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defaultThemeVersion="164011"/>
  <mc:AlternateContent xmlns:mc="http://schemas.openxmlformats.org/markup-compatibility/2006">
    <mc:Choice Requires="x15">
      <x15ac:absPath xmlns:x15ac="http://schemas.microsoft.com/office/spreadsheetml/2010/11/ac" url="C:\Users\ysshin22\Desktop\"/>
    </mc:Choice>
  </mc:AlternateContent>
  <bookViews>
    <workbookView xWindow="0" yWindow="0" windowWidth="28800" windowHeight="11175"/>
  </bookViews>
  <sheets>
    <sheet name="종목관리대장" sheetId="1" r:id="rId1"/>
    <sheet name="RM" sheetId="3" r:id="rId2"/>
    <sheet name="분배율" sheetId="2" r:id="rId3"/>
    <sheet name="평가예정" sheetId="5" r:id="rId4"/>
    <sheet name="작성용" sheetId="6" r:id="rId5"/>
    <sheet name="Sheet2" sheetId="9" state="hidden" r:id="rId6"/>
  </sheets>
  <definedNames>
    <definedName name="_xlnm._FilterDatabase" localSheetId="1" hidden="1">RM!$A$2:$F$1970</definedName>
    <definedName name="_xlnm._FilterDatabase" localSheetId="5" hidden="1">Sheet2!$AG$1:$AI$144</definedName>
    <definedName name="_xlnm._FilterDatabase" localSheetId="2" hidden="1">분배율!$C$7:$X$77</definedName>
    <definedName name="_xlnm._FilterDatabase" localSheetId="4" hidden="1">작성용!$A$1:$AL$3681</definedName>
    <definedName name="_xlnm._FilterDatabase" localSheetId="0" hidden="1">종목관리대장!$A$4:$AB$3857</definedName>
    <definedName name="_xlnm._FilterDatabase" localSheetId="3" hidden="1">평가예정!$A$1:$AL$1</definedName>
    <definedName name="_xlnm.Criteria" localSheetId="1">RM!#REF!</definedName>
  </definedNames>
  <calcPr calcId="162913" iterate="1" iterateCount="100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774" i="1" l="1"/>
  <c r="B3774" i="1"/>
  <c r="C3774" i="1"/>
  <c r="D3774" i="1"/>
  <c r="E3774" i="1"/>
  <c r="F3774" i="1"/>
  <c r="G3774" i="1"/>
  <c r="H3774" i="1"/>
  <c r="I3774" i="1"/>
  <c r="J3774" i="1"/>
  <c r="K3774" i="1"/>
  <c r="L3774" i="1"/>
  <c r="M3774" i="1"/>
  <c r="N3774" i="1"/>
  <c r="O3774" i="1"/>
  <c r="P3774" i="1"/>
  <c r="Q3774" i="1"/>
  <c r="R3774" i="1"/>
  <c r="S3774" i="1"/>
  <c r="U3774" i="1"/>
  <c r="V3774" i="1"/>
  <c r="W3774" i="1"/>
  <c r="X3774" i="1"/>
  <c r="Y3774" i="1"/>
  <c r="Z3774" i="1"/>
  <c r="AA3774" i="1"/>
  <c r="AB3774" i="1"/>
  <c r="A3775" i="1"/>
  <c r="B3775" i="1"/>
  <c r="C3775" i="1"/>
  <c r="D3775" i="1"/>
  <c r="E3775" i="1"/>
  <c r="F3775" i="1"/>
  <c r="G3775" i="1"/>
  <c r="H3775" i="1"/>
  <c r="I3775" i="1"/>
  <c r="J3775" i="1"/>
  <c r="K3775" i="1"/>
  <c r="L3775" i="1"/>
  <c r="M3775" i="1"/>
  <c r="N3775" i="1"/>
  <c r="O3775" i="1"/>
  <c r="P3775" i="1"/>
  <c r="Q3775" i="1"/>
  <c r="R3775" i="1"/>
  <c r="S3775" i="1"/>
  <c r="U3775" i="1"/>
  <c r="V3775" i="1"/>
  <c r="W3775" i="1"/>
  <c r="X3775" i="1"/>
  <c r="Y3775" i="1"/>
  <c r="Z3775" i="1"/>
  <c r="AA3775" i="1"/>
  <c r="AB3775" i="1"/>
  <c r="A3776" i="1"/>
  <c r="B3776" i="1"/>
  <c r="C3776" i="1"/>
  <c r="D3776" i="1"/>
  <c r="E3776" i="1"/>
  <c r="F3776" i="1"/>
  <c r="G3776" i="1"/>
  <c r="H3776" i="1"/>
  <c r="I3776" i="1"/>
  <c r="J3776" i="1"/>
  <c r="K3776" i="1"/>
  <c r="L3776" i="1"/>
  <c r="M3776" i="1"/>
  <c r="N3776" i="1"/>
  <c r="O3776" i="1"/>
  <c r="P3776" i="1"/>
  <c r="Q3776" i="1"/>
  <c r="R3776" i="1"/>
  <c r="S3776" i="1"/>
  <c r="U3776" i="1"/>
  <c r="V3776" i="1"/>
  <c r="W3776" i="1"/>
  <c r="X3776" i="1"/>
  <c r="Y3776" i="1"/>
  <c r="Z3776" i="1"/>
  <c r="AA3776" i="1"/>
  <c r="AB3776" i="1"/>
  <c r="A3777" i="1"/>
  <c r="B3777" i="1"/>
  <c r="C3777" i="1"/>
  <c r="D3777" i="1"/>
  <c r="E3777" i="1"/>
  <c r="F3777" i="1"/>
  <c r="G3777" i="1"/>
  <c r="H3777" i="1"/>
  <c r="I3777" i="1"/>
  <c r="J3777" i="1"/>
  <c r="K3777" i="1"/>
  <c r="L3777" i="1"/>
  <c r="M3777" i="1"/>
  <c r="N3777" i="1"/>
  <c r="O3777" i="1"/>
  <c r="P3777" i="1"/>
  <c r="Q3777" i="1"/>
  <c r="R3777" i="1"/>
  <c r="S3777" i="1"/>
  <c r="U3777" i="1"/>
  <c r="V3777" i="1"/>
  <c r="W3777" i="1"/>
  <c r="X3777" i="1"/>
  <c r="Y3777" i="1"/>
  <c r="Z3777" i="1"/>
  <c r="AA3777" i="1"/>
  <c r="AB3777" i="1"/>
  <c r="A3778" i="1"/>
  <c r="B3778" i="1"/>
  <c r="C3778" i="1"/>
  <c r="D3778" i="1"/>
  <c r="E3778" i="1"/>
  <c r="F3778" i="1"/>
  <c r="G3778" i="1"/>
  <c r="H3778" i="1"/>
  <c r="I3778" i="1"/>
  <c r="J3778" i="1"/>
  <c r="K3778" i="1"/>
  <c r="L3778" i="1"/>
  <c r="M3778" i="1"/>
  <c r="N3778" i="1"/>
  <c r="O3778" i="1"/>
  <c r="P3778" i="1"/>
  <c r="Q3778" i="1"/>
  <c r="R3778" i="1"/>
  <c r="S3778" i="1"/>
  <c r="U3778" i="1"/>
  <c r="V3778" i="1"/>
  <c r="W3778" i="1"/>
  <c r="X3778" i="1"/>
  <c r="Y3778" i="1"/>
  <c r="Z3778" i="1"/>
  <c r="AA3778" i="1"/>
  <c r="AB3778" i="1"/>
  <c r="A3779" i="1"/>
  <c r="B3779" i="1"/>
  <c r="C3779" i="1"/>
  <c r="D3779" i="1"/>
  <c r="E3779" i="1"/>
  <c r="F3779" i="1"/>
  <c r="G3779" i="1"/>
  <c r="H3779" i="1"/>
  <c r="I3779" i="1"/>
  <c r="J3779" i="1"/>
  <c r="K3779" i="1"/>
  <c r="L3779" i="1"/>
  <c r="M3779" i="1"/>
  <c r="N3779" i="1"/>
  <c r="O3779" i="1"/>
  <c r="P3779" i="1"/>
  <c r="Q3779" i="1"/>
  <c r="R3779" i="1"/>
  <c r="S3779" i="1"/>
  <c r="U3779" i="1"/>
  <c r="V3779" i="1"/>
  <c r="W3779" i="1"/>
  <c r="X3779" i="1"/>
  <c r="Y3779" i="1"/>
  <c r="Z3779" i="1"/>
  <c r="AA3779" i="1"/>
  <c r="AB3779" i="1"/>
  <c r="A3780" i="1"/>
  <c r="B3780" i="1"/>
  <c r="C3780" i="1"/>
  <c r="D3780" i="1"/>
  <c r="E3780" i="1"/>
  <c r="F3780" i="1"/>
  <c r="G3780" i="1"/>
  <c r="H3780" i="1"/>
  <c r="I3780" i="1"/>
  <c r="J3780" i="1"/>
  <c r="K3780" i="1"/>
  <c r="L3780" i="1"/>
  <c r="M3780" i="1"/>
  <c r="N3780" i="1"/>
  <c r="O3780" i="1"/>
  <c r="P3780" i="1"/>
  <c r="Q3780" i="1"/>
  <c r="R3780" i="1"/>
  <c r="S3780" i="1"/>
  <c r="U3780" i="1"/>
  <c r="V3780" i="1"/>
  <c r="W3780" i="1"/>
  <c r="X3780" i="1"/>
  <c r="Y3780" i="1"/>
  <c r="Z3780" i="1"/>
  <c r="AA3780" i="1"/>
  <c r="AB3780" i="1"/>
  <c r="A3781" i="1"/>
  <c r="B3781" i="1"/>
  <c r="C3781" i="1"/>
  <c r="D3781" i="1"/>
  <c r="E3781" i="1"/>
  <c r="F3781" i="1"/>
  <c r="G3781" i="1"/>
  <c r="H3781" i="1"/>
  <c r="I3781" i="1"/>
  <c r="J3781" i="1"/>
  <c r="K3781" i="1"/>
  <c r="L3781" i="1"/>
  <c r="M3781" i="1"/>
  <c r="N3781" i="1"/>
  <c r="O3781" i="1"/>
  <c r="P3781" i="1"/>
  <c r="Q3781" i="1"/>
  <c r="R3781" i="1"/>
  <c r="S3781" i="1"/>
  <c r="U3781" i="1"/>
  <c r="V3781" i="1"/>
  <c r="W3781" i="1"/>
  <c r="X3781" i="1"/>
  <c r="Y3781" i="1"/>
  <c r="Z3781" i="1"/>
  <c r="AA3781" i="1"/>
  <c r="AB3781" i="1"/>
  <c r="A3782" i="1"/>
  <c r="B3782" i="1"/>
  <c r="C3782" i="1"/>
  <c r="D3782" i="1"/>
  <c r="E3782" i="1"/>
  <c r="F3782" i="1"/>
  <c r="G3782" i="1"/>
  <c r="H3782" i="1"/>
  <c r="I3782" i="1"/>
  <c r="J3782" i="1"/>
  <c r="K3782" i="1"/>
  <c r="L3782" i="1"/>
  <c r="M3782" i="1"/>
  <c r="N3782" i="1"/>
  <c r="O3782" i="1"/>
  <c r="P3782" i="1"/>
  <c r="Q3782" i="1"/>
  <c r="R3782" i="1"/>
  <c r="S3782" i="1"/>
  <c r="U3782" i="1"/>
  <c r="V3782" i="1"/>
  <c r="W3782" i="1"/>
  <c r="X3782" i="1"/>
  <c r="Y3782" i="1"/>
  <c r="Z3782" i="1"/>
  <c r="AA3782" i="1"/>
  <c r="AB3782" i="1"/>
  <c r="A3783" i="1"/>
  <c r="B3783" i="1"/>
  <c r="C3783" i="1"/>
  <c r="D3783" i="1"/>
  <c r="E3783" i="1"/>
  <c r="F3783" i="1"/>
  <c r="G3783" i="1"/>
  <c r="H3783" i="1"/>
  <c r="I3783" i="1"/>
  <c r="J3783" i="1"/>
  <c r="K3783" i="1"/>
  <c r="L3783" i="1"/>
  <c r="M3783" i="1"/>
  <c r="N3783" i="1"/>
  <c r="O3783" i="1"/>
  <c r="P3783" i="1"/>
  <c r="Q3783" i="1"/>
  <c r="R3783" i="1"/>
  <c r="S3783" i="1"/>
  <c r="U3783" i="1"/>
  <c r="V3783" i="1"/>
  <c r="W3783" i="1"/>
  <c r="X3783" i="1"/>
  <c r="Y3783" i="1"/>
  <c r="Z3783" i="1"/>
  <c r="AA3783" i="1"/>
  <c r="AB3783" i="1"/>
  <c r="A3784" i="1"/>
  <c r="B3784" i="1"/>
  <c r="C3784" i="1"/>
  <c r="D3784" i="1"/>
  <c r="E3784" i="1"/>
  <c r="F3784" i="1"/>
  <c r="G3784" i="1"/>
  <c r="H3784" i="1"/>
  <c r="I3784" i="1"/>
  <c r="J3784" i="1"/>
  <c r="K3784" i="1"/>
  <c r="L3784" i="1"/>
  <c r="M3784" i="1"/>
  <c r="N3784" i="1"/>
  <c r="O3784" i="1"/>
  <c r="P3784" i="1"/>
  <c r="Q3784" i="1"/>
  <c r="R3784" i="1"/>
  <c r="S3784" i="1"/>
  <c r="U3784" i="1"/>
  <c r="V3784" i="1"/>
  <c r="W3784" i="1"/>
  <c r="X3784" i="1"/>
  <c r="Y3784" i="1"/>
  <c r="Z3784" i="1"/>
  <c r="AA3784" i="1"/>
  <c r="AB3784" i="1"/>
  <c r="A3785" i="1"/>
  <c r="B3785" i="1"/>
  <c r="C3785" i="1"/>
  <c r="D3785" i="1"/>
  <c r="E3785" i="1"/>
  <c r="F3785" i="1"/>
  <c r="G3785" i="1"/>
  <c r="H3785" i="1"/>
  <c r="I3785" i="1"/>
  <c r="J3785" i="1"/>
  <c r="K3785" i="1"/>
  <c r="L3785" i="1"/>
  <c r="M3785" i="1"/>
  <c r="N3785" i="1"/>
  <c r="O3785" i="1"/>
  <c r="P3785" i="1"/>
  <c r="Q3785" i="1"/>
  <c r="R3785" i="1"/>
  <c r="S3785" i="1"/>
  <c r="U3785" i="1"/>
  <c r="V3785" i="1"/>
  <c r="W3785" i="1"/>
  <c r="X3785" i="1"/>
  <c r="Y3785" i="1"/>
  <c r="Z3785" i="1"/>
  <c r="AA3785" i="1"/>
  <c r="AB3785" i="1"/>
  <c r="A3786" i="1"/>
  <c r="B3786" i="1"/>
  <c r="C3786" i="1"/>
  <c r="D3786" i="1"/>
  <c r="E3786" i="1"/>
  <c r="F3786" i="1"/>
  <c r="G3786" i="1"/>
  <c r="H3786" i="1"/>
  <c r="I3786" i="1"/>
  <c r="J3786" i="1"/>
  <c r="K3786" i="1"/>
  <c r="L3786" i="1"/>
  <c r="M3786" i="1"/>
  <c r="N3786" i="1"/>
  <c r="O3786" i="1"/>
  <c r="P3786" i="1"/>
  <c r="Q3786" i="1"/>
  <c r="R3786" i="1"/>
  <c r="S3786" i="1"/>
  <c r="U3786" i="1"/>
  <c r="V3786" i="1"/>
  <c r="W3786" i="1"/>
  <c r="X3786" i="1"/>
  <c r="Y3786" i="1"/>
  <c r="Z3786" i="1"/>
  <c r="AA3786" i="1"/>
  <c r="AB3786" i="1"/>
  <c r="A3787" i="1"/>
  <c r="B3787" i="1"/>
  <c r="C3787" i="1"/>
  <c r="D3787" i="1"/>
  <c r="E3787" i="1"/>
  <c r="F3787" i="1"/>
  <c r="G3787" i="1"/>
  <c r="H3787" i="1"/>
  <c r="I3787" i="1"/>
  <c r="J3787" i="1"/>
  <c r="K3787" i="1"/>
  <c r="L3787" i="1"/>
  <c r="M3787" i="1"/>
  <c r="N3787" i="1"/>
  <c r="O3787" i="1"/>
  <c r="P3787" i="1"/>
  <c r="Q3787" i="1"/>
  <c r="R3787" i="1"/>
  <c r="S3787" i="1"/>
  <c r="U3787" i="1"/>
  <c r="V3787" i="1"/>
  <c r="W3787" i="1"/>
  <c r="X3787" i="1"/>
  <c r="Y3787" i="1"/>
  <c r="Z3787" i="1"/>
  <c r="AA3787" i="1"/>
  <c r="AB3787" i="1"/>
  <c r="A3788" i="1"/>
  <c r="B3788" i="1"/>
  <c r="C3788" i="1"/>
  <c r="D3788" i="1"/>
  <c r="E3788" i="1"/>
  <c r="F3788" i="1"/>
  <c r="G3788" i="1"/>
  <c r="H3788" i="1"/>
  <c r="I3788" i="1"/>
  <c r="J3788" i="1"/>
  <c r="K3788" i="1"/>
  <c r="L3788" i="1"/>
  <c r="M3788" i="1"/>
  <c r="N3788" i="1"/>
  <c r="O3788" i="1"/>
  <c r="P3788" i="1"/>
  <c r="Q3788" i="1"/>
  <c r="R3788" i="1"/>
  <c r="S3788" i="1"/>
  <c r="U3788" i="1"/>
  <c r="V3788" i="1"/>
  <c r="W3788" i="1"/>
  <c r="X3788" i="1"/>
  <c r="Y3788" i="1"/>
  <c r="Z3788" i="1"/>
  <c r="AA3788" i="1"/>
  <c r="AB3788" i="1"/>
  <c r="A3789" i="1"/>
  <c r="B3789" i="1"/>
  <c r="C3789" i="1"/>
  <c r="D3789" i="1"/>
  <c r="E3789" i="1"/>
  <c r="F3789" i="1"/>
  <c r="G3789" i="1"/>
  <c r="H3789" i="1"/>
  <c r="I3789" i="1"/>
  <c r="J3789" i="1"/>
  <c r="K3789" i="1"/>
  <c r="L3789" i="1"/>
  <c r="M3789" i="1"/>
  <c r="N3789" i="1"/>
  <c r="O3789" i="1"/>
  <c r="P3789" i="1"/>
  <c r="Q3789" i="1"/>
  <c r="R3789" i="1"/>
  <c r="S3789" i="1"/>
  <c r="U3789" i="1"/>
  <c r="V3789" i="1"/>
  <c r="W3789" i="1"/>
  <c r="X3789" i="1"/>
  <c r="Y3789" i="1"/>
  <c r="Z3789" i="1"/>
  <c r="AA3789" i="1"/>
  <c r="AB3789" i="1"/>
  <c r="A3790" i="1"/>
  <c r="B3790" i="1"/>
  <c r="C3790" i="1"/>
  <c r="D3790" i="1"/>
  <c r="E3790" i="1"/>
  <c r="F3790" i="1"/>
  <c r="G3790" i="1"/>
  <c r="H3790" i="1"/>
  <c r="I3790" i="1"/>
  <c r="J3790" i="1"/>
  <c r="K3790" i="1"/>
  <c r="L3790" i="1"/>
  <c r="M3790" i="1"/>
  <c r="N3790" i="1"/>
  <c r="O3790" i="1"/>
  <c r="P3790" i="1"/>
  <c r="Q3790" i="1"/>
  <c r="R3790" i="1"/>
  <c r="S3790" i="1"/>
  <c r="U3790" i="1"/>
  <c r="V3790" i="1"/>
  <c r="W3790" i="1"/>
  <c r="X3790" i="1"/>
  <c r="Y3790" i="1"/>
  <c r="Z3790" i="1"/>
  <c r="AA3790" i="1"/>
  <c r="AB3790" i="1"/>
  <c r="A3791" i="1"/>
  <c r="B3791" i="1"/>
  <c r="C3791" i="1"/>
  <c r="D3791" i="1"/>
  <c r="E3791" i="1"/>
  <c r="F3791" i="1"/>
  <c r="G3791" i="1"/>
  <c r="H3791" i="1"/>
  <c r="I3791" i="1"/>
  <c r="J3791" i="1"/>
  <c r="K3791" i="1"/>
  <c r="L3791" i="1"/>
  <c r="M3791" i="1"/>
  <c r="N3791" i="1"/>
  <c r="O3791" i="1"/>
  <c r="P3791" i="1"/>
  <c r="Q3791" i="1"/>
  <c r="R3791" i="1"/>
  <c r="S3791" i="1"/>
  <c r="U3791" i="1"/>
  <c r="V3791" i="1"/>
  <c r="W3791" i="1"/>
  <c r="X3791" i="1"/>
  <c r="Y3791" i="1"/>
  <c r="Z3791" i="1"/>
  <c r="AA3791" i="1"/>
  <c r="AB3791" i="1"/>
  <c r="A3792" i="1"/>
  <c r="B3792" i="1"/>
  <c r="C3792" i="1"/>
  <c r="D3792" i="1"/>
  <c r="E3792" i="1"/>
  <c r="F3792" i="1"/>
  <c r="G3792" i="1"/>
  <c r="H3792" i="1"/>
  <c r="I3792" i="1"/>
  <c r="J3792" i="1"/>
  <c r="K3792" i="1"/>
  <c r="L3792" i="1"/>
  <c r="M3792" i="1"/>
  <c r="N3792" i="1"/>
  <c r="O3792" i="1"/>
  <c r="P3792" i="1"/>
  <c r="Q3792" i="1"/>
  <c r="R3792" i="1"/>
  <c r="S3792" i="1"/>
  <c r="U3792" i="1"/>
  <c r="V3792" i="1"/>
  <c r="W3792" i="1"/>
  <c r="X3792" i="1"/>
  <c r="Y3792" i="1"/>
  <c r="Z3792" i="1"/>
  <c r="AA3792" i="1"/>
  <c r="AB3792" i="1"/>
  <c r="A3793" i="1"/>
  <c r="B3793" i="1"/>
  <c r="C3793" i="1"/>
  <c r="D3793" i="1"/>
  <c r="E3793" i="1"/>
  <c r="F3793" i="1"/>
  <c r="G3793" i="1"/>
  <c r="H3793" i="1"/>
  <c r="I3793" i="1"/>
  <c r="J3793" i="1"/>
  <c r="K3793" i="1"/>
  <c r="L3793" i="1"/>
  <c r="M3793" i="1"/>
  <c r="N3793" i="1"/>
  <c r="O3793" i="1"/>
  <c r="P3793" i="1"/>
  <c r="Q3793" i="1"/>
  <c r="R3793" i="1"/>
  <c r="S3793" i="1"/>
  <c r="U3793" i="1"/>
  <c r="V3793" i="1"/>
  <c r="W3793" i="1"/>
  <c r="X3793" i="1"/>
  <c r="Y3793" i="1"/>
  <c r="Z3793" i="1"/>
  <c r="AA3793" i="1"/>
  <c r="AB3793" i="1"/>
  <c r="A3794" i="1"/>
  <c r="B3794" i="1"/>
  <c r="C3794" i="1"/>
  <c r="D3794" i="1"/>
  <c r="E3794" i="1"/>
  <c r="F3794" i="1"/>
  <c r="G3794" i="1"/>
  <c r="H3794" i="1"/>
  <c r="I3794" i="1"/>
  <c r="J3794" i="1"/>
  <c r="K3794" i="1"/>
  <c r="L3794" i="1"/>
  <c r="M3794" i="1"/>
  <c r="N3794" i="1"/>
  <c r="O3794" i="1"/>
  <c r="P3794" i="1"/>
  <c r="Q3794" i="1"/>
  <c r="R3794" i="1"/>
  <c r="S3794" i="1"/>
  <c r="U3794" i="1"/>
  <c r="V3794" i="1"/>
  <c r="W3794" i="1"/>
  <c r="X3794" i="1"/>
  <c r="Y3794" i="1"/>
  <c r="Z3794" i="1"/>
  <c r="AA3794" i="1"/>
  <c r="AB3794" i="1"/>
  <c r="A3795" i="1"/>
  <c r="B3795" i="1"/>
  <c r="C3795" i="1"/>
  <c r="D3795" i="1"/>
  <c r="E3795" i="1"/>
  <c r="F3795" i="1"/>
  <c r="G3795" i="1"/>
  <c r="H3795" i="1"/>
  <c r="I3795" i="1"/>
  <c r="J3795" i="1"/>
  <c r="K3795" i="1"/>
  <c r="L3795" i="1"/>
  <c r="M3795" i="1"/>
  <c r="N3795" i="1"/>
  <c r="O3795" i="1"/>
  <c r="P3795" i="1"/>
  <c r="Q3795" i="1"/>
  <c r="R3795" i="1"/>
  <c r="S3795" i="1"/>
  <c r="U3795" i="1"/>
  <c r="V3795" i="1"/>
  <c r="W3795" i="1"/>
  <c r="X3795" i="1"/>
  <c r="Y3795" i="1"/>
  <c r="Z3795" i="1"/>
  <c r="AA3795" i="1"/>
  <c r="AB3795" i="1"/>
  <c r="A3796" i="1"/>
  <c r="B3796" i="1"/>
  <c r="C3796" i="1"/>
  <c r="D3796" i="1"/>
  <c r="E3796" i="1"/>
  <c r="F3796" i="1"/>
  <c r="G3796" i="1"/>
  <c r="H3796" i="1"/>
  <c r="I3796" i="1"/>
  <c r="J3796" i="1"/>
  <c r="K3796" i="1"/>
  <c r="L3796" i="1"/>
  <c r="M3796" i="1"/>
  <c r="N3796" i="1"/>
  <c r="O3796" i="1"/>
  <c r="P3796" i="1"/>
  <c r="Q3796" i="1"/>
  <c r="R3796" i="1"/>
  <c r="S3796" i="1"/>
  <c r="U3796" i="1"/>
  <c r="V3796" i="1"/>
  <c r="W3796" i="1"/>
  <c r="X3796" i="1"/>
  <c r="Y3796" i="1"/>
  <c r="Z3796" i="1"/>
  <c r="AA3796" i="1"/>
  <c r="AB3796" i="1"/>
  <c r="A3797" i="1"/>
  <c r="B3797" i="1"/>
  <c r="C3797" i="1"/>
  <c r="D3797" i="1"/>
  <c r="E3797" i="1"/>
  <c r="F3797" i="1"/>
  <c r="G3797" i="1"/>
  <c r="H3797" i="1"/>
  <c r="I3797" i="1"/>
  <c r="J3797" i="1"/>
  <c r="K3797" i="1"/>
  <c r="L3797" i="1"/>
  <c r="M3797" i="1"/>
  <c r="N3797" i="1"/>
  <c r="O3797" i="1"/>
  <c r="P3797" i="1"/>
  <c r="Q3797" i="1"/>
  <c r="R3797" i="1"/>
  <c r="S3797" i="1"/>
  <c r="U3797" i="1"/>
  <c r="V3797" i="1"/>
  <c r="W3797" i="1"/>
  <c r="X3797" i="1"/>
  <c r="Y3797" i="1"/>
  <c r="Z3797" i="1"/>
  <c r="AA3797" i="1"/>
  <c r="AB3797" i="1"/>
  <c r="A3798" i="1"/>
  <c r="B3798" i="1"/>
  <c r="C3798" i="1"/>
  <c r="D3798" i="1"/>
  <c r="E3798" i="1"/>
  <c r="F3798" i="1"/>
  <c r="G3798" i="1"/>
  <c r="H3798" i="1"/>
  <c r="I3798" i="1"/>
  <c r="J3798" i="1"/>
  <c r="K3798" i="1"/>
  <c r="L3798" i="1"/>
  <c r="M3798" i="1"/>
  <c r="N3798" i="1"/>
  <c r="O3798" i="1"/>
  <c r="P3798" i="1"/>
  <c r="Q3798" i="1"/>
  <c r="R3798" i="1"/>
  <c r="S3798" i="1"/>
  <c r="U3798" i="1"/>
  <c r="V3798" i="1"/>
  <c r="W3798" i="1"/>
  <c r="X3798" i="1"/>
  <c r="Y3798" i="1"/>
  <c r="Z3798" i="1"/>
  <c r="AA3798" i="1"/>
  <c r="AB3798" i="1"/>
  <c r="A3799" i="1"/>
  <c r="B3799" i="1"/>
  <c r="C3799" i="1"/>
  <c r="D3799" i="1"/>
  <c r="E3799" i="1"/>
  <c r="F3799" i="1"/>
  <c r="G3799" i="1"/>
  <c r="H3799" i="1"/>
  <c r="I3799" i="1"/>
  <c r="J3799" i="1"/>
  <c r="K3799" i="1"/>
  <c r="L3799" i="1"/>
  <c r="M3799" i="1"/>
  <c r="N3799" i="1"/>
  <c r="O3799" i="1"/>
  <c r="P3799" i="1"/>
  <c r="Q3799" i="1"/>
  <c r="R3799" i="1"/>
  <c r="S3799" i="1"/>
  <c r="U3799" i="1"/>
  <c r="V3799" i="1"/>
  <c r="W3799" i="1"/>
  <c r="X3799" i="1"/>
  <c r="Y3799" i="1"/>
  <c r="Z3799" i="1"/>
  <c r="AA3799" i="1"/>
  <c r="AB3799" i="1"/>
  <c r="A3800" i="1"/>
  <c r="B3800" i="1"/>
  <c r="C3800" i="1"/>
  <c r="D3800" i="1"/>
  <c r="E3800" i="1"/>
  <c r="F3800" i="1"/>
  <c r="G3800" i="1"/>
  <c r="H3800" i="1"/>
  <c r="I3800" i="1"/>
  <c r="J3800" i="1"/>
  <c r="K3800" i="1"/>
  <c r="L3800" i="1"/>
  <c r="M3800" i="1"/>
  <c r="N3800" i="1"/>
  <c r="O3800" i="1"/>
  <c r="P3800" i="1"/>
  <c r="Q3800" i="1"/>
  <c r="R3800" i="1"/>
  <c r="S3800" i="1"/>
  <c r="U3800" i="1"/>
  <c r="V3800" i="1"/>
  <c r="W3800" i="1"/>
  <c r="X3800" i="1"/>
  <c r="Y3800" i="1"/>
  <c r="Z3800" i="1"/>
  <c r="AA3800" i="1"/>
  <c r="AB3800" i="1"/>
  <c r="A3801" i="1"/>
  <c r="B3801" i="1"/>
  <c r="C3801" i="1"/>
  <c r="D3801" i="1"/>
  <c r="E3801" i="1"/>
  <c r="F3801" i="1"/>
  <c r="G3801" i="1"/>
  <c r="H3801" i="1"/>
  <c r="I3801" i="1"/>
  <c r="J3801" i="1"/>
  <c r="K3801" i="1"/>
  <c r="L3801" i="1"/>
  <c r="M3801" i="1"/>
  <c r="N3801" i="1"/>
  <c r="O3801" i="1"/>
  <c r="P3801" i="1"/>
  <c r="Q3801" i="1"/>
  <c r="R3801" i="1"/>
  <c r="S3801" i="1"/>
  <c r="U3801" i="1"/>
  <c r="V3801" i="1"/>
  <c r="W3801" i="1"/>
  <c r="X3801" i="1"/>
  <c r="Y3801" i="1"/>
  <c r="Z3801" i="1"/>
  <c r="AA3801" i="1"/>
  <c r="AB3801" i="1"/>
  <c r="A3802" i="1"/>
  <c r="B3802" i="1"/>
  <c r="C3802" i="1"/>
  <c r="D3802" i="1"/>
  <c r="E3802" i="1"/>
  <c r="F3802" i="1"/>
  <c r="G3802" i="1"/>
  <c r="H3802" i="1"/>
  <c r="I3802" i="1"/>
  <c r="J3802" i="1"/>
  <c r="K3802" i="1"/>
  <c r="L3802" i="1"/>
  <c r="M3802" i="1"/>
  <c r="N3802" i="1"/>
  <c r="O3802" i="1"/>
  <c r="P3802" i="1"/>
  <c r="Q3802" i="1"/>
  <c r="R3802" i="1"/>
  <c r="S3802" i="1"/>
  <c r="U3802" i="1"/>
  <c r="V3802" i="1"/>
  <c r="W3802" i="1"/>
  <c r="X3802" i="1"/>
  <c r="Y3802" i="1"/>
  <c r="Z3802" i="1"/>
  <c r="AA3802" i="1"/>
  <c r="AB3802" i="1"/>
  <c r="A3803" i="1"/>
  <c r="B3803" i="1"/>
  <c r="C3803" i="1"/>
  <c r="D3803" i="1"/>
  <c r="E3803" i="1"/>
  <c r="F3803" i="1"/>
  <c r="G3803" i="1"/>
  <c r="H3803" i="1"/>
  <c r="I3803" i="1"/>
  <c r="J3803" i="1"/>
  <c r="K3803" i="1"/>
  <c r="L3803" i="1"/>
  <c r="M3803" i="1"/>
  <c r="N3803" i="1"/>
  <c r="O3803" i="1"/>
  <c r="P3803" i="1"/>
  <c r="Q3803" i="1"/>
  <c r="R3803" i="1"/>
  <c r="S3803" i="1"/>
  <c r="U3803" i="1"/>
  <c r="V3803" i="1"/>
  <c r="W3803" i="1"/>
  <c r="X3803" i="1"/>
  <c r="Y3803" i="1"/>
  <c r="Z3803" i="1"/>
  <c r="AA3803" i="1"/>
  <c r="AB3803" i="1"/>
  <c r="A3804" i="1"/>
  <c r="B3804" i="1"/>
  <c r="C3804" i="1"/>
  <c r="D3804" i="1"/>
  <c r="E3804" i="1"/>
  <c r="F3804" i="1"/>
  <c r="G3804" i="1"/>
  <c r="H3804" i="1"/>
  <c r="I3804" i="1"/>
  <c r="J3804" i="1"/>
  <c r="K3804" i="1"/>
  <c r="L3804" i="1"/>
  <c r="M3804" i="1"/>
  <c r="N3804" i="1"/>
  <c r="O3804" i="1"/>
  <c r="P3804" i="1"/>
  <c r="Q3804" i="1"/>
  <c r="R3804" i="1"/>
  <c r="S3804" i="1"/>
  <c r="U3804" i="1"/>
  <c r="V3804" i="1"/>
  <c r="W3804" i="1"/>
  <c r="X3804" i="1"/>
  <c r="Y3804" i="1"/>
  <c r="Z3804" i="1"/>
  <c r="AA3804" i="1"/>
  <c r="AB3804" i="1"/>
  <c r="A3805" i="1"/>
  <c r="B3805" i="1"/>
  <c r="C3805" i="1"/>
  <c r="D3805" i="1"/>
  <c r="E3805" i="1"/>
  <c r="F3805" i="1"/>
  <c r="G3805" i="1"/>
  <c r="H3805" i="1"/>
  <c r="I3805" i="1"/>
  <c r="J3805" i="1"/>
  <c r="K3805" i="1"/>
  <c r="L3805" i="1"/>
  <c r="M3805" i="1"/>
  <c r="N3805" i="1"/>
  <c r="O3805" i="1"/>
  <c r="P3805" i="1"/>
  <c r="Q3805" i="1"/>
  <c r="R3805" i="1"/>
  <c r="S3805" i="1"/>
  <c r="U3805" i="1"/>
  <c r="V3805" i="1"/>
  <c r="W3805" i="1"/>
  <c r="X3805" i="1"/>
  <c r="Y3805" i="1"/>
  <c r="Z3805" i="1"/>
  <c r="AA3805" i="1"/>
  <c r="AB3805" i="1"/>
  <c r="A3806" i="1"/>
  <c r="B3806" i="1"/>
  <c r="C3806" i="1"/>
  <c r="D3806" i="1"/>
  <c r="E3806" i="1"/>
  <c r="F3806" i="1"/>
  <c r="G3806" i="1"/>
  <c r="H3806" i="1"/>
  <c r="I3806" i="1"/>
  <c r="J3806" i="1"/>
  <c r="K3806" i="1"/>
  <c r="L3806" i="1"/>
  <c r="M3806" i="1"/>
  <c r="N3806" i="1"/>
  <c r="O3806" i="1"/>
  <c r="P3806" i="1"/>
  <c r="Q3806" i="1"/>
  <c r="R3806" i="1"/>
  <c r="S3806" i="1"/>
  <c r="U3806" i="1"/>
  <c r="V3806" i="1"/>
  <c r="W3806" i="1"/>
  <c r="X3806" i="1"/>
  <c r="Y3806" i="1"/>
  <c r="Z3806" i="1"/>
  <c r="AA3806" i="1"/>
  <c r="AB3806" i="1"/>
  <c r="A3807" i="1"/>
  <c r="B3807" i="1"/>
  <c r="C3807" i="1"/>
  <c r="D3807" i="1"/>
  <c r="E3807" i="1"/>
  <c r="F3807" i="1"/>
  <c r="G3807" i="1"/>
  <c r="H3807" i="1"/>
  <c r="I3807" i="1"/>
  <c r="J3807" i="1"/>
  <c r="K3807" i="1"/>
  <c r="L3807" i="1"/>
  <c r="M3807" i="1"/>
  <c r="N3807" i="1"/>
  <c r="O3807" i="1"/>
  <c r="P3807" i="1"/>
  <c r="Q3807" i="1"/>
  <c r="R3807" i="1"/>
  <c r="S3807" i="1"/>
  <c r="U3807" i="1"/>
  <c r="V3807" i="1"/>
  <c r="W3807" i="1"/>
  <c r="X3807" i="1"/>
  <c r="Y3807" i="1"/>
  <c r="Z3807" i="1"/>
  <c r="AA3807" i="1"/>
  <c r="AB3807" i="1"/>
  <c r="A3808" i="1"/>
  <c r="B3808" i="1"/>
  <c r="C3808" i="1"/>
  <c r="D3808" i="1"/>
  <c r="E3808" i="1"/>
  <c r="F3808" i="1"/>
  <c r="G3808" i="1"/>
  <c r="H3808" i="1"/>
  <c r="I3808" i="1"/>
  <c r="J3808" i="1"/>
  <c r="K3808" i="1"/>
  <c r="L3808" i="1"/>
  <c r="M3808" i="1"/>
  <c r="N3808" i="1"/>
  <c r="O3808" i="1"/>
  <c r="P3808" i="1"/>
  <c r="Q3808" i="1"/>
  <c r="R3808" i="1"/>
  <c r="S3808" i="1"/>
  <c r="U3808" i="1"/>
  <c r="V3808" i="1"/>
  <c r="W3808" i="1"/>
  <c r="X3808" i="1"/>
  <c r="Y3808" i="1"/>
  <c r="Z3808" i="1"/>
  <c r="AA3808" i="1"/>
  <c r="AB3808" i="1"/>
  <c r="A3809" i="1"/>
  <c r="B3809" i="1"/>
  <c r="C3809" i="1"/>
  <c r="D3809" i="1"/>
  <c r="E3809" i="1"/>
  <c r="F3809" i="1"/>
  <c r="G3809" i="1"/>
  <c r="H3809" i="1"/>
  <c r="I3809" i="1"/>
  <c r="J3809" i="1"/>
  <c r="K3809" i="1"/>
  <c r="L3809" i="1"/>
  <c r="M3809" i="1"/>
  <c r="N3809" i="1"/>
  <c r="O3809" i="1"/>
  <c r="P3809" i="1"/>
  <c r="Q3809" i="1"/>
  <c r="R3809" i="1"/>
  <c r="S3809" i="1"/>
  <c r="U3809" i="1"/>
  <c r="V3809" i="1"/>
  <c r="W3809" i="1"/>
  <c r="X3809" i="1"/>
  <c r="Y3809" i="1"/>
  <c r="Z3809" i="1"/>
  <c r="AA3809" i="1"/>
  <c r="AB3809" i="1"/>
  <c r="A3810" i="1"/>
  <c r="B3810" i="1"/>
  <c r="C3810" i="1"/>
  <c r="D3810" i="1"/>
  <c r="E3810" i="1"/>
  <c r="F3810" i="1"/>
  <c r="G3810" i="1"/>
  <c r="H3810" i="1"/>
  <c r="I3810" i="1"/>
  <c r="J3810" i="1"/>
  <c r="K3810" i="1"/>
  <c r="L3810" i="1"/>
  <c r="M3810" i="1"/>
  <c r="N3810" i="1"/>
  <c r="O3810" i="1"/>
  <c r="P3810" i="1"/>
  <c r="Q3810" i="1"/>
  <c r="R3810" i="1"/>
  <c r="S3810" i="1"/>
  <c r="U3810" i="1"/>
  <c r="V3810" i="1"/>
  <c r="W3810" i="1"/>
  <c r="X3810" i="1"/>
  <c r="Y3810" i="1"/>
  <c r="Z3810" i="1"/>
  <c r="AA3810" i="1"/>
  <c r="AB3810" i="1"/>
  <c r="A3811" i="1"/>
  <c r="B3811" i="1"/>
  <c r="C3811" i="1"/>
  <c r="D3811" i="1"/>
  <c r="E3811" i="1"/>
  <c r="F3811" i="1"/>
  <c r="G3811" i="1"/>
  <c r="H3811" i="1"/>
  <c r="I3811" i="1"/>
  <c r="J3811" i="1"/>
  <c r="K3811" i="1"/>
  <c r="L3811" i="1"/>
  <c r="M3811" i="1"/>
  <c r="N3811" i="1"/>
  <c r="O3811" i="1"/>
  <c r="P3811" i="1"/>
  <c r="Q3811" i="1"/>
  <c r="R3811" i="1"/>
  <c r="S3811" i="1"/>
  <c r="U3811" i="1"/>
  <c r="V3811" i="1"/>
  <c r="W3811" i="1"/>
  <c r="X3811" i="1"/>
  <c r="Y3811" i="1"/>
  <c r="Z3811" i="1"/>
  <c r="AA3811" i="1"/>
  <c r="AB3811" i="1"/>
  <c r="A3812" i="1"/>
  <c r="B3812" i="1"/>
  <c r="C3812" i="1"/>
  <c r="D3812" i="1"/>
  <c r="E3812" i="1"/>
  <c r="F3812" i="1"/>
  <c r="G3812" i="1"/>
  <c r="H3812" i="1"/>
  <c r="I3812" i="1"/>
  <c r="J3812" i="1"/>
  <c r="K3812" i="1"/>
  <c r="L3812" i="1"/>
  <c r="M3812" i="1"/>
  <c r="N3812" i="1"/>
  <c r="O3812" i="1"/>
  <c r="P3812" i="1"/>
  <c r="Q3812" i="1"/>
  <c r="R3812" i="1"/>
  <c r="S3812" i="1"/>
  <c r="U3812" i="1"/>
  <c r="V3812" i="1"/>
  <c r="W3812" i="1"/>
  <c r="X3812" i="1"/>
  <c r="Y3812" i="1"/>
  <c r="Z3812" i="1"/>
  <c r="AA3812" i="1"/>
  <c r="AB3812" i="1"/>
  <c r="A3813" i="1"/>
  <c r="B3813" i="1"/>
  <c r="C3813" i="1"/>
  <c r="D3813" i="1"/>
  <c r="E3813" i="1"/>
  <c r="F3813" i="1"/>
  <c r="G3813" i="1"/>
  <c r="H3813" i="1"/>
  <c r="I3813" i="1"/>
  <c r="J3813" i="1"/>
  <c r="K3813" i="1"/>
  <c r="L3813" i="1"/>
  <c r="M3813" i="1"/>
  <c r="N3813" i="1"/>
  <c r="O3813" i="1"/>
  <c r="P3813" i="1"/>
  <c r="Q3813" i="1"/>
  <c r="R3813" i="1"/>
  <c r="S3813" i="1"/>
  <c r="U3813" i="1"/>
  <c r="V3813" i="1"/>
  <c r="W3813" i="1"/>
  <c r="X3813" i="1"/>
  <c r="Y3813" i="1"/>
  <c r="Z3813" i="1"/>
  <c r="AA3813" i="1"/>
  <c r="AB3813" i="1"/>
  <c r="A3814" i="1"/>
  <c r="B3814" i="1"/>
  <c r="C3814" i="1"/>
  <c r="D3814" i="1"/>
  <c r="E3814" i="1"/>
  <c r="F3814" i="1"/>
  <c r="G3814" i="1"/>
  <c r="H3814" i="1"/>
  <c r="I3814" i="1"/>
  <c r="J3814" i="1"/>
  <c r="K3814" i="1"/>
  <c r="L3814" i="1"/>
  <c r="M3814" i="1"/>
  <c r="N3814" i="1"/>
  <c r="O3814" i="1"/>
  <c r="P3814" i="1"/>
  <c r="Q3814" i="1"/>
  <c r="R3814" i="1"/>
  <c r="S3814" i="1"/>
  <c r="U3814" i="1"/>
  <c r="V3814" i="1"/>
  <c r="W3814" i="1"/>
  <c r="X3814" i="1"/>
  <c r="Y3814" i="1"/>
  <c r="Z3814" i="1"/>
  <c r="AA3814" i="1"/>
  <c r="AB3814" i="1"/>
  <c r="A3815" i="1"/>
  <c r="B3815" i="1"/>
  <c r="C3815" i="1"/>
  <c r="D3815" i="1"/>
  <c r="E3815" i="1"/>
  <c r="F3815" i="1"/>
  <c r="G3815" i="1"/>
  <c r="H3815" i="1"/>
  <c r="I3815" i="1"/>
  <c r="J3815" i="1"/>
  <c r="K3815" i="1"/>
  <c r="L3815" i="1"/>
  <c r="M3815" i="1"/>
  <c r="N3815" i="1"/>
  <c r="O3815" i="1"/>
  <c r="P3815" i="1"/>
  <c r="Q3815" i="1"/>
  <c r="R3815" i="1"/>
  <c r="S3815" i="1"/>
  <c r="U3815" i="1"/>
  <c r="V3815" i="1"/>
  <c r="W3815" i="1"/>
  <c r="X3815" i="1"/>
  <c r="Y3815" i="1"/>
  <c r="Z3815" i="1"/>
  <c r="AA3815" i="1"/>
  <c r="AB3815" i="1"/>
  <c r="A3816" i="1"/>
  <c r="B3816" i="1"/>
  <c r="C3816" i="1"/>
  <c r="D3816" i="1"/>
  <c r="E3816" i="1"/>
  <c r="F3816" i="1"/>
  <c r="G3816" i="1"/>
  <c r="H3816" i="1"/>
  <c r="I3816" i="1"/>
  <c r="J3816" i="1"/>
  <c r="K3816" i="1"/>
  <c r="L3816" i="1"/>
  <c r="M3816" i="1"/>
  <c r="N3816" i="1"/>
  <c r="O3816" i="1"/>
  <c r="P3816" i="1"/>
  <c r="Q3816" i="1"/>
  <c r="R3816" i="1"/>
  <c r="S3816" i="1"/>
  <c r="U3816" i="1"/>
  <c r="V3816" i="1"/>
  <c r="W3816" i="1"/>
  <c r="X3816" i="1"/>
  <c r="Y3816" i="1"/>
  <c r="Z3816" i="1"/>
  <c r="AA3816" i="1"/>
  <c r="AB3816" i="1"/>
  <c r="A3817" i="1"/>
  <c r="B3817" i="1"/>
  <c r="C3817" i="1"/>
  <c r="D3817" i="1"/>
  <c r="E3817" i="1"/>
  <c r="F3817" i="1"/>
  <c r="G3817" i="1"/>
  <c r="H3817" i="1"/>
  <c r="I3817" i="1"/>
  <c r="J3817" i="1"/>
  <c r="K3817" i="1"/>
  <c r="L3817" i="1"/>
  <c r="M3817" i="1"/>
  <c r="N3817" i="1"/>
  <c r="O3817" i="1"/>
  <c r="P3817" i="1"/>
  <c r="Q3817" i="1"/>
  <c r="R3817" i="1"/>
  <c r="S3817" i="1"/>
  <c r="U3817" i="1"/>
  <c r="V3817" i="1"/>
  <c r="W3817" i="1"/>
  <c r="X3817" i="1"/>
  <c r="Y3817" i="1"/>
  <c r="Z3817" i="1"/>
  <c r="AA3817" i="1"/>
  <c r="AB3817" i="1"/>
  <c r="A3818" i="1"/>
  <c r="B3818" i="1"/>
  <c r="C3818" i="1"/>
  <c r="D3818" i="1"/>
  <c r="E3818" i="1"/>
  <c r="F3818" i="1"/>
  <c r="G3818" i="1"/>
  <c r="H3818" i="1"/>
  <c r="I3818" i="1"/>
  <c r="J3818" i="1"/>
  <c r="K3818" i="1"/>
  <c r="L3818" i="1"/>
  <c r="M3818" i="1"/>
  <c r="N3818" i="1"/>
  <c r="O3818" i="1"/>
  <c r="P3818" i="1"/>
  <c r="Q3818" i="1"/>
  <c r="R3818" i="1"/>
  <c r="S3818" i="1"/>
  <c r="U3818" i="1"/>
  <c r="V3818" i="1"/>
  <c r="W3818" i="1"/>
  <c r="X3818" i="1"/>
  <c r="Y3818" i="1"/>
  <c r="Z3818" i="1"/>
  <c r="AA3818" i="1"/>
  <c r="AB3818" i="1"/>
  <c r="A3819" i="1"/>
  <c r="B3819" i="1"/>
  <c r="C3819" i="1"/>
  <c r="D3819" i="1"/>
  <c r="E3819" i="1"/>
  <c r="F3819" i="1"/>
  <c r="G3819" i="1"/>
  <c r="H3819" i="1"/>
  <c r="I3819" i="1"/>
  <c r="J3819" i="1"/>
  <c r="K3819" i="1"/>
  <c r="L3819" i="1"/>
  <c r="M3819" i="1"/>
  <c r="N3819" i="1"/>
  <c r="O3819" i="1"/>
  <c r="P3819" i="1"/>
  <c r="Q3819" i="1"/>
  <c r="R3819" i="1"/>
  <c r="S3819" i="1"/>
  <c r="U3819" i="1"/>
  <c r="V3819" i="1"/>
  <c r="W3819" i="1"/>
  <c r="X3819" i="1"/>
  <c r="Y3819" i="1"/>
  <c r="Z3819" i="1"/>
  <c r="AA3819" i="1"/>
  <c r="AB3819" i="1"/>
  <c r="A3820" i="1"/>
  <c r="B3820" i="1"/>
  <c r="C3820" i="1"/>
  <c r="D3820" i="1"/>
  <c r="E3820" i="1"/>
  <c r="F3820" i="1"/>
  <c r="G3820" i="1"/>
  <c r="H3820" i="1"/>
  <c r="I3820" i="1"/>
  <c r="J3820" i="1"/>
  <c r="K3820" i="1"/>
  <c r="L3820" i="1"/>
  <c r="M3820" i="1"/>
  <c r="N3820" i="1"/>
  <c r="O3820" i="1"/>
  <c r="P3820" i="1"/>
  <c r="Q3820" i="1"/>
  <c r="R3820" i="1"/>
  <c r="S3820" i="1"/>
  <c r="U3820" i="1"/>
  <c r="V3820" i="1"/>
  <c r="W3820" i="1"/>
  <c r="X3820" i="1"/>
  <c r="Y3820" i="1"/>
  <c r="Z3820" i="1"/>
  <c r="AA3820" i="1"/>
  <c r="AB3820" i="1"/>
  <c r="A3821" i="1"/>
  <c r="B3821" i="1"/>
  <c r="C3821" i="1"/>
  <c r="D3821" i="1"/>
  <c r="E3821" i="1"/>
  <c r="F3821" i="1"/>
  <c r="G3821" i="1"/>
  <c r="H3821" i="1"/>
  <c r="I3821" i="1"/>
  <c r="J3821" i="1"/>
  <c r="K3821" i="1"/>
  <c r="L3821" i="1"/>
  <c r="M3821" i="1"/>
  <c r="N3821" i="1"/>
  <c r="O3821" i="1"/>
  <c r="P3821" i="1"/>
  <c r="Q3821" i="1"/>
  <c r="R3821" i="1"/>
  <c r="S3821" i="1"/>
  <c r="U3821" i="1"/>
  <c r="V3821" i="1"/>
  <c r="W3821" i="1"/>
  <c r="X3821" i="1"/>
  <c r="Y3821" i="1"/>
  <c r="Z3821" i="1"/>
  <c r="AA3821" i="1"/>
  <c r="AB3821" i="1"/>
  <c r="A3822" i="1"/>
  <c r="B3822" i="1"/>
  <c r="C3822" i="1"/>
  <c r="D3822" i="1"/>
  <c r="E3822" i="1"/>
  <c r="F3822" i="1"/>
  <c r="G3822" i="1"/>
  <c r="H3822" i="1"/>
  <c r="I3822" i="1"/>
  <c r="J3822" i="1"/>
  <c r="K3822" i="1"/>
  <c r="L3822" i="1"/>
  <c r="M3822" i="1"/>
  <c r="N3822" i="1"/>
  <c r="O3822" i="1"/>
  <c r="P3822" i="1"/>
  <c r="Q3822" i="1"/>
  <c r="R3822" i="1"/>
  <c r="S3822" i="1"/>
  <c r="U3822" i="1"/>
  <c r="V3822" i="1"/>
  <c r="W3822" i="1"/>
  <c r="X3822" i="1"/>
  <c r="Y3822" i="1"/>
  <c r="Z3822" i="1"/>
  <c r="AA3822" i="1"/>
  <c r="AB3822" i="1"/>
  <c r="A3823" i="1"/>
  <c r="B3823" i="1"/>
  <c r="C3823" i="1"/>
  <c r="D3823" i="1"/>
  <c r="E3823" i="1"/>
  <c r="F3823" i="1"/>
  <c r="G3823" i="1"/>
  <c r="H3823" i="1"/>
  <c r="I3823" i="1"/>
  <c r="J3823" i="1"/>
  <c r="K3823" i="1"/>
  <c r="L3823" i="1"/>
  <c r="M3823" i="1"/>
  <c r="N3823" i="1"/>
  <c r="O3823" i="1"/>
  <c r="P3823" i="1"/>
  <c r="Q3823" i="1"/>
  <c r="R3823" i="1"/>
  <c r="S3823" i="1"/>
  <c r="U3823" i="1"/>
  <c r="V3823" i="1"/>
  <c r="W3823" i="1"/>
  <c r="X3823" i="1"/>
  <c r="Y3823" i="1"/>
  <c r="Z3823" i="1"/>
  <c r="AA3823" i="1"/>
  <c r="AB3823" i="1"/>
  <c r="A3824" i="1"/>
  <c r="B3824" i="1"/>
  <c r="C3824" i="1"/>
  <c r="D3824" i="1"/>
  <c r="E3824" i="1"/>
  <c r="F3824" i="1"/>
  <c r="G3824" i="1"/>
  <c r="H3824" i="1"/>
  <c r="I3824" i="1"/>
  <c r="J3824" i="1"/>
  <c r="K3824" i="1"/>
  <c r="L3824" i="1"/>
  <c r="M3824" i="1"/>
  <c r="N3824" i="1"/>
  <c r="O3824" i="1"/>
  <c r="P3824" i="1"/>
  <c r="Q3824" i="1"/>
  <c r="R3824" i="1"/>
  <c r="S3824" i="1"/>
  <c r="U3824" i="1"/>
  <c r="V3824" i="1"/>
  <c r="W3824" i="1"/>
  <c r="X3824" i="1"/>
  <c r="Y3824" i="1"/>
  <c r="Z3824" i="1"/>
  <c r="AA3824" i="1"/>
  <c r="AB3824" i="1"/>
  <c r="A3825" i="1"/>
  <c r="B3825" i="1"/>
  <c r="C3825" i="1"/>
  <c r="D3825" i="1"/>
  <c r="E3825" i="1"/>
  <c r="F3825" i="1"/>
  <c r="G3825" i="1"/>
  <c r="H3825" i="1"/>
  <c r="I3825" i="1"/>
  <c r="J3825" i="1"/>
  <c r="K3825" i="1"/>
  <c r="L3825" i="1"/>
  <c r="M3825" i="1"/>
  <c r="N3825" i="1"/>
  <c r="O3825" i="1"/>
  <c r="P3825" i="1"/>
  <c r="Q3825" i="1"/>
  <c r="R3825" i="1"/>
  <c r="S3825" i="1"/>
  <c r="U3825" i="1"/>
  <c r="V3825" i="1"/>
  <c r="W3825" i="1"/>
  <c r="X3825" i="1"/>
  <c r="Y3825" i="1"/>
  <c r="Z3825" i="1"/>
  <c r="AA3825" i="1"/>
  <c r="AB3825" i="1"/>
  <c r="A3826" i="1"/>
  <c r="B3826" i="1"/>
  <c r="C3826" i="1"/>
  <c r="D3826" i="1"/>
  <c r="E3826" i="1"/>
  <c r="F3826" i="1"/>
  <c r="G3826" i="1"/>
  <c r="H3826" i="1"/>
  <c r="I3826" i="1"/>
  <c r="J3826" i="1"/>
  <c r="K3826" i="1"/>
  <c r="L3826" i="1"/>
  <c r="M3826" i="1"/>
  <c r="N3826" i="1"/>
  <c r="O3826" i="1"/>
  <c r="P3826" i="1"/>
  <c r="Q3826" i="1"/>
  <c r="R3826" i="1"/>
  <c r="S3826" i="1"/>
  <c r="U3826" i="1"/>
  <c r="V3826" i="1"/>
  <c r="W3826" i="1"/>
  <c r="X3826" i="1"/>
  <c r="Y3826" i="1"/>
  <c r="Z3826" i="1"/>
  <c r="AA3826" i="1"/>
  <c r="AB3826" i="1"/>
  <c r="A3827" i="1"/>
  <c r="B3827" i="1"/>
  <c r="C3827" i="1"/>
  <c r="D3827" i="1"/>
  <c r="E3827" i="1"/>
  <c r="F3827" i="1"/>
  <c r="G3827" i="1"/>
  <c r="H3827" i="1"/>
  <c r="I3827" i="1"/>
  <c r="J3827" i="1"/>
  <c r="K3827" i="1"/>
  <c r="L3827" i="1"/>
  <c r="M3827" i="1"/>
  <c r="N3827" i="1"/>
  <c r="O3827" i="1"/>
  <c r="P3827" i="1"/>
  <c r="Q3827" i="1"/>
  <c r="R3827" i="1"/>
  <c r="S3827" i="1"/>
  <c r="U3827" i="1"/>
  <c r="V3827" i="1"/>
  <c r="W3827" i="1"/>
  <c r="X3827" i="1"/>
  <c r="Y3827" i="1"/>
  <c r="Z3827" i="1"/>
  <c r="AA3827" i="1"/>
  <c r="AB3827" i="1"/>
  <c r="A3828" i="1"/>
  <c r="B3828" i="1"/>
  <c r="C3828" i="1"/>
  <c r="D3828" i="1"/>
  <c r="E3828" i="1"/>
  <c r="F3828" i="1"/>
  <c r="G3828" i="1"/>
  <c r="H3828" i="1"/>
  <c r="I3828" i="1"/>
  <c r="J3828" i="1"/>
  <c r="K3828" i="1"/>
  <c r="L3828" i="1"/>
  <c r="M3828" i="1"/>
  <c r="N3828" i="1"/>
  <c r="O3828" i="1"/>
  <c r="P3828" i="1"/>
  <c r="Q3828" i="1"/>
  <c r="R3828" i="1"/>
  <c r="S3828" i="1"/>
  <c r="U3828" i="1"/>
  <c r="V3828" i="1"/>
  <c r="W3828" i="1"/>
  <c r="X3828" i="1"/>
  <c r="Y3828" i="1"/>
  <c r="Z3828" i="1"/>
  <c r="AA3828" i="1"/>
  <c r="AB3828" i="1"/>
  <c r="A3829" i="1"/>
  <c r="B3829" i="1"/>
  <c r="C3829" i="1"/>
  <c r="D3829" i="1"/>
  <c r="E3829" i="1"/>
  <c r="F3829" i="1"/>
  <c r="G3829" i="1"/>
  <c r="H3829" i="1"/>
  <c r="I3829" i="1"/>
  <c r="J3829" i="1"/>
  <c r="K3829" i="1"/>
  <c r="L3829" i="1"/>
  <c r="M3829" i="1"/>
  <c r="N3829" i="1"/>
  <c r="O3829" i="1"/>
  <c r="P3829" i="1"/>
  <c r="Q3829" i="1"/>
  <c r="R3829" i="1"/>
  <c r="S3829" i="1"/>
  <c r="U3829" i="1"/>
  <c r="V3829" i="1"/>
  <c r="W3829" i="1"/>
  <c r="X3829" i="1"/>
  <c r="Y3829" i="1"/>
  <c r="Z3829" i="1"/>
  <c r="AA3829" i="1"/>
  <c r="AB3829" i="1"/>
  <c r="A3830" i="1"/>
  <c r="B3830" i="1"/>
  <c r="C3830" i="1"/>
  <c r="D3830" i="1"/>
  <c r="E3830" i="1"/>
  <c r="F3830" i="1"/>
  <c r="G3830" i="1"/>
  <c r="H3830" i="1"/>
  <c r="I3830" i="1"/>
  <c r="J3830" i="1"/>
  <c r="K3830" i="1"/>
  <c r="L3830" i="1"/>
  <c r="M3830" i="1"/>
  <c r="N3830" i="1"/>
  <c r="O3830" i="1"/>
  <c r="P3830" i="1"/>
  <c r="Q3830" i="1"/>
  <c r="R3830" i="1"/>
  <c r="S3830" i="1"/>
  <c r="U3830" i="1"/>
  <c r="V3830" i="1"/>
  <c r="W3830" i="1"/>
  <c r="X3830" i="1"/>
  <c r="Y3830" i="1"/>
  <c r="Z3830" i="1"/>
  <c r="AA3830" i="1"/>
  <c r="AB3830" i="1"/>
  <c r="A3831" i="1"/>
  <c r="B3831" i="1"/>
  <c r="C3831" i="1"/>
  <c r="D3831" i="1"/>
  <c r="E3831" i="1"/>
  <c r="F3831" i="1"/>
  <c r="G3831" i="1"/>
  <c r="H3831" i="1"/>
  <c r="I3831" i="1"/>
  <c r="J3831" i="1"/>
  <c r="K3831" i="1"/>
  <c r="L3831" i="1"/>
  <c r="M3831" i="1"/>
  <c r="N3831" i="1"/>
  <c r="O3831" i="1"/>
  <c r="P3831" i="1"/>
  <c r="Q3831" i="1"/>
  <c r="R3831" i="1"/>
  <c r="S3831" i="1"/>
  <c r="U3831" i="1"/>
  <c r="V3831" i="1"/>
  <c r="W3831" i="1"/>
  <c r="X3831" i="1"/>
  <c r="Y3831" i="1"/>
  <c r="Z3831" i="1"/>
  <c r="AA3831" i="1"/>
  <c r="AB3831" i="1"/>
  <c r="A3832" i="1"/>
  <c r="B3832" i="1"/>
  <c r="C3832" i="1"/>
  <c r="D3832" i="1"/>
  <c r="E3832" i="1"/>
  <c r="F3832" i="1"/>
  <c r="G3832" i="1"/>
  <c r="H3832" i="1"/>
  <c r="I3832" i="1"/>
  <c r="J3832" i="1"/>
  <c r="K3832" i="1"/>
  <c r="L3832" i="1"/>
  <c r="M3832" i="1"/>
  <c r="N3832" i="1"/>
  <c r="O3832" i="1"/>
  <c r="P3832" i="1"/>
  <c r="Q3832" i="1"/>
  <c r="R3832" i="1"/>
  <c r="S3832" i="1"/>
  <c r="U3832" i="1"/>
  <c r="V3832" i="1"/>
  <c r="W3832" i="1"/>
  <c r="X3832" i="1"/>
  <c r="Y3832" i="1"/>
  <c r="Z3832" i="1"/>
  <c r="AA3832" i="1"/>
  <c r="AB3832" i="1"/>
  <c r="A3833" i="1"/>
  <c r="B3833" i="1"/>
  <c r="C3833" i="1"/>
  <c r="D3833" i="1"/>
  <c r="E3833" i="1"/>
  <c r="F3833" i="1"/>
  <c r="G3833" i="1"/>
  <c r="H3833" i="1"/>
  <c r="I3833" i="1"/>
  <c r="J3833" i="1"/>
  <c r="K3833" i="1"/>
  <c r="L3833" i="1"/>
  <c r="M3833" i="1"/>
  <c r="N3833" i="1"/>
  <c r="O3833" i="1"/>
  <c r="P3833" i="1"/>
  <c r="Q3833" i="1"/>
  <c r="R3833" i="1"/>
  <c r="S3833" i="1"/>
  <c r="U3833" i="1"/>
  <c r="V3833" i="1"/>
  <c r="W3833" i="1"/>
  <c r="X3833" i="1"/>
  <c r="Y3833" i="1"/>
  <c r="Z3833" i="1"/>
  <c r="AA3833" i="1"/>
  <c r="AB3833" i="1"/>
  <c r="A3834" i="1"/>
  <c r="B3834" i="1"/>
  <c r="C3834" i="1"/>
  <c r="D3834" i="1"/>
  <c r="E3834" i="1"/>
  <c r="F3834" i="1"/>
  <c r="G3834" i="1"/>
  <c r="H3834" i="1"/>
  <c r="I3834" i="1"/>
  <c r="J3834" i="1"/>
  <c r="K3834" i="1"/>
  <c r="L3834" i="1"/>
  <c r="M3834" i="1"/>
  <c r="N3834" i="1"/>
  <c r="O3834" i="1"/>
  <c r="P3834" i="1"/>
  <c r="Q3834" i="1"/>
  <c r="R3834" i="1"/>
  <c r="S3834" i="1"/>
  <c r="U3834" i="1"/>
  <c r="V3834" i="1"/>
  <c r="W3834" i="1"/>
  <c r="X3834" i="1"/>
  <c r="Y3834" i="1"/>
  <c r="Z3834" i="1"/>
  <c r="AA3834" i="1"/>
  <c r="AB3834" i="1"/>
  <c r="A3835" i="1"/>
  <c r="B3835" i="1"/>
  <c r="C3835" i="1"/>
  <c r="D3835" i="1"/>
  <c r="E3835" i="1"/>
  <c r="F3835" i="1"/>
  <c r="G3835" i="1"/>
  <c r="H3835" i="1"/>
  <c r="I3835" i="1"/>
  <c r="J3835" i="1"/>
  <c r="K3835" i="1"/>
  <c r="L3835" i="1"/>
  <c r="M3835" i="1"/>
  <c r="N3835" i="1"/>
  <c r="O3835" i="1"/>
  <c r="P3835" i="1"/>
  <c r="Q3835" i="1"/>
  <c r="R3835" i="1"/>
  <c r="S3835" i="1"/>
  <c r="U3835" i="1"/>
  <c r="V3835" i="1"/>
  <c r="W3835" i="1"/>
  <c r="X3835" i="1"/>
  <c r="Y3835" i="1"/>
  <c r="Z3835" i="1"/>
  <c r="AA3835" i="1"/>
  <c r="AB3835" i="1"/>
  <c r="A3836" i="1"/>
  <c r="B3836" i="1"/>
  <c r="C3836" i="1"/>
  <c r="D3836" i="1"/>
  <c r="E3836" i="1"/>
  <c r="F3836" i="1"/>
  <c r="G3836" i="1"/>
  <c r="H3836" i="1"/>
  <c r="I3836" i="1"/>
  <c r="J3836" i="1"/>
  <c r="K3836" i="1"/>
  <c r="L3836" i="1"/>
  <c r="M3836" i="1"/>
  <c r="N3836" i="1"/>
  <c r="O3836" i="1"/>
  <c r="P3836" i="1"/>
  <c r="Q3836" i="1"/>
  <c r="R3836" i="1"/>
  <c r="S3836" i="1"/>
  <c r="U3836" i="1"/>
  <c r="V3836" i="1"/>
  <c r="W3836" i="1"/>
  <c r="X3836" i="1"/>
  <c r="Y3836" i="1"/>
  <c r="Z3836" i="1"/>
  <c r="AA3836" i="1"/>
  <c r="AB3836" i="1"/>
  <c r="A3837" i="1"/>
  <c r="B3837" i="1"/>
  <c r="C3837" i="1"/>
  <c r="D3837" i="1"/>
  <c r="E3837" i="1"/>
  <c r="F3837" i="1"/>
  <c r="G3837" i="1"/>
  <c r="H3837" i="1"/>
  <c r="I3837" i="1"/>
  <c r="J3837" i="1"/>
  <c r="K3837" i="1"/>
  <c r="L3837" i="1"/>
  <c r="M3837" i="1"/>
  <c r="N3837" i="1"/>
  <c r="O3837" i="1"/>
  <c r="P3837" i="1"/>
  <c r="Q3837" i="1"/>
  <c r="R3837" i="1"/>
  <c r="S3837" i="1"/>
  <c r="U3837" i="1"/>
  <c r="V3837" i="1"/>
  <c r="W3837" i="1"/>
  <c r="X3837" i="1"/>
  <c r="Y3837" i="1"/>
  <c r="Z3837" i="1"/>
  <c r="AA3837" i="1"/>
  <c r="AB3837" i="1"/>
  <c r="A3838" i="1"/>
  <c r="B3838" i="1"/>
  <c r="C3838" i="1"/>
  <c r="D3838" i="1"/>
  <c r="E3838" i="1"/>
  <c r="F3838" i="1"/>
  <c r="G3838" i="1"/>
  <c r="H3838" i="1"/>
  <c r="I3838" i="1"/>
  <c r="J3838" i="1"/>
  <c r="K3838" i="1"/>
  <c r="L3838" i="1"/>
  <c r="M3838" i="1"/>
  <c r="N3838" i="1"/>
  <c r="O3838" i="1"/>
  <c r="P3838" i="1"/>
  <c r="Q3838" i="1"/>
  <c r="R3838" i="1"/>
  <c r="S3838" i="1"/>
  <c r="U3838" i="1"/>
  <c r="V3838" i="1"/>
  <c r="W3838" i="1"/>
  <c r="X3838" i="1"/>
  <c r="Y3838" i="1"/>
  <c r="Z3838" i="1"/>
  <c r="AA3838" i="1"/>
  <c r="AB3838" i="1"/>
  <c r="A3839" i="1"/>
  <c r="B3839" i="1"/>
  <c r="C3839" i="1"/>
  <c r="D3839" i="1"/>
  <c r="E3839" i="1"/>
  <c r="F3839" i="1"/>
  <c r="G3839" i="1"/>
  <c r="H3839" i="1"/>
  <c r="I3839" i="1"/>
  <c r="J3839" i="1"/>
  <c r="K3839" i="1"/>
  <c r="L3839" i="1"/>
  <c r="M3839" i="1"/>
  <c r="N3839" i="1"/>
  <c r="O3839" i="1"/>
  <c r="P3839" i="1"/>
  <c r="Q3839" i="1"/>
  <c r="R3839" i="1"/>
  <c r="S3839" i="1"/>
  <c r="U3839" i="1"/>
  <c r="V3839" i="1"/>
  <c r="W3839" i="1"/>
  <c r="X3839" i="1"/>
  <c r="Y3839" i="1"/>
  <c r="Z3839" i="1"/>
  <c r="AA3839" i="1"/>
  <c r="AB3839" i="1"/>
  <c r="A3840" i="1"/>
  <c r="B3840" i="1"/>
  <c r="C3840" i="1"/>
  <c r="D3840" i="1"/>
  <c r="E3840" i="1"/>
  <c r="F3840" i="1"/>
  <c r="G3840" i="1"/>
  <c r="H3840" i="1"/>
  <c r="I3840" i="1"/>
  <c r="J3840" i="1"/>
  <c r="K3840" i="1"/>
  <c r="L3840" i="1"/>
  <c r="M3840" i="1"/>
  <c r="N3840" i="1"/>
  <c r="O3840" i="1"/>
  <c r="P3840" i="1"/>
  <c r="Q3840" i="1"/>
  <c r="R3840" i="1"/>
  <c r="S3840" i="1"/>
  <c r="U3840" i="1"/>
  <c r="V3840" i="1"/>
  <c r="W3840" i="1"/>
  <c r="X3840" i="1"/>
  <c r="Y3840" i="1"/>
  <c r="Z3840" i="1"/>
  <c r="AA3840" i="1"/>
  <c r="AB3840" i="1"/>
  <c r="A3841" i="1"/>
  <c r="B3841" i="1"/>
  <c r="C3841" i="1"/>
  <c r="D3841" i="1"/>
  <c r="E3841" i="1"/>
  <c r="F3841" i="1"/>
  <c r="G3841" i="1"/>
  <c r="H3841" i="1"/>
  <c r="I3841" i="1"/>
  <c r="J3841" i="1"/>
  <c r="K3841" i="1"/>
  <c r="L3841" i="1"/>
  <c r="M3841" i="1"/>
  <c r="N3841" i="1"/>
  <c r="O3841" i="1"/>
  <c r="P3841" i="1"/>
  <c r="Q3841" i="1"/>
  <c r="R3841" i="1"/>
  <c r="S3841" i="1"/>
  <c r="U3841" i="1"/>
  <c r="V3841" i="1"/>
  <c r="W3841" i="1"/>
  <c r="X3841" i="1"/>
  <c r="Y3841" i="1"/>
  <c r="Z3841" i="1"/>
  <c r="AA3841" i="1"/>
  <c r="AB3841" i="1"/>
  <c r="A3842" i="1"/>
  <c r="B3842" i="1"/>
  <c r="C3842" i="1"/>
  <c r="D3842" i="1"/>
  <c r="E3842" i="1"/>
  <c r="F3842" i="1"/>
  <c r="G3842" i="1"/>
  <c r="H3842" i="1"/>
  <c r="I3842" i="1"/>
  <c r="J3842" i="1"/>
  <c r="K3842" i="1"/>
  <c r="L3842" i="1"/>
  <c r="M3842" i="1"/>
  <c r="N3842" i="1"/>
  <c r="O3842" i="1"/>
  <c r="P3842" i="1"/>
  <c r="Q3842" i="1"/>
  <c r="R3842" i="1"/>
  <c r="S3842" i="1"/>
  <c r="U3842" i="1"/>
  <c r="V3842" i="1"/>
  <c r="W3842" i="1"/>
  <c r="X3842" i="1"/>
  <c r="Y3842" i="1"/>
  <c r="Z3842" i="1"/>
  <c r="AA3842" i="1"/>
  <c r="AB3842" i="1"/>
  <c r="A3843" i="1"/>
  <c r="B3843" i="1"/>
  <c r="C3843" i="1"/>
  <c r="D3843" i="1"/>
  <c r="E3843" i="1"/>
  <c r="F3843" i="1"/>
  <c r="G3843" i="1"/>
  <c r="H3843" i="1"/>
  <c r="I3843" i="1"/>
  <c r="J3843" i="1"/>
  <c r="K3843" i="1"/>
  <c r="L3843" i="1"/>
  <c r="M3843" i="1"/>
  <c r="N3843" i="1"/>
  <c r="O3843" i="1"/>
  <c r="P3843" i="1"/>
  <c r="Q3843" i="1"/>
  <c r="R3843" i="1"/>
  <c r="S3843" i="1"/>
  <c r="U3843" i="1"/>
  <c r="V3843" i="1"/>
  <c r="W3843" i="1"/>
  <c r="X3843" i="1"/>
  <c r="Y3843" i="1"/>
  <c r="Z3843" i="1"/>
  <c r="AA3843" i="1"/>
  <c r="AB3843" i="1"/>
  <c r="A3844" i="1"/>
  <c r="B3844" i="1"/>
  <c r="C3844" i="1"/>
  <c r="D3844" i="1"/>
  <c r="E3844" i="1"/>
  <c r="F3844" i="1"/>
  <c r="G3844" i="1"/>
  <c r="H3844" i="1"/>
  <c r="I3844" i="1"/>
  <c r="J3844" i="1"/>
  <c r="K3844" i="1"/>
  <c r="L3844" i="1"/>
  <c r="M3844" i="1"/>
  <c r="N3844" i="1"/>
  <c r="O3844" i="1"/>
  <c r="P3844" i="1"/>
  <c r="Q3844" i="1"/>
  <c r="R3844" i="1"/>
  <c r="S3844" i="1"/>
  <c r="U3844" i="1"/>
  <c r="V3844" i="1"/>
  <c r="W3844" i="1"/>
  <c r="X3844" i="1"/>
  <c r="Y3844" i="1"/>
  <c r="Z3844" i="1"/>
  <c r="AA3844" i="1"/>
  <c r="AB3844" i="1"/>
  <c r="A3845" i="1"/>
  <c r="B3845" i="1"/>
  <c r="C3845" i="1"/>
  <c r="D3845" i="1"/>
  <c r="E3845" i="1"/>
  <c r="F3845" i="1"/>
  <c r="G3845" i="1"/>
  <c r="H3845" i="1"/>
  <c r="I3845" i="1"/>
  <c r="J3845" i="1"/>
  <c r="K3845" i="1"/>
  <c r="L3845" i="1"/>
  <c r="M3845" i="1"/>
  <c r="N3845" i="1"/>
  <c r="O3845" i="1"/>
  <c r="P3845" i="1"/>
  <c r="Q3845" i="1"/>
  <c r="R3845" i="1"/>
  <c r="S3845" i="1"/>
  <c r="U3845" i="1"/>
  <c r="V3845" i="1"/>
  <c r="W3845" i="1"/>
  <c r="X3845" i="1"/>
  <c r="Y3845" i="1"/>
  <c r="Z3845" i="1"/>
  <c r="AA3845" i="1"/>
  <c r="AB3845" i="1"/>
  <c r="A3846" i="1"/>
  <c r="B3846" i="1"/>
  <c r="C3846" i="1"/>
  <c r="D3846" i="1"/>
  <c r="E3846" i="1"/>
  <c r="F3846" i="1"/>
  <c r="G3846" i="1"/>
  <c r="H3846" i="1"/>
  <c r="I3846" i="1"/>
  <c r="J3846" i="1"/>
  <c r="K3846" i="1"/>
  <c r="L3846" i="1"/>
  <c r="M3846" i="1"/>
  <c r="N3846" i="1"/>
  <c r="O3846" i="1"/>
  <c r="P3846" i="1"/>
  <c r="Q3846" i="1"/>
  <c r="R3846" i="1"/>
  <c r="S3846" i="1"/>
  <c r="U3846" i="1"/>
  <c r="V3846" i="1"/>
  <c r="W3846" i="1"/>
  <c r="X3846" i="1"/>
  <c r="Y3846" i="1"/>
  <c r="Z3846" i="1"/>
  <c r="AA3846" i="1"/>
  <c r="AB3846" i="1"/>
  <c r="A3847" i="1"/>
  <c r="B3847" i="1"/>
  <c r="C3847" i="1"/>
  <c r="D3847" i="1"/>
  <c r="E3847" i="1"/>
  <c r="F3847" i="1"/>
  <c r="G3847" i="1"/>
  <c r="H3847" i="1"/>
  <c r="I3847" i="1"/>
  <c r="J3847" i="1"/>
  <c r="K3847" i="1"/>
  <c r="L3847" i="1"/>
  <c r="M3847" i="1"/>
  <c r="N3847" i="1"/>
  <c r="O3847" i="1"/>
  <c r="P3847" i="1"/>
  <c r="Q3847" i="1"/>
  <c r="R3847" i="1"/>
  <c r="S3847" i="1"/>
  <c r="U3847" i="1"/>
  <c r="V3847" i="1"/>
  <c r="W3847" i="1"/>
  <c r="X3847" i="1"/>
  <c r="Y3847" i="1"/>
  <c r="Z3847" i="1"/>
  <c r="AA3847" i="1"/>
  <c r="AB3847" i="1"/>
  <c r="A3848" i="1"/>
  <c r="B3848" i="1"/>
  <c r="C3848" i="1"/>
  <c r="D3848" i="1"/>
  <c r="E3848" i="1"/>
  <c r="F3848" i="1"/>
  <c r="G3848" i="1"/>
  <c r="H3848" i="1"/>
  <c r="I3848" i="1"/>
  <c r="J3848" i="1"/>
  <c r="K3848" i="1"/>
  <c r="L3848" i="1"/>
  <c r="M3848" i="1"/>
  <c r="N3848" i="1"/>
  <c r="O3848" i="1"/>
  <c r="P3848" i="1"/>
  <c r="Q3848" i="1"/>
  <c r="R3848" i="1"/>
  <c r="S3848" i="1"/>
  <c r="U3848" i="1"/>
  <c r="V3848" i="1"/>
  <c r="W3848" i="1"/>
  <c r="X3848" i="1"/>
  <c r="Y3848" i="1"/>
  <c r="Z3848" i="1"/>
  <c r="AA3848" i="1"/>
  <c r="AB3848" i="1"/>
  <c r="A3849" i="1"/>
  <c r="B3849" i="1"/>
  <c r="C3849" i="1"/>
  <c r="D3849" i="1"/>
  <c r="E3849" i="1"/>
  <c r="F3849" i="1"/>
  <c r="G3849" i="1"/>
  <c r="H3849" i="1"/>
  <c r="I3849" i="1"/>
  <c r="J3849" i="1"/>
  <c r="K3849" i="1"/>
  <c r="L3849" i="1"/>
  <c r="M3849" i="1"/>
  <c r="N3849" i="1"/>
  <c r="O3849" i="1"/>
  <c r="P3849" i="1"/>
  <c r="Q3849" i="1"/>
  <c r="R3849" i="1"/>
  <c r="S3849" i="1"/>
  <c r="U3849" i="1"/>
  <c r="V3849" i="1"/>
  <c r="W3849" i="1"/>
  <c r="X3849" i="1"/>
  <c r="Y3849" i="1"/>
  <c r="Z3849" i="1"/>
  <c r="AA3849" i="1"/>
  <c r="AB3849" i="1"/>
  <c r="A3850" i="1"/>
  <c r="B3850" i="1"/>
  <c r="C3850" i="1"/>
  <c r="D3850" i="1"/>
  <c r="E3850" i="1"/>
  <c r="F3850" i="1"/>
  <c r="G3850" i="1"/>
  <c r="H3850" i="1"/>
  <c r="I3850" i="1"/>
  <c r="J3850" i="1"/>
  <c r="K3850" i="1"/>
  <c r="L3850" i="1"/>
  <c r="M3850" i="1"/>
  <c r="N3850" i="1"/>
  <c r="O3850" i="1"/>
  <c r="P3850" i="1"/>
  <c r="Q3850" i="1"/>
  <c r="R3850" i="1"/>
  <c r="S3850" i="1"/>
  <c r="U3850" i="1"/>
  <c r="V3850" i="1"/>
  <c r="W3850" i="1"/>
  <c r="X3850" i="1"/>
  <c r="Y3850" i="1"/>
  <c r="Z3850" i="1"/>
  <c r="AA3850" i="1"/>
  <c r="AB3850" i="1"/>
  <c r="A3851" i="1"/>
  <c r="B3851" i="1"/>
  <c r="C3851" i="1"/>
  <c r="D3851" i="1"/>
  <c r="E3851" i="1"/>
  <c r="F3851" i="1"/>
  <c r="G3851" i="1"/>
  <c r="H3851" i="1"/>
  <c r="I3851" i="1"/>
  <c r="J3851" i="1"/>
  <c r="K3851" i="1"/>
  <c r="L3851" i="1"/>
  <c r="M3851" i="1"/>
  <c r="N3851" i="1"/>
  <c r="O3851" i="1"/>
  <c r="P3851" i="1"/>
  <c r="Q3851" i="1"/>
  <c r="R3851" i="1"/>
  <c r="S3851" i="1"/>
  <c r="U3851" i="1"/>
  <c r="V3851" i="1"/>
  <c r="W3851" i="1"/>
  <c r="X3851" i="1"/>
  <c r="Y3851" i="1"/>
  <c r="Z3851" i="1"/>
  <c r="AA3851" i="1"/>
  <c r="AB3851" i="1"/>
  <c r="A3852" i="1"/>
  <c r="B3852" i="1"/>
  <c r="C3852" i="1"/>
  <c r="D3852" i="1"/>
  <c r="E3852" i="1"/>
  <c r="F3852" i="1"/>
  <c r="G3852" i="1"/>
  <c r="H3852" i="1"/>
  <c r="I3852" i="1"/>
  <c r="J3852" i="1"/>
  <c r="K3852" i="1"/>
  <c r="L3852" i="1"/>
  <c r="M3852" i="1"/>
  <c r="N3852" i="1"/>
  <c r="O3852" i="1"/>
  <c r="P3852" i="1"/>
  <c r="Q3852" i="1"/>
  <c r="R3852" i="1"/>
  <c r="S3852" i="1"/>
  <c r="U3852" i="1"/>
  <c r="V3852" i="1"/>
  <c r="W3852" i="1"/>
  <c r="X3852" i="1"/>
  <c r="Y3852" i="1"/>
  <c r="Z3852" i="1"/>
  <c r="AA3852" i="1"/>
  <c r="AB3852" i="1"/>
  <c r="A3853" i="1"/>
  <c r="B3853" i="1"/>
  <c r="C3853" i="1"/>
  <c r="D3853" i="1"/>
  <c r="E3853" i="1"/>
  <c r="F3853" i="1"/>
  <c r="G3853" i="1"/>
  <c r="H3853" i="1"/>
  <c r="I3853" i="1"/>
  <c r="J3853" i="1"/>
  <c r="K3853" i="1"/>
  <c r="L3853" i="1"/>
  <c r="M3853" i="1"/>
  <c r="N3853" i="1"/>
  <c r="O3853" i="1"/>
  <c r="P3853" i="1"/>
  <c r="Q3853" i="1"/>
  <c r="R3853" i="1"/>
  <c r="S3853" i="1"/>
  <c r="U3853" i="1"/>
  <c r="V3853" i="1"/>
  <c r="W3853" i="1"/>
  <c r="X3853" i="1"/>
  <c r="Y3853" i="1"/>
  <c r="Z3853" i="1"/>
  <c r="AA3853" i="1"/>
  <c r="AB3853" i="1"/>
  <c r="A3854" i="1"/>
  <c r="B3854" i="1"/>
  <c r="C3854" i="1"/>
  <c r="D3854" i="1"/>
  <c r="E3854" i="1"/>
  <c r="F3854" i="1"/>
  <c r="G3854" i="1"/>
  <c r="H3854" i="1"/>
  <c r="I3854" i="1"/>
  <c r="J3854" i="1"/>
  <c r="K3854" i="1"/>
  <c r="L3854" i="1"/>
  <c r="M3854" i="1"/>
  <c r="N3854" i="1"/>
  <c r="O3854" i="1"/>
  <c r="P3854" i="1"/>
  <c r="Q3854" i="1"/>
  <c r="R3854" i="1"/>
  <c r="S3854" i="1"/>
  <c r="U3854" i="1"/>
  <c r="V3854" i="1"/>
  <c r="W3854" i="1"/>
  <c r="X3854" i="1"/>
  <c r="Y3854" i="1"/>
  <c r="Z3854" i="1"/>
  <c r="AA3854" i="1"/>
  <c r="AB3854" i="1"/>
  <c r="A3855" i="1"/>
  <c r="B3855" i="1"/>
  <c r="C3855" i="1"/>
  <c r="D3855" i="1"/>
  <c r="E3855" i="1"/>
  <c r="F3855" i="1"/>
  <c r="G3855" i="1"/>
  <c r="H3855" i="1"/>
  <c r="I3855" i="1"/>
  <c r="J3855" i="1"/>
  <c r="K3855" i="1"/>
  <c r="L3855" i="1"/>
  <c r="M3855" i="1"/>
  <c r="N3855" i="1"/>
  <c r="O3855" i="1"/>
  <c r="P3855" i="1"/>
  <c r="Q3855" i="1"/>
  <c r="R3855" i="1"/>
  <c r="S3855" i="1"/>
  <c r="U3855" i="1"/>
  <c r="V3855" i="1"/>
  <c r="W3855" i="1"/>
  <c r="X3855" i="1"/>
  <c r="Y3855" i="1"/>
  <c r="Z3855" i="1"/>
  <c r="AA3855" i="1"/>
  <c r="AB3855" i="1"/>
  <c r="A3856" i="1"/>
  <c r="B3856" i="1"/>
  <c r="C3856" i="1"/>
  <c r="D3856" i="1"/>
  <c r="E3856" i="1"/>
  <c r="F3856" i="1"/>
  <c r="G3856" i="1"/>
  <c r="H3856" i="1"/>
  <c r="I3856" i="1"/>
  <c r="J3856" i="1"/>
  <c r="K3856" i="1"/>
  <c r="L3856" i="1"/>
  <c r="M3856" i="1"/>
  <c r="N3856" i="1"/>
  <c r="O3856" i="1"/>
  <c r="P3856" i="1"/>
  <c r="Q3856" i="1"/>
  <c r="R3856" i="1"/>
  <c r="S3856" i="1"/>
  <c r="U3856" i="1"/>
  <c r="V3856" i="1"/>
  <c r="W3856" i="1"/>
  <c r="X3856" i="1"/>
  <c r="Y3856" i="1"/>
  <c r="Z3856" i="1"/>
  <c r="AA3856" i="1"/>
  <c r="AB3856" i="1"/>
  <c r="A3857" i="1"/>
  <c r="B3857" i="1"/>
  <c r="C3857" i="1"/>
  <c r="D3857" i="1"/>
  <c r="E3857" i="1"/>
  <c r="F3857" i="1"/>
  <c r="G3857" i="1"/>
  <c r="H3857" i="1"/>
  <c r="I3857" i="1"/>
  <c r="J3857" i="1"/>
  <c r="K3857" i="1"/>
  <c r="L3857" i="1"/>
  <c r="M3857" i="1"/>
  <c r="N3857" i="1"/>
  <c r="O3857" i="1"/>
  <c r="P3857" i="1"/>
  <c r="Q3857" i="1"/>
  <c r="R3857" i="1"/>
  <c r="S3857" i="1"/>
  <c r="U3857" i="1"/>
  <c r="V3857" i="1"/>
  <c r="W3857" i="1"/>
  <c r="X3857" i="1"/>
  <c r="Y3857" i="1"/>
  <c r="Z3857" i="1"/>
  <c r="AA3857" i="1"/>
  <c r="AB3857" i="1"/>
  <c r="A3618" i="1"/>
  <c r="B3618" i="1"/>
  <c r="C3618" i="1"/>
  <c r="D3618" i="1"/>
  <c r="E3618" i="1"/>
  <c r="F3618" i="1"/>
  <c r="G3618" i="1"/>
  <c r="H3618" i="1"/>
  <c r="I3618" i="1"/>
  <c r="J3618" i="1"/>
  <c r="K3618" i="1"/>
  <c r="L3618" i="1"/>
  <c r="M3618" i="1"/>
  <c r="N3618" i="1"/>
  <c r="O3618" i="1"/>
  <c r="P3618" i="1"/>
  <c r="Q3618" i="1"/>
  <c r="R3618" i="1"/>
  <c r="S3618" i="1"/>
  <c r="U3618" i="1"/>
  <c r="V3618" i="1"/>
  <c r="W3618" i="1"/>
  <c r="X3618" i="1"/>
  <c r="Y3618" i="1"/>
  <c r="Z3618" i="1"/>
  <c r="AA3618" i="1"/>
  <c r="AB3618" i="1"/>
  <c r="A3619" i="1"/>
  <c r="B3619" i="1"/>
  <c r="C3619" i="1"/>
  <c r="D3619" i="1"/>
  <c r="E3619" i="1"/>
  <c r="F3619" i="1"/>
  <c r="G3619" i="1"/>
  <c r="H3619" i="1"/>
  <c r="I3619" i="1"/>
  <c r="J3619" i="1"/>
  <c r="K3619" i="1"/>
  <c r="L3619" i="1"/>
  <c r="M3619" i="1"/>
  <c r="N3619" i="1"/>
  <c r="O3619" i="1"/>
  <c r="P3619" i="1"/>
  <c r="Q3619" i="1"/>
  <c r="R3619" i="1"/>
  <c r="S3619" i="1"/>
  <c r="U3619" i="1"/>
  <c r="V3619" i="1"/>
  <c r="W3619" i="1"/>
  <c r="X3619" i="1"/>
  <c r="Y3619" i="1"/>
  <c r="Z3619" i="1"/>
  <c r="AA3619" i="1"/>
  <c r="AB3619" i="1"/>
  <c r="A3620" i="1"/>
  <c r="B3620" i="1"/>
  <c r="C3620" i="1"/>
  <c r="D3620" i="1"/>
  <c r="E3620" i="1"/>
  <c r="F3620" i="1"/>
  <c r="G3620" i="1"/>
  <c r="H3620" i="1"/>
  <c r="I3620" i="1"/>
  <c r="J3620" i="1"/>
  <c r="K3620" i="1"/>
  <c r="L3620" i="1"/>
  <c r="M3620" i="1"/>
  <c r="N3620" i="1"/>
  <c r="O3620" i="1"/>
  <c r="P3620" i="1"/>
  <c r="Q3620" i="1"/>
  <c r="R3620" i="1"/>
  <c r="S3620" i="1"/>
  <c r="U3620" i="1"/>
  <c r="V3620" i="1"/>
  <c r="W3620" i="1"/>
  <c r="X3620" i="1"/>
  <c r="Y3620" i="1"/>
  <c r="Z3620" i="1"/>
  <c r="AA3620" i="1"/>
  <c r="AB3620" i="1"/>
  <c r="A3621" i="1"/>
  <c r="B3621" i="1"/>
  <c r="C3621" i="1"/>
  <c r="D3621" i="1"/>
  <c r="E3621" i="1"/>
  <c r="F3621" i="1"/>
  <c r="G3621" i="1"/>
  <c r="H3621" i="1"/>
  <c r="I3621" i="1"/>
  <c r="J3621" i="1"/>
  <c r="K3621" i="1"/>
  <c r="L3621" i="1"/>
  <c r="M3621" i="1"/>
  <c r="N3621" i="1"/>
  <c r="O3621" i="1"/>
  <c r="P3621" i="1"/>
  <c r="Q3621" i="1"/>
  <c r="R3621" i="1"/>
  <c r="S3621" i="1"/>
  <c r="U3621" i="1"/>
  <c r="V3621" i="1"/>
  <c r="W3621" i="1"/>
  <c r="X3621" i="1"/>
  <c r="Y3621" i="1"/>
  <c r="Z3621" i="1"/>
  <c r="AA3621" i="1"/>
  <c r="AB3621" i="1"/>
  <c r="A3622" i="1"/>
  <c r="B3622" i="1"/>
  <c r="C3622" i="1"/>
  <c r="D3622" i="1"/>
  <c r="E3622" i="1"/>
  <c r="F3622" i="1"/>
  <c r="G3622" i="1"/>
  <c r="H3622" i="1"/>
  <c r="I3622" i="1"/>
  <c r="J3622" i="1"/>
  <c r="K3622" i="1"/>
  <c r="L3622" i="1"/>
  <c r="M3622" i="1"/>
  <c r="N3622" i="1"/>
  <c r="O3622" i="1"/>
  <c r="P3622" i="1"/>
  <c r="Q3622" i="1"/>
  <c r="R3622" i="1"/>
  <c r="S3622" i="1"/>
  <c r="U3622" i="1"/>
  <c r="V3622" i="1"/>
  <c r="W3622" i="1"/>
  <c r="X3622" i="1"/>
  <c r="Y3622" i="1"/>
  <c r="Z3622" i="1"/>
  <c r="AA3622" i="1"/>
  <c r="AB3622" i="1"/>
  <c r="A3623" i="1"/>
  <c r="B3623" i="1"/>
  <c r="C3623" i="1"/>
  <c r="D3623" i="1"/>
  <c r="E3623" i="1"/>
  <c r="F3623" i="1"/>
  <c r="G3623" i="1"/>
  <c r="H3623" i="1"/>
  <c r="I3623" i="1"/>
  <c r="J3623" i="1"/>
  <c r="K3623" i="1"/>
  <c r="L3623" i="1"/>
  <c r="M3623" i="1"/>
  <c r="N3623" i="1"/>
  <c r="O3623" i="1"/>
  <c r="P3623" i="1"/>
  <c r="Q3623" i="1"/>
  <c r="R3623" i="1"/>
  <c r="S3623" i="1"/>
  <c r="U3623" i="1"/>
  <c r="V3623" i="1"/>
  <c r="W3623" i="1"/>
  <c r="X3623" i="1"/>
  <c r="Y3623" i="1"/>
  <c r="Z3623" i="1"/>
  <c r="AA3623" i="1"/>
  <c r="AB3623" i="1"/>
  <c r="A3624" i="1"/>
  <c r="B3624" i="1"/>
  <c r="C3624" i="1"/>
  <c r="D3624" i="1"/>
  <c r="E3624" i="1"/>
  <c r="F3624" i="1"/>
  <c r="G3624" i="1"/>
  <c r="H3624" i="1"/>
  <c r="I3624" i="1"/>
  <c r="J3624" i="1"/>
  <c r="K3624" i="1"/>
  <c r="L3624" i="1"/>
  <c r="M3624" i="1"/>
  <c r="N3624" i="1"/>
  <c r="O3624" i="1"/>
  <c r="P3624" i="1"/>
  <c r="Q3624" i="1"/>
  <c r="R3624" i="1"/>
  <c r="S3624" i="1"/>
  <c r="U3624" i="1"/>
  <c r="V3624" i="1"/>
  <c r="W3624" i="1"/>
  <c r="X3624" i="1"/>
  <c r="Y3624" i="1"/>
  <c r="Z3624" i="1"/>
  <c r="AA3624" i="1"/>
  <c r="AB3624" i="1"/>
  <c r="A3625" i="1"/>
  <c r="B3625" i="1"/>
  <c r="C3625" i="1"/>
  <c r="D3625" i="1"/>
  <c r="E3625" i="1"/>
  <c r="F3625" i="1"/>
  <c r="G3625" i="1"/>
  <c r="H3625" i="1"/>
  <c r="I3625" i="1"/>
  <c r="J3625" i="1"/>
  <c r="K3625" i="1"/>
  <c r="L3625" i="1"/>
  <c r="M3625" i="1"/>
  <c r="N3625" i="1"/>
  <c r="O3625" i="1"/>
  <c r="P3625" i="1"/>
  <c r="Q3625" i="1"/>
  <c r="R3625" i="1"/>
  <c r="S3625" i="1"/>
  <c r="U3625" i="1"/>
  <c r="V3625" i="1"/>
  <c r="W3625" i="1"/>
  <c r="X3625" i="1"/>
  <c r="Y3625" i="1"/>
  <c r="Z3625" i="1"/>
  <c r="AA3625" i="1"/>
  <c r="AB3625" i="1"/>
  <c r="A3626" i="1"/>
  <c r="B3626" i="1"/>
  <c r="C3626" i="1"/>
  <c r="D3626" i="1"/>
  <c r="E3626" i="1"/>
  <c r="F3626" i="1"/>
  <c r="G3626" i="1"/>
  <c r="H3626" i="1"/>
  <c r="I3626" i="1"/>
  <c r="J3626" i="1"/>
  <c r="K3626" i="1"/>
  <c r="L3626" i="1"/>
  <c r="M3626" i="1"/>
  <c r="N3626" i="1"/>
  <c r="O3626" i="1"/>
  <c r="P3626" i="1"/>
  <c r="Q3626" i="1"/>
  <c r="R3626" i="1"/>
  <c r="S3626" i="1"/>
  <c r="U3626" i="1"/>
  <c r="V3626" i="1"/>
  <c r="W3626" i="1"/>
  <c r="X3626" i="1"/>
  <c r="Y3626" i="1"/>
  <c r="Z3626" i="1"/>
  <c r="AA3626" i="1"/>
  <c r="AB3626" i="1"/>
  <c r="A3627" i="1"/>
  <c r="B3627" i="1"/>
  <c r="C3627" i="1"/>
  <c r="D3627" i="1"/>
  <c r="E3627" i="1"/>
  <c r="F3627" i="1"/>
  <c r="G3627" i="1"/>
  <c r="H3627" i="1"/>
  <c r="I3627" i="1"/>
  <c r="J3627" i="1"/>
  <c r="K3627" i="1"/>
  <c r="L3627" i="1"/>
  <c r="M3627" i="1"/>
  <c r="N3627" i="1"/>
  <c r="O3627" i="1"/>
  <c r="P3627" i="1"/>
  <c r="Q3627" i="1"/>
  <c r="R3627" i="1"/>
  <c r="S3627" i="1"/>
  <c r="U3627" i="1"/>
  <c r="V3627" i="1"/>
  <c r="W3627" i="1"/>
  <c r="X3627" i="1"/>
  <c r="Y3627" i="1"/>
  <c r="Z3627" i="1"/>
  <c r="AA3627" i="1"/>
  <c r="AB3627" i="1"/>
  <c r="A3628" i="1"/>
  <c r="B3628" i="1"/>
  <c r="C3628" i="1"/>
  <c r="D3628" i="1"/>
  <c r="E3628" i="1"/>
  <c r="F3628" i="1"/>
  <c r="G3628" i="1"/>
  <c r="H3628" i="1"/>
  <c r="I3628" i="1"/>
  <c r="J3628" i="1"/>
  <c r="K3628" i="1"/>
  <c r="L3628" i="1"/>
  <c r="M3628" i="1"/>
  <c r="N3628" i="1"/>
  <c r="O3628" i="1"/>
  <c r="P3628" i="1"/>
  <c r="Q3628" i="1"/>
  <c r="R3628" i="1"/>
  <c r="S3628" i="1"/>
  <c r="U3628" i="1"/>
  <c r="V3628" i="1"/>
  <c r="W3628" i="1"/>
  <c r="X3628" i="1"/>
  <c r="Y3628" i="1"/>
  <c r="Z3628" i="1"/>
  <c r="AA3628" i="1"/>
  <c r="AB3628" i="1"/>
  <c r="A3629" i="1"/>
  <c r="B3629" i="1"/>
  <c r="C3629" i="1"/>
  <c r="D3629" i="1"/>
  <c r="E3629" i="1"/>
  <c r="F3629" i="1"/>
  <c r="G3629" i="1"/>
  <c r="H3629" i="1"/>
  <c r="I3629" i="1"/>
  <c r="J3629" i="1"/>
  <c r="K3629" i="1"/>
  <c r="L3629" i="1"/>
  <c r="M3629" i="1"/>
  <c r="N3629" i="1"/>
  <c r="O3629" i="1"/>
  <c r="P3629" i="1"/>
  <c r="Q3629" i="1"/>
  <c r="R3629" i="1"/>
  <c r="S3629" i="1"/>
  <c r="U3629" i="1"/>
  <c r="V3629" i="1"/>
  <c r="W3629" i="1"/>
  <c r="X3629" i="1"/>
  <c r="Y3629" i="1"/>
  <c r="Z3629" i="1"/>
  <c r="AA3629" i="1"/>
  <c r="AB3629" i="1"/>
  <c r="A3630" i="1"/>
  <c r="B3630" i="1"/>
  <c r="C3630" i="1"/>
  <c r="D3630" i="1"/>
  <c r="E3630" i="1"/>
  <c r="F3630" i="1"/>
  <c r="G3630" i="1"/>
  <c r="H3630" i="1"/>
  <c r="I3630" i="1"/>
  <c r="J3630" i="1"/>
  <c r="K3630" i="1"/>
  <c r="L3630" i="1"/>
  <c r="M3630" i="1"/>
  <c r="N3630" i="1"/>
  <c r="O3630" i="1"/>
  <c r="P3630" i="1"/>
  <c r="Q3630" i="1"/>
  <c r="R3630" i="1"/>
  <c r="S3630" i="1"/>
  <c r="U3630" i="1"/>
  <c r="V3630" i="1"/>
  <c r="W3630" i="1"/>
  <c r="X3630" i="1"/>
  <c r="Y3630" i="1"/>
  <c r="Z3630" i="1"/>
  <c r="AA3630" i="1"/>
  <c r="AB3630" i="1"/>
  <c r="A3631" i="1"/>
  <c r="B3631" i="1"/>
  <c r="C3631" i="1"/>
  <c r="D3631" i="1"/>
  <c r="E3631" i="1"/>
  <c r="F3631" i="1"/>
  <c r="G3631" i="1"/>
  <c r="H3631" i="1"/>
  <c r="I3631" i="1"/>
  <c r="J3631" i="1"/>
  <c r="K3631" i="1"/>
  <c r="L3631" i="1"/>
  <c r="M3631" i="1"/>
  <c r="N3631" i="1"/>
  <c r="O3631" i="1"/>
  <c r="P3631" i="1"/>
  <c r="Q3631" i="1"/>
  <c r="R3631" i="1"/>
  <c r="S3631" i="1"/>
  <c r="U3631" i="1"/>
  <c r="V3631" i="1"/>
  <c r="W3631" i="1"/>
  <c r="X3631" i="1"/>
  <c r="Y3631" i="1"/>
  <c r="Z3631" i="1"/>
  <c r="AA3631" i="1"/>
  <c r="AB3631" i="1"/>
  <c r="A3632" i="1"/>
  <c r="B3632" i="1"/>
  <c r="C3632" i="1"/>
  <c r="D3632" i="1"/>
  <c r="E3632" i="1"/>
  <c r="F3632" i="1"/>
  <c r="G3632" i="1"/>
  <c r="H3632" i="1"/>
  <c r="I3632" i="1"/>
  <c r="J3632" i="1"/>
  <c r="K3632" i="1"/>
  <c r="L3632" i="1"/>
  <c r="M3632" i="1"/>
  <c r="N3632" i="1"/>
  <c r="O3632" i="1"/>
  <c r="P3632" i="1"/>
  <c r="Q3632" i="1"/>
  <c r="R3632" i="1"/>
  <c r="S3632" i="1"/>
  <c r="U3632" i="1"/>
  <c r="V3632" i="1"/>
  <c r="W3632" i="1"/>
  <c r="X3632" i="1"/>
  <c r="Y3632" i="1"/>
  <c r="Z3632" i="1"/>
  <c r="AA3632" i="1"/>
  <c r="AB3632" i="1"/>
  <c r="A3633" i="1"/>
  <c r="B3633" i="1"/>
  <c r="C3633" i="1"/>
  <c r="D3633" i="1"/>
  <c r="E3633" i="1"/>
  <c r="F3633" i="1"/>
  <c r="G3633" i="1"/>
  <c r="H3633" i="1"/>
  <c r="I3633" i="1"/>
  <c r="J3633" i="1"/>
  <c r="K3633" i="1"/>
  <c r="L3633" i="1"/>
  <c r="M3633" i="1"/>
  <c r="N3633" i="1"/>
  <c r="O3633" i="1"/>
  <c r="P3633" i="1"/>
  <c r="Q3633" i="1"/>
  <c r="R3633" i="1"/>
  <c r="S3633" i="1"/>
  <c r="U3633" i="1"/>
  <c r="V3633" i="1"/>
  <c r="W3633" i="1"/>
  <c r="X3633" i="1"/>
  <c r="Y3633" i="1"/>
  <c r="Z3633" i="1"/>
  <c r="AA3633" i="1"/>
  <c r="AB3633" i="1"/>
  <c r="A3634" i="1"/>
  <c r="B3634" i="1"/>
  <c r="C3634" i="1"/>
  <c r="D3634" i="1"/>
  <c r="E3634" i="1"/>
  <c r="F3634" i="1"/>
  <c r="G3634" i="1"/>
  <c r="H3634" i="1"/>
  <c r="I3634" i="1"/>
  <c r="J3634" i="1"/>
  <c r="K3634" i="1"/>
  <c r="L3634" i="1"/>
  <c r="M3634" i="1"/>
  <c r="N3634" i="1"/>
  <c r="O3634" i="1"/>
  <c r="P3634" i="1"/>
  <c r="Q3634" i="1"/>
  <c r="R3634" i="1"/>
  <c r="S3634" i="1"/>
  <c r="U3634" i="1"/>
  <c r="V3634" i="1"/>
  <c r="W3634" i="1"/>
  <c r="X3634" i="1"/>
  <c r="Y3634" i="1"/>
  <c r="Z3634" i="1"/>
  <c r="AA3634" i="1"/>
  <c r="AB3634" i="1"/>
  <c r="A3635" i="1"/>
  <c r="B3635" i="1"/>
  <c r="C3635" i="1"/>
  <c r="D3635" i="1"/>
  <c r="E3635" i="1"/>
  <c r="F3635" i="1"/>
  <c r="G3635" i="1"/>
  <c r="H3635" i="1"/>
  <c r="I3635" i="1"/>
  <c r="J3635" i="1"/>
  <c r="K3635" i="1"/>
  <c r="L3635" i="1"/>
  <c r="M3635" i="1"/>
  <c r="N3635" i="1"/>
  <c r="O3635" i="1"/>
  <c r="P3635" i="1"/>
  <c r="Q3635" i="1"/>
  <c r="R3635" i="1"/>
  <c r="S3635" i="1"/>
  <c r="U3635" i="1"/>
  <c r="V3635" i="1"/>
  <c r="W3635" i="1"/>
  <c r="X3635" i="1"/>
  <c r="Y3635" i="1"/>
  <c r="Z3635" i="1"/>
  <c r="AA3635" i="1"/>
  <c r="AB3635" i="1"/>
  <c r="A3636" i="1"/>
  <c r="B3636" i="1"/>
  <c r="C3636" i="1"/>
  <c r="D3636" i="1"/>
  <c r="E3636" i="1"/>
  <c r="F3636" i="1"/>
  <c r="G3636" i="1"/>
  <c r="H3636" i="1"/>
  <c r="I3636" i="1"/>
  <c r="J3636" i="1"/>
  <c r="K3636" i="1"/>
  <c r="L3636" i="1"/>
  <c r="M3636" i="1"/>
  <c r="N3636" i="1"/>
  <c r="O3636" i="1"/>
  <c r="P3636" i="1"/>
  <c r="Q3636" i="1"/>
  <c r="R3636" i="1"/>
  <c r="S3636" i="1"/>
  <c r="U3636" i="1"/>
  <c r="V3636" i="1"/>
  <c r="W3636" i="1"/>
  <c r="X3636" i="1"/>
  <c r="Y3636" i="1"/>
  <c r="Z3636" i="1"/>
  <c r="AA3636" i="1"/>
  <c r="AB3636" i="1"/>
  <c r="A3637" i="1"/>
  <c r="B3637" i="1"/>
  <c r="C3637" i="1"/>
  <c r="D3637" i="1"/>
  <c r="E3637" i="1"/>
  <c r="F3637" i="1"/>
  <c r="G3637" i="1"/>
  <c r="H3637" i="1"/>
  <c r="I3637" i="1"/>
  <c r="J3637" i="1"/>
  <c r="K3637" i="1"/>
  <c r="L3637" i="1"/>
  <c r="M3637" i="1"/>
  <c r="N3637" i="1"/>
  <c r="O3637" i="1"/>
  <c r="P3637" i="1"/>
  <c r="Q3637" i="1"/>
  <c r="R3637" i="1"/>
  <c r="S3637" i="1"/>
  <c r="U3637" i="1"/>
  <c r="V3637" i="1"/>
  <c r="W3637" i="1"/>
  <c r="X3637" i="1"/>
  <c r="Y3637" i="1"/>
  <c r="Z3637" i="1"/>
  <c r="AA3637" i="1"/>
  <c r="AB3637" i="1"/>
  <c r="A3638" i="1"/>
  <c r="B3638" i="1"/>
  <c r="C3638" i="1"/>
  <c r="D3638" i="1"/>
  <c r="E3638" i="1"/>
  <c r="F3638" i="1"/>
  <c r="G3638" i="1"/>
  <c r="H3638" i="1"/>
  <c r="I3638" i="1"/>
  <c r="J3638" i="1"/>
  <c r="K3638" i="1"/>
  <c r="L3638" i="1"/>
  <c r="M3638" i="1"/>
  <c r="N3638" i="1"/>
  <c r="O3638" i="1"/>
  <c r="P3638" i="1"/>
  <c r="Q3638" i="1"/>
  <c r="R3638" i="1"/>
  <c r="S3638" i="1"/>
  <c r="U3638" i="1"/>
  <c r="V3638" i="1"/>
  <c r="W3638" i="1"/>
  <c r="X3638" i="1"/>
  <c r="Y3638" i="1"/>
  <c r="Z3638" i="1"/>
  <c r="AA3638" i="1"/>
  <c r="AB3638" i="1"/>
  <c r="A3639" i="1"/>
  <c r="B3639" i="1"/>
  <c r="C3639" i="1"/>
  <c r="D3639" i="1"/>
  <c r="E3639" i="1"/>
  <c r="F3639" i="1"/>
  <c r="G3639" i="1"/>
  <c r="H3639" i="1"/>
  <c r="I3639" i="1"/>
  <c r="J3639" i="1"/>
  <c r="K3639" i="1"/>
  <c r="L3639" i="1"/>
  <c r="M3639" i="1"/>
  <c r="N3639" i="1"/>
  <c r="O3639" i="1"/>
  <c r="P3639" i="1"/>
  <c r="Q3639" i="1"/>
  <c r="R3639" i="1"/>
  <c r="S3639" i="1"/>
  <c r="U3639" i="1"/>
  <c r="V3639" i="1"/>
  <c r="W3639" i="1"/>
  <c r="X3639" i="1"/>
  <c r="Y3639" i="1"/>
  <c r="Z3639" i="1"/>
  <c r="AA3639" i="1"/>
  <c r="AB3639" i="1"/>
  <c r="A3640" i="1"/>
  <c r="B3640" i="1"/>
  <c r="C3640" i="1"/>
  <c r="D3640" i="1"/>
  <c r="E3640" i="1"/>
  <c r="F3640" i="1"/>
  <c r="G3640" i="1"/>
  <c r="H3640" i="1"/>
  <c r="I3640" i="1"/>
  <c r="J3640" i="1"/>
  <c r="K3640" i="1"/>
  <c r="L3640" i="1"/>
  <c r="M3640" i="1"/>
  <c r="N3640" i="1"/>
  <c r="O3640" i="1"/>
  <c r="P3640" i="1"/>
  <c r="Q3640" i="1"/>
  <c r="R3640" i="1"/>
  <c r="S3640" i="1"/>
  <c r="U3640" i="1"/>
  <c r="V3640" i="1"/>
  <c r="W3640" i="1"/>
  <c r="X3640" i="1"/>
  <c r="Y3640" i="1"/>
  <c r="Z3640" i="1"/>
  <c r="AA3640" i="1"/>
  <c r="AB3640" i="1"/>
  <c r="A3641" i="1"/>
  <c r="B3641" i="1"/>
  <c r="C3641" i="1"/>
  <c r="D3641" i="1"/>
  <c r="E3641" i="1"/>
  <c r="F3641" i="1"/>
  <c r="G3641" i="1"/>
  <c r="H3641" i="1"/>
  <c r="I3641" i="1"/>
  <c r="J3641" i="1"/>
  <c r="K3641" i="1"/>
  <c r="L3641" i="1"/>
  <c r="M3641" i="1"/>
  <c r="N3641" i="1"/>
  <c r="O3641" i="1"/>
  <c r="P3641" i="1"/>
  <c r="Q3641" i="1"/>
  <c r="R3641" i="1"/>
  <c r="S3641" i="1"/>
  <c r="U3641" i="1"/>
  <c r="V3641" i="1"/>
  <c r="W3641" i="1"/>
  <c r="X3641" i="1"/>
  <c r="Y3641" i="1"/>
  <c r="Z3641" i="1"/>
  <c r="AA3641" i="1"/>
  <c r="AB3641" i="1"/>
  <c r="A3642" i="1"/>
  <c r="B3642" i="1"/>
  <c r="C3642" i="1"/>
  <c r="D3642" i="1"/>
  <c r="E3642" i="1"/>
  <c r="F3642" i="1"/>
  <c r="G3642" i="1"/>
  <c r="H3642" i="1"/>
  <c r="I3642" i="1"/>
  <c r="J3642" i="1"/>
  <c r="K3642" i="1"/>
  <c r="L3642" i="1"/>
  <c r="M3642" i="1"/>
  <c r="N3642" i="1"/>
  <c r="O3642" i="1"/>
  <c r="P3642" i="1"/>
  <c r="Q3642" i="1"/>
  <c r="R3642" i="1"/>
  <c r="S3642" i="1"/>
  <c r="U3642" i="1"/>
  <c r="V3642" i="1"/>
  <c r="W3642" i="1"/>
  <c r="X3642" i="1"/>
  <c r="Y3642" i="1"/>
  <c r="Z3642" i="1"/>
  <c r="AA3642" i="1"/>
  <c r="AB3642" i="1"/>
  <c r="A3643" i="1"/>
  <c r="B3643" i="1"/>
  <c r="C3643" i="1"/>
  <c r="D3643" i="1"/>
  <c r="E3643" i="1"/>
  <c r="F3643" i="1"/>
  <c r="G3643" i="1"/>
  <c r="H3643" i="1"/>
  <c r="I3643" i="1"/>
  <c r="J3643" i="1"/>
  <c r="K3643" i="1"/>
  <c r="L3643" i="1"/>
  <c r="M3643" i="1"/>
  <c r="N3643" i="1"/>
  <c r="O3643" i="1"/>
  <c r="P3643" i="1"/>
  <c r="Q3643" i="1"/>
  <c r="R3643" i="1"/>
  <c r="S3643" i="1"/>
  <c r="U3643" i="1"/>
  <c r="V3643" i="1"/>
  <c r="W3643" i="1"/>
  <c r="X3643" i="1"/>
  <c r="Y3643" i="1"/>
  <c r="Z3643" i="1"/>
  <c r="AA3643" i="1"/>
  <c r="AB3643" i="1"/>
  <c r="A3644" i="1"/>
  <c r="B3644" i="1"/>
  <c r="C3644" i="1"/>
  <c r="D3644" i="1"/>
  <c r="E3644" i="1"/>
  <c r="F3644" i="1"/>
  <c r="G3644" i="1"/>
  <c r="H3644" i="1"/>
  <c r="I3644" i="1"/>
  <c r="J3644" i="1"/>
  <c r="K3644" i="1"/>
  <c r="L3644" i="1"/>
  <c r="M3644" i="1"/>
  <c r="N3644" i="1"/>
  <c r="O3644" i="1"/>
  <c r="P3644" i="1"/>
  <c r="Q3644" i="1"/>
  <c r="R3644" i="1"/>
  <c r="S3644" i="1"/>
  <c r="U3644" i="1"/>
  <c r="V3644" i="1"/>
  <c r="W3644" i="1"/>
  <c r="X3644" i="1"/>
  <c r="Y3644" i="1"/>
  <c r="Z3644" i="1"/>
  <c r="AA3644" i="1"/>
  <c r="AB3644" i="1"/>
  <c r="A3645" i="1"/>
  <c r="B3645" i="1"/>
  <c r="C3645" i="1"/>
  <c r="D3645" i="1"/>
  <c r="E3645" i="1"/>
  <c r="F3645" i="1"/>
  <c r="G3645" i="1"/>
  <c r="H3645" i="1"/>
  <c r="I3645" i="1"/>
  <c r="J3645" i="1"/>
  <c r="K3645" i="1"/>
  <c r="L3645" i="1"/>
  <c r="M3645" i="1"/>
  <c r="N3645" i="1"/>
  <c r="O3645" i="1"/>
  <c r="P3645" i="1"/>
  <c r="Q3645" i="1"/>
  <c r="R3645" i="1"/>
  <c r="S3645" i="1"/>
  <c r="U3645" i="1"/>
  <c r="V3645" i="1"/>
  <c r="W3645" i="1"/>
  <c r="X3645" i="1"/>
  <c r="Y3645" i="1"/>
  <c r="Z3645" i="1"/>
  <c r="AA3645" i="1"/>
  <c r="AB3645" i="1"/>
  <c r="A3646" i="1"/>
  <c r="B3646" i="1"/>
  <c r="C3646" i="1"/>
  <c r="D3646" i="1"/>
  <c r="E3646" i="1"/>
  <c r="F3646" i="1"/>
  <c r="G3646" i="1"/>
  <c r="H3646" i="1"/>
  <c r="I3646" i="1"/>
  <c r="J3646" i="1"/>
  <c r="K3646" i="1"/>
  <c r="L3646" i="1"/>
  <c r="M3646" i="1"/>
  <c r="N3646" i="1"/>
  <c r="O3646" i="1"/>
  <c r="P3646" i="1"/>
  <c r="Q3646" i="1"/>
  <c r="R3646" i="1"/>
  <c r="S3646" i="1"/>
  <c r="U3646" i="1"/>
  <c r="V3646" i="1"/>
  <c r="W3646" i="1"/>
  <c r="X3646" i="1"/>
  <c r="Y3646" i="1"/>
  <c r="Z3646" i="1"/>
  <c r="AA3646" i="1"/>
  <c r="AB3646" i="1"/>
  <c r="A3647" i="1"/>
  <c r="B3647" i="1"/>
  <c r="C3647" i="1"/>
  <c r="D3647" i="1"/>
  <c r="E3647" i="1"/>
  <c r="F3647" i="1"/>
  <c r="G3647" i="1"/>
  <c r="H3647" i="1"/>
  <c r="I3647" i="1"/>
  <c r="J3647" i="1"/>
  <c r="K3647" i="1"/>
  <c r="L3647" i="1"/>
  <c r="M3647" i="1"/>
  <c r="N3647" i="1"/>
  <c r="O3647" i="1"/>
  <c r="P3647" i="1"/>
  <c r="Q3647" i="1"/>
  <c r="R3647" i="1"/>
  <c r="S3647" i="1"/>
  <c r="U3647" i="1"/>
  <c r="V3647" i="1"/>
  <c r="W3647" i="1"/>
  <c r="X3647" i="1"/>
  <c r="Y3647" i="1"/>
  <c r="Z3647" i="1"/>
  <c r="AA3647" i="1"/>
  <c r="AB3647" i="1"/>
  <c r="A3648" i="1"/>
  <c r="B3648" i="1"/>
  <c r="C3648" i="1"/>
  <c r="D3648" i="1"/>
  <c r="E3648" i="1"/>
  <c r="F3648" i="1"/>
  <c r="G3648" i="1"/>
  <c r="H3648" i="1"/>
  <c r="I3648" i="1"/>
  <c r="J3648" i="1"/>
  <c r="K3648" i="1"/>
  <c r="L3648" i="1"/>
  <c r="M3648" i="1"/>
  <c r="N3648" i="1"/>
  <c r="O3648" i="1"/>
  <c r="P3648" i="1"/>
  <c r="Q3648" i="1"/>
  <c r="R3648" i="1"/>
  <c r="S3648" i="1"/>
  <c r="U3648" i="1"/>
  <c r="V3648" i="1"/>
  <c r="W3648" i="1"/>
  <c r="X3648" i="1"/>
  <c r="Y3648" i="1"/>
  <c r="Z3648" i="1"/>
  <c r="AA3648" i="1"/>
  <c r="AB3648" i="1"/>
  <c r="A3649" i="1"/>
  <c r="B3649" i="1"/>
  <c r="C3649" i="1"/>
  <c r="D3649" i="1"/>
  <c r="E3649" i="1"/>
  <c r="F3649" i="1"/>
  <c r="G3649" i="1"/>
  <c r="H3649" i="1"/>
  <c r="I3649" i="1"/>
  <c r="J3649" i="1"/>
  <c r="K3649" i="1"/>
  <c r="L3649" i="1"/>
  <c r="M3649" i="1"/>
  <c r="N3649" i="1"/>
  <c r="O3649" i="1"/>
  <c r="P3649" i="1"/>
  <c r="Q3649" i="1"/>
  <c r="R3649" i="1"/>
  <c r="S3649" i="1"/>
  <c r="U3649" i="1"/>
  <c r="V3649" i="1"/>
  <c r="W3649" i="1"/>
  <c r="X3649" i="1"/>
  <c r="Y3649" i="1"/>
  <c r="Z3649" i="1"/>
  <c r="AA3649" i="1"/>
  <c r="AB3649" i="1"/>
  <c r="A3650" i="1"/>
  <c r="B3650" i="1"/>
  <c r="C3650" i="1"/>
  <c r="D3650" i="1"/>
  <c r="E3650" i="1"/>
  <c r="F3650" i="1"/>
  <c r="G3650" i="1"/>
  <c r="H3650" i="1"/>
  <c r="I3650" i="1"/>
  <c r="J3650" i="1"/>
  <c r="K3650" i="1"/>
  <c r="L3650" i="1"/>
  <c r="M3650" i="1"/>
  <c r="N3650" i="1"/>
  <c r="O3650" i="1"/>
  <c r="P3650" i="1"/>
  <c r="Q3650" i="1"/>
  <c r="R3650" i="1"/>
  <c r="S3650" i="1"/>
  <c r="U3650" i="1"/>
  <c r="V3650" i="1"/>
  <c r="W3650" i="1"/>
  <c r="X3650" i="1"/>
  <c r="Y3650" i="1"/>
  <c r="Z3650" i="1"/>
  <c r="AA3650" i="1"/>
  <c r="AB3650" i="1"/>
  <c r="A3651" i="1"/>
  <c r="B3651" i="1"/>
  <c r="C3651" i="1"/>
  <c r="D3651" i="1"/>
  <c r="E3651" i="1"/>
  <c r="F3651" i="1"/>
  <c r="G3651" i="1"/>
  <c r="H3651" i="1"/>
  <c r="I3651" i="1"/>
  <c r="J3651" i="1"/>
  <c r="K3651" i="1"/>
  <c r="L3651" i="1"/>
  <c r="M3651" i="1"/>
  <c r="N3651" i="1"/>
  <c r="O3651" i="1"/>
  <c r="P3651" i="1"/>
  <c r="Q3651" i="1"/>
  <c r="R3651" i="1"/>
  <c r="S3651" i="1"/>
  <c r="U3651" i="1"/>
  <c r="V3651" i="1"/>
  <c r="W3651" i="1"/>
  <c r="X3651" i="1"/>
  <c r="Y3651" i="1"/>
  <c r="Z3651" i="1"/>
  <c r="AA3651" i="1"/>
  <c r="AB3651" i="1"/>
  <c r="A3652" i="1"/>
  <c r="B3652" i="1"/>
  <c r="C3652" i="1"/>
  <c r="D3652" i="1"/>
  <c r="E3652" i="1"/>
  <c r="F3652" i="1"/>
  <c r="G3652" i="1"/>
  <c r="H3652" i="1"/>
  <c r="I3652" i="1"/>
  <c r="J3652" i="1"/>
  <c r="K3652" i="1"/>
  <c r="L3652" i="1"/>
  <c r="M3652" i="1"/>
  <c r="N3652" i="1"/>
  <c r="O3652" i="1"/>
  <c r="P3652" i="1"/>
  <c r="Q3652" i="1"/>
  <c r="R3652" i="1"/>
  <c r="S3652" i="1"/>
  <c r="U3652" i="1"/>
  <c r="V3652" i="1"/>
  <c r="W3652" i="1"/>
  <c r="X3652" i="1"/>
  <c r="Y3652" i="1"/>
  <c r="Z3652" i="1"/>
  <c r="AA3652" i="1"/>
  <c r="AB3652" i="1"/>
  <c r="A3653" i="1"/>
  <c r="B3653" i="1"/>
  <c r="C3653" i="1"/>
  <c r="D3653" i="1"/>
  <c r="E3653" i="1"/>
  <c r="F3653" i="1"/>
  <c r="G3653" i="1"/>
  <c r="H3653" i="1"/>
  <c r="I3653" i="1"/>
  <c r="J3653" i="1"/>
  <c r="K3653" i="1"/>
  <c r="L3653" i="1"/>
  <c r="M3653" i="1"/>
  <c r="N3653" i="1"/>
  <c r="O3653" i="1"/>
  <c r="P3653" i="1"/>
  <c r="Q3653" i="1"/>
  <c r="R3653" i="1"/>
  <c r="S3653" i="1"/>
  <c r="U3653" i="1"/>
  <c r="V3653" i="1"/>
  <c r="W3653" i="1"/>
  <c r="X3653" i="1"/>
  <c r="Y3653" i="1"/>
  <c r="Z3653" i="1"/>
  <c r="AA3653" i="1"/>
  <c r="AB3653" i="1"/>
  <c r="A3654" i="1"/>
  <c r="B3654" i="1"/>
  <c r="C3654" i="1"/>
  <c r="D3654" i="1"/>
  <c r="E3654" i="1"/>
  <c r="F3654" i="1"/>
  <c r="G3654" i="1"/>
  <c r="H3654" i="1"/>
  <c r="I3654" i="1"/>
  <c r="J3654" i="1"/>
  <c r="K3654" i="1"/>
  <c r="L3654" i="1"/>
  <c r="M3654" i="1"/>
  <c r="N3654" i="1"/>
  <c r="O3654" i="1"/>
  <c r="P3654" i="1"/>
  <c r="Q3654" i="1"/>
  <c r="R3654" i="1"/>
  <c r="S3654" i="1"/>
  <c r="U3654" i="1"/>
  <c r="V3654" i="1"/>
  <c r="W3654" i="1"/>
  <c r="X3654" i="1"/>
  <c r="Y3654" i="1"/>
  <c r="Z3654" i="1"/>
  <c r="AA3654" i="1"/>
  <c r="AB3654" i="1"/>
  <c r="A3655" i="1"/>
  <c r="B3655" i="1"/>
  <c r="C3655" i="1"/>
  <c r="D3655" i="1"/>
  <c r="E3655" i="1"/>
  <c r="F3655" i="1"/>
  <c r="G3655" i="1"/>
  <c r="H3655" i="1"/>
  <c r="I3655" i="1"/>
  <c r="J3655" i="1"/>
  <c r="K3655" i="1"/>
  <c r="L3655" i="1"/>
  <c r="M3655" i="1"/>
  <c r="N3655" i="1"/>
  <c r="O3655" i="1"/>
  <c r="P3655" i="1"/>
  <c r="Q3655" i="1"/>
  <c r="R3655" i="1"/>
  <c r="S3655" i="1"/>
  <c r="U3655" i="1"/>
  <c r="V3655" i="1"/>
  <c r="W3655" i="1"/>
  <c r="X3655" i="1"/>
  <c r="Y3655" i="1"/>
  <c r="Z3655" i="1"/>
  <c r="AA3655" i="1"/>
  <c r="AB3655" i="1"/>
  <c r="A3656" i="1"/>
  <c r="B3656" i="1"/>
  <c r="C3656" i="1"/>
  <c r="D3656" i="1"/>
  <c r="E3656" i="1"/>
  <c r="F3656" i="1"/>
  <c r="G3656" i="1"/>
  <c r="H3656" i="1"/>
  <c r="I3656" i="1"/>
  <c r="J3656" i="1"/>
  <c r="K3656" i="1"/>
  <c r="L3656" i="1"/>
  <c r="M3656" i="1"/>
  <c r="N3656" i="1"/>
  <c r="O3656" i="1"/>
  <c r="P3656" i="1"/>
  <c r="Q3656" i="1"/>
  <c r="R3656" i="1"/>
  <c r="S3656" i="1"/>
  <c r="U3656" i="1"/>
  <c r="V3656" i="1"/>
  <c r="W3656" i="1"/>
  <c r="X3656" i="1"/>
  <c r="Y3656" i="1"/>
  <c r="Z3656" i="1"/>
  <c r="AA3656" i="1"/>
  <c r="AB3656" i="1"/>
  <c r="A3657" i="1"/>
  <c r="B3657" i="1"/>
  <c r="C3657" i="1"/>
  <c r="D3657" i="1"/>
  <c r="E3657" i="1"/>
  <c r="F3657" i="1"/>
  <c r="G3657" i="1"/>
  <c r="H3657" i="1"/>
  <c r="I3657" i="1"/>
  <c r="J3657" i="1"/>
  <c r="K3657" i="1"/>
  <c r="L3657" i="1"/>
  <c r="M3657" i="1"/>
  <c r="N3657" i="1"/>
  <c r="O3657" i="1"/>
  <c r="P3657" i="1"/>
  <c r="Q3657" i="1"/>
  <c r="R3657" i="1"/>
  <c r="S3657" i="1"/>
  <c r="U3657" i="1"/>
  <c r="V3657" i="1"/>
  <c r="W3657" i="1"/>
  <c r="X3657" i="1"/>
  <c r="Y3657" i="1"/>
  <c r="Z3657" i="1"/>
  <c r="AA3657" i="1"/>
  <c r="AB3657" i="1"/>
  <c r="A3658" i="1"/>
  <c r="B3658" i="1"/>
  <c r="C3658" i="1"/>
  <c r="D3658" i="1"/>
  <c r="E3658" i="1"/>
  <c r="F3658" i="1"/>
  <c r="G3658" i="1"/>
  <c r="H3658" i="1"/>
  <c r="I3658" i="1"/>
  <c r="J3658" i="1"/>
  <c r="K3658" i="1"/>
  <c r="L3658" i="1"/>
  <c r="M3658" i="1"/>
  <c r="N3658" i="1"/>
  <c r="O3658" i="1"/>
  <c r="P3658" i="1"/>
  <c r="Q3658" i="1"/>
  <c r="R3658" i="1"/>
  <c r="S3658" i="1"/>
  <c r="U3658" i="1"/>
  <c r="V3658" i="1"/>
  <c r="W3658" i="1"/>
  <c r="X3658" i="1"/>
  <c r="Y3658" i="1"/>
  <c r="Z3658" i="1"/>
  <c r="AA3658" i="1"/>
  <c r="AB3658" i="1"/>
  <c r="A3659" i="1"/>
  <c r="B3659" i="1"/>
  <c r="C3659" i="1"/>
  <c r="D3659" i="1"/>
  <c r="E3659" i="1"/>
  <c r="F3659" i="1"/>
  <c r="G3659" i="1"/>
  <c r="H3659" i="1"/>
  <c r="I3659" i="1"/>
  <c r="J3659" i="1"/>
  <c r="K3659" i="1"/>
  <c r="L3659" i="1"/>
  <c r="M3659" i="1"/>
  <c r="N3659" i="1"/>
  <c r="O3659" i="1"/>
  <c r="P3659" i="1"/>
  <c r="Q3659" i="1"/>
  <c r="R3659" i="1"/>
  <c r="S3659" i="1"/>
  <c r="U3659" i="1"/>
  <c r="V3659" i="1"/>
  <c r="W3659" i="1"/>
  <c r="X3659" i="1"/>
  <c r="Y3659" i="1"/>
  <c r="Z3659" i="1"/>
  <c r="AA3659" i="1"/>
  <c r="AB3659" i="1"/>
  <c r="A3660" i="1"/>
  <c r="B3660" i="1"/>
  <c r="C3660" i="1"/>
  <c r="D3660" i="1"/>
  <c r="E3660" i="1"/>
  <c r="F3660" i="1"/>
  <c r="G3660" i="1"/>
  <c r="H3660" i="1"/>
  <c r="I3660" i="1"/>
  <c r="J3660" i="1"/>
  <c r="K3660" i="1"/>
  <c r="L3660" i="1"/>
  <c r="M3660" i="1"/>
  <c r="N3660" i="1"/>
  <c r="O3660" i="1"/>
  <c r="P3660" i="1"/>
  <c r="Q3660" i="1"/>
  <c r="R3660" i="1"/>
  <c r="S3660" i="1"/>
  <c r="U3660" i="1"/>
  <c r="V3660" i="1"/>
  <c r="W3660" i="1"/>
  <c r="X3660" i="1"/>
  <c r="Y3660" i="1"/>
  <c r="Z3660" i="1"/>
  <c r="AA3660" i="1"/>
  <c r="AB3660" i="1"/>
  <c r="A3661" i="1"/>
  <c r="B3661" i="1"/>
  <c r="C3661" i="1"/>
  <c r="D3661" i="1"/>
  <c r="E3661" i="1"/>
  <c r="F3661" i="1"/>
  <c r="G3661" i="1"/>
  <c r="H3661" i="1"/>
  <c r="I3661" i="1"/>
  <c r="J3661" i="1"/>
  <c r="K3661" i="1"/>
  <c r="L3661" i="1"/>
  <c r="M3661" i="1"/>
  <c r="N3661" i="1"/>
  <c r="O3661" i="1"/>
  <c r="P3661" i="1"/>
  <c r="Q3661" i="1"/>
  <c r="R3661" i="1"/>
  <c r="S3661" i="1"/>
  <c r="U3661" i="1"/>
  <c r="V3661" i="1"/>
  <c r="W3661" i="1"/>
  <c r="X3661" i="1"/>
  <c r="Y3661" i="1"/>
  <c r="Z3661" i="1"/>
  <c r="AA3661" i="1"/>
  <c r="AB3661" i="1"/>
  <c r="A3662" i="1"/>
  <c r="B3662" i="1"/>
  <c r="C3662" i="1"/>
  <c r="D3662" i="1"/>
  <c r="E3662" i="1"/>
  <c r="F3662" i="1"/>
  <c r="G3662" i="1"/>
  <c r="H3662" i="1"/>
  <c r="I3662" i="1"/>
  <c r="J3662" i="1"/>
  <c r="K3662" i="1"/>
  <c r="L3662" i="1"/>
  <c r="M3662" i="1"/>
  <c r="N3662" i="1"/>
  <c r="O3662" i="1"/>
  <c r="P3662" i="1"/>
  <c r="Q3662" i="1"/>
  <c r="R3662" i="1"/>
  <c r="S3662" i="1"/>
  <c r="U3662" i="1"/>
  <c r="V3662" i="1"/>
  <c r="W3662" i="1"/>
  <c r="X3662" i="1"/>
  <c r="Y3662" i="1"/>
  <c r="Z3662" i="1"/>
  <c r="AA3662" i="1"/>
  <c r="AB3662" i="1"/>
  <c r="A3663" i="1"/>
  <c r="B3663" i="1"/>
  <c r="C3663" i="1"/>
  <c r="D3663" i="1"/>
  <c r="E3663" i="1"/>
  <c r="F3663" i="1"/>
  <c r="G3663" i="1"/>
  <c r="H3663" i="1"/>
  <c r="I3663" i="1"/>
  <c r="J3663" i="1"/>
  <c r="K3663" i="1"/>
  <c r="L3663" i="1"/>
  <c r="M3663" i="1"/>
  <c r="N3663" i="1"/>
  <c r="O3663" i="1"/>
  <c r="P3663" i="1"/>
  <c r="Q3663" i="1"/>
  <c r="R3663" i="1"/>
  <c r="S3663" i="1"/>
  <c r="U3663" i="1"/>
  <c r="V3663" i="1"/>
  <c r="W3663" i="1"/>
  <c r="X3663" i="1"/>
  <c r="Y3663" i="1"/>
  <c r="Z3663" i="1"/>
  <c r="AA3663" i="1"/>
  <c r="AB3663" i="1"/>
  <c r="A3664" i="1"/>
  <c r="B3664" i="1"/>
  <c r="C3664" i="1"/>
  <c r="D3664" i="1"/>
  <c r="E3664" i="1"/>
  <c r="F3664" i="1"/>
  <c r="G3664" i="1"/>
  <c r="H3664" i="1"/>
  <c r="I3664" i="1"/>
  <c r="J3664" i="1"/>
  <c r="K3664" i="1"/>
  <c r="L3664" i="1"/>
  <c r="M3664" i="1"/>
  <c r="N3664" i="1"/>
  <c r="O3664" i="1"/>
  <c r="P3664" i="1"/>
  <c r="Q3664" i="1"/>
  <c r="R3664" i="1"/>
  <c r="S3664" i="1"/>
  <c r="U3664" i="1"/>
  <c r="V3664" i="1"/>
  <c r="W3664" i="1"/>
  <c r="X3664" i="1"/>
  <c r="Y3664" i="1"/>
  <c r="Z3664" i="1"/>
  <c r="AA3664" i="1"/>
  <c r="AB3664" i="1"/>
  <c r="A3665" i="1"/>
  <c r="B3665" i="1"/>
  <c r="C3665" i="1"/>
  <c r="D3665" i="1"/>
  <c r="E3665" i="1"/>
  <c r="F3665" i="1"/>
  <c r="G3665" i="1"/>
  <c r="H3665" i="1"/>
  <c r="I3665" i="1"/>
  <c r="J3665" i="1"/>
  <c r="K3665" i="1"/>
  <c r="L3665" i="1"/>
  <c r="M3665" i="1"/>
  <c r="N3665" i="1"/>
  <c r="O3665" i="1"/>
  <c r="P3665" i="1"/>
  <c r="Q3665" i="1"/>
  <c r="R3665" i="1"/>
  <c r="S3665" i="1"/>
  <c r="U3665" i="1"/>
  <c r="V3665" i="1"/>
  <c r="W3665" i="1"/>
  <c r="X3665" i="1"/>
  <c r="Y3665" i="1"/>
  <c r="Z3665" i="1"/>
  <c r="AA3665" i="1"/>
  <c r="AB3665" i="1"/>
  <c r="A3666" i="1"/>
  <c r="B3666" i="1"/>
  <c r="C3666" i="1"/>
  <c r="D3666" i="1"/>
  <c r="E3666" i="1"/>
  <c r="F3666" i="1"/>
  <c r="G3666" i="1"/>
  <c r="H3666" i="1"/>
  <c r="I3666" i="1"/>
  <c r="J3666" i="1"/>
  <c r="K3666" i="1"/>
  <c r="L3666" i="1"/>
  <c r="M3666" i="1"/>
  <c r="N3666" i="1"/>
  <c r="O3666" i="1"/>
  <c r="P3666" i="1"/>
  <c r="Q3666" i="1"/>
  <c r="R3666" i="1"/>
  <c r="S3666" i="1"/>
  <c r="U3666" i="1"/>
  <c r="V3666" i="1"/>
  <c r="W3666" i="1"/>
  <c r="X3666" i="1"/>
  <c r="Y3666" i="1"/>
  <c r="Z3666" i="1"/>
  <c r="AA3666" i="1"/>
  <c r="AB3666" i="1"/>
  <c r="A3667" i="1"/>
  <c r="B3667" i="1"/>
  <c r="C3667" i="1"/>
  <c r="D3667" i="1"/>
  <c r="E3667" i="1"/>
  <c r="F3667" i="1"/>
  <c r="G3667" i="1"/>
  <c r="H3667" i="1"/>
  <c r="I3667" i="1"/>
  <c r="J3667" i="1"/>
  <c r="K3667" i="1"/>
  <c r="L3667" i="1"/>
  <c r="M3667" i="1"/>
  <c r="N3667" i="1"/>
  <c r="O3667" i="1"/>
  <c r="P3667" i="1"/>
  <c r="Q3667" i="1"/>
  <c r="R3667" i="1"/>
  <c r="S3667" i="1"/>
  <c r="U3667" i="1"/>
  <c r="V3667" i="1"/>
  <c r="W3667" i="1"/>
  <c r="X3667" i="1"/>
  <c r="Y3667" i="1"/>
  <c r="Z3667" i="1"/>
  <c r="AA3667" i="1"/>
  <c r="AB3667" i="1"/>
  <c r="A3668" i="1"/>
  <c r="B3668" i="1"/>
  <c r="C3668" i="1"/>
  <c r="D3668" i="1"/>
  <c r="E3668" i="1"/>
  <c r="F3668" i="1"/>
  <c r="G3668" i="1"/>
  <c r="H3668" i="1"/>
  <c r="I3668" i="1"/>
  <c r="J3668" i="1"/>
  <c r="K3668" i="1"/>
  <c r="L3668" i="1"/>
  <c r="M3668" i="1"/>
  <c r="N3668" i="1"/>
  <c r="O3668" i="1"/>
  <c r="P3668" i="1"/>
  <c r="Q3668" i="1"/>
  <c r="R3668" i="1"/>
  <c r="S3668" i="1"/>
  <c r="U3668" i="1"/>
  <c r="V3668" i="1"/>
  <c r="W3668" i="1"/>
  <c r="X3668" i="1"/>
  <c r="Y3668" i="1"/>
  <c r="Z3668" i="1"/>
  <c r="AA3668" i="1"/>
  <c r="AB3668" i="1"/>
  <c r="A3669" i="1"/>
  <c r="B3669" i="1"/>
  <c r="C3669" i="1"/>
  <c r="D3669" i="1"/>
  <c r="E3669" i="1"/>
  <c r="F3669" i="1"/>
  <c r="G3669" i="1"/>
  <c r="H3669" i="1"/>
  <c r="I3669" i="1"/>
  <c r="J3669" i="1"/>
  <c r="K3669" i="1"/>
  <c r="L3669" i="1"/>
  <c r="M3669" i="1"/>
  <c r="N3669" i="1"/>
  <c r="O3669" i="1"/>
  <c r="P3669" i="1"/>
  <c r="Q3669" i="1"/>
  <c r="R3669" i="1"/>
  <c r="S3669" i="1"/>
  <c r="U3669" i="1"/>
  <c r="V3669" i="1"/>
  <c r="W3669" i="1"/>
  <c r="X3669" i="1"/>
  <c r="Y3669" i="1"/>
  <c r="Z3669" i="1"/>
  <c r="AA3669" i="1"/>
  <c r="AB3669" i="1"/>
  <c r="A3670" i="1"/>
  <c r="B3670" i="1"/>
  <c r="C3670" i="1"/>
  <c r="D3670" i="1"/>
  <c r="E3670" i="1"/>
  <c r="F3670" i="1"/>
  <c r="G3670" i="1"/>
  <c r="H3670" i="1"/>
  <c r="I3670" i="1"/>
  <c r="J3670" i="1"/>
  <c r="K3670" i="1"/>
  <c r="L3670" i="1"/>
  <c r="M3670" i="1"/>
  <c r="N3670" i="1"/>
  <c r="O3670" i="1"/>
  <c r="P3670" i="1"/>
  <c r="Q3670" i="1"/>
  <c r="R3670" i="1"/>
  <c r="S3670" i="1"/>
  <c r="U3670" i="1"/>
  <c r="V3670" i="1"/>
  <c r="W3670" i="1"/>
  <c r="X3670" i="1"/>
  <c r="Y3670" i="1"/>
  <c r="Z3670" i="1"/>
  <c r="AA3670" i="1"/>
  <c r="AB3670" i="1"/>
  <c r="A3671" i="1"/>
  <c r="B3671" i="1"/>
  <c r="C3671" i="1"/>
  <c r="D3671" i="1"/>
  <c r="E3671" i="1"/>
  <c r="F3671" i="1"/>
  <c r="G3671" i="1"/>
  <c r="H3671" i="1"/>
  <c r="I3671" i="1"/>
  <c r="J3671" i="1"/>
  <c r="K3671" i="1"/>
  <c r="L3671" i="1"/>
  <c r="M3671" i="1"/>
  <c r="N3671" i="1"/>
  <c r="O3671" i="1"/>
  <c r="P3671" i="1"/>
  <c r="Q3671" i="1"/>
  <c r="R3671" i="1"/>
  <c r="S3671" i="1"/>
  <c r="U3671" i="1"/>
  <c r="V3671" i="1"/>
  <c r="W3671" i="1"/>
  <c r="X3671" i="1"/>
  <c r="Y3671" i="1"/>
  <c r="Z3671" i="1"/>
  <c r="AA3671" i="1"/>
  <c r="AB3671" i="1"/>
  <c r="A3672" i="1"/>
  <c r="B3672" i="1"/>
  <c r="C3672" i="1"/>
  <c r="D3672" i="1"/>
  <c r="E3672" i="1"/>
  <c r="F3672" i="1"/>
  <c r="G3672" i="1"/>
  <c r="H3672" i="1"/>
  <c r="I3672" i="1"/>
  <c r="J3672" i="1"/>
  <c r="K3672" i="1"/>
  <c r="L3672" i="1"/>
  <c r="M3672" i="1"/>
  <c r="N3672" i="1"/>
  <c r="O3672" i="1"/>
  <c r="P3672" i="1"/>
  <c r="Q3672" i="1"/>
  <c r="R3672" i="1"/>
  <c r="S3672" i="1"/>
  <c r="U3672" i="1"/>
  <c r="V3672" i="1"/>
  <c r="W3672" i="1"/>
  <c r="X3672" i="1"/>
  <c r="Y3672" i="1"/>
  <c r="Z3672" i="1"/>
  <c r="AA3672" i="1"/>
  <c r="AB3672" i="1"/>
  <c r="A3673" i="1"/>
  <c r="B3673" i="1"/>
  <c r="C3673" i="1"/>
  <c r="D3673" i="1"/>
  <c r="E3673" i="1"/>
  <c r="F3673" i="1"/>
  <c r="G3673" i="1"/>
  <c r="H3673" i="1"/>
  <c r="I3673" i="1"/>
  <c r="J3673" i="1"/>
  <c r="K3673" i="1"/>
  <c r="L3673" i="1"/>
  <c r="M3673" i="1"/>
  <c r="N3673" i="1"/>
  <c r="O3673" i="1"/>
  <c r="P3673" i="1"/>
  <c r="Q3673" i="1"/>
  <c r="R3673" i="1"/>
  <c r="S3673" i="1"/>
  <c r="U3673" i="1"/>
  <c r="V3673" i="1"/>
  <c r="W3673" i="1"/>
  <c r="X3673" i="1"/>
  <c r="Y3673" i="1"/>
  <c r="Z3673" i="1"/>
  <c r="AA3673" i="1"/>
  <c r="AB3673" i="1"/>
  <c r="A3674" i="1"/>
  <c r="B3674" i="1"/>
  <c r="C3674" i="1"/>
  <c r="D3674" i="1"/>
  <c r="E3674" i="1"/>
  <c r="F3674" i="1"/>
  <c r="G3674" i="1"/>
  <c r="H3674" i="1"/>
  <c r="I3674" i="1"/>
  <c r="J3674" i="1"/>
  <c r="K3674" i="1"/>
  <c r="L3674" i="1"/>
  <c r="M3674" i="1"/>
  <c r="N3674" i="1"/>
  <c r="O3674" i="1"/>
  <c r="P3674" i="1"/>
  <c r="Q3674" i="1"/>
  <c r="R3674" i="1"/>
  <c r="S3674" i="1"/>
  <c r="U3674" i="1"/>
  <c r="V3674" i="1"/>
  <c r="W3674" i="1"/>
  <c r="X3674" i="1"/>
  <c r="Y3674" i="1"/>
  <c r="Z3674" i="1"/>
  <c r="AA3674" i="1"/>
  <c r="AB3674" i="1"/>
  <c r="A3675" i="1"/>
  <c r="B3675" i="1"/>
  <c r="C3675" i="1"/>
  <c r="D3675" i="1"/>
  <c r="E3675" i="1"/>
  <c r="F3675" i="1"/>
  <c r="G3675" i="1"/>
  <c r="H3675" i="1"/>
  <c r="I3675" i="1"/>
  <c r="J3675" i="1"/>
  <c r="K3675" i="1"/>
  <c r="L3675" i="1"/>
  <c r="M3675" i="1"/>
  <c r="N3675" i="1"/>
  <c r="O3675" i="1"/>
  <c r="P3675" i="1"/>
  <c r="Q3675" i="1"/>
  <c r="R3675" i="1"/>
  <c r="S3675" i="1"/>
  <c r="U3675" i="1"/>
  <c r="V3675" i="1"/>
  <c r="W3675" i="1"/>
  <c r="X3675" i="1"/>
  <c r="Y3675" i="1"/>
  <c r="Z3675" i="1"/>
  <c r="AA3675" i="1"/>
  <c r="AB3675" i="1"/>
  <c r="A3676" i="1"/>
  <c r="B3676" i="1"/>
  <c r="C3676" i="1"/>
  <c r="D3676" i="1"/>
  <c r="E3676" i="1"/>
  <c r="F3676" i="1"/>
  <c r="G3676" i="1"/>
  <c r="H3676" i="1"/>
  <c r="I3676" i="1"/>
  <c r="J3676" i="1"/>
  <c r="K3676" i="1"/>
  <c r="L3676" i="1"/>
  <c r="M3676" i="1"/>
  <c r="N3676" i="1"/>
  <c r="O3676" i="1"/>
  <c r="P3676" i="1"/>
  <c r="Q3676" i="1"/>
  <c r="R3676" i="1"/>
  <c r="S3676" i="1"/>
  <c r="U3676" i="1"/>
  <c r="V3676" i="1"/>
  <c r="W3676" i="1"/>
  <c r="X3676" i="1"/>
  <c r="Y3676" i="1"/>
  <c r="Z3676" i="1"/>
  <c r="AA3676" i="1"/>
  <c r="AB3676" i="1"/>
  <c r="A3677" i="1"/>
  <c r="B3677" i="1"/>
  <c r="C3677" i="1"/>
  <c r="D3677" i="1"/>
  <c r="E3677" i="1"/>
  <c r="F3677" i="1"/>
  <c r="G3677" i="1"/>
  <c r="H3677" i="1"/>
  <c r="I3677" i="1"/>
  <c r="J3677" i="1"/>
  <c r="K3677" i="1"/>
  <c r="L3677" i="1"/>
  <c r="M3677" i="1"/>
  <c r="N3677" i="1"/>
  <c r="O3677" i="1"/>
  <c r="P3677" i="1"/>
  <c r="Q3677" i="1"/>
  <c r="R3677" i="1"/>
  <c r="S3677" i="1"/>
  <c r="U3677" i="1"/>
  <c r="V3677" i="1"/>
  <c r="W3677" i="1"/>
  <c r="X3677" i="1"/>
  <c r="Y3677" i="1"/>
  <c r="Z3677" i="1"/>
  <c r="AA3677" i="1"/>
  <c r="AB3677" i="1"/>
  <c r="A3678" i="1"/>
  <c r="B3678" i="1"/>
  <c r="C3678" i="1"/>
  <c r="D3678" i="1"/>
  <c r="E3678" i="1"/>
  <c r="F3678" i="1"/>
  <c r="G3678" i="1"/>
  <c r="H3678" i="1"/>
  <c r="I3678" i="1"/>
  <c r="J3678" i="1"/>
  <c r="K3678" i="1"/>
  <c r="L3678" i="1"/>
  <c r="M3678" i="1"/>
  <c r="N3678" i="1"/>
  <c r="O3678" i="1"/>
  <c r="P3678" i="1"/>
  <c r="Q3678" i="1"/>
  <c r="R3678" i="1"/>
  <c r="S3678" i="1"/>
  <c r="U3678" i="1"/>
  <c r="V3678" i="1"/>
  <c r="W3678" i="1"/>
  <c r="X3678" i="1"/>
  <c r="Y3678" i="1"/>
  <c r="Z3678" i="1"/>
  <c r="AA3678" i="1"/>
  <c r="AB3678" i="1"/>
  <c r="A3679" i="1"/>
  <c r="B3679" i="1"/>
  <c r="C3679" i="1"/>
  <c r="D3679" i="1"/>
  <c r="E3679" i="1"/>
  <c r="F3679" i="1"/>
  <c r="G3679" i="1"/>
  <c r="H3679" i="1"/>
  <c r="I3679" i="1"/>
  <c r="J3679" i="1"/>
  <c r="K3679" i="1"/>
  <c r="L3679" i="1"/>
  <c r="M3679" i="1"/>
  <c r="N3679" i="1"/>
  <c r="O3679" i="1"/>
  <c r="P3679" i="1"/>
  <c r="Q3679" i="1"/>
  <c r="R3679" i="1"/>
  <c r="S3679" i="1"/>
  <c r="U3679" i="1"/>
  <c r="V3679" i="1"/>
  <c r="W3679" i="1"/>
  <c r="X3679" i="1"/>
  <c r="Y3679" i="1"/>
  <c r="Z3679" i="1"/>
  <c r="AA3679" i="1"/>
  <c r="AB3679" i="1"/>
  <c r="A3680" i="1"/>
  <c r="B3680" i="1"/>
  <c r="C3680" i="1"/>
  <c r="D3680" i="1"/>
  <c r="E3680" i="1"/>
  <c r="F3680" i="1"/>
  <c r="G3680" i="1"/>
  <c r="H3680" i="1"/>
  <c r="I3680" i="1"/>
  <c r="J3680" i="1"/>
  <c r="K3680" i="1"/>
  <c r="L3680" i="1"/>
  <c r="M3680" i="1"/>
  <c r="N3680" i="1"/>
  <c r="O3680" i="1"/>
  <c r="P3680" i="1"/>
  <c r="Q3680" i="1"/>
  <c r="R3680" i="1"/>
  <c r="S3680" i="1"/>
  <c r="U3680" i="1"/>
  <c r="V3680" i="1"/>
  <c r="W3680" i="1"/>
  <c r="X3680" i="1"/>
  <c r="Y3680" i="1"/>
  <c r="Z3680" i="1"/>
  <c r="AA3680" i="1"/>
  <c r="AB3680" i="1"/>
  <c r="A3681" i="1"/>
  <c r="B3681" i="1"/>
  <c r="C3681" i="1"/>
  <c r="D3681" i="1"/>
  <c r="E3681" i="1"/>
  <c r="F3681" i="1"/>
  <c r="G3681" i="1"/>
  <c r="H3681" i="1"/>
  <c r="I3681" i="1"/>
  <c r="J3681" i="1"/>
  <c r="K3681" i="1"/>
  <c r="L3681" i="1"/>
  <c r="M3681" i="1"/>
  <c r="N3681" i="1"/>
  <c r="O3681" i="1"/>
  <c r="P3681" i="1"/>
  <c r="Q3681" i="1"/>
  <c r="R3681" i="1"/>
  <c r="S3681" i="1"/>
  <c r="U3681" i="1"/>
  <c r="V3681" i="1"/>
  <c r="W3681" i="1"/>
  <c r="X3681" i="1"/>
  <c r="Y3681" i="1"/>
  <c r="Z3681" i="1"/>
  <c r="AA3681" i="1"/>
  <c r="AB3681" i="1"/>
  <c r="A3682" i="1"/>
  <c r="B3682" i="1"/>
  <c r="C3682" i="1"/>
  <c r="D3682" i="1"/>
  <c r="E3682" i="1"/>
  <c r="F3682" i="1"/>
  <c r="G3682" i="1"/>
  <c r="H3682" i="1"/>
  <c r="I3682" i="1"/>
  <c r="J3682" i="1"/>
  <c r="K3682" i="1"/>
  <c r="L3682" i="1"/>
  <c r="M3682" i="1"/>
  <c r="N3682" i="1"/>
  <c r="O3682" i="1"/>
  <c r="P3682" i="1"/>
  <c r="Q3682" i="1"/>
  <c r="R3682" i="1"/>
  <c r="S3682" i="1"/>
  <c r="U3682" i="1"/>
  <c r="V3682" i="1"/>
  <c r="W3682" i="1"/>
  <c r="X3682" i="1"/>
  <c r="Y3682" i="1"/>
  <c r="Z3682" i="1"/>
  <c r="AA3682" i="1"/>
  <c r="AB3682" i="1"/>
  <c r="A3683" i="1"/>
  <c r="B3683" i="1"/>
  <c r="C3683" i="1"/>
  <c r="D3683" i="1"/>
  <c r="E3683" i="1"/>
  <c r="F3683" i="1"/>
  <c r="G3683" i="1"/>
  <c r="H3683" i="1"/>
  <c r="I3683" i="1"/>
  <c r="J3683" i="1"/>
  <c r="K3683" i="1"/>
  <c r="L3683" i="1"/>
  <c r="M3683" i="1"/>
  <c r="N3683" i="1"/>
  <c r="O3683" i="1"/>
  <c r="P3683" i="1"/>
  <c r="Q3683" i="1"/>
  <c r="R3683" i="1"/>
  <c r="S3683" i="1"/>
  <c r="U3683" i="1"/>
  <c r="V3683" i="1"/>
  <c r="W3683" i="1"/>
  <c r="X3683" i="1"/>
  <c r="Y3683" i="1"/>
  <c r="Z3683" i="1"/>
  <c r="AA3683" i="1"/>
  <c r="AB3683" i="1"/>
  <c r="A3684" i="1"/>
  <c r="B3684" i="1"/>
  <c r="C3684" i="1"/>
  <c r="D3684" i="1"/>
  <c r="E3684" i="1"/>
  <c r="F3684" i="1"/>
  <c r="G3684" i="1"/>
  <c r="H3684" i="1"/>
  <c r="I3684" i="1"/>
  <c r="J3684" i="1"/>
  <c r="K3684" i="1"/>
  <c r="L3684" i="1"/>
  <c r="M3684" i="1"/>
  <c r="N3684" i="1"/>
  <c r="O3684" i="1"/>
  <c r="P3684" i="1"/>
  <c r="Q3684" i="1"/>
  <c r="R3684" i="1"/>
  <c r="S3684" i="1"/>
  <c r="U3684" i="1"/>
  <c r="V3684" i="1"/>
  <c r="W3684" i="1"/>
  <c r="X3684" i="1"/>
  <c r="Y3684" i="1"/>
  <c r="Z3684" i="1"/>
  <c r="AA3684" i="1"/>
  <c r="AB3684" i="1"/>
  <c r="A3685" i="1"/>
  <c r="B3685" i="1"/>
  <c r="C3685" i="1"/>
  <c r="D3685" i="1"/>
  <c r="E3685" i="1"/>
  <c r="F3685" i="1"/>
  <c r="G3685" i="1"/>
  <c r="H3685" i="1"/>
  <c r="I3685" i="1"/>
  <c r="J3685" i="1"/>
  <c r="K3685" i="1"/>
  <c r="L3685" i="1"/>
  <c r="M3685" i="1"/>
  <c r="N3685" i="1"/>
  <c r="O3685" i="1"/>
  <c r="P3685" i="1"/>
  <c r="Q3685" i="1"/>
  <c r="R3685" i="1"/>
  <c r="S3685" i="1"/>
  <c r="U3685" i="1"/>
  <c r="V3685" i="1"/>
  <c r="W3685" i="1"/>
  <c r="X3685" i="1"/>
  <c r="Y3685" i="1"/>
  <c r="Z3685" i="1"/>
  <c r="AA3685" i="1"/>
  <c r="AB3685" i="1"/>
  <c r="A3686" i="1"/>
  <c r="B3686" i="1"/>
  <c r="C3686" i="1"/>
  <c r="D3686" i="1"/>
  <c r="E3686" i="1"/>
  <c r="F3686" i="1"/>
  <c r="G3686" i="1"/>
  <c r="H3686" i="1"/>
  <c r="I3686" i="1"/>
  <c r="J3686" i="1"/>
  <c r="K3686" i="1"/>
  <c r="L3686" i="1"/>
  <c r="M3686" i="1"/>
  <c r="N3686" i="1"/>
  <c r="O3686" i="1"/>
  <c r="P3686" i="1"/>
  <c r="Q3686" i="1"/>
  <c r="R3686" i="1"/>
  <c r="S3686" i="1"/>
  <c r="U3686" i="1"/>
  <c r="V3686" i="1"/>
  <c r="W3686" i="1"/>
  <c r="X3686" i="1"/>
  <c r="Y3686" i="1"/>
  <c r="Z3686" i="1"/>
  <c r="AA3686" i="1"/>
  <c r="AB3686" i="1"/>
  <c r="A3687" i="1"/>
  <c r="B3687" i="1"/>
  <c r="C3687" i="1"/>
  <c r="D3687" i="1"/>
  <c r="E3687" i="1"/>
  <c r="F3687" i="1"/>
  <c r="G3687" i="1"/>
  <c r="H3687" i="1"/>
  <c r="I3687" i="1"/>
  <c r="J3687" i="1"/>
  <c r="K3687" i="1"/>
  <c r="L3687" i="1"/>
  <c r="M3687" i="1"/>
  <c r="N3687" i="1"/>
  <c r="O3687" i="1"/>
  <c r="P3687" i="1"/>
  <c r="Q3687" i="1"/>
  <c r="R3687" i="1"/>
  <c r="S3687" i="1"/>
  <c r="U3687" i="1"/>
  <c r="V3687" i="1"/>
  <c r="W3687" i="1"/>
  <c r="X3687" i="1"/>
  <c r="Y3687" i="1"/>
  <c r="Z3687" i="1"/>
  <c r="AA3687" i="1"/>
  <c r="AB3687" i="1"/>
  <c r="A3688" i="1"/>
  <c r="B3688" i="1"/>
  <c r="C3688" i="1"/>
  <c r="D3688" i="1"/>
  <c r="E3688" i="1"/>
  <c r="F3688" i="1"/>
  <c r="G3688" i="1"/>
  <c r="H3688" i="1"/>
  <c r="I3688" i="1"/>
  <c r="J3688" i="1"/>
  <c r="K3688" i="1"/>
  <c r="L3688" i="1"/>
  <c r="M3688" i="1"/>
  <c r="N3688" i="1"/>
  <c r="O3688" i="1"/>
  <c r="P3688" i="1"/>
  <c r="Q3688" i="1"/>
  <c r="R3688" i="1"/>
  <c r="S3688" i="1"/>
  <c r="U3688" i="1"/>
  <c r="V3688" i="1"/>
  <c r="W3688" i="1"/>
  <c r="X3688" i="1"/>
  <c r="Y3688" i="1"/>
  <c r="Z3688" i="1"/>
  <c r="AA3688" i="1"/>
  <c r="AB3688" i="1"/>
  <c r="A3689" i="1"/>
  <c r="B3689" i="1"/>
  <c r="C3689" i="1"/>
  <c r="D3689" i="1"/>
  <c r="E3689" i="1"/>
  <c r="F3689" i="1"/>
  <c r="G3689" i="1"/>
  <c r="H3689" i="1"/>
  <c r="I3689" i="1"/>
  <c r="J3689" i="1"/>
  <c r="K3689" i="1"/>
  <c r="L3689" i="1"/>
  <c r="M3689" i="1"/>
  <c r="N3689" i="1"/>
  <c r="O3689" i="1"/>
  <c r="P3689" i="1"/>
  <c r="Q3689" i="1"/>
  <c r="R3689" i="1"/>
  <c r="S3689" i="1"/>
  <c r="U3689" i="1"/>
  <c r="V3689" i="1"/>
  <c r="W3689" i="1"/>
  <c r="X3689" i="1"/>
  <c r="Y3689" i="1"/>
  <c r="Z3689" i="1"/>
  <c r="AA3689" i="1"/>
  <c r="AB3689" i="1"/>
  <c r="A3690" i="1"/>
  <c r="B3690" i="1"/>
  <c r="C3690" i="1"/>
  <c r="D3690" i="1"/>
  <c r="E3690" i="1"/>
  <c r="F3690" i="1"/>
  <c r="G3690" i="1"/>
  <c r="H3690" i="1"/>
  <c r="I3690" i="1"/>
  <c r="J3690" i="1"/>
  <c r="K3690" i="1"/>
  <c r="L3690" i="1"/>
  <c r="M3690" i="1"/>
  <c r="N3690" i="1"/>
  <c r="O3690" i="1"/>
  <c r="P3690" i="1"/>
  <c r="Q3690" i="1"/>
  <c r="R3690" i="1"/>
  <c r="S3690" i="1"/>
  <c r="U3690" i="1"/>
  <c r="V3690" i="1"/>
  <c r="W3690" i="1"/>
  <c r="X3690" i="1"/>
  <c r="Y3690" i="1"/>
  <c r="Z3690" i="1"/>
  <c r="AA3690" i="1"/>
  <c r="AB3690" i="1"/>
  <c r="A3691" i="1"/>
  <c r="B3691" i="1"/>
  <c r="C3691" i="1"/>
  <c r="D3691" i="1"/>
  <c r="E3691" i="1"/>
  <c r="F3691" i="1"/>
  <c r="G3691" i="1"/>
  <c r="H3691" i="1"/>
  <c r="I3691" i="1"/>
  <c r="J3691" i="1"/>
  <c r="K3691" i="1"/>
  <c r="L3691" i="1"/>
  <c r="M3691" i="1"/>
  <c r="N3691" i="1"/>
  <c r="O3691" i="1"/>
  <c r="P3691" i="1"/>
  <c r="Q3691" i="1"/>
  <c r="R3691" i="1"/>
  <c r="S3691" i="1"/>
  <c r="U3691" i="1"/>
  <c r="V3691" i="1"/>
  <c r="W3691" i="1"/>
  <c r="X3691" i="1"/>
  <c r="Y3691" i="1"/>
  <c r="Z3691" i="1"/>
  <c r="AA3691" i="1"/>
  <c r="AB3691" i="1"/>
  <c r="A3692" i="1"/>
  <c r="B3692" i="1"/>
  <c r="C3692" i="1"/>
  <c r="D3692" i="1"/>
  <c r="E3692" i="1"/>
  <c r="F3692" i="1"/>
  <c r="G3692" i="1"/>
  <c r="H3692" i="1"/>
  <c r="I3692" i="1"/>
  <c r="J3692" i="1"/>
  <c r="K3692" i="1"/>
  <c r="L3692" i="1"/>
  <c r="M3692" i="1"/>
  <c r="N3692" i="1"/>
  <c r="O3692" i="1"/>
  <c r="P3692" i="1"/>
  <c r="Q3692" i="1"/>
  <c r="R3692" i="1"/>
  <c r="S3692" i="1"/>
  <c r="U3692" i="1"/>
  <c r="V3692" i="1"/>
  <c r="W3692" i="1"/>
  <c r="X3692" i="1"/>
  <c r="Y3692" i="1"/>
  <c r="Z3692" i="1"/>
  <c r="AA3692" i="1"/>
  <c r="AB3692" i="1"/>
  <c r="A3693" i="1"/>
  <c r="B3693" i="1"/>
  <c r="C3693" i="1"/>
  <c r="D3693" i="1"/>
  <c r="E3693" i="1"/>
  <c r="F3693" i="1"/>
  <c r="G3693" i="1"/>
  <c r="H3693" i="1"/>
  <c r="I3693" i="1"/>
  <c r="J3693" i="1"/>
  <c r="K3693" i="1"/>
  <c r="L3693" i="1"/>
  <c r="M3693" i="1"/>
  <c r="N3693" i="1"/>
  <c r="O3693" i="1"/>
  <c r="P3693" i="1"/>
  <c r="Q3693" i="1"/>
  <c r="R3693" i="1"/>
  <c r="S3693" i="1"/>
  <c r="U3693" i="1"/>
  <c r="V3693" i="1"/>
  <c r="W3693" i="1"/>
  <c r="X3693" i="1"/>
  <c r="Y3693" i="1"/>
  <c r="Z3693" i="1"/>
  <c r="AA3693" i="1"/>
  <c r="AB3693" i="1"/>
  <c r="A3694" i="1"/>
  <c r="B3694" i="1"/>
  <c r="C3694" i="1"/>
  <c r="D3694" i="1"/>
  <c r="E3694" i="1"/>
  <c r="F3694" i="1"/>
  <c r="G3694" i="1"/>
  <c r="H3694" i="1"/>
  <c r="I3694" i="1"/>
  <c r="J3694" i="1"/>
  <c r="K3694" i="1"/>
  <c r="L3694" i="1"/>
  <c r="M3694" i="1"/>
  <c r="N3694" i="1"/>
  <c r="O3694" i="1"/>
  <c r="P3694" i="1"/>
  <c r="Q3694" i="1"/>
  <c r="R3694" i="1"/>
  <c r="S3694" i="1"/>
  <c r="U3694" i="1"/>
  <c r="V3694" i="1"/>
  <c r="W3694" i="1"/>
  <c r="X3694" i="1"/>
  <c r="Y3694" i="1"/>
  <c r="Z3694" i="1"/>
  <c r="AA3694" i="1"/>
  <c r="AB3694" i="1"/>
  <c r="A3695" i="1"/>
  <c r="B3695" i="1"/>
  <c r="C3695" i="1"/>
  <c r="D3695" i="1"/>
  <c r="E3695" i="1"/>
  <c r="F3695" i="1"/>
  <c r="G3695" i="1"/>
  <c r="H3695" i="1"/>
  <c r="I3695" i="1"/>
  <c r="J3695" i="1"/>
  <c r="K3695" i="1"/>
  <c r="L3695" i="1"/>
  <c r="M3695" i="1"/>
  <c r="N3695" i="1"/>
  <c r="O3695" i="1"/>
  <c r="P3695" i="1"/>
  <c r="Q3695" i="1"/>
  <c r="R3695" i="1"/>
  <c r="S3695" i="1"/>
  <c r="U3695" i="1"/>
  <c r="V3695" i="1"/>
  <c r="W3695" i="1"/>
  <c r="X3695" i="1"/>
  <c r="Y3695" i="1"/>
  <c r="Z3695" i="1"/>
  <c r="AA3695" i="1"/>
  <c r="AB3695" i="1"/>
  <c r="A3696" i="1"/>
  <c r="B3696" i="1"/>
  <c r="C3696" i="1"/>
  <c r="D3696" i="1"/>
  <c r="E3696" i="1"/>
  <c r="F3696" i="1"/>
  <c r="G3696" i="1"/>
  <c r="H3696" i="1"/>
  <c r="I3696" i="1"/>
  <c r="J3696" i="1"/>
  <c r="K3696" i="1"/>
  <c r="L3696" i="1"/>
  <c r="M3696" i="1"/>
  <c r="N3696" i="1"/>
  <c r="O3696" i="1"/>
  <c r="P3696" i="1"/>
  <c r="Q3696" i="1"/>
  <c r="R3696" i="1"/>
  <c r="S3696" i="1"/>
  <c r="U3696" i="1"/>
  <c r="V3696" i="1"/>
  <c r="W3696" i="1"/>
  <c r="X3696" i="1"/>
  <c r="Y3696" i="1"/>
  <c r="Z3696" i="1"/>
  <c r="AA3696" i="1"/>
  <c r="AB3696" i="1"/>
  <c r="A3697" i="1"/>
  <c r="B3697" i="1"/>
  <c r="C3697" i="1"/>
  <c r="D3697" i="1"/>
  <c r="E3697" i="1"/>
  <c r="F3697" i="1"/>
  <c r="G3697" i="1"/>
  <c r="H3697" i="1"/>
  <c r="I3697" i="1"/>
  <c r="J3697" i="1"/>
  <c r="K3697" i="1"/>
  <c r="L3697" i="1"/>
  <c r="M3697" i="1"/>
  <c r="N3697" i="1"/>
  <c r="O3697" i="1"/>
  <c r="P3697" i="1"/>
  <c r="Q3697" i="1"/>
  <c r="R3697" i="1"/>
  <c r="S3697" i="1"/>
  <c r="U3697" i="1"/>
  <c r="V3697" i="1"/>
  <c r="W3697" i="1"/>
  <c r="X3697" i="1"/>
  <c r="Y3697" i="1"/>
  <c r="Z3697" i="1"/>
  <c r="AA3697" i="1"/>
  <c r="AB3697" i="1"/>
  <c r="A3698" i="1"/>
  <c r="B3698" i="1"/>
  <c r="C3698" i="1"/>
  <c r="D3698" i="1"/>
  <c r="E3698" i="1"/>
  <c r="F3698" i="1"/>
  <c r="G3698" i="1"/>
  <c r="H3698" i="1"/>
  <c r="I3698" i="1"/>
  <c r="J3698" i="1"/>
  <c r="K3698" i="1"/>
  <c r="L3698" i="1"/>
  <c r="M3698" i="1"/>
  <c r="N3698" i="1"/>
  <c r="O3698" i="1"/>
  <c r="P3698" i="1"/>
  <c r="Q3698" i="1"/>
  <c r="R3698" i="1"/>
  <c r="S3698" i="1"/>
  <c r="U3698" i="1"/>
  <c r="V3698" i="1"/>
  <c r="W3698" i="1"/>
  <c r="X3698" i="1"/>
  <c r="Y3698" i="1"/>
  <c r="Z3698" i="1"/>
  <c r="AA3698" i="1"/>
  <c r="AB3698" i="1"/>
  <c r="A3699" i="1"/>
  <c r="B3699" i="1"/>
  <c r="C3699" i="1"/>
  <c r="D3699" i="1"/>
  <c r="E3699" i="1"/>
  <c r="F3699" i="1"/>
  <c r="G3699" i="1"/>
  <c r="H3699" i="1"/>
  <c r="I3699" i="1"/>
  <c r="J3699" i="1"/>
  <c r="K3699" i="1"/>
  <c r="L3699" i="1"/>
  <c r="M3699" i="1"/>
  <c r="N3699" i="1"/>
  <c r="O3699" i="1"/>
  <c r="P3699" i="1"/>
  <c r="Q3699" i="1"/>
  <c r="R3699" i="1"/>
  <c r="S3699" i="1"/>
  <c r="U3699" i="1"/>
  <c r="V3699" i="1"/>
  <c r="W3699" i="1"/>
  <c r="X3699" i="1"/>
  <c r="Y3699" i="1"/>
  <c r="Z3699" i="1"/>
  <c r="AA3699" i="1"/>
  <c r="AB3699" i="1"/>
  <c r="A3700" i="1"/>
  <c r="B3700" i="1"/>
  <c r="C3700" i="1"/>
  <c r="D3700" i="1"/>
  <c r="E3700" i="1"/>
  <c r="F3700" i="1"/>
  <c r="G3700" i="1"/>
  <c r="H3700" i="1"/>
  <c r="I3700" i="1"/>
  <c r="J3700" i="1"/>
  <c r="K3700" i="1"/>
  <c r="L3700" i="1"/>
  <c r="M3700" i="1"/>
  <c r="N3700" i="1"/>
  <c r="O3700" i="1"/>
  <c r="P3700" i="1"/>
  <c r="Q3700" i="1"/>
  <c r="R3700" i="1"/>
  <c r="S3700" i="1"/>
  <c r="U3700" i="1"/>
  <c r="V3700" i="1"/>
  <c r="W3700" i="1"/>
  <c r="X3700" i="1"/>
  <c r="Y3700" i="1"/>
  <c r="Z3700" i="1"/>
  <c r="AA3700" i="1"/>
  <c r="AB3700" i="1"/>
  <c r="A3701" i="1"/>
  <c r="B3701" i="1"/>
  <c r="C3701" i="1"/>
  <c r="D3701" i="1"/>
  <c r="E3701" i="1"/>
  <c r="F3701" i="1"/>
  <c r="G3701" i="1"/>
  <c r="H3701" i="1"/>
  <c r="I3701" i="1"/>
  <c r="J3701" i="1"/>
  <c r="K3701" i="1"/>
  <c r="L3701" i="1"/>
  <c r="M3701" i="1"/>
  <c r="N3701" i="1"/>
  <c r="O3701" i="1"/>
  <c r="P3701" i="1"/>
  <c r="Q3701" i="1"/>
  <c r="R3701" i="1"/>
  <c r="S3701" i="1"/>
  <c r="U3701" i="1"/>
  <c r="V3701" i="1"/>
  <c r="W3701" i="1"/>
  <c r="X3701" i="1"/>
  <c r="Y3701" i="1"/>
  <c r="Z3701" i="1"/>
  <c r="AA3701" i="1"/>
  <c r="AB3701" i="1"/>
  <c r="A3702" i="1"/>
  <c r="B3702" i="1"/>
  <c r="C3702" i="1"/>
  <c r="D3702" i="1"/>
  <c r="E3702" i="1"/>
  <c r="F3702" i="1"/>
  <c r="G3702" i="1"/>
  <c r="H3702" i="1"/>
  <c r="I3702" i="1"/>
  <c r="J3702" i="1"/>
  <c r="K3702" i="1"/>
  <c r="L3702" i="1"/>
  <c r="M3702" i="1"/>
  <c r="N3702" i="1"/>
  <c r="O3702" i="1"/>
  <c r="P3702" i="1"/>
  <c r="Q3702" i="1"/>
  <c r="R3702" i="1"/>
  <c r="S3702" i="1"/>
  <c r="U3702" i="1"/>
  <c r="V3702" i="1"/>
  <c r="W3702" i="1"/>
  <c r="X3702" i="1"/>
  <c r="Y3702" i="1"/>
  <c r="Z3702" i="1"/>
  <c r="AA3702" i="1"/>
  <c r="AB3702" i="1"/>
  <c r="A3703" i="1"/>
  <c r="B3703" i="1"/>
  <c r="C3703" i="1"/>
  <c r="D3703" i="1"/>
  <c r="E3703" i="1"/>
  <c r="F3703" i="1"/>
  <c r="G3703" i="1"/>
  <c r="H3703" i="1"/>
  <c r="I3703" i="1"/>
  <c r="J3703" i="1"/>
  <c r="K3703" i="1"/>
  <c r="L3703" i="1"/>
  <c r="M3703" i="1"/>
  <c r="N3703" i="1"/>
  <c r="O3703" i="1"/>
  <c r="P3703" i="1"/>
  <c r="Q3703" i="1"/>
  <c r="R3703" i="1"/>
  <c r="S3703" i="1"/>
  <c r="U3703" i="1"/>
  <c r="V3703" i="1"/>
  <c r="W3703" i="1"/>
  <c r="X3703" i="1"/>
  <c r="Y3703" i="1"/>
  <c r="Z3703" i="1"/>
  <c r="AA3703" i="1"/>
  <c r="AB3703" i="1"/>
  <c r="A3704" i="1"/>
  <c r="B3704" i="1"/>
  <c r="C3704" i="1"/>
  <c r="D3704" i="1"/>
  <c r="E3704" i="1"/>
  <c r="F3704" i="1"/>
  <c r="G3704" i="1"/>
  <c r="H3704" i="1"/>
  <c r="I3704" i="1"/>
  <c r="J3704" i="1"/>
  <c r="K3704" i="1"/>
  <c r="L3704" i="1"/>
  <c r="M3704" i="1"/>
  <c r="N3704" i="1"/>
  <c r="O3704" i="1"/>
  <c r="P3704" i="1"/>
  <c r="Q3704" i="1"/>
  <c r="R3704" i="1"/>
  <c r="S3704" i="1"/>
  <c r="U3704" i="1"/>
  <c r="V3704" i="1"/>
  <c r="W3704" i="1"/>
  <c r="X3704" i="1"/>
  <c r="Y3704" i="1"/>
  <c r="Z3704" i="1"/>
  <c r="AA3704" i="1"/>
  <c r="AB3704" i="1"/>
  <c r="A3705" i="1"/>
  <c r="B3705" i="1"/>
  <c r="C3705" i="1"/>
  <c r="D3705" i="1"/>
  <c r="E3705" i="1"/>
  <c r="F3705" i="1"/>
  <c r="G3705" i="1"/>
  <c r="H3705" i="1"/>
  <c r="I3705" i="1"/>
  <c r="J3705" i="1"/>
  <c r="K3705" i="1"/>
  <c r="L3705" i="1"/>
  <c r="M3705" i="1"/>
  <c r="N3705" i="1"/>
  <c r="O3705" i="1"/>
  <c r="P3705" i="1"/>
  <c r="Q3705" i="1"/>
  <c r="R3705" i="1"/>
  <c r="S3705" i="1"/>
  <c r="U3705" i="1"/>
  <c r="V3705" i="1"/>
  <c r="W3705" i="1"/>
  <c r="X3705" i="1"/>
  <c r="Y3705" i="1"/>
  <c r="Z3705" i="1"/>
  <c r="AA3705" i="1"/>
  <c r="AB3705" i="1"/>
  <c r="A3706" i="1"/>
  <c r="B3706" i="1"/>
  <c r="C3706" i="1"/>
  <c r="D3706" i="1"/>
  <c r="E3706" i="1"/>
  <c r="F3706" i="1"/>
  <c r="G3706" i="1"/>
  <c r="H3706" i="1"/>
  <c r="I3706" i="1"/>
  <c r="J3706" i="1"/>
  <c r="K3706" i="1"/>
  <c r="L3706" i="1"/>
  <c r="M3706" i="1"/>
  <c r="N3706" i="1"/>
  <c r="O3706" i="1"/>
  <c r="P3706" i="1"/>
  <c r="Q3706" i="1"/>
  <c r="R3706" i="1"/>
  <c r="S3706" i="1"/>
  <c r="U3706" i="1"/>
  <c r="V3706" i="1"/>
  <c r="W3706" i="1"/>
  <c r="X3706" i="1"/>
  <c r="Y3706" i="1"/>
  <c r="Z3706" i="1"/>
  <c r="AA3706" i="1"/>
  <c r="AB3706" i="1"/>
  <c r="A3707" i="1"/>
  <c r="B3707" i="1"/>
  <c r="C3707" i="1"/>
  <c r="D3707" i="1"/>
  <c r="E3707" i="1"/>
  <c r="F3707" i="1"/>
  <c r="G3707" i="1"/>
  <c r="H3707" i="1"/>
  <c r="I3707" i="1"/>
  <c r="J3707" i="1"/>
  <c r="K3707" i="1"/>
  <c r="L3707" i="1"/>
  <c r="M3707" i="1"/>
  <c r="N3707" i="1"/>
  <c r="O3707" i="1"/>
  <c r="P3707" i="1"/>
  <c r="Q3707" i="1"/>
  <c r="R3707" i="1"/>
  <c r="S3707" i="1"/>
  <c r="U3707" i="1"/>
  <c r="V3707" i="1"/>
  <c r="W3707" i="1"/>
  <c r="X3707" i="1"/>
  <c r="Y3707" i="1"/>
  <c r="Z3707" i="1"/>
  <c r="AA3707" i="1"/>
  <c r="AB3707" i="1"/>
  <c r="A3708" i="1"/>
  <c r="B3708" i="1"/>
  <c r="C3708" i="1"/>
  <c r="D3708" i="1"/>
  <c r="E3708" i="1"/>
  <c r="F3708" i="1"/>
  <c r="G3708" i="1"/>
  <c r="H3708" i="1"/>
  <c r="I3708" i="1"/>
  <c r="J3708" i="1"/>
  <c r="K3708" i="1"/>
  <c r="L3708" i="1"/>
  <c r="M3708" i="1"/>
  <c r="N3708" i="1"/>
  <c r="O3708" i="1"/>
  <c r="P3708" i="1"/>
  <c r="Q3708" i="1"/>
  <c r="R3708" i="1"/>
  <c r="S3708" i="1"/>
  <c r="U3708" i="1"/>
  <c r="V3708" i="1"/>
  <c r="W3708" i="1"/>
  <c r="X3708" i="1"/>
  <c r="Y3708" i="1"/>
  <c r="Z3708" i="1"/>
  <c r="AA3708" i="1"/>
  <c r="AB3708" i="1"/>
  <c r="A3709" i="1"/>
  <c r="B3709" i="1"/>
  <c r="C3709" i="1"/>
  <c r="D3709" i="1"/>
  <c r="E3709" i="1"/>
  <c r="F3709" i="1"/>
  <c r="G3709" i="1"/>
  <c r="H3709" i="1"/>
  <c r="I3709" i="1"/>
  <c r="J3709" i="1"/>
  <c r="K3709" i="1"/>
  <c r="L3709" i="1"/>
  <c r="M3709" i="1"/>
  <c r="N3709" i="1"/>
  <c r="O3709" i="1"/>
  <c r="P3709" i="1"/>
  <c r="Q3709" i="1"/>
  <c r="R3709" i="1"/>
  <c r="S3709" i="1"/>
  <c r="U3709" i="1"/>
  <c r="V3709" i="1"/>
  <c r="W3709" i="1"/>
  <c r="X3709" i="1"/>
  <c r="Y3709" i="1"/>
  <c r="Z3709" i="1"/>
  <c r="AA3709" i="1"/>
  <c r="AB3709" i="1"/>
  <c r="A3710" i="1"/>
  <c r="B3710" i="1"/>
  <c r="C3710" i="1"/>
  <c r="D3710" i="1"/>
  <c r="E3710" i="1"/>
  <c r="F3710" i="1"/>
  <c r="G3710" i="1"/>
  <c r="H3710" i="1"/>
  <c r="I3710" i="1"/>
  <c r="J3710" i="1"/>
  <c r="K3710" i="1"/>
  <c r="L3710" i="1"/>
  <c r="M3710" i="1"/>
  <c r="N3710" i="1"/>
  <c r="O3710" i="1"/>
  <c r="P3710" i="1"/>
  <c r="Q3710" i="1"/>
  <c r="R3710" i="1"/>
  <c r="S3710" i="1"/>
  <c r="U3710" i="1"/>
  <c r="V3710" i="1"/>
  <c r="W3710" i="1"/>
  <c r="X3710" i="1"/>
  <c r="Y3710" i="1"/>
  <c r="Z3710" i="1"/>
  <c r="AA3710" i="1"/>
  <c r="AB3710" i="1"/>
  <c r="A3711" i="1"/>
  <c r="B3711" i="1"/>
  <c r="C3711" i="1"/>
  <c r="D3711" i="1"/>
  <c r="E3711" i="1"/>
  <c r="F3711" i="1"/>
  <c r="G3711" i="1"/>
  <c r="H3711" i="1"/>
  <c r="I3711" i="1"/>
  <c r="J3711" i="1"/>
  <c r="K3711" i="1"/>
  <c r="L3711" i="1"/>
  <c r="M3711" i="1"/>
  <c r="N3711" i="1"/>
  <c r="O3711" i="1"/>
  <c r="P3711" i="1"/>
  <c r="Q3711" i="1"/>
  <c r="R3711" i="1"/>
  <c r="S3711" i="1"/>
  <c r="U3711" i="1"/>
  <c r="V3711" i="1"/>
  <c r="W3711" i="1"/>
  <c r="X3711" i="1"/>
  <c r="Y3711" i="1"/>
  <c r="Z3711" i="1"/>
  <c r="AA3711" i="1"/>
  <c r="AB3711" i="1"/>
  <c r="A3712" i="1"/>
  <c r="B3712" i="1"/>
  <c r="C3712" i="1"/>
  <c r="D3712" i="1"/>
  <c r="E3712" i="1"/>
  <c r="F3712" i="1"/>
  <c r="G3712" i="1"/>
  <c r="H3712" i="1"/>
  <c r="I3712" i="1"/>
  <c r="J3712" i="1"/>
  <c r="K3712" i="1"/>
  <c r="L3712" i="1"/>
  <c r="M3712" i="1"/>
  <c r="N3712" i="1"/>
  <c r="O3712" i="1"/>
  <c r="P3712" i="1"/>
  <c r="Q3712" i="1"/>
  <c r="R3712" i="1"/>
  <c r="S3712" i="1"/>
  <c r="U3712" i="1"/>
  <c r="V3712" i="1"/>
  <c r="W3712" i="1"/>
  <c r="X3712" i="1"/>
  <c r="Y3712" i="1"/>
  <c r="Z3712" i="1"/>
  <c r="AA3712" i="1"/>
  <c r="AB3712" i="1"/>
  <c r="A3713" i="1"/>
  <c r="B3713" i="1"/>
  <c r="C3713" i="1"/>
  <c r="D3713" i="1"/>
  <c r="E3713" i="1"/>
  <c r="F3713" i="1"/>
  <c r="G3713" i="1"/>
  <c r="H3713" i="1"/>
  <c r="I3713" i="1"/>
  <c r="J3713" i="1"/>
  <c r="K3713" i="1"/>
  <c r="L3713" i="1"/>
  <c r="M3713" i="1"/>
  <c r="N3713" i="1"/>
  <c r="O3713" i="1"/>
  <c r="P3713" i="1"/>
  <c r="Q3713" i="1"/>
  <c r="R3713" i="1"/>
  <c r="S3713" i="1"/>
  <c r="U3713" i="1"/>
  <c r="V3713" i="1"/>
  <c r="W3713" i="1"/>
  <c r="X3713" i="1"/>
  <c r="Y3713" i="1"/>
  <c r="Z3713" i="1"/>
  <c r="AA3713" i="1"/>
  <c r="AB3713" i="1"/>
  <c r="A3714" i="1"/>
  <c r="B3714" i="1"/>
  <c r="C3714" i="1"/>
  <c r="D3714" i="1"/>
  <c r="E3714" i="1"/>
  <c r="F3714" i="1"/>
  <c r="G3714" i="1"/>
  <c r="H3714" i="1"/>
  <c r="I3714" i="1"/>
  <c r="J3714" i="1"/>
  <c r="K3714" i="1"/>
  <c r="L3714" i="1"/>
  <c r="M3714" i="1"/>
  <c r="N3714" i="1"/>
  <c r="O3714" i="1"/>
  <c r="P3714" i="1"/>
  <c r="Q3714" i="1"/>
  <c r="R3714" i="1"/>
  <c r="S3714" i="1"/>
  <c r="U3714" i="1"/>
  <c r="V3714" i="1"/>
  <c r="W3714" i="1"/>
  <c r="X3714" i="1"/>
  <c r="Y3714" i="1"/>
  <c r="Z3714" i="1"/>
  <c r="AA3714" i="1"/>
  <c r="AB3714" i="1"/>
  <c r="A3715" i="1"/>
  <c r="B3715" i="1"/>
  <c r="C3715" i="1"/>
  <c r="D3715" i="1"/>
  <c r="E3715" i="1"/>
  <c r="F3715" i="1"/>
  <c r="G3715" i="1"/>
  <c r="H3715" i="1"/>
  <c r="I3715" i="1"/>
  <c r="J3715" i="1"/>
  <c r="K3715" i="1"/>
  <c r="L3715" i="1"/>
  <c r="M3715" i="1"/>
  <c r="N3715" i="1"/>
  <c r="O3715" i="1"/>
  <c r="P3715" i="1"/>
  <c r="Q3715" i="1"/>
  <c r="R3715" i="1"/>
  <c r="S3715" i="1"/>
  <c r="U3715" i="1"/>
  <c r="V3715" i="1"/>
  <c r="W3715" i="1"/>
  <c r="X3715" i="1"/>
  <c r="Y3715" i="1"/>
  <c r="Z3715" i="1"/>
  <c r="AA3715" i="1"/>
  <c r="AB3715" i="1"/>
  <c r="A3716" i="1"/>
  <c r="B3716" i="1"/>
  <c r="C3716" i="1"/>
  <c r="D3716" i="1"/>
  <c r="E3716" i="1"/>
  <c r="F3716" i="1"/>
  <c r="G3716" i="1"/>
  <c r="H3716" i="1"/>
  <c r="I3716" i="1"/>
  <c r="J3716" i="1"/>
  <c r="K3716" i="1"/>
  <c r="L3716" i="1"/>
  <c r="M3716" i="1"/>
  <c r="N3716" i="1"/>
  <c r="O3716" i="1"/>
  <c r="P3716" i="1"/>
  <c r="Q3716" i="1"/>
  <c r="R3716" i="1"/>
  <c r="S3716" i="1"/>
  <c r="U3716" i="1"/>
  <c r="V3716" i="1"/>
  <c r="W3716" i="1"/>
  <c r="X3716" i="1"/>
  <c r="Y3716" i="1"/>
  <c r="Z3716" i="1"/>
  <c r="AA3716" i="1"/>
  <c r="AB3716" i="1"/>
  <c r="A3717" i="1"/>
  <c r="B3717" i="1"/>
  <c r="C3717" i="1"/>
  <c r="D3717" i="1"/>
  <c r="E3717" i="1"/>
  <c r="F3717" i="1"/>
  <c r="G3717" i="1"/>
  <c r="H3717" i="1"/>
  <c r="I3717" i="1"/>
  <c r="J3717" i="1"/>
  <c r="K3717" i="1"/>
  <c r="L3717" i="1"/>
  <c r="M3717" i="1"/>
  <c r="N3717" i="1"/>
  <c r="O3717" i="1"/>
  <c r="P3717" i="1"/>
  <c r="Q3717" i="1"/>
  <c r="R3717" i="1"/>
  <c r="S3717" i="1"/>
  <c r="U3717" i="1"/>
  <c r="V3717" i="1"/>
  <c r="W3717" i="1"/>
  <c r="X3717" i="1"/>
  <c r="Y3717" i="1"/>
  <c r="Z3717" i="1"/>
  <c r="AA3717" i="1"/>
  <c r="AB3717" i="1"/>
  <c r="A3718" i="1"/>
  <c r="B3718" i="1"/>
  <c r="C3718" i="1"/>
  <c r="D3718" i="1"/>
  <c r="E3718" i="1"/>
  <c r="F3718" i="1"/>
  <c r="G3718" i="1"/>
  <c r="H3718" i="1"/>
  <c r="I3718" i="1"/>
  <c r="J3718" i="1"/>
  <c r="K3718" i="1"/>
  <c r="L3718" i="1"/>
  <c r="M3718" i="1"/>
  <c r="N3718" i="1"/>
  <c r="O3718" i="1"/>
  <c r="P3718" i="1"/>
  <c r="Q3718" i="1"/>
  <c r="R3718" i="1"/>
  <c r="S3718" i="1"/>
  <c r="U3718" i="1"/>
  <c r="V3718" i="1"/>
  <c r="W3718" i="1"/>
  <c r="X3718" i="1"/>
  <c r="Y3718" i="1"/>
  <c r="Z3718" i="1"/>
  <c r="AA3718" i="1"/>
  <c r="AB3718" i="1"/>
  <c r="A3719" i="1"/>
  <c r="B3719" i="1"/>
  <c r="C3719" i="1"/>
  <c r="D3719" i="1"/>
  <c r="E3719" i="1"/>
  <c r="F3719" i="1"/>
  <c r="G3719" i="1"/>
  <c r="H3719" i="1"/>
  <c r="I3719" i="1"/>
  <c r="J3719" i="1"/>
  <c r="K3719" i="1"/>
  <c r="L3719" i="1"/>
  <c r="M3719" i="1"/>
  <c r="N3719" i="1"/>
  <c r="O3719" i="1"/>
  <c r="P3719" i="1"/>
  <c r="Q3719" i="1"/>
  <c r="R3719" i="1"/>
  <c r="S3719" i="1"/>
  <c r="U3719" i="1"/>
  <c r="V3719" i="1"/>
  <c r="W3719" i="1"/>
  <c r="X3719" i="1"/>
  <c r="Y3719" i="1"/>
  <c r="Z3719" i="1"/>
  <c r="AA3719" i="1"/>
  <c r="AB3719" i="1"/>
  <c r="A3720" i="1"/>
  <c r="B3720" i="1"/>
  <c r="C3720" i="1"/>
  <c r="D3720" i="1"/>
  <c r="E3720" i="1"/>
  <c r="F3720" i="1"/>
  <c r="G3720" i="1"/>
  <c r="H3720" i="1"/>
  <c r="I3720" i="1"/>
  <c r="J3720" i="1"/>
  <c r="K3720" i="1"/>
  <c r="L3720" i="1"/>
  <c r="M3720" i="1"/>
  <c r="N3720" i="1"/>
  <c r="O3720" i="1"/>
  <c r="P3720" i="1"/>
  <c r="Q3720" i="1"/>
  <c r="R3720" i="1"/>
  <c r="S3720" i="1"/>
  <c r="U3720" i="1"/>
  <c r="V3720" i="1"/>
  <c r="W3720" i="1"/>
  <c r="X3720" i="1"/>
  <c r="Y3720" i="1"/>
  <c r="Z3720" i="1"/>
  <c r="AA3720" i="1"/>
  <c r="AB3720" i="1"/>
  <c r="A3721" i="1"/>
  <c r="B3721" i="1"/>
  <c r="C3721" i="1"/>
  <c r="D3721" i="1"/>
  <c r="E3721" i="1"/>
  <c r="F3721" i="1"/>
  <c r="G3721" i="1"/>
  <c r="H3721" i="1"/>
  <c r="I3721" i="1"/>
  <c r="J3721" i="1"/>
  <c r="K3721" i="1"/>
  <c r="L3721" i="1"/>
  <c r="M3721" i="1"/>
  <c r="N3721" i="1"/>
  <c r="O3721" i="1"/>
  <c r="P3721" i="1"/>
  <c r="Q3721" i="1"/>
  <c r="R3721" i="1"/>
  <c r="S3721" i="1"/>
  <c r="U3721" i="1"/>
  <c r="V3721" i="1"/>
  <c r="W3721" i="1"/>
  <c r="X3721" i="1"/>
  <c r="Y3721" i="1"/>
  <c r="Z3721" i="1"/>
  <c r="AA3721" i="1"/>
  <c r="AB3721" i="1"/>
  <c r="A3722" i="1"/>
  <c r="B3722" i="1"/>
  <c r="C3722" i="1"/>
  <c r="D3722" i="1"/>
  <c r="E3722" i="1"/>
  <c r="F3722" i="1"/>
  <c r="G3722" i="1"/>
  <c r="H3722" i="1"/>
  <c r="I3722" i="1"/>
  <c r="J3722" i="1"/>
  <c r="K3722" i="1"/>
  <c r="L3722" i="1"/>
  <c r="M3722" i="1"/>
  <c r="N3722" i="1"/>
  <c r="O3722" i="1"/>
  <c r="P3722" i="1"/>
  <c r="Q3722" i="1"/>
  <c r="R3722" i="1"/>
  <c r="S3722" i="1"/>
  <c r="U3722" i="1"/>
  <c r="V3722" i="1"/>
  <c r="W3722" i="1"/>
  <c r="X3722" i="1"/>
  <c r="Y3722" i="1"/>
  <c r="Z3722" i="1"/>
  <c r="AA3722" i="1"/>
  <c r="AB3722" i="1"/>
  <c r="A3723" i="1"/>
  <c r="B3723" i="1"/>
  <c r="C3723" i="1"/>
  <c r="D3723" i="1"/>
  <c r="E3723" i="1"/>
  <c r="F3723" i="1"/>
  <c r="G3723" i="1"/>
  <c r="H3723" i="1"/>
  <c r="I3723" i="1"/>
  <c r="J3723" i="1"/>
  <c r="K3723" i="1"/>
  <c r="L3723" i="1"/>
  <c r="M3723" i="1"/>
  <c r="N3723" i="1"/>
  <c r="O3723" i="1"/>
  <c r="P3723" i="1"/>
  <c r="Q3723" i="1"/>
  <c r="R3723" i="1"/>
  <c r="S3723" i="1"/>
  <c r="U3723" i="1"/>
  <c r="V3723" i="1"/>
  <c r="W3723" i="1"/>
  <c r="X3723" i="1"/>
  <c r="Y3723" i="1"/>
  <c r="Z3723" i="1"/>
  <c r="AA3723" i="1"/>
  <c r="AB3723" i="1"/>
  <c r="A3724" i="1"/>
  <c r="B3724" i="1"/>
  <c r="C3724" i="1"/>
  <c r="D3724" i="1"/>
  <c r="E3724" i="1"/>
  <c r="F3724" i="1"/>
  <c r="G3724" i="1"/>
  <c r="H3724" i="1"/>
  <c r="I3724" i="1"/>
  <c r="J3724" i="1"/>
  <c r="K3724" i="1"/>
  <c r="L3724" i="1"/>
  <c r="M3724" i="1"/>
  <c r="N3724" i="1"/>
  <c r="O3724" i="1"/>
  <c r="P3724" i="1"/>
  <c r="Q3724" i="1"/>
  <c r="R3724" i="1"/>
  <c r="S3724" i="1"/>
  <c r="U3724" i="1"/>
  <c r="V3724" i="1"/>
  <c r="W3724" i="1"/>
  <c r="X3724" i="1"/>
  <c r="Y3724" i="1"/>
  <c r="Z3724" i="1"/>
  <c r="AA3724" i="1"/>
  <c r="AB3724" i="1"/>
  <c r="A3725" i="1"/>
  <c r="B3725" i="1"/>
  <c r="C3725" i="1"/>
  <c r="D3725" i="1"/>
  <c r="E3725" i="1"/>
  <c r="F3725" i="1"/>
  <c r="G3725" i="1"/>
  <c r="H3725" i="1"/>
  <c r="I3725" i="1"/>
  <c r="J3725" i="1"/>
  <c r="K3725" i="1"/>
  <c r="L3725" i="1"/>
  <c r="M3725" i="1"/>
  <c r="N3725" i="1"/>
  <c r="O3725" i="1"/>
  <c r="P3725" i="1"/>
  <c r="Q3725" i="1"/>
  <c r="R3725" i="1"/>
  <c r="S3725" i="1"/>
  <c r="U3725" i="1"/>
  <c r="V3725" i="1"/>
  <c r="W3725" i="1"/>
  <c r="X3725" i="1"/>
  <c r="Y3725" i="1"/>
  <c r="Z3725" i="1"/>
  <c r="AA3725" i="1"/>
  <c r="AB3725" i="1"/>
  <c r="A3726" i="1"/>
  <c r="B3726" i="1"/>
  <c r="C3726" i="1"/>
  <c r="D3726" i="1"/>
  <c r="E3726" i="1"/>
  <c r="F3726" i="1"/>
  <c r="G3726" i="1"/>
  <c r="H3726" i="1"/>
  <c r="I3726" i="1"/>
  <c r="J3726" i="1"/>
  <c r="K3726" i="1"/>
  <c r="L3726" i="1"/>
  <c r="M3726" i="1"/>
  <c r="N3726" i="1"/>
  <c r="O3726" i="1"/>
  <c r="P3726" i="1"/>
  <c r="Q3726" i="1"/>
  <c r="R3726" i="1"/>
  <c r="S3726" i="1"/>
  <c r="U3726" i="1"/>
  <c r="V3726" i="1"/>
  <c r="W3726" i="1"/>
  <c r="X3726" i="1"/>
  <c r="Y3726" i="1"/>
  <c r="Z3726" i="1"/>
  <c r="AA3726" i="1"/>
  <c r="AB3726" i="1"/>
  <c r="A3727" i="1"/>
  <c r="B3727" i="1"/>
  <c r="C3727" i="1"/>
  <c r="D3727" i="1"/>
  <c r="E3727" i="1"/>
  <c r="F3727" i="1"/>
  <c r="G3727" i="1"/>
  <c r="H3727" i="1"/>
  <c r="I3727" i="1"/>
  <c r="J3727" i="1"/>
  <c r="K3727" i="1"/>
  <c r="L3727" i="1"/>
  <c r="M3727" i="1"/>
  <c r="N3727" i="1"/>
  <c r="O3727" i="1"/>
  <c r="P3727" i="1"/>
  <c r="Q3727" i="1"/>
  <c r="R3727" i="1"/>
  <c r="S3727" i="1"/>
  <c r="U3727" i="1"/>
  <c r="V3727" i="1"/>
  <c r="W3727" i="1"/>
  <c r="X3727" i="1"/>
  <c r="Y3727" i="1"/>
  <c r="Z3727" i="1"/>
  <c r="AA3727" i="1"/>
  <c r="AB3727" i="1"/>
  <c r="A3728" i="1"/>
  <c r="B3728" i="1"/>
  <c r="C3728" i="1"/>
  <c r="D3728" i="1"/>
  <c r="E3728" i="1"/>
  <c r="F3728" i="1"/>
  <c r="G3728" i="1"/>
  <c r="H3728" i="1"/>
  <c r="I3728" i="1"/>
  <c r="J3728" i="1"/>
  <c r="K3728" i="1"/>
  <c r="L3728" i="1"/>
  <c r="M3728" i="1"/>
  <c r="N3728" i="1"/>
  <c r="O3728" i="1"/>
  <c r="P3728" i="1"/>
  <c r="Q3728" i="1"/>
  <c r="R3728" i="1"/>
  <c r="S3728" i="1"/>
  <c r="U3728" i="1"/>
  <c r="V3728" i="1"/>
  <c r="W3728" i="1"/>
  <c r="X3728" i="1"/>
  <c r="Y3728" i="1"/>
  <c r="Z3728" i="1"/>
  <c r="AA3728" i="1"/>
  <c r="AB3728" i="1"/>
  <c r="A3729" i="1"/>
  <c r="B3729" i="1"/>
  <c r="C3729" i="1"/>
  <c r="D3729" i="1"/>
  <c r="E3729" i="1"/>
  <c r="F3729" i="1"/>
  <c r="G3729" i="1"/>
  <c r="H3729" i="1"/>
  <c r="I3729" i="1"/>
  <c r="J3729" i="1"/>
  <c r="K3729" i="1"/>
  <c r="L3729" i="1"/>
  <c r="M3729" i="1"/>
  <c r="N3729" i="1"/>
  <c r="O3729" i="1"/>
  <c r="P3729" i="1"/>
  <c r="Q3729" i="1"/>
  <c r="R3729" i="1"/>
  <c r="S3729" i="1"/>
  <c r="U3729" i="1"/>
  <c r="V3729" i="1"/>
  <c r="W3729" i="1"/>
  <c r="X3729" i="1"/>
  <c r="Y3729" i="1"/>
  <c r="Z3729" i="1"/>
  <c r="AA3729" i="1"/>
  <c r="AB3729" i="1"/>
  <c r="A3730" i="1"/>
  <c r="B3730" i="1"/>
  <c r="C3730" i="1"/>
  <c r="D3730" i="1"/>
  <c r="E3730" i="1"/>
  <c r="F3730" i="1"/>
  <c r="G3730" i="1"/>
  <c r="H3730" i="1"/>
  <c r="I3730" i="1"/>
  <c r="J3730" i="1"/>
  <c r="K3730" i="1"/>
  <c r="L3730" i="1"/>
  <c r="M3730" i="1"/>
  <c r="N3730" i="1"/>
  <c r="O3730" i="1"/>
  <c r="P3730" i="1"/>
  <c r="Q3730" i="1"/>
  <c r="R3730" i="1"/>
  <c r="S3730" i="1"/>
  <c r="U3730" i="1"/>
  <c r="V3730" i="1"/>
  <c r="W3730" i="1"/>
  <c r="X3730" i="1"/>
  <c r="Y3730" i="1"/>
  <c r="Z3730" i="1"/>
  <c r="AA3730" i="1"/>
  <c r="AB3730" i="1"/>
  <c r="A3731" i="1"/>
  <c r="B3731" i="1"/>
  <c r="C3731" i="1"/>
  <c r="D3731" i="1"/>
  <c r="E3731" i="1"/>
  <c r="F3731" i="1"/>
  <c r="G3731" i="1"/>
  <c r="H3731" i="1"/>
  <c r="I3731" i="1"/>
  <c r="J3731" i="1"/>
  <c r="K3731" i="1"/>
  <c r="L3731" i="1"/>
  <c r="M3731" i="1"/>
  <c r="N3731" i="1"/>
  <c r="O3731" i="1"/>
  <c r="P3731" i="1"/>
  <c r="Q3731" i="1"/>
  <c r="R3731" i="1"/>
  <c r="S3731" i="1"/>
  <c r="U3731" i="1"/>
  <c r="V3731" i="1"/>
  <c r="W3731" i="1"/>
  <c r="X3731" i="1"/>
  <c r="Y3731" i="1"/>
  <c r="Z3731" i="1"/>
  <c r="AA3731" i="1"/>
  <c r="AB3731" i="1"/>
  <c r="A3732" i="1"/>
  <c r="B3732" i="1"/>
  <c r="C3732" i="1"/>
  <c r="D3732" i="1"/>
  <c r="E3732" i="1"/>
  <c r="F3732" i="1"/>
  <c r="G3732" i="1"/>
  <c r="H3732" i="1"/>
  <c r="I3732" i="1"/>
  <c r="J3732" i="1"/>
  <c r="K3732" i="1"/>
  <c r="L3732" i="1"/>
  <c r="M3732" i="1"/>
  <c r="N3732" i="1"/>
  <c r="O3732" i="1"/>
  <c r="P3732" i="1"/>
  <c r="Q3732" i="1"/>
  <c r="R3732" i="1"/>
  <c r="S3732" i="1"/>
  <c r="U3732" i="1"/>
  <c r="V3732" i="1"/>
  <c r="W3732" i="1"/>
  <c r="X3732" i="1"/>
  <c r="Y3732" i="1"/>
  <c r="Z3732" i="1"/>
  <c r="AA3732" i="1"/>
  <c r="AB3732" i="1"/>
  <c r="A3733" i="1"/>
  <c r="B3733" i="1"/>
  <c r="C3733" i="1"/>
  <c r="D3733" i="1"/>
  <c r="E3733" i="1"/>
  <c r="F3733" i="1"/>
  <c r="G3733" i="1"/>
  <c r="H3733" i="1"/>
  <c r="I3733" i="1"/>
  <c r="J3733" i="1"/>
  <c r="K3733" i="1"/>
  <c r="L3733" i="1"/>
  <c r="M3733" i="1"/>
  <c r="N3733" i="1"/>
  <c r="O3733" i="1"/>
  <c r="P3733" i="1"/>
  <c r="Q3733" i="1"/>
  <c r="R3733" i="1"/>
  <c r="S3733" i="1"/>
  <c r="U3733" i="1"/>
  <c r="V3733" i="1"/>
  <c r="W3733" i="1"/>
  <c r="X3733" i="1"/>
  <c r="Y3733" i="1"/>
  <c r="Z3733" i="1"/>
  <c r="AA3733" i="1"/>
  <c r="AB3733" i="1"/>
  <c r="A3734" i="1"/>
  <c r="B3734" i="1"/>
  <c r="C3734" i="1"/>
  <c r="D3734" i="1"/>
  <c r="E3734" i="1"/>
  <c r="F3734" i="1"/>
  <c r="G3734" i="1"/>
  <c r="H3734" i="1"/>
  <c r="I3734" i="1"/>
  <c r="J3734" i="1"/>
  <c r="K3734" i="1"/>
  <c r="L3734" i="1"/>
  <c r="M3734" i="1"/>
  <c r="N3734" i="1"/>
  <c r="O3734" i="1"/>
  <c r="P3734" i="1"/>
  <c r="Q3734" i="1"/>
  <c r="R3734" i="1"/>
  <c r="S3734" i="1"/>
  <c r="U3734" i="1"/>
  <c r="V3734" i="1"/>
  <c r="W3734" i="1"/>
  <c r="X3734" i="1"/>
  <c r="Y3734" i="1"/>
  <c r="Z3734" i="1"/>
  <c r="AA3734" i="1"/>
  <c r="AB3734" i="1"/>
  <c r="A3735" i="1"/>
  <c r="B3735" i="1"/>
  <c r="C3735" i="1"/>
  <c r="D3735" i="1"/>
  <c r="E3735" i="1"/>
  <c r="F3735" i="1"/>
  <c r="G3735" i="1"/>
  <c r="H3735" i="1"/>
  <c r="I3735" i="1"/>
  <c r="J3735" i="1"/>
  <c r="K3735" i="1"/>
  <c r="L3735" i="1"/>
  <c r="M3735" i="1"/>
  <c r="N3735" i="1"/>
  <c r="O3735" i="1"/>
  <c r="P3735" i="1"/>
  <c r="Q3735" i="1"/>
  <c r="R3735" i="1"/>
  <c r="S3735" i="1"/>
  <c r="U3735" i="1"/>
  <c r="V3735" i="1"/>
  <c r="W3735" i="1"/>
  <c r="X3735" i="1"/>
  <c r="Y3735" i="1"/>
  <c r="Z3735" i="1"/>
  <c r="AA3735" i="1"/>
  <c r="AB3735" i="1"/>
  <c r="A3736" i="1"/>
  <c r="B3736" i="1"/>
  <c r="C3736" i="1"/>
  <c r="D3736" i="1"/>
  <c r="E3736" i="1"/>
  <c r="F3736" i="1"/>
  <c r="G3736" i="1"/>
  <c r="H3736" i="1"/>
  <c r="I3736" i="1"/>
  <c r="J3736" i="1"/>
  <c r="K3736" i="1"/>
  <c r="L3736" i="1"/>
  <c r="M3736" i="1"/>
  <c r="N3736" i="1"/>
  <c r="O3736" i="1"/>
  <c r="P3736" i="1"/>
  <c r="Q3736" i="1"/>
  <c r="R3736" i="1"/>
  <c r="S3736" i="1"/>
  <c r="U3736" i="1"/>
  <c r="V3736" i="1"/>
  <c r="W3736" i="1"/>
  <c r="X3736" i="1"/>
  <c r="Y3736" i="1"/>
  <c r="Z3736" i="1"/>
  <c r="AA3736" i="1"/>
  <c r="AB3736" i="1"/>
  <c r="A3737" i="1"/>
  <c r="B3737" i="1"/>
  <c r="C3737" i="1"/>
  <c r="D3737" i="1"/>
  <c r="E3737" i="1"/>
  <c r="F3737" i="1"/>
  <c r="G3737" i="1"/>
  <c r="H3737" i="1"/>
  <c r="I3737" i="1"/>
  <c r="J3737" i="1"/>
  <c r="K3737" i="1"/>
  <c r="L3737" i="1"/>
  <c r="M3737" i="1"/>
  <c r="N3737" i="1"/>
  <c r="O3737" i="1"/>
  <c r="P3737" i="1"/>
  <c r="Q3737" i="1"/>
  <c r="R3737" i="1"/>
  <c r="S3737" i="1"/>
  <c r="U3737" i="1"/>
  <c r="V3737" i="1"/>
  <c r="W3737" i="1"/>
  <c r="X3737" i="1"/>
  <c r="Y3737" i="1"/>
  <c r="Z3737" i="1"/>
  <c r="AA3737" i="1"/>
  <c r="AB3737" i="1"/>
  <c r="A3738" i="1"/>
  <c r="B3738" i="1"/>
  <c r="C3738" i="1"/>
  <c r="D3738" i="1"/>
  <c r="E3738" i="1"/>
  <c r="F3738" i="1"/>
  <c r="G3738" i="1"/>
  <c r="H3738" i="1"/>
  <c r="I3738" i="1"/>
  <c r="J3738" i="1"/>
  <c r="K3738" i="1"/>
  <c r="L3738" i="1"/>
  <c r="M3738" i="1"/>
  <c r="N3738" i="1"/>
  <c r="O3738" i="1"/>
  <c r="P3738" i="1"/>
  <c r="Q3738" i="1"/>
  <c r="R3738" i="1"/>
  <c r="S3738" i="1"/>
  <c r="U3738" i="1"/>
  <c r="V3738" i="1"/>
  <c r="W3738" i="1"/>
  <c r="X3738" i="1"/>
  <c r="Y3738" i="1"/>
  <c r="Z3738" i="1"/>
  <c r="AA3738" i="1"/>
  <c r="AB3738" i="1"/>
  <c r="A3739" i="1"/>
  <c r="B3739" i="1"/>
  <c r="C3739" i="1"/>
  <c r="D3739" i="1"/>
  <c r="E3739" i="1"/>
  <c r="F3739" i="1"/>
  <c r="G3739" i="1"/>
  <c r="H3739" i="1"/>
  <c r="I3739" i="1"/>
  <c r="J3739" i="1"/>
  <c r="K3739" i="1"/>
  <c r="L3739" i="1"/>
  <c r="M3739" i="1"/>
  <c r="N3739" i="1"/>
  <c r="O3739" i="1"/>
  <c r="P3739" i="1"/>
  <c r="Q3739" i="1"/>
  <c r="R3739" i="1"/>
  <c r="S3739" i="1"/>
  <c r="U3739" i="1"/>
  <c r="V3739" i="1"/>
  <c r="W3739" i="1"/>
  <c r="X3739" i="1"/>
  <c r="Y3739" i="1"/>
  <c r="Z3739" i="1"/>
  <c r="AA3739" i="1"/>
  <c r="AB3739" i="1"/>
  <c r="A3740" i="1"/>
  <c r="B3740" i="1"/>
  <c r="C3740" i="1"/>
  <c r="D3740" i="1"/>
  <c r="E3740" i="1"/>
  <c r="F3740" i="1"/>
  <c r="G3740" i="1"/>
  <c r="H3740" i="1"/>
  <c r="I3740" i="1"/>
  <c r="J3740" i="1"/>
  <c r="K3740" i="1"/>
  <c r="L3740" i="1"/>
  <c r="M3740" i="1"/>
  <c r="N3740" i="1"/>
  <c r="O3740" i="1"/>
  <c r="P3740" i="1"/>
  <c r="Q3740" i="1"/>
  <c r="R3740" i="1"/>
  <c r="S3740" i="1"/>
  <c r="U3740" i="1"/>
  <c r="V3740" i="1"/>
  <c r="W3740" i="1"/>
  <c r="X3740" i="1"/>
  <c r="Y3740" i="1"/>
  <c r="Z3740" i="1"/>
  <c r="AA3740" i="1"/>
  <c r="AB3740" i="1"/>
  <c r="A3741" i="1"/>
  <c r="B3741" i="1"/>
  <c r="C3741" i="1"/>
  <c r="D3741" i="1"/>
  <c r="E3741" i="1"/>
  <c r="F3741" i="1"/>
  <c r="G3741" i="1"/>
  <c r="H3741" i="1"/>
  <c r="I3741" i="1"/>
  <c r="J3741" i="1"/>
  <c r="K3741" i="1"/>
  <c r="L3741" i="1"/>
  <c r="M3741" i="1"/>
  <c r="N3741" i="1"/>
  <c r="O3741" i="1"/>
  <c r="P3741" i="1"/>
  <c r="Q3741" i="1"/>
  <c r="R3741" i="1"/>
  <c r="S3741" i="1"/>
  <c r="U3741" i="1"/>
  <c r="V3741" i="1"/>
  <c r="W3741" i="1"/>
  <c r="X3741" i="1"/>
  <c r="Y3741" i="1"/>
  <c r="Z3741" i="1"/>
  <c r="AA3741" i="1"/>
  <c r="AB3741" i="1"/>
  <c r="A3742" i="1"/>
  <c r="B3742" i="1"/>
  <c r="C3742" i="1"/>
  <c r="D3742" i="1"/>
  <c r="E3742" i="1"/>
  <c r="F3742" i="1"/>
  <c r="G3742" i="1"/>
  <c r="H3742" i="1"/>
  <c r="I3742" i="1"/>
  <c r="J3742" i="1"/>
  <c r="K3742" i="1"/>
  <c r="L3742" i="1"/>
  <c r="M3742" i="1"/>
  <c r="N3742" i="1"/>
  <c r="O3742" i="1"/>
  <c r="P3742" i="1"/>
  <c r="Q3742" i="1"/>
  <c r="R3742" i="1"/>
  <c r="S3742" i="1"/>
  <c r="U3742" i="1"/>
  <c r="V3742" i="1"/>
  <c r="W3742" i="1"/>
  <c r="X3742" i="1"/>
  <c r="Y3742" i="1"/>
  <c r="Z3742" i="1"/>
  <c r="AA3742" i="1"/>
  <c r="AB3742" i="1"/>
  <c r="A3743" i="1"/>
  <c r="B3743" i="1"/>
  <c r="C3743" i="1"/>
  <c r="D3743" i="1"/>
  <c r="E3743" i="1"/>
  <c r="F3743" i="1"/>
  <c r="G3743" i="1"/>
  <c r="H3743" i="1"/>
  <c r="I3743" i="1"/>
  <c r="J3743" i="1"/>
  <c r="K3743" i="1"/>
  <c r="L3743" i="1"/>
  <c r="M3743" i="1"/>
  <c r="N3743" i="1"/>
  <c r="O3743" i="1"/>
  <c r="P3743" i="1"/>
  <c r="Q3743" i="1"/>
  <c r="R3743" i="1"/>
  <c r="S3743" i="1"/>
  <c r="U3743" i="1"/>
  <c r="V3743" i="1"/>
  <c r="W3743" i="1"/>
  <c r="X3743" i="1"/>
  <c r="Y3743" i="1"/>
  <c r="Z3743" i="1"/>
  <c r="AA3743" i="1"/>
  <c r="AB3743" i="1"/>
  <c r="A3744" i="1"/>
  <c r="B3744" i="1"/>
  <c r="C3744" i="1"/>
  <c r="D3744" i="1"/>
  <c r="E3744" i="1"/>
  <c r="F3744" i="1"/>
  <c r="G3744" i="1"/>
  <c r="H3744" i="1"/>
  <c r="I3744" i="1"/>
  <c r="J3744" i="1"/>
  <c r="K3744" i="1"/>
  <c r="L3744" i="1"/>
  <c r="M3744" i="1"/>
  <c r="N3744" i="1"/>
  <c r="O3744" i="1"/>
  <c r="P3744" i="1"/>
  <c r="Q3744" i="1"/>
  <c r="R3744" i="1"/>
  <c r="S3744" i="1"/>
  <c r="U3744" i="1"/>
  <c r="V3744" i="1"/>
  <c r="W3744" i="1"/>
  <c r="X3744" i="1"/>
  <c r="Y3744" i="1"/>
  <c r="Z3744" i="1"/>
  <c r="AA3744" i="1"/>
  <c r="AB3744" i="1"/>
  <c r="A3745" i="1"/>
  <c r="B3745" i="1"/>
  <c r="C3745" i="1"/>
  <c r="D3745" i="1"/>
  <c r="E3745" i="1"/>
  <c r="F3745" i="1"/>
  <c r="G3745" i="1"/>
  <c r="H3745" i="1"/>
  <c r="I3745" i="1"/>
  <c r="J3745" i="1"/>
  <c r="K3745" i="1"/>
  <c r="L3745" i="1"/>
  <c r="M3745" i="1"/>
  <c r="N3745" i="1"/>
  <c r="O3745" i="1"/>
  <c r="P3745" i="1"/>
  <c r="Q3745" i="1"/>
  <c r="R3745" i="1"/>
  <c r="S3745" i="1"/>
  <c r="U3745" i="1"/>
  <c r="V3745" i="1"/>
  <c r="W3745" i="1"/>
  <c r="X3745" i="1"/>
  <c r="Y3745" i="1"/>
  <c r="Z3745" i="1"/>
  <c r="AA3745" i="1"/>
  <c r="AB3745" i="1"/>
  <c r="A3746" i="1"/>
  <c r="B3746" i="1"/>
  <c r="C3746" i="1"/>
  <c r="D3746" i="1"/>
  <c r="E3746" i="1"/>
  <c r="F3746" i="1"/>
  <c r="G3746" i="1"/>
  <c r="H3746" i="1"/>
  <c r="I3746" i="1"/>
  <c r="J3746" i="1"/>
  <c r="K3746" i="1"/>
  <c r="L3746" i="1"/>
  <c r="M3746" i="1"/>
  <c r="N3746" i="1"/>
  <c r="O3746" i="1"/>
  <c r="P3746" i="1"/>
  <c r="Q3746" i="1"/>
  <c r="R3746" i="1"/>
  <c r="S3746" i="1"/>
  <c r="U3746" i="1"/>
  <c r="V3746" i="1"/>
  <c r="W3746" i="1"/>
  <c r="X3746" i="1"/>
  <c r="Y3746" i="1"/>
  <c r="Z3746" i="1"/>
  <c r="AA3746" i="1"/>
  <c r="AB3746" i="1"/>
  <c r="A3747" i="1"/>
  <c r="B3747" i="1"/>
  <c r="C3747" i="1"/>
  <c r="D3747" i="1"/>
  <c r="E3747" i="1"/>
  <c r="F3747" i="1"/>
  <c r="G3747" i="1"/>
  <c r="H3747" i="1"/>
  <c r="I3747" i="1"/>
  <c r="J3747" i="1"/>
  <c r="K3747" i="1"/>
  <c r="L3747" i="1"/>
  <c r="M3747" i="1"/>
  <c r="N3747" i="1"/>
  <c r="O3747" i="1"/>
  <c r="P3747" i="1"/>
  <c r="Q3747" i="1"/>
  <c r="R3747" i="1"/>
  <c r="S3747" i="1"/>
  <c r="U3747" i="1"/>
  <c r="V3747" i="1"/>
  <c r="W3747" i="1"/>
  <c r="X3747" i="1"/>
  <c r="Y3747" i="1"/>
  <c r="Z3747" i="1"/>
  <c r="AA3747" i="1"/>
  <c r="AB3747" i="1"/>
  <c r="A3748" i="1"/>
  <c r="B3748" i="1"/>
  <c r="C3748" i="1"/>
  <c r="D3748" i="1"/>
  <c r="E3748" i="1"/>
  <c r="F3748" i="1"/>
  <c r="G3748" i="1"/>
  <c r="H3748" i="1"/>
  <c r="I3748" i="1"/>
  <c r="J3748" i="1"/>
  <c r="K3748" i="1"/>
  <c r="L3748" i="1"/>
  <c r="M3748" i="1"/>
  <c r="N3748" i="1"/>
  <c r="O3748" i="1"/>
  <c r="P3748" i="1"/>
  <c r="Q3748" i="1"/>
  <c r="R3748" i="1"/>
  <c r="S3748" i="1"/>
  <c r="U3748" i="1"/>
  <c r="V3748" i="1"/>
  <c r="W3748" i="1"/>
  <c r="X3748" i="1"/>
  <c r="Y3748" i="1"/>
  <c r="Z3748" i="1"/>
  <c r="AA3748" i="1"/>
  <c r="AB3748" i="1"/>
  <c r="A3749" i="1"/>
  <c r="B3749" i="1"/>
  <c r="C3749" i="1"/>
  <c r="D3749" i="1"/>
  <c r="E3749" i="1"/>
  <c r="F3749" i="1"/>
  <c r="G3749" i="1"/>
  <c r="H3749" i="1"/>
  <c r="I3749" i="1"/>
  <c r="J3749" i="1"/>
  <c r="K3749" i="1"/>
  <c r="L3749" i="1"/>
  <c r="M3749" i="1"/>
  <c r="N3749" i="1"/>
  <c r="O3749" i="1"/>
  <c r="P3749" i="1"/>
  <c r="Q3749" i="1"/>
  <c r="R3749" i="1"/>
  <c r="S3749" i="1"/>
  <c r="U3749" i="1"/>
  <c r="V3749" i="1"/>
  <c r="W3749" i="1"/>
  <c r="X3749" i="1"/>
  <c r="Y3749" i="1"/>
  <c r="Z3749" i="1"/>
  <c r="AA3749" i="1"/>
  <c r="AB3749" i="1"/>
  <c r="A3750" i="1"/>
  <c r="B3750" i="1"/>
  <c r="C3750" i="1"/>
  <c r="D3750" i="1"/>
  <c r="E3750" i="1"/>
  <c r="F3750" i="1"/>
  <c r="G3750" i="1"/>
  <c r="H3750" i="1"/>
  <c r="I3750" i="1"/>
  <c r="J3750" i="1"/>
  <c r="K3750" i="1"/>
  <c r="L3750" i="1"/>
  <c r="M3750" i="1"/>
  <c r="N3750" i="1"/>
  <c r="O3750" i="1"/>
  <c r="P3750" i="1"/>
  <c r="Q3750" i="1"/>
  <c r="R3750" i="1"/>
  <c r="S3750" i="1"/>
  <c r="U3750" i="1"/>
  <c r="V3750" i="1"/>
  <c r="W3750" i="1"/>
  <c r="X3750" i="1"/>
  <c r="Y3750" i="1"/>
  <c r="Z3750" i="1"/>
  <c r="AA3750" i="1"/>
  <c r="AB3750" i="1"/>
  <c r="A3751" i="1"/>
  <c r="B3751" i="1"/>
  <c r="C3751" i="1"/>
  <c r="D3751" i="1"/>
  <c r="E3751" i="1"/>
  <c r="F3751" i="1"/>
  <c r="G3751" i="1"/>
  <c r="H3751" i="1"/>
  <c r="I3751" i="1"/>
  <c r="J3751" i="1"/>
  <c r="K3751" i="1"/>
  <c r="L3751" i="1"/>
  <c r="M3751" i="1"/>
  <c r="N3751" i="1"/>
  <c r="O3751" i="1"/>
  <c r="P3751" i="1"/>
  <c r="Q3751" i="1"/>
  <c r="R3751" i="1"/>
  <c r="S3751" i="1"/>
  <c r="U3751" i="1"/>
  <c r="V3751" i="1"/>
  <c r="W3751" i="1"/>
  <c r="X3751" i="1"/>
  <c r="Y3751" i="1"/>
  <c r="Z3751" i="1"/>
  <c r="AA3751" i="1"/>
  <c r="AB3751" i="1"/>
  <c r="A3752" i="1"/>
  <c r="B3752" i="1"/>
  <c r="C3752" i="1"/>
  <c r="D3752" i="1"/>
  <c r="E3752" i="1"/>
  <c r="F3752" i="1"/>
  <c r="G3752" i="1"/>
  <c r="H3752" i="1"/>
  <c r="I3752" i="1"/>
  <c r="J3752" i="1"/>
  <c r="K3752" i="1"/>
  <c r="L3752" i="1"/>
  <c r="M3752" i="1"/>
  <c r="N3752" i="1"/>
  <c r="O3752" i="1"/>
  <c r="P3752" i="1"/>
  <c r="Q3752" i="1"/>
  <c r="R3752" i="1"/>
  <c r="S3752" i="1"/>
  <c r="U3752" i="1"/>
  <c r="V3752" i="1"/>
  <c r="W3752" i="1"/>
  <c r="X3752" i="1"/>
  <c r="Y3752" i="1"/>
  <c r="Z3752" i="1"/>
  <c r="AA3752" i="1"/>
  <c r="AB3752" i="1"/>
  <c r="A3753" i="1"/>
  <c r="B3753" i="1"/>
  <c r="C3753" i="1"/>
  <c r="D3753" i="1"/>
  <c r="E3753" i="1"/>
  <c r="F3753" i="1"/>
  <c r="G3753" i="1"/>
  <c r="H3753" i="1"/>
  <c r="I3753" i="1"/>
  <c r="J3753" i="1"/>
  <c r="K3753" i="1"/>
  <c r="L3753" i="1"/>
  <c r="M3753" i="1"/>
  <c r="N3753" i="1"/>
  <c r="O3753" i="1"/>
  <c r="P3753" i="1"/>
  <c r="Q3753" i="1"/>
  <c r="R3753" i="1"/>
  <c r="S3753" i="1"/>
  <c r="U3753" i="1"/>
  <c r="V3753" i="1"/>
  <c r="W3753" i="1"/>
  <c r="X3753" i="1"/>
  <c r="Y3753" i="1"/>
  <c r="Z3753" i="1"/>
  <c r="AA3753" i="1"/>
  <c r="AB3753" i="1"/>
  <c r="A3754" i="1"/>
  <c r="B3754" i="1"/>
  <c r="C3754" i="1"/>
  <c r="D3754" i="1"/>
  <c r="E3754" i="1"/>
  <c r="F3754" i="1"/>
  <c r="G3754" i="1"/>
  <c r="H3754" i="1"/>
  <c r="I3754" i="1"/>
  <c r="J3754" i="1"/>
  <c r="K3754" i="1"/>
  <c r="L3754" i="1"/>
  <c r="M3754" i="1"/>
  <c r="N3754" i="1"/>
  <c r="O3754" i="1"/>
  <c r="P3754" i="1"/>
  <c r="Q3754" i="1"/>
  <c r="R3754" i="1"/>
  <c r="S3754" i="1"/>
  <c r="U3754" i="1"/>
  <c r="V3754" i="1"/>
  <c r="W3754" i="1"/>
  <c r="X3754" i="1"/>
  <c r="Y3754" i="1"/>
  <c r="Z3754" i="1"/>
  <c r="AA3754" i="1"/>
  <c r="AB3754" i="1"/>
  <c r="A3755" i="1"/>
  <c r="B3755" i="1"/>
  <c r="C3755" i="1"/>
  <c r="D3755" i="1"/>
  <c r="E3755" i="1"/>
  <c r="F3755" i="1"/>
  <c r="G3755" i="1"/>
  <c r="H3755" i="1"/>
  <c r="I3755" i="1"/>
  <c r="J3755" i="1"/>
  <c r="K3755" i="1"/>
  <c r="L3755" i="1"/>
  <c r="M3755" i="1"/>
  <c r="N3755" i="1"/>
  <c r="O3755" i="1"/>
  <c r="P3755" i="1"/>
  <c r="Q3755" i="1"/>
  <c r="R3755" i="1"/>
  <c r="S3755" i="1"/>
  <c r="U3755" i="1"/>
  <c r="V3755" i="1"/>
  <c r="W3755" i="1"/>
  <c r="X3755" i="1"/>
  <c r="Y3755" i="1"/>
  <c r="Z3755" i="1"/>
  <c r="AA3755" i="1"/>
  <c r="AB3755" i="1"/>
  <c r="A3756" i="1"/>
  <c r="B3756" i="1"/>
  <c r="C3756" i="1"/>
  <c r="D3756" i="1"/>
  <c r="E3756" i="1"/>
  <c r="F3756" i="1"/>
  <c r="G3756" i="1"/>
  <c r="H3756" i="1"/>
  <c r="I3756" i="1"/>
  <c r="J3756" i="1"/>
  <c r="K3756" i="1"/>
  <c r="L3756" i="1"/>
  <c r="M3756" i="1"/>
  <c r="N3756" i="1"/>
  <c r="O3756" i="1"/>
  <c r="P3756" i="1"/>
  <c r="Q3756" i="1"/>
  <c r="R3756" i="1"/>
  <c r="S3756" i="1"/>
  <c r="U3756" i="1"/>
  <c r="V3756" i="1"/>
  <c r="W3756" i="1"/>
  <c r="X3756" i="1"/>
  <c r="Y3756" i="1"/>
  <c r="Z3756" i="1"/>
  <c r="AA3756" i="1"/>
  <c r="AB3756" i="1"/>
  <c r="A3757" i="1"/>
  <c r="B3757" i="1"/>
  <c r="C3757" i="1"/>
  <c r="D3757" i="1"/>
  <c r="E3757" i="1"/>
  <c r="F3757" i="1"/>
  <c r="G3757" i="1"/>
  <c r="H3757" i="1"/>
  <c r="I3757" i="1"/>
  <c r="J3757" i="1"/>
  <c r="K3757" i="1"/>
  <c r="L3757" i="1"/>
  <c r="M3757" i="1"/>
  <c r="N3757" i="1"/>
  <c r="O3757" i="1"/>
  <c r="P3757" i="1"/>
  <c r="Q3757" i="1"/>
  <c r="R3757" i="1"/>
  <c r="S3757" i="1"/>
  <c r="U3757" i="1"/>
  <c r="V3757" i="1"/>
  <c r="W3757" i="1"/>
  <c r="X3757" i="1"/>
  <c r="Y3757" i="1"/>
  <c r="Z3757" i="1"/>
  <c r="AA3757" i="1"/>
  <c r="AB3757" i="1"/>
  <c r="A3758" i="1"/>
  <c r="B3758" i="1"/>
  <c r="C3758" i="1"/>
  <c r="D3758" i="1"/>
  <c r="E3758" i="1"/>
  <c r="F3758" i="1"/>
  <c r="G3758" i="1"/>
  <c r="H3758" i="1"/>
  <c r="I3758" i="1"/>
  <c r="J3758" i="1"/>
  <c r="K3758" i="1"/>
  <c r="L3758" i="1"/>
  <c r="M3758" i="1"/>
  <c r="N3758" i="1"/>
  <c r="O3758" i="1"/>
  <c r="P3758" i="1"/>
  <c r="Q3758" i="1"/>
  <c r="R3758" i="1"/>
  <c r="S3758" i="1"/>
  <c r="U3758" i="1"/>
  <c r="V3758" i="1"/>
  <c r="W3758" i="1"/>
  <c r="X3758" i="1"/>
  <c r="Y3758" i="1"/>
  <c r="Z3758" i="1"/>
  <c r="AA3758" i="1"/>
  <c r="AB3758" i="1"/>
  <c r="A3759" i="1"/>
  <c r="B3759" i="1"/>
  <c r="C3759" i="1"/>
  <c r="D3759" i="1"/>
  <c r="E3759" i="1"/>
  <c r="F3759" i="1"/>
  <c r="G3759" i="1"/>
  <c r="H3759" i="1"/>
  <c r="I3759" i="1"/>
  <c r="J3759" i="1"/>
  <c r="K3759" i="1"/>
  <c r="L3759" i="1"/>
  <c r="M3759" i="1"/>
  <c r="N3759" i="1"/>
  <c r="O3759" i="1"/>
  <c r="P3759" i="1"/>
  <c r="Q3759" i="1"/>
  <c r="R3759" i="1"/>
  <c r="S3759" i="1"/>
  <c r="U3759" i="1"/>
  <c r="V3759" i="1"/>
  <c r="W3759" i="1"/>
  <c r="X3759" i="1"/>
  <c r="Y3759" i="1"/>
  <c r="Z3759" i="1"/>
  <c r="AA3759" i="1"/>
  <c r="AB3759" i="1"/>
  <c r="A3760" i="1"/>
  <c r="B3760" i="1"/>
  <c r="C3760" i="1"/>
  <c r="D3760" i="1"/>
  <c r="E3760" i="1"/>
  <c r="F3760" i="1"/>
  <c r="G3760" i="1"/>
  <c r="H3760" i="1"/>
  <c r="I3760" i="1"/>
  <c r="J3760" i="1"/>
  <c r="K3760" i="1"/>
  <c r="L3760" i="1"/>
  <c r="M3760" i="1"/>
  <c r="N3760" i="1"/>
  <c r="O3760" i="1"/>
  <c r="P3760" i="1"/>
  <c r="Q3760" i="1"/>
  <c r="R3760" i="1"/>
  <c r="S3760" i="1"/>
  <c r="U3760" i="1"/>
  <c r="V3760" i="1"/>
  <c r="W3760" i="1"/>
  <c r="X3760" i="1"/>
  <c r="Y3760" i="1"/>
  <c r="Z3760" i="1"/>
  <c r="AA3760" i="1"/>
  <c r="AB3760" i="1"/>
  <c r="A3761" i="1"/>
  <c r="B3761" i="1"/>
  <c r="C3761" i="1"/>
  <c r="D3761" i="1"/>
  <c r="E3761" i="1"/>
  <c r="F3761" i="1"/>
  <c r="G3761" i="1"/>
  <c r="H3761" i="1"/>
  <c r="I3761" i="1"/>
  <c r="J3761" i="1"/>
  <c r="K3761" i="1"/>
  <c r="L3761" i="1"/>
  <c r="M3761" i="1"/>
  <c r="N3761" i="1"/>
  <c r="O3761" i="1"/>
  <c r="P3761" i="1"/>
  <c r="Q3761" i="1"/>
  <c r="R3761" i="1"/>
  <c r="S3761" i="1"/>
  <c r="U3761" i="1"/>
  <c r="V3761" i="1"/>
  <c r="W3761" i="1"/>
  <c r="X3761" i="1"/>
  <c r="Y3761" i="1"/>
  <c r="Z3761" i="1"/>
  <c r="AA3761" i="1"/>
  <c r="AB3761" i="1"/>
  <c r="A3762" i="1"/>
  <c r="B3762" i="1"/>
  <c r="C3762" i="1"/>
  <c r="D3762" i="1"/>
  <c r="E3762" i="1"/>
  <c r="F3762" i="1"/>
  <c r="G3762" i="1"/>
  <c r="H3762" i="1"/>
  <c r="I3762" i="1"/>
  <c r="J3762" i="1"/>
  <c r="K3762" i="1"/>
  <c r="L3762" i="1"/>
  <c r="M3762" i="1"/>
  <c r="N3762" i="1"/>
  <c r="O3762" i="1"/>
  <c r="P3762" i="1"/>
  <c r="Q3762" i="1"/>
  <c r="R3762" i="1"/>
  <c r="S3762" i="1"/>
  <c r="U3762" i="1"/>
  <c r="V3762" i="1"/>
  <c r="W3762" i="1"/>
  <c r="X3762" i="1"/>
  <c r="Y3762" i="1"/>
  <c r="Z3762" i="1"/>
  <c r="AA3762" i="1"/>
  <c r="AB3762" i="1"/>
  <c r="A3763" i="1"/>
  <c r="B3763" i="1"/>
  <c r="C3763" i="1"/>
  <c r="D3763" i="1"/>
  <c r="E3763" i="1"/>
  <c r="F3763" i="1"/>
  <c r="G3763" i="1"/>
  <c r="H3763" i="1"/>
  <c r="I3763" i="1"/>
  <c r="J3763" i="1"/>
  <c r="K3763" i="1"/>
  <c r="L3763" i="1"/>
  <c r="M3763" i="1"/>
  <c r="N3763" i="1"/>
  <c r="O3763" i="1"/>
  <c r="P3763" i="1"/>
  <c r="Q3763" i="1"/>
  <c r="R3763" i="1"/>
  <c r="S3763" i="1"/>
  <c r="U3763" i="1"/>
  <c r="V3763" i="1"/>
  <c r="W3763" i="1"/>
  <c r="X3763" i="1"/>
  <c r="Y3763" i="1"/>
  <c r="Z3763" i="1"/>
  <c r="AA3763" i="1"/>
  <c r="AB3763" i="1"/>
  <c r="A3764" i="1"/>
  <c r="B3764" i="1"/>
  <c r="C3764" i="1"/>
  <c r="D3764" i="1"/>
  <c r="E3764" i="1"/>
  <c r="F3764" i="1"/>
  <c r="G3764" i="1"/>
  <c r="H3764" i="1"/>
  <c r="I3764" i="1"/>
  <c r="J3764" i="1"/>
  <c r="K3764" i="1"/>
  <c r="L3764" i="1"/>
  <c r="M3764" i="1"/>
  <c r="N3764" i="1"/>
  <c r="O3764" i="1"/>
  <c r="P3764" i="1"/>
  <c r="Q3764" i="1"/>
  <c r="R3764" i="1"/>
  <c r="S3764" i="1"/>
  <c r="U3764" i="1"/>
  <c r="V3764" i="1"/>
  <c r="W3764" i="1"/>
  <c r="X3764" i="1"/>
  <c r="Y3764" i="1"/>
  <c r="Z3764" i="1"/>
  <c r="AA3764" i="1"/>
  <c r="AB3764" i="1"/>
  <c r="A3765" i="1"/>
  <c r="B3765" i="1"/>
  <c r="C3765" i="1"/>
  <c r="D3765" i="1"/>
  <c r="E3765" i="1"/>
  <c r="F3765" i="1"/>
  <c r="G3765" i="1"/>
  <c r="H3765" i="1"/>
  <c r="I3765" i="1"/>
  <c r="J3765" i="1"/>
  <c r="K3765" i="1"/>
  <c r="L3765" i="1"/>
  <c r="M3765" i="1"/>
  <c r="N3765" i="1"/>
  <c r="O3765" i="1"/>
  <c r="P3765" i="1"/>
  <c r="Q3765" i="1"/>
  <c r="R3765" i="1"/>
  <c r="S3765" i="1"/>
  <c r="U3765" i="1"/>
  <c r="V3765" i="1"/>
  <c r="W3765" i="1"/>
  <c r="X3765" i="1"/>
  <c r="Y3765" i="1"/>
  <c r="Z3765" i="1"/>
  <c r="AA3765" i="1"/>
  <c r="AB3765" i="1"/>
  <c r="A3766" i="1"/>
  <c r="B3766" i="1"/>
  <c r="C3766" i="1"/>
  <c r="D3766" i="1"/>
  <c r="E3766" i="1"/>
  <c r="F3766" i="1"/>
  <c r="G3766" i="1"/>
  <c r="H3766" i="1"/>
  <c r="I3766" i="1"/>
  <c r="J3766" i="1"/>
  <c r="K3766" i="1"/>
  <c r="L3766" i="1"/>
  <c r="M3766" i="1"/>
  <c r="N3766" i="1"/>
  <c r="O3766" i="1"/>
  <c r="P3766" i="1"/>
  <c r="Q3766" i="1"/>
  <c r="R3766" i="1"/>
  <c r="S3766" i="1"/>
  <c r="U3766" i="1"/>
  <c r="V3766" i="1"/>
  <c r="W3766" i="1"/>
  <c r="X3766" i="1"/>
  <c r="Y3766" i="1"/>
  <c r="Z3766" i="1"/>
  <c r="AA3766" i="1"/>
  <c r="AB3766" i="1"/>
  <c r="A3767" i="1"/>
  <c r="B3767" i="1"/>
  <c r="C3767" i="1"/>
  <c r="D3767" i="1"/>
  <c r="E3767" i="1"/>
  <c r="F3767" i="1"/>
  <c r="G3767" i="1"/>
  <c r="H3767" i="1"/>
  <c r="I3767" i="1"/>
  <c r="J3767" i="1"/>
  <c r="K3767" i="1"/>
  <c r="L3767" i="1"/>
  <c r="M3767" i="1"/>
  <c r="N3767" i="1"/>
  <c r="O3767" i="1"/>
  <c r="P3767" i="1"/>
  <c r="Q3767" i="1"/>
  <c r="R3767" i="1"/>
  <c r="S3767" i="1"/>
  <c r="U3767" i="1"/>
  <c r="V3767" i="1"/>
  <c r="W3767" i="1"/>
  <c r="X3767" i="1"/>
  <c r="Y3767" i="1"/>
  <c r="Z3767" i="1"/>
  <c r="AA3767" i="1"/>
  <c r="AB3767" i="1"/>
  <c r="A3768" i="1"/>
  <c r="B3768" i="1"/>
  <c r="C3768" i="1"/>
  <c r="D3768" i="1"/>
  <c r="E3768" i="1"/>
  <c r="F3768" i="1"/>
  <c r="G3768" i="1"/>
  <c r="H3768" i="1"/>
  <c r="I3768" i="1"/>
  <c r="J3768" i="1"/>
  <c r="K3768" i="1"/>
  <c r="L3768" i="1"/>
  <c r="M3768" i="1"/>
  <c r="N3768" i="1"/>
  <c r="O3768" i="1"/>
  <c r="P3768" i="1"/>
  <c r="Q3768" i="1"/>
  <c r="R3768" i="1"/>
  <c r="S3768" i="1"/>
  <c r="U3768" i="1"/>
  <c r="V3768" i="1"/>
  <c r="W3768" i="1"/>
  <c r="X3768" i="1"/>
  <c r="Y3768" i="1"/>
  <c r="Z3768" i="1"/>
  <c r="AA3768" i="1"/>
  <c r="AB3768" i="1"/>
  <c r="A3769" i="1"/>
  <c r="B3769" i="1"/>
  <c r="C3769" i="1"/>
  <c r="D3769" i="1"/>
  <c r="E3769" i="1"/>
  <c r="F3769" i="1"/>
  <c r="G3769" i="1"/>
  <c r="H3769" i="1"/>
  <c r="I3769" i="1"/>
  <c r="J3769" i="1"/>
  <c r="K3769" i="1"/>
  <c r="L3769" i="1"/>
  <c r="M3769" i="1"/>
  <c r="N3769" i="1"/>
  <c r="O3769" i="1"/>
  <c r="P3769" i="1"/>
  <c r="Q3769" i="1"/>
  <c r="R3769" i="1"/>
  <c r="S3769" i="1"/>
  <c r="U3769" i="1"/>
  <c r="V3769" i="1"/>
  <c r="W3769" i="1"/>
  <c r="X3769" i="1"/>
  <c r="Y3769" i="1"/>
  <c r="Z3769" i="1"/>
  <c r="AA3769" i="1"/>
  <c r="AB3769" i="1"/>
  <c r="A3770" i="1"/>
  <c r="B3770" i="1"/>
  <c r="C3770" i="1"/>
  <c r="D3770" i="1"/>
  <c r="E3770" i="1"/>
  <c r="F3770" i="1"/>
  <c r="G3770" i="1"/>
  <c r="H3770" i="1"/>
  <c r="I3770" i="1"/>
  <c r="J3770" i="1"/>
  <c r="K3770" i="1"/>
  <c r="L3770" i="1"/>
  <c r="M3770" i="1"/>
  <c r="N3770" i="1"/>
  <c r="O3770" i="1"/>
  <c r="P3770" i="1"/>
  <c r="Q3770" i="1"/>
  <c r="R3770" i="1"/>
  <c r="S3770" i="1"/>
  <c r="U3770" i="1"/>
  <c r="V3770" i="1"/>
  <c r="W3770" i="1"/>
  <c r="X3770" i="1"/>
  <c r="Y3770" i="1"/>
  <c r="Z3770" i="1"/>
  <c r="AA3770" i="1"/>
  <c r="AB3770" i="1"/>
  <c r="A3771" i="1"/>
  <c r="B3771" i="1"/>
  <c r="C3771" i="1"/>
  <c r="D3771" i="1"/>
  <c r="E3771" i="1"/>
  <c r="F3771" i="1"/>
  <c r="G3771" i="1"/>
  <c r="H3771" i="1"/>
  <c r="I3771" i="1"/>
  <c r="J3771" i="1"/>
  <c r="K3771" i="1"/>
  <c r="L3771" i="1"/>
  <c r="M3771" i="1"/>
  <c r="N3771" i="1"/>
  <c r="O3771" i="1"/>
  <c r="P3771" i="1"/>
  <c r="Q3771" i="1"/>
  <c r="R3771" i="1"/>
  <c r="S3771" i="1"/>
  <c r="U3771" i="1"/>
  <c r="V3771" i="1"/>
  <c r="W3771" i="1"/>
  <c r="X3771" i="1"/>
  <c r="Y3771" i="1"/>
  <c r="Z3771" i="1"/>
  <c r="AA3771" i="1"/>
  <c r="AB3771" i="1"/>
  <c r="A3772" i="1"/>
  <c r="B3772" i="1"/>
  <c r="C3772" i="1"/>
  <c r="D3772" i="1"/>
  <c r="E3772" i="1"/>
  <c r="F3772" i="1"/>
  <c r="G3772" i="1"/>
  <c r="H3772" i="1"/>
  <c r="I3772" i="1"/>
  <c r="J3772" i="1"/>
  <c r="K3772" i="1"/>
  <c r="L3772" i="1"/>
  <c r="M3772" i="1"/>
  <c r="N3772" i="1"/>
  <c r="O3772" i="1"/>
  <c r="P3772" i="1"/>
  <c r="Q3772" i="1"/>
  <c r="R3772" i="1"/>
  <c r="S3772" i="1"/>
  <c r="U3772" i="1"/>
  <c r="V3772" i="1"/>
  <c r="W3772" i="1"/>
  <c r="X3772" i="1"/>
  <c r="Y3772" i="1"/>
  <c r="Z3772" i="1"/>
  <c r="AA3772" i="1"/>
  <c r="AB3772" i="1"/>
  <c r="A3773" i="1"/>
  <c r="B3773" i="1"/>
  <c r="C3773" i="1"/>
  <c r="D3773" i="1"/>
  <c r="E3773" i="1"/>
  <c r="F3773" i="1"/>
  <c r="G3773" i="1"/>
  <c r="H3773" i="1"/>
  <c r="I3773" i="1"/>
  <c r="J3773" i="1"/>
  <c r="K3773" i="1"/>
  <c r="L3773" i="1"/>
  <c r="M3773" i="1"/>
  <c r="N3773" i="1"/>
  <c r="O3773" i="1"/>
  <c r="P3773" i="1"/>
  <c r="Q3773" i="1"/>
  <c r="R3773" i="1"/>
  <c r="S3773" i="1"/>
  <c r="U3773" i="1"/>
  <c r="V3773" i="1"/>
  <c r="W3773" i="1"/>
  <c r="X3773" i="1"/>
  <c r="Y3773" i="1"/>
  <c r="Z3773" i="1"/>
  <c r="AA3773" i="1"/>
  <c r="AB3773" i="1"/>
  <c r="A3522" i="1"/>
  <c r="B3522" i="1"/>
  <c r="C3522" i="1"/>
  <c r="D3522" i="1"/>
  <c r="E3522" i="1"/>
  <c r="F3522" i="1"/>
  <c r="G3522" i="1"/>
  <c r="H3522" i="1"/>
  <c r="I3522" i="1"/>
  <c r="J3522" i="1"/>
  <c r="K3522" i="1"/>
  <c r="L3522" i="1"/>
  <c r="M3522" i="1"/>
  <c r="N3522" i="1"/>
  <c r="O3522" i="1"/>
  <c r="P3522" i="1"/>
  <c r="Q3522" i="1"/>
  <c r="R3522" i="1"/>
  <c r="S3522" i="1"/>
  <c r="U3522" i="1"/>
  <c r="V3522" i="1"/>
  <c r="W3522" i="1"/>
  <c r="X3522" i="1"/>
  <c r="Y3522" i="1"/>
  <c r="Z3522" i="1"/>
  <c r="AA3522" i="1"/>
  <c r="AB3522" i="1"/>
  <c r="A3523" i="1"/>
  <c r="B3523" i="1"/>
  <c r="C3523" i="1"/>
  <c r="D3523" i="1"/>
  <c r="E3523" i="1"/>
  <c r="F3523" i="1"/>
  <c r="G3523" i="1"/>
  <c r="H3523" i="1"/>
  <c r="I3523" i="1"/>
  <c r="J3523" i="1"/>
  <c r="K3523" i="1"/>
  <c r="L3523" i="1"/>
  <c r="M3523" i="1"/>
  <c r="N3523" i="1"/>
  <c r="O3523" i="1"/>
  <c r="P3523" i="1"/>
  <c r="Q3523" i="1"/>
  <c r="R3523" i="1"/>
  <c r="S3523" i="1"/>
  <c r="U3523" i="1"/>
  <c r="V3523" i="1"/>
  <c r="W3523" i="1"/>
  <c r="X3523" i="1"/>
  <c r="Y3523" i="1"/>
  <c r="Z3523" i="1"/>
  <c r="AA3523" i="1"/>
  <c r="AB3523" i="1"/>
  <c r="A3524" i="1"/>
  <c r="B3524" i="1"/>
  <c r="C3524" i="1"/>
  <c r="D3524" i="1"/>
  <c r="E3524" i="1"/>
  <c r="F3524" i="1"/>
  <c r="G3524" i="1"/>
  <c r="H3524" i="1"/>
  <c r="I3524" i="1"/>
  <c r="J3524" i="1"/>
  <c r="K3524" i="1"/>
  <c r="L3524" i="1"/>
  <c r="M3524" i="1"/>
  <c r="N3524" i="1"/>
  <c r="O3524" i="1"/>
  <c r="P3524" i="1"/>
  <c r="Q3524" i="1"/>
  <c r="R3524" i="1"/>
  <c r="S3524" i="1"/>
  <c r="U3524" i="1"/>
  <c r="V3524" i="1"/>
  <c r="W3524" i="1"/>
  <c r="X3524" i="1"/>
  <c r="Y3524" i="1"/>
  <c r="Z3524" i="1"/>
  <c r="AA3524" i="1"/>
  <c r="AB3524" i="1"/>
  <c r="A3525" i="1"/>
  <c r="B3525" i="1"/>
  <c r="C3525" i="1"/>
  <c r="D3525" i="1"/>
  <c r="E3525" i="1"/>
  <c r="F3525" i="1"/>
  <c r="G3525" i="1"/>
  <c r="H3525" i="1"/>
  <c r="I3525" i="1"/>
  <c r="J3525" i="1"/>
  <c r="K3525" i="1"/>
  <c r="L3525" i="1"/>
  <c r="M3525" i="1"/>
  <c r="N3525" i="1"/>
  <c r="O3525" i="1"/>
  <c r="P3525" i="1"/>
  <c r="Q3525" i="1"/>
  <c r="R3525" i="1"/>
  <c r="S3525" i="1"/>
  <c r="U3525" i="1"/>
  <c r="V3525" i="1"/>
  <c r="W3525" i="1"/>
  <c r="X3525" i="1"/>
  <c r="Y3525" i="1"/>
  <c r="Z3525" i="1"/>
  <c r="AA3525" i="1"/>
  <c r="AB3525" i="1"/>
  <c r="A3526" i="1"/>
  <c r="B3526" i="1"/>
  <c r="C3526" i="1"/>
  <c r="D3526" i="1"/>
  <c r="E3526" i="1"/>
  <c r="F3526" i="1"/>
  <c r="G3526" i="1"/>
  <c r="H3526" i="1"/>
  <c r="I3526" i="1"/>
  <c r="J3526" i="1"/>
  <c r="K3526" i="1"/>
  <c r="L3526" i="1"/>
  <c r="M3526" i="1"/>
  <c r="N3526" i="1"/>
  <c r="O3526" i="1"/>
  <c r="P3526" i="1"/>
  <c r="Q3526" i="1"/>
  <c r="R3526" i="1"/>
  <c r="S3526" i="1"/>
  <c r="U3526" i="1"/>
  <c r="V3526" i="1"/>
  <c r="W3526" i="1"/>
  <c r="X3526" i="1"/>
  <c r="Y3526" i="1"/>
  <c r="Z3526" i="1"/>
  <c r="AA3526" i="1"/>
  <c r="AB3526" i="1"/>
  <c r="A3527" i="1"/>
  <c r="B3527" i="1"/>
  <c r="C3527" i="1"/>
  <c r="D3527" i="1"/>
  <c r="E3527" i="1"/>
  <c r="F3527" i="1"/>
  <c r="G3527" i="1"/>
  <c r="H3527" i="1"/>
  <c r="I3527" i="1"/>
  <c r="J3527" i="1"/>
  <c r="K3527" i="1"/>
  <c r="L3527" i="1"/>
  <c r="M3527" i="1"/>
  <c r="N3527" i="1"/>
  <c r="O3527" i="1"/>
  <c r="P3527" i="1"/>
  <c r="Q3527" i="1"/>
  <c r="R3527" i="1"/>
  <c r="S3527" i="1"/>
  <c r="U3527" i="1"/>
  <c r="V3527" i="1"/>
  <c r="W3527" i="1"/>
  <c r="X3527" i="1"/>
  <c r="Y3527" i="1"/>
  <c r="Z3527" i="1"/>
  <c r="AA3527" i="1"/>
  <c r="AB3527" i="1"/>
  <c r="A3528" i="1"/>
  <c r="B3528" i="1"/>
  <c r="C3528" i="1"/>
  <c r="D3528" i="1"/>
  <c r="E3528" i="1"/>
  <c r="F3528" i="1"/>
  <c r="G3528" i="1"/>
  <c r="H3528" i="1"/>
  <c r="I3528" i="1"/>
  <c r="J3528" i="1"/>
  <c r="K3528" i="1"/>
  <c r="L3528" i="1"/>
  <c r="M3528" i="1"/>
  <c r="N3528" i="1"/>
  <c r="O3528" i="1"/>
  <c r="P3528" i="1"/>
  <c r="Q3528" i="1"/>
  <c r="R3528" i="1"/>
  <c r="S3528" i="1"/>
  <c r="U3528" i="1"/>
  <c r="V3528" i="1"/>
  <c r="W3528" i="1"/>
  <c r="X3528" i="1"/>
  <c r="Y3528" i="1"/>
  <c r="Z3528" i="1"/>
  <c r="AA3528" i="1"/>
  <c r="AB3528" i="1"/>
  <c r="A3529" i="1"/>
  <c r="B3529" i="1"/>
  <c r="C3529" i="1"/>
  <c r="D3529" i="1"/>
  <c r="E3529" i="1"/>
  <c r="F3529" i="1"/>
  <c r="G3529" i="1"/>
  <c r="H3529" i="1"/>
  <c r="I3529" i="1"/>
  <c r="J3529" i="1"/>
  <c r="K3529" i="1"/>
  <c r="L3529" i="1"/>
  <c r="M3529" i="1"/>
  <c r="N3529" i="1"/>
  <c r="O3529" i="1"/>
  <c r="P3529" i="1"/>
  <c r="Q3529" i="1"/>
  <c r="R3529" i="1"/>
  <c r="S3529" i="1"/>
  <c r="U3529" i="1"/>
  <c r="V3529" i="1"/>
  <c r="W3529" i="1"/>
  <c r="X3529" i="1"/>
  <c r="Y3529" i="1"/>
  <c r="Z3529" i="1"/>
  <c r="AA3529" i="1"/>
  <c r="AB3529" i="1"/>
  <c r="A3530" i="1"/>
  <c r="B3530" i="1"/>
  <c r="C3530" i="1"/>
  <c r="D3530" i="1"/>
  <c r="E3530" i="1"/>
  <c r="F3530" i="1"/>
  <c r="G3530" i="1"/>
  <c r="H3530" i="1"/>
  <c r="I3530" i="1"/>
  <c r="J3530" i="1"/>
  <c r="K3530" i="1"/>
  <c r="L3530" i="1"/>
  <c r="M3530" i="1"/>
  <c r="N3530" i="1"/>
  <c r="O3530" i="1"/>
  <c r="P3530" i="1"/>
  <c r="Q3530" i="1"/>
  <c r="R3530" i="1"/>
  <c r="S3530" i="1"/>
  <c r="U3530" i="1"/>
  <c r="V3530" i="1"/>
  <c r="W3530" i="1"/>
  <c r="X3530" i="1"/>
  <c r="Y3530" i="1"/>
  <c r="Z3530" i="1"/>
  <c r="AA3530" i="1"/>
  <c r="AB3530" i="1"/>
  <c r="A3531" i="1"/>
  <c r="B3531" i="1"/>
  <c r="C3531" i="1"/>
  <c r="D3531" i="1"/>
  <c r="E3531" i="1"/>
  <c r="F3531" i="1"/>
  <c r="G3531" i="1"/>
  <c r="H3531" i="1"/>
  <c r="I3531" i="1"/>
  <c r="J3531" i="1"/>
  <c r="K3531" i="1"/>
  <c r="L3531" i="1"/>
  <c r="M3531" i="1"/>
  <c r="N3531" i="1"/>
  <c r="O3531" i="1"/>
  <c r="P3531" i="1"/>
  <c r="Q3531" i="1"/>
  <c r="R3531" i="1"/>
  <c r="S3531" i="1"/>
  <c r="U3531" i="1"/>
  <c r="V3531" i="1"/>
  <c r="W3531" i="1"/>
  <c r="X3531" i="1"/>
  <c r="Y3531" i="1"/>
  <c r="Z3531" i="1"/>
  <c r="AA3531" i="1"/>
  <c r="AB3531" i="1"/>
  <c r="A3532" i="1"/>
  <c r="B3532" i="1"/>
  <c r="C3532" i="1"/>
  <c r="D3532" i="1"/>
  <c r="E3532" i="1"/>
  <c r="F3532" i="1"/>
  <c r="G3532" i="1"/>
  <c r="H3532" i="1"/>
  <c r="I3532" i="1"/>
  <c r="J3532" i="1"/>
  <c r="K3532" i="1"/>
  <c r="L3532" i="1"/>
  <c r="M3532" i="1"/>
  <c r="N3532" i="1"/>
  <c r="O3532" i="1"/>
  <c r="P3532" i="1"/>
  <c r="Q3532" i="1"/>
  <c r="R3532" i="1"/>
  <c r="S3532" i="1"/>
  <c r="U3532" i="1"/>
  <c r="V3532" i="1"/>
  <c r="W3532" i="1"/>
  <c r="X3532" i="1"/>
  <c r="Y3532" i="1"/>
  <c r="Z3532" i="1"/>
  <c r="AA3532" i="1"/>
  <c r="AB3532" i="1"/>
  <c r="A3533" i="1"/>
  <c r="B3533" i="1"/>
  <c r="C3533" i="1"/>
  <c r="D3533" i="1"/>
  <c r="E3533" i="1"/>
  <c r="F3533" i="1"/>
  <c r="G3533" i="1"/>
  <c r="H3533" i="1"/>
  <c r="I3533" i="1"/>
  <c r="J3533" i="1"/>
  <c r="K3533" i="1"/>
  <c r="L3533" i="1"/>
  <c r="M3533" i="1"/>
  <c r="N3533" i="1"/>
  <c r="O3533" i="1"/>
  <c r="P3533" i="1"/>
  <c r="Q3533" i="1"/>
  <c r="R3533" i="1"/>
  <c r="S3533" i="1"/>
  <c r="U3533" i="1"/>
  <c r="V3533" i="1"/>
  <c r="W3533" i="1"/>
  <c r="X3533" i="1"/>
  <c r="Y3533" i="1"/>
  <c r="Z3533" i="1"/>
  <c r="AA3533" i="1"/>
  <c r="AB3533" i="1"/>
  <c r="A3534" i="1"/>
  <c r="B3534" i="1"/>
  <c r="C3534" i="1"/>
  <c r="D3534" i="1"/>
  <c r="E3534" i="1"/>
  <c r="F3534" i="1"/>
  <c r="G3534" i="1"/>
  <c r="H3534" i="1"/>
  <c r="I3534" i="1"/>
  <c r="J3534" i="1"/>
  <c r="K3534" i="1"/>
  <c r="L3534" i="1"/>
  <c r="M3534" i="1"/>
  <c r="N3534" i="1"/>
  <c r="O3534" i="1"/>
  <c r="P3534" i="1"/>
  <c r="Q3534" i="1"/>
  <c r="R3534" i="1"/>
  <c r="S3534" i="1"/>
  <c r="U3534" i="1"/>
  <c r="V3534" i="1"/>
  <c r="W3534" i="1"/>
  <c r="X3534" i="1"/>
  <c r="Y3534" i="1"/>
  <c r="Z3534" i="1"/>
  <c r="AA3534" i="1"/>
  <c r="AB3534" i="1"/>
  <c r="A3535" i="1"/>
  <c r="B3535" i="1"/>
  <c r="C3535" i="1"/>
  <c r="D3535" i="1"/>
  <c r="E3535" i="1"/>
  <c r="F3535" i="1"/>
  <c r="G3535" i="1"/>
  <c r="H3535" i="1"/>
  <c r="I3535" i="1"/>
  <c r="J3535" i="1"/>
  <c r="K3535" i="1"/>
  <c r="L3535" i="1"/>
  <c r="M3535" i="1"/>
  <c r="N3535" i="1"/>
  <c r="O3535" i="1"/>
  <c r="P3535" i="1"/>
  <c r="Q3535" i="1"/>
  <c r="R3535" i="1"/>
  <c r="S3535" i="1"/>
  <c r="U3535" i="1"/>
  <c r="V3535" i="1"/>
  <c r="W3535" i="1"/>
  <c r="X3535" i="1"/>
  <c r="Y3535" i="1"/>
  <c r="Z3535" i="1"/>
  <c r="AA3535" i="1"/>
  <c r="AB3535" i="1"/>
  <c r="A3536" i="1"/>
  <c r="B3536" i="1"/>
  <c r="C3536" i="1"/>
  <c r="D3536" i="1"/>
  <c r="E3536" i="1"/>
  <c r="F3536" i="1"/>
  <c r="G3536" i="1"/>
  <c r="H3536" i="1"/>
  <c r="I3536" i="1"/>
  <c r="J3536" i="1"/>
  <c r="K3536" i="1"/>
  <c r="L3536" i="1"/>
  <c r="M3536" i="1"/>
  <c r="N3536" i="1"/>
  <c r="O3536" i="1"/>
  <c r="P3536" i="1"/>
  <c r="Q3536" i="1"/>
  <c r="R3536" i="1"/>
  <c r="S3536" i="1"/>
  <c r="U3536" i="1"/>
  <c r="V3536" i="1"/>
  <c r="W3536" i="1"/>
  <c r="X3536" i="1"/>
  <c r="Y3536" i="1"/>
  <c r="Z3536" i="1"/>
  <c r="AA3536" i="1"/>
  <c r="AB3536" i="1"/>
  <c r="A3537" i="1"/>
  <c r="B3537" i="1"/>
  <c r="C3537" i="1"/>
  <c r="D3537" i="1"/>
  <c r="E3537" i="1"/>
  <c r="F3537" i="1"/>
  <c r="G3537" i="1"/>
  <c r="H3537" i="1"/>
  <c r="I3537" i="1"/>
  <c r="J3537" i="1"/>
  <c r="K3537" i="1"/>
  <c r="L3537" i="1"/>
  <c r="M3537" i="1"/>
  <c r="N3537" i="1"/>
  <c r="O3537" i="1"/>
  <c r="P3537" i="1"/>
  <c r="Q3537" i="1"/>
  <c r="R3537" i="1"/>
  <c r="S3537" i="1"/>
  <c r="U3537" i="1"/>
  <c r="V3537" i="1"/>
  <c r="W3537" i="1"/>
  <c r="X3537" i="1"/>
  <c r="Y3537" i="1"/>
  <c r="Z3537" i="1"/>
  <c r="AA3537" i="1"/>
  <c r="AB3537" i="1"/>
  <c r="A3538" i="1"/>
  <c r="B3538" i="1"/>
  <c r="C3538" i="1"/>
  <c r="D3538" i="1"/>
  <c r="E3538" i="1"/>
  <c r="F3538" i="1"/>
  <c r="G3538" i="1"/>
  <c r="H3538" i="1"/>
  <c r="I3538" i="1"/>
  <c r="J3538" i="1"/>
  <c r="K3538" i="1"/>
  <c r="L3538" i="1"/>
  <c r="M3538" i="1"/>
  <c r="N3538" i="1"/>
  <c r="O3538" i="1"/>
  <c r="P3538" i="1"/>
  <c r="Q3538" i="1"/>
  <c r="R3538" i="1"/>
  <c r="S3538" i="1"/>
  <c r="U3538" i="1"/>
  <c r="V3538" i="1"/>
  <c r="W3538" i="1"/>
  <c r="X3538" i="1"/>
  <c r="Y3538" i="1"/>
  <c r="Z3538" i="1"/>
  <c r="AA3538" i="1"/>
  <c r="AB3538" i="1"/>
  <c r="A3539" i="1"/>
  <c r="B3539" i="1"/>
  <c r="C3539" i="1"/>
  <c r="D3539" i="1"/>
  <c r="E3539" i="1"/>
  <c r="F3539" i="1"/>
  <c r="G3539" i="1"/>
  <c r="H3539" i="1"/>
  <c r="I3539" i="1"/>
  <c r="J3539" i="1"/>
  <c r="K3539" i="1"/>
  <c r="L3539" i="1"/>
  <c r="M3539" i="1"/>
  <c r="N3539" i="1"/>
  <c r="O3539" i="1"/>
  <c r="P3539" i="1"/>
  <c r="Q3539" i="1"/>
  <c r="R3539" i="1"/>
  <c r="S3539" i="1"/>
  <c r="U3539" i="1"/>
  <c r="V3539" i="1"/>
  <c r="W3539" i="1"/>
  <c r="X3539" i="1"/>
  <c r="Y3539" i="1"/>
  <c r="Z3539" i="1"/>
  <c r="AA3539" i="1"/>
  <c r="AB3539" i="1"/>
  <c r="A3540" i="1"/>
  <c r="B3540" i="1"/>
  <c r="C3540" i="1"/>
  <c r="D3540" i="1"/>
  <c r="E3540" i="1"/>
  <c r="F3540" i="1"/>
  <c r="G3540" i="1"/>
  <c r="H3540" i="1"/>
  <c r="I3540" i="1"/>
  <c r="J3540" i="1"/>
  <c r="K3540" i="1"/>
  <c r="L3540" i="1"/>
  <c r="M3540" i="1"/>
  <c r="N3540" i="1"/>
  <c r="O3540" i="1"/>
  <c r="P3540" i="1"/>
  <c r="Q3540" i="1"/>
  <c r="R3540" i="1"/>
  <c r="S3540" i="1"/>
  <c r="U3540" i="1"/>
  <c r="V3540" i="1"/>
  <c r="W3540" i="1"/>
  <c r="X3540" i="1"/>
  <c r="Y3540" i="1"/>
  <c r="Z3540" i="1"/>
  <c r="AA3540" i="1"/>
  <c r="AB3540" i="1"/>
  <c r="A3541" i="1"/>
  <c r="B3541" i="1"/>
  <c r="C3541" i="1"/>
  <c r="D3541" i="1"/>
  <c r="E3541" i="1"/>
  <c r="F3541" i="1"/>
  <c r="G3541" i="1"/>
  <c r="H3541" i="1"/>
  <c r="I3541" i="1"/>
  <c r="J3541" i="1"/>
  <c r="K3541" i="1"/>
  <c r="L3541" i="1"/>
  <c r="M3541" i="1"/>
  <c r="N3541" i="1"/>
  <c r="O3541" i="1"/>
  <c r="P3541" i="1"/>
  <c r="Q3541" i="1"/>
  <c r="R3541" i="1"/>
  <c r="S3541" i="1"/>
  <c r="U3541" i="1"/>
  <c r="V3541" i="1"/>
  <c r="W3541" i="1"/>
  <c r="X3541" i="1"/>
  <c r="Y3541" i="1"/>
  <c r="Z3541" i="1"/>
  <c r="AA3541" i="1"/>
  <c r="AB3541" i="1"/>
  <c r="A3542" i="1"/>
  <c r="B3542" i="1"/>
  <c r="C3542" i="1"/>
  <c r="D3542" i="1"/>
  <c r="E3542" i="1"/>
  <c r="F3542" i="1"/>
  <c r="G3542" i="1"/>
  <c r="H3542" i="1"/>
  <c r="I3542" i="1"/>
  <c r="J3542" i="1"/>
  <c r="K3542" i="1"/>
  <c r="L3542" i="1"/>
  <c r="M3542" i="1"/>
  <c r="N3542" i="1"/>
  <c r="O3542" i="1"/>
  <c r="P3542" i="1"/>
  <c r="Q3542" i="1"/>
  <c r="R3542" i="1"/>
  <c r="S3542" i="1"/>
  <c r="U3542" i="1"/>
  <c r="V3542" i="1"/>
  <c r="W3542" i="1"/>
  <c r="X3542" i="1"/>
  <c r="Y3542" i="1"/>
  <c r="Z3542" i="1"/>
  <c r="AA3542" i="1"/>
  <c r="AB3542" i="1"/>
  <c r="A3543" i="1"/>
  <c r="B3543" i="1"/>
  <c r="C3543" i="1"/>
  <c r="D3543" i="1"/>
  <c r="E3543" i="1"/>
  <c r="F3543" i="1"/>
  <c r="G3543" i="1"/>
  <c r="H3543" i="1"/>
  <c r="I3543" i="1"/>
  <c r="J3543" i="1"/>
  <c r="K3543" i="1"/>
  <c r="L3543" i="1"/>
  <c r="M3543" i="1"/>
  <c r="N3543" i="1"/>
  <c r="O3543" i="1"/>
  <c r="P3543" i="1"/>
  <c r="Q3543" i="1"/>
  <c r="R3543" i="1"/>
  <c r="S3543" i="1"/>
  <c r="U3543" i="1"/>
  <c r="V3543" i="1"/>
  <c r="W3543" i="1"/>
  <c r="X3543" i="1"/>
  <c r="Y3543" i="1"/>
  <c r="Z3543" i="1"/>
  <c r="AA3543" i="1"/>
  <c r="AB3543" i="1"/>
  <c r="A3544" i="1"/>
  <c r="B3544" i="1"/>
  <c r="C3544" i="1"/>
  <c r="D3544" i="1"/>
  <c r="E3544" i="1"/>
  <c r="F3544" i="1"/>
  <c r="G3544" i="1"/>
  <c r="H3544" i="1"/>
  <c r="I3544" i="1"/>
  <c r="J3544" i="1"/>
  <c r="K3544" i="1"/>
  <c r="L3544" i="1"/>
  <c r="M3544" i="1"/>
  <c r="N3544" i="1"/>
  <c r="O3544" i="1"/>
  <c r="P3544" i="1"/>
  <c r="Q3544" i="1"/>
  <c r="R3544" i="1"/>
  <c r="S3544" i="1"/>
  <c r="U3544" i="1"/>
  <c r="V3544" i="1"/>
  <c r="W3544" i="1"/>
  <c r="X3544" i="1"/>
  <c r="Y3544" i="1"/>
  <c r="Z3544" i="1"/>
  <c r="AA3544" i="1"/>
  <c r="AB3544" i="1"/>
  <c r="A3545" i="1"/>
  <c r="B3545" i="1"/>
  <c r="C3545" i="1"/>
  <c r="D3545" i="1"/>
  <c r="E3545" i="1"/>
  <c r="F3545" i="1"/>
  <c r="G3545" i="1"/>
  <c r="H3545" i="1"/>
  <c r="I3545" i="1"/>
  <c r="J3545" i="1"/>
  <c r="K3545" i="1"/>
  <c r="L3545" i="1"/>
  <c r="M3545" i="1"/>
  <c r="N3545" i="1"/>
  <c r="O3545" i="1"/>
  <c r="P3545" i="1"/>
  <c r="Q3545" i="1"/>
  <c r="R3545" i="1"/>
  <c r="S3545" i="1"/>
  <c r="U3545" i="1"/>
  <c r="V3545" i="1"/>
  <c r="W3545" i="1"/>
  <c r="X3545" i="1"/>
  <c r="Y3545" i="1"/>
  <c r="Z3545" i="1"/>
  <c r="AA3545" i="1"/>
  <c r="AB3545" i="1"/>
  <c r="A3546" i="1"/>
  <c r="B3546" i="1"/>
  <c r="C3546" i="1"/>
  <c r="D3546" i="1"/>
  <c r="E3546" i="1"/>
  <c r="F3546" i="1"/>
  <c r="G3546" i="1"/>
  <c r="H3546" i="1"/>
  <c r="I3546" i="1"/>
  <c r="J3546" i="1"/>
  <c r="K3546" i="1"/>
  <c r="L3546" i="1"/>
  <c r="M3546" i="1"/>
  <c r="N3546" i="1"/>
  <c r="O3546" i="1"/>
  <c r="P3546" i="1"/>
  <c r="Q3546" i="1"/>
  <c r="R3546" i="1"/>
  <c r="S3546" i="1"/>
  <c r="U3546" i="1"/>
  <c r="V3546" i="1"/>
  <c r="W3546" i="1"/>
  <c r="X3546" i="1"/>
  <c r="Y3546" i="1"/>
  <c r="Z3546" i="1"/>
  <c r="AA3546" i="1"/>
  <c r="AB3546" i="1"/>
  <c r="A3547" i="1"/>
  <c r="B3547" i="1"/>
  <c r="C3547" i="1"/>
  <c r="D3547" i="1"/>
  <c r="E3547" i="1"/>
  <c r="F3547" i="1"/>
  <c r="G3547" i="1"/>
  <c r="H3547" i="1"/>
  <c r="I3547" i="1"/>
  <c r="J3547" i="1"/>
  <c r="K3547" i="1"/>
  <c r="L3547" i="1"/>
  <c r="M3547" i="1"/>
  <c r="N3547" i="1"/>
  <c r="O3547" i="1"/>
  <c r="P3547" i="1"/>
  <c r="Q3547" i="1"/>
  <c r="R3547" i="1"/>
  <c r="S3547" i="1"/>
  <c r="U3547" i="1"/>
  <c r="V3547" i="1"/>
  <c r="W3547" i="1"/>
  <c r="X3547" i="1"/>
  <c r="Y3547" i="1"/>
  <c r="Z3547" i="1"/>
  <c r="AA3547" i="1"/>
  <c r="AB3547" i="1"/>
  <c r="A3548" i="1"/>
  <c r="B3548" i="1"/>
  <c r="C3548" i="1"/>
  <c r="D3548" i="1"/>
  <c r="E3548" i="1"/>
  <c r="F3548" i="1"/>
  <c r="G3548" i="1"/>
  <c r="H3548" i="1"/>
  <c r="I3548" i="1"/>
  <c r="J3548" i="1"/>
  <c r="K3548" i="1"/>
  <c r="L3548" i="1"/>
  <c r="M3548" i="1"/>
  <c r="N3548" i="1"/>
  <c r="O3548" i="1"/>
  <c r="P3548" i="1"/>
  <c r="Q3548" i="1"/>
  <c r="R3548" i="1"/>
  <c r="S3548" i="1"/>
  <c r="U3548" i="1"/>
  <c r="V3548" i="1"/>
  <c r="W3548" i="1"/>
  <c r="X3548" i="1"/>
  <c r="Y3548" i="1"/>
  <c r="Z3548" i="1"/>
  <c r="AA3548" i="1"/>
  <c r="AB3548" i="1"/>
  <c r="A3549" i="1"/>
  <c r="B3549" i="1"/>
  <c r="C3549" i="1"/>
  <c r="D3549" i="1"/>
  <c r="E3549" i="1"/>
  <c r="F3549" i="1"/>
  <c r="G3549" i="1"/>
  <c r="H3549" i="1"/>
  <c r="I3549" i="1"/>
  <c r="J3549" i="1"/>
  <c r="K3549" i="1"/>
  <c r="L3549" i="1"/>
  <c r="M3549" i="1"/>
  <c r="N3549" i="1"/>
  <c r="O3549" i="1"/>
  <c r="P3549" i="1"/>
  <c r="Q3549" i="1"/>
  <c r="R3549" i="1"/>
  <c r="S3549" i="1"/>
  <c r="U3549" i="1"/>
  <c r="V3549" i="1"/>
  <c r="W3549" i="1"/>
  <c r="X3549" i="1"/>
  <c r="Y3549" i="1"/>
  <c r="Z3549" i="1"/>
  <c r="AA3549" i="1"/>
  <c r="AB3549" i="1"/>
  <c r="A3550" i="1"/>
  <c r="B3550" i="1"/>
  <c r="C3550" i="1"/>
  <c r="D3550" i="1"/>
  <c r="E3550" i="1"/>
  <c r="F3550" i="1"/>
  <c r="G3550" i="1"/>
  <c r="H3550" i="1"/>
  <c r="I3550" i="1"/>
  <c r="J3550" i="1"/>
  <c r="K3550" i="1"/>
  <c r="L3550" i="1"/>
  <c r="M3550" i="1"/>
  <c r="N3550" i="1"/>
  <c r="O3550" i="1"/>
  <c r="P3550" i="1"/>
  <c r="Q3550" i="1"/>
  <c r="R3550" i="1"/>
  <c r="S3550" i="1"/>
  <c r="U3550" i="1"/>
  <c r="V3550" i="1"/>
  <c r="W3550" i="1"/>
  <c r="X3550" i="1"/>
  <c r="Y3550" i="1"/>
  <c r="Z3550" i="1"/>
  <c r="AA3550" i="1"/>
  <c r="AB3550" i="1"/>
  <c r="A3551" i="1"/>
  <c r="B3551" i="1"/>
  <c r="C3551" i="1"/>
  <c r="D3551" i="1"/>
  <c r="E3551" i="1"/>
  <c r="F3551" i="1"/>
  <c r="G3551" i="1"/>
  <c r="H3551" i="1"/>
  <c r="I3551" i="1"/>
  <c r="J3551" i="1"/>
  <c r="K3551" i="1"/>
  <c r="L3551" i="1"/>
  <c r="M3551" i="1"/>
  <c r="N3551" i="1"/>
  <c r="O3551" i="1"/>
  <c r="P3551" i="1"/>
  <c r="Q3551" i="1"/>
  <c r="R3551" i="1"/>
  <c r="S3551" i="1"/>
  <c r="U3551" i="1"/>
  <c r="V3551" i="1"/>
  <c r="W3551" i="1"/>
  <c r="X3551" i="1"/>
  <c r="Y3551" i="1"/>
  <c r="Z3551" i="1"/>
  <c r="AA3551" i="1"/>
  <c r="AB3551" i="1"/>
  <c r="A3552" i="1"/>
  <c r="B3552" i="1"/>
  <c r="C3552" i="1"/>
  <c r="D3552" i="1"/>
  <c r="E3552" i="1"/>
  <c r="F3552" i="1"/>
  <c r="G3552" i="1"/>
  <c r="H3552" i="1"/>
  <c r="I3552" i="1"/>
  <c r="J3552" i="1"/>
  <c r="K3552" i="1"/>
  <c r="L3552" i="1"/>
  <c r="M3552" i="1"/>
  <c r="N3552" i="1"/>
  <c r="O3552" i="1"/>
  <c r="P3552" i="1"/>
  <c r="Q3552" i="1"/>
  <c r="R3552" i="1"/>
  <c r="S3552" i="1"/>
  <c r="U3552" i="1"/>
  <c r="V3552" i="1"/>
  <c r="W3552" i="1"/>
  <c r="X3552" i="1"/>
  <c r="Y3552" i="1"/>
  <c r="Z3552" i="1"/>
  <c r="AA3552" i="1"/>
  <c r="AB3552" i="1"/>
  <c r="A3553" i="1"/>
  <c r="B3553" i="1"/>
  <c r="C3553" i="1"/>
  <c r="D3553" i="1"/>
  <c r="E3553" i="1"/>
  <c r="F3553" i="1"/>
  <c r="G3553" i="1"/>
  <c r="H3553" i="1"/>
  <c r="I3553" i="1"/>
  <c r="J3553" i="1"/>
  <c r="K3553" i="1"/>
  <c r="L3553" i="1"/>
  <c r="M3553" i="1"/>
  <c r="N3553" i="1"/>
  <c r="O3553" i="1"/>
  <c r="P3553" i="1"/>
  <c r="Q3553" i="1"/>
  <c r="R3553" i="1"/>
  <c r="S3553" i="1"/>
  <c r="U3553" i="1"/>
  <c r="V3553" i="1"/>
  <c r="W3553" i="1"/>
  <c r="X3553" i="1"/>
  <c r="Y3553" i="1"/>
  <c r="Z3553" i="1"/>
  <c r="AA3553" i="1"/>
  <c r="AB3553" i="1"/>
  <c r="A3554" i="1"/>
  <c r="B3554" i="1"/>
  <c r="C3554" i="1"/>
  <c r="D3554" i="1"/>
  <c r="E3554" i="1"/>
  <c r="F3554" i="1"/>
  <c r="G3554" i="1"/>
  <c r="H3554" i="1"/>
  <c r="I3554" i="1"/>
  <c r="J3554" i="1"/>
  <c r="K3554" i="1"/>
  <c r="L3554" i="1"/>
  <c r="M3554" i="1"/>
  <c r="N3554" i="1"/>
  <c r="O3554" i="1"/>
  <c r="P3554" i="1"/>
  <c r="Q3554" i="1"/>
  <c r="R3554" i="1"/>
  <c r="S3554" i="1"/>
  <c r="U3554" i="1"/>
  <c r="V3554" i="1"/>
  <c r="W3554" i="1"/>
  <c r="X3554" i="1"/>
  <c r="Y3554" i="1"/>
  <c r="Z3554" i="1"/>
  <c r="AA3554" i="1"/>
  <c r="AB3554" i="1"/>
  <c r="A3555" i="1"/>
  <c r="B3555" i="1"/>
  <c r="C3555" i="1"/>
  <c r="D3555" i="1"/>
  <c r="E3555" i="1"/>
  <c r="F3555" i="1"/>
  <c r="G3555" i="1"/>
  <c r="H3555" i="1"/>
  <c r="I3555" i="1"/>
  <c r="J3555" i="1"/>
  <c r="K3555" i="1"/>
  <c r="L3555" i="1"/>
  <c r="M3555" i="1"/>
  <c r="N3555" i="1"/>
  <c r="O3555" i="1"/>
  <c r="P3555" i="1"/>
  <c r="Q3555" i="1"/>
  <c r="R3555" i="1"/>
  <c r="S3555" i="1"/>
  <c r="U3555" i="1"/>
  <c r="V3555" i="1"/>
  <c r="W3555" i="1"/>
  <c r="X3555" i="1"/>
  <c r="Y3555" i="1"/>
  <c r="Z3555" i="1"/>
  <c r="AA3555" i="1"/>
  <c r="AB3555" i="1"/>
  <c r="A3556" i="1"/>
  <c r="B3556" i="1"/>
  <c r="C3556" i="1"/>
  <c r="D3556" i="1"/>
  <c r="E3556" i="1"/>
  <c r="F3556" i="1"/>
  <c r="G3556" i="1"/>
  <c r="H3556" i="1"/>
  <c r="I3556" i="1"/>
  <c r="J3556" i="1"/>
  <c r="K3556" i="1"/>
  <c r="L3556" i="1"/>
  <c r="M3556" i="1"/>
  <c r="N3556" i="1"/>
  <c r="O3556" i="1"/>
  <c r="P3556" i="1"/>
  <c r="Q3556" i="1"/>
  <c r="R3556" i="1"/>
  <c r="S3556" i="1"/>
  <c r="U3556" i="1"/>
  <c r="V3556" i="1"/>
  <c r="W3556" i="1"/>
  <c r="X3556" i="1"/>
  <c r="Y3556" i="1"/>
  <c r="Z3556" i="1"/>
  <c r="AA3556" i="1"/>
  <c r="AB3556" i="1"/>
  <c r="A3557" i="1"/>
  <c r="B3557" i="1"/>
  <c r="C3557" i="1"/>
  <c r="D3557" i="1"/>
  <c r="E3557" i="1"/>
  <c r="F3557" i="1"/>
  <c r="G3557" i="1"/>
  <c r="H3557" i="1"/>
  <c r="I3557" i="1"/>
  <c r="J3557" i="1"/>
  <c r="K3557" i="1"/>
  <c r="L3557" i="1"/>
  <c r="M3557" i="1"/>
  <c r="N3557" i="1"/>
  <c r="O3557" i="1"/>
  <c r="P3557" i="1"/>
  <c r="Q3557" i="1"/>
  <c r="R3557" i="1"/>
  <c r="S3557" i="1"/>
  <c r="U3557" i="1"/>
  <c r="V3557" i="1"/>
  <c r="W3557" i="1"/>
  <c r="X3557" i="1"/>
  <c r="Y3557" i="1"/>
  <c r="Z3557" i="1"/>
  <c r="AA3557" i="1"/>
  <c r="AB3557" i="1"/>
  <c r="A3558" i="1"/>
  <c r="B3558" i="1"/>
  <c r="C3558" i="1"/>
  <c r="D3558" i="1"/>
  <c r="E3558" i="1"/>
  <c r="F3558" i="1"/>
  <c r="G3558" i="1"/>
  <c r="H3558" i="1"/>
  <c r="I3558" i="1"/>
  <c r="J3558" i="1"/>
  <c r="K3558" i="1"/>
  <c r="L3558" i="1"/>
  <c r="M3558" i="1"/>
  <c r="N3558" i="1"/>
  <c r="O3558" i="1"/>
  <c r="P3558" i="1"/>
  <c r="Q3558" i="1"/>
  <c r="R3558" i="1"/>
  <c r="S3558" i="1"/>
  <c r="U3558" i="1"/>
  <c r="V3558" i="1"/>
  <c r="W3558" i="1"/>
  <c r="X3558" i="1"/>
  <c r="Y3558" i="1"/>
  <c r="Z3558" i="1"/>
  <c r="AA3558" i="1"/>
  <c r="AB3558" i="1"/>
  <c r="A3559" i="1"/>
  <c r="B3559" i="1"/>
  <c r="C3559" i="1"/>
  <c r="D3559" i="1"/>
  <c r="E3559" i="1"/>
  <c r="F3559" i="1"/>
  <c r="G3559" i="1"/>
  <c r="H3559" i="1"/>
  <c r="I3559" i="1"/>
  <c r="J3559" i="1"/>
  <c r="K3559" i="1"/>
  <c r="L3559" i="1"/>
  <c r="M3559" i="1"/>
  <c r="N3559" i="1"/>
  <c r="O3559" i="1"/>
  <c r="P3559" i="1"/>
  <c r="Q3559" i="1"/>
  <c r="R3559" i="1"/>
  <c r="S3559" i="1"/>
  <c r="U3559" i="1"/>
  <c r="V3559" i="1"/>
  <c r="W3559" i="1"/>
  <c r="X3559" i="1"/>
  <c r="Y3559" i="1"/>
  <c r="Z3559" i="1"/>
  <c r="AA3559" i="1"/>
  <c r="AB3559" i="1"/>
  <c r="A3560" i="1"/>
  <c r="B3560" i="1"/>
  <c r="C3560" i="1"/>
  <c r="D3560" i="1"/>
  <c r="E3560" i="1"/>
  <c r="F3560" i="1"/>
  <c r="G3560" i="1"/>
  <c r="H3560" i="1"/>
  <c r="I3560" i="1"/>
  <c r="J3560" i="1"/>
  <c r="K3560" i="1"/>
  <c r="L3560" i="1"/>
  <c r="M3560" i="1"/>
  <c r="N3560" i="1"/>
  <c r="O3560" i="1"/>
  <c r="P3560" i="1"/>
  <c r="Q3560" i="1"/>
  <c r="R3560" i="1"/>
  <c r="S3560" i="1"/>
  <c r="U3560" i="1"/>
  <c r="V3560" i="1"/>
  <c r="W3560" i="1"/>
  <c r="X3560" i="1"/>
  <c r="Y3560" i="1"/>
  <c r="Z3560" i="1"/>
  <c r="AA3560" i="1"/>
  <c r="AB3560" i="1"/>
  <c r="A3561" i="1"/>
  <c r="B3561" i="1"/>
  <c r="C3561" i="1"/>
  <c r="D3561" i="1"/>
  <c r="E3561" i="1"/>
  <c r="F3561" i="1"/>
  <c r="G3561" i="1"/>
  <c r="H3561" i="1"/>
  <c r="I3561" i="1"/>
  <c r="J3561" i="1"/>
  <c r="K3561" i="1"/>
  <c r="L3561" i="1"/>
  <c r="M3561" i="1"/>
  <c r="N3561" i="1"/>
  <c r="O3561" i="1"/>
  <c r="P3561" i="1"/>
  <c r="Q3561" i="1"/>
  <c r="R3561" i="1"/>
  <c r="S3561" i="1"/>
  <c r="U3561" i="1"/>
  <c r="V3561" i="1"/>
  <c r="W3561" i="1"/>
  <c r="X3561" i="1"/>
  <c r="Y3561" i="1"/>
  <c r="Z3561" i="1"/>
  <c r="AA3561" i="1"/>
  <c r="AB3561" i="1"/>
  <c r="A3562" i="1"/>
  <c r="B3562" i="1"/>
  <c r="C3562" i="1"/>
  <c r="D3562" i="1"/>
  <c r="E3562" i="1"/>
  <c r="F3562" i="1"/>
  <c r="G3562" i="1"/>
  <c r="H3562" i="1"/>
  <c r="I3562" i="1"/>
  <c r="J3562" i="1"/>
  <c r="K3562" i="1"/>
  <c r="L3562" i="1"/>
  <c r="M3562" i="1"/>
  <c r="N3562" i="1"/>
  <c r="O3562" i="1"/>
  <c r="P3562" i="1"/>
  <c r="Q3562" i="1"/>
  <c r="R3562" i="1"/>
  <c r="S3562" i="1"/>
  <c r="U3562" i="1"/>
  <c r="V3562" i="1"/>
  <c r="W3562" i="1"/>
  <c r="X3562" i="1"/>
  <c r="Y3562" i="1"/>
  <c r="Z3562" i="1"/>
  <c r="AA3562" i="1"/>
  <c r="AB3562" i="1"/>
  <c r="A3563" i="1"/>
  <c r="B3563" i="1"/>
  <c r="C3563" i="1"/>
  <c r="D3563" i="1"/>
  <c r="E3563" i="1"/>
  <c r="F3563" i="1"/>
  <c r="G3563" i="1"/>
  <c r="H3563" i="1"/>
  <c r="I3563" i="1"/>
  <c r="J3563" i="1"/>
  <c r="K3563" i="1"/>
  <c r="L3563" i="1"/>
  <c r="M3563" i="1"/>
  <c r="N3563" i="1"/>
  <c r="O3563" i="1"/>
  <c r="P3563" i="1"/>
  <c r="Q3563" i="1"/>
  <c r="R3563" i="1"/>
  <c r="S3563" i="1"/>
  <c r="U3563" i="1"/>
  <c r="V3563" i="1"/>
  <c r="W3563" i="1"/>
  <c r="X3563" i="1"/>
  <c r="Y3563" i="1"/>
  <c r="Z3563" i="1"/>
  <c r="AA3563" i="1"/>
  <c r="AB3563" i="1"/>
  <c r="A3564" i="1"/>
  <c r="B3564" i="1"/>
  <c r="C3564" i="1"/>
  <c r="D3564" i="1"/>
  <c r="E3564" i="1"/>
  <c r="F3564" i="1"/>
  <c r="G3564" i="1"/>
  <c r="H3564" i="1"/>
  <c r="I3564" i="1"/>
  <c r="J3564" i="1"/>
  <c r="K3564" i="1"/>
  <c r="L3564" i="1"/>
  <c r="M3564" i="1"/>
  <c r="N3564" i="1"/>
  <c r="O3564" i="1"/>
  <c r="P3564" i="1"/>
  <c r="Q3564" i="1"/>
  <c r="R3564" i="1"/>
  <c r="S3564" i="1"/>
  <c r="U3564" i="1"/>
  <c r="V3564" i="1"/>
  <c r="W3564" i="1"/>
  <c r="X3564" i="1"/>
  <c r="Y3564" i="1"/>
  <c r="Z3564" i="1"/>
  <c r="AA3564" i="1"/>
  <c r="AB3564" i="1"/>
  <c r="A3565" i="1"/>
  <c r="B3565" i="1"/>
  <c r="C3565" i="1"/>
  <c r="D3565" i="1"/>
  <c r="E3565" i="1"/>
  <c r="F3565" i="1"/>
  <c r="G3565" i="1"/>
  <c r="H3565" i="1"/>
  <c r="I3565" i="1"/>
  <c r="J3565" i="1"/>
  <c r="K3565" i="1"/>
  <c r="L3565" i="1"/>
  <c r="M3565" i="1"/>
  <c r="N3565" i="1"/>
  <c r="O3565" i="1"/>
  <c r="P3565" i="1"/>
  <c r="Q3565" i="1"/>
  <c r="R3565" i="1"/>
  <c r="S3565" i="1"/>
  <c r="U3565" i="1"/>
  <c r="V3565" i="1"/>
  <c r="W3565" i="1"/>
  <c r="X3565" i="1"/>
  <c r="Y3565" i="1"/>
  <c r="Z3565" i="1"/>
  <c r="AA3565" i="1"/>
  <c r="AB3565" i="1"/>
  <c r="A3566" i="1"/>
  <c r="B3566" i="1"/>
  <c r="C3566" i="1"/>
  <c r="D3566" i="1"/>
  <c r="E3566" i="1"/>
  <c r="F3566" i="1"/>
  <c r="G3566" i="1"/>
  <c r="H3566" i="1"/>
  <c r="I3566" i="1"/>
  <c r="J3566" i="1"/>
  <c r="K3566" i="1"/>
  <c r="L3566" i="1"/>
  <c r="M3566" i="1"/>
  <c r="N3566" i="1"/>
  <c r="O3566" i="1"/>
  <c r="P3566" i="1"/>
  <c r="Q3566" i="1"/>
  <c r="R3566" i="1"/>
  <c r="S3566" i="1"/>
  <c r="U3566" i="1"/>
  <c r="V3566" i="1"/>
  <c r="W3566" i="1"/>
  <c r="X3566" i="1"/>
  <c r="Y3566" i="1"/>
  <c r="Z3566" i="1"/>
  <c r="AA3566" i="1"/>
  <c r="AB3566" i="1"/>
  <c r="A3567" i="1"/>
  <c r="B3567" i="1"/>
  <c r="C3567" i="1"/>
  <c r="D3567" i="1"/>
  <c r="E3567" i="1"/>
  <c r="F3567" i="1"/>
  <c r="G3567" i="1"/>
  <c r="H3567" i="1"/>
  <c r="I3567" i="1"/>
  <c r="J3567" i="1"/>
  <c r="K3567" i="1"/>
  <c r="L3567" i="1"/>
  <c r="M3567" i="1"/>
  <c r="N3567" i="1"/>
  <c r="O3567" i="1"/>
  <c r="P3567" i="1"/>
  <c r="Q3567" i="1"/>
  <c r="R3567" i="1"/>
  <c r="S3567" i="1"/>
  <c r="U3567" i="1"/>
  <c r="V3567" i="1"/>
  <c r="W3567" i="1"/>
  <c r="X3567" i="1"/>
  <c r="Y3567" i="1"/>
  <c r="Z3567" i="1"/>
  <c r="AA3567" i="1"/>
  <c r="AB3567" i="1"/>
  <c r="A3568" i="1"/>
  <c r="B3568" i="1"/>
  <c r="C3568" i="1"/>
  <c r="D3568" i="1"/>
  <c r="E3568" i="1"/>
  <c r="F3568" i="1"/>
  <c r="G3568" i="1"/>
  <c r="H3568" i="1"/>
  <c r="I3568" i="1"/>
  <c r="J3568" i="1"/>
  <c r="K3568" i="1"/>
  <c r="L3568" i="1"/>
  <c r="M3568" i="1"/>
  <c r="N3568" i="1"/>
  <c r="O3568" i="1"/>
  <c r="P3568" i="1"/>
  <c r="Q3568" i="1"/>
  <c r="R3568" i="1"/>
  <c r="S3568" i="1"/>
  <c r="U3568" i="1"/>
  <c r="V3568" i="1"/>
  <c r="W3568" i="1"/>
  <c r="X3568" i="1"/>
  <c r="Y3568" i="1"/>
  <c r="Z3568" i="1"/>
  <c r="AA3568" i="1"/>
  <c r="AB3568" i="1"/>
  <c r="A3569" i="1"/>
  <c r="B3569" i="1"/>
  <c r="C3569" i="1"/>
  <c r="D3569" i="1"/>
  <c r="E3569" i="1"/>
  <c r="F3569" i="1"/>
  <c r="G3569" i="1"/>
  <c r="H3569" i="1"/>
  <c r="I3569" i="1"/>
  <c r="J3569" i="1"/>
  <c r="K3569" i="1"/>
  <c r="L3569" i="1"/>
  <c r="M3569" i="1"/>
  <c r="N3569" i="1"/>
  <c r="O3569" i="1"/>
  <c r="P3569" i="1"/>
  <c r="Q3569" i="1"/>
  <c r="R3569" i="1"/>
  <c r="S3569" i="1"/>
  <c r="U3569" i="1"/>
  <c r="V3569" i="1"/>
  <c r="W3569" i="1"/>
  <c r="X3569" i="1"/>
  <c r="Y3569" i="1"/>
  <c r="Z3569" i="1"/>
  <c r="AA3569" i="1"/>
  <c r="AB3569" i="1"/>
  <c r="A3570" i="1"/>
  <c r="B3570" i="1"/>
  <c r="C3570" i="1"/>
  <c r="D3570" i="1"/>
  <c r="E3570" i="1"/>
  <c r="F3570" i="1"/>
  <c r="G3570" i="1"/>
  <c r="H3570" i="1"/>
  <c r="I3570" i="1"/>
  <c r="J3570" i="1"/>
  <c r="K3570" i="1"/>
  <c r="L3570" i="1"/>
  <c r="M3570" i="1"/>
  <c r="N3570" i="1"/>
  <c r="O3570" i="1"/>
  <c r="P3570" i="1"/>
  <c r="Q3570" i="1"/>
  <c r="R3570" i="1"/>
  <c r="S3570" i="1"/>
  <c r="U3570" i="1"/>
  <c r="V3570" i="1"/>
  <c r="W3570" i="1"/>
  <c r="X3570" i="1"/>
  <c r="Y3570" i="1"/>
  <c r="Z3570" i="1"/>
  <c r="AA3570" i="1"/>
  <c r="AB3570" i="1"/>
  <c r="A3571" i="1"/>
  <c r="B3571" i="1"/>
  <c r="C3571" i="1"/>
  <c r="D3571" i="1"/>
  <c r="E3571" i="1"/>
  <c r="F3571" i="1"/>
  <c r="G3571" i="1"/>
  <c r="H3571" i="1"/>
  <c r="I3571" i="1"/>
  <c r="J3571" i="1"/>
  <c r="K3571" i="1"/>
  <c r="L3571" i="1"/>
  <c r="M3571" i="1"/>
  <c r="N3571" i="1"/>
  <c r="O3571" i="1"/>
  <c r="P3571" i="1"/>
  <c r="Q3571" i="1"/>
  <c r="R3571" i="1"/>
  <c r="S3571" i="1"/>
  <c r="U3571" i="1"/>
  <c r="V3571" i="1"/>
  <c r="W3571" i="1"/>
  <c r="X3571" i="1"/>
  <c r="Y3571" i="1"/>
  <c r="Z3571" i="1"/>
  <c r="AA3571" i="1"/>
  <c r="AB3571" i="1"/>
  <c r="A3572" i="1"/>
  <c r="B3572" i="1"/>
  <c r="C3572" i="1"/>
  <c r="D3572" i="1"/>
  <c r="E3572" i="1"/>
  <c r="F3572" i="1"/>
  <c r="G3572" i="1"/>
  <c r="H3572" i="1"/>
  <c r="I3572" i="1"/>
  <c r="J3572" i="1"/>
  <c r="K3572" i="1"/>
  <c r="L3572" i="1"/>
  <c r="M3572" i="1"/>
  <c r="N3572" i="1"/>
  <c r="O3572" i="1"/>
  <c r="P3572" i="1"/>
  <c r="Q3572" i="1"/>
  <c r="R3572" i="1"/>
  <c r="S3572" i="1"/>
  <c r="U3572" i="1"/>
  <c r="V3572" i="1"/>
  <c r="W3572" i="1"/>
  <c r="X3572" i="1"/>
  <c r="Y3572" i="1"/>
  <c r="Z3572" i="1"/>
  <c r="AA3572" i="1"/>
  <c r="AB3572" i="1"/>
  <c r="A3573" i="1"/>
  <c r="B3573" i="1"/>
  <c r="C3573" i="1"/>
  <c r="D3573" i="1"/>
  <c r="E3573" i="1"/>
  <c r="F3573" i="1"/>
  <c r="G3573" i="1"/>
  <c r="H3573" i="1"/>
  <c r="I3573" i="1"/>
  <c r="J3573" i="1"/>
  <c r="K3573" i="1"/>
  <c r="L3573" i="1"/>
  <c r="M3573" i="1"/>
  <c r="N3573" i="1"/>
  <c r="O3573" i="1"/>
  <c r="P3573" i="1"/>
  <c r="Q3573" i="1"/>
  <c r="R3573" i="1"/>
  <c r="S3573" i="1"/>
  <c r="U3573" i="1"/>
  <c r="V3573" i="1"/>
  <c r="W3573" i="1"/>
  <c r="X3573" i="1"/>
  <c r="Y3573" i="1"/>
  <c r="Z3573" i="1"/>
  <c r="AA3573" i="1"/>
  <c r="AB3573" i="1"/>
  <c r="A3574" i="1"/>
  <c r="B3574" i="1"/>
  <c r="C3574" i="1"/>
  <c r="D3574" i="1"/>
  <c r="E3574" i="1"/>
  <c r="F3574" i="1"/>
  <c r="G3574" i="1"/>
  <c r="H3574" i="1"/>
  <c r="I3574" i="1"/>
  <c r="J3574" i="1"/>
  <c r="K3574" i="1"/>
  <c r="L3574" i="1"/>
  <c r="M3574" i="1"/>
  <c r="N3574" i="1"/>
  <c r="O3574" i="1"/>
  <c r="P3574" i="1"/>
  <c r="Q3574" i="1"/>
  <c r="R3574" i="1"/>
  <c r="S3574" i="1"/>
  <c r="U3574" i="1"/>
  <c r="V3574" i="1"/>
  <c r="W3574" i="1"/>
  <c r="X3574" i="1"/>
  <c r="Y3574" i="1"/>
  <c r="Z3574" i="1"/>
  <c r="AA3574" i="1"/>
  <c r="AB3574" i="1"/>
  <c r="A3575" i="1"/>
  <c r="B3575" i="1"/>
  <c r="C3575" i="1"/>
  <c r="D3575" i="1"/>
  <c r="E3575" i="1"/>
  <c r="F3575" i="1"/>
  <c r="G3575" i="1"/>
  <c r="H3575" i="1"/>
  <c r="I3575" i="1"/>
  <c r="J3575" i="1"/>
  <c r="K3575" i="1"/>
  <c r="L3575" i="1"/>
  <c r="M3575" i="1"/>
  <c r="N3575" i="1"/>
  <c r="O3575" i="1"/>
  <c r="P3575" i="1"/>
  <c r="Q3575" i="1"/>
  <c r="R3575" i="1"/>
  <c r="S3575" i="1"/>
  <c r="U3575" i="1"/>
  <c r="V3575" i="1"/>
  <c r="W3575" i="1"/>
  <c r="X3575" i="1"/>
  <c r="Y3575" i="1"/>
  <c r="Z3575" i="1"/>
  <c r="AA3575" i="1"/>
  <c r="AB3575" i="1"/>
  <c r="A3576" i="1"/>
  <c r="B3576" i="1"/>
  <c r="C3576" i="1"/>
  <c r="D3576" i="1"/>
  <c r="E3576" i="1"/>
  <c r="F3576" i="1"/>
  <c r="G3576" i="1"/>
  <c r="H3576" i="1"/>
  <c r="I3576" i="1"/>
  <c r="J3576" i="1"/>
  <c r="K3576" i="1"/>
  <c r="L3576" i="1"/>
  <c r="M3576" i="1"/>
  <c r="N3576" i="1"/>
  <c r="O3576" i="1"/>
  <c r="P3576" i="1"/>
  <c r="Q3576" i="1"/>
  <c r="R3576" i="1"/>
  <c r="S3576" i="1"/>
  <c r="U3576" i="1"/>
  <c r="V3576" i="1"/>
  <c r="W3576" i="1"/>
  <c r="X3576" i="1"/>
  <c r="Y3576" i="1"/>
  <c r="Z3576" i="1"/>
  <c r="AA3576" i="1"/>
  <c r="AB3576" i="1"/>
  <c r="A3577" i="1"/>
  <c r="B3577" i="1"/>
  <c r="C3577" i="1"/>
  <c r="D3577" i="1"/>
  <c r="E3577" i="1"/>
  <c r="F3577" i="1"/>
  <c r="G3577" i="1"/>
  <c r="H3577" i="1"/>
  <c r="I3577" i="1"/>
  <c r="J3577" i="1"/>
  <c r="K3577" i="1"/>
  <c r="L3577" i="1"/>
  <c r="M3577" i="1"/>
  <c r="N3577" i="1"/>
  <c r="O3577" i="1"/>
  <c r="P3577" i="1"/>
  <c r="Q3577" i="1"/>
  <c r="R3577" i="1"/>
  <c r="S3577" i="1"/>
  <c r="U3577" i="1"/>
  <c r="V3577" i="1"/>
  <c r="W3577" i="1"/>
  <c r="X3577" i="1"/>
  <c r="Y3577" i="1"/>
  <c r="Z3577" i="1"/>
  <c r="AA3577" i="1"/>
  <c r="AB3577" i="1"/>
  <c r="A3578" i="1"/>
  <c r="B3578" i="1"/>
  <c r="C3578" i="1"/>
  <c r="D3578" i="1"/>
  <c r="E3578" i="1"/>
  <c r="F3578" i="1"/>
  <c r="G3578" i="1"/>
  <c r="H3578" i="1"/>
  <c r="I3578" i="1"/>
  <c r="J3578" i="1"/>
  <c r="K3578" i="1"/>
  <c r="L3578" i="1"/>
  <c r="M3578" i="1"/>
  <c r="N3578" i="1"/>
  <c r="O3578" i="1"/>
  <c r="P3578" i="1"/>
  <c r="Q3578" i="1"/>
  <c r="R3578" i="1"/>
  <c r="S3578" i="1"/>
  <c r="U3578" i="1"/>
  <c r="V3578" i="1"/>
  <c r="W3578" i="1"/>
  <c r="X3578" i="1"/>
  <c r="Y3578" i="1"/>
  <c r="Z3578" i="1"/>
  <c r="AA3578" i="1"/>
  <c r="AB3578" i="1"/>
  <c r="A3579" i="1"/>
  <c r="B3579" i="1"/>
  <c r="C3579" i="1"/>
  <c r="D3579" i="1"/>
  <c r="E3579" i="1"/>
  <c r="F3579" i="1"/>
  <c r="G3579" i="1"/>
  <c r="H3579" i="1"/>
  <c r="I3579" i="1"/>
  <c r="J3579" i="1"/>
  <c r="K3579" i="1"/>
  <c r="L3579" i="1"/>
  <c r="M3579" i="1"/>
  <c r="N3579" i="1"/>
  <c r="O3579" i="1"/>
  <c r="P3579" i="1"/>
  <c r="Q3579" i="1"/>
  <c r="R3579" i="1"/>
  <c r="S3579" i="1"/>
  <c r="U3579" i="1"/>
  <c r="V3579" i="1"/>
  <c r="W3579" i="1"/>
  <c r="X3579" i="1"/>
  <c r="Y3579" i="1"/>
  <c r="Z3579" i="1"/>
  <c r="AA3579" i="1"/>
  <c r="AB3579" i="1"/>
  <c r="A3580" i="1"/>
  <c r="B3580" i="1"/>
  <c r="C3580" i="1"/>
  <c r="D3580" i="1"/>
  <c r="E3580" i="1"/>
  <c r="F3580" i="1"/>
  <c r="G3580" i="1"/>
  <c r="H3580" i="1"/>
  <c r="I3580" i="1"/>
  <c r="J3580" i="1"/>
  <c r="K3580" i="1"/>
  <c r="L3580" i="1"/>
  <c r="M3580" i="1"/>
  <c r="N3580" i="1"/>
  <c r="O3580" i="1"/>
  <c r="P3580" i="1"/>
  <c r="Q3580" i="1"/>
  <c r="R3580" i="1"/>
  <c r="S3580" i="1"/>
  <c r="U3580" i="1"/>
  <c r="V3580" i="1"/>
  <c r="W3580" i="1"/>
  <c r="X3580" i="1"/>
  <c r="Y3580" i="1"/>
  <c r="Z3580" i="1"/>
  <c r="AA3580" i="1"/>
  <c r="AB3580" i="1"/>
  <c r="A3581" i="1"/>
  <c r="B3581" i="1"/>
  <c r="C3581" i="1"/>
  <c r="D3581" i="1"/>
  <c r="E3581" i="1"/>
  <c r="F3581" i="1"/>
  <c r="G3581" i="1"/>
  <c r="H3581" i="1"/>
  <c r="I3581" i="1"/>
  <c r="J3581" i="1"/>
  <c r="K3581" i="1"/>
  <c r="L3581" i="1"/>
  <c r="M3581" i="1"/>
  <c r="N3581" i="1"/>
  <c r="O3581" i="1"/>
  <c r="P3581" i="1"/>
  <c r="Q3581" i="1"/>
  <c r="R3581" i="1"/>
  <c r="S3581" i="1"/>
  <c r="U3581" i="1"/>
  <c r="V3581" i="1"/>
  <c r="W3581" i="1"/>
  <c r="X3581" i="1"/>
  <c r="Y3581" i="1"/>
  <c r="Z3581" i="1"/>
  <c r="AA3581" i="1"/>
  <c r="AB3581" i="1"/>
  <c r="A3582" i="1"/>
  <c r="B3582" i="1"/>
  <c r="C3582" i="1"/>
  <c r="D3582" i="1"/>
  <c r="E3582" i="1"/>
  <c r="F3582" i="1"/>
  <c r="G3582" i="1"/>
  <c r="H3582" i="1"/>
  <c r="I3582" i="1"/>
  <c r="J3582" i="1"/>
  <c r="K3582" i="1"/>
  <c r="L3582" i="1"/>
  <c r="M3582" i="1"/>
  <c r="N3582" i="1"/>
  <c r="O3582" i="1"/>
  <c r="P3582" i="1"/>
  <c r="Q3582" i="1"/>
  <c r="R3582" i="1"/>
  <c r="S3582" i="1"/>
  <c r="U3582" i="1"/>
  <c r="V3582" i="1"/>
  <c r="W3582" i="1"/>
  <c r="X3582" i="1"/>
  <c r="Y3582" i="1"/>
  <c r="Z3582" i="1"/>
  <c r="AA3582" i="1"/>
  <c r="AB3582" i="1"/>
  <c r="A3583" i="1"/>
  <c r="B3583" i="1"/>
  <c r="C3583" i="1"/>
  <c r="D3583" i="1"/>
  <c r="E3583" i="1"/>
  <c r="F3583" i="1"/>
  <c r="G3583" i="1"/>
  <c r="H3583" i="1"/>
  <c r="I3583" i="1"/>
  <c r="J3583" i="1"/>
  <c r="K3583" i="1"/>
  <c r="L3583" i="1"/>
  <c r="M3583" i="1"/>
  <c r="N3583" i="1"/>
  <c r="O3583" i="1"/>
  <c r="P3583" i="1"/>
  <c r="Q3583" i="1"/>
  <c r="R3583" i="1"/>
  <c r="S3583" i="1"/>
  <c r="U3583" i="1"/>
  <c r="V3583" i="1"/>
  <c r="W3583" i="1"/>
  <c r="X3583" i="1"/>
  <c r="Y3583" i="1"/>
  <c r="Z3583" i="1"/>
  <c r="AA3583" i="1"/>
  <c r="AB3583" i="1"/>
  <c r="A3584" i="1"/>
  <c r="B3584" i="1"/>
  <c r="C3584" i="1"/>
  <c r="D3584" i="1"/>
  <c r="E3584" i="1"/>
  <c r="F3584" i="1"/>
  <c r="G3584" i="1"/>
  <c r="H3584" i="1"/>
  <c r="I3584" i="1"/>
  <c r="J3584" i="1"/>
  <c r="K3584" i="1"/>
  <c r="L3584" i="1"/>
  <c r="M3584" i="1"/>
  <c r="N3584" i="1"/>
  <c r="O3584" i="1"/>
  <c r="P3584" i="1"/>
  <c r="Q3584" i="1"/>
  <c r="R3584" i="1"/>
  <c r="S3584" i="1"/>
  <c r="U3584" i="1"/>
  <c r="V3584" i="1"/>
  <c r="W3584" i="1"/>
  <c r="X3584" i="1"/>
  <c r="Y3584" i="1"/>
  <c r="Z3584" i="1"/>
  <c r="AA3584" i="1"/>
  <c r="AB3584" i="1"/>
  <c r="A3585" i="1"/>
  <c r="B3585" i="1"/>
  <c r="C3585" i="1"/>
  <c r="D3585" i="1"/>
  <c r="E3585" i="1"/>
  <c r="F3585" i="1"/>
  <c r="G3585" i="1"/>
  <c r="H3585" i="1"/>
  <c r="I3585" i="1"/>
  <c r="J3585" i="1"/>
  <c r="K3585" i="1"/>
  <c r="L3585" i="1"/>
  <c r="M3585" i="1"/>
  <c r="N3585" i="1"/>
  <c r="O3585" i="1"/>
  <c r="P3585" i="1"/>
  <c r="Q3585" i="1"/>
  <c r="R3585" i="1"/>
  <c r="S3585" i="1"/>
  <c r="U3585" i="1"/>
  <c r="V3585" i="1"/>
  <c r="W3585" i="1"/>
  <c r="X3585" i="1"/>
  <c r="Y3585" i="1"/>
  <c r="Z3585" i="1"/>
  <c r="AA3585" i="1"/>
  <c r="AB3585" i="1"/>
  <c r="A3586" i="1"/>
  <c r="B3586" i="1"/>
  <c r="C3586" i="1"/>
  <c r="D3586" i="1"/>
  <c r="E3586" i="1"/>
  <c r="F3586" i="1"/>
  <c r="G3586" i="1"/>
  <c r="H3586" i="1"/>
  <c r="I3586" i="1"/>
  <c r="J3586" i="1"/>
  <c r="K3586" i="1"/>
  <c r="L3586" i="1"/>
  <c r="M3586" i="1"/>
  <c r="N3586" i="1"/>
  <c r="O3586" i="1"/>
  <c r="P3586" i="1"/>
  <c r="Q3586" i="1"/>
  <c r="R3586" i="1"/>
  <c r="S3586" i="1"/>
  <c r="U3586" i="1"/>
  <c r="V3586" i="1"/>
  <c r="W3586" i="1"/>
  <c r="X3586" i="1"/>
  <c r="Y3586" i="1"/>
  <c r="Z3586" i="1"/>
  <c r="AA3586" i="1"/>
  <c r="AB3586" i="1"/>
  <c r="A3587" i="1"/>
  <c r="B3587" i="1"/>
  <c r="C3587" i="1"/>
  <c r="D3587" i="1"/>
  <c r="E3587" i="1"/>
  <c r="F3587" i="1"/>
  <c r="G3587" i="1"/>
  <c r="H3587" i="1"/>
  <c r="I3587" i="1"/>
  <c r="J3587" i="1"/>
  <c r="K3587" i="1"/>
  <c r="L3587" i="1"/>
  <c r="M3587" i="1"/>
  <c r="N3587" i="1"/>
  <c r="O3587" i="1"/>
  <c r="P3587" i="1"/>
  <c r="Q3587" i="1"/>
  <c r="R3587" i="1"/>
  <c r="S3587" i="1"/>
  <c r="U3587" i="1"/>
  <c r="V3587" i="1"/>
  <c r="W3587" i="1"/>
  <c r="X3587" i="1"/>
  <c r="Y3587" i="1"/>
  <c r="Z3587" i="1"/>
  <c r="AA3587" i="1"/>
  <c r="AB3587" i="1"/>
  <c r="A3588" i="1"/>
  <c r="B3588" i="1"/>
  <c r="C3588" i="1"/>
  <c r="D3588" i="1"/>
  <c r="E3588" i="1"/>
  <c r="F3588" i="1"/>
  <c r="G3588" i="1"/>
  <c r="H3588" i="1"/>
  <c r="I3588" i="1"/>
  <c r="J3588" i="1"/>
  <c r="K3588" i="1"/>
  <c r="L3588" i="1"/>
  <c r="M3588" i="1"/>
  <c r="N3588" i="1"/>
  <c r="O3588" i="1"/>
  <c r="P3588" i="1"/>
  <c r="Q3588" i="1"/>
  <c r="R3588" i="1"/>
  <c r="S3588" i="1"/>
  <c r="U3588" i="1"/>
  <c r="V3588" i="1"/>
  <c r="W3588" i="1"/>
  <c r="X3588" i="1"/>
  <c r="Y3588" i="1"/>
  <c r="Z3588" i="1"/>
  <c r="AA3588" i="1"/>
  <c r="AB3588" i="1"/>
  <c r="A3589" i="1"/>
  <c r="B3589" i="1"/>
  <c r="C3589" i="1"/>
  <c r="D3589" i="1"/>
  <c r="E3589" i="1"/>
  <c r="F3589" i="1"/>
  <c r="G3589" i="1"/>
  <c r="H3589" i="1"/>
  <c r="I3589" i="1"/>
  <c r="J3589" i="1"/>
  <c r="K3589" i="1"/>
  <c r="L3589" i="1"/>
  <c r="M3589" i="1"/>
  <c r="N3589" i="1"/>
  <c r="O3589" i="1"/>
  <c r="P3589" i="1"/>
  <c r="Q3589" i="1"/>
  <c r="R3589" i="1"/>
  <c r="S3589" i="1"/>
  <c r="U3589" i="1"/>
  <c r="V3589" i="1"/>
  <c r="W3589" i="1"/>
  <c r="X3589" i="1"/>
  <c r="Y3589" i="1"/>
  <c r="Z3589" i="1"/>
  <c r="AA3589" i="1"/>
  <c r="AB3589" i="1"/>
  <c r="A3590" i="1"/>
  <c r="B3590" i="1"/>
  <c r="C3590" i="1"/>
  <c r="D3590" i="1"/>
  <c r="E3590" i="1"/>
  <c r="F3590" i="1"/>
  <c r="G3590" i="1"/>
  <c r="H3590" i="1"/>
  <c r="I3590" i="1"/>
  <c r="J3590" i="1"/>
  <c r="K3590" i="1"/>
  <c r="L3590" i="1"/>
  <c r="M3590" i="1"/>
  <c r="N3590" i="1"/>
  <c r="O3590" i="1"/>
  <c r="P3590" i="1"/>
  <c r="Q3590" i="1"/>
  <c r="R3590" i="1"/>
  <c r="S3590" i="1"/>
  <c r="U3590" i="1"/>
  <c r="V3590" i="1"/>
  <c r="W3590" i="1"/>
  <c r="X3590" i="1"/>
  <c r="Y3590" i="1"/>
  <c r="Z3590" i="1"/>
  <c r="AA3590" i="1"/>
  <c r="AB3590" i="1"/>
  <c r="A3591" i="1"/>
  <c r="B3591" i="1"/>
  <c r="C3591" i="1"/>
  <c r="D3591" i="1"/>
  <c r="E3591" i="1"/>
  <c r="F3591" i="1"/>
  <c r="G3591" i="1"/>
  <c r="H3591" i="1"/>
  <c r="I3591" i="1"/>
  <c r="J3591" i="1"/>
  <c r="K3591" i="1"/>
  <c r="L3591" i="1"/>
  <c r="M3591" i="1"/>
  <c r="N3591" i="1"/>
  <c r="O3591" i="1"/>
  <c r="P3591" i="1"/>
  <c r="Q3591" i="1"/>
  <c r="R3591" i="1"/>
  <c r="S3591" i="1"/>
  <c r="U3591" i="1"/>
  <c r="V3591" i="1"/>
  <c r="W3591" i="1"/>
  <c r="X3591" i="1"/>
  <c r="Y3591" i="1"/>
  <c r="Z3591" i="1"/>
  <c r="AA3591" i="1"/>
  <c r="AB3591" i="1"/>
  <c r="A3592" i="1"/>
  <c r="B3592" i="1"/>
  <c r="C3592" i="1"/>
  <c r="D3592" i="1"/>
  <c r="E3592" i="1"/>
  <c r="F3592" i="1"/>
  <c r="G3592" i="1"/>
  <c r="H3592" i="1"/>
  <c r="I3592" i="1"/>
  <c r="J3592" i="1"/>
  <c r="K3592" i="1"/>
  <c r="L3592" i="1"/>
  <c r="M3592" i="1"/>
  <c r="N3592" i="1"/>
  <c r="O3592" i="1"/>
  <c r="P3592" i="1"/>
  <c r="Q3592" i="1"/>
  <c r="R3592" i="1"/>
  <c r="S3592" i="1"/>
  <c r="U3592" i="1"/>
  <c r="V3592" i="1"/>
  <c r="W3592" i="1"/>
  <c r="X3592" i="1"/>
  <c r="Y3592" i="1"/>
  <c r="Z3592" i="1"/>
  <c r="AA3592" i="1"/>
  <c r="AB3592" i="1"/>
  <c r="A3593" i="1"/>
  <c r="B3593" i="1"/>
  <c r="C3593" i="1"/>
  <c r="D3593" i="1"/>
  <c r="E3593" i="1"/>
  <c r="F3593" i="1"/>
  <c r="G3593" i="1"/>
  <c r="H3593" i="1"/>
  <c r="I3593" i="1"/>
  <c r="J3593" i="1"/>
  <c r="K3593" i="1"/>
  <c r="L3593" i="1"/>
  <c r="M3593" i="1"/>
  <c r="N3593" i="1"/>
  <c r="O3593" i="1"/>
  <c r="P3593" i="1"/>
  <c r="Q3593" i="1"/>
  <c r="R3593" i="1"/>
  <c r="S3593" i="1"/>
  <c r="U3593" i="1"/>
  <c r="V3593" i="1"/>
  <c r="W3593" i="1"/>
  <c r="X3593" i="1"/>
  <c r="Y3593" i="1"/>
  <c r="Z3593" i="1"/>
  <c r="AA3593" i="1"/>
  <c r="AB3593" i="1"/>
  <c r="A3594" i="1"/>
  <c r="B3594" i="1"/>
  <c r="C3594" i="1"/>
  <c r="D3594" i="1"/>
  <c r="E3594" i="1"/>
  <c r="F3594" i="1"/>
  <c r="G3594" i="1"/>
  <c r="H3594" i="1"/>
  <c r="I3594" i="1"/>
  <c r="J3594" i="1"/>
  <c r="K3594" i="1"/>
  <c r="L3594" i="1"/>
  <c r="M3594" i="1"/>
  <c r="N3594" i="1"/>
  <c r="O3594" i="1"/>
  <c r="P3594" i="1"/>
  <c r="Q3594" i="1"/>
  <c r="R3594" i="1"/>
  <c r="S3594" i="1"/>
  <c r="U3594" i="1"/>
  <c r="V3594" i="1"/>
  <c r="W3594" i="1"/>
  <c r="X3594" i="1"/>
  <c r="Y3594" i="1"/>
  <c r="Z3594" i="1"/>
  <c r="AA3594" i="1"/>
  <c r="AB3594" i="1"/>
  <c r="A3595" i="1"/>
  <c r="B3595" i="1"/>
  <c r="C3595" i="1"/>
  <c r="D3595" i="1"/>
  <c r="E3595" i="1"/>
  <c r="F3595" i="1"/>
  <c r="G3595" i="1"/>
  <c r="H3595" i="1"/>
  <c r="I3595" i="1"/>
  <c r="J3595" i="1"/>
  <c r="K3595" i="1"/>
  <c r="L3595" i="1"/>
  <c r="M3595" i="1"/>
  <c r="N3595" i="1"/>
  <c r="O3595" i="1"/>
  <c r="P3595" i="1"/>
  <c r="Q3595" i="1"/>
  <c r="R3595" i="1"/>
  <c r="S3595" i="1"/>
  <c r="U3595" i="1"/>
  <c r="V3595" i="1"/>
  <c r="W3595" i="1"/>
  <c r="X3595" i="1"/>
  <c r="Y3595" i="1"/>
  <c r="Z3595" i="1"/>
  <c r="AA3595" i="1"/>
  <c r="AB3595" i="1"/>
  <c r="A3596" i="1"/>
  <c r="B3596" i="1"/>
  <c r="C3596" i="1"/>
  <c r="D3596" i="1"/>
  <c r="E3596" i="1"/>
  <c r="F3596" i="1"/>
  <c r="G3596" i="1"/>
  <c r="H3596" i="1"/>
  <c r="I3596" i="1"/>
  <c r="J3596" i="1"/>
  <c r="K3596" i="1"/>
  <c r="L3596" i="1"/>
  <c r="M3596" i="1"/>
  <c r="N3596" i="1"/>
  <c r="O3596" i="1"/>
  <c r="P3596" i="1"/>
  <c r="Q3596" i="1"/>
  <c r="R3596" i="1"/>
  <c r="S3596" i="1"/>
  <c r="U3596" i="1"/>
  <c r="V3596" i="1"/>
  <c r="W3596" i="1"/>
  <c r="X3596" i="1"/>
  <c r="Y3596" i="1"/>
  <c r="Z3596" i="1"/>
  <c r="AA3596" i="1"/>
  <c r="AB3596" i="1"/>
  <c r="A3597" i="1"/>
  <c r="B3597" i="1"/>
  <c r="C3597" i="1"/>
  <c r="D3597" i="1"/>
  <c r="E3597" i="1"/>
  <c r="F3597" i="1"/>
  <c r="G3597" i="1"/>
  <c r="H3597" i="1"/>
  <c r="I3597" i="1"/>
  <c r="J3597" i="1"/>
  <c r="K3597" i="1"/>
  <c r="L3597" i="1"/>
  <c r="M3597" i="1"/>
  <c r="N3597" i="1"/>
  <c r="O3597" i="1"/>
  <c r="P3597" i="1"/>
  <c r="Q3597" i="1"/>
  <c r="R3597" i="1"/>
  <c r="S3597" i="1"/>
  <c r="U3597" i="1"/>
  <c r="V3597" i="1"/>
  <c r="W3597" i="1"/>
  <c r="X3597" i="1"/>
  <c r="Y3597" i="1"/>
  <c r="Z3597" i="1"/>
  <c r="AA3597" i="1"/>
  <c r="AB3597" i="1"/>
  <c r="A3598" i="1"/>
  <c r="B3598" i="1"/>
  <c r="C3598" i="1"/>
  <c r="D3598" i="1"/>
  <c r="E3598" i="1"/>
  <c r="F3598" i="1"/>
  <c r="G3598" i="1"/>
  <c r="H3598" i="1"/>
  <c r="I3598" i="1"/>
  <c r="J3598" i="1"/>
  <c r="K3598" i="1"/>
  <c r="L3598" i="1"/>
  <c r="M3598" i="1"/>
  <c r="N3598" i="1"/>
  <c r="O3598" i="1"/>
  <c r="P3598" i="1"/>
  <c r="Q3598" i="1"/>
  <c r="R3598" i="1"/>
  <c r="S3598" i="1"/>
  <c r="U3598" i="1"/>
  <c r="V3598" i="1"/>
  <c r="W3598" i="1"/>
  <c r="X3598" i="1"/>
  <c r="Y3598" i="1"/>
  <c r="Z3598" i="1"/>
  <c r="AA3598" i="1"/>
  <c r="AB3598" i="1"/>
  <c r="A3599" i="1"/>
  <c r="B3599" i="1"/>
  <c r="C3599" i="1"/>
  <c r="D3599" i="1"/>
  <c r="E3599" i="1"/>
  <c r="F3599" i="1"/>
  <c r="G3599" i="1"/>
  <c r="H3599" i="1"/>
  <c r="I3599" i="1"/>
  <c r="J3599" i="1"/>
  <c r="K3599" i="1"/>
  <c r="L3599" i="1"/>
  <c r="M3599" i="1"/>
  <c r="N3599" i="1"/>
  <c r="O3599" i="1"/>
  <c r="P3599" i="1"/>
  <c r="Q3599" i="1"/>
  <c r="R3599" i="1"/>
  <c r="S3599" i="1"/>
  <c r="U3599" i="1"/>
  <c r="V3599" i="1"/>
  <c r="W3599" i="1"/>
  <c r="X3599" i="1"/>
  <c r="Y3599" i="1"/>
  <c r="Z3599" i="1"/>
  <c r="AA3599" i="1"/>
  <c r="AB3599" i="1"/>
  <c r="A3600" i="1"/>
  <c r="B3600" i="1"/>
  <c r="C3600" i="1"/>
  <c r="D3600" i="1"/>
  <c r="E3600" i="1"/>
  <c r="F3600" i="1"/>
  <c r="G3600" i="1"/>
  <c r="H3600" i="1"/>
  <c r="I3600" i="1"/>
  <c r="J3600" i="1"/>
  <c r="K3600" i="1"/>
  <c r="L3600" i="1"/>
  <c r="M3600" i="1"/>
  <c r="N3600" i="1"/>
  <c r="O3600" i="1"/>
  <c r="P3600" i="1"/>
  <c r="Q3600" i="1"/>
  <c r="R3600" i="1"/>
  <c r="S3600" i="1"/>
  <c r="U3600" i="1"/>
  <c r="V3600" i="1"/>
  <c r="W3600" i="1"/>
  <c r="X3600" i="1"/>
  <c r="Y3600" i="1"/>
  <c r="Z3600" i="1"/>
  <c r="AA3600" i="1"/>
  <c r="AB3600" i="1"/>
  <c r="A3601" i="1"/>
  <c r="B3601" i="1"/>
  <c r="C3601" i="1"/>
  <c r="D3601" i="1"/>
  <c r="E3601" i="1"/>
  <c r="F3601" i="1"/>
  <c r="G3601" i="1"/>
  <c r="H3601" i="1"/>
  <c r="I3601" i="1"/>
  <c r="J3601" i="1"/>
  <c r="K3601" i="1"/>
  <c r="L3601" i="1"/>
  <c r="M3601" i="1"/>
  <c r="N3601" i="1"/>
  <c r="O3601" i="1"/>
  <c r="P3601" i="1"/>
  <c r="Q3601" i="1"/>
  <c r="R3601" i="1"/>
  <c r="S3601" i="1"/>
  <c r="U3601" i="1"/>
  <c r="V3601" i="1"/>
  <c r="W3601" i="1"/>
  <c r="X3601" i="1"/>
  <c r="Y3601" i="1"/>
  <c r="Z3601" i="1"/>
  <c r="AA3601" i="1"/>
  <c r="AB3601" i="1"/>
  <c r="A3602" i="1"/>
  <c r="B3602" i="1"/>
  <c r="C3602" i="1"/>
  <c r="D3602" i="1"/>
  <c r="E3602" i="1"/>
  <c r="F3602" i="1"/>
  <c r="G3602" i="1"/>
  <c r="H3602" i="1"/>
  <c r="I3602" i="1"/>
  <c r="J3602" i="1"/>
  <c r="K3602" i="1"/>
  <c r="L3602" i="1"/>
  <c r="M3602" i="1"/>
  <c r="N3602" i="1"/>
  <c r="O3602" i="1"/>
  <c r="P3602" i="1"/>
  <c r="Q3602" i="1"/>
  <c r="R3602" i="1"/>
  <c r="S3602" i="1"/>
  <c r="U3602" i="1"/>
  <c r="V3602" i="1"/>
  <c r="W3602" i="1"/>
  <c r="X3602" i="1"/>
  <c r="Y3602" i="1"/>
  <c r="Z3602" i="1"/>
  <c r="AA3602" i="1"/>
  <c r="AB3602" i="1"/>
  <c r="A3603" i="1"/>
  <c r="B3603" i="1"/>
  <c r="C3603" i="1"/>
  <c r="D3603" i="1"/>
  <c r="E3603" i="1"/>
  <c r="F3603" i="1"/>
  <c r="G3603" i="1"/>
  <c r="H3603" i="1"/>
  <c r="I3603" i="1"/>
  <c r="J3603" i="1"/>
  <c r="K3603" i="1"/>
  <c r="L3603" i="1"/>
  <c r="M3603" i="1"/>
  <c r="N3603" i="1"/>
  <c r="O3603" i="1"/>
  <c r="P3603" i="1"/>
  <c r="Q3603" i="1"/>
  <c r="R3603" i="1"/>
  <c r="S3603" i="1"/>
  <c r="U3603" i="1"/>
  <c r="V3603" i="1"/>
  <c r="W3603" i="1"/>
  <c r="X3603" i="1"/>
  <c r="Y3603" i="1"/>
  <c r="Z3603" i="1"/>
  <c r="AA3603" i="1"/>
  <c r="AB3603" i="1"/>
  <c r="A3604" i="1"/>
  <c r="B3604" i="1"/>
  <c r="C3604" i="1"/>
  <c r="D3604" i="1"/>
  <c r="E3604" i="1"/>
  <c r="F3604" i="1"/>
  <c r="G3604" i="1"/>
  <c r="H3604" i="1"/>
  <c r="I3604" i="1"/>
  <c r="J3604" i="1"/>
  <c r="K3604" i="1"/>
  <c r="L3604" i="1"/>
  <c r="M3604" i="1"/>
  <c r="N3604" i="1"/>
  <c r="O3604" i="1"/>
  <c r="P3604" i="1"/>
  <c r="Q3604" i="1"/>
  <c r="R3604" i="1"/>
  <c r="S3604" i="1"/>
  <c r="U3604" i="1"/>
  <c r="V3604" i="1"/>
  <c r="W3604" i="1"/>
  <c r="X3604" i="1"/>
  <c r="Y3604" i="1"/>
  <c r="Z3604" i="1"/>
  <c r="AA3604" i="1"/>
  <c r="AB3604" i="1"/>
  <c r="A3605" i="1"/>
  <c r="B3605" i="1"/>
  <c r="C3605" i="1"/>
  <c r="D3605" i="1"/>
  <c r="E3605" i="1"/>
  <c r="F3605" i="1"/>
  <c r="G3605" i="1"/>
  <c r="H3605" i="1"/>
  <c r="I3605" i="1"/>
  <c r="J3605" i="1"/>
  <c r="K3605" i="1"/>
  <c r="L3605" i="1"/>
  <c r="M3605" i="1"/>
  <c r="N3605" i="1"/>
  <c r="O3605" i="1"/>
  <c r="P3605" i="1"/>
  <c r="Q3605" i="1"/>
  <c r="R3605" i="1"/>
  <c r="S3605" i="1"/>
  <c r="U3605" i="1"/>
  <c r="V3605" i="1"/>
  <c r="W3605" i="1"/>
  <c r="X3605" i="1"/>
  <c r="Y3605" i="1"/>
  <c r="Z3605" i="1"/>
  <c r="AA3605" i="1"/>
  <c r="AB3605" i="1"/>
  <c r="A3606" i="1"/>
  <c r="B3606" i="1"/>
  <c r="C3606" i="1"/>
  <c r="D3606" i="1"/>
  <c r="E3606" i="1"/>
  <c r="F3606" i="1"/>
  <c r="G3606" i="1"/>
  <c r="H3606" i="1"/>
  <c r="I3606" i="1"/>
  <c r="J3606" i="1"/>
  <c r="K3606" i="1"/>
  <c r="L3606" i="1"/>
  <c r="M3606" i="1"/>
  <c r="N3606" i="1"/>
  <c r="O3606" i="1"/>
  <c r="P3606" i="1"/>
  <c r="Q3606" i="1"/>
  <c r="R3606" i="1"/>
  <c r="S3606" i="1"/>
  <c r="U3606" i="1"/>
  <c r="V3606" i="1"/>
  <c r="W3606" i="1"/>
  <c r="X3606" i="1"/>
  <c r="Y3606" i="1"/>
  <c r="Z3606" i="1"/>
  <c r="AA3606" i="1"/>
  <c r="AB3606" i="1"/>
  <c r="A3607" i="1"/>
  <c r="B3607" i="1"/>
  <c r="C3607" i="1"/>
  <c r="D3607" i="1"/>
  <c r="E3607" i="1"/>
  <c r="F3607" i="1"/>
  <c r="G3607" i="1"/>
  <c r="H3607" i="1"/>
  <c r="I3607" i="1"/>
  <c r="J3607" i="1"/>
  <c r="K3607" i="1"/>
  <c r="L3607" i="1"/>
  <c r="M3607" i="1"/>
  <c r="N3607" i="1"/>
  <c r="O3607" i="1"/>
  <c r="P3607" i="1"/>
  <c r="Q3607" i="1"/>
  <c r="R3607" i="1"/>
  <c r="S3607" i="1"/>
  <c r="U3607" i="1"/>
  <c r="V3607" i="1"/>
  <c r="W3607" i="1"/>
  <c r="X3607" i="1"/>
  <c r="Y3607" i="1"/>
  <c r="Z3607" i="1"/>
  <c r="AA3607" i="1"/>
  <c r="AB3607" i="1"/>
  <c r="A3608" i="1"/>
  <c r="B3608" i="1"/>
  <c r="C3608" i="1"/>
  <c r="D3608" i="1"/>
  <c r="E3608" i="1"/>
  <c r="F3608" i="1"/>
  <c r="G3608" i="1"/>
  <c r="H3608" i="1"/>
  <c r="I3608" i="1"/>
  <c r="J3608" i="1"/>
  <c r="K3608" i="1"/>
  <c r="L3608" i="1"/>
  <c r="M3608" i="1"/>
  <c r="N3608" i="1"/>
  <c r="O3608" i="1"/>
  <c r="P3608" i="1"/>
  <c r="Q3608" i="1"/>
  <c r="R3608" i="1"/>
  <c r="S3608" i="1"/>
  <c r="U3608" i="1"/>
  <c r="V3608" i="1"/>
  <c r="W3608" i="1"/>
  <c r="X3608" i="1"/>
  <c r="Y3608" i="1"/>
  <c r="Z3608" i="1"/>
  <c r="AA3608" i="1"/>
  <c r="AB3608" i="1"/>
  <c r="A3609" i="1"/>
  <c r="B3609" i="1"/>
  <c r="C3609" i="1"/>
  <c r="D3609" i="1"/>
  <c r="E3609" i="1"/>
  <c r="F3609" i="1"/>
  <c r="G3609" i="1"/>
  <c r="H3609" i="1"/>
  <c r="I3609" i="1"/>
  <c r="J3609" i="1"/>
  <c r="K3609" i="1"/>
  <c r="L3609" i="1"/>
  <c r="M3609" i="1"/>
  <c r="N3609" i="1"/>
  <c r="O3609" i="1"/>
  <c r="P3609" i="1"/>
  <c r="Q3609" i="1"/>
  <c r="R3609" i="1"/>
  <c r="S3609" i="1"/>
  <c r="U3609" i="1"/>
  <c r="V3609" i="1"/>
  <c r="W3609" i="1"/>
  <c r="X3609" i="1"/>
  <c r="Y3609" i="1"/>
  <c r="Z3609" i="1"/>
  <c r="AA3609" i="1"/>
  <c r="AB3609" i="1"/>
  <c r="A3610" i="1"/>
  <c r="B3610" i="1"/>
  <c r="C3610" i="1"/>
  <c r="D3610" i="1"/>
  <c r="E3610" i="1"/>
  <c r="F3610" i="1"/>
  <c r="G3610" i="1"/>
  <c r="H3610" i="1"/>
  <c r="I3610" i="1"/>
  <c r="J3610" i="1"/>
  <c r="K3610" i="1"/>
  <c r="L3610" i="1"/>
  <c r="M3610" i="1"/>
  <c r="N3610" i="1"/>
  <c r="O3610" i="1"/>
  <c r="P3610" i="1"/>
  <c r="Q3610" i="1"/>
  <c r="R3610" i="1"/>
  <c r="S3610" i="1"/>
  <c r="U3610" i="1"/>
  <c r="V3610" i="1"/>
  <c r="W3610" i="1"/>
  <c r="X3610" i="1"/>
  <c r="Y3610" i="1"/>
  <c r="Z3610" i="1"/>
  <c r="AA3610" i="1"/>
  <c r="AB3610" i="1"/>
  <c r="A3611" i="1"/>
  <c r="B3611" i="1"/>
  <c r="C3611" i="1"/>
  <c r="D3611" i="1"/>
  <c r="E3611" i="1"/>
  <c r="F3611" i="1"/>
  <c r="G3611" i="1"/>
  <c r="H3611" i="1"/>
  <c r="I3611" i="1"/>
  <c r="J3611" i="1"/>
  <c r="K3611" i="1"/>
  <c r="L3611" i="1"/>
  <c r="M3611" i="1"/>
  <c r="N3611" i="1"/>
  <c r="O3611" i="1"/>
  <c r="P3611" i="1"/>
  <c r="Q3611" i="1"/>
  <c r="R3611" i="1"/>
  <c r="S3611" i="1"/>
  <c r="U3611" i="1"/>
  <c r="V3611" i="1"/>
  <c r="W3611" i="1"/>
  <c r="X3611" i="1"/>
  <c r="Y3611" i="1"/>
  <c r="Z3611" i="1"/>
  <c r="AA3611" i="1"/>
  <c r="AB3611" i="1"/>
  <c r="A3612" i="1"/>
  <c r="B3612" i="1"/>
  <c r="C3612" i="1"/>
  <c r="D3612" i="1"/>
  <c r="E3612" i="1"/>
  <c r="F3612" i="1"/>
  <c r="G3612" i="1"/>
  <c r="H3612" i="1"/>
  <c r="I3612" i="1"/>
  <c r="J3612" i="1"/>
  <c r="K3612" i="1"/>
  <c r="L3612" i="1"/>
  <c r="M3612" i="1"/>
  <c r="N3612" i="1"/>
  <c r="O3612" i="1"/>
  <c r="P3612" i="1"/>
  <c r="Q3612" i="1"/>
  <c r="R3612" i="1"/>
  <c r="S3612" i="1"/>
  <c r="U3612" i="1"/>
  <c r="V3612" i="1"/>
  <c r="W3612" i="1"/>
  <c r="X3612" i="1"/>
  <c r="Y3612" i="1"/>
  <c r="Z3612" i="1"/>
  <c r="AA3612" i="1"/>
  <c r="AB3612" i="1"/>
  <c r="A3613" i="1"/>
  <c r="B3613" i="1"/>
  <c r="C3613" i="1"/>
  <c r="D3613" i="1"/>
  <c r="E3613" i="1"/>
  <c r="F3613" i="1"/>
  <c r="G3613" i="1"/>
  <c r="H3613" i="1"/>
  <c r="I3613" i="1"/>
  <c r="J3613" i="1"/>
  <c r="K3613" i="1"/>
  <c r="L3613" i="1"/>
  <c r="M3613" i="1"/>
  <c r="N3613" i="1"/>
  <c r="O3613" i="1"/>
  <c r="P3613" i="1"/>
  <c r="Q3613" i="1"/>
  <c r="R3613" i="1"/>
  <c r="S3613" i="1"/>
  <c r="U3613" i="1"/>
  <c r="V3613" i="1"/>
  <c r="W3613" i="1"/>
  <c r="X3613" i="1"/>
  <c r="Y3613" i="1"/>
  <c r="Z3613" i="1"/>
  <c r="AA3613" i="1"/>
  <c r="AB3613" i="1"/>
  <c r="A3614" i="1"/>
  <c r="B3614" i="1"/>
  <c r="C3614" i="1"/>
  <c r="D3614" i="1"/>
  <c r="E3614" i="1"/>
  <c r="F3614" i="1"/>
  <c r="G3614" i="1"/>
  <c r="H3614" i="1"/>
  <c r="I3614" i="1"/>
  <c r="J3614" i="1"/>
  <c r="K3614" i="1"/>
  <c r="L3614" i="1"/>
  <c r="M3614" i="1"/>
  <c r="N3614" i="1"/>
  <c r="O3614" i="1"/>
  <c r="P3614" i="1"/>
  <c r="Q3614" i="1"/>
  <c r="R3614" i="1"/>
  <c r="S3614" i="1"/>
  <c r="U3614" i="1"/>
  <c r="V3614" i="1"/>
  <c r="W3614" i="1"/>
  <c r="X3614" i="1"/>
  <c r="Y3614" i="1"/>
  <c r="Z3614" i="1"/>
  <c r="AA3614" i="1"/>
  <c r="AB3614" i="1"/>
  <c r="A3615" i="1"/>
  <c r="B3615" i="1"/>
  <c r="C3615" i="1"/>
  <c r="D3615" i="1"/>
  <c r="E3615" i="1"/>
  <c r="F3615" i="1"/>
  <c r="G3615" i="1"/>
  <c r="H3615" i="1"/>
  <c r="I3615" i="1"/>
  <c r="J3615" i="1"/>
  <c r="K3615" i="1"/>
  <c r="L3615" i="1"/>
  <c r="M3615" i="1"/>
  <c r="N3615" i="1"/>
  <c r="O3615" i="1"/>
  <c r="P3615" i="1"/>
  <c r="Q3615" i="1"/>
  <c r="R3615" i="1"/>
  <c r="S3615" i="1"/>
  <c r="U3615" i="1"/>
  <c r="V3615" i="1"/>
  <c r="W3615" i="1"/>
  <c r="X3615" i="1"/>
  <c r="Y3615" i="1"/>
  <c r="Z3615" i="1"/>
  <c r="AA3615" i="1"/>
  <c r="AB3615" i="1"/>
  <c r="A3616" i="1"/>
  <c r="B3616" i="1"/>
  <c r="C3616" i="1"/>
  <c r="D3616" i="1"/>
  <c r="E3616" i="1"/>
  <c r="F3616" i="1"/>
  <c r="G3616" i="1"/>
  <c r="H3616" i="1"/>
  <c r="I3616" i="1"/>
  <c r="J3616" i="1"/>
  <c r="K3616" i="1"/>
  <c r="L3616" i="1"/>
  <c r="M3616" i="1"/>
  <c r="N3616" i="1"/>
  <c r="O3616" i="1"/>
  <c r="P3616" i="1"/>
  <c r="Q3616" i="1"/>
  <c r="R3616" i="1"/>
  <c r="S3616" i="1"/>
  <c r="U3616" i="1"/>
  <c r="V3616" i="1"/>
  <c r="W3616" i="1"/>
  <c r="X3616" i="1"/>
  <c r="Y3616" i="1"/>
  <c r="Z3616" i="1"/>
  <c r="AA3616" i="1"/>
  <c r="AB3616" i="1"/>
  <c r="A3617" i="1"/>
  <c r="B3617" i="1"/>
  <c r="C3617" i="1"/>
  <c r="D3617" i="1"/>
  <c r="E3617" i="1"/>
  <c r="F3617" i="1"/>
  <c r="G3617" i="1"/>
  <c r="H3617" i="1"/>
  <c r="I3617" i="1"/>
  <c r="J3617" i="1"/>
  <c r="K3617" i="1"/>
  <c r="L3617" i="1"/>
  <c r="M3617" i="1"/>
  <c r="N3617" i="1"/>
  <c r="O3617" i="1"/>
  <c r="P3617" i="1"/>
  <c r="Q3617" i="1"/>
  <c r="R3617" i="1"/>
  <c r="S3617" i="1"/>
  <c r="U3617" i="1"/>
  <c r="V3617" i="1"/>
  <c r="W3617" i="1"/>
  <c r="X3617" i="1"/>
  <c r="Y3617" i="1"/>
  <c r="Z3617" i="1"/>
  <c r="AA3617" i="1"/>
  <c r="AB3617" i="1"/>
  <c r="AG3854" i="6" l="1"/>
  <c r="T3857" i="1" s="1"/>
  <c r="AG3853" i="6"/>
  <c r="T3856" i="1" s="1"/>
  <c r="AG3852" i="6" l="1"/>
  <c r="T3855" i="1" s="1"/>
  <c r="AG3851" i="6"/>
  <c r="T3854" i="1" s="1"/>
  <c r="AG3850" i="6" l="1"/>
  <c r="T3853" i="1" s="1"/>
  <c r="AG3849" i="6"/>
  <c r="T3852" i="1" s="1"/>
  <c r="AG3848" i="6"/>
  <c r="T3851" i="1" s="1"/>
  <c r="AG3847" i="6"/>
  <c r="T3850" i="1" s="1"/>
  <c r="AG3846" i="6"/>
  <c r="T3849" i="1" s="1"/>
  <c r="AG3845" i="6"/>
  <c r="T3848" i="1" s="1"/>
  <c r="AG3844" i="6" l="1"/>
  <c r="T3847" i="1" s="1"/>
  <c r="AG3843" i="6"/>
  <c r="T3846" i="1" s="1"/>
  <c r="AG3842" i="6"/>
  <c r="T3845" i="1" s="1"/>
  <c r="AG3841" i="6"/>
  <c r="T3844" i="1" s="1"/>
  <c r="AG3840" i="6"/>
  <c r="T3843" i="1" s="1"/>
  <c r="AG3839" i="6"/>
  <c r="T3842" i="1" s="1"/>
  <c r="AG3838" i="6"/>
  <c r="T3841" i="1" s="1"/>
  <c r="AG3837" i="6"/>
  <c r="T3840" i="1" s="1"/>
  <c r="AG3836" i="6"/>
  <c r="T3839" i="1" s="1"/>
  <c r="AG3835" i="6"/>
  <c r="T3838" i="1" s="1"/>
  <c r="AG3834" i="6"/>
  <c r="T3837" i="1" s="1"/>
  <c r="AG3833" i="6"/>
  <c r="T3836" i="1" s="1"/>
  <c r="AG3832" i="6"/>
  <c r="T3835" i="1" s="1"/>
  <c r="AG3831" i="6"/>
  <c r="T3834" i="1" s="1"/>
  <c r="AG3830" i="6"/>
  <c r="T3833" i="1" s="1"/>
  <c r="AG3829" i="6"/>
  <c r="T3832" i="1" s="1"/>
  <c r="AG3828" i="6"/>
  <c r="T3831" i="1" s="1"/>
  <c r="AG3827" i="6"/>
  <c r="T3830" i="1" s="1"/>
  <c r="AG3826" i="6"/>
  <c r="T3829" i="1" s="1"/>
  <c r="AG3825" i="6"/>
  <c r="T3828" i="1" s="1"/>
  <c r="AG3824" i="6"/>
  <c r="T3827" i="1" s="1"/>
  <c r="AG3823" i="6"/>
  <c r="T3826" i="1" s="1"/>
  <c r="AG3822" i="6"/>
  <c r="T3825" i="1" s="1"/>
  <c r="AG3821" i="6"/>
  <c r="T3824" i="1" s="1"/>
  <c r="AG3820" i="6"/>
  <c r="T3823" i="1" s="1"/>
  <c r="AG3819" i="6"/>
  <c r="T3822" i="1" s="1"/>
  <c r="AG3818" i="6"/>
  <c r="T3821" i="1" s="1"/>
  <c r="AG3817" i="6"/>
  <c r="T3820" i="1" s="1"/>
  <c r="AG3816" i="6"/>
  <c r="T3819" i="1" s="1"/>
  <c r="AG3815" i="6"/>
  <c r="T3818" i="1" s="1"/>
  <c r="AG3814" i="6"/>
  <c r="T3817" i="1" s="1"/>
  <c r="AG3813" i="6"/>
  <c r="T3816" i="1" s="1"/>
  <c r="AG3812" i="6"/>
  <c r="T3815" i="1" s="1"/>
  <c r="AG3811" i="6"/>
  <c r="T3814" i="1" s="1"/>
  <c r="AG3810" i="6"/>
  <c r="T3813" i="1" s="1"/>
  <c r="AG3809" i="6"/>
  <c r="T3812" i="1" s="1"/>
  <c r="AG3808" i="6"/>
  <c r="T3811" i="1" s="1"/>
  <c r="AG3807" i="6"/>
  <c r="T3810" i="1" s="1"/>
  <c r="AG3806" i="6"/>
  <c r="T3809" i="1" s="1"/>
  <c r="AG3805" i="6"/>
  <c r="T3808" i="1" s="1"/>
  <c r="AG3804" i="6"/>
  <c r="T3807" i="1" s="1"/>
  <c r="AG3803" i="6"/>
  <c r="T3806" i="1" s="1"/>
  <c r="AG3802" i="6"/>
  <c r="T3805" i="1" s="1"/>
  <c r="AG3801" i="6"/>
  <c r="T3804" i="1" s="1"/>
  <c r="AG3800" i="6"/>
  <c r="T3803" i="1" s="1"/>
  <c r="AG3799" i="6"/>
  <c r="T3802" i="1" s="1"/>
  <c r="AG3798" i="6"/>
  <c r="T3801" i="1" s="1"/>
  <c r="AG3797" i="6" l="1"/>
  <c r="T3800" i="1" s="1"/>
  <c r="AG3796" i="6"/>
  <c r="T3799" i="1" s="1"/>
  <c r="AG3795" i="6"/>
  <c r="T3798" i="1" s="1"/>
  <c r="AG3794" i="6"/>
  <c r="T3797" i="1" s="1"/>
  <c r="AG3793" i="6"/>
  <c r="T3796" i="1" s="1"/>
  <c r="AG3792" i="6"/>
  <c r="T3795" i="1" s="1"/>
  <c r="AG3791" i="6"/>
  <c r="T3794" i="1" s="1"/>
  <c r="AG3790" i="6"/>
  <c r="T3793" i="1" s="1"/>
  <c r="AG3789" i="6"/>
  <c r="T3792" i="1" s="1"/>
  <c r="AG3788" i="6"/>
  <c r="T3791" i="1" s="1"/>
  <c r="AG3787" i="6"/>
  <c r="T3790" i="1" s="1"/>
  <c r="AG3786" i="6"/>
  <c r="T3789" i="1" s="1"/>
  <c r="AG3785" i="6"/>
  <c r="T3788" i="1" s="1"/>
  <c r="AG3784" i="6"/>
  <c r="T3787" i="1" s="1"/>
  <c r="AG3783" i="6"/>
  <c r="T3786" i="1" s="1"/>
  <c r="AG3782" i="6"/>
  <c r="T3785" i="1" s="1"/>
  <c r="AG3781" i="6"/>
  <c r="T3784" i="1" s="1"/>
  <c r="AG3780" i="6"/>
  <c r="T3783" i="1" s="1"/>
  <c r="AG3779" i="6"/>
  <c r="T3782" i="1" s="1"/>
  <c r="AG3778" i="6"/>
  <c r="T3781" i="1" s="1"/>
  <c r="AG3777" i="6"/>
  <c r="T3780" i="1" s="1"/>
  <c r="AG3776" i="6"/>
  <c r="T3779" i="1" s="1"/>
  <c r="AG3775" i="6"/>
  <c r="T3778" i="1" s="1"/>
  <c r="AG3774" i="6"/>
  <c r="T3777" i="1" s="1"/>
  <c r="AG3773" i="6"/>
  <c r="T3776" i="1" s="1"/>
  <c r="AG3772" i="6"/>
  <c r="T3775" i="1" s="1"/>
  <c r="AG3771" i="6"/>
  <c r="T3774" i="1" s="1"/>
  <c r="AG3770" i="6"/>
  <c r="T3773" i="1" s="1"/>
  <c r="AG3769" i="6"/>
  <c r="T3772" i="1" s="1"/>
  <c r="AG3768" i="6"/>
  <c r="T3771" i="1" s="1"/>
  <c r="AG3767" i="6"/>
  <c r="T3770" i="1" s="1"/>
  <c r="AG3766" i="6"/>
  <c r="T3769" i="1" s="1"/>
  <c r="AG3765" i="6"/>
  <c r="T3768" i="1" s="1"/>
  <c r="AG3764" i="6"/>
  <c r="T3767" i="1" s="1"/>
  <c r="AG3763" i="6"/>
  <c r="T3766" i="1" s="1"/>
  <c r="AG3762" i="6"/>
  <c r="T3765" i="1" s="1"/>
  <c r="AG3761" i="6"/>
  <c r="T3764" i="1" s="1"/>
  <c r="AG3760" i="6"/>
  <c r="T3763" i="1" s="1"/>
  <c r="AG3759" i="6"/>
  <c r="T3762" i="1" s="1"/>
  <c r="AG3758" i="6"/>
  <c r="T3761" i="1" s="1"/>
  <c r="AG3757" i="6"/>
  <c r="T3760" i="1" s="1"/>
  <c r="AG3756" i="6"/>
  <c r="T3759" i="1" s="1"/>
  <c r="AG3755" i="6"/>
  <c r="T3758" i="1" s="1"/>
  <c r="AG3754" i="6"/>
  <c r="T3757" i="1" s="1"/>
  <c r="AG3753" i="6"/>
  <c r="T3756" i="1" s="1"/>
  <c r="AG3752" i="6"/>
  <c r="T3755" i="1" s="1"/>
  <c r="AG3751" i="6"/>
  <c r="T3754" i="1" s="1"/>
  <c r="AG3750" i="6"/>
  <c r="T3753" i="1" s="1"/>
  <c r="AG3749" i="6"/>
  <c r="T3752" i="1" s="1"/>
  <c r="AG3748" i="6"/>
  <c r="T3751" i="1" s="1"/>
  <c r="AG3747" i="6"/>
  <c r="T3750" i="1" s="1"/>
  <c r="AG3746" i="6"/>
  <c r="T3749" i="1" s="1"/>
  <c r="AG3745" i="6"/>
  <c r="T3748" i="1" s="1"/>
  <c r="AG3744" i="6"/>
  <c r="T3747" i="1" s="1"/>
  <c r="AG3743" i="6"/>
  <c r="T3746" i="1" s="1"/>
  <c r="AG3742" i="6"/>
  <c r="T3745" i="1" s="1"/>
  <c r="AG3741" i="6"/>
  <c r="T3744" i="1" s="1"/>
  <c r="AG3740" i="6"/>
  <c r="T3743" i="1" s="1"/>
  <c r="AG3739" i="6"/>
  <c r="T3742" i="1" s="1"/>
  <c r="AG3738" i="6"/>
  <c r="T3741" i="1" s="1"/>
  <c r="AG3737" i="6"/>
  <c r="T3740" i="1" s="1"/>
  <c r="AG3736" i="6"/>
  <c r="T3739" i="1" s="1"/>
  <c r="AG3735" i="6"/>
  <c r="T3738" i="1" s="1"/>
  <c r="AG3734" i="6"/>
  <c r="T3737" i="1" s="1"/>
  <c r="AG3733" i="6"/>
  <c r="T3736" i="1" s="1"/>
  <c r="AG3732" i="6"/>
  <c r="T3735" i="1" s="1"/>
  <c r="AG3731" i="6"/>
  <c r="T3734" i="1" s="1"/>
  <c r="AG3730" i="6"/>
  <c r="T3733" i="1" s="1"/>
  <c r="AG3729" i="6"/>
  <c r="T3732" i="1" s="1"/>
  <c r="AG3728" i="6"/>
  <c r="T3731" i="1" s="1"/>
  <c r="AG3727" i="6"/>
  <c r="T3730" i="1" s="1"/>
  <c r="AG3726" i="6"/>
  <c r="T3729" i="1" s="1"/>
  <c r="AG3725" i="6"/>
  <c r="T3728" i="1" s="1"/>
  <c r="AG3724" i="6"/>
  <c r="T3727" i="1" s="1"/>
  <c r="AG3723" i="6"/>
  <c r="T3726" i="1" s="1"/>
  <c r="AG3722" i="6"/>
  <c r="T3725" i="1" s="1"/>
  <c r="AG3721" i="6"/>
  <c r="T3724" i="1" s="1"/>
  <c r="AG3720" i="6"/>
  <c r="T3723" i="1" s="1"/>
  <c r="AG3719" i="6"/>
  <c r="T3722" i="1" s="1"/>
  <c r="AG3718" i="6"/>
  <c r="T3721" i="1" s="1"/>
  <c r="AG3717" i="6"/>
  <c r="T3720" i="1" s="1"/>
  <c r="AG3716" i="6"/>
  <c r="T3719" i="1" s="1"/>
  <c r="AG3715" i="6"/>
  <c r="T3718" i="1" s="1"/>
  <c r="AG3714" i="6"/>
  <c r="T3717" i="1" s="1"/>
  <c r="AG3713" i="6"/>
  <c r="T3716" i="1" s="1"/>
  <c r="AG3712" i="6"/>
  <c r="T3715" i="1" s="1"/>
  <c r="AG3711" i="6"/>
  <c r="T3714" i="1" s="1"/>
  <c r="AG3710" i="6"/>
  <c r="T3713" i="1" s="1"/>
  <c r="AG3709" i="6"/>
  <c r="T3712" i="1" s="1"/>
  <c r="AG3708" i="6"/>
  <c r="T3711" i="1" s="1"/>
  <c r="AG3707" i="6"/>
  <c r="T3710" i="1" s="1"/>
  <c r="AG3706" i="6"/>
  <c r="T3709" i="1" s="1"/>
  <c r="AG3705" i="6"/>
  <c r="T3708" i="1" s="1"/>
  <c r="AG3704" i="6"/>
  <c r="T3707" i="1" s="1"/>
  <c r="AG3703" i="6"/>
  <c r="T3706" i="1" s="1"/>
  <c r="AG3702" i="6"/>
  <c r="T3705" i="1" s="1"/>
  <c r="AG3701" i="6"/>
  <c r="T3704" i="1" s="1"/>
  <c r="AG3700" i="6"/>
  <c r="T3703" i="1" s="1"/>
  <c r="AG3699" i="6"/>
  <c r="T3702" i="1" s="1"/>
  <c r="AG3698" i="6"/>
  <c r="T3701" i="1" s="1"/>
  <c r="AG3697" i="6"/>
  <c r="T3700" i="1" s="1"/>
  <c r="AG3696" i="6"/>
  <c r="T3699" i="1" s="1"/>
  <c r="AG3695" i="6"/>
  <c r="T3698" i="1" s="1"/>
  <c r="AG3694" i="6"/>
  <c r="T3697" i="1" s="1"/>
  <c r="AG3693" i="6"/>
  <c r="T3696" i="1" s="1"/>
  <c r="AG3692" i="6"/>
  <c r="T3695" i="1" s="1"/>
  <c r="AG3691" i="6"/>
  <c r="T3694" i="1" s="1"/>
  <c r="AG3690" i="6"/>
  <c r="T3693" i="1" s="1"/>
  <c r="AG3689" i="6"/>
  <c r="T3692" i="1" s="1"/>
  <c r="AG3688" i="6"/>
  <c r="T3691" i="1" s="1"/>
  <c r="AG3687" i="6"/>
  <c r="T3690" i="1" s="1"/>
  <c r="AG3686" i="6"/>
  <c r="T3689" i="1" s="1"/>
  <c r="AG3685" i="6" l="1"/>
  <c r="T3688" i="1" s="1"/>
  <c r="AG3684" i="6"/>
  <c r="T3687" i="1" s="1"/>
  <c r="AG3683" i="6"/>
  <c r="T3686" i="1" s="1"/>
  <c r="AG3682" i="6"/>
  <c r="T3685" i="1" s="1"/>
  <c r="AG3681" i="6"/>
  <c r="T3684" i="1" s="1"/>
  <c r="AG3680" i="6" l="1"/>
  <c r="T3683" i="1" s="1"/>
  <c r="AG3679" i="6"/>
  <c r="T3682" i="1" s="1"/>
  <c r="AG3678" i="6"/>
  <c r="T3681" i="1" s="1"/>
  <c r="AG3677" i="6"/>
  <c r="T3680" i="1" s="1"/>
  <c r="AG3676" i="6"/>
  <c r="T3679" i="1" s="1"/>
  <c r="AG3675" i="6"/>
  <c r="T3678" i="1" s="1"/>
  <c r="AG3674" i="6"/>
  <c r="T3677" i="1" s="1"/>
  <c r="AG3673" i="6"/>
  <c r="T3676" i="1" s="1"/>
  <c r="AG3672" i="6"/>
  <c r="T3675" i="1" s="1"/>
  <c r="AG3671" i="6"/>
  <c r="T3674" i="1" s="1"/>
  <c r="AG3670" i="6"/>
  <c r="T3673" i="1" s="1"/>
  <c r="AG3669" i="6"/>
  <c r="T3672" i="1" s="1"/>
  <c r="AG3668" i="6"/>
  <c r="T3671" i="1" s="1"/>
  <c r="AG3667" i="6"/>
  <c r="T3670" i="1" s="1"/>
  <c r="AG3666" i="6"/>
  <c r="T3669" i="1" s="1"/>
  <c r="AG3665" i="6"/>
  <c r="T3668" i="1" s="1"/>
  <c r="AG3664" i="6"/>
  <c r="T3667" i="1" s="1"/>
  <c r="AG3663" i="6"/>
  <c r="T3666" i="1" s="1"/>
  <c r="AG3662" i="6"/>
  <c r="T3665" i="1" s="1"/>
  <c r="AG3661" i="6"/>
  <c r="T3664" i="1" s="1"/>
  <c r="AG3660" i="6"/>
  <c r="T3663" i="1" s="1"/>
  <c r="AG3659" i="6"/>
  <c r="T3662" i="1" s="1"/>
  <c r="AG3658" i="6"/>
  <c r="T3661" i="1" s="1"/>
  <c r="AG3657" i="6"/>
  <c r="T3660" i="1" s="1"/>
  <c r="AG3656" i="6"/>
  <c r="T3659" i="1" s="1"/>
  <c r="AG3655" i="6"/>
  <c r="T3658" i="1" s="1"/>
  <c r="AG3654" i="6"/>
  <c r="T3657" i="1" s="1"/>
  <c r="AG3653" i="6"/>
  <c r="T3656" i="1" s="1"/>
  <c r="AG3652" i="6"/>
  <c r="T3655" i="1" s="1"/>
  <c r="AG3651" i="6"/>
  <c r="T3654" i="1" s="1"/>
  <c r="AG3650" i="6"/>
  <c r="T3653" i="1" s="1"/>
  <c r="AG3649" i="6"/>
  <c r="T3652" i="1" s="1"/>
  <c r="AG3648" i="6"/>
  <c r="T3651" i="1" s="1"/>
  <c r="AG3647" i="6"/>
  <c r="T3650" i="1" s="1"/>
  <c r="AG3646" i="6"/>
  <c r="T3649" i="1" s="1"/>
  <c r="AG3645" i="6"/>
  <c r="T3648" i="1" s="1"/>
  <c r="AG3644" i="6"/>
  <c r="T3647" i="1" s="1"/>
  <c r="AG3643" i="6"/>
  <c r="T3646" i="1" s="1"/>
  <c r="AG3642" i="6"/>
  <c r="T3645" i="1" s="1"/>
  <c r="AG3641" i="6"/>
  <c r="T3644" i="1" s="1"/>
  <c r="AG3640" i="6"/>
  <c r="T3643" i="1" s="1"/>
  <c r="AG3639" i="6"/>
  <c r="T3642" i="1" s="1"/>
  <c r="AG3638" i="6"/>
  <c r="T3641" i="1" s="1"/>
  <c r="AG3637" i="6"/>
  <c r="T3640" i="1" s="1"/>
  <c r="AG3636" i="6"/>
  <c r="T3639" i="1" s="1"/>
  <c r="AG3635" i="6"/>
  <c r="T3638" i="1" s="1"/>
  <c r="AG3634" i="6"/>
  <c r="T3637" i="1" s="1"/>
  <c r="AG3633" i="6"/>
  <c r="T3636" i="1" s="1"/>
  <c r="AG3632" i="6"/>
  <c r="T3635" i="1" s="1"/>
  <c r="AG3631" i="6"/>
  <c r="T3634" i="1" s="1"/>
  <c r="AG3630" i="6"/>
  <c r="T3633" i="1" s="1"/>
  <c r="AG3629" i="6"/>
  <c r="T3632" i="1" s="1"/>
  <c r="AG3628" i="6"/>
  <c r="T3631" i="1" s="1"/>
  <c r="AG3627" i="6"/>
  <c r="T3630" i="1" s="1"/>
  <c r="AG3626" i="6"/>
  <c r="T3629" i="1" s="1"/>
  <c r="AG3625" i="6" l="1"/>
  <c r="T3628" i="1" s="1"/>
  <c r="AG3624" i="6"/>
  <c r="T3627" i="1" s="1"/>
  <c r="AG3623" i="6"/>
  <c r="T3626" i="1" s="1"/>
  <c r="AG3622" i="6" l="1"/>
  <c r="T3625" i="1" s="1"/>
  <c r="AG3621" i="6" l="1"/>
  <c r="T3624" i="1" s="1"/>
  <c r="AG3620" i="6"/>
  <c r="T3623" i="1" s="1"/>
  <c r="AG3619" i="6"/>
  <c r="T3622" i="1" s="1"/>
  <c r="AG3618" i="6"/>
  <c r="T3621" i="1" s="1"/>
  <c r="AG3617" i="6"/>
  <c r="T3620" i="1" s="1"/>
  <c r="AG3616" i="6"/>
  <c r="T3619" i="1" s="1"/>
  <c r="AG3615" i="6"/>
  <c r="T3618" i="1" s="1"/>
  <c r="AG3614" i="6"/>
  <c r="T3617" i="1" s="1"/>
  <c r="AG3613" i="6"/>
  <c r="T3616" i="1" s="1"/>
  <c r="AG3612" i="6"/>
  <c r="T3615" i="1" s="1"/>
  <c r="AG3611" i="6"/>
  <c r="T3614" i="1" s="1"/>
  <c r="AG3610" i="6"/>
  <c r="T3613" i="1" s="1"/>
  <c r="AG3609" i="6"/>
  <c r="T3612" i="1" s="1"/>
  <c r="AG3608" i="6"/>
  <c r="T3611" i="1" s="1"/>
  <c r="AG3607" i="6"/>
  <c r="T3610" i="1" s="1"/>
  <c r="AG3606" i="6"/>
  <c r="T3609" i="1" s="1"/>
  <c r="AG3605" i="6"/>
  <c r="T3608" i="1" s="1"/>
  <c r="AG3604" i="6"/>
  <c r="T3607" i="1" s="1"/>
  <c r="AG3603" i="6"/>
  <c r="T3606" i="1" s="1"/>
  <c r="AG3602" i="6"/>
  <c r="T3605" i="1" s="1"/>
  <c r="AG3601" i="6"/>
  <c r="T3604" i="1" s="1"/>
  <c r="AG3600" i="6"/>
  <c r="T3603" i="1" s="1"/>
  <c r="AG3599" i="6"/>
  <c r="T3602" i="1" s="1"/>
  <c r="AG3598" i="6"/>
  <c r="T3601" i="1" s="1"/>
  <c r="AG3597" i="6"/>
  <c r="T3600" i="1" s="1"/>
  <c r="AG3596" i="6"/>
  <c r="T3599" i="1" s="1"/>
  <c r="AG3595" i="6"/>
  <c r="T3598" i="1" s="1"/>
  <c r="AG3594" i="6"/>
  <c r="T3597" i="1" s="1"/>
  <c r="AG3593" i="6"/>
  <c r="T3596" i="1" s="1"/>
  <c r="AG3592" i="6"/>
  <c r="T3595" i="1" s="1"/>
  <c r="AG3591" i="6"/>
  <c r="T3594" i="1" s="1"/>
  <c r="AG3590" i="6"/>
  <c r="T3593" i="1" s="1"/>
  <c r="AG3589" i="6"/>
  <c r="T3592" i="1" s="1"/>
  <c r="AG3588" i="6"/>
  <c r="T3591" i="1" s="1"/>
  <c r="AG3587" i="6"/>
  <c r="T3590" i="1" s="1"/>
  <c r="AG3586" i="6"/>
  <c r="T3589" i="1" s="1"/>
  <c r="AG3585" i="6"/>
  <c r="T3588" i="1" s="1"/>
  <c r="AG3584" i="6"/>
  <c r="T3587" i="1" s="1"/>
  <c r="AG3583" i="6"/>
  <c r="T3586" i="1" s="1"/>
  <c r="AG3582" i="6"/>
  <c r="T3585" i="1" s="1"/>
  <c r="AG3581" i="6"/>
  <c r="T3584" i="1" s="1"/>
  <c r="AG3580" i="6"/>
  <c r="T3583" i="1" s="1"/>
  <c r="AG3579" i="6"/>
  <c r="T3582" i="1" s="1"/>
  <c r="AG3578" i="6"/>
  <c r="T3581" i="1" s="1"/>
  <c r="AG3577" i="6"/>
  <c r="T3580" i="1" s="1"/>
  <c r="AG3576" i="6"/>
  <c r="T3579" i="1" s="1"/>
  <c r="AG3575" i="6"/>
  <c r="T3578" i="1" s="1"/>
  <c r="AG3574" i="6"/>
  <c r="T3577" i="1" s="1"/>
  <c r="AG3573" i="6"/>
  <c r="T3576" i="1" s="1"/>
  <c r="AG3572" i="6"/>
  <c r="T3575" i="1" s="1"/>
  <c r="AG3571" i="6"/>
  <c r="T3574" i="1" s="1"/>
  <c r="AG3570" i="6"/>
  <c r="T3573" i="1" s="1"/>
  <c r="AG3569" i="6"/>
  <c r="T3572" i="1" s="1"/>
  <c r="AG3568" i="6"/>
  <c r="T3571" i="1" s="1"/>
  <c r="AG3567" i="6"/>
  <c r="T3570" i="1" s="1"/>
  <c r="AG3566" i="6"/>
  <c r="T3569" i="1" s="1"/>
  <c r="AG3565" i="6"/>
  <c r="T3568" i="1" s="1"/>
  <c r="AG3564" i="6"/>
  <c r="T3567" i="1" s="1"/>
  <c r="AG3563" i="6"/>
  <c r="T3566" i="1" s="1"/>
  <c r="AG3562" i="6"/>
  <c r="T3565" i="1" s="1"/>
  <c r="AG3561" i="6"/>
  <c r="T3564" i="1" s="1"/>
  <c r="AG3560" i="6"/>
  <c r="T3563" i="1" s="1"/>
  <c r="AG3559" i="6"/>
  <c r="T3562" i="1" s="1"/>
  <c r="AG3558" i="6"/>
  <c r="T3561" i="1" s="1"/>
  <c r="AG3557" i="6"/>
  <c r="T3560" i="1" s="1"/>
  <c r="AG3556" i="6"/>
  <c r="T3559" i="1" s="1"/>
  <c r="AG3555" i="6"/>
  <c r="T3558" i="1" s="1"/>
  <c r="AG3554" i="6"/>
  <c r="T3557" i="1" s="1"/>
  <c r="AG3553" i="6"/>
  <c r="T3556" i="1" s="1"/>
  <c r="AG3552" i="6"/>
  <c r="T3555" i="1" s="1"/>
  <c r="AG3551" i="6"/>
  <c r="T3554" i="1" s="1"/>
  <c r="AG3550" i="6"/>
  <c r="T3553" i="1" s="1"/>
  <c r="AG3549" i="6"/>
  <c r="T3552" i="1" s="1"/>
  <c r="AG3548" i="6"/>
  <c r="T3551" i="1" s="1"/>
  <c r="AG3547" i="6"/>
  <c r="T3550" i="1" s="1"/>
  <c r="AG3546" i="6"/>
  <c r="T3549" i="1" s="1"/>
  <c r="AG3545" i="6"/>
  <c r="T3548" i="1" s="1"/>
  <c r="AG3544" i="6"/>
  <c r="T3547" i="1" s="1"/>
  <c r="AG3543" i="6"/>
  <c r="T3546" i="1" s="1"/>
  <c r="AG3542" i="6"/>
  <c r="T3545" i="1" s="1"/>
  <c r="AG3541" i="6"/>
  <c r="T3544" i="1" s="1"/>
  <c r="AG3540" i="6"/>
  <c r="T3543" i="1" s="1"/>
  <c r="AG3539" i="6"/>
  <c r="T3542" i="1" s="1"/>
  <c r="AG3538" i="6"/>
  <c r="T3541" i="1" s="1"/>
  <c r="AG3537" i="6"/>
  <c r="T3540" i="1" s="1"/>
  <c r="AG3536" i="6"/>
  <c r="T3539" i="1" s="1"/>
  <c r="AG3535" i="6"/>
  <c r="T3538" i="1" s="1"/>
  <c r="AG3534" i="6"/>
  <c r="T3537" i="1" s="1"/>
  <c r="AG3533" i="6"/>
  <c r="T3536" i="1" s="1"/>
  <c r="AG3532" i="6"/>
  <c r="T3535" i="1" s="1"/>
  <c r="AG3531" i="6"/>
  <c r="T3534" i="1" s="1"/>
  <c r="AG3530" i="6"/>
  <c r="T3533" i="1" s="1"/>
  <c r="AG3529" i="6"/>
  <c r="T3532" i="1" s="1"/>
  <c r="AG3528" i="6"/>
  <c r="T3531" i="1" s="1"/>
  <c r="AG3527" i="6"/>
  <c r="T3530" i="1" s="1"/>
  <c r="AG3526" i="6"/>
  <c r="T3529" i="1" s="1"/>
  <c r="AG3525" i="6"/>
  <c r="T3528" i="1" s="1"/>
  <c r="AG3524" i="6"/>
  <c r="T3527" i="1" s="1"/>
  <c r="AG3523" i="6"/>
  <c r="T3526" i="1" s="1"/>
  <c r="AG3522" i="6"/>
  <c r="T3525" i="1" s="1"/>
  <c r="AG3521" i="6"/>
  <c r="T3524" i="1" s="1"/>
  <c r="AG3520" i="6"/>
  <c r="T3523" i="1" s="1"/>
  <c r="AG3519" i="6" l="1"/>
  <c r="T3522" i="1" s="1"/>
  <c r="A3132" i="1" l="1"/>
  <c r="B3132" i="1"/>
  <c r="C3132" i="1"/>
  <c r="D3132" i="1"/>
  <c r="E3132" i="1"/>
  <c r="F3132" i="1"/>
  <c r="G3132" i="1"/>
  <c r="H3132" i="1"/>
  <c r="I3132" i="1"/>
  <c r="J3132" i="1"/>
  <c r="K3132" i="1"/>
  <c r="L3132" i="1"/>
  <c r="M3132" i="1"/>
  <c r="N3132" i="1"/>
  <c r="O3132" i="1"/>
  <c r="P3132" i="1"/>
  <c r="Q3132" i="1"/>
  <c r="R3132" i="1"/>
  <c r="S3132" i="1"/>
  <c r="U3132" i="1"/>
  <c r="V3132" i="1"/>
  <c r="W3132" i="1"/>
  <c r="X3132" i="1"/>
  <c r="Y3132" i="1"/>
  <c r="Z3132" i="1"/>
  <c r="AA3132" i="1"/>
  <c r="AB3132" i="1"/>
  <c r="A3133" i="1"/>
  <c r="B3133" i="1"/>
  <c r="C3133" i="1"/>
  <c r="D3133" i="1"/>
  <c r="E3133" i="1"/>
  <c r="F3133" i="1"/>
  <c r="G3133" i="1"/>
  <c r="H3133" i="1"/>
  <c r="I3133" i="1"/>
  <c r="J3133" i="1"/>
  <c r="K3133" i="1"/>
  <c r="L3133" i="1"/>
  <c r="M3133" i="1"/>
  <c r="N3133" i="1"/>
  <c r="O3133" i="1"/>
  <c r="P3133" i="1"/>
  <c r="Q3133" i="1"/>
  <c r="R3133" i="1"/>
  <c r="S3133" i="1"/>
  <c r="U3133" i="1"/>
  <c r="V3133" i="1"/>
  <c r="W3133" i="1"/>
  <c r="X3133" i="1"/>
  <c r="Y3133" i="1"/>
  <c r="Z3133" i="1"/>
  <c r="AA3133" i="1"/>
  <c r="AB3133" i="1"/>
  <c r="A3134" i="1"/>
  <c r="B3134" i="1"/>
  <c r="C3134" i="1"/>
  <c r="D3134" i="1"/>
  <c r="E3134" i="1"/>
  <c r="F3134" i="1"/>
  <c r="G3134" i="1"/>
  <c r="H3134" i="1"/>
  <c r="I3134" i="1"/>
  <c r="J3134" i="1"/>
  <c r="K3134" i="1"/>
  <c r="L3134" i="1"/>
  <c r="M3134" i="1"/>
  <c r="N3134" i="1"/>
  <c r="O3134" i="1"/>
  <c r="P3134" i="1"/>
  <c r="Q3134" i="1"/>
  <c r="R3134" i="1"/>
  <c r="S3134" i="1"/>
  <c r="U3134" i="1"/>
  <c r="V3134" i="1"/>
  <c r="W3134" i="1"/>
  <c r="X3134" i="1"/>
  <c r="Y3134" i="1"/>
  <c r="Z3134" i="1"/>
  <c r="AA3134" i="1"/>
  <c r="AB3134" i="1"/>
  <c r="A3135" i="1"/>
  <c r="B3135" i="1"/>
  <c r="C3135" i="1"/>
  <c r="D3135" i="1"/>
  <c r="E3135" i="1"/>
  <c r="F3135" i="1"/>
  <c r="G3135" i="1"/>
  <c r="H3135" i="1"/>
  <c r="I3135" i="1"/>
  <c r="J3135" i="1"/>
  <c r="K3135" i="1"/>
  <c r="L3135" i="1"/>
  <c r="M3135" i="1"/>
  <c r="N3135" i="1"/>
  <c r="O3135" i="1"/>
  <c r="P3135" i="1"/>
  <c r="Q3135" i="1"/>
  <c r="R3135" i="1"/>
  <c r="S3135" i="1"/>
  <c r="U3135" i="1"/>
  <c r="V3135" i="1"/>
  <c r="W3135" i="1"/>
  <c r="X3135" i="1"/>
  <c r="Y3135" i="1"/>
  <c r="Z3135" i="1"/>
  <c r="AA3135" i="1"/>
  <c r="AB3135" i="1"/>
  <c r="A3136" i="1"/>
  <c r="B3136" i="1"/>
  <c r="C3136" i="1"/>
  <c r="D3136" i="1"/>
  <c r="E3136" i="1"/>
  <c r="F3136" i="1"/>
  <c r="G3136" i="1"/>
  <c r="H3136" i="1"/>
  <c r="I3136" i="1"/>
  <c r="J3136" i="1"/>
  <c r="K3136" i="1"/>
  <c r="L3136" i="1"/>
  <c r="M3136" i="1"/>
  <c r="N3136" i="1"/>
  <c r="O3136" i="1"/>
  <c r="P3136" i="1"/>
  <c r="Q3136" i="1"/>
  <c r="R3136" i="1"/>
  <c r="S3136" i="1"/>
  <c r="U3136" i="1"/>
  <c r="V3136" i="1"/>
  <c r="W3136" i="1"/>
  <c r="X3136" i="1"/>
  <c r="Y3136" i="1"/>
  <c r="Z3136" i="1"/>
  <c r="AA3136" i="1"/>
  <c r="AB3136" i="1"/>
  <c r="A3137" i="1"/>
  <c r="B3137" i="1"/>
  <c r="C3137" i="1"/>
  <c r="D3137" i="1"/>
  <c r="E3137" i="1"/>
  <c r="F3137" i="1"/>
  <c r="G3137" i="1"/>
  <c r="H3137" i="1"/>
  <c r="I3137" i="1"/>
  <c r="J3137" i="1"/>
  <c r="K3137" i="1"/>
  <c r="L3137" i="1"/>
  <c r="M3137" i="1"/>
  <c r="N3137" i="1"/>
  <c r="O3137" i="1"/>
  <c r="P3137" i="1"/>
  <c r="Q3137" i="1"/>
  <c r="R3137" i="1"/>
  <c r="S3137" i="1"/>
  <c r="U3137" i="1"/>
  <c r="V3137" i="1"/>
  <c r="W3137" i="1"/>
  <c r="X3137" i="1"/>
  <c r="Y3137" i="1"/>
  <c r="Z3137" i="1"/>
  <c r="AA3137" i="1"/>
  <c r="AB3137" i="1"/>
  <c r="A3138" i="1"/>
  <c r="B3138" i="1"/>
  <c r="C3138" i="1"/>
  <c r="D3138" i="1"/>
  <c r="E3138" i="1"/>
  <c r="F3138" i="1"/>
  <c r="G3138" i="1"/>
  <c r="H3138" i="1"/>
  <c r="I3138" i="1"/>
  <c r="J3138" i="1"/>
  <c r="K3138" i="1"/>
  <c r="L3138" i="1"/>
  <c r="M3138" i="1"/>
  <c r="N3138" i="1"/>
  <c r="O3138" i="1"/>
  <c r="P3138" i="1"/>
  <c r="Q3138" i="1"/>
  <c r="R3138" i="1"/>
  <c r="S3138" i="1"/>
  <c r="U3138" i="1"/>
  <c r="V3138" i="1"/>
  <c r="W3138" i="1"/>
  <c r="X3138" i="1"/>
  <c r="Y3138" i="1"/>
  <c r="Z3138" i="1"/>
  <c r="AA3138" i="1"/>
  <c r="AB3138" i="1"/>
  <c r="A3139" i="1"/>
  <c r="B3139" i="1"/>
  <c r="C3139" i="1"/>
  <c r="D3139" i="1"/>
  <c r="E3139" i="1"/>
  <c r="F3139" i="1"/>
  <c r="G3139" i="1"/>
  <c r="H3139" i="1"/>
  <c r="I3139" i="1"/>
  <c r="J3139" i="1"/>
  <c r="K3139" i="1"/>
  <c r="L3139" i="1"/>
  <c r="M3139" i="1"/>
  <c r="N3139" i="1"/>
  <c r="O3139" i="1"/>
  <c r="P3139" i="1"/>
  <c r="Q3139" i="1"/>
  <c r="R3139" i="1"/>
  <c r="S3139" i="1"/>
  <c r="U3139" i="1"/>
  <c r="V3139" i="1"/>
  <c r="W3139" i="1"/>
  <c r="X3139" i="1"/>
  <c r="Y3139" i="1"/>
  <c r="Z3139" i="1"/>
  <c r="AA3139" i="1"/>
  <c r="AB3139" i="1"/>
  <c r="A3140" i="1"/>
  <c r="B3140" i="1"/>
  <c r="C3140" i="1"/>
  <c r="D3140" i="1"/>
  <c r="E3140" i="1"/>
  <c r="F3140" i="1"/>
  <c r="G3140" i="1"/>
  <c r="H3140" i="1"/>
  <c r="I3140" i="1"/>
  <c r="J3140" i="1"/>
  <c r="K3140" i="1"/>
  <c r="L3140" i="1"/>
  <c r="M3140" i="1"/>
  <c r="N3140" i="1"/>
  <c r="O3140" i="1"/>
  <c r="P3140" i="1"/>
  <c r="Q3140" i="1"/>
  <c r="R3140" i="1"/>
  <c r="S3140" i="1"/>
  <c r="U3140" i="1"/>
  <c r="V3140" i="1"/>
  <c r="W3140" i="1"/>
  <c r="X3140" i="1"/>
  <c r="Y3140" i="1"/>
  <c r="Z3140" i="1"/>
  <c r="AA3140" i="1"/>
  <c r="AB3140" i="1"/>
  <c r="A3141" i="1"/>
  <c r="B3141" i="1"/>
  <c r="C3141" i="1"/>
  <c r="D3141" i="1"/>
  <c r="E3141" i="1"/>
  <c r="F3141" i="1"/>
  <c r="G3141" i="1"/>
  <c r="H3141" i="1"/>
  <c r="I3141" i="1"/>
  <c r="J3141" i="1"/>
  <c r="K3141" i="1"/>
  <c r="L3141" i="1"/>
  <c r="M3141" i="1"/>
  <c r="N3141" i="1"/>
  <c r="O3141" i="1"/>
  <c r="P3141" i="1"/>
  <c r="Q3141" i="1"/>
  <c r="R3141" i="1"/>
  <c r="S3141" i="1"/>
  <c r="U3141" i="1"/>
  <c r="V3141" i="1"/>
  <c r="W3141" i="1"/>
  <c r="X3141" i="1"/>
  <c r="Y3141" i="1"/>
  <c r="Z3141" i="1"/>
  <c r="AA3141" i="1"/>
  <c r="AB3141" i="1"/>
  <c r="A3142" i="1"/>
  <c r="B3142" i="1"/>
  <c r="C3142" i="1"/>
  <c r="D3142" i="1"/>
  <c r="E3142" i="1"/>
  <c r="F3142" i="1"/>
  <c r="G3142" i="1"/>
  <c r="H3142" i="1"/>
  <c r="I3142" i="1"/>
  <c r="J3142" i="1"/>
  <c r="K3142" i="1"/>
  <c r="L3142" i="1"/>
  <c r="M3142" i="1"/>
  <c r="N3142" i="1"/>
  <c r="O3142" i="1"/>
  <c r="P3142" i="1"/>
  <c r="Q3142" i="1"/>
  <c r="R3142" i="1"/>
  <c r="S3142" i="1"/>
  <c r="U3142" i="1"/>
  <c r="V3142" i="1"/>
  <c r="W3142" i="1"/>
  <c r="X3142" i="1"/>
  <c r="Y3142" i="1"/>
  <c r="Z3142" i="1"/>
  <c r="AA3142" i="1"/>
  <c r="AB3142" i="1"/>
  <c r="A3143" i="1"/>
  <c r="B3143" i="1"/>
  <c r="C3143" i="1"/>
  <c r="D3143" i="1"/>
  <c r="E3143" i="1"/>
  <c r="F3143" i="1"/>
  <c r="G3143" i="1"/>
  <c r="H3143" i="1"/>
  <c r="I3143" i="1"/>
  <c r="J3143" i="1"/>
  <c r="K3143" i="1"/>
  <c r="L3143" i="1"/>
  <c r="M3143" i="1"/>
  <c r="N3143" i="1"/>
  <c r="O3143" i="1"/>
  <c r="P3143" i="1"/>
  <c r="Q3143" i="1"/>
  <c r="R3143" i="1"/>
  <c r="S3143" i="1"/>
  <c r="U3143" i="1"/>
  <c r="V3143" i="1"/>
  <c r="W3143" i="1"/>
  <c r="X3143" i="1"/>
  <c r="Y3143" i="1"/>
  <c r="Z3143" i="1"/>
  <c r="AA3143" i="1"/>
  <c r="AB3143" i="1"/>
  <c r="A3144" i="1"/>
  <c r="B3144" i="1"/>
  <c r="C3144" i="1"/>
  <c r="D3144" i="1"/>
  <c r="E3144" i="1"/>
  <c r="F3144" i="1"/>
  <c r="G3144" i="1"/>
  <c r="H3144" i="1"/>
  <c r="I3144" i="1"/>
  <c r="J3144" i="1"/>
  <c r="K3144" i="1"/>
  <c r="L3144" i="1"/>
  <c r="M3144" i="1"/>
  <c r="N3144" i="1"/>
  <c r="O3144" i="1"/>
  <c r="P3144" i="1"/>
  <c r="Q3144" i="1"/>
  <c r="R3144" i="1"/>
  <c r="S3144" i="1"/>
  <c r="U3144" i="1"/>
  <c r="V3144" i="1"/>
  <c r="W3144" i="1"/>
  <c r="X3144" i="1"/>
  <c r="Y3144" i="1"/>
  <c r="Z3144" i="1"/>
  <c r="AA3144" i="1"/>
  <c r="AB3144" i="1"/>
  <c r="A3145" i="1"/>
  <c r="B3145" i="1"/>
  <c r="C3145" i="1"/>
  <c r="D3145" i="1"/>
  <c r="E3145" i="1"/>
  <c r="F3145" i="1"/>
  <c r="G3145" i="1"/>
  <c r="H3145" i="1"/>
  <c r="I3145" i="1"/>
  <c r="J3145" i="1"/>
  <c r="K3145" i="1"/>
  <c r="L3145" i="1"/>
  <c r="M3145" i="1"/>
  <c r="N3145" i="1"/>
  <c r="O3145" i="1"/>
  <c r="P3145" i="1"/>
  <c r="Q3145" i="1"/>
  <c r="R3145" i="1"/>
  <c r="S3145" i="1"/>
  <c r="U3145" i="1"/>
  <c r="V3145" i="1"/>
  <c r="W3145" i="1"/>
  <c r="X3145" i="1"/>
  <c r="Y3145" i="1"/>
  <c r="Z3145" i="1"/>
  <c r="AA3145" i="1"/>
  <c r="AB3145" i="1"/>
  <c r="A3146" i="1"/>
  <c r="B3146" i="1"/>
  <c r="C3146" i="1"/>
  <c r="D3146" i="1"/>
  <c r="E3146" i="1"/>
  <c r="F3146" i="1"/>
  <c r="G3146" i="1"/>
  <c r="H3146" i="1"/>
  <c r="I3146" i="1"/>
  <c r="J3146" i="1"/>
  <c r="K3146" i="1"/>
  <c r="L3146" i="1"/>
  <c r="M3146" i="1"/>
  <c r="N3146" i="1"/>
  <c r="O3146" i="1"/>
  <c r="P3146" i="1"/>
  <c r="Q3146" i="1"/>
  <c r="R3146" i="1"/>
  <c r="S3146" i="1"/>
  <c r="U3146" i="1"/>
  <c r="V3146" i="1"/>
  <c r="W3146" i="1"/>
  <c r="X3146" i="1"/>
  <c r="Y3146" i="1"/>
  <c r="Z3146" i="1"/>
  <c r="AA3146" i="1"/>
  <c r="AB3146" i="1"/>
  <c r="A3147" i="1"/>
  <c r="B3147" i="1"/>
  <c r="C3147" i="1"/>
  <c r="D3147" i="1"/>
  <c r="E3147" i="1"/>
  <c r="F3147" i="1"/>
  <c r="G3147" i="1"/>
  <c r="H3147" i="1"/>
  <c r="I3147" i="1"/>
  <c r="J3147" i="1"/>
  <c r="K3147" i="1"/>
  <c r="L3147" i="1"/>
  <c r="M3147" i="1"/>
  <c r="N3147" i="1"/>
  <c r="O3147" i="1"/>
  <c r="P3147" i="1"/>
  <c r="Q3147" i="1"/>
  <c r="R3147" i="1"/>
  <c r="S3147" i="1"/>
  <c r="U3147" i="1"/>
  <c r="V3147" i="1"/>
  <c r="W3147" i="1"/>
  <c r="X3147" i="1"/>
  <c r="Y3147" i="1"/>
  <c r="Z3147" i="1"/>
  <c r="AA3147" i="1"/>
  <c r="AB3147" i="1"/>
  <c r="A3148" i="1"/>
  <c r="B3148" i="1"/>
  <c r="C3148" i="1"/>
  <c r="D3148" i="1"/>
  <c r="E3148" i="1"/>
  <c r="F3148" i="1"/>
  <c r="G3148" i="1"/>
  <c r="H3148" i="1"/>
  <c r="I3148" i="1"/>
  <c r="J3148" i="1"/>
  <c r="K3148" i="1"/>
  <c r="L3148" i="1"/>
  <c r="M3148" i="1"/>
  <c r="N3148" i="1"/>
  <c r="O3148" i="1"/>
  <c r="P3148" i="1"/>
  <c r="Q3148" i="1"/>
  <c r="R3148" i="1"/>
  <c r="S3148" i="1"/>
  <c r="U3148" i="1"/>
  <c r="V3148" i="1"/>
  <c r="W3148" i="1"/>
  <c r="X3148" i="1"/>
  <c r="Y3148" i="1"/>
  <c r="Z3148" i="1"/>
  <c r="AA3148" i="1"/>
  <c r="AB3148" i="1"/>
  <c r="A3149" i="1"/>
  <c r="B3149" i="1"/>
  <c r="C3149" i="1"/>
  <c r="D3149" i="1"/>
  <c r="E3149" i="1"/>
  <c r="F3149" i="1"/>
  <c r="G3149" i="1"/>
  <c r="H3149" i="1"/>
  <c r="I3149" i="1"/>
  <c r="J3149" i="1"/>
  <c r="K3149" i="1"/>
  <c r="L3149" i="1"/>
  <c r="M3149" i="1"/>
  <c r="N3149" i="1"/>
  <c r="O3149" i="1"/>
  <c r="P3149" i="1"/>
  <c r="Q3149" i="1"/>
  <c r="R3149" i="1"/>
  <c r="S3149" i="1"/>
  <c r="U3149" i="1"/>
  <c r="V3149" i="1"/>
  <c r="W3149" i="1"/>
  <c r="X3149" i="1"/>
  <c r="Y3149" i="1"/>
  <c r="Z3149" i="1"/>
  <c r="AA3149" i="1"/>
  <c r="AB3149" i="1"/>
  <c r="A3150" i="1"/>
  <c r="B3150" i="1"/>
  <c r="C3150" i="1"/>
  <c r="D3150" i="1"/>
  <c r="E3150" i="1"/>
  <c r="F3150" i="1"/>
  <c r="G3150" i="1"/>
  <c r="H3150" i="1"/>
  <c r="I3150" i="1"/>
  <c r="J3150" i="1"/>
  <c r="K3150" i="1"/>
  <c r="L3150" i="1"/>
  <c r="M3150" i="1"/>
  <c r="N3150" i="1"/>
  <c r="O3150" i="1"/>
  <c r="P3150" i="1"/>
  <c r="Q3150" i="1"/>
  <c r="R3150" i="1"/>
  <c r="S3150" i="1"/>
  <c r="U3150" i="1"/>
  <c r="V3150" i="1"/>
  <c r="W3150" i="1"/>
  <c r="X3150" i="1"/>
  <c r="Y3150" i="1"/>
  <c r="Z3150" i="1"/>
  <c r="AA3150" i="1"/>
  <c r="AB3150" i="1"/>
  <c r="A3151" i="1"/>
  <c r="B3151" i="1"/>
  <c r="C3151" i="1"/>
  <c r="D3151" i="1"/>
  <c r="E3151" i="1"/>
  <c r="F3151" i="1"/>
  <c r="G3151" i="1"/>
  <c r="H3151" i="1"/>
  <c r="I3151" i="1"/>
  <c r="J3151" i="1"/>
  <c r="K3151" i="1"/>
  <c r="L3151" i="1"/>
  <c r="M3151" i="1"/>
  <c r="N3151" i="1"/>
  <c r="O3151" i="1"/>
  <c r="P3151" i="1"/>
  <c r="Q3151" i="1"/>
  <c r="R3151" i="1"/>
  <c r="S3151" i="1"/>
  <c r="U3151" i="1"/>
  <c r="V3151" i="1"/>
  <c r="W3151" i="1"/>
  <c r="X3151" i="1"/>
  <c r="Y3151" i="1"/>
  <c r="Z3151" i="1"/>
  <c r="AA3151" i="1"/>
  <c r="AB3151" i="1"/>
  <c r="A3152" i="1"/>
  <c r="B3152" i="1"/>
  <c r="C3152" i="1"/>
  <c r="D3152" i="1"/>
  <c r="E3152" i="1"/>
  <c r="F3152" i="1"/>
  <c r="G3152" i="1"/>
  <c r="H3152" i="1"/>
  <c r="I3152" i="1"/>
  <c r="J3152" i="1"/>
  <c r="K3152" i="1"/>
  <c r="L3152" i="1"/>
  <c r="M3152" i="1"/>
  <c r="N3152" i="1"/>
  <c r="O3152" i="1"/>
  <c r="P3152" i="1"/>
  <c r="Q3152" i="1"/>
  <c r="R3152" i="1"/>
  <c r="S3152" i="1"/>
  <c r="U3152" i="1"/>
  <c r="V3152" i="1"/>
  <c r="W3152" i="1"/>
  <c r="X3152" i="1"/>
  <c r="Y3152" i="1"/>
  <c r="Z3152" i="1"/>
  <c r="AA3152" i="1"/>
  <c r="AB3152" i="1"/>
  <c r="A3153" i="1"/>
  <c r="B3153" i="1"/>
  <c r="C3153" i="1"/>
  <c r="D3153" i="1"/>
  <c r="E3153" i="1"/>
  <c r="F3153" i="1"/>
  <c r="G3153" i="1"/>
  <c r="H3153" i="1"/>
  <c r="I3153" i="1"/>
  <c r="J3153" i="1"/>
  <c r="K3153" i="1"/>
  <c r="L3153" i="1"/>
  <c r="M3153" i="1"/>
  <c r="N3153" i="1"/>
  <c r="O3153" i="1"/>
  <c r="P3153" i="1"/>
  <c r="Q3153" i="1"/>
  <c r="R3153" i="1"/>
  <c r="S3153" i="1"/>
  <c r="U3153" i="1"/>
  <c r="V3153" i="1"/>
  <c r="W3153" i="1"/>
  <c r="X3153" i="1"/>
  <c r="Y3153" i="1"/>
  <c r="Z3153" i="1"/>
  <c r="AA3153" i="1"/>
  <c r="AB3153" i="1"/>
  <c r="A3154" i="1"/>
  <c r="B3154" i="1"/>
  <c r="C3154" i="1"/>
  <c r="D3154" i="1"/>
  <c r="E3154" i="1"/>
  <c r="F3154" i="1"/>
  <c r="G3154" i="1"/>
  <c r="H3154" i="1"/>
  <c r="I3154" i="1"/>
  <c r="J3154" i="1"/>
  <c r="K3154" i="1"/>
  <c r="L3154" i="1"/>
  <c r="M3154" i="1"/>
  <c r="N3154" i="1"/>
  <c r="O3154" i="1"/>
  <c r="P3154" i="1"/>
  <c r="Q3154" i="1"/>
  <c r="R3154" i="1"/>
  <c r="S3154" i="1"/>
  <c r="U3154" i="1"/>
  <c r="V3154" i="1"/>
  <c r="W3154" i="1"/>
  <c r="X3154" i="1"/>
  <c r="Y3154" i="1"/>
  <c r="Z3154" i="1"/>
  <c r="AA3154" i="1"/>
  <c r="AB3154" i="1"/>
  <c r="A3155" i="1"/>
  <c r="B3155" i="1"/>
  <c r="C3155" i="1"/>
  <c r="D3155" i="1"/>
  <c r="E3155" i="1"/>
  <c r="F3155" i="1"/>
  <c r="G3155" i="1"/>
  <c r="H3155" i="1"/>
  <c r="I3155" i="1"/>
  <c r="J3155" i="1"/>
  <c r="K3155" i="1"/>
  <c r="L3155" i="1"/>
  <c r="M3155" i="1"/>
  <c r="N3155" i="1"/>
  <c r="O3155" i="1"/>
  <c r="P3155" i="1"/>
  <c r="Q3155" i="1"/>
  <c r="R3155" i="1"/>
  <c r="S3155" i="1"/>
  <c r="U3155" i="1"/>
  <c r="V3155" i="1"/>
  <c r="W3155" i="1"/>
  <c r="X3155" i="1"/>
  <c r="Y3155" i="1"/>
  <c r="Z3155" i="1"/>
  <c r="AA3155" i="1"/>
  <c r="AB3155" i="1"/>
  <c r="A3156" i="1"/>
  <c r="B3156" i="1"/>
  <c r="C3156" i="1"/>
  <c r="D3156" i="1"/>
  <c r="E3156" i="1"/>
  <c r="F3156" i="1"/>
  <c r="G3156" i="1"/>
  <c r="H3156" i="1"/>
  <c r="I3156" i="1"/>
  <c r="J3156" i="1"/>
  <c r="K3156" i="1"/>
  <c r="L3156" i="1"/>
  <c r="M3156" i="1"/>
  <c r="N3156" i="1"/>
  <c r="O3156" i="1"/>
  <c r="P3156" i="1"/>
  <c r="Q3156" i="1"/>
  <c r="R3156" i="1"/>
  <c r="S3156" i="1"/>
  <c r="U3156" i="1"/>
  <c r="V3156" i="1"/>
  <c r="W3156" i="1"/>
  <c r="X3156" i="1"/>
  <c r="Y3156" i="1"/>
  <c r="Z3156" i="1"/>
  <c r="AA3156" i="1"/>
  <c r="AB3156" i="1"/>
  <c r="A3157" i="1"/>
  <c r="B3157" i="1"/>
  <c r="C3157" i="1"/>
  <c r="D3157" i="1"/>
  <c r="E3157" i="1"/>
  <c r="F3157" i="1"/>
  <c r="G3157" i="1"/>
  <c r="H3157" i="1"/>
  <c r="I3157" i="1"/>
  <c r="J3157" i="1"/>
  <c r="K3157" i="1"/>
  <c r="L3157" i="1"/>
  <c r="M3157" i="1"/>
  <c r="N3157" i="1"/>
  <c r="O3157" i="1"/>
  <c r="P3157" i="1"/>
  <c r="Q3157" i="1"/>
  <c r="R3157" i="1"/>
  <c r="S3157" i="1"/>
  <c r="U3157" i="1"/>
  <c r="V3157" i="1"/>
  <c r="W3157" i="1"/>
  <c r="X3157" i="1"/>
  <c r="Y3157" i="1"/>
  <c r="Z3157" i="1"/>
  <c r="AA3157" i="1"/>
  <c r="AB3157" i="1"/>
  <c r="A3158" i="1"/>
  <c r="B3158" i="1"/>
  <c r="C3158" i="1"/>
  <c r="D3158" i="1"/>
  <c r="E3158" i="1"/>
  <c r="F3158" i="1"/>
  <c r="G3158" i="1"/>
  <c r="H3158" i="1"/>
  <c r="I3158" i="1"/>
  <c r="J3158" i="1"/>
  <c r="K3158" i="1"/>
  <c r="L3158" i="1"/>
  <c r="M3158" i="1"/>
  <c r="N3158" i="1"/>
  <c r="O3158" i="1"/>
  <c r="P3158" i="1"/>
  <c r="Q3158" i="1"/>
  <c r="R3158" i="1"/>
  <c r="S3158" i="1"/>
  <c r="U3158" i="1"/>
  <c r="V3158" i="1"/>
  <c r="W3158" i="1"/>
  <c r="X3158" i="1"/>
  <c r="Y3158" i="1"/>
  <c r="Z3158" i="1"/>
  <c r="AA3158" i="1"/>
  <c r="AB3158" i="1"/>
  <c r="A3159" i="1"/>
  <c r="B3159" i="1"/>
  <c r="C3159" i="1"/>
  <c r="D3159" i="1"/>
  <c r="E3159" i="1"/>
  <c r="F3159" i="1"/>
  <c r="G3159" i="1"/>
  <c r="H3159" i="1"/>
  <c r="I3159" i="1"/>
  <c r="J3159" i="1"/>
  <c r="K3159" i="1"/>
  <c r="L3159" i="1"/>
  <c r="M3159" i="1"/>
  <c r="N3159" i="1"/>
  <c r="O3159" i="1"/>
  <c r="P3159" i="1"/>
  <c r="Q3159" i="1"/>
  <c r="R3159" i="1"/>
  <c r="S3159" i="1"/>
  <c r="U3159" i="1"/>
  <c r="V3159" i="1"/>
  <c r="W3159" i="1"/>
  <c r="X3159" i="1"/>
  <c r="Y3159" i="1"/>
  <c r="Z3159" i="1"/>
  <c r="AA3159" i="1"/>
  <c r="AB3159" i="1"/>
  <c r="A3160" i="1"/>
  <c r="B3160" i="1"/>
  <c r="C3160" i="1"/>
  <c r="D3160" i="1"/>
  <c r="E3160" i="1"/>
  <c r="F3160" i="1"/>
  <c r="G3160" i="1"/>
  <c r="H3160" i="1"/>
  <c r="I3160" i="1"/>
  <c r="J3160" i="1"/>
  <c r="K3160" i="1"/>
  <c r="L3160" i="1"/>
  <c r="M3160" i="1"/>
  <c r="N3160" i="1"/>
  <c r="O3160" i="1"/>
  <c r="P3160" i="1"/>
  <c r="Q3160" i="1"/>
  <c r="R3160" i="1"/>
  <c r="S3160" i="1"/>
  <c r="U3160" i="1"/>
  <c r="V3160" i="1"/>
  <c r="W3160" i="1"/>
  <c r="X3160" i="1"/>
  <c r="Y3160" i="1"/>
  <c r="Z3160" i="1"/>
  <c r="AA3160" i="1"/>
  <c r="AB3160" i="1"/>
  <c r="A3161" i="1"/>
  <c r="B3161" i="1"/>
  <c r="C3161" i="1"/>
  <c r="D3161" i="1"/>
  <c r="E3161" i="1"/>
  <c r="F3161" i="1"/>
  <c r="G3161" i="1"/>
  <c r="H3161" i="1"/>
  <c r="I3161" i="1"/>
  <c r="J3161" i="1"/>
  <c r="K3161" i="1"/>
  <c r="L3161" i="1"/>
  <c r="M3161" i="1"/>
  <c r="N3161" i="1"/>
  <c r="O3161" i="1"/>
  <c r="P3161" i="1"/>
  <c r="Q3161" i="1"/>
  <c r="R3161" i="1"/>
  <c r="S3161" i="1"/>
  <c r="U3161" i="1"/>
  <c r="V3161" i="1"/>
  <c r="W3161" i="1"/>
  <c r="X3161" i="1"/>
  <c r="Y3161" i="1"/>
  <c r="Z3161" i="1"/>
  <c r="AA3161" i="1"/>
  <c r="AB3161" i="1"/>
  <c r="A3162" i="1"/>
  <c r="B3162" i="1"/>
  <c r="C3162" i="1"/>
  <c r="D3162" i="1"/>
  <c r="E3162" i="1"/>
  <c r="F3162" i="1"/>
  <c r="G3162" i="1"/>
  <c r="H3162" i="1"/>
  <c r="I3162" i="1"/>
  <c r="J3162" i="1"/>
  <c r="K3162" i="1"/>
  <c r="L3162" i="1"/>
  <c r="M3162" i="1"/>
  <c r="N3162" i="1"/>
  <c r="O3162" i="1"/>
  <c r="P3162" i="1"/>
  <c r="Q3162" i="1"/>
  <c r="R3162" i="1"/>
  <c r="S3162" i="1"/>
  <c r="U3162" i="1"/>
  <c r="V3162" i="1"/>
  <c r="W3162" i="1"/>
  <c r="X3162" i="1"/>
  <c r="Y3162" i="1"/>
  <c r="Z3162" i="1"/>
  <c r="AA3162" i="1"/>
  <c r="AB3162" i="1"/>
  <c r="A3163" i="1"/>
  <c r="B3163" i="1"/>
  <c r="C3163" i="1"/>
  <c r="D3163" i="1"/>
  <c r="E3163" i="1"/>
  <c r="F3163" i="1"/>
  <c r="G3163" i="1"/>
  <c r="H3163" i="1"/>
  <c r="I3163" i="1"/>
  <c r="J3163" i="1"/>
  <c r="K3163" i="1"/>
  <c r="L3163" i="1"/>
  <c r="M3163" i="1"/>
  <c r="N3163" i="1"/>
  <c r="O3163" i="1"/>
  <c r="P3163" i="1"/>
  <c r="Q3163" i="1"/>
  <c r="R3163" i="1"/>
  <c r="S3163" i="1"/>
  <c r="U3163" i="1"/>
  <c r="V3163" i="1"/>
  <c r="W3163" i="1"/>
  <c r="X3163" i="1"/>
  <c r="Y3163" i="1"/>
  <c r="Z3163" i="1"/>
  <c r="AA3163" i="1"/>
  <c r="AB3163" i="1"/>
  <c r="A3164" i="1"/>
  <c r="B3164" i="1"/>
  <c r="C3164" i="1"/>
  <c r="D3164" i="1"/>
  <c r="E3164" i="1"/>
  <c r="F3164" i="1"/>
  <c r="G3164" i="1"/>
  <c r="H3164" i="1"/>
  <c r="I3164" i="1"/>
  <c r="J3164" i="1"/>
  <c r="K3164" i="1"/>
  <c r="L3164" i="1"/>
  <c r="M3164" i="1"/>
  <c r="N3164" i="1"/>
  <c r="O3164" i="1"/>
  <c r="P3164" i="1"/>
  <c r="Q3164" i="1"/>
  <c r="R3164" i="1"/>
  <c r="S3164" i="1"/>
  <c r="U3164" i="1"/>
  <c r="V3164" i="1"/>
  <c r="W3164" i="1"/>
  <c r="X3164" i="1"/>
  <c r="Y3164" i="1"/>
  <c r="Z3164" i="1"/>
  <c r="AA3164" i="1"/>
  <c r="AB3164" i="1"/>
  <c r="A3165" i="1"/>
  <c r="B3165" i="1"/>
  <c r="C3165" i="1"/>
  <c r="D3165" i="1"/>
  <c r="E3165" i="1"/>
  <c r="F3165" i="1"/>
  <c r="G3165" i="1"/>
  <c r="H3165" i="1"/>
  <c r="I3165" i="1"/>
  <c r="J3165" i="1"/>
  <c r="K3165" i="1"/>
  <c r="L3165" i="1"/>
  <c r="M3165" i="1"/>
  <c r="N3165" i="1"/>
  <c r="O3165" i="1"/>
  <c r="P3165" i="1"/>
  <c r="Q3165" i="1"/>
  <c r="R3165" i="1"/>
  <c r="S3165" i="1"/>
  <c r="U3165" i="1"/>
  <c r="V3165" i="1"/>
  <c r="W3165" i="1"/>
  <c r="X3165" i="1"/>
  <c r="Y3165" i="1"/>
  <c r="Z3165" i="1"/>
  <c r="AA3165" i="1"/>
  <c r="AB3165" i="1"/>
  <c r="A3166" i="1"/>
  <c r="B3166" i="1"/>
  <c r="C3166" i="1"/>
  <c r="D3166" i="1"/>
  <c r="E3166" i="1"/>
  <c r="F3166" i="1"/>
  <c r="G3166" i="1"/>
  <c r="H3166" i="1"/>
  <c r="I3166" i="1"/>
  <c r="J3166" i="1"/>
  <c r="K3166" i="1"/>
  <c r="L3166" i="1"/>
  <c r="M3166" i="1"/>
  <c r="N3166" i="1"/>
  <c r="O3166" i="1"/>
  <c r="P3166" i="1"/>
  <c r="Q3166" i="1"/>
  <c r="R3166" i="1"/>
  <c r="S3166" i="1"/>
  <c r="U3166" i="1"/>
  <c r="V3166" i="1"/>
  <c r="W3166" i="1"/>
  <c r="X3166" i="1"/>
  <c r="Y3166" i="1"/>
  <c r="Z3166" i="1"/>
  <c r="AA3166" i="1"/>
  <c r="AB3166" i="1"/>
  <c r="A3167" i="1"/>
  <c r="B3167" i="1"/>
  <c r="C3167" i="1"/>
  <c r="D3167" i="1"/>
  <c r="E3167" i="1"/>
  <c r="F3167" i="1"/>
  <c r="G3167" i="1"/>
  <c r="H3167" i="1"/>
  <c r="I3167" i="1"/>
  <c r="J3167" i="1"/>
  <c r="K3167" i="1"/>
  <c r="L3167" i="1"/>
  <c r="M3167" i="1"/>
  <c r="N3167" i="1"/>
  <c r="O3167" i="1"/>
  <c r="P3167" i="1"/>
  <c r="Q3167" i="1"/>
  <c r="R3167" i="1"/>
  <c r="S3167" i="1"/>
  <c r="U3167" i="1"/>
  <c r="V3167" i="1"/>
  <c r="W3167" i="1"/>
  <c r="X3167" i="1"/>
  <c r="Y3167" i="1"/>
  <c r="Z3167" i="1"/>
  <c r="AA3167" i="1"/>
  <c r="AB3167" i="1"/>
  <c r="A3168" i="1"/>
  <c r="B3168" i="1"/>
  <c r="C3168" i="1"/>
  <c r="D3168" i="1"/>
  <c r="E3168" i="1"/>
  <c r="F3168" i="1"/>
  <c r="G3168" i="1"/>
  <c r="H3168" i="1"/>
  <c r="I3168" i="1"/>
  <c r="J3168" i="1"/>
  <c r="K3168" i="1"/>
  <c r="L3168" i="1"/>
  <c r="M3168" i="1"/>
  <c r="N3168" i="1"/>
  <c r="O3168" i="1"/>
  <c r="P3168" i="1"/>
  <c r="Q3168" i="1"/>
  <c r="R3168" i="1"/>
  <c r="S3168" i="1"/>
  <c r="U3168" i="1"/>
  <c r="V3168" i="1"/>
  <c r="W3168" i="1"/>
  <c r="X3168" i="1"/>
  <c r="Y3168" i="1"/>
  <c r="Z3168" i="1"/>
  <c r="AA3168" i="1"/>
  <c r="AB3168" i="1"/>
  <c r="A3169" i="1"/>
  <c r="B3169" i="1"/>
  <c r="C3169" i="1"/>
  <c r="D3169" i="1"/>
  <c r="E3169" i="1"/>
  <c r="F3169" i="1"/>
  <c r="G3169" i="1"/>
  <c r="H3169" i="1"/>
  <c r="I3169" i="1"/>
  <c r="J3169" i="1"/>
  <c r="K3169" i="1"/>
  <c r="L3169" i="1"/>
  <c r="M3169" i="1"/>
  <c r="N3169" i="1"/>
  <c r="O3169" i="1"/>
  <c r="P3169" i="1"/>
  <c r="Q3169" i="1"/>
  <c r="R3169" i="1"/>
  <c r="S3169" i="1"/>
  <c r="U3169" i="1"/>
  <c r="V3169" i="1"/>
  <c r="W3169" i="1"/>
  <c r="X3169" i="1"/>
  <c r="Y3169" i="1"/>
  <c r="Z3169" i="1"/>
  <c r="AA3169" i="1"/>
  <c r="AB3169" i="1"/>
  <c r="A3170" i="1"/>
  <c r="B3170" i="1"/>
  <c r="C3170" i="1"/>
  <c r="D3170" i="1"/>
  <c r="E3170" i="1"/>
  <c r="F3170" i="1"/>
  <c r="G3170" i="1"/>
  <c r="H3170" i="1"/>
  <c r="I3170" i="1"/>
  <c r="J3170" i="1"/>
  <c r="K3170" i="1"/>
  <c r="L3170" i="1"/>
  <c r="M3170" i="1"/>
  <c r="N3170" i="1"/>
  <c r="O3170" i="1"/>
  <c r="P3170" i="1"/>
  <c r="Q3170" i="1"/>
  <c r="R3170" i="1"/>
  <c r="S3170" i="1"/>
  <c r="U3170" i="1"/>
  <c r="V3170" i="1"/>
  <c r="W3170" i="1"/>
  <c r="X3170" i="1"/>
  <c r="Y3170" i="1"/>
  <c r="Z3170" i="1"/>
  <c r="AA3170" i="1"/>
  <c r="AB3170" i="1"/>
  <c r="A3171" i="1"/>
  <c r="B3171" i="1"/>
  <c r="C3171" i="1"/>
  <c r="D3171" i="1"/>
  <c r="E3171" i="1"/>
  <c r="F3171" i="1"/>
  <c r="G3171" i="1"/>
  <c r="H3171" i="1"/>
  <c r="I3171" i="1"/>
  <c r="J3171" i="1"/>
  <c r="K3171" i="1"/>
  <c r="L3171" i="1"/>
  <c r="M3171" i="1"/>
  <c r="N3171" i="1"/>
  <c r="O3171" i="1"/>
  <c r="P3171" i="1"/>
  <c r="Q3171" i="1"/>
  <c r="R3171" i="1"/>
  <c r="S3171" i="1"/>
  <c r="U3171" i="1"/>
  <c r="V3171" i="1"/>
  <c r="W3171" i="1"/>
  <c r="X3171" i="1"/>
  <c r="Y3171" i="1"/>
  <c r="Z3171" i="1"/>
  <c r="AA3171" i="1"/>
  <c r="AB3171" i="1"/>
  <c r="A3172" i="1"/>
  <c r="B3172" i="1"/>
  <c r="C3172" i="1"/>
  <c r="D3172" i="1"/>
  <c r="E3172" i="1"/>
  <c r="F3172" i="1"/>
  <c r="G3172" i="1"/>
  <c r="H3172" i="1"/>
  <c r="I3172" i="1"/>
  <c r="J3172" i="1"/>
  <c r="K3172" i="1"/>
  <c r="L3172" i="1"/>
  <c r="M3172" i="1"/>
  <c r="N3172" i="1"/>
  <c r="O3172" i="1"/>
  <c r="P3172" i="1"/>
  <c r="Q3172" i="1"/>
  <c r="R3172" i="1"/>
  <c r="S3172" i="1"/>
  <c r="U3172" i="1"/>
  <c r="V3172" i="1"/>
  <c r="W3172" i="1"/>
  <c r="X3172" i="1"/>
  <c r="Y3172" i="1"/>
  <c r="Z3172" i="1"/>
  <c r="AA3172" i="1"/>
  <c r="AB3172" i="1"/>
  <c r="A3173" i="1"/>
  <c r="B3173" i="1"/>
  <c r="C3173" i="1"/>
  <c r="D3173" i="1"/>
  <c r="E3173" i="1"/>
  <c r="F3173" i="1"/>
  <c r="G3173" i="1"/>
  <c r="H3173" i="1"/>
  <c r="I3173" i="1"/>
  <c r="J3173" i="1"/>
  <c r="K3173" i="1"/>
  <c r="L3173" i="1"/>
  <c r="M3173" i="1"/>
  <c r="N3173" i="1"/>
  <c r="O3173" i="1"/>
  <c r="P3173" i="1"/>
  <c r="Q3173" i="1"/>
  <c r="R3173" i="1"/>
  <c r="S3173" i="1"/>
  <c r="U3173" i="1"/>
  <c r="V3173" i="1"/>
  <c r="W3173" i="1"/>
  <c r="X3173" i="1"/>
  <c r="Y3173" i="1"/>
  <c r="Z3173" i="1"/>
  <c r="AA3173" i="1"/>
  <c r="AB3173" i="1"/>
  <c r="A3174" i="1"/>
  <c r="B3174" i="1"/>
  <c r="C3174" i="1"/>
  <c r="D3174" i="1"/>
  <c r="E3174" i="1"/>
  <c r="F3174" i="1"/>
  <c r="G3174" i="1"/>
  <c r="H3174" i="1"/>
  <c r="I3174" i="1"/>
  <c r="J3174" i="1"/>
  <c r="K3174" i="1"/>
  <c r="L3174" i="1"/>
  <c r="M3174" i="1"/>
  <c r="N3174" i="1"/>
  <c r="O3174" i="1"/>
  <c r="P3174" i="1"/>
  <c r="Q3174" i="1"/>
  <c r="R3174" i="1"/>
  <c r="S3174" i="1"/>
  <c r="U3174" i="1"/>
  <c r="V3174" i="1"/>
  <c r="W3174" i="1"/>
  <c r="X3174" i="1"/>
  <c r="Y3174" i="1"/>
  <c r="Z3174" i="1"/>
  <c r="AA3174" i="1"/>
  <c r="AB3174" i="1"/>
  <c r="A3175" i="1"/>
  <c r="B3175" i="1"/>
  <c r="C3175" i="1"/>
  <c r="D3175" i="1"/>
  <c r="E3175" i="1"/>
  <c r="F3175" i="1"/>
  <c r="G3175" i="1"/>
  <c r="H3175" i="1"/>
  <c r="I3175" i="1"/>
  <c r="J3175" i="1"/>
  <c r="K3175" i="1"/>
  <c r="L3175" i="1"/>
  <c r="M3175" i="1"/>
  <c r="N3175" i="1"/>
  <c r="O3175" i="1"/>
  <c r="P3175" i="1"/>
  <c r="Q3175" i="1"/>
  <c r="R3175" i="1"/>
  <c r="S3175" i="1"/>
  <c r="U3175" i="1"/>
  <c r="V3175" i="1"/>
  <c r="W3175" i="1"/>
  <c r="X3175" i="1"/>
  <c r="Y3175" i="1"/>
  <c r="Z3175" i="1"/>
  <c r="AA3175" i="1"/>
  <c r="AB3175" i="1"/>
  <c r="A3176" i="1"/>
  <c r="B3176" i="1"/>
  <c r="C3176" i="1"/>
  <c r="D3176" i="1"/>
  <c r="E3176" i="1"/>
  <c r="F3176" i="1"/>
  <c r="G3176" i="1"/>
  <c r="H3176" i="1"/>
  <c r="I3176" i="1"/>
  <c r="J3176" i="1"/>
  <c r="K3176" i="1"/>
  <c r="L3176" i="1"/>
  <c r="M3176" i="1"/>
  <c r="N3176" i="1"/>
  <c r="O3176" i="1"/>
  <c r="P3176" i="1"/>
  <c r="Q3176" i="1"/>
  <c r="R3176" i="1"/>
  <c r="S3176" i="1"/>
  <c r="U3176" i="1"/>
  <c r="V3176" i="1"/>
  <c r="W3176" i="1"/>
  <c r="X3176" i="1"/>
  <c r="Y3176" i="1"/>
  <c r="Z3176" i="1"/>
  <c r="AA3176" i="1"/>
  <c r="AB3176" i="1"/>
  <c r="A3177" i="1"/>
  <c r="B3177" i="1"/>
  <c r="C3177" i="1"/>
  <c r="D3177" i="1"/>
  <c r="E3177" i="1"/>
  <c r="F3177" i="1"/>
  <c r="G3177" i="1"/>
  <c r="H3177" i="1"/>
  <c r="I3177" i="1"/>
  <c r="J3177" i="1"/>
  <c r="K3177" i="1"/>
  <c r="L3177" i="1"/>
  <c r="M3177" i="1"/>
  <c r="N3177" i="1"/>
  <c r="O3177" i="1"/>
  <c r="P3177" i="1"/>
  <c r="Q3177" i="1"/>
  <c r="R3177" i="1"/>
  <c r="S3177" i="1"/>
  <c r="U3177" i="1"/>
  <c r="V3177" i="1"/>
  <c r="W3177" i="1"/>
  <c r="X3177" i="1"/>
  <c r="Y3177" i="1"/>
  <c r="Z3177" i="1"/>
  <c r="AA3177" i="1"/>
  <c r="AB3177" i="1"/>
  <c r="A3178" i="1"/>
  <c r="B3178" i="1"/>
  <c r="C3178" i="1"/>
  <c r="D3178" i="1"/>
  <c r="E3178" i="1"/>
  <c r="F3178" i="1"/>
  <c r="G3178" i="1"/>
  <c r="H3178" i="1"/>
  <c r="I3178" i="1"/>
  <c r="J3178" i="1"/>
  <c r="K3178" i="1"/>
  <c r="L3178" i="1"/>
  <c r="M3178" i="1"/>
  <c r="N3178" i="1"/>
  <c r="O3178" i="1"/>
  <c r="P3178" i="1"/>
  <c r="Q3178" i="1"/>
  <c r="R3178" i="1"/>
  <c r="S3178" i="1"/>
  <c r="U3178" i="1"/>
  <c r="V3178" i="1"/>
  <c r="W3178" i="1"/>
  <c r="X3178" i="1"/>
  <c r="Y3178" i="1"/>
  <c r="Z3178" i="1"/>
  <c r="AA3178" i="1"/>
  <c r="AB3178" i="1"/>
  <c r="A3179" i="1"/>
  <c r="B3179" i="1"/>
  <c r="C3179" i="1"/>
  <c r="D3179" i="1"/>
  <c r="E3179" i="1"/>
  <c r="F3179" i="1"/>
  <c r="G3179" i="1"/>
  <c r="H3179" i="1"/>
  <c r="I3179" i="1"/>
  <c r="J3179" i="1"/>
  <c r="K3179" i="1"/>
  <c r="L3179" i="1"/>
  <c r="M3179" i="1"/>
  <c r="N3179" i="1"/>
  <c r="O3179" i="1"/>
  <c r="P3179" i="1"/>
  <c r="Q3179" i="1"/>
  <c r="R3179" i="1"/>
  <c r="S3179" i="1"/>
  <c r="U3179" i="1"/>
  <c r="V3179" i="1"/>
  <c r="W3179" i="1"/>
  <c r="X3179" i="1"/>
  <c r="Y3179" i="1"/>
  <c r="Z3179" i="1"/>
  <c r="AA3179" i="1"/>
  <c r="AB3179" i="1"/>
  <c r="A3180" i="1"/>
  <c r="B3180" i="1"/>
  <c r="C3180" i="1"/>
  <c r="D3180" i="1"/>
  <c r="E3180" i="1"/>
  <c r="F3180" i="1"/>
  <c r="G3180" i="1"/>
  <c r="H3180" i="1"/>
  <c r="I3180" i="1"/>
  <c r="J3180" i="1"/>
  <c r="K3180" i="1"/>
  <c r="L3180" i="1"/>
  <c r="M3180" i="1"/>
  <c r="N3180" i="1"/>
  <c r="O3180" i="1"/>
  <c r="P3180" i="1"/>
  <c r="Q3180" i="1"/>
  <c r="R3180" i="1"/>
  <c r="S3180" i="1"/>
  <c r="U3180" i="1"/>
  <c r="V3180" i="1"/>
  <c r="W3180" i="1"/>
  <c r="X3180" i="1"/>
  <c r="Y3180" i="1"/>
  <c r="Z3180" i="1"/>
  <c r="AA3180" i="1"/>
  <c r="AB3180" i="1"/>
  <c r="A3181" i="1"/>
  <c r="B3181" i="1"/>
  <c r="C3181" i="1"/>
  <c r="D3181" i="1"/>
  <c r="E3181" i="1"/>
  <c r="F3181" i="1"/>
  <c r="G3181" i="1"/>
  <c r="H3181" i="1"/>
  <c r="I3181" i="1"/>
  <c r="J3181" i="1"/>
  <c r="K3181" i="1"/>
  <c r="L3181" i="1"/>
  <c r="M3181" i="1"/>
  <c r="N3181" i="1"/>
  <c r="O3181" i="1"/>
  <c r="P3181" i="1"/>
  <c r="Q3181" i="1"/>
  <c r="R3181" i="1"/>
  <c r="S3181" i="1"/>
  <c r="U3181" i="1"/>
  <c r="V3181" i="1"/>
  <c r="W3181" i="1"/>
  <c r="X3181" i="1"/>
  <c r="Y3181" i="1"/>
  <c r="Z3181" i="1"/>
  <c r="AA3181" i="1"/>
  <c r="AB3181" i="1"/>
  <c r="A3182" i="1"/>
  <c r="B3182" i="1"/>
  <c r="C3182" i="1"/>
  <c r="D3182" i="1"/>
  <c r="E3182" i="1"/>
  <c r="F3182" i="1"/>
  <c r="G3182" i="1"/>
  <c r="H3182" i="1"/>
  <c r="I3182" i="1"/>
  <c r="J3182" i="1"/>
  <c r="K3182" i="1"/>
  <c r="L3182" i="1"/>
  <c r="M3182" i="1"/>
  <c r="N3182" i="1"/>
  <c r="O3182" i="1"/>
  <c r="P3182" i="1"/>
  <c r="Q3182" i="1"/>
  <c r="R3182" i="1"/>
  <c r="S3182" i="1"/>
  <c r="U3182" i="1"/>
  <c r="V3182" i="1"/>
  <c r="W3182" i="1"/>
  <c r="X3182" i="1"/>
  <c r="Y3182" i="1"/>
  <c r="Z3182" i="1"/>
  <c r="AA3182" i="1"/>
  <c r="AB3182" i="1"/>
  <c r="A3183" i="1"/>
  <c r="B3183" i="1"/>
  <c r="C3183" i="1"/>
  <c r="D3183" i="1"/>
  <c r="E3183" i="1"/>
  <c r="F3183" i="1"/>
  <c r="G3183" i="1"/>
  <c r="H3183" i="1"/>
  <c r="I3183" i="1"/>
  <c r="J3183" i="1"/>
  <c r="K3183" i="1"/>
  <c r="L3183" i="1"/>
  <c r="M3183" i="1"/>
  <c r="N3183" i="1"/>
  <c r="O3183" i="1"/>
  <c r="P3183" i="1"/>
  <c r="Q3183" i="1"/>
  <c r="R3183" i="1"/>
  <c r="S3183" i="1"/>
  <c r="U3183" i="1"/>
  <c r="V3183" i="1"/>
  <c r="W3183" i="1"/>
  <c r="X3183" i="1"/>
  <c r="Y3183" i="1"/>
  <c r="Z3183" i="1"/>
  <c r="AA3183" i="1"/>
  <c r="AB3183" i="1"/>
  <c r="A3184" i="1"/>
  <c r="B3184" i="1"/>
  <c r="C3184" i="1"/>
  <c r="D3184" i="1"/>
  <c r="E3184" i="1"/>
  <c r="F3184" i="1"/>
  <c r="G3184" i="1"/>
  <c r="H3184" i="1"/>
  <c r="I3184" i="1"/>
  <c r="J3184" i="1"/>
  <c r="K3184" i="1"/>
  <c r="L3184" i="1"/>
  <c r="M3184" i="1"/>
  <c r="N3184" i="1"/>
  <c r="O3184" i="1"/>
  <c r="P3184" i="1"/>
  <c r="Q3184" i="1"/>
  <c r="R3184" i="1"/>
  <c r="S3184" i="1"/>
  <c r="U3184" i="1"/>
  <c r="V3184" i="1"/>
  <c r="W3184" i="1"/>
  <c r="X3184" i="1"/>
  <c r="Y3184" i="1"/>
  <c r="Z3184" i="1"/>
  <c r="AA3184" i="1"/>
  <c r="AB3184" i="1"/>
  <c r="A3185" i="1"/>
  <c r="B3185" i="1"/>
  <c r="C3185" i="1"/>
  <c r="D3185" i="1"/>
  <c r="E3185" i="1"/>
  <c r="F3185" i="1"/>
  <c r="G3185" i="1"/>
  <c r="H3185" i="1"/>
  <c r="I3185" i="1"/>
  <c r="J3185" i="1"/>
  <c r="K3185" i="1"/>
  <c r="L3185" i="1"/>
  <c r="M3185" i="1"/>
  <c r="N3185" i="1"/>
  <c r="O3185" i="1"/>
  <c r="P3185" i="1"/>
  <c r="Q3185" i="1"/>
  <c r="R3185" i="1"/>
  <c r="S3185" i="1"/>
  <c r="U3185" i="1"/>
  <c r="V3185" i="1"/>
  <c r="W3185" i="1"/>
  <c r="X3185" i="1"/>
  <c r="Y3185" i="1"/>
  <c r="Z3185" i="1"/>
  <c r="AA3185" i="1"/>
  <c r="AB3185" i="1"/>
  <c r="A3186" i="1"/>
  <c r="B3186" i="1"/>
  <c r="C3186" i="1"/>
  <c r="D3186" i="1"/>
  <c r="E3186" i="1"/>
  <c r="F3186" i="1"/>
  <c r="G3186" i="1"/>
  <c r="H3186" i="1"/>
  <c r="I3186" i="1"/>
  <c r="J3186" i="1"/>
  <c r="K3186" i="1"/>
  <c r="L3186" i="1"/>
  <c r="M3186" i="1"/>
  <c r="N3186" i="1"/>
  <c r="O3186" i="1"/>
  <c r="P3186" i="1"/>
  <c r="Q3186" i="1"/>
  <c r="R3186" i="1"/>
  <c r="S3186" i="1"/>
  <c r="U3186" i="1"/>
  <c r="V3186" i="1"/>
  <c r="W3186" i="1"/>
  <c r="X3186" i="1"/>
  <c r="Y3186" i="1"/>
  <c r="Z3186" i="1"/>
  <c r="AA3186" i="1"/>
  <c r="AB3186" i="1"/>
  <c r="A3187" i="1"/>
  <c r="B3187" i="1"/>
  <c r="C3187" i="1"/>
  <c r="D3187" i="1"/>
  <c r="E3187" i="1"/>
  <c r="F3187" i="1"/>
  <c r="G3187" i="1"/>
  <c r="H3187" i="1"/>
  <c r="I3187" i="1"/>
  <c r="J3187" i="1"/>
  <c r="K3187" i="1"/>
  <c r="L3187" i="1"/>
  <c r="M3187" i="1"/>
  <c r="N3187" i="1"/>
  <c r="O3187" i="1"/>
  <c r="P3187" i="1"/>
  <c r="Q3187" i="1"/>
  <c r="R3187" i="1"/>
  <c r="S3187" i="1"/>
  <c r="U3187" i="1"/>
  <c r="V3187" i="1"/>
  <c r="W3187" i="1"/>
  <c r="X3187" i="1"/>
  <c r="Y3187" i="1"/>
  <c r="Z3187" i="1"/>
  <c r="AA3187" i="1"/>
  <c r="AB3187" i="1"/>
  <c r="A3188" i="1"/>
  <c r="B3188" i="1"/>
  <c r="C3188" i="1"/>
  <c r="D3188" i="1"/>
  <c r="E3188" i="1"/>
  <c r="F3188" i="1"/>
  <c r="G3188" i="1"/>
  <c r="H3188" i="1"/>
  <c r="I3188" i="1"/>
  <c r="J3188" i="1"/>
  <c r="K3188" i="1"/>
  <c r="L3188" i="1"/>
  <c r="M3188" i="1"/>
  <c r="N3188" i="1"/>
  <c r="O3188" i="1"/>
  <c r="P3188" i="1"/>
  <c r="Q3188" i="1"/>
  <c r="R3188" i="1"/>
  <c r="S3188" i="1"/>
  <c r="U3188" i="1"/>
  <c r="V3188" i="1"/>
  <c r="W3188" i="1"/>
  <c r="X3188" i="1"/>
  <c r="Y3188" i="1"/>
  <c r="Z3188" i="1"/>
  <c r="AA3188" i="1"/>
  <c r="AB3188" i="1"/>
  <c r="A3189" i="1"/>
  <c r="B3189" i="1"/>
  <c r="C3189" i="1"/>
  <c r="D3189" i="1"/>
  <c r="E3189" i="1"/>
  <c r="F3189" i="1"/>
  <c r="G3189" i="1"/>
  <c r="H3189" i="1"/>
  <c r="I3189" i="1"/>
  <c r="J3189" i="1"/>
  <c r="K3189" i="1"/>
  <c r="L3189" i="1"/>
  <c r="M3189" i="1"/>
  <c r="N3189" i="1"/>
  <c r="O3189" i="1"/>
  <c r="P3189" i="1"/>
  <c r="Q3189" i="1"/>
  <c r="R3189" i="1"/>
  <c r="S3189" i="1"/>
  <c r="U3189" i="1"/>
  <c r="V3189" i="1"/>
  <c r="W3189" i="1"/>
  <c r="X3189" i="1"/>
  <c r="Y3189" i="1"/>
  <c r="Z3189" i="1"/>
  <c r="AA3189" i="1"/>
  <c r="AB3189" i="1"/>
  <c r="A3190" i="1"/>
  <c r="B3190" i="1"/>
  <c r="C3190" i="1"/>
  <c r="D3190" i="1"/>
  <c r="E3190" i="1"/>
  <c r="F3190" i="1"/>
  <c r="G3190" i="1"/>
  <c r="H3190" i="1"/>
  <c r="I3190" i="1"/>
  <c r="J3190" i="1"/>
  <c r="K3190" i="1"/>
  <c r="L3190" i="1"/>
  <c r="M3190" i="1"/>
  <c r="N3190" i="1"/>
  <c r="O3190" i="1"/>
  <c r="P3190" i="1"/>
  <c r="Q3190" i="1"/>
  <c r="R3190" i="1"/>
  <c r="S3190" i="1"/>
  <c r="U3190" i="1"/>
  <c r="V3190" i="1"/>
  <c r="W3190" i="1"/>
  <c r="X3190" i="1"/>
  <c r="Y3190" i="1"/>
  <c r="Z3190" i="1"/>
  <c r="AA3190" i="1"/>
  <c r="AB3190" i="1"/>
  <c r="A3191" i="1"/>
  <c r="B3191" i="1"/>
  <c r="C3191" i="1"/>
  <c r="D3191" i="1"/>
  <c r="E3191" i="1"/>
  <c r="F3191" i="1"/>
  <c r="G3191" i="1"/>
  <c r="H3191" i="1"/>
  <c r="I3191" i="1"/>
  <c r="J3191" i="1"/>
  <c r="K3191" i="1"/>
  <c r="L3191" i="1"/>
  <c r="M3191" i="1"/>
  <c r="N3191" i="1"/>
  <c r="O3191" i="1"/>
  <c r="P3191" i="1"/>
  <c r="Q3191" i="1"/>
  <c r="R3191" i="1"/>
  <c r="S3191" i="1"/>
  <c r="U3191" i="1"/>
  <c r="V3191" i="1"/>
  <c r="W3191" i="1"/>
  <c r="X3191" i="1"/>
  <c r="Y3191" i="1"/>
  <c r="Z3191" i="1"/>
  <c r="AA3191" i="1"/>
  <c r="AB3191" i="1"/>
  <c r="A3192" i="1"/>
  <c r="B3192" i="1"/>
  <c r="C3192" i="1"/>
  <c r="D3192" i="1"/>
  <c r="E3192" i="1"/>
  <c r="F3192" i="1"/>
  <c r="G3192" i="1"/>
  <c r="H3192" i="1"/>
  <c r="I3192" i="1"/>
  <c r="J3192" i="1"/>
  <c r="K3192" i="1"/>
  <c r="L3192" i="1"/>
  <c r="M3192" i="1"/>
  <c r="N3192" i="1"/>
  <c r="O3192" i="1"/>
  <c r="P3192" i="1"/>
  <c r="Q3192" i="1"/>
  <c r="R3192" i="1"/>
  <c r="S3192" i="1"/>
  <c r="U3192" i="1"/>
  <c r="V3192" i="1"/>
  <c r="W3192" i="1"/>
  <c r="X3192" i="1"/>
  <c r="Y3192" i="1"/>
  <c r="Z3192" i="1"/>
  <c r="AA3192" i="1"/>
  <c r="AB3192" i="1"/>
  <c r="A3193" i="1"/>
  <c r="B3193" i="1"/>
  <c r="C3193" i="1"/>
  <c r="D3193" i="1"/>
  <c r="E3193" i="1"/>
  <c r="F3193" i="1"/>
  <c r="G3193" i="1"/>
  <c r="H3193" i="1"/>
  <c r="I3193" i="1"/>
  <c r="J3193" i="1"/>
  <c r="K3193" i="1"/>
  <c r="L3193" i="1"/>
  <c r="M3193" i="1"/>
  <c r="N3193" i="1"/>
  <c r="O3193" i="1"/>
  <c r="P3193" i="1"/>
  <c r="Q3193" i="1"/>
  <c r="R3193" i="1"/>
  <c r="S3193" i="1"/>
  <c r="U3193" i="1"/>
  <c r="V3193" i="1"/>
  <c r="W3193" i="1"/>
  <c r="X3193" i="1"/>
  <c r="Y3193" i="1"/>
  <c r="Z3193" i="1"/>
  <c r="AA3193" i="1"/>
  <c r="AB3193" i="1"/>
  <c r="A3194" i="1"/>
  <c r="B3194" i="1"/>
  <c r="C3194" i="1"/>
  <c r="D3194" i="1"/>
  <c r="E3194" i="1"/>
  <c r="F3194" i="1"/>
  <c r="G3194" i="1"/>
  <c r="H3194" i="1"/>
  <c r="I3194" i="1"/>
  <c r="J3194" i="1"/>
  <c r="K3194" i="1"/>
  <c r="L3194" i="1"/>
  <c r="M3194" i="1"/>
  <c r="N3194" i="1"/>
  <c r="O3194" i="1"/>
  <c r="P3194" i="1"/>
  <c r="Q3194" i="1"/>
  <c r="R3194" i="1"/>
  <c r="S3194" i="1"/>
  <c r="U3194" i="1"/>
  <c r="V3194" i="1"/>
  <c r="W3194" i="1"/>
  <c r="X3194" i="1"/>
  <c r="Y3194" i="1"/>
  <c r="Z3194" i="1"/>
  <c r="AA3194" i="1"/>
  <c r="AB3194" i="1"/>
  <c r="A3195" i="1"/>
  <c r="B3195" i="1"/>
  <c r="C3195" i="1"/>
  <c r="D3195" i="1"/>
  <c r="E3195" i="1"/>
  <c r="F3195" i="1"/>
  <c r="G3195" i="1"/>
  <c r="H3195" i="1"/>
  <c r="I3195" i="1"/>
  <c r="J3195" i="1"/>
  <c r="K3195" i="1"/>
  <c r="L3195" i="1"/>
  <c r="M3195" i="1"/>
  <c r="N3195" i="1"/>
  <c r="O3195" i="1"/>
  <c r="P3195" i="1"/>
  <c r="Q3195" i="1"/>
  <c r="R3195" i="1"/>
  <c r="S3195" i="1"/>
  <c r="U3195" i="1"/>
  <c r="V3195" i="1"/>
  <c r="W3195" i="1"/>
  <c r="X3195" i="1"/>
  <c r="Y3195" i="1"/>
  <c r="Z3195" i="1"/>
  <c r="AA3195" i="1"/>
  <c r="AB3195" i="1"/>
  <c r="A3196" i="1"/>
  <c r="B3196" i="1"/>
  <c r="C3196" i="1"/>
  <c r="D3196" i="1"/>
  <c r="E3196" i="1"/>
  <c r="F3196" i="1"/>
  <c r="G3196" i="1"/>
  <c r="H3196" i="1"/>
  <c r="I3196" i="1"/>
  <c r="J3196" i="1"/>
  <c r="K3196" i="1"/>
  <c r="L3196" i="1"/>
  <c r="M3196" i="1"/>
  <c r="N3196" i="1"/>
  <c r="O3196" i="1"/>
  <c r="P3196" i="1"/>
  <c r="Q3196" i="1"/>
  <c r="R3196" i="1"/>
  <c r="S3196" i="1"/>
  <c r="U3196" i="1"/>
  <c r="V3196" i="1"/>
  <c r="W3196" i="1"/>
  <c r="X3196" i="1"/>
  <c r="Y3196" i="1"/>
  <c r="Z3196" i="1"/>
  <c r="AA3196" i="1"/>
  <c r="AB3196" i="1"/>
  <c r="A3197" i="1"/>
  <c r="B3197" i="1"/>
  <c r="C3197" i="1"/>
  <c r="D3197" i="1"/>
  <c r="E3197" i="1"/>
  <c r="F3197" i="1"/>
  <c r="G3197" i="1"/>
  <c r="H3197" i="1"/>
  <c r="I3197" i="1"/>
  <c r="J3197" i="1"/>
  <c r="K3197" i="1"/>
  <c r="L3197" i="1"/>
  <c r="M3197" i="1"/>
  <c r="N3197" i="1"/>
  <c r="O3197" i="1"/>
  <c r="P3197" i="1"/>
  <c r="Q3197" i="1"/>
  <c r="R3197" i="1"/>
  <c r="S3197" i="1"/>
  <c r="U3197" i="1"/>
  <c r="V3197" i="1"/>
  <c r="W3197" i="1"/>
  <c r="X3197" i="1"/>
  <c r="Y3197" i="1"/>
  <c r="Z3197" i="1"/>
  <c r="AA3197" i="1"/>
  <c r="AB3197" i="1"/>
  <c r="A3198" i="1"/>
  <c r="B3198" i="1"/>
  <c r="C3198" i="1"/>
  <c r="D3198" i="1"/>
  <c r="E3198" i="1"/>
  <c r="F3198" i="1"/>
  <c r="G3198" i="1"/>
  <c r="H3198" i="1"/>
  <c r="I3198" i="1"/>
  <c r="J3198" i="1"/>
  <c r="K3198" i="1"/>
  <c r="L3198" i="1"/>
  <c r="M3198" i="1"/>
  <c r="N3198" i="1"/>
  <c r="O3198" i="1"/>
  <c r="P3198" i="1"/>
  <c r="Q3198" i="1"/>
  <c r="R3198" i="1"/>
  <c r="S3198" i="1"/>
  <c r="U3198" i="1"/>
  <c r="V3198" i="1"/>
  <c r="W3198" i="1"/>
  <c r="X3198" i="1"/>
  <c r="Y3198" i="1"/>
  <c r="Z3198" i="1"/>
  <c r="AA3198" i="1"/>
  <c r="AB3198" i="1"/>
  <c r="A3199" i="1"/>
  <c r="B3199" i="1"/>
  <c r="C3199" i="1"/>
  <c r="D3199" i="1"/>
  <c r="E3199" i="1"/>
  <c r="F3199" i="1"/>
  <c r="G3199" i="1"/>
  <c r="H3199" i="1"/>
  <c r="I3199" i="1"/>
  <c r="J3199" i="1"/>
  <c r="K3199" i="1"/>
  <c r="L3199" i="1"/>
  <c r="M3199" i="1"/>
  <c r="N3199" i="1"/>
  <c r="O3199" i="1"/>
  <c r="P3199" i="1"/>
  <c r="Q3199" i="1"/>
  <c r="R3199" i="1"/>
  <c r="S3199" i="1"/>
  <c r="U3199" i="1"/>
  <c r="V3199" i="1"/>
  <c r="W3199" i="1"/>
  <c r="X3199" i="1"/>
  <c r="Y3199" i="1"/>
  <c r="Z3199" i="1"/>
  <c r="AA3199" i="1"/>
  <c r="AB3199" i="1"/>
  <c r="A3200" i="1"/>
  <c r="B3200" i="1"/>
  <c r="C3200" i="1"/>
  <c r="D3200" i="1"/>
  <c r="E3200" i="1"/>
  <c r="F3200" i="1"/>
  <c r="G3200" i="1"/>
  <c r="H3200" i="1"/>
  <c r="I3200" i="1"/>
  <c r="J3200" i="1"/>
  <c r="K3200" i="1"/>
  <c r="L3200" i="1"/>
  <c r="M3200" i="1"/>
  <c r="N3200" i="1"/>
  <c r="O3200" i="1"/>
  <c r="P3200" i="1"/>
  <c r="Q3200" i="1"/>
  <c r="R3200" i="1"/>
  <c r="S3200" i="1"/>
  <c r="U3200" i="1"/>
  <c r="V3200" i="1"/>
  <c r="W3200" i="1"/>
  <c r="X3200" i="1"/>
  <c r="Y3200" i="1"/>
  <c r="Z3200" i="1"/>
  <c r="AA3200" i="1"/>
  <c r="AB3200" i="1"/>
  <c r="A3201" i="1"/>
  <c r="B3201" i="1"/>
  <c r="C3201" i="1"/>
  <c r="D3201" i="1"/>
  <c r="E3201" i="1"/>
  <c r="F3201" i="1"/>
  <c r="G3201" i="1"/>
  <c r="H3201" i="1"/>
  <c r="I3201" i="1"/>
  <c r="J3201" i="1"/>
  <c r="K3201" i="1"/>
  <c r="L3201" i="1"/>
  <c r="M3201" i="1"/>
  <c r="N3201" i="1"/>
  <c r="O3201" i="1"/>
  <c r="P3201" i="1"/>
  <c r="Q3201" i="1"/>
  <c r="R3201" i="1"/>
  <c r="S3201" i="1"/>
  <c r="U3201" i="1"/>
  <c r="V3201" i="1"/>
  <c r="W3201" i="1"/>
  <c r="X3201" i="1"/>
  <c r="Y3201" i="1"/>
  <c r="Z3201" i="1"/>
  <c r="AA3201" i="1"/>
  <c r="AB3201" i="1"/>
  <c r="A3202" i="1"/>
  <c r="B3202" i="1"/>
  <c r="C3202" i="1"/>
  <c r="D3202" i="1"/>
  <c r="E3202" i="1"/>
  <c r="F3202" i="1"/>
  <c r="G3202" i="1"/>
  <c r="H3202" i="1"/>
  <c r="I3202" i="1"/>
  <c r="J3202" i="1"/>
  <c r="K3202" i="1"/>
  <c r="L3202" i="1"/>
  <c r="M3202" i="1"/>
  <c r="N3202" i="1"/>
  <c r="O3202" i="1"/>
  <c r="P3202" i="1"/>
  <c r="Q3202" i="1"/>
  <c r="R3202" i="1"/>
  <c r="S3202" i="1"/>
  <c r="U3202" i="1"/>
  <c r="V3202" i="1"/>
  <c r="W3202" i="1"/>
  <c r="X3202" i="1"/>
  <c r="Y3202" i="1"/>
  <c r="Z3202" i="1"/>
  <c r="AA3202" i="1"/>
  <c r="AB3202" i="1"/>
  <c r="A3203" i="1"/>
  <c r="B3203" i="1"/>
  <c r="C3203" i="1"/>
  <c r="D3203" i="1"/>
  <c r="E3203" i="1"/>
  <c r="F3203" i="1"/>
  <c r="G3203" i="1"/>
  <c r="H3203" i="1"/>
  <c r="I3203" i="1"/>
  <c r="J3203" i="1"/>
  <c r="K3203" i="1"/>
  <c r="L3203" i="1"/>
  <c r="M3203" i="1"/>
  <c r="N3203" i="1"/>
  <c r="O3203" i="1"/>
  <c r="P3203" i="1"/>
  <c r="Q3203" i="1"/>
  <c r="R3203" i="1"/>
  <c r="S3203" i="1"/>
  <c r="U3203" i="1"/>
  <c r="V3203" i="1"/>
  <c r="W3203" i="1"/>
  <c r="X3203" i="1"/>
  <c r="Y3203" i="1"/>
  <c r="Z3203" i="1"/>
  <c r="AA3203" i="1"/>
  <c r="AB3203" i="1"/>
  <c r="A3204" i="1"/>
  <c r="B3204" i="1"/>
  <c r="C3204" i="1"/>
  <c r="D3204" i="1"/>
  <c r="E3204" i="1"/>
  <c r="F3204" i="1"/>
  <c r="G3204" i="1"/>
  <c r="H3204" i="1"/>
  <c r="I3204" i="1"/>
  <c r="J3204" i="1"/>
  <c r="K3204" i="1"/>
  <c r="L3204" i="1"/>
  <c r="M3204" i="1"/>
  <c r="N3204" i="1"/>
  <c r="O3204" i="1"/>
  <c r="P3204" i="1"/>
  <c r="Q3204" i="1"/>
  <c r="R3204" i="1"/>
  <c r="S3204" i="1"/>
  <c r="U3204" i="1"/>
  <c r="V3204" i="1"/>
  <c r="W3204" i="1"/>
  <c r="X3204" i="1"/>
  <c r="Y3204" i="1"/>
  <c r="Z3204" i="1"/>
  <c r="AA3204" i="1"/>
  <c r="AB3204" i="1"/>
  <c r="A3205" i="1"/>
  <c r="B3205" i="1"/>
  <c r="C3205" i="1"/>
  <c r="D3205" i="1"/>
  <c r="E3205" i="1"/>
  <c r="F3205" i="1"/>
  <c r="G3205" i="1"/>
  <c r="H3205" i="1"/>
  <c r="I3205" i="1"/>
  <c r="J3205" i="1"/>
  <c r="K3205" i="1"/>
  <c r="L3205" i="1"/>
  <c r="M3205" i="1"/>
  <c r="N3205" i="1"/>
  <c r="O3205" i="1"/>
  <c r="P3205" i="1"/>
  <c r="Q3205" i="1"/>
  <c r="R3205" i="1"/>
  <c r="S3205" i="1"/>
  <c r="U3205" i="1"/>
  <c r="V3205" i="1"/>
  <c r="W3205" i="1"/>
  <c r="X3205" i="1"/>
  <c r="Y3205" i="1"/>
  <c r="Z3205" i="1"/>
  <c r="AA3205" i="1"/>
  <c r="AB3205" i="1"/>
  <c r="A3206" i="1"/>
  <c r="B3206" i="1"/>
  <c r="C3206" i="1"/>
  <c r="D3206" i="1"/>
  <c r="E3206" i="1"/>
  <c r="F3206" i="1"/>
  <c r="G3206" i="1"/>
  <c r="H3206" i="1"/>
  <c r="I3206" i="1"/>
  <c r="J3206" i="1"/>
  <c r="K3206" i="1"/>
  <c r="L3206" i="1"/>
  <c r="M3206" i="1"/>
  <c r="N3206" i="1"/>
  <c r="O3206" i="1"/>
  <c r="P3206" i="1"/>
  <c r="Q3206" i="1"/>
  <c r="R3206" i="1"/>
  <c r="S3206" i="1"/>
  <c r="U3206" i="1"/>
  <c r="V3206" i="1"/>
  <c r="W3206" i="1"/>
  <c r="X3206" i="1"/>
  <c r="Y3206" i="1"/>
  <c r="Z3206" i="1"/>
  <c r="AA3206" i="1"/>
  <c r="AB3206" i="1"/>
  <c r="A3207" i="1"/>
  <c r="B3207" i="1"/>
  <c r="C3207" i="1"/>
  <c r="D3207" i="1"/>
  <c r="E3207" i="1"/>
  <c r="F3207" i="1"/>
  <c r="G3207" i="1"/>
  <c r="H3207" i="1"/>
  <c r="I3207" i="1"/>
  <c r="J3207" i="1"/>
  <c r="K3207" i="1"/>
  <c r="L3207" i="1"/>
  <c r="M3207" i="1"/>
  <c r="N3207" i="1"/>
  <c r="O3207" i="1"/>
  <c r="P3207" i="1"/>
  <c r="Q3207" i="1"/>
  <c r="R3207" i="1"/>
  <c r="S3207" i="1"/>
  <c r="U3207" i="1"/>
  <c r="V3207" i="1"/>
  <c r="W3207" i="1"/>
  <c r="X3207" i="1"/>
  <c r="Y3207" i="1"/>
  <c r="Z3207" i="1"/>
  <c r="AA3207" i="1"/>
  <c r="AB3207" i="1"/>
  <c r="A3208" i="1"/>
  <c r="B3208" i="1"/>
  <c r="C3208" i="1"/>
  <c r="D3208" i="1"/>
  <c r="E3208" i="1"/>
  <c r="F3208" i="1"/>
  <c r="G3208" i="1"/>
  <c r="H3208" i="1"/>
  <c r="I3208" i="1"/>
  <c r="J3208" i="1"/>
  <c r="K3208" i="1"/>
  <c r="L3208" i="1"/>
  <c r="M3208" i="1"/>
  <c r="N3208" i="1"/>
  <c r="O3208" i="1"/>
  <c r="P3208" i="1"/>
  <c r="Q3208" i="1"/>
  <c r="R3208" i="1"/>
  <c r="S3208" i="1"/>
  <c r="U3208" i="1"/>
  <c r="V3208" i="1"/>
  <c r="W3208" i="1"/>
  <c r="X3208" i="1"/>
  <c r="Y3208" i="1"/>
  <c r="Z3208" i="1"/>
  <c r="AA3208" i="1"/>
  <c r="AB3208" i="1"/>
  <c r="A3209" i="1"/>
  <c r="B3209" i="1"/>
  <c r="C3209" i="1"/>
  <c r="D3209" i="1"/>
  <c r="E3209" i="1"/>
  <c r="F3209" i="1"/>
  <c r="G3209" i="1"/>
  <c r="H3209" i="1"/>
  <c r="I3209" i="1"/>
  <c r="J3209" i="1"/>
  <c r="K3209" i="1"/>
  <c r="L3209" i="1"/>
  <c r="M3209" i="1"/>
  <c r="N3209" i="1"/>
  <c r="O3209" i="1"/>
  <c r="P3209" i="1"/>
  <c r="Q3209" i="1"/>
  <c r="R3209" i="1"/>
  <c r="S3209" i="1"/>
  <c r="U3209" i="1"/>
  <c r="V3209" i="1"/>
  <c r="W3209" i="1"/>
  <c r="X3209" i="1"/>
  <c r="Y3209" i="1"/>
  <c r="Z3209" i="1"/>
  <c r="AA3209" i="1"/>
  <c r="AB3209" i="1"/>
  <c r="A3210" i="1"/>
  <c r="B3210" i="1"/>
  <c r="C3210" i="1"/>
  <c r="D3210" i="1"/>
  <c r="E3210" i="1"/>
  <c r="F3210" i="1"/>
  <c r="G3210" i="1"/>
  <c r="H3210" i="1"/>
  <c r="I3210" i="1"/>
  <c r="J3210" i="1"/>
  <c r="K3210" i="1"/>
  <c r="L3210" i="1"/>
  <c r="M3210" i="1"/>
  <c r="N3210" i="1"/>
  <c r="O3210" i="1"/>
  <c r="P3210" i="1"/>
  <c r="Q3210" i="1"/>
  <c r="R3210" i="1"/>
  <c r="S3210" i="1"/>
  <c r="U3210" i="1"/>
  <c r="V3210" i="1"/>
  <c r="W3210" i="1"/>
  <c r="X3210" i="1"/>
  <c r="Y3210" i="1"/>
  <c r="Z3210" i="1"/>
  <c r="AA3210" i="1"/>
  <c r="AB3210" i="1"/>
  <c r="A3211" i="1"/>
  <c r="B3211" i="1"/>
  <c r="C3211" i="1"/>
  <c r="D3211" i="1"/>
  <c r="E3211" i="1"/>
  <c r="F3211" i="1"/>
  <c r="G3211" i="1"/>
  <c r="H3211" i="1"/>
  <c r="I3211" i="1"/>
  <c r="J3211" i="1"/>
  <c r="K3211" i="1"/>
  <c r="L3211" i="1"/>
  <c r="M3211" i="1"/>
  <c r="N3211" i="1"/>
  <c r="O3211" i="1"/>
  <c r="P3211" i="1"/>
  <c r="Q3211" i="1"/>
  <c r="R3211" i="1"/>
  <c r="S3211" i="1"/>
  <c r="U3211" i="1"/>
  <c r="V3211" i="1"/>
  <c r="W3211" i="1"/>
  <c r="X3211" i="1"/>
  <c r="Y3211" i="1"/>
  <c r="Z3211" i="1"/>
  <c r="AA3211" i="1"/>
  <c r="AB3211" i="1"/>
  <c r="A3212" i="1"/>
  <c r="B3212" i="1"/>
  <c r="C3212" i="1"/>
  <c r="D3212" i="1"/>
  <c r="E3212" i="1"/>
  <c r="F3212" i="1"/>
  <c r="G3212" i="1"/>
  <c r="H3212" i="1"/>
  <c r="I3212" i="1"/>
  <c r="J3212" i="1"/>
  <c r="K3212" i="1"/>
  <c r="L3212" i="1"/>
  <c r="M3212" i="1"/>
  <c r="N3212" i="1"/>
  <c r="O3212" i="1"/>
  <c r="P3212" i="1"/>
  <c r="Q3212" i="1"/>
  <c r="R3212" i="1"/>
  <c r="S3212" i="1"/>
  <c r="U3212" i="1"/>
  <c r="V3212" i="1"/>
  <c r="W3212" i="1"/>
  <c r="X3212" i="1"/>
  <c r="Y3212" i="1"/>
  <c r="Z3212" i="1"/>
  <c r="AA3212" i="1"/>
  <c r="AB3212" i="1"/>
  <c r="A3213" i="1"/>
  <c r="B3213" i="1"/>
  <c r="C3213" i="1"/>
  <c r="D3213" i="1"/>
  <c r="E3213" i="1"/>
  <c r="F3213" i="1"/>
  <c r="G3213" i="1"/>
  <c r="H3213" i="1"/>
  <c r="I3213" i="1"/>
  <c r="J3213" i="1"/>
  <c r="K3213" i="1"/>
  <c r="L3213" i="1"/>
  <c r="M3213" i="1"/>
  <c r="N3213" i="1"/>
  <c r="O3213" i="1"/>
  <c r="P3213" i="1"/>
  <c r="Q3213" i="1"/>
  <c r="R3213" i="1"/>
  <c r="S3213" i="1"/>
  <c r="U3213" i="1"/>
  <c r="V3213" i="1"/>
  <c r="W3213" i="1"/>
  <c r="X3213" i="1"/>
  <c r="Y3213" i="1"/>
  <c r="Z3213" i="1"/>
  <c r="AA3213" i="1"/>
  <c r="AB3213" i="1"/>
  <c r="A3214" i="1"/>
  <c r="B3214" i="1"/>
  <c r="C3214" i="1"/>
  <c r="D3214" i="1"/>
  <c r="E3214" i="1"/>
  <c r="F3214" i="1"/>
  <c r="G3214" i="1"/>
  <c r="H3214" i="1"/>
  <c r="I3214" i="1"/>
  <c r="J3214" i="1"/>
  <c r="K3214" i="1"/>
  <c r="L3214" i="1"/>
  <c r="M3214" i="1"/>
  <c r="N3214" i="1"/>
  <c r="O3214" i="1"/>
  <c r="P3214" i="1"/>
  <c r="Q3214" i="1"/>
  <c r="R3214" i="1"/>
  <c r="S3214" i="1"/>
  <c r="U3214" i="1"/>
  <c r="V3214" i="1"/>
  <c r="W3214" i="1"/>
  <c r="X3214" i="1"/>
  <c r="Y3214" i="1"/>
  <c r="Z3214" i="1"/>
  <c r="AA3214" i="1"/>
  <c r="AB3214" i="1"/>
  <c r="A3215" i="1"/>
  <c r="B3215" i="1"/>
  <c r="C3215" i="1"/>
  <c r="D3215" i="1"/>
  <c r="E3215" i="1"/>
  <c r="F3215" i="1"/>
  <c r="G3215" i="1"/>
  <c r="H3215" i="1"/>
  <c r="I3215" i="1"/>
  <c r="J3215" i="1"/>
  <c r="K3215" i="1"/>
  <c r="L3215" i="1"/>
  <c r="M3215" i="1"/>
  <c r="N3215" i="1"/>
  <c r="O3215" i="1"/>
  <c r="P3215" i="1"/>
  <c r="Q3215" i="1"/>
  <c r="R3215" i="1"/>
  <c r="S3215" i="1"/>
  <c r="U3215" i="1"/>
  <c r="V3215" i="1"/>
  <c r="W3215" i="1"/>
  <c r="X3215" i="1"/>
  <c r="Y3215" i="1"/>
  <c r="Z3215" i="1"/>
  <c r="AA3215" i="1"/>
  <c r="AB3215" i="1"/>
  <c r="A3216" i="1"/>
  <c r="B3216" i="1"/>
  <c r="C3216" i="1"/>
  <c r="D3216" i="1"/>
  <c r="E3216" i="1"/>
  <c r="F3216" i="1"/>
  <c r="G3216" i="1"/>
  <c r="H3216" i="1"/>
  <c r="I3216" i="1"/>
  <c r="J3216" i="1"/>
  <c r="K3216" i="1"/>
  <c r="L3216" i="1"/>
  <c r="M3216" i="1"/>
  <c r="N3216" i="1"/>
  <c r="O3216" i="1"/>
  <c r="P3216" i="1"/>
  <c r="Q3216" i="1"/>
  <c r="R3216" i="1"/>
  <c r="S3216" i="1"/>
  <c r="U3216" i="1"/>
  <c r="V3216" i="1"/>
  <c r="W3216" i="1"/>
  <c r="X3216" i="1"/>
  <c r="Y3216" i="1"/>
  <c r="Z3216" i="1"/>
  <c r="AA3216" i="1"/>
  <c r="AB3216" i="1"/>
  <c r="A3217" i="1"/>
  <c r="B3217" i="1"/>
  <c r="C3217" i="1"/>
  <c r="D3217" i="1"/>
  <c r="E3217" i="1"/>
  <c r="F3217" i="1"/>
  <c r="G3217" i="1"/>
  <c r="H3217" i="1"/>
  <c r="I3217" i="1"/>
  <c r="J3217" i="1"/>
  <c r="K3217" i="1"/>
  <c r="L3217" i="1"/>
  <c r="M3217" i="1"/>
  <c r="N3217" i="1"/>
  <c r="O3217" i="1"/>
  <c r="P3217" i="1"/>
  <c r="Q3217" i="1"/>
  <c r="R3217" i="1"/>
  <c r="S3217" i="1"/>
  <c r="U3217" i="1"/>
  <c r="V3217" i="1"/>
  <c r="W3217" i="1"/>
  <c r="X3217" i="1"/>
  <c r="Y3217" i="1"/>
  <c r="Z3217" i="1"/>
  <c r="AA3217" i="1"/>
  <c r="AB3217" i="1"/>
  <c r="A3218" i="1"/>
  <c r="B3218" i="1"/>
  <c r="C3218" i="1"/>
  <c r="D3218" i="1"/>
  <c r="E3218" i="1"/>
  <c r="F3218" i="1"/>
  <c r="G3218" i="1"/>
  <c r="H3218" i="1"/>
  <c r="I3218" i="1"/>
  <c r="J3218" i="1"/>
  <c r="K3218" i="1"/>
  <c r="L3218" i="1"/>
  <c r="M3218" i="1"/>
  <c r="N3218" i="1"/>
  <c r="O3218" i="1"/>
  <c r="P3218" i="1"/>
  <c r="Q3218" i="1"/>
  <c r="R3218" i="1"/>
  <c r="S3218" i="1"/>
  <c r="U3218" i="1"/>
  <c r="V3218" i="1"/>
  <c r="W3218" i="1"/>
  <c r="X3218" i="1"/>
  <c r="Y3218" i="1"/>
  <c r="Z3218" i="1"/>
  <c r="AA3218" i="1"/>
  <c r="AB3218" i="1"/>
  <c r="A3219" i="1"/>
  <c r="B3219" i="1"/>
  <c r="C3219" i="1"/>
  <c r="D3219" i="1"/>
  <c r="E3219" i="1"/>
  <c r="F3219" i="1"/>
  <c r="G3219" i="1"/>
  <c r="H3219" i="1"/>
  <c r="I3219" i="1"/>
  <c r="J3219" i="1"/>
  <c r="K3219" i="1"/>
  <c r="L3219" i="1"/>
  <c r="M3219" i="1"/>
  <c r="N3219" i="1"/>
  <c r="O3219" i="1"/>
  <c r="P3219" i="1"/>
  <c r="Q3219" i="1"/>
  <c r="R3219" i="1"/>
  <c r="S3219" i="1"/>
  <c r="U3219" i="1"/>
  <c r="V3219" i="1"/>
  <c r="W3219" i="1"/>
  <c r="X3219" i="1"/>
  <c r="Y3219" i="1"/>
  <c r="Z3219" i="1"/>
  <c r="AA3219" i="1"/>
  <c r="AB3219" i="1"/>
  <c r="A3220" i="1"/>
  <c r="B3220" i="1"/>
  <c r="C3220" i="1"/>
  <c r="D3220" i="1"/>
  <c r="E3220" i="1"/>
  <c r="F3220" i="1"/>
  <c r="G3220" i="1"/>
  <c r="H3220" i="1"/>
  <c r="I3220" i="1"/>
  <c r="J3220" i="1"/>
  <c r="K3220" i="1"/>
  <c r="L3220" i="1"/>
  <c r="M3220" i="1"/>
  <c r="N3220" i="1"/>
  <c r="O3220" i="1"/>
  <c r="P3220" i="1"/>
  <c r="Q3220" i="1"/>
  <c r="R3220" i="1"/>
  <c r="S3220" i="1"/>
  <c r="U3220" i="1"/>
  <c r="V3220" i="1"/>
  <c r="W3220" i="1"/>
  <c r="X3220" i="1"/>
  <c r="Y3220" i="1"/>
  <c r="Z3220" i="1"/>
  <c r="AA3220" i="1"/>
  <c r="AB3220" i="1"/>
  <c r="A3221" i="1"/>
  <c r="B3221" i="1"/>
  <c r="C3221" i="1"/>
  <c r="D3221" i="1"/>
  <c r="E3221" i="1"/>
  <c r="F3221" i="1"/>
  <c r="G3221" i="1"/>
  <c r="H3221" i="1"/>
  <c r="I3221" i="1"/>
  <c r="J3221" i="1"/>
  <c r="K3221" i="1"/>
  <c r="L3221" i="1"/>
  <c r="M3221" i="1"/>
  <c r="N3221" i="1"/>
  <c r="O3221" i="1"/>
  <c r="P3221" i="1"/>
  <c r="Q3221" i="1"/>
  <c r="R3221" i="1"/>
  <c r="S3221" i="1"/>
  <c r="U3221" i="1"/>
  <c r="V3221" i="1"/>
  <c r="W3221" i="1"/>
  <c r="X3221" i="1"/>
  <c r="Y3221" i="1"/>
  <c r="Z3221" i="1"/>
  <c r="AA3221" i="1"/>
  <c r="AB3221" i="1"/>
  <c r="A3222" i="1"/>
  <c r="B3222" i="1"/>
  <c r="C3222" i="1"/>
  <c r="D3222" i="1"/>
  <c r="E3222" i="1"/>
  <c r="F3222" i="1"/>
  <c r="G3222" i="1"/>
  <c r="H3222" i="1"/>
  <c r="I3222" i="1"/>
  <c r="J3222" i="1"/>
  <c r="K3222" i="1"/>
  <c r="L3222" i="1"/>
  <c r="M3222" i="1"/>
  <c r="N3222" i="1"/>
  <c r="O3222" i="1"/>
  <c r="P3222" i="1"/>
  <c r="Q3222" i="1"/>
  <c r="R3222" i="1"/>
  <c r="S3222" i="1"/>
  <c r="U3222" i="1"/>
  <c r="V3222" i="1"/>
  <c r="W3222" i="1"/>
  <c r="X3222" i="1"/>
  <c r="Y3222" i="1"/>
  <c r="Z3222" i="1"/>
  <c r="AA3222" i="1"/>
  <c r="AB3222" i="1"/>
  <c r="A3223" i="1"/>
  <c r="B3223" i="1"/>
  <c r="C3223" i="1"/>
  <c r="D3223" i="1"/>
  <c r="E3223" i="1"/>
  <c r="F3223" i="1"/>
  <c r="G3223" i="1"/>
  <c r="H3223" i="1"/>
  <c r="I3223" i="1"/>
  <c r="J3223" i="1"/>
  <c r="K3223" i="1"/>
  <c r="L3223" i="1"/>
  <c r="M3223" i="1"/>
  <c r="N3223" i="1"/>
  <c r="O3223" i="1"/>
  <c r="P3223" i="1"/>
  <c r="Q3223" i="1"/>
  <c r="R3223" i="1"/>
  <c r="S3223" i="1"/>
  <c r="U3223" i="1"/>
  <c r="V3223" i="1"/>
  <c r="W3223" i="1"/>
  <c r="X3223" i="1"/>
  <c r="Y3223" i="1"/>
  <c r="Z3223" i="1"/>
  <c r="AA3223" i="1"/>
  <c r="AB3223" i="1"/>
  <c r="A3224" i="1"/>
  <c r="B3224" i="1"/>
  <c r="C3224" i="1"/>
  <c r="D3224" i="1"/>
  <c r="E3224" i="1"/>
  <c r="F3224" i="1"/>
  <c r="G3224" i="1"/>
  <c r="H3224" i="1"/>
  <c r="I3224" i="1"/>
  <c r="J3224" i="1"/>
  <c r="K3224" i="1"/>
  <c r="L3224" i="1"/>
  <c r="M3224" i="1"/>
  <c r="N3224" i="1"/>
  <c r="O3224" i="1"/>
  <c r="P3224" i="1"/>
  <c r="Q3224" i="1"/>
  <c r="R3224" i="1"/>
  <c r="S3224" i="1"/>
  <c r="U3224" i="1"/>
  <c r="V3224" i="1"/>
  <c r="W3224" i="1"/>
  <c r="X3224" i="1"/>
  <c r="Y3224" i="1"/>
  <c r="Z3224" i="1"/>
  <c r="AA3224" i="1"/>
  <c r="AB3224" i="1"/>
  <c r="A3225" i="1"/>
  <c r="B3225" i="1"/>
  <c r="C3225" i="1"/>
  <c r="D3225" i="1"/>
  <c r="E3225" i="1"/>
  <c r="F3225" i="1"/>
  <c r="G3225" i="1"/>
  <c r="H3225" i="1"/>
  <c r="I3225" i="1"/>
  <c r="J3225" i="1"/>
  <c r="K3225" i="1"/>
  <c r="L3225" i="1"/>
  <c r="M3225" i="1"/>
  <c r="N3225" i="1"/>
  <c r="O3225" i="1"/>
  <c r="P3225" i="1"/>
  <c r="Q3225" i="1"/>
  <c r="R3225" i="1"/>
  <c r="S3225" i="1"/>
  <c r="U3225" i="1"/>
  <c r="V3225" i="1"/>
  <c r="W3225" i="1"/>
  <c r="X3225" i="1"/>
  <c r="Y3225" i="1"/>
  <c r="Z3225" i="1"/>
  <c r="AA3225" i="1"/>
  <c r="AB3225" i="1"/>
  <c r="A3226" i="1"/>
  <c r="B3226" i="1"/>
  <c r="C3226" i="1"/>
  <c r="D3226" i="1"/>
  <c r="E3226" i="1"/>
  <c r="F3226" i="1"/>
  <c r="G3226" i="1"/>
  <c r="H3226" i="1"/>
  <c r="I3226" i="1"/>
  <c r="J3226" i="1"/>
  <c r="K3226" i="1"/>
  <c r="L3226" i="1"/>
  <c r="M3226" i="1"/>
  <c r="N3226" i="1"/>
  <c r="O3226" i="1"/>
  <c r="P3226" i="1"/>
  <c r="Q3226" i="1"/>
  <c r="R3226" i="1"/>
  <c r="S3226" i="1"/>
  <c r="U3226" i="1"/>
  <c r="V3226" i="1"/>
  <c r="W3226" i="1"/>
  <c r="X3226" i="1"/>
  <c r="Y3226" i="1"/>
  <c r="Z3226" i="1"/>
  <c r="AA3226" i="1"/>
  <c r="AB3226" i="1"/>
  <c r="A3227" i="1"/>
  <c r="B3227" i="1"/>
  <c r="C3227" i="1"/>
  <c r="D3227" i="1"/>
  <c r="E3227" i="1"/>
  <c r="F3227" i="1"/>
  <c r="G3227" i="1"/>
  <c r="H3227" i="1"/>
  <c r="I3227" i="1"/>
  <c r="J3227" i="1"/>
  <c r="K3227" i="1"/>
  <c r="L3227" i="1"/>
  <c r="M3227" i="1"/>
  <c r="N3227" i="1"/>
  <c r="O3227" i="1"/>
  <c r="P3227" i="1"/>
  <c r="Q3227" i="1"/>
  <c r="R3227" i="1"/>
  <c r="S3227" i="1"/>
  <c r="U3227" i="1"/>
  <c r="V3227" i="1"/>
  <c r="W3227" i="1"/>
  <c r="X3227" i="1"/>
  <c r="Y3227" i="1"/>
  <c r="Z3227" i="1"/>
  <c r="AA3227" i="1"/>
  <c r="AB3227" i="1"/>
  <c r="A3228" i="1"/>
  <c r="B3228" i="1"/>
  <c r="C3228" i="1"/>
  <c r="D3228" i="1"/>
  <c r="E3228" i="1"/>
  <c r="F3228" i="1"/>
  <c r="G3228" i="1"/>
  <c r="H3228" i="1"/>
  <c r="I3228" i="1"/>
  <c r="J3228" i="1"/>
  <c r="K3228" i="1"/>
  <c r="L3228" i="1"/>
  <c r="M3228" i="1"/>
  <c r="N3228" i="1"/>
  <c r="O3228" i="1"/>
  <c r="P3228" i="1"/>
  <c r="Q3228" i="1"/>
  <c r="R3228" i="1"/>
  <c r="S3228" i="1"/>
  <c r="U3228" i="1"/>
  <c r="V3228" i="1"/>
  <c r="W3228" i="1"/>
  <c r="X3228" i="1"/>
  <c r="Y3228" i="1"/>
  <c r="Z3228" i="1"/>
  <c r="AA3228" i="1"/>
  <c r="AB3228" i="1"/>
  <c r="A3229" i="1"/>
  <c r="B3229" i="1"/>
  <c r="C3229" i="1"/>
  <c r="D3229" i="1"/>
  <c r="E3229" i="1"/>
  <c r="F3229" i="1"/>
  <c r="G3229" i="1"/>
  <c r="H3229" i="1"/>
  <c r="I3229" i="1"/>
  <c r="J3229" i="1"/>
  <c r="K3229" i="1"/>
  <c r="L3229" i="1"/>
  <c r="M3229" i="1"/>
  <c r="N3229" i="1"/>
  <c r="O3229" i="1"/>
  <c r="P3229" i="1"/>
  <c r="Q3229" i="1"/>
  <c r="R3229" i="1"/>
  <c r="S3229" i="1"/>
  <c r="U3229" i="1"/>
  <c r="V3229" i="1"/>
  <c r="W3229" i="1"/>
  <c r="X3229" i="1"/>
  <c r="Y3229" i="1"/>
  <c r="Z3229" i="1"/>
  <c r="AA3229" i="1"/>
  <c r="AB3229" i="1"/>
  <c r="A3230" i="1"/>
  <c r="B3230" i="1"/>
  <c r="C3230" i="1"/>
  <c r="D3230" i="1"/>
  <c r="E3230" i="1"/>
  <c r="F3230" i="1"/>
  <c r="G3230" i="1"/>
  <c r="H3230" i="1"/>
  <c r="I3230" i="1"/>
  <c r="J3230" i="1"/>
  <c r="K3230" i="1"/>
  <c r="L3230" i="1"/>
  <c r="M3230" i="1"/>
  <c r="N3230" i="1"/>
  <c r="O3230" i="1"/>
  <c r="P3230" i="1"/>
  <c r="Q3230" i="1"/>
  <c r="R3230" i="1"/>
  <c r="S3230" i="1"/>
  <c r="U3230" i="1"/>
  <c r="V3230" i="1"/>
  <c r="W3230" i="1"/>
  <c r="X3230" i="1"/>
  <c r="Y3230" i="1"/>
  <c r="Z3230" i="1"/>
  <c r="AA3230" i="1"/>
  <c r="AB3230" i="1"/>
  <c r="A3231" i="1"/>
  <c r="B3231" i="1"/>
  <c r="C3231" i="1"/>
  <c r="D3231" i="1"/>
  <c r="E3231" i="1"/>
  <c r="F3231" i="1"/>
  <c r="G3231" i="1"/>
  <c r="H3231" i="1"/>
  <c r="I3231" i="1"/>
  <c r="J3231" i="1"/>
  <c r="K3231" i="1"/>
  <c r="L3231" i="1"/>
  <c r="M3231" i="1"/>
  <c r="N3231" i="1"/>
  <c r="O3231" i="1"/>
  <c r="P3231" i="1"/>
  <c r="Q3231" i="1"/>
  <c r="R3231" i="1"/>
  <c r="S3231" i="1"/>
  <c r="U3231" i="1"/>
  <c r="V3231" i="1"/>
  <c r="W3231" i="1"/>
  <c r="X3231" i="1"/>
  <c r="Y3231" i="1"/>
  <c r="Z3231" i="1"/>
  <c r="AA3231" i="1"/>
  <c r="AB3231" i="1"/>
  <c r="A3232" i="1"/>
  <c r="B3232" i="1"/>
  <c r="C3232" i="1"/>
  <c r="D3232" i="1"/>
  <c r="E3232" i="1"/>
  <c r="F3232" i="1"/>
  <c r="G3232" i="1"/>
  <c r="H3232" i="1"/>
  <c r="I3232" i="1"/>
  <c r="J3232" i="1"/>
  <c r="K3232" i="1"/>
  <c r="L3232" i="1"/>
  <c r="M3232" i="1"/>
  <c r="N3232" i="1"/>
  <c r="O3232" i="1"/>
  <c r="P3232" i="1"/>
  <c r="Q3232" i="1"/>
  <c r="R3232" i="1"/>
  <c r="S3232" i="1"/>
  <c r="U3232" i="1"/>
  <c r="V3232" i="1"/>
  <c r="W3232" i="1"/>
  <c r="X3232" i="1"/>
  <c r="Y3232" i="1"/>
  <c r="Z3232" i="1"/>
  <c r="AA3232" i="1"/>
  <c r="AB3232" i="1"/>
  <c r="A3233" i="1"/>
  <c r="B3233" i="1"/>
  <c r="C3233" i="1"/>
  <c r="D3233" i="1"/>
  <c r="E3233" i="1"/>
  <c r="F3233" i="1"/>
  <c r="G3233" i="1"/>
  <c r="H3233" i="1"/>
  <c r="I3233" i="1"/>
  <c r="J3233" i="1"/>
  <c r="K3233" i="1"/>
  <c r="L3233" i="1"/>
  <c r="M3233" i="1"/>
  <c r="N3233" i="1"/>
  <c r="O3233" i="1"/>
  <c r="P3233" i="1"/>
  <c r="Q3233" i="1"/>
  <c r="R3233" i="1"/>
  <c r="S3233" i="1"/>
  <c r="U3233" i="1"/>
  <c r="V3233" i="1"/>
  <c r="W3233" i="1"/>
  <c r="X3233" i="1"/>
  <c r="Y3233" i="1"/>
  <c r="Z3233" i="1"/>
  <c r="AA3233" i="1"/>
  <c r="AB3233" i="1"/>
  <c r="A3234" i="1"/>
  <c r="B3234" i="1"/>
  <c r="C3234" i="1"/>
  <c r="D3234" i="1"/>
  <c r="E3234" i="1"/>
  <c r="F3234" i="1"/>
  <c r="G3234" i="1"/>
  <c r="H3234" i="1"/>
  <c r="I3234" i="1"/>
  <c r="J3234" i="1"/>
  <c r="K3234" i="1"/>
  <c r="L3234" i="1"/>
  <c r="M3234" i="1"/>
  <c r="N3234" i="1"/>
  <c r="O3234" i="1"/>
  <c r="P3234" i="1"/>
  <c r="Q3234" i="1"/>
  <c r="R3234" i="1"/>
  <c r="S3234" i="1"/>
  <c r="U3234" i="1"/>
  <c r="V3234" i="1"/>
  <c r="W3234" i="1"/>
  <c r="X3234" i="1"/>
  <c r="Y3234" i="1"/>
  <c r="Z3234" i="1"/>
  <c r="AA3234" i="1"/>
  <c r="AB3234" i="1"/>
  <c r="A3235" i="1"/>
  <c r="B3235" i="1"/>
  <c r="C3235" i="1"/>
  <c r="D3235" i="1"/>
  <c r="E3235" i="1"/>
  <c r="F3235" i="1"/>
  <c r="G3235" i="1"/>
  <c r="H3235" i="1"/>
  <c r="I3235" i="1"/>
  <c r="J3235" i="1"/>
  <c r="K3235" i="1"/>
  <c r="L3235" i="1"/>
  <c r="M3235" i="1"/>
  <c r="N3235" i="1"/>
  <c r="O3235" i="1"/>
  <c r="P3235" i="1"/>
  <c r="Q3235" i="1"/>
  <c r="R3235" i="1"/>
  <c r="S3235" i="1"/>
  <c r="U3235" i="1"/>
  <c r="V3235" i="1"/>
  <c r="W3235" i="1"/>
  <c r="X3235" i="1"/>
  <c r="Y3235" i="1"/>
  <c r="Z3235" i="1"/>
  <c r="AA3235" i="1"/>
  <c r="AB3235" i="1"/>
  <c r="A3236" i="1"/>
  <c r="B3236" i="1"/>
  <c r="C3236" i="1"/>
  <c r="D3236" i="1"/>
  <c r="E3236" i="1"/>
  <c r="F3236" i="1"/>
  <c r="G3236" i="1"/>
  <c r="H3236" i="1"/>
  <c r="I3236" i="1"/>
  <c r="J3236" i="1"/>
  <c r="K3236" i="1"/>
  <c r="L3236" i="1"/>
  <c r="M3236" i="1"/>
  <c r="N3236" i="1"/>
  <c r="O3236" i="1"/>
  <c r="P3236" i="1"/>
  <c r="Q3236" i="1"/>
  <c r="R3236" i="1"/>
  <c r="S3236" i="1"/>
  <c r="U3236" i="1"/>
  <c r="V3236" i="1"/>
  <c r="W3236" i="1"/>
  <c r="X3236" i="1"/>
  <c r="Y3236" i="1"/>
  <c r="Z3236" i="1"/>
  <c r="AA3236" i="1"/>
  <c r="AB3236" i="1"/>
  <c r="A3237" i="1"/>
  <c r="B3237" i="1"/>
  <c r="C3237" i="1"/>
  <c r="D3237" i="1"/>
  <c r="E3237" i="1"/>
  <c r="F3237" i="1"/>
  <c r="G3237" i="1"/>
  <c r="H3237" i="1"/>
  <c r="I3237" i="1"/>
  <c r="J3237" i="1"/>
  <c r="K3237" i="1"/>
  <c r="L3237" i="1"/>
  <c r="M3237" i="1"/>
  <c r="N3237" i="1"/>
  <c r="O3237" i="1"/>
  <c r="P3237" i="1"/>
  <c r="Q3237" i="1"/>
  <c r="R3237" i="1"/>
  <c r="S3237" i="1"/>
  <c r="U3237" i="1"/>
  <c r="V3237" i="1"/>
  <c r="W3237" i="1"/>
  <c r="X3237" i="1"/>
  <c r="Y3237" i="1"/>
  <c r="Z3237" i="1"/>
  <c r="AA3237" i="1"/>
  <c r="AB3237" i="1"/>
  <c r="A3238" i="1"/>
  <c r="B3238" i="1"/>
  <c r="C3238" i="1"/>
  <c r="D3238" i="1"/>
  <c r="E3238" i="1"/>
  <c r="F3238" i="1"/>
  <c r="G3238" i="1"/>
  <c r="H3238" i="1"/>
  <c r="I3238" i="1"/>
  <c r="J3238" i="1"/>
  <c r="K3238" i="1"/>
  <c r="L3238" i="1"/>
  <c r="M3238" i="1"/>
  <c r="N3238" i="1"/>
  <c r="O3238" i="1"/>
  <c r="P3238" i="1"/>
  <c r="Q3238" i="1"/>
  <c r="R3238" i="1"/>
  <c r="S3238" i="1"/>
  <c r="U3238" i="1"/>
  <c r="V3238" i="1"/>
  <c r="W3238" i="1"/>
  <c r="X3238" i="1"/>
  <c r="Y3238" i="1"/>
  <c r="Z3238" i="1"/>
  <c r="AA3238" i="1"/>
  <c r="AB3238" i="1"/>
  <c r="A3239" i="1"/>
  <c r="B3239" i="1"/>
  <c r="C3239" i="1"/>
  <c r="D3239" i="1"/>
  <c r="E3239" i="1"/>
  <c r="F3239" i="1"/>
  <c r="G3239" i="1"/>
  <c r="H3239" i="1"/>
  <c r="I3239" i="1"/>
  <c r="J3239" i="1"/>
  <c r="K3239" i="1"/>
  <c r="L3239" i="1"/>
  <c r="M3239" i="1"/>
  <c r="N3239" i="1"/>
  <c r="O3239" i="1"/>
  <c r="P3239" i="1"/>
  <c r="Q3239" i="1"/>
  <c r="R3239" i="1"/>
  <c r="S3239" i="1"/>
  <c r="U3239" i="1"/>
  <c r="V3239" i="1"/>
  <c r="W3239" i="1"/>
  <c r="X3239" i="1"/>
  <c r="Y3239" i="1"/>
  <c r="Z3239" i="1"/>
  <c r="AA3239" i="1"/>
  <c r="AB3239" i="1"/>
  <c r="A3240" i="1"/>
  <c r="B3240" i="1"/>
  <c r="C3240" i="1"/>
  <c r="D3240" i="1"/>
  <c r="E3240" i="1"/>
  <c r="F3240" i="1"/>
  <c r="G3240" i="1"/>
  <c r="H3240" i="1"/>
  <c r="I3240" i="1"/>
  <c r="J3240" i="1"/>
  <c r="K3240" i="1"/>
  <c r="L3240" i="1"/>
  <c r="M3240" i="1"/>
  <c r="N3240" i="1"/>
  <c r="O3240" i="1"/>
  <c r="P3240" i="1"/>
  <c r="Q3240" i="1"/>
  <c r="R3240" i="1"/>
  <c r="S3240" i="1"/>
  <c r="U3240" i="1"/>
  <c r="V3240" i="1"/>
  <c r="W3240" i="1"/>
  <c r="X3240" i="1"/>
  <c r="Y3240" i="1"/>
  <c r="Z3240" i="1"/>
  <c r="AA3240" i="1"/>
  <c r="AB3240" i="1"/>
  <c r="A3241" i="1"/>
  <c r="B3241" i="1"/>
  <c r="C3241" i="1"/>
  <c r="D3241" i="1"/>
  <c r="E3241" i="1"/>
  <c r="F3241" i="1"/>
  <c r="G3241" i="1"/>
  <c r="H3241" i="1"/>
  <c r="I3241" i="1"/>
  <c r="J3241" i="1"/>
  <c r="K3241" i="1"/>
  <c r="L3241" i="1"/>
  <c r="M3241" i="1"/>
  <c r="N3241" i="1"/>
  <c r="O3241" i="1"/>
  <c r="P3241" i="1"/>
  <c r="Q3241" i="1"/>
  <c r="R3241" i="1"/>
  <c r="S3241" i="1"/>
  <c r="U3241" i="1"/>
  <c r="V3241" i="1"/>
  <c r="W3241" i="1"/>
  <c r="X3241" i="1"/>
  <c r="Y3241" i="1"/>
  <c r="Z3241" i="1"/>
  <c r="AA3241" i="1"/>
  <c r="AB3241" i="1"/>
  <c r="A3242" i="1"/>
  <c r="B3242" i="1"/>
  <c r="C3242" i="1"/>
  <c r="D3242" i="1"/>
  <c r="E3242" i="1"/>
  <c r="F3242" i="1"/>
  <c r="G3242" i="1"/>
  <c r="H3242" i="1"/>
  <c r="I3242" i="1"/>
  <c r="J3242" i="1"/>
  <c r="K3242" i="1"/>
  <c r="L3242" i="1"/>
  <c r="M3242" i="1"/>
  <c r="N3242" i="1"/>
  <c r="O3242" i="1"/>
  <c r="P3242" i="1"/>
  <c r="Q3242" i="1"/>
  <c r="R3242" i="1"/>
  <c r="S3242" i="1"/>
  <c r="U3242" i="1"/>
  <c r="V3242" i="1"/>
  <c r="W3242" i="1"/>
  <c r="X3242" i="1"/>
  <c r="Y3242" i="1"/>
  <c r="Z3242" i="1"/>
  <c r="AA3242" i="1"/>
  <c r="AB3242" i="1"/>
  <c r="A3243" i="1"/>
  <c r="B3243" i="1"/>
  <c r="C3243" i="1"/>
  <c r="D3243" i="1"/>
  <c r="E3243" i="1"/>
  <c r="F3243" i="1"/>
  <c r="G3243" i="1"/>
  <c r="H3243" i="1"/>
  <c r="I3243" i="1"/>
  <c r="J3243" i="1"/>
  <c r="K3243" i="1"/>
  <c r="L3243" i="1"/>
  <c r="M3243" i="1"/>
  <c r="N3243" i="1"/>
  <c r="O3243" i="1"/>
  <c r="P3243" i="1"/>
  <c r="Q3243" i="1"/>
  <c r="R3243" i="1"/>
  <c r="S3243" i="1"/>
  <c r="U3243" i="1"/>
  <c r="V3243" i="1"/>
  <c r="W3243" i="1"/>
  <c r="X3243" i="1"/>
  <c r="Y3243" i="1"/>
  <c r="Z3243" i="1"/>
  <c r="AA3243" i="1"/>
  <c r="AB3243" i="1"/>
  <c r="A3244" i="1"/>
  <c r="B3244" i="1"/>
  <c r="C3244" i="1"/>
  <c r="D3244" i="1"/>
  <c r="E3244" i="1"/>
  <c r="F3244" i="1"/>
  <c r="G3244" i="1"/>
  <c r="H3244" i="1"/>
  <c r="I3244" i="1"/>
  <c r="J3244" i="1"/>
  <c r="K3244" i="1"/>
  <c r="L3244" i="1"/>
  <c r="M3244" i="1"/>
  <c r="N3244" i="1"/>
  <c r="O3244" i="1"/>
  <c r="P3244" i="1"/>
  <c r="Q3244" i="1"/>
  <c r="R3244" i="1"/>
  <c r="S3244" i="1"/>
  <c r="U3244" i="1"/>
  <c r="V3244" i="1"/>
  <c r="W3244" i="1"/>
  <c r="X3244" i="1"/>
  <c r="Y3244" i="1"/>
  <c r="Z3244" i="1"/>
  <c r="AA3244" i="1"/>
  <c r="AB3244" i="1"/>
  <c r="A3245" i="1"/>
  <c r="B3245" i="1"/>
  <c r="C3245" i="1"/>
  <c r="D3245" i="1"/>
  <c r="E3245" i="1"/>
  <c r="F3245" i="1"/>
  <c r="G3245" i="1"/>
  <c r="H3245" i="1"/>
  <c r="I3245" i="1"/>
  <c r="J3245" i="1"/>
  <c r="K3245" i="1"/>
  <c r="L3245" i="1"/>
  <c r="M3245" i="1"/>
  <c r="N3245" i="1"/>
  <c r="O3245" i="1"/>
  <c r="P3245" i="1"/>
  <c r="Q3245" i="1"/>
  <c r="R3245" i="1"/>
  <c r="S3245" i="1"/>
  <c r="U3245" i="1"/>
  <c r="V3245" i="1"/>
  <c r="W3245" i="1"/>
  <c r="X3245" i="1"/>
  <c r="Y3245" i="1"/>
  <c r="Z3245" i="1"/>
  <c r="AA3245" i="1"/>
  <c r="AB3245" i="1"/>
  <c r="A3246" i="1"/>
  <c r="B3246" i="1"/>
  <c r="C3246" i="1"/>
  <c r="D3246" i="1"/>
  <c r="E3246" i="1"/>
  <c r="F3246" i="1"/>
  <c r="G3246" i="1"/>
  <c r="H3246" i="1"/>
  <c r="I3246" i="1"/>
  <c r="J3246" i="1"/>
  <c r="K3246" i="1"/>
  <c r="L3246" i="1"/>
  <c r="M3246" i="1"/>
  <c r="N3246" i="1"/>
  <c r="O3246" i="1"/>
  <c r="P3246" i="1"/>
  <c r="Q3246" i="1"/>
  <c r="R3246" i="1"/>
  <c r="S3246" i="1"/>
  <c r="U3246" i="1"/>
  <c r="V3246" i="1"/>
  <c r="W3246" i="1"/>
  <c r="X3246" i="1"/>
  <c r="Y3246" i="1"/>
  <c r="Z3246" i="1"/>
  <c r="AA3246" i="1"/>
  <c r="AB3246" i="1"/>
  <c r="A3247" i="1"/>
  <c r="B3247" i="1"/>
  <c r="C3247" i="1"/>
  <c r="D3247" i="1"/>
  <c r="E3247" i="1"/>
  <c r="F3247" i="1"/>
  <c r="G3247" i="1"/>
  <c r="H3247" i="1"/>
  <c r="I3247" i="1"/>
  <c r="J3247" i="1"/>
  <c r="K3247" i="1"/>
  <c r="L3247" i="1"/>
  <c r="M3247" i="1"/>
  <c r="N3247" i="1"/>
  <c r="O3247" i="1"/>
  <c r="P3247" i="1"/>
  <c r="Q3247" i="1"/>
  <c r="R3247" i="1"/>
  <c r="S3247" i="1"/>
  <c r="U3247" i="1"/>
  <c r="V3247" i="1"/>
  <c r="W3247" i="1"/>
  <c r="X3247" i="1"/>
  <c r="Y3247" i="1"/>
  <c r="Z3247" i="1"/>
  <c r="AA3247" i="1"/>
  <c r="AB3247" i="1"/>
  <c r="A3248" i="1"/>
  <c r="B3248" i="1"/>
  <c r="C3248" i="1"/>
  <c r="D3248" i="1"/>
  <c r="E3248" i="1"/>
  <c r="F3248" i="1"/>
  <c r="G3248" i="1"/>
  <c r="H3248" i="1"/>
  <c r="I3248" i="1"/>
  <c r="J3248" i="1"/>
  <c r="K3248" i="1"/>
  <c r="L3248" i="1"/>
  <c r="M3248" i="1"/>
  <c r="N3248" i="1"/>
  <c r="O3248" i="1"/>
  <c r="P3248" i="1"/>
  <c r="Q3248" i="1"/>
  <c r="R3248" i="1"/>
  <c r="S3248" i="1"/>
  <c r="U3248" i="1"/>
  <c r="V3248" i="1"/>
  <c r="W3248" i="1"/>
  <c r="X3248" i="1"/>
  <c r="Y3248" i="1"/>
  <c r="Z3248" i="1"/>
  <c r="AA3248" i="1"/>
  <c r="AB3248" i="1"/>
  <c r="A3249" i="1"/>
  <c r="B3249" i="1"/>
  <c r="C3249" i="1"/>
  <c r="D3249" i="1"/>
  <c r="E3249" i="1"/>
  <c r="F3249" i="1"/>
  <c r="G3249" i="1"/>
  <c r="H3249" i="1"/>
  <c r="I3249" i="1"/>
  <c r="J3249" i="1"/>
  <c r="K3249" i="1"/>
  <c r="L3249" i="1"/>
  <c r="M3249" i="1"/>
  <c r="N3249" i="1"/>
  <c r="O3249" i="1"/>
  <c r="P3249" i="1"/>
  <c r="Q3249" i="1"/>
  <c r="R3249" i="1"/>
  <c r="S3249" i="1"/>
  <c r="U3249" i="1"/>
  <c r="V3249" i="1"/>
  <c r="W3249" i="1"/>
  <c r="X3249" i="1"/>
  <c r="Y3249" i="1"/>
  <c r="Z3249" i="1"/>
  <c r="AA3249" i="1"/>
  <c r="AB3249" i="1"/>
  <c r="A3250" i="1"/>
  <c r="B3250" i="1"/>
  <c r="C3250" i="1"/>
  <c r="D3250" i="1"/>
  <c r="E3250" i="1"/>
  <c r="F3250" i="1"/>
  <c r="G3250" i="1"/>
  <c r="H3250" i="1"/>
  <c r="I3250" i="1"/>
  <c r="J3250" i="1"/>
  <c r="K3250" i="1"/>
  <c r="L3250" i="1"/>
  <c r="M3250" i="1"/>
  <c r="N3250" i="1"/>
  <c r="O3250" i="1"/>
  <c r="P3250" i="1"/>
  <c r="Q3250" i="1"/>
  <c r="R3250" i="1"/>
  <c r="S3250" i="1"/>
  <c r="U3250" i="1"/>
  <c r="V3250" i="1"/>
  <c r="W3250" i="1"/>
  <c r="X3250" i="1"/>
  <c r="Y3250" i="1"/>
  <c r="Z3250" i="1"/>
  <c r="AA3250" i="1"/>
  <c r="AB3250" i="1"/>
  <c r="A3251" i="1"/>
  <c r="B3251" i="1"/>
  <c r="C3251" i="1"/>
  <c r="D3251" i="1"/>
  <c r="E3251" i="1"/>
  <c r="F3251" i="1"/>
  <c r="G3251" i="1"/>
  <c r="H3251" i="1"/>
  <c r="I3251" i="1"/>
  <c r="J3251" i="1"/>
  <c r="K3251" i="1"/>
  <c r="L3251" i="1"/>
  <c r="M3251" i="1"/>
  <c r="N3251" i="1"/>
  <c r="O3251" i="1"/>
  <c r="P3251" i="1"/>
  <c r="Q3251" i="1"/>
  <c r="R3251" i="1"/>
  <c r="S3251" i="1"/>
  <c r="U3251" i="1"/>
  <c r="V3251" i="1"/>
  <c r="W3251" i="1"/>
  <c r="X3251" i="1"/>
  <c r="Y3251" i="1"/>
  <c r="Z3251" i="1"/>
  <c r="AA3251" i="1"/>
  <c r="AB3251" i="1"/>
  <c r="A3252" i="1"/>
  <c r="B3252" i="1"/>
  <c r="C3252" i="1"/>
  <c r="D3252" i="1"/>
  <c r="E3252" i="1"/>
  <c r="F3252" i="1"/>
  <c r="G3252" i="1"/>
  <c r="H3252" i="1"/>
  <c r="I3252" i="1"/>
  <c r="J3252" i="1"/>
  <c r="K3252" i="1"/>
  <c r="L3252" i="1"/>
  <c r="M3252" i="1"/>
  <c r="N3252" i="1"/>
  <c r="O3252" i="1"/>
  <c r="P3252" i="1"/>
  <c r="Q3252" i="1"/>
  <c r="R3252" i="1"/>
  <c r="S3252" i="1"/>
  <c r="U3252" i="1"/>
  <c r="V3252" i="1"/>
  <c r="W3252" i="1"/>
  <c r="X3252" i="1"/>
  <c r="Y3252" i="1"/>
  <c r="Z3252" i="1"/>
  <c r="AA3252" i="1"/>
  <c r="AB3252" i="1"/>
  <c r="A3253" i="1"/>
  <c r="B3253" i="1"/>
  <c r="C3253" i="1"/>
  <c r="D3253" i="1"/>
  <c r="E3253" i="1"/>
  <c r="F3253" i="1"/>
  <c r="G3253" i="1"/>
  <c r="H3253" i="1"/>
  <c r="I3253" i="1"/>
  <c r="J3253" i="1"/>
  <c r="K3253" i="1"/>
  <c r="L3253" i="1"/>
  <c r="M3253" i="1"/>
  <c r="N3253" i="1"/>
  <c r="O3253" i="1"/>
  <c r="P3253" i="1"/>
  <c r="Q3253" i="1"/>
  <c r="R3253" i="1"/>
  <c r="S3253" i="1"/>
  <c r="U3253" i="1"/>
  <c r="V3253" i="1"/>
  <c r="W3253" i="1"/>
  <c r="X3253" i="1"/>
  <c r="Y3253" i="1"/>
  <c r="Z3253" i="1"/>
  <c r="AA3253" i="1"/>
  <c r="AB3253" i="1"/>
  <c r="A3254" i="1"/>
  <c r="B3254" i="1"/>
  <c r="C3254" i="1"/>
  <c r="D3254" i="1"/>
  <c r="E3254" i="1"/>
  <c r="F3254" i="1"/>
  <c r="G3254" i="1"/>
  <c r="H3254" i="1"/>
  <c r="I3254" i="1"/>
  <c r="J3254" i="1"/>
  <c r="K3254" i="1"/>
  <c r="L3254" i="1"/>
  <c r="M3254" i="1"/>
  <c r="N3254" i="1"/>
  <c r="O3254" i="1"/>
  <c r="P3254" i="1"/>
  <c r="Q3254" i="1"/>
  <c r="R3254" i="1"/>
  <c r="S3254" i="1"/>
  <c r="U3254" i="1"/>
  <c r="V3254" i="1"/>
  <c r="W3254" i="1"/>
  <c r="X3254" i="1"/>
  <c r="Y3254" i="1"/>
  <c r="Z3254" i="1"/>
  <c r="AA3254" i="1"/>
  <c r="AB3254" i="1"/>
  <c r="A3255" i="1"/>
  <c r="B3255" i="1"/>
  <c r="C3255" i="1"/>
  <c r="D3255" i="1"/>
  <c r="E3255" i="1"/>
  <c r="F3255" i="1"/>
  <c r="G3255" i="1"/>
  <c r="H3255" i="1"/>
  <c r="I3255" i="1"/>
  <c r="J3255" i="1"/>
  <c r="K3255" i="1"/>
  <c r="L3255" i="1"/>
  <c r="M3255" i="1"/>
  <c r="N3255" i="1"/>
  <c r="O3255" i="1"/>
  <c r="P3255" i="1"/>
  <c r="Q3255" i="1"/>
  <c r="R3255" i="1"/>
  <c r="S3255" i="1"/>
  <c r="U3255" i="1"/>
  <c r="V3255" i="1"/>
  <c r="W3255" i="1"/>
  <c r="X3255" i="1"/>
  <c r="Y3255" i="1"/>
  <c r="Z3255" i="1"/>
  <c r="AA3255" i="1"/>
  <c r="AB3255" i="1"/>
  <c r="A3256" i="1"/>
  <c r="B3256" i="1"/>
  <c r="C3256" i="1"/>
  <c r="D3256" i="1"/>
  <c r="E3256" i="1"/>
  <c r="F3256" i="1"/>
  <c r="G3256" i="1"/>
  <c r="H3256" i="1"/>
  <c r="I3256" i="1"/>
  <c r="J3256" i="1"/>
  <c r="K3256" i="1"/>
  <c r="L3256" i="1"/>
  <c r="M3256" i="1"/>
  <c r="N3256" i="1"/>
  <c r="O3256" i="1"/>
  <c r="P3256" i="1"/>
  <c r="Q3256" i="1"/>
  <c r="R3256" i="1"/>
  <c r="S3256" i="1"/>
  <c r="U3256" i="1"/>
  <c r="V3256" i="1"/>
  <c r="W3256" i="1"/>
  <c r="X3256" i="1"/>
  <c r="Y3256" i="1"/>
  <c r="Z3256" i="1"/>
  <c r="AA3256" i="1"/>
  <c r="AB3256" i="1"/>
  <c r="A3257" i="1"/>
  <c r="B3257" i="1"/>
  <c r="C3257" i="1"/>
  <c r="D3257" i="1"/>
  <c r="E3257" i="1"/>
  <c r="F3257" i="1"/>
  <c r="G3257" i="1"/>
  <c r="H3257" i="1"/>
  <c r="I3257" i="1"/>
  <c r="J3257" i="1"/>
  <c r="K3257" i="1"/>
  <c r="L3257" i="1"/>
  <c r="M3257" i="1"/>
  <c r="N3257" i="1"/>
  <c r="O3257" i="1"/>
  <c r="P3257" i="1"/>
  <c r="Q3257" i="1"/>
  <c r="R3257" i="1"/>
  <c r="S3257" i="1"/>
  <c r="U3257" i="1"/>
  <c r="V3257" i="1"/>
  <c r="W3257" i="1"/>
  <c r="X3257" i="1"/>
  <c r="Y3257" i="1"/>
  <c r="Z3257" i="1"/>
  <c r="AA3257" i="1"/>
  <c r="AB3257" i="1"/>
  <c r="A3258" i="1"/>
  <c r="B3258" i="1"/>
  <c r="C3258" i="1"/>
  <c r="D3258" i="1"/>
  <c r="E3258" i="1"/>
  <c r="F3258" i="1"/>
  <c r="G3258" i="1"/>
  <c r="H3258" i="1"/>
  <c r="I3258" i="1"/>
  <c r="J3258" i="1"/>
  <c r="K3258" i="1"/>
  <c r="L3258" i="1"/>
  <c r="M3258" i="1"/>
  <c r="N3258" i="1"/>
  <c r="O3258" i="1"/>
  <c r="P3258" i="1"/>
  <c r="Q3258" i="1"/>
  <c r="R3258" i="1"/>
  <c r="S3258" i="1"/>
  <c r="U3258" i="1"/>
  <c r="V3258" i="1"/>
  <c r="W3258" i="1"/>
  <c r="X3258" i="1"/>
  <c r="Y3258" i="1"/>
  <c r="Z3258" i="1"/>
  <c r="AA3258" i="1"/>
  <c r="AB3258" i="1"/>
  <c r="A3259" i="1"/>
  <c r="B3259" i="1"/>
  <c r="C3259" i="1"/>
  <c r="D3259" i="1"/>
  <c r="E3259" i="1"/>
  <c r="F3259" i="1"/>
  <c r="G3259" i="1"/>
  <c r="H3259" i="1"/>
  <c r="I3259" i="1"/>
  <c r="J3259" i="1"/>
  <c r="K3259" i="1"/>
  <c r="L3259" i="1"/>
  <c r="M3259" i="1"/>
  <c r="N3259" i="1"/>
  <c r="O3259" i="1"/>
  <c r="P3259" i="1"/>
  <c r="Q3259" i="1"/>
  <c r="R3259" i="1"/>
  <c r="S3259" i="1"/>
  <c r="U3259" i="1"/>
  <c r="V3259" i="1"/>
  <c r="W3259" i="1"/>
  <c r="X3259" i="1"/>
  <c r="Y3259" i="1"/>
  <c r="Z3259" i="1"/>
  <c r="AA3259" i="1"/>
  <c r="AB3259" i="1"/>
  <c r="A3260" i="1"/>
  <c r="B3260" i="1"/>
  <c r="C3260" i="1"/>
  <c r="D3260" i="1"/>
  <c r="E3260" i="1"/>
  <c r="F3260" i="1"/>
  <c r="G3260" i="1"/>
  <c r="H3260" i="1"/>
  <c r="I3260" i="1"/>
  <c r="J3260" i="1"/>
  <c r="K3260" i="1"/>
  <c r="L3260" i="1"/>
  <c r="M3260" i="1"/>
  <c r="N3260" i="1"/>
  <c r="O3260" i="1"/>
  <c r="P3260" i="1"/>
  <c r="Q3260" i="1"/>
  <c r="R3260" i="1"/>
  <c r="S3260" i="1"/>
  <c r="U3260" i="1"/>
  <c r="V3260" i="1"/>
  <c r="W3260" i="1"/>
  <c r="X3260" i="1"/>
  <c r="Y3260" i="1"/>
  <c r="Z3260" i="1"/>
  <c r="AA3260" i="1"/>
  <c r="AB3260" i="1"/>
  <c r="A3261" i="1"/>
  <c r="B3261" i="1"/>
  <c r="C3261" i="1"/>
  <c r="D3261" i="1"/>
  <c r="E3261" i="1"/>
  <c r="F3261" i="1"/>
  <c r="G3261" i="1"/>
  <c r="H3261" i="1"/>
  <c r="I3261" i="1"/>
  <c r="J3261" i="1"/>
  <c r="K3261" i="1"/>
  <c r="L3261" i="1"/>
  <c r="M3261" i="1"/>
  <c r="N3261" i="1"/>
  <c r="O3261" i="1"/>
  <c r="P3261" i="1"/>
  <c r="Q3261" i="1"/>
  <c r="R3261" i="1"/>
  <c r="S3261" i="1"/>
  <c r="U3261" i="1"/>
  <c r="V3261" i="1"/>
  <c r="W3261" i="1"/>
  <c r="X3261" i="1"/>
  <c r="Y3261" i="1"/>
  <c r="Z3261" i="1"/>
  <c r="AA3261" i="1"/>
  <c r="AB3261" i="1"/>
  <c r="A3262" i="1"/>
  <c r="B3262" i="1"/>
  <c r="C3262" i="1"/>
  <c r="D3262" i="1"/>
  <c r="E3262" i="1"/>
  <c r="F3262" i="1"/>
  <c r="G3262" i="1"/>
  <c r="H3262" i="1"/>
  <c r="I3262" i="1"/>
  <c r="J3262" i="1"/>
  <c r="K3262" i="1"/>
  <c r="L3262" i="1"/>
  <c r="M3262" i="1"/>
  <c r="N3262" i="1"/>
  <c r="O3262" i="1"/>
  <c r="P3262" i="1"/>
  <c r="Q3262" i="1"/>
  <c r="R3262" i="1"/>
  <c r="S3262" i="1"/>
  <c r="U3262" i="1"/>
  <c r="V3262" i="1"/>
  <c r="W3262" i="1"/>
  <c r="X3262" i="1"/>
  <c r="Y3262" i="1"/>
  <c r="Z3262" i="1"/>
  <c r="AA3262" i="1"/>
  <c r="AB3262" i="1"/>
  <c r="A3263" i="1"/>
  <c r="B3263" i="1"/>
  <c r="C3263" i="1"/>
  <c r="D3263" i="1"/>
  <c r="E3263" i="1"/>
  <c r="F3263" i="1"/>
  <c r="G3263" i="1"/>
  <c r="H3263" i="1"/>
  <c r="I3263" i="1"/>
  <c r="J3263" i="1"/>
  <c r="K3263" i="1"/>
  <c r="L3263" i="1"/>
  <c r="M3263" i="1"/>
  <c r="N3263" i="1"/>
  <c r="O3263" i="1"/>
  <c r="P3263" i="1"/>
  <c r="Q3263" i="1"/>
  <c r="R3263" i="1"/>
  <c r="S3263" i="1"/>
  <c r="U3263" i="1"/>
  <c r="V3263" i="1"/>
  <c r="W3263" i="1"/>
  <c r="X3263" i="1"/>
  <c r="Y3263" i="1"/>
  <c r="Z3263" i="1"/>
  <c r="AA3263" i="1"/>
  <c r="AB3263" i="1"/>
  <c r="A3264" i="1"/>
  <c r="B3264" i="1"/>
  <c r="C3264" i="1"/>
  <c r="D3264" i="1"/>
  <c r="E3264" i="1"/>
  <c r="F3264" i="1"/>
  <c r="G3264" i="1"/>
  <c r="H3264" i="1"/>
  <c r="I3264" i="1"/>
  <c r="J3264" i="1"/>
  <c r="K3264" i="1"/>
  <c r="L3264" i="1"/>
  <c r="M3264" i="1"/>
  <c r="N3264" i="1"/>
  <c r="O3264" i="1"/>
  <c r="P3264" i="1"/>
  <c r="Q3264" i="1"/>
  <c r="R3264" i="1"/>
  <c r="S3264" i="1"/>
  <c r="U3264" i="1"/>
  <c r="V3264" i="1"/>
  <c r="W3264" i="1"/>
  <c r="X3264" i="1"/>
  <c r="Y3264" i="1"/>
  <c r="Z3264" i="1"/>
  <c r="AA3264" i="1"/>
  <c r="AB3264" i="1"/>
  <c r="A3265" i="1"/>
  <c r="B3265" i="1"/>
  <c r="C3265" i="1"/>
  <c r="D3265" i="1"/>
  <c r="E3265" i="1"/>
  <c r="F3265" i="1"/>
  <c r="G3265" i="1"/>
  <c r="H3265" i="1"/>
  <c r="I3265" i="1"/>
  <c r="J3265" i="1"/>
  <c r="K3265" i="1"/>
  <c r="L3265" i="1"/>
  <c r="M3265" i="1"/>
  <c r="N3265" i="1"/>
  <c r="O3265" i="1"/>
  <c r="P3265" i="1"/>
  <c r="Q3265" i="1"/>
  <c r="R3265" i="1"/>
  <c r="S3265" i="1"/>
  <c r="U3265" i="1"/>
  <c r="V3265" i="1"/>
  <c r="W3265" i="1"/>
  <c r="X3265" i="1"/>
  <c r="Y3265" i="1"/>
  <c r="Z3265" i="1"/>
  <c r="AA3265" i="1"/>
  <c r="AB3265" i="1"/>
  <c r="A3266" i="1"/>
  <c r="B3266" i="1"/>
  <c r="C3266" i="1"/>
  <c r="D3266" i="1"/>
  <c r="E3266" i="1"/>
  <c r="F3266" i="1"/>
  <c r="G3266" i="1"/>
  <c r="H3266" i="1"/>
  <c r="I3266" i="1"/>
  <c r="J3266" i="1"/>
  <c r="K3266" i="1"/>
  <c r="L3266" i="1"/>
  <c r="M3266" i="1"/>
  <c r="N3266" i="1"/>
  <c r="O3266" i="1"/>
  <c r="P3266" i="1"/>
  <c r="Q3266" i="1"/>
  <c r="R3266" i="1"/>
  <c r="S3266" i="1"/>
  <c r="U3266" i="1"/>
  <c r="V3266" i="1"/>
  <c r="W3266" i="1"/>
  <c r="X3266" i="1"/>
  <c r="Y3266" i="1"/>
  <c r="Z3266" i="1"/>
  <c r="AA3266" i="1"/>
  <c r="AB3266" i="1"/>
  <c r="A3267" i="1"/>
  <c r="B3267" i="1"/>
  <c r="C3267" i="1"/>
  <c r="D3267" i="1"/>
  <c r="E3267" i="1"/>
  <c r="F3267" i="1"/>
  <c r="G3267" i="1"/>
  <c r="H3267" i="1"/>
  <c r="I3267" i="1"/>
  <c r="J3267" i="1"/>
  <c r="K3267" i="1"/>
  <c r="L3267" i="1"/>
  <c r="M3267" i="1"/>
  <c r="N3267" i="1"/>
  <c r="O3267" i="1"/>
  <c r="P3267" i="1"/>
  <c r="Q3267" i="1"/>
  <c r="R3267" i="1"/>
  <c r="S3267" i="1"/>
  <c r="U3267" i="1"/>
  <c r="V3267" i="1"/>
  <c r="W3267" i="1"/>
  <c r="X3267" i="1"/>
  <c r="Y3267" i="1"/>
  <c r="Z3267" i="1"/>
  <c r="AA3267" i="1"/>
  <c r="AB3267" i="1"/>
  <c r="A3268" i="1"/>
  <c r="B3268" i="1"/>
  <c r="C3268" i="1"/>
  <c r="D3268" i="1"/>
  <c r="E3268" i="1"/>
  <c r="F3268" i="1"/>
  <c r="G3268" i="1"/>
  <c r="H3268" i="1"/>
  <c r="I3268" i="1"/>
  <c r="J3268" i="1"/>
  <c r="K3268" i="1"/>
  <c r="L3268" i="1"/>
  <c r="M3268" i="1"/>
  <c r="N3268" i="1"/>
  <c r="O3268" i="1"/>
  <c r="P3268" i="1"/>
  <c r="Q3268" i="1"/>
  <c r="R3268" i="1"/>
  <c r="S3268" i="1"/>
  <c r="U3268" i="1"/>
  <c r="V3268" i="1"/>
  <c r="W3268" i="1"/>
  <c r="X3268" i="1"/>
  <c r="Y3268" i="1"/>
  <c r="Z3268" i="1"/>
  <c r="AA3268" i="1"/>
  <c r="AB3268" i="1"/>
  <c r="A3269" i="1"/>
  <c r="B3269" i="1"/>
  <c r="C3269" i="1"/>
  <c r="D3269" i="1"/>
  <c r="E3269" i="1"/>
  <c r="F3269" i="1"/>
  <c r="G3269" i="1"/>
  <c r="H3269" i="1"/>
  <c r="I3269" i="1"/>
  <c r="J3269" i="1"/>
  <c r="K3269" i="1"/>
  <c r="L3269" i="1"/>
  <c r="M3269" i="1"/>
  <c r="N3269" i="1"/>
  <c r="O3269" i="1"/>
  <c r="P3269" i="1"/>
  <c r="Q3269" i="1"/>
  <c r="R3269" i="1"/>
  <c r="S3269" i="1"/>
  <c r="U3269" i="1"/>
  <c r="V3269" i="1"/>
  <c r="W3269" i="1"/>
  <c r="X3269" i="1"/>
  <c r="Y3269" i="1"/>
  <c r="Z3269" i="1"/>
  <c r="AA3269" i="1"/>
  <c r="AB3269" i="1"/>
  <c r="A3270" i="1"/>
  <c r="B3270" i="1"/>
  <c r="C3270" i="1"/>
  <c r="D3270" i="1"/>
  <c r="E3270" i="1"/>
  <c r="F3270" i="1"/>
  <c r="G3270" i="1"/>
  <c r="H3270" i="1"/>
  <c r="I3270" i="1"/>
  <c r="J3270" i="1"/>
  <c r="K3270" i="1"/>
  <c r="L3270" i="1"/>
  <c r="M3270" i="1"/>
  <c r="N3270" i="1"/>
  <c r="O3270" i="1"/>
  <c r="P3270" i="1"/>
  <c r="Q3270" i="1"/>
  <c r="R3270" i="1"/>
  <c r="S3270" i="1"/>
  <c r="U3270" i="1"/>
  <c r="V3270" i="1"/>
  <c r="W3270" i="1"/>
  <c r="X3270" i="1"/>
  <c r="Y3270" i="1"/>
  <c r="Z3270" i="1"/>
  <c r="AA3270" i="1"/>
  <c r="AB3270" i="1"/>
  <c r="A3271" i="1"/>
  <c r="B3271" i="1"/>
  <c r="C3271" i="1"/>
  <c r="D3271" i="1"/>
  <c r="E3271" i="1"/>
  <c r="F3271" i="1"/>
  <c r="G3271" i="1"/>
  <c r="H3271" i="1"/>
  <c r="I3271" i="1"/>
  <c r="J3271" i="1"/>
  <c r="K3271" i="1"/>
  <c r="L3271" i="1"/>
  <c r="M3271" i="1"/>
  <c r="N3271" i="1"/>
  <c r="O3271" i="1"/>
  <c r="P3271" i="1"/>
  <c r="Q3271" i="1"/>
  <c r="R3271" i="1"/>
  <c r="S3271" i="1"/>
  <c r="U3271" i="1"/>
  <c r="V3271" i="1"/>
  <c r="W3271" i="1"/>
  <c r="X3271" i="1"/>
  <c r="Y3271" i="1"/>
  <c r="Z3271" i="1"/>
  <c r="AA3271" i="1"/>
  <c r="AB3271" i="1"/>
  <c r="A3272" i="1"/>
  <c r="B3272" i="1"/>
  <c r="C3272" i="1"/>
  <c r="D3272" i="1"/>
  <c r="E3272" i="1"/>
  <c r="F3272" i="1"/>
  <c r="G3272" i="1"/>
  <c r="H3272" i="1"/>
  <c r="I3272" i="1"/>
  <c r="J3272" i="1"/>
  <c r="K3272" i="1"/>
  <c r="L3272" i="1"/>
  <c r="M3272" i="1"/>
  <c r="N3272" i="1"/>
  <c r="O3272" i="1"/>
  <c r="P3272" i="1"/>
  <c r="Q3272" i="1"/>
  <c r="R3272" i="1"/>
  <c r="S3272" i="1"/>
  <c r="U3272" i="1"/>
  <c r="V3272" i="1"/>
  <c r="W3272" i="1"/>
  <c r="X3272" i="1"/>
  <c r="Y3272" i="1"/>
  <c r="Z3272" i="1"/>
  <c r="AA3272" i="1"/>
  <c r="AB3272" i="1"/>
  <c r="A3273" i="1"/>
  <c r="B3273" i="1"/>
  <c r="C3273" i="1"/>
  <c r="D3273" i="1"/>
  <c r="E3273" i="1"/>
  <c r="F3273" i="1"/>
  <c r="G3273" i="1"/>
  <c r="H3273" i="1"/>
  <c r="I3273" i="1"/>
  <c r="J3273" i="1"/>
  <c r="K3273" i="1"/>
  <c r="L3273" i="1"/>
  <c r="M3273" i="1"/>
  <c r="N3273" i="1"/>
  <c r="O3273" i="1"/>
  <c r="P3273" i="1"/>
  <c r="Q3273" i="1"/>
  <c r="R3273" i="1"/>
  <c r="S3273" i="1"/>
  <c r="U3273" i="1"/>
  <c r="V3273" i="1"/>
  <c r="W3273" i="1"/>
  <c r="X3273" i="1"/>
  <c r="Y3273" i="1"/>
  <c r="Z3273" i="1"/>
  <c r="AA3273" i="1"/>
  <c r="AB3273" i="1"/>
  <c r="A3274" i="1"/>
  <c r="B3274" i="1"/>
  <c r="C3274" i="1"/>
  <c r="D3274" i="1"/>
  <c r="E3274" i="1"/>
  <c r="F3274" i="1"/>
  <c r="G3274" i="1"/>
  <c r="H3274" i="1"/>
  <c r="I3274" i="1"/>
  <c r="J3274" i="1"/>
  <c r="K3274" i="1"/>
  <c r="L3274" i="1"/>
  <c r="M3274" i="1"/>
  <c r="N3274" i="1"/>
  <c r="O3274" i="1"/>
  <c r="P3274" i="1"/>
  <c r="Q3274" i="1"/>
  <c r="R3274" i="1"/>
  <c r="S3274" i="1"/>
  <c r="U3274" i="1"/>
  <c r="V3274" i="1"/>
  <c r="W3274" i="1"/>
  <c r="X3274" i="1"/>
  <c r="Y3274" i="1"/>
  <c r="Z3274" i="1"/>
  <c r="AA3274" i="1"/>
  <c r="AB3274" i="1"/>
  <c r="A3275" i="1"/>
  <c r="B3275" i="1"/>
  <c r="C3275" i="1"/>
  <c r="D3275" i="1"/>
  <c r="E3275" i="1"/>
  <c r="F3275" i="1"/>
  <c r="G3275" i="1"/>
  <c r="H3275" i="1"/>
  <c r="I3275" i="1"/>
  <c r="J3275" i="1"/>
  <c r="K3275" i="1"/>
  <c r="L3275" i="1"/>
  <c r="M3275" i="1"/>
  <c r="N3275" i="1"/>
  <c r="O3275" i="1"/>
  <c r="P3275" i="1"/>
  <c r="Q3275" i="1"/>
  <c r="R3275" i="1"/>
  <c r="S3275" i="1"/>
  <c r="U3275" i="1"/>
  <c r="V3275" i="1"/>
  <c r="W3275" i="1"/>
  <c r="X3275" i="1"/>
  <c r="Y3275" i="1"/>
  <c r="Z3275" i="1"/>
  <c r="AA3275" i="1"/>
  <c r="AB3275" i="1"/>
  <c r="A3276" i="1"/>
  <c r="B3276" i="1"/>
  <c r="C3276" i="1"/>
  <c r="D3276" i="1"/>
  <c r="E3276" i="1"/>
  <c r="F3276" i="1"/>
  <c r="G3276" i="1"/>
  <c r="H3276" i="1"/>
  <c r="I3276" i="1"/>
  <c r="J3276" i="1"/>
  <c r="K3276" i="1"/>
  <c r="L3276" i="1"/>
  <c r="M3276" i="1"/>
  <c r="N3276" i="1"/>
  <c r="O3276" i="1"/>
  <c r="P3276" i="1"/>
  <c r="Q3276" i="1"/>
  <c r="R3276" i="1"/>
  <c r="S3276" i="1"/>
  <c r="U3276" i="1"/>
  <c r="V3276" i="1"/>
  <c r="W3276" i="1"/>
  <c r="X3276" i="1"/>
  <c r="Y3276" i="1"/>
  <c r="Z3276" i="1"/>
  <c r="AA3276" i="1"/>
  <c r="AB3276" i="1"/>
  <c r="A3277" i="1"/>
  <c r="B3277" i="1"/>
  <c r="C3277" i="1"/>
  <c r="D3277" i="1"/>
  <c r="E3277" i="1"/>
  <c r="F3277" i="1"/>
  <c r="G3277" i="1"/>
  <c r="H3277" i="1"/>
  <c r="I3277" i="1"/>
  <c r="J3277" i="1"/>
  <c r="K3277" i="1"/>
  <c r="L3277" i="1"/>
  <c r="M3277" i="1"/>
  <c r="N3277" i="1"/>
  <c r="O3277" i="1"/>
  <c r="P3277" i="1"/>
  <c r="Q3277" i="1"/>
  <c r="R3277" i="1"/>
  <c r="S3277" i="1"/>
  <c r="U3277" i="1"/>
  <c r="V3277" i="1"/>
  <c r="W3277" i="1"/>
  <c r="X3277" i="1"/>
  <c r="Y3277" i="1"/>
  <c r="Z3277" i="1"/>
  <c r="AA3277" i="1"/>
  <c r="AB3277" i="1"/>
  <c r="A3278" i="1"/>
  <c r="B3278" i="1"/>
  <c r="C3278" i="1"/>
  <c r="D3278" i="1"/>
  <c r="E3278" i="1"/>
  <c r="F3278" i="1"/>
  <c r="G3278" i="1"/>
  <c r="H3278" i="1"/>
  <c r="I3278" i="1"/>
  <c r="J3278" i="1"/>
  <c r="K3278" i="1"/>
  <c r="L3278" i="1"/>
  <c r="M3278" i="1"/>
  <c r="N3278" i="1"/>
  <c r="O3278" i="1"/>
  <c r="P3278" i="1"/>
  <c r="Q3278" i="1"/>
  <c r="R3278" i="1"/>
  <c r="S3278" i="1"/>
  <c r="U3278" i="1"/>
  <c r="V3278" i="1"/>
  <c r="W3278" i="1"/>
  <c r="X3278" i="1"/>
  <c r="Y3278" i="1"/>
  <c r="Z3278" i="1"/>
  <c r="AA3278" i="1"/>
  <c r="AB3278" i="1"/>
  <c r="A3279" i="1"/>
  <c r="B3279" i="1"/>
  <c r="C3279" i="1"/>
  <c r="D3279" i="1"/>
  <c r="E3279" i="1"/>
  <c r="F3279" i="1"/>
  <c r="G3279" i="1"/>
  <c r="H3279" i="1"/>
  <c r="I3279" i="1"/>
  <c r="J3279" i="1"/>
  <c r="K3279" i="1"/>
  <c r="L3279" i="1"/>
  <c r="M3279" i="1"/>
  <c r="N3279" i="1"/>
  <c r="O3279" i="1"/>
  <c r="P3279" i="1"/>
  <c r="Q3279" i="1"/>
  <c r="R3279" i="1"/>
  <c r="S3279" i="1"/>
  <c r="U3279" i="1"/>
  <c r="V3279" i="1"/>
  <c r="W3279" i="1"/>
  <c r="X3279" i="1"/>
  <c r="Y3279" i="1"/>
  <c r="Z3279" i="1"/>
  <c r="AA3279" i="1"/>
  <c r="AB3279" i="1"/>
  <c r="A3280" i="1"/>
  <c r="B3280" i="1"/>
  <c r="C3280" i="1"/>
  <c r="D3280" i="1"/>
  <c r="E3280" i="1"/>
  <c r="F3280" i="1"/>
  <c r="G3280" i="1"/>
  <c r="H3280" i="1"/>
  <c r="I3280" i="1"/>
  <c r="J3280" i="1"/>
  <c r="K3280" i="1"/>
  <c r="L3280" i="1"/>
  <c r="M3280" i="1"/>
  <c r="N3280" i="1"/>
  <c r="O3280" i="1"/>
  <c r="P3280" i="1"/>
  <c r="Q3280" i="1"/>
  <c r="R3280" i="1"/>
  <c r="S3280" i="1"/>
  <c r="U3280" i="1"/>
  <c r="V3280" i="1"/>
  <c r="W3280" i="1"/>
  <c r="X3280" i="1"/>
  <c r="Y3280" i="1"/>
  <c r="Z3280" i="1"/>
  <c r="AA3280" i="1"/>
  <c r="AB3280" i="1"/>
  <c r="A3281" i="1"/>
  <c r="B3281" i="1"/>
  <c r="C3281" i="1"/>
  <c r="D3281" i="1"/>
  <c r="E3281" i="1"/>
  <c r="F3281" i="1"/>
  <c r="G3281" i="1"/>
  <c r="H3281" i="1"/>
  <c r="I3281" i="1"/>
  <c r="J3281" i="1"/>
  <c r="K3281" i="1"/>
  <c r="L3281" i="1"/>
  <c r="M3281" i="1"/>
  <c r="N3281" i="1"/>
  <c r="O3281" i="1"/>
  <c r="P3281" i="1"/>
  <c r="Q3281" i="1"/>
  <c r="R3281" i="1"/>
  <c r="S3281" i="1"/>
  <c r="U3281" i="1"/>
  <c r="V3281" i="1"/>
  <c r="W3281" i="1"/>
  <c r="X3281" i="1"/>
  <c r="Y3281" i="1"/>
  <c r="Z3281" i="1"/>
  <c r="AA3281" i="1"/>
  <c r="AB3281" i="1"/>
  <c r="A3282" i="1"/>
  <c r="B3282" i="1"/>
  <c r="C3282" i="1"/>
  <c r="D3282" i="1"/>
  <c r="E3282" i="1"/>
  <c r="F3282" i="1"/>
  <c r="G3282" i="1"/>
  <c r="H3282" i="1"/>
  <c r="I3282" i="1"/>
  <c r="J3282" i="1"/>
  <c r="K3282" i="1"/>
  <c r="L3282" i="1"/>
  <c r="M3282" i="1"/>
  <c r="N3282" i="1"/>
  <c r="O3282" i="1"/>
  <c r="P3282" i="1"/>
  <c r="Q3282" i="1"/>
  <c r="R3282" i="1"/>
  <c r="S3282" i="1"/>
  <c r="U3282" i="1"/>
  <c r="V3282" i="1"/>
  <c r="W3282" i="1"/>
  <c r="X3282" i="1"/>
  <c r="Y3282" i="1"/>
  <c r="Z3282" i="1"/>
  <c r="AA3282" i="1"/>
  <c r="AB3282" i="1"/>
  <c r="A3283" i="1"/>
  <c r="B3283" i="1"/>
  <c r="C3283" i="1"/>
  <c r="D3283" i="1"/>
  <c r="E3283" i="1"/>
  <c r="F3283" i="1"/>
  <c r="G3283" i="1"/>
  <c r="H3283" i="1"/>
  <c r="I3283" i="1"/>
  <c r="J3283" i="1"/>
  <c r="K3283" i="1"/>
  <c r="L3283" i="1"/>
  <c r="M3283" i="1"/>
  <c r="N3283" i="1"/>
  <c r="O3283" i="1"/>
  <c r="P3283" i="1"/>
  <c r="Q3283" i="1"/>
  <c r="R3283" i="1"/>
  <c r="S3283" i="1"/>
  <c r="U3283" i="1"/>
  <c r="V3283" i="1"/>
  <c r="W3283" i="1"/>
  <c r="X3283" i="1"/>
  <c r="Y3283" i="1"/>
  <c r="Z3283" i="1"/>
  <c r="AA3283" i="1"/>
  <c r="AB3283" i="1"/>
  <c r="A3284" i="1"/>
  <c r="B3284" i="1"/>
  <c r="C3284" i="1"/>
  <c r="D3284" i="1"/>
  <c r="E3284" i="1"/>
  <c r="F3284" i="1"/>
  <c r="G3284" i="1"/>
  <c r="H3284" i="1"/>
  <c r="I3284" i="1"/>
  <c r="J3284" i="1"/>
  <c r="K3284" i="1"/>
  <c r="L3284" i="1"/>
  <c r="M3284" i="1"/>
  <c r="N3284" i="1"/>
  <c r="O3284" i="1"/>
  <c r="P3284" i="1"/>
  <c r="Q3284" i="1"/>
  <c r="R3284" i="1"/>
  <c r="S3284" i="1"/>
  <c r="U3284" i="1"/>
  <c r="V3284" i="1"/>
  <c r="W3284" i="1"/>
  <c r="X3284" i="1"/>
  <c r="Y3284" i="1"/>
  <c r="Z3284" i="1"/>
  <c r="AA3284" i="1"/>
  <c r="AB3284" i="1"/>
  <c r="A3285" i="1"/>
  <c r="B3285" i="1"/>
  <c r="C3285" i="1"/>
  <c r="D3285" i="1"/>
  <c r="E3285" i="1"/>
  <c r="F3285" i="1"/>
  <c r="G3285" i="1"/>
  <c r="H3285" i="1"/>
  <c r="I3285" i="1"/>
  <c r="J3285" i="1"/>
  <c r="K3285" i="1"/>
  <c r="L3285" i="1"/>
  <c r="M3285" i="1"/>
  <c r="N3285" i="1"/>
  <c r="O3285" i="1"/>
  <c r="P3285" i="1"/>
  <c r="Q3285" i="1"/>
  <c r="R3285" i="1"/>
  <c r="S3285" i="1"/>
  <c r="U3285" i="1"/>
  <c r="V3285" i="1"/>
  <c r="W3285" i="1"/>
  <c r="X3285" i="1"/>
  <c r="Y3285" i="1"/>
  <c r="Z3285" i="1"/>
  <c r="AA3285" i="1"/>
  <c r="AB3285" i="1"/>
  <c r="A3286" i="1"/>
  <c r="B3286" i="1"/>
  <c r="C3286" i="1"/>
  <c r="D3286" i="1"/>
  <c r="E3286" i="1"/>
  <c r="F3286" i="1"/>
  <c r="G3286" i="1"/>
  <c r="H3286" i="1"/>
  <c r="I3286" i="1"/>
  <c r="J3286" i="1"/>
  <c r="K3286" i="1"/>
  <c r="L3286" i="1"/>
  <c r="M3286" i="1"/>
  <c r="N3286" i="1"/>
  <c r="O3286" i="1"/>
  <c r="P3286" i="1"/>
  <c r="Q3286" i="1"/>
  <c r="R3286" i="1"/>
  <c r="S3286" i="1"/>
  <c r="U3286" i="1"/>
  <c r="V3286" i="1"/>
  <c r="W3286" i="1"/>
  <c r="X3286" i="1"/>
  <c r="Y3286" i="1"/>
  <c r="Z3286" i="1"/>
  <c r="AA3286" i="1"/>
  <c r="AB3286" i="1"/>
  <c r="A3287" i="1"/>
  <c r="B3287" i="1"/>
  <c r="C3287" i="1"/>
  <c r="D3287" i="1"/>
  <c r="E3287" i="1"/>
  <c r="F3287" i="1"/>
  <c r="G3287" i="1"/>
  <c r="H3287" i="1"/>
  <c r="I3287" i="1"/>
  <c r="J3287" i="1"/>
  <c r="K3287" i="1"/>
  <c r="L3287" i="1"/>
  <c r="M3287" i="1"/>
  <c r="N3287" i="1"/>
  <c r="O3287" i="1"/>
  <c r="P3287" i="1"/>
  <c r="Q3287" i="1"/>
  <c r="R3287" i="1"/>
  <c r="S3287" i="1"/>
  <c r="U3287" i="1"/>
  <c r="V3287" i="1"/>
  <c r="W3287" i="1"/>
  <c r="X3287" i="1"/>
  <c r="Y3287" i="1"/>
  <c r="Z3287" i="1"/>
  <c r="AA3287" i="1"/>
  <c r="AB3287" i="1"/>
  <c r="A3288" i="1"/>
  <c r="B3288" i="1"/>
  <c r="C3288" i="1"/>
  <c r="D3288" i="1"/>
  <c r="E3288" i="1"/>
  <c r="F3288" i="1"/>
  <c r="G3288" i="1"/>
  <c r="H3288" i="1"/>
  <c r="I3288" i="1"/>
  <c r="J3288" i="1"/>
  <c r="K3288" i="1"/>
  <c r="L3288" i="1"/>
  <c r="M3288" i="1"/>
  <c r="N3288" i="1"/>
  <c r="O3288" i="1"/>
  <c r="P3288" i="1"/>
  <c r="Q3288" i="1"/>
  <c r="R3288" i="1"/>
  <c r="S3288" i="1"/>
  <c r="U3288" i="1"/>
  <c r="V3288" i="1"/>
  <c r="W3288" i="1"/>
  <c r="X3288" i="1"/>
  <c r="Y3288" i="1"/>
  <c r="Z3288" i="1"/>
  <c r="AA3288" i="1"/>
  <c r="AB3288" i="1"/>
  <c r="A3289" i="1"/>
  <c r="B3289" i="1"/>
  <c r="C3289" i="1"/>
  <c r="D3289" i="1"/>
  <c r="E3289" i="1"/>
  <c r="F3289" i="1"/>
  <c r="G3289" i="1"/>
  <c r="H3289" i="1"/>
  <c r="I3289" i="1"/>
  <c r="J3289" i="1"/>
  <c r="K3289" i="1"/>
  <c r="L3289" i="1"/>
  <c r="M3289" i="1"/>
  <c r="N3289" i="1"/>
  <c r="O3289" i="1"/>
  <c r="P3289" i="1"/>
  <c r="Q3289" i="1"/>
  <c r="R3289" i="1"/>
  <c r="S3289" i="1"/>
  <c r="U3289" i="1"/>
  <c r="V3289" i="1"/>
  <c r="W3289" i="1"/>
  <c r="X3289" i="1"/>
  <c r="Y3289" i="1"/>
  <c r="Z3289" i="1"/>
  <c r="AA3289" i="1"/>
  <c r="AB3289" i="1"/>
  <c r="A3290" i="1"/>
  <c r="B3290" i="1"/>
  <c r="C3290" i="1"/>
  <c r="D3290" i="1"/>
  <c r="E3290" i="1"/>
  <c r="F3290" i="1"/>
  <c r="G3290" i="1"/>
  <c r="H3290" i="1"/>
  <c r="I3290" i="1"/>
  <c r="J3290" i="1"/>
  <c r="K3290" i="1"/>
  <c r="L3290" i="1"/>
  <c r="M3290" i="1"/>
  <c r="N3290" i="1"/>
  <c r="O3290" i="1"/>
  <c r="P3290" i="1"/>
  <c r="Q3290" i="1"/>
  <c r="R3290" i="1"/>
  <c r="S3290" i="1"/>
  <c r="U3290" i="1"/>
  <c r="V3290" i="1"/>
  <c r="W3290" i="1"/>
  <c r="X3290" i="1"/>
  <c r="Y3290" i="1"/>
  <c r="Z3290" i="1"/>
  <c r="AA3290" i="1"/>
  <c r="AB3290" i="1"/>
  <c r="A3291" i="1"/>
  <c r="B3291" i="1"/>
  <c r="C3291" i="1"/>
  <c r="D3291" i="1"/>
  <c r="E3291" i="1"/>
  <c r="F3291" i="1"/>
  <c r="G3291" i="1"/>
  <c r="H3291" i="1"/>
  <c r="I3291" i="1"/>
  <c r="J3291" i="1"/>
  <c r="K3291" i="1"/>
  <c r="L3291" i="1"/>
  <c r="M3291" i="1"/>
  <c r="N3291" i="1"/>
  <c r="O3291" i="1"/>
  <c r="P3291" i="1"/>
  <c r="Q3291" i="1"/>
  <c r="R3291" i="1"/>
  <c r="S3291" i="1"/>
  <c r="U3291" i="1"/>
  <c r="V3291" i="1"/>
  <c r="W3291" i="1"/>
  <c r="X3291" i="1"/>
  <c r="Y3291" i="1"/>
  <c r="Z3291" i="1"/>
  <c r="AA3291" i="1"/>
  <c r="AB3291" i="1"/>
  <c r="A3292" i="1"/>
  <c r="B3292" i="1"/>
  <c r="C3292" i="1"/>
  <c r="D3292" i="1"/>
  <c r="E3292" i="1"/>
  <c r="F3292" i="1"/>
  <c r="G3292" i="1"/>
  <c r="H3292" i="1"/>
  <c r="I3292" i="1"/>
  <c r="J3292" i="1"/>
  <c r="K3292" i="1"/>
  <c r="L3292" i="1"/>
  <c r="M3292" i="1"/>
  <c r="N3292" i="1"/>
  <c r="O3292" i="1"/>
  <c r="P3292" i="1"/>
  <c r="Q3292" i="1"/>
  <c r="R3292" i="1"/>
  <c r="S3292" i="1"/>
  <c r="U3292" i="1"/>
  <c r="V3292" i="1"/>
  <c r="W3292" i="1"/>
  <c r="X3292" i="1"/>
  <c r="Y3292" i="1"/>
  <c r="Z3292" i="1"/>
  <c r="AA3292" i="1"/>
  <c r="AB3292" i="1"/>
  <c r="A3293" i="1"/>
  <c r="B3293" i="1"/>
  <c r="C3293" i="1"/>
  <c r="D3293" i="1"/>
  <c r="E3293" i="1"/>
  <c r="F3293" i="1"/>
  <c r="G3293" i="1"/>
  <c r="H3293" i="1"/>
  <c r="I3293" i="1"/>
  <c r="J3293" i="1"/>
  <c r="K3293" i="1"/>
  <c r="L3293" i="1"/>
  <c r="M3293" i="1"/>
  <c r="N3293" i="1"/>
  <c r="O3293" i="1"/>
  <c r="P3293" i="1"/>
  <c r="Q3293" i="1"/>
  <c r="R3293" i="1"/>
  <c r="S3293" i="1"/>
  <c r="U3293" i="1"/>
  <c r="V3293" i="1"/>
  <c r="W3293" i="1"/>
  <c r="X3293" i="1"/>
  <c r="Y3293" i="1"/>
  <c r="Z3293" i="1"/>
  <c r="AA3293" i="1"/>
  <c r="AB3293" i="1"/>
  <c r="A3294" i="1"/>
  <c r="B3294" i="1"/>
  <c r="C3294" i="1"/>
  <c r="D3294" i="1"/>
  <c r="E3294" i="1"/>
  <c r="F3294" i="1"/>
  <c r="G3294" i="1"/>
  <c r="H3294" i="1"/>
  <c r="I3294" i="1"/>
  <c r="J3294" i="1"/>
  <c r="K3294" i="1"/>
  <c r="L3294" i="1"/>
  <c r="M3294" i="1"/>
  <c r="N3294" i="1"/>
  <c r="O3294" i="1"/>
  <c r="P3294" i="1"/>
  <c r="Q3294" i="1"/>
  <c r="R3294" i="1"/>
  <c r="S3294" i="1"/>
  <c r="U3294" i="1"/>
  <c r="V3294" i="1"/>
  <c r="W3294" i="1"/>
  <c r="X3294" i="1"/>
  <c r="Y3294" i="1"/>
  <c r="Z3294" i="1"/>
  <c r="AA3294" i="1"/>
  <c r="AB3294" i="1"/>
  <c r="A3295" i="1"/>
  <c r="B3295" i="1"/>
  <c r="C3295" i="1"/>
  <c r="D3295" i="1"/>
  <c r="E3295" i="1"/>
  <c r="F3295" i="1"/>
  <c r="G3295" i="1"/>
  <c r="H3295" i="1"/>
  <c r="I3295" i="1"/>
  <c r="J3295" i="1"/>
  <c r="K3295" i="1"/>
  <c r="L3295" i="1"/>
  <c r="M3295" i="1"/>
  <c r="N3295" i="1"/>
  <c r="O3295" i="1"/>
  <c r="P3295" i="1"/>
  <c r="Q3295" i="1"/>
  <c r="R3295" i="1"/>
  <c r="S3295" i="1"/>
  <c r="U3295" i="1"/>
  <c r="V3295" i="1"/>
  <c r="W3295" i="1"/>
  <c r="X3295" i="1"/>
  <c r="Y3295" i="1"/>
  <c r="Z3295" i="1"/>
  <c r="AA3295" i="1"/>
  <c r="AB3295" i="1"/>
  <c r="A3296" i="1"/>
  <c r="B3296" i="1"/>
  <c r="C3296" i="1"/>
  <c r="D3296" i="1"/>
  <c r="E3296" i="1"/>
  <c r="F3296" i="1"/>
  <c r="G3296" i="1"/>
  <c r="H3296" i="1"/>
  <c r="I3296" i="1"/>
  <c r="J3296" i="1"/>
  <c r="K3296" i="1"/>
  <c r="L3296" i="1"/>
  <c r="M3296" i="1"/>
  <c r="N3296" i="1"/>
  <c r="O3296" i="1"/>
  <c r="P3296" i="1"/>
  <c r="Q3296" i="1"/>
  <c r="R3296" i="1"/>
  <c r="S3296" i="1"/>
  <c r="U3296" i="1"/>
  <c r="V3296" i="1"/>
  <c r="W3296" i="1"/>
  <c r="X3296" i="1"/>
  <c r="Y3296" i="1"/>
  <c r="Z3296" i="1"/>
  <c r="AA3296" i="1"/>
  <c r="AB3296" i="1"/>
  <c r="A3297" i="1"/>
  <c r="B3297" i="1"/>
  <c r="C3297" i="1"/>
  <c r="D3297" i="1"/>
  <c r="E3297" i="1"/>
  <c r="F3297" i="1"/>
  <c r="G3297" i="1"/>
  <c r="H3297" i="1"/>
  <c r="I3297" i="1"/>
  <c r="J3297" i="1"/>
  <c r="K3297" i="1"/>
  <c r="L3297" i="1"/>
  <c r="M3297" i="1"/>
  <c r="N3297" i="1"/>
  <c r="O3297" i="1"/>
  <c r="P3297" i="1"/>
  <c r="Q3297" i="1"/>
  <c r="R3297" i="1"/>
  <c r="S3297" i="1"/>
  <c r="U3297" i="1"/>
  <c r="V3297" i="1"/>
  <c r="W3297" i="1"/>
  <c r="X3297" i="1"/>
  <c r="Y3297" i="1"/>
  <c r="Z3297" i="1"/>
  <c r="AA3297" i="1"/>
  <c r="AB3297" i="1"/>
  <c r="A3298" i="1"/>
  <c r="B3298" i="1"/>
  <c r="C3298" i="1"/>
  <c r="D3298" i="1"/>
  <c r="E3298" i="1"/>
  <c r="F3298" i="1"/>
  <c r="G3298" i="1"/>
  <c r="H3298" i="1"/>
  <c r="I3298" i="1"/>
  <c r="J3298" i="1"/>
  <c r="K3298" i="1"/>
  <c r="L3298" i="1"/>
  <c r="M3298" i="1"/>
  <c r="N3298" i="1"/>
  <c r="O3298" i="1"/>
  <c r="P3298" i="1"/>
  <c r="Q3298" i="1"/>
  <c r="R3298" i="1"/>
  <c r="S3298" i="1"/>
  <c r="U3298" i="1"/>
  <c r="V3298" i="1"/>
  <c r="W3298" i="1"/>
  <c r="X3298" i="1"/>
  <c r="Y3298" i="1"/>
  <c r="Z3298" i="1"/>
  <c r="AA3298" i="1"/>
  <c r="AB3298" i="1"/>
  <c r="A3299" i="1"/>
  <c r="B3299" i="1"/>
  <c r="C3299" i="1"/>
  <c r="D3299" i="1"/>
  <c r="E3299" i="1"/>
  <c r="F3299" i="1"/>
  <c r="G3299" i="1"/>
  <c r="H3299" i="1"/>
  <c r="I3299" i="1"/>
  <c r="J3299" i="1"/>
  <c r="K3299" i="1"/>
  <c r="L3299" i="1"/>
  <c r="M3299" i="1"/>
  <c r="N3299" i="1"/>
  <c r="O3299" i="1"/>
  <c r="P3299" i="1"/>
  <c r="Q3299" i="1"/>
  <c r="R3299" i="1"/>
  <c r="S3299" i="1"/>
  <c r="U3299" i="1"/>
  <c r="V3299" i="1"/>
  <c r="W3299" i="1"/>
  <c r="X3299" i="1"/>
  <c r="Y3299" i="1"/>
  <c r="Z3299" i="1"/>
  <c r="AA3299" i="1"/>
  <c r="AB3299" i="1"/>
  <c r="A3300" i="1"/>
  <c r="B3300" i="1"/>
  <c r="C3300" i="1"/>
  <c r="D3300" i="1"/>
  <c r="E3300" i="1"/>
  <c r="F3300" i="1"/>
  <c r="G3300" i="1"/>
  <c r="H3300" i="1"/>
  <c r="I3300" i="1"/>
  <c r="J3300" i="1"/>
  <c r="K3300" i="1"/>
  <c r="L3300" i="1"/>
  <c r="M3300" i="1"/>
  <c r="N3300" i="1"/>
  <c r="O3300" i="1"/>
  <c r="P3300" i="1"/>
  <c r="Q3300" i="1"/>
  <c r="R3300" i="1"/>
  <c r="S3300" i="1"/>
  <c r="U3300" i="1"/>
  <c r="V3300" i="1"/>
  <c r="W3300" i="1"/>
  <c r="X3300" i="1"/>
  <c r="Y3300" i="1"/>
  <c r="Z3300" i="1"/>
  <c r="AA3300" i="1"/>
  <c r="AB3300" i="1"/>
  <c r="A3301" i="1"/>
  <c r="B3301" i="1"/>
  <c r="C3301" i="1"/>
  <c r="D3301" i="1"/>
  <c r="E3301" i="1"/>
  <c r="F3301" i="1"/>
  <c r="G3301" i="1"/>
  <c r="H3301" i="1"/>
  <c r="I3301" i="1"/>
  <c r="J3301" i="1"/>
  <c r="K3301" i="1"/>
  <c r="L3301" i="1"/>
  <c r="M3301" i="1"/>
  <c r="N3301" i="1"/>
  <c r="O3301" i="1"/>
  <c r="P3301" i="1"/>
  <c r="Q3301" i="1"/>
  <c r="R3301" i="1"/>
  <c r="S3301" i="1"/>
  <c r="U3301" i="1"/>
  <c r="V3301" i="1"/>
  <c r="W3301" i="1"/>
  <c r="X3301" i="1"/>
  <c r="Y3301" i="1"/>
  <c r="Z3301" i="1"/>
  <c r="AA3301" i="1"/>
  <c r="AB3301" i="1"/>
  <c r="A3302" i="1"/>
  <c r="B3302" i="1"/>
  <c r="C3302" i="1"/>
  <c r="D3302" i="1"/>
  <c r="E3302" i="1"/>
  <c r="F3302" i="1"/>
  <c r="G3302" i="1"/>
  <c r="H3302" i="1"/>
  <c r="I3302" i="1"/>
  <c r="J3302" i="1"/>
  <c r="K3302" i="1"/>
  <c r="L3302" i="1"/>
  <c r="M3302" i="1"/>
  <c r="N3302" i="1"/>
  <c r="O3302" i="1"/>
  <c r="P3302" i="1"/>
  <c r="Q3302" i="1"/>
  <c r="R3302" i="1"/>
  <c r="S3302" i="1"/>
  <c r="U3302" i="1"/>
  <c r="V3302" i="1"/>
  <c r="W3302" i="1"/>
  <c r="X3302" i="1"/>
  <c r="Y3302" i="1"/>
  <c r="Z3302" i="1"/>
  <c r="AA3302" i="1"/>
  <c r="AB3302" i="1"/>
  <c r="A3303" i="1"/>
  <c r="B3303" i="1"/>
  <c r="C3303" i="1"/>
  <c r="D3303" i="1"/>
  <c r="E3303" i="1"/>
  <c r="F3303" i="1"/>
  <c r="G3303" i="1"/>
  <c r="H3303" i="1"/>
  <c r="I3303" i="1"/>
  <c r="J3303" i="1"/>
  <c r="K3303" i="1"/>
  <c r="L3303" i="1"/>
  <c r="M3303" i="1"/>
  <c r="N3303" i="1"/>
  <c r="O3303" i="1"/>
  <c r="P3303" i="1"/>
  <c r="Q3303" i="1"/>
  <c r="R3303" i="1"/>
  <c r="S3303" i="1"/>
  <c r="U3303" i="1"/>
  <c r="V3303" i="1"/>
  <c r="W3303" i="1"/>
  <c r="X3303" i="1"/>
  <c r="Y3303" i="1"/>
  <c r="Z3303" i="1"/>
  <c r="AA3303" i="1"/>
  <c r="AB3303" i="1"/>
  <c r="A3304" i="1"/>
  <c r="B3304" i="1"/>
  <c r="C3304" i="1"/>
  <c r="D3304" i="1"/>
  <c r="E3304" i="1"/>
  <c r="F3304" i="1"/>
  <c r="G3304" i="1"/>
  <c r="H3304" i="1"/>
  <c r="I3304" i="1"/>
  <c r="J3304" i="1"/>
  <c r="K3304" i="1"/>
  <c r="L3304" i="1"/>
  <c r="M3304" i="1"/>
  <c r="N3304" i="1"/>
  <c r="O3304" i="1"/>
  <c r="P3304" i="1"/>
  <c r="Q3304" i="1"/>
  <c r="R3304" i="1"/>
  <c r="S3304" i="1"/>
  <c r="U3304" i="1"/>
  <c r="V3304" i="1"/>
  <c r="W3304" i="1"/>
  <c r="X3304" i="1"/>
  <c r="Y3304" i="1"/>
  <c r="Z3304" i="1"/>
  <c r="AA3304" i="1"/>
  <c r="AB3304" i="1"/>
  <c r="A3305" i="1"/>
  <c r="B3305" i="1"/>
  <c r="C3305" i="1"/>
  <c r="D3305" i="1"/>
  <c r="E3305" i="1"/>
  <c r="F3305" i="1"/>
  <c r="G3305" i="1"/>
  <c r="H3305" i="1"/>
  <c r="I3305" i="1"/>
  <c r="J3305" i="1"/>
  <c r="K3305" i="1"/>
  <c r="L3305" i="1"/>
  <c r="M3305" i="1"/>
  <c r="N3305" i="1"/>
  <c r="O3305" i="1"/>
  <c r="P3305" i="1"/>
  <c r="Q3305" i="1"/>
  <c r="R3305" i="1"/>
  <c r="S3305" i="1"/>
  <c r="U3305" i="1"/>
  <c r="V3305" i="1"/>
  <c r="W3305" i="1"/>
  <c r="X3305" i="1"/>
  <c r="Y3305" i="1"/>
  <c r="Z3305" i="1"/>
  <c r="AA3305" i="1"/>
  <c r="AB3305" i="1"/>
  <c r="A3306" i="1"/>
  <c r="B3306" i="1"/>
  <c r="C3306" i="1"/>
  <c r="D3306" i="1"/>
  <c r="E3306" i="1"/>
  <c r="F3306" i="1"/>
  <c r="G3306" i="1"/>
  <c r="H3306" i="1"/>
  <c r="I3306" i="1"/>
  <c r="J3306" i="1"/>
  <c r="K3306" i="1"/>
  <c r="L3306" i="1"/>
  <c r="M3306" i="1"/>
  <c r="N3306" i="1"/>
  <c r="O3306" i="1"/>
  <c r="P3306" i="1"/>
  <c r="Q3306" i="1"/>
  <c r="R3306" i="1"/>
  <c r="S3306" i="1"/>
  <c r="U3306" i="1"/>
  <c r="V3306" i="1"/>
  <c r="W3306" i="1"/>
  <c r="X3306" i="1"/>
  <c r="Y3306" i="1"/>
  <c r="Z3306" i="1"/>
  <c r="AA3306" i="1"/>
  <c r="AB3306" i="1"/>
  <c r="A3307" i="1"/>
  <c r="B3307" i="1"/>
  <c r="C3307" i="1"/>
  <c r="D3307" i="1"/>
  <c r="E3307" i="1"/>
  <c r="F3307" i="1"/>
  <c r="G3307" i="1"/>
  <c r="H3307" i="1"/>
  <c r="I3307" i="1"/>
  <c r="J3307" i="1"/>
  <c r="K3307" i="1"/>
  <c r="L3307" i="1"/>
  <c r="M3307" i="1"/>
  <c r="N3307" i="1"/>
  <c r="O3307" i="1"/>
  <c r="P3307" i="1"/>
  <c r="Q3307" i="1"/>
  <c r="R3307" i="1"/>
  <c r="S3307" i="1"/>
  <c r="U3307" i="1"/>
  <c r="V3307" i="1"/>
  <c r="W3307" i="1"/>
  <c r="X3307" i="1"/>
  <c r="Y3307" i="1"/>
  <c r="Z3307" i="1"/>
  <c r="AA3307" i="1"/>
  <c r="AB3307" i="1"/>
  <c r="A3308" i="1"/>
  <c r="B3308" i="1"/>
  <c r="C3308" i="1"/>
  <c r="D3308" i="1"/>
  <c r="E3308" i="1"/>
  <c r="F3308" i="1"/>
  <c r="G3308" i="1"/>
  <c r="H3308" i="1"/>
  <c r="I3308" i="1"/>
  <c r="J3308" i="1"/>
  <c r="K3308" i="1"/>
  <c r="L3308" i="1"/>
  <c r="M3308" i="1"/>
  <c r="N3308" i="1"/>
  <c r="O3308" i="1"/>
  <c r="P3308" i="1"/>
  <c r="Q3308" i="1"/>
  <c r="R3308" i="1"/>
  <c r="S3308" i="1"/>
  <c r="U3308" i="1"/>
  <c r="V3308" i="1"/>
  <c r="W3308" i="1"/>
  <c r="X3308" i="1"/>
  <c r="Y3308" i="1"/>
  <c r="Z3308" i="1"/>
  <c r="AA3308" i="1"/>
  <c r="AB3308" i="1"/>
  <c r="A3309" i="1"/>
  <c r="B3309" i="1"/>
  <c r="C3309" i="1"/>
  <c r="D3309" i="1"/>
  <c r="E3309" i="1"/>
  <c r="F3309" i="1"/>
  <c r="G3309" i="1"/>
  <c r="H3309" i="1"/>
  <c r="I3309" i="1"/>
  <c r="J3309" i="1"/>
  <c r="K3309" i="1"/>
  <c r="L3309" i="1"/>
  <c r="M3309" i="1"/>
  <c r="N3309" i="1"/>
  <c r="O3309" i="1"/>
  <c r="P3309" i="1"/>
  <c r="Q3309" i="1"/>
  <c r="R3309" i="1"/>
  <c r="S3309" i="1"/>
  <c r="U3309" i="1"/>
  <c r="V3309" i="1"/>
  <c r="W3309" i="1"/>
  <c r="X3309" i="1"/>
  <c r="Y3309" i="1"/>
  <c r="Z3309" i="1"/>
  <c r="AA3309" i="1"/>
  <c r="AB3309" i="1"/>
  <c r="A3310" i="1"/>
  <c r="B3310" i="1"/>
  <c r="C3310" i="1"/>
  <c r="D3310" i="1"/>
  <c r="E3310" i="1"/>
  <c r="F3310" i="1"/>
  <c r="G3310" i="1"/>
  <c r="H3310" i="1"/>
  <c r="I3310" i="1"/>
  <c r="J3310" i="1"/>
  <c r="K3310" i="1"/>
  <c r="L3310" i="1"/>
  <c r="M3310" i="1"/>
  <c r="N3310" i="1"/>
  <c r="O3310" i="1"/>
  <c r="P3310" i="1"/>
  <c r="Q3310" i="1"/>
  <c r="R3310" i="1"/>
  <c r="S3310" i="1"/>
  <c r="U3310" i="1"/>
  <c r="V3310" i="1"/>
  <c r="W3310" i="1"/>
  <c r="X3310" i="1"/>
  <c r="Y3310" i="1"/>
  <c r="Z3310" i="1"/>
  <c r="AA3310" i="1"/>
  <c r="AB3310" i="1"/>
  <c r="A3311" i="1"/>
  <c r="B3311" i="1"/>
  <c r="C3311" i="1"/>
  <c r="D3311" i="1"/>
  <c r="E3311" i="1"/>
  <c r="F3311" i="1"/>
  <c r="G3311" i="1"/>
  <c r="H3311" i="1"/>
  <c r="I3311" i="1"/>
  <c r="J3311" i="1"/>
  <c r="K3311" i="1"/>
  <c r="L3311" i="1"/>
  <c r="M3311" i="1"/>
  <c r="N3311" i="1"/>
  <c r="O3311" i="1"/>
  <c r="P3311" i="1"/>
  <c r="Q3311" i="1"/>
  <c r="R3311" i="1"/>
  <c r="S3311" i="1"/>
  <c r="U3311" i="1"/>
  <c r="V3311" i="1"/>
  <c r="W3311" i="1"/>
  <c r="X3311" i="1"/>
  <c r="Y3311" i="1"/>
  <c r="Z3311" i="1"/>
  <c r="AA3311" i="1"/>
  <c r="AB3311" i="1"/>
  <c r="A3312" i="1"/>
  <c r="B3312" i="1"/>
  <c r="C3312" i="1"/>
  <c r="D3312" i="1"/>
  <c r="E3312" i="1"/>
  <c r="F3312" i="1"/>
  <c r="G3312" i="1"/>
  <c r="H3312" i="1"/>
  <c r="I3312" i="1"/>
  <c r="J3312" i="1"/>
  <c r="K3312" i="1"/>
  <c r="L3312" i="1"/>
  <c r="M3312" i="1"/>
  <c r="N3312" i="1"/>
  <c r="O3312" i="1"/>
  <c r="P3312" i="1"/>
  <c r="Q3312" i="1"/>
  <c r="R3312" i="1"/>
  <c r="S3312" i="1"/>
  <c r="U3312" i="1"/>
  <c r="V3312" i="1"/>
  <c r="W3312" i="1"/>
  <c r="X3312" i="1"/>
  <c r="Y3312" i="1"/>
  <c r="Z3312" i="1"/>
  <c r="AA3312" i="1"/>
  <c r="AB3312" i="1"/>
  <c r="A3313" i="1"/>
  <c r="B3313" i="1"/>
  <c r="C3313" i="1"/>
  <c r="D3313" i="1"/>
  <c r="E3313" i="1"/>
  <c r="F3313" i="1"/>
  <c r="G3313" i="1"/>
  <c r="H3313" i="1"/>
  <c r="I3313" i="1"/>
  <c r="J3313" i="1"/>
  <c r="K3313" i="1"/>
  <c r="L3313" i="1"/>
  <c r="M3313" i="1"/>
  <c r="N3313" i="1"/>
  <c r="O3313" i="1"/>
  <c r="P3313" i="1"/>
  <c r="Q3313" i="1"/>
  <c r="R3313" i="1"/>
  <c r="S3313" i="1"/>
  <c r="U3313" i="1"/>
  <c r="V3313" i="1"/>
  <c r="W3313" i="1"/>
  <c r="X3313" i="1"/>
  <c r="Y3313" i="1"/>
  <c r="Z3313" i="1"/>
  <c r="AA3313" i="1"/>
  <c r="AB3313" i="1"/>
  <c r="A3314" i="1"/>
  <c r="B3314" i="1"/>
  <c r="C3314" i="1"/>
  <c r="D3314" i="1"/>
  <c r="E3314" i="1"/>
  <c r="F3314" i="1"/>
  <c r="G3314" i="1"/>
  <c r="H3314" i="1"/>
  <c r="I3314" i="1"/>
  <c r="J3314" i="1"/>
  <c r="K3314" i="1"/>
  <c r="L3314" i="1"/>
  <c r="M3314" i="1"/>
  <c r="N3314" i="1"/>
  <c r="O3314" i="1"/>
  <c r="P3314" i="1"/>
  <c r="Q3314" i="1"/>
  <c r="R3314" i="1"/>
  <c r="S3314" i="1"/>
  <c r="U3314" i="1"/>
  <c r="V3314" i="1"/>
  <c r="W3314" i="1"/>
  <c r="X3314" i="1"/>
  <c r="Y3314" i="1"/>
  <c r="Z3314" i="1"/>
  <c r="AA3314" i="1"/>
  <c r="AB3314" i="1"/>
  <c r="A3315" i="1"/>
  <c r="B3315" i="1"/>
  <c r="C3315" i="1"/>
  <c r="D3315" i="1"/>
  <c r="E3315" i="1"/>
  <c r="F3315" i="1"/>
  <c r="G3315" i="1"/>
  <c r="H3315" i="1"/>
  <c r="I3315" i="1"/>
  <c r="J3315" i="1"/>
  <c r="K3315" i="1"/>
  <c r="L3315" i="1"/>
  <c r="M3315" i="1"/>
  <c r="N3315" i="1"/>
  <c r="O3315" i="1"/>
  <c r="P3315" i="1"/>
  <c r="Q3315" i="1"/>
  <c r="R3315" i="1"/>
  <c r="S3315" i="1"/>
  <c r="U3315" i="1"/>
  <c r="V3315" i="1"/>
  <c r="W3315" i="1"/>
  <c r="X3315" i="1"/>
  <c r="Y3315" i="1"/>
  <c r="Z3315" i="1"/>
  <c r="AA3315" i="1"/>
  <c r="AB3315" i="1"/>
  <c r="A3316" i="1"/>
  <c r="B3316" i="1"/>
  <c r="C3316" i="1"/>
  <c r="D3316" i="1"/>
  <c r="E3316" i="1"/>
  <c r="F3316" i="1"/>
  <c r="G3316" i="1"/>
  <c r="H3316" i="1"/>
  <c r="I3316" i="1"/>
  <c r="J3316" i="1"/>
  <c r="K3316" i="1"/>
  <c r="L3316" i="1"/>
  <c r="M3316" i="1"/>
  <c r="N3316" i="1"/>
  <c r="O3316" i="1"/>
  <c r="P3316" i="1"/>
  <c r="Q3316" i="1"/>
  <c r="R3316" i="1"/>
  <c r="S3316" i="1"/>
  <c r="U3316" i="1"/>
  <c r="V3316" i="1"/>
  <c r="W3316" i="1"/>
  <c r="X3316" i="1"/>
  <c r="Y3316" i="1"/>
  <c r="Z3316" i="1"/>
  <c r="AA3316" i="1"/>
  <c r="AB3316" i="1"/>
  <c r="A3317" i="1"/>
  <c r="B3317" i="1"/>
  <c r="C3317" i="1"/>
  <c r="D3317" i="1"/>
  <c r="E3317" i="1"/>
  <c r="F3317" i="1"/>
  <c r="G3317" i="1"/>
  <c r="H3317" i="1"/>
  <c r="I3317" i="1"/>
  <c r="J3317" i="1"/>
  <c r="K3317" i="1"/>
  <c r="L3317" i="1"/>
  <c r="M3317" i="1"/>
  <c r="N3317" i="1"/>
  <c r="O3317" i="1"/>
  <c r="P3317" i="1"/>
  <c r="Q3317" i="1"/>
  <c r="R3317" i="1"/>
  <c r="S3317" i="1"/>
  <c r="U3317" i="1"/>
  <c r="V3317" i="1"/>
  <c r="W3317" i="1"/>
  <c r="X3317" i="1"/>
  <c r="Y3317" i="1"/>
  <c r="Z3317" i="1"/>
  <c r="AA3317" i="1"/>
  <c r="AB3317" i="1"/>
  <c r="A3318" i="1"/>
  <c r="B3318" i="1"/>
  <c r="C3318" i="1"/>
  <c r="D3318" i="1"/>
  <c r="E3318" i="1"/>
  <c r="F3318" i="1"/>
  <c r="G3318" i="1"/>
  <c r="H3318" i="1"/>
  <c r="I3318" i="1"/>
  <c r="J3318" i="1"/>
  <c r="K3318" i="1"/>
  <c r="L3318" i="1"/>
  <c r="M3318" i="1"/>
  <c r="N3318" i="1"/>
  <c r="O3318" i="1"/>
  <c r="P3318" i="1"/>
  <c r="Q3318" i="1"/>
  <c r="R3318" i="1"/>
  <c r="S3318" i="1"/>
  <c r="U3318" i="1"/>
  <c r="V3318" i="1"/>
  <c r="W3318" i="1"/>
  <c r="X3318" i="1"/>
  <c r="Y3318" i="1"/>
  <c r="Z3318" i="1"/>
  <c r="AA3318" i="1"/>
  <c r="AB3318" i="1"/>
  <c r="A3319" i="1"/>
  <c r="B3319" i="1"/>
  <c r="C3319" i="1"/>
  <c r="D3319" i="1"/>
  <c r="E3319" i="1"/>
  <c r="F3319" i="1"/>
  <c r="G3319" i="1"/>
  <c r="H3319" i="1"/>
  <c r="I3319" i="1"/>
  <c r="J3319" i="1"/>
  <c r="K3319" i="1"/>
  <c r="L3319" i="1"/>
  <c r="M3319" i="1"/>
  <c r="N3319" i="1"/>
  <c r="O3319" i="1"/>
  <c r="P3319" i="1"/>
  <c r="Q3319" i="1"/>
  <c r="R3319" i="1"/>
  <c r="S3319" i="1"/>
  <c r="U3319" i="1"/>
  <c r="V3319" i="1"/>
  <c r="W3319" i="1"/>
  <c r="X3319" i="1"/>
  <c r="Y3319" i="1"/>
  <c r="Z3319" i="1"/>
  <c r="AA3319" i="1"/>
  <c r="AB3319" i="1"/>
  <c r="A3320" i="1"/>
  <c r="B3320" i="1"/>
  <c r="C3320" i="1"/>
  <c r="D3320" i="1"/>
  <c r="E3320" i="1"/>
  <c r="F3320" i="1"/>
  <c r="G3320" i="1"/>
  <c r="H3320" i="1"/>
  <c r="I3320" i="1"/>
  <c r="J3320" i="1"/>
  <c r="K3320" i="1"/>
  <c r="L3320" i="1"/>
  <c r="M3320" i="1"/>
  <c r="N3320" i="1"/>
  <c r="O3320" i="1"/>
  <c r="P3320" i="1"/>
  <c r="Q3320" i="1"/>
  <c r="R3320" i="1"/>
  <c r="S3320" i="1"/>
  <c r="U3320" i="1"/>
  <c r="V3320" i="1"/>
  <c r="W3320" i="1"/>
  <c r="X3320" i="1"/>
  <c r="Y3320" i="1"/>
  <c r="Z3320" i="1"/>
  <c r="AA3320" i="1"/>
  <c r="AB3320" i="1"/>
  <c r="A3321" i="1"/>
  <c r="B3321" i="1"/>
  <c r="C3321" i="1"/>
  <c r="D3321" i="1"/>
  <c r="E3321" i="1"/>
  <c r="F3321" i="1"/>
  <c r="G3321" i="1"/>
  <c r="H3321" i="1"/>
  <c r="I3321" i="1"/>
  <c r="J3321" i="1"/>
  <c r="K3321" i="1"/>
  <c r="L3321" i="1"/>
  <c r="M3321" i="1"/>
  <c r="N3321" i="1"/>
  <c r="O3321" i="1"/>
  <c r="P3321" i="1"/>
  <c r="Q3321" i="1"/>
  <c r="R3321" i="1"/>
  <c r="S3321" i="1"/>
  <c r="U3321" i="1"/>
  <c r="V3321" i="1"/>
  <c r="W3321" i="1"/>
  <c r="X3321" i="1"/>
  <c r="Y3321" i="1"/>
  <c r="Z3321" i="1"/>
  <c r="AA3321" i="1"/>
  <c r="AB3321" i="1"/>
  <c r="A3322" i="1"/>
  <c r="B3322" i="1"/>
  <c r="C3322" i="1"/>
  <c r="D3322" i="1"/>
  <c r="E3322" i="1"/>
  <c r="F3322" i="1"/>
  <c r="G3322" i="1"/>
  <c r="H3322" i="1"/>
  <c r="I3322" i="1"/>
  <c r="J3322" i="1"/>
  <c r="K3322" i="1"/>
  <c r="L3322" i="1"/>
  <c r="M3322" i="1"/>
  <c r="N3322" i="1"/>
  <c r="O3322" i="1"/>
  <c r="P3322" i="1"/>
  <c r="Q3322" i="1"/>
  <c r="R3322" i="1"/>
  <c r="S3322" i="1"/>
  <c r="U3322" i="1"/>
  <c r="V3322" i="1"/>
  <c r="W3322" i="1"/>
  <c r="X3322" i="1"/>
  <c r="Y3322" i="1"/>
  <c r="Z3322" i="1"/>
  <c r="AA3322" i="1"/>
  <c r="AB3322" i="1"/>
  <c r="A3323" i="1"/>
  <c r="B3323" i="1"/>
  <c r="C3323" i="1"/>
  <c r="D3323" i="1"/>
  <c r="E3323" i="1"/>
  <c r="F3323" i="1"/>
  <c r="G3323" i="1"/>
  <c r="H3323" i="1"/>
  <c r="I3323" i="1"/>
  <c r="J3323" i="1"/>
  <c r="K3323" i="1"/>
  <c r="L3323" i="1"/>
  <c r="M3323" i="1"/>
  <c r="N3323" i="1"/>
  <c r="O3323" i="1"/>
  <c r="P3323" i="1"/>
  <c r="Q3323" i="1"/>
  <c r="R3323" i="1"/>
  <c r="S3323" i="1"/>
  <c r="U3323" i="1"/>
  <c r="V3323" i="1"/>
  <c r="W3323" i="1"/>
  <c r="X3323" i="1"/>
  <c r="Y3323" i="1"/>
  <c r="Z3323" i="1"/>
  <c r="AA3323" i="1"/>
  <c r="AB3323" i="1"/>
  <c r="A3324" i="1"/>
  <c r="B3324" i="1"/>
  <c r="C3324" i="1"/>
  <c r="D3324" i="1"/>
  <c r="E3324" i="1"/>
  <c r="F3324" i="1"/>
  <c r="G3324" i="1"/>
  <c r="H3324" i="1"/>
  <c r="I3324" i="1"/>
  <c r="J3324" i="1"/>
  <c r="K3324" i="1"/>
  <c r="L3324" i="1"/>
  <c r="M3324" i="1"/>
  <c r="N3324" i="1"/>
  <c r="O3324" i="1"/>
  <c r="P3324" i="1"/>
  <c r="Q3324" i="1"/>
  <c r="R3324" i="1"/>
  <c r="S3324" i="1"/>
  <c r="U3324" i="1"/>
  <c r="V3324" i="1"/>
  <c r="W3324" i="1"/>
  <c r="X3324" i="1"/>
  <c r="Y3324" i="1"/>
  <c r="Z3324" i="1"/>
  <c r="AA3324" i="1"/>
  <c r="AB3324" i="1"/>
  <c r="A3325" i="1"/>
  <c r="B3325" i="1"/>
  <c r="C3325" i="1"/>
  <c r="D3325" i="1"/>
  <c r="E3325" i="1"/>
  <c r="F3325" i="1"/>
  <c r="G3325" i="1"/>
  <c r="H3325" i="1"/>
  <c r="I3325" i="1"/>
  <c r="J3325" i="1"/>
  <c r="K3325" i="1"/>
  <c r="L3325" i="1"/>
  <c r="M3325" i="1"/>
  <c r="N3325" i="1"/>
  <c r="O3325" i="1"/>
  <c r="P3325" i="1"/>
  <c r="Q3325" i="1"/>
  <c r="R3325" i="1"/>
  <c r="S3325" i="1"/>
  <c r="U3325" i="1"/>
  <c r="V3325" i="1"/>
  <c r="W3325" i="1"/>
  <c r="X3325" i="1"/>
  <c r="Y3325" i="1"/>
  <c r="Z3325" i="1"/>
  <c r="AA3325" i="1"/>
  <c r="AB3325" i="1"/>
  <c r="A3326" i="1"/>
  <c r="B3326" i="1"/>
  <c r="C3326" i="1"/>
  <c r="D3326" i="1"/>
  <c r="E3326" i="1"/>
  <c r="F3326" i="1"/>
  <c r="G3326" i="1"/>
  <c r="H3326" i="1"/>
  <c r="I3326" i="1"/>
  <c r="J3326" i="1"/>
  <c r="K3326" i="1"/>
  <c r="L3326" i="1"/>
  <c r="M3326" i="1"/>
  <c r="N3326" i="1"/>
  <c r="O3326" i="1"/>
  <c r="P3326" i="1"/>
  <c r="Q3326" i="1"/>
  <c r="R3326" i="1"/>
  <c r="S3326" i="1"/>
  <c r="U3326" i="1"/>
  <c r="V3326" i="1"/>
  <c r="W3326" i="1"/>
  <c r="X3326" i="1"/>
  <c r="Y3326" i="1"/>
  <c r="Z3326" i="1"/>
  <c r="AA3326" i="1"/>
  <c r="AB3326" i="1"/>
  <c r="A3327" i="1"/>
  <c r="B3327" i="1"/>
  <c r="C3327" i="1"/>
  <c r="D3327" i="1"/>
  <c r="E3327" i="1"/>
  <c r="F3327" i="1"/>
  <c r="G3327" i="1"/>
  <c r="H3327" i="1"/>
  <c r="I3327" i="1"/>
  <c r="J3327" i="1"/>
  <c r="K3327" i="1"/>
  <c r="L3327" i="1"/>
  <c r="M3327" i="1"/>
  <c r="N3327" i="1"/>
  <c r="O3327" i="1"/>
  <c r="P3327" i="1"/>
  <c r="Q3327" i="1"/>
  <c r="R3327" i="1"/>
  <c r="S3327" i="1"/>
  <c r="U3327" i="1"/>
  <c r="V3327" i="1"/>
  <c r="W3327" i="1"/>
  <c r="X3327" i="1"/>
  <c r="Y3327" i="1"/>
  <c r="Z3327" i="1"/>
  <c r="AA3327" i="1"/>
  <c r="AB3327" i="1"/>
  <c r="A3328" i="1"/>
  <c r="B3328" i="1"/>
  <c r="C3328" i="1"/>
  <c r="D3328" i="1"/>
  <c r="E3328" i="1"/>
  <c r="F3328" i="1"/>
  <c r="G3328" i="1"/>
  <c r="H3328" i="1"/>
  <c r="I3328" i="1"/>
  <c r="J3328" i="1"/>
  <c r="K3328" i="1"/>
  <c r="L3328" i="1"/>
  <c r="M3328" i="1"/>
  <c r="N3328" i="1"/>
  <c r="O3328" i="1"/>
  <c r="P3328" i="1"/>
  <c r="Q3328" i="1"/>
  <c r="R3328" i="1"/>
  <c r="S3328" i="1"/>
  <c r="U3328" i="1"/>
  <c r="V3328" i="1"/>
  <c r="W3328" i="1"/>
  <c r="X3328" i="1"/>
  <c r="Y3328" i="1"/>
  <c r="Z3328" i="1"/>
  <c r="AA3328" i="1"/>
  <c r="AB3328" i="1"/>
  <c r="A3329" i="1"/>
  <c r="B3329" i="1"/>
  <c r="C3329" i="1"/>
  <c r="D3329" i="1"/>
  <c r="E3329" i="1"/>
  <c r="F3329" i="1"/>
  <c r="G3329" i="1"/>
  <c r="H3329" i="1"/>
  <c r="I3329" i="1"/>
  <c r="J3329" i="1"/>
  <c r="K3329" i="1"/>
  <c r="L3329" i="1"/>
  <c r="M3329" i="1"/>
  <c r="N3329" i="1"/>
  <c r="O3329" i="1"/>
  <c r="P3329" i="1"/>
  <c r="Q3329" i="1"/>
  <c r="R3329" i="1"/>
  <c r="S3329" i="1"/>
  <c r="U3329" i="1"/>
  <c r="V3329" i="1"/>
  <c r="W3329" i="1"/>
  <c r="X3329" i="1"/>
  <c r="Y3329" i="1"/>
  <c r="Z3329" i="1"/>
  <c r="AA3329" i="1"/>
  <c r="AB3329" i="1"/>
  <c r="A3330" i="1"/>
  <c r="B3330" i="1"/>
  <c r="C3330" i="1"/>
  <c r="D3330" i="1"/>
  <c r="E3330" i="1"/>
  <c r="F3330" i="1"/>
  <c r="G3330" i="1"/>
  <c r="H3330" i="1"/>
  <c r="I3330" i="1"/>
  <c r="J3330" i="1"/>
  <c r="K3330" i="1"/>
  <c r="L3330" i="1"/>
  <c r="M3330" i="1"/>
  <c r="N3330" i="1"/>
  <c r="O3330" i="1"/>
  <c r="P3330" i="1"/>
  <c r="Q3330" i="1"/>
  <c r="R3330" i="1"/>
  <c r="S3330" i="1"/>
  <c r="U3330" i="1"/>
  <c r="V3330" i="1"/>
  <c r="W3330" i="1"/>
  <c r="X3330" i="1"/>
  <c r="Y3330" i="1"/>
  <c r="Z3330" i="1"/>
  <c r="AA3330" i="1"/>
  <c r="AB3330" i="1"/>
  <c r="A3331" i="1"/>
  <c r="B3331" i="1"/>
  <c r="C3331" i="1"/>
  <c r="D3331" i="1"/>
  <c r="E3331" i="1"/>
  <c r="F3331" i="1"/>
  <c r="G3331" i="1"/>
  <c r="H3331" i="1"/>
  <c r="I3331" i="1"/>
  <c r="J3331" i="1"/>
  <c r="K3331" i="1"/>
  <c r="L3331" i="1"/>
  <c r="M3331" i="1"/>
  <c r="N3331" i="1"/>
  <c r="O3331" i="1"/>
  <c r="P3331" i="1"/>
  <c r="Q3331" i="1"/>
  <c r="R3331" i="1"/>
  <c r="S3331" i="1"/>
  <c r="U3331" i="1"/>
  <c r="V3331" i="1"/>
  <c r="W3331" i="1"/>
  <c r="X3331" i="1"/>
  <c r="Y3331" i="1"/>
  <c r="Z3331" i="1"/>
  <c r="AA3331" i="1"/>
  <c r="AB3331" i="1"/>
  <c r="A3332" i="1"/>
  <c r="B3332" i="1"/>
  <c r="C3332" i="1"/>
  <c r="D3332" i="1"/>
  <c r="E3332" i="1"/>
  <c r="F3332" i="1"/>
  <c r="G3332" i="1"/>
  <c r="H3332" i="1"/>
  <c r="I3332" i="1"/>
  <c r="J3332" i="1"/>
  <c r="K3332" i="1"/>
  <c r="L3332" i="1"/>
  <c r="M3332" i="1"/>
  <c r="N3332" i="1"/>
  <c r="O3332" i="1"/>
  <c r="P3332" i="1"/>
  <c r="Q3332" i="1"/>
  <c r="R3332" i="1"/>
  <c r="S3332" i="1"/>
  <c r="U3332" i="1"/>
  <c r="V3332" i="1"/>
  <c r="W3332" i="1"/>
  <c r="X3332" i="1"/>
  <c r="Y3332" i="1"/>
  <c r="Z3332" i="1"/>
  <c r="AA3332" i="1"/>
  <c r="AB3332" i="1"/>
  <c r="A3333" i="1"/>
  <c r="B3333" i="1"/>
  <c r="C3333" i="1"/>
  <c r="D3333" i="1"/>
  <c r="E3333" i="1"/>
  <c r="F3333" i="1"/>
  <c r="G3333" i="1"/>
  <c r="H3333" i="1"/>
  <c r="I3333" i="1"/>
  <c r="J3333" i="1"/>
  <c r="K3333" i="1"/>
  <c r="L3333" i="1"/>
  <c r="M3333" i="1"/>
  <c r="N3333" i="1"/>
  <c r="O3333" i="1"/>
  <c r="P3333" i="1"/>
  <c r="Q3333" i="1"/>
  <c r="R3333" i="1"/>
  <c r="S3333" i="1"/>
  <c r="U3333" i="1"/>
  <c r="V3333" i="1"/>
  <c r="W3333" i="1"/>
  <c r="X3333" i="1"/>
  <c r="Y3333" i="1"/>
  <c r="Z3333" i="1"/>
  <c r="AA3333" i="1"/>
  <c r="AB3333" i="1"/>
  <c r="A3334" i="1"/>
  <c r="B3334" i="1"/>
  <c r="C3334" i="1"/>
  <c r="D3334" i="1"/>
  <c r="E3334" i="1"/>
  <c r="F3334" i="1"/>
  <c r="G3334" i="1"/>
  <c r="H3334" i="1"/>
  <c r="I3334" i="1"/>
  <c r="J3334" i="1"/>
  <c r="K3334" i="1"/>
  <c r="L3334" i="1"/>
  <c r="M3334" i="1"/>
  <c r="N3334" i="1"/>
  <c r="O3334" i="1"/>
  <c r="P3334" i="1"/>
  <c r="Q3334" i="1"/>
  <c r="R3334" i="1"/>
  <c r="S3334" i="1"/>
  <c r="U3334" i="1"/>
  <c r="V3334" i="1"/>
  <c r="W3334" i="1"/>
  <c r="X3334" i="1"/>
  <c r="Y3334" i="1"/>
  <c r="Z3334" i="1"/>
  <c r="AA3334" i="1"/>
  <c r="AB3334" i="1"/>
  <c r="A3335" i="1"/>
  <c r="B3335" i="1"/>
  <c r="C3335" i="1"/>
  <c r="D3335" i="1"/>
  <c r="E3335" i="1"/>
  <c r="F3335" i="1"/>
  <c r="G3335" i="1"/>
  <c r="H3335" i="1"/>
  <c r="I3335" i="1"/>
  <c r="J3335" i="1"/>
  <c r="K3335" i="1"/>
  <c r="L3335" i="1"/>
  <c r="M3335" i="1"/>
  <c r="N3335" i="1"/>
  <c r="O3335" i="1"/>
  <c r="P3335" i="1"/>
  <c r="Q3335" i="1"/>
  <c r="R3335" i="1"/>
  <c r="S3335" i="1"/>
  <c r="U3335" i="1"/>
  <c r="V3335" i="1"/>
  <c r="W3335" i="1"/>
  <c r="X3335" i="1"/>
  <c r="Y3335" i="1"/>
  <c r="Z3335" i="1"/>
  <c r="AA3335" i="1"/>
  <c r="AB3335" i="1"/>
  <c r="A3336" i="1"/>
  <c r="B3336" i="1"/>
  <c r="C3336" i="1"/>
  <c r="D3336" i="1"/>
  <c r="E3336" i="1"/>
  <c r="F3336" i="1"/>
  <c r="G3336" i="1"/>
  <c r="H3336" i="1"/>
  <c r="I3336" i="1"/>
  <c r="J3336" i="1"/>
  <c r="K3336" i="1"/>
  <c r="L3336" i="1"/>
  <c r="M3336" i="1"/>
  <c r="N3336" i="1"/>
  <c r="O3336" i="1"/>
  <c r="P3336" i="1"/>
  <c r="Q3336" i="1"/>
  <c r="R3336" i="1"/>
  <c r="S3336" i="1"/>
  <c r="U3336" i="1"/>
  <c r="V3336" i="1"/>
  <c r="W3336" i="1"/>
  <c r="X3336" i="1"/>
  <c r="Y3336" i="1"/>
  <c r="Z3336" i="1"/>
  <c r="AA3336" i="1"/>
  <c r="AB3336" i="1"/>
  <c r="A3337" i="1"/>
  <c r="B3337" i="1"/>
  <c r="C3337" i="1"/>
  <c r="D3337" i="1"/>
  <c r="E3337" i="1"/>
  <c r="F3337" i="1"/>
  <c r="G3337" i="1"/>
  <c r="H3337" i="1"/>
  <c r="I3337" i="1"/>
  <c r="J3337" i="1"/>
  <c r="K3337" i="1"/>
  <c r="L3337" i="1"/>
  <c r="M3337" i="1"/>
  <c r="N3337" i="1"/>
  <c r="O3337" i="1"/>
  <c r="P3337" i="1"/>
  <c r="Q3337" i="1"/>
  <c r="R3337" i="1"/>
  <c r="S3337" i="1"/>
  <c r="U3337" i="1"/>
  <c r="V3337" i="1"/>
  <c r="W3337" i="1"/>
  <c r="X3337" i="1"/>
  <c r="Y3337" i="1"/>
  <c r="Z3337" i="1"/>
  <c r="AA3337" i="1"/>
  <c r="AB3337" i="1"/>
  <c r="A3338" i="1"/>
  <c r="B3338" i="1"/>
  <c r="C3338" i="1"/>
  <c r="D3338" i="1"/>
  <c r="E3338" i="1"/>
  <c r="F3338" i="1"/>
  <c r="G3338" i="1"/>
  <c r="H3338" i="1"/>
  <c r="I3338" i="1"/>
  <c r="J3338" i="1"/>
  <c r="K3338" i="1"/>
  <c r="L3338" i="1"/>
  <c r="M3338" i="1"/>
  <c r="N3338" i="1"/>
  <c r="O3338" i="1"/>
  <c r="P3338" i="1"/>
  <c r="Q3338" i="1"/>
  <c r="R3338" i="1"/>
  <c r="S3338" i="1"/>
  <c r="U3338" i="1"/>
  <c r="V3338" i="1"/>
  <c r="W3338" i="1"/>
  <c r="X3338" i="1"/>
  <c r="Y3338" i="1"/>
  <c r="Z3338" i="1"/>
  <c r="AA3338" i="1"/>
  <c r="AB3338" i="1"/>
  <c r="A3339" i="1"/>
  <c r="B3339" i="1"/>
  <c r="C3339" i="1"/>
  <c r="D3339" i="1"/>
  <c r="E3339" i="1"/>
  <c r="F3339" i="1"/>
  <c r="G3339" i="1"/>
  <c r="H3339" i="1"/>
  <c r="I3339" i="1"/>
  <c r="J3339" i="1"/>
  <c r="K3339" i="1"/>
  <c r="L3339" i="1"/>
  <c r="M3339" i="1"/>
  <c r="N3339" i="1"/>
  <c r="O3339" i="1"/>
  <c r="P3339" i="1"/>
  <c r="Q3339" i="1"/>
  <c r="R3339" i="1"/>
  <c r="S3339" i="1"/>
  <c r="U3339" i="1"/>
  <c r="V3339" i="1"/>
  <c r="W3339" i="1"/>
  <c r="X3339" i="1"/>
  <c r="Y3339" i="1"/>
  <c r="Z3339" i="1"/>
  <c r="AA3339" i="1"/>
  <c r="AB3339" i="1"/>
  <c r="A3340" i="1"/>
  <c r="B3340" i="1"/>
  <c r="C3340" i="1"/>
  <c r="D3340" i="1"/>
  <c r="E3340" i="1"/>
  <c r="F3340" i="1"/>
  <c r="G3340" i="1"/>
  <c r="H3340" i="1"/>
  <c r="I3340" i="1"/>
  <c r="J3340" i="1"/>
  <c r="K3340" i="1"/>
  <c r="L3340" i="1"/>
  <c r="M3340" i="1"/>
  <c r="N3340" i="1"/>
  <c r="O3340" i="1"/>
  <c r="P3340" i="1"/>
  <c r="Q3340" i="1"/>
  <c r="R3340" i="1"/>
  <c r="S3340" i="1"/>
  <c r="U3340" i="1"/>
  <c r="V3340" i="1"/>
  <c r="W3340" i="1"/>
  <c r="X3340" i="1"/>
  <c r="Y3340" i="1"/>
  <c r="Z3340" i="1"/>
  <c r="AA3340" i="1"/>
  <c r="AB3340" i="1"/>
  <c r="A3341" i="1"/>
  <c r="B3341" i="1"/>
  <c r="C3341" i="1"/>
  <c r="D3341" i="1"/>
  <c r="E3341" i="1"/>
  <c r="F3341" i="1"/>
  <c r="G3341" i="1"/>
  <c r="H3341" i="1"/>
  <c r="I3341" i="1"/>
  <c r="J3341" i="1"/>
  <c r="K3341" i="1"/>
  <c r="L3341" i="1"/>
  <c r="M3341" i="1"/>
  <c r="N3341" i="1"/>
  <c r="O3341" i="1"/>
  <c r="P3341" i="1"/>
  <c r="Q3341" i="1"/>
  <c r="R3341" i="1"/>
  <c r="S3341" i="1"/>
  <c r="U3341" i="1"/>
  <c r="V3341" i="1"/>
  <c r="W3341" i="1"/>
  <c r="X3341" i="1"/>
  <c r="Y3341" i="1"/>
  <c r="Z3341" i="1"/>
  <c r="AA3341" i="1"/>
  <c r="AB3341" i="1"/>
  <c r="A3342" i="1"/>
  <c r="B3342" i="1"/>
  <c r="C3342" i="1"/>
  <c r="D3342" i="1"/>
  <c r="E3342" i="1"/>
  <c r="F3342" i="1"/>
  <c r="G3342" i="1"/>
  <c r="H3342" i="1"/>
  <c r="I3342" i="1"/>
  <c r="J3342" i="1"/>
  <c r="K3342" i="1"/>
  <c r="L3342" i="1"/>
  <c r="M3342" i="1"/>
  <c r="N3342" i="1"/>
  <c r="O3342" i="1"/>
  <c r="P3342" i="1"/>
  <c r="Q3342" i="1"/>
  <c r="R3342" i="1"/>
  <c r="S3342" i="1"/>
  <c r="U3342" i="1"/>
  <c r="V3342" i="1"/>
  <c r="W3342" i="1"/>
  <c r="X3342" i="1"/>
  <c r="Y3342" i="1"/>
  <c r="Z3342" i="1"/>
  <c r="AA3342" i="1"/>
  <c r="AB3342" i="1"/>
  <c r="A3343" i="1"/>
  <c r="B3343" i="1"/>
  <c r="C3343" i="1"/>
  <c r="D3343" i="1"/>
  <c r="E3343" i="1"/>
  <c r="F3343" i="1"/>
  <c r="G3343" i="1"/>
  <c r="H3343" i="1"/>
  <c r="I3343" i="1"/>
  <c r="J3343" i="1"/>
  <c r="K3343" i="1"/>
  <c r="L3343" i="1"/>
  <c r="M3343" i="1"/>
  <c r="N3343" i="1"/>
  <c r="O3343" i="1"/>
  <c r="P3343" i="1"/>
  <c r="Q3343" i="1"/>
  <c r="R3343" i="1"/>
  <c r="S3343" i="1"/>
  <c r="U3343" i="1"/>
  <c r="V3343" i="1"/>
  <c r="W3343" i="1"/>
  <c r="X3343" i="1"/>
  <c r="Y3343" i="1"/>
  <c r="Z3343" i="1"/>
  <c r="AA3343" i="1"/>
  <c r="AB3343" i="1"/>
  <c r="A3344" i="1"/>
  <c r="B3344" i="1"/>
  <c r="C3344" i="1"/>
  <c r="D3344" i="1"/>
  <c r="E3344" i="1"/>
  <c r="F3344" i="1"/>
  <c r="G3344" i="1"/>
  <c r="H3344" i="1"/>
  <c r="I3344" i="1"/>
  <c r="J3344" i="1"/>
  <c r="K3344" i="1"/>
  <c r="L3344" i="1"/>
  <c r="M3344" i="1"/>
  <c r="N3344" i="1"/>
  <c r="O3344" i="1"/>
  <c r="P3344" i="1"/>
  <c r="Q3344" i="1"/>
  <c r="R3344" i="1"/>
  <c r="S3344" i="1"/>
  <c r="U3344" i="1"/>
  <c r="V3344" i="1"/>
  <c r="W3344" i="1"/>
  <c r="X3344" i="1"/>
  <c r="Y3344" i="1"/>
  <c r="Z3344" i="1"/>
  <c r="AA3344" i="1"/>
  <c r="AB3344" i="1"/>
  <c r="A3345" i="1"/>
  <c r="B3345" i="1"/>
  <c r="C3345" i="1"/>
  <c r="D3345" i="1"/>
  <c r="E3345" i="1"/>
  <c r="F3345" i="1"/>
  <c r="G3345" i="1"/>
  <c r="H3345" i="1"/>
  <c r="I3345" i="1"/>
  <c r="J3345" i="1"/>
  <c r="K3345" i="1"/>
  <c r="L3345" i="1"/>
  <c r="M3345" i="1"/>
  <c r="N3345" i="1"/>
  <c r="O3345" i="1"/>
  <c r="P3345" i="1"/>
  <c r="Q3345" i="1"/>
  <c r="R3345" i="1"/>
  <c r="S3345" i="1"/>
  <c r="U3345" i="1"/>
  <c r="V3345" i="1"/>
  <c r="W3345" i="1"/>
  <c r="X3345" i="1"/>
  <c r="Y3345" i="1"/>
  <c r="Z3345" i="1"/>
  <c r="AA3345" i="1"/>
  <c r="AB3345" i="1"/>
  <c r="A3346" i="1"/>
  <c r="B3346" i="1"/>
  <c r="C3346" i="1"/>
  <c r="D3346" i="1"/>
  <c r="E3346" i="1"/>
  <c r="F3346" i="1"/>
  <c r="G3346" i="1"/>
  <c r="H3346" i="1"/>
  <c r="I3346" i="1"/>
  <c r="J3346" i="1"/>
  <c r="K3346" i="1"/>
  <c r="L3346" i="1"/>
  <c r="M3346" i="1"/>
  <c r="N3346" i="1"/>
  <c r="O3346" i="1"/>
  <c r="P3346" i="1"/>
  <c r="Q3346" i="1"/>
  <c r="R3346" i="1"/>
  <c r="S3346" i="1"/>
  <c r="U3346" i="1"/>
  <c r="V3346" i="1"/>
  <c r="W3346" i="1"/>
  <c r="X3346" i="1"/>
  <c r="Y3346" i="1"/>
  <c r="Z3346" i="1"/>
  <c r="AA3346" i="1"/>
  <c r="AB3346" i="1"/>
  <c r="A3347" i="1"/>
  <c r="B3347" i="1"/>
  <c r="C3347" i="1"/>
  <c r="D3347" i="1"/>
  <c r="E3347" i="1"/>
  <c r="F3347" i="1"/>
  <c r="G3347" i="1"/>
  <c r="H3347" i="1"/>
  <c r="I3347" i="1"/>
  <c r="J3347" i="1"/>
  <c r="K3347" i="1"/>
  <c r="L3347" i="1"/>
  <c r="M3347" i="1"/>
  <c r="N3347" i="1"/>
  <c r="O3347" i="1"/>
  <c r="P3347" i="1"/>
  <c r="Q3347" i="1"/>
  <c r="R3347" i="1"/>
  <c r="S3347" i="1"/>
  <c r="U3347" i="1"/>
  <c r="V3347" i="1"/>
  <c r="W3347" i="1"/>
  <c r="X3347" i="1"/>
  <c r="Y3347" i="1"/>
  <c r="Z3347" i="1"/>
  <c r="AA3347" i="1"/>
  <c r="AB3347" i="1"/>
  <c r="A3348" i="1"/>
  <c r="B3348" i="1"/>
  <c r="C3348" i="1"/>
  <c r="D3348" i="1"/>
  <c r="E3348" i="1"/>
  <c r="F3348" i="1"/>
  <c r="G3348" i="1"/>
  <c r="H3348" i="1"/>
  <c r="I3348" i="1"/>
  <c r="J3348" i="1"/>
  <c r="K3348" i="1"/>
  <c r="L3348" i="1"/>
  <c r="M3348" i="1"/>
  <c r="N3348" i="1"/>
  <c r="O3348" i="1"/>
  <c r="P3348" i="1"/>
  <c r="Q3348" i="1"/>
  <c r="R3348" i="1"/>
  <c r="S3348" i="1"/>
  <c r="U3348" i="1"/>
  <c r="V3348" i="1"/>
  <c r="W3348" i="1"/>
  <c r="X3348" i="1"/>
  <c r="Y3348" i="1"/>
  <c r="Z3348" i="1"/>
  <c r="AA3348" i="1"/>
  <c r="AB3348" i="1"/>
  <c r="A3349" i="1"/>
  <c r="B3349" i="1"/>
  <c r="C3349" i="1"/>
  <c r="D3349" i="1"/>
  <c r="E3349" i="1"/>
  <c r="F3349" i="1"/>
  <c r="G3349" i="1"/>
  <c r="H3349" i="1"/>
  <c r="I3349" i="1"/>
  <c r="J3349" i="1"/>
  <c r="K3349" i="1"/>
  <c r="L3349" i="1"/>
  <c r="M3349" i="1"/>
  <c r="N3349" i="1"/>
  <c r="O3349" i="1"/>
  <c r="P3349" i="1"/>
  <c r="Q3349" i="1"/>
  <c r="R3349" i="1"/>
  <c r="S3349" i="1"/>
  <c r="U3349" i="1"/>
  <c r="V3349" i="1"/>
  <c r="W3349" i="1"/>
  <c r="X3349" i="1"/>
  <c r="Y3349" i="1"/>
  <c r="Z3349" i="1"/>
  <c r="AA3349" i="1"/>
  <c r="AB3349" i="1"/>
  <c r="A3350" i="1"/>
  <c r="B3350" i="1"/>
  <c r="C3350" i="1"/>
  <c r="D3350" i="1"/>
  <c r="E3350" i="1"/>
  <c r="F3350" i="1"/>
  <c r="G3350" i="1"/>
  <c r="H3350" i="1"/>
  <c r="I3350" i="1"/>
  <c r="J3350" i="1"/>
  <c r="K3350" i="1"/>
  <c r="L3350" i="1"/>
  <c r="M3350" i="1"/>
  <c r="N3350" i="1"/>
  <c r="O3350" i="1"/>
  <c r="P3350" i="1"/>
  <c r="Q3350" i="1"/>
  <c r="R3350" i="1"/>
  <c r="S3350" i="1"/>
  <c r="U3350" i="1"/>
  <c r="V3350" i="1"/>
  <c r="W3350" i="1"/>
  <c r="X3350" i="1"/>
  <c r="Y3350" i="1"/>
  <c r="Z3350" i="1"/>
  <c r="AA3350" i="1"/>
  <c r="AB3350" i="1"/>
  <c r="A3351" i="1"/>
  <c r="B3351" i="1"/>
  <c r="C3351" i="1"/>
  <c r="D3351" i="1"/>
  <c r="E3351" i="1"/>
  <c r="F3351" i="1"/>
  <c r="G3351" i="1"/>
  <c r="H3351" i="1"/>
  <c r="I3351" i="1"/>
  <c r="J3351" i="1"/>
  <c r="K3351" i="1"/>
  <c r="L3351" i="1"/>
  <c r="M3351" i="1"/>
  <c r="N3351" i="1"/>
  <c r="O3351" i="1"/>
  <c r="P3351" i="1"/>
  <c r="Q3351" i="1"/>
  <c r="R3351" i="1"/>
  <c r="S3351" i="1"/>
  <c r="U3351" i="1"/>
  <c r="V3351" i="1"/>
  <c r="W3351" i="1"/>
  <c r="X3351" i="1"/>
  <c r="Y3351" i="1"/>
  <c r="Z3351" i="1"/>
  <c r="AA3351" i="1"/>
  <c r="AB3351" i="1"/>
  <c r="A3352" i="1"/>
  <c r="B3352" i="1"/>
  <c r="C3352" i="1"/>
  <c r="D3352" i="1"/>
  <c r="E3352" i="1"/>
  <c r="F3352" i="1"/>
  <c r="G3352" i="1"/>
  <c r="H3352" i="1"/>
  <c r="I3352" i="1"/>
  <c r="J3352" i="1"/>
  <c r="K3352" i="1"/>
  <c r="L3352" i="1"/>
  <c r="M3352" i="1"/>
  <c r="N3352" i="1"/>
  <c r="O3352" i="1"/>
  <c r="P3352" i="1"/>
  <c r="Q3352" i="1"/>
  <c r="R3352" i="1"/>
  <c r="S3352" i="1"/>
  <c r="U3352" i="1"/>
  <c r="V3352" i="1"/>
  <c r="W3352" i="1"/>
  <c r="X3352" i="1"/>
  <c r="Y3352" i="1"/>
  <c r="Z3352" i="1"/>
  <c r="AA3352" i="1"/>
  <c r="AB3352" i="1"/>
  <c r="A3353" i="1"/>
  <c r="B3353" i="1"/>
  <c r="C3353" i="1"/>
  <c r="D3353" i="1"/>
  <c r="E3353" i="1"/>
  <c r="F3353" i="1"/>
  <c r="G3353" i="1"/>
  <c r="H3353" i="1"/>
  <c r="I3353" i="1"/>
  <c r="J3353" i="1"/>
  <c r="K3353" i="1"/>
  <c r="L3353" i="1"/>
  <c r="M3353" i="1"/>
  <c r="N3353" i="1"/>
  <c r="O3353" i="1"/>
  <c r="P3353" i="1"/>
  <c r="Q3353" i="1"/>
  <c r="R3353" i="1"/>
  <c r="S3353" i="1"/>
  <c r="U3353" i="1"/>
  <c r="V3353" i="1"/>
  <c r="W3353" i="1"/>
  <c r="X3353" i="1"/>
  <c r="Y3353" i="1"/>
  <c r="Z3353" i="1"/>
  <c r="AA3353" i="1"/>
  <c r="AB3353" i="1"/>
  <c r="A3354" i="1"/>
  <c r="B3354" i="1"/>
  <c r="C3354" i="1"/>
  <c r="D3354" i="1"/>
  <c r="E3354" i="1"/>
  <c r="F3354" i="1"/>
  <c r="G3354" i="1"/>
  <c r="H3354" i="1"/>
  <c r="I3354" i="1"/>
  <c r="J3354" i="1"/>
  <c r="K3354" i="1"/>
  <c r="L3354" i="1"/>
  <c r="M3354" i="1"/>
  <c r="N3354" i="1"/>
  <c r="O3354" i="1"/>
  <c r="P3354" i="1"/>
  <c r="Q3354" i="1"/>
  <c r="R3354" i="1"/>
  <c r="S3354" i="1"/>
  <c r="U3354" i="1"/>
  <c r="V3354" i="1"/>
  <c r="W3354" i="1"/>
  <c r="X3354" i="1"/>
  <c r="Y3354" i="1"/>
  <c r="Z3354" i="1"/>
  <c r="AA3354" i="1"/>
  <c r="AB3354" i="1"/>
  <c r="A3355" i="1"/>
  <c r="B3355" i="1"/>
  <c r="C3355" i="1"/>
  <c r="D3355" i="1"/>
  <c r="E3355" i="1"/>
  <c r="F3355" i="1"/>
  <c r="G3355" i="1"/>
  <c r="H3355" i="1"/>
  <c r="I3355" i="1"/>
  <c r="J3355" i="1"/>
  <c r="K3355" i="1"/>
  <c r="L3355" i="1"/>
  <c r="M3355" i="1"/>
  <c r="N3355" i="1"/>
  <c r="O3355" i="1"/>
  <c r="P3355" i="1"/>
  <c r="Q3355" i="1"/>
  <c r="R3355" i="1"/>
  <c r="S3355" i="1"/>
  <c r="U3355" i="1"/>
  <c r="V3355" i="1"/>
  <c r="W3355" i="1"/>
  <c r="X3355" i="1"/>
  <c r="Y3355" i="1"/>
  <c r="Z3355" i="1"/>
  <c r="AA3355" i="1"/>
  <c r="AB3355" i="1"/>
  <c r="A3356" i="1"/>
  <c r="B3356" i="1"/>
  <c r="C3356" i="1"/>
  <c r="D3356" i="1"/>
  <c r="E3356" i="1"/>
  <c r="F3356" i="1"/>
  <c r="G3356" i="1"/>
  <c r="H3356" i="1"/>
  <c r="I3356" i="1"/>
  <c r="J3356" i="1"/>
  <c r="K3356" i="1"/>
  <c r="L3356" i="1"/>
  <c r="M3356" i="1"/>
  <c r="N3356" i="1"/>
  <c r="O3356" i="1"/>
  <c r="P3356" i="1"/>
  <c r="Q3356" i="1"/>
  <c r="R3356" i="1"/>
  <c r="S3356" i="1"/>
  <c r="U3356" i="1"/>
  <c r="V3356" i="1"/>
  <c r="W3356" i="1"/>
  <c r="X3356" i="1"/>
  <c r="Y3356" i="1"/>
  <c r="Z3356" i="1"/>
  <c r="AA3356" i="1"/>
  <c r="AB3356" i="1"/>
  <c r="A3357" i="1"/>
  <c r="B3357" i="1"/>
  <c r="C3357" i="1"/>
  <c r="D3357" i="1"/>
  <c r="E3357" i="1"/>
  <c r="F3357" i="1"/>
  <c r="G3357" i="1"/>
  <c r="H3357" i="1"/>
  <c r="I3357" i="1"/>
  <c r="J3357" i="1"/>
  <c r="K3357" i="1"/>
  <c r="L3357" i="1"/>
  <c r="M3357" i="1"/>
  <c r="N3357" i="1"/>
  <c r="O3357" i="1"/>
  <c r="P3357" i="1"/>
  <c r="Q3357" i="1"/>
  <c r="R3357" i="1"/>
  <c r="S3357" i="1"/>
  <c r="U3357" i="1"/>
  <c r="V3357" i="1"/>
  <c r="W3357" i="1"/>
  <c r="X3357" i="1"/>
  <c r="Y3357" i="1"/>
  <c r="Z3357" i="1"/>
  <c r="AA3357" i="1"/>
  <c r="AB3357" i="1"/>
  <c r="A3358" i="1"/>
  <c r="B3358" i="1"/>
  <c r="C3358" i="1"/>
  <c r="D3358" i="1"/>
  <c r="E3358" i="1"/>
  <c r="F3358" i="1"/>
  <c r="G3358" i="1"/>
  <c r="H3358" i="1"/>
  <c r="I3358" i="1"/>
  <c r="J3358" i="1"/>
  <c r="K3358" i="1"/>
  <c r="L3358" i="1"/>
  <c r="M3358" i="1"/>
  <c r="N3358" i="1"/>
  <c r="O3358" i="1"/>
  <c r="P3358" i="1"/>
  <c r="Q3358" i="1"/>
  <c r="R3358" i="1"/>
  <c r="S3358" i="1"/>
  <c r="U3358" i="1"/>
  <c r="V3358" i="1"/>
  <c r="W3358" i="1"/>
  <c r="X3358" i="1"/>
  <c r="Y3358" i="1"/>
  <c r="Z3358" i="1"/>
  <c r="AA3358" i="1"/>
  <c r="AB3358" i="1"/>
  <c r="A3359" i="1"/>
  <c r="B3359" i="1"/>
  <c r="C3359" i="1"/>
  <c r="D3359" i="1"/>
  <c r="E3359" i="1"/>
  <c r="F3359" i="1"/>
  <c r="G3359" i="1"/>
  <c r="H3359" i="1"/>
  <c r="I3359" i="1"/>
  <c r="J3359" i="1"/>
  <c r="K3359" i="1"/>
  <c r="L3359" i="1"/>
  <c r="M3359" i="1"/>
  <c r="N3359" i="1"/>
  <c r="O3359" i="1"/>
  <c r="P3359" i="1"/>
  <c r="Q3359" i="1"/>
  <c r="R3359" i="1"/>
  <c r="S3359" i="1"/>
  <c r="U3359" i="1"/>
  <c r="V3359" i="1"/>
  <c r="W3359" i="1"/>
  <c r="X3359" i="1"/>
  <c r="Y3359" i="1"/>
  <c r="Z3359" i="1"/>
  <c r="AA3359" i="1"/>
  <c r="AB3359" i="1"/>
  <c r="A3360" i="1"/>
  <c r="B3360" i="1"/>
  <c r="C3360" i="1"/>
  <c r="D3360" i="1"/>
  <c r="E3360" i="1"/>
  <c r="F3360" i="1"/>
  <c r="G3360" i="1"/>
  <c r="H3360" i="1"/>
  <c r="I3360" i="1"/>
  <c r="J3360" i="1"/>
  <c r="K3360" i="1"/>
  <c r="L3360" i="1"/>
  <c r="M3360" i="1"/>
  <c r="N3360" i="1"/>
  <c r="O3360" i="1"/>
  <c r="P3360" i="1"/>
  <c r="Q3360" i="1"/>
  <c r="R3360" i="1"/>
  <c r="S3360" i="1"/>
  <c r="U3360" i="1"/>
  <c r="V3360" i="1"/>
  <c r="W3360" i="1"/>
  <c r="X3360" i="1"/>
  <c r="Y3360" i="1"/>
  <c r="Z3360" i="1"/>
  <c r="AA3360" i="1"/>
  <c r="AB3360" i="1"/>
  <c r="A3361" i="1"/>
  <c r="B3361" i="1"/>
  <c r="C3361" i="1"/>
  <c r="D3361" i="1"/>
  <c r="E3361" i="1"/>
  <c r="F3361" i="1"/>
  <c r="G3361" i="1"/>
  <c r="H3361" i="1"/>
  <c r="I3361" i="1"/>
  <c r="J3361" i="1"/>
  <c r="K3361" i="1"/>
  <c r="L3361" i="1"/>
  <c r="M3361" i="1"/>
  <c r="N3361" i="1"/>
  <c r="O3361" i="1"/>
  <c r="P3361" i="1"/>
  <c r="Q3361" i="1"/>
  <c r="R3361" i="1"/>
  <c r="S3361" i="1"/>
  <c r="U3361" i="1"/>
  <c r="V3361" i="1"/>
  <c r="W3361" i="1"/>
  <c r="X3361" i="1"/>
  <c r="Y3361" i="1"/>
  <c r="Z3361" i="1"/>
  <c r="AA3361" i="1"/>
  <c r="AB3361" i="1"/>
  <c r="A3362" i="1"/>
  <c r="B3362" i="1"/>
  <c r="C3362" i="1"/>
  <c r="D3362" i="1"/>
  <c r="E3362" i="1"/>
  <c r="F3362" i="1"/>
  <c r="G3362" i="1"/>
  <c r="H3362" i="1"/>
  <c r="I3362" i="1"/>
  <c r="J3362" i="1"/>
  <c r="K3362" i="1"/>
  <c r="L3362" i="1"/>
  <c r="M3362" i="1"/>
  <c r="N3362" i="1"/>
  <c r="O3362" i="1"/>
  <c r="P3362" i="1"/>
  <c r="Q3362" i="1"/>
  <c r="R3362" i="1"/>
  <c r="S3362" i="1"/>
  <c r="U3362" i="1"/>
  <c r="V3362" i="1"/>
  <c r="W3362" i="1"/>
  <c r="X3362" i="1"/>
  <c r="Y3362" i="1"/>
  <c r="Z3362" i="1"/>
  <c r="AA3362" i="1"/>
  <c r="AB3362" i="1"/>
  <c r="A3363" i="1"/>
  <c r="B3363" i="1"/>
  <c r="C3363" i="1"/>
  <c r="D3363" i="1"/>
  <c r="E3363" i="1"/>
  <c r="F3363" i="1"/>
  <c r="G3363" i="1"/>
  <c r="H3363" i="1"/>
  <c r="I3363" i="1"/>
  <c r="J3363" i="1"/>
  <c r="K3363" i="1"/>
  <c r="L3363" i="1"/>
  <c r="M3363" i="1"/>
  <c r="N3363" i="1"/>
  <c r="O3363" i="1"/>
  <c r="P3363" i="1"/>
  <c r="Q3363" i="1"/>
  <c r="R3363" i="1"/>
  <c r="S3363" i="1"/>
  <c r="U3363" i="1"/>
  <c r="V3363" i="1"/>
  <c r="W3363" i="1"/>
  <c r="X3363" i="1"/>
  <c r="Y3363" i="1"/>
  <c r="Z3363" i="1"/>
  <c r="AA3363" i="1"/>
  <c r="AB3363" i="1"/>
  <c r="A3364" i="1"/>
  <c r="B3364" i="1"/>
  <c r="C3364" i="1"/>
  <c r="D3364" i="1"/>
  <c r="E3364" i="1"/>
  <c r="F3364" i="1"/>
  <c r="G3364" i="1"/>
  <c r="H3364" i="1"/>
  <c r="I3364" i="1"/>
  <c r="J3364" i="1"/>
  <c r="K3364" i="1"/>
  <c r="L3364" i="1"/>
  <c r="M3364" i="1"/>
  <c r="N3364" i="1"/>
  <c r="O3364" i="1"/>
  <c r="P3364" i="1"/>
  <c r="Q3364" i="1"/>
  <c r="R3364" i="1"/>
  <c r="S3364" i="1"/>
  <c r="U3364" i="1"/>
  <c r="V3364" i="1"/>
  <c r="W3364" i="1"/>
  <c r="X3364" i="1"/>
  <c r="Y3364" i="1"/>
  <c r="Z3364" i="1"/>
  <c r="AA3364" i="1"/>
  <c r="AB3364" i="1"/>
  <c r="A3365" i="1"/>
  <c r="B3365" i="1"/>
  <c r="C3365" i="1"/>
  <c r="D3365" i="1"/>
  <c r="E3365" i="1"/>
  <c r="F3365" i="1"/>
  <c r="G3365" i="1"/>
  <c r="H3365" i="1"/>
  <c r="I3365" i="1"/>
  <c r="J3365" i="1"/>
  <c r="K3365" i="1"/>
  <c r="L3365" i="1"/>
  <c r="M3365" i="1"/>
  <c r="N3365" i="1"/>
  <c r="O3365" i="1"/>
  <c r="P3365" i="1"/>
  <c r="Q3365" i="1"/>
  <c r="R3365" i="1"/>
  <c r="S3365" i="1"/>
  <c r="U3365" i="1"/>
  <c r="V3365" i="1"/>
  <c r="W3365" i="1"/>
  <c r="X3365" i="1"/>
  <c r="Y3365" i="1"/>
  <c r="Z3365" i="1"/>
  <c r="AA3365" i="1"/>
  <c r="AB3365" i="1"/>
  <c r="A3366" i="1"/>
  <c r="B3366" i="1"/>
  <c r="C3366" i="1"/>
  <c r="D3366" i="1"/>
  <c r="E3366" i="1"/>
  <c r="F3366" i="1"/>
  <c r="G3366" i="1"/>
  <c r="H3366" i="1"/>
  <c r="I3366" i="1"/>
  <c r="J3366" i="1"/>
  <c r="K3366" i="1"/>
  <c r="L3366" i="1"/>
  <c r="M3366" i="1"/>
  <c r="N3366" i="1"/>
  <c r="O3366" i="1"/>
  <c r="P3366" i="1"/>
  <c r="Q3366" i="1"/>
  <c r="R3366" i="1"/>
  <c r="S3366" i="1"/>
  <c r="U3366" i="1"/>
  <c r="V3366" i="1"/>
  <c r="W3366" i="1"/>
  <c r="X3366" i="1"/>
  <c r="Y3366" i="1"/>
  <c r="Z3366" i="1"/>
  <c r="AA3366" i="1"/>
  <c r="AB3366" i="1"/>
  <c r="A3367" i="1"/>
  <c r="B3367" i="1"/>
  <c r="C3367" i="1"/>
  <c r="D3367" i="1"/>
  <c r="E3367" i="1"/>
  <c r="F3367" i="1"/>
  <c r="G3367" i="1"/>
  <c r="H3367" i="1"/>
  <c r="I3367" i="1"/>
  <c r="J3367" i="1"/>
  <c r="K3367" i="1"/>
  <c r="L3367" i="1"/>
  <c r="M3367" i="1"/>
  <c r="N3367" i="1"/>
  <c r="O3367" i="1"/>
  <c r="P3367" i="1"/>
  <c r="Q3367" i="1"/>
  <c r="R3367" i="1"/>
  <c r="S3367" i="1"/>
  <c r="U3367" i="1"/>
  <c r="V3367" i="1"/>
  <c r="W3367" i="1"/>
  <c r="X3367" i="1"/>
  <c r="Y3367" i="1"/>
  <c r="Z3367" i="1"/>
  <c r="AA3367" i="1"/>
  <c r="AB3367" i="1"/>
  <c r="A3368" i="1"/>
  <c r="B3368" i="1"/>
  <c r="C3368" i="1"/>
  <c r="D3368" i="1"/>
  <c r="E3368" i="1"/>
  <c r="F3368" i="1"/>
  <c r="G3368" i="1"/>
  <c r="H3368" i="1"/>
  <c r="I3368" i="1"/>
  <c r="J3368" i="1"/>
  <c r="K3368" i="1"/>
  <c r="L3368" i="1"/>
  <c r="M3368" i="1"/>
  <c r="N3368" i="1"/>
  <c r="O3368" i="1"/>
  <c r="P3368" i="1"/>
  <c r="Q3368" i="1"/>
  <c r="R3368" i="1"/>
  <c r="S3368" i="1"/>
  <c r="U3368" i="1"/>
  <c r="V3368" i="1"/>
  <c r="W3368" i="1"/>
  <c r="X3368" i="1"/>
  <c r="Y3368" i="1"/>
  <c r="Z3368" i="1"/>
  <c r="AA3368" i="1"/>
  <c r="AB3368" i="1"/>
  <c r="A3369" i="1"/>
  <c r="B3369" i="1"/>
  <c r="C3369" i="1"/>
  <c r="D3369" i="1"/>
  <c r="E3369" i="1"/>
  <c r="F3369" i="1"/>
  <c r="G3369" i="1"/>
  <c r="H3369" i="1"/>
  <c r="I3369" i="1"/>
  <c r="J3369" i="1"/>
  <c r="K3369" i="1"/>
  <c r="L3369" i="1"/>
  <c r="M3369" i="1"/>
  <c r="N3369" i="1"/>
  <c r="O3369" i="1"/>
  <c r="P3369" i="1"/>
  <c r="Q3369" i="1"/>
  <c r="R3369" i="1"/>
  <c r="S3369" i="1"/>
  <c r="U3369" i="1"/>
  <c r="V3369" i="1"/>
  <c r="W3369" i="1"/>
  <c r="X3369" i="1"/>
  <c r="Y3369" i="1"/>
  <c r="Z3369" i="1"/>
  <c r="AA3369" i="1"/>
  <c r="AB3369" i="1"/>
  <c r="A3370" i="1"/>
  <c r="B3370" i="1"/>
  <c r="C3370" i="1"/>
  <c r="D3370" i="1"/>
  <c r="E3370" i="1"/>
  <c r="F3370" i="1"/>
  <c r="G3370" i="1"/>
  <c r="H3370" i="1"/>
  <c r="I3370" i="1"/>
  <c r="J3370" i="1"/>
  <c r="K3370" i="1"/>
  <c r="L3370" i="1"/>
  <c r="M3370" i="1"/>
  <c r="N3370" i="1"/>
  <c r="O3370" i="1"/>
  <c r="P3370" i="1"/>
  <c r="Q3370" i="1"/>
  <c r="R3370" i="1"/>
  <c r="S3370" i="1"/>
  <c r="U3370" i="1"/>
  <c r="V3370" i="1"/>
  <c r="W3370" i="1"/>
  <c r="X3370" i="1"/>
  <c r="Y3370" i="1"/>
  <c r="Z3370" i="1"/>
  <c r="AA3370" i="1"/>
  <c r="AB3370" i="1"/>
  <c r="A3371" i="1"/>
  <c r="B3371" i="1"/>
  <c r="C3371" i="1"/>
  <c r="D3371" i="1"/>
  <c r="E3371" i="1"/>
  <c r="F3371" i="1"/>
  <c r="G3371" i="1"/>
  <c r="H3371" i="1"/>
  <c r="I3371" i="1"/>
  <c r="J3371" i="1"/>
  <c r="K3371" i="1"/>
  <c r="L3371" i="1"/>
  <c r="M3371" i="1"/>
  <c r="N3371" i="1"/>
  <c r="O3371" i="1"/>
  <c r="P3371" i="1"/>
  <c r="Q3371" i="1"/>
  <c r="R3371" i="1"/>
  <c r="S3371" i="1"/>
  <c r="U3371" i="1"/>
  <c r="V3371" i="1"/>
  <c r="W3371" i="1"/>
  <c r="X3371" i="1"/>
  <c r="Y3371" i="1"/>
  <c r="Z3371" i="1"/>
  <c r="AA3371" i="1"/>
  <c r="AB3371" i="1"/>
  <c r="A3372" i="1"/>
  <c r="B3372" i="1"/>
  <c r="C3372" i="1"/>
  <c r="D3372" i="1"/>
  <c r="E3372" i="1"/>
  <c r="F3372" i="1"/>
  <c r="G3372" i="1"/>
  <c r="H3372" i="1"/>
  <c r="I3372" i="1"/>
  <c r="J3372" i="1"/>
  <c r="K3372" i="1"/>
  <c r="L3372" i="1"/>
  <c r="M3372" i="1"/>
  <c r="N3372" i="1"/>
  <c r="O3372" i="1"/>
  <c r="P3372" i="1"/>
  <c r="Q3372" i="1"/>
  <c r="R3372" i="1"/>
  <c r="S3372" i="1"/>
  <c r="U3372" i="1"/>
  <c r="V3372" i="1"/>
  <c r="W3372" i="1"/>
  <c r="X3372" i="1"/>
  <c r="Y3372" i="1"/>
  <c r="Z3372" i="1"/>
  <c r="AA3372" i="1"/>
  <c r="AB3372" i="1"/>
  <c r="A3373" i="1"/>
  <c r="B3373" i="1"/>
  <c r="C3373" i="1"/>
  <c r="D3373" i="1"/>
  <c r="E3373" i="1"/>
  <c r="F3373" i="1"/>
  <c r="G3373" i="1"/>
  <c r="H3373" i="1"/>
  <c r="I3373" i="1"/>
  <c r="J3373" i="1"/>
  <c r="K3373" i="1"/>
  <c r="L3373" i="1"/>
  <c r="M3373" i="1"/>
  <c r="N3373" i="1"/>
  <c r="O3373" i="1"/>
  <c r="P3373" i="1"/>
  <c r="Q3373" i="1"/>
  <c r="R3373" i="1"/>
  <c r="S3373" i="1"/>
  <c r="U3373" i="1"/>
  <c r="V3373" i="1"/>
  <c r="W3373" i="1"/>
  <c r="X3373" i="1"/>
  <c r="Y3373" i="1"/>
  <c r="Z3373" i="1"/>
  <c r="AA3373" i="1"/>
  <c r="AB3373" i="1"/>
  <c r="A3374" i="1"/>
  <c r="B3374" i="1"/>
  <c r="C3374" i="1"/>
  <c r="D3374" i="1"/>
  <c r="E3374" i="1"/>
  <c r="F3374" i="1"/>
  <c r="G3374" i="1"/>
  <c r="H3374" i="1"/>
  <c r="I3374" i="1"/>
  <c r="J3374" i="1"/>
  <c r="K3374" i="1"/>
  <c r="L3374" i="1"/>
  <c r="M3374" i="1"/>
  <c r="N3374" i="1"/>
  <c r="O3374" i="1"/>
  <c r="P3374" i="1"/>
  <c r="Q3374" i="1"/>
  <c r="R3374" i="1"/>
  <c r="S3374" i="1"/>
  <c r="U3374" i="1"/>
  <c r="V3374" i="1"/>
  <c r="W3374" i="1"/>
  <c r="X3374" i="1"/>
  <c r="Y3374" i="1"/>
  <c r="Z3374" i="1"/>
  <c r="AA3374" i="1"/>
  <c r="AB3374" i="1"/>
  <c r="A3375" i="1"/>
  <c r="B3375" i="1"/>
  <c r="C3375" i="1"/>
  <c r="D3375" i="1"/>
  <c r="E3375" i="1"/>
  <c r="F3375" i="1"/>
  <c r="G3375" i="1"/>
  <c r="H3375" i="1"/>
  <c r="I3375" i="1"/>
  <c r="J3375" i="1"/>
  <c r="K3375" i="1"/>
  <c r="L3375" i="1"/>
  <c r="M3375" i="1"/>
  <c r="N3375" i="1"/>
  <c r="O3375" i="1"/>
  <c r="P3375" i="1"/>
  <c r="Q3375" i="1"/>
  <c r="R3375" i="1"/>
  <c r="S3375" i="1"/>
  <c r="U3375" i="1"/>
  <c r="V3375" i="1"/>
  <c r="W3375" i="1"/>
  <c r="X3375" i="1"/>
  <c r="Y3375" i="1"/>
  <c r="Z3375" i="1"/>
  <c r="AA3375" i="1"/>
  <c r="AB3375" i="1"/>
  <c r="A3376" i="1"/>
  <c r="B3376" i="1"/>
  <c r="C3376" i="1"/>
  <c r="D3376" i="1"/>
  <c r="E3376" i="1"/>
  <c r="F3376" i="1"/>
  <c r="G3376" i="1"/>
  <c r="H3376" i="1"/>
  <c r="I3376" i="1"/>
  <c r="J3376" i="1"/>
  <c r="K3376" i="1"/>
  <c r="L3376" i="1"/>
  <c r="M3376" i="1"/>
  <c r="N3376" i="1"/>
  <c r="O3376" i="1"/>
  <c r="P3376" i="1"/>
  <c r="Q3376" i="1"/>
  <c r="R3376" i="1"/>
  <c r="S3376" i="1"/>
  <c r="U3376" i="1"/>
  <c r="V3376" i="1"/>
  <c r="W3376" i="1"/>
  <c r="X3376" i="1"/>
  <c r="Y3376" i="1"/>
  <c r="Z3376" i="1"/>
  <c r="AA3376" i="1"/>
  <c r="AB3376" i="1"/>
  <c r="A3377" i="1"/>
  <c r="B3377" i="1"/>
  <c r="C3377" i="1"/>
  <c r="D3377" i="1"/>
  <c r="E3377" i="1"/>
  <c r="F3377" i="1"/>
  <c r="G3377" i="1"/>
  <c r="H3377" i="1"/>
  <c r="I3377" i="1"/>
  <c r="J3377" i="1"/>
  <c r="K3377" i="1"/>
  <c r="L3377" i="1"/>
  <c r="M3377" i="1"/>
  <c r="N3377" i="1"/>
  <c r="O3377" i="1"/>
  <c r="P3377" i="1"/>
  <c r="Q3377" i="1"/>
  <c r="R3377" i="1"/>
  <c r="S3377" i="1"/>
  <c r="U3377" i="1"/>
  <c r="V3377" i="1"/>
  <c r="W3377" i="1"/>
  <c r="X3377" i="1"/>
  <c r="Y3377" i="1"/>
  <c r="Z3377" i="1"/>
  <c r="AA3377" i="1"/>
  <c r="AB3377" i="1"/>
  <c r="A3378" i="1"/>
  <c r="B3378" i="1"/>
  <c r="C3378" i="1"/>
  <c r="D3378" i="1"/>
  <c r="E3378" i="1"/>
  <c r="F3378" i="1"/>
  <c r="G3378" i="1"/>
  <c r="H3378" i="1"/>
  <c r="I3378" i="1"/>
  <c r="J3378" i="1"/>
  <c r="K3378" i="1"/>
  <c r="L3378" i="1"/>
  <c r="M3378" i="1"/>
  <c r="N3378" i="1"/>
  <c r="O3378" i="1"/>
  <c r="P3378" i="1"/>
  <c r="Q3378" i="1"/>
  <c r="R3378" i="1"/>
  <c r="S3378" i="1"/>
  <c r="U3378" i="1"/>
  <c r="V3378" i="1"/>
  <c r="W3378" i="1"/>
  <c r="X3378" i="1"/>
  <c r="Y3378" i="1"/>
  <c r="Z3378" i="1"/>
  <c r="AA3378" i="1"/>
  <c r="AB3378" i="1"/>
  <c r="A3379" i="1"/>
  <c r="B3379" i="1"/>
  <c r="C3379" i="1"/>
  <c r="D3379" i="1"/>
  <c r="E3379" i="1"/>
  <c r="F3379" i="1"/>
  <c r="G3379" i="1"/>
  <c r="H3379" i="1"/>
  <c r="I3379" i="1"/>
  <c r="J3379" i="1"/>
  <c r="K3379" i="1"/>
  <c r="L3379" i="1"/>
  <c r="M3379" i="1"/>
  <c r="N3379" i="1"/>
  <c r="O3379" i="1"/>
  <c r="P3379" i="1"/>
  <c r="Q3379" i="1"/>
  <c r="R3379" i="1"/>
  <c r="S3379" i="1"/>
  <c r="U3379" i="1"/>
  <c r="V3379" i="1"/>
  <c r="W3379" i="1"/>
  <c r="X3379" i="1"/>
  <c r="Y3379" i="1"/>
  <c r="Z3379" i="1"/>
  <c r="AA3379" i="1"/>
  <c r="AB3379" i="1"/>
  <c r="A3380" i="1"/>
  <c r="B3380" i="1"/>
  <c r="C3380" i="1"/>
  <c r="D3380" i="1"/>
  <c r="E3380" i="1"/>
  <c r="F3380" i="1"/>
  <c r="G3380" i="1"/>
  <c r="H3380" i="1"/>
  <c r="I3380" i="1"/>
  <c r="J3380" i="1"/>
  <c r="K3380" i="1"/>
  <c r="L3380" i="1"/>
  <c r="M3380" i="1"/>
  <c r="N3380" i="1"/>
  <c r="O3380" i="1"/>
  <c r="P3380" i="1"/>
  <c r="Q3380" i="1"/>
  <c r="R3380" i="1"/>
  <c r="S3380" i="1"/>
  <c r="U3380" i="1"/>
  <c r="V3380" i="1"/>
  <c r="W3380" i="1"/>
  <c r="X3380" i="1"/>
  <c r="Y3380" i="1"/>
  <c r="Z3380" i="1"/>
  <c r="AA3380" i="1"/>
  <c r="AB3380" i="1"/>
  <c r="A3381" i="1"/>
  <c r="B3381" i="1"/>
  <c r="C3381" i="1"/>
  <c r="D3381" i="1"/>
  <c r="E3381" i="1"/>
  <c r="F3381" i="1"/>
  <c r="G3381" i="1"/>
  <c r="H3381" i="1"/>
  <c r="I3381" i="1"/>
  <c r="J3381" i="1"/>
  <c r="K3381" i="1"/>
  <c r="L3381" i="1"/>
  <c r="M3381" i="1"/>
  <c r="N3381" i="1"/>
  <c r="O3381" i="1"/>
  <c r="P3381" i="1"/>
  <c r="Q3381" i="1"/>
  <c r="R3381" i="1"/>
  <c r="S3381" i="1"/>
  <c r="U3381" i="1"/>
  <c r="V3381" i="1"/>
  <c r="W3381" i="1"/>
  <c r="X3381" i="1"/>
  <c r="Y3381" i="1"/>
  <c r="Z3381" i="1"/>
  <c r="AA3381" i="1"/>
  <c r="AB3381" i="1"/>
  <c r="A3382" i="1"/>
  <c r="B3382" i="1"/>
  <c r="C3382" i="1"/>
  <c r="D3382" i="1"/>
  <c r="E3382" i="1"/>
  <c r="F3382" i="1"/>
  <c r="G3382" i="1"/>
  <c r="H3382" i="1"/>
  <c r="I3382" i="1"/>
  <c r="J3382" i="1"/>
  <c r="K3382" i="1"/>
  <c r="L3382" i="1"/>
  <c r="M3382" i="1"/>
  <c r="N3382" i="1"/>
  <c r="O3382" i="1"/>
  <c r="P3382" i="1"/>
  <c r="Q3382" i="1"/>
  <c r="R3382" i="1"/>
  <c r="S3382" i="1"/>
  <c r="U3382" i="1"/>
  <c r="V3382" i="1"/>
  <c r="W3382" i="1"/>
  <c r="X3382" i="1"/>
  <c r="Y3382" i="1"/>
  <c r="Z3382" i="1"/>
  <c r="AA3382" i="1"/>
  <c r="AB3382" i="1"/>
  <c r="A3383" i="1"/>
  <c r="B3383" i="1"/>
  <c r="C3383" i="1"/>
  <c r="D3383" i="1"/>
  <c r="E3383" i="1"/>
  <c r="F3383" i="1"/>
  <c r="G3383" i="1"/>
  <c r="H3383" i="1"/>
  <c r="I3383" i="1"/>
  <c r="J3383" i="1"/>
  <c r="K3383" i="1"/>
  <c r="L3383" i="1"/>
  <c r="M3383" i="1"/>
  <c r="N3383" i="1"/>
  <c r="O3383" i="1"/>
  <c r="P3383" i="1"/>
  <c r="Q3383" i="1"/>
  <c r="R3383" i="1"/>
  <c r="S3383" i="1"/>
  <c r="U3383" i="1"/>
  <c r="V3383" i="1"/>
  <c r="W3383" i="1"/>
  <c r="X3383" i="1"/>
  <c r="Y3383" i="1"/>
  <c r="Z3383" i="1"/>
  <c r="AA3383" i="1"/>
  <c r="AB3383" i="1"/>
  <c r="A3384" i="1"/>
  <c r="B3384" i="1"/>
  <c r="C3384" i="1"/>
  <c r="D3384" i="1"/>
  <c r="E3384" i="1"/>
  <c r="F3384" i="1"/>
  <c r="G3384" i="1"/>
  <c r="H3384" i="1"/>
  <c r="I3384" i="1"/>
  <c r="J3384" i="1"/>
  <c r="K3384" i="1"/>
  <c r="L3384" i="1"/>
  <c r="M3384" i="1"/>
  <c r="N3384" i="1"/>
  <c r="O3384" i="1"/>
  <c r="P3384" i="1"/>
  <c r="Q3384" i="1"/>
  <c r="R3384" i="1"/>
  <c r="S3384" i="1"/>
  <c r="U3384" i="1"/>
  <c r="V3384" i="1"/>
  <c r="W3384" i="1"/>
  <c r="X3384" i="1"/>
  <c r="Y3384" i="1"/>
  <c r="Z3384" i="1"/>
  <c r="AA3384" i="1"/>
  <c r="AB3384" i="1"/>
  <c r="A3385" i="1"/>
  <c r="B3385" i="1"/>
  <c r="C3385" i="1"/>
  <c r="D3385" i="1"/>
  <c r="E3385" i="1"/>
  <c r="F3385" i="1"/>
  <c r="G3385" i="1"/>
  <c r="H3385" i="1"/>
  <c r="I3385" i="1"/>
  <c r="J3385" i="1"/>
  <c r="K3385" i="1"/>
  <c r="L3385" i="1"/>
  <c r="M3385" i="1"/>
  <c r="N3385" i="1"/>
  <c r="O3385" i="1"/>
  <c r="P3385" i="1"/>
  <c r="Q3385" i="1"/>
  <c r="R3385" i="1"/>
  <c r="S3385" i="1"/>
  <c r="U3385" i="1"/>
  <c r="V3385" i="1"/>
  <c r="W3385" i="1"/>
  <c r="X3385" i="1"/>
  <c r="Y3385" i="1"/>
  <c r="Z3385" i="1"/>
  <c r="AA3385" i="1"/>
  <c r="AB3385" i="1"/>
  <c r="A3386" i="1"/>
  <c r="B3386" i="1"/>
  <c r="C3386" i="1"/>
  <c r="D3386" i="1"/>
  <c r="E3386" i="1"/>
  <c r="F3386" i="1"/>
  <c r="G3386" i="1"/>
  <c r="H3386" i="1"/>
  <c r="I3386" i="1"/>
  <c r="J3386" i="1"/>
  <c r="K3386" i="1"/>
  <c r="L3386" i="1"/>
  <c r="M3386" i="1"/>
  <c r="N3386" i="1"/>
  <c r="O3386" i="1"/>
  <c r="P3386" i="1"/>
  <c r="Q3386" i="1"/>
  <c r="R3386" i="1"/>
  <c r="S3386" i="1"/>
  <c r="U3386" i="1"/>
  <c r="V3386" i="1"/>
  <c r="W3386" i="1"/>
  <c r="X3386" i="1"/>
  <c r="Y3386" i="1"/>
  <c r="Z3386" i="1"/>
  <c r="AA3386" i="1"/>
  <c r="AB3386" i="1"/>
  <c r="A3387" i="1"/>
  <c r="B3387" i="1"/>
  <c r="C3387" i="1"/>
  <c r="D3387" i="1"/>
  <c r="E3387" i="1"/>
  <c r="F3387" i="1"/>
  <c r="G3387" i="1"/>
  <c r="H3387" i="1"/>
  <c r="I3387" i="1"/>
  <c r="J3387" i="1"/>
  <c r="K3387" i="1"/>
  <c r="L3387" i="1"/>
  <c r="M3387" i="1"/>
  <c r="N3387" i="1"/>
  <c r="O3387" i="1"/>
  <c r="P3387" i="1"/>
  <c r="Q3387" i="1"/>
  <c r="R3387" i="1"/>
  <c r="S3387" i="1"/>
  <c r="U3387" i="1"/>
  <c r="V3387" i="1"/>
  <c r="W3387" i="1"/>
  <c r="X3387" i="1"/>
  <c r="Y3387" i="1"/>
  <c r="Z3387" i="1"/>
  <c r="AA3387" i="1"/>
  <c r="AB3387" i="1"/>
  <c r="A3388" i="1"/>
  <c r="B3388" i="1"/>
  <c r="C3388" i="1"/>
  <c r="D3388" i="1"/>
  <c r="E3388" i="1"/>
  <c r="F3388" i="1"/>
  <c r="G3388" i="1"/>
  <c r="H3388" i="1"/>
  <c r="I3388" i="1"/>
  <c r="J3388" i="1"/>
  <c r="K3388" i="1"/>
  <c r="L3388" i="1"/>
  <c r="M3388" i="1"/>
  <c r="N3388" i="1"/>
  <c r="O3388" i="1"/>
  <c r="P3388" i="1"/>
  <c r="Q3388" i="1"/>
  <c r="R3388" i="1"/>
  <c r="S3388" i="1"/>
  <c r="U3388" i="1"/>
  <c r="V3388" i="1"/>
  <c r="W3388" i="1"/>
  <c r="X3388" i="1"/>
  <c r="Y3388" i="1"/>
  <c r="Z3388" i="1"/>
  <c r="AA3388" i="1"/>
  <c r="AB3388" i="1"/>
  <c r="A3389" i="1"/>
  <c r="B3389" i="1"/>
  <c r="C3389" i="1"/>
  <c r="D3389" i="1"/>
  <c r="E3389" i="1"/>
  <c r="F3389" i="1"/>
  <c r="G3389" i="1"/>
  <c r="H3389" i="1"/>
  <c r="I3389" i="1"/>
  <c r="J3389" i="1"/>
  <c r="K3389" i="1"/>
  <c r="L3389" i="1"/>
  <c r="M3389" i="1"/>
  <c r="N3389" i="1"/>
  <c r="O3389" i="1"/>
  <c r="P3389" i="1"/>
  <c r="Q3389" i="1"/>
  <c r="R3389" i="1"/>
  <c r="S3389" i="1"/>
  <c r="U3389" i="1"/>
  <c r="V3389" i="1"/>
  <c r="W3389" i="1"/>
  <c r="X3389" i="1"/>
  <c r="Y3389" i="1"/>
  <c r="Z3389" i="1"/>
  <c r="AA3389" i="1"/>
  <c r="AB3389" i="1"/>
  <c r="A3390" i="1"/>
  <c r="B3390" i="1"/>
  <c r="C3390" i="1"/>
  <c r="D3390" i="1"/>
  <c r="E3390" i="1"/>
  <c r="F3390" i="1"/>
  <c r="G3390" i="1"/>
  <c r="H3390" i="1"/>
  <c r="I3390" i="1"/>
  <c r="J3390" i="1"/>
  <c r="K3390" i="1"/>
  <c r="L3390" i="1"/>
  <c r="M3390" i="1"/>
  <c r="N3390" i="1"/>
  <c r="O3390" i="1"/>
  <c r="P3390" i="1"/>
  <c r="Q3390" i="1"/>
  <c r="R3390" i="1"/>
  <c r="S3390" i="1"/>
  <c r="U3390" i="1"/>
  <c r="V3390" i="1"/>
  <c r="W3390" i="1"/>
  <c r="X3390" i="1"/>
  <c r="Y3390" i="1"/>
  <c r="Z3390" i="1"/>
  <c r="AA3390" i="1"/>
  <c r="AB3390" i="1"/>
  <c r="A3391" i="1"/>
  <c r="B3391" i="1"/>
  <c r="C3391" i="1"/>
  <c r="D3391" i="1"/>
  <c r="E3391" i="1"/>
  <c r="F3391" i="1"/>
  <c r="G3391" i="1"/>
  <c r="H3391" i="1"/>
  <c r="I3391" i="1"/>
  <c r="J3391" i="1"/>
  <c r="K3391" i="1"/>
  <c r="L3391" i="1"/>
  <c r="M3391" i="1"/>
  <c r="N3391" i="1"/>
  <c r="O3391" i="1"/>
  <c r="P3391" i="1"/>
  <c r="Q3391" i="1"/>
  <c r="R3391" i="1"/>
  <c r="S3391" i="1"/>
  <c r="U3391" i="1"/>
  <c r="V3391" i="1"/>
  <c r="W3391" i="1"/>
  <c r="X3391" i="1"/>
  <c r="Y3391" i="1"/>
  <c r="Z3391" i="1"/>
  <c r="AA3391" i="1"/>
  <c r="AB3391" i="1"/>
  <c r="A3392" i="1"/>
  <c r="B3392" i="1"/>
  <c r="C3392" i="1"/>
  <c r="D3392" i="1"/>
  <c r="E3392" i="1"/>
  <c r="F3392" i="1"/>
  <c r="G3392" i="1"/>
  <c r="H3392" i="1"/>
  <c r="I3392" i="1"/>
  <c r="J3392" i="1"/>
  <c r="K3392" i="1"/>
  <c r="L3392" i="1"/>
  <c r="M3392" i="1"/>
  <c r="N3392" i="1"/>
  <c r="O3392" i="1"/>
  <c r="P3392" i="1"/>
  <c r="Q3392" i="1"/>
  <c r="R3392" i="1"/>
  <c r="S3392" i="1"/>
  <c r="U3392" i="1"/>
  <c r="V3392" i="1"/>
  <c r="W3392" i="1"/>
  <c r="X3392" i="1"/>
  <c r="Y3392" i="1"/>
  <c r="Z3392" i="1"/>
  <c r="AA3392" i="1"/>
  <c r="AB3392" i="1"/>
  <c r="A3393" i="1"/>
  <c r="B3393" i="1"/>
  <c r="C3393" i="1"/>
  <c r="D3393" i="1"/>
  <c r="E3393" i="1"/>
  <c r="F3393" i="1"/>
  <c r="G3393" i="1"/>
  <c r="H3393" i="1"/>
  <c r="I3393" i="1"/>
  <c r="J3393" i="1"/>
  <c r="K3393" i="1"/>
  <c r="L3393" i="1"/>
  <c r="M3393" i="1"/>
  <c r="N3393" i="1"/>
  <c r="O3393" i="1"/>
  <c r="P3393" i="1"/>
  <c r="Q3393" i="1"/>
  <c r="R3393" i="1"/>
  <c r="S3393" i="1"/>
  <c r="U3393" i="1"/>
  <c r="V3393" i="1"/>
  <c r="W3393" i="1"/>
  <c r="X3393" i="1"/>
  <c r="Y3393" i="1"/>
  <c r="Z3393" i="1"/>
  <c r="AA3393" i="1"/>
  <c r="AB3393" i="1"/>
  <c r="A3394" i="1"/>
  <c r="B3394" i="1"/>
  <c r="C3394" i="1"/>
  <c r="D3394" i="1"/>
  <c r="E3394" i="1"/>
  <c r="F3394" i="1"/>
  <c r="G3394" i="1"/>
  <c r="H3394" i="1"/>
  <c r="I3394" i="1"/>
  <c r="J3394" i="1"/>
  <c r="K3394" i="1"/>
  <c r="L3394" i="1"/>
  <c r="M3394" i="1"/>
  <c r="N3394" i="1"/>
  <c r="O3394" i="1"/>
  <c r="P3394" i="1"/>
  <c r="Q3394" i="1"/>
  <c r="R3394" i="1"/>
  <c r="S3394" i="1"/>
  <c r="U3394" i="1"/>
  <c r="V3394" i="1"/>
  <c r="W3394" i="1"/>
  <c r="X3394" i="1"/>
  <c r="Y3394" i="1"/>
  <c r="Z3394" i="1"/>
  <c r="AA3394" i="1"/>
  <c r="AB3394" i="1"/>
  <c r="A3395" i="1"/>
  <c r="B3395" i="1"/>
  <c r="C3395" i="1"/>
  <c r="D3395" i="1"/>
  <c r="E3395" i="1"/>
  <c r="F3395" i="1"/>
  <c r="G3395" i="1"/>
  <c r="H3395" i="1"/>
  <c r="I3395" i="1"/>
  <c r="J3395" i="1"/>
  <c r="K3395" i="1"/>
  <c r="L3395" i="1"/>
  <c r="M3395" i="1"/>
  <c r="N3395" i="1"/>
  <c r="O3395" i="1"/>
  <c r="P3395" i="1"/>
  <c r="Q3395" i="1"/>
  <c r="R3395" i="1"/>
  <c r="S3395" i="1"/>
  <c r="U3395" i="1"/>
  <c r="V3395" i="1"/>
  <c r="W3395" i="1"/>
  <c r="X3395" i="1"/>
  <c r="Y3395" i="1"/>
  <c r="Z3395" i="1"/>
  <c r="AA3395" i="1"/>
  <c r="AB3395" i="1"/>
  <c r="A3396" i="1"/>
  <c r="B3396" i="1"/>
  <c r="C3396" i="1"/>
  <c r="D3396" i="1"/>
  <c r="E3396" i="1"/>
  <c r="F3396" i="1"/>
  <c r="G3396" i="1"/>
  <c r="H3396" i="1"/>
  <c r="I3396" i="1"/>
  <c r="J3396" i="1"/>
  <c r="K3396" i="1"/>
  <c r="L3396" i="1"/>
  <c r="M3396" i="1"/>
  <c r="N3396" i="1"/>
  <c r="O3396" i="1"/>
  <c r="P3396" i="1"/>
  <c r="Q3396" i="1"/>
  <c r="R3396" i="1"/>
  <c r="S3396" i="1"/>
  <c r="U3396" i="1"/>
  <c r="V3396" i="1"/>
  <c r="W3396" i="1"/>
  <c r="X3396" i="1"/>
  <c r="Y3396" i="1"/>
  <c r="Z3396" i="1"/>
  <c r="AA3396" i="1"/>
  <c r="AB3396" i="1"/>
  <c r="A3397" i="1"/>
  <c r="B3397" i="1"/>
  <c r="C3397" i="1"/>
  <c r="D3397" i="1"/>
  <c r="E3397" i="1"/>
  <c r="F3397" i="1"/>
  <c r="G3397" i="1"/>
  <c r="H3397" i="1"/>
  <c r="I3397" i="1"/>
  <c r="J3397" i="1"/>
  <c r="K3397" i="1"/>
  <c r="L3397" i="1"/>
  <c r="M3397" i="1"/>
  <c r="N3397" i="1"/>
  <c r="O3397" i="1"/>
  <c r="P3397" i="1"/>
  <c r="Q3397" i="1"/>
  <c r="R3397" i="1"/>
  <c r="S3397" i="1"/>
  <c r="U3397" i="1"/>
  <c r="V3397" i="1"/>
  <c r="W3397" i="1"/>
  <c r="X3397" i="1"/>
  <c r="Y3397" i="1"/>
  <c r="Z3397" i="1"/>
  <c r="AA3397" i="1"/>
  <c r="AB3397" i="1"/>
  <c r="A3398" i="1"/>
  <c r="B3398" i="1"/>
  <c r="C3398" i="1"/>
  <c r="D3398" i="1"/>
  <c r="E3398" i="1"/>
  <c r="F3398" i="1"/>
  <c r="G3398" i="1"/>
  <c r="H3398" i="1"/>
  <c r="I3398" i="1"/>
  <c r="J3398" i="1"/>
  <c r="K3398" i="1"/>
  <c r="L3398" i="1"/>
  <c r="M3398" i="1"/>
  <c r="N3398" i="1"/>
  <c r="O3398" i="1"/>
  <c r="P3398" i="1"/>
  <c r="Q3398" i="1"/>
  <c r="R3398" i="1"/>
  <c r="S3398" i="1"/>
  <c r="U3398" i="1"/>
  <c r="V3398" i="1"/>
  <c r="W3398" i="1"/>
  <c r="X3398" i="1"/>
  <c r="Y3398" i="1"/>
  <c r="Z3398" i="1"/>
  <c r="AA3398" i="1"/>
  <c r="AB3398" i="1"/>
  <c r="A3399" i="1"/>
  <c r="B3399" i="1"/>
  <c r="C3399" i="1"/>
  <c r="D3399" i="1"/>
  <c r="E3399" i="1"/>
  <c r="F3399" i="1"/>
  <c r="G3399" i="1"/>
  <c r="H3399" i="1"/>
  <c r="I3399" i="1"/>
  <c r="J3399" i="1"/>
  <c r="K3399" i="1"/>
  <c r="L3399" i="1"/>
  <c r="M3399" i="1"/>
  <c r="N3399" i="1"/>
  <c r="O3399" i="1"/>
  <c r="P3399" i="1"/>
  <c r="Q3399" i="1"/>
  <c r="R3399" i="1"/>
  <c r="S3399" i="1"/>
  <c r="U3399" i="1"/>
  <c r="V3399" i="1"/>
  <c r="W3399" i="1"/>
  <c r="X3399" i="1"/>
  <c r="Y3399" i="1"/>
  <c r="Z3399" i="1"/>
  <c r="AA3399" i="1"/>
  <c r="AB3399" i="1"/>
  <c r="A3400" i="1"/>
  <c r="B3400" i="1"/>
  <c r="C3400" i="1"/>
  <c r="D3400" i="1"/>
  <c r="E3400" i="1"/>
  <c r="F3400" i="1"/>
  <c r="G3400" i="1"/>
  <c r="H3400" i="1"/>
  <c r="I3400" i="1"/>
  <c r="J3400" i="1"/>
  <c r="K3400" i="1"/>
  <c r="L3400" i="1"/>
  <c r="M3400" i="1"/>
  <c r="N3400" i="1"/>
  <c r="O3400" i="1"/>
  <c r="P3400" i="1"/>
  <c r="Q3400" i="1"/>
  <c r="R3400" i="1"/>
  <c r="S3400" i="1"/>
  <c r="U3400" i="1"/>
  <c r="V3400" i="1"/>
  <c r="W3400" i="1"/>
  <c r="X3400" i="1"/>
  <c r="Y3400" i="1"/>
  <c r="Z3400" i="1"/>
  <c r="AA3400" i="1"/>
  <c r="AB3400" i="1"/>
  <c r="A3401" i="1"/>
  <c r="B3401" i="1"/>
  <c r="C3401" i="1"/>
  <c r="D3401" i="1"/>
  <c r="E3401" i="1"/>
  <c r="F3401" i="1"/>
  <c r="G3401" i="1"/>
  <c r="H3401" i="1"/>
  <c r="I3401" i="1"/>
  <c r="J3401" i="1"/>
  <c r="K3401" i="1"/>
  <c r="L3401" i="1"/>
  <c r="M3401" i="1"/>
  <c r="N3401" i="1"/>
  <c r="O3401" i="1"/>
  <c r="P3401" i="1"/>
  <c r="Q3401" i="1"/>
  <c r="R3401" i="1"/>
  <c r="S3401" i="1"/>
  <c r="U3401" i="1"/>
  <c r="V3401" i="1"/>
  <c r="W3401" i="1"/>
  <c r="X3401" i="1"/>
  <c r="Y3401" i="1"/>
  <c r="Z3401" i="1"/>
  <c r="AA3401" i="1"/>
  <c r="AB3401" i="1"/>
  <c r="A3402" i="1"/>
  <c r="B3402" i="1"/>
  <c r="C3402" i="1"/>
  <c r="D3402" i="1"/>
  <c r="E3402" i="1"/>
  <c r="F3402" i="1"/>
  <c r="G3402" i="1"/>
  <c r="H3402" i="1"/>
  <c r="I3402" i="1"/>
  <c r="J3402" i="1"/>
  <c r="K3402" i="1"/>
  <c r="L3402" i="1"/>
  <c r="M3402" i="1"/>
  <c r="N3402" i="1"/>
  <c r="O3402" i="1"/>
  <c r="P3402" i="1"/>
  <c r="Q3402" i="1"/>
  <c r="R3402" i="1"/>
  <c r="S3402" i="1"/>
  <c r="U3402" i="1"/>
  <c r="V3402" i="1"/>
  <c r="W3402" i="1"/>
  <c r="X3402" i="1"/>
  <c r="Y3402" i="1"/>
  <c r="Z3402" i="1"/>
  <c r="AA3402" i="1"/>
  <c r="AB3402" i="1"/>
  <c r="A3403" i="1"/>
  <c r="B3403" i="1"/>
  <c r="C3403" i="1"/>
  <c r="D3403" i="1"/>
  <c r="E3403" i="1"/>
  <c r="F3403" i="1"/>
  <c r="G3403" i="1"/>
  <c r="H3403" i="1"/>
  <c r="I3403" i="1"/>
  <c r="J3403" i="1"/>
  <c r="K3403" i="1"/>
  <c r="L3403" i="1"/>
  <c r="M3403" i="1"/>
  <c r="N3403" i="1"/>
  <c r="O3403" i="1"/>
  <c r="P3403" i="1"/>
  <c r="Q3403" i="1"/>
  <c r="R3403" i="1"/>
  <c r="S3403" i="1"/>
  <c r="U3403" i="1"/>
  <c r="V3403" i="1"/>
  <c r="W3403" i="1"/>
  <c r="X3403" i="1"/>
  <c r="Y3403" i="1"/>
  <c r="Z3403" i="1"/>
  <c r="AA3403" i="1"/>
  <c r="AB3403" i="1"/>
  <c r="A3404" i="1"/>
  <c r="B3404" i="1"/>
  <c r="C3404" i="1"/>
  <c r="D3404" i="1"/>
  <c r="E3404" i="1"/>
  <c r="F3404" i="1"/>
  <c r="G3404" i="1"/>
  <c r="H3404" i="1"/>
  <c r="I3404" i="1"/>
  <c r="J3404" i="1"/>
  <c r="K3404" i="1"/>
  <c r="L3404" i="1"/>
  <c r="M3404" i="1"/>
  <c r="N3404" i="1"/>
  <c r="O3404" i="1"/>
  <c r="P3404" i="1"/>
  <c r="Q3404" i="1"/>
  <c r="R3404" i="1"/>
  <c r="S3404" i="1"/>
  <c r="U3404" i="1"/>
  <c r="V3404" i="1"/>
  <c r="W3404" i="1"/>
  <c r="X3404" i="1"/>
  <c r="Y3404" i="1"/>
  <c r="Z3404" i="1"/>
  <c r="AA3404" i="1"/>
  <c r="AB3404" i="1"/>
  <c r="A3405" i="1"/>
  <c r="B3405" i="1"/>
  <c r="C3405" i="1"/>
  <c r="D3405" i="1"/>
  <c r="E3405" i="1"/>
  <c r="F3405" i="1"/>
  <c r="G3405" i="1"/>
  <c r="H3405" i="1"/>
  <c r="I3405" i="1"/>
  <c r="J3405" i="1"/>
  <c r="K3405" i="1"/>
  <c r="L3405" i="1"/>
  <c r="M3405" i="1"/>
  <c r="N3405" i="1"/>
  <c r="O3405" i="1"/>
  <c r="P3405" i="1"/>
  <c r="Q3405" i="1"/>
  <c r="R3405" i="1"/>
  <c r="S3405" i="1"/>
  <c r="U3405" i="1"/>
  <c r="V3405" i="1"/>
  <c r="W3405" i="1"/>
  <c r="X3405" i="1"/>
  <c r="Y3405" i="1"/>
  <c r="Z3405" i="1"/>
  <c r="AA3405" i="1"/>
  <c r="AB3405" i="1"/>
  <c r="A3406" i="1"/>
  <c r="B3406" i="1"/>
  <c r="C3406" i="1"/>
  <c r="D3406" i="1"/>
  <c r="E3406" i="1"/>
  <c r="F3406" i="1"/>
  <c r="G3406" i="1"/>
  <c r="H3406" i="1"/>
  <c r="I3406" i="1"/>
  <c r="J3406" i="1"/>
  <c r="K3406" i="1"/>
  <c r="L3406" i="1"/>
  <c r="M3406" i="1"/>
  <c r="N3406" i="1"/>
  <c r="O3406" i="1"/>
  <c r="P3406" i="1"/>
  <c r="Q3406" i="1"/>
  <c r="R3406" i="1"/>
  <c r="S3406" i="1"/>
  <c r="U3406" i="1"/>
  <c r="V3406" i="1"/>
  <c r="W3406" i="1"/>
  <c r="X3406" i="1"/>
  <c r="Y3406" i="1"/>
  <c r="Z3406" i="1"/>
  <c r="AA3406" i="1"/>
  <c r="AB3406" i="1"/>
  <c r="A3407" i="1"/>
  <c r="B3407" i="1"/>
  <c r="C3407" i="1"/>
  <c r="D3407" i="1"/>
  <c r="E3407" i="1"/>
  <c r="F3407" i="1"/>
  <c r="G3407" i="1"/>
  <c r="H3407" i="1"/>
  <c r="I3407" i="1"/>
  <c r="J3407" i="1"/>
  <c r="K3407" i="1"/>
  <c r="L3407" i="1"/>
  <c r="M3407" i="1"/>
  <c r="N3407" i="1"/>
  <c r="O3407" i="1"/>
  <c r="P3407" i="1"/>
  <c r="Q3407" i="1"/>
  <c r="R3407" i="1"/>
  <c r="S3407" i="1"/>
  <c r="U3407" i="1"/>
  <c r="V3407" i="1"/>
  <c r="W3407" i="1"/>
  <c r="X3407" i="1"/>
  <c r="Y3407" i="1"/>
  <c r="Z3407" i="1"/>
  <c r="AA3407" i="1"/>
  <c r="AB3407" i="1"/>
  <c r="A3408" i="1"/>
  <c r="B3408" i="1"/>
  <c r="C3408" i="1"/>
  <c r="D3408" i="1"/>
  <c r="E3408" i="1"/>
  <c r="F3408" i="1"/>
  <c r="G3408" i="1"/>
  <c r="H3408" i="1"/>
  <c r="I3408" i="1"/>
  <c r="J3408" i="1"/>
  <c r="K3408" i="1"/>
  <c r="L3408" i="1"/>
  <c r="M3408" i="1"/>
  <c r="N3408" i="1"/>
  <c r="O3408" i="1"/>
  <c r="P3408" i="1"/>
  <c r="Q3408" i="1"/>
  <c r="R3408" i="1"/>
  <c r="S3408" i="1"/>
  <c r="U3408" i="1"/>
  <c r="V3408" i="1"/>
  <c r="W3408" i="1"/>
  <c r="X3408" i="1"/>
  <c r="Y3408" i="1"/>
  <c r="Z3408" i="1"/>
  <c r="AA3408" i="1"/>
  <c r="AB3408" i="1"/>
  <c r="A3409" i="1"/>
  <c r="B3409" i="1"/>
  <c r="C3409" i="1"/>
  <c r="D3409" i="1"/>
  <c r="E3409" i="1"/>
  <c r="F3409" i="1"/>
  <c r="G3409" i="1"/>
  <c r="H3409" i="1"/>
  <c r="I3409" i="1"/>
  <c r="J3409" i="1"/>
  <c r="K3409" i="1"/>
  <c r="L3409" i="1"/>
  <c r="M3409" i="1"/>
  <c r="N3409" i="1"/>
  <c r="O3409" i="1"/>
  <c r="P3409" i="1"/>
  <c r="Q3409" i="1"/>
  <c r="R3409" i="1"/>
  <c r="S3409" i="1"/>
  <c r="U3409" i="1"/>
  <c r="V3409" i="1"/>
  <c r="W3409" i="1"/>
  <c r="X3409" i="1"/>
  <c r="Y3409" i="1"/>
  <c r="Z3409" i="1"/>
  <c r="AA3409" i="1"/>
  <c r="AB3409" i="1"/>
  <c r="A3410" i="1"/>
  <c r="B3410" i="1"/>
  <c r="C3410" i="1"/>
  <c r="D3410" i="1"/>
  <c r="E3410" i="1"/>
  <c r="F3410" i="1"/>
  <c r="G3410" i="1"/>
  <c r="H3410" i="1"/>
  <c r="I3410" i="1"/>
  <c r="J3410" i="1"/>
  <c r="K3410" i="1"/>
  <c r="L3410" i="1"/>
  <c r="M3410" i="1"/>
  <c r="N3410" i="1"/>
  <c r="O3410" i="1"/>
  <c r="P3410" i="1"/>
  <c r="Q3410" i="1"/>
  <c r="R3410" i="1"/>
  <c r="S3410" i="1"/>
  <c r="U3410" i="1"/>
  <c r="V3410" i="1"/>
  <c r="W3410" i="1"/>
  <c r="X3410" i="1"/>
  <c r="Y3410" i="1"/>
  <c r="Z3410" i="1"/>
  <c r="AA3410" i="1"/>
  <c r="AB3410" i="1"/>
  <c r="A3411" i="1"/>
  <c r="B3411" i="1"/>
  <c r="C3411" i="1"/>
  <c r="D3411" i="1"/>
  <c r="E3411" i="1"/>
  <c r="F3411" i="1"/>
  <c r="G3411" i="1"/>
  <c r="H3411" i="1"/>
  <c r="I3411" i="1"/>
  <c r="J3411" i="1"/>
  <c r="K3411" i="1"/>
  <c r="L3411" i="1"/>
  <c r="M3411" i="1"/>
  <c r="N3411" i="1"/>
  <c r="O3411" i="1"/>
  <c r="P3411" i="1"/>
  <c r="Q3411" i="1"/>
  <c r="R3411" i="1"/>
  <c r="S3411" i="1"/>
  <c r="U3411" i="1"/>
  <c r="V3411" i="1"/>
  <c r="W3411" i="1"/>
  <c r="X3411" i="1"/>
  <c r="Y3411" i="1"/>
  <c r="Z3411" i="1"/>
  <c r="AA3411" i="1"/>
  <c r="AB3411" i="1"/>
  <c r="A3412" i="1"/>
  <c r="B3412" i="1"/>
  <c r="C3412" i="1"/>
  <c r="D3412" i="1"/>
  <c r="E3412" i="1"/>
  <c r="F3412" i="1"/>
  <c r="G3412" i="1"/>
  <c r="H3412" i="1"/>
  <c r="I3412" i="1"/>
  <c r="J3412" i="1"/>
  <c r="K3412" i="1"/>
  <c r="L3412" i="1"/>
  <c r="M3412" i="1"/>
  <c r="N3412" i="1"/>
  <c r="O3412" i="1"/>
  <c r="P3412" i="1"/>
  <c r="Q3412" i="1"/>
  <c r="R3412" i="1"/>
  <c r="S3412" i="1"/>
  <c r="U3412" i="1"/>
  <c r="V3412" i="1"/>
  <c r="W3412" i="1"/>
  <c r="X3412" i="1"/>
  <c r="Y3412" i="1"/>
  <c r="Z3412" i="1"/>
  <c r="AA3412" i="1"/>
  <c r="AB3412" i="1"/>
  <c r="A3413" i="1"/>
  <c r="B3413" i="1"/>
  <c r="C3413" i="1"/>
  <c r="D3413" i="1"/>
  <c r="E3413" i="1"/>
  <c r="F3413" i="1"/>
  <c r="G3413" i="1"/>
  <c r="H3413" i="1"/>
  <c r="I3413" i="1"/>
  <c r="J3413" i="1"/>
  <c r="K3413" i="1"/>
  <c r="L3413" i="1"/>
  <c r="M3413" i="1"/>
  <c r="N3413" i="1"/>
  <c r="O3413" i="1"/>
  <c r="P3413" i="1"/>
  <c r="Q3413" i="1"/>
  <c r="R3413" i="1"/>
  <c r="S3413" i="1"/>
  <c r="U3413" i="1"/>
  <c r="V3413" i="1"/>
  <c r="W3413" i="1"/>
  <c r="X3413" i="1"/>
  <c r="Y3413" i="1"/>
  <c r="Z3413" i="1"/>
  <c r="AA3413" i="1"/>
  <c r="AB3413" i="1"/>
  <c r="A3414" i="1"/>
  <c r="B3414" i="1"/>
  <c r="C3414" i="1"/>
  <c r="D3414" i="1"/>
  <c r="E3414" i="1"/>
  <c r="F3414" i="1"/>
  <c r="G3414" i="1"/>
  <c r="H3414" i="1"/>
  <c r="I3414" i="1"/>
  <c r="J3414" i="1"/>
  <c r="K3414" i="1"/>
  <c r="L3414" i="1"/>
  <c r="M3414" i="1"/>
  <c r="N3414" i="1"/>
  <c r="O3414" i="1"/>
  <c r="P3414" i="1"/>
  <c r="Q3414" i="1"/>
  <c r="R3414" i="1"/>
  <c r="S3414" i="1"/>
  <c r="U3414" i="1"/>
  <c r="V3414" i="1"/>
  <c r="W3414" i="1"/>
  <c r="X3414" i="1"/>
  <c r="Y3414" i="1"/>
  <c r="Z3414" i="1"/>
  <c r="AA3414" i="1"/>
  <c r="AB3414" i="1"/>
  <c r="A3415" i="1"/>
  <c r="B3415" i="1"/>
  <c r="C3415" i="1"/>
  <c r="D3415" i="1"/>
  <c r="E3415" i="1"/>
  <c r="F3415" i="1"/>
  <c r="G3415" i="1"/>
  <c r="H3415" i="1"/>
  <c r="I3415" i="1"/>
  <c r="J3415" i="1"/>
  <c r="K3415" i="1"/>
  <c r="L3415" i="1"/>
  <c r="M3415" i="1"/>
  <c r="N3415" i="1"/>
  <c r="O3415" i="1"/>
  <c r="P3415" i="1"/>
  <c r="Q3415" i="1"/>
  <c r="R3415" i="1"/>
  <c r="S3415" i="1"/>
  <c r="U3415" i="1"/>
  <c r="V3415" i="1"/>
  <c r="W3415" i="1"/>
  <c r="X3415" i="1"/>
  <c r="Y3415" i="1"/>
  <c r="Z3415" i="1"/>
  <c r="AA3415" i="1"/>
  <c r="AB3415" i="1"/>
  <c r="A3416" i="1"/>
  <c r="B3416" i="1"/>
  <c r="C3416" i="1"/>
  <c r="D3416" i="1"/>
  <c r="E3416" i="1"/>
  <c r="F3416" i="1"/>
  <c r="G3416" i="1"/>
  <c r="H3416" i="1"/>
  <c r="I3416" i="1"/>
  <c r="J3416" i="1"/>
  <c r="K3416" i="1"/>
  <c r="L3416" i="1"/>
  <c r="M3416" i="1"/>
  <c r="N3416" i="1"/>
  <c r="O3416" i="1"/>
  <c r="P3416" i="1"/>
  <c r="Q3416" i="1"/>
  <c r="R3416" i="1"/>
  <c r="S3416" i="1"/>
  <c r="U3416" i="1"/>
  <c r="V3416" i="1"/>
  <c r="W3416" i="1"/>
  <c r="X3416" i="1"/>
  <c r="Y3416" i="1"/>
  <c r="Z3416" i="1"/>
  <c r="AA3416" i="1"/>
  <c r="AB3416" i="1"/>
  <c r="A3417" i="1"/>
  <c r="B3417" i="1"/>
  <c r="C3417" i="1"/>
  <c r="D3417" i="1"/>
  <c r="E3417" i="1"/>
  <c r="F3417" i="1"/>
  <c r="G3417" i="1"/>
  <c r="H3417" i="1"/>
  <c r="I3417" i="1"/>
  <c r="J3417" i="1"/>
  <c r="K3417" i="1"/>
  <c r="L3417" i="1"/>
  <c r="M3417" i="1"/>
  <c r="N3417" i="1"/>
  <c r="O3417" i="1"/>
  <c r="P3417" i="1"/>
  <c r="Q3417" i="1"/>
  <c r="R3417" i="1"/>
  <c r="S3417" i="1"/>
  <c r="U3417" i="1"/>
  <c r="V3417" i="1"/>
  <c r="W3417" i="1"/>
  <c r="X3417" i="1"/>
  <c r="Y3417" i="1"/>
  <c r="Z3417" i="1"/>
  <c r="AA3417" i="1"/>
  <c r="AB3417" i="1"/>
  <c r="A3418" i="1"/>
  <c r="B3418" i="1"/>
  <c r="C3418" i="1"/>
  <c r="D3418" i="1"/>
  <c r="E3418" i="1"/>
  <c r="F3418" i="1"/>
  <c r="G3418" i="1"/>
  <c r="H3418" i="1"/>
  <c r="I3418" i="1"/>
  <c r="J3418" i="1"/>
  <c r="K3418" i="1"/>
  <c r="L3418" i="1"/>
  <c r="M3418" i="1"/>
  <c r="N3418" i="1"/>
  <c r="O3418" i="1"/>
  <c r="P3418" i="1"/>
  <c r="Q3418" i="1"/>
  <c r="R3418" i="1"/>
  <c r="S3418" i="1"/>
  <c r="U3418" i="1"/>
  <c r="V3418" i="1"/>
  <c r="W3418" i="1"/>
  <c r="X3418" i="1"/>
  <c r="Y3418" i="1"/>
  <c r="Z3418" i="1"/>
  <c r="AA3418" i="1"/>
  <c r="AB3418" i="1"/>
  <c r="A3419" i="1"/>
  <c r="B3419" i="1"/>
  <c r="C3419" i="1"/>
  <c r="D3419" i="1"/>
  <c r="E3419" i="1"/>
  <c r="F3419" i="1"/>
  <c r="G3419" i="1"/>
  <c r="H3419" i="1"/>
  <c r="I3419" i="1"/>
  <c r="J3419" i="1"/>
  <c r="K3419" i="1"/>
  <c r="L3419" i="1"/>
  <c r="M3419" i="1"/>
  <c r="N3419" i="1"/>
  <c r="O3419" i="1"/>
  <c r="P3419" i="1"/>
  <c r="Q3419" i="1"/>
  <c r="R3419" i="1"/>
  <c r="S3419" i="1"/>
  <c r="U3419" i="1"/>
  <c r="V3419" i="1"/>
  <c r="W3419" i="1"/>
  <c r="X3419" i="1"/>
  <c r="Y3419" i="1"/>
  <c r="Z3419" i="1"/>
  <c r="AA3419" i="1"/>
  <c r="AB3419" i="1"/>
  <c r="A3420" i="1"/>
  <c r="B3420" i="1"/>
  <c r="C3420" i="1"/>
  <c r="D3420" i="1"/>
  <c r="E3420" i="1"/>
  <c r="F3420" i="1"/>
  <c r="G3420" i="1"/>
  <c r="H3420" i="1"/>
  <c r="I3420" i="1"/>
  <c r="J3420" i="1"/>
  <c r="K3420" i="1"/>
  <c r="L3420" i="1"/>
  <c r="M3420" i="1"/>
  <c r="N3420" i="1"/>
  <c r="O3420" i="1"/>
  <c r="P3420" i="1"/>
  <c r="Q3420" i="1"/>
  <c r="R3420" i="1"/>
  <c r="S3420" i="1"/>
  <c r="U3420" i="1"/>
  <c r="V3420" i="1"/>
  <c r="W3420" i="1"/>
  <c r="X3420" i="1"/>
  <c r="Y3420" i="1"/>
  <c r="Z3420" i="1"/>
  <c r="AA3420" i="1"/>
  <c r="AB3420" i="1"/>
  <c r="A3421" i="1"/>
  <c r="B3421" i="1"/>
  <c r="C3421" i="1"/>
  <c r="D3421" i="1"/>
  <c r="E3421" i="1"/>
  <c r="F3421" i="1"/>
  <c r="G3421" i="1"/>
  <c r="H3421" i="1"/>
  <c r="I3421" i="1"/>
  <c r="J3421" i="1"/>
  <c r="K3421" i="1"/>
  <c r="L3421" i="1"/>
  <c r="M3421" i="1"/>
  <c r="N3421" i="1"/>
  <c r="O3421" i="1"/>
  <c r="P3421" i="1"/>
  <c r="Q3421" i="1"/>
  <c r="R3421" i="1"/>
  <c r="S3421" i="1"/>
  <c r="U3421" i="1"/>
  <c r="V3421" i="1"/>
  <c r="W3421" i="1"/>
  <c r="X3421" i="1"/>
  <c r="Y3421" i="1"/>
  <c r="Z3421" i="1"/>
  <c r="AA3421" i="1"/>
  <c r="AB3421" i="1"/>
  <c r="A3422" i="1"/>
  <c r="B3422" i="1"/>
  <c r="C3422" i="1"/>
  <c r="D3422" i="1"/>
  <c r="E3422" i="1"/>
  <c r="F3422" i="1"/>
  <c r="G3422" i="1"/>
  <c r="H3422" i="1"/>
  <c r="I3422" i="1"/>
  <c r="J3422" i="1"/>
  <c r="K3422" i="1"/>
  <c r="L3422" i="1"/>
  <c r="M3422" i="1"/>
  <c r="N3422" i="1"/>
  <c r="O3422" i="1"/>
  <c r="P3422" i="1"/>
  <c r="Q3422" i="1"/>
  <c r="R3422" i="1"/>
  <c r="S3422" i="1"/>
  <c r="U3422" i="1"/>
  <c r="V3422" i="1"/>
  <c r="W3422" i="1"/>
  <c r="X3422" i="1"/>
  <c r="Y3422" i="1"/>
  <c r="Z3422" i="1"/>
  <c r="AA3422" i="1"/>
  <c r="AB3422" i="1"/>
  <c r="A3423" i="1"/>
  <c r="B3423" i="1"/>
  <c r="C3423" i="1"/>
  <c r="D3423" i="1"/>
  <c r="E3423" i="1"/>
  <c r="F3423" i="1"/>
  <c r="G3423" i="1"/>
  <c r="H3423" i="1"/>
  <c r="I3423" i="1"/>
  <c r="J3423" i="1"/>
  <c r="K3423" i="1"/>
  <c r="L3423" i="1"/>
  <c r="M3423" i="1"/>
  <c r="N3423" i="1"/>
  <c r="O3423" i="1"/>
  <c r="P3423" i="1"/>
  <c r="Q3423" i="1"/>
  <c r="R3423" i="1"/>
  <c r="S3423" i="1"/>
  <c r="U3423" i="1"/>
  <c r="V3423" i="1"/>
  <c r="W3423" i="1"/>
  <c r="X3423" i="1"/>
  <c r="Y3423" i="1"/>
  <c r="Z3423" i="1"/>
  <c r="AA3423" i="1"/>
  <c r="AB3423" i="1"/>
  <c r="A3424" i="1"/>
  <c r="B3424" i="1"/>
  <c r="C3424" i="1"/>
  <c r="D3424" i="1"/>
  <c r="E3424" i="1"/>
  <c r="F3424" i="1"/>
  <c r="G3424" i="1"/>
  <c r="H3424" i="1"/>
  <c r="I3424" i="1"/>
  <c r="J3424" i="1"/>
  <c r="K3424" i="1"/>
  <c r="L3424" i="1"/>
  <c r="M3424" i="1"/>
  <c r="N3424" i="1"/>
  <c r="O3424" i="1"/>
  <c r="P3424" i="1"/>
  <c r="Q3424" i="1"/>
  <c r="R3424" i="1"/>
  <c r="S3424" i="1"/>
  <c r="U3424" i="1"/>
  <c r="V3424" i="1"/>
  <c r="W3424" i="1"/>
  <c r="X3424" i="1"/>
  <c r="Y3424" i="1"/>
  <c r="Z3424" i="1"/>
  <c r="AA3424" i="1"/>
  <c r="AB3424" i="1"/>
  <c r="A3425" i="1"/>
  <c r="B3425" i="1"/>
  <c r="C3425" i="1"/>
  <c r="D3425" i="1"/>
  <c r="E3425" i="1"/>
  <c r="F3425" i="1"/>
  <c r="G3425" i="1"/>
  <c r="H3425" i="1"/>
  <c r="I3425" i="1"/>
  <c r="J3425" i="1"/>
  <c r="K3425" i="1"/>
  <c r="L3425" i="1"/>
  <c r="M3425" i="1"/>
  <c r="N3425" i="1"/>
  <c r="O3425" i="1"/>
  <c r="P3425" i="1"/>
  <c r="Q3425" i="1"/>
  <c r="R3425" i="1"/>
  <c r="S3425" i="1"/>
  <c r="U3425" i="1"/>
  <c r="V3425" i="1"/>
  <c r="W3425" i="1"/>
  <c r="X3425" i="1"/>
  <c r="Y3425" i="1"/>
  <c r="Z3425" i="1"/>
  <c r="AA3425" i="1"/>
  <c r="AB3425" i="1"/>
  <c r="A3426" i="1"/>
  <c r="B3426" i="1"/>
  <c r="C3426" i="1"/>
  <c r="D3426" i="1"/>
  <c r="E3426" i="1"/>
  <c r="F3426" i="1"/>
  <c r="G3426" i="1"/>
  <c r="H3426" i="1"/>
  <c r="I3426" i="1"/>
  <c r="J3426" i="1"/>
  <c r="K3426" i="1"/>
  <c r="L3426" i="1"/>
  <c r="M3426" i="1"/>
  <c r="N3426" i="1"/>
  <c r="O3426" i="1"/>
  <c r="P3426" i="1"/>
  <c r="Q3426" i="1"/>
  <c r="R3426" i="1"/>
  <c r="S3426" i="1"/>
  <c r="U3426" i="1"/>
  <c r="V3426" i="1"/>
  <c r="W3426" i="1"/>
  <c r="X3426" i="1"/>
  <c r="Y3426" i="1"/>
  <c r="Z3426" i="1"/>
  <c r="AA3426" i="1"/>
  <c r="AB3426" i="1"/>
  <c r="A3427" i="1"/>
  <c r="B3427" i="1"/>
  <c r="C3427" i="1"/>
  <c r="D3427" i="1"/>
  <c r="E3427" i="1"/>
  <c r="F3427" i="1"/>
  <c r="G3427" i="1"/>
  <c r="H3427" i="1"/>
  <c r="I3427" i="1"/>
  <c r="J3427" i="1"/>
  <c r="K3427" i="1"/>
  <c r="L3427" i="1"/>
  <c r="M3427" i="1"/>
  <c r="N3427" i="1"/>
  <c r="O3427" i="1"/>
  <c r="P3427" i="1"/>
  <c r="Q3427" i="1"/>
  <c r="R3427" i="1"/>
  <c r="S3427" i="1"/>
  <c r="U3427" i="1"/>
  <c r="V3427" i="1"/>
  <c r="W3427" i="1"/>
  <c r="X3427" i="1"/>
  <c r="Y3427" i="1"/>
  <c r="Z3427" i="1"/>
  <c r="AA3427" i="1"/>
  <c r="AB3427" i="1"/>
  <c r="A3428" i="1"/>
  <c r="B3428" i="1"/>
  <c r="C3428" i="1"/>
  <c r="D3428" i="1"/>
  <c r="E3428" i="1"/>
  <c r="F3428" i="1"/>
  <c r="G3428" i="1"/>
  <c r="H3428" i="1"/>
  <c r="I3428" i="1"/>
  <c r="J3428" i="1"/>
  <c r="K3428" i="1"/>
  <c r="L3428" i="1"/>
  <c r="M3428" i="1"/>
  <c r="N3428" i="1"/>
  <c r="O3428" i="1"/>
  <c r="P3428" i="1"/>
  <c r="Q3428" i="1"/>
  <c r="R3428" i="1"/>
  <c r="S3428" i="1"/>
  <c r="U3428" i="1"/>
  <c r="V3428" i="1"/>
  <c r="W3428" i="1"/>
  <c r="X3428" i="1"/>
  <c r="Y3428" i="1"/>
  <c r="Z3428" i="1"/>
  <c r="AA3428" i="1"/>
  <c r="AB3428" i="1"/>
  <c r="A3429" i="1"/>
  <c r="B3429" i="1"/>
  <c r="C3429" i="1"/>
  <c r="D3429" i="1"/>
  <c r="E3429" i="1"/>
  <c r="F3429" i="1"/>
  <c r="G3429" i="1"/>
  <c r="H3429" i="1"/>
  <c r="I3429" i="1"/>
  <c r="J3429" i="1"/>
  <c r="K3429" i="1"/>
  <c r="L3429" i="1"/>
  <c r="M3429" i="1"/>
  <c r="N3429" i="1"/>
  <c r="O3429" i="1"/>
  <c r="P3429" i="1"/>
  <c r="Q3429" i="1"/>
  <c r="R3429" i="1"/>
  <c r="S3429" i="1"/>
  <c r="U3429" i="1"/>
  <c r="V3429" i="1"/>
  <c r="W3429" i="1"/>
  <c r="X3429" i="1"/>
  <c r="Y3429" i="1"/>
  <c r="Z3429" i="1"/>
  <c r="AA3429" i="1"/>
  <c r="AB3429" i="1"/>
  <c r="A3430" i="1"/>
  <c r="B3430" i="1"/>
  <c r="C3430" i="1"/>
  <c r="D3430" i="1"/>
  <c r="E3430" i="1"/>
  <c r="F3430" i="1"/>
  <c r="G3430" i="1"/>
  <c r="H3430" i="1"/>
  <c r="I3430" i="1"/>
  <c r="J3430" i="1"/>
  <c r="K3430" i="1"/>
  <c r="L3430" i="1"/>
  <c r="M3430" i="1"/>
  <c r="N3430" i="1"/>
  <c r="O3430" i="1"/>
  <c r="P3430" i="1"/>
  <c r="Q3430" i="1"/>
  <c r="R3430" i="1"/>
  <c r="S3430" i="1"/>
  <c r="U3430" i="1"/>
  <c r="V3430" i="1"/>
  <c r="W3430" i="1"/>
  <c r="X3430" i="1"/>
  <c r="Y3430" i="1"/>
  <c r="Z3430" i="1"/>
  <c r="AA3430" i="1"/>
  <c r="AB3430" i="1"/>
  <c r="A3431" i="1"/>
  <c r="B3431" i="1"/>
  <c r="C3431" i="1"/>
  <c r="D3431" i="1"/>
  <c r="E3431" i="1"/>
  <c r="F3431" i="1"/>
  <c r="G3431" i="1"/>
  <c r="H3431" i="1"/>
  <c r="I3431" i="1"/>
  <c r="J3431" i="1"/>
  <c r="K3431" i="1"/>
  <c r="L3431" i="1"/>
  <c r="M3431" i="1"/>
  <c r="N3431" i="1"/>
  <c r="O3431" i="1"/>
  <c r="P3431" i="1"/>
  <c r="Q3431" i="1"/>
  <c r="R3431" i="1"/>
  <c r="S3431" i="1"/>
  <c r="U3431" i="1"/>
  <c r="V3431" i="1"/>
  <c r="W3431" i="1"/>
  <c r="X3431" i="1"/>
  <c r="Y3431" i="1"/>
  <c r="Z3431" i="1"/>
  <c r="AA3431" i="1"/>
  <c r="AB3431" i="1"/>
  <c r="A3432" i="1"/>
  <c r="B3432" i="1"/>
  <c r="C3432" i="1"/>
  <c r="D3432" i="1"/>
  <c r="E3432" i="1"/>
  <c r="F3432" i="1"/>
  <c r="G3432" i="1"/>
  <c r="H3432" i="1"/>
  <c r="I3432" i="1"/>
  <c r="J3432" i="1"/>
  <c r="K3432" i="1"/>
  <c r="L3432" i="1"/>
  <c r="M3432" i="1"/>
  <c r="N3432" i="1"/>
  <c r="O3432" i="1"/>
  <c r="P3432" i="1"/>
  <c r="Q3432" i="1"/>
  <c r="R3432" i="1"/>
  <c r="S3432" i="1"/>
  <c r="U3432" i="1"/>
  <c r="V3432" i="1"/>
  <c r="W3432" i="1"/>
  <c r="X3432" i="1"/>
  <c r="Y3432" i="1"/>
  <c r="Z3432" i="1"/>
  <c r="AA3432" i="1"/>
  <c r="AB3432" i="1"/>
  <c r="A3433" i="1"/>
  <c r="B3433" i="1"/>
  <c r="C3433" i="1"/>
  <c r="D3433" i="1"/>
  <c r="E3433" i="1"/>
  <c r="F3433" i="1"/>
  <c r="G3433" i="1"/>
  <c r="H3433" i="1"/>
  <c r="I3433" i="1"/>
  <c r="J3433" i="1"/>
  <c r="K3433" i="1"/>
  <c r="L3433" i="1"/>
  <c r="M3433" i="1"/>
  <c r="N3433" i="1"/>
  <c r="O3433" i="1"/>
  <c r="P3433" i="1"/>
  <c r="Q3433" i="1"/>
  <c r="R3433" i="1"/>
  <c r="S3433" i="1"/>
  <c r="U3433" i="1"/>
  <c r="V3433" i="1"/>
  <c r="W3433" i="1"/>
  <c r="X3433" i="1"/>
  <c r="Y3433" i="1"/>
  <c r="Z3433" i="1"/>
  <c r="AA3433" i="1"/>
  <c r="AB3433" i="1"/>
  <c r="A3434" i="1"/>
  <c r="B3434" i="1"/>
  <c r="C3434" i="1"/>
  <c r="D3434" i="1"/>
  <c r="E3434" i="1"/>
  <c r="F3434" i="1"/>
  <c r="G3434" i="1"/>
  <c r="H3434" i="1"/>
  <c r="I3434" i="1"/>
  <c r="J3434" i="1"/>
  <c r="K3434" i="1"/>
  <c r="L3434" i="1"/>
  <c r="M3434" i="1"/>
  <c r="N3434" i="1"/>
  <c r="O3434" i="1"/>
  <c r="P3434" i="1"/>
  <c r="Q3434" i="1"/>
  <c r="R3434" i="1"/>
  <c r="S3434" i="1"/>
  <c r="U3434" i="1"/>
  <c r="V3434" i="1"/>
  <c r="W3434" i="1"/>
  <c r="X3434" i="1"/>
  <c r="Y3434" i="1"/>
  <c r="Z3434" i="1"/>
  <c r="AA3434" i="1"/>
  <c r="AB3434" i="1"/>
  <c r="A3435" i="1"/>
  <c r="B3435" i="1"/>
  <c r="C3435" i="1"/>
  <c r="D3435" i="1"/>
  <c r="E3435" i="1"/>
  <c r="F3435" i="1"/>
  <c r="G3435" i="1"/>
  <c r="H3435" i="1"/>
  <c r="I3435" i="1"/>
  <c r="J3435" i="1"/>
  <c r="K3435" i="1"/>
  <c r="L3435" i="1"/>
  <c r="M3435" i="1"/>
  <c r="N3435" i="1"/>
  <c r="O3435" i="1"/>
  <c r="P3435" i="1"/>
  <c r="Q3435" i="1"/>
  <c r="R3435" i="1"/>
  <c r="S3435" i="1"/>
  <c r="U3435" i="1"/>
  <c r="V3435" i="1"/>
  <c r="W3435" i="1"/>
  <c r="X3435" i="1"/>
  <c r="Y3435" i="1"/>
  <c r="Z3435" i="1"/>
  <c r="AA3435" i="1"/>
  <c r="AB3435" i="1"/>
  <c r="A3436" i="1"/>
  <c r="B3436" i="1"/>
  <c r="C3436" i="1"/>
  <c r="D3436" i="1"/>
  <c r="E3436" i="1"/>
  <c r="F3436" i="1"/>
  <c r="G3436" i="1"/>
  <c r="H3436" i="1"/>
  <c r="I3436" i="1"/>
  <c r="J3436" i="1"/>
  <c r="K3436" i="1"/>
  <c r="L3436" i="1"/>
  <c r="M3436" i="1"/>
  <c r="N3436" i="1"/>
  <c r="O3436" i="1"/>
  <c r="P3436" i="1"/>
  <c r="Q3436" i="1"/>
  <c r="R3436" i="1"/>
  <c r="S3436" i="1"/>
  <c r="U3436" i="1"/>
  <c r="V3436" i="1"/>
  <c r="W3436" i="1"/>
  <c r="X3436" i="1"/>
  <c r="Y3436" i="1"/>
  <c r="Z3436" i="1"/>
  <c r="AA3436" i="1"/>
  <c r="AB3436" i="1"/>
  <c r="A3437" i="1"/>
  <c r="B3437" i="1"/>
  <c r="C3437" i="1"/>
  <c r="D3437" i="1"/>
  <c r="E3437" i="1"/>
  <c r="F3437" i="1"/>
  <c r="G3437" i="1"/>
  <c r="H3437" i="1"/>
  <c r="I3437" i="1"/>
  <c r="J3437" i="1"/>
  <c r="K3437" i="1"/>
  <c r="L3437" i="1"/>
  <c r="M3437" i="1"/>
  <c r="N3437" i="1"/>
  <c r="O3437" i="1"/>
  <c r="P3437" i="1"/>
  <c r="Q3437" i="1"/>
  <c r="R3437" i="1"/>
  <c r="S3437" i="1"/>
  <c r="U3437" i="1"/>
  <c r="V3437" i="1"/>
  <c r="W3437" i="1"/>
  <c r="X3437" i="1"/>
  <c r="Y3437" i="1"/>
  <c r="Z3437" i="1"/>
  <c r="AA3437" i="1"/>
  <c r="AB3437" i="1"/>
  <c r="A3438" i="1"/>
  <c r="B3438" i="1"/>
  <c r="C3438" i="1"/>
  <c r="D3438" i="1"/>
  <c r="E3438" i="1"/>
  <c r="F3438" i="1"/>
  <c r="G3438" i="1"/>
  <c r="H3438" i="1"/>
  <c r="I3438" i="1"/>
  <c r="J3438" i="1"/>
  <c r="K3438" i="1"/>
  <c r="L3438" i="1"/>
  <c r="M3438" i="1"/>
  <c r="N3438" i="1"/>
  <c r="O3438" i="1"/>
  <c r="P3438" i="1"/>
  <c r="Q3438" i="1"/>
  <c r="R3438" i="1"/>
  <c r="S3438" i="1"/>
  <c r="U3438" i="1"/>
  <c r="V3438" i="1"/>
  <c r="W3438" i="1"/>
  <c r="X3438" i="1"/>
  <c r="Y3438" i="1"/>
  <c r="Z3438" i="1"/>
  <c r="AA3438" i="1"/>
  <c r="AB3438" i="1"/>
  <c r="A3439" i="1"/>
  <c r="B3439" i="1"/>
  <c r="C3439" i="1"/>
  <c r="D3439" i="1"/>
  <c r="E3439" i="1"/>
  <c r="F3439" i="1"/>
  <c r="G3439" i="1"/>
  <c r="H3439" i="1"/>
  <c r="I3439" i="1"/>
  <c r="J3439" i="1"/>
  <c r="K3439" i="1"/>
  <c r="L3439" i="1"/>
  <c r="M3439" i="1"/>
  <c r="N3439" i="1"/>
  <c r="O3439" i="1"/>
  <c r="P3439" i="1"/>
  <c r="Q3439" i="1"/>
  <c r="R3439" i="1"/>
  <c r="S3439" i="1"/>
  <c r="U3439" i="1"/>
  <c r="V3439" i="1"/>
  <c r="W3439" i="1"/>
  <c r="X3439" i="1"/>
  <c r="Y3439" i="1"/>
  <c r="Z3439" i="1"/>
  <c r="AA3439" i="1"/>
  <c r="AB3439" i="1"/>
  <c r="A3440" i="1"/>
  <c r="B3440" i="1"/>
  <c r="C3440" i="1"/>
  <c r="D3440" i="1"/>
  <c r="E3440" i="1"/>
  <c r="F3440" i="1"/>
  <c r="G3440" i="1"/>
  <c r="H3440" i="1"/>
  <c r="I3440" i="1"/>
  <c r="J3440" i="1"/>
  <c r="K3440" i="1"/>
  <c r="L3440" i="1"/>
  <c r="M3440" i="1"/>
  <c r="N3440" i="1"/>
  <c r="O3440" i="1"/>
  <c r="P3440" i="1"/>
  <c r="Q3440" i="1"/>
  <c r="R3440" i="1"/>
  <c r="S3440" i="1"/>
  <c r="U3440" i="1"/>
  <c r="V3440" i="1"/>
  <c r="W3440" i="1"/>
  <c r="X3440" i="1"/>
  <c r="Y3440" i="1"/>
  <c r="Z3440" i="1"/>
  <c r="AA3440" i="1"/>
  <c r="AB3440" i="1"/>
  <c r="A3441" i="1"/>
  <c r="B3441" i="1"/>
  <c r="C3441" i="1"/>
  <c r="D3441" i="1"/>
  <c r="E3441" i="1"/>
  <c r="F3441" i="1"/>
  <c r="G3441" i="1"/>
  <c r="H3441" i="1"/>
  <c r="I3441" i="1"/>
  <c r="J3441" i="1"/>
  <c r="K3441" i="1"/>
  <c r="L3441" i="1"/>
  <c r="M3441" i="1"/>
  <c r="N3441" i="1"/>
  <c r="O3441" i="1"/>
  <c r="P3441" i="1"/>
  <c r="Q3441" i="1"/>
  <c r="R3441" i="1"/>
  <c r="S3441" i="1"/>
  <c r="U3441" i="1"/>
  <c r="V3441" i="1"/>
  <c r="W3441" i="1"/>
  <c r="X3441" i="1"/>
  <c r="Y3441" i="1"/>
  <c r="Z3441" i="1"/>
  <c r="AA3441" i="1"/>
  <c r="AB3441" i="1"/>
  <c r="A3442" i="1"/>
  <c r="B3442" i="1"/>
  <c r="C3442" i="1"/>
  <c r="D3442" i="1"/>
  <c r="E3442" i="1"/>
  <c r="F3442" i="1"/>
  <c r="G3442" i="1"/>
  <c r="H3442" i="1"/>
  <c r="I3442" i="1"/>
  <c r="J3442" i="1"/>
  <c r="K3442" i="1"/>
  <c r="L3442" i="1"/>
  <c r="M3442" i="1"/>
  <c r="N3442" i="1"/>
  <c r="O3442" i="1"/>
  <c r="P3442" i="1"/>
  <c r="Q3442" i="1"/>
  <c r="R3442" i="1"/>
  <c r="S3442" i="1"/>
  <c r="U3442" i="1"/>
  <c r="V3442" i="1"/>
  <c r="W3442" i="1"/>
  <c r="X3442" i="1"/>
  <c r="Y3442" i="1"/>
  <c r="Z3442" i="1"/>
  <c r="AA3442" i="1"/>
  <c r="AB3442" i="1"/>
  <c r="A3443" i="1"/>
  <c r="B3443" i="1"/>
  <c r="C3443" i="1"/>
  <c r="D3443" i="1"/>
  <c r="E3443" i="1"/>
  <c r="F3443" i="1"/>
  <c r="G3443" i="1"/>
  <c r="H3443" i="1"/>
  <c r="I3443" i="1"/>
  <c r="J3443" i="1"/>
  <c r="K3443" i="1"/>
  <c r="L3443" i="1"/>
  <c r="M3443" i="1"/>
  <c r="N3443" i="1"/>
  <c r="O3443" i="1"/>
  <c r="P3443" i="1"/>
  <c r="Q3443" i="1"/>
  <c r="R3443" i="1"/>
  <c r="S3443" i="1"/>
  <c r="U3443" i="1"/>
  <c r="V3443" i="1"/>
  <c r="W3443" i="1"/>
  <c r="X3443" i="1"/>
  <c r="Y3443" i="1"/>
  <c r="Z3443" i="1"/>
  <c r="AA3443" i="1"/>
  <c r="AB3443" i="1"/>
  <c r="A3444" i="1"/>
  <c r="B3444" i="1"/>
  <c r="C3444" i="1"/>
  <c r="D3444" i="1"/>
  <c r="E3444" i="1"/>
  <c r="F3444" i="1"/>
  <c r="G3444" i="1"/>
  <c r="H3444" i="1"/>
  <c r="I3444" i="1"/>
  <c r="J3444" i="1"/>
  <c r="K3444" i="1"/>
  <c r="L3444" i="1"/>
  <c r="M3444" i="1"/>
  <c r="N3444" i="1"/>
  <c r="O3444" i="1"/>
  <c r="P3444" i="1"/>
  <c r="Q3444" i="1"/>
  <c r="R3444" i="1"/>
  <c r="S3444" i="1"/>
  <c r="U3444" i="1"/>
  <c r="V3444" i="1"/>
  <c r="W3444" i="1"/>
  <c r="X3444" i="1"/>
  <c r="Y3444" i="1"/>
  <c r="Z3444" i="1"/>
  <c r="AA3444" i="1"/>
  <c r="AB3444" i="1"/>
  <c r="A3445" i="1"/>
  <c r="B3445" i="1"/>
  <c r="C3445" i="1"/>
  <c r="D3445" i="1"/>
  <c r="E3445" i="1"/>
  <c r="F3445" i="1"/>
  <c r="G3445" i="1"/>
  <c r="H3445" i="1"/>
  <c r="I3445" i="1"/>
  <c r="J3445" i="1"/>
  <c r="K3445" i="1"/>
  <c r="L3445" i="1"/>
  <c r="M3445" i="1"/>
  <c r="N3445" i="1"/>
  <c r="O3445" i="1"/>
  <c r="P3445" i="1"/>
  <c r="Q3445" i="1"/>
  <c r="R3445" i="1"/>
  <c r="S3445" i="1"/>
  <c r="U3445" i="1"/>
  <c r="V3445" i="1"/>
  <c r="W3445" i="1"/>
  <c r="X3445" i="1"/>
  <c r="Y3445" i="1"/>
  <c r="Z3445" i="1"/>
  <c r="AA3445" i="1"/>
  <c r="AB3445" i="1"/>
  <c r="A3446" i="1"/>
  <c r="B3446" i="1"/>
  <c r="C3446" i="1"/>
  <c r="D3446" i="1"/>
  <c r="E3446" i="1"/>
  <c r="F3446" i="1"/>
  <c r="G3446" i="1"/>
  <c r="H3446" i="1"/>
  <c r="I3446" i="1"/>
  <c r="J3446" i="1"/>
  <c r="K3446" i="1"/>
  <c r="L3446" i="1"/>
  <c r="M3446" i="1"/>
  <c r="N3446" i="1"/>
  <c r="O3446" i="1"/>
  <c r="P3446" i="1"/>
  <c r="Q3446" i="1"/>
  <c r="R3446" i="1"/>
  <c r="S3446" i="1"/>
  <c r="U3446" i="1"/>
  <c r="V3446" i="1"/>
  <c r="W3446" i="1"/>
  <c r="X3446" i="1"/>
  <c r="Y3446" i="1"/>
  <c r="Z3446" i="1"/>
  <c r="AA3446" i="1"/>
  <c r="AB3446" i="1"/>
  <c r="A3447" i="1"/>
  <c r="B3447" i="1"/>
  <c r="C3447" i="1"/>
  <c r="D3447" i="1"/>
  <c r="E3447" i="1"/>
  <c r="F3447" i="1"/>
  <c r="G3447" i="1"/>
  <c r="H3447" i="1"/>
  <c r="I3447" i="1"/>
  <c r="J3447" i="1"/>
  <c r="K3447" i="1"/>
  <c r="L3447" i="1"/>
  <c r="M3447" i="1"/>
  <c r="N3447" i="1"/>
  <c r="O3447" i="1"/>
  <c r="P3447" i="1"/>
  <c r="Q3447" i="1"/>
  <c r="R3447" i="1"/>
  <c r="S3447" i="1"/>
  <c r="U3447" i="1"/>
  <c r="V3447" i="1"/>
  <c r="W3447" i="1"/>
  <c r="X3447" i="1"/>
  <c r="Y3447" i="1"/>
  <c r="Z3447" i="1"/>
  <c r="AA3447" i="1"/>
  <c r="AB3447" i="1"/>
  <c r="A3448" i="1"/>
  <c r="B3448" i="1"/>
  <c r="C3448" i="1"/>
  <c r="D3448" i="1"/>
  <c r="E3448" i="1"/>
  <c r="F3448" i="1"/>
  <c r="G3448" i="1"/>
  <c r="H3448" i="1"/>
  <c r="I3448" i="1"/>
  <c r="J3448" i="1"/>
  <c r="K3448" i="1"/>
  <c r="L3448" i="1"/>
  <c r="M3448" i="1"/>
  <c r="N3448" i="1"/>
  <c r="O3448" i="1"/>
  <c r="P3448" i="1"/>
  <c r="Q3448" i="1"/>
  <c r="R3448" i="1"/>
  <c r="S3448" i="1"/>
  <c r="U3448" i="1"/>
  <c r="V3448" i="1"/>
  <c r="W3448" i="1"/>
  <c r="X3448" i="1"/>
  <c r="Y3448" i="1"/>
  <c r="Z3448" i="1"/>
  <c r="AA3448" i="1"/>
  <c r="AB3448" i="1"/>
  <c r="A3449" i="1"/>
  <c r="B3449" i="1"/>
  <c r="C3449" i="1"/>
  <c r="D3449" i="1"/>
  <c r="E3449" i="1"/>
  <c r="F3449" i="1"/>
  <c r="G3449" i="1"/>
  <c r="H3449" i="1"/>
  <c r="I3449" i="1"/>
  <c r="J3449" i="1"/>
  <c r="K3449" i="1"/>
  <c r="L3449" i="1"/>
  <c r="M3449" i="1"/>
  <c r="N3449" i="1"/>
  <c r="O3449" i="1"/>
  <c r="P3449" i="1"/>
  <c r="Q3449" i="1"/>
  <c r="R3449" i="1"/>
  <c r="S3449" i="1"/>
  <c r="U3449" i="1"/>
  <c r="V3449" i="1"/>
  <c r="W3449" i="1"/>
  <c r="X3449" i="1"/>
  <c r="Y3449" i="1"/>
  <c r="Z3449" i="1"/>
  <c r="AA3449" i="1"/>
  <c r="AB3449" i="1"/>
  <c r="A3450" i="1"/>
  <c r="B3450" i="1"/>
  <c r="C3450" i="1"/>
  <c r="D3450" i="1"/>
  <c r="E3450" i="1"/>
  <c r="F3450" i="1"/>
  <c r="G3450" i="1"/>
  <c r="H3450" i="1"/>
  <c r="I3450" i="1"/>
  <c r="J3450" i="1"/>
  <c r="K3450" i="1"/>
  <c r="L3450" i="1"/>
  <c r="M3450" i="1"/>
  <c r="N3450" i="1"/>
  <c r="O3450" i="1"/>
  <c r="P3450" i="1"/>
  <c r="Q3450" i="1"/>
  <c r="R3450" i="1"/>
  <c r="S3450" i="1"/>
  <c r="U3450" i="1"/>
  <c r="V3450" i="1"/>
  <c r="W3450" i="1"/>
  <c r="X3450" i="1"/>
  <c r="Y3450" i="1"/>
  <c r="Z3450" i="1"/>
  <c r="AA3450" i="1"/>
  <c r="AB3450" i="1"/>
  <c r="A3451" i="1"/>
  <c r="B3451" i="1"/>
  <c r="C3451" i="1"/>
  <c r="D3451" i="1"/>
  <c r="E3451" i="1"/>
  <c r="F3451" i="1"/>
  <c r="G3451" i="1"/>
  <c r="H3451" i="1"/>
  <c r="I3451" i="1"/>
  <c r="J3451" i="1"/>
  <c r="K3451" i="1"/>
  <c r="L3451" i="1"/>
  <c r="M3451" i="1"/>
  <c r="N3451" i="1"/>
  <c r="O3451" i="1"/>
  <c r="P3451" i="1"/>
  <c r="Q3451" i="1"/>
  <c r="R3451" i="1"/>
  <c r="S3451" i="1"/>
  <c r="U3451" i="1"/>
  <c r="V3451" i="1"/>
  <c r="W3451" i="1"/>
  <c r="X3451" i="1"/>
  <c r="Y3451" i="1"/>
  <c r="Z3451" i="1"/>
  <c r="AA3451" i="1"/>
  <c r="AB3451" i="1"/>
  <c r="A3452" i="1"/>
  <c r="B3452" i="1"/>
  <c r="C3452" i="1"/>
  <c r="D3452" i="1"/>
  <c r="E3452" i="1"/>
  <c r="F3452" i="1"/>
  <c r="G3452" i="1"/>
  <c r="H3452" i="1"/>
  <c r="I3452" i="1"/>
  <c r="J3452" i="1"/>
  <c r="K3452" i="1"/>
  <c r="L3452" i="1"/>
  <c r="M3452" i="1"/>
  <c r="N3452" i="1"/>
  <c r="O3452" i="1"/>
  <c r="P3452" i="1"/>
  <c r="Q3452" i="1"/>
  <c r="R3452" i="1"/>
  <c r="S3452" i="1"/>
  <c r="U3452" i="1"/>
  <c r="V3452" i="1"/>
  <c r="W3452" i="1"/>
  <c r="X3452" i="1"/>
  <c r="Y3452" i="1"/>
  <c r="Z3452" i="1"/>
  <c r="AA3452" i="1"/>
  <c r="AB3452" i="1"/>
  <c r="A3453" i="1"/>
  <c r="B3453" i="1"/>
  <c r="C3453" i="1"/>
  <c r="D3453" i="1"/>
  <c r="E3453" i="1"/>
  <c r="F3453" i="1"/>
  <c r="G3453" i="1"/>
  <c r="H3453" i="1"/>
  <c r="I3453" i="1"/>
  <c r="J3453" i="1"/>
  <c r="K3453" i="1"/>
  <c r="L3453" i="1"/>
  <c r="M3453" i="1"/>
  <c r="N3453" i="1"/>
  <c r="O3453" i="1"/>
  <c r="P3453" i="1"/>
  <c r="Q3453" i="1"/>
  <c r="R3453" i="1"/>
  <c r="S3453" i="1"/>
  <c r="U3453" i="1"/>
  <c r="V3453" i="1"/>
  <c r="W3453" i="1"/>
  <c r="X3453" i="1"/>
  <c r="Y3453" i="1"/>
  <c r="Z3453" i="1"/>
  <c r="AA3453" i="1"/>
  <c r="AB3453" i="1"/>
  <c r="A3454" i="1"/>
  <c r="B3454" i="1"/>
  <c r="C3454" i="1"/>
  <c r="D3454" i="1"/>
  <c r="E3454" i="1"/>
  <c r="F3454" i="1"/>
  <c r="G3454" i="1"/>
  <c r="H3454" i="1"/>
  <c r="I3454" i="1"/>
  <c r="J3454" i="1"/>
  <c r="K3454" i="1"/>
  <c r="L3454" i="1"/>
  <c r="M3454" i="1"/>
  <c r="N3454" i="1"/>
  <c r="O3454" i="1"/>
  <c r="P3454" i="1"/>
  <c r="Q3454" i="1"/>
  <c r="R3454" i="1"/>
  <c r="S3454" i="1"/>
  <c r="U3454" i="1"/>
  <c r="V3454" i="1"/>
  <c r="W3454" i="1"/>
  <c r="X3454" i="1"/>
  <c r="Y3454" i="1"/>
  <c r="Z3454" i="1"/>
  <c r="AA3454" i="1"/>
  <c r="AB3454" i="1"/>
  <c r="A3455" i="1"/>
  <c r="B3455" i="1"/>
  <c r="C3455" i="1"/>
  <c r="D3455" i="1"/>
  <c r="E3455" i="1"/>
  <c r="F3455" i="1"/>
  <c r="G3455" i="1"/>
  <c r="H3455" i="1"/>
  <c r="I3455" i="1"/>
  <c r="J3455" i="1"/>
  <c r="K3455" i="1"/>
  <c r="L3455" i="1"/>
  <c r="M3455" i="1"/>
  <c r="N3455" i="1"/>
  <c r="O3455" i="1"/>
  <c r="P3455" i="1"/>
  <c r="Q3455" i="1"/>
  <c r="R3455" i="1"/>
  <c r="S3455" i="1"/>
  <c r="U3455" i="1"/>
  <c r="V3455" i="1"/>
  <c r="W3455" i="1"/>
  <c r="X3455" i="1"/>
  <c r="Y3455" i="1"/>
  <c r="Z3455" i="1"/>
  <c r="AA3455" i="1"/>
  <c r="AB3455" i="1"/>
  <c r="A3456" i="1"/>
  <c r="B3456" i="1"/>
  <c r="C3456" i="1"/>
  <c r="D3456" i="1"/>
  <c r="E3456" i="1"/>
  <c r="F3456" i="1"/>
  <c r="G3456" i="1"/>
  <c r="H3456" i="1"/>
  <c r="I3456" i="1"/>
  <c r="J3456" i="1"/>
  <c r="K3456" i="1"/>
  <c r="L3456" i="1"/>
  <c r="M3456" i="1"/>
  <c r="N3456" i="1"/>
  <c r="O3456" i="1"/>
  <c r="P3456" i="1"/>
  <c r="Q3456" i="1"/>
  <c r="R3456" i="1"/>
  <c r="S3456" i="1"/>
  <c r="U3456" i="1"/>
  <c r="V3456" i="1"/>
  <c r="W3456" i="1"/>
  <c r="X3456" i="1"/>
  <c r="Y3456" i="1"/>
  <c r="Z3456" i="1"/>
  <c r="AA3456" i="1"/>
  <c r="AB3456" i="1"/>
  <c r="A3457" i="1"/>
  <c r="B3457" i="1"/>
  <c r="C3457" i="1"/>
  <c r="D3457" i="1"/>
  <c r="E3457" i="1"/>
  <c r="F3457" i="1"/>
  <c r="G3457" i="1"/>
  <c r="H3457" i="1"/>
  <c r="I3457" i="1"/>
  <c r="J3457" i="1"/>
  <c r="K3457" i="1"/>
  <c r="L3457" i="1"/>
  <c r="M3457" i="1"/>
  <c r="N3457" i="1"/>
  <c r="O3457" i="1"/>
  <c r="P3457" i="1"/>
  <c r="Q3457" i="1"/>
  <c r="R3457" i="1"/>
  <c r="S3457" i="1"/>
  <c r="U3457" i="1"/>
  <c r="V3457" i="1"/>
  <c r="W3457" i="1"/>
  <c r="X3457" i="1"/>
  <c r="Y3457" i="1"/>
  <c r="Z3457" i="1"/>
  <c r="AA3457" i="1"/>
  <c r="AB3457" i="1"/>
  <c r="A3458" i="1"/>
  <c r="B3458" i="1"/>
  <c r="C3458" i="1"/>
  <c r="D3458" i="1"/>
  <c r="E3458" i="1"/>
  <c r="F3458" i="1"/>
  <c r="G3458" i="1"/>
  <c r="H3458" i="1"/>
  <c r="I3458" i="1"/>
  <c r="J3458" i="1"/>
  <c r="K3458" i="1"/>
  <c r="L3458" i="1"/>
  <c r="M3458" i="1"/>
  <c r="N3458" i="1"/>
  <c r="O3458" i="1"/>
  <c r="P3458" i="1"/>
  <c r="Q3458" i="1"/>
  <c r="R3458" i="1"/>
  <c r="S3458" i="1"/>
  <c r="U3458" i="1"/>
  <c r="V3458" i="1"/>
  <c r="W3458" i="1"/>
  <c r="X3458" i="1"/>
  <c r="Y3458" i="1"/>
  <c r="Z3458" i="1"/>
  <c r="AA3458" i="1"/>
  <c r="AB3458" i="1"/>
  <c r="A3459" i="1"/>
  <c r="B3459" i="1"/>
  <c r="C3459" i="1"/>
  <c r="D3459" i="1"/>
  <c r="E3459" i="1"/>
  <c r="F3459" i="1"/>
  <c r="G3459" i="1"/>
  <c r="H3459" i="1"/>
  <c r="I3459" i="1"/>
  <c r="J3459" i="1"/>
  <c r="K3459" i="1"/>
  <c r="L3459" i="1"/>
  <c r="M3459" i="1"/>
  <c r="N3459" i="1"/>
  <c r="O3459" i="1"/>
  <c r="P3459" i="1"/>
  <c r="Q3459" i="1"/>
  <c r="R3459" i="1"/>
  <c r="S3459" i="1"/>
  <c r="U3459" i="1"/>
  <c r="V3459" i="1"/>
  <c r="W3459" i="1"/>
  <c r="X3459" i="1"/>
  <c r="Y3459" i="1"/>
  <c r="Z3459" i="1"/>
  <c r="AA3459" i="1"/>
  <c r="AB3459" i="1"/>
  <c r="A3460" i="1"/>
  <c r="B3460" i="1"/>
  <c r="C3460" i="1"/>
  <c r="D3460" i="1"/>
  <c r="E3460" i="1"/>
  <c r="F3460" i="1"/>
  <c r="G3460" i="1"/>
  <c r="H3460" i="1"/>
  <c r="I3460" i="1"/>
  <c r="J3460" i="1"/>
  <c r="K3460" i="1"/>
  <c r="L3460" i="1"/>
  <c r="M3460" i="1"/>
  <c r="N3460" i="1"/>
  <c r="O3460" i="1"/>
  <c r="P3460" i="1"/>
  <c r="Q3460" i="1"/>
  <c r="R3460" i="1"/>
  <c r="S3460" i="1"/>
  <c r="U3460" i="1"/>
  <c r="V3460" i="1"/>
  <c r="W3460" i="1"/>
  <c r="X3460" i="1"/>
  <c r="Y3460" i="1"/>
  <c r="Z3460" i="1"/>
  <c r="AA3460" i="1"/>
  <c r="AB3460" i="1"/>
  <c r="A3461" i="1"/>
  <c r="B3461" i="1"/>
  <c r="C3461" i="1"/>
  <c r="D3461" i="1"/>
  <c r="E3461" i="1"/>
  <c r="F3461" i="1"/>
  <c r="G3461" i="1"/>
  <c r="H3461" i="1"/>
  <c r="I3461" i="1"/>
  <c r="J3461" i="1"/>
  <c r="K3461" i="1"/>
  <c r="L3461" i="1"/>
  <c r="M3461" i="1"/>
  <c r="N3461" i="1"/>
  <c r="O3461" i="1"/>
  <c r="P3461" i="1"/>
  <c r="Q3461" i="1"/>
  <c r="R3461" i="1"/>
  <c r="S3461" i="1"/>
  <c r="U3461" i="1"/>
  <c r="V3461" i="1"/>
  <c r="W3461" i="1"/>
  <c r="X3461" i="1"/>
  <c r="Y3461" i="1"/>
  <c r="Z3461" i="1"/>
  <c r="AA3461" i="1"/>
  <c r="AB3461" i="1"/>
  <c r="A3462" i="1"/>
  <c r="B3462" i="1"/>
  <c r="C3462" i="1"/>
  <c r="D3462" i="1"/>
  <c r="E3462" i="1"/>
  <c r="F3462" i="1"/>
  <c r="G3462" i="1"/>
  <c r="H3462" i="1"/>
  <c r="I3462" i="1"/>
  <c r="J3462" i="1"/>
  <c r="K3462" i="1"/>
  <c r="L3462" i="1"/>
  <c r="M3462" i="1"/>
  <c r="N3462" i="1"/>
  <c r="O3462" i="1"/>
  <c r="P3462" i="1"/>
  <c r="Q3462" i="1"/>
  <c r="R3462" i="1"/>
  <c r="S3462" i="1"/>
  <c r="U3462" i="1"/>
  <c r="V3462" i="1"/>
  <c r="W3462" i="1"/>
  <c r="X3462" i="1"/>
  <c r="Y3462" i="1"/>
  <c r="Z3462" i="1"/>
  <c r="AA3462" i="1"/>
  <c r="AB3462" i="1"/>
  <c r="A3463" i="1"/>
  <c r="B3463" i="1"/>
  <c r="C3463" i="1"/>
  <c r="D3463" i="1"/>
  <c r="E3463" i="1"/>
  <c r="F3463" i="1"/>
  <c r="G3463" i="1"/>
  <c r="H3463" i="1"/>
  <c r="I3463" i="1"/>
  <c r="J3463" i="1"/>
  <c r="K3463" i="1"/>
  <c r="L3463" i="1"/>
  <c r="M3463" i="1"/>
  <c r="N3463" i="1"/>
  <c r="O3463" i="1"/>
  <c r="P3463" i="1"/>
  <c r="Q3463" i="1"/>
  <c r="R3463" i="1"/>
  <c r="S3463" i="1"/>
  <c r="U3463" i="1"/>
  <c r="V3463" i="1"/>
  <c r="W3463" i="1"/>
  <c r="X3463" i="1"/>
  <c r="Y3463" i="1"/>
  <c r="Z3463" i="1"/>
  <c r="AA3463" i="1"/>
  <c r="AB3463" i="1"/>
  <c r="A3464" i="1"/>
  <c r="B3464" i="1"/>
  <c r="C3464" i="1"/>
  <c r="D3464" i="1"/>
  <c r="E3464" i="1"/>
  <c r="F3464" i="1"/>
  <c r="G3464" i="1"/>
  <c r="H3464" i="1"/>
  <c r="I3464" i="1"/>
  <c r="J3464" i="1"/>
  <c r="K3464" i="1"/>
  <c r="L3464" i="1"/>
  <c r="M3464" i="1"/>
  <c r="N3464" i="1"/>
  <c r="O3464" i="1"/>
  <c r="P3464" i="1"/>
  <c r="Q3464" i="1"/>
  <c r="R3464" i="1"/>
  <c r="S3464" i="1"/>
  <c r="U3464" i="1"/>
  <c r="V3464" i="1"/>
  <c r="W3464" i="1"/>
  <c r="X3464" i="1"/>
  <c r="Y3464" i="1"/>
  <c r="Z3464" i="1"/>
  <c r="AA3464" i="1"/>
  <c r="AB3464" i="1"/>
  <c r="A3465" i="1"/>
  <c r="B3465" i="1"/>
  <c r="C3465" i="1"/>
  <c r="D3465" i="1"/>
  <c r="E3465" i="1"/>
  <c r="F3465" i="1"/>
  <c r="G3465" i="1"/>
  <c r="H3465" i="1"/>
  <c r="I3465" i="1"/>
  <c r="J3465" i="1"/>
  <c r="K3465" i="1"/>
  <c r="L3465" i="1"/>
  <c r="M3465" i="1"/>
  <c r="N3465" i="1"/>
  <c r="O3465" i="1"/>
  <c r="P3465" i="1"/>
  <c r="Q3465" i="1"/>
  <c r="R3465" i="1"/>
  <c r="S3465" i="1"/>
  <c r="U3465" i="1"/>
  <c r="V3465" i="1"/>
  <c r="W3465" i="1"/>
  <c r="X3465" i="1"/>
  <c r="Y3465" i="1"/>
  <c r="Z3465" i="1"/>
  <c r="AA3465" i="1"/>
  <c r="AB3465" i="1"/>
  <c r="A3466" i="1"/>
  <c r="B3466" i="1"/>
  <c r="C3466" i="1"/>
  <c r="D3466" i="1"/>
  <c r="E3466" i="1"/>
  <c r="F3466" i="1"/>
  <c r="G3466" i="1"/>
  <c r="H3466" i="1"/>
  <c r="I3466" i="1"/>
  <c r="J3466" i="1"/>
  <c r="K3466" i="1"/>
  <c r="L3466" i="1"/>
  <c r="M3466" i="1"/>
  <c r="N3466" i="1"/>
  <c r="O3466" i="1"/>
  <c r="P3466" i="1"/>
  <c r="Q3466" i="1"/>
  <c r="R3466" i="1"/>
  <c r="S3466" i="1"/>
  <c r="U3466" i="1"/>
  <c r="V3466" i="1"/>
  <c r="W3466" i="1"/>
  <c r="X3466" i="1"/>
  <c r="Y3466" i="1"/>
  <c r="Z3466" i="1"/>
  <c r="AA3466" i="1"/>
  <c r="AB3466" i="1"/>
  <c r="A3467" i="1"/>
  <c r="B3467" i="1"/>
  <c r="C3467" i="1"/>
  <c r="D3467" i="1"/>
  <c r="E3467" i="1"/>
  <c r="F3467" i="1"/>
  <c r="G3467" i="1"/>
  <c r="H3467" i="1"/>
  <c r="I3467" i="1"/>
  <c r="J3467" i="1"/>
  <c r="K3467" i="1"/>
  <c r="L3467" i="1"/>
  <c r="M3467" i="1"/>
  <c r="N3467" i="1"/>
  <c r="O3467" i="1"/>
  <c r="P3467" i="1"/>
  <c r="Q3467" i="1"/>
  <c r="R3467" i="1"/>
  <c r="S3467" i="1"/>
  <c r="U3467" i="1"/>
  <c r="V3467" i="1"/>
  <c r="W3467" i="1"/>
  <c r="X3467" i="1"/>
  <c r="Y3467" i="1"/>
  <c r="Z3467" i="1"/>
  <c r="AA3467" i="1"/>
  <c r="AB3467" i="1"/>
  <c r="A3468" i="1"/>
  <c r="B3468" i="1"/>
  <c r="C3468" i="1"/>
  <c r="D3468" i="1"/>
  <c r="E3468" i="1"/>
  <c r="F3468" i="1"/>
  <c r="G3468" i="1"/>
  <c r="H3468" i="1"/>
  <c r="I3468" i="1"/>
  <c r="J3468" i="1"/>
  <c r="K3468" i="1"/>
  <c r="L3468" i="1"/>
  <c r="M3468" i="1"/>
  <c r="N3468" i="1"/>
  <c r="O3468" i="1"/>
  <c r="P3468" i="1"/>
  <c r="Q3468" i="1"/>
  <c r="R3468" i="1"/>
  <c r="S3468" i="1"/>
  <c r="U3468" i="1"/>
  <c r="V3468" i="1"/>
  <c r="W3468" i="1"/>
  <c r="X3468" i="1"/>
  <c r="Y3468" i="1"/>
  <c r="Z3468" i="1"/>
  <c r="AA3468" i="1"/>
  <c r="AB3468" i="1"/>
  <c r="A3469" i="1"/>
  <c r="B3469" i="1"/>
  <c r="C3469" i="1"/>
  <c r="D3469" i="1"/>
  <c r="E3469" i="1"/>
  <c r="F3469" i="1"/>
  <c r="G3469" i="1"/>
  <c r="H3469" i="1"/>
  <c r="I3469" i="1"/>
  <c r="J3469" i="1"/>
  <c r="K3469" i="1"/>
  <c r="L3469" i="1"/>
  <c r="M3469" i="1"/>
  <c r="N3469" i="1"/>
  <c r="O3469" i="1"/>
  <c r="P3469" i="1"/>
  <c r="Q3469" i="1"/>
  <c r="R3469" i="1"/>
  <c r="S3469" i="1"/>
  <c r="U3469" i="1"/>
  <c r="V3469" i="1"/>
  <c r="W3469" i="1"/>
  <c r="X3469" i="1"/>
  <c r="Y3469" i="1"/>
  <c r="Z3469" i="1"/>
  <c r="AA3469" i="1"/>
  <c r="AB3469" i="1"/>
  <c r="A3470" i="1"/>
  <c r="B3470" i="1"/>
  <c r="C3470" i="1"/>
  <c r="D3470" i="1"/>
  <c r="E3470" i="1"/>
  <c r="F3470" i="1"/>
  <c r="G3470" i="1"/>
  <c r="H3470" i="1"/>
  <c r="I3470" i="1"/>
  <c r="J3470" i="1"/>
  <c r="K3470" i="1"/>
  <c r="L3470" i="1"/>
  <c r="M3470" i="1"/>
  <c r="N3470" i="1"/>
  <c r="O3470" i="1"/>
  <c r="P3470" i="1"/>
  <c r="Q3470" i="1"/>
  <c r="R3470" i="1"/>
  <c r="S3470" i="1"/>
  <c r="U3470" i="1"/>
  <c r="V3470" i="1"/>
  <c r="W3470" i="1"/>
  <c r="X3470" i="1"/>
  <c r="Y3470" i="1"/>
  <c r="Z3470" i="1"/>
  <c r="AA3470" i="1"/>
  <c r="AB3470" i="1"/>
  <c r="A3471" i="1"/>
  <c r="B3471" i="1"/>
  <c r="C3471" i="1"/>
  <c r="D3471" i="1"/>
  <c r="E3471" i="1"/>
  <c r="F3471" i="1"/>
  <c r="G3471" i="1"/>
  <c r="H3471" i="1"/>
  <c r="I3471" i="1"/>
  <c r="J3471" i="1"/>
  <c r="K3471" i="1"/>
  <c r="L3471" i="1"/>
  <c r="M3471" i="1"/>
  <c r="N3471" i="1"/>
  <c r="O3471" i="1"/>
  <c r="P3471" i="1"/>
  <c r="Q3471" i="1"/>
  <c r="R3471" i="1"/>
  <c r="S3471" i="1"/>
  <c r="U3471" i="1"/>
  <c r="V3471" i="1"/>
  <c r="W3471" i="1"/>
  <c r="X3471" i="1"/>
  <c r="Y3471" i="1"/>
  <c r="Z3471" i="1"/>
  <c r="AA3471" i="1"/>
  <c r="AB3471" i="1"/>
  <c r="A3472" i="1"/>
  <c r="B3472" i="1"/>
  <c r="C3472" i="1"/>
  <c r="D3472" i="1"/>
  <c r="E3472" i="1"/>
  <c r="F3472" i="1"/>
  <c r="G3472" i="1"/>
  <c r="H3472" i="1"/>
  <c r="I3472" i="1"/>
  <c r="J3472" i="1"/>
  <c r="K3472" i="1"/>
  <c r="L3472" i="1"/>
  <c r="M3472" i="1"/>
  <c r="N3472" i="1"/>
  <c r="O3472" i="1"/>
  <c r="P3472" i="1"/>
  <c r="Q3472" i="1"/>
  <c r="R3472" i="1"/>
  <c r="S3472" i="1"/>
  <c r="U3472" i="1"/>
  <c r="V3472" i="1"/>
  <c r="W3472" i="1"/>
  <c r="X3472" i="1"/>
  <c r="Y3472" i="1"/>
  <c r="Z3472" i="1"/>
  <c r="AA3472" i="1"/>
  <c r="AB3472" i="1"/>
  <c r="A3473" i="1"/>
  <c r="B3473" i="1"/>
  <c r="C3473" i="1"/>
  <c r="D3473" i="1"/>
  <c r="E3473" i="1"/>
  <c r="F3473" i="1"/>
  <c r="G3473" i="1"/>
  <c r="H3473" i="1"/>
  <c r="I3473" i="1"/>
  <c r="J3473" i="1"/>
  <c r="K3473" i="1"/>
  <c r="L3473" i="1"/>
  <c r="M3473" i="1"/>
  <c r="N3473" i="1"/>
  <c r="O3473" i="1"/>
  <c r="P3473" i="1"/>
  <c r="Q3473" i="1"/>
  <c r="R3473" i="1"/>
  <c r="S3473" i="1"/>
  <c r="U3473" i="1"/>
  <c r="V3473" i="1"/>
  <c r="W3473" i="1"/>
  <c r="X3473" i="1"/>
  <c r="Y3473" i="1"/>
  <c r="Z3473" i="1"/>
  <c r="AA3473" i="1"/>
  <c r="AB3473" i="1"/>
  <c r="A3474" i="1"/>
  <c r="B3474" i="1"/>
  <c r="C3474" i="1"/>
  <c r="D3474" i="1"/>
  <c r="E3474" i="1"/>
  <c r="F3474" i="1"/>
  <c r="G3474" i="1"/>
  <c r="H3474" i="1"/>
  <c r="I3474" i="1"/>
  <c r="J3474" i="1"/>
  <c r="K3474" i="1"/>
  <c r="L3474" i="1"/>
  <c r="M3474" i="1"/>
  <c r="N3474" i="1"/>
  <c r="O3474" i="1"/>
  <c r="P3474" i="1"/>
  <c r="Q3474" i="1"/>
  <c r="R3474" i="1"/>
  <c r="S3474" i="1"/>
  <c r="U3474" i="1"/>
  <c r="V3474" i="1"/>
  <c r="W3474" i="1"/>
  <c r="X3474" i="1"/>
  <c r="Y3474" i="1"/>
  <c r="Z3474" i="1"/>
  <c r="AA3474" i="1"/>
  <c r="AB3474" i="1"/>
  <c r="A3475" i="1"/>
  <c r="B3475" i="1"/>
  <c r="C3475" i="1"/>
  <c r="D3475" i="1"/>
  <c r="E3475" i="1"/>
  <c r="F3475" i="1"/>
  <c r="G3475" i="1"/>
  <c r="H3475" i="1"/>
  <c r="I3475" i="1"/>
  <c r="J3475" i="1"/>
  <c r="K3475" i="1"/>
  <c r="L3475" i="1"/>
  <c r="M3475" i="1"/>
  <c r="N3475" i="1"/>
  <c r="O3475" i="1"/>
  <c r="P3475" i="1"/>
  <c r="Q3475" i="1"/>
  <c r="R3475" i="1"/>
  <c r="S3475" i="1"/>
  <c r="U3475" i="1"/>
  <c r="V3475" i="1"/>
  <c r="W3475" i="1"/>
  <c r="X3475" i="1"/>
  <c r="Y3475" i="1"/>
  <c r="Z3475" i="1"/>
  <c r="AA3475" i="1"/>
  <c r="AB3475" i="1"/>
  <c r="A3476" i="1"/>
  <c r="B3476" i="1"/>
  <c r="C3476" i="1"/>
  <c r="D3476" i="1"/>
  <c r="E3476" i="1"/>
  <c r="F3476" i="1"/>
  <c r="G3476" i="1"/>
  <c r="H3476" i="1"/>
  <c r="I3476" i="1"/>
  <c r="J3476" i="1"/>
  <c r="K3476" i="1"/>
  <c r="L3476" i="1"/>
  <c r="M3476" i="1"/>
  <c r="N3476" i="1"/>
  <c r="O3476" i="1"/>
  <c r="P3476" i="1"/>
  <c r="Q3476" i="1"/>
  <c r="R3476" i="1"/>
  <c r="S3476" i="1"/>
  <c r="U3476" i="1"/>
  <c r="V3476" i="1"/>
  <c r="W3476" i="1"/>
  <c r="X3476" i="1"/>
  <c r="Y3476" i="1"/>
  <c r="Z3476" i="1"/>
  <c r="AA3476" i="1"/>
  <c r="AB3476" i="1"/>
  <c r="A3477" i="1"/>
  <c r="B3477" i="1"/>
  <c r="C3477" i="1"/>
  <c r="D3477" i="1"/>
  <c r="E3477" i="1"/>
  <c r="F3477" i="1"/>
  <c r="G3477" i="1"/>
  <c r="H3477" i="1"/>
  <c r="I3477" i="1"/>
  <c r="J3477" i="1"/>
  <c r="K3477" i="1"/>
  <c r="L3477" i="1"/>
  <c r="M3477" i="1"/>
  <c r="N3477" i="1"/>
  <c r="O3477" i="1"/>
  <c r="P3477" i="1"/>
  <c r="Q3477" i="1"/>
  <c r="R3477" i="1"/>
  <c r="S3477" i="1"/>
  <c r="U3477" i="1"/>
  <c r="V3477" i="1"/>
  <c r="W3477" i="1"/>
  <c r="X3477" i="1"/>
  <c r="Y3477" i="1"/>
  <c r="Z3477" i="1"/>
  <c r="AA3477" i="1"/>
  <c r="AB3477" i="1"/>
  <c r="A3478" i="1"/>
  <c r="B3478" i="1"/>
  <c r="C3478" i="1"/>
  <c r="D3478" i="1"/>
  <c r="E3478" i="1"/>
  <c r="F3478" i="1"/>
  <c r="G3478" i="1"/>
  <c r="H3478" i="1"/>
  <c r="I3478" i="1"/>
  <c r="J3478" i="1"/>
  <c r="K3478" i="1"/>
  <c r="L3478" i="1"/>
  <c r="M3478" i="1"/>
  <c r="N3478" i="1"/>
  <c r="O3478" i="1"/>
  <c r="P3478" i="1"/>
  <c r="Q3478" i="1"/>
  <c r="R3478" i="1"/>
  <c r="S3478" i="1"/>
  <c r="U3478" i="1"/>
  <c r="V3478" i="1"/>
  <c r="W3478" i="1"/>
  <c r="X3478" i="1"/>
  <c r="Y3478" i="1"/>
  <c r="Z3478" i="1"/>
  <c r="AA3478" i="1"/>
  <c r="AB3478" i="1"/>
  <c r="A3479" i="1"/>
  <c r="B3479" i="1"/>
  <c r="C3479" i="1"/>
  <c r="D3479" i="1"/>
  <c r="E3479" i="1"/>
  <c r="F3479" i="1"/>
  <c r="G3479" i="1"/>
  <c r="H3479" i="1"/>
  <c r="I3479" i="1"/>
  <c r="J3479" i="1"/>
  <c r="K3479" i="1"/>
  <c r="L3479" i="1"/>
  <c r="M3479" i="1"/>
  <c r="N3479" i="1"/>
  <c r="O3479" i="1"/>
  <c r="P3479" i="1"/>
  <c r="Q3479" i="1"/>
  <c r="R3479" i="1"/>
  <c r="S3479" i="1"/>
  <c r="U3479" i="1"/>
  <c r="V3479" i="1"/>
  <c r="W3479" i="1"/>
  <c r="X3479" i="1"/>
  <c r="Y3479" i="1"/>
  <c r="Z3479" i="1"/>
  <c r="AA3479" i="1"/>
  <c r="AB3479" i="1"/>
  <c r="A3480" i="1"/>
  <c r="B3480" i="1"/>
  <c r="C3480" i="1"/>
  <c r="D3480" i="1"/>
  <c r="E3480" i="1"/>
  <c r="F3480" i="1"/>
  <c r="G3480" i="1"/>
  <c r="H3480" i="1"/>
  <c r="I3480" i="1"/>
  <c r="J3480" i="1"/>
  <c r="K3480" i="1"/>
  <c r="L3480" i="1"/>
  <c r="M3480" i="1"/>
  <c r="N3480" i="1"/>
  <c r="O3480" i="1"/>
  <c r="P3480" i="1"/>
  <c r="Q3480" i="1"/>
  <c r="R3480" i="1"/>
  <c r="S3480" i="1"/>
  <c r="U3480" i="1"/>
  <c r="V3480" i="1"/>
  <c r="W3480" i="1"/>
  <c r="X3480" i="1"/>
  <c r="Y3480" i="1"/>
  <c r="Z3480" i="1"/>
  <c r="AA3480" i="1"/>
  <c r="AB3480" i="1"/>
  <c r="A3481" i="1"/>
  <c r="B3481" i="1"/>
  <c r="C3481" i="1"/>
  <c r="D3481" i="1"/>
  <c r="E3481" i="1"/>
  <c r="F3481" i="1"/>
  <c r="G3481" i="1"/>
  <c r="H3481" i="1"/>
  <c r="I3481" i="1"/>
  <c r="J3481" i="1"/>
  <c r="K3481" i="1"/>
  <c r="L3481" i="1"/>
  <c r="M3481" i="1"/>
  <c r="N3481" i="1"/>
  <c r="O3481" i="1"/>
  <c r="P3481" i="1"/>
  <c r="Q3481" i="1"/>
  <c r="R3481" i="1"/>
  <c r="S3481" i="1"/>
  <c r="U3481" i="1"/>
  <c r="V3481" i="1"/>
  <c r="W3481" i="1"/>
  <c r="X3481" i="1"/>
  <c r="Y3481" i="1"/>
  <c r="Z3481" i="1"/>
  <c r="AA3481" i="1"/>
  <c r="AB3481" i="1"/>
  <c r="A3482" i="1"/>
  <c r="B3482" i="1"/>
  <c r="C3482" i="1"/>
  <c r="D3482" i="1"/>
  <c r="E3482" i="1"/>
  <c r="F3482" i="1"/>
  <c r="G3482" i="1"/>
  <c r="H3482" i="1"/>
  <c r="I3482" i="1"/>
  <c r="J3482" i="1"/>
  <c r="K3482" i="1"/>
  <c r="L3482" i="1"/>
  <c r="M3482" i="1"/>
  <c r="N3482" i="1"/>
  <c r="O3482" i="1"/>
  <c r="P3482" i="1"/>
  <c r="Q3482" i="1"/>
  <c r="R3482" i="1"/>
  <c r="S3482" i="1"/>
  <c r="U3482" i="1"/>
  <c r="V3482" i="1"/>
  <c r="W3482" i="1"/>
  <c r="X3482" i="1"/>
  <c r="Y3482" i="1"/>
  <c r="Z3482" i="1"/>
  <c r="AA3482" i="1"/>
  <c r="AB3482" i="1"/>
  <c r="A3483" i="1"/>
  <c r="B3483" i="1"/>
  <c r="C3483" i="1"/>
  <c r="D3483" i="1"/>
  <c r="E3483" i="1"/>
  <c r="F3483" i="1"/>
  <c r="G3483" i="1"/>
  <c r="H3483" i="1"/>
  <c r="I3483" i="1"/>
  <c r="J3483" i="1"/>
  <c r="K3483" i="1"/>
  <c r="L3483" i="1"/>
  <c r="M3483" i="1"/>
  <c r="N3483" i="1"/>
  <c r="O3483" i="1"/>
  <c r="P3483" i="1"/>
  <c r="Q3483" i="1"/>
  <c r="R3483" i="1"/>
  <c r="S3483" i="1"/>
  <c r="U3483" i="1"/>
  <c r="V3483" i="1"/>
  <c r="W3483" i="1"/>
  <c r="X3483" i="1"/>
  <c r="Y3483" i="1"/>
  <c r="Z3483" i="1"/>
  <c r="AA3483" i="1"/>
  <c r="AB3483" i="1"/>
  <c r="A3484" i="1"/>
  <c r="B3484" i="1"/>
  <c r="C3484" i="1"/>
  <c r="D3484" i="1"/>
  <c r="E3484" i="1"/>
  <c r="F3484" i="1"/>
  <c r="G3484" i="1"/>
  <c r="H3484" i="1"/>
  <c r="I3484" i="1"/>
  <c r="J3484" i="1"/>
  <c r="K3484" i="1"/>
  <c r="L3484" i="1"/>
  <c r="M3484" i="1"/>
  <c r="N3484" i="1"/>
  <c r="O3484" i="1"/>
  <c r="P3484" i="1"/>
  <c r="Q3484" i="1"/>
  <c r="R3484" i="1"/>
  <c r="S3484" i="1"/>
  <c r="U3484" i="1"/>
  <c r="V3484" i="1"/>
  <c r="W3484" i="1"/>
  <c r="X3484" i="1"/>
  <c r="Y3484" i="1"/>
  <c r="Z3484" i="1"/>
  <c r="AA3484" i="1"/>
  <c r="AB3484" i="1"/>
  <c r="A3485" i="1"/>
  <c r="B3485" i="1"/>
  <c r="C3485" i="1"/>
  <c r="D3485" i="1"/>
  <c r="E3485" i="1"/>
  <c r="F3485" i="1"/>
  <c r="G3485" i="1"/>
  <c r="H3485" i="1"/>
  <c r="I3485" i="1"/>
  <c r="J3485" i="1"/>
  <c r="K3485" i="1"/>
  <c r="L3485" i="1"/>
  <c r="M3485" i="1"/>
  <c r="N3485" i="1"/>
  <c r="O3485" i="1"/>
  <c r="P3485" i="1"/>
  <c r="Q3485" i="1"/>
  <c r="R3485" i="1"/>
  <c r="S3485" i="1"/>
  <c r="U3485" i="1"/>
  <c r="V3485" i="1"/>
  <c r="W3485" i="1"/>
  <c r="X3485" i="1"/>
  <c r="Y3485" i="1"/>
  <c r="Z3485" i="1"/>
  <c r="AA3485" i="1"/>
  <c r="AB3485" i="1"/>
  <c r="A3486" i="1"/>
  <c r="B3486" i="1"/>
  <c r="C3486" i="1"/>
  <c r="D3486" i="1"/>
  <c r="E3486" i="1"/>
  <c r="F3486" i="1"/>
  <c r="G3486" i="1"/>
  <c r="H3486" i="1"/>
  <c r="I3486" i="1"/>
  <c r="J3486" i="1"/>
  <c r="K3486" i="1"/>
  <c r="L3486" i="1"/>
  <c r="M3486" i="1"/>
  <c r="N3486" i="1"/>
  <c r="O3486" i="1"/>
  <c r="P3486" i="1"/>
  <c r="Q3486" i="1"/>
  <c r="R3486" i="1"/>
  <c r="S3486" i="1"/>
  <c r="U3486" i="1"/>
  <c r="V3486" i="1"/>
  <c r="W3486" i="1"/>
  <c r="X3486" i="1"/>
  <c r="Y3486" i="1"/>
  <c r="Z3486" i="1"/>
  <c r="AA3486" i="1"/>
  <c r="AB3486" i="1"/>
  <c r="A3487" i="1"/>
  <c r="B3487" i="1"/>
  <c r="C3487" i="1"/>
  <c r="D3487" i="1"/>
  <c r="E3487" i="1"/>
  <c r="F3487" i="1"/>
  <c r="G3487" i="1"/>
  <c r="H3487" i="1"/>
  <c r="I3487" i="1"/>
  <c r="J3487" i="1"/>
  <c r="K3487" i="1"/>
  <c r="L3487" i="1"/>
  <c r="M3487" i="1"/>
  <c r="N3487" i="1"/>
  <c r="O3487" i="1"/>
  <c r="P3487" i="1"/>
  <c r="Q3487" i="1"/>
  <c r="R3487" i="1"/>
  <c r="S3487" i="1"/>
  <c r="U3487" i="1"/>
  <c r="V3487" i="1"/>
  <c r="W3487" i="1"/>
  <c r="X3487" i="1"/>
  <c r="Y3487" i="1"/>
  <c r="Z3487" i="1"/>
  <c r="AA3487" i="1"/>
  <c r="AB3487" i="1"/>
  <c r="A3488" i="1"/>
  <c r="B3488" i="1"/>
  <c r="C3488" i="1"/>
  <c r="D3488" i="1"/>
  <c r="E3488" i="1"/>
  <c r="F3488" i="1"/>
  <c r="G3488" i="1"/>
  <c r="H3488" i="1"/>
  <c r="I3488" i="1"/>
  <c r="J3488" i="1"/>
  <c r="K3488" i="1"/>
  <c r="L3488" i="1"/>
  <c r="M3488" i="1"/>
  <c r="N3488" i="1"/>
  <c r="O3488" i="1"/>
  <c r="P3488" i="1"/>
  <c r="Q3488" i="1"/>
  <c r="R3488" i="1"/>
  <c r="S3488" i="1"/>
  <c r="U3488" i="1"/>
  <c r="V3488" i="1"/>
  <c r="W3488" i="1"/>
  <c r="X3488" i="1"/>
  <c r="Y3488" i="1"/>
  <c r="Z3488" i="1"/>
  <c r="AA3488" i="1"/>
  <c r="AB3488" i="1"/>
  <c r="A3489" i="1"/>
  <c r="B3489" i="1"/>
  <c r="C3489" i="1"/>
  <c r="D3489" i="1"/>
  <c r="E3489" i="1"/>
  <c r="F3489" i="1"/>
  <c r="G3489" i="1"/>
  <c r="H3489" i="1"/>
  <c r="I3489" i="1"/>
  <c r="J3489" i="1"/>
  <c r="K3489" i="1"/>
  <c r="L3489" i="1"/>
  <c r="M3489" i="1"/>
  <c r="N3489" i="1"/>
  <c r="O3489" i="1"/>
  <c r="P3489" i="1"/>
  <c r="Q3489" i="1"/>
  <c r="R3489" i="1"/>
  <c r="S3489" i="1"/>
  <c r="U3489" i="1"/>
  <c r="V3489" i="1"/>
  <c r="W3489" i="1"/>
  <c r="X3489" i="1"/>
  <c r="Y3489" i="1"/>
  <c r="Z3489" i="1"/>
  <c r="AA3489" i="1"/>
  <c r="AB3489" i="1"/>
  <c r="A3490" i="1"/>
  <c r="B3490" i="1"/>
  <c r="C3490" i="1"/>
  <c r="D3490" i="1"/>
  <c r="E3490" i="1"/>
  <c r="F3490" i="1"/>
  <c r="G3490" i="1"/>
  <c r="H3490" i="1"/>
  <c r="I3490" i="1"/>
  <c r="J3490" i="1"/>
  <c r="K3490" i="1"/>
  <c r="L3490" i="1"/>
  <c r="M3490" i="1"/>
  <c r="N3490" i="1"/>
  <c r="O3490" i="1"/>
  <c r="P3490" i="1"/>
  <c r="Q3490" i="1"/>
  <c r="R3490" i="1"/>
  <c r="S3490" i="1"/>
  <c r="U3490" i="1"/>
  <c r="V3490" i="1"/>
  <c r="W3490" i="1"/>
  <c r="X3490" i="1"/>
  <c r="Y3490" i="1"/>
  <c r="Z3490" i="1"/>
  <c r="AA3490" i="1"/>
  <c r="AB3490" i="1"/>
  <c r="A3491" i="1"/>
  <c r="B3491" i="1"/>
  <c r="C3491" i="1"/>
  <c r="D3491" i="1"/>
  <c r="E3491" i="1"/>
  <c r="F3491" i="1"/>
  <c r="G3491" i="1"/>
  <c r="H3491" i="1"/>
  <c r="I3491" i="1"/>
  <c r="J3491" i="1"/>
  <c r="K3491" i="1"/>
  <c r="L3491" i="1"/>
  <c r="M3491" i="1"/>
  <c r="N3491" i="1"/>
  <c r="O3491" i="1"/>
  <c r="P3491" i="1"/>
  <c r="Q3491" i="1"/>
  <c r="R3491" i="1"/>
  <c r="S3491" i="1"/>
  <c r="U3491" i="1"/>
  <c r="V3491" i="1"/>
  <c r="W3491" i="1"/>
  <c r="X3491" i="1"/>
  <c r="Y3491" i="1"/>
  <c r="Z3491" i="1"/>
  <c r="AA3491" i="1"/>
  <c r="AB3491" i="1"/>
  <c r="A3492" i="1"/>
  <c r="B3492" i="1"/>
  <c r="C3492" i="1"/>
  <c r="D3492" i="1"/>
  <c r="E3492" i="1"/>
  <c r="F3492" i="1"/>
  <c r="G3492" i="1"/>
  <c r="H3492" i="1"/>
  <c r="I3492" i="1"/>
  <c r="J3492" i="1"/>
  <c r="K3492" i="1"/>
  <c r="L3492" i="1"/>
  <c r="M3492" i="1"/>
  <c r="N3492" i="1"/>
  <c r="O3492" i="1"/>
  <c r="P3492" i="1"/>
  <c r="Q3492" i="1"/>
  <c r="R3492" i="1"/>
  <c r="S3492" i="1"/>
  <c r="U3492" i="1"/>
  <c r="V3492" i="1"/>
  <c r="W3492" i="1"/>
  <c r="X3492" i="1"/>
  <c r="Y3492" i="1"/>
  <c r="Z3492" i="1"/>
  <c r="AA3492" i="1"/>
  <c r="AB3492" i="1"/>
  <c r="A3493" i="1"/>
  <c r="B3493" i="1"/>
  <c r="C3493" i="1"/>
  <c r="D3493" i="1"/>
  <c r="E3493" i="1"/>
  <c r="F3493" i="1"/>
  <c r="G3493" i="1"/>
  <c r="H3493" i="1"/>
  <c r="I3493" i="1"/>
  <c r="J3493" i="1"/>
  <c r="K3493" i="1"/>
  <c r="L3493" i="1"/>
  <c r="M3493" i="1"/>
  <c r="N3493" i="1"/>
  <c r="O3493" i="1"/>
  <c r="P3493" i="1"/>
  <c r="Q3493" i="1"/>
  <c r="R3493" i="1"/>
  <c r="S3493" i="1"/>
  <c r="U3493" i="1"/>
  <c r="V3493" i="1"/>
  <c r="W3493" i="1"/>
  <c r="X3493" i="1"/>
  <c r="Y3493" i="1"/>
  <c r="Z3493" i="1"/>
  <c r="AA3493" i="1"/>
  <c r="AB3493" i="1"/>
  <c r="A3494" i="1"/>
  <c r="B3494" i="1"/>
  <c r="C3494" i="1"/>
  <c r="D3494" i="1"/>
  <c r="E3494" i="1"/>
  <c r="F3494" i="1"/>
  <c r="G3494" i="1"/>
  <c r="H3494" i="1"/>
  <c r="I3494" i="1"/>
  <c r="J3494" i="1"/>
  <c r="K3494" i="1"/>
  <c r="L3494" i="1"/>
  <c r="M3494" i="1"/>
  <c r="N3494" i="1"/>
  <c r="O3494" i="1"/>
  <c r="P3494" i="1"/>
  <c r="Q3494" i="1"/>
  <c r="R3494" i="1"/>
  <c r="S3494" i="1"/>
  <c r="U3494" i="1"/>
  <c r="V3494" i="1"/>
  <c r="W3494" i="1"/>
  <c r="X3494" i="1"/>
  <c r="Y3494" i="1"/>
  <c r="Z3494" i="1"/>
  <c r="AA3494" i="1"/>
  <c r="AB3494" i="1"/>
  <c r="A3495" i="1"/>
  <c r="B3495" i="1"/>
  <c r="C3495" i="1"/>
  <c r="D3495" i="1"/>
  <c r="E3495" i="1"/>
  <c r="F3495" i="1"/>
  <c r="G3495" i="1"/>
  <c r="H3495" i="1"/>
  <c r="I3495" i="1"/>
  <c r="J3495" i="1"/>
  <c r="K3495" i="1"/>
  <c r="L3495" i="1"/>
  <c r="M3495" i="1"/>
  <c r="N3495" i="1"/>
  <c r="O3495" i="1"/>
  <c r="P3495" i="1"/>
  <c r="Q3495" i="1"/>
  <c r="R3495" i="1"/>
  <c r="S3495" i="1"/>
  <c r="U3495" i="1"/>
  <c r="V3495" i="1"/>
  <c r="W3495" i="1"/>
  <c r="X3495" i="1"/>
  <c r="Y3495" i="1"/>
  <c r="Z3495" i="1"/>
  <c r="AA3495" i="1"/>
  <c r="AB3495" i="1"/>
  <c r="A3496" i="1"/>
  <c r="B3496" i="1"/>
  <c r="C3496" i="1"/>
  <c r="D3496" i="1"/>
  <c r="E3496" i="1"/>
  <c r="F3496" i="1"/>
  <c r="G3496" i="1"/>
  <c r="H3496" i="1"/>
  <c r="I3496" i="1"/>
  <c r="J3496" i="1"/>
  <c r="K3496" i="1"/>
  <c r="L3496" i="1"/>
  <c r="M3496" i="1"/>
  <c r="N3496" i="1"/>
  <c r="O3496" i="1"/>
  <c r="P3496" i="1"/>
  <c r="Q3496" i="1"/>
  <c r="R3496" i="1"/>
  <c r="S3496" i="1"/>
  <c r="U3496" i="1"/>
  <c r="V3496" i="1"/>
  <c r="W3496" i="1"/>
  <c r="X3496" i="1"/>
  <c r="Y3496" i="1"/>
  <c r="Z3496" i="1"/>
  <c r="AA3496" i="1"/>
  <c r="AB3496" i="1"/>
  <c r="A3497" i="1"/>
  <c r="B3497" i="1"/>
  <c r="C3497" i="1"/>
  <c r="D3497" i="1"/>
  <c r="E3497" i="1"/>
  <c r="F3497" i="1"/>
  <c r="G3497" i="1"/>
  <c r="H3497" i="1"/>
  <c r="I3497" i="1"/>
  <c r="J3497" i="1"/>
  <c r="K3497" i="1"/>
  <c r="L3497" i="1"/>
  <c r="M3497" i="1"/>
  <c r="N3497" i="1"/>
  <c r="O3497" i="1"/>
  <c r="P3497" i="1"/>
  <c r="Q3497" i="1"/>
  <c r="R3497" i="1"/>
  <c r="S3497" i="1"/>
  <c r="U3497" i="1"/>
  <c r="V3497" i="1"/>
  <c r="W3497" i="1"/>
  <c r="X3497" i="1"/>
  <c r="Y3497" i="1"/>
  <c r="Z3497" i="1"/>
  <c r="AA3497" i="1"/>
  <c r="AB3497" i="1"/>
  <c r="A3498" i="1"/>
  <c r="B3498" i="1"/>
  <c r="C3498" i="1"/>
  <c r="D3498" i="1"/>
  <c r="E3498" i="1"/>
  <c r="F3498" i="1"/>
  <c r="G3498" i="1"/>
  <c r="H3498" i="1"/>
  <c r="I3498" i="1"/>
  <c r="J3498" i="1"/>
  <c r="K3498" i="1"/>
  <c r="L3498" i="1"/>
  <c r="M3498" i="1"/>
  <c r="N3498" i="1"/>
  <c r="O3498" i="1"/>
  <c r="P3498" i="1"/>
  <c r="Q3498" i="1"/>
  <c r="R3498" i="1"/>
  <c r="S3498" i="1"/>
  <c r="U3498" i="1"/>
  <c r="V3498" i="1"/>
  <c r="W3498" i="1"/>
  <c r="X3498" i="1"/>
  <c r="Y3498" i="1"/>
  <c r="Z3498" i="1"/>
  <c r="AA3498" i="1"/>
  <c r="AB3498" i="1"/>
  <c r="A3499" i="1"/>
  <c r="B3499" i="1"/>
  <c r="C3499" i="1"/>
  <c r="D3499" i="1"/>
  <c r="E3499" i="1"/>
  <c r="F3499" i="1"/>
  <c r="G3499" i="1"/>
  <c r="H3499" i="1"/>
  <c r="I3499" i="1"/>
  <c r="J3499" i="1"/>
  <c r="K3499" i="1"/>
  <c r="L3499" i="1"/>
  <c r="M3499" i="1"/>
  <c r="N3499" i="1"/>
  <c r="O3499" i="1"/>
  <c r="P3499" i="1"/>
  <c r="Q3499" i="1"/>
  <c r="R3499" i="1"/>
  <c r="S3499" i="1"/>
  <c r="U3499" i="1"/>
  <c r="V3499" i="1"/>
  <c r="W3499" i="1"/>
  <c r="X3499" i="1"/>
  <c r="Y3499" i="1"/>
  <c r="Z3499" i="1"/>
  <c r="AA3499" i="1"/>
  <c r="AB3499" i="1"/>
  <c r="A3500" i="1"/>
  <c r="B3500" i="1"/>
  <c r="C3500" i="1"/>
  <c r="D3500" i="1"/>
  <c r="E3500" i="1"/>
  <c r="F3500" i="1"/>
  <c r="G3500" i="1"/>
  <c r="H3500" i="1"/>
  <c r="I3500" i="1"/>
  <c r="J3500" i="1"/>
  <c r="K3500" i="1"/>
  <c r="L3500" i="1"/>
  <c r="M3500" i="1"/>
  <c r="N3500" i="1"/>
  <c r="O3500" i="1"/>
  <c r="P3500" i="1"/>
  <c r="Q3500" i="1"/>
  <c r="R3500" i="1"/>
  <c r="S3500" i="1"/>
  <c r="U3500" i="1"/>
  <c r="V3500" i="1"/>
  <c r="W3500" i="1"/>
  <c r="X3500" i="1"/>
  <c r="Y3500" i="1"/>
  <c r="Z3500" i="1"/>
  <c r="AA3500" i="1"/>
  <c r="AB3500" i="1"/>
  <c r="A3501" i="1"/>
  <c r="B3501" i="1"/>
  <c r="C3501" i="1"/>
  <c r="D3501" i="1"/>
  <c r="E3501" i="1"/>
  <c r="F3501" i="1"/>
  <c r="G3501" i="1"/>
  <c r="H3501" i="1"/>
  <c r="I3501" i="1"/>
  <c r="J3501" i="1"/>
  <c r="K3501" i="1"/>
  <c r="L3501" i="1"/>
  <c r="M3501" i="1"/>
  <c r="N3501" i="1"/>
  <c r="O3501" i="1"/>
  <c r="P3501" i="1"/>
  <c r="Q3501" i="1"/>
  <c r="R3501" i="1"/>
  <c r="S3501" i="1"/>
  <c r="U3501" i="1"/>
  <c r="V3501" i="1"/>
  <c r="W3501" i="1"/>
  <c r="X3501" i="1"/>
  <c r="Y3501" i="1"/>
  <c r="Z3501" i="1"/>
  <c r="AA3501" i="1"/>
  <c r="AB3501" i="1"/>
  <c r="A3502" i="1"/>
  <c r="B3502" i="1"/>
  <c r="C3502" i="1"/>
  <c r="D3502" i="1"/>
  <c r="E3502" i="1"/>
  <c r="F3502" i="1"/>
  <c r="G3502" i="1"/>
  <c r="H3502" i="1"/>
  <c r="I3502" i="1"/>
  <c r="J3502" i="1"/>
  <c r="K3502" i="1"/>
  <c r="L3502" i="1"/>
  <c r="M3502" i="1"/>
  <c r="N3502" i="1"/>
  <c r="O3502" i="1"/>
  <c r="P3502" i="1"/>
  <c r="Q3502" i="1"/>
  <c r="R3502" i="1"/>
  <c r="S3502" i="1"/>
  <c r="U3502" i="1"/>
  <c r="V3502" i="1"/>
  <c r="W3502" i="1"/>
  <c r="X3502" i="1"/>
  <c r="Y3502" i="1"/>
  <c r="Z3502" i="1"/>
  <c r="AA3502" i="1"/>
  <c r="AB3502" i="1"/>
  <c r="A3503" i="1"/>
  <c r="B3503" i="1"/>
  <c r="C3503" i="1"/>
  <c r="D3503" i="1"/>
  <c r="E3503" i="1"/>
  <c r="F3503" i="1"/>
  <c r="G3503" i="1"/>
  <c r="H3503" i="1"/>
  <c r="I3503" i="1"/>
  <c r="J3503" i="1"/>
  <c r="K3503" i="1"/>
  <c r="L3503" i="1"/>
  <c r="M3503" i="1"/>
  <c r="N3503" i="1"/>
  <c r="O3503" i="1"/>
  <c r="P3503" i="1"/>
  <c r="Q3503" i="1"/>
  <c r="R3503" i="1"/>
  <c r="S3503" i="1"/>
  <c r="U3503" i="1"/>
  <c r="V3503" i="1"/>
  <c r="W3503" i="1"/>
  <c r="X3503" i="1"/>
  <c r="Y3503" i="1"/>
  <c r="Z3503" i="1"/>
  <c r="AA3503" i="1"/>
  <c r="AB3503" i="1"/>
  <c r="A3504" i="1"/>
  <c r="B3504" i="1"/>
  <c r="C3504" i="1"/>
  <c r="D3504" i="1"/>
  <c r="E3504" i="1"/>
  <c r="F3504" i="1"/>
  <c r="G3504" i="1"/>
  <c r="H3504" i="1"/>
  <c r="I3504" i="1"/>
  <c r="J3504" i="1"/>
  <c r="K3504" i="1"/>
  <c r="L3504" i="1"/>
  <c r="M3504" i="1"/>
  <c r="N3504" i="1"/>
  <c r="O3504" i="1"/>
  <c r="P3504" i="1"/>
  <c r="Q3504" i="1"/>
  <c r="R3504" i="1"/>
  <c r="S3504" i="1"/>
  <c r="U3504" i="1"/>
  <c r="V3504" i="1"/>
  <c r="W3504" i="1"/>
  <c r="X3504" i="1"/>
  <c r="Y3504" i="1"/>
  <c r="Z3504" i="1"/>
  <c r="AA3504" i="1"/>
  <c r="AB3504" i="1"/>
  <c r="A3505" i="1"/>
  <c r="B3505" i="1"/>
  <c r="C3505" i="1"/>
  <c r="D3505" i="1"/>
  <c r="E3505" i="1"/>
  <c r="F3505" i="1"/>
  <c r="G3505" i="1"/>
  <c r="H3505" i="1"/>
  <c r="I3505" i="1"/>
  <c r="J3505" i="1"/>
  <c r="K3505" i="1"/>
  <c r="L3505" i="1"/>
  <c r="M3505" i="1"/>
  <c r="N3505" i="1"/>
  <c r="O3505" i="1"/>
  <c r="P3505" i="1"/>
  <c r="Q3505" i="1"/>
  <c r="R3505" i="1"/>
  <c r="S3505" i="1"/>
  <c r="U3505" i="1"/>
  <c r="V3505" i="1"/>
  <c r="W3505" i="1"/>
  <c r="X3505" i="1"/>
  <c r="Y3505" i="1"/>
  <c r="Z3505" i="1"/>
  <c r="AA3505" i="1"/>
  <c r="AB3505" i="1"/>
  <c r="A3506" i="1"/>
  <c r="B3506" i="1"/>
  <c r="C3506" i="1"/>
  <c r="D3506" i="1"/>
  <c r="E3506" i="1"/>
  <c r="F3506" i="1"/>
  <c r="G3506" i="1"/>
  <c r="H3506" i="1"/>
  <c r="I3506" i="1"/>
  <c r="J3506" i="1"/>
  <c r="K3506" i="1"/>
  <c r="L3506" i="1"/>
  <c r="M3506" i="1"/>
  <c r="N3506" i="1"/>
  <c r="O3506" i="1"/>
  <c r="P3506" i="1"/>
  <c r="Q3506" i="1"/>
  <c r="R3506" i="1"/>
  <c r="S3506" i="1"/>
  <c r="U3506" i="1"/>
  <c r="V3506" i="1"/>
  <c r="W3506" i="1"/>
  <c r="X3506" i="1"/>
  <c r="Y3506" i="1"/>
  <c r="Z3506" i="1"/>
  <c r="AA3506" i="1"/>
  <c r="AB3506" i="1"/>
  <c r="A3507" i="1"/>
  <c r="B3507" i="1"/>
  <c r="C3507" i="1"/>
  <c r="D3507" i="1"/>
  <c r="E3507" i="1"/>
  <c r="F3507" i="1"/>
  <c r="G3507" i="1"/>
  <c r="H3507" i="1"/>
  <c r="I3507" i="1"/>
  <c r="J3507" i="1"/>
  <c r="K3507" i="1"/>
  <c r="L3507" i="1"/>
  <c r="M3507" i="1"/>
  <c r="N3507" i="1"/>
  <c r="O3507" i="1"/>
  <c r="P3507" i="1"/>
  <c r="Q3507" i="1"/>
  <c r="R3507" i="1"/>
  <c r="S3507" i="1"/>
  <c r="U3507" i="1"/>
  <c r="V3507" i="1"/>
  <c r="W3507" i="1"/>
  <c r="X3507" i="1"/>
  <c r="Y3507" i="1"/>
  <c r="Z3507" i="1"/>
  <c r="AA3507" i="1"/>
  <c r="AB3507" i="1"/>
  <c r="A3508" i="1"/>
  <c r="B3508" i="1"/>
  <c r="C3508" i="1"/>
  <c r="D3508" i="1"/>
  <c r="E3508" i="1"/>
  <c r="F3508" i="1"/>
  <c r="G3508" i="1"/>
  <c r="H3508" i="1"/>
  <c r="I3508" i="1"/>
  <c r="J3508" i="1"/>
  <c r="K3508" i="1"/>
  <c r="L3508" i="1"/>
  <c r="M3508" i="1"/>
  <c r="N3508" i="1"/>
  <c r="O3508" i="1"/>
  <c r="P3508" i="1"/>
  <c r="Q3508" i="1"/>
  <c r="R3508" i="1"/>
  <c r="S3508" i="1"/>
  <c r="U3508" i="1"/>
  <c r="V3508" i="1"/>
  <c r="W3508" i="1"/>
  <c r="X3508" i="1"/>
  <c r="Y3508" i="1"/>
  <c r="Z3508" i="1"/>
  <c r="AA3508" i="1"/>
  <c r="AB3508" i="1"/>
  <c r="A3509" i="1"/>
  <c r="B3509" i="1"/>
  <c r="C3509" i="1"/>
  <c r="D3509" i="1"/>
  <c r="E3509" i="1"/>
  <c r="F3509" i="1"/>
  <c r="G3509" i="1"/>
  <c r="H3509" i="1"/>
  <c r="I3509" i="1"/>
  <c r="J3509" i="1"/>
  <c r="K3509" i="1"/>
  <c r="L3509" i="1"/>
  <c r="M3509" i="1"/>
  <c r="N3509" i="1"/>
  <c r="O3509" i="1"/>
  <c r="P3509" i="1"/>
  <c r="Q3509" i="1"/>
  <c r="R3509" i="1"/>
  <c r="S3509" i="1"/>
  <c r="U3509" i="1"/>
  <c r="V3509" i="1"/>
  <c r="W3509" i="1"/>
  <c r="X3509" i="1"/>
  <c r="Y3509" i="1"/>
  <c r="Z3509" i="1"/>
  <c r="AA3509" i="1"/>
  <c r="AB3509" i="1"/>
  <c r="A3510" i="1"/>
  <c r="B3510" i="1"/>
  <c r="C3510" i="1"/>
  <c r="D3510" i="1"/>
  <c r="E3510" i="1"/>
  <c r="F3510" i="1"/>
  <c r="G3510" i="1"/>
  <c r="H3510" i="1"/>
  <c r="I3510" i="1"/>
  <c r="J3510" i="1"/>
  <c r="K3510" i="1"/>
  <c r="L3510" i="1"/>
  <c r="M3510" i="1"/>
  <c r="N3510" i="1"/>
  <c r="O3510" i="1"/>
  <c r="P3510" i="1"/>
  <c r="Q3510" i="1"/>
  <c r="R3510" i="1"/>
  <c r="S3510" i="1"/>
  <c r="U3510" i="1"/>
  <c r="V3510" i="1"/>
  <c r="W3510" i="1"/>
  <c r="X3510" i="1"/>
  <c r="Y3510" i="1"/>
  <c r="Z3510" i="1"/>
  <c r="AA3510" i="1"/>
  <c r="AB3510" i="1"/>
  <c r="A3511" i="1"/>
  <c r="B3511" i="1"/>
  <c r="C3511" i="1"/>
  <c r="D3511" i="1"/>
  <c r="E3511" i="1"/>
  <c r="F3511" i="1"/>
  <c r="G3511" i="1"/>
  <c r="H3511" i="1"/>
  <c r="I3511" i="1"/>
  <c r="J3511" i="1"/>
  <c r="K3511" i="1"/>
  <c r="L3511" i="1"/>
  <c r="M3511" i="1"/>
  <c r="N3511" i="1"/>
  <c r="O3511" i="1"/>
  <c r="P3511" i="1"/>
  <c r="Q3511" i="1"/>
  <c r="R3511" i="1"/>
  <c r="S3511" i="1"/>
  <c r="U3511" i="1"/>
  <c r="V3511" i="1"/>
  <c r="W3511" i="1"/>
  <c r="X3511" i="1"/>
  <c r="Y3511" i="1"/>
  <c r="Z3511" i="1"/>
  <c r="AA3511" i="1"/>
  <c r="AB3511" i="1"/>
  <c r="A3512" i="1"/>
  <c r="B3512" i="1"/>
  <c r="C3512" i="1"/>
  <c r="D3512" i="1"/>
  <c r="E3512" i="1"/>
  <c r="F3512" i="1"/>
  <c r="G3512" i="1"/>
  <c r="H3512" i="1"/>
  <c r="I3512" i="1"/>
  <c r="J3512" i="1"/>
  <c r="K3512" i="1"/>
  <c r="L3512" i="1"/>
  <c r="M3512" i="1"/>
  <c r="N3512" i="1"/>
  <c r="O3512" i="1"/>
  <c r="P3512" i="1"/>
  <c r="Q3512" i="1"/>
  <c r="R3512" i="1"/>
  <c r="S3512" i="1"/>
  <c r="U3512" i="1"/>
  <c r="V3512" i="1"/>
  <c r="W3512" i="1"/>
  <c r="X3512" i="1"/>
  <c r="Y3512" i="1"/>
  <c r="Z3512" i="1"/>
  <c r="AA3512" i="1"/>
  <c r="AB3512" i="1"/>
  <c r="A3513" i="1"/>
  <c r="B3513" i="1"/>
  <c r="C3513" i="1"/>
  <c r="D3513" i="1"/>
  <c r="E3513" i="1"/>
  <c r="F3513" i="1"/>
  <c r="G3513" i="1"/>
  <c r="H3513" i="1"/>
  <c r="I3513" i="1"/>
  <c r="J3513" i="1"/>
  <c r="K3513" i="1"/>
  <c r="L3513" i="1"/>
  <c r="M3513" i="1"/>
  <c r="N3513" i="1"/>
  <c r="O3513" i="1"/>
  <c r="P3513" i="1"/>
  <c r="Q3513" i="1"/>
  <c r="R3513" i="1"/>
  <c r="S3513" i="1"/>
  <c r="U3513" i="1"/>
  <c r="V3513" i="1"/>
  <c r="W3513" i="1"/>
  <c r="X3513" i="1"/>
  <c r="Y3513" i="1"/>
  <c r="Z3513" i="1"/>
  <c r="AA3513" i="1"/>
  <c r="AB3513" i="1"/>
  <c r="A3514" i="1"/>
  <c r="B3514" i="1"/>
  <c r="C3514" i="1"/>
  <c r="D3514" i="1"/>
  <c r="E3514" i="1"/>
  <c r="F3514" i="1"/>
  <c r="G3514" i="1"/>
  <c r="H3514" i="1"/>
  <c r="I3514" i="1"/>
  <c r="J3514" i="1"/>
  <c r="K3514" i="1"/>
  <c r="L3514" i="1"/>
  <c r="M3514" i="1"/>
  <c r="N3514" i="1"/>
  <c r="O3514" i="1"/>
  <c r="P3514" i="1"/>
  <c r="Q3514" i="1"/>
  <c r="R3514" i="1"/>
  <c r="S3514" i="1"/>
  <c r="U3514" i="1"/>
  <c r="V3514" i="1"/>
  <c r="W3514" i="1"/>
  <c r="X3514" i="1"/>
  <c r="Y3514" i="1"/>
  <c r="Z3514" i="1"/>
  <c r="AA3514" i="1"/>
  <c r="AB3514" i="1"/>
  <c r="A3515" i="1"/>
  <c r="B3515" i="1"/>
  <c r="C3515" i="1"/>
  <c r="D3515" i="1"/>
  <c r="E3515" i="1"/>
  <c r="F3515" i="1"/>
  <c r="G3515" i="1"/>
  <c r="H3515" i="1"/>
  <c r="I3515" i="1"/>
  <c r="J3515" i="1"/>
  <c r="K3515" i="1"/>
  <c r="L3515" i="1"/>
  <c r="M3515" i="1"/>
  <c r="N3515" i="1"/>
  <c r="O3515" i="1"/>
  <c r="P3515" i="1"/>
  <c r="Q3515" i="1"/>
  <c r="R3515" i="1"/>
  <c r="S3515" i="1"/>
  <c r="U3515" i="1"/>
  <c r="V3515" i="1"/>
  <c r="W3515" i="1"/>
  <c r="X3515" i="1"/>
  <c r="Y3515" i="1"/>
  <c r="Z3515" i="1"/>
  <c r="AA3515" i="1"/>
  <c r="AB3515" i="1"/>
  <c r="A3516" i="1"/>
  <c r="B3516" i="1"/>
  <c r="C3516" i="1"/>
  <c r="D3516" i="1"/>
  <c r="E3516" i="1"/>
  <c r="F3516" i="1"/>
  <c r="G3516" i="1"/>
  <c r="H3516" i="1"/>
  <c r="I3516" i="1"/>
  <c r="J3516" i="1"/>
  <c r="K3516" i="1"/>
  <c r="L3516" i="1"/>
  <c r="M3516" i="1"/>
  <c r="N3516" i="1"/>
  <c r="O3516" i="1"/>
  <c r="P3516" i="1"/>
  <c r="Q3516" i="1"/>
  <c r="R3516" i="1"/>
  <c r="S3516" i="1"/>
  <c r="U3516" i="1"/>
  <c r="V3516" i="1"/>
  <c r="W3516" i="1"/>
  <c r="X3516" i="1"/>
  <c r="Y3516" i="1"/>
  <c r="Z3516" i="1"/>
  <c r="AA3516" i="1"/>
  <c r="AB3516" i="1"/>
  <c r="A3517" i="1"/>
  <c r="B3517" i="1"/>
  <c r="C3517" i="1"/>
  <c r="D3517" i="1"/>
  <c r="E3517" i="1"/>
  <c r="F3517" i="1"/>
  <c r="G3517" i="1"/>
  <c r="H3517" i="1"/>
  <c r="I3517" i="1"/>
  <c r="J3517" i="1"/>
  <c r="K3517" i="1"/>
  <c r="L3517" i="1"/>
  <c r="M3517" i="1"/>
  <c r="N3517" i="1"/>
  <c r="O3517" i="1"/>
  <c r="P3517" i="1"/>
  <c r="Q3517" i="1"/>
  <c r="R3517" i="1"/>
  <c r="S3517" i="1"/>
  <c r="U3517" i="1"/>
  <c r="V3517" i="1"/>
  <c r="W3517" i="1"/>
  <c r="X3517" i="1"/>
  <c r="Y3517" i="1"/>
  <c r="Z3517" i="1"/>
  <c r="AA3517" i="1"/>
  <c r="AB3517" i="1"/>
  <c r="A3518" i="1"/>
  <c r="B3518" i="1"/>
  <c r="C3518" i="1"/>
  <c r="D3518" i="1"/>
  <c r="E3518" i="1"/>
  <c r="F3518" i="1"/>
  <c r="G3518" i="1"/>
  <c r="H3518" i="1"/>
  <c r="I3518" i="1"/>
  <c r="J3518" i="1"/>
  <c r="K3518" i="1"/>
  <c r="L3518" i="1"/>
  <c r="M3518" i="1"/>
  <c r="N3518" i="1"/>
  <c r="O3518" i="1"/>
  <c r="P3518" i="1"/>
  <c r="Q3518" i="1"/>
  <c r="R3518" i="1"/>
  <c r="S3518" i="1"/>
  <c r="U3518" i="1"/>
  <c r="V3518" i="1"/>
  <c r="W3518" i="1"/>
  <c r="X3518" i="1"/>
  <c r="Y3518" i="1"/>
  <c r="Z3518" i="1"/>
  <c r="AA3518" i="1"/>
  <c r="AB3518" i="1"/>
  <c r="A3519" i="1"/>
  <c r="B3519" i="1"/>
  <c r="C3519" i="1"/>
  <c r="D3519" i="1"/>
  <c r="E3519" i="1"/>
  <c r="F3519" i="1"/>
  <c r="G3519" i="1"/>
  <c r="H3519" i="1"/>
  <c r="I3519" i="1"/>
  <c r="J3519" i="1"/>
  <c r="K3519" i="1"/>
  <c r="L3519" i="1"/>
  <c r="M3519" i="1"/>
  <c r="N3519" i="1"/>
  <c r="O3519" i="1"/>
  <c r="P3519" i="1"/>
  <c r="Q3519" i="1"/>
  <c r="R3519" i="1"/>
  <c r="S3519" i="1"/>
  <c r="U3519" i="1"/>
  <c r="V3519" i="1"/>
  <c r="W3519" i="1"/>
  <c r="X3519" i="1"/>
  <c r="Y3519" i="1"/>
  <c r="Z3519" i="1"/>
  <c r="AA3519" i="1"/>
  <c r="AB3519" i="1"/>
  <c r="A3520" i="1"/>
  <c r="B3520" i="1"/>
  <c r="C3520" i="1"/>
  <c r="D3520" i="1"/>
  <c r="E3520" i="1"/>
  <c r="F3520" i="1"/>
  <c r="G3520" i="1"/>
  <c r="H3520" i="1"/>
  <c r="I3520" i="1"/>
  <c r="J3520" i="1"/>
  <c r="K3520" i="1"/>
  <c r="L3520" i="1"/>
  <c r="M3520" i="1"/>
  <c r="N3520" i="1"/>
  <c r="O3520" i="1"/>
  <c r="P3520" i="1"/>
  <c r="Q3520" i="1"/>
  <c r="R3520" i="1"/>
  <c r="S3520" i="1"/>
  <c r="U3520" i="1"/>
  <c r="V3520" i="1"/>
  <c r="W3520" i="1"/>
  <c r="X3520" i="1"/>
  <c r="Y3520" i="1"/>
  <c r="Z3520" i="1"/>
  <c r="AA3520" i="1"/>
  <c r="AB3520" i="1"/>
  <c r="A3521" i="1"/>
  <c r="B3521" i="1"/>
  <c r="C3521" i="1"/>
  <c r="D3521" i="1"/>
  <c r="E3521" i="1"/>
  <c r="F3521" i="1"/>
  <c r="G3521" i="1"/>
  <c r="H3521" i="1"/>
  <c r="I3521" i="1"/>
  <c r="J3521" i="1"/>
  <c r="K3521" i="1"/>
  <c r="L3521" i="1"/>
  <c r="M3521" i="1"/>
  <c r="N3521" i="1"/>
  <c r="O3521" i="1"/>
  <c r="P3521" i="1"/>
  <c r="Q3521" i="1"/>
  <c r="R3521" i="1"/>
  <c r="S3521" i="1"/>
  <c r="U3521" i="1"/>
  <c r="V3521" i="1"/>
  <c r="W3521" i="1"/>
  <c r="X3521" i="1"/>
  <c r="Y3521" i="1"/>
  <c r="Z3521" i="1"/>
  <c r="AA3521" i="1"/>
  <c r="AB3521" i="1"/>
  <c r="A604" i="1"/>
  <c r="B604" i="1"/>
  <c r="C604" i="1"/>
  <c r="D604" i="1"/>
  <c r="E604" i="1"/>
  <c r="F604" i="1"/>
  <c r="G604" i="1"/>
  <c r="H604" i="1"/>
  <c r="I604" i="1"/>
  <c r="J604" i="1"/>
  <c r="K604" i="1"/>
  <c r="L604" i="1"/>
  <c r="M604" i="1"/>
  <c r="N604" i="1"/>
  <c r="O604" i="1"/>
  <c r="P604" i="1"/>
  <c r="Q604" i="1"/>
  <c r="R604" i="1"/>
  <c r="S604" i="1"/>
  <c r="U604" i="1"/>
  <c r="V604" i="1"/>
  <c r="W604" i="1"/>
  <c r="X604" i="1"/>
  <c r="Y604" i="1"/>
  <c r="Z604" i="1"/>
  <c r="AA604" i="1"/>
  <c r="AB604" i="1"/>
  <c r="A605" i="1"/>
  <c r="B605" i="1"/>
  <c r="C605" i="1"/>
  <c r="D605" i="1"/>
  <c r="E605" i="1"/>
  <c r="F605" i="1"/>
  <c r="G605" i="1"/>
  <c r="H605" i="1"/>
  <c r="I605" i="1"/>
  <c r="J605" i="1"/>
  <c r="K605" i="1"/>
  <c r="L605" i="1"/>
  <c r="M605" i="1"/>
  <c r="N605" i="1"/>
  <c r="O605" i="1"/>
  <c r="P605" i="1"/>
  <c r="Q605" i="1"/>
  <c r="R605" i="1"/>
  <c r="S605" i="1"/>
  <c r="U605" i="1"/>
  <c r="V605" i="1"/>
  <c r="W605" i="1"/>
  <c r="X605" i="1"/>
  <c r="Y605" i="1"/>
  <c r="Z605" i="1"/>
  <c r="AA605" i="1"/>
  <c r="AB605" i="1"/>
  <c r="A606" i="1"/>
  <c r="B606" i="1"/>
  <c r="C606" i="1"/>
  <c r="D606" i="1"/>
  <c r="E606" i="1"/>
  <c r="F606" i="1"/>
  <c r="G606" i="1"/>
  <c r="H606" i="1"/>
  <c r="I606" i="1"/>
  <c r="J606" i="1"/>
  <c r="K606" i="1"/>
  <c r="L606" i="1"/>
  <c r="M606" i="1"/>
  <c r="N606" i="1"/>
  <c r="O606" i="1"/>
  <c r="P606" i="1"/>
  <c r="Q606" i="1"/>
  <c r="R606" i="1"/>
  <c r="S606" i="1"/>
  <c r="U606" i="1"/>
  <c r="V606" i="1"/>
  <c r="W606" i="1"/>
  <c r="X606" i="1"/>
  <c r="Y606" i="1"/>
  <c r="Z606" i="1"/>
  <c r="AA606" i="1"/>
  <c r="AB606" i="1"/>
  <c r="A607" i="1"/>
  <c r="B607" i="1"/>
  <c r="C607" i="1"/>
  <c r="D607" i="1"/>
  <c r="E607" i="1"/>
  <c r="F607" i="1"/>
  <c r="G607" i="1"/>
  <c r="H607" i="1"/>
  <c r="I607" i="1"/>
  <c r="J607" i="1"/>
  <c r="K607" i="1"/>
  <c r="L607" i="1"/>
  <c r="M607" i="1"/>
  <c r="N607" i="1"/>
  <c r="O607" i="1"/>
  <c r="P607" i="1"/>
  <c r="Q607" i="1"/>
  <c r="R607" i="1"/>
  <c r="S607" i="1"/>
  <c r="U607" i="1"/>
  <c r="V607" i="1"/>
  <c r="W607" i="1"/>
  <c r="X607" i="1"/>
  <c r="Y607" i="1"/>
  <c r="Z607" i="1"/>
  <c r="AA607" i="1"/>
  <c r="AB607" i="1"/>
  <c r="A608" i="1"/>
  <c r="B608" i="1"/>
  <c r="C608" i="1"/>
  <c r="D608" i="1"/>
  <c r="E608" i="1"/>
  <c r="F608" i="1"/>
  <c r="G608" i="1"/>
  <c r="H608" i="1"/>
  <c r="I608" i="1"/>
  <c r="J608" i="1"/>
  <c r="K608" i="1"/>
  <c r="L608" i="1"/>
  <c r="M608" i="1"/>
  <c r="N608" i="1"/>
  <c r="O608" i="1"/>
  <c r="P608" i="1"/>
  <c r="Q608" i="1"/>
  <c r="R608" i="1"/>
  <c r="S608" i="1"/>
  <c r="U608" i="1"/>
  <c r="V608" i="1"/>
  <c r="W608" i="1"/>
  <c r="X608" i="1"/>
  <c r="Y608" i="1"/>
  <c r="Z608" i="1"/>
  <c r="AA608" i="1"/>
  <c r="AB608" i="1"/>
  <c r="A609" i="1"/>
  <c r="B609" i="1"/>
  <c r="C609" i="1"/>
  <c r="D609" i="1"/>
  <c r="E609" i="1"/>
  <c r="F609" i="1"/>
  <c r="G609" i="1"/>
  <c r="H609" i="1"/>
  <c r="I609" i="1"/>
  <c r="J609" i="1"/>
  <c r="K609" i="1"/>
  <c r="L609" i="1"/>
  <c r="M609" i="1"/>
  <c r="N609" i="1"/>
  <c r="O609" i="1"/>
  <c r="P609" i="1"/>
  <c r="Q609" i="1"/>
  <c r="R609" i="1"/>
  <c r="S609" i="1"/>
  <c r="U609" i="1"/>
  <c r="V609" i="1"/>
  <c r="W609" i="1"/>
  <c r="X609" i="1"/>
  <c r="Y609" i="1"/>
  <c r="Z609" i="1"/>
  <c r="AA609" i="1"/>
  <c r="AB609" i="1"/>
  <c r="A610" i="1"/>
  <c r="B610" i="1"/>
  <c r="C610" i="1"/>
  <c r="D610" i="1"/>
  <c r="E610" i="1"/>
  <c r="F610" i="1"/>
  <c r="G610" i="1"/>
  <c r="H610" i="1"/>
  <c r="I610" i="1"/>
  <c r="J610" i="1"/>
  <c r="K610" i="1"/>
  <c r="L610" i="1"/>
  <c r="M610" i="1"/>
  <c r="N610" i="1"/>
  <c r="O610" i="1"/>
  <c r="P610" i="1"/>
  <c r="Q610" i="1"/>
  <c r="R610" i="1"/>
  <c r="S610" i="1"/>
  <c r="U610" i="1"/>
  <c r="V610" i="1"/>
  <c r="W610" i="1"/>
  <c r="X610" i="1"/>
  <c r="Y610" i="1"/>
  <c r="Z610" i="1"/>
  <c r="AA610" i="1"/>
  <c r="AB610" i="1"/>
  <c r="A611" i="1"/>
  <c r="B611" i="1"/>
  <c r="C611" i="1"/>
  <c r="D611" i="1"/>
  <c r="E611" i="1"/>
  <c r="F611" i="1"/>
  <c r="G611" i="1"/>
  <c r="H611" i="1"/>
  <c r="I611" i="1"/>
  <c r="J611" i="1"/>
  <c r="K611" i="1"/>
  <c r="L611" i="1"/>
  <c r="M611" i="1"/>
  <c r="N611" i="1"/>
  <c r="O611" i="1"/>
  <c r="P611" i="1"/>
  <c r="Q611" i="1"/>
  <c r="R611" i="1"/>
  <c r="S611" i="1"/>
  <c r="U611" i="1"/>
  <c r="V611" i="1"/>
  <c r="W611" i="1"/>
  <c r="X611" i="1"/>
  <c r="Y611" i="1"/>
  <c r="Z611" i="1"/>
  <c r="AA611" i="1"/>
  <c r="AB611" i="1"/>
  <c r="A612" i="1"/>
  <c r="B612" i="1"/>
  <c r="C612" i="1"/>
  <c r="D612" i="1"/>
  <c r="E612" i="1"/>
  <c r="F612" i="1"/>
  <c r="G612" i="1"/>
  <c r="H612" i="1"/>
  <c r="I612" i="1"/>
  <c r="J612" i="1"/>
  <c r="K612" i="1"/>
  <c r="L612" i="1"/>
  <c r="M612" i="1"/>
  <c r="N612" i="1"/>
  <c r="O612" i="1"/>
  <c r="P612" i="1"/>
  <c r="Q612" i="1"/>
  <c r="R612" i="1"/>
  <c r="S612" i="1"/>
  <c r="U612" i="1"/>
  <c r="V612" i="1"/>
  <c r="W612" i="1"/>
  <c r="X612" i="1"/>
  <c r="Y612" i="1"/>
  <c r="Z612" i="1"/>
  <c r="AA612" i="1"/>
  <c r="AB612" i="1"/>
  <c r="A613" i="1"/>
  <c r="B613" i="1"/>
  <c r="C613" i="1"/>
  <c r="D613" i="1"/>
  <c r="E613" i="1"/>
  <c r="F613" i="1"/>
  <c r="G613" i="1"/>
  <c r="H613" i="1"/>
  <c r="I613" i="1"/>
  <c r="J613" i="1"/>
  <c r="K613" i="1"/>
  <c r="L613" i="1"/>
  <c r="M613" i="1"/>
  <c r="N613" i="1"/>
  <c r="O613" i="1"/>
  <c r="P613" i="1"/>
  <c r="Q613" i="1"/>
  <c r="R613" i="1"/>
  <c r="S613" i="1"/>
  <c r="U613" i="1"/>
  <c r="V613" i="1"/>
  <c r="W613" i="1"/>
  <c r="X613" i="1"/>
  <c r="Y613" i="1"/>
  <c r="Z613" i="1"/>
  <c r="AA613" i="1"/>
  <c r="AB613" i="1"/>
  <c r="A614" i="1"/>
  <c r="B614" i="1"/>
  <c r="C614" i="1"/>
  <c r="D614" i="1"/>
  <c r="E614" i="1"/>
  <c r="F614" i="1"/>
  <c r="G614" i="1"/>
  <c r="H614" i="1"/>
  <c r="I614" i="1"/>
  <c r="J614" i="1"/>
  <c r="K614" i="1"/>
  <c r="L614" i="1"/>
  <c r="M614" i="1"/>
  <c r="N614" i="1"/>
  <c r="O614" i="1"/>
  <c r="P614" i="1"/>
  <c r="Q614" i="1"/>
  <c r="R614" i="1"/>
  <c r="S614" i="1"/>
  <c r="U614" i="1"/>
  <c r="V614" i="1"/>
  <c r="W614" i="1"/>
  <c r="X614" i="1"/>
  <c r="Y614" i="1"/>
  <c r="Z614" i="1"/>
  <c r="AA614" i="1"/>
  <c r="AB614" i="1"/>
  <c r="A615" i="1"/>
  <c r="B615" i="1"/>
  <c r="C615" i="1"/>
  <c r="D615" i="1"/>
  <c r="E615" i="1"/>
  <c r="F615" i="1"/>
  <c r="G615" i="1"/>
  <c r="H615" i="1"/>
  <c r="I615" i="1"/>
  <c r="J615" i="1"/>
  <c r="K615" i="1"/>
  <c r="L615" i="1"/>
  <c r="M615" i="1"/>
  <c r="N615" i="1"/>
  <c r="O615" i="1"/>
  <c r="P615" i="1"/>
  <c r="Q615" i="1"/>
  <c r="R615" i="1"/>
  <c r="S615" i="1"/>
  <c r="U615" i="1"/>
  <c r="V615" i="1"/>
  <c r="W615" i="1"/>
  <c r="X615" i="1"/>
  <c r="Y615" i="1"/>
  <c r="Z615" i="1"/>
  <c r="AA615" i="1"/>
  <c r="AB615" i="1"/>
  <c r="A616" i="1"/>
  <c r="B616" i="1"/>
  <c r="C616" i="1"/>
  <c r="D616" i="1"/>
  <c r="E616" i="1"/>
  <c r="F616" i="1"/>
  <c r="G616" i="1"/>
  <c r="H616" i="1"/>
  <c r="I616" i="1"/>
  <c r="J616" i="1"/>
  <c r="K616" i="1"/>
  <c r="L616" i="1"/>
  <c r="M616" i="1"/>
  <c r="N616" i="1"/>
  <c r="O616" i="1"/>
  <c r="P616" i="1"/>
  <c r="Q616" i="1"/>
  <c r="R616" i="1"/>
  <c r="S616" i="1"/>
  <c r="U616" i="1"/>
  <c r="V616" i="1"/>
  <c r="W616" i="1"/>
  <c r="X616" i="1"/>
  <c r="Y616" i="1"/>
  <c r="Z616" i="1"/>
  <c r="AA616" i="1"/>
  <c r="AB616" i="1"/>
  <c r="A617" i="1"/>
  <c r="B617" i="1"/>
  <c r="C617" i="1"/>
  <c r="D617" i="1"/>
  <c r="E617" i="1"/>
  <c r="F617" i="1"/>
  <c r="G617" i="1"/>
  <c r="H617" i="1"/>
  <c r="I617" i="1"/>
  <c r="J617" i="1"/>
  <c r="K617" i="1"/>
  <c r="L617" i="1"/>
  <c r="M617" i="1"/>
  <c r="N617" i="1"/>
  <c r="O617" i="1"/>
  <c r="P617" i="1"/>
  <c r="Q617" i="1"/>
  <c r="R617" i="1"/>
  <c r="S617" i="1"/>
  <c r="U617" i="1"/>
  <c r="V617" i="1"/>
  <c r="W617" i="1"/>
  <c r="X617" i="1"/>
  <c r="Y617" i="1"/>
  <c r="Z617" i="1"/>
  <c r="AA617" i="1"/>
  <c r="AB617" i="1"/>
  <c r="A618" i="1"/>
  <c r="B618" i="1"/>
  <c r="C618" i="1"/>
  <c r="D618" i="1"/>
  <c r="E618" i="1"/>
  <c r="F618" i="1"/>
  <c r="G618" i="1"/>
  <c r="H618" i="1"/>
  <c r="I618" i="1"/>
  <c r="J618" i="1"/>
  <c r="K618" i="1"/>
  <c r="L618" i="1"/>
  <c r="M618" i="1"/>
  <c r="N618" i="1"/>
  <c r="O618" i="1"/>
  <c r="P618" i="1"/>
  <c r="Q618" i="1"/>
  <c r="R618" i="1"/>
  <c r="S618" i="1"/>
  <c r="U618" i="1"/>
  <c r="V618" i="1"/>
  <c r="W618" i="1"/>
  <c r="X618" i="1"/>
  <c r="Y618" i="1"/>
  <c r="Z618" i="1"/>
  <c r="AA618" i="1"/>
  <c r="AB618" i="1"/>
  <c r="A619" i="1"/>
  <c r="B619" i="1"/>
  <c r="C619" i="1"/>
  <c r="D619" i="1"/>
  <c r="E619" i="1"/>
  <c r="F619" i="1"/>
  <c r="G619" i="1"/>
  <c r="H619" i="1"/>
  <c r="I619" i="1"/>
  <c r="J619" i="1"/>
  <c r="K619" i="1"/>
  <c r="L619" i="1"/>
  <c r="M619" i="1"/>
  <c r="N619" i="1"/>
  <c r="O619" i="1"/>
  <c r="P619" i="1"/>
  <c r="Q619" i="1"/>
  <c r="R619" i="1"/>
  <c r="S619" i="1"/>
  <c r="U619" i="1"/>
  <c r="V619" i="1"/>
  <c r="W619" i="1"/>
  <c r="X619" i="1"/>
  <c r="Y619" i="1"/>
  <c r="Z619" i="1"/>
  <c r="AA619" i="1"/>
  <c r="AB619" i="1"/>
  <c r="A620" i="1"/>
  <c r="B620" i="1"/>
  <c r="C620" i="1"/>
  <c r="D620" i="1"/>
  <c r="E620" i="1"/>
  <c r="F620" i="1"/>
  <c r="G620" i="1"/>
  <c r="H620" i="1"/>
  <c r="I620" i="1"/>
  <c r="J620" i="1"/>
  <c r="K620" i="1"/>
  <c r="L620" i="1"/>
  <c r="M620" i="1"/>
  <c r="N620" i="1"/>
  <c r="O620" i="1"/>
  <c r="P620" i="1"/>
  <c r="Q620" i="1"/>
  <c r="R620" i="1"/>
  <c r="S620" i="1"/>
  <c r="U620" i="1"/>
  <c r="V620" i="1"/>
  <c r="W620" i="1"/>
  <c r="X620" i="1"/>
  <c r="Y620" i="1"/>
  <c r="Z620" i="1"/>
  <c r="AA620" i="1"/>
  <c r="AB620" i="1"/>
  <c r="A621" i="1"/>
  <c r="B621" i="1"/>
  <c r="C621" i="1"/>
  <c r="D621" i="1"/>
  <c r="E621" i="1"/>
  <c r="F621" i="1"/>
  <c r="G621" i="1"/>
  <c r="H621" i="1"/>
  <c r="I621" i="1"/>
  <c r="J621" i="1"/>
  <c r="K621" i="1"/>
  <c r="L621" i="1"/>
  <c r="M621" i="1"/>
  <c r="N621" i="1"/>
  <c r="O621" i="1"/>
  <c r="P621" i="1"/>
  <c r="Q621" i="1"/>
  <c r="R621" i="1"/>
  <c r="S621" i="1"/>
  <c r="U621" i="1"/>
  <c r="V621" i="1"/>
  <c r="W621" i="1"/>
  <c r="X621" i="1"/>
  <c r="Y621" i="1"/>
  <c r="Z621" i="1"/>
  <c r="AA621" i="1"/>
  <c r="AB621" i="1"/>
  <c r="A622" i="1"/>
  <c r="B622" i="1"/>
  <c r="C622" i="1"/>
  <c r="D622" i="1"/>
  <c r="E622" i="1"/>
  <c r="F622" i="1"/>
  <c r="G622" i="1"/>
  <c r="H622" i="1"/>
  <c r="I622" i="1"/>
  <c r="J622" i="1"/>
  <c r="K622" i="1"/>
  <c r="L622" i="1"/>
  <c r="M622" i="1"/>
  <c r="N622" i="1"/>
  <c r="O622" i="1"/>
  <c r="P622" i="1"/>
  <c r="Q622" i="1"/>
  <c r="R622" i="1"/>
  <c r="S622" i="1"/>
  <c r="U622" i="1"/>
  <c r="V622" i="1"/>
  <c r="W622" i="1"/>
  <c r="X622" i="1"/>
  <c r="Y622" i="1"/>
  <c r="Z622" i="1"/>
  <c r="AA622" i="1"/>
  <c r="AB622" i="1"/>
  <c r="A623" i="1"/>
  <c r="B623" i="1"/>
  <c r="C623" i="1"/>
  <c r="D623" i="1"/>
  <c r="E623" i="1"/>
  <c r="F623" i="1"/>
  <c r="G623" i="1"/>
  <c r="H623" i="1"/>
  <c r="I623" i="1"/>
  <c r="J623" i="1"/>
  <c r="K623" i="1"/>
  <c r="L623" i="1"/>
  <c r="M623" i="1"/>
  <c r="N623" i="1"/>
  <c r="O623" i="1"/>
  <c r="P623" i="1"/>
  <c r="Q623" i="1"/>
  <c r="R623" i="1"/>
  <c r="S623" i="1"/>
  <c r="U623" i="1"/>
  <c r="V623" i="1"/>
  <c r="W623" i="1"/>
  <c r="X623" i="1"/>
  <c r="Y623" i="1"/>
  <c r="Z623" i="1"/>
  <c r="AA623" i="1"/>
  <c r="AB623" i="1"/>
  <c r="A624" i="1"/>
  <c r="B624" i="1"/>
  <c r="C624" i="1"/>
  <c r="D624" i="1"/>
  <c r="E624" i="1"/>
  <c r="F624" i="1"/>
  <c r="G624" i="1"/>
  <c r="H624" i="1"/>
  <c r="I624" i="1"/>
  <c r="J624" i="1"/>
  <c r="K624" i="1"/>
  <c r="L624" i="1"/>
  <c r="M624" i="1"/>
  <c r="N624" i="1"/>
  <c r="O624" i="1"/>
  <c r="P624" i="1"/>
  <c r="Q624" i="1"/>
  <c r="R624" i="1"/>
  <c r="S624" i="1"/>
  <c r="U624" i="1"/>
  <c r="V624" i="1"/>
  <c r="W624" i="1"/>
  <c r="X624" i="1"/>
  <c r="Y624" i="1"/>
  <c r="Z624" i="1"/>
  <c r="AA624" i="1"/>
  <c r="AB624" i="1"/>
  <c r="A625" i="1"/>
  <c r="B625" i="1"/>
  <c r="C625" i="1"/>
  <c r="D625" i="1"/>
  <c r="E625" i="1"/>
  <c r="F625" i="1"/>
  <c r="G625" i="1"/>
  <c r="H625" i="1"/>
  <c r="I625" i="1"/>
  <c r="J625" i="1"/>
  <c r="K625" i="1"/>
  <c r="L625" i="1"/>
  <c r="M625" i="1"/>
  <c r="N625" i="1"/>
  <c r="O625" i="1"/>
  <c r="P625" i="1"/>
  <c r="Q625" i="1"/>
  <c r="R625" i="1"/>
  <c r="S625" i="1"/>
  <c r="U625" i="1"/>
  <c r="V625" i="1"/>
  <c r="W625" i="1"/>
  <c r="X625" i="1"/>
  <c r="Y625" i="1"/>
  <c r="Z625" i="1"/>
  <c r="AA625" i="1"/>
  <c r="AB625" i="1"/>
  <c r="A626" i="1"/>
  <c r="B626" i="1"/>
  <c r="C626" i="1"/>
  <c r="D626" i="1"/>
  <c r="E626" i="1"/>
  <c r="F626" i="1"/>
  <c r="G626" i="1"/>
  <c r="H626" i="1"/>
  <c r="I626" i="1"/>
  <c r="J626" i="1"/>
  <c r="K626" i="1"/>
  <c r="L626" i="1"/>
  <c r="M626" i="1"/>
  <c r="N626" i="1"/>
  <c r="O626" i="1"/>
  <c r="P626" i="1"/>
  <c r="Q626" i="1"/>
  <c r="R626" i="1"/>
  <c r="S626" i="1"/>
  <c r="U626" i="1"/>
  <c r="V626" i="1"/>
  <c r="W626" i="1"/>
  <c r="X626" i="1"/>
  <c r="Y626" i="1"/>
  <c r="Z626" i="1"/>
  <c r="AA626" i="1"/>
  <c r="AB626" i="1"/>
  <c r="A627" i="1"/>
  <c r="B627" i="1"/>
  <c r="C627" i="1"/>
  <c r="D627" i="1"/>
  <c r="E627" i="1"/>
  <c r="F627" i="1"/>
  <c r="G627" i="1"/>
  <c r="H627" i="1"/>
  <c r="I627" i="1"/>
  <c r="J627" i="1"/>
  <c r="K627" i="1"/>
  <c r="L627" i="1"/>
  <c r="M627" i="1"/>
  <c r="N627" i="1"/>
  <c r="O627" i="1"/>
  <c r="P627" i="1"/>
  <c r="Q627" i="1"/>
  <c r="R627" i="1"/>
  <c r="S627" i="1"/>
  <c r="U627" i="1"/>
  <c r="V627" i="1"/>
  <c r="W627" i="1"/>
  <c r="X627" i="1"/>
  <c r="Y627" i="1"/>
  <c r="Z627" i="1"/>
  <c r="AA627" i="1"/>
  <c r="AB627" i="1"/>
  <c r="A628" i="1"/>
  <c r="B628" i="1"/>
  <c r="C628" i="1"/>
  <c r="D628" i="1"/>
  <c r="E628" i="1"/>
  <c r="F628" i="1"/>
  <c r="G628" i="1"/>
  <c r="H628" i="1"/>
  <c r="I628" i="1"/>
  <c r="J628" i="1"/>
  <c r="K628" i="1"/>
  <c r="L628" i="1"/>
  <c r="M628" i="1"/>
  <c r="N628" i="1"/>
  <c r="O628" i="1"/>
  <c r="P628" i="1"/>
  <c r="Q628" i="1"/>
  <c r="R628" i="1"/>
  <c r="S628" i="1"/>
  <c r="U628" i="1"/>
  <c r="V628" i="1"/>
  <c r="W628" i="1"/>
  <c r="X628" i="1"/>
  <c r="Y628" i="1"/>
  <c r="Z628" i="1"/>
  <c r="AA628" i="1"/>
  <c r="AB628" i="1"/>
  <c r="A629" i="1"/>
  <c r="B629" i="1"/>
  <c r="C629" i="1"/>
  <c r="D629" i="1"/>
  <c r="E629" i="1"/>
  <c r="F629" i="1"/>
  <c r="G629" i="1"/>
  <c r="H629" i="1"/>
  <c r="I629" i="1"/>
  <c r="J629" i="1"/>
  <c r="K629" i="1"/>
  <c r="L629" i="1"/>
  <c r="M629" i="1"/>
  <c r="N629" i="1"/>
  <c r="O629" i="1"/>
  <c r="P629" i="1"/>
  <c r="Q629" i="1"/>
  <c r="R629" i="1"/>
  <c r="S629" i="1"/>
  <c r="U629" i="1"/>
  <c r="V629" i="1"/>
  <c r="W629" i="1"/>
  <c r="X629" i="1"/>
  <c r="Y629" i="1"/>
  <c r="Z629" i="1"/>
  <c r="AA629" i="1"/>
  <c r="AB629" i="1"/>
  <c r="A630" i="1"/>
  <c r="B630" i="1"/>
  <c r="C630" i="1"/>
  <c r="D630" i="1"/>
  <c r="E630" i="1"/>
  <c r="F630" i="1"/>
  <c r="G630" i="1"/>
  <c r="H630" i="1"/>
  <c r="I630" i="1"/>
  <c r="J630" i="1"/>
  <c r="K630" i="1"/>
  <c r="L630" i="1"/>
  <c r="M630" i="1"/>
  <c r="N630" i="1"/>
  <c r="O630" i="1"/>
  <c r="P630" i="1"/>
  <c r="Q630" i="1"/>
  <c r="R630" i="1"/>
  <c r="S630" i="1"/>
  <c r="U630" i="1"/>
  <c r="V630" i="1"/>
  <c r="W630" i="1"/>
  <c r="X630" i="1"/>
  <c r="Y630" i="1"/>
  <c r="Z630" i="1"/>
  <c r="AA630" i="1"/>
  <c r="AB630" i="1"/>
  <c r="A631" i="1"/>
  <c r="B631" i="1"/>
  <c r="C631" i="1"/>
  <c r="D631" i="1"/>
  <c r="E631" i="1"/>
  <c r="F631" i="1"/>
  <c r="G631" i="1"/>
  <c r="H631" i="1"/>
  <c r="I631" i="1"/>
  <c r="J631" i="1"/>
  <c r="K631" i="1"/>
  <c r="L631" i="1"/>
  <c r="M631" i="1"/>
  <c r="N631" i="1"/>
  <c r="O631" i="1"/>
  <c r="P631" i="1"/>
  <c r="Q631" i="1"/>
  <c r="R631" i="1"/>
  <c r="S631" i="1"/>
  <c r="U631" i="1"/>
  <c r="V631" i="1"/>
  <c r="W631" i="1"/>
  <c r="X631" i="1"/>
  <c r="Y631" i="1"/>
  <c r="Z631" i="1"/>
  <c r="AA631" i="1"/>
  <c r="AB631" i="1"/>
  <c r="A632" i="1"/>
  <c r="B632" i="1"/>
  <c r="C632" i="1"/>
  <c r="D632" i="1"/>
  <c r="E632" i="1"/>
  <c r="F632" i="1"/>
  <c r="G632" i="1"/>
  <c r="H632" i="1"/>
  <c r="I632" i="1"/>
  <c r="J632" i="1"/>
  <c r="K632" i="1"/>
  <c r="L632" i="1"/>
  <c r="M632" i="1"/>
  <c r="N632" i="1"/>
  <c r="O632" i="1"/>
  <c r="P632" i="1"/>
  <c r="Q632" i="1"/>
  <c r="R632" i="1"/>
  <c r="S632" i="1"/>
  <c r="U632" i="1"/>
  <c r="V632" i="1"/>
  <c r="W632" i="1"/>
  <c r="X632" i="1"/>
  <c r="Y632" i="1"/>
  <c r="Z632" i="1"/>
  <c r="AA632" i="1"/>
  <c r="AB632" i="1"/>
  <c r="A633" i="1"/>
  <c r="B633" i="1"/>
  <c r="C633" i="1"/>
  <c r="D633" i="1"/>
  <c r="E633" i="1"/>
  <c r="F633" i="1"/>
  <c r="G633" i="1"/>
  <c r="H633" i="1"/>
  <c r="I633" i="1"/>
  <c r="J633" i="1"/>
  <c r="K633" i="1"/>
  <c r="L633" i="1"/>
  <c r="M633" i="1"/>
  <c r="N633" i="1"/>
  <c r="O633" i="1"/>
  <c r="P633" i="1"/>
  <c r="Q633" i="1"/>
  <c r="R633" i="1"/>
  <c r="S633" i="1"/>
  <c r="U633" i="1"/>
  <c r="V633" i="1"/>
  <c r="W633" i="1"/>
  <c r="X633" i="1"/>
  <c r="Y633" i="1"/>
  <c r="Z633" i="1"/>
  <c r="AA633" i="1"/>
  <c r="AB633" i="1"/>
  <c r="A634" i="1"/>
  <c r="B634" i="1"/>
  <c r="C634" i="1"/>
  <c r="D634" i="1"/>
  <c r="E634" i="1"/>
  <c r="F634" i="1"/>
  <c r="G634" i="1"/>
  <c r="H634" i="1"/>
  <c r="I634" i="1"/>
  <c r="J634" i="1"/>
  <c r="K634" i="1"/>
  <c r="L634" i="1"/>
  <c r="M634" i="1"/>
  <c r="N634" i="1"/>
  <c r="O634" i="1"/>
  <c r="P634" i="1"/>
  <c r="Q634" i="1"/>
  <c r="R634" i="1"/>
  <c r="S634" i="1"/>
  <c r="U634" i="1"/>
  <c r="V634" i="1"/>
  <c r="W634" i="1"/>
  <c r="X634" i="1"/>
  <c r="Y634" i="1"/>
  <c r="Z634" i="1"/>
  <c r="AA634" i="1"/>
  <c r="AB634" i="1"/>
  <c r="A635" i="1"/>
  <c r="B635" i="1"/>
  <c r="C635" i="1"/>
  <c r="D635" i="1"/>
  <c r="E635" i="1"/>
  <c r="F635" i="1"/>
  <c r="G635" i="1"/>
  <c r="H635" i="1"/>
  <c r="I635" i="1"/>
  <c r="J635" i="1"/>
  <c r="K635" i="1"/>
  <c r="L635" i="1"/>
  <c r="M635" i="1"/>
  <c r="N635" i="1"/>
  <c r="O635" i="1"/>
  <c r="P635" i="1"/>
  <c r="Q635" i="1"/>
  <c r="R635" i="1"/>
  <c r="S635" i="1"/>
  <c r="U635" i="1"/>
  <c r="V635" i="1"/>
  <c r="W635" i="1"/>
  <c r="X635" i="1"/>
  <c r="Y635" i="1"/>
  <c r="Z635" i="1"/>
  <c r="AA635" i="1"/>
  <c r="AB635" i="1"/>
  <c r="A636" i="1"/>
  <c r="B636" i="1"/>
  <c r="C636" i="1"/>
  <c r="D636" i="1"/>
  <c r="E636" i="1"/>
  <c r="F636" i="1"/>
  <c r="G636" i="1"/>
  <c r="H636" i="1"/>
  <c r="I636" i="1"/>
  <c r="J636" i="1"/>
  <c r="K636" i="1"/>
  <c r="L636" i="1"/>
  <c r="M636" i="1"/>
  <c r="N636" i="1"/>
  <c r="O636" i="1"/>
  <c r="P636" i="1"/>
  <c r="Q636" i="1"/>
  <c r="R636" i="1"/>
  <c r="S636" i="1"/>
  <c r="U636" i="1"/>
  <c r="V636" i="1"/>
  <c r="W636" i="1"/>
  <c r="X636" i="1"/>
  <c r="Y636" i="1"/>
  <c r="Z636" i="1"/>
  <c r="AA636" i="1"/>
  <c r="AB636" i="1"/>
  <c r="A637" i="1"/>
  <c r="B637" i="1"/>
  <c r="C637" i="1"/>
  <c r="D637" i="1"/>
  <c r="E637" i="1"/>
  <c r="F637" i="1"/>
  <c r="G637" i="1"/>
  <c r="H637" i="1"/>
  <c r="I637" i="1"/>
  <c r="J637" i="1"/>
  <c r="K637" i="1"/>
  <c r="L637" i="1"/>
  <c r="M637" i="1"/>
  <c r="N637" i="1"/>
  <c r="O637" i="1"/>
  <c r="P637" i="1"/>
  <c r="Q637" i="1"/>
  <c r="R637" i="1"/>
  <c r="S637" i="1"/>
  <c r="U637" i="1"/>
  <c r="V637" i="1"/>
  <c r="W637" i="1"/>
  <c r="X637" i="1"/>
  <c r="Y637" i="1"/>
  <c r="Z637" i="1"/>
  <c r="AA637" i="1"/>
  <c r="AB637" i="1"/>
  <c r="A638" i="1"/>
  <c r="B638" i="1"/>
  <c r="C638" i="1"/>
  <c r="D638" i="1"/>
  <c r="E638" i="1"/>
  <c r="F638" i="1"/>
  <c r="G638" i="1"/>
  <c r="H638" i="1"/>
  <c r="I638" i="1"/>
  <c r="J638" i="1"/>
  <c r="K638" i="1"/>
  <c r="L638" i="1"/>
  <c r="M638" i="1"/>
  <c r="N638" i="1"/>
  <c r="O638" i="1"/>
  <c r="P638" i="1"/>
  <c r="Q638" i="1"/>
  <c r="R638" i="1"/>
  <c r="S638" i="1"/>
  <c r="U638" i="1"/>
  <c r="V638" i="1"/>
  <c r="W638" i="1"/>
  <c r="X638" i="1"/>
  <c r="Y638" i="1"/>
  <c r="Z638" i="1"/>
  <c r="AA638" i="1"/>
  <c r="AB638" i="1"/>
  <c r="A639" i="1"/>
  <c r="B639" i="1"/>
  <c r="C639" i="1"/>
  <c r="D639" i="1"/>
  <c r="E639" i="1"/>
  <c r="F639" i="1"/>
  <c r="G639" i="1"/>
  <c r="H639" i="1"/>
  <c r="I639" i="1"/>
  <c r="J639" i="1"/>
  <c r="K639" i="1"/>
  <c r="L639" i="1"/>
  <c r="M639" i="1"/>
  <c r="N639" i="1"/>
  <c r="O639" i="1"/>
  <c r="P639" i="1"/>
  <c r="Q639" i="1"/>
  <c r="R639" i="1"/>
  <c r="S639" i="1"/>
  <c r="U639" i="1"/>
  <c r="V639" i="1"/>
  <c r="W639" i="1"/>
  <c r="X639" i="1"/>
  <c r="Y639" i="1"/>
  <c r="Z639" i="1"/>
  <c r="AA639" i="1"/>
  <c r="AB639" i="1"/>
  <c r="A640" i="1"/>
  <c r="B640" i="1"/>
  <c r="C640" i="1"/>
  <c r="D640" i="1"/>
  <c r="E640" i="1"/>
  <c r="F640" i="1"/>
  <c r="G640" i="1"/>
  <c r="H640" i="1"/>
  <c r="I640" i="1"/>
  <c r="J640" i="1"/>
  <c r="K640" i="1"/>
  <c r="L640" i="1"/>
  <c r="M640" i="1"/>
  <c r="N640" i="1"/>
  <c r="O640" i="1"/>
  <c r="P640" i="1"/>
  <c r="Q640" i="1"/>
  <c r="R640" i="1"/>
  <c r="S640" i="1"/>
  <c r="U640" i="1"/>
  <c r="V640" i="1"/>
  <c r="W640" i="1"/>
  <c r="X640" i="1"/>
  <c r="Y640" i="1"/>
  <c r="Z640" i="1"/>
  <c r="AA640" i="1"/>
  <c r="AB640" i="1"/>
  <c r="A641" i="1"/>
  <c r="B641" i="1"/>
  <c r="C641" i="1"/>
  <c r="D641" i="1"/>
  <c r="E641" i="1"/>
  <c r="F641" i="1"/>
  <c r="G641" i="1"/>
  <c r="H641" i="1"/>
  <c r="I641" i="1"/>
  <c r="J641" i="1"/>
  <c r="K641" i="1"/>
  <c r="L641" i="1"/>
  <c r="M641" i="1"/>
  <c r="N641" i="1"/>
  <c r="O641" i="1"/>
  <c r="P641" i="1"/>
  <c r="Q641" i="1"/>
  <c r="R641" i="1"/>
  <c r="S641" i="1"/>
  <c r="U641" i="1"/>
  <c r="V641" i="1"/>
  <c r="W641" i="1"/>
  <c r="X641" i="1"/>
  <c r="Y641" i="1"/>
  <c r="Z641" i="1"/>
  <c r="AA641" i="1"/>
  <c r="AB641" i="1"/>
  <c r="A642" i="1"/>
  <c r="B642" i="1"/>
  <c r="C642" i="1"/>
  <c r="D642" i="1"/>
  <c r="E642" i="1"/>
  <c r="F642" i="1"/>
  <c r="G642" i="1"/>
  <c r="H642" i="1"/>
  <c r="I642" i="1"/>
  <c r="J642" i="1"/>
  <c r="K642" i="1"/>
  <c r="L642" i="1"/>
  <c r="M642" i="1"/>
  <c r="N642" i="1"/>
  <c r="O642" i="1"/>
  <c r="P642" i="1"/>
  <c r="Q642" i="1"/>
  <c r="R642" i="1"/>
  <c r="S642" i="1"/>
  <c r="U642" i="1"/>
  <c r="V642" i="1"/>
  <c r="W642" i="1"/>
  <c r="X642" i="1"/>
  <c r="Y642" i="1"/>
  <c r="Z642" i="1"/>
  <c r="AA642" i="1"/>
  <c r="AB642" i="1"/>
  <c r="A643" i="1"/>
  <c r="B643" i="1"/>
  <c r="C643" i="1"/>
  <c r="D643" i="1"/>
  <c r="E643" i="1"/>
  <c r="F643" i="1"/>
  <c r="G643" i="1"/>
  <c r="H643" i="1"/>
  <c r="I643" i="1"/>
  <c r="J643" i="1"/>
  <c r="K643" i="1"/>
  <c r="L643" i="1"/>
  <c r="M643" i="1"/>
  <c r="N643" i="1"/>
  <c r="O643" i="1"/>
  <c r="P643" i="1"/>
  <c r="Q643" i="1"/>
  <c r="R643" i="1"/>
  <c r="S643" i="1"/>
  <c r="U643" i="1"/>
  <c r="V643" i="1"/>
  <c r="W643" i="1"/>
  <c r="X643" i="1"/>
  <c r="Y643" i="1"/>
  <c r="Z643" i="1"/>
  <c r="AA643" i="1"/>
  <c r="AB643" i="1"/>
  <c r="A644" i="1"/>
  <c r="B644" i="1"/>
  <c r="C644" i="1"/>
  <c r="D644" i="1"/>
  <c r="E644" i="1"/>
  <c r="F644" i="1"/>
  <c r="G644" i="1"/>
  <c r="H644" i="1"/>
  <c r="I644" i="1"/>
  <c r="J644" i="1"/>
  <c r="K644" i="1"/>
  <c r="L644" i="1"/>
  <c r="M644" i="1"/>
  <c r="N644" i="1"/>
  <c r="O644" i="1"/>
  <c r="P644" i="1"/>
  <c r="Q644" i="1"/>
  <c r="R644" i="1"/>
  <c r="S644" i="1"/>
  <c r="U644" i="1"/>
  <c r="V644" i="1"/>
  <c r="W644" i="1"/>
  <c r="X644" i="1"/>
  <c r="Y644" i="1"/>
  <c r="Z644" i="1"/>
  <c r="AA644" i="1"/>
  <c r="AB644" i="1"/>
  <c r="A645" i="1"/>
  <c r="B645" i="1"/>
  <c r="C645" i="1"/>
  <c r="D645" i="1"/>
  <c r="E645" i="1"/>
  <c r="F645" i="1"/>
  <c r="G645" i="1"/>
  <c r="H645" i="1"/>
  <c r="I645" i="1"/>
  <c r="J645" i="1"/>
  <c r="K645" i="1"/>
  <c r="L645" i="1"/>
  <c r="M645" i="1"/>
  <c r="N645" i="1"/>
  <c r="O645" i="1"/>
  <c r="P645" i="1"/>
  <c r="Q645" i="1"/>
  <c r="R645" i="1"/>
  <c r="S645" i="1"/>
  <c r="U645" i="1"/>
  <c r="V645" i="1"/>
  <c r="W645" i="1"/>
  <c r="X645" i="1"/>
  <c r="Y645" i="1"/>
  <c r="Z645" i="1"/>
  <c r="AA645" i="1"/>
  <c r="AB645" i="1"/>
  <c r="A646" i="1"/>
  <c r="B646" i="1"/>
  <c r="C646" i="1"/>
  <c r="D646" i="1"/>
  <c r="E646" i="1"/>
  <c r="F646" i="1"/>
  <c r="G646" i="1"/>
  <c r="H646" i="1"/>
  <c r="I646" i="1"/>
  <c r="J646" i="1"/>
  <c r="K646" i="1"/>
  <c r="L646" i="1"/>
  <c r="M646" i="1"/>
  <c r="N646" i="1"/>
  <c r="O646" i="1"/>
  <c r="P646" i="1"/>
  <c r="Q646" i="1"/>
  <c r="R646" i="1"/>
  <c r="S646" i="1"/>
  <c r="U646" i="1"/>
  <c r="V646" i="1"/>
  <c r="W646" i="1"/>
  <c r="X646" i="1"/>
  <c r="Y646" i="1"/>
  <c r="Z646" i="1"/>
  <c r="AA646" i="1"/>
  <c r="AB646" i="1"/>
  <c r="A647" i="1"/>
  <c r="B647" i="1"/>
  <c r="C647" i="1"/>
  <c r="D647" i="1"/>
  <c r="E647" i="1"/>
  <c r="F647" i="1"/>
  <c r="G647" i="1"/>
  <c r="H647" i="1"/>
  <c r="I647" i="1"/>
  <c r="J647" i="1"/>
  <c r="K647" i="1"/>
  <c r="L647" i="1"/>
  <c r="M647" i="1"/>
  <c r="N647" i="1"/>
  <c r="O647" i="1"/>
  <c r="P647" i="1"/>
  <c r="Q647" i="1"/>
  <c r="R647" i="1"/>
  <c r="S647" i="1"/>
  <c r="U647" i="1"/>
  <c r="V647" i="1"/>
  <c r="W647" i="1"/>
  <c r="X647" i="1"/>
  <c r="Y647" i="1"/>
  <c r="Z647" i="1"/>
  <c r="AA647" i="1"/>
  <c r="AB647" i="1"/>
  <c r="A648" i="1"/>
  <c r="B648" i="1"/>
  <c r="C648" i="1"/>
  <c r="D648" i="1"/>
  <c r="E648" i="1"/>
  <c r="F648" i="1"/>
  <c r="G648" i="1"/>
  <c r="H648" i="1"/>
  <c r="I648" i="1"/>
  <c r="J648" i="1"/>
  <c r="K648" i="1"/>
  <c r="L648" i="1"/>
  <c r="M648" i="1"/>
  <c r="N648" i="1"/>
  <c r="O648" i="1"/>
  <c r="P648" i="1"/>
  <c r="Q648" i="1"/>
  <c r="R648" i="1"/>
  <c r="S648" i="1"/>
  <c r="U648" i="1"/>
  <c r="V648" i="1"/>
  <c r="W648" i="1"/>
  <c r="X648" i="1"/>
  <c r="Y648" i="1"/>
  <c r="Z648" i="1"/>
  <c r="AA648" i="1"/>
  <c r="AB648" i="1"/>
  <c r="A649" i="1"/>
  <c r="B649" i="1"/>
  <c r="C649" i="1"/>
  <c r="D649" i="1"/>
  <c r="E649" i="1"/>
  <c r="F649" i="1"/>
  <c r="G649" i="1"/>
  <c r="H649" i="1"/>
  <c r="I649" i="1"/>
  <c r="J649" i="1"/>
  <c r="K649" i="1"/>
  <c r="L649" i="1"/>
  <c r="M649" i="1"/>
  <c r="N649" i="1"/>
  <c r="O649" i="1"/>
  <c r="P649" i="1"/>
  <c r="Q649" i="1"/>
  <c r="R649" i="1"/>
  <c r="S649" i="1"/>
  <c r="U649" i="1"/>
  <c r="V649" i="1"/>
  <c r="W649" i="1"/>
  <c r="X649" i="1"/>
  <c r="Y649" i="1"/>
  <c r="Z649" i="1"/>
  <c r="AA649" i="1"/>
  <c r="AB649" i="1"/>
  <c r="A650" i="1"/>
  <c r="B650" i="1"/>
  <c r="C650" i="1"/>
  <c r="D650" i="1"/>
  <c r="E650" i="1"/>
  <c r="F650" i="1"/>
  <c r="G650" i="1"/>
  <c r="H650" i="1"/>
  <c r="I650" i="1"/>
  <c r="J650" i="1"/>
  <c r="K650" i="1"/>
  <c r="L650" i="1"/>
  <c r="M650" i="1"/>
  <c r="N650" i="1"/>
  <c r="O650" i="1"/>
  <c r="P650" i="1"/>
  <c r="Q650" i="1"/>
  <c r="R650" i="1"/>
  <c r="S650" i="1"/>
  <c r="U650" i="1"/>
  <c r="V650" i="1"/>
  <c r="W650" i="1"/>
  <c r="X650" i="1"/>
  <c r="Y650" i="1"/>
  <c r="Z650" i="1"/>
  <c r="AA650" i="1"/>
  <c r="AB650" i="1"/>
  <c r="A651" i="1"/>
  <c r="B651" i="1"/>
  <c r="C651" i="1"/>
  <c r="D651" i="1"/>
  <c r="E651" i="1"/>
  <c r="F651" i="1"/>
  <c r="G651" i="1"/>
  <c r="H651" i="1"/>
  <c r="I651" i="1"/>
  <c r="J651" i="1"/>
  <c r="K651" i="1"/>
  <c r="L651" i="1"/>
  <c r="M651" i="1"/>
  <c r="N651" i="1"/>
  <c r="O651" i="1"/>
  <c r="P651" i="1"/>
  <c r="Q651" i="1"/>
  <c r="R651" i="1"/>
  <c r="S651" i="1"/>
  <c r="U651" i="1"/>
  <c r="V651" i="1"/>
  <c r="W651" i="1"/>
  <c r="X651" i="1"/>
  <c r="Y651" i="1"/>
  <c r="Z651" i="1"/>
  <c r="AA651" i="1"/>
  <c r="AB651" i="1"/>
  <c r="A652" i="1"/>
  <c r="B652" i="1"/>
  <c r="C652" i="1"/>
  <c r="D652" i="1"/>
  <c r="E652" i="1"/>
  <c r="F652" i="1"/>
  <c r="G652" i="1"/>
  <c r="H652" i="1"/>
  <c r="I652" i="1"/>
  <c r="J652" i="1"/>
  <c r="K652" i="1"/>
  <c r="L652" i="1"/>
  <c r="M652" i="1"/>
  <c r="N652" i="1"/>
  <c r="O652" i="1"/>
  <c r="P652" i="1"/>
  <c r="Q652" i="1"/>
  <c r="R652" i="1"/>
  <c r="S652" i="1"/>
  <c r="U652" i="1"/>
  <c r="V652" i="1"/>
  <c r="W652" i="1"/>
  <c r="X652" i="1"/>
  <c r="Y652" i="1"/>
  <c r="Z652" i="1"/>
  <c r="AA652" i="1"/>
  <c r="AB652" i="1"/>
  <c r="A653" i="1"/>
  <c r="B653" i="1"/>
  <c r="C653" i="1"/>
  <c r="D653" i="1"/>
  <c r="E653" i="1"/>
  <c r="F653" i="1"/>
  <c r="G653" i="1"/>
  <c r="H653" i="1"/>
  <c r="I653" i="1"/>
  <c r="J653" i="1"/>
  <c r="K653" i="1"/>
  <c r="L653" i="1"/>
  <c r="M653" i="1"/>
  <c r="N653" i="1"/>
  <c r="O653" i="1"/>
  <c r="P653" i="1"/>
  <c r="Q653" i="1"/>
  <c r="R653" i="1"/>
  <c r="S653" i="1"/>
  <c r="U653" i="1"/>
  <c r="V653" i="1"/>
  <c r="W653" i="1"/>
  <c r="X653" i="1"/>
  <c r="Y653" i="1"/>
  <c r="Z653" i="1"/>
  <c r="AA653" i="1"/>
  <c r="AB653" i="1"/>
  <c r="A654" i="1"/>
  <c r="B654" i="1"/>
  <c r="C654" i="1"/>
  <c r="D654" i="1"/>
  <c r="E654" i="1"/>
  <c r="F654" i="1"/>
  <c r="G654" i="1"/>
  <c r="H654" i="1"/>
  <c r="I654" i="1"/>
  <c r="J654" i="1"/>
  <c r="K654" i="1"/>
  <c r="L654" i="1"/>
  <c r="M654" i="1"/>
  <c r="N654" i="1"/>
  <c r="O654" i="1"/>
  <c r="P654" i="1"/>
  <c r="Q654" i="1"/>
  <c r="R654" i="1"/>
  <c r="S654" i="1"/>
  <c r="U654" i="1"/>
  <c r="V654" i="1"/>
  <c r="W654" i="1"/>
  <c r="X654" i="1"/>
  <c r="Y654" i="1"/>
  <c r="Z654" i="1"/>
  <c r="AA654" i="1"/>
  <c r="AB654" i="1"/>
  <c r="A655" i="1"/>
  <c r="B655" i="1"/>
  <c r="C655" i="1"/>
  <c r="D655" i="1"/>
  <c r="E655" i="1"/>
  <c r="F655" i="1"/>
  <c r="G655" i="1"/>
  <c r="H655" i="1"/>
  <c r="I655" i="1"/>
  <c r="J655" i="1"/>
  <c r="K655" i="1"/>
  <c r="L655" i="1"/>
  <c r="M655" i="1"/>
  <c r="N655" i="1"/>
  <c r="O655" i="1"/>
  <c r="P655" i="1"/>
  <c r="Q655" i="1"/>
  <c r="R655" i="1"/>
  <c r="S655" i="1"/>
  <c r="U655" i="1"/>
  <c r="V655" i="1"/>
  <c r="W655" i="1"/>
  <c r="X655" i="1"/>
  <c r="Y655" i="1"/>
  <c r="Z655" i="1"/>
  <c r="AA655" i="1"/>
  <c r="AB655" i="1"/>
  <c r="A656" i="1"/>
  <c r="B656" i="1"/>
  <c r="C656" i="1"/>
  <c r="D656" i="1"/>
  <c r="E656" i="1"/>
  <c r="F656" i="1"/>
  <c r="G656" i="1"/>
  <c r="H656" i="1"/>
  <c r="I656" i="1"/>
  <c r="J656" i="1"/>
  <c r="K656" i="1"/>
  <c r="L656" i="1"/>
  <c r="M656" i="1"/>
  <c r="N656" i="1"/>
  <c r="O656" i="1"/>
  <c r="P656" i="1"/>
  <c r="Q656" i="1"/>
  <c r="R656" i="1"/>
  <c r="S656" i="1"/>
  <c r="U656" i="1"/>
  <c r="V656" i="1"/>
  <c r="W656" i="1"/>
  <c r="X656" i="1"/>
  <c r="Y656" i="1"/>
  <c r="Z656" i="1"/>
  <c r="AA656" i="1"/>
  <c r="AB656" i="1"/>
  <c r="A657" i="1"/>
  <c r="B657" i="1"/>
  <c r="C657" i="1"/>
  <c r="D657" i="1"/>
  <c r="E657" i="1"/>
  <c r="F657" i="1"/>
  <c r="G657" i="1"/>
  <c r="H657" i="1"/>
  <c r="I657" i="1"/>
  <c r="J657" i="1"/>
  <c r="K657" i="1"/>
  <c r="L657" i="1"/>
  <c r="M657" i="1"/>
  <c r="N657" i="1"/>
  <c r="O657" i="1"/>
  <c r="P657" i="1"/>
  <c r="Q657" i="1"/>
  <c r="R657" i="1"/>
  <c r="S657" i="1"/>
  <c r="U657" i="1"/>
  <c r="V657" i="1"/>
  <c r="W657" i="1"/>
  <c r="X657" i="1"/>
  <c r="Y657" i="1"/>
  <c r="Z657" i="1"/>
  <c r="AA657" i="1"/>
  <c r="AB657" i="1"/>
  <c r="A658" i="1"/>
  <c r="B658" i="1"/>
  <c r="C658" i="1"/>
  <c r="D658" i="1"/>
  <c r="E658" i="1"/>
  <c r="F658" i="1"/>
  <c r="G658" i="1"/>
  <c r="H658" i="1"/>
  <c r="I658" i="1"/>
  <c r="J658" i="1"/>
  <c r="K658" i="1"/>
  <c r="L658" i="1"/>
  <c r="M658" i="1"/>
  <c r="N658" i="1"/>
  <c r="O658" i="1"/>
  <c r="P658" i="1"/>
  <c r="Q658" i="1"/>
  <c r="R658" i="1"/>
  <c r="S658" i="1"/>
  <c r="U658" i="1"/>
  <c r="V658" i="1"/>
  <c r="W658" i="1"/>
  <c r="X658" i="1"/>
  <c r="Y658" i="1"/>
  <c r="Z658" i="1"/>
  <c r="AA658" i="1"/>
  <c r="AB658" i="1"/>
  <c r="A659" i="1"/>
  <c r="B659" i="1"/>
  <c r="C659" i="1"/>
  <c r="D659" i="1"/>
  <c r="E659" i="1"/>
  <c r="F659" i="1"/>
  <c r="G659" i="1"/>
  <c r="H659" i="1"/>
  <c r="I659" i="1"/>
  <c r="J659" i="1"/>
  <c r="K659" i="1"/>
  <c r="L659" i="1"/>
  <c r="M659" i="1"/>
  <c r="N659" i="1"/>
  <c r="O659" i="1"/>
  <c r="P659" i="1"/>
  <c r="Q659" i="1"/>
  <c r="R659" i="1"/>
  <c r="S659" i="1"/>
  <c r="U659" i="1"/>
  <c r="V659" i="1"/>
  <c r="W659" i="1"/>
  <c r="X659" i="1"/>
  <c r="Y659" i="1"/>
  <c r="Z659" i="1"/>
  <c r="AA659" i="1"/>
  <c r="AB659" i="1"/>
  <c r="A660" i="1"/>
  <c r="B660" i="1"/>
  <c r="C660" i="1"/>
  <c r="D660" i="1"/>
  <c r="E660" i="1"/>
  <c r="F660" i="1"/>
  <c r="G660" i="1"/>
  <c r="H660" i="1"/>
  <c r="I660" i="1"/>
  <c r="J660" i="1"/>
  <c r="K660" i="1"/>
  <c r="L660" i="1"/>
  <c r="M660" i="1"/>
  <c r="N660" i="1"/>
  <c r="O660" i="1"/>
  <c r="P660" i="1"/>
  <c r="Q660" i="1"/>
  <c r="R660" i="1"/>
  <c r="S660" i="1"/>
  <c r="U660" i="1"/>
  <c r="V660" i="1"/>
  <c r="W660" i="1"/>
  <c r="X660" i="1"/>
  <c r="Y660" i="1"/>
  <c r="Z660" i="1"/>
  <c r="AA660" i="1"/>
  <c r="AB660" i="1"/>
  <c r="A661" i="1"/>
  <c r="B661" i="1"/>
  <c r="C661" i="1"/>
  <c r="D661" i="1"/>
  <c r="E661" i="1"/>
  <c r="F661" i="1"/>
  <c r="G661" i="1"/>
  <c r="H661" i="1"/>
  <c r="I661" i="1"/>
  <c r="J661" i="1"/>
  <c r="K661" i="1"/>
  <c r="L661" i="1"/>
  <c r="M661" i="1"/>
  <c r="N661" i="1"/>
  <c r="O661" i="1"/>
  <c r="P661" i="1"/>
  <c r="Q661" i="1"/>
  <c r="R661" i="1"/>
  <c r="S661" i="1"/>
  <c r="U661" i="1"/>
  <c r="V661" i="1"/>
  <c r="W661" i="1"/>
  <c r="X661" i="1"/>
  <c r="Y661" i="1"/>
  <c r="Z661" i="1"/>
  <c r="AA661" i="1"/>
  <c r="AB661" i="1"/>
  <c r="A662" i="1"/>
  <c r="B662" i="1"/>
  <c r="C662" i="1"/>
  <c r="D662" i="1"/>
  <c r="E662" i="1"/>
  <c r="F662" i="1"/>
  <c r="G662" i="1"/>
  <c r="H662" i="1"/>
  <c r="I662" i="1"/>
  <c r="J662" i="1"/>
  <c r="K662" i="1"/>
  <c r="L662" i="1"/>
  <c r="M662" i="1"/>
  <c r="N662" i="1"/>
  <c r="O662" i="1"/>
  <c r="P662" i="1"/>
  <c r="Q662" i="1"/>
  <c r="R662" i="1"/>
  <c r="S662" i="1"/>
  <c r="U662" i="1"/>
  <c r="V662" i="1"/>
  <c r="W662" i="1"/>
  <c r="X662" i="1"/>
  <c r="Y662" i="1"/>
  <c r="Z662" i="1"/>
  <c r="AA662" i="1"/>
  <c r="AB662" i="1"/>
  <c r="A663" i="1"/>
  <c r="B663" i="1"/>
  <c r="C663" i="1"/>
  <c r="D663" i="1"/>
  <c r="E663" i="1"/>
  <c r="F663" i="1"/>
  <c r="G663" i="1"/>
  <c r="H663" i="1"/>
  <c r="I663" i="1"/>
  <c r="J663" i="1"/>
  <c r="K663" i="1"/>
  <c r="L663" i="1"/>
  <c r="M663" i="1"/>
  <c r="N663" i="1"/>
  <c r="O663" i="1"/>
  <c r="P663" i="1"/>
  <c r="Q663" i="1"/>
  <c r="R663" i="1"/>
  <c r="S663" i="1"/>
  <c r="U663" i="1"/>
  <c r="V663" i="1"/>
  <c r="W663" i="1"/>
  <c r="X663" i="1"/>
  <c r="Y663" i="1"/>
  <c r="Z663" i="1"/>
  <c r="AA663" i="1"/>
  <c r="AB663" i="1"/>
  <c r="A664" i="1"/>
  <c r="B664" i="1"/>
  <c r="C664" i="1"/>
  <c r="D664" i="1"/>
  <c r="E664" i="1"/>
  <c r="F664" i="1"/>
  <c r="G664" i="1"/>
  <c r="H664" i="1"/>
  <c r="I664" i="1"/>
  <c r="J664" i="1"/>
  <c r="K664" i="1"/>
  <c r="L664" i="1"/>
  <c r="M664" i="1"/>
  <c r="N664" i="1"/>
  <c r="O664" i="1"/>
  <c r="P664" i="1"/>
  <c r="Q664" i="1"/>
  <c r="R664" i="1"/>
  <c r="S664" i="1"/>
  <c r="U664" i="1"/>
  <c r="V664" i="1"/>
  <c r="W664" i="1"/>
  <c r="X664" i="1"/>
  <c r="Y664" i="1"/>
  <c r="Z664" i="1"/>
  <c r="AA664" i="1"/>
  <c r="AB664" i="1"/>
  <c r="A665" i="1"/>
  <c r="B665" i="1"/>
  <c r="C665" i="1"/>
  <c r="D665" i="1"/>
  <c r="E665" i="1"/>
  <c r="F665" i="1"/>
  <c r="G665" i="1"/>
  <c r="H665" i="1"/>
  <c r="I665" i="1"/>
  <c r="J665" i="1"/>
  <c r="K665" i="1"/>
  <c r="L665" i="1"/>
  <c r="M665" i="1"/>
  <c r="N665" i="1"/>
  <c r="O665" i="1"/>
  <c r="P665" i="1"/>
  <c r="Q665" i="1"/>
  <c r="R665" i="1"/>
  <c r="S665" i="1"/>
  <c r="U665" i="1"/>
  <c r="V665" i="1"/>
  <c r="W665" i="1"/>
  <c r="X665" i="1"/>
  <c r="Y665" i="1"/>
  <c r="Z665" i="1"/>
  <c r="AA665" i="1"/>
  <c r="AB665" i="1"/>
  <c r="A666" i="1"/>
  <c r="B666" i="1"/>
  <c r="C666" i="1"/>
  <c r="D666" i="1"/>
  <c r="E666" i="1"/>
  <c r="F666" i="1"/>
  <c r="G666" i="1"/>
  <c r="H666" i="1"/>
  <c r="I666" i="1"/>
  <c r="J666" i="1"/>
  <c r="K666" i="1"/>
  <c r="L666" i="1"/>
  <c r="M666" i="1"/>
  <c r="N666" i="1"/>
  <c r="O666" i="1"/>
  <c r="P666" i="1"/>
  <c r="Q666" i="1"/>
  <c r="R666" i="1"/>
  <c r="S666" i="1"/>
  <c r="U666" i="1"/>
  <c r="V666" i="1"/>
  <c r="W666" i="1"/>
  <c r="X666" i="1"/>
  <c r="Y666" i="1"/>
  <c r="Z666" i="1"/>
  <c r="AA666" i="1"/>
  <c r="AB666" i="1"/>
  <c r="A667" i="1"/>
  <c r="B667" i="1"/>
  <c r="C667" i="1"/>
  <c r="D667" i="1"/>
  <c r="E667" i="1"/>
  <c r="F667" i="1"/>
  <c r="G667" i="1"/>
  <c r="H667" i="1"/>
  <c r="I667" i="1"/>
  <c r="J667" i="1"/>
  <c r="K667" i="1"/>
  <c r="L667" i="1"/>
  <c r="M667" i="1"/>
  <c r="N667" i="1"/>
  <c r="O667" i="1"/>
  <c r="P667" i="1"/>
  <c r="Q667" i="1"/>
  <c r="R667" i="1"/>
  <c r="S667" i="1"/>
  <c r="U667" i="1"/>
  <c r="V667" i="1"/>
  <c r="W667" i="1"/>
  <c r="X667" i="1"/>
  <c r="Y667" i="1"/>
  <c r="Z667" i="1"/>
  <c r="AA667" i="1"/>
  <c r="AB667" i="1"/>
  <c r="A668" i="1"/>
  <c r="B668" i="1"/>
  <c r="C668" i="1"/>
  <c r="D668" i="1"/>
  <c r="E668" i="1"/>
  <c r="F668" i="1"/>
  <c r="G668" i="1"/>
  <c r="H668" i="1"/>
  <c r="I668" i="1"/>
  <c r="J668" i="1"/>
  <c r="K668" i="1"/>
  <c r="L668" i="1"/>
  <c r="M668" i="1"/>
  <c r="N668" i="1"/>
  <c r="O668" i="1"/>
  <c r="P668" i="1"/>
  <c r="Q668" i="1"/>
  <c r="R668" i="1"/>
  <c r="S668" i="1"/>
  <c r="U668" i="1"/>
  <c r="V668" i="1"/>
  <c r="W668" i="1"/>
  <c r="X668" i="1"/>
  <c r="Y668" i="1"/>
  <c r="Z668" i="1"/>
  <c r="AA668" i="1"/>
  <c r="AB668" i="1"/>
  <c r="A669" i="1"/>
  <c r="B669" i="1"/>
  <c r="C669" i="1"/>
  <c r="D669" i="1"/>
  <c r="E669" i="1"/>
  <c r="F669" i="1"/>
  <c r="G669" i="1"/>
  <c r="H669" i="1"/>
  <c r="I669" i="1"/>
  <c r="J669" i="1"/>
  <c r="K669" i="1"/>
  <c r="L669" i="1"/>
  <c r="M669" i="1"/>
  <c r="N669" i="1"/>
  <c r="O669" i="1"/>
  <c r="P669" i="1"/>
  <c r="Q669" i="1"/>
  <c r="R669" i="1"/>
  <c r="S669" i="1"/>
  <c r="U669" i="1"/>
  <c r="V669" i="1"/>
  <c r="W669" i="1"/>
  <c r="X669" i="1"/>
  <c r="Y669" i="1"/>
  <c r="Z669" i="1"/>
  <c r="AA669" i="1"/>
  <c r="AB669" i="1"/>
  <c r="A670" i="1"/>
  <c r="B670" i="1"/>
  <c r="C670" i="1"/>
  <c r="D670" i="1"/>
  <c r="E670" i="1"/>
  <c r="F670" i="1"/>
  <c r="G670" i="1"/>
  <c r="H670" i="1"/>
  <c r="I670" i="1"/>
  <c r="J670" i="1"/>
  <c r="K670" i="1"/>
  <c r="L670" i="1"/>
  <c r="M670" i="1"/>
  <c r="N670" i="1"/>
  <c r="O670" i="1"/>
  <c r="P670" i="1"/>
  <c r="Q670" i="1"/>
  <c r="R670" i="1"/>
  <c r="S670" i="1"/>
  <c r="U670" i="1"/>
  <c r="V670" i="1"/>
  <c r="W670" i="1"/>
  <c r="X670" i="1"/>
  <c r="Y670" i="1"/>
  <c r="Z670" i="1"/>
  <c r="AA670" i="1"/>
  <c r="AB670" i="1"/>
  <c r="A671" i="1"/>
  <c r="B671" i="1"/>
  <c r="C671" i="1"/>
  <c r="D671" i="1"/>
  <c r="E671" i="1"/>
  <c r="F671" i="1"/>
  <c r="G671" i="1"/>
  <c r="H671" i="1"/>
  <c r="I671" i="1"/>
  <c r="J671" i="1"/>
  <c r="K671" i="1"/>
  <c r="L671" i="1"/>
  <c r="M671" i="1"/>
  <c r="N671" i="1"/>
  <c r="O671" i="1"/>
  <c r="P671" i="1"/>
  <c r="Q671" i="1"/>
  <c r="R671" i="1"/>
  <c r="S671" i="1"/>
  <c r="U671" i="1"/>
  <c r="V671" i="1"/>
  <c r="W671" i="1"/>
  <c r="X671" i="1"/>
  <c r="Y671" i="1"/>
  <c r="Z671" i="1"/>
  <c r="AA671" i="1"/>
  <c r="AB671" i="1"/>
  <c r="A672" i="1"/>
  <c r="B672" i="1"/>
  <c r="C672" i="1"/>
  <c r="D672" i="1"/>
  <c r="E672" i="1"/>
  <c r="F672" i="1"/>
  <c r="G672" i="1"/>
  <c r="H672" i="1"/>
  <c r="I672" i="1"/>
  <c r="J672" i="1"/>
  <c r="K672" i="1"/>
  <c r="L672" i="1"/>
  <c r="M672" i="1"/>
  <c r="N672" i="1"/>
  <c r="O672" i="1"/>
  <c r="P672" i="1"/>
  <c r="Q672" i="1"/>
  <c r="R672" i="1"/>
  <c r="S672" i="1"/>
  <c r="U672" i="1"/>
  <c r="V672" i="1"/>
  <c r="W672" i="1"/>
  <c r="X672" i="1"/>
  <c r="Y672" i="1"/>
  <c r="Z672" i="1"/>
  <c r="AA672" i="1"/>
  <c r="AB672" i="1"/>
  <c r="A673" i="1"/>
  <c r="B673" i="1"/>
  <c r="C673" i="1"/>
  <c r="D673" i="1"/>
  <c r="E673" i="1"/>
  <c r="F673" i="1"/>
  <c r="G673" i="1"/>
  <c r="H673" i="1"/>
  <c r="I673" i="1"/>
  <c r="J673" i="1"/>
  <c r="K673" i="1"/>
  <c r="L673" i="1"/>
  <c r="M673" i="1"/>
  <c r="N673" i="1"/>
  <c r="O673" i="1"/>
  <c r="P673" i="1"/>
  <c r="Q673" i="1"/>
  <c r="R673" i="1"/>
  <c r="S673" i="1"/>
  <c r="U673" i="1"/>
  <c r="V673" i="1"/>
  <c r="W673" i="1"/>
  <c r="X673" i="1"/>
  <c r="Y673" i="1"/>
  <c r="Z673" i="1"/>
  <c r="AA673" i="1"/>
  <c r="AB673" i="1"/>
  <c r="A674" i="1"/>
  <c r="B674" i="1"/>
  <c r="C674" i="1"/>
  <c r="D674" i="1"/>
  <c r="E674" i="1"/>
  <c r="F674" i="1"/>
  <c r="G674" i="1"/>
  <c r="H674" i="1"/>
  <c r="I674" i="1"/>
  <c r="J674" i="1"/>
  <c r="K674" i="1"/>
  <c r="L674" i="1"/>
  <c r="M674" i="1"/>
  <c r="N674" i="1"/>
  <c r="O674" i="1"/>
  <c r="P674" i="1"/>
  <c r="Q674" i="1"/>
  <c r="R674" i="1"/>
  <c r="S674" i="1"/>
  <c r="U674" i="1"/>
  <c r="V674" i="1"/>
  <c r="W674" i="1"/>
  <c r="X674" i="1"/>
  <c r="Y674" i="1"/>
  <c r="Z674" i="1"/>
  <c r="AA674" i="1"/>
  <c r="AB674" i="1"/>
  <c r="A675" i="1"/>
  <c r="B675" i="1"/>
  <c r="C675" i="1"/>
  <c r="D675" i="1"/>
  <c r="E675" i="1"/>
  <c r="F675" i="1"/>
  <c r="G675" i="1"/>
  <c r="H675" i="1"/>
  <c r="I675" i="1"/>
  <c r="J675" i="1"/>
  <c r="K675" i="1"/>
  <c r="L675" i="1"/>
  <c r="M675" i="1"/>
  <c r="N675" i="1"/>
  <c r="O675" i="1"/>
  <c r="P675" i="1"/>
  <c r="Q675" i="1"/>
  <c r="R675" i="1"/>
  <c r="S675" i="1"/>
  <c r="U675" i="1"/>
  <c r="V675" i="1"/>
  <c r="W675" i="1"/>
  <c r="X675" i="1"/>
  <c r="Y675" i="1"/>
  <c r="Z675" i="1"/>
  <c r="AA675" i="1"/>
  <c r="AB675" i="1"/>
  <c r="A676" i="1"/>
  <c r="B676" i="1"/>
  <c r="C676" i="1"/>
  <c r="D676" i="1"/>
  <c r="E676" i="1"/>
  <c r="F676" i="1"/>
  <c r="G676" i="1"/>
  <c r="H676" i="1"/>
  <c r="I676" i="1"/>
  <c r="J676" i="1"/>
  <c r="K676" i="1"/>
  <c r="L676" i="1"/>
  <c r="M676" i="1"/>
  <c r="N676" i="1"/>
  <c r="O676" i="1"/>
  <c r="P676" i="1"/>
  <c r="Q676" i="1"/>
  <c r="R676" i="1"/>
  <c r="S676" i="1"/>
  <c r="U676" i="1"/>
  <c r="V676" i="1"/>
  <c r="W676" i="1"/>
  <c r="X676" i="1"/>
  <c r="Y676" i="1"/>
  <c r="Z676" i="1"/>
  <c r="AA676" i="1"/>
  <c r="AB676" i="1"/>
  <c r="A677" i="1"/>
  <c r="B677" i="1"/>
  <c r="C677" i="1"/>
  <c r="D677" i="1"/>
  <c r="E677" i="1"/>
  <c r="F677" i="1"/>
  <c r="G677" i="1"/>
  <c r="H677" i="1"/>
  <c r="I677" i="1"/>
  <c r="J677" i="1"/>
  <c r="K677" i="1"/>
  <c r="L677" i="1"/>
  <c r="M677" i="1"/>
  <c r="N677" i="1"/>
  <c r="O677" i="1"/>
  <c r="P677" i="1"/>
  <c r="Q677" i="1"/>
  <c r="R677" i="1"/>
  <c r="S677" i="1"/>
  <c r="U677" i="1"/>
  <c r="V677" i="1"/>
  <c r="W677" i="1"/>
  <c r="X677" i="1"/>
  <c r="Y677" i="1"/>
  <c r="Z677" i="1"/>
  <c r="AA677" i="1"/>
  <c r="AB677" i="1"/>
  <c r="A678" i="1"/>
  <c r="B678" i="1"/>
  <c r="C678" i="1"/>
  <c r="D678" i="1"/>
  <c r="E678" i="1"/>
  <c r="F678" i="1"/>
  <c r="G678" i="1"/>
  <c r="H678" i="1"/>
  <c r="I678" i="1"/>
  <c r="J678" i="1"/>
  <c r="K678" i="1"/>
  <c r="L678" i="1"/>
  <c r="M678" i="1"/>
  <c r="N678" i="1"/>
  <c r="O678" i="1"/>
  <c r="P678" i="1"/>
  <c r="Q678" i="1"/>
  <c r="R678" i="1"/>
  <c r="S678" i="1"/>
  <c r="U678" i="1"/>
  <c r="V678" i="1"/>
  <c r="W678" i="1"/>
  <c r="X678" i="1"/>
  <c r="Y678" i="1"/>
  <c r="Z678" i="1"/>
  <c r="AA678" i="1"/>
  <c r="AB678" i="1"/>
  <c r="A679" i="1"/>
  <c r="B679" i="1"/>
  <c r="C679" i="1"/>
  <c r="D679" i="1"/>
  <c r="E679" i="1"/>
  <c r="F679" i="1"/>
  <c r="G679" i="1"/>
  <c r="H679" i="1"/>
  <c r="I679" i="1"/>
  <c r="J679" i="1"/>
  <c r="K679" i="1"/>
  <c r="L679" i="1"/>
  <c r="M679" i="1"/>
  <c r="N679" i="1"/>
  <c r="O679" i="1"/>
  <c r="P679" i="1"/>
  <c r="Q679" i="1"/>
  <c r="R679" i="1"/>
  <c r="S679" i="1"/>
  <c r="U679" i="1"/>
  <c r="V679" i="1"/>
  <c r="W679" i="1"/>
  <c r="X679" i="1"/>
  <c r="Y679" i="1"/>
  <c r="Z679" i="1"/>
  <c r="AA679" i="1"/>
  <c r="AB679" i="1"/>
  <c r="A680" i="1"/>
  <c r="B680" i="1"/>
  <c r="C680" i="1"/>
  <c r="D680" i="1"/>
  <c r="E680" i="1"/>
  <c r="F680" i="1"/>
  <c r="G680" i="1"/>
  <c r="H680" i="1"/>
  <c r="I680" i="1"/>
  <c r="J680" i="1"/>
  <c r="K680" i="1"/>
  <c r="L680" i="1"/>
  <c r="M680" i="1"/>
  <c r="N680" i="1"/>
  <c r="O680" i="1"/>
  <c r="P680" i="1"/>
  <c r="Q680" i="1"/>
  <c r="R680" i="1"/>
  <c r="S680" i="1"/>
  <c r="U680" i="1"/>
  <c r="V680" i="1"/>
  <c r="W680" i="1"/>
  <c r="X680" i="1"/>
  <c r="Y680" i="1"/>
  <c r="Z680" i="1"/>
  <c r="AA680" i="1"/>
  <c r="AB680" i="1"/>
  <c r="A681" i="1"/>
  <c r="B681" i="1"/>
  <c r="C681" i="1"/>
  <c r="D681" i="1"/>
  <c r="E681" i="1"/>
  <c r="F681" i="1"/>
  <c r="G681" i="1"/>
  <c r="H681" i="1"/>
  <c r="I681" i="1"/>
  <c r="J681" i="1"/>
  <c r="K681" i="1"/>
  <c r="L681" i="1"/>
  <c r="M681" i="1"/>
  <c r="N681" i="1"/>
  <c r="O681" i="1"/>
  <c r="P681" i="1"/>
  <c r="Q681" i="1"/>
  <c r="R681" i="1"/>
  <c r="S681" i="1"/>
  <c r="U681" i="1"/>
  <c r="V681" i="1"/>
  <c r="W681" i="1"/>
  <c r="X681" i="1"/>
  <c r="Y681" i="1"/>
  <c r="Z681" i="1"/>
  <c r="AA681" i="1"/>
  <c r="AB681" i="1"/>
  <c r="A682" i="1"/>
  <c r="B682" i="1"/>
  <c r="C682" i="1"/>
  <c r="D682" i="1"/>
  <c r="E682" i="1"/>
  <c r="F682" i="1"/>
  <c r="G682" i="1"/>
  <c r="H682" i="1"/>
  <c r="I682" i="1"/>
  <c r="J682" i="1"/>
  <c r="K682" i="1"/>
  <c r="L682" i="1"/>
  <c r="M682" i="1"/>
  <c r="N682" i="1"/>
  <c r="O682" i="1"/>
  <c r="P682" i="1"/>
  <c r="Q682" i="1"/>
  <c r="R682" i="1"/>
  <c r="S682" i="1"/>
  <c r="U682" i="1"/>
  <c r="V682" i="1"/>
  <c r="W682" i="1"/>
  <c r="X682" i="1"/>
  <c r="Y682" i="1"/>
  <c r="Z682" i="1"/>
  <c r="AA682" i="1"/>
  <c r="AB682" i="1"/>
  <c r="A683" i="1"/>
  <c r="B683" i="1"/>
  <c r="C683" i="1"/>
  <c r="D683" i="1"/>
  <c r="E683" i="1"/>
  <c r="F683" i="1"/>
  <c r="G683" i="1"/>
  <c r="H683" i="1"/>
  <c r="I683" i="1"/>
  <c r="J683" i="1"/>
  <c r="K683" i="1"/>
  <c r="L683" i="1"/>
  <c r="M683" i="1"/>
  <c r="N683" i="1"/>
  <c r="O683" i="1"/>
  <c r="P683" i="1"/>
  <c r="Q683" i="1"/>
  <c r="R683" i="1"/>
  <c r="S683" i="1"/>
  <c r="U683" i="1"/>
  <c r="V683" i="1"/>
  <c r="W683" i="1"/>
  <c r="X683" i="1"/>
  <c r="Y683" i="1"/>
  <c r="Z683" i="1"/>
  <c r="AA683" i="1"/>
  <c r="AB683" i="1"/>
  <c r="A684" i="1"/>
  <c r="B684" i="1"/>
  <c r="C684" i="1"/>
  <c r="D684" i="1"/>
  <c r="E684" i="1"/>
  <c r="F684" i="1"/>
  <c r="G684" i="1"/>
  <c r="H684" i="1"/>
  <c r="I684" i="1"/>
  <c r="J684" i="1"/>
  <c r="K684" i="1"/>
  <c r="L684" i="1"/>
  <c r="M684" i="1"/>
  <c r="N684" i="1"/>
  <c r="O684" i="1"/>
  <c r="P684" i="1"/>
  <c r="Q684" i="1"/>
  <c r="R684" i="1"/>
  <c r="S684" i="1"/>
  <c r="U684" i="1"/>
  <c r="V684" i="1"/>
  <c r="W684" i="1"/>
  <c r="X684" i="1"/>
  <c r="Y684" i="1"/>
  <c r="Z684" i="1"/>
  <c r="AA684" i="1"/>
  <c r="AB684" i="1"/>
  <c r="A685" i="1"/>
  <c r="B685" i="1"/>
  <c r="C685" i="1"/>
  <c r="D685" i="1"/>
  <c r="E685" i="1"/>
  <c r="F685" i="1"/>
  <c r="G685" i="1"/>
  <c r="H685" i="1"/>
  <c r="I685" i="1"/>
  <c r="J685" i="1"/>
  <c r="K685" i="1"/>
  <c r="L685" i="1"/>
  <c r="M685" i="1"/>
  <c r="N685" i="1"/>
  <c r="O685" i="1"/>
  <c r="P685" i="1"/>
  <c r="Q685" i="1"/>
  <c r="R685" i="1"/>
  <c r="S685" i="1"/>
  <c r="U685" i="1"/>
  <c r="V685" i="1"/>
  <c r="W685" i="1"/>
  <c r="X685" i="1"/>
  <c r="Y685" i="1"/>
  <c r="Z685" i="1"/>
  <c r="AA685" i="1"/>
  <c r="AB685" i="1"/>
  <c r="A686" i="1"/>
  <c r="B686" i="1"/>
  <c r="C686" i="1"/>
  <c r="D686" i="1"/>
  <c r="E686" i="1"/>
  <c r="F686" i="1"/>
  <c r="G686" i="1"/>
  <c r="H686" i="1"/>
  <c r="I686" i="1"/>
  <c r="J686" i="1"/>
  <c r="K686" i="1"/>
  <c r="L686" i="1"/>
  <c r="M686" i="1"/>
  <c r="N686" i="1"/>
  <c r="O686" i="1"/>
  <c r="P686" i="1"/>
  <c r="Q686" i="1"/>
  <c r="R686" i="1"/>
  <c r="S686" i="1"/>
  <c r="U686" i="1"/>
  <c r="V686" i="1"/>
  <c r="W686" i="1"/>
  <c r="X686" i="1"/>
  <c r="Y686" i="1"/>
  <c r="Z686" i="1"/>
  <c r="AA686" i="1"/>
  <c r="AB686" i="1"/>
  <c r="A687" i="1"/>
  <c r="B687" i="1"/>
  <c r="C687" i="1"/>
  <c r="D687" i="1"/>
  <c r="E687" i="1"/>
  <c r="F687" i="1"/>
  <c r="G687" i="1"/>
  <c r="H687" i="1"/>
  <c r="I687" i="1"/>
  <c r="J687" i="1"/>
  <c r="K687" i="1"/>
  <c r="L687" i="1"/>
  <c r="M687" i="1"/>
  <c r="N687" i="1"/>
  <c r="O687" i="1"/>
  <c r="P687" i="1"/>
  <c r="Q687" i="1"/>
  <c r="R687" i="1"/>
  <c r="S687" i="1"/>
  <c r="U687" i="1"/>
  <c r="V687" i="1"/>
  <c r="W687" i="1"/>
  <c r="X687" i="1"/>
  <c r="Y687" i="1"/>
  <c r="Z687" i="1"/>
  <c r="AA687" i="1"/>
  <c r="AB687" i="1"/>
  <c r="A688" i="1"/>
  <c r="B688" i="1"/>
  <c r="C688" i="1"/>
  <c r="D688" i="1"/>
  <c r="E688" i="1"/>
  <c r="F688" i="1"/>
  <c r="G688" i="1"/>
  <c r="H688" i="1"/>
  <c r="I688" i="1"/>
  <c r="J688" i="1"/>
  <c r="K688" i="1"/>
  <c r="L688" i="1"/>
  <c r="M688" i="1"/>
  <c r="N688" i="1"/>
  <c r="O688" i="1"/>
  <c r="P688" i="1"/>
  <c r="Q688" i="1"/>
  <c r="R688" i="1"/>
  <c r="S688" i="1"/>
  <c r="U688" i="1"/>
  <c r="V688" i="1"/>
  <c r="W688" i="1"/>
  <c r="X688" i="1"/>
  <c r="Y688" i="1"/>
  <c r="Z688" i="1"/>
  <c r="AA688" i="1"/>
  <c r="AB688" i="1"/>
  <c r="A689" i="1"/>
  <c r="B689" i="1"/>
  <c r="C689" i="1"/>
  <c r="D689" i="1"/>
  <c r="E689" i="1"/>
  <c r="F689" i="1"/>
  <c r="G689" i="1"/>
  <c r="H689" i="1"/>
  <c r="I689" i="1"/>
  <c r="J689" i="1"/>
  <c r="K689" i="1"/>
  <c r="L689" i="1"/>
  <c r="M689" i="1"/>
  <c r="N689" i="1"/>
  <c r="O689" i="1"/>
  <c r="P689" i="1"/>
  <c r="Q689" i="1"/>
  <c r="R689" i="1"/>
  <c r="S689" i="1"/>
  <c r="U689" i="1"/>
  <c r="V689" i="1"/>
  <c r="W689" i="1"/>
  <c r="X689" i="1"/>
  <c r="Y689" i="1"/>
  <c r="Z689" i="1"/>
  <c r="AA689" i="1"/>
  <c r="AB689" i="1"/>
  <c r="A690" i="1"/>
  <c r="B690" i="1"/>
  <c r="C690" i="1"/>
  <c r="D690" i="1"/>
  <c r="E690" i="1"/>
  <c r="F690" i="1"/>
  <c r="G690" i="1"/>
  <c r="H690" i="1"/>
  <c r="I690" i="1"/>
  <c r="J690" i="1"/>
  <c r="K690" i="1"/>
  <c r="L690" i="1"/>
  <c r="M690" i="1"/>
  <c r="N690" i="1"/>
  <c r="O690" i="1"/>
  <c r="P690" i="1"/>
  <c r="Q690" i="1"/>
  <c r="R690" i="1"/>
  <c r="S690" i="1"/>
  <c r="U690" i="1"/>
  <c r="V690" i="1"/>
  <c r="W690" i="1"/>
  <c r="X690" i="1"/>
  <c r="Y690" i="1"/>
  <c r="Z690" i="1"/>
  <c r="AA690" i="1"/>
  <c r="AB690" i="1"/>
  <c r="A691" i="1"/>
  <c r="B691" i="1"/>
  <c r="C691" i="1"/>
  <c r="D691" i="1"/>
  <c r="E691" i="1"/>
  <c r="F691" i="1"/>
  <c r="G691" i="1"/>
  <c r="H691" i="1"/>
  <c r="I691" i="1"/>
  <c r="J691" i="1"/>
  <c r="K691" i="1"/>
  <c r="L691" i="1"/>
  <c r="M691" i="1"/>
  <c r="N691" i="1"/>
  <c r="O691" i="1"/>
  <c r="P691" i="1"/>
  <c r="Q691" i="1"/>
  <c r="R691" i="1"/>
  <c r="S691" i="1"/>
  <c r="U691" i="1"/>
  <c r="V691" i="1"/>
  <c r="W691" i="1"/>
  <c r="X691" i="1"/>
  <c r="Y691" i="1"/>
  <c r="Z691" i="1"/>
  <c r="AA691" i="1"/>
  <c r="AB691" i="1"/>
  <c r="A692" i="1"/>
  <c r="B692" i="1"/>
  <c r="C692" i="1"/>
  <c r="D692" i="1"/>
  <c r="E692" i="1"/>
  <c r="F692" i="1"/>
  <c r="G692" i="1"/>
  <c r="H692" i="1"/>
  <c r="I692" i="1"/>
  <c r="J692" i="1"/>
  <c r="K692" i="1"/>
  <c r="L692" i="1"/>
  <c r="M692" i="1"/>
  <c r="N692" i="1"/>
  <c r="O692" i="1"/>
  <c r="P692" i="1"/>
  <c r="Q692" i="1"/>
  <c r="R692" i="1"/>
  <c r="S692" i="1"/>
  <c r="U692" i="1"/>
  <c r="V692" i="1"/>
  <c r="W692" i="1"/>
  <c r="X692" i="1"/>
  <c r="Y692" i="1"/>
  <c r="Z692" i="1"/>
  <c r="AA692" i="1"/>
  <c r="AB692" i="1"/>
  <c r="A693" i="1"/>
  <c r="B693" i="1"/>
  <c r="C693" i="1"/>
  <c r="D693" i="1"/>
  <c r="E693" i="1"/>
  <c r="F693" i="1"/>
  <c r="G693" i="1"/>
  <c r="H693" i="1"/>
  <c r="I693" i="1"/>
  <c r="J693" i="1"/>
  <c r="K693" i="1"/>
  <c r="L693" i="1"/>
  <c r="M693" i="1"/>
  <c r="N693" i="1"/>
  <c r="O693" i="1"/>
  <c r="P693" i="1"/>
  <c r="Q693" i="1"/>
  <c r="R693" i="1"/>
  <c r="S693" i="1"/>
  <c r="U693" i="1"/>
  <c r="V693" i="1"/>
  <c r="W693" i="1"/>
  <c r="X693" i="1"/>
  <c r="Y693" i="1"/>
  <c r="Z693" i="1"/>
  <c r="AA693" i="1"/>
  <c r="AB693" i="1"/>
  <c r="A694" i="1"/>
  <c r="B694" i="1"/>
  <c r="C694" i="1"/>
  <c r="D694" i="1"/>
  <c r="E694" i="1"/>
  <c r="F694" i="1"/>
  <c r="G694" i="1"/>
  <c r="H694" i="1"/>
  <c r="I694" i="1"/>
  <c r="J694" i="1"/>
  <c r="K694" i="1"/>
  <c r="L694" i="1"/>
  <c r="M694" i="1"/>
  <c r="N694" i="1"/>
  <c r="O694" i="1"/>
  <c r="P694" i="1"/>
  <c r="Q694" i="1"/>
  <c r="R694" i="1"/>
  <c r="S694" i="1"/>
  <c r="U694" i="1"/>
  <c r="V694" i="1"/>
  <c r="W694" i="1"/>
  <c r="X694" i="1"/>
  <c r="Y694" i="1"/>
  <c r="Z694" i="1"/>
  <c r="AA694" i="1"/>
  <c r="AB694" i="1"/>
  <c r="A695" i="1"/>
  <c r="B695" i="1"/>
  <c r="C695" i="1"/>
  <c r="D695" i="1"/>
  <c r="E695" i="1"/>
  <c r="F695" i="1"/>
  <c r="G695" i="1"/>
  <c r="H695" i="1"/>
  <c r="I695" i="1"/>
  <c r="J695" i="1"/>
  <c r="K695" i="1"/>
  <c r="L695" i="1"/>
  <c r="M695" i="1"/>
  <c r="N695" i="1"/>
  <c r="O695" i="1"/>
  <c r="P695" i="1"/>
  <c r="Q695" i="1"/>
  <c r="R695" i="1"/>
  <c r="S695" i="1"/>
  <c r="U695" i="1"/>
  <c r="V695" i="1"/>
  <c r="W695" i="1"/>
  <c r="X695" i="1"/>
  <c r="Y695" i="1"/>
  <c r="Z695" i="1"/>
  <c r="AA695" i="1"/>
  <c r="AB695" i="1"/>
  <c r="A696" i="1"/>
  <c r="B696" i="1"/>
  <c r="C696" i="1"/>
  <c r="D696" i="1"/>
  <c r="E696" i="1"/>
  <c r="F696" i="1"/>
  <c r="G696" i="1"/>
  <c r="H696" i="1"/>
  <c r="I696" i="1"/>
  <c r="J696" i="1"/>
  <c r="K696" i="1"/>
  <c r="L696" i="1"/>
  <c r="M696" i="1"/>
  <c r="N696" i="1"/>
  <c r="O696" i="1"/>
  <c r="P696" i="1"/>
  <c r="Q696" i="1"/>
  <c r="R696" i="1"/>
  <c r="S696" i="1"/>
  <c r="U696" i="1"/>
  <c r="V696" i="1"/>
  <c r="W696" i="1"/>
  <c r="X696" i="1"/>
  <c r="Y696" i="1"/>
  <c r="Z696" i="1"/>
  <c r="AA696" i="1"/>
  <c r="AB696" i="1"/>
  <c r="A697" i="1"/>
  <c r="B697" i="1"/>
  <c r="C697" i="1"/>
  <c r="D697" i="1"/>
  <c r="E697" i="1"/>
  <c r="F697" i="1"/>
  <c r="G697" i="1"/>
  <c r="H697" i="1"/>
  <c r="I697" i="1"/>
  <c r="J697" i="1"/>
  <c r="K697" i="1"/>
  <c r="L697" i="1"/>
  <c r="M697" i="1"/>
  <c r="N697" i="1"/>
  <c r="O697" i="1"/>
  <c r="P697" i="1"/>
  <c r="Q697" i="1"/>
  <c r="R697" i="1"/>
  <c r="S697" i="1"/>
  <c r="U697" i="1"/>
  <c r="V697" i="1"/>
  <c r="W697" i="1"/>
  <c r="X697" i="1"/>
  <c r="Y697" i="1"/>
  <c r="Z697" i="1"/>
  <c r="AA697" i="1"/>
  <c r="AB697" i="1"/>
  <c r="A698" i="1"/>
  <c r="B698" i="1"/>
  <c r="C698" i="1"/>
  <c r="D698" i="1"/>
  <c r="E698" i="1"/>
  <c r="F698" i="1"/>
  <c r="G698" i="1"/>
  <c r="H698" i="1"/>
  <c r="I698" i="1"/>
  <c r="J698" i="1"/>
  <c r="K698" i="1"/>
  <c r="L698" i="1"/>
  <c r="M698" i="1"/>
  <c r="N698" i="1"/>
  <c r="O698" i="1"/>
  <c r="P698" i="1"/>
  <c r="Q698" i="1"/>
  <c r="R698" i="1"/>
  <c r="S698" i="1"/>
  <c r="U698" i="1"/>
  <c r="V698" i="1"/>
  <c r="W698" i="1"/>
  <c r="X698" i="1"/>
  <c r="Y698" i="1"/>
  <c r="Z698" i="1"/>
  <c r="AA698" i="1"/>
  <c r="AB698" i="1"/>
  <c r="A699" i="1"/>
  <c r="B699" i="1"/>
  <c r="C699" i="1"/>
  <c r="D699" i="1"/>
  <c r="E699" i="1"/>
  <c r="F699" i="1"/>
  <c r="G699" i="1"/>
  <c r="H699" i="1"/>
  <c r="I699" i="1"/>
  <c r="J699" i="1"/>
  <c r="K699" i="1"/>
  <c r="L699" i="1"/>
  <c r="M699" i="1"/>
  <c r="N699" i="1"/>
  <c r="O699" i="1"/>
  <c r="P699" i="1"/>
  <c r="Q699" i="1"/>
  <c r="R699" i="1"/>
  <c r="S699" i="1"/>
  <c r="U699" i="1"/>
  <c r="V699" i="1"/>
  <c r="W699" i="1"/>
  <c r="X699" i="1"/>
  <c r="Y699" i="1"/>
  <c r="Z699" i="1"/>
  <c r="AA699" i="1"/>
  <c r="AB699" i="1"/>
  <c r="A700" i="1"/>
  <c r="B700" i="1"/>
  <c r="C700" i="1"/>
  <c r="D700" i="1"/>
  <c r="E700" i="1"/>
  <c r="F700" i="1"/>
  <c r="G700" i="1"/>
  <c r="H700" i="1"/>
  <c r="I700" i="1"/>
  <c r="J700" i="1"/>
  <c r="K700" i="1"/>
  <c r="L700" i="1"/>
  <c r="M700" i="1"/>
  <c r="N700" i="1"/>
  <c r="O700" i="1"/>
  <c r="P700" i="1"/>
  <c r="Q700" i="1"/>
  <c r="R700" i="1"/>
  <c r="S700" i="1"/>
  <c r="U700" i="1"/>
  <c r="V700" i="1"/>
  <c r="W700" i="1"/>
  <c r="X700" i="1"/>
  <c r="Y700" i="1"/>
  <c r="Z700" i="1"/>
  <c r="AA700" i="1"/>
  <c r="AB700" i="1"/>
  <c r="A701" i="1"/>
  <c r="B701" i="1"/>
  <c r="C701" i="1"/>
  <c r="D701" i="1"/>
  <c r="E701" i="1"/>
  <c r="F701" i="1"/>
  <c r="G701" i="1"/>
  <c r="H701" i="1"/>
  <c r="I701" i="1"/>
  <c r="J701" i="1"/>
  <c r="K701" i="1"/>
  <c r="L701" i="1"/>
  <c r="M701" i="1"/>
  <c r="N701" i="1"/>
  <c r="O701" i="1"/>
  <c r="P701" i="1"/>
  <c r="Q701" i="1"/>
  <c r="R701" i="1"/>
  <c r="S701" i="1"/>
  <c r="U701" i="1"/>
  <c r="V701" i="1"/>
  <c r="W701" i="1"/>
  <c r="X701" i="1"/>
  <c r="Y701" i="1"/>
  <c r="Z701" i="1"/>
  <c r="AA701" i="1"/>
  <c r="AB701" i="1"/>
  <c r="A702" i="1"/>
  <c r="B702" i="1"/>
  <c r="C702" i="1"/>
  <c r="D702" i="1"/>
  <c r="E702" i="1"/>
  <c r="F702" i="1"/>
  <c r="G702" i="1"/>
  <c r="H702" i="1"/>
  <c r="I702" i="1"/>
  <c r="J702" i="1"/>
  <c r="K702" i="1"/>
  <c r="L702" i="1"/>
  <c r="M702" i="1"/>
  <c r="N702" i="1"/>
  <c r="O702" i="1"/>
  <c r="P702" i="1"/>
  <c r="Q702" i="1"/>
  <c r="R702" i="1"/>
  <c r="S702" i="1"/>
  <c r="U702" i="1"/>
  <c r="V702" i="1"/>
  <c r="W702" i="1"/>
  <c r="X702" i="1"/>
  <c r="Y702" i="1"/>
  <c r="Z702" i="1"/>
  <c r="AA702" i="1"/>
  <c r="AB702" i="1"/>
  <c r="A703" i="1"/>
  <c r="B703" i="1"/>
  <c r="C703" i="1"/>
  <c r="D703" i="1"/>
  <c r="E703" i="1"/>
  <c r="F703" i="1"/>
  <c r="G703" i="1"/>
  <c r="H703" i="1"/>
  <c r="I703" i="1"/>
  <c r="J703" i="1"/>
  <c r="K703" i="1"/>
  <c r="L703" i="1"/>
  <c r="M703" i="1"/>
  <c r="N703" i="1"/>
  <c r="O703" i="1"/>
  <c r="P703" i="1"/>
  <c r="Q703" i="1"/>
  <c r="R703" i="1"/>
  <c r="S703" i="1"/>
  <c r="U703" i="1"/>
  <c r="V703" i="1"/>
  <c r="W703" i="1"/>
  <c r="X703" i="1"/>
  <c r="Y703" i="1"/>
  <c r="Z703" i="1"/>
  <c r="AA703" i="1"/>
  <c r="AB703" i="1"/>
  <c r="A704" i="1"/>
  <c r="B704" i="1"/>
  <c r="C704" i="1"/>
  <c r="D704" i="1"/>
  <c r="E704" i="1"/>
  <c r="F704" i="1"/>
  <c r="G704" i="1"/>
  <c r="H704" i="1"/>
  <c r="I704" i="1"/>
  <c r="J704" i="1"/>
  <c r="K704" i="1"/>
  <c r="L704" i="1"/>
  <c r="M704" i="1"/>
  <c r="N704" i="1"/>
  <c r="O704" i="1"/>
  <c r="P704" i="1"/>
  <c r="Q704" i="1"/>
  <c r="R704" i="1"/>
  <c r="S704" i="1"/>
  <c r="U704" i="1"/>
  <c r="V704" i="1"/>
  <c r="W704" i="1"/>
  <c r="X704" i="1"/>
  <c r="Y704" i="1"/>
  <c r="Z704" i="1"/>
  <c r="AA704" i="1"/>
  <c r="AB704" i="1"/>
  <c r="A705" i="1"/>
  <c r="B705" i="1"/>
  <c r="C705" i="1"/>
  <c r="D705" i="1"/>
  <c r="E705" i="1"/>
  <c r="F705" i="1"/>
  <c r="G705" i="1"/>
  <c r="H705" i="1"/>
  <c r="I705" i="1"/>
  <c r="J705" i="1"/>
  <c r="K705" i="1"/>
  <c r="L705" i="1"/>
  <c r="M705" i="1"/>
  <c r="N705" i="1"/>
  <c r="O705" i="1"/>
  <c r="P705" i="1"/>
  <c r="Q705" i="1"/>
  <c r="R705" i="1"/>
  <c r="S705" i="1"/>
  <c r="U705" i="1"/>
  <c r="V705" i="1"/>
  <c r="W705" i="1"/>
  <c r="X705" i="1"/>
  <c r="Y705" i="1"/>
  <c r="Z705" i="1"/>
  <c r="AA705" i="1"/>
  <c r="AB705" i="1"/>
  <c r="A706" i="1"/>
  <c r="B706" i="1"/>
  <c r="C706" i="1"/>
  <c r="D706" i="1"/>
  <c r="E706" i="1"/>
  <c r="F706" i="1"/>
  <c r="G706" i="1"/>
  <c r="H706" i="1"/>
  <c r="I706" i="1"/>
  <c r="J706" i="1"/>
  <c r="K706" i="1"/>
  <c r="L706" i="1"/>
  <c r="M706" i="1"/>
  <c r="N706" i="1"/>
  <c r="O706" i="1"/>
  <c r="P706" i="1"/>
  <c r="Q706" i="1"/>
  <c r="R706" i="1"/>
  <c r="S706" i="1"/>
  <c r="U706" i="1"/>
  <c r="V706" i="1"/>
  <c r="W706" i="1"/>
  <c r="X706" i="1"/>
  <c r="Y706" i="1"/>
  <c r="Z706" i="1"/>
  <c r="AA706" i="1"/>
  <c r="AB706" i="1"/>
  <c r="A707" i="1"/>
  <c r="B707" i="1"/>
  <c r="C707" i="1"/>
  <c r="D707" i="1"/>
  <c r="E707" i="1"/>
  <c r="F707" i="1"/>
  <c r="G707" i="1"/>
  <c r="H707" i="1"/>
  <c r="I707" i="1"/>
  <c r="J707" i="1"/>
  <c r="K707" i="1"/>
  <c r="L707" i="1"/>
  <c r="M707" i="1"/>
  <c r="N707" i="1"/>
  <c r="O707" i="1"/>
  <c r="P707" i="1"/>
  <c r="Q707" i="1"/>
  <c r="R707" i="1"/>
  <c r="S707" i="1"/>
  <c r="U707" i="1"/>
  <c r="V707" i="1"/>
  <c r="W707" i="1"/>
  <c r="X707" i="1"/>
  <c r="Y707" i="1"/>
  <c r="Z707" i="1"/>
  <c r="AA707" i="1"/>
  <c r="AB707" i="1"/>
  <c r="A708" i="1"/>
  <c r="B708" i="1"/>
  <c r="C708" i="1"/>
  <c r="D708" i="1"/>
  <c r="E708" i="1"/>
  <c r="F708" i="1"/>
  <c r="G708" i="1"/>
  <c r="H708" i="1"/>
  <c r="I708" i="1"/>
  <c r="J708" i="1"/>
  <c r="K708" i="1"/>
  <c r="L708" i="1"/>
  <c r="M708" i="1"/>
  <c r="N708" i="1"/>
  <c r="O708" i="1"/>
  <c r="P708" i="1"/>
  <c r="Q708" i="1"/>
  <c r="R708" i="1"/>
  <c r="S708" i="1"/>
  <c r="U708" i="1"/>
  <c r="V708" i="1"/>
  <c r="W708" i="1"/>
  <c r="X708" i="1"/>
  <c r="Y708" i="1"/>
  <c r="Z708" i="1"/>
  <c r="AA708" i="1"/>
  <c r="AB708" i="1"/>
  <c r="A709" i="1"/>
  <c r="B709" i="1"/>
  <c r="C709" i="1"/>
  <c r="D709" i="1"/>
  <c r="E709" i="1"/>
  <c r="F709" i="1"/>
  <c r="G709" i="1"/>
  <c r="H709" i="1"/>
  <c r="I709" i="1"/>
  <c r="J709" i="1"/>
  <c r="K709" i="1"/>
  <c r="L709" i="1"/>
  <c r="M709" i="1"/>
  <c r="N709" i="1"/>
  <c r="O709" i="1"/>
  <c r="P709" i="1"/>
  <c r="Q709" i="1"/>
  <c r="R709" i="1"/>
  <c r="S709" i="1"/>
  <c r="U709" i="1"/>
  <c r="V709" i="1"/>
  <c r="W709" i="1"/>
  <c r="X709" i="1"/>
  <c r="Y709" i="1"/>
  <c r="Z709" i="1"/>
  <c r="AA709" i="1"/>
  <c r="AB709" i="1"/>
  <c r="A710" i="1"/>
  <c r="B710" i="1"/>
  <c r="C710" i="1"/>
  <c r="D710" i="1"/>
  <c r="E710" i="1"/>
  <c r="F710" i="1"/>
  <c r="G710" i="1"/>
  <c r="H710" i="1"/>
  <c r="I710" i="1"/>
  <c r="J710" i="1"/>
  <c r="K710" i="1"/>
  <c r="L710" i="1"/>
  <c r="M710" i="1"/>
  <c r="N710" i="1"/>
  <c r="O710" i="1"/>
  <c r="P710" i="1"/>
  <c r="Q710" i="1"/>
  <c r="R710" i="1"/>
  <c r="S710" i="1"/>
  <c r="U710" i="1"/>
  <c r="V710" i="1"/>
  <c r="W710" i="1"/>
  <c r="X710" i="1"/>
  <c r="Y710" i="1"/>
  <c r="Z710" i="1"/>
  <c r="AA710" i="1"/>
  <c r="AB710" i="1"/>
  <c r="A711" i="1"/>
  <c r="B711" i="1"/>
  <c r="C711" i="1"/>
  <c r="D711" i="1"/>
  <c r="E711" i="1"/>
  <c r="F711" i="1"/>
  <c r="G711" i="1"/>
  <c r="H711" i="1"/>
  <c r="I711" i="1"/>
  <c r="J711" i="1"/>
  <c r="K711" i="1"/>
  <c r="L711" i="1"/>
  <c r="M711" i="1"/>
  <c r="N711" i="1"/>
  <c r="O711" i="1"/>
  <c r="P711" i="1"/>
  <c r="Q711" i="1"/>
  <c r="R711" i="1"/>
  <c r="S711" i="1"/>
  <c r="U711" i="1"/>
  <c r="V711" i="1"/>
  <c r="W711" i="1"/>
  <c r="X711" i="1"/>
  <c r="Y711" i="1"/>
  <c r="Z711" i="1"/>
  <c r="AA711" i="1"/>
  <c r="AB711" i="1"/>
  <c r="A712" i="1"/>
  <c r="B712" i="1"/>
  <c r="C712" i="1"/>
  <c r="D712" i="1"/>
  <c r="E712" i="1"/>
  <c r="F712" i="1"/>
  <c r="G712" i="1"/>
  <c r="H712" i="1"/>
  <c r="I712" i="1"/>
  <c r="J712" i="1"/>
  <c r="K712" i="1"/>
  <c r="L712" i="1"/>
  <c r="M712" i="1"/>
  <c r="N712" i="1"/>
  <c r="O712" i="1"/>
  <c r="P712" i="1"/>
  <c r="Q712" i="1"/>
  <c r="R712" i="1"/>
  <c r="S712" i="1"/>
  <c r="U712" i="1"/>
  <c r="V712" i="1"/>
  <c r="W712" i="1"/>
  <c r="X712" i="1"/>
  <c r="Y712" i="1"/>
  <c r="Z712" i="1"/>
  <c r="AA712" i="1"/>
  <c r="AB712" i="1"/>
  <c r="A713" i="1"/>
  <c r="B713" i="1"/>
  <c r="C713" i="1"/>
  <c r="D713" i="1"/>
  <c r="E713" i="1"/>
  <c r="F713" i="1"/>
  <c r="G713" i="1"/>
  <c r="H713" i="1"/>
  <c r="I713" i="1"/>
  <c r="J713" i="1"/>
  <c r="K713" i="1"/>
  <c r="L713" i="1"/>
  <c r="M713" i="1"/>
  <c r="N713" i="1"/>
  <c r="O713" i="1"/>
  <c r="P713" i="1"/>
  <c r="Q713" i="1"/>
  <c r="R713" i="1"/>
  <c r="S713" i="1"/>
  <c r="U713" i="1"/>
  <c r="V713" i="1"/>
  <c r="W713" i="1"/>
  <c r="X713" i="1"/>
  <c r="Y713" i="1"/>
  <c r="Z713" i="1"/>
  <c r="AA713" i="1"/>
  <c r="AB713" i="1"/>
  <c r="A714" i="1"/>
  <c r="B714" i="1"/>
  <c r="C714" i="1"/>
  <c r="D714" i="1"/>
  <c r="E714" i="1"/>
  <c r="F714" i="1"/>
  <c r="G714" i="1"/>
  <c r="H714" i="1"/>
  <c r="I714" i="1"/>
  <c r="J714" i="1"/>
  <c r="K714" i="1"/>
  <c r="L714" i="1"/>
  <c r="M714" i="1"/>
  <c r="N714" i="1"/>
  <c r="O714" i="1"/>
  <c r="P714" i="1"/>
  <c r="Q714" i="1"/>
  <c r="R714" i="1"/>
  <c r="S714" i="1"/>
  <c r="U714" i="1"/>
  <c r="V714" i="1"/>
  <c r="W714" i="1"/>
  <c r="X714" i="1"/>
  <c r="Y714" i="1"/>
  <c r="Z714" i="1"/>
  <c r="AA714" i="1"/>
  <c r="AB714" i="1"/>
  <c r="A715" i="1"/>
  <c r="B715" i="1"/>
  <c r="C715" i="1"/>
  <c r="D715" i="1"/>
  <c r="E715" i="1"/>
  <c r="F715" i="1"/>
  <c r="G715" i="1"/>
  <c r="H715" i="1"/>
  <c r="I715" i="1"/>
  <c r="J715" i="1"/>
  <c r="K715" i="1"/>
  <c r="L715" i="1"/>
  <c r="M715" i="1"/>
  <c r="N715" i="1"/>
  <c r="O715" i="1"/>
  <c r="P715" i="1"/>
  <c r="Q715" i="1"/>
  <c r="R715" i="1"/>
  <c r="S715" i="1"/>
  <c r="U715" i="1"/>
  <c r="V715" i="1"/>
  <c r="W715" i="1"/>
  <c r="X715" i="1"/>
  <c r="Y715" i="1"/>
  <c r="Z715" i="1"/>
  <c r="AA715" i="1"/>
  <c r="AB715" i="1"/>
  <c r="A716" i="1"/>
  <c r="B716" i="1"/>
  <c r="C716" i="1"/>
  <c r="D716" i="1"/>
  <c r="E716" i="1"/>
  <c r="F716" i="1"/>
  <c r="G716" i="1"/>
  <c r="H716" i="1"/>
  <c r="I716" i="1"/>
  <c r="J716" i="1"/>
  <c r="K716" i="1"/>
  <c r="L716" i="1"/>
  <c r="M716" i="1"/>
  <c r="N716" i="1"/>
  <c r="O716" i="1"/>
  <c r="P716" i="1"/>
  <c r="Q716" i="1"/>
  <c r="R716" i="1"/>
  <c r="S716" i="1"/>
  <c r="U716" i="1"/>
  <c r="V716" i="1"/>
  <c r="W716" i="1"/>
  <c r="X716" i="1"/>
  <c r="Y716" i="1"/>
  <c r="Z716" i="1"/>
  <c r="AA716" i="1"/>
  <c r="AB716" i="1"/>
  <c r="A717" i="1"/>
  <c r="B717" i="1"/>
  <c r="C717" i="1"/>
  <c r="D717" i="1"/>
  <c r="E717" i="1"/>
  <c r="F717" i="1"/>
  <c r="G717" i="1"/>
  <c r="H717" i="1"/>
  <c r="I717" i="1"/>
  <c r="J717" i="1"/>
  <c r="K717" i="1"/>
  <c r="L717" i="1"/>
  <c r="M717" i="1"/>
  <c r="N717" i="1"/>
  <c r="O717" i="1"/>
  <c r="P717" i="1"/>
  <c r="Q717" i="1"/>
  <c r="R717" i="1"/>
  <c r="S717" i="1"/>
  <c r="U717" i="1"/>
  <c r="V717" i="1"/>
  <c r="W717" i="1"/>
  <c r="X717" i="1"/>
  <c r="Y717" i="1"/>
  <c r="Z717" i="1"/>
  <c r="AA717" i="1"/>
  <c r="AB717" i="1"/>
  <c r="A718" i="1"/>
  <c r="B718" i="1"/>
  <c r="C718" i="1"/>
  <c r="D718" i="1"/>
  <c r="E718" i="1"/>
  <c r="F718" i="1"/>
  <c r="G718" i="1"/>
  <c r="H718" i="1"/>
  <c r="I718" i="1"/>
  <c r="J718" i="1"/>
  <c r="K718" i="1"/>
  <c r="L718" i="1"/>
  <c r="M718" i="1"/>
  <c r="N718" i="1"/>
  <c r="O718" i="1"/>
  <c r="P718" i="1"/>
  <c r="Q718" i="1"/>
  <c r="R718" i="1"/>
  <c r="S718" i="1"/>
  <c r="U718" i="1"/>
  <c r="V718" i="1"/>
  <c r="W718" i="1"/>
  <c r="X718" i="1"/>
  <c r="Y718" i="1"/>
  <c r="Z718" i="1"/>
  <c r="AA718" i="1"/>
  <c r="AB718" i="1"/>
  <c r="A719" i="1"/>
  <c r="B719" i="1"/>
  <c r="C719" i="1"/>
  <c r="D719" i="1"/>
  <c r="E719" i="1"/>
  <c r="F719" i="1"/>
  <c r="G719" i="1"/>
  <c r="H719" i="1"/>
  <c r="I719" i="1"/>
  <c r="J719" i="1"/>
  <c r="K719" i="1"/>
  <c r="L719" i="1"/>
  <c r="M719" i="1"/>
  <c r="N719" i="1"/>
  <c r="O719" i="1"/>
  <c r="P719" i="1"/>
  <c r="Q719" i="1"/>
  <c r="R719" i="1"/>
  <c r="S719" i="1"/>
  <c r="U719" i="1"/>
  <c r="V719" i="1"/>
  <c r="W719" i="1"/>
  <c r="X719" i="1"/>
  <c r="Y719" i="1"/>
  <c r="Z719" i="1"/>
  <c r="AA719" i="1"/>
  <c r="AB719" i="1"/>
  <c r="A720" i="1"/>
  <c r="B720" i="1"/>
  <c r="C720" i="1"/>
  <c r="D720" i="1"/>
  <c r="E720" i="1"/>
  <c r="F720" i="1"/>
  <c r="G720" i="1"/>
  <c r="H720" i="1"/>
  <c r="I720" i="1"/>
  <c r="J720" i="1"/>
  <c r="K720" i="1"/>
  <c r="L720" i="1"/>
  <c r="M720" i="1"/>
  <c r="N720" i="1"/>
  <c r="O720" i="1"/>
  <c r="P720" i="1"/>
  <c r="Q720" i="1"/>
  <c r="R720" i="1"/>
  <c r="S720" i="1"/>
  <c r="U720" i="1"/>
  <c r="V720" i="1"/>
  <c r="W720" i="1"/>
  <c r="X720" i="1"/>
  <c r="Y720" i="1"/>
  <c r="Z720" i="1"/>
  <c r="AA720" i="1"/>
  <c r="AB720" i="1"/>
  <c r="A721" i="1"/>
  <c r="B721" i="1"/>
  <c r="C721" i="1"/>
  <c r="D721" i="1"/>
  <c r="E721" i="1"/>
  <c r="F721" i="1"/>
  <c r="G721" i="1"/>
  <c r="H721" i="1"/>
  <c r="I721" i="1"/>
  <c r="J721" i="1"/>
  <c r="K721" i="1"/>
  <c r="L721" i="1"/>
  <c r="M721" i="1"/>
  <c r="N721" i="1"/>
  <c r="O721" i="1"/>
  <c r="P721" i="1"/>
  <c r="Q721" i="1"/>
  <c r="R721" i="1"/>
  <c r="S721" i="1"/>
  <c r="U721" i="1"/>
  <c r="V721" i="1"/>
  <c r="W721" i="1"/>
  <c r="X721" i="1"/>
  <c r="Y721" i="1"/>
  <c r="Z721" i="1"/>
  <c r="AA721" i="1"/>
  <c r="AB721" i="1"/>
  <c r="A722" i="1"/>
  <c r="B722" i="1"/>
  <c r="C722" i="1"/>
  <c r="D722" i="1"/>
  <c r="E722" i="1"/>
  <c r="F722" i="1"/>
  <c r="G722" i="1"/>
  <c r="H722" i="1"/>
  <c r="I722" i="1"/>
  <c r="J722" i="1"/>
  <c r="K722" i="1"/>
  <c r="L722" i="1"/>
  <c r="M722" i="1"/>
  <c r="N722" i="1"/>
  <c r="O722" i="1"/>
  <c r="P722" i="1"/>
  <c r="Q722" i="1"/>
  <c r="R722" i="1"/>
  <c r="S722" i="1"/>
  <c r="U722" i="1"/>
  <c r="V722" i="1"/>
  <c r="W722" i="1"/>
  <c r="X722" i="1"/>
  <c r="Y722" i="1"/>
  <c r="Z722" i="1"/>
  <c r="AA722" i="1"/>
  <c r="AB722" i="1"/>
  <c r="A723" i="1"/>
  <c r="B723" i="1"/>
  <c r="C723" i="1"/>
  <c r="D723" i="1"/>
  <c r="E723" i="1"/>
  <c r="F723" i="1"/>
  <c r="G723" i="1"/>
  <c r="H723" i="1"/>
  <c r="I723" i="1"/>
  <c r="J723" i="1"/>
  <c r="K723" i="1"/>
  <c r="L723" i="1"/>
  <c r="M723" i="1"/>
  <c r="N723" i="1"/>
  <c r="O723" i="1"/>
  <c r="P723" i="1"/>
  <c r="Q723" i="1"/>
  <c r="R723" i="1"/>
  <c r="S723" i="1"/>
  <c r="U723" i="1"/>
  <c r="V723" i="1"/>
  <c r="W723" i="1"/>
  <c r="X723" i="1"/>
  <c r="Y723" i="1"/>
  <c r="Z723" i="1"/>
  <c r="AA723" i="1"/>
  <c r="AB723" i="1"/>
  <c r="A724" i="1"/>
  <c r="B724" i="1"/>
  <c r="C724" i="1"/>
  <c r="D724" i="1"/>
  <c r="E724" i="1"/>
  <c r="F724" i="1"/>
  <c r="G724" i="1"/>
  <c r="H724" i="1"/>
  <c r="I724" i="1"/>
  <c r="J724" i="1"/>
  <c r="K724" i="1"/>
  <c r="L724" i="1"/>
  <c r="M724" i="1"/>
  <c r="N724" i="1"/>
  <c r="O724" i="1"/>
  <c r="P724" i="1"/>
  <c r="Q724" i="1"/>
  <c r="R724" i="1"/>
  <c r="S724" i="1"/>
  <c r="U724" i="1"/>
  <c r="V724" i="1"/>
  <c r="W724" i="1"/>
  <c r="X724" i="1"/>
  <c r="Y724" i="1"/>
  <c r="Z724" i="1"/>
  <c r="AA724" i="1"/>
  <c r="AB724" i="1"/>
  <c r="A725" i="1"/>
  <c r="B725" i="1"/>
  <c r="C725" i="1"/>
  <c r="D725" i="1"/>
  <c r="E725" i="1"/>
  <c r="F725" i="1"/>
  <c r="G725" i="1"/>
  <c r="H725" i="1"/>
  <c r="I725" i="1"/>
  <c r="J725" i="1"/>
  <c r="K725" i="1"/>
  <c r="L725" i="1"/>
  <c r="M725" i="1"/>
  <c r="N725" i="1"/>
  <c r="O725" i="1"/>
  <c r="P725" i="1"/>
  <c r="Q725" i="1"/>
  <c r="R725" i="1"/>
  <c r="S725" i="1"/>
  <c r="U725" i="1"/>
  <c r="V725" i="1"/>
  <c r="W725" i="1"/>
  <c r="X725" i="1"/>
  <c r="Y725" i="1"/>
  <c r="Z725" i="1"/>
  <c r="AA725" i="1"/>
  <c r="AB725" i="1"/>
  <c r="A726" i="1"/>
  <c r="B726" i="1"/>
  <c r="C726" i="1"/>
  <c r="D726" i="1"/>
  <c r="E726" i="1"/>
  <c r="F726" i="1"/>
  <c r="G726" i="1"/>
  <c r="H726" i="1"/>
  <c r="I726" i="1"/>
  <c r="J726" i="1"/>
  <c r="K726" i="1"/>
  <c r="L726" i="1"/>
  <c r="M726" i="1"/>
  <c r="N726" i="1"/>
  <c r="O726" i="1"/>
  <c r="P726" i="1"/>
  <c r="Q726" i="1"/>
  <c r="R726" i="1"/>
  <c r="S726" i="1"/>
  <c r="U726" i="1"/>
  <c r="V726" i="1"/>
  <c r="W726" i="1"/>
  <c r="X726" i="1"/>
  <c r="Y726" i="1"/>
  <c r="Z726" i="1"/>
  <c r="AA726" i="1"/>
  <c r="AB726" i="1"/>
  <c r="A727" i="1"/>
  <c r="B727" i="1"/>
  <c r="C727" i="1"/>
  <c r="D727" i="1"/>
  <c r="E727" i="1"/>
  <c r="F727" i="1"/>
  <c r="G727" i="1"/>
  <c r="H727" i="1"/>
  <c r="I727" i="1"/>
  <c r="J727" i="1"/>
  <c r="K727" i="1"/>
  <c r="L727" i="1"/>
  <c r="M727" i="1"/>
  <c r="N727" i="1"/>
  <c r="O727" i="1"/>
  <c r="P727" i="1"/>
  <c r="Q727" i="1"/>
  <c r="R727" i="1"/>
  <c r="S727" i="1"/>
  <c r="U727" i="1"/>
  <c r="V727" i="1"/>
  <c r="W727" i="1"/>
  <c r="X727" i="1"/>
  <c r="Y727" i="1"/>
  <c r="Z727" i="1"/>
  <c r="AA727" i="1"/>
  <c r="AB727" i="1"/>
  <c r="A728" i="1"/>
  <c r="B728" i="1"/>
  <c r="C728" i="1"/>
  <c r="D728" i="1"/>
  <c r="E728" i="1"/>
  <c r="F728" i="1"/>
  <c r="G728" i="1"/>
  <c r="H728" i="1"/>
  <c r="I728" i="1"/>
  <c r="J728" i="1"/>
  <c r="K728" i="1"/>
  <c r="L728" i="1"/>
  <c r="M728" i="1"/>
  <c r="N728" i="1"/>
  <c r="O728" i="1"/>
  <c r="P728" i="1"/>
  <c r="Q728" i="1"/>
  <c r="R728" i="1"/>
  <c r="S728" i="1"/>
  <c r="U728" i="1"/>
  <c r="V728" i="1"/>
  <c r="W728" i="1"/>
  <c r="X728" i="1"/>
  <c r="Y728" i="1"/>
  <c r="Z728" i="1"/>
  <c r="AA728" i="1"/>
  <c r="AB728" i="1"/>
  <c r="A729" i="1"/>
  <c r="B729" i="1"/>
  <c r="C729" i="1"/>
  <c r="D729" i="1"/>
  <c r="E729" i="1"/>
  <c r="F729" i="1"/>
  <c r="G729" i="1"/>
  <c r="H729" i="1"/>
  <c r="I729" i="1"/>
  <c r="J729" i="1"/>
  <c r="K729" i="1"/>
  <c r="L729" i="1"/>
  <c r="M729" i="1"/>
  <c r="N729" i="1"/>
  <c r="O729" i="1"/>
  <c r="P729" i="1"/>
  <c r="Q729" i="1"/>
  <c r="R729" i="1"/>
  <c r="S729" i="1"/>
  <c r="U729" i="1"/>
  <c r="V729" i="1"/>
  <c r="W729" i="1"/>
  <c r="X729" i="1"/>
  <c r="Y729" i="1"/>
  <c r="Z729" i="1"/>
  <c r="AA729" i="1"/>
  <c r="AB729" i="1"/>
  <c r="A730" i="1"/>
  <c r="B730" i="1"/>
  <c r="C730" i="1"/>
  <c r="D730" i="1"/>
  <c r="E730" i="1"/>
  <c r="F730" i="1"/>
  <c r="G730" i="1"/>
  <c r="H730" i="1"/>
  <c r="I730" i="1"/>
  <c r="J730" i="1"/>
  <c r="K730" i="1"/>
  <c r="L730" i="1"/>
  <c r="M730" i="1"/>
  <c r="N730" i="1"/>
  <c r="O730" i="1"/>
  <c r="P730" i="1"/>
  <c r="Q730" i="1"/>
  <c r="R730" i="1"/>
  <c r="S730" i="1"/>
  <c r="U730" i="1"/>
  <c r="V730" i="1"/>
  <c r="W730" i="1"/>
  <c r="X730" i="1"/>
  <c r="Y730" i="1"/>
  <c r="Z730" i="1"/>
  <c r="AA730" i="1"/>
  <c r="AB730" i="1"/>
  <c r="A731" i="1"/>
  <c r="B731" i="1"/>
  <c r="C731" i="1"/>
  <c r="D731" i="1"/>
  <c r="E731" i="1"/>
  <c r="F731" i="1"/>
  <c r="G731" i="1"/>
  <c r="H731" i="1"/>
  <c r="I731" i="1"/>
  <c r="J731" i="1"/>
  <c r="K731" i="1"/>
  <c r="L731" i="1"/>
  <c r="M731" i="1"/>
  <c r="N731" i="1"/>
  <c r="O731" i="1"/>
  <c r="P731" i="1"/>
  <c r="Q731" i="1"/>
  <c r="R731" i="1"/>
  <c r="S731" i="1"/>
  <c r="U731" i="1"/>
  <c r="V731" i="1"/>
  <c r="W731" i="1"/>
  <c r="X731" i="1"/>
  <c r="Y731" i="1"/>
  <c r="Z731" i="1"/>
  <c r="AA731" i="1"/>
  <c r="AB731" i="1"/>
  <c r="A732" i="1"/>
  <c r="B732" i="1"/>
  <c r="C732" i="1"/>
  <c r="D732" i="1"/>
  <c r="E732" i="1"/>
  <c r="F732" i="1"/>
  <c r="G732" i="1"/>
  <c r="H732" i="1"/>
  <c r="I732" i="1"/>
  <c r="J732" i="1"/>
  <c r="K732" i="1"/>
  <c r="L732" i="1"/>
  <c r="M732" i="1"/>
  <c r="N732" i="1"/>
  <c r="O732" i="1"/>
  <c r="P732" i="1"/>
  <c r="Q732" i="1"/>
  <c r="R732" i="1"/>
  <c r="S732" i="1"/>
  <c r="U732" i="1"/>
  <c r="V732" i="1"/>
  <c r="W732" i="1"/>
  <c r="X732" i="1"/>
  <c r="Y732" i="1"/>
  <c r="Z732" i="1"/>
  <c r="AA732" i="1"/>
  <c r="AB732" i="1"/>
  <c r="A733" i="1"/>
  <c r="B733" i="1"/>
  <c r="C733" i="1"/>
  <c r="D733" i="1"/>
  <c r="E733" i="1"/>
  <c r="F733" i="1"/>
  <c r="G733" i="1"/>
  <c r="H733" i="1"/>
  <c r="I733" i="1"/>
  <c r="J733" i="1"/>
  <c r="K733" i="1"/>
  <c r="L733" i="1"/>
  <c r="M733" i="1"/>
  <c r="N733" i="1"/>
  <c r="O733" i="1"/>
  <c r="P733" i="1"/>
  <c r="Q733" i="1"/>
  <c r="R733" i="1"/>
  <c r="S733" i="1"/>
  <c r="U733" i="1"/>
  <c r="V733" i="1"/>
  <c r="W733" i="1"/>
  <c r="X733" i="1"/>
  <c r="Y733" i="1"/>
  <c r="Z733" i="1"/>
  <c r="AA733" i="1"/>
  <c r="AB733" i="1"/>
  <c r="A734" i="1"/>
  <c r="B734" i="1"/>
  <c r="C734" i="1"/>
  <c r="D734" i="1"/>
  <c r="E734" i="1"/>
  <c r="F734" i="1"/>
  <c r="G734" i="1"/>
  <c r="H734" i="1"/>
  <c r="I734" i="1"/>
  <c r="J734" i="1"/>
  <c r="K734" i="1"/>
  <c r="L734" i="1"/>
  <c r="M734" i="1"/>
  <c r="N734" i="1"/>
  <c r="O734" i="1"/>
  <c r="P734" i="1"/>
  <c r="Q734" i="1"/>
  <c r="R734" i="1"/>
  <c r="S734" i="1"/>
  <c r="U734" i="1"/>
  <c r="V734" i="1"/>
  <c r="W734" i="1"/>
  <c r="X734" i="1"/>
  <c r="Y734" i="1"/>
  <c r="Z734" i="1"/>
  <c r="AA734" i="1"/>
  <c r="AB734" i="1"/>
  <c r="A735" i="1"/>
  <c r="B735" i="1"/>
  <c r="C735" i="1"/>
  <c r="D735" i="1"/>
  <c r="E735" i="1"/>
  <c r="F735" i="1"/>
  <c r="G735" i="1"/>
  <c r="H735" i="1"/>
  <c r="I735" i="1"/>
  <c r="J735" i="1"/>
  <c r="K735" i="1"/>
  <c r="L735" i="1"/>
  <c r="M735" i="1"/>
  <c r="N735" i="1"/>
  <c r="O735" i="1"/>
  <c r="P735" i="1"/>
  <c r="Q735" i="1"/>
  <c r="R735" i="1"/>
  <c r="S735" i="1"/>
  <c r="U735" i="1"/>
  <c r="V735" i="1"/>
  <c r="W735" i="1"/>
  <c r="X735" i="1"/>
  <c r="Y735" i="1"/>
  <c r="Z735" i="1"/>
  <c r="AA735" i="1"/>
  <c r="AB735" i="1"/>
  <c r="A736" i="1"/>
  <c r="B736" i="1"/>
  <c r="C736" i="1"/>
  <c r="D736" i="1"/>
  <c r="E736" i="1"/>
  <c r="F736" i="1"/>
  <c r="G736" i="1"/>
  <c r="H736" i="1"/>
  <c r="I736" i="1"/>
  <c r="J736" i="1"/>
  <c r="K736" i="1"/>
  <c r="L736" i="1"/>
  <c r="M736" i="1"/>
  <c r="N736" i="1"/>
  <c r="O736" i="1"/>
  <c r="P736" i="1"/>
  <c r="Q736" i="1"/>
  <c r="R736" i="1"/>
  <c r="S736" i="1"/>
  <c r="U736" i="1"/>
  <c r="V736" i="1"/>
  <c r="W736" i="1"/>
  <c r="X736" i="1"/>
  <c r="Y736" i="1"/>
  <c r="Z736" i="1"/>
  <c r="AA736" i="1"/>
  <c r="AB736" i="1"/>
  <c r="A737" i="1"/>
  <c r="B737" i="1"/>
  <c r="C737" i="1"/>
  <c r="D737" i="1"/>
  <c r="E737" i="1"/>
  <c r="F737" i="1"/>
  <c r="G737" i="1"/>
  <c r="H737" i="1"/>
  <c r="I737" i="1"/>
  <c r="J737" i="1"/>
  <c r="K737" i="1"/>
  <c r="L737" i="1"/>
  <c r="M737" i="1"/>
  <c r="N737" i="1"/>
  <c r="O737" i="1"/>
  <c r="P737" i="1"/>
  <c r="Q737" i="1"/>
  <c r="R737" i="1"/>
  <c r="S737" i="1"/>
  <c r="U737" i="1"/>
  <c r="V737" i="1"/>
  <c r="W737" i="1"/>
  <c r="X737" i="1"/>
  <c r="Y737" i="1"/>
  <c r="Z737" i="1"/>
  <c r="AA737" i="1"/>
  <c r="AB737" i="1"/>
  <c r="A738" i="1"/>
  <c r="B738" i="1"/>
  <c r="C738" i="1"/>
  <c r="D738" i="1"/>
  <c r="E738" i="1"/>
  <c r="F738" i="1"/>
  <c r="G738" i="1"/>
  <c r="H738" i="1"/>
  <c r="I738" i="1"/>
  <c r="J738" i="1"/>
  <c r="K738" i="1"/>
  <c r="L738" i="1"/>
  <c r="M738" i="1"/>
  <c r="N738" i="1"/>
  <c r="O738" i="1"/>
  <c r="P738" i="1"/>
  <c r="Q738" i="1"/>
  <c r="R738" i="1"/>
  <c r="S738" i="1"/>
  <c r="U738" i="1"/>
  <c r="V738" i="1"/>
  <c r="W738" i="1"/>
  <c r="X738" i="1"/>
  <c r="Y738" i="1"/>
  <c r="Z738" i="1"/>
  <c r="AA738" i="1"/>
  <c r="AB738" i="1"/>
  <c r="A739" i="1"/>
  <c r="B739" i="1"/>
  <c r="C739" i="1"/>
  <c r="D739" i="1"/>
  <c r="E739" i="1"/>
  <c r="F739" i="1"/>
  <c r="G739" i="1"/>
  <c r="H739" i="1"/>
  <c r="I739" i="1"/>
  <c r="J739" i="1"/>
  <c r="K739" i="1"/>
  <c r="L739" i="1"/>
  <c r="M739" i="1"/>
  <c r="N739" i="1"/>
  <c r="O739" i="1"/>
  <c r="P739" i="1"/>
  <c r="Q739" i="1"/>
  <c r="R739" i="1"/>
  <c r="S739" i="1"/>
  <c r="U739" i="1"/>
  <c r="V739" i="1"/>
  <c r="W739" i="1"/>
  <c r="X739" i="1"/>
  <c r="Y739" i="1"/>
  <c r="Z739" i="1"/>
  <c r="AA739" i="1"/>
  <c r="AB739" i="1"/>
  <c r="A740" i="1"/>
  <c r="B740" i="1"/>
  <c r="C740" i="1"/>
  <c r="D740" i="1"/>
  <c r="E740" i="1"/>
  <c r="F740" i="1"/>
  <c r="G740" i="1"/>
  <c r="H740" i="1"/>
  <c r="I740" i="1"/>
  <c r="J740" i="1"/>
  <c r="K740" i="1"/>
  <c r="L740" i="1"/>
  <c r="M740" i="1"/>
  <c r="N740" i="1"/>
  <c r="O740" i="1"/>
  <c r="P740" i="1"/>
  <c r="Q740" i="1"/>
  <c r="R740" i="1"/>
  <c r="S740" i="1"/>
  <c r="U740" i="1"/>
  <c r="V740" i="1"/>
  <c r="W740" i="1"/>
  <c r="X740" i="1"/>
  <c r="Y740" i="1"/>
  <c r="Z740" i="1"/>
  <c r="AA740" i="1"/>
  <c r="AB740" i="1"/>
  <c r="A741" i="1"/>
  <c r="B741" i="1"/>
  <c r="C741" i="1"/>
  <c r="D741" i="1"/>
  <c r="E741" i="1"/>
  <c r="F741" i="1"/>
  <c r="G741" i="1"/>
  <c r="H741" i="1"/>
  <c r="I741" i="1"/>
  <c r="J741" i="1"/>
  <c r="K741" i="1"/>
  <c r="L741" i="1"/>
  <c r="M741" i="1"/>
  <c r="N741" i="1"/>
  <c r="O741" i="1"/>
  <c r="P741" i="1"/>
  <c r="Q741" i="1"/>
  <c r="R741" i="1"/>
  <c r="S741" i="1"/>
  <c r="U741" i="1"/>
  <c r="V741" i="1"/>
  <c r="W741" i="1"/>
  <c r="X741" i="1"/>
  <c r="Y741" i="1"/>
  <c r="Z741" i="1"/>
  <c r="AA741" i="1"/>
  <c r="AB741" i="1"/>
  <c r="A742" i="1"/>
  <c r="B742" i="1"/>
  <c r="C742" i="1"/>
  <c r="D742" i="1"/>
  <c r="E742" i="1"/>
  <c r="F742" i="1"/>
  <c r="G742" i="1"/>
  <c r="H742" i="1"/>
  <c r="I742" i="1"/>
  <c r="J742" i="1"/>
  <c r="K742" i="1"/>
  <c r="L742" i="1"/>
  <c r="M742" i="1"/>
  <c r="N742" i="1"/>
  <c r="O742" i="1"/>
  <c r="P742" i="1"/>
  <c r="Q742" i="1"/>
  <c r="R742" i="1"/>
  <c r="S742" i="1"/>
  <c r="U742" i="1"/>
  <c r="V742" i="1"/>
  <c r="W742" i="1"/>
  <c r="X742" i="1"/>
  <c r="Y742" i="1"/>
  <c r="Z742" i="1"/>
  <c r="AA742" i="1"/>
  <c r="AB742" i="1"/>
  <c r="A743" i="1"/>
  <c r="B743" i="1"/>
  <c r="C743" i="1"/>
  <c r="D743" i="1"/>
  <c r="E743" i="1"/>
  <c r="F743" i="1"/>
  <c r="G743" i="1"/>
  <c r="H743" i="1"/>
  <c r="I743" i="1"/>
  <c r="J743" i="1"/>
  <c r="K743" i="1"/>
  <c r="L743" i="1"/>
  <c r="M743" i="1"/>
  <c r="N743" i="1"/>
  <c r="O743" i="1"/>
  <c r="P743" i="1"/>
  <c r="Q743" i="1"/>
  <c r="R743" i="1"/>
  <c r="S743" i="1"/>
  <c r="U743" i="1"/>
  <c r="V743" i="1"/>
  <c r="W743" i="1"/>
  <c r="X743" i="1"/>
  <c r="Y743" i="1"/>
  <c r="Z743" i="1"/>
  <c r="AA743" i="1"/>
  <c r="AB743" i="1"/>
  <c r="A744" i="1"/>
  <c r="B744" i="1"/>
  <c r="C744" i="1"/>
  <c r="D744" i="1"/>
  <c r="E744" i="1"/>
  <c r="F744" i="1"/>
  <c r="G744" i="1"/>
  <c r="H744" i="1"/>
  <c r="I744" i="1"/>
  <c r="J744" i="1"/>
  <c r="K744" i="1"/>
  <c r="L744" i="1"/>
  <c r="M744" i="1"/>
  <c r="N744" i="1"/>
  <c r="O744" i="1"/>
  <c r="P744" i="1"/>
  <c r="Q744" i="1"/>
  <c r="R744" i="1"/>
  <c r="S744" i="1"/>
  <c r="U744" i="1"/>
  <c r="V744" i="1"/>
  <c r="W744" i="1"/>
  <c r="X744" i="1"/>
  <c r="Y744" i="1"/>
  <c r="Z744" i="1"/>
  <c r="AA744" i="1"/>
  <c r="AB744" i="1"/>
  <c r="A745" i="1"/>
  <c r="B745" i="1"/>
  <c r="C745" i="1"/>
  <c r="D745" i="1"/>
  <c r="E745" i="1"/>
  <c r="F745" i="1"/>
  <c r="G745" i="1"/>
  <c r="H745" i="1"/>
  <c r="I745" i="1"/>
  <c r="J745" i="1"/>
  <c r="K745" i="1"/>
  <c r="L745" i="1"/>
  <c r="M745" i="1"/>
  <c r="N745" i="1"/>
  <c r="O745" i="1"/>
  <c r="P745" i="1"/>
  <c r="Q745" i="1"/>
  <c r="R745" i="1"/>
  <c r="S745" i="1"/>
  <c r="U745" i="1"/>
  <c r="V745" i="1"/>
  <c r="W745" i="1"/>
  <c r="X745" i="1"/>
  <c r="Y745" i="1"/>
  <c r="Z745" i="1"/>
  <c r="AA745" i="1"/>
  <c r="AB745" i="1"/>
  <c r="A746" i="1"/>
  <c r="B746" i="1"/>
  <c r="C746" i="1"/>
  <c r="D746" i="1"/>
  <c r="E746" i="1"/>
  <c r="F746" i="1"/>
  <c r="G746" i="1"/>
  <c r="H746" i="1"/>
  <c r="I746" i="1"/>
  <c r="J746" i="1"/>
  <c r="K746" i="1"/>
  <c r="L746" i="1"/>
  <c r="M746" i="1"/>
  <c r="N746" i="1"/>
  <c r="O746" i="1"/>
  <c r="P746" i="1"/>
  <c r="Q746" i="1"/>
  <c r="R746" i="1"/>
  <c r="S746" i="1"/>
  <c r="U746" i="1"/>
  <c r="V746" i="1"/>
  <c r="W746" i="1"/>
  <c r="X746" i="1"/>
  <c r="Y746" i="1"/>
  <c r="Z746" i="1"/>
  <c r="AA746" i="1"/>
  <c r="AB746" i="1"/>
  <c r="A747" i="1"/>
  <c r="B747" i="1"/>
  <c r="C747" i="1"/>
  <c r="D747" i="1"/>
  <c r="E747" i="1"/>
  <c r="F747" i="1"/>
  <c r="G747" i="1"/>
  <c r="H747" i="1"/>
  <c r="I747" i="1"/>
  <c r="J747" i="1"/>
  <c r="K747" i="1"/>
  <c r="L747" i="1"/>
  <c r="M747" i="1"/>
  <c r="N747" i="1"/>
  <c r="O747" i="1"/>
  <c r="P747" i="1"/>
  <c r="Q747" i="1"/>
  <c r="R747" i="1"/>
  <c r="S747" i="1"/>
  <c r="U747" i="1"/>
  <c r="V747" i="1"/>
  <c r="W747" i="1"/>
  <c r="X747" i="1"/>
  <c r="Y747" i="1"/>
  <c r="Z747" i="1"/>
  <c r="AA747" i="1"/>
  <c r="AB747" i="1"/>
  <c r="A748" i="1"/>
  <c r="B748" i="1"/>
  <c r="C748" i="1"/>
  <c r="D748" i="1"/>
  <c r="E748" i="1"/>
  <c r="F748" i="1"/>
  <c r="G748" i="1"/>
  <c r="H748" i="1"/>
  <c r="I748" i="1"/>
  <c r="J748" i="1"/>
  <c r="K748" i="1"/>
  <c r="L748" i="1"/>
  <c r="M748" i="1"/>
  <c r="N748" i="1"/>
  <c r="O748" i="1"/>
  <c r="P748" i="1"/>
  <c r="Q748" i="1"/>
  <c r="R748" i="1"/>
  <c r="S748" i="1"/>
  <c r="U748" i="1"/>
  <c r="V748" i="1"/>
  <c r="W748" i="1"/>
  <c r="X748" i="1"/>
  <c r="Y748" i="1"/>
  <c r="Z748" i="1"/>
  <c r="AA748" i="1"/>
  <c r="AB748" i="1"/>
  <c r="A749" i="1"/>
  <c r="B749" i="1"/>
  <c r="C749" i="1"/>
  <c r="D749" i="1"/>
  <c r="E749" i="1"/>
  <c r="F749" i="1"/>
  <c r="G749" i="1"/>
  <c r="H749" i="1"/>
  <c r="I749" i="1"/>
  <c r="J749" i="1"/>
  <c r="K749" i="1"/>
  <c r="L749" i="1"/>
  <c r="M749" i="1"/>
  <c r="N749" i="1"/>
  <c r="O749" i="1"/>
  <c r="P749" i="1"/>
  <c r="Q749" i="1"/>
  <c r="R749" i="1"/>
  <c r="S749" i="1"/>
  <c r="U749" i="1"/>
  <c r="V749" i="1"/>
  <c r="W749" i="1"/>
  <c r="X749" i="1"/>
  <c r="Y749" i="1"/>
  <c r="Z749" i="1"/>
  <c r="AA749" i="1"/>
  <c r="AB749" i="1"/>
  <c r="A750" i="1"/>
  <c r="B750" i="1"/>
  <c r="C750" i="1"/>
  <c r="D750" i="1"/>
  <c r="E750" i="1"/>
  <c r="F750" i="1"/>
  <c r="G750" i="1"/>
  <c r="H750" i="1"/>
  <c r="I750" i="1"/>
  <c r="J750" i="1"/>
  <c r="K750" i="1"/>
  <c r="L750" i="1"/>
  <c r="M750" i="1"/>
  <c r="N750" i="1"/>
  <c r="O750" i="1"/>
  <c r="P750" i="1"/>
  <c r="Q750" i="1"/>
  <c r="R750" i="1"/>
  <c r="S750" i="1"/>
  <c r="U750" i="1"/>
  <c r="V750" i="1"/>
  <c r="W750" i="1"/>
  <c r="X750" i="1"/>
  <c r="Y750" i="1"/>
  <c r="Z750" i="1"/>
  <c r="AA750" i="1"/>
  <c r="AB750" i="1"/>
  <c r="A751" i="1"/>
  <c r="B751" i="1"/>
  <c r="C751" i="1"/>
  <c r="D751" i="1"/>
  <c r="E751" i="1"/>
  <c r="F751" i="1"/>
  <c r="G751" i="1"/>
  <c r="H751" i="1"/>
  <c r="I751" i="1"/>
  <c r="J751" i="1"/>
  <c r="K751" i="1"/>
  <c r="L751" i="1"/>
  <c r="M751" i="1"/>
  <c r="N751" i="1"/>
  <c r="O751" i="1"/>
  <c r="P751" i="1"/>
  <c r="Q751" i="1"/>
  <c r="R751" i="1"/>
  <c r="S751" i="1"/>
  <c r="U751" i="1"/>
  <c r="V751" i="1"/>
  <c r="W751" i="1"/>
  <c r="X751" i="1"/>
  <c r="Y751" i="1"/>
  <c r="Z751" i="1"/>
  <c r="AA751" i="1"/>
  <c r="AB751" i="1"/>
  <c r="A752" i="1"/>
  <c r="B752" i="1"/>
  <c r="C752" i="1"/>
  <c r="D752" i="1"/>
  <c r="E752" i="1"/>
  <c r="F752" i="1"/>
  <c r="G752" i="1"/>
  <c r="H752" i="1"/>
  <c r="I752" i="1"/>
  <c r="J752" i="1"/>
  <c r="K752" i="1"/>
  <c r="L752" i="1"/>
  <c r="M752" i="1"/>
  <c r="N752" i="1"/>
  <c r="O752" i="1"/>
  <c r="P752" i="1"/>
  <c r="Q752" i="1"/>
  <c r="R752" i="1"/>
  <c r="S752" i="1"/>
  <c r="U752" i="1"/>
  <c r="V752" i="1"/>
  <c r="W752" i="1"/>
  <c r="X752" i="1"/>
  <c r="Y752" i="1"/>
  <c r="Z752" i="1"/>
  <c r="AA752" i="1"/>
  <c r="AB752" i="1"/>
  <c r="A753" i="1"/>
  <c r="B753" i="1"/>
  <c r="C753" i="1"/>
  <c r="D753" i="1"/>
  <c r="E753" i="1"/>
  <c r="F753" i="1"/>
  <c r="G753" i="1"/>
  <c r="H753" i="1"/>
  <c r="I753" i="1"/>
  <c r="J753" i="1"/>
  <c r="K753" i="1"/>
  <c r="L753" i="1"/>
  <c r="M753" i="1"/>
  <c r="N753" i="1"/>
  <c r="O753" i="1"/>
  <c r="P753" i="1"/>
  <c r="Q753" i="1"/>
  <c r="R753" i="1"/>
  <c r="S753" i="1"/>
  <c r="U753" i="1"/>
  <c r="V753" i="1"/>
  <c r="W753" i="1"/>
  <c r="X753" i="1"/>
  <c r="Y753" i="1"/>
  <c r="Z753" i="1"/>
  <c r="AA753" i="1"/>
  <c r="AB753" i="1"/>
  <c r="A754" i="1"/>
  <c r="B754" i="1"/>
  <c r="C754" i="1"/>
  <c r="D754" i="1"/>
  <c r="E754" i="1"/>
  <c r="F754" i="1"/>
  <c r="G754" i="1"/>
  <c r="H754" i="1"/>
  <c r="I754" i="1"/>
  <c r="J754" i="1"/>
  <c r="K754" i="1"/>
  <c r="L754" i="1"/>
  <c r="M754" i="1"/>
  <c r="N754" i="1"/>
  <c r="O754" i="1"/>
  <c r="P754" i="1"/>
  <c r="Q754" i="1"/>
  <c r="R754" i="1"/>
  <c r="S754" i="1"/>
  <c r="U754" i="1"/>
  <c r="V754" i="1"/>
  <c r="W754" i="1"/>
  <c r="X754" i="1"/>
  <c r="Y754" i="1"/>
  <c r="Z754" i="1"/>
  <c r="AA754" i="1"/>
  <c r="AB754" i="1"/>
  <c r="A755" i="1"/>
  <c r="B755" i="1"/>
  <c r="C755" i="1"/>
  <c r="D755" i="1"/>
  <c r="E755" i="1"/>
  <c r="F755" i="1"/>
  <c r="G755" i="1"/>
  <c r="H755" i="1"/>
  <c r="I755" i="1"/>
  <c r="J755" i="1"/>
  <c r="K755" i="1"/>
  <c r="L755" i="1"/>
  <c r="M755" i="1"/>
  <c r="N755" i="1"/>
  <c r="O755" i="1"/>
  <c r="P755" i="1"/>
  <c r="Q755" i="1"/>
  <c r="R755" i="1"/>
  <c r="S755" i="1"/>
  <c r="U755" i="1"/>
  <c r="V755" i="1"/>
  <c r="W755" i="1"/>
  <c r="X755" i="1"/>
  <c r="Y755" i="1"/>
  <c r="Z755" i="1"/>
  <c r="AA755" i="1"/>
  <c r="AB755" i="1"/>
  <c r="A756" i="1"/>
  <c r="B756" i="1"/>
  <c r="C756" i="1"/>
  <c r="D756" i="1"/>
  <c r="E756" i="1"/>
  <c r="F756" i="1"/>
  <c r="G756" i="1"/>
  <c r="H756" i="1"/>
  <c r="I756" i="1"/>
  <c r="J756" i="1"/>
  <c r="K756" i="1"/>
  <c r="L756" i="1"/>
  <c r="M756" i="1"/>
  <c r="N756" i="1"/>
  <c r="O756" i="1"/>
  <c r="P756" i="1"/>
  <c r="Q756" i="1"/>
  <c r="R756" i="1"/>
  <c r="S756" i="1"/>
  <c r="U756" i="1"/>
  <c r="V756" i="1"/>
  <c r="W756" i="1"/>
  <c r="X756" i="1"/>
  <c r="Y756" i="1"/>
  <c r="Z756" i="1"/>
  <c r="AA756" i="1"/>
  <c r="AB756" i="1"/>
  <c r="A757" i="1"/>
  <c r="B757" i="1"/>
  <c r="C757" i="1"/>
  <c r="D757" i="1"/>
  <c r="E757" i="1"/>
  <c r="F757" i="1"/>
  <c r="G757" i="1"/>
  <c r="H757" i="1"/>
  <c r="I757" i="1"/>
  <c r="J757" i="1"/>
  <c r="K757" i="1"/>
  <c r="L757" i="1"/>
  <c r="M757" i="1"/>
  <c r="N757" i="1"/>
  <c r="O757" i="1"/>
  <c r="P757" i="1"/>
  <c r="Q757" i="1"/>
  <c r="R757" i="1"/>
  <c r="S757" i="1"/>
  <c r="U757" i="1"/>
  <c r="V757" i="1"/>
  <c r="W757" i="1"/>
  <c r="X757" i="1"/>
  <c r="Y757" i="1"/>
  <c r="Z757" i="1"/>
  <c r="AA757" i="1"/>
  <c r="AB757" i="1"/>
  <c r="A758" i="1"/>
  <c r="B758" i="1"/>
  <c r="C758" i="1"/>
  <c r="D758" i="1"/>
  <c r="E758" i="1"/>
  <c r="F758" i="1"/>
  <c r="G758" i="1"/>
  <c r="H758" i="1"/>
  <c r="I758" i="1"/>
  <c r="J758" i="1"/>
  <c r="K758" i="1"/>
  <c r="L758" i="1"/>
  <c r="M758" i="1"/>
  <c r="N758" i="1"/>
  <c r="O758" i="1"/>
  <c r="P758" i="1"/>
  <c r="Q758" i="1"/>
  <c r="R758" i="1"/>
  <c r="S758" i="1"/>
  <c r="U758" i="1"/>
  <c r="V758" i="1"/>
  <c r="W758" i="1"/>
  <c r="X758" i="1"/>
  <c r="Y758" i="1"/>
  <c r="Z758" i="1"/>
  <c r="AA758" i="1"/>
  <c r="AB758" i="1"/>
  <c r="A759" i="1"/>
  <c r="B759" i="1"/>
  <c r="C759" i="1"/>
  <c r="D759" i="1"/>
  <c r="E759" i="1"/>
  <c r="F759" i="1"/>
  <c r="G759" i="1"/>
  <c r="H759" i="1"/>
  <c r="I759" i="1"/>
  <c r="J759" i="1"/>
  <c r="K759" i="1"/>
  <c r="L759" i="1"/>
  <c r="M759" i="1"/>
  <c r="N759" i="1"/>
  <c r="O759" i="1"/>
  <c r="P759" i="1"/>
  <c r="Q759" i="1"/>
  <c r="R759" i="1"/>
  <c r="S759" i="1"/>
  <c r="U759" i="1"/>
  <c r="V759" i="1"/>
  <c r="W759" i="1"/>
  <c r="X759" i="1"/>
  <c r="Y759" i="1"/>
  <c r="Z759" i="1"/>
  <c r="AA759" i="1"/>
  <c r="AB759" i="1"/>
  <c r="A760" i="1"/>
  <c r="B760" i="1"/>
  <c r="C760" i="1"/>
  <c r="D760" i="1"/>
  <c r="E760" i="1"/>
  <c r="F760" i="1"/>
  <c r="G760" i="1"/>
  <c r="H760" i="1"/>
  <c r="I760" i="1"/>
  <c r="J760" i="1"/>
  <c r="K760" i="1"/>
  <c r="L760" i="1"/>
  <c r="M760" i="1"/>
  <c r="N760" i="1"/>
  <c r="O760" i="1"/>
  <c r="P760" i="1"/>
  <c r="Q760" i="1"/>
  <c r="R760" i="1"/>
  <c r="S760" i="1"/>
  <c r="U760" i="1"/>
  <c r="V760" i="1"/>
  <c r="W760" i="1"/>
  <c r="X760" i="1"/>
  <c r="Y760" i="1"/>
  <c r="Z760" i="1"/>
  <c r="AA760" i="1"/>
  <c r="AB760" i="1"/>
  <c r="A761" i="1"/>
  <c r="B761" i="1"/>
  <c r="C761" i="1"/>
  <c r="D761" i="1"/>
  <c r="E761" i="1"/>
  <c r="F761" i="1"/>
  <c r="G761" i="1"/>
  <c r="H761" i="1"/>
  <c r="I761" i="1"/>
  <c r="J761" i="1"/>
  <c r="K761" i="1"/>
  <c r="L761" i="1"/>
  <c r="M761" i="1"/>
  <c r="N761" i="1"/>
  <c r="O761" i="1"/>
  <c r="P761" i="1"/>
  <c r="Q761" i="1"/>
  <c r="R761" i="1"/>
  <c r="S761" i="1"/>
  <c r="U761" i="1"/>
  <c r="V761" i="1"/>
  <c r="W761" i="1"/>
  <c r="X761" i="1"/>
  <c r="Y761" i="1"/>
  <c r="Z761" i="1"/>
  <c r="AA761" i="1"/>
  <c r="AB761" i="1"/>
  <c r="A762" i="1"/>
  <c r="B762" i="1"/>
  <c r="C762" i="1"/>
  <c r="D762" i="1"/>
  <c r="E762" i="1"/>
  <c r="F762" i="1"/>
  <c r="G762" i="1"/>
  <c r="H762" i="1"/>
  <c r="I762" i="1"/>
  <c r="J762" i="1"/>
  <c r="K762" i="1"/>
  <c r="L762" i="1"/>
  <c r="M762" i="1"/>
  <c r="N762" i="1"/>
  <c r="O762" i="1"/>
  <c r="P762" i="1"/>
  <c r="Q762" i="1"/>
  <c r="R762" i="1"/>
  <c r="S762" i="1"/>
  <c r="U762" i="1"/>
  <c r="V762" i="1"/>
  <c r="W762" i="1"/>
  <c r="X762" i="1"/>
  <c r="Y762" i="1"/>
  <c r="Z762" i="1"/>
  <c r="AA762" i="1"/>
  <c r="AB762" i="1"/>
  <c r="A763" i="1"/>
  <c r="B763" i="1"/>
  <c r="C763" i="1"/>
  <c r="D763" i="1"/>
  <c r="E763" i="1"/>
  <c r="F763" i="1"/>
  <c r="G763" i="1"/>
  <c r="H763" i="1"/>
  <c r="I763" i="1"/>
  <c r="J763" i="1"/>
  <c r="K763" i="1"/>
  <c r="L763" i="1"/>
  <c r="M763" i="1"/>
  <c r="N763" i="1"/>
  <c r="O763" i="1"/>
  <c r="P763" i="1"/>
  <c r="Q763" i="1"/>
  <c r="R763" i="1"/>
  <c r="S763" i="1"/>
  <c r="U763" i="1"/>
  <c r="V763" i="1"/>
  <c r="W763" i="1"/>
  <c r="X763" i="1"/>
  <c r="Y763" i="1"/>
  <c r="Z763" i="1"/>
  <c r="AA763" i="1"/>
  <c r="AB763" i="1"/>
  <c r="A764" i="1"/>
  <c r="B764" i="1"/>
  <c r="C764" i="1"/>
  <c r="D764" i="1"/>
  <c r="E764" i="1"/>
  <c r="F764" i="1"/>
  <c r="G764" i="1"/>
  <c r="H764" i="1"/>
  <c r="I764" i="1"/>
  <c r="J764" i="1"/>
  <c r="K764" i="1"/>
  <c r="L764" i="1"/>
  <c r="M764" i="1"/>
  <c r="N764" i="1"/>
  <c r="O764" i="1"/>
  <c r="P764" i="1"/>
  <c r="Q764" i="1"/>
  <c r="R764" i="1"/>
  <c r="S764" i="1"/>
  <c r="U764" i="1"/>
  <c r="V764" i="1"/>
  <c r="W764" i="1"/>
  <c r="X764" i="1"/>
  <c r="Y764" i="1"/>
  <c r="Z764" i="1"/>
  <c r="AA764" i="1"/>
  <c r="AB764" i="1"/>
  <c r="A765" i="1"/>
  <c r="B765" i="1"/>
  <c r="C765" i="1"/>
  <c r="D765" i="1"/>
  <c r="E765" i="1"/>
  <c r="F765" i="1"/>
  <c r="G765" i="1"/>
  <c r="H765" i="1"/>
  <c r="I765" i="1"/>
  <c r="J765" i="1"/>
  <c r="K765" i="1"/>
  <c r="L765" i="1"/>
  <c r="M765" i="1"/>
  <c r="N765" i="1"/>
  <c r="O765" i="1"/>
  <c r="P765" i="1"/>
  <c r="Q765" i="1"/>
  <c r="R765" i="1"/>
  <c r="S765" i="1"/>
  <c r="U765" i="1"/>
  <c r="V765" i="1"/>
  <c r="W765" i="1"/>
  <c r="X765" i="1"/>
  <c r="Y765" i="1"/>
  <c r="Z765" i="1"/>
  <c r="AA765" i="1"/>
  <c r="AB765" i="1"/>
  <c r="A766" i="1"/>
  <c r="B766" i="1"/>
  <c r="C766" i="1"/>
  <c r="D766" i="1"/>
  <c r="E766" i="1"/>
  <c r="F766" i="1"/>
  <c r="G766" i="1"/>
  <c r="H766" i="1"/>
  <c r="I766" i="1"/>
  <c r="J766" i="1"/>
  <c r="K766" i="1"/>
  <c r="L766" i="1"/>
  <c r="M766" i="1"/>
  <c r="N766" i="1"/>
  <c r="O766" i="1"/>
  <c r="P766" i="1"/>
  <c r="Q766" i="1"/>
  <c r="R766" i="1"/>
  <c r="S766" i="1"/>
  <c r="U766" i="1"/>
  <c r="V766" i="1"/>
  <c r="W766" i="1"/>
  <c r="X766" i="1"/>
  <c r="Y766" i="1"/>
  <c r="Z766" i="1"/>
  <c r="AA766" i="1"/>
  <c r="AB766" i="1"/>
  <c r="A767" i="1"/>
  <c r="B767" i="1"/>
  <c r="C767" i="1"/>
  <c r="D767" i="1"/>
  <c r="E767" i="1"/>
  <c r="F767" i="1"/>
  <c r="G767" i="1"/>
  <c r="H767" i="1"/>
  <c r="I767" i="1"/>
  <c r="J767" i="1"/>
  <c r="K767" i="1"/>
  <c r="L767" i="1"/>
  <c r="M767" i="1"/>
  <c r="N767" i="1"/>
  <c r="O767" i="1"/>
  <c r="P767" i="1"/>
  <c r="Q767" i="1"/>
  <c r="R767" i="1"/>
  <c r="S767" i="1"/>
  <c r="U767" i="1"/>
  <c r="V767" i="1"/>
  <c r="W767" i="1"/>
  <c r="X767" i="1"/>
  <c r="Y767" i="1"/>
  <c r="Z767" i="1"/>
  <c r="AA767" i="1"/>
  <c r="AB767" i="1"/>
  <c r="A768" i="1"/>
  <c r="B768" i="1"/>
  <c r="C768" i="1"/>
  <c r="D768" i="1"/>
  <c r="E768" i="1"/>
  <c r="F768" i="1"/>
  <c r="G768" i="1"/>
  <c r="H768" i="1"/>
  <c r="I768" i="1"/>
  <c r="J768" i="1"/>
  <c r="K768" i="1"/>
  <c r="L768" i="1"/>
  <c r="M768" i="1"/>
  <c r="N768" i="1"/>
  <c r="O768" i="1"/>
  <c r="P768" i="1"/>
  <c r="Q768" i="1"/>
  <c r="R768" i="1"/>
  <c r="S768" i="1"/>
  <c r="U768" i="1"/>
  <c r="V768" i="1"/>
  <c r="W768" i="1"/>
  <c r="X768" i="1"/>
  <c r="Y768" i="1"/>
  <c r="Z768" i="1"/>
  <c r="AA768" i="1"/>
  <c r="AB768" i="1"/>
  <c r="A769" i="1"/>
  <c r="B769" i="1"/>
  <c r="C769" i="1"/>
  <c r="D769" i="1"/>
  <c r="E769" i="1"/>
  <c r="F769" i="1"/>
  <c r="G769" i="1"/>
  <c r="H769" i="1"/>
  <c r="I769" i="1"/>
  <c r="J769" i="1"/>
  <c r="K769" i="1"/>
  <c r="L769" i="1"/>
  <c r="M769" i="1"/>
  <c r="N769" i="1"/>
  <c r="O769" i="1"/>
  <c r="P769" i="1"/>
  <c r="Q769" i="1"/>
  <c r="R769" i="1"/>
  <c r="S769" i="1"/>
  <c r="U769" i="1"/>
  <c r="V769" i="1"/>
  <c r="W769" i="1"/>
  <c r="X769" i="1"/>
  <c r="Y769" i="1"/>
  <c r="Z769" i="1"/>
  <c r="AA769" i="1"/>
  <c r="AB769" i="1"/>
  <c r="A770" i="1"/>
  <c r="B770" i="1"/>
  <c r="C770" i="1"/>
  <c r="D770" i="1"/>
  <c r="E770" i="1"/>
  <c r="F770" i="1"/>
  <c r="G770" i="1"/>
  <c r="H770" i="1"/>
  <c r="I770" i="1"/>
  <c r="J770" i="1"/>
  <c r="K770" i="1"/>
  <c r="L770" i="1"/>
  <c r="M770" i="1"/>
  <c r="N770" i="1"/>
  <c r="O770" i="1"/>
  <c r="P770" i="1"/>
  <c r="Q770" i="1"/>
  <c r="R770" i="1"/>
  <c r="S770" i="1"/>
  <c r="U770" i="1"/>
  <c r="V770" i="1"/>
  <c r="W770" i="1"/>
  <c r="X770" i="1"/>
  <c r="Y770" i="1"/>
  <c r="Z770" i="1"/>
  <c r="AA770" i="1"/>
  <c r="AB770" i="1"/>
  <c r="A771" i="1"/>
  <c r="B771" i="1"/>
  <c r="C771" i="1"/>
  <c r="D771" i="1"/>
  <c r="E771" i="1"/>
  <c r="F771" i="1"/>
  <c r="G771" i="1"/>
  <c r="H771" i="1"/>
  <c r="I771" i="1"/>
  <c r="J771" i="1"/>
  <c r="K771" i="1"/>
  <c r="L771" i="1"/>
  <c r="M771" i="1"/>
  <c r="N771" i="1"/>
  <c r="O771" i="1"/>
  <c r="P771" i="1"/>
  <c r="Q771" i="1"/>
  <c r="R771" i="1"/>
  <c r="S771" i="1"/>
  <c r="U771" i="1"/>
  <c r="V771" i="1"/>
  <c r="W771" i="1"/>
  <c r="X771" i="1"/>
  <c r="Y771" i="1"/>
  <c r="Z771" i="1"/>
  <c r="AA771" i="1"/>
  <c r="AB771" i="1"/>
  <c r="A772" i="1"/>
  <c r="B772" i="1"/>
  <c r="C772" i="1"/>
  <c r="D772" i="1"/>
  <c r="E772" i="1"/>
  <c r="F772" i="1"/>
  <c r="G772" i="1"/>
  <c r="H772" i="1"/>
  <c r="I772" i="1"/>
  <c r="J772" i="1"/>
  <c r="K772" i="1"/>
  <c r="L772" i="1"/>
  <c r="M772" i="1"/>
  <c r="N772" i="1"/>
  <c r="O772" i="1"/>
  <c r="P772" i="1"/>
  <c r="Q772" i="1"/>
  <c r="R772" i="1"/>
  <c r="S772" i="1"/>
  <c r="U772" i="1"/>
  <c r="V772" i="1"/>
  <c r="W772" i="1"/>
  <c r="X772" i="1"/>
  <c r="Y772" i="1"/>
  <c r="Z772" i="1"/>
  <c r="AA772" i="1"/>
  <c r="AB772" i="1"/>
  <c r="A773" i="1"/>
  <c r="B773" i="1"/>
  <c r="C773" i="1"/>
  <c r="D773" i="1"/>
  <c r="E773" i="1"/>
  <c r="F773" i="1"/>
  <c r="G773" i="1"/>
  <c r="H773" i="1"/>
  <c r="I773" i="1"/>
  <c r="J773" i="1"/>
  <c r="K773" i="1"/>
  <c r="L773" i="1"/>
  <c r="M773" i="1"/>
  <c r="N773" i="1"/>
  <c r="O773" i="1"/>
  <c r="P773" i="1"/>
  <c r="Q773" i="1"/>
  <c r="R773" i="1"/>
  <c r="S773" i="1"/>
  <c r="U773" i="1"/>
  <c r="V773" i="1"/>
  <c r="W773" i="1"/>
  <c r="X773" i="1"/>
  <c r="Y773" i="1"/>
  <c r="Z773" i="1"/>
  <c r="AA773" i="1"/>
  <c r="AB773" i="1"/>
  <c r="A774" i="1"/>
  <c r="B774" i="1"/>
  <c r="C774" i="1"/>
  <c r="D774" i="1"/>
  <c r="E774" i="1"/>
  <c r="F774" i="1"/>
  <c r="G774" i="1"/>
  <c r="H774" i="1"/>
  <c r="I774" i="1"/>
  <c r="J774" i="1"/>
  <c r="K774" i="1"/>
  <c r="L774" i="1"/>
  <c r="M774" i="1"/>
  <c r="N774" i="1"/>
  <c r="O774" i="1"/>
  <c r="P774" i="1"/>
  <c r="Q774" i="1"/>
  <c r="R774" i="1"/>
  <c r="S774" i="1"/>
  <c r="U774" i="1"/>
  <c r="V774" i="1"/>
  <c r="W774" i="1"/>
  <c r="X774" i="1"/>
  <c r="Y774" i="1"/>
  <c r="Z774" i="1"/>
  <c r="AA774" i="1"/>
  <c r="AB774" i="1"/>
  <c r="A775" i="1"/>
  <c r="B775" i="1"/>
  <c r="C775" i="1"/>
  <c r="D775" i="1"/>
  <c r="E775" i="1"/>
  <c r="F775" i="1"/>
  <c r="G775" i="1"/>
  <c r="H775" i="1"/>
  <c r="I775" i="1"/>
  <c r="J775" i="1"/>
  <c r="K775" i="1"/>
  <c r="L775" i="1"/>
  <c r="M775" i="1"/>
  <c r="N775" i="1"/>
  <c r="O775" i="1"/>
  <c r="P775" i="1"/>
  <c r="Q775" i="1"/>
  <c r="R775" i="1"/>
  <c r="S775" i="1"/>
  <c r="U775" i="1"/>
  <c r="V775" i="1"/>
  <c r="W775" i="1"/>
  <c r="X775" i="1"/>
  <c r="Y775" i="1"/>
  <c r="Z775" i="1"/>
  <c r="AA775" i="1"/>
  <c r="AB775" i="1"/>
  <c r="A776" i="1"/>
  <c r="B776" i="1"/>
  <c r="C776" i="1"/>
  <c r="D776" i="1"/>
  <c r="E776" i="1"/>
  <c r="F776" i="1"/>
  <c r="G776" i="1"/>
  <c r="H776" i="1"/>
  <c r="I776" i="1"/>
  <c r="J776" i="1"/>
  <c r="K776" i="1"/>
  <c r="L776" i="1"/>
  <c r="M776" i="1"/>
  <c r="N776" i="1"/>
  <c r="O776" i="1"/>
  <c r="P776" i="1"/>
  <c r="Q776" i="1"/>
  <c r="R776" i="1"/>
  <c r="S776" i="1"/>
  <c r="U776" i="1"/>
  <c r="V776" i="1"/>
  <c r="W776" i="1"/>
  <c r="X776" i="1"/>
  <c r="Y776" i="1"/>
  <c r="Z776" i="1"/>
  <c r="AA776" i="1"/>
  <c r="AB776" i="1"/>
  <c r="A777" i="1"/>
  <c r="B777" i="1"/>
  <c r="C777" i="1"/>
  <c r="D777" i="1"/>
  <c r="E777" i="1"/>
  <c r="F777" i="1"/>
  <c r="G777" i="1"/>
  <c r="H777" i="1"/>
  <c r="I777" i="1"/>
  <c r="J777" i="1"/>
  <c r="K777" i="1"/>
  <c r="L777" i="1"/>
  <c r="M777" i="1"/>
  <c r="N777" i="1"/>
  <c r="O777" i="1"/>
  <c r="P777" i="1"/>
  <c r="Q777" i="1"/>
  <c r="R777" i="1"/>
  <c r="S777" i="1"/>
  <c r="U777" i="1"/>
  <c r="V777" i="1"/>
  <c r="W777" i="1"/>
  <c r="X777" i="1"/>
  <c r="Y777" i="1"/>
  <c r="Z777" i="1"/>
  <c r="AA777" i="1"/>
  <c r="AB777" i="1"/>
  <c r="A778" i="1"/>
  <c r="B778" i="1"/>
  <c r="C778" i="1"/>
  <c r="D778" i="1"/>
  <c r="E778" i="1"/>
  <c r="F778" i="1"/>
  <c r="G778" i="1"/>
  <c r="H778" i="1"/>
  <c r="I778" i="1"/>
  <c r="J778" i="1"/>
  <c r="K778" i="1"/>
  <c r="L778" i="1"/>
  <c r="M778" i="1"/>
  <c r="N778" i="1"/>
  <c r="O778" i="1"/>
  <c r="P778" i="1"/>
  <c r="Q778" i="1"/>
  <c r="R778" i="1"/>
  <c r="S778" i="1"/>
  <c r="U778" i="1"/>
  <c r="V778" i="1"/>
  <c r="W778" i="1"/>
  <c r="X778" i="1"/>
  <c r="Y778" i="1"/>
  <c r="Z778" i="1"/>
  <c r="AA778" i="1"/>
  <c r="AB778" i="1"/>
  <c r="A779" i="1"/>
  <c r="B779" i="1"/>
  <c r="C779" i="1"/>
  <c r="D779" i="1"/>
  <c r="E779" i="1"/>
  <c r="F779" i="1"/>
  <c r="G779" i="1"/>
  <c r="H779" i="1"/>
  <c r="I779" i="1"/>
  <c r="J779" i="1"/>
  <c r="K779" i="1"/>
  <c r="L779" i="1"/>
  <c r="M779" i="1"/>
  <c r="N779" i="1"/>
  <c r="O779" i="1"/>
  <c r="P779" i="1"/>
  <c r="Q779" i="1"/>
  <c r="R779" i="1"/>
  <c r="S779" i="1"/>
  <c r="U779" i="1"/>
  <c r="V779" i="1"/>
  <c r="W779" i="1"/>
  <c r="X779" i="1"/>
  <c r="Y779" i="1"/>
  <c r="Z779" i="1"/>
  <c r="AA779" i="1"/>
  <c r="AB779" i="1"/>
  <c r="A780" i="1"/>
  <c r="B780" i="1"/>
  <c r="C780" i="1"/>
  <c r="D780" i="1"/>
  <c r="E780" i="1"/>
  <c r="F780" i="1"/>
  <c r="G780" i="1"/>
  <c r="H780" i="1"/>
  <c r="I780" i="1"/>
  <c r="J780" i="1"/>
  <c r="K780" i="1"/>
  <c r="L780" i="1"/>
  <c r="M780" i="1"/>
  <c r="N780" i="1"/>
  <c r="O780" i="1"/>
  <c r="P780" i="1"/>
  <c r="Q780" i="1"/>
  <c r="R780" i="1"/>
  <c r="S780" i="1"/>
  <c r="U780" i="1"/>
  <c r="V780" i="1"/>
  <c r="W780" i="1"/>
  <c r="X780" i="1"/>
  <c r="Y780" i="1"/>
  <c r="Z780" i="1"/>
  <c r="AA780" i="1"/>
  <c r="AB780" i="1"/>
  <c r="A781" i="1"/>
  <c r="B781" i="1"/>
  <c r="C781" i="1"/>
  <c r="D781" i="1"/>
  <c r="E781" i="1"/>
  <c r="F781" i="1"/>
  <c r="G781" i="1"/>
  <c r="H781" i="1"/>
  <c r="I781" i="1"/>
  <c r="J781" i="1"/>
  <c r="K781" i="1"/>
  <c r="L781" i="1"/>
  <c r="M781" i="1"/>
  <c r="N781" i="1"/>
  <c r="O781" i="1"/>
  <c r="P781" i="1"/>
  <c r="Q781" i="1"/>
  <c r="R781" i="1"/>
  <c r="S781" i="1"/>
  <c r="U781" i="1"/>
  <c r="V781" i="1"/>
  <c r="W781" i="1"/>
  <c r="X781" i="1"/>
  <c r="Y781" i="1"/>
  <c r="Z781" i="1"/>
  <c r="AA781" i="1"/>
  <c r="AB781" i="1"/>
  <c r="A782" i="1"/>
  <c r="B782" i="1"/>
  <c r="C782" i="1"/>
  <c r="D782" i="1"/>
  <c r="E782" i="1"/>
  <c r="F782" i="1"/>
  <c r="G782" i="1"/>
  <c r="H782" i="1"/>
  <c r="I782" i="1"/>
  <c r="J782" i="1"/>
  <c r="K782" i="1"/>
  <c r="L782" i="1"/>
  <c r="M782" i="1"/>
  <c r="N782" i="1"/>
  <c r="O782" i="1"/>
  <c r="P782" i="1"/>
  <c r="Q782" i="1"/>
  <c r="R782" i="1"/>
  <c r="S782" i="1"/>
  <c r="U782" i="1"/>
  <c r="V782" i="1"/>
  <c r="W782" i="1"/>
  <c r="X782" i="1"/>
  <c r="Y782" i="1"/>
  <c r="Z782" i="1"/>
  <c r="AA782" i="1"/>
  <c r="AB782" i="1"/>
  <c r="A783" i="1"/>
  <c r="B783" i="1"/>
  <c r="C783" i="1"/>
  <c r="D783" i="1"/>
  <c r="E783" i="1"/>
  <c r="F783" i="1"/>
  <c r="G783" i="1"/>
  <c r="H783" i="1"/>
  <c r="I783" i="1"/>
  <c r="J783" i="1"/>
  <c r="K783" i="1"/>
  <c r="L783" i="1"/>
  <c r="M783" i="1"/>
  <c r="N783" i="1"/>
  <c r="O783" i="1"/>
  <c r="P783" i="1"/>
  <c r="Q783" i="1"/>
  <c r="R783" i="1"/>
  <c r="S783" i="1"/>
  <c r="U783" i="1"/>
  <c r="V783" i="1"/>
  <c r="W783" i="1"/>
  <c r="X783" i="1"/>
  <c r="Y783" i="1"/>
  <c r="Z783" i="1"/>
  <c r="AA783" i="1"/>
  <c r="AB783" i="1"/>
  <c r="A784" i="1"/>
  <c r="B784" i="1"/>
  <c r="C784" i="1"/>
  <c r="D784" i="1"/>
  <c r="E784" i="1"/>
  <c r="F784" i="1"/>
  <c r="G784" i="1"/>
  <c r="H784" i="1"/>
  <c r="I784" i="1"/>
  <c r="J784" i="1"/>
  <c r="K784" i="1"/>
  <c r="L784" i="1"/>
  <c r="M784" i="1"/>
  <c r="N784" i="1"/>
  <c r="O784" i="1"/>
  <c r="P784" i="1"/>
  <c r="Q784" i="1"/>
  <c r="R784" i="1"/>
  <c r="S784" i="1"/>
  <c r="U784" i="1"/>
  <c r="V784" i="1"/>
  <c r="W784" i="1"/>
  <c r="X784" i="1"/>
  <c r="Y784" i="1"/>
  <c r="Z784" i="1"/>
  <c r="AA784" i="1"/>
  <c r="AB784" i="1"/>
  <c r="A785" i="1"/>
  <c r="B785" i="1"/>
  <c r="C785" i="1"/>
  <c r="D785" i="1"/>
  <c r="E785" i="1"/>
  <c r="F785" i="1"/>
  <c r="G785" i="1"/>
  <c r="H785" i="1"/>
  <c r="I785" i="1"/>
  <c r="J785" i="1"/>
  <c r="K785" i="1"/>
  <c r="L785" i="1"/>
  <c r="M785" i="1"/>
  <c r="N785" i="1"/>
  <c r="O785" i="1"/>
  <c r="P785" i="1"/>
  <c r="Q785" i="1"/>
  <c r="R785" i="1"/>
  <c r="S785" i="1"/>
  <c r="U785" i="1"/>
  <c r="V785" i="1"/>
  <c r="W785" i="1"/>
  <c r="X785" i="1"/>
  <c r="Y785" i="1"/>
  <c r="Z785" i="1"/>
  <c r="AA785" i="1"/>
  <c r="AB785" i="1"/>
  <c r="A786" i="1"/>
  <c r="B786" i="1"/>
  <c r="C786" i="1"/>
  <c r="D786" i="1"/>
  <c r="E786" i="1"/>
  <c r="F786" i="1"/>
  <c r="G786" i="1"/>
  <c r="H786" i="1"/>
  <c r="I786" i="1"/>
  <c r="J786" i="1"/>
  <c r="K786" i="1"/>
  <c r="L786" i="1"/>
  <c r="M786" i="1"/>
  <c r="N786" i="1"/>
  <c r="O786" i="1"/>
  <c r="P786" i="1"/>
  <c r="Q786" i="1"/>
  <c r="R786" i="1"/>
  <c r="S786" i="1"/>
  <c r="U786" i="1"/>
  <c r="V786" i="1"/>
  <c r="W786" i="1"/>
  <c r="X786" i="1"/>
  <c r="Y786" i="1"/>
  <c r="Z786" i="1"/>
  <c r="AA786" i="1"/>
  <c r="AB786" i="1"/>
  <c r="A787" i="1"/>
  <c r="B787" i="1"/>
  <c r="C787" i="1"/>
  <c r="D787" i="1"/>
  <c r="E787" i="1"/>
  <c r="F787" i="1"/>
  <c r="G787" i="1"/>
  <c r="H787" i="1"/>
  <c r="I787" i="1"/>
  <c r="J787" i="1"/>
  <c r="K787" i="1"/>
  <c r="L787" i="1"/>
  <c r="M787" i="1"/>
  <c r="N787" i="1"/>
  <c r="O787" i="1"/>
  <c r="P787" i="1"/>
  <c r="Q787" i="1"/>
  <c r="R787" i="1"/>
  <c r="S787" i="1"/>
  <c r="U787" i="1"/>
  <c r="V787" i="1"/>
  <c r="W787" i="1"/>
  <c r="X787" i="1"/>
  <c r="Y787" i="1"/>
  <c r="Z787" i="1"/>
  <c r="AA787" i="1"/>
  <c r="AB787" i="1"/>
  <c r="A788" i="1"/>
  <c r="B788" i="1"/>
  <c r="C788" i="1"/>
  <c r="D788" i="1"/>
  <c r="E788" i="1"/>
  <c r="F788" i="1"/>
  <c r="G788" i="1"/>
  <c r="H788" i="1"/>
  <c r="I788" i="1"/>
  <c r="J788" i="1"/>
  <c r="K788" i="1"/>
  <c r="L788" i="1"/>
  <c r="M788" i="1"/>
  <c r="N788" i="1"/>
  <c r="O788" i="1"/>
  <c r="P788" i="1"/>
  <c r="Q788" i="1"/>
  <c r="R788" i="1"/>
  <c r="S788" i="1"/>
  <c r="U788" i="1"/>
  <c r="V788" i="1"/>
  <c r="W788" i="1"/>
  <c r="X788" i="1"/>
  <c r="Y788" i="1"/>
  <c r="Z788" i="1"/>
  <c r="AA788" i="1"/>
  <c r="AB788" i="1"/>
  <c r="A789" i="1"/>
  <c r="B789" i="1"/>
  <c r="C789" i="1"/>
  <c r="D789" i="1"/>
  <c r="E789" i="1"/>
  <c r="F789" i="1"/>
  <c r="G789" i="1"/>
  <c r="H789" i="1"/>
  <c r="I789" i="1"/>
  <c r="J789" i="1"/>
  <c r="K789" i="1"/>
  <c r="L789" i="1"/>
  <c r="M789" i="1"/>
  <c r="N789" i="1"/>
  <c r="O789" i="1"/>
  <c r="P789" i="1"/>
  <c r="Q789" i="1"/>
  <c r="R789" i="1"/>
  <c r="S789" i="1"/>
  <c r="U789" i="1"/>
  <c r="V789" i="1"/>
  <c r="W789" i="1"/>
  <c r="X789" i="1"/>
  <c r="Y789" i="1"/>
  <c r="Z789" i="1"/>
  <c r="AA789" i="1"/>
  <c r="AB789" i="1"/>
  <c r="A790" i="1"/>
  <c r="B790" i="1"/>
  <c r="C790" i="1"/>
  <c r="D790" i="1"/>
  <c r="E790" i="1"/>
  <c r="F790" i="1"/>
  <c r="G790" i="1"/>
  <c r="H790" i="1"/>
  <c r="I790" i="1"/>
  <c r="J790" i="1"/>
  <c r="K790" i="1"/>
  <c r="L790" i="1"/>
  <c r="M790" i="1"/>
  <c r="N790" i="1"/>
  <c r="O790" i="1"/>
  <c r="P790" i="1"/>
  <c r="Q790" i="1"/>
  <c r="R790" i="1"/>
  <c r="S790" i="1"/>
  <c r="U790" i="1"/>
  <c r="V790" i="1"/>
  <c r="W790" i="1"/>
  <c r="X790" i="1"/>
  <c r="Y790" i="1"/>
  <c r="Z790" i="1"/>
  <c r="AA790" i="1"/>
  <c r="AB790" i="1"/>
  <c r="A791" i="1"/>
  <c r="B791" i="1"/>
  <c r="C791" i="1"/>
  <c r="D791" i="1"/>
  <c r="E791" i="1"/>
  <c r="F791" i="1"/>
  <c r="G791" i="1"/>
  <c r="H791" i="1"/>
  <c r="I791" i="1"/>
  <c r="J791" i="1"/>
  <c r="K791" i="1"/>
  <c r="L791" i="1"/>
  <c r="M791" i="1"/>
  <c r="N791" i="1"/>
  <c r="O791" i="1"/>
  <c r="P791" i="1"/>
  <c r="Q791" i="1"/>
  <c r="R791" i="1"/>
  <c r="S791" i="1"/>
  <c r="U791" i="1"/>
  <c r="V791" i="1"/>
  <c r="W791" i="1"/>
  <c r="X791" i="1"/>
  <c r="Y791" i="1"/>
  <c r="Z791" i="1"/>
  <c r="AA791" i="1"/>
  <c r="AB791" i="1"/>
  <c r="A792" i="1"/>
  <c r="B792" i="1"/>
  <c r="C792" i="1"/>
  <c r="D792" i="1"/>
  <c r="E792" i="1"/>
  <c r="F792" i="1"/>
  <c r="G792" i="1"/>
  <c r="H792" i="1"/>
  <c r="I792" i="1"/>
  <c r="J792" i="1"/>
  <c r="K792" i="1"/>
  <c r="L792" i="1"/>
  <c r="M792" i="1"/>
  <c r="N792" i="1"/>
  <c r="O792" i="1"/>
  <c r="P792" i="1"/>
  <c r="Q792" i="1"/>
  <c r="R792" i="1"/>
  <c r="S792" i="1"/>
  <c r="U792" i="1"/>
  <c r="V792" i="1"/>
  <c r="W792" i="1"/>
  <c r="X792" i="1"/>
  <c r="Y792" i="1"/>
  <c r="Z792" i="1"/>
  <c r="AA792" i="1"/>
  <c r="AB792" i="1"/>
  <c r="A793" i="1"/>
  <c r="B793" i="1"/>
  <c r="C793" i="1"/>
  <c r="D793" i="1"/>
  <c r="E793" i="1"/>
  <c r="F793" i="1"/>
  <c r="G793" i="1"/>
  <c r="H793" i="1"/>
  <c r="I793" i="1"/>
  <c r="J793" i="1"/>
  <c r="K793" i="1"/>
  <c r="L793" i="1"/>
  <c r="M793" i="1"/>
  <c r="N793" i="1"/>
  <c r="O793" i="1"/>
  <c r="P793" i="1"/>
  <c r="Q793" i="1"/>
  <c r="R793" i="1"/>
  <c r="S793" i="1"/>
  <c r="U793" i="1"/>
  <c r="V793" i="1"/>
  <c r="W793" i="1"/>
  <c r="X793" i="1"/>
  <c r="Y793" i="1"/>
  <c r="Z793" i="1"/>
  <c r="AA793" i="1"/>
  <c r="AB793" i="1"/>
  <c r="A794" i="1"/>
  <c r="B794" i="1"/>
  <c r="C794" i="1"/>
  <c r="D794" i="1"/>
  <c r="E794" i="1"/>
  <c r="F794" i="1"/>
  <c r="G794" i="1"/>
  <c r="H794" i="1"/>
  <c r="I794" i="1"/>
  <c r="J794" i="1"/>
  <c r="K794" i="1"/>
  <c r="L794" i="1"/>
  <c r="M794" i="1"/>
  <c r="N794" i="1"/>
  <c r="O794" i="1"/>
  <c r="P794" i="1"/>
  <c r="Q794" i="1"/>
  <c r="R794" i="1"/>
  <c r="S794" i="1"/>
  <c r="U794" i="1"/>
  <c r="V794" i="1"/>
  <c r="W794" i="1"/>
  <c r="X794" i="1"/>
  <c r="Y794" i="1"/>
  <c r="Z794" i="1"/>
  <c r="AA794" i="1"/>
  <c r="AB794" i="1"/>
  <c r="A795" i="1"/>
  <c r="B795" i="1"/>
  <c r="C795" i="1"/>
  <c r="D795" i="1"/>
  <c r="E795" i="1"/>
  <c r="F795" i="1"/>
  <c r="G795" i="1"/>
  <c r="H795" i="1"/>
  <c r="I795" i="1"/>
  <c r="J795" i="1"/>
  <c r="K795" i="1"/>
  <c r="L795" i="1"/>
  <c r="M795" i="1"/>
  <c r="N795" i="1"/>
  <c r="O795" i="1"/>
  <c r="P795" i="1"/>
  <c r="Q795" i="1"/>
  <c r="R795" i="1"/>
  <c r="S795" i="1"/>
  <c r="U795" i="1"/>
  <c r="V795" i="1"/>
  <c r="W795" i="1"/>
  <c r="X795" i="1"/>
  <c r="Y795" i="1"/>
  <c r="Z795" i="1"/>
  <c r="AA795" i="1"/>
  <c r="AB795" i="1"/>
  <c r="A796" i="1"/>
  <c r="B796" i="1"/>
  <c r="C796" i="1"/>
  <c r="D796" i="1"/>
  <c r="E796" i="1"/>
  <c r="F796" i="1"/>
  <c r="G796" i="1"/>
  <c r="H796" i="1"/>
  <c r="I796" i="1"/>
  <c r="J796" i="1"/>
  <c r="K796" i="1"/>
  <c r="L796" i="1"/>
  <c r="M796" i="1"/>
  <c r="N796" i="1"/>
  <c r="O796" i="1"/>
  <c r="P796" i="1"/>
  <c r="Q796" i="1"/>
  <c r="R796" i="1"/>
  <c r="S796" i="1"/>
  <c r="U796" i="1"/>
  <c r="V796" i="1"/>
  <c r="W796" i="1"/>
  <c r="X796" i="1"/>
  <c r="Y796" i="1"/>
  <c r="Z796" i="1"/>
  <c r="AA796" i="1"/>
  <c r="AB796" i="1"/>
  <c r="A797" i="1"/>
  <c r="B797" i="1"/>
  <c r="C797" i="1"/>
  <c r="D797" i="1"/>
  <c r="E797" i="1"/>
  <c r="F797" i="1"/>
  <c r="G797" i="1"/>
  <c r="H797" i="1"/>
  <c r="I797" i="1"/>
  <c r="J797" i="1"/>
  <c r="K797" i="1"/>
  <c r="L797" i="1"/>
  <c r="M797" i="1"/>
  <c r="N797" i="1"/>
  <c r="O797" i="1"/>
  <c r="P797" i="1"/>
  <c r="Q797" i="1"/>
  <c r="R797" i="1"/>
  <c r="S797" i="1"/>
  <c r="U797" i="1"/>
  <c r="V797" i="1"/>
  <c r="W797" i="1"/>
  <c r="X797" i="1"/>
  <c r="Y797" i="1"/>
  <c r="Z797" i="1"/>
  <c r="AA797" i="1"/>
  <c r="AB797" i="1"/>
  <c r="A798" i="1"/>
  <c r="B798" i="1"/>
  <c r="C798" i="1"/>
  <c r="D798" i="1"/>
  <c r="E798" i="1"/>
  <c r="F798" i="1"/>
  <c r="G798" i="1"/>
  <c r="H798" i="1"/>
  <c r="I798" i="1"/>
  <c r="J798" i="1"/>
  <c r="K798" i="1"/>
  <c r="L798" i="1"/>
  <c r="M798" i="1"/>
  <c r="N798" i="1"/>
  <c r="O798" i="1"/>
  <c r="P798" i="1"/>
  <c r="Q798" i="1"/>
  <c r="R798" i="1"/>
  <c r="S798" i="1"/>
  <c r="U798" i="1"/>
  <c r="V798" i="1"/>
  <c r="W798" i="1"/>
  <c r="X798" i="1"/>
  <c r="Y798" i="1"/>
  <c r="Z798" i="1"/>
  <c r="AA798" i="1"/>
  <c r="AB798" i="1"/>
  <c r="A799" i="1"/>
  <c r="B799" i="1"/>
  <c r="C799" i="1"/>
  <c r="D799" i="1"/>
  <c r="E799" i="1"/>
  <c r="F799" i="1"/>
  <c r="G799" i="1"/>
  <c r="H799" i="1"/>
  <c r="I799" i="1"/>
  <c r="J799" i="1"/>
  <c r="K799" i="1"/>
  <c r="L799" i="1"/>
  <c r="M799" i="1"/>
  <c r="N799" i="1"/>
  <c r="O799" i="1"/>
  <c r="P799" i="1"/>
  <c r="Q799" i="1"/>
  <c r="R799" i="1"/>
  <c r="S799" i="1"/>
  <c r="U799" i="1"/>
  <c r="V799" i="1"/>
  <c r="W799" i="1"/>
  <c r="X799" i="1"/>
  <c r="Y799" i="1"/>
  <c r="Z799" i="1"/>
  <c r="AA799" i="1"/>
  <c r="AB799" i="1"/>
  <c r="A800" i="1"/>
  <c r="B800" i="1"/>
  <c r="C800" i="1"/>
  <c r="D800" i="1"/>
  <c r="E800" i="1"/>
  <c r="F800" i="1"/>
  <c r="G800" i="1"/>
  <c r="H800" i="1"/>
  <c r="I800" i="1"/>
  <c r="J800" i="1"/>
  <c r="K800" i="1"/>
  <c r="L800" i="1"/>
  <c r="M800" i="1"/>
  <c r="N800" i="1"/>
  <c r="O800" i="1"/>
  <c r="P800" i="1"/>
  <c r="Q800" i="1"/>
  <c r="R800" i="1"/>
  <c r="S800" i="1"/>
  <c r="U800" i="1"/>
  <c r="V800" i="1"/>
  <c r="W800" i="1"/>
  <c r="X800" i="1"/>
  <c r="Y800" i="1"/>
  <c r="Z800" i="1"/>
  <c r="AA800" i="1"/>
  <c r="AB800" i="1"/>
  <c r="A801" i="1"/>
  <c r="B801" i="1"/>
  <c r="C801" i="1"/>
  <c r="D801" i="1"/>
  <c r="E801" i="1"/>
  <c r="F801" i="1"/>
  <c r="G801" i="1"/>
  <c r="H801" i="1"/>
  <c r="I801" i="1"/>
  <c r="J801" i="1"/>
  <c r="K801" i="1"/>
  <c r="L801" i="1"/>
  <c r="M801" i="1"/>
  <c r="N801" i="1"/>
  <c r="O801" i="1"/>
  <c r="P801" i="1"/>
  <c r="Q801" i="1"/>
  <c r="R801" i="1"/>
  <c r="S801" i="1"/>
  <c r="U801" i="1"/>
  <c r="V801" i="1"/>
  <c r="W801" i="1"/>
  <c r="X801" i="1"/>
  <c r="Y801" i="1"/>
  <c r="Z801" i="1"/>
  <c r="AA801" i="1"/>
  <c r="AB801" i="1"/>
  <c r="A802" i="1"/>
  <c r="B802" i="1"/>
  <c r="C802" i="1"/>
  <c r="D802" i="1"/>
  <c r="E802" i="1"/>
  <c r="F802" i="1"/>
  <c r="G802" i="1"/>
  <c r="H802" i="1"/>
  <c r="I802" i="1"/>
  <c r="J802" i="1"/>
  <c r="K802" i="1"/>
  <c r="L802" i="1"/>
  <c r="M802" i="1"/>
  <c r="N802" i="1"/>
  <c r="O802" i="1"/>
  <c r="P802" i="1"/>
  <c r="Q802" i="1"/>
  <c r="R802" i="1"/>
  <c r="S802" i="1"/>
  <c r="U802" i="1"/>
  <c r="V802" i="1"/>
  <c r="W802" i="1"/>
  <c r="X802" i="1"/>
  <c r="Y802" i="1"/>
  <c r="Z802" i="1"/>
  <c r="AA802" i="1"/>
  <c r="AB802" i="1"/>
  <c r="A803" i="1"/>
  <c r="B803" i="1"/>
  <c r="C803" i="1"/>
  <c r="D803" i="1"/>
  <c r="E803" i="1"/>
  <c r="F803" i="1"/>
  <c r="G803" i="1"/>
  <c r="H803" i="1"/>
  <c r="I803" i="1"/>
  <c r="J803" i="1"/>
  <c r="K803" i="1"/>
  <c r="L803" i="1"/>
  <c r="M803" i="1"/>
  <c r="N803" i="1"/>
  <c r="O803" i="1"/>
  <c r="P803" i="1"/>
  <c r="Q803" i="1"/>
  <c r="R803" i="1"/>
  <c r="S803" i="1"/>
  <c r="U803" i="1"/>
  <c r="V803" i="1"/>
  <c r="W803" i="1"/>
  <c r="X803" i="1"/>
  <c r="Y803" i="1"/>
  <c r="Z803" i="1"/>
  <c r="AA803" i="1"/>
  <c r="AB803" i="1"/>
  <c r="A804" i="1"/>
  <c r="B804" i="1"/>
  <c r="C804" i="1"/>
  <c r="D804" i="1"/>
  <c r="E804" i="1"/>
  <c r="F804" i="1"/>
  <c r="G804" i="1"/>
  <c r="H804" i="1"/>
  <c r="I804" i="1"/>
  <c r="J804" i="1"/>
  <c r="K804" i="1"/>
  <c r="L804" i="1"/>
  <c r="M804" i="1"/>
  <c r="N804" i="1"/>
  <c r="O804" i="1"/>
  <c r="P804" i="1"/>
  <c r="Q804" i="1"/>
  <c r="R804" i="1"/>
  <c r="S804" i="1"/>
  <c r="U804" i="1"/>
  <c r="V804" i="1"/>
  <c r="W804" i="1"/>
  <c r="X804" i="1"/>
  <c r="Y804" i="1"/>
  <c r="Z804" i="1"/>
  <c r="AA804" i="1"/>
  <c r="AB804" i="1"/>
  <c r="A805" i="1"/>
  <c r="B805" i="1"/>
  <c r="C805" i="1"/>
  <c r="D805" i="1"/>
  <c r="E805" i="1"/>
  <c r="F805" i="1"/>
  <c r="G805" i="1"/>
  <c r="H805" i="1"/>
  <c r="I805" i="1"/>
  <c r="J805" i="1"/>
  <c r="K805" i="1"/>
  <c r="L805" i="1"/>
  <c r="M805" i="1"/>
  <c r="N805" i="1"/>
  <c r="O805" i="1"/>
  <c r="P805" i="1"/>
  <c r="Q805" i="1"/>
  <c r="R805" i="1"/>
  <c r="S805" i="1"/>
  <c r="U805" i="1"/>
  <c r="V805" i="1"/>
  <c r="W805" i="1"/>
  <c r="X805" i="1"/>
  <c r="Y805" i="1"/>
  <c r="Z805" i="1"/>
  <c r="AA805" i="1"/>
  <c r="AB805" i="1"/>
  <c r="A806" i="1"/>
  <c r="B806" i="1"/>
  <c r="C806" i="1"/>
  <c r="D806" i="1"/>
  <c r="E806" i="1"/>
  <c r="F806" i="1"/>
  <c r="G806" i="1"/>
  <c r="H806" i="1"/>
  <c r="I806" i="1"/>
  <c r="J806" i="1"/>
  <c r="K806" i="1"/>
  <c r="L806" i="1"/>
  <c r="M806" i="1"/>
  <c r="N806" i="1"/>
  <c r="O806" i="1"/>
  <c r="P806" i="1"/>
  <c r="Q806" i="1"/>
  <c r="R806" i="1"/>
  <c r="S806" i="1"/>
  <c r="U806" i="1"/>
  <c r="V806" i="1"/>
  <c r="W806" i="1"/>
  <c r="X806" i="1"/>
  <c r="Y806" i="1"/>
  <c r="Z806" i="1"/>
  <c r="AA806" i="1"/>
  <c r="AB806" i="1"/>
  <c r="A807" i="1"/>
  <c r="B807" i="1"/>
  <c r="C807" i="1"/>
  <c r="D807" i="1"/>
  <c r="E807" i="1"/>
  <c r="F807" i="1"/>
  <c r="G807" i="1"/>
  <c r="H807" i="1"/>
  <c r="I807" i="1"/>
  <c r="J807" i="1"/>
  <c r="K807" i="1"/>
  <c r="L807" i="1"/>
  <c r="M807" i="1"/>
  <c r="N807" i="1"/>
  <c r="O807" i="1"/>
  <c r="P807" i="1"/>
  <c r="Q807" i="1"/>
  <c r="R807" i="1"/>
  <c r="S807" i="1"/>
  <c r="U807" i="1"/>
  <c r="V807" i="1"/>
  <c r="W807" i="1"/>
  <c r="X807" i="1"/>
  <c r="Y807" i="1"/>
  <c r="Z807" i="1"/>
  <c r="AA807" i="1"/>
  <c r="AB807" i="1"/>
  <c r="A808" i="1"/>
  <c r="B808" i="1"/>
  <c r="C808" i="1"/>
  <c r="D808" i="1"/>
  <c r="E808" i="1"/>
  <c r="F808" i="1"/>
  <c r="G808" i="1"/>
  <c r="H808" i="1"/>
  <c r="I808" i="1"/>
  <c r="J808" i="1"/>
  <c r="K808" i="1"/>
  <c r="L808" i="1"/>
  <c r="M808" i="1"/>
  <c r="N808" i="1"/>
  <c r="O808" i="1"/>
  <c r="P808" i="1"/>
  <c r="Q808" i="1"/>
  <c r="R808" i="1"/>
  <c r="S808" i="1"/>
  <c r="U808" i="1"/>
  <c r="V808" i="1"/>
  <c r="W808" i="1"/>
  <c r="X808" i="1"/>
  <c r="Y808" i="1"/>
  <c r="Z808" i="1"/>
  <c r="AA808" i="1"/>
  <c r="AB808" i="1"/>
  <c r="A809" i="1"/>
  <c r="B809" i="1"/>
  <c r="C809" i="1"/>
  <c r="D809" i="1"/>
  <c r="E809" i="1"/>
  <c r="F809" i="1"/>
  <c r="G809" i="1"/>
  <c r="H809" i="1"/>
  <c r="I809" i="1"/>
  <c r="J809" i="1"/>
  <c r="K809" i="1"/>
  <c r="L809" i="1"/>
  <c r="M809" i="1"/>
  <c r="N809" i="1"/>
  <c r="O809" i="1"/>
  <c r="P809" i="1"/>
  <c r="Q809" i="1"/>
  <c r="R809" i="1"/>
  <c r="S809" i="1"/>
  <c r="U809" i="1"/>
  <c r="V809" i="1"/>
  <c r="W809" i="1"/>
  <c r="X809" i="1"/>
  <c r="Y809" i="1"/>
  <c r="Z809" i="1"/>
  <c r="AA809" i="1"/>
  <c r="AB809" i="1"/>
  <c r="A810" i="1"/>
  <c r="B810" i="1"/>
  <c r="C810" i="1"/>
  <c r="D810" i="1"/>
  <c r="E810" i="1"/>
  <c r="F810" i="1"/>
  <c r="G810" i="1"/>
  <c r="H810" i="1"/>
  <c r="I810" i="1"/>
  <c r="J810" i="1"/>
  <c r="K810" i="1"/>
  <c r="L810" i="1"/>
  <c r="M810" i="1"/>
  <c r="N810" i="1"/>
  <c r="O810" i="1"/>
  <c r="P810" i="1"/>
  <c r="Q810" i="1"/>
  <c r="R810" i="1"/>
  <c r="S810" i="1"/>
  <c r="U810" i="1"/>
  <c r="V810" i="1"/>
  <c r="W810" i="1"/>
  <c r="X810" i="1"/>
  <c r="Y810" i="1"/>
  <c r="Z810" i="1"/>
  <c r="AA810" i="1"/>
  <c r="AB810" i="1"/>
  <c r="A811" i="1"/>
  <c r="B811" i="1"/>
  <c r="C811" i="1"/>
  <c r="D811" i="1"/>
  <c r="E811" i="1"/>
  <c r="F811" i="1"/>
  <c r="G811" i="1"/>
  <c r="H811" i="1"/>
  <c r="I811" i="1"/>
  <c r="J811" i="1"/>
  <c r="K811" i="1"/>
  <c r="L811" i="1"/>
  <c r="M811" i="1"/>
  <c r="N811" i="1"/>
  <c r="O811" i="1"/>
  <c r="P811" i="1"/>
  <c r="Q811" i="1"/>
  <c r="R811" i="1"/>
  <c r="S811" i="1"/>
  <c r="U811" i="1"/>
  <c r="V811" i="1"/>
  <c r="W811" i="1"/>
  <c r="X811" i="1"/>
  <c r="Y811" i="1"/>
  <c r="Z811" i="1"/>
  <c r="AA811" i="1"/>
  <c r="AB811" i="1"/>
  <c r="A812" i="1"/>
  <c r="B812" i="1"/>
  <c r="C812" i="1"/>
  <c r="D812" i="1"/>
  <c r="E812" i="1"/>
  <c r="F812" i="1"/>
  <c r="G812" i="1"/>
  <c r="H812" i="1"/>
  <c r="I812" i="1"/>
  <c r="J812" i="1"/>
  <c r="K812" i="1"/>
  <c r="L812" i="1"/>
  <c r="M812" i="1"/>
  <c r="N812" i="1"/>
  <c r="O812" i="1"/>
  <c r="P812" i="1"/>
  <c r="Q812" i="1"/>
  <c r="R812" i="1"/>
  <c r="S812" i="1"/>
  <c r="U812" i="1"/>
  <c r="V812" i="1"/>
  <c r="W812" i="1"/>
  <c r="X812" i="1"/>
  <c r="Y812" i="1"/>
  <c r="Z812" i="1"/>
  <c r="AA812" i="1"/>
  <c r="AB812" i="1"/>
  <c r="A813" i="1"/>
  <c r="B813" i="1"/>
  <c r="C813" i="1"/>
  <c r="D813" i="1"/>
  <c r="E813" i="1"/>
  <c r="F813" i="1"/>
  <c r="G813" i="1"/>
  <c r="H813" i="1"/>
  <c r="I813" i="1"/>
  <c r="J813" i="1"/>
  <c r="K813" i="1"/>
  <c r="L813" i="1"/>
  <c r="M813" i="1"/>
  <c r="N813" i="1"/>
  <c r="O813" i="1"/>
  <c r="P813" i="1"/>
  <c r="Q813" i="1"/>
  <c r="R813" i="1"/>
  <c r="S813" i="1"/>
  <c r="U813" i="1"/>
  <c r="V813" i="1"/>
  <c r="W813" i="1"/>
  <c r="X813" i="1"/>
  <c r="Y813" i="1"/>
  <c r="Z813" i="1"/>
  <c r="AA813" i="1"/>
  <c r="AB813" i="1"/>
  <c r="A814" i="1"/>
  <c r="B814" i="1"/>
  <c r="C814" i="1"/>
  <c r="D814" i="1"/>
  <c r="E814" i="1"/>
  <c r="F814" i="1"/>
  <c r="G814" i="1"/>
  <c r="H814" i="1"/>
  <c r="I814" i="1"/>
  <c r="J814" i="1"/>
  <c r="K814" i="1"/>
  <c r="L814" i="1"/>
  <c r="M814" i="1"/>
  <c r="N814" i="1"/>
  <c r="O814" i="1"/>
  <c r="P814" i="1"/>
  <c r="Q814" i="1"/>
  <c r="R814" i="1"/>
  <c r="S814" i="1"/>
  <c r="U814" i="1"/>
  <c r="V814" i="1"/>
  <c r="W814" i="1"/>
  <c r="X814" i="1"/>
  <c r="Y814" i="1"/>
  <c r="Z814" i="1"/>
  <c r="AA814" i="1"/>
  <c r="AB814" i="1"/>
  <c r="A815" i="1"/>
  <c r="B815" i="1"/>
  <c r="C815" i="1"/>
  <c r="D815" i="1"/>
  <c r="E815" i="1"/>
  <c r="F815" i="1"/>
  <c r="G815" i="1"/>
  <c r="H815" i="1"/>
  <c r="I815" i="1"/>
  <c r="J815" i="1"/>
  <c r="K815" i="1"/>
  <c r="L815" i="1"/>
  <c r="M815" i="1"/>
  <c r="N815" i="1"/>
  <c r="O815" i="1"/>
  <c r="P815" i="1"/>
  <c r="Q815" i="1"/>
  <c r="R815" i="1"/>
  <c r="S815" i="1"/>
  <c r="U815" i="1"/>
  <c r="V815" i="1"/>
  <c r="W815" i="1"/>
  <c r="X815" i="1"/>
  <c r="Y815" i="1"/>
  <c r="Z815" i="1"/>
  <c r="AA815" i="1"/>
  <c r="AB815" i="1"/>
  <c r="A816" i="1"/>
  <c r="B816" i="1"/>
  <c r="C816" i="1"/>
  <c r="D816" i="1"/>
  <c r="E816" i="1"/>
  <c r="F816" i="1"/>
  <c r="G816" i="1"/>
  <c r="H816" i="1"/>
  <c r="I816" i="1"/>
  <c r="J816" i="1"/>
  <c r="K816" i="1"/>
  <c r="L816" i="1"/>
  <c r="M816" i="1"/>
  <c r="N816" i="1"/>
  <c r="O816" i="1"/>
  <c r="P816" i="1"/>
  <c r="Q816" i="1"/>
  <c r="R816" i="1"/>
  <c r="S816" i="1"/>
  <c r="U816" i="1"/>
  <c r="V816" i="1"/>
  <c r="W816" i="1"/>
  <c r="X816" i="1"/>
  <c r="Y816" i="1"/>
  <c r="Z816" i="1"/>
  <c r="AA816" i="1"/>
  <c r="AB816" i="1"/>
  <c r="A817" i="1"/>
  <c r="B817" i="1"/>
  <c r="C817" i="1"/>
  <c r="D817" i="1"/>
  <c r="E817" i="1"/>
  <c r="F817" i="1"/>
  <c r="G817" i="1"/>
  <c r="H817" i="1"/>
  <c r="I817" i="1"/>
  <c r="J817" i="1"/>
  <c r="K817" i="1"/>
  <c r="L817" i="1"/>
  <c r="M817" i="1"/>
  <c r="N817" i="1"/>
  <c r="O817" i="1"/>
  <c r="P817" i="1"/>
  <c r="Q817" i="1"/>
  <c r="R817" i="1"/>
  <c r="S817" i="1"/>
  <c r="U817" i="1"/>
  <c r="V817" i="1"/>
  <c r="W817" i="1"/>
  <c r="X817" i="1"/>
  <c r="Y817" i="1"/>
  <c r="Z817" i="1"/>
  <c r="AA817" i="1"/>
  <c r="AB817" i="1"/>
  <c r="A818" i="1"/>
  <c r="B818" i="1"/>
  <c r="C818" i="1"/>
  <c r="D818" i="1"/>
  <c r="E818" i="1"/>
  <c r="F818" i="1"/>
  <c r="G818" i="1"/>
  <c r="H818" i="1"/>
  <c r="I818" i="1"/>
  <c r="J818" i="1"/>
  <c r="K818" i="1"/>
  <c r="L818" i="1"/>
  <c r="M818" i="1"/>
  <c r="N818" i="1"/>
  <c r="O818" i="1"/>
  <c r="P818" i="1"/>
  <c r="Q818" i="1"/>
  <c r="R818" i="1"/>
  <c r="S818" i="1"/>
  <c r="U818" i="1"/>
  <c r="V818" i="1"/>
  <c r="W818" i="1"/>
  <c r="X818" i="1"/>
  <c r="Y818" i="1"/>
  <c r="Z818" i="1"/>
  <c r="AA818" i="1"/>
  <c r="AB818" i="1"/>
  <c r="A819" i="1"/>
  <c r="B819" i="1"/>
  <c r="C819" i="1"/>
  <c r="D819" i="1"/>
  <c r="E819" i="1"/>
  <c r="F819" i="1"/>
  <c r="G819" i="1"/>
  <c r="H819" i="1"/>
  <c r="I819" i="1"/>
  <c r="J819" i="1"/>
  <c r="K819" i="1"/>
  <c r="L819" i="1"/>
  <c r="M819" i="1"/>
  <c r="N819" i="1"/>
  <c r="O819" i="1"/>
  <c r="P819" i="1"/>
  <c r="Q819" i="1"/>
  <c r="R819" i="1"/>
  <c r="S819" i="1"/>
  <c r="U819" i="1"/>
  <c r="V819" i="1"/>
  <c r="W819" i="1"/>
  <c r="X819" i="1"/>
  <c r="Y819" i="1"/>
  <c r="Z819" i="1"/>
  <c r="AA819" i="1"/>
  <c r="AB819" i="1"/>
  <c r="A820" i="1"/>
  <c r="B820" i="1"/>
  <c r="C820" i="1"/>
  <c r="D820" i="1"/>
  <c r="E820" i="1"/>
  <c r="F820" i="1"/>
  <c r="G820" i="1"/>
  <c r="H820" i="1"/>
  <c r="I820" i="1"/>
  <c r="J820" i="1"/>
  <c r="K820" i="1"/>
  <c r="L820" i="1"/>
  <c r="M820" i="1"/>
  <c r="N820" i="1"/>
  <c r="O820" i="1"/>
  <c r="P820" i="1"/>
  <c r="Q820" i="1"/>
  <c r="R820" i="1"/>
  <c r="S820" i="1"/>
  <c r="U820" i="1"/>
  <c r="V820" i="1"/>
  <c r="W820" i="1"/>
  <c r="X820" i="1"/>
  <c r="Y820" i="1"/>
  <c r="Z820" i="1"/>
  <c r="AA820" i="1"/>
  <c r="AB820" i="1"/>
  <c r="A821" i="1"/>
  <c r="B821" i="1"/>
  <c r="C821" i="1"/>
  <c r="D821" i="1"/>
  <c r="E821" i="1"/>
  <c r="F821" i="1"/>
  <c r="G821" i="1"/>
  <c r="H821" i="1"/>
  <c r="I821" i="1"/>
  <c r="J821" i="1"/>
  <c r="K821" i="1"/>
  <c r="L821" i="1"/>
  <c r="M821" i="1"/>
  <c r="N821" i="1"/>
  <c r="O821" i="1"/>
  <c r="P821" i="1"/>
  <c r="Q821" i="1"/>
  <c r="R821" i="1"/>
  <c r="S821" i="1"/>
  <c r="U821" i="1"/>
  <c r="V821" i="1"/>
  <c r="W821" i="1"/>
  <c r="X821" i="1"/>
  <c r="Y821" i="1"/>
  <c r="Z821" i="1"/>
  <c r="AA821" i="1"/>
  <c r="AB821" i="1"/>
  <c r="A822" i="1"/>
  <c r="B822" i="1"/>
  <c r="C822" i="1"/>
  <c r="D822" i="1"/>
  <c r="E822" i="1"/>
  <c r="F822" i="1"/>
  <c r="G822" i="1"/>
  <c r="H822" i="1"/>
  <c r="I822" i="1"/>
  <c r="J822" i="1"/>
  <c r="K822" i="1"/>
  <c r="L822" i="1"/>
  <c r="M822" i="1"/>
  <c r="N822" i="1"/>
  <c r="O822" i="1"/>
  <c r="P822" i="1"/>
  <c r="Q822" i="1"/>
  <c r="R822" i="1"/>
  <c r="S822" i="1"/>
  <c r="U822" i="1"/>
  <c r="V822" i="1"/>
  <c r="W822" i="1"/>
  <c r="X822" i="1"/>
  <c r="Y822" i="1"/>
  <c r="Z822" i="1"/>
  <c r="AA822" i="1"/>
  <c r="AB822" i="1"/>
  <c r="A823" i="1"/>
  <c r="B823" i="1"/>
  <c r="C823" i="1"/>
  <c r="D823" i="1"/>
  <c r="E823" i="1"/>
  <c r="F823" i="1"/>
  <c r="G823" i="1"/>
  <c r="H823" i="1"/>
  <c r="I823" i="1"/>
  <c r="J823" i="1"/>
  <c r="K823" i="1"/>
  <c r="L823" i="1"/>
  <c r="M823" i="1"/>
  <c r="N823" i="1"/>
  <c r="O823" i="1"/>
  <c r="P823" i="1"/>
  <c r="Q823" i="1"/>
  <c r="R823" i="1"/>
  <c r="S823" i="1"/>
  <c r="U823" i="1"/>
  <c r="V823" i="1"/>
  <c r="W823" i="1"/>
  <c r="X823" i="1"/>
  <c r="Y823" i="1"/>
  <c r="Z823" i="1"/>
  <c r="AA823" i="1"/>
  <c r="AB823" i="1"/>
  <c r="A824" i="1"/>
  <c r="B824" i="1"/>
  <c r="C824" i="1"/>
  <c r="D824" i="1"/>
  <c r="E824" i="1"/>
  <c r="F824" i="1"/>
  <c r="G824" i="1"/>
  <c r="H824" i="1"/>
  <c r="I824" i="1"/>
  <c r="J824" i="1"/>
  <c r="K824" i="1"/>
  <c r="L824" i="1"/>
  <c r="M824" i="1"/>
  <c r="N824" i="1"/>
  <c r="O824" i="1"/>
  <c r="P824" i="1"/>
  <c r="Q824" i="1"/>
  <c r="R824" i="1"/>
  <c r="S824" i="1"/>
  <c r="U824" i="1"/>
  <c r="V824" i="1"/>
  <c r="W824" i="1"/>
  <c r="X824" i="1"/>
  <c r="Y824" i="1"/>
  <c r="Z824" i="1"/>
  <c r="AA824" i="1"/>
  <c r="AB824" i="1"/>
  <c r="A825" i="1"/>
  <c r="B825" i="1"/>
  <c r="C825" i="1"/>
  <c r="D825" i="1"/>
  <c r="E825" i="1"/>
  <c r="F825" i="1"/>
  <c r="G825" i="1"/>
  <c r="H825" i="1"/>
  <c r="I825" i="1"/>
  <c r="J825" i="1"/>
  <c r="K825" i="1"/>
  <c r="L825" i="1"/>
  <c r="M825" i="1"/>
  <c r="N825" i="1"/>
  <c r="O825" i="1"/>
  <c r="P825" i="1"/>
  <c r="Q825" i="1"/>
  <c r="R825" i="1"/>
  <c r="S825" i="1"/>
  <c r="U825" i="1"/>
  <c r="V825" i="1"/>
  <c r="W825" i="1"/>
  <c r="X825" i="1"/>
  <c r="Y825" i="1"/>
  <c r="Z825" i="1"/>
  <c r="AA825" i="1"/>
  <c r="AB825" i="1"/>
  <c r="A826" i="1"/>
  <c r="B826" i="1"/>
  <c r="C826" i="1"/>
  <c r="D826" i="1"/>
  <c r="E826" i="1"/>
  <c r="F826" i="1"/>
  <c r="G826" i="1"/>
  <c r="H826" i="1"/>
  <c r="I826" i="1"/>
  <c r="J826" i="1"/>
  <c r="K826" i="1"/>
  <c r="L826" i="1"/>
  <c r="M826" i="1"/>
  <c r="N826" i="1"/>
  <c r="O826" i="1"/>
  <c r="P826" i="1"/>
  <c r="Q826" i="1"/>
  <c r="R826" i="1"/>
  <c r="S826" i="1"/>
  <c r="U826" i="1"/>
  <c r="V826" i="1"/>
  <c r="W826" i="1"/>
  <c r="X826" i="1"/>
  <c r="Y826" i="1"/>
  <c r="Z826" i="1"/>
  <c r="AA826" i="1"/>
  <c r="AB826" i="1"/>
  <c r="A827" i="1"/>
  <c r="B827" i="1"/>
  <c r="C827" i="1"/>
  <c r="D827" i="1"/>
  <c r="E827" i="1"/>
  <c r="F827" i="1"/>
  <c r="G827" i="1"/>
  <c r="H827" i="1"/>
  <c r="I827" i="1"/>
  <c r="J827" i="1"/>
  <c r="K827" i="1"/>
  <c r="L827" i="1"/>
  <c r="M827" i="1"/>
  <c r="N827" i="1"/>
  <c r="O827" i="1"/>
  <c r="P827" i="1"/>
  <c r="Q827" i="1"/>
  <c r="R827" i="1"/>
  <c r="S827" i="1"/>
  <c r="U827" i="1"/>
  <c r="V827" i="1"/>
  <c r="W827" i="1"/>
  <c r="X827" i="1"/>
  <c r="Y827" i="1"/>
  <c r="Z827" i="1"/>
  <c r="AA827" i="1"/>
  <c r="AB827" i="1"/>
  <c r="A828" i="1"/>
  <c r="B828" i="1"/>
  <c r="C828" i="1"/>
  <c r="D828" i="1"/>
  <c r="E828" i="1"/>
  <c r="F828" i="1"/>
  <c r="G828" i="1"/>
  <c r="H828" i="1"/>
  <c r="I828" i="1"/>
  <c r="J828" i="1"/>
  <c r="K828" i="1"/>
  <c r="L828" i="1"/>
  <c r="M828" i="1"/>
  <c r="N828" i="1"/>
  <c r="O828" i="1"/>
  <c r="P828" i="1"/>
  <c r="Q828" i="1"/>
  <c r="R828" i="1"/>
  <c r="S828" i="1"/>
  <c r="U828" i="1"/>
  <c r="V828" i="1"/>
  <c r="W828" i="1"/>
  <c r="X828" i="1"/>
  <c r="Y828" i="1"/>
  <c r="Z828" i="1"/>
  <c r="AA828" i="1"/>
  <c r="AB828" i="1"/>
  <c r="A829" i="1"/>
  <c r="B829" i="1"/>
  <c r="C829" i="1"/>
  <c r="D829" i="1"/>
  <c r="E829" i="1"/>
  <c r="F829" i="1"/>
  <c r="G829" i="1"/>
  <c r="H829" i="1"/>
  <c r="I829" i="1"/>
  <c r="J829" i="1"/>
  <c r="K829" i="1"/>
  <c r="L829" i="1"/>
  <c r="M829" i="1"/>
  <c r="N829" i="1"/>
  <c r="O829" i="1"/>
  <c r="P829" i="1"/>
  <c r="Q829" i="1"/>
  <c r="R829" i="1"/>
  <c r="S829" i="1"/>
  <c r="U829" i="1"/>
  <c r="V829" i="1"/>
  <c r="W829" i="1"/>
  <c r="X829" i="1"/>
  <c r="Y829" i="1"/>
  <c r="Z829" i="1"/>
  <c r="AA829" i="1"/>
  <c r="AB829" i="1"/>
  <c r="A830" i="1"/>
  <c r="B830" i="1"/>
  <c r="C830" i="1"/>
  <c r="D830" i="1"/>
  <c r="E830" i="1"/>
  <c r="F830" i="1"/>
  <c r="G830" i="1"/>
  <c r="H830" i="1"/>
  <c r="I830" i="1"/>
  <c r="J830" i="1"/>
  <c r="K830" i="1"/>
  <c r="L830" i="1"/>
  <c r="M830" i="1"/>
  <c r="N830" i="1"/>
  <c r="O830" i="1"/>
  <c r="P830" i="1"/>
  <c r="Q830" i="1"/>
  <c r="R830" i="1"/>
  <c r="S830" i="1"/>
  <c r="U830" i="1"/>
  <c r="V830" i="1"/>
  <c r="W830" i="1"/>
  <c r="X830" i="1"/>
  <c r="Y830" i="1"/>
  <c r="Z830" i="1"/>
  <c r="AA830" i="1"/>
  <c r="AB830" i="1"/>
  <c r="A831" i="1"/>
  <c r="B831" i="1"/>
  <c r="C831" i="1"/>
  <c r="D831" i="1"/>
  <c r="E831" i="1"/>
  <c r="F831" i="1"/>
  <c r="G831" i="1"/>
  <c r="H831" i="1"/>
  <c r="I831" i="1"/>
  <c r="J831" i="1"/>
  <c r="K831" i="1"/>
  <c r="L831" i="1"/>
  <c r="M831" i="1"/>
  <c r="N831" i="1"/>
  <c r="O831" i="1"/>
  <c r="P831" i="1"/>
  <c r="Q831" i="1"/>
  <c r="R831" i="1"/>
  <c r="S831" i="1"/>
  <c r="U831" i="1"/>
  <c r="V831" i="1"/>
  <c r="W831" i="1"/>
  <c r="X831" i="1"/>
  <c r="Y831" i="1"/>
  <c r="Z831" i="1"/>
  <c r="AA831" i="1"/>
  <c r="AB831" i="1"/>
  <c r="A832" i="1"/>
  <c r="B832" i="1"/>
  <c r="C832" i="1"/>
  <c r="D832" i="1"/>
  <c r="E832" i="1"/>
  <c r="F832" i="1"/>
  <c r="G832" i="1"/>
  <c r="H832" i="1"/>
  <c r="I832" i="1"/>
  <c r="J832" i="1"/>
  <c r="K832" i="1"/>
  <c r="L832" i="1"/>
  <c r="M832" i="1"/>
  <c r="N832" i="1"/>
  <c r="O832" i="1"/>
  <c r="P832" i="1"/>
  <c r="Q832" i="1"/>
  <c r="R832" i="1"/>
  <c r="S832" i="1"/>
  <c r="U832" i="1"/>
  <c r="V832" i="1"/>
  <c r="W832" i="1"/>
  <c r="X832" i="1"/>
  <c r="Y832" i="1"/>
  <c r="Z832" i="1"/>
  <c r="AA832" i="1"/>
  <c r="AB832" i="1"/>
  <c r="A833" i="1"/>
  <c r="B833" i="1"/>
  <c r="C833" i="1"/>
  <c r="D833" i="1"/>
  <c r="E833" i="1"/>
  <c r="F833" i="1"/>
  <c r="G833" i="1"/>
  <c r="H833" i="1"/>
  <c r="I833" i="1"/>
  <c r="J833" i="1"/>
  <c r="K833" i="1"/>
  <c r="L833" i="1"/>
  <c r="M833" i="1"/>
  <c r="N833" i="1"/>
  <c r="O833" i="1"/>
  <c r="P833" i="1"/>
  <c r="Q833" i="1"/>
  <c r="R833" i="1"/>
  <c r="S833" i="1"/>
  <c r="U833" i="1"/>
  <c r="V833" i="1"/>
  <c r="W833" i="1"/>
  <c r="X833" i="1"/>
  <c r="Y833" i="1"/>
  <c r="Z833" i="1"/>
  <c r="AA833" i="1"/>
  <c r="AB833" i="1"/>
  <c r="A834" i="1"/>
  <c r="B834" i="1"/>
  <c r="C834" i="1"/>
  <c r="D834" i="1"/>
  <c r="E834" i="1"/>
  <c r="F834" i="1"/>
  <c r="G834" i="1"/>
  <c r="H834" i="1"/>
  <c r="I834" i="1"/>
  <c r="J834" i="1"/>
  <c r="K834" i="1"/>
  <c r="L834" i="1"/>
  <c r="M834" i="1"/>
  <c r="N834" i="1"/>
  <c r="O834" i="1"/>
  <c r="P834" i="1"/>
  <c r="Q834" i="1"/>
  <c r="R834" i="1"/>
  <c r="S834" i="1"/>
  <c r="U834" i="1"/>
  <c r="V834" i="1"/>
  <c r="W834" i="1"/>
  <c r="X834" i="1"/>
  <c r="Y834" i="1"/>
  <c r="Z834" i="1"/>
  <c r="AA834" i="1"/>
  <c r="AB834" i="1"/>
  <c r="A835" i="1"/>
  <c r="B835" i="1"/>
  <c r="C835" i="1"/>
  <c r="D835" i="1"/>
  <c r="E835" i="1"/>
  <c r="F835" i="1"/>
  <c r="G835" i="1"/>
  <c r="H835" i="1"/>
  <c r="I835" i="1"/>
  <c r="J835" i="1"/>
  <c r="K835" i="1"/>
  <c r="L835" i="1"/>
  <c r="M835" i="1"/>
  <c r="N835" i="1"/>
  <c r="O835" i="1"/>
  <c r="P835" i="1"/>
  <c r="Q835" i="1"/>
  <c r="R835" i="1"/>
  <c r="S835" i="1"/>
  <c r="U835" i="1"/>
  <c r="V835" i="1"/>
  <c r="W835" i="1"/>
  <c r="X835" i="1"/>
  <c r="Y835" i="1"/>
  <c r="Z835" i="1"/>
  <c r="AA835" i="1"/>
  <c r="AB835" i="1"/>
  <c r="A836" i="1"/>
  <c r="B836" i="1"/>
  <c r="C836" i="1"/>
  <c r="D836" i="1"/>
  <c r="E836" i="1"/>
  <c r="F836" i="1"/>
  <c r="G836" i="1"/>
  <c r="H836" i="1"/>
  <c r="I836" i="1"/>
  <c r="J836" i="1"/>
  <c r="K836" i="1"/>
  <c r="L836" i="1"/>
  <c r="M836" i="1"/>
  <c r="N836" i="1"/>
  <c r="O836" i="1"/>
  <c r="P836" i="1"/>
  <c r="Q836" i="1"/>
  <c r="R836" i="1"/>
  <c r="S836" i="1"/>
  <c r="U836" i="1"/>
  <c r="V836" i="1"/>
  <c r="W836" i="1"/>
  <c r="X836" i="1"/>
  <c r="Y836" i="1"/>
  <c r="Z836" i="1"/>
  <c r="AA836" i="1"/>
  <c r="AB836" i="1"/>
  <c r="A837" i="1"/>
  <c r="B837" i="1"/>
  <c r="C837" i="1"/>
  <c r="D837" i="1"/>
  <c r="E837" i="1"/>
  <c r="F837" i="1"/>
  <c r="G837" i="1"/>
  <c r="H837" i="1"/>
  <c r="I837" i="1"/>
  <c r="J837" i="1"/>
  <c r="K837" i="1"/>
  <c r="L837" i="1"/>
  <c r="M837" i="1"/>
  <c r="N837" i="1"/>
  <c r="O837" i="1"/>
  <c r="P837" i="1"/>
  <c r="Q837" i="1"/>
  <c r="R837" i="1"/>
  <c r="S837" i="1"/>
  <c r="U837" i="1"/>
  <c r="V837" i="1"/>
  <c r="W837" i="1"/>
  <c r="X837" i="1"/>
  <c r="Y837" i="1"/>
  <c r="Z837" i="1"/>
  <c r="AA837" i="1"/>
  <c r="AB837" i="1"/>
  <c r="A838" i="1"/>
  <c r="B838" i="1"/>
  <c r="C838" i="1"/>
  <c r="D838" i="1"/>
  <c r="E838" i="1"/>
  <c r="F838" i="1"/>
  <c r="G838" i="1"/>
  <c r="H838" i="1"/>
  <c r="I838" i="1"/>
  <c r="J838" i="1"/>
  <c r="K838" i="1"/>
  <c r="L838" i="1"/>
  <c r="M838" i="1"/>
  <c r="N838" i="1"/>
  <c r="O838" i="1"/>
  <c r="P838" i="1"/>
  <c r="Q838" i="1"/>
  <c r="R838" i="1"/>
  <c r="S838" i="1"/>
  <c r="U838" i="1"/>
  <c r="V838" i="1"/>
  <c r="W838" i="1"/>
  <c r="X838" i="1"/>
  <c r="Y838" i="1"/>
  <c r="Z838" i="1"/>
  <c r="AA838" i="1"/>
  <c r="AB838" i="1"/>
  <c r="A839" i="1"/>
  <c r="B839" i="1"/>
  <c r="C839" i="1"/>
  <c r="D839" i="1"/>
  <c r="E839" i="1"/>
  <c r="F839" i="1"/>
  <c r="G839" i="1"/>
  <c r="H839" i="1"/>
  <c r="I839" i="1"/>
  <c r="J839" i="1"/>
  <c r="K839" i="1"/>
  <c r="L839" i="1"/>
  <c r="M839" i="1"/>
  <c r="N839" i="1"/>
  <c r="O839" i="1"/>
  <c r="P839" i="1"/>
  <c r="Q839" i="1"/>
  <c r="R839" i="1"/>
  <c r="S839" i="1"/>
  <c r="U839" i="1"/>
  <c r="V839" i="1"/>
  <c r="W839" i="1"/>
  <c r="X839" i="1"/>
  <c r="Y839" i="1"/>
  <c r="Z839" i="1"/>
  <c r="AA839" i="1"/>
  <c r="AB839" i="1"/>
  <c r="A840" i="1"/>
  <c r="B840" i="1"/>
  <c r="C840" i="1"/>
  <c r="D840" i="1"/>
  <c r="E840" i="1"/>
  <c r="F840" i="1"/>
  <c r="G840" i="1"/>
  <c r="H840" i="1"/>
  <c r="I840" i="1"/>
  <c r="J840" i="1"/>
  <c r="K840" i="1"/>
  <c r="L840" i="1"/>
  <c r="M840" i="1"/>
  <c r="N840" i="1"/>
  <c r="O840" i="1"/>
  <c r="P840" i="1"/>
  <c r="Q840" i="1"/>
  <c r="R840" i="1"/>
  <c r="S840" i="1"/>
  <c r="U840" i="1"/>
  <c r="V840" i="1"/>
  <c r="W840" i="1"/>
  <c r="X840" i="1"/>
  <c r="Y840" i="1"/>
  <c r="Z840" i="1"/>
  <c r="AA840" i="1"/>
  <c r="AB840" i="1"/>
  <c r="A841" i="1"/>
  <c r="B841" i="1"/>
  <c r="C841" i="1"/>
  <c r="D841" i="1"/>
  <c r="E841" i="1"/>
  <c r="F841" i="1"/>
  <c r="G841" i="1"/>
  <c r="H841" i="1"/>
  <c r="I841" i="1"/>
  <c r="J841" i="1"/>
  <c r="K841" i="1"/>
  <c r="L841" i="1"/>
  <c r="M841" i="1"/>
  <c r="N841" i="1"/>
  <c r="O841" i="1"/>
  <c r="P841" i="1"/>
  <c r="Q841" i="1"/>
  <c r="R841" i="1"/>
  <c r="S841" i="1"/>
  <c r="U841" i="1"/>
  <c r="V841" i="1"/>
  <c r="W841" i="1"/>
  <c r="X841" i="1"/>
  <c r="Y841" i="1"/>
  <c r="Z841" i="1"/>
  <c r="AA841" i="1"/>
  <c r="AB841" i="1"/>
  <c r="A842" i="1"/>
  <c r="B842" i="1"/>
  <c r="C842" i="1"/>
  <c r="D842" i="1"/>
  <c r="E842" i="1"/>
  <c r="F842" i="1"/>
  <c r="G842" i="1"/>
  <c r="H842" i="1"/>
  <c r="I842" i="1"/>
  <c r="J842" i="1"/>
  <c r="K842" i="1"/>
  <c r="L842" i="1"/>
  <c r="M842" i="1"/>
  <c r="N842" i="1"/>
  <c r="O842" i="1"/>
  <c r="P842" i="1"/>
  <c r="Q842" i="1"/>
  <c r="R842" i="1"/>
  <c r="S842" i="1"/>
  <c r="U842" i="1"/>
  <c r="V842" i="1"/>
  <c r="W842" i="1"/>
  <c r="X842" i="1"/>
  <c r="Y842" i="1"/>
  <c r="Z842" i="1"/>
  <c r="AA842" i="1"/>
  <c r="AB842" i="1"/>
  <c r="A843" i="1"/>
  <c r="B843" i="1"/>
  <c r="C843" i="1"/>
  <c r="D843" i="1"/>
  <c r="E843" i="1"/>
  <c r="F843" i="1"/>
  <c r="G843" i="1"/>
  <c r="H843" i="1"/>
  <c r="I843" i="1"/>
  <c r="J843" i="1"/>
  <c r="K843" i="1"/>
  <c r="L843" i="1"/>
  <c r="M843" i="1"/>
  <c r="N843" i="1"/>
  <c r="O843" i="1"/>
  <c r="P843" i="1"/>
  <c r="Q843" i="1"/>
  <c r="R843" i="1"/>
  <c r="S843" i="1"/>
  <c r="U843" i="1"/>
  <c r="V843" i="1"/>
  <c r="W843" i="1"/>
  <c r="X843" i="1"/>
  <c r="Y843" i="1"/>
  <c r="Z843" i="1"/>
  <c r="AA843" i="1"/>
  <c r="AB843" i="1"/>
  <c r="A844" i="1"/>
  <c r="B844" i="1"/>
  <c r="C844" i="1"/>
  <c r="D844" i="1"/>
  <c r="E844" i="1"/>
  <c r="F844" i="1"/>
  <c r="G844" i="1"/>
  <c r="H844" i="1"/>
  <c r="I844" i="1"/>
  <c r="J844" i="1"/>
  <c r="K844" i="1"/>
  <c r="L844" i="1"/>
  <c r="M844" i="1"/>
  <c r="N844" i="1"/>
  <c r="O844" i="1"/>
  <c r="P844" i="1"/>
  <c r="Q844" i="1"/>
  <c r="R844" i="1"/>
  <c r="S844" i="1"/>
  <c r="U844" i="1"/>
  <c r="V844" i="1"/>
  <c r="W844" i="1"/>
  <c r="X844" i="1"/>
  <c r="Y844" i="1"/>
  <c r="Z844" i="1"/>
  <c r="AA844" i="1"/>
  <c r="AB844" i="1"/>
  <c r="A845" i="1"/>
  <c r="B845" i="1"/>
  <c r="C845" i="1"/>
  <c r="D845" i="1"/>
  <c r="E845" i="1"/>
  <c r="F845" i="1"/>
  <c r="G845" i="1"/>
  <c r="H845" i="1"/>
  <c r="I845" i="1"/>
  <c r="J845" i="1"/>
  <c r="K845" i="1"/>
  <c r="L845" i="1"/>
  <c r="M845" i="1"/>
  <c r="N845" i="1"/>
  <c r="O845" i="1"/>
  <c r="P845" i="1"/>
  <c r="Q845" i="1"/>
  <c r="R845" i="1"/>
  <c r="S845" i="1"/>
  <c r="U845" i="1"/>
  <c r="V845" i="1"/>
  <c r="W845" i="1"/>
  <c r="X845" i="1"/>
  <c r="Y845" i="1"/>
  <c r="Z845" i="1"/>
  <c r="AA845" i="1"/>
  <c r="AB845" i="1"/>
  <c r="A846" i="1"/>
  <c r="B846" i="1"/>
  <c r="C846" i="1"/>
  <c r="D846" i="1"/>
  <c r="E846" i="1"/>
  <c r="F846" i="1"/>
  <c r="G846" i="1"/>
  <c r="H846" i="1"/>
  <c r="I846" i="1"/>
  <c r="J846" i="1"/>
  <c r="K846" i="1"/>
  <c r="L846" i="1"/>
  <c r="M846" i="1"/>
  <c r="N846" i="1"/>
  <c r="O846" i="1"/>
  <c r="P846" i="1"/>
  <c r="Q846" i="1"/>
  <c r="R846" i="1"/>
  <c r="S846" i="1"/>
  <c r="U846" i="1"/>
  <c r="V846" i="1"/>
  <c r="W846" i="1"/>
  <c r="X846" i="1"/>
  <c r="Y846" i="1"/>
  <c r="Z846" i="1"/>
  <c r="AA846" i="1"/>
  <c r="AB846" i="1"/>
  <c r="A847" i="1"/>
  <c r="B847" i="1"/>
  <c r="C847" i="1"/>
  <c r="D847" i="1"/>
  <c r="E847" i="1"/>
  <c r="F847" i="1"/>
  <c r="G847" i="1"/>
  <c r="H847" i="1"/>
  <c r="I847" i="1"/>
  <c r="J847" i="1"/>
  <c r="K847" i="1"/>
  <c r="L847" i="1"/>
  <c r="M847" i="1"/>
  <c r="N847" i="1"/>
  <c r="O847" i="1"/>
  <c r="P847" i="1"/>
  <c r="Q847" i="1"/>
  <c r="R847" i="1"/>
  <c r="S847" i="1"/>
  <c r="U847" i="1"/>
  <c r="V847" i="1"/>
  <c r="W847" i="1"/>
  <c r="X847" i="1"/>
  <c r="Y847" i="1"/>
  <c r="Z847" i="1"/>
  <c r="AA847" i="1"/>
  <c r="AB847" i="1"/>
  <c r="A848" i="1"/>
  <c r="B848" i="1"/>
  <c r="C848" i="1"/>
  <c r="D848" i="1"/>
  <c r="E848" i="1"/>
  <c r="F848" i="1"/>
  <c r="G848" i="1"/>
  <c r="H848" i="1"/>
  <c r="I848" i="1"/>
  <c r="J848" i="1"/>
  <c r="K848" i="1"/>
  <c r="L848" i="1"/>
  <c r="M848" i="1"/>
  <c r="N848" i="1"/>
  <c r="O848" i="1"/>
  <c r="P848" i="1"/>
  <c r="Q848" i="1"/>
  <c r="R848" i="1"/>
  <c r="S848" i="1"/>
  <c r="U848" i="1"/>
  <c r="V848" i="1"/>
  <c r="W848" i="1"/>
  <c r="X848" i="1"/>
  <c r="Y848" i="1"/>
  <c r="Z848" i="1"/>
  <c r="AA848" i="1"/>
  <c r="AB848" i="1"/>
  <c r="A849" i="1"/>
  <c r="B849" i="1"/>
  <c r="C849" i="1"/>
  <c r="D849" i="1"/>
  <c r="E849" i="1"/>
  <c r="F849" i="1"/>
  <c r="G849" i="1"/>
  <c r="H849" i="1"/>
  <c r="I849" i="1"/>
  <c r="J849" i="1"/>
  <c r="K849" i="1"/>
  <c r="L849" i="1"/>
  <c r="M849" i="1"/>
  <c r="N849" i="1"/>
  <c r="O849" i="1"/>
  <c r="P849" i="1"/>
  <c r="Q849" i="1"/>
  <c r="R849" i="1"/>
  <c r="S849" i="1"/>
  <c r="U849" i="1"/>
  <c r="V849" i="1"/>
  <c r="W849" i="1"/>
  <c r="X849" i="1"/>
  <c r="Y849" i="1"/>
  <c r="Z849" i="1"/>
  <c r="AA849" i="1"/>
  <c r="AB849" i="1"/>
  <c r="A850" i="1"/>
  <c r="B850" i="1"/>
  <c r="C850" i="1"/>
  <c r="D850" i="1"/>
  <c r="E850" i="1"/>
  <c r="F850" i="1"/>
  <c r="G850" i="1"/>
  <c r="H850" i="1"/>
  <c r="I850" i="1"/>
  <c r="J850" i="1"/>
  <c r="K850" i="1"/>
  <c r="L850" i="1"/>
  <c r="M850" i="1"/>
  <c r="N850" i="1"/>
  <c r="O850" i="1"/>
  <c r="P850" i="1"/>
  <c r="Q850" i="1"/>
  <c r="R850" i="1"/>
  <c r="S850" i="1"/>
  <c r="U850" i="1"/>
  <c r="V850" i="1"/>
  <c r="W850" i="1"/>
  <c r="X850" i="1"/>
  <c r="Y850" i="1"/>
  <c r="Z850" i="1"/>
  <c r="AA850" i="1"/>
  <c r="AB850" i="1"/>
  <c r="A851" i="1"/>
  <c r="B851" i="1"/>
  <c r="C851" i="1"/>
  <c r="D851" i="1"/>
  <c r="E851" i="1"/>
  <c r="F851" i="1"/>
  <c r="G851" i="1"/>
  <c r="H851" i="1"/>
  <c r="I851" i="1"/>
  <c r="J851" i="1"/>
  <c r="K851" i="1"/>
  <c r="L851" i="1"/>
  <c r="M851" i="1"/>
  <c r="N851" i="1"/>
  <c r="O851" i="1"/>
  <c r="P851" i="1"/>
  <c r="Q851" i="1"/>
  <c r="R851" i="1"/>
  <c r="S851" i="1"/>
  <c r="U851" i="1"/>
  <c r="V851" i="1"/>
  <c r="W851" i="1"/>
  <c r="X851" i="1"/>
  <c r="Y851" i="1"/>
  <c r="Z851" i="1"/>
  <c r="AA851" i="1"/>
  <c r="AB851" i="1"/>
  <c r="A852" i="1"/>
  <c r="B852" i="1"/>
  <c r="C852" i="1"/>
  <c r="D852" i="1"/>
  <c r="E852" i="1"/>
  <c r="F852" i="1"/>
  <c r="G852" i="1"/>
  <c r="H852" i="1"/>
  <c r="I852" i="1"/>
  <c r="J852" i="1"/>
  <c r="K852" i="1"/>
  <c r="L852" i="1"/>
  <c r="M852" i="1"/>
  <c r="N852" i="1"/>
  <c r="O852" i="1"/>
  <c r="P852" i="1"/>
  <c r="Q852" i="1"/>
  <c r="R852" i="1"/>
  <c r="S852" i="1"/>
  <c r="U852" i="1"/>
  <c r="V852" i="1"/>
  <c r="W852" i="1"/>
  <c r="X852" i="1"/>
  <c r="Y852" i="1"/>
  <c r="Z852" i="1"/>
  <c r="AA852" i="1"/>
  <c r="AB852" i="1"/>
  <c r="A853" i="1"/>
  <c r="B853" i="1"/>
  <c r="C853" i="1"/>
  <c r="D853" i="1"/>
  <c r="E853" i="1"/>
  <c r="F853" i="1"/>
  <c r="G853" i="1"/>
  <c r="H853" i="1"/>
  <c r="I853" i="1"/>
  <c r="J853" i="1"/>
  <c r="K853" i="1"/>
  <c r="L853" i="1"/>
  <c r="M853" i="1"/>
  <c r="N853" i="1"/>
  <c r="O853" i="1"/>
  <c r="P853" i="1"/>
  <c r="Q853" i="1"/>
  <c r="R853" i="1"/>
  <c r="S853" i="1"/>
  <c r="U853" i="1"/>
  <c r="V853" i="1"/>
  <c r="W853" i="1"/>
  <c r="X853" i="1"/>
  <c r="Y853" i="1"/>
  <c r="Z853" i="1"/>
  <c r="AA853" i="1"/>
  <c r="AB853" i="1"/>
  <c r="A854" i="1"/>
  <c r="B854" i="1"/>
  <c r="C854" i="1"/>
  <c r="D854" i="1"/>
  <c r="E854" i="1"/>
  <c r="F854" i="1"/>
  <c r="G854" i="1"/>
  <c r="H854" i="1"/>
  <c r="I854" i="1"/>
  <c r="J854" i="1"/>
  <c r="K854" i="1"/>
  <c r="L854" i="1"/>
  <c r="M854" i="1"/>
  <c r="N854" i="1"/>
  <c r="O854" i="1"/>
  <c r="P854" i="1"/>
  <c r="Q854" i="1"/>
  <c r="R854" i="1"/>
  <c r="S854" i="1"/>
  <c r="U854" i="1"/>
  <c r="V854" i="1"/>
  <c r="W854" i="1"/>
  <c r="X854" i="1"/>
  <c r="Y854" i="1"/>
  <c r="Z854" i="1"/>
  <c r="AA854" i="1"/>
  <c r="AB854" i="1"/>
  <c r="A855" i="1"/>
  <c r="B855" i="1"/>
  <c r="C855" i="1"/>
  <c r="D855" i="1"/>
  <c r="E855" i="1"/>
  <c r="F855" i="1"/>
  <c r="G855" i="1"/>
  <c r="H855" i="1"/>
  <c r="I855" i="1"/>
  <c r="J855" i="1"/>
  <c r="K855" i="1"/>
  <c r="L855" i="1"/>
  <c r="M855" i="1"/>
  <c r="N855" i="1"/>
  <c r="O855" i="1"/>
  <c r="P855" i="1"/>
  <c r="Q855" i="1"/>
  <c r="R855" i="1"/>
  <c r="S855" i="1"/>
  <c r="U855" i="1"/>
  <c r="V855" i="1"/>
  <c r="W855" i="1"/>
  <c r="X855" i="1"/>
  <c r="Y855" i="1"/>
  <c r="Z855" i="1"/>
  <c r="AA855" i="1"/>
  <c r="AB855" i="1"/>
  <c r="A856" i="1"/>
  <c r="B856" i="1"/>
  <c r="C856" i="1"/>
  <c r="D856" i="1"/>
  <c r="E856" i="1"/>
  <c r="F856" i="1"/>
  <c r="G856" i="1"/>
  <c r="H856" i="1"/>
  <c r="I856" i="1"/>
  <c r="J856" i="1"/>
  <c r="K856" i="1"/>
  <c r="L856" i="1"/>
  <c r="M856" i="1"/>
  <c r="N856" i="1"/>
  <c r="O856" i="1"/>
  <c r="P856" i="1"/>
  <c r="Q856" i="1"/>
  <c r="R856" i="1"/>
  <c r="S856" i="1"/>
  <c r="U856" i="1"/>
  <c r="V856" i="1"/>
  <c r="W856" i="1"/>
  <c r="X856" i="1"/>
  <c r="Y856" i="1"/>
  <c r="Z856" i="1"/>
  <c r="AA856" i="1"/>
  <c r="AB856" i="1"/>
  <c r="A857" i="1"/>
  <c r="B857" i="1"/>
  <c r="C857" i="1"/>
  <c r="D857" i="1"/>
  <c r="E857" i="1"/>
  <c r="F857" i="1"/>
  <c r="G857" i="1"/>
  <c r="H857" i="1"/>
  <c r="I857" i="1"/>
  <c r="J857" i="1"/>
  <c r="K857" i="1"/>
  <c r="L857" i="1"/>
  <c r="M857" i="1"/>
  <c r="N857" i="1"/>
  <c r="O857" i="1"/>
  <c r="P857" i="1"/>
  <c r="Q857" i="1"/>
  <c r="R857" i="1"/>
  <c r="S857" i="1"/>
  <c r="U857" i="1"/>
  <c r="V857" i="1"/>
  <c r="W857" i="1"/>
  <c r="X857" i="1"/>
  <c r="Y857" i="1"/>
  <c r="Z857" i="1"/>
  <c r="AA857" i="1"/>
  <c r="AB857" i="1"/>
  <c r="A858" i="1"/>
  <c r="B858" i="1"/>
  <c r="C858" i="1"/>
  <c r="D858" i="1"/>
  <c r="E858" i="1"/>
  <c r="F858" i="1"/>
  <c r="G858" i="1"/>
  <c r="H858" i="1"/>
  <c r="I858" i="1"/>
  <c r="J858" i="1"/>
  <c r="K858" i="1"/>
  <c r="L858" i="1"/>
  <c r="M858" i="1"/>
  <c r="N858" i="1"/>
  <c r="O858" i="1"/>
  <c r="P858" i="1"/>
  <c r="Q858" i="1"/>
  <c r="R858" i="1"/>
  <c r="S858" i="1"/>
  <c r="U858" i="1"/>
  <c r="V858" i="1"/>
  <c r="W858" i="1"/>
  <c r="X858" i="1"/>
  <c r="Y858" i="1"/>
  <c r="Z858" i="1"/>
  <c r="AA858" i="1"/>
  <c r="AB858" i="1"/>
  <c r="A859" i="1"/>
  <c r="B859" i="1"/>
  <c r="C859" i="1"/>
  <c r="D859" i="1"/>
  <c r="E859" i="1"/>
  <c r="F859" i="1"/>
  <c r="G859" i="1"/>
  <c r="H859" i="1"/>
  <c r="I859" i="1"/>
  <c r="J859" i="1"/>
  <c r="K859" i="1"/>
  <c r="L859" i="1"/>
  <c r="M859" i="1"/>
  <c r="N859" i="1"/>
  <c r="O859" i="1"/>
  <c r="P859" i="1"/>
  <c r="Q859" i="1"/>
  <c r="R859" i="1"/>
  <c r="S859" i="1"/>
  <c r="U859" i="1"/>
  <c r="V859" i="1"/>
  <c r="W859" i="1"/>
  <c r="X859" i="1"/>
  <c r="Y859" i="1"/>
  <c r="Z859" i="1"/>
  <c r="AA859" i="1"/>
  <c r="AB859" i="1"/>
  <c r="A860" i="1"/>
  <c r="B860" i="1"/>
  <c r="C860" i="1"/>
  <c r="D860" i="1"/>
  <c r="E860" i="1"/>
  <c r="F860" i="1"/>
  <c r="G860" i="1"/>
  <c r="H860" i="1"/>
  <c r="I860" i="1"/>
  <c r="J860" i="1"/>
  <c r="K860" i="1"/>
  <c r="L860" i="1"/>
  <c r="M860" i="1"/>
  <c r="N860" i="1"/>
  <c r="O860" i="1"/>
  <c r="P860" i="1"/>
  <c r="Q860" i="1"/>
  <c r="R860" i="1"/>
  <c r="S860" i="1"/>
  <c r="U860" i="1"/>
  <c r="V860" i="1"/>
  <c r="W860" i="1"/>
  <c r="X860" i="1"/>
  <c r="Y860" i="1"/>
  <c r="Z860" i="1"/>
  <c r="AA860" i="1"/>
  <c r="AB860" i="1"/>
  <c r="A861" i="1"/>
  <c r="B861" i="1"/>
  <c r="C861" i="1"/>
  <c r="D861" i="1"/>
  <c r="E861" i="1"/>
  <c r="F861" i="1"/>
  <c r="G861" i="1"/>
  <c r="H861" i="1"/>
  <c r="I861" i="1"/>
  <c r="J861" i="1"/>
  <c r="K861" i="1"/>
  <c r="L861" i="1"/>
  <c r="M861" i="1"/>
  <c r="N861" i="1"/>
  <c r="O861" i="1"/>
  <c r="P861" i="1"/>
  <c r="Q861" i="1"/>
  <c r="R861" i="1"/>
  <c r="S861" i="1"/>
  <c r="U861" i="1"/>
  <c r="V861" i="1"/>
  <c r="W861" i="1"/>
  <c r="X861" i="1"/>
  <c r="Y861" i="1"/>
  <c r="Z861" i="1"/>
  <c r="AA861" i="1"/>
  <c r="AB861" i="1"/>
  <c r="A862" i="1"/>
  <c r="B862" i="1"/>
  <c r="C862" i="1"/>
  <c r="D862" i="1"/>
  <c r="E862" i="1"/>
  <c r="F862" i="1"/>
  <c r="G862" i="1"/>
  <c r="H862" i="1"/>
  <c r="I862" i="1"/>
  <c r="J862" i="1"/>
  <c r="K862" i="1"/>
  <c r="L862" i="1"/>
  <c r="M862" i="1"/>
  <c r="N862" i="1"/>
  <c r="O862" i="1"/>
  <c r="P862" i="1"/>
  <c r="Q862" i="1"/>
  <c r="R862" i="1"/>
  <c r="S862" i="1"/>
  <c r="U862" i="1"/>
  <c r="V862" i="1"/>
  <c r="W862" i="1"/>
  <c r="X862" i="1"/>
  <c r="Y862" i="1"/>
  <c r="Z862" i="1"/>
  <c r="AA862" i="1"/>
  <c r="AB862" i="1"/>
  <c r="A863" i="1"/>
  <c r="B863" i="1"/>
  <c r="C863" i="1"/>
  <c r="D863" i="1"/>
  <c r="E863" i="1"/>
  <c r="F863" i="1"/>
  <c r="G863" i="1"/>
  <c r="H863" i="1"/>
  <c r="I863" i="1"/>
  <c r="J863" i="1"/>
  <c r="K863" i="1"/>
  <c r="L863" i="1"/>
  <c r="M863" i="1"/>
  <c r="N863" i="1"/>
  <c r="O863" i="1"/>
  <c r="P863" i="1"/>
  <c r="Q863" i="1"/>
  <c r="R863" i="1"/>
  <c r="S863" i="1"/>
  <c r="U863" i="1"/>
  <c r="V863" i="1"/>
  <c r="W863" i="1"/>
  <c r="X863" i="1"/>
  <c r="Y863" i="1"/>
  <c r="Z863" i="1"/>
  <c r="AA863" i="1"/>
  <c r="AB863" i="1"/>
  <c r="A864" i="1"/>
  <c r="B864" i="1"/>
  <c r="C864" i="1"/>
  <c r="D864" i="1"/>
  <c r="E864" i="1"/>
  <c r="F864" i="1"/>
  <c r="G864" i="1"/>
  <c r="H864" i="1"/>
  <c r="I864" i="1"/>
  <c r="J864" i="1"/>
  <c r="K864" i="1"/>
  <c r="L864" i="1"/>
  <c r="M864" i="1"/>
  <c r="N864" i="1"/>
  <c r="O864" i="1"/>
  <c r="P864" i="1"/>
  <c r="Q864" i="1"/>
  <c r="R864" i="1"/>
  <c r="S864" i="1"/>
  <c r="U864" i="1"/>
  <c r="V864" i="1"/>
  <c r="W864" i="1"/>
  <c r="X864" i="1"/>
  <c r="Y864" i="1"/>
  <c r="Z864" i="1"/>
  <c r="AA864" i="1"/>
  <c r="AB864" i="1"/>
  <c r="A865" i="1"/>
  <c r="B865" i="1"/>
  <c r="C865" i="1"/>
  <c r="D865" i="1"/>
  <c r="E865" i="1"/>
  <c r="F865" i="1"/>
  <c r="G865" i="1"/>
  <c r="H865" i="1"/>
  <c r="I865" i="1"/>
  <c r="J865" i="1"/>
  <c r="K865" i="1"/>
  <c r="L865" i="1"/>
  <c r="M865" i="1"/>
  <c r="N865" i="1"/>
  <c r="O865" i="1"/>
  <c r="P865" i="1"/>
  <c r="Q865" i="1"/>
  <c r="R865" i="1"/>
  <c r="S865" i="1"/>
  <c r="U865" i="1"/>
  <c r="V865" i="1"/>
  <c r="W865" i="1"/>
  <c r="X865" i="1"/>
  <c r="Y865" i="1"/>
  <c r="Z865" i="1"/>
  <c r="AA865" i="1"/>
  <c r="AB865" i="1"/>
  <c r="A866" i="1"/>
  <c r="B866" i="1"/>
  <c r="C866" i="1"/>
  <c r="D866" i="1"/>
  <c r="E866" i="1"/>
  <c r="F866" i="1"/>
  <c r="G866" i="1"/>
  <c r="H866" i="1"/>
  <c r="I866" i="1"/>
  <c r="J866" i="1"/>
  <c r="K866" i="1"/>
  <c r="L866" i="1"/>
  <c r="M866" i="1"/>
  <c r="N866" i="1"/>
  <c r="O866" i="1"/>
  <c r="P866" i="1"/>
  <c r="Q866" i="1"/>
  <c r="R866" i="1"/>
  <c r="S866" i="1"/>
  <c r="U866" i="1"/>
  <c r="V866" i="1"/>
  <c r="W866" i="1"/>
  <c r="X866" i="1"/>
  <c r="Y866" i="1"/>
  <c r="Z866" i="1"/>
  <c r="AA866" i="1"/>
  <c r="AB866" i="1"/>
  <c r="A867" i="1"/>
  <c r="B867" i="1"/>
  <c r="C867" i="1"/>
  <c r="D867" i="1"/>
  <c r="E867" i="1"/>
  <c r="F867" i="1"/>
  <c r="G867" i="1"/>
  <c r="H867" i="1"/>
  <c r="I867" i="1"/>
  <c r="J867" i="1"/>
  <c r="K867" i="1"/>
  <c r="L867" i="1"/>
  <c r="M867" i="1"/>
  <c r="N867" i="1"/>
  <c r="O867" i="1"/>
  <c r="P867" i="1"/>
  <c r="Q867" i="1"/>
  <c r="R867" i="1"/>
  <c r="S867" i="1"/>
  <c r="U867" i="1"/>
  <c r="V867" i="1"/>
  <c r="W867" i="1"/>
  <c r="X867" i="1"/>
  <c r="Y867" i="1"/>
  <c r="Z867" i="1"/>
  <c r="AA867" i="1"/>
  <c r="AB867" i="1"/>
  <c r="A868" i="1"/>
  <c r="B868" i="1"/>
  <c r="C868" i="1"/>
  <c r="D868" i="1"/>
  <c r="E868" i="1"/>
  <c r="F868" i="1"/>
  <c r="G868" i="1"/>
  <c r="H868" i="1"/>
  <c r="I868" i="1"/>
  <c r="J868" i="1"/>
  <c r="K868" i="1"/>
  <c r="L868" i="1"/>
  <c r="M868" i="1"/>
  <c r="N868" i="1"/>
  <c r="O868" i="1"/>
  <c r="P868" i="1"/>
  <c r="Q868" i="1"/>
  <c r="R868" i="1"/>
  <c r="S868" i="1"/>
  <c r="U868" i="1"/>
  <c r="V868" i="1"/>
  <c r="W868" i="1"/>
  <c r="X868" i="1"/>
  <c r="Y868" i="1"/>
  <c r="Z868" i="1"/>
  <c r="AA868" i="1"/>
  <c r="AB868" i="1"/>
  <c r="A869" i="1"/>
  <c r="B869" i="1"/>
  <c r="C869" i="1"/>
  <c r="D869" i="1"/>
  <c r="E869" i="1"/>
  <c r="F869" i="1"/>
  <c r="G869" i="1"/>
  <c r="H869" i="1"/>
  <c r="I869" i="1"/>
  <c r="J869" i="1"/>
  <c r="K869" i="1"/>
  <c r="L869" i="1"/>
  <c r="M869" i="1"/>
  <c r="N869" i="1"/>
  <c r="O869" i="1"/>
  <c r="P869" i="1"/>
  <c r="Q869" i="1"/>
  <c r="R869" i="1"/>
  <c r="S869" i="1"/>
  <c r="U869" i="1"/>
  <c r="V869" i="1"/>
  <c r="W869" i="1"/>
  <c r="X869" i="1"/>
  <c r="Y869" i="1"/>
  <c r="Z869" i="1"/>
  <c r="AA869" i="1"/>
  <c r="AB869" i="1"/>
  <c r="A870" i="1"/>
  <c r="B870" i="1"/>
  <c r="C870" i="1"/>
  <c r="D870" i="1"/>
  <c r="E870" i="1"/>
  <c r="F870" i="1"/>
  <c r="G870" i="1"/>
  <c r="H870" i="1"/>
  <c r="I870" i="1"/>
  <c r="J870" i="1"/>
  <c r="K870" i="1"/>
  <c r="L870" i="1"/>
  <c r="M870" i="1"/>
  <c r="N870" i="1"/>
  <c r="O870" i="1"/>
  <c r="P870" i="1"/>
  <c r="Q870" i="1"/>
  <c r="R870" i="1"/>
  <c r="S870" i="1"/>
  <c r="U870" i="1"/>
  <c r="V870" i="1"/>
  <c r="W870" i="1"/>
  <c r="X870" i="1"/>
  <c r="Y870" i="1"/>
  <c r="Z870" i="1"/>
  <c r="AA870" i="1"/>
  <c r="AB870" i="1"/>
  <c r="A871" i="1"/>
  <c r="B871" i="1"/>
  <c r="C871" i="1"/>
  <c r="D871" i="1"/>
  <c r="E871" i="1"/>
  <c r="F871" i="1"/>
  <c r="G871" i="1"/>
  <c r="H871" i="1"/>
  <c r="I871" i="1"/>
  <c r="J871" i="1"/>
  <c r="K871" i="1"/>
  <c r="L871" i="1"/>
  <c r="M871" i="1"/>
  <c r="N871" i="1"/>
  <c r="O871" i="1"/>
  <c r="P871" i="1"/>
  <c r="Q871" i="1"/>
  <c r="R871" i="1"/>
  <c r="S871" i="1"/>
  <c r="U871" i="1"/>
  <c r="V871" i="1"/>
  <c r="W871" i="1"/>
  <c r="X871" i="1"/>
  <c r="Y871" i="1"/>
  <c r="Z871" i="1"/>
  <c r="AA871" i="1"/>
  <c r="AB871" i="1"/>
  <c r="A872" i="1"/>
  <c r="B872" i="1"/>
  <c r="C872" i="1"/>
  <c r="D872" i="1"/>
  <c r="E872" i="1"/>
  <c r="F872" i="1"/>
  <c r="G872" i="1"/>
  <c r="H872" i="1"/>
  <c r="I872" i="1"/>
  <c r="J872" i="1"/>
  <c r="K872" i="1"/>
  <c r="L872" i="1"/>
  <c r="M872" i="1"/>
  <c r="N872" i="1"/>
  <c r="O872" i="1"/>
  <c r="P872" i="1"/>
  <c r="Q872" i="1"/>
  <c r="R872" i="1"/>
  <c r="S872" i="1"/>
  <c r="U872" i="1"/>
  <c r="V872" i="1"/>
  <c r="W872" i="1"/>
  <c r="X872" i="1"/>
  <c r="Y872" i="1"/>
  <c r="Z872" i="1"/>
  <c r="AA872" i="1"/>
  <c r="AB872" i="1"/>
  <c r="A873" i="1"/>
  <c r="B873" i="1"/>
  <c r="C873" i="1"/>
  <c r="D873" i="1"/>
  <c r="E873" i="1"/>
  <c r="F873" i="1"/>
  <c r="G873" i="1"/>
  <c r="H873" i="1"/>
  <c r="I873" i="1"/>
  <c r="J873" i="1"/>
  <c r="K873" i="1"/>
  <c r="L873" i="1"/>
  <c r="M873" i="1"/>
  <c r="N873" i="1"/>
  <c r="O873" i="1"/>
  <c r="P873" i="1"/>
  <c r="Q873" i="1"/>
  <c r="R873" i="1"/>
  <c r="S873" i="1"/>
  <c r="U873" i="1"/>
  <c r="V873" i="1"/>
  <c r="W873" i="1"/>
  <c r="X873" i="1"/>
  <c r="Y873" i="1"/>
  <c r="Z873" i="1"/>
  <c r="AA873" i="1"/>
  <c r="AB873" i="1"/>
  <c r="A874" i="1"/>
  <c r="B874" i="1"/>
  <c r="C874" i="1"/>
  <c r="D874" i="1"/>
  <c r="E874" i="1"/>
  <c r="F874" i="1"/>
  <c r="G874" i="1"/>
  <c r="H874" i="1"/>
  <c r="I874" i="1"/>
  <c r="J874" i="1"/>
  <c r="K874" i="1"/>
  <c r="L874" i="1"/>
  <c r="M874" i="1"/>
  <c r="N874" i="1"/>
  <c r="O874" i="1"/>
  <c r="P874" i="1"/>
  <c r="Q874" i="1"/>
  <c r="R874" i="1"/>
  <c r="S874" i="1"/>
  <c r="U874" i="1"/>
  <c r="V874" i="1"/>
  <c r="W874" i="1"/>
  <c r="X874" i="1"/>
  <c r="Y874" i="1"/>
  <c r="Z874" i="1"/>
  <c r="AA874" i="1"/>
  <c r="AB874" i="1"/>
  <c r="A875" i="1"/>
  <c r="B875" i="1"/>
  <c r="C875" i="1"/>
  <c r="D875" i="1"/>
  <c r="E875" i="1"/>
  <c r="F875" i="1"/>
  <c r="G875" i="1"/>
  <c r="H875" i="1"/>
  <c r="I875" i="1"/>
  <c r="J875" i="1"/>
  <c r="K875" i="1"/>
  <c r="L875" i="1"/>
  <c r="M875" i="1"/>
  <c r="N875" i="1"/>
  <c r="O875" i="1"/>
  <c r="P875" i="1"/>
  <c r="Q875" i="1"/>
  <c r="R875" i="1"/>
  <c r="S875" i="1"/>
  <c r="U875" i="1"/>
  <c r="V875" i="1"/>
  <c r="W875" i="1"/>
  <c r="X875" i="1"/>
  <c r="Y875" i="1"/>
  <c r="Z875" i="1"/>
  <c r="AA875" i="1"/>
  <c r="AB875" i="1"/>
  <c r="A876" i="1"/>
  <c r="B876" i="1"/>
  <c r="C876" i="1"/>
  <c r="D876" i="1"/>
  <c r="E876" i="1"/>
  <c r="F876" i="1"/>
  <c r="G876" i="1"/>
  <c r="H876" i="1"/>
  <c r="I876" i="1"/>
  <c r="J876" i="1"/>
  <c r="K876" i="1"/>
  <c r="L876" i="1"/>
  <c r="M876" i="1"/>
  <c r="N876" i="1"/>
  <c r="O876" i="1"/>
  <c r="P876" i="1"/>
  <c r="Q876" i="1"/>
  <c r="R876" i="1"/>
  <c r="S876" i="1"/>
  <c r="U876" i="1"/>
  <c r="V876" i="1"/>
  <c r="W876" i="1"/>
  <c r="X876" i="1"/>
  <c r="Y876" i="1"/>
  <c r="Z876" i="1"/>
  <c r="AA876" i="1"/>
  <c r="AB876" i="1"/>
  <c r="A877" i="1"/>
  <c r="B877" i="1"/>
  <c r="C877" i="1"/>
  <c r="D877" i="1"/>
  <c r="E877" i="1"/>
  <c r="F877" i="1"/>
  <c r="G877" i="1"/>
  <c r="H877" i="1"/>
  <c r="I877" i="1"/>
  <c r="J877" i="1"/>
  <c r="K877" i="1"/>
  <c r="L877" i="1"/>
  <c r="M877" i="1"/>
  <c r="N877" i="1"/>
  <c r="O877" i="1"/>
  <c r="P877" i="1"/>
  <c r="Q877" i="1"/>
  <c r="R877" i="1"/>
  <c r="S877" i="1"/>
  <c r="U877" i="1"/>
  <c r="V877" i="1"/>
  <c r="W877" i="1"/>
  <c r="X877" i="1"/>
  <c r="Y877" i="1"/>
  <c r="Z877" i="1"/>
  <c r="AA877" i="1"/>
  <c r="AB877" i="1"/>
  <c r="A878" i="1"/>
  <c r="B878" i="1"/>
  <c r="C878" i="1"/>
  <c r="D878" i="1"/>
  <c r="E878" i="1"/>
  <c r="F878" i="1"/>
  <c r="G878" i="1"/>
  <c r="H878" i="1"/>
  <c r="I878" i="1"/>
  <c r="J878" i="1"/>
  <c r="K878" i="1"/>
  <c r="L878" i="1"/>
  <c r="M878" i="1"/>
  <c r="N878" i="1"/>
  <c r="O878" i="1"/>
  <c r="P878" i="1"/>
  <c r="Q878" i="1"/>
  <c r="R878" i="1"/>
  <c r="S878" i="1"/>
  <c r="U878" i="1"/>
  <c r="V878" i="1"/>
  <c r="W878" i="1"/>
  <c r="X878" i="1"/>
  <c r="Y878" i="1"/>
  <c r="Z878" i="1"/>
  <c r="AA878" i="1"/>
  <c r="AB878" i="1"/>
  <c r="A879" i="1"/>
  <c r="B879" i="1"/>
  <c r="C879" i="1"/>
  <c r="D879" i="1"/>
  <c r="E879" i="1"/>
  <c r="F879" i="1"/>
  <c r="G879" i="1"/>
  <c r="H879" i="1"/>
  <c r="I879" i="1"/>
  <c r="J879" i="1"/>
  <c r="K879" i="1"/>
  <c r="L879" i="1"/>
  <c r="M879" i="1"/>
  <c r="N879" i="1"/>
  <c r="O879" i="1"/>
  <c r="P879" i="1"/>
  <c r="Q879" i="1"/>
  <c r="R879" i="1"/>
  <c r="S879" i="1"/>
  <c r="U879" i="1"/>
  <c r="V879" i="1"/>
  <c r="W879" i="1"/>
  <c r="X879" i="1"/>
  <c r="Y879" i="1"/>
  <c r="Z879" i="1"/>
  <c r="AA879" i="1"/>
  <c r="AB879" i="1"/>
  <c r="A880" i="1"/>
  <c r="B880" i="1"/>
  <c r="C880" i="1"/>
  <c r="D880" i="1"/>
  <c r="E880" i="1"/>
  <c r="F880" i="1"/>
  <c r="G880" i="1"/>
  <c r="H880" i="1"/>
  <c r="I880" i="1"/>
  <c r="J880" i="1"/>
  <c r="K880" i="1"/>
  <c r="L880" i="1"/>
  <c r="M880" i="1"/>
  <c r="N880" i="1"/>
  <c r="O880" i="1"/>
  <c r="P880" i="1"/>
  <c r="Q880" i="1"/>
  <c r="R880" i="1"/>
  <c r="S880" i="1"/>
  <c r="U880" i="1"/>
  <c r="V880" i="1"/>
  <c r="W880" i="1"/>
  <c r="X880" i="1"/>
  <c r="Y880" i="1"/>
  <c r="Z880" i="1"/>
  <c r="AA880" i="1"/>
  <c r="AB880" i="1"/>
  <c r="A881" i="1"/>
  <c r="B881" i="1"/>
  <c r="C881" i="1"/>
  <c r="D881" i="1"/>
  <c r="E881" i="1"/>
  <c r="F881" i="1"/>
  <c r="G881" i="1"/>
  <c r="H881" i="1"/>
  <c r="I881" i="1"/>
  <c r="J881" i="1"/>
  <c r="K881" i="1"/>
  <c r="L881" i="1"/>
  <c r="M881" i="1"/>
  <c r="N881" i="1"/>
  <c r="O881" i="1"/>
  <c r="P881" i="1"/>
  <c r="Q881" i="1"/>
  <c r="R881" i="1"/>
  <c r="S881" i="1"/>
  <c r="U881" i="1"/>
  <c r="V881" i="1"/>
  <c r="W881" i="1"/>
  <c r="X881" i="1"/>
  <c r="Y881" i="1"/>
  <c r="Z881" i="1"/>
  <c r="AA881" i="1"/>
  <c r="AB881" i="1"/>
  <c r="A882" i="1"/>
  <c r="B882" i="1"/>
  <c r="C882" i="1"/>
  <c r="D882" i="1"/>
  <c r="E882" i="1"/>
  <c r="F882" i="1"/>
  <c r="G882" i="1"/>
  <c r="H882" i="1"/>
  <c r="I882" i="1"/>
  <c r="J882" i="1"/>
  <c r="K882" i="1"/>
  <c r="L882" i="1"/>
  <c r="M882" i="1"/>
  <c r="N882" i="1"/>
  <c r="O882" i="1"/>
  <c r="P882" i="1"/>
  <c r="Q882" i="1"/>
  <c r="R882" i="1"/>
  <c r="S882" i="1"/>
  <c r="U882" i="1"/>
  <c r="V882" i="1"/>
  <c r="W882" i="1"/>
  <c r="X882" i="1"/>
  <c r="Y882" i="1"/>
  <c r="Z882" i="1"/>
  <c r="AA882" i="1"/>
  <c r="AB882" i="1"/>
  <c r="A883" i="1"/>
  <c r="B883" i="1"/>
  <c r="C883" i="1"/>
  <c r="D883" i="1"/>
  <c r="E883" i="1"/>
  <c r="F883" i="1"/>
  <c r="G883" i="1"/>
  <c r="H883" i="1"/>
  <c r="I883" i="1"/>
  <c r="J883" i="1"/>
  <c r="K883" i="1"/>
  <c r="L883" i="1"/>
  <c r="M883" i="1"/>
  <c r="N883" i="1"/>
  <c r="O883" i="1"/>
  <c r="P883" i="1"/>
  <c r="Q883" i="1"/>
  <c r="R883" i="1"/>
  <c r="S883" i="1"/>
  <c r="U883" i="1"/>
  <c r="V883" i="1"/>
  <c r="W883" i="1"/>
  <c r="X883" i="1"/>
  <c r="Y883" i="1"/>
  <c r="Z883" i="1"/>
  <c r="AA883" i="1"/>
  <c r="AB883" i="1"/>
  <c r="A884" i="1"/>
  <c r="B884" i="1"/>
  <c r="C884" i="1"/>
  <c r="D884" i="1"/>
  <c r="E884" i="1"/>
  <c r="F884" i="1"/>
  <c r="G884" i="1"/>
  <c r="H884" i="1"/>
  <c r="I884" i="1"/>
  <c r="J884" i="1"/>
  <c r="K884" i="1"/>
  <c r="L884" i="1"/>
  <c r="M884" i="1"/>
  <c r="N884" i="1"/>
  <c r="O884" i="1"/>
  <c r="P884" i="1"/>
  <c r="Q884" i="1"/>
  <c r="R884" i="1"/>
  <c r="S884" i="1"/>
  <c r="U884" i="1"/>
  <c r="V884" i="1"/>
  <c r="W884" i="1"/>
  <c r="X884" i="1"/>
  <c r="Y884" i="1"/>
  <c r="Z884" i="1"/>
  <c r="AA884" i="1"/>
  <c r="AB884" i="1"/>
  <c r="A885" i="1"/>
  <c r="B885" i="1"/>
  <c r="C885" i="1"/>
  <c r="D885" i="1"/>
  <c r="E885" i="1"/>
  <c r="F885" i="1"/>
  <c r="G885" i="1"/>
  <c r="H885" i="1"/>
  <c r="I885" i="1"/>
  <c r="J885" i="1"/>
  <c r="K885" i="1"/>
  <c r="L885" i="1"/>
  <c r="M885" i="1"/>
  <c r="N885" i="1"/>
  <c r="O885" i="1"/>
  <c r="P885" i="1"/>
  <c r="Q885" i="1"/>
  <c r="R885" i="1"/>
  <c r="S885" i="1"/>
  <c r="U885" i="1"/>
  <c r="V885" i="1"/>
  <c r="W885" i="1"/>
  <c r="X885" i="1"/>
  <c r="Y885" i="1"/>
  <c r="Z885" i="1"/>
  <c r="AA885" i="1"/>
  <c r="AB885" i="1"/>
  <c r="A886" i="1"/>
  <c r="B886" i="1"/>
  <c r="C886" i="1"/>
  <c r="D886" i="1"/>
  <c r="E886" i="1"/>
  <c r="F886" i="1"/>
  <c r="G886" i="1"/>
  <c r="H886" i="1"/>
  <c r="I886" i="1"/>
  <c r="J886" i="1"/>
  <c r="K886" i="1"/>
  <c r="L886" i="1"/>
  <c r="M886" i="1"/>
  <c r="N886" i="1"/>
  <c r="O886" i="1"/>
  <c r="P886" i="1"/>
  <c r="Q886" i="1"/>
  <c r="R886" i="1"/>
  <c r="S886" i="1"/>
  <c r="U886" i="1"/>
  <c r="V886" i="1"/>
  <c r="W886" i="1"/>
  <c r="X886" i="1"/>
  <c r="Y886" i="1"/>
  <c r="Z886" i="1"/>
  <c r="AA886" i="1"/>
  <c r="AB886" i="1"/>
  <c r="A887" i="1"/>
  <c r="B887" i="1"/>
  <c r="C887" i="1"/>
  <c r="D887" i="1"/>
  <c r="E887" i="1"/>
  <c r="F887" i="1"/>
  <c r="G887" i="1"/>
  <c r="H887" i="1"/>
  <c r="I887" i="1"/>
  <c r="J887" i="1"/>
  <c r="K887" i="1"/>
  <c r="L887" i="1"/>
  <c r="M887" i="1"/>
  <c r="N887" i="1"/>
  <c r="O887" i="1"/>
  <c r="P887" i="1"/>
  <c r="Q887" i="1"/>
  <c r="R887" i="1"/>
  <c r="S887" i="1"/>
  <c r="U887" i="1"/>
  <c r="V887" i="1"/>
  <c r="W887" i="1"/>
  <c r="X887" i="1"/>
  <c r="Y887" i="1"/>
  <c r="Z887" i="1"/>
  <c r="AA887" i="1"/>
  <c r="AB887" i="1"/>
  <c r="A888" i="1"/>
  <c r="B888" i="1"/>
  <c r="C888" i="1"/>
  <c r="D888" i="1"/>
  <c r="E888" i="1"/>
  <c r="F888" i="1"/>
  <c r="G888" i="1"/>
  <c r="H888" i="1"/>
  <c r="I888" i="1"/>
  <c r="J888" i="1"/>
  <c r="K888" i="1"/>
  <c r="L888" i="1"/>
  <c r="M888" i="1"/>
  <c r="N888" i="1"/>
  <c r="O888" i="1"/>
  <c r="P888" i="1"/>
  <c r="Q888" i="1"/>
  <c r="R888" i="1"/>
  <c r="S888" i="1"/>
  <c r="U888" i="1"/>
  <c r="V888" i="1"/>
  <c r="W888" i="1"/>
  <c r="X888" i="1"/>
  <c r="Y888" i="1"/>
  <c r="Z888" i="1"/>
  <c r="AA888" i="1"/>
  <c r="AB888" i="1"/>
  <c r="A889" i="1"/>
  <c r="B889" i="1"/>
  <c r="C889" i="1"/>
  <c r="D889" i="1"/>
  <c r="E889" i="1"/>
  <c r="F889" i="1"/>
  <c r="G889" i="1"/>
  <c r="H889" i="1"/>
  <c r="I889" i="1"/>
  <c r="J889" i="1"/>
  <c r="K889" i="1"/>
  <c r="L889" i="1"/>
  <c r="M889" i="1"/>
  <c r="N889" i="1"/>
  <c r="O889" i="1"/>
  <c r="P889" i="1"/>
  <c r="Q889" i="1"/>
  <c r="R889" i="1"/>
  <c r="S889" i="1"/>
  <c r="U889" i="1"/>
  <c r="V889" i="1"/>
  <c r="W889" i="1"/>
  <c r="X889" i="1"/>
  <c r="Y889" i="1"/>
  <c r="Z889" i="1"/>
  <c r="AA889" i="1"/>
  <c r="AB889" i="1"/>
  <c r="A890" i="1"/>
  <c r="B890" i="1"/>
  <c r="C890" i="1"/>
  <c r="D890" i="1"/>
  <c r="E890" i="1"/>
  <c r="F890" i="1"/>
  <c r="G890" i="1"/>
  <c r="H890" i="1"/>
  <c r="I890" i="1"/>
  <c r="J890" i="1"/>
  <c r="K890" i="1"/>
  <c r="L890" i="1"/>
  <c r="M890" i="1"/>
  <c r="N890" i="1"/>
  <c r="O890" i="1"/>
  <c r="P890" i="1"/>
  <c r="Q890" i="1"/>
  <c r="R890" i="1"/>
  <c r="S890" i="1"/>
  <c r="U890" i="1"/>
  <c r="V890" i="1"/>
  <c r="W890" i="1"/>
  <c r="X890" i="1"/>
  <c r="Y890" i="1"/>
  <c r="Z890" i="1"/>
  <c r="AA890" i="1"/>
  <c r="AB890" i="1"/>
  <c r="A891" i="1"/>
  <c r="B891" i="1"/>
  <c r="C891" i="1"/>
  <c r="D891" i="1"/>
  <c r="E891" i="1"/>
  <c r="F891" i="1"/>
  <c r="G891" i="1"/>
  <c r="H891" i="1"/>
  <c r="I891" i="1"/>
  <c r="J891" i="1"/>
  <c r="K891" i="1"/>
  <c r="L891" i="1"/>
  <c r="M891" i="1"/>
  <c r="N891" i="1"/>
  <c r="O891" i="1"/>
  <c r="P891" i="1"/>
  <c r="Q891" i="1"/>
  <c r="R891" i="1"/>
  <c r="S891" i="1"/>
  <c r="U891" i="1"/>
  <c r="V891" i="1"/>
  <c r="W891" i="1"/>
  <c r="X891" i="1"/>
  <c r="Y891" i="1"/>
  <c r="Z891" i="1"/>
  <c r="AA891" i="1"/>
  <c r="AB891" i="1"/>
  <c r="A892" i="1"/>
  <c r="B892" i="1"/>
  <c r="C892" i="1"/>
  <c r="D892" i="1"/>
  <c r="E892" i="1"/>
  <c r="F892" i="1"/>
  <c r="G892" i="1"/>
  <c r="H892" i="1"/>
  <c r="I892" i="1"/>
  <c r="J892" i="1"/>
  <c r="K892" i="1"/>
  <c r="L892" i="1"/>
  <c r="M892" i="1"/>
  <c r="N892" i="1"/>
  <c r="O892" i="1"/>
  <c r="P892" i="1"/>
  <c r="Q892" i="1"/>
  <c r="R892" i="1"/>
  <c r="S892" i="1"/>
  <c r="U892" i="1"/>
  <c r="V892" i="1"/>
  <c r="W892" i="1"/>
  <c r="X892" i="1"/>
  <c r="Y892" i="1"/>
  <c r="Z892" i="1"/>
  <c r="AA892" i="1"/>
  <c r="AB892" i="1"/>
  <c r="A893" i="1"/>
  <c r="B893" i="1"/>
  <c r="C893" i="1"/>
  <c r="D893" i="1"/>
  <c r="E893" i="1"/>
  <c r="F893" i="1"/>
  <c r="G893" i="1"/>
  <c r="H893" i="1"/>
  <c r="I893" i="1"/>
  <c r="J893" i="1"/>
  <c r="K893" i="1"/>
  <c r="L893" i="1"/>
  <c r="M893" i="1"/>
  <c r="N893" i="1"/>
  <c r="O893" i="1"/>
  <c r="P893" i="1"/>
  <c r="Q893" i="1"/>
  <c r="R893" i="1"/>
  <c r="S893" i="1"/>
  <c r="U893" i="1"/>
  <c r="V893" i="1"/>
  <c r="W893" i="1"/>
  <c r="X893" i="1"/>
  <c r="Y893" i="1"/>
  <c r="Z893" i="1"/>
  <c r="AA893" i="1"/>
  <c r="AB893" i="1"/>
  <c r="A894" i="1"/>
  <c r="B894" i="1"/>
  <c r="C894" i="1"/>
  <c r="D894" i="1"/>
  <c r="E894" i="1"/>
  <c r="F894" i="1"/>
  <c r="G894" i="1"/>
  <c r="H894" i="1"/>
  <c r="I894" i="1"/>
  <c r="J894" i="1"/>
  <c r="K894" i="1"/>
  <c r="L894" i="1"/>
  <c r="M894" i="1"/>
  <c r="N894" i="1"/>
  <c r="O894" i="1"/>
  <c r="P894" i="1"/>
  <c r="Q894" i="1"/>
  <c r="R894" i="1"/>
  <c r="S894" i="1"/>
  <c r="U894" i="1"/>
  <c r="V894" i="1"/>
  <c r="W894" i="1"/>
  <c r="X894" i="1"/>
  <c r="Y894" i="1"/>
  <c r="Z894" i="1"/>
  <c r="AA894" i="1"/>
  <c r="AB894" i="1"/>
  <c r="A895" i="1"/>
  <c r="B895" i="1"/>
  <c r="C895" i="1"/>
  <c r="D895" i="1"/>
  <c r="E895" i="1"/>
  <c r="F895" i="1"/>
  <c r="G895" i="1"/>
  <c r="H895" i="1"/>
  <c r="I895" i="1"/>
  <c r="J895" i="1"/>
  <c r="K895" i="1"/>
  <c r="L895" i="1"/>
  <c r="M895" i="1"/>
  <c r="N895" i="1"/>
  <c r="O895" i="1"/>
  <c r="P895" i="1"/>
  <c r="Q895" i="1"/>
  <c r="R895" i="1"/>
  <c r="S895" i="1"/>
  <c r="U895" i="1"/>
  <c r="V895" i="1"/>
  <c r="W895" i="1"/>
  <c r="X895" i="1"/>
  <c r="Y895" i="1"/>
  <c r="Z895" i="1"/>
  <c r="AA895" i="1"/>
  <c r="AB895" i="1"/>
  <c r="A896" i="1"/>
  <c r="B896" i="1"/>
  <c r="C896" i="1"/>
  <c r="D896" i="1"/>
  <c r="E896" i="1"/>
  <c r="F896" i="1"/>
  <c r="G896" i="1"/>
  <c r="H896" i="1"/>
  <c r="I896" i="1"/>
  <c r="J896" i="1"/>
  <c r="K896" i="1"/>
  <c r="L896" i="1"/>
  <c r="M896" i="1"/>
  <c r="N896" i="1"/>
  <c r="O896" i="1"/>
  <c r="P896" i="1"/>
  <c r="Q896" i="1"/>
  <c r="R896" i="1"/>
  <c r="S896" i="1"/>
  <c r="U896" i="1"/>
  <c r="V896" i="1"/>
  <c r="W896" i="1"/>
  <c r="X896" i="1"/>
  <c r="Y896" i="1"/>
  <c r="Z896" i="1"/>
  <c r="AA896" i="1"/>
  <c r="AB896" i="1"/>
  <c r="A897" i="1"/>
  <c r="B897" i="1"/>
  <c r="C897" i="1"/>
  <c r="D897" i="1"/>
  <c r="E897" i="1"/>
  <c r="F897" i="1"/>
  <c r="G897" i="1"/>
  <c r="H897" i="1"/>
  <c r="I897" i="1"/>
  <c r="J897" i="1"/>
  <c r="K897" i="1"/>
  <c r="L897" i="1"/>
  <c r="M897" i="1"/>
  <c r="N897" i="1"/>
  <c r="O897" i="1"/>
  <c r="P897" i="1"/>
  <c r="Q897" i="1"/>
  <c r="R897" i="1"/>
  <c r="S897" i="1"/>
  <c r="U897" i="1"/>
  <c r="V897" i="1"/>
  <c r="W897" i="1"/>
  <c r="X897" i="1"/>
  <c r="Y897" i="1"/>
  <c r="Z897" i="1"/>
  <c r="AA897" i="1"/>
  <c r="AB897" i="1"/>
  <c r="A898" i="1"/>
  <c r="B898" i="1"/>
  <c r="C898" i="1"/>
  <c r="D898" i="1"/>
  <c r="E898" i="1"/>
  <c r="F898" i="1"/>
  <c r="G898" i="1"/>
  <c r="H898" i="1"/>
  <c r="I898" i="1"/>
  <c r="J898" i="1"/>
  <c r="K898" i="1"/>
  <c r="L898" i="1"/>
  <c r="M898" i="1"/>
  <c r="N898" i="1"/>
  <c r="O898" i="1"/>
  <c r="P898" i="1"/>
  <c r="Q898" i="1"/>
  <c r="R898" i="1"/>
  <c r="S898" i="1"/>
  <c r="U898" i="1"/>
  <c r="V898" i="1"/>
  <c r="W898" i="1"/>
  <c r="X898" i="1"/>
  <c r="Y898" i="1"/>
  <c r="Z898" i="1"/>
  <c r="AA898" i="1"/>
  <c r="AB898" i="1"/>
  <c r="A899" i="1"/>
  <c r="B899" i="1"/>
  <c r="C899" i="1"/>
  <c r="D899" i="1"/>
  <c r="E899" i="1"/>
  <c r="F899" i="1"/>
  <c r="G899" i="1"/>
  <c r="H899" i="1"/>
  <c r="I899" i="1"/>
  <c r="J899" i="1"/>
  <c r="K899" i="1"/>
  <c r="L899" i="1"/>
  <c r="M899" i="1"/>
  <c r="N899" i="1"/>
  <c r="O899" i="1"/>
  <c r="P899" i="1"/>
  <c r="Q899" i="1"/>
  <c r="R899" i="1"/>
  <c r="S899" i="1"/>
  <c r="U899" i="1"/>
  <c r="V899" i="1"/>
  <c r="W899" i="1"/>
  <c r="X899" i="1"/>
  <c r="Y899" i="1"/>
  <c r="Z899" i="1"/>
  <c r="AA899" i="1"/>
  <c r="AB899" i="1"/>
  <c r="A900" i="1"/>
  <c r="B900" i="1"/>
  <c r="C900" i="1"/>
  <c r="D900" i="1"/>
  <c r="E900" i="1"/>
  <c r="F900" i="1"/>
  <c r="G900" i="1"/>
  <c r="H900" i="1"/>
  <c r="I900" i="1"/>
  <c r="J900" i="1"/>
  <c r="K900" i="1"/>
  <c r="L900" i="1"/>
  <c r="M900" i="1"/>
  <c r="N900" i="1"/>
  <c r="O900" i="1"/>
  <c r="P900" i="1"/>
  <c r="Q900" i="1"/>
  <c r="R900" i="1"/>
  <c r="S900" i="1"/>
  <c r="U900" i="1"/>
  <c r="V900" i="1"/>
  <c r="W900" i="1"/>
  <c r="X900" i="1"/>
  <c r="Y900" i="1"/>
  <c r="Z900" i="1"/>
  <c r="AA900" i="1"/>
  <c r="AB900" i="1"/>
  <c r="A901" i="1"/>
  <c r="B901" i="1"/>
  <c r="C901" i="1"/>
  <c r="D901" i="1"/>
  <c r="E901" i="1"/>
  <c r="F901" i="1"/>
  <c r="G901" i="1"/>
  <c r="H901" i="1"/>
  <c r="I901" i="1"/>
  <c r="J901" i="1"/>
  <c r="K901" i="1"/>
  <c r="L901" i="1"/>
  <c r="M901" i="1"/>
  <c r="N901" i="1"/>
  <c r="O901" i="1"/>
  <c r="P901" i="1"/>
  <c r="Q901" i="1"/>
  <c r="R901" i="1"/>
  <c r="S901" i="1"/>
  <c r="U901" i="1"/>
  <c r="V901" i="1"/>
  <c r="W901" i="1"/>
  <c r="X901" i="1"/>
  <c r="Y901" i="1"/>
  <c r="Z901" i="1"/>
  <c r="AA901" i="1"/>
  <c r="AB901" i="1"/>
  <c r="A902" i="1"/>
  <c r="B902" i="1"/>
  <c r="C902" i="1"/>
  <c r="D902" i="1"/>
  <c r="E902" i="1"/>
  <c r="F902" i="1"/>
  <c r="G902" i="1"/>
  <c r="H902" i="1"/>
  <c r="I902" i="1"/>
  <c r="J902" i="1"/>
  <c r="K902" i="1"/>
  <c r="L902" i="1"/>
  <c r="M902" i="1"/>
  <c r="N902" i="1"/>
  <c r="O902" i="1"/>
  <c r="P902" i="1"/>
  <c r="Q902" i="1"/>
  <c r="R902" i="1"/>
  <c r="S902" i="1"/>
  <c r="U902" i="1"/>
  <c r="V902" i="1"/>
  <c r="W902" i="1"/>
  <c r="X902" i="1"/>
  <c r="Y902" i="1"/>
  <c r="Z902" i="1"/>
  <c r="AA902" i="1"/>
  <c r="AB902" i="1"/>
  <c r="A903" i="1"/>
  <c r="B903" i="1"/>
  <c r="C903" i="1"/>
  <c r="D903" i="1"/>
  <c r="E903" i="1"/>
  <c r="F903" i="1"/>
  <c r="G903" i="1"/>
  <c r="H903" i="1"/>
  <c r="I903" i="1"/>
  <c r="J903" i="1"/>
  <c r="K903" i="1"/>
  <c r="L903" i="1"/>
  <c r="M903" i="1"/>
  <c r="N903" i="1"/>
  <c r="O903" i="1"/>
  <c r="P903" i="1"/>
  <c r="Q903" i="1"/>
  <c r="R903" i="1"/>
  <c r="S903" i="1"/>
  <c r="U903" i="1"/>
  <c r="V903" i="1"/>
  <c r="W903" i="1"/>
  <c r="X903" i="1"/>
  <c r="Y903" i="1"/>
  <c r="Z903" i="1"/>
  <c r="AA903" i="1"/>
  <c r="AB903" i="1"/>
  <c r="A904" i="1"/>
  <c r="B904" i="1"/>
  <c r="C904" i="1"/>
  <c r="D904" i="1"/>
  <c r="E904" i="1"/>
  <c r="F904" i="1"/>
  <c r="G904" i="1"/>
  <c r="H904" i="1"/>
  <c r="I904" i="1"/>
  <c r="J904" i="1"/>
  <c r="K904" i="1"/>
  <c r="L904" i="1"/>
  <c r="M904" i="1"/>
  <c r="N904" i="1"/>
  <c r="O904" i="1"/>
  <c r="P904" i="1"/>
  <c r="Q904" i="1"/>
  <c r="R904" i="1"/>
  <c r="S904" i="1"/>
  <c r="U904" i="1"/>
  <c r="V904" i="1"/>
  <c r="W904" i="1"/>
  <c r="X904" i="1"/>
  <c r="Y904" i="1"/>
  <c r="Z904" i="1"/>
  <c r="AA904" i="1"/>
  <c r="AB904" i="1"/>
  <c r="A905" i="1"/>
  <c r="B905" i="1"/>
  <c r="C905" i="1"/>
  <c r="D905" i="1"/>
  <c r="E905" i="1"/>
  <c r="F905" i="1"/>
  <c r="G905" i="1"/>
  <c r="H905" i="1"/>
  <c r="I905" i="1"/>
  <c r="J905" i="1"/>
  <c r="K905" i="1"/>
  <c r="L905" i="1"/>
  <c r="M905" i="1"/>
  <c r="N905" i="1"/>
  <c r="O905" i="1"/>
  <c r="P905" i="1"/>
  <c r="Q905" i="1"/>
  <c r="R905" i="1"/>
  <c r="S905" i="1"/>
  <c r="U905" i="1"/>
  <c r="V905" i="1"/>
  <c r="W905" i="1"/>
  <c r="X905" i="1"/>
  <c r="Y905" i="1"/>
  <c r="Z905" i="1"/>
  <c r="AA905" i="1"/>
  <c r="AB905" i="1"/>
  <c r="A906" i="1"/>
  <c r="B906" i="1"/>
  <c r="C906" i="1"/>
  <c r="D906" i="1"/>
  <c r="E906" i="1"/>
  <c r="F906" i="1"/>
  <c r="G906" i="1"/>
  <c r="H906" i="1"/>
  <c r="I906" i="1"/>
  <c r="J906" i="1"/>
  <c r="K906" i="1"/>
  <c r="L906" i="1"/>
  <c r="M906" i="1"/>
  <c r="N906" i="1"/>
  <c r="O906" i="1"/>
  <c r="P906" i="1"/>
  <c r="Q906" i="1"/>
  <c r="R906" i="1"/>
  <c r="S906" i="1"/>
  <c r="U906" i="1"/>
  <c r="V906" i="1"/>
  <c r="W906" i="1"/>
  <c r="X906" i="1"/>
  <c r="Y906" i="1"/>
  <c r="Z906" i="1"/>
  <c r="AA906" i="1"/>
  <c r="AB906" i="1"/>
  <c r="A907" i="1"/>
  <c r="B907" i="1"/>
  <c r="C907" i="1"/>
  <c r="D907" i="1"/>
  <c r="E907" i="1"/>
  <c r="F907" i="1"/>
  <c r="G907" i="1"/>
  <c r="H907" i="1"/>
  <c r="I907" i="1"/>
  <c r="J907" i="1"/>
  <c r="K907" i="1"/>
  <c r="L907" i="1"/>
  <c r="M907" i="1"/>
  <c r="N907" i="1"/>
  <c r="O907" i="1"/>
  <c r="P907" i="1"/>
  <c r="Q907" i="1"/>
  <c r="R907" i="1"/>
  <c r="S907" i="1"/>
  <c r="T907" i="1"/>
  <c r="U907" i="1"/>
  <c r="V907" i="1"/>
  <c r="W907" i="1"/>
  <c r="X907" i="1"/>
  <c r="Y907" i="1"/>
  <c r="Z907" i="1"/>
  <c r="AA907" i="1"/>
  <c r="AB907" i="1"/>
  <c r="A908" i="1"/>
  <c r="B908" i="1"/>
  <c r="C908" i="1"/>
  <c r="D908" i="1"/>
  <c r="E908" i="1"/>
  <c r="F908" i="1"/>
  <c r="G908" i="1"/>
  <c r="H908" i="1"/>
  <c r="I908" i="1"/>
  <c r="J908" i="1"/>
  <c r="K908" i="1"/>
  <c r="L908" i="1"/>
  <c r="M908" i="1"/>
  <c r="N908" i="1"/>
  <c r="O908" i="1"/>
  <c r="P908" i="1"/>
  <c r="Q908" i="1"/>
  <c r="R908" i="1"/>
  <c r="S908" i="1"/>
  <c r="U908" i="1"/>
  <c r="V908" i="1"/>
  <c r="W908" i="1"/>
  <c r="X908" i="1"/>
  <c r="Y908" i="1"/>
  <c r="Z908" i="1"/>
  <c r="AA908" i="1"/>
  <c r="AB908" i="1"/>
  <c r="A909" i="1"/>
  <c r="B909" i="1"/>
  <c r="C909" i="1"/>
  <c r="D909" i="1"/>
  <c r="E909" i="1"/>
  <c r="F909" i="1"/>
  <c r="G909" i="1"/>
  <c r="H909" i="1"/>
  <c r="I909" i="1"/>
  <c r="J909" i="1"/>
  <c r="K909" i="1"/>
  <c r="L909" i="1"/>
  <c r="M909" i="1"/>
  <c r="N909" i="1"/>
  <c r="O909" i="1"/>
  <c r="P909" i="1"/>
  <c r="Q909" i="1"/>
  <c r="R909" i="1"/>
  <c r="S909" i="1"/>
  <c r="U909" i="1"/>
  <c r="V909" i="1"/>
  <c r="W909" i="1"/>
  <c r="X909" i="1"/>
  <c r="Y909" i="1"/>
  <c r="Z909" i="1"/>
  <c r="AA909" i="1"/>
  <c r="AB909" i="1"/>
  <c r="A910" i="1"/>
  <c r="B910" i="1"/>
  <c r="C910" i="1"/>
  <c r="D910" i="1"/>
  <c r="E910" i="1"/>
  <c r="F910" i="1"/>
  <c r="G910" i="1"/>
  <c r="H910" i="1"/>
  <c r="I910" i="1"/>
  <c r="J910" i="1"/>
  <c r="K910" i="1"/>
  <c r="L910" i="1"/>
  <c r="M910" i="1"/>
  <c r="N910" i="1"/>
  <c r="O910" i="1"/>
  <c r="P910" i="1"/>
  <c r="Q910" i="1"/>
  <c r="R910" i="1"/>
  <c r="S910" i="1"/>
  <c r="U910" i="1"/>
  <c r="V910" i="1"/>
  <c r="W910" i="1"/>
  <c r="X910" i="1"/>
  <c r="Y910" i="1"/>
  <c r="Z910" i="1"/>
  <c r="AA910" i="1"/>
  <c r="AB910" i="1"/>
  <c r="A911" i="1"/>
  <c r="B911" i="1"/>
  <c r="C911" i="1"/>
  <c r="D911" i="1"/>
  <c r="E911" i="1"/>
  <c r="F911" i="1"/>
  <c r="G911" i="1"/>
  <c r="H911" i="1"/>
  <c r="I911" i="1"/>
  <c r="J911" i="1"/>
  <c r="K911" i="1"/>
  <c r="L911" i="1"/>
  <c r="M911" i="1"/>
  <c r="N911" i="1"/>
  <c r="O911" i="1"/>
  <c r="P911" i="1"/>
  <c r="Q911" i="1"/>
  <c r="R911" i="1"/>
  <c r="S911" i="1"/>
  <c r="U911" i="1"/>
  <c r="V911" i="1"/>
  <c r="W911" i="1"/>
  <c r="X911" i="1"/>
  <c r="Y911" i="1"/>
  <c r="Z911" i="1"/>
  <c r="AA911" i="1"/>
  <c r="AB911" i="1"/>
  <c r="A912" i="1"/>
  <c r="B912" i="1"/>
  <c r="C912" i="1"/>
  <c r="D912" i="1"/>
  <c r="E912" i="1"/>
  <c r="F912" i="1"/>
  <c r="G912" i="1"/>
  <c r="H912" i="1"/>
  <c r="I912" i="1"/>
  <c r="J912" i="1"/>
  <c r="K912" i="1"/>
  <c r="L912" i="1"/>
  <c r="M912" i="1"/>
  <c r="N912" i="1"/>
  <c r="O912" i="1"/>
  <c r="P912" i="1"/>
  <c r="Q912" i="1"/>
  <c r="R912" i="1"/>
  <c r="S912" i="1"/>
  <c r="U912" i="1"/>
  <c r="V912" i="1"/>
  <c r="W912" i="1"/>
  <c r="X912" i="1"/>
  <c r="Y912" i="1"/>
  <c r="Z912" i="1"/>
  <c r="AA912" i="1"/>
  <c r="AB912" i="1"/>
  <c r="A913" i="1"/>
  <c r="B913" i="1"/>
  <c r="C913" i="1"/>
  <c r="D913" i="1"/>
  <c r="E913" i="1"/>
  <c r="F913" i="1"/>
  <c r="G913" i="1"/>
  <c r="H913" i="1"/>
  <c r="I913" i="1"/>
  <c r="J913" i="1"/>
  <c r="K913" i="1"/>
  <c r="L913" i="1"/>
  <c r="M913" i="1"/>
  <c r="N913" i="1"/>
  <c r="O913" i="1"/>
  <c r="P913" i="1"/>
  <c r="Q913" i="1"/>
  <c r="R913" i="1"/>
  <c r="S913" i="1"/>
  <c r="U913" i="1"/>
  <c r="V913" i="1"/>
  <c r="W913" i="1"/>
  <c r="X913" i="1"/>
  <c r="Y913" i="1"/>
  <c r="Z913" i="1"/>
  <c r="AA913" i="1"/>
  <c r="AB913" i="1"/>
  <c r="A914" i="1"/>
  <c r="B914" i="1"/>
  <c r="C914" i="1"/>
  <c r="D914" i="1"/>
  <c r="E914" i="1"/>
  <c r="F914" i="1"/>
  <c r="G914" i="1"/>
  <c r="H914" i="1"/>
  <c r="I914" i="1"/>
  <c r="J914" i="1"/>
  <c r="K914" i="1"/>
  <c r="L914" i="1"/>
  <c r="M914" i="1"/>
  <c r="N914" i="1"/>
  <c r="O914" i="1"/>
  <c r="P914" i="1"/>
  <c r="Q914" i="1"/>
  <c r="R914" i="1"/>
  <c r="S914" i="1"/>
  <c r="U914" i="1"/>
  <c r="V914" i="1"/>
  <c r="W914" i="1"/>
  <c r="X914" i="1"/>
  <c r="Y914" i="1"/>
  <c r="Z914" i="1"/>
  <c r="AA914" i="1"/>
  <c r="AB914" i="1"/>
  <c r="A915" i="1"/>
  <c r="B915" i="1"/>
  <c r="C915" i="1"/>
  <c r="D915" i="1"/>
  <c r="E915" i="1"/>
  <c r="F915" i="1"/>
  <c r="G915" i="1"/>
  <c r="H915" i="1"/>
  <c r="I915" i="1"/>
  <c r="J915" i="1"/>
  <c r="K915" i="1"/>
  <c r="L915" i="1"/>
  <c r="M915" i="1"/>
  <c r="N915" i="1"/>
  <c r="O915" i="1"/>
  <c r="P915" i="1"/>
  <c r="Q915" i="1"/>
  <c r="R915" i="1"/>
  <c r="S915" i="1"/>
  <c r="U915" i="1"/>
  <c r="V915" i="1"/>
  <c r="W915" i="1"/>
  <c r="X915" i="1"/>
  <c r="Y915" i="1"/>
  <c r="Z915" i="1"/>
  <c r="AA915" i="1"/>
  <c r="AB915" i="1"/>
  <c r="A916" i="1"/>
  <c r="B916" i="1"/>
  <c r="C916" i="1"/>
  <c r="D916" i="1"/>
  <c r="E916" i="1"/>
  <c r="F916" i="1"/>
  <c r="G916" i="1"/>
  <c r="H916" i="1"/>
  <c r="I916" i="1"/>
  <c r="J916" i="1"/>
  <c r="K916" i="1"/>
  <c r="L916" i="1"/>
  <c r="M916" i="1"/>
  <c r="N916" i="1"/>
  <c r="O916" i="1"/>
  <c r="P916" i="1"/>
  <c r="Q916" i="1"/>
  <c r="R916" i="1"/>
  <c r="S916" i="1"/>
  <c r="U916" i="1"/>
  <c r="V916" i="1"/>
  <c r="W916" i="1"/>
  <c r="X916" i="1"/>
  <c r="Y916" i="1"/>
  <c r="Z916" i="1"/>
  <c r="AA916" i="1"/>
  <c r="AB916" i="1"/>
  <c r="A917" i="1"/>
  <c r="B917" i="1"/>
  <c r="C917" i="1"/>
  <c r="D917" i="1"/>
  <c r="E917" i="1"/>
  <c r="F917" i="1"/>
  <c r="G917" i="1"/>
  <c r="H917" i="1"/>
  <c r="I917" i="1"/>
  <c r="J917" i="1"/>
  <c r="K917" i="1"/>
  <c r="L917" i="1"/>
  <c r="M917" i="1"/>
  <c r="N917" i="1"/>
  <c r="O917" i="1"/>
  <c r="P917" i="1"/>
  <c r="Q917" i="1"/>
  <c r="R917" i="1"/>
  <c r="S917" i="1"/>
  <c r="U917" i="1"/>
  <c r="V917" i="1"/>
  <c r="W917" i="1"/>
  <c r="X917" i="1"/>
  <c r="Y917" i="1"/>
  <c r="Z917" i="1"/>
  <c r="AA917" i="1"/>
  <c r="AB917" i="1"/>
  <c r="A918" i="1"/>
  <c r="B918" i="1"/>
  <c r="C918" i="1"/>
  <c r="D918" i="1"/>
  <c r="E918" i="1"/>
  <c r="F918" i="1"/>
  <c r="G918" i="1"/>
  <c r="H918" i="1"/>
  <c r="I918" i="1"/>
  <c r="J918" i="1"/>
  <c r="K918" i="1"/>
  <c r="L918" i="1"/>
  <c r="M918" i="1"/>
  <c r="N918" i="1"/>
  <c r="O918" i="1"/>
  <c r="P918" i="1"/>
  <c r="Q918" i="1"/>
  <c r="R918" i="1"/>
  <c r="S918" i="1"/>
  <c r="U918" i="1"/>
  <c r="V918" i="1"/>
  <c r="W918" i="1"/>
  <c r="X918" i="1"/>
  <c r="Y918" i="1"/>
  <c r="Z918" i="1"/>
  <c r="AA918" i="1"/>
  <c r="AB918" i="1"/>
  <c r="A919" i="1"/>
  <c r="B919" i="1"/>
  <c r="C919" i="1"/>
  <c r="D919" i="1"/>
  <c r="E919" i="1"/>
  <c r="F919" i="1"/>
  <c r="G919" i="1"/>
  <c r="H919" i="1"/>
  <c r="I919" i="1"/>
  <c r="J919" i="1"/>
  <c r="K919" i="1"/>
  <c r="L919" i="1"/>
  <c r="M919" i="1"/>
  <c r="N919" i="1"/>
  <c r="O919" i="1"/>
  <c r="P919" i="1"/>
  <c r="Q919" i="1"/>
  <c r="R919" i="1"/>
  <c r="S919" i="1"/>
  <c r="U919" i="1"/>
  <c r="V919" i="1"/>
  <c r="W919" i="1"/>
  <c r="X919" i="1"/>
  <c r="Y919" i="1"/>
  <c r="Z919" i="1"/>
  <c r="AA919" i="1"/>
  <c r="AB919" i="1"/>
  <c r="A920" i="1"/>
  <c r="B920" i="1"/>
  <c r="C920" i="1"/>
  <c r="D920" i="1"/>
  <c r="E920" i="1"/>
  <c r="F920" i="1"/>
  <c r="G920" i="1"/>
  <c r="H920" i="1"/>
  <c r="I920" i="1"/>
  <c r="J920" i="1"/>
  <c r="K920" i="1"/>
  <c r="L920" i="1"/>
  <c r="M920" i="1"/>
  <c r="N920" i="1"/>
  <c r="O920" i="1"/>
  <c r="P920" i="1"/>
  <c r="Q920" i="1"/>
  <c r="R920" i="1"/>
  <c r="S920" i="1"/>
  <c r="U920" i="1"/>
  <c r="V920" i="1"/>
  <c r="W920" i="1"/>
  <c r="X920" i="1"/>
  <c r="Y920" i="1"/>
  <c r="Z920" i="1"/>
  <c r="AA920" i="1"/>
  <c r="AB920" i="1"/>
  <c r="A921" i="1"/>
  <c r="B921" i="1"/>
  <c r="C921" i="1"/>
  <c r="D921" i="1"/>
  <c r="E921" i="1"/>
  <c r="F921" i="1"/>
  <c r="G921" i="1"/>
  <c r="H921" i="1"/>
  <c r="I921" i="1"/>
  <c r="J921" i="1"/>
  <c r="K921" i="1"/>
  <c r="L921" i="1"/>
  <c r="M921" i="1"/>
  <c r="N921" i="1"/>
  <c r="O921" i="1"/>
  <c r="P921" i="1"/>
  <c r="Q921" i="1"/>
  <c r="R921" i="1"/>
  <c r="S921" i="1"/>
  <c r="U921" i="1"/>
  <c r="V921" i="1"/>
  <c r="W921" i="1"/>
  <c r="X921" i="1"/>
  <c r="Y921" i="1"/>
  <c r="Z921" i="1"/>
  <c r="AA921" i="1"/>
  <c r="AB921" i="1"/>
  <c r="A922" i="1"/>
  <c r="B922" i="1"/>
  <c r="C922" i="1"/>
  <c r="D922" i="1"/>
  <c r="E922" i="1"/>
  <c r="F922" i="1"/>
  <c r="G922" i="1"/>
  <c r="H922" i="1"/>
  <c r="I922" i="1"/>
  <c r="J922" i="1"/>
  <c r="K922" i="1"/>
  <c r="L922" i="1"/>
  <c r="M922" i="1"/>
  <c r="N922" i="1"/>
  <c r="O922" i="1"/>
  <c r="P922" i="1"/>
  <c r="Q922" i="1"/>
  <c r="R922" i="1"/>
  <c r="S922" i="1"/>
  <c r="U922" i="1"/>
  <c r="V922" i="1"/>
  <c r="W922" i="1"/>
  <c r="X922" i="1"/>
  <c r="Y922" i="1"/>
  <c r="Z922" i="1"/>
  <c r="AA922" i="1"/>
  <c r="AB922" i="1"/>
  <c r="A923" i="1"/>
  <c r="B923" i="1"/>
  <c r="C923" i="1"/>
  <c r="D923" i="1"/>
  <c r="E923" i="1"/>
  <c r="F923" i="1"/>
  <c r="G923" i="1"/>
  <c r="H923" i="1"/>
  <c r="I923" i="1"/>
  <c r="J923" i="1"/>
  <c r="K923" i="1"/>
  <c r="L923" i="1"/>
  <c r="M923" i="1"/>
  <c r="N923" i="1"/>
  <c r="O923" i="1"/>
  <c r="P923" i="1"/>
  <c r="Q923" i="1"/>
  <c r="R923" i="1"/>
  <c r="S923" i="1"/>
  <c r="U923" i="1"/>
  <c r="V923" i="1"/>
  <c r="W923" i="1"/>
  <c r="X923" i="1"/>
  <c r="Y923" i="1"/>
  <c r="Z923" i="1"/>
  <c r="AA923" i="1"/>
  <c r="AB923" i="1"/>
  <c r="A924" i="1"/>
  <c r="B924" i="1"/>
  <c r="C924" i="1"/>
  <c r="D924" i="1"/>
  <c r="E924" i="1"/>
  <c r="F924" i="1"/>
  <c r="G924" i="1"/>
  <c r="H924" i="1"/>
  <c r="I924" i="1"/>
  <c r="J924" i="1"/>
  <c r="K924" i="1"/>
  <c r="L924" i="1"/>
  <c r="M924" i="1"/>
  <c r="N924" i="1"/>
  <c r="O924" i="1"/>
  <c r="P924" i="1"/>
  <c r="Q924" i="1"/>
  <c r="R924" i="1"/>
  <c r="S924" i="1"/>
  <c r="U924" i="1"/>
  <c r="V924" i="1"/>
  <c r="W924" i="1"/>
  <c r="X924" i="1"/>
  <c r="Y924" i="1"/>
  <c r="Z924" i="1"/>
  <c r="AA924" i="1"/>
  <c r="AB924" i="1"/>
  <c r="A925" i="1"/>
  <c r="B925" i="1"/>
  <c r="C925" i="1"/>
  <c r="D925" i="1"/>
  <c r="E925" i="1"/>
  <c r="F925" i="1"/>
  <c r="G925" i="1"/>
  <c r="H925" i="1"/>
  <c r="I925" i="1"/>
  <c r="J925" i="1"/>
  <c r="K925" i="1"/>
  <c r="L925" i="1"/>
  <c r="M925" i="1"/>
  <c r="N925" i="1"/>
  <c r="O925" i="1"/>
  <c r="P925" i="1"/>
  <c r="Q925" i="1"/>
  <c r="R925" i="1"/>
  <c r="S925" i="1"/>
  <c r="U925" i="1"/>
  <c r="V925" i="1"/>
  <c r="W925" i="1"/>
  <c r="X925" i="1"/>
  <c r="Y925" i="1"/>
  <c r="Z925" i="1"/>
  <c r="AA925" i="1"/>
  <c r="AB925" i="1"/>
  <c r="A926" i="1"/>
  <c r="B926" i="1"/>
  <c r="C926" i="1"/>
  <c r="D926" i="1"/>
  <c r="E926" i="1"/>
  <c r="F926" i="1"/>
  <c r="G926" i="1"/>
  <c r="H926" i="1"/>
  <c r="I926" i="1"/>
  <c r="J926" i="1"/>
  <c r="K926" i="1"/>
  <c r="L926" i="1"/>
  <c r="M926" i="1"/>
  <c r="N926" i="1"/>
  <c r="O926" i="1"/>
  <c r="P926" i="1"/>
  <c r="Q926" i="1"/>
  <c r="R926" i="1"/>
  <c r="S926" i="1"/>
  <c r="U926" i="1"/>
  <c r="V926" i="1"/>
  <c r="W926" i="1"/>
  <c r="X926" i="1"/>
  <c r="Y926" i="1"/>
  <c r="Z926" i="1"/>
  <c r="AA926" i="1"/>
  <c r="AB926" i="1"/>
  <c r="A927" i="1"/>
  <c r="B927" i="1"/>
  <c r="C927" i="1"/>
  <c r="D927" i="1"/>
  <c r="E927" i="1"/>
  <c r="F927" i="1"/>
  <c r="G927" i="1"/>
  <c r="H927" i="1"/>
  <c r="I927" i="1"/>
  <c r="J927" i="1"/>
  <c r="K927" i="1"/>
  <c r="L927" i="1"/>
  <c r="M927" i="1"/>
  <c r="N927" i="1"/>
  <c r="O927" i="1"/>
  <c r="P927" i="1"/>
  <c r="Q927" i="1"/>
  <c r="R927" i="1"/>
  <c r="S927" i="1"/>
  <c r="U927" i="1"/>
  <c r="V927" i="1"/>
  <c r="W927" i="1"/>
  <c r="X927" i="1"/>
  <c r="Y927" i="1"/>
  <c r="Z927" i="1"/>
  <c r="AA927" i="1"/>
  <c r="AB927" i="1"/>
  <c r="A928" i="1"/>
  <c r="B928" i="1"/>
  <c r="C928" i="1"/>
  <c r="D928" i="1"/>
  <c r="E928" i="1"/>
  <c r="F928" i="1"/>
  <c r="G928" i="1"/>
  <c r="H928" i="1"/>
  <c r="I928" i="1"/>
  <c r="J928" i="1"/>
  <c r="K928" i="1"/>
  <c r="L928" i="1"/>
  <c r="M928" i="1"/>
  <c r="N928" i="1"/>
  <c r="O928" i="1"/>
  <c r="P928" i="1"/>
  <c r="Q928" i="1"/>
  <c r="R928" i="1"/>
  <c r="S928" i="1"/>
  <c r="U928" i="1"/>
  <c r="V928" i="1"/>
  <c r="W928" i="1"/>
  <c r="X928" i="1"/>
  <c r="Y928" i="1"/>
  <c r="Z928" i="1"/>
  <c r="AA928" i="1"/>
  <c r="AB928" i="1"/>
  <c r="A929" i="1"/>
  <c r="B929" i="1"/>
  <c r="C929" i="1"/>
  <c r="D929" i="1"/>
  <c r="E929" i="1"/>
  <c r="F929" i="1"/>
  <c r="G929" i="1"/>
  <c r="H929" i="1"/>
  <c r="I929" i="1"/>
  <c r="J929" i="1"/>
  <c r="K929" i="1"/>
  <c r="L929" i="1"/>
  <c r="M929" i="1"/>
  <c r="N929" i="1"/>
  <c r="O929" i="1"/>
  <c r="P929" i="1"/>
  <c r="Q929" i="1"/>
  <c r="R929" i="1"/>
  <c r="S929" i="1"/>
  <c r="U929" i="1"/>
  <c r="V929" i="1"/>
  <c r="W929" i="1"/>
  <c r="X929" i="1"/>
  <c r="Y929" i="1"/>
  <c r="Z929" i="1"/>
  <c r="AA929" i="1"/>
  <c r="AB929" i="1"/>
  <c r="A930" i="1"/>
  <c r="B930" i="1"/>
  <c r="C930" i="1"/>
  <c r="D930" i="1"/>
  <c r="E930" i="1"/>
  <c r="F930" i="1"/>
  <c r="G930" i="1"/>
  <c r="H930" i="1"/>
  <c r="I930" i="1"/>
  <c r="J930" i="1"/>
  <c r="K930" i="1"/>
  <c r="L930" i="1"/>
  <c r="M930" i="1"/>
  <c r="N930" i="1"/>
  <c r="O930" i="1"/>
  <c r="P930" i="1"/>
  <c r="Q930" i="1"/>
  <c r="R930" i="1"/>
  <c r="S930" i="1"/>
  <c r="U930" i="1"/>
  <c r="V930" i="1"/>
  <c r="W930" i="1"/>
  <c r="X930" i="1"/>
  <c r="Y930" i="1"/>
  <c r="Z930" i="1"/>
  <c r="AA930" i="1"/>
  <c r="AB930" i="1"/>
  <c r="A931" i="1"/>
  <c r="B931" i="1"/>
  <c r="C931" i="1"/>
  <c r="D931" i="1"/>
  <c r="E931" i="1"/>
  <c r="F931" i="1"/>
  <c r="G931" i="1"/>
  <c r="H931" i="1"/>
  <c r="I931" i="1"/>
  <c r="J931" i="1"/>
  <c r="K931" i="1"/>
  <c r="L931" i="1"/>
  <c r="M931" i="1"/>
  <c r="N931" i="1"/>
  <c r="O931" i="1"/>
  <c r="P931" i="1"/>
  <c r="Q931" i="1"/>
  <c r="R931" i="1"/>
  <c r="S931" i="1"/>
  <c r="U931" i="1"/>
  <c r="V931" i="1"/>
  <c r="W931" i="1"/>
  <c r="X931" i="1"/>
  <c r="Y931" i="1"/>
  <c r="Z931" i="1"/>
  <c r="AA931" i="1"/>
  <c r="AB931" i="1"/>
  <c r="A932" i="1"/>
  <c r="B932" i="1"/>
  <c r="C932" i="1"/>
  <c r="D932" i="1"/>
  <c r="E932" i="1"/>
  <c r="F932" i="1"/>
  <c r="G932" i="1"/>
  <c r="H932" i="1"/>
  <c r="I932" i="1"/>
  <c r="J932" i="1"/>
  <c r="K932" i="1"/>
  <c r="L932" i="1"/>
  <c r="M932" i="1"/>
  <c r="N932" i="1"/>
  <c r="O932" i="1"/>
  <c r="P932" i="1"/>
  <c r="Q932" i="1"/>
  <c r="R932" i="1"/>
  <c r="S932" i="1"/>
  <c r="U932" i="1"/>
  <c r="V932" i="1"/>
  <c r="W932" i="1"/>
  <c r="X932" i="1"/>
  <c r="Y932" i="1"/>
  <c r="Z932" i="1"/>
  <c r="AA932" i="1"/>
  <c r="AB932" i="1"/>
  <c r="A933" i="1"/>
  <c r="B933" i="1"/>
  <c r="C933" i="1"/>
  <c r="D933" i="1"/>
  <c r="E933" i="1"/>
  <c r="F933" i="1"/>
  <c r="G933" i="1"/>
  <c r="H933" i="1"/>
  <c r="I933" i="1"/>
  <c r="J933" i="1"/>
  <c r="K933" i="1"/>
  <c r="L933" i="1"/>
  <c r="M933" i="1"/>
  <c r="N933" i="1"/>
  <c r="O933" i="1"/>
  <c r="P933" i="1"/>
  <c r="Q933" i="1"/>
  <c r="R933" i="1"/>
  <c r="S933" i="1"/>
  <c r="U933" i="1"/>
  <c r="V933" i="1"/>
  <c r="W933" i="1"/>
  <c r="X933" i="1"/>
  <c r="Y933" i="1"/>
  <c r="Z933" i="1"/>
  <c r="AA933" i="1"/>
  <c r="AB933" i="1"/>
  <c r="A934" i="1"/>
  <c r="B934" i="1"/>
  <c r="C934" i="1"/>
  <c r="D934" i="1"/>
  <c r="E934" i="1"/>
  <c r="F934" i="1"/>
  <c r="G934" i="1"/>
  <c r="H934" i="1"/>
  <c r="I934" i="1"/>
  <c r="J934" i="1"/>
  <c r="K934" i="1"/>
  <c r="L934" i="1"/>
  <c r="M934" i="1"/>
  <c r="N934" i="1"/>
  <c r="O934" i="1"/>
  <c r="P934" i="1"/>
  <c r="Q934" i="1"/>
  <c r="R934" i="1"/>
  <c r="S934" i="1"/>
  <c r="U934" i="1"/>
  <c r="V934" i="1"/>
  <c r="W934" i="1"/>
  <c r="X934" i="1"/>
  <c r="Y934" i="1"/>
  <c r="Z934" i="1"/>
  <c r="AA934" i="1"/>
  <c r="AB934" i="1"/>
  <c r="A935" i="1"/>
  <c r="B935" i="1"/>
  <c r="C935" i="1"/>
  <c r="D935" i="1"/>
  <c r="E935" i="1"/>
  <c r="F935" i="1"/>
  <c r="G935" i="1"/>
  <c r="H935" i="1"/>
  <c r="I935" i="1"/>
  <c r="J935" i="1"/>
  <c r="K935" i="1"/>
  <c r="L935" i="1"/>
  <c r="M935" i="1"/>
  <c r="N935" i="1"/>
  <c r="O935" i="1"/>
  <c r="P935" i="1"/>
  <c r="Q935" i="1"/>
  <c r="R935" i="1"/>
  <c r="S935" i="1"/>
  <c r="U935" i="1"/>
  <c r="V935" i="1"/>
  <c r="W935" i="1"/>
  <c r="X935" i="1"/>
  <c r="Y935" i="1"/>
  <c r="Z935" i="1"/>
  <c r="AA935" i="1"/>
  <c r="AB935" i="1"/>
  <c r="A936" i="1"/>
  <c r="B936" i="1"/>
  <c r="C936" i="1"/>
  <c r="D936" i="1"/>
  <c r="E936" i="1"/>
  <c r="F936" i="1"/>
  <c r="G936" i="1"/>
  <c r="H936" i="1"/>
  <c r="I936" i="1"/>
  <c r="J936" i="1"/>
  <c r="K936" i="1"/>
  <c r="L936" i="1"/>
  <c r="M936" i="1"/>
  <c r="N936" i="1"/>
  <c r="O936" i="1"/>
  <c r="P936" i="1"/>
  <c r="Q936" i="1"/>
  <c r="R936" i="1"/>
  <c r="S936" i="1"/>
  <c r="U936" i="1"/>
  <c r="V936" i="1"/>
  <c r="W936" i="1"/>
  <c r="X936" i="1"/>
  <c r="Y936" i="1"/>
  <c r="Z936" i="1"/>
  <c r="AA936" i="1"/>
  <c r="AB936" i="1"/>
  <c r="A937" i="1"/>
  <c r="B937" i="1"/>
  <c r="C937" i="1"/>
  <c r="D937" i="1"/>
  <c r="E937" i="1"/>
  <c r="F937" i="1"/>
  <c r="G937" i="1"/>
  <c r="H937" i="1"/>
  <c r="I937" i="1"/>
  <c r="J937" i="1"/>
  <c r="K937" i="1"/>
  <c r="L937" i="1"/>
  <c r="M937" i="1"/>
  <c r="N937" i="1"/>
  <c r="O937" i="1"/>
  <c r="P937" i="1"/>
  <c r="Q937" i="1"/>
  <c r="R937" i="1"/>
  <c r="S937" i="1"/>
  <c r="U937" i="1"/>
  <c r="V937" i="1"/>
  <c r="W937" i="1"/>
  <c r="X937" i="1"/>
  <c r="Y937" i="1"/>
  <c r="Z937" i="1"/>
  <c r="AA937" i="1"/>
  <c r="AB937" i="1"/>
  <c r="A938" i="1"/>
  <c r="B938" i="1"/>
  <c r="C938" i="1"/>
  <c r="D938" i="1"/>
  <c r="E938" i="1"/>
  <c r="F938" i="1"/>
  <c r="G938" i="1"/>
  <c r="H938" i="1"/>
  <c r="I938" i="1"/>
  <c r="J938" i="1"/>
  <c r="K938" i="1"/>
  <c r="L938" i="1"/>
  <c r="M938" i="1"/>
  <c r="N938" i="1"/>
  <c r="O938" i="1"/>
  <c r="P938" i="1"/>
  <c r="Q938" i="1"/>
  <c r="R938" i="1"/>
  <c r="S938" i="1"/>
  <c r="U938" i="1"/>
  <c r="V938" i="1"/>
  <c r="W938" i="1"/>
  <c r="X938" i="1"/>
  <c r="Y938" i="1"/>
  <c r="Z938" i="1"/>
  <c r="AA938" i="1"/>
  <c r="AB938" i="1"/>
  <c r="A939" i="1"/>
  <c r="B939" i="1"/>
  <c r="C939" i="1"/>
  <c r="D939" i="1"/>
  <c r="E939" i="1"/>
  <c r="F939" i="1"/>
  <c r="G939" i="1"/>
  <c r="H939" i="1"/>
  <c r="I939" i="1"/>
  <c r="J939" i="1"/>
  <c r="K939" i="1"/>
  <c r="L939" i="1"/>
  <c r="M939" i="1"/>
  <c r="N939" i="1"/>
  <c r="O939" i="1"/>
  <c r="P939" i="1"/>
  <c r="Q939" i="1"/>
  <c r="R939" i="1"/>
  <c r="S939" i="1"/>
  <c r="U939" i="1"/>
  <c r="V939" i="1"/>
  <c r="W939" i="1"/>
  <c r="X939" i="1"/>
  <c r="Y939" i="1"/>
  <c r="Z939" i="1"/>
  <c r="AA939" i="1"/>
  <c r="AB939" i="1"/>
  <c r="A940" i="1"/>
  <c r="B940" i="1"/>
  <c r="C940" i="1"/>
  <c r="D940" i="1"/>
  <c r="E940" i="1"/>
  <c r="F940" i="1"/>
  <c r="G940" i="1"/>
  <c r="H940" i="1"/>
  <c r="I940" i="1"/>
  <c r="J940" i="1"/>
  <c r="K940" i="1"/>
  <c r="L940" i="1"/>
  <c r="M940" i="1"/>
  <c r="N940" i="1"/>
  <c r="O940" i="1"/>
  <c r="P940" i="1"/>
  <c r="Q940" i="1"/>
  <c r="R940" i="1"/>
  <c r="S940" i="1"/>
  <c r="U940" i="1"/>
  <c r="V940" i="1"/>
  <c r="W940" i="1"/>
  <c r="X940" i="1"/>
  <c r="Y940" i="1"/>
  <c r="Z940" i="1"/>
  <c r="AA940" i="1"/>
  <c r="AB940" i="1"/>
  <c r="A941" i="1"/>
  <c r="B941" i="1"/>
  <c r="C941" i="1"/>
  <c r="D941" i="1"/>
  <c r="E941" i="1"/>
  <c r="F941" i="1"/>
  <c r="G941" i="1"/>
  <c r="H941" i="1"/>
  <c r="I941" i="1"/>
  <c r="J941" i="1"/>
  <c r="K941" i="1"/>
  <c r="L941" i="1"/>
  <c r="M941" i="1"/>
  <c r="N941" i="1"/>
  <c r="O941" i="1"/>
  <c r="P941" i="1"/>
  <c r="Q941" i="1"/>
  <c r="R941" i="1"/>
  <c r="S941" i="1"/>
  <c r="U941" i="1"/>
  <c r="V941" i="1"/>
  <c r="W941" i="1"/>
  <c r="X941" i="1"/>
  <c r="Y941" i="1"/>
  <c r="Z941" i="1"/>
  <c r="AA941" i="1"/>
  <c r="AB941" i="1"/>
  <c r="A942" i="1"/>
  <c r="B942" i="1"/>
  <c r="C942" i="1"/>
  <c r="D942" i="1"/>
  <c r="E942" i="1"/>
  <c r="F942" i="1"/>
  <c r="G942" i="1"/>
  <c r="H942" i="1"/>
  <c r="I942" i="1"/>
  <c r="J942" i="1"/>
  <c r="K942" i="1"/>
  <c r="L942" i="1"/>
  <c r="M942" i="1"/>
  <c r="N942" i="1"/>
  <c r="O942" i="1"/>
  <c r="P942" i="1"/>
  <c r="Q942" i="1"/>
  <c r="R942" i="1"/>
  <c r="S942" i="1"/>
  <c r="U942" i="1"/>
  <c r="V942" i="1"/>
  <c r="W942" i="1"/>
  <c r="X942" i="1"/>
  <c r="Y942" i="1"/>
  <c r="Z942" i="1"/>
  <c r="AA942" i="1"/>
  <c r="AB942" i="1"/>
  <c r="A943" i="1"/>
  <c r="B943" i="1"/>
  <c r="C943" i="1"/>
  <c r="D943" i="1"/>
  <c r="E943" i="1"/>
  <c r="F943" i="1"/>
  <c r="G943" i="1"/>
  <c r="H943" i="1"/>
  <c r="I943" i="1"/>
  <c r="J943" i="1"/>
  <c r="K943" i="1"/>
  <c r="L943" i="1"/>
  <c r="M943" i="1"/>
  <c r="N943" i="1"/>
  <c r="O943" i="1"/>
  <c r="P943" i="1"/>
  <c r="Q943" i="1"/>
  <c r="R943" i="1"/>
  <c r="S943" i="1"/>
  <c r="U943" i="1"/>
  <c r="V943" i="1"/>
  <c r="W943" i="1"/>
  <c r="X943" i="1"/>
  <c r="Y943" i="1"/>
  <c r="Z943" i="1"/>
  <c r="AA943" i="1"/>
  <c r="AB943" i="1"/>
  <c r="A944" i="1"/>
  <c r="B944" i="1"/>
  <c r="C944" i="1"/>
  <c r="D944" i="1"/>
  <c r="E944" i="1"/>
  <c r="F944" i="1"/>
  <c r="G944" i="1"/>
  <c r="H944" i="1"/>
  <c r="I944" i="1"/>
  <c r="J944" i="1"/>
  <c r="K944" i="1"/>
  <c r="L944" i="1"/>
  <c r="M944" i="1"/>
  <c r="N944" i="1"/>
  <c r="O944" i="1"/>
  <c r="P944" i="1"/>
  <c r="Q944" i="1"/>
  <c r="R944" i="1"/>
  <c r="S944" i="1"/>
  <c r="U944" i="1"/>
  <c r="V944" i="1"/>
  <c r="W944" i="1"/>
  <c r="X944" i="1"/>
  <c r="Y944" i="1"/>
  <c r="Z944" i="1"/>
  <c r="AA944" i="1"/>
  <c r="AB944" i="1"/>
  <c r="A945" i="1"/>
  <c r="B945" i="1"/>
  <c r="C945" i="1"/>
  <c r="D945" i="1"/>
  <c r="E945" i="1"/>
  <c r="F945" i="1"/>
  <c r="G945" i="1"/>
  <c r="H945" i="1"/>
  <c r="I945" i="1"/>
  <c r="J945" i="1"/>
  <c r="K945" i="1"/>
  <c r="L945" i="1"/>
  <c r="M945" i="1"/>
  <c r="N945" i="1"/>
  <c r="O945" i="1"/>
  <c r="P945" i="1"/>
  <c r="Q945" i="1"/>
  <c r="R945" i="1"/>
  <c r="S945" i="1"/>
  <c r="U945" i="1"/>
  <c r="V945" i="1"/>
  <c r="W945" i="1"/>
  <c r="X945" i="1"/>
  <c r="Y945" i="1"/>
  <c r="Z945" i="1"/>
  <c r="AA945" i="1"/>
  <c r="AB945" i="1"/>
  <c r="A946" i="1"/>
  <c r="B946" i="1"/>
  <c r="C946" i="1"/>
  <c r="D946" i="1"/>
  <c r="E946" i="1"/>
  <c r="F946" i="1"/>
  <c r="G946" i="1"/>
  <c r="H946" i="1"/>
  <c r="I946" i="1"/>
  <c r="J946" i="1"/>
  <c r="K946" i="1"/>
  <c r="L946" i="1"/>
  <c r="M946" i="1"/>
  <c r="N946" i="1"/>
  <c r="O946" i="1"/>
  <c r="P946" i="1"/>
  <c r="Q946" i="1"/>
  <c r="R946" i="1"/>
  <c r="S946" i="1"/>
  <c r="U946" i="1"/>
  <c r="V946" i="1"/>
  <c r="W946" i="1"/>
  <c r="X946" i="1"/>
  <c r="Y946" i="1"/>
  <c r="Z946" i="1"/>
  <c r="AA946" i="1"/>
  <c r="AB946" i="1"/>
  <c r="A947" i="1"/>
  <c r="B947" i="1"/>
  <c r="C947" i="1"/>
  <c r="D947" i="1"/>
  <c r="E947" i="1"/>
  <c r="F947" i="1"/>
  <c r="G947" i="1"/>
  <c r="H947" i="1"/>
  <c r="I947" i="1"/>
  <c r="J947" i="1"/>
  <c r="K947" i="1"/>
  <c r="L947" i="1"/>
  <c r="M947" i="1"/>
  <c r="N947" i="1"/>
  <c r="O947" i="1"/>
  <c r="P947" i="1"/>
  <c r="Q947" i="1"/>
  <c r="R947" i="1"/>
  <c r="S947" i="1"/>
  <c r="U947" i="1"/>
  <c r="V947" i="1"/>
  <c r="W947" i="1"/>
  <c r="X947" i="1"/>
  <c r="Y947" i="1"/>
  <c r="Z947" i="1"/>
  <c r="AA947" i="1"/>
  <c r="AB947" i="1"/>
  <c r="A948" i="1"/>
  <c r="B948" i="1"/>
  <c r="C948" i="1"/>
  <c r="D948" i="1"/>
  <c r="E948" i="1"/>
  <c r="F948" i="1"/>
  <c r="G948" i="1"/>
  <c r="H948" i="1"/>
  <c r="I948" i="1"/>
  <c r="J948" i="1"/>
  <c r="K948" i="1"/>
  <c r="L948" i="1"/>
  <c r="M948" i="1"/>
  <c r="N948" i="1"/>
  <c r="O948" i="1"/>
  <c r="P948" i="1"/>
  <c r="Q948" i="1"/>
  <c r="R948" i="1"/>
  <c r="S948" i="1"/>
  <c r="U948" i="1"/>
  <c r="V948" i="1"/>
  <c r="W948" i="1"/>
  <c r="X948" i="1"/>
  <c r="Y948" i="1"/>
  <c r="Z948" i="1"/>
  <c r="AA948" i="1"/>
  <c r="AB948" i="1"/>
  <c r="A949" i="1"/>
  <c r="B949" i="1"/>
  <c r="C949" i="1"/>
  <c r="D949" i="1"/>
  <c r="E949" i="1"/>
  <c r="F949" i="1"/>
  <c r="G949" i="1"/>
  <c r="H949" i="1"/>
  <c r="I949" i="1"/>
  <c r="J949" i="1"/>
  <c r="K949" i="1"/>
  <c r="L949" i="1"/>
  <c r="M949" i="1"/>
  <c r="N949" i="1"/>
  <c r="O949" i="1"/>
  <c r="P949" i="1"/>
  <c r="Q949" i="1"/>
  <c r="R949" i="1"/>
  <c r="S949" i="1"/>
  <c r="U949" i="1"/>
  <c r="V949" i="1"/>
  <c r="W949" i="1"/>
  <c r="X949" i="1"/>
  <c r="Y949" i="1"/>
  <c r="Z949" i="1"/>
  <c r="AA949" i="1"/>
  <c r="AB949" i="1"/>
  <c r="A950" i="1"/>
  <c r="B950" i="1"/>
  <c r="C950" i="1"/>
  <c r="D950" i="1"/>
  <c r="E950" i="1"/>
  <c r="F950" i="1"/>
  <c r="G950" i="1"/>
  <c r="H950" i="1"/>
  <c r="I950" i="1"/>
  <c r="J950" i="1"/>
  <c r="K950" i="1"/>
  <c r="L950" i="1"/>
  <c r="M950" i="1"/>
  <c r="N950" i="1"/>
  <c r="O950" i="1"/>
  <c r="P950" i="1"/>
  <c r="Q950" i="1"/>
  <c r="R950" i="1"/>
  <c r="S950" i="1"/>
  <c r="U950" i="1"/>
  <c r="V950" i="1"/>
  <c r="W950" i="1"/>
  <c r="X950" i="1"/>
  <c r="Y950" i="1"/>
  <c r="Z950" i="1"/>
  <c r="AA950" i="1"/>
  <c r="AB950" i="1"/>
  <c r="A951" i="1"/>
  <c r="B951" i="1"/>
  <c r="C951" i="1"/>
  <c r="D951" i="1"/>
  <c r="E951" i="1"/>
  <c r="F951" i="1"/>
  <c r="G951" i="1"/>
  <c r="H951" i="1"/>
  <c r="I951" i="1"/>
  <c r="J951" i="1"/>
  <c r="K951" i="1"/>
  <c r="L951" i="1"/>
  <c r="M951" i="1"/>
  <c r="N951" i="1"/>
  <c r="O951" i="1"/>
  <c r="P951" i="1"/>
  <c r="Q951" i="1"/>
  <c r="R951" i="1"/>
  <c r="S951" i="1"/>
  <c r="U951" i="1"/>
  <c r="V951" i="1"/>
  <c r="W951" i="1"/>
  <c r="X951" i="1"/>
  <c r="Y951" i="1"/>
  <c r="Z951" i="1"/>
  <c r="AA951" i="1"/>
  <c r="AB951" i="1"/>
  <c r="A952" i="1"/>
  <c r="B952" i="1"/>
  <c r="C952" i="1"/>
  <c r="D952" i="1"/>
  <c r="E952" i="1"/>
  <c r="F952" i="1"/>
  <c r="G952" i="1"/>
  <c r="H952" i="1"/>
  <c r="I952" i="1"/>
  <c r="J952" i="1"/>
  <c r="K952" i="1"/>
  <c r="L952" i="1"/>
  <c r="M952" i="1"/>
  <c r="N952" i="1"/>
  <c r="O952" i="1"/>
  <c r="P952" i="1"/>
  <c r="Q952" i="1"/>
  <c r="R952" i="1"/>
  <c r="S952" i="1"/>
  <c r="U952" i="1"/>
  <c r="V952" i="1"/>
  <c r="W952" i="1"/>
  <c r="X952" i="1"/>
  <c r="Y952" i="1"/>
  <c r="Z952" i="1"/>
  <c r="AA952" i="1"/>
  <c r="AB952" i="1"/>
  <c r="A953" i="1"/>
  <c r="B953" i="1"/>
  <c r="C953" i="1"/>
  <c r="D953" i="1"/>
  <c r="E953" i="1"/>
  <c r="F953" i="1"/>
  <c r="G953" i="1"/>
  <c r="H953" i="1"/>
  <c r="I953" i="1"/>
  <c r="J953" i="1"/>
  <c r="K953" i="1"/>
  <c r="L953" i="1"/>
  <c r="M953" i="1"/>
  <c r="N953" i="1"/>
  <c r="O953" i="1"/>
  <c r="P953" i="1"/>
  <c r="Q953" i="1"/>
  <c r="R953" i="1"/>
  <c r="S953" i="1"/>
  <c r="U953" i="1"/>
  <c r="V953" i="1"/>
  <c r="W953" i="1"/>
  <c r="X953" i="1"/>
  <c r="Y953" i="1"/>
  <c r="Z953" i="1"/>
  <c r="AA953" i="1"/>
  <c r="AB953" i="1"/>
  <c r="A954" i="1"/>
  <c r="B954" i="1"/>
  <c r="C954" i="1"/>
  <c r="D954" i="1"/>
  <c r="E954" i="1"/>
  <c r="F954" i="1"/>
  <c r="G954" i="1"/>
  <c r="H954" i="1"/>
  <c r="I954" i="1"/>
  <c r="J954" i="1"/>
  <c r="K954" i="1"/>
  <c r="L954" i="1"/>
  <c r="M954" i="1"/>
  <c r="N954" i="1"/>
  <c r="O954" i="1"/>
  <c r="P954" i="1"/>
  <c r="Q954" i="1"/>
  <c r="R954" i="1"/>
  <c r="S954" i="1"/>
  <c r="U954" i="1"/>
  <c r="V954" i="1"/>
  <c r="W954" i="1"/>
  <c r="X954" i="1"/>
  <c r="Y954" i="1"/>
  <c r="Z954" i="1"/>
  <c r="AA954" i="1"/>
  <c r="AB954" i="1"/>
  <c r="A955" i="1"/>
  <c r="B955" i="1"/>
  <c r="C955" i="1"/>
  <c r="D955" i="1"/>
  <c r="E955" i="1"/>
  <c r="F955" i="1"/>
  <c r="G955" i="1"/>
  <c r="H955" i="1"/>
  <c r="I955" i="1"/>
  <c r="J955" i="1"/>
  <c r="K955" i="1"/>
  <c r="L955" i="1"/>
  <c r="M955" i="1"/>
  <c r="N955" i="1"/>
  <c r="O955" i="1"/>
  <c r="P955" i="1"/>
  <c r="Q955" i="1"/>
  <c r="R955" i="1"/>
  <c r="S955" i="1"/>
  <c r="U955" i="1"/>
  <c r="V955" i="1"/>
  <c r="W955" i="1"/>
  <c r="X955" i="1"/>
  <c r="Y955" i="1"/>
  <c r="Z955" i="1"/>
  <c r="AA955" i="1"/>
  <c r="AB955" i="1"/>
  <c r="A956" i="1"/>
  <c r="B956" i="1"/>
  <c r="C956" i="1"/>
  <c r="D956" i="1"/>
  <c r="E956" i="1"/>
  <c r="F956" i="1"/>
  <c r="G956" i="1"/>
  <c r="H956" i="1"/>
  <c r="I956" i="1"/>
  <c r="J956" i="1"/>
  <c r="K956" i="1"/>
  <c r="L956" i="1"/>
  <c r="M956" i="1"/>
  <c r="N956" i="1"/>
  <c r="O956" i="1"/>
  <c r="P956" i="1"/>
  <c r="Q956" i="1"/>
  <c r="R956" i="1"/>
  <c r="S956" i="1"/>
  <c r="U956" i="1"/>
  <c r="V956" i="1"/>
  <c r="W956" i="1"/>
  <c r="X956" i="1"/>
  <c r="Y956" i="1"/>
  <c r="Z956" i="1"/>
  <c r="AA956" i="1"/>
  <c r="AB956" i="1"/>
  <c r="A957" i="1"/>
  <c r="B957" i="1"/>
  <c r="C957" i="1"/>
  <c r="D957" i="1"/>
  <c r="E957" i="1"/>
  <c r="F957" i="1"/>
  <c r="G957" i="1"/>
  <c r="H957" i="1"/>
  <c r="I957" i="1"/>
  <c r="J957" i="1"/>
  <c r="K957" i="1"/>
  <c r="L957" i="1"/>
  <c r="M957" i="1"/>
  <c r="N957" i="1"/>
  <c r="O957" i="1"/>
  <c r="P957" i="1"/>
  <c r="Q957" i="1"/>
  <c r="R957" i="1"/>
  <c r="S957" i="1"/>
  <c r="U957" i="1"/>
  <c r="V957" i="1"/>
  <c r="W957" i="1"/>
  <c r="X957" i="1"/>
  <c r="Y957" i="1"/>
  <c r="Z957" i="1"/>
  <c r="AA957" i="1"/>
  <c r="AB957" i="1"/>
  <c r="A958" i="1"/>
  <c r="B958" i="1"/>
  <c r="C958" i="1"/>
  <c r="D958" i="1"/>
  <c r="E958" i="1"/>
  <c r="F958" i="1"/>
  <c r="G958" i="1"/>
  <c r="H958" i="1"/>
  <c r="I958" i="1"/>
  <c r="J958" i="1"/>
  <c r="K958" i="1"/>
  <c r="L958" i="1"/>
  <c r="M958" i="1"/>
  <c r="N958" i="1"/>
  <c r="O958" i="1"/>
  <c r="P958" i="1"/>
  <c r="Q958" i="1"/>
  <c r="R958" i="1"/>
  <c r="S958" i="1"/>
  <c r="U958" i="1"/>
  <c r="V958" i="1"/>
  <c r="W958" i="1"/>
  <c r="X958" i="1"/>
  <c r="Y958" i="1"/>
  <c r="Z958" i="1"/>
  <c r="AA958" i="1"/>
  <c r="AB958" i="1"/>
  <c r="A959" i="1"/>
  <c r="B959" i="1"/>
  <c r="C959" i="1"/>
  <c r="D959" i="1"/>
  <c r="E959" i="1"/>
  <c r="F959" i="1"/>
  <c r="G959" i="1"/>
  <c r="H959" i="1"/>
  <c r="I959" i="1"/>
  <c r="J959" i="1"/>
  <c r="K959" i="1"/>
  <c r="L959" i="1"/>
  <c r="M959" i="1"/>
  <c r="N959" i="1"/>
  <c r="O959" i="1"/>
  <c r="P959" i="1"/>
  <c r="Q959" i="1"/>
  <c r="R959" i="1"/>
  <c r="S959" i="1"/>
  <c r="U959" i="1"/>
  <c r="V959" i="1"/>
  <c r="W959" i="1"/>
  <c r="X959" i="1"/>
  <c r="Y959" i="1"/>
  <c r="Z959" i="1"/>
  <c r="AA959" i="1"/>
  <c r="AB959" i="1"/>
  <c r="A960" i="1"/>
  <c r="B960" i="1"/>
  <c r="C960" i="1"/>
  <c r="D960" i="1"/>
  <c r="E960" i="1"/>
  <c r="F960" i="1"/>
  <c r="G960" i="1"/>
  <c r="H960" i="1"/>
  <c r="I960" i="1"/>
  <c r="J960" i="1"/>
  <c r="K960" i="1"/>
  <c r="L960" i="1"/>
  <c r="M960" i="1"/>
  <c r="N960" i="1"/>
  <c r="O960" i="1"/>
  <c r="P960" i="1"/>
  <c r="Q960" i="1"/>
  <c r="R960" i="1"/>
  <c r="S960" i="1"/>
  <c r="U960" i="1"/>
  <c r="V960" i="1"/>
  <c r="W960" i="1"/>
  <c r="X960" i="1"/>
  <c r="Y960" i="1"/>
  <c r="Z960" i="1"/>
  <c r="AA960" i="1"/>
  <c r="AB960" i="1"/>
  <c r="A961" i="1"/>
  <c r="B961" i="1"/>
  <c r="C961" i="1"/>
  <c r="D961" i="1"/>
  <c r="E961" i="1"/>
  <c r="F961" i="1"/>
  <c r="G961" i="1"/>
  <c r="H961" i="1"/>
  <c r="I961" i="1"/>
  <c r="J961" i="1"/>
  <c r="K961" i="1"/>
  <c r="L961" i="1"/>
  <c r="M961" i="1"/>
  <c r="N961" i="1"/>
  <c r="O961" i="1"/>
  <c r="P961" i="1"/>
  <c r="Q961" i="1"/>
  <c r="R961" i="1"/>
  <c r="S961" i="1"/>
  <c r="U961" i="1"/>
  <c r="V961" i="1"/>
  <c r="W961" i="1"/>
  <c r="X961" i="1"/>
  <c r="Y961" i="1"/>
  <c r="Z961" i="1"/>
  <c r="AA961" i="1"/>
  <c r="AB961" i="1"/>
  <c r="A962" i="1"/>
  <c r="B962" i="1"/>
  <c r="C962" i="1"/>
  <c r="D962" i="1"/>
  <c r="E962" i="1"/>
  <c r="F962" i="1"/>
  <c r="G962" i="1"/>
  <c r="H962" i="1"/>
  <c r="I962" i="1"/>
  <c r="J962" i="1"/>
  <c r="K962" i="1"/>
  <c r="L962" i="1"/>
  <c r="M962" i="1"/>
  <c r="N962" i="1"/>
  <c r="O962" i="1"/>
  <c r="P962" i="1"/>
  <c r="Q962" i="1"/>
  <c r="R962" i="1"/>
  <c r="S962" i="1"/>
  <c r="U962" i="1"/>
  <c r="V962" i="1"/>
  <c r="W962" i="1"/>
  <c r="X962" i="1"/>
  <c r="Y962" i="1"/>
  <c r="Z962" i="1"/>
  <c r="AA962" i="1"/>
  <c r="AB962" i="1"/>
  <c r="A963" i="1"/>
  <c r="B963" i="1"/>
  <c r="C963" i="1"/>
  <c r="D963" i="1"/>
  <c r="E963" i="1"/>
  <c r="F963" i="1"/>
  <c r="G963" i="1"/>
  <c r="H963" i="1"/>
  <c r="I963" i="1"/>
  <c r="J963" i="1"/>
  <c r="K963" i="1"/>
  <c r="L963" i="1"/>
  <c r="M963" i="1"/>
  <c r="N963" i="1"/>
  <c r="O963" i="1"/>
  <c r="P963" i="1"/>
  <c r="Q963" i="1"/>
  <c r="R963" i="1"/>
  <c r="S963" i="1"/>
  <c r="U963" i="1"/>
  <c r="V963" i="1"/>
  <c r="W963" i="1"/>
  <c r="X963" i="1"/>
  <c r="Y963" i="1"/>
  <c r="Z963" i="1"/>
  <c r="AA963" i="1"/>
  <c r="AB963" i="1"/>
  <c r="A964" i="1"/>
  <c r="B964" i="1"/>
  <c r="C964" i="1"/>
  <c r="D964" i="1"/>
  <c r="E964" i="1"/>
  <c r="F964" i="1"/>
  <c r="G964" i="1"/>
  <c r="H964" i="1"/>
  <c r="I964" i="1"/>
  <c r="J964" i="1"/>
  <c r="K964" i="1"/>
  <c r="L964" i="1"/>
  <c r="M964" i="1"/>
  <c r="N964" i="1"/>
  <c r="O964" i="1"/>
  <c r="P964" i="1"/>
  <c r="Q964" i="1"/>
  <c r="R964" i="1"/>
  <c r="S964" i="1"/>
  <c r="U964" i="1"/>
  <c r="V964" i="1"/>
  <c r="W964" i="1"/>
  <c r="X964" i="1"/>
  <c r="Y964" i="1"/>
  <c r="Z964" i="1"/>
  <c r="AA964" i="1"/>
  <c r="AB964" i="1"/>
  <c r="A965" i="1"/>
  <c r="B965" i="1"/>
  <c r="C965" i="1"/>
  <c r="D965" i="1"/>
  <c r="E965" i="1"/>
  <c r="F965" i="1"/>
  <c r="G965" i="1"/>
  <c r="H965" i="1"/>
  <c r="I965" i="1"/>
  <c r="J965" i="1"/>
  <c r="K965" i="1"/>
  <c r="L965" i="1"/>
  <c r="M965" i="1"/>
  <c r="N965" i="1"/>
  <c r="O965" i="1"/>
  <c r="P965" i="1"/>
  <c r="Q965" i="1"/>
  <c r="R965" i="1"/>
  <c r="S965" i="1"/>
  <c r="U965" i="1"/>
  <c r="V965" i="1"/>
  <c r="W965" i="1"/>
  <c r="X965" i="1"/>
  <c r="Y965" i="1"/>
  <c r="Z965" i="1"/>
  <c r="AA965" i="1"/>
  <c r="AB965" i="1"/>
  <c r="A966" i="1"/>
  <c r="B966" i="1"/>
  <c r="C966" i="1"/>
  <c r="D966" i="1"/>
  <c r="E966" i="1"/>
  <c r="F966" i="1"/>
  <c r="G966" i="1"/>
  <c r="H966" i="1"/>
  <c r="I966" i="1"/>
  <c r="J966" i="1"/>
  <c r="K966" i="1"/>
  <c r="L966" i="1"/>
  <c r="M966" i="1"/>
  <c r="N966" i="1"/>
  <c r="O966" i="1"/>
  <c r="P966" i="1"/>
  <c r="Q966" i="1"/>
  <c r="R966" i="1"/>
  <c r="S966" i="1"/>
  <c r="U966" i="1"/>
  <c r="V966" i="1"/>
  <c r="W966" i="1"/>
  <c r="X966" i="1"/>
  <c r="Y966" i="1"/>
  <c r="Z966" i="1"/>
  <c r="AA966" i="1"/>
  <c r="AB966" i="1"/>
  <c r="A967" i="1"/>
  <c r="B967" i="1"/>
  <c r="C967" i="1"/>
  <c r="D967" i="1"/>
  <c r="E967" i="1"/>
  <c r="F967" i="1"/>
  <c r="G967" i="1"/>
  <c r="H967" i="1"/>
  <c r="I967" i="1"/>
  <c r="J967" i="1"/>
  <c r="K967" i="1"/>
  <c r="L967" i="1"/>
  <c r="M967" i="1"/>
  <c r="N967" i="1"/>
  <c r="O967" i="1"/>
  <c r="P967" i="1"/>
  <c r="Q967" i="1"/>
  <c r="R967" i="1"/>
  <c r="S967" i="1"/>
  <c r="U967" i="1"/>
  <c r="V967" i="1"/>
  <c r="W967" i="1"/>
  <c r="X967" i="1"/>
  <c r="Y967" i="1"/>
  <c r="Z967" i="1"/>
  <c r="AA967" i="1"/>
  <c r="AB967" i="1"/>
  <c r="A968" i="1"/>
  <c r="B968" i="1"/>
  <c r="C968" i="1"/>
  <c r="D968" i="1"/>
  <c r="E968" i="1"/>
  <c r="F968" i="1"/>
  <c r="G968" i="1"/>
  <c r="H968" i="1"/>
  <c r="I968" i="1"/>
  <c r="J968" i="1"/>
  <c r="K968" i="1"/>
  <c r="L968" i="1"/>
  <c r="M968" i="1"/>
  <c r="N968" i="1"/>
  <c r="O968" i="1"/>
  <c r="P968" i="1"/>
  <c r="Q968" i="1"/>
  <c r="R968" i="1"/>
  <c r="S968" i="1"/>
  <c r="U968" i="1"/>
  <c r="V968" i="1"/>
  <c r="W968" i="1"/>
  <c r="X968" i="1"/>
  <c r="Y968" i="1"/>
  <c r="Z968" i="1"/>
  <c r="AA968" i="1"/>
  <c r="AB968" i="1"/>
  <c r="A969" i="1"/>
  <c r="B969" i="1"/>
  <c r="C969" i="1"/>
  <c r="D969" i="1"/>
  <c r="E969" i="1"/>
  <c r="F969" i="1"/>
  <c r="G969" i="1"/>
  <c r="H969" i="1"/>
  <c r="I969" i="1"/>
  <c r="J969" i="1"/>
  <c r="K969" i="1"/>
  <c r="L969" i="1"/>
  <c r="M969" i="1"/>
  <c r="N969" i="1"/>
  <c r="O969" i="1"/>
  <c r="P969" i="1"/>
  <c r="Q969" i="1"/>
  <c r="R969" i="1"/>
  <c r="S969" i="1"/>
  <c r="U969" i="1"/>
  <c r="V969" i="1"/>
  <c r="W969" i="1"/>
  <c r="X969" i="1"/>
  <c r="Y969" i="1"/>
  <c r="Z969" i="1"/>
  <c r="AA969" i="1"/>
  <c r="AB969" i="1"/>
  <c r="A970" i="1"/>
  <c r="B970" i="1"/>
  <c r="C970" i="1"/>
  <c r="D970" i="1"/>
  <c r="E970" i="1"/>
  <c r="F970" i="1"/>
  <c r="G970" i="1"/>
  <c r="H970" i="1"/>
  <c r="I970" i="1"/>
  <c r="J970" i="1"/>
  <c r="K970" i="1"/>
  <c r="L970" i="1"/>
  <c r="M970" i="1"/>
  <c r="N970" i="1"/>
  <c r="O970" i="1"/>
  <c r="P970" i="1"/>
  <c r="Q970" i="1"/>
  <c r="R970" i="1"/>
  <c r="S970" i="1"/>
  <c r="U970" i="1"/>
  <c r="V970" i="1"/>
  <c r="W970" i="1"/>
  <c r="X970" i="1"/>
  <c r="Y970" i="1"/>
  <c r="Z970" i="1"/>
  <c r="AA970" i="1"/>
  <c r="AB970" i="1"/>
  <c r="A971" i="1"/>
  <c r="B971" i="1"/>
  <c r="C971" i="1"/>
  <c r="D971" i="1"/>
  <c r="E971" i="1"/>
  <c r="F971" i="1"/>
  <c r="G971" i="1"/>
  <c r="H971" i="1"/>
  <c r="I971" i="1"/>
  <c r="J971" i="1"/>
  <c r="K971" i="1"/>
  <c r="L971" i="1"/>
  <c r="M971" i="1"/>
  <c r="N971" i="1"/>
  <c r="O971" i="1"/>
  <c r="P971" i="1"/>
  <c r="Q971" i="1"/>
  <c r="R971" i="1"/>
  <c r="S971" i="1"/>
  <c r="U971" i="1"/>
  <c r="V971" i="1"/>
  <c r="W971" i="1"/>
  <c r="X971" i="1"/>
  <c r="Y971" i="1"/>
  <c r="Z971" i="1"/>
  <c r="AA971" i="1"/>
  <c r="AB971" i="1"/>
  <c r="A972" i="1"/>
  <c r="B972" i="1"/>
  <c r="C972" i="1"/>
  <c r="D972" i="1"/>
  <c r="E972" i="1"/>
  <c r="F972" i="1"/>
  <c r="G972" i="1"/>
  <c r="H972" i="1"/>
  <c r="I972" i="1"/>
  <c r="J972" i="1"/>
  <c r="K972" i="1"/>
  <c r="L972" i="1"/>
  <c r="M972" i="1"/>
  <c r="N972" i="1"/>
  <c r="O972" i="1"/>
  <c r="P972" i="1"/>
  <c r="Q972" i="1"/>
  <c r="R972" i="1"/>
  <c r="S972" i="1"/>
  <c r="U972" i="1"/>
  <c r="V972" i="1"/>
  <c r="W972" i="1"/>
  <c r="X972" i="1"/>
  <c r="Y972" i="1"/>
  <c r="Z972" i="1"/>
  <c r="AA972" i="1"/>
  <c r="AB972" i="1"/>
  <c r="A973" i="1"/>
  <c r="B973" i="1"/>
  <c r="C973" i="1"/>
  <c r="D973" i="1"/>
  <c r="E973" i="1"/>
  <c r="F973" i="1"/>
  <c r="G973" i="1"/>
  <c r="H973" i="1"/>
  <c r="I973" i="1"/>
  <c r="J973" i="1"/>
  <c r="K973" i="1"/>
  <c r="L973" i="1"/>
  <c r="M973" i="1"/>
  <c r="N973" i="1"/>
  <c r="O973" i="1"/>
  <c r="P973" i="1"/>
  <c r="Q973" i="1"/>
  <c r="R973" i="1"/>
  <c r="S973" i="1"/>
  <c r="U973" i="1"/>
  <c r="V973" i="1"/>
  <c r="W973" i="1"/>
  <c r="X973" i="1"/>
  <c r="Y973" i="1"/>
  <c r="Z973" i="1"/>
  <c r="AA973" i="1"/>
  <c r="AB973" i="1"/>
  <c r="A974" i="1"/>
  <c r="B974" i="1"/>
  <c r="C974" i="1"/>
  <c r="D974" i="1"/>
  <c r="E974" i="1"/>
  <c r="F974" i="1"/>
  <c r="G974" i="1"/>
  <c r="H974" i="1"/>
  <c r="I974" i="1"/>
  <c r="J974" i="1"/>
  <c r="K974" i="1"/>
  <c r="L974" i="1"/>
  <c r="M974" i="1"/>
  <c r="N974" i="1"/>
  <c r="O974" i="1"/>
  <c r="P974" i="1"/>
  <c r="Q974" i="1"/>
  <c r="R974" i="1"/>
  <c r="S974" i="1"/>
  <c r="U974" i="1"/>
  <c r="V974" i="1"/>
  <c r="W974" i="1"/>
  <c r="X974" i="1"/>
  <c r="Y974" i="1"/>
  <c r="Z974" i="1"/>
  <c r="AA974" i="1"/>
  <c r="AB974" i="1"/>
  <c r="A975" i="1"/>
  <c r="B975" i="1"/>
  <c r="C975" i="1"/>
  <c r="D975" i="1"/>
  <c r="E975" i="1"/>
  <c r="F975" i="1"/>
  <c r="G975" i="1"/>
  <c r="H975" i="1"/>
  <c r="I975" i="1"/>
  <c r="J975" i="1"/>
  <c r="K975" i="1"/>
  <c r="L975" i="1"/>
  <c r="M975" i="1"/>
  <c r="N975" i="1"/>
  <c r="O975" i="1"/>
  <c r="P975" i="1"/>
  <c r="Q975" i="1"/>
  <c r="R975" i="1"/>
  <c r="S975" i="1"/>
  <c r="U975" i="1"/>
  <c r="V975" i="1"/>
  <c r="W975" i="1"/>
  <c r="X975" i="1"/>
  <c r="Y975" i="1"/>
  <c r="Z975" i="1"/>
  <c r="AA975" i="1"/>
  <c r="AB975" i="1"/>
  <c r="A976" i="1"/>
  <c r="B976" i="1"/>
  <c r="C976" i="1"/>
  <c r="D976" i="1"/>
  <c r="E976" i="1"/>
  <c r="F976" i="1"/>
  <c r="G976" i="1"/>
  <c r="H976" i="1"/>
  <c r="I976" i="1"/>
  <c r="J976" i="1"/>
  <c r="K976" i="1"/>
  <c r="L976" i="1"/>
  <c r="M976" i="1"/>
  <c r="N976" i="1"/>
  <c r="O976" i="1"/>
  <c r="P976" i="1"/>
  <c r="Q976" i="1"/>
  <c r="R976" i="1"/>
  <c r="S976" i="1"/>
  <c r="U976" i="1"/>
  <c r="V976" i="1"/>
  <c r="W976" i="1"/>
  <c r="X976" i="1"/>
  <c r="Y976" i="1"/>
  <c r="Z976" i="1"/>
  <c r="AA976" i="1"/>
  <c r="AB976" i="1"/>
  <c r="A977" i="1"/>
  <c r="B977" i="1"/>
  <c r="C977" i="1"/>
  <c r="D977" i="1"/>
  <c r="E977" i="1"/>
  <c r="F977" i="1"/>
  <c r="G977" i="1"/>
  <c r="H977" i="1"/>
  <c r="I977" i="1"/>
  <c r="J977" i="1"/>
  <c r="K977" i="1"/>
  <c r="L977" i="1"/>
  <c r="M977" i="1"/>
  <c r="N977" i="1"/>
  <c r="O977" i="1"/>
  <c r="P977" i="1"/>
  <c r="Q977" i="1"/>
  <c r="R977" i="1"/>
  <c r="S977" i="1"/>
  <c r="U977" i="1"/>
  <c r="V977" i="1"/>
  <c r="W977" i="1"/>
  <c r="X977" i="1"/>
  <c r="Y977" i="1"/>
  <c r="Z977" i="1"/>
  <c r="AA977" i="1"/>
  <c r="AB977" i="1"/>
  <c r="A978" i="1"/>
  <c r="B978" i="1"/>
  <c r="C978" i="1"/>
  <c r="D978" i="1"/>
  <c r="E978" i="1"/>
  <c r="F978" i="1"/>
  <c r="G978" i="1"/>
  <c r="H978" i="1"/>
  <c r="I978" i="1"/>
  <c r="J978" i="1"/>
  <c r="K978" i="1"/>
  <c r="L978" i="1"/>
  <c r="M978" i="1"/>
  <c r="N978" i="1"/>
  <c r="O978" i="1"/>
  <c r="P978" i="1"/>
  <c r="Q978" i="1"/>
  <c r="R978" i="1"/>
  <c r="S978" i="1"/>
  <c r="U978" i="1"/>
  <c r="V978" i="1"/>
  <c r="W978" i="1"/>
  <c r="X978" i="1"/>
  <c r="Y978" i="1"/>
  <c r="Z978" i="1"/>
  <c r="AA978" i="1"/>
  <c r="AB978" i="1"/>
  <c r="A979" i="1"/>
  <c r="B979" i="1"/>
  <c r="C979" i="1"/>
  <c r="D979" i="1"/>
  <c r="E979" i="1"/>
  <c r="F979" i="1"/>
  <c r="G979" i="1"/>
  <c r="H979" i="1"/>
  <c r="I979" i="1"/>
  <c r="J979" i="1"/>
  <c r="K979" i="1"/>
  <c r="L979" i="1"/>
  <c r="M979" i="1"/>
  <c r="N979" i="1"/>
  <c r="O979" i="1"/>
  <c r="P979" i="1"/>
  <c r="Q979" i="1"/>
  <c r="R979" i="1"/>
  <c r="S979" i="1"/>
  <c r="U979" i="1"/>
  <c r="V979" i="1"/>
  <c r="W979" i="1"/>
  <c r="X979" i="1"/>
  <c r="Y979" i="1"/>
  <c r="Z979" i="1"/>
  <c r="AA979" i="1"/>
  <c r="AB979" i="1"/>
  <c r="A980" i="1"/>
  <c r="B980" i="1"/>
  <c r="C980" i="1"/>
  <c r="D980" i="1"/>
  <c r="E980" i="1"/>
  <c r="F980" i="1"/>
  <c r="G980" i="1"/>
  <c r="H980" i="1"/>
  <c r="I980" i="1"/>
  <c r="J980" i="1"/>
  <c r="K980" i="1"/>
  <c r="L980" i="1"/>
  <c r="M980" i="1"/>
  <c r="N980" i="1"/>
  <c r="O980" i="1"/>
  <c r="P980" i="1"/>
  <c r="Q980" i="1"/>
  <c r="R980" i="1"/>
  <c r="S980" i="1"/>
  <c r="U980" i="1"/>
  <c r="V980" i="1"/>
  <c r="W980" i="1"/>
  <c r="X980" i="1"/>
  <c r="Y980" i="1"/>
  <c r="Z980" i="1"/>
  <c r="AA980" i="1"/>
  <c r="AB980" i="1"/>
  <c r="A981" i="1"/>
  <c r="B981" i="1"/>
  <c r="C981" i="1"/>
  <c r="D981" i="1"/>
  <c r="E981" i="1"/>
  <c r="F981" i="1"/>
  <c r="G981" i="1"/>
  <c r="H981" i="1"/>
  <c r="I981" i="1"/>
  <c r="J981" i="1"/>
  <c r="K981" i="1"/>
  <c r="L981" i="1"/>
  <c r="M981" i="1"/>
  <c r="N981" i="1"/>
  <c r="O981" i="1"/>
  <c r="P981" i="1"/>
  <c r="Q981" i="1"/>
  <c r="R981" i="1"/>
  <c r="S981" i="1"/>
  <c r="U981" i="1"/>
  <c r="V981" i="1"/>
  <c r="W981" i="1"/>
  <c r="X981" i="1"/>
  <c r="Y981" i="1"/>
  <c r="Z981" i="1"/>
  <c r="AA981" i="1"/>
  <c r="AB981" i="1"/>
  <c r="A982" i="1"/>
  <c r="B982" i="1"/>
  <c r="C982" i="1"/>
  <c r="D982" i="1"/>
  <c r="E982" i="1"/>
  <c r="F982" i="1"/>
  <c r="G982" i="1"/>
  <c r="H982" i="1"/>
  <c r="I982" i="1"/>
  <c r="J982" i="1"/>
  <c r="K982" i="1"/>
  <c r="L982" i="1"/>
  <c r="M982" i="1"/>
  <c r="N982" i="1"/>
  <c r="O982" i="1"/>
  <c r="P982" i="1"/>
  <c r="Q982" i="1"/>
  <c r="R982" i="1"/>
  <c r="S982" i="1"/>
  <c r="U982" i="1"/>
  <c r="V982" i="1"/>
  <c r="W982" i="1"/>
  <c r="X982" i="1"/>
  <c r="Y982" i="1"/>
  <c r="Z982" i="1"/>
  <c r="AA982" i="1"/>
  <c r="AB982" i="1"/>
  <c r="A983" i="1"/>
  <c r="B983" i="1"/>
  <c r="C983" i="1"/>
  <c r="D983" i="1"/>
  <c r="E983" i="1"/>
  <c r="F983" i="1"/>
  <c r="G983" i="1"/>
  <c r="H983" i="1"/>
  <c r="I983" i="1"/>
  <c r="J983" i="1"/>
  <c r="K983" i="1"/>
  <c r="L983" i="1"/>
  <c r="M983" i="1"/>
  <c r="N983" i="1"/>
  <c r="O983" i="1"/>
  <c r="P983" i="1"/>
  <c r="Q983" i="1"/>
  <c r="R983" i="1"/>
  <c r="S983" i="1"/>
  <c r="U983" i="1"/>
  <c r="V983" i="1"/>
  <c r="W983" i="1"/>
  <c r="X983" i="1"/>
  <c r="Y983" i="1"/>
  <c r="Z983" i="1"/>
  <c r="AA983" i="1"/>
  <c r="AB983" i="1"/>
  <c r="A984" i="1"/>
  <c r="B984" i="1"/>
  <c r="C984" i="1"/>
  <c r="D984" i="1"/>
  <c r="E984" i="1"/>
  <c r="F984" i="1"/>
  <c r="G984" i="1"/>
  <c r="H984" i="1"/>
  <c r="I984" i="1"/>
  <c r="J984" i="1"/>
  <c r="K984" i="1"/>
  <c r="L984" i="1"/>
  <c r="M984" i="1"/>
  <c r="N984" i="1"/>
  <c r="O984" i="1"/>
  <c r="P984" i="1"/>
  <c r="Q984" i="1"/>
  <c r="R984" i="1"/>
  <c r="S984" i="1"/>
  <c r="U984" i="1"/>
  <c r="V984" i="1"/>
  <c r="W984" i="1"/>
  <c r="X984" i="1"/>
  <c r="Y984" i="1"/>
  <c r="Z984" i="1"/>
  <c r="AA984" i="1"/>
  <c r="AB984" i="1"/>
  <c r="A985" i="1"/>
  <c r="B985" i="1"/>
  <c r="C985" i="1"/>
  <c r="D985" i="1"/>
  <c r="E985" i="1"/>
  <c r="F985" i="1"/>
  <c r="G985" i="1"/>
  <c r="H985" i="1"/>
  <c r="I985" i="1"/>
  <c r="J985" i="1"/>
  <c r="K985" i="1"/>
  <c r="L985" i="1"/>
  <c r="M985" i="1"/>
  <c r="N985" i="1"/>
  <c r="O985" i="1"/>
  <c r="P985" i="1"/>
  <c r="Q985" i="1"/>
  <c r="R985" i="1"/>
  <c r="S985" i="1"/>
  <c r="U985" i="1"/>
  <c r="V985" i="1"/>
  <c r="W985" i="1"/>
  <c r="X985" i="1"/>
  <c r="Y985" i="1"/>
  <c r="Z985" i="1"/>
  <c r="AA985" i="1"/>
  <c r="AB985" i="1"/>
  <c r="A986" i="1"/>
  <c r="B986" i="1"/>
  <c r="C986" i="1"/>
  <c r="D986" i="1"/>
  <c r="E986" i="1"/>
  <c r="F986" i="1"/>
  <c r="G986" i="1"/>
  <c r="H986" i="1"/>
  <c r="I986" i="1"/>
  <c r="J986" i="1"/>
  <c r="K986" i="1"/>
  <c r="L986" i="1"/>
  <c r="M986" i="1"/>
  <c r="N986" i="1"/>
  <c r="O986" i="1"/>
  <c r="P986" i="1"/>
  <c r="Q986" i="1"/>
  <c r="R986" i="1"/>
  <c r="S986" i="1"/>
  <c r="U986" i="1"/>
  <c r="V986" i="1"/>
  <c r="W986" i="1"/>
  <c r="X986" i="1"/>
  <c r="Y986" i="1"/>
  <c r="Z986" i="1"/>
  <c r="AA986" i="1"/>
  <c r="AB986" i="1"/>
  <c r="A987" i="1"/>
  <c r="B987" i="1"/>
  <c r="C987" i="1"/>
  <c r="D987" i="1"/>
  <c r="E987" i="1"/>
  <c r="F987" i="1"/>
  <c r="G987" i="1"/>
  <c r="H987" i="1"/>
  <c r="I987" i="1"/>
  <c r="J987" i="1"/>
  <c r="K987" i="1"/>
  <c r="L987" i="1"/>
  <c r="M987" i="1"/>
  <c r="N987" i="1"/>
  <c r="O987" i="1"/>
  <c r="P987" i="1"/>
  <c r="Q987" i="1"/>
  <c r="R987" i="1"/>
  <c r="S987" i="1"/>
  <c r="U987" i="1"/>
  <c r="V987" i="1"/>
  <c r="W987" i="1"/>
  <c r="X987" i="1"/>
  <c r="Y987" i="1"/>
  <c r="Z987" i="1"/>
  <c r="AA987" i="1"/>
  <c r="AB987" i="1"/>
  <c r="A988" i="1"/>
  <c r="B988" i="1"/>
  <c r="C988" i="1"/>
  <c r="D988" i="1"/>
  <c r="E988" i="1"/>
  <c r="F988" i="1"/>
  <c r="G988" i="1"/>
  <c r="H988" i="1"/>
  <c r="I988" i="1"/>
  <c r="J988" i="1"/>
  <c r="K988" i="1"/>
  <c r="L988" i="1"/>
  <c r="M988" i="1"/>
  <c r="N988" i="1"/>
  <c r="O988" i="1"/>
  <c r="P988" i="1"/>
  <c r="Q988" i="1"/>
  <c r="R988" i="1"/>
  <c r="S988" i="1"/>
  <c r="U988" i="1"/>
  <c r="V988" i="1"/>
  <c r="W988" i="1"/>
  <c r="X988" i="1"/>
  <c r="Y988" i="1"/>
  <c r="Z988" i="1"/>
  <c r="AA988" i="1"/>
  <c r="AB988" i="1"/>
  <c r="A989" i="1"/>
  <c r="B989" i="1"/>
  <c r="C989" i="1"/>
  <c r="D989" i="1"/>
  <c r="E989" i="1"/>
  <c r="F989" i="1"/>
  <c r="G989" i="1"/>
  <c r="H989" i="1"/>
  <c r="I989" i="1"/>
  <c r="J989" i="1"/>
  <c r="K989" i="1"/>
  <c r="L989" i="1"/>
  <c r="M989" i="1"/>
  <c r="N989" i="1"/>
  <c r="O989" i="1"/>
  <c r="P989" i="1"/>
  <c r="Q989" i="1"/>
  <c r="R989" i="1"/>
  <c r="S989" i="1"/>
  <c r="U989" i="1"/>
  <c r="V989" i="1"/>
  <c r="W989" i="1"/>
  <c r="X989" i="1"/>
  <c r="Y989" i="1"/>
  <c r="Z989" i="1"/>
  <c r="AA989" i="1"/>
  <c r="AB989" i="1"/>
  <c r="A990" i="1"/>
  <c r="B990" i="1"/>
  <c r="C990" i="1"/>
  <c r="D990" i="1"/>
  <c r="E990" i="1"/>
  <c r="F990" i="1"/>
  <c r="G990" i="1"/>
  <c r="H990" i="1"/>
  <c r="I990" i="1"/>
  <c r="J990" i="1"/>
  <c r="K990" i="1"/>
  <c r="L990" i="1"/>
  <c r="M990" i="1"/>
  <c r="N990" i="1"/>
  <c r="O990" i="1"/>
  <c r="P990" i="1"/>
  <c r="Q990" i="1"/>
  <c r="R990" i="1"/>
  <c r="S990" i="1"/>
  <c r="U990" i="1"/>
  <c r="V990" i="1"/>
  <c r="W990" i="1"/>
  <c r="X990" i="1"/>
  <c r="Y990" i="1"/>
  <c r="Z990" i="1"/>
  <c r="AA990" i="1"/>
  <c r="AB990" i="1"/>
  <c r="A991" i="1"/>
  <c r="B991" i="1"/>
  <c r="C991" i="1"/>
  <c r="D991" i="1"/>
  <c r="E991" i="1"/>
  <c r="F991" i="1"/>
  <c r="G991" i="1"/>
  <c r="H991" i="1"/>
  <c r="I991" i="1"/>
  <c r="J991" i="1"/>
  <c r="K991" i="1"/>
  <c r="L991" i="1"/>
  <c r="M991" i="1"/>
  <c r="N991" i="1"/>
  <c r="O991" i="1"/>
  <c r="P991" i="1"/>
  <c r="Q991" i="1"/>
  <c r="R991" i="1"/>
  <c r="S991" i="1"/>
  <c r="U991" i="1"/>
  <c r="V991" i="1"/>
  <c r="W991" i="1"/>
  <c r="X991" i="1"/>
  <c r="Y991" i="1"/>
  <c r="Z991" i="1"/>
  <c r="AA991" i="1"/>
  <c r="AB991" i="1"/>
  <c r="A992" i="1"/>
  <c r="B992" i="1"/>
  <c r="C992" i="1"/>
  <c r="D992" i="1"/>
  <c r="E992" i="1"/>
  <c r="F992" i="1"/>
  <c r="G992" i="1"/>
  <c r="H992" i="1"/>
  <c r="I992" i="1"/>
  <c r="J992" i="1"/>
  <c r="K992" i="1"/>
  <c r="L992" i="1"/>
  <c r="M992" i="1"/>
  <c r="N992" i="1"/>
  <c r="O992" i="1"/>
  <c r="P992" i="1"/>
  <c r="Q992" i="1"/>
  <c r="R992" i="1"/>
  <c r="S992" i="1"/>
  <c r="U992" i="1"/>
  <c r="V992" i="1"/>
  <c r="W992" i="1"/>
  <c r="X992" i="1"/>
  <c r="Y992" i="1"/>
  <c r="Z992" i="1"/>
  <c r="AA992" i="1"/>
  <c r="AB992" i="1"/>
  <c r="A993" i="1"/>
  <c r="B993" i="1"/>
  <c r="C993" i="1"/>
  <c r="D993" i="1"/>
  <c r="E993" i="1"/>
  <c r="F993" i="1"/>
  <c r="G993" i="1"/>
  <c r="H993" i="1"/>
  <c r="I993" i="1"/>
  <c r="J993" i="1"/>
  <c r="K993" i="1"/>
  <c r="L993" i="1"/>
  <c r="M993" i="1"/>
  <c r="N993" i="1"/>
  <c r="O993" i="1"/>
  <c r="P993" i="1"/>
  <c r="Q993" i="1"/>
  <c r="R993" i="1"/>
  <c r="S993" i="1"/>
  <c r="U993" i="1"/>
  <c r="V993" i="1"/>
  <c r="W993" i="1"/>
  <c r="X993" i="1"/>
  <c r="Y993" i="1"/>
  <c r="Z993" i="1"/>
  <c r="AA993" i="1"/>
  <c r="AB993" i="1"/>
  <c r="A994" i="1"/>
  <c r="B994" i="1"/>
  <c r="C994" i="1"/>
  <c r="D994" i="1"/>
  <c r="E994" i="1"/>
  <c r="F994" i="1"/>
  <c r="G994" i="1"/>
  <c r="H994" i="1"/>
  <c r="I994" i="1"/>
  <c r="J994" i="1"/>
  <c r="K994" i="1"/>
  <c r="L994" i="1"/>
  <c r="M994" i="1"/>
  <c r="N994" i="1"/>
  <c r="O994" i="1"/>
  <c r="P994" i="1"/>
  <c r="Q994" i="1"/>
  <c r="R994" i="1"/>
  <c r="S994" i="1"/>
  <c r="U994" i="1"/>
  <c r="V994" i="1"/>
  <c r="W994" i="1"/>
  <c r="X994" i="1"/>
  <c r="Y994" i="1"/>
  <c r="Z994" i="1"/>
  <c r="AA994" i="1"/>
  <c r="AB994" i="1"/>
  <c r="A995" i="1"/>
  <c r="B995" i="1"/>
  <c r="C995" i="1"/>
  <c r="D995" i="1"/>
  <c r="E995" i="1"/>
  <c r="F995" i="1"/>
  <c r="G995" i="1"/>
  <c r="H995" i="1"/>
  <c r="I995" i="1"/>
  <c r="J995" i="1"/>
  <c r="K995" i="1"/>
  <c r="L995" i="1"/>
  <c r="M995" i="1"/>
  <c r="N995" i="1"/>
  <c r="O995" i="1"/>
  <c r="P995" i="1"/>
  <c r="Q995" i="1"/>
  <c r="R995" i="1"/>
  <c r="S995" i="1"/>
  <c r="U995" i="1"/>
  <c r="V995" i="1"/>
  <c r="W995" i="1"/>
  <c r="X995" i="1"/>
  <c r="Y995" i="1"/>
  <c r="Z995" i="1"/>
  <c r="AA995" i="1"/>
  <c r="AB995" i="1"/>
  <c r="A996" i="1"/>
  <c r="B996" i="1"/>
  <c r="C996" i="1"/>
  <c r="D996" i="1"/>
  <c r="E996" i="1"/>
  <c r="F996" i="1"/>
  <c r="G996" i="1"/>
  <c r="H996" i="1"/>
  <c r="I996" i="1"/>
  <c r="J996" i="1"/>
  <c r="K996" i="1"/>
  <c r="L996" i="1"/>
  <c r="M996" i="1"/>
  <c r="N996" i="1"/>
  <c r="O996" i="1"/>
  <c r="P996" i="1"/>
  <c r="Q996" i="1"/>
  <c r="R996" i="1"/>
  <c r="S996" i="1"/>
  <c r="U996" i="1"/>
  <c r="V996" i="1"/>
  <c r="W996" i="1"/>
  <c r="X996" i="1"/>
  <c r="Y996" i="1"/>
  <c r="Z996" i="1"/>
  <c r="AA996" i="1"/>
  <c r="AB996" i="1"/>
  <c r="A997" i="1"/>
  <c r="B997" i="1"/>
  <c r="C997" i="1"/>
  <c r="D997" i="1"/>
  <c r="E997" i="1"/>
  <c r="F997" i="1"/>
  <c r="G997" i="1"/>
  <c r="H997" i="1"/>
  <c r="I997" i="1"/>
  <c r="J997" i="1"/>
  <c r="K997" i="1"/>
  <c r="L997" i="1"/>
  <c r="M997" i="1"/>
  <c r="N997" i="1"/>
  <c r="O997" i="1"/>
  <c r="P997" i="1"/>
  <c r="Q997" i="1"/>
  <c r="R997" i="1"/>
  <c r="S997" i="1"/>
  <c r="U997" i="1"/>
  <c r="V997" i="1"/>
  <c r="W997" i="1"/>
  <c r="X997" i="1"/>
  <c r="Y997" i="1"/>
  <c r="Z997" i="1"/>
  <c r="AA997" i="1"/>
  <c r="AB997" i="1"/>
  <c r="A998" i="1"/>
  <c r="B998" i="1"/>
  <c r="C998" i="1"/>
  <c r="D998" i="1"/>
  <c r="E998" i="1"/>
  <c r="F998" i="1"/>
  <c r="G998" i="1"/>
  <c r="H998" i="1"/>
  <c r="I998" i="1"/>
  <c r="J998" i="1"/>
  <c r="K998" i="1"/>
  <c r="L998" i="1"/>
  <c r="M998" i="1"/>
  <c r="N998" i="1"/>
  <c r="O998" i="1"/>
  <c r="P998" i="1"/>
  <c r="Q998" i="1"/>
  <c r="R998" i="1"/>
  <c r="S998" i="1"/>
  <c r="U998" i="1"/>
  <c r="V998" i="1"/>
  <c r="W998" i="1"/>
  <c r="X998" i="1"/>
  <c r="Y998" i="1"/>
  <c r="Z998" i="1"/>
  <c r="AA998" i="1"/>
  <c r="AB998" i="1"/>
  <c r="A999" i="1"/>
  <c r="B999" i="1"/>
  <c r="C999" i="1"/>
  <c r="D999" i="1"/>
  <c r="E999" i="1"/>
  <c r="F999" i="1"/>
  <c r="G999" i="1"/>
  <c r="H999" i="1"/>
  <c r="I999" i="1"/>
  <c r="J999" i="1"/>
  <c r="K999" i="1"/>
  <c r="L999" i="1"/>
  <c r="M999" i="1"/>
  <c r="N999" i="1"/>
  <c r="O999" i="1"/>
  <c r="P999" i="1"/>
  <c r="Q999" i="1"/>
  <c r="R999" i="1"/>
  <c r="S999" i="1"/>
  <c r="U999" i="1"/>
  <c r="V999" i="1"/>
  <c r="W999" i="1"/>
  <c r="X999" i="1"/>
  <c r="Y999" i="1"/>
  <c r="Z999" i="1"/>
  <c r="AA999" i="1"/>
  <c r="AB999" i="1"/>
  <c r="A1000" i="1"/>
  <c r="B1000" i="1"/>
  <c r="C1000" i="1"/>
  <c r="D1000" i="1"/>
  <c r="E1000" i="1"/>
  <c r="F1000" i="1"/>
  <c r="G1000" i="1"/>
  <c r="H1000" i="1"/>
  <c r="I1000" i="1"/>
  <c r="J1000" i="1"/>
  <c r="K1000" i="1"/>
  <c r="L1000" i="1"/>
  <c r="M1000" i="1"/>
  <c r="N1000" i="1"/>
  <c r="O1000" i="1"/>
  <c r="P1000" i="1"/>
  <c r="Q1000" i="1"/>
  <c r="R1000" i="1"/>
  <c r="S1000" i="1"/>
  <c r="U1000" i="1"/>
  <c r="V1000" i="1"/>
  <c r="W1000" i="1"/>
  <c r="X1000" i="1"/>
  <c r="Y1000" i="1"/>
  <c r="Z1000" i="1"/>
  <c r="AA1000" i="1"/>
  <c r="AB1000" i="1"/>
  <c r="A1001" i="1"/>
  <c r="B1001" i="1"/>
  <c r="C1001" i="1"/>
  <c r="D1001" i="1"/>
  <c r="E1001" i="1"/>
  <c r="F1001" i="1"/>
  <c r="G1001" i="1"/>
  <c r="H1001" i="1"/>
  <c r="I1001" i="1"/>
  <c r="J1001" i="1"/>
  <c r="K1001" i="1"/>
  <c r="L1001" i="1"/>
  <c r="M1001" i="1"/>
  <c r="N1001" i="1"/>
  <c r="O1001" i="1"/>
  <c r="P1001" i="1"/>
  <c r="Q1001" i="1"/>
  <c r="R1001" i="1"/>
  <c r="S1001" i="1"/>
  <c r="U1001" i="1"/>
  <c r="V1001" i="1"/>
  <c r="W1001" i="1"/>
  <c r="X1001" i="1"/>
  <c r="Y1001" i="1"/>
  <c r="Z1001" i="1"/>
  <c r="AA1001" i="1"/>
  <c r="AB1001" i="1"/>
  <c r="A1002" i="1"/>
  <c r="B1002" i="1"/>
  <c r="C1002" i="1"/>
  <c r="D1002" i="1"/>
  <c r="E1002" i="1"/>
  <c r="F1002" i="1"/>
  <c r="G1002" i="1"/>
  <c r="H1002" i="1"/>
  <c r="I1002" i="1"/>
  <c r="J1002" i="1"/>
  <c r="K1002" i="1"/>
  <c r="L1002" i="1"/>
  <c r="M1002" i="1"/>
  <c r="N1002" i="1"/>
  <c r="O1002" i="1"/>
  <c r="P1002" i="1"/>
  <c r="Q1002" i="1"/>
  <c r="R1002" i="1"/>
  <c r="S1002" i="1"/>
  <c r="U1002" i="1"/>
  <c r="V1002" i="1"/>
  <c r="W1002" i="1"/>
  <c r="X1002" i="1"/>
  <c r="Y1002" i="1"/>
  <c r="Z1002" i="1"/>
  <c r="AA1002" i="1"/>
  <c r="AB1002" i="1"/>
  <c r="A1003" i="1"/>
  <c r="B1003" i="1"/>
  <c r="C1003" i="1"/>
  <c r="D1003" i="1"/>
  <c r="E1003" i="1"/>
  <c r="F1003" i="1"/>
  <c r="G1003" i="1"/>
  <c r="H1003" i="1"/>
  <c r="I1003" i="1"/>
  <c r="J1003" i="1"/>
  <c r="K1003" i="1"/>
  <c r="L1003" i="1"/>
  <c r="M1003" i="1"/>
  <c r="N1003" i="1"/>
  <c r="O1003" i="1"/>
  <c r="P1003" i="1"/>
  <c r="Q1003" i="1"/>
  <c r="R1003" i="1"/>
  <c r="S1003" i="1"/>
  <c r="U1003" i="1"/>
  <c r="V1003" i="1"/>
  <c r="W1003" i="1"/>
  <c r="X1003" i="1"/>
  <c r="Y1003" i="1"/>
  <c r="Z1003" i="1"/>
  <c r="AA1003" i="1"/>
  <c r="AB1003" i="1"/>
  <c r="A1004" i="1"/>
  <c r="B1004" i="1"/>
  <c r="C1004" i="1"/>
  <c r="D1004" i="1"/>
  <c r="E1004" i="1"/>
  <c r="F1004" i="1"/>
  <c r="G1004" i="1"/>
  <c r="H1004" i="1"/>
  <c r="I1004" i="1"/>
  <c r="J1004" i="1"/>
  <c r="K1004" i="1"/>
  <c r="L1004" i="1"/>
  <c r="M1004" i="1"/>
  <c r="N1004" i="1"/>
  <c r="O1004" i="1"/>
  <c r="P1004" i="1"/>
  <c r="Q1004" i="1"/>
  <c r="R1004" i="1"/>
  <c r="S1004" i="1"/>
  <c r="U1004" i="1"/>
  <c r="V1004" i="1"/>
  <c r="W1004" i="1"/>
  <c r="X1004" i="1"/>
  <c r="Y1004" i="1"/>
  <c r="Z1004" i="1"/>
  <c r="AA1004" i="1"/>
  <c r="AB1004" i="1"/>
  <c r="A1005" i="1"/>
  <c r="B1005" i="1"/>
  <c r="C1005" i="1"/>
  <c r="D1005" i="1"/>
  <c r="E1005" i="1"/>
  <c r="F1005" i="1"/>
  <c r="G1005" i="1"/>
  <c r="H1005" i="1"/>
  <c r="I1005" i="1"/>
  <c r="J1005" i="1"/>
  <c r="K1005" i="1"/>
  <c r="L1005" i="1"/>
  <c r="M1005" i="1"/>
  <c r="N1005" i="1"/>
  <c r="O1005" i="1"/>
  <c r="P1005" i="1"/>
  <c r="Q1005" i="1"/>
  <c r="R1005" i="1"/>
  <c r="S1005" i="1"/>
  <c r="U1005" i="1"/>
  <c r="V1005" i="1"/>
  <c r="W1005" i="1"/>
  <c r="X1005" i="1"/>
  <c r="Y1005" i="1"/>
  <c r="Z1005" i="1"/>
  <c r="AA1005" i="1"/>
  <c r="AB1005" i="1"/>
  <c r="A1006" i="1"/>
  <c r="B1006" i="1"/>
  <c r="C1006" i="1"/>
  <c r="D1006" i="1"/>
  <c r="E1006" i="1"/>
  <c r="F1006" i="1"/>
  <c r="G1006" i="1"/>
  <c r="H1006" i="1"/>
  <c r="I1006" i="1"/>
  <c r="J1006" i="1"/>
  <c r="K1006" i="1"/>
  <c r="L1006" i="1"/>
  <c r="M1006" i="1"/>
  <c r="N1006" i="1"/>
  <c r="O1006" i="1"/>
  <c r="P1006" i="1"/>
  <c r="Q1006" i="1"/>
  <c r="R1006" i="1"/>
  <c r="S1006" i="1"/>
  <c r="U1006" i="1"/>
  <c r="V1006" i="1"/>
  <c r="W1006" i="1"/>
  <c r="X1006" i="1"/>
  <c r="Y1006" i="1"/>
  <c r="Z1006" i="1"/>
  <c r="AA1006" i="1"/>
  <c r="AB1006" i="1"/>
  <c r="A1007" i="1"/>
  <c r="B1007" i="1"/>
  <c r="C1007" i="1"/>
  <c r="D1007" i="1"/>
  <c r="E1007" i="1"/>
  <c r="F1007" i="1"/>
  <c r="G1007" i="1"/>
  <c r="H1007" i="1"/>
  <c r="I1007" i="1"/>
  <c r="J1007" i="1"/>
  <c r="K1007" i="1"/>
  <c r="L1007" i="1"/>
  <c r="M1007" i="1"/>
  <c r="N1007" i="1"/>
  <c r="O1007" i="1"/>
  <c r="P1007" i="1"/>
  <c r="Q1007" i="1"/>
  <c r="R1007" i="1"/>
  <c r="S1007" i="1"/>
  <c r="U1007" i="1"/>
  <c r="V1007" i="1"/>
  <c r="W1007" i="1"/>
  <c r="X1007" i="1"/>
  <c r="Y1007" i="1"/>
  <c r="Z1007" i="1"/>
  <c r="AA1007" i="1"/>
  <c r="AB1007" i="1"/>
  <c r="A1008" i="1"/>
  <c r="B1008" i="1"/>
  <c r="C1008" i="1"/>
  <c r="D1008" i="1"/>
  <c r="E1008" i="1"/>
  <c r="F1008" i="1"/>
  <c r="G1008" i="1"/>
  <c r="H1008" i="1"/>
  <c r="I1008" i="1"/>
  <c r="J1008" i="1"/>
  <c r="K1008" i="1"/>
  <c r="L1008" i="1"/>
  <c r="M1008" i="1"/>
  <c r="N1008" i="1"/>
  <c r="O1008" i="1"/>
  <c r="P1008" i="1"/>
  <c r="Q1008" i="1"/>
  <c r="R1008" i="1"/>
  <c r="S1008" i="1"/>
  <c r="U1008" i="1"/>
  <c r="V1008" i="1"/>
  <c r="W1008" i="1"/>
  <c r="X1008" i="1"/>
  <c r="Y1008" i="1"/>
  <c r="Z1008" i="1"/>
  <c r="AA1008" i="1"/>
  <c r="AB1008" i="1"/>
  <c r="A1009" i="1"/>
  <c r="B1009" i="1"/>
  <c r="C1009" i="1"/>
  <c r="D1009" i="1"/>
  <c r="E1009" i="1"/>
  <c r="F1009" i="1"/>
  <c r="G1009" i="1"/>
  <c r="H1009" i="1"/>
  <c r="I1009" i="1"/>
  <c r="J1009" i="1"/>
  <c r="K1009" i="1"/>
  <c r="L1009" i="1"/>
  <c r="M1009" i="1"/>
  <c r="N1009" i="1"/>
  <c r="O1009" i="1"/>
  <c r="P1009" i="1"/>
  <c r="Q1009" i="1"/>
  <c r="R1009" i="1"/>
  <c r="S1009" i="1"/>
  <c r="U1009" i="1"/>
  <c r="V1009" i="1"/>
  <c r="W1009" i="1"/>
  <c r="X1009" i="1"/>
  <c r="Y1009" i="1"/>
  <c r="Z1009" i="1"/>
  <c r="AA1009" i="1"/>
  <c r="AB1009" i="1"/>
  <c r="A1010" i="1"/>
  <c r="B1010" i="1"/>
  <c r="C1010" i="1"/>
  <c r="D1010" i="1"/>
  <c r="E1010" i="1"/>
  <c r="F1010" i="1"/>
  <c r="G1010" i="1"/>
  <c r="H1010" i="1"/>
  <c r="I1010" i="1"/>
  <c r="J1010" i="1"/>
  <c r="K1010" i="1"/>
  <c r="L1010" i="1"/>
  <c r="M1010" i="1"/>
  <c r="N1010" i="1"/>
  <c r="O1010" i="1"/>
  <c r="P1010" i="1"/>
  <c r="Q1010" i="1"/>
  <c r="R1010" i="1"/>
  <c r="S1010" i="1"/>
  <c r="U1010" i="1"/>
  <c r="V1010" i="1"/>
  <c r="W1010" i="1"/>
  <c r="X1010" i="1"/>
  <c r="Y1010" i="1"/>
  <c r="Z1010" i="1"/>
  <c r="AA1010" i="1"/>
  <c r="AB1010" i="1"/>
  <c r="A1011" i="1"/>
  <c r="B1011" i="1"/>
  <c r="C1011" i="1"/>
  <c r="D1011" i="1"/>
  <c r="E1011" i="1"/>
  <c r="F1011" i="1"/>
  <c r="G1011" i="1"/>
  <c r="H1011" i="1"/>
  <c r="I1011" i="1"/>
  <c r="J1011" i="1"/>
  <c r="K1011" i="1"/>
  <c r="L1011" i="1"/>
  <c r="M1011" i="1"/>
  <c r="N1011" i="1"/>
  <c r="O1011" i="1"/>
  <c r="P1011" i="1"/>
  <c r="Q1011" i="1"/>
  <c r="R1011" i="1"/>
  <c r="S1011" i="1"/>
  <c r="U1011" i="1"/>
  <c r="V1011" i="1"/>
  <c r="W1011" i="1"/>
  <c r="X1011" i="1"/>
  <c r="Y1011" i="1"/>
  <c r="Z1011" i="1"/>
  <c r="AA1011" i="1"/>
  <c r="AB1011" i="1"/>
  <c r="A1012" i="1"/>
  <c r="B1012" i="1"/>
  <c r="C1012" i="1"/>
  <c r="D1012" i="1"/>
  <c r="E1012" i="1"/>
  <c r="F1012" i="1"/>
  <c r="G1012" i="1"/>
  <c r="H1012" i="1"/>
  <c r="I1012" i="1"/>
  <c r="J1012" i="1"/>
  <c r="K1012" i="1"/>
  <c r="L1012" i="1"/>
  <c r="M1012" i="1"/>
  <c r="N1012" i="1"/>
  <c r="O1012" i="1"/>
  <c r="P1012" i="1"/>
  <c r="Q1012" i="1"/>
  <c r="R1012" i="1"/>
  <c r="S1012" i="1"/>
  <c r="U1012" i="1"/>
  <c r="V1012" i="1"/>
  <c r="W1012" i="1"/>
  <c r="X1012" i="1"/>
  <c r="Y1012" i="1"/>
  <c r="Z1012" i="1"/>
  <c r="AA1012" i="1"/>
  <c r="AB1012" i="1"/>
  <c r="A1013" i="1"/>
  <c r="B1013" i="1"/>
  <c r="C1013" i="1"/>
  <c r="D1013" i="1"/>
  <c r="E1013" i="1"/>
  <c r="F1013" i="1"/>
  <c r="G1013" i="1"/>
  <c r="H1013" i="1"/>
  <c r="I1013" i="1"/>
  <c r="J1013" i="1"/>
  <c r="K1013" i="1"/>
  <c r="L1013" i="1"/>
  <c r="M1013" i="1"/>
  <c r="N1013" i="1"/>
  <c r="O1013" i="1"/>
  <c r="P1013" i="1"/>
  <c r="Q1013" i="1"/>
  <c r="R1013" i="1"/>
  <c r="S1013" i="1"/>
  <c r="U1013" i="1"/>
  <c r="V1013" i="1"/>
  <c r="W1013" i="1"/>
  <c r="X1013" i="1"/>
  <c r="Y1013" i="1"/>
  <c r="Z1013" i="1"/>
  <c r="AA1013" i="1"/>
  <c r="AB1013" i="1"/>
  <c r="A1014" i="1"/>
  <c r="B1014" i="1"/>
  <c r="C1014" i="1"/>
  <c r="D1014" i="1"/>
  <c r="E1014" i="1"/>
  <c r="F1014" i="1"/>
  <c r="G1014" i="1"/>
  <c r="H1014" i="1"/>
  <c r="I1014" i="1"/>
  <c r="J1014" i="1"/>
  <c r="K1014" i="1"/>
  <c r="L1014" i="1"/>
  <c r="M1014" i="1"/>
  <c r="N1014" i="1"/>
  <c r="O1014" i="1"/>
  <c r="P1014" i="1"/>
  <c r="Q1014" i="1"/>
  <c r="R1014" i="1"/>
  <c r="S1014" i="1"/>
  <c r="U1014" i="1"/>
  <c r="V1014" i="1"/>
  <c r="W1014" i="1"/>
  <c r="X1014" i="1"/>
  <c r="Y1014" i="1"/>
  <c r="Z1014" i="1"/>
  <c r="AA1014" i="1"/>
  <c r="AB1014" i="1"/>
  <c r="A1015" i="1"/>
  <c r="B1015" i="1"/>
  <c r="C1015" i="1"/>
  <c r="D1015" i="1"/>
  <c r="E1015" i="1"/>
  <c r="F1015" i="1"/>
  <c r="G1015" i="1"/>
  <c r="H1015" i="1"/>
  <c r="I1015" i="1"/>
  <c r="J1015" i="1"/>
  <c r="K1015" i="1"/>
  <c r="L1015" i="1"/>
  <c r="M1015" i="1"/>
  <c r="N1015" i="1"/>
  <c r="O1015" i="1"/>
  <c r="P1015" i="1"/>
  <c r="Q1015" i="1"/>
  <c r="R1015" i="1"/>
  <c r="S1015" i="1"/>
  <c r="U1015" i="1"/>
  <c r="V1015" i="1"/>
  <c r="W1015" i="1"/>
  <c r="X1015" i="1"/>
  <c r="Y1015" i="1"/>
  <c r="Z1015" i="1"/>
  <c r="AA1015" i="1"/>
  <c r="AB1015" i="1"/>
  <c r="A1016" i="1"/>
  <c r="B1016" i="1"/>
  <c r="C1016" i="1"/>
  <c r="D1016" i="1"/>
  <c r="E1016" i="1"/>
  <c r="F1016" i="1"/>
  <c r="G1016" i="1"/>
  <c r="H1016" i="1"/>
  <c r="I1016" i="1"/>
  <c r="J1016" i="1"/>
  <c r="K1016" i="1"/>
  <c r="L1016" i="1"/>
  <c r="M1016" i="1"/>
  <c r="N1016" i="1"/>
  <c r="O1016" i="1"/>
  <c r="P1016" i="1"/>
  <c r="Q1016" i="1"/>
  <c r="R1016" i="1"/>
  <c r="S1016" i="1"/>
  <c r="U1016" i="1"/>
  <c r="V1016" i="1"/>
  <c r="W1016" i="1"/>
  <c r="X1016" i="1"/>
  <c r="Y1016" i="1"/>
  <c r="Z1016" i="1"/>
  <c r="AA1016" i="1"/>
  <c r="AB1016" i="1"/>
  <c r="A1017" i="1"/>
  <c r="B1017" i="1"/>
  <c r="C1017" i="1"/>
  <c r="D1017" i="1"/>
  <c r="E1017" i="1"/>
  <c r="F1017" i="1"/>
  <c r="G1017" i="1"/>
  <c r="H1017" i="1"/>
  <c r="I1017" i="1"/>
  <c r="J1017" i="1"/>
  <c r="K1017" i="1"/>
  <c r="L1017" i="1"/>
  <c r="M1017" i="1"/>
  <c r="N1017" i="1"/>
  <c r="O1017" i="1"/>
  <c r="P1017" i="1"/>
  <c r="Q1017" i="1"/>
  <c r="R1017" i="1"/>
  <c r="S1017" i="1"/>
  <c r="U1017" i="1"/>
  <c r="V1017" i="1"/>
  <c r="W1017" i="1"/>
  <c r="X1017" i="1"/>
  <c r="Y1017" i="1"/>
  <c r="Z1017" i="1"/>
  <c r="AA1017" i="1"/>
  <c r="AB1017" i="1"/>
  <c r="A1018" i="1"/>
  <c r="B1018" i="1"/>
  <c r="C1018" i="1"/>
  <c r="D1018" i="1"/>
  <c r="E1018" i="1"/>
  <c r="F1018" i="1"/>
  <c r="G1018" i="1"/>
  <c r="H1018" i="1"/>
  <c r="I1018" i="1"/>
  <c r="J1018" i="1"/>
  <c r="K1018" i="1"/>
  <c r="L1018" i="1"/>
  <c r="M1018" i="1"/>
  <c r="N1018" i="1"/>
  <c r="O1018" i="1"/>
  <c r="P1018" i="1"/>
  <c r="Q1018" i="1"/>
  <c r="R1018" i="1"/>
  <c r="S1018" i="1"/>
  <c r="U1018" i="1"/>
  <c r="V1018" i="1"/>
  <c r="W1018" i="1"/>
  <c r="X1018" i="1"/>
  <c r="Y1018" i="1"/>
  <c r="Z1018" i="1"/>
  <c r="AA1018" i="1"/>
  <c r="AB1018" i="1"/>
  <c r="A1019" i="1"/>
  <c r="B1019" i="1"/>
  <c r="C1019" i="1"/>
  <c r="D1019" i="1"/>
  <c r="E1019" i="1"/>
  <c r="F1019" i="1"/>
  <c r="G1019" i="1"/>
  <c r="H1019" i="1"/>
  <c r="I1019" i="1"/>
  <c r="J1019" i="1"/>
  <c r="K1019" i="1"/>
  <c r="L1019" i="1"/>
  <c r="M1019" i="1"/>
  <c r="N1019" i="1"/>
  <c r="O1019" i="1"/>
  <c r="P1019" i="1"/>
  <c r="Q1019" i="1"/>
  <c r="R1019" i="1"/>
  <c r="S1019" i="1"/>
  <c r="U1019" i="1"/>
  <c r="V1019" i="1"/>
  <c r="W1019" i="1"/>
  <c r="X1019" i="1"/>
  <c r="Y1019" i="1"/>
  <c r="Z1019" i="1"/>
  <c r="AA1019" i="1"/>
  <c r="AB1019" i="1"/>
  <c r="A1020" i="1"/>
  <c r="B1020" i="1"/>
  <c r="C1020" i="1"/>
  <c r="D1020" i="1"/>
  <c r="E1020" i="1"/>
  <c r="F1020" i="1"/>
  <c r="G1020" i="1"/>
  <c r="H1020" i="1"/>
  <c r="I1020" i="1"/>
  <c r="J1020" i="1"/>
  <c r="K1020" i="1"/>
  <c r="L1020" i="1"/>
  <c r="M1020" i="1"/>
  <c r="N1020" i="1"/>
  <c r="O1020" i="1"/>
  <c r="P1020" i="1"/>
  <c r="Q1020" i="1"/>
  <c r="R1020" i="1"/>
  <c r="S1020" i="1"/>
  <c r="U1020" i="1"/>
  <c r="V1020" i="1"/>
  <c r="W1020" i="1"/>
  <c r="X1020" i="1"/>
  <c r="Y1020" i="1"/>
  <c r="Z1020" i="1"/>
  <c r="AA1020" i="1"/>
  <c r="AB1020" i="1"/>
  <c r="A1021" i="1"/>
  <c r="B1021" i="1"/>
  <c r="C1021" i="1"/>
  <c r="D1021" i="1"/>
  <c r="E1021" i="1"/>
  <c r="F1021" i="1"/>
  <c r="G1021" i="1"/>
  <c r="H1021" i="1"/>
  <c r="I1021" i="1"/>
  <c r="J1021" i="1"/>
  <c r="K1021" i="1"/>
  <c r="L1021" i="1"/>
  <c r="M1021" i="1"/>
  <c r="N1021" i="1"/>
  <c r="O1021" i="1"/>
  <c r="P1021" i="1"/>
  <c r="Q1021" i="1"/>
  <c r="R1021" i="1"/>
  <c r="S1021" i="1"/>
  <c r="U1021" i="1"/>
  <c r="V1021" i="1"/>
  <c r="W1021" i="1"/>
  <c r="X1021" i="1"/>
  <c r="Y1021" i="1"/>
  <c r="Z1021" i="1"/>
  <c r="AA1021" i="1"/>
  <c r="AB1021" i="1"/>
  <c r="A1022" i="1"/>
  <c r="B1022" i="1"/>
  <c r="C1022" i="1"/>
  <c r="D1022" i="1"/>
  <c r="E1022" i="1"/>
  <c r="F1022" i="1"/>
  <c r="G1022" i="1"/>
  <c r="H1022" i="1"/>
  <c r="I1022" i="1"/>
  <c r="J1022" i="1"/>
  <c r="K1022" i="1"/>
  <c r="L1022" i="1"/>
  <c r="M1022" i="1"/>
  <c r="N1022" i="1"/>
  <c r="O1022" i="1"/>
  <c r="P1022" i="1"/>
  <c r="Q1022" i="1"/>
  <c r="R1022" i="1"/>
  <c r="S1022" i="1"/>
  <c r="U1022" i="1"/>
  <c r="V1022" i="1"/>
  <c r="W1022" i="1"/>
  <c r="X1022" i="1"/>
  <c r="Y1022" i="1"/>
  <c r="Z1022" i="1"/>
  <c r="AA1022" i="1"/>
  <c r="AB1022" i="1"/>
  <c r="A1023" i="1"/>
  <c r="B1023" i="1"/>
  <c r="C1023" i="1"/>
  <c r="D1023" i="1"/>
  <c r="E1023" i="1"/>
  <c r="F1023" i="1"/>
  <c r="G1023" i="1"/>
  <c r="H1023" i="1"/>
  <c r="I1023" i="1"/>
  <c r="J1023" i="1"/>
  <c r="K1023" i="1"/>
  <c r="L1023" i="1"/>
  <c r="M1023" i="1"/>
  <c r="N1023" i="1"/>
  <c r="O1023" i="1"/>
  <c r="P1023" i="1"/>
  <c r="Q1023" i="1"/>
  <c r="R1023" i="1"/>
  <c r="S1023" i="1"/>
  <c r="U1023" i="1"/>
  <c r="V1023" i="1"/>
  <c r="W1023" i="1"/>
  <c r="X1023" i="1"/>
  <c r="Y1023" i="1"/>
  <c r="Z1023" i="1"/>
  <c r="AA1023" i="1"/>
  <c r="AB1023" i="1"/>
  <c r="A1024" i="1"/>
  <c r="B1024" i="1"/>
  <c r="C1024" i="1"/>
  <c r="D1024" i="1"/>
  <c r="E1024" i="1"/>
  <c r="F1024" i="1"/>
  <c r="G1024" i="1"/>
  <c r="H1024" i="1"/>
  <c r="I1024" i="1"/>
  <c r="J1024" i="1"/>
  <c r="K1024" i="1"/>
  <c r="L1024" i="1"/>
  <c r="M1024" i="1"/>
  <c r="N1024" i="1"/>
  <c r="O1024" i="1"/>
  <c r="P1024" i="1"/>
  <c r="Q1024" i="1"/>
  <c r="R1024" i="1"/>
  <c r="S1024" i="1"/>
  <c r="U1024" i="1"/>
  <c r="V1024" i="1"/>
  <c r="W1024" i="1"/>
  <c r="X1024" i="1"/>
  <c r="Y1024" i="1"/>
  <c r="Z1024" i="1"/>
  <c r="AA1024" i="1"/>
  <c r="AB1024" i="1"/>
  <c r="A1025" i="1"/>
  <c r="B1025" i="1"/>
  <c r="C1025" i="1"/>
  <c r="D1025" i="1"/>
  <c r="E1025" i="1"/>
  <c r="F1025" i="1"/>
  <c r="G1025" i="1"/>
  <c r="H1025" i="1"/>
  <c r="I1025" i="1"/>
  <c r="J1025" i="1"/>
  <c r="K1025" i="1"/>
  <c r="L1025" i="1"/>
  <c r="M1025" i="1"/>
  <c r="N1025" i="1"/>
  <c r="O1025" i="1"/>
  <c r="P1025" i="1"/>
  <c r="Q1025" i="1"/>
  <c r="R1025" i="1"/>
  <c r="S1025" i="1"/>
  <c r="U1025" i="1"/>
  <c r="V1025" i="1"/>
  <c r="W1025" i="1"/>
  <c r="X1025" i="1"/>
  <c r="Y1025" i="1"/>
  <c r="Z1025" i="1"/>
  <c r="AA1025" i="1"/>
  <c r="AB1025" i="1"/>
  <c r="A1026" i="1"/>
  <c r="B1026" i="1"/>
  <c r="C1026" i="1"/>
  <c r="D1026" i="1"/>
  <c r="E1026" i="1"/>
  <c r="F1026" i="1"/>
  <c r="G1026" i="1"/>
  <c r="H1026" i="1"/>
  <c r="I1026" i="1"/>
  <c r="J1026" i="1"/>
  <c r="K1026" i="1"/>
  <c r="L1026" i="1"/>
  <c r="M1026" i="1"/>
  <c r="N1026" i="1"/>
  <c r="O1026" i="1"/>
  <c r="P1026" i="1"/>
  <c r="Q1026" i="1"/>
  <c r="R1026" i="1"/>
  <c r="S1026" i="1"/>
  <c r="U1026" i="1"/>
  <c r="V1026" i="1"/>
  <c r="W1026" i="1"/>
  <c r="X1026" i="1"/>
  <c r="Y1026" i="1"/>
  <c r="Z1026" i="1"/>
  <c r="AA1026" i="1"/>
  <c r="AB1026" i="1"/>
  <c r="A1027" i="1"/>
  <c r="B1027" i="1"/>
  <c r="C1027" i="1"/>
  <c r="D1027" i="1"/>
  <c r="E1027" i="1"/>
  <c r="F1027" i="1"/>
  <c r="G1027" i="1"/>
  <c r="H1027" i="1"/>
  <c r="I1027" i="1"/>
  <c r="J1027" i="1"/>
  <c r="K1027" i="1"/>
  <c r="L1027" i="1"/>
  <c r="M1027" i="1"/>
  <c r="N1027" i="1"/>
  <c r="O1027" i="1"/>
  <c r="P1027" i="1"/>
  <c r="Q1027" i="1"/>
  <c r="R1027" i="1"/>
  <c r="S1027" i="1"/>
  <c r="U1027" i="1"/>
  <c r="V1027" i="1"/>
  <c r="W1027" i="1"/>
  <c r="X1027" i="1"/>
  <c r="Y1027" i="1"/>
  <c r="Z1027" i="1"/>
  <c r="AA1027" i="1"/>
  <c r="AB1027" i="1"/>
  <c r="A1028" i="1"/>
  <c r="B1028" i="1"/>
  <c r="C1028" i="1"/>
  <c r="D1028" i="1"/>
  <c r="E1028" i="1"/>
  <c r="F1028" i="1"/>
  <c r="G1028" i="1"/>
  <c r="H1028" i="1"/>
  <c r="I1028" i="1"/>
  <c r="J1028" i="1"/>
  <c r="K1028" i="1"/>
  <c r="L1028" i="1"/>
  <c r="M1028" i="1"/>
  <c r="N1028" i="1"/>
  <c r="O1028" i="1"/>
  <c r="P1028" i="1"/>
  <c r="Q1028" i="1"/>
  <c r="R1028" i="1"/>
  <c r="S1028" i="1"/>
  <c r="U1028" i="1"/>
  <c r="V1028" i="1"/>
  <c r="W1028" i="1"/>
  <c r="X1028" i="1"/>
  <c r="Y1028" i="1"/>
  <c r="Z1028" i="1"/>
  <c r="AA1028" i="1"/>
  <c r="AB1028" i="1"/>
  <c r="A1029" i="1"/>
  <c r="B1029" i="1"/>
  <c r="C1029" i="1"/>
  <c r="D1029" i="1"/>
  <c r="E1029" i="1"/>
  <c r="F1029" i="1"/>
  <c r="G1029" i="1"/>
  <c r="H1029" i="1"/>
  <c r="I1029" i="1"/>
  <c r="J1029" i="1"/>
  <c r="K1029" i="1"/>
  <c r="L1029" i="1"/>
  <c r="M1029" i="1"/>
  <c r="N1029" i="1"/>
  <c r="O1029" i="1"/>
  <c r="P1029" i="1"/>
  <c r="Q1029" i="1"/>
  <c r="R1029" i="1"/>
  <c r="S1029" i="1"/>
  <c r="U1029" i="1"/>
  <c r="V1029" i="1"/>
  <c r="W1029" i="1"/>
  <c r="X1029" i="1"/>
  <c r="Y1029" i="1"/>
  <c r="Z1029" i="1"/>
  <c r="AA1029" i="1"/>
  <c r="AB1029" i="1"/>
  <c r="A1030" i="1"/>
  <c r="B1030" i="1"/>
  <c r="C1030" i="1"/>
  <c r="D1030" i="1"/>
  <c r="E1030" i="1"/>
  <c r="F1030" i="1"/>
  <c r="G1030" i="1"/>
  <c r="H1030" i="1"/>
  <c r="I1030" i="1"/>
  <c r="J1030" i="1"/>
  <c r="K1030" i="1"/>
  <c r="L1030" i="1"/>
  <c r="M1030" i="1"/>
  <c r="N1030" i="1"/>
  <c r="O1030" i="1"/>
  <c r="P1030" i="1"/>
  <c r="Q1030" i="1"/>
  <c r="R1030" i="1"/>
  <c r="S1030" i="1"/>
  <c r="U1030" i="1"/>
  <c r="V1030" i="1"/>
  <c r="W1030" i="1"/>
  <c r="X1030" i="1"/>
  <c r="Y1030" i="1"/>
  <c r="Z1030" i="1"/>
  <c r="AA1030" i="1"/>
  <c r="AB1030" i="1"/>
  <c r="A1031" i="1"/>
  <c r="B1031" i="1"/>
  <c r="C1031" i="1"/>
  <c r="D1031" i="1"/>
  <c r="E1031" i="1"/>
  <c r="F1031" i="1"/>
  <c r="G1031" i="1"/>
  <c r="H1031" i="1"/>
  <c r="I1031" i="1"/>
  <c r="J1031" i="1"/>
  <c r="K1031" i="1"/>
  <c r="L1031" i="1"/>
  <c r="M1031" i="1"/>
  <c r="N1031" i="1"/>
  <c r="O1031" i="1"/>
  <c r="P1031" i="1"/>
  <c r="Q1031" i="1"/>
  <c r="R1031" i="1"/>
  <c r="S1031" i="1"/>
  <c r="U1031" i="1"/>
  <c r="V1031" i="1"/>
  <c r="W1031" i="1"/>
  <c r="X1031" i="1"/>
  <c r="Y1031" i="1"/>
  <c r="Z1031" i="1"/>
  <c r="AA1031" i="1"/>
  <c r="AB1031" i="1"/>
  <c r="A1032" i="1"/>
  <c r="B1032" i="1"/>
  <c r="C1032" i="1"/>
  <c r="D1032" i="1"/>
  <c r="E1032" i="1"/>
  <c r="F1032" i="1"/>
  <c r="G1032" i="1"/>
  <c r="H1032" i="1"/>
  <c r="I1032" i="1"/>
  <c r="J1032" i="1"/>
  <c r="K1032" i="1"/>
  <c r="L1032" i="1"/>
  <c r="M1032" i="1"/>
  <c r="N1032" i="1"/>
  <c r="O1032" i="1"/>
  <c r="P1032" i="1"/>
  <c r="Q1032" i="1"/>
  <c r="R1032" i="1"/>
  <c r="S1032" i="1"/>
  <c r="U1032" i="1"/>
  <c r="V1032" i="1"/>
  <c r="W1032" i="1"/>
  <c r="X1032" i="1"/>
  <c r="Y1032" i="1"/>
  <c r="Z1032" i="1"/>
  <c r="AA1032" i="1"/>
  <c r="AB1032" i="1"/>
  <c r="A1033" i="1"/>
  <c r="B1033" i="1"/>
  <c r="C1033" i="1"/>
  <c r="D1033" i="1"/>
  <c r="E1033" i="1"/>
  <c r="F1033" i="1"/>
  <c r="G1033" i="1"/>
  <c r="H1033" i="1"/>
  <c r="I1033" i="1"/>
  <c r="J1033" i="1"/>
  <c r="K1033" i="1"/>
  <c r="L1033" i="1"/>
  <c r="M1033" i="1"/>
  <c r="N1033" i="1"/>
  <c r="O1033" i="1"/>
  <c r="P1033" i="1"/>
  <c r="Q1033" i="1"/>
  <c r="R1033" i="1"/>
  <c r="S1033" i="1"/>
  <c r="U1033" i="1"/>
  <c r="V1033" i="1"/>
  <c r="W1033" i="1"/>
  <c r="X1033" i="1"/>
  <c r="Y1033" i="1"/>
  <c r="Z1033" i="1"/>
  <c r="AA1033" i="1"/>
  <c r="AB1033" i="1"/>
  <c r="A1034" i="1"/>
  <c r="B1034" i="1"/>
  <c r="C1034" i="1"/>
  <c r="D1034" i="1"/>
  <c r="E1034" i="1"/>
  <c r="F1034" i="1"/>
  <c r="G1034" i="1"/>
  <c r="H1034" i="1"/>
  <c r="I1034" i="1"/>
  <c r="J1034" i="1"/>
  <c r="K1034" i="1"/>
  <c r="L1034" i="1"/>
  <c r="M1034" i="1"/>
  <c r="N1034" i="1"/>
  <c r="O1034" i="1"/>
  <c r="P1034" i="1"/>
  <c r="Q1034" i="1"/>
  <c r="R1034" i="1"/>
  <c r="S1034" i="1"/>
  <c r="U1034" i="1"/>
  <c r="V1034" i="1"/>
  <c r="W1034" i="1"/>
  <c r="X1034" i="1"/>
  <c r="Y1034" i="1"/>
  <c r="Z1034" i="1"/>
  <c r="AA1034" i="1"/>
  <c r="AB1034" i="1"/>
  <c r="A1035" i="1"/>
  <c r="B1035" i="1"/>
  <c r="C1035" i="1"/>
  <c r="D1035" i="1"/>
  <c r="E1035" i="1"/>
  <c r="F1035" i="1"/>
  <c r="G1035" i="1"/>
  <c r="H1035" i="1"/>
  <c r="I1035" i="1"/>
  <c r="J1035" i="1"/>
  <c r="K1035" i="1"/>
  <c r="L1035" i="1"/>
  <c r="M1035" i="1"/>
  <c r="N1035" i="1"/>
  <c r="O1035" i="1"/>
  <c r="P1035" i="1"/>
  <c r="Q1035" i="1"/>
  <c r="R1035" i="1"/>
  <c r="S1035" i="1"/>
  <c r="U1035" i="1"/>
  <c r="V1035" i="1"/>
  <c r="W1035" i="1"/>
  <c r="X1035" i="1"/>
  <c r="Y1035" i="1"/>
  <c r="Z1035" i="1"/>
  <c r="AA1035" i="1"/>
  <c r="AB1035" i="1"/>
  <c r="A1036" i="1"/>
  <c r="B1036" i="1"/>
  <c r="C1036" i="1"/>
  <c r="D1036" i="1"/>
  <c r="E1036" i="1"/>
  <c r="F1036" i="1"/>
  <c r="G1036" i="1"/>
  <c r="H1036" i="1"/>
  <c r="I1036" i="1"/>
  <c r="J1036" i="1"/>
  <c r="K1036" i="1"/>
  <c r="L1036" i="1"/>
  <c r="M1036" i="1"/>
  <c r="N1036" i="1"/>
  <c r="O1036" i="1"/>
  <c r="P1036" i="1"/>
  <c r="Q1036" i="1"/>
  <c r="R1036" i="1"/>
  <c r="S1036" i="1"/>
  <c r="U1036" i="1"/>
  <c r="V1036" i="1"/>
  <c r="W1036" i="1"/>
  <c r="X1036" i="1"/>
  <c r="Y1036" i="1"/>
  <c r="Z1036" i="1"/>
  <c r="AA1036" i="1"/>
  <c r="AB1036" i="1"/>
  <c r="A1037" i="1"/>
  <c r="B1037" i="1"/>
  <c r="C1037" i="1"/>
  <c r="D1037" i="1"/>
  <c r="E1037" i="1"/>
  <c r="F1037" i="1"/>
  <c r="G1037" i="1"/>
  <c r="H1037" i="1"/>
  <c r="I1037" i="1"/>
  <c r="J1037" i="1"/>
  <c r="K1037" i="1"/>
  <c r="L1037" i="1"/>
  <c r="M1037" i="1"/>
  <c r="N1037" i="1"/>
  <c r="O1037" i="1"/>
  <c r="P1037" i="1"/>
  <c r="Q1037" i="1"/>
  <c r="R1037" i="1"/>
  <c r="S1037" i="1"/>
  <c r="U1037" i="1"/>
  <c r="V1037" i="1"/>
  <c r="W1037" i="1"/>
  <c r="X1037" i="1"/>
  <c r="Y1037" i="1"/>
  <c r="Z1037" i="1"/>
  <c r="AA1037" i="1"/>
  <c r="AB1037" i="1"/>
  <c r="A1038" i="1"/>
  <c r="B1038" i="1"/>
  <c r="C1038" i="1"/>
  <c r="D1038" i="1"/>
  <c r="E1038" i="1"/>
  <c r="F1038" i="1"/>
  <c r="G1038" i="1"/>
  <c r="H1038" i="1"/>
  <c r="I1038" i="1"/>
  <c r="J1038" i="1"/>
  <c r="K1038" i="1"/>
  <c r="L1038" i="1"/>
  <c r="M1038" i="1"/>
  <c r="N1038" i="1"/>
  <c r="O1038" i="1"/>
  <c r="P1038" i="1"/>
  <c r="Q1038" i="1"/>
  <c r="R1038" i="1"/>
  <c r="S1038" i="1"/>
  <c r="U1038" i="1"/>
  <c r="V1038" i="1"/>
  <c r="W1038" i="1"/>
  <c r="X1038" i="1"/>
  <c r="Y1038" i="1"/>
  <c r="Z1038" i="1"/>
  <c r="AA1038" i="1"/>
  <c r="AB1038" i="1"/>
  <c r="A1039" i="1"/>
  <c r="B1039" i="1"/>
  <c r="C1039" i="1"/>
  <c r="D1039" i="1"/>
  <c r="E1039" i="1"/>
  <c r="F1039" i="1"/>
  <c r="G1039" i="1"/>
  <c r="H1039" i="1"/>
  <c r="I1039" i="1"/>
  <c r="J1039" i="1"/>
  <c r="K1039" i="1"/>
  <c r="L1039" i="1"/>
  <c r="M1039" i="1"/>
  <c r="N1039" i="1"/>
  <c r="O1039" i="1"/>
  <c r="P1039" i="1"/>
  <c r="Q1039" i="1"/>
  <c r="R1039" i="1"/>
  <c r="S1039" i="1"/>
  <c r="U1039" i="1"/>
  <c r="V1039" i="1"/>
  <c r="W1039" i="1"/>
  <c r="X1039" i="1"/>
  <c r="Y1039" i="1"/>
  <c r="Z1039" i="1"/>
  <c r="AA1039" i="1"/>
  <c r="AB1039" i="1"/>
  <c r="A1040" i="1"/>
  <c r="B1040" i="1"/>
  <c r="C1040" i="1"/>
  <c r="D1040" i="1"/>
  <c r="E1040" i="1"/>
  <c r="F1040" i="1"/>
  <c r="G1040" i="1"/>
  <c r="H1040" i="1"/>
  <c r="I1040" i="1"/>
  <c r="J1040" i="1"/>
  <c r="K1040" i="1"/>
  <c r="L1040" i="1"/>
  <c r="M1040" i="1"/>
  <c r="N1040" i="1"/>
  <c r="O1040" i="1"/>
  <c r="P1040" i="1"/>
  <c r="Q1040" i="1"/>
  <c r="R1040" i="1"/>
  <c r="S1040" i="1"/>
  <c r="U1040" i="1"/>
  <c r="V1040" i="1"/>
  <c r="W1040" i="1"/>
  <c r="X1040" i="1"/>
  <c r="Y1040" i="1"/>
  <c r="Z1040" i="1"/>
  <c r="AA1040" i="1"/>
  <c r="AB1040" i="1"/>
  <c r="A1041" i="1"/>
  <c r="B1041" i="1"/>
  <c r="C1041" i="1"/>
  <c r="D1041" i="1"/>
  <c r="E1041" i="1"/>
  <c r="F1041" i="1"/>
  <c r="G1041" i="1"/>
  <c r="H1041" i="1"/>
  <c r="I1041" i="1"/>
  <c r="J1041" i="1"/>
  <c r="K1041" i="1"/>
  <c r="L1041" i="1"/>
  <c r="M1041" i="1"/>
  <c r="N1041" i="1"/>
  <c r="O1041" i="1"/>
  <c r="P1041" i="1"/>
  <c r="Q1041" i="1"/>
  <c r="R1041" i="1"/>
  <c r="S1041" i="1"/>
  <c r="U1041" i="1"/>
  <c r="V1041" i="1"/>
  <c r="W1041" i="1"/>
  <c r="X1041" i="1"/>
  <c r="Y1041" i="1"/>
  <c r="Z1041" i="1"/>
  <c r="AA1041" i="1"/>
  <c r="AB1041" i="1"/>
  <c r="A1042" i="1"/>
  <c r="B1042" i="1"/>
  <c r="C1042" i="1"/>
  <c r="D1042" i="1"/>
  <c r="E1042" i="1"/>
  <c r="F1042" i="1"/>
  <c r="G1042" i="1"/>
  <c r="H1042" i="1"/>
  <c r="I1042" i="1"/>
  <c r="J1042" i="1"/>
  <c r="K1042" i="1"/>
  <c r="L1042" i="1"/>
  <c r="M1042" i="1"/>
  <c r="N1042" i="1"/>
  <c r="O1042" i="1"/>
  <c r="P1042" i="1"/>
  <c r="Q1042" i="1"/>
  <c r="R1042" i="1"/>
  <c r="S1042" i="1"/>
  <c r="U1042" i="1"/>
  <c r="V1042" i="1"/>
  <c r="W1042" i="1"/>
  <c r="X1042" i="1"/>
  <c r="Y1042" i="1"/>
  <c r="Z1042" i="1"/>
  <c r="AA1042" i="1"/>
  <c r="AB1042" i="1"/>
  <c r="A1043" i="1"/>
  <c r="B1043" i="1"/>
  <c r="C1043" i="1"/>
  <c r="D1043" i="1"/>
  <c r="E1043" i="1"/>
  <c r="F1043" i="1"/>
  <c r="G1043" i="1"/>
  <c r="H1043" i="1"/>
  <c r="I1043" i="1"/>
  <c r="J1043" i="1"/>
  <c r="K1043" i="1"/>
  <c r="L1043" i="1"/>
  <c r="M1043" i="1"/>
  <c r="N1043" i="1"/>
  <c r="O1043" i="1"/>
  <c r="P1043" i="1"/>
  <c r="Q1043" i="1"/>
  <c r="R1043" i="1"/>
  <c r="S1043" i="1"/>
  <c r="U1043" i="1"/>
  <c r="V1043" i="1"/>
  <c r="W1043" i="1"/>
  <c r="X1043" i="1"/>
  <c r="Y1043" i="1"/>
  <c r="Z1043" i="1"/>
  <c r="AA1043" i="1"/>
  <c r="AB1043" i="1"/>
  <c r="A1044" i="1"/>
  <c r="B1044" i="1"/>
  <c r="C1044" i="1"/>
  <c r="D1044" i="1"/>
  <c r="E1044" i="1"/>
  <c r="F1044" i="1"/>
  <c r="G1044" i="1"/>
  <c r="H1044" i="1"/>
  <c r="I1044" i="1"/>
  <c r="J1044" i="1"/>
  <c r="K1044" i="1"/>
  <c r="L1044" i="1"/>
  <c r="M1044" i="1"/>
  <c r="N1044" i="1"/>
  <c r="O1044" i="1"/>
  <c r="P1044" i="1"/>
  <c r="Q1044" i="1"/>
  <c r="R1044" i="1"/>
  <c r="S1044" i="1"/>
  <c r="U1044" i="1"/>
  <c r="V1044" i="1"/>
  <c r="W1044" i="1"/>
  <c r="X1044" i="1"/>
  <c r="Y1044" i="1"/>
  <c r="Z1044" i="1"/>
  <c r="AA1044" i="1"/>
  <c r="AB1044" i="1"/>
  <c r="A1045" i="1"/>
  <c r="B1045" i="1"/>
  <c r="C1045" i="1"/>
  <c r="D1045" i="1"/>
  <c r="E1045" i="1"/>
  <c r="F1045" i="1"/>
  <c r="G1045" i="1"/>
  <c r="H1045" i="1"/>
  <c r="I1045" i="1"/>
  <c r="J1045" i="1"/>
  <c r="K1045" i="1"/>
  <c r="L1045" i="1"/>
  <c r="M1045" i="1"/>
  <c r="N1045" i="1"/>
  <c r="O1045" i="1"/>
  <c r="P1045" i="1"/>
  <c r="Q1045" i="1"/>
  <c r="R1045" i="1"/>
  <c r="S1045" i="1"/>
  <c r="U1045" i="1"/>
  <c r="V1045" i="1"/>
  <c r="W1045" i="1"/>
  <c r="X1045" i="1"/>
  <c r="Y1045" i="1"/>
  <c r="Z1045" i="1"/>
  <c r="AA1045" i="1"/>
  <c r="AB1045" i="1"/>
  <c r="A1046" i="1"/>
  <c r="B1046" i="1"/>
  <c r="C1046" i="1"/>
  <c r="D1046" i="1"/>
  <c r="E1046" i="1"/>
  <c r="F1046" i="1"/>
  <c r="G1046" i="1"/>
  <c r="H1046" i="1"/>
  <c r="I1046" i="1"/>
  <c r="J1046" i="1"/>
  <c r="K1046" i="1"/>
  <c r="L1046" i="1"/>
  <c r="M1046" i="1"/>
  <c r="N1046" i="1"/>
  <c r="O1046" i="1"/>
  <c r="P1046" i="1"/>
  <c r="Q1046" i="1"/>
  <c r="R1046" i="1"/>
  <c r="S1046" i="1"/>
  <c r="U1046" i="1"/>
  <c r="V1046" i="1"/>
  <c r="W1046" i="1"/>
  <c r="X1046" i="1"/>
  <c r="Y1046" i="1"/>
  <c r="Z1046" i="1"/>
  <c r="AA1046" i="1"/>
  <c r="AB1046" i="1"/>
  <c r="A1047" i="1"/>
  <c r="B1047" i="1"/>
  <c r="C1047" i="1"/>
  <c r="D1047" i="1"/>
  <c r="E1047" i="1"/>
  <c r="F1047" i="1"/>
  <c r="G1047" i="1"/>
  <c r="H1047" i="1"/>
  <c r="I1047" i="1"/>
  <c r="J1047" i="1"/>
  <c r="K1047" i="1"/>
  <c r="L1047" i="1"/>
  <c r="M1047" i="1"/>
  <c r="N1047" i="1"/>
  <c r="O1047" i="1"/>
  <c r="P1047" i="1"/>
  <c r="Q1047" i="1"/>
  <c r="R1047" i="1"/>
  <c r="S1047" i="1"/>
  <c r="U1047" i="1"/>
  <c r="V1047" i="1"/>
  <c r="W1047" i="1"/>
  <c r="X1047" i="1"/>
  <c r="Y1047" i="1"/>
  <c r="Z1047" i="1"/>
  <c r="AA1047" i="1"/>
  <c r="AB1047" i="1"/>
  <c r="A1048" i="1"/>
  <c r="B1048" i="1"/>
  <c r="C1048" i="1"/>
  <c r="D1048" i="1"/>
  <c r="E1048" i="1"/>
  <c r="F1048" i="1"/>
  <c r="G1048" i="1"/>
  <c r="H1048" i="1"/>
  <c r="I1048" i="1"/>
  <c r="J1048" i="1"/>
  <c r="K1048" i="1"/>
  <c r="L1048" i="1"/>
  <c r="M1048" i="1"/>
  <c r="N1048" i="1"/>
  <c r="O1048" i="1"/>
  <c r="P1048" i="1"/>
  <c r="Q1048" i="1"/>
  <c r="R1048" i="1"/>
  <c r="S1048" i="1"/>
  <c r="U1048" i="1"/>
  <c r="V1048" i="1"/>
  <c r="W1048" i="1"/>
  <c r="X1048" i="1"/>
  <c r="Y1048" i="1"/>
  <c r="Z1048" i="1"/>
  <c r="AA1048" i="1"/>
  <c r="AB1048" i="1"/>
  <c r="A1049" i="1"/>
  <c r="B1049" i="1"/>
  <c r="C1049" i="1"/>
  <c r="D1049" i="1"/>
  <c r="E1049" i="1"/>
  <c r="F1049" i="1"/>
  <c r="G1049" i="1"/>
  <c r="H1049" i="1"/>
  <c r="I1049" i="1"/>
  <c r="J1049" i="1"/>
  <c r="K1049" i="1"/>
  <c r="L1049" i="1"/>
  <c r="M1049" i="1"/>
  <c r="N1049" i="1"/>
  <c r="O1049" i="1"/>
  <c r="P1049" i="1"/>
  <c r="Q1049" i="1"/>
  <c r="R1049" i="1"/>
  <c r="S1049" i="1"/>
  <c r="U1049" i="1"/>
  <c r="V1049" i="1"/>
  <c r="W1049" i="1"/>
  <c r="X1049" i="1"/>
  <c r="Y1049" i="1"/>
  <c r="Z1049" i="1"/>
  <c r="AA1049" i="1"/>
  <c r="AB1049" i="1"/>
  <c r="A1050" i="1"/>
  <c r="B1050" i="1"/>
  <c r="C1050" i="1"/>
  <c r="D1050" i="1"/>
  <c r="E1050" i="1"/>
  <c r="F1050" i="1"/>
  <c r="G1050" i="1"/>
  <c r="H1050" i="1"/>
  <c r="I1050" i="1"/>
  <c r="J1050" i="1"/>
  <c r="K1050" i="1"/>
  <c r="L1050" i="1"/>
  <c r="M1050" i="1"/>
  <c r="N1050" i="1"/>
  <c r="O1050" i="1"/>
  <c r="P1050" i="1"/>
  <c r="Q1050" i="1"/>
  <c r="R1050" i="1"/>
  <c r="S1050" i="1"/>
  <c r="U1050" i="1"/>
  <c r="V1050" i="1"/>
  <c r="W1050" i="1"/>
  <c r="X1050" i="1"/>
  <c r="Y1050" i="1"/>
  <c r="Z1050" i="1"/>
  <c r="AA1050" i="1"/>
  <c r="AB1050" i="1"/>
  <c r="A1051" i="1"/>
  <c r="B1051" i="1"/>
  <c r="C1051" i="1"/>
  <c r="D1051" i="1"/>
  <c r="E1051" i="1"/>
  <c r="F1051" i="1"/>
  <c r="G1051" i="1"/>
  <c r="H1051" i="1"/>
  <c r="I1051" i="1"/>
  <c r="J1051" i="1"/>
  <c r="K1051" i="1"/>
  <c r="L1051" i="1"/>
  <c r="M1051" i="1"/>
  <c r="N1051" i="1"/>
  <c r="O1051" i="1"/>
  <c r="P1051" i="1"/>
  <c r="Q1051" i="1"/>
  <c r="R1051" i="1"/>
  <c r="S1051" i="1"/>
  <c r="U1051" i="1"/>
  <c r="V1051" i="1"/>
  <c r="W1051" i="1"/>
  <c r="X1051" i="1"/>
  <c r="Y1051" i="1"/>
  <c r="Z1051" i="1"/>
  <c r="AA1051" i="1"/>
  <c r="AB1051" i="1"/>
  <c r="A1052" i="1"/>
  <c r="B1052" i="1"/>
  <c r="C1052" i="1"/>
  <c r="D1052" i="1"/>
  <c r="E1052" i="1"/>
  <c r="F1052" i="1"/>
  <c r="G1052" i="1"/>
  <c r="H1052" i="1"/>
  <c r="I1052" i="1"/>
  <c r="J1052" i="1"/>
  <c r="K1052" i="1"/>
  <c r="L1052" i="1"/>
  <c r="M1052" i="1"/>
  <c r="N1052" i="1"/>
  <c r="O1052" i="1"/>
  <c r="P1052" i="1"/>
  <c r="Q1052" i="1"/>
  <c r="R1052" i="1"/>
  <c r="S1052" i="1"/>
  <c r="U1052" i="1"/>
  <c r="V1052" i="1"/>
  <c r="W1052" i="1"/>
  <c r="X1052" i="1"/>
  <c r="Y1052" i="1"/>
  <c r="Z1052" i="1"/>
  <c r="AA1052" i="1"/>
  <c r="AB1052" i="1"/>
  <c r="A1053" i="1"/>
  <c r="B1053" i="1"/>
  <c r="C1053" i="1"/>
  <c r="D1053" i="1"/>
  <c r="E1053" i="1"/>
  <c r="F1053" i="1"/>
  <c r="G1053" i="1"/>
  <c r="H1053" i="1"/>
  <c r="I1053" i="1"/>
  <c r="J1053" i="1"/>
  <c r="K1053" i="1"/>
  <c r="L1053" i="1"/>
  <c r="M1053" i="1"/>
  <c r="N1053" i="1"/>
  <c r="O1053" i="1"/>
  <c r="P1053" i="1"/>
  <c r="Q1053" i="1"/>
  <c r="R1053" i="1"/>
  <c r="S1053" i="1"/>
  <c r="U1053" i="1"/>
  <c r="V1053" i="1"/>
  <c r="W1053" i="1"/>
  <c r="X1053" i="1"/>
  <c r="Y1053" i="1"/>
  <c r="Z1053" i="1"/>
  <c r="AA1053" i="1"/>
  <c r="AB1053" i="1"/>
  <c r="A1054" i="1"/>
  <c r="B1054" i="1"/>
  <c r="C1054" i="1"/>
  <c r="D1054" i="1"/>
  <c r="E1054" i="1"/>
  <c r="F1054" i="1"/>
  <c r="G1054" i="1"/>
  <c r="H1054" i="1"/>
  <c r="I1054" i="1"/>
  <c r="J1054" i="1"/>
  <c r="K1054" i="1"/>
  <c r="L1054" i="1"/>
  <c r="M1054" i="1"/>
  <c r="N1054" i="1"/>
  <c r="O1054" i="1"/>
  <c r="P1054" i="1"/>
  <c r="Q1054" i="1"/>
  <c r="R1054" i="1"/>
  <c r="S1054" i="1"/>
  <c r="U1054" i="1"/>
  <c r="V1054" i="1"/>
  <c r="W1054" i="1"/>
  <c r="X1054" i="1"/>
  <c r="Y1054" i="1"/>
  <c r="Z1054" i="1"/>
  <c r="AA1054" i="1"/>
  <c r="AB1054" i="1"/>
  <c r="A1055" i="1"/>
  <c r="B1055" i="1"/>
  <c r="C1055" i="1"/>
  <c r="D1055" i="1"/>
  <c r="E1055" i="1"/>
  <c r="F1055" i="1"/>
  <c r="G1055" i="1"/>
  <c r="H1055" i="1"/>
  <c r="I1055" i="1"/>
  <c r="J1055" i="1"/>
  <c r="K1055" i="1"/>
  <c r="L1055" i="1"/>
  <c r="M1055" i="1"/>
  <c r="N1055" i="1"/>
  <c r="O1055" i="1"/>
  <c r="P1055" i="1"/>
  <c r="Q1055" i="1"/>
  <c r="R1055" i="1"/>
  <c r="S1055" i="1"/>
  <c r="U1055" i="1"/>
  <c r="V1055" i="1"/>
  <c r="W1055" i="1"/>
  <c r="X1055" i="1"/>
  <c r="Y1055" i="1"/>
  <c r="Z1055" i="1"/>
  <c r="AA1055" i="1"/>
  <c r="AB1055" i="1"/>
  <c r="A1056" i="1"/>
  <c r="B1056" i="1"/>
  <c r="C1056" i="1"/>
  <c r="D1056" i="1"/>
  <c r="E1056" i="1"/>
  <c r="F1056" i="1"/>
  <c r="G1056" i="1"/>
  <c r="H1056" i="1"/>
  <c r="I1056" i="1"/>
  <c r="J1056" i="1"/>
  <c r="K1056" i="1"/>
  <c r="L1056" i="1"/>
  <c r="M1056" i="1"/>
  <c r="N1056" i="1"/>
  <c r="O1056" i="1"/>
  <c r="P1056" i="1"/>
  <c r="Q1056" i="1"/>
  <c r="R1056" i="1"/>
  <c r="S1056" i="1"/>
  <c r="U1056" i="1"/>
  <c r="V1056" i="1"/>
  <c r="W1056" i="1"/>
  <c r="X1056" i="1"/>
  <c r="Y1056" i="1"/>
  <c r="Z1056" i="1"/>
  <c r="AA1056" i="1"/>
  <c r="AB1056" i="1"/>
  <c r="A1057" i="1"/>
  <c r="B1057" i="1"/>
  <c r="C1057" i="1"/>
  <c r="D1057" i="1"/>
  <c r="E1057" i="1"/>
  <c r="F1057" i="1"/>
  <c r="G1057" i="1"/>
  <c r="H1057" i="1"/>
  <c r="I1057" i="1"/>
  <c r="J1057" i="1"/>
  <c r="K1057" i="1"/>
  <c r="L1057" i="1"/>
  <c r="M1057" i="1"/>
  <c r="N1057" i="1"/>
  <c r="O1057" i="1"/>
  <c r="P1057" i="1"/>
  <c r="Q1057" i="1"/>
  <c r="R1057" i="1"/>
  <c r="S1057" i="1"/>
  <c r="U1057" i="1"/>
  <c r="V1057" i="1"/>
  <c r="W1057" i="1"/>
  <c r="X1057" i="1"/>
  <c r="Y1057" i="1"/>
  <c r="Z1057" i="1"/>
  <c r="AA1057" i="1"/>
  <c r="AB1057" i="1"/>
  <c r="A1058" i="1"/>
  <c r="B1058" i="1"/>
  <c r="C1058" i="1"/>
  <c r="D1058" i="1"/>
  <c r="E1058" i="1"/>
  <c r="F1058" i="1"/>
  <c r="G1058" i="1"/>
  <c r="H1058" i="1"/>
  <c r="I1058" i="1"/>
  <c r="J1058" i="1"/>
  <c r="K1058" i="1"/>
  <c r="L1058" i="1"/>
  <c r="M1058" i="1"/>
  <c r="N1058" i="1"/>
  <c r="O1058" i="1"/>
  <c r="P1058" i="1"/>
  <c r="Q1058" i="1"/>
  <c r="R1058" i="1"/>
  <c r="S1058" i="1"/>
  <c r="U1058" i="1"/>
  <c r="V1058" i="1"/>
  <c r="W1058" i="1"/>
  <c r="X1058" i="1"/>
  <c r="Y1058" i="1"/>
  <c r="Z1058" i="1"/>
  <c r="AA1058" i="1"/>
  <c r="AB1058" i="1"/>
  <c r="A1059" i="1"/>
  <c r="B1059" i="1"/>
  <c r="C1059" i="1"/>
  <c r="D1059" i="1"/>
  <c r="E1059" i="1"/>
  <c r="F1059" i="1"/>
  <c r="G1059" i="1"/>
  <c r="H1059" i="1"/>
  <c r="I1059" i="1"/>
  <c r="J1059" i="1"/>
  <c r="K1059" i="1"/>
  <c r="L1059" i="1"/>
  <c r="M1059" i="1"/>
  <c r="N1059" i="1"/>
  <c r="O1059" i="1"/>
  <c r="P1059" i="1"/>
  <c r="Q1059" i="1"/>
  <c r="R1059" i="1"/>
  <c r="S1059" i="1"/>
  <c r="U1059" i="1"/>
  <c r="V1059" i="1"/>
  <c r="W1059" i="1"/>
  <c r="X1059" i="1"/>
  <c r="Y1059" i="1"/>
  <c r="Z1059" i="1"/>
  <c r="AA1059" i="1"/>
  <c r="AB1059" i="1"/>
  <c r="A1060" i="1"/>
  <c r="B1060" i="1"/>
  <c r="C1060" i="1"/>
  <c r="D1060" i="1"/>
  <c r="E1060" i="1"/>
  <c r="F1060" i="1"/>
  <c r="G1060" i="1"/>
  <c r="H1060" i="1"/>
  <c r="I1060" i="1"/>
  <c r="J1060" i="1"/>
  <c r="K1060" i="1"/>
  <c r="L1060" i="1"/>
  <c r="M1060" i="1"/>
  <c r="N1060" i="1"/>
  <c r="O1060" i="1"/>
  <c r="P1060" i="1"/>
  <c r="Q1060" i="1"/>
  <c r="R1060" i="1"/>
  <c r="S1060" i="1"/>
  <c r="U1060" i="1"/>
  <c r="V1060" i="1"/>
  <c r="W1060" i="1"/>
  <c r="X1060" i="1"/>
  <c r="Y1060" i="1"/>
  <c r="Z1060" i="1"/>
  <c r="AA1060" i="1"/>
  <c r="AB1060" i="1"/>
  <c r="A1061" i="1"/>
  <c r="B1061" i="1"/>
  <c r="C1061" i="1"/>
  <c r="D1061" i="1"/>
  <c r="E1061" i="1"/>
  <c r="F1061" i="1"/>
  <c r="G1061" i="1"/>
  <c r="H1061" i="1"/>
  <c r="I1061" i="1"/>
  <c r="J1061" i="1"/>
  <c r="K1061" i="1"/>
  <c r="L1061" i="1"/>
  <c r="M1061" i="1"/>
  <c r="N1061" i="1"/>
  <c r="O1061" i="1"/>
  <c r="P1061" i="1"/>
  <c r="Q1061" i="1"/>
  <c r="R1061" i="1"/>
  <c r="S1061" i="1"/>
  <c r="U1061" i="1"/>
  <c r="V1061" i="1"/>
  <c r="W1061" i="1"/>
  <c r="X1061" i="1"/>
  <c r="Y1061" i="1"/>
  <c r="Z1061" i="1"/>
  <c r="AA1061" i="1"/>
  <c r="AB1061" i="1"/>
  <c r="A1062" i="1"/>
  <c r="B1062" i="1"/>
  <c r="C1062" i="1"/>
  <c r="D1062" i="1"/>
  <c r="E1062" i="1"/>
  <c r="F1062" i="1"/>
  <c r="G1062" i="1"/>
  <c r="H1062" i="1"/>
  <c r="I1062" i="1"/>
  <c r="J1062" i="1"/>
  <c r="K1062" i="1"/>
  <c r="L1062" i="1"/>
  <c r="M1062" i="1"/>
  <c r="N1062" i="1"/>
  <c r="O1062" i="1"/>
  <c r="P1062" i="1"/>
  <c r="Q1062" i="1"/>
  <c r="R1062" i="1"/>
  <c r="S1062" i="1"/>
  <c r="U1062" i="1"/>
  <c r="V1062" i="1"/>
  <c r="W1062" i="1"/>
  <c r="X1062" i="1"/>
  <c r="Y1062" i="1"/>
  <c r="Z1062" i="1"/>
  <c r="AA1062" i="1"/>
  <c r="AB1062" i="1"/>
  <c r="A1063" i="1"/>
  <c r="B1063" i="1"/>
  <c r="C1063" i="1"/>
  <c r="D1063" i="1"/>
  <c r="E1063" i="1"/>
  <c r="F1063" i="1"/>
  <c r="G1063" i="1"/>
  <c r="H1063" i="1"/>
  <c r="I1063" i="1"/>
  <c r="J1063" i="1"/>
  <c r="K1063" i="1"/>
  <c r="L1063" i="1"/>
  <c r="M1063" i="1"/>
  <c r="N1063" i="1"/>
  <c r="O1063" i="1"/>
  <c r="P1063" i="1"/>
  <c r="Q1063" i="1"/>
  <c r="R1063" i="1"/>
  <c r="S1063" i="1"/>
  <c r="U1063" i="1"/>
  <c r="V1063" i="1"/>
  <c r="W1063" i="1"/>
  <c r="X1063" i="1"/>
  <c r="Y1063" i="1"/>
  <c r="Z1063" i="1"/>
  <c r="AA1063" i="1"/>
  <c r="AB1063" i="1"/>
  <c r="A1064" i="1"/>
  <c r="B1064" i="1"/>
  <c r="C1064" i="1"/>
  <c r="D1064" i="1"/>
  <c r="E1064" i="1"/>
  <c r="F1064" i="1"/>
  <c r="G1064" i="1"/>
  <c r="H1064" i="1"/>
  <c r="I1064" i="1"/>
  <c r="J1064" i="1"/>
  <c r="K1064" i="1"/>
  <c r="L1064" i="1"/>
  <c r="M1064" i="1"/>
  <c r="N1064" i="1"/>
  <c r="O1064" i="1"/>
  <c r="P1064" i="1"/>
  <c r="Q1064" i="1"/>
  <c r="R1064" i="1"/>
  <c r="S1064" i="1"/>
  <c r="U1064" i="1"/>
  <c r="V1064" i="1"/>
  <c r="W1064" i="1"/>
  <c r="X1064" i="1"/>
  <c r="Y1064" i="1"/>
  <c r="Z1064" i="1"/>
  <c r="AA1064" i="1"/>
  <c r="AB1064" i="1"/>
  <c r="A1065" i="1"/>
  <c r="B1065" i="1"/>
  <c r="C1065" i="1"/>
  <c r="D1065" i="1"/>
  <c r="E1065" i="1"/>
  <c r="F1065" i="1"/>
  <c r="G1065" i="1"/>
  <c r="H1065" i="1"/>
  <c r="I1065" i="1"/>
  <c r="J1065" i="1"/>
  <c r="K1065" i="1"/>
  <c r="L1065" i="1"/>
  <c r="M1065" i="1"/>
  <c r="N1065" i="1"/>
  <c r="O1065" i="1"/>
  <c r="P1065" i="1"/>
  <c r="Q1065" i="1"/>
  <c r="R1065" i="1"/>
  <c r="S1065" i="1"/>
  <c r="U1065" i="1"/>
  <c r="V1065" i="1"/>
  <c r="W1065" i="1"/>
  <c r="X1065" i="1"/>
  <c r="Y1065" i="1"/>
  <c r="Z1065" i="1"/>
  <c r="AA1065" i="1"/>
  <c r="AB1065" i="1"/>
  <c r="A1066" i="1"/>
  <c r="B1066" i="1"/>
  <c r="C1066" i="1"/>
  <c r="D1066" i="1"/>
  <c r="E1066" i="1"/>
  <c r="F1066" i="1"/>
  <c r="G1066" i="1"/>
  <c r="H1066" i="1"/>
  <c r="I1066" i="1"/>
  <c r="J1066" i="1"/>
  <c r="K1066" i="1"/>
  <c r="L1066" i="1"/>
  <c r="M1066" i="1"/>
  <c r="N1066" i="1"/>
  <c r="O1066" i="1"/>
  <c r="P1066" i="1"/>
  <c r="Q1066" i="1"/>
  <c r="R1066" i="1"/>
  <c r="S1066" i="1"/>
  <c r="U1066" i="1"/>
  <c r="V1066" i="1"/>
  <c r="W1066" i="1"/>
  <c r="X1066" i="1"/>
  <c r="Y1066" i="1"/>
  <c r="Z1066" i="1"/>
  <c r="AA1066" i="1"/>
  <c r="AB1066" i="1"/>
  <c r="A1067" i="1"/>
  <c r="B1067" i="1"/>
  <c r="C1067" i="1"/>
  <c r="D1067" i="1"/>
  <c r="E1067" i="1"/>
  <c r="F1067" i="1"/>
  <c r="G1067" i="1"/>
  <c r="H1067" i="1"/>
  <c r="I1067" i="1"/>
  <c r="J1067" i="1"/>
  <c r="K1067" i="1"/>
  <c r="L1067" i="1"/>
  <c r="M1067" i="1"/>
  <c r="N1067" i="1"/>
  <c r="O1067" i="1"/>
  <c r="P1067" i="1"/>
  <c r="Q1067" i="1"/>
  <c r="R1067" i="1"/>
  <c r="S1067" i="1"/>
  <c r="U1067" i="1"/>
  <c r="V1067" i="1"/>
  <c r="W1067" i="1"/>
  <c r="X1067" i="1"/>
  <c r="Y1067" i="1"/>
  <c r="Z1067" i="1"/>
  <c r="AA1067" i="1"/>
  <c r="AB1067" i="1"/>
  <c r="A1068" i="1"/>
  <c r="B1068" i="1"/>
  <c r="C1068" i="1"/>
  <c r="D1068" i="1"/>
  <c r="E1068" i="1"/>
  <c r="F1068" i="1"/>
  <c r="G1068" i="1"/>
  <c r="H1068" i="1"/>
  <c r="I1068" i="1"/>
  <c r="J1068" i="1"/>
  <c r="K1068" i="1"/>
  <c r="L1068" i="1"/>
  <c r="M1068" i="1"/>
  <c r="N1068" i="1"/>
  <c r="O1068" i="1"/>
  <c r="P1068" i="1"/>
  <c r="Q1068" i="1"/>
  <c r="R1068" i="1"/>
  <c r="S1068" i="1"/>
  <c r="U1068" i="1"/>
  <c r="V1068" i="1"/>
  <c r="W1068" i="1"/>
  <c r="X1068" i="1"/>
  <c r="Y1068" i="1"/>
  <c r="Z1068" i="1"/>
  <c r="AA1068" i="1"/>
  <c r="AB1068" i="1"/>
  <c r="A1069" i="1"/>
  <c r="B1069" i="1"/>
  <c r="C1069" i="1"/>
  <c r="D1069" i="1"/>
  <c r="E1069" i="1"/>
  <c r="F1069" i="1"/>
  <c r="G1069" i="1"/>
  <c r="H1069" i="1"/>
  <c r="I1069" i="1"/>
  <c r="J1069" i="1"/>
  <c r="K1069" i="1"/>
  <c r="L1069" i="1"/>
  <c r="M1069" i="1"/>
  <c r="N1069" i="1"/>
  <c r="O1069" i="1"/>
  <c r="P1069" i="1"/>
  <c r="Q1069" i="1"/>
  <c r="R1069" i="1"/>
  <c r="S1069" i="1"/>
  <c r="U1069" i="1"/>
  <c r="V1069" i="1"/>
  <c r="W1069" i="1"/>
  <c r="X1069" i="1"/>
  <c r="Y1069" i="1"/>
  <c r="Z1069" i="1"/>
  <c r="AA1069" i="1"/>
  <c r="AB1069" i="1"/>
  <c r="A1070" i="1"/>
  <c r="B1070" i="1"/>
  <c r="C1070" i="1"/>
  <c r="D1070" i="1"/>
  <c r="E1070" i="1"/>
  <c r="F1070" i="1"/>
  <c r="G1070" i="1"/>
  <c r="H1070" i="1"/>
  <c r="I1070" i="1"/>
  <c r="J1070" i="1"/>
  <c r="K1070" i="1"/>
  <c r="L1070" i="1"/>
  <c r="M1070" i="1"/>
  <c r="N1070" i="1"/>
  <c r="O1070" i="1"/>
  <c r="P1070" i="1"/>
  <c r="Q1070" i="1"/>
  <c r="R1070" i="1"/>
  <c r="S1070" i="1"/>
  <c r="U1070" i="1"/>
  <c r="V1070" i="1"/>
  <c r="W1070" i="1"/>
  <c r="X1070" i="1"/>
  <c r="Y1070" i="1"/>
  <c r="Z1070" i="1"/>
  <c r="AA1070" i="1"/>
  <c r="AB1070" i="1"/>
  <c r="A1071" i="1"/>
  <c r="B1071" i="1"/>
  <c r="C1071" i="1"/>
  <c r="D1071" i="1"/>
  <c r="E1071" i="1"/>
  <c r="F1071" i="1"/>
  <c r="G1071" i="1"/>
  <c r="H1071" i="1"/>
  <c r="I1071" i="1"/>
  <c r="J1071" i="1"/>
  <c r="K1071" i="1"/>
  <c r="L1071" i="1"/>
  <c r="M1071" i="1"/>
  <c r="N1071" i="1"/>
  <c r="O1071" i="1"/>
  <c r="P1071" i="1"/>
  <c r="Q1071" i="1"/>
  <c r="R1071" i="1"/>
  <c r="S1071" i="1"/>
  <c r="U1071" i="1"/>
  <c r="V1071" i="1"/>
  <c r="W1071" i="1"/>
  <c r="X1071" i="1"/>
  <c r="Y1071" i="1"/>
  <c r="Z1071" i="1"/>
  <c r="AA1071" i="1"/>
  <c r="AB1071" i="1"/>
  <c r="A1072" i="1"/>
  <c r="B1072" i="1"/>
  <c r="C1072" i="1"/>
  <c r="D1072" i="1"/>
  <c r="E1072" i="1"/>
  <c r="F1072" i="1"/>
  <c r="G1072" i="1"/>
  <c r="H1072" i="1"/>
  <c r="I1072" i="1"/>
  <c r="J1072" i="1"/>
  <c r="K1072" i="1"/>
  <c r="L1072" i="1"/>
  <c r="M1072" i="1"/>
  <c r="N1072" i="1"/>
  <c r="O1072" i="1"/>
  <c r="P1072" i="1"/>
  <c r="Q1072" i="1"/>
  <c r="R1072" i="1"/>
  <c r="S1072" i="1"/>
  <c r="U1072" i="1"/>
  <c r="V1072" i="1"/>
  <c r="W1072" i="1"/>
  <c r="X1072" i="1"/>
  <c r="Y1072" i="1"/>
  <c r="Z1072" i="1"/>
  <c r="AA1072" i="1"/>
  <c r="AB1072" i="1"/>
  <c r="A1073" i="1"/>
  <c r="B1073" i="1"/>
  <c r="C1073" i="1"/>
  <c r="D1073" i="1"/>
  <c r="E1073" i="1"/>
  <c r="F1073" i="1"/>
  <c r="G1073" i="1"/>
  <c r="H1073" i="1"/>
  <c r="I1073" i="1"/>
  <c r="J1073" i="1"/>
  <c r="K1073" i="1"/>
  <c r="L1073" i="1"/>
  <c r="M1073" i="1"/>
  <c r="N1073" i="1"/>
  <c r="O1073" i="1"/>
  <c r="P1073" i="1"/>
  <c r="Q1073" i="1"/>
  <c r="R1073" i="1"/>
  <c r="S1073" i="1"/>
  <c r="U1073" i="1"/>
  <c r="V1073" i="1"/>
  <c r="W1073" i="1"/>
  <c r="X1073" i="1"/>
  <c r="Y1073" i="1"/>
  <c r="Z1073" i="1"/>
  <c r="AA1073" i="1"/>
  <c r="AB1073" i="1"/>
  <c r="A1074" i="1"/>
  <c r="B1074" i="1"/>
  <c r="C1074" i="1"/>
  <c r="D1074" i="1"/>
  <c r="E1074" i="1"/>
  <c r="F1074" i="1"/>
  <c r="G1074" i="1"/>
  <c r="H1074" i="1"/>
  <c r="I1074" i="1"/>
  <c r="J1074" i="1"/>
  <c r="K1074" i="1"/>
  <c r="L1074" i="1"/>
  <c r="M1074" i="1"/>
  <c r="N1074" i="1"/>
  <c r="O1074" i="1"/>
  <c r="P1074" i="1"/>
  <c r="Q1074" i="1"/>
  <c r="R1074" i="1"/>
  <c r="S1074" i="1"/>
  <c r="U1074" i="1"/>
  <c r="V1074" i="1"/>
  <c r="W1074" i="1"/>
  <c r="X1074" i="1"/>
  <c r="Y1074" i="1"/>
  <c r="Z1074" i="1"/>
  <c r="AA1074" i="1"/>
  <c r="AB1074" i="1"/>
  <c r="A1075" i="1"/>
  <c r="B1075" i="1"/>
  <c r="C1075" i="1"/>
  <c r="D1075" i="1"/>
  <c r="E1075" i="1"/>
  <c r="F1075" i="1"/>
  <c r="G1075" i="1"/>
  <c r="H1075" i="1"/>
  <c r="I1075" i="1"/>
  <c r="J1075" i="1"/>
  <c r="K1075" i="1"/>
  <c r="L1075" i="1"/>
  <c r="M1075" i="1"/>
  <c r="N1075" i="1"/>
  <c r="O1075" i="1"/>
  <c r="P1075" i="1"/>
  <c r="Q1075" i="1"/>
  <c r="R1075" i="1"/>
  <c r="S1075" i="1"/>
  <c r="U1075" i="1"/>
  <c r="V1075" i="1"/>
  <c r="W1075" i="1"/>
  <c r="X1075" i="1"/>
  <c r="Y1075" i="1"/>
  <c r="Z1075" i="1"/>
  <c r="AA1075" i="1"/>
  <c r="AB1075" i="1"/>
  <c r="A1076" i="1"/>
  <c r="B1076" i="1"/>
  <c r="C1076" i="1"/>
  <c r="D1076" i="1"/>
  <c r="E1076" i="1"/>
  <c r="F1076" i="1"/>
  <c r="G1076" i="1"/>
  <c r="H1076" i="1"/>
  <c r="I1076" i="1"/>
  <c r="J1076" i="1"/>
  <c r="K1076" i="1"/>
  <c r="L1076" i="1"/>
  <c r="M1076" i="1"/>
  <c r="N1076" i="1"/>
  <c r="O1076" i="1"/>
  <c r="P1076" i="1"/>
  <c r="Q1076" i="1"/>
  <c r="R1076" i="1"/>
  <c r="S1076" i="1"/>
  <c r="U1076" i="1"/>
  <c r="V1076" i="1"/>
  <c r="W1076" i="1"/>
  <c r="X1076" i="1"/>
  <c r="Y1076" i="1"/>
  <c r="Z1076" i="1"/>
  <c r="AA1076" i="1"/>
  <c r="AB1076" i="1"/>
  <c r="A1077" i="1"/>
  <c r="B1077" i="1"/>
  <c r="C1077" i="1"/>
  <c r="D1077" i="1"/>
  <c r="E1077" i="1"/>
  <c r="F1077" i="1"/>
  <c r="G1077" i="1"/>
  <c r="H1077" i="1"/>
  <c r="I1077" i="1"/>
  <c r="J1077" i="1"/>
  <c r="K1077" i="1"/>
  <c r="L1077" i="1"/>
  <c r="M1077" i="1"/>
  <c r="N1077" i="1"/>
  <c r="O1077" i="1"/>
  <c r="P1077" i="1"/>
  <c r="Q1077" i="1"/>
  <c r="R1077" i="1"/>
  <c r="S1077" i="1"/>
  <c r="U1077" i="1"/>
  <c r="V1077" i="1"/>
  <c r="W1077" i="1"/>
  <c r="X1077" i="1"/>
  <c r="Y1077" i="1"/>
  <c r="Z1077" i="1"/>
  <c r="AA1077" i="1"/>
  <c r="AB1077" i="1"/>
  <c r="A1078" i="1"/>
  <c r="B1078" i="1"/>
  <c r="C1078" i="1"/>
  <c r="D1078" i="1"/>
  <c r="E1078" i="1"/>
  <c r="F1078" i="1"/>
  <c r="G1078" i="1"/>
  <c r="H1078" i="1"/>
  <c r="I1078" i="1"/>
  <c r="J1078" i="1"/>
  <c r="K1078" i="1"/>
  <c r="L1078" i="1"/>
  <c r="M1078" i="1"/>
  <c r="N1078" i="1"/>
  <c r="O1078" i="1"/>
  <c r="P1078" i="1"/>
  <c r="Q1078" i="1"/>
  <c r="R1078" i="1"/>
  <c r="S1078" i="1"/>
  <c r="U1078" i="1"/>
  <c r="V1078" i="1"/>
  <c r="W1078" i="1"/>
  <c r="X1078" i="1"/>
  <c r="Y1078" i="1"/>
  <c r="Z1078" i="1"/>
  <c r="AA1078" i="1"/>
  <c r="AB1078" i="1"/>
  <c r="A1079" i="1"/>
  <c r="B1079" i="1"/>
  <c r="C1079" i="1"/>
  <c r="D1079" i="1"/>
  <c r="E1079" i="1"/>
  <c r="F1079" i="1"/>
  <c r="G1079" i="1"/>
  <c r="H1079" i="1"/>
  <c r="I1079" i="1"/>
  <c r="J1079" i="1"/>
  <c r="K1079" i="1"/>
  <c r="L1079" i="1"/>
  <c r="M1079" i="1"/>
  <c r="N1079" i="1"/>
  <c r="O1079" i="1"/>
  <c r="P1079" i="1"/>
  <c r="Q1079" i="1"/>
  <c r="R1079" i="1"/>
  <c r="S1079" i="1"/>
  <c r="U1079" i="1"/>
  <c r="V1079" i="1"/>
  <c r="W1079" i="1"/>
  <c r="X1079" i="1"/>
  <c r="Y1079" i="1"/>
  <c r="Z1079" i="1"/>
  <c r="AA1079" i="1"/>
  <c r="AB1079" i="1"/>
  <c r="A1080" i="1"/>
  <c r="B1080" i="1"/>
  <c r="C1080" i="1"/>
  <c r="D1080" i="1"/>
  <c r="E1080" i="1"/>
  <c r="F1080" i="1"/>
  <c r="G1080" i="1"/>
  <c r="H1080" i="1"/>
  <c r="I1080" i="1"/>
  <c r="J1080" i="1"/>
  <c r="K1080" i="1"/>
  <c r="L1080" i="1"/>
  <c r="M1080" i="1"/>
  <c r="N1080" i="1"/>
  <c r="O1080" i="1"/>
  <c r="P1080" i="1"/>
  <c r="Q1080" i="1"/>
  <c r="R1080" i="1"/>
  <c r="S1080" i="1"/>
  <c r="U1080" i="1"/>
  <c r="V1080" i="1"/>
  <c r="W1080" i="1"/>
  <c r="X1080" i="1"/>
  <c r="Y1080" i="1"/>
  <c r="Z1080" i="1"/>
  <c r="AA1080" i="1"/>
  <c r="AB1080" i="1"/>
  <c r="A1081" i="1"/>
  <c r="B1081" i="1"/>
  <c r="C1081" i="1"/>
  <c r="D1081" i="1"/>
  <c r="E1081" i="1"/>
  <c r="F1081" i="1"/>
  <c r="G1081" i="1"/>
  <c r="H1081" i="1"/>
  <c r="I1081" i="1"/>
  <c r="J1081" i="1"/>
  <c r="K1081" i="1"/>
  <c r="L1081" i="1"/>
  <c r="M1081" i="1"/>
  <c r="N1081" i="1"/>
  <c r="O1081" i="1"/>
  <c r="P1081" i="1"/>
  <c r="Q1081" i="1"/>
  <c r="R1081" i="1"/>
  <c r="S1081" i="1"/>
  <c r="U1081" i="1"/>
  <c r="V1081" i="1"/>
  <c r="W1081" i="1"/>
  <c r="X1081" i="1"/>
  <c r="Y1081" i="1"/>
  <c r="Z1081" i="1"/>
  <c r="AA1081" i="1"/>
  <c r="AB1081" i="1"/>
  <c r="A1082" i="1"/>
  <c r="B1082" i="1"/>
  <c r="C1082" i="1"/>
  <c r="D1082" i="1"/>
  <c r="E1082" i="1"/>
  <c r="F1082" i="1"/>
  <c r="G1082" i="1"/>
  <c r="H1082" i="1"/>
  <c r="I1082" i="1"/>
  <c r="J1082" i="1"/>
  <c r="K1082" i="1"/>
  <c r="L1082" i="1"/>
  <c r="M1082" i="1"/>
  <c r="N1082" i="1"/>
  <c r="O1082" i="1"/>
  <c r="P1082" i="1"/>
  <c r="Q1082" i="1"/>
  <c r="R1082" i="1"/>
  <c r="S1082" i="1"/>
  <c r="U1082" i="1"/>
  <c r="V1082" i="1"/>
  <c r="W1082" i="1"/>
  <c r="X1082" i="1"/>
  <c r="Y1082" i="1"/>
  <c r="Z1082" i="1"/>
  <c r="AA1082" i="1"/>
  <c r="AB1082" i="1"/>
  <c r="A1083" i="1"/>
  <c r="B1083" i="1"/>
  <c r="C1083" i="1"/>
  <c r="D1083" i="1"/>
  <c r="E1083" i="1"/>
  <c r="F1083" i="1"/>
  <c r="G1083" i="1"/>
  <c r="H1083" i="1"/>
  <c r="I1083" i="1"/>
  <c r="J1083" i="1"/>
  <c r="K1083" i="1"/>
  <c r="L1083" i="1"/>
  <c r="M1083" i="1"/>
  <c r="N1083" i="1"/>
  <c r="O1083" i="1"/>
  <c r="P1083" i="1"/>
  <c r="Q1083" i="1"/>
  <c r="R1083" i="1"/>
  <c r="S1083" i="1"/>
  <c r="U1083" i="1"/>
  <c r="V1083" i="1"/>
  <c r="W1083" i="1"/>
  <c r="X1083" i="1"/>
  <c r="Y1083" i="1"/>
  <c r="Z1083" i="1"/>
  <c r="AA1083" i="1"/>
  <c r="AB1083" i="1"/>
  <c r="A1084" i="1"/>
  <c r="B1084" i="1"/>
  <c r="C1084" i="1"/>
  <c r="D1084" i="1"/>
  <c r="E1084" i="1"/>
  <c r="F1084" i="1"/>
  <c r="G1084" i="1"/>
  <c r="H1084" i="1"/>
  <c r="I1084" i="1"/>
  <c r="J1084" i="1"/>
  <c r="K1084" i="1"/>
  <c r="L1084" i="1"/>
  <c r="M1084" i="1"/>
  <c r="N1084" i="1"/>
  <c r="O1084" i="1"/>
  <c r="P1084" i="1"/>
  <c r="Q1084" i="1"/>
  <c r="R1084" i="1"/>
  <c r="S1084" i="1"/>
  <c r="U1084" i="1"/>
  <c r="V1084" i="1"/>
  <c r="W1084" i="1"/>
  <c r="X1084" i="1"/>
  <c r="Y1084" i="1"/>
  <c r="Z1084" i="1"/>
  <c r="AA1084" i="1"/>
  <c r="AB1084" i="1"/>
  <c r="A1085" i="1"/>
  <c r="B1085" i="1"/>
  <c r="C1085" i="1"/>
  <c r="D1085" i="1"/>
  <c r="E1085" i="1"/>
  <c r="F1085" i="1"/>
  <c r="G1085" i="1"/>
  <c r="H1085" i="1"/>
  <c r="I1085" i="1"/>
  <c r="J1085" i="1"/>
  <c r="K1085" i="1"/>
  <c r="L1085" i="1"/>
  <c r="M1085" i="1"/>
  <c r="N1085" i="1"/>
  <c r="O1085" i="1"/>
  <c r="P1085" i="1"/>
  <c r="Q1085" i="1"/>
  <c r="R1085" i="1"/>
  <c r="S1085" i="1"/>
  <c r="U1085" i="1"/>
  <c r="V1085" i="1"/>
  <c r="W1085" i="1"/>
  <c r="X1085" i="1"/>
  <c r="Y1085" i="1"/>
  <c r="Z1085" i="1"/>
  <c r="AA1085" i="1"/>
  <c r="AB1085" i="1"/>
  <c r="A1086" i="1"/>
  <c r="B1086" i="1"/>
  <c r="C1086" i="1"/>
  <c r="D1086" i="1"/>
  <c r="E1086" i="1"/>
  <c r="F1086" i="1"/>
  <c r="G1086" i="1"/>
  <c r="H1086" i="1"/>
  <c r="I1086" i="1"/>
  <c r="J1086" i="1"/>
  <c r="K1086" i="1"/>
  <c r="L1086" i="1"/>
  <c r="M1086" i="1"/>
  <c r="N1086" i="1"/>
  <c r="O1086" i="1"/>
  <c r="P1086" i="1"/>
  <c r="Q1086" i="1"/>
  <c r="R1086" i="1"/>
  <c r="S1086" i="1"/>
  <c r="U1086" i="1"/>
  <c r="V1086" i="1"/>
  <c r="W1086" i="1"/>
  <c r="X1086" i="1"/>
  <c r="Y1086" i="1"/>
  <c r="Z1086" i="1"/>
  <c r="AA1086" i="1"/>
  <c r="AB1086" i="1"/>
  <c r="A1087" i="1"/>
  <c r="B1087" i="1"/>
  <c r="C1087" i="1"/>
  <c r="D1087" i="1"/>
  <c r="E1087" i="1"/>
  <c r="F1087" i="1"/>
  <c r="G1087" i="1"/>
  <c r="H1087" i="1"/>
  <c r="I1087" i="1"/>
  <c r="J1087" i="1"/>
  <c r="K1087" i="1"/>
  <c r="L1087" i="1"/>
  <c r="M1087" i="1"/>
  <c r="N1087" i="1"/>
  <c r="O1087" i="1"/>
  <c r="P1087" i="1"/>
  <c r="Q1087" i="1"/>
  <c r="R1087" i="1"/>
  <c r="S1087" i="1"/>
  <c r="U1087" i="1"/>
  <c r="V1087" i="1"/>
  <c r="W1087" i="1"/>
  <c r="X1087" i="1"/>
  <c r="Y1087" i="1"/>
  <c r="Z1087" i="1"/>
  <c r="AA1087" i="1"/>
  <c r="AB1087" i="1"/>
  <c r="A1088" i="1"/>
  <c r="B1088" i="1"/>
  <c r="C1088" i="1"/>
  <c r="D1088" i="1"/>
  <c r="E1088" i="1"/>
  <c r="F1088" i="1"/>
  <c r="G1088" i="1"/>
  <c r="H1088" i="1"/>
  <c r="I1088" i="1"/>
  <c r="J1088" i="1"/>
  <c r="K1088" i="1"/>
  <c r="L1088" i="1"/>
  <c r="M1088" i="1"/>
  <c r="N1088" i="1"/>
  <c r="O1088" i="1"/>
  <c r="P1088" i="1"/>
  <c r="Q1088" i="1"/>
  <c r="R1088" i="1"/>
  <c r="S1088" i="1"/>
  <c r="U1088" i="1"/>
  <c r="V1088" i="1"/>
  <c r="W1088" i="1"/>
  <c r="X1088" i="1"/>
  <c r="Y1088" i="1"/>
  <c r="Z1088" i="1"/>
  <c r="AA1088" i="1"/>
  <c r="AB1088" i="1"/>
  <c r="A1089" i="1"/>
  <c r="B1089" i="1"/>
  <c r="C1089" i="1"/>
  <c r="D1089" i="1"/>
  <c r="E1089" i="1"/>
  <c r="F1089" i="1"/>
  <c r="G1089" i="1"/>
  <c r="H1089" i="1"/>
  <c r="I1089" i="1"/>
  <c r="J1089" i="1"/>
  <c r="K1089" i="1"/>
  <c r="L1089" i="1"/>
  <c r="M1089" i="1"/>
  <c r="N1089" i="1"/>
  <c r="O1089" i="1"/>
  <c r="P1089" i="1"/>
  <c r="Q1089" i="1"/>
  <c r="R1089" i="1"/>
  <c r="S1089" i="1"/>
  <c r="U1089" i="1"/>
  <c r="V1089" i="1"/>
  <c r="W1089" i="1"/>
  <c r="X1089" i="1"/>
  <c r="Y1089" i="1"/>
  <c r="Z1089" i="1"/>
  <c r="AA1089" i="1"/>
  <c r="AB1089" i="1"/>
  <c r="A1090" i="1"/>
  <c r="B1090" i="1"/>
  <c r="C1090" i="1"/>
  <c r="D1090" i="1"/>
  <c r="E1090" i="1"/>
  <c r="F1090" i="1"/>
  <c r="G1090" i="1"/>
  <c r="H1090" i="1"/>
  <c r="I1090" i="1"/>
  <c r="J1090" i="1"/>
  <c r="K1090" i="1"/>
  <c r="L1090" i="1"/>
  <c r="M1090" i="1"/>
  <c r="N1090" i="1"/>
  <c r="O1090" i="1"/>
  <c r="P1090" i="1"/>
  <c r="Q1090" i="1"/>
  <c r="R1090" i="1"/>
  <c r="S1090" i="1"/>
  <c r="U1090" i="1"/>
  <c r="V1090" i="1"/>
  <c r="W1090" i="1"/>
  <c r="X1090" i="1"/>
  <c r="Y1090" i="1"/>
  <c r="Z1090" i="1"/>
  <c r="AA1090" i="1"/>
  <c r="AB1090" i="1"/>
  <c r="A1091" i="1"/>
  <c r="B1091" i="1"/>
  <c r="C1091" i="1"/>
  <c r="D1091" i="1"/>
  <c r="E1091" i="1"/>
  <c r="F1091" i="1"/>
  <c r="G1091" i="1"/>
  <c r="H1091" i="1"/>
  <c r="I1091" i="1"/>
  <c r="J1091" i="1"/>
  <c r="K1091" i="1"/>
  <c r="L1091" i="1"/>
  <c r="M1091" i="1"/>
  <c r="N1091" i="1"/>
  <c r="O1091" i="1"/>
  <c r="P1091" i="1"/>
  <c r="Q1091" i="1"/>
  <c r="R1091" i="1"/>
  <c r="S1091" i="1"/>
  <c r="U1091" i="1"/>
  <c r="V1091" i="1"/>
  <c r="W1091" i="1"/>
  <c r="X1091" i="1"/>
  <c r="Y1091" i="1"/>
  <c r="Z1091" i="1"/>
  <c r="AA1091" i="1"/>
  <c r="AB1091" i="1"/>
  <c r="A1092" i="1"/>
  <c r="B1092" i="1"/>
  <c r="C1092" i="1"/>
  <c r="D1092" i="1"/>
  <c r="E1092" i="1"/>
  <c r="F1092" i="1"/>
  <c r="G1092" i="1"/>
  <c r="H1092" i="1"/>
  <c r="I1092" i="1"/>
  <c r="J1092" i="1"/>
  <c r="K1092" i="1"/>
  <c r="L1092" i="1"/>
  <c r="M1092" i="1"/>
  <c r="N1092" i="1"/>
  <c r="O1092" i="1"/>
  <c r="P1092" i="1"/>
  <c r="Q1092" i="1"/>
  <c r="R1092" i="1"/>
  <c r="S1092" i="1"/>
  <c r="U1092" i="1"/>
  <c r="V1092" i="1"/>
  <c r="W1092" i="1"/>
  <c r="X1092" i="1"/>
  <c r="Y1092" i="1"/>
  <c r="Z1092" i="1"/>
  <c r="AA1092" i="1"/>
  <c r="AB1092" i="1"/>
  <c r="A1093" i="1"/>
  <c r="B1093" i="1"/>
  <c r="C1093" i="1"/>
  <c r="D1093" i="1"/>
  <c r="E1093" i="1"/>
  <c r="F1093" i="1"/>
  <c r="G1093" i="1"/>
  <c r="H1093" i="1"/>
  <c r="I1093" i="1"/>
  <c r="J1093" i="1"/>
  <c r="K1093" i="1"/>
  <c r="L1093" i="1"/>
  <c r="M1093" i="1"/>
  <c r="N1093" i="1"/>
  <c r="O1093" i="1"/>
  <c r="P1093" i="1"/>
  <c r="Q1093" i="1"/>
  <c r="R1093" i="1"/>
  <c r="S1093" i="1"/>
  <c r="U1093" i="1"/>
  <c r="V1093" i="1"/>
  <c r="W1093" i="1"/>
  <c r="X1093" i="1"/>
  <c r="Y1093" i="1"/>
  <c r="Z1093" i="1"/>
  <c r="AA1093" i="1"/>
  <c r="AB1093" i="1"/>
  <c r="A1094" i="1"/>
  <c r="B1094" i="1"/>
  <c r="C1094" i="1"/>
  <c r="D1094" i="1"/>
  <c r="E1094" i="1"/>
  <c r="F1094" i="1"/>
  <c r="G1094" i="1"/>
  <c r="H1094" i="1"/>
  <c r="I1094" i="1"/>
  <c r="J1094" i="1"/>
  <c r="K1094" i="1"/>
  <c r="L1094" i="1"/>
  <c r="M1094" i="1"/>
  <c r="N1094" i="1"/>
  <c r="O1094" i="1"/>
  <c r="P1094" i="1"/>
  <c r="Q1094" i="1"/>
  <c r="R1094" i="1"/>
  <c r="S1094" i="1"/>
  <c r="U1094" i="1"/>
  <c r="V1094" i="1"/>
  <c r="W1094" i="1"/>
  <c r="X1094" i="1"/>
  <c r="Y1094" i="1"/>
  <c r="Z1094" i="1"/>
  <c r="AA1094" i="1"/>
  <c r="AB1094" i="1"/>
  <c r="A1095" i="1"/>
  <c r="B1095" i="1"/>
  <c r="C1095" i="1"/>
  <c r="D1095" i="1"/>
  <c r="E1095" i="1"/>
  <c r="F1095" i="1"/>
  <c r="G1095" i="1"/>
  <c r="H1095" i="1"/>
  <c r="I1095" i="1"/>
  <c r="J1095" i="1"/>
  <c r="K1095" i="1"/>
  <c r="L1095" i="1"/>
  <c r="M1095" i="1"/>
  <c r="N1095" i="1"/>
  <c r="O1095" i="1"/>
  <c r="P1095" i="1"/>
  <c r="Q1095" i="1"/>
  <c r="R1095" i="1"/>
  <c r="S1095" i="1"/>
  <c r="U1095" i="1"/>
  <c r="V1095" i="1"/>
  <c r="W1095" i="1"/>
  <c r="X1095" i="1"/>
  <c r="Y1095" i="1"/>
  <c r="Z1095" i="1"/>
  <c r="AA1095" i="1"/>
  <c r="AB1095" i="1"/>
  <c r="A1096" i="1"/>
  <c r="B1096" i="1"/>
  <c r="C1096" i="1"/>
  <c r="D1096" i="1"/>
  <c r="E1096" i="1"/>
  <c r="F1096" i="1"/>
  <c r="G1096" i="1"/>
  <c r="H1096" i="1"/>
  <c r="I1096" i="1"/>
  <c r="J1096" i="1"/>
  <c r="K1096" i="1"/>
  <c r="L1096" i="1"/>
  <c r="M1096" i="1"/>
  <c r="N1096" i="1"/>
  <c r="O1096" i="1"/>
  <c r="P1096" i="1"/>
  <c r="Q1096" i="1"/>
  <c r="R1096" i="1"/>
  <c r="S1096" i="1"/>
  <c r="U1096" i="1"/>
  <c r="V1096" i="1"/>
  <c r="W1096" i="1"/>
  <c r="X1096" i="1"/>
  <c r="Y1096" i="1"/>
  <c r="Z1096" i="1"/>
  <c r="AA1096" i="1"/>
  <c r="AB1096" i="1"/>
  <c r="A1097" i="1"/>
  <c r="B1097" i="1"/>
  <c r="C1097" i="1"/>
  <c r="D1097" i="1"/>
  <c r="E1097" i="1"/>
  <c r="F1097" i="1"/>
  <c r="G1097" i="1"/>
  <c r="H1097" i="1"/>
  <c r="I1097" i="1"/>
  <c r="J1097" i="1"/>
  <c r="K1097" i="1"/>
  <c r="L1097" i="1"/>
  <c r="M1097" i="1"/>
  <c r="N1097" i="1"/>
  <c r="O1097" i="1"/>
  <c r="P1097" i="1"/>
  <c r="Q1097" i="1"/>
  <c r="R1097" i="1"/>
  <c r="S1097" i="1"/>
  <c r="U1097" i="1"/>
  <c r="V1097" i="1"/>
  <c r="W1097" i="1"/>
  <c r="X1097" i="1"/>
  <c r="Y1097" i="1"/>
  <c r="Z1097" i="1"/>
  <c r="AA1097" i="1"/>
  <c r="AB1097" i="1"/>
  <c r="A1098" i="1"/>
  <c r="B1098" i="1"/>
  <c r="C1098" i="1"/>
  <c r="D1098" i="1"/>
  <c r="E1098" i="1"/>
  <c r="F1098" i="1"/>
  <c r="G1098" i="1"/>
  <c r="H1098" i="1"/>
  <c r="I1098" i="1"/>
  <c r="J1098" i="1"/>
  <c r="K1098" i="1"/>
  <c r="L1098" i="1"/>
  <c r="M1098" i="1"/>
  <c r="N1098" i="1"/>
  <c r="O1098" i="1"/>
  <c r="P1098" i="1"/>
  <c r="Q1098" i="1"/>
  <c r="R1098" i="1"/>
  <c r="S1098" i="1"/>
  <c r="U1098" i="1"/>
  <c r="V1098" i="1"/>
  <c r="W1098" i="1"/>
  <c r="X1098" i="1"/>
  <c r="Y1098" i="1"/>
  <c r="Z1098" i="1"/>
  <c r="AA1098" i="1"/>
  <c r="AB1098" i="1"/>
  <c r="A1099" i="1"/>
  <c r="B1099" i="1"/>
  <c r="C1099" i="1"/>
  <c r="D1099" i="1"/>
  <c r="E1099" i="1"/>
  <c r="F1099" i="1"/>
  <c r="G1099" i="1"/>
  <c r="H1099" i="1"/>
  <c r="I1099" i="1"/>
  <c r="J1099" i="1"/>
  <c r="K1099" i="1"/>
  <c r="L1099" i="1"/>
  <c r="M1099" i="1"/>
  <c r="N1099" i="1"/>
  <c r="O1099" i="1"/>
  <c r="P1099" i="1"/>
  <c r="Q1099" i="1"/>
  <c r="R1099" i="1"/>
  <c r="S1099" i="1"/>
  <c r="U1099" i="1"/>
  <c r="V1099" i="1"/>
  <c r="W1099" i="1"/>
  <c r="X1099" i="1"/>
  <c r="Y1099" i="1"/>
  <c r="Z1099" i="1"/>
  <c r="AA1099" i="1"/>
  <c r="AB1099" i="1"/>
  <c r="A1100" i="1"/>
  <c r="B1100" i="1"/>
  <c r="C1100" i="1"/>
  <c r="D1100" i="1"/>
  <c r="E1100" i="1"/>
  <c r="F1100" i="1"/>
  <c r="G1100" i="1"/>
  <c r="H1100" i="1"/>
  <c r="I1100" i="1"/>
  <c r="J1100" i="1"/>
  <c r="K1100" i="1"/>
  <c r="L1100" i="1"/>
  <c r="M1100" i="1"/>
  <c r="N1100" i="1"/>
  <c r="O1100" i="1"/>
  <c r="P1100" i="1"/>
  <c r="Q1100" i="1"/>
  <c r="R1100" i="1"/>
  <c r="S1100" i="1"/>
  <c r="U1100" i="1"/>
  <c r="V1100" i="1"/>
  <c r="W1100" i="1"/>
  <c r="X1100" i="1"/>
  <c r="Y1100" i="1"/>
  <c r="Z1100" i="1"/>
  <c r="AA1100" i="1"/>
  <c r="AB1100" i="1"/>
  <c r="A1101" i="1"/>
  <c r="B1101" i="1"/>
  <c r="C1101" i="1"/>
  <c r="D1101" i="1"/>
  <c r="E1101" i="1"/>
  <c r="F1101" i="1"/>
  <c r="G1101" i="1"/>
  <c r="H1101" i="1"/>
  <c r="I1101" i="1"/>
  <c r="J1101" i="1"/>
  <c r="K1101" i="1"/>
  <c r="L1101" i="1"/>
  <c r="M1101" i="1"/>
  <c r="N1101" i="1"/>
  <c r="O1101" i="1"/>
  <c r="P1101" i="1"/>
  <c r="Q1101" i="1"/>
  <c r="R1101" i="1"/>
  <c r="S1101" i="1"/>
  <c r="U1101" i="1"/>
  <c r="V1101" i="1"/>
  <c r="W1101" i="1"/>
  <c r="X1101" i="1"/>
  <c r="Y1101" i="1"/>
  <c r="Z1101" i="1"/>
  <c r="AA1101" i="1"/>
  <c r="AB1101" i="1"/>
  <c r="A1102" i="1"/>
  <c r="B1102" i="1"/>
  <c r="C1102" i="1"/>
  <c r="D1102" i="1"/>
  <c r="E1102" i="1"/>
  <c r="F1102" i="1"/>
  <c r="G1102" i="1"/>
  <c r="H1102" i="1"/>
  <c r="I1102" i="1"/>
  <c r="J1102" i="1"/>
  <c r="K1102" i="1"/>
  <c r="L1102" i="1"/>
  <c r="M1102" i="1"/>
  <c r="N1102" i="1"/>
  <c r="O1102" i="1"/>
  <c r="P1102" i="1"/>
  <c r="Q1102" i="1"/>
  <c r="R1102" i="1"/>
  <c r="S1102" i="1"/>
  <c r="U1102" i="1"/>
  <c r="V1102" i="1"/>
  <c r="W1102" i="1"/>
  <c r="X1102" i="1"/>
  <c r="Y1102" i="1"/>
  <c r="Z1102" i="1"/>
  <c r="AA1102" i="1"/>
  <c r="AB1102" i="1"/>
  <c r="A1103" i="1"/>
  <c r="B1103" i="1"/>
  <c r="C1103" i="1"/>
  <c r="D1103" i="1"/>
  <c r="E1103" i="1"/>
  <c r="F1103" i="1"/>
  <c r="G1103" i="1"/>
  <c r="H1103" i="1"/>
  <c r="I1103" i="1"/>
  <c r="J1103" i="1"/>
  <c r="K1103" i="1"/>
  <c r="L1103" i="1"/>
  <c r="M1103" i="1"/>
  <c r="N1103" i="1"/>
  <c r="O1103" i="1"/>
  <c r="P1103" i="1"/>
  <c r="Q1103" i="1"/>
  <c r="R1103" i="1"/>
  <c r="S1103" i="1"/>
  <c r="U1103" i="1"/>
  <c r="V1103" i="1"/>
  <c r="W1103" i="1"/>
  <c r="X1103" i="1"/>
  <c r="Y1103" i="1"/>
  <c r="Z1103" i="1"/>
  <c r="AA1103" i="1"/>
  <c r="AB1103" i="1"/>
  <c r="A1104" i="1"/>
  <c r="B1104" i="1"/>
  <c r="C1104" i="1"/>
  <c r="D1104" i="1"/>
  <c r="E1104" i="1"/>
  <c r="F1104" i="1"/>
  <c r="G1104" i="1"/>
  <c r="H1104" i="1"/>
  <c r="I1104" i="1"/>
  <c r="J1104" i="1"/>
  <c r="K1104" i="1"/>
  <c r="L1104" i="1"/>
  <c r="M1104" i="1"/>
  <c r="N1104" i="1"/>
  <c r="O1104" i="1"/>
  <c r="P1104" i="1"/>
  <c r="Q1104" i="1"/>
  <c r="R1104" i="1"/>
  <c r="S1104" i="1"/>
  <c r="U1104" i="1"/>
  <c r="V1104" i="1"/>
  <c r="W1104" i="1"/>
  <c r="X1104" i="1"/>
  <c r="Y1104" i="1"/>
  <c r="Z1104" i="1"/>
  <c r="AA1104" i="1"/>
  <c r="AB1104" i="1"/>
  <c r="A1105" i="1"/>
  <c r="B1105" i="1"/>
  <c r="C1105" i="1"/>
  <c r="D1105" i="1"/>
  <c r="E1105" i="1"/>
  <c r="F1105" i="1"/>
  <c r="G1105" i="1"/>
  <c r="H1105" i="1"/>
  <c r="I1105" i="1"/>
  <c r="J1105" i="1"/>
  <c r="K1105" i="1"/>
  <c r="L1105" i="1"/>
  <c r="M1105" i="1"/>
  <c r="N1105" i="1"/>
  <c r="O1105" i="1"/>
  <c r="P1105" i="1"/>
  <c r="Q1105" i="1"/>
  <c r="R1105" i="1"/>
  <c r="S1105" i="1"/>
  <c r="U1105" i="1"/>
  <c r="V1105" i="1"/>
  <c r="W1105" i="1"/>
  <c r="X1105" i="1"/>
  <c r="Y1105" i="1"/>
  <c r="Z1105" i="1"/>
  <c r="AA1105" i="1"/>
  <c r="AB1105" i="1"/>
  <c r="A1106" i="1"/>
  <c r="B1106" i="1"/>
  <c r="C1106" i="1"/>
  <c r="D1106" i="1"/>
  <c r="E1106" i="1"/>
  <c r="F1106" i="1"/>
  <c r="G1106" i="1"/>
  <c r="H1106" i="1"/>
  <c r="I1106" i="1"/>
  <c r="J1106" i="1"/>
  <c r="K1106" i="1"/>
  <c r="L1106" i="1"/>
  <c r="M1106" i="1"/>
  <c r="N1106" i="1"/>
  <c r="O1106" i="1"/>
  <c r="P1106" i="1"/>
  <c r="Q1106" i="1"/>
  <c r="R1106" i="1"/>
  <c r="S1106" i="1"/>
  <c r="U1106" i="1"/>
  <c r="V1106" i="1"/>
  <c r="W1106" i="1"/>
  <c r="X1106" i="1"/>
  <c r="Y1106" i="1"/>
  <c r="Z1106" i="1"/>
  <c r="AA1106" i="1"/>
  <c r="AB1106" i="1"/>
  <c r="A1107" i="1"/>
  <c r="B1107" i="1"/>
  <c r="C1107" i="1"/>
  <c r="D1107" i="1"/>
  <c r="E1107" i="1"/>
  <c r="F1107" i="1"/>
  <c r="G1107" i="1"/>
  <c r="H1107" i="1"/>
  <c r="I1107" i="1"/>
  <c r="J1107" i="1"/>
  <c r="K1107" i="1"/>
  <c r="L1107" i="1"/>
  <c r="M1107" i="1"/>
  <c r="N1107" i="1"/>
  <c r="O1107" i="1"/>
  <c r="P1107" i="1"/>
  <c r="Q1107" i="1"/>
  <c r="R1107" i="1"/>
  <c r="S1107" i="1"/>
  <c r="U1107" i="1"/>
  <c r="V1107" i="1"/>
  <c r="W1107" i="1"/>
  <c r="X1107" i="1"/>
  <c r="Y1107" i="1"/>
  <c r="Z1107" i="1"/>
  <c r="AA1107" i="1"/>
  <c r="AB1107" i="1"/>
  <c r="A1108" i="1"/>
  <c r="B1108" i="1"/>
  <c r="C1108" i="1"/>
  <c r="D1108" i="1"/>
  <c r="E1108" i="1"/>
  <c r="F1108" i="1"/>
  <c r="G1108" i="1"/>
  <c r="H1108" i="1"/>
  <c r="I1108" i="1"/>
  <c r="J1108" i="1"/>
  <c r="K1108" i="1"/>
  <c r="L1108" i="1"/>
  <c r="M1108" i="1"/>
  <c r="N1108" i="1"/>
  <c r="O1108" i="1"/>
  <c r="P1108" i="1"/>
  <c r="Q1108" i="1"/>
  <c r="R1108" i="1"/>
  <c r="S1108" i="1"/>
  <c r="U1108" i="1"/>
  <c r="V1108" i="1"/>
  <c r="W1108" i="1"/>
  <c r="X1108" i="1"/>
  <c r="Y1108" i="1"/>
  <c r="Z1108" i="1"/>
  <c r="AA1108" i="1"/>
  <c r="AB1108" i="1"/>
  <c r="A1109" i="1"/>
  <c r="B1109" i="1"/>
  <c r="C1109" i="1"/>
  <c r="D1109" i="1"/>
  <c r="E1109" i="1"/>
  <c r="F1109" i="1"/>
  <c r="G1109" i="1"/>
  <c r="H1109" i="1"/>
  <c r="I1109" i="1"/>
  <c r="J1109" i="1"/>
  <c r="K1109" i="1"/>
  <c r="L1109" i="1"/>
  <c r="M1109" i="1"/>
  <c r="N1109" i="1"/>
  <c r="O1109" i="1"/>
  <c r="P1109" i="1"/>
  <c r="Q1109" i="1"/>
  <c r="R1109" i="1"/>
  <c r="S1109" i="1"/>
  <c r="U1109" i="1"/>
  <c r="V1109" i="1"/>
  <c r="W1109" i="1"/>
  <c r="X1109" i="1"/>
  <c r="Y1109" i="1"/>
  <c r="Z1109" i="1"/>
  <c r="AA1109" i="1"/>
  <c r="AB1109" i="1"/>
  <c r="A1110" i="1"/>
  <c r="B1110" i="1"/>
  <c r="C1110" i="1"/>
  <c r="D1110" i="1"/>
  <c r="E1110" i="1"/>
  <c r="F1110" i="1"/>
  <c r="G1110" i="1"/>
  <c r="H1110" i="1"/>
  <c r="I1110" i="1"/>
  <c r="J1110" i="1"/>
  <c r="K1110" i="1"/>
  <c r="L1110" i="1"/>
  <c r="M1110" i="1"/>
  <c r="N1110" i="1"/>
  <c r="O1110" i="1"/>
  <c r="P1110" i="1"/>
  <c r="Q1110" i="1"/>
  <c r="R1110" i="1"/>
  <c r="S1110" i="1"/>
  <c r="U1110" i="1"/>
  <c r="V1110" i="1"/>
  <c r="W1110" i="1"/>
  <c r="X1110" i="1"/>
  <c r="Y1110" i="1"/>
  <c r="Z1110" i="1"/>
  <c r="AA1110" i="1"/>
  <c r="AB1110" i="1"/>
  <c r="A1111" i="1"/>
  <c r="B1111" i="1"/>
  <c r="C1111" i="1"/>
  <c r="D1111" i="1"/>
  <c r="E1111" i="1"/>
  <c r="F1111" i="1"/>
  <c r="G1111" i="1"/>
  <c r="H1111" i="1"/>
  <c r="I1111" i="1"/>
  <c r="J1111" i="1"/>
  <c r="K1111" i="1"/>
  <c r="L1111" i="1"/>
  <c r="M1111" i="1"/>
  <c r="N1111" i="1"/>
  <c r="O1111" i="1"/>
  <c r="P1111" i="1"/>
  <c r="Q1111" i="1"/>
  <c r="R1111" i="1"/>
  <c r="S1111" i="1"/>
  <c r="U1111" i="1"/>
  <c r="V1111" i="1"/>
  <c r="W1111" i="1"/>
  <c r="X1111" i="1"/>
  <c r="Y1111" i="1"/>
  <c r="Z1111" i="1"/>
  <c r="AA1111" i="1"/>
  <c r="AB1111" i="1"/>
  <c r="A1112" i="1"/>
  <c r="B1112" i="1"/>
  <c r="C1112" i="1"/>
  <c r="D1112" i="1"/>
  <c r="E1112" i="1"/>
  <c r="F1112" i="1"/>
  <c r="G1112" i="1"/>
  <c r="H1112" i="1"/>
  <c r="I1112" i="1"/>
  <c r="J1112" i="1"/>
  <c r="K1112" i="1"/>
  <c r="L1112" i="1"/>
  <c r="M1112" i="1"/>
  <c r="N1112" i="1"/>
  <c r="O1112" i="1"/>
  <c r="P1112" i="1"/>
  <c r="Q1112" i="1"/>
  <c r="R1112" i="1"/>
  <c r="S1112" i="1"/>
  <c r="U1112" i="1"/>
  <c r="V1112" i="1"/>
  <c r="W1112" i="1"/>
  <c r="X1112" i="1"/>
  <c r="Y1112" i="1"/>
  <c r="Z1112" i="1"/>
  <c r="AA1112" i="1"/>
  <c r="AB1112" i="1"/>
  <c r="A1113" i="1"/>
  <c r="B1113" i="1"/>
  <c r="C1113" i="1"/>
  <c r="D1113" i="1"/>
  <c r="E1113" i="1"/>
  <c r="F1113" i="1"/>
  <c r="G1113" i="1"/>
  <c r="H1113" i="1"/>
  <c r="I1113" i="1"/>
  <c r="J1113" i="1"/>
  <c r="K1113" i="1"/>
  <c r="L1113" i="1"/>
  <c r="M1113" i="1"/>
  <c r="N1113" i="1"/>
  <c r="O1113" i="1"/>
  <c r="P1113" i="1"/>
  <c r="Q1113" i="1"/>
  <c r="R1113" i="1"/>
  <c r="S1113" i="1"/>
  <c r="U1113" i="1"/>
  <c r="V1113" i="1"/>
  <c r="W1113" i="1"/>
  <c r="X1113" i="1"/>
  <c r="Y1113" i="1"/>
  <c r="Z1113" i="1"/>
  <c r="AA1113" i="1"/>
  <c r="AB1113" i="1"/>
  <c r="A1114" i="1"/>
  <c r="B1114" i="1"/>
  <c r="C1114" i="1"/>
  <c r="D1114" i="1"/>
  <c r="E1114" i="1"/>
  <c r="F1114" i="1"/>
  <c r="G1114" i="1"/>
  <c r="H1114" i="1"/>
  <c r="I1114" i="1"/>
  <c r="J1114" i="1"/>
  <c r="K1114" i="1"/>
  <c r="L1114" i="1"/>
  <c r="M1114" i="1"/>
  <c r="N1114" i="1"/>
  <c r="O1114" i="1"/>
  <c r="P1114" i="1"/>
  <c r="Q1114" i="1"/>
  <c r="R1114" i="1"/>
  <c r="S1114" i="1"/>
  <c r="U1114" i="1"/>
  <c r="V1114" i="1"/>
  <c r="W1114" i="1"/>
  <c r="X1114" i="1"/>
  <c r="Y1114" i="1"/>
  <c r="Z1114" i="1"/>
  <c r="AA1114" i="1"/>
  <c r="AB1114" i="1"/>
  <c r="A1115" i="1"/>
  <c r="B1115" i="1"/>
  <c r="C1115" i="1"/>
  <c r="D1115" i="1"/>
  <c r="E1115" i="1"/>
  <c r="F1115" i="1"/>
  <c r="G1115" i="1"/>
  <c r="H1115" i="1"/>
  <c r="I1115" i="1"/>
  <c r="J1115" i="1"/>
  <c r="K1115" i="1"/>
  <c r="L1115" i="1"/>
  <c r="M1115" i="1"/>
  <c r="N1115" i="1"/>
  <c r="O1115" i="1"/>
  <c r="P1115" i="1"/>
  <c r="Q1115" i="1"/>
  <c r="R1115" i="1"/>
  <c r="S1115" i="1"/>
  <c r="U1115" i="1"/>
  <c r="V1115" i="1"/>
  <c r="W1115" i="1"/>
  <c r="X1115" i="1"/>
  <c r="Y1115" i="1"/>
  <c r="Z1115" i="1"/>
  <c r="AA1115" i="1"/>
  <c r="AB1115" i="1"/>
  <c r="A1116" i="1"/>
  <c r="B1116" i="1"/>
  <c r="C1116" i="1"/>
  <c r="D1116" i="1"/>
  <c r="E1116" i="1"/>
  <c r="F1116" i="1"/>
  <c r="G1116" i="1"/>
  <c r="H1116" i="1"/>
  <c r="I1116" i="1"/>
  <c r="J1116" i="1"/>
  <c r="K1116" i="1"/>
  <c r="L1116" i="1"/>
  <c r="M1116" i="1"/>
  <c r="N1116" i="1"/>
  <c r="O1116" i="1"/>
  <c r="P1116" i="1"/>
  <c r="Q1116" i="1"/>
  <c r="R1116" i="1"/>
  <c r="S1116" i="1"/>
  <c r="U1116" i="1"/>
  <c r="V1116" i="1"/>
  <c r="W1116" i="1"/>
  <c r="X1116" i="1"/>
  <c r="Y1116" i="1"/>
  <c r="Z1116" i="1"/>
  <c r="AA1116" i="1"/>
  <c r="AB1116" i="1"/>
  <c r="A1117" i="1"/>
  <c r="B1117" i="1"/>
  <c r="C1117" i="1"/>
  <c r="D1117" i="1"/>
  <c r="E1117" i="1"/>
  <c r="F1117" i="1"/>
  <c r="G1117" i="1"/>
  <c r="H1117" i="1"/>
  <c r="I1117" i="1"/>
  <c r="J1117" i="1"/>
  <c r="K1117" i="1"/>
  <c r="L1117" i="1"/>
  <c r="M1117" i="1"/>
  <c r="N1117" i="1"/>
  <c r="O1117" i="1"/>
  <c r="P1117" i="1"/>
  <c r="Q1117" i="1"/>
  <c r="R1117" i="1"/>
  <c r="S1117" i="1"/>
  <c r="U1117" i="1"/>
  <c r="V1117" i="1"/>
  <c r="W1117" i="1"/>
  <c r="X1117" i="1"/>
  <c r="Y1117" i="1"/>
  <c r="Z1117" i="1"/>
  <c r="AA1117" i="1"/>
  <c r="AB1117" i="1"/>
  <c r="A1118" i="1"/>
  <c r="B1118" i="1"/>
  <c r="C1118" i="1"/>
  <c r="D1118" i="1"/>
  <c r="E1118" i="1"/>
  <c r="F1118" i="1"/>
  <c r="G1118" i="1"/>
  <c r="H1118" i="1"/>
  <c r="I1118" i="1"/>
  <c r="J1118" i="1"/>
  <c r="K1118" i="1"/>
  <c r="L1118" i="1"/>
  <c r="M1118" i="1"/>
  <c r="N1118" i="1"/>
  <c r="O1118" i="1"/>
  <c r="P1118" i="1"/>
  <c r="Q1118" i="1"/>
  <c r="R1118" i="1"/>
  <c r="S1118" i="1"/>
  <c r="U1118" i="1"/>
  <c r="V1118" i="1"/>
  <c r="W1118" i="1"/>
  <c r="X1118" i="1"/>
  <c r="Y1118" i="1"/>
  <c r="Z1118" i="1"/>
  <c r="AA1118" i="1"/>
  <c r="AB1118" i="1"/>
  <c r="A1119" i="1"/>
  <c r="B1119" i="1"/>
  <c r="C1119" i="1"/>
  <c r="D1119" i="1"/>
  <c r="E1119" i="1"/>
  <c r="F1119" i="1"/>
  <c r="G1119" i="1"/>
  <c r="H1119" i="1"/>
  <c r="I1119" i="1"/>
  <c r="J1119" i="1"/>
  <c r="K1119" i="1"/>
  <c r="L1119" i="1"/>
  <c r="M1119" i="1"/>
  <c r="N1119" i="1"/>
  <c r="O1119" i="1"/>
  <c r="P1119" i="1"/>
  <c r="Q1119" i="1"/>
  <c r="R1119" i="1"/>
  <c r="S1119" i="1"/>
  <c r="U1119" i="1"/>
  <c r="V1119" i="1"/>
  <c r="W1119" i="1"/>
  <c r="X1119" i="1"/>
  <c r="Y1119" i="1"/>
  <c r="Z1119" i="1"/>
  <c r="AA1119" i="1"/>
  <c r="AB1119" i="1"/>
  <c r="A1120" i="1"/>
  <c r="B1120" i="1"/>
  <c r="C1120" i="1"/>
  <c r="D1120" i="1"/>
  <c r="E1120" i="1"/>
  <c r="F1120" i="1"/>
  <c r="G1120" i="1"/>
  <c r="H1120" i="1"/>
  <c r="I1120" i="1"/>
  <c r="J1120" i="1"/>
  <c r="K1120" i="1"/>
  <c r="L1120" i="1"/>
  <c r="M1120" i="1"/>
  <c r="N1120" i="1"/>
  <c r="O1120" i="1"/>
  <c r="P1120" i="1"/>
  <c r="Q1120" i="1"/>
  <c r="R1120" i="1"/>
  <c r="S1120" i="1"/>
  <c r="U1120" i="1"/>
  <c r="V1120" i="1"/>
  <c r="W1120" i="1"/>
  <c r="X1120" i="1"/>
  <c r="Y1120" i="1"/>
  <c r="Z1120" i="1"/>
  <c r="AA1120" i="1"/>
  <c r="AB1120" i="1"/>
  <c r="A1121" i="1"/>
  <c r="B1121" i="1"/>
  <c r="C1121" i="1"/>
  <c r="D1121" i="1"/>
  <c r="E1121" i="1"/>
  <c r="F1121" i="1"/>
  <c r="G1121" i="1"/>
  <c r="H1121" i="1"/>
  <c r="I1121" i="1"/>
  <c r="J1121" i="1"/>
  <c r="K1121" i="1"/>
  <c r="L1121" i="1"/>
  <c r="M1121" i="1"/>
  <c r="N1121" i="1"/>
  <c r="O1121" i="1"/>
  <c r="P1121" i="1"/>
  <c r="Q1121" i="1"/>
  <c r="R1121" i="1"/>
  <c r="S1121" i="1"/>
  <c r="U1121" i="1"/>
  <c r="V1121" i="1"/>
  <c r="W1121" i="1"/>
  <c r="X1121" i="1"/>
  <c r="Y1121" i="1"/>
  <c r="Z1121" i="1"/>
  <c r="AA1121" i="1"/>
  <c r="AB1121" i="1"/>
  <c r="A1122" i="1"/>
  <c r="B1122" i="1"/>
  <c r="C1122" i="1"/>
  <c r="D1122" i="1"/>
  <c r="E1122" i="1"/>
  <c r="F1122" i="1"/>
  <c r="G1122" i="1"/>
  <c r="H1122" i="1"/>
  <c r="I1122" i="1"/>
  <c r="J1122" i="1"/>
  <c r="K1122" i="1"/>
  <c r="L1122" i="1"/>
  <c r="M1122" i="1"/>
  <c r="N1122" i="1"/>
  <c r="O1122" i="1"/>
  <c r="P1122" i="1"/>
  <c r="Q1122" i="1"/>
  <c r="R1122" i="1"/>
  <c r="S1122" i="1"/>
  <c r="U1122" i="1"/>
  <c r="V1122" i="1"/>
  <c r="W1122" i="1"/>
  <c r="X1122" i="1"/>
  <c r="Y1122" i="1"/>
  <c r="Z1122" i="1"/>
  <c r="AA1122" i="1"/>
  <c r="AB1122" i="1"/>
  <c r="A1123" i="1"/>
  <c r="B1123" i="1"/>
  <c r="C1123" i="1"/>
  <c r="D1123" i="1"/>
  <c r="E1123" i="1"/>
  <c r="F1123" i="1"/>
  <c r="G1123" i="1"/>
  <c r="H1123" i="1"/>
  <c r="I1123" i="1"/>
  <c r="J1123" i="1"/>
  <c r="K1123" i="1"/>
  <c r="L1123" i="1"/>
  <c r="M1123" i="1"/>
  <c r="N1123" i="1"/>
  <c r="O1123" i="1"/>
  <c r="P1123" i="1"/>
  <c r="Q1123" i="1"/>
  <c r="R1123" i="1"/>
  <c r="S1123" i="1"/>
  <c r="U1123" i="1"/>
  <c r="V1123" i="1"/>
  <c r="W1123" i="1"/>
  <c r="X1123" i="1"/>
  <c r="Y1123" i="1"/>
  <c r="Z1123" i="1"/>
  <c r="AA1123" i="1"/>
  <c r="AB1123" i="1"/>
  <c r="A1124" i="1"/>
  <c r="B1124" i="1"/>
  <c r="C1124" i="1"/>
  <c r="D1124" i="1"/>
  <c r="E1124" i="1"/>
  <c r="F1124" i="1"/>
  <c r="G1124" i="1"/>
  <c r="H1124" i="1"/>
  <c r="I1124" i="1"/>
  <c r="J1124" i="1"/>
  <c r="K1124" i="1"/>
  <c r="L1124" i="1"/>
  <c r="M1124" i="1"/>
  <c r="N1124" i="1"/>
  <c r="O1124" i="1"/>
  <c r="P1124" i="1"/>
  <c r="Q1124" i="1"/>
  <c r="R1124" i="1"/>
  <c r="S1124" i="1"/>
  <c r="U1124" i="1"/>
  <c r="V1124" i="1"/>
  <c r="W1124" i="1"/>
  <c r="X1124" i="1"/>
  <c r="Y1124" i="1"/>
  <c r="Z1124" i="1"/>
  <c r="AA1124" i="1"/>
  <c r="AB1124" i="1"/>
  <c r="A1125" i="1"/>
  <c r="B1125" i="1"/>
  <c r="C1125" i="1"/>
  <c r="D1125" i="1"/>
  <c r="E1125" i="1"/>
  <c r="F1125" i="1"/>
  <c r="G1125" i="1"/>
  <c r="H1125" i="1"/>
  <c r="I1125" i="1"/>
  <c r="J1125" i="1"/>
  <c r="K1125" i="1"/>
  <c r="L1125" i="1"/>
  <c r="M1125" i="1"/>
  <c r="N1125" i="1"/>
  <c r="O1125" i="1"/>
  <c r="P1125" i="1"/>
  <c r="Q1125" i="1"/>
  <c r="R1125" i="1"/>
  <c r="S1125" i="1"/>
  <c r="U1125" i="1"/>
  <c r="V1125" i="1"/>
  <c r="W1125" i="1"/>
  <c r="X1125" i="1"/>
  <c r="Y1125" i="1"/>
  <c r="Z1125" i="1"/>
  <c r="AA1125" i="1"/>
  <c r="AB1125" i="1"/>
  <c r="A1126" i="1"/>
  <c r="B1126" i="1"/>
  <c r="C1126" i="1"/>
  <c r="D1126" i="1"/>
  <c r="E1126" i="1"/>
  <c r="F1126" i="1"/>
  <c r="G1126" i="1"/>
  <c r="H1126" i="1"/>
  <c r="I1126" i="1"/>
  <c r="J1126" i="1"/>
  <c r="K1126" i="1"/>
  <c r="L1126" i="1"/>
  <c r="M1126" i="1"/>
  <c r="N1126" i="1"/>
  <c r="O1126" i="1"/>
  <c r="P1126" i="1"/>
  <c r="Q1126" i="1"/>
  <c r="R1126" i="1"/>
  <c r="S1126" i="1"/>
  <c r="U1126" i="1"/>
  <c r="V1126" i="1"/>
  <c r="W1126" i="1"/>
  <c r="X1126" i="1"/>
  <c r="Y1126" i="1"/>
  <c r="Z1126" i="1"/>
  <c r="AA1126" i="1"/>
  <c r="AB1126" i="1"/>
  <c r="A1127" i="1"/>
  <c r="B1127" i="1"/>
  <c r="C1127" i="1"/>
  <c r="D1127" i="1"/>
  <c r="E1127" i="1"/>
  <c r="F1127" i="1"/>
  <c r="G1127" i="1"/>
  <c r="H1127" i="1"/>
  <c r="I1127" i="1"/>
  <c r="J1127" i="1"/>
  <c r="K1127" i="1"/>
  <c r="L1127" i="1"/>
  <c r="M1127" i="1"/>
  <c r="N1127" i="1"/>
  <c r="O1127" i="1"/>
  <c r="P1127" i="1"/>
  <c r="Q1127" i="1"/>
  <c r="R1127" i="1"/>
  <c r="S1127" i="1"/>
  <c r="U1127" i="1"/>
  <c r="V1127" i="1"/>
  <c r="W1127" i="1"/>
  <c r="X1127" i="1"/>
  <c r="Y1127" i="1"/>
  <c r="Z1127" i="1"/>
  <c r="AA1127" i="1"/>
  <c r="AB1127" i="1"/>
  <c r="A1128" i="1"/>
  <c r="B1128" i="1"/>
  <c r="C1128" i="1"/>
  <c r="D1128" i="1"/>
  <c r="E1128" i="1"/>
  <c r="F1128" i="1"/>
  <c r="G1128" i="1"/>
  <c r="H1128" i="1"/>
  <c r="I1128" i="1"/>
  <c r="J1128" i="1"/>
  <c r="K1128" i="1"/>
  <c r="L1128" i="1"/>
  <c r="M1128" i="1"/>
  <c r="N1128" i="1"/>
  <c r="O1128" i="1"/>
  <c r="P1128" i="1"/>
  <c r="Q1128" i="1"/>
  <c r="R1128" i="1"/>
  <c r="S1128" i="1"/>
  <c r="U1128" i="1"/>
  <c r="V1128" i="1"/>
  <c r="W1128" i="1"/>
  <c r="X1128" i="1"/>
  <c r="Y1128" i="1"/>
  <c r="Z1128" i="1"/>
  <c r="AA1128" i="1"/>
  <c r="AB1128" i="1"/>
  <c r="A1129" i="1"/>
  <c r="B1129" i="1"/>
  <c r="C1129" i="1"/>
  <c r="D1129" i="1"/>
  <c r="E1129" i="1"/>
  <c r="F1129" i="1"/>
  <c r="G1129" i="1"/>
  <c r="H1129" i="1"/>
  <c r="I1129" i="1"/>
  <c r="J1129" i="1"/>
  <c r="K1129" i="1"/>
  <c r="L1129" i="1"/>
  <c r="M1129" i="1"/>
  <c r="N1129" i="1"/>
  <c r="O1129" i="1"/>
  <c r="P1129" i="1"/>
  <c r="Q1129" i="1"/>
  <c r="R1129" i="1"/>
  <c r="S1129" i="1"/>
  <c r="U1129" i="1"/>
  <c r="V1129" i="1"/>
  <c r="W1129" i="1"/>
  <c r="X1129" i="1"/>
  <c r="Y1129" i="1"/>
  <c r="Z1129" i="1"/>
  <c r="AA1129" i="1"/>
  <c r="AB1129" i="1"/>
  <c r="A1130" i="1"/>
  <c r="B1130" i="1"/>
  <c r="C1130" i="1"/>
  <c r="D1130" i="1"/>
  <c r="E1130" i="1"/>
  <c r="F1130" i="1"/>
  <c r="G1130" i="1"/>
  <c r="H1130" i="1"/>
  <c r="I1130" i="1"/>
  <c r="J1130" i="1"/>
  <c r="K1130" i="1"/>
  <c r="L1130" i="1"/>
  <c r="M1130" i="1"/>
  <c r="N1130" i="1"/>
  <c r="O1130" i="1"/>
  <c r="P1130" i="1"/>
  <c r="Q1130" i="1"/>
  <c r="R1130" i="1"/>
  <c r="S1130" i="1"/>
  <c r="U1130" i="1"/>
  <c r="V1130" i="1"/>
  <c r="W1130" i="1"/>
  <c r="X1130" i="1"/>
  <c r="Y1130" i="1"/>
  <c r="Z1130" i="1"/>
  <c r="AA1130" i="1"/>
  <c r="AB1130" i="1"/>
  <c r="A1131" i="1"/>
  <c r="B1131" i="1"/>
  <c r="C1131" i="1"/>
  <c r="D1131" i="1"/>
  <c r="E1131" i="1"/>
  <c r="F1131" i="1"/>
  <c r="G1131" i="1"/>
  <c r="H1131" i="1"/>
  <c r="I1131" i="1"/>
  <c r="J1131" i="1"/>
  <c r="K1131" i="1"/>
  <c r="L1131" i="1"/>
  <c r="M1131" i="1"/>
  <c r="N1131" i="1"/>
  <c r="O1131" i="1"/>
  <c r="P1131" i="1"/>
  <c r="Q1131" i="1"/>
  <c r="R1131" i="1"/>
  <c r="S1131" i="1"/>
  <c r="U1131" i="1"/>
  <c r="V1131" i="1"/>
  <c r="W1131" i="1"/>
  <c r="X1131" i="1"/>
  <c r="Y1131" i="1"/>
  <c r="Z1131" i="1"/>
  <c r="AA1131" i="1"/>
  <c r="AB1131" i="1"/>
  <c r="A1132" i="1"/>
  <c r="B1132" i="1"/>
  <c r="C1132" i="1"/>
  <c r="D1132" i="1"/>
  <c r="E1132" i="1"/>
  <c r="F1132" i="1"/>
  <c r="G1132" i="1"/>
  <c r="H1132" i="1"/>
  <c r="I1132" i="1"/>
  <c r="J1132" i="1"/>
  <c r="K1132" i="1"/>
  <c r="L1132" i="1"/>
  <c r="M1132" i="1"/>
  <c r="N1132" i="1"/>
  <c r="O1132" i="1"/>
  <c r="P1132" i="1"/>
  <c r="Q1132" i="1"/>
  <c r="R1132" i="1"/>
  <c r="S1132" i="1"/>
  <c r="U1132" i="1"/>
  <c r="V1132" i="1"/>
  <c r="W1132" i="1"/>
  <c r="X1132" i="1"/>
  <c r="Y1132" i="1"/>
  <c r="Z1132" i="1"/>
  <c r="AA1132" i="1"/>
  <c r="AB1132" i="1"/>
  <c r="A1133" i="1"/>
  <c r="B1133" i="1"/>
  <c r="C1133" i="1"/>
  <c r="D1133" i="1"/>
  <c r="E1133" i="1"/>
  <c r="F1133" i="1"/>
  <c r="G1133" i="1"/>
  <c r="H1133" i="1"/>
  <c r="I1133" i="1"/>
  <c r="J1133" i="1"/>
  <c r="K1133" i="1"/>
  <c r="L1133" i="1"/>
  <c r="M1133" i="1"/>
  <c r="N1133" i="1"/>
  <c r="O1133" i="1"/>
  <c r="P1133" i="1"/>
  <c r="Q1133" i="1"/>
  <c r="R1133" i="1"/>
  <c r="S1133" i="1"/>
  <c r="U1133" i="1"/>
  <c r="V1133" i="1"/>
  <c r="W1133" i="1"/>
  <c r="X1133" i="1"/>
  <c r="Y1133" i="1"/>
  <c r="Z1133" i="1"/>
  <c r="AA1133" i="1"/>
  <c r="AB1133" i="1"/>
  <c r="A1134" i="1"/>
  <c r="B1134" i="1"/>
  <c r="C1134" i="1"/>
  <c r="D1134" i="1"/>
  <c r="E1134" i="1"/>
  <c r="F1134" i="1"/>
  <c r="G1134" i="1"/>
  <c r="H1134" i="1"/>
  <c r="I1134" i="1"/>
  <c r="J1134" i="1"/>
  <c r="K1134" i="1"/>
  <c r="L1134" i="1"/>
  <c r="M1134" i="1"/>
  <c r="N1134" i="1"/>
  <c r="O1134" i="1"/>
  <c r="P1134" i="1"/>
  <c r="Q1134" i="1"/>
  <c r="R1134" i="1"/>
  <c r="S1134" i="1"/>
  <c r="U1134" i="1"/>
  <c r="V1134" i="1"/>
  <c r="W1134" i="1"/>
  <c r="X1134" i="1"/>
  <c r="Y1134" i="1"/>
  <c r="Z1134" i="1"/>
  <c r="AA1134" i="1"/>
  <c r="AB1134" i="1"/>
  <c r="A1135" i="1"/>
  <c r="B1135" i="1"/>
  <c r="C1135" i="1"/>
  <c r="D1135" i="1"/>
  <c r="E1135" i="1"/>
  <c r="F1135" i="1"/>
  <c r="G1135" i="1"/>
  <c r="H1135" i="1"/>
  <c r="I1135" i="1"/>
  <c r="J1135" i="1"/>
  <c r="K1135" i="1"/>
  <c r="L1135" i="1"/>
  <c r="M1135" i="1"/>
  <c r="N1135" i="1"/>
  <c r="O1135" i="1"/>
  <c r="P1135" i="1"/>
  <c r="Q1135" i="1"/>
  <c r="R1135" i="1"/>
  <c r="S1135" i="1"/>
  <c r="U1135" i="1"/>
  <c r="V1135" i="1"/>
  <c r="W1135" i="1"/>
  <c r="X1135" i="1"/>
  <c r="Y1135" i="1"/>
  <c r="Z1135" i="1"/>
  <c r="AA1135" i="1"/>
  <c r="AB1135" i="1"/>
  <c r="A1136" i="1"/>
  <c r="B1136" i="1"/>
  <c r="C1136" i="1"/>
  <c r="D1136" i="1"/>
  <c r="E1136" i="1"/>
  <c r="F1136" i="1"/>
  <c r="G1136" i="1"/>
  <c r="H1136" i="1"/>
  <c r="I1136" i="1"/>
  <c r="J1136" i="1"/>
  <c r="K1136" i="1"/>
  <c r="L1136" i="1"/>
  <c r="M1136" i="1"/>
  <c r="N1136" i="1"/>
  <c r="O1136" i="1"/>
  <c r="P1136" i="1"/>
  <c r="Q1136" i="1"/>
  <c r="R1136" i="1"/>
  <c r="S1136" i="1"/>
  <c r="U1136" i="1"/>
  <c r="V1136" i="1"/>
  <c r="W1136" i="1"/>
  <c r="X1136" i="1"/>
  <c r="Y1136" i="1"/>
  <c r="Z1136" i="1"/>
  <c r="AA1136" i="1"/>
  <c r="AB1136" i="1"/>
  <c r="A1137" i="1"/>
  <c r="B1137" i="1"/>
  <c r="C1137" i="1"/>
  <c r="D1137" i="1"/>
  <c r="E1137" i="1"/>
  <c r="F1137" i="1"/>
  <c r="G1137" i="1"/>
  <c r="H1137" i="1"/>
  <c r="I1137" i="1"/>
  <c r="J1137" i="1"/>
  <c r="K1137" i="1"/>
  <c r="L1137" i="1"/>
  <c r="M1137" i="1"/>
  <c r="N1137" i="1"/>
  <c r="O1137" i="1"/>
  <c r="P1137" i="1"/>
  <c r="Q1137" i="1"/>
  <c r="R1137" i="1"/>
  <c r="S1137" i="1"/>
  <c r="U1137" i="1"/>
  <c r="V1137" i="1"/>
  <c r="W1137" i="1"/>
  <c r="X1137" i="1"/>
  <c r="Y1137" i="1"/>
  <c r="Z1137" i="1"/>
  <c r="AA1137" i="1"/>
  <c r="AB1137" i="1"/>
  <c r="A1138" i="1"/>
  <c r="B1138" i="1"/>
  <c r="C1138" i="1"/>
  <c r="D1138" i="1"/>
  <c r="E1138" i="1"/>
  <c r="F1138" i="1"/>
  <c r="G1138" i="1"/>
  <c r="H1138" i="1"/>
  <c r="I1138" i="1"/>
  <c r="J1138" i="1"/>
  <c r="K1138" i="1"/>
  <c r="L1138" i="1"/>
  <c r="M1138" i="1"/>
  <c r="N1138" i="1"/>
  <c r="O1138" i="1"/>
  <c r="P1138" i="1"/>
  <c r="Q1138" i="1"/>
  <c r="R1138" i="1"/>
  <c r="S1138" i="1"/>
  <c r="U1138" i="1"/>
  <c r="V1138" i="1"/>
  <c r="W1138" i="1"/>
  <c r="X1138" i="1"/>
  <c r="Y1138" i="1"/>
  <c r="Z1138" i="1"/>
  <c r="AA1138" i="1"/>
  <c r="AB1138" i="1"/>
  <c r="A1139" i="1"/>
  <c r="B1139" i="1"/>
  <c r="C1139" i="1"/>
  <c r="D1139" i="1"/>
  <c r="E1139" i="1"/>
  <c r="F1139" i="1"/>
  <c r="G1139" i="1"/>
  <c r="H1139" i="1"/>
  <c r="I1139" i="1"/>
  <c r="J1139" i="1"/>
  <c r="K1139" i="1"/>
  <c r="L1139" i="1"/>
  <c r="M1139" i="1"/>
  <c r="N1139" i="1"/>
  <c r="O1139" i="1"/>
  <c r="P1139" i="1"/>
  <c r="Q1139" i="1"/>
  <c r="R1139" i="1"/>
  <c r="S1139" i="1"/>
  <c r="U1139" i="1"/>
  <c r="V1139" i="1"/>
  <c r="W1139" i="1"/>
  <c r="X1139" i="1"/>
  <c r="Y1139" i="1"/>
  <c r="Z1139" i="1"/>
  <c r="AA1139" i="1"/>
  <c r="AB1139" i="1"/>
  <c r="A1140" i="1"/>
  <c r="B1140" i="1"/>
  <c r="C1140" i="1"/>
  <c r="D1140" i="1"/>
  <c r="E1140" i="1"/>
  <c r="F1140" i="1"/>
  <c r="G1140" i="1"/>
  <c r="H1140" i="1"/>
  <c r="I1140" i="1"/>
  <c r="J1140" i="1"/>
  <c r="K1140" i="1"/>
  <c r="L1140" i="1"/>
  <c r="M1140" i="1"/>
  <c r="N1140" i="1"/>
  <c r="O1140" i="1"/>
  <c r="P1140" i="1"/>
  <c r="Q1140" i="1"/>
  <c r="R1140" i="1"/>
  <c r="S1140" i="1"/>
  <c r="U1140" i="1"/>
  <c r="V1140" i="1"/>
  <c r="W1140" i="1"/>
  <c r="X1140" i="1"/>
  <c r="Y1140" i="1"/>
  <c r="Z1140" i="1"/>
  <c r="AA1140" i="1"/>
  <c r="AB1140" i="1"/>
  <c r="A1141" i="1"/>
  <c r="B1141" i="1"/>
  <c r="C1141" i="1"/>
  <c r="D1141" i="1"/>
  <c r="E1141" i="1"/>
  <c r="F1141" i="1"/>
  <c r="G1141" i="1"/>
  <c r="H1141" i="1"/>
  <c r="I1141" i="1"/>
  <c r="J1141" i="1"/>
  <c r="K1141" i="1"/>
  <c r="L1141" i="1"/>
  <c r="M1141" i="1"/>
  <c r="N1141" i="1"/>
  <c r="O1141" i="1"/>
  <c r="P1141" i="1"/>
  <c r="Q1141" i="1"/>
  <c r="R1141" i="1"/>
  <c r="S1141" i="1"/>
  <c r="U1141" i="1"/>
  <c r="V1141" i="1"/>
  <c r="W1141" i="1"/>
  <c r="X1141" i="1"/>
  <c r="Y1141" i="1"/>
  <c r="Z1141" i="1"/>
  <c r="AA1141" i="1"/>
  <c r="AB1141" i="1"/>
  <c r="A1142" i="1"/>
  <c r="B1142" i="1"/>
  <c r="C1142" i="1"/>
  <c r="D1142" i="1"/>
  <c r="E1142" i="1"/>
  <c r="F1142" i="1"/>
  <c r="G1142" i="1"/>
  <c r="H1142" i="1"/>
  <c r="I1142" i="1"/>
  <c r="J1142" i="1"/>
  <c r="K1142" i="1"/>
  <c r="L1142" i="1"/>
  <c r="M1142" i="1"/>
  <c r="N1142" i="1"/>
  <c r="O1142" i="1"/>
  <c r="P1142" i="1"/>
  <c r="Q1142" i="1"/>
  <c r="R1142" i="1"/>
  <c r="S1142" i="1"/>
  <c r="U1142" i="1"/>
  <c r="V1142" i="1"/>
  <c r="W1142" i="1"/>
  <c r="X1142" i="1"/>
  <c r="Y1142" i="1"/>
  <c r="Z1142" i="1"/>
  <c r="AA1142" i="1"/>
  <c r="AB1142" i="1"/>
  <c r="A1143" i="1"/>
  <c r="B1143" i="1"/>
  <c r="C1143" i="1"/>
  <c r="D1143" i="1"/>
  <c r="E1143" i="1"/>
  <c r="F1143" i="1"/>
  <c r="G1143" i="1"/>
  <c r="H1143" i="1"/>
  <c r="I1143" i="1"/>
  <c r="J1143" i="1"/>
  <c r="K1143" i="1"/>
  <c r="L1143" i="1"/>
  <c r="M1143" i="1"/>
  <c r="N1143" i="1"/>
  <c r="O1143" i="1"/>
  <c r="P1143" i="1"/>
  <c r="Q1143" i="1"/>
  <c r="R1143" i="1"/>
  <c r="S1143" i="1"/>
  <c r="U1143" i="1"/>
  <c r="V1143" i="1"/>
  <c r="W1143" i="1"/>
  <c r="X1143" i="1"/>
  <c r="Y1143" i="1"/>
  <c r="Z1143" i="1"/>
  <c r="AA1143" i="1"/>
  <c r="AB1143" i="1"/>
  <c r="A1144" i="1"/>
  <c r="B1144" i="1"/>
  <c r="C1144" i="1"/>
  <c r="D1144" i="1"/>
  <c r="E1144" i="1"/>
  <c r="F1144" i="1"/>
  <c r="G1144" i="1"/>
  <c r="H1144" i="1"/>
  <c r="I1144" i="1"/>
  <c r="J1144" i="1"/>
  <c r="K1144" i="1"/>
  <c r="L1144" i="1"/>
  <c r="M1144" i="1"/>
  <c r="N1144" i="1"/>
  <c r="O1144" i="1"/>
  <c r="P1144" i="1"/>
  <c r="Q1144" i="1"/>
  <c r="R1144" i="1"/>
  <c r="S1144" i="1"/>
  <c r="U1144" i="1"/>
  <c r="V1144" i="1"/>
  <c r="W1144" i="1"/>
  <c r="X1144" i="1"/>
  <c r="Y1144" i="1"/>
  <c r="Z1144" i="1"/>
  <c r="AA1144" i="1"/>
  <c r="AB1144" i="1"/>
  <c r="A1145" i="1"/>
  <c r="B1145" i="1"/>
  <c r="C1145" i="1"/>
  <c r="D1145" i="1"/>
  <c r="E1145" i="1"/>
  <c r="F1145" i="1"/>
  <c r="G1145" i="1"/>
  <c r="H1145" i="1"/>
  <c r="I1145" i="1"/>
  <c r="J1145" i="1"/>
  <c r="K1145" i="1"/>
  <c r="L1145" i="1"/>
  <c r="M1145" i="1"/>
  <c r="N1145" i="1"/>
  <c r="O1145" i="1"/>
  <c r="P1145" i="1"/>
  <c r="Q1145" i="1"/>
  <c r="R1145" i="1"/>
  <c r="S1145" i="1"/>
  <c r="U1145" i="1"/>
  <c r="V1145" i="1"/>
  <c r="W1145" i="1"/>
  <c r="X1145" i="1"/>
  <c r="Y1145" i="1"/>
  <c r="Z1145" i="1"/>
  <c r="AA1145" i="1"/>
  <c r="AB1145" i="1"/>
  <c r="A1146" i="1"/>
  <c r="B1146" i="1"/>
  <c r="C1146" i="1"/>
  <c r="D1146" i="1"/>
  <c r="E1146" i="1"/>
  <c r="F1146" i="1"/>
  <c r="G1146" i="1"/>
  <c r="H1146" i="1"/>
  <c r="I1146" i="1"/>
  <c r="J1146" i="1"/>
  <c r="K1146" i="1"/>
  <c r="L1146" i="1"/>
  <c r="M1146" i="1"/>
  <c r="N1146" i="1"/>
  <c r="O1146" i="1"/>
  <c r="P1146" i="1"/>
  <c r="Q1146" i="1"/>
  <c r="R1146" i="1"/>
  <c r="S1146" i="1"/>
  <c r="U1146" i="1"/>
  <c r="V1146" i="1"/>
  <c r="W1146" i="1"/>
  <c r="X1146" i="1"/>
  <c r="Y1146" i="1"/>
  <c r="Z1146" i="1"/>
  <c r="AA1146" i="1"/>
  <c r="AB1146" i="1"/>
  <c r="A1147" i="1"/>
  <c r="B1147" i="1"/>
  <c r="C1147" i="1"/>
  <c r="D1147" i="1"/>
  <c r="E1147" i="1"/>
  <c r="F1147" i="1"/>
  <c r="G1147" i="1"/>
  <c r="H1147" i="1"/>
  <c r="I1147" i="1"/>
  <c r="J1147" i="1"/>
  <c r="K1147" i="1"/>
  <c r="L1147" i="1"/>
  <c r="M1147" i="1"/>
  <c r="N1147" i="1"/>
  <c r="O1147" i="1"/>
  <c r="P1147" i="1"/>
  <c r="Q1147" i="1"/>
  <c r="R1147" i="1"/>
  <c r="S1147" i="1"/>
  <c r="U1147" i="1"/>
  <c r="V1147" i="1"/>
  <c r="W1147" i="1"/>
  <c r="X1147" i="1"/>
  <c r="Y1147" i="1"/>
  <c r="Z1147" i="1"/>
  <c r="AA1147" i="1"/>
  <c r="AB1147" i="1"/>
  <c r="A1148" i="1"/>
  <c r="B1148" i="1"/>
  <c r="C1148" i="1"/>
  <c r="D1148" i="1"/>
  <c r="E1148" i="1"/>
  <c r="F1148" i="1"/>
  <c r="G1148" i="1"/>
  <c r="H1148" i="1"/>
  <c r="I1148" i="1"/>
  <c r="J1148" i="1"/>
  <c r="K1148" i="1"/>
  <c r="L1148" i="1"/>
  <c r="M1148" i="1"/>
  <c r="N1148" i="1"/>
  <c r="O1148" i="1"/>
  <c r="P1148" i="1"/>
  <c r="Q1148" i="1"/>
  <c r="R1148" i="1"/>
  <c r="S1148" i="1"/>
  <c r="U1148" i="1"/>
  <c r="V1148" i="1"/>
  <c r="W1148" i="1"/>
  <c r="X1148" i="1"/>
  <c r="Y1148" i="1"/>
  <c r="Z1148" i="1"/>
  <c r="AA1148" i="1"/>
  <c r="AB1148" i="1"/>
  <c r="A1149" i="1"/>
  <c r="B1149" i="1"/>
  <c r="C1149" i="1"/>
  <c r="D1149" i="1"/>
  <c r="E1149" i="1"/>
  <c r="F1149" i="1"/>
  <c r="G1149" i="1"/>
  <c r="H1149" i="1"/>
  <c r="I1149" i="1"/>
  <c r="J1149" i="1"/>
  <c r="K1149" i="1"/>
  <c r="L1149" i="1"/>
  <c r="M1149" i="1"/>
  <c r="N1149" i="1"/>
  <c r="O1149" i="1"/>
  <c r="P1149" i="1"/>
  <c r="Q1149" i="1"/>
  <c r="R1149" i="1"/>
  <c r="S1149" i="1"/>
  <c r="U1149" i="1"/>
  <c r="V1149" i="1"/>
  <c r="W1149" i="1"/>
  <c r="X1149" i="1"/>
  <c r="Y1149" i="1"/>
  <c r="Z1149" i="1"/>
  <c r="AA1149" i="1"/>
  <c r="AB1149" i="1"/>
  <c r="A1150" i="1"/>
  <c r="B1150" i="1"/>
  <c r="C1150" i="1"/>
  <c r="D1150" i="1"/>
  <c r="E1150" i="1"/>
  <c r="F1150" i="1"/>
  <c r="G1150" i="1"/>
  <c r="H1150" i="1"/>
  <c r="I1150" i="1"/>
  <c r="J1150" i="1"/>
  <c r="K1150" i="1"/>
  <c r="L1150" i="1"/>
  <c r="M1150" i="1"/>
  <c r="N1150" i="1"/>
  <c r="O1150" i="1"/>
  <c r="P1150" i="1"/>
  <c r="Q1150" i="1"/>
  <c r="R1150" i="1"/>
  <c r="S1150" i="1"/>
  <c r="U1150" i="1"/>
  <c r="V1150" i="1"/>
  <c r="W1150" i="1"/>
  <c r="X1150" i="1"/>
  <c r="Y1150" i="1"/>
  <c r="Z1150" i="1"/>
  <c r="AA1150" i="1"/>
  <c r="AB1150" i="1"/>
  <c r="A1151" i="1"/>
  <c r="B1151" i="1"/>
  <c r="C1151" i="1"/>
  <c r="D1151" i="1"/>
  <c r="E1151" i="1"/>
  <c r="F1151" i="1"/>
  <c r="G1151" i="1"/>
  <c r="H1151" i="1"/>
  <c r="I1151" i="1"/>
  <c r="J1151" i="1"/>
  <c r="K1151" i="1"/>
  <c r="L1151" i="1"/>
  <c r="M1151" i="1"/>
  <c r="N1151" i="1"/>
  <c r="O1151" i="1"/>
  <c r="P1151" i="1"/>
  <c r="Q1151" i="1"/>
  <c r="R1151" i="1"/>
  <c r="S1151" i="1"/>
  <c r="U1151" i="1"/>
  <c r="V1151" i="1"/>
  <c r="W1151" i="1"/>
  <c r="X1151" i="1"/>
  <c r="Y1151" i="1"/>
  <c r="Z1151" i="1"/>
  <c r="AA1151" i="1"/>
  <c r="AB1151" i="1"/>
  <c r="A1152" i="1"/>
  <c r="B1152" i="1"/>
  <c r="C1152" i="1"/>
  <c r="D1152" i="1"/>
  <c r="E1152" i="1"/>
  <c r="F1152" i="1"/>
  <c r="G1152" i="1"/>
  <c r="H1152" i="1"/>
  <c r="I1152" i="1"/>
  <c r="J1152" i="1"/>
  <c r="K1152" i="1"/>
  <c r="L1152" i="1"/>
  <c r="M1152" i="1"/>
  <c r="N1152" i="1"/>
  <c r="O1152" i="1"/>
  <c r="P1152" i="1"/>
  <c r="Q1152" i="1"/>
  <c r="R1152" i="1"/>
  <c r="S1152" i="1"/>
  <c r="U1152" i="1"/>
  <c r="V1152" i="1"/>
  <c r="W1152" i="1"/>
  <c r="X1152" i="1"/>
  <c r="Y1152" i="1"/>
  <c r="Z1152" i="1"/>
  <c r="AA1152" i="1"/>
  <c r="AB1152" i="1"/>
  <c r="A1153" i="1"/>
  <c r="B1153" i="1"/>
  <c r="C1153" i="1"/>
  <c r="D1153" i="1"/>
  <c r="E1153" i="1"/>
  <c r="F1153" i="1"/>
  <c r="G1153" i="1"/>
  <c r="H1153" i="1"/>
  <c r="I1153" i="1"/>
  <c r="J1153" i="1"/>
  <c r="K1153" i="1"/>
  <c r="L1153" i="1"/>
  <c r="M1153" i="1"/>
  <c r="N1153" i="1"/>
  <c r="O1153" i="1"/>
  <c r="P1153" i="1"/>
  <c r="Q1153" i="1"/>
  <c r="R1153" i="1"/>
  <c r="S1153" i="1"/>
  <c r="U1153" i="1"/>
  <c r="V1153" i="1"/>
  <c r="W1153" i="1"/>
  <c r="X1153" i="1"/>
  <c r="Y1153" i="1"/>
  <c r="Z1153" i="1"/>
  <c r="AA1153" i="1"/>
  <c r="AB1153" i="1"/>
  <c r="A1154" i="1"/>
  <c r="B1154" i="1"/>
  <c r="C1154" i="1"/>
  <c r="D1154" i="1"/>
  <c r="E1154" i="1"/>
  <c r="F1154" i="1"/>
  <c r="G1154" i="1"/>
  <c r="H1154" i="1"/>
  <c r="I1154" i="1"/>
  <c r="J1154" i="1"/>
  <c r="K1154" i="1"/>
  <c r="L1154" i="1"/>
  <c r="M1154" i="1"/>
  <c r="N1154" i="1"/>
  <c r="O1154" i="1"/>
  <c r="P1154" i="1"/>
  <c r="Q1154" i="1"/>
  <c r="R1154" i="1"/>
  <c r="S1154" i="1"/>
  <c r="U1154" i="1"/>
  <c r="V1154" i="1"/>
  <c r="W1154" i="1"/>
  <c r="X1154" i="1"/>
  <c r="Y1154" i="1"/>
  <c r="Z1154" i="1"/>
  <c r="AA1154" i="1"/>
  <c r="AB1154" i="1"/>
  <c r="A1155" i="1"/>
  <c r="B1155" i="1"/>
  <c r="C1155" i="1"/>
  <c r="D1155" i="1"/>
  <c r="E1155" i="1"/>
  <c r="F1155" i="1"/>
  <c r="G1155" i="1"/>
  <c r="H1155" i="1"/>
  <c r="I1155" i="1"/>
  <c r="J1155" i="1"/>
  <c r="K1155" i="1"/>
  <c r="L1155" i="1"/>
  <c r="M1155" i="1"/>
  <c r="N1155" i="1"/>
  <c r="O1155" i="1"/>
  <c r="P1155" i="1"/>
  <c r="Q1155" i="1"/>
  <c r="R1155" i="1"/>
  <c r="S1155" i="1"/>
  <c r="U1155" i="1"/>
  <c r="V1155" i="1"/>
  <c r="W1155" i="1"/>
  <c r="X1155" i="1"/>
  <c r="Y1155" i="1"/>
  <c r="Z1155" i="1"/>
  <c r="AA1155" i="1"/>
  <c r="AB1155" i="1"/>
  <c r="A1156" i="1"/>
  <c r="B1156" i="1"/>
  <c r="C1156" i="1"/>
  <c r="D1156" i="1"/>
  <c r="E1156" i="1"/>
  <c r="F1156" i="1"/>
  <c r="G1156" i="1"/>
  <c r="H1156" i="1"/>
  <c r="I1156" i="1"/>
  <c r="J1156" i="1"/>
  <c r="K1156" i="1"/>
  <c r="L1156" i="1"/>
  <c r="M1156" i="1"/>
  <c r="N1156" i="1"/>
  <c r="O1156" i="1"/>
  <c r="P1156" i="1"/>
  <c r="Q1156" i="1"/>
  <c r="R1156" i="1"/>
  <c r="S1156" i="1"/>
  <c r="U1156" i="1"/>
  <c r="V1156" i="1"/>
  <c r="W1156" i="1"/>
  <c r="X1156" i="1"/>
  <c r="Y1156" i="1"/>
  <c r="Z1156" i="1"/>
  <c r="AA1156" i="1"/>
  <c r="AB1156" i="1"/>
  <c r="A1157" i="1"/>
  <c r="B1157" i="1"/>
  <c r="C1157" i="1"/>
  <c r="D1157" i="1"/>
  <c r="E1157" i="1"/>
  <c r="F1157" i="1"/>
  <c r="G1157" i="1"/>
  <c r="H1157" i="1"/>
  <c r="I1157" i="1"/>
  <c r="J1157" i="1"/>
  <c r="K1157" i="1"/>
  <c r="L1157" i="1"/>
  <c r="M1157" i="1"/>
  <c r="N1157" i="1"/>
  <c r="O1157" i="1"/>
  <c r="P1157" i="1"/>
  <c r="Q1157" i="1"/>
  <c r="R1157" i="1"/>
  <c r="S1157" i="1"/>
  <c r="U1157" i="1"/>
  <c r="V1157" i="1"/>
  <c r="W1157" i="1"/>
  <c r="X1157" i="1"/>
  <c r="Y1157" i="1"/>
  <c r="Z1157" i="1"/>
  <c r="AA1157" i="1"/>
  <c r="AB1157" i="1"/>
  <c r="A1158" i="1"/>
  <c r="B1158" i="1"/>
  <c r="C1158" i="1"/>
  <c r="D1158" i="1"/>
  <c r="E1158" i="1"/>
  <c r="F1158" i="1"/>
  <c r="G1158" i="1"/>
  <c r="H1158" i="1"/>
  <c r="I1158" i="1"/>
  <c r="J1158" i="1"/>
  <c r="K1158" i="1"/>
  <c r="L1158" i="1"/>
  <c r="M1158" i="1"/>
  <c r="N1158" i="1"/>
  <c r="O1158" i="1"/>
  <c r="P1158" i="1"/>
  <c r="Q1158" i="1"/>
  <c r="R1158" i="1"/>
  <c r="S1158" i="1"/>
  <c r="U1158" i="1"/>
  <c r="V1158" i="1"/>
  <c r="W1158" i="1"/>
  <c r="X1158" i="1"/>
  <c r="Y1158" i="1"/>
  <c r="Z1158" i="1"/>
  <c r="AA1158" i="1"/>
  <c r="AB1158" i="1"/>
  <c r="A1159" i="1"/>
  <c r="B1159" i="1"/>
  <c r="C1159" i="1"/>
  <c r="D1159" i="1"/>
  <c r="E1159" i="1"/>
  <c r="F1159" i="1"/>
  <c r="G1159" i="1"/>
  <c r="H1159" i="1"/>
  <c r="I1159" i="1"/>
  <c r="J1159" i="1"/>
  <c r="K1159" i="1"/>
  <c r="L1159" i="1"/>
  <c r="M1159" i="1"/>
  <c r="N1159" i="1"/>
  <c r="O1159" i="1"/>
  <c r="P1159" i="1"/>
  <c r="Q1159" i="1"/>
  <c r="R1159" i="1"/>
  <c r="S1159" i="1"/>
  <c r="U1159" i="1"/>
  <c r="V1159" i="1"/>
  <c r="W1159" i="1"/>
  <c r="X1159" i="1"/>
  <c r="Y1159" i="1"/>
  <c r="Z1159" i="1"/>
  <c r="AA1159" i="1"/>
  <c r="AB1159" i="1"/>
  <c r="A1160" i="1"/>
  <c r="B1160" i="1"/>
  <c r="C1160" i="1"/>
  <c r="D1160" i="1"/>
  <c r="E1160" i="1"/>
  <c r="F1160" i="1"/>
  <c r="G1160" i="1"/>
  <c r="H1160" i="1"/>
  <c r="I1160" i="1"/>
  <c r="J1160" i="1"/>
  <c r="K1160" i="1"/>
  <c r="L1160" i="1"/>
  <c r="M1160" i="1"/>
  <c r="N1160" i="1"/>
  <c r="O1160" i="1"/>
  <c r="P1160" i="1"/>
  <c r="Q1160" i="1"/>
  <c r="R1160" i="1"/>
  <c r="S1160" i="1"/>
  <c r="U1160" i="1"/>
  <c r="V1160" i="1"/>
  <c r="W1160" i="1"/>
  <c r="X1160" i="1"/>
  <c r="Y1160" i="1"/>
  <c r="Z1160" i="1"/>
  <c r="AA1160" i="1"/>
  <c r="AB1160" i="1"/>
  <c r="A1161" i="1"/>
  <c r="B1161" i="1"/>
  <c r="C1161" i="1"/>
  <c r="D1161" i="1"/>
  <c r="E1161" i="1"/>
  <c r="F1161" i="1"/>
  <c r="G1161" i="1"/>
  <c r="H1161" i="1"/>
  <c r="I1161" i="1"/>
  <c r="J1161" i="1"/>
  <c r="K1161" i="1"/>
  <c r="L1161" i="1"/>
  <c r="M1161" i="1"/>
  <c r="N1161" i="1"/>
  <c r="O1161" i="1"/>
  <c r="P1161" i="1"/>
  <c r="Q1161" i="1"/>
  <c r="R1161" i="1"/>
  <c r="S1161" i="1"/>
  <c r="U1161" i="1"/>
  <c r="V1161" i="1"/>
  <c r="W1161" i="1"/>
  <c r="X1161" i="1"/>
  <c r="Y1161" i="1"/>
  <c r="Z1161" i="1"/>
  <c r="AA1161" i="1"/>
  <c r="AB1161" i="1"/>
  <c r="A1162" i="1"/>
  <c r="B1162" i="1"/>
  <c r="C1162" i="1"/>
  <c r="D1162" i="1"/>
  <c r="E1162" i="1"/>
  <c r="F1162" i="1"/>
  <c r="G1162" i="1"/>
  <c r="H1162" i="1"/>
  <c r="I1162" i="1"/>
  <c r="J1162" i="1"/>
  <c r="K1162" i="1"/>
  <c r="L1162" i="1"/>
  <c r="M1162" i="1"/>
  <c r="N1162" i="1"/>
  <c r="O1162" i="1"/>
  <c r="P1162" i="1"/>
  <c r="Q1162" i="1"/>
  <c r="R1162" i="1"/>
  <c r="S1162" i="1"/>
  <c r="U1162" i="1"/>
  <c r="V1162" i="1"/>
  <c r="W1162" i="1"/>
  <c r="X1162" i="1"/>
  <c r="Y1162" i="1"/>
  <c r="Z1162" i="1"/>
  <c r="AA1162" i="1"/>
  <c r="AB1162" i="1"/>
  <c r="A1163" i="1"/>
  <c r="B1163" i="1"/>
  <c r="C1163" i="1"/>
  <c r="D1163" i="1"/>
  <c r="E1163" i="1"/>
  <c r="F1163" i="1"/>
  <c r="G1163" i="1"/>
  <c r="H1163" i="1"/>
  <c r="I1163" i="1"/>
  <c r="J1163" i="1"/>
  <c r="K1163" i="1"/>
  <c r="L1163" i="1"/>
  <c r="M1163" i="1"/>
  <c r="N1163" i="1"/>
  <c r="O1163" i="1"/>
  <c r="P1163" i="1"/>
  <c r="Q1163" i="1"/>
  <c r="R1163" i="1"/>
  <c r="S1163" i="1"/>
  <c r="U1163" i="1"/>
  <c r="V1163" i="1"/>
  <c r="W1163" i="1"/>
  <c r="X1163" i="1"/>
  <c r="Y1163" i="1"/>
  <c r="Z1163" i="1"/>
  <c r="AA1163" i="1"/>
  <c r="AB1163" i="1"/>
  <c r="A1164" i="1"/>
  <c r="B1164" i="1"/>
  <c r="C1164" i="1"/>
  <c r="D1164" i="1"/>
  <c r="E1164" i="1"/>
  <c r="F1164" i="1"/>
  <c r="G1164" i="1"/>
  <c r="H1164" i="1"/>
  <c r="I1164" i="1"/>
  <c r="J1164" i="1"/>
  <c r="K1164" i="1"/>
  <c r="L1164" i="1"/>
  <c r="M1164" i="1"/>
  <c r="N1164" i="1"/>
  <c r="O1164" i="1"/>
  <c r="P1164" i="1"/>
  <c r="Q1164" i="1"/>
  <c r="R1164" i="1"/>
  <c r="S1164" i="1"/>
  <c r="U1164" i="1"/>
  <c r="V1164" i="1"/>
  <c r="W1164" i="1"/>
  <c r="X1164" i="1"/>
  <c r="Y1164" i="1"/>
  <c r="Z1164" i="1"/>
  <c r="AA1164" i="1"/>
  <c r="AB1164" i="1"/>
  <c r="A1165" i="1"/>
  <c r="B1165" i="1"/>
  <c r="C1165" i="1"/>
  <c r="D1165" i="1"/>
  <c r="E1165" i="1"/>
  <c r="F1165" i="1"/>
  <c r="G1165" i="1"/>
  <c r="H1165" i="1"/>
  <c r="I1165" i="1"/>
  <c r="J1165" i="1"/>
  <c r="K1165" i="1"/>
  <c r="L1165" i="1"/>
  <c r="M1165" i="1"/>
  <c r="N1165" i="1"/>
  <c r="O1165" i="1"/>
  <c r="P1165" i="1"/>
  <c r="Q1165" i="1"/>
  <c r="R1165" i="1"/>
  <c r="S1165" i="1"/>
  <c r="U1165" i="1"/>
  <c r="V1165" i="1"/>
  <c r="W1165" i="1"/>
  <c r="X1165" i="1"/>
  <c r="Y1165" i="1"/>
  <c r="Z1165" i="1"/>
  <c r="AA1165" i="1"/>
  <c r="AB1165" i="1"/>
  <c r="A1166" i="1"/>
  <c r="B1166" i="1"/>
  <c r="C1166" i="1"/>
  <c r="D1166" i="1"/>
  <c r="E1166" i="1"/>
  <c r="F1166" i="1"/>
  <c r="G1166" i="1"/>
  <c r="H1166" i="1"/>
  <c r="I1166" i="1"/>
  <c r="J1166" i="1"/>
  <c r="K1166" i="1"/>
  <c r="L1166" i="1"/>
  <c r="M1166" i="1"/>
  <c r="N1166" i="1"/>
  <c r="O1166" i="1"/>
  <c r="P1166" i="1"/>
  <c r="Q1166" i="1"/>
  <c r="R1166" i="1"/>
  <c r="S1166" i="1"/>
  <c r="U1166" i="1"/>
  <c r="V1166" i="1"/>
  <c r="W1166" i="1"/>
  <c r="X1166" i="1"/>
  <c r="Y1166" i="1"/>
  <c r="Z1166" i="1"/>
  <c r="AA1166" i="1"/>
  <c r="AB1166" i="1"/>
  <c r="A1167" i="1"/>
  <c r="B1167" i="1"/>
  <c r="C1167" i="1"/>
  <c r="D1167" i="1"/>
  <c r="E1167" i="1"/>
  <c r="F1167" i="1"/>
  <c r="G1167" i="1"/>
  <c r="H1167" i="1"/>
  <c r="I1167" i="1"/>
  <c r="J1167" i="1"/>
  <c r="K1167" i="1"/>
  <c r="L1167" i="1"/>
  <c r="M1167" i="1"/>
  <c r="N1167" i="1"/>
  <c r="O1167" i="1"/>
  <c r="P1167" i="1"/>
  <c r="Q1167" i="1"/>
  <c r="R1167" i="1"/>
  <c r="S1167" i="1"/>
  <c r="U1167" i="1"/>
  <c r="V1167" i="1"/>
  <c r="W1167" i="1"/>
  <c r="X1167" i="1"/>
  <c r="Y1167" i="1"/>
  <c r="Z1167" i="1"/>
  <c r="AA1167" i="1"/>
  <c r="AB1167" i="1"/>
  <c r="A1168" i="1"/>
  <c r="B1168" i="1"/>
  <c r="C1168" i="1"/>
  <c r="D1168" i="1"/>
  <c r="E1168" i="1"/>
  <c r="F1168" i="1"/>
  <c r="G1168" i="1"/>
  <c r="H1168" i="1"/>
  <c r="I1168" i="1"/>
  <c r="J1168" i="1"/>
  <c r="K1168" i="1"/>
  <c r="L1168" i="1"/>
  <c r="M1168" i="1"/>
  <c r="N1168" i="1"/>
  <c r="O1168" i="1"/>
  <c r="P1168" i="1"/>
  <c r="Q1168" i="1"/>
  <c r="R1168" i="1"/>
  <c r="S1168" i="1"/>
  <c r="U1168" i="1"/>
  <c r="V1168" i="1"/>
  <c r="W1168" i="1"/>
  <c r="X1168" i="1"/>
  <c r="Y1168" i="1"/>
  <c r="Z1168" i="1"/>
  <c r="AA1168" i="1"/>
  <c r="AB1168" i="1"/>
  <c r="A1169" i="1"/>
  <c r="B1169" i="1"/>
  <c r="C1169" i="1"/>
  <c r="D1169" i="1"/>
  <c r="E1169" i="1"/>
  <c r="F1169" i="1"/>
  <c r="G1169" i="1"/>
  <c r="H1169" i="1"/>
  <c r="I1169" i="1"/>
  <c r="J1169" i="1"/>
  <c r="K1169" i="1"/>
  <c r="L1169" i="1"/>
  <c r="M1169" i="1"/>
  <c r="N1169" i="1"/>
  <c r="O1169" i="1"/>
  <c r="P1169" i="1"/>
  <c r="Q1169" i="1"/>
  <c r="R1169" i="1"/>
  <c r="S1169" i="1"/>
  <c r="U1169" i="1"/>
  <c r="V1169" i="1"/>
  <c r="W1169" i="1"/>
  <c r="X1169" i="1"/>
  <c r="Y1169" i="1"/>
  <c r="Z1169" i="1"/>
  <c r="AA1169" i="1"/>
  <c r="AB1169" i="1"/>
  <c r="A1170" i="1"/>
  <c r="B1170" i="1"/>
  <c r="C1170" i="1"/>
  <c r="D1170" i="1"/>
  <c r="E1170" i="1"/>
  <c r="F1170" i="1"/>
  <c r="G1170" i="1"/>
  <c r="H1170" i="1"/>
  <c r="I1170" i="1"/>
  <c r="J1170" i="1"/>
  <c r="K1170" i="1"/>
  <c r="L1170" i="1"/>
  <c r="M1170" i="1"/>
  <c r="N1170" i="1"/>
  <c r="O1170" i="1"/>
  <c r="P1170" i="1"/>
  <c r="Q1170" i="1"/>
  <c r="R1170" i="1"/>
  <c r="S1170" i="1"/>
  <c r="U1170" i="1"/>
  <c r="V1170" i="1"/>
  <c r="W1170" i="1"/>
  <c r="X1170" i="1"/>
  <c r="Y1170" i="1"/>
  <c r="Z1170" i="1"/>
  <c r="AA1170" i="1"/>
  <c r="AB1170" i="1"/>
  <c r="A1171" i="1"/>
  <c r="B1171" i="1"/>
  <c r="C1171" i="1"/>
  <c r="D1171" i="1"/>
  <c r="E1171" i="1"/>
  <c r="F1171" i="1"/>
  <c r="G1171" i="1"/>
  <c r="H1171" i="1"/>
  <c r="I1171" i="1"/>
  <c r="J1171" i="1"/>
  <c r="K1171" i="1"/>
  <c r="L1171" i="1"/>
  <c r="M1171" i="1"/>
  <c r="N1171" i="1"/>
  <c r="O1171" i="1"/>
  <c r="P1171" i="1"/>
  <c r="Q1171" i="1"/>
  <c r="R1171" i="1"/>
  <c r="S1171" i="1"/>
  <c r="U1171" i="1"/>
  <c r="V1171" i="1"/>
  <c r="W1171" i="1"/>
  <c r="X1171" i="1"/>
  <c r="Y1171" i="1"/>
  <c r="Z1171" i="1"/>
  <c r="AA1171" i="1"/>
  <c r="AB1171" i="1"/>
  <c r="A1172" i="1"/>
  <c r="B1172" i="1"/>
  <c r="C1172" i="1"/>
  <c r="D1172" i="1"/>
  <c r="E1172" i="1"/>
  <c r="F1172" i="1"/>
  <c r="G1172" i="1"/>
  <c r="H1172" i="1"/>
  <c r="I1172" i="1"/>
  <c r="J1172" i="1"/>
  <c r="K1172" i="1"/>
  <c r="L1172" i="1"/>
  <c r="M1172" i="1"/>
  <c r="N1172" i="1"/>
  <c r="O1172" i="1"/>
  <c r="P1172" i="1"/>
  <c r="Q1172" i="1"/>
  <c r="R1172" i="1"/>
  <c r="S1172" i="1"/>
  <c r="U1172" i="1"/>
  <c r="V1172" i="1"/>
  <c r="W1172" i="1"/>
  <c r="X1172" i="1"/>
  <c r="Y1172" i="1"/>
  <c r="Z1172" i="1"/>
  <c r="AA1172" i="1"/>
  <c r="AB1172" i="1"/>
  <c r="A1173" i="1"/>
  <c r="B1173" i="1"/>
  <c r="C1173" i="1"/>
  <c r="D1173" i="1"/>
  <c r="E1173" i="1"/>
  <c r="F1173" i="1"/>
  <c r="G1173" i="1"/>
  <c r="H1173" i="1"/>
  <c r="I1173" i="1"/>
  <c r="J1173" i="1"/>
  <c r="K1173" i="1"/>
  <c r="L1173" i="1"/>
  <c r="M1173" i="1"/>
  <c r="N1173" i="1"/>
  <c r="O1173" i="1"/>
  <c r="P1173" i="1"/>
  <c r="Q1173" i="1"/>
  <c r="R1173" i="1"/>
  <c r="S1173" i="1"/>
  <c r="U1173" i="1"/>
  <c r="V1173" i="1"/>
  <c r="W1173" i="1"/>
  <c r="X1173" i="1"/>
  <c r="Y1173" i="1"/>
  <c r="Z1173" i="1"/>
  <c r="AA1173" i="1"/>
  <c r="AB1173" i="1"/>
  <c r="A1174" i="1"/>
  <c r="B1174" i="1"/>
  <c r="C1174" i="1"/>
  <c r="D1174" i="1"/>
  <c r="E1174" i="1"/>
  <c r="F1174" i="1"/>
  <c r="G1174" i="1"/>
  <c r="H1174" i="1"/>
  <c r="I1174" i="1"/>
  <c r="J1174" i="1"/>
  <c r="K1174" i="1"/>
  <c r="L1174" i="1"/>
  <c r="M1174" i="1"/>
  <c r="N1174" i="1"/>
  <c r="O1174" i="1"/>
  <c r="P1174" i="1"/>
  <c r="Q1174" i="1"/>
  <c r="R1174" i="1"/>
  <c r="S1174" i="1"/>
  <c r="U1174" i="1"/>
  <c r="V1174" i="1"/>
  <c r="W1174" i="1"/>
  <c r="X1174" i="1"/>
  <c r="Y1174" i="1"/>
  <c r="Z1174" i="1"/>
  <c r="AA1174" i="1"/>
  <c r="AB1174" i="1"/>
  <c r="A1175" i="1"/>
  <c r="B1175" i="1"/>
  <c r="C1175" i="1"/>
  <c r="D1175" i="1"/>
  <c r="E1175" i="1"/>
  <c r="F1175" i="1"/>
  <c r="G1175" i="1"/>
  <c r="H1175" i="1"/>
  <c r="I1175" i="1"/>
  <c r="J1175" i="1"/>
  <c r="K1175" i="1"/>
  <c r="L1175" i="1"/>
  <c r="M1175" i="1"/>
  <c r="N1175" i="1"/>
  <c r="O1175" i="1"/>
  <c r="P1175" i="1"/>
  <c r="Q1175" i="1"/>
  <c r="R1175" i="1"/>
  <c r="S1175" i="1"/>
  <c r="U1175" i="1"/>
  <c r="V1175" i="1"/>
  <c r="W1175" i="1"/>
  <c r="X1175" i="1"/>
  <c r="Y1175" i="1"/>
  <c r="Z1175" i="1"/>
  <c r="AA1175" i="1"/>
  <c r="AB1175" i="1"/>
  <c r="A1176" i="1"/>
  <c r="B1176" i="1"/>
  <c r="C1176" i="1"/>
  <c r="D1176" i="1"/>
  <c r="E1176" i="1"/>
  <c r="F1176" i="1"/>
  <c r="G1176" i="1"/>
  <c r="H1176" i="1"/>
  <c r="I1176" i="1"/>
  <c r="J1176" i="1"/>
  <c r="K1176" i="1"/>
  <c r="L1176" i="1"/>
  <c r="M1176" i="1"/>
  <c r="N1176" i="1"/>
  <c r="O1176" i="1"/>
  <c r="P1176" i="1"/>
  <c r="Q1176" i="1"/>
  <c r="R1176" i="1"/>
  <c r="S1176" i="1"/>
  <c r="U1176" i="1"/>
  <c r="V1176" i="1"/>
  <c r="W1176" i="1"/>
  <c r="X1176" i="1"/>
  <c r="Y1176" i="1"/>
  <c r="Z1176" i="1"/>
  <c r="AA1176" i="1"/>
  <c r="AB1176" i="1"/>
  <c r="A1177" i="1"/>
  <c r="B1177" i="1"/>
  <c r="C1177" i="1"/>
  <c r="D1177" i="1"/>
  <c r="E1177" i="1"/>
  <c r="F1177" i="1"/>
  <c r="G1177" i="1"/>
  <c r="H1177" i="1"/>
  <c r="I1177" i="1"/>
  <c r="J1177" i="1"/>
  <c r="K1177" i="1"/>
  <c r="L1177" i="1"/>
  <c r="M1177" i="1"/>
  <c r="N1177" i="1"/>
  <c r="O1177" i="1"/>
  <c r="P1177" i="1"/>
  <c r="Q1177" i="1"/>
  <c r="R1177" i="1"/>
  <c r="S1177" i="1"/>
  <c r="U1177" i="1"/>
  <c r="V1177" i="1"/>
  <c r="W1177" i="1"/>
  <c r="X1177" i="1"/>
  <c r="Y1177" i="1"/>
  <c r="Z1177" i="1"/>
  <c r="AA1177" i="1"/>
  <c r="AB1177" i="1"/>
  <c r="A1178" i="1"/>
  <c r="B1178" i="1"/>
  <c r="C1178" i="1"/>
  <c r="D1178" i="1"/>
  <c r="E1178" i="1"/>
  <c r="F1178" i="1"/>
  <c r="G1178" i="1"/>
  <c r="H1178" i="1"/>
  <c r="I1178" i="1"/>
  <c r="J1178" i="1"/>
  <c r="K1178" i="1"/>
  <c r="L1178" i="1"/>
  <c r="M1178" i="1"/>
  <c r="N1178" i="1"/>
  <c r="O1178" i="1"/>
  <c r="P1178" i="1"/>
  <c r="Q1178" i="1"/>
  <c r="R1178" i="1"/>
  <c r="S1178" i="1"/>
  <c r="U1178" i="1"/>
  <c r="V1178" i="1"/>
  <c r="W1178" i="1"/>
  <c r="X1178" i="1"/>
  <c r="Y1178" i="1"/>
  <c r="Z1178" i="1"/>
  <c r="AA1178" i="1"/>
  <c r="AB1178" i="1"/>
  <c r="A1179" i="1"/>
  <c r="B1179" i="1"/>
  <c r="C1179" i="1"/>
  <c r="D1179" i="1"/>
  <c r="E1179" i="1"/>
  <c r="F1179" i="1"/>
  <c r="G1179" i="1"/>
  <c r="H1179" i="1"/>
  <c r="I1179" i="1"/>
  <c r="J1179" i="1"/>
  <c r="K1179" i="1"/>
  <c r="L1179" i="1"/>
  <c r="M1179" i="1"/>
  <c r="N1179" i="1"/>
  <c r="O1179" i="1"/>
  <c r="P1179" i="1"/>
  <c r="Q1179" i="1"/>
  <c r="R1179" i="1"/>
  <c r="S1179" i="1"/>
  <c r="U1179" i="1"/>
  <c r="V1179" i="1"/>
  <c r="W1179" i="1"/>
  <c r="X1179" i="1"/>
  <c r="Y1179" i="1"/>
  <c r="Z1179" i="1"/>
  <c r="AA1179" i="1"/>
  <c r="AB1179" i="1"/>
  <c r="A1180" i="1"/>
  <c r="B1180" i="1"/>
  <c r="C1180" i="1"/>
  <c r="D1180" i="1"/>
  <c r="E1180" i="1"/>
  <c r="F1180" i="1"/>
  <c r="G1180" i="1"/>
  <c r="H1180" i="1"/>
  <c r="I1180" i="1"/>
  <c r="J1180" i="1"/>
  <c r="K1180" i="1"/>
  <c r="L1180" i="1"/>
  <c r="M1180" i="1"/>
  <c r="N1180" i="1"/>
  <c r="O1180" i="1"/>
  <c r="P1180" i="1"/>
  <c r="Q1180" i="1"/>
  <c r="R1180" i="1"/>
  <c r="S1180" i="1"/>
  <c r="U1180" i="1"/>
  <c r="V1180" i="1"/>
  <c r="W1180" i="1"/>
  <c r="X1180" i="1"/>
  <c r="Y1180" i="1"/>
  <c r="Z1180" i="1"/>
  <c r="AA1180" i="1"/>
  <c r="AB1180" i="1"/>
  <c r="A1181" i="1"/>
  <c r="B1181" i="1"/>
  <c r="C1181" i="1"/>
  <c r="D1181" i="1"/>
  <c r="E1181" i="1"/>
  <c r="F1181" i="1"/>
  <c r="G1181" i="1"/>
  <c r="H1181" i="1"/>
  <c r="I1181" i="1"/>
  <c r="J1181" i="1"/>
  <c r="K1181" i="1"/>
  <c r="L1181" i="1"/>
  <c r="M1181" i="1"/>
  <c r="N1181" i="1"/>
  <c r="O1181" i="1"/>
  <c r="P1181" i="1"/>
  <c r="Q1181" i="1"/>
  <c r="R1181" i="1"/>
  <c r="S1181" i="1"/>
  <c r="U1181" i="1"/>
  <c r="V1181" i="1"/>
  <c r="W1181" i="1"/>
  <c r="X1181" i="1"/>
  <c r="Y1181" i="1"/>
  <c r="Z1181" i="1"/>
  <c r="AA1181" i="1"/>
  <c r="AB1181" i="1"/>
  <c r="A1182" i="1"/>
  <c r="B1182" i="1"/>
  <c r="C1182" i="1"/>
  <c r="D1182" i="1"/>
  <c r="E1182" i="1"/>
  <c r="F1182" i="1"/>
  <c r="G1182" i="1"/>
  <c r="H1182" i="1"/>
  <c r="I1182" i="1"/>
  <c r="J1182" i="1"/>
  <c r="K1182" i="1"/>
  <c r="L1182" i="1"/>
  <c r="M1182" i="1"/>
  <c r="N1182" i="1"/>
  <c r="O1182" i="1"/>
  <c r="P1182" i="1"/>
  <c r="Q1182" i="1"/>
  <c r="R1182" i="1"/>
  <c r="S1182" i="1"/>
  <c r="U1182" i="1"/>
  <c r="V1182" i="1"/>
  <c r="W1182" i="1"/>
  <c r="X1182" i="1"/>
  <c r="Y1182" i="1"/>
  <c r="Z1182" i="1"/>
  <c r="AA1182" i="1"/>
  <c r="AB1182" i="1"/>
  <c r="A1183" i="1"/>
  <c r="B1183" i="1"/>
  <c r="C1183" i="1"/>
  <c r="D1183" i="1"/>
  <c r="E1183" i="1"/>
  <c r="F1183" i="1"/>
  <c r="G1183" i="1"/>
  <c r="H1183" i="1"/>
  <c r="I1183" i="1"/>
  <c r="J1183" i="1"/>
  <c r="K1183" i="1"/>
  <c r="L1183" i="1"/>
  <c r="M1183" i="1"/>
  <c r="N1183" i="1"/>
  <c r="O1183" i="1"/>
  <c r="P1183" i="1"/>
  <c r="Q1183" i="1"/>
  <c r="R1183" i="1"/>
  <c r="S1183" i="1"/>
  <c r="U1183" i="1"/>
  <c r="V1183" i="1"/>
  <c r="W1183" i="1"/>
  <c r="X1183" i="1"/>
  <c r="Y1183" i="1"/>
  <c r="Z1183" i="1"/>
  <c r="AA1183" i="1"/>
  <c r="AB1183" i="1"/>
  <c r="A1184" i="1"/>
  <c r="B1184" i="1"/>
  <c r="C1184" i="1"/>
  <c r="D1184" i="1"/>
  <c r="E1184" i="1"/>
  <c r="F1184" i="1"/>
  <c r="G1184" i="1"/>
  <c r="H1184" i="1"/>
  <c r="I1184" i="1"/>
  <c r="J1184" i="1"/>
  <c r="K1184" i="1"/>
  <c r="L1184" i="1"/>
  <c r="M1184" i="1"/>
  <c r="N1184" i="1"/>
  <c r="O1184" i="1"/>
  <c r="P1184" i="1"/>
  <c r="Q1184" i="1"/>
  <c r="R1184" i="1"/>
  <c r="S1184" i="1"/>
  <c r="U1184" i="1"/>
  <c r="V1184" i="1"/>
  <c r="W1184" i="1"/>
  <c r="X1184" i="1"/>
  <c r="Y1184" i="1"/>
  <c r="Z1184" i="1"/>
  <c r="AA1184" i="1"/>
  <c r="AB1184" i="1"/>
  <c r="A1185" i="1"/>
  <c r="B1185" i="1"/>
  <c r="C1185" i="1"/>
  <c r="D1185" i="1"/>
  <c r="E1185" i="1"/>
  <c r="F1185" i="1"/>
  <c r="G1185" i="1"/>
  <c r="H1185" i="1"/>
  <c r="I1185" i="1"/>
  <c r="J1185" i="1"/>
  <c r="K1185" i="1"/>
  <c r="L1185" i="1"/>
  <c r="M1185" i="1"/>
  <c r="N1185" i="1"/>
  <c r="O1185" i="1"/>
  <c r="P1185" i="1"/>
  <c r="Q1185" i="1"/>
  <c r="R1185" i="1"/>
  <c r="S1185" i="1"/>
  <c r="U1185" i="1"/>
  <c r="V1185" i="1"/>
  <c r="W1185" i="1"/>
  <c r="X1185" i="1"/>
  <c r="Y1185" i="1"/>
  <c r="Z1185" i="1"/>
  <c r="AA1185" i="1"/>
  <c r="AB1185" i="1"/>
  <c r="A1186" i="1"/>
  <c r="B1186" i="1"/>
  <c r="C1186" i="1"/>
  <c r="D1186" i="1"/>
  <c r="E1186" i="1"/>
  <c r="F1186" i="1"/>
  <c r="G1186" i="1"/>
  <c r="H1186" i="1"/>
  <c r="I1186" i="1"/>
  <c r="J1186" i="1"/>
  <c r="K1186" i="1"/>
  <c r="L1186" i="1"/>
  <c r="M1186" i="1"/>
  <c r="N1186" i="1"/>
  <c r="O1186" i="1"/>
  <c r="P1186" i="1"/>
  <c r="Q1186" i="1"/>
  <c r="R1186" i="1"/>
  <c r="S1186" i="1"/>
  <c r="U1186" i="1"/>
  <c r="V1186" i="1"/>
  <c r="W1186" i="1"/>
  <c r="X1186" i="1"/>
  <c r="Y1186" i="1"/>
  <c r="Z1186" i="1"/>
  <c r="AA1186" i="1"/>
  <c r="AB1186" i="1"/>
  <c r="A1187" i="1"/>
  <c r="B1187" i="1"/>
  <c r="C1187" i="1"/>
  <c r="D1187" i="1"/>
  <c r="E1187" i="1"/>
  <c r="F1187" i="1"/>
  <c r="G1187" i="1"/>
  <c r="H1187" i="1"/>
  <c r="I1187" i="1"/>
  <c r="J1187" i="1"/>
  <c r="K1187" i="1"/>
  <c r="L1187" i="1"/>
  <c r="M1187" i="1"/>
  <c r="N1187" i="1"/>
  <c r="O1187" i="1"/>
  <c r="P1187" i="1"/>
  <c r="Q1187" i="1"/>
  <c r="R1187" i="1"/>
  <c r="S1187" i="1"/>
  <c r="U1187" i="1"/>
  <c r="V1187" i="1"/>
  <c r="W1187" i="1"/>
  <c r="X1187" i="1"/>
  <c r="Y1187" i="1"/>
  <c r="Z1187" i="1"/>
  <c r="AA1187" i="1"/>
  <c r="AB1187" i="1"/>
  <c r="A1188" i="1"/>
  <c r="B1188" i="1"/>
  <c r="C1188" i="1"/>
  <c r="D1188" i="1"/>
  <c r="E1188" i="1"/>
  <c r="F1188" i="1"/>
  <c r="G1188" i="1"/>
  <c r="H1188" i="1"/>
  <c r="I1188" i="1"/>
  <c r="J1188" i="1"/>
  <c r="K1188" i="1"/>
  <c r="L1188" i="1"/>
  <c r="M1188" i="1"/>
  <c r="N1188" i="1"/>
  <c r="O1188" i="1"/>
  <c r="P1188" i="1"/>
  <c r="Q1188" i="1"/>
  <c r="R1188" i="1"/>
  <c r="S1188" i="1"/>
  <c r="U1188" i="1"/>
  <c r="V1188" i="1"/>
  <c r="W1188" i="1"/>
  <c r="X1188" i="1"/>
  <c r="Y1188" i="1"/>
  <c r="Z1188" i="1"/>
  <c r="AA1188" i="1"/>
  <c r="AB1188" i="1"/>
  <c r="A1189" i="1"/>
  <c r="B1189" i="1"/>
  <c r="C1189" i="1"/>
  <c r="D1189" i="1"/>
  <c r="E1189" i="1"/>
  <c r="F1189" i="1"/>
  <c r="G1189" i="1"/>
  <c r="H1189" i="1"/>
  <c r="I1189" i="1"/>
  <c r="J1189" i="1"/>
  <c r="K1189" i="1"/>
  <c r="L1189" i="1"/>
  <c r="M1189" i="1"/>
  <c r="N1189" i="1"/>
  <c r="O1189" i="1"/>
  <c r="P1189" i="1"/>
  <c r="Q1189" i="1"/>
  <c r="R1189" i="1"/>
  <c r="S1189" i="1"/>
  <c r="U1189" i="1"/>
  <c r="V1189" i="1"/>
  <c r="W1189" i="1"/>
  <c r="X1189" i="1"/>
  <c r="Y1189" i="1"/>
  <c r="Z1189" i="1"/>
  <c r="AA1189" i="1"/>
  <c r="AB1189" i="1"/>
  <c r="A1190" i="1"/>
  <c r="B1190" i="1"/>
  <c r="C1190" i="1"/>
  <c r="D1190" i="1"/>
  <c r="E1190" i="1"/>
  <c r="F1190" i="1"/>
  <c r="G1190" i="1"/>
  <c r="H1190" i="1"/>
  <c r="I1190" i="1"/>
  <c r="J1190" i="1"/>
  <c r="K1190" i="1"/>
  <c r="L1190" i="1"/>
  <c r="M1190" i="1"/>
  <c r="N1190" i="1"/>
  <c r="O1190" i="1"/>
  <c r="P1190" i="1"/>
  <c r="Q1190" i="1"/>
  <c r="R1190" i="1"/>
  <c r="S1190" i="1"/>
  <c r="U1190" i="1"/>
  <c r="V1190" i="1"/>
  <c r="W1190" i="1"/>
  <c r="X1190" i="1"/>
  <c r="Y1190" i="1"/>
  <c r="Z1190" i="1"/>
  <c r="AA1190" i="1"/>
  <c r="AB1190" i="1"/>
  <c r="A1191" i="1"/>
  <c r="B1191" i="1"/>
  <c r="C1191" i="1"/>
  <c r="D1191" i="1"/>
  <c r="E1191" i="1"/>
  <c r="F1191" i="1"/>
  <c r="G1191" i="1"/>
  <c r="H1191" i="1"/>
  <c r="I1191" i="1"/>
  <c r="J1191" i="1"/>
  <c r="K1191" i="1"/>
  <c r="L1191" i="1"/>
  <c r="M1191" i="1"/>
  <c r="N1191" i="1"/>
  <c r="O1191" i="1"/>
  <c r="P1191" i="1"/>
  <c r="Q1191" i="1"/>
  <c r="R1191" i="1"/>
  <c r="S1191" i="1"/>
  <c r="U1191" i="1"/>
  <c r="V1191" i="1"/>
  <c r="W1191" i="1"/>
  <c r="X1191" i="1"/>
  <c r="Y1191" i="1"/>
  <c r="Z1191" i="1"/>
  <c r="AA1191" i="1"/>
  <c r="AB1191" i="1"/>
  <c r="A1192" i="1"/>
  <c r="B1192" i="1"/>
  <c r="C1192" i="1"/>
  <c r="D1192" i="1"/>
  <c r="E1192" i="1"/>
  <c r="F1192" i="1"/>
  <c r="G1192" i="1"/>
  <c r="H1192" i="1"/>
  <c r="I1192" i="1"/>
  <c r="J1192" i="1"/>
  <c r="K1192" i="1"/>
  <c r="L1192" i="1"/>
  <c r="M1192" i="1"/>
  <c r="N1192" i="1"/>
  <c r="O1192" i="1"/>
  <c r="P1192" i="1"/>
  <c r="Q1192" i="1"/>
  <c r="R1192" i="1"/>
  <c r="S1192" i="1"/>
  <c r="U1192" i="1"/>
  <c r="V1192" i="1"/>
  <c r="W1192" i="1"/>
  <c r="X1192" i="1"/>
  <c r="Y1192" i="1"/>
  <c r="Z1192" i="1"/>
  <c r="AA1192" i="1"/>
  <c r="AB1192" i="1"/>
  <c r="A1193" i="1"/>
  <c r="B1193" i="1"/>
  <c r="C1193" i="1"/>
  <c r="D1193" i="1"/>
  <c r="E1193" i="1"/>
  <c r="F1193" i="1"/>
  <c r="G1193" i="1"/>
  <c r="H1193" i="1"/>
  <c r="I1193" i="1"/>
  <c r="J1193" i="1"/>
  <c r="K1193" i="1"/>
  <c r="L1193" i="1"/>
  <c r="M1193" i="1"/>
  <c r="N1193" i="1"/>
  <c r="O1193" i="1"/>
  <c r="P1193" i="1"/>
  <c r="Q1193" i="1"/>
  <c r="R1193" i="1"/>
  <c r="S1193" i="1"/>
  <c r="U1193" i="1"/>
  <c r="V1193" i="1"/>
  <c r="W1193" i="1"/>
  <c r="X1193" i="1"/>
  <c r="Y1193" i="1"/>
  <c r="Z1193" i="1"/>
  <c r="AA1193" i="1"/>
  <c r="AB1193" i="1"/>
  <c r="A1194" i="1"/>
  <c r="B1194" i="1"/>
  <c r="C1194" i="1"/>
  <c r="D1194" i="1"/>
  <c r="E1194" i="1"/>
  <c r="F1194" i="1"/>
  <c r="G1194" i="1"/>
  <c r="H1194" i="1"/>
  <c r="I1194" i="1"/>
  <c r="J1194" i="1"/>
  <c r="K1194" i="1"/>
  <c r="L1194" i="1"/>
  <c r="M1194" i="1"/>
  <c r="N1194" i="1"/>
  <c r="O1194" i="1"/>
  <c r="P1194" i="1"/>
  <c r="Q1194" i="1"/>
  <c r="R1194" i="1"/>
  <c r="S1194" i="1"/>
  <c r="U1194" i="1"/>
  <c r="V1194" i="1"/>
  <c r="W1194" i="1"/>
  <c r="X1194" i="1"/>
  <c r="Y1194" i="1"/>
  <c r="Z1194" i="1"/>
  <c r="AA1194" i="1"/>
  <c r="AB1194" i="1"/>
  <c r="A1195" i="1"/>
  <c r="B1195" i="1"/>
  <c r="C1195" i="1"/>
  <c r="D1195" i="1"/>
  <c r="E1195" i="1"/>
  <c r="F1195" i="1"/>
  <c r="G1195" i="1"/>
  <c r="H1195" i="1"/>
  <c r="I1195" i="1"/>
  <c r="J1195" i="1"/>
  <c r="K1195" i="1"/>
  <c r="L1195" i="1"/>
  <c r="M1195" i="1"/>
  <c r="N1195" i="1"/>
  <c r="O1195" i="1"/>
  <c r="P1195" i="1"/>
  <c r="Q1195" i="1"/>
  <c r="R1195" i="1"/>
  <c r="S1195" i="1"/>
  <c r="U1195" i="1"/>
  <c r="V1195" i="1"/>
  <c r="W1195" i="1"/>
  <c r="X1195" i="1"/>
  <c r="Y1195" i="1"/>
  <c r="Z1195" i="1"/>
  <c r="AA1195" i="1"/>
  <c r="AB1195" i="1"/>
  <c r="A1196" i="1"/>
  <c r="B1196" i="1"/>
  <c r="C1196" i="1"/>
  <c r="D1196" i="1"/>
  <c r="E1196" i="1"/>
  <c r="F1196" i="1"/>
  <c r="G1196" i="1"/>
  <c r="H1196" i="1"/>
  <c r="I1196" i="1"/>
  <c r="J1196" i="1"/>
  <c r="K1196" i="1"/>
  <c r="L1196" i="1"/>
  <c r="M1196" i="1"/>
  <c r="N1196" i="1"/>
  <c r="O1196" i="1"/>
  <c r="P1196" i="1"/>
  <c r="Q1196" i="1"/>
  <c r="R1196" i="1"/>
  <c r="S1196" i="1"/>
  <c r="U1196" i="1"/>
  <c r="V1196" i="1"/>
  <c r="W1196" i="1"/>
  <c r="X1196" i="1"/>
  <c r="Y1196" i="1"/>
  <c r="Z1196" i="1"/>
  <c r="AA1196" i="1"/>
  <c r="AB1196" i="1"/>
  <c r="A1197" i="1"/>
  <c r="B1197" i="1"/>
  <c r="C1197" i="1"/>
  <c r="D1197" i="1"/>
  <c r="E1197" i="1"/>
  <c r="F1197" i="1"/>
  <c r="G1197" i="1"/>
  <c r="H1197" i="1"/>
  <c r="I1197" i="1"/>
  <c r="J1197" i="1"/>
  <c r="K1197" i="1"/>
  <c r="L1197" i="1"/>
  <c r="M1197" i="1"/>
  <c r="N1197" i="1"/>
  <c r="O1197" i="1"/>
  <c r="P1197" i="1"/>
  <c r="Q1197" i="1"/>
  <c r="R1197" i="1"/>
  <c r="S1197" i="1"/>
  <c r="U1197" i="1"/>
  <c r="V1197" i="1"/>
  <c r="W1197" i="1"/>
  <c r="X1197" i="1"/>
  <c r="Y1197" i="1"/>
  <c r="Z1197" i="1"/>
  <c r="AA1197" i="1"/>
  <c r="AB1197" i="1"/>
  <c r="A1198" i="1"/>
  <c r="B1198" i="1"/>
  <c r="C1198" i="1"/>
  <c r="D1198" i="1"/>
  <c r="E1198" i="1"/>
  <c r="F1198" i="1"/>
  <c r="G1198" i="1"/>
  <c r="H1198" i="1"/>
  <c r="I1198" i="1"/>
  <c r="J1198" i="1"/>
  <c r="K1198" i="1"/>
  <c r="L1198" i="1"/>
  <c r="M1198" i="1"/>
  <c r="N1198" i="1"/>
  <c r="O1198" i="1"/>
  <c r="P1198" i="1"/>
  <c r="Q1198" i="1"/>
  <c r="R1198" i="1"/>
  <c r="S1198" i="1"/>
  <c r="U1198" i="1"/>
  <c r="V1198" i="1"/>
  <c r="W1198" i="1"/>
  <c r="X1198" i="1"/>
  <c r="Y1198" i="1"/>
  <c r="Z1198" i="1"/>
  <c r="AA1198" i="1"/>
  <c r="AB1198" i="1"/>
  <c r="A1199" i="1"/>
  <c r="B1199" i="1"/>
  <c r="C1199" i="1"/>
  <c r="D1199" i="1"/>
  <c r="E1199" i="1"/>
  <c r="F1199" i="1"/>
  <c r="G1199" i="1"/>
  <c r="H1199" i="1"/>
  <c r="I1199" i="1"/>
  <c r="J1199" i="1"/>
  <c r="K1199" i="1"/>
  <c r="L1199" i="1"/>
  <c r="M1199" i="1"/>
  <c r="N1199" i="1"/>
  <c r="O1199" i="1"/>
  <c r="P1199" i="1"/>
  <c r="Q1199" i="1"/>
  <c r="R1199" i="1"/>
  <c r="S1199" i="1"/>
  <c r="U1199" i="1"/>
  <c r="V1199" i="1"/>
  <c r="W1199" i="1"/>
  <c r="X1199" i="1"/>
  <c r="Y1199" i="1"/>
  <c r="Z1199" i="1"/>
  <c r="AA1199" i="1"/>
  <c r="AB1199" i="1"/>
  <c r="A1200" i="1"/>
  <c r="B1200" i="1"/>
  <c r="C1200" i="1"/>
  <c r="D1200" i="1"/>
  <c r="E1200" i="1"/>
  <c r="F1200" i="1"/>
  <c r="G1200" i="1"/>
  <c r="H1200" i="1"/>
  <c r="I1200" i="1"/>
  <c r="J1200" i="1"/>
  <c r="K1200" i="1"/>
  <c r="L1200" i="1"/>
  <c r="M1200" i="1"/>
  <c r="N1200" i="1"/>
  <c r="O1200" i="1"/>
  <c r="P1200" i="1"/>
  <c r="Q1200" i="1"/>
  <c r="R1200" i="1"/>
  <c r="S1200" i="1"/>
  <c r="U1200" i="1"/>
  <c r="V1200" i="1"/>
  <c r="W1200" i="1"/>
  <c r="X1200" i="1"/>
  <c r="Y1200" i="1"/>
  <c r="Z1200" i="1"/>
  <c r="AA1200" i="1"/>
  <c r="AB1200" i="1"/>
  <c r="A1201" i="1"/>
  <c r="B1201" i="1"/>
  <c r="C1201" i="1"/>
  <c r="D1201" i="1"/>
  <c r="E1201" i="1"/>
  <c r="F1201" i="1"/>
  <c r="G1201" i="1"/>
  <c r="H1201" i="1"/>
  <c r="I1201" i="1"/>
  <c r="J1201" i="1"/>
  <c r="K1201" i="1"/>
  <c r="L1201" i="1"/>
  <c r="M1201" i="1"/>
  <c r="N1201" i="1"/>
  <c r="O1201" i="1"/>
  <c r="P1201" i="1"/>
  <c r="Q1201" i="1"/>
  <c r="R1201" i="1"/>
  <c r="S1201" i="1"/>
  <c r="U1201" i="1"/>
  <c r="V1201" i="1"/>
  <c r="W1201" i="1"/>
  <c r="X1201" i="1"/>
  <c r="Y1201" i="1"/>
  <c r="Z1201" i="1"/>
  <c r="AA1201" i="1"/>
  <c r="AB1201" i="1"/>
  <c r="A1202" i="1"/>
  <c r="B1202" i="1"/>
  <c r="C1202" i="1"/>
  <c r="D1202" i="1"/>
  <c r="E1202" i="1"/>
  <c r="F1202" i="1"/>
  <c r="G1202" i="1"/>
  <c r="H1202" i="1"/>
  <c r="I1202" i="1"/>
  <c r="J1202" i="1"/>
  <c r="K1202" i="1"/>
  <c r="L1202" i="1"/>
  <c r="M1202" i="1"/>
  <c r="N1202" i="1"/>
  <c r="O1202" i="1"/>
  <c r="P1202" i="1"/>
  <c r="Q1202" i="1"/>
  <c r="R1202" i="1"/>
  <c r="S1202" i="1"/>
  <c r="U1202" i="1"/>
  <c r="V1202" i="1"/>
  <c r="W1202" i="1"/>
  <c r="X1202" i="1"/>
  <c r="Y1202" i="1"/>
  <c r="Z1202" i="1"/>
  <c r="AA1202" i="1"/>
  <c r="AB1202" i="1"/>
  <c r="A1203" i="1"/>
  <c r="B1203" i="1"/>
  <c r="C1203" i="1"/>
  <c r="D1203" i="1"/>
  <c r="E1203" i="1"/>
  <c r="F1203" i="1"/>
  <c r="G1203" i="1"/>
  <c r="H1203" i="1"/>
  <c r="I1203" i="1"/>
  <c r="J1203" i="1"/>
  <c r="K1203" i="1"/>
  <c r="L1203" i="1"/>
  <c r="M1203" i="1"/>
  <c r="N1203" i="1"/>
  <c r="O1203" i="1"/>
  <c r="P1203" i="1"/>
  <c r="Q1203" i="1"/>
  <c r="R1203" i="1"/>
  <c r="S1203" i="1"/>
  <c r="U1203" i="1"/>
  <c r="V1203" i="1"/>
  <c r="W1203" i="1"/>
  <c r="X1203" i="1"/>
  <c r="Y1203" i="1"/>
  <c r="Z1203" i="1"/>
  <c r="AA1203" i="1"/>
  <c r="AB1203" i="1"/>
  <c r="A1204" i="1"/>
  <c r="B1204" i="1"/>
  <c r="C1204" i="1"/>
  <c r="D1204" i="1"/>
  <c r="E1204" i="1"/>
  <c r="F1204" i="1"/>
  <c r="G1204" i="1"/>
  <c r="H1204" i="1"/>
  <c r="I1204" i="1"/>
  <c r="J1204" i="1"/>
  <c r="K1204" i="1"/>
  <c r="L1204" i="1"/>
  <c r="M1204" i="1"/>
  <c r="N1204" i="1"/>
  <c r="O1204" i="1"/>
  <c r="P1204" i="1"/>
  <c r="Q1204" i="1"/>
  <c r="R1204" i="1"/>
  <c r="S1204" i="1"/>
  <c r="U1204" i="1"/>
  <c r="V1204" i="1"/>
  <c r="W1204" i="1"/>
  <c r="X1204" i="1"/>
  <c r="Y1204" i="1"/>
  <c r="Z1204" i="1"/>
  <c r="AA1204" i="1"/>
  <c r="AB1204" i="1"/>
  <c r="A1205" i="1"/>
  <c r="B1205" i="1"/>
  <c r="C1205" i="1"/>
  <c r="D1205" i="1"/>
  <c r="E1205" i="1"/>
  <c r="F1205" i="1"/>
  <c r="G1205" i="1"/>
  <c r="H1205" i="1"/>
  <c r="I1205" i="1"/>
  <c r="J1205" i="1"/>
  <c r="K1205" i="1"/>
  <c r="L1205" i="1"/>
  <c r="M1205" i="1"/>
  <c r="N1205" i="1"/>
  <c r="O1205" i="1"/>
  <c r="P1205" i="1"/>
  <c r="Q1205" i="1"/>
  <c r="R1205" i="1"/>
  <c r="S1205" i="1"/>
  <c r="U1205" i="1"/>
  <c r="V1205" i="1"/>
  <c r="W1205" i="1"/>
  <c r="X1205" i="1"/>
  <c r="Y1205" i="1"/>
  <c r="Z1205" i="1"/>
  <c r="AA1205" i="1"/>
  <c r="AB1205" i="1"/>
  <c r="A1206" i="1"/>
  <c r="B1206" i="1"/>
  <c r="C1206" i="1"/>
  <c r="D1206" i="1"/>
  <c r="E1206" i="1"/>
  <c r="F1206" i="1"/>
  <c r="G1206" i="1"/>
  <c r="H1206" i="1"/>
  <c r="I1206" i="1"/>
  <c r="J1206" i="1"/>
  <c r="K1206" i="1"/>
  <c r="L1206" i="1"/>
  <c r="M1206" i="1"/>
  <c r="N1206" i="1"/>
  <c r="O1206" i="1"/>
  <c r="P1206" i="1"/>
  <c r="Q1206" i="1"/>
  <c r="R1206" i="1"/>
  <c r="S1206" i="1"/>
  <c r="U1206" i="1"/>
  <c r="V1206" i="1"/>
  <c r="W1206" i="1"/>
  <c r="X1206" i="1"/>
  <c r="Y1206" i="1"/>
  <c r="Z1206" i="1"/>
  <c r="AA1206" i="1"/>
  <c r="AB1206" i="1"/>
  <c r="A1207" i="1"/>
  <c r="B1207" i="1"/>
  <c r="C1207" i="1"/>
  <c r="D1207" i="1"/>
  <c r="E1207" i="1"/>
  <c r="F1207" i="1"/>
  <c r="G1207" i="1"/>
  <c r="H1207" i="1"/>
  <c r="I1207" i="1"/>
  <c r="J1207" i="1"/>
  <c r="K1207" i="1"/>
  <c r="L1207" i="1"/>
  <c r="M1207" i="1"/>
  <c r="N1207" i="1"/>
  <c r="O1207" i="1"/>
  <c r="P1207" i="1"/>
  <c r="Q1207" i="1"/>
  <c r="R1207" i="1"/>
  <c r="S1207" i="1"/>
  <c r="U1207" i="1"/>
  <c r="V1207" i="1"/>
  <c r="W1207" i="1"/>
  <c r="X1207" i="1"/>
  <c r="Y1207" i="1"/>
  <c r="Z1207" i="1"/>
  <c r="AA1207" i="1"/>
  <c r="AB1207" i="1"/>
  <c r="A1208" i="1"/>
  <c r="B1208" i="1"/>
  <c r="C1208" i="1"/>
  <c r="D1208" i="1"/>
  <c r="E1208" i="1"/>
  <c r="F1208" i="1"/>
  <c r="G1208" i="1"/>
  <c r="H1208" i="1"/>
  <c r="I1208" i="1"/>
  <c r="J1208" i="1"/>
  <c r="K1208" i="1"/>
  <c r="L1208" i="1"/>
  <c r="M1208" i="1"/>
  <c r="N1208" i="1"/>
  <c r="O1208" i="1"/>
  <c r="P1208" i="1"/>
  <c r="Q1208" i="1"/>
  <c r="R1208" i="1"/>
  <c r="S1208" i="1"/>
  <c r="U1208" i="1"/>
  <c r="V1208" i="1"/>
  <c r="W1208" i="1"/>
  <c r="X1208" i="1"/>
  <c r="Y1208" i="1"/>
  <c r="Z1208" i="1"/>
  <c r="AA1208" i="1"/>
  <c r="AB1208" i="1"/>
  <c r="A1209" i="1"/>
  <c r="B1209" i="1"/>
  <c r="C1209" i="1"/>
  <c r="D1209" i="1"/>
  <c r="E1209" i="1"/>
  <c r="F1209" i="1"/>
  <c r="G1209" i="1"/>
  <c r="H1209" i="1"/>
  <c r="I1209" i="1"/>
  <c r="J1209" i="1"/>
  <c r="K1209" i="1"/>
  <c r="L1209" i="1"/>
  <c r="M1209" i="1"/>
  <c r="N1209" i="1"/>
  <c r="O1209" i="1"/>
  <c r="P1209" i="1"/>
  <c r="Q1209" i="1"/>
  <c r="R1209" i="1"/>
  <c r="S1209" i="1"/>
  <c r="U1209" i="1"/>
  <c r="V1209" i="1"/>
  <c r="W1209" i="1"/>
  <c r="X1209" i="1"/>
  <c r="Y1209" i="1"/>
  <c r="Z1209" i="1"/>
  <c r="AA1209" i="1"/>
  <c r="AB1209" i="1"/>
  <c r="A1210" i="1"/>
  <c r="B1210" i="1"/>
  <c r="C1210" i="1"/>
  <c r="D1210" i="1"/>
  <c r="E1210" i="1"/>
  <c r="F1210" i="1"/>
  <c r="G1210" i="1"/>
  <c r="H1210" i="1"/>
  <c r="I1210" i="1"/>
  <c r="J1210" i="1"/>
  <c r="K1210" i="1"/>
  <c r="L1210" i="1"/>
  <c r="M1210" i="1"/>
  <c r="N1210" i="1"/>
  <c r="O1210" i="1"/>
  <c r="P1210" i="1"/>
  <c r="Q1210" i="1"/>
  <c r="R1210" i="1"/>
  <c r="S1210" i="1"/>
  <c r="U1210" i="1"/>
  <c r="V1210" i="1"/>
  <c r="W1210" i="1"/>
  <c r="X1210" i="1"/>
  <c r="Y1210" i="1"/>
  <c r="Z1210" i="1"/>
  <c r="AA1210" i="1"/>
  <c r="AB1210" i="1"/>
  <c r="A1211" i="1"/>
  <c r="B1211" i="1"/>
  <c r="C1211" i="1"/>
  <c r="D1211" i="1"/>
  <c r="E1211" i="1"/>
  <c r="F1211" i="1"/>
  <c r="G1211" i="1"/>
  <c r="H1211" i="1"/>
  <c r="I1211" i="1"/>
  <c r="J1211" i="1"/>
  <c r="K1211" i="1"/>
  <c r="L1211" i="1"/>
  <c r="M1211" i="1"/>
  <c r="N1211" i="1"/>
  <c r="O1211" i="1"/>
  <c r="P1211" i="1"/>
  <c r="Q1211" i="1"/>
  <c r="R1211" i="1"/>
  <c r="S1211" i="1"/>
  <c r="U1211" i="1"/>
  <c r="V1211" i="1"/>
  <c r="W1211" i="1"/>
  <c r="X1211" i="1"/>
  <c r="Y1211" i="1"/>
  <c r="Z1211" i="1"/>
  <c r="AA1211" i="1"/>
  <c r="AB1211" i="1"/>
  <c r="A1212" i="1"/>
  <c r="B1212" i="1"/>
  <c r="C1212" i="1"/>
  <c r="D1212" i="1"/>
  <c r="E1212" i="1"/>
  <c r="F1212" i="1"/>
  <c r="G1212" i="1"/>
  <c r="H1212" i="1"/>
  <c r="I1212" i="1"/>
  <c r="J1212" i="1"/>
  <c r="K1212" i="1"/>
  <c r="L1212" i="1"/>
  <c r="M1212" i="1"/>
  <c r="N1212" i="1"/>
  <c r="O1212" i="1"/>
  <c r="P1212" i="1"/>
  <c r="Q1212" i="1"/>
  <c r="R1212" i="1"/>
  <c r="S1212" i="1"/>
  <c r="U1212" i="1"/>
  <c r="V1212" i="1"/>
  <c r="W1212" i="1"/>
  <c r="X1212" i="1"/>
  <c r="Y1212" i="1"/>
  <c r="Z1212" i="1"/>
  <c r="AA1212" i="1"/>
  <c r="AB1212" i="1"/>
  <c r="A1213" i="1"/>
  <c r="B1213" i="1"/>
  <c r="C1213" i="1"/>
  <c r="D1213" i="1"/>
  <c r="E1213" i="1"/>
  <c r="F1213" i="1"/>
  <c r="G1213" i="1"/>
  <c r="H1213" i="1"/>
  <c r="I1213" i="1"/>
  <c r="J1213" i="1"/>
  <c r="K1213" i="1"/>
  <c r="L1213" i="1"/>
  <c r="M1213" i="1"/>
  <c r="N1213" i="1"/>
  <c r="O1213" i="1"/>
  <c r="P1213" i="1"/>
  <c r="Q1213" i="1"/>
  <c r="R1213" i="1"/>
  <c r="S1213" i="1"/>
  <c r="U1213" i="1"/>
  <c r="V1213" i="1"/>
  <c r="W1213" i="1"/>
  <c r="X1213" i="1"/>
  <c r="Y1213" i="1"/>
  <c r="Z1213" i="1"/>
  <c r="AA1213" i="1"/>
  <c r="AB1213" i="1"/>
  <c r="A1214" i="1"/>
  <c r="B1214" i="1"/>
  <c r="C1214" i="1"/>
  <c r="D1214" i="1"/>
  <c r="E1214" i="1"/>
  <c r="F1214" i="1"/>
  <c r="G1214" i="1"/>
  <c r="H1214" i="1"/>
  <c r="I1214" i="1"/>
  <c r="J1214" i="1"/>
  <c r="K1214" i="1"/>
  <c r="L1214" i="1"/>
  <c r="M1214" i="1"/>
  <c r="N1214" i="1"/>
  <c r="O1214" i="1"/>
  <c r="P1214" i="1"/>
  <c r="Q1214" i="1"/>
  <c r="R1214" i="1"/>
  <c r="S1214" i="1"/>
  <c r="U1214" i="1"/>
  <c r="V1214" i="1"/>
  <c r="W1214" i="1"/>
  <c r="X1214" i="1"/>
  <c r="Y1214" i="1"/>
  <c r="Z1214" i="1"/>
  <c r="AA1214" i="1"/>
  <c r="AB1214" i="1"/>
  <c r="A1215" i="1"/>
  <c r="B1215" i="1"/>
  <c r="C1215" i="1"/>
  <c r="D1215" i="1"/>
  <c r="E1215" i="1"/>
  <c r="F1215" i="1"/>
  <c r="G1215" i="1"/>
  <c r="H1215" i="1"/>
  <c r="I1215" i="1"/>
  <c r="J1215" i="1"/>
  <c r="K1215" i="1"/>
  <c r="L1215" i="1"/>
  <c r="M1215" i="1"/>
  <c r="N1215" i="1"/>
  <c r="O1215" i="1"/>
  <c r="P1215" i="1"/>
  <c r="Q1215" i="1"/>
  <c r="R1215" i="1"/>
  <c r="S1215" i="1"/>
  <c r="U1215" i="1"/>
  <c r="V1215" i="1"/>
  <c r="W1215" i="1"/>
  <c r="X1215" i="1"/>
  <c r="Y1215" i="1"/>
  <c r="Z1215" i="1"/>
  <c r="AA1215" i="1"/>
  <c r="AB1215" i="1"/>
  <c r="A1216" i="1"/>
  <c r="B1216" i="1"/>
  <c r="C1216" i="1"/>
  <c r="D1216" i="1"/>
  <c r="E1216" i="1"/>
  <c r="F1216" i="1"/>
  <c r="G1216" i="1"/>
  <c r="H1216" i="1"/>
  <c r="I1216" i="1"/>
  <c r="J1216" i="1"/>
  <c r="K1216" i="1"/>
  <c r="L1216" i="1"/>
  <c r="M1216" i="1"/>
  <c r="N1216" i="1"/>
  <c r="O1216" i="1"/>
  <c r="P1216" i="1"/>
  <c r="Q1216" i="1"/>
  <c r="R1216" i="1"/>
  <c r="S1216" i="1"/>
  <c r="U1216" i="1"/>
  <c r="V1216" i="1"/>
  <c r="W1216" i="1"/>
  <c r="X1216" i="1"/>
  <c r="Y1216" i="1"/>
  <c r="Z1216" i="1"/>
  <c r="AA1216" i="1"/>
  <c r="AB1216" i="1"/>
  <c r="A1217" i="1"/>
  <c r="B1217" i="1"/>
  <c r="C1217" i="1"/>
  <c r="D1217" i="1"/>
  <c r="E1217" i="1"/>
  <c r="F1217" i="1"/>
  <c r="G1217" i="1"/>
  <c r="H1217" i="1"/>
  <c r="I1217" i="1"/>
  <c r="J1217" i="1"/>
  <c r="K1217" i="1"/>
  <c r="L1217" i="1"/>
  <c r="M1217" i="1"/>
  <c r="N1217" i="1"/>
  <c r="O1217" i="1"/>
  <c r="P1217" i="1"/>
  <c r="Q1217" i="1"/>
  <c r="R1217" i="1"/>
  <c r="S1217" i="1"/>
  <c r="U1217" i="1"/>
  <c r="V1217" i="1"/>
  <c r="W1217" i="1"/>
  <c r="X1217" i="1"/>
  <c r="Y1217" i="1"/>
  <c r="Z1217" i="1"/>
  <c r="AA1217" i="1"/>
  <c r="AB1217" i="1"/>
  <c r="A1218" i="1"/>
  <c r="B1218" i="1"/>
  <c r="C1218" i="1"/>
  <c r="D1218" i="1"/>
  <c r="E1218" i="1"/>
  <c r="F1218" i="1"/>
  <c r="G1218" i="1"/>
  <c r="H1218" i="1"/>
  <c r="I1218" i="1"/>
  <c r="J1218" i="1"/>
  <c r="K1218" i="1"/>
  <c r="L1218" i="1"/>
  <c r="M1218" i="1"/>
  <c r="N1218" i="1"/>
  <c r="O1218" i="1"/>
  <c r="P1218" i="1"/>
  <c r="Q1218" i="1"/>
  <c r="R1218" i="1"/>
  <c r="S1218" i="1"/>
  <c r="U1218" i="1"/>
  <c r="V1218" i="1"/>
  <c r="W1218" i="1"/>
  <c r="X1218" i="1"/>
  <c r="Y1218" i="1"/>
  <c r="Z1218" i="1"/>
  <c r="AA1218" i="1"/>
  <c r="AB1218" i="1"/>
  <c r="A1219" i="1"/>
  <c r="B1219" i="1"/>
  <c r="C1219" i="1"/>
  <c r="D1219" i="1"/>
  <c r="E1219" i="1"/>
  <c r="F1219" i="1"/>
  <c r="G1219" i="1"/>
  <c r="H1219" i="1"/>
  <c r="I1219" i="1"/>
  <c r="J1219" i="1"/>
  <c r="K1219" i="1"/>
  <c r="L1219" i="1"/>
  <c r="M1219" i="1"/>
  <c r="N1219" i="1"/>
  <c r="O1219" i="1"/>
  <c r="P1219" i="1"/>
  <c r="Q1219" i="1"/>
  <c r="R1219" i="1"/>
  <c r="S1219" i="1"/>
  <c r="U1219" i="1"/>
  <c r="V1219" i="1"/>
  <c r="W1219" i="1"/>
  <c r="X1219" i="1"/>
  <c r="Y1219" i="1"/>
  <c r="Z1219" i="1"/>
  <c r="AA1219" i="1"/>
  <c r="AB1219" i="1"/>
  <c r="A1220" i="1"/>
  <c r="B1220" i="1"/>
  <c r="C1220" i="1"/>
  <c r="D1220" i="1"/>
  <c r="E1220" i="1"/>
  <c r="F1220" i="1"/>
  <c r="G1220" i="1"/>
  <c r="H1220" i="1"/>
  <c r="I1220" i="1"/>
  <c r="J1220" i="1"/>
  <c r="K1220" i="1"/>
  <c r="L1220" i="1"/>
  <c r="M1220" i="1"/>
  <c r="N1220" i="1"/>
  <c r="O1220" i="1"/>
  <c r="P1220" i="1"/>
  <c r="Q1220" i="1"/>
  <c r="R1220" i="1"/>
  <c r="S1220" i="1"/>
  <c r="U1220" i="1"/>
  <c r="V1220" i="1"/>
  <c r="W1220" i="1"/>
  <c r="X1220" i="1"/>
  <c r="Y1220" i="1"/>
  <c r="Z1220" i="1"/>
  <c r="AA1220" i="1"/>
  <c r="AB1220" i="1"/>
  <c r="A1221" i="1"/>
  <c r="B1221" i="1"/>
  <c r="C1221" i="1"/>
  <c r="D1221" i="1"/>
  <c r="E1221" i="1"/>
  <c r="F1221" i="1"/>
  <c r="G1221" i="1"/>
  <c r="H1221" i="1"/>
  <c r="I1221" i="1"/>
  <c r="J1221" i="1"/>
  <c r="K1221" i="1"/>
  <c r="L1221" i="1"/>
  <c r="M1221" i="1"/>
  <c r="N1221" i="1"/>
  <c r="O1221" i="1"/>
  <c r="P1221" i="1"/>
  <c r="Q1221" i="1"/>
  <c r="R1221" i="1"/>
  <c r="S1221" i="1"/>
  <c r="U1221" i="1"/>
  <c r="V1221" i="1"/>
  <c r="W1221" i="1"/>
  <c r="X1221" i="1"/>
  <c r="Y1221" i="1"/>
  <c r="Z1221" i="1"/>
  <c r="AA1221" i="1"/>
  <c r="AB1221" i="1"/>
  <c r="A1222" i="1"/>
  <c r="B1222" i="1"/>
  <c r="C1222" i="1"/>
  <c r="D1222" i="1"/>
  <c r="E1222" i="1"/>
  <c r="F1222" i="1"/>
  <c r="G1222" i="1"/>
  <c r="H1222" i="1"/>
  <c r="I1222" i="1"/>
  <c r="J1222" i="1"/>
  <c r="K1222" i="1"/>
  <c r="L1222" i="1"/>
  <c r="M1222" i="1"/>
  <c r="N1222" i="1"/>
  <c r="O1222" i="1"/>
  <c r="P1222" i="1"/>
  <c r="Q1222" i="1"/>
  <c r="R1222" i="1"/>
  <c r="S1222" i="1"/>
  <c r="U1222" i="1"/>
  <c r="V1222" i="1"/>
  <c r="W1222" i="1"/>
  <c r="X1222" i="1"/>
  <c r="Y1222" i="1"/>
  <c r="Z1222" i="1"/>
  <c r="AA1222" i="1"/>
  <c r="AB1222" i="1"/>
  <c r="A1223" i="1"/>
  <c r="B1223" i="1"/>
  <c r="C1223" i="1"/>
  <c r="D1223" i="1"/>
  <c r="E1223" i="1"/>
  <c r="F1223" i="1"/>
  <c r="G1223" i="1"/>
  <c r="H1223" i="1"/>
  <c r="I1223" i="1"/>
  <c r="J1223" i="1"/>
  <c r="K1223" i="1"/>
  <c r="L1223" i="1"/>
  <c r="M1223" i="1"/>
  <c r="N1223" i="1"/>
  <c r="O1223" i="1"/>
  <c r="P1223" i="1"/>
  <c r="Q1223" i="1"/>
  <c r="R1223" i="1"/>
  <c r="S1223" i="1"/>
  <c r="U1223" i="1"/>
  <c r="V1223" i="1"/>
  <c r="W1223" i="1"/>
  <c r="X1223" i="1"/>
  <c r="Y1223" i="1"/>
  <c r="Z1223" i="1"/>
  <c r="AA1223" i="1"/>
  <c r="AB1223" i="1"/>
  <c r="A1224" i="1"/>
  <c r="B1224" i="1"/>
  <c r="C1224" i="1"/>
  <c r="D1224" i="1"/>
  <c r="E1224" i="1"/>
  <c r="F1224" i="1"/>
  <c r="G1224" i="1"/>
  <c r="H1224" i="1"/>
  <c r="I1224" i="1"/>
  <c r="J1224" i="1"/>
  <c r="K1224" i="1"/>
  <c r="L1224" i="1"/>
  <c r="M1224" i="1"/>
  <c r="N1224" i="1"/>
  <c r="O1224" i="1"/>
  <c r="P1224" i="1"/>
  <c r="Q1224" i="1"/>
  <c r="R1224" i="1"/>
  <c r="S1224" i="1"/>
  <c r="U1224" i="1"/>
  <c r="V1224" i="1"/>
  <c r="W1224" i="1"/>
  <c r="X1224" i="1"/>
  <c r="Y1224" i="1"/>
  <c r="Z1224" i="1"/>
  <c r="AA1224" i="1"/>
  <c r="AB1224" i="1"/>
  <c r="A1225" i="1"/>
  <c r="B1225" i="1"/>
  <c r="C1225" i="1"/>
  <c r="D1225" i="1"/>
  <c r="E1225" i="1"/>
  <c r="F1225" i="1"/>
  <c r="G1225" i="1"/>
  <c r="H1225" i="1"/>
  <c r="I1225" i="1"/>
  <c r="J1225" i="1"/>
  <c r="K1225" i="1"/>
  <c r="L1225" i="1"/>
  <c r="M1225" i="1"/>
  <c r="N1225" i="1"/>
  <c r="O1225" i="1"/>
  <c r="P1225" i="1"/>
  <c r="Q1225" i="1"/>
  <c r="R1225" i="1"/>
  <c r="S1225" i="1"/>
  <c r="U1225" i="1"/>
  <c r="V1225" i="1"/>
  <c r="W1225" i="1"/>
  <c r="X1225" i="1"/>
  <c r="Y1225" i="1"/>
  <c r="Z1225" i="1"/>
  <c r="AA1225" i="1"/>
  <c r="AB1225" i="1"/>
  <c r="A1226" i="1"/>
  <c r="B1226" i="1"/>
  <c r="C1226" i="1"/>
  <c r="D1226" i="1"/>
  <c r="E1226" i="1"/>
  <c r="F1226" i="1"/>
  <c r="G1226" i="1"/>
  <c r="H1226" i="1"/>
  <c r="I1226" i="1"/>
  <c r="J1226" i="1"/>
  <c r="K1226" i="1"/>
  <c r="L1226" i="1"/>
  <c r="M1226" i="1"/>
  <c r="N1226" i="1"/>
  <c r="O1226" i="1"/>
  <c r="P1226" i="1"/>
  <c r="Q1226" i="1"/>
  <c r="R1226" i="1"/>
  <c r="S1226" i="1"/>
  <c r="U1226" i="1"/>
  <c r="V1226" i="1"/>
  <c r="W1226" i="1"/>
  <c r="X1226" i="1"/>
  <c r="Y1226" i="1"/>
  <c r="Z1226" i="1"/>
  <c r="AA1226" i="1"/>
  <c r="AB1226" i="1"/>
  <c r="A1227" i="1"/>
  <c r="B1227" i="1"/>
  <c r="C1227" i="1"/>
  <c r="D1227" i="1"/>
  <c r="E1227" i="1"/>
  <c r="F1227" i="1"/>
  <c r="G1227" i="1"/>
  <c r="H1227" i="1"/>
  <c r="I1227" i="1"/>
  <c r="J1227" i="1"/>
  <c r="K1227" i="1"/>
  <c r="L1227" i="1"/>
  <c r="M1227" i="1"/>
  <c r="N1227" i="1"/>
  <c r="O1227" i="1"/>
  <c r="P1227" i="1"/>
  <c r="Q1227" i="1"/>
  <c r="R1227" i="1"/>
  <c r="S1227" i="1"/>
  <c r="U1227" i="1"/>
  <c r="V1227" i="1"/>
  <c r="W1227" i="1"/>
  <c r="X1227" i="1"/>
  <c r="Y1227" i="1"/>
  <c r="Z1227" i="1"/>
  <c r="AA1227" i="1"/>
  <c r="AB1227" i="1"/>
  <c r="A1228" i="1"/>
  <c r="B1228" i="1"/>
  <c r="C1228" i="1"/>
  <c r="D1228" i="1"/>
  <c r="E1228" i="1"/>
  <c r="F1228" i="1"/>
  <c r="G1228" i="1"/>
  <c r="H1228" i="1"/>
  <c r="I1228" i="1"/>
  <c r="J1228" i="1"/>
  <c r="K1228" i="1"/>
  <c r="L1228" i="1"/>
  <c r="M1228" i="1"/>
  <c r="N1228" i="1"/>
  <c r="O1228" i="1"/>
  <c r="P1228" i="1"/>
  <c r="Q1228" i="1"/>
  <c r="R1228" i="1"/>
  <c r="S1228" i="1"/>
  <c r="U1228" i="1"/>
  <c r="V1228" i="1"/>
  <c r="W1228" i="1"/>
  <c r="X1228" i="1"/>
  <c r="Y1228" i="1"/>
  <c r="Z1228" i="1"/>
  <c r="AA1228" i="1"/>
  <c r="AB1228" i="1"/>
  <c r="A1229" i="1"/>
  <c r="B1229" i="1"/>
  <c r="C1229" i="1"/>
  <c r="D1229" i="1"/>
  <c r="E1229" i="1"/>
  <c r="F1229" i="1"/>
  <c r="G1229" i="1"/>
  <c r="H1229" i="1"/>
  <c r="I1229" i="1"/>
  <c r="J1229" i="1"/>
  <c r="K1229" i="1"/>
  <c r="L1229" i="1"/>
  <c r="M1229" i="1"/>
  <c r="N1229" i="1"/>
  <c r="O1229" i="1"/>
  <c r="P1229" i="1"/>
  <c r="Q1229" i="1"/>
  <c r="R1229" i="1"/>
  <c r="S1229" i="1"/>
  <c r="U1229" i="1"/>
  <c r="V1229" i="1"/>
  <c r="W1229" i="1"/>
  <c r="X1229" i="1"/>
  <c r="Y1229" i="1"/>
  <c r="Z1229" i="1"/>
  <c r="AA1229" i="1"/>
  <c r="AB1229" i="1"/>
  <c r="A1230" i="1"/>
  <c r="B1230" i="1"/>
  <c r="C1230" i="1"/>
  <c r="D1230" i="1"/>
  <c r="E1230" i="1"/>
  <c r="F1230" i="1"/>
  <c r="G1230" i="1"/>
  <c r="H1230" i="1"/>
  <c r="I1230" i="1"/>
  <c r="J1230" i="1"/>
  <c r="K1230" i="1"/>
  <c r="L1230" i="1"/>
  <c r="M1230" i="1"/>
  <c r="N1230" i="1"/>
  <c r="O1230" i="1"/>
  <c r="P1230" i="1"/>
  <c r="Q1230" i="1"/>
  <c r="R1230" i="1"/>
  <c r="S1230" i="1"/>
  <c r="U1230" i="1"/>
  <c r="V1230" i="1"/>
  <c r="W1230" i="1"/>
  <c r="X1230" i="1"/>
  <c r="Y1230" i="1"/>
  <c r="Z1230" i="1"/>
  <c r="AA1230" i="1"/>
  <c r="AB1230" i="1"/>
  <c r="A1231" i="1"/>
  <c r="B1231" i="1"/>
  <c r="C1231" i="1"/>
  <c r="D1231" i="1"/>
  <c r="E1231" i="1"/>
  <c r="F1231" i="1"/>
  <c r="G1231" i="1"/>
  <c r="H1231" i="1"/>
  <c r="I1231" i="1"/>
  <c r="J1231" i="1"/>
  <c r="K1231" i="1"/>
  <c r="L1231" i="1"/>
  <c r="M1231" i="1"/>
  <c r="N1231" i="1"/>
  <c r="O1231" i="1"/>
  <c r="P1231" i="1"/>
  <c r="Q1231" i="1"/>
  <c r="R1231" i="1"/>
  <c r="S1231" i="1"/>
  <c r="U1231" i="1"/>
  <c r="V1231" i="1"/>
  <c r="W1231" i="1"/>
  <c r="X1231" i="1"/>
  <c r="Y1231" i="1"/>
  <c r="Z1231" i="1"/>
  <c r="AA1231" i="1"/>
  <c r="AB1231" i="1"/>
  <c r="A1232" i="1"/>
  <c r="B1232" i="1"/>
  <c r="C1232" i="1"/>
  <c r="D1232" i="1"/>
  <c r="E1232" i="1"/>
  <c r="F1232" i="1"/>
  <c r="G1232" i="1"/>
  <c r="H1232" i="1"/>
  <c r="I1232" i="1"/>
  <c r="J1232" i="1"/>
  <c r="K1232" i="1"/>
  <c r="L1232" i="1"/>
  <c r="M1232" i="1"/>
  <c r="N1232" i="1"/>
  <c r="O1232" i="1"/>
  <c r="P1232" i="1"/>
  <c r="Q1232" i="1"/>
  <c r="R1232" i="1"/>
  <c r="S1232" i="1"/>
  <c r="U1232" i="1"/>
  <c r="V1232" i="1"/>
  <c r="W1232" i="1"/>
  <c r="X1232" i="1"/>
  <c r="Y1232" i="1"/>
  <c r="Z1232" i="1"/>
  <c r="AA1232" i="1"/>
  <c r="AB1232" i="1"/>
  <c r="A1233" i="1"/>
  <c r="B1233" i="1"/>
  <c r="C1233" i="1"/>
  <c r="D1233" i="1"/>
  <c r="E1233" i="1"/>
  <c r="F1233" i="1"/>
  <c r="G1233" i="1"/>
  <c r="H1233" i="1"/>
  <c r="I1233" i="1"/>
  <c r="J1233" i="1"/>
  <c r="K1233" i="1"/>
  <c r="L1233" i="1"/>
  <c r="M1233" i="1"/>
  <c r="N1233" i="1"/>
  <c r="O1233" i="1"/>
  <c r="P1233" i="1"/>
  <c r="Q1233" i="1"/>
  <c r="R1233" i="1"/>
  <c r="S1233" i="1"/>
  <c r="U1233" i="1"/>
  <c r="V1233" i="1"/>
  <c r="W1233" i="1"/>
  <c r="X1233" i="1"/>
  <c r="Y1233" i="1"/>
  <c r="Z1233" i="1"/>
  <c r="AA1233" i="1"/>
  <c r="AB1233" i="1"/>
  <c r="A1234" i="1"/>
  <c r="B1234" i="1"/>
  <c r="C1234" i="1"/>
  <c r="D1234" i="1"/>
  <c r="E1234" i="1"/>
  <c r="F1234" i="1"/>
  <c r="G1234" i="1"/>
  <c r="H1234" i="1"/>
  <c r="I1234" i="1"/>
  <c r="J1234" i="1"/>
  <c r="K1234" i="1"/>
  <c r="L1234" i="1"/>
  <c r="M1234" i="1"/>
  <c r="N1234" i="1"/>
  <c r="O1234" i="1"/>
  <c r="P1234" i="1"/>
  <c r="Q1234" i="1"/>
  <c r="R1234" i="1"/>
  <c r="S1234" i="1"/>
  <c r="U1234" i="1"/>
  <c r="V1234" i="1"/>
  <c r="W1234" i="1"/>
  <c r="X1234" i="1"/>
  <c r="Y1234" i="1"/>
  <c r="Z1234" i="1"/>
  <c r="AA1234" i="1"/>
  <c r="AB1234" i="1"/>
  <c r="A1235" i="1"/>
  <c r="B1235" i="1"/>
  <c r="C1235" i="1"/>
  <c r="D1235" i="1"/>
  <c r="E1235" i="1"/>
  <c r="F1235" i="1"/>
  <c r="G1235" i="1"/>
  <c r="H1235" i="1"/>
  <c r="I1235" i="1"/>
  <c r="J1235" i="1"/>
  <c r="K1235" i="1"/>
  <c r="L1235" i="1"/>
  <c r="M1235" i="1"/>
  <c r="N1235" i="1"/>
  <c r="O1235" i="1"/>
  <c r="P1235" i="1"/>
  <c r="Q1235" i="1"/>
  <c r="R1235" i="1"/>
  <c r="S1235" i="1"/>
  <c r="U1235" i="1"/>
  <c r="V1235" i="1"/>
  <c r="W1235" i="1"/>
  <c r="X1235" i="1"/>
  <c r="Y1235" i="1"/>
  <c r="Z1235" i="1"/>
  <c r="AA1235" i="1"/>
  <c r="AB1235" i="1"/>
  <c r="A1236" i="1"/>
  <c r="B1236" i="1"/>
  <c r="C1236" i="1"/>
  <c r="D1236" i="1"/>
  <c r="E1236" i="1"/>
  <c r="F1236" i="1"/>
  <c r="G1236" i="1"/>
  <c r="H1236" i="1"/>
  <c r="I1236" i="1"/>
  <c r="J1236" i="1"/>
  <c r="K1236" i="1"/>
  <c r="L1236" i="1"/>
  <c r="M1236" i="1"/>
  <c r="N1236" i="1"/>
  <c r="O1236" i="1"/>
  <c r="P1236" i="1"/>
  <c r="Q1236" i="1"/>
  <c r="R1236" i="1"/>
  <c r="S1236" i="1"/>
  <c r="U1236" i="1"/>
  <c r="V1236" i="1"/>
  <c r="W1236" i="1"/>
  <c r="X1236" i="1"/>
  <c r="Y1236" i="1"/>
  <c r="Z1236" i="1"/>
  <c r="AA1236" i="1"/>
  <c r="AB1236" i="1"/>
  <c r="A1237" i="1"/>
  <c r="B1237" i="1"/>
  <c r="C1237" i="1"/>
  <c r="D1237" i="1"/>
  <c r="E1237" i="1"/>
  <c r="F1237" i="1"/>
  <c r="G1237" i="1"/>
  <c r="H1237" i="1"/>
  <c r="I1237" i="1"/>
  <c r="J1237" i="1"/>
  <c r="K1237" i="1"/>
  <c r="L1237" i="1"/>
  <c r="M1237" i="1"/>
  <c r="N1237" i="1"/>
  <c r="O1237" i="1"/>
  <c r="P1237" i="1"/>
  <c r="Q1237" i="1"/>
  <c r="R1237" i="1"/>
  <c r="S1237" i="1"/>
  <c r="U1237" i="1"/>
  <c r="V1237" i="1"/>
  <c r="W1237" i="1"/>
  <c r="X1237" i="1"/>
  <c r="Y1237" i="1"/>
  <c r="Z1237" i="1"/>
  <c r="AA1237" i="1"/>
  <c r="AB1237" i="1"/>
  <c r="A1238" i="1"/>
  <c r="B1238" i="1"/>
  <c r="C1238" i="1"/>
  <c r="D1238" i="1"/>
  <c r="E1238" i="1"/>
  <c r="F1238" i="1"/>
  <c r="G1238" i="1"/>
  <c r="H1238" i="1"/>
  <c r="I1238" i="1"/>
  <c r="J1238" i="1"/>
  <c r="K1238" i="1"/>
  <c r="L1238" i="1"/>
  <c r="M1238" i="1"/>
  <c r="N1238" i="1"/>
  <c r="O1238" i="1"/>
  <c r="P1238" i="1"/>
  <c r="Q1238" i="1"/>
  <c r="R1238" i="1"/>
  <c r="S1238" i="1"/>
  <c r="U1238" i="1"/>
  <c r="V1238" i="1"/>
  <c r="W1238" i="1"/>
  <c r="X1238" i="1"/>
  <c r="Y1238" i="1"/>
  <c r="Z1238" i="1"/>
  <c r="AA1238" i="1"/>
  <c r="AB1238" i="1"/>
  <c r="A1239" i="1"/>
  <c r="B1239" i="1"/>
  <c r="C1239" i="1"/>
  <c r="D1239" i="1"/>
  <c r="E1239" i="1"/>
  <c r="F1239" i="1"/>
  <c r="G1239" i="1"/>
  <c r="H1239" i="1"/>
  <c r="I1239" i="1"/>
  <c r="J1239" i="1"/>
  <c r="K1239" i="1"/>
  <c r="L1239" i="1"/>
  <c r="M1239" i="1"/>
  <c r="N1239" i="1"/>
  <c r="O1239" i="1"/>
  <c r="P1239" i="1"/>
  <c r="Q1239" i="1"/>
  <c r="R1239" i="1"/>
  <c r="S1239" i="1"/>
  <c r="U1239" i="1"/>
  <c r="V1239" i="1"/>
  <c r="W1239" i="1"/>
  <c r="X1239" i="1"/>
  <c r="Y1239" i="1"/>
  <c r="Z1239" i="1"/>
  <c r="AA1239" i="1"/>
  <c r="AB1239" i="1"/>
  <c r="A1240" i="1"/>
  <c r="B1240" i="1"/>
  <c r="C1240" i="1"/>
  <c r="D1240" i="1"/>
  <c r="E1240" i="1"/>
  <c r="F1240" i="1"/>
  <c r="G1240" i="1"/>
  <c r="H1240" i="1"/>
  <c r="I1240" i="1"/>
  <c r="J1240" i="1"/>
  <c r="K1240" i="1"/>
  <c r="L1240" i="1"/>
  <c r="M1240" i="1"/>
  <c r="N1240" i="1"/>
  <c r="O1240" i="1"/>
  <c r="P1240" i="1"/>
  <c r="Q1240" i="1"/>
  <c r="R1240" i="1"/>
  <c r="S1240" i="1"/>
  <c r="U1240" i="1"/>
  <c r="V1240" i="1"/>
  <c r="W1240" i="1"/>
  <c r="X1240" i="1"/>
  <c r="Y1240" i="1"/>
  <c r="Z1240" i="1"/>
  <c r="AA1240" i="1"/>
  <c r="AB1240" i="1"/>
  <c r="A1241" i="1"/>
  <c r="B1241" i="1"/>
  <c r="C1241" i="1"/>
  <c r="D1241" i="1"/>
  <c r="E1241" i="1"/>
  <c r="F1241" i="1"/>
  <c r="G1241" i="1"/>
  <c r="H1241" i="1"/>
  <c r="I1241" i="1"/>
  <c r="J1241" i="1"/>
  <c r="K1241" i="1"/>
  <c r="L1241" i="1"/>
  <c r="M1241" i="1"/>
  <c r="N1241" i="1"/>
  <c r="O1241" i="1"/>
  <c r="P1241" i="1"/>
  <c r="Q1241" i="1"/>
  <c r="R1241" i="1"/>
  <c r="S1241" i="1"/>
  <c r="U1241" i="1"/>
  <c r="V1241" i="1"/>
  <c r="W1241" i="1"/>
  <c r="X1241" i="1"/>
  <c r="Y1241" i="1"/>
  <c r="Z1241" i="1"/>
  <c r="AA1241" i="1"/>
  <c r="AB1241" i="1"/>
  <c r="A1242" i="1"/>
  <c r="B1242" i="1"/>
  <c r="C1242" i="1"/>
  <c r="D1242" i="1"/>
  <c r="E1242" i="1"/>
  <c r="F1242" i="1"/>
  <c r="G1242" i="1"/>
  <c r="H1242" i="1"/>
  <c r="I1242" i="1"/>
  <c r="J1242" i="1"/>
  <c r="K1242" i="1"/>
  <c r="L1242" i="1"/>
  <c r="M1242" i="1"/>
  <c r="N1242" i="1"/>
  <c r="O1242" i="1"/>
  <c r="P1242" i="1"/>
  <c r="Q1242" i="1"/>
  <c r="R1242" i="1"/>
  <c r="S1242" i="1"/>
  <c r="U1242" i="1"/>
  <c r="V1242" i="1"/>
  <c r="W1242" i="1"/>
  <c r="X1242" i="1"/>
  <c r="Y1242" i="1"/>
  <c r="Z1242" i="1"/>
  <c r="AA1242" i="1"/>
  <c r="AB1242" i="1"/>
  <c r="A1243" i="1"/>
  <c r="B1243" i="1"/>
  <c r="C1243" i="1"/>
  <c r="D1243" i="1"/>
  <c r="E1243" i="1"/>
  <c r="F1243" i="1"/>
  <c r="G1243" i="1"/>
  <c r="H1243" i="1"/>
  <c r="I1243" i="1"/>
  <c r="J1243" i="1"/>
  <c r="K1243" i="1"/>
  <c r="L1243" i="1"/>
  <c r="M1243" i="1"/>
  <c r="N1243" i="1"/>
  <c r="O1243" i="1"/>
  <c r="P1243" i="1"/>
  <c r="Q1243" i="1"/>
  <c r="R1243" i="1"/>
  <c r="S1243" i="1"/>
  <c r="U1243" i="1"/>
  <c r="V1243" i="1"/>
  <c r="W1243" i="1"/>
  <c r="X1243" i="1"/>
  <c r="Y1243" i="1"/>
  <c r="Z1243" i="1"/>
  <c r="AA1243" i="1"/>
  <c r="AB1243" i="1"/>
  <c r="A1244" i="1"/>
  <c r="B1244" i="1"/>
  <c r="C1244" i="1"/>
  <c r="D1244" i="1"/>
  <c r="E1244" i="1"/>
  <c r="F1244" i="1"/>
  <c r="G1244" i="1"/>
  <c r="H1244" i="1"/>
  <c r="I1244" i="1"/>
  <c r="J1244" i="1"/>
  <c r="K1244" i="1"/>
  <c r="L1244" i="1"/>
  <c r="M1244" i="1"/>
  <c r="N1244" i="1"/>
  <c r="O1244" i="1"/>
  <c r="P1244" i="1"/>
  <c r="Q1244" i="1"/>
  <c r="R1244" i="1"/>
  <c r="S1244" i="1"/>
  <c r="U1244" i="1"/>
  <c r="V1244" i="1"/>
  <c r="W1244" i="1"/>
  <c r="X1244" i="1"/>
  <c r="Y1244" i="1"/>
  <c r="Z1244" i="1"/>
  <c r="AA1244" i="1"/>
  <c r="AB1244" i="1"/>
  <c r="A1245" i="1"/>
  <c r="B1245" i="1"/>
  <c r="C1245" i="1"/>
  <c r="D1245" i="1"/>
  <c r="E1245" i="1"/>
  <c r="F1245" i="1"/>
  <c r="G1245" i="1"/>
  <c r="H1245" i="1"/>
  <c r="I1245" i="1"/>
  <c r="J1245" i="1"/>
  <c r="K1245" i="1"/>
  <c r="L1245" i="1"/>
  <c r="M1245" i="1"/>
  <c r="N1245" i="1"/>
  <c r="O1245" i="1"/>
  <c r="P1245" i="1"/>
  <c r="Q1245" i="1"/>
  <c r="R1245" i="1"/>
  <c r="S1245" i="1"/>
  <c r="U1245" i="1"/>
  <c r="V1245" i="1"/>
  <c r="W1245" i="1"/>
  <c r="X1245" i="1"/>
  <c r="Y1245" i="1"/>
  <c r="Z1245" i="1"/>
  <c r="AA1245" i="1"/>
  <c r="AB1245" i="1"/>
  <c r="A1246" i="1"/>
  <c r="B1246" i="1"/>
  <c r="C1246" i="1"/>
  <c r="D1246" i="1"/>
  <c r="E1246" i="1"/>
  <c r="F1246" i="1"/>
  <c r="G1246" i="1"/>
  <c r="H1246" i="1"/>
  <c r="I1246" i="1"/>
  <c r="J1246" i="1"/>
  <c r="K1246" i="1"/>
  <c r="L1246" i="1"/>
  <c r="M1246" i="1"/>
  <c r="N1246" i="1"/>
  <c r="O1246" i="1"/>
  <c r="P1246" i="1"/>
  <c r="Q1246" i="1"/>
  <c r="R1246" i="1"/>
  <c r="S1246" i="1"/>
  <c r="U1246" i="1"/>
  <c r="V1246" i="1"/>
  <c r="W1246" i="1"/>
  <c r="X1246" i="1"/>
  <c r="Y1246" i="1"/>
  <c r="Z1246" i="1"/>
  <c r="AA1246" i="1"/>
  <c r="AB1246" i="1"/>
  <c r="A1247" i="1"/>
  <c r="B1247" i="1"/>
  <c r="C1247" i="1"/>
  <c r="D1247" i="1"/>
  <c r="E1247" i="1"/>
  <c r="F1247" i="1"/>
  <c r="G1247" i="1"/>
  <c r="H1247" i="1"/>
  <c r="I1247" i="1"/>
  <c r="J1247" i="1"/>
  <c r="K1247" i="1"/>
  <c r="L1247" i="1"/>
  <c r="M1247" i="1"/>
  <c r="N1247" i="1"/>
  <c r="O1247" i="1"/>
  <c r="P1247" i="1"/>
  <c r="Q1247" i="1"/>
  <c r="R1247" i="1"/>
  <c r="S1247" i="1"/>
  <c r="U1247" i="1"/>
  <c r="V1247" i="1"/>
  <c r="W1247" i="1"/>
  <c r="X1247" i="1"/>
  <c r="Y1247" i="1"/>
  <c r="Z1247" i="1"/>
  <c r="AA1247" i="1"/>
  <c r="AB1247" i="1"/>
  <c r="A1248" i="1"/>
  <c r="B1248" i="1"/>
  <c r="C1248" i="1"/>
  <c r="D1248" i="1"/>
  <c r="E1248" i="1"/>
  <c r="F1248" i="1"/>
  <c r="G1248" i="1"/>
  <c r="H1248" i="1"/>
  <c r="I1248" i="1"/>
  <c r="J1248" i="1"/>
  <c r="K1248" i="1"/>
  <c r="L1248" i="1"/>
  <c r="M1248" i="1"/>
  <c r="N1248" i="1"/>
  <c r="O1248" i="1"/>
  <c r="P1248" i="1"/>
  <c r="Q1248" i="1"/>
  <c r="R1248" i="1"/>
  <c r="S1248" i="1"/>
  <c r="U1248" i="1"/>
  <c r="V1248" i="1"/>
  <c r="W1248" i="1"/>
  <c r="X1248" i="1"/>
  <c r="Y1248" i="1"/>
  <c r="Z1248" i="1"/>
  <c r="AA1248" i="1"/>
  <c r="AB1248" i="1"/>
  <c r="A1249" i="1"/>
  <c r="B1249" i="1"/>
  <c r="C1249" i="1"/>
  <c r="D1249" i="1"/>
  <c r="E1249" i="1"/>
  <c r="F1249" i="1"/>
  <c r="G1249" i="1"/>
  <c r="H1249" i="1"/>
  <c r="I1249" i="1"/>
  <c r="J1249" i="1"/>
  <c r="K1249" i="1"/>
  <c r="L1249" i="1"/>
  <c r="M1249" i="1"/>
  <c r="N1249" i="1"/>
  <c r="O1249" i="1"/>
  <c r="P1249" i="1"/>
  <c r="Q1249" i="1"/>
  <c r="R1249" i="1"/>
  <c r="S1249" i="1"/>
  <c r="U1249" i="1"/>
  <c r="V1249" i="1"/>
  <c r="W1249" i="1"/>
  <c r="X1249" i="1"/>
  <c r="Y1249" i="1"/>
  <c r="Z1249" i="1"/>
  <c r="AA1249" i="1"/>
  <c r="AB1249" i="1"/>
  <c r="A1250" i="1"/>
  <c r="B1250" i="1"/>
  <c r="C1250" i="1"/>
  <c r="D1250" i="1"/>
  <c r="E1250" i="1"/>
  <c r="F1250" i="1"/>
  <c r="G1250" i="1"/>
  <c r="H1250" i="1"/>
  <c r="I1250" i="1"/>
  <c r="J1250" i="1"/>
  <c r="K1250" i="1"/>
  <c r="L1250" i="1"/>
  <c r="M1250" i="1"/>
  <c r="N1250" i="1"/>
  <c r="O1250" i="1"/>
  <c r="P1250" i="1"/>
  <c r="Q1250" i="1"/>
  <c r="R1250" i="1"/>
  <c r="S1250" i="1"/>
  <c r="U1250" i="1"/>
  <c r="V1250" i="1"/>
  <c r="W1250" i="1"/>
  <c r="X1250" i="1"/>
  <c r="Y1250" i="1"/>
  <c r="Z1250" i="1"/>
  <c r="AA1250" i="1"/>
  <c r="AB1250" i="1"/>
  <c r="A1251" i="1"/>
  <c r="B1251" i="1"/>
  <c r="C1251" i="1"/>
  <c r="D1251" i="1"/>
  <c r="E1251" i="1"/>
  <c r="F1251" i="1"/>
  <c r="G1251" i="1"/>
  <c r="H1251" i="1"/>
  <c r="I1251" i="1"/>
  <c r="J1251" i="1"/>
  <c r="K1251" i="1"/>
  <c r="L1251" i="1"/>
  <c r="M1251" i="1"/>
  <c r="N1251" i="1"/>
  <c r="O1251" i="1"/>
  <c r="P1251" i="1"/>
  <c r="Q1251" i="1"/>
  <c r="R1251" i="1"/>
  <c r="S1251" i="1"/>
  <c r="U1251" i="1"/>
  <c r="V1251" i="1"/>
  <c r="W1251" i="1"/>
  <c r="X1251" i="1"/>
  <c r="Y1251" i="1"/>
  <c r="Z1251" i="1"/>
  <c r="AA1251" i="1"/>
  <c r="AB1251" i="1"/>
  <c r="A1252" i="1"/>
  <c r="B1252" i="1"/>
  <c r="C1252" i="1"/>
  <c r="D1252" i="1"/>
  <c r="E1252" i="1"/>
  <c r="F1252" i="1"/>
  <c r="G1252" i="1"/>
  <c r="H1252" i="1"/>
  <c r="I1252" i="1"/>
  <c r="J1252" i="1"/>
  <c r="K1252" i="1"/>
  <c r="L1252" i="1"/>
  <c r="M1252" i="1"/>
  <c r="N1252" i="1"/>
  <c r="O1252" i="1"/>
  <c r="P1252" i="1"/>
  <c r="Q1252" i="1"/>
  <c r="R1252" i="1"/>
  <c r="S1252" i="1"/>
  <c r="U1252" i="1"/>
  <c r="V1252" i="1"/>
  <c r="W1252" i="1"/>
  <c r="X1252" i="1"/>
  <c r="Y1252" i="1"/>
  <c r="Z1252" i="1"/>
  <c r="AA1252" i="1"/>
  <c r="AB1252" i="1"/>
  <c r="A1253" i="1"/>
  <c r="B1253" i="1"/>
  <c r="C1253" i="1"/>
  <c r="D1253" i="1"/>
  <c r="E1253" i="1"/>
  <c r="F1253" i="1"/>
  <c r="G1253" i="1"/>
  <c r="H1253" i="1"/>
  <c r="I1253" i="1"/>
  <c r="J1253" i="1"/>
  <c r="K1253" i="1"/>
  <c r="L1253" i="1"/>
  <c r="M1253" i="1"/>
  <c r="N1253" i="1"/>
  <c r="O1253" i="1"/>
  <c r="P1253" i="1"/>
  <c r="Q1253" i="1"/>
  <c r="R1253" i="1"/>
  <c r="S1253" i="1"/>
  <c r="U1253" i="1"/>
  <c r="V1253" i="1"/>
  <c r="W1253" i="1"/>
  <c r="X1253" i="1"/>
  <c r="Y1253" i="1"/>
  <c r="Z1253" i="1"/>
  <c r="AA1253" i="1"/>
  <c r="AB1253" i="1"/>
  <c r="A1254" i="1"/>
  <c r="B1254" i="1"/>
  <c r="C1254" i="1"/>
  <c r="D1254" i="1"/>
  <c r="E1254" i="1"/>
  <c r="F1254" i="1"/>
  <c r="G1254" i="1"/>
  <c r="H1254" i="1"/>
  <c r="I1254" i="1"/>
  <c r="J1254" i="1"/>
  <c r="K1254" i="1"/>
  <c r="L1254" i="1"/>
  <c r="M1254" i="1"/>
  <c r="N1254" i="1"/>
  <c r="O1254" i="1"/>
  <c r="P1254" i="1"/>
  <c r="Q1254" i="1"/>
  <c r="R1254" i="1"/>
  <c r="S1254" i="1"/>
  <c r="U1254" i="1"/>
  <c r="V1254" i="1"/>
  <c r="W1254" i="1"/>
  <c r="X1254" i="1"/>
  <c r="Y1254" i="1"/>
  <c r="Z1254" i="1"/>
  <c r="AA1254" i="1"/>
  <c r="AB1254" i="1"/>
  <c r="A1255" i="1"/>
  <c r="B1255" i="1"/>
  <c r="C1255" i="1"/>
  <c r="D1255" i="1"/>
  <c r="E1255" i="1"/>
  <c r="F1255" i="1"/>
  <c r="G1255" i="1"/>
  <c r="H1255" i="1"/>
  <c r="I1255" i="1"/>
  <c r="J1255" i="1"/>
  <c r="K1255" i="1"/>
  <c r="L1255" i="1"/>
  <c r="M1255" i="1"/>
  <c r="N1255" i="1"/>
  <c r="O1255" i="1"/>
  <c r="P1255" i="1"/>
  <c r="Q1255" i="1"/>
  <c r="R1255" i="1"/>
  <c r="S1255" i="1"/>
  <c r="U1255" i="1"/>
  <c r="V1255" i="1"/>
  <c r="W1255" i="1"/>
  <c r="X1255" i="1"/>
  <c r="Y1255" i="1"/>
  <c r="Z1255" i="1"/>
  <c r="AA1255" i="1"/>
  <c r="AB1255" i="1"/>
  <c r="A1256" i="1"/>
  <c r="B1256" i="1"/>
  <c r="C1256" i="1"/>
  <c r="D1256" i="1"/>
  <c r="E1256" i="1"/>
  <c r="F1256" i="1"/>
  <c r="G1256" i="1"/>
  <c r="H1256" i="1"/>
  <c r="I1256" i="1"/>
  <c r="J1256" i="1"/>
  <c r="K1256" i="1"/>
  <c r="L1256" i="1"/>
  <c r="M1256" i="1"/>
  <c r="N1256" i="1"/>
  <c r="O1256" i="1"/>
  <c r="P1256" i="1"/>
  <c r="Q1256" i="1"/>
  <c r="R1256" i="1"/>
  <c r="S1256" i="1"/>
  <c r="U1256" i="1"/>
  <c r="V1256" i="1"/>
  <c r="W1256" i="1"/>
  <c r="X1256" i="1"/>
  <c r="Y1256" i="1"/>
  <c r="Z1256" i="1"/>
  <c r="AA1256" i="1"/>
  <c r="AB1256" i="1"/>
  <c r="A1257" i="1"/>
  <c r="B1257" i="1"/>
  <c r="C1257" i="1"/>
  <c r="D1257" i="1"/>
  <c r="E1257" i="1"/>
  <c r="F1257" i="1"/>
  <c r="G1257" i="1"/>
  <c r="H1257" i="1"/>
  <c r="I1257" i="1"/>
  <c r="J1257" i="1"/>
  <c r="K1257" i="1"/>
  <c r="L1257" i="1"/>
  <c r="M1257" i="1"/>
  <c r="N1257" i="1"/>
  <c r="O1257" i="1"/>
  <c r="P1257" i="1"/>
  <c r="Q1257" i="1"/>
  <c r="R1257" i="1"/>
  <c r="S1257" i="1"/>
  <c r="U1257" i="1"/>
  <c r="V1257" i="1"/>
  <c r="W1257" i="1"/>
  <c r="X1257" i="1"/>
  <c r="Y1257" i="1"/>
  <c r="Z1257" i="1"/>
  <c r="AA1257" i="1"/>
  <c r="AB1257" i="1"/>
  <c r="A1258" i="1"/>
  <c r="B1258" i="1"/>
  <c r="C1258" i="1"/>
  <c r="D1258" i="1"/>
  <c r="E1258" i="1"/>
  <c r="F1258" i="1"/>
  <c r="G1258" i="1"/>
  <c r="H1258" i="1"/>
  <c r="I1258" i="1"/>
  <c r="J1258" i="1"/>
  <c r="K1258" i="1"/>
  <c r="L1258" i="1"/>
  <c r="M1258" i="1"/>
  <c r="N1258" i="1"/>
  <c r="O1258" i="1"/>
  <c r="P1258" i="1"/>
  <c r="Q1258" i="1"/>
  <c r="R1258" i="1"/>
  <c r="S1258" i="1"/>
  <c r="U1258" i="1"/>
  <c r="V1258" i="1"/>
  <c r="W1258" i="1"/>
  <c r="X1258" i="1"/>
  <c r="Y1258" i="1"/>
  <c r="Z1258" i="1"/>
  <c r="AA1258" i="1"/>
  <c r="AB1258" i="1"/>
  <c r="A1259" i="1"/>
  <c r="B1259" i="1"/>
  <c r="C1259" i="1"/>
  <c r="D1259" i="1"/>
  <c r="E1259" i="1"/>
  <c r="F1259" i="1"/>
  <c r="G1259" i="1"/>
  <c r="H1259" i="1"/>
  <c r="I1259" i="1"/>
  <c r="J1259" i="1"/>
  <c r="K1259" i="1"/>
  <c r="L1259" i="1"/>
  <c r="M1259" i="1"/>
  <c r="N1259" i="1"/>
  <c r="O1259" i="1"/>
  <c r="P1259" i="1"/>
  <c r="Q1259" i="1"/>
  <c r="R1259" i="1"/>
  <c r="S1259" i="1"/>
  <c r="U1259" i="1"/>
  <c r="V1259" i="1"/>
  <c r="W1259" i="1"/>
  <c r="X1259" i="1"/>
  <c r="Y1259" i="1"/>
  <c r="Z1259" i="1"/>
  <c r="AA1259" i="1"/>
  <c r="AB1259" i="1"/>
  <c r="A1260" i="1"/>
  <c r="B1260" i="1"/>
  <c r="C1260" i="1"/>
  <c r="D1260" i="1"/>
  <c r="E1260" i="1"/>
  <c r="F1260" i="1"/>
  <c r="G1260" i="1"/>
  <c r="H1260" i="1"/>
  <c r="I1260" i="1"/>
  <c r="J1260" i="1"/>
  <c r="K1260" i="1"/>
  <c r="L1260" i="1"/>
  <c r="M1260" i="1"/>
  <c r="N1260" i="1"/>
  <c r="O1260" i="1"/>
  <c r="P1260" i="1"/>
  <c r="Q1260" i="1"/>
  <c r="R1260" i="1"/>
  <c r="S1260" i="1"/>
  <c r="U1260" i="1"/>
  <c r="V1260" i="1"/>
  <c r="W1260" i="1"/>
  <c r="X1260" i="1"/>
  <c r="Y1260" i="1"/>
  <c r="Z1260" i="1"/>
  <c r="AA1260" i="1"/>
  <c r="AB1260" i="1"/>
  <c r="A1261" i="1"/>
  <c r="B1261" i="1"/>
  <c r="C1261" i="1"/>
  <c r="D1261" i="1"/>
  <c r="E1261" i="1"/>
  <c r="F1261" i="1"/>
  <c r="G1261" i="1"/>
  <c r="H1261" i="1"/>
  <c r="I1261" i="1"/>
  <c r="J1261" i="1"/>
  <c r="K1261" i="1"/>
  <c r="L1261" i="1"/>
  <c r="M1261" i="1"/>
  <c r="N1261" i="1"/>
  <c r="O1261" i="1"/>
  <c r="P1261" i="1"/>
  <c r="Q1261" i="1"/>
  <c r="R1261" i="1"/>
  <c r="S1261" i="1"/>
  <c r="U1261" i="1"/>
  <c r="V1261" i="1"/>
  <c r="W1261" i="1"/>
  <c r="X1261" i="1"/>
  <c r="Y1261" i="1"/>
  <c r="Z1261" i="1"/>
  <c r="AA1261" i="1"/>
  <c r="AB1261" i="1"/>
  <c r="A1262" i="1"/>
  <c r="B1262" i="1"/>
  <c r="C1262" i="1"/>
  <c r="D1262" i="1"/>
  <c r="E1262" i="1"/>
  <c r="F1262" i="1"/>
  <c r="G1262" i="1"/>
  <c r="H1262" i="1"/>
  <c r="I1262" i="1"/>
  <c r="J1262" i="1"/>
  <c r="K1262" i="1"/>
  <c r="L1262" i="1"/>
  <c r="M1262" i="1"/>
  <c r="N1262" i="1"/>
  <c r="O1262" i="1"/>
  <c r="P1262" i="1"/>
  <c r="Q1262" i="1"/>
  <c r="R1262" i="1"/>
  <c r="S1262" i="1"/>
  <c r="U1262" i="1"/>
  <c r="V1262" i="1"/>
  <c r="W1262" i="1"/>
  <c r="X1262" i="1"/>
  <c r="Y1262" i="1"/>
  <c r="Z1262" i="1"/>
  <c r="AA1262" i="1"/>
  <c r="AB1262" i="1"/>
  <c r="A1263" i="1"/>
  <c r="B1263" i="1"/>
  <c r="C1263" i="1"/>
  <c r="D1263" i="1"/>
  <c r="E1263" i="1"/>
  <c r="F1263" i="1"/>
  <c r="G1263" i="1"/>
  <c r="H1263" i="1"/>
  <c r="I1263" i="1"/>
  <c r="J1263" i="1"/>
  <c r="K1263" i="1"/>
  <c r="L1263" i="1"/>
  <c r="M1263" i="1"/>
  <c r="N1263" i="1"/>
  <c r="O1263" i="1"/>
  <c r="P1263" i="1"/>
  <c r="Q1263" i="1"/>
  <c r="R1263" i="1"/>
  <c r="S1263" i="1"/>
  <c r="U1263" i="1"/>
  <c r="V1263" i="1"/>
  <c r="W1263" i="1"/>
  <c r="X1263" i="1"/>
  <c r="Y1263" i="1"/>
  <c r="Z1263" i="1"/>
  <c r="AA1263" i="1"/>
  <c r="AB1263" i="1"/>
  <c r="A1264" i="1"/>
  <c r="B1264" i="1"/>
  <c r="C1264" i="1"/>
  <c r="D1264" i="1"/>
  <c r="E1264" i="1"/>
  <c r="F1264" i="1"/>
  <c r="G1264" i="1"/>
  <c r="H1264" i="1"/>
  <c r="I1264" i="1"/>
  <c r="J1264" i="1"/>
  <c r="K1264" i="1"/>
  <c r="L1264" i="1"/>
  <c r="M1264" i="1"/>
  <c r="N1264" i="1"/>
  <c r="O1264" i="1"/>
  <c r="P1264" i="1"/>
  <c r="Q1264" i="1"/>
  <c r="R1264" i="1"/>
  <c r="S1264" i="1"/>
  <c r="U1264" i="1"/>
  <c r="V1264" i="1"/>
  <c r="W1264" i="1"/>
  <c r="X1264" i="1"/>
  <c r="Y1264" i="1"/>
  <c r="Z1264" i="1"/>
  <c r="AA1264" i="1"/>
  <c r="AB1264" i="1"/>
  <c r="A1265" i="1"/>
  <c r="B1265" i="1"/>
  <c r="C1265" i="1"/>
  <c r="D1265" i="1"/>
  <c r="E1265" i="1"/>
  <c r="F1265" i="1"/>
  <c r="G1265" i="1"/>
  <c r="H1265" i="1"/>
  <c r="I1265" i="1"/>
  <c r="J1265" i="1"/>
  <c r="K1265" i="1"/>
  <c r="L1265" i="1"/>
  <c r="M1265" i="1"/>
  <c r="N1265" i="1"/>
  <c r="O1265" i="1"/>
  <c r="P1265" i="1"/>
  <c r="Q1265" i="1"/>
  <c r="R1265" i="1"/>
  <c r="S1265" i="1"/>
  <c r="U1265" i="1"/>
  <c r="V1265" i="1"/>
  <c r="W1265" i="1"/>
  <c r="X1265" i="1"/>
  <c r="Y1265" i="1"/>
  <c r="Z1265" i="1"/>
  <c r="AA1265" i="1"/>
  <c r="AB1265" i="1"/>
  <c r="A1266" i="1"/>
  <c r="B1266" i="1"/>
  <c r="C1266" i="1"/>
  <c r="D1266" i="1"/>
  <c r="E1266" i="1"/>
  <c r="F1266" i="1"/>
  <c r="G1266" i="1"/>
  <c r="H1266" i="1"/>
  <c r="I1266" i="1"/>
  <c r="J1266" i="1"/>
  <c r="K1266" i="1"/>
  <c r="L1266" i="1"/>
  <c r="M1266" i="1"/>
  <c r="N1266" i="1"/>
  <c r="O1266" i="1"/>
  <c r="P1266" i="1"/>
  <c r="Q1266" i="1"/>
  <c r="R1266" i="1"/>
  <c r="S1266" i="1"/>
  <c r="U1266" i="1"/>
  <c r="V1266" i="1"/>
  <c r="W1266" i="1"/>
  <c r="X1266" i="1"/>
  <c r="Y1266" i="1"/>
  <c r="Z1266" i="1"/>
  <c r="AA1266" i="1"/>
  <c r="AB1266" i="1"/>
  <c r="A1267" i="1"/>
  <c r="B1267" i="1"/>
  <c r="C1267" i="1"/>
  <c r="D1267" i="1"/>
  <c r="E1267" i="1"/>
  <c r="F1267" i="1"/>
  <c r="G1267" i="1"/>
  <c r="H1267" i="1"/>
  <c r="I1267" i="1"/>
  <c r="J1267" i="1"/>
  <c r="K1267" i="1"/>
  <c r="L1267" i="1"/>
  <c r="M1267" i="1"/>
  <c r="N1267" i="1"/>
  <c r="O1267" i="1"/>
  <c r="P1267" i="1"/>
  <c r="Q1267" i="1"/>
  <c r="R1267" i="1"/>
  <c r="S1267" i="1"/>
  <c r="U1267" i="1"/>
  <c r="V1267" i="1"/>
  <c r="W1267" i="1"/>
  <c r="X1267" i="1"/>
  <c r="Y1267" i="1"/>
  <c r="Z1267" i="1"/>
  <c r="AA1267" i="1"/>
  <c r="AB1267" i="1"/>
  <c r="A1268" i="1"/>
  <c r="B1268" i="1"/>
  <c r="C1268" i="1"/>
  <c r="D1268" i="1"/>
  <c r="E1268" i="1"/>
  <c r="F1268" i="1"/>
  <c r="G1268" i="1"/>
  <c r="H1268" i="1"/>
  <c r="I1268" i="1"/>
  <c r="J1268" i="1"/>
  <c r="K1268" i="1"/>
  <c r="L1268" i="1"/>
  <c r="M1268" i="1"/>
  <c r="N1268" i="1"/>
  <c r="O1268" i="1"/>
  <c r="P1268" i="1"/>
  <c r="Q1268" i="1"/>
  <c r="R1268" i="1"/>
  <c r="S1268" i="1"/>
  <c r="U1268" i="1"/>
  <c r="V1268" i="1"/>
  <c r="W1268" i="1"/>
  <c r="X1268" i="1"/>
  <c r="Y1268" i="1"/>
  <c r="Z1268" i="1"/>
  <c r="AA1268" i="1"/>
  <c r="AB1268" i="1"/>
  <c r="A1269" i="1"/>
  <c r="B1269" i="1"/>
  <c r="C1269" i="1"/>
  <c r="D1269" i="1"/>
  <c r="E1269" i="1"/>
  <c r="F1269" i="1"/>
  <c r="G1269" i="1"/>
  <c r="H1269" i="1"/>
  <c r="I1269" i="1"/>
  <c r="J1269" i="1"/>
  <c r="K1269" i="1"/>
  <c r="L1269" i="1"/>
  <c r="M1269" i="1"/>
  <c r="N1269" i="1"/>
  <c r="O1269" i="1"/>
  <c r="P1269" i="1"/>
  <c r="Q1269" i="1"/>
  <c r="R1269" i="1"/>
  <c r="S1269" i="1"/>
  <c r="U1269" i="1"/>
  <c r="V1269" i="1"/>
  <c r="W1269" i="1"/>
  <c r="X1269" i="1"/>
  <c r="Y1269" i="1"/>
  <c r="Z1269" i="1"/>
  <c r="AA1269" i="1"/>
  <c r="AB1269" i="1"/>
  <c r="A1270" i="1"/>
  <c r="B1270" i="1"/>
  <c r="C1270" i="1"/>
  <c r="D1270" i="1"/>
  <c r="E1270" i="1"/>
  <c r="F1270" i="1"/>
  <c r="G1270" i="1"/>
  <c r="H1270" i="1"/>
  <c r="I1270" i="1"/>
  <c r="J1270" i="1"/>
  <c r="K1270" i="1"/>
  <c r="L1270" i="1"/>
  <c r="M1270" i="1"/>
  <c r="N1270" i="1"/>
  <c r="O1270" i="1"/>
  <c r="P1270" i="1"/>
  <c r="Q1270" i="1"/>
  <c r="R1270" i="1"/>
  <c r="S1270" i="1"/>
  <c r="U1270" i="1"/>
  <c r="V1270" i="1"/>
  <c r="W1270" i="1"/>
  <c r="X1270" i="1"/>
  <c r="Y1270" i="1"/>
  <c r="Z1270" i="1"/>
  <c r="AA1270" i="1"/>
  <c r="AB1270" i="1"/>
  <c r="A1271" i="1"/>
  <c r="B1271" i="1"/>
  <c r="C1271" i="1"/>
  <c r="D1271" i="1"/>
  <c r="E1271" i="1"/>
  <c r="F1271" i="1"/>
  <c r="G1271" i="1"/>
  <c r="H1271" i="1"/>
  <c r="I1271" i="1"/>
  <c r="J1271" i="1"/>
  <c r="K1271" i="1"/>
  <c r="L1271" i="1"/>
  <c r="M1271" i="1"/>
  <c r="N1271" i="1"/>
  <c r="O1271" i="1"/>
  <c r="P1271" i="1"/>
  <c r="Q1271" i="1"/>
  <c r="R1271" i="1"/>
  <c r="S1271" i="1"/>
  <c r="U1271" i="1"/>
  <c r="V1271" i="1"/>
  <c r="W1271" i="1"/>
  <c r="X1271" i="1"/>
  <c r="Y1271" i="1"/>
  <c r="Z1271" i="1"/>
  <c r="AA1271" i="1"/>
  <c r="AB1271" i="1"/>
  <c r="A1272" i="1"/>
  <c r="B1272" i="1"/>
  <c r="C1272" i="1"/>
  <c r="D1272" i="1"/>
  <c r="E1272" i="1"/>
  <c r="F1272" i="1"/>
  <c r="G1272" i="1"/>
  <c r="H1272" i="1"/>
  <c r="I1272" i="1"/>
  <c r="J1272" i="1"/>
  <c r="K1272" i="1"/>
  <c r="L1272" i="1"/>
  <c r="M1272" i="1"/>
  <c r="N1272" i="1"/>
  <c r="O1272" i="1"/>
  <c r="P1272" i="1"/>
  <c r="Q1272" i="1"/>
  <c r="R1272" i="1"/>
  <c r="S1272" i="1"/>
  <c r="U1272" i="1"/>
  <c r="V1272" i="1"/>
  <c r="W1272" i="1"/>
  <c r="X1272" i="1"/>
  <c r="Y1272" i="1"/>
  <c r="Z1272" i="1"/>
  <c r="AA1272" i="1"/>
  <c r="AB1272" i="1"/>
  <c r="A1273" i="1"/>
  <c r="B1273" i="1"/>
  <c r="C1273" i="1"/>
  <c r="D1273" i="1"/>
  <c r="E1273" i="1"/>
  <c r="F1273" i="1"/>
  <c r="G1273" i="1"/>
  <c r="H1273" i="1"/>
  <c r="I1273" i="1"/>
  <c r="J1273" i="1"/>
  <c r="K1273" i="1"/>
  <c r="L1273" i="1"/>
  <c r="M1273" i="1"/>
  <c r="N1273" i="1"/>
  <c r="O1273" i="1"/>
  <c r="P1273" i="1"/>
  <c r="Q1273" i="1"/>
  <c r="R1273" i="1"/>
  <c r="S1273" i="1"/>
  <c r="U1273" i="1"/>
  <c r="V1273" i="1"/>
  <c r="W1273" i="1"/>
  <c r="X1273" i="1"/>
  <c r="Y1273" i="1"/>
  <c r="Z1273" i="1"/>
  <c r="AA1273" i="1"/>
  <c r="AB1273" i="1"/>
  <c r="A1274" i="1"/>
  <c r="B1274" i="1"/>
  <c r="C1274" i="1"/>
  <c r="D1274" i="1"/>
  <c r="E1274" i="1"/>
  <c r="F1274" i="1"/>
  <c r="G1274" i="1"/>
  <c r="H1274" i="1"/>
  <c r="I1274" i="1"/>
  <c r="J1274" i="1"/>
  <c r="K1274" i="1"/>
  <c r="L1274" i="1"/>
  <c r="M1274" i="1"/>
  <c r="N1274" i="1"/>
  <c r="O1274" i="1"/>
  <c r="P1274" i="1"/>
  <c r="Q1274" i="1"/>
  <c r="R1274" i="1"/>
  <c r="S1274" i="1"/>
  <c r="U1274" i="1"/>
  <c r="V1274" i="1"/>
  <c r="W1274" i="1"/>
  <c r="X1274" i="1"/>
  <c r="Y1274" i="1"/>
  <c r="Z1274" i="1"/>
  <c r="AA1274" i="1"/>
  <c r="AB1274" i="1"/>
  <c r="A1275" i="1"/>
  <c r="B1275" i="1"/>
  <c r="C1275" i="1"/>
  <c r="D1275" i="1"/>
  <c r="E1275" i="1"/>
  <c r="F1275" i="1"/>
  <c r="G1275" i="1"/>
  <c r="H1275" i="1"/>
  <c r="I1275" i="1"/>
  <c r="J1275" i="1"/>
  <c r="K1275" i="1"/>
  <c r="L1275" i="1"/>
  <c r="M1275" i="1"/>
  <c r="N1275" i="1"/>
  <c r="O1275" i="1"/>
  <c r="P1275" i="1"/>
  <c r="Q1275" i="1"/>
  <c r="R1275" i="1"/>
  <c r="S1275" i="1"/>
  <c r="U1275" i="1"/>
  <c r="V1275" i="1"/>
  <c r="W1275" i="1"/>
  <c r="X1275" i="1"/>
  <c r="Y1275" i="1"/>
  <c r="Z1275" i="1"/>
  <c r="AA1275" i="1"/>
  <c r="AB1275" i="1"/>
  <c r="A1276" i="1"/>
  <c r="B1276" i="1"/>
  <c r="C1276" i="1"/>
  <c r="D1276" i="1"/>
  <c r="E1276" i="1"/>
  <c r="F1276" i="1"/>
  <c r="G1276" i="1"/>
  <c r="H1276" i="1"/>
  <c r="I1276" i="1"/>
  <c r="J1276" i="1"/>
  <c r="K1276" i="1"/>
  <c r="L1276" i="1"/>
  <c r="M1276" i="1"/>
  <c r="N1276" i="1"/>
  <c r="O1276" i="1"/>
  <c r="P1276" i="1"/>
  <c r="Q1276" i="1"/>
  <c r="R1276" i="1"/>
  <c r="S1276" i="1"/>
  <c r="U1276" i="1"/>
  <c r="V1276" i="1"/>
  <c r="W1276" i="1"/>
  <c r="X1276" i="1"/>
  <c r="Y1276" i="1"/>
  <c r="Z1276" i="1"/>
  <c r="AA1276" i="1"/>
  <c r="AB1276" i="1"/>
  <c r="A1277" i="1"/>
  <c r="B1277" i="1"/>
  <c r="C1277" i="1"/>
  <c r="D1277" i="1"/>
  <c r="E1277" i="1"/>
  <c r="F1277" i="1"/>
  <c r="G1277" i="1"/>
  <c r="H1277" i="1"/>
  <c r="I1277" i="1"/>
  <c r="J1277" i="1"/>
  <c r="K1277" i="1"/>
  <c r="L1277" i="1"/>
  <c r="M1277" i="1"/>
  <c r="N1277" i="1"/>
  <c r="O1277" i="1"/>
  <c r="P1277" i="1"/>
  <c r="Q1277" i="1"/>
  <c r="R1277" i="1"/>
  <c r="S1277" i="1"/>
  <c r="U1277" i="1"/>
  <c r="V1277" i="1"/>
  <c r="W1277" i="1"/>
  <c r="X1277" i="1"/>
  <c r="Y1277" i="1"/>
  <c r="Z1277" i="1"/>
  <c r="AA1277" i="1"/>
  <c r="AB1277" i="1"/>
  <c r="A1278" i="1"/>
  <c r="B1278" i="1"/>
  <c r="C1278" i="1"/>
  <c r="D1278" i="1"/>
  <c r="E1278" i="1"/>
  <c r="F1278" i="1"/>
  <c r="G1278" i="1"/>
  <c r="H1278" i="1"/>
  <c r="I1278" i="1"/>
  <c r="J1278" i="1"/>
  <c r="K1278" i="1"/>
  <c r="L1278" i="1"/>
  <c r="M1278" i="1"/>
  <c r="N1278" i="1"/>
  <c r="O1278" i="1"/>
  <c r="P1278" i="1"/>
  <c r="Q1278" i="1"/>
  <c r="R1278" i="1"/>
  <c r="S1278" i="1"/>
  <c r="U1278" i="1"/>
  <c r="V1278" i="1"/>
  <c r="W1278" i="1"/>
  <c r="X1278" i="1"/>
  <c r="Y1278" i="1"/>
  <c r="Z1278" i="1"/>
  <c r="AA1278" i="1"/>
  <c r="AB1278" i="1"/>
  <c r="A1279" i="1"/>
  <c r="B1279" i="1"/>
  <c r="C1279" i="1"/>
  <c r="D1279" i="1"/>
  <c r="E1279" i="1"/>
  <c r="F1279" i="1"/>
  <c r="G1279" i="1"/>
  <c r="H1279" i="1"/>
  <c r="I1279" i="1"/>
  <c r="J1279" i="1"/>
  <c r="K1279" i="1"/>
  <c r="L1279" i="1"/>
  <c r="M1279" i="1"/>
  <c r="N1279" i="1"/>
  <c r="O1279" i="1"/>
  <c r="P1279" i="1"/>
  <c r="Q1279" i="1"/>
  <c r="R1279" i="1"/>
  <c r="S1279" i="1"/>
  <c r="U1279" i="1"/>
  <c r="V1279" i="1"/>
  <c r="W1279" i="1"/>
  <c r="X1279" i="1"/>
  <c r="Y1279" i="1"/>
  <c r="Z1279" i="1"/>
  <c r="AA1279" i="1"/>
  <c r="AB1279" i="1"/>
  <c r="A1280" i="1"/>
  <c r="B1280" i="1"/>
  <c r="C1280" i="1"/>
  <c r="D1280" i="1"/>
  <c r="E1280" i="1"/>
  <c r="F1280" i="1"/>
  <c r="G1280" i="1"/>
  <c r="H1280" i="1"/>
  <c r="I1280" i="1"/>
  <c r="J1280" i="1"/>
  <c r="K1280" i="1"/>
  <c r="L1280" i="1"/>
  <c r="M1280" i="1"/>
  <c r="N1280" i="1"/>
  <c r="O1280" i="1"/>
  <c r="P1280" i="1"/>
  <c r="Q1280" i="1"/>
  <c r="R1280" i="1"/>
  <c r="S1280" i="1"/>
  <c r="U1280" i="1"/>
  <c r="V1280" i="1"/>
  <c r="W1280" i="1"/>
  <c r="X1280" i="1"/>
  <c r="Y1280" i="1"/>
  <c r="Z1280" i="1"/>
  <c r="AA1280" i="1"/>
  <c r="AB1280" i="1"/>
  <c r="A1281" i="1"/>
  <c r="B1281" i="1"/>
  <c r="C1281" i="1"/>
  <c r="D1281" i="1"/>
  <c r="E1281" i="1"/>
  <c r="F1281" i="1"/>
  <c r="G1281" i="1"/>
  <c r="H1281" i="1"/>
  <c r="I1281" i="1"/>
  <c r="J1281" i="1"/>
  <c r="K1281" i="1"/>
  <c r="L1281" i="1"/>
  <c r="M1281" i="1"/>
  <c r="N1281" i="1"/>
  <c r="O1281" i="1"/>
  <c r="P1281" i="1"/>
  <c r="Q1281" i="1"/>
  <c r="R1281" i="1"/>
  <c r="S1281" i="1"/>
  <c r="U1281" i="1"/>
  <c r="V1281" i="1"/>
  <c r="W1281" i="1"/>
  <c r="X1281" i="1"/>
  <c r="Y1281" i="1"/>
  <c r="Z1281" i="1"/>
  <c r="AA1281" i="1"/>
  <c r="AB1281" i="1"/>
  <c r="A1282" i="1"/>
  <c r="B1282" i="1"/>
  <c r="C1282" i="1"/>
  <c r="D1282" i="1"/>
  <c r="E1282" i="1"/>
  <c r="F1282" i="1"/>
  <c r="G1282" i="1"/>
  <c r="H1282" i="1"/>
  <c r="I1282" i="1"/>
  <c r="J1282" i="1"/>
  <c r="K1282" i="1"/>
  <c r="L1282" i="1"/>
  <c r="M1282" i="1"/>
  <c r="N1282" i="1"/>
  <c r="O1282" i="1"/>
  <c r="P1282" i="1"/>
  <c r="Q1282" i="1"/>
  <c r="R1282" i="1"/>
  <c r="S1282" i="1"/>
  <c r="U1282" i="1"/>
  <c r="V1282" i="1"/>
  <c r="W1282" i="1"/>
  <c r="X1282" i="1"/>
  <c r="Y1282" i="1"/>
  <c r="Z1282" i="1"/>
  <c r="AA1282" i="1"/>
  <c r="AB1282" i="1"/>
  <c r="A1283" i="1"/>
  <c r="B1283" i="1"/>
  <c r="C1283" i="1"/>
  <c r="D1283" i="1"/>
  <c r="E1283" i="1"/>
  <c r="F1283" i="1"/>
  <c r="G1283" i="1"/>
  <c r="H1283" i="1"/>
  <c r="I1283" i="1"/>
  <c r="J1283" i="1"/>
  <c r="K1283" i="1"/>
  <c r="L1283" i="1"/>
  <c r="M1283" i="1"/>
  <c r="N1283" i="1"/>
  <c r="O1283" i="1"/>
  <c r="P1283" i="1"/>
  <c r="Q1283" i="1"/>
  <c r="R1283" i="1"/>
  <c r="S1283" i="1"/>
  <c r="U1283" i="1"/>
  <c r="V1283" i="1"/>
  <c r="W1283" i="1"/>
  <c r="X1283" i="1"/>
  <c r="Y1283" i="1"/>
  <c r="Z1283" i="1"/>
  <c r="AA1283" i="1"/>
  <c r="AB1283" i="1"/>
  <c r="A1284" i="1"/>
  <c r="B1284" i="1"/>
  <c r="C1284" i="1"/>
  <c r="D1284" i="1"/>
  <c r="E1284" i="1"/>
  <c r="F1284" i="1"/>
  <c r="G1284" i="1"/>
  <c r="H1284" i="1"/>
  <c r="I1284" i="1"/>
  <c r="J1284" i="1"/>
  <c r="K1284" i="1"/>
  <c r="L1284" i="1"/>
  <c r="M1284" i="1"/>
  <c r="N1284" i="1"/>
  <c r="O1284" i="1"/>
  <c r="P1284" i="1"/>
  <c r="Q1284" i="1"/>
  <c r="R1284" i="1"/>
  <c r="S1284" i="1"/>
  <c r="U1284" i="1"/>
  <c r="V1284" i="1"/>
  <c r="W1284" i="1"/>
  <c r="X1284" i="1"/>
  <c r="Y1284" i="1"/>
  <c r="Z1284" i="1"/>
  <c r="AA1284" i="1"/>
  <c r="AB1284" i="1"/>
  <c r="A1285" i="1"/>
  <c r="B1285" i="1"/>
  <c r="C1285" i="1"/>
  <c r="D1285" i="1"/>
  <c r="E1285" i="1"/>
  <c r="F1285" i="1"/>
  <c r="G1285" i="1"/>
  <c r="H1285" i="1"/>
  <c r="I1285" i="1"/>
  <c r="J1285" i="1"/>
  <c r="K1285" i="1"/>
  <c r="L1285" i="1"/>
  <c r="M1285" i="1"/>
  <c r="N1285" i="1"/>
  <c r="O1285" i="1"/>
  <c r="P1285" i="1"/>
  <c r="Q1285" i="1"/>
  <c r="R1285" i="1"/>
  <c r="S1285" i="1"/>
  <c r="U1285" i="1"/>
  <c r="V1285" i="1"/>
  <c r="W1285" i="1"/>
  <c r="X1285" i="1"/>
  <c r="Y1285" i="1"/>
  <c r="Z1285" i="1"/>
  <c r="AA1285" i="1"/>
  <c r="AB1285" i="1"/>
  <c r="A1286" i="1"/>
  <c r="B1286" i="1"/>
  <c r="C1286" i="1"/>
  <c r="D1286" i="1"/>
  <c r="E1286" i="1"/>
  <c r="F1286" i="1"/>
  <c r="G1286" i="1"/>
  <c r="H1286" i="1"/>
  <c r="I1286" i="1"/>
  <c r="J1286" i="1"/>
  <c r="K1286" i="1"/>
  <c r="L1286" i="1"/>
  <c r="M1286" i="1"/>
  <c r="N1286" i="1"/>
  <c r="O1286" i="1"/>
  <c r="P1286" i="1"/>
  <c r="Q1286" i="1"/>
  <c r="R1286" i="1"/>
  <c r="S1286" i="1"/>
  <c r="U1286" i="1"/>
  <c r="V1286" i="1"/>
  <c r="W1286" i="1"/>
  <c r="X1286" i="1"/>
  <c r="Y1286" i="1"/>
  <c r="Z1286" i="1"/>
  <c r="AA1286" i="1"/>
  <c r="AB1286" i="1"/>
  <c r="A1287" i="1"/>
  <c r="B1287" i="1"/>
  <c r="C1287" i="1"/>
  <c r="D1287" i="1"/>
  <c r="E1287" i="1"/>
  <c r="F1287" i="1"/>
  <c r="G1287" i="1"/>
  <c r="H1287" i="1"/>
  <c r="I1287" i="1"/>
  <c r="J1287" i="1"/>
  <c r="K1287" i="1"/>
  <c r="L1287" i="1"/>
  <c r="M1287" i="1"/>
  <c r="N1287" i="1"/>
  <c r="O1287" i="1"/>
  <c r="P1287" i="1"/>
  <c r="Q1287" i="1"/>
  <c r="R1287" i="1"/>
  <c r="S1287" i="1"/>
  <c r="U1287" i="1"/>
  <c r="V1287" i="1"/>
  <c r="W1287" i="1"/>
  <c r="X1287" i="1"/>
  <c r="Y1287" i="1"/>
  <c r="Z1287" i="1"/>
  <c r="AA1287" i="1"/>
  <c r="AB1287" i="1"/>
  <c r="A1288" i="1"/>
  <c r="B1288" i="1"/>
  <c r="C1288" i="1"/>
  <c r="D1288" i="1"/>
  <c r="E1288" i="1"/>
  <c r="F1288" i="1"/>
  <c r="G1288" i="1"/>
  <c r="H1288" i="1"/>
  <c r="I1288" i="1"/>
  <c r="J1288" i="1"/>
  <c r="K1288" i="1"/>
  <c r="L1288" i="1"/>
  <c r="M1288" i="1"/>
  <c r="N1288" i="1"/>
  <c r="O1288" i="1"/>
  <c r="P1288" i="1"/>
  <c r="Q1288" i="1"/>
  <c r="R1288" i="1"/>
  <c r="S1288" i="1"/>
  <c r="U1288" i="1"/>
  <c r="V1288" i="1"/>
  <c r="W1288" i="1"/>
  <c r="X1288" i="1"/>
  <c r="Y1288" i="1"/>
  <c r="Z1288" i="1"/>
  <c r="AA1288" i="1"/>
  <c r="AB1288" i="1"/>
  <c r="A1289" i="1"/>
  <c r="B1289" i="1"/>
  <c r="C1289" i="1"/>
  <c r="D1289" i="1"/>
  <c r="E1289" i="1"/>
  <c r="F1289" i="1"/>
  <c r="G1289" i="1"/>
  <c r="H1289" i="1"/>
  <c r="I1289" i="1"/>
  <c r="J1289" i="1"/>
  <c r="K1289" i="1"/>
  <c r="L1289" i="1"/>
  <c r="M1289" i="1"/>
  <c r="N1289" i="1"/>
  <c r="O1289" i="1"/>
  <c r="P1289" i="1"/>
  <c r="Q1289" i="1"/>
  <c r="R1289" i="1"/>
  <c r="S1289" i="1"/>
  <c r="U1289" i="1"/>
  <c r="V1289" i="1"/>
  <c r="W1289" i="1"/>
  <c r="X1289" i="1"/>
  <c r="Y1289" i="1"/>
  <c r="Z1289" i="1"/>
  <c r="AA1289" i="1"/>
  <c r="AB1289" i="1"/>
  <c r="A1290" i="1"/>
  <c r="B1290" i="1"/>
  <c r="C1290" i="1"/>
  <c r="D1290" i="1"/>
  <c r="E1290" i="1"/>
  <c r="F1290" i="1"/>
  <c r="G1290" i="1"/>
  <c r="H1290" i="1"/>
  <c r="I1290" i="1"/>
  <c r="J1290" i="1"/>
  <c r="K1290" i="1"/>
  <c r="L1290" i="1"/>
  <c r="M1290" i="1"/>
  <c r="N1290" i="1"/>
  <c r="O1290" i="1"/>
  <c r="P1290" i="1"/>
  <c r="Q1290" i="1"/>
  <c r="R1290" i="1"/>
  <c r="S1290" i="1"/>
  <c r="U1290" i="1"/>
  <c r="V1290" i="1"/>
  <c r="W1290" i="1"/>
  <c r="X1290" i="1"/>
  <c r="Y1290" i="1"/>
  <c r="Z1290" i="1"/>
  <c r="AA1290" i="1"/>
  <c r="AB1290" i="1"/>
  <c r="A1291" i="1"/>
  <c r="B1291" i="1"/>
  <c r="C1291" i="1"/>
  <c r="D1291" i="1"/>
  <c r="E1291" i="1"/>
  <c r="F1291" i="1"/>
  <c r="G1291" i="1"/>
  <c r="H1291" i="1"/>
  <c r="I1291" i="1"/>
  <c r="J1291" i="1"/>
  <c r="K1291" i="1"/>
  <c r="L1291" i="1"/>
  <c r="M1291" i="1"/>
  <c r="N1291" i="1"/>
  <c r="O1291" i="1"/>
  <c r="P1291" i="1"/>
  <c r="Q1291" i="1"/>
  <c r="R1291" i="1"/>
  <c r="S1291" i="1"/>
  <c r="U1291" i="1"/>
  <c r="V1291" i="1"/>
  <c r="W1291" i="1"/>
  <c r="X1291" i="1"/>
  <c r="Y1291" i="1"/>
  <c r="Z1291" i="1"/>
  <c r="AA1291" i="1"/>
  <c r="AB1291" i="1"/>
  <c r="A1292" i="1"/>
  <c r="B1292" i="1"/>
  <c r="C1292" i="1"/>
  <c r="D1292" i="1"/>
  <c r="E1292" i="1"/>
  <c r="F1292" i="1"/>
  <c r="G1292" i="1"/>
  <c r="H1292" i="1"/>
  <c r="I1292" i="1"/>
  <c r="J1292" i="1"/>
  <c r="K1292" i="1"/>
  <c r="L1292" i="1"/>
  <c r="M1292" i="1"/>
  <c r="N1292" i="1"/>
  <c r="O1292" i="1"/>
  <c r="P1292" i="1"/>
  <c r="Q1292" i="1"/>
  <c r="R1292" i="1"/>
  <c r="S1292" i="1"/>
  <c r="U1292" i="1"/>
  <c r="V1292" i="1"/>
  <c r="W1292" i="1"/>
  <c r="X1292" i="1"/>
  <c r="Y1292" i="1"/>
  <c r="Z1292" i="1"/>
  <c r="AA1292" i="1"/>
  <c r="AB1292" i="1"/>
  <c r="A1293" i="1"/>
  <c r="B1293" i="1"/>
  <c r="C1293" i="1"/>
  <c r="D1293" i="1"/>
  <c r="E1293" i="1"/>
  <c r="F1293" i="1"/>
  <c r="G1293" i="1"/>
  <c r="H1293" i="1"/>
  <c r="I1293" i="1"/>
  <c r="J1293" i="1"/>
  <c r="K1293" i="1"/>
  <c r="L1293" i="1"/>
  <c r="M1293" i="1"/>
  <c r="N1293" i="1"/>
  <c r="O1293" i="1"/>
  <c r="P1293" i="1"/>
  <c r="Q1293" i="1"/>
  <c r="R1293" i="1"/>
  <c r="S1293" i="1"/>
  <c r="U1293" i="1"/>
  <c r="V1293" i="1"/>
  <c r="W1293" i="1"/>
  <c r="X1293" i="1"/>
  <c r="Y1293" i="1"/>
  <c r="Z1293" i="1"/>
  <c r="AA1293" i="1"/>
  <c r="AB1293" i="1"/>
  <c r="A1294" i="1"/>
  <c r="B1294" i="1"/>
  <c r="C1294" i="1"/>
  <c r="D1294" i="1"/>
  <c r="E1294" i="1"/>
  <c r="F1294" i="1"/>
  <c r="G1294" i="1"/>
  <c r="H1294" i="1"/>
  <c r="I1294" i="1"/>
  <c r="J1294" i="1"/>
  <c r="K1294" i="1"/>
  <c r="L1294" i="1"/>
  <c r="M1294" i="1"/>
  <c r="N1294" i="1"/>
  <c r="O1294" i="1"/>
  <c r="P1294" i="1"/>
  <c r="Q1294" i="1"/>
  <c r="R1294" i="1"/>
  <c r="S1294" i="1"/>
  <c r="U1294" i="1"/>
  <c r="V1294" i="1"/>
  <c r="W1294" i="1"/>
  <c r="X1294" i="1"/>
  <c r="Y1294" i="1"/>
  <c r="Z1294" i="1"/>
  <c r="AA1294" i="1"/>
  <c r="AB1294" i="1"/>
  <c r="A1295" i="1"/>
  <c r="B1295" i="1"/>
  <c r="C1295" i="1"/>
  <c r="D1295" i="1"/>
  <c r="E1295" i="1"/>
  <c r="F1295" i="1"/>
  <c r="G1295" i="1"/>
  <c r="H1295" i="1"/>
  <c r="I1295" i="1"/>
  <c r="J1295" i="1"/>
  <c r="K1295" i="1"/>
  <c r="L1295" i="1"/>
  <c r="M1295" i="1"/>
  <c r="N1295" i="1"/>
  <c r="O1295" i="1"/>
  <c r="P1295" i="1"/>
  <c r="Q1295" i="1"/>
  <c r="R1295" i="1"/>
  <c r="S1295" i="1"/>
  <c r="U1295" i="1"/>
  <c r="V1295" i="1"/>
  <c r="W1295" i="1"/>
  <c r="X1295" i="1"/>
  <c r="Y1295" i="1"/>
  <c r="Z1295" i="1"/>
  <c r="AA1295" i="1"/>
  <c r="AB1295" i="1"/>
  <c r="A1296" i="1"/>
  <c r="B1296" i="1"/>
  <c r="C1296" i="1"/>
  <c r="D1296" i="1"/>
  <c r="E1296" i="1"/>
  <c r="F1296" i="1"/>
  <c r="G1296" i="1"/>
  <c r="H1296" i="1"/>
  <c r="I1296" i="1"/>
  <c r="J1296" i="1"/>
  <c r="K1296" i="1"/>
  <c r="L1296" i="1"/>
  <c r="M1296" i="1"/>
  <c r="N1296" i="1"/>
  <c r="O1296" i="1"/>
  <c r="P1296" i="1"/>
  <c r="Q1296" i="1"/>
  <c r="R1296" i="1"/>
  <c r="S1296" i="1"/>
  <c r="U1296" i="1"/>
  <c r="V1296" i="1"/>
  <c r="W1296" i="1"/>
  <c r="X1296" i="1"/>
  <c r="Y1296" i="1"/>
  <c r="Z1296" i="1"/>
  <c r="AA1296" i="1"/>
  <c r="AB1296" i="1"/>
  <c r="A1297" i="1"/>
  <c r="B1297" i="1"/>
  <c r="C1297" i="1"/>
  <c r="D1297" i="1"/>
  <c r="E1297" i="1"/>
  <c r="F1297" i="1"/>
  <c r="G1297" i="1"/>
  <c r="H1297" i="1"/>
  <c r="I1297" i="1"/>
  <c r="J1297" i="1"/>
  <c r="K1297" i="1"/>
  <c r="L1297" i="1"/>
  <c r="M1297" i="1"/>
  <c r="N1297" i="1"/>
  <c r="O1297" i="1"/>
  <c r="P1297" i="1"/>
  <c r="Q1297" i="1"/>
  <c r="R1297" i="1"/>
  <c r="S1297" i="1"/>
  <c r="U1297" i="1"/>
  <c r="V1297" i="1"/>
  <c r="W1297" i="1"/>
  <c r="X1297" i="1"/>
  <c r="Y1297" i="1"/>
  <c r="Z1297" i="1"/>
  <c r="AA1297" i="1"/>
  <c r="AB1297" i="1"/>
  <c r="A1298" i="1"/>
  <c r="B1298" i="1"/>
  <c r="C1298" i="1"/>
  <c r="D1298" i="1"/>
  <c r="E1298" i="1"/>
  <c r="F1298" i="1"/>
  <c r="G1298" i="1"/>
  <c r="H1298" i="1"/>
  <c r="I1298" i="1"/>
  <c r="J1298" i="1"/>
  <c r="K1298" i="1"/>
  <c r="L1298" i="1"/>
  <c r="M1298" i="1"/>
  <c r="N1298" i="1"/>
  <c r="O1298" i="1"/>
  <c r="P1298" i="1"/>
  <c r="Q1298" i="1"/>
  <c r="R1298" i="1"/>
  <c r="S1298" i="1"/>
  <c r="U1298" i="1"/>
  <c r="V1298" i="1"/>
  <c r="W1298" i="1"/>
  <c r="X1298" i="1"/>
  <c r="Y1298" i="1"/>
  <c r="Z1298" i="1"/>
  <c r="AA1298" i="1"/>
  <c r="AB1298" i="1"/>
  <c r="A1299" i="1"/>
  <c r="B1299" i="1"/>
  <c r="C1299" i="1"/>
  <c r="D1299" i="1"/>
  <c r="E1299" i="1"/>
  <c r="F1299" i="1"/>
  <c r="G1299" i="1"/>
  <c r="H1299" i="1"/>
  <c r="I1299" i="1"/>
  <c r="J1299" i="1"/>
  <c r="K1299" i="1"/>
  <c r="L1299" i="1"/>
  <c r="M1299" i="1"/>
  <c r="N1299" i="1"/>
  <c r="O1299" i="1"/>
  <c r="P1299" i="1"/>
  <c r="Q1299" i="1"/>
  <c r="R1299" i="1"/>
  <c r="S1299" i="1"/>
  <c r="U1299" i="1"/>
  <c r="V1299" i="1"/>
  <c r="W1299" i="1"/>
  <c r="X1299" i="1"/>
  <c r="Y1299" i="1"/>
  <c r="Z1299" i="1"/>
  <c r="AA1299" i="1"/>
  <c r="AB1299" i="1"/>
  <c r="A1300" i="1"/>
  <c r="B1300" i="1"/>
  <c r="C1300" i="1"/>
  <c r="D1300" i="1"/>
  <c r="E1300" i="1"/>
  <c r="F1300" i="1"/>
  <c r="G1300" i="1"/>
  <c r="H1300" i="1"/>
  <c r="I1300" i="1"/>
  <c r="J1300" i="1"/>
  <c r="K1300" i="1"/>
  <c r="L1300" i="1"/>
  <c r="M1300" i="1"/>
  <c r="N1300" i="1"/>
  <c r="O1300" i="1"/>
  <c r="P1300" i="1"/>
  <c r="Q1300" i="1"/>
  <c r="R1300" i="1"/>
  <c r="S1300" i="1"/>
  <c r="U1300" i="1"/>
  <c r="V1300" i="1"/>
  <c r="W1300" i="1"/>
  <c r="X1300" i="1"/>
  <c r="Y1300" i="1"/>
  <c r="Z1300" i="1"/>
  <c r="AA1300" i="1"/>
  <c r="AB1300" i="1"/>
  <c r="A1301" i="1"/>
  <c r="B1301" i="1"/>
  <c r="C1301" i="1"/>
  <c r="D1301" i="1"/>
  <c r="E1301" i="1"/>
  <c r="F1301" i="1"/>
  <c r="G1301" i="1"/>
  <c r="H1301" i="1"/>
  <c r="I1301" i="1"/>
  <c r="J1301" i="1"/>
  <c r="K1301" i="1"/>
  <c r="L1301" i="1"/>
  <c r="M1301" i="1"/>
  <c r="N1301" i="1"/>
  <c r="O1301" i="1"/>
  <c r="P1301" i="1"/>
  <c r="Q1301" i="1"/>
  <c r="R1301" i="1"/>
  <c r="S1301" i="1"/>
  <c r="U1301" i="1"/>
  <c r="V1301" i="1"/>
  <c r="W1301" i="1"/>
  <c r="X1301" i="1"/>
  <c r="Y1301" i="1"/>
  <c r="Z1301" i="1"/>
  <c r="AA1301" i="1"/>
  <c r="AB1301" i="1"/>
  <c r="A1302" i="1"/>
  <c r="B1302" i="1"/>
  <c r="C1302" i="1"/>
  <c r="D1302" i="1"/>
  <c r="E1302" i="1"/>
  <c r="F1302" i="1"/>
  <c r="G1302" i="1"/>
  <c r="H1302" i="1"/>
  <c r="I1302" i="1"/>
  <c r="J1302" i="1"/>
  <c r="K1302" i="1"/>
  <c r="L1302" i="1"/>
  <c r="M1302" i="1"/>
  <c r="N1302" i="1"/>
  <c r="O1302" i="1"/>
  <c r="P1302" i="1"/>
  <c r="Q1302" i="1"/>
  <c r="R1302" i="1"/>
  <c r="S1302" i="1"/>
  <c r="U1302" i="1"/>
  <c r="V1302" i="1"/>
  <c r="W1302" i="1"/>
  <c r="X1302" i="1"/>
  <c r="Y1302" i="1"/>
  <c r="Z1302" i="1"/>
  <c r="AA1302" i="1"/>
  <c r="AB1302" i="1"/>
  <c r="A1303" i="1"/>
  <c r="B1303" i="1"/>
  <c r="C1303" i="1"/>
  <c r="D1303" i="1"/>
  <c r="E1303" i="1"/>
  <c r="F1303" i="1"/>
  <c r="G1303" i="1"/>
  <c r="H1303" i="1"/>
  <c r="I1303" i="1"/>
  <c r="J1303" i="1"/>
  <c r="K1303" i="1"/>
  <c r="L1303" i="1"/>
  <c r="M1303" i="1"/>
  <c r="N1303" i="1"/>
  <c r="O1303" i="1"/>
  <c r="P1303" i="1"/>
  <c r="Q1303" i="1"/>
  <c r="R1303" i="1"/>
  <c r="S1303" i="1"/>
  <c r="U1303" i="1"/>
  <c r="V1303" i="1"/>
  <c r="W1303" i="1"/>
  <c r="X1303" i="1"/>
  <c r="Y1303" i="1"/>
  <c r="Z1303" i="1"/>
  <c r="AA1303" i="1"/>
  <c r="AB1303" i="1"/>
  <c r="A1304" i="1"/>
  <c r="B1304" i="1"/>
  <c r="C1304" i="1"/>
  <c r="D1304" i="1"/>
  <c r="E1304" i="1"/>
  <c r="F1304" i="1"/>
  <c r="G1304" i="1"/>
  <c r="H1304" i="1"/>
  <c r="I1304" i="1"/>
  <c r="J1304" i="1"/>
  <c r="K1304" i="1"/>
  <c r="L1304" i="1"/>
  <c r="M1304" i="1"/>
  <c r="N1304" i="1"/>
  <c r="O1304" i="1"/>
  <c r="P1304" i="1"/>
  <c r="Q1304" i="1"/>
  <c r="R1304" i="1"/>
  <c r="S1304" i="1"/>
  <c r="U1304" i="1"/>
  <c r="V1304" i="1"/>
  <c r="W1304" i="1"/>
  <c r="X1304" i="1"/>
  <c r="Y1304" i="1"/>
  <c r="Z1304" i="1"/>
  <c r="AA1304" i="1"/>
  <c r="AB1304" i="1"/>
  <c r="A1305" i="1"/>
  <c r="B1305" i="1"/>
  <c r="C1305" i="1"/>
  <c r="D1305" i="1"/>
  <c r="E1305" i="1"/>
  <c r="F1305" i="1"/>
  <c r="G1305" i="1"/>
  <c r="H1305" i="1"/>
  <c r="I1305" i="1"/>
  <c r="J1305" i="1"/>
  <c r="K1305" i="1"/>
  <c r="L1305" i="1"/>
  <c r="M1305" i="1"/>
  <c r="N1305" i="1"/>
  <c r="O1305" i="1"/>
  <c r="P1305" i="1"/>
  <c r="Q1305" i="1"/>
  <c r="R1305" i="1"/>
  <c r="S1305" i="1"/>
  <c r="U1305" i="1"/>
  <c r="V1305" i="1"/>
  <c r="W1305" i="1"/>
  <c r="X1305" i="1"/>
  <c r="Y1305" i="1"/>
  <c r="Z1305" i="1"/>
  <c r="AA1305" i="1"/>
  <c r="AB1305" i="1"/>
  <c r="A1306" i="1"/>
  <c r="B1306" i="1"/>
  <c r="C1306" i="1"/>
  <c r="D1306" i="1"/>
  <c r="E1306" i="1"/>
  <c r="F1306" i="1"/>
  <c r="G1306" i="1"/>
  <c r="H1306" i="1"/>
  <c r="I1306" i="1"/>
  <c r="J1306" i="1"/>
  <c r="K1306" i="1"/>
  <c r="L1306" i="1"/>
  <c r="M1306" i="1"/>
  <c r="N1306" i="1"/>
  <c r="O1306" i="1"/>
  <c r="P1306" i="1"/>
  <c r="Q1306" i="1"/>
  <c r="R1306" i="1"/>
  <c r="S1306" i="1"/>
  <c r="U1306" i="1"/>
  <c r="V1306" i="1"/>
  <c r="W1306" i="1"/>
  <c r="X1306" i="1"/>
  <c r="Y1306" i="1"/>
  <c r="Z1306" i="1"/>
  <c r="AA1306" i="1"/>
  <c r="AB1306" i="1"/>
  <c r="A1307" i="1"/>
  <c r="B1307" i="1"/>
  <c r="C1307" i="1"/>
  <c r="D1307" i="1"/>
  <c r="E1307" i="1"/>
  <c r="F1307" i="1"/>
  <c r="G1307" i="1"/>
  <c r="H1307" i="1"/>
  <c r="I1307" i="1"/>
  <c r="J1307" i="1"/>
  <c r="K1307" i="1"/>
  <c r="L1307" i="1"/>
  <c r="M1307" i="1"/>
  <c r="N1307" i="1"/>
  <c r="O1307" i="1"/>
  <c r="P1307" i="1"/>
  <c r="Q1307" i="1"/>
  <c r="R1307" i="1"/>
  <c r="S1307" i="1"/>
  <c r="U1307" i="1"/>
  <c r="V1307" i="1"/>
  <c r="W1307" i="1"/>
  <c r="X1307" i="1"/>
  <c r="Y1307" i="1"/>
  <c r="Z1307" i="1"/>
  <c r="AA1307" i="1"/>
  <c r="AB1307" i="1"/>
  <c r="A1308" i="1"/>
  <c r="B1308" i="1"/>
  <c r="C1308" i="1"/>
  <c r="D1308" i="1"/>
  <c r="E1308" i="1"/>
  <c r="F1308" i="1"/>
  <c r="G1308" i="1"/>
  <c r="H1308" i="1"/>
  <c r="I1308" i="1"/>
  <c r="J1308" i="1"/>
  <c r="K1308" i="1"/>
  <c r="L1308" i="1"/>
  <c r="M1308" i="1"/>
  <c r="N1308" i="1"/>
  <c r="O1308" i="1"/>
  <c r="P1308" i="1"/>
  <c r="Q1308" i="1"/>
  <c r="R1308" i="1"/>
  <c r="S1308" i="1"/>
  <c r="U1308" i="1"/>
  <c r="V1308" i="1"/>
  <c r="W1308" i="1"/>
  <c r="X1308" i="1"/>
  <c r="Y1308" i="1"/>
  <c r="Z1308" i="1"/>
  <c r="AA1308" i="1"/>
  <c r="AB1308" i="1"/>
  <c r="A1309" i="1"/>
  <c r="B1309" i="1"/>
  <c r="C1309" i="1"/>
  <c r="D1309" i="1"/>
  <c r="E1309" i="1"/>
  <c r="F1309" i="1"/>
  <c r="G1309" i="1"/>
  <c r="H1309" i="1"/>
  <c r="I1309" i="1"/>
  <c r="J1309" i="1"/>
  <c r="K1309" i="1"/>
  <c r="L1309" i="1"/>
  <c r="M1309" i="1"/>
  <c r="N1309" i="1"/>
  <c r="O1309" i="1"/>
  <c r="P1309" i="1"/>
  <c r="Q1309" i="1"/>
  <c r="R1309" i="1"/>
  <c r="S1309" i="1"/>
  <c r="U1309" i="1"/>
  <c r="V1309" i="1"/>
  <c r="W1309" i="1"/>
  <c r="X1309" i="1"/>
  <c r="Y1309" i="1"/>
  <c r="Z1309" i="1"/>
  <c r="AA1309" i="1"/>
  <c r="AB1309" i="1"/>
  <c r="A1310" i="1"/>
  <c r="B1310" i="1"/>
  <c r="C1310" i="1"/>
  <c r="D1310" i="1"/>
  <c r="E1310" i="1"/>
  <c r="F1310" i="1"/>
  <c r="G1310" i="1"/>
  <c r="H1310" i="1"/>
  <c r="I1310" i="1"/>
  <c r="J1310" i="1"/>
  <c r="K1310" i="1"/>
  <c r="L1310" i="1"/>
  <c r="M1310" i="1"/>
  <c r="N1310" i="1"/>
  <c r="O1310" i="1"/>
  <c r="P1310" i="1"/>
  <c r="Q1310" i="1"/>
  <c r="R1310" i="1"/>
  <c r="S1310" i="1"/>
  <c r="U1310" i="1"/>
  <c r="V1310" i="1"/>
  <c r="W1310" i="1"/>
  <c r="X1310" i="1"/>
  <c r="Y1310" i="1"/>
  <c r="Z1310" i="1"/>
  <c r="AA1310" i="1"/>
  <c r="AB1310" i="1"/>
  <c r="A1311" i="1"/>
  <c r="B1311" i="1"/>
  <c r="C1311" i="1"/>
  <c r="D1311" i="1"/>
  <c r="E1311" i="1"/>
  <c r="F1311" i="1"/>
  <c r="G1311" i="1"/>
  <c r="H1311" i="1"/>
  <c r="I1311" i="1"/>
  <c r="J1311" i="1"/>
  <c r="K1311" i="1"/>
  <c r="L1311" i="1"/>
  <c r="M1311" i="1"/>
  <c r="N1311" i="1"/>
  <c r="O1311" i="1"/>
  <c r="P1311" i="1"/>
  <c r="Q1311" i="1"/>
  <c r="R1311" i="1"/>
  <c r="S1311" i="1"/>
  <c r="U1311" i="1"/>
  <c r="V1311" i="1"/>
  <c r="W1311" i="1"/>
  <c r="X1311" i="1"/>
  <c r="Y1311" i="1"/>
  <c r="Z1311" i="1"/>
  <c r="AA1311" i="1"/>
  <c r="AB1311" i="1"/>
  <c r="A1312" i="1"/>
  <c r="B1312" i="1"/>
  <c r="C1312" i="1"/>
  <c r="D1312" i="1"/>
  <c r="E1312" i="1"/>
  <c r="F1312" i="1"/>
  <c r="G1312" i="1"/>
  <c r="H1312" i="1"/>
  <c r="I1312" i="1"/>
  <c r="J1312" i="1"/>
  <c r="K1312" i="1"/>
  <c r="L1312" i="1"/>
  <c r="M1312" i="1"/>
  <c r="N1312" i="1"/>
  <c r="O1312" i="1"/>
  <c r="P1312" i="1"/>
  <c r="Q1312" i="1"/>
  <c r="R1312" i="1"/>
  <c r="S1312" i="1"/>
  <c r="U1312" i="1"/>
  <c r="V1312" i="1"/>
  <c r="W1312" i="1"/>
  <c r="X1312" i="1"/>
  <c r="Y1312" i="1"/>
  <c r="Z1312" i="1"/>
  <c r="AA1312" i="1"/>
  <c r="AB1312" i="1"/>
  <c r="A1313" i="1"/>
  <c r="B1313" i="1"/>
  <c r="C1313" i="1"/>
  <c r="D1313" i="1"/>
  <c r="E1313" i="1"/>
  <c r="F1313" i="1"/>
  <c r="G1313" i="1"/>
  <c r="H1313" i="1"/>
  <c r="I1313" i="1"/>
  <c r="J1313" i="1"/>
  <c r="K1313" i="1"/>
  <c r="L1313" i="1"/>
  <c r="M1313" i="1"/>
  <c r="N1313" i="1"/>
  <c r="O1313" i="1"/>
  <c r="P1313" i="1"/>
  <c r="Q1313" i="1"/>
  <c r="R1313" i="1"/>
  <c r="S1313" i="1"/>
  <c r="U1313" i="1"/>
  <c r="V1313" i="1"/>
  <c r="W1313" i="1"/>
  <c r="X1313" i="1"/>
  <c r="Y1313" i="1"/>
  <c r="Z1313" i="1"/>
  <c r="AA1313" i="1"/>
  <c r="AB1313" i="1"/>
  <c r="A1314" i="1"/>
  <c r="B1314" i="1"/>
  <c r="C1314" i="1"/>
  <c r="D1314" i="1"/>
  <c r="E1314" i="1"/>
  <c r="F1314" i="1"/>
  <c r="G1314" i="1"/>
  <c r="H1314" i="1"/>
  <c r="I1314" i="1"/>
  <c r="J1314" i="1"/>
  <c r="K1314" i="1"/>
  <c r="L1314" i="1"/>
  <c r="M1314" i="1"/>
  <c r="N1314" i="1"/>
  <c r="O1314" i="1"/>
  <c r="P1314" i="1"/>
  <c r="Q1314" i="1"/>
  <c r="R1314" i="1"/>
  <c r="S1314" i="1"/>
  <c r="U1314" i="1"/>
  <c r="V1314" i="1"/>
  <c r="W1314" i="1"/>
  <c r="X1314" i="1"/>
  <c r="Y1314" i="1"/>
  <c r="Z1314" i="1"/>
  <c r="AA1314" i="1"/>
  <c r="AB1314" i="1"/>
  <c r="A1315" i="1"/>
  <c r="B1315" i="1"/>
  <c r="C1315" i="1"/>
  <c r="D1315" i="1"/>
  <c r="E1315" i="1"/>
  <c r="F1315" i="1"/>
  <c r="G1315" i="1"/>
  <c r="H1315" i="1"/>
  <c r="I1315" i="1"/>
  <c r="J1315" i="1"/>
  <c r="K1315" i="1"/>
  <c r="L1315" i="1"/>
  <c r="M1315" i="1"/>
  <c r="N1315" i="1"/>
  <c r="O1315" i="1"/>
  <c r="P1315" i="1"/>
  <c r="Q1315" i="1"/>
  <c r="R1315" i="1"/>
  <c r="S1315" i="1"/>
  <c r="U1315" i="1"/>
  <c r="V1315" i="1"/>
  <c r="W1315" i="1"/>
  <c r="X1315" i="1"/>
  <c r="Y1315" i="1"/>
  <c r="Z1315" i="1"/>
  <c r="AA1315" i="1"/>
  <c r="AB1315" i="1"/>
  <c r="A1316" i="1"/>
  <c r="B1316" i="1"/>
  <c r="C1316" i="1"/>
  <c r="D1316" i="1"/>
  <c r="E1316" i="1"/>
  <c r="F1316" i="1"/>
  <c r="G1316" i="1"/>
  <c r="H1316" i="1"/>
  <c r="I1316" i="1"/>
  <c r="J1316" i="1"/>
  <c r="K1316" i="1"/>
  <c r="L1316" i="1"/>
  <c r="M1316" i="1"/>
  <c r="N1316" i="1"/>
  <c r="O1316" i="1"/>
  <c r="P1316" i="1"/>
  <c r="Q1316" i="1"/>
  <c r="R1316" i="1"/>
  <c r="S1316" i="1"/>
  <c r="U1316" i="1"/>
  <c r="V1316" i="1"/>
  <c r="W1316" i="1"/>
  <c r="X1316" i="1"/>
  <c r="Y1316" i="1"/>
  <c r="Z1316" i="1"/>
  <c r="AA1316" i="1"/>
  <c r="AB1316" i="1"/>
  <c r="A1317" i="1"/>
  <c r="B1317" i="1"/>
  <c r="C1317" i="1"/>
  <c r="D1317" i="1"/>
  <c r="E1317" i="1"/>
  <c r="F1317" i="1"/>
  <c r="G1317" i="1"/>
  <c r="H1317" i="1"/>
  <c r="I1317" i="1"/>
  <c r="J1317" i="1"/>
  <c r="K1317" i="1"/>
  <c r="L1317" i="1"/>
  <c r="M1317" i="1"/>
  <c r="N1317" i="1"/>
  <c r="O1317" i="1"/>
  <c r="P1317" i="1"/>
  <c r="Q1317" i="1"/>
  <c r="R1317" i="1"/>
  <c r="S1317" i="1"/>
  <c r="U1317" i="1"/>
  <c r="V1317" i="1"/>
  <c r="W1317" i="1"/>
  <c r="X1317" i="1"/>
  <c r="Y1317" i="1"/>
  <c r="Z1317" i="1"/>
  <c r="AA1317" i="1"/>
  <c r="AB1317" i="1"/>
  <c r="A1318" i="1"/>
  <c r="B1318" i="1"/>
  <c r="C1318" i="1"/>
  <c r="D1318" i="1"/>
  <c r="E1318" i="1"/>
  <c r="F1318" i="1"/>
  <c r="G1318" i="1"/>
  <c r="H1318" i="1"/>
  <c r="I1318" i="1"/>
  <c r="J1318" i="1"/>
  <c r="K1318" i="1"/>
  <c r="L1318" i="1"/>
  <c r="M1318" i="1"/>
  <c r="N1318" i="1"/>
  <c r="O1318" i="1"/>
  <c r="P1318" i="1"/>
  <c r="Q1318" i="1"/>
  <c r="R1318" i="1"/>
  <c r="S1318" i="1"/>
  <c r="U1318" i="1"/>
  <c r="V1318" i="1"/>
  <c r="W1318" i="1"/>
  <c r="X1318" i="1"/>
  <c r="Y1318" i="1"/>
  <c r="Z1318" i="1"/>
  <c r="AA1318" i="1"/>
  <c r="AB1318" i="1"/>
  <c r="A1319" i="1"/>
  <c r="B1319" i="1"/>
  <c r="C1319" i="1"/>
  <c r="D1319" i="1"/>
  <c r="E1319" i="1"/>
  <c r="F1319" i="1"/>
  <c r="G1319" i="1"/>
  <c r="H1319" i="1"/>
  <c r="I1319" i="1"/>
  <c r="J1319" i="1"/>
  <c r="K1319" i="1"/>
  <c r="L1319" i="1"/>
  <c r="M1319" i="1"/>
  <c r="N1319" i="1"/>
  <c r="O1319" i="1"/>
  <c r="P1319" i="1"/>
  <c r="Q1319" i="1"/>
  <c r="R1319" i="1"/>
  <c r="S1319" i="1"/>
  <c r="U1319" i="1"/>
  <c r="V1319" i="1"/>
  <c r="W1319" i="1"/>
  <c r="X1319" i="1"/>
  <c r="Y1319" i="1"/>
  <c r="Z1319" i="1"/>
  <c r="AA1319" i="1"/>
  <c r="AB1319" i="1"/>
  <c r="A1320" i="1"/>
  <c r="B1320" i="1"/>
  <c r="C1320" i="1"/>
  <c r="D1320" i="1"/>
  <c r="E1320" i="1"/>
  <c r="F1320" i="1"/>
  <c r="G1320" i="1"/>
  <c r="H1320" i="1"/>
  <c r="I1320" i="1"/>
  <c r="J1320" i="1"/>
  <c r="K1320" i="1"/>
  <c r="L1320" i="1"/>
  <c r="M1320" i="1"/>
  <c r="N1320" i="1"/>
  <c r="O1320" i="1"/>
  <c r="P1320" i="1"/>
  <c r="Q1320" i="1"/>
  <c r="R1320" i="1"/>
  <c r="S1320" i="1"/>
  <c r="U1320" i="1"/>
  <c r="V1320" i="1"/>
  <c r="W1320" i="1"/>
  <c r="X1320" i="1"/>
  <c r="Y1320" i="1"/>
  <c r="Z1320" i="1"/>
  <c r="AA1320" i="1"/>
  <c r="AB1320" i="1"/>
  <c r="A1321" i="1"/>
  <c r="B1321" i="1"/>
  <c r="C1321" i="1"/>
  <c r="D1321" i="1"/>
  <c r="E1321" i="1"/>
  <c r="F1321" i="1"/>
  <c r="G1321" i="1"/>
  <c r="H1321" i="1"/>
  <c r="I1321" i="1"/>
  <c r="J1321" i="1"/>
  <c r="K1321" i="1"/>
  <c r="L1321" i="1"/>
  <c r="M1321" i="1"/>
  <c r="N1321" i="1"/>
  <c r="O1321" i="1"/>
  <c r="P1321" i="1"/>
  <c r="Q1321" i="1"/>
  <c r="R1321" i="1"/>
  <c r="S1321" i="1"/>
  <c r="U1321" i="1"/>
  <c r="V1321" i="1"/>
  <c r="W1321" i="1"/>
  <c r="X1321" i="1"/>
  <c r="Y1321" i="1"/>
  <c r="Z1321" i="1"/>
  <c r="AA1321" i="1"/>
  <c r="AB1321" i="1"/>
  <c r="A1322" i="1"/>
  <c r="B1322" i="1"/>
  <c r="C1322" i="1"/>
  <c r="D1322" i="1"/>
  <c r="E1322" i="1"/>
  <c r="F1322" i="1"/>
  <c r="G1322" i="1"/>
  <c r="H1322" i="1"/>
  <c r="I1322" i="1"/>
  <c r="J1322" i="1"/>
  <c r="K1322" i="1"/>
  <c r="L1322" i="1"/>
  <c r="M1322" i="1"/>
  <c r="N1322" i="1"/>
  <c r="O1322" i="1"/>
  <c r="P1322" i="1"/>
  <c r="Q1322" i="1"/>
  <c r="R1322" i="1"/>
  <c r="S1322" i="1"/>
  <c r="U1322" i="1"/>
  <c r="V1322" i="1"/>
  <c r="W1322" i="1"/>
  <c r="X1322" i="1"/>
  <c r="Y1322" i="1"/>
  <c r="Z1322" i="1"/>
  <c r="AA1322" i="1"/>
  <c r="AB1322" i="1"/>
  <c r="A1323" i="1"/>
  <c r="B1323" i="1"/>
  <c r="C1323" i="1"/>
  <c r="D1323" i="1"/>
  <c r="E1323" i="1"/>
  <c r="F1323" i="1"/>
  <c r="G1323" i="1"/>
  <c r="H1323" i="1"/>
  <c r="I1323" i="1"/>
  <c r="J1323" i="1"/>
  <c r="K1323" i="1"/>
  <c r="L1323" i="1"/>
  <c r="M1323" i="1"/>
  <c r="N1323" i="1"/>
  <c r="O1323" i="1"/>
  <c r="P1323" i="1"/>
  <c r="Q1323" i="1"/>
  <c r="R1323" i="1"/>
  <c r="S1323" i="1"/>
  <c r="U1323" i="1"/>
  <c r="V1323" i="1"/>
  <c r="W1323" i="1"/>
  <c r="X1323" i="1"/>
  <c r="Y1323" i="1"/>
  <c r="Z1323" i="1"/>
  <c r="AA1323" i="1"/>
  <c r="AB1323" i="1"/>
  <c r="A1324" i="1"/>
  <c r="B1324" i="1"/>
  <c r="C1324" i="1"/>
  <c r="D1324" i="1"/>
  <c r="E1324" i="1"/>
  <c r="F1324" i="1"/>
  <c r="G1324" i="1"/>
  <c r="H1324" i="1"/>
  <c r="I1324" i="1"/>
  <c r="J1324" i="1"/>
  <c r="K1324" i="1"/>
  <c r="L1324" i="1"/>
  <c r="M1324" i="1"/>
  <c r="N1324" i="1"/>
  <c r="O1324" i="1"/>
  <c r="P1324" i="1"/>
  <c r="Q1324" i="1"/>
  <c r="R1324" i="1"/>
  <c r="S1324" i="1"/>
  <c r="U1324" i="1"/>
  <c r="V1324" i="1"/>
  <c r="W1324" i="1"/>
  <c r="X1324" i="1"/>
  <c r="Y1324" i="1"/>
  <c r="Z1324" i="1"/>
  <c r="AA1324" i="1"/>
  <c r="AB1324" i="1"/>
  <c r="A1325" i="1"/>
  <c r="B1325" i="1"/>
  <c r="C1325" i="1"/>
  <c r="D1325" i="1"/>
  <c r="E1325" i="1"/>
  <c r="F1325" i="1"/>
  <c r="G1325" i="1"/>
  <c r="H1325" i="1"/>
  <c r="I1325" i="1"/>
  <c r="J1325" i="1"/>
  <c r="K1325" i="1"/>
  <c r="L1325" i="1"/>
  <c r="M1325" i="1"/>
  <c r="N1325" i="1"/>
  <c r="O1325" i="1"/>
  <c r="P1325" i="1"/>
  <c r="Q1325" i="1"/>
  <c r="R1325" i="1"/>
  <c r="S1325" i="1"/>
  <c r="U1325" i="1"/>
  <c r="V1325" i="1"/>
  <c r="W1325" i="1"/>
  <c r="X1325" i="1"/>
  <c r="Y1325" i="1"/>
  <c r="Z1325" i="1"/>
  <c r="AA1325" i="1"/>
  <c r="AB1325" i="1"/>
  <c r="A1326" i="1"/>
  <c r="B1326" i="1"/>
  <c r="C1326" i="1"/>
  <c r="D1326" i="1"/>
  <c r="E1326" i="1"/>
  <c r="F1326" i="1"/>
  <c r="G1326" i="1"/>
  <c r="H1326" i="1"/>
  <c r="I1326" i="1"/>
  <c r="J1326" i="1"/>
  <c r="K1326" i="1"/>
  <c r="L1326" i="1"/>
  <c r="M1326" i="1"/>
  <c r="N1326" i="1"/>
  <c r="O1326" i="1"/>
  <c r="P1326" i="1"/>
  <c r="Q1326" i="1"/>
  <c r="R1326" i="1"/>
  <c r="S1326" i="1"/>
  <c r="U1326" i="1"/>
  <c r="V1326" i="1"/>
  <c r="W1326" i="1"/>
  <c r="X1326" i="1"/>
  <c r="Y1326" i="1"/>
  <c r="Z1326" i="1"/>
  <c r="AA1326" i="1"/>
  <c r="AB1326" i="1"/>
  <c r="A1327" i="1"/>
  <c r="B1327" i="1"/>
  <c r="C1327" i="1"/>
  <c r="D1327" i="1"/>
  <c r="E1327" i="1"/>
  <c r="F1327" i="1"/>
  <c r="G1327" i="1"/>
  <c r="H1327" i="1"/>
  <c r="I1327" i="1"/>
  <c r="J1327" i="1"/>
  <c r="K1327" i="1"/>
  <c r="L1327" i="1"/>
  <c r="M1327" i="1"/>
  <c r="N1327" i="1"/>
  <c r="O1327" i="1"/>
  <c r="P1327" i="1"/>
  <c r="Q1327" i="1"/>
  <c r="R1327" i="1"/>
  <c r="S1327" i="1"/>
  <c r="U1327" i="1"/>
  <c r="V1327" i="1"/>
  <c r="W1327" i="1"/>
  <c r="X1327" i="1"/>
  <c r="Y1327" i="1"/>
  <c r="Z1327" i="1"/>
  <c r="AA1327" i="1"/>
  <c r="AB1327" i="1"/>
  <c r="A1328" i="1"/>
  <c r="B1328" i="1"/>
  <c r="C1328" i="1"/>
  <c r="D1328" i="1"/>
  <c r="E1328" i="1"/>
  <c r="F1328" i="1"/>
  <c r="G1328" i="1"/>
  <c r="H1328" i="1"/>
  <c r="I1328" i="1"/>
  <c r="J1328" i="1"/>
  <c r="K1328" i="1"/>
  <c r="L1328" i="1"/>
  <c r="M1328" i="1"/>
  <c r="N1328" i="1"/>
  <c r="O1328" i="1"/>
  <c r="P1328" i="1"/>
  <c r="Q1328" i="1"/>
  <c r="R1328" i="1"/>
  <c r="S1328" i="1"/>
  <c r="U1328" i="1"/>
  <c r="V1328" i="1"/>
  <c r="W1328" i="1"/>
  <c r="X1328" i="1"/>
  <c r="Y1328" i="1"/>
  <c r="Z1328" i="1"/>
  <c r="AA1328" i="1"/>
  <c r="AB1328" i="1"/>
  <c r="A1329" i="1"/>
  <c r="B1329" i="1"/>
  <c r="C1329" i="1"/>
  <c r="D1329" i="1"/>
  <c r="E1329" i="1"/>
  <c r="F1329" i="1"/>
  <c r="G1329" i="1"/>
  <c r="H1329" i="1"/>
  <c r="I1329" i="1"/>
  <c r="J1329" i="1"/>
  <c r="K1329" i="1"/>
  <c r="L1329" i="1"/>
  <c r="M1329" i="1"/>
  <c r="N1329" i="1"/>
  <c r="O1329" i="1"/>
  <c r="P1329" i="1"/>
  <c r="Q1329" i="1"/>
  <c r="R1329" i="1"/>
  <c r="S1329" i="1"/>
  <c r="U1329" i="1"/>
  <c r="V1329" i="1"/>
  <c r="W1329" i="1"/>
  <c r="X1329" i="1"/>
  <c r="Y1329" i="1"/>
  <c r="Z1329" i="1"/>
  <c r="AA1329" i="1"/>
  <c r="AB1329" i="1"/>
  <c r="A1330" i="1"/>
  <c r="B1330" i="1"/>
  <c r="C1330" i="1"/>
  <c r="D1330" i="1"/>
  <c r="E1330" i="1"/>
  <c r="F1330" i="1"/>
  <c r="G1330" i="1"/>
  <c r="H1330" i="1"/>
  <c r="I1330" i="1"/>
  <c r="J1330" i="1"/>
  <c r="K1330" i="1"/>
  <c r="L1330" i="1"/>
  <c r="M1330" i="1"/>
  <c r="N1330" i="1"/>
  <c r="O1330" i="1"/>
  <c r="P1330" i="1"/>
  <c r="Q1330" i="1"/>
  <c r="R1330" i="1"/>
  <c r="S1330" i="1"/>
  <c r="U1330" i="1"/>
  <c r="V1330" i="1"/>
  <c r="W1330" i="1"/>
  <c r="X1330" i="1"/>
  <c r="Y1330" i="1"/>
  <c r="Z1330" i="1"/>
  <c r="AA1330" i="1"/>
  <c r="AB1330" i="1"/>
  <c r="A1331" i="1"/>
  <c r="B1331" i="1"/>
  <c r="C1331" i="1"/>
  <c r="D1331" i="1"/>
  <c r="E1331" i="1"/>
  <c r="F1331" i="1"/>
  <c r="G1331" i="1"/>
  <c r="H1331" i="1"/>
  <c r="I1331" i="1"/>
  <c r="J1331" i="1"/>
  <c r="K1331" i="1"/>
  <c r="L1331" i="1"/>
  <c r="M1331" i="1"/>
  <c r="N1331" i="1"/>
  <c r="O1331" i="1"/>
  <c r="P1331" i="1"/>
  <c r="Q1331" i="1"/>
  <c r="R1331" i="1"/>
  <c r="S1331" i="1"/>
  <c r="U1331" i="1"/>
  <c r="V1331" i="1"/>
  <c r="W1331" i="1"/>
  <c r="X1331" i="1"/>
  <c r="Y1331" i="1"/>
  <c r="Z1331" i="1"/>
  <c r="AA1331" i="1"/>
  <c r="AB1331" i="1"/>
  <c r="A1332" i="1"/>
  <c r="B1332" i="1"/>
  <c r="C1332" i="1"/>
  <c r="D1332" i="1"/>
  <c r="E1332" i="1"/>
  <c r="F1332" i="1"/>
  <c r="G1332" i="1"/>
  <c r="H1332" i="1"/>
  <c r="I1332" i="1"/>
  <c r="J1332" i="1"/>
  <c r="K1332" i="1"/>
  <c r="L1332" i="1"/>
  <c r="M1332" i="1"/>
  <c r="N1332" i="1"/>
  <c r="O1332" i="1"/>
  <c r="P1332" i="1"/>
  <c r="Q1332" i="1"/>
  <c r="R1332" i="1"/>
  <c r="S1332" i="1"/>
  <c r="U1332" i="1"/>
  <c r="V1332" i="1"/>
  <c r="W1332" i="1"/>
  <c r="X1332" i="1"/>
  <c r="Y1332" i="1"/>
  <c r="Z1332" i="1"/>
  <c r="AA1332" i="1"/>
  <c r="AB1332" i="1"/>
  <c r="A1333" i="1"/>
  <c r="B1333" i="1"/>
  <c r="C1333" i="1"/>
  <c r="D1333" i="1"/>
  <c r="E1333" i="1"/>
  <c r="F1333" i="1"/>
  <c r="G1333" i="1"/>
  <c r="H1333" i="1"/>
  <c r="I1333" i="1"/>
  <c r="J1333" i="1"/>
  <c r="K1333" i="1"/>
  <c r="L1333" i="1"/>
  <c r="M1333" i="1"/>
  <c r="N1333" i="1"/>
  <c r="O1333" i="1"/>
  <c r="P1333" i="1"/>
  <c r="Q1333" i="1"/>
  <c r="R1333" i="1"/>
  <c r="S1333" i="1"/>
  <c r="U1333" i="1"/>
  <c r="V1333" i="1"/>
  <c r="W1333" i="1"/>
  <c r="X1333" i="1"/>
  <c r="Y1333" i="1"/>
  <c r="Z1333" i="1"/>
  <c r="AA1333" i="1"/>
  <c r="AB1333" i="1"/>
  <c r="A1334" i="1"/>
  <c r="B1334" i="1"/>
  <c r="C1334" i="1"/>
  <c r="D1334" i="1"/>
  <c r="E1334" i="1"/>
  <c r="F1334" i="1"/>
  <c r="G1334" i="1"/>
  <c r="H1334" i="1"/>
  <c r="I1334" i="1"/>
  <c r="J1334" i="1"/>
  <c r="K1334" i="1"/>
  <c r="L1334" i="1"/>
  <c r="M1334" i="1"/>
  <c r="N1334" i="1"/>
  <c r="O1334" i="1"/>
  <c r="P1334" i="1"/>
  <c r="Q1334" i="1"/>
  <c r="R1334" i="1"/>
  <c r="S1334" i="1"/>
  <c r="U1334" i="1"/>
  <c r="V1334" i="1"/>
  <c r="W1334" i="1"/>
  <c r="X1334" i="1"/>
  <c r="Y1334" i="1"/>
  <c r="Z1334" i="1"/>
  <c r="AA1334" i="1"/>
  <c r="AB1334" i="1"/>
  <c r="A1335" i="1"/>
  <c r="B1335" i="1"/>
  <c r="C1335" i="1"/>
  <c r="D1335" i="1"/>
  <c r="E1335" i="1"/>
  <c r="F1335" i="1"/>
  <c r="G1335" i="1"/>
  <c r="H1335" i="1"/>
  <c r="I1335" i="1"/>
  <c r="J1335" i="1"/>
  <c r="K1335" i="1"/>
  <c r="L1335" i="1"/>
  <c r="M1335" i="1"/>
  <c r="N1335" i="1"/>
  <c r="O1335" i="1"/>
  <c r="P1335" i="1"/>
  <c r="Q1335" i="1"/>
  <c r="R1335" i="1"/>
  <c r="S1335" i="1"/>
  <c r="U1335" i="1"/>
  <c r="V1335" i="1"/>
  <c r="W1335" i="1"/>
  <c r="X1335" i="1"/>
  <c r="Y1335" i="1"/>
  <c r="Z1335" i="1"/>
  <c r="AA1335" i="1"/>
  <c r="AB1335" i="1"/>
  <c r="A1336" i="1"/>
  <c r="B1336" i="1"/>
  <c r="C1336" i="1"/>
  <c r="D1336" i="1"/>
  <c r="E1336" i="1"/>
  <c r="F1336" i="1"/>
  <c r="G1336" i="1"/>
  <c r="H1336" i="1"/>
  <c r="I1336" i="1"/>
  <c r="J1336" i="1"/>
  <c r="K1336" i="1"/>
  <c r="L1336" i="1"/>
  <c r="M1336" i="1"/>
  <c r="N1336" i="1"/>
  <c r="O1336" i="1"/>
  <c r="P1336" i="1"/>
  <c r="Q1336" i="1"/>
  <c r="R1336" i="1"/>
  <c r="S1336" i="1"/>
  <c r="U1336" i="1"/>
  <c r="V1336" i="1"/>
  <c r="W1336" i="1"/>
  <c r="X1336" i="1"/>
  <c r="Y1336" i="1"/>
  <c r="Z1336" i="1"/>
  <c r="AA1336" i="1"/>
  <c r="AB1336" i="1"/>
  <c r="A1337" i="1"/>
  <c r="B1337" i="1"/>
  <c r="C1337" i="1"/>
  <c r="D1337" i="1"/>
  <c r="E1337" i="1"/>
  <c r="F1337" i="1"/>
  <c r="G1337" i="1"/>
  <c r="H1337" i="1"/>
  <c r="I1337" i="1"/>
  <c r="J1337" i="1"/>
  <c r="K1337" i="1"/>
  <c r="L1337" i="1"/>
  <c r="M1337" i="1"/>
  <c r="N1337" i="1"/>
  <c r="O1337" i="1"/>
  <c r="P1337" i="1"/>
  <c r="Q1337" i="1"/>
  <c r="R1337" i="1"/>
  <c r="S1337" i="1"/>
  <c r="U1337" i="1"/>
  <c r="V1337" i="1"/>
  <c r="W1337" i="1"/>
  <c r="X1337" i="1"/>
  <c r="Y1337" i="1"/>
  <c r="Z1337" i="1"/>
  <c r="AA1337" i="1"/>
  <c r="AB1337" i="1"/>
  <c r="A1338" i="1"/>
  <c r="B1338" i="1"/>
  <c r="C1338" i="1"/>
  <c r="D1338" i="1"/>
  <c r="E1338" i="1"/>
  <c r="F1338" i="1"/>
  <c r="G1338" i="1"/>
  <c r="H1338" i="1"/>
  <c r="I1338" i="1"/>
  <c r="J1338" i="1"/>
  <c r="K1338" i="1"/>
  <c r="L1338" i="1"/>
  <c r="M1338" i="1"/>
  <c r="N1338" i="1"/>
  <c r="O1338" i="1"/>
  <c r="P1338" i="1"/>
  <c r="Q1338" i="1"/>
  <c r="R1338" i="1"/>
  <c r="S1338" i="1"/>
  <c r="U1338" i="1"/>
  <c r="V1338" i="1"/>
  <c r="W1338" i="1"/>
  <c r="X1338" i="1"/>
  <c r="Y1338" i="1"/>
  <c r="Z1338" i="1"/>
  <c r="AA1338" i="1"/>
  <c r="AB1338" i="1"/>
  <c r="A1339" i="1"/>
  <c r="B1339" i="1"/>
  <c r="C1339" i="1"/>
  <c r="D1339" i="1"/>
  <c r="E1339" i="1"/>
  <c r="F1339" i="1"/>
  <c r="G1339" i="1"/>
  <c r="H1339" i="1"/>
  <c r="I1339" i="1"/>
  <c r="J1339" i="1"/>
  <c r="K1339" i="1"/>
  <c r="L1339" i="1"/>
  <c r="M1339" i="1"/>
  <c r="N1339" i="1"/>
  <c r="O1339" i="1"/>
  <c r="P1339" i="1"/>
  <c r="Q1339" i="1"/>
  <c r="R1339" i="1"/>
  <c r="S1339" i="1"/>
  <c r="U1339" i="1"/>
  <c r="V1339" i="1"/>
  <c r="W1339" i="1"/>
  <c r="X1339" i="1"/>
  <c r="Y1339" i="1"/>
  <c r="Z1339" i="1"/>
  <c r="AA1339" i="1"/>
  <c r="AB1339" i="1"/>
  <c r="A1340" i="1"/>
  <c r="B1340" i="1"/>
  <c r="C1340" i="1"/>
  <c r="D1340" i="1"/>
  <c r="E1340" i="1"/>
  <c r="F1340" i="1"/>
  <c r="G1340" i="1"/>
  <c r="H1340" i="1"/>
  <c r="I1340" i="1"/>
  <c r="J1340" i="1"/>
  <c r="K1340" i="1"/>
  <c r="L1340" i="1"/>
  <c r="M1340" i="1"/>
  <c r="N1340" i="1"/>
  <c r="O1340" i="1"/>
  <c r="P1340" i="1"/>
  <c r="Q1340" i="1"/>
  <c r="R1340" i="1"/>
  <c r="S1340" i="1"/>
  <c r="U1340" i="1"/>
  <c r="V1340" i="1"/>
  <c r="W1340" i="1"/>
  <c r="X1340" i="1"/>
  <c r="Y1340" i="1"/>
  <c r="Z1340" i="1"/>
  <c r="AA1340" i="1"/>
  <c r="AB1340" i="1"/>
  <c r="A1341" i="1"/>
  <c r="B1341" i="1"/>
  <c r="C1341" i="1"/>
  <c r="D1341" i="1"/>
  <c r="E1341" i="1"/>
  <c r="F1341" i="1"/>
  <c r="G1341" i="1"/>
  <c r="H1341" i="1"/>
  <c r="I1341" i="1"/>
  <c r="J1341" i="1"/>
  <c r="K1341" i="1"/>
  <c r="L1341" i="1"/>
  <c r="M1341" i="1"/>
  <c r="N1341" i="1"/>
  <c r="O1341" i="1"/>
  <c r="P1341" i="1"/>
  <c r="Q1341" i="1"/>
  <c r="R1341" i="1"/>
  <c r="S1341" i="1"/>
  <c r="U1341" i="1"/>
  <c r="V1341" i="1"/>
  <c r="W1341" i="1"/>
  <c r="X1341" i="1"/>
  <c r="Y1341" i="1"/>
  <c r="Z1341" i="1"/>
  <c r="AA1341" i="1"/>
  <c r="AB1341" i="1"/>
  <c r="A1342" i="1"/>
  <c r="B1342" i="1"/>
  <c r="C1342" i="1"/>
  <c r="D1342" i="1"/>
  <c r="E1342" i="1"/>
  <c r="F1342" i="1"/>
  <c r="G1342" i="1"/>
  <c r="H1342" i="1"/>
  <c r="I1342" i="1"/>
  <c r="J1342" i="1"/>
  <c r="K1342" i="1"/>
  <c r="L1342" i="1"/>
  <c r="M1342" i="1"/>
  <c r="N1342" i="1"/>
  <c r="O1342" i="1"/>
  <c r="P1342" i="1"/>
  <c r="Q1342" i="1"/>
  <c r="R1342" i="1"/>
  <c r="S1342" i="1"/>
  <c r="U1342" i="1"/>
  <c r="V1342" i="1"/>
  <c r="W1342" i="1"/>
  <c r="X1342" i="1"/>
  <c r="Y1342" i="1"/>
  <c r="Z1342" i="1"/>
  <c r="AA1342" i="1"/>
  <c r="AB1342" i="1"/>
  <c r="A1343" i="1"/>
  <c r="B1343" i="1"/>
  <c r="C1343" i="1"/>
  <c r="D1343" i="1"/>
  <c r="E1343" i="1"/>
  <c r="F1343" i="1"/>
  <c r="G1343" i="1"/>
  <c r="H1343" i="1"/>
  <c r="I1343" i="1"/>
  <c r="J1343" i="1"/>
  <c r="K1343" i="1"/>
  <c r="L1343" i="1"/>
  <c r="M1343" i="1"/>
  <c r="N1343" i="1"/>
  <c r="O1343" i="1"/>
  <c r="P1343" i="1"/>
  <c r="Q1343" i="1"/>
  <c r="R1343" i="1"/>
  <c r="S1343" i="1"/>
  <c r="U1343" i="1"/>
  <c r="V1343" i="1"/>
  <c r="W1343" i="1"/>
  <c r="X1343" i="1"/>
  <c r="Y1343" i="1"/>
  <c r="Z1343" i="1"/>
  <c r="AA1343" i="1"/>
  <c r="AB1343" i="1"/>
  <c r="A1344" i="1"/>
  <c r="B1344" i="1"/>
  <c r="C1344" i="1"/>
  <c r="D1344" i="1"/>
  <c r="E1344" i="1"/>
  <c r="F1344" i="1"/>
  <c r="G1344" i="1"/>
  <c r="H1344" i="1"/>
  <c r="I1344" i="1"/>
  <c r="J1344" i="1"/>
  <c r="K1344" i="1"/>
  <c r="L1344" i="1"/>
  <c r="M1344" i="1"/>
  <c r="N1344" i="1"/>
  <c r="O1344" i="1"/>
  <c r="P1344" i="1"/>
  <c r="Q1344" i="1"/>
  <c r="R1344" i="1"/>
  <c r="S1344" i="1"/>
  <c r="U1344" i="1"/>
  <c r="V1344" i="1"/>
  <c r="W1344" i="1"/>
  <c r="X1344" i="1"/>
  <c r="Y1344" i="1"/>
  <c r="Z1344" i="1"/>
  <c r="AA1344" i="1"/>
  <c r="AB1344" i="1"/>
  <c r="A1345" i="1"/>
  <c r="B1345" i="1"/>
  <c r="C1345" i="1"/>
  <c r="D1345" i="1"/>
  <c r="E1345" i="1"/>
  <c r="F1345" i="1"/>
  <c r="G1345" i="1"/>
  <c r="H1345" i="1"/>
  <c r="I1345" i="1"/>
  <c r="J1345" i="1"/>
  <c r="K1345" i="1"/>
  <c r="L1345" i="1"/>
  <c r="M1345" i="1"/>
  <c r="N1345" i="1"/>
  <c r="O1345" i="1"/>
  <c r="P1345" i="1"/>
  <c r="Q1345" i="1"/>
  <c r="R1345" i="1"/>
  <c r="S1345" i="1"/>
  <c r="U1345" i="1"/>
  <c r="V1345" i="1"/>
  <c r="W1345" i="1"/>
  <c r="X1345" i="1"/>
  <c r="Y1345" i="1"/>
  <c r="Z1345" i="1"/>
  <c r="AA1345" i="1"/>
  <c r="AB1345" i="1"/>
  <c r="A1346" i="1"/>
  <c r="B1346" i="1"/>
  <c r="C1346" i="1"/>
  <c r="D1346" i="1"/>
  <c r="E1346" i="1"/>
  <c r="F1346" i="1"/>
  <c r="G1346" i="1"/>
  <c r="H1346" i="1"/>
  <c r="I1346" i="1"/>
  <c r="J1346" i="1"/>
  <c r="K1346" i="1"/>
  <c r="L1346" i="1"/>
  <c r="M1346" i="1"/>
  <c r="N1346" i="1"/>
  <c r="O1346" i="1"/>
  <c r="P1346" i="1"/>
  <c r="Q1346" i="1"/>
  <c r="R1346" i="1"/>
  <c r="S1346" i="1"/>
  <c r="U1346" i="1"/>
  <c r="V1346" i="1"/>
  <c r="W1346" i="1"/>
  <c r="X1346" i="1"/>
  <c r="Y1346" i="1"/>
  <c r="Z1346" i="1"/>
  <c r="AA1346" i="1"/>
  <c r="AB1346" i="1"/>
  <c r="A1347" i="1"/>
  <c r="B1347" i="1"/>
  <c r="C1347" i="1"/>
  <c r="D1347" i="1"/>
  <c r="E1347" i="1"/>
  <c r="F1347" i="1"/>
  <c r="G1347" i="1"/>
  <c r="H1347" i="1"/>
  <c r="I1347" i="1"/>
  <c r="J1347" i="1"/>
  <c r="K1347" i="1"/>
  <c r="L1347" i="1"/>
  <c r="M1347" i="1"/>
  <c r="N1347" i="1"/>
  <c r="O1347" i="1"/>
  <c r="P1347" i="1"/>
  <c r="Q1347" i="1"/>
  <c r="R1347" i="1"/>
  <c r="S1347" i="1"/>
  <c r="U1347" i="1"/>
  <c r="V1347" i="1"/>
  <c r="W1347" i="1"/>
  <c r="X1347" i="1"/>
  <c r="Y1347" i="1"/>
  <c r="Z1347" i="1"/>
  <c r="AA1347" i="1"/>
  <c r="AB1347" i="1"/>
  <c r="A1348" i="1"/>
  <c r="B1348" i="1"/>
  <c r="C1348" i="1"/>
  <c r="D1348" i="1"/>
  <c r="E1348" i="1"/>
  <c r="F1348" i="1"/>
  <c r="G1348" i="1"/>
  <c r="H1348" i="1"/>
  <c r="I1348" i="1"/>
  <c r="J1348" i="1"/>
  <c r="K1348" i="1"/>
  <c r="L1348" i="1"/>
  <c r="M1348" i="1"/>
  <c r="N1348" i="1"/>
  <c r="O1348" i="1"/>
  <c r="P1348" i="1"/>
  <c r="Q1348" i="1"/>
  <c r="R1348" i="1"/>
  <c r="S1348" i="1"/>
  <c r="U1348" i="1"/>
  <c r="V1348" i="1"/>
  <c r="W1348" i="1"/>
  <c r="X1348" i="1"/>
  <c r="Y1348" i="1"/>
  <c r="Z1348" i="1"/>
  <c r="AA1348" i="1"/>
  <c r="AB1348" i="1"/>
  <c r="A1349" i="1"/>
  <c r="B1349" i="1"/>
  <c r="C1349" i="1"/>
  <c r="D1349" i="1"/>
  <c r="E1349" i="1"/>
  <c r="F1349" i="1"/>
  <c r="G1349" i="1"/>
  <c r="H1349" i="1"/>
  <c r="I1349" i="1"/>
  <c r="J1349" i="1"/>
  <c r="K1349" i="1"/>
  <c r="L1349" i="1"/>
  <c r="M1349" i="1"/>
  <c r="N1349" i="1"/>
  <c r="O1349" i="1"/>
  <c r="P1349" i="1"/>
  <c r="Q1349" i="1"/>
  <c r="R1349" i="1"/>
  <c r="S1349" i="1"/>
  <c r="U1349" i="1"/>
  <c r="V1349" i="1"/>
  <c r="W1349" i="1"/>
  <c r="X1349" i="1"/>
  <c r="Y1349" i="1"/>
  <c r="Z1349" i="1"/>
  <c r="AA1349" i="1"/>
  <c r="AB1349" i="1"/>
  <c r="A1350" i="1"/>
  <c r="B1350" i="1"/>
  <c r="C1350" i="1"/>
  <c r="D1350" i="1"/>
  <c r="E1350" i="1"/>
  <c r="F1350" i="1"/>
  <c r="G1350" i="1"/>
  <c r="H1350" i="1"/>
  <c r="I1350" i="1"/>
  <c r="J1350" i="1"/>
  <c r="K1350" i="1"/>
  <c r="L1350" i="1"/>
  <c r="M1350" i="1"/>
  <c r="N1350" i="1"/>
  <c r="O1350" i="1"/>
  <c r="P1350" i="1"/>
  <c r="Q1350" i="1"/>
  <c r="R1350" i="1"/>
  <c r="S1350" i="1"/>
  <c r="U1350" i="1"/>
  <c r="V1350" i="1"/>
  <c r="W1350" i="1"/>
  <c r="X1350" i="1"/>
  <c r="Y1350" i="1"/>
  <c r="Z1350" i="1"/>
  <c r="AA1350" i="1"/>
  <c r="AB1350" i="1"/>
  <c r="A1351" i="1"/>
  <c r="B1351" i="1"/>
  <c r="C1351" i="1"/>
  <c r="D1351" i="1"/>
  <c r="E1351" i="1"/>
  <c r="F1351" i="1"/>
  <c r="G1351" i="1"/>
  <c r="H1351" i="1"/>
  <c r="I1351" i="1"/>
  <c r="J1351" i="1"/>
  <c r="K1351" i="1"/>
  <c r="L1351" i="1"/>
  <c r="M1351" i="1"/>
  <c r="N1351" i="1"/>
  <c r="O1351" i="1"/>
  <c r="P1351" i="1"/>
  <c r="Q1351" i="1"/>
  <c r="R1351" i="1"/>
  <c r="S1351" i="1"/>
  <c r="U1351" i="1"/>
  <c r="V1351" i="1"/>
  <c r="W1351" i="1"/>
  <c r="X1351" i="1"/>
  <c r="Y1351" i="1"/>
  <c r="Z1351" i="1"/>
  <c r="AA1351" i="1"/>
  <c r="AB1351" i="1"/>
  <c r="A1352" i="1"/>
  <c r="B1352" i="1"/>
  <c r="C1352" i="1"/>
  <c r="D1352" i="1"/>
  <c r="E1352" i="1"/>
  <c r="F1352" i="1"/>
  <c r="G1352" i="1"/>
  <c r="H1352" i="1"/>
  <c r="I1352" i="1"/>
  <c r="J1352" i="1"/>
  <c r="K1352" i="1"/>
  <c r="L1352" i="1"/>
  <c r="M1352" i="1"/>
  <c r="N1352" i="1"/>
  <c r="O1352" i="1"/>
  <c r="P1352" i="1"/>
  <c r="Q1352" i="1"/>
  <c r="R1352" i="1"/>
  <c r="S1352" i="1"/>
  <c r="U1352" i="1"/>
  <c r="V1352" i="1"/>
  <c r="W1352" i="1"/>
  <c r="X1352" i="1"/>
  <c r="Y1352" i="1"/>
  <c r="Z1352" i="1"/>
  <c r="AA1352" i="1"/>
  <c r="AB1352" i="1"/>
  <c r="A1353" i="1"/>
  <c r="B1353" i="1"/>
  <c r="C1353" i="1"/>
  <c r="D1353" i="1"/>
  <c r="E1353" i="1"/>
  <c r="F1353" i="1"/>
  <c r="G1353" i="1"/>
  <c r="H1353" i="1"/>
  <c r="I1353" i="1"/>
  <c r="J1353" i="1"/>
  <c r="K1353" i="1"/>
  <c r="L1353" i="1"/>
  <c r="M1353" i="1"/>
  <c r="N1353" i="1"/>
  <c r="O1353" i="1"/>
  <c r="P1353" i="1"/>
  <c r="Q1353" i="1"/>
  <c r="R1353" i="1"/>
  <c r="S1353" i="1"/>
  <c r="U1353" i="1"/>
  <c r="V1353" i="1"/>
  <c r="W1353" i="1"/>
  <c r="X1353" i="1"/>
  <c r="Y1353" i="1"/>
  <c r="Z1353" i="1"/>
  <c r="AA1353" i="1"/>
  <c r="AB1353" i="1"/>
  <c r="A1354" i="1"/>
  <c r="B1354" i="1"/>
  <c r="C1354" i="1"/>
  <c r="D1354" i="1"/>
  <c r="E1354" i="1"/>
  <c r="F1354" i="1"/>
  <c r="G1354" i="1"/>
  <c r="H1354" i="1"/>
  <c r="I1354" i="1"/>
  <c r="J1354" i="1"/>
  <c r="K1354" i="1"/>
  <c r="L1354" i="1"/>
  <c r="M1354" i="1"/>
  <c r="N1354" i="1"/>
  <c r="O1354" i="1"/>
  <c r="P1354" i="1"/>
  <c r="Q1354" i="1"/>
  <c r="R1354" i="1"/>
  <c r="S1354" i="1"/>
  <c r="U1354" i="1"/>
  <c r="V1354" i="1"/>
  <c r="W1354" i="1"/>
  <c r="X1354" i="1"/>
  <c r="Y1354" i="1"/>
  <c r="Z1354" i="1"/>
  <c r="AA1354" i="1"/>
  <c r="AB1354" i="1"/>
  <c r="A1355" i="1"/>
  <c r="B1355" i="1"/>
  <c r="C1355" i="1"/>
  <c r="D1355" i="1"/>
  <c r="E1355" i="1"/>
  <c r="F1355" i="1"/>
  <c r="G1355" i="1"/>
  <c r="H1355" i="1"/>
  <c r="I1355" i="1"/>
  <c r="J1355" i="1"/>
  <c r="K1355" i="1"/>
  <c r="L1355" i="1"/>
  <c r="M1355" i="1"/>
  <c r="N1355" i="1"/>
  <c r="O1355" i="1"/>
  <c r="P1355" i="1"/>
  <c r="Q1355" i="1"/>
  <c r="R1355" i="1"/>
  <c r="S1355" i="1"/>
  <c r="U1355" i="1"/>
  <c r="V1355" i="1"/>
  <c r="W1355" i="1"/>
  <c r="X1355" i="1"/>
  <c r="Y1355" i="1"/>
  <c r="Z1355" i="1"/>
  <c r="AA1355" i="1"/>
  <c r="AB1355" i="1"/>
  <c r="A1356" i="1"/>
  <c r="B1356" i="1"/>
  <c r="C1356" i="1"/>
  <c r="D1356" i="1"/>
  <c r="E1356" i="1"/>
  <c r="F1356" i="1"/>
  <c r="G1356" i="1"/>
  <c r="H1356" i="1"/>
  <c r="I1356" i="1"/>
  <c r="J1356" i="1"/>
  <c r="K1356" i="1"/>
  <c r="L1356" i="1"/>
  <c r="M1356" i="1"/>
  <c r="N1356" i="1"/>
  <c r="O1356" i="1"/>
  <c r="P1356" i="1"/>
  <c r="Q1356" i="1"/>
  <c r="R1356" i="1"/>
  <c r="S1356" i="1"/>
  <c r="U1356" i="1"/>
  <c r="V1356" i="1"/>
  <c r="W1356" i="1"/>
  <c r="X1356" i="1"/>
  <c r="Y1356" i="1"/>
  <c r="Z1356" i="1"/>
  <c r="AA1356" i="1"/>
  <c r="AB1356" i="1"/>
  <c r="A1357" i="1"/>
  <c r="B1357" i="1"/>
  <c r="C1357" i="1"/>
  <c r="D1357" i="1"/>
  <c r="E1357" i="1"/>
  <c r="F1357" i="1"/>
  <c r="G1357" i="1"/>
  <c r="H1357" i="1"/>
  <c r="I1357" i="1"/>
  <c r="J1357" i="1"/>
  <c r="K1357" i="1"/>
  <c r="L1357" i="1"/>
  <c r="M1357" i="1"/>
  <c r="N1357" i="1"/>
  <c r="O1357" i="1"/>
  <c r="P1357" i="1"/>
  <c r="Q1357" i="1"/>
  <c r="R1357" i="1"/>
  <c r="S1357" i="1"/>
  <c r="U1357" i="1"/>
  <c r="V1357" i="1"/>
  <c r="W1357" i="1"/>
  <c r="X1357" i="1"/>
  <c r="Y1357" i="1"/>
  <c r="Z1357" i="1"/>
  <c r="AA1357" i="1"/>
  <c r="AB1357" i="1"/>
  <c r="A1358" i="1"/>
  <c r="B1358" i="1"/>
  <c r="C1358" i="1"/>
  <c r="D1358" i="1"/>
  <c r="E1358" i="1"/>
  <c r="F1358" i="1"/>
  <c r="G1358" i="1"/>
  <c r="H1358" i="1"/>
  <c r="I1358" i="1"/>
  <c r="J1358" i="1"/>
  <c r="K1358" i="1"/>
  <c r="L1358" i="1"/>
  <c r="M1358" i="1"/>
  <c r="N1358" i="1"/>
  <c r="O1358" i="1"/>
  <c r="P1358" i="1"/>
  <c r="Q1358" i="1"/>
  <c r="R1358" i="1"/>
  <c r="S1358" i="1"/>
  <c r="U1358" i="1"/>
  <c r="V1358" i="1"/>
  <c r="W1358" i="1"/>
  <c r="X1358" i="1"/>
  <c r="Y1358" i="1"/>
  <c r="Z1358" i="1"/>
  <c r="AA1358" i="1"/>
  <c r="AB1358" i="1"/>
  <c r="A1359" i="1"/>
  <c r="B1359" i="1"/>
  <c r="C1359" i="1"/>
  <c r="D1359" i="1"/>
  <c r="E1359" i="1"/>
  <c r="F1359" i="1"/>
  <c r="G1359" i="1"/>
  <c r="H1359" i="1"/>
  <c r="I1359" i="1"/>
  <c r="J1359" i="1"/>
  <c r="K1359" i="1"/>
  <c r="L1359" i="1"/>
  <c r="M1359" i="1"/>
  <c r="N1359" i="1"/>
  <c r="O1359" i="1"/>
  <c r="P1359" i="1"/>
  <c r="Q1359" i="1"/>
  <c r="R1359" i="1"/>
  <c r="S1359" i="1"/>
  <c r="U1359" i="1"/>
  <c r="V1359" i="1"/>
  <c r="W1359" i="1"/>
  <c r="X1359" i="1"/>
  <c r="Y1359" i="1"/>
  <c r="Z1359" i="1"/>
  <c r="AA1359" i="1"/>
  <c r="AB1359" i="1"/>
  <c r="A1360" i="1"/>
  <c r="B1360" i="1"/>
  <c r="C1360" i="1"/>
  <c r="D1360" i="1"/>
  <c r="E1360" i="1"/>
  <c r="F1360" i="1"/>
  <c r="G1360" i="1"/>
  <c r="H1360" i="1"/>
  <c r="I1360" i="1"/>
  <c r="J1360" i="1"/>
  <c r="K1360" i="1"/>
  <c r="L1360" i="1"/>
  <c r="M1360" i="1"/>
  <c r="N1360" i="1"/>
  <c r="O1360" i="1"/>
  <c r="P1360" i="1"/>
  <c r="Q1360" i="1"/>
  <c r="R1360" i="1"/>
  <c r="S1360" i="1"/>
  <c r="U1360" i="1"/>
  <c r="V1360" i="1"/>
  <c r="W1360" i="1"/>
  <c r="X1360" i="1"/>
  <c r="Y1360" i="1"/>
  <c r="Z1360" i="1"/>
  <c r="AA1360" i="1"/>
  <c r="AB1360" i="1"/>
  <c r="A1361" i="1"/>
  <c r="B1361" i="1"/>
  <c r="C1361" i="1"/>
  <c r="D1361" i="1"/>
  <c r="E1361" i="1"/>
  <c r="F1361" i="1"/>
  <c r="G1361" i="1"/>
  <c r="H1361" i="1"/>
  <c r="I1361" i="1"/>
  <c r="J1361" i="1"/>
  <c r="K1361" i="1"/>
  <c r="L1361" i="1"/>
  <c r="M1361" i="1"/>
  <c r="N1361" i="1"/>
  <c r="O1361" i="1"/>
  <c r="P1361" i="1"/>
  <c r="Q1361" i="1"/>
  <c r="R1361" i="1"/>
  <c r="S1361" i="1"/>
  <c r="U1361" i="1"/>
  <c r="V1361" i="1"/>
  <c r="W1361" i="1"/>
  <c r="X1361" i="1"/>
  <c r="Y1361" i="1"/>
  <c r="Z1361" i="1"/>
  <c r="AA1361" i="1"/>
  <c r="AB1361" i="1"/>
  <c r="A1362" i="1"/>
  <c r="B1362" i="1"/>
  <c r="C1362" i="1"/>
  <c r="D1362" i="1"/>
  <c r="E1362" i="1"/>
  <c r="F1362" i="1"/>
  <c r="G1362" i="1"/>
  <c r="H1362" i="1"/>
  <c r="I1362" i="1"/>
  <c r="J1362" i="1"/>
  <c r="K1362" i="1"/>
  <c r="L1362" i="1"/>
  <c r="M1362" i="1"/>
  <c r="N1362" i="1"/>
  <c r="O1362" i="1"/>
  <c r="P1362" i="1"/>
  <c r="Q1362" i="1"/>
  <c r="R1362" i="1"/>
  <c r="S1362" i="1"/>
  <c r="U1362" i="1"/>
  <c r="V1362" i="1"/>
  <c r="W1362" i="1"/>
  <c r="X1362" i="1"/>
  <c r="Y1362" i="1"/>
  <c r="Z1362" i="1"/>
  <c r="AA1362" i="1"/>
  <c r="AB1362" i="1"/>
  <c r="A1363" i="1"/>
  <c r="B1363" i="1"/>
  <c r="C1363" i="1"/>
  <c r="D1363" i="1"/>
  <c r="E1363" i="1"/>
  <c r="F1363" i="1"/>
  <c r="G1363" i="1"/>
  <c r="H1363" i="1"/>
  <c r="I1363" i="1"/>
  <c r="J1363" i="1"/>
  <c r="K1363" i="1"/>
  <c r="L1363" i="1"/>
  <c r="M1363" i="1"/>
  <c r="N1363" i="1"/>
  <c r="O1363" i="1"/>
  <c r="P1363" i="1"/>
  <c r="Q1363" i="1"/>
  <c r="R1363" i="1"/>
  <c r="S1363" i="1"/>
  <c r="U1363" i="1"/>
  <c r="V1363" i="1"/>
  <c r="W1363" i="1"/>
  <c r="X1363" i="1"/>
  <c r="Y1363" i="1"/>
  <c r="Z1363" i="1"/>
  <c r="AA1363" i="1"/>
  <c r="AB1363" i="1"/>
  <c r="A1364" i="1"/>
  <c r="B1364" i="1"/>
  <c r="C1364" i="1"/>
  <c r="D1364" i="1"/>
  <c r="E1364" i="1"/>
  <c r="F1364" i="1"/>
  <c r="G1364" i="1"/>
  <c r="H1364" i="1"/>
  <c r="I1364" i="1"/>
  <c r="J1364" i="1"/>
  <c r="K1364" i="1"/>
  <c r="L1364" i="1"/>
  <c r="M1364" i="1"/>
  <c r="N1364" i="1"/>
  <c r="O1364" i="1"/>
  <c r="P1364" i="1"/>
  <c r="Q1364" i="1"/>
  <c r="R1364" i="1"/>
  <c r="S1364" i="1"/>
  <c r="U1364" i="1"/>
  <c r="V1364" i="1"/>
  <c r="W1364" i="1"/>
  <c r="X1364" i="1"/>
  <c r="Y1364" i="1"/>
  <c r="Z1364" i="1"/>
  <c r="AA1364" i="1"/>
  <c r="AB1364" i="1"/>
  <c r="A1365" i="1"/>
  <c r="B1365" i="1"/>
  <c r="C1365" i="1"/>
  <c r="D1365" i="1"/>
  <c r="E1365" i="1"/>
  <c r="F1365" i="1"/>
  <c r="G1365" i="1"/>
  <c r="H1365" i="1"/>
  <c r="I1365" i="1"/>
  <c r="J1365" i="1"/>
  <c r="K1365" i="1"/>
  <c r="L1365" i="1"/>
  <c r="M1365" i="1"/>
  <c r="N1365" i="1"/>
  <c r="O1365" i="1"/>
  <c r="P1365" i="1"/>
  <c r="Q1365" i="1"/>
  <c r="R1365" i="1"/>
  <c r="S1365" i="1"/>
  <c r="U1365" i="1"/>
  <c r="V1365" i="1"/>
  <c r="W1365" i="1"/>
  <c r="X1365" i="1"/>
  <c r="Y1365" i="1"/>
  <c r="Z1365" i="1"/>
  <c r="AA1365" i="1"/>
  <c r="AB1365" i="1"/>
  <c r="A1366" i="1"/>
  <c r="B1366" i="1"/>
  <c r="C1366" i="1"/>
  <c r="D1366" i="1"/>
  <c r="E1366" i="1"/>
  <c r="F1366" i="1"/>
  <c r="G1366" i="1"/>
  <c r="H1366" i="1"/>
  <c r="I1366" i="1"/>
  <c r="J1366" i="1"/>
  <c r="K1366" i="1"/>
  <c r="L1366" i="1"/>
  <c r="M1366" i="1"/>
  <c r="N1366" i="1"/>
  <c r="O1366" i="1"/>
  <c r="P1366" i="1"/>
  <c r="Q1366" i="1"/>
  <c r="R1366" i="1"/>
  <c r="S1366" i="1"/>
  <c r="U1366" i="1"/>
  <c r="V1366" i="1"/>
  <c r="W1366" i="1"/>
  <c r="X1366" i="1"/>
  <c r="Y1366" i="1"/>
  <c r="Z1366" i="1"/>
  <c r="AA1366" i="1"/>
  <c r="AB1366" i="1"/>
  <c r="A1367" i="1"/>
  <c r="B1367" i="1"/>
  <c r="C1367" i="1"/>
  <c r="D1367" i="1"/>
  <c r="E1367" i="1"/>
  <c r="F1367" i="1"/>
  <c r="G1367" i="1"/>
  <c r="H1367" i="1"/>
  <c r="I1367" i="1"/>
  <c r="J1367" i="1"/>
  <c r="K1367" i="1"/>
  <c r="L1367" i="1"/>
  <c r="M1367" i="1"/>
  <c r="N1367" i="1"/>
  <c r="O1367" i="1"/>
  <c r="P1367" i="1"/>
  <c r="Q1367" i="1"/>
  <c r="R1367" i="1"/>
  <c r="S1367" i="1"/>
  <c r="U1367" i="1"/>
  <c r="V1367" i="1"/>
  <c r="W1367" i="1"/>
  <c r="X1367" i="1"/>
  <c r="Y1367" i="1"/>
  <c r="Z1367" i="1"/>
  <c r="AA1367" i="1"/>
  <c r="AB1367" i="1"/>
  <c r="A1368" i="1"/>
  <c r="B1368" i="1"/>
  <c r="C1368" i="1"/>
  <c r="D1368" i="1"/>
  <c r="E1368" i="1"/>
  <c r="F1368" i="1"/>
  <c r="G1368" i="1"/>
  <c r="H1368" i="1"/>
  <c r="I1368" i="1"/>
  <c r="J1368" i="1"/>
  <c r="K1368" i="1"/>
  <c r="L1368" i="1"/>
  <c r="M1368" i="1"/>
  <c r="N1368" i="1"/>
  <c r="O1368" i="1"/>
  <c r="P1368" i="1"/>
  <c r="Q1368" i="1"/>
  <c r="R1368" i="1"/>
  <c r="S1368" i="1"/>
  <c r="U1368" i="1"/>
  <c r="V1368" i="1"/>
  <c r="W1368" i="1"/>
  <c r="X1368" i="1"/>
  <c r="Y1368" i="1"/>
  <c r="Z1368" i="1"/>
  <c r="AA1368" i="1"/>
  <c r="AB1368" i="1"/>
  <c r="A1369" i="1"/>
  <c r="B1369" i="1"/>
  <c r="C1369" i="1"/>
  <c r="D1369" i="1"/>
  <c r="E1369" i="1"/>
  <c r="F1369" i="1"/>
  <c r="G1369" i="1"/>
  <c r="H1369" i="1"/>
  <c r="I1369" i="1"/>
  <c r="J1369" i="1"/>
  <c r="K1369" i="1"/>
  <c r="L1369" i="1"/>
  <c r="M1369" i="1"/>
  <c r="N1369" i="1"/>
  <c r="O1369" i="1"/>
  <c r="P1369" i="1"/>
  <c r="Q1369" i="1"/>
  <c r="R1369" i="1"/>
  <c r="S1369" i="1"/>
  <c r="U1369" i="1"/>
  <c r="V1369" i="1"/>
  <c r="W1369" i="1"/>
  <c r="X1369" i="1"/>
  <c r="Y1369" i="1"/>
  <c r="Z1369" i="1"/>
  <c r="AA1369" i="1"/>
  <c r="AB1369" i="1"/>
  <c r="A1370" i="1"/>
  <c r="B1370" i="1"/>
  <c r="C1370" i="1"/>
  <c r="D1370" i="1"/>
  <c r="E1370" i="1"/>
  <c r="F1370" i="1"/>
  <c r="G1370" i="1"/>
  <c r="H1370" i="1"/>
  <c r="I1370" i="1"/>
  <c r="J1370" i="1"/>
  <c r="K1370" i="1"/>
  <c r="L1370" i="1"/>
  <c r="M1370" i="1"/>
  <c r="N1370" i="1"/>
  <c r="O1370" i="1"/>
  <c r="P1370" i="1"/>
  <c r="Q1370" i="1"/>
  <c r="R1370" i="1"/>
  <c r="S1370" i="1"/>
  <c r="U1370" i="1"/>
  <c r="V1370" i="1"/>
  <c r="W1370" i="1"/>
  <c r="X1370" i="1"/>
  <c r="Y1370" i="1"/>
  <c r="Z1370" i="1"/>
  <c r="AA1370" i="1"/>
  <c r="AB1370" i="1"/>
  <c r="A1371" i="1"/>
  <c r="B1371" i="1"/>
  <c r="C1371" i="1"/>
  <c r="D1371" i="1"/>
  <c r="E1371" i="1"/>
  <c r="F1371" i="1"/>
  <c r="G1371" i="1"/>
  <c r="H1371" i="1"/>
  <c r="I1371" i="1"/>
  <c r="J1371" i="1"/>
  <c r="K1371" i="1"/>
  <c r="L1371" i="1"/>
  <c r="M1371" i="1"/>
  <c r="N1371" i="1"/>
  <c r="O1371" i="1"/>
  <c r="P1371" i="1"/>
  <c r="Q1371" i="1"/>
  <c r="R1371" i="1"/>
  <c r="S1371" i="1"/>
  <c r="U1371" i="1"/>
  <c r="V1371" i="1"/>
  <c r="W1371" i="1"/>
  <c r="X1371" i="1"/>
  <c r="Y1371" i="1"/>
  <c r="Z1371" i="1"/>
  <c r="AA1371" i="1"/>
  <c r="AB1371" i="1"/>
  <c r="A1372" i="1"/>
  <c r="B1372" i="1"/>
  <c r="C1372" i="1"/>
  <c r="D1372" i="1"/>
  <c r="E1372" i="1"/>
  <c r="F1372" i="1"/>
  <c r="G1372" i="1"/>
  <c r="H1372" i="1"/>
  <c r="I1372" i="1"/>
  <c r="J1372" i="1"/>
  <c r="K1372" i="1"/>
  <c r="L1372" i="1"/>
  <c r="M1372" i="1"/>
  <c r="N1372" i="1"/>
  <c r="O1372" i="1"/>
  <c r="P1372" i="1"/>
  <c r="Q1372" i="1"/>
  <c r="R1372" i="1"/>
  <c r="S1372" i="1"/>
  <c r="U1372" i="1"/>
  <c r="V1372" i="1"/>
  <c r="W1372" i="1"/>
  <c r="X1372" i="1"/>
  <c r="Y1372" i="1"/>
  <c r="Z1372" i="1"/>
  <c r="AA1372" i="1"/>
  <c r="AB1372" i="1"/>
  <c r="A1373" i="1"/>
  <c r="B1373" i="1"/>
  <c r="C1373" i="1"/>
  <c r="D1373" i="1"/>
  <c r="E1373" i="1"/>
  <c r="F1373" i="1"/>
  <c r="G1373" i="1"/>
  <c r="H1373" i="1"/>
  <c r="I1373" i="1"/>
  <c r="J1373" i="1"/>
  <c r="K1373" i="1"/>
  <c r="L1373" i="1"/>
  <c r="M1373" i="1"/>
  <c r="N1373" i="1"/>
  <c r="O1373" i="1"/>
  <c r="P1373" i="1"/>
  <c r="Q1373" i="1"/>
  <c r="R1373" i="1"/>
  <c r="S1373" i="1"/>
  <c r="U1373" i="1"/>
  <c r="V1373" i="1"/>
  <c r="W1373" i="1"/>
  <c r="X1373" i="1"/>
  <c r="Y1373" i="1"/>
  <c r="Z1373" i="1"/>
  <c r="AA1373" i="1"/>
  <c r="AB1373" i="1"/>
  <c r="A1374" i="1"/>
  <c r="B1374" i="1"/>
  <c r="C1374" i="1"/>
  <c r="D1374" i="1"/>
  <c r="E1374" i="1"/>
  <c r="F1374" i="1"/>
  <c r="G1374" i="1"/>
  <c r="H1374" i="1"/>
  <c r="I1374" i="1"/>
  <c r="J1374" i="1"/>
  <c r="K1374" i="1"/>
  <c r="L1374" i="1"/>
  <c r="M1374" i="1"/>
  <c r="N1374" i="1"/>
  <c r="O1374" i="1"/>
  <c r="P1374" i="1"/>
  <c r="Q1374" i="1"/>
  <c r="R1374" i="1"/>
  <c r="S1374" i="1"/>
  <c r="U1374" i="1"/>
  <c r="V1374" i="1"/>
  <c r="W1374" i="1"/>
  <c r="X1374" i="1"/>
  <c r="Y1374" i="1"/>
  <c r="Z1374" i="1"/>
  <c r="AA1374" i="1"/>
  <c r="AB1374" i="1"/>
  <c r="A1375" i="1"/>
  <c r="B1375" i="1"/>
  <c r="C1375" i="1"/>
  <c r="D1375" i="1"/>
  <c r="E1375" i="1"/>
  <c r="F1375" i="1"/>
  <c r="G1375" i="1"/>
  <c r="H1375" i="1"/>
  <c r="I1375" i="1"/>
  <c r="J1375" i="1"/>
  <c r="K1375" i="1"/>
  <c r="L1375" i="1"/>
  <c r="M1375" i="1"/>
  <c r="N1375" i="1"/>
  <c r="O1375" i="1"/>
  <c r="P1375" i="1"/>
  <c r="Q1375" i="1"/>
  <c r="R1375" i="1"/>
  <c r="S1375" i="1"/>
  <c r="U1375" i="1"/>
  <c r="V1375" i="1"/>
  <c r="W1375" i="1"/>
  <c r="X1375" i="1"/>
  <c r="Y1375" i="1"/>
  <c r="Z1375" i="1"/>
  <c r="AA1375" i="1"/>
  <c r="AB1375" i="1"/>
  <c r="A1376" i="1"/>
  <c r="B1376" i="1"/>
  <c r="C1376" i="1"/>
  <c r="D1376" i="1"/>
  <c r="E1376" i="1"/>
  <c r="F1376" i="1"/>
  <c r="G1376" i="1"/>
  <c r="H1376" i="1"/>
  <c r="I1376" i="1"/>
  <c r="J1376" i="1"/>
  <c r="K1376" i="1"/>
  <c r="L1376" i="1"/>
  <c r="M1376" i="1"/>
  <c r="N1376" i="1"/>
  <c r="O1376" i="1"/>
  <c r="P1376" i="1"/>
  <c r="Q1376" i="1"/>
  <c r="R1376" i="1"/>
  <c r="S1376" i="1"/>
  <c r="U1376" i="1"/>
  <c r="V1376" i="1"/>
  <c r="W1376" i="1"/>
  <c r="X1376" i="1"/>
  <c r="Y1376" i="1"/>
  <c r="Z1376" i="1"/>
  <c r="AA1376" i="1"/>
  <c r="AB1376" i="1"/>
  <c r="A1377" i="1"/>
  <c r="B1377" i="1"/>
  <c r="C1377" i="1"/>
  <c r="D1377" i="1"/>
  <c r="E1377" i="1"/>
  <c r="F1377" i="1"/>
  <c r="G1377" i="1"/>
  <c r="H1377" i="1"/>
  <c r="I1377" i="1"/>
  <c r="J1377" i="1"/>
  <c r="K1377" i="1"/>
  <c r="L1377" i="1"/>
  <c r="M1377" i="1"/>
  <c r="N1377" i="1"/>
  <c r="O1377" i="1"/>
  <c r="P1377" i="1"/>
  <c r="Q1377" i="1"/>
  <c r="R1377" i="1"/>
  <c r="S1377" i="1"/>
  <c r="U1377" i="1"/>
  <c r="V1377" i="1"/>
  <c r="W1377" i="1"/>
  <c r="X1377" i="1"/>
  <c r="Y1377" i="1"/>
  <c r="Z1377" i="1"/>
  <c r="AA1377" i="1"/>
  <c r="AB1377" i="1"/>
  <c r="A1378" i="1"/>
  <c r="B1378" i="1"/>
  <c r="C1378" i="1"/>
  <c r="D1378" i="1"/>
  <c r="E1378" i="1"/>
  <c r="F1378" i="1"/>
  <c r="G1378" i="1"/>
  <c r="H1378" i="1"/>
  <c r="I1378" i="1"/>
  <c r="J1378" i="1"/>
  <c r="K1378" i="1"/>
  <c r="L1378" i="1"/>
  <c r="M1378" i="1"/>
  <c r="N1378" i="1"/>
  <c r="O1378" i="1"/>
  <c r="P1378" i="1"/>
  <c r="Q1378" i="1"/>
  <c r="R1378" i="1"/>
  <c r="S1378" i="1"/>
  <c r="U1378" i="1"/>
  <c r="V1378" i="1"/>
  <c r="W1378" i="1"/>
  <c r="X1378" i="1"/>
  <c r="Y1378" i="1"/>
  <c r="Z1378" i="1"/>
  <c r="AA1378" i="1"/>
  <c r="AB1378" i="1"/>
  <c r="A1379" i="1"/>
  <c r="B1379" i="1"/>
  <c r="C1379" i="1"/>
  <c r="D1379" i="1"/>
  <c r="E1379" i="1"/>
  <c r="F1379" i="1"/>
  <c r="G1379" i="1"/>
  <c r="H1379" i="1"/>
  <c r="I1379" i="1"/>
  <c r="J1379" i="1"/>
  <c r="K1379" i="1"/>
  <c r="L1379" i="1"/>
  <c r="M1379" i="1"/>
  <c r="N1379" i="1"/>
  <c r="O1379" i="1"/>
  <c r="P1379" i="1"/>
  <c r="Q1379" i="1"/>
  <c r="R1379" i="1"/>
  <c r="S1379" i="1"/>
  <c r="U1379" i="1"/>
  <c r="V1379" i="1"/>
  <c r="W1379" i="1"/>
  <c r="X1379" i="1"/>
  <c r="Y1379" i="1"/>
  <c r="Z1379" i="1"/>
  <c r="AA1379" i="1"/>
  <c r="AB1379" i="1"/>
  <c r="A1380" i="1"/>
  <c r="B1380" i="1"/>
  <c r="C1380" i="1"/>
  <c r="D1380" i="1"/>
  <c r="E1380" i="1"/>
  <c r="F1380" i="1"/>
  <c r="G1380" i="1"/>
  <c r="H1380" i="1"/>
  <c r="I1380" i="1"/>
  <c r="J1380" i="1"/>
  <c r="K1380" i="1"/>
  <c r="L1380" i="1"/>
  <c r="M1380" i="1"/>
  <c r="N1380" i="1"/>
  <c r="O1380" i="1"/>
  <c r="P1380" i="1"/>
  <c r="Q1380" i="1"/>
  <c r="R1380" i="1"/>
  <c r="S1380" i="1"/>
  <c r="U1380" i="1"/>
  <c r="V1380" i="1"/>
  <c r="W1380" i="1"/>
  <c r="X1380" i="1"/>
  <c r="Y1380" i="1"/>
  <c r="Z1380" i="1"/>
  <c r="AA1380" i="1"/>
  <c r="AB1380" i="1"/>
  <c r="A1381" i="1"/>
  <c r="B1381" i="1"/>
  <c r="C1381" i="1"/>
  <c r="D1381" i="1"/>
  <c r="E1381" i="1"/>
  <c r="F1381" i="1"/>
  <c r="G1381" i="1"/>
  <c r="H1381" i="1"/>
  <c r="I1381" i="1"/>
  <c r="J1381" i="1"/>
  <c r="K1381" i="1"/>
  <c r="L1381" i="1"/>
  <c r="M1381" i="1"/>
  <c r="N1381" i="1"/>
  <c r="O1381" i="1"/>
  <c r="P1381" i="1"/>
  <c r="Q1381" i="1"/>
  <c r="R1381" i="1"/>
  <c r="S1381" i="1"/>
  <c r="U1381" i="1"/>
  <c r="V1381" i="1"/>
  <c r="W1381" i="1"/>
  <c r="X1381" i="1"/>
  <c r="Y1381" i="1"/>
  <c r="Z1381" i="1"/>
  <c r="AA1381" i="1"/>
  <c r="AB1381" i="1"/>
  <c r="A1382" i="1"/>
  <c r="B1382" i="1"/>
  <c r="C1382" i="1"/>
  <c r="D1382" i="1"/>
  <c r="E1382" i="1"/>
  <c r="F1382" i="1"/>
  <c r="G1382" i="1"/>
  <c r="H1382" i="1"/>
  <c r="I1382" i="1"/>
  <c r="J1382" i="1"/>
  <c r="K1382" i="1"/>
  <c r="L1382" i="1"/>
  <c r="M1382" i="1"/>
  <c r="N1382" i="1"/>
  <c r="O1382" i="1"/>
  <c r="P1382" i="1"/>
  <c r="Q1382" i="1"/>
  <c r="R1382" i="1"/>
  <c r="S1382" i="1"/>
  <c r="U1382" i="1"/>
  <c r="V1382" i="1"/>
  <c r="W1382" i="1"/>
  <c r="X1382" i="1"/>
  <c r="Y1382" i="1"/>
  <c r="Z1382" i="1"/>
  <c r="AA1382" i="1"/>
  <c r="AB1382" i="1"/>
  <c r="A1383" i="1"/>
  <c r="B1383" i="1"/>
  <c r="C1383" i="1"/>
  <c r="D1383" i="1"/>
  <c r="E1383" i="1"/>
  <c r="F1383" i="1"/>
  <c r="G1383" i="1"/>
  <c r="H1383" i="1"/>
  <c r="I1383" i="1"/>
  <c r="J1383" i="1"/>
  <c r="K1383" i="1"/>
  <c r="L1383" i="1"/>
  <c r="M1383" i="1"/>
  <c r="N1383" i="1"/>
  <c r="O1383" i="1"/>
  <c r="P1383" i="1"/>
  <c r="Q1383" i="1"/>
  <c r="R1383" i="1"/>
  <c r="S1383" i="1"/>
  <c r="U1383" i="1"/>
  <c r="V1383" i="1"/>
  <c r="W1383" i="1"/>
  <c r="X1383" i="1"/>
  <c r="Y1383" i="1"/>
  <c r="Z1383" i="1"/>
  <c r="AA1383" i="1"/>
  <c r="AB1383" i="1"/>
  <c r="A1384" i="1"/>
  <c r="B1384" i="1"/>
  <c r="C1384" i="1"/>
  <c r="D1384" i="1"/>
  <c r="E1384" i="1"/>
  <c r="F1384" i="1"/>
  <c r="G1384" i="1"/>
  <c r="H1384" i="1"/>
  <c r="I1384" i="1"/>
  <c r="J1384" i="1"/>
  <c r="K1384" i="1"/>
  <c r="L1384" i="1"/>
  <c r="M1384" i="1"/>
  <c r="N1384" i="1"/>
  <c r="O1384" i="1"/>
  <c r="P1384" i="1"/>
  <c r="Q1384" i="1"/>
  <c r="R1384" i="1"/>
  <c r="S1384" i="1"/>
  <c r="U1384" i="1"/>
  <c r="V1384" i="1"/>
  <c r="W1384" i="1"/>
  <c r="X1384" i="1"/>
  <c r="Y1384" i="1"/>
  <c r="Z1384" i="1"/>
  <c r="AA1384" i="1"/>
  <c r="AB1384" i="1"/>
  <c r="A1385" i="1"/>
  <c r="B1385" i="1"/>
  <c r="C1385" i="1"/>
  <c r="D1385" i="1"/>
  <c r="E1385" i="1"/>
  <c r="F1385" i="1"/>
  <c r="G1385" i="1"/>
  <c r="H1385" i="1"/>
  <c r="I1385" i="1"/>
  <c r="J1385" i="1"/>
  <c r="K1385" i="1"/>
  <c r="L1385" i="1"/>
  <c r="M1385" i="1"/>
  <c r="N1385" i="1"/>
  <c r="O1385" i="1"/>
  <c r="P1385" i="1"/>
  <c r="Q1385" i="1"/>
  <c r="R1385" i="1"/>
  <c r="S1385" i="1"/>
  <c r="U1385" i="1"/>
  <c r="V1385" i="1"/>
  <c r="W1385" i="1"/>
  <c r="X1385" i="1"/>
  <c r="Y1385" i="1"/>
  <c r="Z1385" i="1"/>
  <c r="AA1385" i="1"/>
  <c r="AB1385" i="1"/>
  <c r="A1386" i="1"/>
  <c r="B1386" i="1"/>
  <c r="C1386" i="1"/>
  <c r="D1386" i="1"/>
  <c r="E1386" i="1"/>
  <c r="F1386" i="1"/>
  <c r="G1386" i="1"/>
  <c r="H1386" i="1"/>
  <c r="I1386" i="1"/>
  <c r="J1386" i="1"/>
  <c r="K1386" i="1"/>
  <c r="L1386" i="1"/>
  <c r="M1386" i="1"/>
  <c r="N1386" i="1"/>
  <c r="O1386" i="1"/>
  <c r="P1386" i="1"/>
  <c r="Q1386" i="1"/>
  <c r="R1386" i="1"/>
  <c r="S1386" i="1"/>
  <c r="U1386" i="1"/>
  <c r="V1386" i="1"/>
  <c r="W1386" i="1"/>
  <c r="X1386" i="1"/>
  <c r="Y1386" i="1"/>
  <c r="Z1386" i="1"/>
  <c r="AA1386" i="1"/>
  <c r="AB1386" i="1"/>
  <c r="A1387" i="1"/>
  <c r="B1387" i="1"/>
  <c r="C1387" i="1"/>
  <c r="D1387" i="1"/>
  <c r="E1387" i="1"/>
  <c r="F1387" i="1"/>
  <c r="G1387" i="1"/>
  <c r="H1387" i="1"/>
  <c r="I1387" i="1"/>
  <c r="J1387" i="1"/>
  <c r="K1387" i="1"/>
  <c r="L1387" i="1"/>
  <c r="M1387" i="1"/>
  <c r="N1387" i="1"/>
  <c r="O1387" i="1"/>
  <c r="P1387" i="1"/>
  <c r="Q1387" i="1"/>
  <c r="R1387" i="1"/>
  <c r="S1387" i="1"/>
  <c r="U1387" i="1"/>
  <c r="V1387" i="1"/>
  <c r="W1387" i="1"/>
  <c r="X1387" i="1"/>
  <c r="Y1387" i="1"/>
  <c r="Z1387" i="1"/>
  <c r="AA1387" i="1"/>
  <c r="AB1387" i="1"/>
  <c r="A1388" i="1"/>
  <c r="B1388" i="1"/>
  <c r="C1388" i="1"/>
  <c r="D1388" i="1"/>
  <c r="E1388" i="1"/>
  <c r="F1388" i="1"/>
  <c r="G1388" i="1"/>
  <c r="H1388" i="1"/>
  <c r="I1388" i="1"/>
  <c r="J1388" i="1"/>
  <c r="K1388" i="1"/>
  <c r="L1388" i="1"/>
  <c r="M1388" i="1"/>
  <c r="N1388" i="1"/>
  <c r="O1388" i="1"/>
  <c r="P1388" i="1"/>
  <c r="Q1388" i="1"/>
  <c r="R1388" i="1"/>
  <c r="S1388" i="1"/>
  <c r="U1388" i="1"/>
  <c r="V1388" i="1"/>
  <c r="W1388" i="1"/>
  <c r="X1388" i="1"/>
  <c r="Y1388" i="1"/>
  <c r="Z1388" i="1"/>
  <c r="AA1388" i="1"/>
  <c r="AB1388" i="1"/>
  <c r="A1389" i="1"/>
  <c r="B1389" i="1"/>
  <c r="C1389" i="1"/>
  <c r="D1389" i="1"/>
  <c r="E1389" i="1"/>
  <c r="F1389" i="1"/>
  <c r="G1389" i="1"/>
  <c r="H1389" i="1"/>
  <c r="I1389" i="1"/>
  <c r="J1389" i="1"/>
  <c r="K1389" i="1"/>
  <c r="L1389" i="1"/>
  <c r="M1389" i="1"/>
  <c r="N1389" i="1"/>
  <c r="O1389" i="1"/>
  <c r="P1389" i="1"/>
  <c r="Q1389" i="1"/>
  <c r="R1389" i="1"/>
  <c r="S1389" i="1"/>
  <c r="U1389" i="1"/>
  <c r="V1389" i="1"/>
  <c r="W1389" i="1"/>
  <c r="X1389" i="1"/>
  <c r="Y1389" i="1"/>
  <c r="Z1389" i="1"/>
  <c r="AA1389" i="1"/>
  <c r="AB1389" i="1"/>
  <c r="A1390" i="1"/>
  <c r="B1390" i="1"/>
  <c r="C1390" i="1"/>
  <c r="D1390" i="1"/>
  <c r="E1390" i="1"/>
  <c r="F1390" i="1"/>
  <c r="G1390" i="1"/>
  <c r="H1390" i="1"/>
  <c r="I1390" i="1"/>
  <c r="J1390" i="1"/>
  <c r="K1390" i="1"/>
  <c r="L1390" i="1"/>
  <c r="M1390" i="1"/>
  <c r="N1390" i="1"/>
  <c r="O1390" i="1"/>
  <c r="P1390" i="1"/>
  <c r="Q1390" i="1"/>
  <c r="R1390" i="1"/>
  <c r="S1390" i="1"/>
  <c r="U1390" i="1"/>
  <c r="V1390" i="1"/>
  <c r="W1390" i="1"/>
  <c r="X1390" i="1"/>
  <c r="Y1390" i="1"/>
  <c r="Z1390" i="1"/>
  <c r="AA1390" i="1"/>
  <c r="AB1390" i="1"/>
  <c r="A1391" i="1"/>
  <c r="B1391" i="1"/>
  <c r="C1391" i="1"/>
  <c r="D1391" i="1"/>
  <c r="E1391" i="1"/>
  <c r="F1391" i="1"/>
  <c r="G1391" i="1"/>
  <c r="H1391" i="1"/>
  <c r="I1391" i="1"/>
  <c r="J1391" i="1"/>
  <c r="K1391" i="1"/>
  <c r="L1391" i="1"/>
  <c r="M1391" i="1"/>
  <c r="N1391" i="1"/>
  <c r="O1391" i="1"/>
  <c r="P1391" i="1"/>
  <c r="Q1391" i="1"/>
  <c r="R1391" i="1"/>
  <c r="S1391" i="1"/>
  <c r="U1391" i="1"/>
  <c r="V1391" i="1"/>
  <c r="W1391" i="1"/>
  <c r="X1391" i="1"/>
  <c r="Y1391" i="1"/>
  <c r="Z1391" i="1"/>
  <c r="AA1391" i="1"/>
  <c r="AB1391" i="1"/>
  <c r="A1392" i="1"/>
  <c r="B1392" i="1"/>
  <c r="C1392" i="1"/>
  <c r="D1392" i="1"/>
  <c r="E1392" i="1"/>
  <c r="F1392" i="1"/>
  <c r="G1392" i="1"/>
  <c r="H1392" i="1"/>
  <c r="I1392" i="1"/>
  <c r="J1392" i="1"/>
  <c r="K1392" i="1"/>
  <c r="L1392" i="1"/>
  <c r="M1392" i="1"/>
  <c r="N1392" i="1"/>
  <c r="O1392" i="1"/>
  <c r="P1392" i="1"/>
  <c r="Q1392" i="1"/>
  <c r="R1392" i="1"/>
  <c r="S1392" i="1"/>
  <c r="U1392" i="1"/>
  <c r="V1392" i="1"/>
  <c r="W1392" i="1"/>
  <c r="X1392" i="1"/>
  <c r="Y1392" i="1"/>
  <c r="Z1392" i="1"/>
  <c r="AA1392" i="1"/>
  <c r="AB1392" i="1"/>
  <c r="A1393" i="1"/>
  <c r="B1393" i="1"/>
  <c r="C1393" i="1"/>
  <c r="D1393" i="1"/>
  <c r="E1393" i="1"/>
  <c r="F1393" i="1"/>
  <c r="G1393" i="1"/>
  <c r="H1393" i="1"/>
  <c r="I1393" i="1"/>
  <c r="J1393" i="1"/>
  <c r="K1393" i="1"/>
  <c r="L1393" i="1"/>
  <c r="M1393" i="1"/>
  <c r="N1393" i="1"/>
  <c r="O1393" i="1"/>
  <c r="P1393" i="1"/>
  <c r="Q1393" i="1"/>
  <c r="R1393" i="1"/>
  <c r="S1393" i="1"/>
  <c r="U1393" i="1"/>
  <c r="V1393" i="1"/>
  <c r="W1393" i="1"/>
  <c r="X1393" i="1"/>
  <c r="Y1393" i="1"/>
  <c r="Z1393" i="1"/>
  <c r="AA1393" i="1"/>
  <c r="AB1393" i="1"/>
  <c r="A1394" i="1"/>
  <c r="B1394" i="1"/>
  <c r="C1394" i="1"/>
  <c r="D1394" i="1"/>
  <c r="E1394" i="1"/>
  <c r="F1394" i="1"/>
  <c r="G1394" i="1"/>
  <c r="H1394" i="1"/>
  <c r="I1394" i="1"/>
  <c r="J1394" i="1"/>
  <c r="K1394" i="1"/>
  <c r="L1394" i="1"/>
  <c r="M1394" i="1"/>
  <c r="N1394" i="1"/>
  <c r="O1394" i="1"/>
  <c r="P1394" i="1"/>
  <c r="Q1394" i="1"/>
  <c r="R1394" i="1"/>
  <c r="S1394" i="1"/>
  <c r="U1394" i="1"/>
  <c r="V1394" i="1"/>
  <c r="W1394" i="1"/>
  <c r="X1394" i="1"/>
  <c r="Y1394" i="1"/>
  <c r="Z1394" i="1"/>
  <c r="AA1394" i="1"/>
  <c r="AB1394" i="1"/>
  <c r="A1395" i="1"/>
  <c r="B1395" i="1"/>
  <c r="C1395" i="1"/>
  <c r="D1395" i="1"/>
  <c r="E1395" i="1"/>
  <c r="F1395" i="1"/>
  <c r="G1395" i="1"/>
  <c r="H1395" i="1"/>
  <c r="I1395" i="1"/>
  <c r="J1395" i="1"/>
  <c r="K1395" i="1"/>
  <c r="L1395" i="1"/>
  <c r="M1395" i="1"/>
  <c r="N1395" i="1"/>
  <c r="O1395" i="1"/>
  <c r="P1395" i="1"/>
  <c r="Q1395" i="1"/>
  <c r="R1395" i="1"/>
  <c r="S1395" i="1"/>
  <c r="U1395" i="1"/>
  <c r="V1395" i="1"/>
  <c r="W1395" i="1"/>
  <c r="X1395" i="1"/>
  <c r="Y1395" i="1"/>
  <c r="Z1395" i="1"/>
  <c r="AA1395" i="1"/>
  <c r="AB1395" i="1"/>
  <c r="A1396" i="1"/>
  <c r="B1396" i="1"/>
  <c r="C1396" i="1"/>
  <c r="D1396" i="1"/>
  <c r="E1396" i="1"/>
  <c r="F1396" i="1"/>
  <c r="G1396" i="1"/>
  <c r="H1396" i="1"/>
  <c r="I1396" i="1"/>
  <c r="J1396" i="1"/>
  <c r="K1396" i="1"/>
  <c r="L1396" i="1"/>
  <c r="M1396" i="1"/>
  <c r="N1396" i="1"/>
  <c r="O1396" i="1"/>
  <c r="P1396" i="1"/>
  <c r="Q1396" i="1"/>
  <c r="R1396" i="1"/>
  <c r="S1396" i="1"/>
  <c r="U1396" i="1"/>
  <c r="V1396" i="1"/>
  <c r="W1396" i="1"/>
  <c r="X1396" i="1"/>
  <c r="Y1396" i="1"/>
  <c r="Z1396" i="1"/>
  <c r="AA1396" i="1"/>
  <c r="AB1396" i="1"/>
  <c r="A1397" i="1"/>
  <c r="B1397" i="1"/>
  <c r="C1397" i="1"/>
  <c r="D1397" i="1"/>
  <c r="E1397" i="1"/>
  <c r="F1397" i="1"/>
  <c r="G1397" i="1"/>
  <c r="H1397" i="1"/>
  <c r="I1397" i="1"/>
  <c r="J1397" i="1"/>
  <c r="K1397" i="1"/>
  <c r="L1397" i="1"/>
  <c r="M1397" i="1"/>
  <c r="N1397" i="1"/>
  <c r="O1397" i="1"/>
  <c r="P1397" i="1"/>
  <c r="Q1397" i="1"/>
  <c r="R1397" i="1"/>
  <c r="S1397" i="1"/>
  <c r="U1397" i="1"/>
  <c r="V1397" i="1"/>
  <c r="W1397" i="1"/>
  <c r="X1397" i="1"/>
  <c r="Y1397" i="1"/>
  <c r="Z1397" i="1"/>
  <c r="AA1397" i="1"/>
  <c r="AB1397" i="1"/>
  <c r="A1398" i="1"/>
  <c r="B1398" i="1"/>
  <c r="C1398" i="1"/>
  <c r="D1398" i="1"/>
  <c r="E1398" i="1"/>
  <c r="F1398" i="1"/>
  <c r="G1398" i="1"/>
  <c r="H1398" i="1"/>
  <c r="I1398" i="1"/>
  <c r="J1398" i="1"/>
  <c r="K1398" i="1"/>
  <c r="L1398" i="1"/>
  <c r="M1398" i="1"/>
  <c r="N1398" i="1"/>
  <c r="O1398" i="1"/>
  <c r="P1398" i="1"/>
  <c r="Q1398" i="1"/>
  <c r="R1398" i="1"/>
  <c r="S1398" i="1"/>
  <c r="U1398" i="1"/>
  <c r="V1398" i="1"/>
  <c r="W1398" i="1"/>
  <c r="X1398" i="1"/>
  <c r="Y1398" i="1"/>
  <c r="Z1398" i="1"/>
  <c r="AA1398" i="1"/>
  <c r="AB1398" i="1"/>
  <c r="A1399" i="1"/>
  <c r="B1399" i="1"/>
  <c r="C1399" i="1"/>
  <c r="D1399" i="1"/>
  <c r="E1399" i="1"/>
  <c r="F1399" i="1"/>
  <c r="G1399" i="1"/>
  <c r="H1399" i="1"/>
  <c r="I1399" i="1"/>
  <c r="J1399" i="1"/>
  <c r="K1399" i="1"/>
  <c r="L1399" i="1"/>
  <c r="M1399" i="1"/>
  <c r="N1399" i="1"/>
  <c r="O1399" i="1"/>
  <c r="P1399" i="1"/>
  <c r="Q1399" i="1"/>
  <c r="R1399" i="1"/>
  <c r="S1399" i="1"/>
  <c r="U1399" i="1"/>
  <c r="V1399" i="1"/>
  <c r="W1399" i="1"/>
  <c r="X1399" i="1"/>
  <c r="Y1399" i="1"/>
  <c r="Z1399" i="1"/>
  <c r="AA1399" i="1"/>
  <c r="AB1399" i="1"/>
  <c r="A1400" i="1"/>
  <c r="B1400" i="1"/>
  <c r="C1400" i="1"/>
  <c r="D1400" i="1"/>
  <c r="E1400" i="1"/>
  <c r="F1400" i="1"/>
  <c r="G1400" i="1"/>
  <c r="H1400" i="1"/>
  <c r="I1400" i="1"/>
  <c r="J1400" i="1"/>
  <c r="K1400" i="1"/>
  <c r="L1400" i="1"/>
  <c r="M1400" i="1"/>
  <c r="N1400" i="1"/>
  <c r="O1400" i="1"/>
  <c r="P1400" i="1"/>
  <c r="Q1400" i="1"/>
  <c r="R1400" i="1"/>
  <c r="S1400" i="1"/>
  <c r="U1400" i="1"/>
  <c r="V1400" i="1"/>
  <c r="W1400" i="1"/>
  <c r="X1400" i="1"/>
  <c r="Y1400" i="1"/>
  <c r="Z1400" i="1"/>
  <c r="AA1400" i="1"/>
  <c r="AB1400" i="1"/>
  <c r="A1401" i="1"/>
  <c r="B1401" i="1"/>
  <c r="C1401" i="1"/>
  <c r="D1401" i="1"/>
  <c r="E1401" i="1"/>
  <c r="F1401" i="1"/>
  <c r="G1401" i="1"/>
  <c r="H1401" i="1"/>
  <c r="I1401" i="1"/>
  <c r="J1401" i="1"/>
  <c r="K1401" i="1"/>
  <c r="L1401" i="1"/>
  <c r="M1401" i="1"/>
  <c r="N1401" i="1"/>
  <c r="O1401" i="1"/>
  <c r="P1401" i="1"/>
  <c r="Q1401" i="1"/>
  <c r="R1401" i="1"/>
  <c r="S1401" i="1"/>
  <c r="U1401" i="1"/>
  <c r="V1401" i="1"/>
  <c r="W1401" i="1"/>
  <c r="X1401" i="1"/>
  <c r="Y1401" i="1"/>
  <c r="Z1401" i="1"/>
  <c r="AA1401" i="1"/>
  <c r="AB1401" i="1"/>
  <c r="A1402" i="1"/>
  <c r="B1402" i="1"/>
  <c r="C1402" i="1"/>
  <c r="D1402" i="1"/>
  <c r="E1402" i="1"/>
  <c r="F1402" i="1"/>
  <c r="G1402" i="1"/>
  <c r="H1402" i="1"/>
  <c r="I1402" i="1"/>
  <c r="J1402" i="1"/>
  <c r="K1402" i="1"/>
  <c r="L1402" i="1"/>
  <c r="M1402" i="1"/>
  <c r="N1402" i="1"/>
  <c r="O1402" i="1"/>
  <c r="P1402" i="1"/>
  <c r="Q1402" i="1"/>
  <c r="R1402" i="1"/>
  <c r="S1402" i="1"/>
  <c r="U1402" i="1"/>
  <c r="V1402" i="1"/>
  <c r="W1402" i="1"/>
  <c r="X1402" i="1"/>
  <c r="Y1402" i="1"/>
  <c r="Z1402" i="1"/>
  <c r="AA1402" i="1"/>
  <c r="AB1402" i="1"/>
  <c r="A1403" i="1"/>
  <c r="B1403" i="1"/>
  <c r="C1403" i="1"/>
  <c r="D1403" i="1"/>
  <c r="E1403" i="1"/>
  <c r="F1403" i="1"/>
  <c r="G1403" i="1"/>
  <c r="H1403" i="1"/>
  <c r="I1403" i="1"/>
  <c r="J1403" i="1"/>
  <c r="K1403" i="1"/>
  <c r="L1403" i="1"/>
  <c r="M1403" i="1"/>
  <c r="N1403" i="1"/>
  <c r="O1403" i="1"/>
  <c r="P1403" i="1"/>
  <c r="Q1403" i="1"/>
  <c r="R1403" i="1"/>
  <c r="S1403" i="1"/>
  <c r="U1403" i="1"/>
  <c r="V1403" i="1"/>
  <c r="W1403" i="1"/>
  <c r="X1403" i="1"/>
  <c r="Y1403" i="1"/>
  <c r="Z1403" i="1"/>
  <c r="AA1403" i="1"/>
  <c r="AB1403" i="1"/>
  <c r="A1404" i="1"/>
  <c r="B1404" i="1"/>
  <c r="C1404" i="1"/>
  <c r="D1404" i="1"/>
  <c r="E1404" i="1"/>
  <c r="F1404" i="1"/>
  <c r="G1404" i="1"/>
  <c r="H1404" i="1"/>
  <c r="I1404" i="1"/>
  <c r="J1404" i="1"/>
  <c r="K1404" i="1"/>
  <c r="L1404" i="1"/>
  <c r="M1404" i="1"/>
  <c r="N1404" i="1"/>
  <c r="O1404" i="1"/>
  <c r="P1404" i="1"/>
  <c r="Q1404" i="1"/>
  <c r="R1404" i="1"/>
  <c r="S1404" i="1"/>
  <c r="U1404" i="1"/>
  <c r="V1404" i="1"/>
  <c r="W1404" i="1"/>
  <c r="X1404" i="1"/>
  <c r="Y1404" i="1"/>
  <c r="Z1404" i="1"/>
  <c r="AA1404" i="1"/>
  <c r="AB1404" i="1"/>
  <c r="A1405" i="1"/>
  <c r="B1405" i="1"/>
  <c r="C1405" i="1"/>
  <c r="D1405" i="1"/>
  <c r="E1405" i="1"/>
  <c r="F1405" i="1"/>
  <c r="G1405" i="1"/>
  <c r="H1405" i="1"/>
  <c r="I1405" i="1"/>
  <c r="J1405" i="1"/>
  <c r="K1405" i="1"/>
  <c r="L1405" i="1"/>
  <c r="M1405" i="1"/>
  <c r="N1405" i="1"/>
  <c r="O1405" i="1"/>
  <c r="P1405" i="1"/>
  <c r="Q1405" i="1"/>
  <c r="R1405" i="1"/>
  <c r="S1405" i="1"/>
  <c r="U1405" i="1"/>
  <c r="V1405" i="1"/>
  <c r="W1405" i="1"/>
  <c r="X1405" i="1"/>
  <c r="Y1405" i="1"/>
  <c r="Z1405" i="1"/>
  <c r="AA1405" i="1"/>
  <c r="AB1405" i="1"/>
  <c r="A1406" i="1"/>
  <c r="B1406" i="1"/>
  <c r="C1406" i="1"/>
  <c r="D1406" i="1"/>
  <c r="E1406" i="1"/>
  <c r="F1406" i="1"/>
  <c r="G1406" i="1"/>
  <c r="H1406" i="1"/>
  <c r="I1406" i="1"/>
  <c r="J1406" i="1"/>
  <c r="K1406" i="1"/>
  <c r="L1406" i="1"/>
  <c r="M1406" i="1"/>
  <c r="N1406" i="1"/>
  <c r="O1406" i="1"/>
  <c r="P1406" i="1"/>
  <c r="Q1406" i="1"/>
  <c r="R1406" i="1"/>
  <c r="S1406" i="1"/>
  <c r="U1406" i="1"/>
  <c r="V1406" i="1"/>
  <c r="W1406" i="1"/>
  <c r="X1406" i="1"/>
  <c r="Y1406" i="1"/>
  <c r="Z1406" i="1"/>
  <c r="AA1406" i="1"/>
  <c r="AB1406" i="1"/>
  <c r="A1407" i="1"/>
  <c r="B1407" i="1"/>
  <c r="C1407" i="1"/>
  <c r="D1407" i="1"/>
  <c r="E1407" i="1"/>
  <c r="F1407" i="1"/>
  <c r="G1407" i="1"/>
  <c r="H1407" i="1"/>
  <c r="I1407" i="1"/>
  <c r="J1407" i="1"/>
  <c r="K1407" i="1"/>
  <c r="L1407" i="1"/>
  <c r="M1407" i="1"/>
  <c r="N1407" i="1"/>
  <c r="O1407" i="1"/>
  <c r="P1407" i="1"/>
  <c r="Q1407" i="1"/>
  <c r="R1407" i="1"/>
  <c r="S1407" i="1"/>
  <c r="U1407" i="1"/>
  <c r="V1407" i="1"/>
  <c r="W1407" i="1"/>
  <c r="X1407" i="1"/>
  <c r="Y1407" i="1"/>
  <c r="Z1407" i="1"/>
  <c r="AA1407" i="1"/>
  <c r="AB1407" i="1"/>
  <c r="A1408" i="1"/>
  <c r="B1408" i="1"/>
  <c r="C1408" i="1"/>
  <c r="D1408" i="1"/>
  <c r="E1408" i="1"/>
  <c r="F1408" i="1"/>
  <c r="G1408" i="1"/>
  <c r="H1408" i="1"/>
  <c r="I1408" i="1"/>
  <c r="J1408" i="1"/>
  <c r="K1408" i="1"/>
  <c r="L1408" i="1"/>
  <c r="M1408" i="1"/>
  <c r="N1408" i="1"/>
  <c r="O1408" i="1"/>
  <c r="P1408" i="1"/>
  <c r="Q1408" i="1"/>
  <c r="R1408" i="1"/>
  <c r="S1408" i="1"/>
  <c r="U1408" i="1"/>
  <c r="V1408" i="1"/>
  <c r="W1408" i="1"/>
  <c r="X1408" i="1"/>
  <c r="Y1408" i="1"/>
  <c r="Z1408" i="1"/>
  <c r="AA1408" i="1"/>
  <c r="AB1408" i="1"/>
  <c r="A1409" i="1"/>
  <c r="B1409" i="1"/>
  <c r="C1409" i="1"/>
  <c r="D1409" i="1"/>
  <c r="E1409" i="1"/>
  <c r="F1409" i="1"/>
  <c r="G1409" i="1"/>
  <c r="H1409" i="1"/>
  <c r="I1409" i="1"/>
  <c r="J1409" i="1"/>
  <c r="K1409" i="1"/>
  <c r="L1409" i="1"/>
  <c r="M1409" i="1"/>
  <c r="N1409" i="1"/>
  <c r="O1409" i="1"/>
  <c r="P1409" i="1"/>
  <c r="Q1409" i="1"/>
  <c r="R1409" i="1"/>
  <c r="S1409" i="1"/>
  <c r="U1409" i="1"/>
  <c r="V1409" i="1"/>
  <c r="W1409" i="1"/>
  <c r="X1409" i="1"/>
  <c r="Y1409" i="1"/>
  <c r="Z1409" i="1"/>
  <c r="AA1409" i="1"/>
  <c r="AB1409" i="1"/>
  <c r="A1410" i="1"/>
  <c r="B1410" i="1"/>
  <c r="C1410" i="1"/>
  <c r="D1410" i="1"/>
  <c r="E1410" i="1"/>
  <c r="F1410" i="1"/>
  <c r="G1410" i="1"/>
  <c r="H1410" i="1"/>
  <c r="I1410" i="1"/>
  <c r="J1410" i="1"/>
  <c r="K1410" i="1"/>
  <c r="L1410" i="1"/>
  <c r="M1410" i="1"/>
  <c r="N1410" i="1"/>
  <c r="O1410" i="1"/>
  <c r="P1410" i="1"/>
  <c r="Q1410" i="1"/>
  <c r="R1410" i="1"/>
  <c r="S1410" i="1"/>
  <c r="U1410" i="1"/>
  <c r="V1410" i="1"/>
  <c r="W1410" i="1"/>
  <c r="X1410" i="1"/>
  <c r="Y1410" i="1"/>
  <c r="Z1410" i="1"/>
  <c r="AA1410" i="1"/>
  <c r="AB1410" i="1"/>
  <c r="A1411" i="1"/>
  <c r="B1411" i="1"/>
  <c r="C1411" i="1"/>
  <c r="D1411" i="1"/>
  <c r="E1411" i="1"/>
  <c r="F1411" i="1"/>
  <c r="G1411" i="1"/>
  <c r="H1411" i="1"/>
  <c r="I1411" i="1"/>
  <c r="J1411" i="1"/>
  <c r="K1411" i="1"/>
  <c r="L1411" i="1"/>
  <c r="M1411" i="1"/>
  <c r="N1411" i="1"/>
  <c r="O1411" i="1"/>
  <c r="P1411" i="1"/>
  <c r="Q1411" i="1"/>
  <c r="R1411" i="1"/>
  <c r="S1411" i="1"/>
  <c r="U1411" i="1"/>
  <c r="V1411" i="1"/>
  <c r="W1411" i="1"/>
  <c r="X1411" i="1"/>
  <c r="Y1411" i="1"/>
  <c r="Z1411" i="1"/>
  <c r="AA1411" i="1"/>
  <c r="AB1411" i="1"/>
  <c r="A1412" i="1"/>
  <c r="B1412" i="1"/>
  <c r="C1412" i="1"/>
  <c r="D1412" i="1"/>
  <c r="E1412" i="1"/>
  <c r="F1412" i="1"/>
  <c r="G1412" i="1"/>
  <c r="H1412" i="1"/>
  <c r="I1412" i="1"/>
  <c r="J1412" i="1"/>
  <c r="K1412" i="1"/>
  <c r="L1412" i="1"/>
  <c r="M1412" i="1"/>
  <c r="N1412" i="1"/>
  <c r="O1412" i="1"/>
  <c r="P1412" i="1"/>
  <c r="Q1412" i="1"/>
  <c r="R1412" i="1"/>
  <c r="S1412" i="1"/>
  <c r="U1412" i="1"/>
  <c r="V1412" i="1"/>
  <c r="W1412" i="1"/>
  <c r="X1412" i="1"/>
  <c r="Y1412" i="1"/>
  <c r="Z1412" i="1"/>
  <c r="AA1412" i="1"/>
  <c r="AB1412" i="1"/>
  <c r="A1413" i="1"/>
  <c r="B1413" i="1"/>
  <c r="C1413" i="1"/>
  <c r="D1413" i="1"/>
  <c r="E1413" i="1"/>
  <c r="F1413" i="1"/>
  <c r="G1413" i="1"/>
  <c r="H1413" i="1"/>
  <c r="I1413" i="1"/>
  <c r="J1413" i="1"/>
  <c r="K1413" i="1"/>
  <c r="L1413" i="1"/>
  <c r="M1413" i="1"/>
  <c r="N1413" i="1"/>
  <c r="O1413" i="1"/>
  <c r="P1413" i="1"/>
  <c r="Q1413" i="1"/>
  <c r="R1413" i="1"/>
  <c r="S1413" i="1"/>
  <c r="U1413" i="1"/>
  <c r="V1413" i="1"/>
  <c r="W1413" i="1"/>
  <c r="X1413" i="1"/>
  <c r="Y1413" i="1"/>
  <c r="Z1413" i="1"/>
  <c r="AA1413" i="1"/>
  <c r="AB1413" i="1"/>
  <c r="A1414" i="1"/>
  <c r="B1414" i="1"/>
  <c r="C1414" i="1"/>
  <c r="D1414" i="1"/>
  <c r="E1414" i="1"/>
  <c r="F1414" i="1"/>
  <c r="G1414" i="1"/>
  <c r="H1414" i="1"/>
  <c r="I1414" i="1"/>
  <c r="J1414" i="1"/>
  <c r="K1414" i="1"/>
  <c r="L1414" i="1"/>
  <c r="M1414" i="1"/>
  <c r="N1414" i="1"/>
  <c r="O1414" i="1"/>
  <c r="P1414" i="1"/>
  <c r="Q1414" i="1"/>
  <c r="R1414" i="1"/>
  <c r="S1414" i="1"/>
  <c r="U1414" i="1"/>
  <c r="V1414" i="1"/>
  <c r="W1414" i="1"/>
  <c r="X1414" i="1"/>
  <c r="Y1414" i="1"/>
  <c r="Z1414" i="1"/>
  <c r="AA1414" i="1"/>
  <c r="AB1414" i="1"/>
  <c r="A1415" i="1"/>
  <c r="B1415" i="1"/>
  <c r="C1415" i="1"/>
  <c r="D1415" i="1"/>
  <c r="E1415" i="1"/>
  <c r="F1415" i="1"/>
  <c r="G1415" i="1"/>
  <c r="H1415" i="1"/>
  <c r="I1415" i="1"/>
  <c r="J1415" i="1"/>
  <c r="K1415" i="1"/>
  <c r="L1415" i="1"/>
  <c r="M1415" i="1"/>
  <c r="N1415" i="1"/>
  <c r="O1415" i="1"/>
  <c r="P1415" i="1"/>
  <c r="Q1415" i="1"/>
  <c r="R1415" i="1"/>
  <c r="S1415" i="1"/>
  <c r="U1415" i="1"/>
  <c r="V1415" i="1"/>
  <c r="W1415" i="1"/>
  <c r="X1415" i="1"/>
  <c r="Y1415" i="1"/>
  <c r="Z1415" i="1"/>
  <c r="AA1415" i="1"/>
  <c r="AB1415" i="1"/>
  <c r="A1416" i="1"/>
  <c r="B1416" i="1"/>
  <c r="C1416" i="1"/>
  <c r="D1416" i="1"/>
  <c r="E1416" i="1"/>
  <c r="F1416" i="1"/>
  <c r="G1416" i="1"/>
  <c r="H1416" i="1"/>
  <c r="I1416" i="1"/>
  <c r="J1416" i="1"/>
  <c r="K1416" i="1"/>
  <c r="L1416" i="1"/>
  <c r="M1416" i="1"/>
  <c r="N1416" i="1"/>
  <c r="O1416" i="1"/>
  <c r="P1416" i="1"/>
  <c r="Q1416" i="1"/>
  <c r="R1416" i="1"/>
  <c r="S1416" i="1"/>
  <c r="U1416" i="1"/>
  <c r="V1416" i="1"/>
  <c r="W1416" i="1"/>
  <c r="X1416" i="1"/>
  <c r="Y1416" i="1"/>
  <c r="Z1416" i="1"/>
  <c r="AA1416" i="1"/>
  <c r="AB1416" i="1"/>
  <c r="A1417" i="1"/>
  <c r="B1417" i="1"/>
  <c r="C1417" i="1"/>
  <c r="D1417" i="1"/>
  <c r="E1417" i="1"/>
  <c r="F1417" i="1"/>
  <c r="G1417" i="1"/>
  <c r="H1417" i="1"/>
  <c r="I1417" i="1"/>
  <c r="J1417" i="1"/>
  <c r="K1417" i="1"/>
  <c r="L1417" i="1"/>
  <c r="M1417" i="1"/>
  <c r="N1417" i="1"/>
  <c r="O1417" i="1"/>
  <c r="P1417" i="1"/>
  <c r="Q1417" i="1"/>
  <c r="R1417" i="1"/>
  <c r="S1417" i="1"/>
  <c r="U1417" i="1"/>
  <c r="V1417" i="1"/>
  <c r="W1417" i="1"/>
  <c r="X1417" i="1"/>
  <c r="Y1417" i="1"/>
  <c r="Z1417" i="1"/>
  <c r="AA1417" i="1"/>
  <c r="AB1417" i="1"/>
  <c r="A1418" i="1"/>
  <c r="B1418" i="1"/>
  <c r="C1418" i="1"/>
  <c r="D1418" i="1"/>
  <c r="E1418" i="1"/>
  <c r="F1418" i="1"/>
  <c r="G1418" i="1"/>
  <c r="H1418" i="1"/>
  <c r="I1418" i="1"/>
  <c r="J1418" i="1"/>
  <c r="K1418" i="1"/>
  <c r="L1418" i="1"/>
  <c r="M1418" i="1"/>
  <c r="N1418" i="1"/>
  <c r="O1418" i="1"/>
  <c r="P1418" i="1"/>
  <c r="Q1418" i="1"/>
  <c r="R1418" i="1"/>
  <c r="S1418" i="1"/>
  <c r="U1418" i="1"/>
  <c r="V1418" i="1"/>
  <c r="W1418" i="1"/>
  <c r="X1418" i="1"/>
  <c r="Y1418" i="1"/>
  <c r="Z1418" i="1"/>
  <c r="AA1418" i="1"/>
  <c r="AB1418" i="1"/>
  <c r="A1419" i="1"/>
  <c r="B1419" i="1"/>
  <c r="C1419" i="1"/>
  <c r="D1419" i="1"/>
  <c r="E1419" i="1"/>
  <c r="F1419" i="1"/>
  <c r="G1419" i="1"/>
  <c r="H1419" i="1"/>
  <c r="I1419" i="1"/>
  <c r="J1419" i="1"/>
  <c r="K1419" i="1"/>
  <c r="L1419" i="1"/>
  <c r="M1419" i="1"/>
  <c r="N1419" i="1"/>
  <c r="O1419" i="1"/>
  <c r="P1419" i="1"/>
  <c r="Q1419" i="1"/>
  <c r="R1419" i="1"/>
  <c r="S1419" i="1"/>
  <c r="U1419" i="1"/>
  <c r="V1419" i="1"/>
  <c r="W1419" i="1"/>
  <c r="X1419" i="1"/>
  <c r="Y1419" i="1"/>
  <c r="Z1419" i="1"/>
  <c r="AA1419" i="1"/>
  <c r="AB1419" i="1"/>
  <c r="A1420" i="1"/>
  <c r="B1420" i="1"/>
  <c r="C1420" i="1"/>
  <c r="D1420" i="1"/>
  <c r="E1420" i="1"/>
  <c r="F1420" i="1"/>
  <c r="G1420" i="1"/>
  <c r="H1420" i="1"/>
  <c r="I1420" i="1"/>
  <c r="J1420" i="1"/>
  <c r="K1420" i="1"/>
  <c r="L1420" i="1"/>
  <c r="M1420" i="1"/>
  <c r="N1420" i="1"/>
  <c r="O1420" i="1"/>
  <c r="P1420" i="1"/>
  <c r="Q1420" i="1"/>
  <c r="R1420" i="1"/>
  <c r="S1420" i="1"/>
  <c r="U1420" i="1"/>
  <c r="V1420" i="1"/>
  <c r="W1420" i="1"/>
  <c r="X1420" i="1"/>
  <c r="Y1420" i="1"/>
  <c r="Z1420" i="1"/>
  <c r="AA1420" i="1"/>
  <c r="AB1420" i="1"/>
  <c r="A1421" i="1"/>
  <c r="B1421" i="1"/>
  <c r="C1421" i="1"/>
  <c r="D1421" i="1"/>
  <c r="E1421" i="1"/>
  <c r="F1421" i="1"/>
  <c r="G1421" i="1"/>
  <c r="H1421" i="1"/>
  <c r="I1421" i="1"/>
  <c r="J1421" i="1"/>
  <c r="K1421" i="1"/>
  <c r="L1421" i="1"/>
  <c r="M1421" i="1"/>
  <c r="N1421" i="1"/>
  <c r="O1421" i="1"/>
  <c r="P1421" i="1"/>
  <c r="Q1421" i="1"/>
  <c r="R1421" i="1"/>
  <c r="S1421" i="1"/>
  <c r="U1421" i="1"/>
  <c r="V1421" i="1"/>
  <c r="W1421" i="1"/>
  <c r="X1421" i="1"/>
  <c r="Y1421" i="1"/>
  <c r="Z1421" i="1"/>
  <c r="AA1421" i="1"/>
  <c r="AB1421" i="1"/>
  <c r="A1422" i="1"/>
  <c r="B1422" i="1"/>
  <c r="C1422" i="1"/>
  <c r="D1422" i="1"/>
  <c r="E1422" i="1"/>
  <c r="F1422" i="1"/>
  <c r="G1422" i="1"/>
  <c r="H1422" i="1"/>
  <c r="I1422" i="1"/>
  <c r="J1422" i="1"/>
  <c r="K1422" i="1"/>
  <c r="L1422" i="1"/>
  <c r="M1422" i="1"/>
  <c r="N1422" i="1"/>
  <c r="O1422" i="1"/>
  <c r="P1422" i="1"/>
  <c r="Q1422" i="1"/>
  <c r="R1422" i="1"/>
  <c r="S1422" i="1"/>
  <c r="U1422" i="1"/>
  <c r="V1422" i="1"/>
  <c r="W1422" i="1"/>
  <c r="X1422" i="1"/>
  <c r="Y1422" i="1"/>
  <c r="Z1422" i="1"/>
  <c r="AA1422" i="1"/>
  <c r="AB1422" i="1"/>
  <c r="A1423" i="1"/>
  <c r="B1423" i="1"/>
  <c r="C1423" i="1"/>
  <c r="D1423" i="1"/>
  <c r="E1423" i="1"/>
  <c r="F1423" i="1"/>
  <c r="G1423" i="1"/>
  <c r="H1423" i="1"/>
  <c r="I1423" i="1"/>
  <c r="J1423" i="1"/>
  <c r="K1423" i="1"/>
  <c r="L1423" i="1"/>
  <c r="M1423" i="1"/>
  <c r="N1423" i="1"/>
  <c r="O1423" i="1"/>
  <c r="P1423" i="1"/>
  <c r="Q1423" i="1"/>
  <c r="R1423" i="1"/>
  <c r="S1423" i="1"/>
  <c r="U1423" i="1"/>
  <c r="V1423" i="1"/>
  <c r="W1423" i="1"/>
  <c r="X1423" i="1"/>
  <c r="Y1423" i="1"/>
  <c r="Z1423" i="1"/>
  <c r="AA1423" i="1"/>
  <c r="AB1423" i="1"/>
  <c r="A1424" i="1"/>
  <c r="B1424" i="1"/>
  <c r="C1424" i="1"/>
  <c r="D1424" i="1"/>
  <c r="E1424" i="1"/>
  <c r="F1424" i="1"/>
  <c r="G1424" i="1"/>
  <c r="H1424" i="1"/>
  <c r="I1424" i="1"/>
  <c r="J1424" i="1"/>
  <c r="K1424" i="1"/>
  <c r="L1424" i="1"/>
  <c r="M1424" i="1"/>
  <c r="N1424" i="1"/>
  <c r="O1424" i="1"/>
  <c r="P1424" i="1"/>
  <c r="Q1424" i="1"/>
  <c r="R1424" i="1"/>
  <c r="S1424" i="1"/>
  <c r="U1424" i="1"/>
  <c r="V1424" i="1"/>
  <c r="W1424" i="1"/>
  <c r="X1424" i="1"/>
  <c r="Y1424" i="1"/>
  <c r="Z1424" i="1"/>
  <c r="AA1424" i="1"/>
  <c r="AB1424" i="1"/>
  <c r="A1425" i="1"/>
  <c r="B1425" i="1"/>
  <c r="C1425" i="1"/>
  <c r="D1425" i="1"/>
  <c r="E1425" i="1"/>
  <c r="F1425" i="1"/>
  <c r="G1425" i="1"/>
  <c r="H1425" i="1"/>
  <c r="I1425" i="1"/>
  <c r="J1425" i="1"/>
  <c r="K1425" i="1"/>
  <c r="L1425" i="1"/>
  <c r="M1425" i="1"/>
  <c r="N1425" i="1"/>
  <c r="O1425" i="1"/>
  <c r="P1425" i="1"/>
  <c r="Q1425" i="1"/>
  <c r="R1425" i="1"/>
  <c r="S1425" i="1"/>
  <c r="U1425" i="1"/>
  <c r="V1425" i="1"/>
  <c r="W1425" i="1"/>
  <c r="X1425" i="1"/>
  <c r="Y1425" i="1"/>
  <c r="Z1425" i="1"/>
  <c r="AA1425" i="1"/>
  <c r="AB1425" i="1"/>
  <c r="A1426" i="1"/>
  <c r="B1426" i="1"/>
  <c r="C1426" i="1"/>
  <c r="D1426" i="1"/>
  <c r="E1426" i="1"/>
  <c r="F1426" i="1"/>
  <c r="G1426" i="1"/>
  <c r="H1426" i="1"/>
  <c r="I1426" i="1"/>
  <c r="J1426" i="1"/>
  <c r="K1426" i="1"/>
  <c r="L1426" i="1"/>
  <c r="M1426" i="1"/>
  <c r="N1426" i="1"/>
  <c r="O1426" i="1"/>
  <c r="P1426" i="1"/>
  <c r="Q1426" i="1"/>
  <c r="R1426" i="1"/>
  <c r="S1426" i="1"/>
  <c r="U1426" i="1"/>
  <c r="V1426" i="1"/>
  <c r="W1426" i="1"/>
  <c r="X1426" i="1"/>
  <c r="Y1426" i="1"/>
  <c r="Z1426" i="1"/>
  <c r="AA1426" i="1"/>
  <c r="AB1426" i="1"/>
  <c r="A1427" i="1"/>
  <c r="B1427" i="1"/>
  <c r="C1427" i="1"/>
  <c r="D1427" i="1"/>
  <c r="E1427" i="1"/>
  <c r="F1427" i="1"/>
  <c r="G1427" i="1"/>
  <c r="H1427" i="1"/>
  <c r="I1427" i="1"/>
  <c r="J1427" i="1"/>
  <c r="K1427" i="1"/>
  <c r="L1427" i="1"/>
  <c r="M1427" i="1"/>
  <c r="N1427" i="1"/>
  <c r="O1427" i="1"/>
  <c r="P1427" i="1"/>
  <c r="Q1427" i="1"/>
  <c r="R1427" i="1"/>
  <c r="S1427" i="1"/>
  <c r="U1427" i="1"/>
  <c r="V1427" i="1"/>
  <c r="W1427" i="1"/>
  <c r="X1427" i="1"/>
  <c r="Y1427" i="1"/>
  <c r="Z1427" i="1"/>
  <c r="AA1427" i="1"/>
  <c r="AB1427" i="1"/>
  <c r="A1428" i="1"/>
  <c r="B1428" i="1"/>
  <c r="C1428" i="1"/>
  <c r="D1428" i="1"/>
  <c r="E1428" i="1"/>
  <c r="F1428" i="1"/>
  <c r="G1428" i="1"/>
  <c r="H1428" i="1"/>
  <c r="I1428" i="1"/>
  <c r="J1428" i="1"/>
  <c r="K1428" i="1"/>
  <c r="L1428" i="1"/>
  <c r="M1428" i="1"/>
  <c r="N1428" i="1"/>
  <c r="O1428" i="1"/>
  <c r="P1428" i="1"/>
  <c r="Q1428" i="1"/>
  <c r="R1428" i="1"/>
  <c r="S1428" i="1"/>
  <c r="U1428" i="1"/>
  <c r="V1428" i="1"/>
  <c r="W1428" i="1"/>
  <c r="X1428" i="1"/>
  <c r="Y1428" i="1"/>
  <c r="Z1428" i="1"/>
  <c r="AA1428" i="1"/>
  <c r="AB1428" i="1"/>
  <c r="A1429" i="1"/>
  <c r="B1429" i="1"/>
  <c r="C1429" i="1"/>
  <c r="D1429" i="1"/>
  <c r="E1429" i="1"/>
  <c r="F1429" i="1"/>
  <c r="G1429" i="1"/>
  <c r="H1429" i="1"/>
  <c r="I1429" i="1"/>
  <c r="J1429" i="1"/>
  <c r="K1429" i="1"/>
  <c r="L1429" i="1"/>
  <c r="M1429" i="1"/>
  <c r="N1429" i="1"/>
  <c r="O1429" i="1"/>
  <c r="P1429" i="1"/>
  <c r="Q1429" i="1"/>
  <c r="R1429" i="1"/>
  <c r="S1429" i="1"/>
  <c r="U1429" i="1"/>
  <c r="V1429" i="1"/>
  <c r="W1429" i="1"/>
  <c r="X1429" i="1"/>
  <c r="Y1429" i="1"/>
  <c r="Z1429" i="1"/>
  <c r="AA1429" i="1"/>
  <c r="AB1429" i="1"/>
  <c r="A1430" i="1"/>
  <c r="B1430" i="1"/>
  <c r="C1430" i="1"/>
  <c r="D1430" i="1"/>
  <c r="E1430" i="1"/>
  <c r="F1430" i="1"/>
  <c r="G1430" i="1"/>
  <c r="H1430" i="1"/>
  <c r="I1430" i="1"/>
  <c r="J1430" i="1"/>
  <c r="K1430" i="1"/>
  <c r="L1430" i="1"/>
  <c r="M1430" i="1"/>
  <c r="N1430" i="1"/>
  <c r="O1430" i="1"/>
  <c r="P1430" i="1"/>
  <c r="Q1430" i="1"/>
  <c r="R1430" i="1"/>
  <c r="S1430" i="1"/>
  <c r="U1430" i="1"/>
  <c r="V1430" i="1"/>
  <c r="W1430" i="1"/>
  <c r="X1430" i="1"/>
  <c r="Y1430" i="1"/>
  <c r="Z1430" i="1"/>
  <c r="AA1430" i="1"/>
  <c r="AB1430" i="1"/>
  <c r="A1431" i="1"/>
  <c r="B1431" i="1"/>
  <c r="C1431" i="1"/>
  <c r="D1431" i="1"/>
  <c r="E1431" i="1"/>
  <c r="F1431" i="1"/>
  <c r="G1431" i="1"/>
  <c r="H1431" i="1"/>
  <c r="I1431" i="1"/>
  <c r="J1431" i="1"/>
  <c r="K1431" i="1"/>
  <c r="L1431" i="1"/>
  <c r="M1431" i="1"/>
  <c r="N1431" i="1"/>
  <c r="O1431" i="1"/>
  <c r="P1431" i="1"/>
  <c r="Q1431" i="1"/>
  <c r="R1431" i="1"/>
  <c r="S1431" i="1"/>
  <c r="U1431" i="1"/>
  <c r="V1431" i="1"/>
  <c r="W1431" i="1"/>
  <c r="X1431" i="1"/>
  <c r="Y1431" i="1"/>
  <c r="Z1431" i="1"/>
  <c r="AA1431" i="1"/>
  <c r="AB1431" i="1"/>
  <c r="A1432" i="1"/>
  <c r="B1432" i="1"/>
  <c r="C1432" i="1"/>
  <c r="D1432" i="1"/>
  <c r="E1432" i="1"/>
  <c r="F1432" i="1"/>
  <c r="G1432" i="1"/>
  <c r="H1432" i="1"/>
  <c r="I1432" i="1"/>
  <c r="J1432" i="1"/>
  <c r="K1432" i="1"/>
  <c r="L1432" i="1"/>
  <c r="M1432" i="1"/>
  <c r="N1432" i="1"/>
  <c r="O1432" i="1"/>
  <c r="P1432" i="1"/>
  <c r="Q1432" i="1"/>
  <c r="R1432" i="1"/>
  <c r="S1432" i="1"/>
  <c r="U1432" i="1"/>
  <c r="V1432" i="1"/>
  <c r="W1432" i="1"/>
  <c r="X1432" i="1"/>
  <c r="Y1432" i="1"/>
  <c r="Z1432" i="1"/>
  <c r="AA1432" i="1"/>
  <c r="AB1432" i="1"/>
  <c r="A1433" i="1"/>
  <c r="B1433" i="1"/>
  <c r="C1433" i="1"/>
  <c r="D1433" i="1"/>
  <c r="E1433" i="1"/>
  <c r="F1433" i="1"/>
  <c r="G1433" i="1"/>
  <c r="H1433" i="1"/>
  <c r="I1433" i="1"/>
  <c r="J1433" i="1"/>
  <c r="K1433" i="1"/>
  <c r="L1433" i="1"/>
  <c r="M1433" i="1"/>
  <c r="N1433" i="1"/>
  <c r="O1433" i="1"/>
  <c r="P1433" i="1"/>
  <c r="Q1433" i="1"/>
  <c r="R1433" i="1"/>
  <c r="S1433" i="1"/>
  <c r="U1433" i="1"/>
  <c r="V1433" i="1"/>
  <c r="W1433" i="1"/>
  <c r="X1433" i="1"/>
  <c r="Y1433" i="1"/>
  <c r="Z1433" i="1"/>
  <c r="AA1433" i="1"/>
  <c r="AB1433" i="1"/>
  <c r="A1434" i="1"/>
  <c r="B1434" i="1"/>
  <c r="C1434" i="1"/>
  <c r="D1434" i="1"/>
  <c r="E1434" i="1"/>
  <c r="F1434" i="1"/>
  <c r="G1434" i="1"/>
  <c r="H1434" i="1"/>
  <c r="I1434" i="1"/>
  <c r="J1434" i="1"/>
  <c r="K1434" i="1"/>
  <c r="L1434" i="1"/>
  <c r="M1434" i="1"/>
  <c r="N1434" i="1"/>
  <c r="O1434" i="1"/>
  <c r="P1434" i="1"/>
  <c r="Q1434" i="1"/>
  <c r="R1434" i="1"/>
  <c r="S1434" i="1"/>
  <c r="U1434" i="1"/>
  <c r="V1434" i="1"/>
  <c r="W1434" i="1"/>
  <c r="X1434" i="1"/>
  <c r="Y1434" i="1"/>
  <c r="Z1434" i="1"/>
  <c r="AA1434" i="1"/>
  <c r="AB1434" i="1"/>
  <c r="A1435" i="1"/>
  <c r="B1435" i="1"/>
  <c r="C1435" i="1"/>
  <c r="D1435" i="1"/>
  <c r="E1435" i="1"/>
  <c r="F1435" i="1"/>
  <c r="G1435" i="1"/>
  <c r="H1435" i="1"/>
  <c r="I1435" i="1"/>
  <c r="J1435" i="1"/>
  <c r="K1435" i="1"/>
  <c r="L1435" i="1"/>
  <c r="M1435" i="1"/>
  <c r="N1435" i="1"/>
  <c r="O1435" i="1"/>
  <c r="P1435" i="1"/>
  <c r="Q1435" i="1"/>
  <c r="R1435" i="1"/>
  <c r="S1435" i="1"/>
  <c r="U1435" i="1"/>
  <c r="V1435" i="1"/>
  <c r="W1435" i="1"/>
  <c r="X1435" i="1"/>
  <c r="Y1435" i="1"/>
  <c r="Z1435" i="1"/>
  <c r="AA1435" i="1"/>
  <c r="AB1435" i="1"/>
  <c r="A1436" i="1"/>
  <c r="B1436" i="1"/>
  <c r="C1436" i="1"/>
  <c r="D1436" i="1"/>
  <c r="E1436" i="1"/>
  <c r="F1436" i="1"/>
  <c r="G1436" i="1"/>
  <c r="H1436" i="1"/>
  <c r="I1436" i="1"/>
  <c r="J1436" i="1"/>
  <c r="K1436" i="1"/>
  <c r="L1436" i="1"/>
  <c r="M1436" i="1"/>
  <c r="N1436" i="1"/>
  <c r="O1436" i="1"/>
  <c r="P1436" i="1"/>
  <c r="Q1436" i="1"/>
  <c r="R1436" i="1"/>
  <c r="S1436" i="1"/>
  <c r="U1436" i="1"/>
  <c r="V1436" i="1"/>
  <c r="W1436" i="1"/>
  <c r="X1436" i="1"/>
  <c r="Y1436" i="1"/>
  <c r="Z1436" i="1"/>
  <c r="AA1436" i="1"/>
  <c r="AB1436" i="1"/>
  <c r="A1437" i="1"/>
  <c r="B1437" i="1"/>
  <c r="C1437" i="1"/>
  <c r="D1437" i="1"/>
  <c r="E1437" i="1"/>
  <c r="F1437" i="1"/>
  <c r="G1437" i="1"/>
  <c r="H1437" i="1"/>
  <c r="I1437" i="1"/>
  <c r="J1437" i="1"/>
  <c r="K1437" i="1"/>
  <c r="L1437" i="1"/>
  <c r="M1437" i="1"/>
  <c r="N1437" i="1"/>
  <c r="O1437" i="1"/>
  <c r="P1437" i="1"/>
  <c r="Q1437" i="1"/>
  <c r="R1437" i="1"/>
  <c r="S1437" i="1"/>
  <c r="U1437" i="1"/>
  <c r="V1437" i="1"/>
  <c r="W1437" i="1"/>
  <c r="X1437" i="1"/>
  <c r="Y1437" i="1"/>
  <c r="Z1437" i="1"/>
  <c r="AA1437" i="1"/>
  <c r="AB1437" i="1"/>
  <c r="A1438" i="1"/>
  <c r="B1438" i="1"/>
  <c r="C1438" i="1"/>
  <c r="D1438" i="1"/>
  <c r="E1438" i="1"/>
  <c r="F1438" i="1"/>
  <c r="G1438" i="1"/>
  <c r="H1438" i="1"/>
  <c r="I1438" i="1"/>
  <c r="J1438" i="1"/>
  <c r="K1438" i="1"/>
  <c r="L1438" i="1"/>
  <c r="M1438" i="1"/>
  <c r="N1438" i="1"/>
  <c r="O1438" i="1"/>
  <c r="P1438" i="1"/>
  <c r="Q1438" i="1"/>
  <c r="R1438" i="1"/>
  <c r="S1438" i="1"/>
  <c r="U1438" i="1"/>
  <c r="V1438" i="1"/>
  <c r="W1438" i="1"/>
  <c r="X1438" i="1"/>
  <c r="Y1438" i="1"/>
  <c r="Z1438" i="1"/>
  <c r="AA1438" i="1"/>
  <c r="AB1438" i="1"/>
  <c r="A1439" i="1"/>
  <c r="B1439" i="1"/>
  <c r="C1439" i="1"/>
  <c r="D1439" i="1"/>
  <c r="E1439" i="1"/>
  <c r="F1439" i="1"/>
  <c r="G1439" i="1"/>
  <c r="H1439" i="1"/>
  <c r="I1439" i="1"/>
  <c r="J1439" i="1"/>
  <c r="K1439" i="1"/>
  <c r="L1439" i="1"/>
  <c r="M1439" i="1"/>
  <c r="N1439" i="1"/>
  <c r="O1439" i="1"/>
  <c r="P1439" i="1"/>
  <c r="Q1439" i="1"/>
  <c r="R1439" i="1"/>
  <c r="S1439" i="1"/>
  <c r="U1439" i="1"/>
  <c r="V1439" i="1"/>
  <c r="W1439" i="1"/>
  <c r="X1439" i="1"/>
  <c r="Y1439" i="1"/>
  <c r="Z1439" i="1"/>
  <c r="AA1439" i="1"/>
  <c r="AB1439" i="1"/>
  <c r="A1440" i="1"/>
  <c r="B1440" i="1"/>
  <c r="C1440" i="1"/>
  <c r="D1440" i="1"/>
  <c r="E1440" i="1"/>
  <c r="F1440" i="1"/>
  <c r="G1440" i="1"/>
  <c r="H1440" i="1"/>
  <c r="I1440" i="1"/>
  <c r="J1440" i="1"/>
  <c r="K1440" i="1"/>
  <c r="L1440" i="1"/>
  <c r="M1440" i="1"/>
  <c r="N1440" i="1"/>
  <c r="O1440" i="1"/>
  <c r="P1440" i="1"/>
  <c r="Q1440" i="1"/>
  <c r="R1440" i="1"/>
  <c r="S1440" i="1"/>
  <c r="U1440" i="1"/>
  <c r="V1440" i="1"/>
  <c r="W1440" i="1"/>
  <c r="X1440" i="1"/>
  <c r="Y1440" i="1"/>
  <c r="Z1440" i="1"/>
  <c r="AA1440" i="1"/>
  <c r="AB1440" i="1"/>
  <c r="A1441" i="1"/>
  <c r="B1441" i="1"/>
  <c r="C1441" i="1"/>
  <c r="D1441" i="1"/>
  <c r="E1441" i="1"/>
  <c r="F1441" i="1"/>
  <c r="G1441" i="1"/>
  <c r="H1441" i="1"/>
  <c r="I1441" i="1"/>
  <c r="J1441" i="1"/>
  <c r="K1441" i="1"/>
  <c r="L1441" i="1"/>
  <c r="M1441" i="1"/>
  <c r="N1441" i="1"/>
  <c r="O1441" i="1"/>
  <c r="P1441" i="1"/>
  <c r="Q1441" i="1"/>
  <c r="R1441" i="1"/>
  <c r="S1441" i="1"/>
  <c r="U1441" i="1"/>
  <c r="V1441" i="1"/>
  <c r="W1441" i="1"/>
  <c r="X1441" i="1"/>
  <c r="Y1441" i="1"/>
  <c r="Z1441" i="1"/>
  <c r="AA1441" i="1"/>
  <c r="AB1441" i="1"/>
  <c r="A1442" i="1"/>
  <c r="B1442" i="1"/>
  <c r="C1442" i="1"/>
  <c r="D1442" i="1"/>
  <c r="E1442" i="1"/>
  <c r="F1442" i="1"/>
  <c r="G1442" i="1"/>
  <c r="H1442" i="1"/>
  <c r="I1442" i="1"/>
  <c r="J1442" i="1"/>
  <c r="K1442" i="1"/>
  <c r="L1442" i="1"/>
  <c r="M1442" i="1"/>
  <c r="N1442" i="1"/>
  <c r="O1442" i="1"/>
  <c r="P1442" i="1"/>
  <c r="Q1442" i="1"/>
  <c r="R1442" i="1"/>
  <c r="S1442" i="1"/>
  <c r="U1442" i="1"/>
  <c r="V1442" i="1"/>
  <c r="W1442" i="1"/>
  <c r="X1442" i="1"/>
  <c r="Y1442" i="1"/>
  <c r="Z1442" i="1"/>
  <c r="AA1442" i="1"/>
  <c r="AB1442" i="1"/>
  <c r="A1443" i="1"/>
  <c r="B1443" i="1"/>
  <c r="C1443" i="1"/>
  <c r="D1443" i="1"/>
  <c r="E1443" i="1"/>
  <c r="F1443" i="1"/>
  <c r="G1443" i="1"/>
  <c r="H1443" i="1"/>
  <c r="I1443" i="1"/>
  <c r="J1443" i="1"/>
  <c r="K1443" i="1"/>
  <c r="L1443" i="1"/>
  <c r="M1443" i="1"/>
  <c r="N1443" i="1"/>
  <c r="O1443" i="1"/>
  <c r="P1443" i="1"/>
  <c r="Q1443" i="1"/>
  <c r="R1443" i="1"/>
  <c r="S1443" i="1"/>
  <c r="U1443" i="1"/>
  <c r="V1443" i="1"/>
  <c r="W1443" i="1"/>
  <c r="X1443" i="1"/>
  <c r="Y1443" i="1"/>
  <c r="Z1443" i="1"/>
  <c r="AA1443" i="1"/>
  <c r="AB1443" i="1"/>
  <c r="A1444" i="1"/>
  <c r="B1444" i="1"/>
  <c r="C1444" i="1"/>
  <c r="D1444" i="1"/>
  <c r="E1444" i="1"/>
  <c r="F1444" i="1"/>
  <c r="G1444" i="1"/>
  <c r="H1444" i="1"/>
  <c r="I1444" i="1"/>
  <c r="J1444" i="1"/>
  <c r="K1444" i="1"/>
  <c r="L1444" i="1"/>
  <c r="M1444" i="1"/>
  <c r="N1444" i="1"/>
  <c r="O1444" i="1"/>
  <c r="P1444" i="1"/>
  <c r="Q1444" i="1"/>
  <c r="R1444" i="1"/>
  <c r="S1444" i="1"/>
  <c r="U1444" i="1"/>
  <c r="V1444" i="1"/>
  <c r="W1444" i="1"/>
  <c r="X1444" i="1"/>
  <c r="Y1444" i="1"/>
  <c r="Z1444" i="1"/>
  <c r="AA1444" i="1"/>
  <c r="AB1444" i="1"/>
  <c r="A1445" i="1"/>
  <c r="B1445" i="1"/>
  <c r="C1445" i="1"/>
  <c r="D1445" i="1"/>
  <c r="E1445" i="1"/>
  <c r="F1445" i="1"/>
  <c r="G1445" i="1"/>
  <c r="H1445" i="1"/>
  <c r="I1445" i="1"/>
  <c r="J1445" i="1"/>
  <c r="K1445" i="1"/>
  <c r="L1445" i="1"/>
  <c r="M1445" i="1"/>
  <c r="N1445" i="1"/>
  <c r="O1445" i="1"/>
  <c r="P1445" i="1"/>
  <c r="Q1445" i="1"/>
  <c r="R1445" i="1"/>
  <c r="S1445" i="1"/>
  <c r="U1445" i="1"/>
  <c r="V1445" i="1"/>
  <c r="W1445" i="1"/>
  <c r="X1445" i="1"/>
  <c r="Y1445" i="1"/>
  <c r="Z1445" i="1"/>
  <c r="AA1445" i="1"/>
  <c r="AB1445" i="1"/>
  <c r="A1446" i="1"/>
  <c r="B1446" i="1"/>
  <c r="C1446" i="1"/>
  <c r="D1446" i="1"/>
  <c r="E1446" i="1"/>
  <c r="F1446" i="1"/>
  <c r="G1446" i="1"/>
  <c r="H1446" i="1"/>
  <c r="I1446" i="1"/>
  <c r="J1446" i="1"/>
  <c r="K1446" i="1"/>
  <c r="L1446" i="1"/>
  <c r="M1446" i="1"/>
  <c r="N1446" i="1"/>
  <c r="O1446" i="1"/>
  <c r="P1446" i="1"/>
  <c r="Q1446" i="1"/>
  <c r="R1446" i="1"/>
  <c r="S1446" i="1"/>
  <c r="U1446" i="1"/>
  <c r="V1446" i="1"/>
  <c r="W1446" i="1"/>
  <c r="X1446" i="1"/>
  <c r="Y1446" i="1"/>
  <c r="Z1446" i="1"/>
  <c r="AA1446" i="1"/>
  <c r="AB1446" i="1"/>
  <c r="A1447" i="1"/>
  <c r="B1447" i="1"/>
  <c r="C1447" i="1"/>
  <c r="D1447" i="1"/>
  <c r="E1447" i="1"/>
  <c r="F1447" i="1"/>
  <c r="G1447" i="1"/>
  <c r="H1447" i="1"/>
  <c r="I1447" i="1"/>
  <c r="J1447" i="1"/>
  <c r="K1447" i="1"/>
  <c r="L1447" i="1"/>
  <c r="M1447" i="1"/>
  <c r="N1447" i="1"/>
  <c r="O1447" i="1"/>
  <c r="P1447" i="1"/>
  <c r="Q1447" i="1"/>
  <c r="R1447" i="1"/>
  <c r="S1447" i="1"/>
  <c r="U1447" i="1"/>
  <c r="V1447" i="1"/>
  <c r="W1447" i="1"/>
  <c r="X1447" i="1"/>
  <c r="Y1447" i="1"/>
  <c r="Z1447" i="1"/>
  <c r="AA1447" i="1"/>
  <c r="AB1447" i="1"/>
  <c r="A1448" i="1"/>
  <c r="B1448" i="1"/>
  <c r="C1448" i="1"/>
  <c r="D1448" i="1"/>
  <c r="E1448" i="1"/>
  <c r="F1448" i="1"/>
  <c r="G1448" i="1"/>
  <c r="H1448" i="1"/>
  <c r="I1448" i="1"/>
  <c r="J1448" i="1"/>
  <c r="K1448" i="1"/>
  <c r="L1448" i="1"/>
  <c r="M1448" i="1"/>
  <c r="N1448" i="1"/>
  <c r="O1448" i="1"/>
  <c r="P1448" i="1"/>
  <c r="Q1448" i="1"/>
  <c r="R1448" i="1"/>
  <c r="S1448" i="1"/>
  <c r="U1448" i="1"/>
  <c r="V1448" i="1"/>
  <c r="W1448" i="1"/>
  <c r="X1448" i="1"/>
  <c r="Y1448" i="1"/>
  <c r="Z1448" i="1"/>
  <c r="AA1448" i="1"/>
  <c r="AB1448" i="1"/>
  <c r="A1449" i="1"/>
  <c r="B1449" i="1"/>
  <c r="C1449" i="1"/>
  <c r="D1449" i="1"/>
  <c r="E1449" i="1"/>
  <c r="F1449" i="1"/>
  <c r="G1449" i="1"/>
  <c r="H1449" i="1"/>
  <c r="I1449" i="1"/>
  <c r="J1449" i="1"/>
  <c r="K1449" i="1"/>
  <c r="L1449" i="1"/>
  <c r="M1449" i="1"/>
  <c r="N1449" i="1"/>
  <c r="O1449" i="1"/>
  <c r="P1449" i="1"/>
  <c r="Q1449" i="1"/>
  <c r="R1449" i="1"/>
  <c r="S1449" i="1"/>
  <c r="U1449" i="1"/>
  <c r="V1449" i="1"/>
  <c r="W1449" i="1"/>
  <c r="X1449" i="1"/>
  <c r="Y1449" i="1"/>
  <c r="Z1449" i="1"/>
  <c r="AA1449" i="1"/>
  <c r="AB1449" i="1"/>
  <c r="A1450" i="1"/>
  <c r="B1450" i="1"/>
  <c r="C1450" i="1"/>
  <c r="D1450" i="1"/>
  <c r="E1450" i="1"/>
  <c r="F1450" i="1"/>
  <c r="G1450" i="1"/>
  <c r="H1450" i="1"/>
  <c r="I1450" i="1"/>
  <c r="J1450" i="1"/>
  <c r="K1450" i="1"/>
  <c r="L1450" i="1"/>
  <c r="M1450" i="1"/>
  <c r="N1450" i="1"/>
  <c r="O1450" i="1"/>
  <c r="P1450" i="1"/>
  <c r="Q1450" i="1"/>
  <c r="R1450" i="1"/>
  <c r="S1450" i="1"/>
  <c r="U1450" i="1"/>
  <c r="V1450" i="1"/>
  <c r="W1450" i="1"/>
  <c r="X1450" i="1"/>
  <c r="Y1450" i="1"/>
  <c r="Z1450" i="1"/>
  <c r="AA1450" i="1"/>
  <c r="AB1450" i="1"/>
  <c r="A1451" i="1"/>
  <c r="B1451" i="1"/>
  <c r="C1451" i="1"/>
  <c r="D1451" i="1"/>
  <c r="E1451" i="1"/>
  <c r="F1451" i="1"/>
  <c r="G1451" i="1"/>
  <c r="H1451" i="1"/>
  <c r="I1451" i="1"/>
  <c r="J1451" i="1"/>
  <c r="K1451" i="1"/>
  <c r="L1451" i="1"/>
  <c r="M1451" i="1"/>
  <c r="N1451" i="1"/>
  <c r="O1451" i="1"/>
  <c r="P1451" i="1"/>
  <c r="Q1451" i="1"/>
  <c r="R1451" i="1"/>
  <c r="S1451" i="1"/>
  <c r="U1451" i="1"/>
  <c r="V1451" i="1"/>
  <c r="W1451" i="1"/>
  <c r="X1451" i="1"/>
  <c r="Y1451" i="1"/>
  <c r="Z1451" i="1"/>
  <c r="AA1451" i="1"/>
  <c r="AB1451" i="1"/>
  <c r="A1452" i="1"/>
  <c r="B1452" i="1"/>
  <c r="C1452" i="1"/>
  <c r="D1452" i="1"/>
  <c r="E1452" i="1"/>
  <c r="F1452" i="1"/>
  <c r="G1452" i="1"/>
  <c r="H1452" i="1"/>
  <c r="I1452" i="1"/>
  <c r="J1452" i="1"/>
  <c r="K1452" i="1"/>
  <c r="L1452" i="1"/>
  <c r="M1452" i="1"/>
  <c r="N1452" i="1"/>
  <c r="O1452" i="1"/>
  <c r="P1452" i="1"/>
  <c r="Q1452" i="1"/>
  <c r="R1452" i="1"/>
  <c r="S1452" i="1"/>
  <c r="U1452" i="1"/>
  <c r="V1452" i="1"/>
  <c r="W1452" i="1"/>
  <c r="X1452" i="1"/>
  <c r="Y1452" i="1"/>
  <c r="Z1452" i="1"/>
  <c r="AA1452" i="1"/>
  <c r="AB1452" i="1"/>
  <c r="A1453" i="1"/>
  <c r="B1453" i="1"/>
  <c r="C1453" i="1"/>
  <c r="D1453" i="1"/>
  <c r="E1453" i="1"/>
  <c r="F1453" i="1"/>
  <c r="G1453" i="1"/>
  <c r="H1453" i="1"/>
  <c r="I1453" i="1"/>
  <c r="J1453" i="1"/>
  <c r="K1453" i="1"/>
  <c r="L1453" i="1"/>
  <c r="M1453" i="1"/>
  <c r="N1453" i="1"/>
  <c r="O1453" i="1"/>
  <c r="P1453" i="1"/>
  <c r="Q1453" i="1"/>
  <c r="R1453" i="1"/>
  <c r="S1453" i="1"/>
  <c r="U1453" i="1"/>
  <c r="V1453" i="1"/>
  <c r="W1453" i="1"/>
  <c r="X1453" i="1"/>
  <c r="Y1453" i="1"/>
  <c r="Z1453" i="1"/>
  <c r="AA1453" i="1"/>
  <c r="AB1453" i="1"/>
  <c r="A1454" i="1"/>
  <c r="B1454" i="1"/>
  <c r="C1454" i="1"/>
  <c r="D1454" i="1"/>
  <c r="E1454" i="1"/>
  <c r="F1454" i="1"/>
  <c r="G1454" i="1"/>
  <c r="H1454" i="1"/>
  <c r="I1454" i="1"/>
  <c r="J1454" i="1"/>
  <c r="K1454" i="1"/>
  <c r="L1454" i="1"/>
  <c r="M1454" i="1"/>
  <c r="N1454" i="1"/>
  <c r="O1454" i="1"/>
  <c r="P1454" i="1"/>
  <c r="Q1454" i="1"/>
  <c r="R1454" i="1"/>
  <c r="S1454" i="1"/>
  <c r="U1454" i="1"/>
  <c r="V1454" i="1"/>
  <c r="W1454" i="1"/>
  <c r="X1454" i="1"/>
  <c r="Y1454" i="1"/>
  <c r="Z1454" i="1"/>
  <c r="AA1454" i="1"/>
  <c r="AB1454" i="1"/>
  <c r="A1455" i="1"/>
  <c r="B1455" i="1"/>
  <c r="C1455" i="1"/>
  <c r="D1455" i="1"/>
  <c r="E1455" i="1"/>
  <c r="F1455" i="1"/>
  <c r="G1455" i="1"/>
  <c r="H1455" i="1"/>
  <c r="I1455" i="1"/>
  <c r="J1455" i="1"/>
  <c r="K1455" i="1"/>
  <c r="L1455" i="1"/>
  <c r="M1455" i="1"/>
  <c r="N1455" i="1"/>
  <c r="O1455" i="1"/>
  <c r="P1455" i="1"/>
  <c r="Q1455" i="1"/>
  <c r="R1455" i="1"/>
  <c r="S1455" i="1"/>
  <c r="U1455" i="1"/>
  <c r="V1455" i="1"/>
  <c r="W1455" i="1"/>
  <c r="X1455" i="1"/>
  <c r="Y1455" i="1"/>
  <c r="Z1455" i="1"/>
  <c r="AA1455" i="1"/>
  <c r="AB1455" i="1"/>
  <c r="A1456" i="1"/>
  <c r="B1456" i="1"/>
  <c r="C1456" i="1"/>
  <c r="D1456" i="1"/>
  <c r="E1456" i="1"/>
  <c r="F1456" i="1"/>
  <c r="G1456" i="1"/>
  <c r="H1456" i="1"/>
  <c r="I1456" i="1"/>
  <c r="J1456" i="1"/>
  <c r="K1456" i="1"/>
  <c r="L1456" i="1"/>
  <c r="M1456" i="1"/>
  <c r="N1456" i="1"/>
  <c r="O1456" i="1"/>
  <c r="P1456" i="1"/>
  <c r="Q1456" i="1"/>
  <c r="R1456" i="1"/>
  <c r="S1456" i="1"/>
  <c r="U1456" i="1"/>
  <c r="V1456" i="1"/>
  <c r="W1456" i="1"/>
  <c r="X1456" i="1"/>
  <c r="Y1456" i="1"/>
  <c r="Z1456" i="1"/>
  <c r="AA1456" i="1"/>
  <c r="AB1456" i="1"/>
  <c r="A1457" i="1"/>
  <c r="B1457" i="1"/>
  <c r="C1457" i="1"/>
  <c r="D1457" i="1"/>
  <c r="E1457" i="1"/>
  <c r="F1457" i="1"/>
  <c r="G1457" i="1"/>
  <c r="H1457" i="1"/>
  <c r="I1457" i="1"/>
  <c r="J1457" i="1"/>
  <c r="K1457" i="1"/>
  <c r="L1457" i="1"/>
  <c r="M1457" i="1"/>
  <c r="N1457" i="1"/>
  <c r="O1457" i="1"/>
  <c r="P1457" i="1"/>
  <c r="Q1457" i="1"/>
  <c r="R1457" i="1"/>
  <c r="S1457" i="1"/>
  <c r="U1457" i="1"/>
  <c r="V1457" i="1"/>
  <c r="W1457" i="1"/>
  <c r="X1457" i="1"/>
  <c r="Y1457" i="1"/>
  <c r="Z1457" i="1"/>
  <c r="AA1457" i="1"/>
  <c r="AB1457" i="1"/>
  <c r="A1458" i="1"/>
  <c r="B1458" i="1"/>
  <c r="C1458" i="1"/>
  <c r="D1458" i="1"/>
  <c r="E1458" i="1"/>
  <c r="F1458" i="1"/>
  <c r="G1458" i="1"/>
  <c r="H1458" i="1"/>
  <c r="I1458" i="1"/>
  <c r="J1458" i="1"/>
  <c r="K1458" i="1"/>
  <c r="L1458" i="1"/>
  <c r="M1458" i="1"/>
  <c r="N1458" i="1"/>
  <c r="O1458" i="1"/>
  <c r="P1458" i="1"/>
  <c r="Q1458" i="1"/>
  <c r="R1458" i="1"/>
  <c r="S1458" i="1"/>
  <c r="U1458" i="1"/>
  <c r="V1458" i="1"/>
  <c r="W1458" i="1"/>
  <c r="X1458" i="1"/>
  <c r="Y1458" i="1"/>
  <c r="Z1458" i="1"/>
  <c r="AA1458" i="1"/>
  <c r="AB1458" i="1"/>
  <c r="A1459" i="1"/>
  <c r="B1459" i="1"/>
  <c r="C1459" i="1"/>
  <c r="D1459" i="1"/>
  <c r="E1459" i="1"/>
  <c r="F1459" i="1"/>
  <c r="G1459" i="1"/>
  <c r="H1459" i="1"/>
  <c r="I1459" i="1"/>
  <c r="J1459" i="1"/>
  <c r="K1459" i="1"/>
  <c r="L1459" i="1"/>
  <c r="M1459" i="1"/>
  <c r="N1459" i="1"/>
  <c r="O1459" i="1"/>
  <c r="P1459" i="1"/>
  <c r="Q1459" i="1"/>
  <c r="R1459" i="1"/>
  <c r="S1459" i="1"/>
  <c r="U1459" i="1"/>
  <c r="V1459" i="1"/>
  <c r="W1459" i="1"/>
  <c r="X1459" i="1"/>
  <c r="Y1459" i="1"/>
  <c r="Z1459" i="1"/>
  <c r="AA1459" i="1"/>
  <c r="AB1459" i="1"/>
  <c r="A1460" i="1"/>
  <c r="B1460" i="1"/>
  <c r="C1460" i="1"/>
  <c r="D1460" i="1"/>
  <c r="E1460" i="1"/>
  <c r="F1460" i="1"/>
  <c r="G1460" i="1"/>
  <c r="H1460" i="1"/>
  <c r="I1460" i="1"/>
  <c r="J1460" i="1"/>
  <c r="K1460" i="1"/>
  <c r="L1460" i="1"/>
  <c r="M1460" i="1"/>
  <c r="N1460" i="1"/>
  <c r="O1460" i="1"/>
  <c r="P1460" i="1"/>
  <c r="Q1460" i="1"/>
  <c r="R1460" i="1"/>
  <c r="S1460" i="1"/>
  <c r="U1460" i="1"/>
  <c r="V1460" i="1"/>
  <c r="W1460" i="1"/>
  <c r="X1460" i="1"/>
  <c r="Y1460" i="1"/>
  <c r="Z1460" i="1"/>
  <c r="AA1460" i="1"/>
  <c r="AB1460" i="1"/>
  <c r="A1461" i="1"/>
  <c r="B1461" i="1"/>
  <c r="C1461" i="1"/>
  <c r="D1461" i="1"/>
  <c r="E1461" i="1"/>
  <c r="F1461" i="1"/>
  <c r="G1461" i="1"/>
  <c r="H1461" i="1"/>
  <c r="I1461" i="1"/>
  <c r="J1461" i="1"/>
  <c r="K1461" i="1"/>
  <c r="L1461" i="1"/>
  <c r="M1461" i="1"/>
  <c r="N1461" i="1"/>
  <c r="O1461" i="1"/>
  <c r="P1461" i="1"/>
  <c r="Q1461" i="1"/>
  <c r="R1461" i="1"/>
  <c r="S1461" i="1"/>
  <c r="U1461" i="1"/>
  <c r="V1461" i="1"/>
  <c r="W1461" i="1"/>
  <c r="X1461" i="1"/>
  <c r="Y1461" i="1"/>
  <c r="Z1461" i="1"/>
  <c r="AA1461" i="1"/>
  <c r="AB1461" i="1"/>
  <c r="A1462" i="1"/>
  <c r="B1462" i="1"/>
  <c r="C1462" i="1"/>
  <c r="D1462" i="1"/>
  <c r="E1462" i="1"/>
  <c r="F1462" i="1"/>
  <c r="G1462" i="1"/>
  <c r="H1462" i="1"/>
  <c r="I1462" i="1"/>
  <c r="J1462" i="1"/>
  <c r="K1462" i="1"/>
  <c r="L1462" i="1"/>
  <c r="M1462" i="1"/>
  <c r="N1462" i="1"/>
  <c r="O1462" i="1"/>
  <c r="P1462" i="1"/>
  <c r="Q1462" i="1"/>
  <c r="R1462" i="1"/>
  <c r="S1462" i="1"/>
  <c r="U1462" i="1"/>
  <c r="V1462" i="1"/>
  <c r="W1462" i="1"/>
  <c r="X1462" i="1"/>
  <c r="Y1462" i="1"/>
  <c r="Z1462" i="1"/>
  <c r="AA1462" i="1"/>
  <c r="AB1462" i="1"/>
  <c r="A1463" i="1"/>
  <c r="B1463" i="1"/>
  <c r="C1463" i="1"/>
  <c r="D1463" i="1"/>
  <c r="E1463" i="1"/>
  <c r="F1463" i="1"/>
  <c r="G1463" i="1"/>
  <c r="H1463" i="1"/>
  <c r="I1463" i="1"/>
  <c r="J1463" i="1"/>
  <c r="K1463" i="1"/>
  <c r="L1463" i="1"/>
  <c r="M1463" i="1"/>
  <c r="N1463" i="1"/>
  <c r="O1463" i="1"/>
  <c r="P1463" i="1"/>
  <c r="Q1463" i="1"/>
  <c r="R1463" i="1"/>
  <c r="S1463" i="1"/>
  <c r="U1463" i="1"/>
  <c r="V1463" i="1"/>
  <c r="W1463" i="1"/>
  <c r="X1463" i="1"/>
  <c r="Y1463" i="1"/>
  <c r="Z1463" i="1"/>
  <c r="AA1463" i="1"/>
  <c r="AB1463" i="1"/>
  <c r="A1464" i="1"/>
  <c r="B1464" i="1"/>
  <c r="C1464" i="1"/>
  <c r="D1464" i="1"/>
  <c r="E1464" i="1"/>
  <c r="F1464" i="1"/>
  <c r="G1464" i="1"/>
  <c r="H1464" i="1"/>
  <c r="I1464" i="1"/>
  <c r="J1464" i="1"/>
  <c r="K1464" i="1"/>
  <c r="L1464" i="1"/>
  <c r="M1464" i="1"/>
  <c r="N1464" i="1"/>
  <c r="O1464" i="1"/>
  <c r="P1464" i="1"/>
  <c r="Q1464" i="1"/>
  <c r="R1464" i="1"/>
  <c r="S1464" i="1"/>
  <c r="U1464" i="1"/>
  <c r="V1464" i="1"/>
  <c r="W1464" i="1"/>
  <c r="X1464" i="1"/>
  <c r="Y1464" i="1"/>
  <c r="Z1464" i="1"/>
  <c r="AA1464" i="1"/>
  <c r="AB1464" i="1"/>
  <c r="A1465" i="1"/>
  <c r="B1465" i="1"/>
  <c r="C1465" i="1"/>
  <c r="D1465" i="1"/>
  <c r="E1465" i="1"/>
  <c r="F1465" i="1"/>
  <c r="G1465" i="1"/>
  <c r="H1465" i="1"/>
  <c r="I1465" i="1"/>
  <c r="J1465" i="1"/>
  <c r="K1465" i="1"/>
  <c r="L1465" i="1"/>
  <c r="M1465" i="1"/>
  <c r="N1465" i="1"/>
  <c r="O1465" i="1"/>
  <c r="P1465" i="1"/>
  <c r="Q1465" i="1"/>
  <c r="R1465" i="1"/>
  <c r="S1465" i="1"/>
  <c r="U1465" i="1"/>
  <c r="V1465" i="1"/>
  <c r="W1465" i="1"/>
  <c r="X1465" i="1"/>
  <c r="Y1465" i="1"/>
  <c r="Z1465" i="1"/>
  <c r="AA1465" i="1"/>
  <c r="AB1465" i="1"/>
  <c r="A1466" i="1"/>
  <c r="B1466" i="1"/>
  <c r="C1466" i="1"/>
  <c r="D1466" i="1"/>
  <c r="E1466" i="1"/>
  <c r="F1466" i="1"/>
  <c r="G1466" i="1"/>
  <c r="H1466" i="1"/>
  <c r="I1466" i="1"/>
  <c r="J1466" i="1"/>
  <c r="K1466" i="1"/>
  <c r="L1466" i="1"/>
  <c r="M1466" i="1"/>
  <c r="N1466" i="1"/>
  <c r="O1466" i="1"/>
  <c r="P1466" i="1"/>
  <c r="Q1466" i="1"/>
  <c r="R1466" i="1"/>
  <c r="S1466" i="1"/>
  <c r="U1466" i="1"/>
  <c r="V1466" i="1"/>
  <c r="W1466" i="1"/>
  <c r="X1466" i="1"/>
  <c r="Y1466" i="1"/>
  <c r="Z1466" i="1"/>
  <c r="AA1466" i="1"/>
  <c r="AB1466" i="1"/>
  <c r="A1467" i="1"/>
  <c r="B1467" i="1"/>
  <c r="C1467" i="1"/>
  <c r="D1467" i="1"/>
  <c r="E1467" i="1"/>
  <c r="F1467" i="1"/>
  <c r="G1467" i="1"/>
  <c r="H1467" i="1"/>
  <c r="I1467" i="1"/>
  <c r="J1467" i="1"/>
  <c r="K1467" i="1"/>
  <c r="L1467" i="1"/>
  <c r="M1467" i="1"/>
  <c r="N1467" i="1"/>
  <c r="O1467" i="1"/>
  <c r="P1467" i="1"/>
  <c r="Q1467" i="1"/>
  <c r="R1467" i="1"/>
  <c r="S1467" i="1"/>
  <c r="U1467" i="1"/>
  <c r="V1467" i="1"/>
  <c r="W1467" i="1"/>
  <c r="X1467" i="1"/>
  <c r="Y1467" i="1"/>
  <c r="Z1467" i="1"/>
  <c r="AA1467" i="1"/>
  <c r="AB1467" i="1"/>
  <c r="A1468" i="1"/>
  <c r="B1468" i="1"/>
  <c r="C1468" i="1"/>
  <c r="D1468" i="1"/>
  <c r="E1468" i="1"/>
  <c r="F1468" i="1"/>
  <c r="G1468" i="1"/>
  <c r="H1468" i="1"/>
  <c r="I1468" i="1"/>
  <c r="J1468" i="1"/>
  <c r="K1468" i="1"/>
  <c r="L1468" i="1"/>
  <c r="M1468" i="1"/>
  <c r="N1468" i="1"/>
  <c r="O1468" i="1"/>
  <c r="P1468" i="1"/>
  <c r="Q1468" i="1"/>
  <c r="R1468" i="1"/>
  <c r="S1468" i="1"/>
  <c r="U1468" i="1"/>
  <c r="V1468" i="1"/>
  <c r="W1468" i="1"/>
  <c r="X1468" i="1"/>
  <c r="Y1468" i="1"/>
  <c r="Z1468" i="1"/>
  <c r="AA1468" i="1"/>
  <c r="AB1468" i="1"/>
  <c r="A1469" i="1"/>
  <c r="B1469" i="1"/>
  <c r="C1469" i="1"/>
  <c r="D1469" i="1"/>
  <c r="E1469" i="1"/>
  <c r="F1469" i="1"/>
  <c r="G1469" i="1"/>
  <c r="H1469" i="1"/>
  <c r="I1469" i="1"/>
  <c r="J1469" i="1"/>
  <c r="K1469" i="1"/>
  <c r="L1469" i="1"/>
  <c r="M1469" i="1"/>
  <c r="N1469" i="1"/>
  <c r="O1469" i="1"/>
  <c r="P1469" i="1"/>
  <c r="Q1469" i="1"/>
  <c r="R1469" i="1"/>
  <c r="S1469" i="1"/>
  <c r="U1469" i="1"/>
  <c r="V1469" i="1"/>
  <c r="W1469" i="1"/>
  <c r="X1469" i="1"/>
  <c r="Y1469" i="1"/>
  <c r="Z1469" i="1"/>
  <c r="AA1469" i="1"/>
  <c r="AB1469" i="1"/>
  <c r="A1470" i="1"/>
  <c r="B1470" i="1"/>
  <c r="C1470" i="1"/>
  <c r="D1470" i="1"/>
  <c r="E1470" i="1"/>
  <c r="F1470" i="1"/>
  <c r="G1470" i="1"/>
  <c r="H1470" i="1"/>
  <c r="I1470" i="1"/>
  <c r="J1470" i="1"/>
  <c r="K1470" i="1"/>
  <c r="L1470" i="1"/>
  <c r="M1470" i="1"/>
  <c r="N1470" i="1"/>
  <c r="O1470" i="1"/>
  <c r="P1470" i="1"/>
  <c r="Q1470" i="1"/>
  <c r="R1470" i="1"/>
  <c r="S1470" i="1"/>
  <c r="U1470" i="1"/>
  <c r="V1470" i="1"/>
  <c r="W1470" i="1"/>
  <c r="X1470" i="1"/>
  <c r="Y1470" i="1"/>
  <c r="Z1470" i="1"/>
  <c r="AA1470" i="1"/>
  <c r="AB1470" i="1"/>
  <c r="A1471" i="1"/>
  <c r="B1471" i="1"/>
  <c r="C1471" i="1"/>
  <c r="D1471" i="1"/>
  <c r="E1471" i="1"/>
  <c r="F1471" i="1"/>
  <c r="G1471" i="1"/>
  <c r="H1471" i="1"/>
  <c r="I1471" i="1"/>
  <c r="J1471" i="1"/>
  <c r="K1471" i="1"/>
  <c r="L1471" i="1"/>
  <c r="M1471" i="1"/>
  <c r="N1471" i="1"/>
  <c r="O1471" i="1"/>
  <c r="P1471" i="1"/>
  <c r="Q1471" i="1"/>
  <c r="R1471" i="1"/>
  <c r="S1471" i="1"/>
  <c r="U1471" i="1"/>
  <c r="V1471" i="1"/>
  <c r="W1471" i="1"/>
  <c r="X1471" i="1"/>
  <c r="Y1471" i="1"/>
  <c r="Z1471" i="1"/>
  <c r="AA1471" i="1"/>
  <c r="AB1471" i="1"/>
  <c r="A1472" i="1"/>
  <c r="B1472" i="1"/>
  <c r="C1472" i="1"/>
  <c r="D1472" i="1"/>
  <c r="E1472" i="1"/>
  <c r="F1472" i="1"/>
  <c r="G1472" i="1"/>
  <c r="H1472" i="1"/>
  <c r="I1472" i="1"/>
  <c r="J1472" i="1"/>
  <c r="K1472" i="1"/>
  <c r="L1472" i="1"/>
  <c r="M1472" i="1"/>
  <c r="N1472" i="1"/>
  <c r="O1472" i="1"/>
  <c r="P1472" i="1"/>
  <c r="Q1472" i="1"/>
  <c r="R1472" i="1"/>
  <c r="S1472" i="1"/>
  <c r="U1472" i="1"/>
  <c r="V1472" i="1"/>
  <c r="W1472" i="1"/>
  <c r="X1472" i="1"/>
  <c r="Y1472" i="1"/>
  <c r="Z1472" i="1"/>
  <c r="AA1472" i="1"/>
  <c r="AB1472" i="1"/>
  <c r="A1473" i="1"/>
  <c r="B1473" i="1"/>
  <c r="C1473" i="1"/>
  <c r="D1473" i="1"/>
  <c r="E1473" i="1"/>
  <c r="F1473" i="1"/>
  <c r="G1473" i="1"/>
  <c r="H1473" i="1"/>
  <c r="I1473" i="1"/>
  <c r="J1473" i="1"/>
  <c r="K1473" i="1"/>
  <c r="L1473" i="1"/>
  <c r="M1473" i="1"/>
  <c r="N1473" i="1"/>
  <c r="O1473" i="1"/>
  <c r="P1473" i="1"/>
  <c r="Q1473" i="1"/>
  <c r="R1473" i="1"/>
  <c r="S1473" i="1"/>
  <c r="U1473" i="1"/>
  <c r="V1473" i="1"/>
  <c r="W1473" i="1"/>
  <c r="X1473" i="1"/>
  <c r="Y1473" i="1"/>
  <c r="Z1473" i="1"/>
  <c r="AA1473" i="1"/>
  <c r="AB1473" i="1"/>
  <c r="A1474" i="1"/>
  <c r="B1474" i="1"/>
  <c r="C1474" i="1"/>
  <c r="D1474" i="1"/>
  <c r="E1474" i="1"/>
  <c r="F1474" i="1"/>
  <c r="G1474" i="1"/>
  <c r="H1474" i="1"/>
  <c r="I1474" i="1"/>
  <c r="J1474" i="1"/>
  <c r="K1474" i="1"/>
  <c r="L1474" i="1"/>
  <c r="M1474" i="1"/>
  <c r="N1474" i="1"/>
  <c r="O1474" i="1"/>
  <c r="P1474" i="1"/>
  <c r="Q1474" i="1"/>
  <c r="R1474" i="1"/>
  <c r="S1474" i="1"/>
  <c r="U1474" i="1"/>
  <c r="V1474" i="1"/>
  <c r="W1474" i="1"/>
  <c r="X1474" i="1"/>
  <c r="Y1474" i="1"/>
  <c r="Z1474" i="1"/>
  <c r="AA1474" i="1"/>
  <c r="AB1474" i="1"/>
  <c r="A1475" i="1"/>
  <c r="B1475" i="1"/>
  <c r="C1475" i="1"/>
  <c r="D1475" i="1"/>
  <c r="E1475" i="1"/>
  <c r="F1475" i="1"/>
  <c r="G1475" i="1"/>
  <c r="H1475" i="1"/>
  <c r="I1475" i="1"/>
  <c r="J1475" i="1"/>
  <c r="K1475" i="1"/>
  <c r="L1475" i="1"/>
  <c r="M1475" i="1"/>
  <c r="N1475" i="1"/>
  <c r="O1475" i="1"/>
  <c r="P1475" i="1"/>
  <c r="Q1475" i="1"/>
  <c r="R1475" i="1"/>
  <c r="S1475" i="1"/>
  <c r="U1475" i="1"/>
  <c r="V1475" i="1"/>
  <c r="W1475" i="1"/>
  <c r="X1475" i="1"/>
  <c r="Y1475" i="1"/>
  <c r="Z1475" i="1"/>
  <c r="AA1475" i="1"/>
  <c r="AB1475" i="1"/>
  <c r="A1476" i="1"/>
  <c r="B1476" i="1"/>
  <c r="C1476" i="1"/>
  <c r="D1476" i="1"/>
  <c r="E1476" i="1"/>
  <c r="F1476" i="1"/>
  <c r="G1476" i="1"/>
  <c r="H1476" i="1"/>
  <c r="I1476" i="1"/>
  <c r="J1476" i="1"/>
  <c r="K1476" i="1"/>
  <c r="L1476" i="1"/>
  <c r="M1476" i="1"/>
  <c r="N1476" i="1"/>
  <c r="O1476" i="1"/>
  <c r="P1476" i="1"/>
  <c r="Q1476" i="1"/>
  <c r="R1476" i="1"/>
  <c r="S1476" i="1"/>
  <c r="U1476" i="1"/>
  <c r="V1476" i="1"/>
  <c r="W1476" i="1"/>
  <c r="X1476" i="1"/>
  <c r="Y1476" i="1"/>
  <c r="Z1476" i="1"/>
  <c r="AA1476" i="1"/>
  <c r="AB1476" i="1"/>
  <c r="A1477" i="1"/>
  <c r="B1477" i="1"/>
  <c r="C1477" i="1"/>
  <c r="D1477" i="1"/>
  <c r="E1477" i="1"/>
  <c r="F1477" i="1"/>
  <c r="G1477" i="1"/>
  <c r="H1477" i="1"/>
  <c r="I1477" i="1"/>
  <c r="J1477" i="1"/>
  <c r="K1477" i="1"/>
  <c r="L1477" i="1"/>
  <c r="M1477" i="1"/>
  <c r="N1477" i="1"/>
  <c r="O1477" i="1"/>
  <c r="P1477" i="1"/>
  <c r="Q1477" i="1"/>
  <c r="R1477" i="1"/>
  <c r="S1477" i="1"/>
  <c r="U1477" i="1"/>
  <c r="V1477" i="1"/>
  <c r="W1477" i="1"/>
  <c r="X1477" i="1"/>
  <c r="Y1477" i="1"/>
  <c r="Z1477" i="1"/>
  <c r="AA1477" i="1"/>
  <c r="AB1477" i="1"/>
  <c r="A1478" i="1"/>
  <c r="B1478" i="1"/>
  <c r="C1478" i="1"/>
  <c r="D1478" i="1"/>
  <c r="E1478" i="1"/>
  <c r="F1478" i="1"/>
  <c r="G1478" i="1"/>
  <c r="H1478" i="1"/>
  <c r="I1478" i="1"/>
  <c r="J1478" i="1"/>
  <c r="K1478" i="1"/>
  <c r="L1478" i="1"/>
  <c r="M1478" i="1"/>
  <c r="N1478" i="1"/>
  <c r="O1478" i="1"/>
  <c r="P1478" i="1"/>
  <c r="Q1478" i="1"/>
  <c r="R1478" i="1"/>
  <c r="S1478" i="1"/>
  <c r="U1478" i="1"/>
  <c r="V1478" i="1"/>
  <c r="W1478" i="1"/>
  <c r="X1478" i="1"/>
  <c r="Y1478" i="1"/>
  <c r="Z1478" i="1"/>
  <c r="AA1478" i="1"/>
  <c r="AB1478" i="1"/>
  <c r="A1479" i="1"/>
  <c r="B1479" i="1"/>
  <c r="C1479" i="1"/>
  <c r="D1479" i="1"/>
  <c r="E1479" i="1"/>
  <c r="F1479" i="1"/>
  <c r="G1479" i="1"/>
  <c r="H1479" i="1"/>
  <c r="I1479" i="1"/>
  <c r="J1479" i="1"/>
  <c r="K1479" i="1"/>
  <c r="L1479" i="1"/>
  <c r="M1479" i="1"/>
  <c r="N1479" i="1"/>
  <c r="O1479" i="1"/>
  <c r="P1479" i="1"/>
  <c r="Q1479" i="1"/>
  <c r="R1479" i="1"/>
  <c r="S1479" i="1"/>
  <c r="U1479" i="1"/>
  <c r="V1479" i="1"/>
  <c r="W1479" i="1"/>
  <c r="X1479" i="1"/>
  <c r="Y1479" i="1"/>
  <c r="Z1479" i="1"/>
  <c r="AA1479" i="1"/>
  <c r="AB1479" i="1"/>
  <c r="A1480" i="1"/>
  <c r="B1480" i="1"/>
  <c r="C1480" i="1"/>
  <c r="D1480" i="1"/>
  <c r="E1480" i="1"/>
  <c r="F1480" i="1"/>
  <c r="G1480" i="1"/>
  <c r="H1480" i="1"/>
  <c r="I1480" i="1"/>
  <c r="J1480" i="1"/>
  <c r="K1480" i="1"/>
  <c r="L1480" i="1"/>
  <c r="M1480" i="1"/>
  <c r="N1480" i="1"/>
  <c r="O1480" i="1"/>
  <c r="P1480" i="1"/>
  <c r="Q1480" i="1"/>
  <c r="R1480" i="1"/>
  <c r="S1480" i="1"/>
  <c r="U1480" i="1"/>
  <c r="V1480" i="1"/>
  <c r="W1480" i="1"/>
  <c r="X1480" i="1"/>
  <c r="Y1480" i="1"/>
  <c r="Z1480" i="1"/>
  <c r="AA1480" i="1"/>
  <c r="AB1480" i="1"/>
  <c r="A1481" i="1"/>
  <c r="B1481" i="1"/>
  <c r="C1481" i="1"/>
  <c r="D1481" i="1"/>
  <c r="E1481" i="1"/>
  <c r="F1481" i="1"/>
  <c r="G1481" i="1"/>
  <c r="H1481" i="1"/>
  <c r="I1481" i="1"/>
  <c r="J1481" i="1"/>
  <c r="K1481" i="1"/>
  <c r="L1481" i="1"/>
  <c r="M1481" i="1"/>
  <c r="N1481" i="1"/>
  <c r="O1481" i="1"/>
  <c r="P1481" i="1"/>
  <c r="Q1481" i="1"/>
  <c r="R1481" i="1"/>
  <c r="S1481" i="1"/>
  <c r="U1481" i="1"/>
  <c r="V1481" i="1"/>
  <c r="W1481" i="1"/>
  <c r="X1481" i="1"/>
  <c r="Y1481" i="1"/>
  <c r="Z1481" i="1"/>
  <c r="AA1481" i="1"/>
  <c r="AB1481" i="1"/>
  <c r="A1482" i="1"/>
  <c r="B1482" i="1"/>
  <c r="C1482" i="1"/>
  <c r="D1482" i="1"/>
  <c r="E1482" i="1"/>
  <c r="F1482" i="1"/>
  <c r="G1482" i="1"/>
  <c r="H1482" i="1"/>
  <c r="I1482" i="1"/>
  <c r="J1482" i="1"/>
  <c r="K1482" i="1"/>
  <c r="L1482" i="1"/>
  <c r="M1482" i="1"/>
  <c r="N1482" i="1"/>
  <c r="O1482" i="1"/>
  <c r="P1482" i="1"/>
  <c r="Q1482" i="1"/>
  <c r="R1482" i="1"/>
  <c r="S1482" i="1"/>
  <c r="U1482" i="1"/>
  <c r="V1482" i="1"/>
  <c r="W1482" i="1"/>
  <c r="X1482" i="1"/>
  <c r="Y1482" i="1"/>
  <c r="Z1482" i="1"/>
  <c r="AA1482" i="1"/>
  <c r="AB1482" i="1"/>
  <c r="A1483" i="1"/>
  <c r="B1483" i="1"/>
  <c r="C1483" i="1"/>
  <c r="D1483" i="1"/>
  <c r="E1483" i="1"/>
  <c r="F1483" i="1"/>
  <c r="G1483" i="1"/>
  <c r="H1483" i="1"/>
  <c r="I1483" i="1"/>
  <c r="J1483" i="1"/>
  <c r="K1483" i="1"/>
  <c r="L1483" i="1"/>
  <c r="M1483" i="1"/>
  <c r="N1483" i="1"/>
  <c r="O1483" i="1"/>
  <c r="P1483" i="1"/>
  <c r="Q1483" i="1"/>
  <c r="R1483" i="1"/>
  <c r="S1483" i="1"/>
  <c r="U1483" i="1"/>
  <c r="V1483" i="1"/>
  <c r="W1483" i="1"/>
  <c r="X1483" i="1"/>
  <c r="Y1483" i="1"/>
  <c r="Z1483" i="1"/>
  <c r="AA1483" i="1"/>
  <c r="AB1483" i="1"/>
  <c r="A1484" i="1"/>
  <c r="B1484" i="1"/>
  <c r="C1484" i="1"/>
  <c r="D1484" i="1"/>
  <c r="E1484" i="1"/>
  <c r="F1484" i="1"/>
  <c r="G1484" i="1"/>
  <c r="H1484" i="1"/>
  <c r="I1484" i="1"/>
  <c r="J1484" i="1"/>
  <c r="K1484" i="1"/>
  <c r="L1484" i="1"/>
  <c r="M1484" i="1"/>
  <c r="N1484" i="1"/>
  <c r="O1484" i="1"/>
  <c r="P1484" i="1"/>
  <c r="Q1484" i="1"/>
  <c r="R1484" i="1"/>
  <c r="S1484" i="1"/>
  <c r="U1484" i="1"/>
  <c r="V1484" i="1"/>
  <c r="W1484" i="1"/>
  <c r="X1484" i="1"/>
  <c r="Y1484" i="1"/>
  <c r="Z1484" i="1"/>
  <c r="AA1484" i="1"/>
  <c r="AB1484" i="1"/>
  <c r="A1485" i="1"/>
  <c r="B1485" i="1"/>
  <c r="C1485" i="1"/>
  <c r="D1485" i="1"/>
  <c r="E1485" i="1"/>
  <c r="F1485" i="1"/>
  <c r="G1485" i="1"/>
  <c r="H1485" i="1"/>
  <c r="I1485" i="1"/>
  <c r="J1485" i="1"/>
  <c r="K1485" i="1"/>
  <c r="L1485" i="1"/>
  <c r="M1485" i="1"/>
  <c r="N1485" i="1"/>
  <c r="O1485" i="1"/>
  <c r="P1485" i="1"/>
  <c r="Q1485" i="1"/>
  <c r="R1485" i="1"/>
  <c r="S1485" i="1"/>
  <c r="U1485" i="1"/>
  <c r="V1485" i="1"/>
  <c r="W1485" i="1"/>
  <c r="X1485" i="1"/>
  <c r="Y1485" i="1"/>
  <c r="Z1485" i="1"/>
  <c r="AA1485" i="1"/>
  <c r="AB1485" i="1"/>
  <c r="A1486" i="1"/>
  <c r="B1486" i="1"/>
  <c r="C1486" i="1"/>
  <c r="D1486" i="1"/>
  <c r="E1486" i="1"/>
  <c r="F1486" i="1"/>
  <c r="G1486" i="1"/>
  <c r="H1486" i="1"/>
  <c r="I1486" i="1"/>
  <c r="J1486" i="1"/>
  <c r="K1486" i="1"/>
  <c r="L1486" i="1"/>
  <c r="M1486" i="1"/>
  <c r="N1486" i="1"/>
  <c r="O1486" i="1"/>
  <c r="P1486" i="1"/>
  <c r="Q1486" i="1"/>
  <c r="R1486" i="1"/>
  <c r="S1486" i="1"/>
  <c r="U1486" i="1"/>
  <c r="V1486" i="1"/>
  <c r="W1486" i="1"/>
  <c r="X1486" i="1"/>
  <c r="Y1486" i="1"/>
  <c r="Z1486" i="1"/>
  <c r="AA1486" i="1"/>
  <c r="AB1486" i="1"/>
  <c r="A1487" i="1"/>
  <c r="B1487" i="1"/>
  <c r="C1487" i="1"/>
  <c r="D1487" i="1"/>
  <c r="E1487" i="1"/>
  <c r="F1487" i="1"/>
  <c r="G1487" i="1"/>
  <c r="H1487" i="1"/>
  <c r="I1487" i="1"/>
  <c r="J1487" i="1"/>
  <c r="K1487" i="1"/>
  <c r="L1487" i="1"/>
  <c r="M1487" i="1"/>
  <c r="N1487" i="1"/>
  <c r="O1487" i="1"/>
  <c r="P1487" i="1"/>
  <c r="Q1487" i="1"/>
  <c r="R1487" i="1"/>
  <c r="S1487" i="1"/>
  <c r="U1487" i="1"/>
  <c r="V1487" i="1"/>
  <c r="W1487" i="1"/>
  <c r="X1487" i="1"/>
  <c r="Y1487" i="1"/>
  <c r="Z1487" i="1"/>
  <c r="AA1487" i="1"/>
  <c r="AB1487" i="1"/>
  <c r="A1488" i="1"/>
  <c r="B1488" i="1"/>
  <c r="C1488" i="1"/>
  <c r="D1488" i="1"/>
  <c r="E1488" i="1"/>
  <c r="F1488" i="1"/>
  <c r="G1488" i="1"/>
  <c r="H1488" i="1"/>
  <c r="I1488" i="1"/>
  <c r="J1488" i="1"/>
  <c r="K1488" i="1"/>
  <c r="L1488" i="1"/>
  <c r="M1488" i="1"/>
  <c r="N1488" i="1"/>
  <c r="O1488" i="1"/>
  <c r="P1488" i="1"/>
  <c r="Q1488" i="1"/>
  <c r="R1488" i="1"/>
  <c r="S1488" i="1"/>
  <c r="U1488" i="1"/>
  <c r="V1488" i="1"/>
  <c r="W1488" i="1"/>
  <c r="X1488" i="1"/>
  <c r="Y1488" i="1"/>
  <c r="Z1488" i="1"/>
  <c r="AA1488" i="1"/>
  <c r="AB1488" i="1"/>
  <c r="A1489" i="1"/>
  <c r="B1489" i="1"/>
  <c r="C1489" i="1"/>
  <c r="D1489" i="1"/>
  <c r="E1489" i="1"/>
  <c r="F1489" i="1"/>
  <c r="G1489" i="1"/>
  <c r="H1489" i="1"/>
  <c r="I1489" i="1"/>
  <c r="J1489" i="1"/>
  <c r="K1489" i="1"/>
  <c r="L1489" i="1"/>
  <c r="M1489" i="1"/>
  <c r="N1489" i="1"/>
  <c r="O1489" i="1"/>
  <c r="P1489" i="1"/>
  <c r="Q1489" i="1"/>
  <c r="R1489" i="1"/>
  <c r="S1489" i="1"/>
  <c r="U1489" i="1"/>
  <c r="V1489" i="1"/>
  <c r="W1489" i="1"/>
  <c r="X1489" i="1"/>
  <c r="Y1489" i="1"/>
  <c r="Z1489" i="1"/>
  <c r="AA1489" i="1"/>
  <c r="AB1489" i="1"/>
  <c r="A1490" i="1"/>
  <c r="B1490" i="1"/>
  <c r="C1490" i="1"/>
  <c r="D1490" i="1"/>
  <c r="E1490" i="1"/>
  <c r="F1490" i="1"/>
  <c r="G1490" i="1"/>
  <c r="H1490" i="1"/>
  <c r="I1490" i="1"/>
  <c r="J1490" i="1"/>
  <c r="K1490" i="1"/>
  <c r="L1490" i="1"/>
  <c r="M1490" i="1"/>
  <c r="N1490" i="1"/>
  <c r="O1490" i="1"/>
  <c r="P1490" i="1"/>
  <c r="Q1490" i="1"/>
  <c r="R1490" i="1"/>
  <c r="S1490" i="1"/>
  <c r="U1490" i="1"/>
  <c r="V1490" i="1"/>
  <c r="W1490" i="1"/>
  <c r="X1490" i="1"/>
  <c r="Y1490" i="1"/>
  <c r="Z1490" i="1"/>
  <c r="AA1490" i="1"/>
  <c r="AB1490" i="1"/>
  <c r="A1491" i="1"/>
  <c r="B1491" i="1"/>
  <c r="C1491" i="1"/>
  <c r="D1491" i="1"/>
  <c r="E1491" i="1"/>
  <c r="F1491" i="1"/>
  <c r="G1491" i="1"/>
  <c r="H1491" i="1"/>
  <c r="I1491" i="1"/>
  <c r="J1491" i="1"/>
  <c r="K1491" i="1"/>
  <c r="L1491" i="1"/>
  <c r="M1491" i="1"/>
  <c r="N1491" i="1"/>
  <c r="O1491" i="1"/>
  <c r="P1491" i="1"/>
  <c r="Q1491" i="1"/>
  <c r="R1491" i="1"/>
  <c r="S1491" i="1"/>
  <c r="U1491" i="1"/>
  <c r="V1491" i="1"/>
  <c r="W1491" i="1"/>
  <c r="X1491" i="1"/>
  <c r="Y1491" i="1"/>
  <c r="Z1491" i="1"/>
  <c r="AA1491" i="1"/>
  <c r="AB1491" i="1"/>
  <c r="A1492" i="1"/>
  <c r="B1492" i="1"/>
  <c r="C1492" i="1"/>
  <c r="D1492" i="1"/>
  <c r="E1492" i="1"/>
  <c r="F1492" i="1"/>
  <c r="G1492" i="1"/>
  <c r="H1492" i="1"/>
  <c r="I1492" i="1"/>
  <c r="J1492" i="1"/>
  <c r="K1492" i="1"/>
  <c r="L1492" i="1"/>
  <c r="M1492" i="1"/>
  <c r="N1492" i="1"/>
  <c r="O1492" i="1"/>
  <c r="P1492" i="1"/>
  <c r="Q1492" i="1"/>
  <c r="R1492" i="1"/>
  <c r="S1492" i="1"/>
  <c r="U1492" i="1"/>
  <c r="V1492" i="1"/>
  <c r="W1492" i="1"/>
  <c r="X1492" i="1"/>
  <c r="Y1492" i="1"/>
  <c r="Z1492" i="1"/>
  <c r="AA1492" i="1"/>
  <c r="AB1492" i="1"/>
  <c r="A1493" i="1"/>
  <c r="B1493" i="1"/>
  <c r="C1493" i="1"/>
  <c r="D1493" i="1"/>
  <c r="E1493" i="1"/>
  <c r="F1493" i="1"/>
  <c r="G1493" i="1"/>
  <c r="H1493" i="1"/>
  <c r="I1493" i="1"/>
  <c r="J1493" i="1"/>
  <c r="K1493" i="1"/>
  <c r="L1493" i="1"/>
  <c r="M1493" i="1"/>
  <c r="N1493" i="1"/>
  <c r="O1493" i="1"/>
  <c r="P1493" i="1"/>
  <c r="Q1493" i="1"/>
  <c r="R1493" i="1"/>
  <c r="S1493" i="1"/>
  <c r="U1493" i="1"/>
  <c r="V1493" i="1"/>
  <c r="W1493" i="1"/>
  <c r="X1493" i="1"/>
  <c r="Y1493" i="1"/>
  <c r="Z1493" i="1"/>
  <c r="AA1493" i="1"/>
  <c r="AB1493" i="1"/>
  <c r="A1494" i="1"/>
  <c r="B1494" i="1"/>
  <c r="C1494" i="1"/>
  <c r="D1494" i="1"/>
  <c r="E1494" i="1"/>
  <c r="F1494" i="1"/>
  <c r="G1494" i="1"/>
  <c r="H1494" i="1"/>
  <c r="I1494" i="1"/>
  <c r="J1494" i="1"/>
  <c r="K1494" i="1"/>
  <c r="L1494" i="1"/>
  <c r="M1494" i="1"/>
  <c r="N1494" i="1"/>
  <c r="O1494" i="1"/>
  <c r="P1494" i="1"/>
  <c r="Q1494" i="1"/>
  <c r="R1494" i="1"/>
  <c r="S1494" i="1"/>
  <c r="U1494" i="1"/>
  <c r="V1494" i="1"/>
  <c r="W1494" i="1"/>
  <c r="X1494" i="1"/>
  <c r="Y1494" i="1"/>
  <c r="Z1494" i="1"/>
  <c r="AA1494" i="1"/>
  <c r="AB1494" i="1"/>
  <c r="A1495" i="1"/>
  <c r="B1495" i="1"/>
  <c r="C1495" i="1"/>
  <c r="D1495" i="1"/>
  <c r="E1495" i="1"/>
  <c r="F1495" i="1"/>
  <c r="G1495" i="1"/>
  <c r="H1495" i="1"/>
  <c r="I1495" i="1"/>
  <c r="J1495" i="1"/>
  <c r="K1495" i="1"/>
  <c r="L1495" i="1"/>
  <c r="M1495" i="1"/>
  <c r="N1495" i="1"/>
  <c r="O1495" i="1"/>
  <c r="P1495" i="1"/>
  <c r="Q1495" i="1"/>
  <c r="R1495" i="1"/>
  <c r="S1495" i="1"/>
  <c r="U1495" i="1"/>
  <c r="V1495" i="1"/>
  <c r="W1495" i="1"/>
  <c r="X1495" i="1"/>
  <c r="Y1495" i="1"/>
  <c r="Z1495" i="1"/>
  <c r="AA1495" i="1"/>
  <c r="AB1495" i="1"/>
  <c r="A1496" i="1"/>
  <c r="B1496" i="1"/>
  <c r="C1496" i="1"/>
  <c r="D1496" i="1"/>
  <c r="E1496" i="1"/>
  <c r="F1496" i="1"/>
  <c r="G1496" i="1"/>
  <c r="H1496" i="1"/>
  <c r="I1496" i="1"/>
  <c r="J1496" i="1"/>
  <c r="K1496" i="1"/>
  <c r="L1496" i="1"/>
  <c r="M1496" i="1"/>
  <c r="N1496" i="1"/>
  <c r="O1496" i="1"/>
  <c r="P1496" i="1"/>
  <c r="Q1496" i="1"/>
  <c r="R1496" i="1"/>
  <c r="S1496" i="1"/>
  <c r="U1496" i="1"/>
  <c r="V1496" i="1"/>
  <c r="W1496" i="1"/>
  <c r="X1496" i="1"/>
  <c r="Y1496" i="1"/>
  <c r="Z1496" i="1"/>
  <c r="AA1496" i="1"/>
  <c r="AB1496" i="1"/>
  <c r="A1497" i="1"/>
  <c r="B1497" i="1"/>
  <c r="C1497" i="1"/>
  <c r="D1497" i="1"/>
  <c r="E1497" i="1"/>
  <c r="F1497" i="1"/>
  <c r="G1497" i="1"/>
  <c r="H1497" i="1"/>
  <c r="I1497" i="1"/>
  <c r="J1497" i="1"/>
  <c r="K1497" i="1"/>
  <c r="L1497" i="1"/>
  <c r="M1497" i="1"/>
  <c r="N1497" i="1"/>
  <c r="O1497" i="1"/>
  <c r="P1497" i="1"/>
  <c r="Q1497" i="1"/>
  <c r="R1497" i="1"/>
  <c r="S1497" i="1"/>
  <c r="U1497" i="1"/>
  <c r="V1497" i="1"/>
  <c r="W1497" i="1"/>
  <c r="X1497" i="1"/>
  <c r="Y1497" i="1"/>
  <c r="Z1497" i="1"/>
  <c r="AA1497" i="1"/>
  <c r="AB1497" i="1"/>
  <c r="A1498" i="1"/>
  <c r="B1498" i="1"/>
  <c r="C1498" i="1"/>
  <c r="D1498" i="1"/>
  <c r="E1498" i="1"/>
  <c r="F1498" i="1"/>
  <c r="G1498" i="1"/>
  <c r="H1498" i="1"/>
  <c r="I1498" i="1"/>
  <c r="J1498" i="1"/>
  <c r="K1498" i="1"/>
  <c r="L1498" i="1"/>
  <c r="M1498" i="1"/>
  <c r="N1498" i="1"/>
  <c r="O1498" i="1"/>
  <c r="P1498" i="1"/>
  <c r="Q1498" i="1"/>
  <c r="R1498" i="1"/>
  <c r="S1498" i="1"/>
  <c r="U1498" i="1"/>
  <c r="V1498" i="1"/>
  <c r="W1498" i="1"/>
  <c r="X1498" i="1"/>
  <c r="Y1498" i="1"/>
  <c r="Z1498" i="1"/>
  <c r="AA1498" i="1"/>
  <c r="AB1498" i="1"/>
  <c r="A1499" i="1"/>
  <c r="B1499" i="1"/>
  <c r="C1499" i="1"/>
  <c r="D1499" i="1"/>
  <c r="E1499" i="1"/>
  <c r="F1499" i="1"/>
  <c r="G1499" i="1"/>
  <c r="H1499" i="1"/>
  <c r="I1499" i="1"/>
  <c r="J1499" i="1"/>
  <c r="K1499" i="1"/>
  <c r="L1499" i="1"/>
  <c r="M1499" i="1"/>
  <c r="N1499" i="1"/>
  <c r="O1499" i="1"/>
  <c r="P1499" i="1"/>
  <c r="Q1499" i="1"/>
  <c r="R1499" i="1"/>
  <c r="S1499" i="1"/>
  <c r="U1499" i="1"/>
  <c r="V1499" i="1"/>
  <c r="W1499" i="1"/>
  <c r="X1499" i="1"/>
  <c r="Y1499" i="1"/>
  <c r="Z1499" i="1"/>
  <c r="AA1499" i="1"/>
  <c r="AB1499" i="1"/>
  <c r="A1500" i="1"/>
  <c r="B1500" i="1"/>
  <c r="C1500" i="1"/>
  <c r="D1500" i="1"/>
  <c r="E1500" i="1"/>
  <c r="F1500" i="1"/>
  <c r="G1500" i="1"/>
  <c r="H1500" i="1"/>
  <c r="I1500" i="1"/>
  <c r="J1500" i="1"/>
  <c r="K1500" i="1"/>
  <c r="L1500" i="1"/>
  <c r="M1500" i="1"/>
  <c r="N1500" i="1"/>
  <c r="O1500" i="1"/>
  <c r="P1500" i="1"/>
  <c r="Q1500" i="1"/>
  <c r="R1500" i="1"/>
  <c r="S1500" i="1"/>
  <c r="U1500" i="1"/>
  <c r="V1500" i="1"/>
  <c r="W1500" i="1"/>
  <c r="X1500" i="1"/>
  <c r="Y1500" i="1"/>
  <c r="Z1500" i="1"/>
  <c r="AA1500" i="1"/>
  <c r="AB1500" i="1"/>
  <c r="A1501" i="1"/>
  <c r="B1501" i="1"/>
  <c r="C1501" i="1"/>
  <c r="D1501" i="1"/>
  <c r="E1501" i="1"/>
  <c r="F1501" i="1"/>
  <c r="G1501" i="1"/>
  <c r="H1501" i="1"/>
  <c r="I1501" i="1"/>
  <c r="J1501" i="1"/>
  <c r="K1501" i="1"/>
  <c r="L1501" i="1"/>
  <c r="M1501" i="1"/>
  <c r="N1501" i="1"/>
  <c r="O1501" i="1"/>
  <c r="P1501" i="1"/>
  <c r="Q1501" i="1"/>
  <c r="R1501" i="1"/>
  <c r="S1501" i="1"/>
  <c r="U1501" i="1"/>
  <c r="V1501" i="1"/>
  <c r="W1501" i="1"/>
  <c r="X1501" i="1"/>
  <c r="Y1501" i="1"/>
  <c r="Z1501" i="1"/>
  <c r="AA1501" i="1"/>
  <c r="AB1501" i="1"/>
  <c r="A1502" i="1"/>
  <c r="B1502" i="1"/>
  <c r="C1502" i="1"/>
  <c r="D1502" i="1"/>
  <c r="E1502" i="1"/>
  <c r="F1502" i="1"/>
  <c r="G1502" i="1"/>
  <c r="H1502" i="1"/>
  <c r="I1502" i="1"/>
  <c r="J1502" i="1"/>
  <c r="K1502" i="1"/>
  <c r="L1502" i="1"/>
  <c r="M1502" i="1"/>
  <c r="N1502" i="1"/>
  <c r="O1502" i="1"/>
  <c r="P1502" i="1"/>
  <c r="Q1502" i="1"/>
  <c r="R1502" i="1"/>
  <c r="S1502" i="1"/>
  <c r="U1502" i="1"/>
  <c r="V1502" i="1"/>
  <c r="W1502" i="1"/>
  <c r="X1502" i="1"/>
  <c r="Y1502" i="1"/>
  <c r="Z1502" i="1"/>
  <c r="AA1502" i="1"/>
  <c r="AB1502" i="1"/>
  <c r="A1503" i="1"/>
  <c r="B1503" i="1"/>
  <c r="C1503" i="1"/>
  <c r="D1503" i="1"/>
  <c r="E1503" i="1"/>
  <c r="F1503" i="1"/>
  <c r="G1503" i="1"/>
  <c r="H1503" i="1"/>
  <c r="I1503" i="1"/>
  <c r="J1503" i="1"/>
  <c r="K1503" i="1"/>
  <c r="L1503" i="1"/>
  <c r="M1503" i="1"/>
  <c r="N1503" i="1"/>
  <c r="O1503" i="1"/>
  <c r="P1503" i="1"/>
  <c r="Q1503" i="1"/>
  <c r="R1503" i="1"/>
  <c r="S1503" i="1"/>
  <c r="U1503" i="1"/>
  <c r="V1503" i="1"/>
  <c r="W1503" i="1"/>
  <c r="X1503" i="1"/>
  <c r="Y1503" i="1"/>
  <c r="Z1503" i="1"/>
  <c r="AA1503" i="1"/>
  <c r="AB1503" i="1"/>
  <c r="A1504" i="1"/>
  <c r="B1504" i="1"/>
  <c r="C1504" i="1"/>
  <c r="D1504" i="1"/>
  <c r="E1504" i="1"/>
  <c r="F1504" i="1"/>
  <c r="G1504" i="1"/>
  <c r="H1504" i="1"/>
  <c r="I1504" i="1"/>
  <c r="J1504" i="1"/>
  <c r="K1504" i="1"/>
  <c r="L1504" i="1"/>
  <c r="M1504" i="1"/>
  <c r="N1504" i="1"/>
  <c r="O1504" i="1"/>
  <c r="P1504" i="1"/>
  <c r="Q1504" i="1"/>
  <c r="R1504" i="1"/>
  <c r="S1504" i="1"/>
  <c r="U1504" i="1"/>
  <c r="V1504" i="1"/>
  <c r="W1504" i="1"/>
  <c r="X1504" i="1"/>
  <c r="Y1504" i="1"/>
  <c r="Z1504" i="1"/>
  <c r="AA1504" i="1"/>
  <c r="AB1504" i="1"/>
  <c r="A1505" i="1"/>
  <c r="B1505" i="1"/>
  <c r="C1505" i="1"/>
  <c r="D1505" i="1"/>
  <c r="E1505" i="1"/>
  <c r="F1505" i="1"/>
  <c r="G1505" i="1"/>
  <c r="H1505" i="1"/>
  <c r="I1505" i="1"/>
  <c r="J1505" i="1"/>
  <c r="K1505" i="1"/>
  <c r="L1505" i="1"/>
  <c r="M1505" i="1"/>
  <c r="N1505" i="1"/>
  <c r="O1505" i="1"/>
  <c r="P1505" i="1"/>
  <c r="Q1505" i="1"/>
  <c r="R1505" i="1"/>
  <c r="S1505" i="1"/>
  <c r="U1505" i="1"/>
  <c r="V1505" i="1"/>
  <c r="W1505" i="1"/>
  <c r="X1505" i="1"/>
  <c r="Y1505" i="1"/>
  <c r="Z1505" i="1"/>
  <c r="AA1505" i="1"/>
  <c r="AB1505" i="1"/>
  <c r="A1506" i="1"/>
  <c r="B1506" i="1"/>
  <c r="C1506" i="1"/>
  <c r="D1506" i="1"/>
  <c r="E1506" i="1"/>
  <c r="F1506" i="1"/>
  <c r="G1506" i="1"/>
  <c r="H1506" i="1"/>
  <c r="I1506" i="1"/>
  <c r="J1506" i="1"/>
  <c r="K1506" i="1"/>
  <c r="L1506" i="1"/>
  <c r="M1506" i="1"/>
  <c r="N1506" i="1"/>
  <c r="O1506" i="1"/>
  <c r="P1506" i="1"/>
  <c r="Q1506" i="1"/>
  <c r="R1506" i="1"/>
  <c r="S1506" i="1"/>
  <c r="U1506" i="1"/>
  <c r="V1506" i="1"/>
  <c r="W1506" i="1"/>
  <c r="X1506" i="1"/>
  <c r="Y1506" i="1"/>
  <c r="Z1506" i="1"/>
  <c r="AA1506" i="1"/>
  <c r="AB1506" i="1"/>
  <c r="A1507" i="1"/>
  <c r="B1507" i="1"/>
  <c r="C1507" i="1"/>
  <c r="D1507" i="1"/>
  <c r="E1507" i="1"/>
  <c r="F1507" i="1"/>
  <c r="G1507" i="1"/>
  <c r="H1507" i="1"/>
  <c r="I1507" i="1"/>
  <c r="J1507" i="1"/>
  <c r="K1507" i="1"/>
  <c r="L1507" i="1"/>
  <c r="M1507" i="1"/>
  <c r="N1507" i="1"/>
  <c r="O1507" i="1"/>
  <c r="P1507" i="1"/>
  <c r="Q1507" i="1"/>
  <c r="R1507" i="1"/>
  <c r="S1507" i="1"/>
  <c r="U1507" i="1"/>
  <c r="V1507" i="1"/>
  <c r="W1507" i="1"/>
  <c r="X1507" i="1"/>
  <c r="Y1507" i="1"/>
  <c r="Z1507" i="1"/>
  <c r="AA1507" i="1"/>
  <c r="AB1507" i="1"/>
  <c r="A1508" i="1"/>
  <c r="B1508" i="1"/>
  <c r="C1508" i="1"/>
  <c r="D1508" i="1"/>
  <c r="E1508" i="1"/>
  <c r="F1508" i="1"/>
  <c r="G1508" i="1"/>
  <c r="H1508" i="1"/>
  <c r="I1508" i="1"/>
  <c r="J1508" i="1"/>
  <c r="K1508" i="1"/>
  <c r="L1508" i="1"/>
  <c r="M1508" i="1"/>
  <c r="N1508" i="1"/>
  <c r="O1508" i="1"/>
  <c r="P1508" i="1"/>
  <c r="Q1508" i="1"/>
  <c r="R1508" i="1"/>
  <c r="S1508" i="1"/>
  <c r="U1508" i="1"/>
  <c r="V1508" i="1"/>
  <c r="W1508" i="1"/>
  <c r="X1508" i="1"/>
  <c r="Y1508" i="1"/>
  <c r="Z1508" i="1"/>
  <c r="AA1508" i="1"/>
  <c r="AB1508" i="1"/>
  <c r="A1509" i="1"/>
  <c r="B1509" i="1"/>
  <c r="C1509" i="1"/>
  <c r="D1509" i="1"/>
  <c r="E1509" i="1"/>
  <c r="F1509" i="1"/>
  <c r="G1509" i="1"/>
  <c r="H1509" i="1"/>
  <c r="I1509" i="1"/>
  <c r="J1509" i="1"/>
  <c r="K1509" i="1"/>
  <c r="L1509" i="1"/>
  <c r="M1509" i="1"/>
  <c r="N1509" i="1"/>
  <c r="O1509" i="1"/>
  <c r="P1509" i="1"/>
  <c r="Q1509" i="1"/>
  <c r="R1509" i="1"/>
  <c r="S1509" i="1"/>
  <c r="U1509" i="1"/>
  <c r="V1509" i="1"/>
  <c r="W1509" i="1"/>
  <c r="X1509" i="1"/>
  <c r="Y1509" i="1"/>
  <c r="Z1509" i="1"/>
  <c r="AA1509" i="1"/>
  <c r="AB1509" i="1"/>
  <c r="A1510" i="1"/>
  <c r="B1510" i="1"/>
  <c r="C1510" i="1"/>
  <c r="D1510" i="1"/>
  <c r="E1510" i="1"/>
  <c r="F1510" i="1"/>
  <c r="G1510" i="1"/>
  <c r="H1510" i="1"/>
  <c r="I1510" i="1"/>
  <c r="J1510" i="1"/>
  <c r="K1510" i="1"/>
  <c r="L1510" i="1"/>
  <c r="M1510" i="1"/>
  <c r="N1510" i="1"/>
  <c r="O1510" i="1"/>
  <c r="P1510" i="1"/>
  <c r="Q1510" i="1"/>
  <c r="R1510" i="1"/>
  <c r="S1510" i="1"/>
  <c r="U1510" i="1"/>
  <c r="V1510" i="1"/>
  <c r="W1510" i="1"/>
  <c r="X1510" i="1"/>
  <c r="Y1510" i="1"/>
  <c r="Z1510" i="1"/>
  <c r="AA1510" i="1"/>
  <c r="AB1510" i="1"/>
  <c r="A1511" i="1"/>
  <c r="B1511" i="1"/>
  <c r="C1511" i="1"/>
  <c r="D1511" i="1"/>
  <c r="E1511" i="1"/>
  <c r="F1511" i="1"/>
  <c r="G1511" i="1"/>
  <c r="H1511" i="1"/>
  <c r="I1511" i="1"/>
  <c r="J1511" i="1"/>
  <c r="K1511" i="1"/>
  <c r="L1511" i="1"/>
  <c r="M1511" i="1"/>
  <c r="N1511" i="1"/>
  <c r="O1511" i="1"/>
  <c r="P1511" i="1"/>
  <c r="Q1511" i="1"/>
  <c r="R1511" i="1"/>
  <c r="S1511" i="1"/>
  <c r="U1511" i="1"/>
  <c r="V1511" i="1"/>
  <c r="W1511" i="1"/>
  <c r="X1511" i="1"/>
  <c r="Y1511" i="1"/>
  <c r="Z1511" i="1"/>
  <c r="AA1511" i="1"/>
  <c r="AB1511" i="1"/>
  <c r="A1512" i="1"/>
  <c r="B1512" i="1"/>
  <c r="C1512" i="1"/>
  <c r="D1512" i="1"/>
  <c r="E1512" i="1"/>
  <c r="F1512" i="1"/>
  <c r="G1512" i="1"/>
  <c r="H1512" i="1"/>
  <c r="I1512" i="1"/>
  <c r="J1512" i="1"/>
  <c r="K1512" i="1"/>
  <c r="L1512" i="1"/>
  <c r="M1512" i="1"/>
  <c r="N1512" i="1"/>
  <c r="O1512" i="1"/>
  <c r="P1512" i="1"/>
  <c r="Q1512" i="1"/>
  <c r="R1512" i="1"/>
  <c r="S1512" i="1"/>
  <c r="U1512" i="1"/>
  <c r="V1512" i="1"/>
  <c r="W1512" i="1"/>
  <c r="X1512" i="1"/>
  <c r="Y1512" i="1"/>
  <c r="Z1512" i="1"/>
  <c r="AA1512" i="1"/>
  <c r="AB1512" i="1"/>
  <c r="A1513" i="1"/>
  <c r="B1513" i="1"/>
  <c r="C1513" i="1"/>
  <c r="D1513" i="1"/>
  <c r="E1513" i="1"/>
  <c r="F1513" i="1"/>
  <c r="G1513" i="1"/>
  <c r="H1513" i="1"/>
  <c r="I1513" i="1"/>
  <c r="J1513" i="1"/>
  <c r="K1513" i="1"/>
  <c r="L1513" i="1"/>
  <c r="M1513" i="1"/>
  <c r="N1513" i="1"/>
  <c r="O1513" i="1"/>
  <c r="P1513" i="1"/>
  <c r="Q1513" i="1"/>
  <c r="R1513" i="1"/>
  <c r="S1513" i="1"/>
  <c r="U1513" i="1"/>
  <c r="V1513" i="1"/>
  <c r="W1513" i="1"/>
  <c r="X1513" i="1"/>
  <c r="Y1513" i="1"/>
  <c r="Z1513" i="1"/>
  <c r="AA1513" i="1"/>
  <c r="AB1513" i="1"/>
  <c r="A1514" i="1"/>
  <c r="B1514" i="1"/>
  <c r="C1514" i="1"/>
  <c r="D1514" i="1"/>
  <c r="E1514" i="1"/>
  <c r="F1514" i="1"/>
  <c r="G1514" i="1"/>
  <c r="H1514" i="1"/>
  <c r="I1514" i="1"/>
  <c r="J1514" i="1"/>
  <c r="K1514" i="1"/>
  <c r="L1514" i="1"/>
  <c r="M1514" i="1"/>
  <c r="N1514" i="1"/>
  <c r="O1514" i="1"/>
  <c r="P1514" i="1"/>
  <c r="Q1514" i="1"/>
  <c r="R1514" i="1"/>
  <c r="S1514" i="1"/>
  <c r="U1514" i="1"/>
  <c r="V1514" i="1"/>
  <c r="W1514" i="1"/>
  <c r="X1514" i="1"/>
  <c r="Y1514" i="1"/>
  <c r="Z1514" i="1"/>
  <c r="AA1514" i="1"/>
  <c r="AB1514" i="1"/>
  <c r="A1515" i="1"/>
  <c r="B1515" i="1"/>
  <c r="C1515" i="1"/>
  <c r="D1515" i="1"/>
  <c r="E1515" i="1"/>
  <c r="F1515" i="1"/>
  <c r="G1515" i="1"/>
  <c r="H1515" i="1"/>
  <c r="I1515" i="1"/>
  <c r="J1515" i="1"/>
  <c r="K1515" i="1"/>
  <c r="L1515" i="1"/>
  <c r="M1515" i="1"/>
  <c r="N1515" i="1"/>
  <c r="O1515" i="1"/>
  <c r="P1515" i="1"/>
  <c r="Q1515" i="1"/>
  <c r="R1515" i="1"/>
  <c r="S1515" i="1"/>
  <c r="U1515" i="1"/>
  <c r="V1515" i="1"/>
  <c r="W1515" i="1"/>
  <c r="X1515" i="1"/>
  <c r="Y1515" i="1"/>
  <c r="Z1515" i="1"/>
  <c r="AA1515" i="1"/>
  <c r="AB1515" i="1"/>
  <c r="A1516" i="1"/>
  <c r="B1516" i="1"/>
  <c r="C1516" i="1"/>
  <c r="D1516" i="1"/>
  <c r="E1516" i="1"/>
  <c r="F1516" i="1"/>
  <c r="G1516" i="1"/>
  <c r="H1516" i="1"/>
  <c r="I1516" i="1"/>
  <c r="J1516" i="1"/>
  <c r="K1516" i="1"/>
  <c r="L1516" i="1"/>
  <c r="M1516" i="1"/>
  <c r="N1516" i="1"/>
  <c r="O1516" i="1"/>
  <c r="P1516" i="1"/>
  <c r="Q1516" i="1"/>
  <c r="R1516" i="1"/>
  <c r="S1516" i="1"/>
  <c r="U1516" i="1"/>
  <c r="V1516" i="1"/>
  <c r="W1516" i="1"/>
  <c r="X1516" i="1"/>
  <c r="Y1516" i="1"/>
  <c r="Z1516" i="1"/>
  <c r="AA1516" i="1"/>
  <c r="AB1516" i="1"/>
  <c r="A1517" i="1"/>
  <c r="B1517" i="1"/>
  <c r="C1517" i="1"/>
  <c r="D1517" i="1"/>
  <c r="E1517" i="1"/>
  <c r="F1517" i="1"/>
  <c r="G1517" i="1"/>
  <c r="H1517" i="1"/>
  <c r="I1517" i="1"/>
  <c r="J1517" i="1"/>
  <c r="K1517" i="1"/>
  <c r="L1517" i="1"/>
  <c r="M1517" i="1"/>
  <c r="N1517" i="1"/>
  <c r="O1517" i="1"/>
  <c r="P1517" i="1"/>
  <c r="Q1517" i="1"/>
  <c r="R1517" i="1"/>
  <c r="S1517" i="1"/>
  <c r="U1517" i="1"/>
  <c r="V1517" i="1"/>
  <c r="W1517" i="1"/>
  <c r="X1517" i="1"/>
  <c r="Y1517" i="1"/>
  <c r="Z1517" i="1"/>
  <c r="AA1517" i="1"/>
  <c r="AB1517" i="1"/>
  <c r="A1518" i="1"/>
  <c r="B1518" i="1"/>
  <c r="C1518" i="1"/>
  <c r="D1518" i="1"/>
  <c r="E1518" i="1"/>
  <c r="F1518" i="1"/>
  <c r="G1518" i="1"/>
  <c r="H1518" i="1"/>
  <c r="I1518" i="1"/>
  <c r="J1518" i="1"/>
  <c r="K1518" i="1"/>
  <c r="L1518" i="1"/>
  <c r="M1518" i="1"/>
  <c r="N1518" i="1"/>
  <c r="O1518" i="1"/>
  <c r="P1518" i="1"/>
  <c r="Q1518" i="1"/>
  <c r="R1518" i="1"/>
  <c r="S1518" i="1"/>
  <c r="U1518" i="1"/>
  <c r="V1518" i="1"/>
  <c r="W1518" i="1"/>
  <c r="X1518" i="1"/>
  <c r="Y1518" i="1"/>
  <c r="Z1518" i="1"/>
  <c r="AA1518" i="1"/>
  <c r="AB1518" i="1"/>
  <c r="A1519" i="1"/>
  <c r="B1519" i="1"/>
  <c r="C1519" i="1"/>
  <c r="D1519" i="1"/>
  <c r="E1519" i="1"/>
  <c r="F1519" i="1"/>
  <c r="G1519" i="1"/>
  <c r="H1519" i="1"/>
  <c r="I1519" i="1"/>
  <c r="J1519" i="1"/>
  <c r="K1519" i="1"/>
  <c r="L1519" i="1"/>
  <c r="M1519" i="1"/>
  <c r="N1519" i="1"/>
  <c r="O1519" i="1"/>
  <c r="P1519" i="1"/>
  <c r="Q1519" i="1"/>
  <c r="R1519" i="1"/>
  <c r="S1519" i="1"/>
  <c r="U1519" i="1"/>
  <c r="V1519" i="1"/>
  <c r="W1519" i="1"/>
  <c r="X1519" i="1"/>
  <c r="Y1519" i="1"/>
  <c r="Z1519" i="1"/>
  <c r="AA1519" i="1"/>
  <c r="AB1519" i="1"/>
  <c r="A1520" i="1"/>
  <c r="B1520" i="1"/>
  <c r="C1520" i="1"/>
  <c r="D1520" i="1"/>
  <c r="E1520" i="1"/>
  <c r="F1520" i="1"/>
  <c r="G1520" i="1"/>
  <c r="H1520" i="1"/>
  <c r="I1520" i="1"/>
  <c r="J1520" i="1"/>
  <c r="K1520" i="1"/>
  <c r="L1520" i="1"/>
  <c r="M1520" i="1"/>
  <c r="N1520" i="1"/>
  <c r="O1520" i="1"/>
  <c r="P1520" i="1"/>
  <c r="Q1520" i="1"/>
  <c r="R1520" i="1"/>
  <c r="S1520" i="1"/>
  <c r="U1520" i="1"/>
  <c r="V1520" i="1"/>
  <c r="W1520" i="1"/>
  <c r="X1520" i="1"/>
  <c r="Y1520" i="1"/>
  <c r="Z1520" i="1"/>
  <c r="AA1520" i="1"/>
  <c r="AB1520" i="1"/>
  <c r="A1521" i="1"/>
  <c r="B1521" i="1"/>
  <c r="C1521" i="1"/>
  <c r="D1521" i="1"/>
  <c r="E1521" i="1"/>
  <c r="F1521" i="1"/>
  <c r="G1521" i="1"/>
  <c r="H1521" i="1"/>
  <c r="I1521" i="1"/>
  <c r="J1521" i="1"/>
  <c r="K1521" i="1"/>
  <c r="L1521" i="1"/>
  <c r="M1521" i="1"/>
  <c r="N1521" i="1"/>
  <c r="O1521" i="1"/>
  <c r="P1521" i="1"/>
  <c r="Q1521" i="1"/>
  <c r="R1521" i="1"/>
  <c r="S1521" i="1"/>
  <c r="U1521" i="1"/>
  <c r="V1521" i="1"/>
  <c r="W1521" i="1"/>
  <c r="X1521" i="1"/>
  <c r="Y1521" i="1"/>
  <c r="Z1521" i="1"/>
  <c r="AA1521" i="1"/>
  <c r="AB1521" i="1"/>
  <c r="A1522" i="1"/>
  <c r="B1522" i="1"/>
  <c r="C1522" i="1"/>
  <c r="D1522" i="1"/>
  <c r="E1522" i="1"/>
  <c r="F1522" i="1"/>
  <c r="G1522" i="1"/>
  <c r="H1522" i="1"/>
  <c r="I1522" i="1"/>
  <c r="J1522" i="1"/>
  <c r="K1522" i="1"/>
  <c r="L1522" i="1"/>
  <c r="M1522" i="1"/>
  <c r="N1522" i="1"/>
  <c r="O1522" i="1"/>
  <c r="P1522" i="1"/>
  <c r="Q1522" i="1"/>
  <c r="R1522" i="1"/>
  <c r="S1522" i="1"/>
  <c r="U1522" i="1"/>
  <c r="V1522" i="1"/>
  <c r="W1522" i="1"/>
  <c r="X1522" i="1"/>
  <c r="Y1522" i="1"/>
  <c r="Z1522" i="1"/>
  <c r="AA1522" i="1"/>
  <c r="AB1522" i="1"/>
  <c r="A1523" i="1"/>
  <c r="B1523" i="1"/>
  <c r="C1523" i="1"/>
  <c r="D1523" i="1"/>
  <c r="E1523" i="1"/>
  <c r="F1523" i="1"/>
  <c r="G1523" i="1"/>
  <c r="H1523" i="1"/>
  <c r="I1523" i="1"/>
  <c r="J1523" i="1"/>
  <c r="K1523" i="1"/>
  <c r="L1523" i="1"/>
  <c r="M1523" i="1"/>
  <c r="N1523" i="1"/>
  <c r="O1523" i="1"/>
  <c r="P1523" i="1"/>
  <c r="Q1523" i="1"/>
  <c r="R1523" i="1"/>
  <c r="S1523" i="1"/>
  <c r="U1523" i="1"/>
  <c r="V1523" i="1"/>
  <c r="W1523" i="1"/>
  <c r="X1523" i="1"/>
  <c r="Y1523" i="1"/>
  <c r="Z1523" i="1"/>
  <c r="AA1523" i="1"/>
  <c r="AB1523" i="1"/>
  <c r="A1524" i="1"/>
  <c r="B1524" i="1"/>
  <c r="C1524" i="1"/>
  <c r="D1524" i="1"/>
  <c r="E1524" i="1"/>
  <c r="F1524" i="1"/>
  <c r="G1524" i="1"/>
  <c r="H1524" i="1"/>
  <c r="I1524" i="1"/>
  <c r="J1524" i="1"/>
  <c r="K1524" i="1"/>
  <c r="L1524" i="1"/>
  <c r="M1524" i="1"/>
  <c r="N1524" i="1"/>
  <c r="O1524" i="1"/>
  <c r="P1524" i="1"/>
  <c r="Q1524" i="1"/>
  <c r="R1524" i="1"/>
  <c r="S1524" i="1"/>
  <c r="U1524" i="1"/>
  <c r="V1524" i="1"/>
  <c r="W1524" i="1"/>
  <c r="X1524" i="1"/>
  <c r="Y1524" i="1"/>
  <c r="Z1524" i="1"/>
  <c r="AA1524" i="1"/>
  <c r="AB1524" i="1"/>
  <c r="A1525" i="1"/>
  <c r="B1525" i="1"/>
  <c r="C1525" i="1"/>
  <c r="D1525" i="1"/>
  <c r="E1525" i="1"/>
  <c r="F1525" i="1"/>
  <c r="G1525" i="1"/>
  <c r="H1525" i="1"/>
  <c r="I1525" i="1"/>
  <c r="J1525" i="1"/>
  <c r="K1525" i="1"/>
  <c r="L1525" i="1"/>
  <c r="M1525" i="1"/>
  <c r="N1525" i="1"/>
  <c r="O1525" i="1"/>
  <c r="P1525" i="1"/>
  <c r="Q1525" i="1"/>
  <c r="R1525" i="1"/>
  <c r="S1525" i="1"/>
  <c r="U1525" i="1"/>
  <c r="V1525" i="1"/>
  <c r="W1525" i="1"/>
  <c r="X1525" i="1"/>
  <c r="Y1525" i="1"/>
  <c r="Z1525" i="1"/>
  <c r="AA1525" i="1"/>
  <c r="AB1525" i="1"/>
  <c r="A1526" i="1"/>
  <c r="B1526" i="1"/>
  <c r="C1526" i="1"/>
  <c r="D1526" i="1"/>
  <c r="E1526" i="1"/>
  <c r="F1526" i="1"/>
  <c r="G1526" i="1"/>
  <c r="H1526" i="1"/>
  <c r="I1526" i="1"/>
  <c r="J1526" i="1"/>
  <c r="K1526" i="1"/>
  <c r="L1526" i="1"/>
  <c r="M1526" i="1"/>
  <c r="N1526" i="1"/>
  <c r="O1526" i="1"/>
  <c r="P1526" i="1"/>
  <c r="Q1526" i="1"/>
  <c r="R1526" i="1"/>
  <c r="S1526" i="1"/>
  <c r="U1526" i="1"/>
  <c r="V1526" i="1"/>
  <c r="W1526" i="1"/>
  <c r="X1526" i="1"/>
  <c r="Y1526" i="1"/>
  <c r="Z1526" i="1"/>
  <c r="AA1526" i="1"/>
  <c r="AB1526" i="1"/>
  <c r="A1527" i="1"/>
  <c r="B1527" i="1"/>
  <c r="C1527" i="1"/>
  <c r="D1527" i="1"/>
  <c r="E1527" i="1"/>
  <c r="F1527" i="1"/>
  <c r="G1527" i="1"/>
  <c r="H1527" i="1"/>
  <c r="I1527" i="1"/>
  <c r="J1527" i="1"/>
  <c r="K1527" i="1"/>
  <c r="L1527" i="1"/>
  <c r="M1527" i="1"/>
  <c r="N1527" i="1"/>
  <c r="O1527" i="1"/>
  <c r="P1527" i="1"/>
  <c r="Q1527" i="1"/>
  <c r="R1527" i="1"/>
  <c r="S1527" i="1"/>
  <c r="U1527" i="1"/>
  <c r="V1527" i="1"/>
  <c r="W1527" i="1"/>
  <c r="X1527" i="1"/>
  <c r="Y1527" i="1"/>
  <c r="Z1527" i="1"/>
  <c r="AA1527" i="1"/>
  <c r="AB1527" i="1"/>
  <c r="A1528" i="1"/>
  <c r="B1528" i="1"/>
  <c r="C1528" i="1"/>
  <c r="D1528" i="1"/>
  <c r="E1528" i="1"/>
  <c r="F1528" i="1"/>
  <c r="G1528" i="1"/>
  <c r="H1528" i="1"/>
  <c r="I1528" i="1"/>
  <c r="J1528" i="1"/>
  <c r="K1528" i="1"/>
  <c r="L1528" i="1"/>
  <c r="M1528" i="1"/>
  <c r="N1528" i="1"/>
  <c r="O1528" i="1"/>
  <c r="P1528" i="1"/>
  <c r="Q1528" i="1"/>
  <c r="R1528" i="1"/>
  <c r="S1528" i="1"/>
  <c r="U1528" i="1"/>
  <c r="V1528" i="1"/>
  <c r="W1528" i="1"/>
  <c r="X1528" i="1"/>
  <c r="Y1528" i="1"/>
  <c r="Z1528" i="1"/>
  <c r="AA1528" i="1"/>
  <c r="AB1528" i="1"/>
  <c r="A1529" i="1"/>
  <c r="B1529" i="1"/>
  <c r="C1529" i="1"/>
  <c r="D1529" i="1"/>
  <c r="E1529" i="1"/>
  <c r="F1529" i="1"/>
  <c r="G1529" i="1"/>
  <c r="H1529" i="1"/>
  <c r="I1529" i="1"/>
  <c r="J1529" i="1"/>
  <c r="K1529" i="1"/>
  <c r="L1529" i="1"/>
  <c r="M1529" i="1"/>
  <c r="N1529" i="1"/>
  <c r="O1529" i="1"/>
  <c r="P1529" i="1"/>
  <c r="Q1529" i="1"/>
  <c r="R1529" i="1"/>
  <c r="S1529" i="1"/>
  <c r="U1529" i="1"/>
  <c r="V1529" i="1"/>
  <c r="W1529" i="1"/>
  <c r="X1529" i="1"/>
  <c r="Y1529" i="1"/>
  <c r="Z1529" i="1"/>
  <c r="AA1529" i="1"/>
  <c r="AB1529" i="1"/>
  <c r="A1530" i="1"/>
  <c r="B1530" i="1"/>
  <c r="C1530" i="1"/>
  <c r="D1530" i="1"/>
  <c r="E1530" i="1"/>
  <c r="F1530" i="1"/>
  <c r="G1530" i="1"/>
  <c r="H1530" i="1"/>
  <c r="I1530" i="1"/>
  <c r="J1530" i="1"/>
  <c r="K1530" i="1"/>
  <c r="L1530" i="1"/>
  <c r="M1530" i="1"/>
  <c r="N1530" i="1"/>
  <c r="O1530" i="1"/>
  <c r="P1530" i="1"/>
  <c r="Q1530" i="1"/>
  <c r="R1530" i="1"/>
  <c r="S1530" i="1"/>
  <c r="U1530" i="1"/>
  <c r="V1530" i="1"/>
  <c r="W1530" i="1"/>
  <c r="X1530" i="1"/>
  <c r="Y1530" i="1"/>
  <c r="Z1530" i="1"/>
  <c r="AA1530" i="1"/>
  <c r="AB1530" i="1"/>
  <c r="A1531" i="1"/>
  <c r="B1531" i="1"/>
  <c r="C1531" i="1"/>
  <c r="D1531" i="1"/>
  <c r="E1531" i="1"/>
  <c r="F1531" i="1"/>
  <c r="G1531" i="1"/>
  <c r="H1531" i="1"/>
  <c r="I1531" i="1"/>
  <c r="J1531" i="1"/>
  <c r="K1531" i="1"/>
  <c r="L1531" i="1"/>
  <c r="M1531" i="1"/>
  <c r="N1531" i="1"/>
  <c r="O1531" i="1"/>
  <c r="P1531" i="1"/>
  <c r="Q1531" i="1"/>
  <c r="R1531" i="1"/>
  <c r="S1531" i="1"/>
  <c r="U1531" i="1"/>
  <c r="V1531" i="1"/>
  <c r="W1531" i="1"/>
  <c r="X1531" i="1"/>
  <c r="Y1531" i="1"/>
  <c r="Z1531" i="1"/>
  <c r="AA1531" i="1"/>
  <c r="AB1531" i="1"/>
  <c r="A1532" i="1"/>
  <c r="B1532" i="1"/>
  <c r="C1532" i="1"/>
  <c r="D1532" i="1"/>
  <c r="E1532" i="1"/>
  <c r="F1532" i="1"/>
  <c r="G1532" i="1"/>
  <c r="H1532" i="1"/>
  <c r="I1532" i="1"/>
  <c r="J1532" i="1"/>
  <c r="K1532" i="1"/>
  <c r="L1532" i="1"/>
  <c r="M1532" i="1"/>
  <c r="N1532" i="1"/>
  <c r="O1532" i="1"/>
  <c r="P1532" i="1"/>
  <c r="Q1532" i="1"/>
  <c r="R1532" i="1"/>
  <c r="S1532" i="1"/>
  <c r="U1532" i="1"/>
  <c r="V1532" i="1"/>
  <c r="W1532" i="1"/>
  <c r="X1532" i="1"/>
  <c r="Y1532" i="1"/>
  <c r="Z1532" i="1"/>
  <c r="AA1532" i="1"/>
  <c r="AB1532" i="1"/>
  <c r="A1533" i="1"/>
  <c r="B1533" i="1"/>
  <c r="C1533" i="1"/>
  <c r="D1533" i="1"/>
  <c r="E1533" i="1"/>
  <c r="F1533" i="1"/>
  <c r="G1533" i="1"/>
  <c r="H1533" i="1"/>
  <c r="I1533" i="1"/>
  <c r="J1533" i="1"/>
  <c r="K1533" i="1"/>
  <c r="L1533" i="1"/>
  <c r="M1533" i="1"/>
  <c r="N1533" i="1"/>
  <c r="O1533" i="1"/>
  <c r="P1533" i="1"/>
  <c r="Q1533" i="1"/>
  <c r="R1533" i="1"/>
  <c r="S1533" i="1"/>
  <c r="U1533" i="1"/>
  <c r="V1533" i="1"/>
  <c r="W1533" i="1"/>
  <c r="X1533" i="1"/>
  <c r="Y1533" i="1"/>
  <c r="Z1533" i="1"/>
  <c r="AA1533" i="1"/>
  <c r="AB1533" i="1"/>
  <c r="A1534" i="1"/>
  <c r="B1534" i="1"/>
  <c r="C1534" i="1"/>
  <c r="D1534" i="1"/>
  <c r="E1534" i="1"/>
  <c r="F1534" i="1"/>
  <c r="G1534" i="1"/>
  <c r="H1534" i="1"/>
  <c r="I1534" i="1"/>
  <c r="J1534" i="1"/>
  <c r="K1534" i="1"/>
  <c r="L1534" i="1"/>
  <c r="M1534" i="1"/>
  <c r="N1534" i="1"/>
  <c r="O1534" i="1"/>
  <c r="P1534" i="1"/>
  <c r="Q1534" i="1"/>
  <c r="R1534" i="1"/>
  <c r="S1534" i="1"/>
  <c r="U1534" i="1"/>
  <c r="V1534" i="1"/>
  <c r="W1534" i="1"/>
  <c r="X1534" i="1"/>
  <c r="Y1534" i="1"/>
  <c r="Z1534" i="1"/>
  <c r="AA1534" i="1"/>
  <c r="AB1534" i="1"/>
  <c r="A1535" i="1"/>
  <c r="B1535" i="1"/>
  <c r="C1535" i="1"/>
  <c r="D1535" i="1"/>
  <c r="E1535" i="1"/>
  <c r="F1535" i="1"/>
  <c r="G1535" i="1"/>
  <c r="H1535" i="1"/>
  <c r="I1535" i="1"/>
  <c r="J1535" i="1"/>
  <c r="K1535" i="1"/>
  <c r="L1535" i="1"/>
  <c r="M1535" i="1"/>
  <c r="N1535" i="1"/>
  <c r="O1535" i="1"/>
  <c r="P1535" i="1"/>
  <c r="Q1535" i="1"/>
  <c r="R1535" i="1"/>
  <c r="S1535" i="1"/>
  <c r="U1535" i="1"/>
  <c r="V1535" i="1"/>
  <c r="W1535" i="1"/>
  <c r="X1535" i="1"/>
  <c r="Y1535" i="1"/>
  <c r="Z1535" i="1"/>
  <c r="AA1535" i="1"/>
  <c r="AB1535" i="1"/>
  <c r="A1536" i="1"/>
  <c r="B1536" i="1"/>
  <c r="C1536" i="1"/>
  <c r="D1536" i="1"/>
  <c r="E1536" i="1"/>
  <c r="F1536" i="1"/>
  <c r="G1536" i="1"/>
  <c r="H1536" i="1"/>
  <c r="I1536" i="1"/>
  <c r="J1536" i="1"/>
  <c r="K1536" i="1"/>
  <c r="L1536" i="1"/>
  <c r="M1536" i="1"/>
  <c r="N1536" i="1"/>
  <c r="O1536" i="1"/>
  <c r="P1536" i="1"/>
  <c r="Q1536" i="1"/>
  <c r="R1536" i="1"/>
  <c r="S1536" i="1"/>
  <c r="U1536" i="1"/>
  <c r="V1536" i="1"/>
  <c r="W1536" i="1"/>
  <c r="X1536" i="1"/>
  <c r="Y1536" i="1"/>
  <c r="Z1536" i="1"/>
  <c r="AA1536" i="1"/>
  <c r="AB1536" i="1"/>
  <c r="A1537" i="1"/>
  <c r="B1537" i="1"/>
  <c r="C1537" i="1"/>
  <c r="D1537" i="1"/>
  <c r="E1537" i="1"/>
  <c r="F1537" i="1"/>
  <c r="G1537" i="1"/>
  <c r="H1537" i="1"/>
  <c r="I1537" i="1"/>
  <c r="J1537" i="1"/>
  <c r="K1537" i="1"/>
  <c r="L1537" i="1"/>
  <c r="M1537" i="1"/>
  <c r="N1537" i="1"/>
  <c r="O1537" i="1"/>
  <c r="P1537" i="1"/>
  <c r="Q1537" i="1"/>
  <c r="R1537" i="1"/>
  <c r="S1537" i="1"/>
  <c r="U1537" i="1"/>
  <c r="V1537" i="1"/>
  <c r="W1537" i="1"/>
  <c r="X1537" i="1"/>
  <c r="Y1537" i="1"/>
  <c r="Z1537" i="1"/>
  <c r="AA1537" i="1"/>
  <c r="AB1537" i="1"/>
  <c r="A1538" i="1"/>
  <c r="B1538" i="1"/>
  <c r="C1538" i="1"/>
  <c r="D1538" i="1"/>
  <c r="E1538" i="1"/>
  <c r="F1538" i="1"/>
  <c r="G1538" i="1"/>
  <c r="H1538" i="1"/>
  <c r="I1538" i="1"/>
  <c r="J1538" i="1"/>
  <c r="K1538" i="1"/>
  <c r="L1538" i="1"/>
  <c r="M1538" i="1"/>
  <c r="N1538" i="1"/>
  <c r="O1538" i="1"/>
  <c r="P1538" i="1"/>
  <c r="Q1538" i="1"/>
  <c r="R1538" i="1"/>
  <c r="S1538" i="1"/>
  <c r="U1538" i="1"/>
  <c r="V1538" i="1"/>
  <c r="W1538" i="1"/>
  <c r="X1538" i="1"/>
  <c r="Y1538" i="1"/>
  <c r="Z1538" i="1"/>
  <c r="AA1538" i="1"/>
  <c r="AB1538" i="1"/>
  <c r="A1539" i="1"/>
  <c r="B1539" i="1"/>
  <c r="C1539" i="1"/>
  <c r="D1539" i="1"/>
  <c r="E1539" i="1"/>
  <c r="F1539" i="1"/>
  <c r="G1539" i="1"/>
  <c r="H1539" i="1"/>
  <c r="I1539" i="1"/>
  <c r="J1539" i="1"/>
  <c r="K1539" i="1"/>
  <c r="L1539" i="1"/>
  <c r="M1539" i="1"/>
  <c r="N1539" i="1"/>
  <c r="O1539" i="1"/>
  <c r="P1539" i="1"/>
  <c r="Q1539" i="1"/>
  <c r="R1539" i="1"/>
  <c r="S1539" i="1"/>
  <c r="U1539" i="1"/>
  <c r="V1539" i="1"/>
  <c r="W1539" i="1"/>
  <c r="X1539" i="1"/>
  <c r="Y1539" i="1"/>
  <c r="Z1539" i="1"/>
  <c r="AA1539" i="1"/>
  <c r="AB1539" i="1"/>
  <c r="A1540" i="1"/>
  <c r="B1540" i="1"/>
  <c r="C1540" i="1"/>
  <c r="D1540" i="1"/>
  <c r="E1540" i="1"/>
  <c r="F1540" i="1"/>
  <c r="G1540" i="1"/>
  <c r="H1540" i="1"/>
  <c r="I1540" i="1"/>
  <c r="J1540" i="1"/>
  <c r="K1540" i="1"/>
  <c r="L1540" i="1"/>
  <c r="M1540" i="1"/>
  <c r="N1540" i="1"/>
  <c r="O1540" i="1"/>
  <c r="P1540" i="1"/>
  <c r="Q1540" i="1"/>
  <c r="R1540" i="1"/>
  <c r="S1540" i="1"/>
  <c r="U1540" i="1"/>
  <c r="V1540" i="1"/>
  <c r="W1540" i="1"/>
  <c r="X1540" i="1"/>
  <c r="Y1540" i="1"/>
  <c r="Z1540" i="1"/>
  <c r="AA1540" i="1"/>
  <c r="AB1540" i="1"/>
  <c r="A1541" i="1"/>
  <c r="B1541" i="1"/>
  <c r="C1541" i="1"/>
  <c r="D1541" i="1"/>
  <c r="E1541" i="1"/>
  <c r="F1541" i="1"/>
  <c r="G1541" i="1"/>
  <c r="H1541" i="1"/>
  <c r="I1541" i="1"/>
  <c r="J1541" i="1"/>
  <c r="K1541" i="1"/>
  <c r="L1541" i="1"/>
  <c r="M1541" i="1"/>
  <c r="N1541" i="1"/>
  <c r="O1541" i="1"/>
  <c r="P1541" i="1"/>
  <c r="Q1541" i="1"/>
  <c r="R1541" i="1"/>
  <c r="S1541" i="1"/>
  <c r="U1541" i="1"/>
  <c r="V1541" i="1"/>
  <c r="W1541" i="1"/>
  <c r="X1541" i="1"/>
  <c r="Y1541" i="1"/>
  <c r="Z1541" i="1"/>
  <c r="AA1541" i="1"/>
  <c r="AB1541" i="1"/>
  <c r="A1542" i="1"/>
  <c r="B1542" i="1"/>
  <c r="C1542" i="1"/>
  <c r="D1542" i="1"/>
  <c r="E1542" i="1"/>
  <c r="F1542" i="1"/>
  <c r="G1542" i="1"/>
  <c r="H1542" i="1"/>
  <c r="I1542" i="1"/>
  <c r="J1542" i="1"/>
  <c r="K1542" i="1"/>
  <c r="L1542" i="1"/>
  <c r="M1542" i="1"/>
  <c r="N1542" i="1"/>
  <c r="O1542" i="1"/>
  <c r="P1542" i="1"/>
  <c r="Q1542" i="1"/>
  <c r="R1542" i="1"/>
  <c r="S1542" i="1"/>
  <c r="U1542" i="1"/>
  <c r="V1542" i="1"/>
  <c r="W1542" i="1"/>
  <c r="X1542" i="1"/>
  <c r="Y1542" i="1"/>
  <c r="Z1542" i="1"/>
  <c r="AA1542" i="1"/>
  <c r="AB1542" i="1"/>
  <c r="A1543" i="1"/>
  <c r="B1543" i="1"/>
  <c r="C1543" i="1"/>
  <c r="D1543" i="1"/>
  <c r="E1543" i="1"/>
  <c r="F1543" i="1"/>
  <c r="G1543" i="1"/>
  <c r="H1543" i="1"/>
  <c r="I1543" i="1"/>
  <c r="J1543" i="1"/>
  <c r="K1543" i="1"/>
  <c r="L1543" i="1"/>
  <c r="M1543" i="1"/>
  <c r="N1543" i="1"/>
  <c r="O1543" i="1"/>
  <c r="P1543" i="1"/>
  <c r="Q1543" i="1"/>
  <c r="R1543" i="1"/>
  <c r="S1543" i="1"/>
  <c r="U1543" i="1"/>
  <c r="V1543" i="1"/>
  <c r="W1543" i="1"/>
  <c r="X1543" i="1"/>
  <c r="Y1543" i="1"/>
  <c r="Z1543" i="1"/>
  <c r="AA1543" i="1"/>
  <c r="AB1543" i="1"/>
  <c r="A1544" i="1"/>
  <c r="B1544" i="1"/>
  <c r="C1544" i="1"/>
  <c r="D1544" i="1"/>
  <c r="E1544" i="1"/>
  <c r="F1544" i="1"/>
  <c r="G1544" i="1"/>
  <c r="H1544" i="1"/>
  <c r="I1544" i="1"/>
  <c r="J1544" i="1"/>
  <c r="K1544" i="1"/>
  <c r="L1544" i="1"/>
  <c r="M1544" i="1"/>
  <c r="N1544" i="1"/>
  <c r="O1544" i="1"/>
  <c r="P1544" i="1"/>
  <c r="Q1544" i="1"/>
  <c r="R1544" i="1"/>
  <c r="S1544" i="1"/>
  <c r="U1544" i="1"/>
  <c r="V1544" i="1"/>
  <c r="W1544" i="1"/>
  <c r="X1544" i="1"/>
  <c r="Y1544" i="1"/>
  <c r="Z1544" i="1"/>
  <c r="AA1544" i="1"/>
  <c r="AB1544" i="1"/>
  <c r="A1545" i="1"/>
  <c r="B1545" i="1"/>
  <c r="C1545" i="1"/>
  <c r="D1545" i="1"/>
  <c r="E1545" i="1"/>
  <c r="F1545" i="1"/>
  <c r="G1545" i="1"/>
  <c r="H1545" i="1"/>
  <c r="I1545" i="1"/>
  <c r="J1545" i="1"/>
  <c r="K1545" i="1"/>
  <c r="L1545" i="1"/>
  <c r="M1545" i="1"/>
  <c r="N1545" i="1"/>
  <c r="O1545" i="1"/>
  <c r="P1545" i="1"/>
  <c r="Q1545" i="1"/>
  <c r="R1545" i="1"/>
  <c r="S1545" i="1"/>
  <c r="U1545" i="1"/>
  <c r="V1545" i="1"/>
  <c r="W1545" i="1"/>
  <c r="X1545" i="1"/>
  <c r="Y1545" i="1"/>
  <c r="Z1545" i="1"/>
  <c r="AA1545" i="1"/>
  <c r="AB1545" i="1"/>
  <c r="A1546" i="1"/>
  <c r="B1546" i="1"/>
  <c r="C1546" i="1"/>
  <c r="D1546" i="1"/>
  <c r="E1546" i="1"/>
  <c r="F1546" i="1"/>
  <c r="G1546" i="1"/>
  <c r="H1546" i="1"/>
  <c r="I1546" i="1"/>
  <c r="J1546" i="1"/>
  <c r="K1546" i="1"/>
  <c r="L1546" i="1"/>
  <c r="M1546" i="1"/>
  <c r="N1546" i="1"/>
  <c r="O1546" i="1"/>
  <c r="P1546" i="1"/>
  <c r="Q1546" i="1"/>
  <c r="R1546" i="1"/>
  <c r="S1546" i="1"/>
  <c r="U1546" i="1"/>
  <c r="V1546" i="1"/>
  <c r="W1546" i="1"/>
  <c r="X1546" i="1"/>
  <c r="Y1546" i="1"/>
  <c r="Z1546" i="1"/>
  <c r="AA1546" i="1"/>
  <c r="AB1546" i="1"/>
  <c r="A1547" i="1"/>
  <c r="B1547" i="1"/>
  <c r="C1547" i="1"/>
  <c r="D1547" i="1"/>
  <c r="E1547" i="1"/>
  <c r="F1547" i="1"/>
  <c r="G1547" i="1"/>
  <c r="H1547" i="1"/>
  <c r="I1547" i="1"/>
  <c r="J1547" i="1"/>
  <c r="K1547" i="1"/>
  <c r="L1547" i="1"/>
  <c r="M1547" i="1"/>
  <c r="N1547" i="1"/>
  <c r="O1547" i="1"/>
  <c r="P1547" i="1"/>
  <c r="Q1547" i="1"/>
  <c r="R1547" i="1"/>
  <c r="S1547" i="1"/>
  <c r="U1547" i="1"/>
  <c r="V1547" i="1"/>
  <c r="W1547" i="1"/>
  <c r="X1547" i="1"/>
  <c r="Y1547" i="1"/>
  <c r="Z1547" i="1"/>
  <c r="AA1547" i="1"/>
  <c r="AB1547" i="1"/>
  <c r="A1548" i="1"/>
  <c r="B1548" i="1"/>
  <c r="C1548" i="1"/>
  <c r="D1548" i="1"/>
  <c r="E1548" i="1"/>
  <c r="F1548" i="1"/>
  <c r="G1548" i="1"/>
  <c r="H1548" i="1"/>
  <c r="I1548" i="1"/>
  <c r="J1548" i="1"/>
  <c r="K1548" i="1"/>
  <c r="L1548" i="1"/>
  <c r="M1548" i="1"/>
  <c r="N1548" i="1"/>
  <c r="O1548" i="1"/>
  <c r="P1548" i="1"/>
  <c r="Q1548" i="1"/>
  <c r="R1548" i="1"/>
  <c r="S1548" i="1"/>
  <c r="U1548" i="1"/>
  <c r="V1548" i="1"/>
  <c r="W1548" i="1"/>
  <c r="X1548" i="1"/>
  <c r="Y1548" i="1"/>
  <c r="Z1548" i="1"/>
  <c r="AA1548" i="1"/>
  <c r="AB1548" i="1"/>
  <c r="A1549" i="1"/>
  <c r="B1549" i="1"/>
  <c r="C1549" i="1"/>
  <c r="D1549" i="1"/>
  <c r="E1549" i="1"/>
  <c r="F1549" i="1"/>
  <c r="G1549" i="1"/>
  <c r="H1549" i="1"/>
  <c r="I1549" i="1"/>
  <c r="J1549" i="1"/>
  <c r="K1549" i="1"/>
  <c r="L1549" i="1"/>
  <c r="M1549" i="1"/>
  <c r="N1549" i="1"/>
  <c r="O1549" i="1"/>
  <c r="P1549" i="1"/>
  <c r="Q1549" i="1"/>
  <c r="R1549" i="1"/>
  <c r="S1549" i="1"/>
  <c r="U1549" i="1"/>
  <c r="V1549" i="1"/>
  <c r="W1549" i="1"/>
  <c r="X1549" i="1"/>
  <c r="Y1549" i="1"/>
  <c r="Z1549" i="1"/>
  <c r="AA1549" i="1"/>
  <c r="AB1549" i="1"/>
  <c r="A1550" i="1"/>
  <c r="B1550" i="1"/>
  <c r="C1550" i="1"/>
  <c r="D1550" i="1"/>
  <c r="E1550" i="1"/>
  <c r="F1550" i="1"/>
  <c r="G1550" i="1"/>
  <c r="H1550" i="1"/>
  <c r="I1550" i="1"/>
  <c r="J1550" i="1"/>
  <c r="K1550" i="1"/>
  <c r="L1550" i="1"/>
  <c r="M1550" i="1"/>
  <c r="N1550" i="1"/>
  <c r="O1550" i="1"/>
  <c r="P1550" i="1"/>
  <c r="Q1550" i="1"/>
  <c r="R1550" i="1"/>
  <c r="S1550" i="1"/>
  <c r="U1550" i="1"/>
  <c r="V1550" i="1"/>
  <c r="W1550" i="1"/>
  <c r="X1550" i="1"/>
  <c r="Y1550" i="1"/>
  <c r="Z1550" i="1"/>
  <c r="AA1550" i="1"/>
  <c r="AB1550" i="1"/>
  <c r="A1551" i="1"/>
  <c r="B1551" i="1"/>
  <c r="C1551" i="1"/>
  <c r="D1551" i="1"/>
  <c r="E1551" i="1"/>
  <c r="F1551" i="1"/>
  <c r="G1551" i="1"/>
  <c r="H1551" i="1"/>
  <c r="I1551" i="1"/>
  <c r="J1551" i="1"/>
  <c r="K1551" i="1"/>
  <c r="L1551" i="1"/>
  <c r="M1551" i="1"/>
  <c r="N1551" i="1"/>
  <c r="O1551" i="1"/>
  <c r="P1551" i="1"/>
  <c r="Q1551" i="1"/>
  <c r="R1551" i="1"/>
  <c r="S1551" i="1"/>
  <c r="U1551" i="1"/>
  <c r="V1551" i="1"/>
  <c r="W1551" i="1"/>
  <c r="X1551" i="1"/>
  <c r="Y1551" i="1"/>
  <c r="Z1551" i="1"/>
  <c r="AA1551" i="1"/>
  <c r="AB1551" i="1"/>
  <c r="A1552" i="1"/>
  <c r="B1552" i="1"/>
  <c r="C1552" i="1"/>
  <c r="D1552" i="1"/>
  <c r="E1552" i="1"/>
  <c r="F1552" i="1"/>
  <c r="G1552" i="1"/>
  <c r="H1552" i="1"/>
  <c r="I1552" i="1"/>
  <c r="J1552" i="1"/>
  <c r="K1552" i="1"/>
  <c r="L1552" i="1"/>
  <c r="M1552" i="1"/>
  <c r="N1552" i="1"/>
  <c r="O1552" i="1"/>
  <c r="P1552" i="1"/>
  <c r="Q1552" i="1"/>
  <c r="R1552" i="1"/>
  <c r="S1552" i="1"/>
  <c r="U1552" i="1"/>
  <c r="V1552" i="1"/>
  <c r="W1552" i="1"/>
  <c r="X1552" i="1"/>
  <c r="Y1552" i="1"/>
  <c r="Z1552" i="1"/>
  <c r="AA1552" i="1"/>
  <c r="AB1552" i="1"/>
  <c r="A1553" i="1"/>
  <c r="B1553" i="1"/>
  <c r="C1553" i="1"/>
  <c r="D1553" i="1"/>
  <c r="E1553" i="1"/>
  <c r="F1553" i="1"/>
  <c r="G1553" i="1"/>
  <c r="H1553" i="1"/>
  <c r="I1553" i="1"/>
  <c r="J1553" i="1"/>
  <c r="K1553" i="1"/>
  <c r="L1553" i="1"/>
  <c r="M1553" i="1"/>
  <c r="N1553" i="1"/>
  <c r="O1553" i="1"/>
  <c r="P1553" i="1"/>
  <c r="Q1553" i="1"/>
  <c r="R1553" i="1"/>
  <c r="S1553" i="1"/>
  <c r="U1553" i="1"/>
  <c r="V1553" i="1"/>
  <c r="W1553" i="1"/>
  <c r="X1553" i="1"/>
  <c r="Y1553" i="1"/>
  <c r="Z1553" i="1"/>
  <c r="AA1553" i="1"/>
  <c r="AB1553" i="1"/>
  <c r="A1554" i="1"/>
  <c r="B1554" i="1"/>
  <c r="C1554" i="1"/>
  <c r="D1554" i="1"/>
  <c r="E1554" i="1"/>
  <c r="F1554" i="1"/>
  <c r="G1554" i="1"/>
  <c r="H1554" i="1"/>
  <c r="I1554" i="1"/>
  <c r="J1554" i="1"/>
  <c r="K1554" i="1"/>
  <c r="L1554" i="1"/>
  <c r="M1554" i="1"/>
  <c r="N1554" i="1"/>
  <c r="O1554" i="1"/>
  <c r="P1554" i="1"/>
  <c r="Q1554" i="1"/>
  <c r="R1554" i="1"/>
  <c r="S1554" i="1"/>
  <c r="U1554" i="1"/>
  <c r="V1554" i="1"/>
  <c r="W1554" i="1"/>
  <c r="X1554" i="1"/>
  <c r="Y1554" i="1"/>
  <c r="Z1554" i="1"/>
  <c r="AA1554" i="1"/>
  <c r="AB1554" i="1"/>
  <c r="A1555" i="1"/>
  <c r="B1555" i="1"/>
  <c r="C1555" i="1"/>
  <c r="D1555" i="1"/>
  <c r="E1555" i="1"/>
  <c r="F1555" i="1"/>
  <c r="G1555" i="1"/>
  <c r="H1555" i="1"/>
  <c r="I1555" i="1"/>
  <c r="J1555" i="1"/>
  <c r="K1555" i="1"/>
  <c r="L1555" i="1"/>
  <c r="M1555" i="1"/>
  <c r="N1555" i="1"/>
  <c r="O1555" i="1"/>
  <c r="P1555" i="1"/>
  <c r="Q1555" i="1"/>
  <c r="R1555" i="1"/>
  <c r="S1555" i="1"/>
  <c r="U1555" i="1"/>
  <c r="V1555" i="1"/>
  <c r="W1555" i="1"/>
  <c r="X1555" i="1"/>
  <c r="Y1555" i="1"/>
  <c r="Z1555" i="1"/>
  <c r="AA1555" i="1"/>
  <c r="AB1555" i="1"/>
  <c r="A1556" i="1"/>
  <c r="B1556" i="1"/>
  <c r="C1556" i="1"/>
  <c r="D1556" i="1"/>
  <c r="E1556" i="1"/>
  <c r="F1556" i="1"/>
  <c r="G1556" i="1"/>
  <c r="H1556" i="1"/>
  <c r="I1556" i="1"/>
  <c r="J1556" i="1"/>
  <c r="K1556" i="1"/>
  <c r="L1556" i="1"/>
  <c r="M1556" i="1"/>
  <c r="N1556" i="1"/>
  <c r="O1556" i="1"/>
  <c r="P1556" i="1"/>
  <c r="Q1556" i="1"/>
  <c r="R1556" i="1"/>
  <c r="S1556" i="1"/>
  <c r="U1556" i="1"/>
  <c r="V1556" i="1"/>
  <c r="W1556" i="1"/>
  <c r="X1556" i="1"/>
  <c r="Y1556" i="1"/>
  <c r="Z1556" i="1"/>
  <c r="AA1556" i="1"/>
  <c r="AB1556" i="1"/>
  <c r="A1557" i="1"/>
  <c r="B1557" i="1"/>
  <c r="C1557" i="1"/>
  <c r="D1557" i="1"/>
  <c r="E1557" i="1"/>
  <c r="F1557" i="1"/>
  <c r="G1557" i="1"/>
  <c r="H1557" i="1"/>
  <c r="I1557" i="1"/>
  <c r="J1557" i="1"/>
  <c r="K1557" i="1"/>
  <c r="L1557" i="1"/>
  <c r="M1557" i="1"/>
  <c r="N1557" i="1"/>
  <c r="O1557" i="1"/>
  <c r="P1557" i="1"/>
  <c r="Q1557" i="1"/>
  <c r="R1557" i="1"/>
  <c r="S1557" i="1"/>
  <c r="U1557" i="1"/>
  <c r="V1557" i="1"/>
  <c r="W1557" i="1"/>
  <c r="X1557" i="1"/>
  <c r="Y1557" i="1"/>
  <c r="Z1557" i="1"/>
  <c r="AA1557" i="1"/>
  <c r="AB1557" i="1"/>
  <c r="A1558" i="1"/>
  <c r="B1558" i="1"/>
  <c r="C1558" i="1"/>
  <c r="D1558" i="1"/>
  <c r="E1558" i="1"/>
  <c r="F1558" i="1"/>
  <c r="G1558" i="1"/>
  <c r="H1558" i="1"/>
  <c r="I1558" i="1"/>
  <c r="J1558" i="1"/>
  <c r="K1558" i="1"/>
  <c r="L1558" i="1"/>
  <c r="M1558" i="1"/>
  <c r="N1558" i="1"/>
  <c r="O1558" i="1"/>
  <c r="P1558" i="1"/>
  <c r="Q1558" i="1"/>
  <c r="R1558" i="1"/>
  <c r="S1558" i="1"/>
  <c r="U1558" i="1"/>
  <c r="V1558" i="1"/>
  <c r="W1558" i="1"/>
  <c r="X1558" i="1"/>
  <c r="Y1558" i="1"/>
  <c r="Z1558" i="1"/>
  <c r="AA1558" i="1"/>
  <c r="AB1558" i="1"/>
  <c r="A1559" i="1"/>
  <c r="B1559" i="1"/>
  <c r="C1559" i="1"/>
  <c r="D1559" i="1"/>
  <c r="E1559" i="1"/>
  <c r="F1559" i="1"/>
  <c r="G1559" i="1"/>
  <c r="H1559" i="1"/>
  <c r="I1559" i="1"/>
  <c r="J1559" i="1"/>
  <c r="K1559" i="1"/>
  <c r="L1559" i="1"/>
  <c r="M1559" i="1"/>
  <c r="N1559" i="1"/>
  <c r="O1559" i="1"/>
  <c r="P1559" i="1"/>
  <c r="Q1559" i="1"/>
  <c r="R1559" i="1"/>
  <c r="S1559" i="1"/>
  <c r="U1559" i="1"/>
  <c r="V1559" i="1"/>
  <c r="W1559" i="1"/>
  <c r="X1559" i="1"/>
  <c r="Y1559" i="1"/>
  <c r="Z1559" i="1"/>
  <c r="AA1559" i="1"/>
  <c r="AB1559" i="1"/>
  <c r="A1560" i="1"/>
  <c r="B1560" i="1"/>
  <c r="C1560" i="1"/>
  <c r="D1560" i="1"/>
  <c r="E1560" i="1"/>
  <c r="F1560" i="1"/>
  <c r="G1560" i="1"/>
  <c r="H1560" i="1"/>
  <c r="I1560" i="1"/>
  <c r="J1560" i="1"/>
  <c r="K1560" i="1"/>
  <c r="L1560" i="1"/>
  <c r="M1560" i="1"/>
  <c r="N1560" i="1"/>
  <c r="O1560" i="1"/>
  <c r="P1560" i="1"/>
  <c r="Q1560" i="1"/>
  <c r="R1560" i="1"/>
  <c r="S1560" i="1"/>
  <c r="U1560" i="1"/>
  <c r="V1560" i="1"/>
  <c r="W1560" i="1"/>
  <c r="X1560" i="1"/>
  <c r="Y1560" i="1"/>
  <c r="Z1560" i="1"/>
  <c r="AA1560" i="1"/>
  <c r="AB1560" i="1"/>
  <c r="A1561" i="1"/>
  <c r="B1561" i="1"/>
  <c r="C1561" i="1"/>
  <c r="D1561" i="1"/>
  <c r="E1561" i="1"/>
  <c r="F1561" i="1"/>
  <c r="G1561" i="1"/>
  <c r="H1561" i="1"/>
  <c r="I1561" i="1"/>
  <c r="J1561" i="1"/>
  <c r="K1561" i="1"/>
  <c r="L1561" i="1"/>
  <c r="M1561" i="1"/>
  <c r="N1561" i="1"/>
  <c r="O1561" i="1"/>
  <c r="P1561" i="1"/>
  <c r="Q1561" i="1"/>
  <c r="R1561" i="1"/>
  <c r="S1561" i="1"/>
  <c r="U1561" i="1"/>
  <c r="V1561" i="1"/>
  <c r="W1561" i="1"/>
  <c r="X1561" i="1"/>
  <c r="Y1561" i="1"/>
  <c r="Z1561" i="1"/>
  <c r="AA1561" i="1"/>
  <c r="AB1561" i="1"/>
  <c r="A1562" i="1"/>
  <c r="B1562" i="1"/>
  <c r="C1562" i="1"/>
  <c r="D1562" i="1"/>
  <c r="E1562" i="1"/>
  <c r="F1562" i="1"/>
  <c r="G1562" i="1"/>
  <c r="H1562" i="1"/>
  <c r="I1562" i="1"/>
  <c r="J1562" i="1"/>
  <c r="K1562" i="1"/>
  <c r="L1562" i="1"/>
  <c r="M1562" i="1"/>
  <c r="N1562" i="1"/>
  <c r="O1562" i="1"/>
  <c r="P1562" i="1"/>
  <c r="Q1562" i="1"/>
  <c r="R1562" i="1"/>
  <c r="S1562" i="1"/>
  <c r="U1562" i="1"/>
  <c r="V1562" i="1"/>
  <c r="W1562" i="1"/>
  <c r="X1562" i="1"/>
  <c r="Y1562" i="1"/>
  <c r="Z1562" i="1"/>
  <c r="AA1562" i="1"/>
  <c r="AB1562" i="1"/>
  <c r="A1563" i="1"/>
  <c r="B1563" i="1"/>
  <c r="C1563" i="1"/>
  <c r="D1563" i="1"/>
  <c r="E1563" i="1"/>
  <c r="F1563" i="1"/>
  <c r="G1563" i="1"/>
  <c r="H1563" i="1"/>
  <c r="I1563" i="1"/>
  <c r="J1563" i="1"/>
  <c r="K1563" i="1"/>
  <c r="L1563" i="1"/>
  <c r="M1563" i="1"/>
  <c r="N1563" i="1"/>
  <c r="O1563" i="1"/>
  <c r="P1563" i="1"/>
  <c r="Q1563" i="1"/>
  <c r="R1563" i="1"/>
  <c r="S1563" i="1"/>
  <c r="U1563" i="1"/>
  <c r="V1563" i="1"/>
  <c r="W1563" i="1"/>
  <c r="X1563" i="1"/>
  <c r="Y1563" i="1"/>
  <c r="Z1563" i="1"/>
  <c r="AA1563" i="1"/>
  <c r="AB1563" i="1"/>
  <c r="A1564" i="1"/>
  <c r="B1564" i="1"/>
  <c r="C1564" i="1"/>
  <c r="D1564" i="1"/>
  <c r="E1564" i="1"/>
  <c r="F1564" i="1"/>
  <c r="G1564" i="1"/>
  <c r="H1564" i="1"/>
  <c r="I1564" i="1"/>
  <c r="J1564" i="1"/>
  <c r="K1564" i="1"/>
  <c r="L1564" i="1"/>
  <c r="M1564" i="1"/>
  <c r="N1564" i="1"/>
  <c r="O1564" i="1"/>
  <c r="P1564" i="1"/>
  <c r="Q1564" i="1"/>
  <c r="R1564" i="1"/>
  <c r="S1564" i="1"/>
  <c r="U1564" i="1"/>
  <c r="V1564" i="1"/>
  <c r="W1564" i="1"/>
  <c r="X1564" i="1"/>
  <c r="Y1564" i="1"/>
  <c r="Z1564" i="1"/>
  <c r="AA1564" i="1"/>
  <c r="AB1564" i="1"/>
  <c r="A1565" i="1"/>
  <c r="B1565" i="1"/>
  <c r="C1565" i="1"/>
  <c r="D1565" i="1"/>
  <c r="E1565" i="1"/>
  <c r="F1565" i="1"/>
  <c r="G1565" i="1"/>
  <c r="H1565" i="1"/>
  <c r="I1565" i="1"/>
  <c r="J1565" i="1"/>
  <c r="K1565" i="1"/>
  <c r="L1565" i="1"/>
  <c r="M1565" i="1"/>
  <c r="N1565" i="1"/>
  <c r="O1565" i="1"/>
  <c r="P1565" i="1"/>
  <c r="Q1565" i="1"/>
  <c r="R1565" i="1"/>
  <c r="S1565" i="1"/>
  <c r="U1565" i="1"/>
  <c r="V1565" i="1"/>
  <c r="W1565" i="1"/>
  <c r="X1565" i="1"/>
  <c r="Y1565" i="1"/>
  <c r="Z1565" i="1"/>
  <c r="AA1565" i="1"/>
  <c r="AB1565" i="1"/>
  <c r="A1566" i="1"/>
  <c r="B1566" i="1"/>
  <c r="C1566" i="1"/>
  <c r="D1566" i="1"/>
  <c r="E1566" i="1"/>
  <c r="F1566" i="1"/>
  <c r="G1566" i="1"/>
  <c r="H1566" i="1"/>
  <c r="I1566" i="1"/>
  <c r="J1566" i="1"/>
  <c r="K1566" i="1"/>
  <c r="L1566" i="1"/>
  <c r="M1566" i="1"/>
  <c r="N1566" i="1"/>
  <c r="O1566" i="1"/>
  <c r="P1566" i="1"/>
  <c r="Q1566" i="1"/>
  <c r="R1566" i="1"/>
  <c r="S1566" i="1"/>
  <c r="U1566" i="1"/>
  <c r="V1566" i="1"/>
  <c r="W1566" i="1"/>
  <c r="X1566" i="1"/>
  <c r="Y1566" i="1"/>
  <c r="Z1566" i="1"/>
  <c r="AA1566" i="1"/>
  <c r="AB1566" i="1"/>
  <c r="A1567" i="1"/>
  <c r="B1567" i="1"/>
  <c r="C1567" i="1"/>
  <c r="D1567" i="1"/>
  <c r="E1567" i="1"/>
  <c r="F1567" i="1"/>
  <c r="G1567" i="1"/>
  <c r="H1567" i="1"/>
  <c r="I1567" i="1"/>
  <c r="J1567" i="1"/>
  <c r="K1567" i="1"/>
  <c r="L1567" i="1"/>
  <c r="M1567" i="1"/>
  <c r="N1567" i="1"/>
  <c r="O1567" i="1"/>
  <c r="P1567" i="1"/>
  <c r="Q1567" i="1"/>
  <c r="R1567" i="1"/>
  <c r="S1567" i="1"/>
  <c r="U1567" i="1"/>
  <c r="V1567" i="1"/>
  <c r="W1567" i="1"/>
  <c r="X1567" i="1"/>
  <c r="Y1567" i="1"/>
  <c r="Z1567" i="1"/>
  <c r="AA1567" i="1"/>
  <c r="AB1567" i="1"/>
  <c r="A1568" i="1"/>
  <c r="B1568" i="1"/>
  <c r="C1568" i="1"/>
  <c r="D1568" i="1"/>
  <c r="E1568" i="1"/>
  <c r="F1568" i="1"/>
  <c r="G1568" i="1"/>
  <c r="H1568" i="1"/>
  <c r="I1568" i="1"/>
  <c r="J1568" i="1"/>
  <c r="K1568" i="1"/>
  <c r="L1568" i="1"/>
  <c r="M1568" i="1"/>
  <c r="N1568" i="1"/>
  <c r="O1568" i="1"/>
  <c r="P1568" i="1"/>
  <c r="Q1568" i="1"/>
  <c r="R1568" i="1"/>
  <c r="S1568" i="1"/>
  <c r="U1568" i="1"/>
  <c r="V1568" i="1"/>
  <c r="W1568" i="1"/>
  <c r="X1568" i="1"/>
  <c r="Y1568" i="1"/>
  <c r="Z1568" i="1"/>
  <c r="AA1568" i="1"/>
  <c r="AB1568" i="1"/>
  <c r="A1569" i="1"/>
  <c r="B1569" i="1"/>
  <c r="C1569" i="1"/>
  <c r="D1569" i="1"/>
  <c r="E1569" i="1"/>
  <c r="F1569" i="1"/>
  <c r="G1569" i="1"/>
  <c r="H1569" i="1"/>
  <c r="I1569" i="1"/>
  <c r="J1569" i="1"/>
  <c r="K1569" i="1"/>
  <c r="L1569" i="1"/>
  <c r="M1569" i="1"/>
  <c r="N1569" i="1"/>
  <c r="O1569" i="1"/>
  <c r="P1569" i="1"/>
  <c r="Q1569" i="1"/>
  <c r="R1569" i="1"/>
  <c r="S1569" i="1"/>
  <c r="U1569" i="1"/>
  <c r="V1569" i="1"/>
  <c r="W1569" i="1"/>
  <c r="X1569" i="1"/>
  <c r="Y1569" i="1"/>
  <c r="Z1569" i="1"/>
  <c r="AA1569" i="1"/>
  <c r="AB1569" i="1"/>
  <c r="A1570" i="1"/>
  <c r="B1570" i="1"/>
  <c r="C1570" i="1"/>
  <c r="D1570" i="1"/>
  <c r="E1570" i="1"/>
  <c r="F1570" i="1"/>
  <c r="G1570" i="1"/>
  <c r="H1570" i="1"/>
  <c r="I1570" i="1"/>
  <c r="J1570" i="1"/>
  <c r="K1570" i="1"/>
  <c r="L1570" i="1"/>
  <c r="M1570" i="1"/>
  <c r="N1570" i="1"/>
  <c r="O1570" i="1"/>
  <c r="P1570" i="1"/>
  <c r="Q1570" i="1"/>
  <c r="R1570" i="1"/>
  <c r="S1570" i="1"/>
  <c r="U1570" i="1"/>
  <c r="V1570" i="1"/>
  <c r="W1570" i="1"/>
  <c r="X1570" i="1"/>
  <c r="Y1570" i="1"/>
  <c r="Z1570" i="1"/>
  <c r="AA1570" i="1"/>
  <c r="AB1570" i="1"/>
  <c r="A1571" i="1"/>
  <c r="B1571" i="1"/>
  <c r="C1571" i="1"/>
  <c r="D1571" i="1"/>
  <c r="E1571" i="1"/>
  <c r="F1571" i="1"/>
  <c r="G1571" i="1"/>
  <c r="H1571" i="1"/>
  <c r="I1571" i="1"/>
  <c r="J1571" i="1"/>
  <c r="K1571" i="1"/>
  <c r="L1571" i="1"/>
  <c r="M1571" i="1"/>
  <c r="N1571" i="1"/>
  <c r="O1571" i="1"/>
  <c r="P1571" i="1"/>
  <c r="Q1571" i="1"/>
  <c r="R1571" i="1"/>
  <c r="S1571" i="1"/>
  <c r="U1571" i="1"/>
  <c r="V1571" i="1"/>
  <c r="W1571" i="1"/>
  <c r="X1571" i="1"/>
  <c r="Y1571" i="1"/>
  <c r="Z1571" i="1"/>
  <c r="AA1571" i="1"/>
  <c r="AB1571" i="1"/>
  <c r="A1572" i="1"/>
  <c r="B1572" i="1"/>
  <c r="C1572" i="1"/>
  <c r="D1572" i="1"/>
  <c r="E1572" i="1"/>
  <c r="F1572" i="1"/>
  <c r="G1572" i="1"/>
  <c r="H1572" i="1"/>
  <c r="I1572" i="1"/>
  <c r="J1572" i="1"/>
  <c r="K1572" i="1"/>
  <c r="L1572" i="1"/>
  <c r="M1572" i="1"/>
  <c r="N1572" i="1"/>
  <c r="O1572" i="1"/>
  <c r="P1572" i="1"/>
  <c r="Q1572" i="1"/>
  <c r="R1572" i="1"/>
  <c r="S1572" i="1"/>
  <c r="U1572" i="1"/>
  <c r="V1572" i="1"/>
  <c r="W1572" i="1"/>
  <c r="X1572" i="1"/>
  <c r="Y1572" i="1"/>
  <c r="Z1572" i="1"/>
  <c r="AA1572" i="1"/>
  <c r="AB1572" i="1"/>
  <c r="A1573" i="1"/>
  <c r="B1573" i="1"/>
  <c r="C1573" i="1"/>
  <c r="D1573" i="1"/>
  <c r="E1573" i="1"/>
  <c r="F1573" i="1"/>
  <c r="G1573" i="1"/>
  <c r="H1573" i="1"/>
  <c r="I1573" i="1"/>
  <c r="J1573" i="1"/>
  <c r="K1573" i="1"/>
  <c r="L1573" i="1"/>
  <c r="M1573" i="1"/>
  <c r="N1573" i="1"/>
  <c r="O1573" i="1"/>
  <c r="P1573" i="1"/>
  <c r="Q1573" i="1"/>
  <c r="R1573" i="1"/>
  <c r="S1573" i="1"/>
  <c r="U1573" i="1"/>
  <c r="V1573" i="1"/>
  <c r="W1573" i="1"/>
  <c r="X1573" i="1"/>
  <c r="Y1573" i="1"/>
  <c r="Z1573" i="1"/>
  <c r="AA1573" i="1"/>
  <c r="AB1573" i="1"/>
  <c r="A1574" i="1"/>
  <c r="B1574" i="1"/>
  <c r="C1574" i="1"/>
  <c r="D1574" i="1"/>
  <c r="E1574" i="1"/>
  <c r="F1574" i="1"/>
  <c r="G1574" i="1"/>
  <c r="H1574" i="1"/>
  <c r="I1574" i="1"/>
  <c r="J1574" i="1"/>
  <c r="K1574" i="1"/>
  <c r="L1574" i="1"/>
  <c r="M1574" i="1"/>
  <c r="N1574" i="1"/>
  <c r="O1574" i="1"/>
  <c r="P1574" i="1"/>
  <c r="Q1574" i="1"/>
  <c r="R1574" i="1"/>
  <c r="S1574" i="1"/>
  <c r="U1574" i="1"/>
  <c r="V1574" i="1"/>
  <c r="W1574" i="1"/>
  <c r="X1574" i="1"/>
  <c r="Y1574" i="1"/>
  <c r="Z1574" i="1"/>
  <c r="AA1574" i="1"/>
  <c r="AB1574" i="1"/>
  <c r="A1575" i="1"/>
  <c r="B1575" i="1"/>
  <c r="C1575" i="1"/>
  <c r="D1575" i="1"/>
  <c r="E1575" i="1"/>
  <c r="F1575" i="1"/>
  <c r="G1575" i="1"/>
  <c r="H1575" i="1"/>
  <c r="I1575" i="1"/>
  <c r="J1575" i="1"/>
  <c r="K1575" i="1"/>
  <c r="L1575" i="1"/>
  <c r="M1575" i="1"/>
  <c r="N1575" i="1"/>
  <c r="O1575" i="1"/>
  <c r="P1575" i="1"/>
  <c r="Q1575" i="1"/>
  <c r="R1575" i="1"/>
  <c r="S1575" i="1"/>
  <c r="U1575" i="1"/>
  <c r="V1575" i="1"/>
  <c r="W1575" i="1"/>
  <c r="X1575" i="1"/>
  <c r="Y1575" i="1"/>
  <c r="Z1575" i="1"/>
  <c r="AA1575" i="1"/>
  <c r="AB1575" i="1"/>
  <c r="A1576" i="1"/>
  <c r="B1576" i="1"/>
  <c r="C1576" i="1"/>
  <c r="D1576" i="1"/>
  <c r="E1576" i="1"/>
  <c r="F1576" i="1"/>
  <c r="G1576" i="1"/>
  <c r="H1576" i="1"/>
  <c r="I1576" i="1"/>
  <c r="J1576" i="1"/>
  <c r="K1576" i="1"/>
  <c r="L1576" i="1"/>
  <c r="M1576" i="1"/>
  <c r="N1576" i="1"/>
  <c r="O1576" i="1"/>
  <c r="P1576" i="1"/>
  <c r="Q1576" i="1"/>
  <c r="R1576" i="1"/>
  <c r="S1576" i="1"/>
  <c r="U1576" i="1"/>
  <c r="V1576" i="1"/>
  <c r="W1576" i="1"/>
  <c r="X1576" i="1"/>
  <c r="Y1576" i="1"/>
  <c r="Z1576" i="1"/>
  <c r="AA1576" i="1"/>
  <c r="AB1576" i="1"/>
  <c r="A1577" i="1"/>
  <c r="B1577" i="1"/>
  <c r="C1577" i="1"/>
  <c r="D1577" i="1"/>
  <c r="E1577" i="1"/>
  <c r="F1577" i="1"/>
  <c r="G1577" i="1"/>
  <c r="H1577" i="1"/>
  <c r="I1577" i="1"/>
  <c r="J1577" i="1"/>
  <c r="K1577" i="1"/>
  <c r="L1577" i="1"/>
  <c r="M1577" i="1"/>
  <c r="N1577" i="1"/>
  <c r="O1577" i="1"/>
  <c r="P1577" i="1"/>
  <c r="Q1577" i="1"/>
  <c r="R1577" i="1"/>
  <c r="S1577" i="1"/>
  <c r="U1577" i="1"/>
  <c r="V1577" i="1"/>
  <c r="W1577" i="1"/>
  <c r="X1577" i="1"/>
  <c r="Y1577" i="1"/>
  <c r="Z1577" i="1"/>
  <c r="AA1577" i="1"/>
  <c r="AB1577" i="1"/>
  <c r="A1578" i="1"/>
  <c r="B1578" i="1"/>
  <c r="C1578" i="1"/>
  <c r="D1578" i="1"/>
  <c r="E1578" i="1"/>
  <c r="F1578" i="1"/>
  <c r="G1578" i="1"/>
  <c r="H1578" i="1"/>
  <c r="I1578" i="1"/>
  <c r="J1578" i="1"/>
  <c r="K1578" i="1"/>
  <c r="L1578" i="1"/>
  <c r="M1578" i="1"/>
  <c r="N1578" i="1"/>
  <c r="O1578" i="1"/>
  <c r="P1578" i="1"/>
  <c r="Q1578" i="1"/>
  <c r="R1578" i="1"/>
  <c r="S1578" i="1"/>
  <c r="U1578" i="1"/>
  <c r="V1578" i="1"/>
  <c r="W1578" i="1"/>
  <c r="X1578" i="1"/>
  <c r="Y1578" i="1"/>
  <c r="Z1578" i="1"/>
  <c r="AA1578" i="1"/>
  <c r="AB1578" i="1"/>
  <c r="A1579" i="1"/>
  <c r="B1579" i="1"/>
  <c r="C1579" i="1"/>
  <c r="D1579" i="1"/>
  <c r="E1579" i="1"/>
  <c r="F1579" i="1"/>
  <c r="G1579" i="1"/>
  <c r="H1579" i="1"/>
  <c r="I1579" i="1"/>
  <c r="J1579" i="1"/>
  <c r="K1579" i="1"/>
  <c r="L1579" i="1"/>
  <c r="M1579" i="1"/>
  <c r="N1579" i="1"/>
  <c r="O1579" i="1"/>
  <c r="P1579" i="1"/>
  <c r="Q1579" i="1"/>
  <c r="R1579" i="1"/>
  <c r="S1579" i="1"/>
  <c r="U1579" i="1"/>
  <c r="V1579" i="1"/>
  <c r="W1579" i="1"/>
  <c r="X1579" i="1"/>
  <c r="Y1579" i="1"/>
  <c r="Z1579" i="1"/>
  <c r="AA1579" i="1"/>
  <c r="AB1579" i="1"/>
  <c r="A1580" i="1"/>
  <c r="B1580" i="1"/>
  <c r="C1580" i="1"/>
  <c r="D1580" i="1"/>
  <c r="E1580" i="1"/>
  <c r="F1580" i="1"/>
  <c r="G1580" i="1"/>
  <c r="H1580" i="1"/>
  <c r="I1580" i="1"/>
  <c r="J1580" i="1"/>
  <c r="K1580" i="1"/>
  <c r="L1580" i="1"/>
  <c r="M1580" i="1"/>
  <c r="N1580" i="1"/>
  <c r="O1580" i="1"/>
  <c r="P1580" i="1"/>
  <c r="Q1580" i="1"/>
  <c r="R1580" i="1"/>
  <c r="S1580" i="1"/>
  <c r="U1580" i="1"/>
  <c r="V1580" i="1"/>
  <c r="W1580" i="1"/>
  <c r="X1580" i="1"/>
  <c r="Y1580" i="1"/>
  <c r="Z1580" i="1"/>
  <c r="AA1580" i="1"/>
  <c r="AB1580" i="1"/>
  <c r="A1581" i="1"/>
  <c r="B1581" i="1"/>
  <c r="C1581" i="1"/>
  <c r="D1581" i="1"/>
  <c r="E1581" i="1"/>
  <c r="F1581" i="1"/>
  <c r="G1581" i="1"/>
  <c r="H1581" i="1"/>
  <c r="I1581" i="1"/>
  <c r="J1581" i="1"/>
  <c r="K1581" i="1"/>
  <c r="L1581" i="1"/>
  <c r="M1581" i="1"/>
  <c r="N1581" i="1"/>
  <c r="O1581" i="1"/>
  <c r="P1581" i="1"/>
  <c r="Q1581" i="1"/>
  <c r="R1581" i="1"/>
  <c r="S1581" i="1"/>
  <c r="U1581" i="1"/>
  <c r="V1581" i="1"/>
  <c r="W1581" i="1"/>
  <c r="X1581" i="1"/>
  <c r="Y1581" i="1"/>
  <c r="Z1581" i="1"/>
  <c r="AA1581" i="1"/>
  <c r="AB1581" i="1"/>
  <c r="A1582" i="1"/>
  <c r="B1582" i="1"/>
  <c r="C1582" i="1"/>
  <c r="D1582" i="1"/>
  <c r="E1582" i="1"/>
  <c r="F1582" i="1"/>
  <c r="G1582" i="1"/>
  <c r="H1582" i="1"/>
  <c r="I1582" i="1"/>
  <c r="J1582" i="1"/>
  <c r="K1582" i="1"/>
  <c r="L1582" i="1"/>
  <c r="M1582" i="1"/>
  <c r="N1582" i="1"/>
  <c r="O1582" i="1"/>
  <c r="P1582" i="1"/>
  <c r="Q1582" i="1"/>
  <c r="R1582" i="1"/>
  <c r="S1582" i="1"/>
  <c r="U1582" i="1"/>
  <c r="V1582" i="1"/>
  <c r="W1582" i="1"/>
  <c r="X1582" i="1"/>
  <c r="Y1582" i="1"/>
  <c r="Z1582" i="1"/>
  <c r="AA1582" i="1"/>
  <c r="AB1582" i="1"/>
  <c r="A1583" i="1"/>
  <c r="B1583" i="1"/>
  <c r="C1583" i="1"/>
  <c r="D1583" i="1"/>
  <c r="E1583" i="1"/>
  <c r="F1583" i="1"/>
  <c r="G1583" i="1"/>
  <c r="H1583" i="1"/>
  <c r="I1583" i="1"/>
  <c r="J1583" i="1"/>
  <c r="K1583" i="1"/>
  <c r="L1583" i="1"/>
  <c r="M1583" i="1"/>
  <c r="N1583" i="1"/>
  <c r="O1583" i="1"/>
  <c r="P1583" i="1"/>
  <c r="Q1583" i="1"/>
  <c r="R1583" i="1"/>
  <c r="S1583" i="1"/>
  <c r="U1583" i="1"/>
  <c r="V1583" i="1"/>
  <c r="W1583" i="1"/>
  <c r="X1583" i="1"/>
  <c r="Y1583" i="1"/>
  <c r="Z1583" i="1"/>
  <c r="AA1583" i="1"/>
  <c r="AB1583" i="1"/>
  <c r="A1584" i="1"/>
  <c r="B1584" i="1"/>
  <c r="C1584" i="1"/>
  <c r="D1584" i="1"/>
  <c r="E1584" i="1"/>
  <c r="F1584" i="1"/>
  <c r="G1584" i="1"/>
  <c r="H1584" i="1"/>
  <c r="I1584" i="1"/>
  <c r="J1584" i="1"/>
  <c r="K1584" i="1"/>
  <c r="L1584" i="1"/>
  <c r="M1584" i="1"/>
  <c r="N1584" i="1"/>
  <c r="O1584" i="1"/>
  <c r="P1584" i="1"/>
  <c r="Q1584" i="1"/>
  <c r="R1584" i="1"/>
  <c r="S1584" i="1"/>
  <c r="U1584" i="1"/>
  <c r="V1584" i="1"/>
  <c r="W1584" i="1"/>
  <c r="X1584" i="1"/>
  <c r="Y1584" i="1"/>
  <c r="Z1584" i="1"/>
  <c r="AA1584" i="1"/>
  <c r="AB1584" i="1"/>
  <c r="A1585" i="1"/>
  <c r="B1585" i="1"/>
  <c r="C1585" i="1"/>
  <c r="D1585" i="1"/>
  <c r="E1585" i="1"/>
  <c r="F1585" i="1"/>
  <c r="G1585" i="1"/>
  <c r="H1585" i="1"/>
  <c r="I1585" i="1"/>
  <c r="J1585" i="1"/>
  <c r="K1585" i="1"/>
  <c r="L1585" i="1"/>
  <c r="M1585" i="1"/>
  <c r="N1585" i="1"/>
  <c r="O1585" i="1"/>
  <c r="P1585" i="1"/>
  <c r="Q1585" i="1"/>
  <c r="R1585" i="1"/>
  <c r="S1585" i="1"/>
  <c r="U1585" i="1"/>
  <c r="V1585" i="1"/>
  <c r="W1585" i="1"/>
  <c r="X1585" i="1"/>
  <c r="Y1585" i="1"/>
  <c r="Z1585" i="1"/>
  <c r="AA1585" i="1"/>
  <c r="AB1585" i="1"/>
  <c r="A1586" i="1"/>
  <c r="B1586" i="1"/>
  <c r="C1586" i="1"/>
  <c r="D1586" i="1"/>
  <c r="E1586" i="1"/>
  <c r="F1586" i="1"/>
  <c r="G1586" i="1"/>
  <c r="H1586" i="1"/>
  <c r="I1586" i="1"/>
  <c r="J1586" i="1"/>
  <c r="K1586" i="1"/>
  <c r="L1586" i="1"/>
  <c r="M1586" i="1"/>
  <c r="N1586" i="1"/>
  <c r="O1586" i="1"/>
  <c r="P1586" i="1"/>
  <c r="Q1586" i="1"/>
  <c r="R1586" i="1"/>
  <c r="S1586" i="1"/>
  <c r="U1586" i="1"/>
  <c r="V1586" i="1"/>
  <c r="W1586" i="1"/>
  <c r="X1586" i="1"/>
  <c r="Y1586" i="1"/>
  <c r="Z1586" i="1"/>
  <c r="AA1586" i="1"/>
  <c r="AB1586" i="1"/>
  <c r="A1587" i="1"/>
  <c r="B1587" i="1"/>
  <c r="C1587" i="1"/>
  <c r="D1587" i="1"/>
  <c r="E1587" i="1"/>
  <c r="F1587" i="1"/>
  <c r="G1587" i="1"/>
  <c r="H1587" i="1"/>
  <c r="I1587" i="1"/>
  <c r="J1587" i="1"/>
  <c r="K1587" i="1"/>
  <c r="L1587" i="1"/>
  <c r="M1587" i="1"/>
  <c r="N1587" i="1"/>
  <c r="O1587" i="1"/>
  <c r="P1587" i="1"/>
  <c r="Q1587" i="1"/>
  <c r="R1587" i="1"/>
  <c r="S1587" i="1"/>
  <c r="U1587" i="1"/>
  <c r="V1587" i="1"/>
  <c r="W1587" i="1"/>
  <c r="X1587" i="1"/>
  <c r="Y1587" i="1"/>
  <c r="Z1587" i="1"/>
  <c r="AA1587" i="1"/>
  <c r="AB1587" i="1"/>
  <c r="A1588" i="1"/>
  <c r="B1588" i="1"/>
  <c r="C1588" i="1"/>
  <c r="D1588" i="1"/>
  <c r="E1588" i="1"/>
  <c r="F1588" i="1"/>
  <c r="G1588" i="1"/>
  <c r="H1588" i="1"/>
  <c r="I1588" i="1"/>
  <c r="J1588" i="1"/>
  <c r="K1588" i="1"/>
  <c r="L1588" i="1"/>
  <c r="M1588" i="1"/>
  <c r="N1588" i="1"/>
  <c r="O1588" i="1"/>
  <c r="P1588" i="1"/>
  <c r="Q1588" i="1"/>
  <c r="R1588" i="1"/>
  <c r="S1588" i="1"/>
  <c r="U1588" i="1"/>
  <c r="V1588" i="1"/>
  <c r="W1588" i="1"/>
  <c r="X1588" i="1"/>
  <c r="Y1588" i="1"/>
  <c r="Z1588" i="1"/>
  <c r="AA1588" i="1"/>
  <c r="AB1588" i="1"/>
  <c r="A1589" i="1"/>
  <c r="B1589" i="1"/>
  <c r="C1589" i="1"/>
  <c r="D1589" i="1"/>
  <c r="E1589" i="1"/>
  <c r="F1589" i="1"/>
  <c r="G1589" i="1"/>
  <c r="H1589" i="1"/>
  <c r="I1589" i="1"/>
  <c r="J1589" i="1"/>
  <c r="K1589" i="1"/>
  <c r="L1589" i="1"/>
  <c r="M1589" i="1"/>
  <c r="N1589" i="1"/>
  <c r="O1589" i="1"/>
  <c r="P1589" i="1"/>
  <c r="Q1589" i="1"/>
  <c r="R1589" i="1"/>
  <c r="S1589" i="1"/>
  <c r="U1589" i="1"/>
  <c r="V1589" i="1"/>
  <c r="W1589" i="1"/>
  <c r="X1589" i="1"/>
  <c r="Y1589" i="1"/>
  <c r="Z1589" i="1"/>
  <c r="AA1589" i="1"/>
  <c r="AB1589" i="1"/>
  <c r="A1590" i="1"/>
  <c r="B1590" i="1"/>
  <c r="C1590" i="1"/>
  <c r="D1590" i="1"/>
  <c r="E1590" i="1"/>
  <c r="F1590" i="1"/>
  <c r="G1590" i="1"/>
  <c r="H1590" i="1"/>
  <c r="I1590" i="1"/>
  <c r="J1590" i="1"/>
  <c r="K1590" i="1"/>
  <c r="L1590" i="1"/>
  <c r="M1590" i="1"/>
  <c r="N1590" i="1"/>
  <c r="O1590" i="1"/>
  <c r="P1590" i="1"/>
  <c r="Q1590" i="1"/>
  <c r="R1590" i="1"/>
  <c r="S1590" i="1"/>
  <c r="U1590" i="1"/>
  <c r="V1590" i="1"/>
  <c r="W1590" i="1"/>
  <c r="X1590" i="1"/>
  <c r="Y1590" i="1"/>
  <c r="Z1590" i="1"/>
  <c r="AA1590" i="1"/>
  <c r="AB1590" i="1"/>
  <c r="A1591" i="1"/>
  <c r="B1591" i="1"/>
  <c r="C1591" i="1"/>
  <c r="D1591" i="1"/>
  <c r="E1591" i="1"/>
  <c r="F1591" i="1"/>
  <c r="G1591" i="1"/>
  <c r="H1591" i="1"/>
  <c r="I1591" i="1"/>
  <c r="J1591" i="1"/>
  <c r="K1591" i="1"/>
  <c r="L1591" i="1"/>
  <c r="M1591" i="1"/>
  <c r="N1591" i="1"/>
  <c r="O1591" i="1"/>
  <c r="P1591" i="1"/>
  <c r="Q1591" i="1"/>
  <c r="R1591" i="1"/>
  <c r="S1591" i="1"/>
  <c r="U1591" i="1"/>
  <c r="V1591" i="1"/>
  <c r="W1591" i="1"/>
  <c r="X1591" i="1"/>
  <c r="Y1591" i="1"/>
  <c r="Z1591" i="1"/>
  <c r="AA1591" i="1"/>
  <c r="AB1591" i="1"/>
  <c r="A1592" i="1"/>
  <c r="B1592" i="1"/>
  <c r="C1592" i="1"/>
  <c r="D1592" i="1"/>
  <c r="E1592" i="1"/>
  <c r="F1592" i="1"/>
  <c r="G1592" i="1"/>
  <c r="H1592" i="1"/>
  <c r="I1592" i="1"/>
  <c r="J1592" i="1"/>
  <c r="K1592" i="1"/>
  <c r="L1592" i="1"/>
  <c r="M1592" i="1"/>
  <c r="N1592" i="1"/>
  <c r="O1592" i="1"/>
  <c r="P1592" i="1"/>
  <c r="Q1592" i="1"/>
  <c r="R1592" i="1"/>
  <c r="S1592" i="1"/>
  <c r="U1592" i="1"/>
  <c r="V1592" i="1"/>
  <c r="W1592" i="1"/>
  <c r="X1592" i="1"/>
  <c r="Y1592" i="1"/>
  <c r="Z1592" i="1"/>
  <c r="AA1592" i="1"/>
  <c r="AB1592" i="1"/>
  <c r="A1593" i="1"/>
  <c r="B1593" i="1"/>
  <c r="C1593" i="1"/>
  <c r="D1593" i="1"/>
  <c r="E1593" i="1"/>
  <c r="F1593" i="1"/>
  <c r="G1593" i="1"/>
  <c r="H1593" i="1"/>
  <c r="I1593" i="1"/>
  <c r="J1593" i="1"/>
  <c r="K1593" i="1"/>
  <c r="L1593" i="1"/>
  <c r="M1593" i="1"/>
  <c r="N1593" i="1"/>
  <c r="O1593" i="1"/>
  <c r="P1593" i="1"/>
  <c r="Q1593" i="1"/>
  <c r="R1593" i="1"/>
  <c r="S1593" i="1"/>
  <c r="U1593" i="1"/>
  <c r="V1593" i="1"/>
  <c r="W1593" i="1"/>
  <c r="X1593" i="1"/>
  <c r="Y1593" i="1"/>
  <c r="Z1593" i="1"/>
  <c r="AA1593" i="1"/>
  <c r="AB1593" i="1"/>
  <c r="A1594" i="1"/>
  <c r="B1594" i="1"/>
  <c r="C1594" i="1"/>
  <c r="D1594" i="1"/>
  <c r="E1594" i="1"/>
  <c r="F1594" i="1"/>
  <c r="G1594" i="1"/>
  <c r="H1594" i="1"/>
  <c r="I1594" i="1"/>
  <c r="J1594" i="1"/>
  <c r="K1594" i="1"/>
  <c r="L1594" i="1"/>
  <c r="M1594" i="1"/>
  <c r="N1594" i="1"/>
  <c r="O1594" i="1"/>
  <c r="P1594" i="1"/>
  <c r="Q1594" i="1"/>
  <c r="R1594" i="1"/>
  <c r="S1594" i="1"/>
  <c r="U1594" i="1"/>
  <c r="V1594" i="1"/>
  <c r="W1594" i="1"/>
  <c r="X1594" i="1"/>
  <c r="Y1594" i="1"/>
  <c r="Z1594" i="1"/>
  <c r="AA1594" i="1"/>
  <c r="AB1594" i="1"/>
  <c r="A1595" i="1"/>
  <c r="B1595" i="1"/>
  <c r="C1595" i="1"/>
  <c r="D1595" i="1"/>
  <c r="E1595" i="1"/>
  <c r="F1595" i="1"/>
  <c r="G1595" i="1"/>
  <c r="H1595" i="1"/>
  <c r="I1595" i="1"/>
  <c r="J1595" i="1"/>
  <c r="K1595" i="1"/>
  <c r="L1595" i="1"/>
  <c r="M1595" i="1"/>
  <c r="N1595" i="1"/>
  <c r="O1595" i="1"/>
  <c r="P1595" i="1"/>
  <c r="Q1595" i="1"/>
  <c r="R1595" i="1"/>
  <c r="S1595" i="1"/>
  <c r="U1595" i="1"/>
  <c r="V1595" i="1"/>
  <c r="W1595" i="1"/>
  <c r="X1595" i="1"/>
  <c r="Y1595" i="1"/>
  <c r="Z1595" i="1"/>
  <c r="AA1595" i="1"/>
  <c r="AB1595" i="1"/>
  <c r="A1596" i="1"/>
  <c r="B1596" i="1"/>
  <c r="C1596" i="1"/>
  <c r="D1596" i="1"/>
  <c r="E1596" i="1"/>
  <c r="F1596" i="1"/>
  <c r="G1596" i="1"/>
  <c r="H1596" i="1"/>
  <c r="I1596" i="1"/>
  <c r="J1596" i="1"/>
  <c r="K1596" i="1"/>
  <c r="L1596" i="1"/>
  <c r="M1596" i="1"/>
  <c r="N1596" i="1"/>
  <c r="O1596" i="1"/>
  <c r="P1596" i="1"/>
  <c r="Q1596" i="1"/>
  <c r="R1596" i="1"/>
  <c r="S1596" i="1"/>
  <c r="U1596" i="1"/>
  <c r="V1596" i="1"/>
  <c r="W1596" i="1"/>
  <c r="X1596" i="1"/>
  <c r="Y1596" i="1"/>
  <c r="Z1596" i="1"/>
  <c r="AA1596" i="1"/>
  <c r="AB1596" i="1"/>
  <c r="A1597" i="1"/>
  <c r="B1597" i="1"/>
  <c r="C1597" i="1"/>
  <c r="D1597" i="1"/>
  <c r="E1597" i="1"/>
  <c r="F1597" i="1"/>
  <c r="G1597" i="1"/>
  <c r="H1597" i="1"/>
  <c r="I1597" i="1"/>
  <c r="J1597" i="1"/>
  <c r="K1597" i="1"/>
  <c r="L1597" i="1"/>
  <c r="M1597" i="1"/>
  <c r="N1597" i="1"/>
  <c r="O1597" i="1"/>
  <c r="P1597" i="1"/>
  <c r="Q1597" i="1"/>
  <c r="R1597" i="1"/>
  <c r="S1597" i="1"/>
  <c r="U1597" i="1"/>
  <c r="V1597" i="1"/>
  <c r="W1597" i="1"/>
  <c r="X1597" i="1"/>
  <c r="Y1597" i="1"/>
  <c r="Z1597" i="1"/>
  <c r="AA1597" i="1"/>
  <c r="AB1597" i="1"/>
  <c r="A1598" i="1"/>
  <c r="B1598" i="1"/>
  <c r="C1598" i="1"/>
  <c r="D1598" i="1"/>
  <c r="E1598" i="1"/>
  <c r="F1598" i="1"/>
  <c r="G1598" i="1"/>
  <c r="H1598" i="1"/>
  <c r="I1598" i="1"/>
  <c r="J1598" i="1"/>
  <c r="K1598" i="1"/>
  <c r="L1598" i="1"/>
  <c r="M1598" i="1"/>
  <c r="N1598" i="1"/>
  <c r="O1598" i="1"/>
  <c r="P1598" i="1"/>
  <c r="Q1598" i="1"/>
  <c r="R1598" i="1"/>
  <c r="S1598" i="1"/>
  <c r="U1598" i="1"/>
  <c r="V1598" i="1"/>
  <c r="W1598" i="1"/>
  <c r="X1598" i="1"/>
  <c r="Y1598" i="1"/>
  <c r="Z1598" i="1"/>
  <c r="AA1598" i="1"/>
  <c r="AB1598" i="1"/>
  <c r="A1599" i="1"/>
  <c r="B1599" i="1"/>
  <c r="C1599" i="1"/>
  <c r="D1599" i="1"/>
  <c r="E1599" i="1"/>
  <c r="F1599" i="1"/>
  <c r="G1599" i="1"/>
  <c r="H1599" i="1"/>
  <c r="I1599" i="1"/>
  <c r="J1599" i="1"/>
  <c r="K1599" i="1"/>
  <c r="L1599" i="1"/>
  <c r="M1599" i="1"/>
  <c r="N1599" i="1"/>
  <c r="O1599" i="1"/>
  <c r="P1599" i="1"/>
  <c r="Q1599" i="1"/>
  <c r="R1599" i="1"/>
  <c r="S1599" i="1"/>
  <c r="U1599" i="1"/>
  <c r="V1599" i="1"/>
  <c r="W1599" i="1"/>
  <c r="X1599" i="1"/>
  <c r="Y1599" i="1"/>
  <c r="Z1599" i="1"/>
  <c r="AA1599" i="1"/>
  <c r="AB1599" i="1"/>
  <c r="A1600" i="1"/>
  <c r="B1600" i="1"/>
  <c r="C1600" i="1"/>
  <c r="D1600" i="1"/>
  <c r="E1600" i="1"/>
  <c r="F1600" i="1"/>
  <c r="G1600" i="1"/>
  <c r="H1600" i="1"/>
  <c r="I1600" i="1"/>
  <c r="J1600" i="1"/>
  <c r="K1600" i="1"/>
  <c r="L1600" i="1"/>
  <c r="M1600" i="1"/>
  <c r="N1600" i="1"/>
  <c r="O1600" i="1"/>
  <c r="P1600" i="1"/>
  <c r="Q1600" i="1"/>
  <c r="R1600" i="1"/>
  <c r="S1600" i="1"/>
  <c r="U1600" i="1"/>
  <c r="V1600" i="1"/>
  <c r="W1600" i="1"/>
  <c r="X1600" i="1"/>
  <c r="Y1600" i="1"/>
  <c r="Z1600" i="1"/>
  <c r="AA1600" i="1"/>
  <c r="AB1600" i="1"/>
  <c r="A1601" i="1"/>
  <c r="B1601" i="1"/>
  <c r="C1601" i="1"/>
  <c r="D1601" i="1"/>
  <c r="E1601" i="1"/>
  <c r="F1601" i="1"/>
  <c r="G1601" i="1"/>
  <c r="H1601" i="1"/>
  <c r="I1601" i="1"/>
  <c r="J1601" i="1"/>
  <c r="K1601" i="1"/>
  <c r="L1601" i="1"/>
  <c r="M1601" i="1"/>
  <c r="N1601" i="1"/>
  <c r="O1601" i="1"/>
  <c r="P1601" i="1"/>
  <c r="Q1601" i="1"/>
  <c r="R1601" i="1"/>
  <c r="S1601" i="1"/>
  <c r="U1601" i="1"/>
  <c r="V1601" i="1"/>
  <c r="W1601" i="1"/>
  <c r="X1601" i="1"/>
  <c r="Y1601" i="1"/>
  <c r="Z1601" i="1"/>
  <c r="AA1601" i="1"/>
  <c r="AB1601" i="1"/>
  <c r="A1602" i="1"/>
  <c r="B1602" i="1"/>
  <c r="C1602" i="1"/>
  <c r="D1602" i="1"/>
  <c r="E1602" i="1"/>
  <c r="F1602" i="1"/>
  <c r="G1602" i="1"/>
  <c r="H1602" i="1"/>
  <c r="I1602" i="1"/>
  <c r="J1602" i="1"/>
  <c r="K1602" i="1"/>
  <c r="L1602" i="1"/>
  <c r="M1602" i="1"/>
  <c r="N1602" i="1"/>
  <c r="O1602" i="1"/>
  <c r="P1602" i="1"/>
  <c r="Q1602" i="1"/>
  <c r="R1602" i="1"/>
  <c r="S1602" i="1"/>
  <c r="U1602" i="1"/>
  <c r="V1602" i="1"/>
  <c r="W1602" i="1"/>
  <c r="X1602" i="1"/>
  <c r="Y1602" i="1"/>
  <c r="Z1602" i="1"/>
  <c r="AA1602" i="1"/>
  <c r="AB1602" i="1"/>
  <c r="A1603" i="1"/>
  <c r="B1603" i="1"/>
  <c r="C1603" i="1"/>
  <c r="D1603" i="1"/>
  <c r="E1603" i="1"/>
  <c r="F1603" i="1"/>
  <c r="G1603" i="1"/>
  <c r="H1603" i="1"/>
  <c r="I1603" i="1"/>
  <c r="J1603" i="1"/>
  <c r="K1603" i="1"/>
  <c r="L1603" i="1"/>
  <c r="M1603" i="1"/>
  <c r="N1603" i="1"/>
  <c r="O1603" i="1"/>
  <c r="P1603" i="1"/>
  <c r="Q1603" i="1"/>
  <c r="R1603" i="1"/>
  <c r="S1603" i="1"/>
  <c r="U1603" i="1"/>
  <c r="V1603" i="1"/>
  <c r="W1603" i="1"/>
  <c r="X1603" i="1"/>
  <c r="Y1603" i="1"/>
  <c r="Z1603" i="1"/>
  <c r="AA1603" i="1"/>
  <c r="AB1603" i="1"/>
  <c r="A1604" i="1"/>
  <c r="B1604" i="1"/>
  <c r="C1604" i="1"/>
  <c r="D1604" i="1"/>
  <c r="E1604" i="1"/>
  <c r="F1604" i="1"/>
  <c r="G1604" i="1"/>
  <c r="H1604" i="1"/>
  <c r="I1604" i="1"/>
  <c r="J1604" i="1"/>
  <c r="K1604" i="1"/>
  <c r="L1604" i="1"/>
  <c r="M1604" i="1"/>
  <c r="N1604" i="1"/>
  <c r="O1604" i="1"/>
  <c r="P1604" i="1"/>
  <c r="Q1604" i="1"/>
  <c r="R1604" i="1"/>
  <c r="S1604" i="1"/>
  <c r="U1604" i="1"/>
  <c r="V1604" i="1"/>
  <c r="W1604" i="1"/>
  <c r="X1604" i="1"/>
  <c r="Y1604" i="1"/>
  <c r="Z1604" i="1"/>
  <c r="AA1604" i="1"/>
  <c r="AB1604" i="1"/>
  <c r="A1605" i="1"/>
  <c r="B1605" i="1"/>
  <c r="C1605" i="1"/>
  <c r="D1605" i="1"/>
  <c r="E1605" i="1"/>
  <c r="F1605" i="1"/>
  <c r="G1605" i="1"/>
  <c r="H1605" i="1"/>
  <c r="I1605" i="1"/>
  <c r="J1605" i="1"/>
  <c r="K1605" i="1"/>
  <c r="L1605" i="1"/>
  <c r="M1605" i="1"/>
  <c r="N1605" i="1"/>
  <c r="O1605" i="1"/>
  <c r="P1605" i="1"/>
  <c r="Q1605" i="1"/>
  <c r="R1605" i="1"/>
  <c r="S1605" i="1"/>
  <c r="U1605" i="1"/>
  <c r="V1605" i="1"/>
  <c r="W1605" i="1"/>
  <c r="X1605" i="1"/>
  <c r="Y1605" i="1"/>
  <c r="Z1605" i="1"/>
  <c r="AA1605" i="1"/>
  <c r="AB1605" i="1"/>
  <c r="A1606" i="1"/>
  <c r="B1606" i="1"/>
  <c r="C1606" i="1"/>
  <c r="D1606" i="1"/>
  <c r="E1606" i="1"/>
  <c r="F1606" i="1"/>
  <c r="G1606" i="1"/>
  <c r="H1606" i="1"/>
  <c r="I1606" i="1"/>
  <c r="J1606" i="1"/>
  <c r="K1606" i="1"/>
  <c r="L1606" i="1"/>
  <c r="M1606" i="1"/>
  <c r="N1606" i="1"/>
  <c r="O1606" i="1"/>
  <c r="P1606" i="1"/>
  <c r="Q1606" i="1"/>
  <c r="R1606" i="1"/>
  <c r="S1606" i="1"/>
  <c r="U1606" i="1"/>
  <c r="V1606" i="1"/>
  <c r="W1606" i="1"/>
  <c r="X1606" i="1"/>
  <c r="Y1606" i="1"/>
  <c r="Z1606" i="1"/>
  <c r="AA1606" i="1"/>
  <c r="AB1606" i="1"/>
  <c r="A1607" i="1"/>
  <c r="B1607" i="1"/>
  <c r="C1607" i="1"/>
  <c r="D1607" i="1"/>
  <c r="E1607" i="1"/>
  <c r="F1607" i="1"/>
  <c r="G1607" i="1"/>
  <c r="H1607" i="1"/>
  <c r="I1607" i="1"/>
  <c r="J1607" i="1"/>
  <c r="K1607" i="1"/>
  <c r="L1607" i="1"/>
  <c r="M1607" i="1"/>
  <c r="N1607" i="1"/>
  <c r="O1607" i="1"/>
  <c r="P1607" i="1"/>
  <c r="Q1607" i="1"/>
  <c r="R1607" i="1"/>
  <c r="S1607" i="1"/>
  <c r="U1607" i="1"/>
  <c r="V1607" i="1"/>
  <c r="W1607" i="1"/>
  <c r="X1607" i="1"/>
  <c r="Y1607" i="1"/>
  <c r="Z1607" i="1"/>
  <c r="AA1607" i="1"/>
  <c r="AB1607" i="1"/>
  <c r="A1608" i="1"/>
  <c r="B1608" i="1"/>
  <c r="C1608" i="1"/>
  <c r="D1608" i="1"/>
  <c r="E1608" i="1"/>
  <c r="F1608" i="1"/>
  <c r="G1608" i="1"/>
  <c r="H1608" i="1"/>
  <c r="I1608" i="1"/>
  <c r="J1608" i="1"/>
  <c r="K1608" i="1"/>
  <c r="L1608" i="1"/>
  <c r="M1608" i="1"/>
  <c r="N1608" i="1"/>
  <c r="O1608" i="1"/>
  <c r="P1608" i="1"/>
  <c r="Q1608" i="1"/>
  <c r="R1608" i="1"/>
  <c r="S1608" i="1"/>
  <c r="U1608" i="1"/>
  <c r="V1608" i="1"/>
  <c r="W1608" i="1"/>
  <c r="X1608" i="1"/>
  <c r="Y1608" i="1"/>
  <c r="Z1608" i="1"/>
  <c r="AA1608" i="1"/>
  <c r="AB1608" i="1"/>
  <c r="A1609" i="1"/>
  <c r="B1609" i="1"/>
  <c r="C1609" i="1"/>
  <c r="D1609" i="1"/>
  <c r="E1609" i="1"/>
  <c r="F1609" i="1"/>
  <c r="G1609" i="1"/>
  <c r="H1609" i="1"/>
  <c r="I1609" i="1"/>
  <c r="J1609" i="1"/>
  <c r="K1609" i="1"/>
  <c r="L1609" i="1"/>
  <c r="M1609" i="1"/>
  <c r="N1609" i="1"/>
  <c r="O1609" i="1"/>
  <c r="P1609" i="1"/>
  <c r="Q1609" i="1"/>
  <c r="R1609" i="1"/>
  <c r="S1609" i="1"/>
  <c r="U1609" i="1"/>
  <c r="V1609" i="1"/>
  <c r="W1609" i="1"/>
  <c r="X1609" i="1"/>
  <c r="Y1609" i="1"/>
  <c r="Z1609" i="1"/>
  <c r="AA1609" i="1"/>
  <c r="AB1609" i="1"/>
  <c r="A1610" i="1"/>
  <c r="B1610" i="1"/>
  <c r="C1610" i="1"/>
  <c r="D1610" i="1"/>
  <c r="E1610" i="1"/>
  <c r="F1610" i="1"/>
  <c r="G1610" i="1"/>
  <c r="H1610" i="1"/>
  <c r="I1610" i="1"/>
  <c r="J1610" i="1"/>
  <c r="K1610" i="1"/>
  <c r="L1610" i="1"/>
  <c r="M1610" i="1"/>
  <c r="N1610" i="1"/>
  <c r="O1610" i="1"/>
  <c r="P1610" i="1"/>
  <c r="Q1610" i="1"/>
  <c r="R1610" i="1"/>
  <c r="S1610" i="1"/>
  <c r="U1610" i="1"/>
  <c r="V1610" i="1"/>
  <c r="W1610" i="1"/>
  <c r="X1610" i="1"/>
  <c r="Y1610" i="1"/>
  <c r="Z1610" i="1"/>
  <c r="AA1610" i="1"/>
  <c r="AB1610" i="1"/>
  <c r="A1611" i="1"/>
  <c r="B1611" i="1"/>
  <c r="C1611" i="1"/>
  <c r="D1611" i="1"/>
  <c r="E1611" i="1"/>
  <c r="F1611" i="1"/>
  <c r="G1611" i="1"/>
  <c r="H1611" i="1"/>
  <c r="I1611" i="1"/>
  <c r="J1611" i="1"/>
  <c r="K1611" i="1"/>
  <c r="L1611" i="1"/>
  <c r="M1611" i="1"/>
  <c r="N1611" i="1"/>
  <c r="O1611" i="1"/>
  <c r="P1611" i="1"/>
  <c r="Q1611" i="1"/>
  <c r="R1611" i="1"/>
  <c r="S1611" i="1"/>
  <c r="U1611" i="1"/>
  <c r="V1611" i="1"/>
  <c r="W1611" i="1"/>
  <c r="X1611" i="1"/>
  <c r="Y1611" i="1"/>
  <c r="Z1611" i="1"/>
  <c r="AA1611" i="1"/>
  <c r="AB1611" i="1"/>
  <c r="A1612" i="1"/>
  <c r="B1612" i="1"/>
  <c r="C1612" i="1"/>
  <c r="D1612" i="1"/>
  <c r="E1612" i="1"/>
  <c r="F1612" i="1"/>
  <c r="G1612" i="1"/>
  <c r="H1612" i="1"/>
  <c r="I1612" i="1"/>
  <c r="J1612" i="1"/>
  <c r="K1612" i="1"/>
  <c r="L1612" i="1"/>
  <c r="M1612" i="1"/>
  <c r="N1612" i="1"/>
  <c r="O1612" i="1"/>
  <c r="P1612" i="1"/>
  <c r="Q1612" i="1"/>
  <c r="R1612" i="1"/>
  <c r="S1612" i="1"/>
  <c r="U1612" i="1"/>
  <c r="V1612" i="1"/>
  <c r="W1612" i="1"/>
  <c r="X1612" i="1"/>
  <c r="Y1612" i="1"/>
  <c r="Z1612" i="1"/>
  <c r="AA1612" i="1"/>
  <c r="AB1612" i="1"/>
  <c r="A1613" i="1"/>
  <c r="B1613" i="1"/>
  <c r="C1613" i="1"/>
  <c r="D1613" i="1"/>
  <c r="E1613" i="1"/>
  <c r="F1613" i="1"/>
  <c r="G1613" i="1"/>
  <c r="H1613" i="1"/>
  <c r="I1613" i="1"/>
  <c r="J1613" i="1"/>
  <c r="K1613" i="1"/>
  <c r="L1613" i="1"/>
  <c r="M1613" i="1"/>
  <c r="N1613" i="1"/>
  <c r="O1613" i="1"/>
  <c r="P1613" i="1"/>
  <c r="Q1613" i="1"/>
  <c r="R1613" i="1"/>
  <c r="S1613" i="1"/>
  <c r="U1613" i="1"/>
  <c r="V1613" i="1"/>
  <c r="W1613" i="1"/>
  <c r="X1613" i="1"/>
  <c r="Y1613" i="1"/>
  <c r="Z1613" i="1"/>
  <c r="AA1613" i="1"/>
  <c r="AB1613" i="1"/>
  <c r="A1614" i="1"/>
  <c r="B1614" i="1"/>
  <c r="C1614" i="1"/>
  <c r="D1614" i="1"/>
  <c r="E1614" i="1"/>
  <c r="F1614" i="1"/>
  <c r="G1614" i="1"/>
  <c r="H1614" i="1"/>
  <c r="I1614" i="1"/>
  <c r="J1614" i="1"/>
  <c r="K1614" i="1"/>
  <c r="L1614" i="1"/>
  <c r="M1614" i="1"/>
  <c r="N1614" i="1"/>
  <c r="O1614" i="1"/>
  <c r="P1614" i="1"/>
  <c r="Q1614" i="1"/>
  <c r="R1614" i="1"/>
  <c r="S1614" i="1"/>
  <c r="U1614" i="1"/>
  <c r="V1614" i="1"/>
  <c r="W1614" i="1"/>
  <c r="X1614" i="1"/>
  <c r="Y1614" i="1"/>
  <c r="Z1614" i="1"/>
  <c r="AA1614" i="1"/>
  <c r="AB1614" i="1"/>
  <c r="A1615" i="1"/>
  <c r="B1615" i="1"/>
  <c r="C1615" i="1"/>
  <c r="D1615" i="1"/>
  <c r="E1615" i="1"/>
  <c r="F1615" i="1"/>
  <c r="G1615" i="1"/>
  <c r="H1615" i="1"/>
  <c r="I1615" i="1"/>
  <c r="J1615" i="1"/>
  <c r="K1615" i="1"/>
  <c r="L1615" i="1"/>
  <c r="M1615" i="1"/>
  <c r="N1615" i="1"/>
  <c r="O1615" i="1"/>
  <c r="P1615" i="1"/>
  <c r="Q1615" i="1"/>
  <c r="R1615" i="1"/>
  <c r="S1615" i="1"/>
  <c r="U1615" i="1"/>
  <c r="V1615" i="1"/>
  <c r="W1615" i="1"/>
  <c r="X1615" i="1"/>
  <c r="Y1615" i="1"/>
  <c r="Z1615" i="1"/>
  <c r="AA1615" i="1"/>
  <c r="AB1615" i="1"/>
  <c r="A1616" i="1"/>
  <c r="B1616" i="1"/>
  <c r="C1616" i="1"/>
  <c r="D1616" i="1"/>
  <c r="E1616" i="1"/>
  <c r="F1616" i="1"/>
  <c r="G1616" i="1"/>
  <c r="H1616" i="1"/>
  <c r="I1616" i="1"/>
  <c r="J1616" i="1"/>
  <c r="K1616" i="1"/>
  <c r="L1616" i="1"/>
  <c r="M1616" i="1"/>
  <c r="N1616" i="1"/>
  <c r="O1616" i="1"/>
  <c r="P1616" i="1"/>
  <c r="Q1616" i="1"/>
  <c r="R1616" i="1"/>
  <c r="S1616" i="1"/>
  <c r="U1616" i="1"/>
  <c r="V1616" i="1"/>
  <c r="W1616" i="1"/>
  <c r="X1616" i="1"/>
  <c r="Y1616" i="1"/>
  <c r="Z1616" i="1"/>
  <c r="AA1616" i="1"/>
  <c r="AB1616" i="1"/>
  <c r="A1617" i="1"/>
  <c r="B1617" i="1"/>
  <c r="C1617" i="1"/>
  <c r="D1617" i="1"/>
  <c r="E1617" i="1"/>
  <c r="F1617" i="1"/>
  <c r="G1617" i="1"/>
  <c r="H1617" i="1"/>
  <c r="I1617" i="1"/>
  <c r="J1617" i="1"/>
  <c r="K1617" i="1"/>
  <c r="L1617" i="1"/>
  <c r="M1617" i="1"/>
  <c r="N1617" i="1"/>
  <c r="O1617" i="1"/>
  <c r="P1617" i="1"/>
  <c r="Q1617" i="1"/>
  <c r="R1617" i="1"/>
  <c r="S1617" i="1"/>
  <c r="U1617" i="1"/>
  <c r="V1617" i="1"/>
  <c r="W1617" i="1"/>
  <c r="X1617" i="1"/>
  <c r="Y1617" i="1"/>
  <c r="Z1617" i="1"/>
  <c r="AA1617" i="1"/>
  <c r="AB1617" i="1"/>
  <c r="A1618" i="1"/>
  <c r="B1618" i="1"/>
  <c r="C1618" i="1"/>
  <c r="D1618" i="1"/>
  <c r="E1618" i="1"/>
  <c r="F1618" i="1"/>
  <c r="G1618" i="1"/>
  <c r="H1618" i="1"/>
  <c r="I1618" i="1"/>
  <c r="J1618" i="1"/>
  <c r="K1618" i="1"/>
  <c r="L1618" i="1"/>
  <c r="M1618" i="1"/>
  <c r="N1618" i="1"/>
  <c r="O1618" i="1"/>
  <c r="P1618" i="1"/>
  <c r="Q1618" i="1"/>
  <c r="R1618" i="1"/>
  <c r="S1618" i="1"/>
  <c r="U1618" i="1"/>
  <c r="V1618" i="1"/>
  <c r="W1618" i="1"/>
  <c r="X1618" i="1"/>
  <c r="Y1618" i="1"/>
  <c r="Z1618" i="1"/>
  <c r="AA1618" i="1"/>
  <c r="AB1618" i="1"/>
  <c r="A1619" i="1"/>
  <c r="B1619" i="1"/>
  <c r="C1619" i="1"/>
  <c r="D1619" i="1"/>
  <c r="E1619" i="1"/>
  <c r="F1619" i="1"/>
  <c r="G1619" i="1"/>
  <c r="H1619" i="1"/>
  <c r="I1619" i="1"/>
  <c r="J1619" i="1"/>
  <c r="K1619" i="1"/>
  <c r="L1619" i="1"/>
  <c r="M1619" i="1"/>
  <c r="N1619" i="1"/>
  <c r="O1619" i="1"/>
  <c r="P1619" i="1"/>
  <c r="Q1619" i="1"/>
  <c r="R1619" i="1"/>
  <c r="S1619" i="1"/>
  <c r="U1619" i="1"/>
  <c r="V1619" i="1"/>
  <c r="W1619" i="1"/>
  <c r="X1619" i="1"/>
  <c r="Y1619" i="1"/>
  <c r="Z1619" i="1"/>
  <c r="AA1619" i="1"/>
  <c r="AB1619" i="1"/>
  <c r="A1620" i="1"/>
  <c r="B1620" i="1"/>
  <c r="C1620" i="1"/>
  <c r="D1620" i="1"/>
  <c r="E1620" i="1"/>
  <c r="F1620" i="1"/>
  <c r="G1620" i="1"/>
  <c r="H1620" i="1"/>
  <c r="I1620" i="1"/>
  <c r="J1620" i="1"/>
  <c r="K1620" i="1"/>
  <c r="L1620" i="1"/>
  <c r="M1620" i="1"/>
  <c r="N1620" i="1"/>
  <c r="O1620" i="1"/>
  <c r="P1620" i="1"/>
  <c r="Q1620" i="1"/>
  <c r="R1620" i="1"/>
  <c r="S1620" i="1"/>
  <c r="U1620" i="1"/>
  <c r="V1620" i="1"/>
  <c r="W1620" i="1"/>
  <c r="X1620" i="1"/>
  <c r="Y1620" i="1"/>
  <c r="Z1620" i="1"/>
  <c r="AA1620" i="1"/>
  <c r="AB1620" i="1"/>
  <c r="A1621" i="1"/>
  <c r="B1621" i="1"/>
  <c r="C1621" i="1"/>
  <c r="D1621" i="1"/>
  <c r="E1621" i="1"/>
  <c r="F1621" i="1"/>
  <c r="G1621" i="1"/>
  <c r="H1621" i="1"/>
  <c r="I1621" i="1"/>
  <c r="J1621" i="1"/>
  <c r="K1621" i="1"/>
  <c r="L1621" i="1"/>
  <c r="M1621" i="1"/>
  <c r="N1621" i="1"/>
  <c r="O1621" i="1"/>
  <c r="P1621" i="1"/>
  <c r="Q1621" i="1"/>
  <c r="R1621" i="1"/>
  <c r="S1621" i="1"/>
  <c r="U1621" i="1"/>
  <c r="V1621" i="1"/>
  <c r="W1621" i="1"/>
  <c r="X1621" i="1"/>
  <c r="Y1621" i="1"/>
  <c r="Z1621" i="1"/>
  <c r="AA1621" i="1"/>
  <c r="AB1621" i="1"/>
  <c r="A1622" i="1"/>
  <c r="B1622" i="1"/>
  <c r="C1622" i="1"/>
  <c r="D1622" i="1"/>
  <c r="E1622" i="1"/>
  <c r="F1622" i="1"/>
  <c r="G1622" i="1"/>
  <c r="H1622" i="1"/>
  <c r="I1622" i="1"/>
  <c r="J1622" i="1"/>
  <c r="K1622" i="1"/>
  <c r="L1622" i="1"/>
  <c r="M1622" i="1"/>
  <c r="N1622" i="1"/>
  <c r="O1622" i="1"/>
  <c r="P1622" i="1"/>
  <c r="Q1622" i="1"/>
  <c r="R1622" i="1"/>
  <c r="S1622" i="1"/>
  <c r="U1622" i="1"/>
  <c r="V1622" i="1"/>
  <c r="W1622" i="1"/>
  <c r="X1622" i="1"/>
  <c r="Y1622" i="1"/>
  <c r="Z1622" i="1"/>
  <c r="AA1622" i="1"/>
  <c r="AB1622" i="1"/>
  <c r="A1623" i="1"/>
  <c r="B1623" i="1"/>
  <c r="C1623" i="1"/>
  <c r="D1623" i="1"/>
  <c r="E1623" i="1"/>
  <c r="F1623" i="1"/>
  <c r="G1623" i="1"/>
  <c r="H1623" i="1"/>
  <c r="I1623" i="1"/>
  <c r="J1623" i="1"/>
  <c r="K1623" i="1"/>
  <c r="L1623" i="1"/>
  <c r="M1623" i="1"/>
  <c r="N1623" i="1"/>
  <c r="O1623" i="1"/>
  <c r="P1623" i="1"/>
  <c r="Q1623" i="1"/>
  <c r="R1623" i="1"/>
  <c r="S1623" i="1"/>
  <c r="U1623" i="1"/>
  <c r="V1623" i="1"/>
  <c r="W1623" i="1"/>
  <c r="X1623" i="1"/>
  <c r="Y1623" i="1"/>
  <c r="Z1623" i="1"/>
  <c r="AA1623" i="1"/>
  <c r="AB1623" i="1"/>
  <c r="A1624" i="1"/>
  <c r="B1624" i="1"/>
  <c r="C1624" i="1"/>
  <c r="D1624" i="1"/>
  <c r="E1624" i="1"/>
  <c r="F1624" i="1"/>
  <c r="G1624" i="1"/>
  <c r="H1624" i="1"/>
  <c r="I1624" i="1"/>
  <c r="J1624" i="1"/>
  <c r="K1624" i="1"/>
  <c r="L1624" i="1"/>
  <c r="M1624" i="1"/>
  <c r="N1624" i="1"/>
  <c r="O1624" i="1"/>
  <c r="P1624" i="1"/>
  <c r="Q1624" i="1"/>
  <c r="R1624" i="1"/>
  <c r="S1624" i="1"/>
  <c r="U1624" i="1"/>
  <c r="V1624" i="1"/>
  <c r="W1624" i="1"/>
  <c r="X1624" i="1"/>
  <c r="Y1624" i="1"/>
  <c r="Z1624" i="1"/>
  <c r="AA1624" i="1"/>
  <c r="AB1624" i="1"/>
  <c r="A1625" i="1"/>
  <c r="B1625" i="1"/>
  <c r="C1625" i="1"/>
  <c r="D1625" i="1"/>
  <c r="E1625" i="1"/>
  <c r="F1625" i="1"/>
  <c r="G1625" i="1"/>
  <c r="H1625" i="1"/>
  <c r="I1625" i="1"/>
  <c r="J1625" i="1"/>
  <c r="K1625" i="1"/>
  <c r="L1625" i="1"/>
  <c r="M1625" i="1"/>
  <c r="N1625" i="1"/>
  <c r="O1625" i="1"/>
  <c r="P1625" i="1"/>
  <c r="Q1625" i="1"/>
  <c r="R1625" i="1"/>
  <c r="S1625" i="1"/>
  <c r="U1625" i="1"/>
  <c r="V1625" i="1"/>
  <c r="W1625" i="1"/>
  <c r="X1625" i="1"/>
  <c r="Y1625" i="1"/>
  <c r="Z1625" i="1"/>
  <c r="AA1625" i="1"/>
  <c r="AB1625" i="1"/>
  <c r="A1626" i="1"/>
  <c r="B1626" i="1"/>
  <c r="C1626" i="1"/>
  <c r="D1626" i="1"/>
  <c r="E1626" i="1"/>
  <c r="F1626" i="1"/>
  <c r="G1626" i="1"/>
  <c r="H1626" i="1"/>
  <c r="I1626" i="1"/>
  <c r="J1626" i="1"/>
  <c r="K1626" i="1"/>
  <c r="L1626" i="1"/>
  <c r="M1626" i="1"/>
  <c r="N1626" i="1"/>
  <c r="O1626" i="1"/>
  <c r="P1626" i="1"/>
  <c r="Q1626" i="1"/>
  <c r="R1626" i="1"/>
  <c r="S1626" i="1"/>
  <c r="U1626" i="1"/>
  <c r="V1626" i="1"/>
  <c r="W1626" i="1"/>
  <c r="X1626" i="1"/>
  <c r="Y1626" i="1"/>
  <c r="Z1626" i="1"/>
  <c r="AA1626" i="1"/>
  <c r="AB1626" i="1"/>
  <c r="A1627" i="1"/>
  <c r="B1627" i="1"/>
  <c r="C1627" i="1"/>
  <c r="D1627" i="1"/>
  <c r="E1627" i="1"/>
  <c r="F1627" i="1"/>
  <c r="G1627" i="1"/>
  <c r="H1627" i="1"/>
  <c r="I1627" i="1"/>
  <c r="J1627" i="1"/>
  <c r="K1627" i="1"/>
  <c r="L1627" i="1"/>
  <c r="M1627" i="1"/>
  <c r="N1627" i="1"/>
  <c r="O1627" i="1"/>
  <c r="P1627" i="1"/>
  <c r="Q1627" i="1"/>
  <c r="R1627" i="1"/>
  <c r="S1627" i="1"/>
  <c r="U1627" i="1"/>
  <c r="V1627" i="1"/>
  <c r="W1627" i="1"/>
  <c r="X1627" i="1"/>
  <c r="Y1627" i="1"/>
  <c r="Z1627" i="1"/>
  <c r="AA1627" i="1"/>
  <c r="AB1627" i="1"/>
  <c r="A1628" i="1"/>
  <c r="B1628" i="1"/>
  <c r="C1628" i="1"/>
  <c r="D1628" i="1"/>
  <c r="E1628" i="1"/>
  <c r="F1628" i="1"/>
  <c r="G1628" i="1"/>
  <c r="H1628" i="1"/>
  <c r="I1628" i="1"/>
  <c r="J1628" i="1"/>
  <c r="K1628" i="1"/>
  <c r="L1628" i="1"/>
  <c r="M1628" i="1"/>
  <c r="N1628" i="1"/>
  <c r="O1628" i="1"/>
  <c r="P1628" i="1"/>
  <c r="Q1628" i="1"/>
  <c r="R1628" i="1"/>
  <c r="S1628" i="1"/>
  <c r="U1628" i="1"/>
  <c r="V1628" i="1"/>
  <c r="W1628" i="1"/>
  <c r="X1628" i="1"/>
  <c r="Y1628" i="1"/>
  <c r="Z1628" i="1"/>
  <c r="AA1628" i="1"/>
  <c r="AB1628" i="1"/>
  <c r="A1629" i="1"/>
  <c r="B1629" i="1"/>
  <c r="C1629" i="1"/>
  <c r="D1629" i="1"/>
  <c r="E1629" i="1"/>
  <c r="F1629" i="1"/>
  <c r="G1629" i="1"/>
  <c r="H1629" i="1"/>
  <c r="I1629" i="1"/>
  <c r="J1629" i="1"/>
  <c r="K1629" i="1"/>
  <c r="L1629" i="1"/>
  <c r="M1629" i="1"/>
  <c r="N1629" i="1"/>
  <c r="O1629" i="1"/>
  <c r="P1629" i="1"/>
  <c r="Q1629" i="1"/>
  <c r="R1629" i="1"/>
  <c r="S1629" i="1"/>
  <c r="U1629" i="1"/>
  <c r="V1629" i="1"/>
  <c r="W1629" i="1"/>
  <c r="X1629" i="1"/>
  <c r="Y1629" i="1"/>
  <c r="Z1629" i="1"/>
  <c r="AA1629" i="1"/>
  <c r="AB1629" i="1"/>
  <c r="A1630" i="1"/>
  <c r="B1630" i="1"/>
  <c r="C1630" i="1"/>
  <c r="D1630" i="1"/>
  <c r="E1630" i="1"/>
  <c r="F1630" i="1"/>
  <c r="G1630" i="1"/>
  <c r="H1630" i="1"/>
  <c r="I1630" i="1"/>
  <c r="J1630" i="1"/>
  <c r="K1630" i="1"/>
  <c r="L1630" i="1"/>
  <c r="M1630" i="1"/>
  <c r="N1630" i="1"/>
  <c r="O1630" i="1"/>
  <c r="P1630" i="1"/>
  <c r="Q1630" i="1"/>
  <c r="R1630" i="1"/>
  <c r="S1630" i="1"/>
  <c r="U1630" i="1"/>
  <c r="V1630" i="1"/>
  <c r="W1630" i="1"/>
  <c r="X1630" i="1"/>
  <c r="Y1630" i="1"/>
  <c r="Z1630" i="1"/>
  <c r="AA1630" i="1"/>
  <c r="AB1630" i="1"/>
  <c r="A1631" i="1"/>
  <c r="B1631" i="1"/>
  <c r="C1631" i="1"/>
  <c r="D1631" i="1"/>
  <c r="E1631" i="1"/>
  <c r="F1631" i="1"/>
  <c r="G1631" i="1"/>
  <c r="H1631" i="1"/>
  <c r="I1631" i="1"/>
  <c r="J1631" i="1"/>
  <c r="K1631" i="1"/>
  <c r="L1631" i="1"/>
  <c r="M1631" i="1"/>
  <c r="N1631" i="1"/>
  <c r="O1631" i="1"/>
  <c r="P1631" i="1"/>
  <c r="Q1631" i="1"/>
  <c r="R1631" i="1"/>
  <c r="S1631" i="1"/>
  <c r="U1631" i="1"/>
  <c r="V1631" i="1"/>
  <c r="W1631" i="1"/>
  <c r="X1631" i="1"/>
  <c r="Y1631" i="1"/>
  <c r="Z1631" i="1"/>
  <c r="AA1631" i="1"/>
  <c r="AB1631" i="1"/>
  <c r="A1632" i="1"/>
  <c r="B1632" i="1"/>
  <c r="C1632" i="1"/>
  <c r="D1632" i="1"/>
  <c r="E1632" i="1"/>
  <c r="F1632" i="1"/>
  <c r="G1632" i="1"/>
  <c r="H1632" i="1"/>
  <c r="I1632" i="1"/>
  <c r="J1632" i="1"/>
  <c r="K1632" i="1"/>
  <c r="L1632" i="1"/>
  <c r="M1632" i="1"/>
  <c r="N1632" i="1"/>
  <c r="O1632" i="1"/>
  <c r="P1632" i="1"/>
  <c r="Q1632" i="1"/>
  <c r="R1632" i="1"/>
  <c r="S1632" i="1"/>
  <c r="U1632" i="1"/>
  <c r="V1632" i="1"/>
  <c r="W1632" i="1"/>
  <c r="X1632" i="1"/>
  <c r="Y1632" i="1"/>
  <c r="Z1632" i="1"/>
  <c r="AA1632" i="1"/>
  <c r="AB1632" i="1"/>
  <c r="A1633" i="1"/>
  <c r="B1633" i="1"/>
  <c r="C1633" i="1"/>
  <c r="D1633" i="1"/>
  <c r="E1633" i="1"/>
  <c r="F1633" i="1"/>
  <c r="G1633" i="1"/>
  <c r="H1633" i="1"/>
  <c r="I1633" i="1"/>
  <c r="J1633" i="1"/>
  <c r="K1633" i="1"/>
  <c r="L1633" i="1"/>
  <c r="M1633" i="1"/>
  <c r="N1633" i="1"/>
  <c r="O1633" i="1"/>
  <c r="P1633" i="1"/>
  <c r="Q1633" i="1"/>
  <c r="R1633" i="1"/>
  <c r="S1633" i="1"/>
  <c r="U1633" i="1"/>
  <c r="V1633" i="1"/>
  <c r="W1633" i="1"/>
  <c r="X1633" i="1"/>
  <c r="Y1633" i="1"/>
  <c r="Z1633" i="1"/>
  <c r="AA1633" i="1"/>
  <c r="AB1633" i="1"/>
  <c r="A1634" i="1"/>
  <c r="B1634" i="1"/>
  <c r="C1634" i="1"/>
  <c r="D1634" i="1"/>
  <c r="E1634" i="1"/>
  <c r="F1634" i="1"/>
  <c r="G1634" i="1"/>
  <c r="H1634" i="1"/>
  <c r="I1634" i="1"/>
  <c r="J1634" i="1"/>
  <c r="K1634" i="1"/>
  <c r="L1634" i="1"/>
  <c r="M1634" i="1"/>
  <c r="N1634" i="1"/>
  <c r="O1634" i="1"/>
  <c r="P1634" i="1"/>
  <c r="Q1634" i="1"/>
  <c r="R1634" i="1"/>
  <c r="S1634" i="1"/>
  <c r="U1634" i="1"/>
  <c r="V1634" i="1"/>
  <c r="W1634" i="1"/>
  <c r="X1634" i="1"/>
  <c r="Y1634" i="1"/>
  <c r="Z1634" i="1"/>
  <c r="AA1634" i="1"/>
  <c r="AB1634" i="1"/>
  <c r="A1635" i="1"/>
  <c r="B1635" i="1"/>
  <c r="C1635" i="1"/>
  <c r="D1635" i="1"/>
  <c r="E1635" i="1"/>
  <c r="F1635" i="1"/>
  <c r="G1635" i="1"/>
  <c r="H1635" i="1"/>
  <c r="I1635" i="1"/>
  <c r="J1635" i="1"/>
  <c r="K1635" i="1"/>
  <c r="L1635" i="1"/>
  <c r="M1635" i="1"/>
  <c r="N1635" i="1"/>
  <c r="O1635" i="1"/>
  <c r="P1635" i="1"/>
  <c r="Q1635" i="1"/>
  <c r="R1635" i="1"/>
  <c r="S1635" i="1"/>
  <c r="U1635" i="1"/>
  <c r="V1635" i="1"/>
  <c r="W1635" i="1"/>
  <c r="X1635" i="1"/>
  <c r="Y1635" i="1"/>
  <c r="Z1635" i="1"/>
  <c r="AA1635" i="1"/>
  <c r="AB1635" i="1"/>
  <c r="A1636" i="1"/>
  <c r="B1636" i="1"/>
  <c r="C1636" i="1"/>
  <c r="D1636" i="1"/>
  <c r="E1636" i="1"/>
  <c r="F1636" i="1"/>
  <c r="G1636" i="1"/>
  <c r="H1636" i="1"/>
  <c r="I1636" i="1"/>
  <c r="J1636" i="1"/>
  <c r="K1636" i="1"/>
  <c r="L1636" i="1"/>
  <c r="M1636" i="1"/>
  <c r="N1636" i="1"/>
  <c r="O1636" i="1"/>
  <c r="P1636" i="1"/>
  <c r="Q1636" i="1"/>
  <c r="R1636" i="1"/>
  <c r="S1636" i="1"/>
  <c r="U1636" i="1"/>
  <c r="V1636" i="1"/>
  <c r="W1636" i="1"/>
  <c r="X1636" i="1"/>
  <c r="Y1636" i="1"/>
  <c r="Z1636" i="1"/>
  <c r="AA1636" i="1"/>
  <c r="AB1636" i="1"/>
  <c r="A1637" i="1"/>
  <c r="B1637" i="1"/>
  <c r="C1637" i="1"/>
  <c r="D1637" i="1"/>
  <c r="E1637" i="1"/>
  <c r="F1637" i="1"/>
  <c r="G1637" i="1"/>
  <c r="H1637" i="1"/>
  <c r="I1637" i="1"/>
  <c r="J1637" i="1"/>
  <c r="K1637" i="1"/>
  <c r="L1637" i="1"/>
  <c r="M1637" i="1"/>
  <c r="N1637" i="1"/>
  <c r="O1637" i="1"/>
  <c r="P1637" i="1"/>
  <c r="Q1637" i="1"/>
  <c r="R1637" i="1"/>
  <c r="S1637" i="1"/>
  <c r="U1637" i="1"/>
  <c r="V1637" i="1"/>
  <c r="W1637" i="1"/>
  <c r="X1637" i="1"/>
  <c r="Y1637" i="1"/>
  <c r="Z1637" i="1"/>
  <c r="AA1637" i="1"/>
  <c r="AB1637" i="1"/>
  <c r="A1638" i="1"/>
  <c r="B1638" i="1"/>
  <c r="C1638" i="1"/>
  <c r="D1638" i="1"/>
  <c r="E1638" i="1"/>
  <c r="F1638" i="1"/>
  <c r="G1638" i="1"/>
  <c r="H1638" i="1"/>
  <c r="I1638" i="1"/>
  <c r="J1638" i="1"/>
  <c r="K1638" i="1"/>
  <c r="L1638" i="1"/>
  <c r="M1638" i="1"/>
  <c r="N1638" i="1"/>
  <c r="O1638" i="1"/>
  <c r="P1638" i="1"/>
  <c r="Q1638" i="1"/>
  <c r="R1638" i="1"/>
  <c r="S1638" i="1"/>
  <c r="U1638" i="1"/>
  <c r="V1638" i="1"/>
  <c r="W1638" i="1"/>
  <c r="X1638" i="1"/>
  <c r="Y1638" i="1"/>
  <c r="Z1638" i="1"/>
  <c r="AA1638" i="1"/>
  <c r="AB1638" i="1"/>
  <c r="A1639" i="1"/>
  <c r="B1639" i="1"/>
  <c r="C1639" i="1"/>
  <c r="D1639" i="1"/>
  <c r="E1639" i="1"/>
  <c r="F1639" i="1"/>
  <c r="G1639" i="1"/>
  <c r="H1639" i="1"/>
  <c r="I1639" i="1"/>
  <c r="J1639" i="1"/>
  <c r="K1639" i="1"/>
  <c r="L1639" i="1"/>
  <c r="M1639" i="1"/>
  <c r="N1639" i="1"/>
  <c r="O1639" i="1"/>
  <c r="P1639" i="1"/>
  <c r="Q1639" i="1"/>
  <c r="R1639" i="1"/>
  <c r="S1639" i="1"/>
  <c r="U1639" i="1"/>
  <c r="V1639" i="1"/>
  <c r="W1639" i="1"/>
  <c r="X1639" i="1"/>
  <c r="Y1639" i="1"/>
  <c r="Z1639" i="1"/>
  <c r="AA1639" i="1"/>
  <c r="AB1639" i="1"/>
  <c r="A1640" i="1"/>
  <c r="B1640" i="1"/>
  <c r="C1640" i="1"/>
  <c r="D1640" i="1"/>
  <c r="E1640" i="1"/>
  <c r="F1640" i="1"/>
  <c r="G1640" i="1"/>
  <c r="H1640" i="1"/>
  <c r="I1640" i="1"/>
  <c r="J1640" i="1"/>
  <c r="K1640" i="1"/>
  <c r="L1640" i="1"/>
  <c r="M1640" i="1"/>
  <c r="N1640" i="1"/>
  <c r="O1640" i="1"/>
  <c r="P1640" i="1"/>
  <c r="Q1640" i="1"/>
  <c r="R1640" i="1"/>
  <c r="S1640" i="1"/>
  <c r="U1640" i="1"/>
  <c r="V1640" i="1"/>
  <c r="W1640" i="1"/>
  <c r="X1640" i="1"/>
  <c r="Y1640" i="1"/>
  <c r="Z1640" i="1"/>
  <c r="AA1640" i="1"/>
  <c r="AB1640" i="1"/>
  <c r="A1641" i="1"/>
  <c r="B1641" i="1"/>
  <c r="C1641" i="1"/>
  <c r="D1641" i="1"/>
  <c r="E1641" i="1"/>
  <c r="F1641" i="1"/>
  <c r="G1641" i="1"/>
  <c r="H1641" i="1"/>
  <c r="I1641" i="1"/>
  <c r="J1641" i="1"/>
  <c r="K1641" i="1"/>
  <c r="L1641" i="1"/>
  <c r="M1641" i="1"/>
  <c r="N1641" i="1"/>
  <c r="O1641" i="1"/>
  <c r="P1641" i="1"/>
  <c r="Q1641" i="1"/>
  <c r="R1641" i="1"/>
  <c r="S1641" i="1"/>
  <c r="U1641" i="1"/>
  <c r="V1641" i="1"/>
  <c r="W1641" i="1"/>
  <c r="X1641" i="1"/>
  <c r="Y1641" i="1"/>
  <c r="Z1641" i="1"/>
  <c r="AA1641" i="1"/>
  <c r="AB1641" i="1"/>
  <c r="A1642" i="1"/>
  <c r="B1642" i="1"/>
  <c r="C1642" i="1"/>
  <c r="D1642" i="1"/>
  <c r="E1642" i="1"/>
  <c r="F1642" i="1"/>
  <c r="G1642" i="1"/>
  <c r="H1642" i="1"/>
  <c r="I1642" i="1"/>
  <c r="J1642" i="1"/>
  <c r="K1642" i="1"/>
  <c r="L1642" i="1"/>
  <c r="M1642" i="1"/>
  <c r="N1642" i="1"/>
  <c r="O1642" i="1"/>
  <c r="P1642" i="1"/>
  <c r="Q1642" i="1"/>
  <c r="R1642" i="1"/>
  <c r="S1642" i="1"/>
  <c r="U1642" i="1"/>
  <c r="V1642" i="1"/>
  <c r="W1642" i="1"/>
  <c r="X1642" i="1"/>
  <c r="Y1642" i="1"/>
  <c r="Z1642" i="1"/>
  <c r="AA1642" i="1"/>
  <c r="AB1642" i="1"/>
  <c r="A1643" i="1"/>
  <c r="B1643" i="1"/>
  <c r="C1643" i="1"/>
  <c r="D1643" i="1"/>
  <c r="E1643" i="1"/>
  <c r="F1643" i="1"/>
  <c r="G1643" i="1"/>
  <c r="H1643" i="1"/>
  <c r="I1643" i="1"/>
  <c r="J1643" i="1"/>
  <c r="K1643" i="1"/>
  <c r="L1643" i="1"/>
  <c r="M1643" i="1"/>
  <c r="N1643" i="1"/>
  <c r="O1643" i="1"/>
  <c r="P1643" i="1"/>
  <c r="Q1643" i="1"/>
  <c r="R1643" i="1"/>
  <c r="S1643" i="1"/>
  <c r="U1643" i="1"/>
  <c r="V1643" i="1"/>
  <c r="W1643" i="1"/>
  <c r="X1643" i="1"/>
  <c r="Y1643" i="1"/>
  <c r="Z1643" i="1"/>
  <c r="AA1643" i="1"/>
  <c r="AB1643" i="1"/>
  <c r="A1644" i="1"/>
  <c r="B1644" i="1"/>
  <c r="C1644" i="1"/>
  <c r="D1644" i="1"/>
  <c r="E1644" i="1"/>
  <c r="F1644" i="1"/>
  <c r="G1644" i="1"/>
  <c r="H1644" i="1"/>
  <c r="I1644" i="1"/>
  <c r="J1644" i="1"/>
  <c r="K1644" i="1"/>
  <c r="L1644" i="1"/>
  <c r="M1644" i="1"/>
  <c r="N1644" i="1"/>
  <c r="O1644" i="1"/>
  <c r="P1644" i="1"/>
  <c r="Q1644" i="1"/>
  <c r="R1644" i="1"/>
  <c r="S1644" i="1"/>
  <c r="U1644" i="1"/>
  <c r="V1644" i="1"/>
  <c r="W1644" i="1"/>
  <c r="X1644" i="1"/>
  <c r="Y1644" i="1"/>
  <c r="Z1644" i="1"/>
  <c r="AA1644" i="1"/>
  <c r="AB1644" i="1"/>
  <c r="A1645" i="1"/>
  <c r="B1645" i="1"/>
  <c r="C1645" i="1"/>
  <c r="D1645" i="1"/>
  <c r="E1645" i="1"/>
  <c r="F1645" i="1"/>
  <c r="G1645" i="1"/>
  <c r="H1645" i="1"/>
  <c r="I1645" i="1"/>
  <c r="J1645" i="1"/>
  <c r="K1645" i="1"/>
  <c r="L1645" i="1"/>
  <c r="M1645" i="1"/>
  <c r="N1645" i="1"/>
  <c r="O1645" i="1"/>
  <c r="P1645" i="1"/>
  <c r="Q1645" i="1"/>
  <c r="R1645" i="1"/>
  <c r="S1645" i="1"/>
  <c r="U1645" i="1"/>
  <c r="V1645" i="1"/>
  <c r="W1645" i="1"/>
  <c r="X1645" i="1"/>
  <c r="Y1645" i="1"/>
  <c r="Z1645" i="1"/>
  <c r="AA1645" i="1"/>
  <c r="AB1645" i="1"/>
  <c r="A1646" i="1"/>
  <c r="B1646" i="1"/>
  <c r="C1646" i="1"/>
  <c r="D1646" i="1"/>
  <c r="E1646" i="1"/>
  <c r="F1646" i="1"/>
  <c r="G1646" i="1"/>
  <c r="H1646" i="1"/>
  <c r="I1646" i="1"/>
  <c r="J1646" i="1"/>
  <c r="K1646" i="1"/>
  <c r="L1646" i="1"/>
  <c r="M1646" i="1"/>
  <c r="N1646" i="1"/>
  <c r="O1646" i="1"/>
  <c r="P1646" i="1"/>
  <c r="Q1646" i="1"/>
  <c r="R1646" i="1"/>
  <c r="S1646" i="1"/>
  <c r="U1646" i="1"/>
  <c r="V1646" i="1"/>
  <c r="W1646" i="1"/>
  <c r="X1646" i="1"/>
  <c r="Y1646" i="1"/>
  <c r="Z1646" i="1"/>
  <c r="AA1646" i="1"/>
  <c r="AB1646" i="1"/>
  <c r="A1647" i="1"/>
  <c r="B1647" i="1"/>
  <c r="C1647" i="1"/>
  <c r="D1647" i="1"/>
  <c r="E1647" i="1"/>
  <c r="F1647" i="1"/>
  <c r="G1647" i="1"/>
  <c r="H1647" i="1"/>
  <c r="I1647" i="1"/>
  <c r="J1647" i="1"/>
  <c r="K1647" i="1"/>
  <c r="L1647" i="1"/>
  <c r="M1647" i="1"/>
  <c r="N1647" i="1"/>
  <c r="O1647" i="1"/>
  <c r="P1647" i="1"/>
  <c r="Q1647" i="1"/>
  <c r="R1647" i="1"/>
  <c r="S1647" i="1"/>
  <c r="U1647" i="1"/>
  <c r="V1647" i="1"/>
  <c r="W1647" i="1"/>
  <c r="X1647" i="1"/>
  <c r="Y1647" i="1"/>
  <c r="Z1647" i="1"/>
  <c r="AA1647" i="1"/>
  <c r="AB1647" i="1"/>
  <c r="A1648" i="1"/>
  <c r="B1648" i="1"/>
  <c r="C1648" i="1"/>
  <c r="D1648" i="1"/>
  <c r="E1648" i="1"/>
  <c r="F1648" i="1"/>
  <c r="G1648" i="1"/>
  <c r="H1648" i="1"/>
  <c r="I1648" i="1"/>
  <c r="J1648" i="1"/>
  <c r="K1648" i="1"/>
  <c r="L1648" i="1"/>
  <c r="M1648" i="1"/>
  <c r="N1648" i="1"/>
  <c r="O1648" i="1"/>
  <c r="P1648" i="1"/>
  <c r="Q1648" i="1"/>
  <c r="R1648" i="1"/>
  <c r="S1648" i="1"/>
  <c r="U1648" i="1"/>
  <c r="V1648" i="1"/>
  <c r="W1648" i="1"/>
  <c r="X1648" i="1"/>
  <c r="Y1648" i="1"/>
  <c r="Z1648" i="1"/>
  <c r="AA1648" i="1"/>
  <c r="AB1648" i="1"/>
  <c r="A1649" i="1"/>
  <c r="B1649" i="1"/>
  <c r="C1649" i="1"/>
  <c r="D1649" i="1"/>
  <c r="E1649" i="1"/>
  <c r="F1649" i="1"/>
  <c r="G1649" i="1"/>
  <c r="H1649" i="1"/>
  <c r="I1649" i="1"/>
  <c r="J1649" i="1"/>
  <c r="K1649" i="1"/>
  <c r="L1649" i="1"/>
  <c r="M1649" i="1"/>
  <c r="N1649" i="1"/>
  <c r="O1649" i="1"/>
  <c r="P1649" i="1"/>
  <c r="Q1649" i="1"/>
  <c r="R1649" i="1"/>
  <c r="S1649" i="1"/>
  <c r="U1649" i="1"/>
  <c r="V1649" i="1"/>
  <c r="W1649" i="1"/>
  <c r="X1649" i="1"/>
  <c r="Y1649" i="1"/>
  <c r="Z1649" i="1"/>
  <c r="AA1649" i="1"/>
  <c r="AB1649" i="1"/>
  <c r="A1650" i="1"/>
  <c r="B1650" i="1"/>
  <c r="C1650" i="1"/>
  <c r="D1650" i="1"/>
  <c r="E1650" i="1"/>
  <c r="F1650" i="1"/>
  <c r="G1650" i="1"/>
  <c r="H1650" i="1"/>
  <c r="I1650" i="1"/>
  <c r="J1650" i="1"/>
  <c r="K1650" i="1"/>
  <c r="L1650" i="1"/>
  <c r="M1650" i="1"/>
  <c r="N1650" i="1"/>
  <c r="O1650" i="1"/>
  <c r="P1650" i="1"/>
  <c r="Q1650" i="1"/>
  <c r="R1650" i="1"/>
  <c r="S1650" i="1"/>
  <c r="U1650" i="1"/>
  <c r="V1650" i="1"/>
  <c r="W1650" i="1"/>
  <c r="X1650" i="1"/>
  <c r="Y1650" i="1"/>
  <c r="Z1650" i="1"/>
  <c r="AA1650" i="1"/>
  <c r="AB1650" i="1"/>
  <c r="A1651" i="1"/>
  <c r="B1651" i="1"/>
  <c r="C1651" i="1"/>
  <c r="D1651" i="1"/>
  <c r="E1651" i="1"/>
  <c r="F1651" i="1"/>
  <c r="G1651" i="1"/>
  <c r="H1651" i="1"/>
  <c r="I1651" i="1"/>
  <c r="J1651" i="1"/>
  <c r="K1651" i="1"/>
  <c r="L1651" i="1"/>
  <c r="M1651" i="1"/>
  <c r="N1651" i="1"/>
  <c r="O1651" i="1"/>
  <c r="P1651" i="1"/>
  <c r="Q1651" i="1"/>
  <c r="R1651" i="1"/>
  <c r="S1651" i="1"/>
  <c r="U1651" i="1"/>
  <c r="V1651" i="1"/>
  <c r="W1651" i="1"/>
  <c r="X1651" i="1"/>
  <c r="Y1651" i="1"/>
  <c r="Z1651" i="1"/>
  <c r="AA1651" i="1"/>
  <c r="AB1651" i="1"/>
  <c r="A1652" i="1"/>
  <c r="B1652" i="1"/>
  <c r="C1652" i="1"/>
  <c r="D1652" i="1"/>
  <c r="E1652" i="1"/>
  <c r="F1652" i="1"/>
  <c r="G1652" i="1"/>
  <c r="H1652" i="1"/>
  <c r="I1652" i="1"/>
  <c r="J1652" i="1"/>
  <c r="K1652" i="1"/>
  <c r="L1652" i="1"/>
  <c r="M1652" i="1"/>
  <c r="N1652" i="1"/>
  <c r="O1652" i="1"/>
  <c r="P1652" i="1"/>
  <c r="Q1652" i="1"/>
  <c r="R1652" i="1"/>
  <c r="S1652" i="1"/>
  <c r="U1652" i="1"/>
  <c r="V1652" i="1"/>
  <c r="W1652" i="1"/>
  <c r="X1652" i="1"/>
  <c r="Y1652" i="1"/>
  <c r="Z1652" i="1"/>
  <c r="AA1652" i="1"/>
  <c r="AB1652" i="1"/>
  <c r="A1653" i="1"/>
  <c r="B1653" i="1"/>
  <c r="C1653" i="1"/>
  <c r="D1653" i="1"/>
  <c r="E1653" i="1"/>
  <c r="F1653" i="1"/>
  <c r="G1653" i="1"/>
  <c r="H1653" i="1"/>
  <c r="I1653" i="1"/>
  <c r="J1653" i="1"/>
  <c r="K1653" i="1"/>
  <c r="L1653" i="1"/>
  <c r="M1653" i="1"/>
  <c r="N1653" i="1"/>
  <c r="O1653" i="1"/>
  <c r="P1653" i="1"/>
  <c r="Q1653" i="1"/>
  <c r="R1653" i="1"/>
  <c r="S1653" i="1"/>
  <c r="U1653" i="1"/>
  <c r="V1653" i="1"/>
  <c r="W1653" i="1"/>
  <c r="X1653" i="1"/>
  <c r="Y1653" i="1"/>
  <c r="Z1653" i="1"/>
  <c r="AA1653" i="1"/>
  <c r="AB1653" i="1"/>
  <c r="A1654" i="1"/>
  <c r="B1654" i="1"/>
  <c r="C1654" i="1"/>
  <c r="D1654" i="1"/>
  <c r="E1654" i="1"/>
  <c r="F1654" i="1"/>
  <c r="G1654" i="1"/>
  <c r="H1654" i="1"/>
  <c r="I1654" i="1"/>
  <c r="J1654" i="1"/>
  <c r="K1654" i="1"/>
  <c r="L1654" i="1"/>
  <c r="M1654" i="1"/>
  <c r="N1654" i="1"/>
  <c r="O1654" i="1"/>
  <c r="P1654" i="1"/>
  <c r="Q1654" i="1"/>
  <c r="R1654" i="1"/>
  <c r="S1654" i="1"/>
  <c r="U1654" i="1"/>
  <c r="V1654" i="1"/>
  <c r="W1654" i="1"/>
  <c r="X1654" i="1"/>
  <c r="Y1654" i="1"/>
  <c r="Z1654" i="1"/>
  <c r="AA1654" i="1"/>
  <c r="AB1654" i="1"/>
  <c r="A1655" i="1"/>
  <c r="B1655" i="1"/>
  <c r="C1655" i="1"/>
  <c r="D1655" i="1"/>
  <c r="E1655" i="1"/>
  <c r="F1655" i="1"/>
  <c r="G1655" i="1"/>
  <c r="H1655" i="1"/>
  <c r="I1655" i="1"/>
  <c r="J1655" i="1"/>
  <c r="K1655" i="1"/>
  <c r="L1655" i="1"/>
  <c r="M1655" i="1"/>
  <c r="N1655" i="1"/>
  <c r="O1655" i="1"/>
  <c r="P1655" i="1"/>
  <c r="Q1655" i="1"/>
  <c r="R1655" i="1"/>
  <c r="S1655" i="1"/>
  <c r="U1655" i="1"/>
  <c r="V1655" i="1"/>
  <c r="W1655" i="1"/>
  <c r="X1655" i="1"/>
  <c r="Y1655" i="1"/>
  <c r="Z1655" i="1"/>
  <c r="AA1655" i="1"/>
  <c r="AB1655" i="1"/>
  <c r="A1656" i="1"/>
  <c r="B1656" i="1"/>
  <c r="C1656" i="1"/>
  <c r="D1656" i="1"/>
  <c r="E1656" i="1"/>
  <c r="F1656" i="1"/>
  <c r="G1656" i="1"/>
  <c r="H1656" i="1"/>
  <c r="I1656" i="1"/>
  <c r="J1656" i="1"/>
  <c r="K1656" i="1"/>
  <c r="L1656" i="1"/>
  <c r="M1656" i="1"/>
  <c r="N1656" i="1"/>
  <c r="O1656" i="1"/>
  <c r="P1656" i="1"/>
  <c r="Q1656" i="1"/>
  <c r="R1656" i="1"/>
  <c r="S1656" i="1"/>
  <c r="U1656" i="1"/>
  <c r="V1656" i="1"/>
  <c r="W1656" i="1"/>
  <c r="X1656" i="1"/>
  <c r="Y1656" i="1"/>
  <c r="Z1656" i="1"/>
  <c r="AA1656" i="1"/>
  <c r="AB1656" i="1"/>
  <c r="A1657" i="1"/>
  <c r="B1657" i="1"/>
  <c r="C1657" i="1"/>
  <c r="D1657" i="1"/>
  <c r="E1657" i="1"/>
  <c r="F1657" i="1"/>
  <c r="G1657" i="1"/>
  <c r="H1657" i="1"/>
  <c r="I1657" i="1"/>
  <c r="J1657" i="1"/>
  <c r="K1657" i="1"/>
  <c r="L1657" i="1"/>
  <c r="M1657" i="1"/>
  <c r="N1657" i="1"/>
  <c r="O1657" i="1"/>
  <c r="P1657" i="1"/>
  <c r="Q1657" i="1"/>
  <c r="R1657" i="1"/>
  <c r="S1657" i="1"/>
  <c r="U1657" i="1"/>
  <c r="V1657" i="1"/>
  <c r="W1657" i="1"/>
  <c r="X1657" i="1"/>
  <c r="Y1657" i="1"/>
  <c r="Z1657" i="1"/>
  <c r="AA1657" i="1"/>
  <c r="AB1657" i="1"/>
  <c r="A1658" i="1"/>
  <c r="B1658" i="1"/>
  <c r="C1658" i="1"/>
  <c r="D1658" i="1"/>
  <c r="E1658" i="1"/>
  <c r="F1658" i="1"/>
  <c r="G1658" i="1"/>
  <c r="H1658" i="1"/>
  <c r="I1658" i="1"/>
  <c r="J1658" i="1"/>
  <c r="K1658" i="1"/>
  <c r="L1658" i="1"/>
  <c r="M1658" i="1"/>
  <c r="N1658" i="1"/>
  <c r="O1658" i="1"/>
  <c r="P1658" i="1"/>
  <c r="Q1658" i="1"/>
  <c r="R1658" i="1"/>
  <c r="S1658" i="1"/>
  <c r="U1658" i="1"/>
  <c r="V1658" i="1"/>
  <c r="W1658" i="1"/>
  <c r="X1658" i="1"/>
  <c r="Y1658" i="1"/>
  <c r="Z1658" i="1"/>
  <c r="AA1658" i="1"/>
  <c r="AB1658" i="1"/>
  <c r="A1659" i="1"/>
  <c r="B1659" i="1"/>
  <c r="C1659" i="1"/>
  <c r="D1659" i="1"/>
  <c r="E1659" i="1"/>
  <c r="F1659" i="1"/>
  <c r="G1659" i="1"/>
  <c r="H1659" i="1"/>
  <c r="I1659" i="1"/>
  <c r="J1659" i="1"/>
  <c r="K1659" i="1"/>
  <c r="L1659" i="1"/>
  <c r="M1659" i="1"/>
  <c r="N1659" i="1"/>
  <c r="O1659" i="1"/>
  <c r="P1659" i="1"/>
  <c r="Q1659" i="1"/>
  <c r="R1659" i="1"/>
  <c r="S1659" i="1"/>
  <c r="U1659" i="1"/>
  <c r="V1659" i="1"/>
  <c r="W1659" i="1"/>
  <c r="X1659" i="1"/>
  <c r="Y1659" i="1"/>
  <c r="Z1659" i="1"/>
  <c r="AA1659" i="1"/>
  <c r="AB1659" i="1"/>
  <c r="A1660" i="1"/>
  <c r="B1660" i="1"/>
  <c r="C1660" i="1"/>
  <c r="D1660" i="1"/>
  <c r="E1660" i="1"/>
  <c r="F1660" i="1"/>
  <c r="G1660" i="1"/>
  <c r="H1660" i="1"/>
  <c r="I1660" i="1"/>
  <c r="J1660" i="1"/>
  <c r="K1660" i="1"/>
  <c r="L1660" i="1"/>
  <c r="M1660" i="1"/>
  <c r="N1660" i="1"/>
  <c r="O1660" i="1"/>
  <c r="P1660" i="1"/>
  <c r="Q1660" i="1"/>
  <c r="R1660" i="1"/>
  <c r="S1660" i="1"/>
  <c r="U1660" i="1"/>
  <c r="V1660" i="1"/>
  <c r="W1660" i="1"/>
  <c r="X1660" i="1"/>
  <c r="Y1660" i="1"/>
  <c r="Z1660" i="1"/>
  <c r="AA1660" i="1"/>
  <c r="AB1660" i="1"/>
  <c r="A1661" i="1"/>
  <c r="B1661" i="1"/>
  <c r="C1661" i="1"/>
  <c r="D1661" i="1"/>
  <c r="E1661" i="1"/>
  <c r="F1661" i="1"/>
  <c r="G1661" i="1"/>
  <c r="H1661" i="1"/>
  <c r="I1661" i="1"/>
  <c r="J1661" i="1"/>
  <c r="K1661" i="1"/>
  <c r="L1661" i="1"/>
  <c r="M1661" i="1"/>
  <c r="N1661" i="1"/>
  <c r="O1661" i="1"/>
  <c r="P1661" i="1"/>
  <c r="Q1661" i="1"/>
  <c r="R1661" i="1"/>
  <c r="S1661" i="1"/>
  <c r="U1661" i="1"/>
  <c r="V1661" i="1"/>
  <c r="W1661" i="1"/>
  <c r="X1661" i="1"/>
  <c r="Y1661" i="1"/>
  <c r="Z1661" i="1"/>
  <c r="AA1661" i="1"/>
  <c r="AB1661" i="1"/>
  <c r="A1662" i="1"/>
  <c r="B1662" i="1"/>
  <c r="C1662" i="1"/>
  <c r="D1662" i="1"/>
  <c r="E1662" i="1"/>
  <c r="F1662" i="1"/>
  <c r="G1662" i="1"/>
  <c r="H1662" i="1"/>
  <c r="I1662" i="1"/>
  <c r="J1662" i="1"/>
  <c r="K1662" i="1"/>
  <c r="L1662" i="1"/>
  <c r="M1662" i="1"/>
  <c r="N1662" i="1"/>
  <c r="O1662" i="1"/>
  <c r="P1662" i="1"/>
  <c r="Q1662" i="1"/>
  <c r="R1662" i="1"/>
  <c r="S1662" i="1"/>
  <c r="U1662" i="1"/>
  <c r="V1662" i="1"/>
  <c r="W1662" i="1"/>
  <c r="X1662" i="1"/>
  <c r="Y1662" i="1"/>
  <c r="Z1662" i="1"/>
  <c r="AA1662" i="1"/>
  <c r="AB1662" i="1"/>
  <c r="A1663" i="1"/>
  <c r="B1663" i="1"/>
  <c r="C1663" i="1"/>
  <c r="D1663" i="1"/>
  <c r="E1663" i="1"/>
  <c r="F1663" i="1"/>
  <c r="G1663" i="1"/>
  <c r="H1663" i="1"/>
  <c r="I1663" i="1"/>
  <c r="J1663" i="1"/>
  <c r="K1663" i="1"/>
  <c r="L1663" i="1"/>
  <c r="M1663" i="1"/>
  <c r="N1663" i="1"/>
  <c r="O1663" i="1"/>
  <c r="P1663" i="1"/>
  <c r="Q1663" i="1"/>
  <c r="R1663" i="1"/>
  <c r="S1663" i="1"/>
  <c r="U1663" i="1"/>
  <c r="V1663" i="1"/>
  <c r="W1663" i="1"/>
  <c r="X1663" i="1"/>
  <c r="Y1663" i="1"/>
  <c r="Z1663" i="1"/>
  <c r="AA1663" i="1"/>
  <c r="AB1663" i="1"/>
  <c r="A1664" i="1"/>
  <c r="B1664" i="1"/>
  <c r="C1664" i="1"/>
  <c r="D1664" i="1"/>
  <c r="E1664" i="1"/>
  <c r="F1664" i="1"/>
  <c r="G1664" i="1"/>
  <c r="H1664" i="1"/>
  <c r="I1664" i="1"/>
  <c r="J1664" i="1"/>
  <c r="K1664" i="1"/>
  <c r="L1664" i="1"/>
  <c r="M1664" i="1"/>
  <c r="N1664" i="1"/>
  <c r="O1664" i="1"/>
  <c r="P1664" i="1"/>
  <c r="Q1664" i="1"/>
  <c r="R1664" i="1"/>
  <c r="S1664" i="1"/>
  <c r="U1664" i="1"/>
  <c r="V1664" i="1"/>
  <c r="W1664" i="1"/>
  <c r="X1664" i="1"/>
  <c r="Y1664" i="1"/>
  <c r="Z1664" i="1"/>
  <c r="AA1664" i="1"/>
  <c r="AB1664" i="1"/>
  <c r="A1665" i="1"/>
  <c r="B1665" i="1"/>
  <c r="C1665" i="1"/>
  <c r="D1665" i="1"/>
  <c r="E1665" i="1"/>
  <c r="F1665" i="1"/>
  <c r="G1665" i="1"/>
  <c r="H1665" i="1"/>
  <c r="I1665" i="1"/>
  <c r="J1665" i="1"/>
  <c r="K1665" i="1"/>
  <c r="L1665" i="1"/>
  <c r="M1665" i="1"/>
  <c r="N1665" i="1"/>
  <c r="O1665" i="1"/>
  <c r="P1665" i="1"/>
  <c r="Q1665" i="1"/>
  <c r="R1665" i="1"/>
  <c r="S1665" i="1"/>
  <c r="U1665" i="1"/>
  <c r="V1665" i="1"/>
  <c r="W1665" i="1"/>
  <c r="X1665" i="1"/>
  <c r="Y1665" i="1"/>
  <c r="Z1665" i="1"/>
  <c r="AA1665" i="1"/>
  <c r="AB1665" i="1"/>
  <c r="A1666" i="1"/>
  <c r="B1666" i="1"/>
  <c r="C1666" i="1"/>
  <c r="D1666" i="1"/>
  <c r="E1666" i="1"/>
  <c r="F1666" i="1"/>
  <c r="G1666" i="1"/>
  <c r="H1666" i="1"/>
  <c r="I1666" i="1"/>
  <c r="J1666" i="1"/>
  <c r="K1666" i="1"/>
  <c r="L1666" i="1"/>
  <c r="M1666" i="1"/>
  <c r="N1666" i="1"/>
  <c r="O1666" i="1"/>
  <c r="P1666" i="1"/>
  <c r="Q1666" i="1"/>
  <c r="R1666" i="1"/>
  <c r="S1666" i="1"/>
  <c r="U1666" i="1"/>
  <c r="V1666" i="1"/>
  <c r="W1666" i="1"/>
  <c r="X1666" i="1"/>
  <c r="Y1666" i="1"/>
  <c r="Z1666" i="1"/>
  <c r="AA1666" i="1"/>
  <c r="AB1666" i="1"/>
  <c r="A1667" i="1"/>
  <c r="B1667" i="1"/>
  <c r="C1667" i="1"/>
  <c r="D1667" i="1"/>
  <c r="E1667" i="1"/>
  <c r="F1667" i="1"/>
  <c r="G1667" i="1"/>
  <c r="H1667" i="1"/>
  <c r="I1667" i="1"/>
  <c r="J1667" i="1"/>
  <c r="K1667" i="1"/>
  <c r="L1667" i="1"/>
  <c r="M1667" i="1"/>
  <c r="N1667" i="1"/>
  <c r="O1667" i="1"/>
  <c r="P1667" i="1"/>
  <c r="Q1667" i="1"/>
  <c r="R1667" i="1"/>
  <c r="S1667" i="1"/>
  <c r="U1667" i="1"/>
  <c r="V1667" i="1"/>
  <c r="W1667" i="1"/>
  <c r="X1667" i="1"/>
  <c r="Y1667" i="1"/>
  <c r="Z1667" i="1"/>
  <c r="AA1667" i="1"/>
  <c r="AB1667" i="1"/>
  <c r="A1668" i="1"/>
  <c r="B1668" i="1"/>
  <c r="C1668" i="1"/>
  <c r="D1668" i="1"/>
  <c r="E1668" i="1"/>
  <c r="F1668" i="1"/>
  <c r="G1668" i="1"/>
  <c r="H1668" i="1"/>
  <c r="I1668" i="1"/>
  <c r="J1668" i="1"/>
  <c r="K1668" i="1"/>
  <c r="L1668" i="1"/>
  <c r="M1668" i="1"/>
  <c r="N1668" i="1"/>
  <c r="O1668" i="1"/>
  <c r="P1668" i="1"/>
  <c r="Q1668" i="1"/>
  <c r="R1668" i="1"/>
  <c r="S1668" i="1"/>
  <c r="U1668" i="1"/>
  <c r="V1668" i="1"/>
  <c r="W1668" i="1"/>
  <c r="X1668" i="1"/>
  <c r="Y1668" i="1"/>
  <c r="Z1668" i="1"/>
  <c r="AA1668" i="1"/>
  <c r="AB1668" i="1"/>
  <c r="A1669" i="1"/>
  <c r="B1669" i="1"/>
  <c r="C1669" i="1"/>
  <c r="D1669" i="1"/>
  <c r="E1669" i="1"/>
  <c r="F1669" i="1"/>
  <c r="G1669" i="1"/>
  <c r="H1669" i="1"/>
  <c r="I1669" i="1"/>
  <c r="J1669" i="1"/>
  <c r="K1669" i="1"/>
  <c r="L1669" i="1"/>
  <c r="M1669" i="1"/>
  <c r="N1669" i="1"/>
  <c r="O1669" i="1"/>
  <c r="P1669" i="1"/>
  <c r="Q1669" i="1"/>
  <c r="R1669" i="1"/>
  <c r="S1669" i="1"/>
  <c r="U1669" i="1"/>
  <c r="V1669" i="1"/>
  <c r="W1669" i="1"/>
  <c r="X1669" i="1"/>
  <c r="Y1669" i="1"/>
  <c r="Z1669" i="1"/>
  <c r="AA1669" i="1"/>
  <c r="AB1669" i="1"/>
  <c r="A1670" i="1"/>
  <c r="B1670" i="1"/>
  <c r="C1670" i="1"/>
  <c r="D1670" i="1"/>
  <c r="E1670" i="1"/>
  <c r="F1670" i="1"/>
  <c r="G1670" i="1"/>
  <c r="H1670" i="1"/>
  <c r="I1670" i="1"/>
  <c r="J1670" i="1"/>
  <c r="K1670" i="1"/>
  <c r="L1670" i="1"/>
  <c r="M1670" i="1"/>
  <c r="N1670" i="1"/>
  <c r="O1670" i="1"/>
  <c r="P1670" i="1"/>
  <c r="Q1670" i="1"/>
  <c r="R1670" i="1"/>
  <c r="S1670" i="1"/>
  <c r="U1670" i="1"/>
  <c r="V1670" i="1"/>
  <c r="W1670" i="1"/>
  <c r="X1670" i="1"/>
  <c r="Y1670" i="1"/>
  <c r="Z1670" i="1"/>
  <c r="AA1670" i="1"/>
  <c r="AB1670" i="1"/>
  <c r="A1671" i="1"/>
  <c r="B1671" i="1"/>
  <c r="C1671" i="1"/>
  <c r="D1671" i="1"/>
  <c r="E1671" i="1"/>
  <c r="F1671" i="1"/>
  <c r="G1671" i="1"/>
  <c r="H1671" i="1"/>
  <c r="I1671" i="1"/>
  <c r="J1671" i="1"/>
  <c r="K1671" i="1"/>
  <c r="L1671" i="1"/>
  <c r="M1671" i="1"/>
  <c r="N1671" i="1"/>
  <c r="O1671" i="1"/>
  <c r="P1671" i="1"/>
  <c r="Q1671" i="1"/>
  <c r="R1671" i="1"/>
  <c r="S1671" i="1"/>
  <c r="U1671" i="1"/>
  <c r="V1671" i="1"/>
  <c r="W1671" i="1"/>
  <c r="X1671" i="1"/>
  <c r="Y1671" i="1"/>
  <c r="Z1671" i="1"/>
  <c r="AA1671" i="1"/>
  <c r="AB1671" i="1"/>
  <c r="A1672" i="1"/>
  <c r="B1672" i="1"/>
  <c r="C1672" i="1"/>
  <c r="D1672" i="1"/>
  <c r="E1672" i="1"/>
  <c r="F1672" i="1"/>
  <c r="G1672" i="1"/>
  <c r="H1672" i="1"/>
  <c r="I1672" i="1"/>
  <c r="J1672" i="1"/>
  <c r="K1672" i="1"/>
  <c r="L1672" i="1"/>
  <c r="M1672" i="1"/>
  <c r="N1672" i="1"/>
  <c r="O1672" i="1"/>
  <c r="P1672" i="1"/>
  <c r="Q1672" i="1"/>
  <c r="R1672" i="1"/>
  <c r="S1672" i="1"/>
  <c r="U1672" i="1"/>
  <c r="V1672" i="1"/>
  <c r="W1672" i="1"/>
  <c r="X1672" i="1"/>
  <c r="Y1672" i="1"/>
  <c r="Z1672" i="1"/>
  <c r="AA1672" i="1"/>
  <c r="AB1672" i="1"/>
  <c r="A1673" i="1"/>
  <c r="B1673" i="1"/>
  <c r="C1673" i="1"/>
  <c r="D1673" i="1"/>
  <c r="E1673" i="1"/>
  <c r="F1673" i="1"/>
  <c r="G1673" i="1"/>
  <c r="H1673" i="1"/>
  <c r="I1673" i="1"/>
  <c r="J1673" i="1"/>
  <c r="K1673" i="1"/>
  <c r="L1673" i="1"/>
  <c r="M1673" i="1"/>
  <c r="N1673" i="1"/>
  <c r="O1673" i="1"/>
  <c r="P1673" i="1"/>
  <c r="Q1673" i="1"/>
  <c r="R1673" i="1"/>
  <c r="S1673" i="1"/>
  <c r="U1673" i="1"/>
  <c r="V1673" i="1"/>
  <c r="W1673" i="1"/>
  <c r="X1673" i="1"/>
  <c r="Y1673" i="1"/>
  <c r="Z1673" i="1"/>
  <c r="AA1673" i="1"/>
  <c r="AB1673" i="1"/>
  <c r="A1674" i="1"/>
  <c r="B1674" i="1"/>
  <c r="C1674" i="1"/>
  <c r="D1674" i="1"/>
  <c r="E1674" i="1"/>
  <c r="F1674" i="1"/>
  <c r="G1674" i="1"/>
  <c r="H1674" i="1"/>
  <c r="I1674" i="1"/>
  <c r="J1674" i="1"/>
  <c r="K1674" i="1"/>
  <c r="L1674" i="1"/>
  <c r="M1674" i="1"/>
  <c r="N1674" i="1"/>
  <c r="O1674" i="1"/>
  <c r="P1674" i="1"/>
  <c r="Q1674" i="1"/>
  <c r="R1674" i="1"/>
  <c r="S1674" i="1"/>
  <c r="U1674" i="1"/>
  <c r="V1674" i="1"/>
  <c r="W1674" i="1"/>
  <c r="X1674" i="1"/>
  <c r="Y1674" i="1"/>
  <c r="Z1674" i="1"/>
  <c r="AA1674" i="1"/>
  <c r="AB1674" i="1"/>
  <c r="A1675" i="1"/>
  <c r="B1675" i="1"/>
  <c r="C1675" i="1"/>
  <c r="D1675" i="1"/>
  <c r="E1675" i="1"/>
  <c r="F1675" i="1"/>
  <c r="G1675" i="1"/>
  <c r="H1675" i="1"/>
  <c r="I1675" i="1"/>
  <c r="J1675" i="1"/>
  <c r="K1675" i="1"/>
  <c r="L1675" i="1"/>
  <c r="M1675" i="1"/>
  <c r="N1675" i="1"/>
  <c r="O1675" i="1"/>
  <c r="P1675" i="1"/>
  <c r="Q1675" i="1"/>
  <c r="R1675" i="1"/>
  <c r="S1675" i="1"/>
  <c r="U1675" i="1"/>
  <c r="V1675" i="1"/>
  <c r="W1675" i="1"/>
  <c r="X1675" i="1"/>
  <c r="Y1675" i="1"/>
  <c r="Z1675" i="1"/>
  <c r="AA1675" i="1"/>
  <c r="AB1675" i="1"/>
  <c r="A1676" i="1"/>
  <c r="B1676" i="1"/>
  <c r="C1676" i="1"/>
  <c r="D1676" i="1"/>
  <c r="E1676" i="1"/>
  <c r="F1676" i="1"/>
  <c r="G1676" i="1"/>
  <c r="H1676" i="1"/>
  <c r="I1676" i="1"/>
  <c r="J1676" i="1"/>
  <c r="K1676" i="1"/>
  <c r="L1676" i="1"/>
  <c r="M1676" i="1"/>
  <c r="N1676" i="1"/>
  <c r="O1676" i="1"/>
  <c r="P1676" i="1"/>
  <c r="Q1676" i="1"/>
  <c r="R1676" i="1"/>
  <c r="S1676" i="1"/>
  <c r="U1676" i="1"/>
  <c r="V1676" i="1"/>
  <c r="W1676" i="1"/>
  <c r="X1676" i="1"/>
  <c r="Y1676" i="1"/>
  <c r="Z1676" i="1"/>
  <c r="AA1676" i="1"/>
  <c r="AB1676" i="1"/>
  <c r="A1677" i="1"/>
  <c r="B1677" i="1"/>
  <c r="C1677" i="1"/>
  <c r="D1677" i="1"/>
  <c r="E1677" i="1"/>
  <c r="F1677" i="1"/>
  <c r="G1677" i="1"/>
  <c r="H1677" i="1"/>
  <c r="I1677" i="1"/>
  <c r="J1677" i="1"/>
  <c r="K1677" i="1"/>
  <c r="L1677" i="1"/>
  <c r="M1677" i="1"/>
  <c r="N1677" i="1"/>
  <c r="O1677" i="1"/>
  <c r="P1677" i="1"/>
  <c r="Q1677" i="1"/>
  <c r="R1677" i="1"/>
  <c r="S1677" i="1"/>
  <c r="U1677" i="1"/>
  <c r="V1677" i="1"/>
  <c r="W1677" i="1"/>
  <c r="X1677" i="1"/>
  <c r="Y1677" i="1"/>
  <c r="Z1677" i="1"/>
  <c r="AA1677" i="1"/>
  <c r="AB1677" i="1"/>
  <c r="A1678" i="1"/>
  <c r="B1678" i="1"/>
  <c r="C1678" i="1"/>
  <c r="D1678" i="1"/>
  <c r="E1678" i="1"/>
  <c r="F1678" i="1"/>
  <c r="G1678" i="1"/>
  <c r="H1678" i="1"/>
  <c r="I1678" i="1"/>
  <c r="J1678" i="1"/>
  <c r="K1678" i="1"/>
  <c r="L1678" i="1"/>
  <c r="M1678" i="1"/>
  <c r="N1678" i="1"/>
  <c r="O1678" i="1"/>
  <c r="P1678" i="1"/>
  <c r="Q1678" i="1"/>
  <c r="R1678" i="1"/>
  <c r="S1678" i="1"/>
  <c r="U1678" i="1"/>
  <c r="V1678" i="1"/>
  <c r="W1678" i="1"/>
  <c r="X1678" i="1"/>
  <c r="Y1678" i="1"/>
  <c r="Z1678" i="1"/>
  <c r="AA1678" i="1"/>
  <c r="AB1678" i="1"/>
  <c r="A1679" i="1"/>
  <c r="B1679" i="1"/>
  <c r="C1679" i="1"/>
  <c r="D1679" i="1"/>
  <c r="E1679" i="1"/>
  <c r="F1679" i="1"/>
  <c r="G1679" i="1"/>
  <c r="H1679" i="1"/>
  <c r="I1679" i="1"/>
  <c r="J1679" i="1"/>
  <c r="K1679" i="1"/>
  <c r="L1679" i="1"/>
  <c r="M1679" i="1"/>
  <c r="N1679" i="1"/>
  <c r="O1679" i="1"/>
  <c r="P1679" i="1"/>
  <c r="Q1679" i="1"/>
  <c r="R1679" i="1"/>
  <c r="S1679" i="1"/>
  <c r="U1679" i="1"/>
  <c r="V1679" i="1"/>
  <c r="W1679" i="1"/>
  <c r="X1679" i="1"/>
  <c r="Y1679" i="1"/>
  <c r="Z1679" i="1"/>
  <c r="AA1679" i="1"/>
  <c r="AB1679" i="1"/>
  <c r="A1680" i="1"/>
  <c r="B1680" i="1"/>
  <c r="C1680" i="1"/>
  <c r="D1680" i="1"/>
  <c r="E1680" i="1"/>
  <c r="F1680" i="1"/>
  <c r="G1680" i="1"/>
  <c r="H1680" i="1"/>
  <c r="I1680" i="1"/>
  <c r="J1680" i="1"/>
  <c r="K1680" i="1"/>
  <c r="L1680" i="1"/>
  <c r="M1680" i="1"/>
  <c r="N1680" i="1"/>
  <c r="O1680" i="1"/>
  <c r="P1680" i="1"/>
  <c r="Q1680" i="1"/>
  <c r="R1680" i="1"/>
  <c r="S1680" i="1"/>
  <c r="U1680" i="1"/>
  <c r="V1680" i="1"/>
  <c r="W1680" i="1"/>
  <c r="X1680" i="1"/>
  <c r="Y1680" i="1"/>
  <c r="Z1680" i="1"/>
  <c r="AA1680" i="1"/>
  <c r="AB1680" i="1"/>
  <c r="A1681" i="1"/>
  <c r="B1681" i="1"/>
  <c r="C1681" i="1"/>
  <c r="D1681" i="1"/>
  <c r="E1681" i="1"/>
  <c r="F1681" i="1"/>
  <c r="G1681" i="1"/>
  <c r="H1681" i="1"/>
  <c r="I1681" i="1"/>
  <c r="J1681" i="1"/>
  <c r="K1681" i="1"/>
  <c r="L1681" i="1"/>
  <c r="M1681" i="1"/>
  <c r="N1681" i="1"/>
  <c r="O1681" i="1"/>
  <c r="P1681" i="1"/>
  <c r="Q1681" i="1"/>
  <c r="R1681" i="1"/>
  <c r="S1681" i="1"/>
  <c r="U1681" i="1"/>
  <c r="V1681" i="1"/>
  <c r="W1681" i="1"/>
  <c r="X1681" i="1"/>
  <c r="Y1681" i="1"/>
  <c r="Z1681" i="1"/>
  <c r="AA1681" i="1"/>
  <c r="AB1681" i="1"/>
  <c r="A1682" i="1"/>
  <c r="B1682" i="1"/>
  <c r="C1682" i="1"/>
  <c r="D1682" i="1"/>
  <c r="E1682" i="1"/>
  <c r="F1682" i="1"/>
  <c r="G1682" i="1"/>
  <c r="H1682" i="1"/>
  <c r="I1682" i="1"/>
  <c r="J1682" i="1"/>
  <c r="K1682" i="1"/>
  <c r="L1682" i="1"/>
  <c r="M1682" i="1"/>
  <c r="N1682" i="1"/>
  <c r="O1682" i="1"/>
  <c r="P1682" i="1"/>
  <c r="Q1682" i="1"/>
  <c r="R1682" i="1"/>
  <c r="S1682" i="1"/>
  <c r="U1682" i="1"/>
  <c r="V1682" i="1"/>
  <c r="W1682" i="1"/>
  <c r="X1682" i="1"/>
  <c r="Y1682" i="1"/>
  <c r="Z1682" i="1"/>
  <c r="AA1682" i="1"/>
  <c r="AB1682" i="1"/>
  <c r="A1683" i="1"/>
  <c r="B1683" i="1"/>
  <c r="C1683" i="1"/>
  <c r="D1683" i="1"/>
  <c r="E1683" i="1"/>
  <c r="F1683" i="1"/>
  <c r="G1683" i="1"/>
  <c r="H1683" i="1"/>
  <c r="I1683" i="1"/>
  <c r="J1683" i="1"/>
  <c r="K1683" i="1"/>
  <c r="L1683" i="1"/>
  <c r="M1683" i="1"/>
  <c r="N1683" i="1"/>
  <c r="O1683" i="1"/>
  <c r="P1683" i="1"/>
  <c r="Q1683" i="1"/>
  <c r="R1683" i="1"/>
  <c r="S1683" i="1"/>
  <c r="U1683" i="1"/>
  <c r="V1683" i="1"/>
  <c r="W1683" i="1"/>
  <c r="X1683" i="1"/>
  <c r="Y1683" i="1"/>
  <c r="Z1683" i="1"/>
  <c r="AA1683" i="1"/>
  <c r="AB1683" i="1"/>
  <c r="A1684" i="1"/>
  <c r="B1684" i="1"/>
  <c r="C1684" i="1"/>
  <c r="D1684" i="1"/>
  <c r="E1684" i="1"/>
  <c r="F1684" i="1"/>
  <c r="G1684" i="1"/>
  <c r="H1684" i="1"/>
  <c r="I1684" i="1"/>
  <c r="J1684" i="1"/>
  <c r="K1684" i="1"/>
  <c r="L1684" i="1"/>
  <c r="M1684" i="1"/>
  <c r="N1684" i="1"/>
  <c r="O1684" i="1"/>
  <c r="P1684" i="1"/>
  <c r="Q1684" i="1"/>
  <c r="R1684" i="1"/>
  <c r="S1684" i="1"/>
  <c r="U1684" i="1"/>
  <c r="V1684" i="1"/>
  <c r="W1684" i="1"/>
  <c r="X1684" i="1"/>
  <c r="Y1684" i="1"/>
  <c r="Z1684" i="1"/>
  <c r="AA1684" i="1"/>
  <c r="AB1684" i="1"/>
  <c r="A1685" i="1"/>
  <c r="B1685" i="1"/>
  <c r="C1685" i="1"/>
  <c r="D1685" i="1"/>
  <c r="E1685" i="1"/>
  <c r="F1685" i="1"/>
  <c r="G1685" i="1"/>
  <c r="H1685" i="1"/>
  <c r="I1685" i="1"/>
  <c r="J1685" i="1"/>
  <c r="K1685" i="1"/>
  <c r="L1685" i="1"/>
  <c r="M1685" i="1"/>
  <c r="N1685" i="1"/>
  <c r="O1685" i="1"/>
  <c r="P1685" i="1"/>
  <c r="Q1685" i="1"/>
  <c r="R1685" i="1"/>
  <c r="S1685" i="1"/>
  <c r="U1685" i="1"/>
  <c r="V1685" i="1"/>
  <c r="W1685" i="1"/>
  <c r="X1685" i="1"/>
  <c r="Y1685" i="1"/>
  <c r="Z1685" i="1"/>
  <c r="AA1685" i="1"/>
  <c r="AB1685" i="1"/>
  <c r="A1686" i="1"/>
  <c r="B1686" i="1"/>
  <c r="C1686" i="1"/>
  <c r="D1686" i="1"/>
  <c r="E1686" i="1"/>
  <c r="F1686" i="1"/>
  <c r="G1686" i="1"/>
  <c r="H1686" i="1"/>
  <c r="I1686" i="1"/>
  <c r="J1686" i="1"/>
  <c r="K1686" i="1"/>
  <c r="L1686" i="1"/>
  <c r="M1686" i="1"/>
  <c r="N1686" i="1"/>
  <c r="O1686" i="1"/>
  <c r="P1686" i="1"/>
  <c r="Q1686" i="1"/>
  <c r="R1686" i="1"/>
  <c r="S1686" i="1"/>
  <c r="U1686" i="1"/>
  <c r="V1686" i="1"/>
  <c r="W1686" i="1"/>
  <c r="X1686" i="1"/>
  <c r="Y1686" i="1"/>
  <c r="Z1686" i="1"/>
  <c r="AA1686" i="1"/>
  <c r="AB1686" i="1"/>
  <c r="A1687" i="1"/>
  <c r="B1687" i="1"/>
  <c r="C1687" i="1"/>
  <c r="D1687" i="1"/>
  <c r="E1687" i="1"/>
  <c r="F1687" i="1"/>
  <c r="G1687" i="1"/>
  <c r="H1687" i="1"/>
  <c r="I1687" i="1"/>
  <c r="J1687" i="1"/>
  <c r="K1687" i="1"/>
  <c r="L1687" i="1"/>
  <c r="M1687" i="1"/>
  <c r="N1687" i="1"/>
  <c r="O1687" i="1"/>
  <c r="P1687" i="1"/>
  <c r="Q1687" i="1"/>
  <c r="R1687" i="1"/>
  <c r="S1687" i="1"/>
  <c r="U1687" i="1"/>
  <c r="V1687" i="1"/>
  <c r="W1687" i="1"/>
  <c r="X1687" i="1"/>
  <c r="Y1687" i="1"/>
  <c r="Z1687" i="1"/>
  <c r="AA1687" i="1"/>
  <c r="AB1687" i="1"/>
  <c r="A1688" i="1"/>
  <c r="B1688" i="1"/>
  <c r="C1688" i="1"/>
  <c r="D1688" i="1"/>
  <c r="E1688" i="1"/>
  <c r="F1688" i="1"/>
  <c r="G1688" i="1"/>
  <c r="H1688" i="1"/>
  <c r="I1688" i="1"/>
  <c r="J1688" i="1"/>
  <c r="K1688" i="1"/>
  <c r="L1688" i="1"/>
  <c r="M1688" i="1"/>
  <c r="N1688" i="1"/>
  <c r="O1688" i="1"/>
  <c r="P1688" i="1"/>
  <c r="Q1688" i="1"/>
  <c r="R1688" i="1"/>
  <c r="S1688" i="1"/>
  <c r="U1688" i="1"/>
  <c r="V1688" i="1"/>
  <c r="W1688" i="1"/>
  <c r="X1688" i="1"/>
  <c r="Y1688" i="1"/>
  <c r="Z1688" i="1"/>
  <c r="AA1688" i="1"/>
  <c r="AB1688" i="1"/>
  <c r="A1689" i="1"/>
  <c r="B1689" i="1"/>
  <c r="C1689" i="1"/>
  <c r="D1689" i="1"/>
  <c r="E1689" i="1"/>
  <c r="F1689" i="1"/>
  <c r="G1689" i="1"/>
  <c r="H1689" i="1"/>
  <c r="I1689" i="1"/>
  <c r="J1689" i="1"/>
  <c r="K1689" i="1"/>
  <c r="L1689" i="1"/>
  <c r="M1689" i="1"/>
  <c r="N1689" i="1"/>
  <c r="O1689" i="1"/>
  <c r="P1689" i="1"/>
  <c r="Q1689" i="1"/>
  <c r="R1689" i="1"/>
  <c r="S1689" i="1"/>
  <c r="U1689" i="1"/>
  <c r="V1689" i="1"/>
  <c r="W1689" i="1"/>
  <c r="X1689" i="1"/>
  <c r="Y1689" i="1"/>
  <c r="Z1689" i="1"/>
  <c r="AA1689" i="1"/>
  <c r="AB1689" i="1"/>
  <c r="A1690" i="1"/>
  <c r="B1690" i="1"/>
  <c r="C1690" i="1"/>
  <c r="D1690" i="1"/>
  <c r="E1690" i="1"/>
  <c r="F1690" i="1"/>
  <c r="G1690" i="1"/>
  <c r="H1690" i="1"/>
  <c r="I1690" i="1"/>
  <c r="J1690" i="1"/>
  <c r="K1690" i="1"/>
  <c r="L1690" i="1"/>
  <c r="M1690" i="1"/>
  <c r="N1690" i="1"/>
  <c r="O1690" i="1"/>
  <c r="P1690" i="1"/>
  <c r="Q1690" i="1"/>
  <c r="R1690" i="1"/>
  <c r="S1690" i="1"/>
  <c r="U1690" i="1"/>
  <c r="V1690" i="1"/>
  <c r="W1690" i="1"/>
  <c r="X1690" i="1"/>
  <c r="Y1690" i="1"/>
  <c r="Z1690" i="1"/>
  <c r="AA1690" i="1"/>
  <c r="AB1690" i="1"/>
  <c r="A1691" i="1"/>
  <c r="B1691" i="1"/>
  <c r="C1691" i="1"/>
  <c r="D1691" i="1"/>
  <c r="E1691" i="1"/>
  <c r="F1691" i="1"/>
  <c r="G1691" i="1"/>
  <c r="H1691" i="1"/>
  <c r="I1691" i="1"/>
  <c r="J1691" i="1"/>
  <c r="K1691" i="1"/>
  <c r="L1691" i="1"/>
  <c r="M1691" i="1"/>
  <c r="N1691" i="1"/>
  <c r="O1691" i="1"/>
  <c r="P1691" i="1"/>
  <c r="Q1691" i="1"/>
  <c r="R1691" i="1"/>
  <c r="S1691" i="1"/>
  <c r="U1691" i="1"/>
  <c r="V1691" i="1"/>
  <c r="W1691" i="1"/>
  <c r="X1691" i="1"/>
  <c r="Y1691" i="1"/>
  <c r="Z1691" i="1"/>
  <c r="AA1691" i="1"/>
  <c r="AB1691" i="1"/>
  <c r="A1692" i="1"/>
  <c r="B1692" i="1"/>
  <c r="C1692" i="1"/>
  <c r="D1692" i="1"/>
  <c r="E1692" i="1"/>
  <c r="F1692" i="1"/>
  <c r="G1692" i="1"/>
  <c r="H1692" i="1"/>
  <c r="I1692" i="1"/>
  <c r="J1692" i="1"/>
  <c r="K1692" i="1"/>
  <c r="L1692" i="1"/>
  <c r="M1692" i="1"/>
  <c r="N1692" i="1"/>
  <c r="O1692" i="1"/>
  <c r="P1692" i="1"/>
  <c r="Q1692" i="1"/>
  <c r="R1692" i="1"/>
  <c r="S1692" i="1"/>
  <c r="U1692" i="1"/>
  <c r="V1692" i="1"/>
  <c r="W1692" i="1"/>
  <c r="X1692" i="1"/>
  <c r="Y1692" i="1"/>
  <c r="Z1692" i="1"/>
  <c r="AA1692" i="1"/>
  <c r="AB1692" i="1"/>
  <c r="A1693" i="1"/>
  <c r="B1693" i="1"/>
  <c r="C1693" i="1"/>
  <c r="D1693" i="1"/>
  <c r="E1693" i="1"/>
  <c r="F1693" i="1"/>
  <c r="G1693" i="1"/>
  <c r="H1693" i="1"/>
  <c r="I1693" i="1"/>
  <c r="J1693" i="1"/>
  <c r="K1693" i="1"/>
  <c r="L1693" i="1"/>
  <c r="M1693" i="1"/>
  <c r="N1693" i="1"/>
  <c r="O1693" i="1"/>
  <c r="P1693" i="1"/>
  <c r="Q1693" i="1"/>
  <c r="R1693" i="1"/>
  <c r="S1693" i="1"/>
  <c r="U1693" i="1"/>
  <c r="V1693" i="1"/>
  <c r="W1693" i="1"/>
  <c r="X1693" i="1"/>
  <c r="Y1693" i="1"/>
  <c r="Z1693" i="1"/>
  <c r="AA1693" i="1"/>
  <c r="AB1693" i="1"/>
  <c r="A1694" i="1"/>
  <c r="B1694" i="1"/>
  <c r="C1694" i="1"/>
  <c r="D1694" i="1"/>
  <c r="E1694" i="1"/>
  <c r="F1694" i="1"/>
  <c r="G1694" i="1"/>
  <c r="H1694" i="1"/>
  <c r="I1694" i="1"/>
  <c r="J1694" i="1"/>
  <c r="K1694" i="1"/>
  <c r="L1694" i="1"/>
  <c r="M1694" i="1"/>
  <c r="N1694" i="1"/>
  <c r="O1694" i="1"/>
  <c r="P1694" i="1"/>
  <c r="Q1694" i="1"/>
  <c r="R1694" i="1"/>
  <c r="S1694" i="1"/>
  <c r="U1694" i="1"/>
  <c r="V1694" i="1"/>
  <c r="W1694" i="1"/>
  <c r="X1694" i="1"/>
  <c r="Y1694" i="1"/>
  <c r="Z1694" i="1"/>
  <c r="AA1694" i="1"/>
  <c r="AB1694" i="1"/>
  <c r="A1695" i="1"/>
  <c r="B1695" i="1"/>
  <c r="C1695" i="1"/>
  <c r="D1695" i="1"/>
  <c r="E1695" i="1"/>
  <c r="F1695" i="1"/>
  <c r="G1695" i="1"/>
  <c r="H1695" i="1"/>
  <c r="I1695" i="1"/>
  <c r="J1695" i="1"/>
  <c r="K1695" i="1"/>
  <c r="L1695" i="1"/>
  <c r="M1695" i="1"/>
  <c r="N1695" i="1"/>
  <c r="O1695" i="1"/>
  <c r="P1695" i="1"/>
  <c r="Q1695" i="1"/>
  <c r="R1695" i="1"/>
  <c r="S1695" i="1"/>
  <c r="U1695" i="1"/>
  <c r="V1695" i="1"/>
  <c r="W1695" i="1"/>
  <c r="X1695" i="1"/>
  <c r="Y1695" i="1"/>
  <c r="Z1695" i="1"/>
  <c r="AA1695" i="1"/>
  <c r="AB1695" i="1"/>
  <c r="A1696" i="1"/>
  <c r="B1696" i="1"/>
  <c r="C1696" i="1"/>
  <c r="D1696" i="1"/>
  <c r="E1696" i="1"/>
  <c r="F1696" i="1"/>
  <c r="G1696" i="1"/>
  <c r="H1696" i="1"/>
  <c r="I1696" i="1"/>
  <c r="J1696" i="1"/>
  <c r="K1696" i="1"/>
  <c r="L1696" i="1"/>
  <c r="M1696" i="1"/>
  <c r="N1696" i="1"/>
  <c r="O1696" i="1"/>
  <c r="P1696" i="1"/>
  <c r="Q1696" i="1"/>
  <c r="R1696" i="1"/>
  <c r="S1696" i="1"/>
  <c r="U1696" i="1"/>
  <c r="V1696" i="1"/>
  <c r="W1696" i="1"/>
  <c r="X1696" i="1"/>
  <c r="Y1696" i="1"/>
  <c r="Z1696" i="1"/>
  <c r="AA1696" i="1"/>
  <c r="AB1696" i="1"/>
  <c r="A1697" i="1"/>
  <c r="B1697" i="1"/>
  <c r="C1697" i="1"/>
  <c r="D1697" i="1"/>
  <c r="E1697" i="1"/>
  <c r="F1697" i="1"/>
  <c r="G1697" i="1"/>
  <c r="H1697" i="1"/>
  <c r="I1697" i="1"/>
  <c r="J1697" i="1"/>
  <c r="K1697" i="1"/>
  <c r="L1697" i="1"/>
  <c r="M1697" i="1"/>
  <c r="N1697" i="1"/>
  <c r="O1697" i="1"/>
  <c r="P1697" i="1"/>
  <c r="Q1697" i="1"/>
  <c r="R1697" i="1"/>
  <c r="S1697" i="1"/>
  <c r="U1697" i="1"/>
  <c r="V1697" i="1"/>
  <c r="W1697" i="1"/>
  <c r="X1697" i="1"/>
  <c r="Y1697" i="1"/>
  <c r="Z1697" i="1"/>
  <c r="AA1697" i="1"/>
  <c r="AB1697" i="1"/>
  <c r="A1698" i="1"/>
  <c r="B1698" i="1"/>
  <c r="C1698" i="1"/>
  <c r="D1698" i="1"/>
  <c r="E1698" i="1"/>
  <c r="F1698" i="1"/>
  <c r="G1698" i="1"/>
  <c r="H1698" i="1"/>
  <c r="I1698" i="1"/>
  <c r="J1698" i="1"/>
  <c r="K1698" i="1"/>
  <c r="L1698" i="1"/>
  <c r="M1698" i="1"/>
  <c r="N1698" i="1"/>
  <c r="O1698" i="1"/>
  <c r="P1698" i="1"/>
  <c r="Q1698" i="1"/>
  <c r="R1698" i="1"/>
  <c r="S1698" i="1"/>
  <c r="U1698" i="1"/>
  <c r="V1698" i="1"/>
  <c r="W1698" i="1"/>
  <c r="X1698" i="1"/>
  <c r="Y1698" i="1"/>
  <c r="Z1698" i="1"/>
  <c r="AA1698" i="1"/>
  <c r="AB1698" i="1"/>
  <c r="A1699" i="1"/>
  <c r="B1699" i="1"/>
  <c r="C1699" i="1"/>
  <c r="D1699" i="1"/>
  <c r="E1699" i="1"/>
  <c r="F1699" i="1"/>
  <c r="G1699" i="1"/>
  <c r="H1699" i="1"/>
  <c r="I1699" i="1"/>
  <c r="J1699" i="1"/>
  <c r="K1699" i="1"/>
  <c r="L1699" i="1"/>
  <c r="M1699" i="1"/>
  <c r="N1699" i="1"/>
  <c r="O1699" i="1"/>
  <c r="P1699" i="1"/>
  <c r="Q1699" i="1"/>
  <c r="R1699" i="1"/>
  <c r="S1699" i="1"/>
  <c r="U1699" i="1"/>
  <c r="V1699" i="1"/>
  <c r="W1699" i="1"/>
  <c r="X1699" i="1"/>
  <c r="Y1699" i="1"/>
  <c r="Z1699" i="1"/>
  <c r="AA1699" i="1"/>
  <c r="AB1699" i="1"/>
  <c r="A1700" i="1"/>
  <c r="B1700" i="1"/>
  <c r="C1700" i="1"/>
  <c r="D1700" i="1"/>
  <c r="E1700" i="1"/>
  <c r="F1700" i="1"/>
  <c r="G1700" i="1"/>
  <c r="H1700" i="1"/>
  <c r="I1700" i="1"/>
  <c r="J1700" i="1"/>
  <c r="K1700" i="1"/>
  <c r="L1700" i="1"/>
  <c r="M1700" i="1"/>
  <c r="N1700" i="1"/>
  <c r="O1700" i="1"/>
  <c r="P1700" i="1"/>
  <c r="Q1700" i="1"/>
  <c r="R1700" i="1"/>
  <c r="S1700" i="1"/>
  <c r="U1700" i="1"/>
  <c r="V1700" i="1"/>
  <c r="W1700" i="1"/>
  <c r="X1700" i="1"/>
  <c r="Y1700" i="1"/>
  <c r="Z1700" i="1"/>
  <c r="AA1700" i="1"/>
  <c r="AB1700" i="1"/>
  <c r="A1701" i="1"/>
  <c r="B1701" i="1"/>
  <c r="C1701" i="1"/>
  <c r="D1701" i="1"/>
  <c r="E1701" i="1"/>
  <c r="F1701" i="1"/>
  <c r="G1701" i="1"/>
  <c r="H1701" i="1"/>
  <c r="I1701" i="1"/>
  <c r="J1701" i="1"/>
  <c r="K1701" i="1"/>
  <c r="L1701" i="1"/>
  <c r="M1701" i="1"/>
  <c r="N1701" i="1"/>
  <c r="O1701" i="1"/>
  <c r="P1701" i="1"/>
  <c r="Q1701" i="1"/>
  <c r="R1701" i="1"/>
  <c r="S1701" i="1"/>
  <c r="U1701" i="1"/>
  <c r="V1701" i="1"/>
  <c r="W1701" i="1"/>
  <c r="X1701" i="1"/>
  <c r="Y1701" i="1"/>
  <c r="Z1701" i="1"/>
  <c r="AA1701" i="1"/>
  <c r="AB1701" i="1"/>
  <c r="A1702" i="1"/>
  <c r="B1702" i="1"/>
  <c r="C1702" i="1"/>
  <c r="D1702" i="1"/>
  <c r="E1702" i="1"/>
  <c r="F1702" i="1"/>
  <c r="G1702" i="1"/>
  <c r="H1702" i="1"/>
  <c r="I1702" i="1"/>
  <c r="J1702" i="1"/>
  <c r="K1702" i="1"/>
  <c r="L1702" i="1"/>
  <c r="M1702" i="1"/>
  <c r="N1702" i="1"/>
  <c r="O1702" i="1"/>
  <c r="P1702" i="1"/>
  <c r="Q1702" i="1"/>
  <c r="R1702" i="1"/>
  <c r="S1702" i="1"/>
  <c r="U1702" i="1"/>
  <c r="V1702" i="1"/>
  <c r="W1702" i="1"/>
  <c r="X1702" i="1"/>
  <c r="Y1702" i="1"/>
  <c r="Z1702" i="1"/>
  <c r="AA1702" i="1"/>
  <c r="AB1702" i="1"/>
  <c r="A1703" i="1"/>
  <c r="B1703" i="1"/>
  <c r="C1703" i="1"/>
  <c r="D1703" i="1"/>
  <c r="E1703" i="1"/>
  <c r="F1703" i="1"/>
  <c r="G1703" i="1"/>
  <c r="H1703" i="1"/>
  <c r="I1703" i="1"/>
  <c r="J1703" i="1"/>
  <c r="K1703" i="1"/>
  <c r="L1703" i="1"/>
  <c r="M1703" i="1"/>
  <c r="N1703" i="1"/>
  <c r="O1703" i="1"/>
  <c r="P1703" i="1"/>
  <c r="Q1703" i="1"/>
  <c r="R1703" i="1"/>
  <c r="S1703" i="1"/>
  <c r="U1703" i="1"/>
  <c r="V1703" i="1"/>
  <c r="W1703" i="1"/>
  <c r="X1703" i="1"/>
  <c r="Y1703" i="1"/>
  <c r="Z1703" i="1"/>
  <c r="AA1703" i="1"/>
  <c r="AB1703" i="1"/>
  <c r="A1704" i="1"/>
  <c r="B1704" i="1"/>
  <c r="C1704" i="1"/>
  <c r="D1704" i="1"/>
  <c r="E1704" i="1"/>
  <c r="F1704" i="1"/>
  <c r="G1704" i="1"/>
  <c r="H1704" i="1"/>
  <c r="I1704" i="1"/>
  <c r="J1704" i="1"/>
  <c r="K1704" i="1"/>
  <c r="L1704" i="1"/>
  <c r="M1704" i="1"/>
  <c r="N1704" i="1"/>
  <c r="O1704" i="1"/>
  <c r="P1704" i="1"/>
  <c r="Q1704" i="1"/>
  <c r="R1704" i="1"/>
  <c r="S1704" i="1"/>
  <c r="U1704" i="1"/>
  <c r="V1704" i="1"/>
  <c r="W1704" i="1"/>
  <c r="X1704" i="1"/>
  <c r="Y1704" i="1"/>
  <c r="Z1704" i="1"/>
  <c r="AA1704" i="1"/>
  <c r="AB1704" i="1"/>
  <c r="A1705" i="1"/>
  <c r="B1705" i="1"/>
  <c r="C1705" i="1"/>
  <c r="D1705" i="1"/>
  <c r="E1705" i="1"/>
  <c r="F1705" i="1"/>
  <c r="G1705" i="1"/>
  <c r="H1705" i="1"/>
  <c r="I1705" i="1"/>
  <c r="J1705" i="1"/>
  <c r="K1705" i="1"/>
  <c r="L1705" i="1"/>
  <c r="M1705" i="1"/>
  <c r="N1705" i="1"/>
  <c r="O1705" i="1"/>
  <c r="P1705" i="1"/>
  <c r="Q1705" i="1"/>
  <c r="R1705" i="1"/>
  <c r="S1705" i="1"/>
  <c r="U1705" i="1"/>
  <c r="V1705" i="1"/>
  <c r="W1705" i="1"/>
  <c r="X1705" i="1"/>
  <c r="Y1705" i="1"/>
  <c r="Z1705" i="1"/>
  <c r="AA1705" i="1"/>
  <c r="AB1705" i="1"/>
  <c r="A1706" i="1"/>
  <c r="B1706" i="1"/>
  <c r="C1706" i="1"/>
  <c r="D1706" i="1"/>
  <c r="E1706" i="1"/>
  <c r="F1706" i="1"/>
  <c r="G1706" i="1"/>
  <c r="H1706" i="1"/>
  <c r="I1706" i="1"/>
  <c r="J1706" i="1"/>
  <c r="K1706" i="1"/>
  <c r="L1706" i="1"/>
  <c r="M1706" i="1"/>
  <c r="N1706" i="1"/>
  <c r="O1706" i="1"/>
  <c r="P1706" i="1"/>
  <c r="Q1706" i="1"/>
  <c r="R1706" i="1"/>
  <c r="S1706" i="1"/>
  <c r="U1706" i="1"/>
  <c r="V1706" i="1"/>
  <c r="W1706" i="1"/>
  <c r="X1706" i="1"/>
  <c r="Y1706" i="1"/>
  <c r="Z1706" i="1"/>
  <c r="AA1706" i="1"/>
  <c r="AB1706" i="1"/>
  <c r="A1707" i="1"/>
  <c r="B1707" i="1"/>
  <c r="C1707" i="1"/>
  <c r="D1707" i="1"/>
  <c r="E1707" i="1"/>
  <c r="F1707" i="1"/>
  <c r="G1707" i="1"/>
  <c r="H1707" i="1"/>
  <c r="I1707" i="1"/>
  <c r="J1707" i="1"/>
  <c r="K1707" i="1"/>
  <c r="L1707" i="1"/>
  <c r="M1707" i="1"/>
  <c r="N1707" i="1"/>
  <c r="O1707" i="1"/>
  <c r="P1707" i="1"/>
  <c r="Q1707" i="1"/>
  <c r="R1707" i="1"/>
  <c r="S1707" i="1"/>
  <c r="U1707" i="1"/>
  <c r="V1707" i="1"/>
  <c r="W1707" i="1"/>
  <c r="X1707" i="1"/>
  <c r="Y1707" i="1"/>
  <c r="Z1707" i="1"/>
  <c r="AA1707" i="1"/>
  <c r="AB1707" i="1"/>
  <c r="A1708" i="1"/>
  <c r="B1708" i="1"/>
  <c r="C1708" i="1"/>
  <c r="D1708" i="1"/>
  <c r="E1708" i="1"/>
  <c r="F1708" i="1"/>
  <c r="G1708" i="1"/>
  <c r="H1708" i="1"/>
  <c r="I1708" i="1"/>
  <c r="J1708" i="1"/>
  <c r="K1708" i="1"/>
  <c r="L1708" i="1"/>
  <c r="M1708" i="1"/>
  <c r="N1708" i="1"/>
  <c r="O1708" i="1"/>
  <c r="P1708" i="1"/>
  <c r="Q1708" i="1"/>
  <c r="R1708" i="1"/>
  <c r="S1708" i="1"/>
  <c r="U1708" i="1"/>
  <c r="V1708" i="1"/>
  <c r="W1708" i="1"/>
  <c r="X1708" i="1"/>
  <c r="Y1708" i="1"/>
  <c r="Z1708" i="1"/>
  <c r="AA1708" i="1"/>
  <c r="AB1708" i="1"/>
  <c r="A1709" i="1"/>
  <c r="B1709" i="1"/>
  <c r="C1709" i="1"/>
  <c r="D1709" i="1"/>
  <c r="E1709" i="1"/>
  <c r="F1709" i="1"/>
  <c r="G1709" i="1"/>
  <c r="H1709" i="1"/>
  <c r="I1709" i="1"/>
  <c r="J1709" i="1"/>
  <c r="K1709" i="1"/>
  <c r="L1709" i="1"/>
  <c r="M1709" i="1"/>
  <c r="N1709" i="1"/>
  <c r="O1709" i="1"/>
  <c r="P1709" i="1"/>
  <c r="Q1709" i="1"/>
  <c r="R1709" i="1"/>
  <c r="S1709" i="1"/>
  <c r="U1709" i="1"/>
  <c r="V1709" i="1"/>
  <c r="W1709" i="1"/>
  <c r="X1709" i="1"/>
  <c r="Y1709" i="1"/>
  <c r="Z1709" i="1"/>
  <c r="AA1709" i="1"/>
  <c r="AB1709" i="1"/>
  <c r="A1710" i="1"/>
  <c r="B1710" i="1"/>
  <c r="C1710" i="1"/>
  <c r="D1710" i="1"/>
  <c r="E1710" i="1"/>
  <c r="F1710" i="1"/>
  <c r="G1710" i="1"/>
  <c r="H1710" i="1"/>
  <c r="I1710" i="1"/>
  <c r="J1710" i="1"/>
  <c r="K1710" i="1"/>
  <c r="L1710" i="1"/>
  <c r="M1710" i="1"/>
  <c r="N1710" i="1"/>
  <c r="O1710" i="1"/>
  <c r="P1710" i="1"/>
  <c r="Q1710" i="1"/>
  <c r="R1710" i="1"/>
  <c r="S1710" i="1"/>
  <c r="U1710" i="1"/>
  <c r="V1710" i="1"/>
  <c r="W1710" i="1"/>
  <c r="X1710" i="1"/>
  <c r="Y1710" i="1"/>
  <c r="Z1710" i="1"/>
  <c r="AA1710" i="1"/>
  <c r="AB1710" i="1"/>
  <c r="A1711" i="1"/>
  <c r="B1711" i="1"/>
  <c r="C1711" i="1"/>
  <c r="D1711" i="1"/>
  <c r="E1711" i="1"/>
  <c r="F1711" i="1"/>
  <c r="G1711" i="1"/>
  <c r="H1711" i="1"/>
  <c r="I1711" i="1"/>
  <c r="J1711" i="1"/>
  <c r="K1711" i="1"/>
  <c r="L1711" i="1"/>
  <c r="M1711" i="1"/>
  <c r="N1711" i="1"/>
  <c r="O1711" i="1"/>
  <c r="P1711" i="1"/>
  <c r="Q1711" i="1"/>
  <c r="R1711" i="1"/>
  <c r="S1711" i="1"/>
  <c r="U1711" i="1"/>
  <c r="V1711" i="1"/>
  <c r="W1711" i="1"/>
  <c r="X1711" i="1"/>
  <c r="Y1711" i="1"/>
  <c r="Z1711" i="1"/>
  <c r="AA1711" i="1"/>
  <c r="AB1711" i="1"/>
  <c r="A1712" i="1"/>
  <c r="B1712" i="1"/>
  <c r="C1712" i="1"/>
  <c r="D1712" i="1"/>
  <c r="E1712" i="1"/>
  <c r="F1712" i="1"/>
  <c r="G1712" i="1"/>
  <c r="H1712" i="1"/>
  <c r="I1712" i="1"/>
  <c r="J1712" i="1"/>
  <c r="K1712" i="1"/>
  <c r="L1712" i="1"/>
  <c r="M1712" i="1"/>
  <c r="N1712" i="1"/>
  <c r="O1712" i="1"/>
  <c r="P1712" i="1"/>
  <c r="Q1712" i="1"/>
  <c r="R1712" i="1"/>
  <c r="S1712" i="1"/>
  <c r="U1712" i="1"/>
  <c r="V1712" i="1"/>
  <c r="W1712" i="1"/>
  <c r="X1712" i="1"/>
  <c r="Y1712" i="1"/>
  <c r="Z1712" i="1"/>
  <c r="AA1712" i="1"/>
  <c r="AB1712" i="1"/>
  <c r="A1713" i="1"/>
  <c r="B1713" i="1"/>
  <c r="C1713" i="1"/>
  <c r="D1713" i="1"/>
  <c r="E1713" i="1"/>
  <c r="F1713" i="1"/>
  <c r="G1713" i="1"/>
  <c r="H1713" i="1"/>
  <c r="I1713" i="1"/>
  <c r="J1713" i="1"/>
  <c r="K1713" i="1"/>
  <c r="L1713" i="1"/>
  <c r="M1713" i="1"/>
  <c r="N1713" i="1"/>
  <c r="O1713" i="1"/>
  <c r="P1713" i="1"/>
  <c r="Q1713" i="1"/>
  <c r="R1713" i="1"/>
  <c r="S1713" i="1"/>
  <c r="U1713" i="1"/>
  <c r="V1713" i="1"/>
  <c r="W1713" i="1"/>
  <c r="X1713" i="1"/>
  <c r="Y1713" i="1"/>
  <c r="Z1713" i="1"/>
  <c r="AA1713" i="1"/>
  <c r="AB1713" i="1"/>
  <c r="A1714" i="1"/>
  <c r="B1714" i="1"/>
  <c r="C1714" i="1"/>
  <c r="D1714" i="1"/>
  <c r="E1714" i="1"/>
  <c r="F1714" i="1"/>
  <c r="G1714" i="1"/>
  <c r="H1714" i="1"/>
  <c r="I1714" i="1"/>
  <c r="J1714" i="1"/>
  <c r="K1714" i="1"/>
  <c r="L1714" i="1"/>
  <c r="M1714" i="1"/>
  <c r="N1714" i="1"/>
  <c r="O1714" i="1"/>
  <c r="P1714" i="1"/>
  <c r="Q1714" i="1"/>
  <c r="R1714" i="1"/>
  <c r="S1714" i="1"/>
  <c r="U1714" i="1"/>
  <c r="V1714" i="1"/>
  <c r="W1714" i="1"/>
  <c r="X1714" i="1"/>
  <c r="Y1714" i="1"/>
  <c r="Z1714" i="1"/>
  <c r="AA1714" i="1"/>
  <c r="AB1714" i="1"/>
  <c r="A1715" i="1"/>
  <c r="B1715" i="1"/>
  <c r="C1715" i="1"/>
  <c r="D1715" i="1"/>
  <c r="E1715" i="1"/>
  <c r="F1715" i="1"/>
  <c r="G1715" i="1"/>
  <c r="H1715" i="1"/>
  <c r="I1715" i="1"/>
  <c r="J1715" i="1"/>
  <c r="K1715" i="1"/>
  <c r="L1715" i="1"/>
  <c r="M1715" i="1"/>
  <c r="N1715" i="1"/>
  <c r="O1715" i="1"/>
  <c r="P1715" i="1"/>
  <c r="Q1715" i="1"/>
  <c r="R1715" i="1"/>
  <c r="S1715" i="1"/>
  <c r="U1715" i="1"/>
  <c r="V1715" i="1"/>
  <c r="W1715" i="1"/>
  <c r="X1715" i="1"/>
  <c r="Y1715" i="1"/>
  <c r="Z1715" i="1"/>
  <c r="AA1715" i="1"/>
  <c r="AB1715" i="1"/>
  <c r="A1716" i="1"/>
  <c r="B1716" i="1"/>
  <c r="C1716" i="1"/>
  <c r="D1716" i="1"/>
  <c r="E1716" i="1"/>
  <c r="F1716" i="1"/>
  <c r="G1716" i="1"/>
  <c r="H1716" i="1"/>
  <c r="I1716" i="1"/>
  <c r="J1716" i="1"/>
  <c r="K1716" i="1"/>
  <c r="L1716" i="1"/>
  <c r="M1716" i="1"/>
  <c r="N1716" i="1"/>
  <c r="O1716" i="1"/>
  <c r="P1716" i="1"/>
  <c r="Q1716" i="1"/>
  <c r="R1716" i="1"/>
  <c r="S1716" i="1"/>
  <c r="U1716" i="1"/>
  <c r="V1716" i="1"/>
  <c r="W1716" i="1"/>
  <c r="X1716" i="1"/>
  <c r="Y1716" i="1"/>
  <c r="Z1716" i="1"/>
  <c r="AA1716" i="1"/>
  <c r="AB1716" i="1"/>
  <c r="A1717" i="1"/>
  <c r="B1717" i="1"/>
  <c r="C1717" i="1"/>
  <c r="D1717" i="1"/>
  <c r="E1717" i="1"/>
  <c r="F1717" i="1"/>
  <c r="G1717" i="1"/>
  <c r="H1717" i="1"/>
  <c r="I1717" i="1"/>
  <c r="J1717" i="1"/>
  <c r="K1717" i="1"/>
  <c r="L1717" i="1"/>
  <c r="M1717" i="1"/>
  <c r="N1717" i="1"/>
  <c r="O1717" i="1"/>
  <c r="P1717" i="1"/>
  <c r="Q1717" i="1"/>
  <c r="R1717" i="1"/>
  <c r="S1717" i="1"/>
  <c r="U1717" i="1"/>
  <c r="V1717" i="1"/>
  <c r="W1717" i="1"/>
  <c r="X1717" i="1"/>
  <c r="Y1717" i="1"/>
  <c r="Z1717" i="1"/>
  <c r="AA1717" i="1"/>
  <c r="AB1717" i="1"/>
  <c r="A1718" i="1"/>
  <c r="B1718" i="1"/>
  <c r="C1718" i="1"/>
  <c r="D1718" i="1"/>
  <c r="E1718" i="1"/>
  <c r="F1718" i="1"/>
  <c r="G1718" i="1"/>
  <c r="H1718" i="1"/>
  <c r="I1718" i="1"/>
  <c r="J1718" i="1"/>
  <c r="K1718" i="1"/>
  <c r="L1718" i="1"/>
  <c r="M1718" i="1"/>
  <c r="N1718" i="1"/>
  <c r="O1718" i="1"/>
  <c r="P1718" i="1"/>
  <c r="Q1718" i="1"/>
  <c r="R1718" i="1"/>
  <c r="S1718" i="1"/>
  <c r="U1718" i="1"/>
  <c r="V1718" i="1"/>
  <c r="W1718" i="1"/>
  <c r="X1718" i="1"/>
  <c r="Y1718" i="1"/>
  <c r="Z1718" i="1"/>
  <c r="AA1718" i="1"/>
  <c r="AB1718" i="1"/>
  <c r="A1719" i="1"/>
  <c r="B1719" i="1"/>
  <c r="C1719" i="1"/>
  <c r="D1719" i="1"/>
  <c r="E1719" i="1"/>
  <c r="F1719" i="1"/>
  <c r="G1719" i="1"/>
  <c r="H1719" i="1"/>
  <c r="I1719" i="1"/>
  <c r="J1719" i="1"/>
  <c r="K1719" i="1"/>
  <c r="L1719" i="1"/>
  <c r="M1719" i="1"/>
  <c r="N1719" i="1"/>
  <c r="O1719" i="1"/>
  <c r="P1719" i="1"/>
  <c r="Q1719" i="1"/>
  <c r="R1719" i="1"/>
  <c r="S1719" i="1"/>
  <c r="U1719" i="1"/>
  <c r="V1719" i="1"/>
  <c r="W1719" i="1"/>
  <c r="X1719" i="1"/>
  <c r="Y1719" i="1"/>
  <c r="Z1719" i="1"/>
  <c r="AA1719" i="1"/>
  <c r="AB1719" i="1"/>
  <c r="A1720" i="1"/>
  <c r="B1720" i="1"/>
  <c r="C1720" i="1"/>
  <c r="D1720" i="1"/>
  <c r="E1720" i="1"/>
  <c r="F1720" i="1"/>
  <c r="G1720" i="1"/>
  <c r="H1720" i="1"/>
  <c r="I1720" i="1"/>
  <c r="J1720" i="1"/>
  <c r="K1720" i="1"/>
  <c r="L1720" i="1"/>
  <c r="M1720" i="1"/>
  <c r="N1720" i="1"/>
  <c r="O1720" i="1"/>
  <c r="P1720" i="1"/>
  <c r="Q1720" i="1"/>
  <c r="R1720" i="1"/>
  <c r="S1720" i="1"/>
  <c r="U1720" i="1"/>
  <c r="V1720" i="1"/>
  <c r="W1720" i="1"/>
  <c r="X1720" i="1"/>
  <c r="Y1720" i="1"/>
  <c r="Z1720" i="1"/>
  <c r="AA1720" i="1"/>
  <c r="AB1720" i="1"/>
  <c r="A1721" i="1"/>
  <c r="B1721" i="1"/>
  <c r="C1721" i="1"/>
  <c r="D1721" i="1"/>
  <c r="E1721" i="1"/>
  <c r="F1721" i="1"/>
  <c r="G1721" i="1"/>
  <c r="H1721" i="1"/>
  <c r="I1721" i="1"/>
  <c r="J1721" i="1"/>
  <c r="K1721" i="1"/>
  <c r="L1721" i="1"/>
  <c r="M1721" i="1"/>
  <c r="N1721" i="1"/>
  <c r="O1721" i="1"/>
  <c r="P1721" i="1"/>
  <c r="Q1721" i="1"/>
  <c r="R1721" i="1"/>
  <c r="S1721" i="1"/>
  <c r="U1721" i="1"/>
  <c r="V1721" i="1"/>
  <c r="W1721" i="1"/>
  <c r="X1721" i="1"/>
  <c r="Y1721" i="1"/>
  <c r="Z1721" i="1"/>
  <c r="AA1721" i="1"/>
  <c r="AB1721" i="1"/>
  <c r="A1722" i="1"/>
  <c r="B1722" i="1"/>
  <c r="C1722" i="1"/>
  <c r="D1722" i="1"/>
  <c r="E1722" i="1"/>
  <c r="F1722" i="1"/>
  <c r="G1722" i="1"/>
  <c r="H1722" i="1"/>
  <c r="I1722" i="1"/>
  <c r="J1722" i="1"/>
  <c r="K1722" i="1"/>
  <c r="L1722" i="1"/>
  <c r="M1722" i="1"/>
  <c r="N1722" i="1"/>
  <c r="O1722" i="1"/>
  <c r="P1722" i="1"/>
  <c r="Q1722" i="1"/>
  <c r="R1722" i="1"/>
  <c r="S1722" i="1"/>
  <c r="U1722" i="1"/>
  <c r="V1722" i="1"/>
  <c r="W1722" i="1"/>
  <c r="X1722" i="1"/>
  <c r="Y1722" i="1"/>
  <c r="Z1722" i="1"/>
  <c r="AA1722" i="1"/>
  <c r="AB1722" i="1"/>
  <c r="A1723" i="1"/>
  <c r="B1723" i="1"/>
  <c r="C1723" i="1"/>
  <c r="D1723" i="1"/>
  <c r="E1723" i="1"/>
  <c r="F1723" i="1"/>
  <c r="G1723" i="1"/>
  <c r="H1723" i="1"/>
  <c r="I1723" i="1"/>
  <c r="J1723" i="1"/>
  <c r="K1723" i="1"/>
  <c r="L1723" i="1"/>
  <c r="M1723" i="1"/>
  <c r="N1723" i="1"/>
  <c r="O1723" i="1"/>
  <c r="P1723" i="1"/>
  <c r="Q1723" i="1"/>
  <c r="R1723" i="1"/>
  <c r="S1723" i="1"/>
  <c r="U1723" i="1"/>
  <c r="V1723" i="1"/>
  <c r="W1723" i="1"/>
  <c r="X1723" i="1"/>
  <c r="Y1723" i="1"/>
  <c r="Z1723" i="1"/>
  <c r="AA1723" i="1"/>
  <c r="AB1723" i="1"/>
  <c r="A1724" i="1"/>
  <c r="B1724" i="1"/>
  <c r="C1724" i="1"/>
  <c r="D1724" i="1"/>
  <c r="E1724" i="1"/>
  <c r="F1724" i="1"/>
  <c r="G1724" i="1"/>
  <c r="H1724" i="1"/>
  <c r="I1724" i="1"/>
  <c r="J1724" i="1"/>
  <c r="K1724" i="1"/>
  <c r="L1724" i="1"/>
  <c r="M1724" i="1"/>
  <c r="N1724" i="1"/>
  <c r="O1724" i="1"/>
  <c r="P1724" i="1"/>
  <c r="Q1724" i="1"/>
  <c r="R1724" i="1"/>
  <c r="S1724" i="1"/>
  <c r="U1724" i="1"/>
  <c r="V1724" i="1"/>
  <c r="W1724" i="1"/>
  <c r="X1724" i="1"/>
  <c r="Y1724" i="1"/>
  <c r="Z1724" i="1"/>
  <c r="AA1724" i="1"/>
  <c r="AB1724" i="1"/>
  <c r="A1725" i="1"/>
  <c r="B1725" i="1"/>
  <c r="C1725" i="1"/>
  <c r="D1725" i="1"/>
  <c r="E1725" i="1"/>
  <c r="F1725" i="1"/>
  <c r="G1725" i="1"/>
  <c r="H1725" i="1"/>
  <c r="I1725" i="1"/>
  <c r="J1725" i="1"/>
  <c r="K1725" i="1"/>
  <c r="L1725" i="1"/>
  <c r="M1725" i="1"/>
  <c r="N1725" i="1"/>
  <c r="O1725" i="1"/>
  <c r="P1725" i="1"/>
  <c r="Q1725" i="1"/>
  <c r="R1725" i="1"/>
  <c r="S1725" i="1"/>
  <c r="U1725" i="1"/>
  <c r="V1725" i="1"/>
  <c r="W1725" i="1"/>
  <c r="X1725" i="1"/>
  <c r="Y1725" i="1"/>
  <c r="Z1725" i="1"/>
  <c r="AA1725" i="1"/>
  <c r="AB1725" i="1"/>
  <c r="A1726" i="1"/>
  <c r="B1726" i="1"/>
  <c r="C1726" i="1"/>
  <c r="D1726" i="1"/>
  <c r="E1726" i="1"/>
  <c r="F1726" i="1"/>
  <c r="G1726" i="1"/>
  <c r="H1726" i="1"/>
  <c r="I1726" i="1"/>
  <c r="J1726" i="1"/>
  <c r="K1726" i="1"/>
  <c r="L1726" i="1"/>
  <c r="M1726" i="1"/>
  <c r="N1726" i="1"/>
  <c r="O1726" i="1"/>
  <c r="P1726" i="1"/>
  <c r="Q1726" i="1"/>
  <c r="R1726" i="1"/>
  <c r="S1726" i="1"/>
  <c r="U1726" i="1"/>
  <c r="V1726" i="1"/>
  <c r="W1726" i="1"/>
  <c r="X1726" i="1"/>
  <c r="Y1726" i="1"/>
  <c r="Z1726" i="1"/>
  <c r="AA1726" i="1"/>
  <c r="AB1726" i="1"/>
  <c r="A1727" i="1"/>
  <c r="B1727" i="1"/>
  <c r="C1727" i="1"/>
  <c r="D1727" i="1"/>
  <c r="E1727" i="1"/>
  <c r="F1727" i="1"/>
  <c r="G1727" i="1"/>
  <c r="H1727" i="1"/>
  <c r="I1727" i="1"/>
  <c r="J1727" i="1"/>
  <c r="K1727" i="1"/>
  <c r="L1727" i="1"/>
  <c r="M1727" i="1"/>
  <c r="N1727" i="1"/>
  <c r="O1727" i="1"/>
  <c r="P1727" i="1"/>
  <c r="Q1727" i="1"/>
  <c r="R1727" i="1"/>
  <c r="S1727" i="1"/>
  <c r="U1727" i="1"/>
  <c r="V1727" i="1"/>
  <c r="W1727" i="1"/>
  <c r="X1727" i="1"/>
  <c r="Y1727" i="1"/>
  <c r="Z1727" i="1"/>
  <c r="AA1727" i="1"/>
  <c r="AB1727" i="1"/>
  <c r="A1728" i="1"/>
  <c r="B1728" i="1"/>
  <c r="C1728" i="1"/>
  <c r="D1728" i="1"/>
  <c r="E1728" i="1"/>
  <c r="F1728" i="1"/>
  <c r="G1728" i="1"/>
  <c r="H1728" i="1"/>
  <c r="I1728" i="1"/>
  <c r="J1728" i="1"/>
  <c r="K1728" i="1"/>
  <c r="L1728" i="1"/>
  <c r="M1728" i="1"/>
  <c r="N1728" i="1"/>
  <c r="O1728" i="1"/>
  <c r="P1728" i="1"/>
  <c r="Q1728" i="1"/>
  <c r="R1728" i="1"/>
  <c r="S1728" i="1"/>
  <c r="U1728" i="1"/>
  <c r="V1728" i="1"/>
  <c r="W1728" i="1"/>
  <c r="X1728" i="1"/>
  <c r="Y1728" i="1"/>
  <c r="Z1728" i="1"/>
  <c r="AA1728" i="1"/>
  <c r="AB1728" i="1"/>
  <c r="A1729" i="1"/>
  <c r="B1729" i="1"/>
  <c r="C1729" i="1"/>
  <c r="D1729" i="1"/>
  <c r="E1729" i="1"/>
  <c r="F1729" i="1"/>
  <c r="G1729" i="1"/>
  <c r="H1729" i="1"/>
  <c r="I1729" i="1"/>
  <c r="J1729" i="1"/>
  <c r="K1729" i="1"/>
  <c r="L1729" i="1"/>
  <c r="M1729" i="1"/>
  <c r="N1729" i="1"/>
  <c r="O1729" i="1"/>
  <c r="P1729" i="1"/>
  <c r="Q1729" i="1"/>
  <c r="R1729" i="1"/>
  <c r="S1729" i="1"/>
  <c r="U1729" i="1"/>
  <c r="V1729" i="1"/>
  <c r="W1729" i="1"/>
  <c r="X1729" i="1"/>
  <c r="Y1729" i="1"/>
  <c r="Z1729" i="1"/>
  <c r="AA1729" i="1"/>
  <c r="AB1729" i="1"/>
  <c r="A1730" i="1"/>
  <c r="B1730" i="1"/>
  <c r="C1730" i="1"/>
  <c r="D1730" i="1"/>
  <c r="E1730" i="1"/>
  <c r="F1730" i="1"/>
  <c r="G1730" i="1"/>
  <c r="H1730" i="1"/>
  <c r="I1730" i="1"/>
  <c r="J1730" i="1"/>
  <c r="K1730" i="1"/>
  <c r="L1730" i="1"/>
  <c r="M1730" i="1"/>
  <c r="N1730" i="1"/>
  <c r="O1730" i="1"/>
  <c r="P1730" i="1"/>
  <c r="Q1730" i="1"/>
  <c r="R1730" i="1"/>
  <c r="S1730" i="1"/>
  <c r="U1730" i="1"/>
  <c r="V1730" i="1"/>
  <c r="W1730" i="1"/>
  <c r="X1730" i="1"/>
  <c r="Y1730" i="1"/>
  <c r="Z1730" i="1"/>
  <c r="AA1730" i="1"/>
  <c r="AB1730" i="1"/>
  <c r="A1731" i="1"/>
  <c r="B1731" i="1"/>
  <c r="C1731" i="1"/>
  <c r="D1731" i="1"/>
  <c r="E1731" i="1"/>
  <c r="F1731" i="1"/>
  <c r="G1731" i="1"/>
  <c r="H1731" i="1"/>
  <c r="I1731" i="1"/>
  <c r="J1731" i="1"/>
  <c r="K1731" i="1"/>
  <c r="L1731" i="1"/>
  <c r="M1731" i="1"/>
  <c r="N1731" i="1"/>
  <c r="O1731" i="1"/>
  <c r="P1731" i="1"/>
  <c r="Q1731" i="1"/>
  <c r="R1731" i="1"/>
  <c r="S1731" i="1"/>
  <c r="U1731" i="1"/>
  <c r="V1731" i="1"/>
  <c r="W1731" i="1"/>
  <c r="X1731" i="1"/>
  <c r="Y1731" i="1"/>
  <c r="Z1731" i="1"/>
  <c r="AA1731" i="1"/>
  <c r="AB1731" i="1"/>
  <c r="A1732" i="1"/>
  <c r="B1732" i="1"/>
  <c r="C1732" i="1"/>
  <c r="D1732" i="1"/>
  <c r="E1732" i="1"/>
  <c r="F1732" i="1"/>
  <c r="G1732" i="1"/>
  <c r="H1732" i="1"/>
  <c r="I1732" i="1"/>
  <c r="J1732" i="1"/>
  <c r="K1732" i="1"/>
  <c r="L1732" i="1"/>
  <c r="M1732" i="1"/>
  <c r="N1732" i="1"/>
  <c r="O1732" i="1"/>
  <c r="P1732" i="1"/>
  <c r="Q1732" i="1"/>
  <c r="R1732" i="1"/>
  <c r="S1732" i="1"/>
  <c r="U1732" i="1"/>
  <c r="V1732" i="1"/>
  <c r="W1732" i="1"/>
  <c r="X1732" i="1"/>
  <c r="Y1732" i="1"/>
  <c r="Z1732" i="1"/>
  <c r="AA1732" i="1"/>
  <c r="AB1732" i="1"/>
  <c r="A1733" i="1"/>
  <c r="B1733" i="1"/>
  <c r="C1733" i="1"/>
  <c r="D1733" i="1"/>
  <c r="E1733" i="1"/>
  <c r="F1733" i="1"/>
  <c r="G1733" i="1"/>
  <c r="H1733" i="1"/>
  <c r="I1733" i="1"/>
  <c r="J1733" i="1"/>
  <c r="K1733" i="1"/>
  <c r="L1733" i="1"/>
  <c r="M1733" i="1"/>
  <c r="N1733" i="1"/>
  <c r="O1733" i="1"/>
  <c r="P1733" i="1"/>
  <c r="Q1733" i="1"/>
  <c r="R1733" i="1"/>
  <c r="S1733" i="1"/>
  <c r="U1733" i="1"/>
  <c r="V1733" i="1"/>
  <c r="W1733" i="1"/>
  <c r="X1733" i="1"/>
  <c r="Y1733" i="1"/>
  <c r="Z1733" i="1"/>
  <c r="AA1733" i="1"/>
  <c r="AB1733" i="1"/>
  <c r="A1734" i="1"/>
  <c r="B1734" i="1"/>
  <c r="C1734" i="1"/>
  <c r="D1734" i="1"/>
  <c r="E1734" i="1"/>
  <c r="F1734" i="1"/>
  <c r="G1734" i="1"/>
  <c r="H1734" i="1"/>
  <c r="I1734" i="1"/>
  <c r="J1734" i="1"/>
  <c r="K1734" i="1"/>
  <c r="L1734" i="1"/>
  <c r="M1734" i="1"/>
  <c r="N1734" i="1"/>
  <c r="O1734" i="1"/>
  <c r="P1734" i="1"/>
  <c r="Q1734" i="1"/>
  <c r="R1734" i="1"/>
  <c r="S1734" i="1"/>
  <c r="U1734" i="1"/>
  <c r="V1734" i="1"/>
  <c r="W1734" i="1"/>
  <c r="X1734" i="1"/>
  <c r="Y1734" i="1"/>
  <c r="Z1734" i="1"/>
  <c r="AA1734" i="1"/>
  <c r="AB1734" i="1"/>
  <c r="A1735" i="1"/>
  <c r="B1735" i="1"/>
  <c r="C1735" i="1"/>
  <c r="D1735" i="1"/>
  <c r="E1735" i="1"/>
  <c r="F1735" i="1"/>
  <c r="G1735" i="1"/>
  <c r="H1735" i="1"/>
  <c r="I1735" i="1"/>
  <c r="J1735" i="1"/>
  <c r="K1735" i="1"/>
  <c r="L1735" i="1"/>
  <c r="M1735" i="1"/>
  <c r="N1735" i="1"/>
  <c r="O1735" i="1"/>
  <c r="P1735" i="1"/>
  <c r="Q1735" i="1"/>
  <c r="R1735" i="1"/>
  <c r="S1735" i="1"/>
  <c r="U1735" i="1"/>
  <c r="V1735" i="1"/>
  <c r="W1735" i="1"/>
  <c r="X1735" i="1"/>
  <c r="Y1735" i="1"/>
  <c r="Z1735" i="1"/>
  <c r="AA1735" i="1"/>
  <c r="AB1735" i="1"/>
  <c r="A1736" i="1"/>
  <c r="B1736" i="1"/>
  <c r="C1736" i="1"/>
  <c r="D1736" i="1"/>
  <c r="E1736" i="1"/>
  <c r="F1736" i="1"/>
  <c r="G1736" i="1"/>
  <c r="H1736" i="1"/>
  <c r="I1736" i="1"/>
  <c r="J1736" i="1"/>
  <c r="K1736" i="1"/>
  <c r="L1736" i="1"/>
  <c r="M1736" i="1"/>
  <c r="N1736" i="1"/>
  <c r="O1736" i="1"/>
  <c r="P1736" i="1"/>
  <c r="Q1736" i="1"/>
  <c r="R1736" i="1"/>
  <c r="S1736" i="1"/>
  <c r="U1736" i="1"/>
  <c r="V1736" i="1"/>
  <c r="W1736" i="1"/>
  <c r="X1736" i="1"/>
  <c r="Y1736" i="1"/>
  <c r="Z1736" i="1"/>
  <c r="AA1736" i="1"/>
  <c r="AB1736" i="1"/>
  <c r="A1737" i="1"/>
  <c r="B1737" i="1"/>
  <c r="C1737" i="1"/>
  <c r="D1737" i="1"/>
  <c r="E1737" i="1"/>
  <c r="F1737" i="1"/>
  <c r="G1737" i="1"/>
  <c r="H1737" i="1"/>
  <c r="I1737" i="1"/>
  <c r="J1737" i="1"/>
  <c r="K1737" i="1"/>
  <c r="L1737" i="1"/>
  <c r="M1737" i="1"/>
  <c r="N1737" i="1"/>
  <c r="O1737" i="1"/>
  <c r="P1737" i="1"/>
  <c r="Q1737" i="1"/>
  <c r="R1737" i="1"/>
  <c r="S1737" i="1"/>
  <c r="U1737" i="1"/>
  <c r="V1737" i="1"/>
  <c r="W1737" i="1"/>
  <c r="X1737" i="1"/>
  <c r="Y1737" i="1"/>
  <c r="Z1737" i="1"/>
  <c r="AA1737" i="1"/>
  <c r="AB1737" i="1"/>
  <c r="A1738" i="1"/>
  <c r="B1738" i="1"/>
  <c r="C1738" i="1"/>
  <c r="D1738" i="1"/>
  <c r="E1738" i="1"/>
  <c r="F1738" i="1"/>
  <c r="G1738" i="1"/>
  <c r="H1738" i="1"/>
  <c r="I1738" i="1"/>
  <c r="J1738" i="1"/>
  <c r="K1738" i="1"/>
  <c r="L1738" i="1"/>
  <c r="M1738" i="1"/>
  <c r="N1738" i="1"/>
  <c r="O1738" i="1"/>
  <c r="P1738" i="1"/>
  <c r="Q1738" i="1"/>
  <c r="R1738" i="1"/>
  <c r="S1738" i="1"/>
  <c r="U1738" i="1"/>
  <c r="V1738" i="1"/>
  <c r="W1738" i="1"/>
  <c r="X1738" i="1"/>
  <c r="Y1738" i="1"/>
  <c r="Z1738" i="1"/>
  <c r="AA1738" i="1"/>
  <c r="AB1738" i="1"/>
  <c r="A1739" i="1"/>
  <c r="B1739" i="1"/>
  <c r="C1739" i="1"/>
  <c r="D1739" i="1"/>
  <c r="E1739" i="1"/>
  <c r="F1739" i="1"/>
  <c r="G1739" i="1"/>
  <c r="H1739" i="1"/>
  <c r="I1739" i="1"/>
  <c r="J1739" i="1"/>
  <c r="K1739" i="1"/>
  <c r="L1739" i="1"/>
  <c r="M1739" i="1"/>
  <c r="N1739" i="1"/>
  <c r="O1739" i="1"/>
  <c r="P1739" i="1"/>
  <c r="Q1739" i="1"/>
  <c r="R1739" i="1"/>
  <c r="S1739" i="1"/>
  <c r="U1739" i="1"/>
  <c r="V1739" i="1"/>
  <c r="W1739" i="1"/>
  <c r="X1739" i="1"/>
  <c r="Y1739" i="1"/>
  <c r="Z1739" i="1"/>
  <c r="AA1739" i="1"/>
  <c r="AB1739" i="1"/>
  <c r="A1740" i="1"/>
  <c r="B1740" i="1"/>
  <c r="C1740" i="1"/>
  <c r="D1740" i="1"/>
  <c r="E1740" i="1"/>
  <c r="F1740" i="1"/>
  <c r="G1740" i="1"/>
  <c r="H1740" i="1"/>
  <c r="I1740" i="1"/>
  <c r="J1740" i="1"/>
  <c r="K1740" i="1"/>
  <c r="L1740" i="1"/>
  <c r="M1740" i="1"/>
  <c r="N1740" i="1"/>
  <c r="O1740" i="1"/>
  <c r="P1740" i="1"/>
  <c r="Q1740" i="1"/>
  <c r="R1740" i="1"/>
  <c r="S1740" i="1"/>
  <c r="U1740" i="1"/>
  <c r="V1740" i="1"/>
  <c r="W1740" i="1"/>
  <c r="X1740" i="1"/>
  <c r="Y1740" i="1"/>
  <c r="Z1740" i="1"/>
  <c r="AA1740" i="1"/>
  <c r="AB1740" i="1"/>
  <c r="A1741" i="1"/>
  <c r="B1741" i="1"/>
  <c r="C1741" i="1"/>
  <c r="D1741" i="1"/>
  <c r="E1741" i="1"/>
  <c r="F1741" i="1"/>
  <c r="G1741" i="1"/>
  <c r="H1741" i="1"/>
  <c r="I1741" i="1"/>
  <c r="J1741" i="1"/>
  <c r="K1741" i="1"/>
  <c r="L1741" i="1"/>
  <c r="M1741" i="1"/>
  <c r="N1741" i="1"/>
  <c r="O1741" i="1"/>
  <c r="P1741" i="1"/>
  <c r="Q1741" i="1"/>
  <c r="R1741" i="1"/>
  <c r="S1741" i="1"/>
  <c r="U1741" i="1"/>
  <c r="V1741" i="1"/>
  <c r="W1741" i="1"/>
  <c r="X1741" i="1"/>
  <c r="Y1741" i="1"/>
  <c r="Z1741" i="1"/>
  <c r="AA1741" i="1"/>
  <c r="AB1741" i="1"/>
  <c r="A1742" i="1"/>
  <c r="B1742" i="1"/>
  <c r="C1742" i="1"/>
  <c r="D1742" i="1"/>
  <c r="E1742" i="1"/>
  <c r="F1742" i="1"/>
  <c r="G1742" i="1"/>
  <c r="H1742" i="1"/>
  <c r="I1742" i="1"/>
  <c r="J1742" i="1"/>
  <c r="K1742" i="1"/>
  <c r="L1742" i="1"/>
  <c r="M1742" i="1"/>
  <c r="N1742" i="1"/>
  <c r="O1742" i="1"/>
  <c r="P1742" i="1"/>
  <c r="Q1742" i="1"/>
  <c r="R1742" i="1"/>
  <c r="S1742" i="1"/>
  <c r="U1742" i="1"/>
  <c r="V1742" i="1"/>
  <c r="W1742" i="1"/>
  <c r="X1742" i="1"/>
  <c r="Y1742" i="1"/>
  <c r="Z1742" i="1"/>
  <c r="AA1742" i="1"/>
  <c r="AB1742" i="1"/>
  <c r="A1743" i="1"/>
  <c r="B1743" i="1"/>
  <c r="C1743" i="1"/>
  <c r="D1743" i="1"/>
  <c r="E1743" i="1"/>
  <c r="F1743" i="1"/>
  <c r="G1743" i="1"/>
  <c r="H1743" i="1"/>
  <c r="I1743" i="1"/>
  <c r="J1743" i="1"/>
  <c r="K1743" i="1"/>
  <c r="L1743" i="1"/>
  <c r="M1743" i="1"/>
  <c r="N1743" i="1"/>
  <c r="O1743" i="1"/>
  <c r="P1743" i="1"/>
  <c r="Q1743" i="1"/>
  <c r="R1743" i="1"/>
  <c r="S1743" i="1"/>
  <c r="U1743" i="1"/>
  <c r="V1743" i="1"/>
  <c r="W1743" i="1"/>
  <c r="X1743" i="1"/>
  <c r="Y1743" i="1"/>
  <c r="Z1743" i="1"/>
  <c r="AA1743" i="1"/>
  <c r="AB1743" i="1"/>
  <c r="A1744" i="1"/>
  <c r="B1744" i="1"/>
  <c r="C1744" i="1"/>
  <c r="D1744" i="1"/>
  <c r="E1744" i="1"/>
  <c r="F1744" i="1"/>
  <c r="G1744" i="1"/>
  <c r="H1744" i="1"/>
  <c r="I1744" i="1"/>
  <c r="J1744" i="1"/>
  <c r="K1744" i="1"/>
  <c r="L1744" i="1"/>
  <c r="M1744" i="1"/>
  <c r="N1744" i="1"/>
  <c r="O1744" i="1"/>
  <c r="P1744" i="1"/>
  <c r="Q1744" i="1"/>
  <c r="R1744" i="1"/>
  <c r="S1744" i="1"/>
  <c r="U1744" i="1"/>
  <c r="V1744" i="1"/>
  <c r="W1744" i="1"/>
  <c r="X1744" i="1"/>
  <c r="Y1744" i="1"/>
  <c r="Z1744" i="1"/>
  <c r="AA1744" i="1"/>
  <c r="AB1744" i="1"/>
  <c r="A1745" i="1"/>
  <c r="B1745" i="1"/>
  <c r="C1745" i="1"/>
  <c r="D1745" i="1"/>
  <c r="E1745" i="1"/>
  <c r="F1745" i="1"/>
  <c r="G1745" i="1"/>
  <c r="H1745" i="1"/>
  <c r="I1745" i="1"/>
  <c r="J1745" i="1"/>
  <c r="K1745" i="1"/>
  <c r="L1745" i="1"/>
  <c r="M1745" i="1"/>
  <c r="N1745" i="1"/>
  <c r="O1745" i="1"/>
  <c r="P1745" i="1"/>
  <c r="Q1745" i="1"/>
  <c r="R1745" i="1"/>
  <c r="S1745" i="1"/>
  <c r="U1745" i="1"/>
  <c r="V1745" i="1"/>
  <c r="W1745" i="1"/>
  <c r="X1745" i="1"/>
  <c r="Y1745" i="1"/>
  <c r="Z1745" i="1"/>
  <c r="AA1745" i="1"/>
  <c r="AB1745" i="1"/>
  <c r="A1746" i="1"/>
  <c r="B1746" i="1"/>
  <c r="C1746" i="1"/>
  <c r="D1746" i="1"/>
  <c r="E1746" i="1"/>
  <c r="F1746" i="1"/>
  <c r="G1746" i="1"/>
  <c r="H1746" i="1"/>
  <c r="I1746" i="1"/>
  <c r="J1746" i="1"/>
  <c r="K1746" i="1"/>
  <c r="L1746" i="1"/>
  <c r="M1746" i="1"/>
  <c r="N1746" i="1"/>
  <c r="O1746" i="1"/>
  <c r="P1746" i="1"/>
  <c r="Q1746" i="1"/>
  <c r="R1746" i="1"/>
  <c r="S1746" i="1"/>
  <c r="U1746" i="1"/>
  <c r="V1746" i="1"/>
  <c r="W1746" i="1"/>
  <c r="X1746" i="1"/>
  <c r="Y1746" i="1"/>
  <c r="Z1746" i="1"/>
  <c r="AA1746" i="1"/>
  <c r="AB1746" i="1"/>
  <c r="A1747" i="1"/>
  <c r="B1747" i="1"/>
  <c r="C1747" i="1"/>
  <c r="D1747" i="1"/>
  <c r="E1747" i="1"/>
  <c r="F1747" i="1"/>
  <c r="G1747" i="1"/>
  <c r="H1747" i="1"/>
  <c r="I1747" i="1"/>
  <c r="J1747" i="1"/>
  <c r="K1747" i="1"/>
  <c r="L1747" i="1"/>
  <c r="M1747" i="1"/>
  <c r="N1747" i="1"/>
  <c r="O1747" i="1"/>
  <c r="P1747" i="1"/>
  <c r="Q1747" i="1"/>
  <c r="R1747" i="1"/>
  <c r="S1747" i="1"/>
  <c r="U1747" i="1"/>
  <c r="V1747" i="1"/>
  <c r="W1747" i="1"/>
  <c r="X1747" i="1"/>
  <c r="Y1747" i="1"/>
  <c r="Z1747" i="1"/>
  <c r="AA1747" i="1"/>
  <c r="AB1747" i="1"/>
  <c r="A1748" i="1"/>
  <c r="B1748" i="1"/>
  <c r="C1748" i="1"/>
  <c r="D1748" i="1"/>
  <c r="E1748" i="1"/>
  <c r="F1748" i="1"/>
  <c r="G1748" i="1"/>
  <c r="H1748" i="1"/>
  <c r="I1748" i="1"/>
  <c r="J1748" i="1"/>
  <c r="K1748" i="1"/>
  <c r="L1748" i="1"/>
  <c r="M1748" i="1"/>
  <c r="N1748" i="1"/>
  <c r="O1748" i="1"/>
  <c r="P1748" i="1"/>
  <c r="Q1748" i="1"/>
  <c r="R1748" i="1"/>
  <c r="S1748" i="1"/>
  <c r="U1748" i="1"/>
  <c r="V1748" i="1"/>
  <c r="W1748" i="1"/>
  <c r="X1748" i="1"/>
  <c r="Y1748" i="1"/>
  <c r="Z1748" i="1"/>
  <c r="AA1748" i="1"/>
  <c r="AB1748" i="1"/>
  <c r="A1749" i="1"/>
  <c r="B1749" i="1"/>
  <c r="C1749" i="1"/>
  <c r="D1749" i="1"/>
  <c r="E1749" i="1"/>
  <c r="F1749" i="1"/>
  <c r="G1749" i="1"/>
  <c r="H1749" i="1"/>
  <c r="I1749" i="1"/>
  <c r="J1749" i="1"/>
  <c r="K1749" i="1"/>
  <c r="L1749" i="1"/>
  <c r="M1749" i="1"/>
  <c r="N1749" i="1"/>
  <c r="O1749" i="1"/>
  <c r="P1749" i="1"/>
  <c r="Q1749" i="1"/>
  <c r="R1749" i="1"/>
  <c r="S1749" i="1"/>
  <c r="U1749" i="1"/>
  <c r="V1749" i="1"/>
  <c r="W1749" i="1"/>
  <c r="X1749" i="1"/>
  <c r="Y1749" i="1"/>
  <c r="Z1749" i="1"/>
  <c r="AA1749" i="1"/>
  <c r="AB1749" i="1"/>
  <c r="A1750" i="1"/>
  <c r="B1750" i="1"/>
  <c r="C1750" i="1"/>
  <c r="D1750" i="1"/>
  <c r="E1750" i="1"/>
  <c r="F1750" i="1"/>
  <c r="G1750" i="1"/>
  <c r="H1750" i="1"/>
  <c r="I1750" i="1"/>
  <c r="J1750" i="1"/>
  <c r="K1750" i="1"/>
  <c r="L1750" i="1"/>
  <c r="M1750" i="1"/>
  <c r="N1750" i="1"/>
  <c r="O1750" i="1"/>
  <c r="P1750" i="1"/>
  <c r="Q1750" i="1"/>
  <c r="R1750" i="1"/>
  <c r="S1750" i="1"/>
  <c r="U1750" i="1"/>
  <c r="V1750" i="1"/>
  <c r="W1750" i="1"/>
  <c r="X1750" i="1"/>
  <c r="Y1750" i="1"/>
  <c r="Z1750" i="1"/>
  <c r="AA1750" i="1"/>
  <c r="AB1750" i="1"/>
  <c r="A1751" i="1"/>
  <c r="B1751" i="1"/>
  <c r="C1751" i="1"/>
  <c r="D1751" i="1"/>
  <c r="E1751" i="1"/>
  <c r="F1751" i="1"/>
  <c r="G1751" i="1"/>
  <c r="H1751" i="1"/>
  <c r="I1751" i="1"/>
  <c r="J1751" i="1"/>
  <c r="K1751" i="1"/>
  <c r="L1751" i="1"/>
  <c r="M1751" i="1"/>
  <c r="N1751" i="1"/>
  <c r="O1751" i="1"/>
  <c r="P1751" i="1"/>
  <c r="Q1751" i="1"/>
  <c r="R1751" i="1"/>
  <c r="S1751" i="1"/>
  <c r="U1751" i="1"/>
  <c r="V1751" i="1"/>
  <c r="W1751" i="1"/>
  <c r="X1751" i="1"/>
  <c r="Y1751" i="1"/>
  <c r="Z1751" i="1"/>
  <c r="AA1751" i="1"/>
  <c r="AB1751" i="1"/>
  <c r="A1752" i="1"/>
  <c r="B1752" i="1"/>
  <c r="C1752" i="1"/>
  <c r="D1752" i="1"/>
  <c r="E1752" i="1"/>
  <c r="F1752" i="1"/>
  <c r="G1752" i="1"/>
  <c r="H1752" i="1"/>
  <c r="I1752" i="1"/>
  <c r="J1752" i="1"/>
  <c r="K1752" i="1"/>
  <c r="L1752" i="1"/>
  <c r="M1752" i="1"/>
  <c r="N1752" i="1"/>
  <c r="O1752" i="1"/>
  <c r="P1752" i="1"/>
  <c r="Q1752" i="1"/>
  <c r="R1752" i="1"/>
  <c r="S1752" i="1"/>
  <c r="U1752" i="1"/>
  <c r="V1752" i="1"/>
  <c r="W1752" i="1"/>
  <c r="X1752" i="1"/>
  <c r="Y1752" i="1"/>
  <c r="Z1752" i="1"/>
  <c r="AA1752" i="1"/>
  <c r="AB1752" i="1"/>
  <c r="A1753" i="1"/>
  <c r="B1753" i="1"/>
  <c r="C1753" i="1"/>
  <c r="D1753" i="1"/>
  <c r="E1753" i="1"/>
  <c r="F1753" i="1"/>
  <c r="G1753" i="1"/>
  <c r="H1753" i="1"/>
  <c r="I1753" i="1"/>
  <c r="J1753" i="1"/>
  <c r="K1753" i="1"/>
  <c r="L1753" i="1"/>
  <c r="M1753" i="1"/>
  <c r="N1753" i="1"/>
  <c r="O1753" i="1"/>
  <c r="P1753" i="1"/>
  <c r="Q1753" i="1"/>
  <c r="R1753" i="1"/>
  <c r="S1753" i="1"/>
  <c r="U1753" i="1"/>
  <c r="V1753" i="1"/>
  <c r="W1753" i="1"/>
  <c r="X1753" i="1"/>
  <c r="Y1753" i="1"/>
  <c r="Z1753" i="1"/>
  <c r="AA1753" i="1"/>
  <c r="AB1753" i="1"/>
  <c r="A1754" i="1"/>
  <c r="B1754" i="1"/>
  <c r="C1754" i="1"/>
  <c r="D1754" i="1"/>
  <c r="E1754" i="1"/>
  <c r="F1754" i="1"/>
  <c r="G1754" i="1"/>
  <c r="H1754" i="1"/>
  <c r="I1754" i="1"/>
  <c r="J1754" i="1"/>
  <c r="K1754" i="1"/>
  <c r="L1754" i="1"/>
  <c r="M1754" i="1"/>
  <c r="N1754" i="1"/>
  <c r="O1754" i="1"/>
  <c r="P1754" i="1"/>
  <c r="Q1754" i="1"/>
  <c r="R1754" i="1"/>
  <c r="S1754" i="1"/>
  <c r="U1754" i="1"/>
  <c r="V1754" i="1"/>
  <c r="W1754" i="1"/>
  <c r="X1754" i="1"/>
  <c r="Y1754" i="1"/>
  <c r="Z1754" i="1"/>
  <c r="AA1754" i="1"/>
  <c r="AB1754" i="1"/>
  <c r="A1755" i="1"/>
  <c r="B1755" i="1"/>
  <c r="C1755" i="1"/>
  <c r="D1755" i="1"/>
  <c r="E1755" i="1"/>
  <c r="F1755" i="1"/>
  <c r="G1755" i="1"/>
  <c r="H1755" i="1"/>
  <c r="I1755" i="1"/>
  <c r="J1755" i="1"/>
  <c r="K1755" i="1"/>
  <c r="L1755" i="1"/>
  <c r="M1755" i="1"/>
  <c r="N1755" i="1"/>
  <c r="O1755" i="1"/>
  <c r="P1755" i="1"/>
  <c r="Q1755" i="1"/>
  <c r="R1755" i="1"/>
  <c r="S1755" i="1"/>
  <c r="U1755" i="1"/>
  <c r="V1755" i="1"/>
  <c r="W1755" i="1"/>
  <c r="X1755" i="1"/>
  <c r="Y1755" i="1"/>
  <c r="Z1755" i="1"/>
  <c r="AA1755" i="1"/>
  <c r="AB1755" i="1"/>
  <c r="A1756" i="1"/>
  <c r="B1756" i="1"/>
  <c r="C1756" i="1"/>
  <c r="D1756" i="1"/>
  <c r="E1756" i="1"/>
  <c r="F1756" i="1"/>
  <c r="G1756" i="1"/>
  <c r="H1756" i="1"/>
  <c r="I1756" i="1"/>
  <c r="J1756" i="1"/>
  <c r="K1756" i="1"/>
  <c r="L1756" i="1"/>
  <c r="M1756" i="1"/>
  <c r="N1756" i="1"/>
  <c r="O1756" i="1"/>
  <c r="P1756" i="1"/>
  <c r="Q1756" i="1"/>
  <c r="R1756" i="1"/>
  <c r="S1756" i="1"/>
  <c r="U1756" i="1"/>
  <c r="V1756" i="1"/>
  <c r="W1756" i="1"/>
  <c r="X1756" i="1"/>
  <c r="Y1756" i="1"/>
  <c r="Z1756" i="1"/>
  <c r="AA1756" i="1"/>
  <c r="AB1756" i="1"/>
  <c r="A1757" i="1"/>
  <c r="B1757" i="1"/>
  <c r="C1757" i="1"/>
  <c r="D1757" i="1"/>
  <c r="E1757" i="1"/>
  <c r="F1757" i="1"/>
  <c r="G1757" i="1"/>
  <c r="H1757" i="1"/>
  <c r="I1757" i="1"/>
  <c r="J1757" i="1"/>
  <c r="K1757" i="1"/>
  <c r="L1757" i="1"/>
  <c r="M1757" i="1"/>
  <c r="N1757" i="1"/>
  <c r="O1757" i="1"/>
  <c r="P1757" i="1"/>
  <c r="Q1757" i="1"/>
  <c r="R1757" i="1"/>
  <c r="S1757" i="1"/>
  <c r="U1757" i="1"/>
  <c r="V1757" i="1"/>
  <c r="W1757" i="1"/>
  <c r="X1757" i="1"/>
  <c r="Y1757" i="1"/>
  <c r="Z1757" i="1"/>
  <c r="AA1757" i="1"/>
  <c r="AB1757" i="1"/>
  <c r="A1758" i="1"/>
  <c r="B1758" i="1"/>
  <c r="C1758" i="1"/>
  <c r="D1758" i="1"/>
  <c r="E1758" i="1"/>
  <c r="F1758" i="1"/>
  <c r="G1758" i="1"/>
  <c r="H1758" i="1"/>
  <c r="I1758" i="1"/>
  <c r="J1758" i="1"/>
  <c r="K1758" i="1"/>
  <c r="L1758" i="1"/>
  <c r="M1758" i="1"/>
  <c r="N1758" i="1"/>
  <c r="O1758" i="1"/>
  <c r="P1758" i="1"/>
  <c r="Q1758" i="1"/>
  <c r="R1758" i="1"/>
  <c r="S1758" i="1"/>
  <c r="U1758" i="1"/>
  <c r="V1758" i="1"/>
  <c r="W1758" i="1"/>
  <c r="X1758" i="1"/>
  <c r="Y1758" i="1"/>
  <c r="Z1758" i="1"/>
  <c r="AA1758" i="1"/>
  <c r="AB1758" i="1"/>
  <c r="A1759" i="1"/>
  <c r="B1759" i="1"/>
  <c r="C1759" i="1"/>
  <c r="D1759" i="1"/>
  <c r="E1759" i="1"/>
  <c r="F1759" i="1"/>
  <c r="G1759" i="1"/>
  <c r="H1759" i="1"/>
  <c r="I1759" i="1"/>
  <c r="J1759" i="1"/>
  <c r="K1759" i="1"/>
  <c r="L1759" i="1"/>
  <c r="M1759" i="1"/>
  <c r="N1759" i="1"/>
  <c r="O1759" i="1"/>
  <c r="P1759" i="1"/>
  <c r="Q1759" i="1"/>
  <c r="R1759" i="1"/>
  <c r="S1759" i="1"/>
  <c r="U1759" i="1"/>
  <c r="V1759" i="1"/>
  <c r="W1759" i="1"/>
  <c r="X1759" i="1"/>
  <c r="Y1759" i="1"/>
  <c r="Z1759" i="1"/>
  <c r="AA1759" i="1"/>
  <c r="AB1759" i="1"/>
  <c r="A1760" i="1"/>
  <c r="B1760" i="1"/>
  <c r="C1760" i="1"/>
  <c r="D1760" i="1"/>
  <c r="E1760" i="1"/>
  <c r="F1760" i="1"/>
  <c r="G1760" i="1"/>
  <c r="H1760" i="1"/>
  <c r="I1760" i="1"/>
  <c r="J1760" i="1"/>
  <c r="K1760" i="1"/>
  <c r="L1760" i="1"/>
  <c r="M1760" i="1"/>
  <c r="N1760" i="1"/>
  <c r="O1760" i="1"/>
  <c r="P1760" i="1"/>
  <c r="Q1760" i="1"/>
  <c r="R1760" i="1"/>
  <c r="S1760" i="1"/>
  <c r="U1760" i="1"/>
  <c r="V1760" i="1"/>
  <c r="W1760" i="1"/>
  <c r="X1760" i="1"/>
  <c r="Y1760" i="1"/>
  <c r="Z1760" i="1"/>
  <c r="AA1760" i="1"/>
  <c r="AB1760" i="1"/>
  <c r="A1761" i="1"/>
  <c r="B1761" i="1"/>
  <c r="C1761" i="1"/>
  <c r="D1761" i="1"/>
  <c r="E1761" i="1"/>
  <c r="F1761" i="1"/>
  <c r="G1761" i="1"/>
  <c r="H1761" i="1"/>
  <c r="I1761" i="1"/>
  <c r="J1761" i="1"/>
  <c r="K1761" i="1"/>
  <c r="L1761" i="1"/>
  <c r="M1761" i="1"/>
  <c r="N1761" i="1"/>
  <c r="O1761" i="1"/>
  <c r="P1761" i="1"/>
  <c r="Q1761" i="1"/>
  <c r="R1761" i="1"/>
  <c r="S1761" i="1"/>
  <c r="U1761" i="1"/>
  <c r="V1761" i="1"/>
  <c r="W1761" i="1"/>
  <c r="X1761" i="1"/>
  <c r="Y1761" i="1"/>
  <c r="Z1761" i="1"/>
  <c r="AA1761" i="1"/>
  <c r="AB1761" i="1"/>
  <c r="A1762" i="1"/>
  <c r="B1762" i="1"/>
  <c r="C1762" i="1"/>
  <c r="D1762" i="1"/>
  <c r="E1762" i="1"/>
  <c r="F1762" i="1"/>
  <c r="G1762" i="1"/>
  <c r="H1762" i="1"/>
  <c r="I1762" i="1"/>
  <c r="J1762" i="1"/>
  <c r="K1762" i="1"/>
  <c r="L1762" i="1"/>
  <c r="M1762" i="1"/>
  <c r="N1762" i="1"/>
  <c r="O1762" i="1"/>
  <c r="P1762" i="1"/>
  <c r="Q1762" i="1"/>
  <c r="R1762" i="1"/>
  <c r="S1762" i="1"/>
  <c r="U1762" i="1"/>
  <c r="V1762" i="1"/>
  <c r="W1762" i="1"/>
  <c r="X1762" i="1"/>
  <c r="Y1762" i="1"/>
  <c r="Z1762" i="1"/>
  <c r="AA1762" i="1"/>
  <c r="AB1762" i="1"/>
  <c r="A1763" i="1"/>
  <c r="B1763" i="1"/>
  <c r="C1763" i="1"/>
  <c r="D1763" i="1"/>
  <c r="E1763" i="1"/>
  <c r="F1763" i="1"/>
  <c r="G1763" i="1"/>
  <c r="H1763" i="1"/>
  <c r="I1763" i="1"/>
  <c r="J1763" i="1"/>
  <c r="K1763" i="1"/>
  <c r="L1763" i="1"/>
  <c r="M1763" i="1"/>
  <c r="N1763" i="1"/>
  <c r="O1763" i="1"/>
  <c r="P1763" i="1"/>
  <c r="Q1763" i="1"/>
  <c r="R1763" i="1"/>
  <c r="S1763" i="1"/>
  <c r="U1763" i="1"/>
  <c r="V1763" i="1"/>
  <c r="W1763" i="1"/>
  <c r="X1763" i="1"/>
  <c r="Y1763" i="1"/>
  <c r="Z1763" i="1"/>
  <c r="AA1763" i="1"/>
  <c r="AB1763" i="1"/>
  <c r="A1764" i="1"/>
  <c r="B1764" i="1"/>
  <c r="C1764" i="1"/>
  <c r="D1764" i="1"/>
  <c r="E1764" i="1"/>
  <c r="F1764" i="1"/>
  <c r="G1764" i="1"/>
  <c r="H1764" i="1"/>
  <c r="I1764" i="1"/>
  <c r="J1764" i="1"/>
  <c r="K1764" i="1"/>
  <c r="L1764" i="1"/>
  <c r="M1764" i="1"/>
  <c r="N1764" i="1"/>
  <c r="O1764" i="1"/>
  <c r="P1764" i="1"/>
  <c r="Q1764" i="1"/>
  <c r="R1764" i="1"/>
  <c r="S1764" i="1"/>
  <c r="U1764" i="1"/>
  <c r="V1764" i="1"/>
  <c r="W1764" i="1"/>
  <c r="X1764" i="1"/>
  <c r="Y1764" i="1"/>
  <c r="Z1764" i="1"/>
  <c r="AA1764" i="1"/>
  <c r="AB1764" i="1"/>
  <c r="A1765" i="1"/>
  <c r="B1765" i="1"/>
  <c r="C1765" i="1"/>
  <c r="D1765" i="1"/>
  <c r="E1765" i="1"/>
  <c r="F1765" i="1"/>
  <c r="G1765" i="1"/>
  <c r="H1765" i="1"/>
  <c r="I1765" i="1"/>
  <c r="J1765" i="1"/>
  <c r="K1765" i="1"/>
  <c r="L1765" i="1"/>
  <c r="M1765" i="1"/>
  <c r="N1765" i="1"/>
  <c r="O1765" i="1"/>
  <c r="P1765" i="1"/>
  <c r="Q1765" i="1"/>
  <c r="R1765" i="1"/>
  <c r="S1765" i="1"/>
  <c r="U1765" i="1"/>
  <c r="V1765" i="1"/>
  <c r="W1765" i="1"/>
  <c r="X1765" i="1"/>
  <c r="Y1765" i="1"/>
  <c r="Z1765" i="1"/>
  <c r="AA1765" i="1"/>
  <c r="AB1765" i="1"/>
  <c r="A1766" i="1"/>
  <c r="B1766" i="1"/>
  <c r="C1766" i="1"/>
  <c r="D1766" i="1"/>
  <c r="E1766" i="1"/>
  <c r="F1766" i="1"/>
  <c r="G1766" i="1"/>
  <c r="H1766" i="1"/>
  <c r="I1766" i="1"/>
  <c r="J1766" i="1"/>
  <c r="K1766" i="1"/>
  <c r="L1766" i="1"/>
  <c r="M1766" i="1"/>
  <c r="N1766" i="1"/>
  <c r="O1766" i="1"/>
  <c r="P1766" i="1"/>
  <c r="Q1766" i="1"/>
  <c r="R1766" i="1"/>
  <c r="S1766" i="1"/>
  <c r="U1766" i="1"/>
  <c r="V1766" i="1"/>
  <c r="W1766" i="1"/>
  <c r="X1766" i="1"/>
  <c r="Y1766" i="1"/>
  <c r="Z1766" i="1"/>
  <c r="AA1766" i="1"/>
  <c r="AB1766" i="1"/>
  <c r="A1767" i="1"/>
  <c r="B1767" i="1"/>
  <c r="C1767" i="1"/>
  <c r="D1767" i="1"/>
  <c r="E1767" i="1"/>
  <c r="F1767" i="1"/>
  <c r="G1767" i="1"/>
  <c r="H1767" i="1"/>
  <c r="I1767" i="1"/>
  <c r="J1767" i="1"/>
  <c r="K1767" i="1"/>
  <c r="L1767" i="1"/>
  <c r="M1767" i="1"/>
  <c r="N1767" i="1"/>
  <c r="O1767" i="1"/>
  <c r="P1767" i="1"/>
  <c r="Q1767" i="1"/>
  <c r="R1767" i="1"/>
  <c r="S1767" i="1"/>
  <c r="U1767" i="1"/>
  <c r="V1767" i="1"/>
  <c r="W1767" i="1"/>
  <c r="X1767" i="1"/>
  <c r="Y1767" i="1"/>
  <c r="Z1767" i="1"/>
  <c r="AA1767" i="1"/>
  <c r="AB1767" i="1"/>
  <c r="A1768" i="1"/>
  <c r="B1768" i="1"/>
  <c r="C1768" i="1"/>
  <c r="D1768" i="1"/>
  <c r="E1768" i="1"/>
  <c r="F1768" i="1"/>
  <c r="G1768" i="1"/>
  <c r="H1768" i="1"/>
  <c r="I1768" i="1"/>
  <c r="J1768" i="1"/>
  <c r="K1768" i="1"/>
  <c r="L1768" i="1"/>
  <c r="M1768" i="1"/>
  <c r="N1768" i="1"/>
  <c r="O1768" i="1"/>
  <c r="P1768" i="1"/>
  <c r="Q1768" i="1"/>
  <c r="R1768" i="1"/>
  <c r="S1768" i="1"/>
  <c r="U1768" i="1"/>
  <c r="V1768" i="1"/>
  <c r="W1768" i="1"/>
  <c r="X1768" i="1"/>
  <c r="Y1768" i="1"/>
  <c r="Z1768" i="1"/>
  <c r="AA1768" i="1"/>
  <c r="AB1768" i="1"/>
  <c r="A1769" i="1"/>
  <c r="B1769" i="1"/>
  <c r="C1769" i="1"/>
  <c r="D1769" i="1"/>
  <c r="E1769" i="1"/>
  <c r="F1769" i="1"/>
  <c r="G1769" i="1"/>
  <c r="H1769" i="1"/>
  <c r="I1769" i="1"/>
  <c r="J1769" i="1"/>
  <c r="K1769" i="1"/>
  <c r="L1769" i="1"/>
  <c r="M1769" i="1"/>
  <c r="N1769" i="1"/>
  <c r="O1769" i="1"/>
  <c r="P1769" i="1"/>
  <c r="Q1769" i="1"/>
  <c r="R1769" i="1"/>
  <c r="S1769" i="1"/>
  <c r="U1769" i="1"/>
  <c r="V1769" i="1"/>
  <c r="W1769" i="1"/>
  <c r="X1769" i="1"/>
  <c r="Y1769" i="1"/>
  <c r="Z1769" i="1"/>
  <c r="AA1769" i="1"/>
  <c r="AB1769" i="1"/>
  <c r="A1770" i="1"/>
  <c r="B1770" i="1"/>
  <c r="C1770" i="1"/>
  <c r="D1770" i="1"/>
  <c r="E1770" i="1"/>
  <c r="F1770" i="1"/>
  <c r="G1770" i="1"/>
  <c r="H1770" i="1"/>
  <c r="I1770" i="1"/>
  <c r="J1770" i="1"/>
  <c r="K1770" i="1"/>
  <c r="L1770" i="1"/>
  <c r="M1770" i="1"/>
  <c r="N1770" i="1"/>
  <c r="O1770" i="1"/>
  <c r="P1770" i="1"/>
  <c r="Q1770" i="1"/>
  <c r="R1770" i="1"/>
  <c r="S1770" i="1"/>
  <c r="U1770" i="1"/>
  <c r="V1770" i="1"/>
  <c r="W1770" i="1"/>
  <c r="X1770" i="1"/>
  <c r="Y1770" i="1"/>
  <c r="Z1770" i="1"/>
  <c r="AA1770" i="1"/>
  <c r="AB1770" i="1"/>
  <c r="A1771" i="1"/>
  <c r="B1771" i="1"/>
  <c r="C1771" i="1"/>
  <c r="D1771" i="1"/>
  <c r="E1771" i="1"/>
  <c r="F1771" i="1"/>
  <c r="G1771" i="1"/>
  <c r="H1771" i="1"/>
  <c r="I1771" i="1"/>
  <c r="J1771" i="1"/>
  <c r="K1771" i="1"/>
  <c r="L1771" i="1"/>
  <c r="M1771" i="1"/>
  <c r="N1771" i="1"/>
  <c r="O1771" i="1"/>
  <c r="P1771" i="1"/>
  <c r="Q1771" i="1"/>
  <c r="R1771" i="1"/>
  <c r="S1771" i="1"/>
  <c r="U1771" i="1"/>
  <c r="V1771" i="1"/>
  <c r="W1771" i="1"/>
  <c r="X1771" i="1"/>
  <c r="Y1771" i="1"/>
  <c r="Z1771" i="1"/>
  <c r="AA1771" i="1"/>
  <c r="AB1771" i="1"/>
  <c r="A1772" i="1"/>
  <c r="B1772" i="1"/>
  <c r="C1772" i="1"/>
  <c r="D1772" i="1"/>
  <c r="E1772" i="1"/>
  <c r="F1772" i="1"/>
  <c r="G1772" i="1"/>
  <c r="H1772" i="1"/>
  <c r="I1772" i="1"/>
  <c r="J1772" i="1"/>
  <c r="K1772" i="1"/>
  <c r="L1772" i="1"/>
  <c r="M1772" i="1"/>
  <c r="N1772" i="1"/>
  <c r="O1772" i="1"/>
  <c r="P1772" i="1"/>
  <c r="Q1772" i="1"/>
  <c r="R1772" i="1"/>
  <c r="S1772" i="1"/>
  <c r="U1772" i="1"/>
  <c r="V1772" i="1"/>
  <c r="W1772" i="1"/>
  <c r="X1772" i="1"/>
  <c r="Y1772" i="1"/>
  <c r="Z1772" i="1"/>
  <c r="AA1772" i="1"/>
  <c r="AB1772" i="1"/>
  <c r="A1773" i="1"/>
  <c r="B1773" i="1"/>
  <c r="C1773" i="1"/>
  <c r="D1773" i="1"/>
  <c r="E1773" i="1"/>
  <c r="F1773" i="1"/>
  <c r="G1773" i="1"/>
  <c r="H1773" i="1"/>
  <c r="I1773" i="1"/>
  <c r="J1773" i="1"/>
  <c r="K1773" i="1"/>
  <c r="L1773" i="1"/>
  <c r="M1773" i="1"/>
  <c r="N1773" i="1"/>
  <c r="O1773" i="1"/>
  <c r="P1773" i="1"/>
  <c r="Q1773" i="1"/>
  <c r="R1773" i="1"/>
  <c r="S1773" i="1"/>
  <c r="U1773" i="1"/>
  <c r="V1773" i="1"/>
  <c r="W1773" i="1"/>
  <c r="X1773" i="1"/>
  <c r="Y1773" i="1"/>
  <c r="Z1773" i="1"/>
  <c r="AA1773" i="1"/>
  <c r="AB1773" i="1"/>
  <c r="A1774" i="1"/>
  <c r="B1774" i="1"/>
  <c r="C1774" i="1"/>
  <c r="D1774" i="1"/>
  <c r="E1774" i="1"/>
  <c r="F1774" i="1"/>
  <c r="G1774" i="1"/>
  <c r="H1774" i="1"/>
  <c r="I1774" i="1"/>
  <c r="J1774" i="1"/>
  <c r="K1774" i="1"/>
  <c r="L1774" i="1"/>
  <c r="M1774" i="1"/>
  <c r="N1774" i="1"/>
  <c r="O1774" i="1"/>
  <c r="P1774" i="1"/>
  <c r="Q1774" i="1"/>
  <c r="R1774" i="1"/>
  <c r="S1774" i="1"/>
  <c r="U1774" i="1"/>
  <c r="V1774" i="1"/>
  <c r="W1774" i="1"/>
  <c r="X1774" i="1"/>
  <c r="Y1774" i="1"/>
  <c r="Z1774" i="1"/>
  <c r="AA1774" i="1"/>
  <c r="AB1774" i="1"/>
  <c r="A1775" i="1"/>
  <c r="B1775" i="1"/>
  <c r="C1775" i="1"/>
  <c r="D1775" i="1"/>
  <c r="E1775" i="1"/>
  <c r="F1775" i="1"/>
  <c r="G1775" i="1"/>
  <c r="H1775" i="1"/>
  <c r="I1775" i="1"/>
  <c r="J1775" i="1"/>
  <c r="K1775" i="1"/>
  <c r="L1775" i="1"/>
  <c r="M1775" i="1"/>
  <c r="N1775" i="1"/>
  <c r="O1775" i="1"/>
  <c r="P1775" i="1"/>
  <c r="Q1775" i="1"/>
  <c r="R1775" i="1"/>
  <c r="S1775" i="1"/>
  <c r="U1775" i="1"/>
  <c r="V1775" i="1"/>
  <c r="W1775" i="1"/>
  <c r="X1775" i="1"/>
  <c r="Y1775" i="1"/>
  <c r="Z1775" i="1"/>
  <c r="AA1775" i="1"/>
  <c r="AB1775" i="1"/>
  <c r="A1776" i="1"/>
  <c r="B1776" i="1"/>
  <c r="C1776" i="1"/>
  <c r="D1776" i="1"/>
  <c r="E1776" i="1"/>
  <c r="F1776" i="1"/>
  <c r="G1776" i="1"/>
  <c r="H1776" i="1"/>
  <c r="I1776" i="1"/>
  <c r="J1776" i="1"/>
  <c r="K1776" i="1"/>
  <c r="L1776" i="1"/>
  <c r="M1776" i="1"/>
  <c r="N1776" i="1"/>
  <c r="O1776" i="1"/>
  <c r="P1776" i="1"/>
  <c r="Q1776" i="1"/>
  <c r="R1776" i="1"/>
  <c r="S1776" i="1"/>
  <c r="U1776" i="1"/>
  <c r="V1776" i="1"/>
  <c r="W1776" i="1"/>
  <c r="X1776" i="1"/>
  <c r="Y1776" i="1"/>
  <c r="Z1776" i="1"/>
  <c r="AA1776" i="1"/>
  <c r="AB1776" i="1"/>
  <c r="A1777" i="1"/>
  <c r="B1777" i="1"/>
  <c r="C1777" i="1"/>
  <c r="D1777" i="1"/>
  <c r="E1777" i="1"/>
  <c r="F1777" i="1"/>
  <c r="G1777" i="1"/>
  <c r="H1777" i="1"/>
  <c r="I1777" i="1"/>
  <c r="J1777" i="1"/>
  <c r="K1777" i="1"/>
  <c r="L1777" i="1"/>
  <c r="M1777" i="1"/>
  <c r="N1777" i="1"/>
  <c r="O1777" i="1"/>
  <c r="P1777" i="1"/>
  <c r="Q1777" i="1"/>
  <c r="R1777" i="1"/>
  <c r="S1777" i="1"/>
  <c r="U1777" i="1"/>
  <c r="V1777" i="1"/>
  <c r="W1777" i="1"/>
  <c r="X1777" i="1"/>
  <c r="Y1777" i="1"/>
  <c r="Z1777" i="1"/>
  <c r="AA1777" i="1"/>
  <c r="AB1777" i="1"/>
  <c r="A1778" i="1"/>
  <c r="B1778" i="1"/>
  <c r="C1778" i="1"/>
  <c r="D1778" i="1"/>
  <c r="E1778" i="1"/>
  <c r="F1778" i="1"/>
  <c r="G1778" i="1"/>
  <c r="H1778" i="1"/>
  <c r="I1778" i="1"/>
  <c r="J1778" i="1"/>
  <c r="K1778" i="1"/>
  <c r="L1778" i="1"/>
  <c r="M1778" i="1"/>
  <c r="N1778" i="1"/>
  <c r="O1778" i="1"/>
  <c r="P1778" i="1"/>
  <c r="Q1778" i="1"/>
  <c r="R1778" i="1"/>
  <c r="S1778" i="1"/>
  <c r="U1778" i="1"/>
  <c r="V1778" i="1"/>
  <c r="W1778" i="1"/>
  <c r="X1778" i="1"/>
  <c r="Y1778" i="1"/>
  <c r="Z1778" i="1"/>
  <c r="AA1778" i="1"/>
  <c r="AB1778" i="1"/>
  <c r="A1779" i="1"/>
  <c r="B1779" i="1"/>
  <c r="C1779" i="1"/>
  <c r="D1779" i="1"/>
  <c r="E1779" i="1"/>
  <c r="F1779" i="1"/>
  <c r="G1779" i="1"/>
  <c r="H1779" i="1"/>
  <c r="I1779" i="1"/>
  <c r="J1779" i="1"/>
  <c r="K1779" i="1"/>
  <c r="L1779" i="1"/>
  <c r="M1779" i="1"/>
  <c r="N1779" i="1"/>
  <c r="O1779" i="1"/>
  <c r="P1779" i="1"/>
  <c r="Q1779" i="1"/>
  <c r="R1779" i="1"/>
  <c r="S1779" i="1"/>
  <c r="U1779" i="1"/>
  <c r="V1779" i="1"/>
  <c r="W1779" i="1"/>
  <c r="X1779" i="1"/>
  <c r="Y1779" i="1"/>
  <c r="Z1779" i="1"/>
  <c r="AA1779" i="1"/>
  <c r="AB1779" i="1"/>
  <c r="A1780" i="1"/>
  <c r="B1780" i="1"/>
  <c r="C1780" i="1"/>
  <c r="D1780" i="1"/>
  <c r="E1780" i="1"/>
  <c r="F1780" i="1"/>
  <c r="G1780" i="1"/>
  <c r="H1780" i="1"/>
  <c r="I1780" i="1"/>
  <c r="J1780" i="1"/>
  <c r="K1780" i="1"/>
  <c r="L1780" i="1"/>
  <c r="M1780" i="1"/>
  <c r="N1780" i="1"/>
  <c r="O1780" i="1"/>
  <c r="P1780" i="1"/>
  <c r="Q1780" i="1"/>
  <c r="R1780" i="1"/>
  <c r="S1780" i="1"/>
  <c r="U1780" i="1"/>
  <c r="V1780" i="1"/>
  <c r="W1780" i="1"/>
  <c r="X1780" i="1"/>
  <c r="Y1780" i="1"/>
  <c r="Z1780" i="1"/>
  <c r="AA1780" i="1"/>
  <c r="AB1780" i="1"/>
  <c r="A1781" i="1"/>
  <c r="B1781" i="1"/>
  <c r="C1781" i="1"/>
  <c r="D1781" i="1"/>
  <c r="E1781" i="1"/>
  <c r="F1781" i="1"/>
  <c r="G1781" i="1"/>
  <c r="H1781" i="1"/>
  <c r="I1781" i="1"/>
  <c r="J1781" i="1"/>
  <c r="K1781" i="1"/>
  <c r="L1781" i="1"/>
  <c r="M1781" i="1"/>
  <c r="N1781" i="1"/>
  <c r="O1781" i="1"/>
  <c r="P1781" i="1"/>
  <c r="Q1781" i="1"/>
  <c r="R1781" i="1"/>
  <c r="S1781" i="1"/>
  <c r="U1781" i="1"/>
  <c r="V1781" i="1"/>
  <c r="W1781" i="1"/>
  <c r="X1781" i="1"/>
  <c r="Y1781" i="1"/>
  <c r="Z1781" i="1"/>
  <c r="AA1781" i="1"/>
  <c r="AB1781" i="1"/>
  <c r="A1782" i="1"/>
  <c r="B1782" i="1"/>
  <c r="C1782" i="1"/>
  <c r="D1782" i="1"/>
  <c r="E1782" i="1"/>
  <c r="F1782" i="1"/>
  <c r="G1782" i="1"/>
  <c r="H1782" i="1"/>
  <c r="I1782" i="1"/>
  <c r="J1782" i="1"/>
  <c r="K1782" i="1"/>
  <c r="L1782" i="1"/>
  <c r="M1782" i="1"/>
  <c r="N1782" i="1"/>
  <c r="O1782" i="1"/>
  <c r="P1782" i="1"/>
  <c r="Q1782" i="1"/>
  <c r="R1782" i="1"/>
  <c r="S1782" i="1"/>
  <c r="U1782" i="1"/>
  <c r="V1782" i="1"/>
  <c r="W1782" i="1"/>
  <c r="X1782" i="1"/>
  <c r="Y1782" i="1"/>
  <c r="Z1782" i="1"/>
  <c r="AA1782" i="1"/>
  <c r="AB1782" i="1"/>
  <c r="A1783" i="1"/>
  <c r="B1783" i="1"/>
  <c r="C1783" i="1"/>
  <c r="D1783" i="1"/>
  <c r="E1783" i="1"/>
  <c r="F1783" i="1"/>
  <c r="G1783" i="1"/>
  <c r="H1783" i="1"/>
  <c r="I1783" i="1"/>
  <c r="J1783" i="1"/>
  <c r="K1783" i="1"/>
  <c r="L1783" i="1"/>
  <c r="M1783" i="1"/>
  <c r="N1783" i="1"/>
  <c r="O1783" i="1"/>
  <c r="P1783" i="1"/>
  <c r="Q1783" i="1"/>
  <c r="R1783" i="1"/>
  <c r="S1783" i="1"/>
  <c r="U1783" i="1"/>
  <c r="V1783" i="1"/>
  <c r="W1783" i="1"/>
  <c r="X1783" i="1"/>
  <c r="Y1783" i="1"/>
  <c r="Z1783" i="1"/>
  <c r="AA1783" i="1"/>
  <c r="AB1783" i="1"/>
  <c r="A1784" i="1"/>
  <c r="B1784" i="1"/>
  <c r="C1784" i="1"/>
  <c r="D1784" i="1"/>
  <c r="E1784" i="1"/>
  <c r="F1784" i="1"/>
  <c r="G1784" i="1"/>
  <c r="H1784" i="1"/>
  <c r="I1784" i="1"/>
  <c r="J1784" i="1"/>
  <c r="K1784" i="1"/>
  <c r="L1784" i="1"/>
  <c r="M1784" i="1"/>
  <c r="N1784" i="1"/>
  <c r="O1784" i="1"/>
  <c r="P1784" i="1"/>
  <c r="Q1784" i="1"/>
  <c r="R1784" i="1"/>
  <c r="S1784" i="1"/>
  <c r="U1784" i="1"/>
  <c r="V1784" i="1"/>
  <c r="W1784" i="1"/>
  <c r="X1784" i="1"/>
  <c r="Y1784" i="1"/>
  <c r="Z1784" i="1"/>
  <c r="AA1784" i="1"/>
  <c r="AB1784" i="1"/>
  <c r="A1785" i="1"/>
  <c r="B1785" i="1"/>
  <c r="C1785" i="1"/>
  <c r="D1785" i="1"/>
  <c r="E1785" i="1"/>
  <c r="F1785" i="1"/>
  <c r="G1785" i="1"/>
  <c r="H1785" i="1"/>
  <c r="I1785" i="1"/>
  <c r="J1785" i="1"/>
  <c r="K1785" i="1"/>
  <c r="L1785" i="1"/>
  <c r="M1785" i="1"/>
  <c r="N1785" i="1"/>
  <c r="O1785" i="1"/>
  <c r="P1785" i="1"/>
  <c r="Q1785" i="1"/>
  <c r="R1785" i="1"/>
  <c r="S1785" i="1"/>
  <c r="U1785" i="1"/>
  <c r="V1785" i="1"/>
  <c r="W1785" i="1"/>
  <c r="X1785" i="1"/>
  <c r="Y1785" i="1"/>
  <c r="Z1785" i="1"/>
  <c r="AA1785" i="1"/>
  <c r="AB1785" i="1"/>
  <c r="A1786" i="1"/>
  <c r="B1786" i="1"/>
  <c r="C1786" i="1"/>
  <c r="D1786" i="1"/>
  <c r="E1786" i="1"/>
  <c r="F1786" i="1"/>
  <c r="G1786" i="1"/>
  <c r="H1786" i="1"/>
  <c r="I1786" i="1"/>
  <c r="J1786" i="1"/>
  <c r="K1786" i="1"/>
  <c r="L1786" i="1"/>
  <c r="M1786" i="1"/>
  <c r="N1786" i="1"/>
  <c r="O1786" i="1"/>
  <c r="P1786" i="1"/>
  <c r="Q1786" i="1"/>
  <c r="R1786" i="1"/>
  <c r="S1786" i="1"/>
  <c r="U1786" i="1"/>
  <c r="V1786" i="1"/>
  <c r="W1786" i="1"/>
  <c r="X1786" i="1"/>
  <c r="Y1786" i="1"/>
  <c r="Z1786" i="1"/>
  <c r="AA1786" i="1"/>
  <c r="AB1786" i="1"/>
  <c r="A1787" i="1"/>
  <c r="B1787" i="1"/>
  <c r="C1787" i="1"/>
  <c r="D1787" i="1"/>
  <c r="E1787" i="1"/>
  <c r="F1787" i="1"/>
  <c r="G1787" i="1"/>
  <c r="H1787" i="1"/>
  <c r="I1787" i="1"/>
  <c r="J1787" i="1"/>
  <c r="K1787" i="1"/>
  <c r="L1787" i="1"/>
  <c r="M1787" i="1"/>
  <c r="N1787" i="1"/>
  <c r="O1787" i="1"/>
  <c r="P1787" i="1"/>
  <c r="Q1787" i="1"/>
  <c r="R1787" i="1"/>
  <c r="S1787" i="1"/>
  <c r="U1787" i="1"/>
  <c r="V1787" i="1"/>
  <c r="W1787" i="1"/>
  <c r="X1787" i="1"/>
  <c r="Y1787" i="1"/>
  <c r="Z1787" i="1"/>
  <c r="AA1787" i="1"/>
  <c r="AB1787" i="1"/>
  <c r="A1788" i="1"/>
  <c r="B1788" i="1"/>
  <c r="C1788" i="1"/>
  <c r="D1788" i="1"/>
  <c r="E1788" i="1"/>
  <c r="F1788" i="1"/>
  <c r="G1788" i="1"/>
  <c r="H1788" i="1"/>
  <c r="I1788" i="1"/>
  <c r="J1788" i="1"/>
  <c r="K1788" i="1"/>
  <c r="L1788" i="1"/>
  <c r="M1788" i="1"/>
  <c r="N1788" i="1"/>
  <c r="O1788" i="1"/>
  <c r="P1788" i="1"/>
  <c r="Q1788" i="1"/>
  <c r="R1788" i="1"/>
  <c r="S1788" i="1"/>
  <c r="U1788" i="1"/>
  <c r="V1788" i="1"/>
  <c r="W1788" i="1"/>
  <c r="X1788" i="1"/>
  <c r="Y1788" i="1"/>
  <c r="Z1788" i="1"/>
  <c r="AA1788" i="1"/>
  <c r="AB1788" i="1"/>
  <c r="A1789" i="1"/>
  <c r="B1789" i="1"/>
  <c r="C1789" i="1"/>
  <c r="D1789" i="1"/>
  <c r="E1789" i="1"/>
  <c r="F1789" i="1"/>
  <c r="G1789" i="1"/>
  <c r="H1789" i="1"/>
  <c r="I1789" i="1"/>
  <c r="J1789" i="1"/>
  <c r="K1789" i="1"/>
  <c r="L1789" i="1"/>
  <c r="M1789" i="1"/>
  <c r="N1789" i="1"/>
  <c r="O1789" i="1"/>
  <c r="P1789" i="1"/>
  <c r="Q1789" i="1"/>
  <c r="R1789" i="1"/>
  <c r="S1789" i="1"/>
  <c r="U1789" i="1"/>
  <c r="V1789" i="1"/>
  <c r="W1789" i="1"/>
  <c r="X1789" i="1"/>
  <c r="Y1789" i="1"/>
  <c r="Z1789" i="1"/>
  <c r="AA1789" i="1"/>
  <c r="AB1789" i="1"/>
  <c r="A1790" i="1"/>
  <c r="B1790" i="1"/>
  <c r="C1790" i="1"/>
  <c r="D1790" i="1"/>
  <c r="E1790" i="1"/>
  <c r="F1790" i="1"/>
  <c r="G1790" i="1"/>
  <c r="H1790" i="1"/>
  <c r="I1790" i="1"/>
  <c r="J1790" i="1"/>
  <c r="K1790" i="1"/>
  <c r="L1790" i="1"/>
  <c r="M1790" i="1"/>
  <c r="N1790" i="1"/>
  <c r="O1790" i="1"/>
  <c r="P1790" i="1"/>
  <c r="Q1790" i="1"/>
  <c r="R1790" i="1"/>
  <c r="S1790" i="1"/>
  <c r="U1790" i="1"/>
  <c r="V1790" i="1"/>
  <c r="W1790" i="1"/>
  <c r="X1790" i="1"/>
  <c r="Y1790" i="1"/>
  <c r="Z1790" i="1"/>
  <c r="AA1790" i="1"/>
  <c r="AB1790" i="1"/>
  <c r="A1791" i="1"/>
  <c r="B1791" i="1"/>
  <c r="C1791" i="1"/>
  <c r="D1791" i="1"/>
  <c r="E1791" i="1"/>
  <c r="F1791" i="1"/>
  <c r="G1791" i="1"/>
  <c r="H1791" i="1"/>
  <c r="I1791" i="1"/>
  <c r="J1791" i="1"/>
  <c r="K1791" i="1"/>
  <c r="L1791" i="1"/>
  <c r="M1791" i="1"/>
  <c r="N1791" i="1"/>
  <c r="O1791" i="1"/>
  <c r="P1791" i="1"/>
  <c r="Q1791" i="1"/>
  <c r="R1791" i="1"/>
  <c r="S1791" i="1"/>
  <c r="U1791" i="1"/>
  <c r="V1791" i="1"/>
  <c r="W1791" i="1"/>
  <c r="X1791" i="1"/>
  <c r="Y1791" i="1"/>
  <c r="Z1791" i="1"/>
  <c r="AA1791" i="1"/>
  <c r="AB1791" i="1"/>
  <c r="A1792" i="1"/>
  <c r="B1792" i="1"/>
  <c r="C1792" i="1"/>
  <c r="D1792" i="1"/>
  <c r="E1792" i="1"/>
  <c r="F1792" i="1"/>
  <c r="G1792" i="1"/>
  <c r="H1792" i="1"/>
  <c r="I1792" i="1"/>
  <c r="J1792" i="1"/>
  <c r="K1792" i="1"/>
  <c r="L1792" i="1"/>
  <c r="M1792" i="1"/>
  <c r="N1792" i="1"/>
  <c r="O1792" i="1"/>
  <c r="P1792" i="1"/>
  <c r="Q1792" i="1"/>
  <c r="R1792" i="1"/>
  <c r="S1792" i="1"/>
  <c r="U1792" i="1"/>
  <c r="V1792" i="1"/>
  <c r="W1792" i="1"/>
  <c r="X1792" i="1"/>
  <c r="Y1792" i="1"/>
  <c r="Z1792" i="1"/>
  <c r="AA1792" i="1"/>
  <c r="AB1792" i="1"/>
  <c r="A1793" i="1"/>
  <c r="B1793" i="1"/>
  <c r="C1793" i="1"/>
  <c r="D1793" i="1"/>
  <c r="E1793" i="1"/>
  <c r="F1793" i="1"/>
  <c r="G1793" i="1"/>
  <c r="H1793" i="1"/>
  <c r="I1793" i="1"/>
  <c r="J1793" i="1"/>
  <c r="K1793" i="1"/>
  <c r="L1793" i="1"/>
  <c r="M1793" i="1"/>
  <c r="N1793" i="1"/>
  <c r="O1793" i="1"/>
  <c r="P1793" i="1"/>
  <c r="Q1793" i="1"/>
  <c r="R1793" i="1"/>
  <c r="S1793" i="1"/>
  <c r="U1793" i="1"/>
  <c r="V1793" i="1"/>
  <c r="W1793" i="1"/>
  <c r="X1793" i="1"/>
  <c r="Y1793" i="1"/>
  <c r="Z1793" i="1"/>
  <c r="AA1793" i="1"/>
  <c r="AB1793" i="1"/>
  <c r="A1794" i="1"/>
  <c r="B1794" i="1"/>
  <c r="C1794" i="1"/>
  <c r="D1794" i="1"/>
  <c r="E1794" i="1"/>
  <c r="F1794" i="1"/>
  <c r="G1794" i="1"/>
  <c r="H1794" i="1"/>
  <c r="I1794" i="1"/>
  <c r="J1794" i="1"/>
  <c r="K1794" i="1"/>
  <c r="L1794" i="1"/>
  <c r="M1794" i="1"/>
  <c r="N1794" i="1"/>
  <c r="O1794" i="1"/>
  <c r="P1794" i="1"/>
  <c r="Q1794" i="1"/>
  <c r="R1794" i="1"/>
  <c r="S1794" i="1"/>
  <c r="U1794" i="1"/>
  <c r="V1794" i="1"/>
  <c r="W1794" i="1"/>
  <c r="X1794" i="1"/>
  <c r="Y1794" i="1"/>
  <c r="Z1794" i="1"/>
  <c r="AA1794" i="1"/>
  <c r="AB1794" i="1"/>
  <c r="A1795" i="1"/>
  <c r="B1795" i="1"/>
  <c r="C1795" i="1"/>
  <c r="D1795" i="1"/>
  <c r="E1795" i="1"/>
  <c r="F1795" i="1"/>
  <c r="G1795" i="1"/>
  <c r="H1795" i="1"/>
  <c r="I1795" i="1"/>
  <c r="J1795" i="1"/>
  <c r="K1795" i="1"/>
  <c r="L1795" i="1"/>
  <c r="M1795" i="1"/>
  <c r="N1795" i="1"/>
  <c r="O1795" i="1"/>
  <c r="P1795" i="1"/>
  <c r="Q1795" i="1"/>
  <c r="R1795" i="1"/>
  <c r="S1795" i="1"/>
  <c r="U1795" i="1"/>
  <c r="V1795" i="1"/>
  <c r="W1795" i="1"/>
  <c r="X1795" i="1"/>
  <c r="Y1795" i="1"/>
  <c r="Z1795" i="1"/>
  <c r="AA1795" i="1"/>
  <c r="AB1795" i="1"/>
  <c r="A1796" i="1"/>
  <c r="B1796" i="1"/>
  <c r="C1796" i="1"/>
  <c r="D1796" i="1"/>
  <c r="E1796" i="1"/>
  <c r="F1796" i="1"/>
  <c r="G1796" i="1"/>
  <c r="H1796" i="1"/>
  <c r="I1796" i="1"/>
  <c r="J1796" i="1"/>
  <c r="K1796" i="1"/>
  <c r="L1796" i="1"/>
  <c r="M1796" i="1"/>
  <c r="N1796" i="1"/>
  <c r="O1796" i="1"/>
  <c r="P1796" i="1"/>
  <c r="Q1796" i="1"/>
  <c r="R1796" i="1"/>
  <c r="S1796" i="1"/>
  <c r="U1796" i="1"/>
  <c r="V1796" i="1"/>
  <c r="W1796" i="1"/>
  <c r="X1796" i="1"/>
  <c r="Y1796" i="1"/>
  <c r="Z1796" i="1"/>
  <c r="AA1796" i="1"/>
  <c r="AB1796" i="1"/>
  <c r="A1797" i="1"/>
  <c r="B1797" i="1"/>
  <c r="C1797" i="1"/>
  <c r="D1797" i="1"/>
  <c r="E1797" i="1"/>
  <c r="F1797" i="1"/>
  <c r="G1797" i="1"/>
  <c r="H1797" i="1"/>
  <c r="I1797" i="1"/>
  <c r="J1797" i="1"/>
  <c r="K1797" i="1"/>
  <c r="L1797" i="1"/>
  <c r="M1797" i="1"/>
  <c r="N1797" i="1"/>
  <c r="O1797" i="1"/>
  <c r="P1797" i="1"/>
  <c r="Q1797" i="1"/>
  <c r="R1797" i="1"/>
  <c r="S1797" i="1"/>
  <c r="U1797" i="1"/>
  <c r="V1797" i="1"/>
  <c r="W1797" i="1"/>
  <c r="X1797" i="1"/>
  <c r="Y1797" i="1"/>
  <c r="Z1797" i="1"/>
  <c r="AA1797" i="1"/>
  <c r="AB1797" i="1"/>
  <c r="A1798" i="1"/>
  <c r="B1798" i="1"/>
  <c r="C1798" i="1"/>
  <c r="D1798" i="1"/>
  <c r="E1798" i="1"/>
  <c r="F1798" i="1"/>
  <c r="G1798" i="1"/>
  <c r="H1798" i="1"/>
  <c r="I1798" i="1"/>
  <c r="J1798" i="1"/>
  <c r="K1798" i="1"/>
  <c r="L1798" i="1"/>
  <c r="M1798" i="1"/>
  <c r="N1798" i="1"/>
  <c r="O1798" i="1"/>
  <c r="P1798" i="1"/>
  <c r="Q1798" i="1"/>
  <c r="R1798" i="1"/>
  <c r="S1798" i="1"/>
  <c r="U1798" i="1"/>
  <c r="V1798" i="1"/>
  <c r="W1798" i="1"/>
  <c r="X1798" i="1"/>
  <c r="Y1798" i="1"/>
  <c r="Z1798" i="1"/>
  <c r="AA1798" i="1"/>
  <c r="AB1798" i="1"/>
  <c r="A1799" i="1"/>
  <c r="B1799" i="1"/>
  <c r="C1799" i="1"/>
  <c r="D1799" i="1"/>
  <c r="E1799" i="1"/>
  <c r="F1799" i="1"/>
  <c r="G1799" i="1"/>
  <c r="H1799" i="1"/>
  <c r="I1799" i="1"/>
  <c r="J1799" i="1"/>
  <c r="K1799" i="1"/>
  <c r="L1799" i="1"/>
  <c r="M1799" i="1"/>
  <c r="N1799" i="1"/>
  <c r="O1799" i="1"/>
  <c r="P1799" i="1"/>
  <c r="Q1799" i="1"/>
  <c r="R1799" i="1"/>
  <c r="S1799" i="1"/>
  <c r="U1799" i="1"/>
  <c r="V1799" i="1"/>
  <c r="W1799" i="1"/>
  <c r="X1799" i="1"/>
  <c r="Y1799" i="1"/>
  <c r="Z1799" i="1"/>
  <c r="AA1799" i="1"/>
  <c r="AB1799" i="1"/>
  <c r="A1800" i="1"/>
  <c r="B1800" i="1"/>
  <c r="C1800" i="1"/>
  <c r="D1800" i="1"/>
  <c r="E1800" i="1"/>
  <c r="F1800" i="1"/>
  <c r="G1800" i="1"/>
  <c r="H1800" i="1"/>
  <c r="I1800" i="1"/>
  <c r="J1800" i="1"/>
  <c r="K1800" i="1"/>
  <c r="L1800" i="1"/>
  <c r="M1800" i="1"/>
  <c r="N1800" i="1"/>
  <c r="O1800" i="1"/>
  <c r="P1800" i="1"/>
  <c r="Q1800" i="1"/>
  <c r="R1800" i="1"/>
  <c r="S1800" i="1"/>
  <c r="U1800" i="1"/>
  <c r="V1800" i="1"/>
  <c r="W1800" i="1"/>
  <c r="X1800" i="1"/>
  <c r="Y1800" i="1"/>
  <c r="Z1800" i="1"/>
  <c r="AA1800" i="1"/>
  <c r="AB1800" i="1"/>
  <c r="A1801" i="1"/>
  <c r="B1801" i="1"/>
  <c r="C1801" i="1"/>
  <c r="D1801" i="1"/>
  <c r="E1801" i="1"/>
  <c r="F1801" i="1"/>
  <c r="G1801" i="1"/>
  <c r="H1801" i="1"/>
  <c r="I1801" i="1"/>
  <c r="J1801" i="1"/>
  <c r="K1801" i="1"/>
  <c r="L1801" i="1"/>
  <c r="M1801" i="1"/>
  <c r="N1801" i="1"/>
  <c r="O1801" i="1"/>
  <c r="P1801" i="1"/>
  <c r="Q1801" i="1"/>
  <c r="R1801" i="1"/>
  <c r="S1801" i="1"/>
  <c r="U1801" i="1"/>
  <c r="V1801" i="1"/>
  <c r="W1801" i="1"/>
  <c r="X1801" i="1"/>
  <c r="Y1801" i="1"/>
  <c r="Z1801" i="1"/>
  <c r="AA1801" i="1"/>
  <c r="AB1801" i="1"/>
  <c r="A1802" i="1"/>
  <c r="B1802" i="1"/>
  <c r="C1802" i="1"/>
  <c r="D1802" i="1"/>
  <c r="E1802" i="1"/>
  <c r="F1802" i="1"/>
  <c r="G1802" i="1"/>
  <c r="H1802" i="1"/>
  <c r="I1802" i="1"/>
  <c r="J1802" i="1"/>
  <c r="K1802" i="1"/>
  <c r="L1802" i="1"/>
  <c r="M1802" i="1"/>
  <c r="N1802" i="1"/>
  <c r="O1802" i="1"/>
  <c r="P1802" i="1"/>
  <c r="Q1802" i="1"/>
  <c r="R1802" i="1"/>
  <c r="S1802" i="1"/>
  <c r="U1802" i="1"/>
  <c r="V1802" i="1"/>
  <c r="W1802" i="1"/>
  <c r="X1802" i="1"/>
  <c r="Y1802" i="1"/>
  <c r="Z1802" i="1"/>
  <c r="AA1802" i="1"/>
  <c r="AB1802" i="1"/>
  <c r="A1803" i="1"/>
  <c r="B1803" i="1"/>
  <c r="C1803" i="1"/>
  <c r="D1803" i="1"/>
  <c r="E1803" i="1"/>
  <c r="F1803" i="1"/>
  <c r="G1803" i="1"/>
  <c r="H1803" i="1"/>
  <c r="I1803" i="1"/>
  <c r="J1803" i="1"/>
  <c r="K1803" i="1"/>
  <c r="L1803" i="1"/>
  <c r="M1803" i="1"/>
  <c r="N1803" i="1"/>
  <c r="O1803" i="1"/>
  <c r="P1803" i="1"/>
  <c r="Q1803" i="1"/>
  <c r="R1803" i="1"/>
  <c r="S1803" i="1"/>
  <c r="U1803" i="1"/>
  <c r="V1803" i="1"/>
  <c r="W1803" i="1"/>
  <c r="X1803" i="1"/>
  <c r="Y1803" i="1"/>
  <c r="Z1803" i="1"/>
  <c r="AA1803" i="1"/>
  <c r="AB1803" i="1"/>
  <c r="A1804" i="1"/>
  <c r="B1804" i="1"/>
  <c r="C1804" i="1"/>
  <c r="D1804" i="1"/>
  <c r="E1804" i="1"/>
  <c r="F1804" i="1"/>
  <c r="G1804" i="1"/>
  <c r="H1804" i="1"/>
  <c r="I1804" i="1"/>
  <c r="J1804" i="1"/>
  <c r="K1804" i="1"/>
  <c r="L1804" i="1"/>
  <c r="M1804" i="1"/>
  <c r="N1804" i="1"/>
  <c r="O1804" i="1"/>
  <c r="P1804" i="1"/>
  <c r="Q1804" i="1"/>
  <c r="R1804" i="1"/>
  <c r="S1804" i="1"/>
  <c r="U1804" i="1"/>
  <c r="V1804" i="1"/>
  <c r="W1804" i="1"/>
  <c r="X1804" i="1"/>
  <c r="Y1804" i="1"/>
  <c r="Z1804" i="1"/>
  <c r="AA1804" i="1"/>
  <c r="AB1804" i="1"/>
  <c r="A1805" i="1"/>
  <c r="B1805" i="1"/>
  <c r="C1805" i="1"/>
  <c r="D1805" i="1"/>
  <c r="E1805" i="1"/>
  <c r="F1805" i="1"/>
  <c r="G1805" i="1"/>
  <c r="H1805" i="1"/>
  <c r="I1805" i="1"/>
  <c r="J1805" i="1"/>
  <c r="K1805" i="1"/>
  <c r="L1805" i="1"/>
  <c r="M1805" i="1"/>
  <c r="N1805" i="1"/>
  <c r="O1805" i="1"/>
  <c r="P1805" i="1"/>
  <c r="Q1805" i="1"/>
  <c r="R1805" i="1"/>
  <c r="S1805" i="1"/>
  <c r="U1805" i="1"/>
  <c r="V1805" i="1"/>
  <c r="W1805" i="1"/>
  <c r="X1805" i="1"/>
  <c r="Y1805" i="1"/>
  <c r="Z1805" i="1"/>
  <c r="AA1805" i="1"/>
  <c r="AB1805" i="1"/>
  <c r="A1806" i="1"/>
  <c r="B1806" i="1"/>
  <c r="C1806" i="1"/>
  <c r="D1806" i="1"/>
  <c r="E1806" i="1"/>
  <c r="F1806" i="1"/>
  <c r="G1806" i="1"/>
  <c r="H1806" i="1"/>
  <c r="I1806" i="1"/>
  <c r="J1806" i="1"/>
  <c r="K1806" i="1"/>
  <c r="L1806" i="1"/>
  <c r="M1806" i="1"/>
  <c r="N1806" i="1"/>
  <c r="O1806" i="1"/>
  <c r="P1806" i="1"/>
  <c r="Q1806" i="1"/>
  <c r="R1806" i="1"/>
  <c r="S1806" i="1"/>
  <c r="U1806" i="1"/>
  <c r="V1806" i="1"/>
  <c r="W1806" i="1"/>
  <c r="X1806" i="1"/>
  <c r="Y1806" i="1"/>
  <c r="Z1806" i="1"/>
  <c r="AA1806" i="1"/>
  <c r="AB1806" i="1"/>
  <c r="A1807" i="1"/>
  <c r="B1807" i="1"/>
  <c r="C1807" i="1"/>
  <c r="D1807" i="1"/>
  <c r="E1807" i="1"/>
  <c r="F1807" i="1"/>
  <c r="G1807" i="1"/>
  <c r="H1807" i="1"/>
  <c r="I1807" i="1"/>
  <c r="J1807" i="1"/>
  <c r="K1807" i="1"/>
  <c r="L1807" i="1"/>
  <c r="M1807" i="1"/>
  <c r="N1807" i="1"/>
  <c r="O1807" i="1"/>
  <c r="P1807" i="1"/>
  <c r="Q1807" i="1"/>
  <c r="R1807" i="1"/>
  <c r="S1807" i="1"/>
  <c r="U1807" i="1"/>
  <c r="V1807" i="1"/>
  <c r="W1807" i="1"/>
  <c r="X1807" i="1"/>
  <c r="Y1807" i="1"/>
  <c r="Z1807" i="1"/>
  <c r="AA1807" i="1"/>
  <c r="AB1807" i="1"/>
  <c r="A1808" i="1"/>
  <c r="B1808" i="1"/>
  <c r="C1808" i="1"/>
  <c r="D1808" i="1"/>
  <c r="E1808" i="1"/>
  <c r="F1808" i="1"/>
  <c r="G1808" i="1"/>
  <c r="H1808" i="1"/>
  <c r="I1808" i="1"/>
  <c r="J1808" i="1"/>
  <c r="K1808" i="1"/>
  <c r="L1808" i="1"/>
  <c r="M1808" i="1"/>
  <c r="N1808" i="1"/>
  <c r="O1808" i="1"/>
  <c r="P1808" i="1"/>
  <c r="Q1808" i="1"/>
  <c r="R1808" i="1"/>
  <c r="S1808" i="1"/>
  <c r="U1808" i="1"/>
  <c r="V1808" i="1"/>
  <c r="W1808" i="1"/>
  <c r="X1808" i="1"/>
  <c r="Y1808" i="1"/>
  <c r="Z1808" i="1"/>
  <c r="AA1808" i="1"/>
  <c r="AB1808" i="1"/>
  <c r="A1809" i="1"/>
  <c r="B1809" i="1"/>
  <c r="C1809" i="1"/>
  <c r="D1809" i="1"/>
  <c r="E1809" i="1"/>
  <c r="F1809" i="1"/>
  <c r="G1809" i="1"/>
  <c r="H1809" i="1"/>
  <c r="I1809" i="1"/>
  <c r="J1809" i="1"/>
  <c r="K1809" i="1"/>
  <c r="L1809" i="1"/>
  <c r="M1809" i="1"/>
  <c r="N1809" i="1"/>
  <c r="O1809" i="1"/>
  <c r="P1809" i="1"/>
  <c r="Q1809" i="1"/>
  <c r="R1809" i="1"/>
  <c r="S1809" i="1"/>
  <c r="U1809" i="1"/>
  <c r="V1809" i="1"/>
  <c r="W1809" i="1"/>
  <c r="X1809" i="1"/>
  <c r="Y1809" i="1"/>
  <c r="Z1809" i="1"/>
  <c r="AA1809" i="1"/>
  <c r="AB1809" i="1"/>
  <c r="A1810" i="1"/>
  <c r="B1810" i="1"/>
  <c r="C1810" i="1"/>
  <c r="D1810" i="1"/>
  <c r="E1810" i="1"/>
  <c r="F1810" i="1"/>
  <c r="G1810" i="1"/>
  <c r="H1810" i="1"/>
  <c r="I1810" i="1"/>
  <c r="J1810" i="1"/>
  <c r="K1810" i="1"/>
  <c r="L1810" i="1"/>
  <c r="M1810" i="1"/>
  <c r="N1810" i="1"/>
  <c r="O1810" i="1"/>
  <c r="P1810" i="1"/>
  <c r="Q1810" i="1"/>
  <c r="R1810" i="1"/>
  <c r="S1810" i="1"/>
  <c r="U1810" i="1"/>
  <c r="V1810" i="1"/>
  <c r="W1810" i="1"/>
  <c r="X1810" i="1"/>
  <c r="Y1810" i="1"/>
  <c r="Z1810" i="1"/>
  <c r="AA1810" i="1"/>
  <c r="AB1810" i="1"/>
  <c r="A1811" i="1"/>
  <c r="B1811" i="1"/>
  <c r="C1811" i="1"/>
  <c r="D1811" i="1"/>
  <c r="E1811" i="1"/>
  <c r="F1811" i="1"/>
  <c r="G1811" i="1"/>
  <c r="H1811" i="1"/>
  <c r="I1811" i="1"/>
  <c r="J1811" i="1"/>
  <c r="K1811" i="1"/>
  <c r="L1811" i="1"/>
  <c r="M1811" i="1"/>
  <c r="N1811" i="1"/>
  <c r="O1811" i="1"/>
  <c r="P1811" i="1"/>
  <c r="Q1811" i="1"/>
  <c r="R1811" i="1"/>
  <c r="S1811" i="1"/>
  <c r="U1811" i="1"/>
  <c r="V1811" i="1"/>
  <c r="W1811" i="1"/>
  <c r="X1811" i="1"/>
  <c r="Y1811" i="1"/>
  <c r="Z1811" i="1"/>
  <c r="AA1811" i="1"/>
  <c r="AB1811" i="1"/>
  <c r="A1812" i="1"/>
  <c r="B1812" i="1"/>
  <c r="C1812" i="1"/>
  <c r="D1812" i="1"/>
  <c r="E1812" i="1"/>
  <c r="F1812" i="1"/>
  <c r="G1812" i="1"/>
  <c r="H1812" i="1"/>
  <c r="I1812" i="1"/>
  <c r="J1812" i="1"/>
  <c r="K1812" i="1"/>
  <c r="L1812" i="1"/>
  <c r="M1812" i="1"/>
  <c r="N1812" i="1"/>
  <c r="O1812" i="1"/>
  <c r="P1812" i="1"/>
  <c r="Q1812" i="1"/>
  <c r="R1812" i="1"/>
  <c r="S1812" i="1"/>
  <c r="U1812" i="1"/>
  <c r="V1812" i="1"/>
  <c r="W1812" i="1"/>
  <c r="X1812" i="1"/>
  <c r="Y1812" i="1"/>
  <c r="Z1812" i="1"/>
  <c r="AA1812" i="1"/>
  <c r="AB1812" i="1"/>
  <c r="A1813" i="1"/>
  <c r="B1813" i="1"/>
  <c r="C1813" i="1"/>
  <c r="D1813" i="1"/>
  <c r="E1813" i="1"/>
  <c r="F1813" i="1"/>
  <c r="G1813" i="1"/>
  <c r="H1813" i="1"/>
  <c r="I1813" i="1"/>
  <c r="J1813" i="1"/>
  <c r="K1813" i="1"/>
  <c r="L1813" i="1"/>
  <c r="M1813" i="1"/>
  <c r="N1813" i="1"/>
  <c r="O1813" i="1"/>
  <c r="P1813" i="1"/>
  <c r="Q1813" i="1"/>
  <c r="R1813" i="1"/>
  <c r="S1813" i="1"/>
  <c r="U1813" i="1"/>
  <c r="V1813" i="1"/>
  <c r="W1813" i="1"/>
  <c r="X1813" i="1"/>
  <c r="Y1813" i="1"/>
  <c r="Z1813" i="1"/>
  <c r="AA1813" i="1"/>
  <c r="AB1813" i="1"/>
  <c r="A1814" i="1"/>
  <c r="B1814" i="1"/>
  <c r="C1814" i="1"/>
  <c r="D1814" i="1"/>
  <c r="E1814" i="1"/>
  <c r="F1814" i="1"/>
  <c r="G1814" i="1"/>
  <c r="H1814" i="1"/>
  <c r="I1814" i="1"/>
  <c r="J1814" i="1"/>
  <c r="K1814" i="1"/>
  <c r="L1814" i="1"/>
  <c r="M1814" i="1"/>
  <c r="N1814" i="1"/>
  <c r="O1814" i="1"/>
  <c r="P1814" i="1"/>
  <c r="Q1814" i="1"/>
  <c r="R1814" i="1"/>
  <c r="S1814" i="1"/>
  <c r="U1814" i="1"/>
  <c r="V1814" i="1"/>
  <c r="W1814" i="1"/>
  <c r="X1814" i="1"/>
  <c r="Y1814" i="1"/>
  <c r="Z1814" i="1"/>
  <c r="AA1814" i="1"/>
  <c r="AB1814" i="1"/>
  <c r="A1815" i="1"/>
  <c r="B1815" i="1"/>
  <c r="C1815" i="1"/>
  <c r="D1815" i="1"/>
  <c r="E1815" i="1"/>
  <c r="F1815" i="1"/>
  <c r="G1815" i="1"/>
  <c r="H1815" i="1"/>
  <c r="I1815" i="1"/>
  <c r="J1815" i="1"/>
  <c r="K1815" i="1"/>
  <c r="L1815" i="1"/>
  <c r="M1815" i="1"/>
  <c r="N1815" i="1"/>
  <c r="O1815" i="1"/>
  <c r="P1815" i="1"/>
  <c r="Q1815" i="1"/>
  <c r="R1815" i="1"/>
  <c r="S1815" i="1"/>
  <c r="U1815" i="1"/>
  <c r="V1815" i="1"/>
  <c r="W1815" i="1"/>
  <c r="X1815" i="1"/>
  <c r="Y1815" i="1"/>
  <c r="Z1815" i="1"/>
  <c r="AA1815" i="1"/>
  <c r="AB1815" i="1"/>
  <c r="A1816" i="1"/>
  <c r="B1816" i="1"/>
  <c r="C1816" i="1"/>
  <c r="D1816" i="1"/>
  <c r="E1816" i="1"/>
  <c r="F1816" i="1"/>
  <c r="G1816" i="1"/>
  <c r="H1816" i="1"/>
  <c r="I1816" i="1"/>
  <c r="J1816" i="1"/>
  <c r="K1816" i="1"/>
  <c r="L1816" i="1"/>
  <c r="M1816" i="1"/>
  <c r="N1816" i="1"/>
  <c r="O1816" i="1"/>
  <c r="P1816" i="1"/>
  <c r="Q1816" i="1"/>
  <c r="R1816" i="1"/>
  <c r="S1816" i="1"/>
  <c r="U1816" i="1"/>
  <c r="V1816" i="1"/>
  <c r="W1816" i="1"/>
  <c r="X1816" i="1"/>
  <c r="Y1816" i="1"/>
  <c r="Z1816" i="1"/>
  <c r="AA1816" i="1"/>
  <c r="AB1816" i="1"/>
  <c r="A1817" i="1"/>
  <c r="B1817" i="1"/>
  <c r="C1817" i="1"/>
  <c r="D1817" i="1"/>
  <c r="E1817" i="1"/>
  <c r="F1817" i="1"/>
  <c r="G1817" i="1"/>
  <c r="H1817" i="1"/>
  <c r="I1817" i="1"/>
  <c r="J1817" i="1"/>
  <c r="K1817" i="1"/>
  <c r="L1817" i="1"/>
  <c r="M1817" i="1"/>
  <c r="N1817" i="1"/>
  <c r="O1817" i="1"/>
  <c r="P1817" i="1"/>
  <c r="Q1817" i="1"/>
  <c r="R1817" i="1"/>
  <c r="S1817" i="1"/>
  <c r="U1817" i="1"/>
  <c r="V1817" i="1"/>
  <c r="W1817" i="1"/>
  <c r="X1817" i="1"/>
  <c r="Y1817" i="1"/>
  <c r="Z1817" i="1"/>
  <c r="AA1817" i="1"/>
  <c r="AB1817" i="1"/>
  <c r="A1818" i="1"/>
  <c r="B1818" i="1"/>
  <c r="C1818" i="1"/>
  <c r="D1818" i="1"/>
  <c r="E1818" i="1"/>
  <c r="F1818" i="1"/>
  <c r="G1818" i="1"/>
  <c r="H1818" i="1"/>
  <c r="I1818" i="1"/>
  <c r="J1818" i="1"/>
  <c r="K1818" i="1"/>
  <c r="L1818" i="1"/>
  <c r="M1818" i="1"/>
  <c r="N1818" i="1"/>
  <c r="O1818" i="1"/>
  <c r="P1818" i="1"/>
  <c r="Q1818" i="1"/>
  <c r="R1818" i="1"/>
  <c r="S1818" i="1"/>
  <c r="U1818" i="1"/>
  <c r="V1818" i="1"/>
  <c r="W1818" i="1"/>
  <c r="X1818" i="1"/>
  <c r="Y1818" i="1"/>
  <c r="Z1818" i="1"/>
  <c r="AA1818" i="1"/>
  <c r="AB1818" i="1"/>
  <c r="A1819" i="1"/>
  <c r="B1819" i="1"/>
  <c r="C1819" i="1"/>
  <c r="D1819" i="1"/>
  <c r="E1819" i="1"/>
  <c r="F1819" i="1"/>
  <c r="G1819" i="1"/>
  <c r="H1819" i="1"/>
  <c r="I1819" i="1"/>
  <c r="J1819" i="1"/>
  <c r="K1819" i="1"/>
  <c r="L1819" i="1"/>
  <c r="M1819" i="1"/>
  <c r="N1819" i="1"/>
  <c r="O1819" i="1"/>
  <c r="P1819" i="1"/>
  <c r="Q1819" i="1"/>
  <c r="R1819" i="1"/>
  <c r="S1819" i="1"/>
  <c r="U1819" i="1"/>
  <c r="V1819" i="1"/>
  <c r="W1819" i="1"/>
  <c r="X1819" i="1"/>
  <c r="Y1819" i="1"/>
  <c r="Z1819" i="1"/>
  <c r="AA1819" i="1"/>
  <c r="AB1819" i="1"/>
  <c r="A1820" i="1"/>
  <c r="B1820" i="1"/>
  <c r="C1820" i="1"/>
  <c r="D1820" i="1"/>
  <c r="E1820" i="1"/>
  <c r="F1820" i="1"/>
  <c r="G1820" i="1"/>
  <c r="H1820" i="1"/>
  <c r="I1820" i="1"/>
  <c r="J1820" i="1"/>
  <c r="K1820" i="1"/>
  <c r="L1820" i="1"/>
  <c r="M1820" i="1"/>
  <c r="N1820" i="1"/>
  <c r="O1820" i="1"/>
  <c r="P1820" i="1"/>
  <c r="Q1820" i="1"/>
  <c r="R1820" i="1"/>
  <c r="S1820" i="1"/>
  <c r="U1820" i="1"/>
  <c r="V1820" i="1"/>
  <c r="W1820" i="1"/>
  <c r="X1820" i="1"/>
  <c r="Y1820" i="1"/>
  <c r="Z1820" i="1"/>
  <c r="AA1820" i="1"/>
  <c r="AB1820" i="1"/>
  <c r="A1821" i="1"/>
  <c r="B1821" i="1"/>
  <c r="C1821" i="1"/>
  <c r="D1821" i="1"/>
  <c r="E1821" i="1"/>
  <c r="F1821" i="1"/>
  <c r="G1821" i="1"/>
  <c r="H1821" i="1"/>
  <c r="I1821" i="1"/>
  <c r="J1821" i="1"/>
  <c r="K1821" i="1"/>
  <c r="L1821" i="1"/>
  <c r="M1821" i="1"/>
  <c r="N1821" i="1"/>
  <c r="O1821" i="1"/>
  <c r="P1821" i="1"/>
  <c r="Q1821" i="1"/>
  <c r="R1821" i="1"/>
  <c r="S1821" i="1"/>
  <c r="U1821" i="1"/>
  <c r="V1821" i="1"/>
  <c r="W1821" i="1"/>
  <c r="X1821" i="1"/>
  <c r="Y1821" i="1"/>
  <c r="Z1821" i="1"/>
  <c r="AA1821" i="1"/>
  <c r="AB1821" i="1"/>
  <c r="A1822" i="1"/>
  <c r="B1822" i="1"/>
  <c r="C1822" i="1"/>
  <c r="D1822" i="1"/>
  <c r="E1822" i="1"/>
  <c r="F1822" i="1"/>
  <c r="G1822" i="1"/>
  <c r="H1822" i="1"/>
  <c r="I1822" i="1"/>
  <c r="J1822" i="1"/>
  <c r="K1822" i="1"/>
  <c r="L1822" i="1"/>
  <c r="M1822" i="1"/>
  <c r="N1822" i="1"/>
  <c r="O1822" i="1"/>
  <c r="P1822" i="1"/>
  <c r="Q1822" i="1"/>
  <c r="R1822" i="1"/>
  <c r="S1822" i="1"/>
  <c r="U1822" i="1"/>
  <c r="V1822" i="1"/>
  <c r="W1822" i="1"/>
  <c r="X1822" i="1"/>
  <c r="Y1822" i="1"/>
  <c r="Z1822" i="1"/>
  <c r="AA1822" i="1"/>
  <c r="AB1822" i="1"/>
  <c r="A1823" i="1"/>
  <c r="B1823" i="1"/>
  <c r="C1823" i="1"/>
  <c r="D1823" i="1"/>
  <c r="E1823" i="1"/>
  <c r="F1823" i="1"/>
  <c r="G1823" i="1"/>
  <c r="H1823" i="1"/>
  <c r="I1823" i="1"/>
  <c r="J1823" i="1"/>
  <c r="K1823" i="1"/>
  <c r="L1823" i="1"/>
  <c r="M1823" i="1"/>
  <c r="N1823" i="1"/>
  <c r="O1823" i="1"/>
  <c r="P1823" i="1"/>
  <c r="Q1823" i="1"/>
  <c r="R1823" i="1"/>
  <c r="S1823" i="1"/>
  <c r="U1823" i="1"/>
  <c r="V1823" i="1"/>
  <c r="W1823" i="1"/>
  <c r="X1823" i="1"/>
  <c r="Y1823" i="1"/>
  <c r="Z1823" i="1"/>
  <c r="AA1823" i="1"/>
  <c r="AB1823" i="1"/>
  <c r="A1824" i="1"/>
  <c r="B1824" i="1"/>
  <c r="C1824" i="1"/>
  <c r="D1824" i="1"/>
  <c r="E1824" i="1"/>
  <c r="F1824" i="1"/>
  <c r="G1824" i="1"/>
  <c r="H1824" i="1"/>
  <c r="I1824" i="1"/>
  <c r="J1824" i="1"/>
  <c r="K1824" i="1"/>
  <c r="L1824" i="1"/>
  <c r="M1824" i="1"/>
  <c r="N1824" i="1"/>
  <c r="O1824" i="1"/>
  <c r="P1824" i="1"/>
  <c r="Q1824" i="1"/>
  <c r="R1824" i="1"/>
  <c r="S1824" i="1"/>
  <c r="U1824" i="1"/>
  <c r="V1824" i="1"/>
  <c r="W1824" i="1"/>
  <c r="X1824" i="1"/>
  <c r="Y1824" i="1"/>
  <c r="Z1824" i="1"/>
  <c r="AA1824" i="1"/>
  <c r="AB1824" i="1"/>
  <c r="A1825" i="1"/>
  <c r="B1825" i="1"/>
  <c r="C1825" i="1"/>
  <c r="D1825" i="1"/>
  <c r="E1825" i="1"/>
  <c r="F1825" i="1"/>
  <c r="G1825" i="1"/>
  <c r="H1825" i="1"/>
  <c r="I1825" i="1"/>
  <c r="J1825" i="1"/>
  <c r="K1825" i="1"/>
  <c r="L1825" i="1"/>
  <c r="M1825" i="1"/>
  <c r="N1825" i="1"/>
  <c r="O1825" i="1"/>
  <c r="P1825" i="1"/>
  <c r="Q1825" i="1"/>
  <c r="R1825" i="1"/>
  <c r="S1825" i="1"/>
  <c r="U1825" i="1"/>
  <c r="V1825" i="1"/>
  <c r="W1825" i="1"/>
  <c r="X1825" i="1"/>
  <c r="Y1825" i="1"/>
  <c r="Z1825" i="1"/>
  <c r="AA1825" i="1"/>
  <c r="AB1825" i="1"/>
  <c r="A1826" i="1"/>
  <c r="B1826" i="1"/>
  <c r="C1826" i="1"/>
  <c r="D1826" i="1"/>
  <c r="E1826" i="1"/>
  <c r="F1826" i="1"/>
  <c r="G1826" i="1"/>
  <c r="H1826" i="1"/>
  <c r="I1826" i="1"/>
  <c r="J1826" i="1"/>
  <c r="K1826" i="1"/>
  <c r="L1826" i="1"/>
  <c r="M1826" i="1"/>
  <c r="N1826" i="1"/>
  <c r="O1826" i="1"/>
  <c r="P1826" i="1"/>
  <c r="Q1826" i="1"/>
  <c r="R1826" i="1"/>
  <c r="S1826" i="1"/>
  <c r="U1826" i="1"/>
  <c r="V1826" i="1"/>
  <c r="W1826" i="1"/>
  <c r="X1826" i="1"/>
  <c r="Y1826" i="1"/>
  <c r="Z1826" i="1"/>
  <c r="AA1826" i="1"/>
  <c r="AB1826" i="1"/>
  <c r="A1827" i="1"/>
  <c r="B1827" i="1"/>
  <c r="C1827" i="1"/>
  <c r="D1827" i="1"/>
  <c r="E1827" i="1"/>
  <c r="F1827" i="1"/>
  <c r="G1827" i="1"/>
  <c r="H1827" i="1"/>
  <c r="I1827" i="1"/>
  <c r="J1827" i="1"/>
  <c r="K1827" i="1"/>
  <c r="L1827" i="1"/>
  <c r="M1827" i="1"/>
  <c r="N1827" i="1"/>
  <c r="O1827" i="1"/>
  <c r="P1827" i="1"/>
  <c r="Q1827" i="1"/>
  <c r="R1827" i="1"/>
  <c r="S1827" i="1"/>
  <c r="U1827" i="1"/>
  <c r="V1827" i="1"/>
  <c r="W1827" i="1"/>
  <c r="X1827" i="1"/>
  <c r="Y1827" i="1"/>
  <c r="Z1827" i="1"/>
  <c r="AA1827" i="1"/>
  <c r="AB1827" i="1"/>
  <c r="A1828" i="1"/>
  <c r="B1828" i="1"/>
  <c r="C1828" i="1"/>
  <c r="D1828" i="1"/>
  <c r="E1828" i="1"/>
  <c r="F1828" i="1"/>
  <c r="G1828" i="1"/>
  <c r="H1828" i="1"/>
  <c r="I1828" i="1"/>
  <c r="J1828" i="1"/>
  <c r="K1828" i="1"/>
  <c r="L1828" i="1"/>
  <c r="M1828" i="1"/>
  <c r="N1828" i="1"/>
  <c r="O1828" i="1"/>
  <c r="P1828" i="1"/>
  <c r="Q1828" i="1"/>
  <c r="R1828" i="1"/>
  <c r="S1828" i="1"/>
  <c r="U1828" i="1"/>
  <c r="V1828" i="1"/>
  <c r="W1828" i="1"/>
  <c r="X1828" i="1"/>
  <c r="Y1828" i="1"/>
  <c r="Z1828" i="1"/>
  <c r="AA1828" i="1"/>
  <c r="AB1828" i="1"/>
  <c r="A1829" i="1"/>
  <c r="B1829" i="1"/>
  <c r="C1829" i="1"/>
  <c r="D1829" i="1"/>
  <c r="E1829" i="1"/>
  <c r="F1829" i="1"/>
  <c r="G1829" i="1"/>
  <c r="H1829" i="1"/>
  <c r="I1829" i="1"/>
  <c r="J1829" i="1"/>
  <c r="K1829" i="1"/>
  <c r="L1829" i="1"/>
  <c r="M1829" i="1"/>
  <c r="N1829" i="1"/>
  <c r="O1829" i="1"/>
  <c r="P1829" i="1"/>
  <c r="Q1829" i="1"/>
  <c r="R1829" i="1"/>
  <c r="S1829" i="1"/>
  <c r="U1829" i="1"/>
  <c r="V1829" i="1"/>
  <c r="W1829" i="1"/>
  <c r="X1829" i="1"/>
  <c r="Y1829" i="1"/>
  <c r="Z1829" i="1"/>
  <c r="AA1829" i="1"/>
  <c r="AB1829" i="1"/>
  <c r="A1830" i="1"/>
  <c r="B1830" i="1"/>
  <c r="C1830" i="1"/>
  <c r="D1830" i="1"/>
  <c r="E1830" i="1"/>
  <c r="F1830" i="1"/>
  <c r="G1830" i="1"/>
  <c r="H1830" i="1"/>
  <c r="I1830" i="1"/>
  <c r="J1830" i="1"/>
  <c r="K1830" i="1"/>
  <c r="L1830" i="1"/>
  <c r="M1830" i="1"/>
  <c r="N1830" i="1"/>
  <c r="O1830" i="1"/>
  <c r="P1830" i="1"/>
  <c r="Q1830" i="1"/>
  <c r="R1830" i="1"/>
  <c r="S1830" i="1"/>
  <c r="U1830" i="1"/>
  <c r="V1830" i="1"/>
  <c r="W1830" i="1"/>
  <c r="X1830" i="1"/>
  <c r="Y1830" i="1"/>
  <c r="Z1830" i="1"/>
  <c r="AA1830" i="1"/>
  <c r="AB1830" i="1"/>
  <c r="A1831" i="1"/>
  <c r="B1831" i="1"/>
  <c r="C1831" i="1"/>
  <c r="D1831" i="1"/>
  <c r="E1831" i="1"/>
  <c r="F1831" i="1"/>
  <c r="G1831" i="1"/>
  <c r="H1831" i="1"/>
  <c r="I1831" i="1"/>
  <c r="J1831" i="1"/>
  <c r="K1831" i="1"/>
  <c r="L1831" i="1"/>
  <c r="M1831" i="1"/>
  <c r="N1831" i="1"/>
  <c r="O1831" i="1"/>
  <c r="P1831" i="1"/>
  <c r="Q1831" i="1"/>
  <c r="R1831" i="1"/>
  <c r="S1831" i="1"/>
  <c r="U1831" i="1"/>
  <c r="V1831" i="1"/>
  <c r="W1831" i="1"/>
  <c r="X1831" i="1"/>
  <c r="Y1831" i="1"/>
  <c r="Z1831" i="1"/>
  <c r="AA1831" i="1"/>
  <c r="AB1831" i="1"/>
  <c r="A1832" i="1"/>
  <c r="B1832" i="1"/>
  <c r="C1832" i="1"/>
  <c r="D1832" i="1"/>
  <c r="E1832" i="1"/>
  <c r="F1832" i="1"/>
  <c r="G1832" i="1"/>
  <c r="H1832" i="1"/>
  <c r="I1832" i="1"/>
  <c r="J1832" i="1"/>
  <c r="K1832" i="1"/>
  <c r="L1832" i="1"/>
  <c r="M1832" i="1"/>
  <c r="N1832" i="1"/>
  <c r="O1832" i="1"/>
  <c r="P1832" i="1"/>
  <c r="Q1832" i="1"/>
  <c r="R1832" i="1"/>
  <c r="S1832" i="1"/>
  <c r="U1832" i="1"/>
  <c r="V1832" i="1"/>
  <c r="W1832" i="1"/>
  <c r="X1832" i="1"/>
  <c r="Y1832" i="1"/>
  <c r="Z1832" i="1"/>
  <c r="AA1832" i="1"/>
  <c r="AB1832" i="1"/>
  <c r="A1833" i="1"/>
  <c r="B1833" i="1"/>
  <c r="C1833" i="1"/>
  <c r="D1833" i="1"/>
  <c r="E1833" i="1"/>
  <c r="F1833" i="1"/>
  <c r="G1833" i="1"/>
  <c r="H1833" i="1"/>
  <c r="I1833" i="1"/>
  <c r="J1833" i="1"/>
  <c r="K1833" i="1"/>
  <c r="L1833" i="1"/>
  <c r="M1833" i="1"/>
  <c r="N1833" i="1"/>
  <c r="O1833" i="1"/>
  <c r="P1833" i="1"/>
  <c r="Q1833" i="1"/>
  <c r="R1833" i="1"/>
  <c r="S1833" i="1"/>
  <c r="U1833" i="1"/>
  <c r="V1833" i="1"/>
  <c r="W1833" i="1"/>
  <c r="X1833" i="1"/>
  <c r="Y1833" i="1"/>
  <c r="Z1833" i="1"/>
  <c r="AA1833" i="1"/>
  <c r="AB1833" i="1"/>
  <c r="A1834" i="1"/>
  <c r="B1834" i="1"/>
  <c r="C1834" i="1"/>
  <c r="D1834" i="1"/>
  <c r="E1834" i="1"/>
  <c r="F1834" i="1"/>
  <c r="G1834" i="1"/>
  <c r="H1834" i="1"/>
  <c r="I1834" i="1"/>
  <c r="J1834" i="1"/>
  <c r="K1834" i="1"/>
  <c r="L1834" i="1"/>
  <c r="M1834" i="1"/>
  <c r="N1834" i="1"/>
  <c r="O1834" i="1"/>
  <c r="P1834" i="1"/>
  <c r="Q1834" i="1"/>
  <c r="R1834" i="1"/>
  <c r="S1834" i="1"/>
  <c r="U1834" i="1"/>
  <c r="V1834" i="1"/>
  <c r="W1834" i="1"/>
  <c r="X1834" i="1"/>
  <c r="Y1834" i="1"/>
  <c r="Z1834" i="1"/>
  <c r="AA1834" i="1"/>
  <c r="AB1834" i="1"/>
  <c r="A1835" i="1"/>
  <c r="B1835" i="1"/>
  <c r="C1835" i="1"/>
  <c r="D1835" i="1"/>
  <c r="E1835" i="1"/>
  <c r="F1835" i="1"/>
  <c r="G1835" i="1"/>
  <c r="H1835" i="1"/>
  <c r="I1835" i="1"/>
  <c r="J1835" i="1"/>
  <c r="K1835" i="1"/>
  <c r="L1835" i="1"/>
  <c r="M1835" i="1"/>
  <c r="N1835" i="1"/>
  <c r="O1835" i="1"/>
  <c r="P1835" i="1"/>
  <c r="Q1835" i="1"/>
  <c r="R1835" i="1"/>
  <c r="S1835" i="1"/>
  <c r="U1835" i="1"/>
  <c r="V1835" i="1"/>
  <c r="W1835" i="1"/>
  <c r="X1835" i="1"/>
  <c r="Y1835" i="1"/>
  <c r="Z1835" i="1"/>
  <c r="AA1835" i="1"/>
  <c r="AB1835" i="1"/>
  <c r="A1836" i="1"/>
  <c r="B1836" i="1"/>
  <c r="C1836" i="1"/>
  <c r="D1836" i="1"/>
  <c r="E1836" i="1"/>
  <c r="F1836" i="1"/>
  <c r="G1836" i="1"/>
  <c r="H1836" i="1"/>
  <c r="I1836" i="1"/>
  <c r="J1836" i="1"/>
  <c r="K1836" i="1"/>
  <c r="L1836" i="1"/>
  <c r="M1836" i="1"/>
  <c r="N1836" i="1"/>
  <c r="O1836" i="1"/>
  <c r="P1836" i="1"/>
  <c r="Q1836" i="1"/>
  <c r="R1836" i="1"/>
  <c r="S1836" i="1"/>
  <c r="U1836" i="1"/>
  <c r="V1836" i="1"/>
  <c r="W1836" i="1"/>
  <c r="X1836" i="1"/>
  <c r="Y1836" i="1"/>
  <c r="Z1836" i="1"/>
  <c r="AA1836" i="1"/>
  <c r="AB1836" i="1"/>
  <c r="A1837" i="1"/>
  <c r="B1837" i="1"/>
  <c r="C1837" i="1"/>
  <c r="D1837" i="1"/>
  <c r="E1837" i="1"/>
  <c r="F1837" i="1"/>
  <c r="G1837" i="1"/>
  <c r="H1837" i="1"/>
  <c r="I1837" i="1"/>
  <c r="J1837" i="1"/>
  <c r="K1837" i="1"/>
  <c r="L1837" i="1"/>
  <c r="M1837" i="1"/>
  <c r="N1837" i="1"/>
  <c r="O1837" i="1"/>
  <c r="P1837" i="1"/>
  <c r="Q1837" i="1"/>
  <c r="R1837" i="1"/>
  <c r="S1837" i="1"/>
  <c r="U1837" i="1"/>
  <c r="V1837" i="1"/>
  <c r="W1837" i="1"/>
  <c r="X1837" i="1"/>
  <c r="Y1837" i="1"/>
  <c r="Z1837" i="1"/>
  <c r="AA1837" i="1"/>
  <c r="AB1837" i="1"/>
  <c r="A1838" i="1"/>
  <c r="B1838" i="1"/>
  <c r="C1838" i="1"/>
  <c r="D1838" i="1"/>
  <c r="E1838" i="1"/>
  <c r="F1838" i="1"/>
  <c r="G1838" i="1"/>
  <c r="H1838" i="1"/>
  <c r="I1838" i="1"/>
  <c r="J1838" i="1"/>
  <c r="K1838" i="1"/>
  <c r="L1838" i="1"/>
  <c r="M1838" i="1"/>
  <c r="N1838" i="1"/>
  <c r="O1838" i="1"/>
  <c r="P1838" i="1"/>
  <c r="Q1838" i="1"/>
  <c r="R1838" i="1"/>
  <c r="S1838" i="1"/>
  <c r="U1838" i="1"/>
  <c r="V1838" i="1"/>
  <c r="W1838" i="1"/>
  <c r="X1838" i="1"/>
  <c r="Y1838" i="1"/>
  <c r="Z1838" i="1"/>
  <c r="AA1838" i="1"/>
  <c r="AB1838" i="1"/>
  <c r="A1839" i="1"/>
  <c r="B1839" i="1"/>
  <c r="C1839" i="1"/>
  <c r="D1839" i="1"/>
  <c r="E1839" i="1"/>
  <c r="F1839" i="1"/>
  <c r="G1839" i="1"/>
  <c r="H1839" i="1"/>
  <c r="I1839" i="1"/>
  <c r="J1839" i="1"/>
  <c r="K1839" i="1"/>
  <c r="L1839" i="1"/>
  <c r="M1839" i="1"/>
  <c r="N1839" i="1"/>
  <c r="O1839" i="1"/>
  <c r="P1839" i="1"/>
  <c r="Q1839" i="1"/>
  <c r="R1839" i="1"/>
  <c r="S1839" i="1"/>
  <c r="U1839" i="1"/>
  <c r="V1839" i="1"/>
  <c r="W1839" i="1"/>
  <c r="X1839" i="1"/>
  <c r="Y1839" i="1"/>
  <c r="Z1839" i="1"/>
  <c r="AA1839" i="1"/>
  <c r="AB1839" i="1"/>
  <c r="A1840" i="1"/>
  <c r="B1840" i="1"/>
  <c r="C1840" i="1"/>
  <c r="D1840" i="1"/>
  <c r="E1840" i="1"/>
  <c r="F1840" i="1"/>
  <c r="G1840" i="1"/>
  <c r="H1840" i="1"/>
  <c r="I1840" i="1"/>
  <c r="J1840" i="1"/>
  <c r="K1840" i="1"/>
  <c r="L1840" i="1"/>
  <c r="M1840" i="1"/>
  <c r="N1840" i="1"/>
  <c r="O1840" i="1"/>
  <c r="P1840" i="1"/>
  <c r="Q1840" i="1"/>
  <c r="R1840" i="1"/>
  <c r="S1840" i="1"/>
  <c r="U1840" i="1"/>
  <c r="V1840" i="1"/>
  <c r="W1840" i="1"/>
  <c r="X1840" i="1"/>
  <c r="Y1840" i="1"/>
  <c r="Z1840" i="1"/>
  <c r="AA1840" i="1"/>
  <c r="AB1840" i="1"/>
  <c r="A1841" i="1"/>
  <c r="B1841" i="1"/>
  <c r="C1841" i="1"/>
  <c r="D1841" i="1"/>
  <c r="E1841" i="1"/>
  <c r="F1841" i="1"/>
  <c r="G1841" i="1"/>
  <c r="H1841" i="1"/>
  <c r="I1841" i="1"/>
  <c r="J1841" i="1"/>
  <c r="K1841" i="1"/>
  <c r="L1841" i="1"/>
  <c r="M1841" i="1"/>
  <c r="N1841" i="1"/>
  <c r="O1841" i="1"/>
  <c r="P1841" i="1"/>
  <c r="Q1841" i="1"/>
  <c r="R1841" i="1"/>
  <c r="S1841" i="1"/>
  <c r="U1841" i="1"/>
  <c r="V1841" i="1"/>
  <c r="W1841" i="1"/>
  <c r="X1841" i="1"/>
  <c r="Y1841" i="1"/>
  <c r="Z1841" i="1"/>
  <c r="AA1841" i="1"/>
  <c r="AB1841" i="1"/>
  <c r="A1842" i="1"/>
  <c r="B1842" i="1"/>
  <c r="C1842" i="1"/>
  <c r="D1842" i="1"/>
  <c r="E1842" i="1"/>
  <c r="F1842" i="1"/>
  <c r="G1842" i="1"/>
  <c r="H1842" i="1"/>
  <c r="I1842" i="1"/>
  <c r="J1842" i="1"/>
  <c r="K1842" i="1"/>
  <c r="L1842" i="1"/>
  <c r="M1842" i="1"/>
  <c r="N1842" i="1"/>
  <c r="O1842" i="1"/>
  <c r="P1842" i="1"/>
  <c r="Q1842" i="1"/>
  <c r="R1842" i="1"/>
  <c r="S1842" i="1"/>
  <c r="U1842" i="1"/>
  <c r="V1842" i="1"/>
  <c r="W1842" i="1"/>
  <c r="X1842" i="1"/>
  <c r="Y1842" i="1"/>
  <c r="Z1842" i="1"/>
  <c r="AA1842" i="1"/>
  <c r="AB1842" i="1"/>
  <c r="A1843" i="1"/>
  <c r="B1843" i="1"/>
  <c r="C1843" i="1"/>
  <c r="D1843" i="1"/>
  <c r="E1843" i="1"/>
  <c r="F1843" i="1"/>
  <c r="G1843" i="1"/>
  <c r="H1843" i="1"/>
  <c r="I1843" i="1"/>
  <c r="J1843" i="1"/>
  <c r="K1843" i="1"/>
  <c r="L1843" i="1"/>
  <c r="M1843" i="1"/>
  <c r="N1843" i="1"/>
  <c r="O1843" i="1"/>
  <c r="P1843" i="1"/>
  <c r="Q1843" i="1"/>
  <c r="R1843" i="1"/>
  <c r="S1843" i="1"/>
  <c r="U1843" i="1"/>
  <c r="V1843" i="1"/>
  <c r="W1843" i="1"/>
  <c r="X1843" i="1"/>
  <c r="Y1843" i="1"/>
  <c r="Z1843" i="1"/>
  <c r="AA1843" i="1"/>
  <c r="AB1843" i="1"/>
  <c r="A1844" i="1"/>
  <c r="B1844" i="1"/>
  <c r="C1844" i="1"/>
  <c r="D1844" i="1"/>
  <c r="E1844" i="1"/>
  <c r="F1844" i="1"/>
  <c r="G1844" i="1"/>
  <c r="H1844" i="1"/>
  <c r="I1844" i="1"/>
  <c r="J1844" i="1"/>
  <c r="K1844" i="1"/>
  <c r="L1844" i="1"/>
  <c r="M1844" i="1"/>
  <c r="N1844" i="1"/>
  <c r="O1844" i="1"/>
  <c r="P1844" i="1"/>
  <c r="Q1844" i="1"/>
  <c r="R1844" i="1"/>
  <c r="S1844" i="1"/>
  <c r="U1844" i="1"/>
  <c r="V1844" i="1"/>
  <c r="W1844" i="1"/>
  <c r="X1844" i="1"/>
  <c r="Y1844" i="1"/>
  <c r="Z1844" i="1"/>
  <c r="AA1844" i="1"/>
  <c r="AB1844" i="1"/>
  <c r="A1845" i="1"/>
  <c r="B1845" i="1"/>
  <c r="C1845" i="1"/>
  <c r="D1845" i="1"/>
  <c r="E1845" i="1"/>
  <c r="F1845" i="1"/>
  <c r="G1845" i="1"/>
  <c r="H1845" i="1"/>
  <c r="I1845" i="1"/>
  <c r="J1845" i="1"/>
  <c r="K1845" i="1"/>
  <c r="L1845" i="1"/>
  <c r="M1845" i="1"/>
  <c r="N1845" i="1"/>
  <c r="O1845" i="1"/>
  <c r="P1845" i="1"/>
  <c r="Q1845" i="1"/>
  <c r="R1845" i="1"/>
  <c r="S1845" i="1"/>
  <c r="U1845" i="1"/>
  <c r="V1845" i="1"/>
  <c r="W1845" i="1"/>
  <c r="X1845" i="1"/>
  <c r="Y1845" i="1"/>
  <c r="Z1845" i="1"/>
  <c r="AA1845" i="1"/>
  <c r="AB1845" i="1"/>
  <c r="A1846" i="1"/>
  <c r="B1846" i="1"/>
  <c r="C1846" i="1"/>
  <c r="D1846" i="1"/>
  <c r="E1846" i="1"/>
  <c r="F1846" i="1"/>
  <c r="G1846" i="1"/>
  <c r="H1846" i="1"/>
  <c r="I1846" i="1"/>
  <c r="J1846" i="1"/>
  <c r="K1846" i="1"/>
  <c r="L1846" i="1"/>
  <c r="M1846" i="1"/>
  <c r="N1846" i="1"/>
  <c r="O1846" i="1"/>
  <c r="P1846" i="1"/>
  <c r="Q1846" i="1"/>
  <c r="R1846" i="1"/>
  <c r="S1846" i="1"/>
  <c r="U1846" i="1"/>
  <c r="V1846" i="1"/>
  <c r="W1846" i="1"/>
  <c r="X1846" i="1"/>
  <c r="Y1846" i="1"/>
  <c r="Z1846" i="1"/>
  <c r="AA1846" i="1"/>
  <c r="AB1846" i="1"/>
  <c r="A1847" i="1"/>
  <c r="B1847" i="1"/>
  <c r="C1847" i="1"/>
  <c r="D1847" i="1"/>
  <c r="E1847" i="1"/>
  <c r="F1847" i="1"/>
  <c r="G1847" i="1"/>
  <c r="H1847" i="1"/>
  <c r="I1847" i="1"/>
  <c r="J1847" i="1"/>
  <c r="K1847" i="1"/>
  <c r="L1847" i="1"/>
  <c r="M1847" i="1"/>
  <c r="N1847" i="1"/>
  <c r="O1847" i="1"/>
  <c r="P1847" i="1"/>
  <c r="Q1847" i="1"/>
  <c r="R1847" i="1"/>
  <c r="S1847" i="1"/>
  <c r="U1847" i="1"/>
  <c r="V1847" i="1"/>
  <c r="W1847" i="1"/>
  <c r="X1847" i="1"/>
  <c r="Y1847" i="1"/>
  <c r="Z1847" i="1"/>
  <c r="AA1847" i="1"/>
  <c r="AB1847" i="1"/>
  <c r="A1848" i="1"/>
  <c r="B1848" i="1"/>
  <c r="C1848" i="1"/>
  <c r="D1848" i="1"/>
  <c r="E1848" i="1"/>
  <c r="F1848" i="1"/>
  <c r="G1848" i="1"/>
  <c r="H1848" i="1"/>
  <c r="I1848" i="1"/>
  <c r="J1848" i="1"/>
  <c r="K1848" i="1"/>
  <c r="L1848" i="1"/>
  <c r="M1848" i="1"/>
  <c r="N1848" i="1"/>
  <c r="O1848" i="1"/>
  <c r="P1848" i="1"/>
  <c r="Q1848" i="1"/>
  <c r="R1848" i="1"/>
  <c r="S1848" i="1"/>
  <c r="U1848" i="1"/>
  <c r="V1848" i="1"/>
  <c r="W1848" i="1"/>
  <c r="X1848" i="1"/>
  <c r="Y1848" i="1"/>
  <c r="Z1848" i="1"/>
  <c r="AA1848" i="1"/>
  <c r="AB1848" i="1"/>
  <c r="A1849" i="1"/>
  <c r="B1849" i="1"/>
  <c r="C1849" i="1"/>
  <c r="D1849" i="1"/>
  <c r="E1849" i="1"/>
  <c r="F1849" i="1"/>
  <c r="G1849" i="1"/>
  <c r="H1849" i="1"/>
  <c r="I1849" i="1"/>
  <c r="J1849" i="1"/>
  <c r="K1849" i="1"/>
  <c r="L1849" i="1"/>
  <c r="M1849" i="1"/>
  <c r="N1849" i="1"/>
  <c r="O1849" i="1"/>
  <c r="P1849" i="1"/>
  <c r="Q1849" i="1"/>
  <c r="R1849" i="1"/>
  <c r="S1849" i="1"/>
  <c r="U1849" i="1"/>
  <c r="V1849" i="1"/>
  <c r="W1849" i="1"/>
  <c r="X1849" i="1"/>
  <c r="Y1849" i="1"/>
  <c r="Z1849" i="1"/>
  <c r="AA1849" i="1"/>
  <c r="AB1849" i="1"/>
  <c r="A1850" i="1"/>
  <c r="B1850" i="1"/>
  <c r="C1850" i="1"/>
  <c r="D1850" i="1"/>
  <c r="E1850" i="1"/>
  <c r="F1850" i="1"/>
  <c r="G1850" i="1"/>
  <c r="H1850" i="1"/>
  <c r="I1850" i="1"/>
  <c r="J1850" i="1"/>
  <c r="K1850" i="1"/>
  <c r="L1850" i="1"/>
  <c r="M1850" i="1"/>
  <c r="N1850" i="1"/>
  <c r="O1850" i="1"/>
  <c r="P1850" i="1"/>
  <c r="Q1850" i="1"/>
  <c r="R1850" i="1"/>
  <c r="S1850" i="1"/>
  <c r="U1850" i="1"/>
  <c r="V1850" i="1"/>
  <c r="W1850" i="1"/>
  <c r="X1850" i="1"/>
  <c r="Y1850" i="1"/>
  <c r="Z1850" i="1"/>
  <c r="AA1850" i="1"/>
  <c r="AB1850" i="1"/>
  <c r="A1851" i="1"/>
  <c r="B1851" i="1"/>
  <c r="C1851" i="1"/>
  <c r="D1851" i="1"/>
  <c r="E1851" i="1"/>
  <c r="F1851" i="1"/>
  <c r="G1851" i="1"/>
  <c r="H1851" i="1"/>
  <c r="I1851" i="1"/>
  <c r="J1851" i="1"/>
  <c r="K1851" i="1"/>
  <c r="L1851" i="1"/>
  <c r="M1851" i="1"/>
  <c r="N1851" i="1"/>
  <c r="O1851" i="1"/>
  <c r="P1851" i="1"/>
  <c r="Q1851" i="1"/>
  <c r="R1851" i="1"/>
  <c r="S1851" i="1"/>
  <c r="U1851" i="1"/>
  <c r="V1851" i="1"/>
  <c r="W1851" i="1"/>
  <c r="X1851" i="1"/>
  <c r="Y1851" i="1"/>
  <c r="Z1851" i="1"/>
  <c r="AA1851" i="1"/>
  <c r="AB1851" i="1"/>
  <c r="A1852" i="1"/>
  <c r="B1852" i="1"/>
  <c r="C1852" i="1"/>
  <c r="D1852" i="1"/>
  <c r="E1852" i="1"/>
  <c r="F1852" i="1"/>
  <c r="G1852" i="1"/>
  <c r="H1852" i="1"/>
  <c r="I1852" i="1"/>
  <c r="J1852" i="1"/>
  <c r="K1852" i="1"/>
  <c r="L1852" i="1"/>
  <c r="M1852" i="1"/>
  <c r="N1852" i="1"/>
  <c r="O1852" i="1"/>
  <c r="P1852" i="1"/>
  <c r="Q1852" i="1"/>
  <c r="R1852" i="1"/>
  <c r="S1852" i="1"/>
  <c r="U1852" i="1"/>
  <c r="V1852" i="1"/>
  <c r="W1852" i="1"/>
  <c r="X1852" i="1"/>
  <c r="Y1852" i="1"/>
  <c r="Z1852" i="1"/>
  <c r="AA1852" i="1"/>
  <c r="AB1852" i="1"/>
  <c r="A1853" i="1"/>
  <c r="B1853" i="1"/>
  <c r="C1853" i="1"/>
  <c r="D1853" i="1"/>
  <c r="E1853" i="1"/>
  <c r="F1853" i="1"/>
  <c r="G1853" i="1"/>
  <c r="H1853" i="1"/>
  <c r="I1853" i="1"/>
  <c r="J1853" i="1"/>
  <c r="K1853" i="1"/>
  <c r="L1853" i="1"/>
  <c r="M1853" i="1"/>
  <c r="N1853" i="1"/>
  <c r="O1853" i="1"/>
  <c r="P1853" i="1"/>
  <c r="Q1853" i="1"/>
  <c r="R1853" i="1"/>
  <c r="S1853" i="1"/>
  <c r="U1853" i="1"/>
  <c r="V1853" i="1"/>
  <c r="W1853" i="1"/>
  <c r="X1853" i="1"/>
  <c r="Y1853" i="1"/>
  <c r="Z1853" i="1"/>
  <c r="AA1853" i="1"/>
  <c r="AB1853" i="1"/>
  <c r="A1854" i="1"/>
  <c r="B1854" i="1"/>
  <c r="C1854" i="1"/>
  <c r="D1854" i="1"/>
  <c r="E1854" i="1"/>
  <c r="F1854" i="1"/>
  <c r="G1854" i="1"/>
  <c r="H1854" i="1"/>
  <c r="I1854" i="1"/>
  <c r="J1854" i="1"/>
  <c r="K1854" i="1"/>
  <c r="L1854" i="1"/>
  <c r="M1854" i="1"/>
  <c r="N1854" i="1"/>
  <c r="O1854" i="1"/>
  <c r="P1854" i="1"/>
  <c r="Q1854" i="1"/>
  <c r="R1854" i="1"/>
  <c r="S1854" i="1"/>
  <c r="U1854" i="1"/>
  <c r="V1854" i="1"/>
  <c r="W1854" i="1"/>
  <c r="X1854" i="1"/>
  <c r="Y1854" i="1"/>
  <c r="Z1854" i="1"/>
  <c r="AA1854" i="1"/>
  <c r="AB1854" i="1"/>
  <c r="A1855" i="1"/>
  <c r="B1855" i="1"/>
  <c r="C1855" i="1"/>
  <c r="D1855" i="1"/>
  <c r="E1855" i="1"/>
  <c r="F1855" i="1"/>
  <c r="G1855" i="1"/>
  <c r="H1855" i="1"/>
  <c r="I1855" i="1"/>
  <c r="J1855" i="1"/>
  <c r="K1855" i="1"/>
  <c r="L1855" i="1"/>
  <c r="M1855" i="1"/>
  <c r="N1855" i="1"/>
  <c r="O1855" i="1"/>
  <c r="P1855" i="1"/>
  <c r="Q1855" i="1"/>
  <c r="R1855" i="1"/>
  <c r="S1855" i="1"/>
  <c r="U1855" i="1"/>
  <c r="V1855" i="1"/>
  <c r="W1855" i="1"/>
  <c r="X1855" i="1"/>
  <c r="Y1855" i="1"/>
  <c r="Z1855" i="1"/>
  <c r="AA1855" i="1"/>
  <c r="AB1855" i="1"/>
  <c r="A1856" i="1"/>
  <c r="B1856" i="1"/>
  <c r="C1856" i="1"/>
  <c r="D1856" i="1"/>
  <c r="E1856" i="1"/>
  <c r="F1856" i="1"/>
  <c r="G1856" i="1"/>
  <c r="H1856" i="1"/>
  <c r="I1856" i="1"/>
  <c r="J1856" i="1"/>
  <c r="K1856" i="1"/>
  <c r="L1856" i="1"/>
  <c r="M1856" i="1"/>
  <c r="N1856" i="1"/>
  <c r="O1856" i="1"/>
  <c r="P1856" i="1"/>
  <c r="Q1856" i="1"/>
  <c r="R1856" i="1"/>
  <c r="S1856" i="1"/>
  <c r="U1856" i="1"/>
  <c r="V1856" i="1"/>
  <c r="W1856" i="1"/>
  <c r="X1856" i="1"/>
  <c r="Y1856" i="1"/>
  <c r="Z1856" i="1"/>
  <c r="AA1856" i="1"/>
  <c r="AB1856" i="1"/>
  <c r="A1857" i="1"/>
  <c r="B1857" i="1"/>
  <c r="C1857" i="1"/>
  <c r="D1857" i="1"/>
  <c r="E1857" i="1"/>
  <c r="F1857" i="1"/>
  <c r="G1857" i="1"/>
  <c r="H1857" i="1"/>
  <c r="I1857" i="1"/>
  <c r="J1857" i="1"/>
  <c r="K1857" i="1"/>
  <c r="L1857" i="1"/>
  <c r="M1857" i="1"/>
  <c r="N1857" i="1"/>
  <c r="O1857" i="1"/>
  <c r="P1857" i="1"/>
  <c r="Q1857" i="1"/>
  <c r="R1857" i="1"/>
  <c r="S1857" i="1"/>
  <c r="U1857" i="1"/>
  <c r="V1857" i="1"/>
  <c r="W1857" i="1"/>
  <c r="X1857" i="1"/>
  <c r="Y1857" i="1"/>
  <c r="Z1857" i="1"/>
  <c r="AA1857" i="1"/>
  <c r="AB1857" i="1"/>
  <c r="A1858" i="1"/>
  <c r="B1858" i="1"/>
  <c r="C1858" i="1"/>
  <c r="D1858" i="1"/>
  <c r="E1858" i="1"/>
  <c r="F1858" i="1"/>
  <c r="G1858" i="1"/>
  <c r="H1858" i="1"/>
  <c r="I1858" i="1"/>
  <c r="J1858" i="1"/>
  <c r="K1858" i="1"/>
  <c r="L1858" i="1"/>
  <c r="M1858" i="1"/>
  <c r="N1858" i="1"/>
  <c r="O1858" i="1"/>
  <c r="P1858" i="1"/>
  <c r="Q1858" i="1"/>
  <c r="R1858" i="1"/>
  <c r="S1858" i="1"/>
  <c r="U1858" i="1"/>
  <c r="V1858" i="1"/>
  <c r="W1858" i="1"/>
  <c r="X1858" i="1"/>
  <c r="Y1858" i="1"/>
  <c r="Z1858" i="1"/>
  <c r="AA1858" i="1"/>
  <c r="AB1858" i="1"/>
  <c r="A1859" i="1"/>
  <c r="B1859" i="1"/>
  <c r="C1859" i="1"/>
  <c r="D1859" i="1"/>
  <c r="E1859" i="1"/>
  <c r="F1859" i="1"/>
  <c r="G1859" i="1"/>
  <c r="H1859" i="1"/>
  <c r="I1859" i="1"/>
  <c r="J1859" i="1"/>
  <c r="K1859" i="1"/>
  <c r="L1859" i="1"/>
  <c r="M1859" i="1"/>
  <c r="N1859" i="1"/>
  <c r="O1859" i="1"/>
  <c r="P1859" i="1"/>
  <c r="Q1859" i="1"/>
  <c r="R1859" i="1"/>
  <c r="S1859" i="1"/>
  <c r="U1859" i="1"/>
  <c r="V1859" i="1"/>
  <c r="W1859" i="1"/>
  <c r="X1859" i="1"/>
  <c r="Y1859" i="1"/>
  <c r="Z1859" i="1"/>
  <c r="AA1859" i="1"/>
  <c r="AB1859" i="1"/>
  <c r="A1860" i="1"/>
  <c r="B1860" i="1"/>
  <c r="C1860" i="1"/>
  <c r="D1860" i="1"/>
  <c r="E1860" i="1"/>
  <c r="F1860" i="1"/>
  <c r="G1860" i="1"/>
  <c r="H1860" i="1"/>
  <c r="I1860" i="1"/>
  <c r="J1860" i="1"/>
  <c r="K1860" i="1"/>
  <c r="L1860" i="1"/>
  <c r="M1860" i="1"/>
  <c r="N1860" i="1"/>
  <c r="O1860" i="1"/>
  <c r="P1860" i="1"/>
  <c r="Q1860" i="1"/>
  <c r="R1860" i="1"/>
  <c r="S1860" i="1"/>
  <c r="U1860" i="1"/>
  <c r="V1860" i="1"/>
  <c r="W1860" i="1"/>
  <c r="X1860" i="1"/>
  <c r="Y1860" i="1"/>
  <c r="Z1860" i="1"/>
  <c r="AA1860" i="1"/>
  <c r="AB1860" i="1"/>
  <c r="A1861" i="1"/>
  <c r="B1861" i="1"/>
  <c r="C1861" i="1"/>
  <c r="D1861" i="1"/>
  <c r="E1861" i="1"/>
  <c r="F1861" i="1"/>
  <c r="G1861" i="1"/>
  <c r="H1861" i="1"/>
  <c r="I1861" i="1"/>
  <c r="J1861" i="1"/>
  <c r="K1861" i="1"/>
  <c r="L1861" i="1"/>
  <c r="M1861" i="1"/>
  <c r="N1861" i="1"/>
  <c r="O1861" i="1"/>
  <c r="P1861" i="1"/>
  <c r="Q1861" i="1"/>
  <c r="R1861" i="1"/>
  <c r="S1861" i="1"/>
  <c r="U1861" i="1"/>
  <c r="V1861" i="1"/>
  <c r="W1861" i="1"/>
  <c r="X1861" i="1"/>
  <c r="Y1861" i="1"/>
  <c r="Z1861" i="1"/>
  <c r="AA1861" i="1"/>
  <c r="AB1861" i="1"/>
  <c r="A1862" i="1"/>
  <c r="B1862" i="1"/>
  <c r="C1862" i="1"/>
  <c r="D1862" i="1"/>
  <c r="E1862" i="1"/>
  <c r="F1862" i="1"/>
  <c r="G1862" i="1"/>
  <c r="H1862" i="1"/>
  <c r="I1862" i="1"/>
  <c r="J1862" i="1"/>
  <c r="K1862" i="1"/>
  <c r="L1862" i="1"/>
  <c r="M1862" i="1"/>
  <c r="N1862" i="1"/>
  <c r="O1862" i="1"/>
  <c r="P1862" i="1"/>
  <c r="Q1862" i="1"/>
  <c r="R1862" i="1"/>
  <c r="S1862" i="1"/>
  <c r="U1862" i="1"/>
  <c r="V1862" i="1"/>
  <c r="W1862" i="1"/>
  <c r="X1862" i="1"/>
  <c r="Y1862" i="1"/>
  <c r="Z1862" i="1"/>
  <c r="AA1862" i="1"/>
  <c r="AB1862" i="1"/>
  <c r="A1863" i="1"/>
  <c r="B1863" i="1"/>
  <c r="C1863" i="1"/>
  <c r="D1863" i="1"/>
  <c r="E1863" i="1"/>
  <c r="F1863" i="1"/>
  <c r="G1863" i="1"/>
  <c r="H1863" i="1"/>
  <c r="I1863" i="1"/>
  <c r="J1863" i="1"/>
  <c r="K1863" i="1"/>
  <c r="L1863" i="1"/>
  <c r="M1863" i="1"/>
  <c r="N1863" i="1"/>
  <c r="O1863" i="1"/>
  <c r="P1863" i="1"/>
  <c r="Q1863" i="1"/>
  <c r="R1863" i="1"/>
  <c r="S1863" i="1"/>
  <c r="U1863" i="1"/>
  <c r="V1863" i="1"/>
  <c r="W1863" i="1"/>
  <c r="X1863" i="1"/>
  <c r="Y1863" i="1"/>
  <c r="Z1863" i="1"/>
  <c r="AA1863" i="1"/>
  <c r="AB1863" i="1"/>
  <c r="A1864" i="1"/>
  <c r="B1864" i="1"/>
  <c r="C1864" i="1"/>
  <c r="D1864" i="1"/>
  <c r="E1864" i="1"/>
  <c r="F1864" i="1"/>
  <c r="G1864" i="1"/>
  <c r="H1864" i="1"/>
  <c r="I1864" i="1"/>
  <c r="J1864" i="1"/>
  <c r="K1864" i="1"/>
  <c r="L1864" i="1"/>
  <c r="M1864" i="1"/>
  <c r="N1864" i="1"/>
  <c r="O1864" i="1"/>
  <c r="P1864" i="1"/>
  <c r="Q1864" i="1"/>
  <c r="R1864" i="1"/>
  <c r="S1864" i="1"/>
  <c r="U1864" i="1"/>
  <c r="V1864" i="1"/>
  <c r="W1864" i="1"/>
  <c r="X1864" i="1"/>
  <c r="Y1864" i="1"/>
  <c r="Z1864" i="1"/>
  <c r="AA1864" i="1"/>
  <c r="AB1864" i="1"/>
  <c r="A1865" i="1"/>
  <c r="B1865" i="1"/>
  <c r="C1865" i="1"/>
  <c r="D1865" i="1"/>
  <c r="E1865" i="1"/>
  <c r="F1865" i="1"/>
  <c r="G1865" i="1"/>
  <c r="H1865" i="1"/>
  <c r="I1865" i="1"/>
  <c r="J1865" i="1"/>
  <c r="K1865" i="1"/>
  <c r="L1865" i="1"/>
  <c r="M1865" i="1"/>
  <c r="N1865" i="1"/>
  <c r="O1865" i="1"/>
  <c r="P1865" i="1"/>
  <c r="Q1865" i="1"/>
  <c r="R1865" i="1"/>
  <c r="S1865" i="1"/>
  <c r="U1865" i="1"/>
  <c r="V1865" i="1"/>
  <c r="W1865" i="1"/>
  <c r="X1865" i="1"/>
  <c r="Y1865" i="1"/>
  <c r="Z1865" i="1"/>
  <c r="AA1865" i="1"/>
  <c r="AB1865" i="1"/>
  <c r="A1866" i="1"/>
  <c r="B1866" i="1"/>
  <c r="C1866" i="1"/>
  <c r="D1866" i="1"/>
  <c r="E1866" i="1"/>
  <c r="F1866" i="1"/>
  <c r="G1866" i="1"/>
  <c r="H1866" i="1"/>
  <c r="I1866" i="1"/>
  <c r="J1866" i="1"/>
  <c r="K1866" i="1"/>
  <c r="L1866" i="1"/>
  <c r="M1866" i="1"/>
  <c r="N1866" i="1"/>
  <c r="O1866" i="1"/>
  <c r="P1866" i="1"/>
  <c r="Q1866" i="1"/>
  <c r="R1866" i="1"/>
  <c r="S1866" i="1"/>
  <c r="U1866" i="1"/>
  <c r="V1866" i="1"/>
  <c r="W1866" i="1"/>
  <c r="X1866" i="1"/>
  <c r="Y1866" i="1"/>
  <c r="Z1866" i="1"/>
  <c r="AA1866" i="1"/>
  <c r="AB1866" i="1"/>
  <c r="A1867" i="1"/>
  <c r="B1867" i="1"/>
  <c r="C1867" i="1"/>
  <c r="D1867" i="1"/>
  <c r="E1867" i="1"/>
  <c r="F1867" i="1"/>
  <c r="G1867" i="1"/>
  <c r="H1867" i="1"/>
  <c r="I1867" i="1"/>
  <c r="J1867" i="1"/>
  <c r="K1867" i="1"/>
  <c r="L1867" i="1"/>
  <c r="M1867" i="1"/>
  <c r="N1867" i="1"/>
  <c r="O1867" i="1"/>
  <c r="P1867" i="1"/>
  <c r="Q1867" i="1"/>
  <c r="R1867" i="1"/>
  <c r="S1867" i="1"/>
  <c r="U1867" i="1"/>
  <c r="V1867" i="1"/>
  <c r="W1867" i="1"/>
  <c r="X1867" i="1"/>
  <c r="Y1867" i="1"/>
  <c r="Z1867" i="1"/>
  <c r="AA1867" i="1"/>
  <c r="AB1867" i="1"/>
  <c r="A1868" i="1"/>
  <c r="B1868" i="1"/>
  <c r="C1868" i="1"/>
  <c r="D1868" i="1"/>
  <c r="E1868" i="1"/>
  <c r="F1868" i="1"/>
  <c r="G1868" i="1"/>
  <c r="H1868" i="1"/>
  <c r="I1868" i="1"/>
  <c r="J1868" i="1"/>
  <c r="K1868" i="1"/>
  <c r="L1868" i="1"/>
  <c r="M1868" i="1"/>
  <c r="N1868" i="1"/>
  <c r="O1868" i="1"/>
  <c r="P1868" i="1"/>
  <c r="Q1868" i="1"/>
  <c r="R1868" i="1"/>
  <c r="S1868" i="1"/>
  <c r="U1868" i="1"/>
  <c r="V1868" i="1"/>
  <c r="W1868" i="1"/>
  <c r="X1868" i="1"/>
  <c r="Y1868" i="1"/>
  <c r="Z1868" i="1"/>
  <c r="AA1868" i="1"/>
  <c r="AB1868" i="1"/>
  <c r="A1869" i="1"/>
  <c r="B1869" i="1"/>
  <c r="C1869" i="1"/>
  <c r="D1869" i="1"/>
  <c r="E1869" i="1"/>
  <c r="F1869" i="1"/>
  <c r="G1869" i="1"/>
  <c r="H1869" i="1"/>
  <c r="I1869" i="1"/>
  <c r="J1869" i="1"/>
  <c r="K1869" i="1"/>
  <c r="L1869" i="1"/>
  <c r="M1869" i="1"/>
  <c r="N1869" i="1"/>
  <c r="O1869" i="1"/>
  <c r="P1869" i="1"/>
  <c r="Q1869" i="1"/>
  <c r="R1869" i="1"/>
  <c r="S1869" i="1"/>
  <c r="U1869" i="1"/>
  <c r="V1869" i="1"/>
  <c r="W1869" i="1"/>
  <c r="X1869" i="1"/>
  <c r="Y1869" i="1"/>
  <c r="Z1869" i="1"/>
  <c r="AA1869" i="1"/>
  <c r="AB1869" i="1"/>
  <c r="A1870" i="1"/>
  <c r="B1870" i="1"/>
  <c r="C1870" i="1"/>
  <c r="D1870" i="1"/>
  <c r="E1870" i="1"/>
  <c r="F1870" i="1"/>
  <c r="G1870" i="1"/>
  <c r="H1870" i="1"/>
  <c r="I1870" i="1"/>
  <c r="J1870" i="1"/>
  <c r="K1870" i="1"/>
  <c r="L1870" i="1"/>
  <c r="M1870" i="1"/>
  <c r="N1870" i="1"/>
  <c r="O1870" i="1"/>
  <c r="P1870" i="1"/>
  <c r="Q1870" i="1"/>
  <c r="R1870" i="1"/>
  <c r="S1870" i="1"/>
  <c r="U1870" i="1"/>
  <c r="V1870" i="1"/>
  <c r="W1870" i="1"/>
  <c r="X1870" i="1"/>
  <c r="Y1870" i="1"/>
  <c r="Z1870" i="1"/>
  <c r="AA1870" i="1"/>
  <c r="AB1870" i="1"/>
  <c r="A1871" i="1"/>
  <c r="B1871" i="1"/>
  <c r="C1871" i="1"/>
  <c r="D1871" i="1"/>
  <c r="E1871" i="1"/>
  <c r="F1871" i="1"/>
  <c r="G1871" i="1"/>
  <c r="H1871" i="1"/>
  <c r="I1871" i="1"/>
  <c r="J1871" i="1"/>
  <c r="K1871" i="1"/>
  <c r="L1871" i="1"/>
  <c r="M1871" i="1"/>
  <c r="N1871" i="1"/>
  <c r="O1871" i="1"/>
  <c r="P1871" i="1"/>
  <c r="Q1871" i="1"/>
  <c r="R1871" i="1"/>
  <c r="S1871" i="1"/>
  <c r="U1871" i="1"/>
  <c r="V1871" i="1"/>
  <c r="W1871" i="1"/>
  <c r="X1871" i="1"/>
  <c r="Y1871" i="1"/>
  <c r="Z1871" i="1"/>
  <c r="AA1871" i="1"/>
  <c r="AB1871" i="1"/>
  <c r="A1872" i="1"/>
  <c r="B1872" i="1"/>
  <c r="C1872" i="1"/>
  <c r="D1872" i="1"/>
  <c r="E1872" i="1"/>
  <c r="F1872" i="1"/>
  <c r="G1872" i="1"/>
  <c r="H1872" i="1"/>
  <c r="I1872" i="1"/>
  <c r="J1872" i="1"/>
  <c r="K1872" i="1"/>
  <c r="L1872" i="1"/>
  <c r="M1872" i="1"/>
  <c r="N1872" i="1"/>
  <c r="O1872" i="1"/>
  <c r="P1872" i="1"/>
  <c r="Q1872" i="1"/>
  <c r="R1872" i="1"/>
  <c r="S1872" i="1"/>
  <c r="U1872" i="1"/>
  <c r="V1872" i="1"/>
  <c r="W1872" i="1"/>
  <c r="X1872" i="1"/>
  <c r="Y1872" i="1"/>
  <c r="Z1872" i="1"/>
  <c r="AA1872" i="1"/>
  <c r="AB1872" i="1"/>
  <c r="A1873" i="1"/>
  <c r="B1873" i="1"/>
  <c r="C1873" i="1"/>
  <c r="D1873" i="1"/>
  <c r="E1873" i="1"/>
  <c r="F1873" i="1"/>
  <c r="G1873" i="1"/>
  <c r="H1873" i="1"/>
  <c r="I1873" i="1"/>
  <c r="J1873" i="1"/>
  <c r="K1873" i="1"/>
  <c r="L1873" i="1"/>
  <c r="M1873" i="1"/>
  <c r="N1873" i="1"/>
  <c r="O1873" i="1"/>
  <c r="P1873" i="1"/>
  <c r="Q1873" i="1"/>
  <c r="R1873" i="1"/>
  <c r="S1873" i="1"/>
  <c r="U1873" i="1"/>
  <c r="V1873" i="1"/>
  <c r="W1873" i="1"/>
  <c r="X1873" i="1"/>
  <c r="Y1873" i="1"/>
  <c r="Z1873" i="1"/>
  <c r="AA1873" i="1"/>
  <c r="AB1873" i="1"/>
  <c r="A1874" i="1"/>
  <c r="B1874" i="1"/>
  <c r="C1874" i="1"/>
  <c r="D1874" i="1"/>
  <c r="E1874" i="1"/>
  <c r="F1874" i="1"/>
  <c r="G1874" i="1"/>
  <c r="H1874" i="1"/>
  <c r="I1874" i="1"/>
  <c r="J1874" i="1"/>
  <c r="K1874" i="1"/>
  <c r="L1874" i="1"/>
  <c r="M1874" i="1"/>
  <c r="N1874" i="1"/>
  <c r="O1874" i="1"/>
  <c r="P1874" i="1"/>
  <c r="Q1874" i="1"/>
  <c r="R1874" i="1"/>
  <c r="S1874" i="1"/>
  <c r="U1874" i="1"/>
  <c r="V1874" i="1"/>
  <c r="W1874" i="1"/>
  <c r="X1874" i="1"/>
  <c r="Y1874" i="1"/>
  <c r="Z1874" i="1"/>
  <c r="AA1874" i="1"/>
  <c r="AB1874" i="1"/>
  <c r="A1875" i="1"/>
  <c r="B1875" i="1"/>
  <c r="C1875" i="1"/>
  <c r="D1875" i="1"/>
  <c r="E1875" i="1"/>
  <c r="F1875" i="1"/>
  <c r="G1875" i="1"/>
  <c r="H1875" i="1"/>
  <c r="I1875" i="1"/>
  <c r="J1875" i="1"/>
  <c r="K1875" i="1"/>
  <c r="L1875" i="1"/>
  <c r="M1875" i="1"/>
  <c r="N1875" i="1"/>
  <c r="O1875" i="1"/>
  <c r="P1875" i="1"/>
  <c r="Q1875" i="1"/>
  <c r="R1875" i="1"/>
  <c r="S1875" i="1"/>
  <c r="U1875" i="1"/>
  <c r="V1875" i="1"/>
  <c r="W1875" i="1"/>
  <c r="X1875" i="1"/>
  <c r="Y1875" i="1"/>
  <c r="Z1875" i="1"/>
  <c r="AA1875" i="1"/>
  <c r="AB1875" i="1"/>
  <c r="A1876" i="1"/>
  <c r="B1876" i="1"/>
  <c r="C1876" i="1"/>
  <c r="D1876" i="1"/>
  <c r="E1876" i="1"/>
  <c r="F1876" i="1"/>
  <c r="G1876" i="1"/>
  <c r="H1876" i="1"/>
  <c r="I1876" i="1"/>
  <c r="J1876" i="1"/>
  <c r="K1876" i="1"/>
  <c r="L1876" i="1"/>
  <c r="M1876" i="1"/>
  <c r="N1876" i="1"/>
  <c r="O1876" i="1"/>
  <c r="P1876" i="1"/>
  <c r="Q1876" i="1"/>
  <c r="R1876" i="1"/>
  <c r="S1876" i="1"/>
  <c r="U1876" i="1"/>
  <c r="V1876" i="1"/>
  <c r="W1876" i="1"/>
  <c r="X1876" i="1"/>
  <c r="Y1876" i="1"/>
  <c r="Z1876" i="1"/>
  <c r="AA1876" i="1"/>
  <c r="AB1876" i="1"/>
  <c r="A1877" i="1"/>
  <c r="B1877" i="1"/>
  <c r="C1877" i="1"/>
  <c r="D1877" i="1"/>
  <c r="E1877" i="1"/>
  <c r="F1877" i="1"/>
  <c r="G1877" i="1"/>
  <c r="H1877" i="1"/>
  <c r="I1877" i="1"/>
  <c r="J1877" i="1"/>
  <c r="K1877" i="1"/>
  <c r="L1877" i="1"/>
  <c r="M1877" i="1"/>
  <c r="N1877" i="1"/>
  <c r="O1877" i="1"/>
  <c r="P1877" i="1"/>
  <c r="Q1877" i="1"/>
  <c r="R1877" i="1"/>
  <c r="S1877" i="1"/>
  <c r="U1877" i="1"/>
  <c r="V1877" i="1"/>
  <c r="W1877" i="1"/>
  <c r="X1877" i="1"/>
  <c r="Y1877" i="1"/>
  <c r="Z1877" i="1"/>
  <c r="AA1877" i="1"/>
  <c r="AB1877" i="1"/>
  <c r="A1878" i="1"/>
  <c r="B1878" i="1"/>
  <c r="C1878" i="1"/>
  <c r="D1878" i="1"/>
  <c r="E1878" i="1"/>
  <c r="F1878" i="1"/>
  <c r="G1878" i="1"/>
  <c r="H1878" i="1"/>
  <c r="I1878" i="1"/>
  <c r="J1878" i="1"/>
  <c r="K1878" i="1"/>
  <c r="L1878" i="1"/>
  <c r="M1878" i="1"/>
  <c r="N1878" i="1"/>
  <c r="O1878" i="1"/>
  <c r="P1878" i="1"/>
  <c r="Q1878" i="1"/>
  <c r="R1878" i="1"/>
  <c r="S1878" i="1"/>
  <c r="U1878" i="1"/>
  <c r="V1878" i="1"/>
  <c r="W1878" i="1"/>
  <c r="X1878" i="1"/>
  <c r="Y1878" i="1"/>
  <c r="Z1878" i="1"/>
  <c r="AA1878" i="1"/>
  <c r="AB1878" i="1"/>
  <c r="A1879" i="1"/>
  <c r="B1879" i="1"/>
  <c r="C1879" i="1"/>
  <c r="D1879" i="1"/>
  <c r="E1879" i="1"/>
  <c r="F1879" i="1"/>
  <c r="G1879" i="1"/>
  <c r="H1879" i="1"/>
  <c r="I1879" i="1"/>
  <c r="J1879" i="1"/>
  <c r="K1879" i="1"/>
  <c r="L1879" i="1"/>
  <c r="M1879" i="1"/>
  <c r="N1879" i="1"/>
  <c r="O1879" i="1"/>
  <c r="P1879" i="1"/>
  <c r="Q1879" i="1"/>
  <c r="R1879" i="1"/>
  <c r="S1879" i="1"/>
  <c r="U1879" i="1"/>
  <c r="V1879" i="1"/>
  <c r="W1879" i="1"/>
  <c r="X1879" i="1"/>
  <c r="Y1879" i="1"/>
  <c r="Z1879" i="1"/>
  <c r="AA1879" i="1"/>
  <c r="AB1879" i="1"/>
  <c r="A1880" i="1"/>
  <c r="B1880" i="1"/>
  <c r="C1880" i="1"/>
  <c r="D1880" i="1"/>
  <c r="E1880" i="1"/>
  <c r="F1880" i="1"/>
  <c r="G1880" i="1"/>
  <c r="H1880" i="1"/>
  <c r="I1880" i="1"/>
  <c r="J1880" i="1"/>
  <c r="K1880" i="1"/>
  <c r="L1880" i="1"/>
  <c r="M1880" i="1"/>
  <c r="N1880" i="1"/>
  <c r="O1880" i="1"/>
  <c r="P1880" i="1"/>
  <c r="Q1880" i="1"/>
  <c r="R1880" i="1"/>
  <c r="S1880" i="1"/>
  <c r="U1880" i="1"/>
  <c r="V1880" i="1"/>
  <c r="W1880" i="1"/>
  <c r="X1880" i="1"/>
  <c r="Y1880" i="1"/>
  <c r="Z1880" i="1"/>
  <c r="AA1880" i="1"/>
  <c r="AB1880" i="1"/>
  <c r="A1881" i="1"/>
  <c r="B1881" i="1"/>
  <c r="C1881" i="1"/>
  <c r="D1881" i="1"/>
  <c r="E1881" i="1"/>
  <c r="F1881" i="1"/>
  <c r="G1881" i="1"/>
  <c r="H1881" i="1"/>
  <c r="I1881" i="1"/>
  <c r="J1881" i="1"/>
  <c r="K1881" i="1"/>
  <c r="L1881" i="1"/>
  <c r="M1881" i="1"/>
  <c r="N1881" i="1"/>
  <c r="O1881" i="1"/>
  <c r="P1881" i="1"/>
  <c r="Q1881" i="1"/>
  <c r="R1881" i="1"/>
  <c r="S1881" i="1"/>
  <c r="U1881" i="1"/>
  <c r="V1881" i="1"/>
  <c r="W1881" i="1"/>
  <c r="X1881" i="1"/>
  <c r="Y1881" i="1"/>
  <c r="Z1881" i="1"/>
  <c r="AA1881" i="1"/>
  <c r="AB1881" i="1"/>
  <c r="A1882" i="1"/>
  <c r="B1882" i="1"/>
  <c r="C1882" i="1"/>
  <c r="D1882" i="1"/>
  <c r="E1882" i="1"/>
  <c r="F1882" i="1"/>
  <c r="G1882" i="1"/>
  <c r="H1882" i="1"/>
  <c r="I1882" i="1"/>
  <c r="J1882" i="1"/>
  <c r="K1882" i="1"/>
  <c r="L1882" i="1"/>
  <c r="M1882" i="1"/>
  <c r="N1882" i="1"/>
  <c r="O1882" i="1"/>
  <c r="P1882" i="1"/>
  <c r="Q1882" i="1"/>
  <c r="R1882" i="1"/>
  <c r="S1882" i="1"/>
  <c r="U1882" i="1"/>
  <c r="V1882" i="1"/>
  <c r="W1882" i="1"/>
  <c r="X1882" i="1"/>
  <c r="Y1882" i="1"/>
  <c r="Z1882" i="1"/>
  <c r="AA1882" i="1"/>
  <c r="AB1882" i="1"/>
  <c r="A1883" i="1"/>
  <c r="B1883" i="1"/>
  <c r="C1883" i="1"/>
  <c r="D1883" i="1"/>
  <c r="E1883" i="1"/>
  <c r="F1883" i="1"/>
  <c r="G1883" i="1"/>
  <c r="H1883" i="1"/>
  <c r="I1883" i="1"/>
  <c r="J1883" i="1"/>
  <c r="K1883" i="1"/>
  <c r="L1883" i="1"/>
  <c r="M1883" i="1"/>
  <c r="N1883" i="1"/>
  <c r="O1883" i="1"/>
  <c r="P1883" i="1"/>
  <c r="Q1883" i="1"/>
  <c r="R1883" i="1"/>
  <c r="S1883" i="1"/>
  <c r="U1883" i="1"/>
  <c r="V1883" i="1"/>
  <c r="W1883" i="1"/>
  <c r="X1883" i="1"/>
  <c r="Y1883" i="1"/>
  <c r="Z1883" i="1"/>
  <c r="AA1883" i="1"/>
  <c r="AB1883" i="1"/>
  <c r="A1884" i="1"/>
  <c r="B1884" i="1"/>
  <c r="C1884" i="1"/>
  <c r="D1884" i="1"/>
  <c r="E1884" i="1"/>
  <c r="F1884" i="1"/>
  <c r="G1884" i="1"/>
  <c r="H1884" i="1"/>
  <c r="I1884" i="1"/>
  <c r="J1884" i="1"/>
  <c r="K1884" i="1"/>
  <c r="L1884" i="1"/>
  <c r="M1884" i="1"/>
  <c r="N1884" i="1"/>
  <c r="O1884" i="1"/>
  <c r="P1884" i="1"/>
  <c r="Q1884" i="1"/>
  <c r="R1884" i="1"/>
  <c r="S1884" i="1"/>
  <c r="U1884" i="1"/>
  <c r="V1884" i="1"/>
  <c r="W1884" i="1"/>
  <c r="X1884" i="1"/>
  <c r="Y1884" i="1"/>
  <c r="Z1884" i="1"/>
  <c r="AA1884" i="1"/>
  <c r="AB1884" i="1"/>
  <c r="A1885" i="1"/>
  <c r="B1885" i="1"/>
  <c r="C1885" i="1"/>
  <c r="D1885" i="1"/>
  <c r="E1885" i="1"/>
  <c r="F1885" i="1"/>
  <c r="G1885" i="1"/>
  <c r="H1885" i="1"/>
  <c r="I1885" i="1"/>
  <c r="J1885" i="1"/>
  <c r="K1885" i="1"/>
  <c r="L1885" i="1"/>
  <c r="M1885" i="1"/>
  <c r="N1885" i="1"/>
  <c r="O1885" i="1"/>
  <c r="P1885" i="1"/>
  <c r="Q1885" i="1"/>
  <c r="R1885" i="1"/>
  <c r="S1885" i="1"/>
  <c r="U1885" i="1"/>
  <c r="V1885" i="1"/>
  <c r="W1885" i="1"/>
  <c r="X1885" i="1"/>
  <c r="Y1885" i="1"/>
  <c r="Z1885" i="1"/>
  <c r="AA1885" i="1"/>
  <c r="AB1885" i="1"/>
  <c r="A1886" i="1"/>
  <c r="B1886" i="1"/>
  <c r="C1886" i="1"/>
  <c r="D1886" i="1"/>
  <c r="E1886" i="1"/>
  <c r="F1886" i="1"/>
  <c r="G1886" i="1"/>
  <c r="H1886" i="1"/>
  <c r="I1886" i="1"/>
  <c r="J1886" i="1"/>
  <c r="K1886" i="1"/>
  <c r="L1886" i="1"/>
  <c r="M1886" i="1"/>
  <c r="N1886" i="1"/>
  <c r="O1886" i="1"/>
  <c r="P1886" i="1"/>
  <c r="Q1886" i="1"/>
  <c r="R1886" i="1"/>
  <c r="S1886" i="1"/>
  <c r="U1886" i="1"/>
  <c r="V1886" i="1"/>
  <c r="W1886" i="1"/>
  <c r="X1886" i="1"/>
  <c r="Y1886" i="1"/>
  <c r="Z1886" i="1"/>
  <c r="AA1886" i="1"/>
  <c r="AB1886" i="1"/>
  <c r="A1887" i="1"/>
  <c r="B1887" i="1"/>
  <c r="C1887" i="1"/>
  <c r="D1887" i="1"/>
  <c r="E1887" i="1"/>
  <c r="F1887" i="1"/>
  <c r="G1887" i="1"/>
  <c r="H1887" i="1"/>
  <c r="I1887" i="1"/>
  <c r="J1887" i="1"/>
  <c r="K1887" i="1"/>
  <c r="L1887" i="1"/>
  <c r="M1887" i="1"/>
  <c r="N1887" i="1"/>
  <c r="O1887" i="1"/>
  <c r="P1887" i="1"/>
  <c r="Q1887" i="1"/>
  <c r="R1887" i="1"/>
  <c r="S1887" i="1"/>
  <c r="U1887" i="1"/>
  <c r="V1887" i="1"/>
  <c r="W1887" i="1"/>
  <c r="X1887" i="1"/>
  <c r="Y1887" i="1"/>
  <c r="Z1887" i="1"/>
  <c r="AA1887" i="1"/>
  <c r="AB1887" i="1"/>
  <c r="A1888" i="1"/>
  <c r="B1888" i="1"/>
  <c r="C1888" i="1"/>
  <c r="D1888" i="1"/>
  <c r="E1888" i="1"/>
  <c r="F1888" i="1"/>
  <c r="G1888" i="1"/>
  <c r="H1888" i="1"/>
  <c r="I1888" i="1"/>
  <c r="J1888" i="1"/>
  <c r="K1888" i="1"/>
  <c r="L1888" i="1"/>
  <c r="M1888" i="1"/>
  <c r="N1888" i="1"/>
  <c r="O1888" i="1"/>
  <c r="P1888" i="1"/>
  <c r="Q1888" i="1"/>
  <c r="R1888" i="1"/>
  <c r="S1888" i="1"/>
  <c r="U1888" i="1"/>
  <c r="V1888" i="1"/>
  <c r="W1888" i="1"/>
  <c r="X1888" i="1"/>
  <c r="Y1888" i="1"/>
  <c r="Z1888" i="1"/>
  <c r="AA1888" i="1"/>
  <c r="AB1888" i="1"/>
  <c r="A1889" i="1"/>
  <c r="B1889" i="1"/>
  <c r="C1889" i="1"/>
  <c r="D1889" i="1"/>
  <c r="E1889" i="1"/>
  <c r="F1889" i="1"/>
  <c r="G1889" i="1"/>
  <c r="H1889" i="1"/>
  <c r="I1889" i="1"/>
  <c r="J1889" i="1"/>
  <c r="K1889" i="1"/>
  <c r="L1889" i="1"/>
  <c r="M1889" i="1"/>
  <c r="N1889" i="1"/>
  <c r="O1889" i="1"/>
  <c r="P1889" i="1"/>
  <c r="Q1889" i="1"/>
  <c r="R1889" i="1"/>
  <c r="S1889" i="1"/>
  <c r="U1889" i="1"/>
  <c r="V1889" i="1"/>
  <c r="W1889" i="1"/>
  <c r="X1889" i="1"/>
  <c r="Y1889" i="1"/>
  <c r="Z1889" i="1"/>
  <c r="AA1889" i="1"/>
  <c r="AB1889" i="1"/>
  <c r="A1890" i="1"/>
  <c r="B1890" i="1"/>
  <c r="C1890" i="1"/>
  <c r="D1890" i="1"/>
  <c r="E1890" i="1"/>
  <c r="F1890" i="1"/>
  <c r="G1890" i="1"/>
  <c r="H1890" i="1"/>
  <c r="I1890" i="1"/>
  <c r="J1890" i="1"/>
  <c r="K1890" i="1"/>
  <c r="L1890" i="1"/>
  <c r="M1890" i="1"/>
  <c r="N1890" i="1"/>
  <c r="O1890" i="1"/>
  <c r="P1890" i="1"/>
  <c r="Q1890" i="1"/>
  <c r="R1890" i="1"/>
  <c r="S1890" i="1"/>
  <c r="U1890" i="1"/>
  <c r="V1890" i="1"/>
  <c r="W1890" i="1"/>
  <c r="X1890" i="1"/>
  <c r="Y1890" i="1"/>
  <c r="Z1890" i="1"/>
  <c r="AA1890" i="1"/>
  <c r="AB1890" i="1"/>
  <c r="A1891" i="1"/>
  <c r="B1891" i="1"/>
  <c r="C1891" i="1"/>
  <c r="D1891" i="1"/>
  <c r="E1891" i="1"/>
  <c r="F1891" i="1"/>
  <c r="G1891" i="1"/>
  <c r="H1891" i="1"/>
  <c r="I1891" i="1"/>
  <c r="J1891" i="1"/>
  <c r="K1891" i="1"/>
  <c r="L1891" i="1"/>
  <c r="M1891" i="1"/>
  <c r="N1891" i="1"/>
  <c r="O1891" i="1"/>
  <c r="P1891" i="1"/>
  <c r="Q1891" i="1"/>
  <c r="R1891" i="1"/>
  <c r="S1891" i="1"/>
  <c r="U1891" i="1"/>
  <c r="V1891" i="1"/>
  <c r="W1891" i="1"/>
  <c r="X1891" i="1"/>
  <c r="Y1891" i="1"/>
  <c r="Z1891" i="1"/>
  <c r="AA1891" i="1"/>
  <c r="AB1891" i="1"/>
  <c r="A1892" i="1"/>
  <c r="B1892" i="1"/>
  <c r="C1892" i="1"/>
  <c r="D1892" i="1"/>
  <c r="E1892" i="1"/>
  <c r="F1892" i="1"/>
  <c r="G1892" i="1"/>
  <c r="H1892" i="1"/>
  <c r="I1892" i="1"/>
  <c r="J1892" i="1"/>
  <c r="K1892" i="1"/>
  <c r="L1892" i="1"/>
  <c r="M1892" i="1"/>
  <c r="N1892" i="1"/>
  <c r="O1892" i="1"/>
  <c r="P1892" i="1"/>
  <c r="Q1892" i="1"/>
  <c r="R1892" i="1"/>
  <c r="S1892" i="1"/>
  <c r="U1892" i="1"/>
  <c r="V1892" i="1"/>
  <c r="W1892" i="1"/>
  <c r="X1892" i="1"/>
  <c r="Y1892" i="1"/>
  <c r="Z1892" i="1"/>
  <c r="AA1892" i="1"/>
  <c r="AB1892" i="1"/>
  <c r="A1893" i="1"/>
  <c r="B1893" i="1"/>
  <c r="C1893" i="1"/>
  <c r="D1893" i="1"/>
  <c r="E1893" i="1"/>
  <c r="F1893" i="1"/>
  <c r="G1893" i="1"/>
  <c r="H1893" i="1"/>
  <c r="I1893" i="1"/>
  <c r="J1893" i="1"/>
  <c r="K1893" i="1"/>
  <c r="L1893" i="1"/>
  <c r="M1893" i="1"/>
  <c r="N1893" i="1"/>
  <c r="O1893" i="1"/>
  <c r="P1893" i="1"/>
  <c r="Q1893" i="1"/>
  <c r="R1893" i="1"/>
  <c r="S1893" i="1"/>
  <c r="U1893" i="1"/>
  <c r="V1893" i="1"/>
  <c r="W1893" i="1"/>
  <c r="X1893" i="1"/>
  <c r="Y1893" i="1"/>
  <c r="Z1893" i="1"/>
  <c r="AA1893" i="1"/>
  <c r="AB1893" i="1"/>
  <c r="A1894" i="1"/>
  <c r="B1894" i="1"/>
  <c r="C1894" i="1"/>
  <c r="D1894" i="1"/>
  <c r="E1894" i="1"/>
  <c r="F1894" i="1"/>
  <c r="G1894" i="1"/>
  <c r="H1894" i="1"/>
  <c r="I1894" i="1"/>
  <c r="J1894" i="1"/>
  <c r="K1894" i="1"/>
  <c r="L1894" i="1"/>
  <c r="M1894" i="1"/>
  <c r="N1894" i="1"/>
  <c r="O1894" i="1"/>
  <c r="P1894" i="1"/>
  <c r="Q1894" i="1"/>
  <c r="R1894" i="1"/>
  <c r="S1894" i="1"/>
  <c r="U1894" i="1"/>
  <c r="V1894" i="1"/>
  <c r="W1894" i="1"/>
  <c r="X1894" i="1"/>
  <c r="Y1894" i="1"/>
  <c r="Z1894" i="1"/>
  <c r="AA1894" i="1"/>
  <c r="AB1894" i="1"/>
  <c r="A1895" i="1"/>
  <c r="B1895" i="1"/>
  <c r="C1895" i="1"/>
  <c r="D1895" i="1"/>
  <c r="E1895" i="1"/>
  <c r="F1895" i="1"/>
  <c r="G1895" i="1"/>
  <c r="H1895" i="1"/>
  <c r="I1895" i="1"/>
  <c r="J1895" i="1"/>
  <c r="K1895" i="1"/>
  <c r="L1895" i="1"/>
  <c r="M1895" i="1"/>
  <c r="N1895" i="1"/>
  <c r="O1895" i="1"/>
  <c r="P1895" i="1"/>
  <c r="Q1895" i="1"/>
  <c r="R1895" i="1"/>
  <c r="S1895" i="1"/>
  <c r="U1895" i="1"/>
  <c r="V1895" i="1"/>
  <c r="W1895" i="1"/>
  <c r="X1895" i="1"/>
  <c r="Y1895" i="1"/>
  <c r="Z1895" i="1"/>
  <c r="AA1895" i="1"/>
  <c r="AB1895" i="1"/>
  <c r="A1896" i="1"/>
  <c r="B1896" i="1"/>
  <c r="C1896" i="1"/>
  <c r="D1896" i="1"/>
  <c r="E1896" i="1"/>
  <c r="F1896" i="1"/>
  <c r="G1896" i="1"/>
  <c r="H1896" i="1"/>
  <c r="I1896" i="1"/>
  <c r="J1896" i="1"/>
  <c r="K1896" i="1"/>
  <c r="L1896" i="1"/>
  <c r="M1896" i="1"/>
  <c r="N1896" i="1"/>
  <c r="O1896" i="1"/>
  <c r="P1896" i="1"/>
  <c r="Q1896" i="1"/>
  <c r="R1896" i="1"/>
  <c r="S1896" i="1"/>
  <c r="U1896" i="1"/>
  <c r="V1896" i="1"/>
  <c r="W1896" i="1"/>
  <c r="X1896" i="1"/>
  <c r="Y1896" i="1"/>
  <c r="Z1896" i="1"/>
  <c r="AA1896" i="1"/>
  <c r="AB1896" i="1"/>
  <c r="A1897" i="1"/>
  <c r="B1897" i="1"/>
  <c r="C1897" i="1"/>
  <c r="D1897" i="1"/>
  <c r="E1897" i="1"/>
  <c r="F1897" i="1"/>
  <c r="G1897" i="1"/>
  <c r="H1897" i="1"/>
  <c r="I1897" i="1"/>
  <c r="J1897" i="1"/>
  <c r="K1897" i="1"/>
  <c r="L1897" i="1"/>
  <c r="M1897" i="1"/>
  <c r="N1897" i="1"/>
  <c r="O1897" i="1"/>
  <c r="P1897" i="1"/>
  <c r="Q1897" i="1"/>
  <c r="R1897" i="1"/>
  <c r="S1897" i="1"/>
  <c r="U1897" i="1"/>
  <c r="V1897" i="1"/>
  <c r="W1897" i="1"/>
  <c r="X1897" i="1"/>
  <c r="Y1897" i="1"/>
  <c r="Z1897" i="1"/>
  <c r="AA1897" i="1"/>
  <c r="AB1897" i="1"/>
  <c r="A1898" i="1"/>
  <c r="B1898" i="1"/>
  <c r="C1898" i="1"/>
  <c r="D1898" i="1"/>
  <c r="E1898" i="1"/>
  <c r="F1898" i="1"/>
  <c r="G1898" i="1"/>
  <c r="H1898" i="1"/>
  <c r="I1898" i="1"/>
  <c r="J1898" i="1"/>
  <c r="K1898" i="1"/>
  <c r="L1898" i="1"/>
  <c r="M1898" i="1"/>
  <c r="N1898" i="1"/>
  <c r="O1898" i="1"/>
  <c r="P1898" i="1"/>
  <c r="Q1898" i="1"/>
  <c r="R1898" i="1"/>
  <c r="S1898" i="1"/>
  <c r="U1898" i="1"/>
  <c r="V1898" i="1"/>
  <c r="W1898" i="1"/>
  <c r="X1898" i="1"/>
  <c r="Y1898" i="1"/>
  <c r="Z1898" i="1"/>
  <c r="AA1898" i="1"/>
  <c r="AB1898" i="1"/>
  <c r="A1899" i="1"/>
  <c r="B1899" i="1"/>
  <c r="C1899" i="1"/>
  <c r="D1899" i="1"/>
  <c r="E1899" i="1"/>
  <c r="F1899" i="1"/>
  <c r="G1899" i="1"/>
  <c r="H1899" i="1"/>
  <c r="I1899" i="1"/>
  <c r="J1899" i="1"/>
  <c r="K1899" i="1"/>
  <c r="L1899" i="1"/>
  <c r="M1899" i="1"/>
  <c r="N1899" i="1"/>
  <c r="O1899" i="1"/>
  <c r="P1899" i="1"/>
  <c r="Q1899" i="1"/>
  <c r="R1899" i="1"/>
  <c r="S1899" i="1"/>
  <c r="U1899" i="1"/>
  <c r="V1899" i="1"/>
  <c r="W1899" i="1"/>
  <c r="X1899" i="1"/>
  <c r="Y1899" i="1"/>
  <c r="Z1899" i="1"/>
  <c r="AA1899" i="1"/>
  <c r="AB1899" i="1"/>
  <c r="A1900" i="1"/>
  <c r="B1900" i="1"/>
  <c r="C1900" i="1"/>
  <c r="D1900" i="1"/>
  <c r="E1900" i="1"/>
  <c r="F1900" i="1"/>
  <c r="G1900" i="1"/>
  <c r="H1900" i="1"/>
  <c r="I1900" i="1"/>
  <c r="J1900" i="1"/>
  <c r="K1900" i="1"/>
  <c r="L1900" i="1"/>
  <c r="M1900" i="1"/>
  <c r="N1900" i="1"/>
  <c r="O1900" i="1"/>
  <c r="P1900" i="1"/>
  <c r="Q1900" i="1"/>
  <c r="R1900" i="1"/>
  <c r="S1900" i="1"/>
  <c r="U1900" i="1"/>
  <c r="V1900" i="1"/>
  <c r="W1900" i="1"/>
  <c r="X1900" i="1"/>
  <c r="Y1900" i="1"/>
  <c r="Z1900" i="1"/>
  <c r="AA1900" i="1"/>
  <c r="AB1900" i="1"/>
  <c r="A1901" i="1"/>
  <c r="B1901" i="1"/>
  <c r="C1901" i="1"/>
  <c r="D1901" i="1"/>
  <c r="E1901" i="1"/>
  <c r="F1901" i="1"/>
  <c r="G1901" i="1"/>
  <c r="H1901" i="1"/>
  <c r="I1901" i="1"/>
  <c r="J1901" i="1"/>
  <c r="K1901" i="1"/>
  <c r="L1901" i="1"/>
  <c r="M1901" i="1"/>
  <c r="N1901" i="1"/>
  <c r="O1901" i="1"/>
  <c r="P1901" i="1"/>
  <c r="Q1901" i="1"/>
  <c r="R1901" i="1"/>
  <c r="S1901" i="1"/>
  <c r="U1901" i="1"/>
  <c r="V1901" i="1"/>
  <c r="W1901" i="1"/>
  <c r="X1901" i="1"/>
  <c r="Y1901" i="1"/>
  <c r="Z1901" i="1"/>
  <c r="AA1901" i="1"/>
  <c r="AB1901" i="1"/>
  <c r="A1902" i="1"/>
  <c r="B1902" i="1"/>
  <c r="C1902" i="1"/>
  <c r="D1902" i="1"/>
  <c r="E1902" i="1"/>
  <c r="F1902" i="1"/>
  <c r="G1902" i="1"/>
  <c r="H1902" i="1"/>
  <c r="I1902" i="1"/>
  <c r="J1902" i="1"/>
  <c r="K1902" i="1"/>
  <c r="L1902" i="1"/>
  <c r="M1902" i="1"/>
  <c r="N1902" i="1"/>
  <c r="O1902" i="1"/>
  <c r="P1902" i="1"/>
  <c r="Q1902" i="1"/>
  <c r="R1902" i="1"/>
  <c r="S1902" i="1"/>
  <c r="U1902" i="1"/>
  <c r="V1902" i="1"/>
  <c r="W1902" i="1"/>
  <c r="X1902" i="1"/>
  <c r="Y1902" i="1"/>
  <c r="Z1902" i="1"/>
  <c r="AA1902" i="1"/>
  <c r="AB1902" i="1"/>
  <c r="A1903" i="1"/>
  <c r="B1903" i="1"/>
  <c r="C1903" i="1"/>
  <c r="D1903" i="1"/>
  <c r="E1903" i="1"/>
  <c r="F1903" i="1"/>
  <c r="G1903" i="1"/>
  <c r="H1903" i="1"/>
  <c r="I1903" i="1"/>
  <c r="J1903" i="1"/>
  <c r="K1903" i="1"/>
  <c r="L1903" i="1"/>
  <c r="M1903" i="1"/>
  <c r="N1903" i="1"/>
  <c r="O1903" i="1"/>
  <c r="P1903" i="1"/>
  <c r="Q1903" i="1"/>
  <c r="R1903" i="1"/>
  <c r="S1903" i="1"/>
  <c r="U1903" i="1"/>
  <c r="V1903" i="1"/>
  <c r="W1903" i="1"/>
  <c r="X1903" i="1"/>
  <c r="Y1903" i="1"/>
  <c r="Z1903" i="1"/>
  <c r="AA1903" i="1"/>
  <c r="AB1903" i="1"/>
  <c r="A1904" i="1"/>
  <c r="B1904" i="1"/>
  <c r="C1904" i="1"/>
  <c r="D1904" i="1"/>
  <c r="E1904" i="1"/>
  <c r="F1904" i="1"/>
  <c r="G1904" i="1"/>
  <c r="H1904" i="1"/>
  <c r="I1904" i="1"/>
  <c r="J1904" i="1"/>
  <c r="K1904" i="1"/>
  <c r="L1904" i="1"/>
  <c r="M1904" i="1"/>
  <c r="N1904" i="1"/>
  <c r="O1904" i="1"/>
  <c r="P1904" i="1"/>
  <c r="Q1904" i="1"/>
  <c r="R1904" i="1"/>
  <c r="S1904" i="1"/>
  <c r="U1904" i="1"/>
  <c r="V1904" i="1"/>
  <c r="W1904" i="1"/>
  <c r="X1904" i="1"/>
  <c r="Y1904" i="1"/>
  <c r="Z1904" i="1"/>
  <c r="AA1904" i="1"/>
  <c r="AB1904" i="1"/>
  <c r="A1905" i="1"/>
  <c r="B1905" i="1"/>
  <c r="C1905" i="1"/>
  <c r="D1905" i="1"/>
  <c r="E1905" i="1"/>
  <c r="F1905" i="1"/>
  <c r="G1905" i="1"/>
  <c r="H1905" i="1"/>
  <c r="I1905" i="1"/>
  <c r="J1905" i="1"/>
  <c r="K1905" i="1"/>
  <c r="L1905" i="1"/>
  <c r="M1905" i="1"/>
  <c r="N1905" i="1"/>
  <c r="O1905" i="1"/>
  <c r="P1905" i="1"/>
  <c r="Q1905" i="1"/>
  <c r="R1905" i="1"/>
  <c r="S1905" i="1"/>
  <c r="U1905" i="1"/>
  <c r="V1905" i="1"/>
  <c r="W1905" i="1"/>
  <c r="X1905" i="1"/>
  <c r="Y1905" i="1"/>
  <c r="Z1905" i="1"/>
  <c r="AA1905" i="1"/>
  <c r="AB1905" i="1"/>
  <c r="A1906" i="1"/>
  <c r="B1906" i="1"/>
  <c r="C1906" i="1"/>
  <c r="D1906" i="1"/>
  <c r="E1906" i="1"/>
  <c r="F1906" i="1"/>
  <c r="G1906" i="1"/>
  <c r="H1906" i="1"/>
  <c r="I1906" i="1"/>
  <c r="J1906" i="1"/>
  <c r="K1906" i="1"/>
  <c r="L1906" i="1"/>
  <c r="M1906" i="1"/>
  <c r="N1906" i="1"/>
  <c r="O1906" i="1"/>
  <c r="P1906" i="1"/>
  <c r="Q1906" i="1"/>
  <c r="R1906" i="1"/>
  <c r="S1906" i="1"/>
  <c r="U1906" i="1"/>
  <c r="V1906" i="1"/>
  <c r="W1906" i="1"/>
  <c r="X1906" i="1"/>
  <c r="Y1906" i="1"/>
  <c r="Z1906" i="1"/>
  <c r="AA1906" i="1"/>
  <c r="AB1906" i="1"/>
  <c r="A1907" i="1"/>
  <c r="B1907" i="1"/>
  <c r="C1907" i="1"/>
  <c r="D1907" i="1"/>
  <c r="E1907" i="1"/>
  <c r="F1907" i="1"/>
  <c r="G1907" i="1"/>
  <c r="H1907" i="1"/>
  <c r="I1907" i="1"/>
  <c r="J1907" i="1"/>
  <c r="K1907" i="1"/>
  <c r="L1907" i="1"/>
  <c r="M1907" i="1"/>
  <c r="N1907" i="1"/>
  <c r="O1907" i="1"/>
  <c r="P1907" i="1"/>
  <c r="Q1907" i="1"/>
  <c r="R1907" i="1"/>
  <c r="S1907" i="1"/>
  <c r="U1907" i="1"/>
  <c r="V1907" i="1"/>
  <c r="W1907" i="1"/>
  <c r="X1907" i="1"/>
  <c r="Y1907" i="1"/>
  <c r="Z1907" i="1"/>
  <c r="AA1907" i="1"/>
  <c r="AB1907" i="1"/>
  <c r="A1908" i="1"/>
  <c r="B1908" i="1"/>
  <c r="C1908" i="1"/>
  <c r="D1908" i="1"/>
  <c r="E1908" i="1"/>
  <c r="F1908" i="1"/>
  <c r="G1908" i="1"/>
  <c r="H1908" i="1"/>
  <c r="I1908" i="1"/>
  <c r="J1908" i="1"/>
  <c r="K1908" i="1"/>
  <c r="L1908" i="1"/>
  <c r="M1908" i="1"/>
  <c r="N1908" i="1"/>
  <c r="O1908" i="1"/>
  <c r="P1908" i="1"/>
  <c r="Q1908" i="1"/>
  <c r="R1908" i="1"/>
  <c r="S1908" i="1"/>
  <c r="U1908" i="1"/>
  <c r="V1908" i="1"/>
  <c r="W1908" i="1"/>
  <c r="X1908" i="1"/>
  <c r="Y1908" i="1"/>
  <c r="Z1908" i="1"/>
  <c r="AA1908" i="1"/>
  <c r="AB1908" i="1"/>
  <c r="A1909" i="1"/>
  <c r="B1909" i="1"/>
  <c r="C1909" i="1"/>
  <c r="D1909" i="1"/>
  <c r="E1909" i="1"/>
  <c r="F1909" i="1"/>
  <c r="G1909" i="1"/>
  <c r="H1909" i="1"/>
  <c r="I1909" i="1"/>
  <c r="J1909" i="1"/>
  <c r="K1909" i="1"/>
  <c r="L1909" i="1"/>
  <c r="M1909" i="1"/>
  <c r="N1909" i="1"/>
  <c r="O1909" i="1"/>
  <c r="P1909" i="1"/>
  <c r="Q1909" i="1"/>
  <c r="R1909" i="1"/>
  <c r="S1909" i="1"/>
  <c r="U1909" i="1"/>
  <c r="V1909" i="1"/>
  <c r="W1909" i="1"/>
  <c r="X1909" i="1"/>
  <c r="Y1909" i="1"/>
  <c r="Z1909" i="1"/>
  <c r="AA1909" i="1"/>
  <c r="AB1909" i="1"/>
  <c r="A1910" i="1"/>
  <c r="B1910" i="1"/>
  <c r="C1910" i="1"/>
  <c r="D1910" i="1"/>
  <c r="E1910" i="1"/>
  <c r="F1910" i="1"/>
  <c r="G1910" i="1"/>
  <c r="H1910" i="1"/>
  <c r="I1910" i="1"/>
  <c r="J1910" i="1"/>
  <c r="K1910" i="1"/>
  <c r="L1910" i="1"/>
  <c r="M1910" i="1"/>
  <c r="N1910" i="1"/>
  <c r="O1910" i="1"/>
  <c r="P1910" i="1"/>
  <c r="Q1910" i="1"/>
  <c r="R1910" i="1"/>
  <c r="S1910" i="1"/>
  <c r="U1910" i="1"/>
  <c r="V1910" i="1"/>
  <c r="W1910" i="1"/>
  <c r="X1910" i="1"/>
  <c r="Y1910" i="1"/>
  <c r="Z1910" i="1"/>
  <c r="AA1910" i="1"/>
  <c r="AB1910" i="1"/>
  <c r="A1911" i="1"/>
  <c r="B1911" i="1"/>
  <c r="C1911" i="1"/>
  <c r="D1911" i="1"/>
  <c r="E1911" i="1"/>
  <c r="F1911" i="1"/>
  <c r="G1911" i="1"/>
  <c r="H1911" i="1"/>
  <c r="I1911" i="1"/>
  <c r="J1911" i="1"/>
  <c r="K1911" i="1"/>
  <c r="L1911" i="1"/>
  <c r="M1911" i="1"/>
  <c r="N1911" i="1"/>
  <c r="O1911" i="1"/>
  <c r="P1911" i="1"/>
  <c r="Q1911" i="1"/>
  <c r="R1911" i="1"/>
  <c r="S1911" i="1"/>
  <c r="U1911" i="1"/>
  <c r="V1911" i="1"/>
  <c r="W1911" i="1"/>
  <c r="X1911" i="1"/>
  <c r="Y1911" i="1"/>
  <c r="Z1911" i="1"/>
  <c r="AA1911" i="1"/>
  <c r="AB1911" i="1"/>
  <c r="A1912" i="1"/>
  <c r="B1912" i="1"/>
  <c r="C1912" i="1"/>
  <c r="D1912" i="1"/>
  <c r="E1912" i="1"/>
  <c r="F1912" i="1"/>
  <c r="G1912" i="1"/>
  <c r="H1912" i="1"/>
  <c r="I1912" i="1"/>
  <c r="J1912" i="1"/>
  <c r="K1912" i="1"/>
  <c r="L1912" i="1"/>
  <c r="M1912" i="1"/>
  <c r="N1912" i="1"/>
  <c r="O1912" i="1"/>
  <c r="P1912" i="1"/>
  <c r="Q1912" i="1"/>
  <c r="R1912" i="1"/>
  <c r="S1912" i="1"/>
  <c r="U1912" i="1"/>
  <c r="V1912" i="1"/>
  <c r="W1912" i="1"/>
  <c r="X1912" i="1"/>
  <c r="Y1912" i="1"/>
  <c r="Z1912" i="1"/>
  <c r="AA1912" i="1"/>
  <c r="AB1912" i="1"/>
  <c r="A1913" i="1"/>
  <c r="B1913" i="1"/>
  <c r="C1913" i="1"/>
  <c r="D1913" i="1"/>
  <c r="E1913" i="1"/>
  <c r="F1913" i="1"/>
  <c r="G1913" i="1"/>
  <c r="H1913" i="1"/>
  <c r="I1913" i="1"/>
  <c r="J1913" i="1"/>
  <c r="K1913" i="1"/>
  <c r="L1913" i="1"/>
  <c r="M1913" i="1"/>
  <c r="N1913" i="1"/>
  <c r="O1913" i="1"/>
  <c r="P1913" i="1"/>
  <c r="Q1913" i="1"/>
  <c r="R1913" i="1"/>
  <c r="S1913" i="1"/>
  <c r="U1913" i="1"/>
  <c r="V1913" i="1"/>
  <c r="W1913" i="1"/>
  <c r="X1913" i="1"/>
  <c r="Y1913" i="1"/>
  <c r="Z1913" i="1"/>
  <c r="AA1913" i="1"/>
  <c r="AB1913" i="1"/>
  <c r="A1914" i="1"/>
  <c r="B1914" i="1"/>
  <c r="C1914" i="1"/>
  <c r="D1914" i="1"/>
  <c r="E1914" i="1"/>
  <c r="F1914" i="1"/>
  <c r="G1914" i="1"/>
  <c r="H1914" i="1"/>
  <c r="I1914" i="1"/>
  <c r="J1914" i="1"/>
  <c r="K1914" i="1"/>
  <c r="L1914" i="1"/>
  <c r="M1914" i="1"/>
  <c r="N1914" i="1"/>
  <c r="O1914" i="1"/>
  <c r="P1914" i="1"/>
  <c r="Q1914" i="1"/>
  <c r="R1914" i="1"/>
  <c r="S1914" i="1"/>
  <c r="U1914" i="1"/>
  <c r="V1914" i="1"/>
  <c r="W1914" i="1"/>
  <c r="X1914" i="1"/>
  <c r="Y1914" i="1"/>
  <c r="Z1914" i="1"/>
  <c r="AA1914" i="1"/>
  <c r="AB1914" i="1"/>
  <c r="A1915" i="1"/>
  <c r="B1915" i="1"/>
  <c r="C1915" i="1"/>
  <c r="D1915" i="1"/>
  <c r="E1915" i="1"/>
  <c r="F1915" i="1"/>
  <c r="G1915" i="1"/>
  <c r="H1915" i="1"/>
  <c r="I1915" i="1"/>
  <c r="J1915" i="1"/>
  <c r="K1915" i="1"/>
  <c r="L1915" i="1"/>
  <c r="M1915" i="1"/>
  <c r="N1915" i="1"/>
  <c r="O1915" i="1"/>
  <c r="P1915" i="1"/>
  <c r="Q1915" i="1"/>
  <c r="R1915" i="1"/>
  <c r="S1915" i="1"/>
  <c r="U1915" i="1"/>
  <c r="V1915" i="1"/>
  <c r="W1915" i="1"/>
  <c r="X1915" i="1"/>
  <c r="Y1915" i="1"/>
  <c r="Z1915" i="1"/>
  <c r="AA1915" i="1"/>
  <c r="AB1915" i="1"/>
  <c r="A1916" i="1"/>
  <c r="B1916" i="1"/>
  <c r="C1916" i="1"/>
  <c r="D1916" i="1"/>
  <c r="E1916" i="1"/>
  <c r="F1916" i="1"/>
  <c r="G1916" i="1"/>
  <c r="H1916" i="1"/>
  <c r="I1916" i="1"/>
  <c r="J1916" i="1"/>
  <c r="K1916" i="1"/>
  <c r="L1916" i="1"/>
  <c r="M1916" i="1"/>
  <c r="N1916" i="1"/>
  <c r="O1916" i="1"/>
  <c r="P1916" i="1"/>
  <c r="Q1916" i="1"/>
  <c r="R1916" i="1"/>
  <c r="S1916" i="1"/>
  <c r="U1916" i="1"/>
  <c r="V1916" i="1"/>
  <c r="W1916" i="1"/>
  <c r="X1916" i="1"/>
  <c r="Y1916" i="1"/>
  <c r="Z1916" i="1"/>
  <c r="AA1916" i="1"/>
  <c r="AB1916" i="1"/>
  <c r="A1917" i="1"/>
  <c r="B1917" i="1"/>
  <c r="C1917" i="1"/>
  <c r="D1917" i="1"/>
  <c r="E1917" i="1"/>
  <c r="F1917" i="1"/>
  <c r="G1917" i="1"/>
  <c r="H1917" i="1"/>
  <c r="I1917" i="1"/>
  <c r="J1917" i="1"/>
  <c r="K1917" i="1"/>
  <c r="L1917" i="1"/>
  <c r="M1917" i="1"/>
  <c r="N1917" i="1"/>
  <c r="O1917" i="1"/>
  <c r="P1917" i="1"/>
  <c r="Q1917" i="1"/>
  <c r="R1917" i="1"/>
  <c r="S1917" i="1"/>
  <c r="U1917" i="1"/>
  <c r="V1917" i="1"/>
  <c r="W1917" i="1"/>
  <c r="X1917" i="1"/>
  <c r="Y1917" i="1"/>
  <c r="Z1917" i="1"/>
  <c r="AA1917" i="1"/>
  <c r="AB1917" i="1"/>
  <c r="A1918" i="1"/>
  <c r="B1918" i="1"/>
  <c r="C1918" i="1"/>
  <c r="D1918" i="1"/>
  <c r="E1918" i="1"/>
  <c r="F1918" i="1"/>
  <c r="G1918" i="1"/>
  <c r="H1918" i="1"/>
  <c r="I1918" i="1"/>
  <c r="J1918" i="1"/>
  <c r="K1918" i="1"/>
  <c r="L1918" i="1"/>
  <c r="M1918" i="1"/>
  <c r="N1918" i="1"/>
  <c r="O1918" i="1"/>
  <c r="P1918" i="1"/>
  <c r="Q1918" i="1"/>
  <c r="R1918" i="1"/>
  <c r="S1918" i="1"/>
  <c r="U1918" i="1"/>
  <c r="V1918" i="1"/>
  <c r="W1918" i="1"/>
  <c r="X1918" i="1"/>
  <c r="Y1918" i="1"/>
  <c r="Z1918" i="1"/>
  <c r="AA1918" i="1"/>
  <c r="AB1918" i="1"/>
  <c r="A1919" i="1"/>
  <c r="B1919" i="1"/>
  <c r="C1919" i="1"/>
  <c r="D1919" i="1"/>
  <c r="E1919" i="1"/>
  <c r="F1919" i="1"/>
  <c r="G1919" i="1"/>
  <c r="H1919" i="1"/>
  <c r="I1919" i="1"/>
  <c r="J1919" i="1"/>
  <c r="K1919" i="1"/>
  <c r="L1919" i="1"/>
  <c r="M1919" i="1"/>
  <c r="N1919" i="1"/>
  <c r="O1919" i="1"/>
  <c r="P1919" i="1"/>
  <c r="Q1919" i="1"/>
  <c r="R1919" i="1"/>
  <c r="S1919" i="1"/>
  <c r="U1919" i="1"/>
  <c r="V1919" i="1"/>
  <c r="W1919" i="1"/>
  <c r="X1919" i="1"/>
  <c r="Y1919" i="1"/>
  <c r="Z1919" i="1"/>
  <c r="AA1919" i="1"/>
  <c r="AB1919" i="1"/>
  <c r="A1920" i="1"/>
  <c r="B1920" i="1"/>
  <c r="C1920" i="1"/>
  <c r="D1920" i="1"/>
  <c r="E1920" i="1"/>
  <c r="F1920" i="1"/>
  <c r="G1920" i="1"/>
  <c r="H1920" i="1"/>
  <c r="I1920" i="1"/>
  <c r="J1920" i="1"/>
  <c r="K1920" i="1"/>
  <c r="L1920" i="1"/>
  <c r="M1920" i="1"/>
  <c r="N1920" i="1"/>
  <c r="O1920" i="1"/>
  <c r="P1920" i="1"/>
  <c r="Q1920" i="1"/>
  <c r="R1920" i="1"/>
  <c r="S1920" i="1"/>
  <c r="U1920" i="1"/>
  <c r="V1920" i="1"/>
  <c r="W1920" i="1"/>
  <c r="X1920" i="1"/>
  <c r="Y1920" i="1"/>
  <c r="Z1920" i="1"/>
  <c r="AA1920" i="1"/>
  <c r="AB1920" i="1"/>
  <c r="A1921" i="1"/>
  <c r="B1921" i="1"/>
  <c r="C1921" i="1"/>
  <c r="D1921" i="1"/>
  <c r="E1921" i="1"/>
  <c r="F1921" i="1"/>
  <c r="G1921" i="1"/>
  <c r="H1921" i="1"/>
  <c r="I1921" i="1"/>
  <c r="J1921" i="1"/>
  <c r="K1921" i="1"/>
  <c r="L1921" i="1"/>
  <c r="M1921" i="1"/>
  <c r="N1921" i="1"/>
  <c r="O1921" i="1"/>
  <c r="P1921" i="1"/>
  <c r="Q1921" i="1"/>
  <c r="R1921" i="1"/>
  <c r="S1921" i="1"/>
  <c r="U1921" i="1"/>
  <c r="V1921" i="1"/>
  <c r="W1921" i="1"/>
  <c r="X1921" i="1"/>
  <c r="Y1921" i="1"/>
  <c r="Z1921" i="1"/>
  <c r="AA1921" i="1"/>
  <c r="AB1921" i="1"/>
  <c r="A1922" i="1"/>
  <c r="B1922" i="1"/>
  <c r="C1922" i="1"/>
  <c r="D1922" i="1"/>
  <c r="E1922" i="1"/>
  <c r="F1922" i="1"/>
  <c r="G1922" i="1"/>
  <c r="H1922" i="1"/>
  <c r="I1922" i="1"/>
  <c r="J1922" i="1"/>
  <c r="K1922" i="1"/>
  <c r="L1922" i="1"/>
  <c r="M1922" i="1"/>
  <c r="N1922" i="1"/>
  <c r="O1922" i="1"/>
  <c r="P1922" i="1"/>
  <c r="Q1922" i="1"/>
  <c r="R1922" i="1"/>
  <c r="S1922" i="1"/>
  <c r="U1922" i="1"/>
  <c r="V1922" i="1"/>
  <c r="W1922" i="1"/>
  <c r="X1922" i="1"/>
  <c r="Y1922" i="1"/>
  <c r="Z1922" i="1"/>
  <c r="AA1922" i="1"/>
  <c r="AB1922" i="1"/>
  <c r="A1923" i="1"/>
  <c r="B1923" i="1"/>
  <c r="C1923" i="1"/>
  <c r="D1923" i="1"/>
  <c r="E1923" i="1"/>
  <c r="F1923" i="1"/>
  <c r="G1923" i="1"/>
  <c r="H1923" i="1"/>
  <c r="I1923" i="1"/>
  <c r="J1923" i="1"/>
  <c r="K1923" i="1"/>
  <c r="L1923" i="1"/>
  <c r="M1923" i="1"/>
  <c r="N1923" i="1"/>
  <c r="O1923" i="1"/>
  <c r="P1923" i="1"/>
  <c r="Q1923" i="1"/>
  <c r="R1923" i="1"/>
  <c r="S1923" i="1"/>
  <c r="U1923" i="1"/>
  <c r="V1923" i="1"/>
  <c r="W1923" i="1"/>
  <c r="X1923" i="1"/>
  <c r="Y1923" i="1"/>
  <c r="Z1923" i="1"/>
  <c r="AA1923" i="1"/>
  <c r="AB1923" i="1"/>
  <c r="A1924" i="1"/>
  <c r="B1924" i="1"/>
  <c r="C1924" i="1"/>
  <c r="D1924" i="1"/>
  <c r="E1924" i="1"/>
  <c r="F1924" i="1"/>
  <c r="G1924" i="1"/>
  <c r="H1924" i="1"/>
  <c r="I1924" i="1"/>
  <c r="J1924" i="1"/>
  <c r="K1924" i="1"/>
  <c r="L1924" i="1"/>
  <c r="M1924" i="1"/>
  <c r="N1924" i="1"/>
  <c r="O1924" i="1"/>
  <c r="P1924" i="1"/>
  <c r="Q1924" i="1"/>
  <c r="R1924" i="1"/>
  <c r="S1924" i="1"/>
  <c r="U1924" i="1"/>
  <c r="V1924" i="1"/>
  <c r="W1924" i="1"/>
  <c r="X1924" i="1"/>
  <c r="Y1924" i="1"/>
  <c r="Z1924" i="1"/>
  <c r="AA1924" i="1"/>
  <c r="AB1924" i="1"/>
  <c r="A1925" i="1"/>
  <c r="B1925" i="1"/>
  <c r="C1925" i="1"/>
  <c r="D1925" i="1"/>
  <c r="E1925" i="1"/>
  <c r="F1925" i="1"/>
  <c r="G1925" i="1"/>
  <c r="H1925" i="1"/>
  <c r="I1925" i="1"/>
  <c r="J1925" i="1"/>
  <c r="K1925" i="1"/>
  <c r="L1925" i="1"/>
  <c r="M1925" i="1"/>
  <c r="N1925" i="1"/>
  <c r="O1925" i="1"/>
  <c r="P1925" i="1"/>
  <c r="Q1925" i="1"/>
  <c r="R1925" i="1"/>
  <c r="S1925" i="1"/>
  <c r="U1925" i="1"/>
  <c r="V1925" i="1"/>
  <c r="W1925" i="1"/>
  <c r="X1925" i="1"/>
  <c r="Y1925" i="1"/>
  <c r="Z1925" i="1"/>
  <c r="AA1925" i="1"/>
  <c r="AB1925" i="1"/>
  <c r="A1926" i="1"/>
  <c r="B1926" i="1"/>
  <c r="C1926" i="1"/>
  <c r="D1926" i="1"/>
  <c r="E1926" i="1"/>
  <c r="F1926" i="1"/>
  <c r="G1926" i="1"/>
  <c r="H1926" i="1"/>
  <c r="I1926" i="1"/>
  <c r="J1926" i="1"/>
  <c r="K1926" i="1"/>
  <c r="L1926" i="1"/>
  <c r="M1926" i="1"/>
  <c r="N1926" i="1"/>
  <c r="O1926" i="1"/>
  <c r="P1926" i="1"/>
  <c r="Q1926" i="1"/>
  <c r="R1926" i="1"/>
  <c r="S1926" i="1"/>
  <c r="U1926" i="1"/>
  <c r="V1926" i="1"/>
  <c r="W1926" i="1"/>
  <c r="X1926" i="1"/>
  <c r="Y1926" i="1"/>
  <c r="Z1926" i="1"/>
  <c r="AA1926" i="1"/>
  <c r="AB1926" i="1"/>
  <c r="A1927" i="1"/>
  <c r="B1927" i="1"/>
  <c r="C1927" i="1"/>
  <c r="D1927" i="1"/>
  <c r="E1927" i="1"/>
  <c r="F1927" i="1"/>
  <c r="G1927" i="1"/>
  <c r="H1927" i="1"/>
  <c r="I1927" i="1"/>
  <c r="J1927" i="1"/>
  <c r="K1927" i="1"/>
  <c r="L1927" i="1"/>
  <c r="M1927" i="1"/>
  <c r="N1927" i="1"/>
  <c r="O1927" i="1"/>
  <c r="P1927" i="1"/>
  <c r="Q1927" i="1"/>
  <c r="R1927" i="1"/>
  <c r="S1927" i="1"/>
  <c r="U1927" i="1"/>
  <c r="V1927" i="1"/>
  <c r="W1927" i="1"/>
  <c r="X1927" i="1"/>
  <c r="Y1927" i="1"/>
  <c r="Z1927" i="1"/>
  <c r="AA1927" i="1"/>
  <c r="AB1927" i="1"/>
  <c r="A1928" i="1"/>
  <c r="B1928" i="1"/>
  <c r="C1928" i="1"/>
  <c r="D1928" i="1"/>
  <c r="E1928" i="1"/>
  <c r="F1928" i="1"/>
  <c r="G1928" i="1"/>
  <c r="H1928" i="1"/>
  <c r="I1928" i="1"/>
  <c r="J1928" i="1"/>
  <c r="K1928" i="1"/>
  <c r="L1928" i="1"/>
  <c r="M1928" i="1"/>
  <c r="N1928" i="1"/>
  <c r="O1928" i="1"/>
  <c r="P1928" i="1"/>
  <c r="Q1928" i="1"/>
  <c r="R1928" i="1"/>
  <c r="S1928" i="1"/>
  <c r="U1928" i="1"/>
  <c r="V1928" i="1"/>
  <c r="W1928" i="1"/>
  <c r="X1928" i="1"/>
  <c r="Y1928" i="1"/>
  <c r="Z1928" i="1"/>
  <c r="AA1928" i="1"/>
  <c r="AB1928" i="1"/>
  <c r="A1929" i="1"/>
  <c r="B1929" i="1"/>
  <c r="C1929" i="1"/>
  <c r="D1929" i="1"/>
  <c r="E1929" i="1"/>
  <c r="F1929" i="1"/>
  <c r="G1929" i="1"/>
  <c r="H1929" i="1"/>
  <c r="I1929" i="1"/>
  <c r="J1929" i="1"/>
  <c r="K1929" i="1"/>
  <c r="L1929" i="1"/>
  <c r="M1929" i="1"/>
  <c r="N1929" i="1"/>
  <c r="O1929" i="1"/>
  <c r="P1929" i="1"/>
  <c r="Q1929" i="1"/>
  <c r="R1929" i="1"/>
  <c r="S1929" i="1"/>
  <c r="U1929" i="1"/>
  <c r="V1929" i="1"/>
  <c r="W1929" i="1"/>
  <c r="X1929" i="1"/>
  <c r="Y1929" i="1"/>
  <c r="Z1929" i="1"/>
  <c r="AA1929" i="1"/>
  <c r="AB1929" i="1"/>
  <c r="A1930" i="1"/>
  <c r="B1930" i="1"/>
  <c r="C1930" i="1"/>
  <c r="D1930" i="1"/>
  <c r="E1930" i="1"/>
  <c r="F1930" i="1"/>
  <c r="G1930" i="1"/>
  <c r="H1930" i="1"/>
  <c r="I1930" i="1"/>
  <c r="J1930" i="1"/>
  <c r="K1930" i="1"/>
  <c r="L1930" i="1"/>
  <c r="M1930" i="1"/>
  <c r="N1930" i="1"/>
  <c r="O1930" i="1"/>
  <c r="P1930" i="1"/>
  <c r="Q1930" i="1"/>
  <c r="R1930" i="1"/>
  <c r="S1930" i="1"/>
  <c r="U1930" i="1"/>
  <c r="V1930" i="1"/>
  <c r="W1930" i="1"/>
  <c r="X1930" i="1"/>
  <c r="Y1930" i="1"/>
  <c r="Z1930" i="1"/>
  <c r="AA1930" i="1"/>
  <c r="AB1930" i="1"/>
  <c r="A1931" i="1"/>
  <c r="B1931" i="1"/>
  <c r="C1931" i="1"/>
  <c r="D1931" i="1"/>
  <c r="E1931" i="1"/>
  <c r="F1931" i="1"/>
  <c r="G1931" i="1"/>
  <c r="H1931" i="1"/>
  <c r="I1931" i="1"/>
  <c r="J1931" i="1"/>
  <c r="K1931" i="1"/>
  <c r="L1931" i="1"/>
  <c r="M1931" i="1"/>
  <c r="N1931" i="1"/>
  <c r="O1931" i="1"/>
  <c r="P1931" i="1"/>
  <c r="Q1931" i="1"/>
  <c r="R1931" i="1"/>
  <c r="S1931" i="1"/>
  <c r="U1931" i="1"/>
  <c r="V1931" i="1"/>
  <c r="W1931" i="1"/>
  <c r="X1931" i="1"/>
  <c r="Y1931" i="1"/>
  <c r="Z1931" i="1"/>
  <c r="AA1931" i="1"/>
  <c r="AB1931" i="1"/>
  <c r="A1932" i="1"/>
  <c r="B1932" i="1"/>
  <c r="C1932" i="1"/>
  <c r="D1932" i="1"/>
  <c r="E1932" i="1"/>
  <c r="F1932" i="1"/>
  <c r="G1932" i="1"/>
  <c r="H1932" i="1"/>
  <c r="I1932" i="1"/>
  <c r="J1932" i="1"/>
  <c r="K1932" i="1"/>
  <c r="L1932" i="1"/>
  <c r="M1932" i="1"/>
  <c r="N1932" i="1"/>
  <c r="O1932" i="1"/>
  <c r="P1932" i="1"/>
  <c r="Q1932" i="1"/>
  <c r="R1932" i="1"/>
  <c r="S1932" i="1"/>
  <c r="U1932" i="1"/>
  <c r="V1932" i="1"/>
  <c r="W1932" i="1"/>
  <c r="X1932" i="1"/>
  <c r="Y1932" i="1"/>
  <c r="Z1932" i="1"/>
  <c r="AA1932" i="1"/>
  <c r="AB1932" i="1"/>
  <c r="A1933" i="1"/>
  <c r="B1933" i="1"/>
  <c r="C1933" i="1"/>
  <c r="D1933" i="1"/>
  <c r="E1933" i="1"/>
  <c r="F1933" i="1"/>
  <c r="G1933" i="1"/>
  <c r="H1933" i="1"/>
  <c r="I1933" i="1"/>
  <c r="J1933" i="1"/>
  <c r="K1933" i="1"/>
  <c r="L1933" i="1"/>
  <c r="M1933" i="1"/>
  <c r="N1933" i="1"/>
  <c r="O1933" i="1"/>
  <c r="P1933" i="1"/>
  <c r="Q1933" i="1"/>
  <c r="R1933" i="1"/>
  <c r="S1933" i="1"/>
  <c r="U1933" i="1"/>
  <c r="V1933" i="1"/>
  <c r="W1933" i="1"/>
  <c r="X1933" i="1"/>
  <c r="Y1933" i="1"/>
  <c r="Z1933" i="1"/>
  <c r="AA1933" i="1"/>
  <c r="AB1933" i="1"/>
  <c r="A1934" i="1"/>
  <c r="B1934" i="1"/>
  <c r="C1934" i="1"/>
  <c r="D1934" i="1"/>
  <c r="E1934" i="1"/>
  <c r="F1934" i="1"/>
  <c r="G1934" i="1"/>
  <c r="H1934" i="1"/>
  <c r="I1934" i="1"/>
  <c r="J1934" i="1"/>
  <c r="K1934" i="1"/>
  <c r="L1934" i="1"/>
  <c r="M1934" i="1"/>
  <c r="N1934" i="1"/>
  <c r="O1934" i="1"/>
  <c r="P1934" i="1"/>
  <c r="Q1934" i="1"/>
  <c r="R1934" i="1"/>
  <c r="S1934" i="1"/>
  <c r="U1934" i="1"/>
  <c r="V1934" i="1"/>
  <c r="W1934" i="1"/>
  <c r="X1934" i="1"/>
  <c r="Y1934" i="1"/>
  <c r="Z1934" i="1"/>
  <c r="AA1934" i="1"/>
  <c r="AB1934" i="1"/>
  <c r="A1935" i="1"/>
  <c r="B1935" i="1"/>
  <c r="C1935" i="1"/>
  <c r="D1935" i="1"/>
  <c r="E1935" i="1"/>
  <c r="F1935" i="1"/>
  <c r="G1935" i="1"/>
  <c r="H1935" i="1"/>
  <c r="I1935" i="1"/>
  <c r="J1935" i="1"/>
  <c r="K1935" i="1"/>
  <c r="L1935" i="1"/>
  <c r="M1935" i="1"/>
  <c r="N1935" i="1"/>
  <c r="O1935" i="1"/>
  <c r="P1935" i="1"/>
  <c r="Q1935" i="1"/>
  <c r="R1935" i="1"/>
  <c r="S1935" i="1"/>
  <c r="U1935" i="1"/>
  <c r="V1935" i="1"/>
  <c r="W1935" i="1"/>
  <c r="X1935" i="1"/>
  <c r="Y1935" i="1"/>
  <c r="Z1935" i="1"/>
  <c r="AA1935" i="1"/>
  <c r="AB1935" i="1"/>
  <c r="A1936" i="1"/>
  <c r="B1936" i="1"/>
  <c r="C1936" i="1"/>
  <c r="D1936" i="1"/>
  <c r="E1936" i="1"/>
  <c r="F1936" i="1"/>
  <c r="G1936" i="1"/>
  <c r="H1936" i="1"/>
  <c r="I1936" i="1"/>
  <c r="J1936" i="1"/>
  <c r="K1936" i="1"/>
  <c r="L1936" i="1"/>
  <c r="M1936" i="1"/>
  <c r="N1936" i="1"/>
  <c r="O1936" i="1"/>
  <c r="P1936" i="1"/>
  <c r="Q1936" i="1"/>
  <c r="R1936" i="1"/>
  <c r="S1936" i="1"/>
  <c r="U1936" i="1"/>
  <c r="V1936" i="1"/>
  <c r="W1936" i="1"/>
  <c r="X1936" i="1"/>
  <c r="Y1936" i="1"/>
  <c r="Z1936" i="1"/>
  <c r="AA1936" i="1"/>
  <c r="AB1936" i="1"/>
  <c r="A1937" i="1"/>
  <c r="B1937" i="1"/>
  <c r="C1937" i="1"/>
  <c r="D1937" i="1"/>
  <c r="E1937" i="1"/>
  <c r="F1937" i="1"/>
  <c r="G1937" i="1"/>
  <c r="H1937" i="1"/>
  <c r="I1937" i="1"/>
  <c r="J1937" i="1"/>
  <c r="K1937" i="1"/>
  <c r="L1937" i="1"/>
  <c r="M1937" i="1"/>
  <c r="N1937" i="1"/>
  <c r="O1937" i="1"/>
  <c r="P1937" i="1"/>
  <c r="Q1937" i="1"/>
  <c r="R1937" i="1"/>
  <c r="S1937" i="1"/>
  <c r="U1937" i="1"/>
  <c r="V1937" i="1"/>
  <c r="W1937" i="1"/>
  <c r="X1937" i="1"/>
  <c r="Y1937" i="1"/>
  <c r="Z1937" i="1"/>
  <c r="AA1937" i="1"/>
  <c r="AB1937" i="1"/>
  <c r="A1938" i="1"/>
  <c r="B1938" i="1"/>
  <c r="C1938" i="1"/>
  <c r="D1938" i="1"/>
  <c r="E1938" i="1"/>
  <c r="F1938" i="1"/>
  <c r="G1938" i="1"/>
  <c r="H1938" i="1"/>
  <c r="I1938" i="1"/>
  <c r="J1938" i="1"/>
  <c r="K1938" i="1"/>
  <c r="L1938" i="1"/>
  <c r="M1938" i="1"/>
  <c r="N1938" i="1"/>
  <c r="O1938" i="1"/>
  <c r="P1938" i="1"/>
  <c r="Q1938" i="1"/>
  <c r="R1938" i="1"/>
  <c r="S1938" i="1"/>
  <c r="U1938" i="1"/>
  <c r="V1938" i="1"/>
  <c r="W1938" i="1"/>
  <c r="X1938" i="1"/>
  <c r="Y1938" i="1"/>
  <c r="Z1938" i="1"/>
  <c r="AA1938" i="1"/>
  <c r="AB1938" i="1"/>
  <c r="A1939" i="1"/>
  <c r="B1939" i="1"/>
  <c r="C1939" i="1"/>
  <c r="D1939" i="1"/>
  <c r="E1939" i="1"/>
  <c r="F1939" i="1"/>
  <c r="G1939" i="1"/>
  <c r="H1939" i="1"/>
  <c r="I1939" i="1"/>
  <c r="J1939" i="1"/>
  <c r="K1939" i="1"/>
  <c r="L1939" i="1"/>
  <c r="M1939" i="1"/>
  <c r="N1939" i="1"/>
  <c r="O1939" i="1"/>
  <c r="P1939" i="1"/>
  <c r="Q1939" i="1"/>
  <c r="R1939" i="1"/>
  <c r="S1939" i="1"/>
  <c r="U1939" i="1"/>
  <c r="V1939" i="1"/>
  <c r="W1939" i="1"/>
  <c r="X1939" i="1"/>
  <c r="Y1939" i="1"/>
  <c r="Z1939" i="1"/>
  <c r="AA1939" i="1"/>
  <c r="AB1939" i="1"/>
  <c r="A1940" i="1"/>
  <c r="B1940" i="1"/>
  <c r="C1940" i="1"/>
  <c r="D1940" i="1"/>
  <c r="E1940" i="1"/>
  <c r="F1940" i="1"/>
  <c r="G1940" i="1"/>
  <c r="H1940" i="1"/>
  <c r="I1940" i="1"/>
  <c r="J1940" i="1"/>
  <c r="K1940" i="1"/>
  <c r="L1940" i="1"/>
  <c r="M1940" i="1"/>
  <c r="N1940" i="1"/>
  <c r="O1940" i="1"/>
  <c r="P1940" i="1"/>
  <c r="Q1940" i="1"/>
  <c r="R1940" i="1"/>
  <c r="S1940" i="1"/>
  <c r="U1940" i="1"/>
  <c r="V1940" i="1"/>
  <c r="W1940" i="1"/>
  <c r="X1940" i="1"/>
  <c r="Y1940" i="1"/>
  <c r="Z1940" i="1"/>
  <c r="AA1940" i="1"/>
  <c r="AB1940" i="1"/>
  <c r="A1941" i="1"/>
  <c r="B1941" i="1"/>
  <c r="C1941" i="1"/>
  <c r="D1941" i="1"/>
  <c r="E1941" i="1"/>
  <c r="F1941" i="1"/>
  <c r="G1941" i="1"/>
  <c r="H1941" i="1"/>
  <c r="I1941" i="1"/>
  <c r="J1941" i="1"/>
  <c r="K1941" i="1"/>
  <c r="L1941" i="1"/>
  <c r="M1941" i="1"/>
  <c r="N1941" i="1"/>
  <c r="O1941" i="1"/>
  <c r="P1941" i="1"/>
  <c r="Q1941" i="1"/>
  <c r="R1941" i="1"/>
  <c r="S1941" i="1"/>
  <c r="U1941" i="1"/>
  <c r="V1941" i="1"/>
  <c r="W1941" i="1"/>
  <c r="X1941" i="1"/>
  <c r="Y1941" i="1"/>
  <c r="Z1941" i="1"/>
  <c r="AA1941" i="1"/>
  <c r="AB1941" i="1"/>
  <c r="A1942" i="1"/>
  <c r="B1942" i="1"/>
  <c r="C1942" i="1"/>
  <c r="D1942" i="1"/>
  <c r="E1942" i="1"/>
  <c r="F1942" i="1"/>
  <c r="G1942" i="1"/>
  <c r="H1942" i="1"/>
  <c r="I1942" i="1"/>
  <c r="J1942" i="1"/>
  <c r="K1942" i="1"/>
  <c r="L1942" i="1"/>
  <c r="M1942" i="1"/>
  <c r="N1942" i="1"/>
  <c r="O1942" i="1"/>
  <c r="P1942" i="1"/>
  <c r="Q1942" i="1"/>
  <c r="R1942" i="1"/>
  <c r="S1942" i="1"/>
  <c r="U1942" i="1"/>
  <c r="V1942" i="1"/>
  <c r="W1942" i="1"/>
  <c r="X1942" i="1"/>
  <c r="Y1942" i="1"/>
  <c r="Z1942" i="1"/>
  <c r="AA1942" i="1"/>
  <c r="AB1942" i="1"/>
  <c r="A1943" i="1"/>
  <c r="B1943" i="1"/>
  <c r="C1943" i="1"/>
  <c r="D1943" i="1"/>
  <c r="E1943" i="1"/>
  <c r="F1943" i="1"/>
  <c r="G1943" i="1"/>
  <c r="H1943" i="1"/>
  <c r="I1943" i="1"/>
  <c r="J1943" i="1"/>
  <c r="K1943" i="1"/>
  <c r="L1943" i="1"/>
  <c r="M1943" i="1"/>
  <c r="N1943" i="1"/>
  <c r="O1943" i="1"/>
  <c r="P1943" i="1"/>
  <c r="Q1943" i="1"/>
  <c r="R1943" i="1"/>
  <c r="S1943" i="1"/>
  <c r="U1943" i="1"/>
  <c r="V1943" i="1"/>
  <c r="W1943" i="1"/>
  <c r="X1943" i="1"/>
  <c r="Y1943" i="1"/>
  <c r="Z1943" i="1"/>
  <c r="AA1943" i="1"/>
  <c r="AB1943" i="1"/>
  <c r="A1944" i="1"/>
  <c r="B1944" i="1"/>
  <c r="C1944" i="1"/>
  <c r="D1944" i="1"/>
  <c r="E1944" i="1"/>
  <c r="F1944" i="1"/>
  <c r="G1944" i="1"/>
  <c r="H1944" i="1"/>
  <c r="I1944" i="1"/>
  <c r="J1944" i="1"/>
  <c r="K1944" i="1"/>
  <c r="L1944" i="1"/>
  <c r="M1944" i="1"/>
  <c r="N1944" i="1"/>
  <c r="O1944" i="1"/>
  <c r="P1944" i="1"/>
  <c r="Q1944" i="1"/>
  <c r="R1944" i="1"/>
  <c r="S1944" i="1"/>
  <c r="U1944" i="1"/>
  <c r="V1944" i="1"/>
  <c r="W1944" i="1"/>
  <c r="X1944" i="1"/>
  <c r="Y1944" i="1"/>
  <c r="Z1944" i="1"/>
  <c r="AA1944" i="1"/>
  <c r="AB1944" i="1"/>
  <c r="A1945" i="1"/>
  <c r="B1945" i="1"/>
  <c r="C1945" i="1"/>
  <c r="D1945" i="1"/>
  <c r="E1945" i="1"/>
  <c r="F1945" i="1"/>
  <c r="G1945" i="1"/>
  <c r="H1945" i="1"/>
  <c r="I1945" i="1"/>
  <c r="J1945" i="1"/>
  <c r="K1945" i="1"/>
  <c r="L1945" i="1"/>
  <c r="M1945" i="1"/>
  <c r="N1945" i="1"/>
  <c r="O1945" i="1"/>
  <c r="P1945" i="1"/>
  <c r="Q1945" i="1"/>
  <c r="R1945" i="1"/>
  <c r="S1945" i="1"/>
  <c r="U1945" i="1"/>
  <c r="V1945" i="1"/>
  <c r="W1945" i="1"/>
  <c r="X1945" i="1"/>
  <c r="Y1945" i="1"/>
  <c r="Z1945" i="1"/>
  <c r="AA1945" i="1"/>
  <c r="AB1945" i="1"/>
  <c r="A1946" i="1"/>
  <c r="B1946" i="1"/>
  <c r="C1946" i="1"/>
  <c r="D1946" i="1"/>
  <c r="E1946" i="1"/>
  <c r="F1946" i="1"/>
  <c r="G1946" i="1"/>
  <c r="H1946" i="1"/>
  <c r="I1946" i="1"/>
  <c r="J1946" i="1"/>
  <c r="K1946" i="1"/>
  <c r="L1946" i="1"/>
  <c r="M1946" i="1"/>
  <c r="N1946" i="1"/>
  <c r="O1946" i="1"/>
  <c r="P1946" i="1"/>
  <c r="Q1946" i="1"/>
  <c r="R1946" i="1"/>
  <c r="S1946" i="1"/>
  <c r="U1946" i="1"/>
  <c r="V1946" i="1"/>
  <c r="W1946" i="1"/>
  <c r="X1946" i="1"/>
  <c r="Y1946" i="1"/>
  <c r="Z1946" i="1"/>
  <c r="AA1946" i="1"/>
  <c r="AB1946" i="1"/>
  <c r="A1947" i="1"/>
  <c r="B1947" i="1"/>
  <c r="C1947" i="1"/>
  <c r="D1947" i="1"/>
  <c r="E1947" i="1"/>
  <c r="F1947" i="1"/>
  <c r="G1947" i="1"/>
  <c r="H1947" i="1"/>
  <c r="I1947" i="1"/>
  <c r="J1947" i="1"/>
  <c r="K1947" i="1"/>
  <c r="L1947" i="1"/>
  <c r="M1947" i="1"/>
  <c r="N1947" i="1"/>
  <c r="O1947" i="1"/>
  <c r="P1947" i="1"/>
  <c r="Q1947" i="1"/>
  <c r="R1947" i="1"/>
  <c r="S1947" i="1"/>
  <c r="U1947" i="1"/>
  <c r="V1947" i="1"/>
  <c r="W1947" i="1"/>
  <c r="X1947" i="1"/>
  <c r="Y1947" i="1"/>
  <c r="Z1947" i="1"/>
  <c r="AA1947" i="1"/>
  <c r="AB1947" i="1"/>
  <c r="A1948" i="1"/>
  <c r="B1948" i="1"/>
  <c r="C1948" i="1"/>
  <c r="D1948" i="1"/>
  <c r="E1948" i="1"/>
  <c r="F1948" i="1"/>
  <c r="G1948" i="1"/>
  <c r="H1948" i="1"/>
  <c r="I1948" i="1"/>
  <c r="J1948" i="1"/>
  <c r="K1948" i="1"/>
  <c r="L1948" i="1"/>
  <c r="M1948" i="1"/>
  <c r="N1948" i="1"/>
  <c r="O1948" i="1"/>
  <c r="P1948" i="1"/>
  <c r="Q1948" i="1"/>
  <c r="R1948" i="1"/>
  <c r="S1948" i="1"/>
  <c r="U1948" i="1"/>
  <c r="V1948" i="1"/>
  <c r="W1948" i="1"/>
  <c r="X1948" i="1"/>
  <c r="Y1948" i="1"/>
  <c r="Z1948" i="1"/>
  <c r="AA1948" i="1"/>
  <c r="AB1948" i="1"/>
  <c r="A1949" i="1"/>
  <c r="B1949" i="1"/>
  <c r="C1949" i="1"/>
  <c r="D1949" i="1"/>
  <c r="E1949" i="1"/>
  <c r="F1949" i="1"/>
  <c r="G1949" i="1"/>
  <c r="H1949" i="1"/>
  <c r="I1949" i="1"/>
  <c r="J1949" i="1"/>
  <c r="K1949" i="1"/>
  <c r="L1949" i="1"/>
  <c r="M1949" i="1"/>
  <c r="N1949" i="1"/>
  <c r="O1949" i="1"/>
  <c r="P1949" i="1"/>
  <c r="Q1949" i="1"/>
  <c r="R1949" i="1"/>
  <c r="S1949" i="1"/>
  <c r="U1949" i="1"/>
  <c r="V1949" i="1"/>
  <c r="W1949" i="1"/>
  <c r="X1949" i="1"/>
  <c r="Y1949" i="1"/>
  <c r="Z1949" i="1"/>
  <c r="AA1949" i="1"/>
  <c r="AB1949" i="1"/>
  <c r="A1950" i="1"/>
  <c r="B1950" i="1"/>
  <c r="C1950" i="1"/>
  <c r="D1950" i="1"/>
  <c r="E1950" i="1"/>
  <c r="F1950" i="1"/>
  <c r="G1950" i="1"/>
  <c r="H1950" i="1"/>
  <c r="I1950" i="1"/>
  <c r="J1950" i="1"/>
  <c r="K1950" i="1"/>
  <c r="L1950" i="1"/>
  <c r="M1950" i="1"/>
  <c r="N1950" i="1"/>
  <c r="O1950" i="1"/>
  <c r="P1950" i="1"/>
  <c r="Q1950" i="1"/>
  <c r="R1950" i="1"/>
  <c r="S1950" i="1"/>
  <c r="U1950" i="1"/>
  <c r="V1950" i="1"/>
  <c r="W1950" i="1"/>
  <c r="X1950" i="1"/>
  <c r="Y1950" i="1"/>
  <c r="Z1950" i="1"/>
  <c r="AA1950" i="1"/>
  <c r="AB1950" i="1"/>
  <c r="A1951" i="1"/>
  <c r="B1951" i="1"/>
  <c r="C1951" i="1"/>
  <c r="D1951" i="1"/>
  <c r="E1951" i="1"/>
  <c r="F1951" i="1"/>
  <c r="G1951" i="1"/>
  <c r="H1951" i="1"/>
  <c r="I1951" i="1"/>
  <c r="J1951" i="1"/>
  <c r="K1951" i="1"/>
  <c r="L1951" i="1"/>
  <c r="M1951" i="1"/>
  <c r="N1951" i="1"/>
  <c r="O1951" i="1"/>
  <c r="P1951" i="1"/>
  <c r="Q1951" i="1"/>
  <c r="R1951" i="1"/>
  <c r="S1951" i="1"/>
  <c r="U1951" i="1"/>
  <c r="V1951" i="1"/>
  <c r="W1951" i="1"/>
  <c r="X1951" i="1"/>
  <c r="Y1951" i="1"/>
  <c r="Z1951" i="1"/>
  <c r="AA1951" i="1"/>
  <c r="AB1951" i="1"/>
  <c r="A1952" i="1"/>
  <c r="B1952" i="1"/>
  <c r="C1952" i="1"/>
  <c r="D1952" i="1"/>
  <c r="E1952" i="1"/>
  <c r="F1952" i="1"/>
  <c r="G1952" i="1"/>
  <c r="H1952" i="1"/>
  <c r="I1952" i="1"/>
  <c r="J1952" i="1"/>
  <c r="K1952" i="1"/>
  <c r="L1952" i="1"/>
  <c r="M1952" i="1"/>
  <c r="N1952" i="1"/>
  <c r="O1952" i="1"/>
  <c r="P1952" i="1"/>
  <c r="Q1952" i="1"/>
  <c r="R1952" i="1"/>
  <c r="S1952" i="1"/>
  <c r="U1952" i="1"/>
  <c r="V1952" i="1"/>
  <c r="W1952" i="1"/>
  <c r="X1952" i="1"/>
  <c r="Y1952" i="1"/>
  <c r="Z1952" i="1"/>
  <c r="AA1952" i="1"/>
  <c r="AB1952" i="1"/>
  <c r="A1953" i="1"/>
  <c r="B1953" i="1"/>
  <c r="C1953" i="1"/>
  <c r="D1953" i="1"/>
  <c r="E1953" i="1"/>
  <c r="F1953" i="1"/>
  <c r="G1953" i="1"/>
  <c r="H1953" i="1"/>
  <c r="I1953" i="1"/>
  <c r="J1953" i="1"/>
  <c r="K1953" i="1"/>
  <c r="L1953" i="1"/>
  <c r="M1953" i="1"/>
  <c r="N1953" i="1"/>
  <c r="O1953" i="1"/>
  <c r="P1953" i="1"/>
  <c r="Q1953" i="1"/>
  <c r="R1953" i="1"/>
  <c r="S1953" i="1"/>
  <c r="U1953" i="1"/>
  <c r="V1953" i="1"/>
  <c r="W1953" i="1"/>
  <c r="X1953" i="1"/>
  <c r="Y1953" i="1"/>
  <c r="Z1953" i="1"/>
  <c r="AA1953" i="1"/>
  <c r="AB1953" i="1"/>
  <c r="A1954" i="1"/>
  <c r="B1954" i="1"/>
  <c r="C1954" i="1"/>
  <c r="D1954" i="1"/>
  <c r="E1954" i="1"/>
  <c r="F1954" i="1"/>
  <c r="G1954" i="1"/>
  <c r="H1954" i="1"/>
  <c r="I1954" i="1"/>
  <c r="J1954" i="1"/>
  <c r="K1954" i="1"/>
  <c r="L1954" i="1"/>
  <c r="M1954" i="1"/>
  <c r="N1954" i="1"/>
  <c r="O1954" i="1"/>
  <c r="P1954" i="1"/>
  <c r="Q1954" i="1"/>
  <c r="R1954" i="1"/>
  <c r="S1954" i="1"/>
  <c r="U1954" i="1"/>
  <c r="V1954" i="1"/>
  <c r="W1954" i="1"/>
  <c r="X1954" i="1"/>
  <c r="Y1954" i="1"/>
  <c r="Z1954" i="1"/>
  <c r="AA1954" i="1"/>
  <c r="AB1954" i="1"/>
  <c r="A1955" i="1"/>
  <c r="B1955" i="1"/>
  <c r="C1955" i="1"/>
  <c r="D1955" i="1"/>
  <c r="E1955" i="1"/>
  <c r="F1955" i="1"/>
  <c r="G1955" i="1"/>
  <c r="H1955" i="1"/>
  <c r="I1955" i="1"/>
  <c r="J1955" i="1"/>
  <c r="K1955" i="1"/>
  <c r="L1955" i="1"/>
  <c r="M1955" i="1"/>
  <c r="N1955" i="1"/>
  <c r="O1955" i="1"/>
  <c r="P1955" i="1"/>
  <c r="Q1955" i="1"/>
  <c r="R1955" i="1"/>
  <c r="S1955" i="1"/>
  <c r="U1955" i="1"/>
  <c r="V1955" i="1"/>
  <c r="W1955" i="1"/>
  <c r="X1955" i="1"/>
  <c r="Y1955" i="1"/>
  <c r="Z1955" i="1"/>
  <c r="AA1955" i="1"/>
  <c r="AB1955" i="1"/>
  <c r="A1956" i="1"/>
  <c r="B1956" i="1"/>
  <c r="C1956" i="1"/>
  <c r="D1956" i="1"/>
  <c r="E1956" i="1"/>
  <c r="F1956" i="1"/>
  <c r="G1956" i="1"/>
  <c r="H1956" i="1"/>
  <c r="I1956" i="1"/>
  <c r="J1956" i="1"/>
  <c r="K1956" i="1"/>
  <c r="L1956" i="1"/>
  <c r="M1956" i="1"/>
  <c r="N1956" i="1"/>
  <c r="O1956" i="1"/>
  <c r="P1956" i="1"/>
  <c r="Q1956" i="1"/>
  <c r="R1956" i="1"/>
  <c r="S1956" i="1"/>
  <c r="U1956" i="1"/>
  <c r="V1956" i="1"/>
  <c r="W1956" i="1"/>
  <c r="X1956" i="1"/>
  <c r="Y1956" i="1"/>
  <c r="Z1956" i="1"/>
  <c r="AA1956" i="1"/>
  <c r="AB1956" i="1"/>
  <c r="A1957" i="1"/>
  <c r="B1957" i="1"/>
  <c r="C1957" i="1"/>
  <c r="D1957" i="1"/>
  <c r="E1957" i="1"/>
  <c r="F1957" i="1"/>
  <c r="G1957" i="1"/>
  <c r="H1957" i="1"/>
  <c r="I1957" i="1"/>
  <c r="J1957" i="1"/>
  <c r="K1957" i="1"/>
  <c r="L1957" i="1"/>
  <c r="M1957" i="1"/>
  <c r="N1957" i="1"/>
  <c r="O1957" i="1"/>
  <c r="P1957" i="1"/>
  <c r="Q1957" i="1"/>
  <c r="R1957" i="1"/>
  <c r="S1957" i="1"/>
  <c r="U1957" i="1"/>
  <c r="V1957" i="1"/>
  <c r="W1957" i="1"/>
  <c r="X1957" i="1"/>
  <c r="Y1957" i="1"/>
  <c r="Z1957" i="1"/>
  <c r="AA1957" i="1"/>
  <c r="AB1957" i="1"/>
  <c r="A1958" i="1"/>
  <c r="B1958" i="1"/>
  <c r="C1958" i="1"/>
  <c r="D1958" i="1"/>
  <c r="E1958" i="1"/>
  <c r="F1958" i="1"/>
  <c r="G1958" i="1"/>
  <c r="H1958" i="1"/>
  <c r="I1958" i="1"/>
  <c r="J1958" i="1"/>
  <c r="K1958" i="1"/>
  <c r="L1958" i="1"/>
  <c r="M1958" i="1"/>
  <c r="N1958" i="1"/>
  <c r="O1958" i="1"/>
  <c r="P1958" i="1"/>
  <c r="Q1958" i="1"/>
  <c r="R1958" i="1"/>
  <c r="S1958" i="1"/>
  <c r="U1958" i="1"/>
  <c r="V1958" i="1"/>
  <c r="W1958" i="1"/>
  <c r="X1958" i="1"/>
  <c r="Y1958" i="1"/>
  <c r="Z1958" i="1"/>
  <c r="AA1958" i="1"/>
  <c r="AB1958" i="1"/>
  <c r="A1959" i="1"/>
  <c r="B1959" i="1"/>
  <c r="C1959" i="1"/>
  <c r="D1959" i="1"/>
  <c r="E1959" i="1"/>
  <c r="F1959" i="1"/>
  <c r="G1959" i="1"/>
  <c r="H1959" i="1"/>
  <c r="I1959" i="1"/>
  <c r="J1959" i="1"/>
  <c r="K1959" i="1"/>
  <c r="L1959" i="1"/>
  <c r="M1959" i="1"/>
  <c r="N1959" i="1"/>
  <c r="O1959" i="1"/>
  <c r="P1959" i="1"/>
  <c r="Q1959" i="1"/>
  <c r="R1959" i="1"/>
  <c r="S1959" i="1"/>
  <c r="U1959" i="1"/>
  <c r="V1959" i="1"/>
  <c r="W1959" i="1"/>
  <c r="X1959" i="1"/>
  <c r="Y1959" i="1"/>
  <c r="Z1959" i="1"/>
  <c r="AA1959" i="1"/>
  <c r="AB1959" i="1"/>
  <c r="A1960" i="1"/>
  <c r="B1960" i="1"/>
  <c r="C1960" i="1"/>
  <c r="D1960" i="1"/>
  <c r="E1960" i="1"/>
  <c r="F1960" i="1"/>
  <c r="G1960" i="1"/>
  <c r="H1960" i="1"/>
  <c r="I1960" i="1"/>
  <c r="J1960" i="1"/>
  <c r="K1960" i="1"/>
  <c r="L1960" i="1"/>
  <c r="M1960" i="1"/>
  <c r="N1960" i="1"/>
  <c r="O1960" i="1"/>
  <c r="P1960" i="1"/>
  <c r="Q1960" i="1"/>
  <c r="R1960" i="1"/>
  <c r="S1960" i="1"/>
  <c r="U1960" i="1"/>
  <c r="V1960" i="1"/>
  <c r="W1960" i="1"/>
  <c r="X1960" i="1"/>
  <c r="Y1960" i="1"/>
  <c r="Z1960" i="1"/>
  <c r="AA1960" i="1"/>
  <c r="AB1960" i="1"/>
  <c r="A1961" i="1"/>
  <c r="B1961" i="1"/>
  <c r="C1961" i="1"/>
  <c r="D1961" i="1"/>
  <c r="E1961" i="1"/>
  <c r="F1961" i="1"/>
  <c r="G1961" i="1"/>
  <c r="H1961" i="1"/>
  <c r="I1961" i="1"/>
  <c r="J1961" i="1"/>
  <c r="K1961" i="1"/>
  <c r="L1961" i="1"/>
  <c r="M1961" i="1"/>
  <c r="N1961" i="1"/>
  <c r="O1961" i="1"/>
  <c r="P1961" i="1"/>
  <c r="Q1961" i="1"/>
  <c r="R1961" i="1"/>
  <c r="S1961" i="1"/>
  <c r="U1961" i="1"/>
  <c r="V1961" i="1"/>
  <c r="W1961" i="1"/>
  <c r="X1961" i="1"/>
  <c r="Y1961" i="1"/>
  <c r="Z1961" i="1"/>
  <c r="AA1961" i="1"/>
  <c r="AB1961" i="1"/>
  <c r="A1962" i="1"/>
  <c r="B1962" i="1"/>
  <c r="C1962" i="1"/>
  <c r="D1962" i="1"/>
  <c r="E1962" i="1"/>
  <c r="F1962" i="1"/>
  <c r="G1962" i="1"/>
  <c r="H1962" i="1"/>
  <c r="I1962" i="1"/>
  <c r="J1962" i="1"/>
  <c r="K1962" i="1"/>
  <c r="L1962" i="1"/>
  <c r="M1962" i="1"/>
  <c r="N1962" i="1"/>
  <c r="O1962" i="1"/>
  <c r="P1962" i="1"/>
  <c r="Q1962" i="1"/>
  <c r="R1962" i="1"/>
  <c r="S1962" i="1"/>
  <c r="U1962" i="1"/>
  <c r="V1962" i="1"/>
  <c r="W1962" i="1"/>
  <c r="X1962" i="1"/>
  <c r="Y1962" i="1"/>
  <c r="Z1962" i="1"/>
  <c r="AA1962" i="1"/>
  <c r="AB1962" i="1"/>
  <c r="A1963" i="1"/>
  <c r="B1963" i="1"/>
  <c r="C1963" i="1"/>
  <c r="D1963" i="1"/>
  <c r="E1963" i="1"/>
  <c r="F1963" i="1"/>
  <c r="G1963" i="1"/>
  <c r="H1963" i="1"/>
  <c r="I1963" i="1"/>
  <c r="J1963" i="1"/>
  <c r="K1963" i="1"/>
  <c r="L1963" i="1"/>
  <c r="M1963" i="1"/>
  <c r="N1963" i="1"/>
  <c r="O1963" i="1"/>
  <c r="P1963" i="1"/>
  <c r="Q1963" i="1"/>
  <c r="R1963" i="1"/>
  <c r="S1963" i="1"/>
  <c r="U1963" i="1"/>
  <c r="V1963" i="1"/>
  <c r="W1963" i="1"/>
  <c r="X1963" i="1"/>
  <c r="Y1963" i="1"/>
  <c r="Z1963" i="1"/>
  <c r="AA1963" i="1"/>
  <c r="AB1963" i="1"/>
  <c r="A1964" i="1"/>
  <c r="B1964" i="1"/>
  <c r="C1964" i="1"/>
  <c r="D1964" i="1"/>
  <c r="E1964" i="1"/>
  <c r="F1964" i="1"/>
  <c r="G1964" i="1"/>
  <c r="H1964" i="1"/>
  <c r="I1964" i="1"/>
  <c r="J1964" i="1"/>
  <c r="K1964" i="1"/>
  <c r="L1964" i="1"/>
  <c r="M1964" i="1"/>
  <c r="N1964" i="1"/>
  <c r="O1964" i="1"/>
  <c r="P1964" i="1"/>
  <c r="Q1964" i="1"/>
  <c r="R1964" i="1"/>
  <c r="S1964" i="1"/>
  <c r="U1964" i="1"/>
  <c r="V1964" i="1"/>
  <c r="W1964" i="1"/>
  <c r="X1964" i="1"/>
  <c r="Y1964" i="1"/>
  <c r="Z1964" i="1"/>
  <c r="AA1964" i="1"/>
  <c r="AB1964" i="1"/>
  <c r="A1965" i="1"/>
  <c r="B1965" i="1"/>
  <c r="C1965" i="1"/>
  <c r="D1965" i="1"/>
  <c r="E1965" i="1"/>
  <c r="F1965" i="1"/>
  <c r="G1965" i="1"/>
  <c r="H1965" i="1"/>
  <c r="I1965" i="1"/>
  <c r="J1965" i="1"/>
  <c r="K1965" i="1"/>
  <c r="L1965" i="1"/>
  <c r="M1965" i="1"/>
  <c r="N1965" i="1"/>
  <c r="O1965" i="1"/>
  <c r="P1965" i="1"/>
  <c r="Q1965" i="1"/>
  <c r="R1965" i="1"/>
  <c r="S1965" i="1"/>
  <c r="U1965" i="1"/>
  <c r="V1965" i="1"/>
  <c r="W1965" i="1"/>
  <c r="X1965" i="1"/>
  <c r="Y1965" i="1"/>
  <c r="Z1965" i="1"/>
  <c r="AA1965" i="1"/>
  <c r="AB1965" i="1"/>
  <c r="A1966" i="1"/>
  <c r="B1966" i="1"/>
  <c r="C1966" i="1"/>
  <c r="D1966" i="1"/>
  <c r="E1966" i="1"/>
  <c r="F1966" i="1"/>
  <c r="G1966" i="1"/>
  <c r="H1966" i="1"/>
  <c r="I1966" i="1"/>
  <c r="J1966" i="1"/>
  <c r="K1966" i="1"/>
  <c r="L1966" i="1"/>
  <c r="M1966" i="1"/>
  <c r="N1966" i="1"/>
  <c r="O1966" i="1"/>
  <c r="P1966" i="1"/>
  <c r="Q1966" i="1"/>
  <c r="R1966" i="1"/>
  <c r="S1966" i="1"/>
  <c r="U1966" i="1"/>
  <c r="V1966" i="1"/>
  <c r="W1966" i="1"/>
  <c r="X1966" i="1"/>
  <c r="Y1966" i="1"/>
  <c r="Z1966" i="1"/>
  <c r="AA1966" i="1"/>
  <c r="AB1966" i="1"/>
  <c r="A1967" i="1"/>
  <c r="B1967" i="1"/>
  <c r="C1967" i="1"/>
  <c r="D1967" i="1"/>
  <c r="E1967" i="1"/>
  <c r="F1967" i="1"/>
  <c r="G1967" i="1"/>
  <c r="H1967" i="1"/>
  <c r="I1967" i="1"/>
  <c r="J1967" i="1"/>
  <c r="K1967" i="1"/>
  <c r="L1967" i="1"/>
  <c r="M1967" i="1"/>
  <c r="N1967" i="1"/>
  <c r="O1967" i="1"/>
  <c r="P1967" i="1"/>
  <c r="Q1967" i="1"/>
  <c r="R1967" i="1"/>
  <c r="S1967" i="1"/>
  <c r="U1967" i="1"/>
  <c r="V1967" i="1"/>
  <c r="W1967" i="1"/>
  <c r="X1967" i="1"/>
  <c r="Y1967" i="1"/>
  <c r="Z1967" i="1"/>
  <c r="AA1967" i="1"/>
  <c r="AB1967" i="1"/>
  <c r="A1968" i="1"/>
  <c r="B1968" i="1"/>
  <c r="C1968" i="1"/>
  <c r="D1968" i="1"/>
  <c r="E1968" i="1"/>
  <c r="F1968" i="1"/>
  <c r="G1968" i="1"/>
  <c r="H1968" i="1"/>
  <c r="I1968" i="1"/>
  <c r="J1968" i="1"/>
  <c r="K1968" i="1"/>
  <c r="L1968" i="1"/>
  <c r="M1968" i="1"/>
  <c r="N1968" i="1"/>
  <c r="O1968" i="1"/>
  <c r="P1968" i="1"/>
  <c r="Q1968" i="1"/>
  <c r="R1968" i="1"/>
  <c r="S1968" i="1"/>
  <c r="U1968" i="1"/>
  <c r="V1968" i="1"/>
  <c r="W1968" i="1"/>
  <c r="X1968" i="1"/>
  <c r="Y1968" i="1"/>
  <c r="Z1968" i="1"/>
  <c r="AA1968" i="1"/>
  <c r="AB1968" i="1"/>
  <c r="A1969" i="1"/>
  <c r="B1969" i="1"/>
  <c r="C1969" i="1"/>
  <c r="D1969" i="1"/>
  <c r="E1969" i="1"/>
  <c r="F1969" i="1"/>
  <c r="G1969" i="1"/>
  <c r="H1969" i="1"/>
  <c r="I1969" i="1"/>
  <c r="J1969" i="1"/>
  <c r="K1969" i="1"/>
  <c r="L1969" i="1"/>
  <c r="M1969" i="1"/>
  <c r="N1969" i="1"/>
  <c r="O1969" i="1"/>
  <c r="P1969" i="1"/>
  <c r="Q1969" i="1"/>
  <c r="R1969" i="1"/>
  <c r="S1969" i="1"/>
  <c r="U1969" i="1"/>
  <c r="V1969" i="1"/>
  <c r="W1969" i="1"/>
  <c r="X1969" i="1"/>
  <c r="Y1969" i="1"/>
  <c r="Z1969" i="1"/>
  <c r="AA1969" i="1"/>
  <c r="AB1969" i="1"/>
  <c r="A1970" i="1"/>
  <c r="B1970" i="1"/>
  <c r="C1970" i="1"/>
  <c r="D1970" i="1"/>
  <c r="E1970" i="1"/>
  <c r="F1970" i="1"/>
  <c r="G1970" i="1"/>
  <c r="H1970" i="1"/>
  <c r="I1970" i="1"/>
  <c r="J1970" i="1"/>
  <c r="K1970" i="1"/>
  <c r="L1970" i="1"/>
  <c r="M1970" i="1"/>
  <c r="N1970" i="1"/>
  <c r="O1970" i="1"/>
  <c r="P1970" i="1"/>
  <c r="Q1970" i="1"/>
  <c r="R1970" i="1"/>
  <c r="S1970" i="1"/>
  <c r="U1970" i="1"/>
  <c r="V1970" i="1"/>
  <c r="W1970" i="1"/>
  <c r="X1970" i="1"/>
  <c r="Y1970" i="1"/>
  <c r="Z1970" i="1"/>
  <c r="AA1970" i="1"/>
  <c r="AB1970" i="1"/>
  <c r="A1971" i="1"/>
  <c r="B1971" i="1"/>
  <c r="C1971" i="1"/>
  <c r="D1971" i="1"/>
  <c r="E1971" i="1"/>
  <c r="F1971" i="1"/>
  <c r="G1971" i="1"/>
  <c r="H1971" i="1"/>
  <c r="I1971" i="1"/>
  <c r="J1971" i="1"/>
  <c r="K1971" i="1"/>
  <c r="L1971" i="1"/>
  <c r="M1971" i="1"/>
  <c r="N1971" i="1"/>
  <c r="O1971" i="1"/>
  <c r="P1971" i="1"/>
  <c r="Q1971" i="1"/>
  <c r="R1971" i="1"/>
  <c r="S1971" i="1"/>
  <c r="U1971" i="1"/>
  <c r="V1971" i="1"/>
  <c r="W1971" i="1"/>
  <c r="X1971" i="1"/>
  <c r="Y1971" i="1"/>
  <c r="Z1971" i="1"/>
  <c r="AA1971" i="1"/>
  <c r="AB1971" i="1"/>
  <c r="A1972" i="1"/>
  <c r="B1972" i="1"/>
  <c r="C1972" i="1"/>
  <c r="D1972" i="1"/>
  <c r="E1972" i="1"/>
  <c r="F1972" i="1"/>
  <c r="G1972" i="1"/>
  <c r="H1972" i="1"/>
  <c r="I1972" i="1"/>
  <c r="J1972" i="1"/>
  <c r="K1972" i="1"/>
  <c r="L1972" i="1"/>
  <c r="M1972" i="1"/>
  <c r="N1972" i="1"/>
  <c r="O1972" i="1"/>
  <c r="P1972" i="1"/>
  <c r="Q1972" i="1"/>
  <c r="R1972" i="1"/>
  <c r="S1972" i="1"/>
  <c r="U1972" i="1"/>
  <c r="V1972" i="1"/>
  <c r="W1972" i="1"/>
  <c r="X1972" i="1"/>
  <c r="Y1972" i="1"/>
  <c r="Z1972" i="1"/>
  <c r="AA1972" i="1"/>
  <c r="AB1972" i="1"/>
  <c r="A1973" i="1"/>
  <c r="B1973" i="1"/>
  <c r="C1973" i="1"/>
  <c r="D1973" i="1"/>
  <c r="E1973" i="1"/>
  <c r="F1973" i="1"/>
  <c r="G1973" i="1"/>
  <c r="H1973" i="1"/>
  <c r="I1973" i="1"/>
  <c r="J1973" i="1"/>
  <c r="K1973" i="1"/>
  <c r="L1973" i="1"/>
  <c r="M1973" i="1"/>
  <c r="N1973" i="1"/>
  <c r="O1973" i="1"/>
  <c r="P1973" i="1"/>
  <c r="Q1973" i="1"/>
  <c r="R1973" i="1"/>
  <c r="S1973" i="1"/>
  <c r="U1973" i="1"/>
  <c r="V1973" i="1"/>
  <c r="W1973" i="1"/>
  <c r="X1973" i="1"/>
  <c r="Y1973" i="1"/>
  <c r="Z1973" i="1"/>
  <c r="AA1973" i="1"/>
  <c r="AB1973" i="1"/>
  <c r="A1974" i="1"/>
  <c r="B1974" i="1"/>
  <c r="C1974" i="1"/>
  <c r="D1974" i="1"/>
  <c r="E1974" i="1"/>
  <c r="F1974" i="1"/>
  <c r="G1974" i="1"/>
  <c r="H1974" i="1"/>
  <c r="I1974" i="1"/>
  <c r="J1974" i="1"/>
  <c r="K1974" i="1"/>
  <c r="L1974" i="1"/>
  <c r="M1974" i="1"/>
  <c r="N1974" i="1"/>
  <c r="O1974" i="1"/>
  <c r="P1974" i="1"/>
  <c r="Q1974" i="1"/>
  <c r="R1974" i="1"/>
  <c r="S1974" i="1"/>
  <c r="U1974" i="1"/>
  <c r="V1974" i="1"/>
  <c r="W1974" i="1"/>
  <c r="X1974" i="1"/>
  <c r="Y1974" i="1"/>
  <c r="Z1974" i="1"/>
  <c r="AA1974" i="1"/>
  <c r="AB1974" i="1"/>
  <c r="A1975" i="1"/>
  <c r="B1975" i="1"/>
  <c r="C1975" i="1"/>
  <c r="D1975" i="1"/>
  <c r="E1975" i="1"/>
  <c r="F1975" i="1"/>
  <c r="G1975" i="1"/>
  <c r="H1975" i="1"/>
  <c r="I1975" i="1"/>
  <c r="J1975" i="1"/>
  <c r="K1975" i="1"/>
  <c r="L1975" i="1"/>
  <c r="M1975" i="1"/>
  <c r="N1975" i="1"/>
  <c r="O1975" i="1"/>
  <c r="P1975" i="1"/>
  <c r="Q1975" i="1"/>
  <c r="R1975" i="1"/>
  <c r="S1975" i="1"/>
  <c r="U1975" i="1"/>
  <c r="V1975" i="1"/>
  <c r="W1975" i="1"/>
  <c r="X1975" i="1"/>
  <c r="Y1975" i="1"/>
  <c r="Z1975" i="1"/>
  <c r="AA1975" i="1"/>
  <c r="AB1975" i="1"/>
  <c r="A1976" i="1"/>
  <c r="B1976" i="1"/>
  <c r="C1976" i="1"/>
  <c r="D1976" i="1"/>
  <c r="E1976" i="1"/>
  <c r="F1976" i="1"/>
  <c r="G1976" i="1"/>
  <c r="H1976" i="1"/>
  <c r="I1976" i="1"/>
  <c r="J1976" i="1"/>
  <c r="K1976" i="1"/>
  <c r="L1976" i="1"/>
  <c r="M1976" i="1"/>
  <c r="N1976" i="1"/>
  <c r="O1976" i="1"/>
  <c r="P1976" i="1"/>
  <c r="Q1976" i="1"/>
  <c r="R1976" i="1"/>
  <c r="S1976" i="1"/>
  <c r="U1976" i="1"/>
  <c r="V1976" i="1"/>
  <c r="W1976" i="1"/>
  <c r="X1976" i="1"/>
  <c r="Y1976" i="1"/>
  <c r="Z1976" i="1"/>
  <c r="AA1976" i="1"/>
  <c r="AB1976" i="1"/>
  <c r="A1977" i="1"/>
  <c r="B1977" i="1"/>
  <c r="C1977" i="1"/>
  <c r="D1977" i="1"/>
  <c r="E1977" i="1"/>
  <c r="F1977" i="1"/>
  <c r="G1977" i="1"/>
  <c r="H1977" i="1"/>
  <c r="I1977" i="1"/>
  <c r="J1977" i="1"/>
  <c r="K1977" i="1"/>
  <c r="L1977" i="1"/>
  <c r="M1977" i="1"/>
  <c r="N1977" i="1"/>
  <c r="O1977" i="1"/>
  <c r="P1977" i="1"/>
  <c r="Q1977" i="1"/>
  <c r="R1977" i="1"/>
  <c r="S1977" i="1"/>
  <c r="U1977" i="1"/>
  <c r="V1977" i="1"/>
  <c r="W1977" i="1"/>
  <c r="X1977" i="1"/>
  <c r="Y1977" i="1"/>
  <c r="Z1977" i="1"/>
  <c r="AA1977" i="1"/>
  <c r="AB1977" i="1"/>
  <c r="A1978" i="1"/>
  <c r="B1978" i="1"/>
  <c r="C1978" i="1"/>
  <c r="D1978" i="1"/>
  <c r="E1978" i="1"/>
  <c r="F1978" i="1"/>
  <c r="G1978" i="1"/>
  <c r="H1978" i="1"/>
  <c r="I1978" i="1"/>
  <c r="J1978" i="1"/>
  <c r="K1978" i="1"/>
  <c r="L1978" i="1"/>
  <c r="M1978" i="1"/>
  <c r="N1978" i="1"/>
  <c r="O1978" i="1"/>
  <c r="P1978" i="1"/>
  <c r="Q1978" i="1"/>
  <c r="R1978" i="1"/>
  <c r="S1978" i="1"/>
  <c r="U1978" i="1"/>
  <c r="V1978" i="1"/>
  <c r="W1978" i="1"/>
  <c r="X1978" i="1"/>
  <c r="Y1978" i="1"/>
  <c r="Z1978" i="1"/>
  <c r="AA1978" i="1"/>
  <c r="AB1978" i="1"/>
  <c r="A1979" i="1"/>
  <c r="B1979" i="1"/>
  <c r="C1979" i="1"/>
  <c r="D1979" i="1"/>
  <c r="E1979" i="1"/>
  <c r="F1979" i="1"/>
  <c r="G1979" i="1"/>
  <c r="H1979" i="1"/>
  <c r="I1979" i="1"/>
  <c r="J1979" i="1"/>
  <c r="K1979" i="1"/>
  <c r="L1979" i="1"/>
  <c r="M1979" i="1"/>
  <c r="N1979" i="1"/>
  <c r="O1979" i="1"/>
  <c r="P1979" i="1"/>
  <c r="Q1979" i="1"/>
  <c r="R1979" i="1"/>
  <c r="S1979" i="1"/>
  <c r="U1979" i="1"/>
  <c r="V1979" i="1"/>
  <c r="W1979" i="1"/>
  <c r="X1979" i="1"/>
  <c r="Y1979" i="1"/>
  <c r="Z1979" i="1"/>
  <c r="AA1979" i="1"/>
  <c r="AB1979" i="1"/>
  <c r="A1980" i="1"/>
  <c r="B1980" i="1"/>
  <c r="C1980" i="1"/>
  <c r="D1980" i="1"/>
  <c r="E1980" i="1"/>
  <c r="F1980" i="1"/>
  <c r="G1980" i="1"/>
  <c r="H1980" i="1"/>
  <c r="I1980" i="1"/>
  <c r="J1980" i="1"/>
  <c r="K1980" i="1"/>
  <c r="L1980" i="1"/>
  <c r="M1980" i="1"/>
  <c r="N1980" i="1"/>
  <c r="O1980" i="1"/>
  <c r="P1980" i="1"/>
  <c r="Q1980" i="1"/>
  <c r="R1980" i="1"/>
  <c r="S1980" i="1"/>
  <c r="U1980" i="1"/>
  <c r="V1980" i="1"/>
  <c r="W1980" i="1"/>
  <c r="X1980" i="1"/>
  <c r="Y1980" i="1"/>
  <c r="Z1980" i="1"/>
  <c r="AA1980" i="1"/>
  <c r="AB1980" i="1"/>
  <c r="A1981" i="1"/>
  <c r="B1981" i="1"/>
  <c r="C1981" i="1"/>
  <c r="D1981" i="1"/>
  <c r="E1981" i="1"/>
  <c r="F1981" i="1"/>
  <c r="G1981" i="1"/>
  <c r="H1981" i="1"/>
  <c r="I1981" i="1"/>
  <c r="J1981" i="1"/>
  <c r="K1981" i="1"/>
  <c r="L1981" i="1"/>
  <c r="M1981" i="1"/>
  <c r="N1981" i="1"/>
  <c r="O1981" i="1"/>
  <c r="P1981" i="1"/>
  <c r="Q1981" i="1"/>
  <c r="R1981" i="1"/>
  <c r="S1981" i="1"/>
  <c r="U1981" i="1"/>
  <c r="V1981" i="1"/>
  <c r="W1981" i="1"/>
  <c r="X1981" i="1"/>
  <c r="Y1981" i="1"/>
  <c r="Z1981" i="1"/>
  <c r="AA1981" i="1"/>
  <c r="AB1981" i="1"/>
  <c r="A1982" i="1"/>
  <c r="B1982" i="1"/>
  <c r="C1982" i="1"/>
  <c r="D1982" i="1"/>
  <c r="E1982" i="1"/>
  <c r="F1982" i="1"/>
  <c r="G1982" i="1"/>
  <c r="H1982" i="1"/>
  <c r="I1982" i="1"/>
  <c r="J1982" i="1"/>
  <c r="K1982" i="1"/>
  <c r="L1982" i="1"/>
  <c r="M1982" i="1"/>
  <c r="N1982" i="1"/>
  <c r="O1982" i="1"/>
  <c r="P1982" i="1"/>
  <c r="Q1982" i="1"/>
  <c r="R1982" i="1"/>
  <c r="S1982" i="1"/>
  <c r="U1982" i="1"/>
  <c r="V1982" i="1"/>
  <c r="W1982" i="1"/>
  <c r="X1982" i="1"/>
  <c r="Y1982" i="1"/>
  <c r="Z1982" i="1"/>
  <c r="AA1982" i="1"/>
  <c r="AB1982" i="1"/>
  <c r="A1983" i="1"/>
  <c r="B1983" i="1"/>
  <c r="C1983" i="1"/>
  <c r="D1983" i="1"/>
  <c r="E1983" i="1"/>
  <c r="F1983" i="1"/>
  <c r="G1983" i="1"/>
  <c r="H1983" i="1"/>
  <c r="I1983" i="1"/>
  <c r="J1983" i="1"/>
  <c r="K1983" i="1"/>
  <c r="L1983" i="1"/>
  <c r="M1983" i="1"/>
  <c r="N1983" i="1"/>
  <c r="O1983" i="1"/>
  <c r="P1983" i="1"/>
  <c r="Q1983" i="1"/>
  <c r="R1983" i="1"/>
  <c r="S1983" i="1"/>
  <c r="U1983" i="1"/>
  <c r="V1983" i="1"/>
  <c r="W1983" i="1"/>
  <c r="X1983" i="1"/>
  <c r="Y1983" i="1"/>
  <c r="Z1983" i="1"/>
  <c r="AA1983" i="1"/>
  <c r="AB1983" i="1"/>
  <c r="A1984" i="1"/>
  <c r="B1984" i="1"/>
  <c r="C1984" i="1"/>
  <c r="D1984" i="1"/>
  <c r="E1984" i="1"/>
  <c r="F1984" i="1"/>
  <c r="G1984" i="1"/>
  <c r="H1984" i="1"/>
  <c r="I1984" i="1"/>
  <c r="J1984" i="1"/>
  <c r="K1984" i="1"/>
  <c r="L1984" i="1"/>
  <c r="M1984" i="1"/>
  <c r="N1984" i="1"/>
  <c r="O1984" i="1"/>
  <c r="P1984" i="1"/>
  <c r="Q1984" i="1"/>
  <c r="R1984" i="1"/>
  <c r="S1984" i="1"/>
  <c r="U1984" i="1"/>
  <c r="V1984" i="1"/>
  <c r="W1984" i="1"/>
  <c r="X1984" i="1"/>
  <c r="Y1984" i="1"/>
  <c r="Z1984" i="1"/>
  <c r="AA1984" i="1"/>
  <c r="AB1984" i="1"/>
  <c r="A1985" i="1"/>
  <c r="B1985" i="1"/>
  <c r="C1985" i="1"/>
  <c r="D1985" i="1"/>
  <c r="E1985" i="1"/>
  <c r="F1985" i="1"/>
  <c r="G1985" i="1"/>
  <c r="H1985" i="1"/>
  <c r="I1985" i="1"/>
  <c r="J1985" i="1"/>
  <c r="K1985" i="1"/>
  <c r="L1985" i="1"/>
  <c r="M1985" i="1"/>
  <c r="N1985" i="1"/>
  <c r="O1985" i="1"/>
  <c r="P1985" i="1"/>
  <c r="Q1985" i="1"/>
  <c r="R1985" i="1"/>
  <c r="S1985" i="1"/>
  <c r="U1985" i="1"/>
  <c r="V1985" i="1"/>
  <c r="W1985" i="1"/>
  <c r="X1985" i="1"/>
  <c r="Y1985" i="1"/>
  <c r="Z1985" i="1"/>
  <c r="AA1985" i="1"/>
  <c r="AB1985" i="1"/>
  <c r="A1986" i="1"/>
  <c r="B1986" i="1"/>
  <c r="C1986" i="1"/>
  <c r="D1986" i="1"/>
  <c r="E1986" i="1"/>
  <c r="F1986" i="1"/>
  <c r="G1986" i="1"/>
  <c r="H1986" i="1"/>
  <c r="I1986" i="1"/>
  <c r="J1986" i="1"/>
  <c r="K1986" i="1"/>
  <c r="L1986" i="1"/>
  <c r="M1986" i="1"/>
  <c r="N1986" i="1"/>
  <c r="O1986" i="1"/>
  <c r="P1986" i="1"/>
  <c r="Q1986" i="1"/>
  <c r="R1986" i="1"/>
  <c r="S1986" i="1"/>
  <c r="U1986" i="1"/>
  <c r="V1986" i="1"/>
  <c r="W1986" i="1"/>
  <c r="X1986" i="1"/>
  <c r="Y1986" i="1"/>
  <c r="Z1986" i="1"/>
  <c r="AA1986" i="1"/>
  <c r="AB1986" i="1"/>
  <c r="A1987" i="1"/>
  <c r="B1987" i="1"/>
  <c r="C1987" i="1"/>
  <c r="D1987" i="1"/>
  <c r="E1987" i="1"/>
  <c r="F1987" i="1"/>
  <c r="G1987" i="1"/>
  <c r="H1987" i="1"/>
  <c r="I1987" i="1"/>
  <c r="J1987" i="1"/>
  <c r="K1987" i="1"/>
  <c r="L1987" i="1"/>
  <c r="M1987" i="1"/>
  <c r="N1987" i="1"/>
  <c r="O1987" i="1"/>
  <c r="P1987" i="1"/>
  <c r="Q1987" i="1"/>
  <c r="R1987" i="1"/>
  <c r="S1987" i="1"/>
  <c r="U1987" i="1"/>
  <c r="V1987" i="1"/>
  <c r="W1987" i="1"/>
  <c r="X1987" i="1"/>
  <c r="Y1987" i="1"/>
  <c r="Z1987" i="1"/>
  <c r="AA1987" i="1"/>
  <c r="AB1987" i="1"/>
  <c r="A1988" i="1"/>
  <c r="B1988" i="1"/>
  <c r="C1988" i="1"/>
  <c r="D1988" i="1"/>
  <c r="E1988" i="1"/>
  <c r="F1988" i="1"/>
  <c r="G1988" i="1"/>
  <c r="H1988" i="1"/>
  <c r="I1988" i="1"/>
  <c r="J1988" i="1"/>
  <c r="K1988" i="1"/>
  <c r="L1988" i="1"/>
  <c r="M1988" i="1"/>
  <c r="N1988" i="1"/>
  <c r="O1988" i="1"/>
  <c r="P1988" i="1"/>
  <c r="Q1988" i="1"/>
  <c r="R1988" i="1"/>
  <c r="S1988" i="1"/>
  <c r="U1988" i="1"/>
  <c r="V1988" i="1"/>
  <c r="W1988" i="1"/>
  <c r="X1988" i="1"/>
  <c r="Y1988" i="1"/>
  <c r="Z1988" i="1"/>
  <c r="AA1988" i="1"/>
  <c r="AB1988" i="1"/>
  <c r="A1989" i="1"/>
  <c r="B1989" i="1"/>
  <c r="C1989" i="1"/>
  <c r="D1989" i="1"/>
  <c r="E1989" i="1"/>
  <c r="F1989" i="1"/>
  <c r="G1989" i="1"/>
  <c r="H1989" i="1"/>
  <c r="I1989" i="1"/>
  <c r="J1989" i="1"/>
  <c r="K1989" i="1"/>
  <c r="L1989" i="1"/>
  <c r="M1989" i="1"/>
  <c r="N1989" i="1"/>
  <c r="O1989" i="1"/>
  <c r="P1989" i="1"/>
  <c r="Q1989" i="1"/>
  <c r="R1989" i="1"/>
  <c r="S1989" i="1"/>
  <c r="U1989" i="1"/>
  <c r="V1989" i="1"/>
  <c r="W1989" i="1"/>
  <c r="X1989" i="1"/>
  <c r="Y1989" i="1"/>
  <c r="Z1989" i="1"/>
  <c r="AA1989" i="1"/>
  <c r="AB1989" i="1"/>
  <c r="A1990" i="1"/>
  <c r="B1990" i="1"/>
  <c r="C1990" i="1"/>
  <c r="D1990" i="1"/>
  <c r="E1990" i="1"/>
  <c r="F1990" i="1"/>
  <c r="G1990" i="1"/>
  <c r="H1990" i="1"/>
  <c r="I1990" i="1"/>
  <c r="J1990" i="1"/>
  <c r="K1990" i="1"/>
  <c r="L1990" i="1"/>
  <c r="M1990" i="1"/>
  <c r="N1990" i="1"/>
  <c r="O1990" i="1"/>
  <c r="P1990" i="1"/>
  <c r="Q1990" i="1"/>
  <c r="R1990" i="1"/>
  <c r="S1990" i="1"/>
  <c r="U1990" i="1"/>
  <c r="V1990" i="1"/>
  <c r="W1990" i="1"/>
  <c r="X1990" i="1"/>
  <c r="Y1990" i="1"/>
  <c r="Z1990" i="1"/>
  <c r="AA1990" i="1"/>
  <c r="AB1990" i="1"/>
  <c r="A1991" i="1"/>
  <c r="B1991" i="1"/>
  <c r="C1991" i="1"/>
  <c r="D1991" i="1"/>
  <c r="E1991" i="1"/>
  <c r="F1991" i="1"/>
  <c r="G1991" i="1"/>
  <c r="H1991" i="1"/>
  <c r="I1991" i="1"/>
  <c r="J1991" i="1"/>
  <c r="K1991" i="1"/>
  <c r="L1991" i="1"/>
  <c r="M1991" i="1"/>
  <c r="N1991" i="1"/>
  <c r="O1991" i="1"/>
  <c r="P1991" i="1"/>
  <c r="Q1991" i="1"/>
  <c r="R1991" i="1"/>
  <c r="S1991" i="1"/>
  <c r="U1991" i="1"/>
  <c r="V1991" i="1"/>
  <c r="W1991" i="1"/>
  <c r="X1991" i="1"/>
  <c r="Y1991" i="1"/>
  <c r="Z1991" i="1"/>
  <c r="AA1991" i="1"/>
  <c r="AB1991" i="1"/>
  <c r="A1992" i="1"/>
  <c r="B1992" i="1"/>
  <c r="C1992" i="1"/>
  <c r="D1992" i="1"/>
  <c r="E1992" i="1"/>
  <c r="F1992" i="1"/>
  <c r="G1992" i="1"/>
  <c r="H1992" i="1"/>
  <c r="I1992" i="1"/>
  <c r="J1992" i="1"/>
  <c r="K1992" i="1"/>
  <c r="L1992" i="1"/>
  <c r="M1992" i="1"/>
  <c r="N1992" i="1"/>
  <c r="O1992" i="1"/>
  <c r="P1992" i="1"/>
  <c r="Q1992" i="1"/>
  <c r="R1992" i="1"/>
  <c r="S1992" i="1"/>
  <c r="U1992" i="1"/>
  <c r="V1992" i="1"/>
  <c r="W1992" i="1"/>
  <c r="X1992" i="1"/>
  <c r="Y1992" i="1"/>
  <c r="Z1992" i="1"/>
  <c r="AA1992" i="1"/>
  <c r="AB1992" i="1"/>
  <c r="A1993" i="1"/>
  <c r="B1993" i="1"/>
  <c r="C1993" i="1"/>
  <c r="D1993" i="1"/>
  <c r="E1993" i="1"/>
  <c r="F1993" i="1"/>
  <c r="G1993" i="1"/>
  <c r="H1993" i="1"/>
  <c r="I1993" i="1"/>
  <c r="J1993" i="1"/>
  <c r="K1993" i="1"/>
  <c r="L1993" i="1"/>
  <c r="M1993" i="1"/>
  <c r="N1993" i="1"/>
  <c r="O1993" i="1"/>
  <c r="P1993" i="1"/>
  <c r="Q1993" i="1"/>
  <c r="R1993" i="1"/>
  <c r="S1993" i="1"/>
  <c r="U1993" i="1"/>
  <c r="V1993" i="1"/>
  <c r="W1993" i="1"/>
  <c r="X1993" i="1"/>
  <c r="Y1993" i="1"/>
  <c r="Z1993" i="1"/>
  <c r="AA1993" i="1"/>
  <c r="AB1993" i="1"/>
  <c r="A1994" i="1"/>
  <c r="B1994" i="1"/>
  <c r="C1994" i="1"/>
  <c r="D1994" i="1"/>
  <c r="E1994" i="1"/>
  <c r="F1994" i="1"/>
  <c r="G1994" i="1"/>
  <c r="H1994" i="1"/>
  <c r="I1994" i="1"/>
  <c r="J1994" i="1"/>
  <c r="K1994" i="1"/>
  <c r="L1994" i="1"/>
  <c r="M1994" i="1"/>
  <c r="N1994" i="1"/>
  <c r="O1994" i="1"/>
  <c r="P1994" i="1"/>
  <c r="Q1994" i="1"/>
  <c r="R1994" i="1"/>
  <c r="S1994" i="1"/>
  <c r="U1994" i="1"/>
  <c r="V1994" i="1"/>
  <c r="W1994" i="1"/>
  <c r="X1994" i="1"/>
  <c r="Y1994" i="1"/>
  <c r="Z1994" i="1"/>
  <c r="AA1994" i="1"/>
  <c r="AB1994" i="1"/>
  <c r="A1995" i="1"/>
  <c r="B1995" i="1"/>
  <c r="C1995" i="1"/>
  <c r="D1995" i="1"/>
  <c r="E1995" i="1"/>
  <c r="F1995" i="1"/>
  <c r="G1995" i="1"/>
  <c r="H1995" i="1"/>
  <c r="I1995" i="1"/>
  <c r="J1995" i="1"/>
  <c r="K1995" i="1"/>
  <c r="L1995" i="1"/>
  <c r="M1995" i="1"/>
  <c r="N1995" i="1"/>
  <c r="O1995" i="1"/>
  <c r="P1995" i="1"/>
  <c r="Q1995" i="1"/>
  <c r="R1995" i="1"/>
  <c r="S1995" i="1"/>
  <c r="U1995" i="1"/>
  <c r="V1995" i="1"/>
  <c r="W1995" i="1"/>
  <c r="X1995" i="1"/>
  <c r="Y1995" i="1"/>
  <c r="Z1995" i="1"/>
  <c r="AA1995" i="1"/>
  <c r="AB1995" i="1"/>
  <c r="A1996" i="1"/>
  <c r="B1996" i="1"/>
  <c r="C1996" i="1"/>
  <c r="D1996" i="1"/>
  <c r="E1996" i="1"/>
  <c r="F1996" i="1"/>
  <c r="G1996" i="1"/>
  <c r="H1996" i="1"/>
  <c r="I1996" i="1"/>
  <c r="J1996" i="1"/>
  <c r="K1996" i="1"/>
  <c r="L1996" i="1"/>
  <c r="M1996" i="1"/>
  <c r="N1996" i="1"/>
  <c r="O1996" i="1"/>
  <c r="P1996" i="1"/>
  <c r="Q1996" i="1"/>
  <c r="R1996" i="1"/>
  <c r="S1996" i="1"/>
  <c r="U1996" i="1"/>
  <c r="V1996" i="1"/>
  <c r="W1996" i="1"/>
  <c r="X1996" i="1"/>
  <c r="Y1996" i="1"/>
  <c r="Z1996" i="1"/>
  <c r="AA1996" i="1"/>
  <c r="AB1996" i="1"/>
  <c r="A1997" i="1"/>
  <c r="B1997" i="1"/>
  <c r="C1997" i="1"/>
  <c r="D1997" i="1"/>
  <c r="E1997" i="1"/>
  <c r="F1997" i="1"/>
  <c r="G1997" i="1"/>
  <c r="H1997" i="1"/>
  <c r="I1997" i="1"/>
  <c r="J1997" i="1"/>
  <c r="K1997" i="1"/>
  <c r="L1997" i="1"/>
  <c r="M1997" i="1"/>
  <c r="N1997" i="1"/>
  <c r="O1997" i="1"/>
  <c r="P1997" i="1"/>
  <c r="Q1997" i="1"/>
  <c r="R1997" i="1"/>
  <c r="S1997" i="1"/>
  <c r="U1997" i="1"/>
  <c r="V1997" i="1"/>
  <c r="W1997" i="1"/>
  <c r="X1997" i="1"/>
  <c r="Y1997" i="1"/>
  <c r="Z1997" i="1"/>
  <c r="AA1997" i="1"/>
  <c r="AB1997" i="1"/>
  <c r="A1998" i="1"/>
  <c r="B1998" i="1"/>
  <c r="C1998" i="1"/>
  <c r="D1998" i="1"/>
  <c r="E1998" i="1"/>
  <c r="F1998" i="1"/>
  <c r="G1998" i="1"/>
  <c r="H1998" i="1"/>
  <c r="I1998" i="1"/>
  <c r="J1998" i="1"/>
  <c r="K1998" i="1"/>
  <c r="L1998" i="1"/>
  <c r="M1998" i="1"/>
  <c r="N1998" i="1"/>
  <c r="O1998" i="1"/>
  <c r="P1998" i="1"/>
  <c r="Q1998" i="1"/>
  <c r="R1998" i="1"/>
  <c r="S1998" i="1"/>
  <c r="U1998" i="1"/>
  <c r="V1998" i="1"/>
  <c r="W1998" i="1"/>
  <c r="X1998" i="1"/>
  <c r="Y1998" i="1"/>
  <c r="Z1998" i="1"/>
  <c r="AA1998" i="1"/>
  <c r="AB1998" i="1"/>
  <c r="A1999" i="1"/>
  <c r="B1999" i="1"/>
  <c r="C1999" i="1"/>
  <c r="D1999" i="1"/>
  <c r="E1999" i="1"/>
  <c r="F1999" i="1"/>
  <c r="G1999" i="1"/>
  <c r="H1999" i="1"/>
  <c r="I1999" i="1"/>
  <c r="J1999" i="1"/>
  <c r="K1999" i="1"/>
  <c r="L1999" i="1"/>
  <c r="M1999" i="1"/>
  <c r="N1999" i="1"/>
  <c r="O1999" i="1"/>
  <c r="P1999" i="1"/>
  <c r="Q1999" i="1"/>
  <c r="R1999" i="1"/>
  <c r="S1999" i="1"/>
  <c r="U1999" i="1"/>
  <c r="V1999" i="1"/>
  <c r="W1999" i="1"/>
  <c r="X1999" i="1"/>
  <c r="Y1999" i="1"/>
  <c r="Z1999" i="1"/>
  <c r="AA1999" i="1"/>
  <c r="AB1999" i="1"/>
  <c r="A2000" i="1"/>
  <c r="B2000" i="1"/>
  <c r="C2000" i="1"/>
  <c r="D2000" i="1"/>
  <c r="E2000" i="1"/>
  <c r="F2000" i="1"/>
  <c r="G2000" i="1"/>
  <c r="H2000" i="1"/>
  <c r="I2000" i="1"/>
  <c r="J2000" i="1"/>
  <c r="K2000" i="1"/>
  <c r="L2000" i="1"/>
  <c r="M2000" i="1"/>
  <c r="N2000" i="1"/>
  <c r="O2000" i="1"/>
  <c r="P2000" i="1"/>
  <c r="Q2000" i="1"/>
  <c r="R2000" i="1"/>
  <c r="S2000" i="1"/>
  <c r="U2000" i="1"/>
  <c r="V2000" i="1"/>
  <c r="W2000" i="1"/>
  <c r="X2000" i="1"/>
  <c r="Y2000" i="1"/>
  <c r="Z2000" i="1"/>
  <c r="AA2000" i="1"/>
  <c r="AB2000" i="1"/>
  <c r="A2001" i="1"/>
  <c r="B2001" i="1"/>
  <c r="C2001" i="1"/>
  <c r="D2001" i="1"/>
  <c r="E2001" i="1"/>
  <c r="F2001" i="1"/>
  <c r="G2001" i="1"/>
  <c r="H2001" i="1"/>
  <c r="I2001" i="1"/>
  <c r="J2001" i="1"/>
  <c r="K2001" i="1"/>
  <c r="L2001" i="1"/>
  <c r="M2001" i="1"/>
  <c r="N2001" i="1"/>
  <c r="O2001" i="1"/>
  <c r="P2001" i="1"/>
  <c r="Q2001" i="1"/>
  <c r="R2001" i="1"/>
  <c r="S2001" i="1"/>
  <c r="U2001" i="1"/>
  <c r="V2001" i="1"/>
  <c r="W2001" i="1"/>
  <c r="X2001" i="1"/>
  <c r="Y2001" i="1"/>
  <c r="Z2001" i="1"/>
  <c r="AA2001" i="1"/>
  <c r="AB2001" i="1"/>
  <c r="A2002" i="1"/>
  <c r="B2002" i="1"/>
  <c r="C2002" i="1"/>
  <c r="D2002" i="1"/>
  <c r="E2002" i="1"/>
  <c r="F2002" i="1"/>
  <c r="G2002" i="1"/>
  <c r="H2002" i="1"/>
  <c r="I2002" i="1"/>
  <c r="J2002" i="1"/>
  <c r="K2002" i="1"/>
  <c r="L2002" i="1"/>
  <c r="M2002" i="1"/>
  <c r="N2002" i="1"/>
  <c r="O2002" i="1"/>
  <c r="P2002" i="1"/>
  <c r="Q2002" i="1"/>
  <c r="R2002" i="1"/>
  <c r="S2002" i="1"/>
  <c r="U2002" i="1"/>
  <c r="V2002" i="1"/>
  <c r="W2002" i="1"/>
  <c r="X2002" i="1"/>
  <c r="Y2002" i="1"/>
  <c r="Z2002" i="1"/>
  <c r="AA2002" i="1"/>
  <c r="AB2002" i="1"/>
  <c r="A2003" i="1"/>
  <c r="B2003" i="1"/>
  <c r="C2003" i="1"/>
  <c r="D2003" i="1"/>
  <c r="E2003" i="1"/>
  <c r="F2003" i="1"/>
  <c r="G2003" i="1"/>
  <c r="H2003" i="1"/>
  <c r="I2003" i="1"/>
  <c r="J2003" i="1"/>
  <c r="K2003" i="1"/>
  <c r="L2003" i="1"/>
  <c r="M2003" i="1"/>
  <c r="N2003" i="1"/>
  <c r="O2003" i="1"/>
  <c r="P2003" i="1"/>
  <c r="Q2003" i="1"/>
  <c r="R2003" i="1"/>
  <c r="S2003" i="1"/>
  <c r="U2003" i="1"/>
  <c r="V2003" i="1"/>
  <c r="W2003" i="1"/>
  <c r="X2003" i="1"/>
  <c r="Y2003" i="1"/>
  <c r="Z2003" i="1"/>
  <c r="AA2003" i="1"/>
  <c r="AB2003" i="1"/>
  <c r="A2004" i="1"/>
  <c r="B2004" i="1"/>
  <c r="C2004" i="1"/>
  <c r="D2004" i="1"/>
  <c r="E2004" i="1"/>
  <c r="F2004" i="1"/>
  <c r="G2004" i="1"/>
  <c r="H2004" i="1"/>
  <c r="I2004" i="1"/>
  <c r="J2004" i="1"/>
  <c r="K2004" i="1"/>
  <c r="L2004" i="1"/>
  <c r="M2004" i="1"/>
  <c r="N2004" i="1"/>
  <c r="O2004" i="1"/>
  <c r="P2004" i="1"/>
  <c r="Q2004" i="1"/>
  <c r="R2004" i="1"/>
  <c r="S2004" i="1"/>
  <c r="U2004" i="1"/>
  <c r="V2004" i="1"/>
  <c r="W2004" i="1"/>
  <c r="X2004" i="1"/>
  <c r="Y2004" i="1"/>
  <c r="Z2004" i="1"/>
  <c r="AA2004" i="1"/>
  <c r="AB2004" i="1"/>
  <c r="A2005" i="1"/>
  <c r="B2005" i="1"/>
  <c r="C2005" i="1"/>
  <c r="D2005" i="1"/>
  <c r="E2005" i="1"/>
  <c r="F2005" i="1"/>
  <c r="G2005" i="1"/>
  <c r="H2005" i="1"/>
  <c r="I2005" i="1"/>
  <c r="J2005" i="1"/>
  <c r="K2005" i="1"/>
  <c r="L2005" i="1"/>
  <c r="M2005" i="1"/>
  <c r="N2005" i="1"/>
  <c r="O2005" i="1"/>
  <c r="P2005" i="1"/>
  <c r="Q2005" i="1"/>
  <c r="R2005" i="1"/>
  <c r="S2005" i="1"/>
  <c r="U2005" i="1"/>
  <c r="V2005" i="1"/>
  <c r="W2005" i="1"/>
  <c r="X2005" i="1"/>
  <c r="Y2005" i="1"/>
  <c r="Z2005" i="1"/>
  <c r="AA2005" i="1"/>
  <c r="AB2005" i="1"/>
  <c r="A2006" i="1"/>
  <c r="B2006" i="1"/>
  <c r="C2006" i="1"/>
  <c r="D2006" i="1"/>
  <c r="E2006" i="1"/>
  <c r="F2006" i="1"/>
  <c r="G2006" i="1"/>
  <c r="H2006" i="1"/>
  <c r="I2006" i="1"/>
  <c r="J2006" i="1"/>
  <c r="K2006" i="1"/>
  <c r="L2006" i="1"/>
  <c r="M2006" i="1"/>
  <c r="N2006" i="1"/>
  <c r="O2006" i="1"/>
  <c r="P2006" i="1"/>
  <c r="Q2006" i="1"/>
  <c r="R2006" i="1"/>
  <c r="S2006" i="1"/>
  <c r="U2006" i="1"/>
  <c r="V2006" i="1"/>
  <c r="W2006" i="1"/>
  <c r="X2006" i="1"/>
  <c r="Y2006" i="1"/>
  <c r="Z2006" i="1"/>
  <c r="AA2006" i="1"/>
  <c r="AB2006" i="1"/>
  <c r="A2007" i="1"/>
  <c r="B2007" i="1"/>
  <c r="C2007" i="1"/>
  <c r="D2007" i="1"/>
  <c r="E2007" i="1"/>
  <c r="F2007" i="1"/>
  <c r="G2007" i="1"/>
  <c r="H2007" i="1"/>
  <c r="I2007" i="1"/>
  <c r="J2007" i="1"/>
  <c r="K2007" i="1"/>
  <c r="L2007" i="1"/>
  <c r="M2007" i="1"/>
  <c r="N2007" i="1"/>
  <c r="O2007" i="1"/>
  <c r="P2007" i="1"/>
  <c r="Q2007" i="1"/>
  <c r="R2007" i="1"/>
  <c r="S2007" i="1"/>
  <c r="U2007" i="1"/>
  <c r="V2007" i="1"/>
  <c r="W2007" i="1"/>
  <c r="X2007" i="1"/>
  <c r="Y2007" i="1"/>
  <c r="Z2007" i="1"/>
  <c r="AA2007" i="1"/>
  <c r="AB2007" i="1"/>
  <c r="A2008" i="1"/>
  <c r="B2008" i="1"/>
  <c r="C2008" i="1"/>
  <c r="D2008" i="1"/>
  <c r="E2008" i="1"/>
  <c r="F2008" i="1"/>
  <c r="G2008" i="1"/>
  <c r="H2008" i="1"/>
  <c r="I2008" i="1"/>
  <c r="J2008" i="1"/>
  <c r="K2008" i="1"/>
  <c r="L2008" i="1"/>
  <c r="M2008" i="1"/>
  <c r="N2008" i="1"/>
  <c r="O2008" i="1"/>
  <c r="P2008" i="1"/>
  <c r="Q2008" i="1"/>
  <c r="R2008" i="1"/>
  <c r="S2008" i="1"/>
  <c r="U2008" i="1"/>
  <c r="V2008" i="1"/>
  <c r="W2008" i="1"/>
  <c r="X2008" i="1"/>
  <c r="Y2008" i="1"/>
  <c r="Z2008" i="1"/>
  <c r="AA2008" i="1"/>
  <c r="AB2008" i="1"/>
  <c r="A2009" i="1"/>
  <c r="B2009" i="1"/>
  <c r="C2009" i="1"/>
  <c r="D2009" i="1"/>
  <c r="E2009" i="1"/>
  <c r="F2009" i="1"/>
  <c r="G2009" i="1"/>
  <c r="H2009" i="1"/>
  <c r="I2009" i="1"/>
  <c r="J2009" i="1"/>
  <c r="K2009" i="1"/>
  <c r="L2009" i="1"/>
  <c r="M2009" i="1"/>
  <c r="N2009" i="1"/>
  <c r="O2009" i="1"/>
  <c r="P2009" i="1"/>
  <c r="Q2009" i="1"/>
  <c r="R2009" i="1"/>
  <c r="S2009" i="1"/>
  <c r="U2009" i="1"/>
  <c r="V2009" i="1"/>
  <c r="W2009" i="1"/>
  <c r="X2009" i="1"/>
  <c r="Y2009" i="1"/>
  <c r="Z2009" i="1"/>
  <c r="AA2009" i="1"/>
  <c r="AB2009" i="1"/>
  <c r="A2010" i="1"/>
  <c r="B2010" i="1"/>
  <c r="C2010" i="1"/>
  <c r="D2010" i="1"/>
  <c r="E2010" i="1"/>
  <c r="F2010" i="1"/>
  <c r="G2010" i="1"/>
  <c r="H2010" i="1"/>
  <c r="I2010" i="1"/>
  <c r="J2010" i="1"/>
  <c r="K2010" i="1"/>
  <c r="L2010" i="1"/>
  <c r="M2010" i="1"/>
  <c r="N2010" i="1"/>
  <c r="O2010" i="1"/>
  <c r="P2010" i="1"/>
  <c r="Q2010" i="1"/>
  <c r="R2010" i="1"/>
  <c r="S2010" i="1"/>
  <c r="U2010" i="1"/>
  <c r="V2010" i="1"/>
  <c r="W2010" i="1"/>
  <c r="X2010" i="1"/>
  <c r="Y2010" i="1"/>
  <c r="Z2010" i="1"/>
  <c r="AA2010" i="1"/>
  <c r="AB2010" i="1"/>
  <c r="A2011" i="1"/>
  <c r="B2011" i="1"/>
  <c r="C2011" i="1"/>
  <c r="D2011" i="1"/>
  <c r="E2011" i="1"/>
  <c r="F2011" i="1"/>
  <c r="G2011" i="1"/>
  <c r="H2011" i="1"/>
  <c r="I2011" i="1"/>
  <c r="J2011" i="1"/>
  <c r="K2011" i="1"/>
  <c r="L2011" i="1"/>
  <c r="M2011" i="1"/>
  <c r="N2011" i="1"/>
  <c r="O2011" i="1"/>
  <c r="P2011" i="1"/>
  <c r="Q2011" i="1"/>
  <c r="R2011" i="1"/>
  <c r="S2011" i="1"/>
  <c r="U2011" i="1"/>
  <c r="V2011" i="1"/>
  <c r="W2011" i="1"/>
  <c r="X2011" i="1"/>
  <c r="Y2011" i="1"/>
  <c r="Z2011" i="1"/>
  <c r="AA2011" i="1"/>
  <c r="AB2011" i="1"/>
  <c r="A2012" i="1"/>
  <c r="B2012" i="1"/>
  <c r="C2012" i="1"/>
  <c r="D2012" i="1"/>
  <c r="E2012" i="1"/>
  <c r="F2012" i="1"/>
  <c r="G2012" i="1"/>
  <c r="H2012" i="1"/>
  <c r="I2012" i="1"/>
  <c r="J2012" i="1"/>
  <c r="K2012" i="1"/>
  <c r="L2012" i="1"/>
  <c r="M2012" i="1"/>
  <c r="N2012" i="1"/>
  <c r="O2012" i="1"/>
  <c r="P2012" i="1"/>
  <c r="Q2012" i="1"/>
  <c r="R2012" i="1"/>
  <c r="S2012" i="1"/>
  <c r="U2012" i="1"/>
  <c r="V2012" i="1"/>
  <c r="W2012" i="1"/>
  <c r="X2012" i="1"/>
  <c r="Y2012" i="1"/>
  <c r="Z2012" i="1"/>
  <c r="AA2012" i="1"/>
  <c r="AB2012" i="1"/>
  <c r="A2013" i="1"/>
  <c r="B2013" i="1"/>
  <c r="C2013" i="1"/>
  <c r="D2013" i="1"/>
  <c r="E2013" i="1"/>
  <c r="F2013" i="1"/>
  <c r="G2013" i="1"/>
  <c r="H2013" i="1"/>
  <c r="I2013" i="1"/>
  <c r="J2013" i="1"/>
  <c r="K2013" i="1"/>
  <c r="L2013" i="1"/>
  <c r="M2013" i="1"/>
  <c r="N2013" i="1"/>
  <c r="O2013" i="1"/>
  <c r="P2013" i="1"/>
  <c r="Q2013" i="1"/>
  <c r="R2013" i="1"/>
  <c r="S2013" i="1"/>
  <c r="U2013" i="1"/>
  <c r="V2013" i="1"/>
  <c r="W2013" i="1"/>
  <c r="X2013" i="1"/>
  <c r="Y2013" i="1"/>
  <c r="Z2013" i="1"/>
  <c r="AA2013" i="1"/>
  <c r="AB2013" i="1"/>
  <c r="A2014" i="1"/>
  <c r="B2014" i="1"/>
  <c r="C2014" i="1"/>
  <c r="D2014" i="1"/>
  <c r="E2014" i="1"/>
  <c r="F2014" i="1"/>
  <c r="G2014" i="1"/>
  <c r="H2014" i="1"/>
  <c r="I2014" i="1"/>
  <c r="J2014" i="1"/>
  <c r="K2014" i="1"/>
  <c r="L2014" i="1"/>
  <c r="M2014" i="1"/>
  <c r="N2014" i="1"/>
  <c r="O2014" i="1"/>
  <c r="P2014" i="1"/>
  <c r="Q2014" i="1"/>
  <c r="R2014" i="1"/>
  <c r="S2014" i="1"/>
  <c r="U2014" i="1"/>
  <c r="V2014" i="1"/>
  <c r="W2014" i="1"/>
  <c r="X2014" i="1"/>
  <c r="Y2014" i="1"/>
  <c r="Z2014" i="1"/>
  <c r="AA2014" i="1"/>
  <c r="AB2014" i="1"/>
  <c r="A2015" i="1"/>
  <c r="B2015" i="1"/>
  <c r="C2015" i="1"/>
  <c r="D2015" i="1"/>
  <c r="E2015" i="1"/>
  <c r="F2015" i="1"/>
  <c r="G2015" i="1"/>
  <c r="H2015" i="1"/>
  <c r="I2015" i="1"/>
  <c r="J2015" i="1"/>
  <c r="K2015" i="1"/>
  <c r="L2015" i="1"/>
  <c r="M2015" i="1"/>
  <c r="N2015" i="1"/>
  <c r="O2015" i="1"/>
  <c r="P2015" i="1"/>
  <c r="Q2015" i="1"/>
  <c r="R2015" i="1"/>
  <c r="S2015" i="1"/>
  <c r="U2015" i="1"/>
  <c r="V2015" i="1"/>
  <c r="W2015" i="1"/>
  <c r="X2015" i="1"/>
  <c r="Y2015" i="1"/>
  <c r="Z2015" i="1"/>
  <c r="AA2015" i="1"/>
  <c r="AB2015" i="1"/>
  <c r="A2016" i="1"/>
  <c r="B2016" i="1"/>
  <c r="C2016" i="1"/>
  <c r="D2016" i="1"/>
  <c r="E2016" i="1"/>
  <c r="F2016" i="1"/>
  <c r="G2016" i="1"/>
  <c r="H2016" i="1"/>
  <c r="I2016" i="1"/>
  <c r="J2016" i="1"/>
  <c r="K2016" i="1"/>
  <c r="L2016" i="1"/>
  <c r="M2016" i="1"/>
  <c r="N2016" i="1"/>
  <c r="O2016" i="1"/>
  <c r="P2016" i="1"/>
  <c r="Q2016" i="1"/>
  <c r="R2016" i="1"/>
  <c r="S2016" i="1"/>
  <c r="U2016" i="1"/>
  <c r="V2016" i="1"/>
  <c r="W2016" i="1"/>
  <c r="X2016" i="1"/>
  <c r="Y2016" i="1"/>
  <c r="Z2016" i="1"/>
  <c r="AA2016" i="1"/>
  <c r="AB2016" i="1"/>
  <c r="A2017" i="1"/>
  <c r="B2017" i="1"/>
  <c r="C2017" i="1"/>
  <c r="D2017" i="1"/>
  <c r="E2017" i="1"/>
  <c r="F2017" i="1"/>
  <c r="G2017" i="1"/>
  <c r="H2017" i="1"/>
  <c r="I2017" i="1"/>
  <c r="J2017" i="1"/>
  <c r="K2017" i="1"/>
  <c r="L2017" i="1"/>
  <c r="M2017" i="1"/>
  <c r="N2017" i="1"/>
  <c r="O2017" i="1"/>
  <c r="P2017" i="1"/>
  <c r="Q2017" i="1"/>
  <c r="R2017" i="1"/>
  <c r="S2017" i="1"/>
  <c r="U2017" i="1"/>
  <c r="V2017" i="1"/>
  <c r="W2017" i="1"/>
  <c r="X2017" i="1"/>
  <c r="Y2017" i="1"/>
  <c r="Z2017" i="1"/>
  <c r="AA2017" i="1"/>
  <c r="AB2017" i="1"/>
  <c r="A2018" i="1"/>
  <c r="B2018" i="1"/>
  <c r="C2018" i="1"/>
  <c r="D2018" i="1"/>
  <c r="E2018" i="1"/>
  <c r="F2018" i="1"/>
  <c r="G2018" i="1"/>
  <c r="H2018" i="1"/>
  <c r="I2018" i="1"/>
  <c r="J2018" i="1"/>
  <c r="K2018" i="1"/>
  <c r="L2018" i="1"/>
  <c r="M2018" i="1"/>
  <c r="N2018" i="1"/>
  <c r="O2018" i="1"/>
  <c r="P2018" i="1"/>
  <c r="Q2018" i="1"/>
  <c r="R2018" i="1"/>
  <c r="S2018" i="1"/>
  <c r="U2018" i="1"/>
  <c r="V2018" i="1"/>
  <c r="W2018" i="1"/>
  <c r="X2018" i="1"/>
  <c r="Y2018" i="1"/>
  <c r="Z2018" i="1"/>
  <c r="AA2018" i="1"/>
  <c r="AB2018" i="1"/>
  <c r="A2019" i="1"/>
  <c r="B2019" i="1"/>
  <c r="C2019" i="1"/>
  <c r="D2019" i="1"/>
  <c r="E2019" i="1"/>
  <c r="F2019" i="1"/>
  <c r="G2019" i="1"/>
  <c r="H2019" i="1"/>
  <c r="I2019" i="1"/>
  <c r="J2019" i="1"/>
  <c r="K2019" i="1"/>
  <c r="L2019" i="1"/>
  <c r="M2019" i="1"/>
  <c r="N2019" i="1"/>
  <c r="O2019" i="1"/>
  <c r="P2019" i="1"/>
  <c r="Q2019" i="1"/>
  <c r="R2019" i="1"/>
  <c r="S2019" i="1"/>
  <c r="U2019" i="1"/>
  <c r="V2019" i="1"/>
  <c r="W2019" i="1"/>
  <c r="X2019" i="1"/>
  <c r="Y2019" i="1"/>
  <c r="Z2019" i="1"/>
  <c r="AA2019" i="1"/>
  <c r="AB2019" i="1"/>
  <c r="A2020" i="1"/>
  <c r="B2020" i="1"/>
  <c r="C2020" i="1"/>
  <c r="D2020" i="1"/>
  <c r="E2020" i="1"/>
  <c r="F2020" i="1"/>
  <c r="G2020" i="1"/>
  <c r="H2020" i="1"/>
  <c r="I2020" i="1"/>
  <c r="J2020" i="1"/>
  <c r="K2020" i="1"/>
  <c r="L2020" i="1"/>
  <c r="M2020" i="1"/>
  <c r="N2020" i="1"/>
  <c r="O2020" i="1"/>
  <c r="P2020" i="1"/>
  <c r="Q2020" i="1"/>
  <c r="R2020" i="1"/>
  <c r="S2020" i="1"/>
  <c r="U2020" i="1"/>
  <c r="V2020" i="1"/>
  <c r="W2020" i="1"/>
  <c r="X2020" i="1"/>
  <c r="Y2020" i="1"/>
  <c r="Z2020" i="1"/>
  <c r="AA2020" i="1"/>
  <c r="AB2020" i="1"/>
  <c r="A2021" i="1"/>
  <c r="B2021" i="1"/>
  <c r="C2021" i="1"/>
  <c r="D2021" i="1"/>
  <c r="E2021" i="1"/>
  <c r="F2021" i="1"/>
  <c r="G2021" i="1"/>
  <c r="H2021" i="1"/>
  <c r="I2021" i="1"/>
  <c r="J2021" i="1"/>
  <c r="K2021" i="1"/>
  <c r="L2021" i="1"/>
  <c r="M2021" i="1"/>
  <c r="N2021" i="1"/>
  <c r="O2021" i="1"/>
  <c r="P2021" i="1"/>
  <c r="Q2021" i="1"/>
  <c r="R2021" i="1"/>
  <c r="S2021" i="1"/>
  <c r="U2021" i="1"/>
  <c r="V2021" i="1"/>
  <c r="W2021" i="1"/>
  <c r="X2021" i="1"/>
  <c r="Y2021" i="1"/>
  <c r="Z2021" i="1"/>
  <c r="AA2021" i="1"/>
  <c r="AB2021" i="1"/>
  <c r="A2022" i="1"/>
  <c r="B2022" i="1"/>
  <c r="C2022" i="1"/>
  <c r="D2022" i="1"/>
  <c r="E2022" i="1"/>
  <c r="F2022" i="1"/>
  <c r="G2022" i="1"/>
  <c r="H2022" i="1"/>
  <c r="I2022" i="1"/>
  <c r="J2022" i="1"/>
  <c r="K2022" i="1"/>
  <c r="L2022" i="1"/>
  <c r="M2022" i="1"/>
  <c r="N2022" i="1"/>
  <c r="O2022" i="1"/>
  <c r="P2022" i="1"/>
  <c r="Q2022" i="1"/>
  <c r="R2022" i="1"/>
  <c r="S2022" i="1"/>
  <c r="U2022" i="1"/>
  <c r="V2022" i="1"/>
  <c r="W2022" i="1"/>
  <c r="X2022" i="1"/>
  <c r="Y2022" i="1"/>
  <c r="Z2022" i="1"/>
  <c r="AA2022" i="1"/>
  <c r="AB2022" i="1"/>
  <c r="A2023" i="1"/>
  <c r="B2023" i="1"/>
  <c r="C2023" i="1"/>
  <c r="D2023" i="1"/>
  <c r="E2023" i="1"/>
  <c r="F2023" i="1"/>
  <c r="G2023" i="1"/>
  <c r="H2023" i="1"/>
  <c r="I2023" i="1"/>
  <c r="J2023" i="1"/>
  <c r="K2023" i="1"/>
  <c r="L2023" i="1"/>
  <c r="M2023" i="1"/>
  <c r="N2023" i="1"/>
  <c r="O2023" i="1"/>
  <c r="P2023" i="1"/>
  <c r="Q2023" i="1"/>
  <c r="R2023" i="1"/>
  <c r="S2023" i="1"/>
  <c r="U2023" i="1"/>
  <c r="V2023" i="1"/>
  <c r="W2023" i="1"/>
  <c r="X2023" i="1"/>
  <c r="Y2023" i="1"/>
  <c r="Z2023" i="1"/>
  <c r="AA2023" i="1"/>
  <c r="AB2023" i="1"/>
  <c r="A2024" i="1"/>
  <c r="B2024" i="1"/>
  <c r="C2024" i="1"/>
  <c r="D2024" i="1"/>
  <c r="E2024" i="1"/>
  <c r="F2024" i="1"/>
  <c r="G2024" i="1"/>
  <c r="H2024" i="1"/>
  <c r="I2024" i="1"/>
  <c r="J2024" i="1"/>
  <c r="K2024" i="1"/>
  <c r="L2024" i="1"/>
  <c r="M2024" i="1"/>
  <c r="N2024" i="1"/>
  <c r="O2024" i="1"/>
  <c r="P2024" i="1"/>
  <c r="Q2024" i="1"/>
  <c r="R2024" i="1"/>
  <c r="S2024" i="1"/>
  <c r="U2024" i="1"/>
  <c r="V2024" i="1"/>
  <c r="W2024" i="1"/>
  <c r="X2024" i="1"/>
  <c r="Y2024" i="1"/>
  <c r="Z2024" i="1"/>
  <c r="AA2024" i="1"/>
  <c r="AB2024" i="1"/>
  <c r="A2025" i="1"/>
  <c r="B2025" i="1"/>
  <c r="C2025" i="1"/>
  <c r="D2025" i="1"/>
  <c r="E2025" i="1"/>
  <c r="F2025" i="1"/>
  <c r="G2025" i="1"/>
  <c r="H2025" i="1"/>
  <c r="I2025" i="1"/>
  <c r="J2025" i="1"/>
  <c r="K2025" i="1"/>
  <c r="L2025" i="1"/>
  <c r="M2025" i="1"/>
  <c r="N2025" i="1"/>
  <c r="O2025" i="1"/>
  <c r="P2025" i="1"/>
  <c r="Q2025" i="1"/>
  <c r="R2025" i="1"/>
  <c r="S2025" i="1"/>
  <c r="U2025" i="1"/>
  <c r="V2025" i="1"/>
  <c r="W2025" i="1"/>
  <c r="X2025" i="1"/>
  <c r="Y2025" i="1"/>
  <c r="Z2025" i="1"/>
  <c r="AA2025" i="1"/>
  <c r="AB2025" i="1"/>
  <c r="A2026" i="1"/>
  <c r="B2026" i="1"/>
  <c r="C2026" i="1"/>
  <c r="D2026" i="1"/>
  <c r="E2026" i="1"/>
  <c r="F2026" i="1"/>
  <c r="G2026" i="1"/>
  <c r="H2026" i="1"/>
  <c r="I2026" i="1"/>
  <c r="J2026" i="1"/>
  <c r="K2026" i="1"/>
  <c r="L2026" i="1"/>
  <c r="M2026" i="1"/>
  <c r="N2026" i="1"/>
  <c r="O2026" i="1"/>
  <c r="P2026" i="1"/>
  <c r="Q2026" i="1"/>
  <c r="R2026" i="1"/>
  <c r="S2026" i="1"/>
  <c r="U2026" i="1"/>
  <c r="V2026" i="1"/>
  <c r="W2026" i="1"/>
  <c r="X2026" i="1"/>
  <c r="Y2026" i="1"/>
  <c r="Z2026" i="1"/>
  <c r="AA2026" i="1"/>
  <c r="AB2026" i="1"/>
  <c r="A2027" i="1"/>
  <c r="B2027" i="1"/>
  <c r="C2027" i="1"/>
  <c r="D2027" i="1"/>
  <c r="E2027" i="1"/>
  <c r="F2027" i="1"/>
  <c r="G2027" i="1"/>
  <c r="H2027" i="1"/>
  <c r="I2027" i="1"/>
  <c r="J2027" i="1"/>
  <c r="K2027" i="1"/>
  <c r="L2027" i="1"/>
  <c r="M2027" i="1"/>
  <c r="N2027" i="1"/>
  <c r="O2027" i="1"/>
  <c r="P2027" i="1"/>
  <c r="Q2027" i="1"/>
  <c r="R2027" i="1"/>
  <c r="S2027" i="1"/>
  <c r="U2027" i="1"/>
  <c r="V2027" i="1"/>
  <c r="W2027" i="1"/>
  <c r="X2027" i="1"/>
  <c r="Y2027" i="1"/>
  <c r="Z2027" i="1"/>
  <c r="AA2027" i="1"/>
  <c r="AB2027" i="1"/>
  <c r="A2028" i="1"/>
  <c r="B2028" i="1"/>
  <c r="C2028" i="1"/>
  <c r="D2028" i="1"/>
  <c r="E2028" i="1"/>
  <c r="F2028" i="1"/>
  <c r="G2028" i="1"/>
  <c r="H2028" i="1"/>
  <c r="I2028" i="1"/>
  <c r="J2028" i="1"/>
  <c r="K2028" i="1"/>
  <c r="L2028" i="1"/>
  <c r="M2028" i="1"/>
  <c r="N2028" i="1"/>
  <c r="O2028" i="1"/>
  <c r="P2028" i="1"/>
  <c r="Q2028" i="1"/>
  <c r="R2028" i="1"/>
  <c r="S2028" i="1"/>
  <c r="U2028" i="1"/>
  <c r="V2028" i="1"/>
  <c r="W2028" i="1"/>
  <c r="X2028" i="1"/>
  <c r="Y2028" i="1"/>
  <c r="Z2028" i="1"/>
  <c r="AA2028" i="1"/>
  <c r="AB2028" i="1"/>
  <c r="A2029" i="1"/>
  <c r="B2029" i="1"/>
  <c r="C2029" i="1"/>
  <c r="D2029" i="1"/>
  <c r="E2029" i="1"/>
  <c r="F2029" i="1"/>
  <c r="G2029" i="1"/>
  <c r="H2029" i="1"/>
  <c r="I2029" i="1"/>
  <c r="J2029" i="1"/>
  <c r="K2029" i="1"/>
  <c r="L2029" i="1"/>
  <c r="M2029" i="1"/>
  <c r="N2029" i="1"/>
  <c r="O2029" i="1"/>
  <c r="P2029" i="1"/>
  <c r="Q2029" i="1"/>
  <c r="R2029" i="1"/>
  <c r="S2029" i="1"/>
  <c r="U2029" i="1"/>
  <c r="V2029" i="1"/>
  <c r="W2029" i="1"/>
  <c r="X2029" i="1"/>
  <c r="Y2029" i="1"/>
  <c r="Z2029" i="1"/>
  <c r="AA2029" i="1"/>
  <c r="AB2029" i="1"/>
  <c r="A2030" i="1"/>
  <c r="B2030" i="1"/>
  <c r="C2030" i="1"/>
  <c r="D2030" i="1"/>
  <c r="E2030" i="1"/>
  <c r="F2030" i="1"/>
  <c r="G2030" i="1"/>
  <c r="H2030" i="1"/>
  <c r="I2030" i="1"/>
  <c r="J2030" i="1"/>
  <c r="K2030" i="1"/>
  <c r="L2030" i="1"/>
  <c r="M2030" i="1"/>
  <c r="N2030" i="1"/>
  <c r="O2030" i="1"/>
  <c r="P2030" i="1"/>
  <c r="Q2030" i="1"/>
  <c r="R2030" i="1"/>
  <c r="S2030" i="1"/>
  <c r="U2030" i="1"/>
  <c r="V2030" i="1"/>
  <c r="W2030" i="1"/>
  <c r="X2030" i="1"/>
  <c r="Y2030" i="1"/>
  <c r="Z2030" i="1"/>
  <c r="AA2030" i="1"/>
  <c r="AB2030" i="1"/>
  <c r="A2031" i="1"/>
  <c r="B2031" i="1"/>
  <c r="C2031" i="1"/>
  <c r="D2031" i="1"/>
  <c r="E2031" i="1"/>
  <c r="F2031" i="1"/>
  <c r="G2031" i="1"/>
  <c r="H2031" i="1"/>
  <c r="I2031" i="1"/>
  <c r="J2031" i="1"/>
  <c r="K2031" i="1"/>
  <c r="L2031" i="1"/>
  <c r="M2031" i="1"/>
  <c r="N2031" i="1"/>
  <c r="O2031" i="1"/>
  <c r="P2031" i="1"/>
  <c r="Q2031" i="1"/>
  <c r="R2031" i="1"/>
  <c r="S2031" i="1"/>
  <c r="U2031" i="1"/>
  <c r="V2031" i="1"/>
  <c r="W2031" i="1"/>
  <c r="X2031" i="1"/>
  <c r="Y2031" i="1"/>
  <c r="Z2031" i="1"/>
  <c r="AA2031" i="1"/>
  <c r="AB2031" i="1"/>
  <c r="A2032" i="1"/>
  <c r="B2032" i="1"/>
  <c r="C2032" i="1"/>
  <c r="D2032" i="1"/>
  <c r="E2032" i="1"/>
  <c r="F2032" i="1"/>
  <c r="G2032" i="1"/>
  <c r="H2032" i="1"/>
  <c r="I2032" i="1"/>
  <c r="J2032" i="1"/>
  <c r="K2032" i="1"/>
  <c r="L2032" i="1"/>
  <c r="M2032" i="1"/>
  <c r="N2032" i="1"/>
  <c r="O2032" i="1"/>
  <c r="P2032" i="1"/>
  <c r="Q2032" i="1"/>
  <c r="R2032" i="1"/>
  <c r="S2032" i="1"/>
  <c r="U2032" i="1"/>
  <c r="V2032" i="1"/>
  <c r="W2032" i="1"/>
  <c r="X2032" i="1"/>
  <c r="Y2032" i="1"/>
  <c r="Z2032" i="1"/>
  <c r="AA2032" i="1"/>
  <c r="AB2032" i="1"/>
  <c r="A2033" i="1"/>
  <c r="B2033" i="1"/>
  <c r="C2033" i="1"/>
  <c r="D2033" i="1"/>
  <c r="E2033" i="1"/>
  <c r="F2033" i="1"/>
  <c r="G2033" i="1"/>
  <c r="H2033" i="1"/>
  <c r="I2033" i="1"/>
  <c r="J2033" i="1"/>
  <c r="K2033" i="1"/>
  <c r="L2033" i="1"/>
  <c r="M2033" i="1"/>
  <c r="N2033" i="1"/>
  <c r="O2033" i="1"/>
  <c r="P2033" i="1"/>
  <c r="Q2033" i="1"/>
  <c r="R2033" i="1"/>
  <c r="S2033" i="1"/>
  <c r="U2033" i="1"/>
  <c r="V2033" i="1"/>
  <c r="W2033" i="1"/>
  <c r="X2033" i="1"/>
  <c r="Y2033" i="1"/>
  <c r="Z2033" i="1"/>
  <c r="AA2033" i="1"/>
  <c r="AB2033" i="1"/>
  <c r="A2034" i="1"/>
  <c r="B2034" i="1"/>
  <c r="C2034" i="1"/>
  <c r="D2034" i="1"/>
  <c r="E2034" i="1"/>
  <c r="F2034" i="1"/>
  <c r="G2034" i="1"/>
  <c r="H2034" i="1"/>
  <c r="I2034" i="1"/>
  <c r="J2034" i="1"/>
  <c r="K2034" i="1"/>
  <c r="L2034" i="1"/>
  <c r="M2034" i="1"/>
  <c r="N2034" i="1"/>
  <c r="O2034" i="1"/>
  <c r="P2034" i="1"/>
  <c r="Q2034" i="1"/>
  <c r="R2034" i="1"/>
  <c r="S2034" i="1"/>
  <c r="U2034" i="1"/>
  <c r="V2034" i="1"/>
  <c r="W2034" i="1"/>
  <c r="X2034" i="1"/>
  <c r="Y2034" i="1"/>
  <c r="Z2034" i="1"/>
  <c r="AA2034" i="1"/>
  <c r="AB2034" i="1"/>
  <c r="A2035" i="1"/>
  <c r="B2035" i="1"/>
  <c r="C2035" i="1"/>
  <c r="D2035" i="1"/>
  <c r="E2035" i="1"/>
  <c r="F2035" i="1"/>
  <c r="G2035" i="1"/>
  <c r="H2035" i="1"/>
  <c r="I2035" i="1"/>
  <c r="J2035" i="1"/>
  <c r="K2035" i="1"/>
  <c r="L2035" i="1"/>
  <c r="M2035" i="1"/>
  <c r="N2035" i="1"/>
  <c r="O2035" i="1"/>
  <c r="P2035" i="1"/>
  <c r="Q2035" i="1"/>
  <c r="R2035" i="1"/>
  <c r="S2035" i="1"/>
  <c r="U2035" i="1"/>
  <c r="V2035" i="1"/>
  <c r="W2035" i="1"/>
  <c r="X2035" i="1"/>
  <c r="Y2035" i="1"/>
  <c r="Z2035" i="1"/>
  <c r="AA2035" i="1"/>
  <c r="AB2035" i="1"/>
  <c r="A2036" i="1"/>
  <c r="B2036" i="1"/>
  <c r="C2036" i="1"/>
  <c r="D2036" i="1"/>
  <c r="E2036" i="1"/>
  <c r="F2036" i="1"/>
  <c r="G2036" i="1"/>
  <c r="H2036" i="1"/>
  <c r="I2036" i="1"/>
  <c r="J2036" i="1"/>
  <c r="K2036" i="1"/>
  <c r="L2036" i="1"/>
  <c r="M2036" i="1"/>
  <c r="N2036" i="1"/>
  <c r="O2036" i="1"/>
  <c r="P2036" i="1"/>
  <c r="Q2036" i="1"/>
  <c r="R2036" i="1"/>
  <c r="S2036" i="1"/>
  <c r="U2036" i="1"/>
  <c r="V2036" i="1"/>
  <c r="W2036" i="1"/>
  <c r="X2036" i="1"/>
  <c r="Y2036" i="1"/>
  <c r="Z2036" i="1"/>
  <c r="AA2036" i="1"/>
  <c r="AB2036" i="1"/>
  <c r="A2037" i="1"/>
  <c r="B2037" i="1"/>
  <c r="C2037" i="1"/>
  <c r="D2037" i="1"/>
  <c r="E2037" i="1"/>
  <c r="F2037" i="1"/>
  <c r="G2037" i="1"/>
  <c r="H2037" i="1"/>
  <c r="I2037" i="1"/>
  <c r="J2037" i="1"/>
  <c r="K2037" i="1"/>
  <c r="L2037" i="1"/>
  <c r="M2037" i="1"/>
  <c r="N2037" i="1"/>
  <c r="O2037" i="1"/>
  <c r="P2037" i="1"/>
  <c r="Q2037" i="1"/>
  <c r="R2037" i="1"/>
  <c r="S2037" i="1"/>
  <c r="U2037" i="1"/>
  <c r="V2037" i="1"/>
  <c r="W2037" i="1"/>
  <c r="X2037" i="1"/>
  <c r="Y2037" i="1"/>
  <c r="Z2037" i="1"/>
  <c r="AA2037" i="1"/>
  <c r="AB2037" i="1"/>
  <c r="A2038" i="1"/>
  <c r="B2038" i="1"/>
  <c r="C2038" i="1"/>
  <c r="D2038" i="1"/>
  <c r="E2038" i="1"/>
  <c r="F2038" i="1"/>
  <c r="G2038" i="1"/>
  <c r="H2038" i="1"/>
  <c r="I2038" i="1"/>
  <c r="J2038" i="1"/>
  <c r="K2038" i="1"/>
  <c r="L2038" i="1"/>
  <c r="M2038" i="1"/>
  <c r="N2038" i="1"/>
  <c r="O2038" i="1"/>
  <c r="P2038" i="1"/>
  <c r="Q2038" i="1"/>
  <c r="R2038" i="1"/>
  <c r="S2038" i="1"/>
  <c r="U2038" i="1"/>
  <c r="V2038" i="1"/>
  <c r="W2038" i="1"/>
  <c r="X2038" i="1"/>
  <c r="Y2038" i="1"/>
  <c r="Z2038" i="1"/>
  <c r="AA2038" i="1"/>
  <c r="AB2038" i="1"/>
  <c r="A2039" i="1"/>
  <c r="B2039" i="1"/>
  <c r="C2039" i="1"/>
  <c r="D2039" i="1"/>
  <c r="E2039" i="1"/>
  <c r="F2039" i="1"/>
  <c r="G2039" i="1"/>
  <c r="H2039" i="1"/>
  <c r="I2039" i="1"/>
  <c r="J2039" i="1"/>
  <c r="K2039" i="1"/>
  <c r="L2039" i="1"/>
  <c r="M2039" i="1"/>
  <c r="N2039" i="1"/>
  <c r="O2039" i="1"/>
  <c r="P2039" i="1"/>
  <c r="Q2039" i="1"/>
  <c r="R2039" i="1"/>
  <c r="S2039" i="1"/>
  <c r="U2039" i="1"/>
  <c r="V2039" i="1"/>
  <c r="W2039" i="1"/>
  <c r="X2039" i="1"/>
  <c r="Y2039" i="1"/>
  <c r="Z2039" i="1"/>
  <c r="AA2039" i="1"/>
  <c r="AB2039" i="1"/>
  <c r="A2040" i="1"/>
  <c r="B2040" i="1"/>
  <c r="C2040" i="1"/>
  <c r="D2040" i="1"/>
  <c r="E2040" i="1"/>
  <c r="F2040" i="1"/>
  <c r="G2040" i="1"/>
  <c r="H2040" i="1"/>
  <c r="I2040" i="1"/>
  <c r="J2040" i="1"/>
  <c r="K2040" i="1"/>
  <c r="L2040" i="1"/>
  <c r="M2040" i="1"/>
  <c r="N2040" i="1"/>
  <c r="O2040" i="1"/>
  <c r="P2040" i="1"/>
  <c r="Q2040" i="1"/>
  <c r="R2040" i="1"/>
  <c r="S2040" i="1"/>
  <c r="U2040" i="1"/>
  <c r="V2040" i="1"/>
  <c r="W2040" i="1"/>
  <c r="X2040" i="1"/>
  <c r="Y2040" i="1"/>
  <c r="Z2040" i="1"/>
  <c r="AA2040" i="1"/>
  <c r="AB2040" i="1"/>
  <c r="A2041" i="1"/>
  <c r="B2041" i="1"/>
  <c r="C2041" i="1"/>
  <c r="D2041" i="1"/>
  <c r="E2041" i="1"/>
  <c r="F2041" i="1"/>
  <c r="G2041" i="1"/>
  <c r="H2041" i="1"/>
  <c r="I2041" i="1"/>
  <c r="J2041" i="1"/>
  <c r="K2041" i="1"/>
  <c r="L2041" i="1"/>
  <c r="M2041" i="1"/>
  <c r="N2041" i="1"/>
  <c r="O2041" i="1"/>
  <c r="P2041" i="1"/>
  <c r="Q2041" i="1"/>
  <c r="R2041" i="1"/>
  <c r="S2041" i="1"/>
  <c r="U2041" i="1"/>
  <c r="V2041" i="1"/>
  <c r="W2041" i="1"/>
  <c r="X2041" i="1"/>
  <c r="Y2041" i="1"/>
  <c r="Z2041" i="1"/>
  <c r="AA2041" i="1"/>
  <c r="AB2041" i="1"/>
  <c r="A2042" i="1"/>
  <c r="B2042" i="1"/>
  <c r="C2042" i="1"/>
  <c r="D2042" i="1"/>
  <c r="E2042" i="1"/>
  <c r="F2042" i="1"/>
  <c r="G2042" i="1"/>
  <c r="H2042" i="1"/>
  <c r="I2042" i="1"/>
  <c r="J2042" i="1"/>
  <c r="K2042" i="1"/>
  <c r="L2042" i="1"/>
  <c r="M2042" i="1"/>
  <c r="N2042" i="1"/>
  <c r="O2042" i="1"/>
  <c r="P2042" i="1"/>
  <c r="Q2042" i="1"/>
  <c r="R2042" i="1"/>
  <c r="S2042" i="1"/>
  <c r="U2042" i="1"/>
  <c r="V2042" i="1"/>
  <c r="W2042" i="1"/>
  <c r="X2042" i="1"/>
  <c r="Y2042" i="1"/>
  <c r="Z2042" i="1"/>
  <c r="AA2042" i="1"/>
  <c r="AB2042" i="1"/>
  <c r="A2043" i="1"/>
  <c r="B2043" i="1"/>
  <c r="C2043" i="1"/>
  <c r="D2043" i="1"/>
  <c r="E2043" i="1"/>
  <c r="F2043" i="1"/>
  <c r="G2043" i="1"/>
  <c r="H2043" i="1"/>
  <c r="I2043" i="1"/>
  <c r="J2043" i="1"/>
  <c r="K2043" i="1"/>
  <c r="L2043" i="1"/>
  <c r="M2043" i="1"/>
  <c r="N2043" i="1"/>
  <c r="O2043" i="1"/>
  <c r="P2043" i="1"/>
  <c r="Q2043" i="1"/>
  <c r="R2043" i="1"/>
  <c r="S2043" i="1"/>
  <c r="U2043" i="1"/>
  <c r="V2043" i="1"/>
  <c r="W2043" i="1"/>
  <c r="X2043" i="1"/>
  <c r="Y2043" i="1"/>
  <c r="Z2043" i="1"/>
  <c r="AA2043" i="1"/>
  <c r="AB2043" i="1"/>
  <c r="A2044" i="1"/>
  <c r="B2044" i="1"/>
  <c r="C2044" i="1"/>
  <c r="D2044" i="1"/>
  <c r="E2044" i="1"/>
  <c r="F2044" i="1"/>
  <c r="G2044" i="1"/>
  <c r="H2044" i="1"/>
  <c r="I2044" i="1"/>
  <c r="J2044" i="1"/>
  <c r="K2044" i="1"/>
  <c r="L2044" i="1"/>
  <c r="M2044" i="1"/>
  <c r="N2044" i="1"/>
  <c r="O2044" i="1"/>
  <c r="P2044" i="1"/>
  <c r="Q2044" i="1"/>
  <c r="R2044" i="1"/>
  <c r="S2044" i="1"/>
  <c r="U2044" i="1"/>
  <c r="V2044" i="1"/>
  <c r="W2044" i="1"/>
  <c r="X2044" i="1"/>
  <c r="Y2044" i="1"/>
  <c r="Z2044" i="1"/>
  <c r="AA2044" i="1"/>
  <c r="AB2044" i="1"/>
  <c r="A2045" i="1"/>
  <c r="B2045" i="1"/>
  <c r="C2045" i="1"/>
  <c r="D2045" i="1"/>
  <c r="E2045" i="1"/>
  <c r="F2045" i="1"/>
  <c r="G2045" i="1"/>
  <c r="H2045" i="1"/>
  <c r="I2045" i="1"/>
  <c r="J2045" i="1"/>
  <c r="K2045" i="1"/>
  <c r="L2045" i="1"/>
  <c r="M2045" i="1"/>
  <c r="N2045" i="1"/>
  <c r="O2045" i="1"/>
  <c r="P2045" i="1"/>
  <c r="Q2045" i="1"/>
  <c r="R2045" i="1"/>
  <c r="S2045" i="1"/>
  <c r="U2045" i="1"/>
  <c r="V2045" i="1"/>
  <c r="W2045" i="1"/>
  <c r="X2045" i="1"/>
  <c r="Y2045" i="1"/>
  <c r="Z2045" i="1"/>
  <c r="AA2045" i="1"/>
  <c r="AB2045" i="1"/>
  <c r="A2046" i="1"/>
  <c r="B2046" i="1"/>
  <c r="C2046" i="1"/>
  <c r="D2046" i="1"/>
  <c r="E2046" i="1"/>
  <c r="F2046" i="1"/>
  <c r="G2046" i="1"/>
  <c r="H2046" i="1"/>
  <c r="I2046" i="1"/>
  <c r="J2046" i="1"/>
  <c r="K2046" i="1"/>
  <c r="L2046" i="1"/>
  <c r="M2046" i="1"/>
  <c r="N2046" i="1"/>
  <c r="O2046" i="1"/>
  <c r="P2046" i="1"/>
  <c r="Q2046" i="1"/>
  <c r="R2046" i="1"/>
  <c r="S2046" i="1"/>
  <c r="U2046" i="1"/>
  <c r="V2046" i="1"/>
  <c r="W2046" i="1"/>
  <c r="X2046" i="1"/>
  <c r="Y2046" i="1"/>
  <c r="Z2046" i="1"/>
  <c r="AA2046" i="1"/>
  <c r="AB2046" i="1"/>
  <c r="A2047" i="1"/>
  <c r="B2047" i="1"/>
  <c r="C2047" i="1"/>
  <c r="D2047" i="1"/>
  <c r="E2047" i="1"/>
  <c r="F2047" i="1"/>
  <c r="G2047" i="1"/>
  <c r="H2047" i="1"/>
  <c r="I2047" i="1"/>
  <c r="J2047" i="1"/>
  <c r="K2047" i="1"/>
  <c r="L2047" i="1"/>
  <c r="M2047" i="1"/>
  <c r="N2047" i="1"/>
  <c r="O2047" i="1"/>
  <c r="P2047" i="1"/>
  <c r="Q2047" i="1"/>
  <c r="R2047" i="1"/>
  <c r="S2047" i="1"/>
  <c r="U2047" i="1"/>
  <c r="V2047" i="1"/>
  <c r="W2047" i="1"/>
  <c r="X2047" i="1"/>
  <c r="Y2047" i="1"/>
  <c r="Z2047" i="1"/>
  <c r="AA2047" i="1"/>
  <c r="AB2047" i="1"/>
  <c r="A2048" i="1"/>
  <c r="B2048" i="1"/>
  <c r="C2048" i="1"/>
  <c r="D2048" i="1"/>
  <c r="E2048" i="1"/>
  <c r="F2048" i="1"/>
  <c r="G2048" i="1"/>
  <c r="H2048" i="1"/>
  <c r="I2048" i="1"/>
  <c r="J2048" i="1"/>
  <c r="K2048" i="1"/>
  <c r="L2048" i="1"/>
  <c r="M2048" i="1"/>
  <c r="N2048" i="1"/>
  <c r="O2048" i="1"/>
  <c r="P2048" i="1"/>
  <c r="Q2048" i="1"/>
  <c r="R2048" i="1"/>
  <c r="S2048" i="1"/>
  <c r="U2048" i="1"/>
  <c r="V2048" i="1"/>
  <c r="W2048" i="1"/>
  <c r="X2048" i="1"/>
  <c r="Y2048" i="1"/>
  <c r="Z2048" i="1"/>
  <c r="AA2048" i="1"/>
  <c r="AB2048" i="1"/>
  <c r="A2049" i="1"/>
  <c r="B2049" i="1"/>
  <c r="C2049" i="1"/>
  <c r="D2049" i="1"/>
  <c r="E2049" i="1"/>
  <c r="F2049" i="1"/>
  <c r="G2049" i="1"/>
  <c r="H2049" i="1"/>
  <c r="I2049" i="1"/>
  <c r="J2049" i="1"/>
  <c r="K2049" i="1"/>
  <c r="L2049" i="1"/>
  <c r="M2049" i="1"/>
  <c r="N2049" i="1"/>
  <c r="O2049" i="1"/>
  <c r="P2049" i="1"/>
  <c r="Q2049" i="1"/>
  <c r="R2049" i="1"/>
  <c r="S2049" i="1"/>
  <c r="U2049" i="1"/>
  <c r="V2049" i="1"/>
  <c r="W2049" i="1"/>
  <c r="X2049" i="1"/>
  <c r="Y2049" i="1"/>
  <c r="Z2049" i="1"/>
  <c r="AA2049" i="1"/>
  <c r="AB2049" i="1"/>
  <c r="A2050" i="1"/>
  <c r="B2050" i="1"/>
  <c r="C2050" i="1"/>
  <c r="D2050" i="1"/>
  <c r="E2050" i="1"/>
  <c r="F2050" i="1"/>
  <c r="G2050" i="1"/>
  <c r="H2050" i="1"/>
  <c r="I2050" i="1"/>
  <c r="J2050" i="1"/>
  <c r="K2050" i="1"/>
  <c r="L2050" i="1"/>
  <c r="M2050" i="1"/>
  <c r="N2050" i="1"/>
  <c r="O2050" i="1"/>
  <c r="P2050" i="1"/>
  <c r="Q2050" i="1"/>
  <c r="R2050" i="1"/>
  <c r="S2050" i="1"/>
  <c r="U2050" i="1"/>
  <c r="V2050" i="1"/>
  <c r="W2050" i="1"/>
  <c r="X2050" i="1"/>
  <c r="Y2050" i="1"/>
  <c r="Z2050" i="1"/>
  <c r="AA2050" i="1"/>
  <c r="AB2050" i="1"/>
  <c r="A2051" i="1"/>
  <c r="B2051" i="1"/>
  <c r="C2051" i="1"/>
  <c r="D2051" i="1"/>
  <c r="E2051" i="1"/>
  <c r="F2051" i="1"/>
  <c r="G2051" i="1"/>
  <c r="H2051" i="1"/>
  <c r="I2051" i="1"/>
  <c r="J2051" i="1"/>
  <c r="K2051" i="1"/>
  <c r="L2051" i="1"/>
  <c r="M2051" i="1"/>
  <c r="N2051" i="1"/>
  <c r="O2051" i="1"/>
  <c r="P2051" i="1"/>
  <c r="Q2051" i="1"/>
  <c r="R2051" i="1"/>
  <c r="S2051" i="1"/>
  <c r="U2051" i="1"/>
  <c r="V2051" i="1"/>
  <c r="W2051" i="1"/>
  <c r="X2051" i="1"/>
  <c r="Y2051" i="1"/>
  <c r="Z2051" i="1"/>
  <c r="AA2051" i="1"/>
  <c r="AB2051" i="1"/>
  <c r="A2052" i="1"/>
  <c r="B2052" i="1"/>
  <c r="C2052" i="1"/>
  <c r="D2052" i="1"/>
  <c r="E2052" i="1"/>
  <c r="F2052" i="1"/>
  <c r="G2052" i="1"/>
  <c r="H2052" i="1"/>
  <c r="I2052" i="1"/>
  <c r="J2052" i="1"/>
  <c r="K2052" i="1"/>
  <c r="L2052" i="1"/>
  <c r="M2052" i="1"/>
  <c r="N2052" i="1"/>
  <c r="O2052" i="1"/>
  <c r="P2052" i="1"/>
  <c r="Q2052" i="1"/>
  <c r="R2052" i="1"/>
  <c r="S2052" i="1"/>
  <c r="U2052" i="1"/>
  <c r="V2052" i="1"/>
  <c r="W2052" i="1"/>
  <c r="X2052" i="1"/>
  <c r="Y2052" i="1"/>
  <c r="Z2052" i="1"/>
  <c r="AA2052" i="1"/>
  <c r="AB2052" i="1"/>
  <c r="A2053" i="1"/>
  <c r="B2053" i="1"/>
  <c r="C2053" i="1"/>
  <c r="D2053" i="1"/>
  <c r="E2053" i="1"/>
  <c r="F2053" i="1"/>
  <c r="G2053" i="1"/>
  <c r="H2053" i="1"/>
  <c r="I2053" i="1"/>
  <c r="J2053" i="1"/>
  <c r="K2053" i="1"/>
  <c r="L2053" i="1"/>
  <c r="M2053" i="1"/>
  <c r="N2053" i="1"/>
  <c r="O2053" i="1"/>
  <c r="P2053" i="1"/>
  <c r="Q2053" i="1"/>
  <c r="R2053" i="1"/>
  <c r="S2053" i="1"/>
  <c r="U2053" i="1"/>
  <c r="V2053" i="1"/>
  <c r="W2053" i="1"/>
  <c r="X2053" i="1"/>
  <c r="Y2053" i="1"/>
  <c r="Z2053" i="1"/>
  <c r="AA2053" i="1"/>
  <c r="AB2053" i="1"/>
  <c r="A2054" i="1"/>
  <c r="B2054" i="1"/>
  <c r="C2054" i="1"/>
  <c r="D2054" i="1"/>
  <c r="E2054" i="1"/>
  <c r="F2054" i="1"/>
  <c r="G2054" i="1"/>
  <c r="H2054" i="1"/>
  <c r="I2054" i="1"/>
  <c r="J2054" i="1"/>
  <c r="K2054" i="1"/>
  <c r="L2054" i="1"/>
  <c r="M2054" i="1"/>
  <c r="N2054" i="1"/>
  <c r="O2054" i="1"/>
  <c r="P2054" i="1"/>
  <c r="Q2054" i="1"/>
  <c r="R2054" i="1"/>
  <c r="S2054" i="1"/>
  <c r="U2054" i="1"/>
  <c r="V2054" i="1"/>
  <c r="W2054" i="1"/>
  <c r="X2054" i="1"/>
  <c r="Y2054" i="1"/>
  <c r="Z2054" i="1"/>
  <c r="AA2054" i="1"/>
  <c r="AB2054" i="1"/>
  <c r="A2055" i="1"/>
  <c r="B2055" i="1"/>
  <c r="C2055" i="1"/>
  <c r="D2055" i="1"/>
  <c r="E2055" i="1"/>
  <c r="F2055" i="1"/>
  <c r="G2055" i="1"/>
  <c r="H2055" i="1"/>
  <c r="I2055" i="1"/>
  <c r="J2055" i="1"/>
  <c r="K2055" i="1"/>
  <c r="L2055" i="1"/>
  <c r="M2055" i="1"/>
  <c r="N2055" i="1"/>
  <c r="O2055" i="1"/>
  <c r="P2055" i="1"/>
  <c r="Q2055" i="1"/>
  <c r="R2055" i="1"/>
  <c r="S2055" i="1"/>
  <c r="U2055" i="1"/>
  <c r="V2055" i="1"/>
  <c r="W2055" i="1"/>
  <c r="X2055" i="1"/>
  <c r="Y2055" i="1"/>
  <c r="Z2055" i="1"/>
  <c r="AA2055" i="1"/>
  <c r="AB2055" i="1"/>
  <c r="A2056" i="1"/>
  <c r="B2056" i="1"/>
  <c r="C2056" i="1"/>
  <c r="D2056" i="1"/>
  <c r="E2056" i="1"/>
  <c r="F2056" i="1"/>
  <c r="G2056" i="1"/>
  <c r="H2056" i="1"/>
  <c r="I2056" i="1"/>
  <c r="J2056" i="1"/>
  <c r="K2056" i="1"/>
  <c r="L2056" i="1"/>
  <c r="M2056" i="1"/>
  <c r="N2056" i="1"/>
  <c r="O2056" i="1"/>
  <c r="P2056" i="1"/>
  <c r="Q2056" i="1"/>
  <c r="R2056" i="1"/>
  <c r="S2056" i="1"/>
  <c r="U2056" i="1"/>
  <c r="V2056" i="1"/>
  <c r="W2056" i="1"/>
  <c r="X2056" i="1"/>
  <c r="Y2056" i="1"/>
  <c r="Z2056" i="1"/>
  <c r="AA2056" i="1"/>
  <c r="AB2056" i="1"/>
  <c r="A2057" i="1"/>
  <c r="B2057" i="1"/>
  <c r="C2057" i="1"/>
  <c r="D2057" i="1"/>
  <c r="E2057" i="1"/>
  <c r="F2057" i="1"/>
  <c r="G2057" i="1"/>
  <c r="H2057" i="1"/>
  <c r="I2057" i="1"/>
  <c r="J2057" i="1"/>
  <c r="K2057" i="1"/>
  <c r="L2057" i="1"/>
  <c r="M2057" i="1"/>
  <c r="N2057" i="1"/>
  <c r="O2057" i="1"/>
  <c r="P2057" i="1"/>
  <c r="Q2057" i="1"/>
  <c r="R2057" i="1"/>
  <c r="S2057" i="1"/>
  <c r="U2057" i="1"/>
  <c r="V2057" i="1"/>
  <c r="W2057" i="1"/>
  <c r="X2057" i="1"/>
  <c r="Y2057" i="1"/>
  <c r="Z2057" i="1"/>
  <c r="AA2057" i="1"/>
  <c r="AB2057" i="1"/>
  <c r="A2058" i="1"/>
  <c r="B2058" i="1"/>
  <c r="C2058" i="1"/>
  <c r="D2058" i="1"/>
  <c r="E2058" i="1"/>
  <c r="F2058" i="1"/>
  <c r="G2058" i="1"/>
  <c r="H2058" i="1"/>
  <c r="I2058" i="1"/>
  <c r="J2058" i="1"/>
  <c r="K2058" i="1"/>
  <c r="L2058" i="1"/>
  <c r="M2058" i="1"/>
  <c r="N2058" i="1"/>
  <c r="O2058" i="1"/>
  <c r="P2058" i="1"/>
  <c r="Q2058" i="1"/>
  <c r="R2058" i="1"/>
  <c r="S2058" i="1"/>
  <c r="U2058" i="1"/>
  <c r="V2058" i="1"/>
  <c r="W2058" i="1"/>
  <c r="X2058" i="1"/>
  <c r="Y2058" i="1"/>
  <c r="Z2058" i="1"/>
  <c r="AA2058" i="1"/>
  <c r="AB2058" i="1"/>
  <c r="A2059" i="1"/>
  <c r="B2059" i="1"/>
  <c r="C2059" i="1"/>
  <c r="D2059" i="1"/>
  <c r="E2059" i="1"/>
  <c r="F2059" i="1"/>
  <c r="G2059" i="1"/>
  <c r="H2059" i="1"/>
  <c r="I2059" i="1"/>
  <c r="J2059" i="1"/>
  <c r="K2059" i="1"/>
  <c r="L2059" i="1"/>
  <c r="M2059" i="1"/>
  <c r="N2059" i="1"/>
  <c r="O2059" i="1"/>
  <c r="P2059" i="1"/>
  <c r="Q2059" i="1"/>
  <c r="R2059" i="1"/>
  <c r="S2059" i="1"/>
  <c r="U2059" i="1"/>
  <c r="V2059" i="1"/>
  <c r="W2059" i="1"/>
  <c r="X2059" i="1"/>
  <c r="Y2059" i="1"/>
  <c r="Z2059" i="1"/>
  <c r="AA2059" i="1"/>
  <c r="AB2059" i="1"/>
  <c r="A2060" i="1"/>
  <c r="B2060" i="1"/>
  <c r="C2060" i="1"/>
  <c r="D2060" i="1"/>
  <c r="E2060" i="1"/>
  <c r="F2060" i="1"/>
  <c r="G2060" i="1"/>
  <c r="H2060" i="1"/>
  <c r="I2060" i="1"/>
  <c r="J2060" i="1"/>
  <c r="K2060" i="1"/>
  <c r="L2060" i="1"/>
  <c r="M2060" i="1"/>
  <c r="N2060" i="1"/>
  <c r="O2060" i="1"/>
  <c r="P2060" i="1"/>
  <c r="Q2060" i="1"/>
  <c r="R2060" i="1"/>
  <c r="S2060" i="1"/>
  <c r="U2060" i="1"/>
  <c r="V2060" i="1"/>
  <c r="W2060" i="1"/>
  <c r="X2060" i="1"/>
  <c r="Y2060" i="1"/>
  <c r="Z2060" i="1"/>
  <c r="AA2060" i="1"/>
  <c r="AB2060" i="1"/>
  <c r="A2061" i="1"/>
  <c r="B2061" i="1"/>
  <c r="C2061" i="1"/>
  <c r="D2061" i="1"/>
  <c r="E2061" i="1"/>
  <c r="F2061" i="1"/>
  <c r="G2061" i="1"/>
  <c r="H2061" i="1"/>
  <c r="I2061" i="1"/>
  <c r="J2061" i="1"/>
  <c r="K2061" i="1"/>
  <c r="L2061" i="1"/>
  <c r="M2061" i="1"/>
  <c r="N2061" i="1"/>
  <c r="O2061" i="1"/>
  <c r="P2061" i="1"/>
  <c r="Q2061" i="1"/>
  <c r="R2061" i="1"/>
  <c r="S2061" i="1"/>
  <c r="U2061" i="1"/>
  <c r="V2061" i="1"/>
  <c r="W2061" i="1"/>
  <c r="X2061" i="1"/>
  <c r="Y2061" i="1"/>
  <c r="Z2061" i="1"/>
  <c r="AA2061" i="1"/>
  <c r="AB2061" i="1"/>
  <c r="A2062" i="1"/>
  <c r="B2062" i="1"/>
  <c r="C2062" i="1"/>
  <c r="D2062" i="1"/>
  <c r="E2062" i="1"/>
  <c r="F2062" i="1"/>
  <c r="G2062" i="1"/>
  <c r="H2062" i="1"/>
  <c r="I2062" i="1"/>
  <c r="J2062" i="1"/>
  <c r="K2062" i="1"/>
  <c r="L2062" i="1"/>
  <c r="M2062" i="1"/>
  <c r="N2062" i="1"/>
  <c r="O2062" i="1"/>
  <c r="P2062" i="1"/>
  <c r="Q2062" i="1"/>
  <c r="R2062" i="1"/>
  <c r="S2062" i="1"/>
  <c r="U2062" i="1"/>
  <c r="V2062" i="1"/>
  <c r="W2062" i="1"/>
  <c r="X2062" i="1"/>
  <c r="Y2062" i="1"/>
  <c r="Z2062" i="1"/>
  <c r="AA2062" i="1"/>
  <c r="AB2062" i="1"/>
  <c r="A2063" i="1"/>
  <c r="B2063" i="1"/>
  <c r="C2063" i="1"/>
  <c r="D2063" i="1"/>
  <c r="E2063" i="1"/>
  <c r="F2063" i="1"/>
  <c r="G2063" i="1"/>
  <c r="H2063" i="1"/>
  <c r="I2063" i="1"/>
  <c r="J2063" i="1"/>
  <c r="K2063" i="1"/>
  <c r="L2063" i="1"/>
  <c r="M2063" i="1"/>
  <c r="N2063" i="1"/>
  <c r="O2063" i="1"/>
  <c r="P2063" i="1"/>
  <c r="Q2063" i="1"/>
  <c r="R2063" i="1"/>
  <c r="S2063" i="1"/>
  <c r="U2063" i="1"/>
  <c r="V2063" i="1"/>
  <c r="W2063" i="1"/>
  <c r="X2063" i="1"/>
  <c r="Y2063" i="1"/>
  <c r="Z2063" i="1"/>
  <c r="AA2063" i="1"/>
  <c r="AB2063" i="1"/>
  <c r="A2064" i="1"/>
  <c r="B2064" i="1"/>
  <c r="C2064" i="1"/>
  <c r="D2064" i="1"/>
  <c r="E2064" i="1"/>
  <c r="F2064" i="1"/>
  <c r="G2064" i="1"/>
  <c r="H2064" i="1"/>
  <c r="I2064" i="1"/>
  <c r="J2064" i="1"/>
  <c r="K2064" i="1"/>
  <c r="L2064" i="1"/>
  <c r="M2064" i="1"/>
  <c r="N2064" i="1"/>
  <c r="O2064" i="1"/>
  <c r="P2064" i="1"/>
  <c r="Q2064" i="1"/>
  <c r="R2064" i="1"/>
  <c r="S2064" i="1"/>
  <c r="U2064" i="1"/>
  <c r="V2064" i="1"/>
  <c r="W2064" i="1"/>
  <c r="X2064" i="1"/>
  <c r="Y2064" i="1"/>
  <c r="Z2064" i="1"/>
  <c r="AA2064" i="1"/>
  <c r="AB2064" i="1"/>
  <c r="A2065" i="1"/>
  <c r="B2065" i="1"/>
  <c r="C2065" i="1"/>
  <c r="D2065" i="1"/>
  <c r="E2065" i="1"/>
  <c r="F2065" i="1"/>
  <c r="G2065" i="1"/>
  <c r="H2065" i="1"/>
  <c r="I2065" i="1"/>
  <c r="J2065" i="1"/>
  <c r="K2065" i="1"/>
  <c r="L2065" i="1"/>
  <c r="M2065" i="1"/>
  <c r="N2065" i="1"/>
  <c r="O2065" i="1"/>
  <c r="P2065" i="1"/>
  <c r="Q2065" i="1"/>
  <c r="R2065" i="1"/>
  <c r="S2065" i="1"/>
  <c r="U2065" i="1"/>
  <c r="V2065" i="1"/>
  <c r="W2065" i="1"/>
  <c r="X2065" i="1"/>
  <c r="Y2065" i="1"/>
  <c r="Z2065" i="1"/>
  <c r="AA2065" i="1"/>
  <c r="AB2065" i="1"/>
  <c r="A2066" i="1"/>
  <c r="B2066" i="1"/>
  <c r="C2066" i="1"/>
  <c r="D2066" i="1"/>
  <c r="E2066" i="1"/>
  <c r="F2066" i="1"/>
  <c r="G2066" i="1"/>
  <c r="H2066" i="1"/>
  <c r="I2066" i="1"/>
  <c r="J2066" i="1"/>
  <c r="K2066" i="1"/>
  <c r="L2066" i="1"/>
  <c r="M2066" i="1"/>
  <c r="N2066" i="1"/>
  <c r="O2066" i="1"/>
  <c r="P2066" i="1"/>
  <c r="Q2066" i="1"/>
  <c r="R2066" i="1"/>
  <c r="S2066" i="1"/>
  <c r="U2066" i="1"/>
  <c r="V2066" i="1"/>
  <c r="W2066" i="1"/>
  <c r="X2066" i="1"/>
  <c r="Y2066" i="1"/>
  <c r="Z2066" i="1"/>
  <c r="AA2066" i="1"/>
  <c r="AB2066" i="1"/>
  <c r="A2067" i="1"/>
  <c r="B2067" i="1"/>
  <c r="C2067" i="1"/>
  <c r="D2067" i="1"/>
  <c r="E2067" i="1"/>
  <c r="F2067" i="1"/>
  <c r="G2067" i="1"/>
  <c r="H2067" i="1"/>
  <c r="I2067" i="1"/>
  <c r="J2067" i="1"/>
  <c r="K2067" i="1"/>
  <c r="L2067" i="1"/>
  <c r="M2067" i="1"/>
  <c r="N2067" i="1"/>
  <c r="O2067" i="1"/>
  <c r="P2067" i="1"/>
  <c r="Q2067" i="1"/>
  <c r="R2067" i="1"/>
  <c r="S2067" i="1"/>
  <c r="U2067" i="1"/>
  <c r="V2067" i="1"/>
  <c r="W2067" i="1"/>
  <c r="X2067" i="1"/>
  <c r="Y2067" i="1"/>
  <c r="Z2067" i="1"/>
  <c r="AA2067" i="1"/>
  <c r="AB2067" i="1"/>
  <c r="A2068" i="1"/>
  <c r="B2068" i="1"/>
  <c r="C2068" i="1"/>
  <c r="D2068" i="1"/>
  <c r="E2068" i="1"/>
  <c r="F2068" i="1"/>
  <c r="G2068" i="1"/>
  <c r="H2068" i="1"/>
  <c r="I2068" i="1"/>
  <c r="J2068" i="1"/>
  <c r="K2068" i="1"/>
  <c r="L2068" i="1"/>
  <c r="M2068" i="1"/>
  <c r="N2068" i="1"/>
  <c r="O2068" i="1"/>
  <c r="P2068" i="1"/>
  <c r="Q2068" i="1"/>
  <c r="R2068" i="1"/>
  <c r="S2068" i="1"/>
  <c r="U2068" i="1"/>
  <c r="V2068" i="1"/>
  <c r="W2068" i="1"/>
  <c r="X2068" i="1"/>
  <c r="Y2068" i="1"/>
  <c r="Z2068" i="1"/>
  <c r="AA2068" i="1"/>
  <c r="AB2068" i="1"/>
  <c r="A2069" i="1"/>
  <c r="B2069" i="1"/>
  <c r="C2069" i="1"/>
  <c r="D2069" i="1"/>
  <c r="E2069" i="1"/>
  <c r="F2069" i="1"/>
  <c r="G2069" i="1"/>
  <c r="H2069" i="1"/>
  <c r="I2069" i="1"/>
  <c r="J2069" i="1"/>
  <c r="K2069" i="1"/>
  <c r="L2069" i="1"/>
  <c r="M2069" i="1"/>
  <c r="N2069" i="1"/>
  <c r="O2069" i="1"/>
  <c r="P2069" i="1"/>
  <c r="Q2069" i="1"/>
  <c r="R2069" i="1"/>
  <c r="S2069" i="1"/>
  <c r="U2069" i="1"/>
  <c r="V2069" i="1"/>
  <c r="W2069" i="1"/>
  <c r="X2069" i="1"/>
  <c r="Y2069" i="1"/>
  <c r="Z2069" i="1"/>
  <c r="AA2069" i="1"/>
  <c r="AB2069" i="1"/>
  <c r="A2070" i="1"/>
  <c r="B2070" i="1"/>
  <c r="C2070" i="1"/>
  <c r="D2070" i="1"/>
  <c r="E2070" i="1"/>
  <c r="F2070" i="1"/>
  <c r="G2070" i="1"/>
  <c r="H2070" i="1"/>
  <c r="I2070" i="1"/>
  <c r="J2070" i="1"/>
  <c r="K2070" i="1"/>
  <c r="L2070" i="1"/>
  <c r="M2070" i="1"/>
  <c r="N2070" i="1"/>
  <c r="O2070" i="1"/>
  <c r="P2070" i="1"/>
  <c r="Q2070" i="1"/>
  <c r="R2070" i="1"/>
  <c r="S2070" i="1"/>
  <c r="U2070" i="1"/>
  <c r="V2070" i="1"/>
  <c r="W2070" i="1"/>
  <c r="X2070" i="1"/>
  <c r="Y2070" i="1"/>
  <c r="Z2070" i="1"/>
  <c r="AA2070" i="1"/>
  <c r="AB2070" i="1"/>
  <c r="A2071" i="1"/>
  <c r="B2071" i="1"/>
  <c r="C2071" i="1"/>
  <c r="D2071" i="1"/>
  <c r="E2071" i="1"/>
  <c r="F2071" i="1"/>
  <c r="G2071" i="1"/>
  <c r="H2071" i="1"/>
  <c r="I2071" i="1"/>
  <c r="J2071" i="1"/>
  <c r="K2071" i="1"/>
  <c r="L2071" i="1"/>
  <c r="M2071" i="1"/>
  <c r="N2071" i="1"/>
  <c r="O2071" i="1"/>
  <c r="P2071" i="1"/>
  <c r="Q2071" i="1"/>
  <c r="R2071" i="1"/>
  <c r="S2071" i="1"/>
  <c r="U2071" i="1"/>
  <c r="V2071" i="1"/>
  <c r="W2071" i="1"/>
  <c r="X2071" i="1"/>
  <c r="Y2071" i="1"/>
  <c r="Z2071" i="1"/>
  <c r="AA2071" i="1"/>
  <c r="AB2071" i="1"/>
  <c r="A2072" i="1"/>
  <c r="B2072" i="1"/>
  <c r="C2072" i="1"/>
  <c r="D2072" i="1"/>
  <c r="E2072" i="1"/>
  <c r="F2072" i="1"/>
  <c r="G2072" i="1"/>
  <c r="H2072" i="1"/>
  <c r="I2072" i="1"/>
  <c r="J2072" i="1"/>
  <c r="K2072" i="1"/>
  <c r="L2072" i="1"/>
  <c r="M2072" i="1"/>
  <c r="N2072" i="1"/>
  <c r="O2072" i="1"/>
  <c r="P2072" i="1"/>
  <c r="Q2072" i="1"/>
  <c r="R2072" i="1"/>
  <c r="S2072" i="1"/>
  <c r="U2072" i="1"/>
  <c r="V2072" i="1"/>
  <c r="W2072" i="1"/>
  <c r="X2072" i="1"/>
  <c r="Y2072" i="1"/>
  <c r="Z2072" i="1"/>
  <c r="AA2072" i="1"/>
  <c r="AB2072" i="1"/>
  <c r="A2073" i="1"/>
  <c r="B2073" i="1"/>
  <c r="C2073" i="1"/>
  <c r="D2073" i="1"/>
  <c r="E2073" i="1"/>
  <c r="F2073" i="1"/>
  <c r="G2073" i="1"/>
  <c r="H2073" i="1"/>
  <c r="I2073" i="1"/>
  <c r="J2073" i="1"/>
  <c r="K2073" i="1"/>
  <c r="L2073" i="1"/>
  <c r="M2073" i="1"/>
  <c r="N2073" i="1"/>
  <c r="O2073" i="1"/>
  <c r="P2073" i="1"/>
  <c r="Q2073" i="1"/>
  <c r="R2073" i="1"/>
  <c r="S2073" i="1"/>
  <c r="U2073" i="1"/>
  <c r="V2073" i="1"/>
  <c r="W2073" i="1"/>
  <c r="X2073" i="1"/>
  <c r="Y2073" i="1"/>
  <c r="Z2073" i="1"/>
  <c r="AA2073" i="1"/>
  <c r="AB2073" i="1"/>
  <c r="A2074" i="1"/>
  <c r="B2074" i="1"/>
  <c r="C2074" i="1"/>
  <c r="D2074" i="1"/>
  <c r="E2074" i="1"/>
  <c r="F2074" i="1"/>
  <c r="G2074" i="1"/>
  <c r="H2074" i="1"/>
  <c r="I2074" i="1"/>
  <c r="J2074" i="1"/>
  <c r="K2074" i="1"/>
  <c r="L2074" i="1"/>
  <c r="M2074" i="1"/>
  <c r="N2074" i="1"/>
  <c r="O2074" i="1"/>
  <c r="P2074" i="1"/>
  <c r="Q2074" i="1"/>
  <c r="R2074" i="1"/>
  <c r="S2074" i="1"/>
  <c r="U2074" i="1"/>
  <c r="V2074" i="1"/>
  <c r="W2074" i="1"/>
  <c r="X2074" i="1"/>
  <c r="Y2074" i="1"/>
  <c r="Z2074" i="1"/>
  <c r="AA2074" i="1"/>
  <c r="AB2074" i="1"/>
  <c r="A2075" i="1"/>
  <c r="B2075" i="1"/>
  <c r="C2075" i="1"/>
  <c r="D2075" i="1"/>
  <c r="E2075" i="1"/>
  <c r="F2075" i="1"/>
  <c r="G2075" i="1"/>
  <c r="H2075" i="1"/>
  <c r="I2075" i="1"/>
  <c r="J2075" i="1"/>
  <c r="K2075" i="1"/>
  <c r="L2075" i="1"/>
  <c r="M2075" i="1"/>
  <c r="N2075" i="1"/>
  <c r="O2075" i="1"/>
  <c r="P2075" i="1"/>
  <c r="Q2075" i="1"/>
  <c r="R2075" i="1"/>
  <c r="S2075" i="1"/>
  <c r="U2075" i="1"/>
  <c r="V2075" i="1"/>
  <c r="W2075" i="1"/>
  <c r="X2075" i="1"/>
  <c r="Y2075" i="1"/>
  <c r="Z2075" i="1"/>
  <c r="AA2075" i="1"/>
  <c r="AB2075" i="1"/>
  <c r="A2076" i="1"/>
  <c r="B2076" i="1"/>
  <c r="C2076" i="1"/>
  <c r="D2076" i="1"/>
  <c r="E2076" i="1"/>
  <c r="F2076" i="1"/>
  <c r="G2076" i="1"/>
  <c r="H2076" i="1"/>
  <c r="I2076" i="1"/>
  <c r="J2076" i="1"/>
  <c r="K2076" i="1"/>
  <c r="L2076" i="1"/>
  <c r="M2076" i="1"/>
  <c r="N2076" i="1"/>
  <c r="O2076" i="1"/>
  <c r="P2076" i="1"/>
  <c r="Q2076" i="1"/>
  <c r="R2076" i="1"/>
  <c r="S2076" i="1"/>
  <c r="U2076" i="1"/>
  <c r="V2076" i="1"/>
  <c r="W2076" i="1"/>
  <c r="X2076" i="1"/>
  <c r="Y2076" i="1"/>
  <c r="Z2076" i="1"/>
  <c r="AA2076" i="1"/>
  <c r="AB2076" i="1"/>
  <c r="A2077" i="1"/>
  <c r="B2077" i="1"/>
  <c r="C2077" i="1"/>
  <c r="D2077" i="1"/>
  <c r="E2077" i="1"/>
  <c r="F2077" i="1"/>
  <c r="G2077" i="1"/>
  <c r="H2077" i="1"/>
  <c r="I2077" i="1"/>
  <c r="J2077" i="1"/>
  <c r="K2077" i="1"/>
  <c r="L2077" i="1"/>
  <c r="M2077" i="1"/>
  <c r="N2077" i="1"/>
  <c r="O2077" i="1"/>
  <c r="P2077" i="1"/>
  <c r="Q2077" i="1"/>
  <c r="R2077" i="1"/>
  <c r="S2077" i="1"/>
  <c r="U2077" i="1"/>
  <c r="V2077" i="1"/>
  <c r="W2077" i="1"/>
  <c r="X2077" i="1"/>
  <c r="Y2077" i="1"/>
  <c r="Z2077" i="1"/>
  <c r="AA2077" i="1"/>
  <c r="AB2077" i="1"/>
  <c r="A2078" i="1"/>
  <c r="B2078" i="1"/>
  <c r="C2078" i="1"/>
  <c r="D2078" i="1"/>
  <c r="E2078" i="1"/>
  <c r="F2078" i="1"/>
  <c r="G2078" i="1"/>
  <c r="H2078" i="1"/>
  <c r="I2078" i="1"/>
  <c r="J2078" i="1"/>
  <c r="K2078" i="1"/>
  <c r="L2078" i="1"/>
  <c r="M2078" i="1"/>
  <c r="N2078" i="1"/>
  <c r="O2078" i="1"/>
  <c r="P2078" i="1"/>
  <c r="Q2078" i="1"/>
  <c r="R2078" i="1"/>
  <c r="S2078" i="1"/>
  <c r="U2078" i="1"/>
  <c r="V2078" i="1"/>
  <c r="W2078" i="1"/>
  <c r="X2078" i="1"/>
  <c r="Y2078" i="1"/>
  <c r="Z2078" i="1"/>
  <c r="AA2078" i="1"/>
  <c r="AB2078" i="1"/>
  <c r="A2079" i="1"/>
  <c r="B2079" i="1"/>
  <c r="C2079" i="1"/>
  <c r="D2079" i="1"/>
  <c r="E2079" i="1"/>
  <c r="F2079" i="1"/>
  <c r="G2079" i="1"/>
  <c r="H2079" i="1"/>
  <c r="I2079" i="1"/>
  <c r="J2079" i="1"/>
  <c r="K2079" i="1"/>
  <c r="L2079" i="1"/>
  <c r="M2079" i="1"/>
  <c r="N2079" i="1"/>
  <c r="O2079" i="1"/>
  <c r="P2079" i="1"/>
  <c r="Q2079" i="1"/>
  <c r="R2079" i="1"/>
  <c r="S2079" i="1"/>
  <c r="U2079" i="1"/>
  <c r="V2079" i="1"/>
  <c r="W2079" i="1"/>
  <c r="X2079" i="1"/>
  <c r="Y2079" i="1"/>
  <c r="Z2079" i="1"/>
  <c r="AA2079" i="1"/>
  <c r="AB2079" i="1"/>
  <c r="A2080" i="1"/>
  <c r="B2080" i="1"/>
  <c r="C2080" i="1"/>
  <c r="D2080" i="1"/>
  <c r="E2080" i="1"/>
  <c r="F2080" i="1"/>
  <c r="G2080" i="1"/>
  <c r="H2080" i="1"/>
  <c r="I2080" i="1"/>
  <c r="J2080" i="1"/>
  <c r="K2080" i="1"/>
  <c r="L2080" i="1"/>
  <c r="M2080" i="1"/>
  <c r="N2080" i="1"/>
  <c r="O2080" i="1"/>
  <c r="P2080" i="1"/>
  <c r="Q2080" i="1"/>
  <c r="R2080" i="1"/>
  <c r="S2080" i="1"/>
  <c r="U2080" i="1"/>
  <c r="V2080" i="1"/>
  <c r="W2080" i="1"/>
  <c r="X2080" i="1"/>
  <c r="Y2080" i="1"/>
  <c r="Z2080" i="1"/>
  <c r="AA2080" i="1"/>
  <c r="AB2080" i="1"/>
  <c r="A2081" i="1"/>
  <c r="B2081" i="1"/>
  <c r="C2081" i="1"/>
  <c r="D2081" i="1"/>
  <c r="E2081" i="1"/>
  <c r="F2081" i="1"/>
  <c r="G2081" i="1"/>
  <c r="H2081" i="1"/>
  <c r="I2081" i="1"/>
  <c r="J2081" i="1"/>
  <c r="K2081" i="1"/>
  <c r="L2081" i="1"/>
  <c r="M2081" i="1"/>
  <c r="N2081" i="1"/>
  <c r="O2081" i="1"/>
  <c r="P2081" i="1"/>
  <c r="Q2081" i="1"/>
  <c r="R2081" i="1"/>
  <c r="S2081" i="1"/>
  <c r="U2081" i="1"/>
  <c r="V2081" i="1"/>
  <c r="W2081" i="1"/>
  <c r="X2081" i="1"/>
  <c r="Y2081" i="1"/>
  <c r="Z2081" i="1"/>
  <c r="AA2081" i="1"/>
  <c r="AB2081" i="1"/>
  <c r="A2082" i="1"/>
  <c r="B2082" i="1"/>
  <c r="C2082" i="1"/>
  <c r="D2082" i="1"/>
  <c r="E2082" i="1"/>
  <c r="F2082" i="1"/>
  <c r="G2082" i="1"/>
  <c r="H2082" i="1"/>
  <c r="I2082" i="1"/>
  <c r="J2082" i="1"/>
  <c r="K2082" i="1"/>
  <c r="L2082" i="1"/>
  <c r="M2082" i="1"/>
  <c r="N2082" i="1"/>
  <c r="O2082" i="1"/>
  <c r="P2082" i="1"/>
  <c r="Q2082" i="1"/>
  <c r="R2082" i="1"/>
  <c r="S2082" i="1"/>
  <c r="U2082" i="1"/>
  <c r="V2082" i="1"/>
  <c r="W2082" i="1"/>
  <c r="X2082" i="1"/>
  <c r="Y2082" i="1"/>
  <c r="Z2082" i="1"/>
  <c r="AA2082" i="1"/>
  <c r="AB2082" i="1"/>
  <c r="A2083" i="1"/>
  <c r="B2083" i="1"/>
  <c r="C2083" i="1"/>
  <c r="D2083" i="1"/>
  <c r="E2083" i="1"/>
  <c r="F2083" i="1"/>
  <c r="G2083" i="1"/>
  <c r="H2083" i="1"/>
  <c r="I2083" i="1"/>
  <c r="J2083" i="1"/>
  <c r="K2083" i="1"/>
  <c r="L2083" i="1"/>
  <c r="M2083" i="1"/>
  <c r="N2083" i="1"/>
  <c r="O2083" i="1"/>
  <c r="P2083" i="1"/>
  <c r="Q2083" i="1"/>
  <c r="R2083" i="1"/>
  <c r="S2083" i="1"/>
  <c r="U2083" i="1"/>
  <c r="V2083" i="1"/>
  <c r="W2083" i="1"/>
  <c r="X2083" i="1"/>
  <c r="Y2083" i="1"/>
  <c r="Z2083" i="1"/>
  <c r="AA2083" i="1"/>
  <c r="AB2083" i="1"/>
  <c r="A2084" i="1"/>
  <c r="B2084" i="1"/>
  <c r="C2084" i="1"/>
  <c r="D2084" i="1"/>
  <c r="E2084" i="1"/>
  <c r="F2084" i="1"/>
  <c r="G2084" i="1"/>
  <c r="H2084" i="1"/>
  <c r="I2084" i="1"/>
  <c r="J2084" i="1"/>
  <c r="K2084" i="1"/>
  <c r="L2084" i="1"/>
  <c r="M2084" i="1"/>
  <c r="N2084" i="1"/>
  <c r="O2084" i="1"/>
  <c r="P2084" i="1"/>
  <c r="Q2084" i="1"/>
  <c r="R2084" i="1"/>
  <c r="S2084" i="1"/>
  <c r="U2084" i="1"/>
  <c r="V2084" i="1"/>
  <c r="W2084" i="1"/>
  <c r="X2084" i="1"/>
  <c r="Y2084" i="1"/>
  <c r="Z2084" i="1"/>
  <c r="AA2084" i="1"/>
  <c r="AB2084" i="1"/>
  <c r="A2085" i="1"/>
  <c r="B2085" i="1"/>
  <c r="C2085" i="1"/>
  <c r="D2085" i="1"/>
  <c r="E2085" i="1"/>
  <c r="F2085" i="1"/>
  <c r="G2085" i="1"/>
  <c r="H2085" i="1"/>
  <c r="I2085" i="1"/>
  <c r="J2085" i="1"/>
  <c r="K2085" i="1"/>
  <c r="L2085" i="1"/>
  <c r="M2085" i="1"/>
  <c r="N2085" i="1"/>
  <c r="O2085" i="1"/>
  <c r="P2085" i="1"/>
  <c r="Q2085" i="1"/>
  <c r="R2085" i="1"/>
  <c r="S2085" i="1"/>
  <c r="U2085" i="1"/>
  <c r="V2085" i="1"/>
  <c r="W2085" i="1"/>
  <c r="X2085" i="1"/>
  <c r="Y2085" i="1"/>
  <c r="Z2085" i="1"/>
  <c r="AA2085" i="1"/>
  <c r="AB2085" i="1"/>
  <c r="A2086" i="1"/>
  <c r="B2086" i="1"/>
  <c r="C2086" i="1"/>
  <c r="D2086" i="1"/>
  <c r="E2086" i="1"/>
  <c r="F2086" i="1"/>
  <c r="G2086" i="1"/>
  <c r="H2086" i="1"/>
  <c r="I2086" i="1"/>
  <c r="J2086" i="1"/>
  <c r="K2086" i="1"/>
  <c r="L2086" i="1"/>
  <c r="M2086" i="1"/>
  <c r="N2086" i="1"/>
  <c r="O2086" i="1"/>
  <c r="P2086" i="1"/>
  <c r="Q2086" i="1"/>
  <c r="R2086" i="1"/>
  <c r="S2086" i="1"/>
  <c r="U2086" i="1"/>
  <c r="V2086" i="1"/>
  <c r="W2086" i="1"/>
  <c r="X2086" i="1"/>
  <c r="Y2086" i="1"/>
  <c r="Z2086" i="1"/>
  <c r="AA2086" i="1"/>
  <c r="AB2086" i="1"/>
  <c r="A2087" i="1"/>
  <c r="B2087" i="1"/>
  <c r="C2087" i="1"/>
  <c r="D2087" i="1"/>
  <c r="E2087" i="1"/>
  <c r="F2087" i="1"/>
  <c r="G2087" i="1"/>
  <c r="H2087" i="1"/>
  <c r="I2087" i="1"/>
  <c r="J2087" i="1"/>
  <c r="K2087" i="1"/>
  <c r="L2087" i="1"/>
  <c r="M2087" i="1"/>
  <c r="N2087" i="1"/>
  <c r="O2087" i="1"/>
  <c r="P2087" i="1"/>
  <c r="Q2087" i="1"/>
  <c r="R2087" i="1"/>
  <c r="S2087" i="1"/>
  <c r="U2087" i="1"/>
  <c r="V2087" i="1"/>
  <c r="W2087" i="1"/>
  <c r="X2087" i="1"/>
  <c r="Y2087" i="1"/>
  <c r="Z2087" i="1"/>
  <c r="AA2087" i="1"/>
  <c r="AB2087" i="1"/>
  <c r="A2088" i="1"/>
  <c r="B2088" i="1"/>
  <c r="C2088" i="1"/>
  <c r="D2088" i="1"/>
  <c r="E2088" i="1"/>
  <c r="F2088" i="1"/>
  <c r="G2088" i="1"/>
  <c r="H2088" i="1"/>
  <c r="I2088" i="1"/>
  <c r="J2088" i="1"/>
  <c r="K2088" i="1"/>
  <c r="L2088" i="1"/>
  <c r="M2088" i="1"/>
  <c r="N2088" i="1"/>
  <c r="O2088" i="1"/>
  <c r="P2088" i="1"/>
  <c r="Q2088" i="1"/>
  <c r="R2088" i="1"/>
  <c r="S2088" i="1"/>
  <c r="U2088" i="1"/>
  <c r="V2088" i="1"/>
  <c r="W2088" i="1"/>
  <c r="X2088" i="1"/>
  <c r="Y2088" i="1"/>
  <c r="Z2088" i="1"/>
  <c r="AA2088" i="1"/>
  <c r="AB2088" i="1"/>
  <c r="A2089" i="1"/>
  <c r="B2089" i="1"/>
  <c r="C2089" i="1"/>
  <c r="D2089" i="1"/>
  <c r="E2089" i="1"/>
  <c r="F2089" i="1"/>
  <c r="G2089" i="1"/>
  <c r="H2089" i="1"/>
  <c r="I2089" i="1"/>
  <c r="J2089" i="1"/>
  <c r="K2089" i="1"/>
  <c r="L2089" i="1"/>
  <c r="M2089" i="1"/>
  <c r="N2089" i="1"/>
  <c r="O2089" i="1"/>
  <c r="P2089" i="1"/>
  <c r="Q2089" i="1"/>
  <c r="R2089" i="1"/>
  <c r="S2089" i="1"/>
  <c r="U2089" i="1"/>
  <c r="V2089" i="1"/>
  <c r="W2089" i="1"/>
  <c r="X2089" i="1"/>
  <c r="Y2089" i="1"/>
  <c r="Z2089" i="1"/>
  <c r="AA2089" i="1"/>
  <c r="AB2089" i="1"/>
  <c r="A2090" i="1"/>
  <c r="B2090" i="1"/>
  <c r="C2090" i="1"/>
  <c r="D2090" i="1"/>
  <c r="E2090" i="1"/>
  <c r="F2090" i="1"/>
  <c r="G2090" i="1"/>
  <c r="H2090" i="1"/>
  <c r="I2090" i="1"/>
  <c r="J2090" i="1"/>
  <c r="K2090" i="1"/>
  <c r="L2090" i="1"/>
  <c r="M2090" i="1"/>
  <c r="N2090" i="1"/>
  <c r="O2090" i="1"/>
  <c r="P2090" i="1"/>
  <c r="Q2090" i="1"/>
  <c r="R2090" i="1"/>
  <c r="S2090" i="1"/>
  <c r="U2090" i="1"/>
  <c r="V2090" i="1"/>
  <c r="W2090" i="1"/>
  <c r="X2090" i="1"/>
  <c r="Y2090" i="1"/>
  <c r="Z2090" i="1"/>
  <c r="AA2090" i="1"/>
  <c r="AB2090" i="1"/>
  <c r="A2091" i="1"/>
  <c r="B2091" i="1"/>
  <c r="C2091" i="1"/>
  <c r="D2091" i="1"/>
  <c r="E2091" i="1"/>
  <c r="F2091" i="1"/>
  <c r="G2091" i="1"/>
  <c r="H2091" i="1"/>
  <c r="I2091" i="1"/>
  <c r="J2091" i="1"/>
  <c r="K2091" i="1"/>
  <c r="L2091" i="1"/>
  <c r="M2091" i="1"/>
  <c r="N2091" i="1"/>
  <c r="O2091" i="1"/>
  <c r="P2091" i="1"/>
  <c r="Q2091" i="1"/>
  <c r="R2091" i="1"/>
  <c r="S2091" i="1"/>
  <c r="U2091" i="1"/>
  <c r="V2091" i="1"/>
  <c r="W2091" i="1"/>
  <c r="X2091" i="1"/>
  <c r="Y2091" i="1"/>
  <c r="Z2091" i="1"/>
  <c r="AA2091" i="1"/>
  <c r="AB2091" i="1"/>
  <c r="A2092" i="1"/>
  <c r="B2092" i="1"/>
  <c r="C2092" i="1"/>
  <c r="D2092" i="1"/>
  <c r="E2092" i="1"/>
  <c r="F2092" i="1"/>
  <c r="G2092" i="1"/>
  <c r="H2092" i="1"/>
  <c r="I2092" i="1"/>
  <c r="J2092" i="1"/>
  <c r="K2092" i="1"/>
  <c r="L2092" i="1"/>
  <c r="M2092" i="1"/>
  <c r="N2092" i="1"/>
  <c r="O2092" i="1"/>
  <c r="P2092" i="1"/>
  <c r="Q2092" i="1"/>
  <c r="R2092" i="1"/>
  <c r="S2092" i="1"/>
  <c r="U2092" i="1"/>
  <c r="V2092" i="1"/>
  <c r="W2092" i="1"/>
  <c r="X2092" i="1"/>
  <c r="Y2092" i="1"/>
  <c r="Z2092" i="1"/>
  <c r="AA2092" i="1"/>
  <c r="AB2092" i="1"/>
  <c r="A2093" i="1"/>
  <c r="B2093" i="1"/>
  <c r="C2093" i="1"/>
  <c r="D2093" i="1"/>
  <c r="E2093" i="1"/>
  <c r="F2093" i="1"/>
  <c r="G2093" i="1"/>
  <c r="H2093" i="1"/>
  <c r="I2093" i="1"/>
  <c r="J2093" i="1"/>
  <c r="K2093" i="1"/>
  <c r="L2093" i="1"/>
  <c r="M2093" i="1"/>
  <c r="N2093" i="1"/>
  <c r="O2093" i="1"/>
  <c r="P2093" i="1"/>
  <c r="Q2093" i="1"/>
  <c r="R2093" i="1"/>
  <c r="S2093" i="1"/>
  <c r="U2093" i="1"/>
  <c r="V2093" i="1"/>
  <c r="W2093" i="1"/>
  <c r="X2093" i="1"/>
  <c r="Y2093" i="1"/>
  <c r="Z2093" i="1"/>
  <c r="AA2093" i="1"/>
  <c r="AB2093" i="1"/>
  <c r="A2094" i="1"/>
  <c r="B2094" i="1"/>
  <c r="C2094" i="1"/>
  <c r="D2094" i="1"/>
  <c r="E2094" i="1"/>
  <c r="F2094" i="1"/>
  <c r="G2094" i="1"/>
  <c r="H2094" i="1"/>
  <c r="I2094" i="1"/>
  <c r="J2094" i="1"/>
  <c r="K2094" i="1"/>
  <c r="L2094" i="1"/>
  <c r="M2094" i="1"/>
  <c r="N2094" i="1"/>
  <c r="O2094" i="1"/>
  <c r="P2094" i="1"/>
  <c r="Q2094" i="1"/>
  <c r="R2094" i="1"/>
  <c r="S2094" i="1"/>
  <c r="U2094" i="1"/>
  <c r="V2094" i="1"/>
  <c r="W2094" i="1"/>
  <c r="X2094" i="1"/>
  <c r="Y2094" i="1"/>
  <c r="Z2094" i="1"/>
  <c r="AA2094" i="1"/>
  <c r="AB2094" i="1"/>
  <c r="A2095" i="1"/>
  <c r="B2095" i="1"/>
  <c r="C2095" i="1"/>
  <c r="D2095" i="1"/>
  <c r="E2095" i="1"/>
  <c r="F2095" i="1"/>
  <c r="G2095" i="1"/>
  <c r="H2095" i="1"/>
  <c r="I2095" i="1"/>
  <c r="J2095" i="1"/>
  <c r="K2095" i="1"/>
  <c r="L2095" i="1"/>
  <c r="M2095" i="1"/>
  <c r="N2095" i="1"/>
  <c r="O2095" i="1"/>
  <c r="P2095" i="1"/>
  <c r="Q2095" i="1"/>
  <c r="R2095" i="1"/>
  <c r="S2095" i="1"/>
  <c r="U2095" i="1"/>
  <c r="V2095" i="1"/>
  <c r="W2095" i="1"/>
  <c r="X2095" i="1"/>
  <c r="Y2095" i="1"/>
  <c r="Z2095" i="1"/>
  <c r="AA2095" i="1"/>
  <c r="AB2095" i="1"/>
  <c r="A2096" i="1"/>
  <c r="B2096" i="1"/>
  <c r="C2096" i="1"/>
  <c r="D2096" i="1"/>
  <c r="E2096" i="1"/>
  <c r="F2096" i="1"/>
  <c r="G2096" i="1"/>
  <c r="H2096" i="1"/>
  <c r="I2096" i="1"/>
  <c r="J2096" i="1"/>
  <c r="K2096" i="1"/>
  <c r="L2096" i="1"/>
  <c r="M2096" i="1"/>
  <c r="N2096" i="1"/>
  <c r="O2096" i="1"/>
  <c r="P2096" i="1"/>
  <c r="Q2096" i="1"/>
  <c r="R2096" i="1"/>
  <c r="S2096" i="1"/>
  <c r="U2096" i="1"/>
  <c r="V2096" i="1"/>
  <c r="W2096" i="1"/>
  <c r="X2096" i="1"/>
  <c r="Y2096" i="1"/>
  <c r="Z2096" i="1"/>
  <c r="AA2096" i="1"/>
  <c r="AB2096" i="1"/>
  <c r="A2097" i="1"/>
  <c r="B2097" i="1"/>
  <c r="C2097" i="1"/>
  <c r="D2097" i="1"/>
  <c r="E2097" i="1"/>
  <c r="F2097" i="1"/>
  <c r="G2097" i="1"/>
  <c r="H2097" i="1"/>
  <c r="I2097" i="1"/>
  <c r="J2097" i="1"/>
  <c r="K2097" i="1"/>
  <c r="L2097" i="1"/>
  <c r="M2097" i="1"/>
  <c r="N2097" i="1"/>
  <c r="O2097" i="1"/>
  <c r="P2097" i="1"/>
  <c r="Q2097" i="1"/>
  <c r="R2097" i="1"/>
  <c r="S2097" i="1"/>
  <c r="U2097" i="1"/>
  <c r="V2097" i="1"/>
  <c r="W2097" i="1"/>
  <c r="X2097" i="1"/>
  <c r="Y2097" i="1"/>
  <c r="Z2097" i="1"/>
  <c r="AA2097" i="1"/>
  <c r="AB2097" i="1"/>
  <c r="A2098" i="1"/>
  <c r="B2098" i="1"/>
  <c r="C2098" i="1"/>
  <c r="D2098" i="1"/>
  <c r="E2098" i="1"/>
  <c r="F2098" i="1"/>
  <c r="G2098" i="1"/>
  <c r="H2098" i="1"/>
  <c r="I2098" i="1"/>
  <c r="J2098" i="1"/>
  <c r="K2098" i="1"/>
  <c r="L2098" i="1"/>
  <c r="M2098" i="1"/>
  <c r="N2098" i="1"/>
  <c r="O2098" i="1"/>
  <c r="P2098" i="1"/>
  <c r="Q2098" i="1"/>
  <c r="R2098" i="1"/>
  <c r="S2098" i="1"/>
  <c r="U2098" i="1"/>
  <c r="V2098" i="1"/>
  <c r="W2098" i="1"/>
  <c r="X2098" i="1"/>
  <c r="Y2098" i="1"/>
  <c r="Z2098" i="1"/>
  <c r="AA2098" i="1"/>
  <c r="AB2098" i="1"/>
  <c r="A2099" i="1"/>
  <c r="B2099" i="1"/>
  <c r="C2099" i="1"/>
  <c r="D2099" i="1"/>
  <c r="E2099" i="1"/>
  <c r="F2099" i="1"/>
  <c r="G2099" i="1"/>
  <c r="H2099" i="1"/>
  <c r="I2099" i="1"/>
  <c r="J2099" i="1"/>
  <c r="K2099" i="1"/>
  <c r="L2099" i="1"/>
  <c r="M2099" i="1"/>
  <c r="N2099" i="1"/>
  <c r="O2099" i="1"/>
  <c r="P2099" i="1"/>
  <c r="Q2099" i="1"/>
  <c r="R2099" i="1"/>
  <c r="S2099" i="1"/>
  <c r="U2099" i="1"/>
  <c r="V2099" i="1"/>
  <c r="W2099" i="1"/>
  <c r="X2099" i="1"/>
  <c r="Y2099" i="1"/>
  <c r="Z2099" i="1"/>
  <c r="AA2099" i="1"/>
  <c r="AB2099" i="1"/>
  <c r="A2100" i="1"/>
  <c r="B2100" i="1"/>
  <c r="C2100" i="1"/>
  <c r="D2100" i="1"/>
  <c r="E2100" i="1"/>
  <c r="F2100" i="1"/>
  <c r="G2100" i="1"/>
  <c r="H2100" i="1"/>
  <c r="I2100" i="1"/>
  <c r="J2100" i="1"/>
  <c r="K2100" i="1"/>
  <c r="L2100" i="1"/>
  <c r="M2100" i="1"/>
  <c r="N2100" i="1"/>
  <c r="O2100" i="1"/>
  <c r="P2100" i="1"/>
  <c r="Q2100" i="1"/>
  <c r="R2100" i="1"/>
  <c r="S2100" i="1"/>
  <c r="U2100" i="1"/>
  <c r="V2100" i="1"/>
  <c r="W2100" i="1"/>
  <c r="X2100" i="1"/>
  <c r="Y2100" i="1"/>
  <c r="Z2100" i="1"/>
  <c r="AA2100" i="1"/>
  <c r="AB2100" i="1"/>
  <c r="A2101" i="1"/>
  <c r="B2101" i="1"/>
  <c r="C2101" i="1"/>
  <c r="D2101" i="1"/>
  <c r="E2101" i="1"/>
  <c r="F2101" i="1"/>
  <c r="G2101" i="1"/>
  <c r="H2101" i="1"/>
  <c r="I2101" i="1"/>
  <c r="J2101" i="1"/>
  <c r="K2101" i="1"/>
  <c r="L2101" i="1"/>
  <c r="M2101" i="1"/>
  <c r="N2101" i="1"/>
  <c r="O2101" i="1"/>
  <c r="P2101" i="1"/>
  <c r="Q2101" i="1"/>
  <c r="R2101" i="1"/>
  <c r="S2101" i="1"/>
  <c r="U2101" i="1"/>
  <c r="V2101" i="1"/>
  <c r="W2101" i="1"/>
  <c r="X2101" i="1"/>
  <c r="Y2101" i="1"/>
  <c r="Z2101" i="1"/>
  <c r="AA2101" i="1"/>
  <c r="AB2101" i="1"/>
  <c r="A2102" i="1"/>
  <c r="B2102" i="1"/>
  <c r="C2102" i="1"/>
  <c r="D2102" i="1"/>
  <c r="E2102" i="1"/>
  <c r="F2102" i="1"/>
  <c r="G2102" i="1"/>
  <c r="H2102" i="1"/>
  <c r="I2102" i="1"/>
  <c r="J2102" i="1"/>
  <c r="K2102" i="1"/>
  <c r="L2102" i="1"/>
  <c r="M2102" i="1"/>
  <c r="N2102" i="1"/>
  <c r="O2102" i="1"/>
  <c r="P2102" i="1"/>
  <c r="Q2102" i="1"/>
  <c r="R2102" i="1"/>
  <c r="S2102" i="1"/>
  <c r="U2102" i="1"/>
  <c r="V2102" i="1"/>
  <c r="W2102" i="1"/>
  <c r="X2102" i="1"/>
  <c r="Y2102" i="1"/>
  <c r="Z2102" i="1"/>
  <c r="AA2102" i="1"/>
  <c r="AB2102" i="1"/>
  <c r="A2103" i="1"/>
  <c r="B2103" i="1"/>
  <c r="C2103" i="1"/>
  <c r="D2103" i="1"/>
  <c r="E2103" i="1"/>
  <c r="F2103" i="1"/>
  <c r="G2103" i="1"/>
  <c r="H2103" i="1"/>
  <c r="I2103" i="1"/>
  <c r="J2103" i="1"/>
  <c r="K2103" i="1"/>
  <c r="L2103" i="1"/>
  <c r="M2103" i="1"/>
  <c r="N2103" i="1"/>
  <c r="O2103" i="1"/>
  <c r="P2103" i="1"/>
  <c r="Q2103" i="1"/>
  <c r="R2103" i="1"/>
  <c r="S2103" i="1"/>
  <c r="U2103" i="1"/>
  <c r="V2103" i="1"/>
  <c r="W2103" i="1"/>
  <c r="X2103" i="1"/>
  <c r="Y2103" i="1"/>
  <c r="Z2103" i="1"/>
  <c r="AA2103" i="1"/>
  <c r="AB2103" i="1"/>
  <c r="A2104" i="1"/>
  <c r="B2104" i="1"/>
  <c r="C2104" i="1"/>
  <c r="D2104" i="1"/>
  <c r="E2104" i="1"/>
  <c r="F2104" i="1"/>
  <c r="G2104" i="1"/>
  <c r="H2104" i="1"/>
  <c r="I2104" i="1"/>
  <c r="J2104" i="1"/>
  <c r="K2104" i="1"/>
  <c r="L2104" i="1"/>
  <c r="M2104" i="1"/>
  <c r="N2104" i="1"/>
  <c r="O2104" i="1"/>
  <c r="P2104" i="1"/>
  <c r="Q2104" i="1"/>
  <c r="R2104" i="1"/>
  <c r="S2104" i="1"/>
  <c r="U2104" i="1"/>
  <c r="V2104" i="1"/>
  <c r="W2104" i="1"/>
  <c r="X2104" i="1"/>
  <c r="Y2104" i="1"/>
  <c r="Z2104" i="1"/>
  <c r="AA2104" i="1"/>
  <c r="AB2104" i="1"/>
  <c r="A2105" i="1"/>
  <c r="B2105" i="1"/>
  <c r="C2105" i="1"/>
  <c r="D2105" i="1"/>
  <c r="E2105" i="1"/>
  <c r="F2105" i="1"/>
  <c r="G2105" i="1"/>
  <c r="H2105" i="1"/>
  <c r="I2105" i="1"/>
  <c r="J2105" i="1"/>
  <c r="K2105" i="1"/>
  <c r="L2105" i="1"/>
  <c r="M2105" i="1"/>
  <c r="N2105" i="1"/>
  <c r="O2105" i="1"/>
  <c r="P2105" i="1"/>
  <c r="Q2105" i="1"/>
  <c r="R2105" i="1"/>
  <c r="S2105" i="1"/>
  <c r="U2105" i="1"/>
  <c r="V2105" i="1"/>
  <c r="W2105" i="1"/>
  <c r="X2105" i="1"/>
  <c r="Y2105" i="1"/>
  <c r="Z2105" i="1"/>
  <c r="AA2105" i="1"/>
  <c r="AB2105" i="1"/>
  <c r="A2106" i="1"/>
  <c r="B2106" i="1"/>
  <c r="C2106" i="1"/>
  <c r="D2106" i="1"/>
  <c r="E2106" i="1"/>
  <c r="F2106" i="1"/>
  <c r="G2106" i="1"/>
  <c r="H2106" i="1"/>
  <c r="I2106" i="1"/>
  <c r="J2106" i="1"/>
  <c r="K2106" i="1"/>
  <c r="L2106" i="1"/>
  <c r="M2106" i="1"/>
  <c r="N2106" i="1"/>
  <c r="O2106" i="1"/>
  <c r="P2106" i="1"/>
  <c r="Q2106" i="1"/>
  <c r="R2106" i="1"/>
  <c r="S2106" i="1"/>
  <c r="U2106" i="1"/>
  <c r="V2106" i="1"/>
  <c r="W2106" i="1"/>
  <c r="X2106" i="1"/>
  <c r="Y2106" i="1"/>
  <c r="Z2106" i="1"/>
  <c r="AA2106" i="1"/>
  <c r="AB2106" i="1"/>
  <c r="A2107" i="1"/>
  <c r="B2107" i="1"/>
  <c r="C2107" i="1"/>
  <c r="D2107" i="1"/>
  <c r="E2107" i="1"/>
  <c r="F2107" i="1"/>
  <c r="G2107" i="1"/>
  <c r="H2107" i="1"/>
  <c r="I2107" i="1"/>
  <c r="J2107" i="1"/>
  <c r="K2107" i="1"/>
  <c r="L2107" i="1"/>
  <c r="M2107" i="1"/>
  <c r="N2107" i="1"/>
  <c r="O2107" i="1"/>
  <c r="P2107" i="1"/>
  <c r="Q2107" i="1"/>
  <c r="R2107" i="1"/>
  <c r="S2107" i="1"/>
  <c r="U2107" i="1"/>
  <c r="V2107" i="1"/>
  <c r="W2107" i="1"/>
  <c r="X2107" i="1"/>
  <c r="Y2107" i="1"/>
  <c r="Z2107" i="1"/>
  <c r="AA2107" i="1"/>
  <c r="AB2107" i="1"/>
  <c r="A2108" i="1"/>
  <c r="B2108" i="1"/>
  <c r="C2108" i="1"/>
  <c r="D2108" i="1"/>
  <c r="E2108" i="1"/>
  <c r="F2108" i="1"/>
  <c r="G2108" i="1"/>
  <c r="H2108" i="1"/>
  <c r="I2108" i="1"/>
  <c r="J2108" i="1"/>
  <c r="K2108" i="1"/>
  <c r="L2108" i="1"/>
  <c r="M2108" i="1"/>
  <c r="N2108" i="1"/>
  <c r="O2108" i="1"/>
  <c r="P2108" i="1"/>
  <c r="Q2108" i="1"/>
  <c r="R2108" i="1"/>
  <c r="S2108" i="1"/>
  <c r="U2108" i="1"/>
  <c r="V2108" i="1"/>
  <c r="W2108" i="1"/>
  <c r="X2108" i="1"/>
  <c r="Y2108" i="1"/>
  <c r="Z2108" i="1"/>
  <c r="AA2108" i="1"/>
  <c r="AB2108" i="1"/>
  <c r="A2109" i="1"/>
  <c r="B2109" i="1"/>
  <c r="C2109" i="1"/>
  <c r="D2109" i="1"/>
  <c r="E2109" i="1"/>
  <c r="F2109" i="1"/>
  <c r="G2109" i="1"/>
  <c r="H2109" i="1"/>
  <c r="I2109" i="1"/>
  <c r="J2109" i="1"/>
  <c r="K2109" i="1"/>
  <c r="L2109" i="1"/>
  <c r="M2109" i="1"/>
  <c r="N2109" i="1"/>
  <c r="O2109" i="1"/>
  <c r="P2109" i="1"/>
  <c r="Q2109" i="1"/>
  <c r="R2109" i="1"/>
  <c r="S2109" i="1"/>
  <c r="U2109" i="1"/>
  <c r="V2109" i="1"/>
  <c r="W2109" i="1"/>
  <c r="X2109" i="1"/>
  <c r="Y2109" i="1"/>
  <c r="Z2109" i="1"/>
  <c r="AA2109" i="1"/>
  <c r="AB2109" i="1"/>
  <c r="A2110" i="1"/>
  <c r="B2110" i="1"/>
  <c r="C2110" i="1"/>
  <c r="D2110" i="1"/>
  <c r="E2110" i="1"/>
  <c r="F2110" i="1"/>
  <c r="G2110" i="1"/>
  <c r="H2110" i="1"/>
  <c r="I2110" i="1"/>
  <c r="J2110" i="1"/>
  <c r="K2110" i="1"/>
  <c r="L2110" i="1"/>
  <c r="M2110" i="1"/>
  <c r="N2110" i="1"/>
  <c r="O2110" i="1"/>
  <c r="P2110" i="1"/>
  <c r="Q2110" i="1"/>
  <c r="R2110" i="1"/>
  <c r="S2110" i="1"/>
  <c r="U2110" i="1"/>
  <c r="V2110" i="1"/>
  <c r="W2110" i="1"/>
  <c r="X2110" i="1"/>
  <c r="Y2110" i="1"/>
  <c r="Z2110" i="1"/>
  <c r="AA2110" i="1"/>
  <c r="AB2110" i="1"/>
  <c r="A2111" i="1"/>
  <c r="B2111" i="1"/>
  <c r="C2111" i="1"/>
  <c r="D2111" i="1"/>
  <c r="E2111" i="1"/>
  <c r="F2111" i="1"/>
  <c r="G2111" i="1"/>
  <c r="H2111" i="1"/>
  <c r="I2111" i="1"/>
  <c r="J2111" i="1"/>
  <c r="K2111" i="1"/>
  <c r="L2111" i="1"/>
  <c r="M2111" i="1"/>
  <c r="N2111" i="1"/>
  <c r="O2111" i="1"/>
  <c r="P2111" i="1"/>
  <c r="Q2111" i="1"/>
  <c r="R2111" i="1"/>
  <c r="S2111" i="1"/>
  <c r="U2111" i="1"/>
  <c r="V2111" i="1"/>
  <c r="W2111" i="1"/>
  <c r="X2111" i="1"/>
  <c r="Y2111" i="1"/>
  <c r="Z2111" i="1"/>
  <c r="AA2111" i="1"/>
  <c r="AB2111" i="1"/>
  <c r="A2112" i="1"/>
  <c r="B2112" i="1"/>
  <c r="C2112" i="1"/>
  <c r="D2112" i="1"/>
  <c r="E2112" i="1"/>
  <c r="F2112" i="1"/>
  <c r="G2112" i="1"/>
  <c r="H2112" i="1"/>
  <c r="I2112" i="1"/>
  <c r="J2112" i="1"/>
  <c r="K2112" i="1"/>
  <c r="L2112" i="1"/>
  <c r="M2112" i="1"/>
  <c r="N2112" i="1"/>
  <c r="O2112" i="1"/>
  <c r="P2112" i="1"/>
  <c r="Q2112" i="1"/>
  <c r="R2112" i="1"/>
  <c r="S2112" i="1"/>
  <c r="U2112" i="1"/>
  <c r="V2112" i="1"/>
  <c r="W2112" i="1"/>
  <c r="X2112" i="1"/>
  <c r="Y2112" i="1"/>
  <c r="Z2112" i="1"/>
  <c r="AA2112" i="1"/>
  <c r="AB2112" i="1"/>
  <c r="A2113" i="1"/>
  <c r="B2113" i="1"/>
  <c r="C2113" i="1"/>
  <c r="D2113" i="1"/>
  <c r="E2113" i="1"/>
  <c r="F2113" i="1"/>
  <c r="G2113" i="1"/>
  <c r="H2113" i="1"/>
  <c r="I2113" i="1"/>
  <c r="J2113" i="1"/>
  <c r="K2113" i="1"/>
  <c r="L2113" i="1"/>
  <c r="M2113" i="1"/>
  <c r="N2113" i="1"/>
  <c r="O2113" i="1"/>
  <c r="P2113" i="1"/>
  <c r="Q2113" i="1"/>
  <c r="R2113" i="1"/>
  <c r="S2113" i="1"/>
  <c r="U2113" i="1"/>
  <c r="V2113" i="1"/>
  <c r="W2113" i="1"/>
  <c r="X2113" i="1"/>
  <c r="Y2113" i="1"/>
  <c r="Z2113" i="1"/>
  <c r="AA2113" i="1"/>
  <c r="AB2113" i="1"/>
  <c r="A2114" i="1"/>
  <c r="B2114" i="1"/>
  <c r="C2114" i="1"/>
  <c r="D2114" i="1"/>
  <c r="E2114" i="1"/>
  <c r="F2114" i="1"/>
  <c r="G2114" i="1"/>
  <c r="H2114" i="1"/>
  <c r="I2114" i="1"/>
  <c r="J2114" i="1"/>
  <c r="K2114" i="1"/>
  <c r="L2114" i="1"/>
  <c r="M2114" i="1"/>
  <c r="N2114" i="1"/>
  <c r="O2114" i="1"/>
  <c r="P2114" i="1"/>
  <c r="Q2114" i="1"/>
  <c r="R2114" i="1"/>
  <c r="S2114" i="1"/>
  <c r="U2114" i="1"/>
  <c r="V2114" i="1"/>
  <c r="W2114" i="1"/>
  <c r="X2114" i="1"/>
  <c r="Y2114" i="1"/>
  <c r="Z2114" i="1"/>
  <c r="AA2114" i="1"/>
  <c r="AB2114" i="1"/>
  <c r="A2115" i="1"/>
  <c r="B2115" i="1"/>
  <c r="C2115" i="1"/>
  <c r="D2115" i="1"/>
  <c r="E2115" i="1"/>
  <c r="F2115" i="1"/>
  <c r="G2115" i="1"/>
  <c r="H2115" i="1"/>
  <c r="I2115" i="1"/>
  <c r="J2115" i="1"/>
  <c r="K2115" i="1"/>
  <c r="L2115" i="1"/>
  <c r="M2115" i="1"/>
  <c r="N2115" i="1"/>
  <c r="O2115" i="1"/>
  <c r="P2115" i="1"/>
  <c r="Q2115" i="1"/>
  <c r="R2115" i="1"/>
  <c r="S2115" i="1"/>
  <c r="U2115" i="1"/>
  <c r="V2115" i="1"/>
  <c r="W2115" i="1"/>
  <c r="X2115" i="1"/>
  <c r="Y2115" i="1"/>
  <c r="Z2115" i="1"/>
  <c r="AA2115" i="1"/>
  <c r="AB2115" i="1"/>
  <c r="A2116" i="1"/>
  <c r="B2116" i="1"/>
  <c r="C2116" i="1"/>
  <c r="D2116" i="1"/>
  <c r="E2116" i="1"/>
  <c r="F2116" i="1"/>
  <c r="G2116" i="1"/>
  <c r="H2116" i="1"/>
  <c r="I2116" i="1"/>
  <c r="J2116" i="1"/>
  <c r="K2116" i="1"/>
  <c r="L2116" i="1"/>
  <c r="M2116" i="1"/>
  <c r="N2116" i="1"/>
  <c r="O2116" i="1"/>
  <c r="P2116" i="1"/>
  <c r="Q2116" i="1"/>
  <c r="R2116" i="1"/>
  <c r="S2116" i="1"/>
  <c r="U2116" i="1"/>
  <c r="V2116" i="1"/>
  <c r="W2116" i="1"/>
  <c r="X2116" i="1"/>
  <c r="Y2116" i="1"/>
  <c r="Z2116" i="1"/>
  <c r="AA2116" i="1"/>
  <c r="AB2116" i="1"/>
  <c r="A2117" i="1"/>
  <c r="B2117" i="1"/>
  <c r="C2117" i="1"/>
  <c r="D2117" i="1"/>
  <c r="E2117" i="1"/>
  <c r="F2117" i="1"/>
  <c r="G2117" i="1"/>
  <c r="H2117" i="1"/>
  <c r="I2117" i="1"/>
  <c r="J2117" i="1"/>
  <c r="K2117" i="1"/>
  <c r="L2117" i="1"/>
  <c r="M2117" i="1"/>
  <c r="N2117" i="1"/>
  <c r="O2117" i="1"/>
  <c r="P2117" i="1"/>
  <c r="Q2117" i="1"/>
  <c r="R2117" i="1"/>
  <c r="S2117" i="1"/>
  <c r="U2117" i="1"/>
  <c r="V2117" i="1"/>
  <c r="W2117" i="1"/>
  <c r="X2117" i="1"/>
  <c r="Y2117" i="1"/>
  <c r="Z2117" i="1"/>
  <c r="AA2117" i="1"/>
  <c r="AB2117" i="1"/>
  <c r="A2118" i="1"/>
  <c r="B2118" i="1"/>
  <c r="C2118" i="1"/>
  <c r="D2118" i="1"/>
  <c r="E2118" i="1"/>
  <c r="F2118" i="1"/>
  <c r="G2118" i="1"/>
  <c r="H2118" i="1"/>
  <c r="I2118" i="1"/>
  <c r="J2118" i="1"/>
  <c r="K2118" i="1"/>
  <c r="L2118" i="1"/>
  <c r="M2118" i="1"/>
  <c r="N2118" i="1"/>
  <c r="O2118" i="1"/>
  <c r="P2118" i="1"/>
  <c r="Q2118" i="1"/>
  <c r="R2118" i="1"/>
  <c r="S2118" i="1"/>
  <c r="U2118" i="1"/>
  <c r="V2118" i="1"/>
  <c r="W2118" i="1"/>
  <c r="X2118" i="1"/>
  <c r="Y2118" i="1"/>
  <c r="Z2118" i="1"/>
  <c r="AA2118" i="1"/>
  <c r="AB2118" i="1"/>
  <c r="A2119" i="1"/>
  <c r="B2119" i="1"/>
  <c r="C2119" i="1"/>
  <c r="D2119" i="1"/>
  <c r="E2119" i="1"/>
  <c r="F2119" i="1"/>
  <c r="G2119" i="1"/>
  <c r="H2119" i="1"/>
  <c r="I2119" i="1"/>
  <c r="J2119" i="1"/>
  <c r="K2119" i="1"/>
  <c r="L2119" i="1"/>
  <c r="M2119" i="1"/>
  <c r="N2119" i="1"/>
  <c r="O2119" i="1"/>
  <c r="P2119" i="1"/>
  <c r="Q2119" i="1"/>
  <c r="R2119" i="1"/>
  <c r="S2119" i="1"/>
  <c r="U2119" i="1"/>
  <c r="V2119" i="1"/>
  <c r="W2119" i="1"/>
  <c r="X2119" i="1"/>
  <c r="Y2119" i="1"/>
  <c r="Z2119" i="1"/>
  <c r="AA2119" i="1"/>
  <c r="AB2119" i="1"/>
  <c r="A2120" i="1"/>
  <c r="B2120" i="1"/>
  <c r="C2120" i="1"/>
  <c r="D2120" i="1"/>
  <c r="E2120" i="1"/>
  <c r="F2120" i="1"/>
  <c r="G2120" i="1"/>
  <c r="H2120" i="1"/>
  <c r="I2120" i="1"/>
  <c r="J2120" i="1"/>
  <c r="K2120" i="1"/>
  <c r="L2120" i="1"/>
  <c r="M2120" i="1"/>
  <c r="N2120" i="1"/>
  <c r="O2120" i="1"/>
  <c r="P2120" i="1"/>
  <c r="Q2120" i="1"/>
  <c r="R2120" i="1"/>
  <c r="S2120" i="1"/>
  <c r="U2120" i="1"/>
  <c r="V2120" i="1"/>
  <c r="W2120" i="1"/>
  <c r="X2120" i="1"/>
  <c r="Y2120" i="1"/>
  <c r="Z2120" i="1"/>
  <c r="AA2120" i="1"/>
  <c r="AB2120" i="1"/>
  <c r="A2121" i="1"/>
  <c r="B2121" i="1"/>
  <c r="C2121" i="1"/>
  <c r="D2121" i="1"/>
  <c r="E2121" i="1"/>
  <c r="F2121" i="1"/>
  <c r="G2121" i="1"/>
  <c r="H2121" i="1"/>
  <c r="I2121" i="1"/>
  <c r="J2121" i="1"/>
  <c r="K2121" i="1"/>
  <c r="L2121" i="1"/>
  <c r="M2121" i="1"/>
  <c r="N2121" i="1"/>
  <c r="O2121" i="1"/>
  <c r="P2121" i="1"/>
  <c r="Q2121" i="1"/>
  <c r="R2121" i="1"/>
  <c r="S2121" i="1"/>
  <c r="U2121" i="1"/>
  <c r="V2121" i="1"/>
  <c r="W2121" i="1"/>
  <c r="X2121" i="1"/>
  <c r="Y2121" i="1"/>
  <c r="Z2121" i="1"/>
  <c r="AA2121" i="1"/>
  <c r="AB2121" i="1"/>
  <c r="A2122" i="1"/>
  <c r="B2122" i="1"/>
  <c r="C2122" i="1"/>
  <c r="D2122" i="1"/>
  <c r="E2122" i="1"/>
  <c r="F2122" i="1"/>
  <c r="G2122" i="1"/>
  <c r="H2122" i="1"/>
  <c r="I2122" i="1"/>
  <c r="J2122" i="1"/>
  <c r="K2122" i="1"/>
  <c r="L2122" i="1"/>
  <c r="M2122" i="1"/>
  <c r="N2122" i="1"/>
  <c r="O2122" i="1"/>
  <c r="P2122" i="1"/>
  <c r="Q2122" i="1"/>
  <c r="R2122" i="1"/>
  <c r="S2122" i="1"/>
  <c r="U2122" i="1"/>
  <c r="V2122" i="1"/>
  <c r="W2122" i="1"/>
  <c r="X2122" i="1"/>
  <c r="Y2122" i="1"/>
  <c r="Z2122" i="1"/>
  <c r="AA2122" i="1"/>
  <c r="AB2122" i="1"/>
  <c r="A2123" i="1"/>
  <c r="B2123" i="1"/>
  <c r="C2123" i="1"/>
  <c r="D2123" i="1"/>
  <c r="E2123" i="1"/>
  <c r="F2123" i="1"/>
  <c r="G2123" i="1"/>
  <c r="H2123" i="1"/>
  <c r="I2123" i="1"/>
  <c r="J2123" i="1"/>
  <c r="K2123" i="1"/>
  <c r="L2123" i="1"/>
  <c r="M2123" i="1"/>
  <c r="N2123" i="1"/>
  <c r="O2123" i="1"/>
  <c r="P2123" i="1"/>
  <c r="Q2123" i="1"/>
  <c r="R2123" i="1"/>
  <c r="S2123" i="1"/>
  <c r="U2123" i="1"/>
  <c r="V2123" i="1"/>
  <c r="W2123" i="1"/>
  <c r="X2123" i="1"/>
  <c r="Y2123" i="1"/>
  <c r="Z2123" i="1"/>
  <c r="AA2123" i="1"/>
  <c r="AB2123" i="1"/>
  <c r="A2124" i="1"/>
  <c r="B2124" i="1"/>
  <c r="C2124" i="1"/>
  <c r="D2124" i="1"/>
  <c r="E2124" i="1"/>
  <c r="F2124" i="1"/>
  <c r="G2124" i="1"/>
  <c r="H2124" i="1"/>
  <c r="I2124" i="1"/>
  <c r="J2124" i="1"/>
  <c r="K2124" i="1"/>
  <c r="L2124" i="1"/>
  <c r="M2124" i="1"/>
  <c r="N2124" i="1"/>
  <c r="O2124" i="1"/>
  <c r="P2124" i="1"/>
  <c r="Q2124" i="1"/>
  <c r="R2124" i="1"/>
  <c r="S2124" i="1"/>
  <c r="U2124" i="1"/>
  <c r="V2124" i="1"/>
  <c r="W2124" i="1"/>
  <c r="X2124" i="1"/>
  <c r="Y2124" i="1"/>
  <c r="Z2124" i="1"/>
  <c r="AA2124" i="1"/>
  <c r="AB2124" i="1"/>
  <c r="A2125" i="1"/>
  <c r="B2125" i="1"/>
  <c r="C2125" i="1"/>
  <c r="D2125" i="1"/>
  <c r="E2125" i="1"/>
  <c r="F2125" i="1"/>
  <c r="G2125" i="1"/>
  <c r="H2125" i="1"/>
  <c r="I2125" i="1"/>
  <c r="J2125" i="1"/>
  <c r="K2125" i="1"/>
  <c r="L2125" i="1"/>
  <c r="M2125" i="1"/>
  <c r="N2125" i="1"/>
  <c r="O2125" i="1"/>
  <c r="P2125" i="1"/>
  <c r="Q2125" i="1"/>
  <c r="R2125" i="1"/>
  <c r="S2125" i="1"/>
  <c r="U2125" i="1"/>
  <c r="V2125" i="1"/>
  <c r="W2125" i="1"/>
  <c r="X2125" i="1"/>
  <c r="Y2125" i="1"/>
  <c r="Z2125" i="1"/>
  <c r="AA2125" i="1"/>
  <c r="AB2125" i="1"/>
  <c r="A2126" i="1"/>
  <c r="B2126" i="1"/>
  <c r="C2126" i="1"/>
  <c r="D2126" i="1"/>
  <c r="E2126" i="1"/>
  <c r="F2126" i="1"/>
  <c r="G2126" i="1"/>
  <c r="H2126" i="1"/>
  <c r="I2126" i="1"/>
  <c r="J2126" i="1"/>
  <c r="K2126" i="1"/>
  <c r="L2126" i="1"/>
  <c r="M2126" i="1"/>
  <c r="N2126" i="1"/>
  <c r="O2126" i="1"/>
  <c r="P2126" i="1"/>
  <c r="Q2126" i="1"/>
  <c r="R2126" i="1"/>
  <c r="S2126" i="1"/>
  <c r="U2126" i="1"/>
  <c r="V2126" i="1"/>
  <c r="W2126" i="1"/>
  <c r="X2126" i="1"/>
  <c r="Y2126" i="1"/>
  <c r="Z2126" i="1"/>
  <c r="AA2126" i="1"/>
  <c r="AB2126" i="1"/>
  <c r="A2127" i="1"/>
  <c r="B2127" i="1"/>
  <c r="C2127" i="1"/>
  <c r="D2127" i="1"/>
  <c r="E2127" i="1"/>
  <c r="F2127" i="1"/>
  <c r="G2127" i="1"/>
  <c r="H2127" i="1"/>
  <c r="I2127" i="1"/>
  <c r="J2127" i="1"/>
  <c r="K2127" i="1"/>
  <c r="L2127" i="1"/>
  <c r="M2127" i="1"/>
  <c r="N2127" i="1"/>
  <c r="O2127" i="1"/>
  <c r="P2127" i="1"/>
  <c r="Q2127" i="1"/>
  <c r="R2127" i="1"/>
  <c r="S2127" i="1"/>
  <c r="U2127" i="1"/>
  <c r="V2127" i="1"/>
  <c r="W2127" i="1"/>
  <c r="X2127" i="1"/>
  <c r="Y2127" i="1"/>
  <c r="Z2127" i="1"/>
  <c r="AA2127" i="1"/>
  <c r="AB2127" i="1"/>
  <c r="A2128" i="1"/>
  <c r="B2128" i="1"/>
  <c r="C2128" i="1"/>
  <c r="D2128" i="1"/>
  <c r="E2128" i="1"/>
  <c r="F2128" i="1"/>
  <c r="G2128" i="1"/>
  <c r="H2128" i="1"/>
  <c r="I2128" i="1"/>
  <c r="J2128" i="1"/>
  <c r="K2128" i="1"/>
  <c r="L2128" i="1"/>
  <c r="M2128" i="1"/>
  <c r="N2128" i="1"/>
  <c r="O2128" i="1"/>
  <c r="P2128" i="1"/>
  <c r="Q2128" i="1"/>
  <c r="R2128" i="1"/>
  <c r="S2128" i="1"/>
  <c r="U2128" i="1"/>
  <c r="V2128" i="1"/>
  <c r="W2128" i="1"/>
  <c r="X2128" i="1"/>
  <c r="Y2128" i="1"/>
  <c r="Z2128" i="1"/>
  <c r="AA2128" i="1"/>
  <c r="AB2128" i="1"/>
  <c r="A2129" i="1"/>
  <c r="B2129" i="1"/>
  <c r="C2129" i="1"/>
  <c r="D2129" i="1"/>
  <c r="E2129" i="1"/>
  <c r="F2129" i="1"/>
  <c r="G2129" i="1"/>
  <c r="H2129" i="1"/>
  <c r="I2129" i="1"/>
  <c r="J2129" i="1"/>
  <c r="K2129" i="1"/>
  <c r="L2129" i="1"/>
  <c r="M2129" i="1"/>
  <c r="N2129" i="1"/>
  <c r="O2129" i="1"/>
  <c r="P2129" i="1"/>
  <c r="Q2129" i="1"/>
  <c r="R2129" i="1"/>
  <c r="S2129" i="1"/>
  <c r="U2129" i="1"/>
  <c r="V2129" i="1"/>
  <c r="W2129" i="1"/>
  <c r="X2129" i="1"/>
  <c r="Y2129" i="1"/>
  <c r="Z2129" i="1"/>
  <c r="AA2129" i="1"/>
  <c r="AB2129" i="1"/>
  <c r="A2130" i="1"/>
  <c r="B2130" i="1"/>
  <c r="C2130" i="1"/>
  <c r="D2130" i="1"/>
  <c r="E2130" i="1"/>
  <c r="F2130" i="1"/>
  <c r="G2130" i="1"/>
  <c r="H2130" i="1"/>
  <c r="I2130" i="1"/>
  <c r="J2130" i="1"/>
  <c r="K2130" i="1"/>
  <c r="L2130" i="1"/>
  <c r="M2130" i="1"/>
  <c r="N2130" i="1"/>
  <c r="O2130" i="1"/>
  <c r="P2130" i="1"/>
  <c r="Q2130" i="1"/>
  <c r="R2130" i="1"/>
  <c r="S2130" i="1"/>
  <c r="U2130" i="1"/>
  <c r="V2130" i="1"/>
  <c r="W2130" i="1"/>
  <c r="X2130" i="1"/>
  <c r="Y2130" i="1"/>
  <c r="Z2130" i="1"/>
  <c r="AA2130" i="1"/>
  <c r="AB2130" i="1"/>
  <c r="A2131" i="1"/>
  <c r="B2131" i="1"/>
  <c r="C2131" i="1"/>
  <c r="D2131" i="1"/>
  <c r="E2131" i="1"/>
  <c r="F2131" i="1"/>
  <c r="G2131" i="1"/>
  <c r="H2131" i="1"/>
  <c r="I2131" i="1"/>
  <c r="J2131" i="1"/>
  <c r="K2131" i="1"/>
  <c r="L2131" i="1"/>
  <c r="M2131" i="1"/>
  <c r="N2131" i="1"/>
  <c r="O2131" i="1"/>
  <c r="P2131" i="1"/>
  <c r="Q2131" i="1"/>
  <c r="R2131" i="1"/>
  <c r="S2131" i="1"/>
  <c r="U2131" i="1"/>
  <c r="V2131" i="1"/>
  <c r="W2131" i="1"/>
  <c r="X2131" i="1"/>
  <c r="Y2131" i="1"/>
  <c r="Z2131" i="1"/>
  <c r="AA2131" i="1"/>
  <c r="AB2131" i="1"/>
  <c r="A2132" i="1"/>
  <c r="B2132" i="1"/>
  <c r="C2132" i="1"/>
  <c r="D2132" i="1"/>
  <c r="E2132" i="1"/>
  <c r="F2132" i="1"/>
  <c r="G2132" i="1"/>
  <c r="H2132" i="1"/>
  <c r="I2132" i="1"/>
  <c r="J2132" i="1"/>
  <c r="K2132" i="1"/>
  <c r="L2132" i="1"/>
  <c r="M2132" i="1"/>
  <c r="N2132" i="1"/>
  <c r="O2132" i="1"/>
  <c r="P2132" i="1"/>
  <c r="Q2132" i="1"/>
  <c r="R2132" i="1"/>
  <c r="S2132" i="1"/>
  <c r="U2132" i="1"/>
  <c r="V2132" i="1"/>
  <c r="W2132" i="1"/>
  <c r="X2132" i="1"/>
  <c r="Y2132" i="1"/>
  <c r="Z2132" i="1"/>
  <c r="AA2132" i="1"/>
  <c r="AB2132" i="1"/>
  <c r="A2133" i="1"/>
  <c r="B2133" i="1"/>
  <c r="C2133" i="1"/>
  <c r="D2133" i="1"/>
  <c r="E2133" i="1"/>
  <c r="F2133" i="1"/>
  <c r="G2133" i="1"/>
  <c r="H2133" i="1"/>
  <c r="I2133" i="1"/>
  <c r="J2133" i="1"/>
  <c r="K2133" i="1"/>
  <c r="L2133" i="1"/>
  <c r="M2133" i="1"/>
  <c r="N2133" i="1"/>
  <c r="O2133" i="1"/>
  <c r="P2133" i="1"/>
  <c r="Q2133" i="1"/>
  <c r="R2133" i="1"/>
  <c r="S2133" i="1"/>
  <c r="U2133" i="1"/>
  <c r="V2133" i="1"/>
  <c r="W2133" i="1"/>
  <c r="X2133" i="1"/>
  <c r="Y2133" i="1"/>
  <c r="Z2133" i="1"/>
  <c r="AA2133" i="1"/>
  <c r="AB2133" i="1"/>
  <c r="A2134" i="1"/>
  <c r="B2134" i="1"/>
  <c r="C2134" i="1"/>
  <c r="D2134" i="1"/>
  <c r="E2134" i="1"/>
  <c r="F2134" i="1"/>
  <c r="G2134" i="1"/>
  <c r="H2134" i="1"/>
  <c r="I2134" i="1"/>
  <c r="J2134" i="1"/>
  <c r="K2134" i="1"/>
  <c r="L2134" i="1"/>
  <c r="M2134" i="1"/>
  <c r="N2134" i="1"/>
  <c r="O2134" i="1"/>
  <c r="P2134" i="1"/>
  <c r="Q2134" i="1"/>
  <c r="R2134" i="1"/>
  <c r="S2134" i="1"/>
  <c r="U2134" i="1"/>
  <c r="V2134" i="1"/>
  <c r="W2134" i="1"/>
  <c r="X2134" i="1"/>
  <c r="Y2134" i="1"/>
  <c r="Z2134" i="1"/>
  <c r="AA2134" i="1"/>
  <c r="AB2134" i="1"/>
  <c r="A2135" i="1"/>
  <c r="B2135" i="1"/>
  <c r="C2135" i="1"/>
  <c r="D2135" i="1"/>
  <c r="E2135" i="1"/>
  <c r="F2135" i="1"/>
  <c r="G2135" i="1"/>
  <c r="H2135" i="1"/>
  <c r="I2135" i="1"/>
  <c r="J2135" i="1"/>
  <c r="K2135" i="1"/>
  <c r="L2135" i="1"/>
  <c r="M2135" i="1"/>
  <c r="N2135" i="1"/>
  <c r="O2135" i="1"/>
  <c r="P2135" i="1"/>
  <c r="Q2135" i="1"/>
  <c r="R2135" i="1"/>
  <c r="S2135" i="1"/>
  <c r="U2135" i="1"/>
  <c r="V2135" i="1"/>
  <c r="W2135" i="1"/>
  <c r="X2135" i="1"/>
  <c r="Y2135" i="1"/>
  <c r="Z2135" i="1"/>
  <c r="AA2135" i="1"/>
  <c r="AB2135" i="1"/>
  <c r="A2136" i="1"/>
  <c r="B2136" i="1"/>
  <c r="C2136" i="1"/>
  <c r="D2136" i="1"/>
  <c r="E2136" i="1"/>
  <c r="F2136" i="1"/>
  <c r="G2136" i="1"/>
  <c r="H2136" i="1"/>
  <c r="I2136" i="1"/>
  <c r="J2136" i="1"/>
  <c r="K2136" i="1"/>
  <c r="L2136" i="1"/>
  <c r="M2136" i="1"/>
  <c r="N2136" i="1"/>
  <c r="O2136" i="1"/>
  <c r="P2136" i="1"/>
  <c r="Q2136" i="1"/>
  <c r="R2136" i="1"/>
  <c r="S2136" i="1"/>
  <c r="U2136" i="1"/>
  <c r="V2136" i="1"/>
  <c r="W2136" i="1"/>
  <c r="X2136" i="1"/>
  <c r="Y2136" i="1"/>
  <c r="Z2136" i="1"/>
  <c r="AA2136" i="1"/>
  <c r="AB2136" i="1"/>
  <c r="A2137" i="1"/>
  <c r="B2137" i="1"/>
  <c r="C2137" i="1"/>
  <c r="D2137" i="1"/>
  <c r="E2137" i="1"/>
  <c r="F2137" i="1"/>
  <c r="G2137" i="1"/>
  <c r="H2137" i="1"/>
  <c r="I2137" i="1"/>
  <c r="J2137" i="1"/>
  <c r="K2137" i="1"/>
  <c r="L2137" i="1"/>
  <c r="M2137" i="1"/>
  <c r="N2137" i="1"/>
  <c r="O2137" i="1"/>
  <c r="P2137" i="1"/>
  <c r="Q2137" i="1"/>
  <c r="R2137" i="1"/>
  <c r="S2137" i="1"/>
  <c r="U2137" i="1"/>
  <c r="V2137" i="1"/>
  <c r="W2137" i="1"/>
  <c r="X2137" i="1"/>
  <c r="Y2137" i="1"/>
  <c r="Z2137" i="1"/>
  <c r="AA2137" i="1"/>
  <c r="AB2137" i="1"/>
  <c r="A2138" i="1"/>
  <c r="B2138" i="1"/>
  <c r="C2138" i="1"/>
  <c r="D2138" i="1"/>
  <c r="E2138" i="1"/>
  <c r="F2138" i="1"/>
  <c r="G2138" i="1"/>
  <c r="H2138" i="1"/>
  <c r="I2138" i="1"/>
  <c r="J2138" i="1"/>
  <c r="K2138" i="1"/>
  <c r="L2138" i="1"/>
  <c r="M2138" i="1"/>
  <c r="N2138" i="1"/>
  <c r="O2138" i="1"/>
  <c r="P2138" i="1"/>
  <c r="Q2138" i="1"/>
  <c r="R2138" i="1"/>
  <c r="S2138" i="1"/>
  <c r="U2138" i="1"/>
  <c r="V2138" i="1"/>
  <c r="W2138" i="1"/>
  <c r="X2138" i="1"/>
  <c r="Y2138" i="1"/>
  <c r="Z2138" i="1"/>
  <c r="AA2138" i="1"/>
  <c r="AB2138" i="1"/>
  <c r="A2139" i="1"/>
  <c r="B2139" i="1"/>
  <c r="C2139" i="1"/>
  <c r="D2139" i="1"/>
  <c r="E2139" i="1"/>
  <c r="F2139" i="1"/>
  <c r="G2139" i="1"/>
  <c r="H2139" i="1"/>
  <c r="I2139" i="1"/>
  <c r="J2139" i="1"/>
  <c r="K2139" i="1"/>
  <c r="L2139" i="1"/>
  <c r="M2139" i="1"/>
  <c r="N2139" i="1"/>
  <c r="O2139" i="1"/>
  <c r="P2139" i="1"/>
  <c r="Q2139" i="1"/>
  <c r="R2139" i="1"/>
  <c r="S2139" i="1"/>
  <c r="U2139" i="1"/>
  <c r="V2139" i="1"/>
  <c r="W2139" i="1"/>
  <c r="X2139" i="1"/>
  <c r="Y2139" i="1"/>
  <c r="Z2139" i="1"/>
  <c r="AA2139" i="1"/>
  <c r="AB2139" i="1"/>
  <c r="A2140" i="1"/>
  <c r="B2140" i="1"/>
  <c r="C2140" i="1"/>
  <c r="D2140" i="1"/>
  <c r="E2140" i="1"/>
  <c r="F2140" i="1"/>
  <c r="G2140" i="1"/>
  <c r="H2140" i="1"/>
  <c r="I2140" i="1"/>
  <c r="J2140" i="1"/>
  <c r="K2140" i="1"/>
  <c r="L2140" i="1"/>
  <c r="M2140" i="1"/>
  <c r="N2140" i="1"/>
  <c r="O2140" i="1"/>
  <c r="P2140" i="1"/>
  <c r="Q2140" i="1"/>
  <c r="R2140" i="1"/>
  <c r="S2140" i="1"/>
  <c r="U2140" i="1"/>
  <c r="V2140" i="1"/>
  <c r="W2140" i="1"/>
  <c r="X2140" i="1"/>
  <c r="Y2140" i="1"/>
  <c r="Z2140" i="1"/>
  <c r="AA2140" i="1"/>
  <c r="AB2140" i="1"/>
  <c r="A2141" i="1"/>
  <c r="B2141" i="1"/>
  <c r="C2141" i="1"/>
  <c r="D2141" i="1"/>
  <c r="E2141" i="1"/>
  <c r="F2141" i="1"/>
  <c r="G2141" i="1"/>
  <c r="H2141" i="1"/>
  <c r="I2141" i="1"/>
  <c r="J2141" i="1"/>
  <c r="K2141" i="1"/>
  <c r="L2141" i="1"/>
  <c r="M2141" i="1"/>
  <c r="N2141" i="1"/>
  <c r="O2141" i="1"/>
  <c r="P2141" i="1"/>
  <c r="Q2141" i="1"/>
  <c r="R2141" i="1"/>
  <c r="S2141" i="1"/>
  <c r="U2141" i="1"/>
  <c r="V2141" i="1"/>
  <c r="W2141" i="1"/>
  <c r="X2141" i="1"/>
  <c r="Y2141" i="1"/>
  <c r="Z2141" i="1"/>
  <c r="AA2141" i="1"/>
  <c r="AB2141" i="1"/>
  <c r="A2142" i="1"/>
  <c r="B2142" i="1"/>
  <c r="C2142" i="1"/>
  <c r="D2142" i="1"/>
  <c r="E2142" i="1"/>
  <c r="F2142" i="1"/>
  <c r="G2142" i="1"/>
  <c r="H2142" i="1"/>
  <c r="I2142" i="1"/>
  <c r="J2142" i="1"/>
  <c r="K2142" i="1"/>
  <c r="L2142" i="1"/>
  <c r="M2142" i="1"/>
  <c r="N2142" i="1"/>
  <c r="O2142" i="1"/>
  <c r="P2142" i="1"/>
  <c r="Q2142" i="1"/>
  <c r="R2142" i="1"/>
  <c r="S2142" i="1"/>
  <c r="U2142" i="1"/>
  <c r="V2142" i="1"/>
  <c r="W2142" i="1"/>
  <c r="X2142" i="1"/>
  <c r="Y2142" i="1"/>
  <c r="Z2142" i="1"/>
  <c r="AA2142" i="1"/>
  <c r="AB2142" i="1"/>
  <c r="A2143" i="1"/>
  <c r="B2143" i="1"/>
  <c r="C2143" i="1"/>
  <c r="D2143" i="1"/>
  <c r="E2143" i="1"/>
  <c r="F2143" i="1"/>
  <c r="G2143" i="1"/>
  <c r="H2143" i="1"/>
  <c r="I2143" i="1"/>
  <c r="J2143" i="1"/>
  <c r="K2143" i="1"/>
  <c r="L2143" i="1"/>
  <c r="M2143" i="1"/>
  <c r="N2143" i="1"/>
  <c r="O2143" i="1"/>
  <c r="P2143" i="1"/>
  <c r="Q2143" i="1"/>
  <c r="R2143" i="1"/>
  <c r="S2143" i="1"/>
  <c r="U2143" i="1"/>
  <c r="V2143" i="1"/>
  <c r="W2143" i="1"/>
  <c r="X2143" i="1"/>
  <c r="Y2143" i="1"/>
  <c r="Z2143" i="1"/>
  <c r="AA2143" i="1"/>
  <c r="AB2143" i="1"/>
  <c r="A2144" i="1"/>
  <c r="B2144" i="1"/>
  <c r="C2144" i="1"/>
  <c r="D2144" i="1"/>
  <c r="E2144" i="1"/>
  <c r="F2144" i="1"/>
  <c r="G2144" i="1"/>
  <c r="H2144" i="1"/>
  <c r="I2144" i="1"/>
  <c r="J2144" i="1"/>
  <c r="K2144" i="1"/>
  <c r="L2144" i="1"/>
  <c r="M2144" i="1"/>
  <c r="N2144" i="1"/>
  <c r="O2144" i="1"/>
  <c r="P2144" i="1"/>
  <c r="Q2144" i="1"/>
  <c r="R2144" i="1"/>
  <c r="S2144" i="1"/>
  <c r="U2144" i="1"/>
  <c r="V2144" i="1"/>
  <c r="W2144" i="1"/>
  <c r="X2144" i="1"/>
  <c r="Y2144" i="1"/>
  <c r="Z2144" i="1"/>
  <c r="AA2144" i="1"/>
  <c r="AB2144" i="1"/>
  <c r="A2145" i="1"/>
  <c r="B2145" i="1"/>
  <c r="C2145" i="1"/>
  <c r="D2145" i="1"/>
  <c r="E2145" i="1"/>
  <c r="F2145" i="1"/>
  <c r="G2145" i="1"/>
  <c r="H2145" i="1"/>
  <c r="I2145" i="1"/>
  <c r="J2145" i="1"/>
  <c r="K2145" i="1"/>
  <c r="L2145" i="1"/>
  <c r="M2145" i="1"/>
  <c r="N2145" i="1"/>
  <c r="O2145" i="1"/>
  <c r="P2145" i="1"/>
  <c r="Q2145" i="1"/>
  <c r="R2145" i="1"/>
  <c r="S2145" i="1"/>
  <c r="U2145" i="1"/>
  <c r="V2145" i="1"/>
  <c r="W2145" i="1"/>
  <c r="X2145" i="1"/>
  <c r="Y2145" i="1"/>
  <c r="Z2145" i="1"/>
  <c r="AA2145" i="1"/>
  <c r="AB2145" i="1"/>
  <c r="A2146" i="1"/>
  <c r="B2146" i="1"/>
  <c r="C2146" i="1"/>
  <c r="D2146" i="1"/>
  <c r="E2146" i="1"/>
  <c r="F2146" i="1"/>
  <c r="G2146" i="1"/>
  <c r="H2146" i="1"/>
  <c r="I2146" i="1"/>
  <c r="J2146" i="1"/>
  <c r="K2146" i="1"/>
  <c r="L2146" i="1"/>
  <c r="M2146" i="1"/>
  <c r="N2146" i="1"/>
  <c r="O2146" i="1"/>
  <c r="P2146" i="1"/>
  <c r="Q2146" i="1"/>
  <c r="R2146" i="1"/>
  <c r="S2146" i="1"/>
  <c r="U2146" i="1"/>
  <c r="V2146" i="1"/>
  <c r="W2146" i="1"/>
  <c r="X2146" i="1"/>
  <c r="Y2146" i="1"/>
  <c r="Z2146" i="1"/>
  <c r="AA2146" i="1"/>
  <c r="AB2146" i="1"/>
  <c r="A2147" i="1"/>
  <c r="B2147" i="1"/>
  <c r="C2147" i="1"/>
  <c r="D2147" i="1"/>
  <c r="E2147" i="1"/>
  <c r="F2147" i="1"/>
  <c r="G2147" i="1"/>
  <c r="H2147" i="1"/>
  <c r="I2147" i="1"/>
  <c r="J2147" i="1"/>
  <c r="K2147" i="1"/>
  <c r="L2147" i="1"/>
  <c r="M2147" i="1"/>
  <c r="N2147" i="1"/>
  <c r="O2147" i="1"/>
  <c r="P2147" i="1"/>
  <c r="Q2147" i="1"/>
  <c r="R2147" i="1"/>
  <c r="S2147" i="1"/>
  <c r="U2147" i="1"/>
  <c r="V2147" i="1"/>
  <c r="W2147" i="1"/>
  <c r="X2147" i="1"/>
  <c r="Y2147" i="1"/>
  <c r="Z2147" i="1"/>
  <c r="AA2147" i="1"/>
  <c r="AB2147" i="1"/>
  <c r="A2148" i="1"/>
  <c r="B2148" i="1"/>
  <c r="C2148" i="1"/>
  <c r="D2148" i="1"/>
  <c r="E2148" i="1"/>
  <c r="F2148" i="1"/>
  <c r="G2148" i="1"/>
  <c r="H2148" i="1"/>
  <c r="I2148" i="1"/>
  <c r="J2148" i="1"/>
  <c r="K2148" i="1"/>
  <c r="L2148" i="1"/>
  <c r="M2148" i="1"/>
  <c r="N2148" i="1"/>
  <c r="O2148" i="1"/>
  <c r="P2148" i="1"/>
  <c r="Q2148" i="1"/>
  <c r="R2148" i="1"/>
  <c r="S2148" i="1"/>
  <c r="U2148" i="1"/>
  <c r="V2148" i="1"/>
  <c r="W2148" i="1"/>
  <c r="X2148" i="1"/>
  <c r="Y2148" i="1"/>
  <c r="Z2148" i="1"/>
  <c r="AA2148" i="1"/>
  <c r="AB2148" i="1"/>
  <c r="A2149" i="1"/>
  <c r="B2149" i="1"/>
  <c r="C2149" i="1"/>
  <c r="D2149" i="1"/>
  <c r="E2149" i="1"/>
  <c r="F2149" i="1"/>
  <c r="G2149" i="1"/>
  <c r="H2149" i="1"/>
  <c r="I2149" i="1"/>
  <c r="J2149" i="1"/>
  <c r="K2149" i="1"/>
  <c r="L2149" i="1"/>
  <c r="M2149" i="1"/>
  <c r="N2149" i="1"/>
  <c r="O2149" i="1"/>
  <c r="P2149" i="1"/>
  <c r="Q2149" i="1"/>
  <c r="R2149" i="1"/>
  <c r="S2149" i="1"/>
  <c r="U2149" i="1"/>
  <c r="V2149" i="1"/>
  <c r="W2149" i="1"/>
  <c r="X2149" i="1"/>
  <c r="Y2149" i="1"/>
  <c r="Z2149" i="1"/>
  <c r="AA2149" i="1"/>
  <c r="AB2149" i="1"/>
  <c r="A2150" i="1"/>
  <c r="B2150" i="1"/>
  <c r="C2150" i="1"/>
  <c r="D2150" i="1"/>
  <c r="E2150" i="1"/>
  <c r="F2150" i="1"/>
  <c r="G2150" i="1"/>
  <c r="H2150" i="1"/>
  <c r="I2150" i="1"/>
  <c r="J2150" i="1"/>
  <c r="K2150" i="1"/>
  <c r="L2150" i="1"/>
  <c r="M2150" i="1"/>
  <c r="N2150" i="1"/>
  <c r="O2150" i="1"/>
  <c r="P2150" i="1"/>
  <c r="Q2150" i="1"/>
  <c r="R2150" i="1"/>
  <c r="S2150" i="1"/>
  <c r="U2150" i="1"/>
  <c r="V2150" i="1"/>
  <c r="W2150" i="1"/>
  <c r="X2150" i="1"/>
  <c r="Y2150" i="1"/>
  <c r="Z2150" i="1"/>
  <c r="AA2150" i="1"/>
  <c r="AB2150" i="1"/>
  <c r="A2151" i="1"/>
  <c r="B2151" i="1"/>
  <c r="C2151" i="1"/>
  <c r="D2151" i="1"/>
  <c r="E2151" i="1"/>
  <c r="F2151" i="1"/>
  <c r="G2151" i="1"/>
  <c r="H2151" i="1"/>
  <c r="I2151" i="1"/>
  <c r="J2151" i="1"/>
  <c r="K2151" i="1"/>
  <c r="L2151" i="1"/>
  <c r="M2151" i="1"/>
  <c r="N2151" i="1"/>
  <c r="O2151" i="1"/>
  <c r="P2151" i="1"/>
  <c r="Q2151" i="1"/>
  <c r="R2151" i="1"/>
  <c r="S2151" i="1"/>
  <c r="U2151" i="1"/>
  <c r="V2151" i="1"/>
  <c r="W2151" i="1"/>
  <c r="X2151" i="1"/>
  <c r="Y2151" i="1"/>
  <c r="Z2151" i="1"/>
  <c r="AA2151" i="1"/>
  <c r="AB2151" i="1"/>
  <c r="A2152" i="1"/>
  <c r="B2152" i="1"/>
  <c r="C2152" i="1"/>
  <c r="D2152" i="1"/>
  <c r="E2152" i="1"/>
  <c r="F2152" i="1"/>
  <c r="G2152" i="1"/>
  <c r="H2152" i="1"/>
  <c r="I2152" i="1"/>
  <c r="J2152" i="1"/>
  <c r="K2152" i="1"/>
  <c r="L2152" i="1"/>
  <c r="M2152" i="1"/>
  <c r="N2152" i="1"/>
  <c r="O2152" i="1"/>
  <c r="P2152" i="1"/>
  <c r="Q2152" i="1"/>
  <c r="R2152" i="1"/>
  <c r="S2152" i="1"/>
  <c r="U2152" i="1"/>
  <c r="V2152" i="1"/>
  <c r="W2152" i="1"/>
  <c r="X2152" i="1"/>
  <c r="Y2152" i="1"/>
  <c r="Z2152" i="1"/>
  <c r="AA2152" i="1"/>
  <c r="AB2152" i="1"/>
  <c r="A2153" i="1"/>
  <c r="B2153" i="1"/>
  <c r="C2153" i="1"/>
  <c r="D2153" i="1"/>
  <c r="E2153" i="1"/>
  <c r="F2153" i="1"/>
  <c r="G2153" i="1"/>
  <c r="H2153" i="1"/>
  <c r="I2153" i="1"/>
  <c r="J2153" i="1"/>
  <c r="K2153" i="1"/>
  <c r="L2153" i="1"/>
  <c r="M2153" i="1"/>
  <c r="N2153" i="1"/>
  <c r="O2153" i="1"/>
  <c r="P2153" i="1"/>
  <c r="Q2153" i="1"/>
  <c r="R2153" i="1"/>
  <c r="S2153" i="1"/>
  <c r="U2153" i="1"/>
  <c r="V2153" i="1"/>
  <c r="W2153" i="1"/>
  <c r="X2153" i="1"/>
  <c r="Y2153" i="1"/>
  <c r="Z2153" i="1"/>
  <c r="AA2153" i="1"/>
  <c r="AB2153" i="1"/>
  <c r="A2154" i="1"/>
  <c r="B2154" i="1"/>
  <c r="C2154" i="1"/>
  <c r="D2154" i="1"/>
  <c r="E2154" i="1"/>
  <c r="F2154" i="1"/>
  <c r="G2154" i="1"/>
  <c r="H2154" i="1"/>
  <c r="I2154" i="1"/>
  <c r="J2154" i="1"/>
  <c r="K2154" i="1"/>
  <c r="L2154" i="1"/>
  <c r="M2154" i="1"/>
  <c r="N2154" i="1"/>
  <c r="O2154" i="1"/>
  <c r="P2154" i="1"/>
  <c r="Q2154" i="1"/>
  <c r="R2154" i="1"/>
  <c r="S2154" i="1"/>
  <c r="U2154" i="1"/>
  <c r="V2154" i="1"/>
  <c r="W2154" i="1"/>
  <c r="X2154" i="1"/>
  <c r="Y2154" i="1"/>
  <c r="Z2154" i="1"/>
  <c r="AA2154" i="1"/>
  <c r="AB2154" i="1"/>
  <c r="A2155" i="1"/>
  <c r="B2155" i="1"/>
  <c r="C2155" i="1"/>
  <c r="D2155" i="1"/>
  <c r="E2155" i="1"/>
  <c r="F2155" i="1"/>
  <c r="G2155" i="1"/>
  <c r="H2155" i="1"/>
  <c r="I2155" i="1"/>
  <c r="J2155" i="1"/>
  <c r="K2155" i="1"/>
  <c r="L2155" i="1"/>
  <c r="M2155" i="1"/>
  <c r="N2155" i="1"/>
  <c r="O2155" i="1"/>
  <c r="P2155" i="1"/>
  <c r="Q2155" i="1"/>
  <c r="R2155" i="1"/>
  <c r="S2155" i="1"/>
  <c r="U2155" i="1"/>
  <c r="V2155" i="1"/>
  <c r="W2155" i="1"/>
  <c r="X2155" i="1"/>
  <c r="Y2155" i="1"/>
  <c r="Z2155" i="1"/>
  <c r="AA2155" i="1"/>
  <c r="AB2155" i="1"/>
  <c r="A2156" i="1"/>
  <c r="B2156" i="1"/>
  <c r="C2156" i="1"/>
  <c r="D2156" i="1"/>
  <c r="E2156" i="1"/>
  <c r="F2156" i="1"/>
  <c r="G2156" i="1"/>
  <c r="H2156" i="1"/>
  <c r="I2156" i="1"/>
  <c r="J2156" i="1"/>
  <c r="K2156" i="1"/>
  <c r="L2156" i="1"/>
  <c r="M2156" i="1"/>
  <c r="N2156" i="1"/>
  <c r="O2156" i="1"/>
  <c r="P2156" i="1"/>
  <c r="Q2156" i="1"/>
  <c r="R2156" i="1"/>
  <c r="S2156" i="1"/>
  <c r="U2156" i="1"/>
  <c r="V2156" i="1"/>
  <c r="W2156" i="1"/>
  <c r="X2156" i="1"/>
  <c r="Y2156" i="1"/>
  <c r="Z2156" i="1"/>
  <c r="AA2156" i="1"/>
  <c r="AB2156" i="1"/>
  <c r="A2157" i="1"/>
  <c r="B2157" i="1"/>
  <c r="C2157" i="1"/>
  <c r="D2157" i="1"/>
  <c r="E2157" i="1"/>
  <c r="F2157" i="1"/>
  <c r="G2157" i="1"/>
  <c r="H2157" i="1"/>
  <c r="I2157" i="1"/>
  <c r="J2157" i="1"/>
  <c r="K2157" i="1"/>
  <c r="L2157" i="1"/>
  <c r="M2157" i="1"/>
  <c r="N2157" i="1"/>
  <c r="O2157" i="1"/>
  <c r="P2157" i="1"/>
  <c r="Q2157" i="1"/>
  <c r="R2157" i="1"/>
  <c r="S2157" i="1"/>
  <c r="U2157" i="1"/>
  <c r="V2157" i="1"/>
  <c r="W2157" i="1"/>
  <c r="X2157" i="1"/>
  <c r="Y2157" i="1"/>
  <c r="Z2157" i="1"/>
  <c r="AA2157" i="1"/>
  <c r="AB2157" i="1"/>
  <c r="A2158" i="1"/>
  <c r="B2158" i="1"/>
  <c r="C2158" i="1"/>
  <c r="D2158" i="1"/>
  <c r="E2158" i="1"/>
  <c r="F2158" i="1"/>
  <c r="G2158" i="1"/>
  <c r="H2158" i="1"/>
  <c r="I2158" i="1"/>
  <c r="J2158" i="1"/>
  <c r="K2158" i="1"/>
  <c r="L2158" i="1"/>
  <c r="M2158" i="1"/>
  <c r="N2158" i="1"/>
  <c r="O2158" i="1"/>
  <c r="P2158" i="1"/>
  <c r="Q2158" i="1"/>
  <c r="R2158" i="1"/>
  <c r="S2158" i="1"/>
  <c r="U2158" i="1"/>
  <c r="V2158" i="1"/>
  <c r="W2158" i="1"/>
  <c r="X2158" i="1"/>
  <c r="Y2158" i="1"/>
  <c r="Z2158" i="1"/>
  <c r="AA2158" i="1"/>
  <c r="AB2158" i="1"/>
  <c r="A2159" i="1"/>
  <c r="B2159" i="1"/>
  <c r="C2159" i="1"/>
  <c r="D2159" i="1"/>
  <c r="E2159" i="1"/>
  <c r="F2159" i="1"/>
  <c r="G2159" i="1"/>
  <c r="H2159" i="1"/>
  <c r="I2159" i="1"/>
  <c r="J2159" i="1"/>
  <c r="K2159" i="1"/>
  <c r="L2159" i="1"/>
  <c r="M2159" i="1"/>
  <c r="N2159" i="1"/>
  <c r="O2159" i="1"/>
  <c r="P2159" i="1"/>
  <c r="Q2159" i="1"/>
  <c r="R2159" i="1"/>
  <c r="S2159" i="1"/>
  <c r="U2159" i="1"/>
  <c r="V2159" i="1"/>
  <c r="W2159" i="1"/>
  <c r="X2159" i="1"/>
  <c r="Y2159" i="1"/>
  <c r="Z2159" i="1"/>
  <c r="AA2159" i="1"/>
  <c r="AB2159" i="1"/>
  <c r="A2160" i="1"/>
  <c r="B2160" i="1"/>
  <c r="C2160" i="1"/>
  <c r="D2160" i="1"/>
  <c r="E2160" i="1"/>
  <c r="F2160" i="1"/>
  <c r="G2160" i="1"/>
  <c r="H2160" i="1"/>
  <c r="I2160" i="1"/>
  <c r="J2160" i="1"/>
  <c r="K2160" i="1"/>
  <c r="L2160" i="1"/>
  <c r="M2160" i="1"/>
  <c r="N2160" i="1"/>
  <c r="O2160" i="1"/>
  <c r="P2160" i="1"/>
  <c r="Q2160" i="1"/>
  <c r="R2160" i="1"/>
  <c r="S2160" i="1"/>
  <c r="U2160" i="1"/>
  <c r="V2160" i="1"/>
  <c r="W2160" i="1"/>
  <c r="X2160" i="1"/>
  <c r="Y2160" i="1"/>
  <c r="Z2160" i="1"/>
  <c r="AA2160" i="1"/>
  <c r="AB2160" i="1"/>
  <c r="A2161" i="1"/>
  <c r="B2161" i="1"/>
  <c r="C2161" i="1"/>
  <c r="D2161" i="1"/>
  <c r="E2161" i="1"/>
  <c r="F2161" i="1"/>
  <c r="G2161" i="1"/>
  <c r="H2161" i="1"/>
  <c r="I2161" i="1"/>
  <c r="J2161" i="1"/>
  <c r="K2161" i="1"/>
  <c r="L2161" i="1"/>
  <c r="M2161" i="1"/>
  <c r="N2161" i="1"/>
  <c r="O2161" i="1"/>
  <c r="P2161" i="1"/>
  <c r="Q2161" i="1"/>
  <c r="R2161" i="1"/>
  <c r="S2161" i="1"/>
  <c r="U2161" i="1"/>
  <c r="V2161" i="1"/>
  <c r="W2161" i="1"/>
  <c r="X2161" i="1"/>
  <c r="Y2161" i="1"/>
  <c r="Z2161" i="1"/>
  <c r="AA2161" i="1"/>
  <c r="AB2161" i="1"/>
  <c r="A2162" i="1"/>
  <c r="B2162" i="1"/>
  <c r="C2162" i="1"/>
  <c r="D2162" i="1"/>
  <c r="E2162" i="1"/>
  <c r="F2162" i="1"/>
  <c r="G2162" i="1"/>
  <c r="H2162" i="1"/>
  <c r="I2162" i="1"/>
  <c r="J2162" i="1"/>
  <c r="K2162" i="1"/>
  <c r="L2162" i="1"/>
  <c r="M2162" i="1"/>
  <c r="N2162" i="1"/>
  <c r="O2162" i="1"/>
  <c r="P2162" i="1"/>
  <c r="Q2162" i="1"/>
  <c r="R2162" i="1"/>
  <c r="S2162" i="1"/>
  <c r="U2162" i="1"/>
  <c r="V2162" i="1"/>
  <c r="W2162" i="1"/>
  <c r="X2162" i="1"/>
  <c r="Y2162" i="1"/>
  <c r="Z2162" i="1"/>
  <c r="AA2162" i="1"/>
  <c r="AB2162" i="1"/>
  <c r="A2163" i="1"/>
  <c r="B2163" i="1"/>
  <c r="C2163" i="1"/>
  <c r="D2163" i="1"/>
  <c r="E2163" i="1"/>
  <c r="F2163" i="1"/>
  <c r="G2163" i="1"/>
  <c r="H2163" i="1"/>
  <c r="I2163" i="1"/>
  <c r="J2163" i="1"/>
  <c r="K2163" i="1"/>
  <c r="L2163" i="1"/>
  <c r="M2163" i="1"/>
  <c r="N2163" i="1"/>
  <c r="O2163" i="1"/>
  <c r="P2163" i="1"/>
  <c r="Q2163" i="1"/>
  <c r="R2163" i="1"/>
  <c r="S2163" i="1"/>
  <c r="U2163" i="1"/>
  <c r="V2163" i="1"/>
  <c r="W2163" i="1"/>
  <c r="X2163" i="1"/>
  <c r="Y2163" i="1"/>
  <c r="Z2163" i="1"/>
  <c r="AA2163" i="1"/>
  <c r="AB2163" i="1"/>
  <c r="A2164" i="1"/>
  <c r="B2164" i="1"/>
  <c r="C2164" i="1"/>
  <c r="D2164" i="1"/>
  <c r="E2164" i="1"/>
  <c r="F2164" i="1"/>
  <c r="G2164" i="1"/>
  <c r="H2164" i="1"/>
  <c r="I2164" i="1"/>
  <c r="J2164" i="1"/>
  <c r="K2164" i="1"/>
  <c r="L2164" i="1"/>
  <c r="M2164" i="1"/>
  <c r="N2164" i="1"/>
  <c r="O2164" i="1"/>
  <c r="P2164" i="1"/>
  <c r="Q2164" i="1"/>
  <c r="R2164" i="1"/>
  <c r="S2164" i="1"/>
  <c r="U2164" i="1"/>
  <c r="V2164" i="1"/>
  <c r="W2164" i="1"/>
  <c r="X2164" i="1"/>
  <c r="Y2164" i="1"/>
  <c r="Z2164" i="1"/>
  <c r="AA2164" i="1"/>
  <c r="AB2164" i="1"/>
  <c r="A2165" i="1"/>
  <c r="B2165" i="1"/>
  <c r="C2165" i="1"/>
  <c r="D2165" i="1"/>
  <c r="E2165" i="1"/>
  <c r="F2165" i="1"/>
  <c r="G2165" i="1"/>
  <c r="H2165" i="1"/>
  <c r="I2165" i="1"/>
  <c r="J2165" i="1"/>
  <c r="K2165" i="1"/>
  <c r="L2165" i="1"/>
  <c r="M2165" i="1"/>
  <c r="N2165" i="1"/>
  <c r="O2165" i="1"/>
  <c r="P2165" i="1"/>
  <c r="Q2165" i="1"/>
  <c r="R2165" i="1"/>
  <c r="S2165" i="1"/>
  <c r="U2165" i="1"/>
  <c r="V2165" i="1"/>
  <c r="W2165" i="1"/>
  <c r="X2165" i="1"/>
  <c r="Y2165" i="1"/>
  <c r="Z2165" i="1"/>
  <c r="AA2165" i="1"/>
  <c r="AB2165" i="1"/>
  <c r="A2166" i="1"/>
  <c r="B2166" i="1"/>
  <c r="C2166" i="1"/>
  <c r="D2166" i="1"/>
  <c r="E2166" i="1"/>
  <c r="F2166" i="1"/>
  <c r="G2166" i="1"/>
  <c r="H2166" i="1"/>
  <c r="I2166" i="1"/>
  <c r="J2166" i="1"/>
  <c r="K2166" i="1"/>
  <c r="L2166" i="1"/>
  <c r="M2166" i="1"/>
  <c r="N2166" i="1"/>
  <c r="O2166" i="1"/>
  <c r="P2166" i="1"/>
  <c r="Q2166" i="1"/>
  <c r="R2166" i="1"/>
  <c r="S2166" i="1"/>
  <c r="U2166" i="1"/>
  <c r="V2166" i="1"/>
  <c r="W2166" i="1"/>
  <c r="X2166" i="1"/>
  <c r="Y2166" i="1"/>
  <c r="Z2166" i="1"/>
  <c r="AA2166" i="1"/>
  <c r="AB2166" i="1"/>
  <c r="A2167" i="1"/>
  <c r="B2167" i="1"/>
  <c r="C2167" i="1"/>
  <c r="D2167" i="1"/>
  <c r="E2167" i="1"/>
  <c r="F2167" i="1"/>
  <c r="G2167" i="1"/>
  <c r="H2167" i="1"/>
  <c r="I2167" i="1"/>
  <c r="J2167" i="1"/>
  <c r="K2167" i="1"/>
  <c r="L2167" i="1"/>
  <c r="M2167" i="1"/>
  <c r="N2167" i="1"/>
  <c r="O2167" i="1"/>
  <c r="P2167" i="1"/>
  <c r="Q2167" i="1"/>
  <c r="R2167" i="1"/>
  <c r="S2167" i="1"/>
  <c r="U2167" i="1"/>
  <c r="V2167" i="1"/>
  <c r="W2167" i="1"/>
  <c r="X2167" i="1"/>
  <c r="Y2167" i="1"/>
  <c r="Z2167" i="1"/>
  <c r="AA2167" i="1"/>
  <c r="AB2167" i="1"/>
  <c r="A2168" i="1"/>
  <c r="B2168" i="1"/>
  <c r="C2168" i="1"/>
  <c r="D2168" i="1"/>
  <c r="E2168" i="1"/>
  <c r="F2168" i="1"/>
  <c r="G2168" i="1"/>
  <c r="H2168" i="1"/>
  <c r="I2168" i="1"/>
  <c r="J2168" i="1"/>
  <c r="K2168" i="1"/>
  <c r="L2168" i="1"/>
  <c r="M2168" i="1"/>
  <c r="N2168" i="1"/>
  <c r="O2168" i="1"/>
  <c r="P2168" i="1"/>
  <c r="Q2168" i="1"/>
  <c r="R2168" i="1"/>
  <c r="S2168" i="1"/>
  <c r="U2168" i="1"/>
  <c r="V2168" i="1"/>
  <c r="W2168" i="1"/>
  <c r="X2168" i="1"/>
  <c r="Y2168" i="1"/>
  <c r="Z2168" i="1"/>
  <c r="AA2168" i="1"/>
  <c r="AB2168" i="1"/>
  <c r="A2169" i="1"/>
  <c r="B2169" i="1"/>
  <c r="C2169" i="1"/>
  <c r="D2169" i="1"/>
  <c r="E2169" i="1"/>
  <c r="F2169" i="1"/>
  <c r="G2169" i="1"/>
  <c r="H2169" i="1"/>
  <c r="I2169" i="1"/>
  <c r="J2169" i="1"/>
  <c r="K2169" i="1"/>
  <c r="L2169" i="1"/>
  <c r="M2169" i="1"/>
  <c r="N2169" i="1"/>
  <c r="O2169" i="1"/>
  <c r="P2169" i="1"/>
  <c r="Q2169" i="1"/>
  <c r="R2169" i="1"/>
  <c r="S2169" i="1"/>
  <c r="U2169" i="1"/>
  <c r="V2169" i="1"/>
  <c r="W2169" i="1"/>
  <c r="X2169" i="1"/>
  <c r="Y2169" i="1"/>
  <c r="Z2169" i="1"/>
  <c r="AA2169" i="1"/>
  <c r="AB2169" i="1"/>
  <c r="A2170" i="1"/>
  <c r="B2170" i="1"/>
  <c r="C2170" i="1"/>
  <c r="D2170" i="1"/>
  <c r="E2170" i="1"/>
  <c r="F2170" i="1"/>
  <c r="G2170" i="1"/>
  <c r="H2170" i="1"/>
  <c r="I2170" i="1"/>
  <c r="J2170" i="1"/>
  <c r="K2170" i="1"/>
  <c r="L2170" i="1"/>
  <c r="M2170" i="1"/>
  <c r="N2170" i="1"/>
  <c r="O2170" i="1"/>
  <c r="P2170" i="1"/>
  <c r="Q2170" i="1"/>
  <c r="R2170" i="1"/>
  <c r="S2170" i="1"/>
  <c r="U2170" i="1"/>
  <c r="V2170" i="1"/>
  <c r="W2170" i="1"/>
  <c r="X2170" i="1"/>
  <c r="Y2170" i="1"/>
  <c r="Z2170" i="1"/>
  <c r="AA2170" i="1"/>
  <c r="AB2170" i="1"/>
  <c r="A2171" i="1"/>
  <c r="B2171" i="1"/>
  <c r="C2171" i="1"/>
  <c r="D2171" i="1"/>
  <c r="E2171" i="1"/>
  <c r="F2171" i="1"/>
  <c r="G2171" i="1"/>
  <c r="H2171" i="1"/>
  <c r="I2171" i="1"/>
  <c r="J2171" i="1"/>
  <c r="K2171" i="1"/>
  <c r="L2171" i="1"/>
  <c r="M2171" i="1"/>
  <c r="N2171" i="1"/>
  <c r="O2171" i="1"/>
  <c r="P2171" i="1"/>
  <c r="Q2171" i="1"/>
  <c r="R2171" i="1"/>
  <c r="S2171" i="1"/>
  <c r="U2171" i="1"/>
  <c r="V2171" i="1"/>
  <c r="W2171" i="1"/>
  <c r="X2171" i="1"/>
  <c r="Y2171" i="1"/>
  <c r="Z2171" i="1"/>
  <c r="AA2171" i="1"/>
  <c r="AB2171" i="1"/>
  <c r="A2172" i="1"/>
  <c r="B2172" i="1"/>
  <c r="C2172" i="1"/>
  <c r="D2172" i="1"/>
  <c r="E2172" i="1"/>
  <c r="F2172" i="1"/>
  <c r="G2172" i="1"/>
  <c r="H2172" i="1"/>
  <c r="I2172" i="1"/>
  <c r="J2172" i="1"/>
  <c r="K2172" i="1"/>
  <c r="L2172" i="1"/>
  <c r="M2172" i="1"/>
  <c r="N2172" i="1"/>
  <c r="O2172" i="1"/>
  <c r="P2172" i="1"/>
  <c r="Q2172" i="1"/>
  <c r="R2172" i="1"/>
  <c r="S2172" i="1"/>
  <c r="U2172" i="1"/>
  <c r="V2172" i="1"/>
  <c r="W2172" i="1"/>
  <c r="X2172" i="1"/>
  <c r="Y2172" i="1"/>
  <c r="Z2172" i="1"/>
  <c r="AA2172" i="1"/>
  <c r="AB2172" i="1"/>
  <c r="A2173" i="1"/>
  <c r="B2173" i="1"/>
  <c r="C2173" i="1"/>
  <c r="D2173" i="1"/>
  <c r="E2173" i="1"/>
  <c r="F2173" i="1"/>
  <c r="G2173" i="1"/>
  <c r="H2173" i="1"/>
  <c r="I2173" i="1"/>
  <c r="J2173" i="1"/>
  <c r="K2173" i="1"/>
  <c r="L2173" i="1"/>
  <c r="M2173" i="1"/>
  <c r="N2173" i="1"/>
  <c r="O2173" i="1"/>
  <c r="P2173" i="1"/>
  <c r="Q2173" i="1"/>
  <c r="R2173" i="1"/>
  <c r="S2173" i="1"/>
  <c r="U2173" i="1"/>
  <c r="V2173" i="1"/>
  <c r="W2173" i="1"/>
  <c r="X2173" i="1"/>
  <c r="Y2173" i="1"/>
  <c r="Z2173" i="1"/>
  <c r="AA2173" i="1"/>
  <c r="AB2173" i="1"/>
  <c r="A2174" i="1"/>
  <c r="B2174" i="1"/>
  <c r="C2174" i="1"/>
  <c r="D2174" i="1"/>
  <c r="E2174" i="1"/>
  <c r="F2174" i="1"/>
  <c r="G2174" i="1"/>
  <c r="H2174" i="1"/>
  <c r="I2174" i="1"/>
  <c r="J2174" i="1"/>
  <c r="K2174" i="1"/>
  <c r="L2174" i="1"/>
  <c r="M2174" i="1"/>
  <c r="N2174" i="1"/>
  <c r="O2174" i="1"/>
  <c r="P2174" i="1"/>
  <c r="Q2174" i="1"/>
  <c r="R2174" i="1"/>
  <c r="S2174" i="1"/>
  <c r="U2174" i="1"/>
  <c r="V2174" i="1"/>
  <c r="W2174" i="1"/>
  <c r="X2174" i="1"/>
  <c r="Y2174" i="1"/>
  <c r="Z2174" i="1"/>
  <c r="AA2174" i="1"/>
  <c r="AB2174" i="1"/>
  <c r="A2175" i="1"/>
  <c r="B2175" i="1"/>
  <c r="C2175" i="1"/>
  <c r="D2175" i="1"/>
  <c r="E2175" i="1"/>
  <c r="F2175" i="1"/>
  <c r="G2175" i="1"/>
  <c r="H2175" i="1"/>
  <c r="I2175" i="1"/>
  <c r="J2175" i="1"/>
  <c r="K2175" i="1"/>
  <c r="L2175" i="1"/>
  <c r="M2175" i="1"/>
  <c r="N2175" i="1"/>
  <c r="O2175" i="1"/>
  <c r="P2175" i="1"/>
  <c r="Q2175" i="1"/>
  <c r="R2175" i="1"/>
  <c r="S2175" i="1"/>
  <c r="U2175" i="1"/>
  <c r="V2175" i="1"/>
  <c r="W2175" i="1"/>
  <c r="X2175" i="1"/>
  <c r="Y2175" i="1"/>
  <c r="Z2175" i="1"/>
  <c r="AA2175" i="1"/>
  <c r="AB2175" i="1"/>
  <c r="A2176" i="1"/>
  <c r="B2176" i="1"/>
  <c r="C2176" i="1"/>
  <c r="D2176" i="1"/>
  <c r="E2176" i="1"/>
  <c r="F2176" i="1"/>
  <c r="G2176" i="1"/>
  <c r="H2176" i="1"/>
  <c r="I2176" i="1"/>
  <c r="J2176" i="1"/>
  <c r="K2176" i="1"/>
  <c r="L2176" i="1"/>
  <c r="M2176" i="1"/>
  <c r="N2176" i="1"/>
  <c r="O2176" i="1"/>
  <c r="P2176" i="1"/>
  <c r="Q2176" i="1"/>
  <c r="R2176" i="1"/>
  <c r="S2176" i="1"/>
  <c r="U2176" i="1"/>
  <c r="V2176" i="1"/>
  <c r="W2176" i="1"/>
  <c r="X2176" i="1"/>
  <c r="Y2176" i="1"/>
  <c r="Z2176" i="1"/>
  <c r="AA2176" i="1"/>
  <c r="AB2176" i="1"/>
  <c r="A2177" i="1"/>
  <c r="B2177" i="1"/>
  <c r="C2177" i="1"/>
  <c r="D2177" i="1"/>
  <c r="E2177" i="1"/>
  <c r="F2177" i="1"/>
  <c r="G2177" i="1"/>
  <c r="H2177" i="1"/>
  <c r="I2177" i="1"/>
  <c r="J2177" i="1"/>
  <c r="K2177" i="1"/>
  <c r="L2177" i="1"/>
  <c r="M2177" i="1"/>
  <c r="N2177" i="1"/>
  <c r="O2177" i="1"/>
  <c r="P2177" i="1"/>
  <c r="Q2177" i="1"/>
  <c r="R2177" i="1"/>
  <c r="S2177" i="1"/>
  <c r="U2177" i="1"/>
  <c r="V2177" i="1"/>
  <c r="W2177" i="1"/>
  <c r="X2177" i="1"/>
  <c r="Y2177" i="1"/>
  <c r="Z2177" i="1"/>
  <c r="AA2177" i="1"/>
  <c r="AB2177" i="1"/>
  <c r="A2178" i="1"/>
  <c r="B2178" i="1"/>
  <c r="C2178" i="1"/>
  <c r="D2178" i="1"/>
  <c r="E2178" i="1"/>
  <c r="F2178" i="1"/>
  <c r="G2178" i="1"/>
  <c r="H2178" i="1"/>
  <c r="I2178" i="1"/>
  <c r="J2178" i="1"/>
  <c r="K2178" i="1"/>
  <c r="L2178" i="1"/>
  <c r="M2178" i="1"/>
  <c r="N2178" i="1"/>
  <c r="O2178" i="1"/>
  <c r="P2178" i="1"/>
  <c r="Q2178" i="1"/>
  <c r="R2178" i="1"/>
  <c r="S2178" i="1"/>
  <c r="U2178" i="1"/>
  <c r="V2178" i="1"/>
  <c r="W2178" i="1"/>
  <c r="X2178" i="1"/>
  <c r="Y2178" i="1"/>
  <c r="Z2178" i="1"/>
  <c r="AA2178" i="1"/>
  <c r="AB2178" i="1"/>
  <c r="A2179" i="1"/>
  <c r="B2179" i="1"/>
  <c r="C2179" i="1"/>
  <c r="D2179" i="1"/>
  <c r="E2179" i="1"/>
  <c r="F2179" i="1"/>
  <c r="G2179" i="1"/>
  <c r="H2179" i="1"/>
  <c r="I2179" i="1"/>
  <c r="J2179" i="1"/>
  <c r="K2179" i="1"/>
  <c r="L2179" i="1"/>
  <c r="M2179" i="1"/>
  <c r="N2179" i="1"/>
  <c r="O2179" i="1"/>
  <c r="P2179" i="1"/>
  <c r="Q2179" i="1"/>
  <c r="R2179" i="1"/>
  <c r="S2179" i="1"/>
  <c r="U2179" i="1"/>
  <c r="V2179" i="1"/>
  <c r="W2179" i="1"/>
  <c r="X2179" i="1"/>
  <c r="Y2179" i="1"/>
  <c r="Z2179" i="1"/>
  <c r="AA2179" i="1"/>
  <c r="AB2179" i="1"/>
  <c r="A2180" i="1"/>
  <c r="B2180" i="1"/>
  <c r="C2180" i="1"/>
  <c r="D2180" i="1"/>
  <c r="E2180" i="1"/>
  <c r="F2180" i="1"/>
  <c r="G2180" i="1"/>
  <c r="H2180" i="1"/>
  <c r="I2180" i="1"/>
  <c r="J2180" i="1"/>
  <c r="K2180" i="1"/>
  <c r="L2180" i="1"/>
  <c r="M2180" i="1"/>
  <c r="N2180" i="1"/>
  <c r="O2180" i="1"/>
  <c r="P2180" i="1"/>
  <c r="Q2180" i="1"/>
  <c r="R2180" i="1"/>
  <c r="S2180" i="1"/>
  <c r="U2180" i="1"/>
  <c r="V2180" i="1"/>
  <c r="W2180" i="1"/>
  <c r="X2180" i="1"/>
  <c r="Y2180" i="1"/>
  <c r="Z2180" i="1"/>
  <c r="AA2180" i="1"/>
  <c r="AB2180" i="1"/>
  <c r="A2181" i="1"/>
  <c r="B2181" i="1"/>
  <c r="C2181" i="1"/>
  <c r="D2181" i="1"/>
  <c r="E2181" i="1"/>
  <c r="F2181" i="1"/>
  <c r="G2181" i="1"/>
  <c r="H2181" i="1"/>
  <c r="I2181" i="1"/>
  <c r="J2181" i="1"/>
  <c r="K2181" i="1"/>
  <c r="L2181" i="1"/>
  <c r="M2181" i="1"/>
  <c r="N2181" i="1"/>
  <c r="O2181" i="1"/>
  <c r="P2181" i="1"/>
  <c r="Q2181" i="1"/>
  <c r="R2181" i="1"/>
  <c r="S2181" i="1"/>
  <c r="U2181" i="1"/>
  <c r="V2181" i="1"/>
  <c r="W2181" i="1"/>
  <c r="X2181" i="1"/>
  <c r="Y2181" i="1"/>
  <c r="Z2181" i="1"/>
  <c r="AA2181" i="1"/>
  <c r="AB2181" i="1"/>
  <c r="A2182" i="1"/>
  <c r="B2182" i="1"/>
  <c r="C2182" i="1"/>
  <c r="D2182" i="1"/>
  <c r="E2182" i="1"/>
  <c r="F2182" i="1"/>
  <c r="G2182" i="1"/>
  <c r="H2182" i="1"/>
  <c r="I2182" i="1"/>
  <c r="J2182" i="1"/>
  <c r="K2182" i="1"/>
  <c r="L2182" i="1"/>
  <c r="M2182" i="1"/>
  <c r="N2182" i="1"/>
  <c r="O2182" i="1"/>
  <c r="P2182" i="1"/>
  <c r="Q2182" i="1"/>
  <c r="R2182" i="1"/>
  <c r="S2182" i="1"/>
  <c r="U2182" i="1"/>
  <c r="V2182" i="1"/>
  <c r="W2182" i="1"/>
  <c r="X2182" i="1"/>
  <c r="Y2182" i="1"/>
  <c r="Z2182" i="1"/>
  <c r="AA2182" i="1"/>
  <c r="AB2182" i="1"/>
  <c r="A2183" i="1"/>
  <c r="B2183" i="1"/>
  <c r="C2183" i="1"/>
  <c r="D2183" i="1"/>
  <c r="E2183" i="1"/>
  <c r="F2183" i="1"/>
  <c r="G2183" i="1"/>
  <c r="H2183" i="1"/>
  <c r="I2183" i="1"/>
  <c r="J2183" i="1"/>
  <c r="K2183" i="1"/>
  <c r="L2183" i="1"/>
  <c r="M2183" i="1"/>
  <c r="N2183" i="1"/>
  <c r="O2183" i="1"/>
  <c r="P2183" i="1"/>
  <c r="Q2183" i="1"/>
  <c r="R2183" i="1"/>
  <c r="S2183" i="1"/>
  <c r="U2183" i="1"/>
  <c r="V2183" i="1"/>
  <c r="W2183" i="1"/>
  <c r="X2183" i="1"/>
  <c r="Y2183" i="1"/>
  <c r="Z2183" i="1"/>
  <c r="AA2183" i="1"/>
  <c r="AB2183" i="1"/>
  <c r="A2184" i="1"/>
  <c r="B2184" i="1"/>
  <c r="C2184" i="1"/>
  <c r="D2184" i="1"/>
  <c r="E2184" i="1"/>
  <c r="F2184" i="1"/>
  <c r="G2184" i="1"/>
  <c r="H2184" i="1"/>
  <c r="I2184" i="1"/>
  <c r="J2184" i="1"/>
  <c r="K2184" i="1"/>
  <c r="L2184" i="1"/>
  <c r="M2184" i="1"/>
  <c r="N2184" i="1"/>
  <c r="O2184" i="1"/>
  <c r="P2184" i="1"/>
  <c r="Q2184" i="1"/>
  <c r="R2184" i="1"/>
  <c r="S2184" i="1"/>
  <c r="U2184" i="1"/>
  <c r="V2184" i="1"/>
  <c r="W2184" i="1"/>
  <c r="X2184" i="1"/>
  <c r="Y2184" i="1"/>
  <c r="Z2184" i="1"/>
  <c r="AA2184" i="1"/>
  <c r="AB2184" i="1"/>
  <c r="A2185" i="1"/>
  <c r="B2185" i="1"/>
  <c r="C2185" i="1"/>
  <c r="D2185" i="1"/>
  <c r="E2185" i="1"/>
  <c r="F2185" i="1"/>
  <c r="G2185" i="1"/>
  <c r="H2185" i="1"/>
  <c r="I2185" i="1"/>
  <c r="J2185" i="1"/>
  <c r="K2185" i="1"/>
  <c r="L2185" i="1"/>
  <c r="M2185" i="1"/>
  <c r="N2185" i="1"/>
  <c r="O2185" i="1"/>
  <c r="P2185" i="1"/>
  <c r="Q2185" i="1"/>
  <c r="R2185" i="1"/>
  <c r="S2185" i="1"/>
  <c r="U2185" i="1"/>
  <c r="V2185" i="1"/>
  <c r="W2185" i="1"/>
  <c r="X2185" i="1"/>
  <c r="Y2185" i="1"/>
  <c r="Z2185" i="1"/>
  <c r="AA2185" i="1"/>
  <c r="AB2185" i="1"/>
  <c r="A2186" i="1"/>
  <c r="B2186" i="1"/>
  <c r="C2186" i="1"/>
  <c r="D2186" i="1"/>
  <c r="E2186" i="1"/>
  <c r="F2186" i="1"/>
  <c r="G2186" i="1"/>
  <c r="H2186" i="1"/>
  <c r="I2186" i="1"/>
  <c r="J2186" i="1"/>
  <c r="K2186" i="1"/>
  <c r="L2186" i="1"/>
  <c r="M2186" i="1"/>
  <c r="N2186" i="1"/>
  <c r="O2186" i="1"/>
  <c r="P2186" i="1"/>
  <c r="Q2186" i="1"/>
  <c r="R2186" i="1"/>
  <c r="S2186" i="1"/>
  <c r="U2186" i="1"/>
  <c r="V2186" i="1"/>
  <c r="W2186" i="1"/>
  <c r="X2186" i="1"/>
  <c r="Y2186" i="1"/>
  <c r="Z2186" i="1"/>
  <c r="AA2186" i="1"/>
  <c r="AB2186" i="1"/>
  <c r="A2187" i="1"/>
  <c r="B2187" i="1"/>
  <c r="C2187" i="1"/>
  <c r="D2187" i="1"/>
  <c r="E2187" i="1"/>
  <c r="F2187" i="1"/>
  <c r="G2187" i="1"/>
  <c r="H2187" i="1"/>
  <c r="I2187" i="1"/>
  <c r="J2187" i="1"/>
  <c r="K2187" i="1"/>
  <c r="L2187" i="1"/>
  <c r="M2187" i="1"/>
  <c r="N2187" i="1"/>
  <c r="O2187" i="1"/>
  <c r="P2187" i="1"/>
  <c r="Q2187" i="1"/>
  <c r="R2187" i="1"/>
  <c r="S2187" i="1"/>
  <c r="U2187" i="1"/>
  <c r="V2187" i="1"/>
  <c r="W2187" i="1"/>
  <c r="X2187" i="1"/>
  <c r="Y2187" i="1"/>
  <c r="Z2187" i="1"/>
  <c r="AA2187" i="1"/>
  <c r="AB2187" i="1"/>
  <c r="A2188" i="1"/>
  <c r="B2188" i="1"/>
  <c r="C2188" i="1"/>
  <c r="D2188" i="1"/>
  <c r="E2188" i="1"/>
  <c r="F2188" i="1"/>
  <c r="G2188" i="1"/>
  <c r="H2188" i="1"/>
  <c r="I2188" i="1"/>
  <c r="J2188" i="1"/>
  <c r="K2188" i="1"/>
  <c r="L2188" i="1"/>
  <c r="M2188" i="1"/>
  <c r="N2188" i="1"/>
  <c r="O2188" i="1"/>
  <c r="P2188" i="1"/>
  <c r="Q2188" i="1"/>
  <c r="R2188" i="1"/>
  <c r="S2188" i="1"/>
  <c r="U2188" i="1"/>
  <c r="V2188" i="1"/>
  <c r="W2188" i="1"/>
  <c r="X2188" i="1"/>
  <c r="Y2188" i="1"/>
  <c r="Z2188" i="1"/>
  <c r="AA2188" i="1"/>
  <c r="AB2188" i="1"/>
  <c r="A2189" i="1"/>
  <c r="B2189" i="1"/>
  <c r="C2189" i="1"/>
  <c r="D2189" i="1"/>
  <c r="E2189" i="1"/>
  <c r="F2189" i="1"/>
  <c r="G2189" i="1"/>
  <c r="H2189" i="1"/>
  <c r="I2189" i="1"/>
  <c r="J2189" i="1"/>
  <c r="K2189" i="1"/>
  <c r="L2189" i="1"/>
  <c r="M2189" i="1"/>
  <c r="N2189" i="1"/>
  <c r="O2189" i="1"/>
  <c r="P2189" i="1"/>
  <c r="Q2189" i="1"/>
  <c r="R2189" i="1"/>
  <c r="S2189" i="1"/>
  <c r="U2189" i="1"/>
  <c r="V2189" i="1"/>
  <c r="W2189" i="1"/>
  <c r="X2189" i="1"/>
  <c r="Y2189" i="1"/>
  <c r="Z2189" i="1"/>
  <c r="AA2189" i="1"/>
  <c r="AB2189" i="1"/>
  <c r="A2190" i="1"/>
  <c r="B2190" i="1"/>
  <c r="C2190" i="1"/>
  <c r="D2190" i="1"/>
  <c r="E2190" i="1"/>
  <c r="F2190" i="1"/>
  <c r="G2190" i="1"/>
  <c r="H2190" i="1"/>
  <c r="I2190" i="1"/>
  <c r="J2190" i="1"/>
  <c r="K2190" i="1"/>
  <c r="L2190" i="1"/>
  <c r="M2190" i="1"/>
  <c r="N2190" i="1"/>
  <c r="O2190" i="1"/>
  <c r="P2190" i="1"/>
  <c r="Q2190" i="1"/>
  <c r="R2190" i="1"/>
  <c r="S2190" i="1"/>
  <c r="U2190" i="1"/>
  <c r="V2190" i="1"/>
  <c r="W2190" i="1"/>
  <c r="X2190" i="1"/>
  <c r="Y2190" i="1"/>
  <c r="Z2190" i="1"/>
  <c r="AA2190" i="1"/>
  <c r="AB2190" i="1"/>
  <c r="A2191" i="1"/>
  <c r="B2191" i="1"/>
  <c r="C2191" i="1"/>
  <c r="D2191" i="1"/>
  <c r="E2191" i="1"/>
  <c r="F2191" i="1"/>
  <c r="G2191" i="1"/>
  <c r="H2191" i="1"/>
  <c r="I2191" i="1"/>
  <c r="J2191" i="1"/>
  <c r="K2191" i="1"/>
  <c r="L2191" i="1"/>
  <c r="M2191" i="1"/>
  <c r="N2191" i="1"/>
  <c r="O2191" i="1"/>
  <c r="P2191" i="1"/>
  <c r="Q2191" i="1"/>
  <c r="R2191" i="1"/>
  <c r="S2191" i="1"/>
  <c r="U2191" i="1"/>
  <c r="V2191" i="1"/>
  <c r="W2191" i="1"/>
  <c r="X2191" i="1"/>
  <c r="Y2191" i="1"/>
  <c r="Z2191" i="1"/>
  <c r="AA2191" i="1"/>
  <c r="AB2191" i="1"/>
  <c r="A2192" i="1"/>
  <c r="B2192" i="1"/>
  <c r="C2192" i="1"/>
  <c r="D2192" i="1"/>
  <c r="E2192" i="1"/>
  <c r="F2192" i="1"/>
  <c r="G2192" i="1"/>
  <c r="H2192" i="1"/>
  <c r="I2192" i="1"/>
  <c r="J2192" i="1"/>
  <c r="K2192" i="1"/>
  <c r="L2192" i="1"/>
  <c r="M2192" i="1"/>
  <c r="N2192" i="1"/>
  <c r="O2192" i="1"/>
  <c r="P2192" i="1"/>
  <c r="Q2192" i="1"/>
  <c r="R2192" i="1"/>
  <c r="S2192" i="1"/>
  <c r="U2192" i="1"/>
  <c r="V2192" i="1"/>
  <c r="W2192" i="1"/>
  <c r="X2192" i="1"/>
  <c r="Y2192" i="1"/>
  <c r="Z2192" i="1"/>
  <c r="AA2192" i="1"/>
  <c r="AB2192" i="1"/>
  <c r="A2193" i="1"/>
  <c r="B2193" i="1"/>
  <c r="C2193" i="1"/>
  <c r="D2193" i="1"/>
  <c r="E2193" i="1"/>
  <c r="F2193" i="1"/>
  <c r="G2193" i="1"/>
  <c r="H2193" i="1"/>
  <c r="I2193" i="1"/>
  <c r="J2193" i="1"/>
  <c r="K2193" i="1"/>
  <c r="L2193" i="1"/>
  <c r="M2193" i="1"/>
  <c r="N2193" i="1"/>
  <c r="O2193" i="1"/>
  <c r="P2193" i="1"/>
  <c r="Q2193" i="1"/>
  <c r="R2193" i="1"/>
  <c r="S2193" i="1"/>
  <c r="U2193" i="1"/>
  <c r="V2193" i="1"/>
  <c r="W2193" i="1"/>
  <c r="X2193" i="1"/>
  <c r="Y2193" i="1"/>
  <c r="Z2193" i="1"/>
  <c r="AA2193" i="1"/>
  <c r="AB2193" i="1"/>
  <c r="A2194" i="1"/>
  <c r="B2194" i="1"/>
  <c r="C2194" i="1"/>
  <c r="D2194" i="1"/>
  <c r="E2194" i="1"/>
  <c r="F2194" i="1"/>
  <c r="G2194" i="1"/>
  <c r="H2194" i="1"/>
  <c r="I2194" i="1"/>
  <c r="J2194" i="1"/>
  <c r="K2194" i="1"/>
  <c r="L2194" i="1"/>
  <c r="M2194" i="1"/>
  <c r="N2194" i="1"/>
  <c r="O2194" i="1"/>
  <c r="P2194" i="1"/>
  <c r="Q2194" i="1"/>
  <c r="R2194" i="1"/>
  <c r="S2194" i="1"/>
  <c r="U2194" i="1"/>
  <c r="V2194" i="1"/>
  <c r="W2194" i="1"/>
  <c r="X2194" i="1"/>
  <c r="Y2194" i="1"/>
  <c r="Z2194" i="1"/>
  <c r="AA2194" i="1"/>
  <c r="AB2194" i="1"/>
  <c r="A2195" i="1"/>
  <c r="B2195" i="1"/>
  <c r="C2195" i="1"/>
  <c r="D2195" i="1"/>
  <c r="E2195" i="1"/>
  <c r="F2195" i="1"/>
  <c r="G2195" i="1"/>
  <c r="H2195" i="1"/>
  <c r="I2195" i="1"/>
  <c r="J2195" i="1"/>
  <c r="K2195" i="1"/>
  <c r="L2195" i="1"/>
  <c r="M2195" i="1"/>
  <c r="N2195" i="1"/>
  <c r="O2195" i="1"/>
  <c r="P2195" i="1"/>
  <c r="Q2195" i="1"/>
  <c r="R2195" i="1"/>
  <c r="S2195" i="1"/>
  <c r="U2195" i="1"/>
  <c r="V2195" i="1"/>
  <c r="W2195" i="1"/>
  <c r="X2195" i="1"/>
  <c r="Y2195" i="1"/>
  <c r="Z2195" i="1"/>
  <c r="AA2195" i="1"/>
  <c r="AB2195" i="1"/>
  <c r="A2196" i="1"/>
  <c r="B2196" i="1"/>
  <c r="C2196" i="1"/>
  <c r="D2196" i="1"/>
  <c r="E2196" i="1"/>
  <c r="F2196" i="1"/>
  <c r="G2196" i="1"/>
  <c r="H2196" i="1"/>
  <c r="I2196" i="1"/>
  <c r="J2196" i="1"/>
  <c r="K2196" i="1"/>
  <c r="L2196" i="1"/>
  <c r="M2196" i="1"/>
  <c r="N2196" i="1"/>
  <c r="O2196" i="1"/>
  <c r="P2196" i="1"/>
  <c r="Q2196" i="1"/>
  <c r="R2196" i="1"/>
  <c r="S2196" i="1"/>
  <c r="U2196" i="1"/>
  <c r="V2196" i="1"/>
  <c r="W2196" i="1"/>
  <c r="X2196" i="1"/>
  <c r="Y2196" i="1"/>
  <c r="Z2196" i="1"/>
  <c r="AA2196" i="1"/>
  <c r="AB2196" i="1"/>
  <c r="A2197" i="1"/>
  <c r="B2197" i="1"/>
  <c r="C2197" i="1"/>
  <c r="D2197" i="1"/>
  <c r="E2197" i="1"/>
  <c r="F2197" i="1"/>
  <c r="G2197" i="1"/>
  <c r="H2197" i="1"/>
  <c r="I2197" i="1"/>
  <c r="J2197" i="1"/>
  <c r="K2197" i="1"/>
  <c r="L2197" i="1"/>
  <c r="M2197" i="1"/>
  <c r="N2197" i="1"/>
  <c r="O2197" i="1"/>
  <c r="P2197" i="1"/>
  <c r="Q2197" i="1"/>
  <c r="R2197" i="1"/>
  <c r="S2197" i="1"/>
  <c r="U2197" i="1"/>
  <c r="V2197" i="1"/>
  <c r="W2197" i="1"/>
  <c r="X2197" i="1"/>
  <c r="Y2197" i="1"/>
  <c r="Z2197" i="1"/>
  <c r="AA2197" i="1"/>
  <c r="AB2197" i="1"/>
  <c r="A2198" i="1"/>
  <c r="B2198" i="1"/>
  <c r="C2198" i="1"/>
  <c r="D2198" i="1"/>
  <c r="E2198" i="1"/>
  <c r="F2198" i="1"/>
  <c r="G2198" i="1"/>
  <c r="H2198" i="1"/>
  <c r="I2198" i="1"/>
  <c r="J2198" i="1"/>
  <c r="K2198" i="1"/>
  <c r="L2198" i="1"/>
  <c r="M2198" i="1"/>
  <c r="N2198" i="1"/>
  <c r="O2198" i="1"/>
  <c r="P2198" i="1"/>
  <c r="Q2198" i="1"/>
  <c r="R2198" i="1"/>
  <c r="S2198" i="1"/>
  <c r="U2198" i="1"/>
  <c r="V2198" i="1"/>
  <c r="W2198" i="1"/>
  <c r="X2198" i="1"/>
  <c r="Y2198" i="1"/>
  <c r="Z2198" i="1"/>
  <c r="AA2198" i="1"/>
  <c r="AB2198" i="1"/>
  <c r="A2199" i="1"/>
  <c r="B2199" i="1"/>
  <c r="C2199" i="1"/>
  <c r="D2199" i="1"/>
  <c r="E2199" i="1"/>
  <c r="F2199" i="1"/>
  <c r="G2199" i="1"/>
  <c r="H2199" i="1"/>
  <c r="I2199" i="1"/>
  <c r="J2199" i="1"/>
  <c r="K2199" i="1"/>
  <c r="L2199" i="1"/>
  <c r="M2199" i="1"/>
  <c r="N2199" i="1"/>
  <c r="O2199" i="1"/>
  <c r="P2199" i="1"/>
  <c r="Q2199" i="1"/>
  <c r="R2199" i="1"/>
  <c r="S2199" i="1"/>
  <c r="U2199" i="1"/>
  <c r="V2199" i="1"/>
  <c r="W2199" i="1"/>
  <c r="X2199" i="1"/>
  <c r="Y2199" i="1"/>
  <c r="Z2199" i="1"/>
  <c r="AA2199" i="1"/>
  <c r="AB2199" i="1"/>
  <c r="A2200" i="1"/>
  <c r="B2200" i="1"/>
  <c r="C2200" i="1"/>
  <c r="D2200" i="1"/>
  <c r="E2200" i="1"/>
  <c r="F2200" i="1"/>
  <c r="G2200" i="1"/>
  <c r="H2200" i="1"/>
  <c r="I2200" i="1"/>
  <c r="J2200" i="1"/>
  <c r="K2200" i="1"/>
  <c r="L2200" i="1"/>
  <c r="M2200" i="1"/>
  <c r="N2200" i="1"/>
  <c r="O2200" i="1"/>
  <c r="P2200" i="1"/>
  <c r="Q2200" i="1"/>
  <c r="R2200" i="1"/>
  <c r="S2200" i="1"/>
  <c r="U2200" i="1"/>
  <c r="V2200" i="1"/>
  <c r="W2200" i="1"/>
  <c r="X2200" i="1"/>
  <c r="Y2200" i="1"/>
  <c r="Z2200" i="1"/>
  <c r="AA2200" i="1"/>
  <c r="AB2200" i="1"/>
  <c r="A2201" i="1"/>
  <c r="B2201" i="1"/>
  <c r="C2201" i="1"/>
  <c r="D2201" i="1"/>
  <c r="E2201" i="1"/>
  <c r="F2201" i="1"/>
  <c r="G2201" i="1"/>
  <c r="H2201" i="1"/>
  <c r="I2201" i="1"/>
  <c r="J2201" i="1"/>
  <c r="K2201" i="1"/>
  <c r="L2201" i="1"/>
  <c r="M2201" i="1"/>
  <c r="N2201" i="1"/>
  <c r="O2201" i="1"/>
  <c r="P2201" i="1"/>
  <c r="Q2201" i="1"/>
  <c r="R2201" i="1"/>
  <c r="S2201" i="1"/>
  <c r="U2201" i="1"/>
  <c r="V2201" i="1"/>
  <c r="W2201" i="1"/>
  <c r="X2201" i="1"/>
  <c r="Y2201" i="1"/>
  <c r="Z2201" i="1"/>
  <c r="AA2201" i="1"/>
  <c r="AB2201" i="1"/>
  <c r="A2202" i="1"/>
  <c r="B2202" i="1"/>
  <c r="C2202" i="1"/>
  <c r="D2202" i="1"/>
  <c r="E2202" i="1"/>
  <c r="F2202" i="1"/>
  <c r="G2202" i="1"/>
  <c r="H2202" i="1"/>
  <c r="I2202" i="1"/>
  <c r="J2202" i="1"/>
  <c r="K2202" i="1"/>
  <c r="L2202" i="1"/>
  <c r="M2202" i="1"/>
  <c r="N2202" i="1"/>
  <c r="O2202" i="1"/>
  <c r="P2202" i="1"/>
  <c r="Q2202" i="1"/>
  <c r="R2202" i="1"/>
  <c r="S2202" i="1"/>
  <c r="U2202" i="1"/>
  <c r="V2202" i="1"/>
  <c r="W2202" i="1"/>
  <c r="X2202" i="1"/>
  <c r="Y2202" i="1"/>
  <c r="Z2202" i="1"/>
  <c r="AA2202" i="1"/>
  <c r="AB2202" i="1"/>
  <c r="A2203" i="1"/>
  <c r="B2203" i="1"/>
  <c r="C2203" i="1"/>
  <c r="D2203" i="1"/>
  <c r="E2203" i="1"/>
  <c r="F2203" i="1"/>
  <c r="G2203" i="1"/>
  <c r="H2203" i="1"/>
  <c r="I2203" i="1"/>
  <c r="J2203" i="1"/>
  <c r="K2203" i="1"/>
  <c r="L2203" i="1"/>
  <c r="M2203" i="1"/>
  <c r="N2203" i="1"/>
  <c r="O2203" i="1"/>
  <c r="P2203" i="1"/>
  <c r="Q2203" i="1"/>
  <c r="R2203" i="1"/>
  <c r="S2203" i="1"/>
  <c r="U2203" i="1"/>
  <c r="V2203" i="1"/>
  <c r="W2203" i="1"/>
  <c r="X2203" i="1"/>
  <c r="Y2203" i="1"/>
  <c r="Z2203" i="1"/>
  <c r="AA2203" i="1"/>
  <c r="AB2203" i="1"/>
  <c r="A2204" i="1"/>
  <c r="B2204" i="1"/>
  <c r="C2204" i="1"/>
  <c r="D2204" i="1"/>
  <c r="E2204" i="1"/>
  <c r="F2204" i="1"/>
  <c r="G2204" i="1"/>
  <c r="H2204" i="1"/>
  <c r="I2204" i="1"/>
  <c r="J2204" i="1"/>
  <c r="K2204" i="1"/>
  <c r="L2204" i="1"/>
  <c r="M2204" i="1"/>
  <c r="N2204" i="1"/>
  <c r="O2204" i="1"/>
  <c r="P2204" i="1"/>
  <c r="Q2204" i="1"/>
  <c r="R2204" i="1"/>
  <c r="S2204" i="1"/>
  <c r="U2204" i="1"/>
  <c r="V2204" i="1"/>
  <c r="W2204" i="1"/>
  <c r="X2204" i="1"/>
  <c r="Y2204" i="1"/>
  <c r="Z2204" i="1"/>
  <c r="AA2204" i="1"/>
  <c r="AB2204" i="1"/>
  <c r="A2205" i="1"/>
  <c r="B2205" i="1"/>
  <c r="C2205" i="1"/>
  <c r="D2205" i="1"/>
  <c r="E2205" i="1"/>
  <c r="F2205" i="1"/>
  <c r="G2205" i="1"/>
  <c r="H2205" i="1"/>
  <c r="I2205" i="1"/>
  <c r="J2205" i="1"/>
  <c r="K2205" i="1"/>
  <c r="L2205" i="1"/>
  <c r="M2205" i="1"/>
  <c r="N2205" i="1"/>
  <c r="O2205" i="1"/>
  <c r="P2205" i="1"/>
  <c r="Q2205" i="1"/>
  <c r="R2205" i="1"/>
  <c r="S2205" i="1"/>
  <c r="U2205" i="1"/>
  <c r="V2205" i="1"/>
  <c r="W2205" i="1"/>
  <c r="X2205" i="1"/>
  <c r="Y2205" i="1"/>
  <c r="Z2205" i="1"/>
  <c r="AA2205" i="1"/>
  <c r="AB2205" i="1"/>
  <c r="A2206" i="1"/>
  <c r="B2206" i="1"/>
  <c r="C2206" i="1"/>
  <c r="D2206" i="1"/>
  <c r="E2206" i="1"/>
  <c r="F2206" i="1"/>
  <c r="G2206" i="1"/>
  <c r="H2206" i="1"/>
  <c r="I2206" i="1"/>
  <c r="J2206" i="1"/>
  <c r="K2206" i="1"/>
  <c r="L2206" i="1"/>
  <c r="M2206" i="1"/>
  <c r="N2206" i="1"/>
  <c r="O2206" i="1"/>
  <c r="P2206" i="1"/>
  <c r="Q2206" i="1"/>
  <c r="R2206" i="1"/>
  <c r="S2206" i="1"/>
  <c r="U2206" i="1"/>
  <c r="V2206" i="1"/>
  <c r="W2206" i="1"/>
  <c r="X2206" i="1"/>
  <c r="Y2206" i="1"/>
  <c r="Z2206" i="1"/>
  <c r="AA2206" i="1"/>
  <c r="AB2206" i="1"/>
  <c r="A2207" i="1"/>
  <c r="B2207" i="1"/>
  <c r="C2207" i="1"/>
  <c r="D2207" i="1"/>
  <c r="E2207" i="1"/>
  <c r="F2207" i="1"/>
  <c r="G2207" i="1"/>
  <c r="H2207" i="1"/>
  <c r="I2207" i="1"/>
  <c r="J2207" i="1"/>
  <c r="K2207" i="1"/>
  <c r="L2207" i="1"/>
  <c r="M2207" i="1"/>
  <c r="N2207" i="1"/>
  <c r="O2207" i="1"/>
  <c r="P2207" i="1"/>
  <c r="Q2207" i="1"/>
  <c r="R2207" i="1"/>
  <c r="S2207" i="1"/>
  <c r="U2207" i="1"/>
  <c r="V2207" i="1"/>
  <c r="W2207" i="1"/>
  <c r="X2207" i="1"/>
  <c r="Y2207" i="1"/>
  <c r="Z2207" i="1"/>
  <c r="AA2207" i="1"/>
  <c r="AB2207" i="1"/>
  <c r="A2208" i="1"/>
  <c r="B2208" i="1"/>
  <c r="C2208" i="1"/>
  <c r="D2208" i="1"/>
  <c r="E2208" i="1"/>
  <c r="F2208" i="1"/>
  <c r="G2208" i="1"/>
  <c r="H2208" i="1"/>
  <c r="I2208" i="1"/>
  <c r="J2208" i="1"/>
  <c r="K2208" i="1"/>
  <c r="L2208" i="1"/>
  <c r="M2208" i="1"/>
  <c r="N2208" i="1"/>
  <c r="O2208" i="1"/>
  <c r="P2208" i="1"/>
  <c r="Q2208" i="1"/>
  <c r="R2208" i="1"/>
  <c r="S2208" i="1"/>
  <c r="U2208" i="1"/>
  <c r="V2208" i="1"/>
  <c r="W2208" i="1"/>
  <c r="X2208" i="1"/>
  <c r="Y2208" i="1"/>
  <c r="Z2208" i="1"/>
  <c r="AA2208" i="1"/>
  <c r="AB2208" i="1"/>
  <c r="A2209" i="1"/>
  <c r="B2209" i="1"/>
  <c r="C2209" i="1"/>
  <c r="D2209" i="1"/>
  <c r="E2209" i="1"/>
  <c r="F2209" i="1"/>
  <c r="G2209" i="1"/>
  <c r="H2209" i="1"/>
  <c r="I2209" i="1"/>
  <c r="J2209" i="1"/>
  <c r="K2209" i="1"/>
  <c r="L2209" i="1"/>
  <c r="M2209" i="1"/>
  <c r="N2209" i="1"/>
  <c r="O2209" i="1"/>
  <c r="P2209" i="1"/>
  <c r="Q2209" i="1"/>
  <c r="R2209" i="1"/>
  <c r="S2209" i="1"/>
  <c r="U2209" i="1"/>
  <c r="V2209" i="1"/>
  <c r="W2209" i="1"/>
  <c r="X2209" i="1"/>
  <c r="Y2209" i="1"/>
  <c r="Z2209" i="1"/>
  <c r="AA2209" i="1"/>
  <c r="AB2209" i="1"/>
  <c r="A2210" i="1"/>
  <c r="B2210" i="1"/>
  <c r="C2210" i="1"/>
  <c r="D2210" i="1"/>
  <c r="E2210" i="1"/>
  <c r="F2210" i="1"/>
  <c r="G2210" i="1"/>
  <c r="H2210" i="1"/>
  <c r="I2210" i="1"/>
  <c r="J2210" i="1"/>
  <c r="K2210" i="1"/>
  <c r="L2210" i="1"/>
  <c r="M2210" i="1"/>
  <c r="N2210" i="1"/>
  <c r="O2210" i="1"/>
  <c r="P2210" i="1"/>
  <c r="Q2210" i="1"/>
  <c r="R2210" i="1"/>
  <c r="S2210" i="1"/>
  <c r="U2210" i="1"/>
  <c r="V2210" i="1"/>
  <c r="W2210" i="1"/>
  <c r="X2210" i="1"/>
  <c r="Y2210" i="1"/>
  <c r="Z2210" i="1"/>
  <c r="AA2210" i="1"/>
  <c r="AB2210" i="1"/>
  <c r="A2211" i="1"/>
  <c r="B2211" i="1"/>
  <c r="C2211" i="1"/>
  <c r="D2211" i="1"/>
  <c r="E2211" i="1"/>
  <c r="F2211" i="1"/>
  <c r="G2211" i="1"/>
  <c r="H2211" i="1"/>
  <c r="I2211" i="1"/>
  <c r="J2211" i="1"/>
  <c r="K2211" i="1"/>
  <c r="L2211" i="1"/>
  <c r="M2211" i="1"/>
  <c r="N2211" i="1"/>
  <c r="O2211" i="1"/>
  <c r="P2211" i="1"/>
  <c r="Q2211" i="1"/>
  <c r="R2211" i="1"/>
  <c r="S2211" i="1"/>
  <c r="U2211" i="1"/>
  <c r="V2211" i="1"/>
  <c r="W2211" i="1"/>
  <c r="X2211" i="1"/>
  <c r="Y2211" i="1"/>
  <c r="Z2211" i="1"/>
  <c r="AA2211" i="1"/>
  <c r="AB2211" i="1"/>
  <c r="A2212" i="1"/>
  <c r="B2212" i="1"/>
  <c r="C2212" i="1"/>
  <c r="D2212" i="1"/>
  <c r="E2212" i="1"/>
  <c r="F2212" i="1"/>
  <c r="G2212" i="1"/>
  <c r="H2212" i="1"/>
  <c r="I2212" i="1"/>
  <c r="J2212" i="1"/>
  <c r="K2212" i="1"/>
  <c r="L2212" i="1"/>
  <c r="M2212" i="1"/>
  <c r="N2212" i="1"/>
  <c r="O2212" i="1"/>
  <c r="P2212" i="1"/>
  <c r="Q2212" i="1"/>
  <c r="R2212" i="1"/>
  <c r="S2212" i="1"/>
  <c r="U2212" i="1"/>
  <c r="V2212" i="1"/>
  <c r="W2212" i="1"/>
  <c r="X2212" i="1"/>
  <c r="Y2212" i="1"/>
  <c r="Z2212" i="1"/>
  <c r="AA2212" i="1"/>
  <c r="AB2212" i="1"/>
  <c r="A2213" i="1"/>
  <c r="B2213" i="1"/>
  <c r="C2213" i="1"/>
  <c r="D2213" i="1"/>
  <c r="E2213" i="1"/>
  <c r="F2213" i="1"/>
  <c r="G2213" i="1"/>
  <c r="H2213" i="1"/>
  <c r="I2213" i="1"/>
  <c r="J2213" i="1"/>
  <c r="K2213" i="1"/>
  <c r="L2213" i="1"/>
  <c r="M2213" i="1"/>
  <c r="N2213" i="1"/>
  <c r="O2213" i="1"/>
  <c r="P2213" i="1"/>
  <c r="Q2213" i="1"/>
  <c r="R2213" i="1"/>
  <c r="S2213" i="1"/>
  <c r="U2213" i="1"/>
  <c r="V2213" i="1"/>
  <c r="W2213" i="1"/>
  <c r="X2213" i="1"/>
  <c r="Y2213" i="1"/>
  <c r="Z2213" i="1"/>
  <c r="AA2213" i="1"/>
  <c r="AB2213" i="1"/>
  <c r="A2214" i="1"/>
  <c r="B2214" i="1"/>
  <c r="C2214" i="1"/>
  <c r="D2214" i="1"/>
  <c r="E2214" i="1"/>
  <c r="F2214" i="1"/>
  <c r="G2214" i="1"/>
  <c r="H2214" i="1"/>
  <c r="I2214" i="1"/>
  <c r="J2214" i="1"/>
  <c r="K2214" i="1"/>
  <c r="L2214" i="1"/>
  <c r="M2214" i="1"/>
  <c r="N2214" i="1"/>
  <c r="O2214" i="1"/>
  <c r="P2214" i="1"/>
  <c r="Q2214" i="1"/>
  <c r="R2214" i="1"/>
  <c r="S2214" i="1"/>
  <c r="U2214" i="1"/>
  <c r="V2214" i="1"/>
  <c r="W2214" i="1"/>
  <c r="X2214" i="1"/>
  <c r="Y2214" i="1"/>
  <c r="Z2214" i="1"/>
  <c r="AA2214" i="1"/>
  <c r="AB2214" i="1"/>
  <c r="A2215" i="1"/>
  <c r="B2215" i="1"/>
  <c r="C2215" i="1"/>
  <c r="D2215" i="1"/>
  <c r="E2215" i="1"/>
  <c r="F2215" i="1"/>
  <c r="G2215" i="1"/>
  <c r="H2215" i="1"/>
  <c r="I2215" i="1"/>
  <c r="J2215" i="1"/>
  <c r="K2215" i="1"/>
  <c r="L2215" i="1"/>
  <c r="M2215" i="1"/>
  <c r="N2215" i="1"/>
  <c r="O2215" i="1"/>
  <c r="P2215" i="1"/>
  <c r="Q2215" i="1"/>
  <c r="R2215" i="1"/>
  <c r="S2215" i="1"/>
  <c r="U2215" i="1"/>
  <c r="V2215" i="1"/>
  <c r="W2215" i="1"/>
  <c r="X2215" i="1"/>
  <c r="Y2215" i="1"/>
  <c r="Z2215" i="1"/>
  <c r="AA2215" i="1"/>
  <c r="AB2215" i="1"/>
  <c r="A2216" i="1"/>
  <c r="B2216" i="1"/>
  <c r="C2216" i="1"/>
  <c r="D2216" i="1"/>
  <c r="E2216" i="1"/>
  <c r="F2216" i="1"/>
  <c r="G2216" i="1"/>
  <c r="H2216" i="1"/>
  <c r="I2216" i="1"/>
  <c r="J2216" i="1"/>
  <c r="K2216" i="1"/>
  <c r="L2216" i="1"/>
  <c r="M2216" i="1"/>
  <c r="N2216" i="1"/>
  <c r="O2216" i="1"/>
  <c r="P2216" i="1"/>
  <c r="Q2216" i="1"/>
  <c r="R2216" i="1"/>
  <c r="S2216" i="1"/>
  <c r="U2216" i="1"/>
  <c r="V2216" i="1"/>
  <c r="W2216" i="1"/>
  <c r="X2216" i="1"/>
  <c r="Y2216" i="1"/>
  <c r="Z2216" i="1"/>
  <c r="AA2216" i="1"/>
  <c r="AB2216" i="1"/>
  <c r="A2217" i="1"/>
  <c r="B2217" i="1"/>
  <c r="C2217" i="1"/>
  <c r="D2217" i="1"/>
  <c r="E2217" i="1"/>
  <c r="F2217" i="1"/>
  <c r="G2217" i="1"/>
  <c r="H2217" i="1"/>
  <c r="I2217" i="1"/>
  <c r="J2217" i="1"/>
  <c r="K2217" i="1"/>
  <c r="L2217" i="1"/>
  <c r="M2217" i="1"/>
  <c r="N2217" i="1"/>
  <c r="O2217" i="1"/>
  <c r="P2217" i="1"/>
  <c r="Q2217" i="1"/>
  <c r="R2217" i="1"/>
  <c r="S2217" i="1"/>
  <c r="U2217" i="1"/>
  <c r="V2217" i="1"/>
  <c r="W2217" i="1"/>
  <c r="X2217" i="1"/>
  <c r="Y2217" i="1"/>
  <c r="Z2217" i="1"/>
  <c r="AA2217" i="1"/>
  <c r="AB2217" i="1"/>
  <c r="A2218" i="1"/>
  <c r="B2218" i="1"/>
  <c r="C2218" i="1"/>
  <c r="D2218" i="1"/>
  <c r="E2218" i="1"/>
  <c r="F2218" i="1"/>
  <c r="G2218" i="1"/>
  <c r="H2218" i="1"/>
  <c r="I2218" i="1"/>
  <c r="J2218" i="1"/>
  <c r="K2218" i="1"/>
  <c r="L2218" i="1"/>
  <c r="M2218" i="1"/>
  <c r="N2218" i="1"/>
  <c r="O2218" i="1"/>
  <c r="P2218" i="1"/>
  <c r="Q2218" i="1"/>
  <c r="R2218" i="1"/>
  <c r="S2218" i="1"/>
  <c r="U2218" i="1"/>
  <c r="V2218" i="1"/>
  <c r="W2218" i="1"/>
  <c r="X2218" i="1"/>
  <c r="Y2218" i="1"/>
  <c r="Z2218" i="1"/>
  <c r="AA2218" i="1"/>
  <c r="AB2218" i="1"/>
  <c r="A2219" i="1"/>
  <c r="B2219" i="1"/>
  <c r="C2219" i="1"/>
  <c r="D2219" i="1"/>
  <c r="E2219" i="1"/>
  <c r="F2219" i="1"/>
  <c r="G2219" i="1"/>
  <c r="H2219" i="1"/>
  <c r="I2219" i="1"/>
  <c r="J2219" i="1"/>
  <c r="K2219" i="1"/>
  <c r="L2219" i="1"/>
  <c r="M2219" i="1"/>
  <c r="N2219" i="1"/>
  <c r="O2219" i="1"/>
  <c r="P2219" i="1"/>
  <c r="Q2219" i="1"/>
  <c r="R2219" i="1"/>
  <c r="S2219" i="1"/>
  <c r="U2219" i="1"/>
  <c r="V2219" i="1"/>
  <c r="W2219" i="1"/>
  <c r="X2219" i="1"/>
  <c r="Y2219" i="1"/>
  <c r="Z2219" i="1"/>
  <c r="AA2219" i="1"/>
  <c r="AB2219" i="1"/>
  <c r="A2220" i="1"/>
  <c r="B2220" i="1"/>
  <c r="C2220" i="1"/>
  <c r="D2220" i="1"/>
  <c r="E2220" i="1"/>
  <c r="F2220" i="1"/>
  <c r="G2220" i="1"/>
  <c r="H2220" i="1"/>
  <c r="I2220" i="1"/>
  <c r="J2220" i="1"/>
  <c r="K2220" i="1"/>
  <c r="L2220" i="1"/>
  <c r="M2220" i="1"/>
  <c r="N2220" i="1"/>
  <c r="O2220" i="1"/>
  <c r="P2220" i="1"/>
  <c r="Q2220" i="1"/>
  <c r="R2220" i="1"/>
  <c r="S2220" i="1"/>
  <c r="U2220" i="1"/>
  <c r="V2220" i="1"/>
  <c r="W2220" i="1"/>
  <c r="X2220" i="1"/>
  <c r="Y2220" i="1"/>
  <c r="Z2220" i="1"/>
  <c r="AA2220" i="1"/>
  <c r="AB2220" i="1"/>
  <c r="A2221" i="1"/>
  <c r="B2221" i="1"/>
  <c r="C2221" i="1"/>
  <c r="D2221" i="1"/>
  <c r="E2221" i="1"/>
  <c r="F2221" i="1"/>
  <c r="G2221" i="1"/>
  <c r="H2221" i="1"/>
  <c r="I2221" i="1"/>
  <c r="J2221" i="1"/>
  <c r="K2221" i="1"/>
  <c r="L2221" i="1"/>
  <c r="M2221" i="1"/>
  <c r="N2221" i="1"/>
  <c r="O2221" i="1"/>
  <c r="P2221" i="1"/>
  <c r="Q2221" i="1"/>
  <c r="R2221" i="1"/>
  <c r="S2221" i="1"/>
  <c r="U2221" i="1"/>
  <c r="V2221" i="1"/>
  <c r="W2221" i="1"/>
  <c r="X2221" i="1"/>
  <c r="Y2221" i="1"/>
  <c r="Z2221" i="1"/>
  <c r="AA2221" i="1"/>
  <c r="AB2221" i="1"/>
  <c r="A2222" i="1"/>
  <c r="B2222" i="1"/>
  <c r="C2222" i="1"/>
  <c r="D2222" i="1"/>
  <c r="E2222" i="1"/>
  <c r="F2222" i="1"/>
  <c r="G2222" i="1"/>
  <c r="H2222" i="1"/>
  <c r="I2222" i="1"/>
  <c r="J2222" i="1"/>
  <c r="K2222" i="1"/>
  <c r="L2222" i="1"/>
  <c r="M2222" i="1"/>
  <c r="N2222" i="1"/>
  <c r="O2222" i="1"/>
  <c r="P2222" i="1"/>
  <c r="Q2222" i="1"/>
  <c r="R2222" i="1"/>
  <c r="S2222" i="1"/>
  <c r="U2222" i="1"/>
  <c r="V2222" i="1"/>
  <c r="W2222" i="1"/>
  <c r="X2222" i="1"/>
  <c r="Y2222" i="1"/>
  <c r="Z2222" i="1"/>
  <c r="AA2222" i="1"/>
  <c r="AB2222" i="1"/>
  <c r="A2223" i="1"/>
  <c r="B2223" i="1"/>
  <c r="C2223" i="1"/>
  <c r="D2223" i="1"/>
  <c r="E2223" i="1"/>
  <c r="F2223" i="1"/>
  <c r="G2223" i="1"/>
  <c r="H2223" i="1"/>
  <c r="I2223" i="1"/>
  <c r="J2223" i="1"/>
  <c r="K2223" i="1"/>
  <c r="L2223" i="1"/>
  <c r="M2223" i="1"/>
  <c r="N2223" i="1"/>
  <c r="O2223" i="1"/>
  <c r="P2223" i="1"/>
  <c r="Q2223" i="1"/>
  <c r="R2223" i="1"/>
  <c r="S2223" i="1"/>
  <c r="U2223" i="1"/>
  <c r="V2223" i="1"/>
  <c r="W2223" i="1"/>
  <c r="X2223" i="1"/>
  <c r="Y2223" i="1"/>
  <c r="Z2223" i="1"/>
  <c r="AA2223" i="1"/>
  <c r="AB2223" i="1"/>
  <c r="A2224" i="1"/>
  <c r="B2224" i="1"/>
  <c r="C2224" i="1"/>
  <c r="D2224" i="1"/>
  <c r="E2224" i="1"/>
  <c r="F2224" i="1"/>
  <c r="G2224" i="1"/>
  <c r="H2224" i="1"/>
  <c r="I2224" i="1"/>
  <c r="J2224" i="1"/>
  <c r="K2224" i="1"/>
  <c r="L2224" i="1"/>
  <c r="M2224" i="1"/>
  <c r="N2224" i="1"/>
  <c r="O2224" i="1"/>
  <c r="P2224" i="1"/>
  <c r="Q2224" i="1"/>
  <c r="R2224" i="1"/>
  <c r="S2224" i="1"/>
  <c r="U2224" i="1"/>
  <c r="V2224" i="1"/>
  <c r="W2224" i="1"/>
  <c r="X2224" i="1"/>
  <c r="Y2224" i="1"/>
  <c r="Z2224" i="1"/>
  <c r="AA2224" i="1"/>
  <c r="AB2224" i="1"/>
  <c r="A2225" i="1"/>
  <c r="B2225" i="1"/>
  <c r="C2225" i="1"/>
  <c r="D2225" i="1"/>
  <c r="E2225" i="1"/>
  <c r="F2225" i="1"/>
  <c r="G2225" i="1"/>
  <c r="H2225" i="1"/>
  <c r="I2225" i="1"/>
  <c r="J2225" i="1"/>
  <c r="K2225" i="1"/>
  <c r="L2225" i="1"/>
  <c r="M2225" i="1"/>
  <c r="N2225" i="1"/>
  <c r="O2225" i="1"/>
  <c r="P2225" i="1"/>
  <c r="Q2225" i="1"/>
  <c r="R2225" i="1"/>
  <c r="S2225" i="1"/>
  <c r="U2225" i="1"/>
  <c r="V2225" i="1"/>
  <c r="W2225" i="1"/>
  <c r="X2225" i="1"/>
  <c r="Y2225" i="1"/>
  <c r="Z2225" i="1"/>
  <c r="AA2225" i="1"/>
  <c r="AB2225" i="1"/>
  <c r="A2226" i="1"/>
  <c r="B2226" i="1"/>
  <c r="C2226" i="1"/>
  <c r="D2226" i="1"/>
  <c r="E2226" i="1"/>
  <c r="F2226" i="1"/>
  <c r="G2226" i="1"/>
  <c r="H2226" i="1"/>
  <c r="I2226" i="1"/>
  <c r="J2226" i="1"/>
  <c r="K2226" i="1"/>
  <c r="L2226" i="1"/>
  <c r="M2226" i="1"/>
  <c r="N2226" i="1"/>
  <c r="O2226" i="1"/>
  <c r="P2226" i="1"/>
  <c r="Q2226" i="1"/>
  <c r="R2226" i="1"/>
  <c r="S2226" i="1"/>
  <c r="U2226" i="1"/>
  <c r="V2226" i="1"/>
  <c r="W2226" i="1"/>
  <c r="X2226" i="1"/>
  <c r="Y2226" i="1"/>
  <c r="Z2226" i="1"/>
  <c r="AA2226" i="1"/>
  <c r="AB2226" i="1"/>
  <c r="A2227" i="1"/>
  <c r="B2227" i="1"/>
  <c r="C2227" i="1"/>
  <c r="D2227" i="1"/>
  <c r="E2227" i="1"/>
  <c r="F2227" i="1"/>
  <c r="G2227" i="1"/>
  <c r="H2227" i="1"/>
  <c r="I2227" i="1"/>
  <c r="J2227" i="1"/>
  <c r="K2227" i="1"/>
  <c r="L2227" i="1"/>
  <c r="M2227" i="1"/>
  <c r="N2227" i="1"/>
  <c r="O2227" i="1"/>
  <c r="P2227" i="1"/>
  <c r="Q2227" i="1"/>
  <c r="R2227" i="1"/>
  <c r="S2227" i="1"/>
  <c r="U2227" i="1"/>
  <c r="V2227" i="1"/>
  <c r="W2227" i="1"/>
  <c r="X2227" i="1"/>
  <c r="Y2227" i="1"/>
  <c r="Z2227" i="1"/>
  <c r="AA2227" i="1"/>
  <c r="AB2227" i="1"/>
  <c r="A2228" i="1"/>
  <c r="B2228" i="1"/>
  <c r="C2228" i="1"/>
  <c r="D2228" i="1"/>
  <c r="E2228" i="1"/>
  <c r="F2228" i="1"/>
  <c r="G2228" i="1"/>
  <c r="H2228" i="1"/>
  <c r="I2228" i="1"/>
  <c r="J2228" i="1"/>
  <c r="K2228" i="1"/>
  <c r="L2228" i="1"/>
  <c r="M2228" i="1"/>
  <c r="N2228" i="1"/>
  <c r="O2228" i="1"/>
  <c r="P2228" i="1"/>
  <c r="Q2228" i="1"/>
  <c r="R2228" i="1"/>
  <c r="S2228" i="1"/>
  <c r="U2228" i="1"/>
  <c r="V2228" i="1"/>
  <c r="W2228" i="1"/>
  <c r="X2228" i="1"/>
  <c r="Y2228" i="1"/>
  <c r="Z2228" i="1"/>
  <c r="AA2228" i="1"/>
  <c r="AB2228" i="1"/>
  <c r="A2229" i="1"/>
  <c r="B2229" i="1"/>
  <c r="C2229" i="1"/>
  <c r="D2229" i="1"/>
  <c r="E2229" i="1"/>
  <c r="F2229" i="1"/>
  <c r="G2229" i="1"/>
  <c r="H2229" i="1"/>
  <c r="I2229" i="1"/>
  <c r="J2229" i="1"/>
  <c r="K2229" i="1"/>
  <c r="L2229" i="1"/>
  <c r="M2229" i="1"/>
  <c r="N2229" i="1"/>
  <c r="O2229" i="1"/>
  <c r="P2229" i="1"/>
  <c r="Q2229" i="1"/>
  <c r="R2229" i="1"/>
  <c r="S2229" i="1"/>
  <c r="U2229" i="1"/>
  <c r="V2229" i="1"/>
  <c r="W2229" i="1"/>
  <c r="X2229" i="1"/>
  <c r="Y2229" i="1"/>
  <c r="Z2229" i="1"/>
  <c r="AA2229" i="1"/>
  <c r="AB2229" i="1"/>
  <c r="A2230" i="1"/>
  <c r="B2230" i="1"/>
  <c r="C2230" i="1"/>
  <c r="D2230" i="1"/>
  <c r="E2230" i="1"/>
  <c r="F2230" i="1"/>
  <c r="G2230" i="1"/>
  <c r="H2230" i="1"/>
  <c r="I2230" i="1"/>
  <c r="J2230" i="1"/>
  <c r="K2230" i="1"/>
  <c r="L2230" i="1"/>
  <c r="M2230" i="1"/>
  <c r="N2230" i="1"/>
  <c r="O2230" i="1"/>
  <c r="P2230" i="1"/>
  <c r="Q2230" i="1"/>
  <c r="R2230" i="1"/>
  <c r="S2230" i="1"/>
  <c r="U2230" i="1"/>
  <c r="V2230" i="1"/>
  <c r="W2230" i="1"/>
  <c r="X2230" i="1"/>
  <c r="Y2230" i="1"/>
  <c r="Z2230" i="1"/>
  <c r="AA2230" i="1"/>
  <c r="AB2230" i="1"/>
  <c r="A2231" i="1"/>
  <c r="B2231" i="1"/>
  <c r="C2231" i="1"/>
  <c r="D2231" i="1"/>
  <c r="E2231" i="1"/>
  <c r="F2231" i="1"/>
  <c r="G2231" i="1"/>
  <c r="H2231" i="1"/>
  <c r="I2231" i="1"/>
  <c r="J2231" i="1"/>
  <c r="K2231" i="1"/>
  <c r="L2231" i="1"/>
  <c r="M2231" i="1"/>
  <c r="N2231" i="1"/>
  <c r="O2231" i="1"/>
  <c r="P2231" i="1"/>
  <c r="Q2231" i="1"/>
  <c r="R2231" i="1"/>
  <c r="S2231" i="1"/>
  <c r="U2231" i="1"/>
  <c r="V2231" i="1"/>
  <c r="W2231" i="1"/>
  <c r="X2231" i="1"/>
  <c r="Y2231" i="1"/>
  <c r="Z2231" i="1"/>
  <c r="AA2231" i="1"/>
  <c r="AB2231" i="1"/>
  <c r="A2232" i="1"/>
  <c r="B2232" i="1"/>
  <c r="C2232" i="1"/>
  <c r="D2232" i="1"/>
  <c r="E2232" i="1"/>
  <c r="F2232" i="1"/>
  <c r="G2232" i="1"/>
  <c r="H2232" i="1"/>
  <c r="I2232" i="1"/>
  <c r="J2232" i="1"/>
  <c r="K2232" i="1"/>
  <c r="L2232" i="1"/>
  <c r="M2232" i="1"/>
  <c r="N2232" i="1"/>
  <c r="O2232" i="1"/>
  <c r="P2232" i="1"/>
  <c r="Q2232" i="1"/>
  <c r="R2232" i="1"/>
  <c r="S2232" i="1"/>
  <c r="U2232" i="1"/>
  <c r="V2232" i="1"/>
  <c r="W2232" i="1"/>
  <c r="X2232" i="1"/>
  <c r="Y2232" i="1"/>
  <c r="Z2232" i="1"/>
  <c r="AA2232" i="1"/>
  <c r="AB2232" i="1"/>
  <c r="A2233" i="1"/>
  <c r="B2233" i="1"/>
  <c r="C2233" i="1"/>
  <c r="D2233" i="1"/>
  <c r="E2233" i="1"/>
  <c r="F2233" i="1"/>
  <c r="G2233" i="1"/>
  <c r="H2233" i="1"/>
  <c r="I2233" i="1"/>
  <c r="J2233" i="1"/>
  <c r="K2233" i="1"/>
  <c r="L2233" i="1"/>
  <c r="M2233" i="1"/>
  <c r="N2233" i="1"/>
  <c r="O2233" i="1"/>
  <c r="P2233" i="1"/>
  <c r="Q2233" i="1"/>
  <c r="R2233" i="1"/>
  <c r="S2233" i="1"/>
  <c r="U2233" i="1"/>
  <c r="V2233" i="1"/>
  <c r="W2233" i="1"/>
  <c r="X2233" i="1"/>
  <c r="Y2233" i="1"/>
  <c r="Z2233" i="1"/>
  <c r="AA2233" i="1"/>
  <c r="AB2233" i="1"/>
  <c r="A2234" i="1"/>
  <c r="B2234" i="1"/>
  <c r="C2234" i="1"/>
  <c r="D2234" i="1"/>
  <c r="E2234" i="1"/>
  <c r="F2234" i="1"/>
  <c r="G2234" i="1"/>
  <c r="H2234" i="1"/>
  <c r="I2234" i="1"/>
  <c r="J2234" i="1"/>
  <c r="K2234" i="1"/>
  <c r="L2234" i="1"/>
  <c r="M2234" i="1"/>
  <c r="N2234" i="1"/>
  <c r="O2234" i="1"/>
  <c r="P2234" i="1"/>
  <c r="Q2234" i="1"/>
  <c r="R2234" i="1"/>
  <c r="S2234" i="1"/>
  <c r="U2234" i="1"/>
  <c r="V2234" i="1"/>
  <c r="W2234" i="1"/>
  <c r="X2234" i="1"/>
  <c r="Y2234" i="1"/>
  <c r="Z2234" i="1"/>
  <c r="AA2234" i="1"/>
  <c r="AB2234" i="1"/>
  <c r="A2235" i="1"/>
  <c r="B2235" i="1"/>
  <c r="C2235" i="1"/>
  <c r="D2235" i="1"/>
  <c r="E2235" i="1"/>
  <c r="F2235" i="1"/>
  <c r="G2235" i="1"/>
  <c r="H2235" i="1"/>
  <c r="I2235" i="1"/>
  <c r="J2235" i="1"/>
  <c r="K2235" i="1"/>
  <c r="L2235" i="1"/>
  <c r="M2235" i="1"/>
  <c r="N2235" i="1"/>
  <c r="O2235" i="1"/>
  <c r="P2235" i="1"/>
  <c r="Q2235" i="1"/>
  <c r="R2235" i="1"/>
  <c r="S2235" i="1"/>
  <c r="U2235" i="1"/>
  <c r="V2235" i="1"/>
  <c r="W2235" i="1"/>
  <c r="X2235" i="1"/>
  <c r="Y2235" i="1"/>
  <c r="Z2235" i="1"/>
  <c r="AA2235" i="1"/>
  <c r="AB2235" i="1"/>
  <c r="A2236" i="1"/>
  <c r="B2236" i="1"/>
  <c r="C2236" i="1"/>
  <c r="D2236" i="1"/>
  <c r="E2236" i="1"/>
  <c r="F2236" i="1"/>
  <c r="G2236" i="1"/>
  <c r="H2236" i="1"/>
  <c r="I2236" i="1"/>
  <c r="J2236" i="1"/>
  <c r="K2236" i="1"/>
  <c r="L2236" i="1"/>
  <c r="M2236" i="1"/>
  <c r="N2236" i="1"/>
  <c r="O2236" i="1"/>
  <c r="P2236" i="1"/>
  <c r="Q2236" i="1"/>
  <c r="R2236" i="1"/>
  <c r="S2236" i="1"/>
  <c r="U2236" i="1"/>
  <c r="V2236" i="1"/>
  <c r="W2236" i="1"/>
  <c r="X2236" i="1"/>
  <c r="Y2236" i="1"/>
  <c r="Z2236" i="1"/>
  <c r="AA2236" i="1"/>
  <c r="AB2236" i="1"/>
  <c r="A2237" i="1"/>
  <c r="B2237" i="1"/>
  <c r="C2237" i="1"/>
  <c r="D2237" i="1"/>
  <c r="E2237" i="1"/>
  <c r="F2237" i="1"/>
  <c r="G2237" i="1"/>
  <c r="H2237" i="1"/>
  <c r="I2237" i="1"/>
  <c r="J2237" i="1"/>
  <c r="K2237" i="1"/>
  <c r="L2237" i="1"/>
  <c r="M2237" i="1"/>
  <c r="N2237" i="1"/>
  <c r="O2237" i="1"/>
  <c r="P2237" i="1"/>
  <c r="Q2237" i="1"/>
  <c r="R2237" i="1"/>
  <c r="S2237" i="1"/>
  <c r="U2237" i="1"/>
  <c r="V2237" i="1"/>
  <c r="W2237" i="1"/>
  <c r="X2237" i="1"/>
  <c r="Y2237" i="1"/>
  <c r="Z2237" i="1"/>
  <c r="AA2237" i="1"/>
  <c r="AB2237" i="1"/>
  <c r="A2238" i="1"/>
  <c r="B2238" i="1"/>
  <c r="C2238" i="1"/>
  <c r="D2238" i="1"/>
  <c r="E2238" i="1"/>
  <c r="F2238" i="1"/>
  <c r="G2238" i="1"/>
  <c r="H2238" i="1"/>
  <c r="I2238" i="1"/>
  <c r="J2238" i="1"/>
  <c r="K2238" i="1"/>
  <c r="L2238" i="1"/>
  <c r="M2238" i="1"/>
  <c r="N2238" i="1"/>
  <c r="O2238" i="1"/>
  <c r="P2238" i="1"/>
  <c r="Q2238" i="1"/>
  <c r="R2238" i="1"/>
  <c r="S2238" i="1"/>
  <c r="U2238" i="1"/>
  <c r="V2238" i="1"/>
  <c r="W2238" i="1"/>
  <c r="X2238" i="1"/>
  <c r="Y2238" i="1"/>
  <c r="Z2238" i="1"/>
  <c r="AA2238" i="1"/>
  <c r="AB2238" i="1"/>
  <c r="A2239" i="1"/>
  <c r="B2239" i="1"/>
  <c r="C2239" i="1"/>
  <c r="D2239" i="1"/>
  <c r="E2239" i="1"/>
  <c r="F2239" i="1"/>
  <c r="G2239" i="1"/>
  <c r="H2239" i="1"/>
  <c r="I2239" i="1"/>
  <c r="J2239" i="1"/>
  <c r="K2239" i="1"/>
  <c r="L2239" i="1"/>
  <c r="M2239" i="1"/>
  <c r="N2239" i="1"/>
  <c r="O2239" i="1"/>
  <c r="P2239" i="1"/>
  <c r="Q2239" i="1"/>
  <c r="R2239" i="1"/>
  <c r="S2239" i="1"/>
  <c r="U2239" i="1"/>
  <c r="V2239" i="1"/>
  <c r="W2239" i="1"/>
  <c r="X2239" i="1"/>
  <c r="Y2239" i="1"/>
  <c r="Z2239" i="1"/>
  <c r="AA2239" i="1"/>
  <c r="AB2239" i="1"/>
  <c r="A2240" i="1"/>
  <c r="B2240" i="1"/>
  <c r="C2240" i="1"/>
  <c r="D2240" i="1"/>
  <c r="E2240" i="1"/>
  <c r="F2240" i="1"/>
  <c r="G2240" i="1"/>
  <c r="H2240" i="1"/>
  <c r="I2240" i="1"/>
  <c r="J2240" i="1"/>
  <c r="K2240" i="1"/>
  <c r="L2240" i="1"/>
  <c r="M2240" i="1"/>
  <c r="N2240" i="1"/>
  <c r="O2240" i="1"/>
  <c r="P2240" i="1"/>
  <c r="Q2240" i="1"/>
  <c r="R2240" i="1"/>
  <c r="S2240" i="1"/>
  <c r="U2240" i="1"/>
  <c r="V2240" i="1"/>
  <c r="W2240" i="1"/>
  <c r="X2240" i="1"/>
  <c r="Y2240" i="1"/>
  <c r="Z2240" i="1"/>
  <c r="AA2240" i="1"/>
  <c r="AB2240" i="1"/>
  <c r="A2241" i="1"/>
  <c r="B2241" i="1"/>
  <c r="C2241" i="1"/>
  <c r="D2241" i="1"/>
  <c r="E2241" i="1"/>
  <c r="F2241" i="1"/>
  <c r="G2241" i="1"/>
  <c r="H2241" i="1"/>
  <c r="I2241" i="1"/>
  <c r="J2241" i="1"/>
  <c r="K2241" i="1"/>
  <c r="L2241" i="1"/>
  <c r="M2241" i="1"/>
  <c r="N2241" i="1"/>
  <c r="O2241" i="1"/>
  <c r="P2241" i="1"/>
  <c r="Q2241" i="1"/>
  <c r="R2241" i="1"/>
  <c r="S2241" i="1"/>
  <c r="U2241" i="1"/>
  <c r="V2241" i="1"/>
  <c r="W2241" i="1"/>
  <c r="X2241" i="1"/>
  <c r="Y2241" i="1"/>
  <c r="Z2241" i="1"/>
  <c r="AA2241" i="1"/>
  <c r="AB2241" i="1"/>
  <c r="A2242" i="1"/>
  <c r="B2242" i="1"/>
  <c r="C2242" i="1"/>
  <c r="D2242" i="1"/>
  <c r="E2242" i="1"/>
  <c r="F2242" i="1"/>
  <c r="G2242" i="1"/>
  <c r="H2242" i="1"/>
  <c r="I2242" i="1"/>
  <c r="J2242" i="1"/>
  <c r="K2242" i="1"/>
  <c r="L2242" i="1"/>
  <c r="M2242" i="1"/>
  <c r="N2242" i="1"/>
  <c r="O2242" i="1"/>
  <c r="P2242" i="1"/>
  <c r="Q2242" i="1"/>
  <c r="R2242" i="1"/>
  <c r="S2242" i="1"/>
  <c r="U2242" i="1"/>
  <c r="V2242" i="1"/>
  <c r="W2242" i="1"/>
  <c r="X2242" i="1"/>
  <c r="Y2242" i="1"/>
  <c r="Z2242" i="1"/>
  <c r="AA2242" i="1"/>
  <c r="AB2242" i="1"/>
  <c r="A2243" i="1"/>
  <c r="B2243" i="1"/>
  <c r="C2243" i="1"/>
  <c r="D2243" i="1"/>
  <c r="E2243" i="1"/>
  <c r="F2243" i="1"/>
  <c r="G2243" i="1"/>
  <c r="H2243" i="1"/>
  <c r="I2243" i="1"/>
  <c r="J2243" i="1"/>
  <c r="K2243" i="1"/>
  <c r="L2243" i="1"/>
  <c r="M2243" i="1"/>
  <c r="N2243" i="1"/>
  <c r="O2243" i="1"/>
  <c r="P2243" i="1"/>
  <c r="Q2243" i="1"/>
  <c r="R2243" i="1"/>
  <c r="S2243" i="1"/>
  <c r="U2243" i="1"/>
  <c r="V2243" i="1"/>
  <c r="W2243" i="1"/>
  <c r="X2243" i="1"/>
  <c r="Y2243" i="1"/>
  <c r="Z2243" i="1"/>
  <c r="AA2243" i="1"/>
  <c r="AB2243" i="1"/>
  <c r="A2244" i="1"/>
  <c r="B2244" i="1"/>
  <c r="C2244" i="1"/>
  <c r="D2244" i="1"/>
  <c r="E2244" i="1"/>
  <c r="F2244" i="1"/>
  <c r="G2244" i="1"/>
  <c r="H2244" i="1"/>
  <c r="I2244" i="1"/>
  <c r="J2244" i="1"/>
  <c r="K2244" i="1"/>
  <c r="L2244" i="1"/>
  <c r="M2244" i="1"/>
  <c r="N2244" i="1"/>
  <c r="O2244" i="1"/>
  <c r="P2244" i="1"/>
  <c r="Q2244" i="1"/>
  <c r="R2244" i="1"/>
  <c r="S2244" i="1"/>
  <c r="U2244" i="1"/>
  <c r="V2244" i="1"/>
  <c r="W2244" i="1"/>
  <c r="X2244" i="1"/>
  <c r="Y2244" i="1"/>
  <c r="Z2244" i="1"/>
  <c r="AA2244" i="1"/>
  <c r="AB2244" i="1"/>
  <c r="A2245" i="1"/>
  <c r="B2245" i="1"/>
  <c r="C2245" i="1"/>
  <c r="D2245" i="1"/>
  <c r="E2245" i="1"/>
  <c r="F2245" i="1"/>
  <c r="G2245" i="1"/>
  <c r="H2245" i="1"/>
  <c r="I2245" i="1"/>
  <c r="J2245" i="1"/>
  <c r="K2245" i="1"/>
  <c r="L2245" i="1"/>
  <c r="M2245" i="1"/>
  <c r="N2245" i="1"/>
  <c r="O2245" i="1"/>
  <c r="P2245" i="1"/>
  <c r="Q2245" i="1"/>
  <c r="R2245" i="1"/>
  <c r="S2245" i="1"/>
  <c r="U2245" i="1"/>
  <c r="V2245" i="1"/>
  <c r="W2245" i="1"/>
  <c r="X2245" i="1"/>
  <c r="Y2245" i="1"/>
  <c r="Z2245" i="1"/>
  <c r="AA2245" i="1"/>
  <c r="AB2245" i="1"/>
  <c r="A2246" i="1"/>
  <c r="B2246" i="1"/>
  <c r="C2246" i="1"/>
  <c r="D2246" i="1"/>
  <c r="E2246" i="1"/>
  <c r="F2246" i="1"/>
  <c r="G2246" i="1"/>
  <c r="H2246" i="1"/>
  <c r="I2246" i="1"/>
  <c r="J2246" i="1"/>
  <c r="K2246" i="1"/>
  <c r="L2246" i="1"/>
  <c r="M2246" i="1"/>
  <c r="N2246" i="1"/>
  <c r="O2246" i="1"/>
  <c r="P2246" i="1"/>
  <c r="Q2246" i="1"/>
  <c r="R2246" i="1"/>
  <c r="S2246" i="1"/>
  <c r="U2246" i="1"/>
  <c r="V2246" i="1"/>
  <c r="W2246" i="1"/>
  <c r="X2246" i="1"/>
  <c r="Y2246" i="1"/>
  <c r="Z2246" i="1"/>
  <c r="AA2246" i="1"/>
  <c r="AB2246" i="1"/>
  <c r="A2247" i="1"/>
  <c r="B2247" i="1"/>
  <c r="C2247" i="1"/>
  <c r="D2247" i="1"/>
  <c r="E2247" i="1"/>
  <c r="F2247" i="1"/>
  <c r="G2247" i="1"/>
  <c r="H2247" i="1"/>
  <c r="I2247" i="1"/>
  <c r="J2247" i="1"/>
  <c r="K2247" i="1"/>
  <c r="L2247" i="1"/>
  <c r="M2247" i="1"/>
  <c r="N2247" i="1"/>
  <c r="O2247" i="1"/>
  <c r="P2247" i="1"/>
  <c r="Q2247" i="1"/>
  <c r="R2247" i="1"/>
  <c r="S2247" i="1"/>
  <c r="U2247" i="1"/>
  <c r="V2247" i="1"/>
  <c r="W2247" i="1"/>
  <c r="X2247" i="1"/>
  <c r="Y2247" i="1"/>
  <c r="Z2247" i="1"/>
  <c r="AA2247" i="1"/>
  <c r="AB2247" i="1"/>
  <c r="A2248" i="1"/>
  <c r="B2248" i="1"/>
  <c r="C2248" i="1"/>
  <c r="D2248" i="1"/>
  <c r="E2248" i="1"/>
  <c r="F2248" i="1"/>
  <c r="G2248" i="1"/>
  <c r="H2248" i="1"/>
  <c r="I2248" i="1"/>
  <c r="J2248" i="1"/>
  <c r="K2248" i="1"/>
  <c r="L2248" i="1"/>
  <c r="M2248" i="1"/>
  <c r="N2248" i="1"/>
  <c r="O2248" i="1"/>
  <c r="P2248" i="1"/>
  <c r="Q2248" i="1"/>
  <c r="R2248" i="1"/>
  <c r="S2248" i="1"/>
  <c r="U2248" i="1"/>
  <c r="V2248" i="1"/>
  <c r="W2248" i="1"/>
  <c r="X2248" i="1"/>
  <c r="Y2248" i="1"/>
  <c r="Z2248" i="1"/>
  <c r="AA2248" i="1"/>
  <c r="AB2248" i="1"/>
  <c r="A2249" i="1"/>
  <c r="B2249" i="1"/>
  <c r="C2249" i="1"/>
  <c r="D2249" i="1"/>
  <c r="E2249" i="1"/>
  <c r="F2249" i="1"/>
  <c r="G2249" i="1"/>
  <c r="H2249" i="1"/>
  <c r="I2249" i="1"/>
  <c r="J2249" i="1"/>
  <c r="K2249" i="1"/>
  <c r="L2249" i="1"/>
  <c r="M2249" i="1"/>
  <c r="N2249" i="1"/>
  <c r="O2249" i="1"/>
  <c r="P2249" i="1"/>
  <c r="Q2249" i="1"/>
  <c r="R2249" i="1"/>
  <c r="S2249" i="1"/>
  <c r="U2249" i="1"/>
  <c r="V2249" i="1"/>
  <c r="W2249" i="1"/>
  <c r="X2249" i="1"/>
  <c r="Y2249" i="1"/>
  <c r="Z2249" i="1"/>
  <c r="AA2249" i="1"/>
  <c r="AB2249" i="1"/>
  <c r="A2250" i="1"/>
  <c r="B2250" i="1"/>
  <c r="C2250" i="1"/>
  <c r="D2250" i="1"/>
  <c r="E2250" i="1"/>
  <c r="F2250" i="1"/>
  <c r="G2250" i="1"/>
  <c r="H2250" i="1"/>
  <c r="I2250" i="1"/>
  <c r="J2250" i="1"/>
  <c r="K2250" i="1"/>
  <c r="L2250" i="1"/>
  <c r="M2250" i="1"/>
  <c r="N2250" i="1"/>
  <c r="O2250" i="1"/>
  <c r="P2250" i="1"/>
  <c r="Q2250" i="1"/>
  <c r="R2250" i="1"/>
  <c r="S2250" i="1"/>
  <c r="U2250" i="1"/>
  <c r="V2250" i="1"/>
  <c r="W2250" i="1"/>
  <c r="X2250" i="1"/>
  <c r="Y2250" i="1"/>
  <c r="Z2250" i="1"/>
  <c r="AA2250" i="1"/>
  <c r="AB2250" i="1"/>
  <c r="A2251" i="1"/>
  <c r="B2251" i="1"/>
  <c r="C2251" i="1"/>
  <c r="D2251" i="1"/>
  <c r="E2251" i="1"/>
  <c r="F2251" i="1"/>
  <c r="G2251" i="1"/>
  <c r="H2251" i="1"/>
  <c r="I2251" i="1"/>
  <c r="J2251" i="1"/>
  <c r="K2251" i="1"/>
  <c r="L2251" i="1"/>
  <c r="M2251" i="1"/>
  <c r="N2251" i="1"/>
  <c r="O2251" i="1"/>
  <c r="P2251" i="1"/>
  <c r="Q2251" i="1"/>
  <c r="R2251" i="1"/>
  <c r="S2251" i="1"/>
  <c r="U2251" i="1"/>
  <c r="V2251" i="1"/>
  <c r="W2251" i="1"/>
  <c r="X2251" i="1"/>
  <c r="Y2251" i="1"/>
  <c r="Z2251" i="1"/>
  <c r="AA2251" i="1"/>
  <c r="AB2251" i="1"/>
  <c r="A2252" i="1"/>
  <c r="B2252" i="1"/>
  <c r="C2252" i="1"/>
  <c r="D2252" i="1"/>
  <c r="E2252" i="1"/>
  <c r="F2252" i="1"/>
  <c r="G2252" i="1"/>
  <c r="H2252" i="1"/>
  <c r="I2252" i="1"/>
  <c r="J2252" i="1"/>
  <c r="K2252" i="1"/>
  <c r="L2252" i="1"/>
  <c r="M2252" i="1"/>
  <c r="N2252" i="1"/>
  <c r="O2252" i="1"/>
  <c r="P2252" i="1"/>
  <c r="Q2252" i="1"/>
  <c r="R2252" i="1"/>
  <c r="S2252" i="1"/>
  <c r="U2252" i="1"/>
  <c r="V2252" i="1"/>
  <c r="W2252" i="1"/>
  <c r="X2252" i="1"/>
  <c r="Y2252" i="1"/>
  <c r="Z2252" i="1"/>
  <c r="AA2252" i="1"/>
  <c r="AB2252" i="1"/>
  <c r="A2253" i="1"/>
  <c r="B2253" i="1"/>
  <c r="C2253" i="1"/>
  <c r="D2253" i="1"/>
  <c r="E2253" i="1"/>
  <c r="F2253" i="1"/>
  <c r="G2253" i="1"/>
  <c r="H2253" i="1"/>
  <c r="I2253" i="1"/>
  <c r="J2253" i="1"/>
  <c r="K2253" i="1"/>
  <c r="L2253" i="1"/>
  <c r="M2253" i="1"/>
  <c r="N2253" i="1"/>
  <c r="O2253" i="1"/>
  <c r="P2253" i="1"/>
  <c r="Q2253" i="1"/>
  <c r="R2253" i="1"/>
  <c r="S2253" i="1"/>
  <c r="U2253" i="1"/>
  <c r="V2253" i="1"/>
  <c r="W2253" i="1"/>
  <c r="X2253" i="1"/>
  <c r="Y2253" i="1"/>
  <c r="Z2253" i="1"/>
  <c r="AA2253" i="1"/>
  <c r="AB2253" i="1"/>
  <c r="A2254" i="1"/>
  <c r="B2254" i="1"/>
  <c r="C2254" i="1"/>
  <c r="D2254" i="1"/>
  <c r="E2254" i="1"/>
  <c r="F2254" i="1"/>
  <c r="G2254" i="1"/>
  <c r="H2254" i="1"/>
  <c r="I2254" i="1"/>
  <c r="J2254" i="1"/>
  <c r="K2254" i="1"/>
  <c r="L2254" i="1"/>
  <c r="M2254" i="1"/>
  <c r="N2254" i="1"/>
  <c r="O2254" i="1"/>
  <c r="P2254" i="1"/>
  <c r="Q2254" i="1"/>
  <c r="R2254" i="1"/>
  <c r="S2254" i="1"/>
  <c r="U2254" i="1"/>
  <c r="V2254" i="1"/>
  <c r="W2254" i="1"/>
  <c r="X2254" i="1"/>
  <c r="Y2254" i="1"/>
  <c r="Z2254" i="1"/>
  <c r="AA2254" i="1"/>
  <c r="AB2254" i="1"/>
  <c r="A2255" i="1"/>
  <c r="B2255" i="1"/>
  <c r="C2255" i="1"/>
  <c r="D2255" i="1"/>
  <c r="E2255" i="1"/>
  <c r="F2255" i="1"/>
  <c r="G2255" i="1"/>
  <c r="H2255" i="1"/>
  <c r="I2255" i="1"/>
  <c r="J2255" i="1"/>
  <c r="K2255" i="1"/>
  <c r="L2255" i="1"/>
  <c r="M2255" i="1"/>
  <c r="N2255" i="1"/>
  <c r="O2255" i="1"/>
  <c r="P2255" i="1"/>
  <c r="Q2255" i="1"/>
  <c r="R2255" i="1"/>
  <c r="S2255" i="1"/>
  <c r="U2255" i="1"/>
  <c r="V2255" i="1"/>
  <c r="W2255" i="1"/>
  <c r="X2255" i="1"/>
  <c r="Y2255" i="1"/>
  <c r="Z2255" i="1"/>
  <c r="AA2255" i="1"/>
  <c r="AB2255" i="1"/>
  <c r="A2256" i="1"/>
  <c r="B2256" i="1"/>
  <c r="C2256" i="1"/>
  <c r="D2256" i="1"/>
  <c r="E2256" i="1"/>
  <c r="F2256" i="1"/>
  <c r="G2256" i="1"/>
  <c r="H2256" i="1"/>
  <c r="I2256" i="1"/>
  <c r="J2256" i="1"/>
  <c r="K2256" i="1"/>
  <c r="L2256" i="1"/>
  <c r="M2256" i="1"/>
  <c r="N2256" i="1"/>
  <c r="O2256" i="1"/>
  <c r="P2256" i="1"/>
  <c r="Q2256" i="1"/>
  <c r="R2256" i="1"/>
  <c r="S2256" i="1"/>
  <c r="U2256" i="1"/>
  <c r="V2256" i="1"/>
  <c r="W2256" i="1"/>
  <c r="X2256" i="1"/>
  <c r="Y2256" i="1"/>
  <c r="Z2256" i="1"/>
  <c r="AA2256" i="1"/>
  <c r="AB2256" i="1"/>
  <c r="A2257" i="1"/>
  <c r="B2257" i="1"/>
  <c r="C2257" i="1"/>
  <c r="D2257" i="1"/>
  <c r="E2257" i="1"/>
  <c r="F2257" i="1"/>
  <c r="G2257" i="1"/>
  <c r="H2257" i="1"/>
  <c r="I2257" i="1"/>
  <c r="J2257" i="1"/>
  <c r="K2257" i="1"/>
  <c r="L2257" i="1"/>
  <c r="M2257" i="1"/>
  <c r="N2257" i="1"/>
  <c r="O2257" i="1"/>
  <c r="P2257" i="1"/>
  <c r="Q2257" i="1"/>
  <c r="R2257" i="1"/>
  <c r="S2257" i="1"/>
  <c r="U2257" i="1"/>
  <c r="V2257" i="1"/>
  <c r="W2257" i="1"/>
  <c r="X2257" i="1"/>
  <c r="Y2257" i="1"/>
  <c r="Z2257" i="1"/>
  <c r="AA2257" i="1"/>
  <c r="AB2257" i="1"/>
  <c r="A2258" i="1"/>
  <c r="B2258" i="1"/>
  <c r="C2258" i="1"/>
  <c r="D2258" i="1"/>
  <c r="E2258" i="1"/>
  <c r="F2258" i="1"/>
  <c r="G2258" i="1"/>
  <c r="H2258" i="1"/>
  <c r="I2258" i="1"/>
  <c r="J2258" i="1"/>
  <c r="K2258" i="1"/>
  <c r="L2258" i="1"/>
  <c r="M2258" i="1"/>
  <c r="N2258" i="1"/>
  <c r="O2258" i="1"/>
  <c r="P2258" i="1"/>
  <c r="Q2258" i="1"/>
  <c r="R2258" i="1"/>
  <c r="S2258" i="1"/>
  <c r="U2258" i="1"/>
  <c r="V2258" i="1"/>
  <c r="W2258" i="1"/>
  <c r="X2258" i="1"/>
  <c r="Y2258" i="1"/>
  <c r="Z2258" i="1"/>
  <c r="AA2258" i="1"/>
  <c r="AB2258" i="1"/>
  <c r="A2259" i="1"/>
  <c r="B2259" i="1"/>
  <c r="C2259" i="1"/>
  <c r="D2259" i="1"/>
  <c r="E2259" i="1"/>
  <c r="F2259" i="1"/>
  <c r="G2259" i="1"/>
  <c r="H2259" i="1"/>
  <c r="I2259" i="1"/>
  <c r="J2259" i="1"/>
  <c r="K2259" i="1"/>
  <c r="L2259" i="1"/>
  <c r="M2259" i="1"/>
  <c r="N2259" i="1"/>
  <c r="O2259" i="1"/>
  <c r="P2259" i="1"/>
  <c r="Q2259" i="1"/>
  <c r="R2259" i="1"/>
  <c r="S2259" i="1"/>
  <c r="U2259" i="1"/>
  <c r="V2259" i="1"/>
  <c r="W2259" i="1"/>
  <c r="X2259" i="1"/>
  <c r="Y2259" i="1"/>
  <c r="Z2259" i="1"/>
  <c r="AA2259" i="1"/>
  <c r="AB2259" i="1"/>
  <c r="A2260" i="1"/>
  <c r="B2260" i="1"/>
  <c r="C2260" i="1"/>
  <c r="D2260" i="1"/>
  <c r="E2260" i="1"/>
  <c r="F2260" i="1"/>
  <c r="G2260" i="1"/>
  <c r="H2260" i="1"/>
  <c r="I2260" i="1"/>
  <c r="J2260" i="1"/>
  <c r="K2260" i="1"/>
  <c r="L2260" i="1"/>
  <c r="M2260" i="1"/>
  <c r="N2260" i="1"/>
  <c r="O2260" i="1"/>
  <c r="P2260" i="1"/>
  <c r="Q2260" i="1"/>
  <c r="R2260" i="1"/>
  <c r="S2260" i="1"/>
  <c r="U2260" i="1"/>
  <c r="V2260" i="1"/>
  <c r="W2260" i="1"/>
  <c r="X2260" i="1"/>
  <c r="Y2260" i="1"/>
  <c r="Z2260" i="1"/>
  <c r="AA2260" i="1"/>
  <c r="AB2260" i="1"/>
  <c r="A2261" i="1"/>
  <c r="B2261" i="1"/>
  <c r="C2261" i="1"/>
  <c r="D2261" i="1"/>
  <c r="E2261" i="1"/>
  <c r="F2261" i="1"/>
  <c r="G2261" i="1"/>
  <c r="H2261" i="1"/>
  <c r="I2261" i="1"/>
  <c r="J2261" i="1"/>
  <c r="K2261" i="1"/>
  <c r="L2261" i="1"/>
  <c r="M2261" i="1"/>
  <c r="N2261" i="1"/>
  <c r="O2261" i="1"/>
  <c r="P2261" i="1"/>
  <c r="Q2261" i="1"/>
  <c r="R2261" i="1"/>
  <c r="S2261" i="1"/>
  <c r="U2261" i="1"/>
  <c r="V2261" i="1"/>
  <c r="W2261" i="1"/>
  <c r="X2261" i="1"/>
  <c r="Y2261" i="1"/>
  <c r="Z2261" i="1"/>
  <c r="AA2261" i="1"/>
  <c r="AB2261" i="1"/>
  <c r="A2262" i="1"/>
  <c r="B2262" i="1"/>
  <c r="C2262" i="1"/>
  <c r="D2262" i="1"/>
  <c r="E2262" i="1"/>
  <c r="F2262" i="1"/>
  <c r="G2262" i="1"/>
  <c r="H2262" i="1"/>
  <c r="I2262" i="1"/>
  <c r="J2262" i="1"/>
  <c r="K2262" i="1"/>
  <c r="L2262" i="1"/>
  <c r="M2262" i="1"/>
  <c r="N2262" i="1"/>
  <c r="O2262" i="1"/>
  <c r="P2262" i="1"/>
  <c r="Q2262" i="1"/>
  <c r="R2262" i="1"/>
  <c r="S2262" i="1"/>
  <c r="U2262" i="1"/>
  <c r="V2262" i="1"/>
  <c r="W2262" i="1"/>
  <c r="X2262" i="1"/>
  <c r="Y2262" i="1"/>
  <c r="Z2262" i="1"/>
  <c r="AA2262" i="1"/>
  <c r="AB2262" i="1"/>
  <c r="A2263" i="1"/>
  <c r="B2263" i="1"/>
  <c r="C2263" i="1"/>
  <c r="D2263" i="1"/>
  <c r="E2263" i="1"/>
  <c r="F2263" i="1"/>
  <c r="G2263" i="1"/>
  <c r="H2263" i="1"/>
  <c r="I2263" i="1"/>
  <c r="J2263" i="1"/>
  <c r="K2263" i="1"/>
  <c r="L2263" i="1"/>
  <c r="M2263" i="1"/>
  <c r="N2263" i="1"/>
  <c r="O2263" i="1"/>
  <c r="P2263" i="1"/>
  <c r="Q2263" i="1"/>
  <c r="R2263" i="1"/>
  <c r="S2263" i="1"/>
  <c r="U2263" i="1"/>
  <c r="V2263" i="1"/>
  <c r="W2263" i="1"/>
  <c r="X2263" i="1"/>
  <c r="Y2263" i="1"/>
  <c r="Z2263" i="1"/>
  <c r="AA2263" i="1"/>
  <c r="AB2263" i="1"/>
  <c r="A2264" i="1"/>
  <c r="B2264" i="1"/>
  <c r="C2264" i="1"/>
  <c r="D2264" i="1"/>
  <c r="E2264" i="1"/>
  <c r="F2264" i="1"/>
  <c r="G2264" i="1"/>
  <c r="H2264" i="1"/>
  <c r="I2264" i="1"/>
  <c r="J2264" i="1"/>
  <c r="K2264" i="1"/>
  <c r="L2264" i="1"/>
  <c r="M2264" i="1"/>
  <c r="N2264" i="1"/>
  <c r="O2264" i="1"/>
  <c r="P2264" i="1"/>
  <c r="Q2264" i="1"/>
  <c r="R2264" i="1"/>
  <c r="S2264" i="1"/>
  <c r="U2264" i="1"/>
  <c r="V2264" i="1"/>
  <c r="W2264" i="1"/>
  <c r="X2264" i="1"/>
  <c r="Y2264" i="1"/>
  <c r="Z2264" i="1"/>
  <c r="AA2264" i="1"/>
  <c r="AB2264" i="1"/>
  <c r="A2265" i="1"/>
  <c r="B2265" i="1"/>
  <c r="C2265" i="1"/>
  <c r="D2265" i="1"/>
  <c r="E2265" i="1"/>
  <c r="F2265" i="1"/>
  <c r="G2265" i="1"/>
  <c r="H2265" i="1"/>
  <c r="I2265" i="1"/>
  <c r="J2265" i="1"/>
  <c r="K2265" i="1"/>
  <c r="L2265" i="1"/>
  <c r="M2265" i="1"/>
  <c r="N2265" i="1"/>
  <c r="O2265" i="1"/>
  <c r="P2265" i="1"/>
  <c r="Q2265" i="1"/>
  <c r="R2265" i="1"/>
  <c r="S2265" i="1"/>
  <c r="U2265" i="1"/>
  <c r="V2265" i="1"/>
  <c r="W2265" i="1"/>
  <c r="X2265" i="1"/>
  <c r="Y2265" i="1"/>
  <c r="Z2265" i="1"/>
  <c r="AA2265" i="1"/>
  <c r="AB2265" i="1"/>
  <c r="A2266" i="1"/>
  <c r="B2266" i="1"/>
  <c r="C2266" i="1"/>
  <c r="D2266" i="1"/>
  <c r="E2266" i="1"/>
  <c r="F2266" i="1"/>
  <c r="G2266" i="1"/>
  <c r="H2266" i="1"/>
  <c r="I2266" i="1"/>
  <c r="J2266" i="1"/>
  <c r="K2266" i="1"/>
  <c r="L2266" i="1"/>
  <c r="M2266" i="1"/>
  <c r="N2266" i="1"/>
  <c r="O2266" i="1"/>
  <c r="P2266" i="1"/>
  <c r="Q2266" i="1"/>
  <c r="R2266" i="1"/>
  <c r="S2266" i="1"/>
  <c r="U2266" i="1"/>
  <c r="V2266" i="1"/>
  <c r="W2266" i="1"/>
  <c r="X2266" i="1"/>
  <c r="Y2266" i="1"/>
  <c r="Z2266" i="1"/>
  <c r="AA2266" i="1"/>
  <c r="AB2266" i="1"/>
  <c r="A2267" i="1"/>
  <c r="B2267" i="1"/>
  <c r="C2267" i="1"/>
  <c r="D2267" i="1"/>
  <c r="E2267" i="1"/>
  <c r="F2267" i="1"/>
  <c r="G2267" i="1"/>
  <c r="H2267" i="1"/>
  <c r="I2267" i="1"/>
  <c r="J2267" i="1"/>
  <c r="K2267" i="1"/>
  <c r="L2267" i="1"/>
  <c r="M2267" i="1"/>
  <c r="N2267" i="1"/>
  <c r="O2267" i="1"/>
  <c r="P2267" i="1"/>
  <c r="Q2267" i="1"/>
  <c r="R2267" i="1"/>
  <c r="S2267" i="1"/>
  <c r="U2267" i="1"/>
  <c r="V2267" i="1"/>
  <c r="W2267" i="1"/>
  <c r="X2267" i="1"/>
  <c r="Y2267" i="1"/>
  <c r="Z2267" i="1"/>
  <c r="AA2267" i="1"/>
  <c r="AB2267" i="1"/>
  <c r="A2268" i="1"/>
  <c r="B2268" i="1"/>
  <c r="C2268" i="1"/>
  <c r="D2268" i="1"/>
  <c r="E2268" i="1"/>
  <c r="F2268" i="1"/>
  <c r="G2268" i="1"/>
  <c r="H2268" i="1"/>
  <c r="I2268" i="1"/>
  <c r="J2268" i="1"/>
  <c r="K2268" i="1"/>
  <c r="L2268" i="1"/>
  <c r="M2268" i="1"/>
  <c r="N2268" i="1"/>
  <c r="O2268" i="1"/>
  <c r="P2268" i="1"/>
  <c r="Q2268" i="1"/>
  <c r="R2268" i="1"/>
  <c r="S2268" i="1"/>
  <c r="U2268" i="1"/>
  <c r="V2268" i="1"/>
  <c r="W2268" i="1"/>
  <c r="X2268" i="1"/>
  <c r="Y2268" i="1"/>
  <c r="Z2268" i="1"/>
  <c r="AA2268" i="1"/>
  <c r="AB2268" i="1"/>
  <c r="A2269" i="1"/>
  <c r="B2269" i="1"/>
  <c r="C2269" i="1"/>
  <c r="D2269" i="1"/>
  <c r="E2269" i="1"/>
  <c r="F2269" i="1"/>
  <c r="G2269" i="1"/>
  <c r="H2269" i="1"/>
  <c r="I2269" i="1"/>
  <c r="J2269" i="1"/>
  <c r="K2269" i="1"/>
  <c r="L2269" i="1"/>
  <c r="M2269" i="1"/>
  <c r="N2269" i="1"/>
  <c r="O2269" i="1"/>
  <c r="P2269" i="1"/>
  <c r="Q2269" i="1"/>
  <c r="R2269" i="1"/>
  <c r="S2269" i="1"/>
  <c r="U2269" i="1"/>
  <c r="V2269" i="1"/>
  <c r="W2269" i="1"/>
  <c r="X2269" i="1"/>
  <c r="Y2269" i="1"/>
  <c r="Z2269" i="1"/>
  <c r="AA2269" i="1"/>
  <c r="AB2269" i="1"/>
  <c r="A2270" i="1"/>
  <c r="B2270" i="1"/>
  <c r="C2270" i="1"/>
  <c r="D2270" i="1"/>
  <c r="E2270" i="1"/>
  <c r="F2270" i="1"/>
  <c r="G2270" i="1"/>
  <c r="H2270" i="1"/>
  <c r="I2270" i="1"/>
  <c r="J2270" i="1"/>
  <c r="K2270" i="1"/>
  <c r="L2270" i="1"/>
  <c r="M2270" i="1"/>
  <c r="N2270" i="1"/>
  <c r="O2270" i="1"/>
  <c r="P2270" i="1"/>
  <c r="Q2270" i="1"/>
  <c r="R2270" i="1"/>
  <c r="S2270" i="1"/>
  <c r="U2270" i="1"/>
  <c r="V2270" i="1"/>
  <c r="W2270" i="1"/>
  <c r="X2270" i="1"/>
  <c r="Y2270" i="1"/>
  <c r="Z2270" i="1"/>
  <c r="AA2270" i="1"/>
  <c r="AB2270" i="1"/>
  <c r="A2271" i="1"/>
  <c r="B2271" i="1"/>
  <c r="C2271" i="1"/>
  <c r="D2271" i="1"/>
  <c r="E2271" i="1"/>
  <c r="F2271" i="1"/>
  <c r="G2271" i="1"/>
  <c r="H2271" i="1"/>
  <c r="I2271" i="1"/>
  <c r="J2271" i="1"/>
  <c r="K2271" i="1"/>
  <c r="L2271" i="1"/>
  <c r="M2271" i="1"/>
  <c r="N2271" i="1"/>
  <c r="O2271" i="1"/>
  <c r="P2271" i="1"/>
  <c r="Q2271" i="1"/>
  <c r="R2271" i="1"/>
  <c r="S2271" i="1"/>
  <c r="U2271" i="1"/>
  <c r="V2271" i="1"/>
  <c r="W2271" i="1"/>
  <c r="X2271" i="1"/>
  <c r="Y2271" i="1"/>
  <c r="Z2271" i="1"/>
  <c r="AA2271" i="1"/>
  <c r="AB2271" i="1"/>
  <c r="A2272" i="1"/>
  <c r="B2272" i="1"/>
  <c r="C2272" i="1"/>
  <c r="D2272" i="1"/>
  <c r="E2272" i="1"/>
  <c r="F2272" i="1"/>
  <c r="G2272" i="1"/>
  <c r="H2272" i="1"/>
  <c r="I2272" i="1"/>
  <c r="J2272" i="1"/>
  <c r="K2272" i="1"/>
  <c r="L2272" i="1"/>
  <c r="M2272" i="1"/>
  <c r="N2272" i="1"/>
  <c r="O2272" i="1"/>
  <c r="P2272" i="1"/>
  <c r="Q2272" i="1"/>
  <c r="R2272" i="1"/>
  <c r="S2272" i="1"/>
  <c r="U2272" i="1"/>
  <c r="V2272" i="1"/>
  <c r="W2272" i="1"/>
  <c r="X2272" i="1"/>
  <c r="Y2272" i="1"/>
  <c r="Z2272" i="1"/>
  <c r="AA2272" i="1"/>
  <c r="AB2272" i="1"/>
  <c r="A2273" i="1"/>
  <c r="B2273" i="1"/>
  <c r="C2273" i="1"/>
  <c r="D2273" i="1"/>
  <c r="E2273" i="1"/>
  <c r="F2273" i="1"/>
  <c r="G2273" i="1"/>
  <c r="H2273" i="1"/>
  <c r="I2273" i="1"/>
  <c r="J2273" i="1"/>
  <c r="K2273" i="1"/>
  <c r="L2273" i="1"/>
  <c r="M2273" i="1"/>
  <c r="N2273" i="1"/>
  <c r="O2273" i="1"/>
  <c r="P2273" i="1"/>
  <c r="Q2273" i="1"/>
  <c r="R2273" i="1"/>
  <c r="S2273" i="1"/>
  <c r="U2273" i="1"/>
  <c r="V2273" i="1"/>
  <c r="W2273" i="1"/>
  <c r="X2273" i="1"/>
  <c r="Y2273" i="1"/>
  <c r="Z2273" i="1"/>
  <c r="AA2273" i="1"/>
  <c r="AB2273" i="1"/>
  <c r="A2274" i="1"/>
  <c r="B2274" i="1"/>
  <c r="C2274" i="1"/>
  <c r="D2274" i="1"/>
  <c r="E2274" i="1"/>
  <c r="F2274" i="1"/>
  <c r="G2274" i="1"/>
  <c r="H2274" i="1"/>
  <c r="I2274" i="1"/>
  <c r="J2274" i="1"/>
  <c r="K2274" i="1"/>
  <c r="L2274" i="1"/>
  <c r="M2274" i="1"/>
  <c r="N2274" i="1"/>
  <c r="O2274" i="1"/>
  <c r="P2274" i="1"/>
  <c r="Q2274" i="1"/>
  <c r="R2274" i="1"/>
  <c r="S2274" i="1"/>
  <c r="U2274" i="1"/>
  <c r="V2274" i="1"/>
  <c r="W2274" i="1"/>
  <c r="X2274" i="1"/>
  <c r="Y2274" i="1"/>
  <c r="Z2274" i="1"/>
  <c r="AA2274" i="1"/>
  <c r="AB2274" i="1"/>
  <c r="A2275" i="1"/>
  <c r="B2275" i="1"/>
  <c r="C2275" i="1"/>
  <c r="D2275" i="1"/>
  <c r="E2275" i="1"/>
  <c r="F2275" i="1"/>
  <c r="G2275" i="1"/>
  <c r="H2275" i="1"/>
  <c r="I2275" i="1"/>
  <c r="J2275" i="1"/>
  <c r="K2275" i="1"/>
  <c r="L2275" i="1"/>
  <c r="M2275" i="1"/>
  <c r="N2275" i="1"/>
  <c r="O2275" i="1"/>
  <c r="P2275" i="1"/>
  <c r="Q2275" i="1"/>
  <c r="R2275" i="1"/>
  <c r="S2275" i="1"/>
  <c r="U2275" i="1"/>
  <c r="V2275" i="1"/>
  <c r="W2275" i="1"/>
  <c r="X2275" i="1"/>
  <c r="Y2275" i="1"/>
  <c r="Z2275" i="1"/>
  <c r="AA2275" i="1"/>
  <c r="AB2275" i="1"/>
  <c r="A2276" i="1"/>
  <c r="B2276" i="1"/>
  <c r="C2276" i="1"/>
  <c r="D2276" i="1"/>
  <c r="E2276" i="1"/>
  <c r="F2276" i="1"/>
  <c r="G2276" i="1"/>
  <c r="H2276" i="1"/>
  <c r="I2276" i="1"/>
  <c r="J2276" i="1"/>
  <c r="K2276" i="1"/>
  <c r="L2276" i="1"/>
  <c r="M2276" i="1"/>
  <c r="N2276" i="1"/>
  <c r="O2276" i="1"/>
  <c r="P2276" i="1"/>
  <c r="Q2276" i="1"/>
  <c r="R2276" i="1"/>
  <c r="S2276" i="1"/>
  <c r="U2276" i="1"/>
  <c r="V2276" i="1"/>
  <c r="W2276" i="1"/>
  <c r="X2276" i="1"/>
  <c r="Y2276" i="1"/>
  <c r="Z2276" i="1"/>
  <c r="AA2276" i="1"/>
  <c r="AB2276" i="1"/>
  <c r="A2277" i="1"/>
  <c r="B2277" i="1"/>
  <c r="C2277" i="1"/>
  <c r="D2277" i="1"/>
  <c r="E2277" i="1"/>
  <c r="F2277" i="1"/>
  <c r="G2277" i="1"/>
  <c r="H2277" i="1"/>
  <c r="I2277" i="1"/>
  <c r="J2277" i="1"/>
  <c r="K2277" i="1"/>
  <c r="L2277" i="1"/>
  <c r="M2277" i="1"/>
  <c r="N2277" i="1"/>
  <c r="O2277" i="1"/>
  <c r="P2277" i="1"/>
  <c r="Q2277" i="1"/>
  <c r="R2277" i="1"/>
  <c r="S2277" i="1"/>
  <c r="U2277" i="1"/>
  <c r="V2277" i="1"/>
  <c r="W2277" i="1"/>
  <c r="X2277" i="1"/>
  <c r="Y2277" i="1"/>
  <c r="Z2277" i="1"/>
  <c r="AA2277" i="1"/>
  <c r="AB2277" i="1"/>
  <c r="A2278" i="1"/>
  <c r="B2278" i="1"/>
  <c r="C2278" i="1"/>
  <c r="D2278" i="1"/>
  <c r="E2278" i="1"/>
  <c r="F2278" i="1"/>
  <c r="G2278" i="1"/>
  <c r="H2278" i="1"/>
  <c r="I2278" i="1"/>
  <c r="J2278" i="1"/>
  <c r="K2278" i="1"/>
  <c r="L2278" i="1"/>
  <c r="M2278" i="1"/>
  <c r="N2278" i="1"/>
  <c r="O2278" i="1"/>
  <c r="P2278" i="1"/>
  <c r="Q2278" i="1"/>
  <c r="R2278" i="1"/>
  <c r="S2278" i="1"/>
  <c r="U2278" i="1"/>
  <c r="V2278" i="1"/>
  <c r="W2278" i="1"/>
  <c r="X2278" i="1"/>
  <c r="Y2278" i="1"/>
  <c r="Z2278" i="1"/>
  <c r="AA2278" i="1"/>
  <c r="AB2278" i="1"/>
  <c r="A2279" i="1"/>
  <c r="B2279" i="1"/>
  <c r="C2279" i="1"/>
  <c r="D2279" i="1"/>
  <c r="E2279" i="1"/>
  <c r="F2279" i="1"/>
  <c r="G2279" i="1"/>
  <c r="H2279" i="1"/>
  <c r="I2279" i="1"/>
  <c r="J2279" i="1"/>
  <c r="K2279" i="1"/>
  <c r="L2279" i="1"/>
  <c r="M2279" i="1"/>
  <c r="N2279" i="1"/>
  <c r="O2279" i="1"/>
  <c r="P2279" i="1"/>
  <c r="Q2279" i="1"/>
  <c r="R2279" i="1"/>
  <c r="S2279" i="1"/>
  <c r="U2279" i="1"/>
  <c r="V2279" i="1"/>
  <c r="W2279" i="1"/>
  <c r="X2279" i="1"/>
  <c r="Y2279" i="1"/>
  <c r="Z2279" i="1"/>
  <c r="AA2279" i="1"/>
  <c r="AB2279" i="1"/>
  <c r="A2280" i="1"/>
  <c r="B2280" i="1"/>
  <c r="C2280" i="1"/>
  <c r="D2280" i="1"/>
  <c r="E2280" i="1"/>
  <c r="F2280" i="1"/>
  <c r="G2280" i="1"/>
  <c r="H2280" i="1"/>
  <c r="I2280" i="1"/>
  <c r="J2280" i="1"/>
  <c r="K2280" i="1"/>
  <c r="L2280" i="1"/>
  <c r="M2280" i="1"/>
  <c r="N2280" i="1"/>
  <c r="O2280" i="1"/>
  <c r="P2280" i="1"/>
  <c r="Q2280" i="1"/>
  <c r="R2280" i="1"/>
  <c r="S2280" i="1"/>
  <c r="U2280" i="1"/>
  <c r="V2280" i="1"/>
  <c r="W2280" i="1"/>
  <c r="X2280" i="1"/>
  <c r="Y2280" i="1"/>
  <c r="Z2280" i="1"/>
  <c r="AA2280" i="1"/>
  <c r="AB2280" i="1"/>
  <c r="A2281" i="1"/>
  <c r="B2281" i="1"/>
  <c r="C2281" i="1"/>
  <c r="D2281" i="1"/>
  <c r="E2281" i="1"/>
  <c r="F2281" i="1"/>
  <c r="G2281" i="1"/>
  <c r="H2281" i="1"/>
  <c r="I2281" i="1"/>
  <c r="J2281" i="1"/>
  <c r="K2281" i="1"/>
  <c r="L2281" i="1"/>
  <c r="M2281" i="1"/>
  <c r="N2281" i="1"/>
  <c r="O2281" i="1"/>
  <c r="P2281" i="1"/>
  <c r="Q2281" i="1"/>
  <c r="R2281" i="1"/>
  <c r="S2281" i="1"/>
  <c r="U2281" i="1"/>
  <c r="V2281" i="1"/>
  <c r="W2281" i="1"/>
  <c r="X2281" i="1"/>
  <c r="Y2281" i="1"/>
  <c r="Z2281" i="1"/>
  <c r="AA2281" i="1"/>
  <c r="AB2281" i="1"/>
  <c r="A2282" i="1"/>
  <c r="B2282" i="1"/>
  <c r="C2282" i="1"/>
  <c r="D2282" i="1"/>
  <c r="E2282" i="1"/>
  <c r="F2282" i="1"/>
  <c r="G2282" i="1"/>
  <c r="H2282" i="1"/>
  <c r="I2282" i="1"/>
  <c r="J2282" i="1"/>
  <c r="K2282" i="1"/>
  <c r="L2282" i="1"/>
  <c r="M2282" i="1"/>
  <c r="N2282" i="1"/>
  <c r="O2282" i="1"/>
  <c r="P2282" i="1"/>
  <c r="Q2282" i="1"/>
  <c r="R2282" i="1"/>
  <c r="S2282" i="1"/>
  <c r="U2282" i="1"/>
  <c r="V2282" i="1"/>
  <c r="W2282" i="1"/>
  <c r="X2282" i="1"/>
  <c r="Y2282" i="1"/>
  <c r="Z2282" i="1"/>
  <c r="AA2282" i="1"/>
  <c r="AB2282" i="1"/>
  <c r="A2283" i="1"/>
  <c r="B2283" i="1"/>
  <c r="C2283" i="1"/>
  <c r="D2283" i="1"/>
  <c r="E2283" i="1"/>
  <c r="F2283" i="1"/>
  <c r="G2283" i="1"/>
  <c r="H2283" i="1"/>
  <c r="I2283" i="1"/>
  <c r="J2283" i="1"/>
  <c r="K2283" i="1"/>
  <c r="L2283" i="1"/>
  <c r="M2283" i="1"/>
  <c r="N2283" i="1"/>
  <c r="O2283" i="1"/>
  <c r="P2283" i="1"/>
  <c r="Q2283" i="1"/>
  <c r="R2283" i="1"/>
  <c r="S2283" i="1"/>
  <c r="U2283" i="1"/>
  <c r="V2283" i="1"/>
  <c r="W2283" i="1"/>
  <c r="X2283" i="1"/>
  <c r="Y2283" i="1"/>
  <c r="Z2283" i="1"/>
  <c r="AA2283" i="1"/>
  <c r="AB2283" i="1"/>
  <c r="A2284" i="1"/>
  <c r="B2284" i="1"/>
  <c r="C2284" i="1"/>
  <c r="D2284" i="1"/>
  <c r="E2284" i="1"/>
  <c r="F2284" i="1"/>
  <c r="G2284" i="1"/>
  <c r="H2284" i="1"/>
  <c r="I2284" i="1"/>
  <c r="J2284" i="1"/>
  <c r="K2284" i="1"/>
  <c r="L2284" i="1"/>
  <c r="M2284" i="1"/>
  <c r="N2284" i="1"/>
  <c r="O2284" i="1"/>
  <c r="P2284" i="1"/>
  <c r="Q2284" i="1"/>
  <c r="R2284" i="1"/>
  <c r="S2284" i="1"/>
  <c r="U2284" i="1"/>
  <c r="V2284" i="1"/>
  <c r="W2284" i="1"/>
  <c r="X2284" i="1"/>
  <c r="Y2284" i="1"/>
  <c r="Z2284" i="1"/>
  <c r="AA2284" i="1"/>
  <c r="AB2284" i="1"/>
  <c r="A2285" i="1"/>
  <c r="B2285" i="1"/>
  <c r="C2285" i="1"/>
  <c r="D2285" i="1"/>
  <c r="E2285" i="1"/>
  <c r="F2285" i="1"/>
  <c r="G2285" i="1"/>
  <c r="H2285" i="1"/>
  <c r="I2285" i="1"/>
  <c r="J2285" i="1"/>
  <c r="K2285" i="1"/>
  <c r="L2285" i="1"/>
  <c r="M2285" i="1"/>
  <c r="N2285" i="1"/>
  <c r="O2285" i="1"/>
  <c r="P2285" i="1"/>
  <c r="Q2285" i="1"/>
  <c r="R2285" i="1"/>
  <c r="S2285" i="1"/>
  <c r="U2285" i="1"/>
  <c r="V2285" i="1"/>
  <c r="W2285" i="1"/>
  <c r="X2285" i="1"/>
  <c r="Y2285" i="1"/>
  <c r="Z2285" i="1"/>
  <c r="AA2285" i="1"/>
  <c r="AB2285" i="1"/>
  <c r="A2286" i="1"/>
  <c r="B2286" i="1"/>
  <c r="C2286" i="1"/>
  <c r="D2286" i="1"/>
  <c r="E2286" i="1"/>
  <c r="F2286" i="1"/>
  <c r="G2286" i="1"/>
  <c r="H2286" i="1"/>
  <c r="I2286" i="1"/>
  <c r="J2286" i="1"/>
  <c r="K2286" i="1"/>
  <c r="L2286" i="1"/>
  <c r="M2286" i="1"/>
  <c r="N2286" i="1"/>
  <c r="O2286" i="1"/>
  <c r="P2286" i="1"/>
  <c r="Q2286" i="1"/>
  <c r="R2286" i="1"/>
  <c r="S2286" i="1"/>
  <c r="U2286" i="1"/>
  <c r="V2286" i="1"/>
  <c r="W2286" i="1"/>
  <c r="X2286" i="1"/>
  <c r="Y2286" i="1"/>
  <c r="Z2286" i="1"/>
  <c r="AA2286" i="1"/>
  <c r="AB2286" i="1"/>
  <c r="A2287" i="1"/>
  <c r="B2287" i="1"/>
  <c r="C2287" i="1"/>
  <c r="D2287" i="1"/>
  <c r="E2287" i="1"/>
  <c r="F2287" i="1"/>
  <c r="G2287" i="1"/>
  <c r="H2287" i="1"/>
  <c r="I2287" i="1"/>
  <c r="J2287" i="1"/>
  <c r="K2287" i="1"/>
  <c r="L2287" i="1"/>
  <c r="M2287" i="1"/>
  <c r="N2287" i="1"/>
  <c r="O2287" i="1"/>
  <c r="P2287" i="1"/>
  <c r="Q2287" i="1"/>
  <c r="R2287" i="1"/>
  <c r="S2287" i="1"/>
  <c r="U2287" i="1"/>
  <c r="V2287" i="1"/>
  <c r="W2287" i="1"/>
  <c r="X2287" i="1"/>
  <c r="Y2287" i="1"/>
  <c r="Z2287" i="1"/>
  <c r="AA2287" i="1"/>
  <c r="AB2287" i="1"/>
  <c r="A2288" i="1"/>
  <c r="B2288" i="1"/>
  <c r="C2288" i="1"/>
  <c r="D2288" i="1"/>
  <c r="E2288" i="1"/>
  <c r="F2288" i="1"/>
  <c r="G2288" i="1"/>
  <c r="H2288" i="1"/>
  <c r="I2288" i="1"/>
  <c r="J2288" i="1"/>
  <c r="K2288" i="1"/>
  <c r="L2288" i="1"/>
  <c r="M2288" i="1"/>
  <c r="N2288" i="1"/>
  <c r="O2288" i="1"/>
  <c r="P2288" i="1"/>
  <c r="Q2288" i="1"/>
  <c r="R2288" i="1"/>
  <c r="S2288" i="1"/>
  <c r="U2288" i="1"/>
  <c r="V2288" i="1"/>
  <c r="W2288" i="1"/>
  <c r="X2288" i="1"/>
  <c r="Y2288" i="1"/>
  <c r="Z2288" i="1"/>
  <c r="AA2288" i="1"/>
  <c r="AB2288" i="1"/>
  <c r="A2289" i="1"/>
  <c r="B2289" i="1"/>
  <c r="C2289" i="1"/>
  <c r="D2289" i="1"/>
  <c r="E2289" i="1"/>
  <c r="F2289" i="1"/>
  <c r="G2289" i="1"/>
  <c r="H2289" i="1"/>
  <c r="I2289" i="1"/>
  <c r="J2289" i="1"/>
  <c r="K2289" i="1"/>
  <c r="L2289" i="1"/>
  <c r="M2289" i="1"/>
  <c r="N2289" i="1"/>
  <c r="O2289" i="1"/>
  <c r="P2289" i="1"/>
  <c r="Q2289" i="1"/>
  <c r="R2289" i="1"/>
  <c r="S2289" i="1"/>
  <c r="U2289" i="1"/>
  <c r="V2289" i="1"/>
  <c r="W2289" i="1"/>
  <c r="X2289" i="1"/>
  <c r="Y2289" i="1"/>
  <c r="Z2289" i="1"/>
  <c r="AA2289" i="1"/>
  <c r="AB2289" i="1"/>
  <c r="A2290" i="1"/>
  <c r="B2290" i="1"/>
  <c r="C2290" i="1"/>
  <c r="D2290" i="1"/>
  <c r="E2290" i="1"/>
  <c r="F2290" i="1"/>
  <c r="G2290" i="1"/>
  <c r="H2290" i="1"/>
  <c r="I2290" i="1"/>
  <c r="J2290" i="1"/>
  <c r="K2290" i="1"/>
  <c r="L2290" i="1"/>
  <c r="M2290" i="1"/>
  <c r="N2290" i="1"/>
  <c r="O2290" i="1"/>
  <c r="P2290" i="1"/>
  <c r="Q2290" i="1"/>
  <c r="R2290" i="1"/>
  <c r="S2290" i="1"/>
  <c r="U2290" i="1"/>
  <c r="V2290" i="1"/>
  <c r="W2290" i="1"/>
  <c r="X2290" i="1"/>
  <c r="Y2290" i="1"/>
  <c r="Z2290" i="1"/>
  <c r="AA2290" i="1"/>
  <c r="AB2290" i="1"/>
  <c r="A2291" i="1"/>
  <c r="B2291" i="1"/>
  <c r="C2291" i="1"/>
  <c r="D2291" i="1"/>
  <c r="E2291" i="1"/>
  <c r="F2291" i="1"/>
  <c r="G2291" i="1"/>
  <c r="H2291" i="1"/>
  <c r="I2291" i="1"/>
  <c r="J2291" i="1"/>
  <c r="K2291" i="1"/>
  <c r="L2291" i="1"/>
  <c r="M2291" i="1"/>
  <c r="N2291" i="1"/>
  <c r="O2291" i="1"/>
  <c r="P2291" i="1"/>
  <c r="Q2291" i="1"/>
  <c r="R2291" i="1"/>
  <c r="S2291" i="1"/>
  <c r="U2291" i="1"/>
  <c r="V2291" i="1"/>
  <c r="W2291" i="1"/>
  <c r="X2291" i="1"/>
  <c r="Y2291" i="1"/>
  <c r="Z2291" i="1"/>
  <c r="AA2291" i="1"/>
  <c r="AB2291" i="1"/>
  <c r="A2292" i="1"/>
  <c r="B2292" i="1"/>
  <c r="C2292" i="1"/>
  <c r="D2292" i="1"/>
  <c r="E2292" i="1"/>
  <c r="F2292" i="1"/>
  <c r="G2292" i="1"/>
  <c r="H2292" i="1"/>
  <c r="I2292" i="1"/>
  <c r="J2292" i="1"/>
  <c r="K2292" i="1"/>
  <c r="L2292" i="1"/>
  <c r="M2292" i="1"/>
  <c r="N2292" i="1"/>
  <c r="O2292" i="1"/>
  <c r="P2292" i="1"/>
  <c r="Q2292" i="1"/>
  <c r="R2292" i="1"/>
  <c r="S2292" i="1"/>
  <c r="U2292" i="1"/>
  <c r="V2292" i="1"/>
  <c r="W2292" i="1"/>
  <c r="X2292" i="1"/>
  <c r="Y2292" i="1"/>
  <c r="Z2292" i="1"/>
  <c r="AA2292" i="1"/>
  <c r="AB2292" i="1"/>
  <c r="A2293" i="1"/>
  <c r="B2293" i="1"/>
  <c r="C2293" i="1"/>
  <c r="D2293" i="1"/>
  <c r="E2293" i="1"/>
  <c r="F2293" i="1"/>
  <c r="G2293" i="1"/>
  <c r="H2293" i="1"/>
  <c r="I2293" i="1"/>
  <c r="J2293" i="1"/>
  <c r="K2293" i="1"/>
  <c r="L2293" i="1"/>
  <c r="M2293" i="1"/>
  <c r="N2293" i="1"/>
  <c r="O2293" i="1"/>
  <c r="P2293" i="1"/>
  <c r="Q2293" i="1"/>
  <c r="R2293" i="1"/>
  <c r="S2293" i="1"/>
  <c r="U2293" i="1"/>
  <c r="V2293" i="1"/>
  <c r="W2293" i="1"/>
  <c r="X2293" i="1"/>
  <c r="Y2293" i="1"/>
  <c r="Z2293" i="1"/>
  <c r="AA2293" i="1"/>
  <c r="AB2293" i="1"/>
  <c r="A2294" i="1"/>
  <c r="B2294" i="1"/>
  <c r="C2294" i="1"/>
  <c r="D2294" i="1"/>
  <c r="E2294" i="1"/>
  <c r="F2294" i="1"/>
  <c r="G2294" i="1"/>
  <c r="H2294" i="1"/>
  <c r="I2294" i="1"/>
  <c r="J2294" i="1"/>
  <c r="K2294" i="1"/>
  <c r="L2294" i="1"/>
  <c r="M2294" i="1"/>
  <c r="N2294" i="1"/>
  <c r="O2294" i="1"/>
  <c r="P2294" i="1"/>
  <c r="Q2294" i="1"/>
  <c r="R2294" i="1"/>
  <c r="S2294" i="1"/>
  <c r="U2294" i="1"/>
  <c r="V2294" i="1"/>
  <c r="W2294" i="1"/>
  <c r="X2294" i="1"/>
  <c r="Y2294" i="1"/>
  <c r="Z2294" i="1"/>
  <c r="AA2294" i="1"/>
  <c r="AB2294" i="1"/>
  <c r="A2295" i="1"/>
  <c r="B2295" i="1"/>
  <c r="C2295" i="1"/>
  <c r="D2295" i="1"/>
  <c r="E2295" i="1"/>
  <c r="F2295" i="1"/>
  <c r="G2295" i="1"/>
  <c r="H2295" i="1"/>
  <c r="I2295" i="1"/>
  <c r="J2295" i="1"/>
  <c r="K2295" i="1"/>
  <c r="L2295" i="1"/>
  <c r="M2295" i="1"/>
  <c r="N2295" i="1"/>
  <c r="O2295" i="1"/>
  <c r="P2295" i="1"/>
  <c r="Q2295" i="1"/>
  <c r="R2295" i="1"/>
  <c r="S2295" i="1"/>
  <c r="U2295" i="1"/>
  <c r="V2295" i="1"/>
  <c r="W2295" i="1"/>
  <c r="X2295" i="1"/>
  <c r="Y2295" i="1"/>
  <c r="Z2295" i="1"/>
  <c r="AA2295" i="1"/>
  <c r="AB2295" i="1"/>
  <c r="A2296" i="1"/>
  <c r="B2296" i="1"/>
  <c r="C2296" i="1"/>
  <c r="D2296" i="1"/>
  <c r="E2296" i="1"/>
  <c r="F2296" i="1"/>
  <c r="G2296" i="1"/>
  <c r="H2296" i="1"/>
  <c r="I2296" i="1"/>
  <c r="J2296" i="1"/>
  <c r="K2296" i="1"/>
  <c r="L2296" i="1"/>
  <c r="M2296" i="1"/>
  <c r="N2296" i="1"/>
  <c r="O2296" i="1"/>
  <c r="P2296" i="1"/>
  <c r="Q2296" i="1"/>
  <c r="R2296" i="1"/>
  <c r="S2296" i="1"/>
  <c r="U2296" i="1"/>
  <c r="V2296" i="1"/>
  <c r="W2296" i="1"/>
  <c r="X2296" i="1"/>
  <c r="Y2296" i="1"/>
  <c r="Z2296" i="1"/>
  <c r="AA2296" i="1"/>
  <c r="AB2296" i="1"/>
  <c r="A2297" i="1"/>
  <c r="B2297" i="1"/>
  <c r="C2297" i="1"/>
  <c r="D2297" i="1"/>
  <c r="E2297" i="1"/>
  <c r="F2297" i="1"/>
  <c r="G2297" i="1"/>
  <c r="H2297" i="1"/>
  <c r="I2297" i="1"/>
  <c r="J2297" i="1"/>
  <c r="K2297" i="1"/>
  <c r="L2297" i="1"/>
  <c r="M2297" i="1"/>
  <c r="N2297" i="1"/>
  <c r="O2297" i="1"/>
  <c r="P2297" i="1"/>
  <c r="Q2297" i="1"/>
  <c r="R2297" i="1"/>
  <c r="S2297" i="1"/>
  <c r="U2297" i="1"/>
  <c r="V2297" i="1"/>
  <c r="W2297" i="1"/>
  <c r="X2297" i="1"/>
  <c r="Y2297" i="1"/>
  <c r="Z2297" i="1"/>
  <c r="AA2297" i="1"/>
  <c r="AB2297" i="1"/>
  <c r="A2298" i="1"/>
  <c r="B2298" i="1"/>
  <c r="C2298" i="1"/>
  <c r="D2298" i="1"/>
  <c r="E2298" i="1"/>
  <c r="F2298" i="1"/>
  <c r="G2298" i="1"/>
  <c r="H2298" i="1"/>
  <c r="I2298" i="1"/>
  <c r="J2298" i="1"/>
  <c r="K2298" i="1"/>
  <c r="L2298" i="1"/>
  <c r="M2298" i="1"/>
  <c r="N2298" i="1"/>
  <c r="O2298" i="1"/>
  <c r="P2298" i="1"/>
  <c r="Q2298" i="1"/>
  <c r="R2298" i="1"/>
  <c r="S2298" i="1"/>
  <c r="U2298" i="1"/>
  <c r="V2298" i="1"/>
  <c r="W2298" i="1"/>
  <c r="X2298" i="1"/>
  <c r="Y2298" i="1"/>
  <c r="Z2298" i="1"/>
  <c r="AA2298" i="1"/>
  <c r="AB2298" i="1"/>
  <c r="A2299" i="1"/>
  <c r="B2299" i="1"/>
  <c r="C2299" i="1"/>
  <c r="D2299" i="1"/>
  <c r="E2299" i="1"/>
  <c r="F2299" i="1"/>
  <c r="G2299" i="1"/>
  <c r="H2299" i="1"/>
  <c r="I2299" i="1"/>
  <c r="J2299" i="1"/>
  <c r="K2299" i="1"/>
  <c r="L2299" i="1"/>
  <c r="M2299" i="1"/>
  <c r="N2299" i="1"/>
  <c r="O2299" i="1"/>
  <c r="P2299" i="1"/>
  <c r="Q2299" i="1"/>
  <c r="R2299" i="1"/>
  <c r="S2299" i="1"/>
  <c r="U2299" i="1"/>
  <c r="V2299" i="1"/>
  <c r="W2299" i="1"/>
  <c r="X2299" i="1"/>
  <c r="Y2299" i="1"/>
  <c r="Z2299" i="1"/>
  <c r="AA2299" i="1"/>
  <c r="AB2299" i="1"/>
  <c r="A2300" i="1"/>
  <c r="B2300" i="1"/>
  <c r="C2300" i="1"/>
  <c r="D2300" i="1"/>
  <c r="E2300" i="1"/>
  <c r="F2300" i="1"/>
  <c r="G2300" i="1"/>
  <c r="H2300" i="1"/>
  <c r="I2300" i="1"/>
  <c r="J2300" i="1"/>
  <c r="K2300" i="1"/>
  <c r="L2300" i="1"/>
  <c r="M2300" i="1"/>
  <c r="N2300" i="1"/>
  <c r="O2300" i="1"/>
  <c r="P2300" i="1"/>
  <c r="Q2300" i="1"/>
  <c r="R2300" i="1"/>
  <c r="S2300" i="1"/>
  <c r="U2300" i="1"/>
  <c r="V2300" i="1"/>
  <c r="W2300" i="1"/>
  <c r="X2300" i="1"/>
  <c r="Y2300" i="1"/>
  <c r="Z2300" i="1"/>
  <c r="AA2300" i="1"/>
  <c r="AB2300" i="1"/>
  <c r="A2301" i="1"/>
  <c r="B2301" i="1"/>
  <c r="C2301" i="1"/>
  <c r="D2301" i="1"/>
  <c r="E2301" i="1"/>
  <c r="F2301" i="1"/>
  <c r="G2301" i="1"/>
  <c r="H2301" i="1"/>
  <c r="I2301" i="1"/>
  <c r="J2301" i="1"/>
  <c r="K2301" i="1"/>
  <c r="L2301" i="1"/>
  <c r="M2301" i="1"/>
  <c r="N2301" i="1"/>
  <c r="O2301" i="1"/>
  <c r="P2301" i="1"/>
  <c r="Q2301" i="1"/>
  <c r="R2301" i="1"/>
  <c r="S2301" i="1"/>
  <c r="U2301" i="1"/>
  <c r="V2301" i="1"/>
  <c r="W2301" i="1"/>
  <c r="X2301" i="1"/>
  <c r="Y2301" i="1"/>
  <c r="Z2301" i="1"/>
  <c r="AA2301" i="1"/>
  <c r="AB2301" i="1"/>
  <c r="A2302" i="1"/>
  <c r="B2302" i="1"/>
  <c r="C2302" i="1"/>
  <c r="D2302" i="1"/>
  <c r="E2302" i="1"/>
  <c r="F2302" i="1"/>
  <c r="G2302" i="1"/>
  <c r="H2302" i="1"/>
  <c r="I2302" i="1"/>
  <c r="J2302" i="1"/>
  <c r="K2302" i="1"/>
  <c r="L2302" i="1"/>
  <c r="M2302" i="1"/>
  <c r="N2302" i="1"/>
  <c r="O2302" i="1"/>
  <c r="P2302" i="1"/>
  <c r="Q2302" i="1"/>
  <c r="R2302" i="1"/>
  <c r="S2302" i="1"/>
  <c r="U2302" i="1"/>
  <c r="V2302" i="1"/>
  <c r="W2302" i="1"/>
  <c r="X2302" i="1"/>
  <c r="Y2302" i="1"/>
  <c r="Z2302" i="1"/>
  <c r="AA2302" i="1"/>
  <c r="AB2302" i="1"/>
  <c r="A2303" i="1"/>
  <c r="B2303" i="1"/>
  <c r="C2303" i="1"/>
  <c r="D2303" i="1"/>
  <c r="E2303" i="1"/>
  <c r="F2303" i="1"/>
  <c r="G2303" i="1"/>
  <c r="H2303" i="1"/>
  <c r="I2303" i="1"/>
  <c r="J2303" i="1"/>
  <c r="K2303" i="1"/>
  <c r="L2303" i="1"/>
  <c r="M2303" i="1"/>
  <c r="N2303" i="1"/>
  <c r="O2303" i="1"/>
  <c r="P2303" i="1"/>
  <c r="Q2303" i="1"/>
  <c r="R2303" i="1"/>
  <c r="S2303" i="1"/>
  <c r="U2303" i="1"/>
  <c r="V2303" i="1"/>
  <c r="W2303" i="1"/>
  <c r="X2303" i="1"/>
  <c r="Y2303" i="1"/>
  <c r="Z2303" i="1"/>
  <c r="AA2303" i="1"/>
  <c r="AB2303" i="1"/>
  <c r="A2304" i="1"/>
  <c r="B2304" i="1"/>
  <c r="C2304" i="1"/>
  <c r="D2304" i="1"/>
  <c r="E2304" i="1"/>
  <c r="F2304" i="1"/>
  <c r="G2304" i="1"/>
  <c r="H2304" i="1"/>
  <c r="I2304" i="1"/>
  <c r="J2304" i="1"/>
  <c r="K2304" i="1"/>
  <c r="L2304" i="1"/>
  <c r="M2304" i="1"/>
  <c r="N2304" i="1"/>
  <c r="O2304" i="1"/>
  <c r="P2304" i="1"/>
  <c r="Q2304" i="1"/>
  <c r="R2304" i="1"/>
  <c r="S2304" i="1"/>
  <c r="U2304" i="1"/>
  <c r="V2304" i="1"/>
  <c r="W2304" i="1"/>
  <c r="X2304" i="1"/>
  <c r="Y2304" i="1"/>
  <c r="Z2304" i="1"/>
  <c r="AA2304" i="1"/>
  <c r="AB2304" i="1"/>
  <c r="A2305" i="1"/>
  <c r="B2305" i="1"/>
  <c r="C2305" i="1"/>
  <c r="D2305" i="1"/>
  <c r="E2305" i="1"/>
  <c r="F2305" i="1"/>
  <c r="G2305" i="1"/>
  <c r="H2305" i="1"/>
  <c r="I2305" i="1"/>
  <c r="J2305" i="1"/>
  <c r="K2305" i="1"/>
  <c r="L2305" i="1"/>
  <c r="M2305" i="1"/>
  <c r="N2305" i="1"/>
  <c r="O2305" i="1"/>
  <c r="P2305" i="1"/>
  <c r="Q2305" i="1"/>
  <c r="R2305" i="1"/>
  <c r="S2305" i="1"/>
  <c r="U2305" i="1"/>
  <c r="V2305" i="1"/>
  <c r="W2305" i="1"/>
  <c r="X2305" i="1"/>
  <c r="Y2305" i="1"/>
  <c r="Z2305" i="1"/>
  <c r="AA2305" i="1"/>
  <c r="AB2305" i="1"/>
  <c r="A2306" i="1"/>
  <c r="B2306" i="1"/>
  <c r="C2306" i="1"/>
  <c r="D2306" i="1"/>
  <c r="E2306" i="1"/>
  <c r="F2306" i="1"/>
  <c r="G2306" i="1"/>
  <c r="H2306" i="1"/>
  <c r="I2306" i="1"/>
  <c r="J2306" i="1"/>
  <c r="K2306" i="1"/>
  <c r="L2306" i="1"/>
  <c r="M2306" i="1"/>
  <c r="N2306" i="1"/>
  <c r="O2306" i="1"/>
  <c r="P2306" i="1"/>
  <c r="Q2306" i="1"/>
  <c r="R2306" i="1"/>
  <c r="S2306" i="1"/>
  <c r="U2306" i="1"/>
  <c r="V2306" i="1"/>
  <c r="W2306" i="1"/>
  <c r="X2306" i="1"/>
  <c r="Y2306" i="1"/>
  <c r="Z2306" i="1"/>
  <c r="AA2306" i="1"/>
  <c r="AB2306" i="1"/>
  <c r="A2307" i="1"/>
  <c r="B2307" i="1"/>
  <c r="C2307" i="1"/>
  <c r="D2307" i="1"/>
  <c r="E2307" i="1"/>
  <c r="F2307" i="1"/>
  <c r="G2307" i="1"/>
  <c r="H2307" i="1"/>
  <c r="I2307" i="1"/>
  <c r="J2307" i="1"/>
  <c r="K2307" i="1"/>
  <c r="L2307" i="1"/>
  <c r="M2307" i="1"/>
  <c r="N2307" i="1"/>
  <c r="O2307" i="1"/>
  <c r="P2307" i="1"/>
  <c r="Q2307" i="1"/>
  <c r="R2307" i="1"/>
  <c r="S2307" i="1"/>
  <c r="U2307" i="1"/>
  <c r="V2307" i="1"/>
  <c r="W2307" i="1"/>
  <c r="X2307" i="1"/>
  <c r="Y2307" i="1"/>
  <c r="Z2307" i="1"/>
  <c r="AA2307" i="1"/>
  <c r="AB2307" i="1"/>
  <c r="A2308" i="1"/>
  <c r="B2308" i="1"/>
  <c r="C2308" i="1"/>
  <c r="D2308" i="1"/>
  <c r="E2308" i="1"/>
  <c r="F2308" i="1"/>
  <c r="G2308" i="1"/>
  <c r="H2308" i="1"/>
  <c r="I2308" i="1"/>
  <c r="J2308" i="1"/>
  <c r="K2308" i="1"/>
  <c r="L2308" i="1"/>
  <c r="M2308" i="1"/>
  <c r="N2308" i="1"/>
  <c r="O2308" i="1"/>
  <c r="P2308" i="1"/>
  <c r="Q2308" i="1"/>
  <c r="R2308" i="1"/>
  <c r="S2308" i="1"/>
  <c r="U2308" i="1"/>
  <c r="V2308" i="1"/>
  <c r="W2308" i="1"/>
  <c r="X2308" i="1"/>
  <c r="Y2308" i="1"/>
  <c r="Z2308" i="1"/>
  <c r="AA2308" i="1"/>
  <c r="AB2308" i="1"/>
  <c r="A2309" i="1"/>
  <c r="B2309" i="1"/>
  <c r="C2309" i="1"/>
  <c r="D2309" i="1"/>
  <c r="E2309" i="1"/>
  <c r="F2309" i="1"/>
  <c r="G2309" i="1"/>
  <c r="H2309" i="1"/>
  <c r="I2309" i="1"/>
  <c r="J2309" i="1"/>
  <c r="K2309" i="1"/>
  <c r="L2309" i="1"/>
  <c r="M2309" i="1"/>
  <c r="N2309" i="1"/>
  <c r="O2309" i="1"/>
  <c r="P2309" i="1"/>
  <c r="Q2309" i="1"/>
  <c r="R2309" i="1"/>
  <c r="S2309" i="1"/>
  <c r="U2309" i="1"/>
  <c r="V2309" i="1"/>
  <c r="W2309" i="1"/>
  <c r="X2309" i="1"/>
  <c r="Y2309" i="1"/>
  <c r="Z2309" i="1"/>
  <c r="AA2309" i="1"/>
  <c r="AB2309" i="1"/>
  <c r="A2310" i="1"/>
  <c r="B2310" i="1"/>
  <c r="C2310" i="1"/>
  <c r="D2310" i="1"/>
  <c r="E2310" i="1"/>
  <c r="F2310" i="1"/>
  <c r="G2310" i="1"/>
  <c r="H2310" i="1"/>
  <c r="I2310" i="1"/>
  <c r="J2310" i="1"/>
  <c r="K2310" i="1"/>
  <c r="L2310" i="1"/>
  <c r="M2310" i="1"/>
  <c r="N2310" i="1"/>
  <c r="O2310" i="1"/>
  <c r="P2310" i="1"/>
  <c r="Q2310" i="1"/>
  <c r="R2310" i="1"/>
  <c r="S2310" i="1"/>
  <c r="U2310" i="1"/>
  <c r="V2310" i="1"/>
  <c r="W2310" i="1"/>
  <c r="X2310" i="1"/>
  <c r="Y2310" i="1"/>
  <c r="Z2310" i="1"/>
  <c r="AA2310" i="1"/>
  <c r="AB2310" i="1"/>
  <c r="A2311" i="1"/>
  <c r="B2311" i="1"/>
  <c r="C2311" i="1"/>
  <c r="D2311" i="1"/>
  <c r="E2311" i="1"/>
  <c r="F2311" i="1"/>
  <c r="G2311" i="1"/>
  <c r="H2311" i="1"/>
  <c r="I2311" i="1"/>
  <c r="J2311" i="1"/>
  <c r="K2311" i="1"/>
  <c r="L2311" i="1"/>
  <c r="M2311" i="1"/>
  <c r="N2311" i="1"/>
  <c r="O2311" i="1"/>
  <c r="P2311" i="1"/>
  <c r="Q2311" i="1"/>
  <c r="R2311" i="1"/>
  <c r="S2311" i="1"/>
  <c r="U2311" i="1"/>
  <c r="V2311" i="1"/>
  <c r="W2311" i="1"/>
  <c r="X2311" i="1"/>
  <c r="Y2311" i="1"/>
  <c r="Z2311" i="1"/>
  <c r="AA2311" i="1"/>
  <c r="AB2311" i="1"/>
  <c r="A2312" i="1"/>
  <c r="B2312" i="1"/>
  <c r="C2312" i="1"/>
  <c r="D2312" i="1"/>
  <c r="E2312" i="1"/>
  <c r="F2312" i="1"/>
  <c r="G2312" i="1"/>
  <c r="H2312" i="1"/>
  <c r="I2312" i="1"/>
  <c r="J2312" i="1"/>
  <c r="K2312" i="1"/>
  <c r="L2312" i="1"/>
  <c r="M2312" i="1"/>
  <c r="N2312" i="1"/>
  <c r="O2312" i="1"/>
  <c r="P2312" i="1"/>
  <c r="Q2312" i="1"/>
  <c r="R2312" i="1"/>
  <c r="S2312" i="1"/>
  <c r="U2312" i="1"/>
  <c r="V2312" i="1"/>
  <c r="W2312" i="1"/>
  <c r="X2312" i="1"/>
  <c r="Y2312" i="1"/>
  <c r="Z2312" i="1"/>
  <c r="AA2312" i="1"/>
  <c r="AB2312" i="1"/>
  <c r="A2313" i="1"/>
  <c r="B2313" i="1"/>
  <c r="C2313" i="1"/>
  <c r="D2313" i="1"/>
  <c r="E2313" i="1"/>
  <c r="F2313" i="1"/>
  <c r="G2313" i="1"/>
  <c r="H2313" i="1"/>
  <c r="I2313" i="1"/>
  <c r="J2313" i="1"/>
  <c r="K2313" i="1"/>
  <c r="L2313" i="1"/>
  <c r="M2313" i="1"/>
  <c r="N2313" i="1"/>
  <c r="O2313" i="1"/>
  <c r="P2313" i="1"/>
  <c r="Q2313" i="1"/>
  <c r="R2313" i="1"/>
  <c r="S2313" i="1"/>
  <c r="U2313" i="1"/>
  <c r="V2313" i="1"/>
  <c r="W2313" i="1"/>
  <c r="X2313" i="1"/>
  <c r="Y2313" i="1"/>
  <c r="Z2313" i="1"/>
  <c r="AA2313" i="1"/>
  <c r="AB2313" i="1"/>
  <c r="A2314" i="1"/>
  <c r="B2314" i="1"/>
  <c r="C2314" i="1"/>
  <c r="D2314" i="1"/>
  <c r="E2314" i="1"/>
  <c r="F2314" i="1"/>
  <c r="G2314" i="1"/>
  <c r="H2314" i="1"/>
  <c r="I2314" i="1"/>
  <c r="J2314" i="1"/>
  <c r="K2314" i="1"/>
  <c r="L2314" i="1"/>
  <c r="M2314" i="1"/>
  <c r="N2314" i="1"/>
  <c r="O2314" i="1"/>
  <c r="P2314" i="1"/>
  <c r="Q2314" i="1"/>
  <c r="R2314" i="1"/>
  <c r="S2314" i="1"/>
  <c r="U2314" i="1"/>
  <c r="V2314" i="1"/>
  <c r="W2314" i="1"/>
  <c r="X2314" i="1"/>
  <c r="Y2314" i="1"/>
  <c r="Z2314" i="1"/>
  <c r="AA2314" i="1"/>
  <c r="AB2314" i="1"/>
  <c r="A2315" i="1"/>
  <c r="B2315" i="1"/>
  <c r="C2315" i="1"/>
  <c r="D2315" i="1"/>
  <c r="E2315" i="1"/>
  <c r="F2315" i="1"/>
  <c r="G2315" i="1"/>
  <c r="H2315" i="1"/>
  <c r="I2315" i="1"/>
  <c r="J2315" i="1"/>
  <c r="K2315" i="1"/>
  <c r="L2315" i="1"/>
  <c r="M2315" i="1"/>
  <c r="N2315" i="1"/>
  <c r="O2315" i="1"/>
  <c r="P2315" i="1"/>
  <c r="Q2315" i="1"/>
  <c r="R2315" i="1"/>
  <c r="S2315" i="1"/>
  <c r="U2315" i="1"/>
  <c r="V2315" i="1"/>
  <c r="W2315" i="1"/>
  <c r="X2315" i="1"/>
  <c r="Y2315" i="1"/>
  <c r="Z2315" i="1"/>
  <c r="AA2315" i="1"/>
  <c r="AB2315" i="1"/>
  <c r="A2316" i="1"/>
  <c r="B2316" i="1"/>
  <c r="C2316" i="1"/>
  <c r="D2316" i="1"/>
  <c r="E2316" i="1"/>
  <c r="F2316" i="1"/>
  <c r="G2316" i="1"/>
  <c r="H2316" i="1"/>
  <c r="I2316" i="1"/>
  <c r="J2316" i="1"/>
  <c r="K2316" i="1"/>
  <c r="L2316" i="1"/>
  <c r="M2316" i="1"/>
  <c r="N2316" i="1"/>
  <c r="O2316" i="1"/>
  <c r="P2316" i="1"/>
  <c r="Q2316" i="1"/>
  <c r="R2316" i="1"/>
  <c r="S2316" i="1"/>
  <c r="U2316" i="1"/>
  <c r="V2316" i="1"/>
  <c r="W2316" i="1"/>
  <c r="X2316" i="1"/>
  <c r="Y2316" i="1"/>
  <c r="Z2316" i="1"/>
  <c r="AA2316" i="1"/>
  <c r="AB2316" i="1"/>
  <c r="A2317" i="1"/>
  <c r="B2317" i="1"/>
  <c r="C2317" i="1"/>
  <c r="D2317" i="1"/>
  <c r="E2317" i="1"/>
  <c r="F2317" i="1"/>
  <c r="G2317" i="1"/>
  <c r="H2317" i="1"/>
  <c r="I2317" i="1"/>
  <c r="J2317" i="1"/>
  <c r="K2317" i="1"/>
  <c r="L2317" i="1"/>
  <c r="M2317" i="1"/>
  <c r="N2317" i="1"/>
  <c r="O2317" i="1"/>
  <c r="P2317" i="1"/>
  <c r="Q2317" i="1"/>
  <c r="R2317" i="1"/>
  <c r="S2317" i="1"/>
  <c r="U2317" i="1"/>
  <c r="V2317" i="1"/>
  <c r="W2317" i="1"/>
  <c r="X2317" i="1"/>
  <c r="Y2317" i="1"/>
  <c r="Z2317" i="1"/>
  <c r="AA2317" i="1"/>
  <c r="AB2317" i="1"/>
  <c r="A2318" i="1"/>
  <c r="B2318" i="1"/>
  <c r="C2318" i="1"/>
  <c r="D2318" i="1"/>
  <c r="E2318" i="1"/>
  <c r="F2318" i="1"/>
  <c r="G2318" i="1"/>
  <c r="H2318" i="1"/>
  <c r="I2318" i="1"/>
  <c r="J2318" i="1"/>
  <c r="K2318" i="1"/>
  <c r="L2318" i="1"/>
  <c r="M2318" i="1"/>
  <c r="N2318" i="1"/>
  <c r="O2318" i="1"/>
  <c r="P2318" i="1"/>
  <c r="Q2318" i="1"/>
  <c r="R2318" i="1"/>
  <c r="S2318" i="1"/>
  <c r="U2318" i="1"/>
  <c r="V2318" i="1"/>
  <c r="W2318" i="1"/>
  <c r="X2318" i="1"/>
  <c r="Y2318" i="1"/>
  <c r="Z2318" i="1"/>
  <c r="AA2318" i="1"/>
  <c r="AB2318" i="1"/>
  <c r="A2319" i="1"/>
  <c r="B2319" i="1"/>
  <c r="C2319" i="1"/>
  <c r="D2319" i="1"/>
  <c r="E2319" i="1"/>
  <c r="F2319" i="1"/>
  <c r="G2319" i="1"/>
  <c r="H2319" i="1"/>
  <c r="I2319" i="1"/>
  <c r="J2319" i="1"/>
  <c r="K2319" i="1"/>
  <c r="L2319" i="1"/>
  <c r="M2319" i="1"/>
  <c r="N2319" i="1"/>
  <c r="O2319" i="1"/>
  <c r="P2319" i="1"/>
  <c r="Q2319" i="1"/>
  <c r="R2319" i="1"/>
  <c r="S2319" i="1"/>
  <c r="U2319" i="1"/>
  <c r="V2319" i="1"/>
  <c r="W2319" i="1"/>
  <c r="X2319" i="1"/>
  <c r="Y2319" i="1"/>
  <c r="Z2319" i="1"/>
  <c r="AA2319" i="1"/>
  <c r="AB2319" i="1"/>
  <c r="A2320" i="1"/>
  <c r="B2320" i="1"/>
  <c r="C2320" i="1"/>
  <c r="D2320" i="1"/>
  <c r="E2320" i="1"/>
  <c r="F2320" i="1"/>
  <c r="G2320" i="1"/>
  <c r="H2320" i="1"/>
  <c r="I2320" i="1"/>
  <c r="J2320" i="1"/>
  <c r="K2320" i="1"/>
  <c r="L2320" i="1"/>
  <c r="M2320" i="1"/>
  <c r="N2320" i="1"/>
  <c r="O2320" i="1"/>
  <c r="P2320" i="1"/>
  <c r="Q2320" i="1"/>
  <c r="R2320" i="1"/>
  <c r="S2320" i="1"/>
  <c r="U2320" i="1"/>
  <c r="V2320" i="1"/>
  <c r="W2320" i="1"/>
  <c r="X2320" i="1"/>
  <c r="Y2320" i="1"/>
  <c r="Z2320" i="1"/>
  <c r="AA2320" i="1"/>
  <c r="AB2320" i="1"/>
  <c r="A2321" i="1"/>
  <c r="B2321" i="1"/>
  <c r="C2321" i="1"/>
  <c r="D2321" i="1"/>
  <c r="E2321" i="1"/>
  <c r="F2321" i="1"/>
  <c r="G2321" i="1"/>
  <c r="H2321" i="1"/>
  <c r="I2321" i="1"/>
  <c r="J2321" i="1"/>
  <c r="K2321" i="1"/>
  <c r="L2321" i="1"/>
  <c r="M2321" i="1"/>
  <c r="N2321" i="1"/>
  <c r="O2321" i="1"/>
  <c r="P2321" i="1"/>
  <c r="Q2321" i="1"/>
  <c r="R2321" i="1"/>
  <c r="S2321" i="1"/>
  <c r="U2321" i="1"/>
  <c r="V2321" i="1"/>
  <c r="W2321" i="1"/>
  <c r="X2321" i="1"/>
  <c r="Y2321" i="1"/>
  <c r="Z2321" i="1"/>
  <c r="AA2321" i="1"/>
  <c r="AB2321" i="1"/>
  <c r="A2322" i="1"/>
  <c r="B2322" i="1"/>
  <c r="C2322" i="1"/>
  <c r="D2322" i="1"/>
  <c r="E2322" i="1"/>
  <c r="F2322" i="1"/>
  <c r="G2322" i="1"/>
  <c r="H2322" i="1"/>
  <c r="I2322" i="1"/>
  <c r="J2322" i="1"/>
  <c r="K2322" i="1"/>
  <c r="L2322" i="1"/>
  <c r="M2322" i="1"/>
  <c r="N2322" i="1"/>
  <c r="O2322" i="1"/>
  <c r="P2322" i="1"/>
  <c r="Q2322" i="1"/>
  <c r="R2322" i="1"/>
  <c r="S2322" i="1"/>
  <c r="U2322" i="1"/>
  <c r="V2322" i="1"/>
  <c r="W2322" i="1"/>
  <c r="X2322" i="1"/>
  <c r="Y2322" i="1"/>
  <c r="Z2322" i="1"/>
  <c r="AA2322" i="1"/>
  <c r="AB2322" i="1"/>
  <c r="A2323" i="1"/>
  <c r="B2323" i="1"/>
  <c r="C2323" i="1"/>
  <c r="D2323" i="1"/>
  <c r="E2323" i="1"/>
  <c r="F2323" i="1"/>
  <c r="G2323" i="1"/>
  <c r="H2323" i="1"/>
  <c r="I2323" i="1"/>
  <c r="J2323" i="1"/>
  <c r="K2323" i="1"/>
  <c r="L2323" i="1"/>
  <c r="M2323" i="1"/>
  <c r="N2323" i="1"/>
  <c r="O2323" i="1"/>
  <c r="P2323" i="1"/>
  <c r="Q2323" i="1"/>
  <c r="R2323" i="1"/>
  <c r="S2323" i="1"/>
  <c r="U2323" i="1"/>
  <c r="V2323" i="1"/>
  <c r="W2323" i="1"/>
  <c r="X2323" i="1"/>
  <c r="Y2323" i="1"/>
  <c r="Z2323" i="1"/>
  <c r="AA2323" i="1"/>
  <c r="AB2323" i="1"/>
  <c r="A2324" i="1"/>
  <c r="B2324" i="1"/>
  <c r="C2324" i="1"/>
  <c r="D2324" i="1"/>
  <c r="E2324" i="1"/>
  <c r="F2324" i="1"/>
  <c r="G2324" i="1"/>
  <c r="H2324" i="1"/>
  <c r="I2324" i="1"/>
  <c r="J2324" i="1"/>
  <c r="K2324" i="1"/>
  <c r="L2324" i="1"/>
  <c r="M2324" i="1"/>
  <c r="N2324" i="1"/>
  <c r="O2324" i="1"/>
  <c r="P2324" i="1"/>
  <c r="Q2324" i="1"/>
  <c r="R2324" i="1"/>
  <c r="S2324" i="1"/>
  <c r="U2324" i="1"/>
  <c r="V2324" i="1"/>
  <c r="W2324" i="1"/>
  <c r="X2324" i="1"/>
  <c r="Y2324" i="1"/>
  <c r="Z2324" i="1"/>
  <c r="AA2324" i="1"/>
  <c r="AB2324" i="1"/>
  <c r="A2325" i="1"/>
  <c r="B2325" i="1"/>
  <c r="C2325" i="1"/>
  <c r="D2325" i="1"/>
  <c r="E2325" i="1"/>
  <c r="F2325" i="1"/>
  <c r="G2325" i="1"/>
  <c r="H2325" i="1"/>
  <c r="I2325" i="1"/>
  <c r="J2325" i="1"/>
  <c r="K2325" i="1"/>
  <c r="L2325" i="1"/>
  <c r="M2325" i="1"/>
  <c r="N2325" i="1"/>
  <c r="O2325" i="1"/>
  <c r="P2325" i="1"/>
  <c r="Q2325" i="1"/>
  <c r="R2325" i="1"/>
  <c r="S2325" i="1"/>
  <c r="U2325" i="1"/>
  <c r="V2325" i="1"/>
  <c r="W2325" i="1"/>
  <c r="X2325" i="1"/>
  <c r="Y2325" i="1"/>
  <c r="Z2325" i="1"/>
  <c r="AA2325" i="1"/>
  <c r="AB2325" i="1"/>
  <c r="A2326" i="1"/>
  <c r="B2326" i="1"/>
  <c r="C2326" i="1"/>
  <c r="D2326" i="1"/>
  <c r="E2326" i="1"/>
  <c r="F2326" i="1"/>
  <c r="G2326" i="1"/>
  <c r="H2326" i="1"/>
  <c r="I2326" i="1"/>
  <c r="J2326" i="1"/>
  <c r="K2326" i="1"/>
  <c r="L2326" i="1"/>
  <c r="M2326" i="1"/>
  <c r="N2326" i="1"/>
  <c r="O2326" i="1"/>
  <c r="P2326" i="1"/>
  <c r="Q2326" i="1"/>
  <c r="R2326" i="1"/>
  <c r="S2326" i="1"/>
  <c r="U2326" i="1"/>
  <c r="V2326" i="1"/>
  <c r="W2326" i="1"/>
  <c r="X2326" i="1"/>
  <c r="Y2326" i="1"/>
  <c r="Z2326" i="1"/>
  <c r="AA2326" i="1"/>
  <c r="AB2326" i="1"/>
  <c r="A2327" i="1"/>
  <c r="B2327" i="1"/>
  <c r="C2327" i="1"/>
  <c r="D2327" i="1"/>
  <c r="E2327" i="1"/>
  <c r="F2327" i="1"/>
  <c r="G2327" i="1"/>
  <c r="H2327" i="1"/>
  <c r="I2327" i="1"/>
  <c r="J2327" i="1"/>
  <c r="K2327" i="1"/>
  <c r="L2327" i="1"/>
  <c r="M2327" i="1"/>
  <c r="N2327" i="1"/>
  <c r="O2327" i="1"/>
  <c r="P2327" i="1"/>
  <c r="Q2327" i="1"/>
  <c r="R2327" i="1"/>
  <c r="S2327" i="1"/>
  <c r="U2327" i="1"/>
  <c r="V2327" i="1"/>
  <c r="W2327" i="1"/>
  <c r="X2327" i="1"/>
  <c r="Y2327" i="1"/>
  <c r="Z2327" i="1"/>
  <c r="AA2327" i="1"/>
  <c r="AB2327" i="1"/>
  <c r="A2328" i="1"/>
  <c r="B2328" i="1"/>
  <c r="C2328" i="1"/>
  <c r="D2328" i="1"/>
  <c r="E2328" i="1"/>
  <c r="F2328" i="1"/>
  <c r="G2328" i="1"/>
  <c r="H2328" i="1"/>
  <c r="I2328" i="1"/>
  <c r="J2328" i="1"/>
  <c r="K2328" i="1"/>
  <c r="L2328" i="1"/>
  <c r="M2328" i="1"/>
  <c r="N2328" i="1"/>
  <c r="O2328" i="1"/>
  <c r="P2328" i="1"/>
  <c r="Q2328" i="1"/>
  <c r="R2328" i="1"/>
  <c r="S2328" i="1"/>
  <c r="U2328" i="1"/>
  <c r="V2328" i="1"/>
  <c r="W2328" i="1"/>
  <c r="X2328" i="1"/>
  <c r="Y2328" i="1"/>
  <c r="Z2328" i="1"/>
  <c r="AA2328" i="1"/>
  <c r="AB2328" i="1"/>
  <c r="A2329" i="1"/>
  <c r="B2329" i="1"/>
  <c r="C2329" i="1"/>
  <c r="D2329" i="1"/>
  <c r="E2329" i="1"/>
  <c r="F2329" i="1"/>
  <c r="G2329" i="1"/>
  <c r="H2329" i="1"/>
  <c r="I2329" i="1"/>
  <c r="J2329" i="1"/>
  <c r="K2329" i="1"/>
  <c r="L2329" i="1"/>
  <c r="M2329" i="1"/>
  <c r="N2329" i="1"/>
  <c r="O2329" i="1"/>
  <c r="P2329" i="1"/>
  <c r="Q2329" i="1"/>
  <c r="R2329" i="1"/>
  <c r="S2329" i="1"/>
  <c r="U2329" i="1"/>
  <c r="V2329" i="1"/>
  <c r="W2329" i="1"/>
  <c r="X2329" i="1"/>
  <c r="Y2329" i="1"/>
  <c r="Z2329" i="1"/>
  <c r="AA2329" i="1"/>
  <c r="AB2329" i="1"/>
  <c r="A2330" i="1"/>
  <c r="B2330" i="1"/>
  <c r="C2330" i="1"/>
  <c r="D2330" i="1"/>
  <c r="E2330" i="1"/>
  <c r="F2330" i="1"/>
  <c r="G2330" i="1"/>
  <c r="H2330" i="1"/>
  <c r="I2330" i="1"/>
  <c r="J2330" i="1"/>
  <c r="K2330" i="1"/>
  <c r="L2330" i="1"/>
  <c r="M2330" i="1"/>
  <c r="N2330" i="1"/>
  <c r="O2330" i="1"/>
  <c r="P2330" i="1"/>
  <c r="Q2330" i="1"/>
  <c r="R2330" i="1"/>
  <c r="S2330" i="1"/>
  <c r="U2330" i="1"/>
  <c r="V2330" i="1"/>
  <c r="W2330" i="1"/>
  <c r="X2330" i="1"/>
  <c r="Y2330" i="1"/>
  <c r="Z2330" i="1"/>
  <c r="AA2330" i="1"/>
  <c r="AB2330" i="1"/>
  <c r="A2331" i="1"/>
  <c r="B2331" i="1"/>
  <c r="C2331" i="1"/>
  <c r="D2331" i="1"/>
  <c r="E2331" i="1"/>
  <c r="F2331" i="1"/>
  <c r="G2331" i="1"/>
  <c r="H2331" i="1"/>
  <c r="I2331" i="1"/>
  <c r="J2331" i="1"/>
  <c r="K2331" i="1"/>
  <c r="L2331" i="1"/>
  <c r="M2331" i="1"/>
  <c r="N2331" i="1"/>
  <c r="O2331" i="1"/>
  <c r="P2331" i="1"/>
  <c r="Q2331" i="1"/>
  <c r="R2331" i="1"/>
  <c r="S2331" i="1"/>
  <c r="U2331" i="1"/>
  <c r="V2331" i="1"/>
  <c r="W2331" i="1"/>
  <c r="X2331" i="1"/>
  <c r="Y2331" i="1"/>
  <c r="Z2331" i="1"/>
  <c r="AA2331" i="1"/>
  <c r="AB2331" i="1"/>
  <c r="A2332" i="1"/>
  <c r="B2332" i="1"/>
  <c r="C2332" i="1"/>
  <c r="D2332" i="1"/>
  <c r="E2332" i="1"/>
  <c r="F2332" i="1"/>
  <c r="G2332" i="1"/>
  <c r="H2332" i="1"/>
  <c r="I2332" i="1"/>
  <c r="J2332" i="1"/>
  <c r="K2332" i="1"/>
  <c r="L2332" i="1"/>
  <c r="M2332" i="1"/>
  <c r="N2332" i="1"/>
  <c r="O2332" i="1"/>
  <c r="P2332" i="1"/>
  <c r="Q2332" i="1"/>
  <c r="R2332" i="1"/>
  <c r="S2332" i="1"/>
  <c r="U2332" i="1"/>
  <c r="V2332" i="1"/>
  <c r="W2332" i="1"/>
  <c r="X2332" i="1"/>
  <c r="Y2332" i="1"/>
  <c r="Z2332" i="1"/>
  <c r="AA2332" i="1"/>
  <c r="AB2332" i="1"/>
  <c r="A2333" i="1"/>
  <c r="B2333" i="1"/>
  <c r="C2333" i="1"/>
  <c r="D2333" i="1"/>
  <c r="E2333" i="1"/>
  <c r="F2333" i="1"/>
  <c r="G2333" i="1"/>
  <c r="H2333" i="1"/>
  <c r="I2333" i="1"/>
  <c r="J2333" i="1"/>
  <c r="K2333" i="1"/>
  <c r="L2333" i="1"/>
  <c r="M2333" i="1"/>
  <c r="N2333" i="1"/>
  <c r="O2333" i="1"/>
  <c r="P2333" i="1"/>
  <c r="Q2333" i="1"/>
  <c r="R2333" i="1"/>
  <c r="S2333" i="1"/>
  <c r="U2333" i="1"/>
  <c r="V2333" i="1"/>
  <c r="W2333" i="1"/>
  <c r="X2333" i="1"/>
  <c r="Y2333" i="1"/>
  <c r="Z2333" i="1"/>
  <c r="AA2333" i="1"/>
  <c r="AB2333" i="1"/>
  <c r="A2334" i="1"/>
  <c r="B2334" i="1"/>
  <c r="C2334" i="1"/>
  <c r="D2334" i="1"/>
  <c r="E2334" i="1"/>
  <c r="F2334" i="1"/>
  <c r="G2334" i="1"/>
  <c r="H2334" i="1"/>
  <c r="I2334" i="1"/>
  <c r="J2334" i="1"/>
  <c r="K2334" i="1"/>
  <c r="L2334" i="1"/>
  <c r="M2334" i="1"/>
  <c r="N2334" i="1"/>
  <c r="O2334" i="1"/>
  <c r="P2334" i="1"/>
  <c r="Q2334" i="1"/>
  <c r="R2334" i="1"/>
  <c r="S2334" i="1"/>
  <c r="U2334" i="1"/>
  <c r="V2334" i="1"/>
  <c r="W2334" i="1"/>
  <c r="X2334" i="1"/>
  <c r="Y2334" i="1"/>
  <c r="Z2334" i="1"/>
  <c r="AA2334" i="1"/>
  <c r="AB2334" i="1"/>
  <c r="A2335" i="1"/>
  <c r="B2335" i="1"/>
  <c r="C2335" i="1"/>
  <c r="D2335" i="1"/>
  <c r="E2335" i="1"/>
  <c r="F2335" i="1"/>
  <c r="G2335" i="1"/>
  <c r="H2335" i="1"/>
  <c r="I2335" i="1"/>
  <c r="J2335" i="1"/>
  <c r="K2335" i="1"/>
  <c r="L2335" i="1"/>
  <c r="M2335" i="1"/>
  <c r="N2335" i="1"/>
  <c r="O2335" i="1"/>
  <c r="P2335" i="1"/>
  <c r="Q2335" i="1"/>
  <c r="R2335" i="1"/>
  <c r="S2335" i="1"/>
  <c r="U2335" i="1"/>
  <c r="V2335" i="1"/>
  <c r="W2335" i="1"/>
  <c r="X2335" i="1"/>
  <c r="Y2335" i="1"/>
  <c r="Z2335" i="1"/>
  <c r="AA2335" i="1"/>
  <c r="AB2335" i="1"/>
  <c r="A2336" i="1"/>
  <c r="B2336" i="1"/>
  <c r="C2336" i="1"/>
  <c r="D2336" i="1"/>
  <c r="E2336" i="1"/>
  <c r="F2336" i="1"/>
  <c r="G2336" i="1"/>
  <c r="H2336" i="1"/>
  <c r="I2336" i="1"/>
  <c r="J2336" i="1"/>
  <c r="K2336" i="1"/>
  <c r="L2336" i="1"/>
  <c r="M2336" i="1"/>
  <c r="N2336" i="1"/>
  <c r="O2336" i="1"/>
  <c r="P2336" i="1"/>
  <c r="Q2336" i="1"/>
  <c r="R2336" i="1"/>
  <c r="S2336" i="1"/>
  <c r="U2336" i="1"/>
  <c r="V2336" i="1"/>
  <c r="W2336" i="1"/>
  <c r="X2336" i="1"/>
  <c r="Y2336" i="1"/>
  <c r="Z2336" i="1"/>
  <c r="AA2336" i="1"/>
  <c r="AB2336" i="1"/>
  <c r="A2337" i="1"/>
  <c r="B2337" i="1"/>
  <c r="C2337" i="1"/>
  <c r="D2337" i="1"/>
  <c r="E2337" i="1"/>
  <c r="F2337" i="1"/>
  <c r="G2337" i="1"/>
  <c r="H2337" i="1"/>
  <c r="I2337" i="1"/>
  <c r="J2337" i="1"/>
  <c r="K2337" i="1"/>
  <c r="L2337" i="1"/>
  <c r="M2337" i="1"/>
  <c r="N2337" i="1"/>
  <c r="O2337" i="1"/>
  <c r="P2337" i="1"/>
  <c r="Q2337" i="1"/>
  <c r="R2337" i="1"/>
  <c r="S2337" i="1"/>
  <c r="U2337" i="1"/>
  <c r="V2337" i="1"/>
  <c r="W2337" i="1"/>
  <c r="X2337" i="1"/>
  <c r="Y2337" i="1"/>
  <c r="Z2337" i="1"/>
  <c r="AA2337" i="1"/>
  <c r="AB2337" i="1"/>
  <c r="A2338" i="1"/>
  <c r="B2338" i="1"/>
  <c r="C2338" i="1"/>
  <c r="D2338" i="1"/>
  <c r="E2338" i="1"/>
  <c r="F2338" i="1"/>
  <c r="G2338" i="1"/>
  <c r="H2338" i="1"/>
  <c r="I2338" i="1"/>
  <c r="J2338" i="1"/>
  <c r="K2338" i="1"/>
  <c r="L2338" i="1"/>
  <c r="M2338" i="1"/>
  <c r="N2338" i="1"/>
  <c r="O2338" i="1"/>
  <c r="P2338" i="1"/>
  <c r="Q2338" i="1"/>
  <c r="R2338" i="1"/>
  <c r="S2338" i="1"/>
  <c r="U2338" i="1"/>
  <c r="V2338" i="1"/>
  <c r="W2338" i="1"/>
  <c r="X2338" i="1"/>
  <c r="Y2338" i="1"/>
  <c r="Z2338" i="1"/>
  <c r="AA2338" i="1"/>
  <c r="AB2338" i="1"/>
  <c r="A2339" i="1"/>
  <c r="B2339" i="1"/>
  <c r="C2339" i="1"/>
  <c r="D2339" i="1"/>
  <c r="E2339" i="1"/>
  <c r="F2339" i="1"/>
  <c r="G2339" i="1"/>
  <c r="H2339" i="1"/>
  <c r="I2339" i="1"/>
  <c r="J2339" i="1"/>
  <c r="K2339" i="1"/>
  <c r="L2339" i="1"/>
  <c r="M2339" i="1"/>
  <c r="N2339" i="1"/>
  <c r="O2339" i="1"/>
  <c r="P2339" i="1"/>
  <c r="Q2339" i="1"/>
  <c r="R2339" i="1"/>
  <c r="S2339" i="1"/>
  <c r="U2339" i="1"/>
  <c r="V2339" i="1"/>
  <c r="W2339" i="1"/>
  <c r="X2339" i="1"/>
  <c r="Y2339" i="1"/>
  <c r="Z2339" i="1"/>
  <c r="AA2339" i="1"/>
  <c r="AB2339" i="1"/>
  <c r="A2340" i="1"/>
  <c r="B2340" i="1"/>
  <c r="C2340" i="1"/>
  <c r="D2340" i="1"/>
  <c r="E2340" i="1"/>
  <c r="F2340" i="1"/>
  <c r="G2340" i="1"/>
  <c r="H2340" i="1"/>
  <c r="I2340" i="1"/>
  <c r="J2340" i="1"/>
  <c r="K2340" i="1"/>
  <c r="L2340" i="1"/>
  <c r="M2340" i="1"/>
  <c r="N2340" i="1"/>
  <c r="O2340" i="1"/>
  <c r="P2340" i="1"/>
  <c r="Q2340" i="1"/>
  <c r="R2340" i="1"/>
  <c r="S2340" i="1"/>
  <c r="U2340" i="1"/>
  <c r="V2340" i="1"/>
  <c r="W2340" i="1"/>
  <c r="X2340" i="1"/>
  <c r="Y2340" i="1"/>
  <c r="Z2340" i="1"/>
  <c r="AA2340" i="1"/>
  <c r="AB2340" i="1"/>
  <c r="A2341" i="1"/>
  <c r="B2341" i="1"/>
  <c r="C2341" i="1"/>
  <c r="D2341" i="1"/>
  <c r="E2341" i="1"/>
  <c r="F2341" i="1"/>
  <c r="G2341" i="1"/>
  <c r="H2341" i="1"/>
  <c r="I2341" i="1"/>
  <c r="J2341" i="1"/>
  <c r="K2341" i="1"/>
  <c r="L2341" i="1"/>
  <c r="M2341" i="1"/>
  <c r="N2341" i="1"/>
  <c r="O2341" i="1"/>
  <c r="P2341" i="1"/>
  <c r="Q2341" i="1"/>
  <c r="R2341" i="1"/>
  <c r="S2341" i="1"/>
  <c r="U2341" i="1"/>
  <c r="V2341" i="1"/>
  <c r="W2341" i="1"/>
  <c r="X2341" i="1"/>
  <c r="Y2341" i="1"/>
  <c r="Z2341" i="1"/>
  <c r="AA2341" i="1"/>
  <c r="AB2341" i="1"/>
  <c r="A2342" i="1"/>
  <c r="B2342" i="1"/>
  <c r="C2342" i="1"/>
  <c r="D2342" i="1"/>
  <c r="E2342" i="1"/>
  <c r="F2342" i="1"/>
  <c r="G2342" i="1"/>
  <c r="H2342" i="1"/>
  <c r="I2342" i="1"/>
  <c r="J2342" i="1"/>
  <c r="K2342" i="1"/>
  <c r="L2342" i="1"/>
  <c r="M2342" i="1"/>
  <c r="N2342" i="1"/>
  <c r="O2342" i="1"/>
  <c r="P2342" i="1"/>
  <c r="Q2342" i="1"/>
  <c r="R2342" i="1"/>
  <c r="S2342" i="1"/>
  <c r="U2342" i="1"/>
  <c r="V2342" i="1"/>
  <c r="W2342" i="1"/>
  <c r="X2342" i="1"/>
  <c r="Y2342" i="1"/>
  <c r="Z2342" i="1"/>
  <c r="AA2342" i="1"/>
  <c r="AB2342" i="1"/>
  <c r="A2343" i="1"/>
  <c r="B2343" i="1"/>
  <c r="C2343" i="1"/>
  <c r="D2343" i="1"/>
  <c r="E2343" i="1"/>
  <c r="F2343" i="1"/>
  <c r="G2343" i="1"/>
  <c r="H2343" i="1"/>
  <c r="I2343" i="1"/>
  <c r="J2343" i="1"/>
  <c r="K2343" i="1"/>
  <c r="L2343" i="1"/>
  <c r="M2343" i="1"/>
  <c r="N2343" i="1"/>
  <c r="O2343" i="1"/>
  <c r="P2343" i="1"/>
  <c r="Q2343" i="1"/>
  <c r="R2343" i="1"/>
  <c r="S2343" i="1"/>
  <c r="U2343" i="1"/>
  <c r="V2343" i="1"/>
  <c r="W2343" i="1"/>
  <c r="X2343" i="1"/>
  <c r="Y2343" i="1"/>
  <c r="Z2343" i="1"/>
  <c r="AA2343" i="1"/>
  <c r="AB2343" i="1"/>
  <c r="A2344" i="1"/>
  <c r="B2344" i="1"/>
  <c r="C2344" i="1"/>
  <c r="D2344" i="1"/>
  <c r="E2344" i="1"/>
  <c r="F2344" i="1"/>
  <c r="G2344" i="1"/>
  <c r="H2344" i="1"/>
  <c r="I2344" i="1"/>
  <c r="J2344" i="1"/>
  <c r="K2344" i="1"/>
  <c r="L2344" i="1"/>
  <c r="M2344" i="1"/>
  <c r="N2344" i="1"/>
  <c r="O2344" i="1"/>
  <c r="P2344" i="1"/>
  <c r="Q2344" i="1"/>
  <c r="R2344" i="1"/>
  <c r="S2344" i="1"/>
  <c r="U2344" i="1"/>
  <c r="V2344" i="1"/>
  <c r="W2344" i="1"/>
  <c r="X2344" i="1"/>
  <c r="Y2344" i="1"/>
  <c r="Z2344" i="1"/>
  <c r="AA2344" i="1"/>
  <c r="AB2344" i="1"/>
  <c r="A2345" i="1"/>
  <c r="B2345" i="1"/>
  <c r="C2345" i="1"/>
  <c r="D2345" i="1"/>
  <c r="E2345" i="1"/>
  <c r="F2345" i="1"/>
  <c r="G2345" i="1"/>
  <c r="H2345" i="1"/>
  <c r="I2345" i="1"/>
  <c r="J2345" i="1"/>
  <c r="K2345" i="1"/>
  <c r="L2345" i="1"/>
  <c r="M2345" i="1"/>
  <c r="N2345" i="1"/>
  <c r="O2345" i="1"/>
  <c r="P2345" i="1"/>
  <c r="Q2345" i="1"/>
  <c r="R2345" i="1"/>
  <c r="S2345" i="1"/>
  <c r="U2345" i="1"/>
  <c r="V2345" i="1"/>
  <c r="W2345" i="1"/>
  <c r="X2345" i="1"/>
  <c r="Y2345" i="1"/>
  <c r="Z2345" i="1"/>
  <c r="AA2345" i="1"/>
  <c r="AB2345" i="1"/>
  <c r="A2346" i="1"/>
  <c r="B2346" i="1"/>
  <c r="C2346" i="1"/>
  <c r="D2346" i="1"/>
  <c r="E2346" i="1"/>
  <c r="F2346" i="1"/>
  <c r="G2346" i="1"/>
  <c r="H2346" i="1"/>
  <c r="I2346" i="1"/>
  <c r="J2346" i="1"/>
  <c r="K2346" i="1"/>
  <c r="L2346" i="1"/>
  <c r="M2346" i="1"/>
  <c r="N2346" i="1"/>
  <c r="O2346" i="1"/>
  <c r="P2346" i="1"/>
  <c r="Q2346" i="1"/>
  <c r="R2346" i="1"/>
  <c r="S2346" i="1"/>
  <c r="U2346" i="1"/>
  <c r="V2346" i="1"/>
  <c r="W2346" i="1"/>
  <c r="X2346" i="1"/>
  <c r="Y2346" i="1"/>
  <c r="Z2346" i="1"/>
  <c r="AA2346" i="1"/>
  <c r="AB2346" i="1"/>
  <c r="A2347" i="1"/>
  <c r="B2347" i="1"/>
  <c r="C2347" i="1"/>
  <c r="D2347" i="1"/>
  <c r="E2347" i="1"/>
  <c r="F2347" i="1"/>
  <c r="G2347" i="1"/>
  <c r="H2347" i="1"/>
  <c r="I2347" i="1"/>
  <c r="J2347" i="1"/>
  <c r="K2347" i="1"/>
  <c r="L2347" i="1"/>
  <c r="M2347" i="1"/>
  <c r="N2347" i="1"/>
  <c r="O2347" i="1"/>
  <c r="P2347" i="1"/>
  <c r="Q2347" i="1"/>
  <c r="R2347" i="1"/>
  <c r="S2347" i="1"/>
  <c r="U2347" i="1"/>
  <c r="V2347" i="1"/>
  <c r="W2347" i="1"/>
  <c r="X2347" i="1"/>
  <c r="Y2347" i="1"/>
  <c r="Z2347" i="1"/>
  <c r="AA2347" i="1"/>
  <c r="AB2347" i="1"/>
  <c r="A2348" i="1"/>
  <c r="B2348" i="1"/>
  <c r="C2348" i="1"/>
  <c r="D2348" i="1"/>
  <c r="E2348" i="1"/>
  <c r="F2348" i="1"/>
  <c r="G2348" i="1"/>
  <c r="H2348" i="1"/>
  <c r="I2348" i="1"/>
  <c r="J2348" i="1"/>
  <c r="K2348" i="1"/>
  <c r="L2348" i="1"/>
  <c r="M2348" i="1"/>
  <c r="N2348" i="1"/>
  <c r="O2348" i="1"/>
  <c r="P2348" i="1"/>
  <c r="Q2348" i="1"/>
  <c r="R2348" i="1"/>
  <c r="S2348" i="1"/>
  <c r="U2348" i="1"/>
  <c r="V2348" i="1"/>
  <c r="W2348" i="1"/>
  <c r="X2348" i="1"/>
  <c r="Y2348" i="1"/>
  <c r="Z2348" i="1"/>
  <c r="AA2348" i="1"/>
  <c r="AB2348" i="1"/>
  <c r="A2349" i="1"/>
  <c r="B2349" i="1"/>
  <c r="C2349" i="1"/>
  <c r="D2349" i="1"/>
  <c r="E2349" i="1"/>
  <c r="F2349" i="1"/>
  <c r="G2349" i="1"/>
  <c r="H2349" i="1"/>
  <c r="I2349" i="1"/>
  <c r="J2349" i="1"/>
  <c r="K2349" i="1"/>
  <c r="L2349" i="1"/>
  <c r="M2349" i="1"/>
  <c r="N2349" i="1"/>
  <c r="O2349" i="1"/>
  <c r="P2349" i="1"/>
  <c r="Q2349" i="1"/>
  <c r="R2349" i="1"/>
  <c r="S2349" i="1"/>
  <c r="U2349" i="1"/>
  <c r="V2349" i="1"/>
  <c r="W2349" i="1"/>
  <c r="X2349" i="1"/>
  <c r="Y2349" i="1"/>
  <c r="Z2349" i="1"/>
  <c r="AA2349" i="1"/>
  <c r="AB2349" i="1"/>
  <c r="A2350" i="1"/>
  <c r="B2350" i="1"/>
  <c r="C2350" i="1"/>
  <c r="D2350" i="1"/>
  <c r="E2350" i="1"/>
  <c r="F2350" i="1"/>
  <c r="G2350" i="1"/>
  <c r="H2350" i="1"/>
  <c r="I2350" i="1"/>
  <c r="J2350" i="1"/>
  <c r="K2350" i="1"/>
  <c r="L2350" i="1"/>
  <c r="M2350" i="1"/>
  <c r="N2350" i="1"/>
  <c r="O2350" i="1"/>
  <c r="P2350" i="1"/>
  <c r="Q2350" i="1"/>
  <c r="R2350" i="1"/>
  <c r="S2350" i="1"/>
  <c r="U2350" i="1"/>
  <c r="V2350" i="1"/>
  <c r="W2350" i="1"/>
  <c r="X2350" i="1"/>
  <c r="Y2350" i="1"/>
  <c r="Z2350" i="1"/>
  <c r="AA2350" i="1"/>
  <c r="AB2350" i="1"/>
  <c r="A2351" i="1"/>
  <c r="B2351" i="1"/>
  <c r="C2351" i="1"/>
  <c r="D2351" i="1"/>
  <c r="E2351" i="1"/>
  <c r="F2351" i="1"/>
  <c r="G2351" i="1"/>
  <c r="H2351" i="1"/>
  <c r="I2351" i="1"/>
  <c r="J2351" i="1"/>
  <c r="K2351" i="1"/>
  <c r="L2351" i="1"/>
  <c r="M2351" i="1"/>
  <c r="N2351" i="1"/>
  <c r="O2351" i="1"/>
  <c r="P2351" i="1"/>
  <c r="Q2351" i="1"/>
  <c r="R2351" i="1"/>
  <c r="S2351" i="1"/>
  <c r="U2351" i="1"/>
  <c r="V2351" i="1"/>
  <c r="W2351" i="1"/>
  <c r="X2351" i="1"/>
  <c r="Y2351" i="1"/>
  <c r="Z2351" i="1"/>
  <c r="AA2351" i="1"/>
  <c r="AB2351" i="1"/>
  <c r="A2352" i="1"/>
  <c r="B2352" i="1"/>
  <c r="C2352" i="1"/>
  <c r="D2352" i="1"/>
  <c r="E2352" i="1"/>
  <c r="F2352" i="1"/>
  <c r="G2352" i="1"/>
  <c r="H2352" i="1"/>
  <c r="I2352" i="1"/>
  <c r="J2352" i="1"/>
  <c r="K2352" i="1"/>
  <c r="L2352" i="1"/>
  <c r="M2352" i="1"/>
  <c r="N2352" i="1"/>
  <c r="O2352" i="1"/>
  <c r="P2352" i="1"/>
  <c r="Q2352" i="1"/>
  <c r="R2352" i="1"/>
  <c r="S2352" i="1"/>
  <c r="U2352" i="1"/>
  <c r="V2352" i="1"/>
  <c r="W2352" i="1"/>
  <c r="X2352" i="1"/>
  <c r="Y2352" i="1"/>
  <c r="Z2352" i="1"/>
  <c r="AA2352" i="1"/>
  <c r="AB2352" i="1"/>
  <c r="A2353" i="1"/>
  <c r="B2353" i="1"/>
  <c r="C2353" i="1"/>
  <c r="D2353" i="1"/>
  <c r="E2353" i="1"/>
  <c r="F2353" i="1"/>
  <c r="G2353" i="1"/>
  <c r="H2353" i="1"/>
  <c r="I2353" i="1"/>
  <c r="J2353" i="1"/>
  <c r="K2353" i="1"/>
  <c r="L2353" i="1"/>
  <c r="M2353" i="1"/>
  <c r="N2353" i="1"/>
  <c r="O2353" i="1"/>
  <c r="P2353" i="1"/>
  <c r="Q2353" i="1"/>
  <c r="R2353" i="1"/>
  <c r="S2353" i="1"/>
  <c r="U2353" i="1"/>
  <c r="V2353" i="1"/>
  <c r="W2353" i="1"/>
  <c r="X2353" i="1"/>
  <c r="Y2353" i="1"/>
  <c r="Z2353" i="1"/>
  <c r="AA2353" i="1"/>
  <c r="AB2353" i="1"/>
  <c r="A2354" i="1"/>
  <c r="B2354" i="1"/>
  <c r="C2354" i="1"/>
  <c r="D2354" i="1"/>
  <c r="E2354" i="1"/>
  <c r="F2354" i="1"/>
  <c r="G2354" i="1"/>
  <c r="H2354" i="1"/>
  <c r="I2354" i="1"/>
  <c r="J2354" i="1"/>
  <c r="K2354" i="1"/>
  <c r="L2354" i="1"/>
  <c r="M2354" i="1"/>
  <c r="N2354" i="1"/>
  <c r="O2354" i="1"/>
  <c r="P2354" i="1"/>
  <c r="Q2354" i="1"/>
  <c r="R2354" i="1"/>
  <c r="S2354" i="1"/>
  <c r="U2354" i="1"/>
  <c r="V2354" i="1"/>
  <c r="W2354" i="1"/>
  <c r="X2354" i="1"/>
  <c r="Y2354" i="1"/>
  <c r="Z2354" i="1"/>
  <c r="AA2354" i="1"/>
  <c r="AB2354" i="1"/>
  <c r="A2355" i="1"/>
  <c r="B2355" i="1"/>
  <c r="C2355" i="1"/>
  <c r="D2355" i="1"/>
  <c r="E2355" i="1"/>
  <c r="F2355" i="1"/>
  <c r="G2355" i="1"/>
  <c r="H2355" i="1"/>
  <c r="I2355" i="1"/>
  <c r="J2355" i="1"/>
  <c r="K2355" i="1"/>
  <c r="L2355" i="1"/>
  <c r="M2355" i="1"/>
  <c r="N2355" i="1"/>
  <c r="O2355" i="1"/>
  <c r="P2355" i="1"/>
  <c r="Q2355" i="1"/>
  <c r="R2355" i="1"/>
  <c r="S2355" i="1"/>
  <c r="U2355" i="1"/>
  <c r="V2355" i="1"/>
  <c r="W2355" i="1"/>
  <c r="X2355" i="1"/>
  <c r="Y2355" i="1"/>
  <c r="Z2355" i="1"/>
  <c r="AA2355" i="1"/>
  <c r="AB2355" i="1"/>
  <c r="A2356" i="1"/>
  <c r="B2356" i="1"/>
  <c r="C2356" i="1"/>
  <c r="D2356" i="1"/>
  <c r="E2356" i="1"/>
  <c r="F2356" i="1"/>
  <c r="G2356" i="1"/>
  <c r="H2356" i="1"/>
  <c r="I2356" i="1"/>
  <c r="J2356" i="1"/>
  <c r="K2356" i="1"/>
  <c r="L2356" i="1"/>
  <c r="M2356" i="1"/>
  <c r="N2356" i="1"/>
  <c r="O2356" i="1"/>
  <c r="P2356" i="1"/>
  <c r="Q2356" i="1"/>
  <c r="R2356" i="1"/>
  <c r="S2356" i="1"/>
  <c r="U2356" i="1"/>
  <c r="V2356" i="1"/>
  <c r="W2356" i="1"/>
  <c r="X2356" i="1"/>
  <c r="Y2356" i="1"/>
  <c r="Z2356" i="1"/>
  <c r="AA2356" i="1"/>
  <c r="AB2356" i="1"/>
  <c r="A2357" i="1"/>
  <c r="B2357" i="1"/>
  <c r="C2357" i="1"/>
  <c r="D2357" i="1"/>
  <c r="E2357" i="1"/>
  <c r="F2357" i="1"/>
  <c r="G2357" i="1"/>
  <c r="H2357" i="1"/>
  <c r="I2357" i="1"/>
  <c r="J2357" i="1"/>
  <c r="K2357" i="1"/>
  <c r="L2357" i="1"/>
  <c r="M2357" i="1"/>
  <c r="N2357" i="1"/>
  <c r="O2357" i="1"/>
  <c r="P2357" i="1"/>
  <c r="Q2357" i="1"/>
  <c r="R2357" i="1"/>
  <c r="S2357" i="1"/>
  <c r="U2357" i="1"/>
  <c r="V2357" i="1"/>
  <c r="W2357" i="1"/>
  <c r="X2357" i="1"/>
  <c r="Y2357" i="1"/>
  <c r="Z2357" i="1"/>
  <c r="AA2357" i="1"/>
  <c r="AB2357" i="1"/>
  <c r="A2358" i="1"/>
  <c r="B2358" i="1"/>
  <c r="C2358" i="1"/>
  <c r="D2358" i="1"/>
  <c r="E2358" i="1"/>
  <c r="F2358" i="1"/>
  <c r="G2358" i="1"/>
  <c r="H2358" i="1"/>
  <c r="I2358" i="1"/>
  <c r="J2358" i="1"/>
  <c r="K2358" i="1"/>
  <c r="L2358" i="1"/>
  <c r="M2358" i="1"/>
  <c r="N2358" i="1"/>
  <c r="O2358" i="1"/>
  <c r="P2358" i="1"/>
  <c r="Q2358" i="1"/>
  <c r="R2358" i="1"/>
  <c r="S2358" i="1"/>
  <c r="U2358" i="1"/>
  <c r="V2358" i="1"/>
  <c r="W2358" i="1"/>
  <c r="X2358" i="1"/>
  <c r="Y2358" i="1"/>
  <c r="Z2358" i="1"/>
  <c r="AA2358" i="1"/>
  <c r="AB2358" i="1"/>
  <c r="A2359" i="1"/>
  <c r="B2359" i="1"/>
  <c r="C2359" i="1"/>
  <c r="D2359" i="1"/>
  <c r="E2359" i="1"/>
  <c r="F2359" i="1"/>
  <c r="G2359" i="1"/>
  <c r="H2359" i="1"/>
  <c r="I2359" i="1"/>
  <c r="J2359" i="1"/>
  <c r="K2359" i="1"/>
  <c r="L2359" i="1"/>
  <c r="M2359" i="1"/>
  <c r="N2359" i="1"/>
  <c r="O2359" i="1"/>
  <c r="P2359" i="1"/>
  <c r="Q2359" i="1"/>
  <c r="R2359" i="1"/>
  <c r="S2359" i="1"/>
  <c r="U2359" i="1"/>
  <c r="V2359" i="1"/>
  <c r="W2359" i="1"/>
  <c r="X2359" i="1"/>
  <c r="Y2359" i="1"/>
  <c r="Z2359" i="1"/>
  <c r="AA2359" i="1"/>
  <c r="AB2359" i="1"/>
  <c r="A2360" i="1"/>
  <c r="B2360" i="1"/>
  <c r="C2360" i="1"/>
  <c r="D2360" i="1"/>
  <c r="E2360" i="1"/>
  <c r="F2360" i="1"/>
  <c r="G2360" i="1"/>
  <c r="H2360" i="1"/>
  <c r="I2360" i="1"/>
  <c r="J2360" i="1"/>
  <c r="K2360" i="1"/>
  <c r="L2360" i="1"/>
  <c r="M2360" i="1"/>
  <c r="N2360" i="1"/>
  <c r="O2360" i="1"/>
  <c r="P2360" i="1"/>
  <c r="Q2360" i="1"/>
  <c r="R2360" i="1"/>
  <c r="S2360" i="1"/>
  <c r="U2360" i="1"/>
  <c r="V2360" i="1"/>
  <c r="W2360" i="1"/>
  <c r="X2360" i="1"/>
  <c r="Y2360" i="1"/>
  <c r="Z2360" i="1"/>
  <c r="AA2360" i="1"/>
  <c r="AB2360" i="1"/>
  <c r="A2361" i="1"/>
  <c r="B2361" i="1"/>
  <c r="C2361" i="1"/>
  <c r="D2361" i="1"/>
  <c r="E2361" i="1"/>
  <c r="F2361" i="1"/>
  <c r="G2361" i="1"/>
  <c r="H2361" i="1"/>
  <c r="I2361" i="1"/>
  <c r="J2361" i="1"/>
  <c r="K2361" i="1"/>
  <c r="L2361" i="1"/>
  <c r="M2361" i="1"/>
  <c r="N2361" i="1"/>
  <c r="O2361" i="1"/>
  <c r="P2361" i="1"/>
  <c r="Q2361" i="1"/>
  <c r="R2361" i="1"/>
  <c r="S2361" i="1"/>
  <c r="U2361" i="1"/>
  <c r="V2361" i="1"/>
  <c r="W2361" i="1"/>
  <c r="X2361" i="1"/>
  <c r="Y2361" i="1"/>
  <c r="Z2361" i="1"/>
  <c r="AA2361" i="1"/>
  <c r="AB2361" i="1"/>
  <c r="A2362" i="1"/>
  <c r="B2362" i="1"/>
  <c r="C2362" i="1"/>
  <c r="D2362" i="1"/>
  <c r="E2362" i="1"/>
  <c r="F2362" i="1"/>
  <c r="G2362" i="1"/>
  <c r="H2362" i="1"/>
  <c r="I2362" i="1"/>
  <c r="J2362" i="1"/>
  <c r="K2362" i="1"/>
  <c r="L2362" i="1"/>
  <c r="M2362" i="1"/>
  <c r="N2362" i="1"/>
  <c r="O2362" i="1"/>
  <c r="P2362" i="1"/>
  <c r="Q2362" i="1"/>
  <c r="R2362" i="1"/>
  <c r="S2362" i="1"/>
  <c r="U2362" i="1"/>
  <c r="V2362" i="1"/>
  <c r="W2362" i="1"/>
  <c r="X2362" i="1"/>
  <c r="Y2362" i="1"/>
  <c r="Z2362" i="1"/>
  <c r="AA2362" i="1"/>
  <c r="AB2362" i="1"/>
  <c r="A2363" i="1"/>
  <c r="B2363" i="1"/>
  <c r="C2363" i="1"/>
  <c r="D2363" i="1"/>
  <c r="E2363" i="1"/>
  <c r="F2363" i="1"/>
  <c r="G2363" i="1"/>
  <c r="H2363" i="1"/>
  <c r="I2363" i="1"/>
  <c r="J2363" i="1"/>
  <c r="K2363" i="1"/>
  <c r="L2363" i="1"/>
  <c r="M2363" i="1"/>
  <c r="N2363" i="1"/>
  <c r="O2363" i="1"/>
  <c r="P2363" i="1"/>
  <c r="Q2363" i="1"/>
  <c r="R2363" i="1"/>
  <c r="S2363" i="1"/>
  <c r="U2363" i="1"/>
  <c r="V2363" i="1"/>
  <c r="W2363" i="1"/>
  <c r="X2363" i="1"/>
  <c r="Y2363" i="1"/>
  <c r="Z2363" i="1"/>
  <c r="AA2363" i="1"/>
  <c r="AB2363" i="1"/>
  <c r="A2364" i="1"/>
  <c r="B2364" i="1"/>
  <c r="C2364" i="1"/>
  <c r="D2364" i="1"/>
  <c r="E2364" i="1"/>
  <c r="F2364" i="1"/>
  <c r="G2364" i="1"/>
  <c r="H2364" i="1"/>
  <c r="I2364" i="1"/>
  <c r="J2364" i="1"/>
  <c r="K2364" i="1"/>
  <c r="L2364" i="1"/>
  <c r="M2364" i="1"/>
  <c r="N2364" i="1"/>
  <c r="O2364" i="1"/>
  <c r="P2364" i="1"/>
  <c r="Q2364" i="1"/>
  <c r="R2364" i="1"/>
  <c r="S2364" i="1"/>
  <c r="U2364" i="1"/>
  <c r="V2364" i="1"/>
  <c r="W2364" i="1"/>
  <c r="X2364" i="1"/>
  <c r="Y2364" i="1"/>
  <c r="Z2364" i="1"/>
  <c r="AA2364" i="1"/>
  <c r="AB2364" i="1"/>
  <c r="A2365" i="1"/>
  <c r="B2365" i="1"/>
  <c r="C2365" i="1"/>
  <c r="D2365" i="1"/>
  <c r="E2365" i="1"/>
  <c r="F2365" i="1"/>
  <c r="G2365" i="1"/>
  <c r="H2365" i="1"/>
  <c r="I2365" i="1"/>
  <c r="J2365" i="1"/>
  <c r="K2365" i="1"/>
  <c r="L2365" i="1"/>
  <c r="M2365" i="1"/>
  <c r="N2365" i="1"/>
  <c r="O2365" i="1"/>
  <c r="P2365" i="1"/>
  <c r="Q2365" i="1"/>
  <c r="R2365" i="1"/>
  <c r="S2365" i="1"/>
  <c r="U2365" i="1"/>
  <c r="V2365" i="1"/>
  <c r="W2365" i="1"/>
  <c r="X2365" i="1"/>
  <c r="Y2365" i="1"/>
  <c r="Z2365" i="1"/>
  <c r="AA2365" i="1"/>
  <c r="AB2365" i="1"/>
  <c r="A2366" i="1"/>
  <c r="B2366" i="1"/>
  <c r="C2366" i="1"/>
  <c r="D2366" i="1"/>
  <c r="E2366" i="1"/>
  <c r="F2366" i="1"/>
  <c r="G2366" i="1"/>
  <c r="H2366" i="1"/>
  <c r="I2366" i="1"/>
  <c r="J2366" i="1"/>
  <c r="K2366" i="1"/>
  <c r="L2366" i="1"/>
  <c r="M2366" i="1"/>
  <c r="N2366" i="1"/>
  <c r="O2366" i="1"/>
  <c r="P2366" i="1"/>
  <c r="Q2366" i="1"/>
  <c r="R2366" i="1"/>
  <c r="S2366" i="1"/>
  <c r="U2366" i="1"/>
  <c r="V2366" i="1"/>
  <c r="W2366" i="1"/>
  <c r="X2366" i="1"/>
  <c r="Y2366" i="1"/>
  <c r="Z2366" i="1"/>
  <c r="AA2366" i="1"/>
  <c r="AB2366" i="1"/>
  <c r="A2367" i="1"/>
  <c r="B2367" i="1"/>
  <c r="C2367" i="1"/>
  <c r="D2367" i="1"/>
  <c r="E2367" i="1"/>
  <c r="F2367" i="1"/>
  <c r="G2367" i="1"/>
  <c r="H2367" i="1"/>
  <c r="I2367" i="1"/>
  <c r="J2367" i="1"/>
  <c r="K2367" i="1"/>
  <c r="L2367" i="1"/>
  <c r="M2367" i="1"/>
  <c r="N2367" i="1"/>
  <c r="O2367" i="1"/>
  <c r="P2367" i="1"/>
  <c r="Q2367" i="1"/>
  <c r="R2367" i="1"/>
  <c r="S2367" i="1"/>
  <c r="U2367" i="1"/>
  <c r="V2367" i="1"/>
  <c r="W2367" i="1"/>
  <c r="X2367" i="1"/>
  <c r="Y2367" i="1"/>
  <c r="Z2367" i="1"/>
  <c r="AA2367" i="1"/>
  <c r="AB2367" i="1"/>
  <c r="A2368" i="1"/>
  <c r="B2368" i="1"/>
  <c r="C2368" i="1"/>
  <c r="D2368" i="1"/>
  <c r="E2368" i="1"/>
  <c r="F2368" i="1"/>
  <c r="G2368" i="1"/>
  <c r="H2368" i="1"/>
  <c r="I2368" i="1"/>
  <c r="J2368" i="1"/>
  <c r="K2368" i="1"/>
  <c r="L2368" i="1"/>
  <c r="M2368" i="1"/>
  <c r="N2368" i="1"/>
  <c r="O2368" i="1"/>
  <c r="P2368" i="1"/>
  <c r="Q2368" i="1"/>
  <c r="R2368" i="1"/>
  <c r="S2368" i="1"/>
  <c r="U2368" i="1"/>
  <c r="V2368" i="1"/>
  <c r="W2368" i="1"/>
  <c r="X2368" i="1"/>
  <c r="Y2368" i="1"/>
  <c r="Z2368" i="1"/>
  <c r="AA2368" i="1"/>
  <c r="AB2368" i="1"/>
  <c r="A2369" i="1"/>
  <c r="B2369" i="1"/>
  <c r="C2369" i="1"/>
  <c r="D2369" i="1"/>
  <c r="E2369" i="1"/>
  <c r="F2369" i="1"/>
  <c r="G2369" i="1"/>
  <c r="H2369" i="1"/>
  <c r="I2369" i="1"/>
  <c r="J2369" i="1"/>
  <c r="K2369" i="1"/>
  <c r="L2369" i="1"/>
  <c r="M2369" i="1"/>
  <c r="N2369" i="1"/>
  <c r="O2369" i="1"/>
  <c r="P2369" i="1"/>
  <c r="Q2369" i="1"/>
  <c r="R2369" i="1"/>
  <c r="S2369" i="1"/>
  <c r="U2369" i="1"/>
  <c r="V2369" i="1"/>
  <c r="W2369" i="1"/>
  <c r="X2369" i="1"/>
  <c r="Y2369" i="1"/>
  <c r="Z2369" i="1"/>
  <c r="AA2369" i="1"/>
  <c r="AB2369" i="1"/>
  <c r="A2370" i="1"/>
  <c r="B2370" i="1"/>
  <c r="C2370" i="1"/>
  <c r="D2370" i="1"/>
  <c r="E2370" i="1"/>
  <c r="F2370" i="1"/>
  <c r="G2370" i="1"/>
  <c r="H2370" i="1"/>
  <c r="I2370" i="1"/>
  <c r="J2370" i="1"/>
  <c r="K2370" i="1"/>
  <c r="L2370" i="1"/>
  <c r="M2370" i="1"/>
  <c r="N2370" i="1"/>
  <c r="O2370" i="1"/>
  <c r="P2370" i="1"/>
  <c r="Q2370" i="1"/>
  <c r="R2370" i="1"/>
  <c r="S2370" i="1"/>
  <c r="U2370" i="1"/>
  <c r="V2370" i="1"/>
  <c r="W2370" i="1"/>
  <c r="X2370" i="1"/>
  <c r="Y2370" i="1"/>
  <c r="Z2370" i="1"/>
  <c r="AA2370" i="1"/>
  <c r="AB2370" i="1"/>
  <c r="A2371" i="1"/>
  <c r="B2371" i="1"/>
  <c r="C2371" i="1"/>
  <c r="D2371" i="1"/>
  <c r="E2371" i="1"/>
  <c r="F2371" i="1"/>
  <c r="G2371" i="1"/>
  <c r="H2371" i="1"/>
  <c r="I2371" i="1"/>
  <c r="J2371" i="1"/>
  <c r="K2371" i="1"/>
  <c r="L2371" i="1"/>
  <c r="M2371" i="1"/>
  <c r="N2371" i="1"/>
  <c r="O2371" i="1"/>
  <c r="P2371" i="1"/>
  <c r="Q2371" i="1"/>
  <c r="R2371" i="1"/>
  <c r="S2371" i="1"/>
  <c r="U2371" i="1"/>
  <c r="V2371" i="1"/>
  <c r="W2371" i="1"/>
  <c r="X2371" i="1"/>
  <c r="Y2371" i="1"/>
  <c r="Z2371" i="1"/>
  <c r="AA2371" i="1"/>
  <c r="AB2371" i="1"/>
  <c r="A2372" i="1"/>
  <c r="B2372" i="1"/>
  <c r="C2372" i="1"/>
  <c r="D2372" i="1"/>
  <c r="E2372" i="1"/>
  <c r="F2372" i="1"/>
  <c r="G2372" i="1"/>
  <c r="H2372" i="1"/>
  <c r="I2372" i="1"/>
  <c r="J2372" i="1"/>
  <c r="K2372" i="1"/>
  <c r="L2372" i="1"/>
  <c r="M2372" i="1"/>
  <c r="N2372" i="1"/>
  <c r="O2372" i="1"/>
  <c r="P2372" i="1"/>
  <c r="Q2372" i="1"/>
  <c r="R2372" i="1"/>
  <c r="S2372" i="1"/>
  <c r="U2372" i="1"/>
  <c r="V2372" i="1"/>
  <c r="W2372" i="1"/>
  <c r="X2372" i="1"/>
  <c r="Y2372" i="1"/>
  <c r="Z2372" i="1"/>
  <c r="AA2372" i="1"/>
  <c r="AB2372" i="1"/>
  <c r="A2373" i="1"/>
  <c r="B2373" i="1"/>
  <c r="C2373" i="1"/>
  <c r="D2373" i="1"/>
  <c r="E2373" i="1"/>
  <c r="F2373" i="1"/>
  <c r="G2373" i="1"/>
  <c r="H2373" i="1"/>
  <c r="I2373" i="1"/>
  <c r="J2373" i="1"/>
  <c r="K2373" i="1"/>
  <c r="L2373" i="1"/>
  <c r="M2373" i="1"/>
  <c r="N2373" i="1"/>
  <c r="O2373" i="1"/>
  <c r="P2373" i="1"/>
  <c r="Q2373" i="1"/>
  <c r="R2373" i="1"/>
  <c r="S2373" i="1"/>
  <c r="U2373" i="1"/>
  <c r="V2373" i="1"/>
  <c r="W2373" i="1"/>
  <c r="X2373" i="1"/>
  <c r="Y2373" i="1"/>
  <c r="Z2373" i="1"/>
  <c r="AA2373" i="1"/>
  <c r="AB2373" i="1"/>
  <c r="A2374" i="1"/>
  <c r="B2374" i="1"/>
  <c r="C2374" i="1"/>
  <c r="D2374" i="1"/>
  <c r="E2374" i="1"/>
  <c r="F2374" i="1"/>
  <c r="G2374" i="1"/>
  <c r="H2374" i="1"/>
  <c r="I2374" i="1"/>
  <c r="J2374" i="1"/>
  <c r="K2374" i="1"/>
  <c r="L2374" i="1"/>
  <c r="M2374" i="1"/>
  <c r="N2374" i="1"/>
  <c r="O2374" i="1"/>
  <c r="P2374" i="1"/>
  <c r="Q2374" i="1"/>
  <c r="R2374" i="1"/>
  <c r="S2374" i="1"/>
  <c r="U2374" i="1"/>
  <c r="V2374" i="1"/>
  <c r="W2374" i="1"/>
  <c r="X2374" i="1"/>
  <c r="Y2374" i="1"/>
  <c r="Z2374" i="1"/>
  <c r="AA2374" i="1"/>
  <c r="AB2374" i="1"/>
  <c r="A2375" i="1"/>
  <c r="B2375" i="1"/>
  <c r="C2375" i="1"/>
  <c r="D2375" i="1"/>
  <c r="E2375" i="1"/>
  <c r="F2375" i="1"/>
  <c r="G2375" i="1"/>
  <c r="H2375" i="1"/>
  <c r="I2375" i="1"/>
  <c r="J2375" i="1"/>
  <c r="K2375" i="1"/>
  <c r="L2375" i="1"/>
  <c r="M2375" i="1"/>
  <c r="N2375" i="1"/>
  <c r="O2375" i="1"/>
  <c r="P2375" i="1"/>
  <c r="Q2375" i="1"/>
  <c r="R2375" i="1"/>
  <c r="S2375" i="1"/>
  <c r="U2375" i="1"/>
  <c r="V2375" i="1"/>
  <c r="W2375" i="1"/>
  <c r="X2375" i="1"/>
  <c r="Y2375" i="1"/>
  <c r="Z2375" i="1"/>
  <c r="AA2375" i="1"/>
  <c r="AB2375" i="1"/>
  <c r="A2376" i="1"/>
  <c r="B2376" i="1"/>
  <c r="C2376" i="1"/>
  <c r="D2376" i="1"/>
  <c r="E2376" i="1"/>
  <c r="F2376" i="1"/>
  <c r="G2376" i="1"/>
  <c r="H2376" i="1"/>
  <c r="I2376" i="1"/>
  <c r="J2376" i="1"/>
  <c r="K2376" i="1"/>
  <c r="L2376" i="1"/>
  <c r="M2376" i="1"/>
  <c r="N2376" i="1"/>
  <c r="O2376" i="1"/>
  <c r="P2376" i="1"/>
  <c r="Q2376" i="1"/>
  <c r="R2376" i="1"/>
  <c r="S2376" i="1"/>
  <c r="U2376" i="1"/>
  <c r="V2376" i="1"/>
  <c r="W2376" i="1"/>
  <c r="X2376" i="1"/>
  <c r="Y2376" i="1"/>
  <c r="Z2376" i="1"/>
  <c r="AA2376" i="1"/>
  <c r="AB2376" i="1"/>
  <c r="A2377" i="1"/>
  <c r="B2377" i="1"/>
  <c r="C2377" i="1"/>
  <c r="D2377" i="1"/>
  <c r="E2377" i="1"/>
  <c r="F2377" i="1"/>
  <c r="G2377" i="1"/>
  <c r="H2377" i="1"/>
  <c r="I2377" i="1"/>
  <c r="J2377" i="1"/>
  <c r="K2377" i="1"/>
  <c r="L2377" i="1"/>
  <c r="M2377" i="1"/>
  <c r="N2377" i="1"/>
  <c r="O2377" i="1"/>
  <c r="P2377" i="1"/>
  <c r="Q2377" i="1"/>
  <c r="R2377" i="1"/>
  <c r="S2377" i="1"/>
  <c r="U2377" i="1"/>
  <c r="V2377" i="1"/>
  <c r="W2377" i="1"/>
  <c r="X2377" i="1"/>
  <c r="Y2377" i="1"/>
  <c r="Z2377" i="1"/>
  <c r="AA2377" i="1"/>
  <c r="AB2377" i="1"/>
  <c r="A2378" i="1"/>
  <c r="B2378" i="1"/>
  <c r="C2378" i="1"/>
  <c r="D2378" i="1"/>
  <c r="E2378" i="1"/>
  <c r="F2378" i="1"/>
  <c r="G2378" i="1"/>
  <c r="H2378" i="1"/>
  <c r="I2378" i="1"/>
  <c r="J2378" i="1"/>
  <c r="K2378" i="1"/>
  <c r="L2378" i="1"/>
  <c r="M2378" i="1"/>
  <c r="N2378" i="1"/>
  <c r="O2378" i="1"/>
  <c r="P2378" i="1"/>
  <c r="Q2378" i="1"/>
  <c r="R2378" i="1"/>
  <c r="S2378" i="1"/>
  <c r="U2378" i="1"/>
  <c r="V2378" i="1"/>
  <c r="W2378" i="1"/>
  <c r="X2378" i="1"/>
  <c r="Y2378" i="1"/>
  <c r="Z2378" i="1"/>
  <c r="AA2378" i="1"/>
  <c r="AB2378" i="1"/>
  <c r="A2379" i="1"/>
  <c r="B2379" i="1"/>
  <c r="C2379" i="1"/>
  <c r="D2379" i="1"/>
  <c r="E2379" i="1"/>
  <c r="F2379" i="1"/>
  <c r="G2379" i="1"/>
  <c r="H2379" i="1"/>
  <c r="I2379" i="1"/>
  <c r="J2379" i="1"/>
  <c r="K2379" i="1"/>
  <c r="L2379" i="1"/>
  <c r="M2379" i="1"/>
  <c r="N2379" i="1"/>
  <c r="O2379" i="1"/>
  <c r="P2379" i="1"/>
  <c r="Q2379" i="1"/>
  <c r="R2379" i="1"/>
  <c r="S2379" i="1"/>
  <c r="U2379" i="1"/>
  <c r="V2379" i="1"/>
  <c r="W2379" i="1"/>
  <c r="X2379" i="1"/>
  <c r="Y2379" i="1"/>
  <c r="Z2379" i="1"/>
  <c r="AA2379" i="1"/>
  <c r="AB2379" i="1"/>
  <c r="A2380" i="1"/>
  <c r="B2380" i="1"/>
  <c r="C2380" i="1"/>
  <c r="D2380" i="1"/>
  <c r="E2380" i="1"/>
  <c r="F2380" i="1"/>
  <c r="G2380" i="1"/>
  <c r="H2380" i="1"/>
  <c r="I2380" i="1"/>
  <c r="J2380" i="1"/>
  <c r="K2380" i="1"/>
  <c r="L2380" i="1"/>
  <c r="M2380" i="1"/>
  <c r="N2380" i="1"/>
  <c r="O2380" i="1"/>
  <c r="P2380" i="1"/>
  <c r="Q2380" i="1"/>
  <c r="R2380" i="1"/>
  <c r="S2380" i="1"/>
  <c r="U2380" i="1"/>
  <c r="V2380" i="1"/>
  <c r="W2380" i="1"/>
  <c r="X2380" i="1"/>
  <c r="Y2380" i="1"/>
  <c r="Z2380" i="1"/>
  <c r="AA2380" i="1"/>
  <c r="AB2380" i="1"/>
  <c r="A2381" i="1"/>
  <c r="B2381" i="1"/>
  <c r="C2381" i="1"/>
  <c r="D2381" i="1"/>
  <c r="E2381" i="1"/>
  <c r="F2381" i="1"/>
  <c r="G2381" i="1"/>
  <c r="H2381" i="1"/>
  <c r="I2381" i="1"/>
  <c r="J2381" i="1"/>
  <c r="K2381" i="1"/>
  <c r="L2381" i="1"/>
  <c r="M2381" i="1"/>
  <c r="N2381" i="1"/>
  <c r="O2381" i="1"/>
  <c r="P2381" i="1"/>
  <c r="Q2381" i="1"/>
  <c r="R2381" i="1"/>
  <c r="S2381" i="1"/>
  <c r="U2381" i="1"/>
  <c r="V2381" i="1"/>
  <c r="W2381" i="1"/>
  <c r="X2381" i="1"/>
  <c r="Y2381" i="1"/>
  <c r="Z2381" i="1"/>
  <c r="AA2381" i="1"/>
  <c r="AB2381" i="1"/>
  <c r="A2382" i="1"/>
  <c r="B2382" i="1"/>
  <c r="C2382" i="1"/>
  <c r="D2382" i="1"/>
  <c r="E2382" i="1"/>
  <c r="F2382" i="1"/>
  <c r="G2382" i="1"/>
  <c r="H2382" i="1"/>
  <c r="I2382" i="1"/>
  <c r="J2382" i="1"/>
  <c r="K2382" i="1"/>
  <c r="L2382" i="1"/>
  <c r="M2382" i="1"/>
  <c r="N2382" i="1"/>
  <c r="O2382" i="1"/>
  <c r="P2382" i="1"/>
  <c r="Q2382" i="1"/>
  <c r="R2382" i="1"/>
  <c r="S2382" i="1"/>
  <c r="U2382" i="1"/>
  <c r="V2382" i="1"/>
  <c r="W2382" i="1"/>
  <c r="X2382" i="1"/>
  <c r="Y2382" i="1"/>
  <c r="Z2382" i="1"/>
  <c r="AA2382" i="1"/>
  <c r="AB2382" i="1"/>
  <c r="A2383" i="1"/>
  <c r="B2383" i="1"/>
  <c r="C2383" i="1"/>
  <c r="D2383" i="1"/>
  <c r="E2383" i="1"/>
  <c r="F2383" i="1"/>
  <c r="G2383" i="1"/>
  <c r="H2383" i="1"/>
  <c r="I2383" i="1"/>
  <c r="J2383" i="1"/>
  <c r="K2383" i="1"/>
  <c r="L2383" i="1"/>
  <c r="M2383" i="1"/>
  <c r="N2383" i="1"/>
  <c r="O2383" i="1"/>
  <c r="P2383" i="1"/>
  <c r="Q2383" i="1"/>
  <c r="R2383" i="1"/>
  <c r="S2383" i="1"/>
  <c r="U2383" i="1"/>
  <c r="V2383" i="1"/>
  <c r="W2383" i="1"/>
  <c r="X2383" i="1"/>
  <c r="Y2383" i="1"/>
  <c r="Z2383" i="1"/>
  <c r="AA2383" i="1"/>
  <c r="AB2383" i="1"/>
  <c r="A2384" i="1"/>
  <c r="B2384" i="1"/>
  <c r="C2384" i="1"/>
  <c r="D2384" i="1"/>
  <c r="E2384" i="1"/>
  <c r="F2384" i="1"/>
  <c r="G2384" i="1"/>
  <c r="H2384" i="1"/>
  <c r="I2384" i="1"/>
  <c r="J2384" i="1"/>
  <c r="K2384" i="1"/>
  <c r="L2384" i="1"/>
  <c r="M2384" i="1"/>
  <c r="N2384" i="1"/>
  <c r="O2384" i="1"/>
  <c r="P2384" i="1"/>
  <c r="Q2384" i="1"/>
  <c r="R2384" i="1"/>
  <c r="S2384" i="1"/>
  <c r="U2384" i="1"/>
  <c r="V2384" i="1"/>
  <c r="W2384" i="1"/>
  <c r="X2384" i="1"/>
  <c r="Y2384" i="1"/>
  <c r="Z2384" i="1"/>
  <c r="AA2384" i="1"/>
  <c r="AB2384" i="1"/>
  <c r="A2385" i="1"/>
  <c r="B2385" i="1"/>
  <c r="C2385" i="1"/>
  <c r="D2385" i="1"/>
  <c r="E2385" i="1"/>
  <c r="F2385" i="1"/>
  <c r="G2385" i="1"/>
  <c r="H2385" i="1"/>
  <c r="I2385" i="1"/>
  <c r="J2385" i="1"/>
  <c r="K2385" i="1"/>
  <c r="L2385" i="1"/>
  <c r="M2385" i="1"/>
  <c r="N2385" i="1"/>
  <c r="O2385" i="1"/>
  <c r="P2385" i="1"/>
  <c r="Q2385" i="1"/>
  <c r="R2385" i="1"/>
  <c r="S2385" i="1"/>
  <c r="U2385" i="1"/>
  <c r="V2385" i="1"/>
  <c r="W2385" i="1"/>
  <c r="X2385" i="1"/>
  <c r="Y2385" i="1"/>
  <c r="Z2385" i="1"/>
  <c r="AA2385" i="1"/>
  <c r="AB2385" i="1"/>
  <c r="A2386" i="1"/>
  <c r="B2386" i="1"/>
  <c r="C2386" i="1"/>
  <c r="D2386" i="1"/>
  <c r="E2386" i="1"/>
  <c r="F2386" i="1"/>
  <c r="G2386" i="1"/>
  <c r="H2386" i="1"/>
  <c r="I2386" i="1"/>
  <c r="J2386" i="1"/>
  <c r="K2386" i="1"/>
  <c r="L2386" i="1"/>
  <c r="M2386" i="1"/>
  <c r="N2386" i="1"/>
  <c r="O2386" i="1"/>
  <c r="P2386" i="1"/>
  <c r="Q2386" i="1"/>
  <c r="R2386" i="1"/>
  <c r="S2386" i="1"/>
  <c r="U2386" i="1"/>
  <c r="V2386" i="1"/>
  <c r="W2386" i="1"/>
  <c r="X2386" i="1"/>
  <c r="Y2386" i="1"/>
  <c r="Z2386" i="1"/>
  <c r="AA2386" i="1"/>
  <c r="AB2386" i="1"/>
  <c r="A2387" i="1"/>
  <c r="B2387" i="1"/>
  <c r="C2387" i="1"/>
  <c r="D2387" i="1"/>
  <c r="E2387" i="1"/>
  <c r="F2387" i="1"/>
  <c r="G2387" i="1"/>
  <c r="H2387" i="1"/>
  <c r="I2387" i="1"/>
  <c r="J2387" i="1"/>
  <c r="K2387" i="1"/>
  <c r="L2387" i="1"/>
  <c r="M2387" i="1"/>
  <c r="N2387" i="1"/>
  <c r="O2387" i="1"/>
  <c r="P2387" i="1"/>
  <c r="Q2387" i="1"/>
  <c r="R2387" i="1"/>
  <c r="S2387" i="1"/>
  <c r="U2387" i="1"/>
  <c r="V2387" i="1"/>
  <c r="W2387" i="1"/>
  <c r="X2387" i="1"/>
  <c r="Y2387" i="1"/>
  <c r="Z2387" i="1"/>
  <c r="AA2387" i="1"/>
  <c r="AB2387" i="1"/>
  <c r="A2388" i="1"/>
  <c r="B2388" i="1"/>
  <c r="C2388" i="1"/>
  <c r="D2388" i="1"/>
  <c r="E2388" i="1"/>
  <c r="F2388" i="1"/>
  <c r="G2388" i="1"/>
  <c r="H2388" i="1"/>
  <c r="I2388" i="1"/>
  <c r="J2388" i="1"/>
  <c r="K2388" i="1"/>
  <c r="L2388" i="1"/>
  <c r="M2388" i="1"/>
  <c r="N2388" i="1"/>
  <c r="O2388" i="1"/>
  <c r="P2388" i="1"/>
  <c r="Q2388" i="1"/>
  <c r="R2388" i="1"/>
  <c r="S2388" i="1"/>
  <c r="U2388" i="1"/>
  <c r="V2388" i="1"/>
  <c r="W2388" i="1"/>
  <c r="X2388" i="1"/>
  <c r="Y2388" i="1"/>
  <c r="Z2388" i="1"/>
  <c r="AA2388" i="1"/>
  <c r="AB2388" i="1"/>
  <c r="A2389" i="1"/>
  <c r="B2389" i="1"/>
  <c r="C2389" i="1"/>
  <c r="D2389" i="1"/>
  <c r="E2389" i="1"/>
  <c r="F2389" i="1"/>
  <c r="G2389" i="1"/>
  <c r="H2389" i="1"/>
  <c r="I2389" i="1"/>
  <c r="J2389" i="1"/>
  <c r="K2389" i="1"/>
  <c r="L2389" i="1"/>
  <c r="M2389" i="1"/>
  <c r="N2389" i="1"/>
  <c r="O2389" i="1"/>
  <c r="P2389" i="1"/>
  <c r="Q2389" i="1"/>
  <c r="R2389" i="1"/>
  <c r="S2389" i="1"/>
  <c r="U2389" i="1"/>
  <c r="V2389" i="1"/>
  <c r="W2389" i="1"/>
  <c r="X2389" i="1"/>
  <c r="Y2389" i="1"/>
  <c r="Z2389" i="1"/>
  <c r="AA2389" i="1"/>
  <c r="AB2389" i="1"/>
  <c r="A2390" i="1"/>
  <c r="B2390" i="1"/>
  <c r="C2390" i="1"/>
  <c r="D2390" i="1"/>
  <c r="E2390" i="1"/>
  <c r="F2390" i="1"/>
  <c r="G2390" i="1"/>
  <c r="H2390" i="1"/>
  <c r="I2390" i="1"/>
  <c r="J2390" i="1"/>
  <c r="K2390" i="1"/>
  <c r="L2390" i="1"/>
  <c r="M2390" i="1"/>
  <c r="N2390" i="1"/>
  <c r="O2390" i="1"/>
  <c r="P2390" i="1"/>
  <c r="Q2390" i="1"/>
  <c r="R2390" i="1"/>
  <c r="S2390" i="1"/>
  <c r="U2390" i="1"/>
  <c r="V2390" i="1"/>
  <c r="W2390" i="1"/>
  <c r="X2390" i="1"/>
  <c r="Y2390" i="1"/>
  <c r="Z2390" i="1"/>
  <c r="AA2390" i="1"/>
  <c r="AB2390" i="1"/>
  <c r="A2391" i="1"/>
  <c r="B2391" i="1"/>
  <c r="C2391" i="1"/>
  <c r="D2391" i="1"/>
  <c r="E2391" i="1"/>
  <c r="F2391" i="1"/>
  <c r="G2391" i="1"/>
  <c r="H2391" i="1"/>
  <c r="I2391" i="1"/>
  <c r="J2391" i="1"/>
  <c r="K2391" i="1"/>
  <c r="L2391" i="1"/>
  <c r="M2391" i="1"/>
  <c r="N2391" i="1"/>
  <c r="O2391" i="1"/>
  <c r="P2391" i="1"/>
  <c r="Q2391" i="1"/>
  <c r="R2391" i="1"/>
  <c r="S2391" i="1"/>
  <c r="U2391" i="1"/>
  <c r="V2391" i="1"/>
  <c r="W2391" i="1"/>
  <c r="X2391" i="1"/>
  <c r="Y2391" i="1"/>
  <c r="Z2391" i="1"/>
  <c r="AA2391" i="1"/>
  <c r="AB2391" i="1"/>
  <c r="A2392" i="1"/>
  <c r="B2392" i="1"/>
  <c r="C2392" i="1"/>
  <c r="D2392" i="1"/>
  <c r="E2392" i="1"/>
  <c r="F2392" i="1"/>
  <c r="G2392" i="1"/>
  <c r="H2392" i="1"/>
  <c r="I2392" i="1"/>
  <c r="J2392" i="1"/>
  <c r="K2392" i="1"/>
  <c r="L2392" i="1"/>
  <c r="M2392" i="1"/>
  <c r="N2392" i="1"/>
  <c r="O2392" i="1"/>
  <c r="P2392" i="1"/>
  <c r="Q2392" i="1"/>
  <c r="R2392" i="1"/>
  <c r="S2392" i="1"/>
  <c r="U2392" i="1"/>
  <c r="V2392" i="1"/>
  <c r="W2392" i="1"/>
  <c r="X2392" i="1"/>
  <c r="Y2392" i="1"/>
  <c r="Z2392" i="1"/>
  <c r="AA2392" i="1"/>
  <c r="AB2392" i="1"/>
  <c r="A2393" i="1"/>
  <c r="B2393" i="1"/>
  <c r="C2393" i="1"/>
  <c r="D2393" i="1"/>
  <c r="E2393" i="1"/>
  <c r="F2393" i="1"/>
  <c r="G2393" i="1"/>
  <c r="H2393" i="1"/>
  <c r="I2393" i="1"/>
  <c r="J2393" i="1"/>
  <c r="K2393" i="1"/>
  <c r="L2393" i="1"/>
  <c r="M2393" i="1"/>
  <c r="N2393" i="1"/>
  <c r="O2393" i="1"/>
  <c r="P2393" i="1"/>
  <c r="Q2393" i="1"/>
  <c r="R2393" i="1"/>
  <c r="S2393" i="1"/>
  <c r="U2393" i="1"/>
  <c r="V2393" i="1"/>
  <c r="W2393" i="1"/>
  <c r="X2393" i="1"/>
  <c r="Y2393" i="1"/>
  <c r="Z2393" i="1"/>
  <c r="AA2393" i="1"/>
  <c r="AB2393" i="1"/>
  <c r="A2394" i="1"/>
  <c r="B2394" i="1"/>
  <c r="C2394" i="1"/>
  <c r="D2394" i="1"/>
  <c r="E2394" i="1"/>
  <c r="F2394" i="1"/>
  <c r="G2394" i="1"/>
  <c r="H2394" i="1"/>
  <c r="I2394" i="1"/>
  <c r="J2394" i="1"/>
  <c r="K2394" i="1"/>
  <c r="L2394" i="1"/>
  <c r="M2394" i="1"/>
  <c r="N2394" i="1"/>
  <c r="O2394" i="1"/>
  <c r="P2394" i="1"/>
  <c r="Q2394" i="1"/>
  <c r="R2394" i="1"/>
  <c r="S2394" i="1"/>
  <c r="U2394" i="1"/>
  <c r="V2394" i="1"/>
  <c r="W2394" i="1"/>
  <c r="X2394" i="1"/>
  <c r="Y2394" i="1"/>
  <c r="Z2394" i="1"/>
  <c r="AA2394" i="1"/>
  <c r="AB2394" i="1"/>
  <c r="A2395" i="1"/>
  <c r="B2395" i="1"/>
  <c r="C2395" i="1"/>
  <c r="D2395" i="1"/>
  <c r="E2395" i="1"/>
  <c r="F2395" i="1"/>
  <c r="G2395" i="1"/>
  <c r="H2395" i="1"/>
  <c r="I2395" i="1"/>
  <c r="J2395" i="1"/>
  <c r="K2395" i="1"/>
  <c r="L2395" i="1"/>
  <c r="M2395" i="1"/>
  <c r="N2395" i="1"/>
  <c r="O2395" i="1"/>
  <c r="P2395" i="1"/>
  <c r="Q2395" i="1"/>
  <c r="R2395" i="1"/>
  <c r="S2395" i="1"/>
  <c r="U2395" i="1"/>
  <c r="V2395" i="1"/>
  <c r="W2395" i="1"/>
  <c r="X2395" i="1"/>
  <c r="Y2395" i="1"/>
  <c r="Z2395" i="1"/>
  <c r="AA2395" i="1"/>
  <c r="AB2395" i="1"/>
  <c r="A2396" i="1"/>
  <c r="B2396" i="1"/>
  <c r="C2396" i="1"/>
  <c r="D2396" i="1"/>
  <c r="E2396" i="1"/>
  <c r="F2396" i="1"/>
  <c r="G2396" i="1"/>
  <c r="H2396" i="1"/>
  <c r="I2396" i="1"/>
  <c r="J2396" i="1"/>
  <c r="K2396" i="1"/>
  <c r="L2396" i="1"/>
  <c r="M2396" i="1"/>
  <c r="N2396" i="1"/>
  <c r="O2396" i="1"/>
  <c r="P2396" i="1"/>
  <c r="Q2396" i="1"/>
  <c r="R2396" i="1"/>
  <c r="S2396" i="1"/>
  <c r="U2396" i="1"/>
  <c r="V2396" i="1"/>
  <c r="W2396" i="1"/>
  <c r="X2396" i="1"/>
  <c r="Y2396" i="1"/>
  <c r="Z2396" i="1"/>
  <c r="AA2396" i="1"/>
  <c r="AB2396" i="1"/>
  <c r="A2397" i="1"/>
  <c r="B2397" i="1"/>
  <c r="C2397" i="1"/>
  <c r="D2397" i="1"/>
  <c r="E2397" i="1"/>
  <c r="F2397" i="1"/>
  <c r="G2397" i="1"/>
  <c r="H2397" i="1"/>
  <c r="I2397" i="1"/>
  <c r="J2397" i="1"/>
  <c r="K2397" i="1"/>
  <c r="L2397" i="1"/>
  <c r="M2397" i="1"/>
  <c r="N2397" i="1"/>
  <c r="O2397" i="1"/>
  <c r="P2397" i="1"/>
  <c r="Q2397" i="1"/>
  <c r="R2397" i="1"/>
  <c r="S2397" i="1"/>
  <c r="U2397" i="1"/>
  <c r="V2397" i="1"/>
  <c r="W2397" i="1"/>
  <c r="X2397" i="1"/>
  <c r="Y2397" i="1"/>
  <c r="Z2397" i="1"/>
  <c r="AA2397" i="1"/>
  <c r="AB2397" i="1"/>
  <c r="A2398" i="1"/>
  <c r="B2398" i="1"/>
  <c r="C2398" i="1"/>
  <c r="D2398" i="1"/>
  <c r="E2398" i="1"/>
  <c r="F2398" i="1"/>
  <c r="G2398" i="1"/>
  <c r="H2398" i="1"/>
  <c r="I2398" i="1"/>
  <c r="J2398" i="1"/>
  <c r="K2398" i="1"/>
  <c r="L2398" i="1"/>
  <c r="M2398" i="1"/>
  <c r="N2398" i="1"/>
  <c r="O2398" i="1"/>
  <c r="P2398" i="1"/>
  <c r="Q2398" i="1"/>
  <c r="R2398" i="1"/>
  <c r="S2398" i="1"/>
  <c r="U2398" i="1"/>
  <c r="V2398" i="1"/>
  <c r="W2398" i="1"/>
  <c r="X2398" i="1"/>
  <c r="Y2398" i="1"/>
  <c r="Z2398" i="1"/>
  <c r="AA2398" i="1"/>
  <c r="AB2398" i="1"/>
  <c r="A2399" i="1"/>
  <c r="B2399" i="1"/>
  <c r="C2399" i="1"/>
  <c r="D2399" i="1"/>
  <c r="E2399" i="1"/>
  <c r="F2399" i="1"/>
  <c r="G2399" i="1"/>
  <c r="H2399" i="1"/>
  <c r="I2399" i="1"/>
  <c r="J2399" i="1"/>
  <c r="K2399" i="1"/>
  <c r="L2399" i="1"/>
  <c r="M2399" i="1"/>
  <c r="N2399" i="1"/>
  <c r="O2399" i="1"/>
  <c r="P2399" i="1"/>
  <c r="Q2399" i="1"/>
  <c r="R2399" i="1"/>
  <c r="S2399" i="1"/>
  <c r="U2399" i="1"/>
  <c r="V2399" i="1"/>
  <c r="W2399" i="1"/>
  <c r="X2399" i="1"/>
  <c r="Y2399" i="1"/>
  <c r="Z2399" i="1"/>
  <c r="AA2399" i="1"/>
  <c r="AB2399" i="1"/>
  <c r="A2400" i="1"/>
  <c r="B2400" i="1"/>
  <c r="C2400" i="1"/>
  <c r="D2400" i="1"/>
  <c r="E2400" i="1"/>
  <c r="F2400" i="1"/>
  <c r="G2400" i="1"/>
  <c r="H2400" i="1"/>
  <c r="I2400" i="1"/>
  <c r="J2400" i="1"/>
  <c r="K2400" i="1"/>
  <c r="L2400" i="1"/>
  <c r="M2400" i="1"/>
  <c r="N2400" i="1"/>
  <c r="O2400" i="1"/>
  <c r="P2400" i="1"/>
  <c r="Q2400" i="1"/>
  <c r="R2400" i="1"/>
  <c r="S2400" i="1"/>
  <c r="U2400" i="1"/>
  <c r="V2400" i="1"/>
  <c r="W2400" i="1"/>
  <c r="X2400" i="1"/>
  <c r="Y2400" i="1"/>
  <c r="Z2400" i="1"/>
  <c r="AA2400" i="1"/>
  <c r="AB2400" i="1"/>
  <c r="A2401" i="1"/>
  <c r="B2401" i="1"/>
  <c r="C2401" i="1"/>
  <c r="D2401" i="1"/>
  <c r="E2401" i="1"/>
  <c r="F2401" i="1"/>
  <c r="G2401" i="1"/>
  <c r="H2401" i="1"/>
  <c r="I2401" i="1"/>
  <c r="J2401" i="1"/>
  <c r="K2401" i="1"/>
  <c r="L2401" i="1"/>
  <c r="M2401" i="1"/>
  <c r="N2401" i="1"/>
  <c r="O2401" i="1"/>
  <c r="P2401" i="1"/>
  <c r="Q2401" i="1"/>
  <c r="R2401" i="1"/>
  <c r="S2401" i="1"/>
  <c r="U2401" i="1"/>
  <c r="V2401" i="1"/>
  <c r="W2401" i="1"/>
  <c r="X2401" i="1"/>
  <c r="Y2401" i="1"/>
  <c r="Z2401" i="1"/>
  <c r="AA2401" i="1"/>
  <c r="AB2401" i="1"/>
  <c r="A2402" i="1"/>
  <c r="B2402" i="1"/>
  <c r="C2402" i="1"/>
  <c r="D2402" i="1"/>
  <c r="E2402" i="1"/>
  <c r="F2402" i="1"/>
  <c r="G2402" i="1"/>
  <c r="H2402" i="1"/>
  <c r="I2402" i="1"/>
  <c r="J2402" i="1"/>
  <c r="K2402" i="1"/>
  <c r="L2402" i="1"/>
  <c r="M2402" i="1"/>
  <c r="N2402" i="1"/>
  <c r="O2402" i="1"/>
  <c r="P2402" i="1"/>
  <c r="Q2402" i="1"/>
  <c r="R2402" i="1"/>
  <c r="S2402" i="1"/>
  <c r="U2402" i="1"/>
  <c r="V2402" i="1"/>
  <c r="W2402" i="1"/>
  <c r="X2402" i="1"/>
  <c r="Y2402" i="1"/>
  <c r="Z2402" i="1"/>
  <c r="AA2402" i="1"/>
  <c r="AB2402" i="1"/>
  <c r="A2403" i="1"/>
  <c r="B2403" i="1"/>
  <c r="C2403" i="1"/>
  <c r="D2403" i="1"/>
  <c r="E2403" i="1"/>
  <c r="F2403" i="1"/>
  <c r="G2403" i="1"/>
  <c r="H2403" i="1"/>
  <c r="I2403" i="1"/>
  <c r="J2403" i="1"/>
  <c r="K2403" i="1"/>
  <c r="L2403" i="1"/>
  <c r="M2403" i="1"/>
  <c r="N2403" i="1"/>
  <c r="O2403" i="1"/>
  <c r="P2403" i="1"/>
  <c r="Q2403" i="1"/>
  <c r="R2403" i="1"/>
  <c r="S2403" i="1"/>
  <c r="U2403" i="1"/>
  <c r="V2403" i="1"/>
  <c r="W2403" i="1"/>
  <c r="X2403" i="1"/>
  <c r="Y2403" i="1"/>
  <c r="Z2403" i="1"/>
  <c r="AA2403" i="1"/>
  <c r="AB2403" i="1"/>
  <c r="A2404" i="1"/>
  <c r="B2404" i="1"/>
  <c r="C2404" i="1"/>
  <c r="D2404" i="1"/>
  <c r="E2404" i="1"/>
  <c r="F2404" i="1"/>
  <c r="G2404" i="1"/>
  <c r="H2404" i="1"/>
  <c r="I2404" i="1"/>
  <c r="J2404" i="1"/>
  <c r="K2404" i="1"/>
  <c r="L2404" i="1"/>
  <c r="M2404" i="1"/>
  <c r="N2404" i="1"/>
  <c r="O2404" i="1"/>
  <c r="P2404" i="1"/>
  <c r="Q2404" i="1"/>
  <c r="R2404" i="1"/>
  <c r="S2404" i="1"/>
  <c r="U2404" i="1"/>
  <c r="V2404" i="1"/>
  <c r="W2404" i="1"/>
  <c r="X2404" i="1"/>
  <c r="Y2404" i="1"/>
  <c r="Z2404" i="1"/>
  <c r="AA2404" i="1"/>
  <c r="AB2404" i="1"/>
  <c r="A2405" i="1"/>
  <c r="B2405" i="1"/>
  <c r="C2405" i="1"/>
  <c r="D2405" i="1"/>
  <c r="E2405" i="1"/>
  <c r="F2405" i="1"/>
  <c r="G2405" i="1"/>
  <c r="H2405" i="1"/>
  <c r="I2405" i="1"/>
  <c r="J2405" i="1"/>
  <c r="K2405" i="1"/>
  <c r="L2405" i="1"/>
  <c r="M2405" i="1"/>
  <c r="N2405" i="1"/>
  <c r="O2405" i="1"/>
  <c r="P2405" i="1"/>
  <c r="Q2405" i="1"/>
  <c r="R2405" i="1"/>
  <c r="S2405" i="1"/>
  <c r="U2405" i="1"/>
  <c r="V2405" i="1"/>
  <c r="W2405" i="1"/>
  <c r="X2405" i="1"/>
  <c r="Y2405" i="1"/>
  <c r="Z2405" i="1"/>
  <c r="AA2405" i="1"/>
  <c r="AB2405" i="1"/>
  <c r="A2406" i="1"/>
  <c r="B2406" i="1"/>
  <c r="C2406" i="1"/>
  <c r="D2406" i="1"/>
  <c r="E2406" i="1"/>
  <c r="F2406" i="1"/>
  <c r="G2406" i="1"/>
  <c r="H2406" i="1"/>
  <c r="I2406" i="1"/>
  <c r="J2406" i="1"/>
  <c r="K2406" i="1"/>
  <c r="L2406" i="1"/>
  <c r="M2406" i="1"/>
  <c r="N2406" i="1"/>
  <c r="O2406" i="1"/>
  <c r="P2406" i="1"/>
  <c r="Q2406" i="1"/>
  <c r="R2406" i="1"/>
  <c r="S2406" i="1"/>
  <c r="U2406" i="1"/>
  <c r="V2406" i="1"/>
  <c r="W2406" i="1"/>
  <c r="X2406" i="1"/>
  <c r="Y2406" i="1"/>
  <c r="Z2406" i="1"/>
  <c r="AA2406" i="1"/>
  <c r="AB2406" i="1"/>
  <c r="A2407" i="1"/>
  <c r="B2407" i="1"/>
  <c r="C2407" i="1"/>
  <c r="D2407" i="1"/>
  <c r="E2407" i="1"/>
  <c r="F2407" i="1"/>
  <c r="G2407" i="1"/>
  <c r="H2407" i="1"/>
  <c r="I2407" i="1"/>
  <c r="J2407" i="1"/>
  <c r="K2407" i="1"/>
  <c r="L2407" i="1"/>
  <c r="M2407" i="1"/>
  <c r="N2407" i="1"/>
  <c r="O2407" i="1"/>
  <c r="P2407" i="1"/>
  <c r="Q2407" i="1"/>
  <c r="R2407" i="1"/>
  <c r="S2407" i="1"/>
  <c r="U2407" i="1"/>
  <c r="V2407" i="1"/>
  <c r="W2407" i="1"/>
  <c r="X2407" i="1"/>
  <c r="Y2407" i="1"/>
  <c r="Z2407" i="1"/>
  <c r="AA2407" i="1"/>
  <c r="AB2407" i="1"/>
  <c r="A2408" i="1"/>
  <c r="B2408" i="1"/>
  <c r="C2408" i="1"/>
  <c r="D2408" i="1"/>
  <c r="E2408" i="1"/>
  <c r="F2408" i="1"/>
  <c r="G2408" i="1"/>
  <c r="H2408" i="1"/>
  <c r="I2408" i="1"/>
  <c r="J2408" i="1"/>
  <c r="K2408" i="1"/>
  <c r="L2408" i="1"/>
  <c r="M2408" i="1"/>
  <c r="N2408" i="1"/>
  <c r="O2408" i="1"/>
  <c r="P2408" i="1"/>
  <c r="Q2408" i="1"/>
  <c r="R2408" i="1"/>
  <c r="S2408" i="1"/>
  <c r="U2408" i="1"/>
  <c r="V2408" i="1"/>
  <c r="W2408" i="1"/>
  <c r="X2408" i="1"/>
  <c r="Y2408" i="1"/>
  <c r="Z2408" i="1"/>
  <c r="AA2408" i="1"/>
  <c r="AB2408" i="1"/>
  <c r="A2409" i="1"/>
  <c r="B2409" i="1"/>
  <c r="C2409" i="1"/>
  <c r="D2409" i="1"/>
  <c r="E2409" i="1"/>
  <c r="F2409" i="1"/>
  <c r="G2409" i="1"/>
  <c r="H2409" i="1"/>
  <c r="I2409" i="1"/>
  <c r="J2409" i="1"/>
  <c r="K2409" i="1"/>
  <c r="L2409" i="1"/>
  <c r="M2409" i="1"/>
  <c r="N2409" i="1"/>
  <c r="O2409" i="1"/>
  <c r="P2409" i="1"/>
  <c r="Q2409" i="1"/>
  <c r="R2409" i="1"/>
  <c r="S2409" i="1"/>
  <c r="U2409" i="1"/>
  <c r="V2409" i="1"/>
  <c r="W2409" i="1"/>
  <c r="X2409" i="1"/>
  <c r="Y2409" i="1"/>
  <c r="Z2409" i="1"/>
  <c r="AA2409" i="1"/>
  <c r="AB2409" i="1"/>
  <c r="A2410" i="1"/>
  <c r="B2410" i="1"/>
  <c r="C2410" i="1"/>
  <c r="D2410" i="1"/>
  <c r="E2410" i="1"/>
  <c r="F2410" i="1"/>
  <c r="G2410" i="1"/>
  <c r="H2410" i="1"/>
  <c r="I2410" i="1"/>
  <c r="J2410" i="1"/>
  <c r="K2410" i="1"/>
  <c r="L2410" i="1"/>
  <c r="M2410" i="1"/>
  <c r="N2410" i="1"/>
  <c r="O2410" i="1"/>
  <c r="P2410" i="1"/>
  <c r="Q2410" i="1"/>
  <c r="R2410" i="1"/>
  <c r="S2410" i="1"/>
  <c r="U2410" i="1"/>
  <c r="V2410" i="1"/>
  <c r="W2410" i="1"/>
  <c r="X2410" i="1"/>
  <c r="Y2410" i="1"/>
  <c r="Z2410" i="1"/>
  <c r="AA2410" i="1"/>
  <c r="AB2410" i="1"/>
  <c r="A2411" i="1"/>
  <c r="B2411" i="1"/>
  <c r="C2411" i="1"/>
  <c r="D2411" i="1"/>
  <c r="E2411" i="1"/>
  <c r="F2411" i="1"/>
  <c r="G2411" i="1"/>
  <c r="H2411" i="1"/>
  <c r="I2411" i="1"/>
  <c r="J2411" i="1"/>
  <c r="K2411" i="1"/>
  <c r="L2411" i="1"/>
  <c r="M2411" i="1"/>
  <c r="N2411" i="1"/>
  <c r="O2411" i="1"/>
  <c r="P2411" i="1"/>
  <c r="Q2411" i="1"/>
  <c r="R2411" i="1"/>
  <c r="S2411" i="1"/>
  <c r="U2411" i="1"/>
  <c r="V2411" i="1"/>
  <c r="W2411" i="1"/>
  <c r="X2411" i="1"/>
  <c r="Y2411" i="1"/>
  <c r="Z2411" i="1"/>
  <c r="AA2411" i="1"/>
  <c r="AB2411" i="1"/>
  <c r="A2412" i="1"/>
  <c r="B2412" i="1"/>
  <c r="C2412" i="1"/>
  <c r="D2412" i="1"/>
  <c r="E2412" i="1"/>
  <c r="F2412" i="1"/>
  <c r="G2412" i="1"/>
  <c r="H2412" i="1"/>
  <c r="I2412" i="1"/>
  <c r="J2412" i="1"/>
  <c r="K2412" i="1"/>
  <c r="L2412" i="1"/>
  <c r="M2412" i="1"/>
  <c r="N2412" i="1"/>
  <c r="O2412" i="1"/>
  <c r="P2412" i="1"/>
  <c r="Q2412" i="1"/>
  <c r="R2412" i="1"/>
  <c r="S2412" i="1"/>
  <c r="U2412" i="1"/>
  <c r="V2412" i="1"/>
  <c r="W2412" i="1"/>
  <c r="X2412" i="1"/>
  <c r="Y2412" i="1"/>
  <c r="Z2412" i="1"/>
  <c r="AA2412" i="1"/>
  <c r="AB2412" i="1"/>
  <c r="A2413" i="1"/>
  <c r="B2413" i="1"/>
  <c r="C2413" i="1"/>
  <c r="D2413" i="1"/>
  <c r="E2413" i="1"/>
  <c r="F2413" i="1"/>
  <c r="G2413" i="1"/>
  <c r="H2413" i="1"/>
  <c r="I2413" i="1"/>
  <c r="J2413" i="1"/>
  <c r="K2413" i="1"/>
  <c r="L2413" i="1"/>
  <c r="M2413" i="1"/>
  <c r="N2413" i="1"/>
  <c r="O2413" i="1"/>
  <c r="P2413" i="1"/>
  <c r="Q2413" i="1"/>
  <c r="R2413" i="1"/>
  <c r="S2413" i="1"/>
  <c r="U2413" i="1"/>
  <c r="V2413" i="1"/>
  <c r="W2413" i="1"/>
  <c r="X2413" i="1"/>
  <c r="Y2413" i="1"/>
  <c r="Z2413" i="1"/>
  <c r="AA2413" i="1"/>
  <c r="AB2413" i="1"/>
  <c r="A2414" i="1"/>
  <c r="B2414" i="1"/>
  <c r="C2414" i="1"/>
  <c r="D2414" i="1"/>
  <c r="E2414" i="1"/>
  <c r="F2414" i="1"/>
  <c r="G2414" i="1"/>
  <c r="H2414" i="1"/>
  <c r="I2414" i="1"/>
  <c r="J2414" i="1"/>
  <c r="K2414" i="1"/>
  <c r="L2414" i="1"/>
  <c r="M2414" i="1"/>
  <c r="N2414" i="1"/>
  <c r="O2414" i="1"/>
  <c r="P2414" i="1"/>
  <c r="Q2414" i="1"/>
  <c r="R2414" i="1"/>
  <c r="S2414" i="1"/>
  <c r="U2414" i="1"/>
  <c r="V2414" i="1"/>
  <c r="W2414" i="1"/>
  <c r="X2414" i="1"/>
  <c r="Y2414" i="1"/>
  <c r="Z2414" i="1"/>
  <c r="AA2414" i="1"/>
  <c r="AB2414" i="1"/>
  <c r="A2415" i="1"/>
  <c r="B2415" i="1"/>
  <c r="C2415" i="1"/>
  <c r="D2415" i="1"/>
  <c r="E2415" i="1"/>
  <c r="F2415" i="1"/>
  <c r="G2415" i="1"/>
  <c r="H2415" i="1"/>
  <c r="I2415" i="1"/>
  <c r="J2415" i="1"/>
  <c r="K2415" i="1"/>
  <c r="L2415" i="1"/>
  <c r="M2415" i="1"/>
  <c r="N2415" i="1"/>
  <c r="O2415" i="1"/>
  <c r="P2415" i="1"/>
  <c r="Q2415" i="1"/>
  <c r="R2415" i="1"/>
  <c r="S2415" i="1"/>
  <c r="U2415" i="1"/>
  <c r="V2415" i="1"/>
  <c r="W2415" i="1"/>
  <c r="X2415" i="1"/>
  <c r="Y2415" i="1"/>
  <c r="Z2415" i="1"/>
  <c r="AA2415" i="1"/>
  <c r="AB2415" i="1"/>
  <c r="A2416" i="1"/>
  <c r="B2416" i="1"/>
  <c r="C2416" i="1"/>
  <c r="D2416" i="1"/>
  <c r="E2416" i="1"/>
  <c r="F2416" i="1"/>
  <c r="G2416" i="1"/>
  <c r="H2416" i="1"/>
  <c r="I2416" i="1"/>
  <c r="J2416" i="1"/>
  <c r="K2416" i="1"/>
  <c r="L2416" i="1"/>
  <c r="M2416" i="1"/>
  <c r="N2416" i="1"/>
  <c r="O2416" i="1"/>
  <c r="P2416" i="1"/>
  <c r="Q2416" i="1"/>
  <c r="R2416" i="1"/>
  <c r="S2416" i="1"/>
  <c r="U2416" i="1"/>
  <c r="V2416" i="1"/>
  <c r="W2416" i="1"/>
  <c r="X2416" i="1"/>
  <c r="Y2416" i="1"/>
  <c r="Z2416" i="1"/>
  <c r="AA2416" i="1"/>
  <c r="AB2416" i="1"/>
  <c r="A2417" i="1"/>
  <c r="B2417" i="1"/>
  <c r="C2417" i="1"/>
  <c r="D2417" i="1"/>
  <c r="E2417" i="1"/>
  <c r="F2417" i="1"/>
  <c r="G2417" i="1"/>
  <c r="H2417" i="1"/>
  <c r="I2417" i="1"/>
  <c r="J2417" i="1"/>
  <c r="K2417" i="1"/>
  <c r="L2417" i="1"/>
  <c r="M2417" i="1"/>
  <c r="N2417" i="1"/>
  <c r="O2417" i="1"/>
  <c r="P2417" i="1"/>
  <c r="Q2417" i="1"/>
  <c r="R2417" i="1"/>
  <c r="S2417" i="1"/>
  <c r="U2417" i="1"/>
  <c r="V2417" i="1"/>
  <c r="W2417" i="1"/>
  <c r="X2417" i="1"/>
  <c r="Y2417" i="1"/>
  <c r="Z2417" i="1"/>
  <c r="AA2417" i="1"/>
  <c r="AB2417" i="1"/>
  <c r="A2418" i="1"/>
  <c r="B2418" i="1"/>
  <c r="C2418" i="1"/>
  <c r="D2418" i="1"/>
  <c r="E2418" i="1"/>
  <c r="F2418" i="1"/>
  <c r="G2418" i="1"/>
  <c r="H2418" i="1"/>
  <c r="I2418" i="1"/>
  <c r="J2418" i="1"/>
  <c r="K2418" i="1"/>
  <c r="L2418" i="1"/>
  <c r="M2418" i="1"/>
  <c r="N2418" i="1"/>
  <c r="O2418" i="1"/>
  <c r="P2418" i="1"/>
  <c r="Q2418" i="1"/>
  <c r="R2418" i="1"/>
  <c r="S2418" i="1"/>
  <c r="U2418" i="1"/>
  <c r="V2418" i="1"/>
  <c r="W2418" i="1"/>
  <c r="X2418" i="1"/>
  <c r="Y2418" i="1"/>
  <c r="Z2418" i="1"/>
  <c r="AA2418" i="1"/>
  <c r="AB2418" i="1"/>
  <c r="A2419" i="1"/>
  <c r="B2419" i="1"/>
  <c r="C2419" i="1"/>
  <c r="D2419" i="1"/>
  <c r="E2419" i="1"/>
  <c r="F2419" i="1"/>
  <c r="G2419" i="1"/>
  <c r="H2419" i="1"/>
  <c r="I2419" i="1"/>
  <c r="J2419" i="1"/>
  <c r="K2419" i="1"/>
  <c r="L2419" i="1"/>
  <c r="M2419" i="1"/>
  <c r="N2419" i="1"/>
  <c r="O2419" i="1"/>
  <c r="P2419" i="1"/>
  <c r="Q2419" i="1"/>
  <c r="R2419" i="1"/>
  <c r="S2419" i="1"/>
  <c r="U2419" i="1"/>
  <c r="V2419" i="1"/>
  <c r="W2419" i="1"/>
  <c r="X2419" i="1"/>
  <c r="Y2419" i="1"/>
  <c r="Z2419" i="1"/>
  <c r="AA2419" i="1"/>
  <c r="AB2419" i="1"/>
  <c r="A2420" i="1"/>
  <c r="B2420" i="1"/>
  <c r="C2420" i="1"/>
  <c r="D2420" i="1"/>
  <c r="E2420" i="1"/>
  <c r="F2420" i="1"/>
  <c r="G2420" i="1"/>
  <c r="H2420" i="1"/>
  <c r="I2420" i="1"/>
  <c r="J2420" i="1"/>
  <c r="K2420" i="1"/>
  <c r="L2420" i="1"/>
  <c r="M2420" i="1"/>
  <c r="N2420" i="1"/>
  <c r="O2420" i="1"/>
  <c r="P2420" i="1"/>
  <c r="Q2420" i="1"/>
  <c r="R2420" i="1"/>
  <c r="S2420" i="1"/>
  <c r="U2420" i="1"/>
  <c r="V2420" i="1"/>
  <c r="W2420" i="1"/>
  <c r="X2420" i="1"/>
  <c r="Y2420" i="1"/>
  <c r="Z2420" i="1"/>
  <c r="AA2420" i="1"/>
  <c r="AB2420" i="1"/>
  <c r="A2421" i="1"/>
  <c r="B2421" i="1"/>
  <c r="C2421" i="1"/>
  <c r="D2421" i="1"/>
  <c r="E2421" i="1"/>
  <c r="F2421" i="1"/>
  <c r="G2421" i="1"/>
  <c r="H2421" i="1"/>
  <c r="I2421" i="1"/>
  <c r="J2421" i="1"/>
  <c r="K2421" i="1"/>
  <c r="L2421" i="1"/>
  <c r="M2421" i="1"/>
  <c r="N2421" i="1"/>
  <c r="O2421" i="1"/>
  <c r="P2421" i="1"/>
  <c r="Q2421" i="1"/>
  <c r="R2421" i="1"/>
  <c r="S2421" i="1"/>
  <c r="U2421" i="1"/>
  <c r="V2421" i="1"/>
  <c r="W2421" i="1"/>
  <c r="X2421" i="1"/>
  <c r="Y2421" i="1"/>
  <c r="Z2421" i="1"/>
  <c r="AA2421" i="1"/>
  <c r="AB2421" i="1"/>
  <c r="A2422" i="1"/>
  <c r="B2422" i="1"/>
  <c r="C2422" i="1"/>
  <c r="D2422" i="1"/>
  <c r="E2422" i="1"/>
  <c r="F2422" i="1"/>
  <c r="G2422" i="1"/>
  <c r="H2422" i="1"/>
  <c r="I2422" i="1"/>
  <c r="J2422" i="1"/>
  <c r="K2422" i="1"/>
  <c r="L2422" i="1"/>
  <c r="M2422" i="1"/>
  <c r="N2422" i="1"/>
  <c r="O2422" i="1"/>
  <c r="P2422" i="1"/>
  <c r="Q2422" i="1"/>
  <c r="R2422" i="1"/>
  <c r="S2422" i="1"/>
  <c r="U2422" i="1"/>
  <c r="V2422" i="1"/>
  <c r="W2422" i="1"/>
  <c r="X2422" i="1"/>
  <c r="Y2422" i="1"/>
  <c r="Z2422" i="1"/>
  <c r="AA2422" i="1"/>
  <c r="AB2422" i="1"/>
  <c r="A2423" i="1"/>
  <c r="B2423" i="1"/>
  <c r="C2423" i="1"/>
  <c r="D2423" i="1"/>
  <c r="E2423" i="1"/>
  <c r="F2423" i="1"/>
  <c r="G2423" i="1"/>
  <c r="H2423" i="1"/>
  <c r="I2423" i="1"/>
  <c r="J2423" i="1"/>
  <c r="K2423" i="1"/>
  <c r="L2423" i="1"/>
  <c r="M2423" i="1"/>
  <c r="N2423" i="1"/>
  <c r="O2423" i="1"/>
  <c r="P2423" i="1"/>
  <c r="Q2423" i="1"/>
  <c r="R2423" i="1"/>
  <c r="S2423" i="1"/>
  <c r="U2423" i="1"/>
  <c r="V2423" i="1"/>
  <c r="W2423" i="1"/>
  <c r="X2423" i="1"/>
  <c r="Y2423" i="1"/>
  <c r="Z2423" i="1"/>
  <c r="AA2423" i="1"/>
  <c r="AB2423" i="1"/>
  <c r="A2424" i="1"/>
  <c r="B2424" i="1"/>
  <c r="C2424" i="1"/>
  <c r="D2424" i="1"/>
  <c r="E2424" i="1"/>
  <c r="F2424" i="1"/>
  <c r="G2424" i="1"/>
  <c r="H2424" i="1"/>
  <c r="I2424" i="1"/>
  <c r="J2424" i="1"/>
  <c r="K2424" i="1"/>
  <c r="L2424" i="1"/>
  <c r="M2424" i="1"/>
  <c r="N2424" i="1"/>
  <c r="O2424" i="1"/>
  <c r="P2424" i="1"/>
  <c r="Q2424" i="1"/>
  <c r="R2424" i="1"/>
  <c r="S2424" i="1"/>
  <c r="U2424" i="1"/>
  <c r="V2424" i="1"/>
  <c r="W2424" i="1"/>
  <c r="X2424" i="1"/>
  <c r="Y2424" i="1"/>
  <c r="Z2424" i="1"/>
  <c r="AA2424" i="1"/>
  <c r="AB2424" i="1"/>
  <c r="A2425" i="1"/>
  <c r="B2425" i="1"/>
  <c r="C2425" i="1"/>
  <c r="D2425" i="1"/>
  <c r="E2425" i="1"/>
  <c r="F2425" i="1"/>
  <c r="G2425" i="1"/>
  <c r="H2425" i="1"/>
  <c r="I2425" i="1"/>
  <c r="J2425" i="1"/>
  <c r="K2425" i="1"/>
  <c r="L2425" i="1"/>
  <c r="M2425" i="1"/>
  <c r="N2425" i="1"/>
  <c r="O2425" i="1"/>
  <c r="P2425" i="1"/>
  <c r="Q2425" i="1"/>
  <c r="R2425" i="1"/>
  <c r="S2425" i="1"/>
  <c r="U2425" i="1"/>
  <c r="V2425" i="1"/>
  <c r="W2425" i="1"/>
  <c r="X2425" i="1"/>
  <c r="Y2425" i="1"/>
  <c r="Z2425" i="1"/>
  <c r="AA2425" i="1"/>
  <c r="AB2425" i="1"/>
  <c r="A2426" i="1"/>
  <c r="B2426" i="1"/>
  <c r="C2426" i="1"/>
  <c r="D2426" i="1"/>
  <c r="E2426" i="1"/>
  <c r="F2426" i="1"/>
  <c r="G2426" i="1"/>
  <c r="H2426" i="1"/>
  <c r="I2426" i="1"/>
  <c r="J2426" i="1"/>
  <c r="K2426" i="1"/>
  <c r="L2426" i="1"/>
  <c r="M2426" i="1"/>
  <c r="N2426" i="1"/>
  <c r="O2426" i="1"/>
  <c r="P2426" i="1"/>
  <c r="Q2426" i="1"/>
  <c r="R2426" i="1"/>
  <c r="S2426" i="1"/>
  <c r="U2426" i="1"/>
  <c r="V2426" i="1"/>
  <c r="W2426" i="1"/>
  <c r="X2426" i="1"/>
  <c r="Y2426" i="1"/>
  <c r="Z2426" i="1"/>
  <c r="AA2426" i="1"/>
  <c r="AB2426" i="1"/>
  <c r="A2427" i="1"/>
  <c r="B2427" i="1"/>
  <c r="C2427" i="1"/>
  <c r="D2427" i="1"/>
  <c r="E2427" i="1"/>
  <c r="F2427" i="1"/>
  <c r="G2427" i="1"/>
  <c r="H2427" i="1"/>
  <c r="I2427" i="1"/>
  <c r="J2427" i="1"/>
  <c r="K2427" i="1"/>
  <c r="L2427" i="1"/>
  <c r="M2427" i="1"/>
  <c r="N2427" i="1"/>
  <c r="O2427" i="1"/>
  <c r="P2427" i="1"/>
  <c r="Q2427" i="1"/>
  <c r="R2427" i="1"/>
  <c r="S2427" i="1"/>
  <c r="U2427" i="1"/>
  <c r="V2427" i="1"/>
  <c r="W2427" i="1"/>
  <c r="X2427" i="1"/>
  <c r="Y2427" i="1"/>
  <c r="Z2427" i="1"/>
  <c r="AA2427" i="1"/>
  <c r="AB2427" i="1"/>
  <c r="A2428" i="1"/>
  <c r="B2428" i="1"/>
  <c r="C2428" i="1"/>
  <c r="D2428" i="1"/>
  <c r="E2428" i="1"/>
  <c r="F2428" i="1"/>
  <c r="G2428" i="1"/>
  <c r="H2428" i="1"/>
  <c r="I2428" i="1"/>
  <c r="J2428" i="1"/>
  <c r="K2428" i="1"/>
  <c r="L2428" i="1"/>
  <c r="M2428" i="1"/>
  <c r="N2428" i="1"/>
  <c r="O2428" i="1"/>
  <c r="P2428" i="1"/>
  <c r="Q2428" i="1"/>
  <c r="R2428" i="1"/>
  <c r="S2428" i="1"/>
  <c r="U2428" i="1"/>
  <c r="V2428" i="1"/>
  <c r="W2428" i="1"/>
  <c r="X2428" i="1"/>
  <c r="Y2428" i="1"/>
  <c r="Z2428" i="1"/>
  <c r="AA2428" i="1"/>
  <c r="AB2428" i="1"/>
  <c r="A2429" i="1"/>
  <c r="B2429" i="1"/>
  <c r="C2429" i="1"/>
  <c r="D2429" i="1"/>
  <c r="E2429" i="1"/>
  <c r="F2429" i="1"/>
  <c r="G2429" i="1"/>
  <c r="H2429" i="1"/>
  <c r="I2429" i="1"/>
  <c r="J2429" i="1"/>
  <c r="K2429" i="1"/>
  <c r="L2429" i="1"/>
  <c r="M2429" i="1"/>
  <c r="N2429" i="1"/>
  <c r="O2429" i="1"/>
  <c r="P2429" i="1"/>
  <c r="Q2429" i="1"/>
  <c r="R2429" i="1"/>
  <c r="S2429" i="1"/>
  <c r="U2429" i="1"/>
  <c r="V2429" i="1"/>
  <c r="W2429" i="1"/>
  <c r="X2429" i="1"/>
  <c r="Y2429" i="1"/>
  <c r="Z2429" i="1"/>
  <c r="AA2429" i="1"/>
  <c r="AB2429" i="1"/>
  <c r="A2430" i="1"/>
  <c r="B2430" i="1"/>
  <c r="C2430" i="1"/>
  <c r="D2430" i="1"/>
  <c r="E2430" i="1"/>
  <c r="F2430" i="1"/>
  <c r="G2430" i="1"/>
  <c r="H2430" i="1"/>
  <c r="I2430" i="1"/>
  <c r="J2430" i="1"/>
  <c r="K2430" i="1"/>
  <c r="L2430" i="1"/>
  <c r="M2430" i="1"/>
  <c r="N2430" i="1"/>
  <c r="O2430" i="1"/>
  <c r="P2430" i="1"/>
  <c r="Q2430" i="1"/>
  <c r="R2430" i="1"/>
  <c r="S2430" i="1"/>
  <c r="U2430" i="1"/>
  <c r="V2430" i="1"/>
  <c r="W2430" i="1"/>
  <c r="X2430" i="1"/>
  <c r="Y2430" i="1"/>
  <c r="Z2430" i="1"/>
  <c r="AA2430" i="1"/>
  <c r="AB2430" i="1"/>
  <c r="A2431" i="1"/>
  <c r="B2431" i="1"/>
  <c r="C2431" i="1"/>
  <c r="D2431" i="1"/>
  <c r="E2431" i="1"/>
  <c r="F2431" i="1"/>
  <c r="G2431" i="1"/>
  <c r="H2431" i="1"/>
  <c r="I2431" i="1"/>
  <c r="J2431" i="1"/>
  <c r="K2431" i="1"/>
  <c r="L2431" i="1"/>
  <c r="M2431" i="1"/>
  <c r="N2431" i="1"/>
  <c r="O2431" i="1"/>
  <c r="P2431" i="1"/>
  <c r="Q2431" i="1"/>
  <c r="R2431" i="1"/>
  <c r="S2431" i="1"/>
  <c r="U2431" i="1"/>
  <c r="V2431" i="1"/>
  <c r="W2431" i="1"/>
  <c r="X2431" i="1"/>
  <c r="Y2431" i="1"/>
  <c r="Z2431" i="1"/>
  <c r="AA2431" i="1"/>
  <c r="AB2431" i="1"/>
  <c r="A2432" i="1"/>
  <c r="B2432" i="1"/>
  <c r="C2432" i="1"/>
  <c r="D2432" i="1"/>
  <c r="E2432" i="1"/>
  <c r="F2432" i="1"/>
  <c r="G2432" i="1"/>
  <c r="H2432" i="1"/>
  <c r="I2432" i="1"/>
  <c r="J2432" i="1"/>
  <c r="K2432" i="1"/>
  <c r="L2432" i="1"/>
  <c r="M2432" i="1"/>
  <c r="N2432" i="1"/>
  <c r="O2432" i="1"/>
  <c r="P2432" i="1"/>
  <c r="Q2432" i="1"/>
  <c r="R2432" i="1"/>
  <c r="S2432" i="1"/>
  <c r="U2432" i="1"/>
  <c r="V2432" i="1"/>
  <c r="W2432" i="1"/>
  <c r="X2432" i="1"/>
  <c r="Y2432" i="1"/>
  <c r="Z2432" i="1"/>
  <c r="AA2432" i="1"/>
  <c r="AB2432" i="1"/>
  <c r="A2433" i="1"/>
  <c r="B2433" i="1"/>
  <c r="C2433" i="1"/>
  <c r="D2433" i="1"/>
  <c r="E2433" i="1"/>
  <c r="F2433" i="1"/>
  <c r="G2433" i="1"/>
  <c r="H2433" i="1"/>
  <c r="I2433" i="1"/>
  <c r="J2433" i="1"/>
  <c r="K2433" i="1"/>
  <c r="L2433" i="1"/>
  <c r="M2433" i="1"/>
  <c r="N2433" i="1"/>
  <c r="O2433" i="1"/>
  <c r="P2433" i="1"/>
  <c r="Q2433" i="1"/>
  <c r="R2433" i="1"/>
  <c r="S2433" i="1"/>
  <c r="U2433" i="1"/>
  <c r="V2433" i="1"/>
  <c r="W2433" i="1"/>
  <c r="X2433" i="1"/>
  <c r="Y2433" i="1"/>
  <c r="Z2433" i="1"/>
  <c r="AA2433" i="1"/>
  <c r="AB2433" i="1"/>
  <c r="A2434" i="1"/>
  <c r="B2434" i="1"/>
  <c r="C2434" i="1"/>
  <c r="D2434" i="1"/>
  <c r="E2434" i="1"/>
  <c r="F2434" i="1"/>
  <c r="G2434" i="1"/>
  <c r="H2434" i="1"/>
  <c r="I2434" i="1"/>
  <c r="J2434" i="1"/>
  <c r="K2434" i="1"/>
  <c r="L2434" i="1"/>
  <c r="M2434" i="1"/>
  <c r="N2434" i="1"/>
  <c r="O2434" i="1"/>
  <c r="P2434" i="1"/>
  <c r="Q2434" i="1"/>
  <c r="R2434" i="1"/>
  <c r="S2434" i="1"/>
  <c r="U2434" i="1"/>
  <c r="V2434" i="1"/>
  <c r="W2434" i="1"/>
  <c r="X2434" i="1"/>
  <c r="Y2434" i="1"/>
  <c r="Z2434" i="1"/>
  <c r="AA2434" i="1"/>
  <c r="AB2434" i="1"/>
  <c r="A2435" i="1"/>
  <c r="B2435" i="1"/>
  <c r="C2435" i="1"/>
  <c r="D2435" i="1"/>
  <c r="E2435" i="1"/>
  <c r="F2435" i="1"/>
  <c r="G2435" i="1"/>
  <c r="H2435" i="1"/>
  <c r="I2435" i="1"/>
  <c r="J2435" i="1"/>
  <c r="K2435" i="1"/>
  <c r="L2435" i="1"/>
  <c r="M2435" i="1"/>
  <c r="N2435" i="1"/>
  <c r="O2435" i="1"/>
  <c r="P2435" i="1"/>
  <c r="Q2435" i="1"/>
  <c r="R2435" i="1"/>
  <c r="S2435" i="1"/>
  <c r="U2435" i="1"/>
  <c r="V2435" i="1"/>
  <c r="W2435" i="1"/>
  <c r="X2435" i="1"/>
  <c r="Y2435" i="1"/>
  <c r="Z2435" i="1"/>
  <c r="AA2435" i="1"/>
  <c r="AB2435" i="1"/>
  <c r="A2436" i="1"/>
  <c r="B2436" i="1"/>
  <c r="C2436" i="1"/>
  <c r="D2436" i="1"/>
  <c r="E2436" i="1"/>
  <c r="F2436" i="1"/>
  <c r="G2436" i="1"/>
  <c r="H2436" i="1"/>
  <c r="I2436" i="1"/>
  <c r="J2436" i="1"/>
  <c r="K2436" i="1"/>
  <c r="L2436" i="1"/>
  <c r="M2436" i="1"/>
  <c r="N2436" i="1"/>
  <c r="O2436" i="1"/>
  <c r="P2436" i="1"/>
  <c r="Q2436" i="1"/>
  <c r="R2436" i="1"/>
  <c r="S2436" i="1"/>
  <c r="U2436" i="1"/>
  <c r="V2436" i="1"/>
  <c r="W2436" i="1"/>
  <c r="X2436" i="1"/>
  <c r="Y2436" i="1"/>
  <c r="Z2436" i="1"/>
  <c r="AA2436" i="1"/>
  <c r="AB2436" i="1"/>
  <c r="A2437" i="1"/>
  <c r="B2437" i="1"/>
  <c r="C2437" i="1"/>
  <c r="D2437" i="1"/>
  <c r="E2437" i="1"/>
  <c r="F2437" i="1"/>
  <c r="G2437" i="1"/>
  <c r="H2437" i="1"/>
  <c r="I2437" i="1"/>
  <c r="J2437" i="1"/>
  <c r="K2437" i="1"/>
  <c r="L2437" i="1"/>
  <c r="M2437" i="1"/>
  <c r="N2437" i="1"/>
  <c r="O2437" i="1"/>
  <c r="P2437" i="1"/>
  <c r="Q2437" i="1"/>
  <c r="R2437" i="1"/>
  <c r="S2437" i="1"/>
  <c r="U2437" i="1"/>
  <c r="V2437" i="1"/>
  <c r="W2437" i="1"/>
  <c r="X2437" i="1"/>
  <c r="Y2437" i="1"/>
  <c r="Z2437" i="1"/>
  <c r="AA2437" i="1"/>
  <c r="AB2437" i="1"/>
  <c r="A2438" i="1"/>
  <c r="B2438" i="1"/>
  <c r="C2438" i="1"/>
  <c r="D2438" i="1"/>
  <c r="E2438" i="1"/>
  <c r="F2438" i="1"/>
  <c r="G2438" i="1"/>
  <c r="H2438" i="1"/>
  <c r="I2438" i="1"/>
  <c r="J2438" i="1"/>
  <c r="K2438" i="1"/>
  <c r="L2438" i="1"/>
  <c r="M2438" i="1"/>
  <c r="N2438" i="1"/>
  <c r="O2438" i="1"/>
  <c r="P2438" i="1"/>
  <c r="Q2438" i="1"/>
  <c r="R2438" i="1"/>
  <c r="S2438" i="1"/>
  <c r="U2438" i="1"/>
  <c r="V2438" i="1"/>
  <c r="W2438" i="1"/>
  <c r="X2438" i="1"/>
  <c r="Y2438" i="1"/>
  <c r="Z2438" i="1"/>
  <c r="AA2438" i="1"/>
  <c r="AB2438" i="1"/>
  <c r="A2439" i="1"/>
  <c r="B2439" i="1"/>
  <c r="C2439" i="1"/>
  <c r="D2439" i="1"/>
  <c r="E2439" i="1"/>
  <c r="F2439" i="1"/>
  <c r="G2439" i="1"/>
  <c r="H2439" i="1"/>
  <c r="I2439" i="1"/>
  <c r="J2439" i="1"/>
  <c r="K2439" i="1"/>
  <c r="L2439" i="1"/>
  <c r="M2439" i="1"/>
  <c r="N2439" i="1"/>
  <c r="O2439" i="1"/>
  <c r="P2439" i="1"/>
  <c r="Q2439" i="1"/>
  <c r="R2439" i="1"/>
  <c r="S2439" i="1"/>
  <c r="U2439" i="1"/>
  <c r="V2439" i="1"/>
  <c r="W2439" i="1"/>
  <c r="X2439" i="1"/>
  <c r="Y2439" i="1"/>
  <c r="Z2439" i="1"/>
  <c r="AA2439" i="1"/>
  <c r="AB2439" i="1"/>
  <c r="A2440" i="1"/>
  <c r="B2440" i="1"/>
  <c r="C2440" i="1"/>
  <c r="D2440" i="1"/>
  <c r="E2440" i="1"/>
  <c r="F2440" i="1"/>
  <c r="G2440" i="1"/>
  <c r="H2440" i="1"/>
  <c r="I2440" i="1"/>
  <c r="J2440" i="1"/>
  <c r="K2440" i="1"/>
  <c r="L2440" i="1"/>
  <c r="M2440" i="1"/>
  <c r="N2440" i="1"/>
  <c r="O2440" i="1"/>
  <c r="P2440" i="1"/>
  <c r="Q2440" i="1"/>
  <c r="R2440" i="1"/>
  <c r="S2440" i="1"/>
  <c r="U2440" i="1"/>
  <c r="V2440" i="1"/>
  <c r="W2440" i="1"/>
  <c r="X2440" i="1"/>
  <c r="Y2440" i="1"/>
  <c r="Z2440" i="1"/>
  <c r="AA2440" i="1"/>
  <c r="AB2440" i="1"/>
  <c r="A2441" i="1"/>
  <c r="B2441" i="1"/>
  <c r="C2441" i="1"/>
  <c r="D2441" i="1"/>
  <c r="E2441" i="1"/>
  <c r="F2441" i="1"/>
  <c r="G2441" i="1"/>
  <c r="H2441" i="1"/>
  <c r="I2441" i="1"/>
  <c r="J2441" i="1"/>
  <c r="K2441" i="1"/>
  <c r="L2441" i="1"/>
  <c r="M2441" i="1"/>
  <c r="N2441" i="1"/>
  <c r="O2441" i="1"/>
  <c r="P2441" i="1"/>
  <c r="Q2441" i="1"/>
  <c r="R2441" i="1"/>
  <c r="S2441" i="1"/>
  <c r="U2441" i="1"/>
  <c r="V2441" i="1"/>
  <c r="W2441" i="1"/>
  <c r="X2441" i="1"/>
  <c r="Y2441" i="1"/>
  <c r="Z2441" i="1"/>
  <c r="AA2441" i="1"/>
  <c r="AB2441" i="1"/>
  <c r="A2442" i="1"/>
  <c r="B2442" i="1"/>
  <c r="C2442" i="1"/>
  <c r="D2442" i="1"/>
  <c r="E2442" i="1"/>
  <c r="F2442" i="1"/>
  <c r="G2442" i="1"/>
  <c r="H2442" i="1"/>
  <c r="I2442" i="1"/>
  <c r="J2442" i="1"/>
  <c r="K2442" i="1"/>
  <c r="L2442" i="1"/>
  <c r="M2442" i="1"/>
  <c r="N2442" i="1"/>
  <c r="O2442" i="1"/>
  <c r="P2442" i="1"/>
  <c r="Q2442" i="1"/>
  <c r="R2442" i="1"/>
  <c r="S2442" i="1"/>
  <c r="U2442" i="1"/>
  <c r="V2442" i="1"/>
  <c r="W2442" i="1"/>
  <c r="X2442" i="1"/>
  <c r="Y2442" i="1"/>
  <c r="Z2442" i="1"/>
  <c r="AA2442" i="1"/>
  <c r="AB2442" i="1"/>
  <c r="A2443" i="1"/>
  <c r="B2443" i="1"/>
  <c r="C2443" i="1"/>
  <c r="D2443" i="1"/>
  <c r="E2443" i="1"/>
  <c r="F2443" i="1"/>
  <c r="G2443" i="1"/>
  <c r="H2443" i="1"/>
  <c r="I2443" i="1"/>
  <c r="J2443" i="1"/>
  <c r="K2443" i="1"/>
  <c r="L2443" i="1"/>
  <c r="M2443" i="1"/>
  <c r="N2443" i="1"/>
  <c r="O2443" i="1"/>
  <c r="P2443" i="1"/>
  <c r="Q2443" i="1"/>
  <c r="R2443" i="1"/>
  <c r="S2443" i="1"/>
  <c r="U2443" i="1"/>
  <c r="V2443" i="1"/>
  <c r="W2443" i="1"/>
  <c r="X2443" i="1"/>
  <c r="Y2443" i="1"/>
  <c r="Z2443" i="1"/>
  <c r="AA2443" i="1"/>
  <c r="AB2443" i="1"/>
  <c r="A2444" i="1"/>
  <c r="B2444" i="1"/>
  <c r="C2444" i="1"/>
  <c r="D2444" i="1"/>
  <c r="E2444" i="1"/>
  <c r="F2444" i="1"/>
  <c r="G2444" i="1"/>
  <c r="H2444" i="1"/>
  <c r="I2444" i="1"/>
  <c r="J2444" i="1"/>
  <c r="K2444" i="1"/>
  <c r="L2444" i="1"/>
  <c r="M2444" i="1"/>
  <c r="N2444" i="1"/>
  <c r="O2444" i="1"/>
  <c r="P2444" i="1"/>
  <c r="Q2444" i="1"/>
  <c r="R2444" i="1"/>
  <c r="S2444" i="1"/>
  <c r="U2444" i="1"/>
  <c r="V2444" i="1"/>
  <c r="W2444" i="1"/>
  <c r="X2444" i="1"/>
  <c r="Y2444" i="1"/>
  <c r="Z2444" i="1"/>
  <c r="AA2444" i="1"/>
  <c r="AB2444" i="1"/>
  <c r="A2445" i="1"/>
  <c r="B2445" i="1"/>
  <c r="C2445" i="1"/>
  <c r="D2445" i="1"/>
  <c r="E2445" i="1"/>
  <c r="F2445" i="1"/>
  <c r="G2445" i="1"/>
  <c r="H2445" i="1"/>
  <c r="I2445" i="1"/>
  <c r="J2445" i="1"/>
  <c r="K2445" i="1"/>
  <c r="L2445" i="1"/>
  <c r="M2445" i="1"/>
  <c r="N2445" i="1"/>
  <c r="O2445" i="1"/>
  <c r="P2445" i="1"/>
  <c r="Q2445" i="1"/>
  <c r="R2445" i="1"/>
  <c r="S2445" i="1"/>
  <c r="U2445" i="1"/>
  <c r="V2445" i="1"/>
  <c r="W2445" i="1"/>
  <c r="X2445" i="1"/>
  <c r="Y2445" i="1"/>
  <c r="Z2445" i="1"/>
  <c r="AA2445" i="1"/>
  <c r="AB2445" i="1"/>
  <c r="A2446" i="1"/>
  <c r="B2446" i="1"/>
  <c r="C2446" i="1"/>
  <c r="D2446" i="1"/>
  <c r="E2446" i="1"/>
  <c r="F2446" i="1"/>
  <c r="G2446" i="1"/>
  <c r="H2446" i="1"/>
  <c r="I2446" i="1"/>
  <c r="J2446" i="1"/>
  <c r="K2446" i="1"/>
  <c r="L2446" i="1"/>
  <c r="M2446" i="1"/>
  <c r="N2446" i="1"/>
  <c r="O2446" i="1"/>
  <c r="P2446" i="1"/>
  <c r="Q2446" i="1"/>
  <c r="R2446" i="1"/>
  <c r="S2446" i="1"/>
  <c r="U2446" i="1"/>
  <c r="V2446" i="1"/>
  <c r="W2446" i="1"/>
  <c r="X2446" i="1"/>
  <c r="Y2446" i="1"/>
  <c r="Z2446" i="1"/>
  <c r="AA2446" i="1"/>
  <c r="AB2446" i="1"/>
  <c r="A2447" i="1"/>
  <c r="B2447" i="1"/>
  <c r="C2447" i="1"/>
  <c r="D2447" i="1"/>
  <c r="E2447" i="1"/>
  <c r="F2447" i="1"/>
  <c r="G2447" i="1"/>
  <c r="H2447" i="1"/>
  <c r="I2447" i="1"/>
  <c r="J2447" i="1"/>
  <c r="K2447" i="1"/>
  <c r="L2447" i="1"/>
  <c r="M2447" i="1"/>
  <c r="N2447" i="1"/>
  <c r="O2447" i="1"/>
  <c r="P2447" i="1"/>
  <c r="Q2447" i="1"/>
  <c r="R2447" i="1"/>
  <c r="S2447" i="1"/>
  <c r="U2447" i="1"/>
  <c r="V2447" i="1"/>
  <c r="W2447" i="1"/>
  <c r="X2447" i="1"/>
  <c r="Y2447" i="1"/>
  <c r="Z2447" i="1"/>
  <c r="AA2447" i="1"/>
  <c r="AB2447" i="1"/>
  <c r="A2448" i="1"/>
  <c r="B2448" i="1"/>
  <c r="C2448" i="1"/>
  <c r="D2448" i="1"/>
  <c r="E2448" i="1"/>
  <c r="F2448" i="1"/>
  <c r="G2448" i="1"/>
  <c r="H2448" i="1"/>
  <c r="I2448" i="1"/>
  <c r="J2448" i="1"/>
  <c r="K2448" i="1"/>
  <c r="L2448" i="1"/>
  <c r="M2448" i="1"/>
  <c r="N2448" i="1"/>
  <c r="O2448" i="1"/>
  <c r="P2448" i="1"/>
  <c r="Q2448" i="1"/>
  <c r="R2448" i="1"/>
  <c r="S2448" i="1"/>
  <c r="U2448" i="1"/>
  <c r="V2448" i="1"/>
  <c r="W2448" i="1"/>
  <c r="X2448" i="1"/>
  <c r="Y2448" i="1"/>
  <c r="Z2448" i="1"/>
  <c r="AA2448" i="1"/>
  <c r="AB2448" i="1"/>
  <c r="A2449" i="1"/>
  <c r="B2449" i="1"/>
  <c r="C2449" i="1"/>
  <c r="D2449" i="1"/>
  <c r="E2449" i="1"/>
  <c r="F2449" i="1"/>
  <c r="G2449" i="1"/>
  <c r="H2449" i="1"/>
  <c r="I2449" i="1"/>
  <c r="J2449" i="1"/>
  <c r="K2449" i="1"/>
  <c r="L2449" i="1"/>
  <c r="M2449" i="1"/>
  <c r="N2449" i="1"/>
  <c r="O2449" i="1"/>
  <c r="P2449" i="1"/>
  <c r="Q2449" i="1"/>
  <c r="R2449" i="1"/>
  <c r="S2449" i="1"/>
  <c r="U2449" i="1"/>
  <c r="V2449" i="1"/>
  <c r="W2449" i="1"/>
  <c r="X2449" i="1"/>
  <c r="Y2449" i="1"/>
  <c r="Z2449" i="1"/>
  <c r="AA2449" i="1"/>
  <c r="AB2449" i="1"/>
  <c r="A2450" i="1"/>
  <c r="B2450" i="1"/>
  <c r="C2450" i="1"/>
  <c r="D2450" i="1"/>
  <c r="E2450" i="1"/>
  <c r="F2450" i="1"/>
  <c r="G2450" i="1"/>
  <c r="H2450" i="1"/>
  <c r="I2450" i="1"/>
  <c r="J2450" i="1"/>
  <c r="K2450" i="1"/>
  <c r="L2450" i="1"/>
  <c r="M2450" i="1"/>
  <c r="N2450" i="1"/>
  <c r="O2450" i="1"/>
  <c r="P2450" i="1"/>
  <c r="Q2450" i="1"/>
  <c r="R2450" i="1"/>
  <c r="S2450" i="1"/>
  <c r="U2450" i="1"/>
  <c r="V2450" i="1"/>
  <c r="W2450" i="1"/>
  <c r="X2450" i="1"/>
  <c r="Y2450" i="1"/>
  <c r="Z2450" i="1"/>
  <c r="AA2450" i="1"/>
  <c r="AB2450" i="1"/>
  <c r="A2451" i="1"/>
  <c r="B2451" i="1"/>
  <c r="C2451" i="1"/>
  <c r="D2451" i="1"/>
  <c r="E2451" i="1"/>
  <c r="F2451" i="1"/>
  <c r="G2451" i="1"/>
  <c r="H2451" i="1"/>
  <c r="I2451" i="1"/>
  <c r="J2451" i="1"/>
  <c r="K2451" i="1"/>
  <c r="L2451" i="1"/>
  <c r="M2451" i="1"/>
  <c r="N2451" i="1"/>
  <c r="O2451" i="1"/>
  <c r="P2451" i="1"/>
  <c r="Q2451" i="1"/>
  <c r="R2451" i="1"/>
  <c r="S2451" i="1"/>
  <c r="U2451" i="1"/>
  <c r="V2451" i="1"/>
  <c r="W2451" i="1"/>
  <c r="X2451" i="1"/>
  <c r="Y2451" i="1"/>
  <c r="Z2451" i="1"/>
  <c r="AA2451" i="1"/>
  <c r="AB2451" i="1"/>
  <c r="A2452" i="1"/>
  <c r="B2452" i="1"/>
  <c r="C2452" i="1"/>
  <c r="D2452" i="1"/>
  <c r="E2452" i="1"/>
  <c r="F2452" i="1"/>
  <c r="G2452" i="1"/>
  <c r="H2452" i="1"/>
  <c r="I2452" i="1"/>
  <c r="J2452" i="1"/>
  <c r="K2452" i="1"/>
  <c r="L2452" i="1"/>
  <c r="M2452" i="1"/>
  <c r="N2452" i="1"/>
  <c r="O2452" i="1"/>
  <c r="P2452" i="1"/>
  <c r="Q2452" i="1"/>
  <c r="R2452" i="1"/>
  <c r="S2452" i="1"/>
  <c r="U2452" i="1"/>
  <c r="V2452" i="1"/>
  <c r="W2452" i="1"/>
  <c r="X2452" i="1"/>
  <c r="Y2452" i="1"/>
  <c r="Z2452" i="1"/>
  <c r="AA2452" i="1"/>
  <c r="AB2452" i="1"/>
  <c r="A2453" i="1"/>
  <c r="B2453" i="1"/>
  <c r="C2453" i="1"/>
  <c r="D2453" i="1"/>
  <c r="E2453" i="1"/>
  <c r="F2453" i="1"/>
  <c r="G2453" i="1"/>
  <c r="H2453" i="1"/>
  <c r="I2453" i="1"/>
  <c r="J2453" i="1"/>
  <c r="K2453" i="1"/>
  <c r="L2453" i="1"/>
  <c r="M2453" i="1"/>
  <c r="N2453" i="1"/>
  <c r="O2453" i="1"/>
  <c r="P2453" i="1"/>
  <c r="Q2453" i="1"/>
  <c r="R2453" i="1"/>
  <c r="S2453" i="1"/>
  <c r="U2453" i="1"/>
  <c r="V2453" i="1"/>
  <c r="W2453" i="1"/>
  <c r="X2453" i="1"/>
  <c r="Y2453" i="1"/>
  <c r="Z2453" i="1"/>
  <c r="AA2453" i="1"/>
  <c r="AB2453" i="1"/>
  <c r="A2454" i="1"/>
  <c r="B2454" i="1"/>
  <c r="C2454" i="1"/>
  <c r="D2454" i="1"/>
  <c r="E2454" i="1"/>
  <c r="F2454" i="1"/>
  <c r="G2454" i="1"/>
  <c r="H2454" i="1"/>
  <c r="I2454" i="1"/>
  <c r="J2454" i="1"/>
  <c r="K2454" i="1"/>
  <c r="L2454" i="1"/>
  <c r="M2454" i="1"/>
  <c r="N2454" i="1"/>
  <c r="O2454" i="1"/>
  <c r="P2454" i="1"/>
  <c r="Q2454" i="1"/>
  <c r="R2454" i="1"/>
  <c r="S2454" i="1"/>
  <c r="U2454" i="1"/>
  <c r="V2454" i="1"/>
  <c r="W2454" i="1"/>
  <c r="X2454" i="1"/>
  <c r="Y2454" i="1"/>
  <c r="Z2454" i="1"/>
  <c r="AA2454" i="1"/>
  <c r="AB2454" i="1"/>
  <c r="A2455" i="1"/>
  <c r="B2455" i="1"/>
  <c r="C2455" i="1"/>
  <c r="D2455" i="1"/>
  <c r="E2455" i="1"/>
  <c r="F2455" i="1"/>
  <c r="G2455" i="1"/>
  <c r="H2455" i="1"/>
  <c r="I2455" i="1"/>
  <c r="J2455" i="1"/>
  <c r="K2455" i="1"/>
  <c r="L2455" i="1"/>
  <c r="M2455" i="1"/>
  <c r="N2455" i="1"/>
  <c r="O2455" i="1"/>
  <c r="P2455" i="1"/>
  <c r="Q2455" i="1"/>
  <c r="R2455" i="1"/>
  <c r="S2455" i="1"/>
  <c r="U2455" i="1"/>
  <c r="V2455" i="1"/>
  <c r="W2455" i="1"/>
  <c r="X2455" i="1"/>
  <c r="Y2455" i="1"/>
  <c r="Z2455" i="1"/>
  <c r="AA2455" i="1"/>
  <c r="AB2455" i="1"/>
  <c r="A2456" i="1"/>
  <c r="B2456" i="1"/>
  <c r="C2456" i="1"/>
  <c r="D2456" i="1"/>
  <c r="E2456" i="1"/>
  <c r="F2456" i="1"/>
  <c r="G2456" i="1"/>
  <c r="H2456" i="1"/>
  <c r="I2456" i="1"/>
  <c r="J2456" i="1"/>
  <c r="K2456" i="1"/>
  <c r="L2456" i="1"/>
  <c r="M2456" i="1"/>
  <c r="N2456" i="1"/>
  <c r="O2456" i="1"/>
  <c r="P2456" i="1"/>
  <c r="Q2456" i="1"/>
  <c r="R2456" i="1"/>
  <c r="S2456" i="1"/>
  <c r="U2456" i="1"/>
  <c r="V2456" i="1"/>
  <c r="W2456" i="1"/>
  <c r="X2456" i="1"/>
  <c r="Y2456" i="1"/>
  <c r="Z2456" i="1"/>
  <c r="AA2456" i="1"/>
  <c r="AB2456" i="1"/>
  <c r="A2457" i="1"/>
  <c r="B2457" i="1"/>
  <c r="C2457" i="1"/>
  <c r="D2457" i="1"/>
  <c r="E2457" i="1"/>
  <c r="F2457" i="1"/>
  <c r="G2457" i="1"/>
  <c r="H2457" i="1"/>
  <c r="I2457" i="1"/>
  <c r="J2457" i="1"/>
  <c r="K2457" i="1"/>
  <c r="L2457" i="1"/>
  <c r="M2457" i="1"/>
  <c r="N2457" i="1"/>
  <c r="O2457" i="1"/>
  <c r="P2457" i="1"/>
  <c r="Q2457" i="1"/>
  <c r="R2457" i="1"/>
  <c r="S2457" i="1"/>
  <c r="U2457" i="1"/>
  <c r="V2457" i="1"/>
  <c r="W2457" i="1"/>
  <c r="X2457" i="1"/>
  <c r="Y2457" i="1"/>
  <c r="Z2457" i="1"/>
  <c r="AA2457" i="1"/>
  <c r="AB2457" i="1"/>
  <c r="A2458" i="1"/>
  <c r="B2458" i="1"/>
  <c r="C2458" i="1"/>
  <c r="D2458" i="1"/>
  <c r="E2458" i="1"/>
  <c r="F2458" i="1"/>
  <c r="G2458" i="1"/>
  <c r="H2458" i="1"/>
  <c r="I2458" i="1"/>
  <c r="J2458" i="1"/>
  <c r="K2458" i="1"/>
  <c r="L2458" i="1"/>
  <c r="M2458" i="1"/>
  <c r="N2458" i="1"/>
  <c r="O2458" i="1"/>
  <c r="P2458" i="1"/>
  <c r="Q2458" i="1"/>
  <c r="R2458" i="1"/>
  <c r="S2458" i="1"/>
  <c r="U2458" i="1"/>
  <c r="V2458" i="1"/>
  <c r="W2458" i="1"/>
  <c r="X2458" i="1"/>
  <c r="Y2458" i="1"/>
  <c r="Z2458" i="1"/>
  <c r="AA2458" i="1"/>
  <c r="AB2458" i="1"/>
  <c r="A2459" i="1"/>
  <c r="B2459" i="1"/>
  <c r="C2459" i="1"/>
  <c r="D2459" i="1"/>
  <c r="E2459" i="1"/>
  <c r="F2459" i="1"/>
  <c r="G2459" i="1"/>
  <c r="H2459" i="1"/>
  <c r="I2459" i="1"/>
  <c r="J2459" i="1"/>
  <c r="K2459" i="1"/>
  <c r="L2459" i="1"/>
  <c r="M2459" i="1"/>
  <c r="N2459" i="1"/>
  <c r="O2459" i="1"/>
  <c r="P2459" i="1"/>
  <c r="Q2459" i="1"/>
  <c r="R2459" i="1"/>
  <c r="S2459" i="1"/>
  <c r="U2459" i="1"/>
  <c r="V2459" i="1"/>
  <c r="W2459" i="1"/>
  <c r="X2459" i="1"/>
  <c r="Y2459" i="1"/>
  <c r="Z2459" i="1"/>
  <c r="AA2459" i="1"/>
  <c r="AB2459" i="1"/>
  <c r="A2460" i="1"/>
  <c r="B2460" i="1"/>
  <c r="C2460" i="1"/>
  <c r="D2460" i="1"/>
  <c r="E2460" i="1"/>
  <c r="F2460" i="1"/>
  <c r="G2460" i="1"/>
  <c r="H2460" i="1"/>
  <c r="I2460" i="1"/>
  <c r="J2460" i="1"/>
  <c r="K2460" i="1"/>
  <c r="L2460" i="1"/>
  <c r="M2460" i="1"/>
  <c r="N2460" i="1"/>
  <c r="O2460" i="1"/>
  <c r="P2460" i="1"/>
  <c r="Q2460" i="1"/>
  <c r="R2460" i="1"/>
  <c r="S2460" i="1"/>
  <c r="U2460" i="1"/>
  <c r="V2460" i="1"/>
  <c r="W2460" i="1"/>
  <c r="X2460" i="1"/>
  <c r="Y2460" i="1"/>
  <c r="Z2460" i="1"/>
  <c r="AA2460" i="1"/>
  <c r="AB2460" i="1"/>
  <c r="A2461" i="1"/>
  <c r="B2461" i="1"/>
  <c r="C2461" i="1"/>
  <c r="D2461" i="1"/>
  <c r="E2461" i="1"/>
  <c r="F2461" i="1"/>
  <c r="G2461" i="1"/>
  <c r="H2461" i="1"/>
  <c r="I2461" i="1"/>
  <c r="J2461" i="1"/>
  <c r="K2461" i="1"/>
  <c r="L2461" i="1"/>
  <c r="M2461" i="1"/>
  <c r="N2461" i="1"/>
  <c r="O2461" i="1"/>
  <c r="P2461" i="1"/>
  <c r="Q2461" i="1"/>
  <c r="R2461" i="1"/>
  <c r="S2461" i="1"/>
  <c r="U2461" i="1"/>
  <c r="V2461" i="1"/>
  <c r="W2461" i="1"/>
  <c r="X2461" i="1"/>
  <c r="Y2461" i="1"/>
  <c r="Z2461" i="1"/>
  <c r="AA2461" i="1"/>
  <c r="AB2461" i="1"/>
  <c r="A2462" i="1"/>
  <c r="B2462" i="1"/>
  <c r="C2462" i="1"/>
  <c r="D2462" i="1"/>
  <c r="E2462" i="1"/>
  <c r="F2462" i="1"/>
  <c r="G2462" i="1"/>
  <c r="H2462" i="1"/>
  <c r="I2462" i="1"/>
  <c r="J2462" i="1"/>
  <c r="K2462" i="1"/>
  <c r="L2462" i="1"/>
  <c r="M2462" i="1"/>
  <c r="N2462" i="1"/>
  <c r="O2462" i="1"/>
  <c r="P2462" i="1"/>
  <c r="Q2462" i="1"/>
  <c r="R2462" i="1"/>
  <c r="S2462" i="1"/>
  <c r="U2462" i="1"/>
  <c r="V2462" i="1"/>
  <c r="W2462" i="1"/>
  <c r="X2462" i="1"/>
  <c r="Y2462" i="1"/>
  <c r="Z2462" i="1"/>
  <c r="AA2462" i="1"/>
  <c r="AB2462" i="1"/>
  <c r="A2463" i="1"/>
  <c r="B2463" i="1"/>
  <c r="C2463" i="1"/>
  <c r="D2463" i="1"/>
  <c r="E2463" i="1"/>
  <c r="F2463" i="1"/>
  <c r="G2463" i="1"/>
  <c r="H2463" i="1"/>
  <c r="I2463" i="1"/>
  <c r="J2463" i="1"/>
  <c r="K2463" i="1"/>
  <c r="L2463" i="1"/>
  <c r="M2463" i="1"/>
  <c r="N2463" i="1"/>
  <c r="O2463" i="1"/>
  <c r="P2463" i="1"/>
  <c r="Q2463" i="1"/>
  <c r="R2463" i="1"/>
  <c r="S2463" i="1"/>
  <c r="U2463" i="1"/>
  <c r="V2463" i="1"/>
  <c r="W2463" i="1"/>
  <c r="X2463" i="1"/>
  <c r="Y2463" i="1"/>
  <c r="Z2463" i="1"/>
  <c r="AA2463" i="1"/>
  <c r="AB2463" i="1"/>
  <c r="A2464" i="1"/>
  <c r="B2464" i="1"/>
  <c r="C2464" i="1"/>
  <c r="D2464" i="1"/>
  <c r="E2464" i="1"/>
  <c r="F2464" i="1"/>
  <c r="G2464" i="1"/>
  <c r="H2464" i="1"/>
  <c r="I2464" i="1"/>
  <c r="J2464" i="1"/>
  <c r="K2464" i="1"/>
  <c r="L2464" i="1"/>
  <c r="M2464" i="1"/>
  <c r="N2464" i="1"/>
  <c r="O2464" i="1"/>
  <c r="P2464" i="1"/>
  <c r="Q2464" i="1"/>
  <c r="R2464" i="1"/>
  <c r="S2464" i="1"/>
  <c r="U2464" i="1"/>
  <c r="V2464" i="1"/>
  <c r="W2464" i="1"/>
  <c r="X2464" i="1"/>
  <c r="Y2464" i="1"/>
  <c r="Z2464" i="1"/>
  <c r="AA2464" i="1"/>
  <c r="AB2464" i="1"/>
  <c r="A2465" i="1"/>
  <c r="B2465" i="1"/>
  <c r="C2465" i="1"/>
  <c r="D2465" i="1"/>
  <c r="E2465" i="1"/>
  <c r="F2465" i="1"/>
  <c r="G2465" i="1"/>
  <c r="H2465" i="1"/>
  <c r="I2465" i="1"/>
  <c r="J2465" i="1"/>
  <c r="K2465" i="1"/>
  <c r="L2465" i="1"/>
  <c r="M2465" i="1"/>
  <c r="N2465" i="1"/>
  <c r="O2465" i="1"/>
  <c r="P2465" i="1"/>
  <c r="Q2465" i="1"/>
  <c r="R2465" i="1"/>
  <c r="S2465" i="1"/>
  <c r="U2465" i="1"/>
  <c r="V2465" i="1"/>
  <c r="W2465" i="1"/>
  <c r="X2465" i="1"/>
  <c r="Y2465" i="1"/>
  <c r="Z2465" i="1"/>
  <c r="AA2465" i="1"/>
  <c r="AB2465" i="1"/>
  <c r="A2466" i="1"/>
  <c r="B2466" i="1"/>
  <c r="C2466" i="1"/>
  <c r="D2466" i="1"/>
  <c r="E2466" i="1"/>
  <c r="F2466" i="1"/>
  <c r="G2466" i="1"/>
  <c r="H2466" i="1"/>
  <c r="I2466" i="1"/>
  <c r="J2466" i="1"/>
  <c r="K2466" i="1"/>
  <c r="L2466" i="1"/>
  <c r="M2466" i="1"/>
  <c r="N2466" i="1"/>
  <c r="O2466" i="1"/>
  <c r="P2466" i="1"/>
  <c r="Q2466" i="1"/>
  <c r="R2466" i="1"/>
  <c r="S2466" i="1"/>
  <c r="U2466" i="1"/>
  <c r="V2466" i="1"/>
  <c r="W2466" i="1"/>
  <c r="X2466" i="1"/>
  <c r="Y2466" i="1"/>
  <c r="Z2466" i="1"/>
  <c r="AA2466" i="1"/>
  <c r="AB2466" i="1"/>
  <c r="A2467" i="1"/>
  <c r="B2467" i="1"/>
  <c r="C2467" i="1"/>
  <c r="D2467" i="1"/>
  <c r="E2467" i="1"/>
  <c r="F2467" i="1"/>
  <c r="G2467" i="1"/>
  <c r="H2467" i="1"/>
  <c r="I2467" i="1"/>
  <c r="J2467" i="1"/>
  <c r="K2467" i="1"/>
  <c r="L2467" i="1"/>
  <c r="M2467" i="1"/>
  <c r="N2467" i="1"/>
  <c r="O2467" i="1"/>
  <c r="P2467" i="1"/>
  <c r="Q2467" i="1"/>
  <c r="R2467" i="1"/>
  <c r="S2467" i="1"/>
  <c r="U2467" i="1"/>
  <c r="V2467" i="1"/>
  <c r="W2467" i="1"/>
  <c r="X2467" i="1"/>
  <c r="Y2467" i="1"/>
  <c r="Z2467" i="1"/>
  <c r="AA2467" i="1"/>
  <c r="AB2467" i="1"/>
  <c r="A2468" i="1"/>
  <c r="B2468" i="1"/>
  <c r="C2468" i="1"/>
  <c r="D2468" i="1"/>
  <c r="E2468" i="1"/>
  <c r="F2468" i="1"/>
  <c r="G2468" i="1"/>
  <c r="H2468" i="1"/>
  <c r="I2468" i="1"/>
  <c r="J2468" i="1"/>
  <c r="K2468" i="1"/>
  <c r="L2468" i="1"/>
  <c r="M2468" i="1"/>
  <c r="N2468" i="1"/>
  <c r="O2468" i="1"/>
  <c r="P2468" i="1"/>
  <c r="Q2468" i="1"/>
  <c r="R2468" i="1"/>
  <c r="S2468" i="1"/>
  <c r="U2468" i="1"/>
  <c r="V2468" i="1"/>
  <c r="W2468" i="1"/>
  <c r="X2468" i="1"/>
  <c r="Y2468" i="1"/>
  <c r="Z2468" i="1"/>
  <c r="AA2468" i="1"/>
  <c r="AB2468" i="1"/>
  <c r="A2469" i="1"/>
  <c r="B2469" i="1"/>
  <c r="C2469" i="1"/>
  <c r="D2469" i="1"/>
  <c r="E2469" i="1"/>
  <c r="F2469" i="1"/>
  <c r="G2469" i="1"/>
  <c r="H2469" i="1"/>
  <c r="I2469" i="1"/>
  <c r="J2469" i="1"/>
  <c r="K2469" i="1"/>
  <c r="L2469" i="1"/>
  <c r="M2469" i="1"/>
  <c r="N2469" i="1"/>
  <c r="O2469" i="1"/>
  <c r="P2469" i="1"/>
  <c r="Q2469" i="1"/>
  <c r="R2469" i="1"/>
  <c r="S2469" i="1"/>
  <c r="U2469" i="1"/>
  <c r="V2469" i="1"/>
  <c r="W2469" i="1"/>
  <c r="X2469" i="1"/>
  <c r="Y2469" i="1"/>
  <c r="Z2469" i="1"/>
  <c r="AA2469" i="1"/>
  <c r="AB2469" i="1"/>
  <c r="A2470" i="1"/>
  <c r="B2470" i="1"/>
  <c r="C2470" i="1"/>
  <c r="D2470" i="1"/>
  <c r="E2470" i="1"/>
  <c r="F2470" i="1"/>
  <c r="G2470" i="1"/>
  <c r="H2470" i="1"/>
  <c r="I2470" i="1"/>
  <c r="J2470" i="1"/>
  <c r="K2470" i="1"/>
  <c r="L2470" i="1"/>
  <c r="M2470" i="1"/>
  <c r="N2470" i="1"/>
  <c r="O2470" i="1"/>
  <c r="P2470" i="1"/>
  <c r="Q2470" i="1"/>
  <c r="R2470" i="1"/>
  <c r="S2470" i="1"/>
  <c r="U2470" i="1"/>
  <c r="V2470" i="1"/>
  <c r="W2470" i="1"/>
  <c r="X2470" i="1"/>
  <c r="Y2470" i="1"/>
  <c r="Z2470" i="1"/>
  <c r="AA2470" i="1"/>
  <c r="AB2470" i="1"/>
  <c r="A2471" i="1"/>
  <c r="B2471" i="1"/>
  <c r="C2471" i="1"/>
  <c r="D2471" i="1"/>
  <c r="E2471" i="1"/>
  <c r="F2471" i="1"/>
  <c r="G2471" i="1"/>
  <c r="H2471" i="1"/>
  <c r="I2471" i="1"/>
  <c r="J2471" i="1"/>
  <c r="K2471" i="1"/>
  <c r="L2471" i="1"/>
  <c r="M2471" i="1"/>
  <c r="N2471" i="1"/>
  <c r="O2471" i="1"/>
  <c r="P2471" i="1"/>
  <c r="Q2471" i="1"/>
  <c r="R2471" i="1"/>
  <c r="S2471" i="1"/>
  <c r="U2471" i="1"/>
  <c r="V2471" i="1"/>
  <c r="W2471" i="1"/>
  <c r="X2471" i="1"/>
  <c r="Y2471" i="1"/>
  <c r="Z2471" i="1"/>
  <c r="AA2471" i="1"/>
  <c r="AB2471" i="1"/>
  <c r="A2472" i="1"/>
  <c r="B2472" i="1"/>
  <c r="C2472" i="1"/>
  <c r="D2472" i="1"/>
  <c r="E2472" i="1"/>
  <c r="F2472" i="1"/>
  <c r="G2472" i="1"/>
  <c r="H2472" i="1"/>
  <c r="I2472" i="1"/>
  <c r="J2472" i="1"/>
  <c r="K2472" i="1"/>
  <c r="L2472" i="1"/>
  <c r="M2472" i="1"/>
  <c r="N2472" i="1"/>
  <c r="O2472" i="1"/>
  <c r="P2472" i="1"/>
  <c r="Q2472" i="1"/>
  <c r="R2472" i="1"/>
  <c r="S2472" i="1"/>
  <c r="U2472" i="1"/>
  <c r="V2472" i="1"/>
  <c r="W2472" i="1"/>
  <c r="X2472" i="1"/>
  <c r="Y2472" i="1"/>
  <c r="Z2472" i="1"/>
  <c r="AA2472" i="1"/>
  <c r="AB2472" i="1"/>
  <c r="A2473" i="1"/>
  <c r="B2473" i="1"/>
  <c r="C2473" i="1"/>
  <c r="D2473" i="1"/>
  <c r="E2473" i="1"/>
  <c r="F2473" i="1"/>
  <c r="G2473" i="1"/>
  <c r="H2473" i="1"/>
  <c r="I2473" i="1"/>
  <c r="J2473" i="1"/>
  <c r="K2473" i="1"/>
  <c r="L2473" i="1"/>
  <c r="M2473" i="1"/>
  <c r="N2473" i="1"/>
  <c r="O2473" i="1"/>
  <c r="P2473" i="1"/>
  <c r="Q2473" i="1"/>
  <c r="R2473" i="1"/>
  <c r="S2473" i="1"/>
  <c r="U2473" i="1"/>
  <c r="V2473" i="1"/>
  <c r="W2473" i="1"/>
  <c r="X2473" i="1"/>
  <c r="Y2473" i="1"/>
  <c r="Z2473" i="1"/>
  <c r="AA2473" i="1"/>
  <c r="AB2473" i="1"/>
  <c r="A2474" i="1"/>
  <c r="B2474" i="1"/>
  <c r="C2474" i="1"/>
  <c r="D2474" i="1"/>
  <c r="E2474" i="1"/>
  <c r="F2474" i="1"/>
  <c r="G2474" i="1"/>
  <c r="H2474" i="1"/>
  <c r="I2474" i="1"/>
  <c r="J2474" i="1"/>
  <c r="K2474" i="1"/>
  <c r="L2474" i="1"/>
  <c r="M2474" i="1"/>
  <c r="N2474" i="1"/>
  <c r="O2474" i="1"/>
  <c r="P2474" i="1"/>
  <c r="Q2474" i="1"/>
  <c r="R2474" i="1"/>
  <c r="S2474" i="1"/>
  <c r="U2474" i="1"/>
  <c r="V2474" i="1"/>
  <c r="W2474" i="1"/>
  <c r="X2474" i="1"/>
  <c r="Y2474" i="1"/>
  <c r="Z2474" i="1"/>
  <c r="AA2474" i="1"/>
  <c r="AB2474" i="1"/>
  <c r="A2475" i="1"/>
  <c r="B2475" i="1"/>
  <c r="C2475" i="1"/>
  <c r="D2475" i="1"/>
  <c r="E2475" i="1"/>
  <c r="F2475" i="1"/>
  <c r="G2475" i="1"/>
  <c r="H2475" i="1"/>
  <c r="I2475" i="1"/>
  <c r="J2475" i="1"/>
  <c r="K2475" i="1"/>
  <c r="L2475" i="1"/>
  <c r="M2475" i="1"/>
  <c r="N2475" i="1"/>
  <c r="O2475" i="1"/>
  <c r="P2475" i="1"/>
  <c r="Q2475" i="1"/>
  <c r="R2475" i="1"/>
  <c r="S2475" i="1"/>
  <c r="U2475" i="1"/>
  <c r="V2475" i="1"/>
  <c r="W2475" i="1"/>
  <c r="X2475" i="1"/>
  <c r="Y2475" i="1"/>
  <c r="Z2475" i="1"/>
  <c r="AA2475" i="1"/>
  <c r="AB2475" i="1"/>
  <c r="A2476" i="1"/>
  <c r="B2476" i="1"/>
  <c r="C2476" i="1"/>
  <c r="D2476" i="1"/>
  <c r="E2476" i="1"/>
  <c r="F2476" i="1"/>
  <c r="G2476" i="1"/>
  <c r="H2476" i="1"/>
  <c r="I2476" i="1"/>
  <c r="J2476" i="1"/>
  <c r="K2476" i="1"/>
  <c r="L2476" i="1"/>
  <c r="M2476" i="1"/>
  <c r="N2476" i="1"/>
  <c r="O2476" i="1"/>
  <c r="P2476" i="1"/>
  <c r="Q2476" i="1"/>
  <c r="R2476" i="1"/>
  <c r="S2476" i="1"/>
  <c r="U2476" i="1"/>
  <c r="V2476" i="1"/>
  <c r="W2476" i="1"/>
  <c r="X2476" i="1"/>
  <c r="Y2476" i="1"/>
  <c r="Z2476" i="1"/>
  <c r="AA2476" i="1"/>
  <c r="AB2476" i="1"/>
  <c r="A2477" i="1"/>
  <c r="B2477" i="1"/>
  <c r="C2477" i="1"/>
  <c r="D2477" i="1"/>
  <c r="E2477" i="1"/>
  <c r="F2477" i="1"/>
  <c r="G2477" i="1"/>
  <c r="H2477" i="1"/>
  <c r="I2477" i="1"/>
  <c r="J2477" i="1"/>
  <c r="K2477" i="1"/>
  <c r="L2477" i="1"/>
  <c r="M2477" i="1"/>
  <c r="N2477" i="1"/>
  <c r="O2477" i="1"/>
  <c r="P2477" i="1"/>
  <c r="Q2477" i="1"/>
  <c r="R2477" i="1"/>
  <c r="S2477" i="1"/>
  <c r="U2477" i="1"/>
  <c r="V2477" i="1"/>
  <c r="W2477" i="1"/>
  <c r="X2477" i="1"/>
  <c r="Y2477" i="1"/>
  <c r="Z2477" i="1"/>
  <c r="AA2477" i="1"/>
  <c r="AB2477" i="1"/>
  <c r="A2478" i="1"/>
  <c r="B2478" i="1"/>
  <c r="C2478" i="1"/>
  <c r="D2478" i="1"/>
  <c r="E2478" i="1"/>
  <c r="F2478" i="1"/>
  <c r="G2478" i="1"/>
  <c r="H2478" i="1"/>
  <c r="I2478" i="1"/>
  <c r="J2478" i="1"/>
  <c r="K2478" i="1"/>
  <c r="L2478" i="1"/>
  <c r="M2478" i="1"/>
  <c r="N2478" i="1"/>
  <c r="O2478" i="1"/>
  <c r="P2478" i="1"/>
  <c r="Q2478" i="1"/>
  <c r="R2478" i="1"/>
  <c r="S2478" i="1"/>
  <c r="U2478" i="1"/>
  <c r="V2478" i="1"/>
  <c r="W2478" i="1"/>
  <c r="X2478" i="1"/>
  <c r="Y2478" i="1"/>
  <c r="Z2478" i="1"/>
  <c r="AA2478" i="1"/>
  <c r="AB2478" i="1"/>
  <c r="A2479" i="1"/>
  <c r="B2479" i="1"/>
  <c r="C2479" i="1"/>
  <c r="D2479" i="1"/>
  <c r="E2479" i="1"/>
  <c r="F2479" i="1"/>
  <c r="G2479" i="1"/>
  <c r="H2479" i="1"/>
  <c r="I2479" i="1"/>
  <c r="J2479" i="1"/>
  <c r="K2479" i="1"/>
  <c r="L2479" i="1"/>
  <c r="M2479" i="1"/>
  <c r="N2479" i="1"/>
  <c r="O2479" i="1"/>
  <c r="P2479" i="1"/>
  <c r="Q2479" i="1"/>
  <c r="R2479" i="1"/>
  <c r="S2479" i="1"/>
  <c r="U2479" i="1"/>
  <c r="V2479" i="1"/>
  <c r="W2479" i="1"/>
  <c r="X2479" i="1"/>
  <c r="Y2479" i="1"/>
  <c r="Z2479" i="1"/>
  <c r="AA2479" i="1"/>
  <c r="AB2479" i="1"/>
  <c r="A2480" i="1"/>
  <c r="B2480" i="1"/>
  <c r="C2480" i="1"/>
  <c r="D2480" i="1"/>
  <c r="E2480" i="1"/>
  <c r="F2480" i="1"/>
  <c r="G2480" i="1"/>
  <c r="H2480" i="1"/>
  <c r="I2480" i="1"/>
  <c r="J2480" i="1"/>
  <c r="K2480" i="1"/>
  <c r="L2480" i="1"/>
  <c r="M2480" i="1"/>
  <c r="N2480" i="1"/>
  <c r="O2480" i="1"/>
  <c r="P2480" i="1"/>
  <c r="Q2480" i="1"/>
  <c r="R2480" i="1"/>
  <c r="S2480" i="1"/>
  <c r="U2480" i="1"/>
  <c r="V2480" i="1"/>
  <c r="W2480" i="1"/>
  <c r="X2480" i="1"/>
  <c r="Y2480" i="1"/>
  <c r="Z2480" i="1"/>
  <c r="AA2480" i="1"/>
  <c r="AB2480" i="1"/>
  <c r="A2481" i="1"/>
  <c r="B2481" i="1"/>
  <c r="C2481" i="1"/>
  <c r="D2481" i="1"/>
  <c r="E2481" i="1"/>
  <c r="F2481" i="1"/>
  <c r="G2481" i="1"/>
  <c r="H2481" i="1"/>
  <c r="I2481" i="1"/>
  <c r="J2481" i="1"/>
  <c r="K2481" i="1"/>
  <c r="L2481" i="1"/>
  <c r="M2481" i="1"/>
  <c r="N2481" i="1"/>
  <c r="O2481" i="1"/>
  <c r="P2481" i="1"/>
  <c r="Q2481" i="1"/>
  <c r="R2481" i="1"/>
  <c r="S2481" i="1"/>
  <c r="U2481" i="1"/>
  <c r="V2481" i="1"/>
  <c r="W2481" i="1"/>
  <c r="X2481" i="1"/>
  <c r="Y2481" i="1"/>
  <c r="Z2481" i="1"/>
  <c r="AA2481" i="1"/>
  <c r="AB2481" i="1"/>
  <c r="A2482" i="1"/>
  <c r="B2482" i="1"/>
  <c r="C2482" i="1"/>
  <c r="D2482" i="1"/>
  <c r="E2482" i="1"/>
  <c r="F2482" i="1"/>
  <c r="G2482" i="1"/>
  <c r="H2482" i="1"/>
  <c r="I2482" i="1"/>
  <c r="J2482" i="1"/>
  <c r="K2482" i="1"/>
  <c r="L2482" i="1"/>
  <c r="M2482" i="1"/>
  <c r="N2482" i="1"/>
  <c r="O2482" i="1"/>
  <c r="P2482" i="1"/>
  <c r="Q2482" i="1"/>
  <c r="R2482" i="1"/>
  <c r="S2482" i="1"/>
  <c r="U2482" i="1"/>
  <c r="V2482" i="1"/>
  <c r="W2482" i="1"/>
  <c r="X2482" i="1"/>
  <c r="Y2482" i="1"/>
  <c r="Z2482" i="1"/>
  <c r="AA2482" i="1"/>
  <c r="AB2482" i="1"/>
  <c r="A2483" i="1"/>
  <c r="B2483" i="1"/>
  <c r="C2483" i="1"/>
  <c r="D2483" i="1"/>
  <c r="E2483" i="1"/>
  <c r="F2483" i="1"/>
  <c r="G2483" i="1"/>
  <c r="H2483" i="1"/>
  <c r="I2483" i="1"/>
  <c r="J2483" i="1"/>
  <c r="K2483" i="1"/>
  <c r="L2483" i="1"/>
  <c r="M2483" i="1"/>
  <c r="N2483" i="1"/>
  <c r="O2483" i="1"/>
  <c r="P2483" i="1"/>
  <c r="Q2483" i="1"/>
  <c r="R2483" i="1"/>
  <c r="S2483" i="1"/>
  <c r="U2483" i="1"/>
  <c r="V2483" i="1"/>
  <c r="W2483" i="1"/>
  <c r="X2483" i="1"/>
  <c r="Y2483" i="1"/>
  <c r="Z2483" i="1"/>
  <c r="AA2483" i="1"/>
  <c r="AB2483" i="1"/>
  <c r="A2484" i="1"/>
  <c r="B2484" i="1"/>
  <c r="C2484" i="1"/>
  <c r="D2484" i="1"/>
  <c r="E2484" i="1"/>
  <c r="F2484" i="1"/>
  <c r="G2484" i="1"/>
  <c r="H2484" i="1"/>
  <c r="I2484" i="1"/>
  <c r="J2484" i="1"/>
  <c r="K2484" i="1"/>
  <c r="L2484" i="1"/>
  <c r="M2484" i="1"/>
  <c r="N2484" i="1"/>
  <c r="O2484" i="1"/>
  <c r="P2484" i="1"/>
  <c r="Q2484" i="1"/>
  <c r="R2484" i="1"/>
  <c r="S2484" i="1"/>
  <c r="U2484" i="1"/>
  <c r="V2484" i="1"/>
  <c r="W2484" i="1"/>
  <c r="X2484" i="1"/>
  <c r="Y2484" i="1"/>
  <c r="Z2484" i="1"/>
  <c r="AA2484" i="1"/>
  <c r="AB2484" i="1"/>
  <c r="A2485" i="1"/>
  <c r="B2485" i="1"/>
  <c r="C2485" i="1"/>
  <c r="D2485" i="1"/>
  <c r="E2485" i="1"/>
  <c r="F2485" i="1"/>
  <c r="G2485" i="1"/>
  <c r="H2485" i="1"/>
  <c r="I2485" i="1"/>
  <c r="J2485" i="1"/>
  <c r="K2485" i="1"/>
  <c r="L2485" i="1"/>
  <c r="M2485" i="1"/>
  <c r="N2485" i="1"/>
  <c r="O2485" i="1"/>
  <c r="P2485" i="1"/>
  <c r="Q2485" i="1"/>
  <c r="R2485" i="1"/>
  <c r="S2485" i="1"/>
  <c r="U2485" i="1"/>
  <c r="V2485" i="1"/>
  <c r="W2485" i="1"/>
  <c r="X2485" i="1"/>
  <c r="Y2485" i="1"/>
  <c r="Z2485" i="1"/>
  <c r="AA2485" i="1"/>
  <c r="AB2485" i="1"/>
  <c r="A2486" i="1"/>
  <c r="B2486" i="1"/>
  <c r="C2486" i="1"/>
  <c r="D2486" i="1"/>
  <c r="E2486" i="1"/>
  <c r="F2486" i="1"/>
  <c r="G2486" i="1"/>
  <c r="H2486" i="1"/>
  <c r="I2486" i="1"/>
  <c r="J2486" i="1"/>
  <c r="K2486" i="1"/>
  <c r="L2486" i="1"/>
  <c r="M2486" i="1"/>
  <c r="N2486" i="1"/>
  <c r="O2486" i="1"/>
  <c r="P2486" i="1"/>
  <c r="Q2486" i="1"/>
  <c r="R2486" i="1"/>
  <c r="S2486" i="1"/>
  <c r="U2486" i="1"/>
  <c r="V2486" i="1"/>
  <c r="W2486" i="1"/>
  <c r="X2486" i="1"/>
  <c r="Y2486" i="1"/>
  <c r="Z2486" i="1"/>
  <c r="AA2486" i="1"/>
  <c r="AB2486" i="1"/>
  <c r="A2487" i="1"/>
  <c r="B2487" i="1"/>
  <c r="C2487" i="1"/>
  <c r="D2487" i="1"/>
  <c r="E2487" i="1"/>
  <c r="F2487" i="1"/>
  <c r="G2487" i="1"/>
  <c r="H2487" i="1"/>
  <c r="I2487" i="1"/>
  <c r="J2487" i="1"/>
  <c r="K2487" i="1"/>
  <c r="L2487" i="1"/>
  <c r="M2487" i="1"/>
  <c r="N2487" i="1"/>
  <c r="O2487" i="1"/>
  <c r="P2487" i="1"/>
  <c r="Q2487" i="1"/>
  <c r="R2487" i="1"/>
  <c r="S2487" i="1"/>
  <c r="U2487" i="1"/>
  <c r="V2487" i="1"/>
  <c r="W2487" i="1"/>
  <c r="X2487" i="1"/>
  <c r="Y2487" i="1"/>
  <c r="Z2487" i="1"/>
  <c r="AA2487" i="1"/>
  <c r="AB2487" i="1"/>
  <c r="A2488" i="1"/>
  <c r="B2488" i="1"/>
  <c r="C2488" i="1"/>
  <c r="D2488" i="1"/>
  <c r="E2488" i="1"/>
  <c r="F2488" i="1"/>
  <c r="G2488" i="1"/>
  <c r="H2488" i="1"/>
  <c r="I2488" i="1"/>
  <c r="J2488" i="1"/>
  <c r="K2488" i="1"/>
  <c r="L2488" i="1"/>
  <c r="M2488" i="1"/>
  <c r="N2488" i="1"/>
  <c r="O2488" i="1"/>
  <c r="P2488" i="1"/>
  <c r="Q2488" i="1"/>
  <c r="R2488" i="1"/>
  <c r="S2488" i="1"/>
  <c r="U2488" i="1"/>
  <c r="V2488" i="1"/>
  <c r="W2488" i="1"/>
  <c r="X2488" i="1"/>
  <c r="Y2488" i="1"/>
  <c r="Z2488" i="1"/>
  <c r="AA2488" i="1"/>
  <c r="AB2488" i="1"/>
  <c r="A2489" i="1"/>
  <c r="B2489" i="1"/>
  <c r="C2489" i="1"/>
  <c r="D2489" i="1"/>
  <c r="E2489" i="1"/>
  <c r="F2489" i="1"/>
  <c r="G2489" i="1"/>
  <c r="H2489" i="1"/>
  <c r="I2489" i="1"/>
  <c r="J2489" i="1"/>
  <c r="K2489" i="1"/>
  <c r="L2489" i="1"/>
  <c r="M2489" i="1"/>
  <c r="N2489" i="1"/>
  <c r="O2489" i="1"/>
  <c r="P2489" i="1"/>
  <c r="Q2489" i="1"/>
  <c r="R2489" i="1"/>
  <c r="S2489" i="1"/>
  <c r="U2489" i="1"/>
  <c r="V2489" i="1"/>
  <c r="W2489" i="1"/>
  <c r="X2489" i="1"/>
  <c r="Y2489" i="1"/>
  <c r="Z2489" i="1"/>
  <c r="AA2489" i="1"/>
  <c r="AB2489" i="1"/>
  <c r="A2490" i="1"/>
  <c r="B2490" i="1"/>
  <c r="C2490" i="1"/>
  <c r="D2490" i="1"/>
  <c r="E2490" i="1"/>
  <c r="F2490" i="1"/>
  <c r="G2490" i="1"/>
  <c r="H2490" i="1"/>
  <c r="I2490" i="1"/>
  <c r="J2490" i="1"/>
  <c r="K2490" i="1"/>
  <c r="L2490" i="1"/>
  <c r="M2490" i="1"/>
  <c r="N2490" i="1"/>
  <c r="O2490" i="1"/>
  <c r="P2490" i="1"/>
  <c r="Q2490" i="1"/>
  <c r="R2490" i="1"/>
  <c r="S2490" i="1"/>
  <c r="U2490" i="1"/>
  <c r="V2490" i="1"/>
  <c r="W2490" i="1"/>
  <c r="X2490" i="1"/>
  <c r="Y2490" i="1"/>
  <c r="Z2490" i="1"/>
  <c r="AA2490" i="1"/>
  <c r="AB2490" i="1"/>
  <c r="A2491" i="1"/>
  <c r="B2491" i="1"/>
  <c r="C2491" i="1"/>
  <c r="D2491" i="1"/>
  <c r="E2491" i="1"/>
  <c r="F2491" i="1"/>
  <c r="G2491" i="1"/>
  <c r="H2491" i="1"/>
  <c r="I2491" i="1"/>
  <c r="J2491" i="1"/>
  <c r="K2491" i="1"/>
  <c r="L2491" i="1"/>
  <c r="M2491" i="1"/>
  <c r="N2491" i="1"/>
  <c r="O2491" i="1"/>
  <c r="P2491" i="1"/>
  <c r="Q2491" i="1"/>
  <c r="R2491" i="1"/>
  <c r="S2491" i="1"/>
  <c r="U2491" i="1"/>
  <c r="V2491" i="1"/>
  <c r="W2491" i="1"/>
  <c r="X2491" i="1"/>
  <c r="Y2491" i="1"/>
  <c r="Z2491" i="1"/>
  <c r="AA2491" i="1"/>
  <c r="AB2491" i="1"/>
  <c r="A2492" i="1"/>
  <c r="B2492" i="1"/>
  <c r="C2492" i="1"/>
  <c r="D2492" i="1"/>
  <c r="E2492" i="1"/>
  <c r="F2492" i="1"/>
  <c r="G2492" i="1"/>
  <c r="H2492" i="1"/>
  <c r="I2492" i="1"/>
  <c r="J2492" i="1"/>
  <c r="K2492" i="1"/>
  <c r="L2492" i="1"/>
  <c r="M2492" i="1"/>
  <c r="N2492" i="1"/>
  <c r="O2492" i="1"/>
  <c r="P2492" i="1"/>
  <c r="Q2492" i="1"/>
  <c r="R2492" i="1"/>
  <c r="S2492" i="1"/>
  <c r="U2492" i="1"/>
  <c r="V2492" i="1"/>
  <c r="W2492" i="1"/>
  <c r="X2492" i="1"/>
  <c r="Y2492" i="1"/>
  <c r="Z2492" i="1"/>
  <c r="AA2492" i="1"/>
  <c r="AB2492" i="1"/>
  <c r="A2493" i="1"/>
  <c r="B2493" i="1"/>
  <c r="C2493" i="1"/>
  <c r="D2493" i="1"/>
  <c r="E2493" i="1"/>
  <c r="F2493" i="1"/>
  <c r="G2493" i="1"/>
  <c r="H2493" i="1"/>
  <c r="I2493" i="1"/>
  <c r="J2493" i="1"/>
  <c r="K2493" i="1"/>
  <c r="L2493" i="1"/>
  <c r="M2493" i="1"/>
  <c r="N2493" i="1"/>
  <c r="O2493" i="1"/>
  <c r="P2493" i="1"/>
  <c r="Q2493" i="1"/>
  <c r="R2493" i="1"/>
  <c r="S2493" i="1"/>
  <c r="U2493" i="1"/>
  <c r="V2493" i="1"/>
  <c r="W2493" i="1"/>
  <c r="X2493" i="1"/>
  <c r="Y2493" i="1"/>
  <c r="Z2493" i="1"/>
  <c r="AA2493" i="1"/>
  <c r="AB2493" i="1"/>
  <c r="A2494" i="1"/>
  <c r="B2494" i="1"/>
  <c r="C2494" i="1"/>
  <c r="D2494" i="1"/>
  <c r="E2494" i="1"/>
  <c r="F2494" i="1"/>
  <c r="G2494" i="1"/>
  <c r="H2494" i="1"/>
  <c r="I2494" i="1"/>
  <c r="J2494" i="1"/>
  <c r="K2494" i="1"/>
  <c r="L2494" i="1"/>
  <c r="M2494" i="1"/>
  <c r="N2494" i="1"/>
  <c r="O2494" i="1"/>
  <c r="P2494" i="1"/>
  <c r="Q2494" i="1"/>
  <c r="R2494" i="1"/>
  <c r="S2494" i="1"/>
  <c r="U2494" i="1"/>
  <c r="V2494" i="1"/>
  <c r="W2494" i="1"/>
  <c r="X2494" i="1"/>
  <c r="Y2494" i="1"/>
  <c r="Z2494" i="1"/>
  <c r="AA2494" i="1"/>
  <c r="AB2494" i="1"/>
  <c r="A2495" i="1"/>
  <c r="B2495" i="1"/>
  <c r="C2495" i="1"/>
  <c r="D2495" i="1"/>
  <c r="E2495" i="1"/>
  <c r="F2495" i="1"/>
  <c r="G2495" i="1"/>
  <c r="H2495" i="1"/>
  <c r="I2495" i="1"/>
  <c r="J2495" i="1"/>
  <c r="K2495" i="1"/>
  <c r="L2495" i="1"/>
  <c r="M2495" i="1"/>
  <c r="N2495" i="1"/>
  <c r="O2495" i="1"/>
  <c r="P2495" i="1"/>
  <c r="Q2495" i="1"/>
  <c r="R2495" i="1"/>
  <c r="S2495" i="1"/>
  <c r="U2495" i="1"/>
  <c r="V2495" i="1"/>
  <c r="W2495" i="1"/>
  <c r="X2495" i="1"/>
  <c r="Y2495" i="1"/>
  <c r="Z2495" i="1"/>
  <c r="AA2495" i="1"/>
  <c r="AB2495" i="1"/>
  <c r="A2496" i="1"/>
  <c r="B2496" i="1"/>
  <c r="C2496" i="1"/>
  <c r="D2496" i="1"/>
  <c r="E2496" i="1"/>
  <c r="F2496" i="1"/>
  <c r="G2496" i="1"/>
  <c r="H2496" i="1"/>
  <c r="I2496" i="1"/>
  <c r="J2496" i="1"/>
  <c r="K2496" i="1"/>
  <c r="L2496" i="1"/>
  <c r="M2496" i="1"/>
  <c r="N2496" i="1"/>
  <c r="O2496" i="1"/>
  <c r="P2496" i="1"/>
  <c r="Q2496" i="1"/>
  <c r="R2496" i="1"/>
  <c r="S2496" i="1"/>
  <c r="U2496" i="1"/>
  <c r="V2496" i="1"/>
  <c r="W2496" i="1"/>
  <c r="X2496" i="1"/>
  <c r="Y2496" i="1"/>
  <c r="Z2496" i="1"/>
  <c r="AA2496" i="1"/>
  <c r="AB2496" i="1"/>
  <c r="A2497" i="1"/>
  <c r="B2497" i="1"/>
  <c r="C2497" i="1"/>
  <c r="D2497" i="1"/>
  <c r="E2497" i="1"/>
  <c r="F2497" i="1"/>
  <c r="G2497" i="1"/>
  <c r="H2497" i="1"/>
  <c r="I2497" i="1"/>
  <c r="J2497" i="1"/>
  <c r="K2497" i="1"/>
  <c r="L2497" i="1"/>
  <c r="M2497" i="1"/>
  <c r="N2497" i="1"/>
  <c r="O2497" i="1"/>
  <c r="P2497" i="1"/>
  <c r="Q2497" i="1"/>
  <c r="R2497" i="1"/>
  <c r="S2497" i="1"/>
  <c r="U2497" i="1"/>
  <c r="V2497" i="1"/>
  <c r="W2497" i="1"/>
  <c r="X2497" i="1"/>
  <c r="Y2497" i="1"/>
  <c r="Z2497" i="1"/>
  <c r="AA2497" i="1"/>
  <c r="AB2497" i="1"/>
  <c r="A2498" i="1"/>
  <c r="B2498" i="1"/>
  <c r="C2498" i="1"/>
  <c r="D2498" i="1"/>
  <c r="E2498" i="1"/>
  <c r="F2498" i="1"/>
  <c r="G2498" i="1"/>
  <c r="H2498" i="1"/>
  <c r="I2498" i="1"/>
  <c r="J2498" i="1"/>
  <c r="K2498" i="1"/>
  <c r="L2498" i="1"/>
  <c r="M2498" i="1"/>
  <c r="N2498" i="1"/>
  <c r="O2498" i="1"/>
  <c r="P2498" i="1"/>
  <c r="Q2498" i="1"/>
  <c r="R2498" i="1"/>
  <c r="S2498" i="1"/>
  <c r="U2498" i="1"/>
  <c r="V2498" i="1"/>
  <c r="W2498" i="1"/>
  <c r="X2498" i="1"/>
  <c r="Y2498" i="1"/>
  <c r="Z2498" i="1"/>
  <c r="AA2498" i="1"/>
  <c r="AB2498" i="1"/>
  <c r="A2499" i="1"/>
  <c r="B2499" i="1"/>
  <c r="C2499" i="1"/>
  <c r="D2499" i="1"/>
  <c r="E2499" i="1"/>
  <c r="F2499" i="1"/>
  <c r="G2499" i="1"/>
  <c r="H2499" i="1"/>
  <c r="I2499" i="1"/>
  <c r="J2499" i="1"/>
  <c r="K2499" i="1"/>
  <c r="L2499" i="1"/>
  <c r="M2499" i="1"/>
  <c r="N2499" i="1"/>
  <c r="O2499" i="1"/>
  <c r="P2499" i="1"/>
  <c r="Q2499" i="1"/>
  <c r="R2499" i="1"/>
  <c r="S2499" i="1"/>
  <c r="U2499" i="1"/>
  <c r="V2499" i="1"/>
  <c r="W2499" i="1"/>
  <c r="X2499" i="1"/>
  <c r="Y2499" i="1"/>
  <c r="Z2499" i="1"/>
  <c r="AA2499" i="1"/>
  <c r="AB2499" i="1"/>
  <c r="A2500" i="1"/>
  <c r="B2500" i="1"/>
  <c r="C2500" i="1"/>
  <c r="D2500" i="1"/>
  <c r="E2500" i="1"/>
  <c r="F2500" i="1"/>
  <c r="G2500" i="1"/>
  <c r="H2500" i="1"/>
  <c r="I2500" i="1"/>
  <c r="J2500" i="1"/>
  <c r="K2500" i="1"/>
  <c r="L2500" i="1"/>
  <c r="M2500" i="1"/>
  <c r="N2500" i="1"/>
  <c r="O2500" i="1"/>
  <c r="P2500" i="1"/>
  <c r="Q2500" i="1"/>
  <c r="R2500" i="1"/>
  <c r="S2500" i="1"/>
  <c r="U2500" i="1"/>
  <c r="V2500" i="1"/>
  <c r="W2500" i="1"/>
  <c r="X2500" i="1"/>
  <c r="Y2500" i="1"/>
  <c r="Z2500" i="1"/>
  <c r="AA2500" i="1"/>
  <c r="AB2500" i="1"/>
  <c r="A2501" i="1"/>
  <c r="B2501" i="1"/>
  <c r="C2501" i="1"/>
  <c r="D2501" i="1"/>
  <c r="E2501" i="1"/>
  <c r="F2501" i="1"/>
  <c r="G2501" i="1"/>
  <c r="H2501" i="1"/>
  <c r="I2501" i="1"/>
  <c r="J2501" i="1"/>
  <c r="K2501" i="1"/>
  <c r="L2501" i="1"/>
  <c r="M2501" i="1"/>
  <c r="N2501" i="1"/>
  <c r="O2501" i="1"/>
  <c r="P2501" i="1"/>
  <c r="Q2501" i="1"/>
  <c r="R2501" i="1"/>
  <c r="S2501" i="1"/>
  <c r="U2501" i="1"/>
  <c r="V2501" i="1"/>
  <c r="W2501" i="1"/>
  <c r="X2501" i="1"/>
  <c r="Y2501" i="1"/>
  <c r="Z2501" i="1"/>
  <c r="AA2501" i="1"/>
  <c r="AB2501" i="1"/>
  <c r="A2502" i="1"/>
  <c r="B2502" i="1"/>
  <c r="C2502" i="1"/>
  <c r="D2502" i="1"/>
  <c r="E2502" i="1"/>
  <c r="F2502" i="1"/>
  <c r="G2502" i="1"/>
  <c r="H2502" i="1"/>
  <c r="I2502" i="1"/>
  <c r="J2502" i="1"/>
  <c r="K2502" i="1"/>
  <c r="L2502" i="1"/>
  <c r="M2502" i="1"/>
  <c r="N2502" i="1"/>
  <c r="O2502" i="1"/>
  <c r="P2502" i="1"/>
  <c r="Q2502" i="1"/>
  <c r="R2502" i="1"/>
  <c r="S2502" i="1"/>
  <c r="U2502" i="1"/>
  <c r="V2502" i="1"/>
  <c r="W2502" i="1"/>
  <c r="X2502" i="1"/>
  <c r="Y2502" i="1"/>
  <c r="Z2502" i="1"/>
  <c r="AA2502" i="1"/>
  <c r="AB2502" i="1"/>
  <c r="A2503" i="1"/>
  <c r="B2503" i="1"/>
  <c r="C2503" i="1"/>
  <c r="D2503" i="1"/>
  <c r="E2503" i="1"/>
  <c r="F2503" i="1"/>
  <c r="G2503" i="1"/>
  <c r="H2503" i="1"/>
  <c r="I2503" i="1"/>
  <c r="J2503" i="1"/>
  <c r="K2503" i="1"/>
  <c r="L2503" i="1"/>
  <c r="M2503" i="1"/>
  <c r="N2503" i="1"/>
  <c r="O2503" i="1"/>
  <c r="P2503" i="1"/>
  <c r="Q2503" i="1"/>
  <c r="R2503" i="1"/>
  <c r="S2503" i="1"/>
  <c r="U2503" i="1"/>
  <c r="V2503" i="1"/>
  <c r="W2503" i="1"/>
  <c r="X2503" i="1"/>
  <c r="Y2503" i="1"/>
  <c r="Z2503" i="1"/>
  <c r="AA2503" i="1"/>
  <c r="AB2503" i="1"/>
  <c r="A2504" i="1"/>
  <c r="B2504" i="1"/>
  <c r="C2504" i="1"/>
  <c r="D2504" i="1"/>
  <c r="E2504" i="1"/>
  <c r="F2504" i="1"/>
  <c r="G2504" i="1"/>
  <c r="H2504" i="1"/>
  <c r="I2504" i="1"/>
  <c r="J2504" i="1"/>
  <c r="K2504" i="1"/>
  <c r="L2504" i="1"/>
  <c r="M2504" i="1"/>
  <c r="N2504" i="1"/>
  <c r="O2504" i="1"/>
  <c r="P2504" i="1"/>
  <c r="Q2504" i="1"/>
  <c r="R2504" i="1"/>
  <c r="S2504" i="1"/>
  <c r="U2504" i="1"/>
  <c r="V2504" i="1"/>
  <c r="W2504" i="1"/>
  <c r="X2504" i="1"/>
  <c r="Y2504" i="1"/>
  <c r="Z2504" i="1"/>
  <c r="AA2504" i="1"/>
  <c r="AB2504" i="1"/>
  <c r="A2505" i="1"/>
  <c r="B2505" i="1"/>
  <c r="C2505" i="1"/>
  <c r="D2505" i="1"/>
  <c r="E2505" i="1"/>
  <c r="F2505" i="1"/>
  <c r="G2505" i="1"/>
  <c r="H2505" i="1"/>
  <c r="I2505" i="1"/>
  <c r="J2505" i="1"/>
  <c r="K2505" i="1"/>
  <c r="L2505" i="1"/>
  <c r="M2505" i="1"/>
  <c r="N2505" i="1"/>
  <c r="O2505" i="1"/>
  <c r="P2505" i="1"/>
  <c r="Q2505" i="1"/>
  <c r="R2505" i="1"/>
  <c r="S2505" i="1"/>
  <c r="U2505" i="1"/>
  <c r="V2505" i="1"/>
  <c r="W2505" i="1"/>
  <c r="X2505" i="1"/>
  <c r="Y2505" i="1"/>
  <c r="Z2505" i="1"/>
  <c r="AA2505" i="1"/>
  <c r="AB2505" i="1"/>
  <c r="A2506" i="1"/>
  <c r="B2506" i="1"/>
  <c r="C2506" i="1"/>
  <c r="D2506" i="1"/>
  <c r="E2506" i="1"/>
  <c r="F2506" i="1"/>
  <c r="G2506" i="1"/>
  <c r="H2506" i="1"/>
  <c r="I2506" i="1"/>
  <c r="J2506" i="1"/>
  <c r="K2506" i="1"/>
  <c r="L2506" i="1"/>
  <c r="M2506" i="1"/>
  <c r="N2506" i="1"/>
  <c r="O2506" i="1"/>
  <c r="P2506" i="1"/>
  <c r="Q2506" i="1"/>
  <c r="R2506" i="1"/>
  <c r="S2506" i="1"/>
  <c r="U2506" i="1"/>
  <c r="V2506" i="1"/>
  <c r="W2506" i="1"/>
  <c r="X2506" i="1"/>
  <c r="Y2506" i="1"/>
  <c r="Z2506" i="1"/>
  <c r="AA2506" i="1"/>
  <c r="AB2506" i="1"/>
  <c r="A2507" i="1"/>
  <c r="B2507" i="1"/>
  <c r="C2507" i="1"/>
  <c r="D2507" i="1"/>
  <c r="E2507" i="1"/>
  <c r="F2507" i="1"/>
  <c r="G2507" i="1"/>
  <c r="H2507" i="1"/>
  <c r="I2507" i="1"/>
  <c r="J2507" i="1"/>
  <c r="K2507" i="1"/>
  <c r="L2507" i="1"/>
  <c r="M2507" i="1"/>
  <c r="N2507" i="1"/>
  <c r="O2507" i="1"/>
  <c r="P2507" i="1"/>
  <c r="Q2507" i="1"/>
  <c r="R2507" i="1"/>
  <c r="S2507" i="1"/>
  <c r="U2507" i="1"/>
  <c r="V2507" i="1"/>
  <c r="W2507" i="1"/>
  <c r="X2507" i="1"/>
  <c r="Y2507" i="1"/>
  <c r="Z2507" i="1"/>
  <c r="AA2507" i="1"/>
  <c r="AB2507" i="1"/>
  <c r="A2508" i="1"/>
  <c r="B2508" i="1"/>
  <c r="C2508" i="1"/>
  <c r="D2508" i="1"/>
  <c r="E2508" i="1"/>
  <c r="F2508" i="1"/>
  <c r="G2508" i="1"/>
  <c r="H2508" i="1"/>
  <c r="I2508" i="1"/>
  <c r="J2508" i="1"/>
  <c r="K2508" i="1"/>
  <c r="L2508" i="1"/>
  <c r="M2508" i="1"/>
  <c r="N2508" i="1"/>
  <c r="O2508" i="1"/>
  <c r="P2508" i="1"/>
  <c r="Q2508" i="1"/>
  <c r="R2508" i="1"/>
  <c r="S2508" i="1"/>
  <c r="U2508" i="1"/>
  <c r="V2508" i="1"/>
  <c r="W2508" i="1"/>
  <c r="X2508" i="1"/>
  <c r="Y2508" i="1"/>
  <c r="Z2508" i="1"/>
  <c r="AA2508" i="1"/>
  <c r="AB2508" i="1"/>
  <c r="A2509" i="1"/>
  <c r="B2509" i="1"/>
  <c r="C2509" i="1"/>
  <c r="D2509" i="1"/>
  <c r="E2509" i="1"/>
  <c r="F2509" i="1"/>
  <c r="G2509" i="1"/>
  <c r="H2509" i="1"/>
  <c r="I2509" i="1"/>
  <c r="J2509" i="1"/>
  <c r="K2509" i="1"/>
  <c r="L2509" i="1"/>
  <c r="M2509" i="1"/>
  <c r="N2509" i="1"/>
  <c r="O2509" i="1"/>
  <c r="P2509" i="1"/>
  <c r="Q2509" i="1"/>
  <c r="R2509" i="1"/>
  <c r="S2509" i="1"/>
  <c r="U2509" i="1"/>
  <c r="V2509" i="1"/>
  <c r="W2509" i="1"/>
  <c r="X2509" i="1"/>
  <c r="Y2509" i="1"/>
  <c r="Z2509" i="1"/>
  <c r="AA2509" i="1"/>
  <c r="AB2509" i="1"/>
  <c r="A2510" i="1"/>
  <c r="B2510" i="1"/>
  <c r="C2510" i="1"/>
  <c r="D2510" i="1"/>
  <c r="E2510" i="1"/>
  <c r="F2510" i="1"/>
  <c r="G2510" i="1"/>
  <c r="H2510" i="1"/>
  <c r="I2510" i="1"/>
  <c r="J2510" i="1"/>
  <c r="K2510" i="1"/>
  <c r="L2510" i="1"/>
  <c r="M2510" i="1"/>
  <c r="N2510" i="1"/>
  <c r="O2510" i="1"/>
  <c r="P2510" i="1"/>
  <c r="Q2510" i="1"/>
  <c r="R2510" i="1"/>
  <c r="S2510" i="1"/>
  <c r="U2510" i="1"/>
  <c r="V2510" i="1"/>
  <c r="W2510" i="1"/>
  <c r="X2510" i="1"/>
  <c r="Y2510" i="1"/>
  <c r="Z2510" i="1"/>
  <c r="AA2510" i="1"/>
  <c r="AB2510" i="1"/>
  <c r="A2511" i="1"/>
  <c r="B2511" i="1"/>
  <c r="C2511" i="1"/>
  <c r="D2511" i="1"/>
  <c r="E2511" i="1"/>
  <c r="F2511" i="1"/>
  <c r="G2511" i="1"/>
  <c r="H2511" i="1"/>
  <c r="I2511" i="1"/>
  <c r="J2511" i="1"/>
  <c r="K2511" i="1"/>
  <c r="L2511" i="1"/>
  <c r="M2511" i="1"/>
  <c r="N2511" i="1"/>
  <c r="O2511" i="1"/>
  <c r="P2511" i="1"/>
  <c r="Q2511" i="1"/>
  <c r="R2511" i="1"/>
  <c r="S2511" i="1"/>
  <c r="U2511" i="1"/>
  <c r="V2511" i="1"/>
  <c r="W2511" i="1"/>
  <c r="X2511" i="1"/>
  <c r="Y2511" i="1"/>
  <c r="Z2511" i="1"/>
  <c r="AA2511" i="1"/>
  <c r="AB2511" i="1"/>
  <c r="A2512" i="1"/>
  <c r="B2512" i="1"/>
  <c r="C2512" i="1"/>
  <c r="D2512" i="1"/>
  <c r="E2512" i="1"/>
  <c r="F2512" i="1"/>
  <c r="G2512" i="1"/>
  <c r="H2512" i="1"/>
  <c r="I2512" i="1"/>
  <c r="J2512" i="1"/>
  <c r="K2512" i="1"/>
  <c r="L2512" i="1"/>
  <c r="M2512" i="1"/>
  <c r="N2512" i="1"/>
  <c r="O2512" i="1"/>
  <c r="P2512" i="1"/>
  <c r="Q2512" i="1"/>
  <c r="R2512" i="1"/>
  <c r="S2512" i="1"/>
  <c r="U2512" i="1"/>
  <c r="V2512" i="1"/>
  <c r="W2512" i="1"/>
  <c r="X2512" i="1"/>
  <c r="Y2512" i="1"/>
  <c r="Z2512" i="1"/>
  <c r="AA2512" i="1"/>
  <c r="AB2512" i="1"/>
  <c r="A2513" i="1"/>
  <c r="B2513" i="1"/>
  <c r="C2513" i="1"/>
  <c r="D2513" i="1"/>
  <c r="E2513" i="1"/>
  <c r="F2513" i="1"/>
  <c r="G2513" i="1"/>
  <c r="H2513" i="1"/>
  <c r="I2513" i="1"/>
  <c r="J2513" i="1"/>
  <c r="K2513" i="1"/>
  <c r="L2513" i="1"/>
  <c r="M2513" i="1"/>
  <c r="N2513" i="1"/>
  <c r="O2513" i="1"/>
  <c r="P2513" i="1"/>
  <c r="Q2513" i="1"/>
  <c r="R2513" i="1"/>
  <c r="S2513" i="1"/>
  <c r="U2513" i="1"/>
  <c r="V2513" i="1"/>
  <c r="W2513" i="1"/>
  <c r="X2513" i="1"/>
  <c r="Y2513" i="1"/>
  <c r="Z2513" i="1"/>
  <c r="AA2513" i="1"/>
  <c r="AB2513" i="1"/>
  <c r="A2514" i="1"/>
  <c r="B2514" i="1"/>
  <c r="C2514" i="1"/>
  <c r="D2514" i="1"/>
  <c r="E2514" i="1"/>
  <c r="F2514" i="1"/>
  <c r="G2514" i="1"/>
  <c r="H2514" i="1"/>
  <c r="I2514" i="1"/>
  <c r="J2514" i="1"/>
  <c r="K2514" i="1"/>
  <c r="L2514" i="1"/>
  <c r="M2514" i="1"/>
  <c r="N2514" i="1"/>
  <c r="O2514" i="1"/>
  <c r="P2514" i="1"/>
  <c r="Q2514" i="1"/>
  <c r="R2514" i="1"/>
  <c r="S2514" i="1"/>
  <c r="U2514" i="1"/>
  <c r="V2514" i="1"/>
  <c r="W2514" i="1"/>
  <c r="X2514" i="1"/>
  <c r="Y2514" i="1"/>
  <c r="Z2514" i="1"/>
  <c r="AA2514" i="1"/>
  <c r="AB2514" i="1"/>
  <c r="A2515" i="1"/>
  <c r="B2515" i="1"/>
  <c r="C2515" i="1"/>
  <c r="D2515" i="1"/>
  <c r="E2515" i="1"/>
  <c r="F2515" i="1"/>
  <c r="G2515" i="1"/>
  <c r="H2515" i="1"/>
  <c r="I2515" i="1"/>
  <c r="J2515" i="1"/>
  <c r="K2515" i="1"/>
  <c r="L2515" i="1"/>
  <c r="M2515" i="1"/>
  <c r="N2515" i="1"/>
  <c r="O2515" i="1"/>
  <c r="P2515" i="1"/>
  <c r="Q2515" i="1"/>
  <c r="R2515" i="1"/>
  <c r="S2515" i="1"/>
  <c r="U2515" i="1"/>
  <c r="V2515" i="1"/>
  <c r="W2515" i="1"/>
  <c r="X2515" i="1"/>
  <c r="Y2515" i="1"/>
  <c r="Z2515" i="1"/>
  <c r="AA2515" i="1"/>
  <c r="AB2515" i="1"/>
  <c r="A2516" i="1"/>
  <c r="B2516" i="1"/>
  <c r="C2516" i="1"/>
  <c r="D2516" i="1"/>
  <c r="E2516" i="1"/>
  <c r="F2516" i="1"/>
  <c r="G2516" i="1"/>
  <c r="H2516" i="1"/>
  <c r="I2516" i="1"/>
  <c r="J2516" i="1"/>
  <c r="K2516" i="1"/>
  <c r="L2516" i="1"/>
  <c r="M2516" i="1"/>
  <c r="N2516" i="1"/>
  <c r="O2516" i="1"/>
  <c r="P2516" i="1"/>
  <c r="Q2516" i="1"/>
  <c r="R2516" i="1"/>
  <c r="S2516" i="1"/>
  <c r="U2516" i="1"/>
  <c r="V2516" i="1"/>
  <c r="W2516" i="1"/>
  <c r="X2516" i="1"/>
  <c r="Y2516" i="1"/>
  <c r="Z2516" i="1"/>
  <c r="AA2516" i="1"/>
  <c r="AB2516" i="1"/>
  <c r="A2517" i="1"/>
  <c r="B2517" i="1"/>
  <c r="C2517" i="1"/>
  <c r="D2517" i="1"/>
  <c r="E2517" i="1"/>
  <c r="F2517" i="1"/>
  <c r="G2517" i="1"/>
  <c r="H2517" i="1"/>
  <c r="I2517" i="1"/>
  <c r="J2517" i="1"/>
  <c r="K2517" i="1"/>
  <c r="L2517" i="1"/>
  <c r="M2517" i="1"/>
  <c r="N2517" i="1"/>
  <c r="O2517" i="1"/>
  <c r="P2517" i="1"/>
  <c r="Q2517" i="1"/>
  <c r="R2517" i="1"/>
  <c r="S2517" i="1"/>
  <c r="U2517" i="1"/>
  <c r="V2517" i="1"/>
  <c r="W2517" i="1"/>
  <c r="X2517" i="1"/>
  <c r="Y2517" i="1"/>
  <c r="Z2517" i="1"/>
  <c r="AA2517" i="1"/>
  <c r="AB2517" i="1"/>
  <c r="A2518" i="1"/>
  <c r="B2518" i="1"/>
  <c r="C2518" i="1"/>
  <c r="D2518" i="1"/>
  <c r="E2518" i="1"/>
  <c r="F2518" i="1"/>
  <c r="G2518" i="1"/>
  <c r="H2518" i="1"/>
  <c r="I2518" i="1"/>
  <c r="J2518" i="1"/>
  <c r="K2518" i="1"/>
  <c r="L2518" i="1"/>
  <c r="M2518" i="1"/>
  <c r="N2518" i="1"/>
  <c r="O2518" i="1"/>
  <c r="P2518" i="1"/>
  <c r="Q2518" i="1"/>
  <c r="R2518" i="1"/>
  <c r="S2518" i="1"/>
  <c r="U2518" i="1"/>
  <c r="V2518" i="1"/>
  <c r="W2518" i="1"/>
  <c r="X2518" i="1"/>
  <c r="Y2518" i="1"/>
  <c r="Z2518" i="1"/>
  <c r="AA2518" i="1"/>
  <c r="AB2518" i="1"/>
  <c r="A2519" i="1"/>
  <c r="B2519" i="1"/>
  <c r="C2519" i="1"/>
  <c r="D2519" i="1"/>
  <c r="E2519" i="1"/>
  <c r="F2519" i="1"/>
  <c r="G2519" i="1"/>
  <c r="H2519" i="1"/>
  <c r="I2519" i="1"/>
  <c r="J2519" i="1"/>
  <c r="K2519" i="1"/>
  <c r="L2519" i="1"/>
  <c r="M2519" i="1"/>
  <c r="N2519" i="1"/>
  <c r="O2519" i="1"/>
  <c r="P2519" i="1"/>
  <c r="Q2519" i="1"/>
  <c r="R2519" i="1"/>
  <c r="S2519" i="1"/>
  <c r="U2519" i="1"/>
  <c r="V2519" i="1"/>
  <c r="W2519" i="1"/>
  <c r="X2519" i="1"/>
  <c r="Y2519" i="1"/>
  <c r="Z2519" i="1"/>
  <c r="AA2519" i="1"/>
  <c r="AB2519" i="1"/>
  <c r="A2520" i="1"/>
  <c r="B2520" i="1"/>
  <c r="C2520" i="1"/>
  <c r="D2520" i="1"/>
  <c r="E2520" i="1"/>
  <c r="F2520" i="1"/>
  <c r="G2520" i="1"/>
  <c r="H2520" i="1"/>
  <c r="I2520" i="1"/>
  <c r="J2520" i="1"/>
  <c r="K2520" i="1"/>
  <c r="L2520" i="1"/>
  <c r="M2520" i="1"/>
  <c r="N2520" i="1"/>
  <c r="O2520" i="1"/>
  <c r="P2520" i="1"/>
  <c r="Q2520" i="1"/>
  <c r="R2520" i="1"/>
  <c r="S2520" i="1"/>
  <c r="U2520" i="1"/>
  <c r="V2520" i="1"/>
  <c r="W2520" i="1"/>
  <c r="X2520" i="1"/>
  <c r="Y2520" i="1"/>
  <c r="Z2520" i="1"/>
  <c r="AA2520" i="1"/>
  <c r="AB2520" i="1"/>
  <c r="A2521" i="1"/>
  <c r="B2521" i="1"/>
  <c r="C2521" i="1"/>
  <c r="D2521" i="1"/>
  <c r="E2521" i="1"/>
  <c r="F2521" i="1"/>
  <c r="G2521" i="1"/>
  <c r="H2521" i="1"/>
  <c r="I2521" i="1"/>
  <c r="J2521" i="1"/>
  <c r="K2521" i="1"/>
  <c r="L2521" i="1"/>
  <c r="M2521" i="1"/>
  <c r="N2521" i="1"/>
  <c r="O2521" i="1"/>
  <c r="P2521" i="1"/>
  <c r="Q2521" i="1"/>
  <c r="R2521" i="1"/>
  <c r="S2521" i="1"/>
  <c r="U2521" i="1"/>
  <c r="V2521" i="1"/>
  <c r="W2521" i="1"/>
  <c r="X2521" i="1"/>
  <c r="Y2521" i="1"/>
  <c r="Z2521" i="1"/>
  <c r="AA2521" i="1"/>
  <c r="AB2521" i="1"/>
  <c r="A2522" i="1"/>
  <c r="B2522" i="1"/>
  <c r="C2522" i="1"/>
  <c r="D2522" i="1"/>
  <c r="E2522" i="1"/>
  <c r="F2522" i="1"/>
  <c r="G2522" i="1"/>
  <c r="H2522" i="1"/>
  <c r="I2522" i="1"/>
  <c r="J2522" i="1"/>
  <c r="K2522" i="1"/>
  <c r="L2522" i="1"/>
  <c r="M2522" i="1"/>
  <c r="N2522" i="1"/>
  <c r="O2522" i="1"/>
  <c r="P2522" i="1"/>
  <c r="Q2522" i="1"/>
  <c r="R2522" i="1"/>
  <c r="S2522" i="1"/>
  <c r="U2522" i="1"/>
  <c r="V2522" i="1"/>
  <c r="W2522" i="1"/>
  <c r="X2522" i="1"/>
  <c r="Y2522" i="1"/>
  <c r="Z2522" i="1"/>
  <c r="AA2522" i="1"/>
  <c r="AB2522" i="1"/>
  <c r="A2523" i="1"/>
  <c r="B2523" i="1"/>
  <c r="C2523" i="1"/>
  <c r="D2523" i="1"/>
  <c r="E2523" i="1"/>
  <c r="F2523" i="1"/>
  <c r="G2523" i="1"/>
  <c r="H2523" i="1"/>
  <c r="I2523" i="1"/>
  <c r="J2523" i="1"/>
  <c r="K2523" i="1"/>
  <c r="L2523" i="1"/>
  <c r="M2523" i="1"/>
  <c r="N2523" i="1"/>
  <c r="O2523" i="1"/>
  <c r="P2523" i="1"/>
  <c r="Q2523" i="1"/>
  <c r="R2523" i="1"/>
  <c r="S2523" i="1"/>
  <c r="U2523" i="1"/>
  <c r="V2523" i="1"/>
  <c r="W2523" i="1"/>
  <c r="X2523" i="1"/>
  <c r="Y2523" i="1"/>
  <c r="Z2523" i="1"/>
  <c r="AA2523" i="1"/>
  <c r="AB2523" i="1"/>
  <c r="A2524" i="1"/>
  <c r="B2524" i="1"/>
  <c r="C2524" i="1"/>
  <c r="D2524" i="1"/>
  <c r="E2524" i="1"/>
  <c r="F2524" i="1"/>
  <c r="G2524" i="1"/>
  <c r="H2524" i="1"/>
  <c r="I2524" i="1"/>
  <c r="J2524" i="1"/>
  <c r="K2524" i="1"/>
  <c r="L2524" i="1"/>
  <c r="M2524" i="1"/>
  <c r="N2524" i="1"/>
  <c r="O2524" i="1"/>
  <c r="P2524" i="1"/>
  <c r="Q2524" i="1"/>
  <c r="R2524" i="1"/>
  <c r="S2524" i="1"/>
  <c r="U2524" i="1"/>
  <c r="V2524" i="1"/>
  <c r="W2524" i="1"/>
  <c r="X2524" i="1"/>
  <c r="Y2524" i="1"/>
  <c r="Z2524" i="1"/>
  <c r="AA2524" i="1"/>
  <c r="AB2524" i="1"/>
  <c r="A2525" i="1"/>
  <c r="B2525" i="1"/>
  <c r="C2525" i="1"/>
  <c r="D2525" i="1"/>
  <c r="E2525" i="1"/>
  <c r="F2525" i="1"/>
  <c r="G2525" i="1"/>
  <c r="H2525" i="1"/>
  <c r="I2525" i="1"/>
  <c r="J2525" i="1"/>
  <c r="K2525" i="1"/>
  <c r="L2525" i="1"/>
  <c r="M2525" i="1"/>
  <c r="N2525" i="1"/>
  <c r="O2525" i="1"/>
  <c r="P2525" i="1"/>
  <c r="Q2525" i="1"/>
  <c r="R2525" i="1"/>
  <c r="S2525" i="1"/>
  <c r="U2525" i="1"/>
  <c r="V2525" i="1"/>
  <c r="W2525" i="1"/>
  <c r="X2525" i="1"/>
  <c r="Y2525" i="1"/>
  <c r="Z2525" i="1"/>
  <c r="AA2525" i="1"/>
  <c r="AB2525" i="1"/>
  <c r="A2526" i="1"/>
  <c r="B2526" i="1"/>
  <c r="C2526" i="1"/>
  <c r="D2526" i="1"/>
  <c r="E2526" i="1"/>
  <c r="F2526" i="1"/>
  <c r="G2526" i="1"/>
  <c r="H2526" i="1"/>
  <c r="I2526" i="1"/>
  <c r="J2526" i="1"/>
  <c r="K2526" i="1"/>
  <c r="L2526" i="1"/>
  <c r="M2526" i="1"/>
  <c r="N2526" i="1"/>
  <c r="O2526" i="1"/>
  <c r="P2526" i="1"/>
  <c r="Q2526" i="1"/>
  <c r="R2526" i="1"/>
  <c r="S2526" i="1"/>
  <c r="U2526" i="1"/>
  <c r="V2526" i="1"/>
  <c r="W2526" i="1"/>
  <c r="X2526" i="1"/>
  <c r="Y2526" i="1"/>
  <c r="Z2526" i="1"/>
  <c r="AA2526" i="1"/>
  <c r="AB2526" i="1"/>
  <c r="A2527" i="1"/>
  <c r="B2527" i="1"/>
  <c r="C2527" i="1"/>
  <c r="D2527" i="1"/>
  <c r="E2527" i="1"/>
  <c r="F2527" i="1"/>
  <c r="G2527" i="1"/>
  <c r="H2527" i="1"/>
  <c r="I2527" i="1"/>
  <c r="J2527" i="1"/>
  <c r="K2527" i="1"/>
  <c r="L2527" i="1"/>
  <c r="M2527" i="1"/>
  <c r="N2527" i="1"/>
  <c r="O2527" i="1"/>
  <c r="P2527" i="1"/>
  <c r="Q2527" i="1"/>
  <c r="R2527" i="1"/>
  <c r="S2527" i="1"/>
  <c r="U2527" i="1"/>
  <c r="V2527" i="1"/>
  <c r="W2527" i="1"/>
  <c r="X2527" i="1"/>
  <c r="Y2527" i="1"/>
  <c r="Z2527" i="1"/>
  <c r="AA2527" i="1"/>
  <c r="AB2527" i="1"/>
  <c r="A2528" i="1"/>
  <c r="B2528" i="1"/>
  <c r="C2528" i="1"/>
  <c r="D2528" i="1"/>
  <c r="E2528" i="1"/>
  <c r="F2528" i="1"/>
  <c r="G2528" i="1"/>
  <c r="H2528" i="1"/>
  <c r="I2528" i="1"/>
  <c r="J2528" i="1"/>
  <c r="K2528" i="1"/>
  <c r="L2528" i="1"/>
  <c r="M2528" i="1"/>
  <c r="N2528" i="1"/>
  <c r="O2528" i="1"/>
  <c r="P2528" i="1"/>
  <c r="Q2528" i="1"/>
  <c r="R2528" i="1"/>
  <c r="S2528" i="1"/>
  <c r="U2528" i="1"/>
  <c r="V2528" i="1"/>
  <c r="W2528" i="1"/>
  <c r="X2528" i="1"/>
  <c r="Y2528" i="1"/>
  <c r="Z2528" i="1"/>
  <c r="AA2528" i="1"/>
  <c r="AB2528" i="1"/>
  <c r="A2529" i="1"/>
  <c r="B2529" i="1"/>
  <c r="C2529" i="1"/>
  <c r="D2529" i="1"/>
  <c r="E2529" i="1"/>
  <c r="F2529" i="1"/>
  <c r="G2529" i="1"/>
  <c r="H2529" i="1"/>
  <c r="I2529" i="1"/>
  <c r="J2529" i="1"/>
  <c r="K2529" i="1"/>
  <c r="L2529" i="1"/>
  <c r="M2529" i="1"/>
  <c r="N2529" i="1"/>
  <c r="O2529" i="1"/>
  <c r="P2529" i="1"/>
  <c r="Q2529" i="1"/>
  <c r="R2529" i="1"/>
  <c r="S2529" i="1"/>
  <c r="U2529" i="1"/>
  <c r="V2529" i="1"/>
  <c r="W2529" i="1"/>
  <c r="X2529" i="1"/>
  <c r="Y2529" i="1"/>
  <c r="Z2529" i="1"/>
  <c r="AA2529" i="1"/>
  <c r="AB2529" i="1"/>
  <c r="A2530" i="1"/>
  <c r="B2530" i="1"/>
  <c r="C2530" i="1"/>
  <c r="D2530" i="1"/>
  <c r="E2530" i="1"/>
  <c r="F2530" i="1"/>
  <c r="G2530" i="1"/>
  <c r="H2530" i="1"/>
  <c r="I2530" i="1"/>
  <c r="J2530" i="1"/>
  <c r="K2530" i="1"/>
  <c r="L2530" i="1"/>
  <c r="M2530" i="1"/>
  <c r="N2530" i="1"/>
  <c r="O2530" i="1"/>
  <c r="P2530" i="1"/>
  <c r="Q2530" i="1"/>
  <c r="R2530" i="1"/>
  <c r="S2530" i="1"/>
  <c r="U2530" i="1"/>
  <c r="V2530" i="1"/>
  <c r="W2530" i="1"/>
  <c r="X2530" i="1"/>
  <c r="Y2530" i="1"/>
  <c r="Z2530" i="1"/>
  <c r="AA2530" i="1"/>
  <c r="AB2530" i="1"/>
  <c r="A2531" i="1"/>
  <c r="B2531" i="1"/>
  <c r="C2531" i="1"/>
  <c r="D2531" i="1"/>
  <c r="E2531" i="1"/>
  <c r="F2531" i="1"/>
  <c r="G2531" i="1"/>
  <c r="H2531" i="1"/>
  <c r="I2531" i="1"/>
  <c r="J2531" i="1"/>
  <c r="K2531" i="1"/>
  <c r="L2531" i="1"/>
  <c r="M2531" i="1"/>
  <c r="N2531" i="1"/>
  <c r="O2531" i="1"/>
  <c r="P2531" i="1"/>
  <c r="Q2531" i="1"/>
  <c r="R2531" i="1"/>
  <c r="S2531" i="1"/>
  <c r="U2531" i="1"/>
  <c r="V2531" i="1"/>
  <c r="W2531" i="1"/>
  <c r="X2531" i="1"/>
  <c r="Y2531" i="1"/>
  <c r="Z2531" i="1"/>
  <c r="AA2531" i="1"/>
  <c r="AB2531" i="1"/>
  <c r="A2532" i="1"/>
  <c r="B2532" i="1"/>
  <c r="C2532" i="1"/>
  <c r="D2532" i="1"/>
  <c r="E2532" i="1"/>
  <c r="F2532" i="1"/>
  <c r="G2532" i="1"/>
  <c r="H2532" i="1"/>
  <c r="I2532" i="1"/>
  <c r="J2532" i="1"/>
  <c r="K2532" i="1"/>
  <c r="L2532" i="1"/>
  <c r="M2532" i="1"/>
  <c r="N2532" i="1"/>
  <c r="O2532" i="1"/>
  <c r="P2532" i="1"/>
  <c r="Q2532" i="1"/>
  <c r="R2532" i="1"/>
  <c r="S2532" i="1"/>
  <c r="U2532" i="1"/>
  <c r="V2532" i="1"/>
  <c r="W2532" i="1"/>
  <c r="X2532" i="1"/>
  <c r="Y2532" i="1"/>
  <c r="Z2532" i="1"/>
  <c r="AA2532" i="1"/>
  <c r="AB2532" i="1"/>
  <c r="A2533" i="1"/>
  <c r="B2533" i="1"/>
  <c r="C2533" i="1"/>
  <c r="D2533" i="1"/>
  <c r="E2533" i="1"/>
  <c r="F2533" i="1"/>
  <c r="G2533" i="1"/>
  <c r="H2533" i="1"/>
  <c r="I2533" i="1"/>
  <c r="J2533" i="1"/>
  <c r="K2533" i="1"/>
  <c r="L2533" i="1"/>
  <c r="M2533" i="1"/>
  <c r="N2533" i="1"/>
  <c r="O2533" i="1"/>
  <c r="P2533" i="1"/>
  <c r="Q2533" i="1"/>
  <c r="R2533" i="1"/>
  <c r="S2533" i="1"/>
  <c r="U2533" i="1"/>
  <c r="V2533" i="1"/>
  <c r="W2533" i="1"/>
  <c r="X2533" i="1"/>
  <c r="Y2533" i="1"/>
  <c r="Z2533" i="1"/>
  <c r="AA2533" i="1"/>
  <c r="AB2533" i="1"/>
  <c r="A2534" i="1"/>
  <c r="B2534" i="1"/>
  <c r="C2534" i="1"/>
  <c r="D2534" i="1"/>
  <c r="E2534" i="1"/>
  <c r="F2534" i="1"/>
  <c r="G2534" i="1"/>
  <c r="H2534" i="1"/>
  <c r="I2534" i="1"/>
  <c r="J2534" i="1"/>
  <c r="K2534" i="1"/>
  <c r="L2534" i="1"/>
  <c r="M2534" i="1"/>
  <c r="N2534" i="1"/>
  <c r="O2534" i="1"/>
  <c r="P2534" i="1"/>
  <c r="Q2534" i="1"/>
  <c r="R2534" i="1"/>
  <c r="S2534" i="1"/>
  <c r="U2534" i="1"/>
  <c r="V2534" i="1"/>
  <c r="W2534" i="1"/>
  <c r="X2534" i="1"/>
  <c r="Y2534" i="1"/>
  <c r="Z2534" i="1"/>
  <c r="AA2534" i="1"/>
  <c r="AB2534" i="1"/>
  <c r="A2535" i="1"/>
  <c r="B2535" i="1"/>
  <c r="C2535" i="1"/>
  <c r="D2535" i="1"/>
  <c r="E2535" i="1"/>
  <c r="F2535" i="1"/>
  <c r="G2535" i="1"/>
  <c r="H2535" i="1"/>
  <c r="I2535" i="1"/>
  <c r="J2535" i="1"/>
  <c r="K2535" i="1"/>
  <c r="L2535" i="1"/>
  <c r="M2535" i="1"/>
  <c r="N2535" i="1"/>
  <c r="O2535" i="1"/>
  <c r="P2535" i="1"/>
  <c r="Q2535" i="1"/>
  <c r="R2535" i="1"/>
  <c r="S2535" i="1"/>
  <c r="U2535" i="1"/>
  <c r="V2535" i="1"/>
  <c r="W2535" i="1"/>
  <c r="X2535" i="1"/>
  <c r="Y2535" i="1"/>
  <c r="Z2535" i="1"/>
  <c r="AA2535" i="1"/>
  <c r="AB2535" i="1"/>
  <c r="A2536" i="1"/>
  <c r="B2536" i="1"/>
  <c r="C2536" i="1"/>
  <c r="D2536" i="1"/>
  <c r="E2536" i="1"/>
  <c r="F2536" i="1"/>
  <c r="G2536" i="1"/>
  <c r="H2536" i="1"/>
  <c r="I2536" i="1"/>
  <c r="J2536" i="1"/>
  <c r="K2536" i="1"/>
  <c r="L2536" i="1"/>
  <c r="M2536" i="1"/>
  <c r="N2536" i="1"/>
  <c r="O2536" i="1"/>
  <c r="P2536" i="1"/>
  <c r="Q2536" i="1"/>
  <c r="R2536" i="1"/>
  <c r="S2536" i="1"/>
  <c r="U2536" i="1"/>
  <c r="V2536" i="1"/>
  <c r="W2536" i="1"/>
  <c r="X2536" i="1"/>
  <c r="Y2536" i="1"/>
  <c r="Z2536" i="1"/>
  <c r="AA2536" i="1"/>
  <c r="AB2536" i="1"/>
  <c r="A2537" i="1"/>
  <c r="B2537" i="1"/>
  <c r="C2537" i="1"/>
  <c r="D2537" i="1"/>
  <c r="E2537" i="1"/>
  <c r="F2537" i="1"/>
  <c r="G2537" i="1"/>
  <c r="H2537" i="1"/>
  <c r="I2537" i="1"/>
  <c r="J2537" i="1"/>
  <c r="K2537" i="1"/>
  <c r="L2537" i="1"/>
  <c r="M2537" i="1"/>
  <c r="N2537" i="1"/>
  <c r="O2537" i="1"/>
  <c r="P2537" i="1"/>
  <c r="Q2537" i="1"/>
  <c r="R2537" i="1"/>
  <c r="S2537" i="1"/>
  <c r="U2537" i="1"/>
  <c r="V2537" i="1"/>
  <c r="W2537" i="1"/>
  <c r="X2537" i="1"/>
  <c r="Y2537" i="1"/>
  <c r="Z2537" i="1"/>
  <c r="AA2537" i="1"/>
  <c r="AB2537" i="1"/>
  <c r="A2538" i="1"/>
  <c r="B2538" i="1"/>
  <c r="C2538" i="1"/>
  <c r="D2538" i="1"/>
  <c r="E2538" i="1"/>
  <c r="F2538" i="1"/>
  <c r="G2538" i="1"/>
  <c r="H2538" i="1"/>
  <c r="I2538" i="1"/>
  <c r="J2538" i="1"/>
  <c r="K2538" i="1"/>
  <c r="L2538" i="1"/>
  <c r="M2538" i="1"/>
  <c r="N2538" i="1"/>
  <c r="O2538" i="1"/>
  <c r="P2538" i="1"/>
  <c r="Q2538" i="1"/>
  <c r="R2538" i="1"/>
  <c r="S2538" i="1"/>
  <c r="U2538" i="1"/>
  <c r="V2538" i="1"/>
  <c r="W2538" i="1"/>
  <c r="X2538" i="1"/>
  <c r="Y2538" i="1"/>
  <c r="Z2538" i="1"/>
  <c r="AA2538" i="1"/>
  <c r="AB2538" i="1"/>
  <c r="A2539" i="1"/>
  <c r="B2539" i="1"/>
  <c r="C2539" i="1"/>
  <c r="D2539" i="1"/>
  <c r="E2539" i="1"/>
  <c r="F2539" i="1"/>
  <c r="G2539" i="1"/>
  <c r="H2539" i="1"/>
  <c r="I2539" i="1"/>
  <c r="J2539" i="1"/>
  <c r="K2539" i="1"/>
  <c r="L2539" i="1"/>
  <c r="M2539" i="1"/>
  <c r="N2539" i="1"/>
  <c r="O2539" i="1"/>
  <c r="P2539" i="1"/>
  <c r="Q2539" i="1"/>
  <c r="R2539" i="1"/>
  <c r="S2539" i="1"/>
  <c r="U2539" i="1"/>
  <c r="V2539" i="1"/>
  <c r="W2539" i="1"/>
  <c r="X2539" i="1"/>
  <c r="Y2539" i="1"/>
  <c r="Z2539" i="1"/>
  <c r="AA2539" i="1"/>
  <c r="AB2539" i="1"/>
  <c r="A2540" i="1"/>
  <c r="B2540" i="1"/>
  <c r="C2540" i="1"/>
  <c r="D2540" i="1"/>
  <c r="E2540" i="1"/>
  <c r="F2540" i="1"/>
  <c r="G2540" i="1"/>
  <c r="H2540" i="1"/>
  <c r="I2540" i="1"/>
  <c r="J2540" i="1"/>
  <c r="K2540" i="1"/>
  <c r="L2540" i="1"/>
  <c r="M2540" i="1"/>
  <c r="N2540" i="1"/>
  <c r="O2540" i="1"/>
  <c r="P2540" i="1"/>
  <c r="Q2540" i="1"/>
  <c r="R2540" i="1"/>
  <c r="S2540" i="1"/>
  <c r="U2540" i="1"/>
  <c r="V2540" i="1"/>
  <c r="W2540" i="1"/>
  <c r="X2540" i="1"/>
  <c r="Y2540" i="1"/>
  <c r="Z2540" i="1"/>
  <c r="AA2540" i="1"/>
  <c r="AB2540" i="1"/>
  <c r="A2541" i="1"/>
  <c r="B2541" i="1"/>
  <c r="C2541" i="1"/>
  <c r="D2541" i="1"/>
  <c r="E2541" i="1"/>
  <c r="F2541" i="1"/>
  <c r="G2541" i="1"/>
  <c r="H2541" i="1"/>
  <c r="I2541" i="1"/>
  <c r="J2541" i="1"/>
  <c r="K2541" i="1"/>
  <c r="L2541" i="1"/>
  <c r="M2541" i="1"/>
  <c r="N2541" i="1"/>
  <c r="O2541" i="1"/>
  <c r="P2541" i="1"/>
  <c r="Q2541" i="1"/>
  <c r="R2541" i="1"/>
  <c r="S2541" i="1"/>
  <c r="U2541" i="1"/>
  <c r="V2541" i="1"/>
  <c r="W2541" i="1"/>
  <c r="X2541" i="1"/>
  <c r="Y2541" i="1"/>
  <c r="Z2541" i="1"/>
  <c r="AA2541" i="1"/>
  <c r="AB2541" i="1"/>
  <c r="A2542" i="1"/>
  <c r="B2542" i="1"/>
  <c r="C2542" i="1"/>
  <c r="D2542" i="1"/>
  <c r="E2542" i="1"/>
  <c r="F2542" i="1"/>
  <c r="G2542" i="1"/>
  <c r="H2542" i="1"/>
  <c r="I2542" i="1"/>
  <c r="J2542" i="1"/>
  <c r="K2542" i="1"/>
  <c r="L2542" i="1"/>
  <c r="M2542" i="1"/>
  <c r="N2542" i="1"/>
  <c r="O2542" i="1"/>
  <c r="P2542" i="1"/>
  <c r="Q2542" i="1"/>
  <c r="R2542" i="1"/>
  <c r="S2542" i="1"/>
  <c r="U2542" i="1"/>
  <c r="V2542" i="1"/>
  <c r="W2542" i="1"/>
  <c r="X2542" i="1"/>
  <c r="Y2542" i="1"/>
  <c r="Z2542" i="1"/>
  <c r="AA2542" i="1"/>
  <c r="AB2542" i="1"/>
  <c r="A2543" i="1"/>
  <c r="B2543" i="1"/>
  <c r="C2543" i="1"/>
  <c r="D2543" i="1"/>
  <c r="E2543" i="1"/>
  <c r="F2543" i="1"/>
  <c r="G2543" i="1"/>
  <c r="H2543" i="1"/>
  <c r="I2543" i="1"/>
  <c r="J2543" i="1"/>
  <c r="K2543" i="1"/>
  <c r="L2543" i="1"/>
  <c r="M2543" i="1"/>
  <c r="N2543" i="1"/>
  <c r="O2543" i="1"/>
  <c r="P2543" i="1"/>
  <c r="Q2543" i="1"/>
  <c r="R2543" i="1"/>
  <c r="S2543" i="1"/>
  <c r="U2543" i="1"/>
  <c r="V2543" i="1"/>
  <c r="W2543" i="1"/>
  <c r="X2543" i="1"/>
  <c r="Y2543" i="1"/>
  <c r="Z2543" i="1"/>
  <c r="AA2543" i="1"/>
  <c r="AB2543" i="1"/>
  <c r="A2544" i="1"/>
  <c r="B2544" i="1"/>
  <c r="C2544" i="1"/>
  <c r="D2544" i="1"/>
  <c r="E2544" i="1"/>
  <c r="F2544" i="1"/>
  <c r="G2544" i="1"/>
  <c r="H2544" i="1"/>
  <c r="I2544" i="1"/>
  <c r="J2544" i="1"/>
  <c r="K2544" i="1"/>
  <c r="L2544" i="1"/>
  <c r="M2544" i="1"/>
  <c r="N2544" i="1"/>
  <c r="O2544" i="1"/>
  <c r="P2544" i="1"/>
  <c r="Q2544" i="1"/>
  <c r="R2544" i="1"/>
  <c r="S2544" i="1"/>
  <c r="U2544" i="1"/>
  <c r="V2544" i="1"/>
  <c r="W2544" i="1"/>
  <c r="X2544" i="1"/>
  <c r="Y2544" i="1"/>
  <c r="Z2544" i="1"/>
  <c r="AA2544" i="1"/>
  <c r="AB2544" i="1"/>
  <c r="A2545" i="1"/>
  <c r="B2545" i="1"/>
  <c r="C2545" i="1"/>
  <c r="D2545" i="1"/>
  <c r="E2545" i="1"/>
  <c r="F2545" i="1"/>
  <c r="G2545" i="1"/>
  <c r="H2545" i="1"/>
  <c r="I2545" i="1"/>
  <c r="J2545" i="1"/>
  <c r="K2545" i="1"/>
  <c r="L2545" i="1"/>
  <c r="M2545" i="1"/>
  <c r="N2545" i="1"/>
  <c r="O2545" i="1"/>
  <c r="P2545" i="1"/>
  <c r="Q2545" i="1"/>
  <c r="R2545" i="1"/>
  <c r="S2545" i="1"/>
  <c r="U2545" i="1"/>
  <c r="V2545" i="1"/>
  <c r="W2545" i="1"/>
  <c r="X2545" i="1"/>
  <c r="Y2545" i="1"/>
  <c r="Z2545" i="1"/>
  <c r="AA2545" i="1"/>
  <c r="AB2545" i="1"/>
  <c r="A2546" i="1"/>
  <c r="B2546" i="1"/>
  <c r="C2546" i="1"/>
  <c r="D2546" i="1"/>
  <c r="E2546" i="1"/>
  <c r="F2546" i="1"/>
  <c r="G2546" i="1"/>
  <c r="H2546" i="1"/>
  <c r="I2546" i="1"/>
  <c r="J2546" i="1"/>
  <c r="K2546" i="1"/>
  <c r="L2546" i="1"/>
  <c r="M2546" i="1"/>
  <c r="N2546" i="1"/>
  <c r="O2546" i="1"/>
  <c r="P2546" i="1"/>
  <c r="Q2546" i="1"/>
  <c r="R2546" i="1"/>
  <c r="S2546" i="1"/>
  <c r="U2546" i="1"/>
  <c r="V2546" i="1"/>
  <c r="W2546" i="1"/>
  <c r="X2546" i="1"/>
  <c r="Y2546" i="1"/>
  <c r="Z2546" i="1"/>
  <c r="AA2546" i="1"/>
  <c r="AB2546" i="1"/>
  <c r="A2547" i="1"/>
  <c r="B2547" i="1"/>
  <c r="C2547" i="1"/>
  <c r="D2547" i="1"/>
  <c r="E2547" i="1"/>
  <c r="F2547" i="1"/>
  <c r="G2547" i="1"/>
  <c r="H2547" i="1"/>
  <c r="I2547" i="1"/>
  <c r="J2547" i="1"/>
  <c r="K2547" i="1"/>
  <c r="L2547" i="1"/>
  <c r="M2547" i="1"/>
  <c r="N2547" i="1"/>
  <c r="O2547" i="1"/>
  <c r="P2547" i="1"/>
  <c r="Q2547" i="1"/>
  <c r="R2547" i="1"/>
  <c r="S2547" i="1"/>
  <c r="U2547" i="1"/>
  <c r="V2547" i="1"/>
  <c r="W2547" i="1"/>
  <c r="X2547" i="1"/>
  <c r="Y2547" i="1"/>
  <c r="Z2547" i="1"/>
  <c r="AA2547" i="1"/>
  <c r="AB2547" i="1"/>
  <c r="A2548" i="1"/>
  <c r="B2548" i="1"/>
  <c r="C2548" i="1"/>
  <c r="D2548" i="1"/>
  <c r="E2548" i="1"/>
  <c r="F2548" i="1"/>
  <c r="G2548" i="1"/>
  <c r="H2548" i="1"/>
  <c r="I2548" i="1"/>
  <c r="J2548" i="1"/>
  <c r="K2548" i="1"/>
  <c r="L2548" i="1"/>
  <c r="M2548" i="1"/>
  <c r="N2548" i="1"/>
  <c r="O2548" i="1"/>
  <c r="P2548" i="1"/>
  <c r="Q2548" i="1"/>
  <c r="R2548" i="1"/>
  <c r="S2548" i="1"/>
  <c r="U2548" i="1"/>
  <c r="V2548" i="1"/>
  <c r="W2548" i="1"/>
  <c r="X2548" i="1"/>
  <c r="Y2548" i="1"/>
  <c r="Z2548" i="1"/>
  <c r="AA2548" i="1"/>
  <c r="AB2548" i="1"/>
  <c r="A2549" i="1"/>
  <c r="B2549" i="1"/>
  <c r="C2549" i="1"/>
  <c r="D2549" i="1"/>
  <c r="E2549" i="1"/>
  <c r="F2549" i="1"/>
  <c r="G2549" i="1"/>
  <c r="H2549" i="1"/>
  <c r="I2549" i="1"/>
  <c r="J2549" i="1"/>
  <c r="K2549" i="1"/>
  <c r="L2549" i="1"/>
  <c r="M2549" i="1"/>
  <c r="N2549" i="1"/>
  <c r="O2549" i="1"/>
  <c r="P2549" i="1"/>
  <c r="Q2549" i="1"/>
  <c r="R2549" i="1"/>
  <c r="S2549" i="1"/>
  <c r="U2549" i="1"/>
  <c r="V2549" i="1"/>
  <c r="W2549" i="1"/>
  <c r="X2549" i="1"/>
  <c r="Y2549" i="1"/>
  <c r="Z2549" i="1"/>
  <c r="AA2549" i="1"/>
  <c r="AB2549" i="1"/>
  <c r="A2550" i="1"/>
  <c r="B2550" i="1"/>
  <c r="C2550" i="1"/>
  <c r="D2550" i="1"/>
  <c r="E2550" i="1"/>
  <c r="F2550" i="1"/>
  <c r="G2550" i="1"/>
  <c r="H2550" i="1"/>
  <c r="I2550" i="1"/>
  <c r="J2550" i="1"/>
  <c r="K2550" i="1"/>
  <c r="L2550" i="1"/>
  <c r="M2550" i="1"/>
  <c r="N2550" i="1"/>
  <c r="O2550" i="1"/>
  <c r="P2550" i="1"/>
  <c r="Q2550" i="1"/>
  <c r="R2550" i="1"/>
  <c r="S2550" i="1"/>
  <c r="U2550" i="1"/>
  <c r="V2550" i="1"/>
  <c r="W2550" i="1"/>
  <c r="X2550" i="1"/>
  <c r="Y2550" i="1"/>
  <c r="Z2550" i="1"/>
  <c r="AA2550" i="1"/>
  <c r="AB2550" i="1"/>
  <c r="A2551" i="1"/>
  <c r="B2551" i="1"/>
  <c r="C2551" i="1"/>
  <c r="D2551" i="1"/>
  <c r="E2551" i="1"/>
  <c r="F2551" i="1"/>
  <c r="G2551" i="1"/>
  <c r="H2551" i="1"/>
  <c r="I2551" i="1"/>
  <c r="J2551" i="1"/>
  <c r="K2551" i="1"/>
  <c r="L2551" i="1"/>
  <c r="M2551" i="1"/>
  <c r="N2551" i="1"/>
  <c r="O2551" i="1"/>
  <c r="P2551" i="1"/>
  <c r="Q2551" i="1"/>
  <c r="R2551" i="1"/>
  <c r="S2551" i="1"/>
  <c r="U2551" i="1"/>
  <c r="V2551" i="1"/>
  <c r="W2551" i="1"/>
  <c r="X2551" i="1"/>
  <c r="Y2551" i="1"/>
  <c r="Z2551" i="1"/>
  <c r="AA2551" i="1"/>
  <c r="AB2551" i="1"/>
  <c r="A2552" i="1"/>
  <c r="B2552" i="1"/>
  <c r="C2552" i="1"/>
  <c r="D2552" i="1"/>
  <c r="E2552" i="1"/>
  <c r="F2552" i="1"/>
  <c r="G2552" i="1"/>
  <c r="H2552" i="1"/>
  <c r="I2552" i="1"/>
  <c r="J2552" i="1"/>
  <c r="K2552" i="1"/>
  <c r="L2552" i="1"/>
  <c r="M2552" i="1"/>
  <c r="N2552" i="1"/>
  <c r="O2552" i="1"/>
  <c r="P2552" i="1"/>
  <c r="Q2552" i="1"/>
  <c r="R2552" i="1"/>
  <c r="S2552" i="1"/>
  <c r="U2552" i="1"/>
  <c r="V2552" i="1"/>
  <c r="W2552" i="1"/>
  <c r="X2552" i="1"/>
  <c r="Y2552" i="1"/>
  <c r="Z2552" i="1"/>
  <c r="AA2552" i="1"/>
  <c r="AB2552" i="1"/>
  <c r="A2553" i="1"/>
  <c r="B2553" i="1"/>
  <c r="C2553" i="1"/>
  <c r="D2553" i="1"/>
  <c r="E2553" i="1"/>
  <c r="F2553" i="1"/>
  <c r="G2553" i="1"/>
  <c r="H2553" i="1"/>
  <c r="I2553" i="1"/>
  <c r="J2553" i="1"/>
  <c r="K2553" i="1"/>
  <c r="L2553" i="1"/>
  <c r="M2553" i="1"/>
  <c r="N2553" i="1"/>
  <c r="O2553" i="1"/>
  <c r="P2553" i="1"/>
  <c r="Q2553" i="1"/>
  <c r="R2553" i="1"/>
  <c r="S2553" i="1"/>
  <c r="U2553" i="1"/>
  <c r="V2553" i="1"/>
  <c r="W2553" i="1"/>
  <c r="X2553" i="1"/>
  <c r="Y2553" i="1"/>
  <c r="Z2553" i="1"/>
  <c r="AA2553" i="1"/>
  <c r="AB2553" i="1"/>
  <c r="A2554" i="1"/>
  <c r="B2554" i="1"/>
  <c r="C2554" i="1"/>
  <c r="D2554" i="1"/>
  <c r="E2554" i="1"/>
  <c r="F2554" i="1"/>
  <c r="G2554" i="1"/>
  <c r="H2554" i="1"/>
  <c r="I2554" i="1"/>
  <c r="J2554" i="1"/>
  <c r="K2554" i="1"/>
  <c r="L2554" i="1"/>
  <c r="M2554" i="1"/>
  <c r="N2554" i="1"/>
  <c r="O2554" i="1"/>
  <c r="P2554" i="1"/>
  <c r="Q2554" i="1"/>
  <c r="R2554" i="1"/>
  <c r="S2554" i="1"/>
  <c r="U2554" i="1"/>
  <c r="V2554" i="1"/>
  <c r="W2554" i="1"/>
  <c r="X2554" i="1"/>
  <c r="Y2554" i="1"/>
  <c r="Z2554" i="1"/>
  <c r="AA2554" i="1"/>
  <c r="AB2554" i="1"/>
  <c r="A2555" i="1"/>
  <c r="B2555" i="1"/>
  <c r="C2555" i="1"/>
  <c r="D2555" i="1"/>
  <c r="E2555" i="1"/>
  <c r="F2555" i="1"/>
  <c r="G2555" i="1"/>
  <c r="H2555" i="1"/>
  <c r="I2555" i="1"/>
  <c r="J2555" i="1"/>
  <c r="K2555" i="1"/>
  <c r="L2555" i="1"/>
  <c r="M2555" i="1"/>
  <c r="N2555" i="1"/>
  <c r="O2555" i="1"/>
  <c r="P2555" i="1"/>
  <c r="Q2555" i="1"/>
  <c r="R2555" i="1"/>
  <c r="S2555" i="1"/>
  <c r="U2555" i="1"/>
  <c r="V2555" i="1"/>
  <c r="W2555" i="1"/>
  <c r="X2555" i="1"/>
  <c r="Y2555" i="1"/>
  <c r="Z2555" i="1"/>
  <c r="AA2555" i="1"/>
  <c r="AB2555" i="1"/>
  <c r="A2556" i="1"/>
  <c r="B2556" i="1"/>
  <c r="C2556" i="1"/>
  <c r="D2556" i="1"/>
  <c r="E2556" i="1"/>
  <c r="F2556" i="1"/>
  <c r="G2556" i="1"/>
  <c r="H2556" i="1"/>
  <c r="I2556" i="1"/>
  <c r="J2556" i="1"/>
  <c r="K2556" i="1"/>
  <c r="L2556" i="1"/>
  <c r="M2556" i="1"/>
  <c r="N2556" i="1"/>
  <c r="O2556" i="1"/>
  <c r="P2556" i="1"/>
  <c r="Q2556" i="1"/>
  <c r="R2556" i="1"/>
  <c r="S2556" i="1"/>
  <c r="U2556" i="1"/>
  <c r="V2556" i="1"/>
  <c r="W2556" i="1"/>
  <c r="X2556" i="1"/>
  <c r="Y2556" i="1"/>
  <c r="Z2556" i="1"/>
  <c r="AA2556" i="1"/>
  <c r="AB2556" i="1"/>
  <c r="A2557" i="1"/>
  <c r="B2557" i="1"/>
  <c r="C2557" i="1"/>
  <c r="D2557" i="1"/>
  <c r="E2557" i="1"/>
  <c r="F2557" i="1"/>
  <c r="G2557" i="1"/>
  <c r="H2557" i="1"/>
  <c r="I2557" i="1"/>
  <c r="J2557" i="1"/>
  <c r="K2557" i="1"/>
  <c r="L2557" i="1"/>
  <c r="M2557" i="1"/>
  <c r="N2557" i="1"/>
  <c r="O2557" i="1"/>
  <c r="P2557" i="1"/>
  <c r="Q2557" i="1"/>
  <c r="R2557" i="1"/>
  <c r="S2557" i="1"/>
  <c r="U2557" i="1"/>
  <c r="V2557" i="1"/>
  <c r="W2557" i="1"/>
  <c r="X2557" i="1"/>
  <c r="Y2557" i="1"/>
  <c r="Z2557" i="1"/>
  <c r="AA2557" i="1"/>
  <c r="AB2557" i="1"/>
  <c r="A2558" i="1"/>
  <c r="B2558" i="1"/>
  <c r="C2558" i="1"/>
  <c r="D2558" i="1"/>
  <c r="E2558" i="1"/>
  <c r="F2558" i="1"/>
  <c r="G2558" i="1"/>
  <c r="H2558" i="1"/>
  <c r="I2558" i="1"/>
  <c r="J2558" i="1"/>
  <c r="K2558" i="1"/>
  <c r="L2558" i="1"/>
  <c r="M2558" i="1"/>
  <c r="N2558" i="1"/>
  <c r="O2558" i="1"/>
  <c r="P2558" i="1"/>
  <c r="Q2558" i="1"/>
  <c r="R2558" i="1"/>
  <c r="S2558" i="1"/>
  <c r="U2558" i="1"/>
  <c r="V2558" i="1"/>
  <c r="W2558" i="1"/>
  <c r="X2558" i="1"/>
  <c r="Y2558" i="1"/>
  <c r="Z2558" i="1"/>
  <c r="AA2558" i="1"/>
  <c r="AB2558" i="1"/>
  <c r="A2559" i="1"/>
  <c r="B2559" i="1"/>
  <c r="C2559" i="1"/>
  <c r="D2559" i="1"/>
  <c r="E2559" i="1"/>
  <c r="F2559" i="1"/>
  <c r="G2559" i="1"/>
  <c r="H2559" i="1"/>
  <c r="I2559" i="1"/>
  <c r="J2559" i="1"/>
  <c r="K2559" i="1"/>
  <c r="L2559" i="1"/>
  <c r="M2559" i="1"/>
  <c r="N2559" i="1"/>
  <c r="O2559" i="1"/>
  <c r="P2559" i="1"/>
  <c r="Q2559" i="1"/>
  <c r="R2559" i="1"/>
  <c r="S2559" i="1"/>
  <c r="U2559" i="1"/>
  <c r="V2559" i="1"/>
  <c r="W2559" i="1"/>
  <c r="X2559" i="1"/>
  <c r="Y2559" i="1"/>
  <c r="Z2559" i="1"/>
  <c r="AA2559" i="1"/>
  <c r="AB2559" i="1"/>
  <c r="A2560" i="1"/>
  <c r="B2560" i="1"/>
  <c r="C2560" i="1"/>
  <c r="D2560" i="1"/>
  <c r="E2560" i="1"/>
  <c r="F2560" i="1"/>
  <c r="G2560" i="1"/>
  <c r="H2560" i="1"/>
  <c r="I2560" i="1"/>
  <c r="J2560" i="1"/>
  <c r="K2560" i="1"/>
  <c r="L2560" i="1"/>
  <c r="M2560" i="1"/>
  <c r="N2560" i="1"/>
  <c r="O2560" i="1"/>
  <c r="P2560" i="1"/>
  <c r="Q2560" i="1"/>
  <c r="R2560" i="1"/>
  <c r="S2560" i="1"/>
  <c r="U2560" i="1"/>
  <c r="V2560" i="1"/>
  <c r="W2560" i="1"/>
  <c r="X2560" i="1"/>
  <c r="Y2560" i="1"/>
  <c r="Z2560" i="1"/>
  <c r="AA2560" i="1"/>
  <c r="AB2560" i="1"/>
  <c r="A2561" i="1"/>
  <c r="B2561" i="1"/>
  <c r="C2561" i="1"/>
  <c r="D2561" i="1"/>
  <c r="E2561" i="1"/>
  <c r="F2561" i="1"/>
  <c r="G2561" i="1"/>
  <c r="H2561" i="1"/>
  <c r="I2561" i="1"/>
  <c r="J2561" i="1"/>
  <c r="K2561" i="1"/>
  <c r="L2561" i="1"/>
  <c r="M2561" i="1"/>
  <c r="N2561" i="1"/>
  <c r="O2561" i="1"/>
  <c r="P2561" i="1"/>
  <c r="Q2561" i="1"/>
  <c r="R2561" i="1"/>
  <c r="S2561" i="1"/>
  <c r="U2561" i="1"/>
  <c r="V2561" i="1"/>
  <c r="W2561" i="1"/>
  <c r="X2561" i="1"/>
  <c r="Y2561" i="1"/>
  <c r="Z2561" i="1"/>
  <c r="AA2561" i="1"/>
  <c r="AB2561" i="1"/>
  <c r="A2562" i="1"/>
  <c r="B2562" i="1"/>
  <c r="C2562" i="1"/>
  <c r="D2562" i="1"/>
  <c r="E2562" i="1"/>
  <c r="F2562" i="1"/>
  <c r="G2562" i="1"/>
  <c r="H2562" i="1"/>
  <c r="I2562" i="1"/>
  <c r="J2562" i="1"/>
  <c r="K2562" i="1"/>
  <c r="L2562" i="1"/>
  <c r="M2562" i="1"/>
  <c r="N2562" i="1"/>
  <c r="O2562" i="1"/>
  <c r="P2562" i="1"/>
  <c r="Q2562" i="1"/>
  <c r="R2562" i="1"/>
  <c r="S2562" i="1"/>
  <c r="U2562" i="1"/>
  <c r="V2562" i="1"/>
  <c r="W2562" i="1"/>
  <c r="X2562" i="1"/>
  <c r="Y2562" i="1"/>
  <c r="Z2562" i="1"/>
  <c r="AA2562" i="1"/>
  <c r="AB2562" i="1"/>
  <c r="A2563" i="1"/>
  <c r="B2563" i="1"/>
  <c r="C2563" i="1"/>
  <c r="D2563" i="1"/>
  <c r="E2563" i="1"/>
  <c r="F2563" i="1"/>
  <c r="G2563" i="1"/>
  <c r="H2563" i="1"/>
  <c r="I2563" i="1"/>
  <c r="J2563" i="1"/>
  <c r="K2563" i="1"/>
  <c r="L2563" i="1"/>
  <c r="M2563" i="1"/>
  <c r="N2563" i="1"/>
  <c r="O2563" i="1"/>
  <c r="P2563" i="1"/>
  <c r="Q2563" i="1"/>
  <c r="R2563" i="1"/>
  <c r="S2563" i="1"/>
  <c r="U2563" i="1"/>
  <c r="V2563" i="1"/>
  <c r="W2563" i="1"/>
  <c r="X2563" i="1"/>
  <c r="Y2563" i="1"/>
  <c r="Z2563" i="1"/>
  <c r="AA2563" i="1"/>
  <c r="AB2563" i="1"/>
  <c r="A2564" i="1"/>
  <c r="B2564" i="1"/>
  <c r="C2564" i="1"/>
  <c r="D2564" i="1"/>
  <c r="E2564" i="1"/>
  <c r="F2564" i="1"/>
  <c r="G2564" i="1"/>
  <c r="H2564" i="1"/>
  <c r="I2564" i="1"/>
  <c r="J2564" i="1"/>
  <c r="K2564" i="1"/>
  <c r="L2564" i="1"/>
  <c r="M2564" i="1"/>
  <c r="N2564" i="1"/>
  <c r="O2564" i="1"/>
  <c r="P2564" i="1"/>
  <c r="Q2564" i="1"/>
  <c r="R2564" i="1"/>
  <c r="S2564" i="1"/>
  <c r="U2564" i="1"/>
  <c r="V2564" i="1"/>
  <c r="W2564" i="1"/>
  <c r="X2564" i="1"/>
  <c r="Y2564" i="1"/>
  <c r="Z2564" i="1"/>
  <c r="AA2564" i="1"/>
  <c r="AB2564" i="1"/>
  <c r="A2565" i="1"/>
  <c r="B2565" i="1"/>
  <c r="C2565" i="1"/>
  <c r="D2565" i="1"/>
  <c r="E2565" i="1"/>
  <c r="F2565" i="1"/>
  <c r="G2565" i="1"/>
  <c r="H2565" i="1"/>
  <c r="I2565" i="1"/>
  <c r="J2565" i="1"/>
  <c r="K2565" i="1"/>
  <c r="L2565" i="1"/>
  <c r="M2565" i="1"/>
  <c r="N2565" i="1"/>
  <c r="O2565" i="1"/>
  <c r="P2565" i="1"/>
  <c r="Q2565" i="1"/>
  <c r="R2565" i="1"/>
  <c r="S2565" i="1"/>
  <c r="U2565" i="1"/>
  <c r="V2565" i="1"/>
  <c r="W2565" i="1"/>
  <c r="X2565" i="1"/>
  <c r="Y2565" i="1"/>
  <c r="Z2565" i="1"/>
  <c r="AA2565" i="1"/>
  <c r="AB2565" i="1"/>
  <c r="A2566" i="1"/>
  <c r="B2566" i="1"/>
  <c r="C2566" i="1"/>
  <c r="D2566" i="1"/>
  <c r="E2566" i="1"/>
  <c r="F2566" i="1"/>
  <c r="G2566" i="1"/>
  <c r="H2566" i="1"/>
  <c r="I2566" i="1"/>
  <c r="J2566" i="1"/>
  <c r="K2566" i="1"/>
  <c r="L2566" i="1"/>
  <c r="M2566" i="1"/>
  <c r="N2566" i="1"/>
  <c r="O2566" i="1"/>
  <c r="P2566" i="1"/>
  <c r="Q2566" i="1"/>
  <c r="R2566" i="1"/>
  <c r="S2566" i="1"/>
  <c r="U2566" i="1"/>
  <c r="V2566" i="1"/>
  <c r="W2566" i="1"/>
  <c r="X2566" i="1"/>
  <c r="Y2566" i="1"/>
  <c r="Z2566" i="1"/>
  <c r="AA2566" i="1"/>
  <c r="AB2566" i="1"/>
  <c r="A2567" i="1"/>
  <c r="B2567" i="1"/>
  <c r="C2567" i="1"/>
  <c r="D2567" i="1"/>
  <c r="E2567" i="1"/>
  <c r="F2567" i="1"/>
  <c r="G2567" i="1"/>
  <c r="H2567" i="1"/>
  <c r="I2567" i="1"/>
  <c r="J2567" i="1"/>
  <c r="K2567" i="1"/>
  <c r="L2567" i="1"/>
  <c r="M2567" i="1"/>
  <c r="N2567" i="1"/>
  <c r="O2567" i="1"/>
  <c r="P2567" i="1"/>
  <c r="Q2567" i="1"/>
  <c r="R2567" i="1"/>
  <c r="S2567" i="1"/>
  <c r="U2567" i="1"/>
  <c r="V2567" i="1"/>
  <c r="W2567" i="1"/>
  <c r="X2567" i="1"/>
  <c r="Y2567" i="1"/>
  <c r="Z2567" i="1"/>
  <c r="AA2567" i="1"/>
  <c r="AB2567" i="1"/>
  <c r="A2568" i="1"/>
  <c r="B2568" i="1"/>
  <c r="C2568" i="1"/>
  <c r="D2568" i="1"/>
  <c r="E2568" i="1"/>
  <c r="F2568" i="1"/>
  <c r="G2568" i="1"/>
  <c r="H2568" i="1"/>
  <c r="I2568" i="1"/>
  <c r="J2568" i="1"/>
  <c r="K2568" i="1"/>
  <c r="L2568" i="1"/>
  <c r="M2568" i="1"/>
  <c r="N2568" i="1"/>
  <c r="O2568" i="1"/>
  <c r="P2568" i="1"/>
  <c r="Q2568" i="1"/>
  <c r="R2568" i="1"/>
  <c r="S2568" i="1"/>
  <c r="U2568" i="1"/>
  <c r="V2568" i="1"/>
  <c r="W2568" i="1"/>
  <c r="X2568" i="1"/>
  <c r="Y2568" i="1"/>
  <c r="Z2568" i="1"/>
  <c r="AA2568" i="1"/>
  <c r="AB2568" i="1"/>
  <c r="A2569" i="1"/>
  <c r="B2569" i="1"/>
  <c r="C2569" i="1"/>
  <c r="D2569" i="1"/>
  <c r="E2569" i="1"/>
  <c r="F2569" i="1"/>
  <c r="G2569" i="1"/>
  <c r="H2569" i="1"/>
  <c r="I2569" i="1"/>
  <c r="J2569" i="1"/>
  <c r="K2569" i="1"/>
  <c r="L2569" i="1"/>
  <c r="M2569" i="1"/>
  <c r="N2569" i="1"/>
  <c r="O2569" i="1"/>
  <c r="P2569" i="1"/>
  <c r="Q2569" i="1"/>
  <c r="R2569" i="1"/>
  <c r="S2569" i="1"/>
  <c r="U2569" i="1"/>
  <c r="V2569" i="1"/>
  <c r="W2569" i="1"/>
  <c r="X2569" i="1"/>
  <c r="Y2569" i="1"/>
  <c r="Z2569" i="1"/>
  <c r="AA2569" i="1"/>
  <c r="AB2569" i="1"/>
  <c r="A2570" i="1"/>
  <c r="B2570" i="1"/>
  <c r="C2570" i="1"/>
  <c r="D2570" i="1"/>
  <c r="E2570" i="1"/>
  <c r="F2570" i="1"/>
  <c r="G2570" i="1"/>
  <c r="H2570" i="1"/>
  <c r="I2570" i="1"/>
  <c r="J2570" i="1"/>
  <c r="K2570" i="1"/>
  <c r="L2570" i="1"/>
  <c r="M2570" i="1"/>
  <c r="N2570" i="1"/>
  <c r="O2570" i="1"/>
  <c r="P2570" i="1"/>
  <c r="Q2570" i="1"/>
  <c r="R2570" i="1"/>
  <c r="S2570" i="1"/>
  <c r="U2570" i="1"/>
  <c r="V2570" i="1"/>
  <c r="W2570" i="1"/>
  <c r="X2570" i="1"/>
  <c r="Y2570" i="1"/>
  <c r="Z2570" i="1"/>
  <c r="AA2570" i="1"/>
  <c r="AB2570" i="1"/>
  <c r="A2571" i="1"/>
  <c r="B2571" i="1"/>
  <c r="C2571" i="1"/>
  <c r="D2571" i="1"/>
  <c r="E2571" i="1"/>
  <c r="F2571" i="1"/>
  <c r="G2571" i="1"/>
  <c r="H2571" i="1"/>
  <c r="I2571" i="1"/>
  <c r="J2571" i="1"/>
  <c r="K2571" i="1"/>
  <c r="L2571" i="1"/>
  <c r="M2571" i="1"/>
  <c r="N2571" i="1"/>
  <c r="O2571" i="1"/>
  <c r="P2571" i="1"/>
  <c r="Q2571" i="1"/>
  <c r="R2571" i="1"/>
  <c r="S2571" i="1"/>
  <c r="U2571" i="1"/>
  <c r="V2571" i="1"/>
  <c r="W2571" i="1"/>
  <c r="X2571" i="1"/>
  <c r="Y2571" i="1"/>
  <c r="Z2571" i="1"/>
  <c r="AA2571" i="1"/>
  <c r="AB2571" i="1"/>
  <c r="A2572" i="1"/>
  <c r="B2572" i="1"/>
  <c r="C2572" i="1"/>
  <c r="D2572" i="1"/>
  <c r="E2572" i="1"/>
  <c r="F2572" i="1"/>
  <c r="G2572" i="1"/>
  <c r="H2572" i="1"/>
  <c r="I2572" i="1"/>
  <c r="J2572" i="1"/>
  <c r="K2572" i="1"/>
  <c r="L2572" i="1"/>
  <c r="M2572" i="1"/>
  <c r="N2572" i="1"/>
  <c r="O2572" i="1"/>
  <c r="P2572" i="1"/>
  <c r="Q2572" i="1"/>
  <c r="R2572" i="1"/>
  <c r="S2572" i="1"/>
  <c r="U2572" i="1"/>
  <c r="V2572" i="1"/>
  <c r="W2572" i="1"/>
  <c r="X2572" i="1"/>
  <c r="Y2572" i="1"/>
  <c r="Z2572" i="1"/>
  <c r="AA2572" i="1"/>
  <c r="AB2572" i="1"/>
  <c r="A2573" i="1"/>
  <c r="B2573" i="1"/>
  <c r="C2573" i="1"/>
  <c r="D2573" i="1"/>
  <c r="E2573" i="1"/>
  <c r="F2573" i="1"/>
  <c r="G2573" i="1"/>
  <c r="H2573" i="1"/>
  <c r="I2573" i="1"/>
  <c r="J2573" i="1"/>
  <c r="K2573" i="1"/>
  <c r="L2573" i="1"/>
  <c r="M2573" i="1"/>
  <c r="N2573" i="1"/>
  <c r="O2573" i="1"/>
  <c r="P2573" i="1"/>
  <c r="Q2573" i="1"/>
  <c r="R2573" i="1"/>
  <c r="S2573" i="1"/>
  <c r="U2573" i="1"/>
  <c r="V2573" i="1"/>
  <c r="W2573" i="1"/>
  <c r="X2573" i="1"/>
  <c r="Y2573" i="1"/>
  <c r="Z2573" i="1"/>
  <c r="AA2573" i="1"/>
  <c r="AB2573" i="1"/>
  <c r="A2574" i="1"/>
  <c r="B2574" i="1"/>
  <c r="C2574" i="1"/>
  <c r="D2574" i="1"/>
  <c r="E2574" i="1"/>
  <c r="F2574" i="1"/>
  <c r="G2574" i="1"/>
  <c r="H2574" i="1"/>
  <c r="I2574" i="1"/>
  <c r="J2574" i="1"/>
  <c r="K2574" i="1"/>
  <c r="L2574" i="1"/>
  <c r="M2574" i="1"/>
  <c r="N2574" i="1"/>
  <c r="O2574" i="1"/>
  <c r="P2574" i="1"/>
  <c r="Q2574" i="1"/>
  <c r="R2574" i="1"/>
  <c r="S2574" i="1"/>
  <c r="U2574" i="1"/>
  <c r="V2574" i="1"/>
  <c r="W2574" i="1"/>
  <c r="X2574" i="1"/>
  <c r="Y2574" i="1"/>
  <c r="Z2574" i="1"/>
  <c r="AA2574" i="1"/>
  <c r="AB2574" i="1"/>
  <c r="A2575" i="1"/>
  <c r="B2575" i="1"/>
  <c r="C2575" i="1"/>
  <c r="D2575" i="1"/>
  <c r="E2575" i="1"/>
  <c r="F2575" i="1"/>
  <c r="G2575" i="1"/>
  <c r="H2575" i="1"/>
  <c r="I2575" i="1"/>
  <c r="J2575" i="1"/>
  <c r="K2575" i="1"/>
  <c r="L2575" i="1"/>
  <c r="M2575" i="1"/>
  <c r="N2575" i="1"/>
  <c r="O2575" i="1"/>
  <c r="P2575" i="1"/>
  <c r="Q2575" i="1"/>
  <c r="R2575" i="1"/>
  <c r="S2575" i="1"/>
  <c r="U2575" i="1"/>
  <c r="V2575" i="1"/>
  <c r="W2575" i="1"/>
  <c r="X2575" i="1"/>
  <c r="Y2575" i="1"/>
  <c r="Z2575" i="1"/>
  <c r="AA2575" i="1"/>
  <c r="AB2575" i="1"/>
  <c r="A2576" i="1"/>
  <c r="B2576" i="1"/>
  <c r="C2576" i="1"/>
  <c r="D2576" i="1"/>
  <c r="E2576" i="1"/>
  <c r="F2576" i="1"/>
  <c r="G2576" i="1"/>
  <c r="H2576" i="1"/>
  <c r="I2576" i="1"/>
  <c r="J2576" i="1"/>
  <c r="K2576" i="1"/>
  <c r="L2576" i="1"/>
  <c r="M2576" i="1"/>
  <c r="N2576" i="1"/>
  <c r="O2576" i="1"/>
  <c r="P2576" i="1"/>
  <c r="Q2576" i="1"/>
  <c r="R2576" i="1"/>
  <c r="S2576" i="1"/>
  <c r="U2576" i="1"/>
  <c r="V2576" i="1"/>
  <c r="W2576" i="1"/>
  <c r="X2576" i="1"/>
  <c r="Y2576" i="1"/>
  <c r="Z2576" i="1"/>
  <c r="AA2576" i="1"/>
  <c r="AB2576" i="1"/>
  <c r="A2577" i="1"/>
  <c r="B2577" i="1"/>
  <c r="C2577" i="1"/>
  <c r="D2577" i="1"/>
  <c r="E2577" i="1"/>
  <c r="F2577" i="1"/>
  <c r="G2577" i="1"/>
  <c r="H2577" i="1"/>
  <c r="I2577" i="1"/>
  <c r="J2577" i="1"/>
  <c r="K2577" i="1"/>
  <c r="L2577" i="1"/>
  <c r="M2577" i="1"/>
  <c r="N2577" i="1"/>
  <c r="O2577" i="1"/>
  <c r="P2577" i="1"/>
  <c r="Q2577" i="1"/>
  <c r="R2577" i="1"/>
  <c r="S2577" i="1"/>
  <c r="U2577" i="1"/>
  <c r="V2577" i="1"/>
  <c r="W2577" i="1"/>
  <c r="X2577" i="1"/>
  <c r="Y2577" i="1"/>
  <c r="Z2577" i="1"/>
  <c r="AA2577" i="1"/>
  <c r="AB2577" i="1"/>
  <c r="A2578" i="1"/>
  <c r="B2578" i="1"/>
  <c r="C2578" i="1"/>
  <c r="D2578" i="1"/>
  <c r="E2578" i="1"/>
  <c r="F2578" i="1"/>
  <c r="G2578" i="1"/>
  <c r="H2578" i="1"/>
  <c r="I2578" i="1"/>
  <c r="J2578" i="1"/>
  <c r="K2578" i="1"/>
  <c r="L2578" i="1"/>
  <c r="M2578" i="1"/>
  <c r="N2578" i="1"/>
  <c r="O2578" i="1"/>
  <c r="P2578" i="1"/>
  <c r="Q2578" i="1"/>
  <c r="R2578" i="1"/>
  <c r="S2578" i="1"/>
  <c r="U2578" i="1"/>
  <c r="V2578" i="1"/>
  <c r="W2578" i="1"/>
  <c r="X2578" i="1"/>
  <c r="Y2578" i="1"/>
  <c r="Z2578" i="1"/>
  <c r="AA2578" i="1"/>
  <c r="AB2578" i="1"/>
  <c r="A2579" i="1"/>
  <c r="B2579" i="1"/>
  <c r="C2579" i="1"/>
  <c r="D2579" i="1"/>
  <c r="E2579" i="1"/>
  <c r="F2579" i="1"/>
  <c r="G2579" i="1"/>
  <c r="H2579" i="1"/>
  <c r="I2579" i="1"/>
  <c r="J2579" i="1"/>
  <c r="K2579" i="1"/>
  <c r="L2579" i="1"/>
  <c r="M2579" i="1"/>
  <c r="N2579" i="1"/>
  <c r="O2579" i="1"/>
  <c r="P2579" i="1"/>
  <c r="Q2579" i="1"/>
  <c r="R2579" i="1"/>
  <c r="S2579" i="1"/>
  <c r="U2579" i="1"/>
  <c r="V2579" i="1"/>
  <c r="W2579" i="1"/>
  <c r="X2579" i="1"/>
  <c r="Y2579" i="1"/>
  <c r="Z2579" i="1"/>
  <c r="AA2579" i="1"/>
  <c r="AB2579" i="1"/>
  <c r="A2580" i="1"/>
  <c r="B2580" i="1"/>
  <c r="C2580" i="1"/>
  <c r="D2580" i="1"/>
  <c r="E2580" i="1"/>
  <c r="F2580" i="1"/>
  <c r="G2580" i="1"/>
  <c r="H2580" i="1"/>
  <c r="I2580" i="1"/>
  <c r="J2580" i="1"/>
  <c r="K2580" i="1"/>
  <c r="L2580" i="1"/>
  <c r="M2580" i="1"/>
  <c r="N2580" i="1"/>
  <c r="O2580" i="1"/>
  <c r="P2580" i="1"/>
  <c r="Q2580" i="1"/>
  <c r="R2580" i="1"/>
  <c r="S2580" i="1"/>
  <c r="U2580" i="1"/>
  <c r="V2580" i="1"/>
  <c r="W2580" i="1"/>
  <c r="X2580" i="1"/>
  <c r="Y2580" i="1"/>
  <c r="Z2580" i="1"/>
  <c r="AA2580" i="1"/>
  <c r="AB2580" i="1"/>
  <c r="A2581" i="1"/>
  <c r="B2581" i="1"/>
  <c r="C2581" i="1"/>
  <c r="D2581" i="1"/>
  <c r="E2581" i="1"/>
  <c r="F2581" i="1"/>
  <c r="G2581" i="1"/>
  <c r="H2581" i="1"/>
  <c r="I2581" i="1"/>
  <c r="J2581" i="1"/>
  <c r="K2581" i="1"/>
  <c r="L2581" i="1"/>
  <c r="M2581" i="1"/>
  <c r="N2581" i="1"/>
  <c r="O2581" i="1"/>
  <c r="P2581" i="1"/>
  <c r="Q2581" i="1"/>
  <c r="R2581" i="1"/>
  <c r="S2581" i="1"/>
  <c r="U2581" i="1"/>
  <c r="V2581" i="1"/>
  <c r="W2581" i="1"/>
  <c r="X2581" i="1"/>
  <c r="Y2581" i="1"/>
  <c r="Z2581" i="1"/>
  <c r="AA2581" i="1"/>
  <c r="AB2581" i="1"/>
  <c r="A2582" i="1"/>
  <c r="B2582" i="1"/>
  <c r="C2582" i="1"/>
  <c r="D2582" i="1"/>
  <c r="E2582" i="1"/>
  <c r="F2582" i="1"/>
  <c r="G2582" i="1"/>
  <c r="H2582" i="1"/>
  <c r="I2582" i="1"/>
  <c r="J2582" i="1"/>
  <c r="K2582" i="1"/>
  <c r="L2582" i="1"/>
  <c r="M2582" i="1"/>
  <c r="N2582" i="1"/>
  <c r="O2582" i="1"/>
  <c r="P2582" i="1"/>
  <c r="Q2582" i="1"/>
  <c r="R2582" i="1"/>
  <c r="S2582" i="1"/>
  <c r="U2582" i="1"/>
  <c r="V2582" i="1"/>
  <c r="W2582" i="1"/>
  <c r="X2582" i="1"/>
  <c r="Y2582" i="1"/>
  <c r="Z2582" i="1"/>
  <c r="AA2582" i="1"/>
  <c r="AB2582" i="1"/>
  <c r="A2583" i="1"/>
  <c r="B2583" i="1"/>
  <c r="C2583" i="1"/>
  <c r="D2583" i="1"/>
  <c r="E2583" i="1"/>
  <c r="F2583" i="1"/>
  <c r="G2583" i="1"/>
  <c r="H2583" i="1"/>
  <c r="I2583" i="1"/>
  <c r="J2583" i="1"/>
  <c r="K2583" i="1"/>
  <c r="L2583" i="1"/>
  <c r="M2583" i="1"/>
  <c r="N2583" i="1"/>
  <c r="O2583" i="1"/>
  <c r="P2583" i="1"/>
  <c r="Q2583" i="1"/>
  <c r="R2583" i="1"/>
  <c r="S2583" i="1"/>
  <c r="U2583" i="1"/>
  <c r="V2583" i="1"/>
  <c r="W2583" i="1"/>
  <c r="X2583" i="1"/>
  <c r="Y2583" i="1"/>
  <c r="Z2583" i="1"/>
  <c r="AA2583" i="1"/>
  <c r="AB2583" i="1"/>
  <c r="A2584" i="1"/>
  <c r="B2584" i="1"/>
  <c r="C2584" i="1"/>
  <c r="D2584" i="1"/>
  <c r="E2584" i="1"/>
  <c r="F2584" i="1"/>
  <c r="G2584" i="1"/>
  <c r="H2584" i="1"/>
  <c r="I2584" i="1"/>
  <c r="J2584" i="1"/>
  <c r="K2584" i="1"/>
  <c r="L2584" i="1"/>
  <c r="M2584" i="1"/>
  <c r="N2584" i="1"/>
  <c r="O2584" i="1"/>
  <c r="P2584" i="1"/>
  <c r="Q2584" i="1"/>
  <c r="R2584" i="1"/>
  <c r="S2584" i="1"/>
  <c r="U2584" i="1"/>
  <c r="V2584" i="1"/>
  <c r="W2584" i="1"/>
  <c r="X2584" i="1"/>
  <c r="Y2584" i="1"/>
  <c r="Z2584" i="1"/>
  <c r="AA2584" i="1"/>
  <c r="AB2584" i="1"/>
  <c r="A2585" i="1"/>
  <c r="B2585" i="1"/>
  <c r="C2585" i="1"/>
  <c r="D2585" i="1"/>
  <c r="E2585" i="1"/>
  <c r="F2585" i="1"/>
  <c r="G2585" i="1"/>
  <c r="H2585" i="1"/>
  <c r="I2585" i="1"/>
  <c r="J2585" i="1"/>
  <c r="K2585" i="1"/>
  <c r="L2585" i="1"/>
  <c r="M2585" i="1"/>
  <c r="N2585" i="1"/>
  <c r="O2585" i="1"/>
  <c r="P2585" i="1"/>
  <c r="Q2585" i="1"/>
  <c r="R2585" i="1"/>
  <c r="S2585" i="1"/>
  <c r="U2585" i="1"/>
  <c r="V2585" i="1"/>
  <c r="W2585" i="1"/>
  <c r="X2585" i="1"/>
  <c r="Y2585" i="1"/>
  <c r="Z2585" i="1"/>
  <c r="AA2585" i="1"/>
  <c r="AB2585" i="1"/>
  <c r="A2586" i="1"/>
  <c r="B2586" i="1"/>
  <c r="C2586" i="1"/>
  <c r="D2586" i="1"/>
  <c r="E2586" i="1"/>
  <c r="F2586" i="1"/>
  <c r="G2586" i="1"/>
  <c r="H2586" i="1"/>
  <c r="I2586" i="1"/>
  <c r="J2586" i="1"/>
  <c r="K2586" i="1"/>
  <c r="L2586" i="1"/>
  <c r="M2586" i="1"/>
  <c r="N2586" i="1"/>
  <c r="O2586" i="1"/>
  <c r="P2586" i="1"/>
  <c r="Q2586" i="1"/>
  <c r="R2586" i="1"/>
  <c r="S2586" i="1"/>
  <c r="U2586" i="1"/>
  <c r="V2586" i="1"/>
  <c r="W2586" i="1"/>
  <c r="X2586" i="1"/>
  <c r="Y2586" i="1"/>
  <c r="Z2586" i="1"/>
  <c r="AA2586" i="1"/>
  <c r="AB2586" i="1"/>
  <c r="A2587" i="1"/>
  <c r="B2587" i="1"/>
  <c r="C2587" i="1"/>
  <c r="D2587" i="1"/>
  <c r="E2587" i="1"/>
  <c r="F2587" i="1"/>
  <c r="G2587" i="1"/>
  <c r="H2587" i="1"/>
  <c r="I2587" i="1"/>
  <c r="J2587" i="1"/>
  <c r="K2587" i="1"/>
  <c r="L2587" i="1"/>
  <c r="M2587" i="1"/>
  <c r="N2587" i="1"/>
  <c r="O2587" i="1"/>
  <c r="P2587" i="1"/>
  <c r="Q2587" i="1"/>
  <c r="R2587" i="1"/>
  <c r="S2587" i="1"/>
  <c r="U2587" i="1"/>
  <c r="V2587" i="1"/>
  <c r="W2587" i="1"/>
  <c r="X2587" i="1"/>
  <c r="Y2587" i="1"/>
  <c r="Z2587" i="1"/>
  <c r="AA2587" i="1"/>
  <c r="AB2587" i="1"/>
  <c r="A2588" i="1"/>
  <c r="B2588" i="1"/>
  <c r="C2588" i="1"/>
  <c r="D2588" i="1"/>
  <c r="E2588" i="1"/>
  <c r="F2588" i="1"/>
  <c r="G2588" i="1"/>
  <c r="H2588" i="1"/>
  <c r="I2588" i="1"/>
  <c r="J2588" i="1"/>
  <c r="K2588" i="1"/>
  <c r="L2588" i="1"/>
  <c r="M2588" i="1"/>
  <c r="N2588" i="1"/>
  <c r="O2588" i="1"/>
  <c r="P2588" i="1"/>
  <c r="Q2588" i="1"/>
  <c r="R2588" i="1"/>
  <c r="S2588" i="1"/>
  <c r="U2588" i="1"/>
  <c r="V2588" i="1"/>
  <c r="W2588" i="1"/>
  <c r="X2588" i="1"/>
  <c r="Y2588" i="1"/>
  <c r="Z2588" i="1"/>
  <c r="AA2588" i="1"/>
  <c r="AB2588" i="1"/>
  <c r="A2589" i="1"/>
  <c r="B2589" i="1"/>
  <c r="C2589" i="1"/>
  <c r="D2589" i="1"/>
  <c r="E2589" i="1"/>
  <c r="F2589" i="1"/>
  <c r="G2589" i="1"/>
  <c r="H2589" i="1"/>
  <c r="I2589" i="1"/>
  <c r="J2589" i="1"/>
  <c r="K2589" i="1"/>
  <c r="L2589" i="1"/>
  <c r="M2589" i="1"/>
  <c r="N2589" i="1"/>
  <c r="O2589" i="1"/>
  <c r="P2589" i="1"/>
  <c r="Q2589" i="1"/>
  <c r="R2589" i="1"/>
  <c r="S2589" i="1"/>
  <c r="U2589" i="1"/>
  <c r="V2589" i="1"/>
  <c r="W2589" i="1"/>
  <c r="X2589" i="1"/>
  <c r="Y2589" i="1"/>
  <c r="Z2589" i="1"/>
  <c r="AA2589" i="1"/>
  <c r="AB2589" i="1"/>
  <c r="A2590" i="1"/>
  <c r="B2590" i="1"/>
  <c r="C2590" i="1"/>
  <c r="D2590" i="1"/>
  <c r="E2590" i="1"/>
  <c r="F2590" i="1"/>
  <c r="G2590" i="1"/>
  <c r="H2590" i="1"/>
  <c r="I2590" i="1"/>
  <c r="J2590" i="1"/>
  <c r="K2590" i="1"/>
  <c r="L2590" i="1"/>
  <c r="M2590" i="1"/>
  <c r="N2590" i="1"/>
  <c r="O2590" i="1"/>
  <c r="P2590" i="1"/>
  <c r="Q2590" i="1"/>
  <c r="R2590" i="1"/>
  <c r="S2590" i="1"/>
  <c r="U2590" i="1"/>
  <c r="V2590" i="1"/>
  <c r="W2590" i="1"/>
  <c r="X2590" i="1"/>
  <c r="Y2590" i="1"/>
  <c r="Z2590" i="1"/>
  <c r="AA2590" i="1"/>
  <c r="AB2590" i="1"/>
  <c r="A2591" i="1"/>
  <c r="B2591" i="1"/>
  <c r="C2591" i="1"/>
  <c r="D2591" i="1"/>
  <c r="E2591" i="1"/>
  <c r="F2591" i="1"/>
  <c r="G2591" i="1"/>
  <c r="H2591" i="1"/>
  <c r="I2591" i="1"/>
  <c r="J2591" i="1"/>
  <c r="K2591" i="1"/>
  <c r="L2591" i="1"/>
  <c r="M2591" i="1"/>
  <c r="N2591" i="1"/>
  <c r="O2591" i="1"/>
  <c r="P2591" i="1"/>
  <c r="Q2591" i="1"/>
  <c r="R2591" i="1"/>
  <c r="S2591" i="1"/>
  <c r="U2591" i="1"/>
  <c r="V2591" i="1"/>
  <c r="W2591" i="1"/>
  <c r="X2591" i="1"/>
  <c r="Y2591" i="1"/>
  <c r="Z2591" i="1"/>
  <c r="AA2591" i="1"/>
  <c r="AB2591" i="1"/>
  <c r="A2592" i="1"/>
  <c r="B2592" i="1"/>
  <c r="C2592" i="1"/>
  <c r="D2592" i="1"/>
  <c r="E2592" i="1"/>
  <c r="F2592" i="1"/>
  <c r="G2592" i="1"/>
  <c r="H2592" i="1"/>
  <c r="I2592" i="1"/>
  <c r="J2592" i="1"/>
  <c r="K2592" i="1"/>
  <c r="L2592" i="1"/>
  <c r="M2592" i="1"/>
  <c r="N2592" i="1"/>
  <c r="O2592" i="1"/>
  <c r="P2592" i="1"/>
  <c r="Q2592" i="1"/>
  <c r="R2592" i="1"/>
  <c r="S2592" i="1"/>
  <c r="U2592" i="1"/>
  <c r="V2592" i="1"/>
  <c r="W2592" i="1"/>
  <c r="X2592" i="1"/>
  <c r="Y2592" i="1"/>
  <c r="Z2592" i="1"/>
  <c r="AA2592" i="1"/>
  <c r="AB2592" i="1"/>
  <c r="A2593" i="1"/>
  <c r="B2593" i="1"/>
  <c r="C2593" i="1"/>
  <c r="D2593" i="1"/>
  <c r="E2593" i="1"/>
  <c r="F2593" i="1"/>
  <c r="G2593" i="1"/>
  <c r="H2593" i="1"/>
  <c r="I2593" i="1"/>
  <c r="J2593" i="1"/>
  <c r="K2593" i="1"/>
  <c r="L2593" i="1"/>
  <c r="M2593" i="1"/>
  <c r="N2593" i="1"/>
  <c r="O2593" i="1"/>
  <c r="P2593" i="1"/>
  <c r="Q2593" i="1"/>
  <c r="R2593" i="1"/>
  <c r="S2593" i="1"/>
  <c r="U2593" i="1"/>
  <c r="V2593" i="1"/>
  <c r="W2593" i="1"/>
  <c r="X2593" i="1"/>
  <c r="Y2593" i="1"/>
  <c r="Z2593" i="1"/>
  <c r="AA2593" i="1"/>
  <c r="AB2593" i="1"/>
  <c r="A2594" i="1"/>
  <c r="B2594" i="1"/>
  <c r="C2594" i="1"/>
  <c r="D2594" i="1"/>
  <c r="E2594" i="1"/>
  <c r="F2594" i="1"/>
  <c r="G2594" i="1"/>
  <c r="H2594" i="1"/>
  <c r="I2594" i="1"/>
  <c r="J2594" i="1"/>
  <c r="K2594" i="1"/>
  <c r="L2594" i="1"/>
  <c r="M2594" i="1"/>
  <c r="N2594" i="1"/>
  <c r="O2594" i="1"/>
  <c r="P2594" i="1"/>
  <c r="Q2594" i="1"/>
  <c r="R2594" i="1"/>
  <c r="S2594" i="1"/>
  <c r="U2594" i="1"/>
  <c r="V2594" i="1"/>
  <c r="W2594" i="1"/>
  <c r="X2594" i="1"/>
  <c r="Y2594" i="1"/>
  <c r="Z2594" i="1"/>
  <c r="AA2594" i="1"/>
  <c r="AB2594" i="1"/>
  <c r="A2595" i="1"/>
  <c r="B2595" i="1"/>
  <c r="C2595" i="1"/>
  <c r="D2595" i="1"/>
  <c r="E2595" i="1"/>
  <c r="F2595" i="1"/>
  <c r="G2595" i="1"/>
  <c r="H2595" i="1"/>
  <c r="I2595" i="1"/>
  <c r="J2595" i="1"/>
  <c r="K2595" i="1"/>
  <c r="L2595" i="1"/>
  <c r="M2595" i="1"/>
  <c r="N2595" i="1"/>
  <c r="O2595" i="1"/>
  <c r="P2595" i="1"/>
  <c r="Q2595" i="1"/>
  <c r="R2595" i="1"/>
  <c r="S2595" i="1"/>
  <c r="U2595" i="1"/>
  <c r="V2595" i="1"/>
  <c r="W2595" i="1"/>
  <c r="X2595" i="1"/>
  <c r="Y2595" i="1"/>
  <c r="Z2595" i="1"/>
  <c r="AA2595" i="1"/>
  <c r="AB2595" i="1"/>
  <c r="A2596" i="1"/>
  <c r="B2596" i="1"/>
  <c r="C2596" i="1"/>
  <c r="D2596" i="1"/>
  <c r="E2596" i="1"/>
  <c r="F2596" i="1"/>
  <c r="G2596" i="1"/>
  <c r="H2596" i="1"/>
  <c r="I2596" i="1"/>
  <c r="J2596" i="1"/>
  <c r="K2596" i="1"/>
  <c r="L2596" i="1"/>
  <c r="M2596" i="1"/>
  <c r="N2596" i="1"/>
  <c r="O2596" i="1"/>
  <c r="P2596" i="1"/>
  <c r="Q2596" i="1"/>
  <c r="R2596" i="1"/>
  <c r="S2596" i="1"/>
  <c r="U2596" i="1"/>
  <c r="V2596" i="1"/>
  <c r="W2596" i="1"/>
  <c r="X2596" i="1"/>
  <c r="Y2596" i="1"/>
  <c r="Z2596" i="1"/>
  <c r="AA2596" i="1"/>
  <c r="AB2596" i="1"/>
  <c r="A2597" i="1"/>
  <c r="B2597" i="1"/>
  <c r="C2597" i="1"/>
  <c r="D2597" i="1"/>
  <c r="E2597" i="1"/>
  <c r="F2597" i="1"/>
  <c r="G2597" i="1"/>
  <c r="H2597" i="1"/>
  <c r="I2597" i="1"/>
  <c r="J2597" i="1"/>
  <c r="K2597" i="1"/>
  <c r="L2597" i="1"/>
  <c r="M2597" i="1"/>
  <c r="N2597" i="1"/>
  <c r="O2597" i="1"/>
  <c r="P2597" i="1"/>
  <c r="Q2597" i="1"/>
  <c r="R2597" i="1"/>
  <c r="S2597" i="1"/>
  <c r="U2597" i="1"/>
  <c r="V2597" i="1"/>
  <c r="W2597" i="1"/>
  <c r="X2597" i="1"/>
  <c r="Y2597" i="1"/>
  <c r="Z2597" i="1"/>
  <c r="AA2597" i="1"/>
  <c r="AB2597" i="1"/>
  <c r="A2598" i="1"/>
  <c r="B2598" i="1"/>
  <c r="C2598" i="1"/>
  <c r="D2598" i="1"/>
  <c r="E2598" i="1"/>
  <c r="F2598" i="1"/>
  <c r="G2598" i="1"/>
  <c r="H2598" i="1"/>
  <c r="I2598" i="1"/>
  <c r="J2598" i="1"/>
  <c r="K2598" i="1"/>
  <c r="L2598" i="1"/>
  <c r="M2598" i="1"/>
  <c r="N2598" i="1"/>
  <c r="O2598" i="1"/>
  <c r="P2598" i="1"/>
  <c r="Q2598" i="1"/>
  <c r="R2598" i="1"/>
  <c r="S2598" i="1"/>
  <c r="U2598" i="1"/>
  <c r="V2598" i="1"/>
  <c r="W2598" i="1"/>
  <c r="X2598" i="1"/>
  <c r="Y2598" i="1"/>
  <c r="Z2598" i="1"/>
  <c r="AA2598" i="1"/>
  <c r="AB2598" i="1"/>
  <c r="A2599" i="1"/>
  <c r="B2599" i="1"/>
  <c r="C2599" i="1"/>
  <c r="D2599" i="1"/>
  <c r="E2599" i="1"/>
  <c r="F2599" i="1"/>
  <c r="G2599" i="1"/>
  <c r="H2599" i="1"/>
  <c r="I2599" i="1"/>
  <c r="J2599" i="1"/>
  <c r="K2599" i="1"/>
  <c r="L2599" i="1"/>
  <c r="M2599" i="1"/>
  <c r="N2599" i="1"/>
  <c r="O2599" i="1"/>
  <c r="P2599" i="1"/>
  <c r="Q2599" i="1"/>
  <c r="R2599" i="1"/>
  <c r="S2599" i="1"/>
  <c r="U2599" i="1"/>
  <c r="V2599" i="1"/>
  <c r="W2599" i="1"/>
  <c r="X2599" i="1"/>
  <c r="Y2599" i="1"/>
  <c r="Z2599" i="1"/>
  <c r="AA2599" i="1"/>
  <c r="AB2599" i="1"/>
  <c r="A2600" i="1"/>
  <c r="B2600" i="1"/>
  <c r="C2600" i="1"/>
  <c r="D2600" i="1"/>
  <c r="E2600" i="1"/>
  <c r="F2600" i="1"/>
  <c r="G2600" i="1"/>
  <c r="H2600" i="1"/>
  <c r="I2600" i="1"/>
  <c r="J2600" i="1"/>
  <c r="K2600" i="1"/>
  <c r="L2600" i="1"/>
  <c r="M2600" i="1"/>
  <c r="N2600" i="1"/>
  <c r="O2600" i="1"/>
  <c r="P2600" i="1"/>
  <c r="Q2600" i="1"/>
  <c r="R2600" i="1"/>
  <c r="S2600" i="1"/>
  <c r="U2600" i="1"/>
  <c r="V2600" i="1"/>
  <c r="W2600" i="1"/>
  <c r="X2600" i="1"/>
  <c r="Y2600" i="1"/>
  <c r="Z2600" i="1"/>
  <c r="AA2600" i="1"/>
  <c r="AB2600" i="1"/>
  <c r="A2601" i="1"/>
  <c r="B2601" i="1"/>
  <c r="C2601" i="1"/>
  <c r="D2601" i="1"/>
  <c r="E2601" i="1"/>
  <c r="F2601" i="1"/>
  <c r="G2601" i="1"/>
  <c r="H2601" i="1"/>
  <c r="I2601" i="1"/>
  <c r="J2601" i="1"/>
  <c r="K2601" i="1"/>
  <c r="L2601" i="1"/>
  <c r="M2601" i="1"/>
  <c r="N2601" i="1"/>
  <c r="O2601" i="1"/>
  <c r="P2601" i="1"/>
  <c r="Q2601" i="1"/>
  <c r="R2601" i="1"/>
  <c r="S2601" i="1"/>
  <c r="U2601" i="1"/>
  <c r="V2601" i="1"/>
  <c r="W2601" i="1"/>
  <c r="X2601" i="1"/>
  <c r="Y2601" i="1"/>
  <c r="Z2601" i="1"/>
  <c r="AA2601" i="1"/>
  <c r="AB2601" i="1"/>
  <c r="A2602" i="1"/>
  <c r="B2602" i="1"/>
  <c r="C2602" i="1"/>
  <c r="D2602" i="1"/>
  <c r="E2602" i="1"/>
  <c r="F2602" i="1"/>
  <c r="G2602" i="1"/>
  <c r="H2602" i="1"/>
  <c r="I2602" i="1"/>
  <c r="J2602" i="1"/>
  <c r="K2602" i="1"/>
  <c r="L2602" i="1"/>
  <c r="M2602" i="1"/>
  <c r="N2602" i="1"/>
  <c r="O2602" i="1"/>
  <c r="P2602" i="1"/>
  <c r="Q2602" i="1"/>
  <c r="R2602" i="1"/>
  <c r="S2602" i="1"/>
  <c r="U2602" i="1"/>
  <c r="V2602" i="1"/>
  <c r="W2602" i="1"/>
  <c r="X2602" i="1"/>
  <c r="Y2602" i="1"/>
  <c r="Z2602" i="1"/>
  <c r="AA2602" i="1"/>
  <c r="AB2602" i="1"/>
  <c r="A2603" i="1"/>
  <c r="B2603" i="1"/>
  <c r="C2603" i="1"/>
  <c r="D2603" i="1"/>
  <c r="E2603" i="1"/>
  <c r="F2603" i="1"/>
  <c r="G2603" i="1"/>
  <c r="H2603" i="1"/>
  <c r="I2603" i="1"/>
  <c r="J2603" i="1"/>
  <c r="K2603" i="1"/>
  <c r="L2603" i="1"/>
  <c r="M2603" i="1"/>
  <c r="N2603" i="1"/>
  <c r="O2603" i="1"/>
  <c r="P2603" i="1"/>
  <c r="Q2603" i="1"/>
  <c r="R2603" i="1"/>
  <c r="S2603" i="1"/>
  <c r="U2603" i="1"/>
  <c r="V2603" i="1"/>
  <c r="W2603" i="1"/>
  <c r="X2603" i="1"/>
  <c r="Y2603" i="1"/>
  <c r="Z2603" i="1"/>
  <c r="AA2603" i="1"/>
  <c r="AB2603" i="1"/>
  <c r="A2604" i="1"/>
  <c r="B2604" i="1"/>
  <c r="C2604" i="1"/>
  <c r="D2604" i="1"/>
  <c r="E2604" i="1"/>
  <c r="F2604" i="1"/>
  <c r="G2604" i="1"/>
  <c r="H2604" i="1"/>
  <c r="I2604" i="1"/>
  <c r="J2604" i="1"/>
  <c r="K2604" i="1"/>
  <c r="L2604" i="1"/>
  <c r="M2604" i="1"/>
  <c r="N2604" i="1"/>
  <c r="O2604" i="1"/>
  <c r="P2604" i="1"/>
  <c r="Q2604" i="1"/>
  <c r="R2604" i="1"/>
  <c r="S2604" i="1"/>
  <c r="U2604" i="1"/>
  <c r="V2604" i="1"/>
  <c r="W2604" i="1"/>
  <c r="X2604" i="1"/>
  <c r="Y2604" i="1"/>
  <c r="Z2604" i="1"/>
  <c r="AA2604" i="1"/>
  <c r="AB2604" i="1"/>
  <c r="A2605" i="1"/>
  <c r="B2605" i="1"/>
  <c r="C2605" i="1"/>
  <c r="D2605" i="1"/>
  <c r="E2605" i="1"/>
  <c r="F2605" i="1"/>
  <c r="G2605" i="1"/>
  <c r="H2605" i="1"/>
  <c r="I2605" i="1"/>
  <c r="J2605" i="1"/>
  <c r="K2605" i="1"/>
  <c r="L2605" i="1"/>
  <c r="M2605" i="1"/>
  <c r="N2605" i="1"/>
  <c r="O2605" i="1"/>
  <c r="P2605" i="1"/>
  <c r="Q2605" i="1"/>
  <c r="R2605" i="1"/>
  <c r="S2605" i="1"/>
  <c r="U2605" i="1"/>
  <c r="V2605" i="1"/>
  <c r="W2605" i="1"/>
  <c r="X2605" i="1"/>
  <c r="Y2605" i="1"/>
  <c r="Z2605" i="1"/>
  <c r="AA2605" i="1"/>
  <c r="AB2605" i="1"/>
  <c r="A2606" i="1"/>
  <c r="B2606" i="1"/>
  <c r="C2606" i="1"/>
  <c r="D2606" i="1"/>
  <c r="E2606" i="1"/>
  <c r="F2606" i="1"/>
  <c r="G2606" i="1"/>
  <c r="H2606" i="1"/>
  <c r="I2606" i="1"/>
  <c r="J2606" i="1"/>
  <c r="K2606" i="1"/>
  <c r="L2606" i="1"/>
  <c r="M2606" i="1"/>
  <c r="N2606" i="1"/>
  <c r="O2606" i="1"/>
  <c r="P2606" i="1"/>
  <c r="Q2606" i="1"/>
  <c r="R2606" i="1"/>
  <c r="S2606" i="1"/>
  <c r="U2606" i="1"/>
  <c r="V2606" i="1"/>
  <c r="W2606" i="1"/>
  <c r="X2606" i="1"/>
  <c r="Y2606" i="1"/>
  <c r="Z2606" i="1"/>
  <c r="AA2606" i="1"/>
  <c r="AB2606" i="1"/>
  <c r="A2607" i="1"/>
  <c r="B2607" i="1"/>
  <c r="C2607" i="1"/>
  <c r="D2607" i="1"/>
  <c r="E2607" i="1"/>
  <c r="F2607" i="1"/>
  <c r="G2607" i="1"/>
  <c r="H2607" i="1"/>
  <c r="I2607" i="1"/>
  <c r="J2607" i="1"/>
  <c r="K2607" i="1"/>
  <c r="L2607" i="1"/>
  <c r="M2607" i="1"/>
  <c r="N2607" i="1"/>
  <c r="O2607" i="1"/>
  <c r="P2607" i="1"/>
  <c r="Q2607" i="1"/>
  <c r="R2607" i="1"/>
  <c r="S2607" i="1"/>
  <c r="U2607" i="1"/>
  <c r="V2607" i="1"/>
  <c r="W2607" i="1"/>
  <c r="X2607" i="1"/>
  <c r="Y2607" i="1"/>
  <c r="Z2607" i="1"/>
  <c r="AA2607" i="1"/>
  <c r="AB2607" i="1"/>
  <c r="A2608" i="1"/>
  <c r="B2608" i="1"/>
  <c r="C2608" i="1"/>
  <c r="D2608" i="1"/>
  <c r="E2608" i="1"/>
  <c r="F2608" i="1"/>
  <c r="G2608" i="1"/>
  <c r="H2608" i="1"/>
  <c r="I2608" i="1"/>
  <c r="J2608" i="1"/>
  <c r="K2608" i="1"/>
  <c r="L2608" i="1"/>
  <c r="M2608" i="1"/>
  <c r="N2608" i="1"/>
  <c r="O2608" i="1"/>
  <c r="P2608" i="1"/>
  <c r="Q2608" i="1"/>
  <c r="R2608" i="1"/>
  <c r="S2608" i="1"/>
  <c r="U2608" i="1"/>
  <c r="V2608" i="1"/>
  <c r="W2608" i="1"/>
  <c r="X2608" i="1"/>
  <c r="Y2608" i="1"/>
  <c r="Z2608" i="1"/>
  <c r="AA2608" i="1"/>
  <c r="AB2608" i="1"/>
  <c r="A2609" i="1"/>
  <c r="B2609" i="1"/>
  <c r="C2609" i="1"/>
  <c r="D2609" i="1"/>
  <c r="E2609" i="1"/>
  <c r="F2609" i="1"/>
  <c r="G2609" i="1"/>
  <c r="H2609" i="1"/>
  <c r="I2609" i="1"/>
  <c r="J2609" i="1"/>
  <c r="K2609" i="1"/>
  <c r="L2609" i="1"/>
  <c r="M2609" i="1"/>
  <c r="N2609" i="1"/>
  <c r="O2609" i="1"/>
  <c r="P2609" i="1"/>
  <c r="Q2609" i="1"/>
  <c r="R2609" i="1"/>
  <c r="S2609" i="1"/>
  <c r="U2609" i="1"/>
  <c r="V2609" i="1"/>
  <c r="W2609" i="1"/>
  <c r="X2609" i="1"/>
  <c r="Y2609" i="1"/>
  <c r="Z2609" i="1"/>
  <c r="AA2609" i="1"/>
  <c r="AB2609" i="1"/>
  <c r="A2610" i="1"/>
  <c r="B2610" i="1"/>
  <c r="C2610" i="1"/>
  <c r="D2610" i="1"/>
  <c r="E2610" i="1"/>
  <c r="F2610" i="1"/>
  <c r="G2610" i="1"/>
  <c r="H2610" i="1"/>
  <c r="I2610" i="1"/>
  <c r="J2610" i="1"/>
  <c r="K2610" i="1"/>
  <c r="L2610" i="1"/>
  <c r="M2610" i="1"/>
  <c r="N2610" i="1"/>
  <c r="O2610" i="1"/>
  <c r="P2610" i="1"/>
  <c r="Q2610" i="1"/>
  <c r="R2610" i="1"/>
  <c r="S2610" i="1"/>
  <c r="U2610" i="1"/>
  <c r="V2610" i="1"/>
  <c r="W2610" i="1"/>
  <c r="X2610" i="1"/>
  <c r="Y2610" i="1"/>
  <c r="Z2610" i="1"/>
  <c r="AA2610" i="1"/>
  <c r="AB2610" i="1"/>
  <c r="A2611" i="1"/>
  <c r="B2611" i="1"/>
  <c r="C2611" i="1"/>
  <c r="D2611" i="1"/>
  <c r="E2611" i="1"/>
  <c r="F2611" i="1"/>
  <c r="G2611" i="1"/>
  <c r="H2611" i="1"/>
  <c r="I2611" i="1"/>
  <c r="J2611" i="1"/>
  <c r="K2611" i="1"/>
  <c r="L2611" i="1"/>
  <c r="M2611" i="1"/>
  <c r="N2611" i="1"/>
  <c r="O2611" i="1"/>
  <c r="P2611" i="1"/>
  <c r="Q2611" i="1"/>
  <c r="R2611" i="1"/>
  <c r="S2611" i="1"/>
  <c r="U2611" i="1"/>
  <c r="V2611" i="1"/>
  <c r="W2611" i="1"/>
  <c r="X2611" i="1"/>
  <c r="Y2611" i="1"/>
  <c r="Z2611" i="1"/>
  <c r="AA2611" i="1"/>
  <c r="AB2611" i="1"/>
  <c r="A2612" i="1"/>
  <c r="B2612" i="1"/>
  <c r="C2612" i="1"/>
  <c r="D2612" i="1"/>
  <c r="E2612" i="1"/>
  <c r="F2612" i="1"/>
  <c r="G2612" i="1"/>
  <c r="H2612" i="1"/>
  <c r="I2612" i="1"/>
  <c r="J2612" i="1"/>
  <c r="K2612" i="1"/>
  <c r="L2612" i="1"/>
  <c r="M2612" i="1"/>
  <c r="N2612" i="1"/>
  <c r="O2612" i="1"/>
  <c r="P2612" i="1"/>
  <c r="Q2612" i="1"/>
  <c r="R2612" i="1"/>
  <c r="S2612" i="1"/>
  <c r="U2612" i="1"/>
  <c r="V2612" i="1"/>
  <c r="W2612" i="1"/>
  <c r="X2612" i="1"/>
  <c r="Y2612" i="1"/>
  <c r="Z2612" i="1"/>
  <c r="AA2612" i="1"/>
  <c r="AB2612" i="1"/>
  <c r="A2613" i="1"/>
  <c r="B2613" i="1"/>
  <c r="C2613" i="1"/>
  <c r="D2613" i="1"/>
  <c r="E2613" i="1"/>
  <c r="F2613" i="1"/>
  <c r="G2613" i="1"/>
  <c r="H2613" i="1"/>
  <c r="I2613" i="1"/>
  <c r="J2613" i="1"/>
  <c r="K2613" i="1"/>
  <c r="L2613" i="1"/>
  <c r="M2613" i="1"/>
  <c r="N2613" i="1"/>
  <c r="O2613" i="1"/>
  <c r="P2613" i="1"/>
  <c r="Q2613" i="1"/>
  <c r="R2613" i="1"/>
  <c r="S2613" i="1"/>
  <c r="U2613" i="1"/>
  <c r="V2613" i="1"/>
  <c r="W2613" i="1"/>
  <c r="X2613" i="1"/>
  <c r="Y2613" i="1"/>
  <c r="Z2613" i="1"/>
  <c r="AA2613" i="1"/>
  <c r="AB2613" i="1"/>
  <c r="A2614" i="1"/>
  <c r="B2614" i="1"/>
  <c r="C2614" i="1"/>
  <c r="D2614" i="1"/>
  <c r="E2614" i="1"/>
  <c r="F2614" i="1"/>
  <c r="G2614" i="1"/>
  <c r="H2614" i="1"/>
  <c r="I2614" i="1"/>
  <c r="J2614" i="1"/>
  <c r="K2614" i="1"/>
  <c r="L2614" i="1"/>
  <c r="M2614" i="1"/>
  <c r="N2614" i="1"/>
  <c r="O2614" i="1"/>
  <c r="P2614" i="1"/>
  <c r="Q2614" i="1"/>
  <c r="R2614" i="1"/>
  <c r="S2614" i="1"/>
  <c r="U2614" i="1"/>
  <c r="V2614" i="1"/>
  <c r="W2614" i="1"/>
  <c r="X2614" i="1"/>
  <c r="Y2614" i="1"/>
  <c r="Z2614" i="1"/>
  <c r="AA2614" i="1"/>
  <c r="AB2614" i="1"/>
  <c r="A2615" i="1"/>
  <c r="B2615" i="1"/>
  <c r="C2615" i="1"/>
  <c r="D2615" i="1"/>
  <c r="E2615" i="1"/>
  <c r="F2615" i="1"/>
  <c r="G2615" i="1"/>
  <c r="H2615" i="1"/>
  <c r="I2615" i="1"/>
  <c r="J2615" i="1"/>
  <c r="K2615" i="1"/>
  <c r="L2615" i="1"/>
  <c r="M2615" i="1"/>
  <c r="N2615" i="1"/>
  <c r="O2615" i="1"/>
  <c r="P2615" i="1"/>
  <c r="Q2615" i="1"/>
  <c r="R2615" i="1"/>
  <c r="S2615" i="1"/>
  <c r="U2615" i="1"/>
  <c r="V2615" i="1"/>
  <c r="W2615" i="1"/>
  <c r="X2615" i="1"/>
  <c r="Y2615" i="1"/>
  <c r="Z2615" i="1"/>
  <c r="AA2615" i="1"/>
  <c r="AB2615" i="1"/>
  <c r="A2616" i="1"/>
  <c r="B2616" i="1"/>
  <c r="C2616" i="1"/>
  <c r="D2616" i="1"/>
  <c r="E2616" i="1"/>
  <c r="F2616" i="1"/>
  <c r="G2616" i="1"/>
  <c r="H2616" i="1"/>
  <c r="I2616" i="1"/>
  <c r="J2616" i="1"/>
  <c r="K2616" i="1"/>
  <c r="L2616" i="1"/>
  <c r="M2616" i="1"/>
  <c r="N2616" i="1"/>
  <c r="O2616" i="1"/>
  <c r="P2616" i="1"/>
  <c r="Q2616" i="1"/>
  <c r="R2616" i="1"/>
  <c r="S2616" i="1"/>
  <c r="U2616" i="1"/>
  <c r="V2616" i="1"/>
  <c r="W2616" i="1"/>
  <c r="X2616" i="1"/>
  <c r="Y2616" i="1"/>
  <c r="Z2616" i="1"/>
  <c r="AA2616" i="1"/>
  <c r="AB2616" i="1"/>
  <c r="A2617" i="1"/>
  <c r="B2617" i="1"/>
  <c r="C2617" i="1"/>
  <c r="D2617" i="1"/>
  <c r="E2617" i="1"/>
  <c r="F2617" i="1"/>
  <c r="G2617" i="1"/>
  <c r="H2617" i="1"/>
  <c r="I2617" i="1"/>
  <c r="J2617" i="1"/>
  <c r="K2617" i="1"/>
  <c r="L2617" i="1"/>
  <c r="M2617" i="1"/>
  <c r="N2617" i="1"/>
  <c r="O2617" i="1"/>
  <c r="P2617" i="1"/>
  <c r="Q2617" i="1"/>
  <c r="R2617" i="1"/>
  <c r="S2617" i="1"/>
  <c r="U2617" i="1"/>
  <c r="V2617" i="1"/>
  <c r="W2617" i="1"/>
  <c r="X2617" i="1"/>
  <c r="Y2617" i="1"/>
  <c r="Z2617" i="1"/>
  <c r="AA2617" i="1"/>
  <c r="AB2617" i="1"/>
  <c r="A2618" i="1"/>
  <c r="B2618" i="1"/>
  <c r="C2618" i="1"/>
  <c r="D2618" i="1"/>
  <c r="E2618" i="1"/>
  <c r="F2618" i="1"/>
  <c r="G2618" i="1"/>
  <c r="H2618" i="1"/>
  <c r="I2618" i="1"/>
  <c r="J2618" i="1"/>
  <c r="K2618" i="1"/>
  <c r="L2618" i="1"/>
  <c r="M2618" i="1"/>
  <c r="N2618" i="1"/>
  <c r="O2618" i="1"/>
  <c r="P2618" i="1"/>
  <c r="Q2618" i="1"/>
  <c r="R2618" i="1"/>
  <c r="S2618" i="1"/>
  <c r="U2618" i="1"/>
  <c r="V2618" i="1"/>
  <c r="W2618" i="1"/>
  <c r="X2618" i="1"/>
  <c r="Y2618" i="1"/>
  <c r="Z2618" i="1"/>
  <c r="AA2618" i="1"/>
  <c r="AB2618" i="1"/>
  <c r="A2619" i="1"/>
  <c r="B2619" i="1"/>
  <c r="C2619" i="1"/>
  <c r="D2619" i="1"/>
  <c r="E2619" i="1"/>
  <c r="F2619" i="1"/>
  <c r="G2619" i="1"/>
  <c r="H2619" i="1"/>
  <c r="I2619" i="1"/>
  <c r="J2619" i="1"/>
  <c r="K2619" i="1"/>
  <c r="L2619" i="1"/>
  <c r="M2619" i="1"/>
  <c r="N2619" i="1"/>
  <c r="O2619" i="1"/>
  <c r="P2619" i="1"/>
  <c r="Q2619" i="1"/>
  <c r="R2619" i="1"/>
  <c r="S2619" i="1"/>
  <c r="U2619" i="1"/>
  <c r="V2619" i="1"/>
  <c r="W2619" i="1"/>
  <c r="X2619" i="1"/>
  <c r="Y2619" i="1"/>
  <c r="Z2619" i="1"/>
  <c r="AA2619" i="1"/>
  <c r="AB2619" i="1"/>
  <c r="A2620" i="1"/>
  <c r="B2620" i="1"/>
  <c r="C2620" i="1"/>
  <c r="D2620" i="1"/>
  <c r="E2620" i="1"/>
  <c r="F2620" i="1"/>
  <c r="G2620" i="1"/>
  <c r="H2620" i="1"/>
  <c r="I2620" i="1"/>
  <c r="J2620" i="1"/>
  <c r="K2620" i="1"/>
  <c r="L2620" i="1"/>
  <c r="M2620" i="1"/>
  <c r="N2620" i="1"/>
  <c r="O2620" i="1"/>
  <c r="P2620" i="1"/>
  <c r="Q2620" i="1"/>
  <c r="R2620" i="1"/>
  <c r="S2620" i="1"/>
  <c r="U2620" i="1"/>
  <c r="V2620" i="1"/>
  <c r="W2620" i="1"/>
  <c r="X2620" i="1"/>
  <c r="Y2620" i="1"/>
  <c r="Z2620" i="1"/>
  <c r="AA2620" i="1"/>
  <c r="AB2620" i="1"/>
  <c r="A2621" i="1"/>
  <c r="B2621" i="1"/>
  <c r="C2621" i="1"/>
  <c r="D2621" i="1"/>
  <c r="E2621" i="1"/>
  <c r="F2621" i="1"/>
  <c r="G2621" i="1"/>
  <c r="H2621" i="1"/>
  <c r="I2621" i="1"/>
  <c r="J2621" i="1"/>
  <c r="K2621" i="1"/>
  <c r="L2621" i="1"/>
  <c r="M2621" i="1"/>
  <c r="N2621" i="1"/>
  <c r="O2621" i="1"/>
  <c r="P2621" i="1"/>
  <c r="Q2621" i="1"/>
  <c r="R2621" i="1"/>
  <c r="S2621" i="1"/>
  <c r="U2621" i="1"/>
  <c r="V2621" i="1"/>
  <c r="W2621" i="1"/>
  <c r="X2621" i="1"/>
  <c r="Y2621" i="1"/>
  <c r="Z2621" i="1"/>
  <c r="AA2621" i="1"/>
  <c r="AB2621" i="1"/>
  <c r="A2622" i="1"/>
  <c r="B2622" i="1"/>
  <c r="C2622" i="1"/>
  <c r="D2622" i="1"/>
  <c r="E2622" i="1"/>
  <c r="F2622" i="1"/>
  <c r="G2622" i="1"/>
  <c r="H2622" i="1"/>
  <c r="I2622" i="1"/>
  <c r="J2622" i="1"/>
  <c r="K2622" i="1"/>
  <c r="L2622" i="1"/>
  <c r="M2622" i="1"/>
  <c r="N2622" i="1"/>
  <c r="O2622" i="1"/>
  <c r="P2622" i="1"/>
  <c r="Q2622" i="1"/>
  <c r="R2622" i="1"/>
  <c r="S2622" i="1"/>
  <c r="U2622" i="1"/>
  <c r="V2622" i="1"/>
  <c r="W2622" i="1"/>
  <c r="X2622" i="1"/>
  <c r="Y2622" i="1"/>
  <c r="Z2622" i="1"/>
  <c r="AA2622" i="1"/>
  <c r="AB2622" i="1"/>
  <c r="A2623" i="1"/>
  <c r="B2623" i="1"/>
  <c r="C2623" i="1"/>
  <c r="D2623" i="1"/>
  <c r="E2623" i="1"/>
  <c r="F2623" i="1"/>
  <c r="G2623" i="1"/>
  <c r="H2623" i="1"/>
  <c r="I2623" i="1"/>
  <c r="J2623" i="1"/>
  <c r="K2623" i="1"/>
  <c r="L2623" i="1"/>
  <c r="M2623" i="1"/>
  <c r="N2623" i="1"/>
  <c r="O2623" i="1"/>
  <c r="P2623" i="1"/>
  <c r="Q2623" i="1"/>
  <c r="R2623" i="1"/>
  <c r="S2623" i="1"/>
  <c r="U2623" i="1"/>
  <c r="V2623" i="1"/>
  <c r="W2623" i="1"/>
  <c r="X2623" i="1"/>
  <c r="Y2623" i="1"/>
  <c r="Z2623" i="1"/>
  <c r="AA2623" i="1"/>
  <c r="AB2623" i="1"/>
  <c r="A2624" i="1"/>
  <c r="B2624" i="1"/>
  <c r="C2624" i="1"/>
  <c r="D2624" i="1"/>
  <c r="E2624" i="1"/>
  <c r="F2624" i="1"/>
  <c r="G2624" i="1"/>
  <c r="H2624" i="1"/>
  <c r="I2624" i="1"/>
  <c r="J2624" i="1"/>
  <c r="K2624" i="1"/>
  <c r="L2624" i="1"/>
  <c r="M2624" i="1"/>
  <c r="N2624" i="1"/>
  <c r="O2624" i="1"/>
  <c r="P2624" i="1"/>
  <c r="Q2624" i="1"/>
  <c r="R2624" i="1"/>
  <c r="S2624" i="1"/>
  <c r="U2624" i="1"/>
  <c r="V2624" i="1"/>
  <c r="W2624" i="1"/>
  <c r="X2624" i="1"/>
  <c r="Y2624" i="1"/>
  <c r="Z2624" i="1"/>
  <c r="AA2624" i="1"/>
  <c r="AB2624" i="1"/>
  <c r="A2625" i="1"/>
  <c r="B2625" i="1"/>
  <c r="C2625" i="1"/>
  <c r="D2625" i="1"/>
  <c r="E2625" i="1"/>
  <c r="F2625" i="1"/>
  <c r="G2625" i="1"/>
  <c r="H2625" i="1"/>
  <c r="I2625" i="1"/>
  <c r="J2625" i="1"/>
  <c r="K2625" i="1"/>
  <c r="L2625" i="1"/>
  <c r="M2625" i="1"/>
  <c r="N2625" i="1"/>
  <c r="O2625" i="1"/>
  <c r="P2625" i="1"/>
  <c r="Q2625" i="1"/>
  <c r="R2625" i="1"/>
  <c r="S2625" i="1"/>
  <c r="U2625" i="1"/>
  <c r="V2625" i="1"/>
  <c r="W2625" i="1"/>
  <c r="X2625" i="1"/>
  <c r="Y2625" i="1"/>
  <c r="Z2625" i="1"/>
  <c r="AA2625" i="1"/>
  <c r="AB2625" i="1"/>
  <c r="A2626" i="1"/>
  <c r="B2626" i="1"/>
  <c r="C2626" i="1"/>
  <c r="D2626" i="1"/>
  <c r="E2626" i="1"/>
  <c r="F2626" i="1"/>
  <c r="G2626" i="1"/>
  <c r="H2626" i="1"/>
  <c r="I2626" i="1"/>
  <c r="J2626" i="1"/>
  <c r="K2626" i="1"/>
  <c r="L2626" i="1"/>
  <c r="M2626" i="1"/>
  <c r="N2626" i="1"/>
  <c r="O2626" i="1"/>
  <c r="P2626" i="1"/>
  <c r="Q2626" i="1"/>
  <c r="R2626" i="1"/>
  <c r="S2626" i="1"/>
  <c r="U2626" i="1"/>
  <c r="V2626" i="1"/>
  <c r="W2626" i="1"/>
  <c r="X2626" i="1"/>
  <c r="Y2626" i="1"/>
  <c r="Z2626" i="1"/>
  <c r="AA2626" i="1"/>
  <c r="AB2626" i="1"/>
  <c r="A2627" i="1"/>
  <c r="B2627" i="1"/>
  <c r="C2627" i="1"/>
  <c r="D2627" i="1"/>
  <c r="E2627" i="1"/>
  <c r="F2627" i="1"/>
  <c r="G2627" i="1"/>
  <c r="H2627" i="1"/>
  <c r="I2627" i="1"/>
  <c r="J2627" i="1"/>
  <c r="K2627" i="1"/>
  <c r="L2627" i="1"/>
  <c r="M2627" i="1"/>
  <c r="N2627" i="1"/>
  <c r="O2627" i="1"/>
  <c r="P2627" i="1"/>
  <c r="Q2627" i="1"/>
  <c r="R2627" i="1"/>
  <c r="S2627" i="1"/>
  <c r="U2627" i="1"/>
  <c r="V2627" i="1"/>
  <c r="W2627" i="1"/>
  <c r="X2627" i="1"/>
  <c r="Y2627" i="1"/>
  <c r="Z2627" i="1"/>
  <c r="AA2627" i="1"/>
  <c r="AB2627" i="1"/>
  <c r="A2628" i="1"/>
  <c r="B2628" i="1"/>
  <c r="C2628" i="1"/>
  <c r="D2628" i="1"/>
  <c r="E2628" i="1"/>
  <c r="F2628" i="1"/>
  <c r="G2628" i="1"/>
  <c r="H2628" i="1"/>
  <c r="I2628" i="1"/>
  <c r="J2628" i="1"/>
  <c r="K2628" i="1"/>
  <c r="L2628" i="1"/>
  <c r="M2628" i="1"/>
  <c r="N2628" i="1"/>
  <c r="O2628" i="1"/>
  <c r="P2628" i="1"/>
  <c r="Q2628" i="1"/>
  <c r="R2628" i="1"/>
  <c r="S2628" i="1"/>
  <c r="U2628" i="1"/>
  <c r="V2628" i="1"/>
  <c r="W2628" i="1"/>
  <c r="X2628" i="1"/>
  <c r="Y2628" i="1"/>
  <c r="Z2628" i="1"/>
  <c r="AA2628" i="1"/>
  <c r="AB2628" i="1"/>
  <c r="A2629" i="1"/>
  <c r="B2629" i="1"/>
  <c r="C2629" i="1"/>
  <c r="D2629" i="1"/>
  <c r="E2629" i="1"/>
  <c r="F2629" i="1"/>
  <c r="G2629" i="1"/>
  <c r="H2629" i="1"/>
  <c r="I2629" i="1"/>
  <c r="J2629" i="1"/>
  <c r="K2629" i="1"/>
  <c r="L2629" i="1"/>
  <c r="M2629" i="1"/>
  <c r="N2629" i="1"/>
  <c r="O2629" i="1"/>
  <c r="P2629" i="1"/>
  <c r="Q2629" i="1"/>
  <c r="R2629" i="1"/>
  <c r="S2629" i="1"/>
  <c r="U2629" i="1"/>
  <c r="V2629" i="1"/>
  <c r="W2629" i="1"/>
  <c r="X2629" i="1"/>
  <c r="Y2629" i="1"/>
  <c r="Z2629" i="1"/>
  <c r="AA2629" i="1"/>
  <c r="AB2629" i="1"/>
  <c r="A2630" i="1"/>
  <c r="B2630" i="1"/>
  <c r="C2630" i="1"/>
  <c r="D2630" i="1"/>
  <c r="E2630" i="1"/>
  <c r="F2630" i="1"/>
  <c r="G2630" i="1"/>
  <c r="H2630" i="1"/>
  <c r="I2630" i="1"/>
  <c r="J2630" i="1"/>
  <c r="K2630" i="1"/>
  <c r="L2630" i="1"/>
  <c r="M2630" i="1"/>
  <c r="N2630" i="1"/>
  <c r="O2630" i="1"/>
  <c r="P2630" i="1"/>
  <c r="Q2630" i="1"/>
  <c r="R2630" i="1"/>
  <c r="S2630" i="1"/>
  <c r="U2630" i="1"/>
  <c r="V2630" i="1"/>
  <c r="W2630" i="1"/>
  <c r="X2630" i="1"/>
  <c r="Y2630" i="1"/>
  <c r="Z2630" i="1"/>
  <c r="AA2630" i="1"/>
  <c r="AB2630" i="1"/>
  <c r="A2631" i="1"/>
  <c r="B2631" i="1"/>
  <c r="C2631" i="1"/>
  <c r="D2631" i="1"/>
  <c r="E2631" i="1"/>
  <c r="F2631" i="1"/>
  <c r="G2631" i="1"/>
  <c r="H2631" i="1"/>
  <c r="I2631" i="1"/>
  <c r="J2631" i="1"/>
  <c r="K2631" i="1"/>
  <c r="L2631" i="1"/>
  <c r="M2631" i="1"/>
  <c r="N2631" i="1"/>
  <c r="O2631" i="1"/>
  <c r="P2631" i="1"/>
  <c r="Q2631" i="1"/>
  <c r="R2631" i="1"/>
  <c r="S2631" i="1"/>
  <c r="U2631" i="1"/>
  <c r="V2631" i="1"/>
  <c r="W2631" i="1"/>
  <c r="X2631" i="1"/>
  <c r="Y2631" i="1"/>
  <c r="Z2631" i="1"/>
  <c r="AA2631" i="1"/>
  <c r="AB2631" i="1"/>
  <c r="A2632" i="1"/>
  <c r="B2632" i="1"/>
  <c r="C2632" i="1"/>
  <c r="D2632" i="1"/>
  <c r="E2632" i="1"/>
  <c r="F2632" i="1"/>
  <c r="G2632" i="1"/>
  <c r="H2632" i="1"/>
  <c r="I2632" i="1"/>
  <c r="J2632" i="1"/>
  <c r="K2632" i="1"/>
  <c r="L2632" i="1"/>
  <c r="M2632" i="1"/>
  <c r="N2632" i="1"/>
  <c r="O2632" i="1"/>
  <c r="P2632" i="1"/>
  <c r="Q2632" i="1"/>
  <c r="R2632" i="1"/>
  <c r="S2632" i="1"/>
  <c r="U2632" i="1"/>
  <c r="V2632" i="1"/>
  <c r="W2632" i="1"/>
  <c r="X2632" i="1"/>
  <c r="Y2632" i="1"/>
  <c r="Z2632" i="1"/>
  <c r="AA2632" i="1"/>
  <c r="AB2632" i="1"/>
  <c r="A2633" i="1"/>
  <c r="B2633" i="1"/>
  <c r="C2633" i="1"/>
  <c r="D2633" i="1"/>
  <c r="E2633" i="1"/>
  <c r="F2633" i="1"/>
  <c r="G2633" i="1"/>
  <c r="H2633" i="1"/>
  <c r="I2633" i="1"/>
  <c r="J2633" i="1"/>
  <c r="K2633" i="1"/>
  <c r="L2633" i="1"/>
  <c r="M2633" i="1"/>
  <c r="N2633" i="1"/>
  <c r="O2633" i="1"/>
  <c r="P2633" i="1"/>
  <c r="Q2633" i="1"/>
  <c r="R2633" i="1"/>
  <c r="S2633" i="1"/>
  <c r="U2633" i="1"/>
  <c r="V2633" i="1"/>
  <c r="W2633" i="1"/>
  <c r="X2633" i="1"/>
  <c r="Y2633" i="1"/>
  <c r="Z2633" i="1"/>
  <c r="AA2633" i="1"/>
  <c r="AB2633" i="1"/>
  <c r="A2634" i="1"/>
  <c r="B2634" i="1"/>
  <c r="C2634" i="1"/>
  <c r="D2634" i="1"/>
  <c r="E2634" i="1"/>
  <c r="F2634" i="1"/>
  <c r="G2634" i="1"/>
  <c r="H2634" i="1"/>
  <c r="I2634" i="1"/>
  <c r="J2634" i="1"/>
  <c r="K2634" i="1"/>
  <c r="L2634" i="1"/>
  <c r="M2634" i="1"/>
  <c r="N2634" i="1"/>
  <c r="O2634" i="1"/>
  <c r="P2634" i="1"/>
  <c r="Q2634" i="1"/>
  <c r="R2634" i="1"/>
  <c r="S2634" i="1"/>
  <c r="U2634" i="1"/>
  <c r="V2634" i="1"/>
  <c r="W2634" i="1"/>
  <c r="X2634" i="1"/>
  <c r="Y2634" i="1"/>
  <c r="Z2634" i="1"/>
  <c r="AA2634" i="1"/>
  <c r="AB2634" i="1"/>
  <c r="A2635" i="1"/>
  <c r="B2635" i="1"/>
  <c r="C2635" i="1"/>
  <c r="D2635" i="1"/>
  <c r="E2635" i="1"/>
  <c r="F2635" i="1"/>
  <c r="G2635" i="1"/>
  <c r="H2635" i="1"/>
  <c r="I2635" i="1"/>
  <c r="J2635" i="1"/>
  <c r="K2635" i="1"/>
  <c r="L2635" i="1"/>
  <c r="M2635" i="1"/>
  <c r="N2635" i="1"/>
  <c r="O2635" i="1"/>
  <c r="P2635" i="1"/>
  <c r="Q2635" i="1"/>
  <c r="R2635" i="1"/>
  <c r="S2635" i="1"/>
  <c r="U2635" i="1"/>
  <c r="V2635" i="1"/>
  <c r="W2635" i="1"/>
  <c r="X2635" i="1"/>
  <c r="Y2635" i="1"/>
  <c r="Z2635" i="1"/>
  <c r="AA2635" i="1"/>
  <c r="AB2635" i="1"/>
  <c r="A2636" i="1"/>
  <c r="B2636" i="1"/>
  <c r="C2636" i="1"/>
  <c r="D2636" i="1"/>
  <c r="E2636" i="1"/>
  <c r="F2636" i="1"/>
  <c r="G2636" i="1"/>
  <c r="H2636" i="1"/>
  <c r="I2636" i="1"/>
  <c r="J2636" i="1"/>
  <c r="K2636" i="1"/>
  <c r="L2636" i="1"/>
  <c r="M2636" i="1"/>
  <c r="N2636" i="1"/>
  <c r="O2636" i="1"/>
  <c r="P2636" i="1"/>
  <c r="Q2636" i="1"/>
  <c r="R2636" i="1"/>
  <c r="S2636" i="1"/>
  <c r="U2636" i="1"/>
  <c r="V2636" i="1"/>
  <c r="W2636" i="1"/>
  <c r="X2636" i="1"/>
  <c r="Y2636" i="1"/>
  <c r="Z2636" i="1"/>
  <c r="AA2636" i="1"/>
  <c r="AB2636" i="1"/>
  <c r="A2637" i="1"/>
  <c r="B2637" i="1"/>
  <c r="C2637" i="1"/>
  <c r="D2637" i="1"/>
  <c r="E2637" i="1"/>
  <c r="F2637" i="1"/>
  <c r="G2637" i="1"/>
  <c r="H2637" i="1"/>
  <c r="I2637" i="1"/>
  <c r="J2637" i="1"/>
  <c r="K2637" i="1"/>
  <c r="L2637" i="1"/>
  <c r="M2637" i="1"/>
  <c r="N2637" i="1"/>
  <c r="O2637" i="1"/>
  <c r="P2637" i="1"/>
  <c r="Q2637" i="1"/>
  <c r="R2637" i="1"/>
  <c r="S2637" i="1"/>
  <c r="U2637" i="1"/>
  <c r="V2637" i="1"/>
  <c r="W2637" i="1"/>
  <c r="X2637" i="1"/>
  <c r="Y2637" i="1"/>
  <c r="Z2637" i="1"/>
  <c r="AA2637" i="1"/>
  <c r="AB2637" i="1"/>
  <c r="A2638" i="1"/>
  <c r="B2638" i="1"/>
  <c r="C2638" i="1"/>
  <c r="D2638" i="1"/>
  <c r="E2638" i="1"/>
  <c r="F2638" i="1"/>
  <c r="G2638" i="1"/>
  <c r="H2638" i="1"/>
  <c r="I2638" i="1"/>
  <c r="J2638" i="1"/>
  <c r="K2638" i="1"/>
  <c r="L2638" i="1"/>
  <c r="M2638" i="1"/>
  <c r="N2638" i="1"/>
  <c r="O2638" i="1"/>
  <c r="P2638" i="1"/>
  <c r="Q2638" i="1"/>
  <c r="R2638" i="1"/>
  <c r="S2638" i="1"/>
  <c r="U2638" i="1"/>
  <c r="V2638" i="1"/>
  <c r="W2638" i="1"/>
  <c r="X2638" i="1"/>
  <c r="Y2638" i="1"/>
  <c r="Z2638" i="1"/>
  <c r="AA2638" i="1"/>
  <c r="AB2638" i="1"/>
  <c r="A2639" i="1"/>
  <c r="B2639" i="1"/>
  <c r="C2639" i="1"/>
  <c r="D2639" i="1"/>
  <c r="E2639" i="1"/>
  <c r="F2639" i="1"/>
  <c r="G2639" i="1"/>
  <c r="H2639" i="1"/>
  <c r="I2639" i="1"/>
  <c r="J2639" i="1"/>
  <c r="K2639" i="1"/>
  <c r="L2639" i="1"/>
  <c r="M2639" i="1"/>
  <c r="N2639" i="1"/>
  <c r="O2639" i="1"/>
  <c r="P2639" i="1"/>
  <c r="Q2639" i="1"/>
  <c r="R2639" i="1"/>
  <c r="S2639" i="1"/>
  <c r="U2639" i="1"/>
  <c r="V2639" i="1"/>
  <c r="W2639" i="1"/>
  <c r="X2639" i="1"/>
  <c r="Y2639" i="1"/>
  <c r="Z2639" i="1"/>
  <c r="AA2639" i="1"/>
  <c r="AB2639" i="1"/>
  <c r="A2640" i="1"/>
  <c r="B2640" i="1"/>
  <c r="C2640" i="1"/>
  <c r="D2640" i="1"/>
  <c r="E2640" i="1"/>
  <c r="F2640" i="1"/>
  <c r="G2640" i="1"/>
  <c r="H2640" i="1"/>
  <c r="I2640" i="1"/>
  <c r="J2640" i="1"/>
  <c r="K2640" i="1"/>
  <c r="L2640" i="1"/>
  <c r="M2640" i="1"/>
  <c r="N2640" i="1"/>
  <c r="O2640" i="1"/>
  <c r="P2640" i="1"/>
  <c r="Q2640" i="1"/>
  <c r="R2640" i="1"/>
  <c r="S2640" i="1"/>
  <c r="U2640" i="1"/>
  <c r="V2640" i="1"/>
  <c r="W2640" i="1"/>
  <c r="X2640" i="1"/>
  <c r="Y2640" i="1"/>
  <c r="Z2640" i="1"/>
  <c r="AA2640" i="1"/>
  <c r="AB2640" i="1"/>
  <c r="A2641" i="1"/>
  <c r="B2641" i="1"/>
  <c r="C2641" i="1"/>
  <c r="D2641" i="1"/>
  <c r="E2641" i="1"/>
  <c r="F2641" i="1"/>
  <c r="G2641" i="1"/>
  <c r="H2641" i="1"/>
  <c r="I2641" i="1"/>
  <c r="J2641" i="1"/>
  <c r="K2641" i="1"/>
  <c r="L2641" i="1"/>
  <c r="M2641" i="1"/>
  <c r="N2641" i="1"/>
  <c r="O2641" i="1"/>
  <c r="P2641" i="1"/>
  <c r="Q2641" i="1"/>
  <c r="R2641" i="1"/>
  <c r="S2641" i="1"/>
  <c r="U2641" i="1"/>
  <c r="V2641" i="1"/>
  <c r="W2641" i="1"/>
  <c r="X2641" i="1"/>
  <c r="Y2641" i="1"/>
  <c r="Z2641" i="1"/>
  <c r="AA2641" i="1"/>
  <c r="AB2641" i="1"/>
  <c r="A2642" i="1"/>
  <c r="B2642" i="1"/>
  <c r="C2642" i="1"/>
  <c r="D2642" i="1"/>
  <c r="E2642" i="1"/>
  <c r="F2642" i="1"/>
  <c r="G2642" i="1"/>
  <c r="H2642" i="1"/>
  <c r="I2642" i="1"/>
  <c r="J2642" i="1"/>
  <c r="K2642" i="1"/>
  <c r="L2642" i="1"/>
  <c r="M2642" i="1"/>
  <c r="N2642" i="1"/>
  <c r="O2642" i="1"/>
  <c r="P2642" i="1"/>
  <c r="Q2642" i="1"/>
  <c r="R2642" i="1"/>
  <c r="S2642" i="1"/>
  <c r="U2642" i="1"/>
  <c r="V2642" i="1"/>
  <c r="W2642" i="1"/>
  <c r="X2642" i="1"/>
  <c r="Y2642" i="1"/>
  <c r="Z2642" i="1"/>
  <c r="AA2642" i="1"/>
  <c r="AB2642" i="1"/>
  <c r="A2643" i="1"/>
  <c r="B2643" i="1"/>
  <c r="C2643" i="1"/>
  <c r="D2643" i="1"/>
  <c r="E2643" i="1"/>
  <c r="F2643" i="1"/>
  <c r="G2643" i="1"/>
  <c r="H2643" i="1"/>
  <c r="I2643" i="1"/>
  <c r="J2643" i="1"/>
  <c r="K2643" i="1"/>
  <c r="L2643" i="1"/>
  <c r="M2643" i="1"/>
  <c r="N2643" i="1"/>
  <c r="O2643" i="1"/>
  <c r="P2643" i="1"/>
  <c r="Q2643" i="1"/>
  <c r="R2643" i="1"/>
  <c r="S2643" i="1"/>
  <c r="U2643" i="1"/>
  <c r="V2643" i="1"/>
  <c r="W2643" i="1"/>
  <c r="X2643" i="1"/>
  <c r="Y2643" i="1"/>
  <c r="Z2643" i="1"/>
  <c r="AA2643" i="1"/>
  <c r="AB2643" i="1"/>
  <c r="A2644" i="1"/>
  <c r="B2644" i="1"/>
  <c r="C2644" i="1"/>
  <c r="D2644" i="1"/>
  <c r="E2644" i="1"/>
  <c r="F2644" i="1"/>
  <c r="G2644" i="1"/>
  <c r="H2644" i="1"/>
  <c r="I2644" i="1"/>
  <c r="J2644" i="1"/>
  <c r="K2644" i="1"/>
  <c r="L2644" i="1"/>
  <c r="M2644" i="1"/>
  <c r="N2644" i="1"/>
  <c r="O2644" i="1"/>
  <c r="P2644" i="1"/>
  <c r="Q2644" i="1"/>
  <c r="R2644" i="1"/>
  <c r="S2644" i="1"/>
  <c r="U2644" i="1"/>
  <c r="V2644" i="1"/>
  <c r="W2644" i="1"/>
  <c r="X2644" i="1"/>
  <c r="Y2644" i="1"/>
  <c r="Z2644" i="1"/>
  <c r="AA2644" i="1"/>
  <c r="AB2644" i="1"/>
  <c r="A2645" i="1"/>
  <c r="B2645" i="1"/>
  <c r="C2645" i="1"/>
  <c r="D2645" i="1"/>
  <c r="E2645" i="1"/>
  <c r="F2645" i="1"/>
  <c r="G2645" i="1"/>
  <c r="H2645" i="1"/>
  <c r="I2645" i="1"/>
  <c r="J2645" i="1"/>
  <c r="K2645" i="1"/>
  <c r="L2645" i="1"/>
  <c r="M2645" i="1"/>
  <c r="N2645" i="1"/>
  <c r="O2645" i="1"/>
  <c r="P2645" i="1"/>
  <c r="Q2645" i="1"/>
  <c r="R2645" i="1"/>
  <c r="S2645" i="1"/>
  <c r="U2645" i="1"/>
  <c r="V2645" i="1"/>
  <c r="W2645" i="1"/>
  <c r="X2645" i="1"/>
  <c r="Y2645" i="1"/>
  <c r="Z2645" i="1"/>
  <c r="AA2645" i="1"/>
  <c r="AB2645" i="1"/>
  <c r="A2646" i="1"/>
  <c r="B2646" i="1"/>
  <c r="C2646" i="1"/>
  <c r="D2646" i="1"/>
  <c r="E2646" i="1"/>
  <c r="F2646" i="1"/>
  <c r="G2646" i="1"/>
  <c r="H2646" i="1"/>
  <c r="I2646" i="1"/>
  <c r="J2646" i="1"/>
  <c r="K2646" i="1"/>
  <c r="L2646" i="1"/>
  <c r="M2646" i="1"/>
  <c r="N2646" i="1"/>
  <c r="O2646" i="1"/>
  <c r="P2646" i="1"/>
  <c r="Q2646" i="1"/>
  <c r="R2646" i="1"/>
  <c r="S2646" i="1"/>
  <c r="U2646" i="1"/>
  <c r="V2646" i="1"/>
  <c r="W2646" i="1"/>
  <c r="X2646" i="1"/>
  <c r="Y2646" i="1"/>
  <c r="Z2646" i="1"/>
  <c r="AA2646" i="1"/>
  <c r="AB2646" i="1"/>
  <c r="A2647" i="1"/>
  <c r="B2647" i="1"/>
  <c r="C2647" i="1"/>
  <c r="D2647" i="1"/>
  <c r="E2647" i="1"/>
  <c r="F2647" i="1"/>
  <c r="G2647" i="1"/>
  <c r="H2647" i="1"/>
  <c r="I2647" i="1"/>
  <c r="J2647" i="1"/>
  <c r="K2647" i="1"/>
  <c r="L2647" i="1"/>
  <c r="M2647" i="1"/>
  <c r="N2647" i="1"/>
  <c r="O2647" i="1"/>
  <c r="P2647" i="1"/>
  <c r="Q2647" i="1"/>
  <c r="R2647" i="1"/>
  <c r="S2647" i="1"/>
  <c r="U2647" i="1"/>
  <c r="V2647" i="1"/>
  <c r="W2647" i="1"/>
  <c r="X2647" i="1"/>
  <c r="Y2647" i="1"/>
  <c r="Z2647" i="1"/>
  <c r="AA2647" i="1"/>
  <c r="AB2647" i="1"/>
  <c r="A2648" i="1"/>
  <c r="B2648" i="1"/>
  <c r="C2648" i="1"/>
  <c r="D2648" i="1"/>
  <c r="E2648" i="1"/>
  <c r="F2648" i="1"/>
  <c r="G2648" i="1"/>
  <c r="H2648" i="1"/>
  <c r="I2648" i="1"/>
  <c r="J2648" i="1"/>
  <c r="K2648" i="1"/>
  <c r="L2648" i="1"/>
  <c r="M2648" i="1"/>
  <c r="N2648" i="1"/>
  <c r="O2648" i="1"/>
  <c r="P2648" i="1"/>
  <c r="Q2648" i="1"/>
  <c r="R2648" i="1"/>
  <c r="S2648" i="1"/>
  <c r="U2648" i="1"/>
  <c r="V2648" i="1"/>
  <c r="W2648" i="1"/>
  <c r="X2648" i="1"/>
  <c r="Y2648" i="1"/>
  <c r="Z2648" i="1"/>
  <c r="AA2648" i="1"/>
  <c r="AB2648" i="1"/>
  <c r="A2649" i="1"/>
  <c r="B2649" i="1"/>
  <c r="C2649" i="1"/>
  <c r="D2649" i="1"/>
  <c r="E2649" i="1"/>
  <c r="F2649" i="1"/>
  <c r="G2649" i="1"/>
  <c r="H2649" i="1"/>
  <c r="I2649" i="1"/>
  <c r="J2649" i="1"/>
  <c r="K2649" i="1"/>
  <c r="L2649" i="1"/>
  <c r="M2649" i="1"/>
  <c r="N2649" i="1"/>
  <c r="O2649" i="1"/>
  <c r="P2649" i="1"/>
  <c r="Q2649" i="1"/>
  <c r="R2649" i="1"/>
  <c r="S2649" i="1"/>
  <c r="U2649" i="1"/>
  <c r="V2649" i="1"/>
  <c r="W2649" i="1"/>
  <c r="X2649" i="1"/>
  <c r="Y2649" i="1"/>
  <c r="Z2649" i="1"/>
  <c r="AA2649" i="1"/>
  <c r="AB2649" i="1"/>
  <c r="A2650" i="1"/>
  <c r="B2650" i="1"/>
  <c r="C2650" i="1"/>
  <c r="D2650" i="1"/>
  <c r="E2650" i="1"/>
  <c r="F2650" i="1"/>
  <c r="G2650" i="1"/>
  <c r="H2650" i="1"/>
  <c r="I2650" i="1"/>
  <c r="J2650" i="1"/>
  <c r="K2650" i="1"/>
  <c r="L2650" i="1"/>
  <c r="M2650" i="1"/>
  <c r="N2650" i="1"/>
  <c r="O2650" i="1"/>
  <c r="P2650" i="1"/>
  <c r="Q2650" i="1"/>
  <c r="R2650" i="1"/>
  <c r="S2650" i="1"/>
  <c r="U2650" i="1"/>
  <c r="V2650" i="1"/>
  <c r="W2650" i="1"/>
  <c r="X2650" i="1"/>
  <c r="Y2650" i="1"/>
  <c r="Z2650" i="1"/>
  <c r="AA2650" i="1"/>
  <c r="AB2650" i="1"/>
  <c r="A2651" i="1"/>
  <c r="B2651" i="1"/>
  <c r="C2651" i="1"/>
  <c r="D2651" i="1"/>
  <c r="E2651" i="1"/>
  <c r="F2651" i="1"/>
  <c r="G2651" i="1"/>
  <c r="H2651" i="1"/>
  <c r="I2651" i="1"/>
  <c r="J2651" i="1"/>
  <c r="K2651" i="1"/>
  <c r="L2651" i="1"/>
  <c r="M2651" i="1"/>
  <c r="N2651" i="1"/>
  <c r="O2651" i="1"/>
  <c r="P2651" i="1"/>
  <c r="Q2651" i="1"/>
  <c r="R2651" i="1"/>
  <c r="S2651" i="1"/>
  <c r="U2651" i="1"/>
  <c r="V2651" i="1"/>
  <c r="W2651" i="1"/>
  <c r="X2651" i="1"/>
  <c r="Y2651" i="1"/>
  <c r="Z2651" i="1"/>
  <c r="AA2651" i="1"/>
  <c r="AB2651" i="1"/>
  <c r="A2652" i="1"/>
  <c r="B2652" i="1"/>
  <c r="C2652" i="1"/>
  <c r="D2652" i="1"/>
  <c r="E2652" i="1"/>
  <c r="F2652" i="1"/>
  <c r="G2652" i="1"/>
  <c r="H2652" i="1"/>
  <c r="I2652" i="1"/>
  <c r="J2652" i="1"/>
  <c r="K2652" i="1"/>
  <c r="L2652" i="1"/>
  <c r="M2652" i="1"/>
  <c r="N2652" i="1"/>
  <c r="O2652" i="1"/>
  <c r="P2652" i="1"/>
  <c r="Q2652" i="1"/>
  <c r="R2652" i="1"/>
  <c r="S2652" i="1"/>
  <c r="U2652" i="1"/>
  <c r="V2652" i="1"/>
  <c r="W2652" i="1"/>
  <c r="X2652" i="1"/>
  <c r="Y2652" i="1"/>
  <c r="Z2652" i="1"/>
  <c r="AA2652" i="1"/>
  <c r="AB2652" i="1"/>
  <c r="A2653" i="1"/>
  <c r="B2653" i="1"/>
  <c r="C2653" i="1"/>
  <c r="D2653" i="1"/>
  <c r="E2653" i="1"/>
  <c r="F2653" i="1"/>
  <c r="G2653" i="1"/>
  <c r="H2653" i="1"/>
  <c r="I2653" i="1"/>
  <c r="J2653" i="1"/>
  <c r="K2653" i="1"/>
  <c r="L2653" i="1"/>
  <c r="M2653" i="1"/>
  <c r="N2653" i="1"/>
  <c r="O2653" i="1"/>
  <c r="P2653" i="1"/>
  <c r="Q2653" i="1"/>
  <c r="R2653" i="1"/>
  <c r="S2653" i="1"/>
  <c r="U2653" i="1"/>
  <c r="V2653" i="1"/>
  <c r="W2653" i="1"/>
  <c r="X2653" i="1"/>
  <c r="Y2653" i="1"/>
  <c r="Z2653" i="1"/>
  <c r="AA2653" i="1"/>
  <c r="AB2653" i="1"/>
  <c r="A2654" i="1"/>
  <c r="B2654" i="1"/>
  <c r="C2654" i="1"/>
  <c r="D2654" i="1"/>
  <c r="E2654" i="1"/>
  <c r="F2654" i="1"/>
  <c r="G2654" i="1"/>
  <c r="H2654" i="1"/>
  <c r="I2654" i="1"/>
  <c r="J2654" i="1"/>
  <c r="K2654" i="1"/>
  <c r="L2654" i="1"/>
  <c r="M2654" i="1"/>
  <c r="N2654" i="1"/>
  <c r="O2654" i="1"/>
  <c r="P2654" i="1"/>
  <c r="Q2654" i="1"/>
  <c r="R2654" i="1"/>
  <c r="S2654" i="1"/>
  <c r="U2654" i="1"/>
  <c r="V2654" i="1"/>
  <c r="W2654" i="1"/>
  <c r="X2654" i="1"/>
  <c r="Y2654" i="1"/>
  <c r="Z2654" i="1"/>
  <c r="AA2654" i="1"/>
  <c r="AB2654" i="1"/>
  <c r="A2655" i="1"/>
  <c r="B2655" i="1"/>
  <c r="C2655" i="1"/>
  <c r="D2655" i="1"/>
  <c r="E2655" i="1"/>
  <c r="F2655" i="1"/>
  <c r="G2655" i="1"/>
  <c r="H2655" i="1"/>
  <c r="I2655" i="1"/>
  <c r="J2655" i="1"/>
  <c r="K2655" i="1"/>
  <c r="L2655" i="1"/>
  <c r="M2655" i="1"/>
  <c r="N2655" i="1"/>
  <c r="O2655" i="1"/>
  <c r="P2655" i="1"/>
  <c r="Q2655" i="1"/>
  <c r="R2655" i="1"/>
  <c r="S2655" i="1"/>
  <c r="U2655" i="1"/>
  <c r="V2655" i="1"/>
  <c r="W2655" i="1"/>
  <c r="X2655" i="1"/>
  <c r="Y2655" i="1"/>
  <c r="Z2655" i="1"/>
  <c r="AA2655" i="1"/>
  <c r="AB2655" i="1"/>
  <c r="A2656" i="1"/>
  <c r="B2656" i="1"/>
  <c r="C2656" i="1"/>
  <c r="D2656" i="1"/>
  <c r="E2656" i="1"/>
  <c r="F2656" i="1"/>
  <c r="G2656" i="1"/>
  <c r="H2656" i="1"/>
  <c r="I2656" i="1"/>
  <c r="J2656" i="1"/>
  <c r="K2656" i="1"/>
  <c r="L2656" i="1"/>
  <c r="M2656" i="1"/>
  <c r="N2656" i="1"/>
  <c r="O2656" i="1"/>
  <c r="P2656" i="1"/>
  <c r="Q2656" i="1"/>
  <c r="R2656" i="1"/>
  <c r="S2656" i="1"/>
  <c r="U2656" i="1"/>
  <c r="V2656" i="1"/>
  <c r="W2656" i="1"/>
  <c r="X2656" i="1"/>
  <c r="Y2656" i="1"/>
  <c r="Z2656" i="1"/>
  <c r="AA2656" i="1"/>
  <c r="AB2656" i="1"/>
  <c r="A2657" i="1"/>
  <c r="B2657" i="1"/>
  <c r="C2657" i="1"/>
  <c r="D2657" i="1"/>
  <c r="E2657" i="1"/>
  <c r="F2657" i="1"/>
  <c r="G2657" i="1"/>
  <c r="H2657" i="1"/>
  <c r="I2657" i="1"/>
  <c r="J2657" i="1"/>
  <c r="K2657" i="1"/>
  <c r="L2657" i="1"/>
  <c r="M2657" i="1"/>
  <c r="N2657" i="1"/>
  <c r="O2657" i="1"/>
  <c r="P2657" i="1"/>
  <c r="Q2657" i="1"/>
  <c r="R2657" i="1"/>
  <c r="S2657" i="1"/>
  <c r="U2657" i="1"/>
  <c r="V2657" i="1"/>
  <c r="W2657" i="1"/>
  <c r="X2657" i="1"/>
  <c r="Y2657" i="1"/>
  <c r="Z2657" i="1"/>
  <c r="AA2657" i="1"/>
  <c r="AB2657" i="1"/>
  <c r="A2658" i="1"/>
  <c r="B2658" i="1"/>
  <c r="C2658" i="1"/>
  <c r="D2658" i="1"/>
  <c r="E2658" i="1"/>
  <c r="F2658" i="1"/>
  <c r="G2658" i="1"/>
  <c r="H2658" i="1"/>
  <c r="I2658" i="1"/>
  <c r="J2658" i="1"/>
  <c r="K2658" i="1"/>
  <c r="L2658" i="1"/>
  <c r="M2658" i="1"/>
  <c r="N2658" i="1"/>
  <c r="O2658" i="1"/>
  <c r="P2658" i="1"/>
  <c r="Q2658" i="1"/>
  <c r="R2658" i="1"/>
  <c r="S2658" i="1"/>
  <c r="U2658" i="1"/>
  <c r="V2658" i="1"/>
  <c r="W2658" i="1"/>
  <c r="X2658" i="1"/>
  <c r="Y2658" i="1"/>
  <c r="Z2658" i="1"/>
  <c r="AA2658" i="1"/>
  <c r="AB2658" i="1"/>
  <c r="A2659" i="1"/>
  <c r="B2659" i="1"/>
  <c r="C2659" i="1"/>
  <c r="D2659" i="1"/>
  <c r="E2659" i="1"/>
  <c r="F2659" i="1"/>
  <c r="G2659" i="1"/>
  <c r="H2659" i="1"/>
  <c r="I2659" i="1"/>
  <c r="J2659" i="1"/>
  <c r="K2659" i="1"/>
  <c r="L2659" i="1"/>
  <c r="M2659" i="1"/>
  <c r="N2659" i="1"/>
  <c r="O2659" i="1"/>
  <c r="P2659" i="1"/>
  <c r="Q2659" i="1"/>
  <c r="R2659" i="1"/>
  <c r="S2659" i="1"/>
  <c r="U2659" i="1"/>
  <c r="V2659" i="1"/>
  <c r="W2659" i="1"/>
  <c r="X2659" i="1"/>
  <c r="Y2659" i="1"/>
  <c r="Z2659" i="1"/>
  <c r="AA2659" i="1"/>
  <c r="AB2659" i="1"/>
  <c r="A2660" i="1"/>
  <c r="B2660" i="1"/>
  <c r="C2660" i="1"/>
  <c r="D2660" i="1"/>
  <c r="E2660" i="1"/>
  <c r="F2660" i="1"/>
  <c r="G2660" i="1"/>
  <c r="H2660" i="1"/>
  <c r="I2660" i="1"/>
  <c r="J2660" i="1"/>
  <c r="K2660" i="1"/>
  <c r="L2660" i="1"/>
  <c r="M2660" i="1"/>
  <c r="N2660" i="1"/>
  <c r="O2660" i="1"/>
  <c r="P2660" i="1"/>
  <c r="Q2660" i="1"/>
  <c r="R2660" i="1"/>
  <c r="S2660" i="1"/>
  <c r="U2660" i="1"/>
  <c r="V2660" i="1"/>
  <c r="W2660" i="1"/>
  <c r="X2660" i="1"/>
  <c r="Y2660" i="1"/>
  <c r="Z2660" i="1"/>
  <c r="AA2660" i="1"/>
  <c r="AB2660" i="1"/>
  <c r="A2661" i="1"/>
  <c r="B2661" i="1"/>
  <c r="C2661" i="1"/>
  <c r="D2661" i="1"/>
  <c r="E2661" i="1"/>
  <c r="F2661" i="1"/>
  <c r="G2661" i="1"/>
  <c r="H2661" i="1"/>
  <c r="I2661" i="1"/>
  <c r="J2661" i="1"/>
  <c r="K2661" i="1"/>
  <c r="L2661" i="1"/>
  <c r="M2661" i="1"/>
  <c r="N2661" i="1"/>
  <c r="O2661" i="1"/>
  <c r="P2661" i="1"/>
  <c r="Q2661" i="1"/>
  <c r="R2661" i="1"/>
  <c r="S2661" i="1"/>
  <c r="U2661" i="1"/>
  <c r="V2661" i="1"/>
  <c r="W2661" i="1"/>
  <c r="X2661" i="1"/>
  <c r="Y2661" i="1"/>
  <c r="Z2661" i="1"/>
  <c r="AA2661" i="1"/>
  <c r="AB2661" i="1"/>
  <c r="A2662" i="1"/>
  <c r="B2662" i="1"/>
  <c r="C2662" i="1"/>
  <c r="D2662" i="1"/>
  <c r="E2662" i="1"/>
  <c r="F2662" i="1"/>
  <c r="G2662" i="1"/>
  <c r="H2662" i="1"/>
  <c r="I2662" i="1"/>
  <c r="J2662" i="1"/>
  <c r="K2662" i="1"/>
  <c r="L2662" i="1"/>
  <c r="M2662" i="1"/>
  <c r="N2662" i="1"/>
  <c r="O2662" i="1"/>
  <c r="P2662" i="1"/>
  <c r="Q2662" i="1"/>
  <c r="R2662" i="1"/>
  <c r="S2662" i="1"/>
  <c r="U2662" i="1"/>
  <c r="V2662" i="1"/>
  <c r="W2662" i="1"/>
  <c r="X2662" i="1"/>
  <c r="Y2662" i="1"/>
  <c r="Z2662" i="1"/>
  <c r="AA2662" i="1"/>
  <c r="AB2662" i="1"/>
  <c r="A2663" i="1"/>
  <c r="B2663" i="1"/>
  <c r="C2663" i="1"/>
  <c r="D2663" i="1"/>
  <c r="E2663" i="1"/>
  <c r="F2663" i="1"/>
  <c r="G2663" i="1"/>
  <c r="H2663" i="1"/>
  <c r="I2663" i="1"/>
  <c r="J2663" i="1"/>
  <c r="K2663" i="1"/>
  <c r="L2663" i="1"/>
  <c r="M2663" i="1"/>
  <c r="N2663" i="1"/>
  <c r="O2663" i="1"/>
  <c r="P2663" i="1"/>
  <c r="Q2663" i="1"/>
  <c r="R2663" i="1"/>
  <c r="S2663" i="1"/>
  <c r="U2663" i="1"/>
  <c r="V2663" i="1"/>
  <c r="W2663" i="1"/>
  <c r="X2663" i="1"/>
  <c r="Y2663" i="1"/>
  <c r="Z2663" i="1"/>
  <c r="AA2663" i="1"/>
  <c r="AB2663" i="1"/>
  <c r="A2664" i="1"/>
  <c r="B2664" i="1"/>
  <c r="C2664" i="1"/>
  <c r="D2664" i="1"/>
  <c r="E2664" i="1"/>
  <c r="F2664" i="1"/>
  <c r="G2664" i="1"/>
  <c r="H2664" i="1"/>
  <c r="I2664" i="1"/>
  <c r="J2664" i="1"/>
  <c r="K2664" i="1"/>
  <c r="L2664" i="1"/>
  <c r="M2664" i="1"/>
  <c r="N2664" i="1"/>
  <c r="O2664" i="1"/>
  <c r="P2664" i="1"/>
  <c r="Q2664" i="1"/>
  <c r="R2664" i="1"/>
  <c r="S2664" i="1"/>
  <c r="U2664" i="1"/>
  <c r="V2664" i="1"/>
  <c r="W2664" i="1"/>
  <c r="X2664" i="1"/>
  <c r="Y2664" i="1"/>
  <c r="Z2664" i="1"/>
  <c r="AA2664" i="1"/>
  <c r="AB2664" i="1"/>
  <c r="A2665" i="1"/>
  <c r="B2665" i="1"/>
  <c r="C2665" i="1"/>
  <c r="D2665" i="1"/>
  <c r="E2665" i="1"/>
  <c r="F2665" i="1"/>
  <c r="G2665" i="1"/>
  <c r="H2665" i="1"/>
  <c r="I2665" i="1"/>
  <c r="J2665" i="1"/>
  <c r="K2665" i="1"/>
  <c r="L2665" i="1"/>
  <c r="M2665" i="1"/>
  <c r="N2665" i="1"/>
  <c r="O2665" i="1"/>
  <c r="P2665" i="1"/>
  <c r="Q2665" i="1"/>
  <c r="R2665" i="1"/>
  <c r="S2665" i="1"/>
  <c r="U2665" i="1"/>
  <c r="V2665" i="1"/>
  <c r="W2665" i="1"/>
  <c r="X2665" i="1"/>
  <c r="Y2665" i="1"/>
  <c r="Z2665" i="1"/>
  <c r="AA2665" i="1"/>
  <c r="AB2665" i="1"/>
  <c r="A2666" i="1"/>
  <c r="B2666" i="1"/>
  <c r="C2666" i="1"/>
  <c r="D2666" i="1"/>
  <c r="E2666" i="1"/>
  <c r="F2666" i="1"/>
  <c r="G2666" i="1"/>
  <c r="H2666" i="1"/>
  <c r="I2666" i="1"/>
  <c r="J2666" i="1"/>
  <c r="K2666" i="1"/>
  <c r="L2666" i="1"/>
  <c r="M2666" i="1"/>
  <c r="N2666" i="1"/>
  <c r="O2666" i="1"/>
  <c r="P2666" i="1"/>
  <c r="Q2666" i="1"/>
  <c r="R2666" i="1"/>
  <c r="S2666" i="1"/>
  <c r="U2666" i="1"/>
  <c r="V2666" i="1"/>
  <c r="W2666" i="1"/>
  <c r="X2666" i="1"/>
  <c r="Y2666" i="1"/>
  <c r="Z2666" i="1"/>
  <c r="AA2666" i="1"/>
  <c r="AB2666" i="1"/>
  <c r="A2667" i="1"/>
  <c r="B2667" i="1"/>
  <c r="C2667" i="1"/>
  <c r="D2667" i="1"/>
  <c r="E2667" i="1"/>
  <c r="F2667" i="1"/>
  <c r="G2667" i="1"/>
  <c r="H2667" i="1"/>
  <c r="I2667" i="1"/>
  <c r="J2667" i="1"/>
  <c r="K2667" i="1"/>
  <c r="L2667" i="1"/>
  <c r="M2667" i="1"/>
  <c r="N2667" i="1"/>
  <c r="O2667" i="1"/>
  <c r="P2667" i="1"/>
  <c r="Q2667" i="1"/>
  <c r="R2667" i="1"/>
  <c r="S2667" i="1"/>
  <c r="U2667" i="1"/>
  <c r="V2667" i="1"/>
  <c r="W2667" i="1"/>
  <c r="X2667" i="1"/>
  <c r="Y2667" i="1"/>
  <c r="Z2667" i="1"/>
  <c r="AA2667" i="1"/>
  <c r="AB2667" i="1"/>
  <c r="A2668" i="1"/>
  <c r="B2668" i="1"/>
  <c r="C2668" i="1"/>
  <c r="D2668" i="1"/>
  <c r="E2668" i="1"/>
  <c r="F2668" i="1"/>
  <c r="G2668" i="1"/>
  <c r="H2668" i="1"/>
  <c r="I2668" i="1"/>
  <c r="J2668" i="1"/>
  <c r="K2668" i="1"/>
  <c r="L2668" i="1"/>
  <c r="M2668" i="1"/>
  <c r="N2668" i="1"/>
  <c r="O2668" i="1"/>
  <c r="P2668" i="1"/>
  <c r="Q2668" i="1"/>
  <c r="R2668" i="1"/>
  <c r="S2668" i="1"/>
  <c r="U2668" i="1"/>
  <c r="V2668" i="1"/>
  <c r="W2668" i="1"/>
  <c r="X2668" i="1"/>
  <c r="Y2668" i="1"/>
  <c r="Z2668" i="1"/>
  <c r="AA2668" i="1"/>
  <c r="AB2668" i="1"/>
  <c r="A2669" i="1"/>
  <c r="B2669" i="1"/>
  <c r="C2669" i="1"/>
  <c r="D2669" i="1"/>
  <c r="E2669" i="1"/>
  <c r="F2669" i="1"/>
  <c r="G2669" i="1"/>
  <c r="H2669" i="1"/>
  <c r="I2669" i="1"/>
  <c r="J2669" i="1"/>
  <c r="K2669" i="1"/>
  <c r="L2669" i="1"/>
  <c r="M2669" i="1"/>
  <c r="N2669" i="1"/>
  <c r="O2669" i="1"/>
  <c r="P2669" i="1"/>
  <c r="Q2669" i="1"/>
  <c r="R2669" i="1"/>
  <c r="S2669" i="1"/>
  <c r="U2669" i="1"/>
  <c r="V2669" i="1"/>
  <c r="W2669" i="1"/>
  <c r="X2669" i="1"/>
  <c r="Y2669" i="1"/>
  <c r="Z2669" i="1"/>
  <c r="AA2669" i="1"/>
  <c r="AB2669" i="1"/>
  <c r="A2670" i="1"/>
  <c r="B2670" i="1"/>
  <c r="C2670" i="1"/>
  <c r="D2670" i="1"/>
  <c r="E2670" i="1"/>
  <c r="F2670" i="1"/>
  <c r="G2670" i="1"/>
  <c r="H2670" i="1"/>
  <c r="I2670" i="1"/>
  <c r="J2670" i="1"/>
  <c r="K2670" i="1"/>
  <c r="L2670" i="1"/>
  <c r="M2670" i="1"/>
  <c r="N2670" i="1"/>
  <c r="O2670" i="1"/>
  <c r="P2670" i="1"/>
  <c r="Q2670" i="1"/>
  <c r="R2670" i="1"/>
  <c r="S2670" i="1"/>
  <c r="U2670" i="1"/>
  <c r="V2670" i="1"/>
  <c r="W2670" i="1"/>
  <c r="X2670" i="1"/>
  <c r="Y2670" i="1"/>
  <c r="Z2670" i="1"/>
  <c r="AA2670" i="1"/>
  <c r="AB2670" i="1"/>
  <c r="A2671" i="1"/>
  <c r="B2671" i="1"/>
  <c r="C2671" i="1"/>
  <c r="D2671" i="1"/>
  <c r="E2671" i="1"/>
  <c r="F2671" i="1"/>
  <c r="G2671" i="1"/>
  <c r="H2671" i="1"/>
  <c r="I2671" i="1"/>
  <c r="J2671" i="1"/>
  <c r="K2671" i="1"/>
  <c r="L2671" i="1"/>
  <c r="M2671" i="1"/>
  <c r="N2671" i="1"/>
  <c r="O2671" i="1"/>
  <c r="P2671" i="1"/>
  <c r="Q2671" i="1"/>
  <c r="R2671" i="1"/>
  <c r="S2671" i="1"/>
  <c r="U2671" i="1"/>
  <c r="V2671" i="1"/>
  <c r="W2671" i="1"/>
  <c r="X2671" i="1"/>
  <c r="Y2671" i="1"/>
  <c r="Z2671" i="1"/>
  <c r="AA2671" i="1"/>
  <c r="AB2671" i="1"/>
  <c r="A2672" i="1"/>
  <c r="B2672" i="1"/>
  <c r="C2672" i="1"/>
  <c r="D2672" i="1"/>
  <c r="E2672" i="1"/>
  <c r="F2672" i="1"/>
  <c r="G2672" i="1"/>
  <c r="H2672" i="1"/>
  <c r="I2672" i="1"/>
  <c r="J2672" i="1"/>
  <c r="K2672" i="1"/>
  <c r="L2672" i="1"/>
  <c r="M2672" i="1"/>
  <c r="N2672" i="1"/>
  <c r="O2672" i="1"/>
  <c r="P2672" i="1"/>
  <c r="Q2672" i="1"/>
  <c r="R2672" i="1"/>
  <c r="S2672" i="1"/>
  <c r="U2672" i="1"/>
  <c r="V2672" i="1"/>
  <c r="W2672" i="1"/>
  <c r="X2672" i="1"/>
  <c r="Y2672" i="1"/>
  <c r="Z2672" i="1"/>
  <c r="AA2672" i="1"/>
  <c r="AB2672" i="1"/>
  <c r="A2673" i="1"/>
  <c r="B2673" i="1"/>
  <c r="C2673" i="1"/>
  <c r="D2673" i="1"/>
  <c r="E2673" i="1"/>
  <c r="F2673" i="1"/>
  <c r="G2673" i="1"/>
  <c r="H2673" i="1"/>
  <c r="I2673" i="1"/>
  <c r="J2673" i="1"/>
  <c r="K2673" i="1"/>
  <c r="L2673" i="1"/>
  <c r="M2673" i="1"/>
  <c r="N2673" i="1"/>
  <c r="O2673" i="1"/>
  <c r="P2673" i="1"/>
  <c r="Q2673" i="1"/>
  <c r="R2673" i="1"/>
  <c r="S2673" i="1"/>
  <c r="U2673" i="1"/>
  <c r="V2673" i="1"/>
  <c r="W2673" i="1"/>
  <c r="X2673" i="1"/>
  <c r="Y2673" i="1"/>
  <c r="Z2673" i="1"/>
  <c r="AA2673" i="1"/>
  <c r="AB2673" i="1"/>
  <c r="A2674" i="1"/>
  <c r="B2674" i="1"/>
  <c r="C2674" i="1"/>
  <c r="D2674" i="1"/>
  <c r="E2674" i="1"/>
  <c r="F2674" i="1"/>
  <c r="G2674" i="1"/>
  <c r="H2674" i="1"/>
  <c r="I2674" i="1"/>
  <c r="J2674" i="1"/>
  <c r="K2674" i="1"/>
  <c r="L2674" i="1"/>
  <c r="M2674" i="1"/>
  <c r="N2674" i="1"/>
  <c r="O2674" i="1"/>
  <c r="P2674" i="1"/>
  <c r="Q2674" i="1"/>
  <c r="R2674" i="1"/>
  <c r="S2674" i="1"/>
  <c r="U2674" i="1"/>
  <c r="V2674" i="1"/>
  <c r="W2674" i="1"/>
  <c r="X2674" i="1"/>
  <c r="Y2674" i="1"/>
  <c r="Z2674" i="1"/>
  <c r="AA2674" i="1"/>
  <c r="AB2674" i="1"/>
  <c r="A2675" i="1"/>
  <c r="B2675" i="1"/>
  <c r="C2675" i="1"/>
  <c r="D2675" i="1"/>
  <c r="E2675" i="1"/>
  <c r="F2675" i="1"/>
  <c r="G2675" i="1"/>
  <c r="H2675" i="1"/>
  <c r="I2675" i="1"/>
  <c r="J2675" i="1"/>
  <c r="K2675" i="1"/>
  <c r="L2675" i="1"/>
  <c r="M2675" i="1"/>
  <c r="N2675" i="1"/>
  <c r="O2675" i="1"/>
  <c r="P2675" i="1"/>
  <c r="Q2675" i="1"/>
  <c r="R2675" i="1"/>
  <c r="S2675" i="1"/>
  <c r="U2675" i="1"/>
  <c r="V2675" i="1"/>
  <c r="W2675" i="1"/>
  <c r="X2675" i="1"/>
  <c r="Y2675" i="1"/>
  <c r="Z2675" i="1"/>
  <c r="AA2675" i="1"/>
  <c r="AB2675" i="1"/>
  <c r="A2676" i="1"/>
  <c r="B2676" i="1"/>
  <c r="C2676" i="1"/>
  <c r="D2676" i="1"/>
  <c r="E2676" i="1"/>
  <c r="F2676" i="1"/>
  <c r="G2676" i="1"/>
  <c r="H2676" i="1"/>
  <c r="I2676" i="1"/>
  <c r="J2676" i="1"/>
  <c r="K2676" i="1"/>
  <c r="L2676" i="1"/>
  <c r="M2676" i="1"/>
  <c r="N2676" i="1"/>
  <c r="O2676" i="1"/>
  <c r="P2676" i="1"/>
  <c r="Q2676" i="1"/>
  <c r="R2676" i="1"/>
  <c r="S2676" i="1"/>
  <c r="U2676" i="1"/>
  <c r="V2676" i="1"/>
  <c r="W2676" i="1"/>
  <c r="X2676" i="1"/>
  <c r="Y2676" i="1"/>
  <c r="Z2676" i="1"/>
  <c r="AA2676" i="1"/>
  <c r="AB2676" i="1"/>
  <c r="A2677" i="1"/>
  <c r="B2677" i="1"/>
  <c r="C2677" i="1"/>
  <c r="D2677" i="1"/>
  <c r="E2677" i="1"/>
  <c r="F2677" i="1"/>
  <c r="G2677" i="1"/>
  <c r="H2677" i="1"/>
  <c r="I2677" i="1"/>
  <c r="J2677" i="1"/>
  <c r="K2677" i="1"/>
  <c r="L2677" i="1"/>
  <c r="M2677" i="1"/>
  <c r="N2677" i="1"/>
  <c r="O2677" i="1"/>
  <c r="P2677" i="1"/>
  <c r="Q2677" i="1"/>
  <c r="R2677" i="1"/>
  <c r="S2677" i="1"/>
  <c r="U2677" i="1"/>
  <c r="V2677" i="1"/>
  <c r="W2677" i="1"/>
  <c r="X2677" i="1"/>
  <c r="Y2677" i="1"/>
  <c r="Z2677" i="1"/>
  <c r="AA2677" i="1"/>
  <c r="AB2677" i="1"/>
  <c r="A2678" i="1"/>
  <c r="B2678" i="1"/>
  <c r="C2678" i="1"/>
  <c r="D2678" i="1"/>
  <c r="E2678" i="1"/>
  <c r="F2678" i="1"/>
  <c r="G2678" i="1"/>
  <c r="H2678" i="1"/>
  <c r="I2678" i="1"/>
  <c r="J2678" i="1"/>
  <c r="K2678" i="1"/>
  <c r="L2678" i="1"/>
  <c r="M2678" i="1"/>
  <c r="N2678" i="1"/>
  <c r="O2678" i="1"/>
  <c r="P2678" i="1"/>
  <c r="Q2678" i="1"/>
  <c r="R2678" i="1"/>
  <c r="S2678" i="1"/>
  <c r="U2678" i="1"/>
  <c r="V2678" i="1"/>
  <c r="W2678" i="1"/>
  <c r="X2678" i="1"/>
  <c r="Y2678" i="1"/>
  <c r="Z2678" i="1"/>
  <c r="AA2678" i="1"/>
  <c r="AB2678" i="1"/>
  <c r="A2679" i="1"/>
  <c r="B2679" i="1"/>
  <c r="C2679" i="1"/>
  <c r="D2679" i="1"/>
  <c r="E2679" i="1"/>
  <c r="F2679" i="1"/>
  <c r="G2679" i="1"/>
  <c r="H2679" i="1"/>
  <c r="I2679" i="1"/>
  <c r="J2679" i="1"/>
  <c r="K2679" i="1"/>
  <c r="L2679" i="1"/>
  <c r="M2679" i="1"/>
  <c r="N2679" i="1"/>
  <c r="O2679" i="1"/>
  <c r="P2679" i="1"/>
  <c r="Q2679" i="1"/>
  <c r="R2679" i="1"/>
  <c r="S2679" i="1"/>
  <c r="U2679" i="1"/>
  <c r="V2679" i="1"/>
  <c r="W2679" i="1"/>
  <c r="X2679" i="1"/>
  <c r="Y2679" i="1"/>
  <c r="Z2679" i="1"/>
  <c r="AA2679" i="1"/>
  <c r="AB2679" i="1"/>
  <c r="A2680" i="1"/>
  <c r="B2680" i="1"/>
  <c r="C2680" i="1"/>
  <c r="D2680" i="1"/>
  <c r="E2680" i="1"/>
  <c r="F2680" i="1"/>
  <c r="G2680" i="1"/>
  <c r="H2680" i="1"/>
  <c r="I2680" i="1"/>
  <c r="J2680" i="1"/>
  <c r="K2680" i="1"/>
  <c r="L2680" i="1"/>
  <c r="M2680" i="1"/>
  <c r="N2680" i="1"/>
  <c r="O2680" i="1"/>
  <c r="P2680" i="1"/>
  <c r="Q2680" i="1"/>
  <c r="R2680" i="1"/>
  <c r="S2680" i="1"/>
  <c r="U2680" i="1"/>
  <c r="V2680" i="1"/>
  <c r="W2680" i="1"/>
  <c r="X2680" i="1"/>
  <c r="Y2680" i="1"/>
  <c r="Z2680" i="1"/>
  <c r="AA2680" i="1"/>
  <c r="AB2680" i="1"/>
  <c r="A2681" i="1"/>
  <c r="B2681" i="1"/>
  <c r="C2681" i="1"/>
  <c r="D2681" i="1"/>
  <c r="E2681" i="1"/>
  <c r="F2681" i="1"/>
  <c r="G2681" i="1"/>
  <c r="H2681" i="1"/>
  <c r="I2681" i="1"/>
  <c r="J2681" i="1"/>
  <c r="K2681" i="1"/>
  <c r="L2681" i="1"/>
  <c r="M2681" i="1"/>
  <c r="N2681" i="1"/>
  <c r="O2681" i="1"/>
  <c r="P2681" i="1"/>
  <c r="Q2681" i="1"/>
  <c r="R2681" i="1"/>
  <c r="S2681" i="1"/>
  <c r="U2681" i="1"/>
  <c r="V2681" i="1"/>
  <c r="W2681" i="1"/>
  <c r="X2681" i="1"/>
  <c r="Y2681" i="1"/>
  <c r="Z2681" i="1"/>
  <c r="AA2681" i="1"/>
  <c r="AB2681" i="1"/>
  <c r="A2682" i="1"/>
  <c r="B2682" i="1"/>
  <c r="C2682" i="1"/>
  <c r="D2682" i="1"/>
  <c r="E2682" i="1"/>
  <c r="F2682" i="1"/>
  <c r="G2682" i="1"/>
  <c r="H2682" i="1"/>
  <c r="I2682" i="1"/>
  <c r="J2682" i="1"/>
  <c r="K2682" i="1"/>
  <c r="L2682" i="1"/>
  <c r="M2682" i="1"/>
  <c r="N2682" i="1"/>
  <c r="O2682" i="1"/>
  <c r="P2682" i="1"/>
  <c r="Q2682" i="1"/>
  <c r="R2682" i="1"/>
  <c r="S2682" i="1"/>
  <c r="U2682" i="1"/>
  <c r="V2682" i="1"/>
  <c r="W2682" i="1"/>
  <c r="X2682" i="1"/>
  <c r="Y2682" i="1"/>
  <c r="Z2682" i="1"/>
  <c r="AA2682" i="1"/>
  <c r="AB2682" i="1"/>
  <c r="A2683" i="1"/>
  <c r="B2683" i="1"/>
  <c r="C2683" i="1"/>
  <c r="D2683" i="1"/>
  <c r="E2683" i="1"/>
  <c r="F2683" i="1"/>
  <c r="G2683" i="1"/>
  <c r="H2683" i="1"/>
  <c r="I2683" i="1"/>
  <c r="J2683" i="1"/>
  <c r="K2683" i="1"/>
  <c r="L2683" i="1"/>
  <c r="M2683" i="1"/>
  <c r="N2683" i="1"/>
  <c r="O2683" i="1"/>
  <c r="P2683" i="1"/>
  <c r="Q2683" i="1"/>
  <c r="R2683" i="1"/>
  <c r="S2683" i="1"/>
  <c r="U2683" i="1"/>
  <c r="V2683" i="1"/>
  <c r="W2683" i="1"/>
  <c r="X2683" i="1"/>
  <c r="Y2683" i="1"/>
  <c r="Z2683" i="1"/>
  <c r="AA2683" i="1"/>
  <c r="AB2683" i="1"/>
  <c r="A2684" i="1"/>
  <c r="B2684" i="1"/>
  <c r="C2684" i="1"/>
  <c r="D2684" i="1"/>
  <c r="E2684" i="1"/>
  <c r="F2684" i="1"/>
  <c r="G2684" i="1"/>
  <c r="H2684" i="1"/>
  <c r="I2684" i="1"/>
  <c r="J2684" i="1"/>
  <c r="K2684" i="1"/>
  <c r="L2684" i="1"/>
  <c r="M2684" i="1"/>
  <c r="N2684" i="1"/>
  <c r="O2684" i="1"/>
  <c r="P2684" i="1"/>
  <c r="Q2684" i="1"/>
  <c r="R2684" i="1"/>
  <c r="S2684" i="1"/>
  <c r="U2684" i="1"/>
  <c r="V2684" i="1"/>
  <c r="W2684" i="1"/>
  <c r="X2684" i="1"/>
  <c r="Y2684" i="1"/>
  <c r="Z2684" i="1"/>
  <c r="AA2684" i="1"/>
  <c r="AB2684" i="1"/>
  <c r="A2685" i="1"/>
  <c r="B2685" i="1"/>
  <c r="C2685" i="1"/>
  <c r="D2685" i="1"/>
  <c r="E2685" i="1"/>
  <c r="F2685" i="1"/>
  <c r="G2685" i="1"/>
  <c r="H2685" i="1"/>
  <c r="I2685" i="1"/>
  <c r="J2685" i="1"/>
  <c r="K2685" i="1"/>
  <c r="L2685" i="1"/>
  <c r="M2685" i="1"/>
  <c r="N2685" i="1"/>
  <c r="O2685" i="1"/>
  <c r="P2685" i="1"/>
  <c r="Q2685" i="1"/>
  <c r="R2685" i="1"/>
  <c r="S2685" i="1"/>
  <c r="U2685" i="1"/>
  <c r="V2685" i="1"/>
  <c r="W2685" i="1"/>
  <c r="X2685" i="1"/>
  <c r="Y2685" i="1"/>
  <c r="Z2685" i="1"/>
  <c r="AA2685" i="1"/>
  <c r="AB2685" i="1"/>
  <c r="A2686" i="1"/>
  <c r="B2686" i="1"/>
  <c r="C2686" i="1"/>
  <c r="D2686" i="1"/>
  <c r="E2686" i="1"/>
  <c r="F2686" i="1"/>
  <c r="G2686" i="1"/>
  <c r="H2686" i="1"/>
  <c r="I2686" i="1"/>
  <c r="J2686" i="1"/>
  <c r="K2686" i="1"/>
  <c r="L2686" i="1"/>
  <c r="M2686" i="1"/>
  <c r="N2686" i="1"/>
  <c r="O2686" i="1"/>
  <c r="P2686" i="1"/>
  <c r="Q2686" i="1"/>
  <c r="R2686" i="1"/>
  <c r="S2686" i="1"/>
  <c r="U2686" i="1"/>
  <c r="V2686" i="1"/>
  <c r="W2686" i="1"/>
  <c r="X2686" i="1"/>
  <c r="Y2686" i="1"/>
  <c r="Z2686" i="1"/>
  <c r="AA2686" i="1"/>
  <c r="AB2686" i="1"/>
  <c r="A2687" i="1"/>
  <c r="B2687" i="1"/>
  <c r="C2687" i="1"/>
  <c r="D2687" i="1"/>
  <c r="E2687" i="1"/>
  <c r="F2687" i="1"/>
  <c r="G2687" i="1"/>
  <c r="H2687" i="1"/>
  <c r="I2687" i="1"/>
  <c r="J2687" i="1"/>
  <c r="K2687" i="1"/>
  <c r="L2687" i="1"/>
  <c r="M2687" i="1"/>
  <c r="N2687" i="1"/>
  <c r="O2687" i="1"/>
  <c r="P2687" i="1"/>
  <c r="Q2687" i="1"/>
  <c r="R2687" i="1"/>
  <c r="S2687" i="1"/>
  <c r="U2687" i="1"/>
  <c r="V2687" i="1"/>
  <c r="W2687" i="1"/>
  <c r="X2687" i="1"/>
  <c r="Y2687" i="1"/>
  <c r="Z2687" i="1"/>
  <c r="AA2687" i="1"/>
  <c r="AB2687" i="1"/>
  <c r="A2688" i="1"/>
  <c r="B2688" i="1"/>
  <c r="C2688" i="1"/>
  <c r="D2688" i="1"/>
  <c r="E2688" i="1"/>
  <c r="F2688" i="1"/>
  <c r="G2688" i="1"/>
  <c r="H2688" i="1"/>
  <c r="I2688" i="1"/>
  <c r="J2688" i="1"/>
  <c r="K2688" i="1"/>
  <c r="L2688" i="1"/>
  <c r="M2688" i="1"/>
  <c r="N2688" i="1"/>
  <c r="O2688" i="1"/>
  <c r="P2688" i="1"/>
  <c r="Q2688" i="1"/>
  <c r="R2688" i="1"/>
  <c r="S2688" i="1"/>
  <c r="U2688" i="1"/>
  <c r="V2688" i="1"/>
  <c r="W2688" i="1"/>
  <c r="X2688" i="1"/>
  <c r="Y2688" i="1"/>
  <c r="Z2688" i="1"/>
  <c r="AA2688" i="1"/>
  <c r="AB2688" i="1"/>
  <c r="A2689" i="1"/>
  <c r="B2689" i="1"/>
  <c r="C2689" i="1"/>
  <c r="D2689" i="1"/>
  <c r="E2689" i="1"/>
  <c r="F2689" i="1"/>
  <c r="G2689" i="1"/>
  <c r="H2689" i="1"/>
  <c r="I2689" i="1"/>
  <c r="J2689" i="1"/>
  <c r="K2689" i="1"/>
  <c r="L2689" i="1"/>
  <c r="M2689" i="1"/>
  <c r="N2689" i="1"/>
  <c r="O2689" i="1"/>
  <c r="P2689" i="1"/>
  <c r="Q2689" i="1"/>
  <c r="R2689" i="1"/>
  <c r="S2689" i="1"/>
  <c r="U2689" i="1"/>
  <c r="V2689" i="1"/>
  <c r="W2689" i="1"/>
  <c r="X2689" i="1"/>
  <c r="Y2689" i="1"/>
  <c r="Z2689" i="1"/>
  <c r="AA2689" i="1"/>
  <c r="AB2689" i="1"/>
  <c r="A2690" i="1"/>
  <c r="B2690" i="1"/>
  <c r="C2690" i="1"/>
  <c r="D2690" i="1"/>
  <c r="E2690" i="1"/>
  <c r="F2690" i="1"/>
  <c r="G2690" i="1"/>
  <c r="H2690" i="1"/>
  <c r="I2690" i="1"/>
  <c r="J2690" i="1"/>
  <c r="K2690" i="1"/>
  <c r="L2690" i="1"/>
  <c r="M2690" i="1"/>
  <c r="N2690" i="1"/>
  <c r="O2690" i="1"/>
  <c r="P2690" i="1"/>
  <c r="Q2690" i="1"/>
  <c r="R2690" i="1"/>
  <c r="S2690" i="1"/>
  <c r="U2690" i="1"/>
  <c r="V2690" i="1"/>
  <c r="W2690" i="1"/>
  <c r="X2690" i="1"/>
  <c r="Y2690" i="1"/>
  <c r="Z2690" i="1"/>
  <c r="AA2690" i="1"/>
  <c r="AB2690" i="1"/>
  <c r="A2691" i="1"/>
  <c r="B2691" i="1"/>
  <c r="C2691" i="1"/>
  <c r="D2691" i="1"/>
  <c r="E2691" i="1"/>
  <c r="F2691" i="1"/>
  <c r="G2691" i="1"/>
  <c r="H2691" i="1"/>
  <c r="I2691" i="1"/>
  <c r="J2691" i="1"/>
  <c r="K2691" i="1"/>
  <c r="L2691" i="1"/>
  <c r="M2691" i="1"/>
  <c r="N2691" i="1"/>
  <c r="O2691" i="1"/>
  <c r="P2691" i="1"/>
  <c r="Q2691" i="1"/>
  <c r="R2691" i="1"/>
  <c r="S2691" i="1"/>
  <c r="U2691" i="1"/>
  <c r="V2691" i="1"/>
  <c r="W2691" i="1"/>
  <c r="X2691" i="1"/>
  <c r="Y2691" i="1"/>
  <c r="Z2691" i="1"/>
  <c r="AA2691" i="1"/>
  <c r="AB2691" i="1"/>
  <c r="A2692" i="1"/>
  <c r="B2692" i="1"/>
  <c r="C2692" i="1"/>
  <c r="D2692" i="1"/>
  <c r="E2692" i="1"/>
  <c r="F2692" i="1"/>
  <c r="G2692" i="1"/>
  <c r="H2692" i="1"/>
  <c r="I2692" i="1"/>
  <c r="J2692" i="1"/>
  <c r="K2692" i="1"/>
  <c r="L2692" i="1"/>
  <c r="M2692" i="1"/>
  <c r="N2692" i="1"/>
  <c r="O2692" i="1"/>
  <c r="P2692" i="1"/>
  <c r="Q2692" i="1"/>
  <c r="R2692" i="1"/>
  <c r="S2692" i="1"/>
  <c r="U2692" i="1"/>
  <c r="V2692" i="1"/>
  <c r="W2692" i="1"/>
  <c r="X2692" i="1"/>
  <c r="Y2692" i="1"/>
  <c r="Z2692" i="1"/>
  <c r="AA2692" i="1"/>
  <c r="AB2692" i="1"/>
  <c r="A2693" i="1"/>
  <c r="B2693" i="1"/>
  <c r="C2693" i="1"/>
  <c r="D2693" i="1"/>
  <c r="E2693" i="1"/>
  <c r="F2693" i="1"/>
  <c r="G2693" i="1"/>
  <c r="H2693" i="1"/>
  <c r="I2693" i="1"/>
  <c r="J2693" i="1"/>
  <c r="K2693" i="1"/>
  <c r="L2693" i="1"/>
  <c r="M2693" i="1"/>
  <c r="N2693" i="1"/>
  <c r="O2693" i="1"/>
  <c r="P2693" i="1"/>
  <c r="Q2693" i="1"/>
  <c r="R2693" i="1"/>
  <c r="S2693" i="1"/>
  <c r="U2693" i="1"/>
  <c r="V2693" i="1"/>
  <c r="W2693" i="1"/>
  <c r="X2693" i="1"/>
  <c r="Y2693" i="1"/>
  <c r="Z2693" i="1"/>
  <c r="AA2693" i="1"/>
  <c r="AB2693" i="1"/>
  <c r="A2694" i="1"/>
  <c r="B2694" i="1"/>
  <c r="C2694" i="1"/>
  <c r="D2694" i="1"/>
  <c r="E2694" i="1"/>
  <c r="F2694" i="1"/>
  <c r="G2694" i="1"/>
  <c r="H2694" i="1"/>
  <c r="I2694" i="1"/>
  <c r="J2694" i="1"/>
  <c r="K2694" i="1"/>
  <c r="L2694" i="1"/>
  <c r="M2694" i="1"/>
  <c r="N2694" i="1"/>
  <c r="O2694" i="1"/>
  <c r="P2694" i="1"/>
  <c r="Q2694" i="1"/>
  <c r="R2694" i="1"/>
  <c r="S2694" i="1"/>
  <c r="U2694" i="1"/>
  <c r="V2694" i="1"/>
  <c r="W2694" i="1"/>
  <c r="X2694" i="1"/>
  <c r="Y2694" i="1"/>
  <c r="Z2694" i="1"/>
  <c r="AA2694" i="1"/>
  <c r="AB2694" i="1"/>
  <c r="A2695" i="1"/>
  <c r="B2695" i="1"/>
  <c r="C2695" i="1"/>
  <c r="D2695" i="1"/>
  <c r="E2695" i="1"/>
  <c r="F2695" i="1"/>
  <c r="G2695" i="1"/>
  <c r="H2695" i="1"/>
  <c r="I2695" i="1"/>
  <c r="J2695" i="1"/>
  <c r="K2695" i="1"/>
  <c r="L2695" i="1"/>
  <c r="M2695" i="1"/>
  <c r="N2695" i="1"/>
  <c r="O2695" i="1"/>
  <c r="P2695" i="1"/>
  <c r="Q2695" i="1"/>
  <c r="R2695" i="1"/>
  <c r="S2695" i="1"/>
  <c r="U2695" i="1"/>
  <c r="V2695" i="1"/>
  <c r="W2695" i="1"/>
  <c r="X2695" i="1"/>
  <c r="Y2695" i="1"/>
  <c r="Z2695" i="1"/>
  <c r="AA2695" i="1"/>
  <c r="AB2695" i="1"/>
  <c r="A2696" i="1"/>
  <c r="B2696" i="1"/>
  <c r="C2696" i="1"/>
  <c r="D2696" i="1"/>
  <c r="E2696" i="1"/>
  <c r="F2696" i="1"/>
  <c r="G2696" i="1"/>
  <c r="H2696" i="1"/>
  <c r="I2696" i="1"/>
  <c r="J2696" i="1"/>
  <c r="K2696" i="1"/>
  <c r="L2696" i="1"/>
  <c r="M2696" i="1"/>
  <c r="N2696" i="1"/>
  <c r="O2696" i="1"/>
  <c r="P2696" i="1"/>
  <c r="Q2696" i="1"/>
  <c r="R2696" i="1"/>
  <c r="S2696" i="1"/>
  <c r="U2696" i="1"/>
  <c r="V2696" i="1"/>
  <c r="W2696" i="1"/>
  <c r="X2696" i="1"/>
  <c r="Y2696" i="1"/>
  <c r="Z2696" i="1"/>
  <c r="AA2696" i="1"/>
  <c r="AB2696" i="1"/>
  <c r="A2697" i="1"/>
  <c r="B2697" i="1"/>
  <c r="C2697" i="1"/>
  <c r="D2697" i="1"/>
  <c r="E2697" i="1"/>
  <c r="F2697" i="1"/>
  <c r="G2697" i="1"/>
  <c r="H2697" i="1"/>
  <c r="I2697" i="1"/>
  <c r="J2697" i="1"/>
  <c r="K2697" i="1"/>
  <c r="L2697" i="1"/>
  <c r="M2697" i="1"/>
  <c r="N2697" i="1"/>
  <c r="O2697" i="1"/>
  <c r="P2697" i="1"/>
  <c r="Q2697" i="1"/>
  <c r="R2697" i="1"/>
  <c r="S2697" i="1"/>
  <c r="U2697" i="1"/>
  <c r="V2697" i="1"/>
  <c r="W2697" i="1"/>
  <c r="X2697" i="1"/>
  <c r="Y2697" i="1"/>
  <c r="Z2697" i="1"/>
  <c r="AA2697" i="1"/>
  <c r="AB2697" i="1"/>
  <c r="A2698" i="1"/>
  <c r="B2698" i="1"/>
  <c r="C2698" i="1"/>
  <c r="D2698" i="1"/>
  <c r="E2698" i="1"/>
  <c r="F2698" i="1"/>
  <c r="G2698" i="1"/>
  <c r="H2698" i="1"/>
  <c r="I2698" i="1"/>
  <c r="J2698" i="1"/>
  <c r="K2698" i="1"/>
  <c r="L2698" i="1"/>
  <c r="M2698" i="1"/>
  <c r="N2698" i="1"/>
  <c r="O2698" i="1"/>
  <c r="P2698" i="1"/>
  <c r="Q2698" i="1"/>
  <c r="R2698" i="1"/>
  <c r="S2698" i="1"/>
  <c r="U2698" i="1"/>
  <c r="V2698" i="1"/>
  <c r="W2698" i="1"/>
  <c r="X2698" i="1"/>
  <c r="Y2698" i="1"/>
  <c r="Z2698" i="1"/>
  <c r="AA2698" i="1"/>
  <c r="AB2698" i="1"/>
  <c r="A2699" i="1"/>
  <c r="B2699" i="1"/>
  <c r="C2699" i="1"/>
  <c r="D2699" i="1"/>
  <c r="E2699" i="1"/>
  <c r="F2699" i="1"/>
  <c r="G2699" i="1"/>
  <c r="H2699" i="1"/>
  <c r="I2699" i="1"/>
  <c r="J2699" i="1"/>
  <c r="K2699" i="1"/>
  <c r="L2699" i="1"/>
  <c r="M2699" i="1"/>
  <c r="N2699" i="1"/>
  <c r="O2699" i="1"/>
  <c r="P2699" i="1"/>
  <c r="Q2699" i="1"/>
  <c r="R2699" i="1"/>
  <c r="S2699" i="1"/>
  <c r="U2699" i="1"/>
  <c r="V2699" i="1"/>
  <c r="W2699" i="1"/>
  <c r="X2699" i="1"/>
  <c r="Y2699" i="1"/>
  <c r="Z2699" i="1"/>
  <c r="AA2699" i="1"/>
  <c r="AB2699" i="1"/>
  <c r="A2700" i="1"/>
  <c r="B2700" i="1"/>
  <c r="C2700" i="1"/>
  <c r="D2700" i="1"/>
  <c r="E2700" i="1"/>
  <c r="F2700" i="1"/>
  <c r="G2700" i="1"/>
  <c r="H2700" i="1"/>
  <c r="I2700" i="1"/>
  <c r="J2700" i="1"/>
  <c r="K2700" i="1"/>
  <c r="L2700" i="1"/>
  <c r="M2700" i="1"/>
  <c r="N2700" i="1"/>
  <c r="O2700" i="1"/>
  <c r="P2700" i="1"/>
  <c r="Q2700" i="1"/>
  <c r="R2700" i="1"/>
  <c r="S2700" i="1"/>
  <c r="U2700" i="1"/>
  <c r="V2700" i="1"/>
  <c r="W2700" i="1"/>
  <c r="X2700" i="1"/>
  <c r="Y2700" i="1"/>
  <c r="Z2700" i="1"/>
  <c r="AA2700" i="1"/>
  <c r="AB2700" i="1"/>
  <c r="A2701" i="1"/>
  <c r="B2701" i="1"/>
  <c r="C2701" i="1"/>
  <c r="D2701" i="1"/>
  <c r="E2701" i="1"/>
  <c r="F2701" i="1"/>
  <c r="G2701" i="1"/>
  <c r="H2701" i="1"/>
  <c r="I2701" i="1"/>
  <c r="J2701" i="1"/>
  <c r="K2701" i="1"/>
  <c r="L2701" i="1"/>
  <c r="M2701" i="1"/>
  <c r="N2701" i="1"/>
  <c r="O2701" i="1"/>
  <c r="P2701" i="1"/>
  <c r="Q2701" i="1"/>
  <c r="R2701" i="1"/>
  <c r="S2701" i="1"/>
  <c r="U2701" i="1"/>
  <c r="V2701" i="1"/>
  <c r="W2701" i="1"/>
  <c r="X2701" i="1"/>
  <c r="Y2701" i="1"/>
  <c r="Z2701" i="1"/>
  <c r="AA2701" i="1"/>
  <c r="AB2701" i="1"/>
  <c r="A2702" i="1"/>
  <c r="B2702" i="1"/>
  <c r="C2702" i="1"/>
  <c r="D2702" i="1"/>
  <c r="E2702" i="1"/>
  <c r="F2702" i="1"/>
  <c r="G2702" i="1"/>
  <c r="H2702" i="1"/>
  <c r="I2702" i="1"/>
  <c r="J2702" i="1"/>
  <c r="K2702" i="1"/>
  <c r="L2702" i="1"/>
  <c r="M2702" i="1"/>
  <c r="N2702" i="1"/>
  <c r="O2702" i="1"/>
  <c r="P2702" i="1"/>
  <c r="Q2702" i="1"/>
  <c r="R2702" i="1"/>
  <c r="S2702" i="1"/>
  <c r="U2702" i="1"/>
  <c r="V2702" i="1"/>
  <c r="W2702" i="1"/>
  <c r="X2702" i="1"/>
  <c r="Y2702" i="1"/>
  <c r="Z2702" i="1"/>
  <c r="AA2702" i="1"/>
  <c r="AB2702" i="1"/>
  <c r="A2703" i="1"/>
  <c r="B2703" i="1"/>
  <c r="C2703" i="1"/>
  <c r="D2703" i="1"/>
  <c r="E2703" i="1"/>
  <c r="F2703" i="1"/>
  <c r="G2703" i="1"/>
  <c r="H2703" i="1"/>
  <c r="I2703" i="1"/>
  <c r="J2703" i="1"/>
  <c r="K2703" i="1"/>
  <c r="L2703" i="1"/>
  <c r="M2703" i="1"/>
  <c r="N2703" i="1"/>
  <c r="O2703" i="1"/>
  <c r="P2703" i="1"/>
  <c r="Q2703" i="1"/>
  <c r="R2703" i="1"/>
  <c r="S2703" i="1"/>
  <c r="U2703" i="1"/>
  <c r="V2703" i="1"/>
  <c r="W2703" i="1"/>
  <c r="X2703" i="1"/>
  <c r="Y2703" i="1"/>
  <c r="Z2703" i="1"/>
  <c r="AA2703" i="1"/>
  <c r="AB2703" i="1"/>
  <c r="A2704" i="1"/>
  <c r="B2704" i="1"/>
  <c r="C2704" i="1"/>
  <c r="D2704" i="1"/>
  <c r="E2704" i="1"/>
  <c r="F2704" i="1"/>
  <c r="G2704" i="1"/>
  <c r="H2704" i="1"/>
  <c r="I2704" i="1"/>
  <c r="J2704" i="1"/>
  <c r="K2704" i="1"/>
  <c r="L2704" i="1"/>
  <c r="M2704" i="1"/>
  <c r="N2704" i="1"/>
  <c r="O2704" i="1"/>
  <c r="P2704" i="1"/>
  <c r="Q2704" i="1"/>
  <c r="R2704" i="1"/>
  <c r="S2704" i="1"/>
  <c r="U2704" i="1"/>
  <c r="V2704" i="1"/>
  <c r="W2704" i="1"/>
  <c r="X2704" i="1"/>
  <c r="Y2704" i="1"/>
  <c r="Z2704" i="1"/>
  <c r="AA2704" i="1"/>
  <c r="AB2704" i="1"/>
  <c r="A2705" i="1"/>
  <c r="B2705" i="1"/>
  <c r="C2705" i="1"/>
  <c r="D2705" i="1"/>
  <c r="E2705" i="1"/>
  <c r="F2705" i="1"/>
  <c r="G2705" i="1"/>
  <c r="H2705" i="1"/>
  <c r="I2705" i="1"/>
  <c r="J2705" i="1"/>
  <c r="K2705" i="1"/>
  <c r="L2705" i="1"/>
  <c r="M2705" i="1"/>
  <c r="N2705" i="1"/>
  <c r="O2705" i="1"/>
  <c r="P2705" i="1"/>
  <c r="Q2705" i="1"/>
  <c r="R2705" i="1"/>
  <c r="S2705" i="1"/>
  <c r="U2705" i="1"/>
  <c r="V2705" i="1"/>
  <c r="W2705" i="1"/>
  <c r="X2705" i="1"/>
  <c r="Y2705" i="1"/>
  <c r="Z2705" i="1"/>
  <c r="AA2705" i="1"/>
  <c r="AB2705" i="1"/>
  <c r="A2706" i="1"/>
  <c r="B2706" i="1"/>
  <c r="C2706" i="1"/>
  <c r="D2706" i="1"/>
  <c r="E2706" i="1"/>
  <c r="F2706" i="1"/>
  <c r="G2706" i="1"/>
  <c r="H2706" i="1"/>
  <c r="I2706" i="1"/>
  <c r="J2706" i="1"/>
  <c r="K2706" i="1"/>
  <c r="L2706" i="1"/>
  <c r="M2706" i="1"/>
  <c r="N2706" i="1"/>
  <c r="O2706" i="1"/>
  <c r="P2706" i="1"/>
  <c r="Q2706" i="1"/>
  <c r="R2706" i="1"/>
  <c r="S2706" i="1"/>
  <c r="U2706" i="1"/>
  <c r="V2706" i="1"/>
  <c r="W2706" i="1"/>
  <c r="X2706" i="1"/>
  <c r="Y2706" i="1"/>
  <c r="Z2706" i="1"/>
  <c r="AA2706" i="1"/>
  <c r="AB2706" i="1"/>
  <c r="A2707" i="1"/>
  <c r="B2707" i="1"/>
  <c r="C2707" i="1"/>
  <c r="D2707" i="1"/>
  <c r="E2707" i="1"/>
  <c r="F2707" i="1"/>
  <c r="G2707" i="1"/>
  <c r="H2707" i="1"/>
  <c r="I2707" i="1"/>
  <c r="J2707" i="1"/>
  <c r="K2707" i="1"/>
  <c r="L2707" i="1"/>
  <c r="M2707" i="1"/>
  <c r="N2707" i="1"/>
  <c r="O2707" i="1"/>
  <c r="P2707" i="1"/>
  <c r="Q2707" i="1"/>
  <c r="R2707" i="1"/>
  <c r="S2707" i="1"/>
  <c r="U2707" i="1"/>
  <c r="V2707" i="1"/>
  <c r="W2707" i="1"/>
  <c r="X2707" i="1"/>
  <c r="Y2707" i="1"/>
  <c r="Z2707" i="1"/>
  <c r="AA2707" i="1"/>
  <c r="AB2707" i="1"/>
  <c r="A2708" i="1"/>
  <c r="B2708" i="1"/>
  <c r="C2708" i="1"/>
  <c r="D2708" i="1"/>
  <c r="E2708" i="1"/>
  <c r="F2708" i="1"/>
  <c r="G2708" i="1"/>
  <c r="H2708" i="1"/>
  <c r="I2708" i="1"/>
  <c r="J2708" i="1"/>
  <c r="K2708" i="1"/>
  <c r="L2708" i="1"/>
  <c r="M2708" i="1"/>
  <c r="N2708" i="1"/>
  <c r="O2708" i="1"/>
  <c r="P2708" i="1"/>
  <c r="Q2708" i="1"/>
  <c r="R2708" i="1"/>
  <c r="S2708" i="1"/>
  <c r="U2708" i="1"/>
  <c r="V2708" i="1"/>
  <c r="W2708" i="1"/>
  <c r="X2708" i="1"/>
  <c r="Y2708" i="1"/>
  <c r="Z2708" i="1"/>
  <c r="AA2708" i="1"/>
  <c r="AB2708" i="1"/>
  <c r="A2709" i="1"/>
  <c r="B2709" i="1"/>
  <c r="C2709" i="1"/>
  <c r="D2709" i="1"/>
  <c r="E2709" i="1"/>
  <c r="F2709" i="1"/>
  <c r="G2709" i="1"/>
  <c r="H2709" i="1"/>
  <c r="I2709" i="1"/>
  <c r="J2709" i="1"/>
  <c r="K2709" i="1"/>
  <c r="L2709" i="1"/>
  <c r="M2709" i="1"/>
  <c r="N2709" i="1"/>
  <c r="O2709" i="1"/>
  <c r="P2709" i="1"/>
  <c r="Q2709" i="1"/>
  <c r="R2709" i="1"/>
  <c r="S2709" i="1"/>
  <c r="U2709" i="1"/>
  <c r="V2709" i="1"/>
  <c r="W2709" i="1"/>
  <c r="X2709" i="1"/>
  <c r="Y2709" i="1"/>
  <c r="Z2709" i="1"/>
  <c r="AA2709" i="1"/>
  <c r="AB2709" i="1"/>
  <c r="A2710" i="1"/>
  <c r="B2710" i="1"/>
  <c r="C2710" i="1"/>
  <c r="D2710" i="1"/>
  <c r="E2710" i="1"/>
  <c r="F2710" i="1"/>
  <c r="G2710" i="1"/>
  <c r="H2710" i="1"/>
  <c r="I2710" i="1"/>
  <c r="J2710" i="1"/>
  <c r="K2710" i="1"/>
  <c r="L2710" i="1"/>
  <c r="M2710" i="1"/>
  <c r="N2710" i="1"/>
  <c r="O2710" i="1"/>
  <c r="P2710" i="1"/>
  <c r="Q2710" i="1"/>
  <c r="R2710" i="1"/>
  <c r="S2710" i="1"/>
  <c r="U2710" i="1"/>
  <c r="V2710" i="1"/>
  <c r="W2710" i="1"/>
  <c r="X2710" i="1"/>
  <c r="Y2710" i="1"/>
  <c r="Z2710" i="1"/>
  <c r="AA2710" i="1"/>
  <c r="AB2710" i="1"/>
  <c r="A2711" i="1"/>
  <c r="B2711" i="1"/>
  <c r="C2711" i="1"/>
  <c r="D2711" i="1"/>
  <c r="E2711" i="1"/>
  <c r="F2711" i="1"/>
  <c r="G2711" i="1"/>
  <c r="H2711" i="1"/>
  <c r="I2711" i="1"/>
  <c r="J2711" i="1"/>
  <c r="K2711" i="1"/>
  <c r="L2711" i="1"/>
  <c r="M2711" i="1"/>
  <c r="N2711" i="1"/>
  <c r="O2711" i="1"/>
  <c r="P2711" i="1"/>
  <c r="Q2711" i="1"/>
  <c r="R2711" i="1"/>
  <c r="S2711" i="1"/>
  <c r="U2711" i="1"/>
  <c r="V2711" i="1"/>
  <c r="W2711" i="1"/>
  <c r="X2711" i="1"/>
  <c r="Y2711" i="1"/>
  <c r="Z2711" i="1"/>
  <c r="AA2711" i="1"/>
  <c r="AB2711" i="1"/>
  <c r="A2712" i="1"/>
  <c r="B2712" i="1"/>
  <c r="C2712" i="1"/>
  <c r="D2712" i="1"/>
  <c r="E2712" i="1"/>
  <c r="F2712" i="1"/>
  <c r="G2712" i="1"/>
  <c r="H2712" i="1"/>
  <c r="I2712" i="1"/>
  <c r="J2712" i="1"/>
  <c r="K2712" i="1"/>
  <c r="L2712" i="1"/>
  <c r="M2712" i="1"/>
  <c r="N2712" i="1"/>
  <c r="O2712" i="1"/>
  <c r="P2712" i="1"/>
  <c r="Q2712" i="1"/>
  <c r="R2712" i="1"/>
  <c r="S2712" i="1"/>
  <c r="U2712" i="1"/>
  <c r="V2712" i="1"/>
  <c r="W2712" i="1"/>
  <c r="X2712" i="1"/>
  <c r="Y2712" i="1"/>
  <c r="Z2712" i="1"/>
  <c r="AA2712" i="1"/>
  <c r="AB2712" i="1"/>
  <c r="A2713" i="1"/>
  <c r="B2713" i="1"/>
  <c r="C2713" i="1"/>
  <c r="D2713" i="1"/>
  <c r="E2713" i="1"/>
  <c r="F2713" i="1"/>
  <c r="G2713" i="1"/>
  <c r="H2713" i="1"/>
  <c r="I2713" i="1"/>
  <c r="J2713" i="1"/>
  <c r="K2713" i="1"/>
  <c r="L2713" i="1"/>
  <c r="M2713" i="1"/>
  <c r="N2713" i="1"/>
  <c r="O2713" i="1"/>
  <c r="P2713" i="1"/>
  <c r="Q2713" i="1"/>
  <c r="R2713" i="1"/>
  <c r="S2713" i="1"/>
  <c r="U2713" i="1"/>
  <c r="V2713" i="1"/>
  <c r="W2713" i="1"/>
  <c r="X2713" i="1"/>
  <c r="Y2713" i="1"/>
  <c r="Z2713" i="1"/>
  <c r="AA2713" i="1"/>
  <c r="AB2713" i="1"/>
  <c r="A2714" i="1"/>
  <c r="B2714" i="1"/>
  <c r="C2714" i="1"/>
  <c r="D2714" i="1"/>
  <c r="E2714" i="1"/>
  <c r="F2714" i="1"/>
  <c r="G2714" i="1"/>
  <c r="H2714" i="1"/>
  <c r="I2714" i="1"/>
  <c r="J2714" i="1"/>
  <c r="K2714" i="1"/>
  <c r="L2714" i="1"/>
  <c r="M2714" i="1"/>
  <c r="N2714" i="1"/>
  <c r="O2714" i="1"/>
  <c r="P2714" i="1"/>
  <c r="Q2714" i="1"/>
  <c r="R2714" i="1"/>
  <c r="S2714" i="1"/>
  <c r="U2714" i="1"/>
  <c r="V2714" i="1"/>
  <c r="W2714" i="1"/>
  <c r="X2714" i="1"/>
  <c r="Y2714" i="1"/>
  <c r="Z2714" i="1"/>
  <c r="AA2714" i="1"/>
  <c r="AB2714" i="1"/>
  <c r="A2715" i="1"/>
  <c r="B2715" i="1"/>
  <c r="C2715" i="1"/>
  <c r="D2715" i="1"/>
  <c r="E2715" i="1"/>
  <c r="F2715" i="1"/>
  <c r="G2715" i="1"/>
  <c r="H2715" i="1"/>
  <c r="I2715" i="1"/>
  <c r="J2715" i="1"/>
  <c r="K2715" i="1"/>
  <c r="L2715" i="1"/>
  <c r="M2715" i="1"/>
  <c r="N2715" i="1"/>
  <c r="O2715" i="1"/>
  <c r="P2715" i="1"/>
  <c r="Q2715" i="1"/>
  <c r="R2715" i="1"/>
  <c r="S2715" i="1"/>
  <c r="U2715" i="1"/>
  <c r="V2715" i="1"/>
  <c r="W2715" i="1"/>
  <c r="X2715" i="1"/>
  <c r="Y2715" i="1"/>
  <c r="Z2715" i="1"/>
  <c r="AA2715" i="1"/>
  <c r="AB2715" i="1"/>
  <c r="A2716" i="1"/>
  <c r="B2716" i="1"/>
  <c r="C2716" i="1"/>
  <c r="D2716" i="1"/>
  <c r="E2716" i="1"/>
  <c r="F2716" i="1"/>
  <c r="G2716" i="1"/>
  <c r="H2716" i="1"/>
  <c r="I2716" i="1"/>
  <c r="J2716" i="1"/>
  <c r="K2716" i="1"/>
  <c r="L2716" i="1"/>
  <c r="M2716" i="1"/>
  <c r="N2716" i="1"/>
  <c r="O2716" i="1"/>
  <c r="P2716" i="1"/>
  <c r="Q2716" i="1"/>
  <c r="R2716" i="1"/>
  <c r="S2716" i="1"/>
  <c r="U2716" i="1"/>
  <c r="V2716" i="1"/>
  <c r="W2716" i="1"/>
  <c r="X2716" i="1"/>
  <c r="Y2716" i="1"/>
  <c r="Z2716" i="1"/>
  <c r="AA2716" i="1"/>
  <c r="AB2716" i="1"/>
  <c r="A2717" i="1"/>
  <c r="B2717" i="1"/>
  <c r="C2717" i="1"/>
  <c r="D2717" i="1"/>
  <c r="E2717" i="1"/>
  <c r="F2717" i="1"/>
  <c r="G2717" i="1"/>
  <c r="H2717" i="1"/>
  <c r="I2717" i="1"/>
  <c r="J2717" i="1"/>
  <c r="K2717" i="1"/>
  <c r="L2717" i="1"/>
  <c r="M2717" i="1"/>
  <c r="N2717" i="1"/>
  <c r="O2717" i="1"/>
  <c r="P2717" i="1"/>
  <c r="Q2717" i="1"/>
  <c r="R2717" i="1"/>
  <c r="S2717" i="1"/>
  <c r="U2717" i="1"/>
  <c r="V2717" i="1"/>
  <c r="W2717" i="1"/>
  <c r="X2717" i="1"/>
  <c r="Y2717" i="1"/>
  <c r="Z2717" i="1"/>
  <c r="AA2717" i="1"/>
  <c r="AB2717" i="1"/>
  <c r="A2718" i="1"/>
  <c r="B2718" i="1"/>
  <c r="C2718" i="1"/>
  <c r="D2718" i="1"/>
  <c r="E2718" i="1"/>
  <c r="F2718" i="1"/>
  <c r="G2718" i="1"/>
  <c r="H2718" i="1"/>
  <c r="I2718" i="1"/>
  <c r="J2718" i="1"/>
  <c r="K2718" i="1"/>
  <c r="L2718" i="1"/>
  <c r="M2718" i="1"/>
  <c r="N2718" i="1"/>
  <c r="O2718" i="1"/>
  <c r="P2718" i="1"/>
  <c r="Q2718" i="1"/>
  <c r="R2718" i="1"/>
  <c r="S2718" i="1"/>
  <c r="U2718" i="1"/>
  <c r="V2718" i="1"/>
  <c r="W2718" i="1"/>
  <c r="X2718" i="1"/>
  <c r="Y2718" i="1"/>
  <c r="Z2718" i="1"/>
  <c r="AA2718" i="1"/>
  <c r="AB2718" i="1"/>
  <c r="A2719" i="1"/>
  <c r="B2719" i="1"/>
  <c r="C2719" i="1"/>
  <c r="D2719" i="1"/>
  <c r="E2719" i="1"/>
  <c r="F2719" i="1"/>
  <c r="G2719" i="1"/>
  <c r="H2719" i="1"/>
  <c r="I2719" i="1"/>
  <c r="J2719" i="1"/>
  <c r="K2719" i="1"/>
  <c r="L2719" i="1"/>
  <c r="M2719" i="1"/>
  <c r="N2719" i="1"/>
  <c r="O2719" i="1"/>
  <c r="P2719" i="1"/>
  <c r="Q2719" i="1"/>
  <c r="R2719" i="1"/>
  <c r="S2719" i="1"/>
  <c r="U2719" i="1"/>
  <c r="V2719" i="1"/>
  <c r="W2719" i="1"/>
  <c r="X2719" i="1"/>
  <c r="Y2719" i="1"/>
  <c r="Z2719" i="1"/>
  <c r="AA2719" i="1"/>
  <c r="AB2719" i="1"/>
  <c r="A2720" i="1"/>
  <c r="B2720" i="1"/>
  <c r="C2720" i="1"/>
  <c r="D2720" i="1"/>
  <c r="E2720" i="1"/>
  <c r="F2720" i="1"/>
  <c r="G2720" i="1"/>
  <c r="H2720" i="1"/>
  <c r="I2720" i="1"/>
  <c r="J2720" i="1"/>
  <c r="K2720" i="1"/>
  <c r="L2720" i="1"/>
  <c r="M2720" i="1"/>
  <c r="N2720" i="1"/>
  <c r="O2720" i="1"/>
  <c r="P2720" i="1"/>
  <c r="Q2720" i="1"/>
  <c r="R2720" i="1"/>
  <c r="S2720" i="1"/>
  <c r="U2720" i="1"/>
  <c r="V2720" i="1"/>
  <c r="W2720" i="1"/>
  <c r="X2720" i="1"/>
  <c r="Y2720" i="1"/>
  <c r="Z2720" i="1"/>
  <c r="AA2720" i="1"/>
  <c r="AB2720" i="1"/>
  <c r="A2721" i="1"/>
  <c r="B2721" i="1"/>
  <c r="C2721" i="1"/>
  <c r="D2721" i="1"/>
  <c r="E2721" i="1"/>
  <c r="F2721" i="1"/>
  <c r="G2721" i="1"/>
  <c r="H2721" i="1"/>
  <c r="I2721" i="1"/>
  <c r="J2721" i="1"/>
  <c r="K2721" i="1"/>
  <c r="L2721" i="1"/>
  <c r="M2721" i="1"/>
  <c r="N2721" i="1"/>
  <c r="O2721" i="1"/>
  <c r="P2721" i="1"/>
  <c r="Q2721" i="1"/>
  <c r="R2721" i="1"/>
  <c r="S2721" i="1"/>
  <c r="U2721" i="1"/>
  <c r="V2721" i="1"/>
  <c r="W2721" i="1"/>
  <c r="X2721" i="1"/>
  <c r="Y2721" i="1"/>
  <c r="Z2721" i="1"/>
  <c r="AA2721" i="1"/>
  <c r="AB2721" i="1"/>
  <c r="A2722" i="1"/>
  <c r="B2722" i="1"/>
  <c r="C2722" i="1"/>
  <c r="D2722" i="1"/>
  <c r="E2722" i="1"/>
  <c r="F2722" i="1"/>
  <c r="G2722" i="1"/>
  <c r="H2722" i="1"/>
  <c r="I2722" i="1"/>
  <c r="J2722" i="1"/>
  <c r="K2722" i="1"/>
  <c r="L2722" i="1"/>
  <c r="M2722" i="1"/>
  <c r="N2722" i="1"/>
  <c r="O2722" i="1"/>
  <c r="P2722" i="1"/>
  <c r="Q2722" i="1"/>
  <c r="R2722" i="1"/>
  <c r="S2722" i="1"/>
  <c r="U2722" i="1"/>
  <c r="V2722" i="1"/>
  <c r="W2722" i="1"/>
  <c r="X2722" i="1"/>
  <c r="Y2722" i="1"/>
  <c r="Z2722" i="1"/>
  <c r="AA2722" i="1"/>
  <c r="AB2722" i="1"/>
  <c r="A2723" i="1"/>
  <c r="B2723" i="1"/>
  <c r="C2723" i="1"/>
  <c r="D2723" i="1"/>
  <c r="E2723" i="1"/>
  <c r="F2723" i="1"/>
  <c r="G2723" i="1"/>
  <c r="H2723" i="1"/>
  <c r="I2723" i="1"/>
  <c r="J2723" i="1"/>
  <c r="K2723" i="1"/>
  <c r="L2723" i="1"/>
  <c r="M2723" i="1"/>
  <c r="N2723" i="1"/>
  <c r="O2723" i="1"/>
  <c r="P2723" i="1"/>
  <c r="Q2723" i="1"/>
  <c r="R2723" i="1"/>
  <c r="S2723" i="1"/>
  <c r="U2723" i="1"/>
  <c r="V2723" i="1"/>
  <c r="W2723" i="1"/>
  <c r="X2723" i="1"/>
  <c r="Y2723" i="1"/>
  <c r="Z2723" i="1"/>
  <c r="AA2723" i="1"/>
  <c r="AB2723" i="1"/>
  <c r="A2724" i="1"/>
  <c r="B2724" i="1"/>
  <c r="C2724" i="1"/>
  <c r="D2724" i="1"/>
  <c r="E2724" i="1"/>
  <c r="F2724" i="1"/>
  <c r="G2724" i="1"/>
  <c r="H2724" i="1"/>
  <c r="I2724" i="1"/>
  <c r="J2724" i="1"/>
  <c r="K2724" i="1"/>
  <c r="L2724" i="1"/>
  <c r="M2724" i="1"/>
  <c r="N2724" i="1"/>
  <c r="O2724" i="1"/>
  <c r="P2724" i="1"/>
  <c r="Q2724" i="1"/>
  <c r="R2724" i="1"/>
  <c r="S2724" i="1"/>
  <c r="U2724" i="1"/>
  <c r="V2724" i="1"/>
  <c r="W2724" i="1"/>
  <c r="X2724" i="1"/>
  <c r="Y2724" i="1"/>
  <c r="Z2724" i="1"/>
  <c r="AA2724" i="1"/>
  <c r="AB2724" i="1"/>
  <c r="A2725" i="1"/>
  <c r="B2725" i="1"/>
  <c r="C2725" i="1"/>
  <c r="D2725" i="1"/>
  <c r="E2725" i="1"/>
  <c r="F2725" i="1"/>
  <c r="G2725" i="1"/>
  <c r="H2725" i="1"/>
  <c r="I2725" i="1"/>
  <c r="J2725" i="1"/>
  <c r="K2725" i="1"/>
  <c r="L2725" i="1"/>
  <c r="M2725" i="1"/>
  <c r="N2725" i="1"/>
  <c r="O2725" i="1"/>
  <c r="P2725" i="1"/>
  <c r="Q2725" i="1"/>
  <c r="R2725" i="1"/>
  <c r="S2725" i="1"/>
  <c r="U2725" i="1"/>
  <c r="V2725" i="1"/>
  <c r="W2725" i="1"/>
  <c r="X2725" i="1"/>
  <c r="Y2725" i="1"/>
  <c r="Z2725" i="1"/>
  <c r="AA2725" i="1"/>
  <c r="AB2725" i="1"/>
  <c r="A2726" i="1"/>
  <c r="B2726" i="1"/>
  <c r="C2726" i="1"/>
  <c r="D2726" i="1"/>
  <c r="E2726" i="1"/>
  <c r="F2726" i="1"/>
  <c r="G2726" i="1"/>
  <c r="H2726" i="1"/>
  <c r="I2726" i="1"/>
  <c r="J2726" i="1"/>
  <c r="K2726" i="1"/>
  <c r="L2726" i="1"/>
  <c r="M2726" i="1"/>
  <c r="N2726" i="1"/>
  <c r="O2726" i="1"/>
  <c r="P2726" i="1"/>
  <c r="Q2726" i="1"/>
  <c r="R2726" i="1"/>
  <c r="S2726" i="1"/>
  <c r="U2726" i="1"/>
  <c r="V2726" i="1"/>
  <c r="W2726" i="1"/>
  <c r="X2726" i="1"/>
  <c r="Y2726" i="1"/>
  <c r="Z2726" i="1"/>
  <c r="AA2726" i="1"/>
  <c r="AB2726" i="1"/>
  <c r="A2727" i="1"/>
  <c r="B2727" i="1"/>
  <c r="C2727" i="1"/>
  <c r="D2727" i="1"/>
  <c r="E2727" i="1"/>
  <c r="F2727" i="1"/>
  <c r="G2727" i="1"/>
  <c r="H2727" i="1"/>
  <c r="I2727" i="1"/>
  <c r="J2727" i="1"/>
  <c r="K2727" i="1"/>
  <c r="L2727" i="1"/>
  <c r="M2727" i="1"/>
  <c r="N2727" i="1"/>
  <c r="O2727" i="1"/>
  <c r="P2727" i="1"/>
  <c r="Q2727" i="1"/>
  <c r="R2727" i="1"/>
  <c r="S2727" i="1"/>
  <c r="U2727" i="1"/>
  <c r="V2727" i="1"/>
  <c r="W2727" i="1"/>
  <c r="X2727" i="1"/>
  <c r="Y2727" i="1"/>
  <c r="Z2727" i="1"/>
  <c r="AA2727" i="1"/>
  <c r="AB2727" i="1"/>
  <c r="A2728" i="1"/>
  <c r="B2728" i="1"/>
  <c r="C2728" i="1"/>
  <c r="D2728" i="1"/>
  <c r="E2728" i="1"/>
  <c r="F2728" i="1"/>
  <c r="G2728" i="1"/>
  <c r="H2728" i="1"/>
  <c r="I2728" i="1"/>
  <c r="J2728" i="1"/>
  <c r="K2728" i="1"/>
  <c r="L2728" i="1"/>
  <c r="M2728" i="1"/>
  <c r="N2728" i="1"/>
  <c r="O2728" i="1"/>
  <c r="P2728" i="1"/>
  <c r="Q2728" i="1"/>
  <c r="R2728" i="1"/>
  <c r="S2728" i="1"/>
  <c r="U2728" i="1"/>
  <c r="V2728" i="1"/>
  <c r="W2728" i="1"/>
  <c r="X2728" i="1"/>
  <c r="Y2728" i="1"/>
  <c r="Z2728" i="1"/>
  <c r="AA2728" i="1"/>
  <c r="AB2728" i="1"/>
  <c r="A2729" i="1"/>
  <c r="B2729" i="1"/>
  <c r="C2729" i="1"/>
  <c r="D2729" i="1"/>
  <c r="E2729" i="1"/>
  <c r="F2729" i="1"/>
  <c r="G2729" i="1"/>
  <c r="H2729" i="1"/>
  <c r="I2729" i="1"/>
  <c r="J2729" i="1"/>
  <c r="K2729" i="1"/>
  <c r="L2729" i="1"/>
  <c r="M2729" i="1"/>
  <c r="N2729" i="1"/>
  <c r="O2729" i="1"/>
  <c r="P2729" i="1"/>
  <c r="Q2729" i="1"/>
  <c r="R2729" i="1"/>
  <c r="S2729" i="1"/>
  <c r="U2729" i="1"/>
  <c r="V2729" i="1"/>
  <c r="W2729" i="1"/>
  <c r="X2729" i="1"/>
  <c r="Y2729" i="1"/>
  <c r="Z2729" i="1"/>
  <c r="AA2729" i="1"/>
  <c r="AB2729" i="1"/>
  <c r="A2730" i="1"/>
  <c r="B2730" i="1"/>
  <c r="C2730" i="1"/>
  <c r="D2730" i="1"/>
  <c r="E2730" i="1"/>
  <c r="F2730" i="1"/>
  <c r="G2730" i="1"/>
  <c r="H2730" i="1"/>
  <c r="I2730" i="1"/>
  <c r="J2730" i="1"/>
  <c r="K2730" i="1"/>
  <c r="L2730" i="1"/>
  <c r="M2730" i="1"/>
  <c r="N2730" i="1"/>
  <c r="O2730" i="1"/>
  <c r="P2730" i="1"/>
  <c r="Q2730" i="1"/>
  <c r="R2730" i="1"/>
  <c r="S2730" i="1"/>
  <c r="U2730" i="1"/>
  <c r="V2730" i="1"/>
  <c r="W2730" i="1"/>
  <c r="X2730" i="1"/>
  <c r="Y2730" i="1"/>
  <c r="Z2730" i="1"/>
  <c r="AA2730" i="1"/>
  <c r="AB2730" i="1"/>
  <c r="A2731" i="1"/>
  <c r="B2731" i="1"/>
  <c r="C2731" i="1"/>
  <c r="D2731" i="1"/>
  <c r="E2731" i="1"/>
  <c r="F2731" i="1"/>
  <c r="G2731" i="1"/>
  <c r="H2731" i="1"/>
  <c r="I2731" i="1"/>
  <c r="J2731" i="1"/>
  <c r="K2731" i="1"/>
  <c r="L2731" i="1"/>
  <c r="M2731" i="1"/>
  <c r="N2731" i="1"/>
  <c r="O2731" i="1"/>
  <c r="P2731" i="1"/>
  <c r="Q2731" i="1"/>
  <c r="R2731" i="1"/>
  <c r="S2731" i="1"/>
  <c r="U2731" i="1"/>
  <c r="V2731" i="1"/>
  <c r="W2731" i="1"/>
  <c r="X2731" i="1"/>
  <c r="Y2731" i="1"/>
  <c r="Z2731" i="1"/>
  <c r="AA2731" i="1"/>
  <c r="AB2731" i="1"/>
  <c r="A2732" i="1"/>
  <c r="B2732" i="1"/>
  <c r="C2732" i="1"/>
  <c r="D2732" i="1"/>
  <c r="E2732" i="1"/>
  <c r="F2732" i="1"/>
  <c r="G2732" i="1"/>
  <c r="H2732" i="1"/>
  <c r="I2732" i="1"/>
  <c r="J2732" i="1"/>
  <c r="K2732" i="1"/>
  <c r="L2732" i="1"/>
  <c r="M2732" i="1"/>
  <c r="N2732" i="1"/>
  <c r="O2732" i="1"/>
  <c r="P2732" i="1"/>
  <c r="Q2732" i="1"/>
  <c r="R2732" i="1"/>
  <c r="S2732" i="1"/>
  <c r="U2732" i="1"/>
  <c r="V2732" i="1"/>
  <c r="W2732" i="1"/>
  <c r="X2732" i="1"/>
  <c r="Y2732" i="1"/>
  <c r="Z2732" i="1"/>
  <c r="AA2732" i="1"/>
  <c r="AB2732" i="1"/>
  <c r="A2733" i="1"/>
  <c r="B2733" i="1"/>
  <c r="C2733" i="1"/>
  <c r="D2733" i="1"/>
  <c r="E2733" i="1"/>
  <c r="F2733" i="1"/>
  <c r="G2733" i="1"/>
  <c r="H2733" i="1"/>
  <c r="I2733" i="1"/>
  <c r="J2733" i="1"/>
  <c r="K2733" i="1"/>
  <c r="L2733" i="1"/>
  <c r="M2733" i="1"/>
  <c r="N2733" i="1"/>
  <c r="O2733" i="1"/>
  <c r="P2733" i="1"/>
  <c r="Q2733" i="1"/>
  <c r="R2733" i="1"/>
  <c r="S2733" i="1"/>
  <c r="U2733" i="1"/>
  <c r="V2733" i="1"/>
  <c r="W2733" i="1"/>
  <c r="X2733" i="1"/>
  <c r="Y2733" i="1"/>
  <c r="Z2733" i="1"/>
  <c r="AA2733" i="1"/>
  <c r="AB2733" i="1"/>
  <c r="A2734" i="1"/>
  <c r="B2734" i="1"/>
  <c r="C2734" i="1"/>
  <c r="D2734" i="1"/>
  <c r="E2734" i="1"/>
  <c r="F2734" i="1"/>
  <c r="G2734" i="1"/>
  <c r="H2734" i="1"/>
  <c r="I2734" i="1"/>
  <c r="J2734" i="1"/>
  <c r="K2734" i="1"/>
  <c r="L2734" i="1"/>
  <c r="M2734" i="1"/>
  <c r="N2734" i="1"/>
  <c r="O2734" i="1"/>
  <c r="P2734" i="1"/>
  <c r="Q2734" i="1"/>
  <c r="R2734" i="1"/>
  <c r="S2734" i="1"/>
  <c r="U2734" i="1"/>
  <c r="V2734" i="1"/>
  <c r="W2734" i="1"/>
  <c r="X2734" i="1"/>
  <c r="Y2734" i="1"/>
  <c r="Z2734" i="1"/>
  <c r="AA2734" i="1"/>
  <c r="AB2734" i="1"/>
  <c r="A2735" i="1"/>
  <c r="B2735" i="1"/>
  <c r="C2735" i="1"/>
  <c r="D2735" i="1"/>
  <c r="E2735" i="1"/>
  <c r="F2735" i="1"/>
  <c r="G2735" i="1"/>
  <c r="H2735" i="1"/>
  <c r="I2735" i="1"/>
  <c r="J2735" i="1"/>
  <c r="K2735" i="1"/>
  <c r="L2735" i="1"/>
  <c r="M2735" i="1"/>
  <c r="N2735" i="1"/>
  <c r="O2735" i="1"/>
  <c r="P2735" i="1"/>
  <c r="Q2735" i="1"/>
  <c r="R2735" i="1"/>
  <c r="S2735" i="1"/>
  <c r="U2735" i="1"/>
  <c r="V2735" i="1"/>
  <c r="W2735" i="1"/>
  <c r="X2735" i="1"/>
  <c r="Y2735" i="1"/>
  <c r="Z2735" i="1"/>
  <c r="AA2735" i="1"/>
  <c r="AB2735" i="1"/>
  <c r="A2736" i="1"/>
  <c r="B2736" i="1"/>
  <c r="C2736" i="1"/>
  <c r="D2736" i="1"/>
  <c r="E2736" i="1"/>
  <c r="F2736" i="1"/>
  <c r="G2736" i="1"/>
  <c r="H2736" i="1"/>
  <c r="I2736" i="1"/>
  <c r="J2736" i="1"/>
  <c r="K2736" i="1"/>
  <c r="L2736" i="1"/>
  <c r="M2736" i="1"/>
  <c r="N2736" i="1"/>
  <c r="O2736" i="1"/>
  <c r="P2736" i="1"/>
  <c r="Q2736" i="1"/>
  <c r="R2736" i="1"/>
  <c r="S2736" i="1"/>
  <c r="U2736" i="1"/>
  <c r="V2736" i="1"/>
  <c r="W2736" i="1"/>
  <c r="X2736" i="1"/>
  <c r="Y2736" i="1"/>
  <c r="Z2736" i="1"/>
  <c r="AA2736" i="1"/>
  <c r="AB2736" i="1"/>
  <c r="A2737" i="1"/>
  <c r="B2737" i="1"/>
  <c r="C2737" i="1"/>
  <c r="D2737" i="1"/>
  <c r="E2737" i="1"/>
  <c r="F2737" i="1"/>
  <c r="G2737" i="1"/>
  <c r="H2737" i="1"/>
  <c r="I2737" i="1"/>
  <c r="J2737" i="1"/>
  <c r="K2737" i="1"/>
  <c r="L2737" i="1"/>
  <c r="M2737" i="1"/>
  <c r="N2737" i="1"/>
  <c r="O2737" i="1"/>
  <c r="P2737" i="1"/>
  <c r="Q2737" i="1"/>
  <c r="R2737" i="1"/>
  <c r="S2737" i="1"/>
  <c r="U2737" i="1"/>
  <c r="V2737" i="1"/>
  <c r="W2737" i="1"/>
  <c r="X2737" i="1"/>
  <c r="Y2737" i="1"/>
  <c r="Z2737" i="1"/>
  <c r="AA2737" i="1"/>
  <c r="AB2737" i="1"/>
  <c r="A2738" i="1"/>
  <c r="B2738" i="1"/>
  <c r="C2738" i="1"/>
  <c r="D2738" i="1"/>
  <c r="E2738" i="1"/>
  <c r="F2738" i="1"/>
  <c r="G2738" i="1"/>
  <c r="H2738" i="1"/>
  <c r="I2738" i="1"/>
  <c r="J2738" i="1"/>
  <c r="K2738" i="1"/>
  <c r="L2738" i="1"/>
  <c r="M2738" i="1"/>
  <c r="N2738" i="1"/>
  <c r="O2738" i="1"/>
  <c r="P2738" i="1"/>
  <c r="Q2738" i="1"/>
  <c r="R2738" i="1"/>
  <c r="S2738" i="1"/>
  <c r="U2738" i="1"/>
  <c r="V2738" i="1"/>
  <c r="W2738" i="1"/>
  <c r="X2738" i="1"/>
  <c r="Y2738" i="1"/>
  <c r="Z2738" i="1"/>
  <c r="AA2738" i="1"/>
  <c r="AB2738" i="1"/>
  <c r="A2739" i="1"/>
  <c r="B2739" i="1"/>
  <c r="C2739" i="1"/>
  <c r="D2739" i="1"/>
  <c r="E2739" i="1"/>
  <c r="F2739" i="1"/>
  <c r="G2739" i="1"/>
  <c r="H2739" i="1"/>
  <c r="I2739" i="1"/>
  <c r="J2739" i="1"/>
  <c r="K2739" i="1"/>
  <c r="L2739" i="1"/>
  <c r="M2739" i="1"/>
  <c r="N2739" i="1"/>
  <c r="O2739" i="1"/>
  <c r="P2739" i="1"/>
  <c r="Q2739" i="1"/>
  <c r="R2739" i="1"/>
  <c r="S2739" i="1"/>
  <c r="U2739" i="1"/>
  <c r="V2739" i="1"/>
  <c r="W2739" i="1"/>
  <c r="X2739" i="1"/>
  <c r="Y2739" i="1"/>
  <c r="Z2739" i="1"/>
  <c r="AA2739" i="1"/>
  <c r="AB2739" i="1"/>
  <c r="A2740" i="1"/>
  <c r="B2740" i="1"/>
  <c r="C2740" i="1"/>
  <c r="D2740" i="1"/>
  <c r="E2740" i="1"/>
  <c r="F2740" i="1"/>
  <c r="G2740" i="1"/>
  <c r="H2740" i="1"/>
  <c r="I2740" i="1"/>
  <c r="J2740" i="1"/>
  <c r="K2740" i="1"/>
  <c r="L2740" i="1"/>
  <c r="M2740" i="1"/>
  <c r="N2740" i="1"/>
  <c r="O2740" i="1"/>
  <c r="P2740" i="1"/>
  <c r="Q2740" i="1"/>
  <c r="R2740" i="1"/>
  <c r="S2740" i="1"/>
  <c r="U2740" i="1"/>
  <c r="V2740" i="1"/>
  <c r="W2740" i="1"/>
  <c r="X2740" i="1"/>
  <c r="Y2740" i="1"/>
  <c r="Z2740" i="1"/>
  <c r="AA2740" i="1"/>
  <c r="AB2740" i="1"/>
  <c r="A2741" i="1"/>
  <c r="B2741" i="1"/>
  <c r="C2741" i="1"/>
  <c r="D2741" i="1"/>
  <c r="E2741" i="1"/>
  <c r="F2741" i="1"/>
  <c r="G2741" i="1"/>
  <c r="H2741" i="1"/>
  <c r="I2741" i="1"/>
  <c r="J2741" i="1"/>
  <c r="K2741" i="1"/>
  <c r="L2741" i="1"/>
  <c r="M2741" i="1"/>
  <c r="N2741" i="1"/>
  <c r="O2741" i="1"/>
  <c r="P2741" i="1"/>
  <c r="Q2741" i="1"/>
  <c r="R2741" i="1"/>
  <c r="S2741" i="1"/>
  <c r="U2741" i="1"/>
  <c r="V2741" i="1"/>
  <c r="W2741" i="1"/>
  <c r="X2741" i="1"/>
  <c r="Y2741" i="1"/>
  <c r="Z2741" i="1"/>
  <c r="AA2741" i="1"/>
  <c r="AB2741" i="1"/>
  <c r="A2742" i="1"/>
  <c r="B2742" i="1"/>
  <c r="C2742" i="1"/>
  <c r="D2742" i="1"/>
  <c r="E2742" i="1"/>
  <c r="F2742" i="1"/>
  <c r="G2742" i="1"/>
  <c r="H2742" i="1"/>
  <c r="I2742" i="1"/>
  <c r="J2742" i="1"/>
  <c r="K2742" i="1"/>
  <c r="L2742" i="1"/>
  <c r="M2742" i="1"/>
  <c r="N2742" i="1"/>
  <c r="O2742" i="1"/>
  <c r="P2742" i="1"/>
  <c r="Q2742" i="1"/>
  <c r="R2742" i="1"/>
  <c r="S2742" i="1"/>
  <c r="U2742" i="1"/>
  <c r="V2742" i="1"/>
  <c r="W2742" i="1"/>
  <c r="X2742" i="1"/>
  <c r="Y2742" i="1"/>
  <c r="Z2742" i="1"/>
  <c r="AA2742" i="1"/>
  <c r="AB2742" i="1"/>
  <c r="A2743" i="1"/>
  <c r="B2743" i="1"/>
  <c r="C2743" i="1"/>
  <c r="D2743" i="1"/>
  <c r="E2743" i="1"/>
  <c r="F2743" i="1"/>
  <c r="G2743" i="1"/>
  <c r="H2743" i="1"/>
  <c r="I2743" i="1"/>
  <c r="J2743" i="1"/>
  <c r="K2743" i="1"/>
  <c r="L2743" i="1"/>
  <c r="M2743" i="1"/>
  <c r="N2743" i="1"/>
  <c r="O2743" i="1"/>
  <c r="P2743" i="1"/>
  <c r="Q2743" i="1"/>
  <c r="R2743" i="1"/>
  <c r="S2743" i="1"/>
  <c r="U2743" i="1"/>
  <c r="V2743" i="1"/>
  <c r="W2743" i="1"/>
  <c r="X2743" i="1"/>
  <c r="Y2743" i="1"/>
  <c r="Z2743" i="1"/>
  <c r="AA2743" i="1"/>
  <c r="AB2743" i="1"/>
  <c r="A2744" i="1"/>
  <c r="B2744" i="1"/>
  <c r="C2744" i="1"/>
  <c r="D2744" i="1"/>
  <c r="E2744" i="1"/>
  <c r="F2744" i="1"/>
  <c r="G2744" i="1"/>
  <c r="H2744" i="1"/>
  <c r="I2744" i="1"/>
  <c r="J2744" i="1"/>
  <c r="K2744" i="1"/>
  <c r="L2744" i="1"/>
  <c r="M2744" i="1"/>
  <c r="N2744" i="1"/>
  <c r="O2744" i="1"/>
  <c r="P2744" i="1"/>
  <c r="Q2744" i="1"/>
  <c r="R2744" i="1"/>
  <c r="S2744" i="1"/>
  <c r="U2744" i="1"/>
  <c r="V2744" i="1"/>
  <c r="W2744" i="1"/>
  <c r="X2744" i="1"/>
  <c r="Y2744" i="1"/>
  <c r="Z2744" i="1"/>
  <c r="AA2744" i="1"/>
  <c r="AB2744" i="1"/>
  <c r="A2745" i="1"/>
  <c r="B2745" i="1"/>
  <c r="C2745" i="1"/>
  <c r="D2745" i="1"/>
  <c r="E2745" i="1"/>
  <c r="F2745" i="1"/>
  <c r="G2745" i="1"/>
  <c r="H2745" i="1"/>
  <c r="I2745" i="1"/>
  <c r="J2745" i="1"/>
  <c r="K2745" i="1"/>
  <c r="L2745" i="1"/>
  <c r="M2745" i="1"/>
  <c r="N2745" i="1"/>
  <c r="O2745" i="1"/>
  <c r="P2745" i="1"/>
  <c r="Q2745" i="1"/>
  <c r="R2745" i="1"/>
  <c r="S2745" i="1"/>
  <c r="U2745" i="1"/>
  <c r="V2745" i="1"/>
  <c r="W2745" i="1"/>
  <c r="X2745" i="1"/>
  <c r="Y2745" i="1"/>
  <c r="Z2745" i="1"/>
  <c r="AA2745" i="1"/>
  <c r="AB2745" i="1"/>
  <c r="A2746" i="1"/>
  <c r="B2746" i="1"/>
  <c r="C2746" i="1"/>
  <c r="D2746" i="1"/>
  <c r="E2746" i="1"/>
  <c r="F2746" i="1"/>
  <c r="G2746" i="1"/>
  <c r="H2746" i="1"/>
  <c r="I2746" i="1"/>
  <c r="J2746" i="1"/>
  <c r="K2746" i="1"/>
  <c r="L2746" i="1"/>
  <c r="M2746" i="1"/>
  <c r="N2746" i="1"/>
  <c r="O2746" i="1"/>
  <c r="P2746" i="1"/>
  <c r="Q2746" i="1"/>
  <c r="R2746" i="1"/>
  <c r="S2746" i="1"/>
  <c r="U2746" i="1"/>
  <c r="V2746" i="1"/>
  <c r="W2746" i="1"/>
  <c r="X2746" i="1"/>
  <c r="Y2746" i="1"/>
  <c r="Z2746" i="1"/>
  <c r="AA2746" i="1"/>
  <c r="AB2746" i="1"/>
  <c r="A2747" i="1"/>
  <c r="B2747" i="1"/>
  <c r="C2747" i="1"/>
  <c r="D2747" i="1"/>
  <c r="E2747" i="1"/>
  <c r="F2747" i="1"/>
  <c r="G2747" i="1"/>
  <c r="H2747" i="1"/>
  <c r="I2747" i="1"/>
  <c r="J2747" i="1"/>
  <c r="K2747" i="1"/>
  <c r="L2747" i="1"/>
  <c r="M2747" i="1"/>
  <c r="N2747" i="1"/>
  <c r="O2747" i="1"/>
  <c r="P2747" i="1"/>
  <c r="Q2747" i="1"/>
  <c r="R2747" i="1"/>
  <c r="S2747" i="1"/>
  <c r="U2747" i="1"/>
  <c r="V2747" i="1"/>
  <c r="W2747" i="1"/>
  <c r="X2747" i="1"/>
  <c r="Y2747" i="1"/>
  <c r="Z2747" i="1"/>
  <c r="AA2747" i="1"/>
  <c r="AB2747" i="1"/>
  <c r="A2748" i="1"/>
  <c r="B2748" i="1"/>
  <c r="C2748" i="1"/>
  <c r="D2748" i="1"/>
  <c r="E2748" i="1"/>
  <c r="F2748" i="1"/>
  <c r="G2748" i="1"/>
  <c r="H2748" i="1"/>
  <c r="I2748" i="1"/>
  <c r="J2748" i="1"/>
  <c r="K2748" i="1"/>
  <c r="L2748" i="1"/>
  <c r="M2748" i="1"/>
  <c r="N2748" i="1"/>
  <c r="O2748" i="1"/>
  <c r="P2748" i="1"/>
  <c r="Q2748" i="1"/>
  <c r="R2748" i="1"/>
  <c r="S2748" i="1"/>
  <c r="U2748" i="1"/>
  <c r="V2748" i="1"/>
  <c r="W2748" i="1"/>
  <c r="X2748" i="1"/>
  <c r="Y2748" i="1"/>
  <c r="Z2748" i="1"/>
  <c r="AA2748" i="1"/>
  <c r="AB2748" i="1"/>
  <c r="A2749" i="1"/>
  <c r="B2749" i="1"/>
  <c r="C2749" i="1"/>
  <c r="D2749" i="1"/>
  <c r="E2749" i="1"/>
  <c r="F2749" i="1"/>
  <c r="G2749" i="1"/>
  <c r="H2749" i="1"/>
  <c r="I2749" i="1"/>
  <c r="J2749" i="1"/>
  <c r="K2749" i="1"/>
  <c r="L2749" i="1"/>
  <c r="M2749" i="1"/>
  <c r="N2749" i="1"/>
  <c r="O2749" i="1"/>
  <c r="P2749" i="1"/>
  <c r="Q2749" i="1"/>
  <c r="R2749" i="1"/>
  <c r="S2749" i="1"/>
  <c r="U2749" i="1"/>
  <c r="V2749" i="1"/>
  <c r="W2749" i="1"/>
  <c r="X2749" i="1"/>
  <c r="Y2749" i="1"/>
  <c r="Z2749" i="1"/>
  <c r="AA2749" i="1"/>
  <c r="AB2749" i="1"/>
  <c r="A2750" i="1"/>
  <c r="B2750" i="1"/>
  <c r="C2750" i="1"/>
  <c r="D2750" i="1"/>
  <c r="E2750" i="1"/>
  <c r="F2750" i="1"/>
  <c r="G2750" i="1"/>
  <c r="H2750" i="1"/>
  <c r="I2750" i="1"/>
  <c r="J2750" i="1"/>
  <c r="K2750" i="1"/>
  <c r="L2750" i="1"/>
  <c r="M2750" i="1"/>
  <c r="N2750" i="1"/>
  <c r="O2750" i="1"/>
  <c r="P2750" i="1"/>
  <c r="Q2750" i="1"/>
  <c r="R2750" i="1"/>
  <c r="S2750" i="1"/>
  <c r="U2750" i="1"/>
  <c r="V2750" i="1"/>
  <c r="W2750" i="1"/>
  <c r="X2750" i="1"/>
  <c r="Y2750" i="1"/>
  <c r="Z2750" i="1"/>
  <c r="AA2750" i="1"/>
  <c r="AB2750" i="1"/>
  <c r="A2751" i="1"/>
  <c r="B2751" i="1"/>
  <c r="C2751" i="1"/>
  <c r="D2751" i="1"/>
  <c r="E2751" i="1"/>
  <c r="F2751" i="1"/>
  <c r="G2751" i="1"/>
  <c r="H2751" i="1"/>
  <c r="I2751" i="1"/>
  <c r="J2751" i="1"/>
  <c r="K2751" i="1"/>
  <c r="L2751" i="1"/>
  <c r="M2751" i="1"/>
  <c r="N2751" i="1"/>
  <c r="O2751" i="1"/>
  <c r="P2751" i="1"/>
  <c r="Q2751" i="1"/>
  <c r="R2751" i="1"/>
  <c r="S2751" i="1"/>
  <c r="U2751" i="1"/>
  <c r="V2751" i="1"/>
  <c r="W2751" i="1"/>
  <c r="X2751" i="1"/>
  <c r="Y2751" i="1"/>
  <c r="Z2751" i="1"/>
  <c r="AA2751" i="1"/>
  <c r="AB2751" i="1"/>
  <c r="A2752" i="1"/>
  <c r="B2752" i="1"/>
  <c r="C2752" i="1"/>
  <c r="D2752" i="1"/>
  <c r="E2752" i="1"/>
  <c r="F2752" i="1"/>
  <c r="G2752" i="1"/>
  <c r="H2752" i="1"/>
  <c r="I2752" i="1"/>
  <c r="J2752" i="1"/>
  <c r="K2752" i="1"/>
  <c r="L2752" i="1"/>
  <c r="M2752" i="1"/>
  <c r="N2752" i="1"/>
  <c r="O2752" i="1"/>
  <c r="P2752" i="1"/>
  <c r="Q2752" i="1"/>
  <c r="R2752" i="1"/>
  <c r="S2752" i="1"/>
  <c r="U2752" i="1"/>
  <c r="V2752" i="1"/>
  <c r="W2752" i="1"/>
  <c r="X2752" i="1"/>
  <c r="Y2752" i="1"/>
  <c r="Z2752" i="1"/>
  <c r="AA2752" i="1"/>
  <c r="AB2752" i="1"/>
  <c r="A2753" i="1"/>
  <c r="B2753" i="1"/>
  <c r="C2753" i="1"/>
  <c r="D2753" i="1"/>
  <c r="E2753" i="1"/>
  <c r="F2753" i="1"/>
  <c r="G2753" i="1"/>
  <c r="H2753" i="1"/>
  <c r="I2753" i="1"/>
  <c r="J2753" i="1"/>
  <c r="K2753" i="1"/>
  <c r="L2753" i="1"/>
  <c r="M2753" i="1"/>
  <c r="N2753" i="1"/>
  <c r="O2753" i="1"/>
  <c r="P2753" i="1"/>
  <c r="Q2753" i="1"/>
  <c r="R2753" i="1"/>
  <c r="S2753" i="1"/>
  <c r="U2753" i="1"/>
  <c r="V2753" i="1"/>
  <c r="W2753" i="1"/>
  <c r="X2753" i="1"/>
  <c r="Y2753" i="1"/>
  <c r="Z2753" i="1"/>
  <c r="AA2753" i="1"/>
  <c r="AB2753" i="1"/>
  <c r="A2754" i="1"/>
  <c r="B2754" i="1"/>
  <c r="C2754" i="1"/>
  <c r="D2754" i="1"/>
  <c r="E2754" i="1"/>
  <c r="F2754" i="1"/>
  <c r="G2754" i="1"/>
  <c r="H2754" i="1"/>
  <c r="I2754" i="1"/>
  <c r="J2754" i="1"/>
  <c r="K2754" i="1"/>
  <c r="L2754" i="1"/>
  <c r="M2754" i="1"/>
  <c r="N2754" i="1"/>
  <c r="O2754" i="1"/>
  <c r="P2754" i="1"/>
  <c r="Q2754" i="1"/>
  <c r="R2754" i="1"/>
  <c r="S2754" i="1"/>
  <c r="U2754" i="1"/>
  <c r="V2754" i="1"/>
  <c r="W2754" i="1"/>
  <c r="X2754" i="1"/>
  <c r="Y2754" i="1"/>
  <c r="Z2754" i="1"/>
  <c r="AA2754" i="1"/>
  <c r="AB2754" i="1"/>
  <c r="A2755" i="1"/>
  <c r="B2755" i="1"/>
  <c r="C2755" i="1"/>
  <c r="D2755" i="1"/>
  <c r="E2755" i="1"/>
  <c r="F2755" i="1"/>
  <c r="G2755" i="1"/>
  <c r="H2755" i="1"/>
  <c r="I2755" i="1"/>
  <c r="J2755" i="1"/>
  <c r="K2755" i="1"/>
  <c r="L2755" i="1"/>
  <c r="M2755" i="1"/>
  <c r="N2755" i="1"/>
  <c r="O2755" i="1"/>
  <c r="P2755" i="1"/>
  <c r="Q2755" i="1"/>
  <c r="R2755" i="1"/>
  <c r="S2755" i="1"/>
  <c r="U2755" i="1"/>
  <c r="V2755" i="1"/>
  <c r="W2755" i="1"/>
  <c r="X2755" i="1"/>
  <c r="Y2755" i="1"/>
  <c r="Z2755" i="1"/>
  <c r="AA2755" i="1"/>
  <c r="AB2755" i="1"/>
  <c r="A2756" i="1"/>
  <c r="B2756" i="1"/>
  <c r="C2756" i="1"/>
  <c r="D2756" i="1"/>
  <c r="E2756" i="1"/>
  <c r="F2756" i="1"/>
  <c r="G2756" i="1"/>
  <c r="H2756" i="1"/>
  <c r="I2756" i="1"/>
  <c r="J2756" i="1"/>
  <c r="K2756" i="1"/>
  <c r="L2756" i="1"/>
  <c r="M2756" i="1"/>
  <c r="N2756" i="1"/>
  <c r="O2756" i="1"/>
  <c r="P2756" i="1"/>
  <c r="Q2756" i="1"/>
  <c r="R2756" i="1"/>
  <c r="S2756" i="1"/>
  <c r="U2756" i="1"/>
  <c r="V2756" i="1"/>
  <c r="W2756" i="1"/>
  <c r="X2756" i="1"/>
  <c r="Y2756" i="1"/>
  <c r="Z2756" i="1"/>
  <c r="AA2756" i="1"/>
  <c r="AB2756" i="1"/>
  <c r="A2757" i="1"/>
  <c r="B2757" i="1"/>
  <c r="C2757" i="1"/>
  <c r="D2757" i="1"/>
  <c r="E2757" i="1"/>
  <c r="F2757" i="1"/>
  <c r="G2757" i="1"/>
  <c r="H2757" i="1"/>
  <c r="I2757" i="1"/>
  <c r="J2757" i="1"/>
  <c r="K2757" i="1"/>
  <c r="L2757" i="1"/>
  <c r="M2757" i="1"/>
  <c r="N2757" i="1"/>
  <c r="O2757" i="1"/>
  <c r="P2757" i="1"/>
  <c r="Q2757" i="1"/>
  <c r="R2757" i="1"/>
  <c r="S2757" i="1"/>
  <c r="U2757" i="1"/>
  <c r="V2757" i="1"/>
  <c r="W2757" i="1"/>
  <c r="X2757" i="1"/>
  <c r="Y2757" i="1"/>
  <c r="Z2757" i="1"/>
  <c r="AA2757" i="1"/>
  <c r="AB2757" i="1"/>
  <c r="A2758" i="1"/>
  <c r="B2758" i="1"/>
  <c r="C2758" i="1"/>
  <c r="D2758" i="1"/>
  <c r="E2758" i="1"/>
  <c r="F2758" i="1"/>
  <c r="G2758" i="1"/>
  <c r="H2758" i="1"/>
  <c r="I2758" i="1"/>
  <c r="J2758" i="1"/>
  <c r="K2758" i="1"/>
  <c r="L2758" i="1"/>
  <c r="M2758" i="1"/>
  <c r="N2758" i="1"/>
  <c r="O2758" i="1"/>
  <c r="P2758" i="1"/>
  <c r="Q2758" i="1"/>
  <c r="R2758" i="1"/>
  <c r="S2758" i="1"/>
  <c r="U2758" i="1"/>
  <c r="V2758" i="1"/>
  <c r="W2758" i="1"/>
  <c r="X2758" i="1"/>
  <c r="Y2758" i="1"/>
  <c r="Z2758" i="1"/>
  <c r="AA2758" i="1"/>
  <c r="AB2758" i="1"/>
  <c r="A2759" i="1"/>
  <c r="B2759" i="1"/>
  <c r="C2759" i="1"/>
  <c r="D2759" i="1"/>
  <c r="E2759" i="1"/>
  <c r="F2759" i="1"/>
  <c r="G2759" i="1"/>
  <c r="H2759" i="1"/>
  <c r="I2759" i="1"/>
  <c r="J2759" i="1"/>
  <c r="K2759" i="1"/>
  <c r="L2759" i="1"/>
  <c r="M2759" i="1"/>
  <c r="N2759" i="1"/>
  <c r="O2759" i="1"/>
  <c r="P2759" i="1"/>
  <c r="Q2759" i="1"/>
  <c r="R2759" i="1"/>
  <c r="S2759" i="1"/>
  <c r="U2759" i="1"/>
  <c r="V2759" i="1"/>
  <c r="W2759" i="1"/>
  <c r="X2759" i="1"/>
  <c r="Y2759" i="1"/>
  <c r="Z2759" i="1"/>
  <c r="AA2759" i="1"/>
  <c r="AB2759" i="1"/>
  <c r="A2760" i="1"/>
  <c r="B2760" i="1"/>
  <c r="C2760" i="1"/>
  <c r="D2760" i="1"/>
  <c r="E2760" i="1"/>
  <c r="F2760" i="1"/>
  <c r="G2760" i="1"/>
  <c r="H2760" i="1"/>
  <c r="I2760" i="1"/>
  <c r="J2760" i="1"/>
  <c r="K2760" i="1"/>
  <c r="L2760" i="1"/>
  <c r="M2760" i="1"/>
  <c r="N2760" i="1"/>
  <c r="O2760" i="1"/>
  <c r="P2760" i="1"/>
  <c r="Q2760" i="1"/>
  <c r="R2760" i="1"/>
  <c r="S2760" i="1"/>
  <c r="U2760" i="1"/>
  <c r="V2760" i="1"/>
  <c r="W2760" i="1"/>
  <c r="X2760" i="1"/>
  <c r="Y2760" i="1"/>
  <c r="Z2760" i="1"/>
  <c r="AA2760" i="1"/>
  <c r="AB2760" i="1"/>
  <c r="A2761" i="1"/>
  <c r="B2761" i="1"/>
  <c r="C2761" i="1"/>
  <c r="D2761" i="1"/>
  <c r="E2761" i="1"/>
  <c r="F2761" i="1"/>
  <c r="G2761" i="1"/>
  <c r="H2761" i="1"/>
  <c r="I2761" i="1"/>
  <c r="J2761" i="1"/>
  <c r="K2761" i="1"/>
  <c r="L2761" i="1"/>
  <c r="M2761" i="1"/>
  <c r="N2761" i="1"/>
  <c r="O2761" i="1"/>
  <c r="P2761" i="1"/>
  <c r="Q2761" i="1"/>
  <c r="R2761" i="1"/>
  <c r="S2761" i="1"/>
  <c r="U2761" i="1"/>
  <c r="V2761" i="1"/>
  <c r="W2761" i="1"/>
  <c r="X2761" i="1"/>
  <c r="Y2761" i="1"/>
  <c r="Z2761" i="1"/>
  <c r="AA2761" i="1"/>
  <c r="AB2761" i="1"/>
  <c r="A2762" i="1"/>
  <c r="B2762" i="1"/>
  <c r="C2762" i="1"/>
  <c r="D2762" i="1"/>
  <c r="E2762" i="1"/>
  <c r="F2762" i="1"/>
  <c r="G2762" i="1"/>
  <c r="H2762" i="1"/>
  <c r="I2762" i="1"/>
  <c r="J2762" i="1"/>
  <c r="K2762" i="1"/>
  <c r="L2762" i="1"/>
  <c r="M2762" i="1"/>
  <c r="N2762" i="1"/>
  <c r="O2762" i="1"/>
  <c r="P2762" i="1"/>
  <c r="Q2762" i="1"/>
  <c r="R2762" i="1"/>
  <c r="S2762" i="1"/>
  <c r="U2762" i="1"/>
  <c r="V2762" i="1"/>
  <c r="W2762" i="1"/>
  <c r="X2762" i="1"/>
  <c r="Y2762" i="1"/>
  <c r="Z2762" i="1"/>
  <c r="AA2762" i="1"/>
  <c r="AB2762" i="1"/>
  <c r="A2763" i="1"/>
  <c r="B2763" i="1"/>
  <c r="C2763" i="1"/>
  <c r="D2763" i="1"/>
  <c r="E2763" i="1"/>
  <c r="F2763" i="1"/>
  <c r="G2763" i="1"/>
  <c r="H2763" i="1"/>
  <c r="I2763" i="1"/>
  <c r="J2763" i="1"/>
  <c r="K2763" i="1"/>
  <c r="L2763" i="1"/>
  <c r="M2763" i="1"/>
  <c r="N2763" i="1"/>
  <c r="O2763" i="1"/>
  <c r="P2763" i="1"/>
  <c r="Q2763" i="1"/>
  <c r="R2763" i="1"/>
  <c r="S2763" i="1"/>
  <c r="U2763" i="1"/>
  <c r="V2763" i="1"/>
  <c r="W2763" i="1"/>
  <c r="X2763" i="1"/>
  <c r="Y2763" i="1"/>
  <c r="Z2763" i="1"/>
  <c r="AA2763" i="1"/>
  <c r="AB2763" i="1"/>
  <c r="A2764" i="1"/>
  <c r="B2764" i="1"/>
  <c r="C2764" i="1"/>
  <c r="D2764" i="1"/>
  <c r="E2764" i="1"/>
  <c r="F2764" i="1"/>
  <c r="G2764" i="1"/>
  <c r="H2764" i="1"/>
  <c r="I2764" i="1"/>
  <c r="J2764" i="1"/>
  <c r="K2764" i="1"/>
  <c r="L2764" i="1"/>
  <c r="M2764" i="1"/>
  <c r="N2764" i="1"/>
  <c r="O2764" i="1"/>
  <c r="P2764" i="1"/>
  <c r="Q2764" i="1"/>
  <c r="R2764" i="1"/>
  <c r="S2764" i="1"/>
  <c r="U2764" i="1"/>
  <c r="V2764" i="1"/>
  <c r="W2764" i="1"/>
  <c r="X2764" i="1"/>
  <c r="Y2764" i="1"/>
  <c r="Z2764" i="1"/>
  <c r="AA2764" i="1"/>
  <c r="AB2764" i="1"/>
  <c r="A2765" i="1"/>
  <c r="B2765" i="1"/>
  <c r="C2765" i="1"/>
  <c r="D2765" i="1"/>
  <c r="E2765" i="1"/>
  <c r="F2765" i="1"/>
  <c r="G2765" i="1"/>
  <c r="H2765" i="1"/>
  <c r="I2765" i="1"/>
  <c r="J2765" i="1"/>
  <c r="K2765" i="1"/>
  <c r="L2765" i="1"/>
  <c r="M2765" i="1"/>
  <c r="N2765" i="1"/>
  <c r="O2765" i="1"/>
  <c r="P2765" i="1"/>
  <c r="Q2765" i="1"/>
  <c r="R2765" i="1"/>
  <c r="S2765" i="1"/>
  <c r="U2765" i="1"/>
  <c r="V2765" i="1"/>
  <c r="W2765" i="1"/>
  <c r="X2765" i="1"/>
  <c r="Y2765" i="1"/>
  <c r="Z2765" i="1"/>
  <c r="AA2765" i="1"/>
  <c r="AB2765" i="1"/>
  <c r="A2766" i="1"/>
  <c r="B2766" i="1"/>
  <c r="C2766" i="1"/>
  <c r="D2766" i="1"/>
  <c r="E2766" i="1"/>
  <c r="F2766" i="1"/>
  <c r="G2766" i="1"/>
  <c r="H2766" i="1"/>
  <c r="I2766" i="1"/>
  <c r="J2766" i="1"/>
  <c r="K2766" i="1"/>
  <c r="L2766" i="1"/>
  <c r="M2766" i="1"/>
  <c r="N2766" i="1"/>
  <c r="O2766" i="1"/>
  <c r="P2766" i="1"/>
  <c r="Q2766" i="1"/>
  <c r="R2766" i="1"/>
  <c r="S2766" i="1"/>
  <c r="U2766" i="1"/>
  <c r="V2766" i="1"/>
  <c r="W2766" i="1"/>
  <c r="X2766" i="1"/>
  <c r="Y2766" i="1"/>
  <c r="Z2766" i="1"/>
  <c r="AA2766" i="1"/>
  <c r="AB2766" i="1"/>
  <c r="A2767" i="1"/>
  <c r="B2767" i="1"/>
  <c r="C2767" i="1"/>
  <c r="D2767" i="1"/>
  <c r="E2767" i="1"/>
  <c r="F2767" i="1"/>
  <c r="G2767" i="1"/>
  <c r="H2767" i="1"/>
  <c r="I2767" i="1"/>
  <c r="J2767" i="1"/>
  <c r="K2767" i="1"/>
  <c r="L2767" i="1"/>
  <c r="M2767" i="1"/>
  <c r="N2767" i="1"/>
  <c r="O2767" i="1"/>
  <c r="P2767" i="1"/>
  <c r="Q2767" i="1"/>
  <c r="R2767" i="1"/>
  <c r="S2767" i="1"/>
  <c r="U2767" i="1"/>
  <c r="V2767" i="1"/>
  <c r="W2767" i="1"/>
  <c r="X2767" i="1"/>
  <c r="Y2767" i="1"/>
  <c r="Z2767" i="1"/>
  <c r="AA2767" i="1"/>
  <c r="AB2767" i="1"/>
  <c r="A2768" i="1"/>
  <c r="B2768" i="1"/>
  <c r="C2768" i="1"/>
  <c r="D2768" i="1"/>
  <c r="E2768" i="1"/>
  <c r="F2768" i="1"/>
  <c r="G2768" i="1"/>
  <c r="H2768" i="1"/>
  <c r="I2768" i="1"/>
  <c r="J2768" i="1"/>
  <c r="K2768" i="1"/>
  <c r="L2768" i="1"/>
  <c r="M2768" i="1"/>
  <c r="N2768" i="1"/>
  <c r="O2768" i="1"/>
  <c r="P2768" i="1"/>
  <c r="Q2768" i="1"/>
  <c r="R2768" i="1"/>
  <c r="S2768" i="1"/>
  <c r="U2768" i="1"/>
  <c r="V2768" i="1"/>
  <c r="W2768" i="1"/>
  <c r="X2768" i="1"/>
  <c r="Y2768" i="1"/>
  <c r="Z2768" i="1"/>
  <c r="AA2768" i="1"/>
  <c r="AB2768" i="1"/>
  <c r="A2769" i="1"/>
  <c r="B2769" i="1"/>
  <c r="C2769" i="1"/>
  <c r="D2769" i="1"/>
  <c r="E2769" i="1"/>
  <c r="F2769" i="1"/>
  <c r="G2769" i="1"/>
  <c r="H2769" i="1"/>
  <c r="I2769" i="1"/>
  <c r="J2769" i="1"/>
  <c r="K2769" i="1"/>
  <c r="L2769" i="1"/>
  <c r="M2769" i="1"/>
  <c r="N2769" i="1"/>
  <c r="O2769" i="1"/>
  <c r="P2769" i="1"/>
  <c r="Q2769" i="1"/>
  <c r="R2769" i="1"/>
  <c r="S2769" i="1"/>
  <c r="U2769" i="1"/>
  <c r="V2769" i="1"/>
  <c r="W2769" i="1"/>
  <c r="X2769" i="1"/>
  <c r="Y2769" i="1"/>
  <c r="Z2769" i="1"/>
  <c r="AA2769" i="1"/>
  <c r="AB2769" i="1"/>
  <c r="A2770" i="1"/>
  <c r="B2770" i="1"/>
  <c r="C2770" i="1"/>
  <c r="D2770" i="1"/>
  <c r="E2770" i="1"/>
  <c r="F2770" i="1"/>
  <c r="G2770" i="1"/>
  <c r="H2770" i="1"/>
  <c r="I2770" i="1"/>
  <c r="J2770" i="1"/>
  <c r="K2770" i="1"/>
  <c r="L2770" i="1"/>
  <c r="M2770" i="1"/>
  <c r="N2770" i="1"/>
  <c r="O2770" i="1"/>
  <c r="P2770" i="1"/>
  <c r="Q2770" i="1"/>
  <c r="R2770" i="1"/>
  <c r="S2770" i="1"/>
  <c r="U2770" i="1"/>
  <c r="V2770" i="1"/>
  <c r="W2770" i="1"/>
  <c r="X2770" i="1"/>
  <c r="Y2770" i="1"/>
  <c r="Z2770" i="1"/>
  <c r="AA2770" i="1"/>
  <c r="AB2770" i="1"/>
  <c r="A2771" i="1"/>
  <c r="B2771" i="1"/>
  <c r="C2771" i="1"/>
  <c r="D2771" i="1"/>
  <c r="E2771" i="1"/>
  <c r="F2771" i="1"/>
  <c r="G2771" i="1"/>
  <c r="H2771" i="1"/>
  <c r="I2771" i="1"/>
  <c r="J2771" i="1"/>
  <c r="K2771" i="1"/>
  <c r="L2771" i="1"/>
  <c r="M2771" i="1"/>
  <c r="N2771" i="1"/>
  <c r="O2771" i="1"/>
  <c r="P2771" i="1"/>
  <c r="Q2771" i="1"/>
  <c r="R2771" i="1"/>
  <c r="S2771" i="1"/>
  <c r="U2771" i="1"/>
  <c r="V2771" i="1"/>
  <c r="W2771" i="1"/>
  <c r="X2771" i="1"/>
  <c r="Y2771" i="1"/>
  <c r="Z2771" i="1"/>
  <c r="AA2771" i="1"/>
  <c r="AB2771" i="1"/>
  <c r="A2772" i="1"/>
  <c r="B2772" i="1"/>
  <c r="C2772" i="1"/>
  <c r="D2772" i="1"/>
  <c r="E2772" i="1"/>
  <c r="F2772" i="1"/>
  <c r="G2772" i="1"/>
  <c r="H2772" i="1"/>
  <c r="I2772" i="1"/>
  <c r="J2772" i="1"/>
  <c r="K2772" i="1"/>
  <c r="L2772" i="1"/>
  <c r="M2772" i="1"/>
  <c r="N2772" i="1"/>
  <c r="O2772" i="1"/>
  <c r="P2772" i="1"/>
  <c r="Q2772" i="1"/>
  <c r="R2772" i="1"/>
  <c r="S2772" i="1"/>
  <c r="U2772" i="1"/>
  <c r="V2772" i="1"/>
  <c r="W2772" i="1"/>
  <c r="X2772" i="1"/>
  <c r="Y2772" i="1"/>
  <c r="Z2772" i="1"/>
  <c r="AA2772" i="1"/>
  <c r="AB2772" i="1"/>
  <c r="A2773" i="1"/>
  <c r="B2773" i="1"/>
  <c r="C2773" i="1"/>
  <c r="D2773" i="1"/>
  <c r="E2773" i="1"/>
  <c r="F2773" i="1"/>
  <c r="G2773" i="1"/>
  <c r="H2773" i="1"/>
  <c r="I2773" i="1"/>
  <c r="J2773" i="1"/>
  <c r="K2773" i="1"/>
  <c r="L2773" i="1"/>
  <c r="M2773" i="1"/>
  <c r="N2773" i="1"/>
  <c r="O2773" i="1"/>
  <c r="P2773" i="1"/>
  <c r="Q2773" i="1"/>
  <c r="R2773" i="1"/>
  <c r="S2773" i="1"/>
  <c r="U2773" i="1"/>
  <c r="V2773" i="1"/>
  <c r="W2773" i="1"/>
  <c r="X2773" i="1"/>
  <c r="Y2773" i="1"/>
  <c r="Z2773" i="1"/>
  <c r="AA2773" i="1"/>
  <c r="AB2773" i="1"/>
  <c r="A2774" i="1"/>
  <c r="B2774" i="1"/>
  <c r="C2774" i="1"/>
  <c r="D2774" i="1"/>
  <c r="E2774" i="1"/>
  <c r="F2774" i="1"/>
  <c r="G2774" i="1"/>
  <c r="H2774" i="1"/>
  <c r="I2774" i="1"/>
  <c r="J2774" i="1"/>
  <c r="K2774" i="1"/>
  <c r="L2774" i="1"/>
  <c r="M2774" i="1"/>
  <c r="N2774" i="1"/>
  <c r="O2774" i="1"/>
  <c r="P2774" i="1"/>
  <c r="Q2774" i="1"/>
  <c r="R2774" i="1"/>
  <c r="S2774" i="1"/>
  <c r="U2774" i="1"/>
  <c r="V2774" i="1"/>
  <c r="W2774" i="1"/>
  <c r="X2774" i="1"/>
  <c r="Y2774" i="1"/>
  <c r="Z2774" i="1"/>
  <c r="AA2774" i="1"/>
  <c r="AB2774" i="1"/>
  <c r="A2775" i="1"/>
  <c r="B2775" i="1"/>
  <c r="C2775" i="1"/>
  <c r="D2775" i="1"/>
  <c r="E2775" i="1"/>
  <c r="F2775" i="1"/>
  <c r="G2775" i="1"/>
  <c r="H2775" i="1"/>
  <c r="I2775" i="1"/>
  <c r="J2775" i="1"/>
  <c r="K2775" i="1"/>
  <c r="L2775" i="1"/>
  <c r="M2775" i="1"/>
  <c r="N2775" i="1"/>
  <c r="O2775" i="1"/>
  <c r="P2775" i="1"/>
  <c r="Q2775" i="1"/>
  <c r="R2775" i="1"/>
  <c r="S2775" i="1"/>
  <c r="U2775" i="1"/>
  <c r="V2775" i="1"/>
  <c r="W2775" i="1"/>
  <c r="X2775" i="1"/>
  <c r="Y2775" i="1"/>
  <c r="Z2775" i="1"/>
  <c r="AA2775" i="1"/>
  <c r="AB2775" i="1"/>
  <c r="A2776" i="1"/>
  <c r="B2776" i="1"/>
  <c r="C2776" i="1"/>
  <c r="D2776" i="1"/>
  <c r="E2776" i="1"/>
  <c r="F2776" i="1"/>
  <c r="G2776" i="1"/>
  <c r="H2776" i="1"/>
  <c r="I2776" i="1"/>
  <c r="J2776" i="1"/>
  <c r="K2776" i="1"/>
  <c r="L2776" i="1"/>
  <c r="M2776" i="1"/>
  <c r="N2776" i="1"/>
  <c r="O2776" i="1"/>
  <c r="P2776" i="1"/>
  <c r="Q2776" i="1"/>
  <c r="R2776" i="1"/>
  <c r="S2776" i="1"/>
  <c r="U2776" i="1"/>
  <c r="V2776" i="1"/>
  <c r="W2776" i="1"/>
  <c r="X2776" i="1"/>
  <c r="Y2776" i="1"/>
  <c r="Z2776" i="1"/>
  <c r="AA2776" i="1"/>
  <c r="AB2776" i="1"/>
  <c r="A2777" i="1"/>
  <c r="B2777" i="1"/>
  <c r="C2777" i="1"/>
  <c r="D2777" i="1"/>
  <c r="E2777" i="1"/>
  <c r="F2777" i="1"/>
  <c r="G2777" i="1"/>
  <c r="H2777" i="1"/>
  <c r="I2777" i="1"/>
  <c r="J2777" i="1"/>
  <c r="K2777" i="1"/>
  <c r="L2777" i="1"/>
  <c r="M2777" i="1"/>
  <c r="N2777" i="1"/>
  <c r="O2777" i="1"/>
  <c r="P2777" i="1"/>
  <c r="Q2777" i="1"/>
  <c r="R2777" i="1"/>
  <c r="S2777" i="1"/>
  <c r="U2777" i="1"/>
  <c r="V2777" i="1"/>
  <c r="W2777" i="1"/>
  <c r="X2777" i="1"/>
  <c r="Y2777" i="1"/>
  <c r="Z2777" i="1"/>
  <c r="AA2777" i="1"/>
  <c r="AB2777" i="1"/>
  <c r="A2778" i="1"/>
  <c r="B2778" i="1"/>
  <c r="C2778" i="1"/>
  <c r="D2778" i="1"/>
  <c r="E2778" i="1"/>
  <c r="F2778" i="1"/>
  <c r="G2778" i="1"/>
  <c r="H2778" i="1"/>
  <c r="I2778" i="1"/>
  <c r="J2778" i="1"/>
  <c r="K2778" i="1"/>
  <c r="L2778" i="1"/>
  <c r="M2778" i="1"/>
  <c r="N2778" i="1"/>
  <c r="O2778" i="1"/>
  <c r="P2778" i="1"/>
  <c r="Q2778" i="1"/>
  <c r="R2778" i="1"/>
  <c r="S2778" i="1"/>
  <c r="U2778" i="1"/>
  <c r="V2778" i="1"/>
  <c r="W2778" i="1"/>
  <c r="X2778" i="1"/>
  <c r="Y2778" i="1"/>
  <c r="Z2778" i="1"/>
  <c r="AA2778" i="1"/>
  <c r="AB2778" i="1"/>
  <c r="A2779" i="1"/>
  <c r="B2779" i="1"/>
  <c r="C2779" i="1"/>
  <c r="D2779" i="1"/>
  <c r="E2779" i="1"/>
  <c r="F2779" i="1"/>
  <c r="G2779" i="1"/>
  <c r="H2779" i="1"/>
  <c r="I2779" i="1"/>
  <c r="J2779" i="1"/>
  <c r="K2779" i="1"/>
  <c r="L2779" i="1"/>
  <c r="M2779" i="1"/>
  <c r="N2779" i="1"/>
  <c r="O2779" i="1"/>
  <c r="P2779" i="1"/>
  <c r="Q2779" i="1"/>
  <c r="R2779" i="1"/>
  <c r="S2779" i="1"/>
  <c r="U2779" i="1"/>
  <c r="V2779" i="1"/>
  <c r="W2779" i="1"/>
  <c r="X2779" i="1"/>
  <c r="Y2779" i="1"/>
  <c r="Z2779" i="1"/>
  <c r="AA2779" i="1"/>
  <c r="AB2779" i="1"/>
  <c r="A2780" i="1"/>
  <c r="B2780" i="1"/>
  <c r="C2780" i="1"/>
  <c r="D2780" i="1"/>
  <c r="E2780" i="1"/>
  <c r="F2780" i="1"/>
  <c r="G2780" i="1"/>
  <c r="H2780" i="1"/>
  <c r="I2780" i="1"/>
  <c r="J2780" i="1"/>
  <c r="K2780" i="1"/>
  <c r="L2780" i="1"/>
  <c r="M2780" i="1"/>
  <c r="N2780" i="1"/>
  <c r="O2780" i="1"/>
  <c r="P2780" i="1"/>
  <c r="Q2780" i="1"/>
  <c r="R2780" i="1"/>
  <c r="S2780" i="1"/>
  <c r="U2780" i="1"/>
  <c r="V2780" i="1"/>
  <c r="W2780" i="1"/>
  <c r="X2780" i="1"/>
  <c r="Y2780" i="1"/>
  <c r="Z2780" i="1"/>
  <c r="AA2780" i="1"/>
  <c r="AB2780" i="1"/>
  <c r="A2781" i="1"/>
  <c r="B2781" i="1"/>
  <c r="C2781" i="1"/>
  <c r="D2781" i="1"/>
  <c r="E2781" i="1"/>
  <c r="F2781" i="1"/>
  <c r="G2781" i="1"/>
  <c r="H2781" i="1"/>
  <c r="I2781" i="1"/>
  <c r="J2781" i="1"/>
  <c r="K2781" i="1"/>
  <c r="L2781" i="1"/>
  <c r="M2781" i="1"/>
  <c r="N2781" i="1"/>
  <c r="O2781" i="1"/>
  <c r="P2781" i="1"/>
  <c r="Q2781" i="1"/>
  <c r="R2781" i="1"/>
  <c r="S2781" i="1"/>
  <c r="U2781" i="1"/>
  <c r="V2781" i="1"/>
  <c r="W2781" i="1"/>
  <c r="X2781" i="1"/>
  <c r="Y2781" i="1"/>
  <c r="Z2781" i="1"/>
  <c r="AA2781" i="1"/>
  <c r="AB2781" i="1"/>
  <c r="A2782" i="1"/>
  <c r="B2782" i="1"/>
  <c r="C2782" i="1"/>
  <c r="D2782" i="1"/>
  <c r="E2782" i="1"/>
  <c r="F2782" i="1"/>
  <c r="G2782" i="1"/>
  <c r="H2782" i="1"/>
  <c r="I2782" i="1"/>
  <c r="J2782" i="1"/>
  <c r="K2782" i="1"/>
  <c r="L2782" i="1"/>
  <c r="M2782" i="1"/>
  <c r="N2782" i="1"/>
  <c r="O2782" i="1"/>
  <c r="P2782" i="1"/>
  <c r="Q2782" i="1"/>
  <c r="R2782" i="1"/>
  <c r="S2782" i="1"/>
  <c r="U2782" i="1"/>
  <c r="V2782" i="1"/>
  <c r="W2782" i="1"/>
  <c r="X2782" i="1"/>
  <c r="Y2782" i="1"/>
  <c r="Z2782" i="1"/>
  <c r="AA2782" i="1"/>
  <c r="AB2782" i="1"/>
  <c r="A2783" i="1"/>
  <c r="B2783" i="1"/>
  <c r="C2783" i="1"/>
  <c r="D2783" i="1"/>
  <c r="E2783" i="1"/>
  <c r="F2783" i="1"/>
  <c r="G2783" i="1"/>
  <c r="H2783" i="1"/>
  <c r="I2783" i="1"/>
  <c r="J2783" i="1"/>
  <c r="K2783" i="1"/>
  <c r="L2783" i="1"/>
  <c r="M2783" i="1"/>
  <c r="N2783" i="1"/>
  <c r="O2783" i="1"/>
  <c r="P2783" i="1"/>
  <c r="Q2783" i="1"/>
  <c r="R2783" i="1"/>
  <c r="S2783" i="1"/>
  <c r="U2783" i="1"/>
  <c r="V2783" i="1"/>
  <c r="W2783" i="1"/>
  <c r="X2783" i="1"/>
  <c r="Y2783" i="1"/>
  <c r="Z2783" i="1"/>
  <c r="AA2783" i="1"/>
  <c r="AB2783" i="1"/>
  <c r="A2784" i="1"/>
  <c r="B2784" i="1"/>
  <c r="C2784" i="1"/>
  <c r="D2784" i="1"/>
  <c r="E2784" i="1"/>
  <c r="F2784" i="1"/>
  <c r="G2784" i="1"/>
  <c r="H2784" i="1"/>
  <c r="I2784" i="1"/>
  <c r="J2784" i="1"/>
  <c r="K2784" i="1"/>
  <c r="L2784" i="1"/>
  <c r="M2784" i="1"/>
  <c r="N2784" i="1"/>
  <c r="O2784" i="1"/>
  <c r="P2784" i="1"/>
  <c r="Q2784" i="1"/>
  <c r="R2784" i="1"/>
  <c r="S2784" i="1"/>
  <c r="U2784" i="1"/>
  <c r="V2784" i="1"/>
  <c r="W2784" i="1"/>
  <c r="X2784" i="1"/>
  <c r="Y2784" i="1"/>
  <c r="Z2784" i="1"/>
  <c r="AA2784" i="1"/>
  <c r="AB2784" i="1"/>
  <c r="A2785" i="1"/>
  <c r="B2785" i="1"/>
  <c r="C2785" i="1"/>
  <c r="D2785" i="1"/>
  <c r="E2785" i="1"/>
  <c r="F2785" i="1"/>
  <c r="G2785" i="1"/>
  <c r="H2785" i="1"/>
  <c r="I2785" i="1"/>
  <c r="J2785" i="1"/>
  <c r="K2785" i="1"/>
  <c r="L2785" i="1"/>
  <c r="M2785" i="1"/>
  <c r="N2785" i="1"/>
  <c r="O2785" i="1"/>
  <c r="P2785" i="1"/>
  <c r="Q2785" i="1"/>
  <c r="R2785" i="1"/>
  <c r="S2785" i="1"/>
  <c r="U2785" i="1"/>
  <c r="V2785" i="1"/>
  <c r="W2785" i="1"/>
  <c r="X2785" i="1"/>
  <c r="Y2785" i="1"/>
  <c r="Z2785" i="1"/>
  <c r="AA2785" i="1"/>
  <c r="AB2785" i="1"/>
  <c r="A2786" i="1"/>
  <c r="B2786" i="1"/>
  <c r="C2786" i="1"/>
  <c r="D2786" i="1"/>
  <c r="E2786" i="1"/>
  <c r="F2786" i="1"/>
  <c r="G2786" i="1"/>
  <c r="H2786" i="1"/>
  <c r="I2786" i="1"/>
  <c r="J2786" i="1"/>
  <c r="K2786" i="1"/>
  <c r="L2786" i="1"/>
  <c r="M2786" i="1"/>
  <c r="N2786" i="1"/>
  <c r="O2786" i="1"/>
  <c r="P2786" i="1"/>
  <c r="Q2786" i="1"/>
  <c r="R2786" i="1"/>
  <c r="S2786" i="1"/>
  <c r="U2786" i="1"/>
  <c r="V2786" i="1"/>
  <c r="W2786" i="1"/>
  <c r="X2786" i="1"/>
  <c r="Y2786" i="1"/>
  <c r="Z2786" i="1"/>
  <c r="AA2786" i="1"/>
  <c r="AB2786" i="1"/>
  <c r="A2787" i="1"/>
  <c r="B2787" i="1"/>
  <c r="C2787" i="1"/>
  <c r="D2787" i="1"/>
  <c r="E2787" i="1"/>
  <c r="F2787" i="1"/>
  <c r="G2787" i="1"/>
  <c r="H2787" i="1"/>
  <c r="I2787" i="1"/>
  <c r="J2787" i="1"/>
  <c r="K2787" i="1"/>
  <c r="L2787" i="1"/>
  <c r="M2787" i="1"/>
  <c r="N2787" i="1"/>
  <c r="O2787" i="1"/>
  <c r="P2787" i="1"/>
  <c r="Q2787" i="1"/>
  <c r="R2787" i="1"/>
  <c r="S2787" i="1"/>
  <c r="U2787" i="1"/>
  <c r="V2787" i="1"/>
  <c r="W2787" i="1"/>
  <c r="X2787" i="1"/>
  <c r="Y2787" i="1"/>
  <c r="Z2787" i="1"/>
  <c r="AA2787" i="1"/>
  <c r="AB2787" i="1"/>
  <c r="A2788" i="1"/>
  <c r="B2788" i="1"/>
  <c r="C2788" i="1"/>
  <c r="D2788" i="1"/>
  <c r="E2788" i="1"/>
  <c r="F2788" i="1"/>
  <c r="G2788" i="1"/>
  <c r="H2788" i="1"/>
  <c r="I2788" i="1"/>
  <c r="J2788" i="1"/>
  <c r="K2788" i="1"/>
  <c r="L2788" i="1"/>
  <c r="M2788" i="1"/>
  <c r="N2788" i="1"/>
  <c r="O2788" i="1"/>
  <c r="P2788" i="1"/>
  <c r="Q2788" i="1"/>
  <c r="R2788" i="1"/>
  <c r="S2788" i="1"/>
  <c r="U2788" i="1"/>
  <c r="V2788" i="1"/>
  <c r="W2788" i="1"/>
  <c r="X2788" i="1"/>
  <c r="Y2788" i="1"/>
  <c r="Z2788" i="1"/>
  <c r="AA2788" i="1"/>
  <c r="AB2788" i="1"/>
  <c r="A2789" i="1"/>
  <c r="B2789" i="1"/>
  <c r="C2789" i="1"/>
  <c r="D2789" i="1"/>
  <c r="E2789" i="1"/>
  <c r="F2789" i="1"/>
  <c r="G2789" i="1"/>
  <c r="H2789" i="1"/>
  <c r="I2789" i="1"/>
  <c r="J2789" i="1"/>
  <c r="K2789" i="1"/>
  <c r="L2789" i="1"/>
  <c r="M2789" i="1"/>
  <c r="N2789" i="1"/>
  <c r="O2789" i="1"/>
  <c r="P2789" i="1"/>
  <c r="Q2789" i="1"/>
  <c r="R2789" i="1"/>
  <c r="S2789" i="1"/>
  <c r="U2789" i="1"/>
  <c r="V2789" i="1"/>
  <c r="W2789" i="1"/>
  <c r="X2789" i="1"/>
  <c r="Y2789" i="1"/>
  <c r="Z2789" i="1"/>
  <c r="AA2789" i="1"/>
  <c r="AB2789" i="1"/>
  <c r="A2790" i="1"/>
  <c r="B2790" i="1"/>
  <c r="C2790" i="1"/>
  <c r="D2790" i="1"/>
  <c r="E2790" i="1"/>
  <c r="F2790" i="1"/>
  <c r="G2790" i="1"/>
  <c r="H2790" i="1"/>
  <c r="I2790" i="1"/>
  <c r="J2790" i="1"/>
  <c r="K2790" i="1"/>
  <c r="L2790" i="1"/>
  <c r="M2790" i="1"/>
  <c r="N2790" i="1"/>
  <c r="O2790" i="1"/>
  <c r="P2790" i="1"/>
  <c r="Q2790" i="1"/>
  <c r="R2790" i="1"/>
  <c r="S2790" i="1"/>
  <c r="U2790" i="1"/>
  <c r="V2790" i="1"/>
  <c r="W2790" i="1"/>
  <c r="X2790" i="1"/>
  <c r="Y2790" i="1"/>
  <c r="Z2790" i="1"/>
  <c r="AA2790" i="1"/>
  <c r="AB2790" i="1"/>
  <c r="A2791" i="1"/>
  <c r="B2791" i="1"/>
  <c r="C2791" i="1"/>
  <c r="D2791" i="1"/>
  <c r="E2791" i="1"/>
  <c r="F2791" i="1"/>
  <c r="G2791" i="1"/>
  <c r="H2791" i="1"/>
  <c r="I2791" i="1"/>
  <c r="J2791" i="1"/>
  <c r="K2791" i="1"/>
  <c r="L2791" i="1"/>
  <c r="M2791" i="1"/>
  <c r="N2791" i="1"/>
  <c r="O2791" i="1"/>
  <c r="P2791" i="1"/>
  <c r="Q2791" i="1"/>
  <c r="R2791" i="1"/>
  <c r="S2791" i="1"/>
  <c r="U2791" i="1"/>
  <c r="V2791" i="1"/>
  <c r="W2791" i="1"/>
  <c r="X2791" i="1"/>
  <c r="Y2791" i="1"/>
  <c r="Z2791" i="1"/>
  <c r="AA2791" i="1"/>
  <c r="AB2791" i="1"/>
  <c r="A2792" i="1"/>
  <c r="B2792" i="1"/>
  <c r="C2792" i="1"/>
  <c r="D2792" i="1"/>
  <c r="E2792" i="1"/>
  <c r="F2792" i="1"/>
  <c r="G2792" i="1"/>
  <c r="H2792" i="1"/>
  <c r="I2792" i="1"/>
  <c r="J2792" i="1"/>
  <c r="K2792" i="1"/>
  <c r="L2792" i="1"/>
  <c r="M2792" i="1"/>
  <c r="N2792" i="1"/>
  <c r="O2792" i="1"/>
  <c r="P2792" i="1"/>
  <c r="Q2792" i="1"/>
  <c r="R2792" i="1"/>
  <c r="S2792" i="1"/>
  <c r="U2792" i="1"/>
  <c r="V2792" i="1"/>
  <c r="W2792" i="1"/>
  <c r="X2792" i="1"/>
  <c r="Y2792" i="1"/>
  <c r="Z2792" i="1"/>
  <c r="AA2792" i="1"/>
  <c r="AB2792" i="1"/>
  <c r="A2793" i="1"/>
  <c r="B2793" i="1"/>
  <c r="C2793" i="1"/>
  <c r="D2793" i="1"/>
  <c r="E2793" i="1"/>
  <c r="F2793" i="1"/>
  <c r="G2793" i="1"/>
  <c r="H2793" i="1"/>
  <c r="I2793" i="1"/>
  <c r="J2793" i="1"/>
  <c r="K2793" i="1"/>
  <c r="L2793" i="1"/>
  <c r="M2793" i="1"/>
  <c r="N2793" i="1"/>
  <c r="O2793" i="1"/>
  <c r="P2793" i="1"/>
  <c r="Q2793" i="1"/>
  <c r="R2793" i="1"/>
  <c r="S2793" i="1"/>
  <c r="U2793" i="1"/>
  <c r="V2793" i="1"/>
  <c r="W2793" i="1"/>
  <c r="X2793" i="1"/>
  <c r="Y2793" i="1"/>
  <c r="Z2793" i="1"/>
  <c r="AA2793" i="1"/>
  <c r="AB2793" i="1"/>
  <c r="A2794" i="1"/>
  <c r="B2794" i="1"/>
  <c r="C2794" i="1"/>
  <c r="D2794" i="1"/>
  <c r="E2794" i="1"/>
  <c r="F2794" i="1"/>
  <c r="G2794" i="1"/>
  <c r="H2794" i="1"/>
  <c r="I2794" i="1"/>
  <c r="J2794" i="1"/>
  <c r="K2794" i="1"/>
  <c r="L2794" i="1"/>
  <c r="M2794" i="1"/>
  <c r="N2794" i="1"/>
  <c r="O2794" i="1"/>
  <c r="P2794" i="1"/>
  <c r="Q2794" i="1"/>
  <c r="R2794" i="1"/>
  <c r="S2794" i="1"/>
  <c r="U2794" i="1"/>
  <c r="V2794" i="1"/>
  <c r="W2794" i="1"/>
  <c r="X2794" i="1"/>
  <c r="Y2794" i="1"/>
  <c r="Z2794" i="1"/>
  <c r="AA2794" i="1"/>
  <c r="AB2794" i="1"/>
  <c r="A2795" i="1"/>
  <c r="B2795" i="1"/>
  <c r="C2795" i="1"/>
  <c r="D2795" i="1"/>
  <c r="E2795" i="1"/>
  <c r="F2795" i="1"/>
  <c r="G2795" i="1"/>
  <c r="H2795" i="1"/>
  <c r="I2795" i="1"/>
  <c r="J2795" i="1"/>
  <c r="K2795" i="1"/>
  <c r="L2795" i="1"/>
  <c r="M2795" i="1"/>
  <c r="N2795" i="1"/>
  <c r="O2795" i="1"/>
  <c r="P2795" i="1"/>
  <c r="Q2795" i="1"/>
  <c r="R2795" i="1"/>
  <c r="S2795" i="1"/>
  <c r="U2795" i="1"/>
  <c r="V2795" i="1"/>
  <c r="W2795" i="1"/>
  <c r="X2795" i="1"/>
  <c r="Y2795" i="1"/>
  <c r="Z2795" i="1"/>
  <c r="AA2795" i="1"/>
  <c r="AB2795" i="1"/>
  <c r="A2796" i="1"/>
  <c r="B2796" i="1"/>
  <c r="C2796" i="1"/>
  <c r="D2796" i="1"/>
  <c r="E2796" i="1"/>
  <c r="F2796" i="1"/>
  <c r="G2796" i="1"/>
  <c r="H2796" i="1"/>
  <c r="I2796" i="1"/>
  <c r="J2796" i="1"/>
  <c r="K2796" i="1"/>
  <c r="L2796" i="1"/>
  <c r="M2796" i="1"/>
  <c r="N2796" i="1"/>
  <c r="O2796" i="1"/>
  <c r="P2796" i="1"/>
  <c r="Q2796" i="1"/>
  <c r="R2796" i="1"/>
  <c r="S2796" i="1"/>
  <c r="U2796" i="1"/>
  <c r="V2796" i="1"/>
  <c r="W2796" i="1"/>
  <c r="X2796" i="1"/>
  <c r="Y2796" i="1"/>
  <c r="Z2796" i="1"/>
  <c r="AA2796" i="1"/>
  <c r="AB2796" i="1"/>
  <c r="A2797" i="1"/>
  <c r="B2797" i="1"/>
  <c r="C2797" i="1"/>
  <c r="D2797" i="1"/>
  <c r="E2797" i="1"/>
  <c r="F2797" i="1"/>
  <c r="G2797" i="1"/>
  <c r="H2797" i="1"/>
  <c r="I2797" i="1"/>
  <c r="J2797" i="1"/>
  <c r="K2797" i="1"/>
  <c r="L2797" i="1"/>
  <c r="M2797" i="1"/>
  <c r="N2797" i="1"/>
  <c r="O2797" i="1"/>
  <c r="P2797" i="1"/>
  <c r="Q2797" i="1"/>
  <c r="R2797" i="1"/>
  <c r="S2797" i="1"/>
  <c r="U2797" i="1"/>
  <c r="V2797" i="1"/>
  <c r="W2797" i="1"/>
  <c r="X2797" i="1"/>
  <c r="Y2797" i="1"/>
  <c r="Z2797" i="1"/>
  <c r="AA2797" i="1"/>
  <c r="AB2797" i="1"/>
  <c r="A2798" i="1"/>
  <c r="B2798" i="1"/>
  <c r="C2798" i="1"/>
  <c r="D2798" i="1"/>
  <c r="E2798" i="1"/>
  <c r="F2798" i="1"/>
  <c r="G2798" i="1"/>
  <c r="H2798" i="1"/>
  <c r="I2798" i="1"/>
  <c r="J2798" i="1"/>
  <c r="K2798" i="1"/>
  <c r="L2798" i="1"/>
  <c r="M2798" i="1"/>
  <c r="N2798" i="1"/>
  <c r="O2798" i="1"/>
  <c r="P2798" i="1"/>
  <c r="Q2798" i="1"/>
  <c r="R2798" i="1"/>
  <c r="S2798" i="1"/>
  <c r="U2798" i="1"/>
  <c r="V2798" i="1"/>
  <c r="W2798" i="1"/>
  <c r="X2798" i="1"/>
  <c r="Y2798" i="1"/>
  <c r="Z2798" i="1"/>
  <c r="AA2798" i="1"/>
  <c r="AB2798" i="1"/>
  <c r="A2799" i="1"/>
  <c r="B2799" i="1"/>
  <c r="C2799" i="1"/>
  <c r="D2799" i="1"/>
  <c r="E2799" i="1"/>
  <c r="F2799" i="1"/>
  <c r="G2799" i="1"/>
  <c r="H2799" i="1"/>
  <c r="I2799" i="1"/>
  <c r="J2799" i="1"/>
  <c r="K2799" i="1"/>
  <c r="L2799" i="1"/>
  <c r="M2799" i="1"/>
  <c r="N2799" i="1"/>
  <c r="O2799" i="1"/>
  <c r="P2799" i="1"/>
  <c r="Q2799" i="1"/>
  <c r="R2799" i="1"/>
  <c r="S2799" i="1"/>
  <c r="U2799" i="1"/>
  <c r="V2799" i="1"/>
  <c r="W2799" i="1"/>
  <c r="X2799" i="1"/>
  <c r="Y2799" i="1"/>
  <c r="Z2799" i="1"/>
  <c r="AA2799" i="1"/>
  <c r="AB2799" i="1"/>
  <c r="A2800" i="1"/>
  <c r="B2800" i="1"/>
  <c r="C2800" i="1"/>
  <c r="D2800" i="1"/>
  <c r="E2800" i="1"/>
  <c r="F2800" i="1"/>
  <c r="G2800" i="1"/>
  <c r="H2800" i="1"/>
  <c r="I2800" i="1"/>
  <c r="J2800" i="1"/>
  <c r="K2800" i="1"/>
  <c r="L2800" i="1"/>
  <c r="M2800" i="1"/>
  <c r="N2800" i="1"/>
  <c r="O2800" i="1"/>
  <c r="P2800" i="1"/>
  <c r="Q2800" i="1"/>
  <c r="R2800" i="1"/>
  <c r="S2800" i="1"/>
  <c r="U2800" i="1"/>
  <c r="V2800" i="1"/>
  <c r="W2800" i="1"/>
  <c r="X2800" i="1"/>
  <c r="Y2800" i="1"/>
  <c r="Z2800" i="1"/>
  <c r="AA2800" i="1"/>
  <c r="AB2800" i="1"/>
  <c r="A2801" i="1"/>
  <c r="B2801" i="1"/>
  <c r="C2801" i="1"/>
  <c r="D2801" i="1"/>
  <c r="E2801" i="1"/>
  <c r="F2801" i="1"/>
  <c r="G2801" i="1"/>
  <c r="H2801" i="1"/>
  <c r="I2801" i="1"/>
  <c r="J2801" i="1"/>
  <c r="K2801" i="1"/>
  <c r="L2801" i="1"/>
  <c r="M2801" i="1"/>
  <c r="N2801" i="1"/>
  <c r="O2801" i="1"/>
  <c r="P2801" i="1"/>
  <c r="Q2801" i="1"/>
  <c r="R2801" i="1"/>
  <c r="S2801" i="1"/>
  <c r="U2801" i="1"/>
  <c r="V2801" i="1"/>
  <c r="W2801" i="1"/>
  <c r="X2801" i="1"/>
  <c r="Y2801" i="1"/>
  <c r="Z2801" i="1"/>
  <c r="AA2801" i="1"/>
  <c r="AB2801" i="1"/>
  <c r="A2802" i="1"/>
  <c r="B2802" i="1"/>
  <c r="C2802" i="1"/>
  <c r="D2802" i="1"/>
  <c r="E2802" i="1"/>
  <c r="F2802" i="1"/>
  <c r="G2802" i="1"/>
  <c r="H2802" i="1"/>
  <c r="I2802" i="1"/>
  <c r="J2802" i="1"/>
  <c r="K2802" i="1"/>
  <c r="L2802" i="1"/>
  <c r="M2802" i="1"/>
  <c r="N2802" i="1"/>
  <c r="O2802" i="1"/>
  <c r="P2802" i="1"/>
  <c r="Q2802" i="1"/>
  <c r="R2802" i="1"/>
  <c r="S2802" i="1"/>
  <c r="U2802" i="1"/>
  <c r="V2802" i="1"/>
  <c r="W2802" i="1"/>
  <c r="X2802" i="1"/>
  <c r="Y2802" i="1"/>
  <c r="Z2802" i="1"/>
  <c r="AA2802" i="1"/>
  <c r="AB2802" i="1"/>
  <c r="A2803" i="1"/>
  <c r="B2803" i="1"/>
  <c r="C2803" i="1"/>
  <c r="D2803" i="1"/>
  <c r="E2803" i="1"/>
  <c r="F2803" i="1"/>
  <c r="G2803" i="1"/>
  <c r="H2803" i="1"/>
  <c r="I2803" i="1"/>
  <c r="J2803" i="1"/>
  <c r="K2803" i="1"/>
  <c r="L2803" i="1"/>
  <c r="M2803" i="1"/>
  <c r="N2803" i="1"/>
  <c r="O2803" i="1"/>
  <c r="P2803" i="1"/>
  <c r="Q2803" i="1"/>
  <c r="R2803" i="1"/>
  <c r="S2803" i="1"/>
  <c r="U2803" i="1"/>
  <c r="V2803" i="1"/>
  <c r="W2803" i="1"/>
  <c r="X2803" i="1"/>
  <c r="Y2803" i="1"/>
  <c r="Z2803" i="1"/>
  <c r="AA2803" i="1"/>
  <c r="AB2803" i="1"/>
  <c r="A2804" i="1"/>
  <c r="B2804" i="1"/>
  <c r="C2804" i="1"/>
  <c r="D2804" i="1"/>
  <c r="E2804" i="1"/>
  <c r="F2804" i="1"/>
  <c r="G2804" i="1"/>
  <c r="H2804" i="1"/>
  <c r="I2804" i="1"/>
  <c r="J2804" i="1"/>
  <c r="K2804" i="1"/>
  <c r="L2804" i="1"/>
  <c r="M2804" i="1"/>
  <c r="N2804" i="1"/>
  <c r="O2804" i="1"/>
  <c r="P2804" i="1"/>
  <c r="Q2804" i="1"/>
  <c r="R2804" i="1"/>
  <c r="S2804" i="1"/>
  <c r="U2804" i="1"/>
  <c r="V2804" i="1"/>
  <c r="W2804" i="1"/>
  <c r="X2804" i="1"/>
  <c r="Y2804" i="1"/>
  <c r="Z2804" i="1"/>
  <c r="AA2804" i="1"/>
  <c r="AB2804" i="1"/>
  <c r="A2805" i="1"/>
  <c r="B2805" i="1"/>
  <c r="C2805" i="1"/>
  <c r="D2805" i="1"/>
  <c r="E2805" i="1"/>
  <c r="F2805" i="1"/>
  <c r="G2805" i="1"/>
  <c r="H2805" i="1"/>
  <c r="I2805" i="1"/>
  <c r="J2805" i="1"/>
  <c r="K2805" i="1"/>
  <c r="L2805" i="1"/>
  <c r="M2805" i="1"/>
  <c r="N2805" i="1"/>
  <c r="O2805" i="1"/>
  <c r="P2805" i="1"/>
  <c r="Q2805" i="1"/>
  <c r="R2805" i="1"/>
  <c r="S2805" i="1"/>
  <c r="U2805" i="1"/>
  <c r="V2805" i="1"/>
  <c r="W2805" i="1"/>
  <c r="X2805" i="1"/>
  <c r="Y2805" i="1"/>
  <c r="Z2805" i="1"/>
  <c r="AA2805" i="1"/>
  <c r="AB2805" i="1"/>
  <c r="A2806" i="1"/>
  <c r="B2806" i="1"/>
  <c r="C2806" i="1"/>
  <c r="D2806" i="1"/>
  <c r="E2806" i="1"/>
  <c r="F2806" i="1"/>
  <c r="G2806" i="1"/>
  <c r="H2806" i="1"/>
  <c r="I2806" i="1"/>
  <c r="J2806" i="1"/>
  <c r="K2806" i="1"/>
  <c r="L2806" i="1"/>
  <c r="M2806" i="1"/>
  <c r="N2806" i="1"/>
  <c r="O2806" i="1"/>
  <c r="P2806" i="1"/>
  <c r="Q2806" i="1"/>
  <c r="R2806" i="1"/>
  <c r="S2806" i="1"/>
  <c r="U2806" i="1"/>
  <c r="V2806" i="1"/>
  <c r="W2806" i="1"/>
  <c r="X2806" i="1"/>
  <c r="Y2806" i="1"/>
  <c r="Z2806" i="1"/>
  <c r="AA2806" i="1"/>
  <c r="AB2806" i="1"/>
  <c r="A2807" i="1"/>
  <c r="B2807" i="1"/>
  <c r="C2807" i="1"/>
  <c r="D2807" i="1"/>
  <c r="E2807" i="1"/>
  <c r="F2807" i="1"/>
  <c r="G2807" i="1"/>
  <c r="H2807" i="1"/>
  <c r="I2807" i="1"/>
  <c r="J2807" i="1"/>
  <c r="K2807" i="1"/>
  <c r="L2807" i="1"/>
  <c r="M2807" i="1"/>
  <c r="N2807" i="1"/>
  <c r="O2807" i="1"/>
  <c r="P2807" i="1"/>
  <c r="Q2807" i="1"/>
  <c r="R2807" i="1"/>
  <c r="S2807" i="1"/>
  <c r="U2807" i="1"/>
  <c r="V2807" i="1"/>
  <c r="W2807" i="1"/>
  <c r="X2807" i="1"/>
  <c r="Y2807" i="1"/>
  <c r="Z2807" i="1"/>
  <c r="AA2807" i="1"/>
  <c r="AB2807" i="1"/>
  <c r="A2808" i="1"/>
  <c r="B2808" i="1"/>
  <c r="C2808" i="1"/>
  <c r="D2808" i="1"/>
  <c r="E2808" i="1"/>
  <c r="F2808" i="1"/>
  <c r="G2808" i="1"/>
  <c r="H2808" i="1"/>
  <c r="I2808" i="1"/>
  <c r="J2808" i="1"/>
  <c r="K2808" i="1"/>
  <c r="L2808" i="1"/>
  <c r="M2808" i="1"/>
  <c r="N2808" i="1"/>
  <c r="O2808" i="1"/>
  <c r="P2808" i="1"/>
  <c r="Q2808" i="1"/>
  <c r="R2808" i="1"/>
  <c r="S2808" i="1"/>
  <c r="U2808" i="1"/>
  <c r="V2808" i="1"/>
  <c r="W2808" i="1"/>
  <c r="X2808" i="1"/>
  <c r="Y2808" i="1"/>
  <c r="Z2808" i="1"/>
  <c r="AA2808" i="1"/>
  <c r="AB2808" i="1"/>
  <c r="A2809" i="1"/>
  <c r="B2809" i="1"/>
  <c r="C2809" i="1"/>
  <c r="D2809" i="1"/>
  <c r="E2809" i="1"/>
  <c r="F2809" i="1"/>
  <c r="G2809" i="1"/>
  <c r="H2809" i="1"/>
  <c r="I2809" i="1"/>
  <c r="J2809" i="1"/>
  <c r="K2809" i="1"/>
  <c r="L2809" i="1"/>
  <c r="M2809" i="1"/>
  <c r="N2809" i="1"/>
  <c r="O2809" i="1"/>
  <c r="P2809" i="1"/>
  <c r="Q2809" i="1"/>
  <c r="R2809" i="1"/>
  <c r="S2809" i="1"/>
  <c r="U2809" i="1"/>
  <c r="V2809" i="1"/>
  <c r="W2809" i="1"/>
  <c r="X2809" i="1"/>
  <c r="Y2809" i="1"/>
  <c r="Z2809" i="1"/>
  <c r="AA2809" i="1"/>
  <c r="AB2809" i="1"/>
  <c r="A2810" i="1"/>
  <c r="B2810" i="1"/>
  <c r="C2810" i="1"/>
  <c r="D2810" i="1"/>
  <c r="E2810" i="1"/>
  <c r="F2810" i="1"/>
  <c r="G2810" i="1"/>
  <c r="H2810" i="1"/>
  <c r="I2810" i="1"/>
  <c r="J2810" i="1"/>
  <c r="K2810" i="1"/>
  <c r="L2810" i="1"/>
  <c r="M2810" i="1"/>
  <c r="N2810" i="1"/>
  <c r="O2810" i="1"/>
  <c r="P2810" i="1"/>
  <c r="Q2810" i="1"/>
  <c r="R2810" i="1"/>
  <c r="S2810" i="1"/>
  <c r="U2810" i="1"/>
  <c r="V2810" i="1"/>
  <c r="W2810" i="1"/>
  <c r="X2810" i="1"/>
  <c r="Y2810" i="1"/>
  <c r="Z2810" i="1"/>
  <c r="AA2810" i="1"/>
  <c r="AB2810" i="1"/>
  <c r="A2811" i="1"/>
  <c r="B2811" i="1"/>
  <c r="C2811" i="1"/>
  <c r="D2811" i="1"/>
  <c r="E2811" i="1"/>
  <c r="F2811" i="1"/>
  <c r="G2811" i="1"/>
  <c r="H2811" i="1"/>
  <c r="I2811" i="1"/>
  <c r="J2811" i="1"/>
  <c r="K2811" i="1"/>
  <c r="L2811" i="1"/>
  <c r="M2811" i="1"/>
  <c r="N2811" i="1"/>
  <c r="O2811" i="1"/>
  <c r="P2811" i="1"/>
  <c r="Q2811" i="1"/>
  <c r="R2811" i="1"/>
  <c r="S2811" i="1"/>
  <c r="U2811" i="1"/>
  <c r="V2811" i="1"/>
  <c r="W2811" i="1"/>
  <c r="X2811" i="1"/>
  <c r="Y2811" i="1"/>
  <c r="Z2811" i="1"/>
  <c r="AA2811" i="1"/>
  <c r="AB2811" i="1"/>
  <c r="A2812" i="1"/>
  <c r="B2812" i="1"/>
  <c r="C2812" i="1"/>
  <c r="D2812" i="1"/>
  <c r="E2812" i="1"/>
  <c r="F2812" i="1"/>
  <c r="G2812" i="1"/>
  <c r="H2812" i="1"/>
  <c r="I2812" i="1"/>
  <c r="J2812" i="1"/>
  <c r="K2812" i="1"/>
  <c r="L2812" i="1"/>
  <c r="M2812" i="1"/>
  <c r="N2812" i="1"/>
  <c r="O2812" i="1"/>
  <c r="P2812" i="1"/>
  <c r="Q2812" i="1"/>
  <c r="R2812" i="1"/>
  <c r="S2812" i="1"/>
  <c r="U2812" i="1"/>
  <c r="V2812" i="1"/>
  <c r="W2812" i="1"/>
  <c r="X2812" i="1"/>
  <c r="Y2812" i="1"/>
  <c r="Z2812" i="1"/>
  <c r="AA2812" i="1"/>
  <c r="AB2812" i="1"/>
  <c r="A2813" i="1"/>
  <c r="B2813" i="1"/>
  <c r="C2813" i="1"/>
  <c r="D2813" i="1"/>
  <c r="E2813" i="1"/>
  <c r="F2813" i="1"/>
  <c r="G2813" i="1"/>
  <c r="H2813" i="1"/>
  <c r="I2813" i="1"/>
  <c r="J2813" i="1"/>
  <c r="K2813" i="1"/>
  <c r="L2813" i="1"/>
  <c r="M2813" i="1"/>
  <c r="N2813" i="1"/>
  <c r="O2813" i="1"/>
  <c r="P2813" i="1"/>
  <c r="Q2813" i="1"/>
  <c r="R2813" i="1"/>
  <c r="S2813" i="1"/>
  <c r="U2813" i="1"/>
  <c r="V2813" i="1"/>
  <c r="W2813" i="1"/>
  <c r="X2813" i="1"/>
  <c r="Y2813" i="1"/>
  <c r="Z2813" i="1"/>
  <c r="AA2813" i="1"/>
  <c r="AB2813" i="1"/>
  <c r="A2814" i="1"/>
  <c r="B2814" i="1"/>
  <c r="C2814" i="1"/>
  <c r="D2814" i="1"/>
  <c r="E2814" i="1"/>
  <c r="F2814" i="1"/>
  <c r="G2814" i="1"/>
  <c r="H2814" i="1"/>
  <c r="I2814" i="1"/>
  <c r="J2814" i="1"/>
  <c r="K2814" i="1"/>
  <c r="L2814" i="1"/>
  <c r="M2814" i="1"/>
  <c r="N2814" i="1"/>
  <c r="O2814" i="1"/>
  <c r="P2814" i="1"/>
  <c r="Q2814" i="1"/>
  <c r="R2814" i="1"/>
  <c r="S2814" i="1"/>
  <c r="U2814" i="1"/>
  <c r="V2814" i="1"/>
  <c r="W2814" i="1"/>
  <c r="X2814" i="1"/>
  <c r="Y2814" i="1"/>
  <c r="Z2814" i="1"/>
  <c r="AA2814" i="1"/>
  <c r="AB2814" i="1"/>
  <c r="A2815" i="1"/>
  <c r="B2815" i="1"/>
  <c r="C2815" i="1"/>
  <c r="D2815" i="1"/>
  <c r="E2815" i="1"/>
  <c r="F2815" i="1"/>
  <c r="G2815" i="1"/>
  <c r="H2815" i="1"/>
  <c r="I2815" i="1"/>
  <c r="J2815" i="1"/>
  <c r="K2815" i="1"/>
  <c r="L2815" i="1"/>
  <c r="M2815" i="1"/>
  <c r="N2815" i="1"/>
  <c r="O2815" i="1"/>
  <c r="P2815" i="1"/>
  <c r="Q2815" i="1"/>
  <c r="R2815" i="1"/>
  <c r="S2815" i="1"/>
  <c r="U2815" i="1"/>
  <c r="V2815" i="1"/>
  <c r="W2815" i="1"/>
  <c r="X2815" i="1"/>
  <c r="Y2815" i="1"/>
  <c r="Z2815" i="1"/>
  <c r="AA2815" i="1"/>
  <c r="AB2815" i="1"/>
  <c r="A2816" i="1"/>
  <c r="B2816" i="1"/>
  <c r="C2816" i="1"/>
  <c r="D2816" i="1"/>
  <c r="E2816" i="1"/>
  <c r="F2816" i="1"/>
  <c r="G2816" i="1"/>
  <c r="H2816" i="1"/>
  <c r="I2816" i="1"/>
  <c r="J2816" i="1"/>
  <c r="K2816" i="1"/>
  <c r="L2816" i="1"/>
  <c r="M2816" i="1"/>
  <c r="N2816" i="1"/>
  <c r="O2816" i="1"/>
  <c r="P2816" i="1"/>
  <c r="Q2816" i="1"/>
  <c r="R2816" i="1"/>
  <c r="S2816" i="1"/>
  <c r="U2816" i="1"/>
  <c r="V2816" i="1"/>
  <c r="W2816" i="1"/>
  <c r="X2816" i="1"/>
  <c r="Y2816" i="1"/>
  <c r="Z2816" i="1"/>
  <c r="AA2816" i="1"/>
  <c r="AB2816" i="1"/>
  <c r="A2817" i="1"/>
  <c r="B2817" i="1"/>
  <c r="C2817" i="1"/>
  <c r="D2817" i="1"/>
  <c r="E2817" i="1"/>
  <c r="F2817" i="1"/>
  <c r="G2817" i="1"/>
  <c r="H2817" i="1"/>
  <c r="I2817" i="1"/>
  <c r="J2817" i="1"/>
  <c r="K2817" i="1"/>
  <c r="L2817" i="1"/>
  <c r="M2817" i="1"/>
  <c r="N2817" i="1"/>
  <c r="O2817" i="1"/>
  <c r="P2817" i="1"/>
  <c r="Q2817" i="1"/>
  <c r="R2817" i="1"/>
  <c r="S2817" i="1"/>
  <c r="U2817" i="1"/>
  <c r="V2817" i="1"/>
  <c r="W2817" i="1"/>
  <c r="X2817" i="1"/>
  <c r="Y2817" i="1"/>
  <c r="Z2817" i="1"/>
  <c r="AA2817" i="1"/>
  <c r="AB2817" i="1"/>
  <c r="A2818" i="1"/>
  <c r="B2818" i="1"/>
  <c r="C2818" i="1"/>
  <c r="D2818" i="1"/>
  <c r="E2818" i="1"/>
  <c r="F2818" i="1"/>
  <c r="G2818" i="1"/>
  <c r="H2818" i="1"/>
  <c r="I2818" i="1"/>
  <c r="J2818" i="1"/>
  <c r="K2818" i="1"/>
  <c r="L2818" i="1"/>
  <c r="M2818" i="1"/>
  <c r="N2818" i="1"/>
  <c r="O2818" i="1"/>
  <c r="P2818" i="1"/>
  <c r="Q2818" i="1"/>
  <c r="R2818" i="1"/>
  <c r="S2818" i="1"/>
  <c r="U2818" i="1"/>
  <c r="V2818" i="1"/>
  <c r="W2818" i="1"/>
  <c r="X2818" i="1"/>
  <c r="Y2818" i="1"/>
  <c r="Z2818" i="1"/>
  <c r="AA2818" i="1"/>
  <c r="AB2818" i="1"/>
  <c r="A2819" i="1"/>
  <c r="B2819" i="1"/>
  <c r="C2819" i="1"/>
  <c r="D2819" i="1"/>
  <c r="E2819" i="1"/>
  <c r="F2819" i="1"/>
  <c r="G2819" i="1"/>
  <c r="H2819" i="1"/>
  <c r="I2819" i="1"/>
  <c r="J2819" i="1"/>
  <c r="K2819" i="1"/>
  <c r="L2819" i="1"/>
  <c r="M2819" i="1"/>
  <c r="N2819" i="1"/>
  <c r="O2819" i="1"/>
  <c r="P2819" i="1"/>
  <c r="Q2819" i="1"/>
  <c r="R2819" i="1"/>
  <c r="S2819" i="1"/>
  <c r="U2819" i="1"/>
  <c r="V2819" i="1"/>
  <c r="W2819" i="1"/>
  <c r="X2819" i="1"/>
  <c r="Y2819" i="1"/>
  <c r="Z2819" i="1"/>
  <c r="AA2819" i="1"/>
  <c r="AB2819" i="1"/>
  <c r="A2820" i="1"/>
  <c r="B2820" i="1"/>
  <c r="C2820" i="1"/>
  <c r="D2820" i="1"/>
  <c r="E2820" i="1"/>
  <c r="F2820" i="1"/>
  <c r="G2820" i="1"/>
  <c r="H2820" i="1"/>
  <c r="I2820" i="1"/>
  <c r="J2820" i="1"/>
  <c r="K2820" i="1"/>
  <c r="L2820" i="1"/>
  <c r="M2820" i="1"/>
  <c r="N2820" i="1"/>
  <c r="O2820" i="1"/>
  <c r="P2820" i="1"/>
  <c r="Q2820" i="1"/>
  <c r="R2820" i="1"/>
  <c r="S2820" i="1"/>
  <c r="U2820" i="1"/>
  <c r="V2820" i="1"/>
  <c r="W2820" i="1"/>
  <c r="X2820" i="1"/>
  <c r="Y2820" i="1"/>
  <c r="Z2820" i="1"/>
  <c r="AA2820" i="1"/>
  <c r="AB2820" i="1"/>
  <c r="A2821" i="1"/>
  <c r="B2821" i="1"/>
  <c r="C2821" i="1"/>
  <c r="D2821" i="1"/>
  <c r="E2821" i="1"/>
  <c r="F2821" i="1"/>
  <c r="G2821" i="1"/>
  <c r="H2821" i="1"/>
  <c r="I2821" i="1"/>
  <c r="J2821" i="1"/>
  <c r="K2821" i="1"/>
  <c r="L2821" i="1"/>
  <c r="M2821" i="1"/>
  <c r="N2821" i="1"/>
  <c r="O2821" i="1"/>
  <c r="P2821" i="1"/>
  <c r="Q2821" i="1"/>
  <c r="R2821" i="1"/>
  <c r="S2821" i="1"/>
  <c r="U2821" i="1"/>
  <c r="V2821" i="1"/>
  <c r="W2821" i="1"/>
  <c r="X2821" i="1"/>
  <c r="Y2821" i="1"/>
  <c r="Z2821" i="1"/>
  <c r="AA2821" i="1"/>
  <c r="AB2821" i="1"/>
  <c r="A2822" i="1"/>
  <c r="B2822" i="1"/>
  <c r="C2822" i="1"/>
  <c r="D2822" i="1"/>
  <c r="E2822" i="1"/>
  <c r="F2822" i="1"/>
  <c r="G2822" i="1"/>
  <c r="H2822" i="1"/>
  <c r="I2822" i="1"/>
  <c r="J2822" i="1"/>
  <c r="K2822" i="1"/>
  <c r="L2822" i="1"/>
  <c r="M2822" i="1"/>
  <c r="N2822" i="1"/>
  <c r="O2822" i="1"/>
  <c r="P2822" i="1"/>
  <c r="Q2822" i="1"/>
  <c r="R2822" i="1"/>
  <c r="S2822" i="1"/>
  <c r="U2822" i="1"/>
  <c r="V2822" i="1"/>
  <c r="W2822" i="1"/>
  <c r="X2822" i="1"/>
  <c r="Y2822" i="1"/>
  <c r="Z2822" i="1"/>
  <c r="AA2822" i="1"/>
  <c r="AB2822" i="1"/>
  <c r="A2823" i="1"/>
  <c r="B2823" i="1"/>
  <c r="C2823" i="1"/>
  <c r="D2823" i="1"/>
  <c r="E2823" i="1"/>
  <c r="F2823" i="1"/>
  <c r="G2823" i="1"/>
  <c r="H2823" i="1"/>
  <c r="I2823" i="1"/>
  <c r="J2823" i="1"/>
  <c r="K2823" i="1"/>
  <c r="L2823" i="1"/>
  <c r="M2823" i="1"/>
  <c r="N2823" i="1"/>
  <c r="O2823" i="1"/>
  <c r="P2823" i="1"/>
  <c r="Q2823" i="1"/>
  <c r="R2823" i="1"/>
  <c r="S2823" i="1"/>
  <c r="U2823" i="1"/>
  <c r="V2823" i="1"/>
  <c r="W2823" i="1"/>
  <c r="X2823" i="1"/>
  <c r="Y2823" i="1"/>
  <c r="Z2823" i="1"/>
  <c r="AA2823" i="1"/>
  <c r="AB2823" i="1"/>
  <c r="A2824" i="1"/>
  <c r="B2824" i="1"/>
  <c r="C2824" i="1"/>
  <c r="D2824" i="1"/>
  <c r="E2824" i="1"/>
  <c r="F2824" i="1"/>
  <c r="G2824" i="1"/>
  <c r="H2824" i="1"/>
  <c r="I2824" i="1"/>
  <c r="J2824" i="1"/>
  <c r="K2824" i="1"/>
  <c r="L2824" i="1"/>
  <c r="M2824" i="1"/>
  <c r="N2824" i="1"/>
  <c r="O2824" i="1"/>
  <c r="P2824" i="1"/>
  <c r="Q2824" i="1"/>
  <c r="R2824" i="1"/>
  <c r="S2824" i="1"/>
  <c r="U2824" i="1"/>
  <c r="V2824" i="1"/>
  <c r="W2824" i="1"/>
  <c r="X2824" i="1"/>
  <c r="Y2824" i="1"/>
  <c r="Z2824" i="1"/>
  <c r="AA2824" i="1"/>
  <c r="AB2824" i="1"/>
  <c r="A2825" i="1"/>
  <c r="B2825" i="1"/>
  <c r="C2825" i="1"/>
  <c r="D2825" i="1"/>
  <c r="E2825" i="1"/>
  <c r="F2825" i="1"/>
  <c r="G2825" i="1"/>
  <c r="H2825" i="1"/>
  <c r="I2825" i="1"/>
  <c r="J2825" i="1"/>
  <c r="K2825" i="1"/>
  <c r="L2825" i="1"/>
  <c r="M2825" i="1"/>
  <c r="N2825" i="1"/>
  <c r="O2825" i="1"/>
  <c r="P2825" i="1"/>
  <c r="Q2825" i="1"/>
  <c r="R2825" i="1"/>
  <c r="S2825" i="1"/>
  <c r="U2825" i="1"/>
  <c r="V2825" i="1"/>
  <c r="W2825" i="1"/>
  <c r="X2825" i="1"/>
  <c r="Y2825" i="1"/>
  <c r="Z2825" i="1"/>
  <c r="AA2825" i="1"/>
  <c r="AB2825" i="1"/>
  <c r="A2826" i="1"/>
  <c r="B2826" i="1"/>
  <c r="C2826" i="1"/>
  <c r="D2826" i="1"/>
  <c r="E2826" i="1"/>
  <c r="F2826" i="1"/>
  <c r="G2826" i="1"/>
  <c r="H2826" i="1"/>
  <c r="I2826" i="1"/>
  <c r="J2826" i="1"/>
  <c r="K2826" i="1"/>
  <c r="L2826" i="1"/>
  <c r="M2826" i="1"/>
  <c r="N2826" i="1"/>
  <c r="O2826" i="1"/>
  <c r="P2826" i="1"/>
  <c r="Q2826" i="1"/>
  <c r="R2826" i="1"/>
  <c r="S2826" i="1"/>
  <c r="U2826" i="1"/>
  <c r="V2826" i="1"/>
  <c r="W2826" i="1"/>
  <c r="X2826" i="1"/>
  <c r="Y2826" i="1"/>
  <c r="Z2826" i="1"/>
  <c r="AA2826" i="1"/>
  <c r="AB2826" i="1"/>
  <c r="A2827" i="1"/>
  <c r="B2827" i="1"/>
  <c r="C2827" i="1"/>
  <c r="D2827" i="1"/>
  <c r="E2827" i="1"/>
  <c r="F2827" i="1"/>
  <c r="G2827" i="1"/>
  <c r="H2827" i="1"/>
  <c r="I2827" i="1"/>
  <c r="J2827" i="1"/>
  <c r="K2827" i="1"/>
  <c r="L2827" i="1"/>
  <c r="M2827" i="1"/>
  <c r="N2827" i="1"/>
  <c r="O2827" i="1"/>
  <c r="P2827" i="1"/>
  <c r="Q2827" i="1"/>
  <c r="R2827" i="1"/>
  <c r="S2827" i="1"/>
  <c r="U2827" i="1"/>
  <c r="V2827" i="1"/>
  <c r="W2827" i="1"/>
  <c r="X2827" i="1"/>
  <c r="Y2827" i="1"/>
  <c r="Z2827" i="1"/>
  <c r="AA2827" i="1"/>
  <c r="AB2827" i="1"/>
  <c r="A2828" i="1"/>
  <c r="B2828" i="1"/>
  <c r="C2828" i="1"/>
  <c r="D2828" i="1"/>
  <c r="E2828" i="1"/>
  <c r="F2828" i="1"/>
  <c r="G2828" i="1"/>
  <c r="H2828" i="1"/>
  <c r="I2828" i="1"/>
  <c r="J2828" i="1"/>
  <c r="K2828" i="1"/>
  <c r="L2828" i="1"/>
  <c r="M2828" i="1"/>
  <c r="N2828" i="1"/>
  <c r="O2828" i="1"/>
  <c r="P2828" i="1"/>
  <c r="Q2828" i="1"/>
  <c r="R2828" i="1"/>
  <c r="S2828" i="1"/>
  <c r="U2828" i="1"/>
  <c r="V2828" i="1"/>
  <c r="W2828" i="1"/>
  <c r="X2828" i="1"/>
  <c r="Y2828" i="1"/>
  <c r="Z2828" i="1"/>
  <c r="AA2828" i="1"/>
  <c r="AB2828" i="1"/>
  <c r="A2829" i="1"/>
  <c r="B2829" i="1"/>
  <c r="C2829" i="1"/>
  <c r="D2829" i="1"/>
  <c r="E2829" i="1"/>
  <c r="F2829" i="1"/>
  <c r="G2829" i="1"/>
  <c r="H2829" i="1"/>
  <c r="I2829" i="1"/>
  <c r="J2829" i="1"/>
  <c r="K2829" i="1"/>
  <c r="L2829" i="1"/>
  <c r="M2829" i="1"/>
  <c r="N2829" i="1"/>
  <c r="O2829" i="1"/>
  <c r="P2829" i="1"/>
  <c r="Q2829" i="1"/>
  <c r="R2829" i="1"/>
  <c r="S2829" i="1"/>
  <c r="U2829" i="1"/>
  <c r="V2829" i="1"/>
  <c r="W2829" i="1"/>
  <c r="X2829" i="1"/>
  <c r="Y2829" i="1"/>
  <c r="Z2829" i="1"/>
  <c r="AA2829" i="1"/>
  <c r="AB2829" i="1"/>
  <c r="A2830" i="1"/>
  <c r="B2830" i="1"/>
  <c r="C2830" i="1"/>
  <c r="D2830" i="1"/>
  <c r="E2830" i="1"/>
  <c r="F2830" i="1"/>
  <c r="G2830" i="1"/>
  <c r="H2830" i="1"/>
  <c r="I2830" i="1"/>
  <c r="J2830" i="1"/>
  <c r="K2830" i="1"/>
  <c r="L2830" i="1"/>
  <c r="M2830" i="1"/>
  <c r="N2830" i="1"/>
  <c r="O2830" i="1"/>
  <c r="P2830" i="1"/>
  <c r="Q2830" i="1"/>
  <c r="R2830" i="1"/>
  <c r="S2830" i="1"/>
  <c r="U2830" i="1"/>
  <c r="V2830" i="1"/>
  <c r="W2830" i="1"/>
  <c r="X2830" i="1"/>
  <c r="Y2830" i="1"/>
  <c r="Z2830" i="1"/>
  <c r="AA2830" i="1"/>
  <c r="AB2830" i="1"/>
  <c r="A2831" i="1"/>
  <c r="B2831" i="1"/>
  <c r="C2831" i="1"/>
  <c r="D2831" i="1"/>
  <c r="E2831" i="1"/>
  <c r="F2831" i="1"/>
  <c r="G2831" i="1"/>
  <c r="H2831" i="1"/>
  <c r="I2831" i="1"/>
  <c r="J2831" i="1"/>
  <c r="K2831" i="1"/>
  <c r="L2831" i="1"/>
  <c r="M2831" i="1"/>
  <c r="N2831" i="1"/>
  <c r="O2831" i="1"/>
  <c r="P2831" i="1"/>
  <c r="Q2831" i="1"/>
  <c r="R2831" i="1"/>
  <c r="S2831" i="1"/>
  <c r="U2831" i="1"/>
  <c r="V2831" i="1"/>
  <c r="W2831" i="1"/>
  <c r="X2831" i="1"/>
  <c r="Y2831" i="1"/>
  <c r="Z2831" i="1"/>
  <c r="AA2831" i="1"/>
  <c r="AB2831" i="1"/>
  <c r="A2832" i="1"/>
  <c r="B2832" i="1"/>
  <c r="C2832" i="1"/>
  <c r="D2832" i="1"/>
  <c r="E2832" i="1"/>
  <c r="F2832" i="1"/>
  <c r="G2832" i="1"/>
  <c r="H2832" i="1"/>
  <c r="I2832" i="1"/>
  <c r="J2832" i="1"/>
  <c r="K2832" i="1"/>
  <c r="L2832" i="1"/>
  <c r="M2832" i="1"/>
  <c r="N2832" i="1"/>
  <c r="O2832" i="1"/>
  <c r="P2832" i="1"/>
  <c r="Q2832" i="1"/>
  <c r="R2832" i="1"/>
  <c r="S2832" i="1"/>
  <c r="U2832" i="1"/>
  <c r="V2832" i="1"/>
  <c r="W2832" i="1"/>
  <c r="X2832" i="1"/>
  <c r="Y2832" i="1"/>
  <c r="Z2832" i="1"/>
  <c r="AA2832" i="1"/>
  <c r="AB2832" i="1"/>
  <c r="A2833" i="1"/>
  <c r="B2833" i="1"/>
  <c r="C2833" i="1"/>
  <c r="D2833" i="1"/>
  <c r="E2833" i="1"/>
  <c r="F2833" i="1"/>
  <c r="G2833" i="1"/>
  <c r="H2833" i="1"/>
  <c r="I2833" i="1"/>
  <c r="J2833" i="1"/>
  <c r="K2833" i="1"/>
  <c r="L2833" i="1"/>
  <c r="M2833" i="1"/>
  <c r="N2833" i="1"/>
  <c r="O2833" i="1"/>
  <c r="P2833" i="1"/>
  <c r="Q2833" i="1"/>
  <c r="R2833" i="1"/>
  <c r="S2833" i="1"/>
  <c r="U2833" i="1"/>
  <c r="V2833" i="1"/>
  <c r="W2833" i="1"/>
  <c r="X2833" i="1"/>
  <c r="Y2833" i="1"/>
  <c r="Z2833" i="1"/>
  <c r="AA2833" i="1"/>
  <c r="AB2833" i="1"/>
  <c r="A2834" i="1"/>
  <c r="B2834" i="1"/>
  <c r="C2834" i="1"/>
  <c r="D2834" i="1"/>
  <c r="E2834" i="1"/>
  <c r="F2834" i="1"/>
  <c r="G2834" i="1"/>
  <c r="H2834" i="1"/>
  <c r="I2834" i="1"/>
  <c r="J2834" i="1"/>
  <c r="K2834" i="1"/>
  <c r="L2834" i="1"/>
  <c r="M2834" i="1"/>
  <c r="N2834" i="1"/>
  <c r="O2834" i="1"/>
  <c r="P2834" i="1"/>
  <c r="Q2834" i="1"/>
  <c r="R2834" i="1"/>
  <c r="S2834" i="1"/>
  <c r="U2834" i="1"/>
  <c r="V2834" i="1"/>
  <c r="W2834" i="1"/>
  <c r="X2834" i="1"/>
  <c r="Y2834" i="1"/>
  <c r="Z2834" i="1"/>
  <c r="AA2834" i="1"/>
  <c r="AB2834" i="1"/>
  <c r="A2835" i="1"/>
  <c r="B2835" i="1"/>
  <c r="C2835" i="1"/>
  <c r="D2835" i="1"/>
  <c r="E2835" i="1"/>
  <c r="F2835" i="1"/>
  <c r="G2835" i="1"/>
  <c r="H2835" i="1"/>
  <c r="I2835" i="1"/>
  <c r="J2835" i="1"/>
  <c r="K2835" i="1"/>
  <c r="L2835" i="1"/>
  <c r="M2835" i="1"/>
  <c r="N2835" i="1"/>
  <c r="O2835" i="1"/>
  <c r="P2835" i="1"/>
  <c r="Q2835" i="1"/>
  <c r="R2835" i="1"/>
  <c r="S2835" i="1"/>
  <c r="U2835" i="1"/>
  <c r="V2835" i="1"/>
  <c r="W2835" i="1"/>
  <c r="X2835" i="1"/>
  <c r="Y2835" i="1"/>
  <c r="Z2835" i="1"/>
  <c r="AA2835" i="1"/>
  <c r="AB2835" i="1"/>
  <c r="A2836" i="1"/>
  <c r="B2836" i="1"/>
  <c r="C2836" i="1"/>
  <c r="D2836" i="1"/>
  <c r="E2836" i="1"/>
  <c r="F2836" i="1"/>
  <c r="G2836" i="1"/>
  <c r="H2836" i="1"/>
  <c r="I2836" i="1"/>
  <c r="J2836" i="1"/>
  <c r="K2836" i="1"/>
  <c r="L2836" i="1"/>
  <c r="M2836" i="1"/>
  <c r="N2836" i="1"/>
  <c r="O2836" i="1"/>
  <c r="P2836" i="1"/>
  <c r="Q2836" i="1"/>
  <c r="R2836" i="1"/>
  <c r="S2836" i="1"/>
  <c r="U2836" i="1"/>
  <c r="V2836" i="1"/>
  <c r="W2836" i="1"/>
  <c r="X2836" i="1"/>
  <c r="Y2836" i="1"/>
  <c r="Z2836" i="1"/>
  <c r="AA2836" i="1"/>
  <c r="AB2836" i="1"/>
  <c r="A2837" i="1"/>
  <c r="B2837" i="1"/>
  <c r="C2837" i="1"/>
  <c r="D2837" i="1"/>
  <c r="E2837" i="1"/>
  <c r="F2837" i="1"/>
  <c r="G2837" i="1"/>
  <c r="H2837" i="1"/>
  <c r="I2837" i="1"/>
  <c r="J2837" i="1"/>
  <c r="K2837" i="1"/>
  <c r="L2837" i="1"/>
  <c r="M2837" i="1"/>
  <c r="N2837" i="1"/>
  <c r="O2837" i="1"/>
  <c r="P2837" i="1"/>
  <c r="Q2837" i="1"/>
  <c r="R2837" i="1"/>
  <c r="S2837" i="1"/>
  <c r="U2837" i="1"/>
  <c r="V2837" i="1"/>
  <c r="W2837" i="1"/>
  <c r="X2837" i="1"/>
  <c r="Y2837" i="1"/>
  <c r="Z2837" i="1"/>
  <c r="AA2837" i="1"/>
  <c r="AB2837" i="1"/>
  <c r="A2838" i="1"/>
  <c r="B2838" i="1"/>
  <c r="C2838" i="1"/>
  <c r="D2838" i="1"/>
  <c r="E2838" i="1"/>
  <c r="F2838" i="1"/>
  <c r="G2838" i="1"/>
  <c r="H2838" i="1"/>
  <c r="I2838" i="1"/>
  <c r="J2838" i="1"/>
  <c r="K2838" i="1"/>
  <c r="L2838" i="1"/>
  <c r="M2838" i="1"/>
  <c r="N2838" i="1"/>
  <c r="O2838" i="1"/>
  <c r="P2838" i="1"/>
  <c r="Q2838" i="1"/>
  <c r="R2838" i="1"/>
  <c r="S2838" i="1"/>
  <c r="U2838" i="1"/>
  <c r="V2838" i="1"/>
  <c r="W2838" i="1"/>
  <c r="X2838" i="1"/>
  <c r="Y2838" i="1"/>
  <c r="Z2838" i="1"/>
  <c r="AA2838" i="1"/>
  <c r="AB2838" i="1"/>
  <c r="A2839" i="1"/>
  <c r="B2839" i="1"/>
  <c r="C2839" i="1"/>
  <c r="D2839" i="1"/>
  <c r="E2839" i="1"/>
  <c r="F2839" i="1"/>
  <c r="G2839" i="1"/>
  <c r="H2839" i="1"/>
  <c r="I2839" i="1"/>
  <c r="J2839" i="1"/>
  <c r="K2839" i="1"/>
  <c r="L2839" i="1"/>
  <c r="M2839" i="1"/>
  <c r="N2839" i="1"/>
  <c r="O2839" i="1"/>
  <c r="P2839" i="1"/>
  <c r="Q2839" i="1"/>
  <c r="R2839" i="1"/>
  <c r="S2839" i="1"/>
  <c r="U2839" i="1"/>
  <c r="V2839" i="1"/>
  <c r="W2839" i="1"/>
  <c r="X2839" i="1"/>
  <c r="Y2839" i="1"/>
  <c r="Z2839" i="1"/>
  <c r="AA2839" i="1"/>
  <c r="AB2839" i="1"/>
  <c r="A2840" i="1"/>
  <c r="B2840" i="1"/>
  <c r="C2840" i="1"/>
  <c r="D2840" i="1"/>
  <c r="E2840" i="1"/>
  <c r="F2840" i="1"/>
  <c r="G2840" i="1"/>
  <c r="H2840" i="1"/>
  <c r="I2840" i="1"/>
  <c r="J2840" i="1"/>
  <c r="K2840" i="1"/>
  <c r="L2840" i="1"/>
  <c r="M2840" i="1"/>
  <c r="N2840" i="1"/>
  <c r="O2840" i="1"/>
  <c r="P2840" i="1"/>
  <c r="Q2840" i="1"/>
  <c r="R2840" i="1"/>
  <c r="S2840" i="1"/>
  <c r="U2840" i="1"/>
  <c r="V2840" i="1"/>
  <c r="W2840" i="1"/>
  <c r="X2840" i="1"/>
  <c r="Y2840" i="1"/>
  <c r="Z2840" i="1"/>
  <c r="AA2840" i="1"/>
  <c r="AB2840" i="1"/>
  <c r="A2841" i="1"/>
  <c r="B2841" i="1"/>
  <c r="C2841" i="1"/>
  <c r="D2841" i="1"/>
  <c r="E2841" i="1"/>
  <c r="F2841" i="1"/>
  <c r="G2841" i="1"/>
  <c r="H2841" i="1"/>
  <c r="I2841" i="1"/>
  <c r="J2841" i="1"/>
  <c r="K2841" i="1"/>
  <c r="L2841" i="1"/>
  <c r="M2841" i="1"/>
  <c r="N2841" i="1"/>
  <c r="O2841" i="1"/>
  <c r="P2841" i="1"/>
  <c r="Q2841" i="1"/>
  <c r="R2841" i="1"/>
  <c r="S2841" i="1"/>
  <c r="U2841" i="1"/>
  <c r="V2841" i="1"/>
  <c r="W2841" i="1"/>
  <c r="X2841" i="1"/>
  <c r="Y2841" i="1"/>
  <c r="Z2841" i="1"/>
  <c r="AA2841" i="1"/>
  <c r="AB2841" i="1"/>
  <c r="A2842" i="1"/>
  <c r="B2842" i="1"/>
  <c r="C2842" i="1"/>
  <c r="D2842" i="1"/>
  <c r="E2842" i="1"/>
  <c r="F2842" i="1"/>
  <c r="G2842" i="1"/>
  <c r="H2842" i="1"/>
  <c r="I2842" i="1"/>
  <c r="J2842" i="1"/>
  <c r="K2842" i="1"/>
  <c r="L2842" i="1"/>
  <c r="M2842" i="1"/>
  <c r="N2842" i="1"/>
  <c r="O2842" i="1"/>
  <c r="P2842" i="1"/>
  <c r="Q2842" i="1"/>
  <c r="R2842" i="1"/>
  <c r="S2842" i="1"/>
  <c r="U2842" i="1"/>
  <c r="V2842" i="1"/>
  <c r="W2842" i="1"/>
  <c r="X2842" i="1"/>
  <c r="Y2842" i="1"/>
  <c r="Z2842" i="1"/>
  <c r="AA2842" i="1"/>
  <c r="AB2842" i="1"/>
  <c r="A2843" i="1"/>
  <c r="B2843" i="1"/>
  <c r="C2843" i="1"/>
  <c r="D2843" i="1"/>
  <c r="E2843" i="1"/>
  <c r="F2843" i="1"/>
  <c r="G2843" i="1"/>
  <c r="H2843" i="1"/>
  <c r="I2843" i="1"/>
  <c r="J2843" i="1"/>
  <c r="K2843" i="1"/>
  <c r="L2843" i="1"/>
  <c r="M2843" i="1"/>
  <c r="N2843" i="1"/>
  <c r="O2843" i="1"/>
  <c r="P2843" i="1"/>
  <c r="Q2843" i="1"/>
  <c r="R2843" i="1"/>
  <c r="S2843" i="1"/>
  <c r="U2843" i="1"/>
  <c r="V2843" i="1"/>
  <c r="W2843" i="1"/>
  <c r="X2843" i="1"/>
  <c r="Y2843" i="1"/>
  <c r="Z2843" i="1"/>
  <c r="AA2843" i="1"/>
  <c r="AB2843" i="1"/>
  <c r="A2844" i="1"/>
  <c r="B2844" i="1"/>
  <c r="C2844" i="1"/>
  <c r="D2844" i="1"/>
  <c r="E2844" i="1"/>
  <c r="F2844" i="1"/>
  <c r="G2844" i="1"/>
  <c r="H2844" i="1"/>
  <c r="I2844" i="1"/>
  <c r="J2844" i="1"/>
  <c r="K2844" i="1"/>
  <c r="L2844" i="1"/>
  <c r="M2844" i="1"/>
  <c r="N2844" i="1"/>
  <c r="O2844" i="1"/>
  <c r="P2844" i="1"/>
  <c r="Q2844" i="1"/>
  <c r="R2844" i="1"/>
  <c r="S2844" i="1"/>
  <c r="U2844" i="1"/>
  <c r="V2844" i="1"/>
  <c r="W2844" i="1"/>
  <c r="X2844" i="1"/>
  <c r="Y2844" i="1"/>
  <c r="Z2844" i="1"/>
  <c r="AA2844" i="1"/>
  <c r="AB2844" i="1"/>
  <c r="A2845" i="1"/>
  <c r="B2845" i="1"/>
  <c r="C2845" i="1"/>
  <c r="D2845" i="1"/>
  <c r="E2845" i="1"/>
  <c r="F2845" i="1"/>
  <c r="G2845" i="1"/>
  <c r="H2845" i="1"/>
  <c r="I2845" i="1"/>
  <c r="J2845" i="1"/>
  <c r="K2845" i="1"/>
  <c r="L2845" i="1"/>
  <c r="M2845" i="1"/>
  <c r="N2845" i="1"/>
  <c r="O2845" i="1"/>
  <c r="P2845" i="1"/>
  <c r="Q2845" i="1"/>
  <c r="R2845" i="1"/>
  <c r="S2845" i="1"/>
  <c r="U2845" i="1"/>
  <c r="V2845" i="1"/>
  <c r="W2845" i="1"/>
  <c r="X2845" i="1"/>
  <c r="Y2845" i="1"/>
  <c r="Z2845" i="1"/>
  <c r="AA2845" i="1"/>
  <c r="AB2845" i="1"/>
  <c r="A2846" i="1"/>
  <c r="B2846" i="1"/>
  <c r="C2846" i="1"/>
  <c r="D2846" i="1"/>
  <c r="E2846" i="1"/>
  <c r="F2846" i="1"/>
  <c r="G2846" i="1"/>
  <c r="H2846" i="1"/>
  <c r="I2846" i="1"/>
  <c r="J2846" i="1"/>
  <c r="K2846" i="1"/>
  <c r="L2846" i="1"/>
  <c r="M2846" i="1"/>
  <c r="N2846" i="1"/>
  <c r="O2846" i="1"/>
  <c r="P2846" i="1"/>
  <c r="Q2846" i="1"/>
  <c r="R2846" i="1"/>
  <c r="S2846" i="1"/>
  <c r="U2846" i="1"/>
  <c r="V2846" i="1"/>
  <c r="W2846" i="1"/>
  <c r="X2846" i="1"/>
  <c r="Y2846" i="1"/>
  <c r="Z2846" i="1"/>
  <c r="AA2846" i="1"/>
  <c r="AB2846" i="1"/>
  <c r="A2847" i="1"/>
  <c r="B2847" i="1"/>
  <c r="C2847" i="1"/>
  <c r="D2847" i="1"/>
  <c r="E2847" i="1"/>
  <c r="F2847" i="1"/>
  <c r="G2847" i="1"/>
  <c r="H2847" i="1"/>
  <c r="I2847" i="1"/>
  <c r="J2847" i="1"/>
  <c r="K2847" i="1"/>
  <c r="L2847" i="1"/>
  <c r="M2847" i="1"/>
  <c r="N2847" i="1"/>
  <c r="O2847" i="1"/>
  <c r="P2847" i="1"/>
  <c r="Q2847" i="1"/>
  <c r="R2847" i="1"/>
  <c r="S2847" i="1"/>
  <c r="U2847" i="1"/>
  <c r="V2847" i="1"/>
  <c r="W2847" i="1"/>
  <c r="X2847" i="1"/>
  <c r="Y2847" i="1"/>
  <c r="Z2847" i="1"/>
  <c r="AA2847" i="1"/>
  <c r="AB2847" i="1"/>
  <c r="A2848" i="1"/>
  <c r="B2848" i="1"/>
  <c r="C2848" i="1"/>
  <c r="D2848" i="1"/>
  <c r="E2848" i="1"/>
  <c r="F2848" i="1"/>
  <c r="G2848" i="1"/>
  <c r="H2848" i="1"/>
  <c r="I2848" i="1"/>
  <c r="J2848" i="1"/>
  <c r="K2848" i="1"/>
  <c r="L2848" i="1"/>
  <c r="M2848" i="1"/>
  <c r="N2848" i="1"/>
  <c r="O2848" i="1"/>
  <c r="P2848" i="1"/>
  <c r="Q2848" i="1"/>
  <c r="R2848" i="1"/>
  <c r="S2848" i="1"/>
  <c r="U2848" i="1"/>
  <c r="V2848" i="1"/>
  <c r="W2848" i="1"/>
  <c r="X2848" i="1"/>
  <c r="Y2848" i="1"/>
  <c r="Z2848" i="1"/>
  <c r="AA2848" i="1"/>
  <c r="AB2848" i="1"/>
  <c r="A2849" i="1"/>
  <c r="B2849" i="1"/>
  <c r="C2849" i="1"/>
  <c r="D2849" i="1"/>
  <c r="E2849" i="1"/>
  <c r="F2849" i="1"/>
  <c r="G2849" i="1"/>
  <c r="H2849" i="1"/>
  <c r="I2849" i="1"/>
  <c r="J2849" i="1"/>
  <c r="K2849" i="1"/>
  <c r="L2849" i="1"/>
  <c r="M2849" i="1"/>
  <c r="N2849" i="1"/>
  <c r="O2849" i="1"/>
  <c r="P2849" i="1"/>
  <c r="Q2849" i="1"/>
  <c r="R2849" i="1"/>
  <c r="S2849" i="1"/>
  <c r="U2849" i="1"/>
  <c r="V2849" i="1"/>
  <c r="W2849" i="1"/>
  <c r="X2849" i="1"/>
  <c r="Y2849" i="1"/>
  <c r="Z2849" i="1"/>
  <c r="AA2849" i="1"/>
  <c r="AB2849" i="1"/>
  <c r="A2850" i="1"/>
  <c r="B2850" i="1"/>
  <c r="C2850" i="1"/>
  <c r="D2850" i="1"/>
  <c r="E2850" i="1"/>
  <c r="F2850" i="1"/>
  <c r="G2850" i="1"/>
  <c r="H2850" i="1"/>
  <c r="I2850" i="1"/>
  <c r="J2850" i="1"/>
  <c r="K2850" i="1"/>
  <c r="L2850" i="1"/>
  <c r="M2850" i="1"/>
  <c r="N2850" i="1"/>
  <c r="O2850" i="1"/>
  <c r="P2850" i="1"/>
  <c r="Q2850" i="1"/>
  <c r="R2850" i="1"/>
  <c r="S2850" i="1"/>
  <c r="U2850" i="1"/>
  <c r="V2850" i="1"/>
  <c r="W2850" i="1"/>
  <c r="X2850" i="1"/>
  <c r="Y2850" i="1"/>
  <c r="Z2850" i="1"/>
  <c r="AA2850" i="1"/>
  <c r="AB2850" i="1"/>
  <c r="A2851" i="1"/>
  <c r="B2851" i="1"/>
  <c r="C2851" i="1"/>
  <c r="D2851" i="1"/>
  <c r="E2851" i="1"/>
  <c r="F2851" i="1"/>
  <c r="G2851" i="1"/>
  <c r="H2851" i="1"/>
  <c r="I2851" i="1"/>
  <c r="J2851" i="1"/>
  <c r="K2851" i="1"/>
  <c r="L2851" i="1"/>
  <c r="M2851" i="1"/>
  <c r="N2851" i="1"/>
  <c r="O2851" i="1"/>
  <c r="P2851" i="1"/>
  <c r="Q2851" i="1"/>
  <c r="R2851" i="1"/>
  <c r="S2851" i="1"/>
  <c r="U2851" i="1"/>
  <c r="V2851" i="1"/>
  <c r="W2851" i="1"/>
  <c r="X2851" i="1"/>
  <c r="Y2851" i="1"/>
  <c r="Z2851" i="1"/>
  <c r="AA2851" i="1"/>
  <c r="AB2851" i="1"/>
  <c r="A2852" i="1"/>
  <c r="B2852" i="1"/>
  <c r="C2852" i="1"/>
  <c r="D2852" i="1"/>
  <c r="E2852" i="1"/>
  <c r="F2852" i="1"/>
  <c r="G2852" i="1"/>
  <c r="H2852" i="1"/>
  <c r="I2852" i="1"/>
  <c r="J2852" i="1"/>
  <c r="K2852" i="1"/>
  <c r="L2852" i="1"/>
  <c r="M2852" i="1"/>
  <c r="N2852" i="1"/>
  <c r="O2852" i="1"/>
  <c r="P2852" i="1"/>
  <c r="Q2852" i="1"/>
  <c r="R2852" i="1"/>
  <c r="S2852" i="1"/>
  <c r="U2852" i="1"/>
  <c r="V2852" i="1"/>
  <c r="W2852" i="1"/>
  <c r="X2852" i="1"/>
  <c r="Y2852" i="1"/>
  <c r="Z2852" i="1"/>
  <c r="AA2852" i="1"/>
  <c r="AB2852" i="1"/>
  <c r="A2853" i="1"/>
  <c r="B2853" i="1"/>
  <c r="C2853" i="1"/>
  <c r="D2853" i="1"/>
  <c r="E2853" i="1"/>
  <c r="F2853" i="1"/>
  <c r="G2853" i="1"/>
  <c r="H2853" i="1"/>
  <c r="I2853" i="1"/>
  <c r="J2853" i="1"/>
  <c r="K2853" i="1"/>
  <c r="L2853" i="1"/>
  <c r="M2853" i="1"/>
  <c r="N2853" i="1"/>
  <c r="O2853" i="1"/>
  <c r="P2853" i="1"/>
  <c r="Q2853" i="1"/>
  <c r="R2853" i="1"/>
  <c r="S2853" i="1"/>
  <c r="U2853" i="1"/>
  <c r="V2853" i="1"/>
  <c r="W2853" i="1"/>
  <c r="X2853" i="1"/>
  <c r="Y2853" i="1"/>
  <c r="Z2853" i="1"/>
  <c r="AA2853" i="1"/>
  <c r="AB2853" i="1"/>
  <c r="A2854" i="1"/>
  <c r="B2854" i="1"/>
  <c r="C2854" i="1"/>
  <c r="D2854" i="1"/>
  <c r="E2854" i="1"/>
  <c r="F2854" i="1"/>
  <c r="G2854" i="1"/>
  <c r="H2854" i="1"/>
  <c r="I2854" i="1"/>
  <c r="J2854" i="1"/>
  <c r="K2854" i="1"/>
  <c r="L2854" i="1"/>
  <c r="M2854" i="1"/>
  <c r="N2854" i="1"/>
  <c r="O2854" i="1"/>
  <c r="P2854" i="1"/>
  <c r="Q2854" i="1"/>
  <c r="R2854" i="1"/>
  <c r="S2854" i="1"/>
  <c r="U2854" i="1"/>
  <c r="V2854" i="1"/>
  <c r="W2854" i="1"/>
  <c r="X2854" i="1"/>
  <c r="Y2854" i="1"/>
  <c r="Z2854" i="1"/>
  <c r="AA2854" i="1"/>
  <c r="AB2854" i="1"/>
  <c r="A2855" i="1"/>
  <c r="B2855" i="1"/>
  <c r="C2855" i="1"/>
  <c r="D2855" i="1"/>
  <c r="E2855" i="1"/>
  <c r="F2855" i="1"/>
  <c r="G2855" i="1"/>
  <c r="H2855" i="1"/>
  <c r="I2855" i="1"/>
  <c r="J2855" i="1"/>
  <c r="K2855" i="1"/>
  <c r="L2855" i="1"/>
  <c r="M2855" i="1"/>
  <c r="N2855" i="1"/>
  <c r="O2855" i="1"/>
  <c r="P2855" i="1"/>
  <c r="Q2855" i="1"/>
  <c r="R2855" i="1"/>
  <c r="S2855" i="1"/>
  <c r="U2855" i="1"/>
  <c r="V2855" i="1"/>
  <c r="W2855" i="1"/>
  <c r="X2855" i="1"/>
  <c r="Y2855" i="1"/>
  <c r="Z2855" i="1"/>
  <c r="AA2855" i="1"/>
  <c r="AB2855" i="1"/>
  <c r="A2856" i="1"/>
  <c r="B2856" i="1"/>
  <c r="C2856" i="1"/>
  <c r="D2856" i="1"/>
  <c r="E2856" i="1"/>
  <c r="F2856" i="1"/>
  <c r="G2856" i="1"/>
  <c r="H2856" i="1"/>
  <c r="I2856" i="1"/>
  <c r="J2856" i="1"/>
  <c r="K2856" i="1"/>
  <c r="L2856" i="1"/>
  <c r="M2856" i="1"/>
  <c r="N2856" i="1"/>
  <c r="O2856" i="1"/>
  <c r="P2856" i="1"/>
  <c r="Q2856" i="1"/>
  <c r="R2856" i="1"/>
  <c r="S2856" i="1"/>
  <c r="U2856" i="1"/>
  <c r="V2856" i="1"/>
  <c r="W2856" i="1"/>
  <c r="X2856" i="1"/>
  <c r="Y2856" i="1"/>
  <c r="Z2856" i="1"/>
  <c r="AA2856" i="1"/>
  <c r="AB2856" i="1"/>
  <c r="A2857" i="1"/>
  <c r="B2857" i="1"/>
  <c r="C2857" i="1"/>
  <c r="D2857" i="1"/>
  <c r="E2857" i="1"/>
  <c r="F2857" i="1"/>
  <c r="G2857" i="1"/>
  <c r="H2857" i="1"/>
  <c r="I2857" i="1"/>
  <c r="J2857" i="1"/>
  <c r="K2857" i="1"/>
  <c r="L2857" i="1"/>
  <c r="M2857" i="1"/>
  <c r="N2857" i="1"/>
  <c r="O2857" i="1"/>
  <c r="P2857" i="1"/>
  <c r="Q2857" i="1"/>
  <c r="R2857" i="1"/>
  <c r="S2857" i="1"/>
  <c r="U2857" i="1"/>
  <c r="V2857" i="1"/>
  <c r="W2857" i="1"/>
  <c r="X2857" i="1"/>
  <c r="Y2857" i="1"/>
  <c r="Z2857" i="1"/>
  <c r="AA2857" i="1"/>
  <c r="AB2857" i="1"/>
  <c r="A2858" i="1"/>
  <c r="B2858" i="1"/>
  <c r="C2858" i="1"/>
  <c r="D2858" i="1"/>
  <c r="E2858" i="1"/>
  <c r="F2858" i="1"/>
  <c r="G2858" i="1"/>
  <c r="H2858" i="1"/>
  <c r="I2858" i="1"/>
  <c r="J2858" i="1"/>
  <c r="K2858" i="1"/>
  <c r="L2858" i="1"/>
  <c r="M2858" i="1"/>
  <c r="N2858" i="1"/>
  <c r="O2858" i="1"/>
  <c r="P2858" i="1"/>
  <c r="Q2858" i="1"/>
  <c r="R2858" i="1"/>
  <c r="S2858" i="1"/>
  <c r="U2858" i="1"/>
  <c r="V2858" i="1"/>
  <c r="W2858" i="1"/>
  <c r="X2858" i="1"/>
  <c r="Y2858" i="1"/>
  <c r="Z2858" i="1"/>
  <c r="AA2858" i="1"/>
  <c r="AB2858" i="1"/>
  <c r="A2859" i="1"/>
  <c r="B2859" i="1"/>
  <c r="C2859" i="1"/>
  <c r="D2859" i="1"/>
  <c r="E2859" i="1"/>
  <c r="F2859" i="1"/>
  <c r="G2859" i="1"/>
  <c r="H2859" i="1"/>
  <c r="I2859" i="1"/>
  <c r="J2859" i="1"/>
  <c r="K2859" i="1"/>
  <c r="L2859" i="1"/>
  <c r="M2859" i="1"/>
  <c r="N2859" i="1"/>
  <c r="O2859" i="1"/>
  <c r="P2859" i="1"/>
  <c r="Q2859" i="1"/>
  <c r="R2859" i="1"/>
  <c r="S2859" i="1"/>
  <c r="U2859" i="1"/>
  <c r="V2859" i="1"/>
  <c r="W2859" i="1"/>
  <c r="X2859" i="1"/>
  <c r="Y2859" i="1"/>
  <c r="Z2859" i="1"/>
  <c r="AA2859" i="1"/>
  <c r="AB2859" i="1"/>
  <c r="A2860" i="1"/>
  <c r="B2860" i="1"/>
  <c r="C2860" i="1"/>
  <c r="D2860" i="1"/>
  <c r="E2860" i="1"/>
  <c r="F2860" i="1"/>
  <c r="G2860" i="1"/>
  <c r="H2860" i="1"/>
  <c r="I2860" i="1"/>
  <c r="J2860" i="1"/>
  <c r="K2860" i="1"/>
  <c r="L2860" i="1"/>
  <c r="M2860" i="1"/>
  <c r="N2860" i="1"/>
  <c r="O2860" i="1"/>
  <c r="P2860" i="1"/>
  <c r="Q2860" i="1"/>
  <c r="R2860" i="1"/>
  <c r="S2860" i="1"/>
  <c r="U2860" i="1"/>
  <c r="V2860" i="1"/>
  <c r="W2860" i="1"/>
  <c r="X2860" i="1"/>
  <c r="Y2860" i="1"/>
  <c r="Z2860" i="1"/>
  <c r="AA2860" i="1"/>
  <c r="AB2860" i="1"/>
  <c r="A2861" i="1"/>
  <c r="B2861" i="1"/>
  <c r="C2861" i="1"/>
  <c r="D2861" i="1"/>
  <c r="E2861" i="1"/>
  <c r="F2861" i="1"/>
  <c r="G2861" i="1"/>
  <c r="H2861" i="1"/>
  <c r="I2861" i="1"/>
  <c r="J2861" i="1"/>
  <c r="K2861" i="1"/>
  <c r="L2861" i="1"/>
  <c r="M2861" i="1"/>
  <c r="N2861" i="1"/>
  <c r="O2861" i="1"/>
  <c r="P2861" i="1"/>
  <c r="Q2861" i="1"/>
  <c r="R2861" i="1"/>
  <c r="S2861" i="1"/>
  <c r="U2861" i="1"/>
  <c r="V2861" i="1"/>
  <c r="W2861" i="1"/>
  <c r="X2861" i="1"/>
  <c r="Y2861" i="1"/>
  <c r="Z2861" i="1"/>
  <c r="AA2861" i="1"/>
  <c r="AB2861" i="1"/>
  <c r="A2862" i="1"/>
  <c r="B2862" i="1"/>
  <c r="C2862" i="1"/>
  <c r="D2862" i="1"/>
  <c r="E2862" i="1"/>
  <c r="F2862" i="1"/>
  <c r="G2862" i="1"/>
  <c r="H2862" i="1"/>
  <c r="I2862" i="1"/>
  <c r="J2862" i="1"/>
  <c r="K2862" i="1"/>
  <c r="L2862" i="1"/>
  <c r="M2862" i="1"/>
  <c r="N2862" i="1"/>
  <c r="O2862" i="1"/>
  <c r="P2862" i="1"/>
  <c r="Q2862" i="1"/>
  <c r="R2862" i="1"/>
  <c r="S2862" i="1"/>
  <c r="U2862" i="1"/>
  <c r="V2862" i="1"/>
  <c r="W2862" i="1"/>
  <c r="X2862" i="1"/>
  <c r="Y2862" i="1"/>
  <c r="Z2862" i="1"/>
  <c r="AA2862" i="1"/>
  <c r="AB2862" i="1"/>
  <c r="A2863" i="1"/>
  <c r="B2863" i="1"/>
  <c r="C2863" i="1"/>
  <c r="D2863" i="1"/>
  <c r="E2863" i="1"/>
  <c r="F2863" i="1"/>
  <c r="G2863" i="1"/>
  <c r="H2863" i="1"/>
  <c r="I2863" i="1"/>
  <c r="J2863" i="1"/>
  <c r="K2863" i="1"/>
  <c r="L2863" i="1"/>
  <c r="M2863" i="1"/>
  <c r="N2863" i="1"/>
  <c r="O2863" i="1"/>
  <c r="P2863" i="1"/>
  <c r="Q2863" i="1"/>
  <c r="R2863" i="1"/>
  <c r="S2863" i="1"/>
  <c r="U2863" i="1"/>
  <c r="V2863" i="1"/>
  <c r="W2863" i="1"/>
  <c r="X2863" i="1"/>
  <c r="Y2863" i="1"/>
  <c r="Z2863" i="1"/>
  <c r="AA2863" i="1"/>
  <c r="AB2863" i="1"/>
  <c r="A2864" i="1"/>
  <c r="B2864" i="1"/>
  <c r="C2864" i="1"/>
  <c r="D2864" i="1"/>
  <c r="E2864" i="1"/>
  <c r="F2864" i="1"/>
  <c r="G2864" i="1"/>
  <c r="H2864" i="1"/>
  <c r="I2864" i="1"/>
  <c r="J2864" i="1"/>
  <c r="K2864" i="1"/>
  <c r="L2864" i="1"/>
  <c r="M2864" i="1"/>
  <c r="N2864" i="1"/>
  <c r="O2864" i="1"/>
  <c r="P2864" i="1"/>
  <c r="Q2864" i="1"/>
  <c r="R2864" i="1"/>
  <c r="S2864" i="1"/>
  <c r="U2864" i="1"/>
  <c r="V2864" i="1"/>
  <c r="W2864" i="1"/>
  <c r="X2864" i="1"/>
  <c r="Y2864" i="1"/>
  <c r="Z2864" i="1"/>
  <c r="AA2864" i="1"/>
  <c r="AB2864" i="1"/>
  <c r="A2865" i="1"/>
  <c r="B2865" i="1"/>
  <c r="C2865" i="1"/>
  <c r="D2865" i="1"/>
  <c r="E2865" i="1"/>
  <c r="F2865" i="1"/>
  <c r="G2865" i="1"/>
  <c r="H2865" i="1"/>
  <c r="I2865" i="1"/>
  <c r="J2865" i="1"/>
  <c r="K2865" i="1"/>
  <c r="L2865" i="1"/>
  <c r="M2865" i="1"/>
  <c r="N2865" i="1"/>
  <c r="O2865" i="1"/>
  <c r="P2865" i="1"/>
  <c r="Q2865" i="1"/>
  <c r="R2865" i="1"/>
  <c r="S2865" i="1"/>
  <c r="U2865" i="1"/>
  <c r="V2865" i="1"/>
  <c r="W2865" i="1"/>
  <c r="X2865" i="1"/>
  <c r="Y2865" i="1"/>
  <c r="Z2865" i="1"/>
  <c r="AA2865" i="1"/>
  <c r="AB2865" i="1"/>
  <c r="A2866" i="1"/>
  <c r="B2866" i="1"/>
  <c r="C2866" i="1"/>
  <c r="D2866" i="1"/>
  <c r="E2866" i="1"/>
  <c r="F2866" i="1"/>
  <c r="G2866" i="1"/>
  <c r="H2866" i="1"/>
  <c r="I2866" i="1"/>
  <c r="J2866" i="1"/>
  <c r="K2866" i="1"/>
  <c r="L2866" i="1"/>
  <c r="M2866" i="1"/>
  <c r="N2866" i="1"/>
  <c r="O2866" i="1"/>
  <c r="P2866" i="1"/>
  <c r="Q2866" i="1"/>
  <c r="R2866" i="1"/>
  <c r="S2866" i="1"/>
  <c r="U2866" i="1"/>
  <c r="V2866" i="1"/>
  <c r="W2866" i="1"/>
  <c r="X2866" i="1"/>
  <c r="Y2866" i="1"/>
  <c r="Z2866" i="1"/>
  <c r="AA2866" i="1"/>
  <c r="AB2866" i="1"/>
  <c r="A2867" i="1"/>
  <c r="B2867" i="1"/>
  <c r="C2867" i="1"/>
  <c r="D2867" i="1"/>
  <c r="E2867" i="1"/>
  <c r="F2867" i="1"/>
  <c r="G2867" i="1"/>
  <c r="H2867" i="1"/>
  <c r="I2867" i="1"/>
  <c r="J2867" i="1"/>
  <c r="K2867" i="1"/>
  <c r="L2867" i="1"/>
  <c r="M2867" i="1"/>
  <c r="N2867" i="1"/>
  <c r="O2867" i="1"/>
  <c r="P2867" i="1"/>
  <c r="Q2867" i="1"/>
  <c r="R2867" i="1"/>
  <c r="S2867" i="1"/>
  <c r="U2867" i="1"/>
  <c r="V2867" i="1"/>
  <c r="W2867" i="1"/>
  <c r="X2867" i="1"/>
  <c r="Y2867" i="1"/>
  <c r="Z2867" i="1"/>
  <c r="AA2867" i="1"/>
  <c r="AB2867" i="1"/>
  <c r="A2868" i="1"/>
  <c r="B2868" i="1"/>
  <c r="C2868" i="1"/>
  <c r="D2868" i="1"/>
  <c r="E2868" i="1"/>
  <c r="F2868" i="1"/>
  <c r="G2868" i="1"/>
  <c r="H2868" i="1"/>
  <c r="I2868" i="1"/>
  <c r="J2868" i="1"/>
  <c r="K2868" i="1"/>
  <c r="L2868" i="1"/>
  <c r="M2868" i="1"/>
  <c r="N2868" i="1"/>
  <c r="O2868" i="1"/>
  <c r="P2868" i="1"/>
  <c r="Q2868" i="1"/>
  <c r="R2868" i="1"/>
  <c r="S2868" i="1"/>
  <c r="U2868" i="1"/>
  <c r="V2868" i="1"/>
  <c r="W2868" i="1"/>
  <c r="X2868" i="1"/>
  <c r="Y2868" i="1"/>
  <c r="Z2868" i="1"/>
  <c r="AA2868" i="1"/>
  <c r="AB2868" i="1"/>
  <c r="A2869" i="1"/>
  <c r="B2869" i="1"/>
  <c r="C2869" i="1"/>
  <c r="D2869" i="1"/>
  <c r="E2869" i="1"/>
  <c r="F2869" i="1"/>
  <c r="G2869" i="1"/>
  <c r="H2869" i="1"/>
  <c r="I2869" i="1"/>
  <c r="J2869" i="1"/>
  <c r="K2869" i="1"/>
  <c r="L2869" i="1"/>
  <c r="M2869" i="1"/>
  <c r="N2869" i="1"/>
  <c r="O2869" i="1"/>
  <c r="P2869" i="1"/>
  <c r="Q2869" i="1"/>
  <c r="R2869" i="1"/>
  <c r="S2869" i="1"/>
  <c r="U2869" i="1"/>
  <c r="V2869" i="1"/>
  <c r="W2869" i="1"/>
  <c r="X2869" i="1"/>
  <c r="Y2869" i="1"/>
  <c r="Z2869" i="1"/>
  <c r="AA2869" i="1"/>
  <c r="AB2869" i="1"/>
  <c r="A2870" i="1"/>
  <c r="B2870" i="1"/>
  <c r="C2870" i="1"/>
  <c r="D2870" i="1"/>
  <c r="E2870" i="1"/>
  <c r="F2870" i="1"/>
  <c r="G2870" i="1"/>
  <c r="H2870" i="1"/>
  <c r="I2870" i="1"/>
  <c r="J2870" i="1"/>
  <c r="K2870" i="1"/>
  <c r="L2870" i="1"/>
  <c r="M2870" i="1"/>
  <c r="N2870" i="1"/>
  <c r="O2870" i="1"/>
  <c r="P2870" i="1"/>
  <c r="Q2870" i="1"/>
  <c r="R2870" i="1"/>
  <c r="S2870" i="1"/>
  <c r="U2870" i="1"/>
  <c r="V2870" i="1"/>
  <c r="W2870" i="1"/>
  <c r="X2870" i="1"/>
  <c r="Y2870" i="1"/>
  <c r="Z2870" i="1"/>
  <c r="AA2870" i="1"/>
  <c r="AB2870" i="1"/>
  <c r="A2871" i="1"/>
  <c r="B2871" i="1"/>
  <c r="C2871" i="1"/>
  <c r="D2871" i="1"/>
  <c r="E2871" i="1"/>
  <c r="F2871" i="1"/>
  <c r="G2871" i="1"/>
  <c r="H2871" i="1"/>
  <c r="I2871" i="1"/>
  <c r="J2871" i="1"/>
  <c r="K2871" i="1"/>
  <c r="L2871" i="1"/>
  <c r="M2871" i="1"/>
  <c r="N2871" i="1"/>
  <c r="O2871" i="1"/>
  <c r="P2871" i="1"/>
  <c r="Q2871" i="1"/>
  <c r="R2871" i="1"/>
  <c r="S2871" i="1"/>
  <c r="U2871" i="1"/>
  <c r="V2871" i="1"/>
  <c r="W2871" i="1"/>
  <c r="X2871" i="1"/>
  <c r="Y2871" i="1"/>
  <c r="Z2871" i="1"/>
  <c r="AA2871" i="1"/>
  <c r="AB2871" i="1"/>
  <c r="A2872" i="1"/>
  <c r="B2872" i="1"/>
  <c r="C2872" i="1"/>
  <c r="D2872" i="1"/>
  <c r="E2872" i="1"/>
  <c r="F2872" i="1"/>
  <c r="G2872" i="1"/>
  <c r="H2872" i="1"/>
  <c r="I2872" i="1"/>
  <c r="J2872" i="1"/>
  <c r="K2872" i="1"/>
  <c r="L2872" i="1"/>
  <c r="M2872" i="1"/>
  <c r="N2872" i="1"/>
  <c r="O2872" i="1"/>
  <c r="P2872" i="1"/>
  <c r="Q2872" i="1"/>
  <c r="R2872" i="1"/>
  <c r="S2872" i="1"/>
  <c r="U2872" i="1"/>
  <c r="V2872" i="1"/>
  <c r="W2872" i="1"/>
  <c r="X2872" i="1"/>
  <c r="Y2872" i="1"/>
  <c r="Z2872" i="1"/>
  <c r="AA2872" i="1"/>
  <c r="AB2872" i="1"/>
  <c r="A2873" i="1"/>
  <c r="B2873" i="1"/>
  <c r="C2873" i="1"/>
  <c r="D2873" i="1"/>
  <c r="E2873" i="1"/>
  <c r="F2873" i="1"/>
  <c r="G2873" i="1"/>
  <c r="H2873" i="1"/>
  <c r="I2873" i="1"/>
  <c r="J2873" i="1"/>
  <c r="K2873" i="1"/>
  <c r="L2873" i="1"/>
  <c r="M2873" i="1"/>
  <c r="N2873" i="1"/>
  <c r="O2873" i="1"/>
  <c r="P2873" i="1"/>
  <c r="Q2873" i="1"/>
  <c r="R2873" i="1"/>
  <c r="S2873" i="1"/>
  <c r="U2873" i="1"/>
  <c r="V2873" i="1"/>
  <c r="W2873" i="1"/>
  <c r="X2873" i="1"/>
  <c r="Y2873" i="1"/>
  <c r="Z2873" i="1"/>
  <c r="AA2873" i="1"/>
  <c r="AB2873" i="1"/>
  <c r="A2874" i="1"/>
  <c r="B2874" i="1"/>
  <c r="C2874" i="1"/>
  <c r="D2874" i="1"/>
  <c r="E2874" i="1"/>
  <c r="F2874" i="1"/>
  <c r="G2874" i="1"/>
  <c r="H2874" i="1"/>
  <c r="I2874" i="1"/>
  <c r="J2874" i="1"/>
  <c r="K2874" i="1"/>
  <c r="L2874" i="1"/>
  <c r="M2874" i="1"/>
  <c r="N2874" i="1"/>
  <c r="O2874" i="1"/>
  <c r="P2874" i="1"/>
  <c r="Q2874" i="1"/>
  <c r="R2874" i="1"/>
  <c r="S2874" i="1"/>
  <c r="U2874" i="1"/>
  <c r="V2874" i="1"/>
  <c r="W2874" i="1"/>
  <c r="X2874" i="1"/>
  <c r="Y2874" i="1"/>
  <c r="Z2874" i="1"/>
  <c r="AA2874" i="1"/>
  <c r="AB2874" i="1"/>
  <c r="A2875" i="1"/>
  <c r="B2875" i="1"/>
  <c r="C2875" i="1"/>
  <c r="D2875" i="1"/>
  <c r="E2875" i="1"/>
  <c r="F2875" i="1"/>
  <c r="G2875" i="1"/>
  <c r="H2875" i="1"/>
  <c r="I2875" i="1"/>
  <c r="J2875" i="1"/>
  <c r="K2875" i="1"/>
  <c r="L2875" i="1"/>
  <c r="M2875" i="1"/>
  <c r="N2875" i="1"/>
  <c r="O2875" i="1"/>
  <c r="P2875" i="1"/>
  <c r="Q2875" i="1"/>
  <c r="R2875" i="1"/>
  <c r="S2875" i="1"/>
  <c r="U2875" i="1"/>
  <c r="V2875" i="1"/>
  <c r="W2875" i="1"/>
  <c r="X2875" i="1"/>
  <c r="Y2875" i="1"/>
  <c r="Z2875" i="1"/>
  <c r="AA2875" i="1"/>
  <c r="AB2875" i="1"/>
  <c r="A2876" i="1"/>
  <c r="B2876" i="1"/>
  <c r="C2876" i="1"/>
  <c r="D2876" i="1"/>
  <c r="E2876" i="1"/>
  <c r="F2876" i="1"/>
  <c r="G2876" i="1"/>
  <c r="H2876" i="1"/>
  <c r="I2876" i="1"/>
  <c r="J2876" i="1"/>
  <c r="K2876" i="1"/>
  <c r="L2876" i="1"/>
  <c r="M2876" i="1"/>
  <c r="N2876" i="1"/>
  <c r="O2876" i="1"/>
  <c r="P2876" i="1"/>
  <c r="Q2876" i="1"/>
  <c r="R2876" i="1"/>
  <c r="S2876" i="1"/>
  <c r="U2876" i="1"/>
  <c r="V2876" i="1"/>
  <c r="W2876" i="1"/>
  <c r="X2876" i="1"/>
  <c r="Y2876" i="1"/>
  <c r="Z2876" i="1"/>
  <c r="AA2876" i="1"/>
  <c r="AB2876" i="1"/>
  <c r="A2877" i="1"/>
  <c r="B2877" i="1"/>
  <c r="C2877" i="1"/>
  <c r="D2877" i="1"/>
  <c r="E2877" i="1"/>
  <c r="F2877" i="1"/>
  <c r="G2877" i="1"/>
  <c r="H2877" i="1"/>
  <c r="I2877" i="1"/>
  <c r="J2877" i="1"/>
  <c r="K2877" i="1"/>
  <c r="L2877" i="1"/>
  <c r="M2877" i="1"/>
  <c r="N2877" i="1"/>
  <c r="O2877" i="1"/>
  <c r="P2877" i="1"/>
  <c r="Q2877" i="1"/>
  <c r="R2877" i="1"/>
  <c r="S2877" i="1"/>
  <c r="U2877" i="1"/>
  <c r="V2877" i="1"/>
  <c r="W2877" i="1"/>
  <c r="X2877" i="1"/>
  <c r="Y2877" i="1"/>
  <c r="Z2877" i="1"/>
  <c r="AA2877" i="1"/>
  <c r="AB2877" i="1"/>
  <c r="A2878" i="1"/>
  <c r="B2878" i="1"/>
  <c r="C2878" i="1"/>
  <c r="D2878" i="1"/>
  <c r="E2878" i="1"/>
  <c r="F2878" i="1"/>
  <c r="G2878" i="1"/>
  <c r="H2878" i="1"/>
  <c r="I2878" i="1"/>
  <c r="J2878" i="1"/>
  <c r="K2878" i="1"/>
  <c r="L2878" i="1"/>
  <c r="M2878" i="1"/>
  <c r="N2878" i="1"/>
  <c r="O2878" i="1"/>
  <c r="P2878" i="1"/>
  <c r="Q2878" i="1"/>
  <c r="R2878" i="1"/>
  <c r="S2878" i="1"/>
  <c r="U2878" i="1"/>
  <c r="V2878" i="1"/>
  <c r="W2878" i="1"/>
  <c r="X2878" i="1"/>
  <c r="Y2878" i="1"/>
  <c r="Z2878" i="1"/>
  <c r="AA2878" i="1"/>
  <c r="AB2878" i="1"/>
  <c r="A2879" i="1"/>
  <c r="B2879" i="1"/>
  <c r="C2879" i="1"/>
  <c r="D2879" i="1"/>
  <c r="E2879" i="1"/>
  <c r="F2879" i="1"/>
  <c r="G2879" i="1"/>
  <c r="H2879" i="1"/>
  <c r="I2879" i="1"/>
  <c r="J2879" i="1"/>
  <c r="K2879" i="1"/>
  <c r="L2879" i="1"/>
  <c r="M2879" i="1"/>
  <c r="N2879" i="1"/>
  <c r="O2879" i="1"/>
  <c r="P2879" i="1"/>
  <c r="Q2879" i="1"/>
  <c r="R2879" i="1"/>
  <c r="S2879" i="1"/>
  <c r="U2879" i="1"/>
  <c r="V2879" i="1"/>
  <c r="W2879" i="1"/>
  <c r="X2879" i="1"/>
  <c r="Y2879" i="1"/>
  <c r="Z2879" i="1"/>
  <c r="AA2879" i="1"/>
  <c r="AB2879" i="1"/>
  <c r="A2880" i="1"/>
  <c r="B2880" i="1"/>
  <c r="C2880" i="1"/>
  <c r="D2880" i="1"/>
  <c r="E2880" i="1"/>
  <c r="F2880" i="1"/>
  <c r="G2880" i="1"/>
  <c r="H2880" i="1"/>
  <c r="I2880" i="1"/>
  <c r="J2880" i="1"/>
  <c r="K2880" i="1"/>
  <c r="L2880" i="1"/>
  <c r="M2880" i="1"/>
  <c r="N2880" i="1"/>
  <c r="O2880" i="1"/>
  <c r="P2880" i="1"/>
  <c r="Q2880" i="1"/>
  <c r="R2880" i="1"/>
  <c r="S2880" i="1"/>
  <c r="U2880" i="1"/>
  <c r="V2880" i="1"/>
  <c r="W2880" i="1"/>
  <c r="X2880" i="1"/>
  <c r="Y2880" i="1"/>
  <c r="Z2880" i="1"/>
  <c r="AA2880" i="1"/>
  <c r="AB2880" i="1"/>
  <c r="A2881" i="1"/>
  <c r="B2881" i="1"/>
  <c r="C2881" i="1"/>
  <c r="D2881" i="1"/>
  <c r="E2881" i="1"/>
  <c r="F2881" i="1"/>
  <c r="G2881" i="1"/>
  <c r="H2881" i="1"/>
  <c r="I2881" i="1"/>
  <c r="J2881" i="1"/>
  <c r="K2881" i="1"/>
  <c r="L2881" i="1"/>
  <c r="M2881" i="1"/>
  <c r="N2881" i="1"/>
  <c r="O2881" i="1"/>
  <c r="P2881" i="1"/>
  <c r="Q2881" i="1"/>
  <c r="R2881" i="1"/>
  <c r="S2881" i="1"/>
  <c r="U2881" i="1"/>
  <c r="V2881" i="1"/>
  <c r="W2881" i="1"/>
  <c r="X2881" i="1"/>
  <c r="Y2881" i="1"/>
  <c r="Z2881" i="1"/>
  <c r="AA2881" i="1"/>
  <c r="AB2881" i="1"/>
  <c r="A2882" i="1"/>
  <c r="B2882" i="1"/>
  <c r="C2882" i="1"/>
  <c r="D2882" i="1"/>
  <c r="E2882" i="1"/>
  <c r="F2882" i="1"/>
  <c r="G2882" i="1"/>
  <c r="H2882" i="1"/>
  <c r="I2882" i="1"/>
  <c r="J2882" i="1"/>
  <c r="K2882" i="1"/>
  <c r="L2882" i="1"/>
  <c r="M2882" i="1"/>
  <c r="N2882" i="1"/>
  <c r="O2882" i="1"/>
  <c r="P2882" i="1"/>
  <c r="Q2882" i="1"/>
  <c r="R2882" i="1"/>
  <c r="S2882" i="1"/>
  <c r="U2882" i="1"/>
  <c r="V2882" i="1"/>
  <c r="W2882" i="1"/>
  <c r="X2882" i="1"/>
  <c r="Y2882" i="1"/>
  <c r="Z2882" i="1"/>
  <c r="AA2882" i="1"/>
  <c r="AB2882" i="1"/>
  <c r="A2883" i="1"/>
  <c r="B2883" i="1"/>
  <c r="C2883" i="1"/>
  <c r="D2883" i="1"/>
  <c r="E2883" i="1"/>
  <c r="F2883" i="1"/>
  <c r="G2883" i="1"/>
  <c r="H2883" i="1"/>
  <c r="I2883" i="1"/>
  <c r="J2883" i="1"/>
  <c r="K2883" i="1"/>
  <c r="L2883" i="1"/>
  <c r="M2883" i="1"/>
  <c r="N2883" i="1"/>
  <c r="O2883" i="1"/>
  <c r="P2883" i="1"/>
  <c r="Q2883" i="1"/>
  <c r="R2883" i="1"/>
  <c r="S2883" i="1"/>
  <c r="U2883" i="1"/>
  <c r="V2883" i="1"/>
  <c r="W2883" i="1"/>
  <c r="X2883" i="1"/>
  <c r="Y2883" i="1"/>
  <c r="Z2883" i="1"/>
  <c r="AA2883" i="1"/>
  <c r="AB2883" i="1"/>
  <c r="A2884" i="1"/>
  <c r="B2884" i="1"/>
  <c r="C2884" i="1"/>
  <c r="D2884" i="1"/>
  <c r="E2884" i="1"/>
  <c r="F2884" i="1"/>
  <c r="G2884" i="1"/>
  <c r="H2884" i="1"/>
  <c r="I2884" i="1"/>
  <c r="J2884" i="1"/>
  <c r="K2884" i="1"/>
  <c r="L2884" i="1"/>
  <c r="M2884" i="1"/>
  <c r="N2884" i="1"/>
  <c r="O2884" i="1"/>
  <c r="P2884" i="1"/>
  <c r="Q2884" i="1"/>
  <c r="R2884" i="1"/>
  <c r="S2884" i="1"/>
  <c r="U2884" i="1"/>
  <c r="V2884" i="1"/>
  <c r="W2884" i="1"/>
  <c r="X2884" i="1"/>
  <c r="Y2884" i="1"/>
  <c r="Z2884" i="1"/>
  <c r="AA2884" i="1"/>
  <c r="AB2884" i="1"/>
  <c r="A2885" i="1"/>
  <c r="B2885" i="1"/>
  <c r="C2885" i="1"/>
  <c r="D2885" i="1"/>
  <c r="E2885" i="1"/>
  <c r="F2885" i="1"/>
  <c r="G2885" i="1"/>
  <c r="H2885" i="1"/>
  <c r="I2885" i="1"/>
  <c r="J2885" i="1"/>
  <c r="K2885" i="1"/>
  <c r="L2885" i="1"/>
  <c r="M2885" i="1"/>
  <c r="N2885" i="1"/>
  <c r="O2885" i="1"/>
  <c r="P2885" i="1"/>
  <c r="Q2885" i="1"/>
  <c r="R2885" i="1"/>
  <c r="S2885" i="1"/>
  <c r="U2885" i="1"/>
  <c r="V2885" i="1"/>
  <c r="W2885" i="1"/>
  <c r="X2885" i="1"/>
  <c r="Y2885" i="1"/>
  <c r="Z2885" i="1"/>
  <c r="AA2885" i="1"/>
  <c r="AB2885" i="1"/>
  <c r="A2886" i="1"/>
  <c r="B2886" i="1"/>
  <c r="C2886" i="1"/>
  <c r="D2886" i="1"/>
  <c r="E2886" i="1"/>
  <c r="F2886" i="1"/>
  <c r="G2886" i="1"/>
  <c r="H2886" i="1"/>
  <c r="I2886" i="1"/>
  <c r="J2886" i="1"/>
  <c r="K2886" i="1"/>
  <c r="L2886" i="1"/>
  <c r="M2886" i="1"/>
  <c r="N2886" i="1"/>
  <c r="O2886" i="1"/>
  <c r="P2886" i="1"/>
  <c r="Q2886" i="1"/>
  <c r="R2886" i="1"/>
  <c r="S2886" i="1"/>
  <c r="U2886" i="1"/>
  <c r="V2886" i="1"/>
  <c r="W2886" i="1"/>
  <c r="X2886" i="1"/>
  <c r="Y2886" i="1"/>
  <c r="Z2886" i="1"/>
  <c r="AA2886" i="1"/>
  <c r="AB2886" i="1"/>
  <c r="A2887" i="1"/>
  <c r="B2887" i="1"/>
  <c r="C2887" i="1"/>
  <c r="D2887" i="1"/>
  <c r="E2887" i="1"/>
  <c r="F2887" i="1"/>
  <c r="G2887" i="1"/>
  <c r="H2887" i="1"/>
  <c r="I2887" i="1"/>
  <c r="J2887" i="1"/>
  <c r="K2887" i="1"/>
  <c r="L2887" i="1"/>
  <c r="M2887" i="1"/>
  <c r="N2887" i="1"/>
  <c r="O2887" i="1"/>
  <c r="P2887" i="1"/>
  <c r="Q2887" i="1"/>
  <c r="R2887" i="1"/>
  <c r="S2887" i="1"/>
  <c r="U2887" i="1"/>
  <c r="V2887" i="1"/>
  <c r="W2887" i="1"/>
  <c r="X2887" i="1"/>
  <c r="Y2887" i="1"/>
  <c r="Z2887" i="1"/>
  <c r="AA2887" i="1"/>
  <c r="AB2887" i="1"/>
  <c r="A2888" i="1"/>
  <c r="B2888" i="1"/>
  <c r="C2888" i="1"/>
  <c r="D2888" i="1"/>
  <c r="E2888" i="1"/>
  <c r="F2888" i="1"/>
  <c r="G2888" i="1"/>
  <c r="H2888" i="1"/>
  <c r="I2888" i="1"/>
  <c r="J2888" i="1"/>
  <c r="K2888" i="1"/>
  <c r="L2888" i="1"/>
  <c r="M2888" i="1"/>
  <c r="N2888" i="1"/>
  <c r="O2888" i="1"/>
  <c r="P2888" i="1"/>
  <c r="Q2888" i="1"/>
  <c r="R2888" i="1"/>
  <c r="S2888" i="1"/>
  <c r="U2888" i="1"/>
  <c r="V2888" i="1"/>
  <c r="W2888" i="1"/>
  <c r="X2888" i="1"/>
  <c r="Y2888" i="1"/>
  <c r="Z2888" i="1"/>
  <c r="AA2888" i="1"/>
  <c r="AB2888" i="1"/>
  <c r="A2889" i="1"/>
  <c r="B2889" i="1"/>
  <c r="C2889" i="1"/>
  <c r="D2889" i="1"/>
  <c r="E2889" i="1"/>
  <c r="F2889" i="1"/>
  <c r="G2889" i="1"/>
  <c r="H2889" i="1"/>
  <c r="I2889" i="1"/>
  <c r="J2889" i="1"/>
  <c r="K2889" i="1"/>
  <c r="L2889" i="1"/>
  <c r="M2889" i="1"/>
  <c r="N2889" i="1"/>
  <c r="O2889" i="1"/>
  <c r="P2889" i="1"/>
  <c r="Q2889" i="1"/>
  <c r="R2889" i="1"/>
  <c r="S2889" i="1"/>
  <c r="U2889" i="1"/>
  <c r="V2889" i="1"/>
  <c r="W2889" i="1"/>
  <c r="X2889" i="1"/>
  <c r="Y2889" i="1"/>
  <c r="Z2889" i="1"/>
  <c r="AA2889" i="1"/>
  <c r="AB2889" i="1"/>
  <c r="A2890" i="1"/>
  <c r="B2890" i="1"/>
  <c r="C2890" i="1"/>
  <c r="D2890" i="1"/>
  <c r="E2890" i="1"/>
  <c r="F2890" i="1"/>
  <c r="G2890" i="1"/>
  <c r="H2890" i="1"/>
  <c r="I2890" i="1"/>
  <c r="J2890" i="1"/>
  <c r="K2890" i="1"/>
  <c r="L2890" i="1"/>
  <c r="M2890" i="1"/>
  <c r="N2890" i="1"/>
  <c r="O2890" i="1"/>
  <c r="P2890" i="1"/>
  <c r="Q2890" i="1"/>
  <c r="R2890" i="1"/>
  <c r="S2890" i="1"/>
  <c r="U2890" i="1"/>
  <c r="V2890" i="1"/>
  <c r="W2890" i="1"/>
  <c r="X2890" i="1"/>
  <c r="Y2890" i="1"/>
  <c r="Z2890" i="1"/>
  <c r="AA2890" i="1"/>
  <c r="AB2890" i="1"/>
  <c r="A2891" i="1"/>
  <c r="B2891" i="1"/>
  <c r="C2891" i="1"/>
  <c r="D2891" i="1"/>
  <c r="E2891" i="1"/>
  <c r="F2891" i="1"/>
  <c r="G2891" i="1"/>
  <c r="H2891" i="1"/>
  <c r="I2891" i="1"/>
  <c r="J2891" i="1"/>
  <c r="K2891" i="1"/>
  <c r="L2891" i="1"/>
  <c r="M2891" i="1"/>
  <c r="N2891" i="1"/>
  <c r="O2891" i="1"/>
  <c r="P2891" i="1"/>
  <c r="Q2891" i="1"/>
  <c r="R2891" i="1"/>
  <c r="S2891" i="1"/>
  <c r="U2891" i="1"/>
  <c r="V2891" i="1"/>
  <c r="W2891" i="1"/>
  <c r="X2891" i="1"/>
  <c r="Y2891" i="1"/>
  <c r="Z2891" i="1"/>
  <c r="AA2891" i="1"/>
  <c r="AB2891" i="1"/>
  <c r="A2892" i="1"/>
  <c r="B2892" i="1"/>
  <c r="C2892" i="1"/>
  <c r="D2892" i="1"/>
  <c r="E2892" i="1"/>
  <c r="F2892" i="1"/>
  <c r="G2892" i="1"/>
  <c r="H2892" i="1"/>
  <c r="I2892" i="1"/>
  <c r="J2892" i="1"/>
  <c r="K2892" i="1"/>
  <c r="L2892" i="1"/>
  <c r="M2892" i="1"/>
  <c r="N2892" i="1"/>
  <c r="O2892" i="1"/>
  <c r="P2892" i="1"/>
  <c r="Q2892" i="1"/>
  <c r="R2892" i="1"/>
  <c r="S2892" i="1"/>
  <c r="U2892" i="1"/>
  <c r="V2892" i="1"/>
  <c r="W2892" i="1"/>
  <c r="X2892" i="1"/>
  <c r="Y2892" i="1"/>
  <c r="Z2892" i="1"/>
  <c r="AA2892" i="1"/>
  <c r="AB2892" i="1"/>
  <c r="A2893" i="1"/>
  <c r="B2893" i="1"/>
  <c r="C2893" i="1"/>
  <c r="D2893" i="1"/>
  <c r="E2893" i="1"/>
  <c r="F2893" i="1"/>
  <c r="G2893" i="1"/>
  <c r="H2893" i="1"/>
  <c r="I2893" i="1"/>
  <c r="J2893" i="1"/>
  <c r="K2893" i="1"/>
  <c r="L2893" i="1"/>
  <c r="M2893" i="1"/>
  <c r="N2893" i="1"/>
  <c r="O2893" i="1"/>
  <c r="P2893" i="1"/>
  <c r="Q2893" i="1"/>
  <c r="R2893" i="1"/>
  <c r="S2893" i="1"/>
  <c r="U2893" i="1"/>
  <c r="V2893" i="1"/>
  <c r="W2893" i="1"/>
  <c r="X2893" i="1"/>
  <c r="Y2893" i="1"/>
  <c r="Z2893" i="1"/>
  <c r="AA2893" i="1"/>
  <c r="AB2893" i="1"/>
  <c r="A2894" i="1"/>
  <c r="B2894" i="1"/>
  <c r="C2894" i="1"/>
  <c r="D2894" i="1"/>
  <c r="E2894" i="1"/>
  <c r="F2894" i="1"/>
  <c r="G2894" i="1"/>
  <c r="H2894" i="1"/>
  <c r="I2894" i="1"/>
  <c r="J2894" i="1"/>
  <c r="K2894" i="1"/>
  <c r="L2894" i="1"/>
  <c r="M2894" i="1"/>
  <c r="N2894" i="1"/>
  <c r="O2894" i="1"/>
  <c r="P2894" i="1"/>
  <c r="Q2894" i="1"/>
  <c r="R2894" i="1"/>
  <c r="S2894" i="1"/>
  <c r="U2894" i="1"/>
  <c r="V2894" i="1"/>
  <c r="W2894" i="1"/>
  <c r="X2894" i="1"/>
  <c r="Y2894" i="1"/>
  <c r="Z2894" i="1"/>
  <c r="AA2894" i="1"/>
  <c r="AB2894" i="1"/>
  <c r="A2895" i="1"/>
  <c r="B2895" i="1"/>
  <c r="C2895" i="1"/>
  <c r="D2895" i="1"/>
  <c r="E2895" i="1"/>
  <c r="F2895" i="1"/>
  <c r="G2895" i="1"/>
  <c r="H2895" i="1"/>
  <c r="I2895" i="1"/>
  <c r="J2895" i="1"/>
  <c r="K2895" i="1"/>
  <c r="L2895" i="1"/>
  <c r="M2895" i="1"/>
  <c r="N2895" i="1"/>
  <c r="O2895" i="1"/>
  <c r="P2895" i="1"/>
  <c r="Q2895" i="1"/>
  <c r="R2895" i="1"/>
  <c r="S2895" i="1"/>
  <c r="U2895" i="1"/>
  <c r="V2895" i="1"/>
  <c r="W2895" i="1"/>
  <c r="X2895" i="1"/>
  <c r="Y2895" i="1"/>
  <c r="Z2895" i="1"/>
  <c r="AA2895" i="1"/>
  <c r="AB2895" i="1"/>
  <c r="A2896" i="1"/>
  <c r="B2896" i="1"/>
  <c r="C2896" i="1"/>
  <c r="D2896" i="1"/>
  <c r="E2896" i="1"/>
  <c r="F2896" i="1"/>
  <c r="G2896" i="1"/>
  <c r="H2896" i="1"/>
  <c r="I2896" i="1"/>
  <c r="J2896" i="1"/>
  <c r="K2896" i="1"/>
  <c r="L2896" i="1"/>
  <c r="M2896" i="1"/>
  <c r="N2896" i="1"/>
  <c r="O2896" i="1"/>
  <c r="P2896" i="1"/>
  <c r="Q2896" i="1"/>
  <c r="R2896" i="1"/>
  <c r="S2896" i="1"/>
  <c r="U2896" i="1"/>
  <c r="V2896" i="1"/>
  <c r="W2896" i="1"/>
  <c r="X2896" i="1"/>
  <c r="Y2896" i="1"/>
  <c r="Z2896" i="1"/>
  <c r="AA2896" i="1"/>
  <c r="AB2896" i="1"/>
  <c r="A2897" i="1"/>
  <c r="B2897" i="1"/>
  <c r="C2897" i="1"/>
  <c r="D2897" i="1"/>
  <c r="E2897" i="1"/>
  <c r="F2897" i="1"/>
  <c r="G2897" i="1"/>
  <c r="H2897" i="1"/>
  <c r="I2897" i="1"/>
  <c r="J2897" i="1"/>
  <c r="K2897" i="1"/>
  <c r="L2897" i="1"/>
  <c r="M2897" i="1"/>
  <c r="N2897" i="1"/>
  <c r="O2897" i="1"/>
  <c r="P2897" i="1"/>
  <c r="Q2897" i="1"/>
  <c r="R2897" i="1"/>
  <c r="S2897" i="1"/>
  <c r="U2897" i="1"/>
  <c r="V2897" i="1"/>
  <c r="W2897" i="1"/>
  <c r="X2897" i="1"/>
  <c r="Y2897" i="1"/>
  <c r="Z2897" i="1"/>
  <c r="AA2897" i="1"/>
  <c r="AB2897" i="1"/>
  <c r="A2898" i="1"/>
  <c r="B2898" i="1"/>
  <c r="C2898" i="1"/>
  <c r="D2898" i="1"/>
  <c r="E2898" i="1"/>
  <c r="F2898" i="1"/>
  <c r="G2898" i="1"/>
  <c r="H2898" i="1"/>
  <c r="I2898" i="1"/>
  <c r="J2898" i="1"/>
  <c r="K2898" i="1"/>
  <c r="L2898" i="1"/>
  <c r="M2898" i="1"/>
  <c r="N2898" i="1"/>
  <c r="O2898" i="1"/>
  <c r="P2898" i="1"/>
  <c r="Q2898" i="1"/>
  <c r="R2898" i="1"/>
  <c r="S2898" i="1"/>
  <c r="U2898" i="1"/>
  <c r="V2898" i="1"/>
  <c r="W2898" i="1"/>
  <c r="X2898" i="1"/>
  <c r="Y2898" i="1"/>
  <c r="Z2898" i="1"/>
  <c r="AA2898" i="1"/>
  <c r="AB2898" i="1"/>
  <c r="A2899" i="1"/>
  <c r="B2899" i="1"/>
  <c r="C2899" i="1"/>
  <c r="D2899" i="1"/>
  <c r="E2899" i="1"/>
  <c r="F2899" i="1"/>
  <c r="G2899" i="1"/>
  <c r="H2899" i="1"/>
  <c r="I2899" i="1"/>
  <c r="J2899" i="1"/>
  <c r="K2899" i="1"/>
  <c r="L2899" i="1"/>
  <c r="M2899" i="1"/>
  <c r="N2899" i="1"/>
  <c r="O2899" i="1"/>
  <c r="P2899" i="1"/>
  <c r="Q2899" i="1"/>
  <c r="R2899" i="1"/>
  <c r="S2899" i="1"/>
  <c r="U2899" i="1"/>
  <c r="V2899" i="1"/>
  <c r="W2899" i="1"/>
  <c r="X2899" i="1"/>
  <c r="Y2899" i="1"/>
  <c r="Z2899" i="1"/>
  <c r="AA2899" i="1"/>
  <c r="AB2899" i="1"/>
  <c r="A2900" i="1"/>
  <c r="B2900" i="1"/>
  <c r="C2900" i="1"/>
  <c r="D2900" i="1"/>
  <c r="E2900" i="1"/>
  <c r="F2900" i="1"/>
  <c r="G2900" i="1"/>
  <c r="H2900" i="1"/>
  <c r="I2900" i="1"/>
  <c r="J2900" i="1"/>
  <c r="K2900" i="1"/>
  <c r="L2900" i="1"/>
  <c r="M2900" i="1"/>
  <c r="N2900" i="1"/>
  <c r="O2900" i="1"/>
  <c r="P2900" i="1"/>
  <c r="Q2900" i="1"/>
  <c r="R2900" i="1"/>
  <c r="S2900" i="1"/>
  <c r="U2900" i="1"/>
  <c r="V2900" i="1"/>
  <c r="W2900" i="1"/>
  <c r="X2900" i="1"/>
  <c r="Y2900" i="1"/>
  <c r="Z2900" i="1"/>
  <c r="AA2900" i="1"/>
  <c r="AB2900" i="1"/>
  <c r="A2901" i="1"/>
  <c r="B2901" i="1"/>
  <c r="C2901" i="1"/>
  <c r="D2901" i="1"/>
  <c r="E2901" i="1"/>
  <c r="F2901" i="1"/>
  <c r="G2901" i="1"/>
  <c r="H2901" i="1"/>
  <c r="I2901" i="1"/>
  <c r="J2901" i="1"/>
  <c r="K2901" i="1"/>
  <c r="L2901" i="1"/>
  <c r="M2901" i="1"/>
  <c r="N2901" i="1"/>
  <c r="O2901" i="1"/>
  <c r="P2901" i="1"/>
  <c r="Q2901" i="1"/>
  <c r="R2901" i="1"/>
  <c r="S2901" i="1"/>
  <c r="U2901" i="1"/>
  <c r="V2901" i="1"/>
  <c r="W2901" i="1"/>
  <c r="X2901" i="1"/>
  <c r="Y2901" i="1"/>
  <c r="Z2901" i="1"/>
  <c r="AA2901" i="1"/>
  <c r="AB2901" i="1"/>
  <c r="A2902" i="1"/>
  <c r="B2902" i="1"/>
  <c r="C2902" i="1"/>
  <c r="D2902" i="1"/>
  <c r="E2902" i="1"/>
  <c r="F2902" i="1"/>
  <c r="G2902" i="1"/>
  <c r="H2902" i="1"/>
  <c r="I2902" i="1"/>
  <c r="J2902" i="1"/>
  <c r="K2902" i="1"/>
  <c r="L2902" i="1"/>
  <c r="M2902" i="1"/>
  <c r="N2902" i="1"/>
  <c r="O2902" i="1"/>
  <c r="P2902" i="1"/>
  <c r="Q2902" i="1"/>
  <c r="R2902" i="1"/>
  <c r="S2902" i="1"/>
  <c r="U2902" i="1"/>
  <c r="V2902" i="1"/>
  <c r="W2902" i="1"/>
  <c r="X2902" i="1"/>
  <c r="Y2902" i="1"/>
  <c r="Z2902" i="1"/>
  <c r="AA2902" i="1"/>
  <c r="AB2902" i="1"/>
  <c r="A2903" i="1"/>
  <c r="B2903" i="1"/>
  <c r="C2903" i="1"/>
  <c r="D2903" i="1"/>
  <c r="E2903" i="1"/>
  <c r="F2903" i="1"/>
  <c r="G2903" i="1"/>
  <c r="H2903" i="1"/>
  <c r="I2903" i="1"/>
  <c r="J2903" i="1"/>
  <c r="K2903" i="1"/>
  <c r="L2903" i="1"/>
  <c r="M2903" i="1"/>
  <c r="N2903" i="1"/>
  <c r="O2903" i="1"/>
  <c r="P2903" i="1"/>
  <c r="Q2903" i="1"/>
  <c r="R2903" i="1"/>
  <c r="S2903" i="1"/>
  <c r="U2903" i="1"/>
  <c r="V2903" i="1"/>
  <c r="W2903" i="1"/>
  <c r="X2903" i="1"/>
  <c r="Y2903" i="1"/>
  <c r="Z2903" i="1"/>
  <c r="AA2903" i="1"/>
  <c r="AB2903" i="1"/>
  <c r="A2904" i="1"/>
  <c r="B2904" i="1"/>
  <c r="C2904" i="1"/>
  <c r="D2904" i="1"/>
  <c r="E2904" i="1"/>
  <c r="F2904" i="1"/>
  <c r="G2904" i="1"/>
  <c r="H2904" i="1"/>
  <c r="I2904" i="1"/>
  <c r="J2904" i="1"/>
  <c r="K2904" i="1"/>
  <c r="L2904" i="1"/>
  <c r="M2904" i="1"/>
  <c r="N2904" i="1"/>
  <c r="O2904" i="1"/>
  <c r="P2904" i="1"/>
  <c r="Q2904" i="1"/>
  <c r="R2904" i="1"/>
  <c r="S2904" i="1"/>
  <c r="U2904" i="1"/>
  <c r="V2904" i="1"/>
  <c r="W2904" i="1"/>
  <c r="X2904" i="1"/>
  <c r="Y2904" i="1"/>
  <c r="Z2904" i="1"/>
  <c r="AA2904" i="1"/>
  <c r="AB2904" i="1"/>
  <c r="A2905" i="1"/>
  <c r="B2905" i="1"/>
  <c r="C2905" i="1"/>
  <c r="D2905" i="1"/>
  <c r="E2905" i="1"/>
  <c r="F2905" i="1"/>
  <c r="G2905" i="1"/>
  <c r="H2905" i="1"/>
  <c r="I2905" i="1"/>
  <c r="J2905" i="1"/>
  <c r="K2905" i="1"/>
  <c r="L2905" i="1"/>
  <c r="M2905" i="1"/>
  <c r="N2905" i="1"/>
  <c r="O2905" i="1"/>
  <c r="P2905" i="1"/>
  <c r="Q2905" i="1"/>
  <c r="R2905" i="1"/>
  <c r="S2905" i="1"/>
  <c r="U2905" i="1"/>
  <c r="V2905" i="1"/>
  <c r="W2905" i="1"/>
  <c r="X2905" i="1"/>
  <c r="Y2905" i="1"/>
  <c r="Z2905" i="1"/>
  <c r="AA2905" i="1"/>
  <c r="AB2905" i="1"/>
  <c r="A2906" i="1"/>
  <c r="B2906" i="1"/>
  <c r="C2906" i="1"/>
  <c r="D2906" i="1"/>
  <c r="E2906" i="1"/>
  <c r="F2906" i="1"/>
  <c r="G2906" i="1"/>
  <c r="H2906" i="1"/>
  <c r="I2906" i="1"/>
  <c r="J2906" i="1"/>
  <c r="K2906" i="1"/>
  <c r="L2906" i="1"/>
  <c r="M2906" i="1"/>
  <c r="N2906" i="1"/>
  <c r="O2906" i="1"/>
  <c r="P2906" i="1"/>
  <c r="Q2906" i="1"/>
  <c r="R2906" i="1"/>
  <c r="S2906" i="1"/>
  <c r="U2906" i="1"/>
  <c r="V2906" i="1"/>
  <c r="W2906" i="1"/>
  <c r="X2906" i="1"/>
  <c r="Y2906" i="1"/>
  <c r="Z2906" i="1"/>
  <c r="AA2906" i="1"/>
  <c r="AB2906" i="1"/>
  <c r="A2907" i="1"/>
  <c r="B2907" i="1"/>
  <c r="C2907" i="1"/>
  <c r="D2907" i="1"/>
  <c r="E2907" i="1"/>
  <c r="F2907" i="1"/>
  <c r="G2907" i="1"/>
  <c r="H2907" i="1"/>
  <c r="I2907" i="1"/>
  <c r="J2907" i="1"/>
  <c r="K2907" i="1"/>
  <c r="L2907" i="1"/>
  <c r="M2907" i="1"/>
  <c r="N2907" i="1"/>
  <c r="O2907" i="1"/>
  <c r="P2907" i="1"/>
  <c r="Q2907" i="1"/>
  <c r="R2907" i="1"/>
  <c r="S2907" i="1"/>
  <c r="U2907" i="1"/>
  <c r="V2907" i="1"/>
  <c r="W2907" i="1"/>
  <c r="X2907" i="1"/>
  <c r="Y2907" i="1"/>
  <c r="Z2907" i="1"/>
  <c r="AA2907" i="1"/>
  <c r="AB2907" i="1"/>
  <c r="A2908" i="1"/>
  <c r="B2908" i="1"/>
  <c r="C2908" i="1"/>
  <c r="D2908" i="1"/>
  <c r="E2908" i="1"/>
  <c r="F2908" i="1"/>
  <c r="G2908" i="1"/>
  <c r="H2908" i="1"/>
  <c r="I2908" i="1"/>
  <c r="J2908" i="1"/>
  <c r="K2908" i="1"/>
  <c r="L2908" i="1"/>
  <c r="M2908" i="1"/>
  <c r="N2908" i="1"/>
  <c r="O2908" i="1"/>
  <c r="P2908" i="1"/>
  <c r="Q2908" i="1"/>
  <c r="R2908" i="1"/>
  <c r="S2908" i="1"/>
  <c r="U2908" i="1"/>
  <c r="V2908" i="1"/>
  <c r="W2908" i="1"/>
  <c r="X2908" i="1"/>
  <c r="Y2908" i="1"/>
  <c r="Z2908" i="1"/>
  <c r="AA2908" i="1"/>
  <c r="AB2908" i="1"/>
  <c r="A2909" i="1"/>
  <c r="B2909" i="1"/>
  <c r="C2909" i="1"/>
  <c r="D2909" i="1"/>
  <c r="E2909" i="1"/>
  <c r="F2909" i="1"/>
  <c r="G2909" i="1"/>
  <c r="H2909" i="1"/>
  <c r="I2909" i="1"/>
  <c r="J2909" i="1"/>
  <c r="K2909" i="1"/>
  <c r="L2909" i="1"/>
  <c r="M2909" i="1"/>
  <c r="N2909" i="1"/>
  <c r="O2909" i="1"/>
  <c r="P2909" i="1"/>
  <c r="Q2909" i="1"/>
  <c r="R2909" i="1"/>
  <c r="S2909" i="1"/>
  <c r="U2909" i="1"/>
  <c r="V2909" i="1"/>
  <c r="W2909" i="1"/>
  <c r="X2909" i="1"/>
  <c r="Y2909" i="1"/>
  <c r="Z2909" i="1"/>
  <c r="AA2909" i="1"/>
  <c r="AB2909" i="1"/>
  <c r="A2910" i="1"/>
  <c r="B2910" i="1"/>
  <c r="C2910" i="1"/>
  <c r="D2910" i="1"/>
  <c r="E2910" i="1"/>
  <c r="F2910" i="1"/>
  <c r="G2910" i="1"/>
  <c r="H2910" i="1"/>
  <c r="I2910" i="1"/>
  <c r="J2910" i="1"/>
  <c r="K2910" i="1"/>
  <c r="L2910" i="1"/>
  <c r="M2910" i="1"/>
  <c r="N2910" i="1"/>
  <c r="O2910" i="1"/>
  <c r="P2910" i="1"/>
  <c r="Q2910" i="1"/>
  <c r="R2910" i="1"/>
  <c r="S2910" i="1"/>
  <c r="U2910" i="1"/>
  <c r="V2910" i="1"/>
  <c r="W2910" i="1"/>
  <c r="X2910" i="1"/>
  <c r="Y2910" i="1"/>
  <c r="Z2910" i="1"/>
  <c r="AA2910" i="1"/>
  <c r="AB2910" i="1"/>
  <c r="A2911" i="1"/>
  <c r="B2911" i="1"/>
  <c r="C2911" i="1"/>
  <c r="D2911" i="1"/>
  <c r="E2911" i="1"/>
  <c r="F2911" i="1"/>
  <c r="G2911" i="1"/>
  <c r="H2911" i="1"/>
  <c r="I2911" i="1"/>
  <c r="J2911" i="1"/>
  <c r="K2911" i="1"/>
  <c r="L2911" i="1"/>
  <c r="M2911" i="1"/>
  <c r="N2911" i="1"/>
  <c r="O2911" i="1"/>
  <c r="P2911" i="1"/>
  <c r="Q2911" i="1"/>
  <c r="R2911" i="1"/>
  <c r="S2911" i="1"/>
  <c r="U2911" i="1"/>
  <c r="V2911" i="1"/>
  <c r="W2911" i="1"/>
  <c r="X2911" i="1"/>
  <c r="Y2911" i="1"/>
  <c r="Z2911" i="1"/>
  <c r="AA2911" i="1"/>
  <c r="AB2911" i="1"/>
  <c r="A2912" i="1"/>
  <c r="B2912" i="1"/>
  <c r="C2912" i="1"/>
  <c r="D2912" i="1"/>
  <c r="E2912" i="1"/>
  <c r="F2912" i="1"/>
  <c r="G2912" i="1"/>
  <c r="H2912" i="1"/>
  <c r="I2912" i="1"/>
  <c r="J2912" i="1"/>
  <c r="K2912" i="1"/>
  <c r="L2912" i="1"/>
  <c r="M2912" i="1"/>
  <c r="N2912" i="1"/>
  <c r="O2912" i="1"/>
  <c r="P2912" i="1"/>
  <c r="Q2912" i="1"/>
  <c r="R2912" i="1"/>
  <c r="S2912" i="1"/>
  <c r="U2912" i="1"/>
  <c r="V2912" i="1"/>
  <c r="W2912" i="1"/>
  <c r="X2912" i="1"/>
  <c r="Y2912" i="1"/>
  <c r="Z2912" i="1"/>
  <c r="AA2912" i="1"/>
  <c r="AB2912" i="1"/>
  <c r="A2913" i="1"/>
  <c r="B2913" i="1"/>
  <c r="C2913" i="1"/>
  <c r="D2913" i="1"/>
  <c r="E2913" i="1"/>
  <c r="F2913" i="1"/>
  <c r="G2913" i="1"/>
  <c r="H2913" i="1"/>
  <c r="I2913" i="1"/>
  <c r="J2913" i="1"/>
  <c r="K2913" i="1"/>
  <c r="L2913" i="1"/>
  <c r="M2913" i="1"/>
  <c r="N2913" i="1"/>
  <c r="O2913" i="1"/>
  <c r="P2913" i="1"/>
  <c r="Q2913" i="1"/>
  <c r="R2913" i="1"/>
  <c r="S2913" i="1"/>
  <c r="U2913" i="1"/>
  <c r="V2913" i="1"/>
  <c r="W2913" i="1"/>
  <c r="X2913" i="1"/>
  <c r="Y2913" i="1"/>
  <c r="Z2913" i="1"/>
  <c r="AA2913" i="1"/>
  <c r="AB2913" i="1"/>
  <c r="A2914" i="1"/>
  <c r="B2914" i="1"/>
  <c r="C2914" i="1"/>
  <c r="D2914" i="1"/>
  <c r="E2914" i="1"/>
  <c r="F2914" i="1"/>
  <c r="G2914" i="1"/>
  <c r="H2914" i="1"/>
  <c r="I2914" i="1"/>
  <c r="J2914" i="1"/>
  <c r="K2914" i="1"/>
  <c r="L2914" i="1"/>
  <c r="M2914" i="1"/>
  <c r="N2914" i="1"/>
  <c r="O2914" i="1"/>
  <c r="P2914" i="1"/>
  <c r="Q2914" i="1"/>
  <c r="R2914" i="1"/>
  <c r="S2914" i="1"/>
  <c r="U2914" i="1"/>
  <c r="V2914" i="1"/>
  <c r="W2914" i="1"/>
  <c r="X2914" i="1"/>
  <c r="Y2914" i="1"/>
  <c r="Z2914" i="1"/>
  <c r="AA2914" i="1"/>
  <c r="AB2914" i="1"/>
  <c r="A2915" i="1"/>
  <c r="B2915" i="1"/>
  <c r="C2915" i="1"/>
  <c r="D2915" i="1"/>
  <c r="E2915" i="1"/>
  <c r="F2915" i="1"/>
  <c r="G2915" i="1"/>
  <c r="H2915" i="1"/>
  <c r="I2915" i="1"/>
  <c r="J2915" i="1"/>
  <c r="K2915" i="1"/>
  <c r="L2915" i="1"/>
  <c r="M2915" i="1"/>
  <c r="N2915" i="1"/>
  <c r="O2915" i="1"/>
  <c r="P2915" i="1"/>
  <c r="Q2915" i="1"/>
  <c r="R2915" i="1"/>
  <c r="S2915" i="1"/>
  <c r="U2915" i="1"/>
  <c r="V2915" i="1"/>
  <c r="W2915" i="1"/>
  <c r="X2915" i="1"/>
  <c r="Y2915" i="1"/>
  <c r="Z2915" i="1"/>
  <c r="AA2915" i="1"/>
  <c r="AB2915" i="1"/>
  <c r="A2916" i="1"/>
  <c r="B2916" i="1"/>
  <c r="C2916" i="1"/>
  <c r="D2916" i="1"/>
  <c r="E2916" i="1"/>
  <c r="F2916" i="1"/>
  <c r="G2916" i="1"/>
  <c r="H2916" i="1"/>
  <c r="I2916" i="1"/>
  <c r="J2916" i="1"/>
  <c r="K2916" i="1"/>
  <c r="L2916" i="1"/>
  <c r="M2916" i="1"/>
  <c r="N2916" i="1"/>
  <c r="O2916" i="1"/>
  <c r="P2916" i="1"/>
  <c r="Q2916" i="1"/>
  <c r="R2916" i="1"/>
  <c r="S2916" i="1"/>
  <c r="U2916" i="1"/>
  <c r="V2916" i="1"/>
  <c r="W2916" i="1"/>
  <c r="X2916" i="1"/>
  <c r="Y2916" i="1"/>
  <c r="Z2916" i="1"/>
  <c r="AA2916" i="1"/>
  <c r="AB2916" i="1"/>
  <c r="A2917" i="1"/>
  <c r="B2917" i="1"/>
  <c r="C2917" i="1"/>
  <c r="D2917" i="1"/>
  <c r="E2917" i="1"/>
  <c r="F2917" i="1"/>
  <c r="G2917" i="1"/>
  <c r="H2917" i="1"/>
  <c r="I2917" i="1"/>
  <c r="J2917" i="1"/>
  <c r="K2917" i="1"/>
  <c r="L2917" i="1"/>
  <c r="M2917" i="1"/>
  <c r="N2917" i="1"/>
  <c r="O2917" i="1"/>
  <c r="P2917" i="1"/>
  <c r="Q2917" i="1"/>
  <c r="R2917" i="1"/>
  <c r="S2917" i="1"/>
  <c r="U2917" i="1"/>
  <c r="V2917" i="1"/>
  <c r="W2917" i="1"/>
  <c r="X2917" i="1"/>
  <c r="Y2917" i="1"/>
  <c r="Z2917" i="1"/>
  <c r="AA2917" i="1"/>
  <c r="AB2917" i="1"/>
  <c r="A2918" i="1"/>
  <c r="B2918" i="1"/>
  <c r="C2918" i="1"/>
  <c r="D2918" i="1"/>
  <c r="E2918" i="1"/>
  <c r="F2918" i="1"/>
  <c r="G2918" i="1"/>
  <c r="H2918" i="1"/>
  <c r="I2918" i="1"/>
  <c r="J2918" i="1"/>
  <c r="K2918" i="1"/>
  <c r="L2918" i="1"/>
  <c r="M2918" i="1"/>
  <c r="N2918" i="1"/>
  <c r="O2918" i="1"/>
  <c r="P2918" i="1"/>
  <c r="Q2918" i="1"/>
  <c r="R2918" i="1"/>
  <c r="S2918" i="1"/>
  <c r="U2918" i="1"/>
  <c r="V2918" i="1"/>
  <c r="W2918" i="1"/>
  <c r="X2918" i="1"/>
  <c r="Y2918" i="1"/>
  <c r="Z2918" i="1"/>
  <c r="AA2918" i="1"/>
  <c r="AB2918" i="1"/>
  <c r="A2919" i="1"/>
  <c r="B2919" i="1"/>
  <c r="C2919" i="1"/>
  <c r="D2919" i="1"/>
  <c r="E2919" i="1"/>
  <c r="F2919" i="1"/>
  <c r="G2919" i="1"/>
  <c r="H2919" i="1"/>
  <c r="I2919" i="1"/>
  <c r="J2919" i="1"/>
  <c r="K2919" i="1"/>
  <c r="L2919" i="1"/>
  <c r="M2919" i="1"/>
  <c r="N2919" i="1"/>
  <c r="O2919" i="1"/>
  <c r="P2919" i="1"/>
  <c r="Q2919" i="1"/>
  <c r="R2919" i="1"/>
  <c r="S2919" i="1"/>
  <c r="U2919" i="1"/>
  <c r="V2919" i="1"/>
  <c r="W2919" i="1"/>
  <c r="X2919" i="1"/>
  <c r="Y2919" i="1"/>
  <c r="Z2919" i="1"/>
  <c r="AA2919" i="1"/>
  <c r="AB2919" i="1"/>
  <c r="A2920" i="1"/>
  <c r="B2920" i="1"/>
  <c r="C2920" i="1"/>
  <c r="D2920" i="1"/>
  <c r="E2920" i="1"/>
  <c r="F2920" i="1"/>
  <c r="G2920" i="1"/>
  <c r="H2920" i="1"/>
  <c r="I2920" i="1"/>
  <c r="J2920" i="1"/>
  <c r="K2920" i="1"/>
  <c r="L2920" i="1"/>
  <c r="M2920" i="1"/>
  <c r="N2920" i="1"/>
  <c r="O2920" i="1"/>
  <c r="P2920" i="1"/>
  <c r="Q2920" i="1"/>
  <c r="R2920" i="1"/>
  <c r="S2920" i="1"/>
  <c r="U2920" i="1"/>
  <c r="V2920" i="1"/>
  <c r="W2920" i="1"/>
  <c r="X2920" i="1"/>
  <c r="Y2920" i="1"/>
  <c r="Z2920" i="1"/>
  <c r="AA2920" i="1"/>
  <c r="AB2920" i="1"/>
  <c r="A2921" i="1"/>
  <c r="B2921" i="1"/>
  <c r="C2921" i="1"/>
  <c r="D2921" i="1"/>
  <c r="E2921" i="1"/>
  <c r="F2921" i="1"/>
  <c r="G2921" i="1"/>
  <c r="H2921" i="1"/>
  <c r="I2921" i="1"/>
  <c r="J2921" i="1"/>
  <c r="K2921" i="1"/>
  <c r="L2921" i="1"/>
  <c r="M2921" i="1"/>
  <c r="N2921" i="1"/>
  <c r="O2921" i="1"/>
  <c r="P2921" i="1"/>
  <c r="Q2921" i="1"/>
  <c r="R2921" i="1"/>
  <c r="S2921" i="1"/>
  <c r="U2921" i="1"/>
  <c r="V2921" i="1"/>
  <c r="W2921" i="1"/>
  <c r="X2921" i="1"/>
  <c r="Y2921" i="1"/>
  <c r="Z2921" i="1"/>
  <c r="AA2921" i="1"/>
  <c r="AB2921" i="1"/>
  <c r="A2922" i="1"/>
  <c r="B2922" i="1"/>
  <c r="C2922" i="1"/>
  <c r="D2922" i="1"/>
  <c r="E2922" i="1"/>
  <c r="F2922" i="1"/>
  <c r="G2922" i="1"/>
  <c r="H2922" i="1"/>
  <c r="I2922" i="1"/>
  <c r="J2922" i="1"/>
  <c r="K2922" i="1"/>
  <c r="L2922" i="1"/>
  <c r="M2922" i="1"/>
  <c r="N2922" i="1"/>
  <c r="O2922" i="1"/>
  <c r="P2922" i="1"/>
  <c r="Q2922" i="1"/>
  <c r="R2922" i="1"/>
  <c r="S2922" i="1"/>
  <c r="U2922" i="1"/>
  <c r="V2922" i="1"/>
  <c r="W2922" i="1"/>
  <c r="X2922" i="1"/>
  <c r="Y2922" i="1"/>
  <c r="Z2922" i="1"/>
  <c r="AA2922" i="1"/>
  <c r="AB2922" i="1"/>
  <c r="A2923" i="1"/>
  <c r="B2923" i="1"/>
  <c r="C2923" i="1"/>
  <c r="D2923" i="1"/>
  <c r="E2923" i="1"/>
  <c r="F2923" i="1"/>
  <c r="G2923" i="1"/>
  <c r="H2923" i="1"/>
  <c r="I2923" i="1"/>
  <c r="J2923" i="1"/>
  <c r="K2923" i="1"/>
  <c r="L2923" i="1"/>
  <c r="M2923" i="1"/>
  <c r="N2923" i="1"/>
  <c r="O2923" i="1"/>
  <c r="P2923" i="1"/>
  <c r="Q2923" i="1"/>
  <c r="R2923" i="1"/>
  <c r="S2923" i="1"/>
  <c r="U2923" i="1"/>
  <c r="V2923" i="1"/>
  <c r="W2923" i="1"/>
  <c r="X2923" i="1"/>
  <c r="Y2923" i="1"/>
  <c r="Z2923" i="1"/>
  <c r="AA2923" i="1"/>
  <c r="AB2923" i="1"/>
  <c r="A2924" i="1"/>
  <c r="B2924" i="1"/>
  <c r="C2924" i="1"/>
  <c r="D2924" i="1"/>
  <c r="E2924" i="1"/>
  <c r="F2924" i="1"/>
  <c r="G2924" i="1"/>
  <c r="H2924" i="1"/>
  <c r="I2924" i="1"/>
  <c r="J2924" i="1"/>
  <c r="K2924" i="1"/>
  <c r="L2924" i="1"/>
  <c r="M2924" i="1"/>
  <c r="N2924" i="1"/>
  <c r="O2924" i="1"/>
  <c r="P2924" i="1"/>
  <c r="Q2924" i="1"/>
  <c r="R2924" i="1"/>
  <c r="S2924" i="1"/>
  <c r="U2924" i="1"/>
  <c r="V2924" i="1"/>
  <c r="W2924" i="1"/>
  <c r="X2924" i="1"/>
  <c r="Y2924" i="1"/>
  <c r="Z2924" i="1"/>
  <c r="AA2924" i="1"/>
  <c r="AB2924" i="1"/>
  <c r="A2925" i="1"/>
  <c r="B2925" i="1"/>
  <c r="C2925" i="1"/>
  <c r="D2925" i="1"/>
  <c r="E2925" i="1"/>
  <c r="F2925" i="1"/>
  <c r="G2925" i="1"/>
  <c r="H2925" i="1"/>
  <c r="I2925" i="1"/>
  <c r="J2925" i="1"/>
  <c r="K2925" i="1"/>
  <c r="L2925" i="1"/>
  <c r="M2925" i="1"/>
  <c r="N2925" i="1"/>
  <c r="O2925" i="1"/>
  <c r="P2925" i="1"/>
  <c r="Q2925" i="1"/>
  <c r="R2925" i="1"/>
  <c r="S2925" i="1"/>
  <c r="U2925" i="1"/>
  <c r="V2925" i="1"/>
  <c r="W2925" i="1"/>
  <c r="X2925" i="1"/>
  <c r="Y2925" i="1"/>
  <c r="Z2925" i="1"/>
  <c r="AA2925" i="1"/>
  <c r="AB2925" i="1"/>
  <c r="A2926" i="1"/>
  <c r="B2926" i="1"/>
  <c r="C2926" i="1"/>
  <c r="D2926" i="1"/>
  <c r="E2926" i="1"/>
  <c r="F2926" i="1"/>
  <c r="G2926" i="1"/>
  <c r="H2926" i="1"/>
  <c r="I2926" i="1"/>
  <c r="J2926" i="1"/>
  <c r="K2926" i="1"/>
  <c r="L2926" i="1"/>
  <c r="M2926" i="1"/>
  <c r="N2926" i="1"/>
  <c r="O2926" i="1"/>
  <c r="P2926" i="1"/>
  <c r="Q2926" i="1"/>
  <c r="R2926" i="1"/>
  <c r="S2926" i="1"/>
  <c r="U2926" i="1"/>
  <c r="V2926" i="1"/>
  <c r="W2926" i="1"/>
  <c r="X2926" i="1"/>
  <c r="Y2926" i="1"/>
  <c r="Z2926" i="1"/>
  <c r="AA2926" i="1"/>
  <c r="AB2926" i="1"/>
  <c r="A2927" i="1"/>
  <c r="B2927" i="1"/>
  <c r="C2927" i="1"/>
  <c r="D2927" i="1"/>
  <c r="E2927" i="1"/>
  <c r="F2927" i="1"/>
  <c r="G2927" i="1"/>
  <c r="H2927" i="1"/>
  <c r="I2927" i="1"/>
  <c r="J2927" i="1"/>
  <c r="K2927" i="1"/>
  <c r="L2927" i="1"/>
  <c r="M2927" i="1"/>
  <c r="N2927" i="1"/>
  <c r="O2927" i="1"/>
  <c r="P2927" i="1"/>
  <c r="Q2927" i="1"/>
  <c r="R2927" i="1"/>
  <c r="S2927" i="1"/>
  <c r="U2927" i="1"/>
  <c r="V2927" i="1"/>
  <c r="W2927" i="1"/>
  <c r="X2927" i="1"/>
  <c r="Y2927" i="1"/>
  <c r="Z2927" i="1"/>
  <c r="AA2927" i="1"/>
  <c r="AB2927" i="1"/>
  <c r="A2928" i="1"/>
  <c r="B2928" i="1"/>
  <c r="C2928" i="1"/>
  <c r="D2928" i="1"/>
  <c r="E2928" i="1"/>
  <c r="F2928" i="1"/>
  <c r="G2928" i="1"/>
  <c r="H2928" i="1"/>
  <c r="I2928" i="1"/>
  <c r="J2928" i="1"/>
  <c r="K2928" i="1"/>
  <c r="L2928" i="1"/>
  <c r="M2928" i="1"/>
  <c r="N2928" i="1"/>
  <c r="O2928" i="1"/>
  <c r="P2928" i="1"/>
  <c r="Q2928" i="1"/>
  <c r="R2928" i="1"/>
  <c r="S2928" i="1"/>
  <c r="U2928" i="1"/>
  <c r="V2928" i="1"/>
  <c r="W2928" i="1"/>
  <c r="X2928" i="1"/>
  <c r="Y2928" i="1"/>
  <c r="Z2928" i="1"/>
  <c r="AA2928" i="1"/>
  <c r="AB2928" i="1"/>
  <c r="A2929" i="1"/>
  <c r="B2929" i="1"/>
  <c r="C2929" i="1"/>
  <c r="D2929" i="1"/>
  <c r="E2929" i="1"/>
  <c r="F2929" i="1"/>
  <c r="G2929" i="1"/>
  <c r="H2929" i="1"/>
  <c r="I2929" i="1"/>
  <c r="J2929" i="1"/>
  <c r="K2929" i="1"/>
  <c r="L2929" i="1"/>
  <c r="M2929" i="1"/>
  <c r="N2929" i="1"/>
  <c r="O2929" i="1"/>
  <c r="P2929" i="1"/>
  <c r="Q2929" i="1"/>
  <c r="R2929" i="1"/>
  <c r="S2929" i="1"/>
  <c r="U2929" i="1"/>
  <c r="V2929" i="1"/>
  <c r="W2929" i="1"/>
  <c r="X2929" i="1"/>
  <c r="Y2929" i="1"/>
  <c r="Z2929" i="1"/>
  <c r="AA2929" i="1"/>
  <c r="AB2929" i="1"/>
  <c r="A2930" i="1"/>
  <c r="B2930" i="1"/>
  <c r="C2930" i="1"/>
  <c r="D2930" i="1"/>
  <c r="E2930" i="1"/>
  <c r="F2930" i="1"/>
  <c r="G2930" i="1"/>
  <c r="H2930" i="1"/>
  <c r="I2930" i="1"/>
  <c r="J2930" i="1"/>
  <c r="K2930" i="1"/>
  <c r="L2930" i="1"/>
  <c r="M2930" i="1"/>
  <c r="N2930" i="1"/>
  <c r="O2930" i="1"/>
  <c r="P2930" i="1"/>
  <c r="Q2930" i="1"/>
  <c r="R2930" i="1"/>
  <c r="S2930" i="1"/>
  <c r="U2930" i="1"/>
  <c r="V2930" i="1"/>
  <c r="W2930" i="1"/>
  <c r="X2930" i="1"/>
  <c r="Y2930" i="1"/>
  <c r="Z2930" i="1"/>
  <c r="AA2930" i="1"/>
  <c r="AB2930" i="1"/>
  <c r="A2931" i="1"/>
  <c r="B2931" i="1"/>
  <c r="C2931" i="1"/>
  <c r="D2931" i="1"/>
  <c r="E2931" i="1"/>
  <c r="F2931" i="1"/>
  <c r="G2931" i="1"/>
  <c r="H2931" i="1"/>
  <c r="I2931" i="1"/>
  <c r="J2931" i="1"/>
  <c r="K2931" i="1"/>
  <c r="L2931" i="1"/>
  <c r="M2931" i="1"/>
  <c r="N2931" i="1"/>
  <c r="O2931" i="1"/>
  <c r="P2931" i="1"/>
  <c r="Q2931" i="1"/>
  <c r="R2931" i="1"/>
  <c r="S2931" i="1"/>
  <c r="U2931" i="1"/>
  <c r="V2931" i="1"/>
  <c r="W2931" i="1"/>
  <c r="X2931" i="1"/>
  <c r="Y2931" i="1"/>
  <c r="Z2931" i="1"/>
  <c r="AA2931" i="1"/>
  <c r="AB2931" i="1"/>
  <c r="A2932" i="1"/>
  <c r="B2932" i="1"/>
  <c r="C2932" i="1"/>
  <c r="D2932" i="1"/>
  <c r="E2932" i="1"/>
  <c r="F2932" i="1"/>
  <c r="G2932" i="1"/>
  <c r="H2932" i="1"/>
  <c r="I2932" i="1"/>
  <c r="J2932" i="1"/>
  <c r="K2932" i="1"/>
  <c r="L2932" i="1"/>
  <c r="M2932" i="1"/>
  <c r="N2932" i="1"/>
  <c r="O2932" i="1"/>
  <c r="P2932" i="1"/>
  <c r="Q2932" i="1"/>
  <c r="R2932" i="1"/>
  <c r="S2932" i="1"/>
  <c r="U2932" i="1"/>
  <c r="V2932" i="1"/>
  <c r="W2932" i="1"/>
  <c r="X2932" i="1"/>
  <c r="Y2932" i="1"/>
  <c r="Z2932" i="1"/>
  <c r="AA2932" i="1"/>
  <c r="AB2932" i="1"/>
  <c r="A2933" i="1"/>
  <c r="B2933" i="1"/>
  <c r="C2933" i="1"/>
  <c r="D2933" i="1"/>
  <c r="E2933" i="1"/>
  <c r="F2933" i="1"/>
  <c r="G2933" i="1"/>
  <c r="H2933" i="1"/>
  <c r="I2933" i="1"/>
  <c r="J2933" i="1"/>
  <c r="K2933" i="1"/>
  <c r="L2933" i="1"/>
  <c r="M2933" i="1"/>
  <c r="N2933" i="1"/>
  <c r="O2933" i="1"/>
  <c r="P2933" i="1"/>
  <c r="Q2933" i="1"/>
  <c r="R2933" i="1"/>
  <c r="S2933" i="1"/>
  <c r="U2933" i="1"/>
  <c r="V2933" i="1"/>
  <c r="W2933" i="1"/>
  <c r="X2933" i="1"/>
  <c r="Y2933" i="1"/>
  <c r="Z2933" i="1"/>
  <c r="AA2933" i="1"/>
  <c r="AB2933" i="1"/>
  <c r="A2934" i="1"/>
  <c r="B2934" i="1"/>
  <c r="C2934" i="1"/>
  <c r="D2934" i="1"/>
  <c r="E2934" i="1"/>
  <c r="F2934" i="1"/>
  <c r="G2934" i="1"/>
  <c r="H2934" i="1"/>
  <c r="I2934" i="1"/>
  <c r="J2934" i="1"/>
  <c r="K2934" i="1"/>
  <c r="L2934" i="1"/>
  <c r="M2934" i="1"/>
  <c r="N2934" i="1"/>
  <c r="O2934" i="1"/>
  <c r="P2934" i="1"/>
  <c r="Q2934" i="1"/>
  <c r="R2934" i="1"/>
  <c r="S2934" i="1"/>
  <c r="U2934" i="1"/>
  <c r="V2934" i="1"/>
  <c r="W2934" i="1"/>
  <c r="X2934" i="1"/>
  <c r="Y2934" i="1"/>
  <c r="Z2934" i="1"/>
  <c r="AA2934" i="1"/>
  <c r="AB2934" i="1"/>
  <c r="A2935" i="1"/>
  <c r="B2935" i="1"/>
  <c r="C2935" i="1"/>
  <c r="D2935" i="1"/>
  <c r="E2935" i="1"/>
  <c r="F2935" i="1"/>
  <c r="G2935" i="1"/>
  <c r="H2935" i="1"/>
  <c r="I2935" i="1"/>
  <c r="J2935" i="1"/>
  <c r="K2935" i="1"/>
  <c r="L2935" i="1"/>
  <c r="M2935" i="1"/>
  <c r="N2935" i="1"/>
  <c r="O2935" i="1"/>
  <c r="P2935" i="1"/>
  <c r="Q2935" i="1"/>
  <c r="R2935" i="1"/>
  <c r="S2935" i="1"/>
  <c r="U2935" i="1"/>
  <c r="V2935" i="1"/>
  <c r="W2935" i="1"/>
  <c r="X2935" i="1"/>
  <c r="Y2935" i="1"/>
  <c r="Z2935" i="1"/>
  <c r="AA2935" i="1"/>
  <c r="AB2935" i="1"/>
  <c r="A2936" i="1"/>
  <c r="B2936" i="1"/>
  <c r="C2936" i="1"/>
  <c r="D2936" i="1"/>
  <c r="E2936" i="1"/>
  <c r="F2936" i="1"/>
  <c r="G2936" i="1"/>
  <c r="H2936" i="1"/>
  <c r="I2936" i="1"/>
  <c r="J2936" i="1"/>
  <c r="K2936" i="1"/>
  <c r="L2936" i="1"/>
  <c r="M2936" i="1"/>
  <c r="N2936" i="1"/>
  <c r="O2936" i="1"/>
  <c r="P2936" i="1"/>
  <c r="Q2936" i="1"/>
  <c r="R2936" i="1"/>
  <c r="S2936" i="1"/>
  <c r="U2936" i="1"/>
  <c r="V2936" i="1"/>
  <c r="W2936" i="1"/>
  <c r="X2936" i="1"/>
  <c r="Y2936" i="1"/>
  <c r="Z2936" i="1"/>
  <c r="AA2936" i="1"/>
  <c r="AB2936" i="1"/>
  <c r="A2937" i="1"/>
  <c r="B2937" i="1"/>
  <c r="C2937" i="1"/>
  <c r="D2937" i="1"/>
  <c r="E2937" i="1"/>
  <c r="F2937" i="1"/>
  <c r="G2937" i="1"/>
  <c r="H2937" i="1"/>
  <c r="I2937" i="1"/>
  <c r="J2937" i="1"/>
  <c r="K2937" i="1"/>
  <c r="L2937" i="1"/>
  <c r="M2937" i="1"/>
  <c r="N2937" i="1"/>
  <c r="O2937" i="1"/>
  <c r="P2937" i="1"/>
  <c r="Q2937" i="1"/>
  <c r="R2937" i="1"/>
  <c r="S2937" i="1"/>
  <c r="U2937" i="1"/>
  <c r="V2937" i="1"/>
  <c r="W2937" i="1"/>
  <c r="X2937" i="1"/>
  <c r="Y2937" i="1"/>
  <c r="Z2937" i="1"/>
  <c r="AA2937" i="1"/>
  <c r="AB2937" i="1"/>
  <c r="A2938" i="1"/>
  <c r="B2938" i="1"/>
  <c r="C2938" i="1"/>
  <c r="D2938" i="1"/>
  <c r="E2938" i="1"/>
  <c r="F2938" i="1"/>
  <c r="G2938" i="1"/>
  <c r="H2938" i="1"/>
  <c r="I2938" i="1"/>
  <c r="J2938" i="1"/>
  <c r="K2938" i="1"/>
  <c r="L2938" i="1"/>
  <c r="M2938" i="1"/>
  <c r="N2938" i="1"/>
  <c r="O2938" i="1"/>
  <c r="P2938" i="1"/>
  <c r="Q2938" i="1"/>
  <c r="R2938" i="1"/>
  <c r="S2938" i="1"/>
  <c r="U2938" i="1"/>
  <c r="V2938" i="1"/>
  <c r="W2938" i="1"/>
  <c r="X2938" i="1"/>
  <c r="Y2938" i="1"/>
  <c r="Z2938" i="1"/>
  <c r="AA2938" i="1"/>
  <c r="AB2938" i="1"/>
  <c r="A2939" i="1"/>
  <c r="B2939" i="1"/>
  <c r="C2939" i="1"/>
  <c r="D2939" i="1"/>
  <c r="E2939" i="1"/>
  <c r="F2939" i="1"/>
  <c r="G2939" i="1"/>
  <c r="H2939" i="1"/>
  <c r="I2939" i="1"/>
  <c r="J2939" i="1"/>
  <c r="K2939" i="1"/>
  <c r="L2939" i="1"/>
  <c r="M2939" i="1"/>
  <c r="N2939" i="1"/>
  <c r="O2939" i="1"/>
  <c r="P2939" i="1"/>
  <c r="Q2939" i="1"/>
  <c r="R2939" i="1"/>
  <c r="S2939" i="1"/>
  <c r="U2939" i="1"/>
  <c r="V2939" i="1"/>
  <c r="W2939" i="1"/>
  <c r="X2939" i="1"/>
  <c r="Y2939" i="1"/>
  <c r="Z2939" i="1"/>
  <c r="AA2939" i="1"/>
  <c r="AB2939" i="1"/>
  <c r="A2940" i="1"/>
  <c r="B2940" i="1"/>
  <c r="C2940" i="1"/>
  <c r="D2940" i="1"/>
  <c r="E2940" i="1"/>
  <c r="F2940" i="1"/>
  <c r="G2940" i="1"/>
  <c r="H2940" i="1"/>
  <c r="I2940" i="1"/>
  <c r="J2940" i="1"/>
  <c r="K2940" i="1"/>
  <c r="L2940" i="1"/>
  <c r="M2940" i="1"/>
  <c r="N2940" i="1"/>
  <c r="O2940" i="1"/>
  <c r="P2940" i="1"/>
  <c r="Q2940" i="1"/>
  <c r="R2940" i="1"/>
  <c r="S2940" i="1"/>
  <c r="U2940" i="1"/>
  <c r="V2940" i="1"/>
  <c r="W2940" i="1"/>
  <c r="X2940" i="1"/>
  <c r="Y2940" i="1"/>
  <c r="Z2940" i="1"/>
  <c r="AA2940" i="1"/>
  <c r="AB2940" i="1"/>
  <c r="A2941" i="1"/>
  <c r="B2941" i="1"/>
  <c r="C2941" i="1"/>
  <c r="D2941" i="1"/>
  <c r="E2941" i="1"/>
  <c r="F2941" i="1"/>
  <c r="G2941" i="1"/>
  <c r="H2941" i="1"/>
  <c r="I2941" i="1"/>
  <c r="J2941" i="1"/>
  <c r="K2941" i="1"/>
  <c r="L2941" i="1"/>
  <c r="M2941" i="1"/>
  <c r="N2941" i="1"/>
  <c r="O2941" i="1"/>
  <c r="P2941" i="1"/>
  <c r="Q2941" i="1"/>
  <c r="R2941" i="1"/>
  <c r="S2941" i="1"/>
  <c r="U2941" i="1"/>
  <c r="V2941" i="1"/>
  <c r="W2941" i="1"/>
  <c r="X2941" i="1"/>
  <c r="Y2941" i="1"/>
  <c r="Z2941" i="1"/>
  <c r="AA2941" i="1"/>
  <c r="AB2941" i="1"/>
  <c r="A2942" i="1"/>
  <c r="B2942" i="1"/>
  <c r="C2942" i="1"/>
  <c r="D2942" i="1"/>
  <c r="E2942" i="1"/>
  <c r="F2942" i="1"/>
  <c r="G2942" i="1"/>
  <c r="H2942" i="1"/>
  <c r="I2942" i="1"/>
  <c r="J2942" i="1"/>
  <c r="K2942" i="1"/>
  <c r="L2942" i="1"/>
  <c r="M2942" i="1"/>
  <c r="N2942" i="1"/>
  <c r="O2942" i="1"/>
  <c r="P2942" i="1"/>
  <c r="Q2942" i="1"/>
  <c r="R2942" i="1"/>
  <c r="S2942" i="1"/>
  <c r="U2942" i="1"/>
  <c r="V2942" i="1"/>
  <c r="W2942" i="1"/>
  <c r="X2942" i="1"/>
  <c r="Y2942" i="1"/>
  <c r="Z2942" i="1"/>
  <c r="AA2942" i="1"/>
  <c r="AB2942" i="1"/>
  <c r="A2943" i="1"/>
  <c r="B2943" i="1"/>
  <c r="C2943" i="1"/>
  <c r="D2943" i="1"/>
  <c r="E2943" i="1"/>
  <c r="F2943" i="1"/>
  <c r="G2943" i="1"/>
  <c r="H2943" i="1"/>
  <c r="I2943" i="1"/>
  <c r="J2943" i="1"/>
  <c r="K2943" i="1"/>
  <c r="L2943" i="1"/>
  <c r="M2943" i="1"/>
  <c r="N2943" i="1"/>
  <c r="O2943" i="1"/>
  <c r="P2943" i="1"/>
  <c r="Q2943" i="1"/>
  <c r="R2943" i="1"/>
  <c r="S2943" i="1"/>
  <c r="U2943" i="1"/>
  <c r="V2943" i="1"/>
  <c r="W2943" i="1"/>
  <c r="X2943" i="1"/>
  <c r="Y2943" i="1"/>
  <c r="Z2943" i="1"/>
  <c r="AA2943" i="1"/>
  <c r="AB2943" i="1"/>
  <c r="A2944" i="1"/>
  <c r="B2944" i="1"/>
  <c r="C2944" i="1"/>
  <c r="D2944" i="1"/>
  <c r="E2944" i="1"/>
  <c r="F2944" i="1"/>
  <c r="G2944" i="1"/>
  <c r="H2944" i="1"/>
  <c r="I2944" i="1"/>
  <c r="J2944" i="1"/>
  <c r="K2944" i="1"/>
  <c r="L2944" i="1"/>
  <c r="M2944" i="1"/>
  <c r="N2944" i="1"/>
  <c r="O2944" i="1"/>
  <c r="P2944" i="1"/>
  <c r="Q2944" i="1"/>
  <c r="R2944" i="1"/>
  <c r="S2944" i="1"/>
  <c r="U2944" i="1"/>
  <c r="V2944" i="1"/>
  <c r="W2944" i="1"/>
  <c r="X2944" i="1"/>
  <c r="Y2944" i="1"/>
  <c r="Z2944" i="1"/>
  <c r="AA2944" i="1"/>
  <c r="AB2944" i="1"/>
  <c r="A2945" i="1"/>
  <c r="B2945" i="1"/>
  <c r="C2945" i="1"/>
  <c r="D2945" i="1"/>
  <c r="E2945" i="1"/>
  <c r="F2945" i="1"/>
  <c r="G2945" i="1"/>
  <c r="H2945" i="1"/>
  <c r="I2945" i="1"/>
  <c r="J2945" i="1"/>
  <c r="K2945" i="1"/>
  <c r="L2945" i="1"/>
  <c r="M2945" i="1"/>
  <c r="N2945" i="1"/>
  <c r="O2945" i="1"/>
  <c r="P2945" i="1"/>
  <c r="Q2945" i="1"/>
  <c r="R2945" i="1"/>
  <c r="S2945" i="1"/>
  <c r="U2945" i="1"/>
  <c r="V2945" i="1"/>
  <c r="W2945" i="1"/>
  <c r="X2945" i="1"/>
  <c r="Y2945" i="1"/>
  <c r="Z2945" i="1"/>
  <c r="AA2945" i="1"/>
  <c r="AB2945" i="1"/>
  <c r="A2946" i="1"/>
  <c r="B2946" i="1"/>
  <c r="C2946" i="1"/>
  <c r="D2946" i="1"/>
  <c r="E2946" i="1"/>
  <c r="F2946" i="1"/>
  <c r="G2946" i="1"/>
  <c r="H2946" i="1"/>
  <c r="I2946" i="1"/>
  <c r="J2946" i="1"/>
  <c r="K2946" i="1"/>
  <c r="L2946" i="1"/>
  <c r="M2946" i="1"/>
  <c r="N2946" i="1"/>
  <c r="O2946" i="1"/>
  <c r="P2946" i="1"/>
  <c r="Q2946" i="1"/>
  <c r="R2946" i="1"/>
  <c r="S2946" i="1"/>
  <c r="U2946" i="1"/>
  <c r="V2946" i="1"/>
  <c r="W2946" i="1"/>
  <c r="X2946" i="1"/>
  <c r="Y2946" i="1"/>
  <c r="Z2946" i="1"/>
  <c r="AA2946" i="1"/>
  <c r="AB2946" i="1"/>
  <c r="A2947" i="1"/>
  <c r="B2947" i="1"/>
  <c r="C2947" i="1"/>
  <c r="D2947" i="1"/>
  <c r="E2947" i="1"/>
  <c r="F2947" i="1"/>
  <c r="G2947" i="1"/>
  <c r="H2947" i="1"/>
  <c r="I2947" i="1"/>
  <c r="J2947" i="1"/>
  <c r="K2947" i="1"/>
  <c r="L2947" i="1"/>
  <c r="M2947" i="1"/>
  <c r="N2947" i="1"/>
  <c r="O2947" i="1"/>
  <c r="P2947" i="1"/>
  <c r="Q2947" i="1"/>
  <c r="R2947" i="1"/>
  <c r="S2947" i="1"/>
  <c r="U2947" i="1"/>
  <c r="V2947" i="1"/>
  <c r="W2947" i="1"/>
  <c r="X2947" i="1"/>
  <c r="Y2947" i="1"/>
  <c r="Z2947" i="1"/>
  <c r="AA2947" i="1"/>
  <c r="AB2947" i="1"/>
  <c r="A2948" i="1"/>
  <c r="B2948" i="1"/>
  <c r="C2948" i="1"/>
  <c r="D2948" i="1"/>
  <c r="E2948" i="1"/>
  <c r="F2948" i="1"/>
  <c r="G2948" i="1"/>
  <c r="H2948" i="1"/>
  <c r="I2948" i="1"/>
  <c r="J2948" i="1"/>
  <c r="K2948" i="1"/>
  <c r="L2948" i="1"/>
  <c r="M2948" i="1"/>
  <c r="N2948" i="1"/>
  <c r="O2948" i="1"/>
  <c r="P2948" i="1"/>
  <c r="Q2948" i="1"/>
  <c r="R2948" i="1"/>
  <c r="S2948" i="1"/>
  <c r="U2948" i="1"/>
  <c r="V2948" i="1"/>
  <c r="W2948" i="1"/>
  <c r="X2948" i="1"/>
  <c r="Y2948" i="1"/>
  <c r="Z2948" i="1"/>
  <c r="AA2948" i="1"/>
  <c r="AB2948" i="1"/>
  <c r="A2949" i="1"/>
  <c r="B2949" i="1"/>
  <c r="C2949" i="1"/>
  <c r="D2949" i="1"/>
  <c r="E2949" i="1"/>
  <c r="F2949" i="1"/>
  <c r="G2949" i="1"/>
  <c r="H2949" i="1"/>
  <c r="I2949" i="1"/>
  <c r="J2949" i="1"/>
  <c r="K2949" i="1"/>
  <c r="L2949" i="1"/>
  <c r="M2949" i="1"/>
  <c r="N2949" i="1"/>
  <c r="O2949" i="1"/>
  <c r="P2949" i="1"/>
  <c r="Q2949" i="1"/>
  <c r="R2949" i="1"/>
  <c r="S2949" i="1"/>
  <c r="U2949" i="1"/>
  <c r="V2949" i="1"/>
  <c r="W2949" i="1"/>
  <c r="X2949" i="1"/>
  <c r="Y2949" i="1"/>
  <c r="Z2949" i="1"/>
  <c r="AA2949" i="1"/>
  <c r="AB2949" i="1"/>
  <c r="A2950" i="1"/>
  <c r="B2950" i="1"/>
  <c r="C2950" i="1"/>
  <c r="D2950" i="1"/>
  <c r="E2950" i="1"/>
  <c r="F2950" i="1"/>
  <c r="G2950" i="1"/>
  <c r="H2950" i="1"/>
  <c r="I2950" i="1"/>
  <c r="J2950" i="1"/>
  <c r="K2950" i="1"/>
  <c r="L2950" i="1"/>
  <c r="M2950" i="1"/>
  <c r="N2950" i="1"/>
  <c r="O2950" i="1"/>
  <c r="P2950" i="1"/>
  <c r="Q2950" i="1"/>
  <c r="R2950" i="1"/>
  <c r="S2950" i="1"/>
  <c r="U2950" i="1"/>
  <c r="V2950" i="1"/>
  <c r="W2950" i="1"/>
  <c r="X2950" i="1"/>
  <c r="Y2950" i="1"/>
  <c r="Z2950" i="1"/>
  <c r="AA2950" i="1"/>
  <c r="AB2950" i="1"/>
  <c r="A2951" i="1"/>
  <c r="B2951" i="1"/>
  <c r="C2951" i="1"/>
  <c r="D2951" i="1"/>
  <c r="E2951" i="1"/>
  <c r="F2951" i="1"/>
  <c r="G2951" i="1"/>
  <c r="H2951" i="1"/>
  <c r="I2951" i="1"/>
  <c r="J2951" i="1"/>
  <c r="K2951" i="1"/>
  <c r="L2951" i="1"/>
  <c r="M2951" i="1"/>
  <c r="N2951" i="1"/>
  <c r="O2951" i="1"/>
  <c r="P2951" i="1"/>
  <c r="Q2951" i="1"/>
  <c r="R2951" i="1"/>
  <c r="S2951" i="1"/>
  <c r="U2951" i="1"/>
  <c r="V2951" i="1"/>
  <c r="W2951" i="1"/>
  <c r="X2951" i="1"/>
  <c r="Y2951" i="1"/>
  <c r="Z2951" i="1"/>
  <c r="AA2951" i="1"/>
  <c r="AB2951" i="1"/>
  <c r="A2952" i="1"/>
  <c r="B2952" i="1"/>
  <c r="C2952" i="1"/>
  <c r="D2952" i="1"/>
  <c r="E2952" i="1"/>
  <c r="F2952" i="1"/>
  <c r="G2952" i="1"/>
  <c r="H2952" i="1"/>
  <c r="I2952" i="1"/>
  <c r="J2952" i="1"/>
  <c r="K2952" i="1"/>
  <c r="L2952" i="1"/>
  <c r="M2952" i="1"/>
  <c r="N2952" i="1"/>
  <c r="O2952" i="1"/>
  <c r="P2952" i="1"/>
  <c r="Q2952" i="1"/>
  <c r="R2952" i="1"/>
  <c r="S2952" i="1"/>
  <c r="U2952" i="1"/>
  <c r="V2952" i="1"/>
  <c r="W2952" i="1"/>
  <c r="X2952" i="1"/>
  <c r="Y2952" i="1"/>
  <c r="Z2952" i="1"/>
  <c r="AA2952" i="1"/>
  <c r="AB2952" i="1"/>
  <c r="A2953" i="1"/>
  <c r="B2953" i="1"/>
  <c r="C2953" i="1"/>
  <c r="D2953" i="1"/>
  <c r="E2953" i="1"/>
  <c r="F2953" i="1"/>
  <c r="G2953" i="1"/>
  <c r="H2953" i="1"/>
  <c r="I2953" i="1"/>
  <c r="J2953" i="1"/>
  <c r="K2953" i="1"/>
  <c r="L2953" i="1"/>
  <c r="M2953" i="1"/>
  <c r="N2953" i="1"/>
  <c r="O2953" i="1"/>
  <c r="P2953" i="1"/>
  <c r="Q2953" i="1"/>
  <c r="R2953" i="1"/>
  <c r="S2953" i="1"/>
  <c r="U2953" i="1"/>
  <c r="V2953" i="1"/>
  <c r="W2953" i="1"/>
  <c r="X2953" i="1"/>
  <c r="Y2953" i="1"/>
  <c r="Z2953" i="1"/>
  <c r="AA2953" i="1"/>
  <c r="AB2953" i="1"/>
  <c r="A2954" i="1"/>
  <c r="B2954" i="1"/>
  <c r="C2954" i="1"/>
  <c r="D2954" i="1"/>
  <c r="E2954" i="1"/>
  <c r="F2954" i="1"/>
  <c r="G2954" i="1"/>
  <c r="H2954" i="1"/>
  <c r="I2954" i="1"/>
  <c r="J2954" i="1"/>
  <c r="K2954" i="1"/>
  <c r="L2954" i="1"/>
  <c r="M2954" i="1"/>
  <c r="N2954" i="1"/>
  <c r="O2954" i="1"/>
  <c r="P2954" i="1"/>
  <c r="Q2954" i="1"/>
  <c r="R2954" i="1"/>
  <c r="S2954" i="1"/>
  <c r="U2954" i="1"/>
  <c r="V2954" i="1"/>
  <c r="W2954" i="1"/>
  <c r="X2954" i="1"/>
  <c r="Y2954" i="1"/>
  <c r="Z2954" i="1"/>
  <c r="AA2954" i="1"/>
  <c r="AB2954" i="1"/>
  <c r="A2955" i="1"/>
  <c r="B2955" i="1"/>
  <c r="C2955" i="1"/>
  <c r="D2955" i="1"/>
  <c r="E2955" i="1"/>
  <c r="F2955" i="1"/>
  <c r="G2955" i="1"/>
  <c r="H2955" i="1"/>
  <c r="I2955" i="1"/>
  <c r="J2955" i="1"/>
  <c r="K2955" i="1"/>
  <c r="L2955" i="1"/>
  <c r="M2955" i="1"/>
  <c r="N2955" i="1"/>
  <c r="O2955" i="1"/>
  <c r="P2955" i="1"/>
  <c r="Q2955" i="1"/>
  <c r="R2955" i="1"/>
  <c r="S2955" i="1"/>
  <c r="U2955" i="1"/>
  <c r="V2955" i="1"/>
  <c r="W2955" i="1"/>
  <c r="X2955" i="1"/>
  <c r="Y2955" i="1"/>
  <c r="Z2955" i="1"/>
  <c r="AA2955" i="1"/>
  <c r="AB2955" i="1"/>
  <c r="A2956" i="1"/>
  <c r="B2956" i="1"/>
  <c r="C2956" i="1"/>
  <c r="D2956" i="1"/>
  <c r="E2956" i="1"/>
  <c r="F2956" i="1"/>
  <c r="G2956" i="1"/>
  <c r="H2956" i="1"/>
  <c r="I2956" i="1"/>
  <c r="J2956" i="1"/>
  <c r="K2956" i="1"/>
  <c r="L2956" i="1"/>
  <c r="M2956" i="1"/>
  <c r="N2956" i="1"/>
  <c r="O2956" i="1"/>
  <c r="P2956" i="1"/>
  <c r="Q2956" i="1"/>
  <c r="R2956" i="1"/>
  <c r="S2956" i="1"/>
  <c r="U2956" i="1"/>
  <c r="V2956" i="1"/>
  <c r="W2956" i="1"/>
  <c r="X2956" i="1"/>
  <c r="Y2956" i="1"/>
  <c r="Z2956" i="1"/>
  <c r="AA2956" i="1"/>
  <c r="AB2956" i="1"/>
  <c r="A2957" i="1"/>
  <c r="B2957" i="1"/>
  <c r="C2957" i="1"/>
  <c r="D2957" i="1"/>
  <c r="E2957" i="1"/>
  <c r="F2957" i="1"/>
  <c r="G2957" i="1"/>
  <c r="H2957" i="1"/>
  <c r="I2957" i="1"/>
  <c r="J2957" i="1"/>
  <c r="K2957" i="1"/>
  <c r="L2957" i="1"/>
  <c r="M2957" i="1"/>
  <c r="N2957" i="1"/>
  <c r="O2957" i="1"/>
  <c r="P2957" i="1"/>
  <c r="Q2957" i="1"/>
  <c r="R2957" i="1"/>
  <c r="S2957" i="1"/>
  <c r="U2957" i="1"/>
  <c r="V2957" i="1"/>
  <c r="W2957" i="1"/>
  <c r="X2957" i="1"/>
  <c r="Y2957" i="1"/>
  <c r="Z2957" i="1"/>
  <c r="AA2957" i="1"/>
  <c r="AB2957" i="1"/>
  <c r="A2958" i="1"/>
  <c r="B2958" i="1"/>
  <c r="C2958" i="1"/>
  <c r="D2958" i="1"/>
  <c r="E2958" i="1"/>
  <c r="F2958" i="1"/>
  <c r="G2958" i="1"/>
  <c r="H2958" i="1"/>
  <c r="I2958" i="1"/>
  <c r="J2958" i="1"/>
  <c r="K2958" i="1"/>
  <c r="L2958" i="1"/>
  <c r="M2958" i="1"/>
  <c r="N2958" i="1"/>
  <c r="O2958" i="1"/>
  <c r="P2958" i="1"/>
  <c r="Q2958" i="1"/>
  <c r="R2958" i="1"/>
  <c r="S2958" i="1"/>
  <c r="U2958" i="1"/>
  <c r="V2958" i="1"/>
  <c r="W2958" i="1"/>
  <c r="X2958" i="1"/>
  <c r="Y2958" i="1"/>
  <c r="Z2958" i="1"/>
  <c r="AA2958" i="1"/>
  <c r="AB2958" i="1"/>
  <c r="A2959" i="1"/>
  <c r="B2959" i="1"/>
  <c r="C2959" i="1"/>
  <c r="D2959" i="1"/>
  <c r="E2959" i="1"/>
  <c r="F2959" i="1"/>
  <c r="G2959" i="1"/>
  <c r="H2959" i="1"/>
  <c r="I2959" i="1"/>
  <c r="J2959" i="1"/>
  <c r="K2959" i="1"/>
  <c r="L2959" i="1"/>
  <c r="M2959" i="1"/>
  <c r="N2959" i="1"/>
  <c r="O2959" i="1"/>
  <c r="P2959" i="1"/>
  <c r="Q2959" i="1"/>
  <c r="R2959" i="1"/>
  <c r="S2959" i="1"/>
  <c r="U2959" i="1"/>
  <c r="V2959" i="1"/>
  <c r="W2959" i="1"/>
  <c r="X2959" i="1"/>
  <c r="Y2959" i="1"/>
  <c r="Z2959" i="1"/>
  <c r="AA2959" i="1"/>
  <c r="AB2959" i="1"/>
  <c r="A2960" i="1"/>
  <c r="B2960" i="1"/>
  <c r="C2960" i="1"/>
  <c r="D2960" i="1"/>
  <c r="E2960" i="1"/>
  <c r="F2960" i="1"/>
  <c r="G2960" i="1"/>
  <c r="H2960" i="1"/>
  <c r="I2960" i="1"/>
  <c r="J2960" i="1"/>
  <c r="K2960" i="1"/>
  <c r="L2960" i="1"/>
  <c r="M2960" i="1"/>
  <c r="N2960" i="1"/>
  <c r="O2960" i="1"/>
  <c r="P2960" i="1"/>
  <c r="Q2960" i="1"/>
  <c r="R2960" i="1"/>
  <c r="S2960" i="1"/>
  <c r="U2960" i="1"/>
  <c r="V2960" i="1"/>
  <c r="W2960" i="1"/>
  <c r="X2960" i="1"/>
  <c r="Y2960" i="1"/>
  <c r="Z2960" i="1"/>
  <c r="AA2960" i="1"/>
  <c r="AB2960" i="1"/>
  <c r="A2961" i="1"/>
  <c r="B2961" i="1"/>
  <c r="C2961" i="1"/>
  <c r="D2961" i="1"/>
  <c r="E2961" i="1"/>
  <c r="F2961" i="1"/>
  <c r="G2961" i="1"/>
  <c r="H2961" i="1"/>
  <c r="I2961" i="1"/>
  <c r="J2961" i="1"/>
  <c r="K2961" i="1"/>
  <c r="L2961" i="1"/>
  <c r="M2961" i="1"/>
  <c r="N2961" i="1"/>
  <c r="O2961" i="1"/>
  <c r="P2961" i="1"/>
  <c r="Q2961" i="1"/>
  <c r="R2961" i="1"/>
  <c r="S2961" i="1"/>
  <c r="U2961" i="1"/>
  <c r="V2961" i="1"/>
  <c r="W2961" i="1"/>
  <c r="X2961" i="1"/>
  <c r="Y2961" i="1"/>
  <c r="Z2961" i="1"/>
  <c r="AA2961" i="1"/>
  <c r="AB2961" i="1"/>
  <c r="A2962" i="1"/>
  <c r="B2962" i="1"/>
  <c r="C2962" i="1"/>
  <c r="D2962" i="1"/>
  <c r="E2962" i="1"/>
  <c r="F2962" i="1"/>
  <c r="G2962" i="1"/>
  <c r="H2962" i="1"/>
  <c r="I2962" i="1"/>
  <c r="J2962" i="1"/>
  <c r="K2962" i="1"/>
  <c r="L2962" i="1"/>
  <c r="M2962" i="1"/>
  <c r="N2962" i="1"/>
  <c r="O2962" i="1"/>
  <c r="P2962" i="1"/>
  <c r="Q2962" i="1"/>
  <c r="R2962" i="1"/>
  <c r="S2962" i="1"/>
  <c r="U2962" i="1"/>
  <c r="V2962" i="1"/>
  <c r="W2962" i="1"/>
  <c r="X2962" i="1"/>
  <c r="Y2962" i="1"/>
  <c r="Z2962" i="1"/>
  <c r="AA2962" i="1"/>
  <c r="AB2962" i="1"/>
  <c r="A2963" i="1"/>
  <c r="B2963" i="1"/>
  <c r="C2963" i="1"/>
  <c r="D2963" i="1"/>
  <c r="E2963" i="1"/>
  <c r="F2963" i="1"/>
  <c r="G2963" i="1"/>
  <c r="H2963" i="1"/>
  <c r="I2963" i="1"/>
  <c r="J2963" i="1"/>
  <c r="K2963" i="1"/>
  <c r="L2963" i="1"/>
  <c r="M2963" i="1"/>
  <c r="N2963" i="1"/>
  <c r="O2963" i="1"/>
  <c r="P2963" i="1"/>
  <c r="Q2963" i="1"/>
  <c r="R2963" i="1"/>
  <c r="S2963" i="1"/>
  <c r="U2963" i="1"/>
  <c r="V2963" i="1"/>
  <c r="W2963" i="1"/>
  <c r="X2963" i="1"/>
  <c r="Y2963" i="1"/>
  <c r="Z2963" i="1"/>
  <c r="AA2963" i="1"/>
  <c r="AB2963" i="1"/>
  <c r="A2964" i="1"/>
  <c r="B2964" i="1"/>
  <c r="C2964" i="1"/>
  <c r="D2964" i="1"/>
  <c r="E2964" i="1"/>
  <c r="F2964" i="1"/>
  <c r="G2964" i="1"/>
  <c r="H2964" i="1"/>
  <c r="I2964" i="1"/>
  <c r="J2964" i="1"/>
  <c r="K2964" i="1"/>
  <c r="L2964" i="1"/>
  <c r="M2964" i="1"/>
  <c r="N2964" i="1"/>
  <c r="O2964" i="1"/>
  <c r="P2964" i="1"/>
  <c r="Q2964" i="1"/>
  <c r="R2964" i="1"/>
  <c r="S2964" i="1"/>
  <c r="U2964" i="1"/>
  <c r="V2964" i="1"/>
  <c r="W2964" i="1"/>
  <c r="X2964" i="1"/>
  <c r="Y2964" i="1"/>
  <c r="Z2964" i="1"/>
  <c r="AA2964" i="1"/>
  <c r="AB2964" i="1"/>
  <c r="A2965" i="1"/>
  <c r="B2965" i="1"/>
  <c r="C2965" i="1"/>
  <c r="D2965" i="1"/>
  <c r="E2965" i="1"/>
  <c r="F2965" i="1"/>
  <c r="G2965" i="1"/>
  <c r="H2965" i="1"/>
  <c r="I2965" i="1"/>
  <c r="J2965" i="1"/>
  <c r="K2965" i="1"/>
  <c r="L2965" i="1"/>
  <c r="M2965" i="1"/>
  <c r="N2965" i="1"/>
  <c r="O2965" i="1"/>
  <c r="P2965" i="1"/>
  <c r="Q2965" i="1"/>
  <c r="R2965" i="1"/>
  <c r="S2965" i="1"/>
  <c r="U2965" i="1"/>
  <c r="V2965" i="1"/>
  <c r="W2965" i="1"/>
  <c r="X2965" i="1"/>
  <c r="Y2965" i="1"/>
  <c r="Z2965" i="1"/>
  <c r="AA2965" i="1"/>
  <c r="AB2965" i="1"/>
  <c r="A2966" i="1"/>
  <c r="B2966" i="1"/>
  <c r="C2966" i="1"/>
  <c r="D2966" i="1"/>
  <c r="E2966" i="1"/>
  <c r="F2966" i="1"/>
  <c r="G2966" i="1"/>
  <c r="H2966" i="1"/>
  <c r="I2966" i="1"/>
  <c r="J2966" i="1"/>
  <c r="K2966" i="1"/>
  <c r="L2966" i="1"/>
  <c r="M2966" i="1"/>
  <c r="N2966" i="1"/>
  <c r="O2966" i="1"/>
  <c r="P2966" i="1"/>
  <c r="Q2966" i="1"/>
  <c r="R2966" i="1"/>
  <c r="S2966" i="1"/>
  <c r="U2966" i="1"/>
  <c r="V2966" i="1"/>
  <c r="W2966" i="1"/>
  <c r="X2966" i="1"/>
  <c r="Y2966" i="1"/>
  <c r="Z2966" i="1"/>
  <c r="AA2966" i="1"/>
  <c r="AB2966" i="1"/>
  <c r="A2967" i="1"/>
  <c r="B2967" i="1"/>
  <c r="C2967" i="1"/>
  <c r="D2967" i="1"/>
  <c r="E2967" i="1"/>
  <c r="F2967" i="1"/>
  <c r="G2967" i="1"/>
  <c r="H2967" i="1"/>
  <c r="I2967" i="1"/>
  <c r="J2967" i="1"/>
  <c r="K2967" i="1"/>
  <c r="L2967" i="1"/>
  <c r="M2967" i="1"/>
  <c r="N2967" i="1"/>
  <c r="O2967" i="1"/>
  <c r="P2967" i="1"/>
  <c r="Q2967" i="1"/>
  <c r="R2967" i="1"/>
  <c r="S2967" i="1"/>
  <c r="U2967" i="1"/>
  <c r="V2967" i="1"/>
  <c r="W2967" i="1"/>
  <c r="X2967" i="1"/>
  <c r="Y2967" i="1"/>
  <c r="Z2967" i="1"/>
  <c r="AA2967" i="1"/>
  <c r="AB2967" i="1"/>
  <c r="A2968" i="1"/>
  <c r="B2968" i="1"/>
  <c r="C2968" i="1"/>
  <c r="D2968" i="1"/>
  <c r="E2968" i="1"/>
  <c r="F2968" i="1"/>
  <c r="G2968" i="1"/>
  <c r="H2968" i="1"/>
  <c r="I2968" i="1"/>
  <c r="J2968" i="1"/>
  <c r="K2968" i="1"/>
  <c r="L2968" i="1"/>
  <c r="M2968" i="1"/>
  <c r="N2968" i="1"/>
  <c r="O2968" i="1"/>
  <c r="P2968" i="1"/>
  <c r="Q2968" i="1"/>
  <c r="R2968" i="1"/>
  <c r="S2968" i="1"/>
  <c r="U2968" i="1"/>
  <c r="V2968" i="1"/>
  <c r="W2968" i="1"/>
  <c r="X2968" i="1"/>
  <c r="Y2968" i="1"/>
  <c r="Z2968" i="1"/>
  <c r="AA2968" i="1"/>
  <c r="AB2968" i="1"/>
  <c r="A2969" i="1"/>
  <c r="B2969" i="1"/>
  <c r="C2969" i="1"/>
  <c r="D2969" i="1"/>
  <c r="E2969" i="1"/>
  <c r="F2969" i="1"/>
  <c r="G2969" i="1"/>
  <c r="H2969" i="1"/>
  <c r="I2969" i="1"/>
  <c r="J2969" i="1"/>
  <c r="K2969" i="1"/>
  <c r="L2969" i="1"/>
  <c r="M2969" i="1"/>
  <c r="N2969" i="1"/>
  <c r="O2969" i="1"/>
  <c r="P2969" i="1"/>
  <c r="Q2969" i="1"/>
  <c r="R2969" i="1"/>
  <c r="S2969" i="1"/>
  <c r="U2969" i="1"/>
  <c r="V2969" i="1"/>
  <c r="W2969" i="1"/>
  <c r="X2969" i="1"/>
  <c r="Y2969" i="1"/>
  <c r="Z2969" i="1"/>
  <c r="AA2969" i="1"/>
  <c r="AB2969" i="1"/>
  <c r="A2970" i="1"/>
  <c r="B2970" i="1"/>
  <c r="C2970" i="1"/>
  <c r="D2970" i="1"/>
  <c r="E2970" i="1"/>
  <c r="F2970" i="1"/>
  <c r="G2970" i="1"/>
  <c r="H2970" i="1"/>
  <c r="I2970" i="1"/>
  <c r="J2970" i="1"/>
  <c r="K2970" i="1"/>
  <c r="L2970" i="1"/>
  <c r="M2970" i="1"/>
  <c r="N2970" i="1"/>
  <c r="O2970" i="1"/>
  <c r="P2970" i="1"/>
  <c r="Q2970" i="1"/>
  <c r="R2970" i="1"/>
  <c r="S2970" i="1"/>
  <c r="U2970" i="1"/>
  <c r="V2970" i="1"/>
  <c r="W2970" i="1"/>
  <c r="X2970" i="1"/>
  <c r="Y2970" i="1"/>
  <c r="Z2970" i="1"/>
  <c r="AA2970" i="1"/>
  <c r="AB2970" i="1"/>
  <c r="A2971" i="1"/>
  <c r="B2971" i="1"/>
  <c r="C2971" i="1"/>
  <c r="D2971" i="1"/>
  <c r="E2971" i="1"/>
  <c r="F2971" i="1"/>
  <c r="G2971" i="1"/>
  <c r="H2971" i="1"/>
  <c r="I2971" i="1"/>
  <c r="J2971" i="1"/>
  <c r="K2971" i="1"/>
  <c r="L2971" i="1"/>
  <c r="M2971" i="1"/>
  <c r="N2971" i="1"/>
  <c r="O2971" i="1"/>
  <c r="P2971" i="1"/>
  <c r="Q2971" i="1"/>
  <c r="R2971" i="1"/>
  <c r="S2971" i="1"/>
  <c r="U2971" i="1"/>
  <c r="V2971" i="1"/>
  <c r="W2971" i="1"/>
  <c r="X2971" i="1"/>
  <c r="Y2971" i="1"/>
  <c r="Z2971" i="1"/>
  <c r="AA2971" i="1"/>
  <c r="AB2971" i="1"/>
  <c r="A2972" i="1"/>
  <c r="B2972" i="1"/>
  <c r="C2972" i="1"/>
  <c r="D2972" i="1"/>
  <c r="E2972" i="1"/>
  <c r="F2972" i="1"/>
  <c r="G2972" i="1"/>
  <c r="H2972" i="1"/>
  <c r="I2972" i="1"/>
  <c r="J2972" i="1"/>
  <c r="K2972" i="1"/>
  <c r="L2972" i="1"/>
  <c r="M2972" i="1"/>
  <c r="N2972" i="1"/>
  <c r="O2972" i="1"/>
  <c r="P2972" i="1"/>
  <c r="Q2972" i="1"/>
  <c r="R2972" i="1"/>
  <c r="S2972" i="1"/>
  <c r="U2972" i="1"/>
  <c r="V2972" i="1"/>
  <c r="W2972" i="1"/>
  <c r="X2972" i="1"/>
  <c r="Y2972" i="1"/>
  <c r="Z2972" i="1"/>
  <c r="AA2972" i="1"/>
  <c r="AB2972" i="1"/>
  <c r="A2973" i="1"/>
  <c r="B2973" i="1"/>
  <c r="C2973" i="1"/>
  <c r="D2973" i="1"/>
  <c r="E2973" i="1"/>
  <c r="F2973" i="1"/>
  <c r="G2973" i="1"/>
  <c r="H2973" i="1"/>
  <c r="I2973" i="1"/>
  <c r="J2973" i="1"/>
  <c r="K2973" i="1"/>
  <c r="L2973" i="1"/>
  <c r="M2973" i="1"/>
  <c r="N2973" i="1"/>
  <c r="O2973" i="1"/>
  <c r="P2973" i="1"/>
  <c r="Q2973" i="1"/>
  <c r="R2973" i="1"/>
  <c r="S2973" i="1"/>
  <c r="U2973" i="1"/>
  <c r="V2973" i="1"/>
  <c r="W2973" i="1"/>
  <c r="X2973" i="1"/>
  <c r="Y2973" i="1"/>
  <c r="Z2973" i="1"/>
  <c r="AA2973" i="1"/>
  <c r="AB2973" i="1"/>
  <c r="A2974" i="1"/>
  <c r="B2974" i="1"/>
  <c r="C2974" i="1"/>
  <c r="D2974" i="1"/>
  <c r="E2974" i="1"/>
  <c r="F2974" i="1"/>
  <c r="G2974" i="1"/>
  <c r="H2974" i="1"/>
  <c r="I2974" i="1"/>
  <c r="J2974" i="1"/>
  <c r="K2974" i="1"/>
  <c r="L2974" i="1"/>
  <c r="M2974" i="1"/>
  <c r="N2974" i="1"/>
  <c r="O2974" i="1"/>
  <c r="P2974" i="1"/>
  <c r="Q2974" i="1"/>
  <c r="R2974" i="1"/>
  <c r="S2974" i="1"/>
  <c r="U2974" i="1"/>
  <c r="V2974" i="1"/>
  <c r="W2974" i="1"/>
  <c r="X2974" i="1"/>
  <c r="Y2974" i="1"/>
  <c r="Z2974" i="1"/>
  <c r="AA2974" i="1"/>
  <c r="AB2974" i="1"/>
  <c r="A2975" i="1"/>
  <c r="B2975" i="1"/>
  <c r="C2975" i="1"/>
  <c r="D2975" i="1"/>
  <c r="E2975" i="1"/>
  <c r="F2975" i="1"/>
  <c r="G2975" i="1"/>
  <c r="H2975" i="1"/>
  <c r="I2975" i="1"/>
  <c r="J2975" i="1"/>
  <c r="K2975" i="1"/>
  <c r="L2975" i="1"/>
  <c r="M2975" i="1"/>
  <c r="N2975" i="1"/>
  <c r="O2975" i="1"/>
  <c r="P2975" i="1"/>
  <c r="Q2975" i="1"/>
  <c r="R2975" i="1"/>
  <c r="S2975" i="1"/>
  <c r="U2975" i="1"/>
  <c r="V2975" i="1"/>
  <c r="W2975" i="1"/>
  <c r="X2975" i="1"/>
  <c r="Y2975" i="1"/>
  <c r="Z2975" i="1"/>
  <c r="AA2975" i="1"/>
  <c r="AB2975" i="1"/>
  <c r="A2976" i="1"/>
  <c r="B2976" i="1"/>
  <c r="C2976" i="1"/>
  <c r="D2976" i="1"/>
  <c r="E2976" i="1"/>
  <c r="F2976" i="1"/>
  <c r="G2976" i="1"/>
  <c r="H2976" i="1"/>
  <c r="I2976" i="1"/>
  <c r="J2976" i="1"/>
  <c r="K2976" i="1"/>
  <c r="L2976" i="1"/>
  <c r="M2976" i="1"/>
  <c r="N2976" i="1"/>
  <c r="O2976" i="1"/>
  <c r="P2976" i="1"/>
  <c r="Q2976" i="1"/>
  <c r="R2976" i="1"/>
  <c r="S2976" i="1"/>
  <c r="U2976" i="1"/>
  <c r="V2976" i="1"/>
  <c r="W2976" i="1"/>
  <c r="X2976" i="1"/>
  <c r="Y2976" i="1"/>
  <c r="Z2976" i="1"/>
  <c r="AA2976" i="1"/>
  <c r="AB2976" i="1"/>
  <c r="A2977" i="1"/>
  <c r="B2977" i="1"/>
  <c r="C2977" i="1"/>
  <c r="D2977" i="1"/>
  <c r="E2977" i="1"/>
  <c r="F2977" i="1"/>
  <c r="G2977" i="1"/>
  <c r="H2977" i="1"/>
  <c r="I2977" i="1"/>
  <c r="J2977" i="1"/>
  <c r="K2977" i="1"/>
  <c r="L2977" i="1"/>
  <c r="M2977" i="1"/>
  <c r="N2977" i="1"/>
  <c r="O2977" i="1"/>
  <c r="P2977" i="1"/>
  <c r="Q2977" i="1"/>
  <c r="R2977" i="1"/>
  <c r="S2977" i="1"/>
  <c r="U2977" i="1"/>
  <c r="V2977" i="1"/>
  <c r="W2977" i="1"/>
  <c r="X2977" i="1"/>
  <c r="Y2977" i="1"/>
  <c r="Z2977" i="1"/>
  <c r="AA2977" i="1"/>
  <c r="AB2977" i="1"/>
  <c r="A2978" i="1"/>
  <c r="B2978" i="1"/>
  <c r="C2978" i="1"/>
  <c r="D2978" i="1"/>
  <c r="E2978" i="1"/>
  <c r="F2978" i="1"/>
  <c r="G2978" i="1"/>
  <c r="H2978" i="1"/>
  <c r="I2978" i="1"/>
  <c r="J2978" i="1"/>
  <c r="K2978" i="1"/>
  <c r="L2978" i="1"/>
  <c r="M2978" i="1"/>
  <c r="N2978" i="1"/>
  <c r="O2978" i="1"/>
  <c r="P2978" i="1"/>
  <c r="Q2978" i="1"/>
  <c r="R2978" i="1"/>
  <c r="S2978" i="1"/>
  <c r="U2978" i="1"/>
  <c r="V2978" i="1"/>
  <c r="W2978" i="1"/>
  <c r="X2978" i="1"/>
  <c r="Y2978" i="1"/>
  <c r="Z2978" i="1"/>
  <c r="AA2978" i="1"/>
  <c r="AB2978" i="1"/>
  <c r="A2979" i="1"/>
  <c r="B2979" i="1"/>
  <c r="C2979" i="1"/>
  <c r="D2979" i="1"/>
  <c r="E2979" i="1"/>
  <c r="F2979" i="1"/>
  <c r="G2979" i="1"/>
  <c r="H2979" i="1"/>
  <c r="I2979" i="1"/>
  <c r="J2979" i="1"/>
  <c r="K2979" i="1"/>
  <c r="L2979" i="1"/>
  <c r="M2979" i="1"/>
  <c r="N2979" i="1"/>
  <c r="O2979" i="1"/>
  <c r="P2979" i="1"/>
  <c r="Q2979" i="1"/>
  <c r="R2979" i="1"/>
  <c r="S2979" i="1"/>
  <c r="U2979" i="1"/>
  <c r="V2979" i="1"/>
  <c r="W2979" i="1"/>
  <c r="X2979" i="1"/>
  <c r="Y2979" i="1"/>
  <c r="Z2979" i="1"/>
  <c r="AA2979" i="1"/>
  <c r="AB2979" i="1"/>
  <c r="A2980" i="1"/>
  <c r="B2980" i="1"/>
  <c r="C2980" i="1"/>
  <c r="D2980" i="1"/>
  <c r="E2980" i="1"/>
  <c r="F2980" i="1"/>
  <c r="G2980" i="1"/>
  <c r="H2980" i="1"/>
  <c r="I2980" i="1"/>
  <c r="J2980" i="1"/>
  <c r="K2980" i="1"/>
  <c r="L2980" i="1"/>
  <c r="M2980" i="1"/>
  <c r="N2980" i="1"/>
  <c r="O2980" i="1"/>
  <c r="P2980" i="1"/>
  <c r="Q2980" i="1"/>
  <c r="R2980" i="1"/>
  <c r="S2980" i="1"/>
  <c r="U2980" i="1"/>
  <c r="V2980" i="1"/>
  <c r="W2980" i="1"/>
  <c r="X2980" i="1"/>
  <c r="Y2980" i="1"/>
  <c r="Z2980" i="1"/>
  <c r="AA2980" i="1"/>
  <c r="AB2980" i="1"/>
  <c r="A2981" i="1"/>
  <c r="B2981" i="1"/>
  <c r="C2981" i="1"/>
  <c r="D2981" i="1"/>
  <c r="E2981" i="1"/>
  <c r="F2981" i="1"/>
  <c r="G2981" i="1"/>
  <c r="H2981" i="1"/>
  <c r="I2981" i="1"/>
  <c r="J2981" i="1"/>
  <c r="K2981" i="1"/>
  <c r="L2981" i="1"/>
  <c r="M2981" i="1"/>
  <c r="N2981" i="1"/>
  <c r="O2981" i="1"/>
  <c r="P2981" i="1"/>
  <c r="Q2981" i="1"/>
  <c r="R2981" i="1"/>
  <c r="S2981" i="1"/>
  <c r="U2981" i="1"/>
  <c r="V2981" i="1"/>
  <c r="W2981" i="1"/>
  <c r="X2981" i="1"/>
  <c r="Y2981" i="1"/>
  <c r="Z2981" i="1"/>
  <c r="AA2981" i="1"/>
  <c r="AB2981" i="1"/>
  <c r="A2982" i="1"/>
  <c r="B2982" i="1"/>
  <c r="C2982" i="1"/>
  <c r="D2982" i="1"/>
  <c r="E2982" i="1"/>
  <c r="F2982" i="1"/>
  <c r="G2982" i="1"/>
  <c r="H2982" i="1"/>
  <c r="I2982" i="1"/>
  <c r="J2982" i="1"/>
  <c r="K2982" i="1"/>
  <c r="L2982" i="1"/>
  <c r="M2982" i="1"/>
  <c r="N2982" i="1"/>
  <c r="O2982" i="1"/>
  <c r="P2982" i="1"/>
  <c r="Q2982" i="1"/>
  <c r="R2982" i="1"/>
  <c r="S2982" i="1"/>
  <c r="U2982" i="1"/>
  <c r="V2982" i="1"/>
  <c r="W2982" i="1"/>
  <c r="X2982" i="1"/>
  <c r="Y2982" i="1"/>
  <c r="Z2982" i="1"/>
  <c r="AA2982" i="1"/>
  <c r="AB2982" i="1"/>
  <c r="A2983" i="1"/>
  <c r="B2983" i="1"/>
  <c r="C2983" i="1"/>
  <c r="D2983" i="1"/>
  <c r="E2983" i="1"/>
  <c r="F2983" i="1"/>
  <c r="G2983" i="1"/>
  <c r="H2983" i="1"/>
  <c r="I2983" i="1"/>
  <c r="J2983" i="1"/>
  <c r="K2983" i="1"/>
  <c r="L2983" i="1"/>
  <c r="M2983" i="1"/>
  <c r="N2983" i="1"/>
  <c r="O2983" i="1"/>
  <c r="P2983" i="1"/>
  <c r="Q2983" i="1"/>
  <c r="R2983" i="1"/>
  <c r="S2983" i="1"/>
  <c r="U2983" i="1"/>
  <c r="V2983" i="1"/>
  <c r="W2983" i="1"/>
  <c r="X2983" i="1"/>
  <c r="Y2983" i="1"/>
  <c r="Z2983" i="1"/>
  <c r="AA2983" i="1"/>
  <c r="AB2983" i="1"/>
  <c r="A2984" i="1"/>
  <c r="B2984" i="1"/>
  <c r="C2984" i="1"/>
  <c r="D2984" i="1"/>
  <c r="E2984" i="1"/>
  <c r="F2984" i="1"/>
  <c r="G2984" i="1"/>
  <c r="H2984" i="1"/>
  <c r="I2984" i="1"/>
  <c r="J2984" i="1"/>
  <c r="K2984" i="1"/>
  <c r="L2984" i="1"/>
  <c r="M2984" i="1"/>
  <c r="N2984" i="1"/>
  <c r="O2984" i="1"/>
  <c r="P2984" i="1"/>
  <c r="Q2984" i="1"/>
  <c r="R2984" i="1"/>
  <c r="S2984" i="1"/>
  <c r="U2984" i="1"/>
  <c r="V2984" i="1"/>
  <c r="W2984" i="1"/>
  <c r="X2984" i="1"/>
  <c r="Y2984" i="1"/>
  <c r="Z2984" i="1"/>
  <c r="AA2984" i="1"/>
  <c r="AB2984" i="1"/>
  <c r="A2985" i="1"/>
  <c r="B2985" i="1"/>
  <c r="C2985" i="1"/>
  <c r="D2985" i="1"/>
  <c r="E2985" i="1"/>
  <c r="F2985" i="1"/>
  <c r="G2985" i="1"/>
  <c r="H2985" i="1"/>
  <c r="I2985" i="1"/>
  <c r="J2985" i="1"/>
  <c r="K2985" i="1"/>
  <c r="L2985" i="1"/>
  <c r="M2985" i="1"/>
  <c r="N2985" i="1"/>
  <c r="O2985" i="1"/>
  <c r="P2985" i="1"/>
  <c r="Q2985" i="1"/>
  <c r="R2985" i="1"/>
  <c r="S2985" i="1"/>
  <c r="U2985" i="1"/>
  <c r="V2985" i="1"/>
  <c r="W2985" i="1"/>
  <c r="X2985" i="1"/>
  <c r="Y2985" i="1"/>
  <c r="Z2985" i="1"/>
  <c r="AA2985" i="1"/>
  <c r="AB2985" i="1"/>
  <c r="A2986" i="1"/>
  <c r="B2986" i="1"/>
  <c r="C2986" i="1"/>
  <c r="D2986" i="1"/>
  <c r="E2986" i="1"/>
  <c r="F2986" i="1"/>
  <c r="G2986" i="1"/>
  <c r="H2986" i="1"/>
  <c r="I2986" i="1"/>
  <c r="J2986" i="1"/>
  <c r="K2986" i="1"/>
  <c r="L2986" i="1"/>
  <c r="M2986" i="1"/>
  <c r="N2986" i="1"/>
  <c r="O2986" i="1"/>
  <c r="P2986" i="1"/>
  <c r="Q2986" i="1"/>
  <c r="R2986" i="1"/>
  <c r="S2986" i="1"/>
  <c r="U2986" i="1"/>
  <c r="V2986" i="1"/>
  <c r="W2986" i="1"/>
  <c r="X2986" i="1"/>
  <c r="Y2986" i="1"/>
  <c r="Z2986" i="1"/>
  <c r="AA2986" i="1"/>
  <c r="AB2986" i="1"/>
  <c r="A2987" i="1"/>
  <c r="B2987" i="1"/>
  <c r="C2987" i="1"/>
  <c r="D2987" i="1"/>
  <c r="E2987" i="1"/>
  <c r="F2987" i="1"/>
  <c r="G2987" i="1"/>
  <c r="H2987" i="1"/>
  <c r="I2987" i="1"/>
  <c r="J2987" i="1"/>
  <c r="K2987" i="1"/>
  <c r="L2987" i="1"/>
  <c r="M2987" i="1"/>
  <c r="N2987" i="1"/>
  <c r="O2987" i="1"/>
  <c r="P2987" i="1"/>
  <c r="Q2987" i="1"/>
  <c r="R2987" i="1"/>
  <c r="S2987" i="1"/>
  <c r="U2987" i="1"/>
  <c r="V2987" i="1"/>
  <c r="W2987" i="1"/>
  <c r="X2987" i="1"/>
  <c r="Y2987" i="1"/>
  <c r="Z2987" i="1"/>
  <c r="AA2987" i="1"/>
  <c r="AB2987" i="1"/>
  <c r="A2988" i="1"/>
  <c r="B2988" i="1"/>
  <c r="C2988" i="1"/>
  <c r="D2988" i="1"/>
  <c r="E2988" i="1"/>
  <c r="F2988" i="1"/>
  <c r="G2988" i="1"/>
  <c r="H2988" i="1"/>
  <c r="I2988" i="1"/>
  <c r="J2988" i="1"/>
  <c r="K2988" i="1"/>
  <c r="L2988" i="1"/>
  <c r="M2988" i="1"/>
  <c r="N2988" i="1"/>
  <c r="O2988" i="1"/>
  <c r="P2988" i="1"/>
  <c r="Q2988" i="1"/>
  <c r="R2988" i="1"/>
  <c r="S2988" i="1"/>
  <c r="U2988" i="1"/>
  <c r="V2988" i="1"/>
  <c r="W2988" i="1"/>
  <c r="X2988" i="1"/>
  <c r="Y2988" i="1"/>
  <c r="Z2988" i="1"/>
  <c r="AA2988" i="1"/>
  <c r="AB2988" i="1"/>
  <c r="A2989" i="1"/>
  <c r="B2989" i="1"/>
  <c r="C2989" i="1"/>
  <c r="D2989" i="1"/>
  <c r="E2989" i="1"/>
  <c r="F2989" i="1"/>
  <c r="G2989" i="1"/>
  <c r="H2989" i="1"/>
  <c r="I2989" i="1"/>
  <c r="J2989" i="1"/>
  <c r="K2989" i="1"/>
  <c r="L2989" i="1"/>
  <c r="M2989" i="1"/>
  <c r="N2989" i="1"/>
  <c r="O2989" i="1"/>
  <c r="P2989" i="1"/>
  <c r="Q2989" i="1"/>
  <c r="R2989" i="1"/>
  <c r="S2989" i="1"/>
  <c r="U2989" i="1"/>
  <c r="V2989" i="1"/>
  <c r="W2989" i="1"/>
  <c r="X2989" i="1"/>
  <c r="Y2989" i="1"/>
  <c r="Z2989" i="1"/>
  <c r="AA2989" i="1"/>
  <c r="AB2989" i="1"/>
  <c r="A2990" i="1"/>
  <c r="B2990" i="1"/>
  <c r="C2990" i="1"/>
  <c r="D2990" i="1"/>
  <c r="E2990" i="1"/>
  <c r="F2990" i="1"/>
  <c r="G2990" i="1"/>
  <c r="H2990" i="1"/>
  <c r="I2990" i="1"/>
  <c r="J2990" i="1"/>
  <c r="K2990" i="1"/>
  <c r="L2990" i="1"/>
  <c r="M2990" i="1"/>
  <c r="N2990" i="1"/>
  <c r="O2990" i="1"/>
  <c r="P2990" i="1"/>
  <c r="Q2990" i="1"/>
  <c r="R2990" i="1"/>
  <c r="S2990" i="1"/>
  <c r="U2990" i="1"/>
  <c r="V2990" i="1"/>
  <c r="W2990" i="1"/>
  <c r="X2990" i="1"/>
  <c r="Y2990" i="1"/>
  <c r="Z2990" i="1"/>
  <c r="AA2990" i="1"/>
  <c r="AB2990" i="1"/>
  <c r="A2991" i="1"/>
  <c r="B2991" i="1"/>
  <c r="C2991" i="1"/>
  <c r="D2991" i="1"/>
  <c r="E2991" i="1"/>
  <c r="F2991" i="1"/>
  <c r="G2991" i="1"/>
  <c r="H2991" i="1"/>
  <c r="I2991" i="1"/>
  <c r="J2991" i="1"/>
  <c r="K2991" i="1"/>
  <c r="L2991" i="1"/>
  <c r="M2991" i="1"/>
  <c r="N2991" i="1"/>
  <c r="O2991" i="1"/>
  <c r="P2991" i="1"/>
  <c r="Q2991" i="1"/>
  <c r="R2991" i="1"/>
  <c r="S2991" i="1"/>
  <c r="U2991" i="1"/>
  <c r="V2991" i="1"/>
  <c r="W2991" i="1"/>
  <c r="X2991" i="1"/>
  <c r="Y2991" i="1"/>
  <c r="Z2991" i="1"/>
  <c r="AA2991" i="1"/>
  <c r="AB2991" i="1"/>
  <c r="A2992" i="1"/>
  <c r="B2992" i="1"/>
  <c r="C2992" i="1"/>
  <c r="D2992" i="1"/>
  <c r="E2992" i="1"/>
  <c r="F2992" i="1"/>
  <c r="G2992" i="1"/>
  <c r="H2992" i="1"/>
  <c r="I2992" i="1"/>
  <c r="J2992" i="1"/>
  <c r="K2992" i="1"/>
  <c r="L2992" i="1"/>
  <c r="M2992" i="1"/>
  <c r="N2992" i="1"/>
  <c r="O2992" i="1"/>
  <c r="P2992" i="1"/>
  <c r="Q2992" i="1"/>
  <c r="R2992" i="1"/>
  <c r="S2992" i="1"/>
  <c r="U2992" i="1"/>
  <c r="V2992" i="1"/>
  <c r="W2992" i="1"/>
  <c r="X2992" i="1"/>
  <c r="Y2992" i="1"/>
  <c r="Z2992" i="1"/>
  <c r="AA2992" i="1"/>
  <c r="AB2992" i="1"/>
  <c r="A2993" i="1"/>
  <c r="B2993" i="1"/>
  <c r="C2993" i="1"/>
  <c r="D2993" i="1"/>
  <c r="E2993" i="1"/>
  <c r="F2993" i="1"/>
  <c r="G2993" i="1"/>
  <c r="H2993" i="1"/>
  <c r="I2993" i="1"/>
  <c r="J2993" i="1"/>
  <c r="K2993" i="1"/>
  <c r="L2993" i="1"/>
  <c r="M2993" i="1"/>
  <c r="N2993" i="1"/>
  <c r="O2993" i="1"/>
  <c r="P2993" i="1"/>
  <c r="Q2993" i="1"/>
  <c r="R2993" i="1"/>
  <c r="S2993" i="1"/>
  <c r="U2993" i="1"/>
  <c r="V2993" i="1"/>
  <c r="W2993" i="1"/>
  <c r="X2993" i="1"/>
  <c r="Y2993" i="1"/>
  <c r="Z2993" i="1"/>
  <c r="AA2993" i="1"/>
  <c r="AB2993" i="1"/>
  <c r="A2994" i="1"/>
  <c r="B2994" i="1"/>
  <c r="C2994" i="1"/>
  <c r="D2994" i="1"/>
  <c r="E2994" i="1"/>
  <c r="F2994" i="1"/>
  <c r="G2994" i="1"/>
  <c r="H2994" i="1"/>
  <c r="I2994" i="1"/>
  <c r="J2994" i="1"/>
  <c r="K2994" i="1"/>
  <c r="L2994" i="1"/>
  <c r="M2994" i="1"/>
  <c r="N2994" i="1"/>
  <c r="O2994" i="1"/>
  <c r="P2994" i="1"/>
  <c r="Q2994" i="1"/>
  <c r="R2994" i="1"/>
  <c r="S2994" i="1"/>
  <c r="U2994" i="1"/>
  <c r="V2994" i="1"/>
  <c r="W2994" i="1"/>
  <c r="X2994" i="1"/>
  <c r="Y2994" i="1"/>
  <c r="Z2994" i="1"/>
  <c r="AA2994" i="1"/>
  <c r="AB2994" i="1"/>
  <c r="A2995" i="1"/>
  <c r="B2995" i="1"/>
  <c r="C2995" i="1"/>
  <c r="D2995" i="1"/>
  <c r="E2995" i="1"/>
  <c r="F2995" i="1"/>
  <c r="G2995" i="1"/>
  <c r="H2995" i="1"/>
  <c r="I2995" i="1"/>
  <c r="J2995" i="1"/>
  <c r="K2995" i="1"/>
  <c r="L2995" i="1"/>
  <c r="M2995" i="1"/>
  <c r="N2995" i="1"/>
  <c r="O2995" i="1"/>
  <c r="P2995" i="1"/>
  <c r="Q2995" i="1"/>
  <c r="R2995" i="1"/>
  <c r="S2995" i="1"/>
  <c r="U2995" i="1"/>
  <c r="V2995" i="1"/>
  <c r="W2995" i="1"/>
  <c r="X2995" i="1"/>
  <c r="Y2995" i="1"/>
  <c r="Z2995" i="1"/>
  <c r="AA2995" i="1"/>
  <c r="AB2995" i="1"/>
  <c r="A2996" i="1"/>
  <c r="B2996" i="1"/>
  <c r="C2996" i="1"/>
  <c r="D2996" i="1"/>
  <c r="E2996" i="1"/>
  <c r="F2996" i="1"/>
  <c r="G2996" i="1"/>
  <c r="H2996" i="1"/>
  <c r="I2996" i="1"/>
  <c r="J2996" i="1"/>
  <c r="K2996" i="1"/>
  <c r="L2996" i="1"/>
  <c r="M2996" i="1"/>
  <c r="N2996" i="1"/>
  <c r="O2996" i="1"/>
  <c r="P2996" i="1"/>
  <c r="Q2996" i="1"/>
  <c r="R2996" i="1"/>
  <c r="S2996" i="1"/>
  <c r="U2996" i="1"/>
  <c r="V2996" i="1"/>
  <c r="W2996" i="1"/>
  <c r="X2996" i="1"/>
  <c r="Y2996" i="1"/>
  <c r="Z2996" i="1"/>
  <c r="AA2996" i="1"/>
  <c r="AB2996" i="1"/>
  <c r="A2997" i="1"/>
  <c r="B2997" i="1"/>
  <c r="C2997" i="1"/>
  <c r="D2997" i="1"/>
  <c r="E2997" i="1"/>
  <c r="F2997" i="1"/>
  <c r="G2997" i="1"/>
  <c r="H2997" i="1"/>
  <c r="I2997" i="1"/>
  <c r="J2997" i="1"/>
  <c r="K2997" i="1"/>
  <c r="L2997" i="1"/>
  <c r="M2997" i="1"/>
  <c r="N2997" i="1"/>
  <c r="O2997" i="1"/>
  <c r="P2997" i="1"/>
  <c r="Q2997" i="1"/>
  <c r="R2997" i="1"/>
  <c r="S2997" i="1"/>
  <c r="U2997" i="1"/>
  <c r="V2997" i="1"/>
  <c r="W2997" i="1"/>
  <c r="X2997" i="1"/>
  <c r="Y2997" i="1"/>
  <c r="Z2997" i="1"/>
  <c r="AA2997" i="1"/>
  <c r="AB2997" i="1"/>
  <c r="A2998" i="1"/>
  <c r="B2998" i="1"/>
  <c r="C2998" i="1"/>
  <c r="D2998" i="1"/>
  <c r="E2998" i="1"/>
  <c r="F2998" i="1"/>
  <c r="G2998" i="1"/>
  <c r="H2998" i="1"/>
  <c r="I2998" i="1"/>
  <c r="J2998" i="1"/>
  <c r="K2998" i="1"/>
  <c r="L2998" i="1"/>
  <c r="M2998" i="1"/>
  <c r="N2998" i="1"/>
  <c r="O2998" i="1"/>
  <c r="P2998" i="1"/>
  <c r="Q2998" i="1"/>
  <c r="R2998" i="1"/>
  <c r="S2998" i="1"/>
  <c r="U2998" i="1"/>
  <c r="V2998" i="1"/>
  <c r="W2998" i="1"/>
  <c r="X2998" i="1"/>
  <c r="Y2998" i="1"/>
  <c r="Z2998" i="1"/>
  <c r="AA2998" i="1"/>
  <c r="AB2998" i="1"/>
  <c r="A2999" i="1"/>
  <c r="B2999" i="1"/>
  <c r="C2999" i="1"/>
  <c r="D2999" i="1"/>
  <c r="E2999" i="1"/>
  <c r="F2999" i="1"/>
  <c r="G2999" i="1"/>
  <c r="H2999" i="1"/>
  <c r="I2999" i="1"/>
  <c r="J2999" i="1"/>
  <c r="K2999" i="1"/>
  <c r="L2999" i="1"/>
  <c r="M2999" i="1"/>
  <c r="N2999" i="1"/>
  <c r="O2999" i="1"/>
  <c r="P2999" i="1"/>
  <c r="Q2999" i="1"/>
  <c r="R2999" i="1"/>
  <c r="S2999" i="1"/>
  <c r="U2999" i="1"/>
  <c r="V2999" i="1"/>
  <c r="W2999" i="1"/>
  <c r="X2999" i="1"/>
  <c r="Y2999" i="1"/>
  <c r="Z2999" i="1"/>
  <c r="AA2999" i="1"/>
  <c r="AB2999" i="1"/>
  <c r="A3000" i="1"/>
  <c r="B3000" i="1"/>
  <c r="C3000" i="1"/>
  <c r="D3000" i="1"/>
  <c r="E3000" i="1"/>
  <c r="F3000" i="1"/>
  <c r="G3000" i="1"/>
  <c r="H3000" i="1"/>
  <c r="I3000" i="1"/>
  <c r="J3000" i="1"/>
  <c r="K3000" i="1"/>
  <c r="L3000" i="1"/>
  <c r="M3000" i="1"/>
  <c r="N3000" i="1"/>
  <c r="O3000" i="1"/>
  <c r="P3000" i="1"/>
  <c r="Q3000" i="1"/>
  <c r="R3000" i="1"/>
  <c r="S3000" i="1"/>
  <c r="U3000" i="1"/>
  <c r="V3000" i="1"/>
  <c r="W3000" i="1"/>
  <c r="X3000" i="1"/>
  <c r="Y3000" i="1"/>
  <c r="Z3000" i="1"/>
  <c r="AA3000" i="1"/>
  <c r="AB3000" i="1"/>
  <c r="A3001" i="1"/>
  <c r="B3001" i="1"/>
  <c r="C3001" i="1"/>
  <c r="D3001" i="1"/>
  <c r="E3001" i="1"/>
  <c r="F3001" i="1"/>
  <c r="G3001" i="1"/>
  <c r="H3001" i="1"/>
  <c r="I3001" i="1"/>
  <c r="J3001" i="1"/>
  <c r="K3001" i="1"/>
  <c r="L3001" i="1"/>
  <c r="M3001" i="1"/>
  <c r="N3001" i="1"/>
  <c r="O3001" i="1"/>
  <c r="P3001" i="1"/>
  <c r="Q3001" i="1"/>
  <c r="R3001" i="1"/>
  <c r="S3001" i="1"/>
  <c r="U3001" i="1"/>
  <c r="V3001" i="1"/>
  <c r="W3001" i="1"/>
  <c r="X3001" i="1"/>
  <c r="Y3001" i="1"/>
  <c r="Z3001" i="1"/>
  <c r="AA3001" i="1"/>
  <c r="AB3001" i="1"/>
  <c r="A3002" i="1"/>
  <c r="B3002" i="1"/>
  <c r="C3002" i="1"/>
  <c r="D3002" i="1"/>
  <c r="E3002" i="1"/>
  <c r="F3002" i="1"/>
  <c r="G3002" i="1"/>
  <c r="H3002" i="1"/>
  <c r="I3002" i="1"/>
  <c r="J3002" i="1"/>
  <c r="K3002" i="1"/>
  <c r="L3002" i="1"/>
  <c r="M3002" i="1"/>
  <c r="N3002" i="1"/>
  <c r="O3002" i="1"/>
  <c r="P3002" i="1"/>
  <c r="Q3002" i="1"/>
  <c r="R3002" i="1"/>
  <c r="S3002" i="1"/>
  <c r="U3002" i="1"/>
  <c r="V3002" i="1"/>
  <c r="W3002" i="1"/>
  <c r="X3002" i="1"/>
  <c r="Y3002" i="1"/>
  <c r="Z3002" i="1"/>
  <c r="AA3002" i="1"/>
  <c r="AB3002" i="1"/>
  <c r="A3003" i="1"/>
  <c r="B3003" i="1"/>
  <c r="C3003" i="1"/>
  <c r="D3003" i="1"/>
  <c r="E3003" i="1"/>
  <c r="F3003" i="1"/>
  <c r="G3003" i="1"/>
  <c r="H3003" i="1"/>
  <c r="I3003" i="1"/>
  <c r="J3003" i="1"/>
  <c r="K3003" i="1"/>
  <c r="L3003" i="1"/>
  <c r="M3003" i="1"/>
  <c r="N3003" i="1"/>
  <c r="O3003" i="1"/>
  <c r="P3003" i="1"/>
  <c r="Q3003" i="1"/>
  <c r="R3003" i="1"/>
  <c r="S3003" i="1"/>
  <c r="U3003" i="1"/>
  <c r="V3003" i="1"/>
  <c r="W3003" i="1"/>
  <c r="X3003" i="1"/>
  <c r="Y3003" i="1"/>
  <c r="Z3003" i="1"/>
  <c r="AA3003" i="1"/>
  <c r="AB3003" i="1"/>
  <c r="A3004" i="1"/>
  <c r="B3004" i="1"/>
  <c r="C3004" i="1"/>
  <c r="D3004" i="1"/>
  <c r="E3004" i="1"/>
  <c r="F3004" i="1"/>
  <c r="G3004" i="1"/>
  <c r="H3004" i="1"/>
  <c r="I3004" i="1"/>
  <c r="J3004" i="1"/>
  <c r="K3004" i="1"/>
  <c r="L3004" i="1"/>
  <c r="M3004" i="1"/>
  <c r="N3004" i="1"/>
  <c r="O3004" i="1"/>
  <c r="P3004" i="1"/>
  <c r="Q3004" i="1"/>
  <c r="R3004" i="1"/>
  <c r="S3004" i="1"/>
  <c r="U3004" i="1"/>
  <c r="V3004" i="1"/>
  <c r="W3004" i="1"/>
  <c r="X3004" i="1"/>
  <c r="Y3004" i="1"/>
  <c r="Z3004" i="1"/>
  <c r="AA3004" i="1"/>
  <c r="AB3004" i="1"/>
  <c r="A3005" i="1"/>
  <c r="B3005" i="1"/>
  <c r="C3005" i="1"/>
  <c r="D3005" i="1"/>
  <c r="E3005" i="1"/>
  <c r="F3005" i="1"/>
  <c r="G3005" i="1"/>
  <c r="H3005" i="1"/>
  <c r="I3005" i="1"/>
  <c r="J3005" i="1"/>
  <c r="K3005" i="1"/>
  <c r="L3005" i="1"/>
  <c r="M3005" i="1"/>
  <c r="N3005" i="1"/>
  <c r="O3005" i="1"/>
  <c r="P3005" i="1"/>
  <c r="Q3005" i="1"/>
  <c r="R3005" i="1"/>
  <c r="S3005" i="1"/>
  <c r="U3005" i="1"/>
  <c r="V3005" i="1"/>
  <c r="W3005" i="1"/>
  <c r="X3005" i="1"/>
  <c r="Y3005" i="1"/>
  <c r="Z3005" i="1"/>
  <c r="AA3005" i="1"/>
  <c r="AB3005" i="1"/>
  <c r="A3006" i="1"/>
  <c r="B3006" i="1"/>
  <c r="C3006" i="1"/>
  <c r="D3006" i="1"/>
  <c r="E3006" i="1"/>
  <c r="F3006" i="1"/>
  <c r="G3006" i="1"/>
  <c r="H3006" i="1"/>
  <c r="I3006" i="1"/>
  <c r="J3006" i="1"/>
  <c r="K3006" i="1"/>
  <c r="L3006" i="1"/>
  <c r="M3006" i="1"/>
  <c r="N3006" i="1"/>
  <c r="O3006" i="1"/>
  <c r="P3006" i="1"/>
  <c r="Q3006" i="1"/>
  <c r="R3006" i="1"/>
  <c r="S3006" i="1"/>
  <c r="U3006" i="1"/>
  <c r="V3006" i="1"/>
  <c r="W3006" i="1"/>
  <c r="X3006" i="1"/>
  <c r="Y3006" i="1"/>
  <c r="Z3006" i="1"/>
  <c r="AA3006" i="1"/>
  <c r="AB3006" i="1"/>
  <c r="A3007" i="1"/>
  <c r="B3007" i="1"/>
  <c r="C3007" i="1"/>
  <c r="D3007" i="1"/>
  <c r="E3007" i="1"/>
  <c r="F3007" i="1"/>
  <c r="G3007" i="1"/>
  <c r="H3007" i="1"/>
  <c r="I3007" i="1"/>
  <c r="J3007" i="1"/>
  <c r="K3007" i="1"/>
  <c r="L3007" i="1"/>
  <c r="M3007" i="1"/>
  <c r="N3007" i="1"/>
  <c r="O3007" i="1"/>
  <c r="P3007" i="1"/>
  <c r="Q3007" i="1"/>
  <c r="R3007" i="1"/>
  <c r="S3007" i="1"/>
  <c r="U3007" i="1"/>
  <c r="V3007" i="1"/>
  <c r="W3007" i="1"/>
  <c r="X3007" i="1"/>
  <c r="Y3007" i="1"/>
  <c r="Z3007" i="1"/>
  <c r="AA3007" i="1"/>
  <c r="AB3007" i="1"/>
  <c r="A3008" i="1"/>
  <c r="B3008" i="1"/>
  <c r="C3008" i="1"/>
  <c r="D3008" i="1"/>
  <c r="E3008" i="1"/>
  <c r="F3008" i="1"/>
  <c r="G3008" i="1"/>
  <c r="H3008" i="1"/>
  <c r="I3008" i="1"/>
  <c r="J3008" i="1"/>
  <c r="K3008" i="1"/>
  <c r="L3008" i="1"/>
  <c r="M3008" i="1"/>
  <c r="N3008" i="1"/>
  <c r="O3008" i="1"/>
  <c r="P3008" i="1"/>
  <c r="Q3008" i="1"/>
  <c r="R3008" i="1"/>
  <c r="S3008" i="1"/>
  <c r="U3008" i="1"/>
  <c r="V3008" i="1"/>
  <c r="W3008" i="1"/>
  <c r="X3008" i="1"/>
  <c r="Y3008" i="1"/>
  <c r="Z3008" i="1"/>
  <c r="AA3008" i="1"/>
  <c r="AB3008" i="1"/>
  <c r="A3009" i="1"/>
  <c r="B3009" i="1"/>
  <c r="C3009" i="1"/>
  <c r="D3009" i="1"/>
  <c r="E3009" i="1"/>
  <c r="F3009" i="1"/>
  <c r="G3009" i="1"/>
  <c r="H3009" i="1"/>
  <c r="I3009" i="1"/>
  <c r="J3009" i="1"/>
  <c r="K3009" i="1"/>
  <c r="L3009" i="1"/>
  <c r="M3009" i="1"/>
  <c r="N3009" i="1"/>
  <c r="O3009" i="1"/>
  <c r="P3009" i="1"/>
  <c r="Q3009" i="1"/>
  <c r="R3009" i="1"/>
  <c r="S3009" i="1"/>
  <c r="U3009" i="1"/>
  <c r="V3009" i="1"/>
  <c r="W3009" i="1"/>
  <c r="X3009" i="1"/>
  <c r="Y3009" i="1"/>
  <c r="Z3009" i="1"/>
  <c r="AA3009" i="1"/>
  <c r="AB3009" i="1"/>
  <c r="A3010" i="1"/>
  <c r="B3010" i="1"/>
  <c r="C3010" i="1"/>
  <c r="D3010" i="1"/>
  <c r="E3010" i="1"/>
  <c r="F3010" i="1"/>
  <c r="G3010" i="1"/>
  <c r="H3010" i="1"/>
  <c r="I3010" i="1"/>
  <c r="J3010" i="1"/>
  <c r="K3010" i="1"/>
  <c r="L3010" i="1"/>
  <c r="M3010" i="1"/>
  <c r="N3010" i="1"/>
  <c r="O3010" i="1"/>
  <c r="P3010" i="1"/>
  <c r="Q3010" i="1"/>
  <c r="R3010" i="1"/>
  <c r="S3010" i="1"/>
  <c r="U3010" i="1"/>
  <c r="V3010" i="1"/>
  <c r="W3010" i="1"/>
  <c r="X3010" i="1"/>
  <c r="Y3010" i="1"/>
  <c r="Z3010" i="1"/>
  <c r="AA3010" i="1"/>
  <c r="AB3010" i="1"/>
  <c r="A3011" i="1"/>
  <c r="B3011" i="1"/>
  <c r="C3011" i="1"/>
  <c r="D3011" i="1"/>
  <c r="E3011" i="1"/>
  <c r="F3011" i="1"/>
  <c r="G3011" i="1"/>
  <c r="H3011" i="1"/>
  <c r="I3011" i="1"/>
  <c r="J3011" i="1"/>
  <c r="K3011" i="1"/>
  <c r="L3011" i="1"/>
  <c r="M3011" i="1"/>
  <c r="N3011" i="1"/>
  <c r="O3011" i="1"/>
  <c r="P3011" i="1"/>
  <c r="Q3011" i="1"/>
  <c r="R3011" i="1"/>
  <c r="S3011" i="1"/>
  <c r="U3011" i="1"/>
  <c r="V3011" i="1"/>
  <c r="W3011" i="1"/>
  <c r="X3011" i="1"/>
  <c r="Y3011" i="1"/>
  <c r="Z3011" i="1"/>
  <c r="AA3011" i="1"/>
  <c r="AB3011" i="1"/>
  <c r="A3012" i="1"/>
  <c r="B3012" i="1"/>
  <c r="C3012" i="1"/>
  <c r="D3012" i="1"/>
  <c r="E3012" i="1"/>
  <c r="F3012" i="1"/>
  <c r="G3012" i="1"/>
  <c r="H3012" i="1"/>
  <c r="I3012" i="1"/>
  <c r="J3012" i="1"/>
  <c r="K3012" i="1"/>
  <c r="L3012" i="1"/>
  <c r="M3012" i="1"/>
  <c r="N3012" i="1"/>
  <c r="O3012" i="1"/>
  <c r="P3012" i="1"/>
  <c r="Q3012" i="1"/>
  <c r="R3012" i="1"/>
  <c r="S3012" i="1"/>
  <c r="U3012" i="1"/>
  <c r="V3012" i="1"/>
  <c r="W3012" i="1"/>
  <c r="X3012" i="1"/>
  <c r="Y3012" i="1"/>
  <c r="Z3012" i="1"/>
  <c r="AA3012" i="1"/>
  <c r="AB3012" i="1"/>
  <c r="A3013" i="1"/>
  <c r="B3013" i="1"/>
  <c r="C3013" i="1"/>
  <c r="D3013" i="1"/>
  <c r="E3013" i="1"/>
  <c r="F3013" i="1"/>
  <c r="G3013" i="1"/>
  <c r="H3013" i="1"/>
  <c r="I3013" i="1"/>
  <c r="J3013" i="1"/>
  <c r="K3013" i="1"/>
  <c r="L3013" i="1"/>
  <c r="M3013" i="1"/>
  <c r="N3013" i="1"/>
  <c r="O3013" i="1"/>
  <c r="P3013" i="1"/>
  <c r="Q3013" i="1"/>
  <c r="R3013" i="1"/>
  <c r="S3013" i="1"/>
  <c r="U3013" i="1"/>
  <c r="V3013" i="1"/>
  <c r="W3013" i="1"/>
  <c r="X3013" i="1"/>
  <c r="Y3013" i="1"/>
  <c r="Z3013" i="1"/>
  <c r="AA3013" i="1"/>
  <c r="AB3013" i="1"/>
  <c r="A3014" i="1"/>
  <c r="B3014" i="1"/>
  <c r="C3014" i="1"/>
  <c r="D3014" i="1"/>
  <c r="E3014" i="1"/>
  <c r="F3014" i="1"/>
  <c r="G3014" i="1"/>
  <c r="H3014" i="1"/>
  <c r="I3014" i="1"/>
  <c r="J3014" i="1"/>
  <c r="K3014" i="1"/>
  <c r="L3014" i="1"/>
  <c r="M3014" i="1"/>
  <c r="N3014" i="1"/>
  <c r="O3014" i="1"/>
  <c r="P3014" i="1"/>
  <c r="Q3014" i="1"/>
  <c r="R3014" i="1"/>
  <c r="S3014" i="1"/>
  <c r="U3014" i="1"/>
  <c r="V3014" i="1"/>
  <c r="W3014" i="1"/>
  <c r="X3014" i="1"/>
  <c r="Y3014" i="1"/>
  <c r="Z3014" i="1"/>
  <c r="AA3014" i="1"/>
  <c r="AB3014" i="1"/>
  <c r="A3015" i="1"/>
  <c r="B3015" i="1"/>
  <c r="C3015" i="1"/>
  <c r="D3015" i="1"/>
  <c r="E3015" i="1"/>
  <c r="F3015" i="1"/>
  <c r="G3015" i="1"/>
  <c r="H3015" i="1"/>
  <c r="I3015" i="1"/>
  <c r="J3015" i="1"/>
  <c r="K3015" i="1"/>
  <c r="L3015" i="1"/>
  <c r="M3015" i="1"/>
  <c r="N3015" i="1"/>
  <c r="O3015" i="1"/>
  <c r="P3015" i="1"/>
  <c r="Q3015" i="1"/>
  <c r="R3015" i="1"/>
  <c r="S3015" i="1"/>
  <c r="U3015" i="1"/>
  <c r="V3015" i="1"/>
  <c r="W3015" i="1"/>
  <c r="X3015" i="1"/>
  <c r="Y3015" i="1"/>
  <c r="Z3015" i="1"/>
  <c r="AA3015" i="1"/>
  <c r="AB3015" i="1"/>
  <c r="A3016" i="1"/>
  <c r="B3016" i="1"/>
  <c r="C3016" i="1"/>
  <c r="D3016" i="1"/>
  <c r="E3016" i="1"/>
  <c r="F3016" i="1"/>
  <c r="G3016" i="1"/>
  <c r="H3016" i="1"/>
  <c r="I3016" i="1"/>
  <c r="J3016" i="1"/>
  <c r="K3016" i="1"/>
  <c r="L3016" i="1"/>
  <c r="M3016" i="1"/>
  <c r="N3016" i="1"/>
  <c r="O3016" i="1"/>
  <c r="P3016" i="1"/>
  <c r="Q3016" i="1"/>
  <c r="R3016" i="1"/>
  <c r="S3016" i="1"/>
  <c r="U3016" i="1"/>
  <c r="V3016" i="1"/>
  <c r="W3016" i="1"/>
  <c r="X3016" i="1"/>
  <c r="Y3016" i="1"/>
  <c r="Z3016" i="1"/>
  <c r="AA3016" i="1"/>
  <c r="AB3016" i="1"/>
  <c r="A3017" i="1"/>
  <c r="B3017" i="1"/>
  <c r="C3017" i="1"/>
  <c r="D3017" i="1"/>
  <c r="E3017" i="1"/>
  <c r="F3017" i="1"/>
  <c r="G3017" i="1"/>
  <c r="H3017" i="1"/>
  <c r="I3017" i="1"/>
  <c r="J3017" i="1"/>
  <c r="K3017" i="1"/>
  <c r="L3017" i="1"/>
  <c r="M3017" i="1"/>
  <c r="N3017" i="1"/>
  <c r="O3017" i="1"/>
  <c r="P3017" i="1"/>
  <c r="Q3017" i="1"/>
  <c r="R3017" i="1"/>
  <c r="S3017" i="1"/>
  <c r="U3017" i="1"/>
  <c r="V3017" i="1"/>
  <c r="W3017" i="1"/>
  <c r="X3017" i="1"/>
  <c r="Y3017" i="1"/>
  <c r="Z3017" i="1"/>
  <c r="AA3017" i="1"/>
  <c r="AB3017" i="1"/>
  <c r="A3018" i="1"/>
  <c r="B3018" i="1"/>
  <c r="C3018" i="1"/>
  <c r="D3018" i="1"/>
  <c r="E3018" i="1"/>
  <c r="F3018" i="1"/>
  <c r="G3018" i="1"/>
  <c r="H3018" i="1"/>
  <c r="I3018" i="1"/>
  <c r="J3018" i="1"/>
  <c r="K3018" i="1"/>
  <c r="L3018" i="1"/>
  <c r="M3018" i="1"/>
  <c r="N3018" i="1"/>
  <c r="O3018" i="1"/>
  <c r="P3018" i="1"/>
  <c r="Q3018" i="1"/>
  <c r="R3018" i="1"/>
  <c r="S3018" i="1"/>
  <c r="U3018" i="1"/>
  <c r="V3018" i="1"/>
  <c r="W3018" i="1"/>
  <c r="X3018" i="1"/>
  <c r="Y3018" i="1"/>
  <c r="Z3018" i="1"/>
  <c r="AA3018" i="1"/>
  <c r="AB3018" i="1"/>
  <c r="A3019" i="1"/>
  <c r="B3019" i="1"/>
  <c r="C3019" i="1"/>
  <c r="D3019" i="1"/>
  <c r="E3019" i="1"/>
  <c r="F3019" i="1"/>
  <c r="G3019" i="1"/>
  <c r="H3019" i="1"/>
  <c r="I3019" i="1"/>
  <c r="J3019" i="1"/>
  <c r="K3019" i="1"/>
  <c r="L3019" i="1"/>
  <c r="M3019" i="1"/>
  <c r="N3019" i="1"/>
  <c r="O3019" i="1"/>
  <c r="P3019" i="1"/>
  <c r="Q3019" i="1"/>
  <c r="R3019" i="1"/>
  <c r="S3019" i="1"/>
  <c r="U3019" i="1"/>
  <c r="V3019" i="1"/>
  <c r="W3019" i="1"/>
  <c r="X3019" i="1"/>
  <c r="Y3019" i="1"/>
  <c r="Z3019" i="1"/>
  <c r="AA3019" i="1"/>
  <c r="AB3019" i="1"/>
  <c r="A3020" i="1"/>
  <c r="B3020" i="1"/>
  <c r="C3020" i="1"/>
  <c r="D3020" i="1"/>
  <c r="E3020" i="1"/>
  <c r="F3020" i="1"/>
  <c r="G3020" i="1"/>
  <c r="H3020" i="1"/>
  <c r="I3020" i="1"/>
  <c r="J3020" i="1"/>
  <c r="K3020" i="1"/>
  <c r="L3020" i="1"/>
  <c r="M3020" i="1"/>
  <c r="N3020" i="1"/>
  <c r="O3020" i="1"/>
  <c r="P3020" i="1"/>
  <c r="Q3020" i="1"/>
  <c r="R3020" i="1"/>
  <c r="S3020" i="1"/>
  <c r="U3020" i="1"/>
  <c r="V3020" i="1"/>
  <c r="W3020" i="1"/>
  <c r="X3020" i="1"/>
  <c r="Y3020" i="1"/>
  <c r="Z3020" i="1"/>
  <c r="AA3020" i="1"/>
  <c r="AB3020" i="1"/>
  <c r="A3021" i="1"/>
  <c r="B3021" i="1"/>
  <c r="C3021" i="1"/>
  <c r="D3021" i="1"/>
  <c r="E3021" i="1"/>
  <c r="F3021" i="1"/>
  <c r="G3021" i="1"/>
  <c r="H3021" i="1"/>
  <c r="I3021" i="1"/>
  <c r="J3021" i="1"/>
  <c r="K3021" i="1"/>
  <c r="L3021" i="1"/>
  <c r="M3021" i="1"/>
  <c r="N3021" i="1"/>
  <c r="O3021" i="1"/>
  <c r="P3021" i="1"/>
  <c r="Q3021" i="1"/>
  <c r="R3021" i="1"/>
  <c r="S3021" i="1"/>
  <c r="U3021" i="1"/>
  <c r="V3021" i="1"/>
  <c r="W3021" i="1"/>
  <c r="X3021" i="1"/>
  <c r="Y3021" i="1"/>
  <c r="Z3021" i="1"/>
  <c r="AA3021" i="1"/>
  <c r="AB3021" i="1"/>
  <c r="A3022" i="1"/>
  <c r="B3022" i="1"/>
  <c r="C3022" i="1"/>
  <c r="D3022" i="1"/>
  <c r="E3022" i="1"/>
  <c r="F3022" i="1"/>
  <c r="G3022" i="1"/>
  <c r="H3022" i="1"/>
  <c r="I3022" i="1"/>
  <c r="J3022" i="1"/>
  <c r="K3022" i="1"/>
  <c r="L3022" i="1"/>
  <c r="M3022" i="1"/>
  <c r="N3022" i="1"/>
  <c r="O3022" i="1"/>
  <c r="P3022" i="1"/>
  <c r="Q3022" i="1"/>
  <c r="R3022" i="1"/>
  <c r="S3022" i="1"/>
  <c r="U3022" i="1"/>
  <c r="V3022" i="1"/>
  <c r="W3022" i="1"/>
  <c r="X3022" i="1"/>
  <c r="Y3022" i="1"/>
  <c r="Z3022" i="1"/>
  <c r="AA3022" i="1"/>
  <c r="AB3022" i="1"/>
  <c r="A3023" i="1"/>
  <c r="B3023" i="1"/>
  <c r="C3023" i="1"/>
  <c r="D3023" i="1"/>
  <c r="E3023" i="1"/>
  <c r="F3023" i="1"/>
  <c r="G3023" i="1"/>
  <c r="H3023" i="1"/>
  <c r="I3023" i="1"/>
  <c r="J3023" i="1"/>
  <c r="K3023" i="1"/>
  <c r="L3023" i="1"/>
  <c r="M3023" i="1"/>
  <c r="N3023" i="1"/>
  <c r="O3023" i="1"/>
  <c r="P3023" i="1"/>
  <c r="Q3023" i="1"/>
  <c r="R3023" i="1"/>
  <c r="S3023" i="1"/>
  <c r="U3023" i="1"/>
  <c r="V3023" i="1"/>
  <c r="W3023" i="1"/>
  <c r="X3023" i="1"/>
  <c r="Y3023" i="1"/>
  <c r="Z3023" i="1"/>
  <c r="AA3023" i="1"/>
  <c r="AB3023" i="1"/>
  <c r="A3024" i="1"/>
  <c r="B3024" i="1"/>
  <c r="C3024" i="1"/>
  <c r="D3024" i="1"/>
  <c r="E3024" i="1"/>
  <c r="F3024" i="1"/>
  <c r="G3024" i="1"/>
  <c r="H3024" i="1"/>
  <c r="I3024" i="1"/>
  <c r="J3024" i="1"/>
  <c r="K3024" i="1"/>
  <c r="L3024" i="1"/>
  <c r="M3024" i="1"/>
  <c r="N3024" i="1"/>
  <c r="O3024" i="1"/>
  <c r="P3024" i="1"/>
  <c r="Q3024" i="1"/>
  <c r="R3024" i="1"/>
  <c r="S3024" i="1"/>
  <c r="U3024" i="1"/>
  <c r="V3024" i="1"/>
  <c r="W3024" i="1"/>
  <c r="X3024" i="1"/>
  <c r="Y3024" i="1"/>
  <c r="Z3024" i="1"/>
  <c r="AA3024" i="1"/>
  <c r="AB3024" i="1"/>
  <c r="A3025" i="1"/>
  <c r="B3025" i="1"/>
  <c r="C3025" i="1"/>
  <c r="D3025" i="1"/>
  <c r="E3025" i="1"/>
  <c r="F3025" i="1"/>
  <c r="G3025" i="1"/>
  <c r="H3025" i="1"/>
  <c r="I3025" i="1"/>
  <c r="J3025" i="1"/>
  <c r="K3025" i="1"/>
  <c r="L3025" i="1"/>
  <c r="M3025" i="1"/>
  <c r="N3025" i="1"/>
  <c r="O3025" i="1"/>
  <c r="P3025" i="1"/>
  <c r="Q3025" i="1"/>
  <c r="R3025" i="1"/>
  <c r="S3025" i="1"/>
  <c r="U3025" i="1"/>
  <c r="V3025" i="1"/>
  <c r="W3025" i="1"/>
  <c r="X3025" i="1"/>
  <c r="Y3025" i="1"/>
  <c r="Z3025" i="1"/>
  <c r="AA3025" i="1"/>
  <c r="AB3025" i="1"/>
  <c r="A3026" i="1"/>
  <c r="B3026" i="1"/>
  <c r="C3026" i="1"/>
  <c r="D3026" i="1"/>
  <c r="E3026" i="1"/>
  <c r="F3026" i="1"/>
  <c r="G3026" i="1"/>
  <c r="H3026" i="1"/>
  <c r="I3026" i="1"/>
  <c r="J3026" i="1"/>
  <c r="K3026" i="1"/>
  <c r="L3026" i="1"/>
  <c r="M3026" i="1"/>
  <c r="N3026" i="1"/>
  <c r="O3026" i="1"/>
  <c r="P3026" i="1"/>
  <c r="Q3026" i="1"/>
  <c r="R3026" i="1"/>
  <c r="S3026" i="1"/>
  <c r="U3026" i="1"/>
  <c r="V3026" i="1"/>
  <c r="W3026" i="1"/>
  <c r="X3026" i="1"/>
  <c r="Y3026" i="1"/>
  <c r="Z3026" i="1"/>
  <c r="AA3026" i="1"/>
  <c r="AB3026" i="1"/>
  <c r="A3027" i="1"/>
  <c r="B3027" i="1"/>
  <c r="C3027" i="1"/>
  <c r="D3027" i="1"/>
  <c r="E3027" i="1"/>
  <c r="F3027" i="1"/>
  <c r="G3027" i="1"/>
  <c r="H3027" i="1"/>
  <c r="I3027" i="1"/>
  <c r="J3027" i="1"/>
  <c r="K3027" i="1"/>
  <c r="L3027" i="1"/>
  <c r="M3027" i="1"/>
  <c r="N3027" i="1"/>
  <c r="O3027" i="1"/>
  <c r="P3027" i="1"/>
  <c r="Q3027" i="1"/>
  <c r="R3027" i="1"/>
  <c r="S3027" i="1"/>
  <c r="U3027" i="1"/>
  <c r="V3027" i="1"/>
  <c r="W3027" i="1"/>
  <c r="X3027" i="1"/>
  <c r="Y3027" i="1"/>
  <c r="Z3027" i="1"/>
  <c r="AA3027" i="1"/>
  <c r="AB3027" i="1"/>
  <c r="A3028" i="1"/>
  <c r="B3028" i="1"/>
  <c r="C3028" i="1"/>
  <c r="D3028" i="1"/>
  <c r="E3028" i="1"/>
  <c r="F3028" i="1"/>
  <c r="G3028" i="1"/>
  <c r="H3028" i="1"/>
  <c r="I3028" i="1"/>
  <c r="J3028" i="1"/>
  <c r="K3028" i="1"/>
  <c r="L3028" i="1"/>
  <c r="M3028" i="1"/>
  <c r="N3028" i="1"/>
  <c r="O3028" i="1"/>
  <c r="P3028" i="1"/>
  <c r="Q3028" i="1"/>
  <c r="R3028" i="1"/>
  <c r="S3028" i="1"/>
  <c r="U3028" i="1"/>
  <c r="V3028" i="1"/>
  <c r="W3028" i="1"/>
  <c r="X3028" i="1"/>
  <c r="Y3028" i="1"/>
  <c r="Z3028" i="1"/>
  <c r="AA3028" i="1"/>
  <c r="AB3028" i="1"/>
  <c r="A3029" i="1"/>
  <c r="B3029" i="1"/>
  <c r="C3029" i="1"/>
  <c r="D3029" i="1"/>
  <c r="E3029" i="1"/>
  <c r="F3029" i="1"/>
  <c r="G3029" i="1"/>
  <c r="H3029" i="1"/>
  <c r="I3029" i="1"/>
  <c r="J3029" i="1"/>
  <c r="K3029" i="1"/>
  <c r="L3029" i="1"/>
  <c r="M3029" i="1"/>
  <c r="N3029" i="1"/>
  <c r="O3029" i="1"/>
  <c r="P3029" i="1"/>
  <c r="Q3029" i="1"/>
  <c r="R3029" i="1"/>
  <c r="S3029" i="1"/>
  <c r="U3029" i="1"/>
  <c r="V3029" i="1"/>
  <c r="W3029" i="1"/>
  <c r="X3029" i="1"/>
  <c r="Y3029" i="1"/>
  <c r="Z3029" i="1"/>
  <c r="AA3029" i="1"/>
  <c r="AB3029" i="1"/>
  <c r="A3030" i="1"/>
  <c r="B3030" i="1"/>
  <c r="C3030" i="1"/>
  <c r="D3030" i="1"/>
  <c r="E3030" i="1"/>
  <c r="F3030" i="1"/>
  <c r="G3030" i="1"/>
  <c r="H3030" i="1"/>
  <c r="I3030" i="1"/>
  <c r="J3030" i="1"/>
  <c r="K3030" i="1"/>
  <c r="L3030" i="1"/>
  <c r="M3030" i="1"/>
  <c r="N3030" i="1"/>
  <c r="O3030" i="1"/>
  <c r="P3030" i="1"/>
  <c r="Q3030" i="1"/>
  <c r="R3030" i="1"/>
  <c r="S3030" i="1"/>
  <c r="U3030" i="1"/>
  <c r="V3030" i="1"/>
  <c r="W3030" i="1"/>
  <c r="X3030" i="1"/>
  <c r="Y3030" i="1"/>
  <c r="Z3030" i="1"/>
  <c r="AA3030" i="1"/>
  <c r="AB3030" i="1"/>
  <c r="A3031" i="1"/>
  <c r="B3031" i="1"/>
  <c r="C3031" i="1"/>
  <c r="D3031" i="1"/>
  <c r="E3031" i="1"/>
  <c r="F3031" i="1"/>
  <c r="G3031" i="1"/>
  <c r="H3031" i="1"/>
  <c r="I3031" i="1"/>
  <c r="J3031" i="1"/>
  <c r="K3031" i="1"/>
  <c r="L3031" i="1"/>
  <c r="M3031" i="1"/>
  <c r="N3031" i="1"/>
  <c r="O3031" i="1"/>
  <c r="P3031" i="1"/>
  <c r="Q3031" i="1"/>
  <c r="R3031" i="1"/>
  <c r="S3031" i="1"/>
  <c r="U3031" i="1"/>
  <c r="V3031" i="1"/>
  <c r="W3031" i="1"/>
  <c r="X3031" i="1"/>
  <c r="Y3031" i="1"/>
  <c r="Z3031" i="1"/>
  <c r="AA3031" i="1"/>
  <c r="AB3031" i="1"/>
  <c r="A3032" i="1"/>
  <c r="B3032" i="1"/>
  <c r="C3032" i="1"/>
  <c r="D3032" i="1"/>
  <c r="E3032" i="1"/>
  <c r="F3032" i="1"/>
  <c r="G3032" i="1"/>
  <c r="H3032" i="1"/>
  <c r="I3032" i="1"/>
  <c r="J3032" i="1"/>
  <c r="K3032" i="1"/>
  <c r="L3032" i="1"/>
  <c r="M3032" i="1"/>
  <c r="N3032" i="1"/>
  <c r="O3032" i="1"/>
  <c r="P3032" i="1"/>
  <c r="Q3032" i="1"/>
  <c r="R3032" i="1"/>
  <c r="S3032" i="1"/>
  <c r="U3032" i="1"/>
  <c r="V3032" i="1"/>
  <c r="W3032" i="1"/>
  <c r="X3032" i="1"/>
  <c r="Y3032" i="1"/>
  <c r="Z3032" i="1"/>
  <c r="AA3032" i="1"/>
  <c r="AB3032" i="1"/>
  <c r="A3033" i="1"/>
  <c r="B3033" i="1"/>
  <c r="C3033" i="1"/>
  <c r="D3033" i="1"/>
  <c r="E3033" i="1"/>
  <c r="F3033" i="1"/>
  <c r="G3033" i="1"/>
  <c r="H3033" i="1"/>
  <c r="I3033" i="1"/>
  <c r="J3033" i="1"/>
  <c r="K3033" i="1"/>
  <c r="L3033" i="1"/>
  <c r="M3033" i="1"/>
  <c r="N3033" i="1"/>
  <c r="O3033" i="1"/>
  <c r="P3033" i="1"/>
  <c r="Q3033" i="1"/>
  <c r="R3033" i="1"/>
  <c r="S3033" i="1"/>
  <c r="U3033" i="1"/>
  <c r="V3033" i="1"/>
  <c r="W3033" i="1"/>
  <c r="X3033" i="1"/>
  <c r="Y3033" i="1"/>
  <c r="Z3033" i="1"/>
  <c r="AA3033" i="1"/>
  <c r="AB3033" i="1"/>
  <c r="A3034" i="1"/>
  <c r="B3034" i="1"/>
  <c r="C3034" i="1"/>
  <c r="D3034" i="1"/>
  <c r="E3034" i="1"/>
  <c r="F3034" i="1"/>
  <c r="G3034" i="1"/>
  <c r="H3034" i="1"/>
  <c r="I3034" i="1"/>
  <c r="J3034" i="1"/>
  <c r="K3034" i="1"/>
  <c r="L3034" i="1"/>
  <c r="M3034" i="1"/>
  <c r="N3034" i="1"/>
  <c r="O3034" i="1"/>
  <c r="P3034" i="1"/>
  <c r="Q3034" i="1"/>
  <c r="R3034" i="1"/>
  <c r="S3034" i="1"/>
  <c r="U3034" i="1"/>
  <c r="V3034" i="1"/>
  <c r="W3034" i="1"/>
  <c r="X3034" i="1"/>
  <c r="Y3034" i="1"/>
  <c r="Z3034" i="1"/>
  <c r="AA3034" i="1"/>
  <c r="AB3034" i="1"/>
  <c r="A3035" i="1"/>
  <c r="B3035" i="1"/>
  <c r="C3035" i="1"/>
  <c r="D3035" i="1"/>
  <c r="E3035" i="1"/>
  <c r="F3035" i="1"/>
  <c r="G3035" i="1"/>
  <c r="H3035" i="1"/>
  <c r="I3035" i="1"/>
  <c r="J3035" i="1"/>
  <c r="K3035" i="1"/>
  <c r="L3035" i="1"/>
  <c r="M3035" i="1"/>
  <c r="N3035" i="1"/>
  <c r="O3035" i="1"/>
  <c r="P3035" i="1"/>
  <c r="Q3035" i="1"/>
  <c r="R3035" i="1"/>
  <c r="S3035" i="1"/>
  <c r="U3035" i="1"/>
  <c r="V3035" i="1"/>
  <c r="W3035" i="1"/>
  <c r="X3035" i="1"/>
  <c r="Y3035" i="1"/>
  <c r="Z3035" i="1"/>
  <c r="AA3035" i="1"/>
  <c r="AB3035" i="1"/>
  <c r="A3036" i="1"/>
  <c r="B3036" i="1"/>
  <c r="C3036" i="1"/>
  <c r="D3036" i="1"/>
  <c r="E3036" i="1"/>
  <c r="F3036" i="1"/>
  <c r="G3036" i="1"/>
  <c r="H3036" i="1"/>
  <c r="I3036" i="1"/>
  <c r="J3036" i="1"/>
  <c r="K3036" i="1"/>
  <c r="L3036" i="1"/>
  <c r="M3036" i="1"/>
  <c r="N3036" i="1"/>
  <c r="O3036" i="1"/>
  <c r="P3036" i="1"/>
  <c r="Q3036" i="1"/>
  <c r="R3036" i="1"/>
  <c r="S3036" i="1"/>
  <c r="U3036" i="1"/>
  <c r="V3036" i="1"/>
  <c r="W3036" i="1"/>
  <c r="X3036" i="1"/>
  <c r="Y3036" i="1"/>
  <c r="Z3036" i="1"/>
  <c r="AA3036" i="1"/>
  <c r="AB3036" i="1"/>
  <c r="A3037" i="1"/>
  <c r="B3037" i="1"/>
  <c r="C3037" i="1"/>
  <c r="D3037" i="1"/>
  <c r="E3037" i="1"/>
  <c r="F3037" i="1"/>
  <c r="G3037" i="1"/>
  <c r="H3037" i="1"/>
  <c r="I3037" i="1"/>
  <c r="J3037" i="1"/>
  <c r="K3037" i="1"/>
  <c r="L3037" i="1"/>
  <c r="M3037" i="1"/>
  <c r="N3037" i="1"/>
  <c r="O3037" i="1"/>
  <c r="P3037" i="1"/>
  <c r="Q3037" i="1"/>
  <c r="R3037" i="1"/>
  <c r="S3037" i="1"/>
  <c r="U3037" i="1"/>
  <c r="V3037" i="1"/>
  <c r="W3037" i="1"/>
  <c r="X3037" i="1"/>
  <c r="Y3037" i="1"/>
  <c r="Z3037" i="1"/>
  <c r="AA3037" i="1"/>
  <c r="AB3037" i="1"/>
  <c r="A3038" i="1"/>
  <c r="B3038" i="1"/>
  <c r="C3038" i="1"/>
  <c r="D3038" i="1"/>
  <c r="E3038" i="1"/>
  <c r="F3038" i="1"/>
  <c r="G3038" i="1"/>
  <c r="H3038" i="1"/>
  <c r="I3038" i="1"/>
  <c r="J3038" i="1"/>
  <c r="K3038" i="1"/>
  <c r="L3038" i="1"/>
  <c r="M3038" i="1"/>
  <c r="N3038" i="1"/>
  <c r="O3038" i="1"/>
  <c r="P3038" i="1"/>
  <c r="Q3038" i="1"/>
  <c r="R3038" i="1"/>
  <c r="S3038" i="1"/>
  <c r="U3038" i="1"/>
  <c r="V3038" i="1"/>
  <c r="W3038" i="1"/>
  <c r="X3038" i="1"/>
  <c r="Y3038" i="1"/>
  <c r="Z3038" i="1"/>
  <c r="AA3038" i="1"/>
  <c r="AB3038" i="1"/>
  <c r="A3039" i="1"/>
  <c r="B3039" i="1"/>
  <c r="C3039" i="1"/>
  <c r="D3039" i="1"/>
  <c r="E3039" i="1"/>
  <c r="F3039" i="1"/>
  <c r="G3039" i="1"/>
  <c r="H3039" i="1"/>
  <c r="I3039" i="1"/>
  <c r="J3039" i="1"/>
  <c r="K3039" i="1"/>
  <c r="L3039" i="1"/>
  <c r="M3039" i="1"/>
  <c r="N3039" i="1"/>
  <c r="O3039" i="1"/>
  <c r="P3039" i="1"/>
  <c r="Q3039" i="1"/>
  <c r="R3039" i="1"/>
  <c r="S3039" i="1"/>
  <c r="U3039" i="1"/>
  <c r="V3039" i="1"/>
  <c r="W3039" i="1"/>
  <c r="X3039" i="1"/>
  <c r="Y3039" i="1"/>
  <c r="Z3039" i="1"/>
  <c r="AA3039" i="1"/>
  <c r="AB3039" i="1"/>
  <c r="A3040" i="1"/>
  <c r="B3040" i="1"/>
  <c r="C3040" i="1"/>
  <c r="D3040" i="1"/>
  <c r="E3040" i="1"/>
  <c r="F3040" i="1"/>
  <c r="G3040" i="1"/>
  <c r="H3040" i="1"/>
  <c r="I3040" i="1"/>
  <c r="J3040" i="1"/>
  <c r="K3040" i="1"/>
  <c r="L3040" i="1"/>
  <c r="M3040" i="1"/>
  <c r="N3040" i="1"/>
  <c r="O3040" i="1"/>
  <c r="P3040" i="1"/>
  <c r="Q3040" i="1"/>
  <c r="R3040" i="1"/>
  <c r="S3040" i="1"/>
  <c r="U3040" i="1"/>
  <c r="V3040" i="1"/>
  <c r="W3040" i="1"/>
  <c r="X3040" i="1"/>
  <c r="Y3040" i="1"/>
  <c r="Z3040" i="1"/>
  <c r="AA3040" i="1"/>
  <c r="AB3040" i="1"/>
  <c r="A3041" i="1"/>
  <c r="B3041" i="1"/>
  <c r="C3041" i="1"/>
  <c r="D3041" i="1"/>
  <c r="E3041" i="1"/>
  <c r="F3041" i="1"/>
  <c r="G3041" i="1"/>
  <c r="H3041" i="1"/>
  <c r="I3041" i="1"/>
  <c r="J3041" i="1"/>
  <c r="K3041" i="1"/>
  <c r="L3041" i="1"/>
  <c r="M3041" i="1"/>
  <c r="N3041" i="1"/>
  <c r="O3041" i="1"/>
  <c r="P3041" i="1"/>
  <c r="Q3041" i="1"/>
  <c r="R3041" i="1"/>
  <c r="S3041" i="1"/>
  <c r="U3041" i="1"/>
  <c r="V3041" i="1"/>
  <c r="W3041" i="1"/>
  <c r="X3041" i="1"/>
  <c r="Y3041" i="1"/>
  <c r="Z3041" i="1"/>
  <c r="AA3041" i="1"/>
  <c r="AB3041" i="1"/>
  <c r="A3042" i="1"/>
  <c r="B3042" i="1"/>
  <c r="C3042" i="1"/>
  <c r="D3042" i="1"/>
  <c r="E3042" i="1"/>
  <c r="F3042" i="1"/>
  <c r="G3042" i="1"/>
  <c r="H3042" i="1"/>
  <c r="I3042" i="1"/>
  <c r="J3042" i="1"/>
  <c r="K3042" i="1"/>
  <c r="L3042" i="1"/>
  <c r="M3042" i="1"/>
  <c r="N3042" i="1"/>
  <c r="O3042" i="1"/>
  <c r="P3042" i="1"/>
  <c r="Q3042" i="1"/>
  <c r="R3042" i="1"/>
  <c r="S3042" i="1"/>
  <c r="U3042" i="1"/>
  <c r="V3042" i="1"/>
  <c r="W3042" i="1"/>
  <c r="X3042" i="1"/>
  <c r="Y3042" i="1"/>
  <c r="Z3042" i="1"/>
  <c r="AA3042" i="1"/>
  <c r="AB3042" i="1"/>
  <c r="A3043" i="1"/>
  <c r="B3043" i="1"/>
  <c r="C3043" i="1"/>
  <c r="D3043" i="1"/>
  <c r="E3043" i="1"/>
  <c r="F3043" i="1"/>
  <c r="G3043" i="1"/>
  <c r="H3043" i="1"/>
  <c r="I3043" i="1"/>
  <c r="J3043" i="1"/>
  <c r="K3043" i="1"/>
  <c r="L3043" i="1"/>
  <c r="M3043" i="1"/>
  <c r="N3043" i="1"/>
  <c r="O3043" i="1"/>
  <c r="P3043" i="1"/>
  <c r="Q3043" i="1"/>
  <c r="R3043" i="1"/>
  <c r="S3043" i="1"/>
  <c r="U3043" i="1"/>
  <c r="V3043" i="1"/>
  <c r="W3043" i="1"/>
  <c r="X3043" i="1"/>
  <c r="Y3043" i="1"/>
  <c r="Z3043" i="1"/>
  <c r="AA3043" i="1"/>
  <c r="AB3043" i="1"/>
  <c r="A3044" i="1"/>
  <c r="B3044" i="1"/>
  <c r="C3044" i="1"/>
  <c r="D3044" i="1"/>
  <c r="E3044" i="1"/>
  <c r="F3044" i="1"/>
  <c r="G3044" i="1"/>
  <c r="H3044" i="1"/>
  <c r="I3044" i="1"/>
  <c r="J3044" i="1"/>
  <c r="K3044" i="1"/>
  <c r="L3044" i="1"/>
  <c r="M3044" i="1"/>
  <c r="N3044" i="1"/>
  <c r="O3044" i="1"/>
  <c r="P3044" i="1"/>
  <c r="Q3044" i="1"/>
  <c r="R3044" i="1"/>
  <c r="S3044" i="1"/>
  <c r="U3044" i="1"/>
  <c r="V3044" i="1"/>
  <c r="W3044" i="1"/>
  <c r="X3044" i="1"/>
  <c r="Y3044" i="1"/>
  <c r="Z3044" i="1"/>
  <c r="AA3044" i="1"/>
  <c r="AB3044" i="1"/>
  <c r="A3045" i="1"/>
  <c r="B3045" i="1"/>
  <c r="C3045" i="1"/>
  <c r="D3045" i="1"/>
  <c r="E3045" i="1"/>
  <c r="F3045" i="1"/>
  <c r="G3045" i="1"/>
  <c r="H3045" i="1"/>
  <c r="I3045" i="1"/>
  <c r="J3045" i="1"/>
  <c r="K3045" i="1"/>
  <c r="L3045" i="1"/>
  <c r="M3045" i="1"/>
  <c r="N3045" i="1"/>
  <c r="O3045" i="1"/>
  <c r="P3045" i="1"/>
  <c r="Q3045" i="1"/>
  <c r="R3045" i="1"/>
  <c r="S3045" i="1"/>
  <c r="U3045" i="1"/>
  <c r="V3045" i="1"/>
  <c r="W3045" i="1"/>
  <c r="X3045" i="1"/>
  <c r="Y3045" i="1"/>
  <c r="Z3045" i="1"/>
  <c r="AA3045" i="1"/>
  <c r="AB3045" i="1"/>
  <c r="A3046" i="1"/>
  <c r="B3046" i="1"/>
  <c r="C3046" i="1"/>
  <c r="D3046" i="1"/>
  <c r="E3046" i="1"/>
  <c r="F3046" i="1"/>
  <c r="G3046" i="1"/>
  <c r="H3046" i="1"/>
  <c r="I3046" i="1"/>
  <c r="J3046" i="1"/>
  <c r="K3046" i="1"/>
  <c r="L3046" i="1"/>
  <c r="M3046" i="1"/>
  <c r="N3046" i="1"/>
  <c r="O3046" i="1"/>
  <c r="P3046" i="1"/>
  <c r="Q3046" i="1"/>
  <c r="R3046" i="1"/>
  <c r="S3046" i="1"/>
  <c r="U3046" i="1"/>
  <c r="V3046" i="1"/>
  <c r="W3046" i="1"/>
  <c r="X3046" i="1"/>
  <c r="Y3046" i="1"/>
  <c r="Z3046" i="1"/>
  <c r="AA3046" i="1"/>
  <c r="AB3046" i="1"/>
  <c r="A3047" i="1"/>
  <c r="B3047" i="1"/>
  <c r="C3047" i="1"/>
  <c r="D3047" i="1"/>
  <c r="E3047" i="1"/>
  <c r="F3047" i="1"/>
  <c r="G3047" i="1"/>
  <c r="H3047" i="1"/>
  <c r="I3047" i="1"/>
  <c r="J3047" i="1"/>
  <c r="K3047" i="1"/>
  <c r="L3047" i="1"/>
  <c r="M3047" i="1"/>
  <c r="N3047" i="1"/>
  <c r="O3047" i="1"/>
  <c r="P3047" i="1"/>
  <c r="Q3047" i="1"/>
  <c r="R3047" i="1"/>
  <c r="S3047" i="1"/>
  <c r="U3047" i="1"/>
  <c r="V3047" i="1"/>
  <c r="W3047" i="1"/>
  <c r="X3047" i="1"/>
  <c r="Y3047" i="1"/>
  <c r="Z3047" i="1"/>
  <c r="AA3047" i="1"/>
  <c r="AB3047" i="1"/>
  <c r="A3048" i="1"/>
  <c r="B3048" i="1"/>
  <c r="C3048" i="1"/>
  <c r="D3048" i="1"/>
  <c r="E3048" i="1"/>
  <c r="F3048" i="1"/>
  <c r="G3048" i="1"/>
  <c r="H3048" i="1"/>
  <c r="I3048" i="1"/>
  <c r="J3048" i="1"/>
  <c r="K3048" i="1"/>
  <c r="L3048" i="1"/>
  <c r="M3048" i="1"/>
  <c r="N3048" i="1"/>
  <c r="O3048" i="1"/>
  <c r="P3048" i="1"/>
  <c r="Q3048" i="1"/>
  <c r="R3048" i="1"/>
  <c r="S3048" i="1"/>
  <c r="U3048" i="1"/>
  <c r="V3048" i="1"/>
  <c r="W3048" i="1"/>
  <c r="X3048" i="1"/>
  <c r="Y3048" i="1"/>
  <c r="Z3048" i="1"/>
  <c r="AA3048" i="1"/>
  <c r="AB3048" i="1"/>
  <c r="A3049" i="1"/>
  <c r="B3049" i="1"/>
  <c r="C3049" i="1"/>
  <c r="D3049" i="1"/>
  <c r="E3049" i="1"/>
  <c r="F3049" i="1"/>
  <c r="G3049" i="1"/>
  <c r="H3049" i="1"/>
  <c r="I3049" i="1"/>
  <c r="J3049" i="1"/>
  <c r="K3049" i="1"/>
  <c r="L3049" i="1"/>
  <c r="M3049" i="1"/>
  <c r="N3049" i="1"/>
  <c r="O3049" i="1"/>
  <c r="P3049" i="1"/>
  <c r="Q3049" i="1"/>
  <c r="R3049" i="1"/>
  <c r="S3049" i="1"/>
  <c r="U3049" i="1"/>
  <c r="V3049" i="1"/>
  <c r="W3049" i="1"/>
  <c r="X3049" i="1"/>
  <c r="Y3049" i="1"/>
  <c r="Z3049" i="1"/>
  <c r="AA3049" i="1"/>
  <c r="AB3049" i="1"/>
  <c r="A3050" i="1"/>
  <c r="B3050" i="1"/>
  <c r="C3050" i="1"/>
  <c r="D3050" i="1"/>
  <c r="E3050" i="1"/>
  <c r="F3050" i="1"/>
  <c r="G3050" i="1"/>
  <c r="H3050" i="1"/>
  <c r="I3050" i="1"/>
  <c r="J3050" i="1"/>
  <c r="K3050" i="1"/>
  <c r="L3050" i="1"/>
  <c r="M3050" i="1"/>
  <c r="N3050" i="1"/>
  <c r="O3050" i="1"/>
  <c r="P3050" i="1"/>
  <c r="Q3050" i="1"/>
  <c r="R3050" i="1"/>
  <c r="S3050" i="1"/>
  <c r="U3050" i="1"/>
  <c r="V3050" i="1"/>
  <c r="W3050" i="1"/>
  <c r="X3050" i="1"/>
  <c r="Y3050" i="1"/>
  <c r="Z3050" i="1"/>
  <c r="AA3050" i="1"/>
  <c r="AB3050" i="1"/>
  <c r="A3051" i="1"/>
  <c r="B3051" i="1"/>
  <c r="C3051" i="1"/>
  <c r="D3051" i="1"/>
  <c r="E3051" i="1"/>
  <c r="F3051" i="1"/>
  <c r="G3051" i="1"/>
  <c r="H3051" i="1"/>
  <c r="I3051" i="1"/>
  <c r="J3051" i="1"/>
  <c r="K3051" i="1"/>
  <c r="L3051" i="1"/>
  <c r="M3051" i="1"/>
  <c r="N3051" i="1"/>
  <c r="O3051" i="1"/>
  <c r="P3051" i="1"/>
  <c r="Q3051" i="1"/>
  <c r="R3051" i="1"/>
  <c r="S3051" i="1"/>
  <c r="U3051" i="1"/>
  <c r="V3051" i="1"/>
  <c r="W3051" i="1"/>
  <c r="X3051" i="1"/>
  <c r="Y3051" i="1"/>
  <c r="Z3051" i="1"/>
  <c r="AA3051" i="1"/>
  <c r="AB3051" i="1"/>
  <c r="A3052" i="1"/>
  <c r="B3052" i="1"/>
  <c r="C3052" i="1"/>
  <c r="D3052" i="1"/>
  <c r="E3052" i="1"/>
  <c r="F3052" i="1"/>
  <c r="G3052" i="1"/>
  <c r="H3052" i="1"/>
  <c r="I3052" i="1"/>
  <c r="J3052" i="1"/>
  <c r="K3052" i="1"/>
  <c r="L3052" i="1"/>
  <c r="M3052" i="1"/>
  <c r="N3052" i="1"/>
  <c r="O3052" i="1"/>
  <c r="P3052" i="1"/>
  <c r="Q3052" i="1"/>
  <c r="R3052" i="1"/>
  <c r="S3052" i="1"/>
  <c r="U3052" i="1"/>
  <c r="V3052" i="1"/>
  <c r="W3052" i="1"/>
  <c r="X3052" i="1"/>
  <c r="Y3052" i="1"/>
  <c r="Z3052" i="1"/>
  <c r="AA3052" i="1"/>
  <c r="AB3052" i="1"/>
  <c r="A3053" i="1"/>
  <c r="B3053" i="1"/>
  <c r="C3053" i="1"/>
  <c r="D3053" i="1"/>
  <c r="E3053" i="1"/>
  <c r="F3053" i="1"/>
  <c r="G3053" i="1"/>
  <c r="H3053" i="1"/>
  <c r="I3053" i="1"/>
  <c r="J3053" i="1"/>
  <c r="K3053" i="1"/>
  <c r="L3053" i="1"/>
  <c r="M3053" i="1"/>
  <c r="N3053" i="1"/>
  <c r="O3053" i="1"/>
  <c r="P3053" i="1"/>
  <c r="Q3053" i="1"/>
  <c r="R3053" i="1"/>
  <c r="S3053" i="1"/>
  <c r="U3053" i="1"/>
  <c r="V3053" i="1"/>
  <c r="W3053" i="1"/>
  <c r="X3053" i="1"/>
  <c r="Y3053" i="1"/>
  <c r="Z3053" i="1"/>
  <c r="AA3053" i="1"/>
  <c r="AB3053" i="1"/>
  <c r="A3054" i="1"/>
  <c r="B3054" i="1"/>
  <c r="C3054" i="1"/>
  <c r="D3054" i="1"/>
  <c r="E3054" i="1"/>
  <c r="F3054" i="1"/>
  <c r="G3054" i="1"/>
  <c r="H3054" i="1"/>
  <c r="I3054" i="1"/>
  <c r="J3054" i="1"/>
  <c r="K3054" i="1"/>
  <c r="L3054" i="1"/>
  <c r="M3054" i="1"/>
  <c r="N3054" i="1"/>
  <c r="O3054" i="1"/>
  <c r="P3054" i="1"/>
  <c r="Q3054" i="1"/>
  <c r="R3054" i="1"/>
  <c r="S3054" i="1"/>
  <c r="U3054" i="1"/>
  <c r="V3054" i="1"/>
  <c r="W3054" i="1"/>
  <c r="X3054" i="1"/>
  <c r="Y3054" i="1"/>
  <c r="Z3054" i="1"/>
  <c r="AA3054" i="1"/>
  <c r="AB3054" i="1"/>
  <c r="A3055" i="1"/>
  <c r="B3055" i="1"/>
  <c r="C3055" i="1"/>
  <c r="D3055" i="1"/>
  <c r="E3055" i="1"/>
  <c r="F3055" i="1"/>
  <c r="G3055" i="1"/>
  <c r="H3055" i="1"/>
  <c r="I3055" i="1"/>
  <c r="J3055" i="1"/>
  <c r="K3055" i="1"/>
  <c r="L3055" i="1"/>
  <c r="M3055" i="1"/>
  <c r="N3055" i="1"/>
  <c r="O3055" i="1"/>
  <c r="P3055" i="1"/>
  <c r="Q3055" i="1"/>
  <c r="R3055" i="1"/>
  <c r="S3055" i="1"/>
  <c r="U3055" i="1"/>
  <c r="V3055" i="1"/>
  <c r="W3055" i="1"/>
  <c r="X3055" i="1"/>
  <c r="Y3055" i="1"/>
  <c r="Z3055" i="1"/>
  <c r="AA3055" i="1"/>
  <c r="AB3055" i="1"/>
  <c r="A3056" i="1"/>
  <c r="B3056" i="1"/>
  <c r="C3056" i="1"/>
  <c r="D3056" i="1"/>
  <c r="E3056" i="1"/>
  <c r="F3056" i="1"/>
  <c r="G3056" i="1"/>
  <c r="H3056" i="1"/>
  <c r="I3056" i="1"/>
  <c r="J3056" i="1"/>
  <c r="K3056" i="1"/>
  <c r="L3056" i="1"/>
  <c r="M3056" i="1"/>
  <c r="N3056" i="1"/>
  <c r="O3056" i="1"/>
  <c r="P3056" i="1"/>
  <c r="Q3056" i="1"/>
  <c r="R3056" i="1"/>
  <c r="S3056" i="1"/>
  <c r="U3056" i="1"/>
  <c r="V3056" i="1"/>
  <c r="W3056" i="1"/>
  <c r="X3056" i="1"/>
  <c r="Y3056" i="1"/>
  <c r="Z3056" i="1"/>
  <c r="AA3056" i="1"/>
  <c r="AB3056" i="1"/>
  <c r="A3057" i="1"/>
  <c r="B3057" i="1"/>
  <c r="C3057" i="1"/>
  <c r="D3057" i="1"/>
  <c r="E3057" i="1"/>
  <c r="F3057" i="1"/>
  <c r="G3057" i="1"/>
  <c r="H3057" i="1"/>
  <c r="I3057" i="1"/>
  <c r="J3057" i="1"/>
  <c r="K3057" i="1"/>
  <c r="L3057" i="1"/>
  <c r="M3057" i="1"/>
  <c r="N3057" i="1"/>
  <c r="O3057" i="1"/>
  <c r="P3057" i="1"/>
  <c r="Q3057" i="1"/>
  <c r="R3057" i="1"/>
  <c r="S3057" i="1"/>
  <c r="U3057" i="1"/>
  <c r="V3057" i="1"/>
  <c r="W3057" i="1"/>
  <c r="X3057" i="1"/>
  <c r="Y3057" i="1"/>
  <c r="Z3057" i="1"/>
  <c r="AA3057" i="1"/>
  <c r="AB3057" i="1"/>
  <c r="A3058" i="1"/>
  <c r="B3058" i="1"/>
  <c r="C3058" i="1"/>
  <c r="D3058" i="1"/>
  <c r="E3058" i="1"/>
  <c r="F3058" i="1"/>
  <c r="G3058" i="1"/>
  <c r="H3058" i="1"/>
  <c r="I3058" i="1"/>
  <c r="J3058" i="1"/>
  <c r="K3058" i="1"/>
  <c r="L3058" i="1"/>
  <c r="M3058" i="1"/>
  <c r="N3058" i="1"/>
  <c r="O3058" i="1"/>
  <c r="P3058" i="1"/>
  <c r="Q3058" i="1"/>
  <c r="R3058" i="1"/>
  <c r="S3058" i="1"/>
  <c r="U3058" i="1"/>
  <c r="V3058" i="1"/>
  <c r="W3058" i="1"/>
  <c r="X3058" i="1"/>
  <c r="Y3058" i="1"/>
  <c r="Z3058" i="1"/>
  <c r="AA3058" i="1"/>
  <c r="AB3058" i="1"/>
  <c r="A3059" i="1"/>
  <c r="B3059" i="1"/>
  <c r="C3059" i="1"/>
  <c r="D3059" i="1"/>
  <c r="E3059" i="1"/>
  <c r="F3059" i="1"/>
  <c r="G3059" i="1"/>
  <c r="H3059" i="1"/>
  <c r="I3059" i="1"/>
  <c r="J3059" i="1"/>
  <c r="K3059" i="1"/>
  <c r="L3059" i="1"/>
  <c r="M3059" i="1"/>
  <c r="N3059" i="1"/>
  <c r="O3059" i="1"/>
  <c r="P3059" i="1"/>
  <c r="Q3059" i="1"/>
  <c r="R3059" i="1"/>
  <c r="S3059" i="1"/>
  <c r="U3059" i="1"/>
  <c r="V3059" i="1"/>
  <c r="W3059" i="1"/>
  <c r="X3059" i="1"/>
  <c r="Y3059" i="1"/>
  <c r="Z3059" i="1"/>
  <c r="AA3059" i="1"/>
  <c r="AB3059" i="1"/>
  <c r="A3060" i="1"/>
  <c r="B3060" i="1"/>
  <c r="C3060" i="1"/>
  <c r="D3060" i="1"/>
  <c r="E3060" i="1"/>
  <c r="F3060" i="1"/>
  <c r="G3060" i="1"/>
  <c r="H3060" i="1"/>
  <c r="I3060" i="1"/>
  <c r="J3060" i="1"/>
  <c r="K3060" i="1"/>
  <c r="L3060" i="1"/>
  <c r="M3060" i="1"/>
  <c r="N3060" i="1"/>
  <c r="O3060" i="1"/>
  <c r="P3060" i="1"/>
  <c r="Q3060" i="1"/>
  <c r="R3060" i="1"/>
  <c r="S3060" i="1"/>
  <c r="U3060" i="1"/>
  <c r="V3060" i="1"/>
  <c r="W3060" i="1"/>
  <c r="X3060" i="1"/>
  <c r="Y3060" i="1"/>
  <c r="Z3060" i="1"/>
  <c r="AA3060" i="1"/>
  <c r="AB3060" i="1"/>
  <c r="A3061" i="1"/>
  <c r="B3061" i="1"/>
  <c r="C3061" i="1"/>
  <c r="D3061" i="1"/>
  <c r="E3061" i="1"/>
  <c r="F3061" i="1"/>
  <c r="G3061" i="1"/>
  <c r="H3061" i="1"/>
  <c r="I3061" i="1"/>
  <c r="J3061" i="1"/>
  <c r="K3061" i="1"/>
  <c r="L3061" i="1"/>
  <c r="M3061" i="1"/>
  <c r="N3061" i="1"/>
  <c r="O3061" i="1"/>
  <c r="P3061" i="1"/>
  <c r="Q3061" i="1"/>
  <c r="R3061" i="1"/>
  <c r="S3061" i="1"/>
  <c r="U3061" i="1"/>
  <c r="V3061" i="1"/>
  <c r="W3061" i="1"/>
  <c r="X3061" i="1"/>
  <c r="Y3061" i="1"/>
  <c r="Z3061" i="1"/>
  <c r="AA3061" i="1"/>
  <c r="AB3061" i="1"/>
  <c r="A3062" i="1"/>
  <c r="B3062" i="1"/>
  <c r="C3062" i="1"/>
  <c r="D3062" i="1"/>
  <c r="E3062" i="1"/>
  <c r="F3062" i="1"/>
  <c r="G3062" i="1"/>
  <c r="H3062" i="1"/>
  <c r="I3062" i="1"/>
  <c r="J3062" i="1"/>
  <c r="K3062" i="1"/>
  <c r="L3062" i="1"/>
  <c r="M3062" i="1"/>
  <c r="N3062" i="1"/>
  <c r="O3062" i="1"/>
  <c r="P3062" i="1"/>
  <c r="Q3062" i="1"/>
  <c r="R3062" i="1"/>
  <c r="S3062" i="1"/>
  <c r="U3062" i="1"/>
  <c r="V3062" i="1"/>
  <c r="W3062" i="1"/>
  <c r="X3062" i="1"/>
  <c r="Y3062" i="1"/>
  <c r="Z3062" i="1"/>
  <c r="AA3062" i="1"/>
  <c r="AB3062" i="1"/>
  <c r="A3063" i="1"/>
  <c r="B3063" i="1"/>
  <c r="C3063" i="1"/>
  <c r="D3063" i="1"/>
  <c r="E3063" i="1"/>
  <c r="F3063" i="1"/>
  <c r="G3063" i="1"/>
  <c r="H3063" i="1"/>
  <c r="I3063" i="1"/>
  <c r="J3063" i="1"/>
  <c r="K3063" i="1"/>
  <c r="L3063" i="1"/>
  <c r="M3063" i="1"/>
  <c r="N3063" i="1"/>
  <c r="O3063" i="1"/>
  <c r="P3063" i="1"/>
  <c r="Q3063" i="1"/>
  <c r="R3063" i="1"/>
  <c r="S3063" i="1"/>
  <c r="U3063" i="1"/>
  <c r="V3063" i="1"/>
  <c r="W3063" i="1"/>
  <c r="X3063" i="1"/>
  <c r="Y3063" i="1"/>
  <c r="Z3063" i="1"/>
  <c r="AA3063" i="1"/>
  <c r="AB3063" i="1"/>
  <c r="A3064" i="1"/>
  <c r="B3064" i="1"/>
  <c r="C3064" i="1"/>
  <c r="D3064" i="1"/>
  <c r="E3064" i="1"/>
  <c r="F3064" i="1"/>
  <c r="G3064" i="1"/>
  <c r="H3064" i="1"/>
  <c r="I3064" i="1"/>
  <c r="J3064" i="1"/>
  <c r="K3064" i="1"/>
  <c r="L3064" i="1"/>
  <c r="M3064" i="1"/>
  <c r="N3064" i="1"/>
  <c r="O3064" i="1"/>
  <c r="P3064" i="1"/>
  <c r="Q3064" i="1"/>
  <c r="R3064" i="1"/>
  <c r="S3064" i="1"/>
  <c r="U3064" i="1"/>
  <c r="V3064" i="1"/>
  <c r="W3064" i="1"/>
  <c r="X3064" i="1"/>
  <c r="Y3064" i="1"/>
  <c r="Z3064" i="1"/>
  <c r="AA3064" i="1"/>
  <c r="AB3064" i="1"/>
  <c r="A3065" i="1"/>
  <c r="B3065" i="1"/>
  <c r="C3065" i="1"/>
  <c r="D3065" i="1"/>
  <c r="E3065" i="1"/>
  <c r="F3065" i="1"/>
  <c r="G3065" i="1"/>
  <c r="H3065" i="1"/>
  <c r="I3065" i="1"/>
  <c r="J3065" i="1"/>
  <c r="K3065" i="1"/>
  <c r="L3065" i="1"/>
  <c r="M3065" i="1"/>
  <c r="N3065" i="1"/>
  <c r="O3065" i="1"/>
  <c r="P3065" i="1"/>
  <c r="Q3065" i="1"/>
  <c r="R3065" i="1"/>
  <c r="S3065" i="1"/>
  <c r="U3065" i="1"/>
  <c r="V3065" i="1"/>
  <c r="W3065" i="1"/>
  <c r="X3065" i="1"/>
  <c r="Y3065" i="1"/>
  <c r="Z3065" i="1"/>
  <c r="AA3065" i="1"/>
  <c r="AB3065" i="1"/>
  <c r="A3066" i="1"/>
  <c r="B3066" i="1"/>
  <c r="C3066" i="1"/>
  <c r="D3066" i="1"/>
  <c r="E3066" i="1"/>
  <c r="F3066" i="1"/>
  <c r="G3066" i="1"/>
  <c r="H3066" i="1"/>
  <c r="I3066" i="1"/>
  <c r="J3066" i="1"/>
  <c r="K3066" i="1"/>
  <c r="L3066" i="1"/>
  <c r="M3066" i="1"/>
  <c r="N3066" i="1"/>
  <c r="O3066" i="1"/>
  <c r="P3066" i="1"/>
  <c r="Q3066" i="1"/>
  <c r="R3066" i="1"/>
  <c r="S3066" i="1"/>
  <c r="U3066" i="1"/>
  <c r="V3066" i="1"/>
  <c r="W3066" i="1"/>
  <c r="X3066" i="1"/>
  <c r="Y3066" i="1"/>
  <c r="Z3066" i="1"/>
  <c r="AA3066" i="1"/>
  <c r="AB3066" i="1"/>
  <c r="A3067" i="1"/>
  <c r="B3067" i="1"/>
  <c r="C3067" i="1"/>
  <c r="D3067" i="1"/>
  <c r="E3067" i="1"/>
  <c r="F3067" i="1"/>
  <c r="G3067" i="1"/>
  <c r="H3067" i="1"/>
  <c r="I3067" i="1"/>
  <c r="J3067" i="1"/>
  <c r="K3067" i="1"/>
  <c r="L3067" i="1"/>
  <c r="M3067" i="1"/>
  <c r="N3067" i="1"/>
  <c r="O3067" i="1"/>
  <c r="P3067" i="1"/>
  <c r="Q3067" i="1"/>
  <c r="R3067" i="1"/>
  <c r="S3067" i="1"/>
  <c r="U3067" i="1"/>
  <c r="V3067" i="1"/>
  <c r="W3067" i="1"/>
  <c r="X3067" i="1"/>
  <c r="Y3067" i="1"/>
  <c r="Z3067" i="1"/>
  <c r="AA3067" i="1"/>
  <c r="AB3067" i="1"/>
  <c r="A3068" i="1"/>
  <c r="B3068" i="1"/>
  <c r="C3068" i="1"/>
  <c r="D3068" i="1"/>
  <c r="E3068" i="1"/>
  <c r="F3068" i="1"/>
  <c r="G3068" i="1"/>
  <c r="H3068" i="1"/>
  <c r="I3068" i="1"/>
  <c r="J3068" i="1"/>
  <c r="K3068" i="1"/>
  <c r="L3068" i="1"/>
  <c r="M3068" i="1"/>
  <c r="N3068" i="1"/>
  <c r="O3068" i="1"/>
  <c r="P3068" i="1"/>
  <c r="Q3068" i="1"/>
  <c r="R3068" i="1"/>
  <c r="S3068" i="1"/>
  <c r="U3068" i="1"/>
  <c r="V3068" i="1"/>
  <c r="W3068" i="1"/>
  <c r="X3068" i="1"/>
  <c r="Y3068" i="1"/>
  <c r="Z3068" i="1"/>
  <c r="AA3068" i="1"/>
  <c r="AB3068" i="1"/>
  <c r="A3069" i="1"/>
  <c r="B3069" i="1"/>
  <c r="C3069" i="1"/>
  <c r="D3069" i="1"/>
  <c r="E3069" i="1"/>
  <c r="F3069" i="1"/>
  <c r="G3069" i="1"/>
  <c r="H3069" i="1"/>
  <c r="I3069" i="1"/>
  <c r="J3069" i="1"/>
  <c r="K3069" i="1"/>
  <c r="L3069" i="1"/>
  <c r="M3069" i="1"/>
  <c r="N3069" i="1"/>
  <c r="O3069" i="1"/>
  <c r="P3069" i="1"/>
  <c r="Q3069" i="1"/>
  <c r="R3069" i="1"/>
  <c r="S3069" i="1"/>
  <c r="U3069" i="1"/>
  <c r="V3069" i="1"/>
  <c r="W3069" i="1"/>
  <c r="X3069" i="1"/>
  <c r="Y3069" i="1"/>
  <c r="Z3069" i="1"/>
  <c r="AA3069" i="1"/>
  <c r="AB3069" i="1"/>
  <c r="A3070" i="1"/>
  <c r="B3070" i="1"/>
  <c r="C3070" i="1"/>
  <c r="D3070" i="1"/>
  <c r="E3070" i="1"/>
  <c r="F3070" i="1"/>
  <c r="G3070" i="1"/>
  <c r="H3070" i="1"/>
  <c r="I3070" i="1"/>
  <c r="J3070" i="1"/>
  <c r="K3070" i="1"/>
  <c r="L3070" i="1"/>
  <c r="M3070" i="1"/>
  <c r="N3070" i="1"/>
  <c r="O3070" i="1"/>
  <c r="P3070" i="1"/>
  <c r="Q3070" i="1"/>
  <c r="R3070" i="1"/>
  <c r="S3070" i="1"/>
  <c r="U3070" i="1"/>
  <c r="V3070" i="1"/>
  <c r="W3070" i="1"/>
  <c r="X3070" i="1"/>
  <c r="Y3070" i="1"/>
  <c r="Z3070" i="1"/>
  <c r="AA3070" i="1"/>
  <c r="AB3070" i="1"/>
  <c r="A3071" i="1"/>
  <c r="B3071" i="1"/>
  <c r="C3071" i="1"/>
  <c r="D3071" i="1"/>
  <c r="E3071" i="1"/>
  <c r="F3071" i="1"/>
  <c r="G3071" i="1"/>
  <c r="H3071" i="1"/>
  <c r="I3071" i="1"/>
  <c r="J3071" i="1"/>
  <c r="K3071" i="1"/>
  <c r="L3071" i="1"/>
  <c r="M3071" i="1"/>
  <c r="N3071" i="1"/>
  <c r="O3071" i="1"/>
  <c r="P3071" i="1"/>
  <c r="Q3071" i="1"/>
  <c r="R3071" i="1"/>
  <c r="S3071" i="1"/>
  <c r="U3071" i="1"/>
  <c r="V3071" i="1"/>
  <c r="W3071" i="1"/>
  <c r="X3071" i="1"/>
  <c r="Y3071" i="1"/>
  <c r="Z3071" i="1"/>
  <c r="AA3071" i="1"/>
  <c r="AB3071" i="1"/>
  <c r="A3072" i="1"/>
  <c r="B3072" i="1"/>
  <c r="C3072" i="1"/>
  <c r="D3072" i="1"/>
  <c r="E3072" i="1"/>
  <c r="F3072" i="1"/>
  <c r="G3072" i="1"/>
  <c r="H3072" i="1"/>
  <c r="I3072" i="1"/>
  <c r="J3072" i="1"/>
  <c r="K3072" i="1"/>
  <c r="L3072" i="1"/>
  <c r="M3072" i="1"/>
  <c r="N3072" i="1"/>
  <c r="O3072" i="1"/>
  <c r="P3072" i="1"/>
  <c r="Q3072" i="1"/>
  <c r="R3072" i="1"/>
  <c r="S3072" i="1"/>
  <c r="U3072" i="1"/>
  <c r="V3072" i="1"/>
  <c r="W3072" i="1"/>
  <c r="X3072" i="1"/>
  <c r="Y3072" i="1"/>
  <c r="Z3072" i="1"/>
  <c r="AA3072" i="1"/>
  <c r="AB3072" i="1"/>
  <c r="A3073" i="1"/>
  <c r="B3073" i="1"/>
  <c r="C3073" i="1"/>
  <c r="D3073" i="1"/>
  <c r="E3073" i="1"/>
  <c r="F3073" i="1"/>
  <c r="G3073" i="1"/>
  <c r="H3073" i="1"/>
  <c r="I3073" i="1"/>
  <c r="J3073" i="1"/>
  <c r="K3073" i="1"/>
  <c r="L3073" i="1"/>
  <c r="M3073" i="1"/>
  <c r="N3073" i="1"/>
  <c r="O3073" i="1"/>
  <c r="P3073" i="1"/>
  <c r="Q3073" i="1"/>
  <c r="R3073" i="1"/>
  <c r="S3073" i="1"/>
  <c r="U3073" i="1"/>
  <c r="V3073" i="1"/>
  <c r="W3073" i="1"/>
  <c r="X3073" i="1"/>
  <c r="Y3073" i="1"/>
  <c r="Z3073" i="1"/>
  <c r="AA3073" i="1"/>
  <c r="AB3073" i="1"/>
  <c r="A3074" i="1"/>
  <c r="B3074" i="1"/>
  <c r="C3074" i="1"/>
  <c r="D3074" i="1"/>
  <c r="E3074" i="1"/>
  <c r="F3074" i="1"/>
  <c r="G3074" i="1"/>
  <c r="H3074" i="1"/>
  <c r="I3074" i="1"/>
  <c r="J3074" i="1"/>
  <c r="K3074" i="1"/>
  <c r="L3074" i="1"/>
  <c r="M3074" i="1"/>
  <c r="N3074" i="1"/>
  <c r="O3074" i="1"/>
  <c r="P3074" i="1"/>
  <c r="Q3074" i="1"/>
  <c r="R3074" i="1"/>
  <c r="S3074" i="1"/>
  <c r="U3074" i="1"/>
  <c r="V3074" i="1"/>
  <c r="W3074" i="1"/>
  <c r="X3074" i="1"/>
  <c r="Y3074" i="1"/>
  <c r="Z3074" i="1"/>
  <c r="AA3074" i="1"/>
  <c r="AB3074" i="1"/>
  <c r="A3075" i="1"/>
  <c r="B3075" i="1"/>
  <c r="C3075" i="1"/>
  <c r="D3075" i="1"/>
  <c r="E3075" i="1"/>
  <c r="F3075" i="1"/>
  <c r="G3075" i="1"/>
  <c r="H3075" i="1"/>
  <c r="I3075" i="1"/>
  <c r="J3075" i="1"/>
  <c r="K3075" i="1"/>
  <c r="L3075" i="1"/>
  <c r="M3075" i="1"/>
  <c r="N3075" i="1"/>
  <c r="O3075" i="1"/>
  <c r="P3075" i="1"/>
  <c r="Q3075" i="1"/>
  <c r="R3075" i="1"/>
  <c r="S3075" i="1"/>
  <c r="U3075" i="1"/>
  <c r="V3075" i="1"/>
  <c r="W3075" i="1"/>
  <c r="X3075" i="1"/>
  <c r="Y3075" i="1"/>
  <c r="Z3075" i="1"/>
  <c r="AA3075" i="1"/>
  <c r="AB3075" i="1"/>
  <c r="A3076" i="1"/>
  <c r="B3076" i="1"/>
  <c r="C3076" i="1"/>
  <c r="D3076" i="1"/>
  <c r="E3076" i="1"/>
  <c r="F3076" i="1"/>
  <c r="G3076" i="1"/>
  <c r="H3076" i="1"/>
  <c r="I3076" i="1"/>
  <c r="J3076" i="1"/>
  <c r="K3076" i="1"/>
  <c r="L3076" i="1"/>
  <c r="M3076" i="1"/>
  <c r="N3076" i="1"/>
  <c r="O3076" i="1"/>
  <c r="P3076" i="1"/>
  <c r="Q3076" i="1"/>
  <c r="R3076" i="1"/>
  <c r="S3076" i="1"/>
  <c r="U3076" i="1"/>
  <c r="V3076" i="1"/>
  <c r="W3076" i="1"/>
  <c r="X3076" i="1"/>
  <c r="Y3076" i="1"/>
  <c r="Z3076" i="1"/>
  <c r="AA3076" i="1"/>
  <c r="AB3076" i="1"/>
  <c r="A3077" i="1"/>
  <c r="B3077" i="1"/>
  <c r="C3077" i="1"/>
  <c r="D3077" i="1"/>
  <c r="E3077" i="1"/>
  <c r="F3077" i="1"/>
  <c r="G3077" i="1"/>
  <c r="H3077" i="1"/>
  <c r="I3077" i="1"/>
  <c r="J3077" i="1"/>
  <c r="K3077" i="1"/>
  <c r="L3077" i="1"/>
  <c r="M3077" i="1"/>
  <c r="N3077" i="1"/>
  <c r="O3077" i="1"/>
  <c r="P3077" i="1"/>
  <c r="Q3077" i="1"/>
  <c r="R3077" i="1"/>
  <c r="S3077" i="1"/>
  <c r="U3077" i="1"/>
  <c r="V3077" i="1"/>
  <c r="W3077" i="1"/>
  <c r="X3077" i="1"/>
  <c r="Y3077" i="1"/>
  <c r="Z3077" i="1"/>
  <c r="AA3077" i="1"/>
  <c r="AB3077" i="1"/>
  <c r="A3078" i="1"/>
  <c r="B3078" i="1"/>
  <c r="C3078" i="1"/>
  <c r="D3078" i="1"/>
  <c r="E3078" i="1"/>
  <c r="F3078" i="1"/>
  <c r="G3078" i="1"/>
  <c r="H3078" i="1"/>
  <c r="I3078" i="1"/>
  <c r="J3078" i="1"/>
  <c r="K3078" i="1"/>
  <c r="L3078" i="1"/>
  <c r="M3078" i="1"/>
  <c r="N3078" i="1"/>
  <c r="O3078" i="1"/>
  <c r="P3078" i="1"/>
  <c r="Q3078" i="1"/>
  <c r="R3078" i="1"/>
  <c r="S3078" i="1"/>
  <c r="U3078" i="1"/>
  <c r="V3078" i="1"/>
  <c r="W3078" i="1"/>
  <c r="X3078" i="1"/>
  <c r="Y3078" i="1"/>
  <c r="Z3078" i="1"/>
  <c r="AA3078" i="1"/>
  <c r="AB3078" i="1"/>
  <c r="A3079" i="1"/>
  <c r="B3079" i="1"/>
  <c r="C3079" i="1"/>
  <c r="D3079" i="1"/>
  <c r="E3079" i="1"/>
  <c r="F3079" i="1"/>
  <c r="G3079" i="1"/>
  <c r="H3079" i="1"/>
  <c r="I3079" i="1"/>
  <c r="J3079" i="1"/>
  <c r="K3079" i="1"/>
  <c r="L3079" i="1"/>
  <c r="M3079" i="1"/>
  <c r="N3079" i="1"/>
  <c r="O3079" i="1"/>
  <c r="P3079" i="1"/>
  <c r="Q3079" i="1"/>
  <c r="R3079" i="1"/>
  <c r="S3079" i="1"/>
  <c r="U3079" i="1"/>
  <c r="V3079" i="1"/>
  <c r="W3079" i="1"/>
  <c r="X3079" i="1"/>
  <c r="Y3079" i="1"/>
  <c r="Z3079" i="1"/>
  <c r="AA3079" i="1"/>
  <c r="AB3079" i="1"/>
  <c r="A3080" i="1"/>
  <c r="B3080" i="1"/>
  <c r="C3080" i="1"/>
  <c r="D3080" i="1"/>
  <c r="E3080" i="1"/>
  <c r="F3080" i="1"/>
  <c r="G3080" i="1"/>
  <c r="H3080" i="1"/>
  <c r="I3080" i="1"/>
  <c r="J3080" i="1"/>
  <c r="K3080" i="1"/>
  <c r="L3080" i="1"/>
  <c r="M3080" i="1"/>
  <c r="N3080" i="1"/>
  <c r="O3080" i="1"/>
  <c r="P3080" i="1"/>
  <c r="Q3080" i="1"/>
  <c r="R3080" i="1"/>
  <c r="S3080" i="1"/>
  <c r="U3080" i="1"/>
  <c r="V3080" i="1"/>
  <c r="W3080" i="1"/>
  <c r="X3080" i="1"/>
  <c r="Y3080" i="1"/>
  <c r="Z3080" i="1"/>
  <c r="AA3080" i="1"/>
  <c r="AB3080" i="1"/>
  <c r="A3081" i="1"/>
  <c r="B3081" i="1"/>
  <c r="C3081" i="1"/>
  <c r="D3081" i="1"/>
  <c r="E3081" i="1"/>
  <c r="F3081" i="1"/>
  <c r="G3081" i="1"/>
  <c r="H3081" i="1"/>
  <c r="I3081" i="1"/>
  <c r="J3081" i="1"/>
  <c r="K3081" i="1"/>
  <c r="L3081" i="1"/>
  <c r="M3081" i="1"/>
  <c r="N3081" i="1"/>
  <c r="O3081" i="1"/>
  <c r="P3081" i="1"/>
  <c r="Q3081" i="1"/>
  <c r="R3081" i="1"/>
  <c r="S3081" i="1"/>
  <c r="U3081" i="1"/>
  <c r="V3081" i="1"/>
  <c r="W3081" i="1"/>
  <c r="X3081" i="1"/>
  <c r="Y3081" i="1"/>
  <c r="Z3081" i="1"/>
  <c r="AA3081" i="1"/>
  <c r="AB3081" i="1"/>
  <c r="A3082" i="1"/>
  <c r="B3082" i="1"/>
  <c r="C3082" i="1"/>
  <c r="D3082" i="1"/>
  <c r="E3082" i="1"/>
  <c r="F3082" i="1"/>
  <c r="G3082" i="1"/>
  <c r="H3082" i="1"/>
  <c r="I3082" i="1"/>
  <c r="J3082" i="1"/>
  <c r="K3082" i="1"/>
  <c r="L3082" i="1"/>
  <c r="M3082" i="1"/>
  <c r="N3082" i="1"/>
  <c r="O3082" i="1"/>
  <c r="P3082" i="1"/>
  <c r="Q3082" i="1"/>
  <c r="R3082" i="1"/>
  <c r="S3082" i="1"/>
  <c r="U3082" i="1"/>
  <c r="V3082" i="1"/>
  <c r="W3082" i="1"/>
  <c r="X3082" i="1"/>
  <c r="Y3082" i="1"/>
  <c r="Z3082" i="1"/>
  <c r="AA3082" i="1"/>
  <c r="AB3082" i="1"/>
  <c r="A3083" i="1"/>
  <c r="B3083" i="1"/>
  <c r="C3083" i="1"/>
  <c r="D3083" i="1"/>
  <c r="E3083" i="1"/>
  <c r="F3083" i="1"/>
  <c r="G3083" i="1"/>
  <c r="H3083" i="1"/>
  <c r="I3083" i="1"/>
  <c r="J3083" i="1"/>
  <c r="K3083" i="1"/>
  <c r="L3083" i="1"/>
  <c r="M3083" i="1"/>
  <c r="N3083" i="1"/>
  <c r="O3083" i="1"/>
  <c r="P3083" i="1"/>
  <c r="Q3083" i="1"/>
  <c r="R3083" i="1"/>
  <c r="S3083" i="1"/>
  <c r="U3083" i="1"/>
  <c r="V3083" i="1"/>
  <c r="W3083" i="1"/>
  <c r="X3083" i="1"/>
  <c r="Y3083" i="1"/>
  <c r="Z3083" i="1"/>
  <c r="AA3083" i="1"/>
  <c r="AB3083" i="1"/>
  <c r="A3084" i="1"/>
  <c r="B3084" i="1"/>
  <c r="C3084" i="1"/>
  <c r="D3084" i="1"/>
  <c r="E3084" i="1"/>
  <c r="F3084" i="1"/>
  <c r="G3084" i="1"/>
  <c r="H3084" i="1"/>
  <c r="I3084" i="1"/>
  <c r="J3084" i="1"/>
  <c r="K3084" i="1"/>
  <c r="L3084" i="1"/>
  <c r="M3084" i="1"/>
  <c r="N3084" i="1"/>
  <c r="O3084" i="1"/>
  <c r="P3084" i="1"/>
  <c r="Q3084" i="1"/>
  <c r="R3084" i="1"/>
  <c r="S3084" i="1"/>
  <c r="U3084" i="1"/>
  <c r="V3084" i="1"/>
  <c r="W3084" i="1"/>
  <c r="X3084" i="1"/>
  <c r="Y3084" i="1"/>
  <c r="Z3084" i="1"/>
  <c r="AA3084" i="1"/>
  <c r="AB3084" i="1"/>
  <c r="A3085" i="1"/>
  <c r="B3085" i="1"/>
  <c r="C3085" i="1"/>
  <c r="D3085" i="1"/>
  <c r="E3085" i="1"/>
  <c r="F3085" i="1"/>
  <c r="G3085" i="1"/>
  <c r="H3085" i="1"/>
  <c r="I3085" i="1"/>
  <c r="J3085" i="1"/>
  <c r="K3085" i="1"/>
  <c r="L3085" i="1"/>
  <c r="M3085" i="1"/>
  <c r="N3085" i="1"/>
  <c r="O3085" i="1"/>
  <c r="P3085" i="1"/>
  <c r="Q3085" i="1"/>
  <c r="R3085" i="1"/>
  <c r="S3085" i="1"/>
  <c r="U3085" i="1"/>
  <c r="V3085" i="1"/>
  <c r="W3085" i="1"/>
  <c r="X3085" i="1"/>
  <c r="Y3085" i="1"/>
  <c r="Z3085" i="1"/>
  <c r="AA3085" i="1"/>
  <c r="AB3085" i="1"/>
  <c r="A3086" i="1"/>
  <c r="B3086" i="1"/>
  <c r="C3086" i="1"/>
  <c r="D3086" i="1"/>
  <c r="E3086" i="1"/>
  <c r="F3086" i="1"/>
  <c r="G3086" i="1"/>
  <c r="H3086" i="1"/>
  <c r="I3086" i="1"/>
  <c r="J3086" i="1"/>
  <c r="K3086" i="1"/>
  <c r="L3086" i="1"/>
  <c r="M3086" i="1"/>
  <c r="N3086" i="1"/>
  <c r="O3086" i="1"/>
  <c r="P3086" i="1"/>
  <c r="Q3086" i="1"/>
  <c r="R3086" i="1"/>
  <c r="S3086" i="1"/>
  <c r="U3086" i="1"/>
  <c r="V3086" i="1"/>
  <c r="W3086" i="1"/>
  <c r="X3086" i="1"/>
  <c r="Y3086" i="1"/>
  <c r="Z3086" i="1"/>
  <c r="AA3086" i="1"/>
  <c r="AB3086" i="1"/>
  <c r="A3087" i="1"/>
  <c r="B3087" i="1"/>
  <c r="C3087" i="1"/>
  <c r="D3087" i="1"/>
  <c r="E3087" i="1"/>
  <c r="F3087" i="1"/>
  <c r="G3087" i="1"/>
  <c r="H3087" i="1"/>
  <c r="I3087" i="1"/>
  <c r="J3087" i="1"/>
  <c r="K3087" i="1"/>
  <c r="L3087" i="1"/>
  <c r="M3087" i="1"/>
  <c r="N3087" i="1"/>
  <c r="O3087" i="1"/>
  <c r="P3087" i="1"/>
  <c r="Q3087" i="1"/>
  <c r="R3087" i="1"/>
  <c r="S3087" i="1"/>
  <c r="U3087" i="1"/>
  <c r="V3087" i="1"/>
  <c r="W3087" i="1"/>
  <c r="X3087" i="1"/>
  <c r="Y3087" i="1"/>
  <c r="Z3087" i="1"/>
  <c r="AA3087" i="1"/>
  <c r="AB3087" i="1"/>
  <c r="A3088" i="1"/>
  <c r="B3088" i="1"/>
  <c r="C3088" i="1"/>
  <c r="D3088" i="1"/>
  <c r="E3088" i="1"/>
  <c r="F3088" i="1"/>
  <c r="G3088" i="1"/>
  <c r="H3088" i="1"/>
  <c r="I3088" i="1"/>
  <c r="J3088" i="1"/>
  <c r="K3088" i="1"/>
  <c r="L3088" i="1"/>
  <c r="M3088" i="1"/>
  <c r="N3088" i="1"/>
  <c r="O3088" i="1"/>
  <c r="P3088" i="1"/>
  <c r="Q3088" i="1"/>
  <c r="R3088" i="1"/>
  <c r="S3088" i="1"/>
  <c r="U3088" i="1"/>
  <c r="V3088" i="1"/>
  <c r="W3088" i="1"/>
  <c r="X3088" i="1"/>
  <c r="Y3088" i="1"/>
  <c r="Z3088" i="1"/>
  <c r="AA3088" i="1"/>
  <c r="AB3088" i="1"/>
  <c r="A3089" i="1"/>
  <c r="B3089" i="1"/>
  <c r="C3089" i="1"/>
  <c r="D3089" i="1"/>
  <c r="E3089" i="1"/>
  <c r="F3089" i="1"/>
  <c r="G3089" i="1"/>
  <c r="H3089" i="1"/>
  <c r="I3089" i="1"/>
  <c r="J3089" i="1"/>
  <c r="K3089" i="1"/>
  <c r="L3089" i="1"/>
  <c r="M3089" i="1"/>
  <c r="N3089" i="1"/>
  <c r="O3089" i="1"/>
  <c r="P3089" i="1"/>
  <c r="Q3089" i="1"/>
  <c r="R3089" i="1"/>
  <c r="S3089" i="1"/>
  <c r="U3089" i="1"/>
  <c r="V3089" i="1"/>
  <c r="W3089" i="1"/>
  <c r="X3089" i="1"/>
  <c r="Y3089" i="1"/>
  <c r="Z3089" i="1"/>
  <c r="AA3089" i="1"/>
  <c r="AB3089" i="1"/>
  <c r="A3090" i="1"/>
  <c r="B3090" i="1"/>
  <c r="C3090" i="1"/>
  <c r="D3090" i="1"/>
  <c r="E3090" i="1"/>
  <c r="F3090" i="1"/>
  <c r="G3090" i="1"/>
  <c r="H3090" i="1"/>
  <c r="I3090" i="1"/>
  <c r="J3090" i="1"/>
  <c r="K3090" i="1"/>
  <c r="L3090" i="1"/>
  <c r="M3090" i="1"/>
  <c r="N3090" i="1"/>
  <c r="O3090" i="1"/>
  <c r="P3090" i="1"/>
  <c r="Q3090" i="1"/>
  <c r="R3090" i="1"/>
  <c r="S3090" i="1"/>
  <c r="U3090" i="1"/>
  <c r="V3090" i="1"/>
  <c r="W3090" i="1"/>
  <c r="X3090" i="1"/>
  <c r="Y3090" i="1"/>
  <c r="Z3090" i="1"/>
  <c r="AA3090" i="1"/>
  <c r="AB3090" i="1"/>
  <c r="A3091" i="1"/>
  <c r="B3091" i="1"/>
  <c r="C3091" i="1"/>
  <c r="D3091" i="1"/>
  <c r="E3091" i="1"/>
  <c r="F3091" i="1"/>
  <c r="G3091" i="1"/>
  <c r="H3091" i="1"/>
  <c r="I3091" i="1"/>
  <c r="J3091" i="1"/>
  <c r="K3091" i="1"/>
  <c r="L3091" i="1"/>
  <c r="M3091" i="1"/>
  <c r="N3091" i="1"/>
  <c r="O3091" i="1"/>
  <c r="P3091" i="1"/>
  <c r="Q3091" i="1"/>
  <c r="R3091" i="1"/>
  <c r="S3091" i="1"/>
  <c r="U3091" i="1"/>
  <c r="V3091" i="1"/>
  <c r="W3091" i="1"/>
  <c r="X3091" i="1"/>
  <c r="Y3091" i="1"/>
  <c r="Z3091" i="1"/>
  <c r="AA3091" i="1"/>
  <c r="AB3091" i="1"/>
  <c r="A3092" i="1"/>
  <c r="B3092" i="1"/>
  <c r="C3092" i="1"/>
  <c r="D3092" i="1"/>
  <c r="E3092" i="1"/>
  <c r="F3092" i="1"/>
  <c r="G3092" i="1"/>
  <c r="H3092" i="1"/>
  <c r="I3092" i="1"/>
  <c r="J3092" i="1"/>
  <c r="K3092" i="1"/>
  <c r="L3092" i="1"/>
  <c r="M3092" i="1"/>
  <c r="N3092" i="1"/>
  <c r="O3092" i="1"/>
  <c r="P3092" i="1"/>
  <c r="Q3092" i="1"/>
  <c r="R3092" i="1"/>
  <c r="S3092" i="1"/>
  <c r="U3092" i="1"/>
  <c r="V3092" i="1"/>
  <c r="W3092" i="1"/>
  <c r="X3092" i="1"/>
  <c r="Y3092" i="1"/>
  <c r="Z3092" i="1"/>
  <c r="AA3092" i="1"/>
  <c r="AB3092" i="1"/>
  <c r="A3093" i="1"/>
  <c r="B3093" i="1"/>
  <c r="C3093" i="1"/>
  <c r="D3093" i="1"/>
  <c r="E3093" i="1"/>
  <c r="F3093" i="1"/>
  <c r="G3093" i="1"/>
  <c r="H3093" i="1"/>
  <c r="I3093" i="1"/>
  <c r="J3093" i="1"/>
  <c r="K3093" i="1"/>
  <c r="L3093" i="1"/>
  <c r="M3093" i="1"/>
  <c r="N3093" i="1"/>
  <c r="O3093" i="1"/>
  <c r="P3093" i="1"/>
  <c r="Q3093" i="1"/>
  <c r="R3093" i="1"/>
  <c r="S3093" i="1"/>
  <c r="U3093" i="1"/>
  <c r="V3093" i="1"/>
  <c r="W3093" i="1"/>
  <c r="X3093" i="1"/>
  <c r="Y3093" i="1"/>
  <c r="Z3093" i="1"/>
  <c r="AA3093" i="1"/>
  <c r="AB3093" i="1"/>
  <c r="A3094" i="1"/>
  <c r="B3094" i="1"/>
  <c r="C3094" i="1"/>
  <c r="D3094" i="1"/>
  <c r="E3094" i="1"/>
  <c r="F3094" i="1"/>
  <c r="G3094" i="1"/>
  <c r="H3094" i="1"/>
  <c r="I3094" i="1"/>
  <c r="J3094" i="1"/>
  <c r="K3094" i="1"/>
  <c r="L3094" i="1"/>
  <c r="M3094" i="1"/>
  <c r="N3094" i="1"/>
  <c r="O3094" i="1"/>
  <c r="P3094" i="1"/>
  <c r="Q3094" i="1"/>
  <c r="R3094" i="1"/>
  <c r="S3094" i="1"/>
  <c r="U3094" i="1"/>
  <c r="V3094" i="1"/>
  <c r="W3094" i="1"/>
  <c r="X3094" i="1"/>
  <c r="Y3094" i="1"/>
  <c r="Z3094" i="1"/>
  <c r="AA3094" i="1"/>
  <c r="AB3094" i="1"/>
  <c r="A3095" i="1"/>
  <c r="B3095" i="1"/>
  <c r="C3095" i="1"/>
  <c r="D3095" i="1"/>
  <c r="E3095" i="1"/>
  <c r="F3095" i="1"/>
  <c r="G3095" i="1"/>
  <c r="H3095" i="1"/>
  <c r="I3095" i="1"/>
  <c r="J3095" i="1"/>
  <c r="K3095" i="1"/>
  <c r="L3095" i="1"/>
  <c r="M3095" i="1"/>
  <c r="N3095" i="1"/>
  <c r="O3095" i="1"/>
  <c r="P3095" i="1"/>
  <c r="Q3095" i="1"/>
  <c r="R3095" i="1"/>
  <c r="S3095" i="1"/>
  <c r="U3095" i="1"/>
  <c r="V3095" i="1"/>
  <c r="W3095" i="1"/>
  <c r="X3095" i="1"/>
  <c r="Y3095" i="1"/>
  <c r="Z3095" i="1"/>
  <c r="AA3095" i="1"/>
  <c r="AB3095" i="1"/>
  <c r="A3096" i="1"/>
  <c r="B3096" i="1"/>
  <c r="C3096" i="1"/>
  <c r="D3096" i="1"/>
  <c r="E3096" i="1"/>
  <c r="F3096" i="1"/>
  <c r="G3096" i="1"/>
  <c r="H3096" i="1"/>
  <c r="I3096" i="1"/>
  <c r="J3096" i="1"/>
  <c r="K3096" i="1"/>
  <c r="L3096" i="1"/>
  <c r="M3096" i="1"/>
  <c r="N3096" i="1"/>
  <c r="O3096" i="1"/>
  <c r="P3096" i="1"/>
  <c r="Q3096" i="1"/>
  <c r="R3096" i="1"/>
  <c r="S3096" i="1"/>
  <c r="U3096" i="1"/>
  <c r="V3096" i="1"/>
  <c r="W3096" i="1"/>
  <c r="X3096" i="1"/>
  <c r="Y3096" i="1"/>
  <c r="Z3096" i="1"/>
  <c r="AA3096" i="1"/>
  <c r="AB3096" i="1"/>
  <c r="A3097" i="1"/>
  <c r="B3097" i="1"/>
  <c r="C3097" i="1"/>
  <c r="D3097" i="1"/>
  <c r="E3097" i="1"/>
  <c r="F3097" i="1"/>
  <c r="G3097" i="1"/>
  <c r="H3097" i="1"/>
  <c r="I3097" i="1"/>
  <c r="J3097" i="1"/>
  <c r="K3097" i="1"/>
  <c r="L3097" i="1"/>
  <c r="M3097" i="1"/>
  <c r="N3097" i="1"/>
  <c r="O3097" i="1"/>
  <c r="P3097" i="1"/>
  <c r="Q3097" i="1"/>
  <c r="R3097" i="1"/>
  <c r="S3097" i="1"/>
  <c r="U3097" i="1"/>
  <c r="V3097" i="1"/>
  <c r="W3097" i="1"/>
  <c r="X3097" i="1"/>
  <c r="Y3097" i="1"/>
  <c r="Z3097" i="1"/>
  <c r="AA3097" i="1"/>
  <c r="AB3097" i="1"/>
  <c r="A3098" i="1"/>
  <c r="B3098" i="1"/>
  <c r="C3098" i="1"/>
  <c r="D3098" i="1"/>
  <c r="E3098" i="1"/>
  <c r="F3098" i="1"/>
  <c r="G3098" i="1"/>
  <c r="H3098" i="1"/>
  <c r="I3098" i="1"/>
  <c r="J3098" i="1"/>
  <c r="K3098" i="1"/>
  <c r="L3098" i="1"/>
  <c r="M3098" i="1"/>
  <c r="N3098" i="1"/>
  <c r="O3098" i="1"/>
  <c r="P3098" i="1"/>
  <c r="Q3098" i="1"/>
  <c r="R3098" i="1"/>
  <c r="S3098" i="1"/>
  <c r="U3098" i="1"/>
  <c r="V3098" i="1"/>
  <c r="W3098" i="1"/>
  <c r="X3098" i="1"/>
  <c r="Y3098" i="1"/>
  <c r="Z3098" i="1"/>
  <c r="AA3098" i="1"/>
  <c r="AB3098" i="1"/>
  <c r="A3099" i="1"/>
  <c r="B3099" i="1"/>
  <c r="C3099" i="1"/>
  <c r="D3099" i="1"/>
  <c r="E3099" i="1"/>
  <c r="F3099" i="1"/>
  <c r="G3099" i="1"/>
  <c r="H3099" i="1"/>
  <c r="I3099" i="1"/>
  <c r="J3099" i="1"/>
  <c r="K3099" i="1"/>
  <c r="L3099" i="1"/>
  <c r="M3099" i="1"/>
  <c r="N3099" i="1"/>
  <c r="O3099" i="1"/>
  <c r="P3099" i="1"/>
  <c r="Q3099" i="1"/>
  <c r="R3099" i="1"/>
  <c r="S3099" i="1"/>
  <c r="U3099" i="1"/>
  <c r="V3099" i="1"/>
  <c r="W3099" i="1"/>
  <c r="X3099" i="1"/>
  <c r="Y3099" i="1"/>
  <c r="Z3099" i="1"/>
  <c r="AA3099" i="1"/>
  <c r="AB3099" i="1"/>
  <c r="A3100" i="1"/>
  <c r="B3100" i="1"/>
  <c r="C3100" i="1"/>
  <c r="D3100" i="1"/>
  <c r="E3100" i="1"/>
  <c r="F3100" i="1"/>
  <c r="G3100" i="1"/>
  <c r="H3100" i="1"/>
  <c r="I3100" i="1"/>
  <c r="J3100" i="1"/>
  <c r="K3100" i="1"/>
  <c r="L3100" i="1"/>
  <c r="M3100" i="1"/>
  <c r="N3100" i="1"/>
  <c r="O3100" i="1"/>
  <c r="P3100" i="1"/>
  <c r="Q3100" i="1"/>
  <c r="R3100" i="1"/>
  <c r="S3100" i="1"/>
  <c r="U3100" i="1"/>
  <c r="V3100" i="1"/>
  <c r="W3100" i="1"/>
  <c r="X3100" i="1"/>
  <c r="Y3100" i="1"/>
  <c r="Z3100" i="1"/>
  <c r="AA3100" i="1"/>
  <c r="AB3100" i="1"/>
  <c r="A3101" i="1"/>
  <c r="B3101" i="1"/>
  <c r="C3101" i="1"/>
  <c r="D3101" i="1"/>
  <c r="E3101" i="1"/>
  <c r="F3101" i="1"/>
  <c r="G3101" i="1"/>
  <c r="H3101" i="1"/>
  <c r="I3101" i="1"/>
  <c r="J3101" i="1"/>
  <c r="K3101" i="1"/>
  <c r="L3101" i="1"/>
  <c r="M3101" i="1"/>
  <c r="N3101" i="1"/>
  <c r="O3101" i="1"/>
  <c r="P3101" i="1"/>
  <c r="Q3101" i="1"/>
  <c r="R3101" i="1"/>
  <c r="S3101" i="1"/>
  <c r="U3101" i="1"/>
  <c r="V3101" i="1"/>
  <c r="W3101" i="1"/>
  <c r="X3101" i="1"/>
  <c r="Y3101" i="1"/>
  <c r="Z3101" i="1"/>
  <c r="AA3101" i="1"/>
  <c r="AB3101" i="1"/>
  <c r="A3102" i="1"/>
  <c r="B3102" i="1"/>
  <c r="C3102" i="1"/>
  <c r="D3102" i="1"/>
  <c r="E3102" i="1"/>
  <c r="F3102" i="1"/>
  <c r="G3102" i="1"/>
  <c r="H3102" i="1"/>
  <c r="I3102" i="1"/>
  <c r="J3102" i="1"/>
  <c r="K3102" i="1"/>
  <c r="L3102" i="1"/>
  <c r="M3102" i="1"/>
  <c r="N3102" i="1"/>
  <c r="O3102" i="1"/>
  <c r="P3102" i="1"/>
  <c r="Q3102" i="1"/>
  <c r="R3102" i="1"/>
  <c r="S3102" i="1"/>
  <c r="U3102" i="1"/>
  <c r="V3102" i="1"/>
  <c r="W3102" i="1"/>
  <c r="X3102" i="1"/>
  <c r="Y3102" i="1"/>
  <c r="Z3102" i="1"/>
  <c r="AA3102" i="1"/>
  <c r="AB3102" i="1"/>
  <c r="A3103" i="1"/>
  <c r="B3103" i="1"/>
  <c r="C3103" i="1"/>
  <c r="D3103" i="1"/>
  <c r="E3103" i="1"/>
  <c r="F3103" i="1"/>
  <c r="G3103" i="1"/>
  <c r="H3103" i="1"/>
  <c r="I3103" i="1"/>
  <c r="J3103" i="1"/>
  <c r="K3103" i="1"/>
  <c r="L3103" i="1"/>
  <c r="M3103" i="1"/>
  <c r="N3103" i="1"/>
  <c r="O3103" i="1"/>
  <c r="P3103" i="1"/>
  <c r="Q3103" i="1"/>
  <c r="R3103" i="1"/>
  <c r="S3103" i="1"/>
  <c r="U3103" i="1"/>
  <c r="V3103" i="1"/>
  <c r="W3103" i="1"/>
  <c r="X3103" i="1"/>
  <c r="Y3103" i="1"/>
  <c r="Z3103" i="1"/>
  <c r="AA3103" i="1"/>
  <c r="AB3103" i="1"/>
  <c r="A3104" i="1"/>
  <c r="B3104" i="1"/>
  <c r="C3104" i="1"/>
  <c r="D3104" i="1"/>
  <c r="E3104" i="1"/>
  <c r="F3104" i="1"/>
  <c r="G3104" i="1"/>
  <c r="H3104" i="1"/>
  <c r="I3104" i="1"/>
  <c r="J3104" i="1"/>
  <c r="K3104" i="1"/>
  <c r="L3104" i="1"/>
  <c r="M3104" i="1"/>
  <c r="N3104" i="1"/>
  <c r="O3104" i="1"/>
  <c r="P3104" i="1"/>
  <c r="Q3104" i="1"/>
  <c r="R3104" i="1"/>
  <c r="S3104" i="1"/>
  <c r="U3104" i="1"/>
  <c r="V3104" i="1"/>
  <c r="W3104" i="1"/>
  <c r="X3104" i="1"/>
  <c r="Y3104" i="1"/>
  <c r="Z3104" i="1"/>
  <c r="AA3104" i="1"/>
  <c r="AB3104" i="1"/>
  <c r="A3105" i="1"/>
  <c r="B3105" i="1"/>
  <c r="C3105" i="1"/>
  <c r="D3105" i="1"/>
  <c r="E3105" i="1"/>
  <c r="F3105" i="1"/>
  <c r="G3105" i="1"/>
  <c r="H3105" i="1"/>
  <c r="I3105" i="1"/>
  <c r="J3105" i="1"/>
  <c r="K3105" i="1"/>
  <c r="L3105" i="1"/>
  <c r="M3105" i="1"/>
  <c r="N3105" i="1"/>
  <c r="O3105" i="1"/>
  <c r="P3105" i="1"/>
  <c r="Q3105" i="1"/>
  <c r="R3105" i="1"/>
  <c r="S3105" i="1"/>
  <c r="U3105" i="1"/>
  <c r="V3105" i="1"/>
  <c r="W3105" i="1"/>
  <c r="X3105" i="1"/>
  <c r="Y3105" i="1"/>
  <c r="Z3105" i="1"/>
  <c r="AA3105" i="1"/>
  <c r="AB3105" i="1"/>
  <c r="A3106" i="1"/>
  <c r="B3106" i="1"/>
  <c r="C3106" i="1"/>
  <c r="D3106" i="1"/>
  <c r="E3106" i="1"/>
  <c r="F3106" i="1"/>
  <c r="G3106" i="1"/>
  <c r="H3106" i="1"/>
  <c r="I3106" i="1"/>
  <c r="J3106" i="1"/>
  <c r="K3106" i="1"/>
  <c r="L3106" i="1"/>
  <c r="M3106" i="1"/>
  <c r="N3106" i="1"/>
  <c r="O3106" i="1"/>
  <c r="P3106" i="1"/>
  <c r="Q3106" i="1"/>
  <c r="R3106" i="1"/>
  <c r="S3106" i="1"/>
  <c r="U3106" i="1"/>
  <c r="V3106" i="1"/>
  <c r="W3106" i="1"/>
  <c r="X3106" i="1"/>
  <c r="Y3106" i="1"/>
  <c r="Z3106" i="1"/>
  <c r="AA3106" i="1"/>
  <c r="AB3106" i="1"/>
  <c r="A3107" i="1"/>
  <c r="B3107" i="1"/>
  <c r="C3107" i="1"/>
  <c r="D3107" i="1"/>
  <c r="E3107" i="1"/>
  <c r="F3107" i="1"/>
  <c r="G3107" i="1"/>
  <c r="H3107" i="1"/>
  <c r="I3107" i="1"/>
  <c r="J3107" i="1"/>
  <c r="K3107" i="1"/>
  <c r="L3107" i="1"/>
  <c r="M3107" i="1"/>
  <c r="N3107" i="1"/>
  <c r="O3107" i="1"/>
  <c r="P3107" i="1"/>
  <c r="Q3107" i="1"/>
  <c r="R3107" i="1"/>
  <c r="S3107" i="1"/>
  <c r="U3107" i="1"/>
  <c r="V3107" i="1"/>
  <c r="W3107" i="1"/>
  <c r="X3107" i="1"/>
  <c r="Y3107" i="1"/>
  <c r="Z3107" i="1"/>
  <c r="AA3107" i="1"/>
  <c r="AB3107" i="1"/>
  <c r="A3108" i="1"/>
  <c r="B3108" i="1"/>
  <c r="C3108" i="1"/>
  <c r="D3108" i="1"/>
  <c r="E3108" i="1"/>
  <c r="F3108" i="1"/>
  <c r="G3108" i="1"/>
  <c r="H3108" i="1"/>
  <c r="I3108" i="1"/>
  <c r="J3108" i="1"/>
  <c r="K3108" i="1"/>
  <c r="L3108" i="1"/>
  <c r="M3108" i="1"/>
  <c r="N3108" i="1"/>
  <c r="O3108" i="1"/>
  <c r="P3108" i="1"/>
  <c r="Q3108" i="1"/>
  <c r="R3108" i="1"/>
  <c r="S3108" i="1"/>
  <c r="U3108" i="1"/>
  <c r="V3108" i="1"/>
  <c r="W3108" i="1"/>
  <c r="X3108" i="1"/>
  <c r="Y3108" i="1"/>
  <c r="Z3108" i="1"/>
  <c r="AA3108" i="1"/>
  <c r="AB3108" i="1"/>
  <c r="A3109" i="1"/>
  <c r="B3109" i="1"/>
  <c r="C3109" i="1"/>
  <c r="D3109" i="1"/>
  <c r="E3109" i="1"/>
  <c r="F3109" i="1"/>
  <c r="G3109" i="1"/>
  <c r="H3109" i="1"/>
  <c r="I3109" i="1"/>
  <c r="J3109" i="1"/>
  <c r="K3109" i="1"/>
  <c r="L3109" i="1"/>
  <c r="M3109" i="1"/>
  <c r="N3109" i="1"/>
  <c r="O3109" i="1"/>
  <c r="P3109" i="1"/>
  <c r="Q3109" i="1"/>
  <c r="R3109" i="1"/>
  <c r="S3109" i="1"/>
  <c r="U3109" i="1"/>
  <c r="V3109" i="1"/>
  <c r="W3109" i="1"/>
  <c r="X3109" i="1"/>
  <c r="Y3109" i="1"/>
  <c r="Z3109" i="1"/>
  <c r="AA3109" i="1"/>
  <c r="AB3109" i="1"/>
  <c r="A3110" i="1"/>
  <c r="B3110" i="1"/>
  <c r="C3110" i="1"/>
  <c r="D3110" i="1"/>
  <c r="E3110" i="1"/>
  <c r="F3110" i="1"/>
  <c r="G3110" i="1"/>
  <c r="H3110" i="1"/>
  <c r="I3110" i="1"/>
  <c r="J3110" i="1"/>
  <c r="K3110" i="1"/>
  <c r="L3110" i="1"/>
  <c r="M3110" i="1"/>
  <c r="N3110" i="1"/>
  <c r="O3110" i="1"/>
  <c r="P3110" i="1"/>
  <c r="Q3110" i="1"/>
  <c r="R3110" i="1"/>
  <c r="S3110" i="1"/>
  <c r="U3110" i="1"/>
  <c r="V3110" i="1"/>
  <c r="W3110" i="1"/>
  <c r="X3110" i="1"/>
  <c r="Y3110" i="1"/>
  <c r="Z3110" i="1"/>
  <c r="AA3110" i="1"/>
  <c r="AB3110" i="1"/>
  <c r="A3111" i="1"/>
  <c r="B3111" i="1"/>
  <c r="C3111" i="1"/>
  <c r="D3111" i="1"/>
  <c r="E3111" i="1"/>
  <c r="F3111" i="1"/>
  <c r="G3111" i="1"/>
  <c r="H3111" i="1"/>
  <c r="I3111" i="1"/>
  <c r="J3111" i="1"/>
  <c r="K3111" i="1"/>
  <c r="L3111" i="1"/>
  <c r="M3111" i="1"/>
  <c r="N3111" i="1"/>
  <c r="O3111" i="1"/>
  <c r="P3111" i="1"/>
  <c r="Q3111" i="1"/>
  <c r="R3111" i="1"/>
  <c r="S3111" i="1"/>
  <c r="U3111" i="1"/>
  <c r="V3111" i="1"/>
  <c r="W3111" i="1"/>
  <c r="X3111" i="1"/>
  <c r="Y3111" i="1"/>
  <c r="Z3111" i="1"/>
  <c r="AA3111" i="1"/>
  <c r="AB3111" i="1"/>
  <c r="A3112" i="1"/>
  <c r="B3112" i="1"/>
  <c r="C3112" i="1"/>
  <c r="D3112" i="1"/>
  <c r="E3112" i="1"/>
  <c r="F3112" i="1"/>
  <c r="G3112" i="1"/>
  <c r="H3112" i="1"/>
  <c r="I3112" i="1"/>
  <c r="J3112" i="1"/>
  <c r="K3112" i="1"/>
  <c r="L3112" i="1"/>
  <c r="M3112" i="1"/>
  <c r="N3112" i="1"/>
  <c r="O3112" i="1"/>
  <c r="P3112" i="1"/>
  <c r="Q3112" i="1"/>
  <c r="R3112" i="1"/>
  <c r="S3112" i="1"/>
  <c r="U3112" i="1"/>
  <c r="V3112" i="1"/>
  <c r="W3112" i="1"/>
  <c r="X3112" i="1"/>
  <c r="Y3112" i="1"/>
  <c r="Z3112" i="1"/>
  <c r="AA3112" i="1"/>
  <c r="AB3112" i="1"/>
  <c r="A3113" i="1"/>
  <c r="B3113" i="1"/>
  <c r="C3113" i="1"/>
  <c r="D3113" i="1"/>
  <c r="E3113" i="1"/>
  <c r="F3113" i="1"/>
  <c r="G3113" i="1"/>
  <c r="H3113" i="1"/>
  <c r="I3113" i="1"/>
  <c r="J3113" i="1"/>
  <c r="K3113" i="1"/>
  <c r="L3113" i="1"/>
  <c r="M3113" i="1"/>
  <c r="N3113" i="1"/>
  <c r="O3113" i="1"/>
  <c r="P3113" i="1"/>
  <c r="Q3113" i="1"/>
  <c r="R3113" i="1"/>
  <c r="S3113" i="1"/>
  <c r="U3113" i="1"/>
  <c r="V3113" i="1"/>
  <c r="W3113" i="1"/>
  <c r="X3113" i="1"/>
  <c r="Y3113" i="1"/>
  <c r="Z3113" i="1"/>
  <c r="AA3113" i="1"/>
  <c r="AB3113" i="1"/>
  <c r="A3114" i="1"/>
  <c r="B3114" i="1"/>
  <c r="C3114" i="1"/>
  <c r="D3114" i="1"/>
  <c r="E3114" i="1"/>
  <c r="F3114" i="1"/>
  <c r="G3114" i="1"/>
  <c r="H3114" i="1"/>
  <c r="I3114" i="1"/>
  <c r="J3114" i="1"/>
  <c r="K3114" i="1"/>
  <c r="L3114" i="1"/>
  <c r="M3114" i="1"/>
  <c r="N3114" i="1"/>
  <c r="O3114" i="1"/>
  <c r="P3114" i="1"/>
  <c r="Q3114" i="1"/>
  <c r="R3114" i="1"/>
  <c r="S3114" i="1"/>
  <c r="U3114" i="1"/>
  <c r="V3114" i="1"/>
  <c r="W3114" i="1"/>
  <c r="X3114" i="1"/>
  <c r="Y3114" i="1"/>
  <c r="Z3114" i="1"/>
  <c r="AA3114" i="1"/>
  <c r="AB3114" i="1"/>
  <c r="A3115" i="1"/>
  <c r="B3115" i="1"/>
  <c r="C3115" i="1"/>
  <c r="D3115" i="1"/>
  <c r="E3115" i="1"/>
  <c r="F3115" i="1"/>
  <c r="G3115" i="1"/>
  <c r="H3115" i="1"/>
  <c r="I3115" i="1"/>
  <c r="J3115" i="1"/>
  <c r="K3115" i="1"/>
  <c r="L3115" i="1"/>
  <c r="M3115" i="1"/>
  <c r="N3115" i="1"/>
  <c r="O3115" i="1"/>
  <c r="P3115" i="1"/>
  <c r="Q3115" i="1"/>
  <c r="R3115" i="1"/>
  <c r="S3115" i="1"/>
  <c r="U3115" i="1"/>
  <c r="V3115" i="1"/>
  <c r="W3115" i="1"/>
  <c r="X3115" i="1"/>
  <c r="Y3115" i="1"/>
  <c r="Z3115" i="1"/>
  <c r="AA3115" i="1"/>
  <c r="AB3115" i="1"/>
  <c r="A3116" i="1"/>
  <c r="B3116" i="1"/>
  <c r="C3116" i="1"/>
  <c r="D3116" i="1"/>
  <c r="E3116" i="1"/>
  <c r="F3116" i="1"/>
  <c r="G3116" i="1"/>
  <c r="H3116" i="1"/>
  <c r="I3116" i="1"/>
  <c r="J3116" i="1"/>
  <c r="K3116" i="1"/>
  <c r="L3116" i="1"/>
  <c r="M3116" i="1"/>
  <c r="N3116" i="1"/>
  <c r="O3116" i="1"/>
  <c r="P3116" i="1"/>
  <c r="Q3116" i="1"/>
  <c r="R3116" i="1"/>
  <c r="S3116" i="1"/>
  <c r="U3116" i="1"/>
  <c r="V3116" i="1"/>
  <c r="W3116" i="1"/>
  <c r="X3116" i="1"/>
  <c r="Y3116" i="1"/>
  <c r="Z3116" i="1"/>
  <c r="AA3116" i="1"/>
  <c r="AB3116" i="1"/>
  <c r="A3117" i="1"/>
  <c r="B3117" i="1"/>
  <c r="C3117" i="1"/>
  <c r="D3117" i="1"/>
  <c r="E3117" i="1"/>
  <c r="F3117" i="1"/>
  <c r="G3117" i="1"/>
  <c r="H3117" i="1"/>
  <c r="I3117" i="1"/>
  <c r="J3117" i="1"/>
  <c r="K3117" i="1"/>
  <c r="L3117" i="1"/>
  <c r="M3117" i="1"/>
  <c r="N3117" i="1"/>
  <c r="O3117" i="1"/>
  <c r="P3117" i="1"/>
  <c r="Q3117" i="1"/>
  <c r="R3117" i="1"/>
  <c r="S3117" i="1"/>
  <c r="U3117" i="1"/>
  <c r="V3117" i="1"/>
  <c r="W3117" i="1"/>
  <c r="X3117" i="1"/>
  <c r="Y3117" i="1"/>
  <c r="Z3117" i="1"/>
  <c r="AA3117" i="1"/>
  <c r="AB3117" i="1"/>
  <c r="A3118" i="1"/>
  <c r="B3118" i="1"/>
  <c r="C3118" i="1"/>
  <c r="D3118" i="1"/>
  <c r="E3118" i="1"/>
  <c r="F3118" i="1"/>
  <c r="G3118" i="1"/>
  <c r="H3118" i="1"/>
  <c r="I3118" i="1"/>
  <c r="J3118" i="1"/>
  <c r="K3118" i="1"/>
  <c r="L3118" i="1"/>
  <c r="M3118" i="1"/>
  <c r="N3118" i="1"/>
  <c r="O3118" i="1"/>
  <c r="P3118" i="1"/>
  <c r="Q3118" i="1"/>
  <c r="R3118" i="1"/>
  <c r="S3118" i="1"/>
  <c r="U3118" i="1"/>
  <c r="V3118" i="1"/>
  <c r="W3118" i="1"/>
  <c r="X3118" i="1"/>
  <c r="Y3118" i="1"/>
  <c r="Z3118" i="1"/>
  <c r="AA3118" i="1"/>
  <c r="AB3118" i="1"/>
  <c r="A3119" i="1"/>
  <c r="B3119" i="1"/>
  <c r="C3119" i="1"/>
  <c r="D3119" i="1"/>
  <c r="E3119" i="1"/>
  <c r="F3119" i="1"/>
  <c r="G3119" i="1"/>
  <c r="H3119" i="1"/>
  <c r="I3119" i="1"/>
  <c r="J3119" i="1"/>
  <c r="K3119" i="1"/>
  <c r="L3119" i="1"/>
  <c r="M3119" i="1"/>
  <c r="N3119" i="1"/>
  <c r="O3119" i="1"/>
  <c r="P3119" i="1"/>
  <c r="Q3119" i="1"/>
  <c r="R3119" i="1"/>
  <c r="S3119" i="1"/>
  <c r="U3119" i="1"/>
  <c r="V3119" i="1"/>
  <c r="W3119" i="1"/>
  <c r="X3119" i="1"/>
  <c r="Y3119" i="1"/>
  <c r="Z3119" i="1"/>
  <c r="AA3119" i="1"/>
  <c r="AB3119" i="1"/>
  <c r="A3120" i="1"/>
  <c r="B3120" i="1"/>
  <c r="C3120" i="1"/>
  <c r="D3120" i="1"/>
  <c r="E3120" i="1"/>
  <c r="F3120" i="1"/>
  <c r="G3120" i="1"/>
  <c r="H3120" i="1"/>
  <c r="I3120" i="1"/>
  <c r="J3120" i="1"/>
  <c r="K3120" i="1"/>
  <c r="L3120" i="1"/>
  <c r="M3120" i="1"/>
  <c r="N3120" i="1"/>
  <c r="O3120" i="1"/>
  <c r="P3120" i="1"/>
  <c r="Q3120" i="1"/>
  <c r="R3120" i="1"/>
  <c r="S3120" i="1"/>
  <c r="U3120" i="1"/>
  <c r="V3120" i="1"/>
  <c r="W3120" i="1"/>
  <c r="X3120" i="1"/>
  <c r="Y3120" i="1"/>
  <c r="Z3120" i="1"/>
  <c r="AA3120" i="1"/>
  <c r="AB3120" i="1"/>
  <c r="A3121" i="1"/>
  <c r="B3121" i="1"/>
  <c r="C3121" i="1"/>
  <c r="D3121" i="1"/>
  <c r="E3121" i="1"/>
  <c r="F3121" i="1"/>
  <c r="G3121" i="1"/>
  <c r="H3121" i="1"/>
  <c r="I3121" i="1"/>
  <c r="J3121" i="1"/>
  <c r="K3121" i="1"/>
  <c r="L3121" i="1"/>
  <c r="M3121" i="1"/>
  <c r="N3121" i="1"/>
  <c r="O3121" i="1"/>
  <c r="P3121" i="1"/>
  <c r="Q3121" i="1"/>
  <c r="R3121" i="1"/>
  <c r="S3121" i="1"/>
  <c r="U3121" i="1"/>
  <c r="V3121" i="1"/>
  <c r="W3121" i="1"/>
  <c r="X3121" i="1"/>
  <c r="Y3121" i="1"/>
  <c r="Z3121" i="1"/>
  <c r="AA3121" i="1"/>
  <c r="AB3121" i="1"/>
  <c r="A3122" i="1"/>
  <c r="B3122" i="1"/>
  <c r="C3122" i="1"/>
  <c r="D3122" i="1"/>
  <c r="E3122" i="1"/>
  <c r="F3122" i="1"/>
  <c r="G3122" i="1"/>
  <c r="H3122" i="1"/>
  <c r="I3122" i="1"/>
  <c r="J3122" i="1"/>
  <c r="K3122" i="1"/>
  <c r="L3122" i="1"/>
  <c r="M3122" i="1"/>
  <c r="N3122" i="1"/>
  <c r="O3122" i="1"/>
  <c r="P3122" i="1"/>
  <c r="Q3122" i="1"/>
  <c r="R3122" i="1"/>
  <c r="S3122" i="1"/>
  <c r="U3122" i="1"/>
  <c r="V3122" i="1"/>
  <c r="W3122" i="1"/>
  <c r="X3122" i="1"/>
  <c r="Y3122" i="1"/>
  <c r="Z3122" i="1"/>
  <c r="AA3122" i="1"/>
  <c r="AB3122" i="1"/>
  <c r="A3123" i="1"/>
  <c r="B3123" i="1"/>
  <c r="C3123" i="1"/>
  <c r="D3123" i="1"/>
  <c r="E3123" i="1"/>
  <c r="F3123" i="1"/>
  <c r="G3123" i="1"/>
  <c r="H3123" i="1"/>
  <c r="I3123" i="1"/>
  <c r="J3123" i="1"/>
  <c r="K3123" i="1"/>
  <c r="L3123" i="1"/>
  <c r="M3123" i="1"/>
  <c r="N3123" i="1"/>
  <c r="O3123" i="1"/>
  <c r="P3123" i="1"/>
  <c r="Q3123" i="1"/>
  <c r="R3123" i="1"/>
  <c r="S3123" i="1"/>
  <c r="U3123" i="1"/>
  <c r="V3123" i="1"/>
  <c r="W3123" i="1"/>
  <c r="X3123" i="1"/>
  <c r="Y3123" i="1"/>
  <c r="Z3123" i="1"/>
  <c r="AA3123" i="1"/>
  <c r="AB3123" i="1"/>
  <c r="A3124" i="1"/>
  <c r="B3124" i="1"/>
  <c r="C3124" i="1"/>
  <c r="D3124" i="1"/>
  <c r="E3124" i="1"/>
  <c r="F3124" i="1"/>
  <c r="G3124" i="1"/>
  <c r="H3124" i="1"/>
  <c r="I3124" i="1"/>
  <c r="J3124" i="1"/>
  <c r="K3124" i="1"/>
  <c r="L3124" i="1"/>
  <c r="M3124" i="1"/>
  <c r="N3124" i="1"/>
  <c r="O3124" i="1"/>
  <c r="P3124" i="1"/>
  <c r="Q3124" i="1"/>
  <c r="R3124" i="1"/>
  <c r="S3124" i="1"/>
  <c r="U3124" i="1"/>
  <c r="V3124" i="1"/>
  <c r="W3124" i="1"/>
  <c r="X3124" i="1"/>
  <c r="Y3124" i="1"/>
  <c r="Z3124" i="1"/>
  <c r="AA3124" i="1"/>
  <c r="AB3124" i="1"/>
  <c r="A3125" i="1"/>
  <c r="B3125" i="1"/>
  <c r="C3125" i="1"/>
  <c r="D3125" i="1"/>
  <c r="E3125" i="1"/>
  <c r="F3125" i="1"/>
  <c r="G3125" i="1"/>
  <c r="H3125" i="1"/>
  <c r="I3125" i="1"/>
  <c r="J3125" i="1"/>
  <c r="K3125" i="1"/>
  <c r="L3125" i="1"/>
  <c r="M3125" i="1"/>
  <c r="N3125" i="1"/>
  <c r="O3125" i="1"/>
  <c r="P3125" i="1"/>
  <c r="Q3125" i="1"/>
  <c r="R3125" i="1"/>
  <c r="S3125" i="1"/>
  <c r="U3125" i="1"/>
  <c r="V3125" i="1"/>
  <c r="W3125" i="1"/>
  <c r="X3125" i="1"/>
  <c r="Y3125" i="1"/>
  <c r="Z3125" i="1"/>
  <c r="AA3125" i="1"/>
  <c r="AB3125" i="1"/>
  <c r="A3126" i="1"/>
  <c r="B3126" i="1"/>
  <c r="C3126" i="1"/>
  <c r="D3126" i="1"/>
  <c r="E3126" i="1"/>
  <c r="F3126" i="1"/>
  <c r="G3126" i="1"/>
  <c r="H3126" i="1"/>
  <c r="I3126" i="1"/>
  <c r="J3126" i="1"/>
  <c r="K3126" i="1"/>
  <c r="L3126" i="1"/>
  <c r="M3126" i="1"/>
  <c r="N3126" i="1"/>
  <c r="O3126" i="1"/>
  <c r="P3126" i="1"/>
  <c r="Q3126" i="1"/>
  <c r="R3126" i="1"/>
  <c r="S3126" i="1"/>
  <c r="U3126" i="1"/>
  <c r="V3126" i="1"/>
  <c r="W3126" i="1"/>
  <c r="X3126" i="1"/>
  <c r="Y3126" i="1"/>
  <c r="Z3126" i="1"/>
  <c r="AA3126" i="1"/>
  <c r="AB3126" i="1"/>
  <c r="A3127" i="1"/>
  <c r="B3127" i="1"/>
  <c r="C3127" i="1"/>
  <c r="D3127" i="1"/>
  <c r="E3127" i="1"/>
  <c r="F3127" i="1"/>
  <c r="G3127" i="1"/>
  <c r="H3127" i="1"/>
  <c r="I3127" i="1"/>
  <c r="J3127" i="1"/>
  <c r="K3127" i="1"/>
  <c r="L3127" i="1"/>
  <c r="M3127" i="1"/>
  <c r="N3127" i="1"/>
  <c r="O3127" i="1"/>
  <c r="P3127" i="1"/>
  <c r="Q3127" i="1"/>
  <c r="R3127" i="1"/>
  <c r="S3127" i="1"/>
  <c r="U3127" i="1"/>
  <c r="V3127" i="1"/>
  <c r="W3127" i="1"/>
  <c r="X3127" i="1"/>
  <c r="Y3127" i="1"/>
  <c r="Z3127" i="1"/>
  <c r="AA3127" i="1"/>
  <c r="AB3127" i="1"/>
  <c r="A3128" i="1"/>
  <c r="B3128" i="1"/>
  <c r="C3128" i="1"/>
  <c r="D3128" i="1"/>
  <c r="E3128" i="1"/>
  <c r="F3128" i="1"/>
  <c r="G3128" i="1"/>
  <c r="H3128" i="1"/>
  <c r="I3128" i="1"/>
  <c r="J3128" i="1"/>
  <c r="K3128" i="1"/>
  <c r="L3128" i="1"/>
  <c r="M3128" i="1"/>
  <c r="N3128" i="1"/>
  <c r="O3128" i="1"/>
  <c r="P3128" i="1"/>
  <c r="Q3128" i="1"/>
  <c r="R3128" i="1"/>
  <c r="S3128" i="1"/>
  <c r="U3128" i="1"/>
  <c r="V3128" i="1"/>
  <c r="W3128" i="1"/>
  <c r="X3128" i="1"/>
  <c r="Y3128" i="1"/>
  <c r="Z3128" i="1"/>
  <c r="AA3128" i="1"/>
  <c r="AB3128" i="1"/>
  <c r="A3129" i="1"/>
  <c r="B3129" i="1"/>
  <c r="C3129" i="1"/>
  <c r="D3129" i="1"/>
  <c r="E3129" i="1"/>
  <c r="F3129" i="1"/>
  <c r="G3129" i="1"/>
  <c r="H3129" i="1"/>
  <c r="I3129" i="1"/>
  <c r="J3129" i="1"/>
  <c r="K3129" i="1"/>
  <c r="L3129" i="1"/>
  <c r="M3129" i="1"/>
  <c r="N3129" i="1"/>
  <c r="O3129" i="1"/>
  <c r="P3129" i="1"/>
  <c r="Q3129" i="1"/>
  <c r="R3129" i="1"/>
  <c r="S3129" i="1"/>
  <c r="U3129" i="1"/>
  <c r="V3129" i="1"/>
  <c r="W3129" i="1"/>
  <c r="X3129" i="1"/>
  <c r="Y3129" i="1"/>
  <c r="Z3129" i="1"/>
  <c r="AA3129" i="1"/>
  <c r="AB3129" i="1"/>
  <c r="A3130" i="1"/>
  <c r="B3130" i="1"/>
  <c r="C3130" i="1"/>
  <c r="D3130" i="1"/>
  <c r="E3130" i="1"/>
  <c r="F3130" i="1"/>
  <c r="G3130" i="1"/>
  <c r="H3130" i="1"/>
  <c r="I3130" i="1"/>
  <c r="J3130" i="1"/>
  <c r="K3130" i="1"/>
  <c r="L3130" i="1"/>
  <c r="M3130" i="1"/>
  <c r="N3130" i="1"/>
  <c r="O3130" i="1"/>
  <c r="P3130" i="1"/>
  <c r="Q3130" i="1"/>
  <c r="R3130" i="1"/>
  <c r="S3130" i="1"/>
  <c r="U3130" i="1"/>
  <c r="V3130" i="1"/>
  <c r="W3130" i="1"/>
  <c r="X3130" i="1"/>
  <c r="Y3130" i="1"/>
  <c r="Z3130" i="1"/>
  <c r="AA3130" i="1"/>
  <c r="AB3130" i="1"/>
  <c r="A3131" i="1"/>
  <c r="B3131" i="1"/>
  <c r="C3131" i="1"/>
  <c r="D3131" i="1"/>
  <c r="E3131" i="1"/>
  <c r="F3131" i="1"/>
  <c r="G3131" i="1"/>
  <c r="H3131" i="1"/>
  <c r="I3131" i="1"/>
  <c r="J3131" i="1"/>
  <c r="K3131" i="1"/>
  <c r="L3131" i="1"/>
  <c r="M3131" i="1"/>
  <c r="N3131" i="1"/>
  <c r="O3131" i="1"/>
  <c r="P3131" i="1"/>
  <c r="Q3131" i="1"/>
  <c r="R3131" i="1"/>
  <c r="S3131" i="1"/>
  <c r="U3131" i="1"/>
  <c r="V3131" i="1"/>
  <c r="W3131" i="1"/>
  <c r="X3131" i="1"/>
  <c r="Y3131" i="1"/>
  <c r="Z3131" i="1"/>
  <c r="AA3131" i="1"/>
  <c r="AB3131" i="1"/>
  <c r="A6" i="1"/>
  <c r="B6" i="1"/>
  <c r="C6" i="1"/>
  <c r="D6" i="1"/>
  <c r="E6" i="1"/>
  <c r="F6" i="1"/>
  <c r="G6" i="1"/>
  <c r="H6" i="1"/>
  <c r="I6" i="1"/>
  <c r="J6" i="1"/>
  <c r="K6" i="1"/>
  <c r="L6" i="1"/>
  <c r="M6" i="1"/>
  <c r="N6" i="1"/>
  <c r="O6" i="1"/>
  <c r="P6" i="1"/>
  <c r="Q6" i="1"/>
  <c r="R6" i="1"/>
  <c r="S6" i="1"/>
  <c r="U6" i="1"/>
  <c r="V6" i="1"/>
  <c r="W6" i="1"/>
  <c r="X6" i="1"/>
  <c r="Y6" i="1"/>
  <c r="Z6" i="1"/>
  <c r="AA6" i="1"/>
  <c r="AB6" i="1"/>
  <c r="A7" i="1"/>
  <c r="B7" i="1"/>
  <c r="C7" i="1"/>
  <c r="D7" i="1"/>
  <c r="E7" i="1"/>
  <c r="F7" i="1"/>
  <c r="G7" i="1"/>
  <c r="H7" i="1"/>
  <c r="I7" i="1"/>
  <c r="J7" i="1"/>
  <c r="K7" i="1"/>
  <c r="L7" i="1"/>
  <c r="M7" i="1"/>
  <c r="N7" i="1"/>
  <c r="O7" i="1"/>
  <c r="P7" i="1"/>
  <c r="Q7" i="1"/>
  <c r="R7" i="1"/>
  <c r="S7" i="1"/>
  <c r="U7" i="1"/>
  <c r="V7" i="1"/>
  <c r="W7" i="1"/>
  <c r="X7" i="1"/>
  <c r="Y7" i="1"/>
  <c r="Z7" i="1"/>
  <c r="AA7" i="1"/>
  <c r="AB7" i="1"/>
  <c r="A8" i="1"/>
  <c r="B8" i="1"/>
  <c r="C8" i="1"/>
  <c r="D8" i="1"/>
  <c r="E8" i="1"/>
  <c r="F8" i="1"/>
  <c r="G8" i="1"/>
  <c r="H8" i="1"/>
  <c r="I8" i="1"/>
  <c r="J8" i="1"/>
  <c r="K8" i="1"/>
  <c r="L8" i="1"/>
  <c r="M8" i="1"/>
  <c r="N8" i="1"/>
  <c r="O8" i="1"/>
  <c r="P8" i="1"/>
  <c r="Q8" i="1"/>
  <c r="R8" i="1"/>
  <c r="S8" i="1"/>
  <c r="U8" i="1"/>
  <c r="V8" i="1"/>
  <c r="W8" i="1"/>
  <c r="X8" i="1"/>
  <c r="Y8" i="1"/>
  <c r="Z8" i="1"/>
  <c r="AA8" i="1"/>
  <c r="AB8" i="1"/>
  <c r="A9" i="1"/>
  <c r="B9" i="1"/>
  <c r="C9" i="1"/>
  <c r="D9" i="1"/>
  <c r="E9" i="1"/>
  <c r="F9" i="1"/>
  <c r="G9" i="1"/>
  <c r="H9" i="1"/>
  <c r="I9" i="1"/>
  <c r="J9" i="1"/>
  <c r="K9" i="1"/>
  <c r="L9" i="1"/>
  <c r="M9" i="1"/>
  <c r="N9" i="1"/>
  <c r="O9" i="1"/>
  <c r="P9" i="1"/>
  <c r="Q9" i="1"/>
  <c r="R9" i="1"/>
  <c r="S9" i="1"/>
  <c r="U9" i="1"/>
  <c r="V9" i="1"/>
  <c r="W9" i="1"/>
  <c r="X9" i="1"/>
  <c r="Y9" i="1"/>
  <c r="Z9" i="1"/>
  <c r="AA9" i="1"/>
  <c r="AB9" i="1"/>
  <c r="A10" i="1"/>
  <c r="B10" i="1"/>
  <c r="C10" i="1"/>
  <c r="D10" i="1"/>
  <c r="E10" i="1"/>
  <c r="F10" i="1"/>
  <c r="G10" i="1"/>
  <c r="H10" i="1"/>
  <c r="I10" i="1"/>
  <c r="J10" i="1"/>
  <c r="K10" i="1"/>
  <c r="L10" i="1"/>
  <c r="M10" i="1"/>
  <c r="N10" i="1"/>
  <c r="O10" i="1"/>
  <c r="P10" i="1"/>
  <c r="Q10" i="1"/>
  <c r="R10" i="1"/>
  <c r="S10" i="1"/>
  <c r="U10" i="1"/>
  <c r="V10" i="1"/>
  <c r="W10" i="1"/>
  <c r="X10" i="1"/>
  <c r="Y10" i="1"/>
  <c r="Z10" i="1"/>
  <c r="AA10" i="1"/>
  <c r="AB10" i="1"/>
  <c r="A11" i="1"/>
  <c r="B11" i="1"/>
  <c r="C11" i="1"/>
  <c r="D11" i="1"/>
  <c r="E11" i="1"/>
  <c r="F11" i="1"/>
  <c r="G11" i="1"/>
  <c r="H11" i="1"/>
  <c r="I11" i="1"/>
  <c r="J11" i="1"/>
  <c r="K11" i="1"/>
  <c r="L11" i="1"/>
  <c r="M11" i="1"/>
  <c r="N11" i="1"/>
  <c r="O11" i="1"/>
  <c r="P11" i="1"/>
  <c r="Q11" i="1"/>
  <c r="R11" i="1"/>
  <c r="S11" i="1"/>
  <c r="U11" i="1"/>
  <c r="V11" i="1"/>
  <c r="W11" i="1"/>
  <c r="X11" i="1"/>
  <c r="Y11" i="1"/>
  <c r="Z11" i="1"/>
  <c r="AA11" i="1"/>
  <c r="AB11" i="1"/>
  <c r="A12" i="1"/>
  <c r="B12" i="1"/>
  <c r="C12" i="1"/>
  <c r="D12" i="1"/>
  <c r="E12" i="1"/>
  <c r="F12" i="1"/>
  <c r="G12" i="1"/>
  <c r="H12" i="1"/>
  <c r="I12" i="1"/>
  <c r="J12" i="1"/>
  <c r="K12" i="1"/>
  <c r="L12" i="1"/>
  <c r="M12" i="1"/>
  <c r="N12" i="1"/>
  <c r="O12" i="1"/>
  <c r="P12" i="1"/>
  <c r="Q12" i="1"/>
  <c r="R12" i="1"/>
  <c r="S12" i="1"/>
  <c r="U12" i="1"/>
  <c r="V12" i="1"/>
  <c r="W12" i="1"/>
  <c r="X12" i="1"/>
  <c r="Y12" i="1"/>
  <c r="Z12" i="1"/>
  <c r="AA12" i="1"/>
  <c r="AB12" i="1"/>
  <c r="A13" i="1"/>
  <c r="B13" i="1"/>
  <c r="C13" i="1"/>
  <c r="D13" i="1"/>
  <c r="E13" i="1"/>
  <c r="F13" i="1"/>
  <c r="G13" i="1"/>
  <c r="H13" i="1"/>
  <c r="I13" i="1"/>
  <c r="J13" i="1"/>
  <c r="K13" i="1"/>
  <c r="L13" i="1"/>
  <c r="M13" i="1"/>
  <c r="N13" i="1"/>
  <c r="O13" i="1"/>
  <c r="P13" i="1"/>
  <c r="Q13" i="1"/>
  <c r="R13" i="1"/>
  <c r="S13" i="1"/>
  <c r="U13" i="1"/>
  <c r="V13" i="1"/>
  <c r="W13" i="1"/>
  <c r="X13" i="1"/>
  <c r="Y13" i="1"/>
  <c r="Z13" i="1"/>
  <c r="AA13" i="1"/>
  <c r="AB13" i="1"/>
  <c r="A14" i="1"/>
  <c r="B14" i="1"/>
  <c r="C14" i="1"/>
  <c r="D14" i="1"/>
  <c r="E14" i="1"/>
  <c r="F14" i="1"/>
  <c r="G14" i="1"/>
  <c r="H14" i="1"/>
  <c r="I14" i="1"/>
  <c r="J14" i="1"/>
  <c r="K14" i="1"/>
  <c r="L14" i="1"/>
  <c r="M14" i="1"/>
  <c r="N14" i="1"/>
  <c r="O14" i="1"/>
  <c r="P14" i="1"/>
  <c r="Q14" i="1"/>
  <c r="R14" i="1"/>
  <c r="S14" i="1"/>
  <c r="U14" i="1"/>
  <c r="V14" i="1"/>
  <c r="W14" i="1"/>
  <c r="X14" i="1"/>
  <c r="Y14" i="1"/>
  <c r="Z14" i="1"/>
  <c r="AA14" i="1"/>
  <c r="AB14" i="1"/>
  <c r="A15" i="1"/>
  <c r="B15" i="1"/>
  <c r="C15" i="1"/>
  <c r="D15" i="1"/>
  <c r="E15" i="1"/>
  <c r="F15" i="1"/>
  <c r="G15" i="1"/>
  <c r="H15" i="1"/>
  <c r="I15" i="1"/>
  <c r="J15" i="1"/>
  <c r="K15" i="1"/>
  <c r="L15" i="1"/>
  <c r="M15" i="1"/>
  <c r="N15" i="1"/>
  <c r="O15" i="1"/>
  <c r="P15" i="1"/>
  <c r="Q15" i="1"/>
  <c r="R15" i="1"/>
  <c r="S15" i="1"/>
  <c r="U15" i="1"/>
  <c r="V15" i="1"/>
  <c r="W15" i="1"/>
  <c r="X15" i="1"/>
  <c r="Y15" i="1"/>
  <c r="Z15" i="1"/>
  <c r="AA15" i="1"/>
  <c r="AB15" i="1"/>
  <c r="A16" i="1"/>
  <c r="B16" i="1"/>
  <c r="C16" i="1"/>
  <c r="D16" i="1"/>
  <c r="E16" i="1"/>
  <c r="F16" i="1"/>
  <c r="G16" i="1"/>
  <c r="H16" i="1"/>
  <c r="I16" i="1"/>
  <c r="J16" i="1"/>
  <c r="K16" i="1"/>
  <c r="L16" i="1"/>
  <c r="M16" i="1"/>
  <c r="N16" i="1"/>
  <c r="O16" i="1"/>
  <c r="P16" i="1"/>
  <c r="Q16" i="1"/>
  <c r="R16" i="1"/>
  <c r="S16" i="1"/>
  <c r="U16" i="1"/>
  <c r="V16" i="1"/>
  <c r="W16" i="1"/>
  <c r="X16" i="1"/>
  <c r="Y16" i="1"/>
  <c r="Z16" i="1"/>
  <c r="AA16" i="1"/>
  <c r="AB16" i="1"/>
  <c r="A17" i="1"/>
  <c r="B17" i="1"/>
  <c r="C17" i="1"/>
  <c r="D17" i="1"/>
  <c r="E17" i="1"/>
  <c r="F17" i="1"/>
  <c r="G17" i="1"/>
  <c r="H17" i="1"/>
  <c r="I17" i="1"/>
  <c r="J17" i="1"/>
  <c r="K17" i="1"/>
  <c r="L17" i="1"/>
  <c r="M17" i="1"/>
  <c r="N17" i="1"/>
  <c r="O17" i="1"/>
  <c r="P17" i="1"/>
  <c r="Q17" i="1"/>
  <c r="R17" i="1"/>
  <c r="S17" i="1"/>
  <c r="U17" i="1"/>
  <c r="V17" i="1"/>
  <c r="W17" i="1"/>
  <c r="X17" i="1"/>
  <c r="Y17" i="1"/>
  <c r="Z17" i="1"/>
  <c r="AA17" i="1"/>
  <c r="AB17" i="1"/>
  <c r="A18" i="1"/>
  <c r="B18" i="1"/>
  <c r="C18" i="1"/>
  <c r="D18" i="1"/>
  <c r="E18" i="1"/>
  <c r="F18" i="1"/>
  <c r="G18" i="1"/>
  <c r="H18" i="1"/>
  <c r="I18" i="1"/>
  <c r="J18" i="1"/>
  <c r="K18" i="1"/>
  <c r="L18" i="1"/>
  <c r="M18" i="1"/>
  <c r="N18" i="1"/>
  <c r="O18" i="1"/>
  <c r="P18" i="1"/>
  <c r="Q18" i="1"/>
  <c r="R18" i="1"/>
  <c r="S18" i="1"/>
  <c r="U18" i="1"/>
  <c r="V18" i="1"/>
  <c r="W18" i="1"/>
  <c r="X18" i="1"/>
  <c r="Y18" i="1"/>
  <c r="Z18" i="1"/>
  <c r="AA18" i="1"/>
  <c r="AB18" i="1"/>
  <c r="A19" i="1"/>
  <c r="B19" i="1"/>
  <c r="C19" i="1"/>
  <c r="D19" i="1"/>
  <c r="E19" i="1"/>
  <c r="F19" i="1"/>
  <c r="G19" i="1"/>
  <c r="H19" i="1"/>
  <c r="I19" i="1"/>
  <c r="J19" i="1"/>
  <c r="K19" i="1"/>
  <c r="L19" i="1"/>
  <c r="M19" i="1"/>
  <c r="N19" i="1"/>
  <c r="O19" i="1"/>
  <c r="P19" i="1"/>
  <c r="Q19" i="1"/>
  <c r="R19" i="1"/>
  <c r="S19" i="1"/>
  <c r="U19" i="1"/>
  <c r="V19" i="1"/>
  <c r="W19" i="1"/>
  <c r="X19" i="1"/>
  <c r="Y19" i="1"/>
  <c r="Z19" i="1"/>
  <c r="AA19" i="1"/>
  <c r="AB19" i="1"/>
  <c r="A20" i="1"/>
  <c r="B20" i="1"/>
  <c r="C20" i="1"/>
  <c r="D20" i="1"/>
  <c r="E20" i="1"/>
  <c r="F20" i="1"/>
  <c r="G20" i="1"/>
  <c r="H20" i="1"/>
  <c r="I20" i="1"/>
  <c r="J20" i="1"/>
  <c r="K20" i="1"/>
  <c r="L20" i="1"/>
  <c r="M20" i="1"/>
  <c r="N20" i="1"/>
  <c r="O20" i="1"/>
  <c r="P20" i="1"/>
  <c r="Q20" i="1"/>
  <c r="R20" i="1"/>
  <c r="S20" i="1"/>
  <c r="U20" i="1"/>
  <c r="V20" i="1"/>
  <c r="W20" i="1"/>
  <c r="X20" i="1"/>
  <c r="Y20" i="1"/>
  <c r="Z20" i="1"/>
  <c r="AA20" i="1"/>
  <c r="AB20" i="1"/>
  <c r="A21" i="1"/>
  <c r="B21" i="1"/>
  <c r="C21" i="1"/>
  <c r="D21" i="1"/>
  <c r="E21" i="1"/>
  <c r="F21" i="1"/>
  <c r="G21" i="1"/>
  <c r="H21" i="1"/>
  <c r="I21" i="1"/>
  <c r="J21" i="1"/>
  <c r="K21" i="1"/>
  <c r="L21" i="1"/>
  <c r="M21" i="1"/>
  <c r="N21" i="1"/>
  <c r="O21" i="1"/>
  <c r="P21" i="1"/>
  <c r="Q21" i="1"/>
  <c r="R21" i="1"/>
  <c r="S21" i="1"/>
  <c r="U21" i="1"/>
  <c r="V21" i="1"/>
  <c r="W21" i="1"/>
  <c r="X21" i="1"/>
  <c r="Y21" i="1"/>
  <c r="Z21" i="1"/>
  <c r="AA21" i="1"/>
  <c r="AB21" i="1"/>
  <c r="A22" i="1"/>
  <c r="B22" i="1"/>
  <c r="C22" i="1"/>
  <c r="D22" i="1"/>
  <c r="E22" i="1"/>
  <c r="F22" i="1"/>
  <c r="G22" i="1"/>
  <c r="H22" i="1"/>
  <c r="I22" i="1"/>
  <c r="J22" i="1"/>
  <c r="K22" i="1"/>
  <c r="L22" i="1"/>
  <c r="M22" i="1"/>
  <c r="N22" i="1"/>
  <c r="O22" i="1"/>
  <c r="P22" i="1"/>
  <c r="Q22" i="1"/>
  <c r="R22" i="1"/>
  <c r="S22" i="1"/>
  <c r="U22" i="1"/>
  <c r="V22" i="1"/>
  <c r="W22" i="1"/>
  <c r="X22" i="1"/>
  <c r="Y22" i="1"/>
  <c r="Z22" i="1"/>
  <c r="AA22" i="1"/>
  <c r="AB22" i="1"/>
  <c r="A23" i="1"/>
  <c r="B23" i="1"/>
  <c r="C23" i="1"/>
  <c r="D23" i="1"/>
  <c r="E23" i="1"/>
  <c r="F23" i="1"/>
  <c r="G23" i="1"/>
  <c r="H23" i="1"/>
  <c r="I23" i="1"/>
  <c r="J23" i="1"/>
  <c r="K23" i="1"/>
  <c r="L23" i="1"/>
  <c r="M23" i="1"/>
  <c r="N23" i="1"/>
  <c r="O23" i="1"/>
  <c r="P23" i="1"/>
  <c r="Q23" i="1"/>
  <c r="R23" i="1"/>
  <c r="S23" i="1"/>
  <c r="U23" i="1"/>
  <c r="V23" i="1"/>
  <c r="W23" i="1"/>
  <c r="X23" i="1"/>
  <c r="Y23" i="1"/>
  <c r="Z23" i="1"/>
  <c r="AA23" i="1"/>
  <c r="AB23" i="1"/>
  <c r="A24" i="1"/>
  <c r="B24" i="1"/>
  <c r="C24" i="1"/>
  <c r="D24" i="1"/>
  <c r="E24" i="1"/>
  <c r="F24" i="1"/>
  <c r="G24" i="1"/>
  <c r="H24" i="1"/>
  <c r="I24" i="1"/>
  <c r="J24" i="1"/>
  <c r="K24" i="1"/>
  <c r="L24" i="1"/>
  <c r="M24" i="1"/>
  <c r="N24" i="1"/>
  <c r="O24" i="1"/>
  <c r="P24" i="1"/>
  <c r="Q24" i="1"/>
  <c r="R24" i="1"/>
  <c r="S24" i="1"/>
  <c r="U24" i="1"/>
  <c r="V24" i="1"/>
  <c r="W24" i="1"/>
  <c r="X24" i="1"/>
  <c r="Y24" i="1"/>
  <c r="Z24" i="1"/>
  <c r="AA24" i="1"/>
  <c r="AB24" i="1"/>
  <c r="A25" i="1"/>
  <c r="B25" i="1"/>
  <c r="C25" i="1"/>
  <c r="D25" i="1"/>
  <c r="E25" i="1"/>
  <c r="F25" i="1"/>
  <c r="G25" i="1"/>
  <c r="H25" i="1"/>
  <c r="I25" i="1"/>
  <c r="J25" i="1"/>
  <c r="K25" i="1"/>
  <c r="L25" i="1"/>
  <c r="M25" i="1"/>
  <c r="N25" i="1"/>
  <c r="O25" i="1"/>
  <c r="P25" i="1"/>
  <c r="Q25" i="1"/>
  <c r="R25" i="1"/>
  <c r="S25" i="1"/>
  <c r="U25" i="1"/>
  <c r="V25" i="1"/>
  <c r="W25" i="1"/>
  <c r="X25" i="1"/>
  <c r="Y25" i="1"/>
  <c r="Z25" i="1"/>
  <c r="AA25" i="1"/>
  <c r="AB25" i="1"/>
  <c r="A26" i="1"/>
  <c r="B26" i="1"/>
  <c r="C26" i="1"/>
  <c r="D26" i="1"/>
  <c r="E26" i="1"/>
  <c r="F26" i="1"/>
  <c r="G26" i="1"/>
  <c r="H26" i="1"/>
  <c r="I26" i="1"/>
  <c r="J26" i="1"/>
  <c r="K26" i="1"/>
  <c r="L26" i="1"/>
  <c r="M26" i="1"/>
  <c r="N26" i="1"/>
  <c r="O26" i="1"/>
  <c r="P26" i="1"/>
  <c r="Q26" i="1"/>
  <c r="R26" i="1"/>
  <c r="S26" i="1"/>
  <c r="U26" i="1"/>
  <c r="V26" i="1"/>
  <c r="W26" i="1"/>
  <c r="X26" i="1"/>
  <c r="Y26" i="1"/>
  <c r="Z26" i="1"/>
  <c r="AA26" i="1"/>
  <c r="AB26" i="1"/>
  <c r="A27" i="1"/>
  <c r="B27" i="1"/>
  <c r="C27" i="1"/>
  <c r="D27" i="1"/>
  <c r="E27" i="1"/>
  <c r="F27" i="1"/>
  <c r="G27" i="1"/>
  <c r="H27" i="1"/>
  <c r="I27" i="1"/>
  <c r="J27" i="1"/>
  <c r="K27" i="1"/>
  <c r="L27" i="1"/>
  <c r="M27" i="1"/>
  <c r="N27" i="1"/>
  <c r="O27" i="1"/>
  <c r="P27" i="1"/>
  <c r="Q27" i="1"/>
  <c r="R27" i="1"/>
  <c r="S27" i="1"/>
  <c r="U27" i="1"/>
  <c r="V27" i="1"/>
  <c r="W27" i="1"/>
  <c r="X27" i="1"/>
  <c r="Y27" i="1"/>
  <c r="Z27" i="1"/>
  <c r="AA27" i="1"/>
  <c r="AB27" i="1"/>
  <c r="A28" i="1"/>
  <c r="B28" i="1"/>
  <c r="C28" i="1"/>
  <c r="D28" i="1"/>
  <c r="E28" i="1"/>
  <c r="F28" i="1"/>
  <c r="G28" i="1"/>
  <c r="H28" i="1"/>
  <c r="I28" i="1"/>
  <c r="J28" i="1"/>
  <c r="K28" i="1"/>
  <c r="L28" i="1"/>
  <c r="M28" i="1"/>
  <c r="N28" i="1"/>
  <c r="O28" i="1"/>
  <c r="P28" i="1"/>
  <c r="Q28" i="1"/>
  <c r="R28" i="1"/>
  <c r="S28" i="1"/>
  <c r="U28" i="1"/>
  <c r="V28" i="1"/>
  <c r="W28" i="1"/>
  <c r="X28" i="1"/>
  <c r="Y28" i="1"/>
  <c r="Z28" i="1"/>
  <c r="AA28" i="1"/>
  <c r="AB28" i="1"/>
  <c r="A29" i="1"/>
  <c r="B29" i="1"/>
  <c r="C29" i="1"/>
  <c r="D29" i="1"/>
  <c r="E29" i="1"/>
  <c r="F29" i="1"/>
  <c r="G29" i="1"/>
  <c r="H29" i="1"/>
  <c r="I29" i="1"/>
  <c r="J29" i="1"/>
  <c r="K29" i="1"/>
  <c r="L29" i="1"/>
  <c r="M29" i="1"/>
  <c r="N29" i="1"/>
  <c r="O29" i="1"/>
  <c r="P29" i="1"/>
  <c r="Q29" i="1"/>
  <c r="R29" i="1"/>
  <c r="S29" i="1"/>
  <c r="U29" i="1"/>
  <c r="V29" i="1"/>
  <c r="W29" i="1"/>
  <c r="X29" i="1"/>
  <c r="Y29" i="1"/>
  <c r="Z29" i="1"/>
  <c r="AA29" i="1"/>
  <c r="AB29" i="1"/>
  <c r="A30" i="1"/>
  <c r="B30" i="1"/>
  <c r="C30" i="1"/>
  <c r="D30" i="1"/>
  <c r="E30" i="1"/>
  <c r="F30" i="1"/>
  <c r="G30" i="1"/>
  <c r="H30" i="1"/>
  <c r="I30" i="1"/>
  <c r="J30" i="1"/>
  <c r="K30" i="1"/>
  <c r="L30" i="1"/>
  <c r="M30" i="1"/>
  <c r="N30" i="1"/>
  <c r="O30" i="1"/>
  <c r="P30" i="1"/>
  <c r="Q30" i="1"/>
  <c r="R30" i="1"/>
  <c r="S30" i="1"/>
  <c r="U30" i="1"/>
  <c r="V30" i="1"/>
  <c r="W30" i="1"/>
  <c r="X30" i="1"/>
  <c r="Y30" i="1"/>
  <c r="Z30" i="1"/>
  <c r="AA30" i="1"/>
  <c r="AB30" i="1"/>
  <c r="A31" i="1"/>
  <c r="B31" i="1"/>
  <c r="C31" i="1"/>
  <c r="D31" i="1"/>
  <c r="E31" i="1"/>
  <c r="F31" i="1"/>
  <c r="G31" i="1"/>
  <c r="H31" i="1"/>
  <c r="I31" i="1"/>
  <c r="J31" i="1"/>
  <c r="K31" i="1"/>
  <c r="L31" i="1"/>
  <c r="M31" i="1"/>
  <c r="N31" i="1"/>
  <c r="O31" i="1"/>
  <c r="P31" i="1"/>
  <c r="Q31" i="1"/>
  <c r="R31" i="1"/>
  <c r="S31" i="1"/>
  <c r="U31" i="1"/>
  <c r="V31" i="1"/>
  <c r="W31" i="1"/>
  <c r="X31" i="1"/>
  <c r="Y31" i="1"/>
  <c r="Z31" i="1"/>
  <c r="AA31" i="1"/>
  <c r="AB31" i="1"/>
  <c r="A32" i="1"/>
  <c r="B32" i="1"/>
  <c r="C32" i="1"/>
  <c r="D32" i="1"/>
  <c r="E32" i="1"/>
  <c r="F32" i="1"/>
  <c r="G32" i="1"/>
  <c r="H32" i="1"/>
  <c r="I32" i="1"/>
  <c r="J32" i="1"/>
  <c r="K32" i="1"/>
  <c r="L32" i="1"/>
  <c r="M32" i="1"/>
  <c r="N32" i="1"/>
  <c r="O32" i="1"/>
  <c r="P32" i="1"/>
  <c r="Q32" i="1"/>
  <c r="R32" i="1"/>
  <c r="S32" i="1"/>
  <c r="U32" i="1"/>
  <c r="V32" i="1"/>
  <c r="W32" i="1"/>
  <c r="X32" i="1"/>
  <c r="Y32" i="1"/>
  <c r="Z32" i="1"/>
  <c r="AA32" i="1"/>
  <c r="AB32" i="1"/>
  <c r="A33" i="1"/>
  <c r="B33" i="1"/>
  <c r="C33" i="1"/>
  <c r="D33" i="1"/>
  <c r="E33" i="1"/>
  <c r="F33" i="1"/>
  <c r="G33" i="1"/>
  <c r="H33" i="1"/>
  <c r="I33" i="1"/>
  <c r="J33" i="1"/>
  <c r="K33" i="1"/>
  <c r="L33" i="1"/>
  <c r="M33" i="1"/>
  <c r="N33" i="1"/>
  <c r="O33" i="1"/>
  <c r="P33" i="1"/>
  <c r="Q33" i="1"/>
  <c r="R33" i="1"/>
  <c r="S33" i="1"/>
  <c r="U33" i="1"/>
  <c r="V33" i="1"/>
  <c r="W33" i="1"/>
  <c r="X33" i="1"/>
  <c r="Y33" i="1"/>
  <c r="Z33" i="1"/>
  <c r="AA33" i="1"/>
  <c r="AB33" i="1"/>
  <c r="A34" i="1"/>
  <c r="B34" i="1"/>
  <c r="C34" i="1"/>
  <c r="D34" i="1"/>
  <c r="E34" i="1"/>
  <c r="F34" i="1"/>
  <c r="G34" i="1"/>
  <c r="H34" i="1"/>
  <c r="I34" i="1"/>
  <c r="J34" i="1"/>
  <c r="K34" i="1"/>
  <c r="L34" i="1"/>
  <c r="M34" i="1"/>
  <c r="N34" i="1"/>
  <c r="O34" i="1"/>
  <c r="P34" i="1"/>
  <c r="Q34" i="1"/>
  <c r="R34" i="1"/>
  <c r="S34" i="1"/>
  <c r="U34" i="1"/>
  <c r="V34" i="1"/>
  <c r="W34" i="1"/>
  <c r="X34" i="1"/>
  <c r="Y34" i="1"/>
  <c r="Z34" i="1"/>
  <c r="AA34" i="1"/>
  <c r="AB34" i="1"/>
  <c r="A35" i="1"/>
  <c r="B35" i="1"/>
  <c r="C35" i="1"/>
  <c r="D35" i="1"/>
  <c r="E35" i="1"/>
  <c r="F35" i="1"/>
  <c r="G35" i="1"/>
  <c r="H35" i="1"/>
  <c r="I35" i="1"/>
  <c r="J35" i="1"/>
  <c r="K35" i="1"/>
  <c r="L35" i="1"/>
  <c r="M35" i="1"/>
  <c r="N35" i="1"/>
  <c r="O35" i="1"/>
  <c r="P35" i="1"/>
  <c r="Q35" i="1"/>
  <c r="R35" i="1"/>
  <c r="S35" i="1"/>
  <c r="U35" i="1"/>
  <c r="V35" i="1"/>
  <c r="W35" i="1"/>
  <c r="X35" i="1"/>
  <c r="Y35" i="1"/>
  <c r="Z35" i="1"/>
  <c r="AA35" i="1"/>
  <c r="AB35" i="1"/>
  <c r="A36" i="1"/>
  <c r="B36" i="1"/>
  <c r="C36" i="1"/>
  <c r="D36" i="1"/>
  <c r="E36" i="1"/>
  <c r="F36" i="1"/>
  <c r="G36" i="1"/>
  <c r="H36" i="1"/>
  <c r="I36" i="1"/>
  <c r="J36" i="1"/>
  <c r="K36" i="1"/>
  <c r="L36" i="1"/>
  <c r="M36" i="1"/>
  <c r="N36" i="1"/>
  <c r="O36" i="1"/>
  <c r="P36" i="1"/>
  <c r="Q36" i="1"/>
  <c r="R36" i="1"/>
  <c r="S36" i="1"/>
  <c r="U36" i="1"/>
  <c r="V36" i="1"/>
  <c r="W36" i="1"/>
  <c r="X36" i="1"/>
  <c r="Y36" i="1"/>
  <c r="Z36" i="1"/>
  <c r="AA36" i="1"/>
  <c r="AB36" i="1"/>
  <c r="A37" i="1"/>
  <c r="B37" i="1"/>
  <c r="C37" i="1"/>
  <c r="D37" i="1"/>
  <c r="E37" i="1"/>
  <c r="F37" i="1"/>
  <c r="G37" i="1"/>
  <c r="H37" i="1"/>
  <c r="I37" i="1"/>
  <c r="J37" i="1"/>
  <c r="K37" i="1"/>
  <c r="L37" i="1"/>
  <c r="M37" i="1"/>
  <c r="N37" i="1"/>
  <c r="O37" i="1"/>
  <c r="P37" i="1"/>
  <c r="Q37" i="1"/>
  <c r="R37" i="1"/>
  <c r="S37" i="1"/>
  <c r="U37" i="1"/>
  <c r="V37" i="1"/>
  <c r="W37" i="1"/>
  <c r="X37" i="1"/>
  <c r="Y37" i="1"/>
  <c r="Z37" i="1"/>
  <c r="AA37" i="1"/>
  <c r="AB37" i="1"/>
  <c r="A38" i="1"/>
  <c r="B38" i="1"/>
  <c r="C38" i="1"/>
  <c r="D38" i="1"/>
  <c r="E38" i="1"/>
  <c r="F38" i="1"/>
  <c r="G38" i="1"/>
  <c r="H38" i="1"/>
  <c r="I38" i="1"/>
  <c r="J38" i="1"/>
  <c r="K38" i="1"/>
  <c r="L38" i="1"/>
  <c r="M38" i="1"/>
  <c r="N38" i="1"/>
  <c r="O38" i="1"/>
  <c r="P38" i="1"/>
  <c r="Q38" i="1"/>
  <c r="R38" i="1"/>
  <c r="S38" i="1"/>
  <c r="U38" i="1"/>
  <c r="V38" i="1"/>
  <c r="W38" i="1"/>
  <c r="X38" i="1"/>
  <c r="Y38" i="1"/>
  <c r="Z38" i="1"/>
  <c r="AA38" i="1"/>
  <c r="AB38" i="1"/>
  <c r="A39" i="1"/>
  <c r="B39" i="1"/>
  <c r="C39" i="1"/>
  <c r="D39" i="1"/>
  <c r="E39" i="1"/>
  <c r="F39" i="1"/>
  <c r="G39" i="1"/>
  <c r="H39" i="1"/>
  <c r="I39" i="1"/>
  <c r="J39" i="1"/>
  <c r="K39" i="1"/>
  <c r="L39" i="1"/>
  <c r="M39" i="1"/>
  <c r="N39" i="1"/>
  <c r="O39" i="1"/>
  <c r="P39" i="1"/>
  <c r="Q39" i="1"/>
  <c r="R39" i="1"/>
  <c r="S39" i="1"/>
  <c r="U39" i="1"/>
  <c r="V39" i="1"/>
  <c r="W39" i="1"/>
  <c r="X39" i="1"/>
  <c r="Y39" i="1"/>
  <c r="Z39" i="1"/>
  <c r="AA39" i="1"/>
  <c r="AB39" i="1"/>
  <c r="A40" i="1"/>
  <c r="B40" i="1"/>
  <c r="C40" i="1"/>
  <c r="D40" i="1"/>
  <c r="E40" i="1"/>
  <c r="F40" i="1"/>
  <c r="G40" i="1"/>
  <c r="H40" i="1"/>
  <c r="I40" i="1"/>
  <c r="J40" i="1"/>
  <c r="K40" i="1"/>
  <c r="L40" i="1"/>
  <c r="M40" i="1"/>
  <c r="N40" i="1"/>
  <c r="O40" i="1"/>
  <c r="P40" i="1"/>
  <c r="Q40" i="1"/>
  <c r="R40" i="1"/>
  <c r="S40" i="1"/>
  <c r="U40" i="1"/>
  <c r="V40" i="1"/>
  <c r="W40" i="1"/>
  <c r="X40" i="1"/>
  <c r="Y40" i="1"/>
  <c r="Z40" i="1"/>
  <c r="AA40" i="1"/>
  <c r="AB40" i="1"/>
  <c r="A41" i="1"/>
  <c r="B41" i="1"/>
  <c r="C41" i="1"/>
  <c r="D41" i="1"/>
  <c r="E41" i="1"/>
  <c r="F41" i="1"/>
  <c r="G41" i="1"/>
  <c r="H41" i="1"/>
  <c r="I41" i="1"/>
  <c r="J41" i="1"/>
  <c r="K41" i="1"/>
  <c r="L41" i="1"/>
  <c r="M41" i="1"/>
  <c r="N41" i="1"/>
  <c r="O41" i="1"/>
  <c r="P41" i="1"/>
  <c r="Q41" i="1"/>
  <c r="R41" i="1"/>
  <c r="S41" i="1"/>
  <c r="U41" i="1"/>
  <c r="V41" i="1"/>
  <c r="W41" i="1"/>
  <c r="X41" i="1"/>
  <c r="Y41" i="1"/>
  <c r="Z41" i="1"/>
  <c r="AA41" i="1"/>
  <c r="AB41" i="1"/>
  <c r="A42" i="1"/>
  <c r="B42" i="1"/>
  <c r="C42" i="1"/>
  <c r="D42" i="1"/>
  <c r="E42" i="1"/>
  <c r="F42" i="1"/>
  <c r="G42" i="1"/>
  <c r="H42" i="1"/>
  <c r="I42" i="1"/>
  <c r="J42" i="1"/>
  <c r="K42" i="1"/>
  <c r="L42" i="1"/>
  <c r="M42" i="1"/>
  <c r="N42" i="1"/>
  <c r="O42" i="1"/>
  <c r="P42" i="1"/>
  <c r="Q42" i="1"/>
  <c r="R42" i="1"/>
  <c r="S42" i="1"/>
  <c r="U42" i="1"/>
  <c r="V42" i="1"/>
  <c r="W42" i="1"/>
  <c r="X42" i="1"/>
  <c r="Y42" i="1"/>
  <c r="Z42" i="1"/>
  <c r="AA42" i="1"/>
  <c r="AB42" i="1"/>
  <c r="A43" i="1"/>
  <c r="B43" i="1"/>
  <c r="C43" i="1"/>
  <c r="D43" i="1"/>
  <c r="E43" i="1"/>
  <c r="F43" i="1"/>
  <c r="G43" i="1"/>
  <c r="H43" i="1"/>
  <c r="I43" i="1"/>
  <c r="J43" i="1"/>
  <c r="K43" i="1"/>
  <c r="L43" i="1"/>
  <c r="M43" i="1"/>
  <c r="N43" i="1"/>
  <c r="O43" i="1"/>
  <c r="P43" i="1"/>
  <c r="Q43" i="1"/>
  <c r="R43" i="1"/>
  <c r="S43" i="1"/>
  <c r="U43" i="1"/>
  <c r="V43" i="1"/>
  <c r="W43" i="1"/>
  <c r="X43" i="1"/>
  <c r="Y43" i="1"/>
  <c r="Z43" i="1"/>
  <c r="AA43" i="1"/>
  <c r="AB43" i="1"/>
  <c r="A44" i="1"/>
  <c r="B44" i="1"/>
  <c r="C44" i="1"/>
  <c r="D44" i="1"/>
  <c r="E44" i="1"/>
  <c r="F44" i="1"/>
  <c r="G44" i="1"/>
  <c r="H44" i="1"/>
  <c r="I44" i="1"/>
  <c r="J44" i="1"/>
  <c r="K44" i="1"/>
  <c r="L44" i="1"/>
  <c r="M44" i="1"/>
  <c r="N44" i="1"/>
  <c r="O44" i="1"/>
  <c r="P44" i="1"/>
  <c r="Q44" i="1"/>
  <c r="R44" i="1"/>
  <c r="S44" i="1"/>
  <c r="U44" i="1"/>
  <c r="V44" i="1"/>
  <c r="W44" i="1"/>
  <c r="X44" i="1"/>
  <c r="Y44" i="1"/>
  <c r="Z44" i="1"/>
  <c r="AA44" i="1"/>
  <c r="AB44" i="1"/>
  <c r="A45" i="1"/>
  <c r="B45" i="1"/>
  <c r="C45" i="1"/>
  <c r="D45" i="1"/>
  <c r="E45" i="1"/>
  <c r="F45" i="1"/>
  <c r="G45" i="1"/>
  <c r="H45" i="1"/>
  <c r="I45" i="1"/>
  <c r="J45" i="1"/>
  <c r="K45" i="1"/>
  <c r="L45" i="1"/>
  <c r="M45" i="1"/>
  <c r="N45" i="1"/>
  <c r="O45" i="1"/>
  <c r="P45" i="1"/>
  <c r="Q45" i="1"/>
  <c r="R45" i="1"/>
  <c r="S45" i="1"/>
  <c r="U45" i="1"/>
  <c r="V45" i="1"/>
  <c r="W45" i="1"/>
  <c r="X45" i="1"/>
  <c r="Y45" i="1"/>
  <c r="Z45" i="1"/>
  <c r="AA45" i="1"/>
  <c r="AB45" i="1"/>
  <c r="A46" i="1"/>
  <c r="B46" i="1"/>
  <c r="C46" i="1"/>
  <c r="D46" i="1"/>
  <c r="E46" i="1"/>
  <c r="F46" i="1"/>
  <c r="G46" i="1"/>
  <c r="H46" i="1"/>
  <c r="I46" i="1"/>
  <c r="J46" i="1"/>
  <c r="K46" i="1"/>
  <c r="L46" i="1"/>
  <c r="M46" i="1"/>
  <c r="N46" i="1"/>
  <c r="O46" i="1"/>
  <c r="P46" i="1"/>
  <c r="Q46" i="1"/>
  <c r="R46" i="1"/>
  <c r="S46" i="1"/>
  <c r="U46" i="1"/>
  <c r="V46" i="1"/>
  <c r="W46" i="1"/>
  <c r="X46" i="1"/>
  <c r="Y46" i="1"/>
  <c r="Z46" i="1"/>
  <c r="AA46" i="1"/>
  <c r="AB46" i="1"/>
  <c r="A47" i="1"/>
  <c r="B47" i="1"/>
  <c r="C47" i="1"/>
  <c r="D47" i="1"/>
  <c r="E47" i="1"/>
  <c r="F47" i="1"/>
  <c r="G47" i="1"/>
  <c r="H47" i="1"/>
  <c r="I47" i="1"/>
  <c r="J47" i="1"/>
  <c r="K47" i="1"/>
  <c r="L47" i="1"/>
  <c r="M47" i="1"/>
  <c r="N47" i="1"/>
  <c r="O47" i="1"/>
  <c r="P47" i="1"/>
  <c r="Q47" i="1"/>
  <c r="R47" i="1"/>
  <c r="S47" i="1"/>
  <c r="U47" i="1"/>
  <c r="V47" i="1"/>
  <c r="W47" i="1"/>
  <c r="X47" i="1"/>
  <c r="Y47" i="1"/>
  <c r="Z47" i="1"/>
  <c r="AA47" i="1"/>
  <c r="AB47" i="1"/>
  <c r="A48" i="1"/>
  <c r="B48" i="1"/>
  <c r="C48" i="1"/>
  <c r="D48" i="1"/>
  <c r="E48" i="1"/>
  <c r="F48" i="1"/>
  <c r="G48" i="1"/>
  <c r="H48" i="1"/>
  <c r="I48" i="1"/>
  <c r="J48" i="1"/>
  <c r="K48" i="1"/>
  <c r="L48" i="1"/>
  <c r="M48" i="1"/>
  <c r="N48" i="1"/>
  <c r="O48" i="1"/>
  <c r="P48" i="1"/>
  <c r="Q48" i="1"/>
  <c r="R48" i="1"/>
  <c r="S48" i="1"/>
  <c r="U48" i="1"/>
  <c r="V48" i="1"/>
  <c r="W48" i="1"/>
  <c r="X48" i="1"/>
  <c r="Y48" i="1"/>
  <c r="Z48" i="1"/>
  <c r="AA48" i="1"/>
  <c r="AB48" i="1"/>
  <c r="A49" i="1"/>
  <c r="B49" i="1"/>
  <c r="C49" i="1"/>
  <c r="D49" i="1"/>
  <c r="E49" i="1"/>
  <c r="F49" i="1"/>
  <c r="G49" i="1"/>
  <c r="H49" i="1"/>
  <c r="I49" i="1"/>
  <c r="J49" i="1"/>
  <c r="K49" i="1"/>
  <c r="L49" i="1"/>
  <c r="M49" i="1"/>
  <c r="N49" i="1"/>
  <c r="O49" i="1"/>
  <c r="P49" i="1"/>
  <c r="Q49" i="1"/>
  <c r="R49" i="1"/>
  <c r="S49" i="1"/>
  <c r="U49" i="1"/>
  <c r="V49" i="1"/>
  <c r="W49" i="1"/>
  <c r="X49" i="1"/>
  <c r="Y49" i="1"/>
  <c r="Z49" i="1"/>
  <c r="AA49" i="1"/>
  <c r="AB49" i="1"/>
  <c r="A50" i="1"/>
  <c r="B50" i="1"/>
  <c r="C50" i="1"/>
  <c r="D50" i="1"/>
  <c r="E50" i="1"/>
  <c r="F50" i="1"/>
  <c r="G50" i="1"/>
  <c r="H50" i="1"/>
  <c r="I50" i="1"/>
  <c r="J50" i="1"/>
  <c r="K50" i="1"/>
  <c r="L50" i="1"/>
  <c r="M50" i="1"/>
  <c r="N50" i="1"/>
  <c r="O50" i="1"/>
  <c r="P50" i="1"/>
  <c r="Q50" i="1"/>
  <c r="R50" i="1"/>
  <c r="S50" i="1"/>
  <c r="U50" i="1"/>
  <c r="V50" i="1"/>
  <c r="W50" i="1"/>
  <c r="X50" i="1"/>
  <c r="Y50" i="1"/>
  <c r="Z50" i="1"/>
  <c r="AA50" i="1"/>
  <c r="AB50" i="1"/>
  <c r="A51" i="1"/>
  <c r="B51" i="1"/>
  <c r="C51" i="1"/>
  <c r="D51" i="1"/>
  <c r="E51" i="1"/>
  <c r="F51" i="1"/>
  <c r="G51" i="1"/>
  <c r="H51" i="1"/>
  <c r="I51" i="1"/>
  <c r="J51" i="1"/>
  <c r="K51" i="1"/>
  <c r="L51" i="1"/>
  <c r="M51" i="1"/>
  <c r="N51" i="1"/>
  <c r="O51" i="1"/>
  <c r="P51" i="1"/>
  <c r="Q51" i="1"/>
  <c r="R51" i="1"/>
  <c r="S51" i="1"/>
  <c r="U51" i="1"/>
  <c r="V51" i="1"/>
  <c r="W51" i="1"/>
  <c r="X51" i="1"/>
  <c r="Y51" i="1"/>
  <c r="Z51" i="1"/>
  <c r="AA51" i="1"/>
  <c r="AB51" i="1"/>
  <c r="A52" i="1"/>
  <c r="B52" i="1"/>
  <c r="C52" i="1"/>
  <c r="D52" i="1"/>
  <c r="E52" i="1"/>
  <c r="F52" i="1"/>
  <c r="G52" i="1"/>
  <c r="H52" i="1"/>
  <c r="I52" i="1"/>
  <c r="J52" i="1"/>
  <c r="K52" i="1"/>
  <c r="L52" i="1"/>
  <c r="M52" i="1"/>
  <c r="N52" i="1"/>
  <c r="O52" i="1"/>
  <c r="P52" i="1"/>
  <c r="Q52" i="1"/>
  <c r="R52" i="1"/>
  <c r="S52" i="1"/>
  <c r="U52" i="1"/>
  <c r="V52" i="1"/>
  <c r="W52" i="1"/>
  <c r="X52" i="1"/>
  <c r="Y52" i="1"/>
  <c r="Z52" i="1"/>
  <c r="AA52" i="1"/>
  <c r="AB52" i="1"/>
  <c r="A53" i="1"/>
  <c r="B53" i="1"/>
  <c r="C53" i="1"/>
  <c r="D53" i="1"/>
  <c r="E53" i="1"/>
  <c r="F53" i="1"/>
  <c r="G53" i="1"/>
  <c r="H53" i="1"/>
  <c r="I53" i="1"/>
  <c r="J53" i="1"/>
  <c r="K53" i="1"/>
  <c r="L53" i="1"/>
  <c r="M53" i="1"/>
  <c r="N53" i="1"/>
  <c r="O53" i="1"/>
  <c r="P53" i="1"/>
  <c r="Q53" i="1"/>
  <c r="R53" i="1"/>
  <c r="S53" i="1"/>
  <c r="U53" i="1"/>
  <c r="V53" i="1"/>
  <c r="W53" i="1"/>
  <c r="X53" i="1"/>
  <c r="Y53" i="1"/>
  <c r="Z53" i="1"/>
  <c r="AA53" i="1"/>
  <c r="AB53" i="1"/>
  <c r="A54" i="1"/>
  <c r="B54" i="1"/>
  <c r="C54" i="1"/>
  <c r="D54" i="1"/>
  <c r="E54" i="1"/>
  <c r="F54" i="1"/>
  <c r="G54" i="1"/>
  <c r="H54" i="1"/>
  <c r="I54" i="1"/>
  <c r="J54" i="1"/>
  <c r="K54" i="1"/>
  <c r="L54" i="1"/>
  <c r="M54" i="1"/>
  <c r="N54" i="1"/>
  <c r="O54" i="1"/>
  <c r="P54" i="1"/>
  <c r="Q54" i="1"/>
  <c r="R54" i="1"/>
  <c r="S54" i="1"/>
  <c r="U54" i="1"/>
  <c r="V54" i="1"/>
  <c r="W54" i="1"/>
  <c r="X54" i="1"/>
  <c r="Y54" i="1"/>
  <c r="Z54" i="1"/>
  <c r="AA54" i="1"/>
  <c r="AB54" i="1"/>
  <c r="A55" i="1"/>
  <c r="B55" i="1"/>
  <c r="C55" i="1"/>
  <c r="D55" i="1"/>
  <c r="E55" i="1"/>
  <c r="F55" i="1"/>
  <c r="G55" i="1"/>
  <c r="H55" i="1"/>
  <c r="I55" i="1"/>
  <c r="J55" i="1"/>
  <c r="K55" i="1"/>
  <c r="L55" i="1"/>
  <c r="M55" i="1"/>
  <c r="N55" i="1"/>
  <c r="O55" i="1"/>
  <c r="P55" i="1"/>
  <c r="Q55" i="1"/>
  <c r="R55" i="1"/>
  <c r="S55" i="1"/>
  <c r="U55" i="1"/>
  <c r="V55" i="1"/>
  <c r="W55" i="1"/>
  <c r="X55" i="1"/>
  <c r="Y55" i="1"/>
  <c r="Z55" i="1"/>
  <c r="AA55" i="1"/>
  <c r="AB55" i="1"/>
  <c r="A56" i="1"/>
  <c r="B56" i="1"/>
  <c r="C56" i="1"/>
  <c r="D56" i="1"/>
  <c r="E56" i="1"/>
  <c r="F56" i="1"/>
  <c r="G56" i="1"/>
  <c r="H56" i="1"/>
  <c r="I56" i="1"/>
  <c r="J56" i="1"/>
  <c r="K56" i="1"/>
  <c r="L56" i="1"/>
  <c r="M56" i="1"/>
  <c r="N56" i="1"/>
  <c r="O56" i="1"/>
  <c r="P56" i="1"/>
  <c r="Q56" i="1"/>
  <c r="R56" i="1"/>
  <c r="S56" i="1"/>
  <c r="U56" i="1"/>
  <c r="V56" i="1"/>
  <c r="W56" i="1"/>
  <c r="X56" i="1"/>
  <c r="Y56" i="1"/>
  <c r="Z56" i="1"/>
  <c r="AA56" i="1"/>
  <c r="AB56" i="1"/>
  <c r="A57" i="1"/>
  <c r="B57" i="1"/>
  <c r="C57" i="1"/>
  <c r="D57" i="1"/>
  <c r="E57" i="1"/>
  <c r="F57" i="1"/>
  <c r="G57" i="1"/>
  <c r="H57" i="1"/>
  <c r="I57" i="1"/>
  <c r="J57" i="1"/>
  <c r="K57" i="1"/>
  <c r="L57" i="1"/>
  <c r="M57" i="1"/>
  <c r="N57" i="1"/>
  <c r="O57" i="1"/>
  <c r="P57" i="1"/>
  <c r="Q57" i="1"/>
  <c r="R57" i="1"/>
  <c r="S57" i="1"/>
  <c r="U57" i="1"/>
  <c r="V57" i="1"/>
  <c r="W57" i="1"/>
  <c r="X57" i="1"/>
  <c r="Y57" i="1"/>
  <c r="Z57" i="1"/>
  <c r="AA57" i="1"/>
  <c r="AB57" i="1"/>
  <c r="A58" i="1"/>
  <c r="B58" i="1"/>
  <c r="C58" i="1"/>
  <c r="D58" i="1"/>
  <c r="E58" i="1"/>
  <c r="F58" i="1"/>
  <c r="G58" i="1"/>
  <c r="H58" i="1"/>
  <c r="I58" i="1"/>
  <c r="J58" i="1"/>
  <c r="K58" i="1"/>
  <c r="L58" i="1"/>
  <c r="M58" i="1"/>
  <c r="N58" i="1"/>
  <c r="O58" i="1"/>
  <c r="P58" i="1"/>
  <c r="Q58" i="1"/>
  <c r="R58" i="1"/>
  <c r="S58" i="1"/>
  <c r="U58" i="1"/>
  <c r="V58" i="1"/>
  <c r="W58" i="1"/>
  <c r="X58" i="1"/>
  <c r="Y58" i="1"/>
  <c r="Z58" i="1"/>
  <c r="AA58" i="1"/>
  <c r="AB58" i="1"/>
  <c r="A59" i="1"/>
  <c r="B59" i="1"/>
  <c r="C59" i="1"/>
  <c r="D59" i="1"/>
  <c r="E59" i="1"/>
  <c r="F59" i="1"/>
  <c r="G59" i="1"/>
  <c r="H59" i="1"/>
  <c r="I59" i="1"/>
  <c r="J59" i="1"/>
  <c r="K59" i="1"/>
  <c r="L59" i="1"/>
  <c r="M59" i="1"/>
  <c r="N59" i="1"/>
  <c r="O59" i="1"/>
  <c r="P59" i="1"/>
  <c r="Q59" i="1"/>
  <c r="R59" i="1"/>
  <c r="S59" i="1"/>
  <c r="U59" i="1"/>
  <c r="V59" i="1"/>
  <c r="W59" i="1"/>
  <c r="X59" i="1"/>
  <c r="Y59" i="1"/>
  <c r="Z59" i="1"/>
  <c r="AA59" i="1"/>
  <c r="AB59" i="1"/>
  <c r="A60" i="1"/>
  <c r="B60" i="1"/>
  <c r="C60" i="1"/>
  <c r="D60" i="1"/>
  <c r="E60" i="1"/>
  <c r="F60" i="1"/>
  <c r="G60" i="1"/>
  <c r="H60" i="1"/>
  <c r="I60" i="1"/>
  <c r="J60" i="1"/>
  <c r="K60" i="1"/>
  <c r="L60" i="1"/>
  <c r="M60" i="1"/>
  <c r="N60" i="1"/>
  <c r="O60" i="1"/>
  <c r="P60" i="1"/>
  <c r="Q60" i="1"/>
  <c r="R60" i="1"/>
  <c r="S60" i="1"/>
  <c r="U60" i="1"/>
  <c r="V60" i="1"/>
  <c r="W60" i="1"/>
  <c r="X60" i="1"/>
  <c r="Y60" i="1"/>
  <c r="Z60" i="1"/>
  <c r="AA60" i="1"/>
  <c r="AB60" i="1"/>
  <c r="A61" i="1"/>
  <c r="B61" i="1"/>
  <c r="C61" i="1"/>
  <c r="D61" i="1"/>
  <c r="E61" i="1"/>
  <c r="F61" i="1"/>
  <c r="G61" i="1"/>
  <c r="H61" i="1"/>
  <c r="I61" i="1"/>
  <c r="J61" i="1"/>
  <c r="K61" i="1"/>
  <c r="L61" i="1"/>
  <c r="M61" i="1"/>
  <c r="N61" i="1"/>
  <c r="O61" i="1"/>
  <c r="P61" i="1"/>
  <c r="Q61" i="1"/>
  <c r="R61" i="1"/>
  <c r="S61" i="1"/>
  <c r="U61" i="1"/>
  <c r="V61" i="1"/>
  <c r="W61" i="1"/>
  <c r="X61" i="1"/>
  <c r="Y61" i="1"/>
  <c r="Z61" i="1"/>
  <c r="AA61" i="1"/>
  <c r="AB61" i="1"/>
  <c r="A62" i="1"/>
  <c r="B62" i="1"/>
  <c r="C62" i="1"/>
  <c r="D62" i="1"/>
  <c r="E62" i="1"/>
  <c r="F62" i="1"/>
  <c r="G62" i="1"/>
  <c r="H62" i="1"/>
  <c r="I62" i="1"/>
  <c r="J62" i="1"/>
  <c r="K62" i="1"/>
  <c r="L62" i="1"/>
  <c r="M62" i="1"/>
  <c r="N62" i="1"/>
  <c r="O62" i="1"/>
  <c r="P62" i="1"/>
  <c r="Q62" i="1"/>
  <c r="R62" i="1"/>
  <c r="S62" i="1"/>
  <c r="U62" i="1"/>
  <c r="V62" i="1"/>
  <c r="W62" i="1"/>
  <c r="X62" i="1"/>
  <c r="Y62" i="1"/>
  <c r="Z62" i="1"/>
  <c r="AA62" i="1"/>
  <c r="AB62" i="1"/>
  <c r="A63" i="1"/>
  <c r="B63" i="1"/>
  <c r="C63" i="1"/>
  <c r="D63" i="1"/>
  <c r="E63" i="1"/>
  <c r="F63" i="1"/>
  <c r="G63" i="1"/>
  <c r="H63" i="1"/>
  <c r="I63" i="1"/>
  <c r="J63" i="1"/>
  <c r="K63" i="1"/>
  <c r="L63" i="1"/>
  <c r="M63" i="1"/>
  <c r="N63" i="1"/>
  <c r="O63" i="1"/>
  <c r="P63" i="1"/>
  <c r="Q63" i="1"/>
  <c r="R63" i="1"/>
  <c r="S63" i="1"/>
  <c r="U63" i="1"/>
  <c r="V63" i="1"/>
  <c r="W63" i="1"/>
  <c r="X63" i="1"/>
  <c r="Y63" i="1"/>
  <c r="Z63" i="1"/>
  <c r="AA63" i="1"/>
  <c r="AB63" i="1"/>
  <c r="A64" i="1"/>
  <c r="B64" i="1"/>
  <c r="C64" i="1"/>
  <c r="D64" i="1"/>
  <c r="E64" i="1"/>
  <c r="F64" i="1"/>
  <c r="G64" i="1"/>
  <c r="H64" i="1"/>
  <c r="I64" i="1"/>
  <c r="J64" i="1"/>
  <c r="K64" i="1"/>
  <c r="L64" i="1"/>
  <c r="M64" i="1"/>
  <c r="N64" i="1"/>
  <c r="O64" i="1"/>
  <c r="P64" i="1"/>
  <c r="Q64" i="1"/>
  <c r="R64" i="1"/>
  <c r="S64" i="1"/>
  <c r="U64" i="1"/>
  <c r="V64" i="1"/>
  <c r="W64" i="1"/>
  <c r="X64" i="1"/>
  <c r="Y64" i="1"/>
  <c r="Z64" i="1"/>
  <c r="AA64" i="1"/>
  <c r="AB64" i="1"/>
  <c r="A65" i="1"/>
  <c r="B65" i="1"/>
  <c r="C65" i="1"/>
  <c r="D65" i="1"/>
  <c r="E65" i="1"/>
  <c r="F65" i="1"/>
  <c r="G65" i="1"/>
  <c r="H65" i="1"/>
  <c r="I65" i="1"/>
  <c r="J65" i="1"/>
  <c r="K65" i="1"/>
  <c r="L65" i="1"/>
  <c r="M65" i="1"/>
  <c r="N65" i="1"/>
  <c r="O65" i="1"/>
  <c r="P65" i="1"/>
  <c r="Q65" i="1"/>
  <c r="R65" i="1"/>
  <c r="S65" i="1"/>
  <c r="U65" i="1"/>
  <c r="V65" i="1"/>
  <c r="W65" i="1"/>
  <c r="X65" i="1"/>
  <c r="Y65" i="1"/>
  <c r="Z65" i="1"/>
  <c r="AA65" i="1"/>
  <c r="AB65" i="1"/>
  <c r="A66" i="1"/>
  <c r="B66" i="1"/>
  <c r="C66" i="1"/>
  <c r="D66" i="1"/>
  <c r="E66" i="1"/>
  <c r="F66" i="1"/>
  <c r="G66" i="1"/>
  <c r="H66" i="1"/>
  <c r="I66" i="1"/>
  <c r="J66" i="1"/>
  <c r="K66" i="1"/>
  <c r="L66" i="1"/>
  <c r="M66" i="1"/>
  <c r="N66" i="1"/>
  <c r="O66" i="1"/>
  <c r="P66" i="1"/>
  <c r="Q66" i="1"/>
  <c r="R66" i="1"/>
  <c r="S66" i="1"/>
  <c r="U66" i="1"/>
  <c r="V66" i="1"/>
  <c r="W66" i="1"/>
  <c r="X66" i="1"/>
  <c r="Y66" i="1"/>
  <c r="Z66" i="1"/>
  <c r="AA66" i="1"/>
  <c r="AB66" i="1"/>
  <c r="A67" i="1"/>
  <c r="B67" i="1"/>
  <c r="C67" i="1"/>
  <c r="D67" i="1"/>
  <c r="E67" i="1"/>
  <c r="F67" i="1"/>
  <c r="G67" i="1"/>
  <c r="H67" i="1"/>
  <c r="I67" i="1"/>
  <c r="J67" i="1"/>
  <c r="K67" i="1"/>
  <c r="L67" i="1"/>
  <c r="M67" i="1"/>
  <c r="N67" i="1"/>
  <c r="O67" i="1"/>
  <c r="P67" i="1"/>
  <c r="Q67" i="1"/>
  <c r="R67" i="1"/>
  <c r="S67" i="1"/>
  <c r="U67" i="1"/>
  <c r="V67" i="1"/>
  <c r="W67" i="1"/>
  <c r="X67" i="1"/>
  <c r="Y67" i="1"/>
  <c r="Z67" i="1"/>
  <c r="AA67" i="1"/>
  <c r="AB67" i="1"/>
  <c r="A68" i="1"/>
  <c r="B68" i="1"/>
  <c r="C68" i="1"/>
  <c r="D68" i="1"/>
  <c r="E68" i="1"/>
  <c r="F68" i="1"/>
  <c r="G68" i="1"/>
  <c r="H68" i="1"/>
  <c r="I68" i="1"/>
  <c r="J68" i="1"/>
  <c r="K68" i="1"/>
  <c r="L68" i="1"/>
  <c r="M68" i="1"/>
  <c r="N68" i="1"/>
  <c r="O68" i="1"/>
  <c r="P68" i="1"/>
  <c r="Q68" i="1"/>
  <c r="R68" i="1"/>
  <c r="S68" i="1"/>
  <c r="U68" i="1"/>
  <c r="V68" i="1"/>
  <c r="W68" i="1"/>
  <c r="X68" i="1"/>
  <c r="Y68" i="1"/>
  <c r="Z68" i="1"/>
  <c r="AA68" i="1"/>
  <c r="AB68" i="1"/>
  <c r="A69" i="1"/>
  <c r="B69" i="1"/>
  <c r="C69" i="1"/>
  <c r="D69" i="1"/>
  <c r="E69" i="1"/>
  <c r="F69" i="1"/>
  <c r="G69" i="1"/>
  <c r="H69" i="1"/>
  <c r="I69" i="1"/>
  <c r="J69" i="1"/>
  <c r="K69" i="1"/>
  <c r="L69" i="1"/>
  <c r="M69" i="1"/>
  <c r="N69" i="1"/>
  <c r="O69" i="1"/>
  <c r="P69" i="1"/>
  <c r="Q69" i="1"/>
  <c r="R69" i="1"/>
  <c r="S69" i="1"/>
  <c r="U69" i="1"/>
  <c r="V69" i="1"/>
  <c r="W69" i="1"/>
  <c r="X69" i="1"/>
  <c r="Y69" i="1"/>
  <c r="Z69" i="1"/>
  <c r="AA69" i="1"/>
  <c r="AB69" i="1"/>
  <c r="A70" i="1"/>
  <c r="B70" i="1"/>
  <c r="C70" i="1"/>
  <c r="D70" i="1"/>
  <c r="E70" i="1"/>
  <c r="F70" i="1"/>
  <c r="G70" i="1"/>
  <c r="H70" i="1"/>
  <c r="I70" i="1"/>
  <c r="J70" i="1"/>
  <c r="K70" i="1"/>
  <c r="L70" i="1"/>
  <c r="M70" i="1"/>
  <c r="N70" i="1"/>
  <c r="O70" i="1"/>
  <c r="P70" i="1"/>
  <c r="Q70" i="1"/>
  <c r="R70" i="1"/>
  <c r="S70" i="1"/>
  <c r="U70" i="1"/>
  <c r="V70" i="1"/>
  <c r="W70" i="1"/>
  <c r="X70" i="1"/>
  <c r="Y70" i="1"/>
  <c r="Z70" i="1"/>
  <c r="AA70" i="1"/>
  <c r="AB70" i="1"/>
  <c r="A71" i="1"/>
  <c r="B71" i="1"/>
  <c r="C71" i="1"/>
  <c r="D71" i="1"/>
  <c r="E71" i="1"/>
  <c r="F71" i="1"/>
  <c r="G71" i="1"/>
  <c r="H71" i="1"/>
  <c r="I71" i="1"/>
  <c r="J71" i="1"/>
  <c r="K71" i="1"/>
  <c r="L71" i="1"/>
  <c r="M71" i="1"/>
  <c r="N71" i="1"/>
  <c r="O71" i="1"/>
  <c r="P71" i="1"/>
  <c r="Q71" i="1"/>
  <c r="R71" i="1"/>
  <c r="S71" i="1"/>
  <c r="U71" i="1"/>
  <c r="V71" i="1"/>
  <c r="W71" i="1"/>
  <c r="X71" i="1"/>
  <c r="Y71" i="1"/>
  <c r="Z71" i="1"/>
  <c r="AA71" i="1"/>
  <c r="AB71" i="1"/>
  <c r="A72" i="1"/>
  <c r="B72" i="1"/>
  <c r="C72" i="1"/>
  <c r="D72" i="1"/>
  <c r="E72" i="1"/>
  <c r="F72" i="1"/>
  <c r="G72" i="1"/>
  <c r="H72" i="1"/>
  <c r="I72" i="1"/>
  <c r="J72" i="1"/>
  <c r="K72" i="1"/>
  <c r="L72" i="1"/>
  <c r="M72" i="1"/>
  <c r="N72" i="1"/>
  <c r="O72" i="1"/>
  <c r="P72" i="1"/>
  <c r="Q72" i="1"/>
  <c r="R72" i="1"/>
  <c r="S72" i="1"/>
  <c r="U72" i="1"/>
  <c r="V72" i="1"/>
  <c r="W72" i="1"/>
  <c r="X72" i="1"/>
  <c r="Y72" i="1"/>
  <c r="Z72" i="1"/>
  <c r="AA72" i="1"/>
  <c r="AB72" i="1"/>
  <c r="A73" i="1"/>
  <c r="B73" i="1"/>
  <c r="C73" i="1"/>
  <c r="D73" i="1"/>
  <c r="E73" i="1"/>
  <c r="F73" i="1"/>
  <c r="G73" i="1"/>
  <c r="H73" i="1"/>
  <c r="I73" i="1"/>
  <c r="J73" i="1"/>
  <c r="K73" i="1"/>
  <c r="L73" i="1"/>
  <c r="M73" i="1"/>
  <c r="N73" i="1"/>
  <c r="O73" i="1"/>
  <c r="P73" i="1"/>
  <c r="Q73" i="1"/>
  <c r="R73" i="1"/>
  <c r="S73" i="1"/>
  <c r="U73" i="1"/>
  <c r="V73" i="1"/>
  <c r="W73" i="1"/>
  <c r="X73" i="1"/>
  <c r="Y73" i="1"/>
  <c r="Z73" i="1"/>
  <c r="AA73" i="1"/>
  <c r="AB73" i="1"/>
  <c r="A74" i="1"/>
  <c r="B74" i="1"/>
  <c r="C74" i="1"/>
  <c r="D74" i="1"/>
  <c r="E74" i="1"/>
  <c r="F74" i="1"/>
  <c r="G74" i="1"/>
  <c r="H74" i="1"/>
  <c r="I74" i="1"/>
  <c r="J74" i="1"/>
  <c r="K74" i="1"/>
  <c r="L74" i="1"/>
  <c r="M74" i="1"/>
  <c r="N74" i="1"/>
  <c r="O74" i="1"/>
  <c r="P74" i="1"/>
  <c r="Q74" i="1"/>
  <c r="R74" i="1"/>
  <c r="S74" i="1"/>
  <c r="U74" i="1"/>
  <c r="V74" i="1"/>
  <c r="W74" i="1"/>
  <c r="X74" i="1"/>
  <c r="Y74" i="1"/>
  <c r="Z74" i="1"/>
  <c r="AA74" i="1"/>
  <c r="AB74" i="1"/>
  <c r="A75" i="1"/>
  <c r="B75" i="1"/>
  <c r="C75" i="1"/>
  <c r="D75" i="1"/>
  <c r="E75" i="1"/>
  <c r="F75" i="1"/>
  <c r="G75" i="1"/>
  <c r="H75" i="1"/>
  <c r="I75" i="1"/>
  <c r="J75" i="1"/>
  <c r="K75" i="1"/>
  <c r="L75" i="1"/>
  <c r="M75" i="1"/>
  <c r="N75" i="1"/>
  <c r="O75" i="1"/>
  <c r="P75" i="1"/>
  <c r="Q75" i="1"/>
  <c r="R75" i="1"/>
  <c r="S75" i="1"/>
  <c r="U75" i="1"/>
  <c r="V75" i="1"/>
  <c r="W75" i="1"/>
  <c r="X75" i="1"/>
  <c r="Y75" i="1"/>
  <c r="Z75" i="1"/>
  <c r="AA75" i="1"/>
  <c r="AB75" i="1"/>
  <c r="A76" i="1"/>
  <c r="B76" i="1"/>
  <c r="C76" i="1"/>
  <c r="D76" i="1"/>
  <c r="E76" i="1"/>
  <c r="F76" i="1"/>
  <c r="G76" i="1"/>
  <c r="H76" i="1"/>
  <c r="I76" i="1"/>
  <c r="J76" i="1"/>
  <c r="K76" i="1"/>
  <c r="L76" i="1"/>
  <c r="M76" i="1"/>
  <c r="N76" i="1"/>
  <c r="O76" i="1"/>
  <c r="P76" i="1"/>
  <c r="Q76" i="1"/>
  <c r="R76" i="1"/>
  <c r="S76" i="1"/>
  <c r="U76" i="1"/>
  <c r="V76" i="1"/>
  <c r="W76" i="1"/>
  <c r="X76" i="1"/>
  <c r="Y76" i="1"/>
  <c r="Z76" i="1"/>
  <c r="AA76" i="1"/>
  <c r="AB76" i="1"/>
  <c r="A77" i="1"/>
  <c r="B77" i="1"/>
  <c r="C77" i="1"/>
  <c r="D77" i="1"/>
  <c r="E77" i="1"/>
  <c r="F77" i="1"/>
  <c r="G77" i="1"/>
  <c r="H77" i="1"/>
  <c r="I77" i="1"/>
  <c r="J77" i="1"/>
  <c r="K77" i="1"/>
  <c r="L77" i="1"/>
  <c r="M77" i="1"/>
  <c r="N77" i="1"/>
  <c r="O77" i="1"/>
  <c r="P77" i="1"/>
  <c r="Q77" i="1"/>
  <c r="R77" i="1"/>
  <c r="S77" i="1"/>
  <c r="U77" i="1"/>
  <c r="V77" i="1"/>
  <c r="W77" i="1"/>
  <c r="X77" i="1"/>
  <c r="Y77" i="1"/>
  <c r="Z77" i="1"/>
  <c r="AA77" i="1"/>
  <c r="AB77" i="1"/>
  <c r="A78" i="1"/>
  <c r="B78" i="1"/>
  <c r="C78" i="1"/>
  <c r="D78" i="1"/>
  <c r="E78" i="1"/>
  <c r="F78" i="1"/>
  <c r="G78" i="1"/>
  <c r="H78" i="1"/>
  <c r="I78" i="1"/>
  <c r="J78" i="1"/>
  <c r="K78" i="1"/>
  <c r="L78" i="1"/>
  <c r="M78" i="1"/>
  <c r="N78" i="1"/>
  <c r="O78" i="1"/>
  <c r="P78" i="1"/>
  <c r="Q78" i="1"/>
  <c r="R78" i="1"/>
  <c r="S78" i="1"/>
  <c r="U78" i="1"/>
  <c r="V78" i="1"/>
  <c r="W78" i="1"/>
  <c r="X78" i="1"/>
  <c r="Y78" i="1"/>
  <c r="Z78" i="1"/>
  <c r="AA78" i="1"/>
  <c r="AB78" i="1"/>
  <c r="A79" i="1"/>
  <c r="B79" i="1"/>
  <c r="C79" i="1"/>
  <c r="D79" i="1"/>
  <c r="E79" i="1"/>
  <c r="F79" i="1"/>
  <c r="G79" i="1"/>
  <c r="H79" i="1"/>
  <c r="I79" i="1"/>
  <c r="J79" i="1"/>
  <c r="K79" i="1"/>
  <c r="L79" i="1"/>
  <c r="M79" i="1"/>
  <c r="N79" i="1"/>
  <c r="O79" i="1"/>
  <c r="P79" i="1"/>
  <c r="Q79" i="1"/>
  <c r="R79" i="1"/>
  <c r="S79" i="1"/>
  <c r="U79" i="1"/>
  <c r="V79" i="1"/>
  <c r="W79" i="1"/>
  <c r="X79" i="1"/>
  <c r="Y79" i="1"/>
  <c r="Z79" i="1"/>
  <c r="AA79" i="1"/>
  <c r="AB79" i="1"/>
  <c r="A80" i="1"/>
  <c r="B80" i="1"/>
  <c r="C80" i="1"/>
  <c r="D80" i="1"/>
  <c r="E80" i="1"/>
  <c r="F80" i="1"/>
  <c r="G80" i="1"/>
  <c r="H80" i="1"/>
  <c r="I80" i="1"/>
  <c r="J80" i="1"/>
  <c r="K80" i="1"/>
  <c r="L80" i="1"/>
  <c r="M80" i="1"/>
  <c r="N80" i="1"/>
  <c r="O80" i="1"/>
  <c r="P80" i="1"/>
  <c r="Q80" i="1"/>
  <c r="R80" i="1"/>
  <c r="S80" i="1"/>
  <c r="U80" i="1"/>
  <c r="V80" i="1"/>
  <c r="W80" i="1"/>
  <c r="X80" i="1"/>
  <c r="Y80" i="1"/>
  <c r="Z80" i="1"/>
  <c r="AA80" i="1"/>
  <c r="AB80" i="1"/>
  <c r="A81" i="1"/>
  <c r="B81" i="1"/>
  <c r="C81" i="1"/>
  <c r="D81" i="1"/>
  <c r="E81" i="1"/>
  <c r="F81" i="1"/>
  <c r="G81" i="1"/>
  <c r="H81" i="1"/>
  <c r="I81" i="1"/>
  <c r="J81" i="1"/>
  <c r="K81" i="1"/>
  <c r="L81" i="1"/>
  <c r="M81" i="1"/>
  <c r="N81" i="1"/>
  <c r="O81" i="1"/>
  <c r="P81" i="1"/>
  <c r="Q81" i="1"/>
  <c r="R81" i="1"/>
  <c r="S81" i="1"/>
  <c r="U81" i="1"/>
  <c r="V81" i="1"/>
  <c r="W81" i="1"/>
  <c r="X81" i="1"/>
  <c r="Y81" i="1"/>
  <c r="Z81" i="1"/>
  <c r="AA81" i="1"/>
  <c r="AB81" i="1"/>
  <c r="A82" i="1"/>
  <c r="B82" i="1"/>
  <c r="C82" i="1"/>
  <c r="D82" i="1"/>
  <c r="E82" i="1"/>
  <c r="F82" i="1"/>
  <c r="G82" i="1"/>
  <c r="H82" i="1"/>
  <c r="I82" i="1"/>
  <c r="J82" i="1"/>
  <c r="K82" i="1"/>
  <c r="L82" i="1"/>
  <c r="M82" i="1"/>
  <c r="N82" i="1"/>
  <c r="O82" i="1"/>
  <c r="P82" i="1"/>
  <c r="Q82" i="1"/>
  <c r="R82" i="1"/>
  <c r="S82" i="1"/>
  <c r="U82" i="1"/>
  <c r="V82" i="1"/>
  <c r="W82" i="1"/>
  <c r="X82" i="1"/>
  <c r="Y82" i="1"/>
  <c r="Z82" i="1"/>
  <c r="AA82" i="1"/>
  <c r="AB82" i="1"/>
  <c r="A83" i="1"/>
  <c r="B83" i="1"/>
  <c r="C83" i="1"/>
  <c r="D83" i="1"/>
  <c r="E83" i="1"/>
  <c r="F83" i="1"/>
  <c r="G83" i="1"/>
  <c r="H83" i="1"/>
  <c r="I83" i="1"/>
  <c r="J83" i="1"/>
  <c r="K83" i="1"/>
  <c r="L83" i="1"/>
  <c r="M83" i="1"/>
  <c r="N83" i="1"/>
  <c r="O83" i="1"/>
  <c r="P83" i="1"/>
  <c r="Q83" i="1"/>
  <c r="R83" i="1"/>
  <c r="S83" i="1"/>
  <c r="U83" i="1"/>
  <c r="V83" i="1"/>
  <c r="W83" i="1"/>
  <c r="X83" i="1"/>
  <c r="Y83" i="1"/>
  <c r="Z83" i="1"/>
  <c r="AA83" i="1"/>
  <c r="AB83" i="1"/>
  <c r="A84" i="1"/>
  <c r="B84" i="1"/>
  <c r="C84" i="1"/>
  <c r="D84" i="1"/>
  <c r="E84" i="1"/>
  <c r="F84" i="1"/>
  <c r="G84" i="1"/>
  <c r="H84" i="1"/>
  <c r="I84" i="1"/>
  <c r="J84" i="1"/>
  <c r="K84" i="1"/>
  <c r="L84" i="1"/>
  <c r="M84" i="1"/>
  <c r="N84" i="1"/>
  <c r="O84" i="1"/>
  <c r="P84" i="1"/>
  <c r="Q84" i="1"/>
  <c r="R84" i="1"/>
  <c r="S84" i="1"/>
  <c r="U84" i="1"/>
  <c r="V84" i="1"/>
  <c r="W84" i="1"/>
  <c r="X84" i="1"/>
  <c r="Y84" i="1"/>
  <c r="Z84" i="1"/>
  <c r="AA84" i="1"/>
  <c r="AB84" i="1"/>
  <c r="A85" i="1"/>
  <c r="B85" i="1"/>
  <c r="C85" i="1"/>
  <c r="D85" i="1"/>
  <c r="E85" i="1"/>
  <c r="F85" i="1"/>
  <c r="G85" i="1"/>
  <c r="H85" i="1"/>
  <c r="I85" i="1"/>
  <c r="J85" i="1"/>
  <c r="K85" i="1"/>
  <c r="L85" i="1"/>
  <c r="M85" i="1"/>
  <c r="N85" i="1"/>
  <c r="O85" i="1"/>
  <c r="P85" i="1"/>
  <c r="Q85" i="1"/>
  <c r="R85" i="1"/>
  <c r="S85" i="1"/>
  <c r="U85" i="1"/>
  <c r="V85" i="1"/>
  <c r="W85" i="1"/>
  <c r="X85" i="1"/>
  <c r="Y85" i="1"/>
  <c r="Z85" i="1"/>
  <c r="AA85" i="1"/>
  <c r="AB85" i="1"/>
  <c r="A86" i="1"/>
  <c r="B86" i="1"/>
  <c r="C86" i="1"/>
  <c r="D86" i="1"/>
  <c r="E86" i="1"/>
  <c r="F86" i="1"/>
  <c r="G86" i="1"/>
  <c r="H86" i="1"/>
  <c r="I86" i="1"/>
  <c r="J86" i="1"/>
  <c r="K86" i="1"/>
  <c r="L86" i="1"/>
  <c r="M86" i="1"/>
  <c r="N86" i="1"/>
  <c r="O86" i="1"/>
  <c r="P86" i="1"/>
  <c r="Q86" i="1"/>
  <c r="R86" i="1"/>
  <c r="S86" i="1"/>
  <c r="U86" i="1"/>
  <c r="V86" i="1"/>
  <c r="W86" i="1"/>
  <c r="X86" i="1"/>
  <c r="Y86" i="1"/>
  <c r="Z86" i="1"/>
  <c r="AA86" i="1"/>
  <c r="AB86" i="1"/>
  <c r="A87" i="1"/>
  <c r="B87" i="1"/>
  <c r="C87" i="1"/>
  <c r="D87" i="1"/>
  <c r="E87" i="1"/>
  <c r="F87" i="1"/>
  <c r="G87" i="1"/>
  <c r="H87" i="1"/>
  <c r="I87" i="1"/>
  <c r="J87" i="1"/>
  <c r="K87" i="1"/>
  <c r="L87" i="1"/>
  <c r="M87" i="1"/>
  <c r="N87" i="1"/>
  <c r="O87" i="1"/>
  <c r="P87" i="1"/>
  <c r="Q87" i="1"/>
  <c r="R87" i="1"/>
  <c r="S87" i="1"/>
  <c r="U87" i="1"/>
  <c r="V87" i="1"/>
  <c r="W87" i="1"/>
  <c r="X87" i="1"/>
  <c r="Y87" i="1"/>
  <c r="Z87" i="1"/>
  <c r="AA87" i="1"/>
  <c r="AB87" i="1"/>
  <c r="A88" i="1"/>
  <c r="B88" i="1"/>
  <c r="C88" i="1"/>
  <c r="D88" i="1"/>
  <c r="E88" i="1"/>
  <c r="F88" i="1"/>
  <c r="G88" i="1"/>
  <c r="H88" i="1"/>
  <c r="I88" i="1"/>
  <c r="J88" i="1"/>
  <c r="K88" i="1"/>
  <c r="L88" i="1"/>
  <c r="M88" i="1"/>
  <c r="N88" i="1"/>
  <c r="O88" i="1"/>
  <c r="P88" i="1"/>
  <c r="Q88" i="1"/>
  <c r="R88" i="1"/>
  <c r="S88" i="1"/>
  <c r="U88" i="1"/>
  <c r="V88" i="1"/>
  <c r="W88" i="1"/>
  <c r="X88" i="1"/>
  <c r="Y88" i="1"/>
  <c r="Z88" i="1"/>
  <c r="AA88" i="1"/>
  <c r="AB88" i="1"/>
  <c r="A89" i="1"/>
  <c r="B89" i="1"/>
  <c r="C89" i="1"/>
  <c r="D89" i="1"/>
  <c r="E89" i="1"/>
  <c r="F89" i="1"/>
  <c r="G89" i="1"/>
  <c r="H89" i="1"/>
  <c r="I89" i="1"/>
  <c r="J89" i="1"/>
  <c r="K89" i="1"/>
  <c r="L89" i="1"/>
  <c r="M89" i="1"/>
  <c r="N89" i="1"/>
  <c r="O89" i="1"/>
  <c r="P89" i="1"/>
  <c r="Q89" i="1"/>
  <c r="R89" i="1"/>
  <c r="S89" i="1"/>
  <c r="U89" i="1"/>
  <c r="V89" i="1"/>
  <c r="W89" i="1"/>
  <c r="X89" i="1"/>
  <c r="Y89" i="1"/>
  <c r="Z89" i="1"/>
  <c r="AA89" i="1"/>
  <c r="AB89" i="1"/>
  <c r="A90" i="1"/>
  <c r="B90" i="1"/>
  <c r="C90" i="1"/>
  <c r="D90" i="1"/>
  <c r="E90" i="1"/>
  <c r="F90" i="1"/>
  <c r="G90" i="1"/>
  <c r="H90" i="1"/>
  <c r="I90" i="1"/>
  <c r="J90" i="1"/>
  <c r="K90" i="1"/>
  <c r="L90" i="1"/>
  <c r="M90" i="1"/>
  <c r="N90" i="1"/>
  <c r="O90" i="1"/>
  <c r="P90" i="1"/>
  <c r="Q90" i="1"/>
  <c r="R90" i="1"/>
  <c r="S90" i="1"/>
  <c r="U90" i="1"/>
  <c r="V90" i="1"/>
  <c r="W90" i="1"/>
  <c r="X90" i="1"/>
  <c r="Y90" i="1"/>
  <c r="Z90" i="1"/>
  <c r="AA90" i="1"/>
  <c r="AB90" i="1"/>
  <c r="A91" i="1"/>
  <c r="B91" i="1"/>
  <c r="C91" i="1"/>
  <c r="D91" i="1"/>
  <c r="E91" i="1"/>
  <c r="F91" i="1"/>
  <c r="G91" i="1"/>
  <c r="H91" i="1"/>
  <c r="I91" i="1"/>
  <c r="J91" i="1"/>
  <c r="K91" i="1"/>
  <c r="L91" i="1"/>
  <c r="M91" i="1"/>
  <c r="N91" i="1"/>
  <c r="O91" i="1"/>
  <c r="P91" i="1"/>
  <c r="Q91" i="1"/>
  <c r="R91" i="1"/>
  <c r="S91" i="1"/>
  <c r="U91" i="1"/>
  <c r="V91" i="1"/>
  <c r="W91" i="1"/>
  <c r="X91" i="1"/>
  <c r="Y91" i="1"/>
  <c r="Z91" i="1"/>
  <c r="AA91" i="1"/>
  <c r="AB91" i="1"/>
  <c r="A92" i="1"/>
  <c r="B92" i="1"/>
  <c r="C92" i="1"/>
  <c r="D92" i="1"/>
  <c r="E92" i="1"/>
  <c r="F92" i="1"/>
  <c r="G92" i="1"/>
  <c r="H92" i="1"/>
  <c r="I92" i="1"/>
  <c r="J92" i="1"/>
  <c r="K92" i="1"/>
  <c r="L92" i="1"/>
  <c r="M92" i="1"/>
  <c r="N92" i="1"/>
  <c r="O92" i="1"/>
  <c r="P92" i="1"/>
  <c r="Q92" i="1"/>
  <c r="R92" i="1"/>
  <c r="S92" i="1"/>
  <c r="U92" i="1"/>
  <c r="V92" i="1"/>
  <c r="W92" i="1"/>
  <c r="X92" i="1"/>
  <c r="Y92" i="1"/>
  <c r="Z92" i="1"/>
  <c r="AA92" i="1"/>
  <c r="AB92" i="1"/>
  <c r="A93" i="1"/>
  <c r="B93" i="1"/>
  <c r="C93" i="1"/>
  <c r="D93" i="1"/>
  <c r="E93" i="1"/>
  <c r="F93" i="1"/>
  <c r="G93" i="1"/>
  <c r="H93" i="1"/>
  <c r="I93" i="1"/>
  <c r="J93" i="1"/>
  <c r="K93" i="1"/>
  <c r="L93" i="1"/>
  <c r="M93" i="1"/>
  <c r="N93" i="1"/>
  <c r="O93" i="1"/>
  <c r="P93" i="1"/>
  <c r="Q93" i="1"/>
  <c r="R93" i="1"/>
  <c r="S93" i="1"/>
  <c r="U93" i="1"/>
  <c r="V93" i="1"/>
  <c r="W93" i="1"/>
  <c r="X93" i="1"/>
  <c r="Y93" i="1"/>
  <c r="Z93" i="1"/>
  <c r="AA93" i="1"/>
  <c r="AB93" i="1"/>
  <c r="A94" i="1"/>
  <c r="B94" i="1"/>
  <c r="C94" i="1"/>
  <c r="D94" i="1"/>
  <c r="E94" i="1"/>
  <c r="F94" i="1"/>
  <c r="G94" i="1"/>
  <c r="H94" i="1"/>
  <c r="I94" i="1"/>
  <c r="J94" i="1"/>
  <c r="K94" i="1"/>
  <c r="L94" i="1"/>
  <c r="M94" i="1"/>
  <c r="N94" i="1"/>
  <c r="O94" i="1"/>
  <c r="P94" i="1"/>
  <c r="Q94" i="1"/>
  <c r="R94" i="1"/>
  <c r="S94" i="1"/>
  <c r="U94" i="1"/>
  <c r="V94" i="1"/>
  <c r="W94" i="1"/>
  <c r="X94" i="1"/>
  <c r="Y94" i="1"/>
  <c r="Z94" i="1"/>
  <c r="AA94" i="1"/>
  <c r="AB94" i="1"/>
  <c r="A95" i="1"/>
  <c r="B95" i="1"/>
  <c r="C95" i="1"/>
  <c r="D95" i="1"/>
  <c r="E95" i="1"/>
  <c r="F95" i="1"/>
  <c r="G95" i="1"/>
  <c r="H95" i="1"/>
  <c r="I95" i="1"/>
  <c r="J95" i="1"/>
  <c r="K95" i="1"/>
  <c r="L95" i="1"/>
  <c r="M95" i="1"/>
  <c r="N95" i="1"/>
  <c r="O95" i="1"/>
  <c r="P95" i="1"/>
  <c r="Q95" i="1"/>
  <c r="R95" i="1"/>
  <c r="S95" i="1"/>
  <c r="U95" i="1"/>
  <c r="V95" i="1"/>
  <c r="W95" i="1"/>
  <c r="X95" i="1"/>
  <c r="Y95" i="1"/>
  <c r="Z95" i="1"/>
  <c r="AA95" i="1"/>
  <c r="AB95" i="1"/>
  <c r="A96" i="1"/>
  <c r="B96" i="1"/>
  <c r="C96" i="1"/>
  <c r="D96" i="1"/>
  <c r="E96" i="1"/>
  <c r="F96" i="1"/>
  <c r="G96" i="1"/>
  <c r="H96" i="1"/>
  <c r="I96" i="1"/>
  <c r="J96" i="1"/>
  <c r="K96" i="1"/>
  <c r="L96" i="1"/>
  <c r="M96" i="1"/>
  <c r="N96" i="1"/>
  <c r="O96" i="1"/>
  <c r="P96" i="1"/>
  <c r="Q96" i="1"/>
  <c r="R96" i="1"/>
  <c r="S96" i="1"/>
  <c r="U96" i="1"/>
  <c r="V96" i="1"/>
  <c r="W96" i="1"/>
  <c r="X96" i="1"/>
  <c r="Y96" i="1"/>
  <c r="Z96" i="1"/>
  <c r="AA96" i="1"/>
  <c r="AB96" i="1"/>
  <c r="A97" i="1"/>
  <c r="B97" i="1"/>
  <c r="C97" i="1"/>
  <c r="D97" i="1"/>
  <c r="E97" i="1"/>
  <c r="F97" i="1"/>
  <c r="G97" i="1"/>
  <c r="H97" i="1"/>
  <c r="I97" i="1"/>
  <c r="J97" i="1"/>
  <c r="K97" i="1"/>
  <c r="L97" i="1"/>
  <c r="M97" i="1"/>
  <c r="N97" i="1"/>
  <c r="O97" i="1"/>
  <c r="P97" i="1"/>
  <c r="Q97" i="1"/>
  <c r="R97" i="1"/>
  <c r="S97" i="1"/>
  <c r="U97" i="1"/>
  <c r="V97" i="1"/>
  <c r="W97" i="1"/>
  <c r="X97" i="1"/>
  <c r="Y97" i="1"/>
  <c r="Z97" i="1"/>
  <c r="AA97" i="1"/>
  <c r="AB97" i="1"/>
  <c r="A98" i="1"/>
  <c r="B98" i="1"/>
  <c r="C98" i="1"/>
  <c r="D98" i="1"/>
  <c r="E98" i="1"/>
  <c r="F98" i="1"/>
  <c r="G98" i="1"/>
  <c r="H98" i="1"/>
  <c r="I98" i="1"/>
  <c r="J98" i="1"/>
  <c r="K98" i="1"/>
  <c r="L98" i="1"/>
  <c r="M98" i="1"/>
  <c r="N98" i="1"/>
  <c r="O98" i="1"/>
  <c r="P98" i="1"/>
  <c r="Q98" i="1"/>
  <c r="R98" i="1"/>
  <c r="S98" i="1"/>
  <c r="U98" i="1"/>
  <c r="V98" i="1"/>
  <c r="W98" i="1"/>
  <c r="X98" i="1"/>
  <c r="Y98" i="1"/>
  <c r="Z98" i="1"/>
  <c r="AA98" i="1"/>
  <c r="AB98" i="1"/>
  <c r="A99" i="1"/>
  <c r="B99" i="1"/>
  <c r="C99" i="1"/>
  <c r="D99" i="1"/>
  <c r="E99" i="1"/>
  <c r="F99" i="1"/>
  <c r="G99" i="1"/>
  <c r="H99" i="1"/>
  <c r="I99" i="1"/>
  <c r="J99" i="1"/>
  <c r="K99" i="1"/>
  <c r="L99" i="1"/>
  <c r="M99" i="1"/>
  <c r="N99" i="1"/>
  <c r="O99" i="1"/>
  <c r="P99" i="1"/>
  <c r="Q99" i="1"/>
  <c r="R99" i="1"/>
  <c r="S99" i="1"/>
  <c r="U99" i="1"/>
  <c r="V99" i="1"/>
  <c r="W99" i="1"/>
  <c r="X99" i="1"/>
  <c r="Y99" i="1"/>
  <c r="Z99" i="1"/>
  <c r="AA99" i="1"/>
  <c r="AB99" i="1"/>
  <c r="A100" i="1"/>
  <c r="B100" i="1"/>
  <c r="C100" i="1"/>
  <c r="D100" i="1"/>
  <c r="E100" i="1"/>
  <c r="F100" i="1"/>
  <c r="G100" i="1"/>
  <c r="H100" i="1"/>
  <c r="I100" i="1"/>
  <c r="J100" i="1"/>
  <c r="K100" i="1"/>
  <c r="L100" i="1"/>
  <c r="M100" i="1"/>
  <c r="N100" i="1"/>
  <c r="O100" i="1"/>
  <c r="P100" i="1"/>
  <c r="Q100" i="1"/>
  <c r="R100" i="1"/>
  <c r="S100" i="1"/>
  <c r="U100" i="1"/>
  <c r="V100" i="1"/>
  <c r="W100" i="1"/>
  <c r="X100" i="1"/>
  <c r="Y100" i="1"/>
  <c r="Z100" i="1"/>
  <c r="AA100" i="1"/>
  <c r="AB100" i="1"/>
  <c r="A101" i="1"/>
  <c r="B101" i="1"/>
  <c r="C101" i="1"/>
  <c r="D101" i="1"/>
  <c r="E101" i="1"/>
  <c r="F101" i="1"/>
  <c r="G101" i="1"/>
  <c r="H101" i="1"/>
  <c r="I101" i="1"/>
  <c r="J101" i="1"/>
  <c r="K101" i="1"/>
  <c r="L101" i="1"/>
  <c r="M101" i="1"/>
  <c r="N101" i="1"/>
  <c r="O101" i="1"/>
  <c r="P101" i="1"/>
  <c r="Q101" i="1"/>
  <c r="R101" i="1"/>
  <c r="S101" i="1"/>
  <c r="U101" i="1"/>
  <c r="V101" i="1"/>
  <c r="W101" i="1"/>
  <c r="X101" i="1"/>
  <c r="Y101" i="1"/>
  <c r="Z101" i="1"/>
  <c r="AA101" i="1"/>
  <c r="AB101" i="1"/>
  <c r="A102" i="1"/>
  <c r="B102" i="1"/>
  <c r="C102" i="1"/>
  <c r="D102" i="1"/>
  <c r="E102" i="1"/>
  <c r="F102" i="1"/>
  <c r="G102" i="1"/>
  <c r="H102" i="1"/>
  <c r="I102" i="1"/>
  <c r="J102" i="1"/>
  <c r="K102" i="1"/>
  <c r="L102" i="1"/>
  <c r="M102" i="1"/>
  <c r="N102" i="1"/>
  <c r="O102" i="1"/>
  <c r="P102" i="1"/>
  <c r="Q102" i="1"/>
  <c r="R102" i="1"/>
  <c r="S102" i="1"/>
  <c r="U102" i="1"/>
  <c r="V102" i="1"/>
  <c r="W102" i="1"/>
  <c r="X102" i="1"/>
  <c r="Y102" i="1"/>
  <c r="Z102" i="1"/>
  <c r="AA102" i="1"/>
  <c r="AB102" i="1"/>
  <c r="A103" i="1"/>
  <c r="B103" i="1"/>
  <c r="C103" i="1"/>
  <c r="D103" i="1"/>
  <c r="E103" i="1"/>
  <c r="F103" i="1"/>
  <c r="G103" i="1"/>
  <c r="H103" i="1"/>
  <c r="I103" i="1"/>
  <c r="J103" i="1"/>
  <c r="K103" i="1"/>
  <c r="L103" i="1"/>
  <c r="M103" i="1"/>
  <c r="N103" i="1"/>
  <c r="O103" i="1"/>
  <c r="P103" i="1"/>
  <c r="Q103" i="1"/>
  <c r="R103" i="1"/>
  <c r="S103" i="1"/>
  <c r="U103" i="1"/>
  <c r="V103" i="1"/>
  <c r="W103" i="1"/>
  <c r="X103" i="1"/>
  <c r="Y103" i="1"/>
  <c r="Z103" i="1"/>
  <c r="AA103" i="1"/>
  <c r="AB103" i="1"/>
  <c r="A104" i="1"/>
  <c r="B104" i="1"/>
  <c r="C104" i="1"/>
  <c r="D104" i="1"/>
  <c r="E104" i="1"/>
  <c r="F104" i="1"/>
  <c r="G104" i="1"/>
  <c r="H104" i="1"/>
  <c r="I104" i="1"/>
  <c r="J104" i="1"/>
  <c r="K104" i="1"/>
  <c r="L104" i="1"/>
  <c r="M104" i="1"/>
  <c r="N104" i="1"/>
  <c r="O104" i="1"/>
  <c r="P104" i="1"/>
  <c r="Q104" i="1"/>
  <c r="R104" i="1"/>
  <c r="S104" i="1"/>
  <c r="U104" i="1"/>
  <c r="V104" i="1"/>
  <c r="W104" i="1"/>
  <c r="X104" i="1"/>
  <c r="Y104" i="1"/>
  <c r="Z104" i="1"/>
  <c r="AA104" i="1"/>
  <c r="AB104" i="1"/>
  <c r="A105" i="1"/>
  <c r="B105" i="1"/>
  <c r="C105" i="1"/>
  <c r="D105" i="1"/>
  <c r="E105" i="1"/>
  <c r="F105" i="1"/>
  <c r="G105" i="1"/>
  <c r="H105" i="1"/>
  <c r="I105" i="1"/>
  <c r="J105" i="1"/>
  <c r="K105" i="1"/>
  <c r="L105" i="1"/>
  <c r="M105" i="1"/>
  <c r="N105" i="1"/>
  <c r="O105" i="1"/>
  <c r="P105" i="1"/>
  <c r="Q105" i="1"/>
  <c r="R105" i="1"/>
  <c r="S105" i="1"/>
  <c r="U105" i="1"/>
  <c r="V105" i="1"/>
  <c r="W105" i="1"/>
  <c r="X105" i="1"/>
  <c r="Y105" i="1"/>
  <c r="Z105" i="1"/>
  <c r="AA105" i="1"/>
  <c r="AB105" i="1"/>
  <c r="A106" i="1"/>
  <c r="B106" i="1"/>
  <c r="C106" i="1"/>
  <c r="D106" i="1"/>
  <c r="E106" i="1"/>
  <c r="F106" i="1"/>
  <c r="G106" i="1"/>
  <c r="H106" i="1"/>
  <c r="I106" i="1"/>
  <c r="J106" i="1"/>
  <c r="K106" i="1"/>
  <c r="L106" i="1"/>
  <c r="M106" i="1"/>
  <c r="N106" i="1"/>
  <c r="O106" i="1"/>
  <c r="P106" i="1"/>
  <c r="Q106" i="1"/>
  <c r="R106" i="1"/>
  <c r="S106" i="1"/>
  <c r="U106" i="1"/>
  <c r="V106" i="1"/>
  <c r="W106" i="1"/>
  <c r="X106" i="1"/>
  <c r="Y106" i="1"/>
  <c r="Z106" i="1"/>
  <c r="AA106" i="1"/>
  <c r="AB106" i="1"/>
  <c r="A107" i="1"/>
  <c r="B107" i="1"/>
  <c r="C107" i="1"/>
  <c r="D107" i="1"/>
  <c r="E107" i="1"/>
  <c r="F107" i="1"/>
  <c r="G107" i="1"/>
  <c r="H107" i="1"/>
  <c r="I107" i="1"/>
  <c r="J107" i="1"/>
  <c r="K107" i="1"/>
  <c r="L107" i="1"/>
  <c r="M107" i="1"/>
  <c r="N107" i="1"/>
  <c r="O107" i="1"/>
  <c r="P107" i="1"/>
  <c r="Q107" i="1"/>
  <c r="R107" i="1"/>
  <c r="S107" i="1"/>
  <c r="U107" i="1"/>
  <c r="V107" i="1"/>
  <c r="W107" i="1"/>
  <c r="X107" i="1"/>
  <c r="Y107" i="1"/>
  <c r="Z107" i="1"/>
  <c r="AA107" i="1"/>
  <c r="AB107" i="1"/>
  <c r="A108" i="1"/>
  <c r="B108" i="1"/>
  <c r="C108" i="1"/>
  <c r="D108" i="1"/>
  <c r="E108" i="1"/>
  <c r="F108" i="1"/>
  <c r="G108" i="1"/>
  <c r="H108" i="1"/>
  <c r="I108" i="1"/>
  <c r="J108" i="1"/>
  <c r="K108" i="1"/>
  <c r="L108" i="1"/>
  <c r="M108" i="1"/>
  <c r="N108" i="1"/>
  <c r="O108" i="1"/>
  <c r="P108" i="1"/>
  <c r="Q108" i="1"/>
  <c r="R108" i="1"/>
  <c r="S108" i="1"/>
  <c r="U108" i="1"/>
  <c r="V108" i="1"/>
  <c r="W108" i="1"/>
  <c r="X108" i="1"/>
  <c r="Y108" i="1"/>
  <c r="Z108" i="1"/>
  <c r="AA108" i="1"/>
  <c r="AB108" i="1"/>
  <c r="A109" i="1"/>
  <c r="B109" i="1"/>
  <c r="C109" i="1"/>
  <c r="D109" i="1"/>
  <c r="E109" i="1"/>
  <c r="F109" i="1"/>
  <c r="G109" i="1"/>
  <c r="H109" i="1"/>
  <c r="I109" i="1"/>
  <c r="J109" i="1"/>
  <c r="K109" i="1"/>
  <c r="L109" i="1"/>
  <c r="M109" i="1"/>
  <c r="N109" i="1"/>
  <c r="O109" i="1"/>
  <c r="P109" i="1"/>
  <c r="Q109" i="1"/>
  <c r="R109" i="1"/>
  <c r="S109" i="1"/>
  <c r="U109" i="1"/>
  <c r="V109" i="1"/>
  <c r="W109" i="1"/>
  <c r="X109" i="1"/>
  <c r="Y109" i="1"/>
  <c r="Z109" i="1"/>
  <c r="AA109" i="1"/>
  <c r="AB109" i="1"/>
  <c r="A110" i="1"/>
  <c r="B110" i="1"/>
  <c r="C110" i="1"/>
  <c r="D110" i="1"/>
  <c r="E110" i="1"/>
  <c r="F110" i="1"/>
  <c r="G110" i="1"/>
  <c r="H110" i="1"/>
  <c r="I110" i="1"/>
  <c r="J110" i="1"/>
  <c r="K110" i="1"/>
  <c r="L110" i="1"/>
  <c r="M110" i="1"/>
  <c r="N110" i="1"/>
  <c r="O110" i="1"/>
  <c r="P110" i="1"/>
  <c r="Q110" i="1"/>
  <c r="R110" i="1"/>
  <c r="S110" i="1"/>
  <c r="U110" i="1"/>
  <c r="V110" i="1"/>
  <c r="W110" i="1"/>
  <c r="X110" i="1"/>
  <c r="Y110" i="1"/>
  <c r="Z110" i="1"/>
  <c r="AA110" i="1"/>
  <c r="AB110" i="1"/>
  <c r="A111" i="1"/>
  <c r="B111" i="1"/>
  <c r="C111" i="1"/>
  <c r="D111" i="1"/>
  <c r="E111" i="1"/>
  <c r="F111" i="1"/>
  <c r="G111" i="1"/>
  <c r="H111" i="1"/>
  <c r="I111" i="1"/>
  <c r="J111" i="1"/>
  <c r="K111" i="1"/>
  <c r="L111" i="1"/>
  <c r="M111" i="1"/>
  <c r="N111" i="1"/>
  <c r="O111" i="1"/>
  <c r="P111" i="1"/>
  <c r="Q111" i="1"/>
  <c r="R111" i="1"/>
  <c r="S111" i="1"/>
  <c r="U111" i="1"/>
  <c r="V111" i="1"/>
  <c r="W111" i="1"/>
  <c r="X111" i="1"/>
  <c r="Y111" i="1"/>
  <c r="Z111" i="1"/>
  <c r="AA111" i="1"/>
  <c r="AB111" i="1"/>
  <c r="A112" i="1"/>
  <c r="B112" i="1"/>
  <c r="C112" i="1"/>
  <c r="D112" i="1"/>
  <c r="E112" i="1"/>
  <c r="F112" i="1"/>
  <c r="G112" i="1"/>
  <c r="H112" i="1"/>
  <c r="I112" i="1"/>
  <c r="J112" i="1"/>
  <c r="K112" i="1"/>
  <c r="L112" i="1"/>
  <c r="M112" i="1"/>
  <c r="N112" i="1"/>
  <c r="O112" i="1"/>
  <c r="P112" i="1"/>
  <c r="Q112" i="1"/>
  <c r="R112" i="1"/>
  <c r="S112" i="1"/>
  <c r="U112" i="1"/>
  <c r="V112" i="1"/>
  <c r="W112" i="1"/>
  <c r="X112" i="1"/>
  <c r="Y112" i="1"/>
  <c r="Z112" i="1"/>
  <c r="AA112" i="1"/>
  <c r="AB112" i="1"/>
  <c r="A113" i="1"/>
  <c r="B113" i="1"/>
  <c r="C113" i="1"/>
  <c r="D113" i="1"/>
  <c r="E113" i="1"/>
  <c r="F113" i="1"/>
  <c r="G113" i="1"/>
  <c r="H113" i="1"/>
  <c r="I113" i="1"/>
  <c r="J113" i="1"/>
  <c r="K113" i="1"/>
  <c r="L113" i="1"/>
  <c r="M113" i="1"/>
  <c r="N113" i="1"/>
  <c r="O113" i="1"/>
  <c r="P113" i="1"/>
  <c r="Q113" i="1"/>
  <c r="R113" i="1"/>
  <c r="S113" i="1"/>
  <c r="U113" i="1"/>
  <c r="V113" i="1"/>
  <c r="W113" i="1"/>
  <c r="X113" i="1"/>
  <c r="Y113" i="1"/>
  <c r="Z113" i="1"/>
  <c r="AA113" i="1"/>
  <c r="AB113" i="1"/>
  <c r="A114" i="1"/>
  <c r="B114" i="1"/>
  <c r="C114" i="1"/>
  <c r="D114" i="1"/>
  <c r="E114" i="1"/>
  <c r="F114" i="1"/>
  <c r="G114" i="1"/>
  <c r="H114" i="1"/>
  <c r="I114" i="1"/>
  <c r="J114" i="1"/>
  <c r="K114" i="1"/>
  <c r="L114" i="1"/>
  <c r="M114" i="1"/>
  <c r="N114" i="1"/>
  <c r="O114" i="1"/>
  <c r="P114" i="1"/>
  <c r="Q114" i="1"/>
  <c r="R114" i="1"/>
  <c r="S114" i="1"/>
  <c r="U114" i="1"/>
  <c r="V114" i="1"/>
  <c r="W114" i="1"/>
  <c r="X114" i="1"/>
  <c r="Y114" i="1"/>
  <c r="Z114" i="1"/>
  <c r="AA114" i="1"/>
  <c r="AB114" i="1"/>
  <c r="A115" i="1"/>
  <c r="B115" i="1"/>
  <c r="C115" i="1"/>
  <c r="D115" i="1"/>
  <c r="E115" i="1"/>
  <c r="F115" i="1"/>
  <c r="G115" i="1"/>
  <c r="H115" i="1"/>
  <c r="I115" i="1"/>
  <c r="J115" i="1"/>
  <c r="K115" i="1"/>
  <c r="L115" i="1"/>
  <c r="M115" i="1"/>
  <c r="N115" i="1"/>
  <c r="O115" i="1"/>
  <c r="P115" i="1"/>
  <c r="Q115" i="1"/>
  <c r="R115" i="1"/>
  <c r="S115" i="1"/>
  <c r="U115" i="1"/>
  <c r="V115" i="1"/>
  <c r="W115" i="1"/>
  <c r="X115" i="1"/>
  <c r="Y115" i="1"/>
  <c r="Z115" i="1"/>
  <c r="AA115" i="1"/>
  <c r="AB115" i="1"/>
  <c r="A116" i="1"/>
  <c r="B116" i="1"/>
  <c r="C116" i="1"/>
  <c r="D116" i="1"/>
  <c r="E116" i="1"/>
  <c r="F116" i="1"/>
  <c r="G116" i="1"/>
  <c r="H116" i="1"/>
  <c r="I116" i="1"/>
  <c r="J116" i="1"/>
  <c r="K116" i="1"/>
  <c r="L116" i="1"/>
  <c r="M116" i="1"/>
  <c r="N116" i="1"/>
  <c r="O116" i="1"/>
  <c r="P116" i="1"/>
  <c r="Q116" i="1"/>
  <c r="R116" i="1"/>
  <c r="S116" i="1"/>
  <c r="U116" i="1"/>
  <c r="V116" i="1"/>
  <c r="W116" i="1"/>
  <c r="X116" i="1"/>
  <c r="Y116" i="1"/>
  <c r="Z116" i="1"/>
  <c r="AA116" i="1"/>
  <c r="AB116" i="1"/>
  <c r="A117" i="1"/>
  <c r="B117" i="1"/>
  <c r="C117" i="1"/>
  <c r="D117" i="1"/>
  <c r="E117" i="1"/>
  <c r="F117" i="1"/>
  <c r="G117" i="1"/>
  <c r="H117" i="1"/>
  <c r="I117" i="1"/>
  <c r="J117" i="1"/>
  <c r="K117" i="1"/>
  <c r="L117" i="1"/>
  <c r="M117" i="1"/>
  <c r="N117" i="1"/>
  <c r="O117" i="1"/>
  <c r="P117" i="1"/>
  <c r="Q117" i="1"/>
  <c r="R117" i="1"/>
  <c r="S117" i="1"/>
  <c r="U117" i="1"/>
  <c r="V117" i="1"/>
  <c r="W117" i="1"/>
  <c r="X117" i="1"/>
  <c r="Y117" i="1"/>
  <c r="Z117" i="1"/>
  <c r="AA117" i="1"/>
  <c r="AB117" i="1"/>
  <c r="A118" i="1"/>
  <c r="B118" i="1"/>
  <c r="C118" i="1"/>
  <c r="D118" i="1"/>
  <c r="E118" i="1"/>
  <c r="F118" i="1"/>
  <c r="G118" i="1"/>
  <c r="H118" i="1"/>
  <c r="I118" i="1"/>
  <c r="J118" i="1"/>
  <c r="K118" i="1"/>
  <c r="L118" i="1"/>
  <c r="M118" i="1"/>
  <c r="N118" i="1"/>
  <c r="O118" i="1"/>
  <c r="P118" i="1"/>
  <c r="Q118" i="1"/>
  <c r="R118" i="1"/>
  <c r="S118" i="1"/>
  <c r="U118" i="1"/>
  <c r="V118" i="1"/>
  <c r="W118" i="1"/>
  <c r="X118" i="1"/>
  <c r="Y118" i="1"/>
  <c r="Z118" i="1"/>
  <c r="AA118" i="1"/>
  <c r="AB118" i="1"/>
  <c r="A119" i="1"/>
  <c r="B119" i="1"/>
  <c r="C119" i="1"/>
  <c r="D119" i="1"/>
  <c r="E119" i="1"/>
  <c r="F119" i="1"/>
  <c r="G119" i="1"/>
  <c r="H119" i="1"/>
  <c r="I119" i="1"/>
  <c r="J119" i="1"/>
  <c r="K119" i="1"/>
  <c r="L119" i="1"/>
  <c r="M119" i="1"/>
  <c r="N119" i="1"/>
  <c r="O119" i="1"/>
  <c r="P119" i="1"/>
  <c r="Q119" i="1"/>
  <c r="R119" i="1"/>
  <c r="S119" i="1"/>
  <c r="U119" i="1"/>
  <c r="V119" i="1"/>
  <c r="W119" i="1"/>
  <c r="X119" i="1"/>
  <c r="Y119" i="1"/>
  <c r="Z119" i="1"/>
  <c r="AA119" i="1"/>
  <c r="AB119" i="1"/>
  <c r="A120" i="1"/>
  <c r="B120" i="1"/>
  <c r="C120" i="1"/>
  <c r="D120" i="1"/>
  <c r="E120" i="1"/>
  <c r="F120" i="1"/>
  <c r="G120" i="1"/>
  <c r="H120" i="1"/>
  <c r="I120" i="1"/>
  <c r="J120" i="1"/>
  <c r="K120" i="1"/>
  <c r="L120" i="1"/>
  <c r="M120" i="1"/>
  <c r="N120" i="1"/>
  <c r="O120" i="1"/>
  <c r="P120" i="1"/>
  <c r="Q120" i="1"/>
  <c r="R120" i="1"/>
  <c r="S120" i="1"/>
  <c r="U120" i="1"/>
  <c r="V120" i="1"/>
  <c r="W120" i="1"/>
  <c r="X120" i="1"/>
  <c r="Y120" i="1"/>
  <c r="Z120" i="1"/>
  <c r="AA120" i="1"/>
  <c r="AB120" i="1"/>
  <c r="A121" i="1"/>
  <c r="B121" i="1"/>
  <c r="C121" i="1"/>
  <c r="D121" i="1"/>
  <c r="E121" i="1"/>
  <c r="F121" i="1"/>
  <c r="G121" i="1"/>
  <c r="H121" i="1"/>
  <c r="I121" i="1"/>
  <c r="J121" i="1"/>
  <c r="K121" i="1"/>
  <c r="L121" i="1"/>
  <c r="M121" i="1"/>
  <c r="N121" i="1"/>
  <c r="O121" i="1"/>
  <c r="P121" i="1"/>
  <c r="Q121" i="1"/>
  <c r="R121" i="1"/>
  <c r="S121" i="1"/>
  <c r="U121" i="1"/>
  <c r="V121" i="1"/>
  <c r="W121" i="1"/>
  <c r="X121" i="1"/>
  <c r="Y121" i="1"/>
  <c r="Z121" i="1"/>
  <c r="AA121" i="1"/>
  <c r="AB121" i="1"/>
  <c r="A122" i="1"/>
  <c r="B122" i="1"/>
  <c r="C122" i="1"/>
  <c r="D122" i="1"/>
  <c r="E122" i="1"/>
  <c r="F122" i="1"/>
  <c r="G122" i="1"/>
  <c r="H122" i="1"/>
  <c r="I122" i="1"/>
  <c r="J122" i="1"/>
  <c r="K122" i="1"/>
  <c r="L122" i="1"/>
  <c r="M122" i="1"/>
  <c r="N122" i="1"/>
  <c r="O122" i="1"/>
  <c r="P122" i="1"/>
  <c r="Q122" i="1"/>
  <c r="R122" i="1"/>
  <c r="S122" i="1"/>
  <c r="U122" i="1"/>
  <c r="V122" i="1"/>
  <c r="W122" i="1"/>
  <c r="X122" i="1"/>
  <c r="Y122" i="1"/>
  <c r="Z122" i="1"/>
  <c r="AA122" i="1"/>
  <c r="AB122" i="1"/>
  <c r="A123" i="1"/>
  <c r="B123" i="1"/>
  <c r="C123" i="1"/>
  <c r="D123" i="1"/>
  <c r="E123" i="1"/>
  <c r="F123" i="1"/>
  <c r="G123" i="1"/>
  <c r="H123" i="1"/>
  <c r="I123" i="1"/>
  <c r="J123" i="1"/>
  <c r="K123" i="1"/>
  <c r="L123" i="1"/>
  <c r="M123" i="1"/>
  <c r="N123" i="1"/>
  <c r="O123" i="1"/>
  <c r="P123" i="1"/>
  <c r="Q123" i="1"/>
  <c r="R123" i="1"/>
  <c r="S123" i="1"/>
  <c r="U123" i="1"/>
  <c r="V123" i="1"/>
  <c r="W123" i="1"/>
  <c r="X123" i="1"/>
  <c r="Y123" i="1"/>
  <c r="Z123" i="1"/>
  <c r="AA123" i="1"/>
  <c r="AB123" i="1"/>
  <c r="A124" i="1"/>
  <c r="B124" i="1"/>
  <c r="C124" i="1"/>
  <c r="D124" i="1"/>
  <c r="E124" i="1"/>
  <c r="F124" i="1"/>
  <c r="G124" i="1"/>
  <c r="H124" i="1"/>
  <c r="I124" i="1"/>
  <c r="J124" i="1"/>
  <c r="K124" i="1"/>
  <c r="L124" i="1"/>
  <c r="M124" i="1"/>
  <c r="N124" i="1"/>
  <c r="O124" i="1"/>
  <c r="P124" i="1"/>
  <c r="Q124" i="1"/>
  <c r="R124" i="1"/>
  <c r="S124" i="1"/>
  <c r="U124" i="1"/>
  <c r="V124" i="1"/>
  <c r="W124" i="1"/>
  <c r="X124" i="1"/>
  <c r="Y124" i="1"/>
  <c r="Z124" i="1"/>
  <c r="AA124" i="1"/>
  <c r="AB124" i="1"/>
  <c r="A125" i="1"/>
  <c r="B125" i="1"/>
  <c r="C125" i="1"/>
  <c r="D125" i="1"/>
  <c r="E125" i="1"/>
  <c r="F125" i="1"/>
  <c r="G125" i="1"/>
  <c r="H125" i="1"/>
  <c r="I125" i="1"/>
  <c r="J125" i="1"/>
  <c r="K125" i="1"/>
  <c r="L125" i="1"/>
  <c r="M125" i="1"/>
  <c r="N125" i="1"/>
  <c r="O125" i="1"/>
  <c r="P125" i="1"/>
  <c r="Q125" i="1"/>
  <c r="R125" i="1"/>
  <c r="S125" i="1"/>
  <c r="U125" i="1"/>
  <c r="V125" i="1"/>
  <c r="W125" i="1"/>
  <c r="X125" i="1"/>
  <c r="Y125" i="1"/>
  <c r="Z125" i="1"/>
  <c r="AA125" i="1"/>
  <c r="AB125" i="1"/>
  <c r="A126" i="1"/>
  <c r="B126" i="1"/>
  <c r="C126" i="1"/>
  <c r="D126" i="1"/>
  <c r="E126" i="1"/>
  <c r="F126" i="1"/>
  <c r="G126" i="1"/>
  <c r="H126" i="1"/>
  <c r="I126" i="1"/>
  <c r="J126" i="1"/>
  <c r="K126" i="1"/>
  <c r="L126" i="1"/>
  <c r="M126" i="1"/>
  <c r="N126" i="1"/>
  <c r="O126" i="1"/>
  <c r="P126" i="1"/>
  <c r="Q126" i="1"/>
  <c r="R126" i="1"/>
  <c r="S126" i="1"/>
  <c r="U126" i="1"/>
  <c r="V126" i="1"/>
  <c r="W126" i="1"/>
  <c r="X126" i="1"/>
  <c r="Y126" i="1"/>
  <c r="Z126" i="1"/>
  <c r="AA126" i="1"/>
  <c r="AB126" i="1"/>
  <c r="A127" i="1"/>
  <c r="B127" i="1"/>
  <c r="C127" i="1"/>
  <c r="D127" i="1"/>
  <c r="E127" i="1"/>
  <c r="F127" i="1"/>
  <c r="G127" i="1"/>
  <c r="H127" i="1"/>
  <c r="I127" i="1"/>
  <c r="J127" i="1"/>
  <c r="K127" i="1"/>
  <c r="L127" i="1"/>
  <c r="M127" i="1"/>
  <c r="N127" i="1"/>
  <c r="O127" i="1"/>
  <c r="P127" i="1"/>
  <c r="Q127" i="1"/>
  <c r="R127" i="1"/>
  <c r="S127" i="1"/>
  <c r="U127" i="1"/>
  <c r="V127" i="1"/>
  <c r="W127" i="1"/>
  <c r="X127" i="1"/>
  <c r="Y127" i="1"/>
  <c r="Z127" i="1"/>
  <c r="AA127" i="1"/>
  <c r="AB127" i="1"/>
  <c r="A128" i="1"/>
  <c r="B128" i="1"/>
  <c r="C128" i="1"/>
  <c r="D128" i="1"/>
  <c r="E128" i="1"/>
  <c r="F128" i="1"/>
  <c r="G128" i="1"/>
  <c r="H128" i="1"/>
  <c r="I128" i="1"/>
  <c r="J128" i="1"/>
  <c r="K128" i="1"/>
  <c r="L128" i="1"/>
  <c r="M128" i="1"/>
  <c r="N128" i="1"/>
  <c r="O128" i="1"/>
  <c r="P128" i="1"/>
  <c r="Q128" i="1"/>
  <c r="R128" i="1"/>
  <c r="S128" i="1"/>
  <c r="U128" i="1"/>
  <c r="V128" i="1"/>
  <c r="W128" i="1"/>
  <c r="X128" i="1"/>
  <c r="Y128" i="1"/>
  <c r="Z128" i="1"/>
  <c r="AA128" i="1"/>
  <c r="AB128" i="1"/>
  <c r="A129" i="1"/>
  <c r="B129" i="1"/>
  <c r="C129" i="1"/>
  <c r="D129" i="1"/>
  <c r="E129" i="1"/>
  <c r="F129" i="1"/>
  <c r="G129" i="1"/>
  <c r="H129" i="1"/>
  <c r="I129" i="1"/>
  <c r="J129" i="1"/>
  <c r="K129" i="1"/>
  <c r="L129" i="1"/>
  <c r="M129" i="1"/>
  <c r="N129" i="1"/>
  <c r="O129" i="1"/>
  <c r="P129" i="1"/>
  <c r="Q129" i="1"/>
  <c r="R129" i="1"/>
  <c r="S129" i="1"/>
  <c r="U129" i="1"/>
  <c r="V129" i="1"/>
  <c r="W129" i="1"/>
  <c r="X129" i="1"/>
  <c r="Y129" i="1"/>
  <c r="Z129" i="1"/>
  <c r="AA129" i="1"/>
  <c r="AB129" i="1"/>
  <c r="A130" i="1"/>
  <c r="B130" i="1"/>
  <c r="C130" i="1"/>
  <c r="D130" i="1"/>
  <c r="E130" i="1"/>
  <c r="F130" i="1"/>
  <c r="G130" i="1"/>
  <c r="H130" i="1"/>
  <c r="I130" i="1"/>
  <c r="J130" i="1"/>
  <c r="K130" i="1"/>
  <c r="L130" i="1"/>
  <c r="M130" i="1"/>
  <c r="N130" i="1"/>
  <c r="O130" i="1"/>
  <c r="P130" i="1"/>
  <c r="Q130" i="1"/>
  <c r="R130" i="1"/>
  <c r="S130" i="1"/>
  <c r="U130" i="1"/>
  <c r="V130" i="1"/>
  <c r="W130" i="1"/>
  <c r="X130" i="1"/>
  <c r="Y130" i="1"/>
  <c r="Z130" i="1"/>
  <c r="AA130" i="1"/>
  <c r="AB130" i="1"/>
  <c r="A131" i="1"/>
  <c r="B131" i="1"/>
  <c r="C131" i="1"/>
  <c r="D131" i="1"/>
  <c r="E131" i="1"/>
  <c r="F131" i="1"/>
  <c r="G131" i="1"/>
  <c r="H131" i="1"/>
  <c r="I131" i="1"/>
  <c r="J131" i="1"/>
  <c r="K131" i="1"/>
  <c r="L131" i="1"/>
  <c r="M131" i="1"/>
  <c r="N131" i="1"/>
  <c r="O131" i="1"/>
  <c r="P131" i="1"/>
  <c r="Q131" i="1"/>
  <c r="R131" i="1"/>
  <c r="S131" i="1"/>
  <c r="U131" i="1"/>
  <c r="V131" i="1"/>
  <c r="W131" i="1"/>
  <c r="X131" i="1"/>
  <c r="Y131" i="1"/>
  <c r="Z131" i="1"/>
  <c r="AA131" i="1"/>
  <c r="AB131" i="1"/>
  <c r="A132" i="1"/>
  <c r="B132" i="1"/>
  <c r="C132" i="1"/>
  <c r="D132" i="1"/>
  <c r="E132" i="1"/>
  <c r="F132" i="1"/>
  <c r="G132" i="1"/>
  <c r="H132" i="1"/>
  <c r="I132" i="1"/>
  <c r="J132" i="1"/>
  <c r="K132" i="1"/>
  <c r="L132" i="1"/>
  <c r="M132" i="1"/>
  <c r="N132" i="1"/>
  <c r="O132" i="1"/>
  <c r="P132" i="1"/>
  <c r="Q132" i="1"/>
  <c r="R132" i="1"/>
  <c r="S132" i="1"/>
  <c r="U132" i="1"/>
  <c r="V132" i="1"/>
  <c r="W132" i="1"/>
  <c r="X132" i="1"/>
  <c r="Y132" i="1"/>
  <c r="Z132" i="1"/>
  <c r="AA132" i="1"/>
  <c r="AB132" i="1"/>
  <c r="A133" i="1"/>
  <c r="B133" i="1"/>
  <c r="C133" i="1"/>
  <c r="D133" i="1"/>
  <c r="E133" i="1"/>
  <c r="F133" i="1"/>
  <c r="G133" i="1"/>
  <c r="H133" i="1"/>
  <c r="I133" i="1"/>
  <c r="J133" i="1"/>
  <c r="K133" i="1"/>
  <c r="L133" i="1"/>
  <c r="M133" i="1"/>
  <c r="N133" i="1"/>
  <c r="O133" i="1"/>
  <c r="P133" i="1"/>
  <c r="Q133" i="1"/>
  <c r="R133" i="1"/>
  <c r="S133" i="1"/>
  <c r="U133" i="1"/>
  <c r="V133" i="1"/>
  <c r="W133" i="1"/>
  <c r="X133" i="1"/>
  <c r="Y133" i="1"/>
  <c r="Z133" i="1"/>
  <c r="AA133" i="1"/>
  <c r="AB133" i="1"/>
  <c r="A134" i="1"/>
  <c r="B134" i="1"/>
  <c r="C134" i="1"/>
  <c r="D134" i="1"/>
  <c r="E134" i="1"/>
  <c r="F134" i="1"/>
  <c r="G134" i="1"/>
  <c r="H134" i="1"/>
  <c r="I134" i="1"/>
  <c r="J134" i="1"/>
  <c r="K134" i="1"/>
  <c r="L134" i="1"/>
  <c r="M134" i="1"/>
  <c r="N134" i="1"/>
  <c r="O134" i="1"/>
  <c r="P134" i="1"/>
  <c r="Q134" i="1"/>
  <c r="R134" i="1"/>
  <c r="S134" i="1"/>
  <c r="U134" i="1"/>
  <c r="V134" i="1"/>
  <c r="W134" i="1"/>
  <c r="X134" i="1"/>
  <c r="Y134" i="1"/>
  <c r="Z134" i="1"/>
  <c r="AA134" i="1"/>
  <c r="AB134" i="1"/>
  <c r="A135" i="1"/>
  <c r="B135" i="1"/>
  <c r="C135" i="1"/>
  <c r="D135" i="1"/>
  <c r="E135" i="1"/>
  <c r="F135" i="1"/>
  <c r="G135" i="1"/>
  <c r="H135" i="1"/>
  <c r="I135" i="1"/>
  <c r="J135" i="1"/>
  <c r="K135" i="1"/>
  <c r="L135" i="1"/>
  <c r="M135" i="1"/>
  <c r="N135" i="1"/>
  <c r="O135" i="1"/>
  <c r="P135" i="1"/>
  <c r="Q135" i="1"/>
  <c r="R135" i="1"/>
  <c r="S135" i="1"/>
  <c r="U135" i="1"/>
  <c r="V135" i="1"/>
  <c r="W135" i="1"/>
  <c r="X135" i="1"/>
  <c r="Y135" i="1"/>
  <c r="Z135" i="1"/>
  <c r="AA135" i="1"/>
  <c r="AB135" i="1"/>
  <c r="A136" i="1"/>
  <c r="B136" i="1"/>
  <c r="C136" i="1"/>
  <c r="D136" i="1"/>
  <c r="E136" i="1"/>
  <c r="F136" i="1"/>
  <c r="G136" i="1"/>
  <c r="H136" i="1"/>
  <c r="I136" i="1"/>
  <c r="J136" i="1"/>
  <c r="K136" i="1"/>
  <c r="L136" i="1"/>
  <c r="M136" i="1"/>
  <c r="N136" i="1"/>
  <c r="O136" i="1"/>
  <c r="P136" i="1"/>
  <c r="Q136" i="1"/>
  <c r="R136" i="1"/>
  <c r="S136" i="1"/>
  <c r="U136" i="1"/>
  <c r="V136" i="1"/>
  <c r="W136" i="1"/>
  <c r="X136" i="1"/>
  <c r="Y136" i="1"/>
  <c r="Z136" i="1"/>
  <c r="AA136" i="1"/>
  <c r="AB136" i="1"/>
  <c r="A137" i="1"/>
  <c r="B137" i="1"/>
  <c r="C137" i="1"/>
  <c r="D137" i="1"/>
  <c r="E137" i="1"/>
  <c r="F137" i="1"/>
  <c r="G137" i="1"/>
  <c r="H137" i="1"/>
  <c r="I137" i="1"/>
  <c r="J137" i="1"/>
  <c r="K137" i="1"/>
  <c r="L137" i="1"/>
  <c r="M137" i="1"/>
  <c r="N137" i="1"/>
  <c r="O137" i="1"/>
  <c r="P137" i="1"/>
  <c r="Q137" i="1"/>
  <c r="R137" i="1"/>
  <c r="S137" i="1"/>
  <c r="U137" i="1"/>
  <c r="V137" i="1"/>
  <c r="W137" i="1"/>
  <c r="X137" i="1"/>
  <c r="Y137" i="1"/>
  <c r="Z137" i="1"/>
  <c r="AA137" i="1"/>
  <c r="AB137" i="1"/>
  <c r="A138" i="1"/>
  <c r="B138" i="1"/>
  <c r="C138" i="1"/>
  <c r="D138" i="1"/>
  <c r="E138" i="1"/>
  <c r="F138" i="1"/>
  <c r="G138" i="1"/>
  <c r="H138" i="1"/>
  <c r="I138" i="1"/>
  <c r="J138" i="1"/>
  <c r="K138" i="1"/>
  <c r="L138" i="1"/>
  <c r="M138" i="1"/>
  <c r="N138" i="1"/>
  <c r="O138" i="1"/>
  <c r="P138" i="1"/>
  <c r="Q138" i="1"/>
  <c r="R138" i="1"/>
  <c r="S138" i="1"/>
  <c r="U138" i="1"/>
  <c r="V138" i="1"/>
  <c r="W138" i="1"/>
  <c r="X138" i="1"/>
  <c r="Y138" i="1"/>
  <c r="Z138" i="1"/>
  <c r="AA138" i="1"/>
  <c r="AB138" i="1"/>
  <c r="A139" i="1"/>
  <c r="B139" i="1"/>
  <c r="C139" i="1"/>
  <c r="D139" i="1"/>
  <c r="E139" i="1"/>
  <c r="F139" i="1"/>
  <c r="G139" i="1"/>
  <c r="H139" i="1"/>
  <c r="I139" i="1"/>
  <c r="J139" i="1"/>
  <c r="K139" i="1"/>
  <c r="L139" i="1"/>
  <c r="M139" i="1"/>
  <c r="N139" i="1"/>
  <c r="O139" i="1"/>
  <c r="P139" i="1"/>
  <c r="Q139" i="1"/>
  <c r="R139" i="1"/>
  <c r="S139" i="1"/>
  <c r="U139" i="1"/>
  <c r="V139" i="1"/>
  <c r="W139" i="1"/>
  <c r="X139" i="1"/>
  <c r="Y139" i="1"/>
  <c r="Z139" i="1"/>
  <c r="AA139" i="1"/>
  <c r="AB139" i="1"/>
  <c r="A140" i="1"/>
  <c r="B140" i="1"/>
  <c r="C140" i="1"/>
  <c r="D140" i="1"/>
  <c r="E140" i="1"/>
  <c r="F140" i="1"/>
  <c r="G140" i="1"/>
  <c r="H140" i="1"/>
  <c r="I140" i="1"/>
  <c r="J140" i="1"/>
  <c r="K140" i="1"/>
  <c r="L140" i="1"/>
  <c r="M140" i="1"/>
  <c r="N140" i="1"/>
  <c r="O140" i="1"/>
  <c r="P140" i="1"/>
  <c r="Q140" i="1"/>
  <c r="R140" i="1"/>
  <c r="S140" i="1"/>
  <c r="U140" i="1"/>
  <c r="V140" i="1"/>
  <c r="W140" i="1"/>
  <c r="X140" i="1"/>
  <c r="Y140" i="1"/>
  <c r="Z140" i="1"/>
  <c r="AA140" i="1"/>
  <c r="AB140" i="1"/>
  <c r="A141" i="1"/>
  <c r="B141" i="1"/>
  <c r="C141" i="1"/>
  <c r="D141" i="1"/>
  <c r="E141" i="1"/>
  <c r="F141" i="1"/>
  <c r="G141" i="1"/>
  <c r="H141" i="1"/>
  <c r="I141" i="1"/>
  <c r="J141" i="1"/>
  <c r="K141" i="1"/>
  <c r="L141" i="1"/>
  <c r="M141" i="1"/>
  <c r="N141" i="1"/>
  <c r="O141" i="1"/>
  <c r="P141" i="1"/>
  <c r="Q141" i="1"/>
  <c r="R141" i="1"/>
  <c r="S141" i="1"/>
  <c r="U141" i="1"/>
  <c r="V141" i="1"/>
  <c r="W141" i="1"/>
  <c r="X141" i="1"/>
  <c r="Y141" i="1"/>
  <c r="Z141" i="1"/>
  <c r="AA141" i="1"/>
  <c r="AB141" i="1"/>
  <c r="A142" i="1"/>
  <c r="B142" i="1"/>
  <c r="C142" i="1"/>
  <c r="D142" i="1"/>
  <c r="E142" i="1"/>
  <c r="F142" i="1"/>
  <c r="G142" i="1"/>
  <c r="H142" i="1"/>
  <c r="I142" i="1"/>
  <c r="J142" i="1"/>
  <c r="K142" i="1"/>
  <c r="L142" i="1"/>
  <c r="M142" i="1"/>
  <c r="N142" i="1"/>
  <c r="O142" i="1"/>
  <c r="P142" i="1"/>
  <c r="Q142" i="1"/>
  <c r="R142" i="1"/>
  <c r="S142" i="1"/>
  <c r="U142" i="1"/>
  <c r="V142" i="1"/>
  <c r="W142" i="1"/>
  <c r="X142" i="1"/>
  <c r="Y142" i="1"/>
  <c r="Z142" i="1"/>
  <c r="AA142" i="1"/>
  <c r="AB142" i="1"/>
  <c r="A143" i="1"/>
  <c r="B143" i="1"/>
  <c r="C143" i="1"/>
  <c r="D143" i="1"/>
  <c r="E143" i="1"/>
  <c r="F143" i="1"/>
  <c r="G143" i="1"/>
  <c r="H143" i="1"/>
  <c r="I143" i="1"/>
  <c r="J143" i="1"/>
  <c r="K143" i="1"/>
  <c r="L143" i="1"/>
  <c r="M143" i="1"/>
  <c r="N143" i="1"/>
  <c r="O143" i="1"/>
  <c r="P143" i="1"/>
  <c r="Q143" i="1"/>
  <c r="R143" i="1"/>
  <c r="S143" i="1"/>
  <c r="U143" i="1"/>
  <c r="V143" i="1"/>
  <c r="W143" i="1"/>
  <c r="X143" i="1"/>
  <c r="Y143" i="1"/>
  <c r="Z143" i="1"/>
  <c r="AA143" i="1"/>
  <c r="AB143" i="1"/>
  <c r="A144" i="1"/>
  <c r="B144" i="1"/>
  <c r="C144" i="1"/>
  <c r="D144" i="1"/>
  <c r="E144" i="1"/>
  <c r="F144" i="1"/>
  <c r="G144" i="1"/>
  <c r="H144" i="1"/>
  <c r="I144" i="1"/>
  <c r="J144" i="1"/>
  <c r="K144" i="1"/>
  <c r="L144" i="1"/>
  <c r="M144" i="1"/>
  <c r="N144" i="1"/>
  <c r="O144" i="1"/>
  <c r="P144" i="1"/>
  <c r="Q144" i="1"/>
  <c r="R144" i="1"/>
  <c r="S144" i="1"/>
  <c r="U144" i="1"/>
  <c r="V144" i="1"/>
  <c r="W144" i="1"/>
  <c r="X144" i="1"/>
  <c r="Y144" i="1"/>
  <c r="Z144" i="1"/>
  <c r="AA144" i="1"/>
  <c r="AB144" i="1"/>
  <c r="A145" i="1"/>
  <c r="B145" i="1"/>
  <c r="C145" i="1"/>
  <c r="D145" i="1"/>
  <c r="E145" i="1"/>
  <c r="F145" i="1"/>
  <c r="G145" i="1"/>
  <c r="H145" i="1"/>
  <c r="I145" i="1"/>
  <c r="J145" i="1"/>
  <c r="K145" i="1"/>
  <c r="L145" i="1"/>
  <c r="M145" i="1"/>
  <c r="N145" i="1"/>
  <c r="O145" i="1"/>
  <c r="P145" i="1"/>
  <c r="Q145" i="1"/>
  <c r="R145" i="1"/>
  <c r="S145" i="1"/>
  <c r="U145" i="1"/>
  <c r="V145" i="1"/>
  <c r="W145" i="1"/>
  <c r="X145" i="1"/>
  <c r="Y145" i="1"/>
  <c r="Z145" i="1"/>
  <c r="AA145" i="1"/>
  <c r="AB145" i="1"/>
  <c r="A146" i="1"/>
  <c r="B146" i="1"/>
  <c r="C146" i="1"/>
  <c r="D146" i="1"/>
  <c r="E146" i="1"/>
  <c r="F146" i="1"/>
  <c r="G146" i="1"/>
  <c r="H146" i="1"/>
  <c r="I146" i="1"/>
  <c r="J146" i="1"/>
  <c r="K146" i="1"/>
  <c r="L146" i="1"/>
  <c r="M146" i="1"/>
  <c r="N146" i="1"/>
  <c r="O146" i="1"/>
  <c r="P146" i="1"/>
  <c r="Q146" i="1"/>
  <c r="R146" i="1"/>
  <c r="S146" i="1"/>
  <c r="U146" i="1"/>
  <c r="V146" i="1"/>
  <c r="W146" i="1"/>
  <c r="X146" i="1"/>
  <c r="Y146" i="1"/>
  <c r="Z146" i="1"/>
  <c r="AA146" i="1"/>
  <c r="AB146" i="1"/>
  <c r="A147" i="1"/>
  <c r="B147" i="1"/>
  <c r="C147" i="1"/>
  <c r="D147" i="1"/>
  <c r="E147" i="1"/>
  <c r="F147" i="1"/>
  <c r="G147" i="1"/>
  <c r="H147" i="1"/>
  <c r="I147" i="1"/>
  <c r="J147" i="1"/>
  <c r="K147" i="1"/>
  <c r="L147" i="1"/>
  <c r="M147" i="1"/>
  <c r="N147" i="1"/>
  <c r="O147" i="1"/>
  <c r="P147" i="1"/>
  <c r="Q147" i="1"/>
  <c r="R147" i="1"/>
  <c r="S147" i="1"/>
  <c r="U147" i="1"/>
  <c r="V147" i="1"/>
  <c r="W147" i="1"/>
  <c r="X147" i="1"/>
  <c r="Y147" i="1"/>
  <c r="Z147" i="1"/>
  <c r="AA147" i="1"/>
  <c r="AB147" i="1"/>
  <c r="A148" i="1"/>
  <c r="B148" i="1"/>
  <c r="C148" i="1"/>
  <c r="D148" i="1"/>
  <c r="E148" i="1"/>
  <c r="F148" i="1"/>
  <c r="G148" i="1"/>
  <c r="H148" i="1"/>
  <c r="I148" i="1"/>
  <c r="J148" i="1"/>
  <c r="K148" i="1"/>
  <c r="L148" i="1"/>
  <c r="M148" i="1"/>
  <c r="N148" i="1"/>
  <c r="O148" i="1"/>
  <c r="P148" i="1"/>
  <c r="Q148" i="1"/>
  <c r="R148" i="1"/>
  <c r="S148" i="1"/>
  <c r="U148" i="1"/>
  <c r="V148" i="1"/>
  <c r="W148" i="1"/>
  <c r="X148" i="1"/>
  <c r="Y148" i="1"/>
  <c r="Z148" i="1"/>
  <c r="AA148" i="1"/>
  <c r="AB148" i="1"/>
  <c r="A149" i="1"/>
  <c r="B149" i="1"/>
  <c r="C149" i="1"/>
  <c r="D149" i="1"/>
  <c r="E149" i="1"/>
  <c r="F149" i="1"/>
  <c r="G149" i="1"/>
  <c r="H149" i="1"/>
  <c r="I149" i="1"/>
  <c r="J149" i="1"/>
  <c r="K149" i="1"/>
  <c r="L149" i="1"/>
  <c r="M149" i="1"/>
  <c r="N149" i="1"/>
  <c r="O149" i="1"/>
  <c r="P149" i="1"/>
  <c r="Q149" i="1"/>
  <c r="R149" i="1"/>
  <c r="S149" i="1"/>
  <c r="U149" i="1"/>
  <c r="V149" i="1"/>
  <c r="W149" i="1"/>
  <c r="X149" i="1"/>
  <c r="Y149" i="1"/>
  <c r="Z149" i="1"/>
  <c r="AA149" i="1"/>
  <c r="AB149" i="1"/>
  <c r="A150" i="1"/>
  <c r="B150" i="1"/>
  <c r="C150" i="1"/>
  <c r="D150" i="1"/>
  <c r="E150" i="1"/>
  <c r="F150" i="1"/>
  <c r="G150" i="1"/>
  <c r="H150" i="1"/>
  <c r="I150" i="1"/>
  <c r="J150" i="1"/>
  <c r="K150" i="1"/>
  <c r="L150" i="1"/>
  <c r="M150" i="1"/>
  <c r="N150" i="1"/>
  <c r="O150" i="1"/>
  <c r="P150" i="1"/>
  <c r="Q150" i="1"/>
  <c r="R150" i="1"/>
  <c r="S150" i="1"/>
  <c r="U150" i="1"/>
  <c r="V150" i="1"/>
  <c r="W150" i="1"/>
  <c r="X150" i="1"/>
  <c r="Y150" i="1"/>
  <c r="Z150" i="1"/>
  <c r="AA150" i="1"/>
  <c r="AB150" i="1"/>
  <c r="A151" i="1"/>
  <c r="B151" i="1"/>
  <c r="C151" i="1"/>
  <c r="D151" i="1"/>
  <c r="E151" i="1"/>
  <c r="F151" i="1"/>
  <c r="G151" i="1"/>
  <c r="H151" i="1"/>
  <c r="I151" i="1"/>
  <c r="J151" i="1"/>
  <c r="K151" i="1"/>
  <c r="L151" i="1"/>
  <c r="M151" i="1"/>
  <c r="N151" i="1"/>
  <c r="O151" i="1"/>
  <c r="P151" i="1"/>
  <c r="Q151" i="1"/>
  <c r="R151" i="1"/>
  <c r="S151" i="1"/>
  <c r="U151" i="1"/>
  <c r="V151" i="1"/>
  <c r="W151" i="1"/>
  <c r="X151" i="1"/>
  <c r="Y151" i="1"/>
  <c r="Z151" i="1"/>
  <c r="AA151" i="1"/>
  <c r="AB151" i="1"/>
  <c r="A152" i="1"/>
  <c r="B152" i="1"/>
  <c r="C152" i="1"/>
  <c r="D152" i="1"/>
  <c r="E152" i="1"/>
  <c r="F152" i="1"/>
  <c r="G152" i="1"/>
  <c r="H152" i="1"/>
  <c r="I152" i="1"/>
  <c r="J152" i="1"/>
  <c r="K152" i="1"/>
  <c r="L152" i="1"/>
  <c r="M152" i="1"/>
  <c r="N152" i="1"/>
  <c r="O152" i="1"/>
  <c r="P152" i="1"/>
  <c r="Q152" i="1"/>
  <c r="R152" i="1"/>
  <c r="S152" i="1"/>
  <c r="U152" i="1"/>
  <c r="V152" i="1"/>
  <c r="W152" i="1"/>
  <c r="X152" i="1"/>
  <c r="Y152" i="1"/>
  <c r="Z152" i="1"/>
  <c r="AA152" i="1"/>
  <c r="AB152" i="1"/>
  <c r="A153" i="1"/>
  <c r="B153" i="1"/>
  <c r="C153" i="1"/>
  <c r="D153" i="1"/>
  <c r="E153" i="1"/>
  <c r="F153" i="1"/>
  <c r="G153" i="1"/>
  <c r="H153" i="1"/>
  <c r="I153" i="1"/>
  <c r="J153" i="1"/>
  <c r="K153" i="1"/>
  <c r="L153" i="1"/>
  <c r="M153" i="1"/>
  <c r="N153" i="1"/>
  <c r="O153" i="1"/>
  <c r="P153" i="1"/>
  <c r="Q153" i="1"/>
  <c r="R153" i="1"/>
  <c r="S153" i="1"/>
  <c r="U153" i="1"/>
  <c r="V153" i="1"/>
  <c r="W153" i="1"/>
  <c r="X153" i="1"/>
  <c r="Y153" i="1"/>
  <c r="Z153" i="1"/>
  <c r="AA153" i="1"/>
  <c r="AB153" i="1"/>
  <c r="A154" i="1"/>
  <c r="B154" i="1"/>
  <c r="C154" i="1"/>
  <c r="D154" i="1"/>
  <c r="E154" i="1"/>
  <c r="F154" i="1"/>
  <c r="G154" i="1"/>
  <c r="H154" i="1"/>
  <c r="I154" i="1"/>
  <c r="J154" i="1"/>
  <c r="K154" i="1"/>
  <c r="L154" i="1"/>
  <c r="M154" i="1"/>
  <c r="N154" i="1"/>
  <c r="O154" i="1"/>
  <c r="P154" i="1"/>
  <c r="Q154" i="1"/>
  <c r="R154" i="1"/>
  <c r="S154" i="1"/>
  <c r="U154" i="1"/>
  <c r="V154" i="1"/>
  <c r="W154" i="1"/>
  <c r="X154" i="1"/>
  <c r="Y154" i="1"/>
  <c r="Z154" i="1"/>
  <c r="AA154" i="1"/>
  <c r="AB154" i="1"/>
  <c r="A155" i="1"/>
  <c r="B155" i="1"/>
  <c r="C155" i="1"/>
  <c r="D155" i="1"/>
  <c r="E155" i="1"/>
  <c r="F155" i="1"/>
  <c r="G155" i="1"/>
  <c r="H155" i="1"/>
  <c r="I155" i="1"/>
  <c r="J155" i="1"/>
  <c r="K155" i="1"/>
  <c r="L155" i="1"/>
  <c r="M155" i="1"/>
  <c r="N155" i="1"/>
  <c r="O155" i="1"/>
  <c r="P155" i="1"/>
  <c r="Q155" i="1"/>
  <c r="R155" i="1"/>
  <c r="S155" i="1"/>
  <c r="U155" i="1"/>
  <c r="V155" i="1"/>
  <c r="W155" i="1"/>
  <c r="X155" i="1"/>
  <c r="Y155" i="1"/>
  <c r="Z155" i="1"/>
  <c r="AA155" i="1"/>
  <c r="AB155" i="1"/>
  <c r="A156" i="1"/>
  <c r="B156" i="1"/>
  <c r="C156" i="1"/>
  <c r="D156" i="1"/>
  <c r="E156" i="1"/>
  <c r="F156" i="1"/>
  <c r="G156" i="1"/>
  <c r="H156" i="1"/>
  <c r="I156" i="1"/>
  <c r="J156" i="1"/>
  <c r="K156" i="1"/>
  <c r="L156" i="1"/>
  <c r="M156" i="1"/>
  <c r="N156" i="1"/>
  <c r="O156" i="1"/>
  <c r="P156" i="1"/>
  <c r="Q156" i="1"/>
  <c r="R156" i="1"/>
  <c r="S156" i="1"/>
  <c r="U156" i="1"/>
  <c r="V156" i="1"/>
  <c r="W156" i="1"/>
  <c r="X156" i="1"/>
  <c r="Y156" i="1"/>
  <c r="Z156" i="1"/>
  <c r="AA156" i="1"/>
  <c r="AB156" i="1"/>
  <c r="A157" i="1"/>
  <c r="B157" i="1"/>
  <c r="C157" i="1"/>
  <c r="D157" i="1"/>
  <c r="E157" i="1"/>
  <c r="F157" i="1"/>
  <c r="G157" i="1"/>
  <c r="H157" i="1"/>
  <c r="I157" i="1"/>
  <c r="J157" i="1"/>
  <c r="K157" i="1"/>
  <c r="L157" i="1"/>
  <c r="M157" i="1"/>
  <c r="N157" i="1"/>
  <c r="O157" i="1"/>
  <c r="P157" i="1"/>
  <c r="Q157" i="1"/>
  <c r="R157" i="1"/>
  <c r="S157" i="1"/>
  <c r="U157" i="1"/>
  <c r="V157" i="1"/>
  <c r="W157" i="1"/>
  <c r="X157" i="1"/>
  <c r="Y157" i="1"/>
  <c r="Z157" i="1"/>
  <c r="AA157" i="1"/>
  <c r="AB157" i="1"/>
  <c r="A158" i="1"/>
  <c r="B158" i="1"/>
  <c r="C158" i="1"/>
  <c r="D158" i="1"/>
  <c r="E158" i="1"/>
  <c r="F158" i="1"/>
  <c r="G158" i="1"/>
  <c r="H158" i="1"/>
  <c r="I158" i="1"/>
  <c r="J158" i="1"/>
  <c r="K158" i="1"/>
  <c r="L158" i="1"/>
  <c r="M158" i="1"/>
  <c r="N158" i="1"/>
  <c r="O158" i="1"/>
  <c r="P158" i="1"/>
  <c r="Q158" i="1"/>
  <c r="R158" i="1"/>
  <c r="S158" i="1"/>
  <c r="U158" i="1"/>
  <c r="V158" i="1"/>
  <c r="W158" i="1"/>
  <c r="X158" i="1"/>
  <c r="Y158" i="1"/>
  <c r="Z158" i="1"/>
  <c r="AA158" i="1"/>
  <c r="AB158" i="1"/>
  <c r="A159" i="1"/>
  <c r="B159" i="1"/>
  <c r="C159" i="1"/>
  <c r="D159" i="1"/>
  <c r="E159" i="1"/>
  <c r="F159" i="1"/>
  <c r="G159" i="1"/>
  <c r="H159" i="1"/>
  <c r="I159" i="1"/>
  <c r="J159" i="1"/>
  <c r="K159" i="1"/>
  <c r="L159" i="1"/>
  <c r="M159" i="1"/>
  <c r="N159" i="1"/>
  <c r="O159" i="1"/>
  <c r="P159" i="1"/>
  <c r="Q159" i="1"/>
  <c r="R159" i="1"/>
  <c r="S159" i="1"/>
  <c r="U159" i="1"/>
  <c r="V159" i="1"/>
  <c r="W159" i="1"/>
  <c r="X159" i="1"/>
  <c r="Y159" i="1"/>
  <c r="Z159" i="1"/>
  <c r="AA159" i="1"/>
  <c r="AB159" i="1"/>
  <c r="A160" i="1"/>
  <c r="B160" i="1"/>
  <c r="C160" i="1"/>
  <c r="D160" i="1"/>
  <c r="E160" i="1"/>
  <c r="F160" i="1"/>
  <c r="G160" i="1"/>
  <c r="H160" i="1"/>
  <c r="I160" i="1"/>
  <c r="J160" i="1"/>
  <c r="K160" i="1"/>
  <c r="L160" i="1"/>
  <c r="M160" i="1"/>
  <c r="N160" i="1"/>
  <c r="O160" i="1"/>
  <c r="P160" i="1"/>
  <c r="Q160" i="1"/>
  <c r="R160" i="1"/>
  <c r="S160" i="1"/>
  <c r="U160" i="1"/>
  <c r="V160" i="1"/>
  <c r="W160" i="1"/>
  <c r="X160" i="1"/>
  <c r="Y160" i="1"/>
  <c r="Z160" i="1"/>
  <c r="AA160" i="1"/>
  <c r="AB160" i="1"/>
  <c r="A161" i="1"/>
  <c r="B161" i="1"/>
  <c r="C161" i="1"/>
  <c r="D161" i="1"/>
  <c r="E161" i="1"/>
  <c r="F161" i="1"/>
  <c r="G161" i="1"/>
  <c r="H161" i="1"/>
  <c r="I161" i="1"/>
  <c r="J161" i="1"/>
  <c r="K161" i="1"/>
  <c r="L161" i="1"/>
  <c r="M161" i="1"/>
  <c r="N161" i="1"/>
  <c r="O161" i="1"/>
  <c r="P161" i="1"/>
  <c r="Q161" i="1"/>
  <c r="R161" i="1"/>
  <c r="S161" i="1"/>
  <c r="U161" i="1"/>
  <c r="V161" i="1"/>
  <c r="W161" i="1"/>
  <c r="X161" i="1"/>
  <c r="Y161" i="1"/>
  <c r="Z161" i="1"/>
  <c r="AA161" i="1"/>
  <c r="AB161" i="1"/>
  <c r="A162" i="1"/>
  <c r="B162" i="1"/>
  <c r="C162" i="1"/>
  <c r="D162" i="1"/>
  <c r="E162" i="1"/>
  <c r="F162" i="1"/>
  <c r="G162" i="1"/>
  <c r="H162" i="1"/>
  <c r="I162" i="1"/>
  <c r="J162" i="1"/>
  <c r="K162" i="1"/>
  <c r="L162" i="1"/>
  <c r="M162" i="1"/>
  <c r="N162" i="1"/>
  <c r="O162" i="1"/>
  <c r="P162" i="1"/>
  <c r="Q162" i="1"/>
  <c r="R162" i="1"/>
  <c r="S162" i="1"/>
  <c r="U162" i="1"/>
  <c r="V162" i="1"/>
  <c r="W162" i="1"/>
  <c r="X162" i="1"/>
  <c r="Y162" i="1"/>
  <c r="Z162" i="1"/>
  <c r="AA162" i="1"/>
  <c r="AB162" i="1"/>
  <c r="A163" i="1"/>
  <c r="B163" i="1"/>
  <c r="C163" i="1"/>
  <c r="D163" i="1"/>
  <c r="E163" i="1"/>
  <c r="F163" i="1"/>
  <c r="G163" i="1"/>
  <c r="H163" i="1"/>
  <c r="I163" i="1"/>
  <c r="J163" i="1"/>
  <c r="K163" i="1"/>
  <c r="L163" i="1"/>
  <c r="M163" i="1"/>
  <c r="N163" i="1"/>
  <c r="O163" i="1"/>
  <c r="P163" i="1"/>
  <c r="Q163" i="1"/>
  <c r="R163" i="1"/>
  <c r="S163" i="1"/>
  <c r="U163" i="1"/>
  <c r="V163" i="1"/>
  <c r="W163" i="1"/>
  <c r="X163" i="1"/>
  <c r="Y163" i="1"/>
  <c r="Z163" i="1"/>
  <c r="AA163" i="1"/>
  <c r="AB163" i="1"/>
  <c r="A164" i="1"/>
  <c r="B164" i="1"/>
  <c r="C164" i="1"/>
  <c r="D164" i="1"/>
  <c r="E164" i="1"/>
  <c r="F164" i="1"/>
  <c r="G164" i="1"/>
  <c r="H164" i="1"/>
  <c r="I164" i="1"/>
  <c r="J164" i="1"/>
  <c r="K164" i="1"/>
  <c r="L164" i="1"/>
  <c r="M164" i="1"/>
  <c r="N164" i="1"/>
  <c r="O164" i="1"/>
  <c r="P164" i="1"/>
  <c r="Q164" i="1"/>
  <c r="R164" i="1"/>
  <c r="S164" i="1"/>
  <c r="U164" i="1"/>
  <c r="V164" i="1"/>
  <c r="W164" i="1"/>
  <c r="X164" i="1"/>
  <c r="Y164" i="1"/>
  <c r="Z164" i="1"/>
  <c r="AA164" i="1"/>
  <c r="AB164" i="1"/>
  <c r="A165" i="1"/>
  <c r="B165" i="1"/>
  <c r="C165" i="1"/>
  <c r="D165" i="1"/>
  <c r="E165" i="1"/>
  <c r="F165" i="1"/>
  <c r="G165" i="1"/>
  <c r="H165" i="1"/>
  <c r="I165" i="1"/>
  <c r="J165" i="1"/>
  <c r="K165" i="1"/>
  <c r="L165" i="1"/>
  <c r="M165" i="1"/>
  <c r="N165" i="1"/>
  <c r="O165" i="1"/>
  <c r="P165" i="1"/>
  <c r="Q165" i="1"/>
  <c r="R165" i="1"/>
  <c r="S165" i="1"/>
  <c r="U165" i="1"/>
  <c r="V165" i="1"/>
  <c r="W165" i="1"/>
  <c r="X165" i="1"/>
  <c r="Y165" i="1"/>
  <c r="Z165" i="1"/>
  <c r="AA165" i="1"/>
  <c r="AB165" i="1"/>
  <c r="A166" i="1"/>
  <c r="B166" i="1"/>
  <c r="C166" i="1"/>
  <c r="D166" i="1"/>
  <c r="E166" i="1"/>
  <c r="F166" i="1"/>
  <c r="G166" i="1"/>
  <c r="H166" i="1"/>
  <c r="I166" i="1"/>
  <c r="J166" i="1"/>
  <c r="K166" i="1"/>
  <c r="L166" i="1"/>
  <c r="M166" i="1"/>
  <c r="N166" i="1"/>
  <c r="O166" i="1"/>
  <c r="P166" i="1"/>
  <c r="Q166" i="1"/>
  <c r="R166" i="1"/>
  <c r="S166" i="1"/>
  <c r="U166" i="1"/>
  <c r="V166" i="1"/>
  <c r="W166" i="1"/>
  <c r="X166" i="1"/>
  <c r="Y166" i="1"/>
  <c r="Z166" i="1"/>
  <c r="AA166" i="1"/>
  <c r="AB166" i="1"/>
  <c r="A167" i="1"/>
  <c r="B167" i="1"/>
  <c r="C167" i="1"/>
  <c r="D167" i="1"/>
  <c r="E167" i="1"/>
  <c r="F167" i="1"/>
  <c r="G167" i="1"/>
  <c r="H167" i="1"/>
  <c r="I167" i="1"/>
  <c r="J167" i="1"/>
  <c r="K167" i="1"/>
  <c r="L167" i="1"/>
  <c r="M167" i="1"/>
  <c r="N167" i="1"/>
  <c r="O167" i="1"/>
  <c r="P167" i="1"/>
  <c r="Q167" i="1"/>
  <c r="R167" i="1"/>
  <c r="S167" i="1"/>
  <c r="U167" i="1"/>
  <c r="V167" i="1"/>
  <c r="W167" i="1"/>
  <c r="X167" i="1"/>
  <c r="Y167" i="1"/>
  <c r="Z167" i="1"/>
  <c r="AA167" i="1"/>
  <c r="AB167" i="1"/>
  <c r="A168" i="1"/>
  <c r="B168" i="1"/>
  <c r="C168" i="1"/>
  <c r="D168" i="1"/>
  <c r="E168" i="1"/>
  <c r="F168" i="1"/>
  <c r="G168" i="1"/>
  <c r="H168" i="1"/>
  <c r="I168" i="1"/>
  <c r="J168" i="1"/>
  <c r="K168" i="1"/>
  <c r="L168" i="1"/>
  <c r="M168" i="1"/>
  <c r="N168" i="1"/>
  <c r="O168" i="1"/>
  <c r="P168" i="1"/>
  <c r="Q168" i="1"/>
  <c r="R168" i="1"/>
  <c r="S168" i="1"/>
  <c r="U168" i="1"/>
  <c r="V168" i="1"/>
  <c r="W168" i="1"/>
  <c r="X168" i="1"/>
  <c r="Y168" i="1"/>
  <c r="Z168" i="1"/>
  <c r="AA168" i="1"/>
  <c r="AB168" i="1"/>
  <c r="A169" i="1"/>
  <c r="B169" i="1"/>
  <c r="C169" i="1"/>
  <c r="D169" i="1"/>
  <c r="E169" i="1"/>
  <c r="F169" i="1"/>
  <c r="G169" i="1"/>
  <c r="H169" i="1"/>
  <c r="I169" i="1"/>
  <c r="J169" i="1"/>
  <c r="K169" i="1"/>
  <c r="L169" i="1"/>
  <c r="M169" i="1"/>
  <c r="N169" i="1"/>
  <c r="O169" i="1"/>
  <c r="P169" i="1"/>
  <c r="Q169" i="1"/>
  <c r="R169" i="1"/>
  <c r="S169" i="1"/>
  <c r="U169" i="1"/>
  <c r="V169" i="1"/>
  <c r="W169" i="1"/>
  <c r="X169" i="1"/>
  <c r="Y169" i="1"/>
  <c r="Z169" i="1"/>
  <c r="AA169" i="1"/>
  <c r="AB169" i="1"/>
  <c r="A170" i="1"/>
  <c r="B170" i="1"/>
  <c r="C170" i="1"/>
  <c r="D170" i="1"/>
  <c r="E170" i="1"/>
  <c r="F170" i="1"/>
  <c r="G170" i="1"/>
  <c r="H170" i="1"/>
  <c r="I170" i="1"/>
  <c r="J170" i="1"/>
  <c r="K170" i="1"/>
  <c r="L170" i="1"/>
  <c r="M170" i="1"/>
  <c r="N170" i="1"/>
  <c r="O170" i="1"/>
  <c r="P170" i="1"/>
  <c r="Q170" i="1"/>
  <c r="R170" i="1"/>
  <c r="S170" i="1"/>
  <c r="U170" i="1"/>
  <c r="V170" i="1"/>
  <c r="W170" i="1"/>
  <c r="X170" i="1"/>
  <c r="Y170" i="1"/>
  <c r="Z170" i="1"/>
  <c r="AA170" i="1"/>
  <c r="AB170" i="1"/>
  <c r="A171" i="1"/>
  <c r="B171" i="1"/>
  <c r="C171" i="1"/>
  <c r="D171" i="1"/>
  <c r="E171" i="1"/>
  <c r="F171" i="1"/>
  <c r="G171" i="1"/>
  <c r="H171" i="1"/>
  <c r="I171" i="1"/>
  <c r="J171" i="1"/>
  <c r="K171" i="1"/>
  <c r="L171" i="1"/>
  <c r="M171" i="1"/>
  <c r="N171" i="1"/>
  <c r="O171" i="1"/>
  <c r="P171" i="1"/>
  <c r="Q171" i="1"/>
  <c r="R171" i="1"/>
  <c r="S171" i="1"/>
  <c r="U171" i="1"/>
  <c r="V171" i="1"/>
  <c r="W171" i="1"/>
  <c r="X171" i="1"/>
  <c r="Y171" i="1"/>
  <c r="Z171" i="1"/>
  <c r="AA171" i="1"/>
  <c r="AB171" i="1"/>
  <c r="A172" i="1"/>
  <c r="B172" i="1"/>
  <c r="C172" i="1"/>
  <c r="D172" i="1"/>
  <c r="E172" i="1"/>
  <c r="F172" i="1"/>
  <c r="G172" i="1"/>
  <c r="H172" i="1"/>
  <c r="I172" i="1"/>
  <c r="J172" i="1"/>
  <c r="K172" i="1"/>
  <c r="L172" i="1"/>
  <c r="M172" i="1"/>
  <c r="N172" i="1"/>
  <c r="O172" i="1"/>
  <c r="P172" i="1"/>
  <c r="Q172" i="1"/>
  <c r="R172" i="1"/>
  <c r="S172" i="1"/>
  <c r="U172" i="1"/>
  <c r="V172" i="1"/>
  <c r="W172" i="1"/>
  <c r="X172" i="1"/>
  <c r="Y172" i="1"/>
  <c r="Z172" i="1"/>
  <c r="AA172" i="1"/>
  <c r="AB172" i="1"/>
  <c r="A173" i="1"/>
  <c r="B173" i="1"/>
  <c r="C173" i="1"/>
  <c r="D173" i="1"/>
  <c r="E173" i="1"/>
  <c r="F173" i="1"/>
  <c r="G173" i="1"/>
  <c r="H173" i="1"/>
  <c r="I173" i="1"/>
  <c r="J173" i="1"/>
  <c r="K173" i="1"/>
  <c r="L173" i="1"/>
  <c r="M173" i="1"/>
  <c r="N173" i="1"/>
  <c r="O173" i="1"/>
  <c r="P173" i="1"/>
  <c r="Q173" i="1"/>
  <c r="R173" i="1"/>
  <c r="S173" i="1"/>
  <c r="U173" i="1"/>
  <c r="V173" i="1"/>
  <c r="W173" i="1"/>
  <c r="X173" i="1"/>
  <c r="Y173" i="1"/>
  <c r="Z173" i="1"/>
  <c r="AA173" i="1"/>
  <c r="AB173" i="1"/>
  <c r="A174" i="1"/>
  <c r="B174" i="1"/>
  <c r="C174" i="1"/>
  <c r="D174" i="1"/>
  <c r="E174" i="1"/>
  <c r="F174" i="1"/>
  <c r="G174" i="1"/>
  <c r="H174" i="1"/>
  <c r="I174" i="1"/>
  <c r="J174" i="1"/>
  <c r="K174" i="1"/>
  <c r="L174" i="1"/>
  <c r="M174" i="1"/>
  <c r="N174" i="1"/>
  <c r="O174" i="1"/>
  <c r="P174" i="1"/>
  <c r="Q174" i="1"/>
  <c r="R174" i="1"/>
  <c r="S174" i="1"/>
  <c r="U174" i="1"/>
  <c r="V174" i="1"/>
  <c r="W174" i="1"/>
  <c r="X174" i="1"/>
  <c r="Y174" i="1"/>
  <c r="Z174" i="1"/>
  <c r="AA174" i="1"/>
  <c r="AB174" i="1"/>
  <c r="A175" i="1"/>
  <c r="B175" i="1"/>
  <c r="C175" i="1"/>
  <c r="D175" i="1"/>
  <c r="E175" i="1"/>
  <c r="F175" i="1"/>
  <c r="G175" i="1"/>
  <c r="H175" i="1"/>
  <c r="I175" i="1"/>
  <c r="J175" i="1"/>
  <c r="K175" i="1"/>
  <c r="L175" i="1"/>
  <c r="M175" i="1"/>
  <c r="N175" i="1"/>
  <c r="O175" i="1"/>
  <c r="P175" i="1"/>
  <c r="Q175" i="1"/>
  <c r="R175" i="1"/>
  <c r="S175" i="1"/>
  <c r="U175" i="1"/>
  <c r="V175" i="1"/>
  <c r="W175" i="1"/>
  <c r="X175" i="1"/>
  <c r="Y175" i="1"/>
  <c r="Z175" i="1"/>
  <c r="AA175" i="1"/>
  <c r="AB175" i="1"/>
  <c r="A176" i="1"/>
  <c r="B176" i="1"/>
  <c r="C176" i="1"/>
  <c r="D176" i="1"/>
  <c r="E176" i="1"/>
  <c r="F176" i="1"/>
  <c r="G176" i="1"/>
  <c r="H176" i="1"/>
  <c r="I176" i="1"/>
  <c r="J176" i="1"/>
  <c r="K176" i="1"/>
  <c r="L176" i="1"/>
  <c r="M176" i="1"/>
  <c r="N176" i="1"/>
  <c r="O176" i="1"/>
  <c r="P176" i="1"/>
  <c r="Q176" i="1"/>
  <c r="R176" i="1"/>
  <c r="S176" i="1"/>
  <c r="U176" i="1"/>
  <c r="V176" i="1"/>
  <c r="W176" i="1"/>
  <c r="X176" i="1"/>
  <c r="Y176" i="1"/>
  <c r="Z176" i="1"/>
  <c r="AA176" i="1"/>
  <c r="AB176" i="1"/>
  <c r="A177" i="1"/>
  <c r="B177" i="1"/>
  <c r="C177" i="1"/>
  <c r="D177" i="1"/>
  <c r="E177" i="1"/>
  <c r="F177" i="1"/>
  <c r="G177" i="1"/>
  <c r="H177" i="1"/>
  <c r="I177" i="1"/>
  <c r="J177" i="1"/>
  <c r="K177" i="1"/>
  <c r="L177" i="1"/>
  <c r="M177" i="1"/>
  <c r="N177" i="1"/>
  <c r="O177" i="1"/>
  <c r="P177" i="1"/>
  <c r="Q177" i="1"/>
  <c r="R177" i="1"/>
  <c r="S177" i="1"/>
  <c r="U177" i="1"/>
  <c r="V177" i="1"/>
  <c r="W177" i="1"/>
  <c r="X177" i="1"/>
  <c r="Y177" i="1"/>
  <c r="Z177" i="1"/>
  <c r="AA177" i="1"/>
  <c r="AB177" i="1"/>
  <c r="A178" i="1"/>
  <c r="B178" i="1"/>
  <c r="C178" i="1"/>
  <c r="D178" i="1"/>
  <c r="E178" i="1"/>
  <c r="F178" i="1"/>
  <c r="G178" i="1"/>
  <c r="H178" i="1"/>
  <c r="I178" i="1"/>
  <c r="J178" i="1"/>
  <c r="K178" i="1"/>
  <c r="L178" i="1"/>
  <c r="M178" i="1"/>
  <c r="N178" i="1"/>
  <c r="O178" i="1"/>
  <c r="P178" i="1"/>
  <c r="Q178" i="1"/>
  <c r="R178" i="1"/>
  <c r="S178" i="1"/>
  <c r="U178" i="1"/>
  <c r="V178" i="1"/>
  <c r="W178" i="1"/>
  <c r="X178" i="1"/>
  <c r="Y178" i="1"/>
  <c r="Z178" i="1"/>
  <c r="AA178" i="1"/>
  <c r="AB178" i="1"/>
  <c r="A179" i="1"/>
  <c r="B179" i="1"/>
  <c r="C179" i="1"/>
  <c r="D179" i="1"/>
  <c r="E179" i="1"/>
  <c r="F179" i="1"/>
  <c r="G179" i="1"/>
  <c r="H179" i="1"/>
  <c r="I179" i="1"/>
  <c r="J179" i="1"/>
  <c r="K179" i="1"/>
  <c r="L179" i="1"/>
  <c r="M179" i="1"/>
  <c r="N179" i="1"/>
  <c r="O179" i="1"/>
  <c r="P179" i="1"/>
  <c r="Q179" i="1"/>
  <c r="R179" i="1"/>
  <c r="S179" i="1"/>
  <c r="U179" i="1"/>
  <c r="V179" i="1"/>
  <c r="W179" i="1"/>
  <c r="X179" i="1"/>
  <c r="Y179" i="1"/>
  <c r="Z179" i="1"/>
  <c r="AA179" i="1"/>
  <c r="AB179" i="1"/>
  <c r="A180" i="1"/>
  <c r="B180" i="1"/>
  <c r="C180" i="1"/>
  <c r="D180" i="1"/>
  <c r="E180" i="1"/>
  <c r="F180" i="1"/>
  <c r="G180" i="1"/>
  <c r="H180" i="1"/>
  <c r="I180" i="1"/>
  <c r="J180" i="1"/>
  <c r="K180" i="1"/>
  <c r="L180" i="1"/>
  <c r="M180" i="1"/>
  <c r="N180" i="1"/>
  <c r="O180" i="1"/>
  <c r="P180" i="1"/>
  <c r="Q180" i="1"/>
  <c r="R180" i="1"/>
  <c r="S180" i="1"/>
  <c r="U180" i="1"/>
  <c r="V180" i="1"/>
  <c r="W180" i="1"/>
  <c r="X180" i="1"/>
  <c r="Y180" i="1"/>
  <c r="Z180" i="1"/>
  <c r="AA180" i="1"/>
  <c r="AB180" i="1"/>
  <c r="A181" i="1"/>
  <c r="B181" i="1"/>
  <c r="C181" i="1"/>
  <c r="D181" i="1"/>
  <c r="E181" i="1"/>
  <c r="F181" i="1"/>
  <c r="G181" i="1"/>
  <c r="H181" i="1"/>
  <c r="I181" i="1"/>
  <c r="J181" i="1"/>
  <c r="K181" i="1"/>
  <c r="L181" i="1"/>
  <c r="M181" i="1"/>
  <c r="N181" i="1"/>
  <c r="O181" i="1"/>
  <c r="P181" i="1"/>
  <c r="Q181" i="1"/>
  <c r="R181" i="1"/>
  <c r="S181" i="1"/>
  <c r="U181" i="1"/>
  <c r="V181" i="1"/>
  <c r="W181" i="1"/>
  <c r="X181" i="1"/>
  <c r="Y181" i="1"/>
  <c r="Z181" i="1"/>
  <c r="AA181" i="1"/>
  <c r="AB181" i="1"/>
  <c r="A182" i="1"/>
  <c r="B182" i="1"/>
  <c r="C182" i="1"/>
  <c r="D182" i="1"/>
  <c r="E182" i="1"/>
  <c r="F182" i="1"/>
  <c r="G182" i="1"/>
  <c r="H182" i="1"/>
  <c r="I182" i="1"/>
  <c r="J182" i="1"/>
  <c r="K182" i="1"/>
  <c r="L182" i="1"/>
  <c r="M182" i="1"/>
  <c r="N182" i="1"/>
  <c r="O182" i="1"/>
  <c r="P182" i="1"/>
  <c r="Q182" i="1"/>
  <c r="R182" i="1"/>
  <c r="S182" i="1"/>
  <c r="U182" i="1"/>
  <c r="V182" i="1"/>
  <c r="W182" i="1"/>
  <c r="X182" i="1"/>
  <c r="Y182" i="1"/>
  <c r="Z182" i="1"/>
  <c r="AA182" i="1"/>
  <c r="AB182" i="1"/>
  <c r="A183" i="1"/>
  <c r="B183" i="1"/>
  <c r="C183" i="1"/>
  <c r="D183" i="1"/>
  <c r="E183" i="1"/>
  <c r="F183" i="1"/>
  <c r="G183" i="1"/>
  <c r="H183" i="1"/>
  <c r="I183" i="1"/>
  <c r="J183" i="1"/>
  <c r="K183" i="1"/>
  <c r="L183" i="1"/>
  <c r="M183" i="1"/>
  <c r="N183" i="1"/>
  <c r="O183" i="1"/>
  <c r="P183" i="1"/>
  <c r="Q183" i="1"/>
  <c r="R183" i="1"/>
  <c r="S183" i="1"/>
  <c r="U183" i="1"/>
  <c r="V183" i="1"/>
  <c r="W183" i="1"/>
  <c r="X183" i="1"/>
  <c r="Y183" i="1"/>
  <c r="Z183" i="1"/>
  <c r="AA183" i="1"/>
  <c r="AB183" i="1"/>
  <c r="A184" i="1"/>
  <c r="B184" i="1"/>
  <c r="C184" i="1"/>
  <c r="D184" i="1"/>
  <c r="E184" i="1"/>
  <c r="F184" i="1"/>
  <c r="G184" i="1"/>
  <c r="H184" i="1"/>
  <c r="I184" i="1"/>
  <c r="J184" i="1"/>
  <c r="K184" i="1"/>
  <c r="L184" i="1"/>
  <c r="M184" i="1"/>
  <c r="N184" i="1"/>
  <c r="O184" i="1"/>
  <c r="P184" i="1"/>
  <c r="Q184" i="1"/>
  <c r="R184" i="1"/>
  <c r="S184" i="1"/>
  <c r="U184" i="1"/>
  <c r="V184" i="1"/>
  <c r="W184" i="1"/>
  <c r="X184" i="1"/>
  <c r="Y184" i="1"/>
  <c r="Z184" i="1"/>
  <c r="AA184" i="1"/>
  <c r="AB184" i="1"/>
  <c r="A185" i="1"/>
  <c r="B185" i="1"/>
  <c r="C185" i="1"/>
  <c r="D185" i="1"/>
  <c r="E185" i="1"/>
  <c r="F185" i="1"/>
  <c r="G185" i="1"/>
  <c r="H185" i="1"/>
  <c r="I185" i="1"/>
  <c r="J185" i="1"/>
  <c r="K185" i="1"/>
  <c r="L185" i="1"/>
  <c r="M185" i="1"/>
  <c r="N185" i="1"/>
  <c r="O185" i="1"/>
  <c r="P185" i="1"/>
  <c r="Q185" i="1"/>
  <c r="R185" i="1"/>
  <c r="S185" i="1"/>
  <c r="U185" i="1"/>
  <c r="V185" i="1"/>
  <c r="W185" i="1"/>
  <c r="X185" i="1"/>
  <c r="Y185" i="1"/>
  <c r="Z185" i="1"/>
  <c r="AA185" i="1"/>
  <c r="AB185" i="1"/>
  <c r="A186" i="1"/>
  <c r="B186" i="1"/>
  <c r="C186" i="1"/>
  <c r="D186" i="1"/>
  <c r="E186" i="1"/>
  <c r="F186" i="1"/>
  <c r="G186" i="1"/>
  <c r="H186" i="1"/>
  <c r="I186" i="1"/>
  <c r="J186" i="1"/>
  <c r="K186" i="1"/>
  <c r="L186" i="1"/>
  <c r="M186" i="1"/>
  <c r="N186" i="1"/>
  <c r="O186" i="1"/>
  <c r="P186" i="1"/>
  <c r="Q186" i="1"/>
  <c r="R186" i="1"/>
  <c r="S186" i="1"/>
  <c r="U186" i="1"/>
  <c r="V186" i="1"/>
  <c r="W186" i="1"/>
  <c r="X186" i="1"/>
  <c r="Y186" i="1"/>
  <c r="Z186" i="1"/>
  <c r="AA186" i="1"/>
  <c r="AB186" i="1"/>
  <c r="A187" i="1"/>
  <c r="B187" i="1"/>
  <c r="C187" i="1"/>
  <c r="D187" i="1"/>
  <c r="E187" i="1"/>
  <c r="F187" i="1"/>
  <c r="G187" i="1"/>
  <c r="H187" i="1"/>
  <c r="I187" i="1"/>
  <c r="J187" i="1"/>
  <c r="K187" i="1"/>
  <c r="L187" i="1"/>
  <c r="M187" i="1"/>
  <c r="N187" i="1"/>
  <c r="O187" i="1"/>
  <c r="P187" i="1"/>
  <c r="Q187" i="1"/>
  <c r="R187" i="1"/>
  <c r="S187" i="1"/>
  <c r="U187" i="1"/>
  <c r="V187" i="1"/>
  <c r="W187" i="1"/>
  <c r="X187" i="1"/>
  <c r="Y187" i="1"/>
  <c r="Z187" i="1"/>
  <c r="AA187" i="1"/>
  <c r="AB187" i="1"/>
  <c r="A188" i="1"/>
  <c r="B188" i="1"/>
  <c r="C188" i="1"/>
  <c r="D188" i="1"/>
  <c r="E188" i="1"/>
  <c r="F188" i="1"/>
  <c r="G188" i="1"/>
  <c r="H188" i="1"/>
  <c r="I188" i="1"/>
  <c r="J188" i="1"/>
  <c r="K188" i="1"/>
  <c r="L188" i="1"/>
  <c r="M188" i="1"/>
  <c r="N188" i="1"/>
  <c r="O188" i="1"/>
  <c r="P188" i="1"/>
  <c r="Q188" i="1"/>
  <c r="R188" i="1"/>
  <c r="S188" i="1"/>
  <c r="U188" i="1"/>
  <c r="V188" i="1"/>
  <c r="W188" i="1"/>
  <c r="X188" i="1"/>
  <c r="Y188" i="1"/>
  <c r="Z188" i="1"/>
  <c r="AA188" i="1"/>
  <c r="AB188" i="1"/>
  <c r="A189" i="1"/>
  <c r="B189" i="1"/>
  <c r="C189" i="1"/>
  <c r="D189" i="1"/>
  <c r="E189" i="1"/>
  <c r="F189" i="1"/>
  <c r="G189" i="1"/>
  <c r="H189" i="1"/>
  <c r="I189" i="1"/>
  <c r="J189" i="1"/>
  <c r="K189" i="1"/>
  <c r="L189" i="1"/>
  <c r="M189" i="1"/>
  <c r="N189" i="1"/>
  <c r="O189" i="1"/>
  <c r="P189" i="1"/>
  <c r="Q189" i="1"/>
  <c r="R189" i="1"/>
  <c r="S189" i="1"/>
  <c r="U189" i="1"/>
  <c r="V189" i="1"/>
  <c r="W189" i="1"/>
  <c r="X189" i="1"/>
  <c r="Y189" i="1"/>
  <c r="Z189" i="1"/>
  <c r="AA189" i="1"/>
  <c r="AB189" i="1"/>
  <c r="A190" i="1"/>
  <c r="B190" i="1"/>
  <c r="C190" i="1"/>
  <c r="D190" i="1"/>
  <c r="E190" i="1"/>
  <c r="F190" i="1"/>
  <c r="G190" i="1"/>
  <c r="H190" i="1"/>
  <c r="I190" i="1"/>
  <c r="J190" i="1"/>
  <c r="K190" i="1"/>
  <c r="L190" i="1"/>
  <c r="M190" i="1"/>
  <c r="N190" i="1"/>
  <c r="O190" i="1"/>
  <c r="P190" i="1"/>
  <c r="Q190" i="1"/>
  <c r="R190" i="1"/>
  <c r="S190" i="1"/>
  <c r="U190" i="1"/>
  <c r="V190" i="1"/>
  <c r="W190" i="1"/>
  <c r="X190" i="1"/>
  <c r="Y190" i="1"/>
  <c r="Z190" i="1"/>
  <c r="AA190" i="1"/>
  <c r="AB190" i="1"/>
  <c r="A191" i="1"/>
  <c r="B191" i="1"/>
  <c r="C191" i="1"/>
  <c r="D191" i="1"/>
  <c r="E191" i="1"/>
  <c r="F191" i="1"/>
  <c r="G191" i="1"/>
  <c r="H191" i="1"/>
  <c r="I191" i="1"/>
  <c r="J191" i="1"/>
  <c r="K191" i="1"/>
  <c r="L191" i="1"/>
  <c r="M191" i="1"/>
  <c r="N191" i="1"/>
  <c r="O191" i="1"/>
  <c r="P191" i="1"/>
  <c r="Q191" i="1"/>
  <c r="R191" i="1"/>
  <c r="S191" i="1"/>
  <c r="U191" i="1"/>
  <c r="V191" i="1"/>
  <c r="W191" i="1"/>
  <c r="X191" i="1"/>
  <c r="Y191" i="1"/>
  <c r="Z191" i="1"/>
  <c r="AA191" i="1"/>
  <c r="AB191" i="1"/>
  <c r="A192" i="1"/>
  <c r="B192" i="1"/>
  <c r="C192" i="1"/>
  <c r="D192" i="1"/>
  <c r="E192" i="1"/>
  <c r="F192" i="1"/>
  <c r="G192" i="1"/>
  <c r="H192" i="1"/>
  <c r="I192" i="1"/>
  <c r="J192" i="1"/>
  <c r="K192" i="1"/>
  <c r="L192" i="1"/>
  <c r="M192" i="1"/>
  <c r="N192" i="1"/>
  <c r="O192" i="1"/>
  <c r="P192" i="1"/>
  <c r="Q192" i="1"/>
  <c r="R192" i="1"/>
  <c r="S192" i="1"/>
  <c r="U192" i="1"/>
  <c r="V192" i="1"/>
  <c r="W192" i="1"/>
  <c r="X192" i="1"/>
  <c r="Y192" i="1"/>
  <c r="Z192" i="1"/>
  <c r="AA192" i="1"/>
  <c r="AB192" i="1"/>
  <c r="A193" i="1"/>
  <c r="B193" i="1"/>
  <c r="C193" i="1"/>
  <c r="D193" i="1"/>
  <c r="E193" i="1"/>
  <c r="F193" i="1"/>
  <c r="G193" i="1"/>
  <c r="H193" i="1"/>
  <c r="I193" i="1"/>
  <c r="J193" i="1"/>
  <c r="K193" i="1"/>
  <c r="L193" i="1"/>
  <c r="M193" i="1"/>
  <c r="N193" i="1"/>
  <c r="O193" i="1"/>
  <c r="P193" i="1"/>
  <c r="Q193" i="1"/>
  <c r="R193" i="1"/>
  <c r="S193" i="1"/>
  <c r="U193" i="1"/>
  <c r="V193" i="1"/>
  <c r="W193" i="1"/>
  <c r="X193" i="1"/>
  <c r="Y193" i="1"/>
  <c r="Z193" i="1"/>
  <c r="AA193" i="1"/>
  <c r="AB193" i="1"/>
  <c r="A194" i="1"/>
  <c r="B194" i="1"/>
  <c r="C194" i="1"/>
  <c r="D194" i="1"/>
  <c r="E194" i="1"/>
  <c r="F194" i="1"/>
  <c r="G194" i="1"/>
  <c r="H194" i="1"/>
  <c r="I194" i="1"/>
  <c r="J194" i="1"/>
  <c r="K194" i="1"/>
  <c r="L194" i="1"/>
  <c r="M194" i="1"/>
  <c r="N194" i="1"/>
  <c r="O194" i="1"/>
  <c r="P194" i="1"/>
  <c r="Q194" i="1"/>
  <c r="R194" i="1"/>
  <c r="S194" i="1"/>
  <c r="U194" i="1"/>
  <c r="V194" i="1"/>
  <c r="W194" i="1"/>
  <c r="X194" i="1"/>
  <c r="Y194" i="1"/>
  <c r="Z194" i="1"/>
  <c r="AA194" i="1"/>
  <c r="AB194" i="1"/>
  <c r="A195" i="1"/>
  <c r="B195" i="1"/>
  <c r="C195" i="1"/>
  <c r="D195" i="1"/>
  <c r="E195" i="1"/>
  <c r="F195" i="1"/>
  <c r="G195" i="1"/>
  <c r="H195" i="1"/>
  <c r="I195" i="1"/>
  <c r="J195" i="1"/>
  <c r="K195" i="1"/>
  <c r="L195" i="1"/>
  <c r="M195" i="1"/>
  <c r="N195" i="1"/>
  <c r="O195" i="1"/>
  <c r="P195" i="1"/>
  <c r="Q195" i="1"/>
  <c r="R195" i="1"/>
  <c r="S195" i="1"/>
  <c r="U195" i="1"/>
  <c r="V195" i="1"/>
  <c r="W195" i="1"/>
  <c r="X195" i="1"/>
  <c r="Y195" i="1"/>
  <c r="Z195" i="1"/>
  <c r="AA195" i="1"/>
  <c r="AB195" i="1"/>
  <c r="A196" i="1"/>
  <c r="B196" i="1"/>
  <c r="C196" i="1"/>
  <c r="D196" i="1"/>
  <c r="E196" i="1"/>
  <c r="F196" i="1"/>
  <c r="G196" i="1"/>
  <c r="H196" i="1"/>
  <c r="I196" i="1"/>
  <c r="J196" i="1"/>
  <c r="K196" i="1"/>
  <c r="L196" i="1"/>
  <c r="M196" i="1"/>
  <c r="N196" i="1"/>
  <c r="O196" i="1"/>
  <c r="P196" i="1"/>
  <c r="Q196" i="1"/>
  <c r="R196" i="1"/>
  <c r="S196" i="1"/>
  <c r="U196" i="1"/>
  <c r="V196" i="1"/>
  <c r="W196" i="1"/>
  <c r="X196" i="1"/>
  <c r="Y196" i="1"/>
  <c r="Z196" i="1"/>
  <c r="AA196" i="1"/>
  <c r="AB196" i="1"/>
  <c r="A197" i="1"/>
  <c r="B197" i="1"/>
  <c r="C197" i="1"/>
  <c r="D197" i="1"/>
  <c r="E197" i="1"/>
  <c r="F197" i="1"/>
  <c r="G197" i="1"/>
  <c r="H197" i="1"/>
  <c r="I197" i="1"/>
  <c r="J197" i="1"/>
  <c r="K197" i="1"/>
  <c r="L197" i="1"/>
  <c r="M197" i="1"/>
  <c r="N197" i="1"/>
  <c r="O197" i="1"/>
  <c r="P197" i="1"/>
  <c r="Q197" i="1"/>
  <c r="R197" i="1"/>
  <c r="S197" i="1"/>
  <c r="U197" i="1"/>
  <c r="V197" i="1"/>
  <c r="W197" i="1"/>
  <c r="X197" i="1"/>
  <c r="Y197" i="1"/>
  <c r="Z197" i="1"/>
  <c r="AA197" i="1"/>
  <c r="AB197" i="1"/>
  <c r="A198" i="1"/>
  <c r="B198" i="1"/>
  <c r="C198" i="1"/>
  <c r="D198" i="1"/>
  <c r="E198" i="1"/>
  <c r="F198" i="1"/>
  <c r="G198" i="1"/>
  <c r="H198" i="1"/>
  <c r="I198" i="1"/>
  <c r="J198" i="1"/>
  <c r="K198" i="1"/>
  <c r="L198" i="1"/>
  <c r="M198" i="1"/>
  <c r="N198" i="1"/>
  <c r="O198" i="1"/>
  <c r="P198" i="1"/>
  <c r="Q198" i="1"/>
  <c r="R198" i="1"/>
  <c r="S198" i="1"/>
  <c r="U198" i="1"/>
  <c r="V198" i="1"/>
  <c r="W198" i="1"/>
  <c r="X198" i="1"/>
  <c r="Y198" i="1"/>
  <c r="Z198" i="1"/>
  <c r="AA198" i="1"/>
  <c r="AB198" i="1"/>
  <c r="A199" i="1"/>
  <c r="B199" i="1"/>
  <c r="C199" i="1"/>
  <c r="D199" i="1"/>
  <c r="E199" i="1"/>
  <c r="F199" i="1"/>
  <c r="G199" i="1"/>
  <c r="H199" i="1"/>
  <c r="I199" i="1"/>
  <c r="J199" i="1"/>
  <c r="K199" i="1"/>
  <c r="L199" i="1"/>
  <c r="M199" i="1"/>
  <c r="N199" i="1"/>
  <c r="O199" i="1"/>
  <c r="P199" i="1"/>
  <c r="Q199" i="1"/>
  <c r="R199" i="1"/>
  <c r="S199" i="1"/>
  <c r="U199" i="1"/>
  <c r="V199" i="1"/>
  <c r="W199" i="1"/>
  <c r="X199" i="1"/>
  <c r="Y199" i="1"/>
  <c r="Z199" i="1"/>
  <c r="AA199" i="1"/>
  <c r="AB199" i="1"/>
  <c r="A200" i="1"/>
  <c r="B200" i="1"/>
  <c r="C200" i="1"/>
  <c r="D200" i="1"/>
  <c r="E200" i="1"/>
  <c r="F200" i="1"/>
  <c r="G200" i="1"/>
  <c r="H200" i="1"/>
  <c r="I200" i="1"/>
  <c r="J200" i="1"/>
  <c r="K200" i="1"/>
  <c r="L200" i="1"/>
  <c r="M200" i="1"/>
  <c r="N200" i="1"/>
  <c r="O200" i="1"/>
  <c r="P200" i="1"/>
  <c r="Q200" i="1"/>
  <c r="R200" i="1"/>
  <c r="S200" i="1"/>
  <c r="U200" i="1"/>
  <c r="V200" i="1"/>
  <c r="W200" i="1"/>
  <c r="X200" i="1"/>
  <c r="Y200" i="1"/>
  <c r="Z200" i="1"/>
  <c r="AA200" i="1"/>
  <c r="AB200" i="1"/>
  <c r="A201" i="1"/>
  <c r="B201" i="1"/>
  <c r="C201" i="1"/>
  <c r="D201" i="1"/>
  <c r="E201" i="1"/>
  <c r="F201" i="1"/>
  <c r="G201" i="1"/>
  <c r="H201" i="1"/>
  <c r="I201" i="1"/>
  <c r="J201" i="1"/>
  <c r="K201" i="1"/>
  <c r="L201" i="1"/>
  <c r="M201" i="1"/>
  <c r="N201" i="1"/>
  <c r="O201" i="1"/>
  <c r="P201" i="1"/>
  <c r="Q201" i="1"/>
  <c r="R201" i="1"/>
  <c r="S201" i="1"/>
  <c r="U201" i="1"/>
  <c r="V201" i="1"/>
  <c r="W201" i="1"/>
  <c r="X201" i="1"/>
  <c r="Y201" i="1"/>
  <c r="Z201" i="1"/>
  <c r="AA201" i="1"/>
  <c r="AB201" i="1"/>
  <c r="A202" i="1"/>
  <c r="B202" i="1"/>
  <c r="C202" i="1"/>
  <c r="D202" i="1"/>
  <c r="E202" i="1"/>
  <c r="F202" i="1"/>
  <c r="G202" i="1"/>
  <c r="H202" i="1"/>
  <c r="I202" i="1"/>
  <c r="J202" i="1"/>
  <c r="K202" i="1"/>
  <c r="L202" i="1"/>
  <c r="M202" i="1"/>
  <c r="N202" i="1"/>
  <c r="O202" i="1"/>
  <c r="P202" i="1"/>
  <c r="Q202" i="1"/>
  <c r="R202" i="1"/>
  <c r="S202" i="1"/>
  <c r="U202" i="1"/>
  <c r="V202" i="1"/>
  <c r="W202" i="1"/>
  <c r="X202" i="1"/>
  <c r="Y202" i="1"/>
  <c r="Z202" i="1"/>
  <c r="AA202" i="1"/>
  <c r="AB202" i="1"/>
  <c r="A203" i="1"/>
  <c r="B203" i="1"/>
  <c r="C203" i="1"/>
  <c r="D203" i="1"/>
  <c r="E203" i="1"/>
  <c r="F203" i="1"/>
  <c r="G203" i="1"/>
  <c r="H203" i="1"/>
  <c r="I203" i="1"/>
  <c r="J203" i="1"/>
  <c r="K203" i="1"/>
  <c r="L203" i="1"/>
  <c r="M203" i="1"/>
  <c r="N203" i="1"/>
  <c r="O203" i="1"/>
  <c r="P203" i="1"/>
  <c r="Q203" i="1"/>
  <c r="R203" i="1"/>
  <c r="S203" i="1"/>
  <c r="U203" i="1"/>
  <c r="V203" i="1"/>
  <c r="W203" i="1"/>
  <c r="X203" i="1"/>
  <c r="Y203" i="1"/>
  <c r="Z203" i="1"/>
  <c r="AA203" i="1"/>
  <c r="AB203" i="1"/>
  <c r="A204" i="1"/>
  <c r="B204" i="1"/>
  <c r="C204" i="1"/>
  <c r="D204" i="1"/>
  <c r="E204" i="1"/>
  <c r="F204" i="1"/>
  <c r="G204" i="1"/>
  <c r="H204" i="1"/>
  <c r="I204" i="1"/>
  <c r="J204" i="1"/>
  <c r="K204" i="1"/>
  <c r="L204" i="1"/>
  <c r="M204" i="1"/>
  <c r="N204" i="1"/>
  <c r="O204" i="1"/>
  <c r="P204" i="1"/>
  <c r="Q204" i="1"/>
  <c r="R204" i="1"/>
  <c r="S204" i="1"/>
  <c r="U204" i="1"/>
  <c r="V204" i="1"/>
  <c r="W204" i="1"/>
  <c r="X204" i="1"/>
  <c r="Y204" i="1"/>
  <c r="Z204" i="1"/>
  <c r="AA204" i="1"/>
  <c r="AB204" i="1"/>
  <c r="A205" i="1"/>
  <c r="B205" i="1"/>
  <c r="C205" i="1"/>
  <c r="D205" i="1"/>
  <c r="E205" i="1"/>
  <c r="F205" i="1"/>
  <c r="G205" i="1"/>
  <c r="H205" i="1"/>
  <c r="I205" i="1"/>
  <c r="J205" i="1"/>
  <c r="K205" i="1"/>
  <c r="L205" i="1"/>
  <c r="M205" i="1"/>
  <c r="N205" i="1"/>
  <c r="O205" i="1"/>
  <c r="P205" i="1"/>
  <c r="Q205" i="1"/>
  <c r="R205" i="1"/>
  <c r="S205" i="1"/>
  <c r="U205" i="1"/>
  <c r="V205" i="1"/>
  <c r="W205" i="1"/>
  <c r="X205" i="1"/>
  <c r="Y205" i="1"/>
  <c r="Z205" i="1"/>
  <c r="AA205" i="1"/>
  <c r="AB205" i="1"/>
  <c r="A206" i="1"/>
  <c r="B206" i="1"/>
  <c r="C206" i="1"/>
  <c r="D206" i="1"/>
  <c r="E206" i="1"/>
  <c r="F206" i="1"/>
  <c r="G206" i="1"/>
  <c r="H206" i="1"/>
  <c r="I206" i="1"/>
  <c r="J206" i="1"/>
  <c r="K206" i="1"/>
  <c r="L206" i="1"/>
  <c r="M206" i="1"/>
  <c r="N206" i="1"/>
  <c r="O206" i="1"/>
  <c r="P206" i="1"/>
  <c r="Q206" i="1"/>
  <c r="R206" i="1"/>
  <c r="S206" i="1"/>
  <c r="U206" i="1"/>
  <c r="V206" i="1"/>
  <c r="W206" i="1"/>
  <c r="X206" i="1"/>
  <c r="Y206" i="1"/>
  <c r="Z206" i="1"/>
  <c r="AA206" i="1"/>
  <c r="AB206" i="1"/>
  <c r="A207" i="1"/>
  <c r="B207" i="1"/>
  <c r="C207" i="1"/>
  <c r="D207" i="1"/>
  <c r="E207" i="1"/>
  <c r="F207" i="1"/>
  <c r="G207" i="1"/>
  <c r="H207" i="1"/>
  <c r="I207" i="1"/>
  <c r="J207" i="1"/>
  <c r="K207" i="1"/>
  <c r="L207" i="1"/>
  <c r="M207" i="1"/>
  <c r="N207" i="1"/>
  <c r="O207" i="1"/>
  <c r="P207" i="1"/>
  <c r="Q207" i="1"/>
  <c r="R207" i="1"/>
  <c r="S207" i="1"/>
  <c r="U207" i="1"/>
  <c r="V207" i="1"/>
  <c r="W207" i="1"/>
  <c r="X207" i="1"/>
  <c r="Y207" i="1"/>
  <c r="Z207" i="1"/>
  <c r="AA207" i="1"/>
  <c r="AB207" i="1"/>
  <c r="A208" i="1"/>
  <c r="B208" i="1"/>
  <c r="C208" i="1"/>
  <c r="D208" i="1"/>
  <c r="E208" i="1"/>
  <c r="F208" i="1"/>
  <c r="G208" i="1"/>
  <c r="H208" i="1"/>
  <c r="I208" i="1"/>
  <c r="J208" i="1"/>
  <c r="K208" i="1"/>
  <c r="L208" i="1"/>
  <c r="M208" i="1"/>
  <c r="N208" i="1"/>
  <c r="O208" i="1"/>
  <c r="P208" i="1"/>
  <c r="Q208" i="1"/>
  <c r="R208" i="1"/>
  <c r="S208" i="1"/>
  <c r="U208" i="1"/>
  <c r="V208" i="1"/>
  <c r="W208" i="1"/>
  <c r="X208" i="1"/>
  <c r="Y208" i="1"/>
  <c r="Z208" i="1"/>
  <c r="AA208" i="1"/>
  <c r="AB208" i="1"/>
  <c r="A209" i="1"/>
  <c r="B209" i="1"/>
  <c r="C209" i="1"/>
  <c r="D209" i="1"/>
  <c r="E209" i="1"/>
  <c r="F209" i="1"/>
  <c r="G209" i="1"/>
  <c r="H209" i="1"/>
  <c r="I209" i="1"/>
  <c r="J209" i="1"/>
  <c r="K209" i="1"/>
  <c r="L209" i="1"/>
  <c r="M209" i="1"/>
  <c r="N209" i="1"/>
  <c r="O209" i="1"/>
  <c r="P209" i="1"/>
  <c r="Q209" i="1"/>
  <c r="R209" i="1"/>
  <c r="S209" i="1"/>
  <c r="U209" i="1"/>
  <c r="V209" i="1"/>
  <c r="W209" i="1"/>
  <c r="X209" i="1"/>
  <c r="Y209" i="1"/>
  <c r="Z209" i="1"/>
  <c r="AA209" i="1"/>
  <c r="AB209" i="1"/>
  <c r="A210" i="1"/>
  <c r="B210" i="1"/>
  <c r="C210" i="1"/>
  <c r="D210" i="1"/>
  <c r="E210" i="1"/>
  <c r="F210" i="1"/>
  <c r="G210" i="1"/>
  <c r="H210" i="1"/>
  <c r="I210" i="1"/>
  <c r="J210" i="1"/>
  <c r="K210" i="1"/>
  <c r="L210" i="1"/>
  <c r="M210" i="1"/>
  <c r="N210" i="1"/>
  <c r="O210" i="1"/>
  <c r="P210" i="1"/>
  <c r="Q210" i="1"/>
  <c r="R210" i="1"/>
  <c r="S210" i="1"/>
  <c r="U210" i="1"/>
  <c r="V210" i="1"/>
  <c r="W210" i="1"/>
  <c r="X210" i="1"/>
  <c r="Y210" i="1"/>
  <c r="Z210" i="1"/>
  <c r="AA210" i="1"/>
  <c r="AB210" i="1"/>
  <c r="A211" i="1"/>
  <c r="B211" i="1"/>
  <c r="C211" i="1"/>
  <c r="D211" i="1"/>
  <c r="E211" i="1"/>
  <c r="F211" i="1"/>
  <c r="G211" i="1"/>
  <c r="H211" i="1"/>
  <c r="I211" i="1"/>
  <c r="J211" i="1"/>
  <c r="K211" i="1"/>
  <c r="L211" i="1"/>
  <c r="M211" i="1"/>
  <c r="N211" i="1"/>
  <c r="O211" i="1"/>
  <c r="P211" i="1"/>
  <c r="Q211" i="1"/>
  <c r="R211" i="1"/>
  <c r="S211" i="1"/>
  <c r="U211" i="1"/>
  <c r="V211" i="1"/>
  <c r="W211" i="1"/>
  <c r="X211" i="1"/>
  <c r="Y211" i="1"/>
  <c r="Z211" i="1"/>
  <c r="AA211" i="1"/>
  <c r="AB211" i="1"/>
  <c r="A212" i="1"/>
  <c r="B212" i="1"/>
  <c r="C212" i="1"/>
  <c r="D212" i="1"/>
  <c r="E212" i="1"/>
  <c r="F212" i="1"/>
  <c r="G212" i="1"/>
  <c r="H212" i="1"/>
  <c r="I212" i="1"/>
  <c r="J212" i="1"/>
  <c r="K212" i="1"/>
  <c r="L212" i="1"/>
  <c r="M212" i="1"/>
  <c r="N212" i="1"/>
  <c r="O212" i="1"/>
  <c r="P212" i="1"/>
  <c r="Q212" i="1"/>
  <c r="R212" i="1"/>
  <c r="S212" i="1"/>
  <c r="U212" i="1"/>
  <c r="V212" i="1"/>
  <c r="W212" i="1"/>
  <c r="X212" i="1"/>
  <c r="Y212" i="1"/>
  <c r="Z212" i="1"/>
  <c r="AA212" i="1"/>
  <c r="AB212" i="1"/>
  <c r="A213" i="1"/>
  <c r="B213" i="1"/>
  <c r="C213" i="1"/>
  <c r="D213" i="1"/>
  <c r="E213" i="1"/>
  <c r="F213" i="1"/>
  <c r="G213" i="1"/>
  <c r="H213" i="1"/>
  <c r="I213" i="1"/>
  <c r="J213" i="1"/>
  <c r="K213" i="1"/>
  <c r="L213" i="1"/>
  <c r="M213" i="1"/>
  <c r="N213" i="1"/>
  <c r="O213" i="1"/>
  <c r="P213" i="1"/>
  <c r="Q213" i="1"/>
  <c r="R213" i="1"/>
  <c r="S213" i="1"/>
  <c r="U213" i="1"/>
  <c r="V213" i="1"/>
  <c r="W213" i="1"/>
  <c r="X213" i="1"/>
  <c r="Y213" i="1"/>
  <c r="Z213" i="1"/>
  <c r="AA213" i="1"/>
  <c r="AB213" i="1"/>
  <c r="A214" i="1"/>
  <c r="B214" i="1"/>
  <c r="C214" i="1"/>
  <c r="D214" i="1"/>
  <c r="E214" i="1"/>
  <c r="F214" i="1"/>
  <c r="G214" i="1"/>
  <c r="H214" i="1"/>
  <c r="I214" i="1"/>
  <c r="J214" i="1"/>
  <c r="K214" i="1"/>
  <c r="L214" i="1"/>
  <c r="M214" i="1"/>
  <c r="N214" i="1"/>
  <c r="O214" i="1"/>
  <c r="P214" i="1"/>
  <c r="Q214" i="1"/>
  <c r="R214" i="1"/>
  <c r="S214" i="1"/>
  <c r="U214" i="1"/>
  <c r="V214" i="1"/>
  <c r="W214" i="1"/>
  <c r="X214" i="1"/>
  <c r="Y214" i="1"/>
  <c r="Z214" i="1"/>
  <c r="AA214" i="1"/>
  <c r="AB214" i="1"/>
  <c r="A215" i="1"/>
  <c r="B215" i="1"/>
  <c r="C215" i="1"/>
  <c r="D215" i="1"/>
  <c r="E215" i="1"/>
  <c r="F215" i="1"/>
  <c r="G215" i="1"/>
  <c r="H215" i="1"/>
  <c r="I215" i="1"/>
  <c r="J215" i="1"/>
  <c r="K215" i="1"/>
  <c r="L215" i="1"/>
  <c r="M215" i="1"/>
  <c r="N215" i="1"/>
  <c r="O215" i="1"/>
  <c r="P215" i="1"/>
  <c r="Q215" i="1"/>
  <c r="R215" i="1"/>
  <c r="S215" i="1"/>
  <c r="U215" i="1"/>
  <c r="V215" i="1"/>
  <c r="W215" i="1"/>
  <c r="X215" i="1"/>
  <c r="Y215" i="1"/>
  <c r="Z215" i="1"/>
  <c r="AA215" i="1"/>
  <c r="AB215" i="1"/>
  <c r="A216" i="1"/>
  <c r="B216" i="1"/>
  <c r="C216" i="1"/>
  <c r="D216" i="1"/>
  <c r="E216" i="1"/>
  <c r="F216" i="1"/>
  <c r="G216" i="1"/>
  <c r="H216" i="1"/>
  <c r="I216" i="1"/>
  <c r="J216" i="1"/>
  <c r="K216" i="1"/>
  <c r="L216" i="1"/>
  <c r="M216" i="1"/>
  <c r="N216" i="1"/>
  <c r="O216" i="1"/>
  <c r="P216" i="1"/>
  <c r="Q216" i="1"/>
  <c r="R216" i="1"/>
  <c r="S216" i="1"/>
  <c r="U216" i="1"/>
  <c r="V216" i="1"/>
  <c r="W216" i="1"/>
  <c r="X216" i="1"/>
  <c r="Y216" i="1"/>
  <c r="Z216" i="1"/>
  <c r="AA216" i="1"/>
  <c r="AB216" i="1"/>
  <c r="A217" i="1"/>
  <c r="B217" i="1"/>
  <c r="C217" i="1"/>
  <c r="D217" i="1"/>
  <c r="E217" i="1"/>
  <c r="F217" i="1"/>
  <c r="G217" i="1"/>
  <c r="H217" i="1"/>
  <c r="I217" i="1"/>
  <c r="J217" i="1"/>
  <c r="K217" i="1"/>
  <c r="L217" i="1"/>
  <c r="M217" i="1"/>
  <c r="N217" i="1"/>
  <c r="O217" i="1"/>
  <c r="P217" i="1"/>
  <c r="Q217" i="1"/>
  <c r="R217" i="1"/>
  <c r="S217" i="1"/>
  <c r="U217" i="1"/>
  <c r="V217" i="1"/>
  <c r="W217" i="1"/>
  <c r="X217" i="1"/>
  <c r="Y217" i="1"/>
  <c r="Z217" i="1"/>
  <c r="AA217" i="1"/>
  <c r="AB217" i="1"/>
  <c r="A218" i="1"/>
  <c r="B218" i="1"/>
  <c r="C218" i="1"/>
  <c r="D218" i="1"/>
  <c r="E218" i="1"/>
  <c r="F218" i="1"/>
  <c r="G218" i="1"/>
  <c r="H218" i="1"/>
  <c r="I218" i="1"/>
  <c r="J218" i="1"/>
  <c r="K218" i="1"/>
  <c r="L218" i="1"/>
  <c r="M218" i="1"/>
  <c r="N218" i="1"/>
  <c r="O218" i="1"/>
  <c r="P218" i="1"/>
  <c r="Q218" i="1"/>
  <c r="R218" i="1"/>
  <c r="S218" i="1"/>
  <c r="U218" i="1"/>
  <c r="V218" i="1"/>
  <c r="W218" i="1"/>
  <c r="X218" i="1"/>
  <c r="Y218" i="1"/>
  <c r="Z218" i="1"/>
  <c r="AA218" i="1"/>
  <c r="AB218" i="1"/>
  <c r="A219" i="1"/>
  <c r="B219" i="1"/>
  <c r="C219" i="1"/>
  <c r="D219" i="1"/>
  <c r="E219" i="1"/>
  <c r="F219" i="1"/>
  <c r="G219" i="1"/>
  <c r="H219" i="1"/>
  <c r="I219" i="1"/>
  <c r="J219" i="1"/>
  <c r="K219" i="1"/>
  <c r="L219" i="1"/>
  <c r="M219" i="1"/>
  <c r="N219" i="1"/>
  <c r="O219" i="1"/>
  <c r="P219" i="1"/>
  <c r="Q219" i="1"/>
  <c r="R219" i="1"/>
  <c r="S219" i="1"/>
  <c r="U219" i="1"/>
  <c r="V219" i="1"/>
  <c r="W219" i="1"/>
  <c r="X219" i="1"/>
  <c r="Y219" i="1"/>
  <c r="Z219" i="1"/>
  <c r="AA219" i="1"/>
  <c r="AB219" i="1"/>
  <c r="A220" i="1"/>
  <c r="B220" i="1"/>
  <c r="C220" i="1"/>
  <c r="D220" i="1"/>
  <c r="E220" i="1"/>
  <c r="F220" i="1"/>
  <c r="G220" i="1"/>
  <c r="H220" i="1"/>
  <c r="I220" i="1"/>
  <c r="J220" i="1"/>
  <c r="K220" i="1"/>
  <c r="L220" i="1"/>
  <c r="M220" i="1"/>
  <c r="N220" i="1"/>
  <c r="O220" i="1"/>
  <c r="P220" i="1"/>
  <c r="Q220" i="1"/>
  <c r="R220" i="1"/>
  <c r="S220" i="1"/>
  <c r="U220" i="1"/>
  <c r="V220" i="1"/>
  <c r="W220" i="1"/>
  <c r="X220" i="1"/>
  <c r="Y220" i="1"/>
  <c r="Z220" i="1"/>
  <c r="AA220" i="1"/>
  <c r="AB220" i="1"/>
  <c r="A221" i="1"/>
  <c r="B221" i="1"/>
  <c r="C221" i="1"/>
  <c r="D221" i="1"/>
  <c r="E221" i="1"/>
  <c r="F221" i="1"/>
  <c r="G221" i="1"/>
  <c r="H221" i="1"/>
  <c r="I221" i="1"/>
  <c r="J221" i="1"/>
  <c r="K221" i="1"/>
  <c r="L221" i="1"/>
  <c r="M221" i="1"/>
  <c r="N221" i="1"/>
  <c r="O221" i="1"/>
  <c r="P221" i="1"/>
  <c r="Q221" i="1"/>
  <c r="R221" i="1"/>
  <c r="S221" i="1"/>
  <c r="U221" i="1"/>
  <c r="V221" i="1"/>
  <c r="W221" i="1"/>
  <c r="X221" i="1"/>
  <c r="Y221" i="1"/>
  <c r="Z221" i="1"/>
  <c r="AA221" i="1"/>
  <c r="AB221" i="1"/>
  <c r="A222" i="1"/>
  <c r="B222" i="1"/>
  <c r="C222" i="1"/>
  <c r="D222" i="1"/>
  <c r="E222" i="1"/>
  <c r="F222" i="1"/>
  <c r="G222" i="1"/>
  <c r="H222" i="1"/>
  <c r="I222" i="1"/>
  <c r="J222" i="1"/>
  <c r="K222" i="1"/>
  <c r="L222" i="1"/>
  <c r="M222" i="1"/>
  <c r="N222" i="1"/>
  <c r="O222" i="1"/>
  <c r="P222" i="1"/>
  <c r="Q222" i="1"/>
  <c r="R222" i="1"/>
  <c r="S222" i="1"/>
  <c r="U222" i="1"/>
  <c r="V222" i="1"/>
  <c r="W222" i="1"/>
  <c r="X222" i="1"/>
  <c r="Y222" i="1"/>
  <c r="Z222" i="1"/>
  <c r="AA222" i="1"/>
  <c r="AB222" i="1"/>
  <c r="A223" i="1"/>
  <c r="B223" i="1"/>
  <c r="C223" i="1"/>
  <c r="D223" i="1"/>
  <c r="E223" i="1"/>
  <c r="F223" i="1"/>
  <c r="G223" i="1"/>
  <c r="H223" i="1"/>
  <c r="I223" i="1"/>
  <c r="J223" i="1"/>
  <c r="K223" i="1"/>
  <c r="L223" i="1"/>
  <c r="M223" i="1"/>
  <c r="N223" i="1"/>
  <c r="O223" i="1"/>
  <c r="P223" i="1"/>
  <c r="Q223" i="1"/>
  <c r="R223" i="1"/>
  <c r="S223" i="1"/>
  <c r="U223" i="1"/>
  <c r="V223" i="1"/>
  <c r="W223" i="1"/>
  <c r="X223" i="1"/>
  <c r="Y223" i="1"/>
  <c r="Z223" i="1"/>
  <c r="AA223" i="1"/>
  <c r="AB223" i="1"/>
  <c r="A224" i="1"/>
  <c r="B224" i="1"/>
  <c r="C224" i="1"/>
  <c r="D224" i="1"/>
  <c r="E224" i="1"/>
  <c r="F224" i="1"/>
  <c r="G224" i="1"/>
  <c r="H224" i="1"/>
  <c r="I224" i="1"/>
  <c r="J224" i="1"/>
  <c r="K224" i="1"/>
  <c r="L224" i="1"/>
  <c r="M224" i="1"/>
  <c r="N224" i="1"/>
  <c r="O224" i="1"/>
  <c r="P224" i="1"/>
  <c r="Q224" i="1"/>
  <c r="R224" i="1"/>
  <c r="S224" i="1"/>
  <c r="U224" i="1"/>
  <c r="V224" i="1"/>
  <c r="W224" i="1"/>
  <c r="X224" i="1"/>
  <c r="Y224" i="1"/>
  <c r="Z224" i="1"/>
  <c r="AA224" i="1"/>
  <c r="AB224" i="1"/>
  <c r="A225" i="1"/>
  <c r="B225" i="1"/>
  <c r="C225" i="1"/>
  <c r="D225" i="1"/>
  <c r="E225" i="1"/>
  <c r="F225" i="1"/>
  <c r="G225" i="1"/>
  <c r="H225" i="1"/>
  <c r="I225" i="1"/>
  <c r="J225" i="1"/>
  <c r="K225" i="1"/>
  <c r="L225" i="1"/>
  <c r="M225" i="1"/>
  <c r="N225" i="1"/>
  <c r="O225" i="1"/>
  <c r="P225" i="1"/>
  <c r="Q225" i="1"/>
  <c r="R225" i="1"/>
  <c r="S225" i="1"/>
  <c r="U225" i="1"/>
  <c r="V225" i="1"/>
  <c r="W225" i="1"/>
  <c r="X225" i="1"/>
  <c r="Y225" i="1"/>
  <c r="Z225" i="1"/>
  <c r="AA225" i="1"/>
  <c r="AB225" i="1"/>
  <c r="A226" i="1"/>
  <c r="B226" i="1"/>
  <c r="C226" i="1"/>
  <c r="D226" i="1"/>
  <c r="E226" i="1"/>
  <c r="F226" i="1"/>
  <c r="G226" i="1"/>
  <c r="H226" i="1"/>
  <c r="I226" i="1"/>
  <c r="J226" i="1"/>
  <c r="K226" i="1"/>
  <c r="L226" i="1"/>
  <c r="M226" i="1"/>
  <c r="N226" i="1"/>
  <c r="O226" i="1"/>
  <c r="P226" i="1"/>
  <c r="Q226" i="1"/>
  <c r="R226" i="1"/>
  <c r="S226" i="1"/>
  <c r="U226" i="1"/>
  <c r="V226" i="1"/>
  <c r="W226" i="1"/>
  <c r="X226" i="1"/>
  <c r="Y226" i="1"/>
  <c r="Z226" i="1"/>
  <c r="AA226" i="1"/>
  <c r="AB226" i="1"/>
  <c r="A227" i="1"/>
  <c r="B227" i="1"/>
  <c r="C227" i="1"/>
  <c r="D227" i="1"/>
  <c r="E227" i="1"/>
  <c r="F227" i="1"/>
  <c r="G227" i="1"/>
  <c r="H227" i="1"/>
  <c r="I227" i="1"/>
  <c r="J227" i="1"/>
  <c r="K227" i="1"/>
  <c r="L227" i="1"/>
  <c r="M227" i="1"/>
  <c r="N227" i="1"/>
  <c r="O227" i="1"/>
  <c r="P227" i="1"/>
  <c r="Q227" i="1"/>
  <c r="R227" i="1"/>
  <c r="S227" i="1"/>
  <c r="U227" i="1"/>
  <c r="V227" i="1"/>
  <c r="W227" i="1"/>
  <c r="X227" i="1"/>
  <c r="Y227" i="1"/>
  <c r="Z227" i="1"/>
  <c r="AA227" i="1"/>
  <c r="AB227" i="1"/>
  <c r="A228" i="1"/>
  <c r="B228" i="1"/>
  <c r="C228" i="1"/>
  <c r="D228" i="1"/>
  <c r="E228" i="1"/>
  <c r="F228" i="1"/>
  <c r="G228" i="1"/>
  <c r="H228" i="1"/>
  <c r="I228" i="1"/>
  <c r="J228" i="1"/>
  <c r="K228" i="1"/>
  <c r="L228" i="1"/>
  <c r="M228" i="1"/>
  <c r="N228" i="1"/>
  <c r="O228" i="1"/>
  <c r="P228" i="1"/>
  <c r="Q228" i="1"/>
  <c r="R228" i="1"/>
  <c r="S228" i="1"/>
  <c r="U228" i="1"/>
  <c r="V228" i="1"/>
  <c r="W228" i="1"/>
  <c r="X228" i="1"/>
  <c r="Y228" i="1"/>
  <c r="Z228" i="1"/>
  <c r="AA228" i="1"/>
  <c r="AB228" i="1"/>
  <c r="A229" i="1"/>
  <c r="B229" i="1"/>
  <c r="C229" i="1"/>
  <c r="D229" i="1"/>
  <c r="E229" i="1"/>
  <c r="F229" i="1"/>
  <c r="G229" i="1"/>
  <c r="H229" i="1"/>
  <c r="I229" i="1"/>
  <c r="J229" i="1"/>
  <c r="K229" i="1"/>
  <c r="L229" i="1"/>
  <c r="M229" i="1"/>
  <c r="N229" i="1"/>
  <c r="O229" i="1"/>
  <c r="P229" i="1"/>
  <c r="Q229" i="1"/>
  <c r="R229" i="1"/>
  <c r="S229" i="1"/>
  <c r="U229" i="1"/>
  <c r="V229" i="1"/>
  <c r="W229" i="1"/>
  <c r="X229" i="1"/>
  <c r="Y229" i="1"/>
  <c r="Z229" i="1"/>
  <c r="AA229" i="1"/>
  <c r="AB229" i="1"/>
  <c r="A230" i="1"/>
  <c r="B230" i="1"/>
  <c r="C230" i="1"/>
  <c r="D230" i="1"/>
  <c r="E230" i="1"/>
  <c r="F230" i="1"/>
  <c r="G230" i="1"/>
  <c r="H230" i="1"/>
  <c r="I230" i="1"/>
  <c r="J230" i="1"/>
  <c r="K230" i="1"/>
  <c r="L230" i="1"/>
  <c r="M230" i="1"/>
  <c r="N230" i="1"/>
  <c r="O230" i="1"/>
  <c r="P230" i="1"/>
  <c r="Q230" i="1"/>
  <c r="R230" i="1"/>
  <c r="S230" i="1"/>
  <c r="U230" i="1"/>
  <c r="V230" i="1"/>
  <c r="W230" i="1"/>
  <c r="X230" i="1"/>
  <c r="Y230" i="1"/>
  <c r="Z230" i="1"/>
  <c r="AA230" i="1"/>
  <c r="AB230" i="1"/>
  <c r="A231" i="1"/>
  <c r="B231" i="1"/>
  <c r="C231" i="1"/>
  <c r="D231" i="1"/>
  <c r="E231" i="1"/>
  <c r="F231" i="1"/>
  <c r="G231" i="1"/>
  <c r="H231" i="1"/>
  <c r="I231" i="1"/>
  <c r="J231" i="1"/>
  <c r="K231" i="1"/>
  <c r="L231" i="1"/>
  <c r="M231" i="1"/>
  <c r="N231" i="1"/>
  <c r="O231" i="1"/>
  <c r="P231" i="1"/>
  <c r="Q231" i="1"/>
  <c r="R231" i="1"/>
  <c r="S231" i="1"/>
  <c r="U231" i="1"/>
  <c r="V231" i="1"/>
  <c r="W231" i="1"/>
  <c r="X231" i="1"/>
  <c r="Y231" i="1"/>
  <c r="Z231" i="1"/>
  <c r="AA231" i="1"/>
  <c r="AB231" i="1"/>
  <c r="A232" i="1"/>
  <c r="B232" i="1"/>
  <c r="C232" i="1"/>
  <c r="D232" i="1"/>
  <c r="E232" i="1"/>
  <c r="F232" i="1"/>
  <c r="G232" i="1"/>
  <c r="H232" i="1"/>
  <c r="I232" i="1"/>
  <c r="J232" i="1"/>
  <c r="K232" i="1"/>
  <c r="L232" i="1"/>
  <c r="M232" i="1"/>
  <c r="N232" i="1"/>
  <c r="O232" i="1"/>
  <c r="P232" i="1"/>
  <c r="Q232" i="1"/>
  <c r="R232" i="1"/>
  <c r="S232" i="1"/>
  <c r="U232" i="1"/>
  <c r="V232" i="1"/>
  <c r="W232" i="1"/>
  <c r="X232" i="1"/>
  <c r="Y232" i="1"/>
  <c r="Z232" i="1"/>
  <c r="AA232" i="1"/>
  <c r="AB232" i="1"/>
  <c r="A233" i="1"/>
  <c r="B233" i="1"/>
  <c r="C233" i="1"/>
  <c r="D233" i="1"/>
  <c r="E233" i="1"/>
  <c r="F233" i="1"/>
  <c r="G233" i="1"/>
  <c r="H233" i="1"/>
  <c r="I233" i="1"/>
  <c r="J233" i="1"/>
  <c r="K233" i="1"/>
  <c r="L233" i="1"/>
  <c r="M233" i="1"/>
  <c r="N233" i="1"/>
  <c r="O233" i="1"/>
  <c r="P233" i="1"/>
  <c r="Q233" i="1"/>
  <c r="R233" i="1"/>
  <c r="S233" i="1"/>
  <c r="U233" i="1"/>
  <c r="V233" i="1"/>
  <c r="W233" i="1"/>
  <c r="X233" i="1"/>
  <c r="Y233" i="1"/>
  <c r="Z233" i="1"/>
  <c r="AA233" i="1"/>
  <c r="AB233" i="1"/>
  <c r="A234" i="1"/>
  <c r="B234" i="1"/>
  <c r="C234" i="1"/>
  <c r="D234" i="1"/>
  <c r="E234" i="1"/>
  <c r="F234" i="1"/>
  <c r="G234" i="1"/>
  <c r="H234" i="1"/>
  <c r="I234" i="1"/>
  <c r="J234" i="1"/>
  <c r="K234" i="1"/>
  <c r="L234" i="1"/>
  <c r="M234" i="1"/>
  <c r="N234" i="1"/>
  <c r="O234" i="1"/>
  <c r="P234" i="1"/>
  <c r="Q234" i="1"/>
  <c r="R234" i="1"/>
  <c r="S234" i="1"/>
  <c r="U234" i="1"/>
  <c r="V234" i="1"/>
  <c r="W234" i="1"/>
  <c r="X234" i="1"/>
  <c r="Y234" i="1"/>
  <c r="Z234" i="1"/>
  <c r="AA234" i="1"/>
  <c r="AB234" i="1"/>
  <c r="A235" i="1"/>
  <c r="B235" i="1"/>
  <c r="C235" i="1"/>
  <c r="D235" i="1"/>
  <c r="E235" i="1"/>
  <c r="F235" i="1"/>
  <c r="G235" i="1"/>
  <c r="H235" i="1"/>
  <c r="I235" i="1"/>
  <c r="J235" i="1"/>
  <c r="K235" i="1"/>
  <c r="L235" i="1"/>
  <c r="M235" i="1"/>
  <c r="N235" i="1"/>
  <c r="O235" i="1"/>
  <c r="P235" i="1"/>
  <c r="Q235" i="1"/>
  <c r="R235" i="1"/>
  <c r="S235" i="1"/>
  <c r="U235" i="1"/>
  <c r="V235" i="1"/>
  <c r="W235" i="1"/>
  <c r="X235" i="1"/>
  <c r="Y235" i="1"/>
  <c r="Z235" i="1"/>
  <c r="AA235" i="1"/>
  <c r="AB235" i="1"/>
  <c r="A236" i="1"/>
  <c r="B236" i="1"/>
  <c r="C236" i="1"/>
  <c r="D236" i="1"/>
  <c r="E236" i="1"/>
  <c r="F236" i="1"/>
  <c r="G236" i="1"/>
  <c r="H236" i="1"/>
  <c r="I236" i="1"/>
  <c r="J236" i="1"/>
  <c r="K236" i="1"/>
  <c r="L236" i="1"/>
  <c r="M236" i="1"/>
  <c r="N236" i="1"/>
  <c r="O236" i="1"/>
  <c r="P236" i="1"/>
  <c r="Q236" i="1"/>
  <c r="R236" i="1"/>
  <c r="S236" i="1"/>
  <c r="U236" i="1"/>
  <c r="V236" i="1"/>
  <c r="W236" i="1"/>
  <c r="X236" i="1"/>
  <c r="Y236" i="1"/>
  <c r="Z236" i="1"/>
  <c r="AA236" i="1"/>
  <c r="AB236" i="1"/>
  <c r="A237" i="1"/>
  <c r="B237" i="1"/>
  <c r="C237" i="1"/>
  <c r="D237" i="1"/>
  <c r="E237" i="1"/>
  <c r="F237" i="1"/>
  <c r="G237" i="1"/>
  <c r="H237" i="1"/>
  <c r="I237" i="1"/>
  <c r="J237" i="1"/>
  <c r="K237" i="1"/>
  <c r="L237" i="1"/>
  <c r="M237" i="1"/>
  <c r="N237" i="1"/>
  <c r="O237" i="1"/>
  <c r="P237" i="1"/>
  <c r="Q237" i="1"/>
  <c r="R237" i="1"/>
  <c r="S237" i="1"/>
  <c r="U237" i="1"/>
  <c r="V237" i="1"/>
  <c r="W237" i="1"/>
  <c r="X237" i="1"/>
  <c r="Y237" i="1"/>
  <c r="Z237" i="1"/>
  <c r="AA237" i="1"/>
  <c r="AB237" i="1"/>
  <c r="A238" i="1"/>
  <c r="B238" i="1"/>
  <c r="C238" i="1"/>
  <c r="D238" i="1"/>
  <c r="E238" i="1"/>
  <c r="F238" i="1"/>
  <c r="G238" i="1"/>
  <c r="H238" i="1"/>
  <c r="I238" i="1"/>
  <c r="J238" i="1"/>
  <c r="K238" i="1"/>
  <c r="L238" i="1"/>
  <c r="M238" i="1"/>
  <c r="N238" i="1"/>
  <c r="O238" i="1"/>
  <c r="P238" i="1"/>
  <c r="Q238" i="1"/>
  <c r="R238" i="1"/>
  <c r="S238" i="1"/>
  <c r="U238" i="1"/>
  <c r="V238" i="1"/>
  <c r="W238" i="1"/>
  <c r="X238" i="1"/>
  <c r="Y238" i="1"/>
  <c r="Z238" i="1"/>
  <c r="AA238" i="1"/>
  <c r="AB238" i="1"/>
  <c r="A239" i="1"/>
  <c r="B239" i="1"/>
  <c r="C239" i="1"/>
  <c r="D239" i="1"/>
  <c r="E239" i="1"/>
  <c r="F239" i="1"/>
  <c r="G239" i="1"/>
  <c r="H239" i="1"/>
  <c r="I239" i="1"/>
  <c r="J239" i="1"/>
  <c r="K239" i="1"/>
  <c r="L239" i="1"/>
  <c r="M239" i="1"/>
  <c r="N239" i="1"/>
  <c r="O239" i="1"/>
  <c r="P239" i="1"/>
  <c r="Q239" i="1"/>
  <c r="R239" i="1"/>
  <c r="S239" i="1"/>
  <c r="U239" i="1"/>
  <c r="V239" i="1"/>
  <c r="W239" i="1"/>
  <c r="X239" i="1"/>
  <c r="Y239" i="1"/>
  <c r="Z239" i="1"/>
  <c r="AA239" i="1"/>
  <c r="AB239" i="1"/>
  <c r="A240" i="1"/>
  <c r="B240" i="1"/>
  <c r="C240" i="1"/>
  <c r="D240" i="1"/>
  <c r="E240" i="1"/>
  <c r="F240" i="1"/>
  <c r="G240" i="1"/>
  <c r="H240" i="1"/>
  <c r="I240" i="1"/>
  <c r="J240" i="1"/>
  <c r="K240" i="1"/>
  <c r="L240" i="1"/>
  <c r="M240" i="1"/>
  <c r="N240" i="1"/>
  <c r="O240" i="1"/>
  <c r="P240" i="1"/>
  <c r="Q240" i="1"/>
  <c r="R240" i="1"/>
  <c r="S240" i="1"/>
  <c r="U240" i="1"/>
  <c r="V240" i="1"/>
  <c r="W240" i="1"/>
  <c r="X240" i="1"/>
  <c r="Y240" i="1"/>
  <c r="Z240" i="1"/>
  <c r="AA240" i="1"/>
  <c r="AB240" i="1"/>
  <c r="A241" i="1"/>
  <c r="B241" i="1"/>
  <c r="C241" i="1"/>
  <c r="D241" i="1"/>
  <c r="E241" i="1"/>
  <c r="F241" i="1"/>
  <c r="G241" i="1"/>
  <c r="H241" i="1"/>
  <c r="I241" i="1"/>
  <c r="J241" i="1"/>
  <c r="K241" i="1"/>
  <c r="L241" i="1"/>
  <c r="M241" i="1"/>
  <c r="N241" i="1"/>
  <c r="O241" i="1"/>
  <c r="P241" i="1"/>
  <c r="Q241" i="1"/>
  <c r="R241" i="1"/>
  <c r="S241" i="1"/>
  <c r="U241" i="1"/>
  <c r="V241" i="1"/>
  <c r="W241" i="1"/>
  <c r="X241" i="1"/>
  <c r="Y241" i="1"/>
  <c r="Z241" i="1"/>
  <c r="AA241" i="1"/>
  <c r="AB241" i="1"/>
  <c r="A242" i="1"/>
  <c r="B242" i="1"/>
  <c r="C242" i="1"/>
  <c r="D242" i="1"/>
  <c r="E242" i="1"/>
  <c r="F242" i="1"/>
  <c r="G242" i="1"/>
  <c r="H242" i="1"/>
  <c r="I242" i="1"/>
  <c r="J242" i="1"/>
  <c r="K242" i="1"/>
  <c r="L242" i="1"/>
  <c r="M242" i="1"/>
  <c r="N242" i="1"/>
  <c r="O242" i="1"/>
  <c r="P242" i="1"/>
  <c r="Q242" i="1"/>
  <c r="R242" i="1"/>
  <c r="S242" i="1"/>
  <c r="U242" i="1"/>
  <c r="V242" i="1"/>
  <c r="W242" i="1"/>
  <c r="X242" i="1"/>
  <c r="Y242" i="1"/>
  <c r="Z242" i="1"/>
  <c r="AA242" i="1"/>
  <c r="AB242" i="1"/>
  <c r="A243" i="1"/>
  <c r="B243" i="1"/>
  <c r="C243" i="1"/>
  <c r="D243" i="1"/>
  <c r="E243" i="1"/>
  <c r="F243" i="1"/>
  <c r="G243" i="1"/>
  <c r="H243" i="1"/>
  <c r="I243" i="1"/>
  <c r="J243" i="1"/>
  <c r="K243" i="1"/>
  <c r="L243" i="1"/>
  <c r="M243" i="1"/>
  <c r="N243" i="1"/>
  <c r="O243" i="1"/>
  <c r="P243" i="1"/>
  <c r="Q243" i="1"/>
  <c r="R243" i="1"/>
  <c r="S243" i="1"/>
  <c r="U243" i="1"/>
  <c r="V243" i="1"/>
  <c r="W243" i="1"/>
  <c r="X243" i="1"/>
  <c r="Y243" i="1"/>
  <c r="Z243" i="1"/>
  <c r="AA243" i="1"/>
  <c r="AB243" i="1"/>
  <c r="A244" i="1"/>
  <c r="B244" i="1"/>
  <c r="C244" i="1"/>
  <c r="D244" i="1"/>
  <c r="E244" i="1"/>
  <c r="F244" i="1"/>
  <c r="G244" i="1"/>
  <c r="H244" i="1"/>
  <c r="I244" i="1"/>
  <c r="J244" i="1"/>
  <c r="K244" i="1"/>
  <c r="L244" i="1"/>
  <c r="M244" i="1"/>
  <c r="N244" i="1"/>
  <c r="O244" i="1"/>
  <c r="P244" i="1"/>
  <c r="Q244" i="1"/>
  <c r="R244" i="1"/>
  <c r="S244" i="1"/>
  <c r="U244" i="1"/>
  <c r="V244" i="1"/>
  <c r="W244" i="1"/>
  <c r="X244" i="1"/>
  <c r="Y244" i="1"/>
  <c r="Z244" i="1"/>
  <c r="AA244" i="1"/>
  <c r="AB244" i="1"/>
  <c r="A245" i="1"/>
  <c r="B245" i="1"/>
  <c r="C245" i="1"/>
  <c r="D245" i="1"/>
  <c r="E245" i="1"/>
  <c r="F245" i="1"/>
  <c r="G245" i="1"/>
  <c r="H245" i="1"/>
  <c r="I245" i="1"/>
  <c r="J245" i="1"/>
  <c r="K245" i="1"/>
  <c r="L245" i="1"/>
  <c r="M245" i="1"/>
  <c r="N245" i="1"/>
  <c r="O245" i="1"/>
  <c r="P245" i="1"/>
  <c r="Q245" i="1"/>
  <c r="R245" i="1"/>
  <c r="S245" i="1"/>
  <c r="U245" i="1"/>
  <c r="V245" i="1"/>
  <c r="W245" i="1"/>
  <c r="X245" i="1"/>
  <c r="Y245" i="1"/>
  <c r="Z245" i="1"/>
  <c r="AA245" i="1"/>
  <c r="AB245" i="1"/>
  <c r="A246" i="1"/>
  <c r="B246" i="1"/>
  <c r="C246" i="1"/>
  <c r="D246" i="1"/>
  <c r="E246" i="1"/>
  <c r="F246" i="1"/>
  <c r="G246" i="1"/>
  <c r="H246" i="1"/>
  <c r="I246" i="1"/>
  <c r="J246" i="1"/>
  <c r="K246" i="1"/>
  <c r="L246" i="1"/>
  <c r="M246" i="1"/>
  <c r="N246" i="1"/>
  <c r="O246" i="1"/>
  <c r="P246" i="1"/>
  <c r="Q246" i="1"/>
  <c r="R246" i="1"/>
  <c r="S246" i="1"/>
  <c r="U246" i="1"/>
  <c r="V246" i="1"/>
  <c r="W246" i="1"/>
  <c r="X246" i="1"/>
  <c r="Y246" i="1"/>
  <c r="Z246" i="1"/>
  <c r="AA246" i="1"/>
  <c r="AB246" i="1"/>
  <c r="A247" i="1"/>
  <c r="B247" i="1"/>
  <c r="C247" i="1"/>
  <c r="D247" i="1"/>
  <c r="E247" i="1"/>
  <c r="F247" i="1"/>
  <c r="G247" i="1"/>
  <c r="H247" i="1"/>
  <c r="I247" i="1"/>
  <c r="J247" i="1"/>
  <c r="K247" i="1"/>
  <c r="L247" i="1"/>
  <c r="M247" i="1"/>
  <c r="N247" i="1"/>
  <c r="O247" i="1"/>
  <c r="P247" i="1"/>
  <c r="Q247" i="1"/>
  <c r="R247" i="1"/>
  <c r="S247" i="1"/>
  <c r="U247" i="1"/>
  <c r="V247" i="1"/>
  <c r="W247" i="1"/>
  <c r="X247" i="1"/>
  <c r="Y247" i="1"/>
  <c r="Z247" i="1"/>
  <c r="AA247" i="1"/>
  <c r="AB247" i="1"/>
  <c r="A248" i="1"/>
  <c r="B248" i="1"/>
  <c r="C248" i="1"/>
  <c r="D248" i="1"/>
  <c r="E248" i="1"/>
  <c r="F248" i="1"/>
  <c r="G248" i="1"/>
  <c r="H248" i="1"/>
  <c r="I248" i="1"/>
  <c r="J248" i="1"/>
  <c r="K248" i="1"/>
  <c r="L248" i="1"/>
  <c r="M248" i="1"/>
  <c r="N248" i="1"/>
  <c r="O248" i="1"/>
  <c r="P248" i="1"/>
  <c r="Q248" i="1"/>
  <c r="R248" i="1"/>
  <c r="S248" i="1"/>
  <c r="U248" i="1"/>
  <c r="V248" i="1"/>
  <c r="W248" i="1"/>
  <c r="X248" i="1"/>
  <c r="Y248" i="1"/>
  <c r="Z248" i="1"/>
  <c r="AA248" i="1"/>
  <c r="AB248" i="1"/>
  <c r="A249" i="1"/>
  <c r="B249" i="1"/>
  <c r="C249" i="1"/>
  <c r="D249" i="1"/>
  <c r="E249" i="1"/>
  <c r="F249" i="1"/>
  <c r="G249" i="1"/>
  <c r="H249" i="1"/>
  <c r="I249" i="1"/>
  <c r="J249" i="1"/>
  <c r="K249" i="1"/>
  <c r="L249" i="1"/>
  <c r="M249" i="1"/>
  <c r="N249" i="1"/>
  <c r="O249" i="1"/>
  <c r="P249" i="1"/>
  <c r="Q249" i="1"/>
  <c r="R249" i="1"/>
  <c r="S249" i="1"/>
  <c r="U249" i="1"/>
  <c r="V249" i="1"/>
  <c r="W249" i="1"/>
  <c r="X249" i="1"/>
  <c r="Y249" i="1"/>
  <c r="Z249" i="1"/>
  <c r="AA249" i="1"/>
  <c r="AB249" i="1"/>
  <c r="A250" i="1"/>
  <c r="B250" i="1"/>
  <c r="C250" i="1"/>
  <c r="D250" i="1"/>
  <c r="E250" i="1"/>
  <c r="F250" i="1"/>
  <c r="G250" i="1"/>
  <c r="H250" i="1"/>
  <c r="I250" i="1"/>
  <c r="J250" i="1"/>
  <c r="K250" i="1"/>
  <c r="L250" i="1"/>
  <c r="M250" i="1"/>
  <c r="N250" i="1"/>
  <c r="O250" i="1"/>
  <c r="P250" i="1"/>
  <c r="Q250" i="1"/>
  <c r="R250" i="1"/>
  <c r="S250" i="1"/>
  <c r="U250" i="1"/>
  <c r="V250" i="1"/>
  <c r="W250" i="1"/>
  <c r="X250" i="1"/>
  <c r="Y250" i="1"/>
  <c r="Z250" i="1"/>
  <c r="AA250" i="1"/>
  <c r="AB250" i="1"/>
  <c r="A251" i="1"/>
  <c r="B251" i="1"/>
  <c r="C251" i="1"/>
  <c r="D251" i="1"/>
  <c r="E251" i="1"/>
  <c r="F251" i="1"/>
  <c r="G251" i="1"/>
  <c r="H251" i="1"/>
  <c r="I251" i="1"/>
  <c r="J251" i="1"/>
  <c r="K251" i="1"/>
  <c r="L251" i="1"/>
  <c r="M251" i="1"/>
  <c r="N251" i="1"/>
  <c r="O251" i="1"/>
  <c r="P251" i="1"/>
  <c r="Q251" i="1"/>
  <c r="R251" i="1"/>
  <c r="S251" i="1"/>
  <c r="U251" i="1"/>
  <c r="V251" i="1"/>
  <c r="W251" i="1"/>
  <c r="X251" i="1"/>
  <c r="Y251" i="1"/>
  <c r="Z251" i="1"/>
  <c r="AA251" i="1"/>
  <c r="AB251" i="1"/>
  <c r="A252" i="1"/>
  <c r="B252" i="1"/>
  <c r="C252" i="1"/>
  <c r="D252" i="1"/>
  <c r="E252" i="1"/>
  <c r="F252" i="1"/>
  <c r="G252" i="1"/>
  <c r="H252" i="1"/>
  <c r="I252" i="1"/>
  <c r="J252" i="1"/>
  <c r="K252" i="1"/>
  <c r="L252" i="1"/>
  <c r="M252" i="1"/>
  <c r="N252" i="1"/>
  <c r="O252" i="1"/>
  <c r="P252" i="1"/>
  <c r="Q252" i="1"/>
  <c r="R252" i="1"/>
  <c r="S252" i="1"/>
  <c r="U252" i="1"/>
  <c r="V252" i="1"/>
  <c r="W252" i="1"/>
  <c r="X252" i="1"/>
  <c r="Y252" i="1"/>
  <c r="Z252" i="1"/>
  <c r="AA252" i="1"/>
  <c r="AB252" i="1"/>
  <c r="A253" i="1"/>
  <c r="B253" i="1"/>
  <c r="C253" i="1"/>
  <c r="D253" i="1"/>
  <c r="E253" i="1"/>
  <c r="F253" i="1"/>
  <c r="G253" i="1"/>
  <c r="H253" i="1"/>
  <c r="I253" i="1"/>
  <c r="J253" i="1"/>
  <c r="K253" i="1"/>
  <c r="L253" i="1"/>
  <c r="M253" i="1"/>
  <c r="N253" i="1"/>
  <c r="O253" i="1"/>
  <c r="P253" i="1"/>
  <c r="Q253" i="1"/>
  <c r="R253" i="1"/>
  <c r="S253" i="1"/>
  <c r="U253" i="1"/>
  <c r="V253" i="1"/>
  <c r="W253" i="1"/>
  <c r="X253" i="1"/>
  <c r="Y253" i="1"/>
  <c r="Z253" i="1"/>
  <c r="AA253" i="1"/>
  <c r="AB253" i="1"/>
  <c r="A254" i="1"/>
  <c r="B254" i="1"/>
  <c r="C254" i="1"/>
  <c r="D254" i="1"/>
  <c r="E254" i="1"/>
  <c r="F254" i="1"/>
  <c r="G254" i="1"/>
  <c r="H254" i="1"/>
  <c r="I254" i="1"/>
  <c r="J254" i="1"/>
  <c r="K254" i="1"/>
  <c r="L254" i="1"/>
  <c r="M254" i="1"/>
  <c r="N254" i="1"/>
  <c r="O254" i="1"/>
  <c r="P254" i="1"/>
  <c r="Q254" i="1"/>
  <c r="R254" i="1"/>
  <c r="S254" i="1"/>
  <c r="U254" i="1"/>
  <c r="V254" i="1"/>
  <c r="W254" i="1"/>
  <c r="X254" i="1"/>
  <c r="Y254" i="1"/>
  <c r="Z254" i="1"/>
  <c r="AA254" i="1"/>
  <c r="AB254" i="1"/>
  <c r="A255" i="1"/>
  <c r="B255" i="1"/>
  <c r="C255" i="1"/>
  <c r="D255" i="1"/>
  <c r="E255" i="1"/>
  <c r="F255" i="1"/>
  <c r="G255" i="1"/>
  <c r="H255" i="1"/>
  <c r="I255" i="1"/>
  <c r="J255" i="1"/>
  <c r="K255" i="1"/>
  <c r="L255" i="1"/>
  <c r="M255" i="1"/>
  <c r="N255" i="1"/>
  <c r="O255" i="1"/>
  <c r="P255" i="1"/>
  <c r="Q255" i="1"/>
  <c r="R255" i="1"/>
  <c r="S255" i="1"/>
  <c r="U255" i="1"/>
  <c r="V255" i="1"/>
  <c r="W255" i="1"/>
  <c r="X255" i="1"/>
  <c r="Y255" i="1"/>
  <c r="Z255" i="1"/>
  <c r="AA255" i="1"/>
  <c r="AB255" i="1"/>
  <c r="A256" i="1"/>
  <c r="B256" i="1"/>
  <c r="C256" i="1"/>
  <c r="D256" i="1"/>
  <c r="E256" i="1"/>
  <c r="F256" i="1"/>
  <c r="G256" i="1"/>
  <c r="H256" i="1"/>
  <c r="I256" i="1"/>
  <c r="J256" i="1"/>
  <c r="K256" i="1"/>
  <c r="L256" i="1"/>
  <c r="M256" i="1"/>
  <c r="N256" i="1"/>
  <c r="O256" i="1"/>
  <c r="P256" i="1"/>
  <c r="Q256" i="1"/>
  <c r="R256" i="1"/>
  <c r="S256" i="1"/>
  <c r="U256" i="1"/>
  <c r="V256" i="1"/>
  <c r="W256" i="1"/>
  <c r="X256" i="1"/>
  <c r="Y256" i="1"/>
  <c r="Z256" i="1"/>
  <c r="AA256" i="1"/>
  <c r="AB256" i="1"/>
  <c r="A257" i="1"/>
  <c r="B257" i="1"/>
  <c r="C257" i="1"/>
  <c r="D257" i="1"/>
  <c r="E257" i="1"/>
  <c r="F257" i="1"/>
  <c r="G257" i="1"/>
  <c r="H257" i="1"/>
  <c r="I257" i="1"/>
  <c r="J257" i="1"/>
  <c r="K257" i="1"/>
  <c r="L257" i="1"/>
  <c r="M257" i="1"/>
  <c r="N257" i="1"/>
  <c r="O257" i="1"/>
  <c r="P257" i="1"/>
  <c r="Q257" i="1"/>
  <c r="R257" i="1"/>
  <c r="S257" i="1"/>
  <c r="U257" i="1"/>
  <c r="V257" i="1"/>
  <c r="W257" i="1"/>
  <c r="X257" i="1"/>
  <c r="Y257" i="1"/>
  <c r="Z257" i="1"/>
  <c r="AA257" i="1"/>
  <c r="AB257" i="1"/>
  <c r="A258" i="1"/>
  <c r="B258" i="1"/>
  <c r="C258" i="1"/>
  <c r="D258" i="1"/>
  <c r="E258" i="1"/>
  <c r="F258" i="1"/>
  <c r="G258" i="1"/>
  <c r="H258" i="1"/>
  <c r="I258" i="1"/>
  <c r="J258" i="1"/>
  <c r="K258" i="1"/>
  <c r="L258" i="1"/>
  <c r="M258" i="1"/>
  <c r="N258" i="1"/>
  <c r="O258" i="1"/>
  <c r="P258" i="1"/>
  <c r="Q258" i="1"/>
  <c r="R258" i="1"/>
  <c r="S258" i="1"/>
  <c r="U258" i="1"/>
  <c r="V258" i="1"/>
  <c r="W258" i="1"/>
  <c r="X258" i="1"/>
  <c r="Y258" i="1"/>
  <c r="Z258" i="1"/>
  <c r="AA258" i="1"/>
  <c r="AB258" i="1"/>
  <c r="A259" i="1"/>
  <c r="B259" i="1"/>
  <c r="C259" i="1"/>
  <c r="D259" i="1"/>
  <c r="E259" i="1"/>
  <c r="F259" i="1"/>
  <c r="G259" i="1"/>
  <c r="H259" i="1"/>
  <c r="I259" i="1"/>
  <c r="J259" i="1"/>
  <c r="K259" i="1"/>
  <c r="L259" i="1"/>
  <c r="M259" i="1"/>
  <c r="N259" i="1"/>
  <c r="O259" i="1"/>
  <c r="P259" i="1"/>
  <c r="Q259" i="1"/>
  <c r="R259" i="1"/>
  <c r="S259" i="1"/>
  <c r="U259" i="1"/>
  <c r="V259" i="1"/>
  <c r="W259" i="1"/>
  <c r="X259" i="1"/>
  <c r="Y259" i="1"/>
  <c r="Z259" i="1"/>
  <c r="AA259" i="1"/>
  <c r="AB259" i="1"/>
  <c r="A260" i="1"/>
  <c r="B260" i="1"/>
  <c r="C260" i="1"/>
  <c r="D260" i="1"/>
  <c r="E260" i="1"/>
  <c r="F260" i="1"/>
  <c r="G260" i="1"/>
  <c r="H260" i="1"/>
  <c r="I260" i="1"/>
  <c r="J260" i="1"/>
  <c r="K260" i="1"/>
  <c r="L260" i="1"/>
  <c r="M260" i="1"/>
  <c r="N260" i="1"/>
  <c r="O260" i="1"/>
  <c r="P260" i="1"/>
  <c r="Q260" i="1"/>
  <c r="R260" i="1"/>
  <c r="S260" i="1"/>
  <c r="U260" i="1"/>
  <c r="V260" i="1"/>
  <c r="W260" i="1"/>
  <c r="X260" i="1"/>
  <c r="Y260" i="1"/>
  <c r="Z260" i="1"/>
  <c r="AA260" i="1"/>
  <c r="AB260" i="1"/>
  <c r="A261" i="1"/>
  <c r="B261" i="1"/>
  <c r="C261" i="1"/>
  <c r="D261" i="1"/>
  <c r="E261" i="1"/>
  <c r="F261" i="1"/>
  <c r="G261" i="1"/>
  <c r="H261" i="1"/>
  <c r="I261" i="1"/>
  <c r="J261" i="1"/>
  <c r="K261" i="1"/>
  <c r="L261" i="1"/>
  <c r="M261" i="1"/>
  <c r="N261" i="1"/>
  <c r="O261" i="1"/>
  <c r="P261" i="1"/>
  <c r="Q261" i="1"/>
  <c r="R261" i="1"/>
  <c r="S261" i="1"/>
  <c r="U261" i="1"/>
  <c r="V261" i="1"/>
  <c r="W261" i="1"/>
  <c r="X261" i="1"/>
  <c r="Y261" i="1"/>
  <c r="Z261" i="1"/>
  <c r="AA261" i="1"/>
  <c r="AB261" i="1"/>
  <c r="A262" i="1"/>
  <c r="B262" i="1"/>
  <c r="C262" i="1"/>
  <c r="D262" i="1"/>
  <c r="E262" i="1"/>
  <c r="F262" i="1"/>
  <c r="G262" i="1"/>
  <c r="H262" i="1"/>
  <c r="I262" i="1"/>
  <c r="J262" i="1"/>
  <c r="K262" i="1"/>
  <c r="L262" i="1"/>
  <c r="M262" i="1"/>
  <c r="N262" i="1"/>
  <c r="O262" i="1"/>
  <c r="P262" i="1"/>
  <c r="Q262" i="1"/>
  <c r="R262" i="1"/>
  <c r="S262" i="1"/>
  <c r="U262" i="1"/>
  <c r="V262" i="1"/>
  <c r="W262" i="1"/>
  <c r="X262" i="1"/>
  <c r="Y262" i="1"/>
  <c r="Z262" i="1"/>
  <c r="AA262" i="1"/>
  <c r="AB262" i="1"/>
  <c r="A263" i="1"/>
  <c r="B263" i="1"/>
  <c r="C263" i="1"/>
  <c r="D263" i="1"/>
  <c r="E263" i="1"/>
  <c r="F263" i="1"/>
  <c r="G263" i="1"/>
  <c r="H263" i="1"/>
  <c r="I263" i="1"/>
  <c r="J263" i="1"/>
  <c r="K263" i="1"/>
  <c r="L263" i="1"/>
  <c r="M263" i="1"/>
  <c r="N263" i="1"/>
  <c r="O263" i="1"/>
  <c r="P263" i="1"/>
  <c r="Q263" i="1"/>
  <c r="R263" i="1"/>
  <c r="S263" i="1"/>
  <c r="U263" i="1"/>
  <c r="V263" i="1"/>
  <c r="W263" i="1"/>
  <c r="X263" i="1"/>
  <c r="Y263" i="1"/>
  <c r="Z263" i="1"/>
  <c r="AA263" i="1"/>
  <c r="AB263" i="1"/>
  <c r="A264" i="1"/>
  <c r="B264" i="1"/>
  <c r="C264" i="1"/>
  <c r="D264" i="1"/>
  <c r="E264" i="1"/>
  <c r="F264" i="1"/>
  <c r="G264" i="1"/>
  <c r="H264" i="1"/>
  <c r="I264" i="1"/>
  <c r="J264" i="1"/>
  <c r="K264" i="1"/>
  <c r="L264" i="1"/>
  <c r="M264" i="1"/>
  <c r="N264" i="1"/>
  <c r="O264" i="1"/>
  <c r="P264" i="1"/>
  <c r="Q264" i="1"/>
  <c r="R264" i="1"/>
  <c r="S264" i="1"/>
  <c r="U264" i="1"/>
  <c r="V264" i="1"/>
  <c r="W264" i="1"/>
  <c r="X264" i="1"/>
  <c r="Y264" i="1"/>
  <c r="Z264" i="1"/>
  <c r="AA264" i="1"/>
  <c r="AB264" i="1"/>
  <c r="A265" i="1"/>
  <c r="B265" i="1"/>
  <c r="C265" i="1"/>
  <c r="D265" i="1"/>
  <c r="E265" i="1"/>
  <c r="F265" i="1"/>
  <c r="G265" i="1"/>
  <c r="H265" i="1"/>
  <c r="I265" i="1"/>
  <c r="J265" i="1"/>
  <c r="K265" i="1"/>
  <c r="L265" i="1"/>
  <c r="M265" i="1"/>
  <c r="N265" i="1"/>
  <c r="O265" i="1"/>
  <c r="P265" i="1"/>
  <c r="Q265" i="1"/>
  <c r="R265" i="1"/>
  <c r="S265" i="1"/>
  <c r="U265" i="1"/>
  <c r="V265" i="1"/>
  <c r="W265" i="1"/>
  <c r="X265" i="1"/>
  <c r="Y265" i="1"/>
  <c r="Z265" i="1"/>
  <c r="AA265" i="1"/>
  <c r="AB265" i="1"/>
  <c r="A266" i="1"/>
  <c r="B266" i="1"/>
  <c r="C266" i="1"/>
  <c r="D266" i="1"/>
  <c r="E266" i="1"/>
  <c r="F266" i="1"/>
  <c r="G266" i="1"/>
  <c r="H266" i="1"/>
  <c r="I266" i="1"/>
  <c r="J266" i="1"/>
  <c r="K266" i="1"/>
  <c r="L266" i="1"/>
  <c r="M266" i="1"/>
  <c r="N266" i="1"/>
  <c r="O266" i="1"/>
  <c r="P266" i="1"/>
  <c r="Q266" i="1"/>
  <c r="R266" i="1"/>
  <c r="S266" i="1"/>
  <c r="U266" i="1"/>
  <c r="V266" i="1"/>
  <c r="W266" i="1"/>
  <c r="X266" i="1"/>
  <c r="Y266" i="1"/>
  <c r="Z266" i="1"/>
  <c r="AA266" i="1"/>
  <c r="AB266" i="1"/>
  <c r="A267" i="1"/>
  <c r="B267" i="1"/>
  <c r="C267" i="1"/>
  <c r="D267" i="1"/>
  <c r="E267" i="1"/>
  <c r="F267" i="1"/>
  <c r="G267" i="1"/>
  <c r="H267" i="1"/>
  <c r="I267" i="1"/>
  <c r="J267" i="1"/>
  <c r="K267" i="1"/>
  <c r="L267" i="1"/>
  <c r="M267" i="1"/>
  <c r="N267" i="1"/>
  <c r="O267" i="1"/>
  <c r="P267" i="1"/>
  <c r="Q267" i="1"/>
  <c r="R267" i="1"/>
  <c r="S267" i="1"/>
  <c r="U267" i="1"/>
  <c r="V267" i="1"/>
  <c r="W267" i="1"/>
  <c r="X267" i="1"/>
  <c r="Y267" i="1"/>
  <c r="Z267" i="1"/>
  <c r="AA267" i="1"/>
  <c r="AB267" i="1"/>
  <c r="A268" i="1"/>
  <c r="B268" i="1"/>
  <c r="C268" i="1"/>
  <c r="D268" i="1"/>
  <c r="E268" i="1"/>
  <c r="F268" i="1"/>
  <c r="G268" i="1"/>
  <c r="H268" i="1"/>
  <c r="I268" i="1"/>
  <c r="J268" i="1"/>
  <c r="K268" i="1"/>
  <c r="L268" i="1"/>
  <c r="M268" i="1"/>
  <c r="N268" i="1"/>
  <c r="O268" i="1"/>
  <c r="P268" i="1"/>
  <c r="Q268" i="1"/>
  <c r="R268" i="1"/>
  <c r="S268" i="1"/>
  <c r="U268" i="1"/>
  <c r="V268" i="1"/>
  <c r="W268" i="1"/>
  <c r="X268" i="1"/>
  <c r="Y268" i="1"/>
  <c r="Z268" i="1"/>
  <c r="AA268" i="1"/>
  <c r="AB268" i="1"/>
  <c r="A269" i="1"/>
  <c r="B269" i="1"/>
  <c r="C269" i="1"/>
  <c r="D269" i="1"/>
  <c r="E269" i="1"/>
  <c r="F269" i="1"/>
  <c r="G269" i="1"/>
  <c r="H269" i="1"/>
  <c r="I269" i="1"/>
  <c r="J269" i="1"/>
  <c r="K269" i="1"/>
  <c r="L269" i="1"/>
  <c r="M269" i="1"/>
  <c r="N269" i="1"/>
  <c r="O269" i="1"/>
  <c r="P269" i="1"/>
  <c r="Q269" i="1"/>
  <c r="R269" i="1"/>
  <c r="S269" i="1"/>
  <c r="U269" i="1"/>
  <c r="V269" i="1"/>
  <c r="W269" i="1"/>
  <c r="X269" i="1"/>
  <c r="Y269" i="1"/>
  <c r="Z269" i="1"/>
  <c r="AA269" i="1"/>
  <c r="AB269" i="1"/>
  <c r="A270" i="1"/>
  <c r="B270" i="1"/>
  <c r="C270" i="1"/>
  <c r="D270" i="1"/>
  <c r="E270" i="1"/>
  <c r="F270" i="1"/>
  <c r="G270" i="1"/>
  <c r="H270" i="1"/>
  <c r="I270" i="1"/>
  <c r="J270" i="1"/>
  <c r="K270" i="1"/>
  <c r="L270" i="1"/>
  <c r="M270" i="1"/>
  <c r="N270" i="1"/>
  <c r="O270" i="1"/>
  <c r="P270" i="1"/>
  <c r="Q270" i="1"/>
  <c r="R270" i="1"/>
  <c r="S270" i="1"/>
  <c r="U270" i="1"/>
  <c r="V270" i="1"/>
  <c r="W270" i="1"/>
  <c r="X270" i="1"/>
  <c r="Y270" i="1"/>
  <c r="Z270" i="1"/>
  <c r="AA270" i="1"/>
  <c r="AB270" i="1"/>
  <c r="A271" i="1"/>
  <c r="B271" i="1"/>
  <c r="C271" i="1"/>
  <c r="D271" i="1"/>
  <c r="E271" i="1"/>
  <c r="F271" i="1"/>
  <c r="G271" i="1"/>
  <c r="H271" i="1"/>
  <c r="I271" i="1"/>
  <c r="J271" i="1"/>
  <c r="K271" i="1"/>
  <c r="L271" i="1"/>
  <c r="M271" i="1"/>
  <c r="N271" i="1"/>
  <c r="O271" i="1"/>
  <c r="P271" i="1"/>
  <c r="Q271" i="1"/>
  <c r="R271" i="1"/>
  <c r="S271" i="1"/>
  <c r="U271" i="1"/>
  <c r="V271" i="1"/>
  <c r="W271" i="1"/>
  <c r="X271" i="1"/>
  <c r="Y271" i="1"/>
  <c r="Z271" i="1"/>
  <c r="AA271" i="1"/>
  <c r="AB271" i="1"/>
  <c r="A272" i="1"/>
  <c r="B272" i="1"/>
  <c r="C272" i="1"/>
  <c r="D272" i="1"/>
  <c r="E272" i="1"/>
  <c r="F272" i="1"/>
  <c r="G272" i="1"/>
  <c r="H272" i="1"/>
  <c r="I272" i="1"/>
  <c r="J272" i="1"/>
  <c r="K272" i="1"/>
  <c r="L272" i="1"/>
  <c r="M272" i="1"/>
  <c r="N272" i="1"/>
  <c r="O272" i="1"/>
  <c r="P272" i="1"/>
  <c r="Q272" i="1"/>
  <c r="R272" i="1"/>
  <c r="S272" i="1"/>
  <c r="U272" i="1"/>
  <c r="V272" i="1"/>
  <c r="W272" i="1"/>
  <c r="X272" i="1"/>
  <c r="Y272" i="1"/>
  <c r="Z272" i="1"/>
  <c r="AA272" i="1"/>
  <c r="AB272" i="1"/>
  <c r="A273" i="1"/>
  <c r="B273" i="1"/>
  <c r="C273" i="1"/>
  <c r="D273" i="1"/>
  <c r="E273" i="1"/>
  <c r="F273" i="1"/>
  <c r="G273" i="1"/>
  <c r="H273" i="1"/>
  <c r="I273" i="1"/>
  <c r="J273" i="1"/>
  <c r="K273" i="1"/>
  <c r="L273" i="1"/>
  <c r="M273" i="1"/>
  <c r="N273" i="1"/>
  <c r="O273" i="1"/>
  <c r="P273" i="1"/>
  <c r="Q273" i="1"/>
  <c r="R273" i="1"/>
  <c r="S273" i="1"/>
  <c r="U273" i="1"/>
  <c r="V273" i="1"/>
  <c r="W273" i="1"/>
  <c r="X273" i="1"/>
  <c r="Y273" i="1"/>
  <c r="Z273" i="1"/>
  <c r="AA273" i="1"/>
  <c r="AB273" i="1"/>
  <c r="A274" i="1"/>
  <c r="B274" i="1"/>
  <c r="C274" i="1"/>
  <c r="D274" i="1"/>
  <c r="E274" i="1"/>
  <c r="F274" i="1"/>
  <c r="G274" i="1"/>
  <c r="H274" i="1"/>
  <c r="I274" i="1"/>
  <c r="J274" i="1"/>
  <c r="K274" i="1"/>
  <c r="L274" i="1"/>
  <c r="M274" i="1"/>
  <c r="N274" i="1"/>
  <c r="O274" i="1"/>
  <c r="P274" i="1"/>
  <c r="Q274" i="1"/>
  <c r="R274" i="1"/>
  <c r="S274" i="1"/>
  <c r="U274" i="1"/>
  <c r="V274" i="1"/>
  <c r="W274" i="1"/>
  <c r="X274" i="1"/>
  <c r="Y274" i="1"/>
  <c r="Z274" i="1"/>
  <c r="AA274" i="1"/>
  <c r="AB274" i="1"/>
  <c r="A275" i="1"/>
  <c r="B275" i="1"/>
  <c r="C275" i="1"/>
  <c r="D275" i="1"/>
  <c r="E275" i="1"/>
  <c r="F275" i="1"/>
  <c r="G275" i="1"/>
  <c r="H275" i="1"/>
  <c r="I275" i="1"/>
  <c r="J275" i="1"/>
  <c r="K275" i="1"/>
  <c r="L275" i="1"/>
  <c r="M275" i="1"/>
  <c r="N275" i="1"/>
  <c r="O275" i="1"/>
  <c r="P275" i="1"/>
  <c r="Q275" i="1"/>
  <c r="R275" i="1"/>
  <c r="S275" i="1"/>
  <c r="U275" i="1"/>
  <c r="V275" i="1"/>
  <c r="W275" i="1"/>
  <c r="X275" i="1"/>
  <c r="Y275" i="1"/>
  <c r="Z275" i="1"/>
  <c r="AA275" i="1"/>
  <c r="AB275" i="1"/>
  <c r="A276" i="1"/>
  <c r="B276" i="1"/>
  <c r="C276" i="1"/>
  <c r="D276" i="1"/>
  <c r="E276" i="1"/>
  <c r="F276" i="1"/>
  <c r="G276" i="1"/>
  <c r="H276" i="1"/>
  <c r="I276" i="1"/>
  <c r="J276" i="1"/>
  <c r="K276" i="1"/>
  <c r="L276" i="1"/>
  <c r="M276" i="1"/>
  <c r="N276" i="1"/>
  <c r="O276" i="1"/>
  <c r="P276" i="1"/>
  <c r="Q276" i="1"/>
  <c r="R276" i="1"/>
  <c r="S276" i="1"/>
  <c r="U276" i="1"/>
  <c r="V276" i="1"/>
  <c r="W276" i="1"/>
  <c r="X276" i="1"/>
  <c r="Y276" i="1"/>
  <c r="Z276" i="1"/>
  <c r="AA276" i="1"/>
  <c r="AB276" i="1"/>
  <c r="A277" i="1"/>
  <c r="B277" i="1"/>
  <c r="C277" i="1"/>
  <c r="D277" i="1"/>
  <c r="E277" i="1"/>
  <c r="F277" i="1"/>
  <c r="G277" i="1"/>
  <c r="H277" i="1"/>
  <c r="I277" i="1"/>
  <c r="J277" i="1"/>
  <c r="K277" i="1"/>
  <c r="L277" i="1"/>
  <c r="M277" i="1"/>
  <c r="N277" i="1"/>
  <c r="O277" i="1"/>
  <c r="P277" i="1"/>
  <c r="Q277" i="1"/>
  <c r="R277" i="1"/>
  <c r="S277" i="1"/>
  <c r="U277" i="1"/>
  <c r="V277" i="1"/>
  <c r="W277" i="1"/>
  <c r="X277" i="1"/>
  <c r="Y277" i="1"/>
  <c r="Z277" i="1"/>
  <c r="AA277" i="1"/>
  <c r="AB277" i="1"/>
  <c r="A278" i="1"/>
  <c r="B278" i="1"/>
  <c r="C278" i="1"/>
  <c r="D278" i="1"/>
  <c r="E278" i="1"/>
  <c r="F278" i="1"/>
  <c r="G278" i="1"/>
  <c r="H278" i="1"/>
  <c r="I278" i="1"/>
  <c r="J278" i="1"/>
  <c r="K278" i="1"/>
  <c r="L278" i="1"/>
  <c r="M278" i="1"/>
  <c r="N278" i="1"/>
  <c r="O278" i="1"/>
  <c r="P278" i="1"/>
  <c r="Q278" i="1"/>
  <c r="R278" i="1"/>
  <c r="S278" i="1"/>
  <c r="U278" i="1"/>
  <c r="V278" i="1"/>
  <c r="W278" i="1"/>
  <c r="X278" i="1"/>
  <c r="Y278" i="1"/>
  <c r="Z278" i="1"/>
  <c r="AA278" i="1"/>
  <c r="AB278" i="1"/>
  <c r="A279" i="1"/>
  <c r="B279" i="1"/>
  <c r="C279" i="1"/>
  <c r="D279" i="1"/>
  <c r="E279" i="1"/>
  <c r="F279" i="1"/>
  <c r="G279" i="1"/>
  <c r="H279" i="1"/>
  <c r="I279" i="1"/>
  <c r="J279" i="1"/>
  <c r="K279" i="1"/>
  <c r="L279" i="1"/>
  <c r="M279" i="1"/>
  <c r="N279" i="1"/>
  <c r="O279" i="1"/>
  <c r="P279" i="1"/>
  <c r="Q279" i="1"/>
  <c r="R279" i="1"/>
  <c r="S279" i="1"/>
  <c r="U279" i="1"/>
  <c r="V279" i="1"/>
  <c r="W279" i="1"/>
  <c r="X279" i="1"/>
  <c r="Y279" i="1"/>
  <c r="Z279" i="1"/>
  <c r="AA279" i="1"/>
  <c r="AB279" i="1"/>
  <c r="A280" i="1"/>
  <c r="B280" i="1"/>
  <c r="C280" i="1"/>
  <c r="D280" i="1"/>
  <c r="E280" i="1"/>
  <c r="F280" i="1"/>
  <c r="G280" i="1"/>
  <c r="H280" i="1"/>
  <c r="I280" i="1"/>
  <c r="J280" i="1"/>
  <c r="K280" i="1"/>
  <c r="L280" i="1"/>
  <c r="M280" i="1"/>
  <c r="N280" i="1"/>
  <c r="O280" i="1"/>
  <c r="P280" i="1"/>
  <c r="Q280" i="1"/>
  <c r="R280" i="1"/>
  <c r="S280" i="1"/>
  <c r="U280" i="1"/>
  <c r="V280" i="1"/>
  <c r="W280" i="1"/>
  <c r="X280" i="1"/>
  <c r="Y280" i="1"/>
  <c r="Z280" i="1"/>
  <c r="AA280" i="1"/>
  <c r="AB280" i="1"/>
  <c r="A281" i="1"/>
  <c r="B281" i="1"/>
  <c r="C281" i="1"/>
  <c r="D281" i="1"/>
  <c r="E281" i="1"/>
  <c r="F281" i="1"/>
  <c r="G281" i="1"/>
  <c r="H281" i="1"/>
  <c r="I281" i="1"/>
  <c r="J281" i="1"/>
  <c r="K281" i="1"/>
  <c r="L281" i="1"/>
  <c r="M281" i="1"/>
  <c r="N281" i="1"/>
  <c r="O281" i="1"/>
  <c r="P281" i="1"/>
  <c r="Q281" i="1"/>
  <c r="R281" i="1"/>
  <c r="S281" i="1"/>
  <c r="U281" i="1"/>
  <c r="V281" i="1"/>
  <c r="W281" i="1"/>
  <c r="X281" i="1"/>
  <c r="Y281" i="1"/>
  <c r="Z281" i="1"/>
  <c r="AA281" i="1"/>
  <c r="AB281" i="1"/>
  <c r="A282" i="1"/>
  <c r="B282" i="1"/>
  <c r="C282" i="1"/>
  <c r="D282" i="1"/>
  <c r="E282" i="1"/>
  <c r="F282" i="1"/>
  <c r="G282" i="1"/>
  <c r="H282" i="1"/>
  <c r="I282" i="1"/>
  <c r="J282" i="1"/>
  <c r="K282" i="1"/>
  <c r="L282" i="1"/>
  <c r="M282" i="1"/>
  <c r="N282" i="1"/>
  <c r="O282" i="1"/>
  <c r="P282" i="1"/>
  <c r="Q282" i="1"/>
  <c r="R282" i="1"/>
  <c r="S282" i="1"/>
  <c r="U282" i="1"/>
  <c r="V282" i="1"/>
  <c r="W282" i="1"/>
  <c r="X282" i="1"/>
  <c r="Y282" i="1"/>
  <c r="Z282" i="1"/>
  <c r="AA282" i="1"/>
  <c r="AB282" i="1"/>
  <c r="A283" i="1"/>
  <c r="B283" i="1"/>
  <c r="C283" i="1"/>
  <c r="D283" i="1"/>
  <c r="E283" i="1"/>
  <c r="F283" i="1"/>
  <c r="G283" i="1"/>
  <c r="H283" i="1"/>
  <c r="I283" i="1"/>
  <c r="J283" i="1"/>
  <c r="K283" i="1"/>
  <c r="L283" i="1"/>
  <c r="M283" i="1"/>
  <c r="N283" i="1"/>
  <c r="O283" i="1"/>
  <c r="P283" i="1"/>
  <c r="Q283" i="1"/>
  <c r="R283" i="1"/>
  <c r="S283" i="1"/>
  <c r="U283" i="1"/>
  <c r="V283" i="1"/>
  <c r="W283" i="1"/>
  <c r="X283" i="1"/>
  <c r="Y283" i="1"/>
  <c r="Z283" i="1"/>
  <c r="AA283" i="1"/>
  <c r="AB283" i="1"/>
  <c r="A284" i="1"/>
  <c r="B284" i="1"/>
  <c r="C284" i="1"/>
  <c r="D284" i="1"/>
  <c r="E284" i="1"/>
  <c r="F284" i="1"/>
  <c r="G284" i="1"/>
  <c r="H284" i="1"/>
  <c r="I284" i="1"/>
  <c r="J284" i="1"/>
  <c r="K284" i="1"/>
  <c r="L284" i="1"/>
  <c r="M284" i="1"/>
  <c r="N284" i="1"/>
  <c r="O284" i="1"/>
  <c r="P284" i="1"/>
  <c r="Q284" i="1"/>
  <c r="R284" i="1"/>
  <c r="S284" i="1"/>
  <c r="U284" i="1"/>
  <c r="V284" i="1"/>
  <c r="W284" i="1"/>
  <c r="X284" i="1"/>
  <c r="Y284" i="1"/>
  <c r="Z284" i="1"/>
  <c r="AA284" i="1"/>
  <c r="AB284" i="1"/>
  <c r="A285" i="1"/>
  <c r="B285" i="1"/>
  <c r="C285" i="1"/>
  <c r="D285" i="1"/>
  <c r="E285" i="1"/>
  <c r="F285" i="1"/>
  <c r="G285" i="1"/>
  <c r="H285" i="1"/>
  <c r="I285" i="1"/>
  <c r="J285" i="1"/>
  <c r="K285" i="1"/>
  <c r="L285" i="1"/>
  <c r="M285" i="1"/>
  <c r="N285" i="1"/>
  <c r="O285" i="1"/>
  <c r="P285" i="1"/>
  <c r="Q285" i="1"/>
  <c r="R285" i="1"/>
  <c r="S285" i="1"/>
  <c r="U285" i="1"/>
  <c r="V285" i="1"/>
  <c r="W285" i="1"/>
  <c r="X285" i="1"/>
  <c r="Y285" i="1"/>
  <c r="Z285" i="1"/>
  <c r="AA285" i="1"/>
  <c r="AB285" i="1"/>
  <c r="A286" i="1"/>
  <c r="B286" i="1"/>
  <c r="C286" i="1"/>
  <c r="D286" i="1"/>
  <c r="E286" i="1"/>
  <c r="F286" i="1"/>
  <c r="G286" i="1"/>
  <c r="H286" i="1"/>
  <c r="I286" i="1"/>
  <c r="J286" i="1"/>
  <c r="K286" i="1"/>
  <c r="L286" i="1"/>
  <c r="M286" i="1"/>
  <c r="N286" i="1"/>
  <c r="O286" i="1"/>
  <c r="P286" i="1"/>
  <c r="Q286" i="1"/>
  <c r="R286" i="1"/>
  <c r="S286" i="1"/>
  <c r="U286" i="1"/>
  <c r="V286" i="1"/>
  <c r="W286" i="1"/>
  <c r="X286" i="1"/>
  <c r="Y286" i="1"/>
  <c r="Z286" i="1"/>
  <c r="AA286" i="1"/>
  <c r="AB286" i="1"/>
  <c r="A287" i="1"/>
  <c r="B287" i="1"/>
  <c r="C287" i="1"/>
  <c r="D287" i="1"/>
  <c r="E287" i="1"/>
  <c r="F287" i="1"/>
  <c r="G287" i="1"/>
  <c r="H287" i="1"/>
  <c r="I287" i="1"/>
  <c r="J287" i="1"/>
  <c r="K287" i="1"/>
  <c r="L287" i="1"/>
  <c r="M287" i="1"/>
  <c r="N287" i="1"/>
  <c r="O287" i="1"/>
  <c r="P287" i="1"/>
  <c r="Q287" i="1"/>
  <c r="R287" i="1"/>
  <c r="S287" i="1"/>
  <c r="U287" i="1"/>
  <c r="V287" i="1"/>
  <c r="W287" i="1"/>
  <c r="X287" i="1"/>
  <c r="Y287" i="1"/>
  <c r="Z287" i="1"/>
  <c r="AA287" i="1"/>
  <c r="AB287" i="1"/>
  <c r="A288" i="1"/>
  <c r="B288" i="1"/>
  <c r="C288" i="1"/>
  <c r="D288" i="1"/>
  <c r="E288" i="1"/>
  <c r="F288" i="1"/>
  <c r="G288" i="1"/>
  <c r="H288" i="1"/>
  <c r="I288" i="1"/>
  <c r="J288" i="1"/>
  <c r="K288" i="1"/>
  <c r="L288" i="1"/>
  <c r="M288" i="1"/>
  <c r="N288" i="1"/>
  <c r="O288" i="1"/>
  <c r="P288" i="1"/>
  <c r="Q288" i="1"/>
  <c r="R288" i="1"/>
  <c r="S288" i="1"/>
  <c r="U288" i="1"/>
  <c r="V288" i="1"/>
  <c r="W288" i="1"/>
  <c r="X288" i="1"/>
  <c r="Y288" i="1"/>
  <c r="Z288" i="1"/>
  <c r="AA288" i="1"/>
  <c r="AB288" i="1"/>
  <c r="A289" i="1"/>
  <c r="B289" i="1"/>
  <c r="C289" i="1"/>
  <c r="D289" i="1"/>
  <c r="E289" i="1"/>
  <c r="F289" i="1"/>
  <c r="G289" i="1"/>
  <c r="H289" i="1"/>
  <c r="I289" i="1"/>
  <c r="J289" i="1"/>
  <c r="K289" i="1"/>
  <c r="L289" i="1"/>
  <c r="M289" i="1"/>
  <c r="N289" i="1"/>
  <c r="O289" i="1"/>
  <c r="P289" i="1"/>
  <c r="Q289" i="1"/>
  <c r="R289" i="1"/>
  <c r="S289" i="1"/>
  <c r="U289" i="1"/>
  <c r="V289" i="1"/>
  <c r="W289" i="1"/>
  <c r="X289" i="1"/>
  <c r="Y289" i="1"/>
  <c r="Z289" i="1"/>
  <c r="AA289" i="1"/>
  <c r="AB289" i="1"/>
  <c r="A290" i="1"/>
  <c r="B290" i="1"/>
  <c r="C290" i="1"/>
  <c r="D290" i="1"/>
  <c r="E290" i="1"/>
  <c r="F290" i="1"/>
  <c r="G290" i="1"/>
  <c r="H290" i="1"/>
  <c r="I290" i="1"/>
  <c r="J290" i="1"/>
  <c r="K290" i="1"/>
  <c r="L290" i="1"/>
  <c r="M290" i="1"/>
  <c r="N290" i="1"/>
  <c r="O290" i="1"/>
  <c r="P290" i="1"/>
  <c r="Q290" i="1"/>
  <c r="R290" i="1"/>
  <c r="S290" i="1"/>
  <c r="U290" i="1"/>
  <c r="V290" i="1"/>
  <c r="W290" i="1"/>
  <c r="X290" i="1"/>
  <c r="Y290" i="1"/>
  <c r="Z290" i="1"/>
  <c r="AA290" i="1"/>
  <c r="AB290" i="1"/>
  <c r="A291" i="1"/>
  <c r="B291" i="1"/>
  <c r="C291" i="1"/>
  <c r="D291" i="1"/>
  <c r="E291" i="1"/>
  <c r="F291" i="1"/>
  <c r="G291" i="1"/>
  <c r="H291" i="1"/>
  <c r="I291" i="1"/>
  <c r="J291" i="1"/>
  <c r="K291" i="1"/>
  <c r="L291" i="1"/>
  <c r="M291" i="1"/>
  <c r="N291" i="1"/>
  <c r="O291" i="1"/>
  <c r="P291" i="1"/>
  <c r="Q291" i="1"/>
  <c r="R291" i="1"/>
  <c r="S291" i="1"/>
  <c r="U291" i="1"/>
  <c r="V291" i="1"/>
  <c r="W291" i="1"/>
  <c r="X291" i="1"/>
  <c r="Y291" i="1"/>
  <c r="Z291" i="1"/>
  <c r="AA291" i="1"/>
  <c r="AB291" i="1"/>
  <c r="A292" i="1"/>
  <c r="B292" i="1"/>
  <c r="C292" i="1"/>
  <c r="D292" i="1"/>
  <c r="E292" i="1"/>
  <c r="F292" i="1"/>
  <c r="G292" i="1"/>
  <c r="H292" i="1"/>
  <c r="I292" i="1"/>
  <c r="J292" i="1"/>
  <c r="K292" i="1"/>
  <c r="L292" i="1"/>
  <c r="M292" i="1"/>
  <c r="N292" i="1"/>
  <c r="O292" i="1"/>
  <c r="P292" i="1"/>
  <c r="Q292" i="1"/>
  <c r="R292" i="1"/>
  <c r="S292" i="1"/>
  <c r="U292" i="1"/>
  <c r="V292" i="1"/>
  <c r="W292" i="1"/>
  <c r="X292" i="1"/>
  <c r="Y292" i="1"/>
  <c r="Z292" i="1"/>
  <c r="AA292" i="1"/>
  <c r="AB292" i="1"/>
  <c r="A293" i="1"/>
  <c r="B293" i="1"/>
  <c r="C293" i="1"/>
  <c r="D293" i="1"/>
  <c r="E293" i="1"/>
  <c r="F293" i="1"/>
  <c r="G293" i="1"/>
  <c r="H293" i="1"/>
  <c r="I293" i="1"/>
  <c r="J293" i="1"/>
  <c r="K293" i="1"/>
  <c r="L293" i="1"/>
  <c r="M293" i="1"/>
  <c r="N293" i="1"/>
  <c r="O293" i="1"/>
  <c r="P293" i="1"/>
  <c r="Q293" i="1"/>
  <c r="R293" i="1"/>
  <c r="S293" i="1"/>
  <c r="U293" i="1"/>
  <c r="V293" i="1"/>
  <c r="W293" i="1"/>
  <c r="X293" i="1"/>
  <c r="Y293" i="1"/>
  <c r="Z293" i="1"/>
  <c r="AA293" i="1"/>
  <c r="AB293" i="1"/>
  <c r="A294" i="1"/>
  <c r="B294" i="1"/>
  <c r="C294" i="1"/>
  <c r="D294" i="1"/>
  <c r="E294" i="1"/>
  <c r="F294" i="1"/>
  <c r="G294" i="1"/>
  <c r="H294" i="1"/>
  <c r="I294" i="1"/>
  <c r="J294" i="1"/>
  <c r="K294" i="1"/>
  <c r="L294" i="1"/>
  <c r="M294" i="1"/>
  <c r="N294" i="1"/>
  <c r="O294" i="1"/>
  <c r="P294" i="1"/>
  <c r="Q294" i="1"/>
  <c r="R294" i="1"/>
  <c r="S294" i="1"/>
  <c r="U294" i="1"/>
  <c r="V294" i="1"/>
  <c r="W294" i="1"/>
  <c r="X294" i="1"/>
  <c r="Y294" i="1"/>
  <c r="Z294" i="1"/>
  <c r="AA294" i="1"/>
  <c r="AB294" i="1"/>
  <c r="A295" i="1"/>
  <c r="B295" i="1"/>
  <c r="C295" i="1"/>
  <c r="D295" i="1"/>
  <c r="E295" i="1"/>
  <c r="F295" i="1"/>
  <c r="G295" i="1"/>
  <c r="H295" i="1"/>
  <c r="I295" i="1"/>
  <c r="J295" i="1"/>
  <c r="K295" i="1"/>
  <c r="L295" i="1"/>
  <c r="M295" i="1"/>
  <c r="N295" i="1"/>
  <c r="O295" i="1"/>
  <c r="P295" i="1"/>
  <c r="Q295" i="1"/>
  <c r="R295" i="1"/>
  <c r="S295" i="1"/>
  <c r="U295" i="1"/>
  <c r="V295" i="1"/>
  <c r="W295" i="1"/>
  <c r="X295" i="1"/>
  <c r="Y295" i="1"/>
  <c r="Z295" i="1"/>
  <c r="AA295" i="1"/>
  <c r="AB295" i="1"/>
  <c r="A296" i="1"/>
  <c r="B296" i="1"/>
  <c r="C296" i="1"/>
  <c r="D296" i="1"/>
  <c r="E296" i="1"/>
  <c r="F296" i="1"/>
  <c r="G296" i="1"/>
  <c r="H296" i="1"/>
  <c r="I296" i="1"/>
  <c r="J296" i="1"/>
  <c r="K296" i="1"/>
  <c r="L296" i="1"/>
  <c r="M296" i="1"/>
  <c r="N296" i="1"/>
  <c r="O296" i="1"/>
  <c r="P296" i="1"/>
  <c r="Q296" i="1"/>
  <c r="R296" i="1"/>
  <c r="S296" i="1"/>
  <c r="U296" i="1"/>
  <c r="V296" i="1"/>
  <c r="W296" i="1"/>
  <c r="X296" i="1"/>
  <c r="Y296" i="1"/>
  <c r="Z296" i="1"/>
  <c r="AA296" i="1"/>
  <c r="AB296" i="1"/>
  <c r="A297" i="1"/>
  <c r="B297" i="1"/>
  <c r="C297" i="1"/>
  <c r="D297" i="1"/>
  <c r="E297" i="1"/>
  <c r="F297" i="1"/>
  <c r="G297" i="1"/>
  <c r="H297" i="1"/>
  <c r="I297" i="1"/>
  <c r="J297" i="1"/>
  <c r="K297" i="1"/>
  <c r="L297" i="1"/>
  <c r="M297" i="1"/>
  <c r="N297" i="1"/>
  <c r="O297" i="1"/>
  <c r="P297" i="1"/>
  <c r="Q297" i="1"/>
  <c r="R297" i="1"/>
  <c r="S297" i="1"/>
  <c r="U297" i="1"/>
  <c r="V297" i="1"/>
  <c r="W297" i="1"/>
  <c r="X297" i="1"/>
  <c r="Y297" i="1"/>
  <c r="Z297" i="1"/>
  <c r="AA297" i="1"/>
  <c r="AB297" i="1"/>
  <c r="A298" i="1"/>
  <c r="B298" i="1"/>
  <c r="C298" i="1"/>
  <c r="D298" i="1"/>
  <c r="E298" i="1"/>
  <c r="F298" i="1"/>
  <c r="G298" i="1"/>
  <c r="H298" i="1"/>
  <c r="I298" i="1"/>
  <c r="J298" i="1"/>
  <c r="K298" i="1"/>
  <c r="L298" i="1"/>
  <c r="M298" i="1"/>
  <c r="N298" i="1"/>
  <c r="O298" i="1"/>
  <c r="P298" i="1"/>
  <c r="Q298" i="1"/>
  <c r="R298" i="1"/>
  <c r="S298" i="1"/>
  <c r="U298" i="1"/>
  <c r="V298" i="1"/>
  <c r="W298" i="1"/>
  <c r="X298" i="1"/>
  <c r="Y298" i="1"/>
  <c r="Z298" i="1"/>
  <c r="AA298" i="1"/>
  <c r="AB298" i="1"/>
  <c r="A299" i="1"/>
  <c r="B299" i="1"/>
  <c r="C299" i="1"/>
  <c r="D299" i="1"/>
  <c r="E299" i="1"/>
  <c r="F299" i="1"/>
  <c r="G299" i="1"/>
  <c r="H299" i="1"/>
  <c r="I299" i="1"/>
  <c r="J299" i="1"/>
  <c r="K299" i="1"/>
  <c r="L299" i="1"/>
  <c r="M299" i="1"/>
  <c r="N299" i="1"/>
  <c r="O299" i="1"/>
  <c r="P299" i="1"/>
  <c r="Q299" i="1"/>
  <c r="R299" i="1"/>
  <c r="S299" i="1"/>
  <c r="U299" i="1"/>
  <c r="V299" i="1"/>
  <c r="W299" i="1"/>
  <c r="X299" i="1"/>
  <c r="Y299" i="1"/>
  <c r="Z299" i="1"/>
  <c r="AA299" i="1"/>
  <c r="AB299" i="1"/>
  <c r="A300" i="1"/>
  <c r="B300" i="1"/>
  <c r="C300" i="1"/>
  <c r="D300" i="1"/>
  <c r="E300" i="1"/>
  <c r="F300" i="1"/>
  <c r="G300" i="1"/>
  <c r="H300" i="1"/>
  <c r="I300" i="1"/>
  <c r="J300" i="1"/>
  <c r="K300" i="1"/>
  <c r="L300" i="1"/>
  <c r="M300" i="1"/>
  <c r="N300" i="1"/>
  <c r="O300" i="1"/>
  <c r="P300" i="1"/>
  <c r="Q300" i="1"/>
  <c r="R300" i="1"/>
  <c r="S300" i="1"/>
  <c r="U300" i="1"/>
  <c r="V300" i="1"/>
  <c r="W300" i="1"/>
  <c r="X300" i="1"/>
  <c r="Y300" i="1"/>
  <c r="Z300" i="1"/>
  <c r="AA300" i="1"/>
  <c r="AB300" i="1"/>
  <c r="A301" i="1"/>
  <c r="B301" i="1"/>
  <c r="C301" i="1"/>
  <c r="D301" i="1"/>
  <c r="E301" i="1"/>
  <c r="F301" i="1"/>
  <c r="G301" i="1"/>
  <c r="H301" i="1"/>
  <c r="I301" i="1"/>
  <c r="J301" i="1"/>
  <c r="K301" i="1"/>
  <c r="L301" i="1"/>
  <c r="M301" i="1"/>
  <c r="N301" i="1"/>
  <c r="O301" i="1"/>
  <c r="P301" i="1"/>
  <c r="Q301" i="1"/>
  <c r="R301" i="1"/>
  <c r="S301" i="1"/>
  <c r="U301" i="1"/>
  <c r="V301" i="1"/>
  <c r="W301" i="1"/>
  <c r="X301" i="1"/>
  <c r="Y301" i="1"/>
  <c r="Z301" i="1"/>
  <c r="AA301" i="1"/>
  <c r="AB301" i="1"/>
  <c r="A302" i="1"/>
  <c r="B302" i="1"/>
  <c r="C302" i="1"/>
  <c r="D302" i="1"/>
  <c r="E302" i="1"/>
  <c r="F302" i="1"/>
  <c r="G302" i="1"/>
  <c r="H302" i="1"/>
  <c r="I302" i="1"/>
  <c r="J302" i="1"/>
  <c r="K302" i="1"/>
  <c r="L302" i="1"/>
  <c r="M302" i="1"/>
  <c r="N302" i="1"/>
  <c r="O302" i="1"/>
  <c r="P302" i="1"/>
  <c r="Q302" i="1"/>
  <c r="R302" i="1"/>
  <c r="S302" i="1"/>
  <c r="U302" i="1"/>
  <c r="V302" i="1"/>
  <c r="W302" i="1"/>
  <c r="X302" i="1"/>
  <c r="Y302" i="1"/>
  <c r="Z302" i="1"/>
  <c r="AA302" i="1"/>
  <c r="AB302" i="1"/>
  <c r="A303" i="1"/>
  <c r="B303" i="1"/>
  <c r="C303" i="1"/>
  <c r="D303" i="1"/>
  <c r="E303" i="1"/>
  <c r="F303" i="1"/>
  <c r="G303" i="1"/>
  <c r="H303" i="1"/>
  <c r="I303" i="1"/>
  <c r="J303" i="1"/>
  <c r="K303" i="1"/>
  <c r="L303" i="1"/>
  <c r="M303" i="1"/>
  <c r="N303" i="1"/>
  <c r="O303" i="1"/>
  <c r="P303" i="1"/>
  <c r="Q303" i="1"/>
  <c r="R303" i="1"/>
  <c r="S303" i="1"/>
  <c r="U303" i="1"/>
  <c r="V303" i="1"/>
  <c r="W303" i="1"/>
  <c r="X303" i="1"/>
  <c r="Y303" i="1"/>
  <c r="Z303" i="1"/>
  <c r="AA303" i="1"/>
  <c r="AB303" i="1"/>
  <c r="A304" i="1"/>
  <c r="B304" i="1"/>
  <c r="C304" i="1"/>
  <c r="D304" i="1"/>
  <c r="E304" i="1"/>
  <c r="F304" i="1"/>
  <c r="G304" i="1"/>
  <c r="H304" i="1"/>
  <c r="I304" i="1"/>
  <c r="J304" i="1"/>
  <c r="K304" i="1"/>
  <c r="L304" i="1"/>
  <c r="M304" i="1"/>
  <c r="N304" i="1"/>
  <c r="O304" i="1"/>
  <c r="P304" i="1"/>
  <c r="Q304" i="1"/>
  <c r="R304" i="1"/>
  <c r="S304" i="1"/>
  <c r="U304" i="1"/>
  <c r="V304" i="1"/>
  <c r="W304" i="1"/>
  <c r="X304" i="1"/>
  <c r="Y304" i="1"/>
  <c r="Z304" i="1"/>
  <c r="AA304" i="1"/>
  <c r="AB304" i="1"/>
  <c r="A305" i="1"/>
  <c r="B305" i="1"/>
  <c r="C305" i="1"/>
  <c r="D305" i="1"/>
  <c r="E305" i="1"/>
  <c r="F305" i="1"/>
  <c r="G305" i="1"/>
  <c r="H305" i="1"/>
  <c r="I305" i="1"/>
  <c r="J305" i="1"/>
  <c r="K305" i="1"/>
  <c r="L305" i="1"/>
  <c r="M305" i="1"/>
  <c r="N305" i="1"/>
  <c r="O305" i="1"/>
  <c r="P305" i="1"/>
  <c r="Q305" i="1"/>
  <c r="R305" i="1"/>
  <c r="S305" i="1"/>
  <c r="U305" i="1"/>
  <c r="V305" i="1"/>
  <c r="W305" i="1"/>
  <c r="X305" i="1"/>
  <c r="Y305" i="1"/>
  <c r="Z305" i="1"/>
  <c r="AA305" i="1"/>
  <c r="AB305" i="1"/>
  <c r="A306" i="1"/>
  <c r="B306" i="1"/>
  <c r="C306" i="1"/>
  <c r="D306" i="1"/>
  <c r="E306" i="1"/>
  <c r="F306" i="1"/>
  <c r="G306" i="1"/>
  <c r="H306" i="1"/>
  <c r="I306" i="1"/>
  <c r="J306" i="1"/>
  <c r="K306" i="1"/>
  <c r="L306" i="1"/>
  <c r="M306" i="1"/>
  <c r="N306" i="1"/>
  <c r="O306" i="1"/>
  <c r="P306" i="1"/>
  <c r="Q306" i="1"/>
  <c r="R306" i="1"/>
  <c r="S306" i="1"/>
  <c r="U306" i="1"/>
  <c r="V306" i="1"/>
  <c r="W306" i="1"/>
  <c r="X306" i="1"/>
  <c r="Y306" i="1"/>
  <c r="Z306" i="1"/>
  <c r="AA306" i="1"/>
  <c r="AB306" i="1"/>
  <c r="A307" i="1"/>
  <c r="B307" i="1"/>
  <c r="C307" i="1"/>
  <c r="D307" i="1"/>
  <c r="E307" i="1"/>
  <c r="F307" i="1"/>
  <c r="G307" i="1"/>
  <c r="H307" i="1"/>
  <c r="I307" i="1"/>
  <c r="J307" i="1"/>
  <c r="K307" i="1"/>
  <c r="L307" i="1"/>
  <c r="M307" i="1"/>
  <c r="N307" i="1"/>
  <c r="O307" i="1"/>
  <c r="P307" i="1"/>
  <c r="Q307" i="1"/>
  <c r="R307" i="1"/>
  <c r="S307" i="1"/>
  <c r="U307" i="1"/>
  <c r="V307" i="1"/>
  <c r="W307" i="1"/>
  <c r="X307" i="1"/>
  <c r="Y307" i="1"/>
  <c r="Z307" i="1"/>
  <c r="AA307" i="1"/>
  <c r="AB307" i="1"/>
  <c r="A308" i="1"/>
  <c r="B308" i="1"/>
  <c r="C308" i="1"/>
  <c r="D308" i="1"/>
  <c r="E308" i="1"/>
  <c r="F308" i="1"/>
  <c r="G308" i="1"/>
  <c r="H308" i="1"/>
  <c r="I308" i="1"/>
  <c r="J308" i="1"/>
  <c r="K308" i="1"/>
  <c r="L308" i="1"/>
  <c r="M308" i="1"/>
  <c r="N308" i="1"/>
  <c r="O308" i="1"/>
  <c r="P308" i="1"/>
  <c r="Q308" i="1"/>
  <c r="R308" i="1"/>
  <c r="S308" i="1"/>
  <c r="U308" i="1"/>
  <c r="V308" i="1"/>
  <c r="W308" i="1"/>
  <c r="X308" i="1"/>
  <c r="Y308" i="1"/>
  <c r="Z308" i="1"/>
  <c r="AA308" i="1"/>
  <c r="AB308" i="1"/>
  <c r="A309" i="1"/>
  <c r="B309" i="1"/>
  <c r="C309" i="1"/>
  <c r="D309" i="1"/>
  <c r="E309" i="1"/>
  <c r="F309" i="1"/>
  <c r="G309" i="1"/>
  <c r="H309" i="1"/>
  <c r="I309" i="1"/>
  <c r="J309" i="1"/>
  <c r="K309" i="1"/>
  <c r="L309" i="1"/>
  <c r="M309" i="1"/>
  <c r="N309" i="1"/>
  <c r="O309" i="1"/>
  <c r="P309" i="1"/>
  <c r="Q309" i="1"/>
  <c r="R309" i="1"/>
  <c r="S309" i="1"/>
  <c r="U309" i="1"/>
  <c r="V309" i="1"/>
  <c r="W309" i="1"/>
  <c r="X309" i="1"/>
  <c r="Y309" i="1"/>
  <c r="Z309" i="1"/>
  <c r="AA309" i="1"/>
  <c r="AB309" i="1"/>
  <c r="A310" i="1"/>
  <c r="B310" i="1"/>
  <c r="C310" i="1"/>
  <c r="D310" i="1"/>
  <c r="E310" i="1"/>
  <c r="F310" i="1"/>
  <c r="G310" i="1"/>
  <c r="H310" i="1"/>
  <c r="I310" i="1"/>
  <c r="J310" i="1"/>
  <c r="K310" i="1"/>
  <c r="L310" i="1"/>
  <c r="M310" i="1"/>
  <c r="N310" i="1"/>
  <c r="O310" i="1"/>
  <c r="P310" i="1"/>
  <c r="Q310" i="1"/>
  <c r="R310" i="1"/>
  <c r="S310" i="1"/>
  <c r="U310" i="1"/>
  <c r="V310" i="1"/>
  <c r="W310" i="1"/>
  <c r="X310" i="1"/>
  <c r="Y310" i="1"/>
  <c r="Z310" i="1"/>
  <c r="AA310" i="1"/>
  <c r="AB310" i="1"/>
  <c r="A311" i="1"/>
  <c r="B311" i="1"/>
  <c r="C311" i="1"/>
  <c r="D311" i="1"/>
  <c r="E311" i="1"/>
  <c r="F311" i="1"/>
  <c r="G311" i="1"/>
  <c r="H311" i="1"/>
  <c r="I311" i="1"/>
  <c r="J311" i="1"/>
  <c r="K311" i="1"/>
  <c r="L311" i="1"/>
  <c r="M311" i="1"/>
  <c r="N311" i="1"/>
  <c r="O311" i="1"/>
  <c r="P311" i="1"/>
  <c r="Q311" i="1"/>
  <c r="R311" i="1"/>
  <c r="S311" i="1"/>
  <c r="U311" i="1"/>
  <c r="V311" i="1"/>
  <c r="W311" i="1"/>
  <c r="X311" i="1"/>
  <c r="Y311" i="1"/>
  <c r="Z311" i="1"/>
  <c r="AA311" i="1"/>
  <c r="AB311" i="1"/>
  <c r="A312" i="1"/>
  <c r="B312" i="1"/>
  <c r="C312" i="1"/>
  <c r="D312" i="1"/>
  <c r="E312" i="1"/>
  <c r="F312" i="1"/>
  <c r="G312" i="1"/>
  <c r="H312" i="1"/>
  <c r="I312" i="1"/>
  <c r="J312" i="1"/>
  <c r="K312" i="1"/>
  <c r="L312" i="1"/>
  <c r="M312" i="1"/>
  <c r="N312" i="1"/>
  <c r="O312" i="1"/>
  <c r="P312" i="1"/>
  <c r="Q312" i="1"/>
  <c r="R312" i="1"/>
  <c r="S312" i="1"/>
  <c r="U312" i="1"/>
  <c r="V312" i="1"/>
  <c r="W312" i="1"/>
  <c r="X312" i="1"/>
  <c r="Y312" i="1"/>
  <c r="Z312" i="1"/>
  <c r="AA312" i="1"/>
  <c r="AB312" i="1"/>
  <c r="A313" i="1"/>
  <c r="B313" i="1"/>
  <c r="C313" i="1"/>
  <c r="D313" i="1"/>
  <c r="E313" i="1"/>
  <c r="F313" i="1"/>
  <c r="G313" i="1"/>
  <c r="H313" i="1"/>
  <c r="I313" i="1"/>
  <c r="J313" i="1"/>
  <c r="K313" i="1"/>
  <c r="L313" i="1"/>
  <c r="M313" i="1"/>
  <c r="N313" i="1"/>
  <c r="O313" i="1"/>
  <c r="P313" i="1"/>
  <c r="Q313" i="1"/>
  <c r="R313" i="1"/>
  <c r="S313" i="1"/>
  <c r="U313" i="1"/>
  <c r="V313" i="1"/>
  <c r="W313" i="1"/>
  <c r="X313" i="1"/>
  <c r="Y313" i="1"/>
  <c r="Z313" i="1"/>
  <c r="AA313" i="1"/>
  <c r="AB313" i="1"/>
  <c r="A314" i="1"/>
  <c r="B314" i="1"/>
  <c r="C314" i="1"/>
  <c r="D314" i="1"/>
  <c r="E314" i="1"/>
  <c r="F314" i="1"/>
  <c r="G314" i="1"/>
  <c r="H314" i="1"/>
  <c r="I314" i="1"/>
  <c r="J314" i="1"/>
  <c r="K314" i="1"/>
  <c r="L314" i="1"/>
  <c r="M314" i="1"/>
  <c r="N314" i="1"/>
  <c r="O314" i="1"/>
  <c r="P314" i="1"/>
  <c r="Q314" i="1"/>
  <c r="R314" i="1"/>
  <c r="S314" i="1"/>
  <c r="U314" i="1"/>
  <c r="V314" i="1"/>
  <c r="W314" i="1"/>
  <c r="X314" i="1"/>
  <c r="Y314" i="1"/>
  <c r="Z314" i="1"/>
  <c r="AA314" i="1"/>
  <c r="AB314" i="1"/>
  <c r="A315" i="1"/>
  <c r="B315" i="1"/>
  <c r="C315" i="1"/>
  <c r="D315" i="1"/>
  <c r="E315" i="1"/>
  <c r="F315" i="1"/>
  <c r="G315" i="1"/>
  <c r="H315" i="1"/>
  <c r="I315" i="1"/>
  <c r="J315" i="1"/>
  <c r="K315" i="1"/>
  <c r="L315" i="1"/>
  <c r="M315" i="1"/>
  <c r="N315" i="1"/>
  <c r="O315" i="1"/>
  <c r="P315" i="1"/>
  <c r="Q315" i="1"/>
  <c r="R315" i="1"/>
  <c r="S315" i="1"/>
  <c r="U315" i="1"/>
  <c r="V315" i="1"/>
  <c r="W315" i="1"/>
  <c r="X315" i="1"/>
  <c r="Y315" i="1"/>
  <c r="Z315" i="1"/>
  <c r="AA315" i="1"/>
  <c r="AB315" i="1"/>
  <c r="A316" i="1"/>
  <c r="B316" i="1"/>
  <c r="C316" i="1"/>
  <c r="D316" i="1"/>
  <c r="E316" i="1"/>
  <c r="F316" i="1"/>
  <c r="G316" i="1"/>
  <c r="H316" i="1"/>
  <c r="I316" i="1"/>
  <c r="J316" i="1"/>
  <c r="K316" i="1"/>
  <c r="L316" i="1"/>
  <c r="M316" i="1"/>
  <c r="N316" i="1"/>
  <c r="O316" i="1"/>
  <c r="P316" i="1"/>
  <c r="Q316" i="1"/>
  <c r="R316" i="1"/>
  <c r="S316" i="1"/>
  <c r="U316" i="1"/>
  <c r="V316" i="1"/>
  <c r="W316" i="1"/>
  <c r="X316" i="1"/>
  <c r="Y316" i="1"/>
  <c r="Z316" i="1"/>
  <c r="AA316" i="1"/>
  <c r="AB316" i="1"/>
  <c r="A317" i="1"/>
  <c r="B317" i="1"/>
  <c r="C317" i="1"/>
  <c r="D317" i="1"/>
  <c r="E317" i="1"/>
  <c r="F317" i="1"/>
  <c r="G317" i="1"/>
  <c r="H317" i="1"/>
  <c r="I317" i="1"/>
  <c r="J317" i="1"/>
  <c r="K317" i="1"/>
  <c r="L317" i="1"/>
  <c r="M317" i="1"/>
  <c r="N317" i="1"/>
  <c r="O317" i="1"/>
  <c r="P317" i="1"/>
  <c r="Q317" i="1"/>
  <c r="R317" i="1"/>
  <c r="S317" i="1"/>
  <c r="U317" i="1"/>
  <c r="V317" i="1"/>
  <c r="W317" i="1"/>
  <c r="X317" i="1"/>
  <c r="Y317" i="1"/>
  <c r="Z317" i="1"/>
  <c r="AA317" i="1"/>
  <c r="AB317" i="1"/>
  <c r="A318" i="1"/>
  <c r="B318" i="1"/>
  <c r="C318" i="1"/>
  <c r="D318" i="1"/>
  <c r="E318" i="1"/>
  <c r="F318" i="1"/>
  <c r="G318" i="1"/>
  <c r="H318" i="1"/>
  <c r="I318" i="1"/>
  <c r="J318" i="1"/>
  <c r="K318" i="1"/>
  <c r="L318" i="1"/>
  <c r="M318" i="1"/>
  <c r="N318" i="1"/>
  <c r="O318" i="1"/>
  <c r="P318" i="1"/>
  <c r="Q318" i="1"/>
  <c r="R318" i="1"/>
  <c r="S318" i="1"/>
  <c r="U318" i="1"/>
  <c r="V318" i="1"/>
  <c r="W318" i="1"/>
  <c r="X318" i="1"/>
  <c r="Y318" i="1"/>
  <c r="Z318" i="1"/>
  <c r="AA318" i="1"/>
  <c r="AB318" i="1"/>
  <c r="A319" i="1"/>
  <c r="B319" i="1"/>
  <c r="C319" i="1"/>
  <c r="D319" i="1"/>
  <c r="E319" i="1"/>
  <c r="F319" i="1"/>
  <c r="G319" i="1"/>
  <c r="H319" i="1"/>
  <c r="I319" i="1"/>
  <c r="J319" i="1"/>
  <c r="K319" i="1"/>
  <c r="L319" i="1"/>
  <c r="M319" i="1"/>
  <c r="N319" i="1"/>
  <c r="O319" i="1"/>
  <c r="P319" i="1"/>
  <c r="Q319" i="1"/>
  <c r="R319" i="1"/>
  <c r="S319" i="1"/>
  <c r="U319" i="1"/>
  <c r="V319" i="1"/>
  <c r="W319" i="1"/>
  <c r="X319" i="1"/>
  <c r="Y319" i="1"/>
  <c r="Z319" i="1"/>
  <c r="AA319" i="1"/>
  <c r="AB319" i="1"/>
  <c r="A320" i="1"/>
  <c r="B320" i="1"/>
  <c r="C320" i="1"/>
  <c r="D320" i="1"/>
  <c r="E320" i="1"/>
  <c r="F320" i="1"/>
  <c r="G320" i="1"/>
  <c r="H320" i="1"/>
  <c r="I320" i="1"/>
  <c r="J320" i="1"/>
  <c r="K320" i="1"/>
  <c r="L320" i="1"/>
  <c r="M320" i="1"/>
  <c r="N320" i="1"/>
  <c r="O320" i="1"/>
  <c r="P320" i="1"/>
  <c r="Q320" i="1"/>
  <c r="R320" i="1"/>
  <c r="S320" i="1"/>
  <c r="U320" i="1"/>
  <c r="V320" i="1"/>
  <c r="W320" i="1"/>
  <c r="X320" i="1"/>
  <c r="Y320" i="1"/>
  <c r="Z320" i="1"/>
  <c r="AA320" i="1"/>
  <c r="AB320" i="1"/>
  <c r="A321" i="1"/>
  <c r="B321" i="1"/>
  <c r="C321" i="1"/>
  <c r="D321" i="1"/>
  <c r="E321" i="1"/>
  <c r="F321" i="1"/>
  <c r="G321" i="1"/>
  <c r="H321" i="1"/>
  <c r="I321" i="1"/>
  <c r="J321" i="1"/>
  <c r="K321" i="1"/>
  <c r="L321" i="1"/>
  <c r="M321" i="1"/>
  <c r="N321" i="1"/>
  <c r="O321" i="1"/>
  <c r="P321" i="1"/>
  <c r="Q321" i="1"/>
  <c r="R321" i="1"/>
  <c r="S321" i="1"/>
  <c r="U321" i="1"/>
  <c r="V321" i="1"/>
  <c r="W321" i="1"/>
  <c r="X321" i="1"/>
  <c r="Y321" i="1"/>
  <c r="Z321" i="1"/>
  <c r="AA321" i="1"/>
  <c r="AB321" i="1"/>
  <c r="A322" i="1"/>
  <c r="B322" i="1"/>
  <c r="C322" i="1"/>
  <c r="D322" i="1"/>
  <c r="E322" i="1"/>
  <c r="F322" i="1"/>
  <c r="G322" i="1"/>
  <c r="H322" i="1"/>
  <c r="I322" i="1"/>
  <c r="J322" i="1"/>
  <c r="K322" i="1"/>
  <c r="L322" i="1"/>
  <c r="M322" i="1"/>
  <c r="N322" i="1"/>
  <c r="O322" i="1"/>
  <c r="P322" i="1"/>
  <c r="Q322" i="1"/>
  <c r="R322" i="1"/>
  <c r="S322" i="1"/>
  <c r="U322" i="1"/>
  <c r="V322" i="1"/>
  <c r="W322" i="1"/>
  <c r="X322" i="1"/>
  <c r="Y322" i="1"/>
  <c r="Z322" i="1"/>
  <c r="AA322" i="1"/>
  <c r="AB322" i="1"/>
  <c r="A323" i="1"/>
  <c r="B323" i="1"/>
  <c r="C323" i="1"/>
  <c r="D323" i="1"/>
  <c r="E323" i="1"/>
  <c r="F323" i="1"/>
  <c r="G323" i="1"/>
  <c r="H323" i="1"/>
  <c r="I323" i="1"/>
  <c r="J323" i="1"/>
  <c r="K323" i="1"/>
  <c r="L323" i="1"/>
  <c r="M323" i="1"/>
  <c r="N323" i="1"/>
  <c r="O323" i="1"/>
  <c r="P323" i="1"/>
  <c r="Q323" i="1"/>
  <c r="R323" i="1"/>
  <c r="S323" i="1"/>
  <c r="U323" i="1"/>
  <c r="V323" i="1"/>
  <c r="W323" i="1"/>
  <c r="X323" i="1"/>
  <c r="Y323" i="1"/>
  <c r="Z323" i="1"/>
  <c r="AA323" i="1"/>
  <c r="AB323" i="1"/>
  <c r="A324" i="1"/>
  <c r="B324" i="1"/>
  <c r="C324" i="1"/>
  <c r="D324" i="1"/>
  <c r="E324" i="1"/>
  <c r="F324" i="1"/>
  <c r="G324" i="1"/>
  <c r="H324" i="1"/>
  <c r="I324" i="1"/>
  <c r="J324" i="1"/>
  <c r="K324" i="1"/>
  <c r="L324" i="1"/>
  <c r="M324" i="1"/>
  <c r="N324" i="1"/>
  <c r="O324" i="1"/>
  <c r="P324" i="1"/>
  <c r="Q324" i="1"/>
  <c r="R324" i="1"/>
  <c r="S324" i="1"/>
  <c r="U324" i="1"/>
  <c r="V324" i="1"/>
  <c r="W324" i="1"/>
  <c r="X324" i="1"/>
  <c r="Y324" i="1"/>
  <c r="Z324" i="1"/>
  <c r="AA324" i="1"/>
  <c r="AB324" i="1"/>
  <c r="A325" i="1"/>
  <c r="B325" i="1"/>
  <c r="C325" i="1"/>
  <c r="D325" i="1"/>
  <c r="E325" i="1"/>
  <c r="F325" i="1"/>
  <c r="G325" i="1"/>
  <c r="H325" i="1"/>
  <c r="I325" i="1"/>
  <c r="J325" i="1"/>
  <c r="K325" i="1"/>
  <c r="L325" i="1"/>
  <c r="M325" i="1"/>
  <c r="N325" i="1"/>
  <c r="O325" i="1"/>
  <c r="P325" i="1"/>
  <c r="Q325" i="1"/>
  <c r="R325" i="1"/>
  <c r="S325" i="1"/>
  <c r="U325" i="1"/>
  <c r="V325" i="1"/>
  <c r="W325" i="1"/>
  <c r="X325" i="1"/>
  <c r="Y325" i="1"/>
  <c r="Z325" i="1"/>
  <c r="AA325" i="1"/>
  <c r="AB325" i="1"/>
  <c r="A326" i="1"/>
  <c r="B326" i="1"/>
  <c r="C326" i="1"/>
  <c r="D326" i="1"/>
  <c r="E326" i="1"/>
  <c r="F326" i="1"/>
  <c r="G326" i="1"/>
  <c r="H326" i="1"/>
  <c r="I326" i="1"/>
  <c r="J326" i="1"/>
  <c r="K326" i="1"/>
  <c r="L326" i="1"/>
  <c r="M326" i="1"/>
  <c r="N326" i="1"/>
  <c r="O326" i="1"/>
  <c r="P326" i="1"/>
  <c r="Q326" i="1"/>
  <c r="R326" i="1"/>
  <c r="S326" i="1"/>
  <c r="U326" i="1"/>
  <c r="V326" i="1"/>
  <c r="W326" i="1"/>
  <c r="X326" i="1"/>
  <c r="Y326" i="1"/>
  <c r="Z326" i="1"/>
  <c r="AA326" i="1"/>
  <c r="AB326" i="1"/>
  <c r="A327" i="1"/>
  <c r="B327" i="1"/>
  <c r="C327" i="1"/>
  <c r="D327" i="1"/>
  <c r="E327" i="1"/>
  <c r="F327" i="1"/>
  <c r="G327" i="1"/>
  <c r="H327" i="1"/>
  <c r="I327" i="1"/>
  <c r="J327" i="1"/>
  <c r="K327" i="1"/>
  <c r="L327" i="1"/>
  <c r="M327" i="1"/>
  <c r="N327" i="1"/>
  <c r="O327" i="1"/>
  <c r="P327" i="1"/>
  <c r="Q327" i="1"/>
  <c r="R327" i="1"/>
  <c r="S327" i="1"/>
  <c r="U327" i="1"/>
  <c r="V327" i="1"/>
  <c r="W327" i="1"/>
  <c r="X327" i="1"/>
  <c r="Y327" i="1"/>
  <c r="Z327" i="1"/>
  <c r="AA327" i="1"/>
  <c r="AB327" i="1"/>
  <c r="A328" i="1"/>
  <c r="B328" i="1"/>
  <c r="C328" i="1"/>
  <c r="D328" i="1"/>
  <c r="E328" i="1"/>
  <c r="F328" i="1"/>
  <c r="G328" i="1"/>
  <c r="H328" i="1"/>
  <c r="I328" i="1"/>
  <c r="J328" i="1"/>
  <c r="K328" i="1"/>
  <c r="L328" i="1"/>
  <c r="M328" i="1"/>
  <c r="N328" i="1"/>
  <c r="O328" i="1"/>
  <c r="P328" i="1"/>
  <c r="Q328" i="1"/>
  <c r="R328" i="1"/>
  <c r="S328" i="1"/>
  <c r="U328" i="1"/>
  <c r="V328" i="1"/>
  <c r="W328" i="1"/>
  <c r="X328" i="1"/>
  <c r="Y328" i="1"/>
  <c r="Z328" i="1"/>
  <c r="AA328" i="1"/>
  <c r="AB328" i="1"/>
  <c r="A329" i="1"/>
  <c r="B329" i="1"/>
  <c r="C329" i="1"/>
  <c r="D329" i="1"/>
  <c r="E329" i="1"/>
  <c r="F329" i="1"/>
  <c r="G329" i="1"/>
  <c r="H329" i="1"/>
  <c r="I329" i="1"/>
  <c r="J329" i="1"/>
  <c r="K329" i="1"/>
  <c r="L329" i="1"/>
  <c r="M329" i="1"/>
  <c r="N329" i="1"/>
  <c r="O329" i="1"/>
  <c r="P329" i="1"/>
  <c r="Q329" i="1"/>
  <c r="R329" i="1"/>
  <c r="S329" i="1"/>
  <c r="U329" i="1"/>
  <c r="V329" i="1"/>
  <c r="W329" i="1"/>
  <c r="X329" i="1"/>
  <c r="Y329" i="1"/>
  <c r="Z329" i="1"/>
  <c r="AA329" i="1"/>
  <c r="AB329" i="1"/>
  <c r="A330" i="1"/>
  <c r="B330" i="1"/>
  <c r="C330" i="1"/>
  <c r="D330" i="1"/>
  <c r="E330" i="1"/>
  <c r="F330" i="1"/>
  <c r="G330" i="1"/>
  <c r="H330" i="1"/>
  <c r="I330" i="1"/>
  <c r="J330" i="1"/>
  <c r="K330" i="1"/>
  <c r="L330" i="1"/>
  <c r="M330" i="1"/>
  <c r="N330" i="1"/>
  <c r="O330" i="1"/>
  <c r="P330" i="1"/>
  <c r="Q330" i="1"/>
  <c r="R330" i="1"/>
  <c r="S330" i="1"/>
  <c r="U330" i="1"/>
  <c r="V330" i="1"/>
  <c r="W330" i="1"/>
  <c r="X330" i="1"/>
  <c r="Y330" i="1"/>
  <c r="Z330" i="1"/>
  <c r="AA330" i="1"/>
  <c r="AB330" i="1"/>
  <c r="A331" i="1"/>
  <c r="B331" i="1"/>
  <c r="C331" i="1"/>
  <c r="D331" i="1"/>
  <c r="E331" i="1"/>
  <c r="F331" i="1"/>
  <c r="G331" i="1"/>
  <c r="H331" i="1"/>
  <c r="I331" i="1"/>
  <c r="J331" i="1"/>
  <c r="K331" i="1"/>
  <c r="L331" i="1"/>
  <c r="M331" i="1"/>
  <c r="N331" i="1"/>
  <c r="O331" i="1"/>
  <c r="P331" i="1"/>
  <c r="Q331" i="1"/>
  <c r="R331" i="1"/>
  <c r="S331" i="1"/>
  <c r="U331" i="1"/>
  <c r="V331" i="1"/>
  <c r="W331" i="1"/>
  <c r="X331" i="1"/>
  <c r="Y331" i="1"/>
  <c r="Z331" i="1"/>
  <c r="AA331" i="1"/>
  <c r="AB331" i="1"/>
  <c r="A332" i="1"/>
  <c r="B332" i="1"/>
  <c r="C332" i="1"/>
  <c r="D332" i="1"/>
  <c r="E332" i="1"/>
  <c r="F332" i="1"/>
  <c r="G332" i="1"/>
  <c r="H332" i="1"/>
  <c r="I332" i="1"/>
  <c r="J332" i="1"/>
  <c r="K332" i="1"/>
  <c r="L332" i="1"/>
  <c r="M332" i="1"/>
  <c r="N332" i="1"/>
  <c r="O332" i="1"/>
  <c r="P332" i="1"/>
  <c r="Q332" i="1"/>
  <c r="R332" i="1"/>
  <c r="S332" i="1"/>
  <c r="U332" i="1"/>
  <c r="V332" i="1"/>
  <c r="W332" i="1"/>
  <c r="X332" i="1"/>
  <c r="Y332" i="1"/>
  <c r="Z332" i="1"/>
  <c r="AA332" i="1"/>
  <c r="AB332" i="1"/>
  <c r="A333" i="1"/>
  <c r="B333" i="1"/>
  <c r="C333" i="1"/>
  <c r="D333" i="1"/>
  <c r="E333" i="1"/>
  <c r="F333" i="1"/>
  <c r="G333" i="1"/>
  <c r="H333" i="1"/>
  <c r="I333" i="1"/>
  <c r="J333" i="1"/>
  <c r="K333" i="1"/>
  <c r="L333" i="1"/>
  <c r="M333" i="1"/>
  <c r="N333" i="1"/>
  <c r="O333" i="1"/>
  <c r="P333" i="1"/>
  <c r="Q333" i="1"/>
  <c r="R333" i="1"/>
  <c r="S333" i="1"/>
  <c r="U333" i="1"/>
  <c r="V333" i="1"/>
  <c r="W333" i="1"/>
  <c r="X333" i="1"/>
  <c r="Y333" i="1"/>
  <c r="Z333" i="1"/>
  <c r="AA333" i="1"/>
  <c r="AB333" i="1"/>
  <c r="A334" i="1"/>
  <c r="B334" i="1"/>
  <c r="C334" i="1"/>
  <c r="D334" i="1"/>
  <c r="E334" i="1"/>
  <c r="F334" i="1"/>
  <c r="G334" i="1"/>
  <c r="H334" i="1"/>
  <c r="I334" i="1"/>
  <c r="J334" i="1"/>
  <c r="K334" i="1"/>
  <c r="L334" i="1"/>
  <c r="M334" i="1"/>
  <c r="N334" i="1"/>
  <c r="O334" i="1"/>
  <c r="P334" i="1"/>
  <c r="Q334" i="1"/>
  <c r="R334" i="1"/>
  <c r="S334" i="1"/>
  <c r="U334" i="1"/>
  <c r="V334" i="1"/>
  <c r="W334" i="1"/>
  <c r="X334" i="1"/>
  <c r="Y334" i="1"/>
  <c r="Z334" i="1"/>
  <c r="AA334" i="1"/>
  <c r="AB334" i="1"/>
  <c r="A335" i="1"/>
  <c r="B335" i="1"/>
  <c r="C335" i="1"/>
  <c r="D335" i="1"/>
  <c r="E335" i="1"/>
  <c r="F335" i="1"/>
  <c r="G335" i="1"/>
  <c r="H335" i="1"/>
  <c r="I335" i="1"/>
  <c r="J335" i="1"/>
  <c r="K335" i="1"/>
  <c r="L335" i="1"/>
  <c r="M335" i="1"/>
  <c r="N335" i="1"/>
  <c r="O335" i="1"/>
  <c r="P335" i="1"/>
  <c r="Q335" i="1"/>
  <c r="R335" i="1"/>
  <c r="S335" i="1"/>
  <c r="U335" i="1"/>
  <c r="V335" i="1"/>
  <c r="W335" i="1"/>
  <c r="X335" i="1"/>
  <c r="Y335" i="1"/>
  <c r="Z335" i="1"/>
  <c r="AA335" i="1"/>
  <c r="AB335" i="1"/>
  <c r="A336" i="1"/>
  <c r="B336" i="1"/>
  <c r="C336" i="1"/>
  <c r="D336" i="1"/>
  <c r="E336" i="1"/>
  <c r="F336" i="1"/>
  <c r="G336" i="1"/>
  <c r="H336" i="1"/>
  <c r="I336" i="1"/>
  <c r="J336" i="1"/>
  <c r="K336" i="1"/>
  <c r="L336" i="1"/>
  <c r="M336" i="1"/>
  <c r="N336" i="1"/>
  <c r="O336" i="1"/>
  <c r="P336" i="1"/>
  <c r="Q336" i="1"/>
  <c r="R336" i="1"/>
  <c r="S336" i="1"/>
  <c r="U336" i="1"/>
  <c r="V336" i="1"/>
  <c r="W336" i="1"/>
  <c r="X336" i="1"/>
  <c r="Y336" i="1"/>
  <c r="Z336" i="1"/>
  <c r="AA336" i="1"/>
  <c r="AB336" i="1"/>
  <c r="A337" i="1"/>
  <c r="B337" i="1"/>
  <c r="C337" i="1"/>
  <c r="D337" i="1"/>
  <c r="E337" i="1"/>
  <c r="F337" i="1"/>
  <c r="G337" i="1"/>
  <c r="H337" i="1"/>
  <c r="I337" i="1"/>
  <c r="J337" i="1"/>
  <c r="K337" i="1"/>
  <c r="L337" i="1"/>
  <c r="M337" i="1"/>
  <c r="N337" i="1"/>
  <c r="O337" i="1"/>
  <c r="P337" i="1"/>
  <c r="Q337" i="1"/>
  <c r="R337" i="1"/>
  <c r="S337" i="1"/>
  <c r="U337" i="1"/>
  <c r="V337" i="1"/>
  <c r="W337" i="1"/>
  <c r="X337" i="1"/>
  <c r="Y337" i="1"/>
  <c r="Z337" i="1"/>
  <c r="AA337" i="1"/>
  <c r="AB337" i="1"/>
  <c r="A338" i="1"/>
  <c r="B338" i="1"/>
  <c r="C338" i="1"/>
  <c r="D338" i="1"/>
  <c r="E338" i="1"/>
  <c r="F338" i="1"/>
  <c r="G338" i="1"/>
  <c r="H338" i="1"/>
  <c r="I338" i="1"/>
  <c r="J338" i="1"/>
  <c r="K338" i="1"/>
  <c r="L338" i="1"/>
  <c r="M338" i="1"/>
  <c r="N338" i="1"/>
  <c r="O338" i="1"/>
  <c r="P338" i="1"/>
  <c r="Q338" i="1"/>
  <c r="R338" i="1"/>
  <c r="S338" i="1"/>
  <c r="U338" i="1"/>
  <c r="V338" i="1"/>
  <c r="W338" i="1"/>
  <c r="X338" i="1"/>
  <c r="Y338" i="1"/>
  <c r="Z338" i="1"/>
  <c r="AA338" i="1"/>
  <c r="AB338" i="1"/>
  <c r="A339" i="1"/>
  <c r="B339" i="1"/>
  <c r="C339" i="1"/>
  <c r="D339" i="1"/>
  <c r="E339" i="1"/>
  <c r="F339" i="1"/>
  <c r="G339" i="1"/>
  <c r="H339" i="1"/>
  <c r="I339" i="1"/>
  <c r="J339" i="1"/>
  <c r="K339" i="1"/>
  <c r="L339" i="1"/>
  <c r="M339" i="1"/>
  <c r="N339" i="1"/>
  <c r="O339" i="1"/>
  <c r="P339" i="1"/>
  <c r="Q339" i="1"/>
  <c r="R339" i="1"/>
  <c r="S339" i="1"/>
  <c r="U339" i="1"/>
  <c r="V339" i="1"/>
  <c r="W339" i="1"/>
  <c r="X339" i="1"/>
  <c r="Y339" i="1"/>
  <c r="Z339" i="1"/>
  <c r="AA339" i="1"/>
  <c r="AB339" i="1"/>
  <c r="A340" i="1"/>
  <c r="B340" i="1"/>
  <c r="C340" i="1"/>
  <c r="D340" i="1"/>
  <c r="E340" i="1"/>
  <c r="F340" i="1"/>
  <c r="G340" i="1"/>
  <c r="H340" i="1"/>
  <c r="I340" i="1"/>
  <c r="J340" i="1"/>
  <c r="K340" i="1"/>
  <c r="L340" i="1"/>
  <c r="M340" i="1"/>
  <c r="N340" i="1"/>
  <c r="O340" i="1"/>
  <c r="P340" i="1"/>
  <c r="Q340" i="1"/>
  <c r="R340" i="1"/>
  <c r="S340" i="1"/>
  <c r="U340" i="1"/>
  <c r="V340" i="1"/>
  <c r="W340" i="1"/>
  <c r="X340" i="1"/>
  <c r="Y340" i="1"/>
  <c r="Z340" i="1"/>
  <c r="AA340" i="1"/>
  <c r="AB340" i="1"/>
  <c r="A341" i="1"/>
  <c r="B341" i="1"/>
  <c r="C341" i="1"/>
  <c r="D341" i="1"/>
  <c r="E341" i="1"/>
  <c r="F341" i="1"/>
  <c r="G341" i="1"/>
  <c r="H341" i="1"/>
  <c r="I341" i="1"/>
  <c r="J341" i="1"/>
  <c r="K341" i="1"/>
  <c r="L341" i="1"/>
  <c r="M341" i="1"/>
  <c r="N341" i="1"/>
  <c r="O341" i="1"/>
  <c r="P341" i="1"/>
  <c r="Q341" i="1"/>
  <c r="R341" i="1"/>
  <c r="S341" i="1"/>
  <c r="U341" i="1"/>
  <c r="V341" i="1"/>
  <c r="W341" i="1"/>
  <c r="X341" i="1"/>
  <c r="Y341" i="1"/>
  <c r="Z341" i="1"/>
  <c r="AA341" i="1"/>
  <c r="AB341" i="1"/>
  <c r="A342" i="1"/>
  <c r="B342" i="1"/>
  <c r="C342" i="1"/>
  <c r="D342" i="1"/>
  <c r="E342" i="1"/>
  <c r="F342" i="1"/>
  <c r="G342" i="1"/>
  <c r="H342" i="1"/>
  <c r="I342" i="1"/>
  <c r="J342" i="1"/>
  <c r="K342" i="1"/>
  <c r="L342" i="1"/>
  <c r="M342" i="1"/>
  <c r="N342" i="1"/>
  <c r="O342" i="1"/>
  <c r="P342" i="1"/>
  <c r="Q342" i="1"/>
  <c r="R342" i="1"/>
  <c r="S342" i="1"/>
  <c r="U342" i="1"/>
  <c r="V342" i="1"/>
  <c r="W342" i="1"/>
  <c r="X342" i="1"/>
  <c r="Y342" i="1"/>
  <c r="Z342" i="1"/>
  <c r="AA342" i="1"/>
  <c r="AB342" i="1"/>
  <c r="A343" i="1"/>
  <c r="B343" i="1"/>
  <c r="C343" i="1"/>
  <c r="D343" i="1"/>
  <c r="E343" i="1"/>
  <c r="F343" i="1"/>
  <c r="G343" i="1"/>
  <c r="H343" i="1"/>
  <c r="I343" i="1"/>
  <c r="J343" i="1"/>
  <c r="K343" i="1"/>
  <c r="L343" i="1"/>
  <c r="M343" i="1"/>
  <c r="N343" i="1"/>
  <c r="O343" i="1"/>
  <c r="P343" i="1"/>
  <c r="Q343" i="1"/>
  <c r="R343" i="1"/>
  <c r="S343" i="1"/>
  <c r="U343" i="1"/>
  <c r="V343" i="1"/>
  <c r="W343" i="1"/>
  <c r="X343" i="1"/>
  <c r="Y343" i="1"/>
  <c r="Z343" i="1"/>
  <c r="AA343" i="1"/>
  <c r="AB343" i="1"/>
  <c r="A344" i="1"/>
  <c r="B344" i="1"/>
  <c r="C344" i="1"/>
  <c r="D344" i="1"/>
  <c r="E344" i="1"/>
  <c r="F344" i="1"/>
  <c r="G344" i="1"/>
  <c r="H344" i="1"/>
  <c r="I344" i="1"/>
  <c r="J344" i="1"/>
  <c r="K344" i="1"/>
  <c r="L344" i="1"/>
  <c r="M344" i="1"/>
  <c r="N344" i="1"/>
  <c r="O344" i="1"/>
  <c r="P344" i="1"/>
  <c r="Q344" i="1"/>
  <c r="R344" i="1"/>
  <c r="S344" i="1"/>
  <c r="U344" i="1"/>
  <c r="V344" i="1"/>
  <c r="W344" i="1"/>
  <c r="X344" i="1"/>
  <c r="Y344" i="1"/>
  <c r="Z344" i="1"/>
  <c r="AA344" i="1"/>
  <c r="AB344" i="1"/>
  <c r="A345" i="1"/>
  <c r="B345" i="1"/>
  <c r="C345" i="1"/>
  <c r="D345" i="1"/>
  <c r="E345" i="1"/>
  <c r="F345" i="1"/>
  <c r="G345" i="1"/>
  <c r="H345" i="1"/>
  <c r="I345" i="1"/>
  <c r="J345" i="1"/>
  <c r="K345" i="1"/>
  <c r="L345" i="1"/>
  <c r="M345" i="1"/>
  <c r="N345" i="1"/>
  <c r="O345" i="1"/>
  <c r="P345" i="1"/>
  <c r="Q345" i="1"/>
  <c r="R345" i="1"/>
  <c r="S345" i="1"/>
  <c r="U345" i="1"/>
  <c r="V345" i="1"/>
  <c r="W345" i="1"/>
  <c r="X345" i="1"/>
  <c r="Y345" i="1"/>
  <c r="Z345" i="1"/>
  <c r="AA345" i="1"/>
  <c r="AB345" i="1"/>
  <c r="A346" i="1"/>
  <c r="B346" i="1"/>
  <c r="C346" i="1"/>
  <c r="D346" i="1"/>
  <c r="E346" i="1"/>
  <c r="F346" i="1"/>
  <c r="G346" i="1"/>
  <c r="H346" i="1"/>
  <c r="I346" i="1"/>
  <c r="J346" i="1"/>
  <c r="K346" i="1"/>
  <c r="L346" i="1"/>
  <c r="M346" i="1"/>
  <c r="N346" i="1"/>
  <c r="O346" i="1"/>
  <c r="P346" i="1"/>
  <c r="Q346" i="1"/>
  <c r="R346" i="1"/>
  <c r="S346" i="1"/>
  <c r="U346" i="1"/>
  <c r="V346" i="1"/>
  <c r="W346" i="1"/>
  <c r="X346" i="1"/>
  <c r="Y346" i="1"/>
  <c r="Z346" i="1"/>
  <c r="AA346" i="1"/>
  <c r="AB346" i="1"/>
  <c r="A347" i="1"/>
  <c r="B347" i="1"/>
  <c r="C347" i="1"/>
  <c r="D347" i="1"/>
  <c r="E347" i="1"/>
  <c r="F347" i="1"/>
  <c r="G347" i="1"/>
  <c r="H347" i="1"/>
  <c r="I347" i="1"/>
  <c r="J347" i="1"/>
  <c r="K347" i="1"/>
  <c r="L347" i="1"/>
  <c r="M347" i="1"/>
  <c r="N347" i="1"/>
  <c r="O347" i="1"/>
  <c r="P347" i="1"/>
  <c r="Q347" i="1"/>
  <c r="R347" i="1"/>
  <c r="S347" i="1"/>
  <c r="U347" i="1"/>
  <c r="V347" i="1"/>
  <c r="W347" i="1"/>
  <c r="X347" i="1"/>
  <c r="Y347" i="1"/>
  <c r="Z347" i="1"/>
  <c r="AA347" i="1"/>
  <c r="AB347" i="1"/>
  <c r="A348" i="1"/>
  <c r="B348" i="1"/>
  <c r="C348" i="1"/>
  <c r="D348" i="1"/>
  <c r="E348" i="1"/>
  <c r="F348" i="1"/>
  <c r="G348" i="1"/>
  <c r="H348" i="1"/>
  <c r="I348" i="1"/>
  <c r="J348" i="1"/>
  <c r="K348" i="1"/>
  <c r="L348" i="1"/>
  <c r="M348" i="1"/>
  <c r="N348" i="1"/>
  <c r="O348" i="1"/>
  <c r="P348" i="1"/>
  <c r="Q348" i="1"/>
  <c r="R348" i="1"/>
  <c r="S348" i="1"/>
  <c r="U348" i="1"/>
  <c r="V348" i="1"/>
  <c r="W348" i="1"/>
  <c r="X348" i="1"/>
  <c r="Y348" i="1"/>
  <c r="Z348" i="1"/>
  <c r="AA348" i="1"/>
  <c r="AB348" i="1"/>
  <c r="A349" i="1"/>
  <c r="B349" i="1"/>
  <c r="C349" i="1"/>
  <c r="D349" i="1"/>
  <c r="E349" i="1"/>
  <c r="F349" i="1"/>
  <c r="G349" i="1"/>
  <c r="H349" i="1"/>
  <c r="I349" i="1"/>
  <c r="J349" i="1"/>
  <c r="K349" i="1"/>
  <c r="L349" i="1"/>
  <c r="M349" i="1"/>
  <c r="N349" i="1"/>
  <c r="O349" i="1"/>
  <c r="P349" i="1"/>
  <c r="Q349" i="1"/>
  <c r="R349" i="1"/>
  <c r="S349" i="1"/>
  <c r="U349" i="1"/>
  <c r="V349" i="1"/>
  <c r="W349" i="1"/>
  <c r="X349" i="1"/>
  <c r="Y349" i="1"/>
  <c r="Z349" i="1"/>
  <c r="AA349" i="1"/>
  <c r="AB349" i="1"/>
  <c r="A350" i="1"/>
  <c r="B350" i="1"/>
  <c r="C350" i="1"/>
  <c r="D350" i="1"/>
  <c r="E350" i="1"/>
  <c r="F350" i="1"/>
  <c r="G350" i="1"/>
  <c r="H350" i="1"/>
  <c r="I350" i="1"/>
  <c r="J350" i="1"/>
  <c r="K350" i="1"/>
  <c r="L350" i="1"/>
  <c r="M350" i="1"/>
  <c r="N350" i="1"/>
  <c r="O350" i="1"/>
  <c r="P350" i="1"/>
  <c r="Q350" i="1"/>
  <c r="R350" i="1"/>
  <c r="S350" i="1"/>
  <c r="U350" i="1"/>
  <c r="V350" i="1"/>
  <c r="W350" i="1"/>
  <c r="X350" i="1"/>
  <c r="Y350" i="1"/>
  <c r="Z350" i="1"/>
  <c r="AA350" i="1"/>
  <c r="AB350" i="1"/>
  <c r="A351" i="1"/>
  <c r="B351" i="1"/>
  <c r="C351" i="1"/>
  <c r="D351" i="1"/>
  <c r="E351" i="1"/>
  <c r="F351" i="1"/>
  <c r="G351" i="1"/>
  <c r="H351" i="1"/>
  <c r="I351" i="1"/>
  <c r="J351" i="1"/>
  <c r="K351" i="1"/>
  <c r="L351" i="1"/>
  <c r="M351" i="1"/>
  <c r="N351" i="1"/>
  <c r="O351" i="1"/>
  <c r="P351" i="1"/>
  <c r="Q351" i="1"/>
  <c r="R351" i="1"/>
  <c r="S351" i="1"/>
  <c r="U351" i="1"/>
  <c r="V351" i="1"/>
  <c r="W351" i="1"/>
  <c r="X351" i="1"/>
  <c r="Y351" i="1"/>
  <c r="Z351" i="1"/>
  <c r="AA351" i="1"/>
  <c r="AB351" i="1"/>
  <c r="A352" i="1"/>
  <c r="B352" i="1"/>
  <c r="C352" i="1"/>
  <c r="D352" i="1"/>
  <c r="E352" i="1"/>
  <c r="F352" i="1"/>
  <c r="G352" i="1"/>
  <c r="H352" i="1"/>
  <c r="I352" i="1"/>
  <c r="J352" i="1"/>
  <c r="K352" i="1"/>
  <c r="L352" i="1"/>
  <c r="M352" i="1"/>
  <c r="N352" i="1"/>
  <c r="O352" i="1"/>
  <c r="P352" i="1"/>
  <c r="Q352" i="1"/>
  <c r="R352" i="1"/>
  <c r="S352" i="1"/>
  <c r="U352" i="1"/>
  <c r="V352" i="1"/>
  <c r="W352" i="1"/>
  <c r="X352" i="1"/>
  <c r="Y352" i="1"/>
  <c r="Z352" i="1"/>
  <c r="AA352" i="1"/>
  <c r="AB352" i="1"/>
  <c r="A353" i="1"/>
  <c r="B353" i="1"/>
  <c r="C353" i="1"/>
  <c r="D353" i="1"/>
  <c r="E353" i="1"/>
  <c r="F353" i="1"/>
  <c r="G353" i="1"/>
  <c r="H353" i="1"/>
  <c r="I353" i="1"/>
  <c r="J353" i="1"/>
  <c r="K353" i="1"/>
  <c r="L353" i="1"/>
  <c r="M353" i="1"/>
  <c r="N353" i="1"/>
  <c r="O353" i="1"/>
  <c r="P353" i="1"/>
  <c r="Q353" i="1"/>
  <c r="R353" i="1"/>
  <c r="S353" i="1"/>
  <c r="U353" i="1"/>
  <c r="V353" i="1"/>
  <c r="W353" i="1"/>
  <c r="X353" i="1"/>
  <c r="Y353" i="1"/>
  <c r="Z353" i="1"/>
  <c r="AA353" i="1"/>
  <c r="AB353" i="1"/>
  <c r="A354" i="1"/>
  <c r="B354" i="1"/>
  <c r="C354" i="1"/>
  <c r="D354" i="1"/>
  <c r="E354" i="1"/>
  <c r="F354" i="1"/>
  <c r="G354" i="1"/>
  <c r="H354" i="1"/>
  <c r="I354" i="1"/>
  <c r="J354" i="1"/>
  <c r="K354" i="1"/>
  <c r="L354" i="1"/>
  <c r="M354" i="1"/>
  <c r="N354" i="1"/>
  <c r="O354" i="1"/>
  <c r="P354" i="1"/>
  <c r="Q354" i="1"/>
  <c r="R354" i="1"/>
  <c r="S354" i="1"/>
  <c r="U354" i="1"/>
  <c r="V354" i="1"/>
  <c r="W354" i="1"/>
  <c r="X354" i="1"/>
  <c r="Y354" i="1"/>
  <c r="Z354" i="1"/>
  <c r="AA354" i="1"/>
  <c r="AB354" i="1"/>
  <c r="A355" i="1"/>
  <c r="B355" i="1"/>
  <c r="C355" i="1"/>
  <c r="D355" i="1"/>
  <c r="E355" i="1"/>
  <c r="F355" i="1"/>
  <c r="G355" i="1"/>
  <c r="H355" i="1"/>
  <c r="I355" i="1"/>
  <c r="J355" i="1"/>
  <c r="K355" i="1"/>
  <c r="L355" i="1"/>
  <c r="M355" i="1"/>
  <c r="N355" i="1"/>
  <c r="O355" i="1"/>
  <c r="P355" i="1"/>
  <c r="Q355" i="1"/>
  <c r="R355" i="1"/>
  <c r="S355" i="1"/>
  <c r="U355" i="1"/>
  <c r="V355" i="1"/>
  <c r="W355" i="1"/>
  <c r="X355" i="1"/>
  <c r="Y355" i="1"/>
  <c r="Z355" i="1"/>
  <c r="AA355" i="1"/>
  <c r="AB355" i="1"/>
  <c r="A356" i="1"/>
  <c r="B356" i="1"/>
  <c r="C356" i="1"/>
  <c r="D356" i="1"/>
  <c r="E356" i="1"/>
  <c r="F356" i="1"/>
  <c r="G356" i="1"/>
  <c r="H356" i="1"/>
  <c r="I356" i="1"/>
  <c r="J356" i="1"/>
  <c r="K356" i="1"/>
  <c r="L356" i="1"/>
  <c r="M356" i="1"/>
  <c r="N356" i="1"/>
  <c r="O356" i="1"/>
  <c r="P356" i="1"/>
  <c r="Q356" i="1"/>
  <c r="R356" i="1"/>
  <c r="S356" i="1"/>
  <c r="U356" i="1"/>
  <c r="V356" i="1"/>
  <c r="W356" i="1"/>
  <c r="X356" i="1"/>
  <c r="Y356" i="1"/>
  <c r="Z356" i="1"/>
  <c r="AA356" i="1"/>
  <c r="AB356" i="1"/>
  <c r="A357" i="1"/>
  <c r="B357" i="1"/>
  <c r="C357" i="1"/>
  <c r="D357" i="1"/>
  <c r="E357" i="1"/>
  <c r="F357" i="1"/>
  <c r="G357" i="1"/>
  <c r="H357" i="1"/>
  <c r="I357" i="1"/>
  <c r="J357" i="1"/>
  <c r="K357" i="1"/>
  <c r="L357" i="1"/>
  <c r="M357" i="1"/>
  <c r="N357" i="1"/>
  <c r="O357" i="1"/>
  <c r="P357" i="1"/>
  <c r="Q357" i="1"/>
  <c r="R357" i="1"/>
  <c r="S357" i="1"/>
  <c r="U357" i="1"/>
  <c r="V357" i="1"/>
  <c r="W357" i="1"/>
  <c r="X357" i="1"/>
  <c r="Y357" i="1"/>
  <c r="Z357" i="1"/>
  <c r="AA357" i="1"/>
  <c r="AB357" i="1"/>
  <c r="A358" i="1"/>
  <c r="B358" i="1"/>
  <c r="C358" i="1"/>
  <c r="D358" i="1"/>
  <c r="E358" i="1"/>
  <c r="F358" i="1"/>
  <c r="G358" i="1"/>
  <c r="H358" i="1"/>
  <c r="I358" i="1"/>
  <c r="J358" i="1"/>
  <c r="K358" i="1"/>
  <c r="L358" i="1"/>
  <c r="M358" i="1"/>
  <c r="N358" i="1"/>
  <c r="O358" i="1"/>
  <c r="P358" i="1"/>
  <c r="Q358" i="1"/>
  <c r="R358" i="1"/>
  <c r="S358" i="1"/>
  <c r="U358" i="1"/>
  <c r="V358" i="1"/>
  <c r="W358" i="1"/>
  <c r="X358" i="1"/>
  <c r="Y358" i="1"/>
  <c r="Z358" i="1"/>
  <c r="AA358" i="1"/>
  <c r="AB358" i="1"/>
  <c r="A359" i="1"/>
  <c r="B359" i="1"/>
  <c r="C359" i="1"/>
  <c r="D359" i="1"/>
  <c r="E359" i="1"/>
  <c r="F359" i="1"/>
  <c r="G359" i="1"/>
  <c r="H359" i="1"/>
  <c r="I359" i="1"/>
  <c r="J359" i="1"/>
  <c r="K359" i="1"/>
  <c r="L359" i="1"/>
  <c r="M359" i="1"/>
  <c r="N359" i="1"/>
  <c r="O359" i="1"/>
  <c r="P359" i="1"/>
  <c r="Q359" i="1"/>
  <c r="R359" i="1"/>
  <c r="S359" i="1"/>
  <c r="U359" i="1"/>
  <c r="V359" i="1"/>
  <c r="W359" i="1"/>
  <c r="X359" i="1"/>
  <c r="Y359" i="1"/>
  <c r="Z359" i="1"/>
  <c r="AA359" i="1"/>
  <c r="AB359" i="1"/>
  <c r="A360" i="1"/>
  <c r="B360" i="1"/>
  <c r="C360" i="1"/>
  <c r="D360" i="1"/>
  <c r="E360" i="1"/>
  <c r="F360" i="1"/>
  <c r="G360" i="1"/>
  <c r="H360" i="1"/>
  <c r="I360" i="1"/>
  <c r="J360" i="1"/>
  <c r="K360" i="1"/>
  <c r="L360" i="1"/>
  <c r="M360" i="1"/>
  <c r="N360" i="1"/>
  <c r="O360" i="1"/>
  <c r="P360" i="1"/>
  <c r="Q360" i="1"/>
  <c r="R360" i="1"/>
  <c r="S360" i="1"/>
  <c r="U360" i="1"/>
  <c r="V360" i="1"/>
  <c r="W360" i="1"/>
  <c r="X360" i="1"/>
  <c r="Y360" i="1"/>
  <c r="Z360" i="1"/>
  <c r="AA360" i="1"/>
  <c r="AB360" i="1"/>
  <c r="A361" i="1"/>
  <c r="B361" i="1"/>
  <c r="C361" i="1"/>
  <c r="D361" i="1"/>
  <c r="E361" i="1"/>
  <c r="F361" i="1"/>
  <c r="G361" i="1"/>
  <c r="H361" i="1"/>
  <c r="I361" i="1"/>
  <c r="J361" i="1"/>
  <c r="K361" i="1"/>
  <c r="L361" i="1"/>
  <c r="M361" i="1"/>
  <c r="N361" i="1"/>
  <c r="O361" i="1"/>
  <c r="P361" i="1"/>
  <c r="Q361" i="1"/>
  <c r="R361" i="1"/>
  <c r="S361" i="1"/>
  <c r="U361" i="1"/>
  <c r="V361" i="1"/>
  <c r="W361" i="1"/>
  <c r="X361" i="1"/>
  <c r="Y361" i="1"/>
  <c r="Z361" i="1"/>
  <c r="AA361" i="1"/>
  <c r="AB361" i="1"/>
  <c r="A362" i="1"/>
  <c r="B362" i="1"/>
  <c r="C362" i="1"/>
  <c r="D362" i="1"/>
  <c r="E362" i="1"/>
  <c r="F362" i="1"/>
  <c r="G362" i="1"/>
  <c r="H362" i="1"/>
  <c r="I362" i="1"/>
  <c r="J362" i="1"/>
  <c r="K362" i="1"/>
  <c r="L362" i="1"/>
  <c r="M362" i="1"/>
  <c r="N362" i="1"/>
  <c r="O362" i="1"/>
  <c r="P362" i="1"/>
  <c r="Q362" i="1"/>
  <c r="R362" i="1"/>
  <c r="S362" i="1"/>
  <c r="U362" i="1"/>
  <c r="V362" i="1"/>
  <c r="W362" i="1"/>
  <c r="X362" i="1"/>
  <c r="Y362" i="1"/>
  <c r="Z362" i="1"/>
  <c r="AA362" i="1"/>
  <c r="AB362" i="1"/>
  <c r="A363" i="1"/>
  <c r="B363" i="1"/>
  <c r="C363" i="1"/>
  <c r="D363" i="1"/>
  <c r="E363" i="1"/>
  <c r="F363" i="1"/>
  <c r="G363" i="1"/>
  <c r="H363" i="1"/>
  <c r="I363" i="1"/>
  <c r="J363" i="1"/>
  <c r="K363" i="1"/>
  <c r="L363" i="1"/>
  <c r="M363" i="1"/>
  <c r="N363" i="1"/>
  <c r="O363" i="1"/>
  <c r="P363" i="1"/>
  <c r="Q363" i="1"/>
  <c r="R363" i="1"/>
  <c r="S363" i="1"/>
  <c r="U363" i="1"/>
  <c r="V363" i="1"/>
  <c r="W363" i="1"/>
  <c r="X363" i="1"/>
  <c r="Y363" i="1"/>
  <c r="Z363" i="1"/>
  <c r="AA363" i="1"/>
  <c r="AB363" i="1"/>
  <c r="A364" i="1"/>
  <c r="B364" i="1"/>
  <c r="C364" i="1"/>
  <c r="D364" i="1"/>
  <c r="E364" i="1"/>
  <c r="F364" i="1"/>
  <c r="G364" i="1"/>
  <c r="H364" i="1"/>
  <c r="I364" i="1"/>
  <c r="J364" i="1"/>
  <c r="K364" i="1"/>
  <c r="L364" i="1"/>
  <c r="M364" i="1"/>
  <c r="N364" i="1"/>
  <c r="O364" i="1"/>
  <c r="P364" i="1"/>
  <c r="Q364" i="1"/>
  <c r="R364" i="1"/>
  <c r="S364" i="1"/>
  <c r="U364" i="1"/>
  <c r="V364" i="1"/>
  <c r="W364" i="1"/>
  <c r="X364" i="1"/>
  <c r="Y364" i="1"/>
  <c r="Z364" i="1"/>
  <c r="AA364" i="1"/>
  <c r="AB364" i="1"/>
  <c r="A365" i="1"/>
  <c r="B365" i="1"/>
  <c r="C365" i="1"/>
  <c r="D365" i="1"/>
  <c r="E365" i="1"/>
  <c r="F365" i="1"/>
  <c r="G365" i="1"/>
  <c r="H365" i="1"/>
  <c r="I365" i="1"/>
  <c r="J365" i="1"/>
  <c r="K365" i="1"/>
  <c r="L365" i="1"/>
  <c r="M365" i="1"/>
  <c r="N365" i="1"/>
  <c r="O365" i="1"/>
  <c r="P365" i="1"/>
  <c r="Q365" i="1"/>
  <c r="R365" i="1"/>
  <c r="S365" i="1"/>
  <c r="U365" i="1"/>
  <c r="V365" i="1"/>
  <c r="W365" i="1"/>
  <c r="X365" i="1"/>
  <c r="Y365" i="1"/>
  <c r="Z365" i="1"/>
  <c r="AA365" i="1"/>
  <c r="AB365" i="1"/>
  <c r="A366" i="1"/>
  <c r="B366" i="1"/>
  <c r="C366" i="1"/>
  <c r="D366" i="1"/>
  <c r="E366" i="1"/>
  <c r="F366" i="1"/>
  <c r="G366" i="1"/>
  <c r="H366" i="1"/>
  <c r="I366" i="1"/>
  <c r="J366" i="1"/>
  <c r="K366" i="1"/>
  <c r="L366" i="1"/>
  <c r="M366" i="1"/>
  <c r="N366" i="1"/>
  <c r="O366" i="1"/>
  <c r="P366" i="1"/>
  <c r="Q366" i="1"/>
  <c r="R366" i="1"/>
  <c r="S366" i="1"/>
  <c r="U366" i="1"/>
  <c r="V366" i="1"/>
  <c r="W366" i="1"/>
  <c r="X366" i="1"/>
  <c r="Y366" i="1"/>
  <c r="Z366" i="1"/>
  <c r="AA366" i="1"/>
  <c r="AB366" i="1"/>
  <c r="A367" i="1"/>
  <c r="B367" i="1"/>
  <c r="C367" i="1"/>
  <c r="D367" i="1"/>
  <c r="E367" i="1"/>
  <c r="F367" i="1"/>
  <c r="G367" i="1"/>
  <c r="H367" i="1"/>
  <c r="I367" i="1"/>
  <c r="J367" i="1"/>
  <c r="K367" i="1"/>
  <c r="L367" i="1"/>
  <c r="M367" i="1"/>
  <c r="N367" i="1"/>
  <c r="O367" i="1"/>
  <c r="P367" i="1"/>
  <c r="Q367" i="1"/>
  <c r="R367" i="1"/>
  <c r="S367" i="1"/>
  <c r="U367" i="1"/>
  <c r="V367" i="1"/>
  <c r="W367" i="1"/>
  <c r="X367" i="1"/>
  <c r="Y367" i="1"/>
  <c r="Z367" i="1"/>
  <c r="AA367" i="1"/>
  <c r="AB367" i="1"/>
  <c r="A368" i="1"/>
  <c r="B368" i="1"/>
  <c r="C368" i="1"/>
  <c r="D368" i="1"/>
  <c r="E368" i="1"/>
  <c r="F368" i="1"/>
  <c r="G368" i="1"/>
  <c r="H368" i="1"/>
  <c r="I368" i="1"/>
  <c r="J368" i="1"/>
  <c r="K368" i="1"/>
  <c r="L368" i="1"/>
  <c r="M368" i="1"/>
  <c r="N368" i="1"/>
  <c r="O368" i="1"/>
  <c r="P368" i="1"/>
  <c r="Q368" i="1"/>
  <c r="R368" i="1"/>
  <c r="S368" i="1"/>
  <c r="U368" i="1"/>
  <c r="V368" i="1"/>
  <c r="W368" i="1"/>
  <c r="X368" i="1"/>
  <c r="Y368" i="1"/>
  <c r="Z368" i="1"/>
  <c r="AA368" i="1"/>
  <c r="AB368" i="1"/>
  <c r="A369" i="1"/>
  <c r="B369" i="1"/>
  <c r="C369" i="1"/>
  <c r="D369" i="1"/>
  <c r="E369" i="1"/>
  <c r="F369" i="1"/>
  <c r="G369" i="1"/>
  <c r="H369" i="1"/>
  <c r="I369" i="1"/>
  <c r="J369" i="1"/>
  <c r="K369" i="1"/>
  <c r="L369" i="1"/>
  <c r="M369" i="1"/>
  <c r="N369" i="1"/>
  <c r="O369" i="1"/>
  <c r="P369" i="1"/>
  <c r="Q369" i="1"/>
  <c r="R369" i="1"/>
  <c r="S369" i="1"/>
  <c r="U369" i="1"/>
  <c r="V369" i="1"/>
  <c r="W369" i="1"/>
  <c r="X369" i="1"/>
  <c r="Y369" i="1"/>
  <c r="Z369" i="1"/>
  <c r="AA369" i="1"/>
  <c r="AB369" i="1"/>
  <c r="A370" i="1"/>
  <c r="B370" i="1"/>
  <c r="C370" i="1"/>
  <c r="D370" i="1"/>
  <c r="E370" i="1"/>
  <c r="F370" i="1"/>
  <c r="G370" i="1"/>
  <c r="H370" i="1"/>
  <c r="I370" i="1"/>
  <c r="J370" i="1"/>
  <c r="K370" i="1"/>
  <c r="L370" i="1"/>
  <c r="M370" i="1"/>
  <c r="N370" i="1"/>
  <c r="O370" i="1"/>
  <c r="P370" i="1"/>
  <c r="Q370" i="1"/>
  <c r="R370" i="1"/>
  <c r="S370" i="1"/>
  <c r="U370" i="1"/>
  <c r="V370" i="1"/>
  <c r="W370" i="1"/>
  <c r="X370" i="1"/>
  <c r="Y370" i="1"/>
  <c r="Z370" i="1"/>
  <c r="AA370" i="1"/>
  <c r="AB370" i="1"/>
  <c r="A371" i="1"/>
  <c r="B371" i="1"/>
  <c r="C371" i="1"/>
  <c r="D371" i="1"/>
  <c r="E371" i="1"/>
  <c r="F371" i="1"/>
  <c r="G371" i="1"/>
  <c r="H371" i="1"/>
  <c r="I371" i="1"/>
  <c r="J371" i="1"/>
  <c r="K371" i="1"/>
  <c r="L371" i="1"/>
  <c r="M371" i="1"/>
  <c r="N371" i="1"/>
  <c r="O371" i="1"/>
  <c r="P371" i="1"/>
  <c r="Q371" i="1"/>
  <c r="R371" i="1"/>
  <c r="S371" i="1"/>
  <c r="U371" i="1"/>
  <c r="V371" i="1"/>
  <c r="W371" i="1"/>
  <c r="X371" i="1"/>
  <c r="Y371" i="1"/>
  <c r="Z371" i="1"/>
  <c r="AA371" i="1"/>
  <c r="AB371" i="1"/>
  <c r="A372" i="1"/>
  <c r="B372" i="1"/>
  <c r="C372" i="1"/>
  <c r="D372" i="1"/>
  <c r="E372" i="1"/>
  <c r="F372" i="1"/>
  <c r="G372" i="1"/>
  <c r="H372" i="1"/>
  <c r="I372" i="1"/>
  <c r="J372" i="1"/>
  <c r="K372" i="1"/>
  <c r="L372" i="1"/>
  <c r="M372" i="1"/>
  <c r="N372" i="1"/>
  <c r="O372" i="1"/>
  <c r="P372" i="1"/>
  <c r="Q372" i="1"/>
  <c r="R372" i="1"/>
  <c r="S372" i="1"/>
  <c r="U372" i="1"/>
  <c r="V372" i="1"/>
  <c r="W372" i="1"/>
  <c r="X372" i="1"/>
  <c r="Y372" i="1"/>
  <c r="Z372" i="1"/>
  <c r="AA372" i="1"/>
  <c r="AB372" i="1"/>
  <c r="A373" i="1"/>
  <c r="B373" i="1"/>
  <c r="C373" i="1"/>
  <c r="D373" i="1"/>
  <c r="E373" i="1"/>
  <c r="F373" i="1"/>
  <c r="G373" i="1"/>
  <c r="H373" i="1"/>
  <c r="I373" i="1"/>
  <c r="J373" i="1"/>
  <c r="K373" i="1"/>
  <c r="L373" i="1"/>
  <c r="M373" i="1"/>
  <c r="N373" i="1"/>
  <c r="O373" i="1"/>
  <c r="P373" i="1"/>
  <c r="Q373" i="1"/>
  <c r="R373" i="1"/>
  <c r="S373" i="1"/>
  <c r="U373" i="1"/>
  <c r="V373" i="1"/>
  <c r="W373" i="1"/>
  <c r="X373" i="1"/>
  <c r="Y373" i="1"/>
  <c r="Z373" i="1"/>
  <c r="AA373" i="1"/>
  <c r="AB373" i="1"/>
  <c r="A374" i="1"/>
  <c r="B374" i="1"/>
  <c r="C374" i="1"/>
  <c r="D374" i="1"/>
  <c r="E374" i="1"/>
  <c r="F374" i="1"/>
  <c r="G374" i="1"/>
  <c r="H374" i="1"/>
  <c r="I374" i="1"/>
  <c r="J374" i="1"/>
  <c r="K374" i="1"/>
  <c r="L374" i="1"/>
  <c r="M374" i="1"/>
  <c r="N374" i="1"/>
  <c r="O374" i="1"/>
  <c r="P374" i="1"/>
  <c r="Q374" i="1"/>
  <c r="R374" i="1"/>
  <c r="S374" i="1"/>
  <c r="U374" i="1"/>
  <c r="V374" i="1"/>
  <c r="W374" i="1"/>
  <c r="X374" i="1"/>
  <c r="Y374" i="1"/>
  <c r="Z374" i="1"/>
  <c r="AA374" i="1"/>
  <c r="AB374" i="1"/>
  <c r="A375" i="1"/>
  <c r="B375" i="1"/>
  <c r="C375" i="1"/>
  <c r="D375" i="1"/>
  <c r="E375" i="1"/>
  <c r="F375" i="1"/>
  <c r="G375" i="1"/>
  <c r="H375" i="1"/>
  <c r="I375" i="1"/>
  <c r="J375" i="1"/>
  <c r="K375" i="1"/>
  <c r="L375" i="1"/>
  <c r="M375" i="1"/>
  <c r="N375" i="1"/>
  <c r="O375" i="1"/>
  <c r="P375" i="1"/>
  <c r="Q375" i="1"/>
  <c r="R375" i="1"/>
  <c r="S375" i="1"/>
  <c r="U375" i="1"/>
  <c r="V375" i="1"/>
  <c r="W375" i="1"/>
  <c r="X375" i="1"/>
  <c r="Y375" i="1"/>
  <c r="Z375" i="1"/>
  <c r="AA375" i="1"/>
  <c r="AB375" i="1"/>
  <c r="A376" i="1"/>
  <c r="B376" i="1"/>
  <c r="C376" i="1"/>
  <c r="D376" i="1"/>
  <c r="E376" i="1"/>
  <c r="F376" i="1"/>
  <c r="G376" i="1"/>
  <c r="H376" i="1"/>
  <c r="I376" i="1"/>
  <c r="J376" i="1"/>
  <c r="K376" i="1"/>
  <c r="L376" i="1"/>
  <c r="M376" i="1"/>
  <c r="N376" i="1"/>
  <c r="O376" i="1"/>
  <c r="P376" i="1"/>
  <c r="Q376" i="1"/>
  <c r="R376" i="1"/>
  <c r="S376" i="1"/>
  <c r="U376" i="1"/>
  <c r="V376" i="1"/>
  <c r="W376" i="1"/>
  <c r="X376" i="1"/>
  <c r="Y376" i="1"/>
  <c r="Z376" i="1"/>
  <c r="AA376" i="1"/>
  <c r="AB376" i="1"/>
  <c r="A377" i="1"/>
  <c r="B377" i="1"/>
  <c r="C377" i="1"/>
  <c r="D377" i="1"/>
  <c r="E377" i="1"/>
  <c r="F377" i="1"/>
  <c r="G377" i="1"/>
  <c r="H377" i="1"/>
  <c r="I377" i="1"/>
  <c r="J377" i="1"/>
  <c r="K377" i="1"/>
  <c r="L377" i="1"/>
  <c r="M377" i="1"/>
  <c r="N377" i="1"/>
  <c r="O377" i="1"/>
  <c r="P377" i="1"/>
  <c r="Q377" i="1"/>
  <c r="R377" i="1"/>
  <c r="S377" i="1"/>
  <c r="U377" i="1"/>
  <c r="V377" i="1"/>
  <c r="W377" i="1"/>
  <c r="X377" i="1"/>
  <c r="Y377" i="1"/>
  <c r="Z377" i="1"/>
  <c r="AA377" i="1"/>
  <c r="AB377" i="1"/>
  <c r="A378" i="1"/>
  <c r="B378" i="1"/>
  <c r="C378" i="1"/>
  <c r="D378" i="1"/>
  <c r="E378" i="1"/>
  <c r="F378" i="1"/>
  <c r="G378" i="1"/>
  <c r="H378" i="1"/>
  <c r="I378" i="1"/>
  <c r="J378" i="1"/>
  <c r="K378" i="1"/>
  <c r="L378" i="1"/>
  <c r="M378" i="1"/>
  <c r="N378" i="1"/>
  <c r="O378" i="1"/>
  <c r="P378" i="1"/>
  <c r="Q378" i="1"/>
  <c r="R378" i="1"/>
  <c r="S378" i="1"/>
  <c r="U378" i="1"/>
  <c r="V378" i="1"/>
  <c r="W378" i="1"/>
  <c r="X378" i="1"/>
  <c r="Y378" i="1"/>
  <c r="Z378" i="1"/>
  <c r="AA378" i="1"/>
  <c r="AB378" i="1"/>
  <c r="A379" i="1"/>
  <c r="B379" i="1"/>
  <c r="C379" i="1"/>
  <c r="D379" i="1"/>
  <c r="E379" i="1"/>
  <c r="F379" i="1"/>
  <c r="G379" i="1"/>
  <c r="H379" i="1"/>
  <c r="I379" i="1"/>
  <c r="J379" i="1"/>
  <c r="K379" i="1"/>
  <c r="L379" i="1"/>
  <c r="M379" i="1"/>
  <c r="N379" i="1"/>
  <c r="O379" i="1"/>
  <c r="P379" i="1"/>
  <c r="Q379" i="1"/>
  <c r="R379" i="1"/>
  <c r="S379" i="1"/>
  <c r="U379" i="1"/>
  <c r="V379" i="1"/>
  <c r="W379" i="1"/>
  <c r="X379" i="1"/>
  <c r="Y379" i="1"/>
  <c r="Z379" i="1"/>
  <c r="AA379" i="1"/>
  <c r="AB379" i="1"/>
  <c r="A380" i="1"/>
  <c r="B380" i="1"/>
  <c r="C380" i="1"/>
  <c r="D380" i="1"/>
  <c r="E380" i="1"/>
  <c r="F380" i="1"/>
  <c r="G380" i="1"/>
  <c r="H380" i="1"/>
  <c r="I380" i="1"/>
  <c r="J380" i="1"/>
  <c r="K380" i="1"/>
  <c r="L380" i="1"/>
  <c r="M380" i="1"/>
  <c r="N380" i="1"/>
  <c r="O380" i="1"/>
  <c r="P380" i="1"/>
  <c r="Q380" i="1"/>
  <c r="R380" i="1"/>
  <c r="S380" i="1"/>
  <c r="U380" i="1"/>
  <c r="V380" i="1"/>
  <c r="W380" i="1"/>
  <c r="X380" i="1"/>
  <c r="Y380" i="1"/>
  <c r="Z380" i="1"/>
  <c r="AA380" i="1"/>
  <c r="AB380" i="1"/>
  <c r="A381" i="1"/>
  <c r="B381" i="1"/>
  <c r="C381" i="1"/>
  <c r="D381" i="1"/>
  <c r="E381" i="1"/>
  <c r="F381" i="1"/>
  <c r="G381" i="1"/>
  <c r="H381" i="1"/>
  <c r="I381" i="1"/>
  <c r="J381" i="1"/>
  <c r="K381" i="1"/>
  <c r="L381" i="1"/>
  <c r="M381" i="1"/>
  <c r="N381" i="1"/>
  <c r="O381" i="1"/>
  <c r="P381" i="1"/>
  <c r="Q381" i="1"/>
  <c r="R381" i="1"/>
  <c r="S381" i="1"/>
  <c r="U381" i="1"/>
  <c r="V381" i="1"/>
  <c r="W381" i="1"/>
  <c r="X381" i="1"/>
  <c r="Y381" i="1"/>
  <c r="Z381" i="1"/>
  <c r="AA381" i="1"/>
  <c r="AB381" i="1"/>
  <c r="A382" i="1"/>
  <c r="B382" i="1"/>
  <c r="C382" i="1"/>
  <c r="D382" i="1"/>
  <c r="E382" i="1"/>
  <c r="F382" i="1"/>
  <c r="G382" i="1"/>
  <c r="H382" i="1"/>
  <c r="I382" i="1"/>
  <c r="J382" i="1"/>
  <c r="K382" i="1"/>
  <c r="L382" i="1"/>
  <c r="M382" i="1"/>
  <c r="N382" i="1"/>
  <c r="O382" i="1"/>
  <c r="P382" i="1"/>
  <c r="Q382" i="1"/>
  <c r="R382" i="1"/>
  <c r="S382" i="1"/>
  <c r="U382" i="1"/>
  <c r="V382" i="1"/>
  <c r="W382" i="1"/>
  <c r="X382" i="1"/>
  <c r="Y382" i="1"/>
  <c r="Z382" i="1"/>
  <c r="AA382" i="1"/>
  <c r="AB382" i="1"/>
  <c r="A383" i="1"/>
  <c r="B383" i="1"/>
  <c r="C383" i="1"/>
  <c r="D383" i="1"/>
  <c r="E383" i="1"/>
  <c r="F383" i="1"/>
  <c r="G383" i="1"/>
  <c r="H383" i="1"/>
  <c r="I383" i="1"/>
  <c r="J383" i="1"/>
  <c r="K383" i="1"/>
  <c r="L383" i="1"/>
  <c r="M383" i="1"/>
  <c r="N383" i="1"/>
  <c r="O383" i="1"/>
  <c r="P383" i="1"/>
  <c r="Q383" i="1"/>
  <c r="R383" i="1"/>
  <c r="S383" i="1"/>
  <c r="U383" i="1"/>
  <c r="V383" i="1"/>
  <c r="W383" i="1"/>
  <c r="X383" i="1"/>
  <c r="Y383" i="1"/>
  <c r="Z383" i="1"/>
  <c r="AA383" i="1"/>
  <c r="AB383" i="1"/>
  <c r="A384" i="1"/>
  <c r="B384" i="1"/>
  <c r="C384" i="1"/>
  <c r="D384" i="1"/>
  <c r="E384" i="1"/>
  <c r="F384" i="1"/>
  <c r="G384" i="1"/>
  <c r="H384" i="1"/>
  <c r="I384" i="1"/>
  <c r="J384" i="1"/>
  <c r="K384" i="1"/>
  <c r="L384" i="1"/>
  <c r="M384" i="1"/>
  <c r="N384" i="1"/>
  <c r="O384" i="1"/>
  <c r="P384" i="1"/>
  <c r="Q384" i="1"/>
  <c r="R384" i="1"/>
  <c r="S384" i="1"/>
  <c r="U384" i="1"/>
  <c r="V384" i="1"/>
  <c r="W384" i="1"/>
  <c r="X384" i="1"/>
  <c r="Y384" i="1"/>
  <c r="Z384" i="1"/>
  <c r="AA384" i="1"/>
  <c r="AB384" i="1"/>
  <c r="A385" i="1"/>
  <c r="B385" i="1"/>
  <c r="C385" i="1"/>
  <c r="D385" i="1"/>
  <c r="E385" i="1"/>
  <c r="F385" i="1"/>
  <c r="G385" i="1"/>
  <c r="H385" i="1"/>
  <c r="I385" i="1"/>
  <c r="J385" i="1"/>
  <c r="K385" i="1"/>
  <c r="L385" i="1"/>
  <c r="M385" i="1"/>
  <c r="N385" i="1"/>
  <c r="O385" i="1"/>
  <c r="P385" i="1"/>
  <c r="Q385" i="1"/>
  <c r="R385" i="1"/>
  <c r="S385" i="1"/>
  <c r="U385" i="1"/>
  <c r="V385" i="1"/>
  <c r="W385" i="1"/>
  <c r="X385" i="1"/>
  <c r="Y385" i="1"/>
  <c r="Z385" i="1"/>
  <c r="AA385" i="1"/>
  <c r="AB385" i="1"/>
  <c r="A386" i="1"/>
  <c r="B386" i="1"/>
  <c r="C386" i="1"/>
  <c r="D386" i="1"/>
  <c r="E386" i="1"/>
  <c r="F386" i="1"/>
  <c r="G386" i="1"/>
  <c r="H386" i="1"/>
  <c r="I386" i="1"/>
  <c r="J386" i="1"/>
  <c r="K386" i="1"/>
  <c r="L386" i="1"/>
  <c r="M386" i="1"/>
  <c r="N386" i="1"/>
  <c r="O386" i="1"/>
  <c r="P386" i="1"/>
  <c r="Q386" i="1"/>
  <c r="R386" i="1"/>
  <c r="S386" i="1"/>
  <c r="U386" i="1"/>
  <c r="V386" i="1"/>
  <c r="W386" i="1"/>
  <c r="X386" i="1"/>
  <c r="Y386" i="1"/>
  <c r="Z386" i="1"/>
  <c r="AA386" i="1"/>
  <c r="AB386" i="1"/>
  <c r="A387" i="1"/>
  <c r="B387" i="1"/>
  <c r="C387" i="1"/>
  <c r="D387" i="1"/>
  <c r="E387" i="1"/>
  <c r="F387" i="1"/>
  <c r="G387" i="1"/>
  <c r="H387" i="1"/>
  <c r="I387" i="1"/>
  <c r="J387" i="1"/>
  <c r="K387" i="1"/>
  <c r="L387" i="1"/>
  <c r="M387" i="1"/>
  <c r="N387" i="1"/>
  <c r="O387" i="1"/>
  <c r="P387" i="1"/>
  <c r="Q387" i="1"/>
  <c r="R387" i="1"/>
  <c r="S387" i="1"/>
  <c r="U387" i="1"/>
  <c r="V387" i="1"/>
  <c r="W387" i="1"/>
  <c r="X387" i="1"/>
  <c r="Y387" i="1"/>
  <c r="Z387" i="1"/>
  <c r="AA387" i="1"/>
  <c r="AB387" i="1"/>
  <c r="A388" i="1"/>
  <c r="B388" i="1"/>
  <c r="C388" i="1"/>
  <c r="D388" i="1"/>
  <c r="E388" i="1"/>
  <c r="F388" i="1"/>
  <c r="G388" i="1"/>
  <c r="H388" i="1"/>
  <c r="I388" i="1"/>
  <c r="J388" i="1"/>
  <c r="K388" i="1"/>
  <c r="L388" i="1"/>
  <c r="M388" i="1"/>
  <c r="N388" i="1"/>
  <c r="O388" i="1"/>
  <c r="P388" i="1"/>
  <c r="Q388" i="1"/>
  <c r="R388" i="1"/>
  <c r="S388" i="1"/>
  <c r="U388" i="1"/>
  <c r="V388" i="1"/>
  <c r="W388" i="1"/>
  <c r="X388" i="1"/>
  <c r="Y388" i="1"/>
  <c r="Z388" i="1"/>
  <c r="AA388" i="1"/>
  <c r="AB388" i="1"/>
  <c r="A389" i="1"/>
  <c r="B389" i="1"/>
  <c r="C389" i="1"/>
  <c r="D389" i="1"/>
  <c r="E389" i="1"/>
  <c r="F389" i="1"/>
  <c r="G389" i="1"/>
  <c r="H389" i="1"/>
  <c r="I389" i="1"/>
  <c r="J389" i="1"/>
  <c r="K389" i="1"/>
  <c r="L389" i="1"/>
  <c r="M389" i="1"/>
  <c r="N389" i="1"/>
  <c r="O389" i="1"/>
  <c r="P389" i="1"/>
  <c r="Q389" i="1"/>
  <c r="R389" i="1"/>
  <c r="S389" i="1"/>
  <c r="U389" i="1"/>
  <c r="V389" i="1"/>
  <c r="W389" i="1"/>
  <c r="X389" i="1"/>
  <c r="Y389" i="1"/>
  <c r="Z389" i="1"/>
  <c r="AA389" i="1"/>
  <c r="AB389" i="1"/>
  <c r="A390" i="1"/>
  <c r="B390" i="1"/>
  <c r="C390" i="1"/>
  <c r="D390" i="1"/>
  <c r="E390" i="1"/>
  <c r="F390" i="1"/>
  <c r="G390" i="1"/>
  <c r="H390" i="1"/>
  <c r="I390" i="1"/>
  <c r="J390" i="1"/>
  <c r="K390" i="1"/>
  <c r="L390" i="1"/>
  <c r="M390" i="1"/>
  <c r="N390" i="1"/>
  <c r="O390" i="1"/>
  <c r="P390" i="1"/>
  <c r="Q390" i="1"/>
  <c r="R390" i="1"/>
  <c r="S390" i="1"/>
  <c r="U390" i="1"/>
  <c r="V390" i="1"/>
  <c r="W390" i="1"/>
  <c r="X390" i="1"/>
  <c r="Y390" i="1"/>
  <c r="Z390" i="1"/>
  <c r="AA390" i="1"/>
  <c r="AB390" i="1"/>
  <c r="A391" i="1"/>
  <c r="B391" i="1"/>
  <c r="C391" i="1"/>
  <c r="D391" i="1"/>
  <c r="E391" i="1"/>
  <c r="F391" i="1"/>
  <c r="G391" i="1"/>
  <c r="H391" i="1"/>
  <c r="I391" i="1"/>
  <c r="J391" i="1"/>
  <c r="K391" i="1"/>
  <c r="L391" i="1"/>
  <c r="M391" i="1"/>
  <c r="N391" i="1"/>
  <c r="O391" i="1"/>
  <c r="P391" i="1"/>
  <c r="Q391" i="1"/>
  <c r="R391" i="1"/>
  <c r="S391" i="1"/>
  <c r="U391" i="1"/>
  <c r="V391" i="1"/>
  <c r="W391" i="1"/>
  <c r="X391" i="1"/>
  <c r="Y391" i="1"/>
  <c r="Z391" i="1"/>
  <c r="AA391" i="1"/>
  <c r="AB391" i="1"/>
  <c r="A392" i="1"/>
  <c r="B392" i="1"/>
  <c r="C392" i="1"/>
  <c r="D392" i="1"/>
  <c r="E392" i="1"/>
  <c r="F392" i="1"/>
  <c r="G392" i="1"/>
  <c r="H392" i="1"/>
  <c r="I392" i="1"/>
  <c r="J392" i="1"/>
  <c r="K392" i="1"/>
  <c r="L392" i="1"/>
  <c r="M392" i="1"/>
  <c r="N392" i="1"/>
  <c r="O392" i="1"/>
  <c r="P392" i="1"/>
  <c r="Q392" i="1"/>
  <c r="R392" i="1"/>
  <c r="S392" i="1"/>
  <c r="U392" i="1"/>
  <c r="V392" i="1"/>
  <c r="W392" i="1"/>
  <c r="X392" i="1"/>
  <c r="Y392" i="1"/>
  <c r="Z392" i="1"/>
  <c r="AA392" i="1"/>
  <c r="AB392" i="1"/>
  <c r="A393" i="1"/>
  <c r="B393" i="1"/>
  <c r="C393" i="1"/>
  <c r="D393" i="1"/>
  <c r="E393" i="1"/>
  <c r="F393" i="1"/>
  <c r="G393" i="1"/>
  <c r="H393" i="1"/>
  <c r="I393" i="1"/>
  <c r="J393" i="1"/>
  <c r="K393" i="1"/>
  <c r="L393" i="1"/>
  <c r="M393" i="1"/>
  <c r="N393" i="1"/>
  <c r="O393" i="1"/>
  <c r="P393" i="1"/>
  <c r="Q393" i="1"/>
  <c r="R393" i="1"/>
  <c r="S393" i="1"/>
  <c r="U393" i="1"/>
  <c r="V393" i="1"/>
  <c r="W393" i="1"/>
  <c r="X393" i="1"/>
  <c r="Y393" i="1"/>
  <c r="Z393" i="1"/>
  <c r="AA393" i="1"/>
  <c r="AB393" i="1"/>
  <c r="A394" i="1"/>
  <c r="B394" i="1"/>
  <c r="C394" i="1"/>
  <c r="D394" i="1"/>
  <c r="E394" i="1"/>
  <c r="F394" i="1"/>
  <c r="G394" i="1"/>
  <c r="H394" i="1"/>
  <c r="I394" i="1"/>
  <c r="J394" i="1"/>
  <c r="K394" i="1"/>
  <c r="L394" i="1"/>
  <c r="M394" i="1"/>
  <c r="N394" i="1"/>
  <c r="O394" i="1"/>
  <c r="P394" i="1"/>
  <c r="Q394" i="1"/>
  <c r="R394" i="1"/>
  <c r="S394" i="1"/>
  <c r="U394" i="1"/>
  <c r="V394" i="1"/>
  <c r="W394" i="1"/>
  <c r="X394" i="1"/>
  <c r="Y394" i="1"/>
  <c r="Z394" i="1"/>
  <c r="AA394" i="1"/>
  <c r="AB394" i="1"/>
  <c r="A395" i="1"/>
  <c r="B395" i="1"/>
  <c r="C395" i="1"/>
  <c r="D395" i="1"/>
  <c r="E395" i="1"/>
  <c r="F395" i="1"/>
  <c r="G395" i="1"/>
  <c r="H395" i="1"/>
  <c r="I395" i="1"/>
  <c r="J395" i="1"/>
  <c r="K395" i="1"/>
  <c r="L395" i="1"/>
  <c r="M395" i="1"/>
  <c r="N395" i="1"/>
  <c r="O395" i="1"/>
  <c r="P395" i="1"/>
  <c r="Q395" i="1"/>
  <c r="R395" i="1"/>
  <c r="S395" i="1"/>
  <c r="U395" i="1"/>
  <c r="V395" i="1"/>
  <c r="W395" i="1"/>
  <c r="X395" i="1"/>
  <c r="Y395" i="1"/>
  <c r="Z395" i="1"/>
  <c r="AA395" i="1"/>
  <c r="AB395" i="1"/>
  <c r="A396" i="1"/>
  <c r="B396" i="1"/>
  <c r="C396" i="1"/>
  <c r="D396" i="1"/>
  <c r="E396" i="1"/>
  <c r="F396" i="1"/>
  <c r="G396" i="1"/>
  <c r="H396" i="1"/>
  <c r="I396" i="1"/>
  <c r="J396" i="1"/>
  <c r="K396" i="1"/>
  <c r="L396" i="1"/>
  <c r="M396" i="1"/>
  <c r="N396" i="1"/>
  <c r="O396" i="1"/>
  <c r="P396" i="1"/>
  <c r="Q396" i="1"/>
  <c r="R396" i="1"/>
  <c r="S396" i="1"/>
  <c r="U396" i="1"/>
  <c r="V396" i="1"/>
  <c r="W396" i="1"/>
  <c r="X396" i="1"/>
  <c r="Y396" i="1"/>
  <c r="Z396" i="1"/>
  <c r="AA396" i="1"/>
  <c r="AB396" i="1"/>
  <c r="A397" i="1"/>
  <c r="B397" i="1"/>
  <c r="C397" i="1"/>
  <c r="D397" i="1"/>
  <c r="E397" i="1"/>
  <c r="F397" i="1"/>
  <c r="G397" i="1"/>
  <c r="H397" i="1"/>
  <c r="I397" i="1"/>
  <c r="J397" i="1"/>
  <c r="K397" i="1"/>
  <c r="L397" i="1"/>
  <c r="M397" i="1"/>
  <c r="N397" i="1"/>
  <c r="O397" i="1"/>
  <c r="P397" i="1"/>
  <c r="Q397" i="1"/>
  <c r="R397" i="1"/>
  <c r="S397" i="1"/>
  <c r="U397" i="1"/>
  <c r="V397" i="1"/>
  <c r="W397" i="1"/>
  <c r="X397" i="1"/>
  <c r="Y397" i="1"/>
  <c r="Z397" i="1"/>
  <c r="AA397" i="1"/>
  <c r="AB397" i="1"/>
  <c r="A398" i="1"/>
  <c r="B398" i="1"/>
  <c r="C398" i="1"/>
  <c r="D398" i="1"/>
  <c r="E398" i="1"/>
  <c r="F398" i="1"/>
  <c r="G398" i="1"/>
  <c r="H398" i="1"/>
  <c r="I398" i="1"/>
  <c r="J398" i="1"/>
  <c r="K398" i="1"/>
  <c r="L398" i="1"/>
  <c r="M398" i="1"/>
  <c r="N398" i="1"/>
  <c r="O398" i="1"/>
  <c r="P398" i="1"/>
  <c r="Q398" i="1"/>
  <c r="R398" i="1"/>
  <c r="S398" i="1"/>
  <c r="U398" i="1"/>
  <c r="V398" i="1"/>
  <c r="W398" i="1"/>
  <c r="X398" i="1"/>
  <c r="Y398" i="1"/>
  <c r="Z398" i="1"/>
  <c r="AA398" i="1"/>
  <c r="AB398" i="1"/>
  <c r="A399" i="1"/>
  <c r="B399" i="1"/>
  <c r="C399" i="1"/>
  <c r="D399" i="1"/>
  <c r="E399" i="1"/>
  <c r="F399" i="1"/>
  <c r="G399" i="1"/>
  <c r="H399" i="1"/>
  <c r="I399" i="1"/>
  <c r="J399" i="1"/>
  <c r="K399" i="1"/>
  <c r="L399" i="1"/>
  <c r="M399" i="1"/>
  <c r="N399" i="1"/>
  <c r="O399" i="1"/>
  <c r="P399" i="1"/>
  <c r="Q399" i="1"/>
  <c r="R399" i="1"/>
  <c r="S399" i="1"/>
  <c r="U399" i="1"/>
  <c r="V399" i="1"/>
  <c r="W399" i="1"/>
  <c r="X399" i="1"/>
  <c r="Y399" i="1"/>
  <c r="Z399" i="1"/>
  <c r="AA399" i="1"/>
  <c r="AB399" i="1"/>
  <c r="A400" i="1"/>
  <c r="B400" i="1"/>
  <c r="C400" i="1"/>
  <c r="D400" i="1"/>
  <c r="E400" i="1"/>
  <c r="F400" i="1"/>
  <c r="G400" i="1"/>
  <c r="H400" i="1"/>
  <c r="I400" i="1"/>
  <c r="J400" i="1"/>
  <c r="K400" i="1"/>
  <c r="L400" i="1"/>
  <c r="M400" i="1"/>
  <c r="N400" i="1"/>
  <c r="O400" i="1"/>
  <c r="P400" i="1"/>
  <c r="Q400" i="1"/>
  <c r="R400" i="1"/>
  <c r="S400" i="1"/>
  <c r="U400" i="1"/>
  <c r="V400" i="1"/>
  <c r="W400" i="1"/>
  <c r="X400" i="1"/>
  <c r="Y400" i="1"/>
  <c r="Z400" i="1"/>
  <c r="AA400" i="1"/>
  <c r="AB400" i="1"/>
  <c r="A401" i="1"/>
  <c r="B401" i="1"/>
  <c r="C401" i="1"/>
  <c r="D401" i="1"/>
  <c r="E401" i="1"/>
  <c r="F401" i="1"/>
  <c r="G401" i="1"/>
  <c r="H401" i="1"/>
  <c r="I401" i="1"/>
  <c r="J401" i="1"/>
  <c r="K401" i="1"/>
  <c r="L401" i="1"/>
  <c r="M401" i="1"/>
  <c r="N401" i="1"/>
  <c r="O401" i="1"/>
  <c r="P401" i="1"/>
  <c r="Q401" i="1"/>
  <c r="R401" i="1"/>
  <c r="S401" i="1"/>
  <c r="U401" i="1"/>
  <c r="V401" i="1"/>
  <c r="W401" i="1"/>
  <c r="X401" i="1"/>
  <c r="Y401" i="1"/>
  <c r="Z401" i="1"/>
  <c r="AA401" i="1"/>
  <c r="AB401" i="1"/>
  <c r="A402" i="1"/>
  <c r="B402" i="1"/>
  <c r="C402" i="1"/>
  <c r="D402" i="1"/>
  <c r="E402" i="1"/>
  <c r="F402" i="1"/>
  <c r="G402" i="1"/>
  <c r="H402" i="1"/>
  <c r="I402" i="1"/>
  <c r="J402" i="1"/>
  <c r="K402" i="1"/>
  <c r="L402" i="1"/>
  <c r="M402" i="1"/>
  <c r="N402" i="1"/>
  <c r="O402" i="1"/>
  <c r="P402" i="1"/>
  <c r="Q402" i="1"/>
  <c r="R402" i="1"/>
  <c r="S402" i="1"/>
  <c r="U402" i="1"/>
  <c r="V402" i="1"/>
  <c r="W402" i="1"/>
  <c r="X402" i="1"/>
  <c r="Y402" i="1"/>
  <c r="Z402" i="1"/>
  <c r="AA402" i="1"/>
  <c r="AB402" i="1"/>
  <c r="A403" i="1"/>
  <c r="B403" i="1"/>
  <c r="C403" i="1"/>
  <c r="D403" i="1"/>
  <c r="E403" i="1"/>
  <c r="F403" i="1"/>
  <c r="G403" i="1"/>
  <c r="H403" i="1"/>
  <c r="I403" i="1"/>
  <c r="J403" i="1"/>
  <c r="K403" i="1"/>
  <c r="L403" i="1"/>
  <c r="M403" i="1"/>
  <c r="N403" i="1"/>
  <c r="O403" i="1"/>
  <c r="P403" i="1"/>
  <c r="Q403" i="1"/>
  <c r="R403" i="1"/>
  <c r="S403" i="1"/>
  <c r="U403" i="1"/>
  <c r="V403" i="1"/>
  <c r="W403" i="1"/>
  <c r="X403" i="1"/>
  <c r="Y403" i="1"/>
  <c r="Z403" i="1"/>
  <c r="AA403" i="1"/>
  <c r="AB403" i="1"/>
  <c r="A404" i="1"/>
  <c r="B404" i="1"/>
  <c r="C404" i="1"/>
  <c r="D404" i="1"/>
  <c r="E404" i="1"/>
  <c r="F404" i="1"/>
  <c r="G404" i="1"/>
  <c r="H404" i="1"/>
  <c r="I404" i="1"/>
  <c r="J404" i="1"/>
  <c r="K404" i="1"/>
  <c r="L404" i="1"/>
  <c r="M404" i="1"/>
  <c r="N404" i="1"/>
  <c r="O404" i="1"/>
  <c r="P404" i="1"/>
  <c r="Q404" i="1"/>
  <c r="R404" i="1"/>
  <c r="S404" i="1"/>
  <c r="U404" i="1"/>
  <c r="V404" i="1"/>
  <c r="W404" i="1"/>
  <c r="X404" i="1"/>
  <c r="Y404" i="1"/>
  <c r="Z404" i="1"/>
  <c r="AA404" i="1"/>
  <c r="AB404" i="1"/>
  <c r="A405" i="1"/>
  <c r="B405" i="1"/>
  <c r="C405" i="1"/>
  <c r="D405" i="1"/>
  <c r="E405" i="1"/>
  <c r="F405" i="1"/>
  <c r="G405" i="1"/>
  <c r="H405" i="1"/>
  <c r="I405" i="1"/>
  <c r="J405" i="1"/>
  <c r="K405" i="1"/>
  <c r="L405" i="1"/>
  <c r="M405" i="1"/>
  <c r="N405" i="1"/>
  <c r="O405" i="1"/>
  <c r="P405" i="1"/>
  <c r="Q405" i="1"/>
  <c r="R405" i="1"/>
  <c r="S405" i="1"/>
  <c r="U405" i="1"/>
  <c r="V405" i="1"/>
  <c r="W405" i="1"/>
  <c r="X405" i="1"/>
  <c r="Y405" i="1"/>
  <c r="Z405" i="1"/>
  <c r="AA405" i="1"/>
  <c r="AB405" i="1"/>
  <c r="A406" i="1"/>
  <c r="B406" i="1"/>
  <c r="C406" i="1"/>
  <c r="D406" i="1"/>
  <c r="E406" i="1"/>
  <c r="F406" i="1"/>
  <c r="G406" i="1"/>
  <c r="H406" i="1"/>
  <c r="I406" i="1"/>
  <c r="J406" i="1"/>
  <c r="K406" i="1"/>
  <c r="L406" i="1"/>
  <c r="M406" i="1"/>
  <c r="N406" i="1"/>
  <c r="O406" i="1"/>
  <c r="P406" i="1"/>
  <c r="Q406" i="1"/>
  <c r="R406" i="1"/>
  <c r="S406" i="1"/>
  <c r="U406" i="1"/>
  <c r="V406" i="1"/>
  <c r="W406" i="1"/>
  <c r="X406" i="1"/>
  <c r="Y406" i="1"/>
  <c r="Z406" i="1"/>
  <c r="AA406" i="1"/>
  <c r="AB406" i="1"/>
  <c r="A407" i="1"/>
  <c r="B407" i="1"/>
  <c r="C407" i="1"/>
  <c r="D407" i="1"/>
  <c r="E407" i="1"/>
  <c r="F407" i="1"/>
  <c r="G407" i="1"/>
  <c r="H407" i="1"/>
  <c r="I407" i="1"/>
  <c r="J407" i="1"/>
  <c r="K407" i="1"/>
  <c r="L407" i="1"/>
  <c r="M407" i="1"/>
  <c r="N407" i="1"/>
  <c r="O407" i="1"/>
  <c r="P407" i="1"/>
  <c r="Q407" i="1"/>
  <c r="R407" i="1"/>
  <c r="S407" i="1"/>
  <c r="U407" i="1"/>
  <c r="V407" i="1"/>
  <c r="W407" i="1"/>
  <c r="X407" i="1"/>
  <c r="Y407" i="1"/>
  <c r="Z407" i="1"/>
  <c r="AA407" i="1"/>
  <c r="AB407" i="1"/>
  <c r="A408" i="1"/>
  <c r="B408" i="1"/>
  <c r="C408" i="1"/>
  <c r="D408" i="1"/>
  <c r="E408" i="1"/>
  <c r="F408" i="1"/>
  <c r="G408" i="1"/>
  <c r="H408" i="1"/>
  <c r="I408" i="1"/>
  <c r="J408" i="1"/>
  <c r="K408" i="1"/>
  <c r="L408" i="1"/>
  <c r="M408" i="1"/>
  <c r="N408" i="1"/>
  <c r="O408" i="1"/>
  <c r="P408" i="1"/>
  <c r="Q408" i="1"/>
  <c r="R408" i="1"/>
  <c r="S408" i="1"/>
  <c r="U408" i="1"/>
  <c r="V408" i="1"/>
  <c r="W408" i="1"/>
  <c r="X408" i="1"/>
  <c r="Y408" i="1"/>
  <c r="Z408" i="1"/>
  <c r="AA408" i="1"/>
  <c r="AB408" i="1"/>
  <c r="A409" i="1"/>
  <c r="B409" i="1"/>
  <c r="C409" i="1"/>
  <c r="D409" i="1"/>
  <c r="E409" i="1"/>
  <c r="F409" i="1"/>
  <c r="G409" i="1"/>
  <c r="H409" i="1"/>
  <c r="I409" i="1"/>
  <c r="J409" i="1"/>
  <c r="K409" i="1"/>
  <c r="L409" i="1"/>
  <c r="M409" i="1"/>
  <c r="N409" i="1"/>
  <c r="O409" i="1"/>
  <c r="P409" i="1"/>
  <c r="Q409" i="1"/>
  <c r="R409" i="1"/>
  <c r="S409" i="1"/>
  <c r="U409" i="1"/>
  <c r="V409" i="1"/>
  <c r="W409" i="1"/>
  <c r="X409" i="1"/>
  <c r="Y409" i="1"/>
  <c r="Z409" i="1"/>
  <c r="AA409" i="1"/>
  <c r="AB409" i="1"/>
  <c r="A410" i="1"/>
  <c r="B410" i="1"/>
  <c r="C410" i="1"/>
  <c r="D410" i="1"/>
  <c r="E410" i="1"/>
  <c r="F410" i="1"/>
  <c r="G410" i="1"/>
  <c r="H410" i="1"/>
  <c r="I410" i="1"/>
  <c r="J410" i="1"/>
  <c r="K410" i="1"/>
  <c r="L410" i="1"/>
  <c r="M410" i="1"/>
  <c r="N410" i="1"/>
  <c r="O410" i="1"/>
  <c r="P410" i="1"/>
  <c r="Q410" i="1"/>
  <c r="R410" i="1"/>
  <c r="S410" i="1"/>
  <c r="U410" i="1"/>
  <c r="V410" i="1"/>
  <c r="W410" i="1"/>
  <c r="X410" i="1"/>
  <c r="Y410" i="1"/>
  <c r="Z410" i="1"/>
  <c r="AA410" i="1"/>
  <c r="AB410" i="1"/>
  <c r="A411" i="1"/>
  <c r="B411" i="1"/>
  <c r="C411" i="1"/>
  <c r="D411" i="1"/>
  <c r="E411" i="1"/>
  <c r="F411" i="1"/>
  <c r="G411" i="1"/>
  <c r="H411" i="1"/>
  <c r="I411" i="1"/>
  <c r="J411" i="1"/>
  <c r="K411" i="1"/>
  <c r="L411" i="1"/>
  <c r="M411" i="1"/>
  <c r="N411" i="1"/>
  <c r="O411" i="1"/>
  <c r="P411" i="1"/>
  <c r="Q411" i="1"/>
  <c r="R411" i="1"/>
  <c r="S411" i="1"/>
  <c r="U411" i="1"/>
  <c r="V411" i="1"/>
  <c r="W411" i="1"/>
  <c r="X411" i="1"/>
  <c r="Y411" i="1"/>
  <c r="Z411" i="1"/>
  <c r="AA411" i="1"/>
  <c r="AB411" i="1"/>
  <c r="A412" i="1"/>
  <c r="B412" i="1"/>
  <c r="C412" i="1"/>
  <c r="D412" i="1"/>
  <c r="E412" i="1"/>
  <c r="F412" i="1"/>
  <c r="G412" i="1"/>
  <c r="H412" i="1"/>
  <c r="I412" i="1"/>
  <c r="J412" i="1"/>
  <c r="K412" i="1"/>
  <c r="L412" i="1"/>
  <c r="M412" i="1"/>
  <c r="N412" i="1"/>
  <c r="O412" i="1"/>
  <c r="P412" i="1"/>
  <c r="Q412" i="1"/>
  <c r="R412" i="1"/>
  <c r="S412" i="1"/>
  <c r="U412" i="1"/>
  <c r="V412" i="1"/>
  <c r="W412" i="1"/>
  <c r="X412" i="1"/>
  <c r="Y412" i="1"/>
  <c r="Z412" i="1"/>
  <c r="AA412" i="1"/>
  <c r="AB412" i="1"/>
  <c r="A413" i="1"/>
  <c r="B413" i="1"/>
  <c r="C413" i="1"/>
  <c r="D413" i="1"/>
  <c r="E413" i="1"/>
  <c r="F413" i="1"/>
  <c r="G413" i="1"/>
  <c r="H413" i="1"/>
  <c r="I413" i="1"/>
  <c r="J413" i="1"/>
  <c r="K413" i="1"/>
  <c r="L413" i="1"/>
  <c r="M413" i="1"/>
  <c r="N413" i="1"/>
  <c r="O413" i="1"/>
  <c r="P413" i="1"/>
  <c r="Q413" i="1"/>
  <c r="R413" i="1"/>
  <c r="S413" i="1"/>
  <c r="U413" i="1"/>
  <c r="V413" i="1"/>
  <c r="W413" i="1"/>
  <c r="X413" i="1"/>
  <c r="Y413" i="1"/>
  <c r="Z413" i="1"/>
  <c r="AA413" i="1"/>
  <c r="AB413" i="1"/>
  <c r="A414" i="1"/>
  <c r="B414" i="1"/>
  <c r="C414" i="1"/>
  <c r="D414" i="1"/>
  <c r="E414" i="1"/>
  <c r="F414" i="1"/>
  <c r="G414" i="1"/>
  <c r="H414" i="1"/>
  <c r="I414" i="1"/>
  <c r="J414" i="1"/>
  <c r="K414" i="1"/>
  <c r="L414" i="1"/>
  <c r="M414" i="1"/>
  <c r="N414" i="1"/>
  <c r="O414" i="1"/>
  <c r="P414" i="1"/>
  <c r="Q414" i="1"/>
  <c r="R414" i="1"/>
  <c r="S414" i="1"/>
  <c r="U414" i="1"/>
  <c r="V414" i="1"/>
  <c r="W414" i="1"/>
  <c r="X414" i="1"/>
  <c r="Y414" i="1"/>
  <c r="Z414" i="1"/>
  <c r="AA414" i="1"/>
  <c r="AB414" i="1"/>
  <c r="A415" i="1"/>
  <c r="B415" i="1"/>
  <c r="C415" i="1"/>
  <c r="D415" i="1"/>
  <c r="E415" i="1"/>
  <c r="F415" i="1"/>
  <c r="G415" i="1"/>
  <c r="H415" i="1"/>
  <c r="I415" i="1"/>
  <c r="J415" i="1"/>
  <c r="K415" i="1"/>
  <c r="L415" i="1"/>
  <c r="M415" i="1"/>
  <c r="N415" i="1"/>
  <c r="O415" i="1"/>
  <c r="P415" i="1"/>
  <c r="Q415" i="1"/>
  <c r="R415" i="1"/>
  <c r="S415" i="1"/>
  <c r="U415" i="1"/>
  <c r="V415" i="1"/>
  <c r="W415" i="1"/>
  <c r="X415" i="1"/>
  <c r="Y415" i="1"/>
  <c r="Z415" i="1"/>
  <c r="AA415" i="1"/>
  <c r="AB415" i="1"/>
  <c r="A416" i="1"/>
  <c r="B416" i="1"/>
  <c r="C416" i="1"/>
  <c r="D416" i="1"/>
  <c r="E416" i="1"/>
  <c r="F416" i="1"/>
  <c r="G416" i="1"/>
  <c r="H416" i="1"/>
  <c r="I416" i="1"/>
  <c r="J416" i="1"/>
  <c r="K416" i="1"/>
  <c r="L416" i="1"/>
  <c r="M416" i="1"/>
  <c r="N416" i="1"/>
  <c r="O416" i="1"/>
  <c r="P416" i="1"/>
  <c r="Q416" i="1"/>
  <c r="R416" i="1"/>
  <c r="S416" i="1"/>
  <c r="U416" i="1"/>
  <c r="V416" i="1"/>
  <c r="W416" i="1"/>
  <c r="X416" i="1"/>
  <c r="Y416" i="1"/>
  <c r="Z416" i="1"/>
  <c r="AA416" i="1"/>
  <c r="AB416" i="1"/>
  <c r="A417" i="1"/>
  <c r="B417" i="1"/>
  <c r="C417" i="1"/>
  <c r="D417" i="1"/>
  <c r="E417" i="1"/>
  <c r="F417" i="1"/>
  <c r="G417" i="1"/>
  <c r="H417" i="1"/>
  <c r="I417" i="1"/>
  <c r="J417" i="1"/>
  <c r="K417" i="1"/>
  <c r="L417" i="1"/>
  <c r="M417" i="1"/>
  <c r="N417" i="1"/>
  <c r="O417" i="1"/>
  <c r="P417" i="1"/>
  <c r="Q417" i="1"/>
  <c r="R417" i="1"/>
  <c r="S417" i="1"/>
  <c r="U417" i="1"/>
  <c r="V417" i="1"/>
  <c r="W417" i="1"/>
  <c r="X417" i="1"/>
  <c r="Y417" i="1"/>
  <c r="Z417" i="1"/>
  <c r="AA417" i="1"/>
  <c r="AB417" i="1"/>
  <c r="A418" i="1"/>
  <c r="B418" i="1"/>
  <c r="C418" i="1"/>
  <c r="D418" i="1"/>
  <c r="E418" i="1"/>
  <c r="F418" i="1"/>
  <c r="G418" i="1"/>
  <c r="H418" i="1"/>
  <c r="I418" i="1"/>
  <c r="J418" i="1"/>
  <c r="K418" i="1"/>
  <c r="L418" i="1"/>
  <c r="M418" i="1"/>
  <c r="N418" i="1"/>
  <c r="O418" i="1"/>
  <c r="P418" i="1"/>
  <c r="Q418" i="1"/>
  <c r="R418" i="1"/>
  <c r="S418" i="1"/>
  <c r="U418" i="1"/>
  <c r="V418" i="1"/>
  <c r="W418" i="1"/>
  <c r="X418" i="1"/>
  <c r="Y418" i="1"/>
  <c r="Z418" i="1"/>
  <c r="AA418" i="1"/>
  <c r="AB418" i="1"/>
  <c r="A419" i="1"/>
  <c r="B419" i="1"/>
  <c r="C419" i="1"/>
  <c r="D419" i="1"/>
  <c r="E419" i="1"/>
  <c r="F419" i="1"/>
  <c r="G419" i="1"/>
  <c r="H419" i="1"/>
  <c r="I419" i="1"/>
  <c r="J419" i="1"/>
  <c r="K419" i="1"/>
  <c r="L419" i="1"/>
  <c r="M419" i="1"/>
  <c r="N419" i="1"/>
  <c r="O419" i="1"/>
  <c r="P419" i="1"/>
  <c r="Q419" i="1"/>
  <c r="R419" i="1"/>
  <c r="S419" i="1"/>
  <c r="U419" i="1"/>
  <c r="V419" i="1"/>
  <c r="W419" i="1"/>
  <c r="X419" i="1"/>
  <c r="Y419" i="1"/>
  <c r="Z419" i="1"/>
  <c r="AA419" i="1"/>
  <c r="AB419" i="1"/>
  <c r="A420" i="1"/>
  <c r="B420" i="1"/>
  <c r="C420" i="1"/>
  <c r="D420" i="1"/>
  <c r="E420" i="1"/>
  <c r="F420" i="1"/>
  <c r="G420" i="1"/>
  <c r="H420" i="1"/>
  <c r="I420" i="1"/>
  <c r="J420" i="1"/>
  <c r="K420" i="1"/>
  <c r="L420" i="1"/>
  <c r="M420" i="1"/>
  <c r="N420" i="1"/>
  <c r="O420" i="1"/>
  <c r="P420" i="1"/>
  <c r="Q420" i="1"/>
  <c r="R420" i="1"/>
  <c r="S420" i="1"/>
  <c r="U420" i="1"/>
  <c r="V420" i="1"/>
  <c r="W420" i="1"/>
  <c r="X420" i="1"/>
  <c r="Y420" i="1"/>
  <c r="Z420" i="1"/>
  <c r="AA420" i="1"/>
  <c r="AB420" i="1"/>
  <c r="A421" i="1"/>
  <c r="B421" i="1"/>
  <c r="C421" i="1"/>
  <c r="D421" i="1"/>
  <c r="E421" i="1"/>
  <c r="F421" i="1"/>
  <c r="G421" i="1"/>
  <c r="H421" i="1"/>
  <c r="I421" i="1"/>
  <c r="J421" i="1"/>
  <c r="K421" i="1"/>
  <c r="L421" i="1"/>
  <c r="M421" i="1"/>
  <c r="N421" i="1"/>
  <c r="O421" i="1"/>
  <c r="P421" i="1"/>
  <c r="Q421" i="1"/>
  <c r="R421" i="1"/>
  <c r="S421" i="1"/>
  <c r="U421" i="1"/>
  <c r="V421" i="1"/>
  <c r="W421" i="1"/>
  <c r="X421" i="1"/>
  <c r="Y421" i="1"/>
  <c r="Z421" i="1"/>
  <c r="AA421" i="1"/>
  <c r="AB421" i="1"/>
  <c r="A422" i="1"/>
  <c r="B422" i="1"/>
  <c r="C422" i="1"/>
  <c r="D422" i="1"/>
  <c r="E422" i="1"/>
  <c r="F422" i="1"/>
  <c r="G422" i="1"/>
  <c r="H422" i="1"/>
  <c r="I422" i="1"/>
  <c r="J422" i="1"/>
  <c r="K422" i="1"/>
  <c r="L422" i="1"/>
  <c r="M422" i="1"/>
  <c r="N422" i="1"/>
  <c r="O422" i="1"/>
  <c r="P422" i="1"/>
  <c r="Q422" i="1"/>
  <c r="R422" i="1"/>
  <c r="S422" i="1"/>
  <c r="U422" i="1"/>
  <c r="V422" i="1"/>
  <c r="W422" i="1"/>
  <c r="X422" i="1"/>
  <c r="Y422" i="1"/>
  <c r="Z422" i="1"/>
  <c r="AA422" i="1"/>
  <c r="AB422" i="1"/>
  <c r="A423" i="1"/>
  <c r="B423" i="1"/>
  <c r="C423" i="1"/>
  <c r="D423" i="1"/>
  <c r="E423" i="1"/>
  <c r="F423" i="1"/>
  <c r="G423" i="1"/>
  <c r="H423" i="1"/>
  <c r="I423" i="1"/>
  <c r="J423" i="1"/>
  <c r="K423" i="1"/>
  <c r="L423" i="1"/>
  <c r="M423" i="1"/>
  <c r="N423" i="1"/>
  <c r="O423" i="1"/>
  <c r="P423" i="1"/>
  <c r="Q423" i="1"/>
  <c r="R423" i="1"/>
  <c r="S423" i="1"/>
  <c r="U423" i="1"/>
  <c r="V423" i="1"/>
  <c r="W423" i="1"/>
  <c r="X423" i="1"/>
  <c r="Y423" i="1"/>
  <c r="Z423" i="1"/>
  <c r="AA423" i="1"/>
  <c r="AB423" i="1"/>
  <c r="A424" i="1"/>
  <c r="B424" i="1"/>
  <c r="C424" i="1"/>
  <c r="D424" i="1"/>
  <c r="E424" i="1"/>
  <c r="F424" i="1"/>
  <c r="G424" i="1"/>
  <c r="H424" i="1"/>
  <c r="I424" i="1"/>
  <c r="J424" i="1"/>
  <c r="K424" i="1"/>
  <c r="L424" i="1"/>
  <c r="M424" i="1"/>
  <c r="N424" i="1"/>
  <c r="O424" i="1"/>
  <c r="P424" i="1"/>
  <c r="Q424" i="1"/>
  <c r="R424" i="1"/>
  <c r="S424" i="1"/>
  <c r="U424" i="1"/>
  <c r="V424" i="1"/>
  <c r="W424" i="1"/>
  <c r="X424" i="1"/>
  <c r="Y424" i="1"/>
  <c r="Z424" i="1"/>
  <c r="AA424" i="1"/>
  <c r="AB424" i="1"/>
  <c r="A425" i="1"/>
  <c r="B425" i="1"/>
  <c r="C425" i="1"/>
  <c r="D425" i="1"/>
  <c r="E425" i="1"/>
  <c r="F425" i="1"/>
  <c r="G425" i="1"/>
  <c r="H425" i="1"/>
  <c r="I425" i="1"/>
  <c r="J425" i="1"/>
  <c r="K425" i="1"/>
  <c r="L425" i="1"/>
  <c r="M425" i="1"/>
  <c r="N425" i="1"/>
  <c r="O425" i="1"/>
  <c r="P425" i="1"/>
  <c r="Q425" i="1"/>
  <c r="R425" i="1"/>
  <c r="S425" i="1"/>
  <c r="U425" i="1"/>
  <c r="V425" i="1"/>
  <c r="W425" i="1"/>
  <c r="X425" i="1"/>
  <c r="Y425" i="1"/>
  <c r="Z425" i="1"/>
  <c r="AA425" i="1"/>
  <c r="AB425" i="1"/>
  <c r="A426" i="1"/>
  <c r="B426" i="1"/>
  <c r="C426" i="1"/>
  <c r="D426" i="1"/>
  <c r="E426" i="1"/>
  <c r="F426" i="1"/>
  <c r="G426" i="1"/>
  <c r="H426" i="1"/>
  <c r="I426" i="1"/>
  <c r="J426" i="1"/>
  <c r="K426" i="1"/>
  <c r="L426" i="1"/>
  <c r="M426" i="1"/>
  <c r="N426" i="1"/>
  <c r="O426" i="1"/>
  <c r="P426" i="1"/>
  <c r="Q426" i="1"/>
  <c r="R426" i="1"/>
  <c r="S426" i="1"/>
  <c r="U426" i="1"/>
  <c r="V426" i="1"/>
  <c r="W426" i="1"/>
  <c r="X426" i="1"/>
  <c r="Y426" i="1"/>
  <c r="Z426" i="1"/>
  <c r="AA426" i="1"/>
  <c r="AB426" i="1"/>
  <c r="A427" i="1"/>
  <c r="B427" i="1"/>
  <c r="C427" i="1"/>
  <c r="D427" i="1"/>
  <c r="E427" i="1"/>
  <c r="F427" i="1"/>
  <c r="G427" i="1"/>
  <c r="H427" i="1"/>
  <c r="I427" i="1"/>
  <c r="J427" i="1"/>
  <c r="K427" i="1"/>
  <c r="L427" i="1"/>
  <c r="M427" i="1"/>
  <c r="N427" i="1"/>
  <c r="O427" i="1"/>
  <c r="P427" i="1"/>
  <c r="Q427" i="1"/>
  <c r="R427" i="1"/>
  <c r="S427" i="1"/>
  <c r="U427" i="1"/>
  <c r="V427" i="1"/>
  <c r="W427" i="1"/>
  <c r="X427" i="1"/>
  <c r="Y427" i="1"/>
  <c r="Z427" i="1"/>
  <c r="AA427" i="1"/>
  <c r="AB427" i="1"/>
  <c r="A428" i="1"/>
  <c r="B428" i="1"/>
  <c r="C428" i="1"/>
  <c r="D428" i="1"/>
  <c r="E428" i="1"/>
  <c r="F428" i="1"/>
  <c r="G428" i="1"/>
  <c r="H428" i="1"/>
  <c r="I428" i="1"/>
  <c r="J428" i="1"/>
  <c r="K428" i="1"/>
  <c r="L428" i="1"/>
  <c r="M428" i="1"/>
  <c r="N428" i="1"/>
  <c r="O428" i="1"/>
  <c r="P428" i="1"/>
  <c r="Q428" i="1"/>
  <c r="R428" i="1"/>
  <c r="S428" i="1"/>
  <c r="U428" i="1"/>
  <c r="V428" i="1"/>
  <c r="W428" i="1"/>
  <c r="X428" i="1"/>
  <c r="Y428" i="1"/>
  <c r="Z428" i="1"/>
  <c r="AA428" i="1"/>
  <c r="AB428" i="1"/>
  <c r="A429" i="1"/>
  <c r="B429" i="1"/>
  <c r="C429" i="1"/>
  <c r="D429" i="1"/>
  <c r="E429" i="1"/>
  <c r="F429" i="1"/>
  <c r="G429" i="1"/>
  <c r="H429" i="1"/>
  <c r="I429" i="1"/>
  <c r="J429" i="1"/>
  <c r="K429" i="1"/>
  <c r="L429" i="1"/>
  <c r="M429" i="1"/>
  <c r="N429" i="1"/>
  <c r="O429" i="1"/>
  <c r="P429" i="1"/>
  <c r="Q429" i="1"/>
  <c r="R429" i="1"/>
  <c r="S429" i="1"/>
  <c r="U429" i="1"/>
  <c r="V429" i="1"/>
  <c r="W429" i="1"/>
  <c r="X429" i="1"/>
  <c r="Y429" i="1"/>
  <c r="Z429" i="1"/>
  <c r="AA429" i="1"/>
  <c r="AB429" i="1"/>
  <c r="A430" i="1"/>
  <c r="B430" i="1"/>
  <c r="C430" i="1"/>
  <c r="D430" i="1"/>
  <c r="E430" i="1"/>
  <c r="F430" i="1"/>
  <c r="G430" i="1"/>
  <c r="H430" i="1"/>
  <c r="I430" i="1"/>
  <c r="J430" i="1"/>
  <c r="K430" i="1"/>
  <c r="L430" i="1"/>
  <c r="M430" i="1"/>
  <c r="N430" i="1"/>
  <c r="O430" i="1"/>
  <c r="P430" i="1"/>
  <c r="Q430" i="1"/>
  <c r="R430" i="1"/>
  <c r="S430" i="1"/>
  <c r="U430" i="1"/>
  <c r="V430" i="1"/>
  <c r="W430" i="1"/>
  <c r="X430" i="1"/>
  <c r="Y430" i="1"/>
  <c r="Z430" i="1"/>
  <c r="AA430" i="1"/>
  <c r="AB430" i="1"/>
  <c r="A431" i="1"/>
  <c r="B431" i="1"/>
  <c r="C431" i="1"/>
  <c r="D431" i="1"/>
  <c r="E431" i="1"/>
  <c r="F431" i="1"/>
  <c r="G431" i="1"/>
  <c r="H431" i="1"/>
  <c r="I431" i="1"/>
  <c r="J431" i="1"/>
  <c r="K431" i="1"/>
  <c r="L431" i="1"/>
  <c r="M431" i="1"/>
  <c r="N431" i="1"/>
  <c r="O431" i="1"/>
  <c r="P431" i="1"/>
  <c r="Q431" i="1"/>
  <c r="R431" i="1"/>
  <c r="S431" i="1"/>
  <c r="U431" i="1"/>
  <c r="V431" i="1"/>
  <c r="W431" i="1"/>
  <c r="X431" i="1"/>
  <c r="Y431" i="1"/>
  <c r="Z431" i="1"/>
  <c r="AA431" i="1"/>
  <c r="AB431" i="1"/>
  <c r="A432" i="1"/>
  <c r="B432" i="1"/>
  <c r="C432" i="1"/>
  <c r="D432" i="1"/>
  <c r="E432" i="1"/>
  <c r="F432" i="1"/>
  <c r="G432" i="1"/>
  <c r="H432" i="1"/>
  <c r="I432" i="1"/>
  <c r="J432" i="1"/>
  <c r="K432" i="1"/>
  <c r="L432" i="1"/>
  <c r="M432" i="1"/>
  <c r="N432" i="1"/>
  <c r="O432" i="1"/>
  <c r="P432" i="1"/>
  <c r="Q432" i="1"/>
  <c r="R432" i="1"/>
  <c r="S432" i="1"/>
  <c r="U432" i="1"/>
  <c r="V432" i="1"/>
  <c r="W432" i="1"/>
  <c r="X432" i="1"/>
  <c r="Y432" i="1"/>
  <c r="Z432" i="1"/>
  <c r="AA432" i="1"/>
  <c r="AB432" i="1"/>
  <c r="A433" i="1"/>
  <c r="B433" i="1"/>
  <c r="C433" i="1"/>
  <c r="D433" i="1"/>
  <c r="E433" i="1"/>
  <c r="F433" i="1"/>
  <c r="G433" i="1"/>
  <c r="H433" i="1"/>
  <c r="I433" i="1"/>
  <c r="J433" i="1"/>
  <c r="K433" i="1"/>
  <c r="L433" i="1"/>
  <c r="M433" i="1"/>
  <c r="N433" i="1"/>
  <c r="O433" i="1"/>
  <c r="P433" i="1"/>
  <c r="Q433" i="1"/>
  <c r="R433" i="1"/>
  <c r="S433" i="1"/>
  <c r="U433" i="1"/>
  <c r="V433" i="1"/>
  <c r="W433" i="1"/>
  <c r="X433" i="1"/>
  <c r="Y433" i="1"/>
  <c r="Z433" i="1"/>
  <c r="AA433" i="1"/>
  <c r="AB433" i="1"/>
  <c r="A434" i="1"/>
  <c r="B434" i="1"/>
  <c r="C434" i="1"/>
  <c r="D434" i="1"/>
  <c r="E434" i="1"/>
  <c r="F434" i="1"/>
  <c r="G434" i="1"/>
  <c r="H434" i="1"/>
  <c r="I434" i="1"/>
  <c r="J434" i="1"/>
  <c r="K434" i="1"/>
  <c r="L434" i="1"/>
  <c r="M434" i="1"/>
  <c r="N434" i="1"/>
  <c r="O434" i="1"/>
  <c r="P434" i="1"/>
  <c r="Q434" i="1"/>
  <c r="R434" i="1"/>
  <c r="S434" i="1"/>
  <c r="U434" i="1"/>
  <c r="V434" i="1"/>
  <c r="W434" i="1"/>
  <c r="X434" i="1"/>
  <c r="Y434" i="1"/>
  <c r="Z434" i="1"/>
  <c r="AA434" i="1"/>
  <c r="AB434" i="1"/>
  <c r="A435" i="1"/>
  <c r="B435" i="1"/>
  <c r="C435" i="1"/>
  <c r="D435" i="1"/>
  <c r="E435" i="1"/>
  <c r="F435" i="1"/>
  <c r="G435" i="1"/>
  <c r="H435" i="1"/>
  <c r="I435" i="1"/>
  <c r="J435" i="1"/>
  <c r="K435" i="1"/>
  <c r="L435" i="1"/>
  <c r="M435" i="1"/>
  <c r="N435" i="1"/>
  <c r="O435" i="1"/>
  <c r="P435" i="1"/>
  <c r="Q435" i="1"/>
  <c r="R435" i="1"/>
  <c r="S435" i="1"/>
  <c r="U435" i="1"/>
  <c r="V435" i="1"/>
  <c r="W435" i="1"/>
  <c r="X435" i="1"/>
  <c r="Y435" i="1"/>
  <c r="Z435" i="1"/>
  <c r="AA435" i="1"/>
  <c r="AB435" i="1"/>
  <c r="A436" i="1"/>
  <c r="B436" i="1"/>
  <c r="C436" i="1"/>
  <c r="D436" i="1"/>
  <c r="E436" i="1"/>
  <c r="F436" i="1"/>
  <c r="G436" i="1"/>
  <c r="H436" i="1"/>
  <c r="I436" i="1"/>
  <c r="J436" i="1"/>
  <c r="K436" i="1"/>
  <c r="L436" i="1"/>
  <c r="M436" i="1"/>
  <c r="N436" i="1"/>
  <c r="O436" i="1"/>
  <c r="P436" i="1"/>
  <c r="Q436" i="1"/>
  <c r="R436" i="1"/>
  <c r="S436" i="1"/>
  <c r="U436" i="1"/>
  <c r="V436" i="1"/>
  <c r="W436" i="1"/>
  <c r="X436" i="1"/>
  <c r="Y436" i="1"/>
  <c r="Z436" i="1"/>
  <c r="AA436" i="1"/>
  <c r="AB436" i="1"/>
  <c r="A437" i="1"/>
  <c r="B437" i="1"/>
  <c r="C437" i="1"/>
  <c r="D437" i="1"/>
  <c r="E437" i="1"/>
  <c r="F437" i="1"/>
  <c r="G437" i="1"/>
  <c r="H437" i="1"/>
  <c r="I437" i="1"/>
  <c r="J437" i="1"/>
  <c r="K437" i="1"/>
  <c r="L437" i="1"/>
  <c r="M437" i="1"/>
  <c r="N437" i="1"/>
  <c r="O437" i="1"/>
  <c r="P437" i="1"/>
  <c r="Q437" i="1"/>
  <c r="R437" i="1"/>
  <c r="S437" i="1"/>
  <c r="U437" i="1"/>
  <c r="V437" i="1"/>
  <c r="W437" i="1"/>
  <c r="X437" i="1"/>
  <c r="Y437" i="1"/>
  <c r="Z437" i="1"/>
  <c r="AA437" i="1"/>
  <c r="AB437" i="1"/>
  <c r="A438" i="1"/>
  <c r="B438" i="1"/>
  <c r="C438" i="1"/>
  <c r="D438" i="1"/>
  <c r="E438" i="1"/>
  <c r="F438" i="1"/>
  <c r="G438" i="1"/>
  <c r="H438" i="1"/>
  <c r="I438" i="1"/>
  <c r="J438" i="1"/>
  <c r="K438" i="1"/>
  <c r="L438" i="1"/>
  <c r="M438" i="1"/>
  <c r="N438" i="1"/>
  <c r="O438" i="1"/>
  <c r="P438" i="1"/>
  <c r="Q438" i="1"/>
  <c r="R438" i="1"/>
  <c r="S438" i="1"/>
  <c r="U438" i="1"/>
  <c r="V438" i="1"/>
  <c r="W438" i="1"/>
  <c r="X438" i="1"/>
  <c r="Y438" i="1"/>
  <c r="Z438" i="1"/>
  <c r="AA438" i="1"/>
  <c r="AB438" i="1"/>
  <c r="A439" i="1"/>
  <c r="B439" i="1"/>
  <c r="C439" i="1"/>
  <c r="D439" i="1"/>
  <c r="E439" i="1"/>
  <c r="F439" i="1"/>
  <c r="G439" i="1"/>
  <c r="H439" i="1"/>
  <c r="I439" i="1"/>
  <c r="J439" i="1"/>
  <c r="K439" i="1"/>
  <c r="L439" i="1"/>
  <c r="M439" i="1"/>
  <c r="N439" i="1"/>
  <c r="O439" i="1"/>
  <c r="P439" i="1"/>
  <c r="Q439" i="1"/>
  <c r="R439" i="1"/>
  <c r="S439" i="1"/>
  <c r="U439" i="1"/>
  <c r="V439" i="1"/>
  <c r="W439" i="1"/>
  <c r="X439" i="1"/>
  <c r="Y439" i="1"/>
  <c r="Z439" i="1"/>
  <c r="AA439" i="1"/>
  <c r="AB439" i="1"/>
  <c r="A440" i="1"/>
  <c r="B440" i="1"/>
  <c r="C440" i="1"/>
  <c r="D440" i="1"/>
  <c r="E440" i="1"/>
  <c r="F440" i="1"/>
  <c r="G440" i="1"/>
  <c r="H440" i="1"/>
  <c r="I440" i="1"/>
  <c r="J440" i="1"/>
  <c r="K440" i="1"/>
  <c r="L440" i="1"/>
  <c r="M440" i="1"/>
  <c r="N440" i="1"/>
  <c r="O440" i="1"/>
  <c r="P440" i="1"/>
  <c r="Q440" i="1"/>
  <c r="R440" i="1"/>
  <c r="S440" i="1"/>
  <c r="U440" i="1"/>
  <c r="V440" i="1"/>
  <c r="W440" i="1"/>
  <c r="X440" i="1"/>
  <c r="Y440" i="1"/>
  <c r="Z440" i="1"/>
  <c r="AA440" i="1"/>
  <c r="AB440" i="1"/>
  <c r="A441" i="1"/>
  <c r="B441" i="1"/>
  <c r="C441" i="1"/>
  <c r="D441" i="1"/>
  <c r="E441" i="1"/>
  <c r="F441" i="1"/>
  <c r="G441" i="1"/>
  <c r="H441" i="1"/>
  <c r="I441" i="1"/>
  <c r="J441" i="1"/>
  <c r="K441" i="1"/>
  <c r="L441" i="1"/>
  <c r="M441" i="1"/>
  <c r="N441" i="1"/>
  <c r="O441" i="1"/>
  <c r="P441" i="1"/>
  <c r="Q441" i="1"/>
  <c r="R441" i="1"/>
  <c r="S441" i="1"/>
  <c r="U441" i="1"/>
  <c r="V441" i="1"/>
  <c r="W441" i="1"/>
  <c r="X441" i="1"/>
  <c r="Y441" i="1"/>
  <c r="Z441" i="1"/>
  <c r="AA441" i="1"/>
  <c r="AB441" i="1"/>
  <c r="A442" i="1"/>
  <c r="B442" i="1"/>
  <c r="C442" i="1"/>
  <c r="D442" i="1"/>
  <c r="E442" i="1"/>
  <c r="F442" i="1"/>
  <c r="G442" i="1"/>
  <c r="H442" i="1"/>
  <c r="I442" i="1"/>
  <c r="J442" i="1"/>
  <c r="K442" i="1"/>
  <c r="L442" i="1"/>
  <c r="M442" i="1"/>
  <c r="N442" i="1"/>
  <c r="O442" i="1"/>
  <c r="P442" i="1"/>
  <c r="Q442" i="1"/>
  <c r="R442" i="1"/>
  <c r="S442" i="1"/>
  <c r="U442" i="1"/>
  <c r="V442" i="1"/>
  <c r="W442" i="1"/>
  <c r="X442" i="1"/>
  <c r="Y442" i="1"/>
  <c r="Z442" i="1"/>
  <c r="AA442" i="1"/>
  <c r="AB442" i="1"/>
  <c r="A443" i="1"/>
  <c r="B443" i="1"/>
  <c r="C443" i="1"/>
  <c r="D443" i="1"/>
  <c r="E443" i="1"/>
  <c r="F443" i="1"/>
  <c r="G443" i="1"/>
  <c r="H443" i="1"/>
  <c r="I443" i="1"/>
  <c r="J443" i="1"/>
  <c r="K443" i="1"/>
  <c r="L443" i="1"/>
  <c r="M443" i="1"/>
  <c r="N443" i="1"/>
  <c r="O443" i="1"/>
  <c r="P443" i="1"/>
  <c r="Q443" i="1"/>
  <c r="R443" i="1"/>
  <c r="S443" i="1"/>
  <c r="U443" i="1"/>
  <c r="V443" i="1"/>
  <c r="W443" i="1"/>
  <c r="X443" i="1"/>
  <c r="Y443" i="1"/>
  <c r="Z443" i="1"/>
  <c r="AA443" i="1"/>
  <c r="AB443" i="1"/>
  <c r="A444" i="1"/>
  <c r="B444" i="1"/>
  <c r="C444" i="1"/>
  <c r="D444" i="1"/>
  <c r="E444" i="1"/>
  <c r="F444" i="1"/>
  <c r="G444" i="1"/>
  <c r="H444" i="1"/>
  <c r="I444" i="1"/>
  <c r="J444" i="1"/>
  <c r="K444" i="1"/>
  <c r="L444" i="1"/>
  <c r="M444" i="1"/>
  <c r="N444" i="1"/>
  <c r="O444" i="1"/>
  <c r="P444" i="1"/>
  <c r="Q444" i="1"/>
  <c r="R444" i="1"/>
  <c r="S444" i="1"/>
  <c r="U444" i="1"/>
  <c r="V444" i="1"/>
  <c r="W444" i="1"/>
  <c r="X444" i="1"/>
  <c r="Y444" i="1"/>
  <c r="Z444" i="1"/>
  <c r="AA444" i="1"/>
  <c r="AB444" i="1"/>
  <c r="A445" i="1"/>
  <c r="B445" i="1"/>
  <c r="C445" i="1"/>
  <c r="D445" i="1"/>
  <c r="E445" i="1"/>
  <c r="F445" i="1"/>
  <c r="G445" i="1"/>
  <c r="H445" i="1"/>
  <c r="I445" i="1"/>
  <c r="J445" i="1"/>
  <c r="K445" i="1"/>
  <c r="L445" i="1"/>
  <c r="M445" i="1"/>
  <c r="N445" i="1"/>
  <c r="O445" i="1"/>
  <c r="P445" i="1"/>
  <c r="Q445" i="1"/>
  <c r="R445" i="1"/>
  <c r="S445" i="1"/>
  <c r="U445" i="1"/>
  <c r="V445" i="1"/>
  <c r="W445" i="1"/>
  <c r="X445" i="1"/>
  <c r="Y445" i="1"/>
  <c r="Z445" i="1"/>
  <c r="AA445" i="1"/>
  <c r="AB445" i="1"/>
  <c r="A446" i="1"/>
  <c r="B446" i="1"/>
  <c r="C446" i="1"/>
  <c r="D446" i="1"/>
  <c r="E446" i="1"/>
  <c r="F446" i="1"/>
  <c r="G446" i="1"/>
  <c r="H446" i="1"/>
  <c r="I446" i="1"/>
  <c r="J446" i="1"/>
  <c r="K446" i="1"/>
  <c r="L446" i="1"/>
  <c r="M446" i="1"/>
  <c r="N446" i="1"/>
  <c r="O446" i="1"/>
  <c r="P446" i="1"/>
  <c r="Q446" i="1"/>
  <c r="R446" i="1"/>
  <c r="S446" i="1"/>
  <c r="U446" i="1"/>
  <c r="V446" i="1"/>
  <c r="W446" i="1"/>
  <c r="X446" i="1"/>
  <c r="Y446" i="1"/>
  <c r="Z446" i="1"/>
  <c r="AA446" i="1"/>
  <c r="AB446" i="1"/>
  <c r="A447" i="1"/>
  <c r="B447" i="1"/>
  <c r="C447" i="1"/>
  <c r="D447" i="1"/>
  <c r="E447" i="1"/>
  <c r="F447" i="1"/>
  <c r="G447" i="1"/>
  <c r="H447" i="1"/>
  <c r="I447" i="1"/>
  <c r="J447" i="1"/>
  <c r="K447" i="1"/>
  <c r="L447" i="1"/>
  <c r="M447" i="1"/>
  <c r="N447" i="1"/>
  <c r="O447" i="1"/>
  <c r="P447" i="1"/>
  <c r="Q447" i="1"/>
  <c r="R447" i="1"/>
  <c r="S447" i="1"/>
  <c r="U447" i="1"/>
  <c r="V447" i="1"/>
  <c r="W447" i="1"/>
  <c r="X447" i="1"/>
  <c r="Y447" i="1"/>
  <c r="Z447" i="1"/>
  <c r="AA447" i="1"/>
  <c r="AB447" i="1"/>
  <c r="A448" i="1"/>
  <c r="B448" i="1"/>
  <c r="C448" i="1"/>
  <c r="D448" i="1"/>
  <c r="E448" i="1"/>
  <c r="F448" i="1"/>
  <c r="G448" i="1"/>
  <c r="H448" i="1"/>
  <c r="I448" i="1"/>
  <c r="J448" i="1"/>
  <c r="K448" i="1"/>
  <c r="L448" i="1"/>
  <c r="M448" i="1"/>
  <c r="N448" i="1"/>
  <c r="O448" i="1"/>
  <c r="P448" i="1"/>
  <c r="Q448" i="1"/>
  <c r="R448" i="1"/>
  <c r="S448" i="1"/>
  <c r="U448" i="1"/>
  <c r="V448" i="1"/>
  <c r="W448" i="1"/>
  <c r="X448" i="1"/>
  <c r="Y448" i="1"/>
  <c r="Z448" i="1"/>
  <c r="AA448" i="1"/>
  <c r="AB448" i="1"/>
  <c r="A449" i="1"/>
  <c r="B449" i="1"/>
  <c r="C449" i="1"/>
  <c r="D449" i="1"/>
  <c r="E449" i="1"/>
  <c r="F449" i="1"/>
  <c r="G449" i="1"/>
  <c r="H449" i="1"/>
  <c r="I449" i="1"/>
  <c r="J449" i="1"/>
  <c r="K449" i="1"/>
  <c r="L449" i="1"/>
  <c r="M449" i="1"/>
  <c r="N449" i="1"/>
  <c r="O449" i="1"/>
  <c r="P449" i="1"/>
  <c r="Q449" i="1"/>
  <c r="R449" i="1"/>
  <c r="S449" i="1"/>
  <c r="U449" i="1"/>
  <c r="V449" i="1"/>
  <c r="W449" i="1"/>
  <c r="X449" i="1"/>
  <c r="Y449" i="1"/>
  <c r="Z449" i="1"/>
  <c r="AA449" i="1"/>
  <c r="AB449" i="1"/>
  <c r="A450" i="1"/>
  <c r="B450" i="1"/>
  <c r="C450" i="1"/>
  <c r="D450" i="1"/>
  <c r="E450" i="1"/>
  <c r="F450" i="1"/>
  <c r="G450" i="1"/>
  <c r="H450" i="1"/>
  <c r="I450" i="1"/>
  <c r="J450" i="1"/>
  <c r="K450" i="1"/>
  <c r="L450" i="1"/>
  <c r="M450" i="1"/>
  <c r="N450" i="1"/>
  <c r="O450" i="1"/>
  <c r="P450" i="1"/>
  <c r="Q450" i="1"/>
  <c r="R450" i="1"/>
  <c r="S450" i="1"/>
  <c r="U450" i="1"/>
  <c r="V450" i="1"/>
  <c r="W450" i="1"/>
  <c r="X450" i="1"/>
  <c r="Y450" i="1"/>
  <c r="Z450" i="1"/>
  <c r="AA450" i="1"/>
  <c r="AB450" i="1"/>
  <c r="A451" i="1"/>
  <c r="B451" i="1"/>
  <c r="C451" i="1"/>
  <c r="D451" i="1"/>
  <c r="E451" i="1"/>
  <c r="F451" i="1"/>
  <c r="G451" i="1"/>
  <c r="H451" i="1"/>
  <c r="I451" i="1"/>
  <c r="J451" i="1"/>
  <c r="K451" i="1"/>
  <c r="L451" i="1"/>
  <c r="M451" i="1"/>
  <c r="N451" i="1"/>
  <c r="O451" i="1"/>
  <c r="P451" i="1"/>
  <c r="Q451" i="1"/>
  <c r="R451" i="1"/>
  <c r="S451" i="1"/>
  <c r="U451" i="1"/>
  <c r="V451" i="1"/>
  <c r="W451" i="1"/>
  <c r="X451" i="1"/>
  <c r="Y451" i="1"/>
  <c r="Z451" i="1"/>
  <c r="AA451" i="1"/>
  <c r="AB451" i="1"/>
  <c r="A452" i="1"/>
  <c r="B452" i="1"/>
  <c r="C452" i="1"/>
  <c r="D452" i="1"/>
  <c r="E452" i="1"/>
  <c r="F452" i="1"/>
  <c r="G452" i="1"/>
  <c r="H452" i="1"/>
  <c r="I452" i="1"/>
  <c r="J452" i="1"/>
  <c r="K452" i="1"/>
  <c r="L452" i="1"/>
  <c r="M452" i="1"/>
  <c r="N452" i="1"/>
  <c r="O452" i="1"/>
  <c r="P452" i="1"/>
  <c r="Q452" i="1"/>
  <c r="R452" i="1"/>
  <c r="S452" i="1"/>
  <c r="U452" i="1"/>
  <c r="V452" i="1"/>
  <c r="W452" i="1"/>
  <c r="X452" i="1"/>
  <c r="Y452" i="1"/>
  <c r="Z452" i="1"/>
  <c r="AA452" i="1"/>
  <c r="AB452" i="1"/>
  <c r="A453" i="1"/>
  <c r="B453" i="1"/>
  <c r="C453" i="1"/>
  <c r="D453" i="1"/>
  <c r="E453" i="1"/>
  <c r="F453" i="1"/>
  <c r="G453" i="1"/>
  <c r="H453" i="1"/>
  <c r="I453" i="1"/>
  <c r="J453" i="1"/>
  <c r="K453" i="1"/>
  <c r="L453" i="1"/>
  <c r="M453" i="1"/>
  <c r="N453" i="1"/>
  <c r="O453" i="1"/>
  <c r="P453" i="1"/>
  <c r="Q453" i="1"/>
  <c r="R453" i="1"/>
  <c r="S453" i="1"/>
  <c r="U453" i="1"/>
  <c r="V453" i="1"/>
  <c r="W453" i="1"/>
  <c r="X453" i="1"/>
  <c r="Y453" i="1"/>
  <c r="Z453" i="1"/>
  <c r="AA453" i="1"/>
  <c r="AB453" i="1"/>
  <c r="A454" i="1"/>
  <c r="B454" i="1"/>
  <c r="C454" i="1"/>
  <c r="D454" i="1"/>
  <c r="E454" i="1"/>
  <c r="F454" i="1"/>
  <c r="G454" i="1"/>
  <c r="H454" i="1"/>
  <c r="I454" i="1"/>
  <c r="J454" i="1"/>
  <c r="K454" i="1"/>
  <c r="L454" i="1"/>
  <c r="M454" i="1"/>
  <c r="N454" i="1"/>
  <c r="O454" i="1"/>
  <c r="P454" i="1"/>
  <c r="Q454" i="1"/>
  <c r="R454" i="1"/>
  <c r="S454" i="1"/>
  <c r="U454" i="1"/>
  <c r="V454" i="1"/>
  <c r="W454" i="1"/>
  <c r="X454" i="1"/>
  <c r="Y454" i="1"/>
  <c r="Z454" i="1"/>
  <c r="AA454" i="1"/>
  <c r="AB454" i="1"/>
  <c r="A455" i="1"/>
  <c r="B455" i="1"/>
  <c r="C455" i="1"/>
  <c r="D455" i="1"/>
  <c r="E455" i="1"/>
  <c r="F455" i="1"/>
  <c r="G455" i="1"/>
  <c r="H455" i="1"/>
  <c r="I455" i="1"/>
  <c r="J455" i="1"/>
  <c r="K455" i="1"/>
  <c r="L455" i="1"/>
  <c r="M455" i="1"/>
  <c r="N455" i="1"/>
  <c r="O455" i="1"/>
  <c r="P455" i="1"/>
  <c r="Q455" i="1"/>
  <c r="R455" i="1"/>
  <c r="S455" i="1"/>
  <c r="U455" i="1"/>
  <c r="V455" i="1"/>
  <c r="W455" i="1"/>
  <c r="X455" i="1"/>
  <c r="Y455" i="1"/>
  <c r="Z455" i="1"/>
  <c r="AA455" i="1"/>
  <c r="AB455" i="1"/>
  <c r="A456" i="1"/>
  <c r="B456" i="1"/>
  <c r="C456" i="1"/>
  <c r="D456" i="1"/>
  <c r="E456" i="1"/>
  <c r="F456" i="1"/>
  <c r="G456" i="1"/>
  <c r="H456" i="1"/>
  <c r="I456" i="1"/>
  <c r="J456" i="1"/>
  <c r="K456" i="1"/>
  <c r="L456" i="1"/>
  <c r="M456" i="1"/>
  <c r="N456" i="1"/>
  <c r="O456" i="1"/>
  <c r="P456" i="1"/>
  <c r="Q456" i="1"/>
  <c r="R456" i="1"/>
  <c r="S456" i="1"/>
  <c r="U456" i="1"/>
  <c r="V456" i="1"/>
  <c r="W456" i="1"/>
  <c r="X456" i="1"/>
  <c r="Y456" i="1"/>
  <c r="Z456" i="1"/>
  <c r="AA456" i="1"/>
  <c r="AB456" i="1"/>
  <c r="A457" i="1"/>
  <c r="B457" i="1"/>
  <c r="C457" i="1"/>
  <c r="D457" i="1"/>
  <c r="E457" i="1"/>
  <c r="F457" i="1"/>
  <c r="G457" i="1"/>
  <c r="H457" i="1"/>
  <c r="I457" i="1"/>
  <c r="J457" i="1"/>
  <c r="K457" i="1"/>
  <c r="L457" i="1"/>
  <c r="M457" i="1"/>
  <c r="N457" i="1"/>
  <c r="O457" i="1"/>
  <c r="P457" i="1"/>
  <c r="Q457" i="1"/>
  <c r="R457" i="1"/>
  <c r="S457" i="1"/>
  <c r="U457" i="1"/>
  <c r="V457" i="1"/>
  <c r="W457" i="1"/>
  <c r="X457" i="1"/>
  <c r="Y457" i="1"/>
  <c r="Z457" i="1"/>
  <c r="AA457" i="1"/>
  <c r="AB457" i="1"/>
  <c r="A458" i="1"/>
  <c r="B458" i="1"/>
  <c r="C458" i="1"/>
  <c r="D458" i="1"/>
  <c r="E458" i="1"/>
  <c r="F458" i="1"/>
  <c r="G458" i="1"/>
  <c r="H458" i="1"/>
  <c r="I458" i="1"/>
  <c r="J458" i="1"/>
  <c r="K458" i="1"/>
  <c r="L458" i="1"/>
  <c r="M458" i="1"/>
  <c r="N458" i="1"/>
  <c r="O458" i="1"/>
  <c r="P458" i="1"/>
  <c r="Q458" i="1"/>
  <c r="R458" i="1"/>
  <c r="S458" i="1"/>
  <c r="U458" i="1"/>
  <c r="V458" i="1"/>
  <c r="W458" i="1"/>
  <c r="X458" i="1"/>
  <c r="Y458" i="1"/>
  <c r="Z458" i="1"/>
  <c r="AA458" i="1"/>
  <c r="AB458" i="1"/>
  <c r="A459" i="1"/>
  <c r="B459" i="1"/>
  <c r="C459" i="1"/>
  <c r="D459" i="1"/>
  <c r="E459" i="1"/>
  <c r="F459" i="1"/>
  <c r="G459" i="1"/>
  <c r="H459" i="1"/>
  <c r="I459" i="1"/>
  <c r="J459" i="1"/>
  <c r="K459" i="1"/>
  <c r="L459" i="1"/>
  <c r="M459" i="1"/>
  <c r="N459" i="1"/>
  <c r="O459" i="1"/>
  <c r="P459" i="1"/>
  <c r="Q459" i="1"/>
  <c r="R459" i="1"/>
  <c r="S459" i="1"/>
  <c r="U459" i="1"/>
  <c r="V459" i="1"/>
  <c r="W459" i="1"/>
  <c r="X459" i="1"/>
  <c r="Y459" i="1"/>
  <c r="Z459" i="1"/>
  <c r="AA459" i="1"/>
  <c r="AB459" i="1"/>
  <c r="A460" i="1"/>
  <c r="B460" i="1"/>
  <c r="C460" i="1"/>
  <c r="D460" i="1"/>
  <c r="E460" i="1"/>
  <c r="F460" i="1"/>
  <c r="G460" i="1"/>
  <c r="H460" i="1"/>
  <c r="I460" i="1"/>
  <c r="J460" i="1"/>
  <c r="K460" i="1"/>
  <c r="L460" i="1"/>
  <c r="M460" i="1"/>
  <c r="N460" i="1"/>
  <c r="O460" i="1"/>
  <c r="P460" i="1"/>
  <c r="Q460" i="1"/>
  <c r="R460" i="1"/>
  <c r="S460" i="1"/>
  <c r="U460" i="1"/>
  <c r="V460" i="1"/>
  <c r="W460" i="1"/>
  <c r="X460" i="1"/>
  <c r="Y460" i="1"/>
  <c r="Z460" i="1"/>
  <c r="AA460" i="1"/>
  <c r="AB460" i="1"/>
  <c r="A461" i="1"/>
  <c r="B461" i="1"/>
  <c r="C461" i="1"/>
  <c r="D461" i="1"/>
  <c r="E461" i="1"/>
  <c r="F461" i="1"/>
  <c r="G461" i="1"/>
  <c r="H461" i="1"/>
  <c r="I461" i="1"/>
  <c r="J461" i="1"/>
  <c r="K461" i="1"/>
  <c r="L461" i="1"/>
  <c r="M461" i="1"/>
  <c r="N461" i="1"/>
  <c r="O461" i="1"/>
  <c r="P461" i="1"/>
  <c r="Q461" i="1"/>
  <c r="R461" i="1"/>
  <c r="S461" i="1"/>
  <c r="U461" i="1"/>
  <c r="V461" i="1"/>
  <c r="W461" i="1"/>
  <c r="X461" i="1"/>
  <c r="Y461" i="1"/>
  <c r="Z461" i="1"/>
  <c r="AA461" i="1"/>
  <c r="AB461" i="1"/>
  <c r="A462" i="1"/>
  <c r="B462" i="1"/>
  <c r="C462" i="1"/>
  <c r="D462" i="1"/>
  <c r="E462" i="1"/>
  <c r="F462" i="1"/>
  <c r="G462" i="1"/>
  <c r="H462" i="1"/>
  <c r="I462" i="1"/>
  <c r="J462" i="1"/>
  <c r="K462" i="1"/>
  <c r="L462" i="1"/>
  <c r="M462" i="1"/>
  <c r="N462" i="1"/>
  <c r="O462" i="1"/>
  <c r="P462" i="1"/>
  <c r="Q462" i="1"/>
  <c r="R462" i="1"/>
  <c r="S462" i="1"/>
  <c r="U462" i="1"/>
  <c r="V462" i="1"/>
  <c r="W462" i="1"/>
  <c r="X462" i="1"/>
  <c r="Y462" i="1"/>
  <c r="Z462" i="1"/>
  <c r="AA462" i="1"/>
  <c r="AB462" i="1"/>
  <c r="A463" i="1"/>
  <c r="B463" i="1"/>
  <c r="C463" i="1"/>
  <c r="D463" i="1"/>
  <c r="E463" i="1"/>
  <c r="F463" i="1"/>
  <c r="G463" i="1"/>
  <c r="H463" i="1"/>
  <c r="I463" i="1"/>
  <c r="J463" i="1"/>
  <c r="K463" i="1"/>
  <c r="L463" i="1"/>
  <c r="M463" i="1"/>
  <c r="N463" i="1"/>
  <c r="O463" i="1"/>
  <c r="P463" i="1"/>
  <c r="Q463" i="1"/>
  <c r="R463" i="1"/>
  <c r="S463" i="1"/>
  <c r="U463" i="1"/>
  <c r="V463" i="1"/>
  <c r="W463" i="1"/>
  <c r="X463" i="1"/>
  <c r="Y463" i="1"/>
  <c r="Z463" i="1"/>
  <c r="AA463" i="1"/>
  <c r="AB463" i="1"/>
  <c r="A464" i="1"/>
  <c r="B464" i="1"/>
  <c r="C464" i="1"/>
  <c r="D464" i="1"/>
  <c r="E464" i="1"/>
  <c r="F464" i="1"/>
  <c r="G464" i="1"/>
  <c r="H464" i="1"/>
  <c r="I464" i="1"/>
  <c r="J464" i="1"/>
  <c r="K464" i="1"/>
  <c r="L464" i="1"/>
  <c r="M464" i="1"/>
  <c r="N464" i="1"/>
  <c r="O464" i="1"/>
  <c r="P464" i="1"/>
  <c r="Q464" i="1"/>
  <c r="R464" i="1"/>
  <c r="S464" i="1"/>
  <c r="U464" i="1"/>
  <c r="V464" i="1"/>
  <c r="W464" i="1"/>
  <c r="X464" i="1"/>
  <c r="Y464" i="1"/>
  <c r="Z464" i="1"/>
  <c r="AA464" i="1"/>
  <c r="AB464" i="1"/>
  <c r="A465" i="1"/>
  <c r="B465" i="1"/>
  <c r="C465" i="1"/>
  <c r="D465" i="1"/>
  <c r="E465" i="1"/>
  <c r="F465" i="1"/>
  <c r="G465" i="1"/>
  <c r="H465" i="1"/>
  <c r="I465" i="1"/>
  <c r="J465" i="1"/>
  <c r="K465" i="1"/>
  <c r="L465" i="1"/>
  <c r="M465" i="1"/>
  <c r="N465" i="1"/>
  <c r="O465" i="1"/>
  <c r="P465" i="1"/>
  <c r="Q465" i="1"/>
  <c r="R465" i="1"/>
  <c r="S465" i="1"/>
  <c r="U465" i="1"/>
  <c r="V465" i="1"/>
  <c r="W465" i="1"/>
  <c r="X465" i="1"/>
  <c r="Y465" i="1"/>
  <c r="Z465" i="1"/>
  <c r="AA465" i="1"/>
  <c r="AB465" i="1"/>
  <c r="A466" i="1"/>
  <c r="B466" i="1"/>
  <c r="C466" i="1"/>
  <c r="D466" i="1"/>
  <c r="E466" i="1"/>
  <c r="F466" i="1"/>
  <c r="G466" i="1"/>
  <c r="H466" i="1"/>
  <c r="I466" i="1"/>
  <c r="J466" i="1"/>
  <c r="K466" i="1"/>
  <c r="L466" i="1"/>
  <c r="M466" i="1"/>
  <c r="N466" i="1"/>
  <c r="O466" i="1"/>
  <c r="P466" i="1"/>
  <c r="Q466" i="1"/>
  <c r="R466" i="1"/>
  <c r="S466" i="1"/>
  <c r="U466" i="1"/>
  <c r="V466" i="1"/>
  <c r="W466" i="1"/>
  <c r="X466" i="1"/>
  <c r="Y466" i="1"/>
  <c r="Z466" i="1"/>
  <c r="AA466" i="1"/>
  <c r="AB466" i="1"/>
  <c r="A467" i="1"/>
  <c r="B467" i="1"/>
  <c r="C467" i="1"/>
  <c r="D467" i="1"/>
  <c r="E467" i="1"/>
  <c r="F467" i="1"/>
  <c r="G467" i="1"/>
  <c r="H467" i="1"/>
  <c r="I467" i="1"/>
  <c r="J467" i="1"/>
  <c r="K467" i="1"/>
  <c r="L467" i="1"/>
  <c r="M467" i="1"/>
  <c r="N467" i="1"/>
  <c r="O467" i="1"/>
  <c r="P467" i="1"/>
  <c r="Q467" i="1"/>
  <c r="R467" i="1"/>
  <c r="S467" i="1"/>
  <c r="U467" i="1"/>
  <c r="V467" i="1"/>
  <c r="W467" i="1"/>
  <c r="X467" i="1"/>
  <c r="Y467" i="1"/>
  <c r="Z467" i="1"/>
  <c r="AA467" i="1"/>
  <c r="AB467" i="1"/>
  <c r="A468" i="1"/>
  <c r="B468" i="1"/>
  <c r="C468" i="1"/>
  <c r="D468" i="1"/>
  <c r="E468" i="1"/>
  <c r="F468" i="1"/>
  <c r="G468" i="1"/>
  <c r="H468" i="1"/>
  <c r="I468" i="1"/>
  <c r="J468" i="1"/>
  <c r="K468" i="1"/>
  <c r="L468" i="1"/>
  <c r="M468" i="1"/>
  <c r="N468" i="1"/>
  <c r="O468" i="1"/>
  <c r="P468" i="1"/>
  <c r="Q468" i="1"/>
  <c r="R468" i="1"/>
  <c r="S468" i="1"/>
  <c r="U468" i="1"/>
  <c r="V468" i="1"/>
  <c r="W468" i="1"/>
  <c r="X468" i="1"/>
  <c r="Y468" i="1"/>
  <c r="Z468" i="1"/>
  <c r="AA468" i="1"/>
  <c r="AB468" i="1"/>
  <c r="A469" i="1"/>
  <c r="B469" i="1"/>
  <c r="C469" i="1"/>
  <c r="D469" i="1"/>
  <c r="E469" i="1"/>
  <c r="F469" i="1"/>
  <c r="G469" i="1"/>
  <c r="H469" i="1"/>
  <c r="I469" i="1"/>
  <c r="J469" i="1"/>
  <c r="K469" i="1"/>
  <c r="L469" i="1"/>
  <c r="M469" i="1"/>
  <c r="N469" i="1"/>
  <c r="O469" i="1"/>
  <c r="P469" i="1"/>
  <c r="Q469" i="1"/>
  <c r="R469" i="1"/>
  <c r="S469" i="1"/>
  <c r="U469" i="1"/>
  <c r="V469" i="1"/>
  <c r="W469" i="1"/>
  <c r="X469" i="1"/>
  <c r="Y469" i="1"/>
  <c r="Z469" i="1"/>
  <c r="AA469" i="1"/>
  <c r="AB469" i="1"/>
  <c r="A470" i="1"/>
  <c r="B470" i="1"/>
  <c r="C470" i="1"/>
  <c r="D470" i="1"/>
  <c r="E470" i="1"/>
  <c r="F470" i="1"/>
  <c r="G470" i="1"/>
  <c r="H470" i="1"/>
  <c r="I470" i="1"/>
  <c r="J470" i="1"/>
  <c r="K470" i="1"/>
  <c r="L470" i="1"/>
  <c r="M470" i="1"/>
  <c r="N470" i="1"/>
  <c r="O470" i="1"/>
  <c r="P470" i="1"/>
  <c r="Q470" i="1"/>
  <c r="R470" i="1"/>
  <c r="S470" i="1"/>
  <c r="U470" i="1"/>
  <c r="V470" i="1"/>
  <c r="W470" i="1"/>
  <c r="X470" i="1"/>
  <c r="Y470" i="1"/>
  <c r="Z470" i="1"/>
  <c r="AA470" i="1"/>
  <c r="AB470" i="1"/>
  <c r="A471" i="1"/>
  <c r="B471" i="1"/>
  <c r="C471" i="1"/>
  <c r="D471" i="1"/>
  <c r="E471" i="1"/>
  <c r="F471" i="1"/>
  <c r="G471" i="1"/>
  <c r="H471" i="1"/>
  <c r="I471" i="1"/>
  <c r="J471" i="1"/>
  <c r="K471" i="1"/>
  <c r="L471" i="1"/>
  <c r="M471" i="1"/>
  <c r="N471" i="1"/>
  <c r="O471" i="1"/>
  <c r="P471" i="1"/>
  <c r="Q471" i="1"/>
  <c r="R471" i="1"/>
  <c r="S471" i="1"/>
  <c r="U471" i="1"/>
  <c r="V471" i="1"/>
  <c r="W471" i="1"/>
  <c r="X471" i="1"/>
  <c r="Y471" i="1"/>
  <c r="Z471" i="1"/>
  <c r="AA471" i="1"/>
  <c r="AB471" i="1"/>
  <c r="A472" i="1"/>
  <c r="B472" i="1"/>
  <c r="C472" i="1"/>
  <c r="D472" i="1"/>
  <c r="E472" i="1"/>
  <c r="F472" i="1"/>
  <c r="G472" i="1"/>
  <c r="H472" i="1"/>
  <c r="I472" i="1"/>
  <c r="J472" i="1"/>
  <c r="K472" i="1"/>
  <c r="L472" i="1"/>
  <c r="M472" i="1"/>
  <c r="N472" i="1"/>
  <c r="O472" i="1"/>
  <c r="P472" i="1"/>
  <c r="Q472" i="1"/>
  <c r="R472" i="1"/>
  <c r="S472" i="1"/>
  <c r="U472" i="1"/>
  <c r="V472" i="1"/>
  <c r="W472" i="1"/>
  <c r="X472" i="1"/>
  <c r="Y472" i="1"/>
  <c r="Z472" i="1"/>
  <c r="AA472" i="1"/>
  <c r="AB472" i="1"/>
  <c r="A473" i="1"/>
  <c r="B473" i="1"/>
  <c r="C473" i="1"/>
  <c r="D473" i="1"/>
  <c r="E473" i="1"/>
  <c r="F473" i="1"/>
  <c r="G473" i="1"/>
  <c r="H473" i="1"/>
  <c r="I473" i="1"/>
  <c r="J473" i="1"/>
  <c r="K473" i="1"/>
  <c r="L473" i="1"/>
  <c r="M473" i="1"/>
  <c r="N473" i="1"/>
  <c r="O473" i="1"/>
  <c r="P473" i="1"/>
  <c r="Q473" i="1"/>
  <c r="R473" i="1"/>
  <c r="S473" i="1"/>
  <c r="U473" i="1"/>
  <c r="V473" i="1"/>
  <c r="W473" i="1"/>
  <c r="X473" i="1"/>
  <c r="Y473" i="1"/>
  <c r="Z473" i="1"/>
  <c r="AA473" i="1"/>
  <c r="AB473" i="1"/>
  <c r="A474" i="1"/>
  <c r="B474" i="1"/>
  <c r="C474" i="1"/>
  <c r="D474" i="1"/>
  <c r="E474" i="1"/>
  <c r="F474" i="1"/>
  <c r="G474" i="1"/>
  <c r="H474" i="1"/>
  <c r="I474" i="1"/>
  <c r="J474" i="1"/>
  <c r="K474" i="1"/>
  <c r="L474" i="1"/>
  <c r="M474" i="1"/>
  <c r="N474" i="1"/>
  <c r="O474" i="1"/>
  <c r="P474" i="1"/>
  <c r="Q474" i="1"/>
  <c r="R474" i="1"/>
  <c r="S474" i="1"/>
  <c r="U474" i="1"/>
  <c r="V474" i="1"/>
  <c r="W474" i="1"/>
  <c r="X474" i="1"/>
  <c r="Y474" i="1"/>
  <c r="Z474" i="1"/>
  <c r="AA474" i="1"/>
  <c r="AB474" i="1"/>
  <c r="A475" i="1"/>
  <c r="B475" i="1"/>
  <c r="C475" i="1"/>
  <c r="D475" i="1"/>
  <c r="E475" i="1"/>
  <c r="F475" i="1"/>
  <c r="G475" i="1"/>
  <c r="H475" i="1"/>
  <c r="I475" i="1"/>
  <c r="J475" i="1"/>
  <c r="K475" i="1"/>
  <c r="L475" i="1"/>
  <c r="M475" i="1"/>
  <c r="N475" i="1"/>
  <c r="O475" i="1"/>
  <c r="P475" i="1"/>
  <c r="Q475" i="1"/>
  <c r="R475" i="1"/>
  <c r="S475" i="1"/>
  <c r="U475" i="1"/>
  <c r="V475" i="1"/>
  <c r="W475" i="1"/>
  <c r="X475" i="1"/>
  <c r="Y475" i="1"/>
  <c r="Z475" i="1"/>
  <c r="AA475" i="1"/>
  <c r="AB475" i="1"/>
  <c r="A476" i="1"/>
  <c r="B476" i="1"/>
  <c r="C476" i="1"/>
  <c r="D476" i="1"/>
  <c r="E476" i="1"/>
  <c r="F476" i="1"/>
  <c r="G476" i="1"/>
  <c r="H476" i="1"/>
  <c r="I476" i="1"/>
  <c r="J476" i="1"/>
  <c r="K476" i="1"/>
  <c r="L476" i="1"/>
  <c r="M476" i="1"/>
  <c r="N476" i="1"/>
  <c r="O476" i="1"/>
  <c r="P476" i="1"/>
  <c r="Q476" i="1"/>
  <c r="R476" i="1"/>
  <c r="S476" i="1"/>
  <c r="U476" i="1"/>
  <c r="V476" i="1"/>
  <c r="W476" i="1"/>
  <c r="X476" i="1"/>
  <c r="Y476" i="1"/>
  <c r="Z476" i="1"/>
  <c r="AA476" i="1"/>
  <c r="AB476" i="1"/>
  <c r="A477" i="1"/>
  <c r="B477" i="1"/>
  <c r="C477" i="1"/>
  <c r="D477" i="1"/>
  <c r="E477" i="1"/>
  <c r="F477" i="1"/>
  <c r="G477" i="1"/>
  <c r="H477" i="1"/>
  <c r="I477" i="1"/>
  <c r="J477" i="1"/>
  <c r="K477" i="1"/>
  <c r="L477" i="1"/>
  <c r="M477" i="1"/>
  <c r="N477" i="1"/>
  <c r="O477" i="1"/>
  <c r="P477" i="1"/>
  <c r="Q477" i="1"/>
  <c r="R477" i="1"/>
  <c r="S477" i="1"/>
  <c r="U477" i="1"/>
  <c r="V477" i="1"/>
  <c r="W477" i="1"/>
  <c r="X477" i="1"/>
  <c r="Y477" i="1"/>
  <c r="Z477" i="1"/>
  <c r="AA477" i="1"/>
  <c r="AB477" i="1"/>
  <c r="A478" i="1"/>
  <c r="B478" i="1"/>
  <c r="C478" i="1"/>
  <c r="D478" i="1"/>
  <c r="E478" i="1"/>
  <c r="F478" i="1"/>
  <c r="G478" i="1"/>
  <c r="H478" i="1"/>
  <c r="I478" i="1"/>
  <c r="J478" i="1"/>
  <c r="K478" i="1"/>
  <c r="L478" i="1"/>
  <c r="M478" i="1"/>
  <c r="N478" i="1"/>
  <c r="O478" i="1"/>
  <c r="P478" i="1"/>
  <c r="Q478" i="1"/>
  <c r="R478" i="1"/>
  <c r="S478" i="1"/>
  <c r="U478" i="1"/>
  <c r="V478" i="1"/>
  <c r="W478" i="1"/>
  <c r="X478" i="1"/>
  <c r="Y478" i="1"/>
  <c r="Z478" i="1"/>
  <c r="AA478" i="1"/>
  <c r="AB478" i="1"/>
  <c r="A479" i="1"/>
  <c r="B479" i="1"/>
  <c r="C479" i="1"/>
  <c r="D479" i="1"/>
  <c r="E479" i="1"/>
  <c r="F479" i="1"/>
  <c r="G479" i="1"/>
  <c r="H479" i="1"/>
  <c r="I479" i="1"/>
  <c r="J479" i="1"/>
  <c r="K479" i="1"/>
  <c r="L479" i="1"/>
  <c r="M479" i="1"/>
  <c r="N479" i="1"/>
  <c r="O479" i="1"/>
  <c r="P479" i="1"/>
  <c r="Q479" i="1"/>
  <c r="R479" i="1"/>
  <c r="S479" i="1"/>
  <c r="U479" i="1"/>
  <c r="V479" i="1"/>
  <c r="W479" i="1"/>
  <c r="X479" i="1"/>
  <c r="Y479" i="1"/>
  <c r="Z479" i="1"/>
  <c r="AA479" i="1"/>
  <c r="AB479" i="1"/>
  <c r="A480" i="1"/>
  <c r="B480" i="1"/>
  <c r="C480" i="1"/>
  <c r="D480" i="1"/>
  <c r="E480" i="1"/>
  <c r="F480" i="1"/>
  <c r="G480" i="1"/>
  <c r="H480" i="1"/>
  <c r="I480" i="1"/>
  <c r="J480" i="1"/>
  <c r="K480" i="1"/>
  <c r="L480" i="1"/>
  <c r="M480" i="1"/>
  <c r="N480" i="1"/>
  <c r="O480" i="1"/>
  <c r="P480" i="1"/>
  <c r="Q480" i="1"/>
  <c r="R480" i="1"/>
  <c r="S480" i="1"/>
  <c r="U480" i="1"/>
  <c r="V480" i="1"/>
  <c r="W480" i="1"/>
  <c r="X480" i="1"/>
  <c r="Y480" i="1"/>
  <c r="Z480" i="1"/>
  <c r="AA480" i="1"/>
  <c r="AB480" i="1"/>
  <c r="A481" i="1"/>
  <c r="B481" i="1"/>
  <c r="C481" i="1"/>
  <c r="D481" i="1"/>
  <c r="E481" i="1"/>
  <c r="F481" i="1"/>
  <c r="G481" i="1"/>
  <c r="H481" i="1"/>
  <c r="I481" i="1"/>
  <c r="J481" i="1"/>
  <c r="K481" i="1"/>
  <c r="L481" i="1"/>
  <c r="M481" i="1"/>
  <c r="N481" i="1"/>
  <c r="O481" i="1"/>
  <c r="P481" i="1"/>
  <c r="Q481" i="1"/>
  <c r="R481" i="1"/>
  <c r="S481" i="1"/>
  <c r="U481" i="1"/>
  <c r="V481" i="1"/>
  <c r="W481" i="1"/>
  <c r="X481" i="1"/>
  <c r="Y481" i="1"/>
  <c r="Z481" i="1"/>
  <c r="AA481" i="1"/>
  <c r="AB481" i="1"/>
  <c r="A482" i="1"/>
  <c r="B482" i="1"/>
  <c r="C482" i="1"/>
  <c r="D482" i="1"/>
  <c r="E482" i="1"/>
  <c r="F482" i="1"/>
  <c r="G482" i="1"/>
  <c r="H482" i="1"/>
  <c r="I482" i="1"/>
  <c r="J482" i="1"/>
  <c r="K482" i="1"/>
  <c r="L482" i="1"/>
  <c r="M482" i="1"/>
  <c r="N482" i="1"/>
  <c r="O482" i="1"/>
  <c r="P482" i="1"/>
  <c r="Q482" i="1"/>
  <c r="R482" i="1"/>
  <c r="S482" i="1"/>
  <c r="U482" i="1"/>
  <c r="V482" i="1"/>
  <c r="W482" i="1"/>
  <c r="X482" i="1"/>
  <c r="Y482" i="1"/>
  <c r="Z482" i="1"/>
  <c r="AA482" i="1"/>
  <c r="AB482" i="1"/>
  <c r="A483" i="1"/>
  <c r="B483" i="1"/>
  <c r="C483" i="1"/>
  <c r="D483" i="1"/>
  <c r="E483" i="1"/>
  <c r="F483" i="1"/>
  <c r="G483" i="1"/>
  <c r="H483" i="1"/>
  <c r="I483" i="1"/>
  <c r="J483" i="1"/>
  <c r="K483" i="1"/>
  <c r="L483" i="1"/>
  <c r="M483" i="1"/>
  <c r="N483" i="1"/>
  <c r="O483" i="1"/>
  <c r="P483" i="1"/>
  <c r="Q483" i="1"/>
  <c r="R483" i="1"/>
  <c r="S483" i="1"/>
  <c r="U483" i="1"/>
  <c r="V483" i="1"/>
  <c r="W483" i="1"/>
  <c r="X483" i="1"/>
  <c r="Y483" i="1"/>
  <c r="Z483" i="1"/>
  <c r="AA483" i="1"/>
  <c r="AB483" i="1"/>
  <c r="A484" i="1"/>
  <c r="B484" i="1"/>
  <c r="C484" i="1"/>
  <c r="D484" i="1"/>
  <c r="E484" i="1"/>
  <c r="F484" i="1"/>
  <c r="G484" i="1"/>
  <c r="H484" i="1"/>
  <c r="I484" i="1"/>
  <c r="J484" i="1"/>
  <c r="K484" i="1"/>
  <c r="L484" i="1"/>
  <c r="M484" i="1"/>
  <c r="N484" i="1"/>
  <c r="O484" i="1"/>
  <c r="P484" i="1"/>
  <c r="Q484" i="1"/>
  <c r="R484" i="1"/>
  <c r="S484" i="1"/>
  <c r="U484" i="1"/>
  <c r="V484" i="1"/>
  <c r="W484" i="1"/>
  <c r="X484" i="1"/>
  <c r="Y484" i="1"/>
  <c r="Z484" i="1"/>
  <c r="AA484" i="1"/>
  <c r="AB484" i="1"/>
  <c r="A485" i="1"/>
  <c r="B485" i="1"/>
  <c r="C485" i="1"/>
  <c r="D485" i="1"/>
  <c r="E485" i="1"/>
  <c r="F485" i="1"/>
  <c r="G485" i="1"/>
  <c r="H485" i="1"/>
  <c r="I485" i="1"/>
  <c r="J485" i="1"/>
  <c r="K485" i="1"/>
  <c r="L485" i="1"/>
  <c r="M485" i="1"/>
  <c r="N485" i="1"/>
  <c r="O485" i="1"/>
  <c r="P485" i="1"/>
  <c r="Q485" i="1"/>
  <c r="R485" i="1"/>
  <c r="S485" i="1"/>
  <c r="U485" i="1"/>
  <c r="V485" i="1"/>
  <c r="W485" i="1"/>
  <c r="X485" i="1"/>
  <c r="Y485" i="1"/>
  <c r="Z485" i="1"/>
  <c r="AA485" i="1"/>
  <c r="AB485" i="1"/>
  <c r="A486" i="1"/>
  <c r="B486" i="1"/>
  <c r="C486" i="1"/>
  <c r="D486" i="1"/>
  <c r="E486" i="1"/>
  <c r="F486" i="1"/>
  <c r="G486" i="1"/>
  <c r="H486" i="1"/>
  <c r="I486" i="1"/>
  <c r="J486" i="1"/>
  <c r="K486" i="1"/>
  <c r="L486" i="1"/>
  <c r="M486" i="1"/>
  <c r="N486" i="1"/>
  <c r="O486" i="1"/>
  <c r="P486" i="1"/>
  <c r="Q486" i="1"/>
  <c r="R486" i="1"/>
  <c r="S486" i="1"/>
  <c r="U486" i="1"/>
  <c r="V486" i="1"/>
  <c r="W486" i="1"/>
  <c r="X486" i="1"/>
  <c r="Y486" i="1"/>
  <c r="Z486" i="1"/>
  <c r="AA486" i="1"/>
  <c r="AB486" i="1"/>
  <c r="A487" i="1"/>
  <c r="B487" i="1"/>
  <c r="C487" i="1"/>
  <c r="D487" i="1"/>
  <c r="E487" i="1"/>
  <c r="F487" i="1"/>
  <c r="G487" i="1"/>
  <c r="H487" i="1"/>
  <c r="I487" i="1"/>
  <c r="J487" i="1"/>
  <c r="K487" i="1"/>
  <c r="L487" i="1"/>
  <c r="M487" i="1"/>
  <c r="N487" i="1"/>
  <c r="O487" i="1"/>
  <c r="P487" i="1"/>
  <c r="Q487" i="1"/>
  <c r="R487" i="1"/>
  <c r="S487" i="1"/>
  <c r="U487" i="1"/>
  <c r="V487" i="1"/>
  <c r="W487" i="1"/>
  <c r="X487" i="1"/>
  <c r="Y487" i="1"/>
  <c r="Z487" i="1"/>
  <c r="AA487" i="1"/>
  <c r="AB487" i="1"/>
  <c r="A488" i="1"/>
  <c r="B488" i="1"/>
  <c r="C488" i="1"/>
  <c r="D488" i="1"/>
  <c r="E488" i="1"/>
  <c r="F488" i="1"/>
  <c r="G488" i="1"/>
  <c r="H488" i="1"/>
  <c r="I488" i="1"/>
  <c r="J488" i="1"/>
  <c r="K488" i="1"/>
  <c r="L488" i="1"/>
  <c r="M488" i="1"/>
  <c r="N488" i="1"/>
  <c r="O488" i="1"/>
  <c r="P488" i="1"/>
  <c r="Q488" i="1"/>
  <c r="R488" i="1"/>
  <c r="S488" i="1"/>
  <c r="U488" i="1"/>
  <c r="V488" i="1"/>
  <c r="W488" i="1"/>
  <c r="X488" i="1"/>
  <c r="Y488" i="1"/>
  <c r="Z488" i="1"/>
  <c r="AA488" i="1"/>
  <c r="AB488" i="1"/>
  <c r="A489" i="1"/>
  <c r="B489" i="1"/>
  <c r="C489" i="1"/>
  <c r="D489" i="1"/>
  <c r="E489" i="1"/>
  <c r="F489" i="1"/>
  <c r="G489" i="1"/>
  <c r="H489" i="1"/>
  <c r="I489" i="1"/>
  <c r="J489" i="1"/>
  <c r="K489" i="1"/>
  <c r="L489" i="1"/>
  <c r="M489" i="1"/>
  <c r="N489" i="1"/>
  <c r="O489" i="1"/>
  <c r="P489" i="1"/>
  <c r="Q489" i="1"/>
  <c r="R489" i="1"/>
  <c r="S489" i="1"/>
  <c r="U489" i="1"/>
  <c r="V489" i="1"/>
  <c r="W489" i="1"/>
  <c r="X489" i="1"/>
  <c r="Y489" i="1"/>
  <c r="Z489" i="1"/>
  <c r="AA489" i="1"/>
  <c r="AB489" i="1"/>
  <c r="A490" i="1"/>
  <c r="B490" i="1"/>
  <c r="C490" i="1"/>
  <c r="D490" i="1"/>
  <c r="E490" i="1"/>
  <c r="F490" i="1"/>
  <c r="G490" i="1"/>
  <c r="H490" i="1"/>
  <c r="I490" i="1"/>
  <c r="J490" i="1"/>
  <c r="K490" i="1"/>
  <c r="L490" i="1"/>
  <c r="M490" i="1"/>
  <c r="N490" i="1"/>
  <c r="O490" i="1"/>
  <c r="P490" i="1"/>
  <c r="Q490" i="1"/>
  <c r="R490" i="1"/>
  <c r="S490" i="1"/>
  <c r="U490" i="1"/>
  <c r="V490" i="1"/>
  <c r="W490" i="1"/>
  <c r="X490" i="1"/>
  <c r="Y490" i="1"/>
  <c r="Z490" i="1"/>
  <c r="AA490" i="1"/>
  <c r="AB490" i="1"/>
  <c r="A491" i="1"/>
  <c r="B491" i="1"/>
  <c r="C491" i="1"/>
  <c r="D491" i="1"/>
  <c r="E491" i="1"/>
  <c r="F491" i="1"/>
  <c r="G491" i="1"/>
  <c r="H491" i="1"/>
  <c r="I491" i="1"/>
  <c r="J491" i="1"/>
  <c r="K491" i="1"/>
  <c r="L491" i="1"/>
  <c r="M491" i="1"/>
  <c r="N491" i="1"/>
  <c r="O491" i="1"/>
  <c r="P491" i="1"/>
  <c r="Q491" i="1"/>
  <c r="R491" i="1"/>
  <c r="S491" i="1"/>
  <c r="U491" i="1"/>
  <c r="V491" i="1"/>
  <c r="W491" i="1"/>
  <c r="X491" i="1"/>
  <c r="Y491" i="1"/>
  <c r="Z491" i="1"/>
  <c r="AA491" i="1"/>
  <c r="AB491" i="1"/>
  <c r="A492" i="1"/>
  <c r="B492" i="1"/>
  <c r="C492" i="1"/>
  <c r="D492" i="1"/>
  <c r="E492" i="1"/>
  <c r="F492" i="1"/>
  <c r="G492" i="1"/>
  <c r="H492" i="1"/>
  <c r="I492" i="1"/>
  <c r="J492" i="1"/>
  <c r="K492" i="1"/>
  <c r="L492" i="1"/>
  <c r="M492" i="1"/>
  <c r="N492" i="1"/>
  <c r="O492" i="1"/>
  <c r="P492" i="1"/>
  <c r="Q492" i="1"/>
  <c r="R492" i="1"/>
  <c r="S492" i="1"/>
  <c r="U492" i="1"/>
  <c r="V492" i="1"/>
  <c r="W492" i="1"/>
  <c r="X492" i="1"/>
  <c r="Y492" i="1"/>
  <c r="Z492" i="1"/>
  <c r="AA492" i="1"/>
  <c r="AB492" i="1"/>
  <c r="A493" i="1"/>
  <c r="B493" i="1"/>
  <c r="C493" i="1"/>
  <c r="D493" i="1"/>
  <c r="E493" i="1"/>
  <c r="F493" i="1"/>
  <c r="G493" i="1"/>
  <c r="H493" i="1"/>
  <c r="I493" i="1"/>
  <c r="J493" i="1"/>
  <c r="K493" i="1"/>
  <c r="L493" i="1"/>
  <c r="M493" i="1"/>
  <c r="N493" i="1"/>
  <c r="O493" i="1"/>
  <c r="P493" i="1"/>
  <c r="Q493" i="1"/>
  <c r="R493" i="1"/>
  <c r="S493" i="1"/>
  <c r="U493" i="1"/>
  <c r="V493" i="1"/>
  <c r="W493" i="1"/>
  <c r="X493" i="1"/>
  <c r="Y493" i="1"/>
  <c r="Z493" i="1"/>
  <c r="AA493" i="1"/>
  <c r="AB493" i="1"/>
  <c r="A494" i="1"/>
  <c r="B494" i="1"/>
  <c r="C494" i="1"/>
  <c r="D494" i="1"/>
  <c r="E494" i="1"/>
  <c r="F494" i="1"/>
  <c r="G494" i="1"/>
  <c r="H494" i="1"/>
  <c r="I494" i="1"/>
  <c r="J494" i="1"/>
  <c r="K494" i="1"/>
  <c r="L494" i="1"/>
  <c r="M494" i="1"/>
  <c r="N494" i="1"/>
  <c r="O494" i="1"/>
  <c r="P494" i="1"/>
  <c r="Q494" i="1"/>
  <c r="R494" i="1"/>
  <c r="S494" i="1"/>
  <c r="U494" i="1"/>
  <c r="V494" i="1"/>
  <c r="W494" i="1"/>
  <c r="X494" i="1"/>
  <c r="Y494" i="1"/>
  <c r="Z494" i="1"/>
  <c r="AA494" i="1"/>
  <c r="AB494" i="1"/>
  <c r="A495" i="1"/>
  <c r="B495" i="1"/>
  <c r="C495" i="1"/>
  <c r="D495" i="1"/>
  <c r="E495" i="1"/>
  <c r="F495" i="1"/>
  <c r="G495" i="1"/>
  <c r="H495" i="1"/>
  <c r="I495" i="1"/>
  <c r="J495" i="1"/>
  <c r="K495" i="1"/>
  <c r="L495" i="1"/>
  <c r="M495" i="1"/>
  <c r="N495" i="1"/>
  <c r="O495" i="1"/>
  <c r="P495" i="1"/>
  <c r="Q495" i="1"/>
  <c r="R495" i="1"/>
  <c r="S495" i="1"/>
  <c r="U495" i="1"/>
  <c r="V495" i="1"/>
  <c r="W495" i="1"/>
  <c r="X495" i="1"/>
  <c r="Y495" i="1"/>
  <c r="Z495" i="1"/>
  <c r="AA495" i="1"/>
  <c r="AB495" i="1"/>
  <c r="A496" i="1"/>
  <c r="B496" i="1"/>
  <c r="C496" i="1"/>
  <c r="D496" i="1"/>
  <c r="E496" i="1"/>
  <c r="F496" i="1"/>
  <c r="G496" i="1"/>
  <c r="H496" i="1"/>
  <c r="I496" i="1"/>
  <c r="J496" i="1"/>
  <c r="K496" i="1"/>
  <c r="L496" i="1"/>
  <c r="M496" i="1"/>
  <c r="N496" i="1"/>
  <c r="O496" i="1"/>
  <c r="P496" i="1"/>
  <c r="Q496" i="1"/>
  <c r="R496" i="1"/>
  <c r="S496" i="1"/>
  <c r="U496" i="1"/>
  <c r="V496" i="1"/>
  <c r="W496" i="1"/>
  <c r="X496" i="1"/>
  <c r="Y496" i="1"/>
  <c r="Z496" i="1"/>
  <c r="AA496" i="1"/>
  <c r="AB496" i="1"/>
  <c r="A497" i="1"/>
  <c r="B497" i="1"/>
  <c r="C497" i="1"/>
  <c r="D497" i="1"/>
  <c r="E497" i="1"/>
  <c r="F497" i="1"/>
  <c r="G497" i="1"/>
  <c r="H497" i="1"/>
  <c r="I497" i="1"/>
  <c r="J497" i="1"/>
  <c r="K497" i="1"/>
  <c r="L497" i="1"/>
  <c r="M497" i="1"/>
  <c r="N497" i="1"/>
  <c r="O497" i="1"/>
  <c r="P497" i="1"/>
  <c r="Q497" i="1"/>
  <c r="R497" i="1"/>
  <c r="S497" i="1"/>
  <c r="U497" i="1"/>
  <c r="V497" i="1"/>
  <c r="W497" i="1"/>
  <c r="X497" i="1"/>
  <c r="Y497" i="1"/>
  <c r="Z497" i="1"/>
  <c r="AA497" i="1"/>
  <c r="AB497" i="1"/>
  <c r="A498" i="1"/>
  <c r="B498" i="1"/>
  <c r="C498" i="1"/>
  <c r="D498" i="1"/>
  <c r="E498" i="1"/>
  <c r="F498" i="1"/>
  <c r="G498" i="1"/>
  <c r="H498" i="1"/>
  <c r="I498" i="1"/>
  <c r="J498" i="1"/>
  <c r="K498" i="1"/>
  <c r="L498" i="1"/>
  <c r="M498" i="1"/>
  <c r="N498" i="1"/>
  <c r="O498" i="1"/>
  <c r="P498" i="1"/>
  <c r="Q498" i="1"/>
  <c r="R498" i="1"/>
  <c r="S498" i="1"/>
  <c r="U498" i="1"/>
  <c r="V498" i="1"/>
  <c r="W498" i="1"/>
  <c r="X498" i="1"/>
  <c r="Y498" i="1"/>
  <c r="Z498" i="1"/>
  <c r="AA498" i="1"/>
  <c r="AB498" i="1"/>
  <c r="A499" i="1"/>
  <c r="B499" i="1"/>
  <c r="C499" i="1"/>
  <c r="D499" i="1"/>
  <c r="E499" i="1"/>
  <c r="F499" i="1"/>
  <c r="G499" i="1"/>
  <c r="H499" i="1"/>
  <c r="I499" i="1"/>
  <c r="J499" i="1"/>
  <c r="K499" i="1"/>
  <c r="L499" i="1"/>
  <c r="M499" i="1"/>
  <c r="N499" i="1"/>
  <c r="O499" i="1"/>
  <c r="P499" i="1"/>
  <c r="Q499" i="1"/>
  <c r="R499" i="1"/>
  <c r="S499" i="1"/>
  <c r="U499" i="1"/>
  <c r="V499" i="1"/>
  <c r="W499" i="1"/>
  <c r="X499" i="1"/>
  <c r="Y499" i="1"/>
  <c r="Z499" i="1"/>
  <c r="AA499" i="1"/>
  <c r="AB499" i="1"/>
  <c r="A500" i="1"/>
  <c r="B500" i="1"/>
  <c r="C500" i="1"/>
  <c r="D500" i="1"/>
  <c r="E500" i="1"/>
  <c r="F500" i="1"/>
  <c r="G500" i="1"/>
  <c r="H500" i="1"/>
  <c r="I500" i="1"/>
  <c r="J500" i="1"/>
  <c r="K500" i="1"/>
  <c r="L500" i="1"/>
  <c r="M500" i="1"/>
  <c r="N500" i="1"/>
  <c r="O500" i="1"/>
  <c r="P500" i="1"/>
  <c r="Q500" i="1"/>
  <c r="R500" i="1"/>
  <c r="S500" i="1"/>
  <c r="U500" i="1"/>
  <c r="V500" i="1"/>
  <c r="W500" i="1"/>
  <c r="X500" i="1"/>
  <c r="Y500" i="1"/>
  <c r="Z500" i="1"/>
  <c r="AA500" i="1"/>
  <c r="AB500" i="1"/>
  <c r="A501" i="1"/>
  <c r="B501" i="1"/>
  <c r="C501" i="1"/>
  <c r="D501" i="1"/>
  <c r="E501" i="1"/>
  <c r="F501" i="1"/>
  <c r="G501" i="1"/>
  <c r="H501" i="1"/>
  <c r="I501" i="1"/>
  <c r="J501" i="1"/>
  <c r="K501" i="1"/>
  <c r="L501" i="1"/>
  <c r="M501" i="1"/>
  <c r="N501" i="1"/>
  <c r="O501" i="1"/>
  <c r="P501" i="1"/>
  <c r="Q501" i="1"/>
  <c r="R501" i="1"/>
  <c r="S501" i="1"/>
  <c r="U501" i="1"/>
  <c r="V501" i="1"/>
  <c r="W501" i="1"/>
  <c r="X501" i="1"/>
  <c r="Y501" i="1"/>
  <c r="Z501" i="1"/>
  <c r="AA501" i="1"/>
  <c r="AB501" i="1"/>
  <c r="A502" i="1"/>
  <c r="B502" i="1"/>
  <c r="C502" i="1"/>
  <c r="D502" i="1"/>
  <c r="E502" i="1"/>
  <c r="F502" i="1"/>
  <c r="G502" i="1"/>
  <c r="H502" i="1"/>
  <c r="I502" i="1"/>
  <c r="J502" i="1"/>
  <c r="K502" i="1"/>
  <c r="L502" i="1"/>
  <c r="M502" i="1"/>
  <c r="N502" i="1"/>
  <c r="O502" i="1"/>
  <c r="P502" i="1"/>
  <c r="Q502" i="1"/>
  <c r="R502" i="1"/>
  <c r="S502" i="1"/>
  <c r="U502" i="1"/>
  <c r="V502" i="1"/>
  <c r="W502" i="1"/>
  <c r="X502" i="1"/>
  <c r="Y502" i="1"/>
  <c r="Z502" i="1"/>
  <c r="AA502" i="1"/>
  <c r="AB502" i="1"/>
  <c r="A503" i="1"/>
  <c r="B503" i="1"/>
  <c r="C503" i="1"/>
  <c r="D503" i="1"/>
  <c r="E503" i="1"/>
  <c r="F503" i="1"/>
  <c r="G503" i="1"/>
  <c r="H503" i="1"/>
  <c r="I503" i="1"/>
  <c r="J503" i="1"/>
  <c r="K503" i="1"/>
  <c r="L503" i="1"/>
  <c r="M503" i="1"/>
  <c r="N503" i="1"/>
  <c r="O503" i="1"/>
  <c r="P503" i="1"/>
  <c r="Q503" i="1"/>
  <c r="R503" i="1"/>
  <c r="S503" i="1"/>
  <c r="U503" i="1"/>
  <c r="V503" i="1"/>
  <c r="W503" i="1"/>
  <c r="X503" i="1"/>
  <c r="Y503" i="1"/>
  <c r="Z503" i="1"/>
  <c r="AA503" i="1"/>
  <c r="AB503" i="1"/>
  <c r="A504" i="1"/>
  <c r="B504" i="1"/>
  <c r="C504" i="1"/>
  <c r="D504" i="1"/>
  <c r="E504" i="1"/>
  <c r="F504" i="1"/>
  <c r="G504" i="1"/>
  <c r="H504" i="1"/>
  <c r="I504" i="1"/>
  <c r="J504" i="1"/>
  <c r="K504" i="1"/>
  <c r="L504" i="1"/>
  <c r="M504" i="1"/>
  <c r="N504" i="1"/>
  <c r="O504" i="1"/>
  <c r="P504" i="1"/>
  <c r="Q504" i="1"/>
  <c r="R504" i="1"/>
  <c r="S504" i="1"/>
  <c r="U504" i="1"/>
  <c r="V504" i="1"/>
  <c r="W504" i="1"/>
  <c r="X504" i="1"/>
  <c r="Y504" i="1"/>
  <c r="Z504" i="1"/>
  <c r="AA504" i="1"/>
  <c r="AB504" i="1"/>
  <c r="A505" i="1"/>
  <c r="B505" i="1"/>
  <c r="C505" i="1"/>
  <c r="D505" i="1"/>
  <c r="E505" i="1"/>
  <c r="F505" i="1"/>
  <c r="G505" i="1"/>
  <c r="H505" i="1"/>
  <c r="I505" i="1"/>
  <c r="J505" i="1"/>
  <c r="K505" i="1"/>
  <c r="L505" i="1"/>
  <c r="M505" i="1"/>
  <c r="N505" i="1"/>
  <c r="O505" i="1"/>
  <c r="P505" i="1"/>
  <c r="Q505" i="1"/>
  <c r="R505" i="1"/>
  <c r="S505" i="1"/>
  <c r="U505" i="1"/>
  <c r="V505" i="1"/>
  <c r="W505" i="1"/>
  <c r="X505" i="1"/>
  <c r="Y505" i="1"/>
  <c r="Z505" i="1"/>
  <c r="AA505" i="1"/>
  <c r="AB505" i="1"/>
  <c r="A506" i="1"/>
  <c r="B506" i="1"/>
  <c r="C506" i="1"/>
  <c r="D506" i="1"/>
  <c r="E506" i="1"/>
  <c r="F506" i="1"/>
  <c r="G506" i="1"/>
  <c r="H506" i="1"/>
  <c r="I506" i="1"/>
  <c r="J506" i="1"/>
  <c r="K506" i="1"/>
  <c r="L506" i="1"/>
  <c r="M506" i="1"/>
  <c r="N506" i="1"/>
  <c r="O506" i="1"/>
  <c r="P506" i="1"/>
  <c r="Q506" i="1"/>
  <c r="R506" i="1"/>
  <c r="S506" i="1"/>
  <c r="U506" i="1"/>
  <c r="V506" i="1"/>
  <c r="W506" i="1"/>
  <c r="X506" i="1"/>
  <c r="Y506" i="1"/>
  <c r="Z506" i="1"/>
  <c r="AA506" i="1"/>
  <c r="AB506" i="1"/>
  <c r="A507" i="1"/>
  <c r="B507" i="1"/>
  <c r="C507" i="1"/>
  <c r="D507" i="1"/>
  <c r="E507" i="1"/>
  <c r="F507" i="1"/>
  <c r="G507" i="1"/>
  <c r="H507" i="1"/>
  <c r="I507" i="1"/>
  <c r="J507" i="1"/>
  <c r="K507" i="1"/>
  <c r="L507" i="1"/>
  <c r="M507" i="1"/>
  <c r="N507" i="1"/>
  <c r="O507" i="1"/>
  <c r="P507" i="1"/>
  <c r="Q507" i="1"/>
  <c r="R507" i="1"/>
  <c r="S507" i="1"/>
  <c r="U507" i="1"/>
  <c r="V507" i="1"/>
  <c r="W507" i="1"/>
  <c r="X507" i="1"/>
  <c r="Y507" i="1"/>
  <c r="Z507" i="1"/>
  <c r="AA507" i="1"/>
  <c r="AB507" i="1"/>
  <c r="A508" i="1"/>
  <c r="B508" i="1"/>
  <c r="C508" i="1"/>
  <c r="D508" i="1"/>
  <c r="E508" i="1"/>
  <c r="F508" i="1"/>
  <c r="G508" i="1"/>
  <c r="H508" i="1"/>
  <c r="I508" i="1"/>
  <c r="J508" i="1"/>
  <c r="K508" i="1"/>
  <c r="L508" i="1"/>
  <c r="M508" i="1"/>
  <c r="N508" i="1"/>
  <c r="O508" i="1"/>
  <c r="P508" i="1"/>
  <c r="Q508" i="1"/>
  <c r="R508" i="1"/>
  <c r="S508" i="1"/>
  <c r="U508" i="1"/>
  <c r="V508" i="1"/>
  <c r="W508" i="1"/>
  <c r="X508" i="1"/>
  <c r="Y508" i="1"/>
  <c r="Z508" i="1"/>
  <c r="AA508" i="1"/>
  <c r="AB508" i="1"/>
  <c r="A509" i="1"/>
  <c r="B509" i="1"/>
  <c r="C509" i="1"/>
  <c r="D509" i="1"/>
  <c r="E509" i="1"/>
  <c r="F509" i="1"/>
  <c r="G509" i="1"/>
  <c r="H509" i="1"/>
  <c r="I509" i="1"/>
  <c r="J509" i="1"/>
  <c r="K509" i="1"/>
  <c r="L509" i="1"/>
  <c r="M509" i="1"/>
  <c r="N509" i="1"/>
  <c r="O509" i="1"/>
  <c r="P509" i="1"/>
  <c r="Q509" i="1"/>
  <c r="R509" i="1"/>
  <c r="S509" i="1"/>
  <c r="U509" i="1"/>
  <c r="V509" i="1"/>
  <c r="W509" i="1"/>
  <c r="X509" i="1"/>
  <c r="Y509" i="1"/>
  <c r="Z509" i="1"/>
  <c r="AA509" i="1"/>
  <c r="AB509" i="1"/>
  <c r="A510" i="1"/>
  <c r="B510" i="1"/>
  <c r="C510" i="1"/>
  <c r="D510" i="1"/>
  <c r="E510" i="1"/>
  <c r="F510" i="1"/>
  <c r="G510" i="1"/>
  <c r="H510" i="1"/>
  <c r="I510" i="1"/>
  <c r="J510" i="1"/>
  <c r="K510" i="1"/>
  <c r="L510" i="1"/>
  <c r="M510" i="1"/>
  <c r="N510" i="1"/>
  <c r="O510" i="1"/>
  <c r="P510" i="1"/>
  <c r="Q510" i="1"/>
  <c r="R510" i="1"/>
  <c r="S510" i="1"/>
  <c r="U510" i="1"/>
  <c r="V510" i="1"/>
  <c r="W510" i="1"/>
  <c r="X510" i="1"/>
  <c r="Y510" i="1"/>
  <c r="Z510" i="1"/>
  <c r="AA510" i="1"/>
  <c r="AB510" i="1"/>
  <c r="A511" i="1"/>
  <c r="B511" i="1"/>
  <c r="C511" i="1"/>
  <c r="D511" i="1"/>
  <c r="E511" i="1"/>
  <c r="F511" i="1"/>
  <c r="G511" i="1"/>
  <c r="H511" i="1"/>
  <c r="I511" i="1"/>
  <c r="J511" i="1"/>
  <c r="K511" i="1"/>
  <c r="L511" i="1"/>
  <c r="M511" i="1"/>
  <c r="N511" i="1"/>
  <c r="O511" i="1"/>
  <c r="P511" i="1"/>
  <c r="Q511" i="1"/>
  <c r="R511" i="1"/>
  <c r="S511" i="1"/>
  <c r="U511" i="1"/>
  <c r="V511" i="1"/>
  <c r="W511" i="1"/>
  <c r="X511" i="1"/>
  <c r="Y511" i="1"/>
  <c r="Z511" i="1"/>
  <c r="AA511" i="1"/>
  <c r="AB511" i="1"/>
  <c r="A512" i="1"/>
  <c r="B512" i="1"/>
  <c r="C512" i="1"/>
  <c r="D512" i="1"/>
  <c r="E512" i="1"/>
  <c r="F512" i="1"/>
  <c r="G512" i="1"/>
  <c r="H512" i="1"/>
  <c r="I512" i="1"/>
  <c r="J512" i="1"/>
  <c r="K512" i="1"/>
  <c r="L512" i="1"/>
  <c r="M512" i="1"/>
  <c r="N512" i="1"/>
  <c r="O512" i="1"/>
  <c r="P512" i="1"/>
  <c r="Q512" i="1"/>
  <c r="R512" i="1"/>
  <c r="S512" i="1"/>
  <c r="U512" i="1"/>
  <c r="V512" i="1"/>
  <c r="W512" i="1"/>
  <c r="X512" i="1"/>
  <c r="Y512" i="1"/>
  <c r="Z512" i="1"/>
  <c r="AA512" i="1"/>
  <c r="AB512" i="1"/>
  <c r="A513" i="1"/>
  <c r="B513" i="1"/>
  <c r="C513" i="1"/>
  <c r="D513" i="1"/>
  <c r="E513" i="1"/>
  <c r="F513" i="1"/>
  <c r="G513" i="1"/>
  <c r="H513" i="1"/>
  <c r="I513" i="1"/>
  <c r="J513" i="1"/>
  <c r="K513" i="1"/>
  <c r="L513" i="1"/>
  <c r="M513" i="1"/>
  <c r="N513" i="1"/>
  <c r="O513" i="1"/>
  <c r="P513" i="1"/>
  <c r="Q513" i="1"/>
  <c r="R513" i="1"/>
  <c r="S513" i="1"/>
  <c r="U513" i="1"/>
  <c r="V513" i="1"/>
  <c r="W513" i="1"/>
  <c r="X513" i="1"/>
  <c r="Y513" i="1"/>
  <c r="Z513" i="1"/>
  <c r="AA513" i="1"/>
  <c r="AB513" i="1"/>
  <c r="A514" i="1"/>
  <c r="B514" i="1"/>
  <c r="C514" i="1"/>
  <c r="D514" i="1"/>
  <c r="E514" i="1"/>
  <c r="F514" i="1"/>
  <c r="G514" i="1"/>
  <c r="H514" i="1"/>
  <c r="I514" i="1"/>
  <c r="J514" i="1"/>
  <c r="K514" i="1"/>
  <c r="L514" i="1"/>
  <c r="M514" i="1"/>
  <c r="N514" i="1"/>
  <c r="O514" i="1"/>
  <c r="P514" i="1"/>
  <c r="Q514" i="1"/>
  <c r="R514" i="1"/>
  <c r="S514" i="1"/>
  <c r="U514" i="1"/>
  <c r="V514" i="1"/>
  <c r="W514" i="1"/>
  <c r="X514" i="1"/>
  <c r="Y514" i="1"/>
  <c r="Z514" i="1"/>
  <c r="AA514" i="1"/>
  <c r="AB514" i="1"/>
  <c r="A515" i="1"/>
  <c r="B515" i="1"/>
  <c r="C515" i="1"/>
  <c r="D515" i="1"/>
  <c r="E515" i="1"/>
  <c r="F515" i="1"/>
  <c r="G515" i="1"/>
  <c r="H515" i="1"/>
  <c r="I515" i="1"/>
  <c r="J515" i="1"/>
  <c r="K515" i="1"/>
  <c r="L515" i="1"/>
  <c r="M515" i="1"/>
  <c r="N515" i="1"/>
  <c r="O515" i="1"/>
  <c r="P515" i="1"/>
  <c r="Q515" i="1"/>
  <c r="R515" i="1"/>
  <c r="S515" i="1"/>
  <c r="U515" i="1"/>
  <c r="V515" i="1"/>
  <c r="W515" i="1"/>
  <c r="X515" i="1"/>
  <c r="Y515" i="1"/>
  <c r="Z515" i="1"/>
  <c r="AA515" i="1"/>
  <c r="AB515" i="1"/>
  <c r="A516" i="1"/>
  <c r="B516" i="1"/>
  <c r="C516" i="1"/>
  <c r="D516" i="1"/>
  <c r="E516" i="1"/>
  <c r="F516" i="1"/>
  <c r="G516" i="1"/>
  <c r="H516" i="1"/>
  <c r="I516" i="1"/>
  <c r="J516" i="1"/>
  <c r="K516" i="1"/>
  <c r="L516" i="1"/>
  <c r="M516" i="1"/>
  <c r="N516" i="1"/>
  <c r="O516" i="1"/>
  <c r="P516" i="1"/>
  <c r="Q516" i="1"/>
  <c r="R516" i="1"/>
  <c r="S516" i="1"/>
  <c r="U516" i="1"/>
  <c r="V516" i="1"/>
  <c r="W516" i="1"/>
  <c r="X516" i="1"/>
  <c r="Y516" i="1"/>
  <c r="Z516" i="1"/>
  <c r="AA516" i="1"/>
  <c r="AB516" i="1"/>
  <c r="A517" i="1"/>
  <c r="B517" i="1"/>
  <c r="C517" i="1"/>
  <c r="D517" i="1"/>
  <c r="E517" i="1"/>
  <c r="F517" i="1"/>
  <c r="G517" i="1"/>
  <c r="H517" i="1"/>
  <c r="I517" i="1"/>
  <c r="J517" i="1"/>
  <c r="K517" i="1"/>
  <c r="L517" i="1"/>
  <c r="M517" i="1"/>
  <c r="N517" i="1"/>
  <c r="O517" i="1"/>
  <c r="P517" i="1"/>
  <c r="Q517" i="1"/>
  <c r="R517" i="1"/>
  <c r="S517" i="1"/>
  <c r="U517" i="1"/>
  <c r="V517" i="1"/>
  <c r="W517" i="1"/>
  <c r="X517" i="1"/>
  <c r="Y517" i="1"/>
  <c r="Z517" i="1"/>
  <c r="AA517" i="1"/>
  <c r="AB517" i="1"/>
  <c r="A518" i="1"/>
  <c r="B518" i="1"/>
  <c r="C518" i="1"/>
  <c r="D518" i="1"/>
  <c r="E518" i="1"/>
  <c r="F518" i="1"/>
  <c r="G518" i="1"/>
  <c r="H518" i="1"/>
  <c r="I518" i="1"/>
  <c r="J518" i="1"/>
  <c r="K518" i="1"/>
  <c r="L518" i="1"/>
  <c r="M518" i="1"/>
  <c r="N518" i="1"/>
  <c r="O518" i="1"/>
  <c r="P518" i="1"/>
  <c r="Q518" i="1"/>
  <c r="R518" i="1"/>
  <c r="S518" i="1"/>
  <c r="U518" i="1"/>
  <c r="V518" i="1"/>
  <c r="W518" i="1"/>
  <c r="X518" i="1"/>
  <c r="Y518" i="1"/>
  <c r="Z518" i="1"/>
  <c r="AA518" i="1"/>
  <c r="AB518" i="1"/>
  <c r="A519" i="1"/>
  <c r="B519" i="1"/>
  <c r="C519" i="1"/>
  <c r="D519" i="1"/>
  <c r="E519" i="1"/>
  <c r="F519" i="1"/>
  <c r="G519" i="1"/>
  <c r="H519" i="1"/>
  <c r="I519" i="1"/>
  <c r="J519" i="1"/>
  <c r="K519" i="1"/>
  <c r="L519" i="1"/>
  <c r="M519" i="1"/>
  <c r="N519" i="1"/>
  <c r="O519" i="1"/>
  <c r="P519" i="1"/>
  <c r="Q519" i="1"/>
  <c r="R519" i="1"/>
  <c r="S519" i="1"/>
  <c r="U519" i="1"/>
  <c r="V519" i="1"/>
  <c r="W519" i="1"/>
  <c r="X519" i="1"/>
  <c r="Y519" i="1"/>
  <c r="Z519" i="1"/>
  <c r="AA519" i="1"/>
  <c r="AB519" i="1"/>
  <c r="A520" i="1"/>
  <c r="B520" i="1"/>
  <c r="C520" i="1"/>
  <c r="D520" i="1"/>
  <c r="E520" i="1"/>
  <c r="F520" i="1"/>
  <c r="G520" i="1"/>
  <c r="H520" i="1"/>
  <c r="I520" i="1"/>
  <c r="J520" i="1"/>
  <c r="K520" i="1"/>
  <c r="L520" i="1"/>
  <c r="M520" i="1"/>
  <c r="N520" i="1"/>
  <c r="O520" i="1"/>
  <c r="P520" i="1"/>
  <c r="Q520" i="1"/>
  <c r="R520" i="1"/>
  <c r="S520" i="1"/>
  <c r="U520" i="1"/>
  <c r="V520" i="1"/>
  <c r="W520" i="1"/>
  <c r="X520" i="1"/>
  <c r="Y520" i="1"/>
  <c r="Z520" i="1"/>
  <c r="AA520" i="1"/>
  <c r="AB520" i="1"/>
  <c r="A521" i="1"/>
  <c r="B521" i="1"/>
  <c r="C521" i="1"/>
  <c r="D521" i="1"/>
  <c r="E521" i="1"/>
  <c r="F521" i="1"/>
  <c r="G521" i="1"/>
  <c r="H521" i="1"/>
  <c r="I521" i="1"/>
  <c r="J521" i="1"/>
  <c r="K521" i="1"/>
  <c r="L521" i="1"/>
  <c r="M521" i="1"/>
  <c r="N521" i="1"/>
  <c r="O521" i="1"/>
  <c r="P521" i="1"/>
  <c r="Q521" i="1"/>
  <c r="R521" i="1"/>
  <c r="S521" i="1"/>
  <c r="U521" i="1"/>
  <c r="V521" i="1"/>
  <c r="W521" i="1"/>
  <c r="X521" i="1"/>
  <c r="Y521" i="1"/>
  <c r="Z521" i="1"/>
  <c r="AA521" i="1"/>
  <c r="AB521" i="1"/>
  <c r="A522" i="1"/>
  <c r="B522" i="1"/>
  <c r="C522" i="1"/>
  <c r="D522" i="1"/>
  <c r="E522" i="1"/>
  <c r="F522" i="1"/>
  <c r="G522" i="1"/>
  <c r="H522" i="1"/>
  <c r="I522" i="1"/>
  <c r="J522" i="1"/>
  <c r="K522" i="1"/>
  <c r="L522" i="1"/>
  <c r="M522" i="1"/>
  <c r="N522" i="1"/>
  <c r="O522" i="1"/>
  <c r="P522" i="1"/>
  <c r="Q522" i="1"/>
  <c r="R522" i="1"/>
  <c r="S522" i="1"/>
  <c r="U522" i="1"/>
  <c r="V522" i="1"/>
  <c r="W522" i="1"/>
  <c r="X522" i="1"/>
  <c r="Y522" i="1"/>
  <c r="Z522" i="1"/>
  <c r="AA522" i="1"/>
  <c r="AB522" i="1"/>
  <c r="A523" i="1"/>
  <c r="B523" i="1"/>
  <c r="C523" i="1"/>
  <c r="D523" i="1"/>
  <c r="E523" i="1"/>
  <c r="F523" i="1"/>
  <c r="G523" i="1"/>
  <c r="H523" i="1"/>
  <c r="I523" i="1"/>
  <c r="J523" i="1"/>
  <c r="K523" i="1"/>
  <c r="L523" i="1"/>
  <c r="M523" i="1"/>
  <c r="N523" i="1"/>
  <c r="O523" i="1"/>
  <c r="P523" i="1"/>
  <c r="Q523" i="1"/>
  <c r="R523" i="1"/>
  <c r="S523" i="1"/>
  <c r="U523" i="1"/>
  <c r="V523" i="1"/>
  <c r="W523" i="1"/>
  <c r="X523" i="1"/>
  <c r="Y523" i="1"/>
  <c r="Z523" i="1"/>
  <c r="AA523" i="1"/>
  <c r="AB523" i="1"/>
  <c r="A524" i="1"/>
  <c r="B524" i="1"/>
  <c r="C524" i="1"/>
  <c r="D524" i="1"/>
  <c r="E524" i="1"/>
  <c r="F524" i="1"/>
  <c r="G524" i="1"/>
  <c r="H524" i="1"/>
  <c r="I524" i="1"/>
  <c r="J524" i="1"/>
  <c r="K524" i="1"/>
  <c r="L524" i="1"/>
  <c r="M524" i="1"/>
  <c r="N524" i="1"/>
  <c r="O524" i="1"/>
  <c r="P524" i="1"/>
  <c r="Q524" i="1"/>
  <c r="R524" i="1"/>
  <c r="S524" i="1"/>
  <c r="U524" i="1"/>
  <c r="V524" i="1"/>
  <c r="W524" i="1"/>
  <c r="X524" i="1"/>
  <c r="Y524" i="1"/>
  <c r="Z524" i="1"/>
  <c r="AA524" i="1"/>
  <c r="AB524" i="1"/>
  <c r="A525" i="1"/>
  <c r="B525" i="1"/>
  <c r="C525" i="1"/>
  <c r="D525" i="1"/>
  <c r="E525" i="1"/>
  <c r="F525" i="1"/>
  <c r="G525" i="1"/>
  <c r="H525" i="1"/>
  <c r="I525" i="1"/>
  <c r="J525" i="1"/>
  <c r="K525" i="1"/>
  <c r="L525" i="1"/>
  <c r="M525" i="1"/>
  <c r="N525" i="1"/>
  <c r="O525" i="1"/>
  <c r="P525" i="1"/>
  <c r="Q525" i="1"/>
  <c r="R525" i="1"/>
  <c r="S525" i="1"/>
  <c r="U525" i="1"/>
  <c r="V525" i="1"/>
  <c r="W525" i="1"/>
  <c r="X525" i="1"/>
  <c r="Y525" i="1"/>
  <c r="Z525" i="1"/>
  <c r="AA525" i="1"/>
  <c r="AB525" i="1"/>
  <c r="A526" i="1"/>
  <c r="B526" i="1"/>
  <c r="C526" i="1"/>
  <c r="D526" i="1"/>
  <c r="E526" i="1"/>
  <c r="F526" i="1"/>
  <c r="G526" i="1"/>
  <c r="H526" i="1"/>
  <c r="I526" i="1"/>
  <c r="J526" i="1"/>
  <c r="K526" i="1"/>
  <c r="L526" i="1"/>
  <c r="M526" i="1"/>
  <c r="N526" i="1"/>
  <c r="O526" i="1"/>
  <c r="P526" i="1"/>
  <c r="Q526" i="1"/>
  <c r="R526" i="1"/>
  <c r="S526" i="1"/>
  <c r="U526" i="1"/>
  <c r="V526" i="1"/>
  <c r="W526" i="1"/>
  <c r="X526" i="1"/>
  <c r="Y526" i="1"/>
  <c r="Z526" i="1"/>
  <c r="AA526" i="1"/>
  <c r="AB526" i="1"/>
  <c r="A527" i="1"/>
  <c r="B527" i="1"/>
  <c r="C527" i="1"/>
  <c r="D527" i="1"/>
  <c r="E527" i="1"/>
  <c r="F527" i="1"/>
  <c r="G527" i="1"/>
  <c r="H527" i="1"/>
  <c r="I527" i="1"/>
  <c r="J527" i="1"/>
  <c r="K527" i="1"/>
  <c r="L527" i="1"/>
  <c r="M527" i="1"/>
  <c r="N527" i="1"/>
  <c r="O527" i="1"/>
  <c r="P527" i="1"/>
  <c r="Q527" i="1"/>
  <c r="R527" i="1"/>
  <c r="S527" i="1"/>
  <c r="U527" i="1"/>
  <c r="V527" i="1"/>
  <c r="W527" i="1"/>
  <c r="X527" i="1"/>
  <c r="Y527" i="1"/>
  <c r="Z527" i="1"/>
  <c r="AA527" i="1"/>
  <c r="AB527" i="1"/>
  <c r="A528" i="1"/>
  <c r="B528" i="1"/>
  <c r="C528" i="1"/>
  <c r="D528" i="1"/>
  <c r="E528" i="1"/>
  <c r="F528" i="1"/>
  <c r="G528" i="1"/>
  <c r="H528" i="1"/>
  <c r="I528" i="1"/>
  <c r="J528" i="1"/>
  <c r="K528" i="1"/>
  <c r="L528" i="1"/>
  <c r="M528" i="1"/>
  <c r="N528" i="1"/>
  <c r="O528" i="1"/>
  <c r="P528" i="1"/>
  <c r="Q528" i="1"/>
  <c r="R528" i="1"/>
  <c r="S528" i="1"/>
  <c r="U528" i="1"/>
  <c r="V528" i="1"/>
  <c r="W528" i="1"/>
  <c r="X528" i="1"/>
  <c r="Y528" i="1"/>
  <c r="Z528" i="1"/>
  <c r="AA528" i="1"/>
  <c r="AB528" i="1"/>
  <c r="A529" i="1"/>
  <c r="B529" i="1"/>
  <c r="C529" i="1"/>
  <c r="D529" i="1"/>
  <c r="E529" i="1"/>
  <c r="F529" i="1"/>
  <c r="G529" i="1"/>
  <c r="H529" i="1"/>
  <c r="I529" i="1"/>
  <c r="J529" i="1"/>
  <c r="K529" i="1"/>
  <c r="L529" i="1"/>
  <c r="M529" i="1"/>
  <c r="N529" i="1"/>
  <c r="O529" i="1"/>
  <c r="P529" i="1"/>
  <c r="Q529" i="1"/>
  <c r="R529" i="1"/>
  <c r="S529" i="1"/>
  <c r="U529" i="1"/>
  <c r="V529" i="1"/>
  <c r="W529" i="1"/>
  <c r="X529" i="1"/>
  <c r="Y529" i="1"/>
  <c r="Z529" i="1"/>
  <c r="AA529" i="1"/>
  <c r="AB529" i="1"/>
  <c r="A530" i="1"/>
  <c r="B530" i="1"/>
  <c r="C530" i="1"/>
  <c r="D530" i="1"/>
  <c r="E530" i="1"/>
  <c r="F530" i="1"/>
  <c r="G530" i="1"/>
  <c r="H530" i="1"/>
  <c r="I530" i="1"/>
  <c r="J530" i="1"/>
  <c r="K530" i="1"/>
  <c r="L530" i="1"/>
  <c r="M530" i="1"/>
  <c r="N530" i="1"/>
  <c r="O530" i="1"/>
  <c r="P530" i="1"/>
  <c r="Q530" i="1"/>
  <c r="R530" i="1"/>
  <c r="S530" i="1"/>
  <c r="U530" i="1"/>
  <c r="V530" i="1"/>
  <c r="W530" i="1"/>
  <c r="X530" i="1"/>
  <c r="Y530" i="1"/>
  <c r="Z530" i="1"/>
  <c r="AA530" i="1"/>
  <c r="AB530" i="1"/>
  <c r="A531" i="1"/>
  <c r="B531" i="1"/>
  <c r="C531" i="1"/>
  <c r="D531" i="1"/>
  <c r="E531" i="1"/>
  <c r="F531" i="1"/>
  <c r="G531" i="1"/>
  <c r="H531" i="1"/>
  <c r="I531" i="1"/>
  <c r="J531" i="1"/>
  <c r="K531" i="1"/>
  <c r="L531" i="1"/>
  <c r="M531" i="1"/>
  <c r="N531" i="1"/>
  <c r="O531" i="1"/>
  <c r="P531" i="1"/>
  <c r="Q531" i="1"/>
  <c r="R531" i="1"/>
  <c r="S531" i="1"/>
  <c r="U531" i="1"/>
  <c r="V531" i="1"/>
  <c r="W531" i="1"/>
  <c r="X531" i="1"/>
  <c r="Y531" i="1"/>
  <c r="Z531" i="1"/>
  <c r="AA531" i="1"/>
  <c r="AB531" i="1"/>
  <c r="A532" i="1"/>
  <c r="B532" i="1"/>
  <c r="C532" i="1"/>
  <c r="D532" i="1"/>
  <c r="E532" i="1"/>
  <c r="F532" i="1"/>
  <c r="G532" i="1"/>
  <c r="H532" i="1"/>
  <c r="I532" i="1"/>
  <c r="J532" i="1"/>
  <c r="K532" i="1"/>
  <c r="L532" i="1"/>
  <c r="M532" i="1"/>
  <c r="N532" i="1"/>
  <c r="O532" i="1"/>
  <c r="P532" i="1"/>
  <c r="Q532" i="1"/>
  <c r="R532" i="1"/>
  <c r="S532" i="1"/>
  <c r="U532" i="1"/>
  <c r="V532" i="1"/>
  <c r="W532" i="1"/>
  <c r="X532" i="1"/>
  <c r="Y532" i="1"/>
  <c r="Z532" i="1"/>
  <c r="AA532" i="1"/>
  <c r="AB532" i="1"/>
  <c r="A533" i="1"/>
  <c r="B533" i="1"/>
  <c r="C533" i="1"/>
  <c r="D533" i="1"/>
  <c r="E533" i="1"/>
  <c r="F533" i="1"/>
  <c r="G533" i="1"/>
  <c r="H533" i="1"/>
  <c r="I533" i="1"/>
  <c r="J533" i="1"/>
  <c r="K533" i="1"/>
  <c r="L533" i="1"/>
  <c r="M533" i="1"/>
  <c r="N533" i="1"/>
  <c r="O533" i="1"/>
  <c r="P533" i="1"/>
  <c r="Q533" i="1"/>
  <c r="R533" i="1"/>
  <c r="S533" i="1"/>
  <c r="U533" i="1"/>
  <c r="V533" i="1"/>
  <c r="W533" i="1"/>
  <c r="X533" i="1"/>
  <c r="Y533" i="1"/>
  <c r="Z533" i="1"/>
  <c r="AA533" i="1"/>
  <c r="AB533" i="1"/>
  <c r="A534" i="1"/>
  <c r="B534" i="1"/>
  <c r="C534" i="1"/>
  <c r="D534" i="1"/>
  <c r="E534" i="1"/>
  <c r="F534" i="1"/>
  <c r="G534" i="1"/>
  <c r="H534" i="1"/>
  <c r="I534" i="1"/>
  <c r="J534" i="1"/>
  <c r="K534" i="1"/>
  <c r="L534" i="1"/>
  <c r="M534" i="1"/>
  <c r="N534" i="1"/>
  <c r="O534" i="1"/>
  <c r="P534" i="1"/>
  <c r="Q534" i="1"/>
  <c r="R534" i="1"/>
  <c r="S534" i="1"/>
  <c r="U534" i="1"/>
  <c r="V534" i="1"/>
  <c r="W534" i="1"/>
  <c r="X534" i="1"/>
  <c r="Y534" i="1"/>
  <c r="Z534" i="1"/>
  <c r="AA534" i="1"/>
  <c r="AB534" i="1"/>
  <c r="A535" i="1"/>
  <c r="B535" i="1"/>
  <c r="C535" i="1"/>
  <c r="D535" i="1"/>
  <c r="E535" i="1"/>
  <c r="F535" i="1"/>
  <c r="G535" i="1"/>
  <c r="H535" i="1"/>
  <c r="I535" i="1"/>
  <c r="J535" i="1"/>
  <c r="K535" i="1"/>
  <c r="L535" i="1"/>
  <c r="M535" i="1"/>
  <c r="N535" i="1"/>
  <c r="O535" i="1"/>
  <c r="P535" i="1"/>
  <c r="Q535" i="1"/>
  <c r="R535" i="1"/>
  <c r="S535" i="1"/>
  <c r="U535" i="1"/>
  <c r="V535" i="1"/>
  <c r="W535" i="1"/>
  <c r="X535" i="1"/>
  <c r="Y535" i="1"/>
  <c r="Z535" i="1"/>
  <c r="AA535" i="1"/>
  <c r="AB535" i="1"/>
  <c r="A536" i="1"/>
  <c r="B536" i="1"/>
  <c r="C536" i="1"/>
  <c r="D536" i="1"/>
  <c r="E536" i="1"/>
  <c r="F536" i="1"/>
  <c r="G536" i="1"/>
  <c r="H536" i="1"/>
  <c r="I536" i="1"/>
  <c r="J536" i="1"/>
  <c r="K536" i="1"/>
  <c r="L536" i="1"/>
  <c r="M536" i="1"/>
  <c r="N536" i="1"/>
  <c r="O536" i="1"/>
  <c r="P536" i="1"/>
  <c r="Q536" i="1"/>
  <c r="R536" i="1"/>
  <c r="S536" i="1"/>
  <c r="U536" i="1"/>
  <c r="V536" i="1"/>
  <c r="W536" i="1"/>
  <c r="X536" i="1"/>
  <c r="Y536" i="1"/>
  <c r="Z536" i="1"/>
  <c r="AA536" i="1"/>
  <c r="AB536" i="1"/>
  <c r="A537" i="1"/>
  <c r="B537" i="1"/>
  <c r="C537" i="1"/>
  <c r="D537" i="1"/>
  <c r="E537" i="1"/>
  <c r="F537" i="1"/>
  <c r="G537" i="1"/>
  <c r="H537" i="1"/>
  <c r="I537" i="1"/>
  <c r="J537" i="1"/>
  <c r="K537" i="1"/>
  <c r="L537" i="1"/>
  <c r="M537" i="1"/>
  <c r="N537" i="1"/>
  <c r="O537" i="1"/>
  <c r="P537" i="1"/>
  <c r="Q537" i="1"/>
  <c r="R537" i="1"/>
  <c r="S537" i="1"/>
  <c r="U537" i="1"/>
  <c r="V537" i="1"/>
  <c r="W537" i="1"/>
  <c r="X537" i="1"/>
  <c r="Y537" i="1"/>
  <c r="Z537" i="1"/>
  <c r="AA537" i="1"/>
  <c r="AB537" i="1"/>
  <c r="A538" i="1"/>
  <c r="B538" i="1"/>
  <c r="C538" i="1"/>
  <c r="D538" i="1"/>
  <c r="E538" i="1"/>
  <c r="F538" i="1"/>
  <c r="G538" i="1"/>
  <c r="H538" i="1"/>
  <c r="I538" i="1"/>
  <c r="J538" i="1"/>
  <c r="K538" i="1"/>
  <c r="L538" i="1"/>
  <c r="M538" i="1"/>
  <c r="N538" i="1"/>
  <c r="O538" i="1"/>
  <c r="P538" i="1"/>
  <c r="Q538" i="1"/>
  <c r="R538" i="1"/>
  <c r="S538" i="1"/>
  <c r="U538" i="1"/>
  <c r="V538" i="1"/>
  <c r="W538" i="1"/>
  <c r="X538" i="1"/>
  <c r="Y538" i="1"/>
  <c r="Z538" i="1"/>
  <c r="AA538" i="1"/>
  <c r="AB538" i="1"/>
  <c r="A539" i="1"/>
  <c r="B539" i="1"/>
  <c r="C539" i="1"/>
  <c r="D539" i="1"/>
  <c r="E539" i="1"/>
  <c r="F539" i="1"/>
  <c r="G539" i="1"/>
  <c r="H539" i="1"/>
  <c r="I539" i="1"/>
  <c r="J539" i="1"/>
  <c r="K539" i="1"/>
  <c r="L539" i="1"/>
  <c r="M539" i="1"/>
  <c r="N539" i="1"/>
  <c r="O539" i="1"/>
  <c r="P539" i="1"/>
  <c r="Q539" i="1"/>
  <c r="R539" i="1"/>
  <c r="S539" i="1"/>
  <c r="U539" i="1"/>
  <c r="V539" i="1"/>
  <c r="W539" i="1"/>
  <c r="X539" i="1"/>
  <c r="Y539" i="1"/>
  <c r="Z539" i="1"/>
  <c r="AA539" i="1"/>
  <c r="AB539" i="1"/>
  <c r="A540" i="1"/>
  <c r="B540" i="1"/>
  <c r="C540" i="1"/>
  <c r="D540" i="1"/>
  <c r="E540" i="1"/>
  <c r="F540" i="1"/>
  <c r="G540" i="1"/>
  <c r="H540" i="1"/>
  <c r="I540" i="1"/>
  <c r="J540" i="1"/>
  <c r="K540" i="1"/>
  <c r="L540" i="1"/>
  <c r="M540" i="1"/>
  <c r="N540" i="1"/>
  <c r="O540" i="1"/>
  <c r="P540" i="1"/>
  <c r="Q540" i="1"/>
  <c r="R540" i="1"/>
  <c r="S540" i="1"/>
  <c r="U540" i="1"/>
  <c r="V540" i="1"/>
  <c r="W540" i="1"/>
  <c r="X540" i="1"/>
  <c r="Y540" i="1"/>
  <c r="Z540" i="1"/>
  <c r="AA540" i="1"/>
  <c r="AB540" i="1"/>
  <c r="A541" i="1"/>
  <c r="B541" i="1"/>
  <c r="C541" i="1"/>
  <c r="D541" i="1"/>
  <c r="E541" i="1"/>
  <c r="F541" i="1"/>
  <c r="G541" i="1"/>
  <c r="H541" i="1"/>
  <c r="I541" i="1"/>
  <c r="J541" i="1"/>
  <c r="K541" i="1"/>
  <c r="L541" i="1"/>
  <c r="M541" i="1"/>
  <c r="N541" i="1"/>
  <c r="O541" i="1"/>
  <c r="P541" i="1"/>
  <c r="Q541" i="1"/>
  <c r="R541" i="1"/>
  <c r="S541" i="1"/>
  <c r="U541" i="1"/>
  <c r="V541" i="1"/>
  <c r="W541" i="1"/>
  <c r="X541" i="1"/>
  <c r="Y541" i="1"/>
  <c r="Z541" i="1"/>
  <c r="AA541" i="1"/>
  <c r="AB541" i="1"/>
  <c r="A542" i="1"/>
  <c r="B542" i="1"/>
  <c r="C542" i="1"/>
  <c r="D542" i="1"/>
  <c r="E542" i="1"/>
  <c r="F542" i="1"/>
  <c r="G542" i="1"/>
  <c r="H542" i="1"/>
  <c r="I542" i="1"/>
  <c r="J542" i="1"/>
  <c r="K542" i="1"/>
  <c r="L542" i="1"/>
  <c r="M542" i="1"/>
  <c r="N542" i="1"/>
  <c r="O542" i="1"/>
  <c r="P542" i="1"/>
  <c r="Q542" i="1"/>
  <c r="R542" i="1"/>
  <c r="S542" i="1"/>
  <c r="U542" i="1"/>
  <c r="V542" i="1"/>
  <c r="W542" i="1"/>
  <c r="X542" i="1"/>
  <c r="Y542" i="1"/>
  <c r="Z542" i="1"/>
  <c r="AA542" i="1"/>
  <c r="AB542" i="1"/>
  <c r="A543" i="1"/>
  <c r="B543" i="1"/>
  <c r="C543" i="1"/>
  <c r="D543" i="1"/>
  <c r="E543" i="1"/>
  <c r="F543" i="1"/>
  <c r="G543" i="1"/>
  <c r="H543" i="1"/>
  <c r="I543" i="1"/>
  <c r="J543" i="1"/>
  <c r="K543" i="1"/>
  <c r="L543" i="1"/>
  <c r="M543" i="1"/>
  <c r="N543" i="1"/>
  <c r="O543" i="1"/>
  <c r="P543" i="1"/>
  <c r="Q543" i="1"/>
  <c r="R543" i="1"/>
  <c r="S543" i="1"/>
  <c r="U543" i="1"/>
  <c r="V543" i="1"/>
  <c r="W543" i="1"/>
  <c r="X543" i="1"/>
  <c r="Y543" i="1"/>
  <c r="Z543" i="1"/>
  <c r="AA543" i="1"/>
  <c r="AB543" i="1"/>
  <c r="A544" i="1"/>
  <c r="B544" i="1"/>
  <c r="C544" i="1"/>
  <c r="D544" i="1"/>
  <c r="E544" i="1"/>
  <c r="F544" i="1"/>
  <c r="G544" i="1"/>
  <c r="H544" i="1"/>
  <c r="I544" i="1"/>
  <c r="J544" i="1"/>
  <c r="K544" i="1"/>
  <c r="L544" i="1"/>
  <c r="M544" i="1"/>
  <c r="N544" i="1"/>
  <c r="O544" i="1"/>
  <c r="P544" i="1"/>
  <c r="Q544" i="1"/>
  <c r="R544" i="1"/>
  <c r="S544" i="1"/>
  <c r="U544" i="1"/>
  <c r="V544" i="1"/>
  <c r="W544" i="1"/>
  <c r="X544" i="1"/>
  <c r="Y544" i="1"/>
  <c r="Z544" i="1"/>
  <c r="AA544" i="1"/>
  <c r="AB544" i="1"/>
  <c r="A545" i="1"/>
  <c r="B545" i="1"/>
  <c r="C545" i="1"/>
  <c r="D545" i="1"/>
  <c r="E545" i="1"/>
  <c r="F545" i="1"/>
  <c r="G545" i="1"/>
  <c r="H545" i="1"/>
  <c r="I545" i="1"/>
  <c r="J545" i="1"/>
  <c r="K545" i="1"/>
  <c r="L545" i="1"/>
  <c r="M545" i="1"/>
  <c r="N545" i="1"/>
  <c r="O545" i="1"/>
  <c r="P545" i="1"/>
  <c r="Q545" i="1"/>
  <c r="R545" i="1"/>
  <c r="S545" i="1"/>
  <c r="U545" i="1"/>
  <c r="V545" i="1"/>
  <c r="W545" i="1"/>
  <c r="X545" i="1"/>
  <c r="Y545" i="1"/>
  <c r="Z545" i="1"/>
  <c r="AA545" i="1"/>
  <c r="AB545" i="1"/>
  <c r="A546" i="1"/>
  <c r="B546" i="1"/>
  <c r="C546" i="1"/>
  <c r="D546" i="1"/>
  <c r="E546" i="1"/>
  <c r="F546" i="1"/>
  <c r="G546" i="1"/>
  <c r="H546" i="1"/>
  <c r="I546" i="1"/>
  <c r="J546" i="1"/>
  <c r="K546" i="1"/>
  <c r="L546" i="1"/>
  <c r="M546" i="1"/>
  <c r="N546" i="1"/>
  <c r="O546" i="1"/>
  <c r="P546" i="1"/>
  <c r="Q546" i="1"/>
  <c r="R546" i="1"/>
  <c r="S546" i="1"/>
  <c r="U546" i="1"/>
  <c r="V546" i="1"/>
  <c r="W546" i="1"/>
  <c r="X546" i="1"/>
  <c r="Y546" i="1"/>
  <c r="Z546" i="1"/>
  <c r="AA546" i="1"/>
  <c r="AB546" i="1"/>
  <c r="A547" i="1"/>
  <c r="B547" i="1"/>
  <c r="C547" i="1"/>
  <c r="D547" i="1"/>
  <c r="E547" i="1"/>
  <c r="F547" i="1"/>
  <c r="G547" i="1"/>
  <c r="H547" i="1"/>
  <c r="I547" i="1"/>
  <c r="J547" i="1"/>
  <c r="K547" i="1"/>
  <c r="L547" i="1"/>
  <c r="M547" i="1"/>
  <c r="N547" i="1"/>
  <c r="O547" i="1"/>
  <c r="P547" i="1"/>
  <c r="Q547" i="1"/>
  <c r="R547" i="1"/>
  <c r="S547" i="1"/>
  <c r="U547" i="1"/>
  <c r="V547" i="1"/>
  <c r="W547" i="1"/>
  <c r="X547" i="1"/>
  <c r="Y547" i="1"/>
  <c r="Z547" i="1"/>
  <c r="AA547" i="1"/>
  <c r="AB547" i="1"/>
  <c r="A548" i="1"/>
  <c r="B548" i="1"/>
  <c r="C548" i="1"/>
  <c r="D548" i="1"/>
  <c r="E548" i="1"/>
  <c r="F548" i="1"/>
  <c r="G548" i="1"/>
  <c r="H548" i="1"/>
  <c r="I548" i="1"/>
  <c r="J548" i="1"/>
  <c r="K548" i="1"/>
  <c r="L548" i="1"/>
  <c r="M548" i="1"/>
  <c r="N548" i="1"/>
  <c r="O548" i="1"/>
  <c r="P548" i="1"/>
  <c r="Q548" i="1"/>
  <c r="R548" i="1"/>
  <c r="S548" i="1"/>
  <c r="U548" i="1"/>
  <c r="V548" i="1"/>
  <c r="W548" i="1"/>
  <c r="X548" i="1"/>
  <c r="Y548" i="1"/>
  <c r="Z548" i="1"/>
  <c r="AA548" i="1"/>
  <c r="AB548" i="1"/>
  <c r="A549" i="1"/>
  <c r="B549" i="1"/>
  <c r="C549" i="1"/>
  <c r="D549" i="1"/>
  <c r="E549" i="1"/>
  <c r="F549" i="1"/>
  <c r="G549" i="1"/>
  <c r="H549" i="1"/>
  <c r="I549" i="1"/>
  <c r="J549" i="1"/>
  <c r="K549" i="1"/>
  <c r="L549" i="1"/>
  <c r="M549" i="1"/>
  <c r="N549" i="1"/>
  <c r="O549" i="1"/>
  <c r="P549" i="1"/>
  <c r="Q549" i="1"/>
  <c r="R549" i="1"/>
  <c r="S549" i="1"/>
  <c r="U549" i="1"/>
  <c r="V549" i="1"/>
  <c r="W549" i="1"/>
  <c r="X549" i="1"/>
  <c r="Y549" i="1"/>
  <c r="Z549" i="1"/>
  <c r="AA549" i="1"/>
  <c r="AB549" i="1"/>
  <c r="A550" i="1"/>
  <c r="B550" i="1"/>
  <c r="C550" i="1"/>
  <c r="D550" i="1"/>
  <c r="E550" i="1"/>
  <c r="F550" i="1"/>
  <c r="G550" i="1"/>
  <c r="H550" i="1"/>
  <c r="I550" i="1"/>
  <c r="J550" i="1"/>
  <c r="K550" i="1"/>
  <c r="L550" i="1"/>
  <c r="M550" i="1"/>
  <c r="N550" i="1"/>
  <c r="O550" i="1"/>
  <c r="P550" i="1"/>
  <c r="Q550" i="1"/>
  <c r="R550" i="1"/>
  <c r="S550" i="1"/>
  <c r="U550" i="1"/>
  <c r="V550" i="1"/>
  <c r="W550" i="1"/>
  <c r="X550" i="1"/>
  <c r="Y550" i="1"/>
  <c r="Z550" i="1"/>
  <c r="AA550" i="1"/>
  <c r="AB550" i="1"/>
  <c r="A551" i="1"/>
  <c r="B551" i="1"/>
  <c r="C551" i="1"/>
  <c r="D551" i="1"/>
  <c r="E551" i="1"/>
  <c r="F551" i="1"/>
  <c r="G551" i="1"/>
  <c r="H551" i="1"/>
  <c r="I551" i="1"/>
  <c r="J551" i="1"/>
  <c r="K551" i="1"/>
  <c r="L551" i="1"/>
  <c r="M551" i="1"/>
  <c r="N551" i="1"/>
  <c r="O551" i="1"/>
  <c r="P551" i="1"/>
  <c r="Q551" i="1"/>
  <c r="R551" i="1"/>
  <c r="S551" i="1"/>
  <c r="U551" i="1"/>
  <c r="V551" i="1"/>
  <c r="W551" i="1"/>
  <c r="X551" i="1"/>
  <c r="Y551" i="1"/>
  <c r="Z551" i="1"/>
  <c r="AA551" i="1"/>
  <c r="AB551" i="1"/>
  <c r="A552" i="1"/>
  <c r="B552" i="1"/>
  <c r="C552" i="1"/>
  <c r="D552" i="1"/>
  <c r="E552" i="1"/>
  <c r="F552" i="1"/>
  <c r="G552" i="1"/>
  <c r="H552" i="1"/>
  <c r="I552" i="1"/>
  <c r="J552" i="1"/>
  <c r="K552" i="1"/>
  <c r="L552" i="1"/>
  <c r="M552" i="1"/>
  <c r="N552" i="1"/>
  <c r="O552" i="1"/>
  <c r="P552" i="1"/>
  <c r="Q552" i="1"/>
  <c r="R552" i="1"/>
  <c r="S552" i="1"/>
  <c r="U552" i="1"/>
  <c r="V552" i="1"/>
  <c r="W552" i="1"/>
  <c r="X552" i="1"/>
  <c r="Y552" i="1"/>
  <c r="Z552" i="1"/>
  <c r="AA552" i="1"/>
  <c r="AB552" i="1"/>
  <c r="A553" i="1"/>
  <c r="B553" i="1"/>
  <c r="C553" i="1"/>
  <c r="D553" i="1"/>
  <c r="E553" i="1"/>
  <c r="F553" i="1"/>
  <c r="G553" i="1"/>
  <c r="H553" i="1"/>
  <c r="I553" i="1"/>
  <c r="J553" i="1"/>
  <c r="K553" i="1"/>
  <c r="L553" i="1"/>
  <c r="M553" i="1"/>
  <c r="N553" i="1"/>
  <c r="O553" i="1"/>
  <c r="P553" i="1"/>
  <c r="Q553" i="1"/>
  <c r="R553" i="1"/>
  <c r="S553" i="1"/>
  <c r="U553" i="1"/>
  <c r="V553" i="1"/>
  <c r="W553" i="1"/>
  <c r="X553" i="1"/>
  <c r="Y553" i="1"/>
  <c r="Z553" i="1"/>
  <c r="AA553" i="1"/>
  <c r="AB553" i="1"/>
  <c r="A554" i="1"/>
  <c r="B554" i="1"/>
  <c r="C554" i="1"/>
  <c r="D554" i="1"/>
  <c r="E554" i="1"/>
  <c r="F554" i="1"/>
  <c r="G554" i="1"/>
  <c r="H554" i="1"/>
  <c r="I554" i="1"/>
  <c r="J554" i="1"/>
  <c r="K554" i="1"/>
  <c r="L554" i="1"/>
  <c r="M554" i="1"/>
  <c r="N554" i="1"/>
  <c r="O554" i="1"/>
  <c r="P554" i="1"/>
  <c r="Q554" i="1"/>
  <c r="R554" i="1"/>
  <c r="S554" i="1"/>
  <c r="U554" i="1"/>
  <c r="V554" i="1"/>
  <c r="W554" i="1"/>
  <c r="X554" i="1"/>
  <c r="Y554" i="1"/>
  <c r="Z554" i="1"/>
  <c r="AA554" i="1"/>
  <c r="AB554" i="1"/>
  <c r="A555" i="1"/>
  <c r="B555" i="1"/>
  <c r="C555" i="1"/>
  <c r="D555" i="1"/>
  <c r="E555" i="1"/>
  <c r="F555" i="1"/>
  <c r="G555" i="1"/>
  <c r="H555" i="1"/>
  <c r="I555" i="1"/>
  <c r="J555" i="1"/>
  <c r="K555" i="1"/>
  <c r="L555" i="1"/>
  <c r="M555" i="1"/>
  <c r="N555" i="1"/>
  <c r="O555" i="1"/>
  <c r="P555" i="1"/>
  <c r="Q555" i="1"/>
  <c r="R555" i="1"/>
  <c r="S555" i="1"/>
  <c r="U555" i="1"/>
  <c r="V555" i="1"/>
  <c r="W555" i="1"/>
  <c r="X555" i="1"/>
  <c r="Y555" i="1"/>
  <c r="Z555" i="1"/>
  <c r="AA555" i="1"/>
  <c r="AB555" i="1"/>
  <c r="A556" i="1"/>
  <c r="B556" i="1"/>
  <c r="C556" i="1"/>
  <c r="D556" i="1"/>
  <c r="E556" i="1"/>
  <c r="F556" i="1"/>
  <c r="G556" i="1"/>
  <c r="H556" i="1"/>
  <c r="I556" i="1"/>
  <c r="J556" i="1"/>
  <c r="K556" i="1"/>
  <c r="L556" i="1"/>
  <c r="M556" i="1"/>
  <c r="N556" i="1"/>
  <c r="O556" i="1"/>
  <c r="P556" i="1"/>
  <c r="Q556" i="1"/>
  <c r="R556" i="1"/>
  <c r="S556" i="1"/>
  <c r="U556" i="1"/>
  <c r="V556" i="1"/>
  <c r="W556" i="1"/>
  <c r="X556" i="1"/>
  <c r="Y556" i="1"/>
  <c r="Z556" i="1"/>
  <c r="AA556" i="1"/>
  <c r="AB556" i="1"/>
  <c r="A557" i="1"/>
  <c r="B557" i="1"/>
  <c r="C557" i="1"/>
  <c r="D557" i="1"/>
  <c r="E557" i="1"/>
  <c r="F557" i="1"/>
  <c r="G557" i="1"/>
  <c r="H557" i="1"/>
  <c r="I557" i="1"/>
  <c r="J557" i="1"/>
  <c r="K557" i="1"/>
  <c r="L557" i="1"/>
  <c r="M557" i="1"/>
  <c r="N557" i="1"/>
  <c r="O557" i="1"/>
  <c r="P557" i="1"/>
  <c r="Q557" i="1"/>
  <c r="R557" i="1"/>
  <c r="S557" i="1"/>
  <c r="U557" i="1"/>
  <c r="V557" i="1"/>
  <c r="W557" i="1"/>
  <c r="X557" i="1"/>
  <c r="Y557" i="1"/>
  <c r="Z557" i="1"/>
  <c r="AA557" i="1"/>
  <c r="AB557" i="1"/>
  <c r="A558" i="1"/>
  <c r="B558" i="1"/>
  <c r="C558" i="1"/>
  <c r="D558" i="1"/>
  <c r="E558" i="1"/>
  <c r="F558" i="1"/>
  <c r="G558" i="1"/>
  <c r="H558" i="1"/>
  <c r="I558" i="1"/>
  <c r="J558" i="1"/>
  <c r="K558" i="1"/>
  <c r="L558" i="1"/>
  <c r="M558" i="1"/>
  <c r="N558" i="1"/>
  <c r="O558" i="1"/>
  <c r="P558" i="1"/>
  <c r="Q558" i="1"/>
  <c r="R558" i="1"/>
  <c r="S558" i="1"/>
  <c r="U558" i="1"/>
  <c r="V558" i="1"/>
  <c r="W558" i="1"/>
  <c r="X558" i="1"/>
  <c r="Y558" i="1"/>
  <c r="Z558" i="1"/>
  <c r="AA558" i="1"/>
  <c r="AB558" i="1"/>
  <c r="A559" i="1"/>
  <c r="B559" i="1"/>
  <c r="C559" i="1"/>
  <c r="D559" i="1"/>
  <c r="E559" i="1"/>
  <c r="F559" i="1"/>
  <c r="G559" i="1"/>
  <c r="H559" i="1"/>
  <c r="I559" i="1"/>
  <c r="J559" i="1"/>
  <c r="K559" i="1"/>
  <c r="L559" i="1"/>
  <c r="M559" i="1"/>
  <c r="N559" i="1"/>
  <c r="O559" i="1"/>
  <c r="P559" i="1"/>
  <c r="Q559" i="1"/>
  <c r="R559" i="1"/>
  <c r="S559" i="1"/>
  <c r="U559" i="1"/>
  <c r="V559" i="1"/>
  <c r="W559" i="1"/>
  <c r="X559" i="1"/>
  <c r="Y559" i="1"/>
  <c r="Z559" i="1"/>
  <c r="AA559" i="1"/>
  <c r="AB559" i="1"/>
  <c r="A560" i="1"/>
  <c r="B560" i="1"/>
  <c r="C560" i="1"/>
  <c r="D560" i="1"/>
  <c r="E560" i="1"/>
  <c r="F560" i="1"/>
  <c r="G560" i="1"/>
  <c r="H560" i="1"/>
  <c r="I560" i="1"/>
  <c r="J560" i="1"/>
  <c r="K560" i="1"/>
  <c r="L560" i="1"/>
  <c r="M560" i="1"/>
  <c r="N560" i="1"/>
  <c r="O560" i="1"/>
  <c r="P560" i="1"/>
  <c r="Q560" i="1"/>
  <c r="R560" i="1"/>
  <c r="S560" i="1"/>
  <c r="U560" i="1"/>
  <c r="V560" i="1"/>
  <c r="W560" i="1"/>
  <c r="X560" i="1"/>
  <c r="Y560" i="1"/>
  <c r="Z560" i="1"/>
  <c r="AA560" i="1"/>
  <c r="AB560" i="1"/>
  <c r="A561" i="1"/>
  <c r="B561" i="1"/>
  <c r="C561" i="1"/>
  <c r="D561" i="1"/>
  <c r="E561" i="1"/>
  <c r="F561" i="1"/>
  <c r="G561" i="1"/>
  <c r="H561" i="1"/>
  <c r="I561" i="1"/>
  <c r="J561" i="1"/>
  <c r="K561" i="1"/>
  <c r="L561" i="1"/>
  <c r="M561" i="1"/>
  <c r="N561" i="1"/>
  <c r="O561" i="1"/>
  <c r="P561" i="1"/>
  <c r="Q561" i="1"/>
  <c r="R561" i="1"/>
  <c r="S561" i="1"/>
  <c r="U561" i="1"/>
  <c r="V561" i="1"/>
  <c r="W561" i="1"/>
  <c r="X561" i="1"/>
  <c r="Y561" i="1"/>
  <c r="Z561" i="1"/>
  <c r="AA561" i="1"/>
  <c r="AB561" i="1"/>
  <c r="A562" i="1"/>
  <c r="B562" i="1"/>
  <c r="C562" i="1"/>
  <c r="D562" i="1"/>
  <c r="E562" i="1"/>
  <c r="F562" i="1"/>
  <c r="G562" i="1"/>
  <c r="H562" i="1"/>
  <c r="I562" i="1"/>
  <c r="J562" i="1"/>
  <c r="K562" i="1"/>
  <c r="L562" i="1"/>
  <c r="M562" i="1"/>
  <c r="N562" i="1"/>
  <c r="O562" i="1"/>
  <c r="P562" i="1"/>
  <c r="Q562" i="1"/>
  <c r="R562" i="1"/>
  <c r="S562" i="1"/>
  <c r="U562" i="1"/>
  <c r="V562" i="1"/>
  <c r="W562" i="1"/>
  <c r="X562" i="1"/>
  <c r="Y562" i="1"/>
  <c r="Z562" i="1"/>
  <c r="AA562" i="1"/>
  <c r="AB562" i="1"/>
  <c r="A563" i="1"/>
  <c r="B563" i="1"/>
  <c r="C563" i="1"/>
  <c r="D563" i="1"/>
  <c r="E563" i="1"/>
  <c r="F563" i="1"/>
  <c r="G563" i="1"/>
  <c r="H563" i="1"/>
  <c r="I563" i="1"/>
  <c r="J563" i="1"/>
  <c r="K563" i="1"/>
  <c r="L563" i="1"/>
  <c r="M563" i="1"/>
  <c r="N563" i="1"/>
  <c r="O563" i="1"/>
  <c r="P563" i="1"/>
  <c r="Q563" i="1"/>
  <c r="R563" i="1"/>
  <c r="S563" i="1"/>
  <c r="U563" i="1"/>
  <c r="V563" i="1"/>
  <c r="W563" i="1"/>
  <c r="X563" i="1"/>
  <c r="Y563" i="1"/>
  <c r="Z563" i="1"/>
  <c r="AA563" i="1"/>
  <c r="AB563" i="1"/>
  <c r="A564" i="1"/>
  <c r="B564" i="1"/>
  <c r="C564" i="1"/>
  <c r="D564" i="1"/>
  <c r="E564" i="1"/>
  <c r="F564" i="1"/>
  <c r="G564" i="1"/>
  <c r="H564" i="1"/>
  <c r="I564" i="1"/>
  <c r="J564" i="1"/>
  <c r="K564" i="1"/>
  <c r="L564" i="1"/>
  <c r="M564" i="1"/>
  <c r="N564" i="1"/>
  <c r="O564" i="1"/>
  <c r="P564" i="1"/>
  <c r="Q564" i="1"/>
  <c r="R564" i="1"/>
  <c r="S564" i="1"/>
  <c r="U564" i="1"/>
  <c r="V564" i="1"/>
  <c r="W564" i="1"/>
  <c r="X564" i="1"/>
  <c r="Y564" i="1"/>
  <c r="Z564" i="1"/>
  <c r="AA564" i="1"/>
  <c r="AB564" i="1"/>
  <c r="A565" i="1"/>
  <c r="B565" i="1"/>
  <c r="C565" i="1"/>
  <c r="D565" i="1"/>
  <c r="E565" i="1"/>
  <c r="F565" i="1"/>
  <c r="G565" i="1"/>
  <c r="H565" i="1"/>
  <c r="I565" i="1"/>
  <c r="J565" i="1"/>
  <c r="K565" i="1"/>
  <c r="L565" i="1"/>
  <c r="M565" i="1"/>
  <c r="N565" i="1"/>
  <c r="O565" i="1"/>
  <c r="P565" i="1"/>
  <c r="Q565" i="1"/>
  <c r="R565" i="1"/>
  <c r="S565" i="1"/>
  <c r="U565" i="1"/>
  <c r="V565" i="1"/>
  <c r="W565" i="1"/>
  <c r="X565" i="1"/>
  <c r="Y565" i="1"/>
  <c r="Z565" i="1"/>
  <c r="AA565" i="1"/>
  <c r="AB565" i="1"/>
  <c r="A566" i="1"/>
  <c r="B566" i="1"/>
  <c r="C566" i="1"/>
  <c r="D566" i="1"/>
  <c r="E566" i="1"/>
  <c r="F566" i="1"/>
  <c r="G566" i="1"/>
  <c r="H566" i="1"/>
  <c r="I566" i="1"/>
  <c r="J566" i="1"/>
  <c r="K566" i="1"/>
  <c r="L566" i="1"/>
  <c r="M566" i="1"/>
  <c r="N566" i="1"/>
  <c r="O566" i="1"/>
  <c r="P566" i="1"/>
  <c r="Q566" i="1"/>
  <c r="R566" i="1"/>
  <c r="S566" i="1"/>
  <c r="U566" i="1"/>
  <c r="V566" i="1"/>
  <c r="W566" i="1"/>
  <c r="X566" i="1"/>
  <c r="Y566" i="1"/>
  <c r="Z566" i="1"/>
  <c r="AA566" i="1"/>
  <c r="AB566" i="1"/>
  <c r="A567" i="1"/>
  <c r="B567" i="1"/>
  <c r="C567" i="1"/>
  <c r="D567" i="1"/>
  <c r="E567" i="1"/>
  <c r="F567" i="1"/>
  <c r="G567" i="1"/>
  <c r="H567" i="1"/>
  <c r="I567" i="1"/>
  <c r="J567" i="1"/>
  <c r="K567" i="1"/>
  <c r="L567" i="1"/>
  <c r="M567" i="1"/>
  <c r="N567" i="1"/>
  <c r="O567" i="1"/>
  <c r="P567" i="1"/>
  <c r="Q567" i="1"/>
  <c r="R567" i="1"/>
  <c r="S567" i="1"/>
  <c r="U567" i="1"/>
  <c r="V567" i="1"/>
  <c r="W567" i="1"/>
  <c r="X567" i="1"/>
  <c r="Y567" i="1"/>
  <c r="Z567" i="1"/>
  <c r="AA567" i="1"/>
  <c r="AB567" i="1"/>
  <c r="A568" i="1"/>
  <c r="B568" i="1"/>
  <c r="C568" i="1"/>
  <c r="D568" i="1"/>
  <c r="E568" i="1"/>
  <c r="F568" i="1"/>
  <c r="G568" i="1"/>
  <c r="H568" i="1"/>
  <c r="I568" i="1"/>
  <c r="J568" i="1"/>
  <c r="K568" i="1"/>
  <c r="L568" i="1"/>
  <c r="M568" i="1"/>
  <c r="N568" i="1"/>
  <c r="O568" i="1"/>
  <c r="P568" i="1"/>
  <c r="Q568" i="1"/>
  <c r="R568" i="1"/>
  <c r="S568" i="1"/>
  <c r="U568" i="1"/>
  <c r="V568" i="1"/>
  <c r="W568" i="1"/>
  <c r="X568" i="1"/>
  <c r="Y568" i="1"/>
  <c r="Z568" i="1"/>
  <c r="AA568" i="1"/>
  <c r="AB568" i="1"/>
  <c r="A569" i="1"/>
  <c r="B569" i="1"/>
  <c r="C569" i="1"/>
  <c r="D569" i="1"/>
  <c r="E569" i="1"/>
  <c r="F569" i="1"/>
  <c r="G569" i="1"/>
  <c r="H569" i="1"/>
  <c r="I569" i="1"/>
  <c r="J569" i="1"/>
  <c r="K569" i="1"/>
  <c r="L569" i="1"/>
  <c r="M569" i="1"/>
  <c r="N569" i="1"/>
  <c r="O569" i="1"/>
  <c r="P569" i="1"/>
  <c r="Q569" i="1"/>
  <c r="R569" i="1"/>
  <c r="S569" i="1"/>
  <c r="U569" i="1"/>
  <c r="V569" i="1"/>
  <c r="W569" i="1"/>
  <c r="X569" i="1"/>
  <c r="Y569" i="1"/>
  <c r="Z569" i="1"/>
  <c r="AA569" i="1"/>
  <c r="AB569" i="1"/>
  <c r="A570" i="1"/>
  <c r="B570" i="1"/>
  <c r="C570" i="1"/>
  <c r="D570" i="1"/>
  <c r="E570" i="1"/>
  <c r="F570" i="1"/>
  <c r="G570" i="1"/>
  <c r="H570" i="1"/>
  <c r="I570" i="1"/>
  <c r="J570" i="1"/>
  <c r="K570" i="1"/>
  <c r="L570" i="1"/>
  <c r="M570" i="1"/>
  <c r="N570" i="1"/>
  <c r="O570" i="1"/>
  <c r="P570" i="1"/>
  <c r="Q570" i="1"/>
  <c r="R570" i="1"/>
  <c r="S570" i="1"/>
  <c r="U570" i="1"/>
  <c r="V570" i="1"/>
  <c r="W570" i="1"/>
  <c r="X570" i="1"/>
  <c r="Y570" i="1"/>
  <c r="Z570" i="1"/>
  <c r="AA570" i="1"/>
  <c r="AB570" i="1"/>
  <c r="A571" i="1"/>
  <c r="B571" i="1"/>
  <c r="C571" i="1"/>
  <c r="D571" i="1"/>
  <c r="E571" i="1"/>
  <c r="F571" i="1"/>
  <c r="G571" i="1"/>
  <c r="H571" i="1"/>
  <c r="I571" i="1"/>
  <c r="J571" i="1"/>
  <c r="K571" i="1"/>
  <c r="L571" i="1"/>
  <c r="M571" i="1"/>
  <c r="N571" i="1"/>
  <c r="O571" i="1"/>
  <c r="P571" i="1"/>
  <c r="Q571" i="1"/>
  <c r="R571" i="1"/>
  <c r="S571" i="1"/>
  <c r="U571" i="1"/>
  <c r="V571" i="1"/>
  <c r="W571" i="1"/>
  <c r="X571" i="1"/>
  <c r="Y571" i="1"/>
  <c r="Z571" i="1"/>
  <c r="AA571" i="1"/>
  <c r="AB571" i="1"/>
  <c r="A572" i="1"/>
  <c r="B572" i="1"/>
  <c r="C572" i="1"/>
  <c r="D572" i="1"/>
  <c r="E572" i="1"/>
  <c r="F572" i="1"/>
  <c r="G572" i="1"/>
  <c r="H572" i="1"/>
  <c r="I572" i="1"/>
  <c r="J572" i="1"/>
  <c r="K572" i="1"/>
  <c r="L572" i="1"/>
  <c r="M572" i="1"/>
  <c r="N572" i="1"/>
  <c r="O572" i="1"/>
  <c r="P572" i="1"/>
  <c r="Q572" i="1"/>
  <c r="R572" i="1"/>
  <c r="S572" i="1"/>
  <c r="U572" i="1"/>
  <c r="V572" i="1"/>
  <c r="W572" i="1"/>
  <c r="X572" i="1"/>
  <c r="Y572" i="1"/>
  <c r="Z572" i="1"/>
  <c r="AA572" i="1"/>
  <c r="AB572" i="1"/>
  <c r="A573" i="1"/>
  <c r="B573" i="1"/>
  <c r="C573" i="1"/>
  <c r="D573" i="1"/>
  <c r="E573" i="1"/>
  <c r="F573" i="1"/>
  <c r="G573" i="1"/>
  <c r="H573" i="1"/>
  <c r="I573" i="1"/>
  <c r="J573" i="1"/>
  <c r="K573" i="1"/>
  <c r="L573" i="1"/>
  <c r="M573" i="1"/>
  <c r="N573" i="1"/>
  <c r="O573" i="1"/>
  <c r="P573" i="1"/>
  <c r="Q573" i="1"/>
  <c r="R573" i="1"/>
  <c r="S573" i="1"/>
  <c r="U573" i="1"/>
  <c r="V573" i="1"/>
  <c r="W573" i="1"/>
  <c r="X573" i="1"/>
  <c r="Y573" i="1"/>
  <c r="Z573" i="1"/>
  <c r="AA573" i="1"/>
  <c r="AB573" i="1"/>
  <c r="A574" i="1"/>
  <c r="B574" i="1"/>
  <c r="C574" i="1"/>
  <c r="D574" i="1"/>
  <c r="E574" i="1"/>
  <c r="F574" i="1"/>
  <c r="G574" i="1"/>
  <c r="H574" i="1"/>
  <c r="I574" i="1"/>
  <c r="J574" i="1"/>
  <c r="K574" i="1"/>
  <c r="L574" i="1"/>
  <c r="M574" i="1"/>
  <c r="N574" i="1"/>
  <c r="O574" i="1"/>
  <c r="P574" i="1"/>
  <c r="Q574" i="1"/>
  <c r="R574" i="1"/>
  <c r="S574" i="1"/>
  <c r="U574" i="1"/>
  <c r="V574" i="1"/>
  <c r="W574" i="1"/>
  <c r="X574" i="1"/>
  <c r="Y574" i="1"/>
  <c r="Z574" i="1"/>
  <c r="AA574" i="1"/>
  <c r="AB574" i="1"/>
  <c r="A575" i="1"/>
  <c r="B575" i="1"/>
  <c r="C575" i="1"/>
  <c r="D575" i="1"/>
  <c r="E575" i="1"/>
  <c r="F575" i="1"/>
  <c r="G575" i="1"/>
  <c r="H575" i="1"/>
  <c r="I575" i="1"/>
  <c r="J575" i="1"/>
  <c r="K575" i="1"/>
  <c r="L575" i="1"/>
  <c r="M575" i="1"/>
  <c r="N575" i="1"/>
  <c r="O575" i="1"/>
  <c r="P575" i="1"/>
  <c r="Q575" i="1"/>
  <c r="R575" i="1"/>
  <c r="S575" i="1"/>
  <c r="U575" i="1"/>
  <c r="V575" i="1"/>
  <c r="W575" i="1"/>
  <c r="X575" i="1"/>
  <c r="Y575" i="1"/>
  <c r="Z575" i="1"/>
  <c r="AA575" i="1"/>
  <c r="AB575" i="1"/>
  <c r="A576" i="1"/>
  <c r="B576" i="1"/>
  <c r="C576" i="1"/>
  <c r="D576" i="1"/>
  <c r="E576" i="1"/>
  <c r="F576" i="1"/>
  <c r="G576" i="1"/>
  <c r="H576" i="1"/>
  <c r="I576" i="1"/>
  <c r="J576" i="1"/>
  <c r="K576" i="1"/>
  <c r="L576" i="1"/>
  <c r="M576" i="1"/>
  <c r="N576" i="1"/>
  <c r="O576" i="1"/>
  <c r="P576" i="1"/>
  <c r="Q576" i="1"/>
  <c r="R576" i="1"/>
  <c r="S576" i="1"/>
  <c r="U576" i="1"/>
  <c r="V576" i="1"/>
  <c r="W576" i="1"/>
  <c r="X576" i="1"/>
  <c r="Y576" i="1"/>
  <c r="Z576" i="1"/>
  <c r="AA576" i="1"/>
  <c r="AB576" i="1"/>
  <c r="A577" i="1"/>
  <c r="B577" i="1"/>
  <c r="C577" i="1"/>
  <c r="D577" i="1"/>
  <c r="E577" i="1"/>
  <c r="F577" i="1"/>
  <c r="G577" i="1"/>
  <c r="H577" i="1"/>
  <c r="I577" i="1"/>
  <c r="J577" i="1"/>
  <c r="K577" i="1"/>
  <c r="L577" i="1"/>
  <c r="M577" i="1"/>
  <c r="N577" i="1"/>
  <c r="O577" i="1"/>
  <c r="P577" i="1"/>
  <c r="Q577" i="1"/>
  <c r="R577" i="1"/>
  <c r="S577" i="1"/>
  <c r="U577" i="1"/>
  <c r="V577" i="1"/>
  <c r="W577" i="1"/>
  <c r="X577" i="1"/>
  <c r="Y577" i="1"/>
  <c r="Z577" i="1"/>
  <c r="AA577" i="1"/>
  <c r="AB577" i="1"/>
  <c r="A578" i="1"/>
  <c r="B578" i="1"/>
  <c r="C578" i="1"/>
  <c r="D578" i="1"/>
  <c r="E578" i="1"/>
  <c r="F578" i="1"/>
  <c r="G578" i="1"/>
  <c r="H578" i="1"/>
  <c r="I578" i="1"/>
  <c r="J578" i="1"/>
  <c r="K578" i="1"/>
  <c r="L578" i="1"/>
  <c r="M578" i="1"/>
  <c r="N578" i="1"/>
  <c r="O578" i="1"/>
  <c r="P578" i="1"/>
  <c r="Q578" i="1"/>
  <c r="R578" i="1"/>
  <c r="S578" i="1"/>
  <c r="U578" i="1"/>
  <c r="V578" i="1"/>
  <c r="W578" i="1"/>
  <c r="X578" i="1"/>
  <c r="Y578" i="1"/>
  <c r="Z578" i="1"/>
  <c r="AA578" i="1"/>
  <c r="AB578" i="1"/>
  <c r="A579" i="1"/>
  <c r="B579" i="1"/>
  <c r="C579" i="1"/>
  <c r="D579" i="1"/>
  <c r="E579" i="1"/>
  <c r="F579" i="1"/>
  <c r="G579" i="1"/>
  <c r="H579" i="1"/>
  <c r="I579" i="1"/>
  <c r="J579" i="1"/>
  <c r="K579" i="1"/>
  <c r="L579" i="1"/>
  <c r="M579" i="1"/>
  <c r="N579" i="1"/>
  <c r="O579" i="1"/>
  <c r="P579" i="1"/>
  <c r="Q579" i="1"/>
  <c r="R579" i="1"/>
  <c r="S579" i="1"/>
  <c r="U579" i="1"/>
  <c r="V579" i="1"/>
  <c r="W579" i="1"/>
  <c r="X579" i="1"/>
  <c r="Y579" i="1"/>
  <c r="Z579" i="1"/>
  <c r="AA579" i="1"/>
  <c r="AB579" i="1"/>
  <c r="A580" i="1"/>
  <c r="B580" i="1"/>
  <c r="C580" i="1"/>
  <c r="D580" i="1"/>
  <c r="E580" i="1"/>
  <c r="F580" i="1"/>
  <c r="G580" i="1"/>
  <c r="H580" i="1"/>
  <c r="I580" i="1"/>
  <c r="J580" i="1"/>
  <c r="K580" i="1"/>
  <c r="L580" i="1"/>
  <c r="M580" i="1"/>
  <c r="N580" i="1"/>
  <c r="O580" i="1"/>
  <c r="P580" i="1"/>
  <c r="Q580" i="1"/>
  <c r="R580" i="1"/>
  <c r="S580" i="1"/>
  <c r="U580" i="1"/>
  <c r="V580" i="1"/>
  <c r="W580" i="1"/>
  <c r="X580" i="1"/>
  <c r="Y580" i="1"/>
  <c r="Z580" i="1"/>
  <c r="AA580" i="1"/>
  <c r="AB580" i="1"/>
  <c r="A581" i="1"/>
  <c r="B581" i="1"/>
  <c r="C581" i="1"/>
  <c r="D581" i="1"/>
  <c r="E581" i="1"/>
  <c r="F581" i="1"/>
  <c r="G581" i="1"/>
  <c r="H581" i="1"/>
  <c r="I581" i="1"/>
  <c r="J581" i="1"/>
  <c r="K581" i="1"/>
  <c r="L581" i="1"/>
  <c r="M581" i="1"/>
  <c r="N581" i="1"/>
  <c r="O581" i="1"/>
  <c r="P581" i="1"/>
  <c r="Q581" i="1"/>
  <c r="R581" i="1"/>
  <c r="S581" i="1"/>
  <c r="U581" i="1"/>
  <c r="V581" i="1"/>
  <c r="W581" i="1"/>
  <c r="X581" i="1"/>
  <c r="Y581" i="1"/>
  <c r="Z581" i="1"/>
  <c r="AA581" i="1"/>
  <c r="AB581" i="1"/>
  <c r="A582" i="1"/>
  <c r="B582" i="1"/>
  <c r="C582" i="1"/>
  <c r="D582" i="1"/>
  <c r="E582" i="1"/>
  <c r="F582" i="1"/>
  <c r="G582" i="1"/>
  <c r="H582" i="1"/>
  <c r="I582" i="1"/>
  <c r="J582" i="1"/>
  <c r="K582" i="1"/>
  <c r="L582" i="1"/>
  <c r="M582" i="1"/>
  <c r="N582" i="1"/>
  <c r="O582" i="1"/>
  <c r="P582" i="1"/>
  <c r="Q582" i="1"/>
  <c r="R582" i="1"/>
  <c r="S582" i="1"/>
  <c r="U582" i="1"/>
  <c r="V582" i="1"/>
  <c r="W582" i="1"/>
  <c r="X582" i="1"/>
  <c r="Y582" i="1"/>
  <c r="Z582" i="1"/>
  <c r="AA582" i="1"/>
  <c r="AB582" i="1"/>
  <c r="A583" i="1"/>
  <c r="B583" i="1"/>
  <c r="C583" i="1"/>
  <c r="D583" i="1"/>
  <c r="E583" i="1"/>
  <c r="F583" i="1"/>
  <c r="G583" i="1"/>
  <c r="H583" i="1"/>
  <c r="I583" i="1"/>
  <c r="J583" i="1"/>
  <c r="K583" i="1"/>
  <c r="L583" i="1"/>
  <c r="M583" i="1"/>
  <c r="N583" i="1"/>
  <c r="O583" i="1"/>
  <c r="P583" i="1"/>
  <c r="Q583" i="1"/>
  <c r="R583" i="1"/>
  <c r="S583" i="1"/>
  <c r="U583" i="1"/>
  <c r="V583" i="1"/>
  <c r="W583" i="1"/>
  <c r="X583" i="1"/>
  <c r="Y583" i="1"/>
  <c r="Z583" i="1"/>
  <c r="AA583" i="1"/>
  <c r="AB583" i="1"/>
  <c r="A584" i="1"/>
  <c r="B584" i="1"/>
  <c r="C584" i="1"/>
  <c r="D584" i="1"/>
  <c r="E584" i="1"/>
  <c r="F584" i="1"/>
  <c r="G584" i="1"/>
  <c r="H584" i="1"/>
  <c r="I584" i="1"/>
  <c r="J584" i="1"/>
  <c r="K584" i="1"/>
  <c r="L584" i="1"/>
  <c r="M584" i="1"/>
  <c r="N584" i="1"/>
  <c r="O584" i="1"/>
  <c r="P584" i="1"/>
  <c r="Q584" i="1"/>
  <c r="R584" i="1"/>
  <c r="S584" i="1"/>
  <c r="U584" i="1"/>
  <c r="V584" i="1"/>
  <c r="W584" i="1"/>
  <c r="X584" i="1"/>
  <c r="Y584" i="1"/>
  <c r="Z584" i="1"/>
  <c r="AA584" i="1"/>
  <c r="AB584" i="1"/>
  <c r="A585" i="1"/>
  <c r="B585" i="1"/>
  <c r="C585" i="1"/>
  <c r="D585" i="1"/>
  <c r="E585" i="1"/>
  <c r="F585" i="1"/>
  <c r="G585" i="1"/>
  <c r="H585" i="1"/>
  <c r="I585" i="1"/>
  <c r="J585" i="1"/>
  <c r="K585" i="1"/>
  <c r="L585" i="1"/>
  <c r="M585" i="1"/>
  <c r="N585" i="1"/>
  <c r="O585" i="1"/>
  <c r="P585" i="1"/>
  <c r="Q585" i="1"/>
  <c r="R585" i="1"/>
  <c r="S585" i="1"/>
  <c r="U585" i="1"/>
  <c r="V585" i="1"/>
  <c r="W585" i="1"/>
  <c r="X585" i="1"/>
  <c r="Y585" i="1"/>
  <c r="Z585" i="1"/>
  <c r="AA585" i="1"/>
  <c r="AB585" i="1"/>
  <c r="A586" i="1"/>
  <c r="B586" i="1"/>
  <c r="C586" i="1"/>
  <c r="D586" i="1"/>
  <c r="E586" i="1"/>
  <c r="F586" i="1"/>
  <c r="G586" i="1"/>
  <c r="H586" i="1"/>
  <c r="I586" i="1"/>
  <c r="J586" i="1"/>
  <c r="K586" i="1"/>
  <c r="L586" i="1"/>
  <c r="M586" i="1"/>
  <c r="N586" i="1"/>
  <c r="O586" i="1"/>
  <c r="P586" i="1"/>
  <c r="Q586" i="1"/>
  <c r="R586" i="1"/>
  <c r="S586" i="1"/>
  <c r="U586" i="1"/>
  <c r="V586" i="1"/>
  <c r="W586" i="1"/>
  <c r="X586" i="1"/>
  <c r="Y586" i="1"/>
  <c r="Z586" i="1"/>
  <c r="AA586" i="1"/>
  <c r="AB586" i="1"/>
  <c r="A587" i="1"/>
  <c r="B587" i="1"/>
  <c r="C587" i="1"/>
  <c r="D587" i="1"/>
  <c r="E587" i="1"/>
  <c r="F587" i="1"/>
  <c r="G587" i="1"/>
  <c r="H587" i="1"/>
  <c r="I587" i="1"/>
  <c r="J587" i="1"/>
  <c r="K587" i="1"/>
  <c r="L587" i="1"/>
  <c r="M587" i="1"/>
  <c r="N587" i="1"/>
  <c r="O587" i="1"/>
  <c r="P587" i="1"/>
  <c r="Q587" i="1"/>
  <c r="R587" i="1"/>
  <c r="S587" i="1"/>
  <c r="U587" i="1"/>
  <c r="V587" i="1"/>
  <c r="W587" i="1"/>
  <c r="X587" i="1"/>
  <c r="Y587" i="1"/>
  <c r="Z587" i="1"/>
  <c r="AA587" i="1"/>
  <c r="AB587" i="1"/>
  <c r="A588" i="1"/>
  <c r="B588" i="1"/>
  <c r="C588" i="1"/>
  <c r="D588" i="1"/>
  <c r="E588" i="1"/>
  <c r="F588" i="1"/>
  <c r="G588" i="1"/>
  <c r="H588" i="1"/>
  <c r="I588" i="1"/>
  <c r="J588" i="1"/>
  <c r="K588" i="1"/>
  <c r="L588" i="1"/>
  <c r="M588" i="1"/>
  <c r="N588" i="1"/>
  <c r="O588" i="1"/>
  <c r="P588" i="1"/>
  <c r="Q588" i="1"/>
  <c r="R588" i="1"/>
  <c r="S588" i="1"/>
  <c r="U588" i="1"/>
  <c r="V588" i="1"/>
  <c r="W588" i="1"/>
  <c r="X588" i="1"/>
  <c r="Y588" i="1"/>
  <c r="Z588" i="1"/>
  <c r="AA588" i="1"/>
  <c r="AB588" i="1"/>
  <c r="A589" i="1"/>
  <c r="B589" i="1"/>
  <c r="C589" i="1"/>
  <c r="D589" i="1"/>
  <c r="E589" i="1"/>
  <c r="F589" i="1"/>
  <c r="G589" i="1"/>
  <c r="H589" i="1"/>
  <c r="I589" i="1"/>
  <c r="J589" i="1"/>
  <c r="K589" i="1"/>
  <c r="L589" i="1"/>
  <c r="M589" i="1"/>
  <c r="N589" i="1"/>
  <c r="O589" i="1"/>
  <c r="P589" i="1"/>
  <c r="Q589" i="1"/>
  <c r="R589" i="1"/>
  <c r="S589" i="1"/>
  <c r="U589" i="1"/>
  <c r="V589" i="1"/>
  <c r="W589" i="1"/>
  <c r="X589" i="1"/>
  <c r="Y589" i="1"/>
  <c r="Z589" i="1"/>
  <c r="AA589" i="1"/>
  <c r="AB589" i="1"/>
  <c r="A590" i="1"/>
  <c r="B590" i="1"/>
  <c r="C590" i="1"/>
  <c r="D590" i="1"/>
  <c r="E590" i="1"/>
  <c r="F590" i="1"/>
  <c r="G590" i="1"/>
  <c r="H590" i="1"/>
  <c r="I590" i="1"/>
  <c r="J590" i="1"/>
  <c r="K590" i="1"/>
  <c r="L590" i="1"/>
  <c r="M590" i="1"/>
  <c r="N590" i="1"/>
  <c r="O590" i="1"/>
  <c r="P590" i="1"/>
  <c r="Q590" i="1"/>
  <c r="R590" i="1"/>
  <c r="S590" i="1"/>
  <c r="U590" i="1"/>
  <c r="V590" i="1"/>
  <c r="W590" i="1"/>
  <c r="X590" i="1"/>
  <c r="Y590" i="1"/>
  <c r="Z590" i="1"/>
  <c r="AA590" i="1"/>
  <c r="AB590" i="1"/>
  <c r="A591" i="1"/>
  <c r="B591" i="1"/>
  <c r="C591" i="1"/>
  <c r="D591" i="1"/>
  <c r="E591" i="1"/>
  <c r="F591" i="1"/>
  <c r="G591" i="1"/>
  <c r="H591" i="1"/>
  <c r="I591" i="1"/>
  <c r="J591" i="1"/>
  <c r="K591" i="1"/>
  <c r="L591" i="1"/>
  <c r="M591" i="1"/>
  <c r="N591" i="1"/>
  <c r="O591" i="1"/>
  <c r="P591" i="1"/>
  <c r="Q591" i="1"/>
  <c r="R591" i="1"/>
  <c r="S591" i="1"/>
  <c r="U591" i="1"/>
  <c r="V591" i="1"/>
  <c r="W591" i="1"/>
  <c r="X591" i="1"/>
  <c r="Y591" i="1"/>
  <c r="Z591" i="1"/>
  <c r="AA591" i="1"/>
  <c r="AB591" i="1"/>
  <c r="A592" i="1"/>
  <c r="B592" i="1"/>
  <c r="C592" i="1"/>
  <c r="D592" i="1"/>
  <c r="E592" i="1"/>
  <c r="F592" i="1"/>
  <c r="G592" i="1"/>
  <c r="H592" i="1"/>
  <c r="I592" i="1"/>
  <c r="J592" i="1"/>
  <c r="K592" i="1"/>
  <c r="L592" i="1"/>
  <c r="M592" i="1"/>
  <c r="N592" i="1"/>
  <c r="O592" i="1"/>
  <c r="P592" i="1"/>
  <c r="Q592" i="1"/>
  <c r="R592" i="1"/>
  <c r="S592" i="1"/>
  <c r="U592" i="1"/>
  <c r="V592" i="1"/>
  <c r="W592" i="1"/>
  <c r="X592" i="1"/>
  <c r="Y592" i="1"/>
  <c r="Z592" i="1"/>
  <c r="AA592" i="1"/>
  <c r="AB592" i="1"/>
  <c r="A593" i="1"/>
  <c r="B593" i="1"/>
  <c r="C593" i="1"/>
  <c r="D593" i="1"/>
  <c r="E593" i="1"/>
  <c r="F593" i="1"/>
  <c r="G593" i="1"/>
  <c r="H593" i="1"/>
  <c r="I593" i="1"/>
  <c r="J593" i="1"/>
  <c r="K593" i="1"/>
  <c r="L593" i="1"/>
  <c r="M593" i="1"/>
  <c r="N593" i="1"/>
  <c r="O593" i="1"/>
  <c r="P593" i="1"/>
  <c r="Q593" i="1"/>
  <c r="R593" i="1"/>
  <c r="S593" i="1"/>
  <c r="U593" i="1"/>
  <c r="V593" i="1"/>
  <c r="W593" i="1"/>
  <c r="X593" i="1"/>
  <c r="Y593" i="1"/>
  <c r="Z593" i="1"/>
  <c r="AA593" i="1"/>
  <c r="AB593" i="1"/>
  <c r="A594" i="1"/>
  <c r="B594" i="1"/>
  <c r="C594" i="1"/>
  <c r="D594" i="1"/>
  <c r="E594" i="1"/>
  <c r="F594" i="1"/>
  <c r="G594" i="1"/>
  <c r="H594" i="1"/>
  <c r="I594" i="1"/>
  <c r="J594" i="1"/>
  <c r="K594" i="1"/>
  <c r="L594" i="1"/>
  <c r="M594" i="1"/>
  <c r="N594" i="1"/>
  <c r="O594" i="1"/>
  <c r="P594" i="1"/>
  <c r="Q594" i="1"/>
  <c r="R594" i="1"/>
  <c r="S594" i="1"/>
  <c r="U594" i="1"/>
  <c r="V594" i="1"/>
  <c r="W594" i="1"/>
  <c r="X594" i="1"/>
  <c r="Y594" i="1"/>
  <c r="Z594" i="1"/>
  <c r="AA594" i="1"/>
  <c r="AB594" i="1"/>
  <c r="A595" i="1"/>
  <c r="B595" i="1"/>
  <c r="C595" i="1"/>
  <c r="D595" i="1"/>
  <c r="E595" i="1"/>
  <c r="F595" i="1"/>
  <c r="G595" i="1"/>
  <c r="H595" i="1"/>
  <c r="I595" i="1"/>
  <c r="J595" i="1"/>
  <c r="K595" i="1"/>
  <c r="L595" i="1"/>
  <c r="M595" i="1"/>
  <c r="N595" i="1"/>
  <c r="O595" i="1"/>
  <c r="P595" i="1"/>
  <c r="Q595" i="1"/>
  <c r="R595" i="1"/>
  <c r="S595" i="1"/>
  <c r="U595" i="1"/>
  <c r="V595" i="1"/>
  <c r="W595" i="1"/>
  <c r="X595" i="1"/>
  <c r="Y595" i="1"/>
  <c r="Z595" i="1"/>
  <c r="AA595" i="1"/>
  <c r="AB595" i="1"/>
  <c r="A596" i="1"/>
  <c r="B596" i="1"/>
  <c r="C596" i="1"/>
  <c r="D596" i="1"/>
  <c r="E596" i="1"/>
  <c r="F596" i="1"/>
  <c r="G596" i="1"/>
  <c r="H596" i="1"/>
  <c r="I596" i="1"/>
  <c r="J596" i="1"/>
  <c r="K596" i="1"/>
  <c r="L596" i="1"/>
  <c r="M596" i="1"/>
  <c r="N596" i="1"/>
  <c r="O596" i="1"/>
  <c r="P596" i="1"/>
  <c r="Q596" i="1"/>
  <c r="R596" i="1"/>
  <c r="S596" i="1"/>
  <c r="U596" i="1"/>
  <c r="V596" i="1"/>
  <c r="W596" i="1"/>
  <c r="X596" i="1"/>
  <c r="Y596" i="1"/>
  <c r="Z596" i="1"/>
  <c r="AA596" i="1"/>
  <c r="AB596" i="1"/>
  <c r="A597" i="1"/>
  <c r="B597" i="1"/>
  <c r="C597" i="1"/>
  <c r="D597" i="1"/>
  <c r="E597" i="1"/>
  <c r="F597" i="1"/>
  <c r="G597" i="1"/>
  <c r="H597" i="1"/>
  <c r="I597" i="1"/>
  <c r="J597" i="1"/>
  <c r="K597" i="1"/>
  <c r="L597" i="1"/>
  <c r="M597" i="1"/>
  <c r="N597" i="1"/>
  <c r="O597" i="1"/>
  <c r="P597" i="1"/>
  <c r="Q597" i="1"/>
  <c r="R597" i="1"/>
  <c r="S597" i="1"/>
  <c r="U597" i="1"/>
  <c r="V597" i="1"/>
  <c r="W597" i="1"/>
  <c r="X597" i="1"/>
  <c r="Y597" i="1"/>
  <c r="Z597" i="1"/>
  <c r="AA597" i="1"/>
  <c r="AB597" i="1"/>
  <c r="A598" i="1"/>
  <c r="B598" i="1"/>
  <c r="C598" i="1"/>
  <c r="D598" i="1"/>
  <c r="E598" i="1"/>
  <c r="F598" i="1"/>
  <c r="G598" i="1"/>
  <c r="H598" i="1"/>
  <c r="I598" i="1"/>
  <c r="J598" i="1"/>
  <c r="K598" i="1"/>
  <c r="L598" i="1"/>
  <c r="M598" i="1"/>
  <c r="N598" i="1"/>
  <c r="O598" i="1"/>
  <c r="P598" i="1"/>
  <c r="Q598" i="1"/>
  <c r="R598" i="1"/>
  <c r="S598" i="1"/>
  <c r="U598" i="1"/>
  <c r="V598" i="1"/>
  <c r="W598" i="1"/>
  <c r="X598" i="1"/>
  <c r="Y598" i="1"/>
  <c r="Z598" i="1"/>
  <c r="AA598" i="1"/>
  <c r="AB598" i="1"/>
  <c r="A599" i="1"/>
  <c r="B599" i="1"/>
  <c r="C599" i="1"/>
  <c r="D599" i="1"/>
  <c r="E599" i="1"/>
  <c r="F599" i="1"/>
  <c r="G599" i="1"/>
  <c r="H599" i="1"/>
  <c r="I599" i="1"/>
  <c r="J599" i="1"/>
  <c r="K599" i="1"/>
  <c r="L599" i="1"/>
  <c r="M599" i="1"/>
  <c r="N599" i="1"/>
  <c r="O599" i="1"/>
  <c r="P599" i="1"/>
  <c r="Q599" i="1"/>
  <c r="R599" i="1"/>
  <c r="S599" i="1"/>
  <c r="U599" i="1"/>
  <c r="V599" i="1"/>
  <c r="W599" i="1"/>
  <c r="X599" i="1"/>
  <c r="Y599" i="1"/>
  <c r="Z599" i="1"/>
  <c r="AA599" i="1"/>
  <c r="AB599" i="1"/>
  <c r="A600" i="1"/>
  <c r="B600" i="1"/>
  <c r="C600" i="1"/>
  <c r="D600" i="1"/>
  <c r="E600" i="1"/>
  <c r="F600" i="1"/>
  <c r="G600" i="1"/>
  <c r="H600" i="1"/>
  <c r="I600" i="1"/>
  <c r="J600" i="1"/>
  <c r="K600" i="1"/>
  <c r="L600" i="1"/>
  <c r="M600" i="1"/>
  <c r="N600" i="1"/>
  <c r="O600" i="1"/>
  <c r="P600" i="1"/>
  <c r="Q600" i="1"/>
  <c r="R600" i="1"/>
  <c r="S600" i="1"/>
  <c r="U600" i="1"/>
  <c r="V600" i="1"/>
  <c r="W600" i="1"/>
  <c r="X600" i="1"/>
  <c r="Y600" i="1"/>
  <c r="Z600" i="1"/>
  <c r="AA600" i="1"/>
  <c r="AB600" i="1"/>
  <c r="A601" i="1"/>
  <c r="B601" i="1"/>
  <c r="C601" i="1"/>
  <c r="D601" i="1"/>
  <c r="E601" i="1"/>
  <c r="F601" i="1"/>
  <c r="G601" i="1"/>
  <c r="H601" i="1"/>
  <c r="I601" i="1"/>
  <c r="J601" i="1"/>
  <c r="K601" i="1"/>
  <c r="L601" i="1"/>
  <c r="M601" i="1"/>
  <c r="N601" i="1"/>
  <c r="O601" i="1"/>
  <c r="P601" i="1"/>
  <c r="Q601" i="1"/>
  <c r="R601" i="1"/>
  <c r="S601" i="1"/>
  <c r="U601" i="1"/>
  <c r="V601" i="1"/>
  <c r="W601" i="1"/>
  <c r="X601" i="1"/>
  <c r="Y601" i="1"/>
  <c r="Z601" i="1"/>
  <c r="AA601" i="1"/>
  <c r="AB601" i="1"/>
  <c r="A602" i="1"/>
  <c r="B602" i="1"/>
  <c r="C602" i="1"/>
  <c r="D602" i="1"/>
  <c r="E602" i="1"/>
  <c r="F602" i="1"/>
  <c r="G602" i="1"/>
  <c r="H602" i="1"/>
  <c r="I602" i="1"/>
  <c r="J602" i="1"/>
  <c r="K602" i="1"/>
  <c r="L602" i="1"/>
  <c r="M602" i="1"/>
  <c r="N602" i="1"/>
  <c r="O602" i="1"/>
  <c r="P602" i="1"/>
  <c r="Q602" i="1"/>
  <c r="R602" i="1"/>
  <c r="S602" i="1"/>
  <c r="U602" i="1"/>
  <c r="V602" i="1"/>
  <c r="W602" i="1"/>
  <c r="X602" i="1"/>
  <c r="Y602" i="1"/>
  <c r="Z602" i="1"/>
  <c r="AA602" i="1"/>
  <c r="AB602" i="1"/>
  <c r="A603" i="1"/>
  <c r="B603" i="1"/>
  <c r="C603" i="1"/>
  <c r="D603" i="1"/>
  <c r="E603" i="1"/>
  <c r="F603" i="1"/>
  <c r="G603" i="1"/>
  <c r="H603" i="1"/>
  <c r="I603" i="1"/>
  <c r="J603" i="1"/>
  <c r="K603" i="1"/>
  <c r="L603" i="1"/>
  <c r="M603" i="1"/>
  <c r="N603" i="1"/>
  <c r="O603" i="1"/>
  <c r="P603" i="1"/>
  <c r="Q603" i="1"/>
  <c r="R603" i="1"/>
  <c r="S603" i="1"/>
  <c r="U603" i="1"/>
  <c r="V603" i="1"/>
  <c r="W603" i="1"/>
  <c r="X603" i="1"/>
  <c r="Y603" i="1"/>
  <c r="Z603" i="1"/>
  <c r="AA603" i="1"/>
  <c r="AB603" i="1"/>
  <c r="AG3518" i="6" l="1"/>
  <c r="T3521" i="1" s="1"/>
  <c r="AG3517" i="6" l="1"/>
  <c r="T3520" i="1" s="1"/>
  <c r="AG3516" i="6" l="1"/>
  <c r="T3519" i="1" s="1"/>
  <c r="AG3515" i="6" l="1"/>
  <c r="T3518" i="1" s="1"/>
  <c r="D2" i="9" l="1"/>
  <c r="D3" i="9"/>
  <c r="D4" i="9"/>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AG3514" i="6" l="1"/>
  <c r="T3517" i="1" s="1"/>
  <c r="AG3513" i="6"/>
  <c r="T3516" i="1" s="1"/>
  <c r="AG3512" i="6"/>
  <c r="T3515" i="1" s="1"/>
  <c r="AG3511" i="6"/>
  <c r="T3514" i="1" s="1"/>
  <c r="AG3510" i="6"/>
  <c r="T3513" i="1" s="1"/>
  <c r="AG3509" i="6"/>
  <c r="T3512" i="1" s="1"/>
  <c r="AG3508" i="6"/>
  <c r="T3511" i="1" s="1"/>
  <c r="AG3507" i="6"/>
  <c r="T3510" i="1" s="1"/>
  <c r="AG3506" i="6"/>
  <c r="T3509" i="1" s="1"/>
  <c r="AG3505" i="6"/>
  <c r="T3508" i="1" s="1"/>
  <c r="AG3504" i="6"/>
  <c r="T3507" i="1" s="1"/>
  <c r="AG3503" i="6"/>
  <c r="T3506" i="1" s="1"/>
  <c r="AG3502" i="6"/>
  <c r="T3505" i="1" s="1"/>
  <c r="AG3501" i="6"/>
  <c r="T3504" i="1" s="1"/>
  <c r="AG3500" i="6"/>
  <c r="T3503" i="1" s="1"/>
  <c r="AG3499" i="6" l="1"/>
  <c r="T3502" i="1" s="1"/>
  <c r="F1970" i="3" l="1"/>
  <c r="E1970" i="3"/>
  <c r="C1970" i="3"/>
  <c r="AG3498" i="6"/>
  <c r="T3501" i="1" s="1"/>
  <c r="AG3497" i="6"/>
  <c r="T3500" i="1" s="1"/>
  <c r="AG3496" i="6" l="1"/>
  <c r="T3499" i="1" s="1"/>
  <c r="AG3495" i="6" l="1"/>
  <c r="T3498" i="1" s="1"/>
  <c r="AG3494" i="6"/>
  <c r="T3497" i="1" s="1"/>
  <c r="AG3493" i="6"/>
  <c r="T3496" i="1" s="1"/>
  <c r="AG3492" i="6"/>
  <c r="T3495" i="1" s="1"/>
  <c r="AG3491" i="6"/>
  <c r="T3494" i="1" s="1"/>
  <c r="AG3490" i="6"/>
  <c r="T3493" i="1" s="1"/>
  <c r="AG3489" i="6"/>
  <c r="T3492" i="1" s="1"/>
  <c r="AG3488" i="6"/>
  <c r="T3491" i="1" s="1"/>
  <c r="AG3487" i="6"/>
  <c r="T3490" i="1" s="1"/>
  <c r="AG3486" i="6"/>
  <c r="T3489" i="1" s="1"/>
  <c r="AG3485" i="6"/>
  <c r="T3488" i="1" s="1"/>
  <c r="AG3484" i="6"/>
  <c r="T3487" i="1" s="1"/>
  <c r="AG3483" i="6"/>
  <c r="T3486" i="1" s="1"/>
  <c r="AG3482" i="6"/>
  <c r="T3485" i="1" s="1"/>
  <c r="AG3481" i="6"/>
  <c r="T3484" i="1" s="1"/>
  <c r="AG3480" i="6"/>
  <c r="T3483" i="1" s="1"/>
  <c r="AG3479" i="6"/>
  <c r="T3482" i="1" s="1"/>
  <c r="AG3478" i="6"/>
  <c r="T3481" i="1" s="1"/>
  <c r="AG3477" i="6"/>
  <c r="T3480" i="1" s="1"/>
  <c r="AG3476" i="6"/>
  <c r="T3479" i="1" s="1"/>
  <c r="AG3475" i="6"/>
  <c r="T3478" i="1" s="1"/>
  <c r="AG3474" i="6"/>
  <c r="T3477" i="1" s="1"/>
  <c r="AG3473" i="6"/>
  <c r="T3476" i="1" s="1"/>
  <c r="AG3472" i="6"/>
  <c r="T3475" i="1" s="1"/>
  <c r="AG3471" i="6"/>
  <c r="T3474" i="1" s="1"/>
  <c r="AG3470" i="6"/>
  <c r="T3473" i="1" s="1"/>
  <c r="AG3469" i="6"/>
  <c r="T3472" i="1" s="1"/>
  <c r="AG3468" i="6"/>
  <c r="T3471" i="1" s="1"/>
  <c r="AG3467" i="6"/>
  <c r="T3470" i="1" s="1"/>
  <c r="AG3466" i="6"/>
  <c r="T3469" i="1" s="1"/>
  <c r="AG3465" i="6"/>
  <c r="T3468" i="1" s="1"/>
  <c r="AG3464" i="6"/>
  <c r="T3467" i="1" s="1"/>
  <c r="AG3463" i="6"/>
  <c r="T3466" i="1" s="1"/>
  <c r="AG3462" i="6"/>
  <c r="T3465" i="1" s="1"/>
  <c r="AG3461" i="6"/>
  <c r="T3464" i="1" s="1"/>
  <c r="AG3460" i="6"/>
  <c r="T3463" i="1" s="1"/>
  <c r="AG3459" i="6"/>
  <c r="T3462" i="1" s="1"/>
  <c r="AG3458" i="6"/>
  <c r="T3461" i="1" s="1"/>
  <c r="AG3457" i="6"/>
  <c r="T3460" i="1" s="1"/>
  <c r="AG3456" i="6"/>
  <c r="T3459" i="1" s="1"/>
  <c r="AG3455" i="6"/>
  <c r="T3458" i="1" s="1"/>
  <c r="AG3454" i="6"/>
  <c r="T3457" i="1" s="1"/>
  <c r="AG3453" i="6"/>
  <c r="T3456" i="1" s="1"/>
  <c r="AG3452" i="6"/>
  <c r="T3455" i="1" s="1"/>
  <c r="AG3451" i="6"/>
  <c r="T3454" i="1" s="1"/>
  <c r="AG3450" i="6"/>
  <c r="T3453" i="1" s="1"/>
  <c r="AG3449" i="6"/>
  <c r="T3452" i="1" s="1"/>
  <c r="AG3448" i="6"/>
  <c r="T3451" i="1" s="1"/>
  <c r="AG3447" i="6"/>
  <c r="T3450" i="1" s="1"/>
  <c r="AG3446" i="6"/>
  <c r="T3449" i="1" s="1"/>
  <c r="AG3445" i="6"/>
  <c r="T3448" i="1" s="1"/>
  <c r="AG3444" i="6"/>
  <c r="T3447" i="1" s="1"/>
  <c r="AG3443" i="6"/>
  <c r="T3446" i="1" s="1"/>
  <c r="AG3442" i="6"/>
  <c r="T3445" i="1" s="1"/>
  <c r="AG3441" i="6"/>
  <c r="T3444" i="1" s="1"/>
  <c r="AG3440" i="6"/>
  <c r="T3443" i="1" s="1"/>
  <c r="AG3439" i="6"/>
  <c r="T3442" i="1" s="1"/>
  <c r="AG3438" i="6"/>
  <c r="T3441" i="1" s="1"/>
  <c r="AG3437" i="6"/>
  <c r="T3440" i="1" s="1"/>
  <c r="AG3436" i="6"/>
  <c r="T3439" i="1" s="1"/>
  <c r="AG3435" i="6"/>
  <c r="T3438" i="1" s="1"/>
  <c r="AG3434" i="6"/>
  <c r="T3437" i="1" s="1"/>
  <c r="AG3433" i="6"/>
  <c r="T3436" i="1" s="1"/>
  <c r="AG3432" i="6"/>
  <c r="T3435" i="1" s="1"/>
  <c r="AG3431" i="6" l="1"/>
  <c r="T3434" i="1" s="1"/>
  <c r="AG3430" i="6"/>
  <c r="T3433" i="1" s="1"/>
  <c r="AG3429" i="6"/>
  <c r="T3432" i="1" s="1"/>
  <c r="AG3428" i="6"/>
  <c r="T3431" i="1" s="1"/>
  <c r="AG3427" i="6"/>
  <c r="T3430" i="1" s="1"/>
  <c r="AG3426" i="6"/>
  <c r="T3429" i="1" s="1"/>
  <c r="AG3425" i="6"/>
  <c r="T3428" i="1" s="1"/>
  <c r="AG3424" i="6"/>
  <c r="T3427" i="1" s="1"/>
  <c r="AG3423" i="6"/>
  <c r="T3426" i="1" s="1"/>
  <c r="AG3422" i="6"/>
  <c r="T3425" i="1" s="1"/>
  <c r="AG3421" i="6"/>
  <c r="T3424" i="1" s="1"/>
  <c r="AG3420" i="6"/>
  <c r="T3423" i="1" s="1"/>
  <c r="AG3419" i="6"/>
  <c r="T3422" i="1" s="1"/>
  <c r="AG3418" i="6"/>
  <c r="T3421" i="1" s="1"/>
  <c r="AG3417" i="6"/>
  <c r="T3420" i="1" s="1"/>
  <c r="AG3416" i="6"/>
  <c r="T3419" i="1" s="1"/>
  <c r="AG3415" i="6"/>
  <c r="T3418" i="1" s="1"/>
  <c r="AG3414" i="6"/>
  <c r="T3417" i="1" s="1"/>
  <c r="AG3413" i="6"/>
  <c r="T3416" i="1" s="1"/>
  <c r="AG3412" i="6"/>
  <c r="T3415" i="1" s="1"/>
  <c r="AG3411" i="6"/>
  <c r="T3414" i="1" s="1"/>
  <c r="AG3410" i="6"/>
  <c r="T3413" i="1" s="1"/>
  <c r="AG3409" i="6"/>
  <c r="T3412" i="1" s="1"/>
  <c r="AG3408" i="6"/>
  <c r="T3411" i="1" s="1"/>
  <c r="AG3407" i="6"/>
  <c r="T3410" i="1" s="1"/>
  <c r="AG3406" i="6"/>
  <c r="T3409" i="1" s="1"/>
  <c r="AG3405" i="6"/>
  <c r="T3408" i="1" s="1"/>
  <c r="AG3404" i="6"/>
  <c r="T3407" i="1" s="1"/>
  <c r="AG3403" i="6"/>
  <c r="T3406" i="1" s="1"/>
  <c r="AG3402" i="6"/>
  <c r="T3405" i="1" s="1"/>
  <c r="AG3401" i="6"/>
  <c r="T3404" i="1" s="1"/>
  <c r="AG3400" i="6"/>
  <c r="T3403" i="1" s="1"/>
  <c r="AG3399" i="6"/>
  <c r="T3402" i="1" s="1"/>
  <c r="AG3398" i="6"/>
  <c r="T3401" i="1" s="1"/>
  <c r="AG3397" i="6"/>
  <c r="T3400" i="1" s="1"/>
  <c r="AG3396" i="6"/>
  <c r="T3399" i="1" s="1"/>
  <c r="AG3395" i="6"/>
  <c r="T3398" i="1" s="1"/>
  <c r="AG3394" i="6"/>
  <c r="T3397" i="1" s="1"/>
  <c r="AG3393" i="6"/>
  <c r="T3396" i="1" s="1"/>
  <c r="AG3392" i="6"/>
  <c r="T3395" i="1" s="1"/>
  <c r="AG3391" i="6"/>
  <c r="T3394" i="1" s="1"/>
  <c r="AG3390" i="6"/>
  <c r="T3393" i="1" s="1"/>
  <c r="AG3389" i="6"/>
  <c r="T3392" i="1" s="1"/>
  <c r="AG3388" i="6"/>
  <c r="T3391" i="1" s="1"/>
  <c r="AG3387" i="6"/>
  <c r="T3390" i="1" s="1"/>
  <c r="AG3386" i="6"/>
  <c r="T3389" i="1" s="1"/>
  <c r="AG3385" i="6"/>
  <c r="T3388" i="1" s="1"/>
  <c r="AG3384" i="6"/>
  <c r="T3387" i="1" s="1"/>
  <c r="AG3383" i="6"/>
  <c r="T3386" i="1" s="1"/>
  <c r="AG3382" i="6"/>
  <c r="T3385" i="1" s="1"/>
  <c r="AG3381" i="6"/>
  <c r="T3384" i="1" s="1"/>
  <c r="AG3380" i="6"/>
  <c r="T3383" i="1" s="1"/>
  <c r="AG3379" i="6"/>
  <c r="T3382" i="1" s="1"/>
  <c r="AG3378" i="6"/>
  <c r="T3381" i="1" s="1"/>
  <c r="AG3377" i="6"/>
  <c r="T3380" i="1" s="1"/>
  <c r="AG3376" i="6"/>
  <c r="T3379" i="1" s="1"/>
  <c r="AG3375" i="6"/>
  <c r="T3378" i="1" s="1"/>
  <c r="AG3374" i="6"/>
  <c r="T3377" i="1" s="1"/>
  <c r="AG3373" i="6"/>
  <c r="T3376" i="1" s="1"/>
  <c r="AG3372" i="6"/>
  <c r="T3375" i="1" s="1"/>
  <c r="AG3371" i="6"/>
  <c r="T3374" i="1" s="1"/>
  <c r="AG3370" i="6"/>
  <c r="T3373" i="1" s="1"/>
  <c r="AG3369" i="6"/>
  <c r="T3372" i="1" s="1"/>
  <c r="AG3368" i="6"/>
  <c r="T3371" i="1" s="1"/>
  <c r="AG3367" i="6"/>
  <c r="T3370" i="1" s="1"/>
  <c r="AG3366" i="6"/>
  <c r="T3369" i="1" s="1"/>
  <c r="AG3365" i="6"/>
  <c r="T3368" i="1" s="1"/>
  <c r="AG3364" i="6"/>
  <c r="T3367" i="1" s="1"/>
  <c r="AG3363" i="6"/>
  <c r="T3366" i="1" s="1"/>
  <c r="AG3362" i="6"/>
  <c r="T3365" i="1" s="1"/>
  <c r="AG3361" i="6"/>
  <c r="T3364" i="1" s="1"/>
  <c r="AG3360" i="6"/>
  <c r="T3363" i="1" s="1"/>
  <c r="AG3359" i="6"/>
  <c r="T3362" i="1" s="1"/>
  <c r="AG3358" i="6"/>
  <c r="T3361" i="1" s="1"/>
  <c r="AG3357" i="6"/>
  <c r="T3360" i="1" s="1"/>
  <c r="AG3356" i="6"/>
  <c r="T3359" i="1" s="1"/>
  <c r="AG3355" i="6"/>
  <c r="T3358" i="1" s="1"/>
  <c r="AG3354" i="6"/>
  <c r="T3357" i="1" s="1"/>
  <c r="AG3353" i="6"/>
  <c r="T3356" i="1" s="1"/>
  <c r="AG3352" i="6"/>
  <c r="T3355" i="1" s="1"/>
  <c r="AG3351" i="6"/>
  <c r="T3354" i="1" s="1"/>
  <c r="AG3350" i="6"/>
  <c r="T3353" i="1" s="1"/>
  <c r="AG3349" i="6"/>
  <c r="T3352" i="1" s="1"/>
  <c r="AG3348" i="6"/>
  <c r="T3351" i="1" s="1"/>
  <c r="AG3347" i="6"/>
  <c r="T3350" i="1" s="1"/>
  <c r="AG3346" i="6"/>
  <c r="T3349" i="1" s="1"/>
  <c r="AG3345" i="6"/>
  <c r="T3348" i="1" s="1"/>
  <c r="AG3344" i="6"/>
  <c r="T3347" i="1" s="1"/>
  <c r="AG3343" i="6"/>
  <c r="T3346" i="1" s="1"/>
  <c r="AG3342" i="6"/>
  <c r="T3345" i="1" s="1"/>
  <c r="AG3341" i="6"/>
  <c r="T3344" i="1" s="1"/>
  <c r="AG3340" i="6"/>
  <c r="T3343" i="1" s="1"/>
  <c r="AG3339" i="6"/>
  <c r="T3342" i="1" s="1"/>
  <c r="AG3338" i="6"/>
  <c r="T3341" i="1" s="1"/>
  <c r="AG3337" i="6"/>
  <c r="T3340" i="1" s="1"/>
  <c r="AG3336" i="6"/>
  <c r="T3339" i="1" s="1"/>
  <c r="AG3335" i="6"/>
  <c r="T3338" i="1" s="1"/>
  <c r="AG3334" i="6"/>
  <c r="T3337" i="1" s="1"/>
  <c r="AG3333" i="6"/>
  <c r="T3336" i="1" s="1"/>
  <c r="AG3332" i="6"/>
  <c r="T3335" i="1" s="1"/>
  <c r="AG3331" i="6"/>
  <c r="T3334" i="1" s="1"/>
  <c r="AG3330" i="6"/>
  <c r="T3333" i="1" s="1"/>
  <c r="AG3329" i="6"/>
  <c r="T3332" i="1" s="1"/>
  <c r="AG3328" i="6"/>
  <c r="T3331" i="1" s="1"/>
  <c r="AG3327" i="6"/>
  <c r="T3330" i="1" s="1"/>
  <c r="AG3326" i="6"/>
  <c r="T3329" i="1" s="1"/>
  <c r="AG3325" i="6"/>
  <c r="T3328" i="1" s="1"/>
  <c r="AG3324" i="6"/>
  <c r="T3327" i="1" s="1"/>
  <c r="AG3323" i="6"/>
  <c r="T3326" i="1" s="1"/>
  <c r="AG3322" i="6"/>
  <c r="T3325" i="1" s="1"/>
  <c r="AG3321" i="6"/>
  <c r="T3324" i="1" s="1"/>
  <c r="AG3320" i="6"/>
  <c r="T3323" i="1" s="1"/>
  <c r="AG3319" i="6"/>
  <c r="T3322" i="1" s="1"/>
  <c r="AG3318" i="6"/>
  <c r="T3321" i="1" s="1"/>
  <c r="AG3317" i="6"/>
  <c r="T3320" i="1" s="1"/>
  <c r="AG3316" i="6"/>
  <c r="T3319" i="1" s="1"/>
  <c r="AG3315" i="6"/>
  <c r="T3318" i="1" s="1"/>
  <c r="AG3314" i="6"/>
  <c r="T3317" i="1" s="1"/>
  <c r="AG3313" i="6"/>
  <c r="T3316" i="1" s="1"/>
  <c r="AG3312" i="6"/>
  <c r="T3315" i="1" s="1"/>
  <c r="AG3311" i="6"/>
  <c r="T3314" i="1" s="1"/>
  <c r="AG3310" i="6"/>
  <c r="T3313" i="1" s="1"/>
  <c r="AG3309" i="6"/>
  <c r="T3312" i="1" s="1"/>
  <c r="AG3308" i="6"/>
  <c r="T3311" i="1" s="1"/>
  <c r="AG3307" i="6"/>
  <c r="T3310" i="1" s="1"/>
  <c r="AG3306" i="6"/>
  <c r="T3309" i="1" s="1"/>
  <c r="AG3305" i="6"/>
  <c r="T3308" i="1" s="1"/>
  <c r="AG3304" i="6"/>
  <c r="T3307" i="1" s="1"/>
  <c r="AG3303" i="6"/>
  <c r="T3306" i="1" s="1"/>
  <c r="AG3302" i="6"/>
  <c r="T3305" i="1" s="1"/>
  <c r="AG3301" i="6"/>
  <c r="T3304" i="1" s="1"/>
  <c r="AG3300" i="6"/>
  <c r="T3303" i="1" s="1"/>
  <c r="AG3299" i="6"/>
  <c r="T3302" i="1" s="1"/>
  <c r="AG3298" i="6"/>
  <c r="T3301" i="1" s="1"/>
  <c r="AG3297" i="6"/>
  <c r="T3300" i="1" s="1"/>
  <c r="AG3296" i="6"/>
  <c r="T3299" i="1" s="1"/>
  <c r="AG3295" i="6"/>
  <c r="T3298" i="1" s="1"/>
  <c r="AG3294" i="6"/>
  <c r="T3297" i="1" s="1"/>
  <c r="AG3293" i="6"/>
  <c r="T3296" i="1" s="1"/>
  <c r="AG3292" i="6"/>
  <c r="T3295" i="1" s="1"/>
  <c r="AG3291" i="6"/>
  <c r="T3294" i="1" s="1"/>
  <c r="AG3290" i="6"/>
  <c r="T3293" i="1" s="1"/>
  <c r="AG3289" i="6"/>
  <c r="T3292" i="1" s="1"/>
  <c r="AG3288" i="6"/>
  <c r="T3291" i="1" s="1"/>
  <c r="AG3287" i="6"/>
  <c r="T3290" i="1" s="1"/>
  <c r="AG3286" i="6"/>
  <c r="T3289" i="1" s="1"/>
  <c r="AG3285" i="6"/>
  <c r="T3288" i="1" s="1"/>
  <c r="AG3284" i="6"/>
  <c r="T3287" i="1" s="1"/>
  <c r="AG3283" i="6"/>
  <c r="T3286" i="1" s="1"/>
  <c r="AG3282" i="6"/>
  <c r="T3285" i="1" s="1"/>
  <c r="AG3281" i="6"/>
  <c r="T3284" i="1" s="1"/>
  <c r="AG3280" i="6"/>
  <c r="T3283" i="1" s="1"/>
  <c r="AG3279" i="6"/>
  <c r="T3282" i="1" s="1"/>
  <c r="AG3278" i="6"/>
  <c r="T3281" i="1" s="1"/>
  <c r="AG3277" i="6"/>
  <c r="T3280" i="1" s="1"/>
  <c r="AG3276" i="6"/>
  <c r="T3279" i="1" s="1"/>
  <c r="AG3275" i="6"/>
  <c r="T3278" i="1" s="1"/>
  <c r="AG3274" i="6"/>
  <c r="T3277" i="1" s="1"/>
  <c r="AG3273" i="6"/>
  <c r="T3276" i="1" s="1"/>
  <c r="AG3272" i="6"/>
  <c r="T3275" i="1" s="1"/>
  <c r="AG3271" i="6"/>
  <c r="T3274" i="1" s="1"/>
  <c r="AG3270" i="6"/>
  <c r="T3273" i="1" s="1"/>
  <c r="AG3269" i="6"/>
  <c r="T3272" i="1" s="1"/>
  <c r="AG3268" i="6"/>
  <c r="T3271" i="1" s="1"/>
  <c r="AG3267" i="6"/>
  <c r="T3270" i="1" s="1"/>
  <c r="AG3266" i="6"/>
  <c r="T3269" i="1" s="1"/>
  <c r="AG3265" i="6"/>
  <c r="T3268" i="1" s="1"/>
  <c r="AG3264" i="6"/>
  <c r="T3267" i="1" s="1"/>
  <c r="AG3263" i="6"/>
  <c r="T3266" i="1" s="1"/>
  <c r="AG3262" i="6"/>
  <c r="T3265" i="1" s="1"/>
  <c r="AG3261" i="6"/>
  <c r="T3264" i="1" s="1"/>
  <c r="AG3260" i="6"/>
  <c r="T3263" i="1" s="1"/>
  <c r="AG3259" i="6"/>
  <c r="T3262" i="1" s="1"/>
  <c r="AG3258" i="6"/>
  <c r="T3261" i="1" s="1"/>
  <c r="AG3257" i="6"/>
  <c r="T3260" i="1" s="1"/>
  <c r="AG3256" i="6"/>
  <c r="T3259" i="1" s="1"/>
  <c r="AG3255" i="6"/>
  <c r="T3258" i="1" s="1"/>
  <c r="AG3254" i="6"/>
  <c r="T3257" i="1" s="1"/>
  <c r="AG3253" i="6"/>
  <c r="T3256" i="1" s="1"/>
  <c r="AG3252" i="6"/>
  <c r="T3255" i="1" s="1"/>
  <c r="AG3251" i="6"/>
  <c r="T3254" i="1" s="1"/>
  <c r="AG3250" i="6"/>
  <c r="T3253" i="1" s="1"/>
  <c r="AG3249" i="6"/>
  <c r="T3252" i="1" s="1"/>
  <c r="AG3248" i="6"/>
  <c r="T3251" i="1" s="1"/>
  <c r="AG3247" i="6"/>
  <c r="T3250" i="1" s="1"/>
  <c r="AG3246" i="6"/>
  <c r="T3249" i="1" s="1"/>
  <c r="AG3245" i="6"/>
  <c r="T3248" i="1" s="1"/>
  <c r="AG3244" i="6"/>
  <c r="T3247" i="1" s="1"/>
  <c r="AG3243" i="6"/>
  <c r="T3246" i="1" s="1"/>
  <c r="AG3242" i="6"/>
  <c r="T3245" i="1" s="1"/>
  <c r="AG3241" i="6"/>
  <c r="T3244" i="1" s="1"/>
  <c r="AG3240" i="6"/>
  <c r="T3243" i="1" s="1"/>
  <c r="AG3239" i="6"/>
  <c r="T3242" i="1" s="1"/>
  <c r="AG3238" i="6"/>
  <c r="T3241" i="1" s="1"/>
  <c r="AG3237" i="6"/>
  <c r="T3240" i="1" s="1"/>
  <c r="AG3236" i="6"/>
  <c r="T3239" i="1" s="1"/>
  <c r="AG3235" i="6"/>
  <c r="T3238" i="1" s="1"/>
  <c r="AG3234" i="6"/>
  <c r="T3237" i="1" s="1"/>
  <c r="AG3233" i="6"/>
  <c r="T3236" i="1" s="1"/>
  <c r="AG3232" i="6"/>
  <c r="T3235" i="1" s="1"/>
  <c r="AG3231" i="6"/>
  <c r="T3234" i="1" s="1"/>
  <c r="AG3230" i="6"/>
  <c r="T3233" i="1" s="1"/>
  <c r="AG3229" i="6"/>
  <c r="T3232" i="1" s="1"/>
  <c r="AG3228" i="6"/>
  <c r="T3231" i="1" s="1"/>
  <c r="AG3227" i="6"/>
  <c r="T3230" i="1" s="1"/>
  <c r="AG3226" i="6"/>
  <c r="T3229" i="1" s="1"/>
  <c r="AG3225" i="6"/>
  <c r="T3228" i="1" s="1"/>
  <c r="AG3224" i="6"/>
  <c r="T3227" i="1" s="1"/>
  <c r="AG3223" i="6"/>
  <c r="T3226" i="1" s="1"/>
  <c r="AG3222" i="6"/>
  <c r="T3225" i="1" s="1"/>
  <c r="AG3221" i="6"/>
  <c r="T3224" i="1" s="1"/>
  <c r="AG3220" i="6"/>
  <c r="T3223" i="1" s="1"/>
  <c r="AG3219" i="6"/>
  <c r="T3222" i="1" s="1"/>
  <c r="AG3218" i="6"/>
  <c r="T3221" i="1" s="1"/>
  <c r="AG3217" i="6"/>
  <c r="T3220" i="1" s="1"/>
  <c r="AG3216" i="6"/>
  <c r="T3219" i="1" s="1"/>
  <c r="AG3215" i="6"/>
  <c r="T3218" i="1" s="1"/>
  <c r="AG3214" i="6"/>
  <c r="T3217" i="1" s="1"/>
  <c r="AG3213" i="6"/>
  <c r="T3216" i="1" s="1"/>
  <c r="AG3212" i="6"/>
  <c r="T3215" i="1" s="1"/>
  <c r="AG3211" i="6"/>
  <c r="T3214" i="1" s="1"/>
  <c r="AG3210" i="6"/>
  <c r="T3213" i="1" s="1"/>
  <c r="AG3209" i="6"/>
  <c r="T3212" i="1" s="1"/>
  <c r="AG3208" i="6"/>
  <c r="T3211" i="1" s="1"/>
  <c r="AG3207" i="6"/>
  <c r="T3210" i="1" s="1"/>
  <c r="AG3206" i="6"/>
  <c r="T3209" i="1" s="1"/>
  <c r="AG3205" i="6"/>
  <c r="T3208" i="1" s="1"/>
  <c r="AG3204" i="6"/>
  <c r="T3207" i="1" s="1"/>
  <c r="AG3203" i="6"/>
  <c r="T3206" i="1" s="1"/>
  <c r="AG3202" i="6"/>
  <c r="T3205" i="1" s="1"/>
  <c r="AG3201" i="6"/>
  <c r="T3204" i="1" s="1"/>
  <c r="AG3200" i="6"/>
  <c r="T3203" i="1" s="1"/>
  <c r="AG3199" i="6"/>
  <c r="T3202" i="1" s="1"/>
  <c r="AG3198" i="6"/>
  <c r="T3201" i="1" s="1"/>
  <c r="AG3197" i="6"/>
  <c r="T3200" i="1" s="1"/>
  <c r="AG3196" i="6"/>
  <c r="T3199" i="1" s="1"/>
  <c r="AG3195" i="6"/>
  <c r="T3198" i="1" s="1"/>
  <c r="AG3194" i="6"/>
  <c r="T3197" i="1" s="1"/>
  <c r="AG3193" i="6"/>
  <c r="T3196" i="1" s="1"/>
  <c r="AG3192" i="6"/>
  <c r="T3195" i="1" s="1"/>
  <c r="AG3191" i="6"/>
  <c r="T3194" i="1" s="1"/>
  <c r="AG3190" i="6"/>
  <c r="T3193" i="1" s="1"/>
  <c r="AG3189" i="6"/>
  <c r="T3192" i="1" s="1"/>
  <c r="AG3188" i="6"/>
  <c r="T3191" i="1" s="1"/>
  <c r="AG3187" i="6"/>
  <c r="T3190" i="1" s="1"/>
  <c r="AG3186" i="6"/>
  <c r="T3189" i="1" s="1"/>
  <c r="AG3185" i="6"/>
  <c r="T3188" i="1" s="1"/>
  <c r="AG3184" i="6"/>
  <c r="T3187" i="1" s="1"/>
  <c r="AG3183" i="6"/>
  <c r="T3186" i="1" s="1"/>
  <c r="AG3182" i="6"/>
  <c r="T3185" i="1" s="1"/>
  <c r="AG3181" i="6"/>
  <c r="T3184" i="1" s="1"/>
  <c r="AG3180" i="6"/>
  <c r="T3183" i="1" s="1"/>
  <c r="AG3179" i="6"/>
  <c r="T3182" i="1" s="1"/>
  <c r="AG3178" i="6"/>
  <c r="T3181" i="1" s="1"/>
  <c r="AG3177" i="6"/>
  <c r="T3180" i="1" s="1"/>
  <c r="AG3176" i="6"/>
  <c r="T3179" i="1" s="1"/>
  <c r="AG3175" i="6"/>
  <c r="T3178" i="1" s="1"/>
  <c r="AG3174" i="6"/>
  <c r="T3177" i="1" s="1"/>
  <c r="AG3173" i="6"/>
  <c r="T3176" i="1" s="1"/>
  <c r="AG3172" i="6"/>
  <c r="T3175" i="1" s="1"/>
  <c r="AG3171" i="6"/>
  <c r="T3174" i="1" s="1"/>
  <c r="AG3170" i="6"/>
  <c r="T3173" i="1" s="1"/>
  <c r="AG3169" i="6"/>
  <c r="T3172" i="1" s="1"/>
  <c r="AG3168" i="6"/>
  <c r="T3171" i="1" s="1"/>
  <c r="AG3167" i="6"/>
  <c r="T3170" i="1" s="1"/>
  <c r="AG3166" i="6"/>
  <c r="T3169" i="1" s="1"/>
  <c r="AG3165" i="6"/>
  <c r="T3168" i="1" s="1"/>
  <c r="AG3164" i="6"/>
  <c r="T3167" i="1" s="1"/>
  <c r="AG3163" i="6"/>
  <c r="T3166" i="1" s="1"/>
  <c r="AG3162" i="6"/>
  <c r="T3165" i="1" s="1"/>
  <c r="AG3161" i="6"/>
  <c r="T3164" i="1" s="1"/>
  <c r="AG3160" i="6"/>
  <c r="T3163" i="1" s="1"/>
  <c r="AG3159" i="6"/>
  <c r="T3162" i="1" s="1"/>
  <c r="AG3158" i="6"/>
  <c r="T3161" i="1" s="1"/>
  <c r="AG3157" i="6"/>
  <c r="T3160" i="1" s="1"/>
  <c r="AG3156" i="6"/>
  <c r="T3159" i="1" s="1"/>
  <c r="AG3155" i="6"/>
  <c r="T3158" i="1" s="1"/>
  <c r="AG3154" i="6"/>
  <c r="T3157" i="1" s="1"/>
  <c r="AG3153" i="6"/>
  <c r="T3156" i="1" s="1"/>
  <c r="AG3152" i="6"/>
  <c r="T3155" i="1" s="1"/>
  <c r="AG3151" i="6"/>
  <c r="T3154" i="1" s="1"/>
  <c r="AG3150" i="6"/>
  <c r="T3153" i="1" s="1"/>
  <c r="AG3149" i="6"/>
  <c r="T3152" i="1" s="1"/>
  <c r="AG3148" i="6"/>
  <c r="T3151" i="1" s="1"/>
  <c r="AG3147" i="6"/>
  <c r="T3150" i="1" s="1"/>
  <c r="AG3146" i="6"/>
  <c r="T3149" i="1" s="1"/>
  <c r="AG3145" i="6"/>
  <c r="T3148" i="1" s="1"/>
  <c r="AG3144" i="6"/>
  <c r="T3147" i="1" s="1"/>
  <c r="AG3143" i="6"/>
  <c r="T3146" i="1" s="1"/>
  <c r="AG3142" i="6"/>
  <c r="T3145" i="1" s="1"/>
  <c r="AG3141" i="6"/>
  <c r="T3144" i="1" s="1"/>
  <c r="AG3140" i="6"/>
  <c r="T3143" i="1" s="1"/>
  <c r="AG3139" i="6"/>
  <c r="T3142" i="1" s="1"/>
  <c r="AG3138" i="6"/>
  <c r="T3141" i="1" s="1"/>
  <c r="AG3137" i="6"/>
  <c r="T3140" i="1" s="1"/>
  <c r="AG3136" i="6"/>
  <c r="T3139" i="1" s="1"/>
  <c r="AG3135" i="6"/>
  <c r="T3138" i="1" s="1"/>
  <c r="AG3134" i="6"/>
  <c r="T3137" i="1" s="1"/>
  <c r="AG3133" i="6"/>
  <c r="T3136" i="1" s="1"/>
  <c r="AG3132" i="6"/>
  <c r="T3135" i="1" s="1"/>
  <c r="AG3131" i="6"/>
  <c r="T3134" i="1" s="1"/>
  <c r="AG3130" i="6"/>
  <c r="T3133" i="1" s="1"/>
  <c r="AG3129" i="6"/>
  <c r="T3132" i="1" s="1"/>
  <c r="AG3128" i="6"/>
  <c r="T3131" i="1" s="1"/>
  <c r="AG3127" i="6"/>
  <c r="T3130" i="1" s="1"/>
  <c r="AG3126" i="6"/>
  <c r="T3129" i="1" s="1"/>
  <c r="AG3125" i="6"/>
  <c r="T3128" i="1" s="1"/>
  <c r="AG3124" i="6"/>
  <c r="T3127" i="1" s="1"/>
  <c r="AG3123" i="6"/>
  <c r="T3126" i="1" s="1"/>
  <c r="AG3122" i="6"/>
  <c r="T3125" i="1" s="1"/>
  <c r="AG3121" i="6"/>
  <c r="T3124" i="1" s="1"/>
  <c r="AG3120" i="6"/>
  <c r="T3123" i="1" s="1"/>
  <c r="AG3119" i="6"/>
  <c r="T3122" i="1" s="1"/>
  <c r="AG3118" i="6"/>
  <c r="T3121" i="1" s="1"/>
  <c r="AG3117" i="6"/>
  <c r="T3120" i="1" s="1"/>
  <c r="AG3116" i="6"/>
  <c r="T3119" i="1" s="1"/>
  <c r="AG3115" i="6"/>
  <c r="T3118" i="1" s="1"/>
  <c r="AG3114" i="6"/>
  <c r="T3117" i="1" s="1"/>
  <c r="AG3113" i="6"/>
  <c r="T3116" i="1" s="1"/>
  <c r="AG3112" i="6"/>
  <c r="T3115" i="1" s="1"/>
  <c r="AG3111" i="6"/>
  <c r="T3114" i="1" s="1"/>
  <c r="AG3110" i="6"/>
  <c r="T3113" i="1" s="1"/>
  <c r="AG3109" i="6"/>
  <c r="T3112" i="1" s="1"/>
  <c r="AG3108" i="6"/>
  <c r="T3111" i="1" s="1"/>
  <c r="AG3107" i="6"/>
  <c r="T3110" i="1" s="1"/>
  <c r="AG3106" i="6"/>
  <c r="T3109" i="1" s="1"/>
  <c r="AG3105" i="6"/>
  <c r="T3108" i="1" s="1"/>
  <c r="AG3104" i="6"/>
  <c r="T3107" i="1" s="1"/>
  <c r="AG3103" i="6"/>
  <c r="T3106" i="1" s="1"/>
  <c r="AG3102" i="6"/>
  <c r="T3105" i="1" s="1"/>
  <c r="AG3101" i="6"/>
  <c r="T3104" i="1" s="1"/>
  <c r="AG3100" i="6"/>
  <c r="T3103" i="1" s="1"/>
  <c r="AG3099" i="6"/>
  <c r="T3102" i="1" s="1"/>
  <c r="AG3098" i="6"/>
  <c r="T3101" i="1" s="1"/>
  <c r="AG3097" i="6"/>
  <c r="T3100" i="1" s="1"/>
  <c r="AG3096" i="6"/>
  <c r="T3099" i="1" s="1"/>
  <c r="AG3095" i="6"/>
  <c r="T3098" i="1" s="1"/>
  <c r="AG3094" i="6"/>
  <c r="T3097" i="1" s="1"/>
  <c r="AG3093" i="6"/>
  <c r="T3096" i="1" s="1"/>
  <c r="AG3092" i="6"/>
  <c r="T3095" i="1" s="1"/>
  <c r="AG3091" i="6"/>
  <c r="T3094" i="1" s="1"/>
  <c r="AG3090" i="6"/>
  <c r="T3093" i="1" s="1"/>
  <c r="AG3089" i="6"/>
  <c r="T3092" i="1" s="1"/>
  <c r="AG3088" i="6"/>
  <c r="T3091" i="1" s="1"/>
  <c r="AG3087" i="6"/>
  <c r="T3090" i="1" s="1"/>
  <c r="AG3086" i="6"/>
  <c r="T3089" i="1" s="1"/>
  <c r="AG3085" i="6"/>
  <c r="T3088" i="1" s="1"/>
  <c r="AG3084" i="6"/>
  <c r="T3087" i="1" s="1"/>
  <c r="AG3083" i="6"/>
  <c r="T3086" i="1" s="1"/>
  <c r="AG3082" i="6"/>
  <c r="T3085" i="1" s="1"/>
  <c r="AG3081" i="6"/>
  <c r="T3084" i="1" s="1"/>
  <c r="AG3080" i="6"/>
  <c r="T3083" i="1" s="1"/>
  <c r="AG3079" i="6"/>
  <c r="T3082" i="1" s="1"/>
  <c r="AG3078" i="6"/>
  <c r="T3081" i="1" s="1"/>
  <c r="AG3077" i="6"/>
  <c r="T3080" i="1" s="1"/>
  <c r="AG3076" i="6"/>
  <c r="T3079" i="1" s="1"/>
  <c r="AG3075" i="6"/>
  <c r="T3078" i="1" s="1"/>
  <c r="AG3074" i="6"/>
  <c r="T3077" i="1" s="1"/>
  <c r="AG3073" i="6"/>
  <c r="T3076" i="1" s="1"/>
  <c r="AG3072" i="6"/>
  <c r="T3075" i="1" s="1"/>
  <c r="AG3071" i="6"/>
  <c r="T3074" i="1" s="1"/>
  <c r="AG3070" i="6"/>
  <c r="T3073" i="1" s="1"/>
  <c r="AG3069" i="6"/>
  <c r="T3072" i="1" s="1"/>
  <c r="AG3068" i="6"/>
  <c r="T3071" i="1" s="1"/>
  <c r="AG3067" i="6"/>
  <c r="T3070" i="1" s="1"/>
  <c r="AG3066" i="6"/>
  <c r="T3069" i="1" s="1"/>
  <c r="AG3065" i="6"/>
  <c r="T3068" i="1" s="1"/>
  <c r="AG3064" i="6"/>
  <c r="T3067" i="1" s="1"/>
  <c r="AG3063" i="6"/>
  <c r="T3066" i="1" s="1"/>
  <c r="AG3062" i="6"/>
  <c r="T3065" i="1" s="1"/>
  <c r="AG3061" i="6"/>
  <c r="T3064" i="1" s="1"/>
  <c r="AG3060" i="6"/>
  <c r="T3063" i="1" s="1"/>
  <c r="AG3059" i="6"/>
  <c r="T3062" i="1" s="1"/>
  <c r="AG3058" i="6"/>
  <c r="T3061" i="1" s="1"/>
  <c r="AG3057" i="6"/>
  <c r="T3060" i="1" s="1"/>
  <c r="AG3056" i="6"/>
  <c r="T3059" i="1" s="1"/>
  <c r="AG3055" i="6"/>
  <c r="T3058" i="1" s="1"/>
  <c r="AG3054" i="6"/>
  <c r="T3057" i="1" s="1"/>
  <c r="AG3053" i="6"/>
  <c r="T3056" i="1" s="1"/>
  <c r="AG3052" i="6"/>
  <c r="T3055" i="1" s="1"/>
  <c r="AG3051" i="6"/>
  <c r="T3054" i="1" s="1"/>
  <c r="AG3050" i="6"/>
  <c r="T3053" i="1" s="1"/>
  <c r="AG3049" i="6"/>
  <c r="T3052" i="1" s="1"/>
  <c r="AG3048" i="6"/>
  <c r="T3051" i="1" s="1"/>
  <c r="AG3047" i="6"/>
  <c r="T3050" i="1" s="1"/>
  <c r="AG3046" i="6"/>
  <c r="T3049" i="1" s="1"/>
  <c r="AG3045" i="6"/>
  <c r="T3048" i="1" s="1"/>
  <c r="AG3044" i="6"/>
  <c r="T3047" i="1" s="1"/>
  <c r="AG3043" i="6"/>
  <c r="T3046" i="1" s="1"/>
  <c r="AG3042" i="6"/>
  <c r="T3045" i="1" s="1"/>
  <c r="AG3041" i="6"/>
  <c r="T3044" i="1" s="1"/>
  <c r="AG3040" i="6"/>
  <c r="T3043" i="1" s="1"/>
  <c r="AG3039" i="6"/>
  <c r="T3042" i="1" s="1"/>
  <c r="AG3038" i="6"/>
  <c r="T3041" i="1" s="1"/>
  <c r="AG3037" i="6"/>
  <c r="T3040" i="1" s="1"/>
  <c r="AG3036" i="6"/>
  <c r="T3039" i="1" s="1"/>
  <c r="AG3035" i="6"/>
  <c r="T3038" i="1" s="1"/>
  <c r="AG3034" i="6"/>
  <c r="T3037" i="1" s="1"/>
  <c r="AG3033" i="6"/>
  <c r="T3036" i="1" s="1"/>
  <c r="AG3032" i="6"/>
  <c r="T3035" i="1" s="1"/>
  <c r="AG3031" i="6"/>
  <c r="T3034" i="1" s="1"/>
  <c r="AG3030" i="6"/>
  <c r="T3033" i="1" s="1"/>
  <c r="AG3029" i="6"/>
  <c r="T3032" i="1" s="1"/>
  <c r="AG3028" i="6"/>
  <c r="T3031" i="1" s="1"/>
  <c r="AG3027" i="6"/>
  <c r="T3030" i="1" s="1"/>
  <c r="AG3026" i="6"/>
  <c r="T3029" i="1" s="1"/>
  <c r="AG3025" i="6"/>
  <c r="T3028" i="1" s="1"/>
  <c r="AG3024" i="6"/>
  <c r="T3027" i="1" s="1"/>
  <c r="AG3023" i="6"/>
  <c r="T3026" i="1" s="1"/>
  <c r="AG3022" i="6"/>
  <c r="T3025" i="1" s="1"/>
  <c r="AG3021" i="6"/>
  <c r="T3024" i="1" s="1"/>
  <c r="AG3020" i="6"/>
  <c r="T3023" i="1" s="1"/>
  <c r="AG3019" i="6"/>
  <c r="T3022" i="1" s="1"/>
  <c r="AG3018" i="6"/>
  <c r="T3021" i="1" s="1"/>
  <c r="AG3017" i="6"/>
  <c r="T3020" i="1" s="1"/>
  <c r="AG3016" i="6"/>
  <c r="T3019" i="1" s="1"/>
  <c r="AG3015" i="6"/>
  <c r="T3018" i="1" s="1"/>
  <c r="AG3014" i="6"/>
  <c r="T3017" i="1" s="1"/>
  <c r="AG3013" i="6"/>
  <c r="T3016" i="1" s="1"/>
  <c r="AG3012" i="6"/>
  <c r="T3015" i="1" s="1"/>
  <c r="AG3011" i="6"/>
  <c r="T3014" i="1" s="1"/>
  <c r="AG3010" i="6"/>
  <c r="T3013" i="1" s="1"/>
  <c r="AG3009" i="6"/>
  <c r="T3012" i="1" s="1"/>
  <c r="AG3008" i="6"/>
  <c r="T3011" i="1" s="1"/>
  <c r="AG3007" i="6"/>
  <c r="T3010" i="1" s="1"/>
  <c r="AG3006" i="6"/>
  <c r="T3009" i="1" s="1"/>
  <c r="AG3005" i="6"/>
  <c r="T3008" i="1" s="1"/>
  <c r="AG3004" i="6"/>
  <c r="T3007" i="1" s="1"/>
  <c r="AG3003" i="6"/>
  <c r="T3006" i="1" s="1"/>
  <c r="AG3002" i="6"/>
  <c r="T3005" i="1" s="1"/>
  <c r="AG3001" i="6"/>
  <c r="T3004" i="1" s="1"/>
  <c r="AG3000" i="6"/>
  <c r="T3003" i="1" s="1"/>
  <c r="AG2999" i="6"/>
  <c r="T3002" i="1" s="1"/>
  <c r="AG2998" i="6"/>
  <c r="T3001" i="1" s="1"/>
  <c r="AG2997" i="6"/>
  <c r="T3000" i="1" s="1"/>
  <c r="AG2996" i="6"/>
  <c r="T2999" i="1" s="1"/>
  <c r="AG2995" i="6"/>
  <c r="T2998" i="1" s="1"/>
  <c r="AG2994" i="6"/>
  <c r="T2997" i="1" s="1"/>
  <c r="AG2993" i="6"/>
  <c r="T2996" i="1" s="1"/>
  <c r="AG2992" i="6"/>
  <c r="T2995" i="1" s="1"/>
  <c r="AG2991" i="6"/>
  <c r="T2994" i="1" s="1"/>
  <c r="AG2990" i="6"/>
  <c r="T2993" i="1" s="1"/>
  <c r="AG2989" i="6"/>
  <c r="T2992" i="1" s="1"/>
  <c r="AG2988" i="6"/>
  <c r="T2991" i="1" s="1"/>
  <c r="AG2987" i="6"/>
  <c r="T2990" i="1" s="1"/>
  <c r="AG2986" i="6"/>
  <c r="T2989" i="1" s="1"/>
  <c r="AG2985" i="6"/>
  <c r="T2988" i="1" s="1"/>
  <c r="AG2984" i="6"/>
  <c r="T2987" i="1" s="1"/>
  <c r="AG2983" i="6"/>
  <c r="T2986" i="1" s="1"/>
  <c r="AG2982" i="6"/>
  <c r="T2985" i="1" s="1"/>
  <c r="AG2981" i="6"/>
  <c r="T2984" i="1" s="1"/>
  <c r="AG2980" i="6"/>
  <c r="T2983" i="1" s="1"/>
  <c r="AG2979" i="6"/>
  <c r="T2982" i="1" s="1"/>
  <c r="AG2978" i="6"/>
  <c r="T2981" i="1" s="1"/>
  <c r="AG2977" i="6"/>
  <c r="T2980" i="1" s="1"/>
  <c r="AG2976" i="6"/>
  <c r="T2979" i="1" s="1"/>
  <c r="AG2975" i="6"/>
  <c r="T2978" i="1" s="1"/>
  <c r="AG2974" i="6"/>
  <c r="T2977" i="1" s="1"/>
  <c r="AG2973" i="6"/>
  <c r="T2976" i="1" s="1"/>
  <c r="AG2972" i="6"/>
  <c r="T2975" i="1" s="1"/>
  <c r="AG2971" i="6"/>
  <c r="T2974" i="1" s="1"/>
  <c r="AG2970" i="6"/>
  <c r="T2973" i="1" s="1"/>
  <c r="AG2969" i="6"/>
  <c r="T2972" i="1" s="1"/>
  <c r="AG2968" i="6"/>
  <c r="T2971" i="1" s="1"/>
  <c r="AG2967" i="6"/>
  <c r="T2970" i="1" s="1"/>
  <c r="AG2966" i="6"/>
  <c r="T2969" i="1" s="1"/>
  <c r="AG2965" i="6"/>
  <c r="T2968" i="1" s="1"/>
  <c r="AG2964" i="6"/>
  <c r="T2967" i="1" s="1"/>
  <c r="AG2963" i="6"/>
  <c r="T2966" i="1" s="1"/>
  <c r="AG2962" i="6"/>
  <c r="T2965" i="1" s="1"/>
  <c r="AG2961" i="6"/>
  <c r="T2964" i="1" s="1"/>
  <c r="AG2960" i="6"/>
  <c r="T2963" i="1" s="1"/>
  <c r="AG2959" i="6"/>
  <c r="T2962" i="1" s="1"/>
  <c r="AG2958" i="6"/>
  <c r="T2961" i="1" s="1"/>
  <c r="AG2957" i="6"/>
  <c r="T2960" i="1" s="1"/>
  <c r="AG2956" i="6"/>
  <c r="T2959" i="1" s="1"/>
  <c r="AG2955" i="6"/>
  <c r="T2958" i="1" s="1"/>
  <c r="AG2954" i="6"/>
  <c r="T2957" i="1" s="1"/>
  <c r="AG2953" i="6"/>
  <c r="T2956" i="1" s="1"/>
  <c r="AG2952" i="6"/>
  <c r="T2955" i="1" s="1"/>
  <c r="AG2951" i="6"/>
  <c r="T2954" i="1" s="1"/>
  <c r="AG2950" i="6"/>
  <c r="T2953" i="1" s="1"/>
  <c r="AG2949" i="6"/>
  <c r="T2952" i="1" s="1"/>
  <c r="AG2948" i="6"/>
  <c r="T2951" i="1" s="1"/>
  <c r="AG2947" i="6"/>
  <c r="T2950" i="1" s="1"/>
  <c r="AG2946" i="6"/>
  <c r="T2949" i="1" s="1"/>
  <c r="AG2945" i="6"/>
  <c r="T2948" i="1" s="1"/>
  <c r="AG2944" i="6"/>
  <c r="T2947" i="1" s="1"/>
  <c r="AG2943" i="6"/>
  <c r="T2946" i="1" s="1"/>
  <c r="AG2942" i="6"/>
  <c r="T2945" i="1" s="1"/>
  <c r="AG2941" i="6"/>
  <c r="T2944" i="1" s="1"/>
  <c r="AG2940" i="6"/>
  <c r="T2943" i="1" s="1"/>
  <c r="AG2939" i="6"/>
  <c r="T2942" i="1" s="1"/>
  <c r="AG2938" i="6"/>
  <c r="T2941" i="1" s="1"/>
  <c r="AG2937" i="6"/>
  <c r="T2940" i="1" s="1"/>
  <c r="AG2936" i="6"/>
  <c r="T2939" i="1" s="1"/>
  <c r="AG2935" i="6"/>
  <c r="T2938" i="1" s="1"/>
  <c r="AG2934" i="6"/>
  <c r="T2937" i="1" s="1"/>
  <c r="AG2933" i="6"/>
  <c r="T2936" i="1" s="1"/>
  <c r="AG2932" i="6"/>
  <c r="T2935" i="1" s="1"/>
  <c r="AG2931" i="6"/>
  <c r="T2934" i="1" s="1"/>
  <c r="AG2930" i="6"/>
  <c r="T2933" i="1" s="1"/>
  <c r="AG2929" i="6"/>
  <c r="T2932" i="1" s="1"/>
  <c r="AG2928" i="6"/>
  <c r="T2931" i="1" s="1"/>
  <c r="AG2927" i="6"/>
  <c r="T2930" i="1" s="1"/>
  <c r="AG2926" i="6"/>
  <c r="T2929" i="1" s="1"/>
  <c r="AG2925" i="6"/>
  <c r="T2928" i="1" s="1"/>
  <c r="AG2924" i="6"/>
  <c r="T2927" i="1" s="1"/>
  <c r="AG2923" i="6"/>
  <c r="T2926" i="1" s="1"/>
  <c r="AG2922" i="6"/>
  <c r="T2925" i="1" s="1"/>
  <c r="AG2921" i="6"/>
  <c r="T2924" i="1" s="1"/>
  <c r="AG2920" i="6"/>
  <c r="T2923" i="1" s="1"/>
  <c r="AG2919" i="6"/>
  <c r="T2922" i="1" s="1"/>
  <c r="AG2918" i="6"/>
  <c r="T2921" i="1" s="1"/>
  <c r="AG2917" i="6"/>
  <c r="T2920" i="1" s="1"/>
  <c r="AG2916" i="6"/>
  <c r="T2919" i="1" s="1"/>
  <c r="AG2915" i="6"/>
  <c r="T2918" i="1" s="1"/>
  <c r="AG2914" i="6"/>
  <c r="T2917" i="1" s="1"/>
  <c r="AG2913" i="6"/>
  <c r="T2916" i="1" s="1"/>
  <c r="AG2912" i="6"/>
  <c r="T2915" i="1" s="1"/>
  <c r="AG2911" i="6"/>
  <c r="T2914" i="1" s="1"/>
  <c r="AG2910" i="6"/>
  <c r="T2913" i="1" s="1"/>
  <c r="AG2909" i="6"/>
  <c r="T2912" i="1" s="1"/>
  <c r="AG2908" i="6"/>
  <c r="T2911" i="1" s="1"/>
  <c r="AG2907" i="6"/>
  <c r="T2910" i="1" s="1"/>
  <c r="AG2906" i="6"/>
  <c r="T2909" i="1" s="1"/>
  <c r="AG2905" i="6"/>
  <c r="T2908" i="1" s="1"/>
  <c r="AG2904" i="6"/>
  <c r="T2907" i="1" s="1"/>
  <c r="AG2903" i="6"/>
  <c r="T2906" i="1" s="1"/>
  <c r="AG2902" i="6"/>
  <c r="T2905" i="1" s="1"/>
  <c r="AG2901" i="6"/>
  <c r="T2904" i="1" s="1"/>
  <c r="AG2900" i="6"/>
  <c r="T2903" i="1" s="1"/>
  <c r="AG2899" i="6"/>
  <c r="T2902" i="1" s="1"/>
  <c r="AG2898" i="6"/>
  <c r="T2901" i="1" s="1"/>
  <c r="AG2897" i="6"/>
  <c r="T2900" i="1" s="1"/>
  <c r="AG2896" i="6"/>
  <c r="T2899" i="1" s="1"/>
  <c r="AG2895" i="6"/>
  <c r="T2898" i="1" s="1"/>
  <c r="AG2894" i="6"/>
  <c r="T2897" i="1" s="1"/>
  <c r="AG2893" i="6"/>
  <c r="T2896" i="1" s="1"/>
  <c r="AG2892" i="6"/>
  <c r="T2895" i="1" s="1"/>
  <c r="AG2891" i="6"/>
  <c r="T2894" i="1" s="1"/>
  <c r="AG2890" i="6"/>
  <c r="T2893" i="1" s="1"/>
  <c r="AG2889" i="6"/>
  <c r="T2892" i="1" s="1"/>
  <c r="AG2888" i="6"/>
  <c r="T2891" i="1" s="1"/>
  <c r="AG2887" i="6"/>
  <c r="T2890" i="1" s="1"/>
  <c r="AG2886" i="6"/>
  <c r="T2889" i="1" s="1"/>
  <c r="AG2885" i="6"/>
  <c r="T2888" i="1" s="1"/>
  <c r="AG2884" i="6"/>
  <c r="T2887" i="1" s="1"/>
  <c r="AG2883" i="6"/>
  <c r="T2886" i="1" s="1"/>
  <c r="AG2882" i="6"/>
  <c r="T2885" i="1" s="1"/>
  <c r="AG2881" i="6"/>
  <c r="T2884" i="1" s="1"/>
  <c r="AG2880" i="6"/>
  <c r="T2883" i="1" s="1"/>
  <c r="AG2879" i="6"/>
  <c r="T2882" i="1" s="1"/>
  <c r="AG2878" i="6"/>
  <c r="T2881" i="1" s="1"/>
  <c r="AG2877" i="6"/>
  <c r="T2880" i="1" s="1"/>
  <c r="AG2876" i="6"/>
  <c r="T2879" i="1" s="1"/>
  <c r="AG2875" i="6"/>
  <c r="T2878" i="1" s="1"/>
  <c r="AG2874" i="6"/>
  <c r="T2877" i="1" s="1"/>
  <c r="AG2873" i="6"/>
  <c r="T2876" i="1" s="1"/>
  <c r="AG2872" i="6"/>
  <c r="T2875" i="1" s="1"/>
  <c r="AG2871" i="6"/>
  <c r="T2874" i="1" s="1"/>
  <c r="AG2870" i="6"/>
  <c r="T2873" i="1" s="1"/>
  <c r="AG2869" i="6"/>
  <c r="T2872" i="1" s="1"/>
  <c r="AG2868" i="6"/>
  <c r="T2871" i="1" s="1"/>
  <c r="AG2867" i="6"/>
  <c r="T2870" i="1" s="1"/>
  <c r="AG2866" i="6"/>
  <c r="T2869" i="1" s="1"/>
  <c r="AG2865" i="6"/>
  <c r="T2868" i="1" s="1"/>
  <c r="AG2864" i="6"/>
  <c r="T2867" i="1" s="1"/>
  <c r="AG2863" i="6"/>
  <c r="T2866" i="1" s="1"/>
  <c r="AG2862" i="6"/>
  <c r="T2865" i="1" s="1"/>
  <c r="AG2861" i="6"/>
  <c r="T2864" i="1" s="1"/>
  <c r="AG2860" i="6"/>
  <c r="T2863" i="1" s="1"/>
  <c r="AG2859" i="6"/>
  <c r="T2862" i="1" s="1"/>
  <c r="AG2858" i="6"/>
  <c r="T2861" i="1" s="1"/>
  <c r="AG2857" i="6"/>
  <c r="T2860" i="1" s="1"/>
  <c r="AG2856" i="6"/>
  <c r="T2859" i="1" s="1"/>
  <c r="AG2855" i="6"/>
  <c r="T2858" i="1" s="1"/>
  <c r="AG2854" i="6"/>
  <c r="T2857" i="1" s="1"/>
  <c r="AG2853" i="6"/>
  <c r="T2856" i="1" s="1"/>
  <c r="AG2852" i="6"/>
  <c r="T2855" i="1" s="1"/>
  <c r="AG2851" i="6"/>
  <c r="T2854" i="1" s="1"/>
  <c r="AG2850" i="6"/>
  <c r="T2853" i="1" s="1"/>
  <c r="AG2849" i="6"/>
  <c r="T2852" i="1" s="1"/>
  <c r="AG2848" i="6"/>
  <c r="T2851" i="1" s="1"/>
  <c r="AG2847" i="6"/>
  <c r="T2850" i="1" s="1"/>
  <c r="AG2846" i="6"/>
  <c r="T2849" i="1" s="1"/>
  <c r="AG2845" i="6"/>
  <c r="T2848" i="1" s="1"/>
  <c r="AG2844" i="6"/>
  <c r="T2847" i="1" s="1"/>
  <c r="AG2843" i="6"/>
  <c r="T2846" i="1" s="1"/>
  <c r="AG2842" i="6"/>
  <c r="T2845" i="1" s="1"/>
  <c r="AG2841" i="6"/>
  <c r="T2844" i="1" s="1"/>
  <c r="AG2840" i="6"/>
  <c r="T2843" i="1" s="1"/>
  <c r="AG2839" i="6"/>
  <c r="T2842" i="1" s="1"/>
  <c r="AG2838" i="6"/>
  <c r="T2841" i="1" s="1"/>
  <c r="AG2837" i="6"/>
  <c r="T2840" i="1" s="1"/>
  <c r="AG2836" i="6"/>
  <c r="T2839" i="1" s="1"/>
  <c r="AG2835" i="6"/>
  <c r="T2838" i="1" s="1"/>
  <c r="AG2834" i="6"/>
  <c r="T2837" i="1" s="1"/>
  <c r="AG2833" i="6"/>
  <c r="T2836" i="1" s="1"/>
  <c r="AG2832" i="6"/>
  <c r="T2835" i="1" s="1"/>
  <c r="AG2831" i="6"/>
  <c r="T2834" i="1" s="1"/>
  <c r="AG2830" i="6"/>
  <c r="T2833" i="1" s="1"/>
  <c r="AG2829" i="6"/>
  <c r="T2832" i="1" s="1"/>
  <c r="AG2828" i="6"/>
  <c r="T2831" i="1" s="1"/>
  <c r="AG2827" i="6"/>
  <c r="T2830" i="1" s="1"/>
  <c r="AG2826" i="6"/>
  <c r="T2829" i="1" s="1"/>
  <c r="AG2825" i="6"/>
  <c r="T2828" i="1" s="1"/>
  <c r="AG2824" i="6"/>
  <c r="T2827" i="1" s="1"/>
  <c r="AG2823" i="6"/>
  <c r="T2826" i="1" s="1"/>
  <c r="AG2822" i="6"/>
  <c r="T2825" i="1" s="1"/>
  <c r="AG2821" i="6"/>
  <c r="T2824" i="1" s="1"/>
  <c r="AG2820" i="6"/>
  <c r="T2823" i="1" s="1"/>
  <c r="AG2819" i="6"/>
  <c r="T2822" i="1" s="1"/>
  <c r="AG2818" i="6"/>
  <c r="T2821" i="1" s="1"/>
  <c r="AG2817" i="6"/>
  <c r="T2820" i="1" s="1"/>
  <c r="AG2816" i="6"/>
  <c r="T2819" i="1" s="1"/>
  <c r="AG2815" i="6"/>
  <c r="T2818" i="1" s="1"/>
  <c r="AG2814" i="6"/>
  <c r="T2817" i="1" s="1"/>
  <c r="AG2813" i="6"/>
  <c r="T2816" i="1" s="1"/>
  <c r="AG2812" i="6"/>
  <c r="T2815" i="1" s="1"/>
  <c r="AG2811" i="6"/>
  <c r="T2814" i="1" s="1"/>
  <c r="AG2810" i="6"/>
  <c r="T2813" i="1" s="1"/>
  <c r="AG2809" i="6"/>
  <c r="T2812" i="1" s="1"/>
  <c r="AG2808" i="6"/>
  <c r="T2811" i="1" s="1"/>
  <c r="AG2807" i="6"/>
  <c r="T2810" i="1" s="1"/>
  <c r="AG2806" i="6"/>
  <c r="T2809" i="1" s="1"/>
  <c r="AG2805" i="6"/>
  <c r="T2808" i="1" s="1"/>
  <c r="AG2804" i="6"/>
  <c r="T2807" i="1" s="1"/>
  <c r="AG2803" i="6"/>
  <c r="T2806" i="1" s="1"/>
  <c r="AG2802" i="6"/>
  <c r="T2805" i="1" s="1"/>
  <c r="AG2801" i="6"/>
  <c r="T2804" i="1" s="1"/>
  <c r="AG2800" i="6"/>
  <c r="T2803" i="1" s="1"/>
  <c r="AG2799" i="6"/>
  <c r="T2802" i="1" s="1"/>
  <c r="AG2798" i="6"/>
  <c r="T2801" i="1" s="1"/>
  <c r="AG2797" i="6"/>
  <c r="T2800" i="1" s="1"/>
  <c r="AG2796" i="6"/>
  <c r="T2799" i="1" s="1"/>
  <c r="AG2795" i="6"/>
  <c r="T2798" i="1" s="1"/>
  <c r="AG2794" i="6"/>
  <c r="T2797" i="1" s="1"/>
  <c r="AG2793" i="6"/>
  <c r="T2796" i="1" s="1"/>
  <c r="AG2792" i="6"/>
  <c r="T2795" i="1" s="1"/>
  <c r="AG2791" i="6"/>
  <c r="T2794" i="1" s="1"/>
  <c r="AG2790" i="6"/>
  <c r="T2793" i="1" s="1"/>
  <c r="AG2789" i="6"/>
  <c r="T2792" i="1" s="1"/>
  <c r="AG2788" i="6"/>
  <c r="T2791" i="1" s="1"/>
  <c r="AG2787" i="6"/>
  <c r="T2790" i="1" s="1"/>
  <c r="AG2786" i="6"/>
  <c r="T2789" i="1" s="1"/>
  <c r="AG2785" i="6"/>
  <c r="T2788" i="1" s="1"/>
  <c r="AG2784" i="6"/>
  <c r="T2787" i="1" s="1"/>
  <c r="AG2783" i="6"/>
  <c r="T2786" i="1" s="1"/>
  <c r="AG2782" i="6"/>
  <c r="T2785" i="1" s="1"/>
  <c r="AG2781" i="6"/>
  <c r="T2784" i="1" s="1"/>
  <c r="AG2780" i="6"/>
  <c r="T2783" i="1" s="1"/>
  <c r="AG2779" i="6"/>
  <c r="T2782" i="1" s="1"/>
  <c r="AG2778" i="6"/>
  <c r="T2781" i="1" s="1"/>
  <c r="AG2777" i="6"/>
  <c r="T2780" i="1" s="1"/>
  <c r="AG2776" i="6"/>
  <c r="T2779" i="1" s="1"/>
  <c r="AG2775" i="6"/>
  <c r="T2778" i="1" s="1"/>
  <c r="AG2774" i="6"/>
  <c r="T2777" i="1" s="1"/>
  <c r="AG2773" i="6"/>
  <c r="T2776" i="1" s="1"/>
  <c r="AG2772" i="6"/>
  <c r="T2775" i="1" s="1"/>
  <c r="AG2771" i="6"/>
  <c r="T2774" i="1" s="1"/>
  <c r="AG2770" i="6"/>
  <c r="T2773" i="1" s="1"/>
  <c r="AG2769" i="6"/>
  <c r="T2772" i="1" s="1"/>
  <c r="AG2768" i="6"/>
  <c r="T2771" i="1" s="1"/>
  <c r="AG2767" i="6"/>
  <c r="T2770" i="1" s="1"/>
  <c r="AG2766" i="6"/>
  <c r="T2769" i="1" s="1"/>
  <c r="AG2765" i="6"/>
  <c r="T2768" i="1" s="1"/>
  <c r="AG2764" i="6"/>
  <c r="T2767" i="1" s="1"/>
  <c r="AG2763" i="6"/>
  <c r="T2766" i="1" s="1"/>
  <c r="AG2762" i="6"/>
  <c r="T2765" i="1" s="1"/>
  <c r="AG2761" i="6"/>
  <c r="T2764" i="1" s="1"/>
  <c r="AG2760" i="6"/>
  <c r="T2763" i="1" s="1"/>
  <c r="AG2759" i="6"/>
  <c r="T2762" i="1" s="1"/>
  <c r="AG2758" i="6"/>
  <c r="T2761" i="1" s="1"/>
  <c r="AG2757" i="6"/>
  <c r="T2760" i="1" s="1"/>
  <c r="AG2756" i="6"/>
  <c r="T2759" i="1" s="1"/>
  <c r="AG2755" i="6"/>
  <c r="T2758" i="1" s="1"/>
  <c r="AG2754" i="6"/>
  <c r="T2757" i="1" s="1"/>
  <c r="AG2753" i="6"/>
  <c r="T2756" i="1" s="1"/>
  <c r="AG2752" i="6"/>
  <c r="T2755" i="1" s="1"/>
  <c r="AG2751" i="6"/>
  <c r="T2754" i="1" s="1"/>
  <c r="AG2750" i="6"/>
  <c r="T2753" i="1" s="1"/>
  <c r="AG2749" i="6"/>
  <c r="T2752" i="1" s="1"/>
  <c r="AG2748" i="6"/>
  <c r="T2751" i="1" s="1"/>
  <c r="AG2747" i="6"/>
  <c r="T2750" i="1" s="1"/>
  <c r="AG2746" i="6"/>
  <c r="T2749" i="1" s="1"/>
  <c r="AG2745" i="6"/>
  <c r="T2748" i="1" s="1"/>
  <c r="AG2744" i="6"/>
  <c r="T2747" i="1" s="1"/>
  <c r="AG2743" i="6"/>
  <c r="T2746" i="1" s="1"/>
  <c r="AG2742" i="6"/>
  <c r="T2745" i="1" s="1"/>
  <c r="AG2741" i="6"/>
  <c r="T2744" i="1" s="1"/>
  <c r="AG2740" i="6"/>
  <c r="T2743" i="1" s="1"/>
  <c r="AG2739" i="6"/>
  <c r="T2742" i="1" s="1"/>
  <c r="AG2738" i="6"/>
  <c r="T2741" i="1" s="1"/>
  <c r="AG2737" i="6"/>
  <c r="T2740" i="1" s="1"/>
  <c r="AG2736" i="6"/>
  <c r="T2739" i="1" s="1"/>
  <c r="AG2735" i="6"/>
  <c r="T2738" i="1" s="1"/>
  <c r="AG2734" i="6"/>
  <c r="T2737" i="1" s="1"/>
  <c r="AG2733" i="6"/>
  <c r="T2736" i="1" s="1"/>
  <c r="AG2732" i="6"/>
  <c r="T2735" i="1" s="1"/>
  <c r="AG2731" i="6"/>
  <c r="T2734" i="1" s="1"/>
  <c r="AG2730" i="6"/>
  <c r="T2733" i="1" s="1"/>
  <c r="AG2729" i="6"/>
  <c r="T2732" i="1" s="1"/>
  <c r="AG2728" i="6"/>
  <c r="T2731" i="1" s="1"/>
  <c r="AG2727" i="6"/>
  <c r="T2730" i="1" s="1"/>
  <c r="AG2726" i="6"/>
  <c r="T2729" i="1" s="1"/>
  <c r="AG2725" i="6"/>
  <c r="T2728" i="1" s="1"/>
  <c r="AG2724" i="6"/>
  <c r="T2727" i="1" s="1"/>
  <c r="AG2723" i="6"/>
  <c r="T2726" i="1" s="1"/>
  <c r="AG2722" i="6"/>
  <c r="T2725" i="1" s="1"/>
  <c r="AG2721" i="6"/>
  <c r="T2724" i="1" s="1"/>
  <c r="AG2720" i="6"/>
  <c r="T2723" i="1" s="1"/>
  <c r="AG2719" i="6"/>
  <c r="T2722" i="1" s="1"/>
  <c r="AG2718" i="6"/>
  <c r="T2721" i="1" s="1"/>
  <c r="AG2717" i="6"/>
  <c r="T2720" i="1" s="1"/>
  <c r="AG2716" i="6"/>
  <c r="T2719" i="1" s="1"/>
  <c r="AG2715" i="6"/>
  <c r="T2718" i="1" s="1"/>
  <c r="AG2714" i="6"/>
  <c r="T2717" i="1" s="1"/>
  <c r="AG2713" i="6"/>
  <c r="T2716" i="1" s="1"/>
  <c r="AG2712" i="6"/>
  <c r="T2715" i="1" s="1"/>
  <c r="AG2711" i="6"/>
  <c r="T2714" i="1" s="1"/>
  <c r="AG2710" i="6"/>
  <c r="T2713" i="1" s="1"/>
  <c r="AG2709" i="6"/>
  <c r="T2712" i="1" s="1"/>
  <c r="AG2708" i="6"/>
  <c r="T2711" i="1" s="1"/>
  <c r="AG2707" i="6"/>
  <c r="T2710" i="1" s="1"/>
  <c r="AG2706" i="6"/>
  <c r="T2709" i="1" s="1"/>
  <c r="AG2705" i="6"/>
  <c r="T2708" i="1" s="1"/>
  <c r="AG2704" i="6"/>
  <c r="T2707" i="1" s="1"/>
  <c r="AG2703" i="6"/>
  <c r="T2706" i="1" s="1"/>
  <c r="AG2702" i="6"/>
  <c r="T2705" i="1" s="1"/>
  <c r="AG2701" i="6"/>
  <c r="T2704" i="1" s="1"/>
  <c r="AG2700" i="6"/>
  <c r="T2703" i="1" s="1"/>
  <c r="AG2699" i="6"/>
  <c r="T2702" i="1" s="1"/>
  <c r="AG2698" i="6"/>
  <c r="T2701" i="1" s="1"/>
  <c r="AG2697" i="6"/>
  <c r="T2700" i="1" s="1"/>
  <c r="AG2696" i="6"/>
  <c r="T2699" i="1" s="1"/>
  <c r="AG2695" i="6"/>
  <c r="T2698" i="1" s="1"/>
  <c r="AG2694" i="6"/>
  <c r="T2697" i="1" s="1"/>
  <c r="AG2693" i="6"/>
  <c r="T2696" i="1" s="1"/>
  <c r="AG2692" i="6"/>
  <c r="T2695" i="1" s="1"/>
  <c r="AG2691" i="6"/>
  <c r="T2694" i="1" s="1"/>
  <c r="AG2690" i="6"/>
  <c r="T2693" i="1" s="1"/>
  <c r="AG2689" i="6"/>
  <c r="T2692" i="1" s="1"/>
  <c r="AG2688" i="6"/>
  <c r="T2691" i="1" s="1"/>
  <c r="AG2687" i="6"/>
  <c r="T2690" i="1" s="1"/>
  <c r="AG2686" i="6"/>
  <c r="T2689" i="1" s="1"/>
  <c r="AG2685" i="6"/>
  <c r="T2688" i="1" s="1"/>
  <c r="AG2684" i="6"/>
  <c r="T2687" i="1" s="1"/>
  <c r="AG2683" i="6"/>
  <c r="T2686" i="1" s="1"/>
  <c r="AG2682" i="6"/>
  <c r="T2685" i="1" s="1"/>
  <c r="AG2681" i="6"/>
  <c r="T2684" i="1" s="1"/>
  <c r="AG2680" i="6"/>
  <c r="T2683" i="1" s="1"/>
  <c r="AG2679" i="6"/>
  <c r="T2682" i="1" s="1"/>
  <c r="AG2678" i="6"/>
  <c r="T2681" i="1" s="1"/>
  <c r="AG2677" i="6"/>
  <c r="T2680" i="1" s="1"/>
  <c r="AG2676" i="6"/>
  <c r="T2679" i="1" s="1"/>
  <c r="AG2675" i="6"/>
  <c r="T2678" i="1" s="1"/>
  <c r="AG2674" i="6"/>
  <c r="T2677" i="1" s="1"/>
  <c r="AG2673" i="6"/>
  <c r="T2676" i="1" s="1"/>
  <c r="AG2672" i="6"/>
  <c r="T2675" i="1" s="1"/>
  <c r="AG2671" i="6"/>
  <c r="T2674" i="1" s="1"/>
  <c r="AG2670" i="6"/>
  <c r="T2673" i="1" s="1"/>
  <c r="AG2669" i="6"/>
  <c r="T2672" i="1" s="1"/>
  <c r="AG2668" i="6"/>
  <c r="T2671" i="1" s="1"/>
  <c r="AG2667" i="6"/>
  <c r="T2670" i="1" s="1"/>
  <c r="AG2666" i="6"/>
  <c r="T2669" i="1" s="1"/>
  <c r="AG2665" i="6"/>
  <c r="T2668" i="1" s="1"/>
  <c r="AG2664" i="6"/>
  <c r="T2667" i="1" s="1"/>
  <c r="AG2663" i="6"/>
  <c r="T2666" i="1" s="1"/>
  <c r="AG2662" i="6"/>
  <c r="T2665" i="1" s="1"/>
  <c r="AG2661" i="6"/>
  <c r="T2664" i="1" s="1"/>
  <c r="AG2660" i="6"/>
  <c r="T2663" i="1" s="1"/>
  <c r="AG2659" i="6"/>
  <c r="T2662" i="1" s="1"/>
  <c r="AG2658" i="6"/>
  <c r="T2661" i="1" s="1"/>
  <c r="AG2657" i="6"/>
  <c r="T2660" i="1" s="1"/>
  <c r="AG2656" i="6"/>
  <c r="T2659" i="1" s="1"/>
  <c r="AG2655" i="6"/>
  <c r="T2658" i="1" s="1"/>
  <c r="AG2654" i="6"/>
  <c r="T2657" i="1" s="1"/>
  <c r="AG2653" i="6"/>
  <c r="T2656" i="1" s="1"/>
  <c r="AG2652" i="6"/>
  <c r="T2655" i="1" s="1"/>
  <c r="AG2651" i="6"/>
  <c r="T2654" i="1" s="1"/>
  <c r="AG2650" i="6"/>
  <c r="T2653" i="1" s="1"/>
  <c r="AG2649" i="6"/>
  <c r="T2652" i="1" s="1"/>
  <c r="AG2648" i="6"/>
  <c r="T2651" i="1" s="1"/>
  <c r="AG2647" i="6"/>
  <c r="T2650" i="1" s="1"/>
  <c r="AG2646" i="6"/>
  <c r="T2649" i="1" s="1"/>
  <c r="AG2645" i="6"/>
  <c r="T2648" i="1" s="1"/>
  <c r="AG2644" i="6"/>
  <c r="T2647" i="1" s="1"/>
  <c r="AG2643" i="6"/>
  <c r="T2646" i="1" s="1"/>
  <c r="AG2642" i="6"/>
  <c r="T2645" i="1" s="1"/>
  <c r="AG2641" i="6"/>
  <c r="T2644" i="1" s="1"/>
  <c r="AG2640" i="6"/>
  <c r="T2643" i="1" s="1"/>
  <c r="AG2639" i="6"/>
  <c r="T2642" i="1" s="1"/>
  <c r="AG2638" i="6"/>
  <c r="T2641" i="1" s="1"/>
  <c r="AG2637" i="6"/>
  <c r="T2640" i="1" s="1"/>
  <c r="AG2636" i="6"/>
  <c r="T2639" i="1" s="1"/>
  <c r="AG2635" i="6"/>
  <c r="T2638" i="1" s="1"/>
  <c r="AG2634" i="6"/>
  <c r="T2637" i="1" s="1"/>
  <c r="AG2633" i="6"/>
  <c r="T2636" i="1" s="1"/>
  <c r="AG2632" i="6"/>
  <c r="T2635" i="1" s="1"/>
  <c r="AG2631" i="6"/>
  <c r="T2634" i="1" s="1"/>
  <c r="AG2630" i="6"/>
  <c r="T2633" i="1" s="1"/>
  <c r="AG2629" i="6"/>
  <c r="T2632" i="1" s="1"/>
  <c r="AG2628" i="6"/>
  <c r="T2631" i="1" s="1"/>
  <c r="AG2627" i="6"/>
  <c r="T2630" i="1" s="1"/>
  <c r="AG2626" i="6"/>
  <c r="T2629" i="1" s="1"/>
  <c r="AG2625" i="6"/>
  <c r="T2628" i="1" s="1"/>
  <c r="AG2624" i="6"/>
  <c r="T2627" i="1" s="1"/>
  <c r="AG2623" i="6"/>
  <c r="T2626" i="1" s="1"/>
  <c r="AG2622" i="6"/>
  <c r="T2625" i="1" s="1"/>
  <c r="AG2621" i="6"/>
  <c r="T2624" i="1" s="1"/>
  <c r="AG2620" i="6"/>
  <c r="T2623" i="1" s="1"/>
  <c r="AG2619" i="6"/>
  <c r="T2622" i="1" s="1"/>
  <c r="AG2618" i="6"/>
  <c r="T2621" i="1" s="1"/>
  <c r="AG2617" i="6"/>
  <c r="T2620" i="1" s="1"/>
  <c r="AG2616" i="6"/>
  <c r="T2619" i="1" s="1"/>
  <c r="AG2615" i="6"/>
  <c r="T2618" i="1" s="1"/>
  <c r="AG2614" i="6"/>
  <c r="T2617" i="1" s="1"/>
  <c r="AG2613" i="6"/>
  <c r="T2616" i="1" s="1"/>
  <c r="AG2612" i="6"/>
  <c r="T2615" i="1" s="1"/>
  <c r="AG2611" i="6"/>
  <c r="T2614" i="1" s="1"/>
  <c r="AG2610" i="6"/>
  <c r="T2613" i="1" s="1"/>
  <c r="AG2609" i="6"/>
  <c r="T2612" i="1" s="1"/>
  <c r="AG2608" i="6"/>
  <c r="T2611" i="1" s="1"/>
  <c r="AG2607" i="6"/>
  <c r="T2610" i="1" s="1"/>
  <c r="AG2606" i="6"/>
  <c r="T2609" i="1" s="1"/>
  <c r="AG2605" i="6"/>
  <c r="T2608" i="1" s="1"/>
  <c r="AG2604" i="6"/>
  <c r="T2607" i="1" s="1"/>
  <c r="AG2603" i="6"/>
  <c r="T2606" i="1" s="1"/>
  <c r="AG2602" i="6"/>
  <c r="T2605" i="1" s="1"/>
  <c r="AG2601" i="6"/>
  <c r="T2604" i="1" s="1"/>
  <c r="AG2600" i="6"/>
  <c r="T2603" i="1" s="1"/>
  <c r="AG2599" i="6"/>
  <c r="T2602" i="1" s="1"/>
  <c r="AG2598" i="6"/>
  <c r="T2601" i="1" s="1"/>
  <c r="AG2597" i="6"/>
  <c r="T2600" i="1" s="1"/>
  <c r="AG2596" i="6"/>
  <c r="T2599" i="1" s="1"/>
  <c r="AG2595" i="6"/>
  <c r="T2598" i="1" s="1"/>
  <c r="AG2594" i="6"/>
  <c r="T2597" i="1" s="1"/>
  <c r="AG2593" i="6"/>
  <c r="T2596" i="1" s="1"/>
  <c r="AG2592" i="6"/>
  <c r="T2595" i="1" s="1"/>
  <c r="AG2591" i="6"/>
  <c r="T2594" i="1" s="1"/>
  <c r="AG2590" i="6"/>
  <c r="T2593" i="1" s="1"/>
  <c r="AG2589" i="6"/>
  <c r="T2592" i="1" s="1"/>
  <c r="AG2588" i="6"/>
  <c r="T2591" i="1" s="1"/>
  <c r="AG2587" i="6"/>
  <c r="T2590" i="1" s="1"/>
  <c r="AG2586" i="6"/>
  <c r="T2589" i="1" s="1"/>
  <c r="AG2585" i="6"/>
  <c r="T2588" i="1" s="1"/>
  <c r="AG2584" i="6"/>
  <c r="T2587" i="1" s="1"/>
  <c r="AG2583" i="6"/>
  <c r="T2586" i="1" s="1"/>
  <c r="AG2582" i="6"/>
  <c r="T2585" i="1" s="1"/>
  <c r="AG2581" i="6"/>
  <c r="T2584" i="1" s="1"/>
  <c r="AG2580" i="6"/>
  <c r="T2583" i="1" s="1"/>
  <c r="AG2579" i="6"/>
  <c r="T2582" i="1" s="1"/>
  <c r="AG2578" i="6"/>
  <c r="T2581" i="1" s="1"/>
  <c r="AG2577" i="6"/>
  <c r="T2580" i="1" s="1"/>
  <c r="AG2576" i="6"/>
  <c r="T2579" i="1" s="1"/>
  <c r="AG2575" i="6"/>
  <c r="T2578" i="1" s="1"/>
  <c r="AG2574" i="6"/>
  <c r="T2577" i="1" s="1"/>
  <c r="AG2573" i="6"/>
  <c r="T2576" i="1" s="1"/>
  <c r="AG2572" i="6"/>
  <c r="T2575" i="1" s="1"/>
  <c r="AG2571" i="6"/>
  <c r="T2574" i="1" s="1"/>
  <c r="AG2570" i="6"/>
  <c r="T2573" i="1" s="1"/>
  <c r="AG2569" i="6"/>
  <c r="T2572" i="1" s="1"/>
  <c r="AG2568" i="6"/>
  <c r="T2571" i="1" s="1"/>
  <c r="AG2567" i="6"/>
  <c r="T2570" i="1" s="1"/>
  <c r="AG2566" i="6"/>
  <c r="T2569" i="1" s="1"/>
  <c r="AG2565" i="6"/>
  <c r="T2568" i="1" s="1"/>
  <c r="AG2564" i="6"/>
  <c r="T2567" i="1" s="1"/>
  <c r="AG2563" i="6"/>
  <c r="T2566" i="1" s="1"/>
  <c r="AG2562" i="6"/>
  <c r="T2565" i="1" s="1"/>
  <c r="AG2561" i="6"/>
  <c r="T2564" i="1" s="1"/>
  <c r="AG2560" i="6"/>
  <c r="T2563" i="1" s="1"/>
  <c r="AG2559" i="6"/>
  <c r="T2562" i="1" s="1"/>
  <c r="AG2558" i="6"/>
  <c r="T2561" i="1" s="1"/>
  <c r="AG2557" i="6"/>
  <c r="T2560" i="1" s="1"/>
  <c r="AG2556" i="6"/>
  <c r="T2559" i="1" s="1"/>
  <c r="AG2555" i="6"/>
  <c r="T2558" i="1" s="1"/>
  <c r="AG2554" i="6"/>
  <c r="T2557" i="1" s="1"/>
  <c r="AG2553" i="6"/>
  <c r="T2556" i="1" s="1"/>
  <c r="AG2552" i="6"/>
  <c r="T2555" i="1" s="1"/>
  <c r="AG2551" i="6"/>
  <c r="T2554" i="1" s="1"/>
  <c r="AG2550" i="6"/>
  <c r="T2553" i="1" s="1"/>
  <c r="AG2549" i="6"/>
  <c r="T2552" i="1" s="1"/>
  <c r="AG2548" i="6"/>
  <c r="T2551" i="1" s="1"/>
  <c r="AG2547" i="6"/>
  <c r="T2550" i="1" s="1"/>
  <c r="AG2546" i="6"/>
  <c r="T2549" i="1" s="1"/>
  <c r="AG2545" i="6"/>
  <c r="T2548" i="1" s="1"/>
  <c r="AG2544" i="6"/>
  <c r="T2547" i="1" s="1"/>
  <c r="AG2543" i="6"/>
  <c r="T2546" i="1" s="1"/>
  <c r="AG2542" i="6"/>
  <c r="T2545" i="1" s="1"/>
  <c r="AG2541" i="6"/>
  <c r="T2544" i="1" s="1"/>
  <c r="AG2540" i="6"/>
  <c r="T2543" i="1" s="1"/>
  <c r="AG2539" i="6"/>
  <c r="T2542" i="1" s="1"/>
  <c r="AG2538" i="6"/>
  <c r="T2541" i="1" s="1"/>
  <c r="AG2537" i="6"/>
  <c r="T2540" i="1" s="1"/>
  <c r="AG2536" i="6"/>
  <c r="T2539" i="1" s="1"/>
  <c r="AG2535" i="6"/>
  <c r="T2538" i="1" s="1"/>
  <c r="AG2534" i="6"/>
  <c r="T2537" i="1" s="1"/>
  <c r="AG2533" i="6"/>
  <c r="T2536" i="1" s="1"/>
  <c r="AG2532" i="6"/>
  <c r="T2535" i="1" s="1"/>
  <c r="AG2531" i="6"/>
  <c r="T2534" i="1" s="1"/>
  <c r="AG2530" i="6"/>
  <c r="T2533" i="1" s="1"/>
  <c r="AG2529" i="6"/>
  <c r="T2532" i="1" s="1"/>
  <c r="AG2528" i="6"/>
  <c r="T2531" i="1" s="1"/>
  <c r="AG2527" i="6"/>
  <c r="T2530" i="1" s="1"/>
  <c r="AG2526" i="6"/>
  <c r="T2529" i="1" s="1"/>
  <c r="AG2525" i="6"/>
  <c r="T2528" i="1" s="1"/>
  <c r="AG2524" i="6"/>
  <c r="T2527" i="1" s="1"/>
  <c r="AG2523" i="6"/>
  <c r="T2526" i="1" s="1"/>
  <c r="AG2522" i="6"/>
  <c r="T2525" i="1" s="1"/>
  <c r="AG2521" i="6"/>
  <c r="T2524" i="1" s="1"/>
  <c r="AG2520" i="6"/>
  <c r="T2523" i="1" s="1"/>
  <c r="AG2519" i="6"/>
  <c r="T2522" i="1" s="1"/>
  <c r="AG2518" i="6"/>
  <c r="T2521" i="1" s="1"/>
  <c r="AG2517" i="6"/>
  <c r="T2520" i="1" s="1"/>
  <c r="AG2516" i="6"/>
  <c r="T2519" i="1" s="1"/>
  <c r="AG2515" i="6"/>
  <c r="T2518" i="1" s="1"/>
  <c r="AG2514" i="6"/>
  <c r="T2517" i="1" s="1"/>
  <c r="AG2513" i="6"/>
  <c r="T2516" i="1" s="1"/>
  <c r="AG2512" i="6"/>
  <c r="T2515" i="1" s="1"/>
  <c r="AG2511" i="6"/>
  <c r="T2514" i="1" s="1"/>
  <c r="AG2510" i="6"/>
  <c r="T2513" i="1" s="1"/>
  <c r="AG2509" i="6"/>
  <c r="T2512" i="1" s="1"/>
  <c r="AG2508" i="6"/>
  <c r="T2511" i="1" s="1"/>
  <c r="AG2507" i="6"/>
  <c r="T2510" i="1" s="1"/>
  <c r="AG2506" i="6"/>
  <c r="T2509" i="1" s="1"/>
  <c r="AG2505" i="6"/>
  <c r="T2508" i="1" s="1"/>
  <c r="AG2504" i="6"/>
  <c r="T2507" i="1" s="1"/>
  <c r="AG2503" i="6"/>
  <c r="T2506" i="1" s="1"/>
  <c r="AG2502" i="6"/>
  <c r="T2505" i="1" s="1"/>
  <c r="AG2501" i="6"/>
  <c r="T2504" i="1" s="1"/>
  <c r="AG2500" i="6"/>
  <c r="T2503" i="1" s="1"/>
  <c r="AG2499" i="6"/>
  <c r="T2502" i="1" s="1"/>
  <c r="AG2498" i="6"/>
  <c r="T2501" i="1" s="1"/>
  <c r="AG2497" i="6"/>
  <c r="T2500" i="1" s="1"/>
  <c r="AG2496" i="6"/>
  <c r="T2499" i="1" s="1"/>
  <c r="AG2495" i="6"/>
  <c r="T2498" i="1" s="1"/>
  <c r="AG2494" i="6"/>
  <c r="T2497" i="1" s="1"/>
  <c r="AG2493" i="6"/>
  <c r="T2496" i="1" s="1"/>
  <c r="AG2492" i="6"/>
  <c r="T2495" i="1" s="1"/>
  <c r="AG2491" i="6"/>
  <c r="T2494" i="1" s="1"/>
  <c r="AG2490" i="6"/>
  <c r="T2493" i="1" s="1"/>
  <c r="AG2489" i="6"/>
  <c r="T2492" i="1" s="1"/>
  <c r="AG2488" i="6"/>
  <c r="T2491" i="1" s="1"/>
  <c r="AG2487" i="6"/>
  <c r="T2490" i="1" s="1"/>
  <c r="AG2486" i="6"/>
  <c r="T2489" i="1" s="1"/>
  <c r="AG2485" i="6"/>
  <c r="T2488" i="1" s="1"/>
  <c r="AG2484" i="6"/>
  <c r="T2487" i="1" s="1"/>
  <c r="AG2483" i="6"/>
  <c r="T2486" i="1" s="1"/>
  <c r="AG2482" i="6"/>
  <c r="T2485" i="1" s="1"/>
  <c r="AG2481" i="6"/>
  <c r="T2484" i="1" s="1"/>
  <c r="AG2480" i="6"/>
  <c r="T2483" i="1" s="1"/>
  <c r="AG2479" i="6"/>
  <c r="T2482" i="1" s="1"/>
  <c r="AG2478" i="6"/>
  <c r="T2481" i="1" s="1"/>
  <c r="AG2477" i="6"/>
  <c r="T2480" i="1" s="1"/>
  <c r="AG2476" i="6"/>
  <c r="T2479" i="1" s="1"/>
  <c r="AG2475" i="6"/>
  <c r="T2478" i="1" s="1"/>
  <c r="AG2474" i="6"/>
  <c r="T2477" i="1" s="1"/>
  <c r="AG2473" i="6"/>
  <c r="T2476" i="1" s="1"/>
  <c r="AG2472" i="6"/>
  <c r="T2475" i="1" s="1"/>
  <c r="AG2471" i="6"/>
  <c r="T2474" i="1" s="1"/>
  <c r="AG2470" i="6"/>
  <c r="T2473" i="1" s="1"/>
  <c r="AG2469" i="6"/>
  <c r="T2472" i="1" s="1"/>
  <c r="AG2468" i="6"/>
  <c r="T2471" i="1" s="1"/>
  <c r="AG2467" i="6"/>
  <c r="T2470" i="1" s="1"/>
  <c r="AG2466" i="6"/>
  <c r="T2469" i="1" s="1"/>
  <c r="AG2465" i="6"/>
  <c r="T2468" i="1" s="1"/>
  <c r="AG2464" i="6"/>
  <c r="T2467" i="1" s="1"/>
  <c r="AG2463" i="6"/>
  <c r="T2466" i="1" s="1"/>
  <c r="AG2462" i="6"/>
  <c r="T2465" i="1" s="1"/>
  <c r="AG2461" i="6"/>
  <c r="T2464" i="1" s="1"/>
  <c r="AG2460" i="6"/>
  <c r="T2463" i="1" s="1"/>
  <c r="AG2459" i="6"/>
  <c r="T2462" i="1" s="1"/>
  <c r="AG2458" i="6"/>
  <c r="T2461" i="1" s="1"/>
  <c r="AG2457" i="6"/>
  <c r="T2460" i="1" s="1"/>
  <c r="AG2456" i="6"/>
  <c r="T2459" i="1" s="1"/>
  <c r="AG2455" i="6"/>
  <c r="T2458" i="1" s="1"/>
  <c r="AG2454" i="6"/>
  <c r="T2457" i="1" s="1"/>
  <c r="AG2453" i="6"/>
  <c r="T2456" i="1" s="1"/>
  <c r="AG2452" i="6"/>
  <c r="T2455" i="1" s="1"/>
  <c r="AG2451" i="6"/>
  <c r="T2454" i="1" s="1"/>
  <c r="AG2450" i="6"/>
  <c r="T2453" i="1" s="1"/>
  <c r="AG2449" i="6"/>
  <c r="T2452" i="1" s="1"/>
  <c r="AG2448" i="6"/>
  <c r="T2451" i="1" s="1"/>
  <c r="AG2447" i="6"/>
  <c r="T2450" i="1" s="1"/>
  <c r="AG2446" i="6"/>
  <c r="T2449" i="1" s="1"/>
  <c r="AG2445" i="6"/>
  <c r="T2448" i="1" s="1"/>
  <c r="AG2444" i="6"/>
  <c r="T2447" i="1" s="1"/>
  <c r="AG2443" i="6"/>
  <c r="T2446" i="1" s="1"/>
  <c r="AG2442" i="6"/>
  <c r="T2445" i="1" s="1"/>
  <c r="AG2441" i="6"/>
  <c r="T2444" i="1" s="1"/>
  <c r="AG2440" i="6"/>
  <c r="T2443" i="1" s="1"/>
  <c r="AG2439" i="6"/>
  <c r="T2442" i="1" s="1"/>
  <c r="AG2438" i="6"/>
  <c r="T2441" i="1" s="1"/>
  <c r="AG2437" i="6"/>
  <c r="T2440" i="1" s="1"/>
  <c r="AG2436" i="6"/>
  <c r="T2439" i="1" s="1"/>
  <c r="AG2435" i="6"/>
  <c r="T2438" i="1" s="1"/>
  <c r="AG2434" i="6"/>
  <c r="T2437" i="1" s="1"/>
  <c r="AG2433" i="6"/>
  <c r="T2436" i="1" s="1"/>
  <c r="AG2432" i="6"/>
  <c r="T2435" i="1" s="1"/>
  <c r="AG2431" i="6"/>
  <c r="T2434" i="1" s="1"/>
  <c r="AG2430" i="6"/>
  <c r="T2433" i="1" s="1"/>
  <c r="AG2429" i="6"/>
  <c r="T2432" i="1" s="1"/>
  <c r="AG2428" i="6"/>
  <c r="T2431" i="1" s="1"/>
  <c r="AG2427" i="6"/>
  <c r="T2430" i="1" s="1"/>
  <c r="AG2426" i="6"/>
  <c r="T2429" i="1" s="1"/>
  <c r="AG2425" i="6"/>
  <c r="T2428" i="1" s="1"/>
  <c r="AG2424" i="6"/>
  <c r="T2427" i="1" s="1"/>
  <c r="AG2423" i="6"/>
  <c r="T2426" i="1" s="1"/>
  <c r="AG2422" i="6"/>
  <c r="T2425" i="1" s="1"/>
  <c r="AG2421" i="6"/>
  <c r="T2424" i="1" s="1"/>
  <c r="AG2420" i="6"/>
  <c r="T2423" i="1" s="1"/>
  <c r="AG2419" i="6"/>
  <c r="T2422" i="1" s="1"/>
  <c r="AG2418" i="6"/>
  <c r="T2421" i="1" s="1"/>
  <c r="AG2417" i="6"/>
  <c r="T2420" i="1" s="1"/>
  <c r="AG2416" i="6"/>
  <c r="T2419" i="1" s="1"/>
  <c r="AG2415" i="6"/>
  <c r="T2418" i="1" s="1"/>
  <c r="AG2414" i="6"/>
  <c r="T2417" i="1" s="1"/>
  <c r="AG2413" i="6"/>
  <c r="T2416" i="1" s="1"/>
  <c r="AG2412" i="6"/>
  <c r="T2415" i="1" s="1"/>
  <c r="AG2411" i="6"/>
  <c r="T2414" i="1" s="1"/>
  <c r="AG2410" i="6"/>
  <c r="T2413" i="1" s="1"/>
  <c r="AG2409" i="6"/>
  <c r="T2412" i="1" s="1"/>
  <c r="AG2408" i="6"/>
  <c r="T2411" i="1" s="1"/>
  <c r="AG2407" i="6"/>
  <c r="T2410" i="1" s="1"/>
  <c r="AG2406" i="6"/>
  <c r="T2409" i="1" s="1"/>
  <c r="AG2405" i="6"/>
  <c r="T2408" i="1" s="1"/>
  <c r="AG2404" i="6"/>
  <c r="T2407" i="1" s="1"/>
  <c r="AG2403" i="6"/>
  <c r="T2406" i="1" s="1"/>
  <c r="AG2402" i="6"/>
  <c r="T2405" i="1" s="1"/>
  <c r="AG2401" i="6"/>
  <c r="T2404" i="1" s="1"/>
  <c r="AG2400" i="6"/>
  <c r="T2403" i="1" s="1"/>
  <c r="AG2399" i="6"/>
  <c r="T2402" i="1" s="1"/>
  <c r="AG2398" i="6"/>
  <c r="T2401" i="1" s="1"/>
  <c r="AG2397" i="6"/>
  <c r="T2400" i="1" s="1"/>
  <c r="AG2396" i="6"/>
  <c r="T2399" i="1" s="1"/>
  <c r="AG2395" i="6"/>
  <c r="T2398" i="1" s="1"/>
  <c r="AG2394" i="6"/>
  <c r="T2397" i="1" s="1"/>
  <c r="AG2393" i="6"/>
  <c r="T2396" i="1" s="1"/>
  <c r="AG2392" i="6"/>
  <c r="T2395" i="1" s="1"/>
  <c r="AG2391" i="6"/>
  <c r="T2394" i="1" s="1"/>
  <c r="AG2390" i="6"/>
  <c r="T2393" i="1" s="1"/>
  <c r="AG2389" i="6"/>
  <c r="T2392" i="1" s="1"/>
  <c r="AG2388" i="6"/>
  <c r="T2391" i="1" s="1"/>
  <c r="AG2387" i="6"/>
  <c r="T2390" i="1" s="1"/>
  <c r="AG2386" i="6"/>
  <c r="T2389" i="1" s="1"/>
  <c r="AG2385" i="6"/>
  <c r="T2388" i="1" s="1"/>
  <c r="AG2384" i="6"/>
  <c r="T2387" i="1" s="1"/>
  <c r="AG2383" i="6"/>
  <c r="T2386" i="1" s="1"/>
  <c r="AG2382" i="6"/>
  <c r="T2385" i="1" s="1"/>
  <c r="AG2381" i="6"/>
  <c r="T2384" i="1" s="1"/>
  <c r="AG2380" i="6"/>
  <c r="T2383" i="1" s="1"/>
  <c r="AG2379" i="6"/>
  <c r="T2382" i="1" s="1"/>
  <c r="AG2378" i="6"/>
  <c r="T2381" i="1" s="1"/>
  <c r="AG2377" i="6"/>
  <c r="T2380" i="1" s="1"/>
  <c r="AG2376" i="6"/>
  <c r="T2379" i="1" s="1"/>
  <c r="AG2375" i="6"/>
  <c r="T2378" i="1" s="1"/>
  <c r="AG2374" i="6"/>
  <c r="T2377" i="1" s="1"/>
  <c r="AG2373" i="6"/>
  <c r="T2376" i="1" s="1"/>
  <c r="AG2372" i="6"/>
  <c r="T2375" i="1" s="1"/>
  <c r="AG2371" i="6"/>
  <c r="T2374" i="1" s="1"/>
  <c r="AG2370" i="6"/>
  <c r="T2373" i="1" s="1"/>
  <c r="AG2369" i="6"/>
  <c r="T2372" i="1" s="1"/>
  <c r="AG2368" i="6"/>
  <c r="T2371" i="1" s="1"/>
  <c r="AG2367" i="6"/>
  <c r="T2370" i="1" s="1"/>
  <c r="AG2366" i="6"/>
  <c r="T2369" i="1" s="1"/>
  <c r="AG2365" i="6"/>
  <c r="T2368" i="1" s="1"/>
  <c r="AG2364" i="6"/>
  <c r="T2367" i="1" s="1"/>
  <c r="AG2363" i="6"/>
  <c r="T2366" i="1" s="1"/>
  <c r="AG2362" i="6"/>
  <c r="T2365" i="1" s="1"/>
  <c r="AG2361" i="6"/>
  <c r="T2364" i="1" s="1"/>
  <c r="AG2360" i="6"/>
  <c r="T2363" i="1" s="1"/>
  <c r="AG2359" i="6"/>
  <c r="T2362" i="1" s="1"/>
  <c r="AG2358" i="6"/>
  <c r="T2361" i="1" s="1"/>
  <c r="AG2357" i="6"/>
  <c r="T2360" i="1" s="1"/>
  <c r="AG2356" i="6"/>
  <c r="T2359" i="1" s="1"/>
  <c r="AG2355" i="6"/>
  <c r="T2358" i="1" s="1"/>
  <c r="AG2354" i="6"/>
  <c r="T2357" i="1" s="1"/>
  <c r="AG2353" i="6"/>
  <c r="T2356" i="1" s="1"/>
  <c r="AG2352" i="6"/>
  <c r="T2355" i="1" s="1"/>
  <c r="AG2351" i="6"/>
  <c r="T2354" i="1" s="1"/>
  <c r="AG2350" i="6"/>
  <c r="T2353" i="1" s="1"/>
  <c r="AG2349" i="6"/>
  <c r="T2352" i="1" s="1"/>
  <c r="AG2348" i="6"/>
  <c r="T2351" i="1" s="1"/>
  <c r="AG2347" i="6"/>
  <c r="T2350" i="1" s="1"/>
  <c r="AG2346" i="6"/>
  <c r="T2349" i="1" s="1"/>
  <c r="AG2345" i="6"/>
  <c r="T2348" i="1" s="1"/>
  <c r="AG2344" i="6"/>
  <c r="T2347" i="1" s="1"/>
  <c r="AG2343" i="6"/>
  <c r="T2346" i="1" s="1"/>
  <c r="AG2342" i="6"/>
  <c r="T2345" i="1" s="1"/>
  <c r="AG2341" i="6"/>
  <c r="T2344" i="1" s="1"/>
  <c r="AG2340" i="6"/>
  <c r="T2343" i="1" s="1"/>
  <c r="AG2339" i="6"/>
  <c r="T2342" i="1" s="1"/>
  <c r="AG2338" i="6"/>
  <c r="T2341" i="1" s="1"/>
  <c r="AG2337" i="6"/>
  <c r="T2340" i="1" s="1"/>
  <c r="AG2336" i="6"/>
  <c r="T2339" i="1" s="1"/>
  <c r="AG2335" i="6"/>
  <c r="T2338" i="1" s="1"/>
  <c r="AG2334" i="6"/>
  <c r="T2337" i="1" s="1"/>
  <c r="AG2333" i="6"/>
  <c r="T2336" i="1" s="1"/>
  <c r="AG2332" i="6"/>
  <c r="T2335" i="1" s="1"/>
  <c r="AG2331" i="6"/>
  <c r="T2334" i="1" s="1"/>
  <c r="AG2330" i="6"/>
  <c r="T2333" i="1" s="1"/>
  <c r="AG2329" i="6"/>
  <c r="T2332" i="1" s="1"/>
  <c r="AG2328" i="6"/>
  <c r="T2331" i="1" s="1"/>
  <c r="AG2327" i="6"/>
  <c r="T2330" i="1" s="1"/>
  <c r="AG2326" i="6"/>
  <c r="T2329" i="1" s="1"/>
  <c r="AG2325" i="6"/>
  <c r="T2328" i="1" s="1"/>
  <c r="AG2324" i="6"/>
  <c r="T2327" i="1" s="1"/>
  <c r="AG2323" i="6"/>
  <c r="T2326" i="1" s="1"/>
  <c r="AG2322" i="6"/>
  <c r="T2325" i="1" s="1"/>
  <c r="AG2321" i="6"/>
  <c r="T2324" i="1" s="1"/>
  <c r="AG2320" i="6"/>
  <c r="T2323" i="1" s="1"/>
  <c r="AG2319" i="6"/>
  <c r="T2322" i="1" s="1"/>
  <c r="AG2318" i="6"/>
  <c r="T2321" i="1" s="1"/>
  <c r="AG2317" i="6"/>
  <c r="T2320" i="1" s="1"/>
  <c r="AG2316" i="6"/>
  <c r="T2319" i="1" s="1"/>
  <c r="AG2315" i="6"/>
  <c r="T2318" i="1" s="1"/>
  <c r="AG2314" i="6"/>
  <c r="T2317" i="1" s="1"/>
  <c r="AG2313" i="6"/>
  <c r="T2316" i="1" s="1"/>
  <c r="AG2312" i="6"/>
  <c r="T2315" i="1" s="1"/>
  <c r="AG2311" i="6"/>
  <c r="T2314" i="1" s="1"/>
  <c r="AG2310" i="6"/>
  <c r="T2313" i="1" s="1"/>
  <c r="AG2309" i="6"/>
  <c r="T2312" i="1" s="1"/>
  <c r="AG2308" i="6"/>
  <c r="T2311" i="1" s="1"/>
  <c r="AG2307" i="6"/>
  <c r="T2310" i="1" s="1"/>
  <c r="AG2306" i="6"/>
  <c r="T2309" i="1" s="1"/>
  <c r="AG2305" i="6"/>
  <c r="T2308" i="1" s="1"/>
  <c r="AG2304" i="6"/>
  <c r="T2307" i="1" s="1"/>
  <c r="AG2303" i="6"/>
  <c r="T2306" i="1" s="1"/>
  <c r="AG2302" i="6"/>
  <c r="T2305" i="1" s="1"/>
  <c r="AG2301" i="6"/>
  <c r="T2304" i="1" s="1"/>
  <c r="AG2300" i="6"/>
  <c r="T2303" i="1" s="1"/>
  <c r="AG2299" i="6"/>
  <c r="T2302" i="1" s="1"/>
  <c r="AG2298" i="6"/>
  <c r="T2301" i="1" s="1"/>
  <c r="AG2297" i="6"/>
  <c r="T2300" i="1" s="1"/>
  <c r="AG2296" i="6"/>
  <c r="T2299" i="1" s="1"/>
  <c r="AG2295" i="6"/>
  <c r="T2298" i="1" s="1"/>
  <c r="AG2294" i="6"/>
  <c r="T2297" i="1" s="1"/>
  <c r="AG2293" i="6"/>
  <c r="T2296" i="1" s="1"/>
  <c r="AG2292" i="6"/>
  <c r="T2295" i="1" s="1"/>
  <c r="AG2291" i="6"/>
  <c r="T2294" i="1" s="1"/>
  <c r="AG2290" i="6"/>
  <c r="T2293" i="1" s="1"/>
  <c r="AG2289" i="6"/>
  <c r="T2292" i="1" s="1"/>
  <c r="AG2288" i="6"/>
  <c r="T2291" i="1" s="1"/>
  <c r="AG2287" i="6"/>
  <c r="T2290" i="1" s="1"/>
  <c r="AG2286" i="6"/>
  <c r="T2289" i="1" s="1"/>
  <c r="AG2285" i="6"/>
  <c r="T2288" i="1" s="1"/>
  <c r="AG2284" i="6"/>
  <c r="T2287" i="1" s="1"/>
  <c r="AG2283" i="6"/>
  <c r="T2286" i="1" s="1"/>
  <c r="AG2282" i="6"/>
  <c r="T2285" i="1" s="1"/>
  <c r="AG2281" i="6"/>
  <c r="T2284" i="1" s="1"/>
  <c r="AG2280" i="6"/>
  <c r="T2283" i="1" s="1"/>
  <c r="AG2279" i="6"/>
  <c r="T2282" i="1" s="1"/>
  <c r="AG2278" i="6"/>
  <c r="T2281" i="1" s="1"/>
  <c r="AG2277" i="6"/>
  <c r="T2280" i="1" s="1"/>
  <c r="AG2276" i="6"/>
  <c r="T2279" i="1" s="1"/>
  <c r="AG2275" i="6"/>
  <c r="T2278" i="1" s="1"/>
  <c r="AG2274" i="6"/>
  <c r="T2277" i="1" s="1"/>
  <c r="AG2273" i="6"/>
  <c r="T2276" i="1" s="1"/>
  <c r="AG2272" i="6"/>
  <c r="T2275" i="1" s="1"/>
  <c r="AG2271" i="6"/>
  <c r="T2274" i="1" s="1"/>
  <c r="AG2270" i="6"/>
  <c r="T2273" i="1" s="1"/>
  <c r="AG2269" i="6"/>
  <c r="T2272" i="1" s="1"/>
  <c r="AG2268" i="6"/>
  <c r="T2271" i="1" s="1"/>
  <c r="AG2267" i="6"/>
  <c r="T2270" i="1" s="1"/>
  <c r="AG2266" i="6"/>
  <c r="T2269" i="1" s="1"/>
  <c r="AG2265" i="6"/>
  <c r="T2268" i="1" s="1"/>
  <c r="AG2264" i="6"/>
  <c r="T2267" i="1" s="1"/>
  <c r="AG2263" i="6"/>
  <c r="T2266" i="1" s="1"/>
  <c r="AG2262" i="6"/>
  <c r="T2265" i="1" s="1"/>
  <c r="AG2261" i="6"/>
  <c r="T2264" i="1" s="1"/>
  <c r="AG2260" i="6"/>
  <c r="T2263" i="1" s="1"/>
  <c r="AG2259" i="6"/>
  <c r="T2262" i="1" s="1"/>
  <c r="AG2258" i="6"/>
  <c r="T2261" i="1" s="1"/>
  <c r="AG2257" i="6"/>
  <c r="T2260" i="1" s="1"/>
  <c r="AG2256" i="6"/>
  <c r="T2259" i="1" s="1"/>
  <c r="AG2255" i="6"/>
  <c r="T2258" i="1" s="1"/>
  <c r="AG2254" i="6"/>
  <c r="T2257" i="1" s="1"/>
  <c r="AG2253" i="6"/>
  <c r="T2256" i="1" s="1"/>
  <c r="AG2252" i="6"/>
  <c r="T2255" i="1" s="1"/>
  <c r="AG2251" i="6"/>
  <c r="T2254" i="1" s="1"/>
  <c r="AG2250" i="6"/>
  <c r="T2253" i="1" s="1"/>
  <c r="AG2249" i="6"/>
  <c r="T2252" i="1" s="1"/>
  <c r="AG2248" i="6"/>
  <c r="T2251" i="1" s="1"/>
  <c r="AG2247" i="6"/>
  <c r="T2250" i="1" s="1"/>
  <c r="AG2246" i="6"/>
  <c r="T2249" i="1" s="1"/>
  <c r="AG2245" i="6"/>
  <c r="T2248" i="1" s="1"/>
  <c r="AG2244" i="6"/>
  <c r="T2247" i="1" s="1"/>
  <c r="AG2243" i="6"/>
  <c r="T2246" i="1" s="1"/>
  <c r="AG2242" i="6"/>
  <c r="T2245" i="1" s="1"/>
  <c r="AG2241" i="6"/>
  <c r="T2244" i="1" s="1"/>
  <c r="AG2240" i="6"/>
  <c r="T2243" i="1" s="1"/>
  <c r="AG2239" i="6"/>
  <c r="T2242" i="1" s="1"/>
  <c r="AG2238" i="6"/>
  <c r="T2241" i="1" s="1"/>
  <c r="AG2237" i="6"/>
  <c r="T2240" i="1" s="1"/>
  <c r="AG2236" i="6"/>
  <c r="T2239" i="1" s="1"/>
  <c r="AG2235" i="6"/>
  <c r="T2238" i="1" s="1"/>
  <c r="AG2234" i="6"/>
  <c r="T2237" i="1" s="1"/>
  <c r="AG2233" i="6"/>
  <c r="T2236" i="1" s="1"/>
  <c r="AG2232" i="6"/>
  <c r="T2235" i="1" s="1"/>
  <c r="AG2231" i="6"/>
  <c r="T2234" i="1" s="1"/>
  <c r="AG2230" i="6"/>
  <c r="T2233" i="1" s="1"/>
  <c r="AG2229" i="6"/>
  <c r="T2232" i="1" s="1"/>
  <c r="AG2228" i="6"/>
  <c r="T2231" i="1" s="1"/>
  <c r="AG2227" i="6"/>
  <c r="T2230" i="1" s="1"/>
  <c r="AG2226" i="6"/>
  <c r="T2229" i="1" s="1"/>
  <c r="AG2225" i="6"/>
  <c r="T2228" i="1" s="1"/>
  <c r="AG2224" i="6"/>
  <c r="T2227" i="1" s="1"/>
  <c r="AG2223" i="6"/>
  <c r="T2226" i="1" s="1"/>
  <c r="AG2222" i="6"/>
  <c r="T2225" i="1" s="1"/>
  <c r="AG2221" i="6"/>
  <c r="T2224" i="1" s="1"/>
  <c r="AG2220" i="6"/>
  <c r="T2223" i="1" s="1"/>
  <c r="AG2219" i="6"/>
  <c r="T2222" i="1" s="1"/>
  <c r="AG2218" i="6"/>
  <c r="T2221" i="1" s="1"/>
  <c r="AG2217" i="6"/>
  <c r="T2220" i="1" s="1"/>
  <c r="AG2216" i="6"/>
  <c r="T2219" i="1" s="1"/>
  <c r="AG2215" i="6"/>
  <c r="T2218" i="1" s="1"/>
  <c r="AG2214" i="6"/>
  <c r="T2217" i="1" s="1"/>
  <c r="AG2213" i="6"/>
  <c r="T2216" i="1" s="1"/>
  <c r="AG2212" i="6"/>
  <c r="T2215" i="1" s="1"/>
  <c r="AG2211" i="6"/>
  <c r="T2214" i="1" s="1"/>
  <c r="AG2210" i="6"/>
  <c r="T2213" i="1" s="1"/>
  <c r="AG2209" i="6"/>
  <c r="T2212" i="1" s="1"/>
  <c r="AG2208" i="6"/>
  <c r="T2211" i="1" s="1"/>
  <c r="AG2207" i="6"/>
  <c r="T2210" i="1" s="1"/>
  <c r="AG2206" i="6"/>
  <c r="T2209" i="1" s="1"/>
  <c r="AG2205" i="6"/>
  <c r="T2208" i="1" s="1"/>
  <c r="AG2204" i="6"/>
  <c r="T2207" i="1" s="1"/>
  <c r="AG2203" i="6"/>
  <c r="T2206" i="1" s="1"/>
  <c r="AG2202" i="6"/>
  <c r="T2205" i="1" s="1"/>
  <c r="AG2201" i="6"/>
  <c r="T2204" i="1" s="1"/>
  <c r="AG2200" i="6"/>
  <c r="T2203" i="1" s="1"/>
  <c r="AG2199" i="6"/>
  <c r="T2202" i="1" s="1"/>
  <c r="AG2198" i="6"/>
  <c r="T2201" i="1" s="1"/>
  <c r="AG2197" i="6"/>
  <c r="T2200" i="1" s="1"/>
  <c r="AG2196" i="6"/>
  <c r="T2199" i="1" s="1"/>
  <c r="AG2195" i="6"/>
  <c r="T2198" i="1" s="1"/>
  <c r="AG2194" i="6"/>
  <c r="T2197" i="1" s="1"/>
  <c r="AG2193" i="6"/>
  <c r="T2196" i="1" s="1"/>
  <c r="AG2192" i="6"/>
  <c r="T2195" i="1" s="1"/>
  <c r="AG2191" i="6"/>
  <c r="T2194" i="1" s="1"/>
  <c r="AG2190" i="6"/>
  <c r="T2193" i="1" s="1"/>
  <c r="AG2189" i="6"/>
  <c r="T2192" i="1" s="1"/>
  <c r="AG2188" i="6"/>
  <c r="T2191" i="1" s="1"/>
  <c r="AG2187" i="6"/>
  <c r="T2190" i="1" s="1"/>
  <c r="AG2186" i="6"/>
  <c r="T2189" i="1" s="1"/>
  <c r="AG2185" i="6"/>
  <c r="T2188" i="1" s="1"/>
  <c r="AG2184" i="6"/>
  <c r="T2187" i="1" s="1"/>
  <c r="AG2183" i="6"/>
  <c r="T2186" i="1" s="1"/>
  <c r="AG2182" i="6"/>
  <c r="T2185" i="1" s="1"/>
  <c r="AG2181" i="6"/>
  <c r="T2184" i="1" s="1"/>
  <c r="AG2180" i="6"/>
  <c r="T2183" i="1" s="1"/>
  <c r="AG2179" i="6"/>
  <c r="T2182" i="1" s="1"/>
  <c r="AG2178" i="6"/>
  <c r="T2181" i="1" s="1"/>
  <c r="AG2177" i="6"/>
  <c r="T2180" i="1" s="1"/>
  <c r="AG2176" i="6"/>
  <c r="T2179" i="1" s="1"/>
  <c r="AG2175" i="6"/>
  <c r="T2178" i="1" s="1"/>
  <c r="AG2174" i="6"/>
  <c r="T2177" i="1" s="1"/>
  <c r="AG2173" i="6"/>
  <c r="T2176" i="1" s="1"/>
  <c r="AG2172" i="6"/>
  <c r="T2175" i="1" s="1"/>
  <c r="AG2171" i="6"/>
  <c r="T2174" i="1" s="1"/>
  <c r="AG2170" i="6"/>
  <c r="T2173" i="1" s="1"/>
  <c r="AG2169" i="6"/>
  <c r="T2172" i="1" s="1"/>
  <c r="AG2168" i="6"/>
  <c r="T2171" i="1" s="1"/>
  <c r="AG2167" i="6"/>
  <c r="T2170" i="1" s="1"/>
  <c r="AG2166" i="6"/>
  <c r="T2169" i="1" s="1"/>
  <c r="AG2165" i="6"/>
  <c r="T2168" i="1" s="1"/>
  <c r="AG2164" i="6"/>
  <c r="T2167" i="1" s="1"/>
  <c r="AG2163" i="6"/>
  <c r="T2166" i="1" s="1"/>
  <c r="AG2162" i="6"/>
  <c r="T2165" i="1" s="1"/>
  <c r="AG2161" i="6"/>
  <c r="T2164" i="1" s="1"/>
  <c r="AG2160" i="6"/>
  <c r="T2163" i="1" s="1"/>
  <c r="AG2159" i="6"/>
  <c r="T2162" i="1" s="1"/>
  <c r="AG2158" i="6"/>
  <c r="T2161" i="1" s="1"/>
  <c r="AG2157" i="6"/>
  <c r="T2160" i="1" s="1"/>
  <c r="AG2156" i="6"/>
  <c r="T2159" i="1" s="1"/>
  <c r="AG2155" i="6"/>
  <c r="T2158" i="1" s="1"/>
  <c r="AG2154" i="6"/>
  <c r="T2157" i="1" s="1"/>
  <c r="AG2153" i="6"/>
  <c r="T2156" i="1" s="1"/>
  <c r="AG2152" i="6"/>
  <c r="T2155" i="1" s="1"/>
  <c r="AG2151" i="6"/>
  <c r="T2154" i="1" s="1"/>
  <c r="AG2150" i="6"/>
  <c r="T2153" i="1" s="1"/>
  <c r="AG2149" i="6"/>
  <c r="T2152" i="1" s="1"/>
  <c r="AG2148" i="6"/>
  <c r="T2151" i="1" s="1"/>
  <c r="AG2147" i="6"/>
  <c r="T2150" i="1" s="1"/>
  <c r="AG2146" i="6"/>
  <c r="T2149" i="1" s="1"/>
  <c r="AG2145" i="6"/>
  <c r="T2148" i="1" s="1"/>
  <c r="AG2144" i="6"/>
  <c r="T2147" i="1" s="1"/>
  <c r="AG2143" i="6"/>
  <c r="T2146" i="1" s="1"/>
  <c r="AG2142" i="6"/>
  <c r="T2145" i="1" s="1"/>
  <c r="AG2141" i="6"/>
  <c r="T2144" i="1" s="1"/>
  <c r="AG2140" i="6"/>
  <c r="T2143" i="1" s="1"/>
  <c r="AG2139" i="6"/>
  <c r="T2142" i="1" s="1"/>
  <c r="AG2138" i="6"/>
  <c r="T2141" i="1" s="1"/>
  <c r="AG2137" i="6"/>
  <c r="T2140" i="1" s="1"/>
  <c r="AG2136" i="6"/>
  <c r="T2139" i="1" s="1"/>
  <c r="AG2135" i="6"/>
  <c r="T2138" i="1" s="1"/>
  <c r="AG2134" i="6"/>
  <c r="T2137" i="1" s="1"/>
  <c r="AG2133" i="6"/>
  <c r="T2136" i="1" s="1"/>
  <c r="AG2132" i="6"/>
  <c r="T2135" i="1" s="1"/>
  <c r="AG2131" i="6"/>
  <c r="T2134" i="1" s="1"/>
  <c r="AG2130" i="6"/>
  <c r="T2133" i="1" s="1"/>
  <c r="AG2129" i="6"/>
  <c r="T2132" i="1" s="1"/>
  <c r="AG2128" i="6"/>
  <c r="T2131" i="1" s="1"/>
  <c r="AG2127" i="6"/>
  <c r="T2130" i="1" s="1"/>
  <c r="AG2126" i="6"/>
  <c r="T2129" i="1" s="1"/>
  <c r="AG2125" i="6"/>
  <c r="T2128" i="1" s="1"/>
  <c r="AG2124" i="6"/>
  <c r="T2127" i="1" s="1"/>
  <c r="AG2123" i="6"/>
  <c r="T2126" i="1" s="1"/>
  <c r="AG2122" i="6"/>
  <c r="T2125" i="1" s="1"/>
  <c r="AG2121" i="6"/>
  <c r="T2124" i="1" s="1"/>
  <c r="AG2120" i="6"/>
  <c r="T2123" i="1" s="1"/>
  <c r="AG2119" i="6"/>
  <c r="T2122" i="1" s="1"/>
  <c r="AG2118" i="6"/>
  <c r="T2121" i="1" s="1"/>
  <c r="AG2117" i="6"/>
  <c r="T2120" i="1" s="1"/>
  <c r="AG2116" i="6"/>
  <c r="T2119" i="1" s="1"/>
  <c r="AG2115" i="6"/>
  <c r="T2118" i="1" s="1"/>
  <c r="AG2114" i="6"/>
  <c r="T2117" i="1" s="1"/>
  <c r="AG2113" i="6"/>
  <c r="T2116" i="1" s="1"/>
  <c r="AG2112" i="6"/>
  <c r="T2115" i="1" s="1"/>
  <c r="AG2111" i="6"/>
  <c r="T2114" i="1" s="1"/>
  <c r="AG2110" i="6"/>
  <c r="T2113" i="1" s="1"/>
  <c r="AG2109" i="6"/>
  <c r="T2112" i="1" s="1"/>
  <c r="AG2108" i="6"/>
  <c r="T2111" i="1" s="1"/>
  <c r="AG2107" i="6"/>
  <c r="T2110" i="1" s="1"/>
  <c r="AG2106" i="6"/>
  <c r="T2109" i="1" s="1"/>
  <c r="AG2105" i="6"/>
  <c r="T2108" i="1" s="1"/>
  <c r="AG2104" i="6"/>
  <c r="T2107" i="1" s="1"/>
  <c r="AG2103" i="6"/>
  <c r="T2106" i="1" s="1"/>
  <c r="AG2102" i="6"/>
  <c r="T2105" i="1" s="1"/>
  <c r="AG2101" i="6"/>
  <c r="T2104" i="1" s="1"/>
  <c r="AG2100" i="6"/>
  <c r="T2103" i="1" s="1"/>
  <c r="AG2099" i="6"/>
  <c r="T2102" i="1" s="1"/>
  <c r="AG2098" i="6"/>
  <c r="T2101" i="1" s="1"/>
  <c r="AG2097" i="6"/>
  <c r="T2100" i="1" s="1"/>
  <c r="AG2096" i="6"/>
  <c r="T2099" i="1" s="1"/>
  <c r="AG2095" i="6"/>
  <c r="T2098" i="1" s="1"/>
  <c r="AG2094" i="6"/>
  <c r="T2097" i="1" s="1"/>
  <c r="AG2093" i="6"/>
  <c r="T2096" i="1" s="1"/>
  <c r="AG2092" i="6"/>
  <c r="T2095" i="1" s="1"/>
  <c r="AG2091" i="6"/>
  <c r="T2094" i="1" s="1"/>
  <c r="AG2090" i="6"/>
  <c r="T2093" i="1" s="1"/>
  <c r="AG2089" i="6"/>
  <c r="T2092" i="1" s="1"/>
  <c r="AG2088" i="6"/>
  <c r="T2091" i="1" s="1"/>
  <c r="AG2087" i="6"/>
  <c r="T2090" i="1" s="1"/>
  <c r="AG2086" i="6"/>
  <c r="T2089" i="1" s="1"/>
  <c r="AG2085" i="6"/>
  <c r="T2088" i="1" s="1"/>
  <c r="AG2084" i="6"/>
  <c r="T2087" i="1" s="1"/>
  <c r="AG2083" i="6"/>
  <c r="T2086" i="1" s="1"/>
  <c r="AG2082" i="6"/>
  <c r="T2085" i="1" s="1"/>
  <c r="AG2081" i="6"/>
  <c r="T2084" i="1" s="1"/>
  <c r="AG2080" i="6"/>
  <c r="T2083" i="1" s="1"/>
  <c r="AG2079" i="6"/>
  <c r="T2082" i="1" s="1"/>
  <c r="AG2078" i="6"/>
  <c r="T2081" i="1" s="1"/>
  <c r="AG2077" i="6"/>
  <c r="T2080" i="1" s="1"/>
  <c r="AG2076" i="6"/>
  <c r="T2079" i="1" s="1"/>
  <c r="AG2075" i="6"/>
  <c r="T2078" i="1" s="1"/>
  <c r="AG2074" i="6"/>
  <c r="T2077" i="1" s="1"/>
  <c r="AG2073" i="6"/>
  <c r="T2076" i="1" s="1"/>
  <c r="AG2072" i="6"/>
  <c r="T2075" i="1" s="1"/>
  <c r="AG2071" i="6"/>
  <c r="T2074" i="1" s="1"/>
  <c r="AG2070" i="6"/>
  <c r="T2073" i="1" s="1"/>
  <c r="AG2069" i="6"/>
  <c r="T2072" i="1" s="1"/>
  <c r="AG2068" i="6"/>
  <c r="T2071" i="1" s="1"/>
  <c r="AG2067" i="6"/>
  <c r="T2070" i="1" s="1"/>
  <c r="AG2066" i="6"/>
  <c r="T2069" i="1" s="1"/>
  <c r="AG2065" i="6"/>
  <c r="T2068" i="1" s="1"/>
  <c r="AG2064" i="6"/>
  <c r="T2067" i="1" s="1"/>
  <c r="AG2063" i="6"/>
  <c r="T2066" i="1" s="1"/>
  <c r="AG2062" i="6"/>
  <c r="T2065" i="1" s="1"/>
  <c r="AG2061" i="6"/>
  <c r="T2064" i="1" s="1"/>
  <c r="AG2060" i="6"/>
  <c r="T2063" i="1" s="1"/>
  <c r="AG2059" i="6"/>
  <c r="T2062" i="1" s="1"/>
  <c r="AG2058" i="6"/>
  <c r="T2061" i="1" s="1"/>
  <c r="AG2057" i="6"/>
  <c r="T2060" i="1" s="1"/>
  <c r="AG2056" i="6"/>
  <c r="T2059" i="1" s="1"/>
  <c r="AG2055" i="6"/>
  <c r="T2058" i="1" s="1"/>
  <c r="AG2054" i="6"/>
  <c r="T2057" i="1" s="1"/>
  <c r="AG2053" i="6"/>
  <c r="T2056" i="1" s="1"/>
  <c r="AG2052" i="6"/>
  <c r="T2055" i="1" s="1"/>
  <c r="AG2051" i="6"/>
  <c r="T2054" i="1" s="1"/>
  <c r="AG2050" i="6"/>
  <c r="T2053" i="1" s="1"/>
  <c r="AG2049" i="6"/>
  <c r="T2052" i="1" s="1"/>
  <c r="AG2048" i="6"/>
  <c r="T2051" i="1" s="1"/>
  <c r="AG2047" i="6"/>
  <c r="T2050" i="1" s="1"/>
  <c r="AG2046" i="6"/>
  <c r="T2049" i="1" s="1"/>
  <c r="AG2045" i="6"/>
  <c r="T2048" i="1" s="1"/>
  <c r="AG2044" i="6"/>
  <c r="T2047" i="1" s="1"/>
  <c r="AG2043" i="6"/>
  <c r="T2046" i="1" s="1"/>
  <c r="AG2042" i="6"/>
  <c r="T2045" i="1" s="1"/>
  <c r="AG2041" i="6"/>
  <c r="T2044" i="1" s="1"/>
  <c r="AG2040" i="6"/>
  <c r="T2043" i="1" s="1"/>
  <c r="AG2039" i="6"/>
  <c r="T2042" i="1" s="1"/>
  <c r="AG2038" i="6"/>
  <c r="T2041" i="1" s="1"/>
  <c r="AG2037" i="6"/>
  <c r="T2040" i="1" s="1"/>
  <c r="AG2036" i="6"/>
  <c r="T2039" i="1" s="1"/>
  <c r="AG2035" i="6"/>
  <c r="T2038" i="1" s="1"/>
  <c r="AG2034" i="6"/>
  <c r="T2037" i="1" s="1"/>
  <c r="AG2033" i="6"/>
  <c r="T2036" i="1" s="1"/>
  <c r="AG2032" i="6"/>
  <c r="T2035" i="1" s="1"/>
  <c r="AG2031" i="6"/>
  <c r="T2034" i="1" s="1"/>
  <c r="AG2030" i="6"/>
  <c r="T2033" i="1" s="1"/>
  <c r="AG2029" i="6"/>
  <c r="T2032" i="1" s="1"/>
  <c r="AG2028" i="6"/>
  <c r="T2031" i="1" s="1"/>
  <c r="AG2027" i="6"/>
  <c r="T2030" i="1" s="1"/>
  <c r="AG2026" i="6"/>
  <c r="T2029" i="1" s="1"/>
  <c r="AG2025" i="6"/>
  <c r="T2028" i="1" s="1"/>
  <c r="AG2024" i="6"/>
  <c r="T2027" i="1" s="1"/>
  <c r="AG2023" i="6"/>
  <c r="T2026" i="1" s="1"/>
  <c r="AG2022" i="6"/>
  <c r="T2025" i="1" s="1"/>
  <c r="AG2021" i="6"/>
  <c r="T2024" i="1" s="1"/>
  <c r="AG2020" i="6"/>
  <c r="T2023" i="1" s="1"/>
  <c r="AG2019" i="6"/>
  <c r="T2022" i="1" s="1"/>
  <c r="AG2018" i="6"/>
  <c r="T2021" i="1" s="1"/>
  <c r="AG2017" i="6"/>
  <c r="T2020" i="1" s="1"/>
  <c r="AG2016" i="6"/>
  <c r="T2019" i="1" s="1"/>
  <c r="AG2015" i="6"/>
  <c r="T2018" i="1" s="1"/>
  <c r="AG2014" i="6"/>
  <c r="T2017" i="1" s="1"/>
  <c r="AG2013" i="6"/>
  <c r="T2016" i="1" s="1"/>
  <c r="AG2012" i="6"/>
  <c r="T2015" i="1" s="1"/>
  <c r="AG2011" i="6"/>
  <c r="T2014" i="1" s="1"/>
  <c r="AG2010" i="6"/>
  <c r="T2013" i="1" s="1"/>
  <c r="AG2009" i="6"/>
  <c r="T2012" i="1" s="1"/>
  <c r="AG2008" i="6"/>
  <c r="T2011" i="1" s="1"/>
  <c r="AG2007" i="6"/>
  <c r="T2010" i="1" s="1"/>
  <c r="AG2006" i="6"/>
  <c r="T2009" i="1" s="1"/>
  <c r="AG2005" i="6"/>
  <c r="T2008" i="1" s="1"/>
  <c r="AG2004" i="6"/>
  <c r="T2007" i="1" s="1"/>
  <c r="AG2003" i="6"/>
  <c r="T2006" i="1" s="1"/>
  <c r="AG2002" i="6"/>
  <c r="T2005" i="1" s="1"/>
  <c r="AG2001" i="6"/>
  <c r="T2004" i="1" s="1"/>
  <c r="AG2000" i="6"/>
  <c r="T2003" i="1" s="1"/>
  <c r="AG1999" i="6"/>
  <c r="T2002" i="1" s="1"/>
  <c r="AG1998" i="6"/>
  <c r="T2001" i="1" s="1"/>
  <c r="AG1997" i="6"/>
  <c r="T2000" i="1" s="1"/>
  <c r="AG1996" i="6"/>
  <c r="T1999" i="1" s="1"/>
  <c r="AG1995" i="6"/>
  <c r="T1998" i="1" s="1"/>
  <c r="AG1994" i="6"/>
  <c r="T1997" i="1" s="1"/>
  <c r="AG1993" i="6"/>
  <c r="T1996" i="1" s="1"/>
  <c r="AG1992" i="6"/>
  <c r="T1995" i="1" s="1"/>
  <c r="AG1991" i="6"/>
  <c r="T1994" i="1" s="1"/>
  <c r="AG1990" i="6"/>
  <c r="T1993" i="1" s="1"/>
  <c r="AG1989" i="6"/>
  <c r="T1992" i="1" s="1"/>
  <c r="AG1988" i="6"/>
  <c r="T1991" i="1" s="1"/>
  <c r="AG1987" i="6"/>
  <c r="T1990" i="1" s="1"/>
  <c r="AG1986" i="6"/>
  <c r="T1989" i="1" s="1"/>
  <c r="AG1985" i="6"/>
  <c r="T1988" i="1" s="1"/>
  <c r="AG1984" i="6"/>
  <c r="T1987" i="1" s="1"/>
  <c r="AG1983" i="6"/>
  <c r="T1986" i="1" s="1"/>
  <c r="AG1982" i="6"/>
  <c r="T1985" i="1" s="1"/>
  <c r="AG1981" i="6"/>
  <c r="T1984" i="1" s="1"/>
  <c r="AG1980" i="6"/>
  <c r="T1983" i="1" s="1"/>
  <c r="AG1979" i="6"/>
  <c r="T1982" i="1" s="1"/>
  <c r="AG1978" i="6"/>
  <c r="T1981" i="1" s="1"/>
  <c r="AG1977" i="6"/>
  <c r="T1980" i="1" s="1"/>
  <c r="AG1976" i="6"/>
  <c r="T1979" i="1" s="1"/>
  <c r="AG1975" i="6"/>
  <c r="T1978" i="1" s="1"/>
  <c r="AG1974" i="6"/>
  <c r="T1977" i="1" s="1"/>
  <c r="AG1973" i="6"/>
  <c r="T1976" i="1" s="1"/>
  <c r="AG1972" i="6"/>
  <c r="T1975" i="1" s="1"/>
  <c r="AG1971" i="6"/>
  <c r="T1974" i="1" s="1"/>
  <c r="AG1970" i="6"/>
  <c r="T1973" i="1" s="1"/>
  <c r="AG1969" i="6"/>
  <c r="T1972" i="1" s="1"/>
  <c r="AG1968" i="6"/>
  <c r="T1971" i="1" s="1"/>
  <c r="AG1967" i="6"/>
  <c r="T1970" i="1" s="1"/>
  <c r="AG1966" i="6"/>
  <c r="T1969" i="1" s="1"/>
  <c r="AG1965" i="6"/>
  <c r="T1968" i="1" s="1"/>
  <c r="AG1964" i="6"/>
  <c r="T1967" i="1" s="1"/>
  <c r="AG1963" i="6"/>
  <c r="T1966" i="1" s="1"/>
  <c r="AG1962" i="6"/>
  <c r="T1965" i="1" s="1"/>
  <c r="AG1961" i="6"/>
  <c r="T1964" i="1" s="1"/>
  <c r="AG1960" i="6"/>
  <c r="T1963" i="1" s="1"/>
  <c r="AG1959" i="6"/>
  <c r="T1962" i="1" s="1"/>
  <c r="AG1958" i="6"/>
  <c r="T1961" i="1" s="1"/>
  <c r="AG1957" i="6"/>
  <c r="T1960" i="1" s="1"/>
  <c r="AG1956" i="6"/>
  <c r="T1959" i="1" s="1"/>
  <c r="AG1955" i="6"/>
  <c r="T1958" i="1" s="1"/>
  <c r="AG1954" i="6"/>
  <c r="T1957" i="1" s="1"/>
  <c r="AG1953" i="6"/>
  <c r="T1956" i="1" s="1"/>
  <c r="AG1952" i="6"/>
  <c r="T1955" i="1" s="1"/>
  <c r="AG1951" i="6"/>
  <c r="T1954" i="1" s="1"/>
  <c r="AG1950" i="6"/>
  <c r="T1953" i="1" s="1"/>
  <c r="AG1949" i="6"/>
  <c r="T1952" i="1" s="1"/>
  <c r="AG1948" i="6"/>
  <c r="T1951" i="1" s="1"/>
  <c r="AG1947" i="6"/>
  <c r="T1950" i="1" s="1"/>
  <c r="AG1946" i="6"/>
  <c r="T1949" i="1" s="1"/>
  <c r="AG1945" i="6"/>
  <c r="T1948" i="1" s="1"/>
  <c r="AG1944" i="6"/>
  <c r="T1947" i="1" s="1"/>
  <c r="AG1943" i="6"/>
  <c r="T1946" i="1" s="1"/>
  <c r="AG1942" i="6"/>
  <c r="T1945" i="1" s="1"/>
  <c r="AG1941" i="6"/>
  <c r="T1944" i="1" s="1"/>
  <c r="AG1940" i="6"/>
  <c r="T1943" i="1" s="1"/>
  <c r="AG1939" i="6"/>
  <c r="T1942" i="1" s="1"/>
  <c r="AG1938" i="6"/>
  <c r="T1941" i="1" s="1"/>
  <c r="AG1937" i="6"/>
  <c r="T1940" i="1" s="1"/>
  <c r="AG1936" i="6"/>
  <c r="T1939" i="1" s="1"/>
  <c r="AG1935" i="6"/>
  <c r="T1938" i="1" s="1"/>
  <c r="AG1934" i="6"/>
  <c r="T1937" i="1" s="1"/>
  <c r="AG1933" i="6"/>
  <c r="T1936" i="1" s="1"/>
  <c r="AG1932" i="6"/>
  <c r="T1935" i="1" s="1"/>
  <c r="AG1931" i="6"/>
  <c r="T1934" i="1" s="1"/>
  <c r="AG1930" i="6"/>
  <c r="T1933" i="1" s="1"/>
  <c r="AG1929" i="6"/>
  <c r="T1932" i="1" s="1"/>
  <c r="AG1928" i="6"/>
  <c r="T1931" i="1" s="1"/>
  <c r="AG1927" i="6"/>
  <c r="T1930" i="1" s="1"/>
  <c r="AG1926" i="6"/>
  <c r="T1929" i="1" s="1"/>
  <c r="AG1925" i="6"/>
  <c r="T1928" i="1" s="1"/>
  <c r="AG1924" i="6"/>
  <c r="T1927" i="1" s="1"/>
  <c r="AG1923" i="6"/>
  <c r="T1926" i="1" s="1"/>
  <c r="AG1922" i="6"/>
  <c r="T1925" i="1" s="1"/>
  <c r="AG1921" i="6"/>
  <c r="T1924" i="1" s="1"/>
  <c r="AG1920" i="6"/>
  <c r="T1923" i="1" s="1"/>
  <c r="AG1919" i="6"/>
  <c r="T1922" i="1" s="1"/>
  <c r="AG1918" i="6"/>
  <c r="T1921" i="1" s="1"/>
  <c r="AG1917" i="6"/>
  <c r="T1920" i="1" s="1"/>
  <c r="AG1916" i="6"/>
  <c r="T1919" i="1" s="1"/>
  <c r="AG1915" i="6"/>
  <c r="T1918" i="1" s="1"/>
  <c r="AG1914" i="6"/>
  <c r="T1917" i="1" s="1"/>
  <c r="AG1913" i="6"/>
  <c r="T1916" i="1" s="1"/>
  <c r="AG1912" i="6"/>
  <c r="T1915" i="1" s="1"/>
  <c r="AG1911" i="6"/>
  <c r="T1914" i="1" s="1"/>
  <c r="AG1910" i="6"/>
  <c r="T1913" i="1" s="1"/>
  <c r="AG1909" i="6"/>
  <c r="T1912" i="1" s="1"/>
  <c r="AG1908" i="6"/>
  <c r="T1911" i="1" s="1"/>
  <c r="AG1907" i="6"/>
  <c r="T1910" i="1" s="1"/>
  <c r="AG1906" i="6"/>
  <c r="T1909" i="1" s="1"/>
  <c r="AG1905" i="6"/>
  <c r="T1908" i="1" s="1"/>
  <c r="AG1904" i="6"/>
  <c r="T1907" i="1" s="1"/>
  <c r="AG1903" i="6"/>
  <c r="T1906" i="1" s="1"/>
  <c r="AG1902" i="6"/>
  <c r="T1905" i="1" s="1"/>
  <c r="AG1901" i="6"/>
  <c r="T1904" i="1" s="1"/>
  <c r="AG1900" i="6"/>
  <c r="T1903" i="1" s="1"/>
  <c r="AG1899" i="6"/>
  <c r="T1902" i="1" s="1"/>
  <c r="AG1898" i="6"/>
  <c r="T1901" i="1" s="1"/>
  <c r="AG1897" i="6"/>
  <c r="T1900" i="1" s="1"/>
  <c r="AG1896" i="6"/>
  <c r="T1899" i="1" s="1"/>
  <c r="AG1895" i="6"/>
  <c r="T1898" i="1" s="1"/>
  <c r="AG1894" i="6"/>
  <c r="T1897" i="1" s="1"/>
  <c r="AG1893" i="6"/>
  <c r="T1896" i="1" s="1"/>
  <c r="AG1892" i="6"/>
  <c r="T1895" i="1" s="1"/>
  <c r="AG1891" i="6"/>
  <c r="T1894" i="1" s="1"/>
  <c r="AG1890" i="6"/>
  <c r="T1893" i="1" s="1"/>
  <c r="AG1889" i="6"/>
  <c r="T1892" i="1" s="1"/>
  <c r="AG1888" i="6"/>
  <c r="T1891" i="1" s="1"/>
  <c r="AG1887" i="6"/>
  <c r="T1890" i="1" s="1"/>
  <c r="AG1886" i="6"/>
  <c r="T1889" i="1" s="1"/>
  <c r="AG1885" i="6"/>
  <c r="T1888" i="1" s="1"/>
  <c r="AG1884" i="6"/>
  <c r="T1887" i="1" s="1"/>
  <c r="AG1883" i="6"/>
  <c r="T1886" i="1" s="1"/>
  <c r="AG1882" i="6"/>
  <c r="T1885" i="1" s="1"/>
  <c r="AG1881" i="6"/>
  <c r="T1884" i="1" s="1"/>
  <c r="AG1880" i="6"/>
  <c r="T1883" i="1" s="1"/>
  <c r="AG1879" i="6"/>
  <c r="T1882" i="1" s="1"/>
  <c r="AG1878" i="6"/>
  <c r="T1881" i="1" s="1"/>
  <c r="AG1877" i="6"/>
  <c r="T1880" i="1" s="1"/>
  <c r="AG1876" i="6"/>
  <c r="T1879" i="1" s="1"/>
  <c r="AG1875" i="6"/>
  <c r="T1878" i="1" s="1"/>
  <c r="AG1874" i="6"/>
  <c r="T1877" i="1" s="1"/>
  <c r="AG1873" i="6"/>
  <c r="T1876" i="1" s="1"/>
  <c r="AG1872" i="6"/>
  <c r="T1875" i="1" s="1"/>
  <c r="AG1871" i="6"/>
  <c r="T1874" i="1" s="1"/>
  <c r="AG1870" i="6"/>
  <c r="T1873" i="1" s="1"/>
  <c r="AG1869" i="6"/>
  <c r="T1872" i="1" s="1"/>
  <c r="AG1868" i="6"/>
  <c r="T1871" i="1" s="1"/>
  <c r="AG1867" i="6"/>
  <c r="T1870" i="1" s="1"/>
  <c r="AG1866" i="6"/>
  <c r="T1869" i="1" s="1"/>
  <c r="AG1865" i="6"/>
  <c r="T1868" i="1" s="1"/>
  <c r="AG1864" i="6"/>
  <c r="T1867" i="1" s="1"/>
  <c r="AG1863" i="6"/>
  <c r="T1866" i="1" s="1"/>
  <c r="AG1862" i="6"/>
  <c r="T1865" i="1" s="1"/>
  <c r="AG1861" i="6"/>
  <c r="T1864" i="1" s="1"/>
  <c r="AG1860" i="6"/>
  <c r="T1863" i="1" s="1"/>
  <c r="AG1859" i="6"/>
  <c r="T1862" i="1" s="1"/>
  <c r="AG1858" i="6"/>
  <c r="T1861" i="1" s="1"/>
  <c r="AG1857" i="6"/>
  <c r="T1860" i="1" s="1"/>
  <c r="AG1856" i="6"/>
  <c r="T1859" i="1" s="1"/>
  <c r="AG1855" i="6"/>
  <c r="T1858" i="1" s="1"/>
  <c r="AG1854" i="6"/>
  <c r="T1857" i="1" s="1"/>
  <c r="AG1853" i="6"/>
  <c r="T1856" i="1" s="1"/>
  <c r="AG1852" i="6"/>
  <c r="T1855" i="1" s="1"/>
  <c r="AG1851" i="6"/>
  <c r="T1854" i="1" s="1"/>
  <c r="AG1850" i="6"/>
  <c r="T1853" i="1" s="1"/>
  <c r="AG1849" i="6"/>
  <c r="T1852" i="1" s="1"/>
  <c r="AG1848" i="6"/>
  <c r="T1851" i="1" s="1"/>
  <c r="AG1847" i="6"/>
  <c r="T1850" i="1" s="1"/>
  <c r="AG1846" i="6"/>
  <c r="T1849" i="1" s="1"/>
  <c r="AG1845" i="6"/>
  <c r="T1848" i="1" s="1"/>
  <c r="AG1844" i="6"/>
  <c r="T1847" i="1" s="1"/>
  <c r="AG1843" i="6"/>
  <c r="T1846" i="1" s="1"/>
  <c r="AG1842" i="6"/>
  <c r="T1845" i="1" s="1"/>
  <c r="AG1841" i="6"/>
  <c r="T1844" i="1" s="1"/>
  <c r="AG1840" i="6"/>
  <c r="T1843" i="1" s="1"/>
  <c r="AG1839" i="6"/>
  <c r="T1842" i="1" s="1"/>
  <c r="AG1838" i="6"/>
  <c r="T1841" i="1" s="1"/>
  <c r="AG1837" i="6"/>
  <c r="T1840" i="1" s="1"/>
  <c r="AG1836" i="6"/>
  <c r="T1839" i="1" s="1"/>
  <c r="AG1835" i="6"/>
  <c r="T1838" i="1" s="1"/>
  <c r="AG1834" i="6"/>
  <c r="T1837" i="1" s="1"/>
  <c r="AG1833" i="6"/>
  <c r="T1836" i="1" s="1"/>
  <c r="AG1832" i="6"/>
  <c r="T1835" i="1" s="1"/>
  <c r="AG1831" i="6"/>
  <c r="T1834" i="1" s="1"/>
  <c r="AG1830" i="6"/>
  <c r="T1833" i="1" s="1"/>
  <c r="AG1829" i="6"/>
  <c r="T1832" i="1" s="1"/>
  <c r="AG1828" i="6"/>
  <c r="T1831" i="1" s="1"/>
  <c r="AG1827" i="6"/>
  <c r="T1830" i="1" s="1"/>
  <c r="AG1826" i="6"/>
  <c r="T1829" i="1" s="1"/>
  <c r="AG1825" i="6"/>
  <c r="T1828" i="1" s="1"/>
  <c r="AG1824" i="6"/>
  <c r="T1827" i="1" s="1"/>
  <c r="AG1823" i="6"/>
  <c r="T1826" i="1" s="1"/>
  <c r="AG1822" i="6"/>
  <c r="T1825" i="1" s="1"/>
  <c r="AG1821" i="6"/>
  <c r="T1824" i="1" s="1"/>
  <c r="AG1820" i="6"/>
  <c r="T1823" i="1" s="1"/>
  <c r="AG1819" i="6"/>
  <c r="T1822" i="1" s="1"/>
  <c r="AG1818" i="6"/>
  <c r="T1821" i="1" s="1"/>
  <c r="AG1817" i="6"/>
  <c r="T1820" i="1" s="1"/>
  <c r="AG1816" i="6"/>
  <c r="T1819" i="1" s="1"/>
  <c r="AG1815" i="6"/>
  <c r="T1818" i="1" s="1"/>
  <c r="AG1814" i="6"/>
  <c r="T1817" i="1" s="1"/>
  <c r="AG1813" i="6"/>
  <c r="T1816" i="1" s="1"/>
  <c r="AG1812" i="6"/>
  <c r="T1815" i="1" s="1"/>
  <c r="AG1811" i="6"/>
  <c r="T1814" i="1" s="1"/>
  <c r="AG1810" i="6"/>
  <c r="T1813" i="1" s="1"/>
  <c r="AG1809" i="6"/>
  <c r="T1812" i="1" s="1"/>
  <c r="AG1808" i="6"/>
  <c r="T1811" i="1" s="1"/>
  <c r="AG1807" i="6"/>
  <c r="T1810" i="1" s="1"/>
  <c r="AG1806" i="6"/>
  <c r="T1809" i="1" s="1"/>
  <c r="AG1805" i="6"/>
  <c r="T1808" i="1" s="1"/>
  <c r="AG1804" i="6"/>
  <c r="T1807" i="1" s="1"/>
  <c r="AG1803" i="6"/>
  <c r="T1806" i="1" s="1"/>
  <c r="AG1802" i="6"/>
  <c r="T1805" i="1" s="1"/>
  <c r="AG1801" i="6"/>
  <c r="T1804" i="1" s="1"/>
  <c r="AG1800" i="6"/>
  <c r="T1803" i="1" s="1"/>
  <c r="AG1799" i="6"/>
  <c r="T1802" i="1" s="1"/>
  <c r="AG1798" i="6"/>
  <c r="T1801" i="1" s="1"/>
  <c r="AG1797" i="6"/>
  <c r="T1800" i="1" s="1"/>
  <c r="AG1796" i="6"/>
  <c r="T1799" i="1" s="1"/>
  <c r="AG1795" i="6"/>
  <c r="T1798" i="1" s="1"/>
  <c r="AG1794" i="6"/>
  <c r="T1797" i="1" s="1"/>
  <c r="AG1793" i="6"/>
  <c r="T1796" i="1" s="1"/>
  <c r="AG1792" i="6"/>
  <c r="T1795" i="1" s="1"/>
  <c r="AG1791" i="6"/>
  <c r="T1794" i="1" s="1"/>
  <c r="AG1790" i="6"/>
  <c r="T1793" i="1" s="1"/>
  <c r="AG1789" i="6"/>
  <c r="T1792" i="1" s="1"/>
  <c r="AG1788" i="6"/>
  <c r="T1791" i="1" s="1"/>
  <c r="AG1787" i="6"/>
  <c r="T1790" i="1" s="1"/>
  <c r="AG1786" i="6"/>
  <c r="T1789" i="1" s="1"/>
  <c r="AG1785" i="6"/>
  <c r="T1788" i="1" s="1"/>
  <c r="AG1784" i="6"/>
  <c r="T1787" i="1" s="1"/>
  <c r="AG1783" i="6"/>
  <c r="T1786" i="1" s="1"/>
  <c r="AG1782" i="6"/>
  <c r="T1785" i="1" s="1"/>
  <c r="AG1781" i="6"/>
  <c r="T1784" i="1" s="1"/>
  <c r="AG1780" i="6"/>
  <c r="T1783" i="1" s="1"/>
  <c r="AG1779" i="6"/>
  <c r="T1782" i="1" s="1"/>
  <c r="AG1778" i="6"/>
  <c r="T1781" i="1" s="1"/>
  <c r="AG1777" i="6"/>
  <c r="T1780" i="1" s="1"/>
  <c r="AG1776" i="6"/>
  <c r="T1779" i="1" s="1"/>
  <c r="AG1775" i="6"/>
  <c r="T1778" i="1" s="1"/>
  <c r="AG1774" i="6"/>
  <c r="T1777" i="1" s="1"/>
  <c r="AG1773" i="6"/>
  <c r="T1776" i="1" s="1"/>
  <c r="AG1772" i="6"/>
  <c r="T1775" i="1" s="1"/>
  <c r="AG1771" i="6"/>
  <c r="T1774" i="1" s="1"/>
  <c r="AG1770" i="6"/>
  <c r="T1773" i="1" s="1"/>
  <c r="AG1769" i="6"/>
  <c r="T1772" i="1" s="1"/>
  <c r="AG1768" i="6"/>
  <c r="T1771" i="1" s="1"/>
  <c r="AG1767" i="6"/>
  <c r="T1770" i="1" s="1"/>
  <c r="AG1766" i="6"/>
  <c r="T1769" i="1" s="1"/>
  <c r="AG1765" i="6"/>
  <c r="T1768" i="1" s="1"/>
  <c r="AG1764" i="6"/>
  <c r="T1767" i="1" s="1"/>
  <c r="AG1763" i="6"/>
  <c r="T1766" i="1" s="1"/>
  <c r="AG1762" i="6"/>
  <c r="T1765" i="1" s="1"/>
  <c r="AG1761" i="6"/>
  <c r="T1764" i="1" s="1"/>
  <c r="AG1760" i="6"/>
  <c r="T1763" i="1" s="1"/>
  <c r="AG1759" i="6"/>
  <c r="T1762" i="1" s="1"/>
  <c r="AG1758" i="6"/>
  <c r="T1761" i="1" s="1"/>
  <c r="AG1757" i="6"/>
  <c r="T1760" i="1" s="1"/>
  <c r="AG1756" i="6"/>
  <c r="T1759" i="1" s="1"/>
  <c r="AG1755" i="6"/>
  <c r="T1758" i="1" s="1"/>
  <c r="AG1754" i="6"/>
  <c r="T1757" i="1" s="1"/>
  <c r="AG1753" i="6"/>
  <c r="T1756" i="1" s="1"/>
  <c r="AG1752" i="6"/>
  <c r="T1755" i="1" s="1"/>
  <c r="AG1751" i="6"/>
  <c r="T1754" i="1" s="1"/>
  <c r="AG1750" i="6"/>
  <c r="T1753" i="1" s="1"/>
  <c r="AG1749" i="6"/>
  <c r="T1752" i="1" s="1"/>
  <c r="AG1748" i="6"/>
  <c r="T1751" i="1" s="1"/>
  <c r="AG1747" i="6"/>
  <c r="T1750" i="1" s="1"/>
  <c r="AG1746" i="6"/>
  <c r="T1749" i="1" s="1"/>
  <c r="AG1745" i="6"/>
  <c r="T1748" i="1" s="1"/>
  <c r="AG1744" i="6"/>
  <c r="T1747" i="1" s="1"/>
  <c r="AG1743" i="6"/>
  <c r="T1746" i="1" s="1"/>
  <c r="AG1742" i="6"/>
  <c r="T1745" i="1" s="1"/>
  <c r="AG1741" i="6"/>
  <c r="T1744" i="1" s="1"/>
  <c r="AG1740" i="6"/>
  <c r="T1743" i="1" s="1"/>
  <c r="AG1739" i="6"/>
  <c r="T1742" i="1" s="1"/>
  <c r="AG1738" i="6"/>
  <c r="T1741" i="1" s="1"/>
  <c r="AG1737" i="6"/>
  <c r="T1740" i="1" s="1"/>
  <c r="AG1736" i="6"/>
  <c r="T1739" i="1" s="1"/>
  <c r="AG1735" i="6"/>
  <c r="T1738" i="1" s="1"/>
  <c r="AG1734" i="6"/>
  <c r="T1737" i="1" s="1"/>
  <c r="AG1733" i="6"/>
  <c r="T1736" i="1" s="1"/>
  <c r="AG1732" i="6"/>
  <c r="T1735" i="1" s="1"/>
  <c r="AG1731" i="6"/>
  <c r="T1734" i="1" s="1"/>
  <c r="AG1730" i="6"/>
  <c r="T1733" i="1" s="1"/>
  <c r="AG1729" i="6"/>
  <c r="T1732" i="1" s="1"/>
  <c r="AG1728" i="6"/>
  <c r="T1731" i="1" s="1"/>
  <c r="AG1727" i="6"/>
  <c r="T1730" i="1" s="1"/>
  <c r="AG1726" i="6"/>
  <c r="T1729" i="1" s="1"/>
  <c r="AG1725" i="6"/>
  <c r="T1728" i="1" s="1"/>
  <c r="AG1724" i="6"/>
  <c r="T1727" i="1" s="1"/>
  <c r="AG1723" i="6"/>
  <c r="T1726" i="1" s="1"/>
  <c r="AG1722" i="6"/>
  <c r="T1725" i="1" s="1"/>
  <c r="AG1721" i="6"/>
  <c r="T1724" i="1" s="1"/>
  <c r="AG1720" i="6"/>
  <c r="T1723" i="1" s="1"/>
  <c r="AG1719" i="6"/>
  <c r="T1722" i="1" s="1"/>
  <c r="AG1718" i="6"/>
  <c r="T1721" i="1" s="1"/>
  <c r="AG1717" i="6"/>
  <c r="T1720" i="1" s="1"/>
  <c r="AG1716" i="6"/>
  <c r="T1719" i="1" s="1"/>
  <c r="AG1715" i="6"/>
  <c r="T1718" i="1" s="1"/>
  <c r="AG1714" i="6"/>
  <c r="T1717" i="1" s="1"/>
  <c r="AG1713" i="6"/>
  <c r="T1716" i="1" s="1"/>
  <c r="AG1712" i="6"/>
  <c r="T1715" i="1" s="1"/>
  <c r="AG1711" i="6"/>
  <c r="T1714" i="1" s="1"/>
  <c r="AG1710" i="6"/>
  <c r="T1713" i="1" s="1"/>
  <c r="AG1709" i="6"/>
  <c r="T1712" i="1" s="1"/>
  <c r="AG1708" i="6"/>
  <c r="T1711" i="1" s="1"/>
  <c r="AG1707" i="6"/>
  <c r="T1710" i="1" s="1"/>
  <c r="AG1706" i="6"/>
  <c r="T1709" i="1" s="1"/>
  <c r="AG1705" i="6"/>
  <c r="T1708" i="1" s="1"/>
  <c r="AG1704" i="6"/>
  <c r="T1707" i="1" s="1"/>
  <c r="AG1703" i="6"/>
  <c r="T1706" i="1" s="1"/>
  <c r="AG1702" i="6"/>
  <c r="T1705" i="1" s="1"/>
  <c r="AG1701" i="6"/>
  <c r="T1704" i="1" s="1"/>
  <c r="AG1700" i="6"/>
  <c r="T1703" i="1" s="1"/>
  <c r="AG1699" i="6"/>
  <c r="T1702" i="1" s="1"/>
  <c r="AG1698" i="6"/>
  <c r="T1701" i="1" s="1"/>
  <c r="AG1697" i="6"/>
  <c r="T1700" i="1" s="1"/>
  <c r="AG1696" i="6"/>
  <c r="T1699" i="1" s="1"/>
  <c r="AG1695" i="6"/>
  <c r="T1698" i="1" s="1"/>
  <c r="AG1694" i="6"/>
  <c r="T1697" i="1" s="1"/>
  <c r="AG1693" i="6"/>
  <c r="T1696" i="1" s="1"/>
  <c r="AG1692" i="6"/>
  <c r="T1695" i="1" s="1"/>
  <c r="AG1691" i="6"/>
  <c r="T1694" i="1" s="1"/>
  <c r="AG1690" i="6"/>
  <c r="T1693" i="1" s="1"/>
  <c r="AG1689" i="6"/>
  <c r="T1692" i="1" s="1"/>
  <c r="AG1688" i="6"/>
  <c r="T1691" i="1" s="1"/>
  <c r="AG1687" i="6"/>
  <c r="T1690" i="1" s="1"/>
  <c r="AG1686" i="6"/>
  <c r="T1689" i="1" s="1"/>
  <c r="AG1685" i="6"/>
  <c r="T1688" i="1" s="1"/>
  <c r="AG1684" i="6"/>
  <c r="T1687" i="1" s="1"/>
  <c r="AG1683" i="6"/>
  <c r="T1686" i="1" s="1"/>
  <c r="AG1682" i="6"/>
  <c r="T1685" i="1" s="1"/>
  <c r="AG1681" i="6"/>
  <c r="T1684" i="1" s="1"/>
  <c r="AG1680" i="6"/>
  <c r="T1683" i="1" s="1"/>
  <c r="AG1679" i="6"/>
  <c r="T1682" i="1" s="1"/>
  <c r="AG1678" i="6"/>
  <c r="T1681" i="1" s="1"/>
  <c r="AG1677" i="6"/>
  <c r="T1680" i="1" s="1"/>
  <c r="AG1676" i="6"/>
  <c r="T1679" i="1" s="1"/>
  <c r="AG1675" i="6"/>
  <c r="T1678" i="1" s="1"/>
  <c r="AG1674" i="6"/>
  <c r="T1677" i="1" s="1"/>
  <c r="AG1673" i="6"/>
  <c r="T1676" i="1" s="1"/>
  <c r="AG1672" i="6"/>
  <c r="T1675" i="1" s="1"/>
  <c r="AG1671" i="6"/>
  <c r="T1674" i="1" s="1"/>
  <c r="AG1670" i="6"/>
  <c r="T1673" i="1" s="1"/>
  <c r="AG1669" i="6"/>
  <c r="T1672" i="1" s="1"/>
  <c r="AG1668" i="6"/>
  <c r="T1671" i="1" s="1"/>
  <c r="AG1667" i="6"/>
  <c r="T1670" i="1" s="1"/>
  <c r="AG1666" i="6"/>
  <c r="T1669" i="1" s="1"/>
  <c r="AG1665" i="6"/>
  <c r="T1668" i="1" s="1"/>
  <c r="AG1664" i="6"/>
  <c r="T1667" i="1" s="1"/>
  <c r="AG1663" i="6"/>
  <c r="T1666" i="1" s="1"/>
  <c r="AG1662" i="6"/>
  <c r="T1665" i="1" s="1"/>
  <c r="AG1661" i="6"/>
  <c r="T1664" i="1" s="1"/>
  <c r="AG1660" i="6"/>
  <c r="T1663" i="1" s="1"/>
  <c r="AG1659" i="6"/>
  <c r="T1662" i="1" s="1"/>
  <c r="AG1658" i="6"/>
  <c r="T1661" i="1" s="1"/>
  <c r="AG1657" i="6"/>
  <c r="T1660" i="1" s="1"/>
  <c r="AG1656" i="6"/>
  <c r="T1659" i="1" s="1"/>
  <c r="AG1655" i="6"/>
  <c r="T1658" i="1" s="1"/>
  <c r="AG1654" i="6"/>
  <c r="T1657" i="1" s="1"/>
  <c r="AG1653" i="6"/>
  <c r="T1656" i="1" s="1"/>
  <c r="AG1652" i="6"/>
  <c r="T1655" i="1" s="1"/>
  <c r="AG1651" i="6"/>
  <c r="T1654" i="1" s="1"/>
  <c r="AG1650" i="6"/>
  <c r="T1653" i="1" s="1"/>
  <c r="AG1649" i="6"/>
  <c r="T1652" i="1" s="1"/>
  <c r="AG1648" i="6"/>
  <c r="T1651" i="1" s="1"/>
  <c r="AG1647" i="6"/>
  <c r="T1650" i="1" s="1"/>
  <c r="AG1646" i="6"/>
  <c r="T1649" i="1" s="1"/>
  <c r="AG1645" i="6"/>
  <c r="T1648" i="1" s="1"/>
  <c r="AG1644" i="6"/>
  <c r="T1647" i="1" s="1"/>
  <c r="AG1643" i="6"/>
  <c r="T1646" i="1" s="1"/>
  <c r="AG1642" i="6"/>
  <c r="T1645" i="1" s="1"/>
  <c r="AG1641" i="6"/>
  <c r="T1644" i="1" s="1"/>
  <c r="AG1640" i="6"/>
  <c r="T1643" i="1" s="1"/>
  <c r="AG1639" i="6"/>
  <c r="T1642" i="1" s="1"/>
  <c r="AG1638" i="6"/>
  <c r="T1641" i="1" s="1"/>
  <c r="AG1637" i="6"/>
  <c r="T1640" i="1" s="1"/>
  <c r="AG1636" i="6"/>
  <c r="T1639" i="1" s="1"/>
  <c r="AG1635" i="6"/>
  <c r="T1638" i="1" s="1"/>
  <c r="AG1634" i="6"/>
  <c r="T1637" i="1" s="1"/>
  <c r="AG1633" i="6"/>
  <c r="T1636" i="1" s="1"/>
  <c r="AG1632" i="6"/>
  <c r="T1635" i="1" s="1"/>
  <c r="AG1631" i="6"/>
  <c r="T1634" i="1" s="1"/>
  <c r="AG1630" i="6"/>
  <c r="T1633" i="1" s="1"/>
  <c r="AG1629" i="6"/>
  <c r="T1632" i="1" s="1"/>
  <c r="AG1628" i="6"/>
  <c r="T1631" i="1" s="1"/>
  <c r="AG1627" i="6"/>
  <c r="T1630" i="1" s="1"/>
  <c r="AG1626" i="6"/>
  <c r="T1629" i="1" s="1"/>
  <c r="AG1625" i="6"/>
  <c r="T1628" i="1" s="1"/>
  <c r="AG1624" i="6"/>
  <c r="T1627" i="1" s="1"/>
  <c r="AG1623" i="6"/>
  <c r="T1626" i="1" s="1"/>
  <c r="AG1622" i="6"/>
  <c r="T1625" i="1" s="1"/>
  <c r="AG1621" i="6"/>
  <c r="T1624" i="1" s="1"/>
  <c r="AG1620" i="6"/>
  <c r="T1623" i="1" s="1"/>
  <c r="AG1619" i="6"/>
  <c r="T1622" i="1" s="1"/>
  <c r="AG1618" i="6"/>
  <c r="T1621" i="1" s="1"/>
  <c r="AG1617" i="6"/>
  <c r="T1620" i="1" s="1"/>
  <c r="AG1616" i="6"/>
  <c r="T1619" i="1" s="1"/>
  <c r="AG1615" i="6"/>
  <c r="T1618" i="1" s="1"/>
  <c r="AG1614" i="6"/>
  <c r="T1617" i="1" s="1"/>
  <c r="AG1613" i="6"/>
  <c r="T1616" i="1" s="1"/>
  <c r="AG1612" i="6"/>
  <c r="T1615" i="1" s="1"/>
  <c r="AG1611" i="6"/>
  <c r="T1614" i="1" s="1"/>
  <c r="AG1610" i="6"/>
  <c r="T1613" i="1" s="1"/>
  <c r="AG1609" i="6"/>
  <c r="T1612" i="1" s="1"/>
  <c r="AG1608" i="6"/>
  <c r="T1611" i="1" s="1"/>
  <c r="AG1607" i="6"/>
  <c r="T1610" i="1" s="1"/>
  <c r="AG1606" i="6"/>
  <c r="T1609" i="1" s="1"/>
  <c r="AG1605" i="6"/>
  <c r="T1608" i="1" s="1"/>
  <c r="AG1604" i="6"/>
  <c r="T1607" i="1" s="1"/>
  <c r="AG1603" i="6"/>
  <c r="T1606" i="1" s="1"/>
  <c r="AG1602" i="6"/>
  <c r="T1605" i="1" s="1"/>
  <c r="AG1601" i="6"/>
  <c r="T1604" i="1" s="1"/>
  <c r="AG1600" i="6"/>
  <c r="T1603" i="1" s="1"/>
  <c r="AG1599" i="6"/>
  <c r="T1602" i="1" s="1"/>
  <c r="AG1598" i="6"/>
  <c r="T1601" i="1" s="1"/>
  <c r="AG1597" i="6"/>
  <c r="T1600" i="1" s="1"/>
  <c r="AG1596" i="6"/>
  <c r="T1599" i="1" s="1"/>
  <c r="AG1595" i="6"/>
  <c r="T1598" i="1" s="1"/>
  <c r="AG1594" i="6"/>
  <c r="T1597" i="1" s="1"/>
  <c r="AG1593" i="6"/>
  <c r="T1596" i="1" s="1"/>
  <c r="AG1592" i="6"/>
  <c r="T1595" i="1" s="1"/>
  <c r="AG1591" i="6"/>
  <c r="T1594" i="1" s="1"/>
  <c r="AG1590" i="6"/>
  <c r="T1593" i="1" s="1"/>
  <c r="AG1589" i="6"/>
  <c r="T1592" i="1" s="1"/>
  <c r="AG1588" i="6"/>
  <c r="T1591" i="1" s="1"/>
  <c r="AG1587" i="6"/>
  <c r="T1590" i="1" s="1"/>
  <c r="AG1586" i="6"/>
  <c r="T1589" i="1" s="1"/>
  <c r="AG1585" i="6"/>
  <c r="T1588" i="1" s="1"/>
  <c r="AG1584" i="6"/>
  <c r="T1587" i="1" s="1"/>
  <c r="AG1583" i="6"/>
  <c r="T1586" i="1" s="1"/>
  <c r="AG1582" i="6"/>
  <c r="T1585" i="1" s="1"/>
  <c r="AG1581" i="6"/>
  <c r="T1584" i="1" s="1"/>
  <c r="AG1580" i="6"/>
  <c r="T1583" i="1" s="1"/>
  <c r="AG1579" i="6"/>
  <c r="T1582" i="1" s="1"/>
  <c r="AG1578" i="6"/>
  <c r="T1581" i="1" s="1"/>
  <c r="AG1577" i="6"/>
  <c r="T1580" i="1" s="1"/>
  <c r="AG1576" i="6"/>
  <c r="T1579" i="1" s="1"/>
  <c r="AG1575" i="6"/>
  <c r="T1578" i="1" s="1"/>
  <c r="AG1574" i="6"/>
  <c r="T1577" i="1" s="1"/>
  <c r="AG1573" i="6"/>
  <c r="T1576" i="1" s="1"/>
  <c r="AG1572" i="6"/>
  <c r="T1575" i="1" s="1"/>
  <c r="AG1571" i="6"/>
  <c r="T1574" i="1" s="1"/>
  <c r="AG1570" i="6"/>
  <c r="T1573" i="1" s="1"/>
  <c r="AG1569" i="6"/>
  <c r="T1572" i="1" s="1"/>
  <c r="AG1568" i="6"/>
  <c r="T1571" i="1" s="1"/>
  <c r="AG1567" i="6"/>
  <c r="T1570" i="1" s="1"/>
  <c r="AG1566" i="6"/>
  <c r="T1569" i="1" s="1"/>
  <c r="AG1565" i="6"/>
  <c r="T1568" i="1" s="1"/>
  <c r="AG1564" i="6"/>
  <c r="T1567" i="1" s="1"/>
  <c r="AG1563" i="6"/>
  <c r="T1566" i="1" s="1"/>
  <c r="AG1562" i="6"/>
  <c r="T1565" i="1" s="1"/>
  <c r="AG1561" i="6"/>
  <c r="T1564" i="1" s="1"/>
  <c r="AG1560" i="6"/>
  <c r="T1563" i="1" s="1"/>
  <c r="AG1559" i="6"/>
  <c r="T1562" i="1" s="1"/>
  <c r="AG1558" i="6"/>
  <c r="T1561" i="1" s="1"/>
  <c r="AG1557" i="6"/>
  <c r="T1560" i="1" s="1"/>
  <c r="AG1556" i="6"/>
  <c r="T1559" i="1" s="1"/>
  <c r="AG1555" i="6"/>
  <c r="T1558" i="1" s="1"/>
  <c r="AG1554" i="6"/>
  <c r="T1557" i="1" s="1"/>
  <c r="AG1553" i="6"/>
  <c r="T1556" i="1" s="1"/>
  <c r="AG1552" i="6"/>
  <c r="T1555" i="1" s="1"/>
  <c r="AG1551" i="6"/>
  <c r="T1554" i="1" s="1"/>
  <c r="AG1550" i="6"/>
  <c r="T1553" i="1" s="1"/>
  <c r="AG1549" i="6"/>
  <c r="T1552" i="1" s="1"/>
  <c r="AG1548" i="6"/>
  <c r="T1551" i="1" s="1"/>
  <c r="AG1547" i="6"/>
  <c r="T1550" i="1" s="1"/>
  <c r="AG1546" i="6"/>
  <c r="T1549" i="1" s="1"/>
  <c r="AG1545" i="6"/>
  <c r="T1548" i="1" s="1"/>
  <c r="AG1544" i="6"/>
  <c r="T1547" i="1" s="1"/>
  <c r="AG1543" i="6"/>
  <c r="T1546" i="1" s="1"/>
  <c r="AG1542" i="6"/>
  <c r="T1545" i="1" s="1"/>
  <c r="AG1541" i="6"/>
  <c r="T1544" i="1" s="1"/>
  <c r="AG1540" i="6"/>
  <c r="T1543" i="1" s="1"/>
  <c r="AG1539" i="6"/>
  <c r="T1542" i="1" s="1"/>
  <c r="AG1538" i="6"/>
  <c r="T1541" i="1" s="1"/>
  <c r="AG1537" i="6"/>
  <c r="T1540" i="1" s="1"/>
  <c r="AG1536" i="6"/>
  <c r="T1539" i="1" s="1"/>
  <c r="AG1535" i="6"/>
  <c r="T1538" i="1" s="1"/>
  <c r="AG1534" i="6"/>
  <c r="T1537" i="1" s="1"/>
  <c r="AG1533" i="6"/>
  <c r="T1536" i="1" s="1"/>
  <c r="AG1532" i="6"/>
  <c r="T1535" i="1" s="1"/>
  <c r="AG1531" i="6"/>
  <c r="T1534" i="1" s="1"/>
  <c r="AG1530" i="6"/>
  <c r="T1533" i="1" s="1"/>
  <c r="AG1529" i="6"/>
  <c r="T1532" i="1" s="1"/>
  <c r="AG1528" i="6"/>
  <c r="T1531" i="1" s="1"/>
  <c r="AG1527" i="6"/>
  <c r="T1530" i="1" s="1"/>
  <c r="AG1526" i="6"/>
  <c r="T1529" i="1" s="1"/>
  <c r="AG1525" i="6"/>
  <c r="T1528" i="1" s="1"/>
  <c r="AG1524" i="6"/>
  <c r="T1527" i="1" s="1"/>
  <c r="AG1523" i="6"/>
  <c r="T1526" i="1" s="1"/>
  <c r="AG1522" i="6"/>
  <c r="T1525" i="1" s="1"/>
  <c r="AG1521" i="6"/>
  <c r="T1524" i="1" s="1"/>
  <c r="AG1520" i="6"/>
  <c r="T1523" i="1" s="1"/>
  <c r="AG1519" i="6"/>
  <c r="T1522" i="1" s="1"/>
  <c r="AG1518" i="6"/>
  <c r="T1521" i="1" s="1"/>
  <c r="AG1517" i="6"/>
  <c r="T1520" i="1" s="1"/>
  <c r="AG1516" i="6"/>
  <c r="T1519" i="1" s="1"/>
  <c r="AG1515" i="6"/>
  <c r="T1518" i="1" s="1"/>
  <c r="AG1514" i="6"/>
  <c r="T1517" i="1" s="1"/>
  <c r="AG1513" i="6"/>
  <c r="T1516" i="1" s="1"/>
  <c r="AG1512" i="6"/>
  <c r="T1515" i="1" s="1"/>
  <c r="AG1511" i="6"/>
  <c r="T1514" i="1" s="1"/>
  <c r="AG1510" i="6"/>
  <c r="T1513" i="1" s="1"/>
  <c r="AG1509" i="6"/>
  <c r="T1512" i="1" s="1"/>
  <c r="AG1508" i="6"/>
  <c r="T1511" i="1" s="1"/>
  <c r="AG1507" i="6"/>
  <c r="T1510" i="1" s="1"/>
  <c r="AG1506" i="6"/>
  <c r="T1509" i="1" s="1"/>
  <c r="AG1505" i="6"/>
  <c r="T1508" i="1" s="1"/>
  <c r="AG1504" i="6"/>
  <c r="T1507" i="1" s="1"/>
  <c r="AG1503" i="6"/>
  <c r="T1506" i="1" s="1"/>
  <c r="AG1502" i="6"/>
  <c r="T1505" i="1" s="1"/>
  <c r="AG1501" i="6"/>
  <c r="T1504" i="1" s="1"/>
  <c r="AG1500" i="6"/>
  <c r="T1503" i="1" s="1"/>
  <c r="AG1499" i="6"/>
  <c r="T1502" i="1" s="1"/>
  <c r="AG1498" i="6"/>
  <c r="T1501" i="1" s="1"/>
  <c r="AG1497" i="6"/>
  <c r="T1500" i="1" s="1"/>
  <c r="AG1496" i="6"/>
  <c r="T1499" i="1" s="1"/>
  <c r="AG1495" i="6"/>
  <c r="T1498" i="1" s="1"/>
  <c r="AG1494" i="6"/>
  <c r="T1497" i="1" s="1"/>
  <c r="AG1493" i="6"/>
  <c r="T1496" i="1" s="1"/>
  <c r="AG1492" i="6"/>
  <c r="T1495" i="1" s="1"/>
  <c r="AG1491" i="6"/>
  <c r="T1494" i="1" s="1"/>
  <c r="AG1490" i="6"/>
  <c r="T1493" i="1" s="1"/>
  <c r="AG1489" i="6"/>
  <c r="T1492" i="1" s="1"/>
  <c r="AG1488" i="6"/>
  <c r="T1491" i="1" s="1"/>
  <c r="AG1487" i="6"/>
  <c r="T1490" i="1" s="1"/>
  <c r="AG1486" i="6"/>
  <c r="T1489" i="1" s="1"/>
  <c r="AG1485" i="6"/>
  <c r="T1488" i="1" s="1"/>
  <c r="AG1484" i="6"/>
  <c r="T1487" i="1" s="1"/>
  <c r="AG1483" i="6"/>
  <c r="T1486" i="1" s="1"/>
  <c r="AG1482" i="6"/>
  <c r="T1485" i="1" s="1"/>
  <c r="AG1481" i="6"/>
  <c r="T1484" i="1" s="1"/>
  <c r="AG1480" i="6"/>
  <c r="T1483" i="1" s="1"/>
  <c r="AG1479" i="6"/>
  <c r="T1482" i="1" s="1"/>
  <c r="AG1478" i="6"/>
  <c r="T1481" i="1" s="1"/>
  <c r="AG1477" i="6"/>
  <c r="T1480" i="1" s="1"/>
  <c r="AG1476" i="6"/>
  <c r="T1479" i="1" s="1"/>
  <c r="AG1475" i="6"/>
  <c r="T1478" i="1" s="1"/>
  <c r="AG1474" i="6"/>
  <c r="T1477" i="1" s="1"/>
  <c r="AG1473" i="6"/>
  <c r="T1476" i="1" s="1"/>
  <c r="AG1472" i="6"/>
  <c r="T1475" i="1" s="1"/>
  <c r="AG1471" i="6"/>
  <c r="T1474" i="1" s="1"/>
  <c r="AG1470" i="6"/>
  <c r="T1473" i="1" s="1"/>
  <c r="AG1469" i="6"/>
  <c r="T1472" i="1" s="1"/>
  <c r="AG1468" i="6"/>
  <c r="T1471" i="1" s="1"/>
  <c r="AG1467" i="6"/>
  <c r="T1470" i="1" s="1"/>
  <c r="AG1466" i="6"/>
  <c r="T1469" i="1" s="1"/>
  <c r="AG1465" i="6"/>
  <c r="T1468" i="1" s="1"/>
  <c r="AG1464" i="6"/>
  <c r="T1467" i="1" s="1"/>
  <c r="AG1463" i="6"/>
  <c r="T1466" i="1" s="1"/>
  <c r="AG1462" i="6"/>
  <c r="T1465" i="1" s="1"/>
  <c r="AG1461" i="6"/>
  <c r="T1464" i="1" s="1"/>
  <c r="AG1460" i="6"/>
  <c r="T1463" i="1" s="1"/>
  <c r="AG1459" i="6"/>
  <c r="T1462" i="1" s="1"/>
  <c r="AG1458" i="6"/>
  <c r="T1461" i="1" s="1"/>
  <c r="AG1457" i="6"/>
  <c r="T1460" i="1" s="1"/>
  <c r="AG1456" i="6"/>
  <c r="T1459" i="1" s="1"/>
  <c r="AG1455" i="6"/>
  <c r="T1458" i="1" s="1"/>
  <c r="AG1454" i="6"/>
  <c r="T1457" i="1" s="1"/>
  <c r="AG1453" i="6"/>
  <c r="T1456" i="1" s="1"/>
  <c r="AG1452" i="6"/>
  <c r="T1455" i="1" s="1"/>
  <c r="AG1451" i="6"/>
  <c r="T1454" i="1" s="1"/>
  <c r="AG1450" i="6"/>
  <c r="T1453" i="1" s="1"/>
  <c r="AG1449" i="6"/>
  <c r="T1452" i="1" s="1"/>
  <c r="AG1448" i="6"/>
  <c r="T1451" i="1" s="1"/>
  <c r="AG1447" i="6"/>
  <c r="T1450" i="1" s="1"/>
  <c r="AG1446" i="6"/>
  <c r="T1449" i="1" s="1"/>
  <c r="AG1445" i="6"/>
  <c r="T1448" i="1" s="1"/>
  <c r="AG1444" i="6"/>
  <c r="T1447" i="1" s="1"/>
  <c r="AG1443" i="6"/>
  <c r="T1446" i="1" s="1"/>
  <c r="AG1442" i="6"/>
  <c r="T1445" i="1" s="1"/>
  <c r="AG1441" i="6"/>
  <c r="T1444" i="1" s="1"/>
  <c r="AG1440" i="6"/>
  <c r="T1443" i="1" s="1"/>
  <c r="AG1439" i="6"/>
  <c r="T1442" i="1" s="1"/>
  <c r="AG1438" i="6"/>
  <c r="T1441" i="1" s="1"/>
  <c r="AG1437" i="6"/>
  <c r="T1440" i="1" s="1"/>
  <c r="AG1436" i="6"/>
  <c r="T1439" i="1" s="1"/>
  <c r="AG1435" i="6"/>
  <c r="T1438" i="1" s="1"/>
  <c r="AG1434" i="6"/>
  <c r="T1437" i="1" s="1"/>
  <c r="AG1433" i="6"/>
  <c r="T1436" i="1" s="1"/>
  <c r="AG1432" i="6"/>
  <c r="T1435" i="1" s="1"/>
  <c r="AG1431" i="6"/>
  <c r="T1434" i="1" s="1"/>
  <c r="AG1430" i="6"/>
  <c r="T1433" i="1" s="1"/>
  <c r="AG1429" i="6"/>
  <c r="T1432" i="1" s="1"/>
  <c r="AG1428" i="6"/>
  <c r="T1431" i="1" s="1"/>
  <c r="AG1427" i="6"/>
  <c r="T1430" i="1" s="1"/>
  <c r="AG1426" i="6"/>
  <c r="T1429" i="1" s="1"/>
  <c r="AG1425" i="6"/>
  <c r="T1428" i="1" s="1"/>
  <c r="AG1424" i="6"/>
  <c r="T1427" i="1" s="1"/>
  <c r="AG1423" i="6"/>
  <c r="T1426" i="1" s="1"/>
  <c r="AG1422" i="6"/>
  <c r="T1425" i="1" s="1"/>
  <c r="AG1421" i="6"/>
  <c r="T1424" i="1" s="1"/>
  <c r="AG1420" i="6"/>
  <c r="T1423" i="1" s="1"/>
  <c r="AG1419" i="6"/>
  <c r="T1422" i="1" s="1"/>
  <c r="AG1418" i="6"/>
  <c r="T1421" i="1" s="1"/>
  <c r="AG1417" i="6"/>
  <c r="T1420" i="1" s="1"/>
  <c r="AG1416" i="6"/>
  <c r="T1419" i="1" s="1"/>
  <c r="AG1415" i="6"/>
  <c r="T1418" i="1" s="1"/>
  <c r="AG1414" i="6"/>
  <c r="T1417" i="1" s="1"/>
  <c r="AG1413" i="6"/>
  <c r="T1416" i="1" s="1"/>
  <c r="AG1412" i="6"/>
  <c r="T1415" i="1" s="1"/>
  <c r="AG1411" i="6"/>
  <c r="T1414" i="1" s="1"/>
  <c r="AG1410" i="6"/>
  <c r="T1413" i="1" s="1"/>
  <c r="AG1409" i="6"/>
  <c r="T1412" i="1" s="1"/>
  <c r="AG1408" i="6"/>
  <c r="T1411" i="1" s="1"/>
  <c r="AG1407" i="6"/>
  <c r="T1410" i="1" s="1"/>
  <c r="AG1406" i="6"/>
  <c r="T1409" i="1" s="1"/>
  <c r="AG1405" i="6"/>
  <c r="T1408" i="1" s="1"/>
  <c r="AG1404" i="6"/>
  <c r="T1407" i="1" s="1"/>
  <c r="AG1403" i="6"/>
  <c r="T1406" i="1" s="1"/>
  <c r="AG1402" i="6"/>
  <c r="T1405" i="1" s="1"/>
  <c r="AG1401" i="6"/>
  <c r="T1404" i="1" s="1"/>
  <c r="AG1400" i="6"/>
  <c r="T1403" i="1" s="1"/>
  <c r="AG1399" i="6"/>
  <c r="T1402" i="1" s="1"/>
  <c r="AG1398" i="6"/>
  <c r="T1401" i="1" s="1"/>
  <c r="AG1397" i="6"/>
  <c r="T1400" i="1" s="1"/>
  <c r="AG1396" i="6"/>
  <c r="T1399" i="1" s="1"/>
  <c r="AG1395" i="6"/>
  <c r="T1398" i="1" s="1"/>
  <c r="AG1394" i="6"/>
  <c r="T1397" i="1" s="1"/>
  <c r="AG1393" i="6"/>
  <c r="T1396" i="1" s="1"/>
  <c r="AG1392" i="6"/>
  <c r="T1395" i="1" s="1"/>
  <c r="AG1391" i="6"/>
  <c r="T1394" i="1" s="1"/>
  <c r="AG1390" i="6"/>
  <c r="T1393" i="1" s="1"/>
  <c r="AG1389" i="6"/>
  <c r="T1392" i="1" s="1"/>
  <c r="AG1388" i="6"/>
  <c r="T1391" i="1" s="1"/>
  <c r="AG1387" i="6"/>
  <c r="T1390" i="1" s="1"/>
  <c r="AG1386" i="6"/>
  <c r="T1389" i="1" s="1"/>
  <c r="AG1385" i="6"/>
  <c r="T1388" i="1" s="1"/>
  <c r="AG1384" i="6"/>
  <c r="T1387" i="1" s="1"/>
  <c r="AG1383" i="6"/>
  <c r="T1386" i="1" s="1"/>
  <c r="AG1382" i="6"/>
  <c r="T1385" i="1" s="1"/>
  <c r="AG1381" i="6"/>
  <c r="T1384" i="1" s="1"/>
  <c r="AG1380" i="6"/>
  <c r="T1383" i="1" s="1"/>
  <c r="AG1379" i="6"/>
  <c r="T1382" i="1" s="1"/>
  <c r="AG1378" i="6"/>
  <c r="T1381" i="1" s="1"/>
  <c r="AG1377" i="6"/>
  <c r="T1380" i="1" s="1"/>
  <c r="AG1376" i="6"/>
  <c r="T1379" i="1" s="1"/>
  <c r="AG1375" i="6"/>
  <c r="T1378" i="1" s="1"/>
  <c r="AG1374" i="6"/>
  <c r="T1377" i="1" s="1"/>
  <c r="AG1373" i="6"/>
  <c r="T1376" i="1" s="1"/>
  <c r="AG1372" i="6"/>
  <c r="T1375" i="1" s="1"/>
  <c r="AG1371" i="6"/>
  <c r="T1374" i="1" s="1"/>
  <c r="AG1370" i="6"/>
  <c r="T1373" i="1" s="1"/>
  <c r="AG1369" i="6"/>
  <c r="T1372" i="1" s="1"/>
  <c r="AG1368" i="6"/>
  <c r="T1371" i="1" s="1"/>
  <c r="AG1367" i="6"/>
  <c r="T1370" i="1" s="1"/>
  <c r="AG1366" i="6"/>
  <c r="T1369" i="1" s="1"/>
  <c r="AG1365" i="6"/>
  <c r="T1368" i="1" s="1"/>
  <c r="AG1364" i="6"/>
  <c r="T1367" i="1" s="1"/>
  <c r="AG1363" i="6"/>
  <c r="T1366" i="1" s="1"/>
  <c r="AG1362" i="6"/>
  <c r="T1365" i="1" s="1"/>
  <c r="AG1361" i="6"/>
  <c r="T1364" i="1" s="1"/>
  <c r="AG1360" i="6"/>
  <c r="T1363" i="1" s="1"/>
  <c r="AG1359" i="6"/>
  <c r="T1362" i="1" s="1"/>
  <c r="AG1358" i="6"/>
  <c r="T1361" i="1" s="1"/>
  <c r="AG1357" i="6"/>
  <c r="T1360" i="1" s="1"/>
  <c r="AG1356" i="6"/>
  <c r="T1359" i="1" s="1"/>
  <c r="AG1355" i="6"/>
  <c r="T1358" i="1" s="1"/>
  <c r="AG1354" i="6"/>
  <c r="T1357" i="1" s="1"/>
  <c r="AG1353" i="6"/>
  <c r="T1356" i="1" s="1"/>
  <c r="AG1352" i="6"/>
  <c r="T1355" i="1" s="1"/>
  <c r="AG1351" i="6"/>
  <c r="T1354" i="1" s="1"/>
  <c r="AG1350" i="6"/>
  <c r="T1353" i="1" s="1"/>
  <c r="AG1349" i="6"/>
  <c r="T1352" i="1" s="1"/>
  <c r="AG1348" i="6"/>
  <c r="T1351" i="1" s="1"/>
  <c r="AG1347" i="6"/>
  <c r="T1350" i="1" s="1"/>
  <c r="AG1346" i="6"/>
  <c r="T1349" i="1" s="1"/>
  <c r="AG1345" i="6"/>
  <c r="T1348" i="1" s="1"/>
  <c r="AG1344" i="6"/>
  <c r="T1347" i="1" s="1"/>
  <c r="AG1343" i="6"/>
  <c r="T1346" i="1" s="1"/>
  <c r="AG1342" i="6"/>
  <c r="T1345" i="1" s="1"/>
  <c r="AG1341" i="6"/>
  <c r="T1344" i="1" s="1"/>
  <c r="AG1340" i="6"/>
  <c r="T1343" i="1" s="1"/>
  <c r="AG1339" i="6"/>
  <c r="T1342" i="1" s="1"/>
  <c r="AG1338" i="6"/>
  <c r="T1341" i="1" s="1"/>
  <c r="AG1337" i="6"/>
  <c r="T1340" i="1" s="1"/>
  <c r="AG1336" i="6"/>
  <c r="T1339" i="1" s="1"/>
  <c r="AG1335" i="6"/>
  <c r="T1338" i="1" s="1"/>
  <c r="AG1334" i="6"/>
  <c r="T1337" i="1" s="1"/>
  <c r="AG1333" i="6"/>
  <c r="T1336" i="1" s="1"/>
  <c r="AG1332" i="6"/>
  <c r="T1335" i="1" s="1"/>
  <c r="AG1331" i="6"/>
  <c r="T1334" i="1" s="1"/>
  <c r="AG1330" i="6"/>
  <c r="T1333" i="1" s="1"/>
  <c r="AG1329" i="6"/>
  <c r="T1332" i="1" s="1"/>
  <c r="AG1328" i="6"/>
  <c r="T1331" i="1" s="1"/>
  <c r="AG1327" i="6"/>
  <c r="T1330" i="1" s="1"/>
  <c r="AG1326" i="6"/>
  <c r="T1329" i="1" s="1"/>
  <c r="AG1325" i="6"/>
  <c r="T1328" i="1" s="1"/>
  <c r="AG1324" i="6"/>
  <c r="T1327" i="1" s="1"/>
  <c r="AG1323" i="6"/>
  <c r="T1326" i="1" s="1"/>
  <c r="AG1322" i="6"/>
  <c r="T1325" i="1" s="1"/>
  <c r="AG1321" i="6"/>
  <c r="T1324" i="1" s="1"/>
  <c r="AG1320" i="6"/>
  <c r="T1323" i="1" s="1"/>
  <c r="AG1319" i="6"/>
  <c r="T1322" i="1" s="1"/>
  <c r="AG1318" i="6"/>
  <c r="T1321" i="1" s="1"/>
  <c r="AG1317" i="6"/>
  <c r="T1320" i="1" s="1"/>
  <c r="AG1316" i="6"/>
  <c r="T1319" i="1" s="1"/>
  <c r="AG1315" i="6"/>
  <c r="T1318" i="1" s="1"/>
  <c r="AG1314" i="6"/>
  <c r="T1317" i="1" s="1"/>
  <c r="AG1313" i="6"/>
  <c r="T1316" i="1" s="1"/>
  <c r="AG1312" i="6"/>
  <c r="T1315" i="1" s="1"/>
  <c r="AG1311" i="6"/>
  <c r="T1314" i="1" s="1"/>
  <c r="AG1310" i="6"/>
  <c r="T1313" i="1" s="1"/>
  <c r="AG1309" i="6"/>
  <c r="T1312" i="1" s="1"/>
  <c r="AG1308" i="6"/>
  <c r="T1311" i="1" s="1"/>
  <c r="AG1307" i="6"/>
  <c r="T1310" i="1" s="1"/>
  <c r="AG1306" i="6"/>
  <c r="T1309" i="1" s="1"/>
  <c r="AG1305" i="6"/>
  <c r="T1308" i="1" s="1"/>
  <c r="AG1304" i="6"/>
  <c r="T1307" i="1" s="1"/>
  <c r="AG1303" i="6"/>
  <c r="T1306" i="1" s="1"/>
  <c r="AG1302" i="6"/>
  <c r="T1305" i="1" s="1"/>
  <c r="AG1301" i="6"/>
  <c r="T1304" i="1" s="1"/>
  <c r="AG1300" i="6"/>
  <c r="T1303" i="1" s="1"/>
  <c r="AG1299" i="6"/>
  <c r="T1302" i="1" s="1"/>
  <c r="AG1298" i="6"/>
  <c r="T1301" i="1" s="1"/>
  <c r="AG1297" i="6"/>
  <c r="T1300" i="1" s="1"/>
  <c r="AG1296" i="6"/>
  <c r="T1299" i="1" s="1"/>
  <c r="AG1295" i="6"/>
  <c r="T1298" i="1" s="1"/>
  <c r="AG1294" i="6"/>
  <c r="T1297" i="1" s="1"/>
  <c r="AG1293" i="6"/>
  <c r="T1296" i="1" s="1"/>
  <c r="AG1292" i="6"/>
  <c r="T1295" i="1" s="1"/>
  <c r="AG1291" i="6"/>
  <c r="T1294" i="1" s="1"/>
  <c r="AG1290" i="6"/>
  <c r="T1293" i="1" s="1"/>
  <c r="AG1289" i="6"/>
  <c r="T1292" i="1" s="1"/>
  <c r="AG1288" i="6"/>
  <c r="T1291" i="1" s="1"/>
  <c r="AG1287" i="6"/>
  <c r="T1290" i="1" s="1"/>
  <c r="AG1286" i="6"/>
  <c r="T1289" i="1" s="1"/>
  <c r="AG1285" i="6"/>
  <c r="T1288" i="1" s="1"/>
  <c r="AG1284" i="6"/>
  <c r="T1287" i="1" s="1"/>
  <c r="AG1283" i="6"/>
  <c r="T1286" i="1" s="1"/>
  <c r="AG1282" i="6"/>
  <c r="T1285" i="1" s="1"/>
  <c r="AG1281" i="6"/>
  <c r="T1284" i="1" s="1"/>
  <c r="AG1280" i="6"/>
  <c r="T1283" i="1" s="1"/>
  <c r="AG1279" i="6"/>
  <c r="T1282" i="1" s="1"/>
  <c r="AG1278" i="6"/>
  <c r="T1281" i="1" s="1"/>
  <c r="AG1277" i="6"/>
  <c r="T1280" i="1" s="1"/>
  <c r="AG1276" i="6"/>
  <c r="T1279" i="1" s="1"/>
  <c r="AG1275" i="6"/>
  <c r="T1278" i="1" s="1"/>
  <c r="AG1274" i="6"/>
  <c r="T1277" i="1" s="1"/>
  <c r="AG1273" i="6"/>
  <c r="T1276" i="1" s="1"/>
  <c r="AG1272" i="6"/>
  <c r="T1275" i="1" s="1"/>
  <c r="AG1271" i="6"/>
  <c r="T1274" i="1" s="1"/>
  <c r="AG1270" i="6"/>
  <c r="T1273" i="1" s="1"/>
  <c r="AG1269" i="6"/>
  <c r="T1272" i="1" s="1"/>
  <c r="AG1268" i="6"/>
  <c r="T1271" i="1" s="1"/>
  <c r="AG1267" i="6"/>
  <c r="T1270" i="1" s="1"/>
  <c r="AG1266" i="6"/>
  <c r="T1269" i="1" s="1"/>
  <c r="AG1265" i="6"/>
  <c r="T1268" i="1" s="1"/>
  <c r="AG1264" i="6"/>
  <c r="T1267" i="1" s="1"/>
  <c r="AG1263" i="6"/>
  <c r="T1266" i="1" s="1"/>
  <c r="AG1262" i="6"/>
  <c r="T1265" i="1" s="1"/>
  <c r="AG1261" i="6"/>
  <c r="T1264" i="1" s="1"/>
  <c r="AG1260" i="6"/>
  <c r="T1263" i="1" s="1"/>
  <c r="AG1259" i="6"/>
  <c r="T1262" i="1" s="1"/>
  <c r="AG1258" i="6"/>
  <c r="T1261" i="1" s="1"/>
  <c r="AG1257" i="6"/>
  <c r="T1260" i="1" s="1"/>
  <c r="AG1256" i="6"/>
  <c r="T1259" i="1" s="1"/>
  <c r="AG1255" i="6"/>
  <c r="T1258" i="1" s="1"/>
  <c r="AG1254" i="6"/>
  <c r="T1257" i="1" s="1"/>
  <c r="AG1253" i="6"/>
  <c r="T1256" i="1" s="1"/>
  <c r="AG1252" i="6"/>
  <c r="T1255" i="1" s="1"/>
  <c r="AG1251" i="6"/>
  <c r="T1254" i="1" s="1"/>
  <c r="AG1250" i="6"/>
  <c r="T1253" i="1" s="1"/>
  <c r="AG1249" i="6"/>
  <c r="T1252" i="1" s="1"/>
  <c r="AG1248" i="6"/>
  <c r="T1251" i="1" s="1"/>
  <c r="AG1247" i="6"/>
  <c r="T1250" i="1" s="1"/>
  <c r="AG1246" i="6"/>
  <c r="T1249" i="1" s="1"/>
  <c r="AG1245" i="6"/>
  <c r="T1248" i="1" s="1"/>
  <c r="AG1244" i="6"/>
  <c r="T1247" i="1" s="1"/>
  <c r="AG1243" i="6"/>
  <c r="T1246" i="1" s="1"/>
  <c r="AG1242" i="6"/>
  <c r="T1245" i="1" s="1"/>
  <c r="AG1241" i="6"/>
  <c r="T1244" i="1" s="1"/>
  <c r="AG1240" i="6"/>
  <c r="T1243" i="1" s="1"/>
  <c r="AG1239" i="6"/>
  <c r="T1242" i="1" s="1"/>
  <c r="AG1238" i="6"/>
  <c r="T1241" i="1" s="1"/>
  <c r="AG1237" i="6"/>
  <c r="T1240" i="1" s="1"/>
  <c r="AG1236" i="6"/>
  <c r="T1239" i="1" s="1"/>
  <c r="AG1235" i="6"/>
  <c r="T1238" i="1" s="1"/>
  <c r="AG1234" i="6"/>
  <c r="T1237" i="1" s="1"/>
  <c r="AG1233" i="6"/>
  <c r="T1236" i="1" s="1"/>
  <c r="AG1232" i="6"/>
  <c r="T1235" i="1" s="1"/>
  <c r="AG1231" i="6"/>
  <c r="T1234" i="1" s="1"/>
  <c r="AG1230" i="6"/>
  <c r="T1233" i="1" s="1"/>
  <c r="AG1229" i="6"/>
  <c r="T1232" i="1" s="1"/>
  <c r="AG1228" i="6"/>
  <c r="T1231" i="1" s="1"/>
  <c r="AG1227" i="6"/>
  <c r="T1230" i="1" s="1"/>
  <c r="AG1226" i="6"/>
  <c r="T1229" i="1" s="1"/>
  <c r="AG1225" i="6"/>
  <c r="T1228" i="1" s="1"/>
  <c r="AG1224" i="6"/>
  <c r="T1227" i="1" s="1"/>
  <c r="AG1223" i="6"/>
  <c r="T1226" i="1" s="1"/>
  <c r="AG1222" i="6"/>
  <c r="T1225" i="1" s="1"/>
  <c r="AG1221" i="6"/>
  <c r="T1224" i="1" s="1"/>
  <c r="AG1220" i="6"/>
  <c r="T1223" i="1" s="1"/>
  <c r="AG1219" i="6"/>
  <c r="T1222" i="1" s="1"/>
  <c r="AG1218" i="6"/>
  <c r="T1221" i="1" s="1"/>
  <c r="AG1217" i="6"/>
  <c r="T1220" i="1" s="1"/>
  <c r="AG1216" i="6"/>
  <c r="T1219" i="1" s="1"/>
  <c r="AG1215" i="6"/>
  <c r="T1218" i="1" s="1"/>
  <c r="AG1214" i="6"/>
  <c r="T1217" i="1" s="1"/>
  <c r="AG1213" i="6"/>
  <c r="T1216" i="1" s="1"/>
  <c r="AG1212" i="6"/>
  <c r="T1215" i="1" s="1"/>
  <c r="AG1211" i="6"/>
  <c r="T1214" i="1" s="1"/>
  <c r="AG1210" i="6"/>
  <c r="T1213" i="1" s="1"/>
  <c r="AG1209" i="6"/>
  <c r="T1212" i="1" s="1"/>
  <c r="AG1208" i="6"/>
  <c r="T1211" i="1" s="1"/>
  <c r="AG1207" i="6"/>
  <c r="T1210" i="1" s="1"/>
  <c r="AG1206" i="6"/>
  <c r="T1209" i="1" s="1"/>
  <c r="AG1205" i="6"/>
  <c r="T1208" i="1" s="1"/>
  <c r="AG1204" i="6"/>
  <c r="T1207" i="1" s="1"/>
  <c r="AG1203" i="6"/>
  <c r="T1206" i="1" s="1"/>
  <c r="AG1202" i="6"/>
  <c r="T1205" i="1" s="1"/>
  <c r="AG1201" i="6"/>
  <c r="T1204" i="1" s="1"/>
  <c r="AG1200" i="6"/>
  <c r="T1203" i="1" s="1"/>
  <c r="AG1199" i="6"/>
  <c r="T1202" i="1" s="1"/>
  <c r="AG1198" i="6"/>
  <c r="T1201" i="1" s="1"/>
  <c r="AG1197" i="6"/>
  <c r="T1200" i="1" s="1"/>
  <c r="AG1196" i="6"/>
  <c r="T1199" i="1" s="1"/>
  <c r="AG1195" i="6"/>
  <c r="T1198" i="1" s="1"/>
  <c r="AG1194" i="6"/>
  <c r="T1197" i="1" s="1"/>
  <c r="AG1193" i="6"/>
  <c r="T1196" i="1" s="1"/>
  <c r="AG1192" i="6"/>
  <c r="T1195" i="1" s="1"/>
  <c r="AG1191" i="6"/>
  <c r="T1194" i="1" s="1"/>
  <c r="AG1190" i="6"/>
  <c r="T1193" i="1" s="1"/>
  <c r="AG1189" i="6"/>
  <c r="T1192" i="1" s="1"/>
  <c r="AG1188" i="6"/>
  <c r="T1191" i="1" s="1"/>
  <c r="AG1187" i="6"/>
  <c r="T1190" i="1" s="1"/>
  <c r="AG1186" i="6"/>
  <c r="T1189" i="1" s="1"/>
  <c r="AG1185" i="6"/>
  <c r="T1188" i="1" s="1"/>
  <c r="AG1184" i="6"/>
  <c r="T1187" i="1" s="1"/>
  <c r="AG1183" i="6"/>
  <c r="T1186" i="1" s="1"/>
  <c r="AG1182" i="6"/>
  <c r="T1185" i="1" s="1"/>
  <c r="AG1181" i="6"/>
  <c r="T1184" i="1" s="1"/>
  <c r="AG1180" i="6"/>
  <c r="T1183" i="1" s="1"/>
  <c r="AG1179" i="6"/>
  <c r="T1182" i="1" s="1"/>
  <c r="AG1178" i="6"/>
  <c r="T1181" i="1" s="1"/>
  <c r="AG1177" i="6"/>
  <c r="T1180" i="1" s="1"/>
  <c r="AG1176" i="6"/>
  <c r="T1179" i="1" s="1"/>
  <c r="AG1175" i="6"/>
  <c r="T1178" i="1" s="1"/>
  <c r="AG1174" i="6"/>
  <c r="T1177" i="1" s="1"/>
  <c r="AG1173" i="6"/>
  <c r="T1176" i="1" s="1"/>
  <c r="AG1172" i="6"/>
  <c r="T1175" i="1" s="1"/>
  <c r="AG1171" i="6"/>
  <c r="T1174" i="1" s="1"/>
  <c r="AG1170" i="6"/>
  <c r="T1173" i="1" s="1"/>
  <c r="AG1169" i="6"/>
  <c r="T1172" i="1" s="1"/>
  <c r="AG1168" i="6"/>
  <c r="T1171" i="1" s="1"/>
  <c r="AG1167" i="6"/>
  <c r="T1170" i="1" s="1"/>
  <c r="AG1166" i="6"/>
  <c r="T1169" i="1" s="1"/>
  <c r="AG1165" i="6"/>
  <c r="T1168" i="1" s="1"/>
  <c r="AG1164" i="6"/>
  <c r="T1167" i="1" s="1"/>
  <c r="AG1163" i="6"/>
  <c r="T1166" i="1" s="1"/>
  <c r="AG1162" i="6"/>
  <c r="T1165" i="1" s="1"/>
  <c r="AG1161" i="6"/>
  <c r="T1164" i="1" s="1"/>
  <c r="AG1160" i="6"/>
  <c r="T1163" i="1" s="1"/>
  <c r="AG1159" i="6"/>
  <c r="T1162" i="1" s="1"/>
  <c r="AG1158" i="6"/>
  <c r="T1161" i="1" s="1"/>
  <c r="AG1157" i="6"/>
  <c r="T1160" i="1" s="1"/>
  <c r="AG1156" i="6"/>
  <c r="T1159" i="1" s="1"/>
  <c r="AG1155" i="6"/>
  <c r="T1158" i="1" s="1"/>
  <c r="AG1154" i="6"/>
  <c r="T1157" i="1" s="1"/>
  <c r="AG1153" i="6"/>
  <c r="T1156" i="1" s="1"/>
  <c r="AG1152" i="6"/>
  <c r="T1155" i="1" s="1"/>
  <c r="AG1151" i="6"/>
  <c r="T1154" i="1" s="1"/>
  <c r="AG1150" i="6"/>
  <c r="T1153" i="1" s="1"/>
  <c r="AG1149" i="6"/>
  <c r="T1152" i="1" s="1"/>
  <c r="AG1148" i="6"/>
  <c r="T1151" i="1" s="1"/>
  <c r="AG1147" i="6"/>
  <c r="T1150" i="1" s="1"/>
  <c r="AG1146" i="6"/>
  <c r="T1149" i="1" s="1"/>
  <c r="AG1145" i="6"/>
  <c r="T1148" i="1" s="1"/>
  <c r="AG1144" i="6"/>
  <c r="T1147" i="1" s="1"/>
  <c r="AG1143" i="6"/>
  <c r="T1146" i="1" s="1"/>
  <c r="AG1142" i="6"/>
  <c r="T1145" i="1" s="1"/>
  <c r="AG1141" i="6"/>
  <c r="T1144" i="1" s="1"/>
  <c r="AG1140" i="6"/>
  <c r="T1143" i="1" s="1"/>
  <c r="AG1139" i="6"/>
  <c r="T1142" i="1" s="1"/>
  <c r="AG1138" i="6"/>
  <c r="T1141" i="1" s="1"/>
  <c r="AG1137" i="6"/>
  <c r="T1140" i="1" s="1"/>
  <c r="AG1136" i="6"/>
  <c r="T1139" i="1" s="1"/>
  <c r="AG1135" i="6"/>
  <c r="T1138" i="1" s="1"/>
  <c r="AG1134" i="6"/>
  <c r="T1137" i="1" s="1"/>
  <c r="AG1133" i="6"/>
  <c r="T1136" i="1" s="1"/>
  <c r="AG1132" i="6"/>
  <c r="T1135" i="1" s="1"/>
  <c r="AG1131" i="6"/>
  <c r="T1134" i="1" s="1"/>
  <c r="AG1130" i="6"/>
  <c r="T1133" i="1" s="1"/>
  <c r="AG1129" i="6"/>
  <c r="T1132" i="1" s="1"/>
  <c r="AG1128" i="6"/>
  <c r="T1131" i="1" s="1"/>
  <c r="AG1127" i="6"/>
  <c r="T1130" i="1" s="1"/>
  <c r="AG1126" i="6"/>
  <c r="T1129" i="1" s="1"/>
  <c r="AG1125" i="6"/>
  <c r="T1128" i="1" s="1"/>
  <c r="AG1124" i="6"/>
  <c r="T1127" i="1" s="1"/>
  <c r="AG1123" i="6"/>
  <c r="T1126" i="1" s="1"/>
  <c r="AG1122" i="6"/>
  <c r="T1125" i="1" s="1"/>
  <c r="AG1121" i="6"/>
  <c r="T1124" i="1" s="1"/>
  <c r="AG1120" i="6"/>
  <c r="T1123" i="1" s="1"/>
  <c r="AG1119" i="6"/>
  <c r="T1122" i="1" s="1"/>
  <c r="AG1118" i="6"/>
  <c r="T1121" i="1" s="1"/>
  <c r="AG1117" i="6"/>
  <c r="T1120" i="1" s="1"/>
  <c r="AG1116" i="6"/>
  <c r="T1119" i="1" s="1"/>
  <c r="AG1115" i="6"/>
  <c r="T1118" i="1" s="1"/>
  <c r="AG1114" i="6"/>
  <c r="T1117" i="1" s="1"/>
  <c r="AG1113" i="6"/>
  <c r="T1116" i="1" s="1"/>
  <c r="AG1112" i="6"/>
  <c r="T1115" i="1" s="1"/>
  <c r="AG1111" i="6"/>
  <c r="T1114" i="1" s="1"/>
  <c r="AG1110" i="6"/>
  <c r="T1113" i="1" s="1"/>
  <c r="AG1109" i="6"/>
  <c r="T1112" i="1" s="1"/>
  <c r="AG1108" i="6"/>
  <c r="T1111" i="1" s="1"/>
  <c r="AG1107" i="6"/>
  <c r="T1110" i="1" s="1"/>
  <c r="AG1106" i="6"/>
  <c r="T1109" i="1" s="1"/>
  <c r="AG1105" i="6"/>
  <c r="T1108" i="1" s="1"/>
  <c r="AG1104" i="6"/>
  <c r="T1107" i="1" s="1"/>
  <c r="AG1103" i="6"/>
  <c r="T1106" i="1" s="1"/>
  <c r="AG1102" i="6"/>
  <c r="T1105" i="1" s="1"/>
  <c r="AG1101" i="6"/>
  <c r="T1104" i="1" s="1"/>
  <c r="AG1100" i="6"/>
  <c r="T1103" i="1" s="1"/>
  <c r="AG1099" i="6"/>
  <c r="T1102" i="1" s="1"/>
  <c r="AG1098" i="6"/>
  <c r="T1101" i="1" s="1"/>
  <c r="AG1097" i="6"/>
  <c r="T1100" i="1" s="1"/>
  <c r="AG1096" i="6"/>
  <c r="T1099" i="1" s="1"/>
  <c r="AG1095" i="6"/>
  <c r="T1098" i="1" s="1"/>
  <c r="AG1094" i="6"/>
  <c r="T1097" i="1" s="1"/>
  <c r="AG1093" i="6"/>
  <c r="T1096" i="1" s="1"/>
  <c r="AG1092" i="6"/>
  <c r="T1095" i="1" s="1"/>
  <c r="AG1091" i="6"/>
  <c r="T1094" i="1" s="1"/>
  <c r="AG1090" i="6"/>
  <c r="T1093" i="1" s="1"/>
  <c r="AG1089" i="6"/>
  <c r="T1092" i="1" s="1"/>
  <c r="AG1088" i="6"/>
  <c r="T1091" i="1" s="1"/>
  <c r="AG1087" i="6"/>
  <c r="T1090" i="1" s="1"/>
  <c r="AG1086" i="6"/>
  <c r="T1089" i="1" s="1"/>
  <c r="AG1085" i="6"/>
  <c r="T1088" i="1" s="1"/>
  <c r="AG1084" i="6"/>
  <c r="T1087" i="1" s="1"/>
  <c r="AG1083" i="6"/>
  <c r="T1086" i="1" s="1"/>
  <c r="AG1082" i="6"/>
  <c r="T1085" i="1" s="1"/>
  <c r="AG1081" i="6"/>
  <c r="T1084" i="1" s="1"/>
  <c r="AG1080" i="6"/>
  <c r="T1083" i="1" s="1"/>
  <c r="AG1079" i="6"/>
  <c r="T1082" i="1" s="1"/>
  <c r="AG1078" i="6"/>
  <c r="T1081" i="1" s="1"/>
  <c r="AG1077" i="6"/>
  <c r="T1080" i="1" s="1"/>
  <c r="AG1076" i="6"/>
  <c r="T1079" i="1" s="1"/>
  <c r="AG1075" i="6"/>
  <c r="T1078" i="1" s="1"/>
  <c r="AG1074" i="6"/>
  <c r="T1077" i="1" s="1"/>
  <c r="AG1073" i="6"/>
  <c r="T1076" i="1" s="1"/>
  <c r="AG1072" i="6"/>
  <c r="T1075" i="1" s="1"/>
  <c r="AG1071" i="6"/>
  <c r="T1074" i="1" s="1"/>
  <c r="AG1070" i="6"/>
  <c r="T1073" i="1" s="1"/>
  <c r="AG1069" i="6"/>
  <c r="T1072" i="1" s="1"/>
  <c r="AG1068" i="6"/>
  <c r="T1071" i="1" s="1"/>
  <c r="AG1067" i="6"/>
  <c r="T1070" i="1" s="1"/>
  <c r="AG1066" i="6"/>
  <c r="T1069" i="1" s="1"/>
  <c r="AG1065" i="6"/>
  <c r="T1068" i="1" s="1"/>
  <c r="AG1064" i="6"/>
  <c r="T1067" i="1" s="1"/>
  <c r="AG1063" i="6"/>
  <c r="T1066" i="1" s="1"/>
  <c r="AG1062" i="6"/>
  <c r="T1065" i="1" s="1"/>
  <c r="AG1061" i="6"/>
  <c r="T1064" i="1" s="1"/>
  <c r="AG1060" i="6"/>
  <c r="T1063" i="1" s="1"/>
  <c r="AG1059" i="6"/>
  <c r="T1062" i="1" s="1"/>
  <c r="AG1058" i="6"/>
  <c r="T1061" i="1" s="1"/>
  <c r="AG1057" i="6"/>
  <c r="T1060" i="1" s="1"/>
  <c r="AG1056" i="6"/>
  <c r="T1059" i="1" s="1"/>
  <c r="AG1055" i="6"/>
  <c r="T1058" i="1" s="1"/>
  <c r="AG1054" i="6"/>
  <c r="T1057" i="1" s="1"/>
  <c r="AG1053" i="6"/>
  <c r="T1056" i="1" s="1"/>
  <c r="AG1052" i="6"/>
  <c r="T1055" i="1" s="1"/>
  <c r="AG1051" i="6"/>
  <c r="T1054" i="1" s="1"/>
  <c r="AG1050" i="6"/>
  <c r="T1053" i="1" s="1"/>
  <c r="AG1049" i="6"/>
  <c r="T1052" i="1" s="1"/>
  <c r="AG1048" i="6"/>
  <c r="T1051" i="1" s="1"/>
  <c r="AG1047" i="6"/>
  <c r="T1050" i="1" s="1"/>
  <c r="AG1046" i="6"/>
  <c r="T1049" i="1" s="1"/>
  <c r="AG1045" i="6"/>
  <c r="T1048" i="1" s="1"/>
  <c r="AG1044" i="6"/>
  <c r="T1047" i="1" s="1"/>
  <c r="AG1043" i="6"/>
  <c r="T1046" i="1" s="1"/>
  <c r="AG1042" i="6"/>
  <c r="T1045" i="1" s="1"/>
  <c r="AG1041" i="6"/>
  <c r="T1044" i="1" s="1"/>
  <c r="AG1040" i="6"/>
  <c r="T1043" i="1" s="1"/>
  <c r="AG1039" i="6"/>
  <c r="T1042" i="1" s="1"/>
  <c r="AG1038" i="6"/>
  <c r="T1041" i="1" s="1"/>
  <c r="AG1037" i="6"/>
  <c r="T1040" i="1" s="1"/>
  <c r="AG1036" i="6"/>
  <c r="T1039" i="1" s="1"/>
  <c r="AG1035" i="6"/>
  <c r="T1038" i="1" s="1"/>
  <c r="AG1034" i="6"/>
  <c r="T1037" i="1" s="1"/>
  <c r="AG1033" i="6"/>
  <c r="T1036" i="1" s="1"/>
  <c r="AG1032" i="6"/>
  <c r="T1035" i="1" s="1"/>
  <c r="AG1031" i="6"/>
  <c r="T1034" i="1" s="1"/>
  <c r="AG1030" i="6"/>
  <c r="T1033" i="1" s="1"/>
  <c r="AG1029" i="6"/>
  <c r="T1032" i="1" s="1"/>
  <c r="AG1028" i="6"/>
  <c r="T1031" i="1" s="1"/>
  <c r="AG1027" i="6"/>
  <c r="T1030" i="1" s="1"/>
  <c r="AG1026" i="6"/>
  <c r="T1029" i="1" s="1"/>
  <c r="AG1025" i="6"/>
  <c r="T1028" i="1" s="1"/>
  <c r="AG1024" i="6"/>
  <c r="T1027" i="1" s="1"/>
  <c r="AG1023" i="6"/>
  <c r="T1026" i="1" s="1"/>
  <c r="AG1022" i="6"/>
  <c r="T1025" i="1" s="1"/>
  <c r="AG1021" i="6"/>
  <c r="T1024" i="1" s="1"/>
  <c r="AG1020" i="6"/>
  <c r="T1023" i="1" s="1"/>
  <c r="AG1019" i="6"/>
  <c r="T1022" i="1" s="1"/>
  <c r="AG1018" i="6"/>
  <c r="T1021" i="1" s="1"/>
  <c r="AG1017" i="6"/>
  <c r="T1020" i="1" s="1"/>
  <c r="AG1016" i="6"/>
  <c r="T1019" i="1" s="1"/>
  <c r="AG1015" i="6"/>
  <c r="T1018" i="1" s="1"/>
  <c r="AG1014" i="6"/>
  <c r="T1017" i="1" s="1"/>
  <c r="AG1013" i="6"/>
  <c r="T1016" i="1" s="1"/>
  <c r="AG1012" i="6"/>
  <c r="T1015" i="1" s="1"/>
  <c r="AG1011" i="6"/>
  <c r="T1014" i="1" s="1"/>
  <c r="AG1010" i="6"/>
  <c r="T1013" i="1" s="1"/>
  <c r="AG1009" i="6"/>
  <c r="T1012" i="1" s="1"/>
  <c r="AG1008" i="6"/>
  <c r="T1011" i="1" s="1"/>
  <c r="AG1007" i="6"/>
  <c r="T1010" i="1" s="1"/>
  <c r="AG1006" i="6"/>
  <c r="T1009" i="1" s="1"/>
  <c r="AG1005" i="6"/>
  <c r="T1008" i="1" s="1"/>
  <c r="AG1004" i="6"/>
  <c r="T1007" i="1" s="1"/>
  <c r="AG1003" i="6"/>
  <c r="T1006" i="1" s="1"/>
  <c r="AG1002" i="6"/>
  <c r="T1005" i="1" s="1"/>
  <c r="AG1001" i="6"/>
  <c r="T1004" i="1" s="1"/>
  <c r="AG1000" i="6"/>
  <c r="T1003" i="1" s="1"/>
  <c r="AG999" i="6"/>
  <c r="T1002" i="1" s="1"/>
  <c r="AG998" i="6"/>
  <c r="T1001" i="1" s="1"/>
  <c r="AG997" i="6"/>
  <c r="T1000" i="1" s="1"/>
  <c r="AG996" i="6"/>
  <c r="T999" i="1" s="1"/>
  <c r="AG995" i="6"/>
  <c r="T998" i="1" s="1"/>
  <c r="AG994" i="6"/>
  <c r="T997" i="1" s="1"/>
  <c r="AG993" i="6"/>
  <c r="T996" i="1" s="1"/>
  <c r="AG992" i="6"/>
  <c r="T995" i="1" s="1"/>
  <c r="AG991" i="6"/>
  <c r="T994" i="1" s="1"/>
  <c r="AG990" i="6"/>
  <c r="T993" i="1" s="1"/>
  <c r="AG989" i="6"/>
  <c r="T992" i="1" s="1"/>
  <c r="AG988" i="6"/>
  <c r="T991" i="1" s="1"/>
  <c r="AG987" i="6"/>
  <c r="T990" i="1" s="1"/>
  <c r="AG986" i="6"/>
  <c r="T989" i="1" s="1"/>
  <c r="AG985" i="6"/>
  <c r="T988" i="1" s="1"/>
  <c r="AG984" i="6"/>
  <c r="T987" i="1" s="1"/>
  <c r="AG983" i="6"/>
  <c r="T986" i="1" s="1"/>
  <c r="AG982" i="6"/>
  <c r="T985" i="1" s="1"/>
  <c r="AG981" i="6"/>
  <c r="T984" i="1" s="1"/>
  <c r="AG980" i="6"/>
  <c r="T983" i="1" s="1"/>
  <c r="AG979" i="6"/>
  <c r="T982" i="1" s="1"/>
  <c r="AG978" i="6"/>
  <c r="T981" i="1" s="1"/>
  <c r="AG977" i="6"/>
  <c r="T980" i="1" s="1"/>
  <c r="AG976" i="6"/>
  <c r="T979" i="1" s="1"/>
  <c r="AG975" i="6"/>
  <c r="T978" i="1" s="1"/>
  <c r="AG974" i="6"/>
  <c r="T977" i="1" s="1"/>
  <c r="AG973" i="6"/>
  <c r="T976" i="1" s="1"/>
  <c r="AG972" i="6"/>
  <c r="T975" i="1" s="1"/>
  <c r="AG971" i="6"/>
  <c r="T974" i="1" s="1"/>
  <c r="AG970" i="6"/>
  <c r="T973" i="1" s="1"/>
  <c r="AG969" i="6"/>
  <c r="T972" i="1" s="1"/>
  <c r="AG968" i="6"/>
  <c r="T971" i="1" s="1"/>
  <c r="AG967" i="6"/>
  <c r="T970" i="1" s="1"/>
  <c r="AG966" i="6"/>
  <c r="T969" i="1" s="1"/>
  <c r="AG965" i="6"/>
  <c r="T968" i="1" s="1"/>
  <c r="AG964" i="6"/>
  <c r="T967" i="1" s="1"/>
  <c r="AG963" i="6"/>
  <c r="T966" i="1" s="1"/>
  <c r="AG962" i="6"/>
  <c r="T965" i="1" s="1"/>
  <c r="AG961" i="6"/>
  <c r="T964" i="1" s="1"/>
  <c r="AG960" i="6"/>
  <c r="T963" i="1" s="1"/>
  <c r="AG959" i="6"/>
  <c r="T962" i="1" s="1"/>
  <c r="AG958" i="6"/>
  <c r="T961" i="1" s="1"/>
  <c r="AG957" i="6"/>
  <c r="T960" i="1" s="1"/>
  <c r="AG956" i="6"/>
  <c r="T959" i="1" s="1"/>
  <c r="AG955" i="6"/>
  <c r="T958" i="1" s="1"/>
  <c r="AG954" i="6"/>
  <c r="T957" i="1" s="1"/>
  <c r="AG953" i="6"/>
  <c r="T956" i="1" s="1"/>
  <c r="AG952" i="6"/>
  <c r="T955" i="1" s="1"/>
  <c r="AG951" i="6"/>
  <c r="T954" i="1" s="1"/>
  <c r="AG950" i="6"/>
  <c r="T953" i="1" s="1"/>
  <c r="AG949" i="6"/>
  <c r="T952" i="1" s="1"/>
  <c r="AG948" i="6"/>
  <c r="T951" i="1" s="1"/>
  <c r="AG947" i="6"/>
  <c r="T950" i="1" s="1"/>
  <c r="AG946" i="6"/>
  <c r="T949" i="1" s="1"/>
  <c r="AG945" i="6"/>
  <c r="T948" i="1" s="1"/>
  <c r="AG944" i="6"/>
  <c r="T947" i="1" s="1"/>
  <c r="AG943" i="6"/>
  <c r="T946" i="1" s="1"/>
  <c r="AG942" i="6"/>
  <c r="T945" i="1" s="1"/>
  <c r="AG941" i="6"/>
  <c r="T944" i="1" s="1"/>
  <c r="AG940" i="6"/>
  <c r="T943" i="1" s="1"/>
  <c r="AG939" i="6"/>
  <c r="T942" i="1" s="1"/>
  <c r="AG938" i="6"/>
  <c r="T941" i="1" s="1"/>
  <c r="AG937" i="6"/>
  <c r="T940" i="1" s="1"/>
  <c r="AG936" i="6"/>
  <c r="T939" i="1" s="1"/>
  <c r="AG935" i="6"/>
  <c r="T938" i="1" s="1"/>
  <c r="AG934" i="6"/>
  <c r="T937" i="1" s="1"/>
  <c r="AG933" i="6"/>
  <c r="T936" i="1" s="1"/>
  <c r="AG932" i="6"/>
  <c r="T935" i="1" s="1"/>
  <c r="AG931" i="6"/>
  <c r="T934" i="1" s="1"/>
  <c r="AG930" i="6"/>
  <c r="T933" i="1" s="1"/>
  <c r="AG929" i="6"/>
  <c r="T932" i="1" s="1"/>
  <c r="AG928" i="6"/>
  <c r="T931" i="1" s="1"/>
  <c r="AG927" i="6"/>
  <c r="T930" i="1" s="1"/>
  <c r="AG926" i="6"/>
  <c r="T929" i="1" s="1"/>
  <c r="AG925" i="6"/>
  <c r="T928" i="1" s="1"/>
  <c r="AG924" i="6"/>
  <c r="T927" i="1" s="1"/>
  <c r="AG923" i="6"/>
  <c r="T926" i="1" s="1"/>
  <c r="AG922" i="6"/>
  <c r="T925" i="1" s="1"/>
  <c r="AG921" i="6"/>
  <c r="T924" i="1" s="1"/>
  <c r="AG920" i="6"/>
  <c r="T923" i="1" s="1"/>
  <c r="AG919" i="6"/>
  <c r="T922" i="1" s="1"/>
  <c r="AG918" i="6"/>
  <c r="T921" i="1" s="1"/>
  <c r="AG917" i="6"/>
  <c r="T920" i="1" s="1"/>
  <c r="AG916" i="6"/>
  <c r="T919" i="1" s="1"/>
  <c r="AG915" i="6"/>
  <c r="T918" i="1" s="1"/>
  <c r="AG914" i="6"/>
  <c r="T917" i="1" s="1"/>
  <c r="F1969" i="3" l="1"/>
  <c r="E1969" i="3"/>
  <c r="C1969" i="3"/>
  <c r="F1968" i="3" l="1"/>
  <c r="E1968" i="3"/>
  <c r="C1968" i="3"/>
  <c r="AG913" i="6"/>
  <c r="T916" i="1" s="1"/>
  <c r="AG912" i="6" l="1"/>
  <c r="T915" i="1" s="1"/>
  <c r="AG911" i="6"/>
  <c r="T914" i="1" s="1"/>
  <c r="AG910" i="6" l="1"/>
  <c r="T913" i="1" s="1"/>
  <c r="AG909" i="6"/>
  <c r="T912" i="1" s="1"/>
  <c r="F1967" i="3" l="1"/>
  <c r="E1967" i="3"/>
  <c r="C1967" i="3"/>
  <c r="F1966" i="3"/>
  <c r="E1966" i="3"/>
  <c r="C1966" i="3"/>
  <c r="AG908" i="6" l="1"/>
  <c r="T911" i="1" s="1"/>
  <c r="AG907" i="6"/>
  <c r="T910" i="1" s="1"/>
  <c r="AG906" i="6" l="1"/>
  <c r="T909" i="1" s="1"/>
  <c r="AG905" i="6"/>
  <c r="T908" i="1" s="1"/>
  <c r="AG903" i="6" l="1"/>
  <c r="T906" i="1" s="1"/>
  <c r="AG902" i="6"/>
  <c r="T905" i="1" s="1"/>
  <c r="AG901" i="6"/>
  <c r="T904" i="1" s="1"/>
  <c r="AG900" i="6" l="1"/>
  <c r="T903" i="1" s="1"/>
  <c r="AG899" i="6"/>
  <c r="T902" i="1" s="1"/>
  <c r="AG898" i="6"/>
  <c r="T901" i="1" s="1"/>
  <c r="AG897" i="6"/>
  <c r="T900" i="1" s="1"/>
  <c r="AG896" i="6"/>
  <c r="T899" i="1" s="1"/>
  <c r="AG895" i="6"/>
  <c r="T898" i="1" s="1"/>
  <c r="AG894" i="6"/>
  <c r="T897" i="1" s="1"/>
  <c r="AG893" i="6"/>
  <c r="T896" i="1" s="1"/>
  <c r="AG892" i="6"/>
  <c r="T895" i="1" s="1"/>
  <c r="AG891" i="6"/>
  <c r="T894" i="1" s="1"/>
  <c r="AG890" i="6"/>
  <c r="T893" i="1" s="1"/>
  <c r="AG889" i="6" l="1"/>
  <c r="T892" i="1" s="1"/>
  <c r="AG888" i="6"/>
  <c r="T891" i="1" s="1"/>
  <c r="AG887" i="6"/>
  <c r="T890" i="1" s="1"/>
  <c r="AG886" i="6"/>
  <c r="T889" i="1" s="1"/>
  <c r="AG885" i="6" l="1"/>
  <c r="T888" i="1" s="1"/>
  <c r="AG884" i="6" l="1"/>
  <c r="T887" i="1" s="1"/>
  <c r="F1965" i="3"/>
  <c r="E1965" i="3"/>
  <c r="C1965" i="3"/>
  <c r="F1964" i="3" l="1"/>
  <c r="E1964" i="3"/>
  <c r="C1964" i="3"/>
  <c r="AG883" i="6" l="1"/>
  <c r="T886" i="1" s="1"/>
  <c r="AG882" i="6"/>
  <c r="T885" i="1" s="1"/>
  <c r="AG881" i="6"/>
  <c r="T884" i="1" s="1"/>
  <c r="AG880" i="6"/>
  <c r="T883" i="1" s="1"/>
  <c r="AG879" i="6"/>
  <c r="T882" i="1" s="1"/>
  <c r="AG878" i="6"/>
  <c r="T881" i="1" s="1"/>
  <c r="AG877" i="6"/>
  <c r="T880" i="1" s="1"/>
  <c r="AG876" i="6"/>
  <c r="T879" i="1" s="1"/>
  <c r="AG875" i="6"/>
  <c r="T878" i="1" s="1"/>
  <c r="AG874" i="6"/>
  <c r="T877" i="1" s="1"/>
  <c r="AG873" i="6"/>
  <c r="T876" i="1" s="1"/>
  <c r="AG872" i="6"/>
  <c r="T875" i="1" s="1"/>
  <c r="AG871" i="6"/>
  <c r="T874" i="1" s="1"/>
  <c r="AG870" i="6"/>
  <c r="T873" i="1" s="1"/>
  <c r="AG869" i="6"/>
  <c r="T872" i="1" s="1"/>
  <c r="AG868" i="6" l="1"/>
  <c r="T871" i="1" s="1"/>
  <c r="AG867" i="6" l="1"/>
  <c r="T870" i="1" s="1"/>
  <c r="AG866" i="6"/>
  <c r="T869" i="1" s="1"/>
  <c r="AG865" i="6"/>
  <c r="T868" i="1" s="1"/>
  <c r="AG864" i="6"/>
  <c r="T867" i="1" s="1"/>
  <c r="AG863" i="6"/>
  <c r="T866" i="1" s="1"/>
  <c r="AG862" i="6" l="1"/>
  <c r="T865" i="1" s="1"/>
  <c r="AG861" i="6"/>
  <c r="T864" i="1" s="1"/>
  <c r="AG860" i="6"/>
  <c r="T863" i="1" s="1"/>
  <c r="AG859" i="6"/>
  <c r="T862" i="1" s="1"/>
  <c r="AG858" i="6" l="1"/>
  <c r="T861" i="1" s="1"/>
  <c r="AG857" i="6"/>
  <c r="T860" i="1" s="1"/>
  <c r="AG856" i="6"/>
  <c r="T859" i="1" s="1"/>
  <c r="AG855" i="6"/>
  <c r="T858" i="1" s="1"/>
  <c r="AG854" i="6"/>
  <c r="T857" i="1" s="1"/>
  <c r="AG853" i="6"/>
  <c r="T856" i="1" s="1"/>
  <c r="AG852" i="6"/>
  <c r="T855" i="1" s="1"/>
  <c r="AG851" i="6" l="1"/>
  <c r="T854" i="1" s="1"/>
  <c r="F1963" i="3" l="1"/>
  <c r="E1963" i="3"/>
  <c r="C1963" i="3"/>
  <c r="F1962" i="3" l="1"/>
  <c r="E1962" i="3"/>
  <c r="C1962" i="3"/>
  <c r="F1961" i="3" l="1"/>
  <c r="E1961" i="3"/>
  <c r="C1961" i="3"/>
  <c r="AG850" i="6" l="1"/>
  <c r="T853" i="1" s="1"/>
  <c r="AG849" i="6"/>
  <c r="T852" i="1" s="1"/>
  <c r="AG848" i="6" l="1"/>
  <c r="T851" i="1" s="1"/>
  <c r="AG847" i="6"/>
  <c r="T850" i="1" s="1"/>
  <c r="AG846" i="6"/>
  <c r="T849" i="1" s="1"/>
  <c r="AG845" i="6"/>
  <c r="T848" i="1" s="1"/>
  <c r="AG844" i="6"/>
  <c r="T847" i="1" s="1"/>
  <c r="AG843" i="6"/>
  <c r="T846" i="1" s="1"/>
  <c r="AG842" i="6"/>
  <c r="T845" i="1" s="1"/>
  <c r="AG841" i="6"/>
  <c r="T844" i="1" s="1"/>
  <c r="AG840" i="6"/>
  <c r="T843" i="1" s="1"/>
  <c r="AG839" i="6"/>
  <c r="T842" i="1" s="1"/>
  <c r="AG838" i="6"/>
  <c r="T841" i="1" s="1"/>
  <c r="AG837" i="6"/>
  <c r="T840" i="1" s="1"/>
  <c r="AG836" i="6"/>
  <c r="T839" i="1" s="1"/>
  <c r="F1960" i="3" l="1"/>
  <c r="E1960" i="3"/>
  <c r="C1960" i="3"/>
  <c r="F1959" i="3" l="1"/>
  <c r="E1959" i="3"/>
  <c r="C1959" i="3"/>
  <c r="F1958" i="3" l="1"/>
  <c r="E1958" i="3"/>
  <c r="C1958" i="3"/>
  <c r="F1957" i="3" l="1"/>
  <c r="E1957" i="3"/>
  <c r="C1957" i="3"/>
  <c r="F1956" i="3" l="1"/>
  <c r="E1956" i="3"/>
  <c r="C1956" i="3"/>
  <c r="F1955" i="3" l="1"/>
  <c r="E1955" i="3"/>
  <c r="C1955" i="3"/>
  <c r="F1954" i="3" l="1"/>
  <c r="E1954" i="3"/>
  <c r="C1954" i="3"/>
  <c r="AG835" i="6" l="1"/>
  <c r="T838" i="1" s="1"/>
  <c r="F1953" i="3" l="1"/>
  <c r="E1953" i="3"/>
  <c r="C1953" i="3"/>
  <c r="AG834" i="6" l="1"/>
  <c r="T837" i="1" s="1"/>
  <c r="AG833" i="6"/>
  <c r="T836" i="1" s="1"/>
  <c r="F1952" i="3" l="1"/>
  <c r="E1952" i="3"/>
  <c r="C1952" i="3"/>
  <c r="AG832" i="6" l="1"/>
  <c r="T835" i="1" s="1"/>
  <c r="AG831" i="6"/>
  <c r="T834" i="1" s="1"/>
  <c r="F1951" i="3" l="1"/>
  <c r="E1951" i="3"/>
  <c r="C1951" i="3"/>
  <c r="I28" i="3"/>
  <c r="I23" i="3"/>
  <c r="I22" i="3"/>
  <c r="F1950" i="3"/>
  <c r="E1950" i="3"/>
  <c r="C1950" i="3"/>
  <c r="F1949" i="3" l="1"/>
  <c r="E1949" i="3"/>
  <c r="C1949" i="3"/>
  <c r="AG830" i="6" l="1"/>
  <c r="T833" i="1" s="1"/>
  <c r="AG829" i="6"/>
  <c r="T832" i="1" s="1"/>
  <c r="AG828" i="6"/>
  <c r="T831" i="1" s="1"/>
  <c r="E1947" i="3" l="1"/>
  <c r="F1948" i="3"/>
  <c r="E1948" i="3"/>
  <c r="C1948" i="3"/>
  <c r="F1947" i="3"/>
  <c r="C1947" i="3"/>
  <c r="F1946" i="3"/>
  <c r="E1946" i="3"/>
  <c r="C1946" i="3"/>
  <c r="AG827" i="6" l="1"/>
  <c r="T830" i="1" s="1"/>
  <c r="AG826" i="6"/>
  <c r="T829" i="1" s="1"/>
  <c r="AG825" i="6"/>
  <c r="T828" i="1" s="1"/>
  <c r="AG824" i="6"/>
  <c r="T827" i="1" s="1"/>
  <c r="AG823" i="6"/>
  <c r="T826" i="1" s="1"/>
  <c r="AG822" i="6"/>
  <c r="T825" i="1" s="1"/>
  <c r="AG821" i="6"/>
  <c r="T824" i="1" s="1"/>
  <c r="AG820" i="6"/>
  <c r="T823" i="1" s="1"/>
  <c r="AG819" i="6"/>
  <c r="T822" i="1" s="1"/>
  <c r="AG818" i="6"/>
  <c r="T821" i="1" s="1"/>
  <c r="AG817" i="6"/>
  <c r="T820" i="1" s="1"/>
  <c r="AG816" i="6"/>
  <c r="T819" i="1" s="1"/>
  <c r="AG815" i="6"/>
  <c r="T818" i="1" s="1"/>
  <c r="AG814" i="6"/>
  <c r="T817" i="1" s="1"/>
  <c r="F1945" i="3" l="1"/>
  <c r="E1945" i="3"/>
  <c r="C1945" i="3"/>
  <c r="C1944" i="3"/>
  <c r="E1944" i="3"/>
  <c r="F1944" i="3"/>
  <c r="F1943" i="3" l="1"/>
  <c r="E1943" i="3"/>
  <c r="C1943" i="3"/>
  <c r="AG813" i="6" l="1"/>
  <c r="T816" i="1" s="1"/>
  <c r="F1942" i="3" l="1"/>
  <c r="E1942" i="3"/>
  <c r="C1942" i="3"/>
  <c r="F1941" i="3" l="1"/>
  <c r="E1941" i="3"/>
  <c r="C1941" i="3"/>
  <c r="AG812" i="6" l="1"/>
  <c r="T815" i="1" s="1"/>
  <c r="AG811" i="6" l="1"/>
  <c r="T814" i="1" s="1"/>
  <c r="AG810" i="6"/>
  <c r="T813" i="1" s="1"/>
  <c r="AG809" i="6"/>
  <c r="T812" i="1" s="1"/>
  <c r="AG808" i="6"/>
  <c r="T811" i="1" s="1"/>
  <c r="AG807" i="6"/>
  <c r="T810" i="1" s="1"/>
  <c r="AG806" i="6"/>
  <c r="T809" i="1" s="1"/>
  <c r="AG805" i="6"/>
  <c r="T808" i="1" s="1"/>
  <c r="AG804" i="6"/>
  <c r="T807" i="1" s="1"/>
  <c r="AG803" i="6"/>
  <c r="T806" i="1" s="1"/>
  <c r="AG802" i="6"/>
  <c r="T805" i="1" s="1"/>
  <c r="AG801" i="6"/>
  <c r="T804" i="1" s="1"/>
  <c r="AG800" i="6"/>
  <c r="T803" i="1" s="1"/>
  <c r="AG799" i="6"/>
  <c r="T802" i="1" s="1"/>
  <c r="AG798" i="6"/>
  <c r="T801" i="1" s="1"/>
  <c r="AG797" i="6"/>
  <c r="T800" i="1" s="1"/>
  <c r="AG796" i="6"/>
  <c r="T799" i="1" s="1"/>
  <c r="AG795" i="6"/>
  <c r="T798" i="1" s="1"/>
  <c r="AG794" i="6"/>
  <c r="T797" i="1" s="1"/>
  <c r="AG793" i="6"/>
  <c r="T796" i="1" s="1"/>
  <c r="AG792" i="6"/>
  <c r="T795" i="1" s="1"/>
  <c r="AG791" i="6"/>
  <c r="T794" i="1" s="1"/>
  <c r="AG790" i="6"/>
  <c r="T793" i="1" s="1"/>
  <c r="AG789" i="6"/>
  <c r="T792" i="1" s="1"/>
  <c r="AG788" i="6"/>
  <c r="T791" i="1" s="1"/>
  <c r="AG787" i="6"/>
  <c r="T790" i="1" s="1"/>
  <c r="AG786" i="6"/>
  <c r="T789" i="1" s="1"/>
  <c r="AG785" i="6"/>
  <c r="T788" i="1" s="1"/>
  <c r="AG784" i="6"/>
  <c r="T787" i="1" s="1"/>
  <c r="AG783" i="6"/>
  <c r="T786" i="1" s="1"/>
  <c r="AG782" i="6"/>
  <c r="T785" i="1" s="1"/>
  <c r="AG781" i="6"/>
  <c r="T784" i="1" s="1"/>
  <c r="AG780" i="6"/>
  <c r="T783" i="1" s="1"/>
  <c r="AG779" i="6"/>
  <c r="T782" i="1" s="1"/>
  <c r="AG778" i="6"/>
  <c r="T781" i="1" s="1"/>
  <c r="AG777" i="6"/>
  <c r="T780" i="1" s="1"/>
  <c r="AG776" i="6"/>
  <c r="T779" i="1" s="1"/>
  <c r="AG775" i="6"/>
  <c r="T778" i="1" s="1"/>
  <c r="AG774" i="6"/>
  <c r="T777" i="1" s="1"/>
  <c r="AG773" i="6"/>
  <c r="T776" i="1" s="1"/>
  <c r="AG772" i="6"/>
  <c r="T775" i="1" s="1"/>
  <c r="AG771" i="6"/>
  <c r="T774" i="1" s="1"/>
  <c r="AG770" i="6"/>
  <c r="T773" i="1" s="1"/>
  <c r="AG769" i="6"/>
  <c r="T772" i="1" s="1"/>
  <c r="AG768" i="6"/>
  <c r="T771" i="1" s="1"/>
  <c r="AG767" i="6"/>
  <c r="T770" i="1" s="1"/>
  <c r="AG766" i="6"/>
  <c r="T769" i="1" s="1"/>
  <c r="AG765" i="6"/>
  <c r="T768" i="1" s="1"/>
  <c r="AG764" i="6"/>
  <c r="T767" i="1" s="1"/>
  <c r="AG763" i="6"/>
  <c r="T766" i="1" s="1"/>
  <c r="AG762" i="6"/>
  <c r="T765" i="1" s="1"/>
  <c r="AG761" i="6"/>
  <c r="T764" i="1" s="1"/>
  <c r="AG760" i="6"/>
  <c r="T763" i="1" s="1"/>
  <c r="AG759" i="6"/>
  <c r="T762" i="1" s="1"/>
  <c r="AG758" i="6"/>
  <c r="T761" i="1" s="1"/>
  <c r="AG757" i="6"/>
  <c r="T760" i="1" s="1"/>
  <c r="AG756" i="6"/>
  <c r="T759" i="1" s="1"/>
  <c r="AG755" i="6"/>
  <c r="T758" i="1" s="1"/>
  <c r="AG754" i="6"/>
  <c r="T757" i="1" s="1"/>
  <c r="AG753" i="6"/>
  <c r="T756" i="1" s="1"/>
  <c r="AG752" i="6"/>
  <c r="T755" i="1" s="1"/>
  <c r="AG751" i="6"/>
  <c r="T754" i="1" s="1"/>
  <c r="AG750" i="6"/>
  <c r="T753" i="1" s="1"/>
  <c r="AG749" i="6"/>
  <c r="T752" i="1" s="1"/>
  <c r="AG748" i="6"/>
  <c r="T751" i="1" s="1"/>
  <c r="AG747" i="6"/>
  <c r="T750" i="1" s="1"/>
  <c r="AG746" i="6"/>
  <c r="T749" i="1" s="1"/>
  <c r="AG745" i="6"/>
  <c r="T748" i="1" s="1"/>
  <c r="AG744" i="6"/>
  <c r="T747" i="1" s="1"/>
  <c r="AG743" i="6"/>
  <c r="T746" i="1" s="1"/>
  <c r="AG742" i="6"/>
  <c r="T745" i="1" s="1"/>
  <c r="AG741" i="6"/>
  <c r="T744" i="1" s="1"/>
  <c r="AG740" i="6"/>
  <c r="T743" i="1" s="1"/>
  <c r="AG739" i="6"/>
  <c r="T742" i="1" s="1"/>
  <c r="AG738" i="6"/>
  <c r="T741" i="1" s="1"/>
  <c r="AG737" i="6"/>
  <c r="T740" i="1" s="1"/>
  <c r="AG736" i="6"/>
  <c r="T739" i="1" s="1"/>
  <c r="AG735" i="6"/>
  <c r="T738" i="1" s="1"/>
  <c r="AG734" i="6"/>
  <c r="T737" i="1" s="1"/>
  <c r="AG733" i="6"/>
  <c r="T736" i="1" s="1"/>
  <c r="AG732" i="6"/>
  <c r="T735" i="1" s="1"/>
  <c r="AG731" i="6"/>
  <c r="T734" i="1" s="1"/>
  <c r="AG730" i="6"/>
  <c r="T733" i="1" s="1"/>
  <c r="AG729" i="6"/>
  <c r="T732" i="1" s="1"/>
  <c r="AG728" i="6"/>
  <c r="T731" i="1" s="1"/>
  <c r="AG727" i="6"/>
  <c r="T730" i="1" s="1"/>
  <c r="AG726" i="6"/>
  <c r="T729" i="1" s="1"/>
  <c r="AG725" i="6"/>
  <c r="T728" i="1" s="1"/>
  <c r="AG724" i="6"/>
  <c r="T727" i="1" s="1"/>
  <c r="AG723" i="6"/>
  <c r="T726" i="1" s="1"/>
  <c r="AG722" i="6"/>
  <c r="T725" i="1" s="1"/>
  <c r="AG721" i="6"/>
  <c r="T724" i="1" s="1"/>
  <c r="AG720" i="6"/>
  <c r="T723" i="1" s="1"/>
  <c r="AG719" i="6"/>
  <c r="T722" i="1" s="1"/>
  <c r="AG718" i="6"/>
  <c r="T721" i="1" s="1"/>
  <c r="AG717" i="6"/>
  <c r="T720" i="1" s="1"/>
  <c r="AG716" i="6"/>
  <c r="T719" i="1" s="1"/>
  <c r="AG715" i="6"/>
  <c r="T718" i="1" s="1"/>
  <c r="AG714" i="6"/>
  <c r="T717" i="1" s="1"/>
  <c r="AG713" i="6"/>
  <c r="T716" i="1" s="1"/>
  <c r="AG712" i="6"/>
  <c r="T715" i="1" s="1"/>
  <c r="AG711" i="6"/>
  <c r="T714" i="1" s="1"/>
  <c r="AG710" i="6"/>
  <c r="T713" i="1" s="1"/>
  <c r="AG709" i="6"/>
  <c r="T712" i="1" s="1"/>
  <c r="AG708" i="6"/>
  <c r="T711" i="1" s="1"/>
  <c r="AG707" i="6"/>
  <c r="T710" i="1" s="1"/>
  <c r="AG706" i="6"/>
  <c r="T709" i="1" s="1"/>
  <c r="AG705" i="6"/>
  <c r="T708" i="1" s="1"/>
  <c r="AG704" i="6"/>
  <c r="T707" i="1" s="1"/>
  <c r="AG703" i="6"/>
  <c r="T706" i="1" s="1"/>
  <c r="AG702" i="6"/>
  <c r="T705" i="1" s="1"/>
  <c r="AG701" i="6"/>
  <c r="T704" i="1" s="1"/>
  <c r="AG700" i="6"/>
  <c r="T703" i="1" s="1"/>
  <c r="AG699" i="6"/>
  <c r="T702" i="1" s="1"/>
  <c r="AG698" i="6"/>
  <c r="T701" i="1" s="1"/>
  <c r="AG697" i="6"/>
  <c r="T700" i="1" s="1"/>
  <c r="AG696" i="6"/>
  <c r="T699" i="1" s="1"/>
  <c r="AG695" i="6"/>
  <c r="T698" i="1" s="1"/>
  <c r="AG694" i="6"/>
  <c r="T697" i="1" s="1"/>
  <c r="AG693" i="6"/>
  <c r="T696" i="1" s="1"/>
  <c r="AG692" i="6"/>
  <c r="T695" i="1" s="1"/>
  <c r="AG691" i="6"/>
  <c r="T694" i="1" s="1"/>
  <c r="AG690" i="6"/>
  <c r="T693" i="1" s="1"/>
  <c r="AG689" i="6"/>
  <c r="T692" i="1" s="1"/>
  <c r="AG688" i="6"/>
  <c r="T691" i="1" s="1"/>
  <c r="AG687" i="6"/>
  <c r="T690" i="1" s="1"/>
  <c r="AG686" i="6"/>
  <c r="T689" i="1" s="1"/>
  <c r="AG685" i="6"/>
  <c r="T688" i="1" s="1"/>
  <c r="AG684" i="6"/>
  <c r="T687" i="1" s="1"/>
  <c r="AG683" i="6"/>
  <c r="T686" i="1" s="1"/>
  <c r="AG682" i="6"/>
  <c r="T685" i="1" s="1"/>
  <c r="AG681" i="6"/>
  <c r="T684" i="1" s="1"/>
  <c r="AG680" i="6"/>
  <c r="T683" i="1" s="1"/>
  <c r="AG679" i="6"/>
  <c r="T682" i="1" s="1"/>
  <c r="AG678" i="6"/>
  <c r="T681" i="1" s="1"/>
  <c r="AG677" i="6"/>
  <c r="T680" i="1" s="1"/>
  <c r="AG676" i="6"/>
  <c r="T679" i="1" s="1"/>
  <c r="AG675" i="6"/>
  <c r="T678" i="1" s="1"/>
  <c r="AG674" i="6"/>
  <c r="T677" i="1" s="1"/>
  <c r="AG673" i="6"/>
  <c r="T676" i="1" s="1"/>
  <c r="AG672" i="6"/>
  <c r="T675" i="1" s="1"/>
  <c r="AG671" i="6"/>
  <c r="T674" i="1" s="1"/>
  <c r="AG670" i="6"/>
  <c r="T673" i="1" s="1"/>
  <c r="AG669" i="6"/>
  <c r="T672" i="1" s="1"/>
  <c r="AG668" i="6"/>
  <c r="T671" i="1" s="1"/>
  <c r="AG667" i="6"/>
  <c r="T670" i="1" s="1"/>
  <c r="AG666" i="6"/>
  <c r="T669" i="1" s="1"/>
  <c r="AG665" i="6"/>
  <c r="T668" i="1" s="1"/>
  <c r="AG664" i="6"/>
  <c r="T667" i="1" s="1"/>
  <c r="AG663" i="6"/>
  <c r="T666" i="1" s="1"/>
  <c r="AG662" i="6"/>
  <c r="T665" i="1" s="1"/>
  <c r="AG661" i="6"/>
  <c r="T664" i="1" s="1"/>
  <c r="AG660" i="6"/>
  <c r="T663" i="1" s="1"/>
  <c r="AG659" i="6"/>
  <c r="T662" i="1" s="1"/>
  <c r="AG658" i="6"/>
  <c r="T661" i="1" s="1"/>
  <c r="AG657" i="6"/>
  <c r="T660" i="1" s="1"/>
  <c r="AG656" i="6"/>
  <c r="T659" i="1" s="1"/>
  <c r="AG655" i="6"/>
  <c r="T658" i="1" s="1"/>
  <c r="AG654" i="6"/>
  <c r="T657" i="1" s="1"/>
  <c r="AG653" i="6"/>
  <c r="T656" i="1" s="1"/>
  <c r="AG652" i="6"/>
  <c r="T655" i="1" s="1"/>
  <c r="AG651" i="6"/>
  <c r="T654" i="1" s="1"/>
  <c r="AG650" i="6"/>
  <c r="T653" i="1" s="1"/>
  <c r="AG649" i="6"/>
  <c r="T652" i="1" s="1"/>
  <c r="AG648" i="6"/>
  <c r="T651" i="1" s="1"/>
  <c r="AG647" i="6"/>
  <c r="T650" i="1" s="1"/>
  <c r="AG646" i="6"/>
  <c r="T649" i="1" s="1"/>
  <c r="AG645" i="6"/>
  <c r="T648" i="1" s="1"/>
  <c r="AG644" i="6"/>
  <c r="T647" i="1" s="1"/>
  <c r="AG643" i="6"/>
  <c r="T646" i="1" s="1"/>
  <c r="AG642" i="6"/>
  <c r="T645" i="1" s="1"/>
  <c r="AG641" i="6"/>
  <c r="T644" i="1" s="1"/>
  <c r="AG640" i="6"/>
  <c r="T643" i="1" s="1"/>
  <c r="AG639" i="6"/>
  <c r="T642" i="1" s="1"/>
  <c r="AG638" i="6"/>
  <c r="T641" i="1" s="1"/>
  <c r="AG637" i="6"/>
  <c r="T640" i="1" s="1"/>
  <c r="AG636" i="6"/>
  <c r="T639" i="1" s="1"/>
  <c r="AG635" i="6"/>
  <c r="T638" i="1" s="1"/>
  <c r="AG634" i="6"/>
  <c r="T637" i="1" s="1"/>
  <c r="AG633" i="6"/>
  <c r="T636" i="1" s="1"/>
  <c r="AG632" i="6"/>
  <c r="T635" i="1" s="1"/>
  <c r="AG631" i="6"/>
  <c r="T634" i="1" s="1"/>
  <c r="AG630" i="6"/>
  <c r="T633" i="1" s="1"/>
  <c r="AG629" i="6"/>
  <c r="T632" i="1" s="1"/>
  <c r="AG628" i="6"/>
  <c r="T631" i="1" s="1"/>
  <c r="AG627" i="6"/>
  <c r="T630" i="1" s="1"/>
  <c r="AG626" i="6"/>
  <c r="T629" i="1" s="1"/>
  <c r="AG625" i="6"/>
  <c r="T628" i="1" s="1"/>
  <c r="AG624" i="6"/>
  <c r="T627" i="1" s="1"/>
  <c r="AG623" i="6"/>
  <c r="T626" i="1" s="1"/>
  <c r="AG622" i="6"/>
  <c r="T625" i="1" s="1"/>
  <c r="AG621" i="6"/>
  <c r="T624" i="1" s="1"/>
  <c r="AG620" i="6"/>
  <c r="T623" i="1" s="1"/>
  <c r="AG619" i="6"/>
  <c r="T622" i="1" s="1"/>
  <c r="AG618" i="6"/>
  <c r="T621" i="1" s="1"/>
  <c r="AG617" i="6"/>
  <c r="T620" i="1" s="1"/>
  <c r="AG616" i="6"/>
  <c r="T619" i="1" s="1"/>
  <c r="AG615" i="6"/>
  <c r="T618" i="1" s="1"/>
  <c r="AG614" i="6"/>
  <c r="T617" i="1" s="1"/>
  <c r="AG613" i="6"/>
  <c r="T616" i="1" s="1"/>
  <c r="AG612" i="6"/>
  <c r="T615" i="1" s="1"/>
  <c r="AG611" i="6"/>
  <c r="T614" i="1" s="1"/>
  <c r="AG610" i="6"/>
  <c r="T613" i="1" s="1"/>
  <c r="AG609" i="6"/>
  <c r="T612" i="1" s="1"/>
  <c r="AG608" i="6"/>
  <c r="T611" i="1" s="1"/>
  <c r="AG607" i="6"/>
  <c r="T610" i="1" s="1"/>
  <c r="AG606" i="6"/>
  <c r="T609" i="1" s="1"/>
  <c r="AG605" i="6"/>
  <c r="T608" i="1" s="1"/>
  <c r="AG604" i="6"/>
  <c r="T607" i="1" s="1"/>
  <c r="AG603" i="6"/>
  <c r="T606" i="1" s="1"/>
  <c r="AG602" i="6"/>
  <c r="T605" i="1" s="1"/>
  <c r="AG601" i="6"/>
  <c r="T604" i="1" s="1"/>
  <c r="AG600" i="6"/>
  <c r="T603" i="1" s="1"/>
  <c r="AG599" i="6"/>
  <c r="T602" i="1" s="1"/>
  <c r="AG598" i="6"/>
  <c r="T601" i="1" s="1"/>
  <c r="AG597" i="6"/>
  <c r="T600" i="1" s="1"/>
  <c r="AG596" i="6"/>
  <c r="T599" i="1" s="1"/>
  <c r="AG595" i="6"/>
  <c r="T598" i="1" s="1"/>
  <c r="AG594" i="6"/>
  <c r="T597" i="1" s="1"/>
  <c r="AG593" i="6"/>
  <c r="T596" i="1" s="1"/>
  <c r="AG592" i="6"/>
  <c r="T595" i="1" s="1"/>
  <c r="AG591" i="6"/>
  <c r="T594" i="1" s="1"/>
  <c r="AG590" i="6"/>
  <c r="T593" i="1" s="1"/>
  <c r="AG589" i="6"/>
  <c r="T592" i="1" s="1"/>
  <c r="AG588" i="6"/>
  <c r="T591" i="1" s="1"/>
  <c r="AG587" i="6"/>
  <c r="T590" i="1" s="1"/>
  <c r="AG586" i="6"/>
  <c r="T589" i="1" s="1"/>
  <c r="AG585" i="6"/>
  <c r="T588" i="1" s="1"/>
  <c r="AG584" i="6"/>
  <c r="T587" i="1" s="1"/>
  <c r="AG583" i="6"/>
  <c r="T586" i="1" s="1"/>
  <c r="AG582" i="6"/>
  <c r="T585" i="1" s="1"/>
  <c r="AG581" i="6"/>
  <c r="T584" i="1" s="1"/>
  <c r="AG580" i="6"/>
  <c r="T583" i="1" s="1"/>
  <c r="AG579" i="6"/>
  <c r="T582" i="1" s="1"/>
  <c r="AG578" i="6"/>
  <c r="T581" i="1" s="1"/>
  <c r="AG577" i="6"/>
  <c r="T580" i="1" s="1"/>
  <c r="AG576" i="6"/>
  <c r="T579" i="1" s="1"/>
  <c r="AG575" i="6"/>
  <c r="T578" i="1" s="1"/>
  <c r="AG574" i="6"/>
  <c r="T577" i="1" s="1"/>
  <c r="AG573" i="6"/>
  <c r="T576" i="1" s="1"/>
  <c r="AG572" i="6"/>
  <c r="T575" i="1" s="1"/>
  <c r="AG571" i="6"/>
  <c r="T574" i="1" s="1"/>
  <c r="AG570" i="6"/>
  <c r="T573" i="1" s="1"/>
  <c r="AG569" i="6"/>
  <c r="T572" i="1" s="1"/>
  <c r="AG568" i="6"/>
  <c r="T571" i="1" s="1"/>
  <c r="AG567" i="6"/>
  <c r="T570" i="1" s="1"/>
  <c r="AG566" i="6"/>
  <c r="T569" i="1" s="1"/>
  <c r="AG565" i="6"/>
  <c r="T568" i="1" s="1"/>
  <c r="AG564" i="6"/>
  <c r="T567" i="1" s="1"/>
  <c r="AG563" i="6"/>
  <c r="T566" i="1" s="1"/>
  <c r="AG562" i="6"/>
  <c r="T565" i="1" s="1"/>
  <c r="AG561" i="6"/>
  <c r="T564" i="1" s="1"/>
  <c r="AG560" i="6"/>
  <c r="T563" i="1" s="1"/>
  <c r="AG559" i="6"/>
  <c r="T562" i="1" s="1"/>
  <c r="AG558" i="6"/>
  <c r="T561" i="1" s="1"/>
  <c r="AG557" i="6"/>
  <c r="T560" i="1" s="1"/>
  <c r="AG556" i="6"/>
  <c r="T559" i="1" s="1"/>
  <c r="AG555" i="6"/>
  <c r="T558" i="1" s="1"/>
  <c r="AG554" i="6"/>
  <c r="T557" i="1" s="1"/>
  <c r="AG553" i="6"/>
  <c r="T556" i="1" s="1"/>
  <c r="AG552" i="6"/>
  <c r="T555" i="1" s="1"/>
  <c r="AG551" i="6"/>
  <c r="T554" i="1" s="1"/>
  <c r="AG550" i="6"/>
  <c r="T553" i="1" s="1"/>
  <c r="AG549" i="6"/>
  <c r="T552" i="1" s="1"/>
  <c r="AG548" i="6"/>
  <c r="T551" i="1" s="1"/>
  <c r="AG547" i="6"/>
  <c r="T550" i="1" s="1"/>
  <c r="AG546" i="6"/>
  <c r="T549" i="1" s="1"/>
  <c r="AG545" i="6"/>
  <c r="T548" i="1" s="1"/>
  <c r="AG544" i="6"/>
  <c r="T547" i="1" s="1"/>
  <c r="AG543" i="6"/>
  <c r="T546" i="1" s="1"/>
  <c r="AG542" i="6"/>
  <c r="T545" i="1" s="1"/>
  <c r="AG541" i="6"/>
  <c r="T544" i="1" s="1"/>
  <c r="AG540" i="6"/>
  <c r="T543" i="1" s="1"/>
  <c r="AG539" i="6"/>
  <c r="T542" i="1" s="1"/>
  <c r="AG538" i="6"/>
  <c r="T541" i="1" s="1"/>
  <c r="AG537" i="6"/>
  <c r="T540" i="1" s="1"/>
  <c r="AG536" i="6"/>
  <c r="T539" i="1" s="1"/>
  <c r="AG535" i="6"/>
  <c r="T538" i="1" s="1"/>
  <c r="AG534" i="6"/>
  <c r="T537" i="1" s="1"/>
  <c r="AG533" i="6"/>
  <c r="T536" i="1" s="1"/>
  <c r="AG532" i="6"/>
  <c r="T535" i="1" s="1"/>
  <c r="AG531" i="6"/>
  <c r="T534" i="1" s="1"/>
  <c r="AG530" i="6"/>
  <c r="T533" i="1" s="1"/>
  <c r="AG529" i="6"/>
  <c r="T532" i="1" s="1"/>
  <c r="AG528" i="6"/>
  <c r="T531" i="1" s="1"/>
  <c r="AG527" i="6"/>
  <c r="T530" i="1" s="1"/>
  <c r="AG526" i="6"/>
  <c r="T529" i="1" s="1"/>
  <c r="AG525" i="6"/>
  <c r="T528" i="1" s="1"/>
  <c r="AG524" i="6"/>
  <c r="T527" i="1" s="1"/>
  <c r="AG523" i="6"/>
  <c r="T526" i="1" s="1"/>
  <c r="AG522" i="6"/>
  <c r="T525" i="1" s="1"/>
  <c r="AG521" i="6"/>
  <c r="T524" i="1" s="1"/>
  <c r="AG520" i="6"/>
  <c r="T523" i="1" s="1"/>
  <c r="AG519" i="6"/>
  <c r="T522" i="1" s="1"/>
  <c r="AG518" i="6"/>
  <c r="T521" i="1" s="1"/>
  <c r="AG517" i="6"/>
  <c r="T520" i="1" s="1"/>
  <c r="AG516" i="6"/>
  <c r="T519" i="1" s="1"/>
  <c r="AG515" i="6"/>
  <c r="T518" i="1" s="1"/>
  <c r="AG514" i="6"/>
  <c r="T517" i="1" s="1"/>
  <c r="AG513" i="6"/>
  <c r="T516" i="1" s="1"/>
  <c r="AG512" i="6"/>
  <c r="T515" i="1" s="1"/>
  <c r="AG511" i="6"/>
  <c r="T514" i="1" s="1"/>
  <c r="AG510" i="6"/>
  <c r="T513" i="1" s="1"/>
  <c r="AG509" i="6"/>
  <c r="T512" i="1" s="1"/>
  <c r="AG508" i="6"/>
  <c r="T511" i="1" s="1"/>
  <c r="AG507" i="6"/>
  <c r="T510" i="1" s="1"/>
  <c r="AG506" i="6"/>
  <c r="T509" i="1" s="1"/>
  <c r="AG505" i="6"/>
  <c r="T508" i="1" s="1"/>
  <c r="AG504" i="6"/>
  <c r="T507" i="1" s="1"/>
  <c r="AG503" i="6"/>
  <c r="T506" i="1" s="1"/>
  <c r="AG502" i="6"/>
  <c r="T505" i="1" s="1"/>
  <c r="AG501" i="6"/>
  <c r="T504" i="1" s="1"/>
  <c r="AG500" i="6"/>
  <c r="T503" i="1" s="1"/>
  <c r="AG499" i="6"/>
  <c r="T502" i="1" s="1"/>
  <c r="AG498" i="6"/>
  <c r="T501" i="1" s="1"/>
  <c r="AG497" i="6"/>
  <c r="T500" i="1" s="1"/>
  <c r="AG496" i="6"/>
  <c r="T499" i="1" s="1"/>
  <c r="AG495" i="6"/>
  <c r="T498" i="1" s="1"/>
  <c r="AG494" i="6"/>
  <c r="T497" i="1" s="1"/>
  <c r="AG493" i="6"/>
  <c r="T496" i="1" s="1"/>
  <c r="AG492" i="6"/>
  <c r="T495" i="1" s="1"/>
  <c r="AG491" i="6"/>
  <c r="T494" i="1" s="1"/>
  <c r="AG490" i="6"/>
  <c r="T493" i="1" s="1"/>
  <c r="AG489" i="6"/>
  <c r="T492" i="1" s="1"/>
  <c r="AG488" i="6"/>
  <c r="T491" i="1" s="1"/>
  <c r="AG487" i="6"/>
  <c r="T490" i="1" s="1"/>
  <c r="AG486" i="6"/>
  <c r="T489" i="1" s="1"/>
  <c r="AG485" i="6"/>
  <c r="T488" i="1" s="1"/>
  <c r="AG484" i="6"/>
  <c r="T487" i="1" s="1"/>
  <c r="AG483" i="6"/>
  <c r="T486" i="1" s="1"/>
  <c r="AG482" i="6"/>
  <c r="T485" i="1" s="1"/>
  <c r="AG481" i="6"/>
  <c r="T484" i="1" s="1"/>
  <c r="AG480" i="6"/>
  <c r="T483" i="1" s="1"/>
  <c r="AG479" i="6"/>
  <c r="T482" i="1" s="1"/>
  <c r="AG478" i="6"/>
  <c r="T481" i="1" s="1"/>
  <c r="AG477" i="6"/>
  <c r="T480" i="1" s="1"/>
  <c r="AG476" i="6"/>
  <c r="T479" i="1" s="1"/>
  <c r="AG475" i="6"/>
  <c r="T478" i="1" s="1"/>
  <c r="AG474" i="6"/>
  <c r="T477" i="1" s="1"/>
  <c r="AG473" i="6"/>
  <c r="T476" i="1" s="1"/>
  <c r="AG472" i="6"/>
  <c r="T475" i="1" s="1"/>
  <c r="AG471" i="6"/>
  <c r="T474" i="1" s="1"/>
  <c r="AG470" i="6"/>
  <c r="T473" i="1" s="1"/>
  <c r="AG469" i="6"/>
  <c r="T472" i="1" s="1"/>
  <c r="AG468" i="6"/>
  <c r="T471" i="1" s="1"/>
  <c r="AG467" i="6"/>
  <c r="T470" i="1" s="1"/>
  <c r="AG466" i="6"/>
  <c r="T469" i="1" s="1"/>
  <c r="AG465" i="6"/>
  <c r="T468" i="1" s="1"/>
  <c r="AG464" i="6"/>
  <c r="T467" i="1" s="1"/>
  <c r="AG463" i="6"/>
  <c r="T466" i="1" s="1"/>
  <c r="AG462" i="6"/>
  <c r="T465" i="1" s="1"/>
  <c r="AG461" i="6"/>
  <c r="T464" i="1" s="1"/>
  <c r="AG460" i="6"/>
  <c r="T463" i="1" s="1"/>
  <c r="AG459" i="6"/>
  <c r="T462" i="1" s="1"/>
  <c r="AG458" i="6"/>
  <c r="T461" i="1" s="1"/>
  <c r="AG457" i="6"/>
  <c r="T460" i="1" s="1"/>
  <c r="AG456" i="6"/>
  <c r="T459" i="1" s="1"/>
  <c r="AG455" i="6"/>
  <c r="T458" i="1" s="1"/>
  <c r="AG454" i="6"/>
  <c r="T457" i="1" s="1"/>
  <c r="AG453" i="6"/>
  <c r="T456" i="1" s="1"/>
  <c r="AG452" i="6"/>
  <c r="T455" i="1" s="1"/>
  <c r="AG451" i="6"/>
  <c r="T454" i="1" s="1"/>
  <c r="AG450" i="6"/>
  <c r="T453" i="1" s="1"/>
  <c r="AG449" i="6"/>
  <c r="T452" i="1" s="1"/>
  <c r="AG448" i="6"/>
  <c r="T451" i="1" s="1"/>
  <c r="AG447" i="6"/>
  <c r="T450" i="1" s="1"/>
  <c r="AG446" i="6"/>
  <c r="T449" i="1" s="1"/>
  <c r="AG445" i="6"/>
  <c r="T448" i="1" s="1"/>
  <c r="AG444" i="6"/>
  <c r="T447" i="1" s="1"/>
  <c r="AG443" i="6"/>
  <c r="T446" i="1" s="1"/>
  <c r="AG442" i="6"/>
  <c r="T445" i="1" s="1"/>
  <c r="AG441" i="6"/>
  <c r="T444" i="1" s="1"/>
  <c r="AG440" i="6"/>
  <c r="T443" i="1" s="1"/>
  <c r="AG439" i="6"/>
  <c r="T442" i="1" s="1"/>
  <c r="AG438" i="6"/>
  <c r="T441" i="1" s="1"/>
  <c r="AG437" i="6"/>
  <c r="T440" i="1" s="1"/>
  <c r="AG436" i="6"/>
  <c r="T439" i="1" s="1"/>
  <c r="AG435" i="6"/>
  <c r="T438" i="1" s="1"/>
  <c r="AG434" i="6"/>
  <c r="T437" i="1" s="1"/>
  <c r="AG433" i="6"/>
  <c r="T436" i="1" s="1"/>
  <c r="AG432" i="6"/>
  <c r="T435" i="1" s="1"/>
  <c r="AG431" i="6"/>
  <c r="T434" i="1" s="1"/>
  <c r="AG430" i="6"/>
  <c r="T433" i="1" s="1"/>
  <c r="AG429" i="6"/>
  <c r="T432" i="1" s="1"/>
  <c r="AG428" i="6"/>
  <c r="T431" i="1" s="1"/>
  <c r="AG427" i="6"/>
  <c r="T430" i="1" s="1"/>
  <c r="AG426" i="6"/>
  <c r="T429" i="1" s="1"/>
  <c r="AG425" i="6"/>
  <c r="T428" i="1" s="1"/>
  <c r="AG424" i="6"/>
  <c r="T427" i="1" s="1"/>
  <c r="AG423" i="6"/>
  <c r="T426" i="1" s="1"/>
  <c r="AG422" i="6"/>
  <c r="T425" i="1" s="1"/>
  <c r="AG421" i="6"/>
  <c r="T424" i="1" s="1"/>
  <c r="AG420" i="6"/>
  <c r="T423" i="1" s="1"/>
  <c r="AG419" i="6"/>
  <c r="T422" i="1" s="1"/>
  <c r="AG418" i="6"/>
  <c r="T421" i="1" s="1"/>
  <c r="AG417" i="6"/>
  <c r="T420" i="1" s="1"/>
  <c r="AG416" i="6"/>
  <c r="T419" i="1" s="1"/>
  <c r="AG415" i="6"/>
  <c r="T418" i="1" s="1"/>
  <c r="AG414" i="6"/>
  <c r="T417" i="1" s="1"/>
  <c r="AG413" i="6"/>
  <c r="T416" i="1" s="1"/>
  <c r="AG412" i="6"/>
  <c r="T415" i="1" s="1"/>
  <c r="AG411" i="6"/>
  <c r="T414" i="1" s="1"/>
  <c r="AG410" i="6"/>
  <c r="T413" i="1" s="1"/>
  <c r="AG409" i="6"/>
  <c r="T412" i="1" s="1"/>
  <c r="AG408" i="6"/>
  <c r="T411" i="1" s="1"/>
  <c r="AG407" i="6"/>
  <c r="T410" i="1" s="1"/>
  <c r="AG406" i="6"/>
  <c r="T409" i="1" s="1"/>
  <c r="AG405" i="6"/>
  <c r="T408" i="1" s="1"/>
  <c r="AG404" i="6"/>
  <c r="T407" i="1" s="1"/>
  <c r="AG403" i="6"/>
  <c r="T406" i="1" s="1"/>
  <c r="AG402" i="6"/>
  <c r="T405" i="1" s="1"/>
  <c r="AG401" i="6"/>
  <c r="T404" i="1" s="1"/>
  <c r="AG400" i="6"/>
  <c r="T403" i="1" s="1"/>
  <c r="AG399" i="6"/>
  <c r="T402" i="1" s="1"/>
  <c r="AG398" i="6"/>
  <c r="T401" i="1" s="1"/>
  <c r="AG397" i="6"/>
  <c r="T400" i="1" s="1"/>
  <c r="AG396" i="6"/>
  <c r="T399" i="1" s="1"/>
  <c r="AG395" i="6"/>
  <c r="T398" i="1" s="1"/>
  <c r="AG394" i="6"/>
  <c r="T397" i="1" s="1"/>
  <c r="AG393" i="6"/>
  <c r="T396" i="1" s="1"/>
  <c r="AG392" i="6"/>
  <c r="T395" i="1" s="1"/>
  <c r="AG391" i="6"/>
  <c r="T394" i="1" s="1"/>
  <c r="AG390" i="6"/>
  <c r="T393" i="1" s="1"/>
  <c r="AG389" i="6"/>
  <c r="T392" i="1" s="1"/>
  <c r="AG388" i="6"/>
  <c r="T391" i="1" s="1"/>
  <c r="AG387" i="6"/>
  <c r="T390" i="1" s="1"/>
  <c r="AG386" i="6"/>
  <c r="T389" i="1" s="1"/>
  <c r="AG385" i="6"/>
  <c r="T388" i="1" s="1"/>
  <c r="AG384" i="6"/>
  <c r="T387" i="1" s="1"/>
  <c r="AG383" i="6"/>
  <c r="T386" i="1" s="1"/>
  <c r="AG382" i="6"/>
  <c r="T385" i="1" s="1"/>
  <c r="AG381" i="6"/>
  <c r="T384" i="1" s="1"/>
  <c r="AG380" i="6"/>
  <c r="T383" i="1" s="1"/>
  <c r="AG379" i="6"/>
  <c r="T382" i="1" s="1"/>
  <c r="AG378" i="6"/>
  <c r="T381" i="1" s="1"/>
  <c r="AG377" i="6"/>
  <c r="T380" i="1" s="1"/>
  <c r="AG376" i="6"/>
  <c r="T379" i="1" s="1"/>
  <c r="AG375" i="6"/>
  <c r="T378" i="1" s="1"/>
  <c r="AG374" i="6"/>
  <c r="T377" i="1" s="1"/>
  <c r="AG373" i="6"/>
  <c r="T376" i="1" s="1"/>
  <c r="AG372" i="6"/>
  <c r="T375" i="1" s="1"/>
  <c r="AG371" i="6"/>
  <c r="T374" i="1" s="1"/>
  <c r="AG370" i="6"/>
  <c r="T373" i="1" s="1"/>
  <c r="AG369" i="6"/>
  <c r="T372" i="1" s="1"/>
  <c r="AG368" i="6"/>
  <c r="T371" i="1" s="1"/>
  <c r="AG367" i="6"/>
  <c r="T370" i="1" s="1"/>
  <c r="AG366" i="6"/>
  <c r="T369" i="1" s="1"/>
  <c r="AG365" i="6"/>
  <c r="T368" i="1" s="1"/>
  <c r="AG364" i="6"/>
  <c r="T367" i="1" s="1"/>
  <c r="AG363" i="6"/>
  <c r="T366" i="1" s="1"/>
  <c r="AG362" i="6"/>
  <c r="T365" i="1" s="1"/>
  <c r="AG361" i="6"/>
  <c r="T364" i="1" s="1"/>
  <c r="AG360" i="6"/>
  <c r="T363" i="1" s="1"/>
  <c r="AG359" i="6"/>
  <c r="T362" i="1" s="1"/>
  <c r="AG358" i="6"/>
  <c r="T361" i="1" s="1"/>
  <c r="AG357" i="6"/>
  <c r="T360" i="1" s="1"/>
  <c r="AG356" i="6"/>
  <c r="T359" i="1" s="1"/>
  <c r="AG355" i="6"/>
  <c r="T358" i="1" s="1"/>
  <c r="AG354" i="6"/>
  <c r="T357" i="1" s="1"/>
  <c r="AG353" i="6"/>
  <c r="T356" i="1" s="1"/>
  <c r="AG352" i="6"/>
  <c r="T355" i="1" s="1"/>
  <c r="AG351" i="6"/>
  <c r="T354" i="1" s="1"/>
  <c r="AG350" i="6"/>
  <c r="T353" i="1" s="1"/>
  <c r="AG349" i="6"/>
  <c r="T352" i="1" s="1"/>
  <c r="AG348" i="6"/>
  <c r="T351" i="1" s="1"/>
  <c r="AG347" i="6"/>
  <c r="T350" i="1" s="1"/>
  <c r="AG346" i="6"/>
  <c r="T349" i="1" s="1"/>
  <c r="AG345" i="6"/>
  <c r="T348" i="1" s="1"/>
  <c r="AG344" i="6"/>
  <c r="T347" i="1" s="1"/>
  <c r="AG343" i="6"/>
  <c r="T346" i="1" s="1"/>
  <c r="F1940" i="3" l="1"/>
  <c r="E1940" i="3"/>
  <c r="C1940" i="3"/>
  <c r="F1939" i="3" l="1"/>
  <c r="E1939" i="3"/>
  <c r="C1939" i="3"/>
  <c r="F1938" i="3" l="1"/>
  <c r="E1938" i="3"/>
  <c r="C1938" i="3"/>
  <c r="F1937" i="3"/>
  <c r="E1937" i="3"/>
  <c r="C1937" i="3"/>
  <c r="F1936" i="3" l="1"/>
  <c r="E1936" i="3"/>
  <c r="C1936" i="3"/>
  <c r="F1935" i="3" l="1"/>
  <c r="E1935" i="3"/>
  <c r="C1935" i="3"/>
  <c r="F1934" i="3" l="1"/>
  <c r="E1934" i="3"/>
  <c r="C1934" i="3"/>
  <c r="F1933" i="3"/>
  <c r="E1933" i="3"/>
  <c r="C1933" i="3"/>
  <c r="F1932" i="3" l="1"/>
  <c r="E1932" i="3"/>
  <c r="C1932" i="3"/>
  <c r="F1931" i="3" l="1"/>
  <c r="E1931" i="3"/>
  <c r="C1931" i="3"/>
  <c r="F1930" i="3" l="1"/>
  <c r="E1930" i="3"/>
  <c r="C1930" i="3"/>
  <c r="F1929" i="3" l="1"/>
  <c r="E1929" i="3"/>
  <c r="C1929" i="3"/>
  <c r="F1928" i="3" l="1"/>
  <c r="E1928" i="3"/>
  <c r="C1928" i="3"/>
  <c r="F1927" i="3" l="1"/>
  <c r="E1927" i="3"/>
  <c r="C1927" i="3"/>
  <c r="F1926" i="3" l="1"/>
  <c r="E1926" i="3"/>
  <c r="C1926" i="3"/>
  <c r="F1925" i="3"/>
  <c r="E1925" i="3"/>
  <c r="C1925" i="3"/>
  <c r="AG342" i="6" l="1"/>
  <c r="T345" i="1" s="1"/>
  <c r="AG341" i="6"/>
  <c r="T344" i="1" s="1"/>
  <c r="AG340" i="6"/>
  <c r="T343" i="1" s="1"/>
  <c r="F1924" i="3" l="1"/>
  <c r="E1924" i="3"/>
  <c r="C1924" i="3"/>
  <c r="F1923" i="3"/>
  <c r="E1923" i="3"/>
  <c r="C1923" i="3"/>
  <c r="F1922" i="3" l="1"/>
  <c r="E1922" i="3"/>
  <c r="C1922" i="3"/>
  <c r="F1921" i="3" l="1"/>
  <c r="E1921" i="3"/>
  <c r="C1921" i="3"/>
  <c r="C1920" i="3"/>
  <c r="E1920" i="3"/>
  <c r="F1920" i="3"/>
  <c r="K22" i="3" l="1"/>
  <c r="J22" i="3"/>
  <c r="F1919" i="3" l="1"/>
  <c r="E1919" i="3"/>
  <c r="C1919" i="3"/>
  <c r="D1" i="9" l="1"/>
  <c r="F1918" i="3" l="1"/>
  <c r="E1918" i="3"/>
  <c r="C1918" i="3"/>
  <c r="F1917" i="3" l="1"/>
  <c r="E1917" i="3"/>
  <c r="C1917" i="3"/>
  <c r="AG339" i="6" l="1"/>
  <c r="T342" i="1" s="1"/>
  <c r="AG338" i="6"/>
  <c r="T341" i="1" s="1"/>
  <c r="AG337" i="6"/>
  <c r="T340" i="1" s="1"/>
  <c r="AG336" i="6"/>
  <c r="T339" i="1" s="1"/>
  <c r="AG335" i="6"/>
  <c r="T338" i="1" s="1"/>
  <c r="AG334" i="6"/>
  <c r="T337" i="1" s="1"/>
  <c r="AG333" i="6"/>
  <c r="T336" i="1" s="1"/>
  <c r="AG332" i="6"/>
  <c r="T335" i="1" s="1"/>
  <c r="AG331" i="6"/>
  <c r="T334" i="1" s="1"/>
  <c r="AG330" i="6"/>
  <c r="T333" i="1" s="1"/>
  <c r="AG329" i="6"/>
  <c r="T332" i="1" s="1"/>
  <c r="AG328" i="6"/>
  <c r="T331" i="1" s="1"/>
  <c r="AG327" i="6"/>
  <c r="T330" i="1" s="1"/>
  <c r="AG326" i="6"/>
  <c r="T329" i="1" s="1"/>
  <c r="AG325" i="6"/>
  <c r="T328" i="1" s="1"/>
  <c r="AG324" i="6"/>
  <c r="T327" i="1" s="1"/>
  <c r="AG323" i="6"/>
  <c r="T326" i="1" s="1"/>
  <c r="AG322" i="6"/>
  <c r="T325" i="1" s="1"/>
  <c r="AG321" i="6"/>
  <c r="T324" i="1" s="1"/>
  <c r="AG320" i="6"/>
  <c r="T323" i="1" s="1"/>
  <c r="AG319" i="6"/>
  <c r="T322" i="1" s="1"/>
  <c r="AG318" i="6"/>
  <c r="T321" i="1" s="1"/>
  <c r="AG317" i="6"/>
  <c r="T320" i="1" s="1"/>
  <c r="AG316" i="6"/>
  <c r="T319" i="1" s="1"/>
  <c r="AG315" i="6"/>
  <c r="T318" i="1" s="1"/>
  <c r="AG314" i="6"/>
  <c r="T317" i="1" s="1"/>
  <c r="AG313" i="6"/>
  <c r="T316" i="1" s="1"/>
  <c r="AG312" i="6"/>
  <c r="T315" i="1" s="1"/>
  <c r="AG311" i="6"/>
  <c r="T314" i="1" s="1"/>
  <c r="AG310" i="6"/>
  <c r="T313" i="1" s="1"/>
  <c r="AG309" i="6"/>
  <c r="T312" i="1" s="1"/>
  <c r="AG308" i="6"/>
  <c r="T311" i="1" s="1"/>
  <c r="AG307" i="6"/>
  <c r="T310" i="1" s="1"/>
  <c r="AG306" i="6"/>
  <c r="T309" i="1" s="1"/>
  <c r="AG305" i="6"/>
  <c r="T308" i="1" s="1"/>
  <c r="AG304" i="6"/>
  <c r="T307" i="1" s="1"/>
  <c r="AG303" i="6"/>
  <c r="T306" i="1" s="1"/>
  <c r="AG302" i="6"/>
  <c r="T305" i="1" s="1"/>
  <c r="AG301" i="6"/>
  <c r="T304" i="1" s="1"/>
  <c r="AG300" i="6"/>
  <c r="T303" i="1" s="1"/>
  <c r="AG299" i="6"/>
  <c r="T302" i="1" s="1"/>
  <c r="AG298" i="6"/>
  <c r="T301" i="1" s="1"/>
  <c r="AG297" i="6"/>
  <c r="T300" i="1" s="1"/>
  <c r="AG296" i="6"/>
  <c r="T299" i="1" s="1"/>
  <c r="AG295" i="6"/>
  <c r="T298" i="1" s="1"/>
  <c r="AG294" i="6"/>
  <c r="T297" i="1" s="1"/>
  <c r="AG293" i="6"/>
  <c r="T296" i="1" s="1"/>
  <c r="AG292" i="6"/>
  <c r="T295" i="1" s="1"/>
  <c r="AG291" i="6"/>
  <c r="T294" i="1" s="1"/>
  <c r="AG290" i="6"/>
  <c r="T293" i="1" s="1"/>
  <c r="AG289" i="6"/>
  <c r="T292" i="1" s="1"/>
  <c r="AG288" i="6"/>
  <c r="T291" i="1" s="1"/>
  <c r="AG287" i="6"/>
  <c r="T290" i="1" s="1"/>
  <c r="AG286" i="6"/>
  <c r="T289" i="1" s="1"/>
  <c r="AG285" i="6"/>
  <c r="T288" i="1" s="1"/>
  <c r="AG284" i="6"/>
  <c r="T287" i="1" s="1"/>
  <c r="AG283" i="6"/>
  <c r="T286" i="1" s="1"/>
  <c r="AG282" i="6"/>
  <c r="T285" i="1" s="1"/>
  <c r="AG281" i="6"/>
  <c r="T284" i="1" s="1"/>
  <c r="AG280" i="6"/>
  <c r="T283" i="1" s="1"/>
  <c r="AG279" i="6"/>
  <c r="T282" i="1" s="1"/>
  <c r="AG278" i="6"/>
  <c r="T281" i="1" s="1"/>
  <c r="AG277" i="6"/>
  <c r="T280" i="1" s="1"/>
  <c r="AG276" i="6"/>
  <c r="T279" i="1" s="1"/>
  <c r="AG275" i="6"/>
  <c r="T278" i="1" s="1"/>
  <c r="AG274" i="6"/>
  <c r="T277" i="1" s="1"/>
  <c r="AG273" i="6"/>
  <c r="T276" i="1" s="1"/>
  <c r="AG272" i="6"/>
  <c r="T275" i="1" s="1"/>
  <c r="AG271" i="6"/>
  <c r="T274" i="1" s="1"/>
  <c r="AG270" i="6"/>
  <c r="T273" i="1" s="1"/>
  <c r="AG269" i="6"/>
  <c r="T272" i="1" s="1"/>
  <c r="AG268" i="6"/>
  <c r="T271" i="1" s="1"/>
  <c r="AG267" i="6"/>
  <c r="T270" i="1" s="1"/>
  <c r="AG266" i="6"/>
  <c r="T269" i="1" s="1"/>
  <c r="AG265" i="6"/>
  <c r="T268" i="1" s="1"/>
  <c r="AG264" i="6"/>
  <c r="T267" i="1" s="1"/>
  <c r="AG263" i="6"/>
  <c r="T266" i="1" s="1"/>
  <c r="AG262" i="6"/>
  <c r="T265" i="1" s="1"/>
  <c r="AG261" i="6"/>
  <c r="T264" i="1" s="1"/>
  <c r="AG260" i="6"/>
  <c r="T263" i="1" s="1"/>
  <c r="AG259" i="6"/>
  <c r="T262" i="1" s="1"/>
  <c r="AG258" i="6"/>
  <c r="T261" i="1" s="1"/>
  <c r="AG257" i="6"/>
  <c r="T260" i="1" s="1"/>
  <c r="AG256" i="6"/>
  <c r="T259" i="1" s="1"/>
  <c r="AG255" i="6"/>
  <c r="T258" i="1" s="1"/>
  <c r="AG254" i="6"/>
  <c r="T257" i="1" s="1"/>
  <c r="AG253" i="6"/>
  <c r="T256" i="1" s="1"/>
  <c r="AG252" i="6"/>
  <c r="T255" i="1" s="1"/>
  <c r="AG251" i="6"/>
  <c r="T254" i="1" s="1"/>
  <c r="AG250" i="6"/>
  <c r="T253" i="1" s="1"/>
  <c r="AG249" i="6"/>
  <c r="T252" i="1" s="1"/>
  <c r="AG248" i="6"/>
  <c r="T251" i="1" s="1"/>
  <c r="AG247" i="6"/>
  <c r="T250" i="1" s="1"/>
  <c r="AG246" i="6"/>
  <c r="T249" i="1" s="1"/>
  <c r="AG245" i="6"/>
  <c r="T248" i="1" s="1"/>
  <c r="AG244" i="6"/>
  <c r="T247" i="1" s="1"/>
  <c r="AG243" i="6"/>
  <c r="T246" i="1" s="1"/>
  <c r="AG242" i="6"/>
  <c r="T245" i="1" s="1"/>
  <c r="AG241" i="6"/>
  <c r="T244" i="1" s="1"/>
  <c r="AG240" i="6"/>
  <c r="T243" i="1" s="1"/>
  <c r="AG239" i="6"/>
  <c r="T242" i="1" s="1"/>
  <c r="AG238" i="6"/>
  <c r="T241" i="1" s="1"/>
  <c r="AG237" i="6"/>
  <c r="T240" i="1" s="1"/>
  <c r="AG236" i="6"/>
  <c r="T239" i="1" s="1"/>
  <c r="AG235" i="6"/>
  <c r="T238" i="1" s="1"/>
  <c r="AG234" i="6"/>
  <c r="T237" i="1" s="1"/>
  <c r="AG233" i="6"/>
  <c r="T236" i="1" s="1"/>
  <c r="AG232" i="6"/>
  <c r="T235" i="1" s="1"/>
  <c r="AG231" i="6"/>
  <c r="T234" i="1" s="1"/>
  <c r="AG230" i="6" l="1"/>
  <c r="T233" i="1" s="1"/>
  <c r="AG229" i="6"/>
  <c r="T232" i="1" s="1"/>
  <c r="AG228" i="6"/>
  <c r="T231" i="1" s="1"/>
  <c r="AG227" i="6"/>
  <c r="T230" i="1" s="1"/>
  <c r="AG226" i="6"/>
  <c r="T229" i="1" s="1"/>
  <c r="AG225" i="6"/>
  <c r="T228" i="1" s="1"/>
  <c r="AG224" i="6"/>
  <c r="T227" i="1" s="1"/>
  <c r="AG223" i="6"/>
  <c r="T226" i="1" s="1"/>
  <c r="AG222" i="6"/>
  <c r="T225" i="1" s="1"/>
  <c r="AG221" i="6"/>
  <c r="T224" i="1" s="1"/>
  <c r="AG220" i="6"/>
  <c r="T223" i="1" s="1"/>
  <c r="AG219" i="6"/>
  <c r="T222" i="1" s="1"/>
  <c r="AG218" i="6"/>
  <c r="T221" i="1" s="1"/>
  <c r="AG217" i="6"/>
  <c r="T220" i="1" s="1"/>
  <c r="AG216" i="6"/>
  <c r="T219" i="1" s="1"/>
  <c r="AG215" i="6"/>
  <c r="T218" i="1" s="1"/>
  <c r="AG214" i="6"/>
  <c r="T217" i="1" s="1"/>
  <c r="AG213" i="6"/>
  <c r="T216" i="1" s="1"/>
  <c r="AG212" i="6"/>
  <c r="T215" i="1" s="1"/>
  <c r="AG211" i="6"/>
  <c r="T214" i="1" s="1"/>
  <c r="AG210" i="6"/>
  <c r="T213" i="1" s="1"/>
  <c r="AG209" i="6"/>
  <c r="T212" i="1" s="1"/>
  <c r="AG208" i="6"/>
  <c r="T211" i="1" s="1"/>
  <c r="AG207" i="6"/>
  <c r="T210" i="1" s="1"/>
  <c r="AG206" i="6"/>
  <c r="T209" i="1" s="1"/>
  <c r="AG205" i="6"/>
  <c r="T208" i="1" s="1"/>
  <c r="AG204" i="6"/>
  <c r="T207" i="1" s="1"/>
  <c r="AG203" i="6"/>
  <c r="T206" i="1" s="1"/>
  <c r="AG202" i="6"/>
  <c r="T205" i="1" s="1"/>
  <c r="AG201" i="6"/>
  <c r="T204" i="1" s="1"/>
  <c r="AG200" i="6"/>
  <c r="T203" i="1" s="1"/>
  <c r="AG199" i="6"/>
  <c r="T202" i="1" s="1"/>
  <c r="AG198" i="6"/>
  <c r="T201" i="1" s="1"/>
  <c r="AG197" i="6"/>
  <c r="T200" i="1" s="1"/>
  <c r="AG196" i="6"/>
  <c r="T199" i="1" s="1"/>
  <c r="AG195" i="6"/>
  <c r="T198" i="1" s="1"/>
  <c r="AG194" i="6"/>
  <c r="T197" i="1" s="1"/>
  <c r="AG193" i="6"/>
  <c r="T196" i="1" s="1"/>
  <c r="AG192" i="6"/>
  <c r="T195" i="1" s="1"/>
  <c r="AG191" i="6"/>
  <c r="T194" i="1" s="1"/>
  <c r="AG190" i="6"/>
  <c r="T193" i="1" s="1"/>
  <c r="AG189" i="6"/>
  <c r="T192" i="1" s="1"/>
  <c r="AG188" i="6"/>
  <c r="T191" i="1" s="1"/>
  <c r="AG187" i="6"/>
  <c r="T190" i="1" s="1"/>
  <c r="AG186" i="6"/>
  <c r="T189" i="1" s="1"/>
  <c r="AG185" i="6"/>
  <c r="T188" i="1" s="1"/>
  <c r="AG184" i="6"/>
  <c r="T187" i="1" s="1"/>
  <c r="AG183" i="6"/>
  <c r="T186" i="1" s="1"/>
  <c r="AG182" i="6"/>
  <c r="T185" i="1" s="1"/>
  <c r="AG181" i="6"/>
  <c r="T184" i="1" s="1"/>
  <c r="AG180" i="6"/>
  <c r="T183" i="1" s="1"/>
  <c r="AG179" i="6"/>
  <c r="T182" i="1" s="1"/>
  <c r="AG178" i="6"/>
  <c r="T181" i="1" s="1"/>
  <c r="AG177" i="6"/>
  <c r="T180" i="1" s="1"/>
  <c r="AG176" i="6"/>
  <c r="T179" i="1" s="1"/>
  <c r="AG175" i="6"/>
  <c r="T178" i="1" s="1"/>
  <c r="AG174" i="6"/>
  <c r="T177" i="1" s="1"/>
  <c r="AG173" i="6"/>
  <c r="T176" i="1" s="1"/>
  <c r="AG172" i="6"/>
  <c r="T175" i="1" s="1"/>
  <c r="AG171" i="6"/>
  <c r="T174" i="1" s="1"/>
  <c r="AG170" i="6"/>
  <c r="T173" i="1" s="1"/>
  <c r="AG169" i="6"/>
  <c r="T172" i="1" s="1"/>
  <c r="AG168" i="6"/>
  <c r="T171" i="1" s="1"/>
  <c r="AG167" i="6"/>
  <c r="T170" i="1" s="1"/>
  <c r="AG166" i="6"/>
  <c r="T169" i="1" s="1"/>
  <c r="AG165" i="6"/>
  <c r="T168" i="1" s="1"/>
  <c r="AG164" i="6"/>
  <c r="T167" i="1" s="1"/>
  <c r="AG163" i="6"/>
  <c r="T166" i="1" s="1"/>
  <c r="AG162" i="6"/>
  <c r="T165" i="1" s="1"/>
  <c r="AG161" i="6"/>
  <c r="T164" i="1" s="1"/>
  <c r="AG160" i="6"/>
  <c r="T163" i="1" s="1"/>
  <c r="AG159" i="6"/>
  <c r="T162" i="1" s="1"/>
  <c r="AG158" i="6"/>
  <c r="T161" i="1" s="1"/>
  <c r="AG157" i="6"/>
  <c r="T160" i="1" s="1"/>
  <c r="AG156" i="6"/>
  <c r="T159" i="1" s="1"/>
  <c r="AG155" i="6"/>
  <c r="T158" i="1" s="1"/>
  <c r="AG154" i="6"/>
  <c r="T157" i="1" s="1"/>
  <c r="AG153" i="6"/>
  <c r="T156" i="1" s="1"/>
  <c r="AG152" i="6"/>
  <c r="T155" i="1" s="1"/>
  <c r="AG151" i="6"/>
  <c r="T154" i="1" s="1"/>
  <c r="AG150" i="6"/>
  <c r="T153" i="1" s="1"/>
  <c r="AG149" i="6"/>
  <c r="T152" i="1" s="1"/>
  <c r="AG148" i="6"/>
  <c r="T151" i="1" s="1"/>
  <c r="AG147" i="6"/>
  <c r="T150" i="1" s="1"/>
  <c r="AG146" i="6"/>
  <c r="T149" i="1" s="1"/>
  <c r="AG145" i="6"/>
  <c r="T148" i="1" s="1"/>
  <c r="AG144" i="6"/>
  <c r="T147" i="1" s="1"/>
  <c r="AG143" i="6"/>
  <c r="T146" i="1" s="1"/>
  <c r="AG142" i="6"/>
  <c r="T145" i="1" s="1"/>
  <c r="AG141" i="6"/>
  <c r="T144" i="1" s="1"/>
  <c r="AG140" i="6"/>
  <c r="T143" i="1" s="1"/>
  <c r="AG139" i="6"/>
  <c r="T142" i="1" s="1"/>
  <c r="AG138" i="6"/>
  <c r="T141" i="1" s="1"/>
  <c r="AG137" i="6"/>
  <c r="T140" i="1" s="1"/>
  <c r="AG136" i="6"/>
  <c r="T139" i="1" s="1"/>
  <c r="AG135" i="6"/>
  <c r="T138" i="1" s="1"/>
  <c r="AG134" i="6"/>
  <c r="T137" i="1" s="1"/>
  <c r="AG133" i="6"/>
  <c r="T136" i="1" s="1"/>
  <c r="AG132" i="6"/>
  <c r="T135" i="1" s="1"/>
  <c r="AG131" i="6"/>
  <c r="T134" i="1" s="1"/>
  <c r="AG130" i="6"/>
  <c r="T133" i="1" s="1"/>
  <c r="AG129" i="6"/>
  <c r="T132" i="1" s="1"/>
  <c r="AG128" i="6"/>
  <c r="T131" i="1" s="1"/>
  <c r="AG127" i="6"/>
  <c r="T130" i="1" s="1"/>
  <c r="AG126" i="6"/>
  <c r="T129" i="1" s="1"/>
  <c r="AG125" i="6"/>
  <c r="T128" i="1" s="1"/>
  <c r="AG124" i="6"/>
  <c r="T127" i="1" s="1"/>
  <c r="AG123" i="6"/>
  <c r="T126" i="1" s="1"/>
  <c r="AG122" i="6"/>
  <c r="T125" i="1" s="1"/>
  <c r="AG121" i="6"/>
  <c r="T124" i="1" s="1"/>
  <c r="AG120" i="6"/>
  <c r="T123" i="1" s="1"/>
  <c r="AG119" i="6"/>
  <c r="T122" i="1" s="1"/>
  <c r="AG118" i="6"/>
  <c r="T121" i="1" s="1"/>
  <c r="AG117" i="6"/>
  <c r="T120" i="1" s="1"/>
  <c r="AG116" i="6"/>
  <c r="T119" i="1" s="1"/>
  <c r="AG115" i="6"/>
  <c r="T118" i="1" s="1"/>
  <c r="AG114" i="6"/>
  <c r="T117" i="1" s="1"/>
  <c r="AG113" i="6"/>
  <c r="T116" i="1" s="1"/>
  <c r="AG112" i="6"/>
  <c r="T115" i="1" s="1"/>
  <c r="AG111" i="6"/>
  <c r="T114" i="1" s="1"/>
  <c r="AG110" i="6"/>
  <c r="T113" i="1" s="1"/>
  <c r="AG109" i="6"/>
  <c r="T112" i="1" s="1"/>
  <c r="AG108" i="6"/>
  <c r="T111" i="1" s="1"/>
  <c r="AG107" i="6"/>
  <c r="T110" i="1" s="1"/>
  <c r="AG106" i="6"/>
  <c r="T109" i="1" s="1"/>
  <c r="AG105" i="6"/>
  <c r="T108" i="1" s="1"/>
  <c r="AG104" i="6"/>
  <c r="T107" i="1" s="1"/>
  <c r="AG103" i="6"/>
  <c r="T106" i="1" s="1"/>
  <c r="AG102" i="6"/>
  <c r="T105" i="1" s="1"/>
  <c r="AG101" i="6"/>
  <c r="T104" i="1" s="1"/>
  <c r="AG100" i="6"/>
  <c r="T103" i="1" s="1"/>
  <c r="AG99" i="6"/>
  <c r="T102" i="1" s="1"/>
  <c r="AG98" i="6"/>
  <c r="T101" i="1" s="1"/>
  <c r="AG97" i="6"/>
  <c r="T100" i="1" s="1"/>
  <c r="AG96" i="6"/>
  <c r="T99" i="1" s="1"/>
  <c r="AG95" i="6"/>
  <c r="T98" i="1" s="1"/>
  <c r="AG94" i="6"/>
  <c r="T97" i="1" s="1"/>
  <c r="AG93" i="6"/>
  <c r="T96" i="1" s="1"/>
  <c r="AG92" i="6"/>
  <c r="T95" i="1" s="1"/>
  <c r="AG91" i="6"/>
  <c r="T94" i="1" s="1"/>
  <c r="AG90" i="6"/>
  <c r="T93" i="1" s="1"/>
  <c r="AG89" i="6"/>
  <c r="T92" i="1" s="1"/>
  <c r="AG88" i="6"/>
  <c r="T91" i="1" s="1"/>
  <c r="AG87" i="6"/>
  <c r="T90" i="1" s="1"/>
  <c r="AG86" i="6"/>
  <c r="T89" i="1" s="1"/>
  <c r="AG85" i="6"/>
  <c r="T88" i="1" s="1"/>
  <c r="AG84" i="6"/>
  <c r="T87" i="1" s="1"/>
  <c r="AG83" i="6"/>
  <c r="T86" i="1" s="1"/>
  <c r="AG82" i="6"/>
  <c r="T85" i="1" s="1"/>
  <c r="AG81" i="6"/>
  <c r="T84" i="1" s="1"/>
  <c r="AG80" i="6"/>
  <c r="T83" i="1" s="1"/>
  <c r="AG79" i="6"/>
  <c r="T82" i="1" s="1"/>
  <c r="AG78" i="6"/>
  <c r="T81" i="1" s="1"/>
  <c r="AG77" i="6"/>
  <c r="T80" i="1" s="1"/>
  <c r="AG76" i="6"/>
  <c r="T79" i="1" s="1"/>
  <c r="AG75" i="6"/>
  <c r="T78" i="1" s="1"/>
  <c r="AG74" i="6"/>
  <c r="T77" i="1" s="1"/>
  <c r="AG73" i="6"/>
  <c r="T76" i="1" s="1"/>
  <c r="AG72" i="6"/>
  <c r="T75" i="1" s="1"/>
  <c r="AG71" i="6"/>
  <c r="T74" i="1" s="1"/>
  <c r="AG70" i="6"/>
  <c r="T73" i="1" s="1"/>
  <c r="AG69" i="6"/>
  <c r="T72" i="1" s="1"/>
  <c r="AG68" i="6"/>
  <c r="T71" i="1" s="1"/>
  <c r="AG67" i="6"/>
  <c r="T70" i="1" s="1"/>
  <c r="AG66" i="6"/>
  <c r="T69" i="1" s="1"/>
  <c r="AG65" i="6"/>
  <c r="T68" i="1" s="1"/>
  <c r="AG64" i="6"/>
  <c r="T67" i="1" s="1"/>
  <c r="AG63" i="6"/>
  <c r="T66" i="1" s="1"/>
  <c r="AG62" i="6"/>
  <c r="T65" i="1" s="1"/>
  <c r="AG61" i="6"/>
  <c r="T64" i="1" s="1"/>
  <c r="AG60" i="6"/>
  <c r="T63" i="1" s="1"/>
  <c r="AG59" i="6"/>
  <c r="T62" i="1" s="1"/>
  <c r="AG58" i="6"/>
  <c r="T61" i="1" s="1"/>
  <c r="AG57" i="6"/>
  <c r="T60" i="1" s="1"/>
  <c r="AG56" i="6"/>
  <c r="T59" i="1" s="1"/>
  <c r="AG55" i="6"/>
  <c r="T58" i="1" s="1"/>
  <c r="AG54" i="6"/>
  <c r="T57" i="1" s="1"/>
  <c r="AG53" i="6"/>
  <c r="T56" i="1" s="1"/>
  <c r="AG52" i="6"/>
  <c r="T55" i="1" s="1"/>
  <c r="AG51" i="6"/>
  <c r="T54" i="1" s="1"/>
  <c r="AG50" i="6"/>
  <c r="T53" i="1" s="1"/>
  <c r="AG49" i="6"/>
  <c r="T52" i="1" s="1"/>
  <c r="AG48" i="6"/>
  <c r="T51" i="1" s="1"/>
  <c r="AG47" i="6"/>
  <c r="T50" i="1" s="1"/>
  <c r="AG46" i="6"/>
  <c r="T49" i="1" s="1"/>
  <c r="AG45" i="6"/>
  <c r="T48" i="1" s="1"/>
  <c r="AG44" i="6"/>
  <c r="T47" i="1" s="1"/>
  <c r="AG43" i="6"/>
  <c r="T46" i="1" s="1"/>
  <c r="AG42" i="6"/>
  <c r="T45" i="1" s="1"/>
  <c r="AG41" i="6"/>
  <c r="T44" i="1" s="1"/>
  <c r="AG40" i="6"/>
  <c r="T43" i="1" s="1"/>
  <c r="AG39" i="6"/>
  <c r="T42" i="1" s="1"/>
  <c r="AG38" i="6"/>
  <c r="T41" i="1" s="1"/>
  <c r="AG37" i="6"/>
  <c r="T40" i="1" s="1"/>
  <c r="AG36" i="6"/>
  <c r="T39" i="1" s="1"/>
  <c r="AG35" i="6"/>
  <c r="T38" i="1" s="1"/>
  <c r="AG34" i="6"/>
  <c r="T37" i="1" s="1"/>
  <c r="AG33" i="6"/>
  <c r="T36" i="1" s="1"/>
  <c r="AG32" i="6"/>
  <c r="T35" i="1" s="1"/>
  <c r="AG31" i="6"/>
  <c r="T34" i="1" s="1"/>
  <c r="AG30" i="6"/>
  <c r="T33" i="1" s="1"/>
  <c r="AG29" i="6"/>
  <c r="T32" i="1" s="1"/>
  <c r="AG28" i="6"/>
  <c r="T31" i="1" s="1"/>
  <c r="AG27" i="6"/>
  <c r="T30" i="1" s="1"/>
  <c r="AG26" i="6"/>
  <c r="T29" i="1" s="1"/>
  <c r="AG25" i="6"/>
  <c r="T28" i="1" s="1"/>
  <c r="AG24" i="6"/>
  <c r="T27" i="1" s="1"/>
  <c r="AG23" i="6"/>
  <c r="T26" i="1" s="1"/>
  <c r="AG22" i="6"/>
  <c r="T25" i="1" s="1"/>
  <c r="AG21" i="6"/>
  <c r="T24" i="1" s="1"/>
  <c r="AG20" i="6"/>
  <c r="T23" i="1" s="1"/>
  <c r="AG19" i="6"/>
  <c r="T22" i="1" s="1"/>
  <c r="AG18" i="6"/>
  <c r="T21" i="1" s="1"/>
  <c r="F1916" i="3" l="1"/>
  <c r="E1916" i="3"/>
  <c r="C1916" i="3"/>
  <c r="F1915" i="3" l="1"/>
  <c r="E1915" i="3"/>
  <c r="C1915" i="3"/>
  <c r="F1914" i="3"/>
  <c r="E1914" i="3"/>
  <c r="C1914" i="3"/>
  <c r="F1913" i="3" l="1"/>
  <c r="E1913" i="3"/>
  <c r="C1913" i="3"/>
  <c r="F1912" i="3" l="1"/>
  <c r="E1912" i="3"/>
  <c r="C1912" i="3"/>
  <c r="F1911" i="3" l="1"/>
  <c r="E1911" i="3"/>
  <c r="C1911" i="3"/>
  <c r="F1910" i="3"/>
  <c r="E1910" i="3"/>
  <c r="C1910" i="3"/>
  <c r="F1909" i="3" l="1"/>
  <c r="E1909" i="3"/>
  <c r="C1909" i="3"/>
  <c r="F1908" i="3" l="1"/>
  <c r="E1908" i="3"/>
  <c r="C1908" i="3"/>
  <c r="F1907" i="3" l="1"/>
  <c r="E1907" i="3"/>
  <c r="C1907" i="3"/>
  <c r="F1906" i="3" l="1"/>
  <c r="E1906" i="3"/>
  <c r="C1906" i="3"/>
  <c r="F1905" i="3" l="1"/>
  <c r="E1905" i="3"/>
  <c r="C1905" i="3"/>
  <c r="F1904" i="3" l="1"/>
  <c r="E1904" i="3"/>
  <c r="C1904" i="3"/>
  <c r="F1903" i="3" l="1"/>
  <c r="E1903" i="3"/>
  <c r="C1903" i="3"/>
  <c r="F1902" i="3" l="1"/>
  <c r="E1902" i="3"/>
  <c r="C1902" i="3"/>
  <c r="F1901" i="3" l="1"/>
  <c r="E1901" i="3"/>
  <c r="C1901" i="3"/>
  <c r="AG17" i="6" l="1"/>
  <c r="T20" i="1" s="1"/>
  <c r="AG16" i="6"/>
  <c r="T19" i="1" s="1"/>
  <c r="AG15" i="6"/>
  <c r="T18" i="1" s="1"/>
  <c r="AG14" i="6"/>
  <c r="T17" i="1" s="1"/>
  <c r="AG13" i="6"/>
  <c r="T16" i="1" s="1"/>
  <c r="AG12" i="6"/>
  <c r="T15" i="1" s="1"/>
  <c r="AG11" i="6"/>
  <c r="T14" i="1" s="1"/>
  <c r="AG10" i="6"/>
  <c r="T13" i="1" s="1"/>
  <c r="AG9" i="6"/>
  <c r="T12" i="1" s="1"/>
  <c r="AG8" i="6"/>
  <c r="T11" i="1" s="1"/>
  <c r="F1900" i="3" l="1"/>
  <c r="E1900" i="3"/>
  <c r="C1900" i="3"/>
  <c r="F1899" i="3"/>
  <c r="E1899" i="3"/>
  <c r="C1899" i="3"/>
  <c r="F1898" i="3"/>
  <c r="E1898" i="3"/>
  <c r="C1898" i="3"/>
  <c r="F1897" i="3" l="1"/>
  <c r="E1897" i="3"/>
  <c r="C1897" i="3"/>
  <c r="F1896" i="3"/>
  <c r="E1896" i="3"/>
  <c r="C1896" i="3"/>
  <c r="F1895" i="3"/>
  <c r="E1895" i="3"/>
  <c r="C1895" i="3"/>
  <c r="F1894" i="3" l="1"/>
  <c r="E1894" i="3"/>
  <c r="C1894" i="3"/>
  <c r="F1893" i="3" l="1"/>
  <c r="E1893" i="3"/>
  <c r="C1893" i="3"/>
  <c r="F1892" i="3" l="1"/>
  <c r="E1892" i="3"/>
  <c r="C1892" i="3"/>
  <c r="F1891" i="3" l="1"/>
  <c r="E1891" i="3"/>
  <c r="C1891" i="3"/>
  <c r="F1890" i="3"/>
  <c r="E1890" i="3"/>
  <c r="C1890" i="3"/>
  <c r="F1889" i="3"/>
  <c r="E1889" i="3"/>
  <c r="C1889" i="3"/>
  <c r="F1888" i="3"/>
  <c r="E1888" i="3"/>
  <c r="C1888" i="3"/>
  <c r="F1887" i="3"/>
  <c r="E1887" i="3"/>
  <c r="C1887" i="3"/>
  <c r="F1886" i="3"/>
  <c r="E1886" i="3"/>
  <c r="C1886" i="3"/>
  <c r="F1885" i="3"/>
  <c r="E1885" i="3"/>
  <c r="C1885" i="3"/>
  <c r="F1884" i="3"/>
  <c r="E1884" i="3"/>
  <c r="C1884" i="3"/>
  <c r="F1883" i="3"/>
  <c r="E1883" i="3"/>
  <c r="C1883" i="3"/>
  <c r="F1882" i="3"/>
  <c r="E1882" i="3"/>
  <c r="C1882" i="3"/>
  <c r="F1881" i="3"/>
  <c r="E1881" i="3"/>
  <c r="C1881" i="3"/>
  <c r="F1880" i="3"/>
  <c r="E1880" i="3"/>
  <c r="C1880" i="3"/>
  <c r="F1879" i="3"/>
  <c r="E1879" i="3"/>
  <c r="C1879" i="3"/>
  <c r="F1878" i="3"/>
  <c r="E1878" i="3"/>
  <c r="C1878" i="3"/>
  <c r="F1877" i="3"/>
  <c r="E1877" i="3"/>
  <c r="C1877" i="3"/>
  <c r="F1876" i="3"/>
  <c r="E1876" i="3"/>
  <c r="C1876" i="3"/>
  <c r="F1875" i="3"/>
  <c r="E1875" i="3"/>
  <c r="C1875" i="3"/>
  <c r="F1874" i="3"/>
  <c r="E1874" i="3"/>
  <c r="C1874" i="3"/>
  <c r="F1873" i="3"/>
  <c r="E1873" i="3"/>
  <c r="C1873" i="3"/>
  <c r="F1872" i="3"/>
  <c r="E1872" i="3"/>
  <c r="C1872" i="3"/>
  <c r="F1871" i="3"/>
  <c r="E1871" i="3"/>
  <c r="C1871" i="3"/>
  <c r="F1870" i="3"/>
  <c r="E1870" i="3"/>
  <c r="C1870" i="3"/>
  <c r="F1869" i="3"/>
  <c r="E1869" i="3"/>
  <c r="C1869" i="3"/>
  <c r="F1868" i="3"/>
  <c r="E1868" i="3"/>
  <c r="C1868" i="3"/>
  <c r="F1867" i="3"/>
  <c r="E1867" i="3"/>
  <c r="C1867" i="3"/>
  <c r="F1866" i="3"/>
  <c r="E1866" i="3"/>
  <c r="C1866" i="3"/>
  <c r="F1865" i="3"/>
  <c r="E1865" i="3"/>
  <c r="C1865" i="3"/>
  <c r="F1864" i="3"/>
  <c r="E1864" i="3"/>
  <c r="C1864" i="3"/>
  <c r="F1863" i="3"/>
  <c r="E1863" i="3"/>
  <c r="C1863" i="3"/>
  <c r="F1862" i="3"/>
  <c r="E1862" i="3"/>
  <c r="C1862" i="3"/>
  <c r="F1861" i="3"/>
  <c r="E1861" i="3"/>
  <c r="C1861" i="3"/>
  <c r="F1860" i="3"/>
  <c r="E1860" i="3"/>
  <c r="C1860" i="3"/>
  <c r="F1859" i="3"/>
  <c r="E1859" i="3"/>
  <c r="C1859" i="3"/>
  <c r="F1858" i="3"/>
  <c r="E1858" i="3"/>
  <c r="C1858" i="3"/>
  <c r="F1857" i="3"/>
  <c r="E1857" i="3"/>
  <c r="C1857" i="3"/>
  <c r="F1856" i="3"/>
  <c r="E1856" i="3"/>
  <c r="C1856" i="3"/>
  <c r="F1855" i="3"/>
  <c r="E1855" i="3"/>
  <c r="C1855" i="3"/>
  <c r="F1854" i="3"/>
  <c r="E1854" i="3"/>
  <c r="C1854" i="3"/>
  <c r="F1853" i="3"/>
  <c r="E1853" i="3"/>
  <c r="C1853" i="3"/>
  <c r="F1852" i="3"/>
  <c r="E1852" i="3"/>
  <c r="C1852" i="3"/>
  <c r="F1851" i="3"/>
  <c r="E1851" i="3"/>
  <c r="C1851" i="3"/>
  <c r="F1850" i="3"/>
  <c r="E1850" i="3"/>
  <c r="C1850" i="3"/>
  <c r="F1849" i="3"/>
  <c r="E1849" i="3"/>
  <c r="C1849" i="3"/>
  <c r="F1848" i="3"/>
  <c r="E1848" i="3"/>
  <c r="C1848" i="3"/>
  <c r="F1847" i="3"/>
  <c r="E1847" i="3"/>
  <c r="C1847" i="3"/>
  <c r="F1846" i="3"/>
  <c r="E1846" i="3"/>
  <c r="C1846" i="3"/>
  <c r="F1845" i="3"/>
  <c r="E1845" i="3"/>
  <c r="C1845" i="3"/>
  <c r="F1844" i="3"/>
  <c r="E1844" i="3"/>
  <c r="C1844" i="3"/>
  <c r="F1843" i="3"/>
  <c r="E1843" i="3"/>
  <c r="C1843" i="3"/>
  <c r="F1842" i="3"/>
  <c r="E1842" i="3"/>
  <c r="C1842" i="3"/>
  <c r="F1841" i="3"/>
  <c r="E1841" i="3"/>
  <c r="C1841" i="3"/>
  <c r="F1840" i="3"/>
  <c r="E1840" i="3"/>
  <c r="C1840" i="3"/>
  <c r="F1839" i="3"/>
  <c r="E1839" i="3"/>
  <c r="C1839" i="3"/>
  <c r="F1838" i="3"/>
  <c r="E1838" i="3"/>
  <c r="C1838" i="3"/>
  <c r="F1837" i="3"/>
  <c r="E1837" i="3"/>
  <c r="C1837" i="3"/>
  <c r="F1836" i="3"/>
  <c r="E1836" i="3"/>
  <c r="C1836" i="3"/>
  <c r="F1835" i="3"/>
  <c r="E1835" i="3"/>
  <c r="C1835" i="3"/>
  <c r="F1834" i="3"/>
  <c r="E1834" i="3"/>
  <c r="C1834" i="3"/>
  <c r="F1833" i="3"/>
  <c r="E1833" i="3"/>
  <c r="C1833" i="3"/>
  <c r="F1832" i="3"/>
  <c r="E1832" i="3"/>
  <c r="C1832" i="3"/>
  <c r="F1831" i="3"/>
  <c r="E1831" i="3"/>
  <c r="C1831" i="3"/>
  <c r="F1830" i="3"/>
  <c r="E1830" i="3"/>
  <c r="C1830" i="3"/>
  <c r="F1829" i="3"/>
  <c r="E1829" i="3"/>
  <c r="C1829" i="3"/>
  <c r="F1828" i="3"/>
  <c r="E1828" i="3"/>
  <c r="C1828" i="3"/>
  <c r="F1827" i="3"/>
  <c r="E1827" i="3"/>
  <c r="C1827" i="3"/>
  <c r="F1826" i="3"/>
  <c r="E1826" i="3"/>
  <c r="C1826" i="3"/>
  <c r="F1825" i="3"/>
  <c r="E1825" i="3"/>
  <c r="C1825" i="3"/>
  <c r="F1824" i="3"/>
  <c r="E1824" i="3"/>
  <c r="C1824" i="3"/>
  <c r="F1823" i="3"/>
  <c r="E1823" i="3"/>
  <c r="C1823" i="3"/>
  <c r="F1822" i="3"/>
  <c r="E1822" i="3"/>
  <c r="C1822" i="3"/>
  <c r="F1821" i="3"/>
  <c r="E1821" i="3"/>
  <c r="C1821" i="3"/>
  <c r="F1820" i="3"/>
  <c r="E1820" i="3"/>
  <c r="C1820" i="3"/>
  <c r="F1819" i="3"/>
  <c r="E1819" i="3"/>
  <c r="C1819" i="3"/>
  <c r="F1818" i="3"/>
  <c r="E1818" i="3"/>
  <c r="C1818" i="3"/>
  <c r="F1817" i="3"/>
  <c r="E1817" i="3"/>
  <c r="C1817" i="3"/>
  <c r="F1816" i="3"/>
  <c r="E1816" i="3"/>
  <c r="C1816" i="3"/>
  <c r="F1815" i="3"/>
  <c r="E1815" i="3"/>
  <c r="C1815" i="3"/>
  <c r="F1814" i="3"/>
  <c r="E1814" i="3"/>
  <c r="C1814" i="3"/>
  <c r="F1813" i="3"/>
  <c r="E1813" i="3"/>
  <c r="C1813" i="3"/>
  <c r="F1812" i="3"/>
  <c r="E1812" i="3"/>
  <c r="C1812" i="3"/>
  <c r="F1811" i="3"/>
  <c r="E1811" i="3"/>
  <c r="C1811" i="3"/>
  <c r="F1810" i="3"/>
  <c r="E1810" i="3"/>
  <c r="C1810" i="3"/>
  <c r="F1809" i="3"/>
  <c r="E1809" i="3"/>
  <c r="C1809" i="3"/>
  <c r="F1808" i="3"/>
  <c r="E1808" i="3"/>
  <c r="C1808" i="3"/>
  <c r="F1807" i="3"/>
  <c r="E1807" i="3"/>
  <c r="C1807" i="3"/>
  <c r="F1806" i="3"/>
  <c r="E1806" i="3"/>
  <c r="C1806" i="3"/>
  <c r="F1805" i="3"/>
  <c r="E1805" i="3"/>
  <c r="C1805" i="3"/>
  <c r="F1804" i="3"/>
  <c r="E1804" i="3"/>
  <c r="C1804" i="3"/>
  <c r="F1803" i="3"/>
  <c r="E1803" i="3"/>
  <c r="C1803" i="3"/>
  <c r="F1802" i="3"/>
  <c r="E1802" i="3"/>
  <c r="C1802" i="3"/>
  <c r="F1801" i="3"/>
  <c r="E1801" i="3"/>
  <c r="C1801" i="3"/>
  <c r="F1800" i="3"/>
  <c r="E1800" i="3"/>
  <c r="C1800" i="3"/>
  <c r="F1799" i="3"/>
  <c r="E1799" i="3"/>
  <c r="C1799" i="3"/>
  <c r="F1798" i="3"/>
  <c r="E1798" i="3"/>
  <c r="C1798" i="3"/>
  <c r="F1797" i="3"/>
  <c r="E1797" i="3"/>
  <c r="C1797" i="3"/>
  <c r="F1796" i="3"/>
  <c r="E1796" i="3"/>
  <c r="C1796" i="3"/>
  <c r="F1795" i="3"/>
  <c r="E1795" i="3"/>
  <c r="C1795" i="3"/>
  <c r="F1794" i="3"/>
  <c r="E1794" i="3"/>
  <c r="C1794" i="3"/>
  <c r="F1793" i="3"/>
  <c r="E1793" i="3"/>
  <c r="C1793" i="3"/>
  <c r="F1792" i="3"/>
  <c r="E1792" i="3"/>
  <c r="C1792" i="3"/>
  <c r="F1791" i="3"/>
  <c r="E1791" i="3"/>
  <c r="C1791" i="3"/>
  <c r="F1790" i="3"/>
  <c r="E1790" i="3"/>
  <c r="C1790" i="3"/>
  <c r="F1789" i="3"/>
  <c r="E1789" i="3"/>
  <c r="C1789" i="3"/>
  <c r="F1788" i="3"/>
  <c r="E1788" i="3"/>
  <c r="C1788" i="3"/>
  <c r="F1787" i="3"/>
  <c r="E1787" i="3"/>
  <c r="C1787" i="3"/>
  <c r="F1786" i="3"/>
  <c r="E1786" i="3"/>
  <c r="C1786" i="3"/>
  <c r="F1785" i="3"/>
  <c r="E1785" i="3"/>
  <c r="C1785" i="3"/>
  <c r="F1784" i="3"/>
  <c r="E1784" i="3"/>
  <c r="C1784" i="3"/>
  <c r="F1783" i="3"/>
  <c r="E1783" i="3"/>
  <c r="C1783" i="3"/>
  <c r="F1782" i="3"/>
  <c r="E1782" i="3"/>
  <c r="C1782" i="3"/>
  <c r="F1781" i="3"/>
  <c r="E1781" i="3"/>
  <c r="C1781" i="3"/>
  <c r="F1780" i="3"/>
  <c r="E1780" i="3"/>
  <c r="C1780" i="3"/>
  <c r="F1779" i="3"/>
  <c r="E1779" i="3"/>
  <c r="C1779" i="3"/>
  <c r="F1778" i="3"/>
  <c r="E1778" i="3"/>
  <c r="C1778" i="3"/>
  <c r="F1777" i="3"/>
  <c r="E1777" i="3"/>
  <c r="C1777" i="3"/>
  <c r="F1776" i="3"/>
  <c r="E1776" i="3"/>
  <c r="C1776" i="3"/>
  <c r="F1775" i="3"/>
  <c r="E1775" i="3"/>
  <c r="C1775" i="3"/>
  <c r="F1774" i="3"/>
  <c r="E1774" i="3"/>
  <c r="C1774" i="3"/>
  <c r="F1773" i="3"/>
  <c r="E1773" i="3"/>
  <c r="C1773" i="3"/>
  <c r="F1772" i="3"/>
  <c r="E1772" i="3"/>
  <c r="C1772" i="3"/>
  <c r="F1771" i="3"/>
  <c r="E1771" i="3"/>
  <c r="C1771" i="3"/>
  <c r="F1770" i="3"/>
  <c r="E1770" i="3"/>
  <c r="C1770" i="3"/>
  <c r="F1769" i="3"/>
  <c r="E1769" i="3"/>
  <c r="C1769" i="3"/>
  <c r="F1768" i="3"/>
  <c r="E1768" i="3"/>
  <c r="C1768" i="3"/>
  <c r="F1767" i="3"/>
  <c r="E1767" i="3"/>
  <c r="C1767" i="3"/>
  <c r="F1766" i="3"/>
  <c r="E1766" i="3"/>
  <c r="C1766" i="3"/>
  <c r="F1765" i="3"/>
  <c r="E1765" i="3"/>
  <c r="C1765" i="3"/>
  <c r="F1764" i="3"/>
  <c r="E1764" i="3"/>
  <c r="C1764" i="3"/>
  <c r="F1763" i="3"/>
  <c r="E1763" i="3"/>
  <c r="C1763" i="3"/>
  <c r="F1762" i="3"/>
  <c r="E1762" i="3"/>
  <c r="C1762" i="3"/>
  <c r="F1761" i="3"/>
  <c r="E1761" i="3"/>
  <c r="C1761" i="3"/>
  <c r="F1760" i="3"/>
  <c r="E1760" i="3"/>
  <c r="C1760" i="3"/>
  <c r="F1759" i="3"/>
  <c r="E1759" i="3"/>
  <c r="C1759" i="3"/>
  <c r="F1758" i="3"/>
  <c r="E1758" i="3"/>
  <c r="C1758" i="3"/>
  <c r="F1757" i="3"/>
  <c r="E1757" i="3"/>
  <c r="C1757" i="3"/>
  <c r="F1756" i="3"/>
  <c r="E1756" i="3"/>
  <c r="C1756" i="3"/>
  <c r="F1755" i="3"/>
  <c r="E1755" i="3"/>
  <c r="C1755" i="3"/>
  <c r="F1754" i="3"/>
  <c r="E1754" i="3"/>
  <c r="C1754" i="3"/>
  <c r="F1753" i="3"/>
  <c r="E1753" i="3"/>
  <c r="C1753" i="3"/>
  <c r="F1752" i="3"/>
  <c r="E1752" i="3"/>
  <c r="C1752" i="3"/>
  <c r="F1751" i="3"/>
  <c r="E1751" i="3"/>
  <c r="C1751" i="3"/>
  <c r="F1750" i="3"/>
  <c r="E1750" i="3"/>
  <c r="C1750" i="3"/>
  <c r="F1749" i="3"/>
  <c r="E1749" i="3"/>
  <c r="C1749" i="3"/>
  <c r="F1748" i="3"/>
  <c r="E1748" i="3"/>
  <c r="C1748" i="3"/>
  <c r="F1747" i="3"/>
  <c r="E1747" i="3"/>
  <c r="C1747" i="3"/>
  <c r="F1746" i="3"/>
  <c r="E1746" i="3"/>
  <c r="C1746" i="3"/>
  <c r="F1745" i="3"/>
  <c r="E1745" i="3"/>
  <c r="C1745" i="3"/>
  <c r="F1744" i="3"/>
  <c r="E1744" i="3"/>
  <c r="C1744" i="3"/>
  <c r="F1743" i="3"/>
  <c r="E1743" i="3"/>
  <c r="C1743" i="3"/>
  <c r="F1742" i="3"/>
  <c r="E1742" i="3"/>
  <c r="C1742" i="3"/>
  <c r="F1741" i="3"/>
  <c r="E1741" i="3"/>
  <c r="C1741" i="3"/>
  <c r="F1740" i="3"/>
  <c r="E1740" i="3"/>
  <c r="C1740" i="3"/>
  <c r="F1739" i="3"/>
  <c r="E1739" i="3"/>
  <c r="C1739" i="3"/>
  <c r="F1738" i="3"/>
  <c r="E1738" i="3"/>
  <c r="C1738" i="3"/>
  <c r="F1737" i="3"/>
  <c r="E1737" i="3"/>
  <c r="C1737" i="3"/>
  <c r="F1736" i="3"/>
  <c r="E1736" i="3"/>
  <c r="C1736" i="3"/>
  <c r="F1735" i="3"/>
  <c r="E1735" i="3"/>
  <c r="C1735" i="3"/>
  <c r="F1734" i="3"/>
  <c r="E1734" i="3"/>
  <c r="C1734" i="3"/>
  <c r="F1733" i="3"/>
  <c r="E1733" i="3"/>
  <c r="C1733" i="3"/>
  <c r="F1732" i="3"/>
  <c r="E1732" i="3"/>
  <c r="C1732" i="3"/>
  <c r="F1731" i="3"/>
  <c r="E1731" i="3"/>
  <c r="C1731" i="3"/>
  <c r="F1730" i="3"/>
  <c r="E1730" i="3"/>
  <c r="C1730" i="3"/>
  <c r="F1729" i="3"/>
  <c r="E1729" i="3"/>
  <c r="C1729" i="3"/>
  <c r="F1728" i="3"/>
  <c r="E1728" i="3"/>
  <c r="C1728" i="3"/>
  <c r="F1727" i="3"/>
  <c r="E1727" i="3"/>
  <c r="C1727" i="3"/>
  <c r="F1726" i="3"/>
  <c r="E1726" i="3"/>
  <c r="C1726" i="3"/>
  <c r="F1725" i="3"/>
  <c r="E1725" i="3"/>
  <c r="C1725" i="3"/>
  <c r="F1724" i="3"/>
  <c r="E1724" i="3"/>
  <c r="C1724" i="3"/>
  <c r="F1723" i="3"/>
  <c r="E1723" i="3"/>
  <c r="C1723" i="3"/>
  <c r="F1722" i="3"/>
  <c r="E1722" i="3"/>
  <c r="C1722" i="3"/>
  <c r="F1721" i="3"/>
  <c r="E1721" i="3"/>
  <c r="C1721" i="3"/>
  <c r="F1720" i="3"/>
  <c r="E1720" i="3"/>
  <c r="C1720" i="3"/>
  <c r="F1719" i="3"/>
  <c r="E1719" i="3"/>
  <c r="C1719" i="3"/>
  <c r="F1718" i="3"/>
  <c r="E1718" i="3"/>
  <c r="C1718" i="3"/>
  <c r="F1717" i="3"/>
  <c r="E1717" i="3"/>
  <c r="C1717" i="3"/>
  <c r="F1716" i="3"/>
  <c r="E1716" i="3"/>
  <c r="C1716" i="3"/>
  <c r="F1715" i="3"/>
  <c r="E1715" i="3"/>
  <c r="C1715" i="3"/>
  <c r="F1714" i="3"/>
  <c r="E1714" i="3"/>
  <c r="C1714" i="3"/>
  <c r="F1713" i="3"/>
  <c r="E1713" i="3"/>
  <c r="C1713" i="3"/>
  <c r="F1712" i="3"/>
  <c r="E1712" i="3"/>
  <c r="C1712" i="3"/>
  <c r="F1711" i="3"/>
  <c r="E1711" i="3"/>
  <c r="C1711" i="3"/>
  <c r="F1710" i="3"/>
  <c r="E1710" i="3"/>
  <c r="C1710" i="3"/>
  <c r="F1709" i="3"/>
  <c r="E1709" i="3"/>
  <c r="C1709" i="3"/>
  <c r="F1708" i="3"/>
  <c r="E1708" i="3"/>
  <c r="C1708" i="3"/>
  <c r="F1707" i="3"/>
  <c r="E1707" i="3"/>
  <c r="C1707" i="3"/>
  <c r="F1706" i="3"/>
  <c r="E1706" i="3"/>
  <c r="C1706" i="3"/>
  <c r="F1705" i="3"/>
  <c r="E1705" i="3"/>
  <c r="C1705" i="3"/>
  <c r="F1704" i="3"/>
  <c r="E1704" i="3"/>
  <c r="C1704" i="3"/>
  <c r="F1703" i="3"/>
  <c r="E1703" i="3"/>
  <c r="C1703" i="3"/>
  <c r="F1702" i="3"/>
  <c r="E1702" i="3"/>
  <c r="C1702" i="3"/>
  <c r="F1701" i="3"/>
  <c r="E1701" i="3"/>
  <c r="C1701" i="3"/>
  <c r="F1700" i="3"/>
  <c r="E1700" i="3"/>
  <c r="C1700" i="3"/>
  <c r="F1699" i="3"/>
  <c r="E1699" i="3"/>
  <c r="C1699" i="3"/>
  <c r="F1698" i="3"/>
  <c r="E1698" i="3"/>
  <c r="C1698" i="3"/>
  <c r="F1697" i="3"/>
  <c r="E1697" i="3"/>
  <c r="C1697" i="3"/>
  <c r="F1696" i="3"/>
  <c r="E1696" i="3"/>
  <c r="C1696" i="3"/>
  <c r="F1695" i="3"/>
  <c r="E1695" i="3"/>
  <c r="C1695" i="3"/>
  <c r="F1694" i="3"/>
  <c r="E1694" i="3"/>
  <c r="C1694" i="3"/>
  <c r="F1693" i="3"/>
  <c r="E1693" i="3"/>
  <c r="C1693" i="3"/>
  <c r="F1692" i="3"/>
  <c r="E1692" i="3"/>
  <c r="C1692" i="3"/>
  <c r="F1691" i="3"/>
  <c r="E1691" i="3"/>
  <c r="C1691" i="3"/>
  <c r="F1690" i="3"/>
  <c r="E1690" i="3"/>
  <c r="C1690" i="3"/>
  <c r="F1689" i="3"/>
  <c r="E1689" i="3"/>
  <c r="C1689" i="3"/>
  <c r="F1688" i="3"/>
  <c r="E1688" i="3"/>
  <c r="C1688" i="3"/>
  <c r="F1687" i="3"/>
  <c r="E1687" i="3"/>
  <c r="C1687" i="3"/>
  <c r="F1686" i="3"/>
  <c r="E1686" i="3"/>
  <c r="C1686" i="3"/>
  <c r="F1685" i="3"/>
  <c r="E1685" i="3"/>
  <c r="C1685" i="3"/>
  <c r="F1684" i="3"/>
  <c r="E1684" i="3"/>
  <c r="C1684" i="3"/>
  <c r="F1683" i="3"/>
  <c r="E1683" i="3"/>
  <c r="C1683" i="3"/>
  <c r="F1682" i="3"/>
  <c r="E1682" i="3"/>
  <c r="C1682" i="3"/>
  <c r="F1681" i="3"/>
  <c r="E1681" i="3"/>
  <c r="C1681" i="3"/>
  <c r="F1680" i="3"/>
  <c r="E1680" i="3"/>
  <c r="C1680" i="3"/>
  <c r="F1679" i="3"/>
  <c r="E1679" i="3"/>
  <c r="C1679" i="3"/>
  <c r="F1678" i="3"/>
  <c r="E1678" i="3"/>
  <c r="C1678" i="3"/>
  <c r="F1677" i="3"/>
  <c r="E1677" i="3"/>
  <c r="C1677" i="3"/>
  <c r="F1676" i="3"/>
  <c r="E1676" i="3"/>
  <c r="C1676" i="3"/>
  <c r="F1675" i="3"/>
  <c r="E1675" i="3"/>
  <c r="C1675" i="3"/>
  <c r="F1674" i="3"/>
  <c r="E1674" i="3"/>
  <c r="C1674" i="3"/>
  <c r="F1673" i="3"/>
  <c r="E1673" i="3"/>
  <c r="C1673" i="3"/>
  <c r="F1672" i="3"/>
  <c r="E1672" i="3"/>
  <c r="C1672" i="3"/>
  <c r="F1671" i="3"/>
  <c r="E1671" i="3"/>
  <c r="C1671" i="3"/>
  <c r="F1670" i="3"/>
  <c r="E1670" i="3"/>
  <c r="C1670" i="3"/>
  <c r="F1669" i="3"/>
  <c r="E1669" i="3"/>
  <c r="C1669" i="3"/>
  <c r="F1668" i="3"/>
  <c r="E1668" i="3"/>
  <c r="C1668" i="3"/>
  <c r="F1667" i="3"/>
  <c r="E1667" i="3"/>
  <c r="C1667" i="3"/>
  <c r="F1666" i="3"/>
  <c r="E1666" i="3"/>
  <c r="C1666" i="3"/>
  <c r="F1665" i="3"/>
  <c r="E1665" i="3"/>
  <c r="C1665" i="3"/>
  <c r="F1664" i="3"/>
  <c r="E1664" i="3"/>
  <c r="C1664" i="3"/>
  <c r="F1663" i="3"/>
  <c r="E1663" i="3"/>
  <c r="C1663" i="3"/>
  <c r="F1662" i="3"/>
  <c r="E1662" i="3"/>
  <c r="C1662" i="3"/>
  <c r="F1661" i="3"/>
  <c r="E1661" i="3"/>
  <c r="C1661" i="3"/>
  <c r="F1660" i="3"/>
  <c r="E1660" i="3"/>
  <c r="C1660" i="3"/>
  <c r="F1659" i="3"/>
  <c r="E1659" i="3"/>
  <c r="C1659" i="3"/>
  <c r="F1658" i="3"/>
  <c r="E1658" i="3"/>
  <c r="C1658" i="3"/>
  <c r="F1657" i="3"/>
  <c r="E1657" i="3"/>
  <c r="C1657" i="3"/>
  <c r="F1656" i="3"/>
  <c r="E1656" i="3"/>
  <c r="C1656" i="3"/>
  <c r="F1655" i="3"/>
  <c r="E1655" i="3"/>
  <c r="C1655" i="3"/>
  <c r="F1654" i="3"/>
  <c r="E1654" i="3"/>
  <c r="C1654" i="3"/>
  <c r="F1653" i="3"/>
  <c r="E1653" i="3"/>
  <c r="C1653" i="3"/>
  <c r="F1652" i="3"/>
  <c r="E1652" i="3"/>
  <c r="C1652" i="3"/>
  <c r="F1651" i="3"/>
  <c r="E1651" i="3"/>
  <c r="C1651" i="3"/>
  <c r="F1650" i="3"/>
  <c r="E1650" i="3"/>
  <c r="C1650" i="3"/>
  <c r="F1649" i="3"/>
  <c r="E1649" i="3"/>
  <c r="C1649" i="3"/>
  <c r="F1648" i="3"/>
  <c r="E1648" i="3"/>
  <c r="C1648" i="3"/>
  <c r="F1647" i="3"/>
  <c r="E1647" i="3"/>
  <c r="C1647" i="3"/>
  <c r="F1646" i="3"/>
  <c r="E1646" i="3"/>
  <c r="C1646" i="3"/>
  <c r="F1645" i="3"/>
  <c r="E1645" i="3"/>
  <c r="C1645" i="3"/>
  <c r="F1644" i="3"/>
  <c r="E1644" i="3"/>
  <c r="C1644" i="3"/>
  <c r="F1643" i="3"/>
  <c r="E1643" i="3"/>
  <c r="C1643" i="3"/>
  <c r="F1642" i="3"/>
  <c r="E1642" i="3"/>
  <c r="C1642" i="3"/>
  <c r="F1641" i="3"/>
  <c r="E1641" i="3"/>
  <c r="C1641" i="3"/>
  <c r="F1640" i="3"/>
  <c r="E1640" i="3"/>
  <c r="C1640" i="3"/>
  <c r="F1639" i="3"/>
  <c r="E1639" i="3"/>
  <c r="C1639" i="3"/>
  <c r="F1638" i="3"/>
  <c r="E1638" i="3"/>
  <c r="C1638" i="3"/>
  <c r="F1637" i="3"/>
  <c r="E1637" i="3"/>
  <c r="C1637" i="3"/>
  <c r="F1636" i="3"/>
  <c r="E1636" i="3"/>
  <c r="C1636" i="3"/>
  <c r="F1635" i="3"/>
  <c r="E1635" i="3"/>
  <c r="C1635" i="3"/>
  <c r="F1634" i="3"/>
  <c r="E1634" i="3"/>
  <c r="C1634" i="3"/>
  <c r="F1633" i="3"/>
  <c r="E1633" i="3"/>
  <c r="C1633" i="3"/>
  <c r="F1632" i="3"/>
  <c r="E1632" i="3"/>
  <c r="C1632" i="3"/>
  <c r="F1631" i="3"/>
  <c r="E1631" i="3"/>
  <c r="C1631" i="3"/>
  <c r="F1630" i="3"/>
  <c r="E1630" i="3"/>
  <c r="C1630" i="3"/>
  <c r="F1629" i="3"/>
  <c r="E1629" i="3"/>
  <c r="C1629" i="3"/>
  <c r="F1628" i="3"/>
  <c r="E1628" i="3"/>
  <c r="C1628" i="3"/>
  <c r="F1627" i="3"/>
  <c r="E1627" i="3"/>
  <c r="C1627" i="3"/>
  <c r="F1626" i="3"/>
  <c r="E1626" i="3"/>
  <c r="C1626" i="3"/>
  <c r="F1625" i="3"/>
  <c r="E1625" i="3"/>
  <c r="C1625" i="3"/>
  <c r="F1624" i="3"/>
  <c r="E1624" i="3"/>
  <c r="C1624" i="3"/>
  <c r="F1623" i="3"/>
  <c r="E1623" i="3"/>
  <c r="C1623" i="3"/>
  <c r="F1622" i="3"/>
  <c r="E1622" i="3"/>
  <c r="C1622" i="3"/>
  <c r="F1621" i="3"/>
  <c r="E1621" i="3"/>
  <c r="C1621" i="3"/>
  <c r="F1620" i="3"/>
  <c r="E1620" i="3"/>
  <c r="C1620" i="3"/>
  <c r="F1619" i="3"/>
  <c r="E1619" i="3"/>
  <c r="C1619" i="3"/>
  <c r="F1618" i="3"/>
  <c r="E1618" i="3"/>
  <c r="C1618" i="3"/>
  <c r="F1617" i="3"/>
  <c r="E1617" i="3"/>
  <c r="C1617" i="3"/>
  <c r="F1616" i="3"/>
  <c r="E1616" i="3"/>
  <c r="C1616" i="3"/>
  <c r="F1615" i="3"/>
  <c r="E1615" i="3"/>
  <c r="C1615" i="3"/>
  <c r="F1614" i="3"/>
  <c r="E1614" i="3"/>
  <c r="C1614" i="3"/>
  <c r="F1613" i="3"/>
  <c r="E1613" i="3"/>
  <c r="C1613" i="3"/>
  <c r="F1612" i="3"/>
  <c r="E1612" i="3"/>
  <c r="C1612" i="3"/>
  <c r="F1611" i="3"/>
  <c r="E1611" i="3"/>
  <c r="C1611" i="3"/>
  <c r="F1610" i="3"/>
  <c r="E1610" i="3"/>
  <c r="C1610" i="3"/>
  <c r="F1609" i="3"/>
  <c r="E1609" i="3"/>
  <c r="C1609" i="3"/>
  <c r="F1608" i="3"/>
  <c r="E1608" i="3"/>
  <c r="C1608" i="3"/>
  <c r="F1607" i="3"/>
  <c r="E1607" i="3"/>
  <c r="C1607" i="3"/>
  <c r="F1606" i="3"/>
  <c r="E1606" i="3"/>
  <c r="C1606" i="3"/>
  <c r="F1605" i="3"/>
  <c r="E1605" i="3"/>
  <c r="C1605" i="3"/>
  <c r="F1604" i="3"/>
  <c r="E1604" i="3"/>
  <c r="C1604" i="3"/>
  <c r="F1603" i="3"/>
  <c r="E1603" i="3"/>
  <c r="C1603" i="3"/>
  <c r="F1602" i="3"/>
  <c r="E1602" i="3"/>
  <c r="C1602" i="3"/>
  <c r="F1601" i="3"/>
  <c r="E1601" i="3"/>
  <c r="C1601" i="3"/>
  <c r="F1600" i="3"/>
  <c r="E1600" i="3"/>
  <c r="C1600" i="3"/>
  <c r="F1599" i="3"/>
  <c r="E1599" i="3"/>
  <c r="C1599" i="3"/>
  <c r="F1598" i="3"/>
  <c r="E1598" i="3"/>
  <c r="C1598" i="3"/>
  <c r="F1597" i="3"/>
  <c r="E1597" i="3"/>
  <c r="C1597" i="3"/>
  <c r="F1596" i="3"/>
  <c r="E1596" i="3"/>
  <c r="C1596" i="3"/>
  <c r="F1595" i="3"/>
  <c r="E1595" i="3"/>
  <c r="C1595" i="3"/>
  <c r="F1594" i="3"/>
  <c r="E1594" i="3"/>
  <c r="C1594" i="3"/>
  <c r="F1593" i="3"/>
  <c r="E1593" i="3"/>
  <c r="C1593" i="3"/>
  <c r="F1592" i="3"/>
  <c r="E1592" i="3"/>
  <c r="C1592" i="3"/>
  <c r="F1591" i="3"/>
  <c r="E1591" i="3"/>
  <c r="C1591" i="3"/>
  <c r="F1590" i="3"/>
  <c r="E1590" i="3"/>
  <c r="C1590" i="3"/>
  <c r="F1589" i="3"/>
  <c r="E1589" i="3"/>
  <c r="C1589" i="3"/>
  <c r="F1588" i="3"/>
  <c r="E1588" i="3"/>
  <c r="C1588" i="3"/>
  <c r="F1587" i="3"/>
  <c r="E1587" i="3"/>
  <c r="C1587" i="3"/>
  <c r="F1586" i="3"/>
  <c r="E1586" i="3"/>
  <c r="C1586" i="3"/>
  <c r="F1585" i="3"/>
  <c r="E1585" i="3"/>
  <c r="C1585" i="3"/>
  <c r="F1584" i="3"/>
  <c r="E1584" i="3"/>
  <c r="C1584" i="3"/>
  <c r="F1583" i="3"/>
  <c r="E1583" i="3"/>
  <c r="C1583" i="3"/>
  <c r="F1582" i="3"/>
  <c r="E1582" i="3"/>
  <c r="C1582" i="3"/>
  <c r="F1581" i="3"/>
  <c r="E1581" i="3"/>
  <c r="C1581" i="3"/>
  <c r="F1580" i="3"/>
  <c r="E1580" i="3"/>
  <c r="C1580" i="3"/>
  <c r="F1579" i="3"/>
  <c r="E1579" i="3"/>
  <c r="C1579" i="3"/>
  <c r="F1578" i="3"/>
  <c r="E1578" i="3"/>
  <c r="C1578" i="3"/>
  <c r="F1577" i="3"/>
  <c r="E1577" i="3"/>
  <c r="C1577" i="3"/>
  <c r="F1576" i="3"/>
  <c r="E1576" i="3"/>
  <c r="C1576" i="3"/>
  <c r="F1575" i="3"/>
  <c r="E1575" i="3"/>
  <c r="C1575" i="3"/>
  <c r="F1574" i="3"/>
  <c r="E1574" i="3"/>
  <c r="C1574" i="3"/>
  <c r="F1573" i="3"/>
  <c r="E1573" i="3"/>
  <c r="C1573" i="3"/>
  <c r="F1572" i="3"/>
  <c r="E1572" i="3"/>
  <c r="C1572" i="3"/>
  <c r="F1571" i="3"/>
  <c r="E1571" i="3"/>
  <c r="C1571" i="3"/>
  <c r="F1570" i="3"/>
  <c r="E1570" i="3"/>
  <c r="C1570" i="3"/>
  <c r="F1569" i="3"/>
  <c r="E1569" i="3"/>
  <c r="C1569" i="3"/>
  <c r="F1568" i="3"/>
  <c r="E1568" i="3"/>
  <c r="C1568" i="3"/>
  <c r="F1567" i="3"/>
  <c r="E1567" i="3"/>
  <c r="C1567" i="3"/>
  <c r="F1566" i="3"/>
  <c r="E1566" i="3"/>
  <c r="C1566" i="3"/>
  <c r="F1565" i="3"/>
  <c r="E1565" i="3"/>
  <c r="C1565" i="3"/>
  <c r="F1564" i="3"/>
  <c r="E1564" i="3"/>
  <c r="C1564" i="3"/>
  <c r="F1563" i="3"/>
  <c r="E1563" i="3"/>
  <c r="C1563" i="3"/>
  <c r="F1562" i="3"/>
  <c r="E1562" i="3"/>
  <c r="C1562" i="3"/>
  <c r="F1561" i="3"/>
  <c r="E1561" i="3"/>
  <c r="C1561" i="3"/>
  <c r="F1560" i="3"/>
  <c r="E1560" i="3"/>
  <c r="C1560" i="3"/>
  <c r="F1559" i="3"/>
  <c r="E1559" i="3"/>
  <c r="C1559" i="3"/>
  <c r="F1558" i="3"/>
  <c r="E1558" i="3"/>
  <c r="C1558" i="3"/>
  <c r="F1557" i="3"/>
  <c r="E1557" i="3"/>
  <c r="C1557" i="3"/>
  <c r="F1556" i="3"/>
  <c r="E1556" i="3"/>
  <c r="C1556" i="3"/>
  <c r="F1555" i="3"/>
  <c r="E1555" i="3"/>
  <c r="C1555" i="3"/>
  <c r="F1554" i="3"/>
  <c r="E1554" i="3"/>
  <c r="C1554" i="3"/>
  <c r="F1553" i="3"/>
  <c r="E1553" i="3"/>
  <c r="C1553" i="3"/>
  <c r="F1552" i="3"/>
  <c r="E1552" i="3"/>
  <c r="C1552" i="3"/>
  <c r="F1551" i="3"/>
  <c r="E1551" i="3"/>
  <c r="C1551" i="3"/>
  <c r="F1550" i="3"/>
  <c r="E1550" i="3"/>
  <c r="C1550" i="3"/>
  <c r="F1549" i="3"/>
  <c r="E1549" i="3"/>
  <c r="C1549" i="3"/>
  <c r="F1548" i="3"/>
  <c r="E1548" i="3"/>
  <c r="C1548" i="3"/>
  <c r="F1547" i="3"/>
  <c r="E1547" i="3"/>
  <c r="C1547" i="3"/>
  <c r="F1546" i="3"/>
  <c r="E1546" i="3"/>
  <c r="C1546" i="3"/>
  <c r="F1545" i="3"/>
  <c r="E1545" i="3"/>
  <c r="C1545" i="3"/>
  <c r="F1544" i="3"/>
  <c r="E1544" i="3"/>
  <c r="C1544" i="3"/>
  <c r="F1543" i="3"/>
  <c r="E1543" i="3"/>
  <c r="C1543" i="3"/>
  <c r="F1542" i="3"/>
  <c r="E1542" i="3"/>
  <c r="C1542" i="3"/>
  <c r="F1541" i="3"/>
  <c r="E1541" i="3"/>
  <c r="C1541" i="3"/>
  <c r="F1540" i="3"/>
  <c r="E1540" i="3"/>
  <c r="C1540" i="3"/>
  <c r="F1539" i="3"/>
  <c r="E1539" i="3"/>
  <c r="C1539" i="3"/>
  <c r="F1538" i="3"/>
  <c r="E1538" i="3"/>
  <c r="C1538" i="3"/>
  <c r="F1537" i="3"/>
  <c r="E1537" i="3"/>
  <c r="C1537" i="3"/>
  <c r="F1536" i="3"/>
  <c r="E1536" i="3"/>
  <c r="C1536" i="3"/>
  <c r="F1535" i="3"/>
  <c r="E1535" i="3"/>
  <c r="C1535" i="3"/>
  <c r="F1534" i="3"/>
  <c r="E1534" i="3"/>
  <c r="C1534" i="3"/>
  <c r="F1533" i="3"/>
  <c r="E1533" i="3"/>
  <c r="C1533" i="3"/>
  <c r="F1532" i="3"/>
  <c r="E1532" i="3"/>
  <c r="C1532" i="3"/>
  <c r="F1531" i="3"/>
  <c r="E1531" i="3"/>
  <c r="C1531" i="3"/>
  <c r="F1530" i="3"/>
  <c r="E1530" i="3"/>
  <c r="C1530" i="3"/>
  <c r="F1529" i="3"/>
  <c r="E1529" i="3"/>
  <c r="C1529" i="3"/>
  <c r="F1528" i="3"/>
  <c r="E1528" i="3"/>
  <c r="C1528" i="3"/>
  <c r="F1527" i="3"/>
  <c r="E1527" i="3"/>
  <c r="C1527" i="3"/>
  <c r="F1526" i="3"/>
  <c r="E1526" i="3"/>
  <c r="C1526" i="3"/>
  <c r="F1525" i="3"/>
  <c r="E1525" i="3"/>
  <c r="C1525" i="3"/>
  <c r="F1524" i="3"/>
  <c r="E1524" i="3"/>
  <c r="C1524" i="3"/>
  <c r="F1523" i="3"/>
  <c r="E1523" i="3"/>
  <c r="C1523" i="3"/>
  <c r="F1522" i="3"/>
  <c r="E1522" i="3"/>
  <c r="C1522" i="3"/>
  <c r="F1521" i="3"/>
  <c r="E1521" i="3"/>
  <c r="C1521" i="3"/>
  <c r="F1520" i="3"/>
  <c r="E1520" i="3"/>
  <c r="C1520" i="3"/>
  <c r="F1519" i="3"/>
  <c r="E1519" i="3"/>
  <c r="C1519" i="3"/>
  <c r="F1518" i="3"/>
  <c r="E1518" i="3"/>
  <c r="C1518" i="3"/>
  <c r="F1517" i="3"/>
  <c r="E1517" i="3"/>
  <c r="C1517" i="3"/>
  <c r="F1516" i="3"/>
  <c r="E1516" i="3"/>
  <c r="C1516" i="3"/>
  <c r="F1515" i="3"/>
  <c r="E1515" i="3"/>
  <c r="C1515" i="3"/>
  <c r="F1514" i="3"/>
  <c r="E1514" i="3"/>
  <c r="C1514" i="3"/>
  <c r="F1513" i="3"/>
  <c r="E1513" i="3"/>
  <c r="C1513" i="3"/>
  <c r="F1512" i="3"/>
  <c r="E1512" i="3"/>
  <c r="C1512" i="3"/>
  <c r="F1511" i="3"/>
  <c r="E1511" i="3"/>
  <c r="C1511" i="3"/>
  <c r="F1510" i="3"/>
  <c r="E1510" i="3"/>
  <c r="C1510" i="3"/>
  <c r="F1509" i="3"/>
  <c r="E1509" i="3"/>
  <c r="C1509" i="3"/>
  <c r="F1508" i="3"/>
  <c r="E1508" i="3"/>
  <c r="C1508" i="3"/>
  <c r="F1507" i="3"/>
  <c r="E1507" i="3"/>
  <c r="C1507" i="3"/>
  <c r="F1506" i="3"/>
  <c r="E1506" i="3"/>
  <c r="C1506" i="3"/>
  <c r="F1505" i="3"/>
  <c r="E1505" i="3"/>
  <c r="C1505" i="3"/>
  <c r="F1504" i="3"/>
  <c r="E1504" i="3"/>
  <c r="C1504" i="3"/>
  <c r="F1503" i="3"/>
  <c r="E1503" i="3"/>
  <c r="C1503" i="3"/>
  <c r="F1502" i="3"/>
  <c r="E1502" i="3"/>
  <c r="C1502" i="3"/>
  <c r="F1501" i="3"/>
  <c r="E1501" i="3"/>
  <c r="C1501" i="3"/>
  <c r="F1500" i="3"/>
  <c r="E1500" i="3"/>
  <c r="C1500" i="3"/>
  <c r="F1499" i="3"/>
  <c r="E1499" i="3"/>
  <c r="C1499" i="3"/>
  <c r="F1498" i="3"/>
  <c r="E1498" i="3"/>
  <c r="C1498" i="3"/>
  <c r="F1497" i="3"/>
  <c r="E1497" i="3"/>
  <c r="C1497" i="3"/>
  <c r="F1496" i="3"/>
  <c r="E1496" i="3"/>
  <c r="C1496" i="3"/>
  <c r="F1495" i="3"/>
  <c r="E1495" i="3"/>
  <c r="C1495" i="3"/>
  <c r="F1494" i="3"/>
  <c r="E1494" i="3"/>
  <c r="C1494" i="3"/>
  <c r="F1493" i="3"/>
  <c r="E1493" i="3"/>
  <c r="C1493" i="3"/>
  <c r="F1492" i="3"/>
  <c r="E1492" i="3"/>
  <c r="C1492" i="3"/>
  <c r="F1491" i="3"/>
  <c r="E1491" i="3"/>
  <c r="C1491" i="3"/>
  <c r="F1490" i="3"/>
  <c r="E1490" i="3"/>
  <c r="C1490" i="3"/>
  <c r="F1489" i="3"/>
  <c r="E1489" i="3"/>
  <c r="C1489" i="3"/>
  <c r="F1488" i="3"/>
  <c r="E1488" i="3"/>
  <c r="C1488" i="3"/>
  <c r="F1487" i="3"/>
  <c r="E1487" i="3"/>
  <c r="C1487" i="3"/>
  <c r="F1486" i="3"/>
  <c r="E1486" i="3"/>
  <c r="C1486" i="3"/>
  <c r="F1485" i="3"/>
  <c r="E1485" i="3"/>
  <c r="C1485" i="3"/>
  <c r="F1484" i="3"/>
  <c r="E1484" i="3"/>
  <c r="C1484" i="3"/>
  <c r="F1483" i="3"/>
  <c r="E1483" i="3"/>
  <c r="C1483" i="3"/>
  <c r="F1482" i="3"/>
  <c r="E1482" i="3"/>
  <c r="C1482" i="3"/>
  <c r="F1481" i="3"/>
  <c r="E1481" i="3"/>
  <c r="C1481" i="3"/>
  <c r="F1480" i="3"/>
  <c r="E1480" i="3"/>
  <c r="C1480" i="3"/>
  <c r="F1479" i="3"/>
  <c r="E1479" i="3"/>
  <c r="C1479" i="3"/>
  <c r="F1478" i="3"/>
  <c r="E1478" i="3"/>
  <c r="C1478" i="3"/>
  <c r="F1477" i="3"/>
  <c r="E1477" i="3"/>
  <c r="C1477" i="3"/>
  <c r="F1476" i="3"/>
  <c r="E1476" i="3"/>
  <c r="C1476" i="3"/>
  <c r="F1475" i="3"/>
  <c r="E1475" i="3"/>
  <c r="C1475" i="3"/>
  <c r="F1474" i="3"/>
  <c r="E1474" i="3"/>
  <c r="C1474" i="3"/>
  <c r="F1473" i="3"/>
  <c r="E1473" i="3"/>
  <c r="C1473" i="3"/>
  <c r="F1472" i="3"/>
  <c r="E1472" i="3"/>
  <c r="C1472" i="3"/>
  <c r="F1471" i="3"/>
  <c r="E1471" i="3"/>
  <c r="C1471" i="3"/>
  <c r="F1470" i="3"/>
  <c r="E1470" i="3"/>
  <c r="C1470" i="3"/>
  <c r="F1469" i="3"/>
  <c r="E1469" i="3"/>
  <c r="C1469" i="3"/>
  <c r="F1468" i="3"/>
  <c r="E1468" i="3"/>
  <c r="C1468" i="3"/>
  <c r="F1467" i="3"/>
  <c r="E1467" i="3"/>
  <c r="C1467" i="3"/>
  <c r="F1466" i="3"/>
  <c r="E1466" i="3"/>
  <c r="C1466" i="3"/>
  <c r="F1465" i="3"/>
  <c r="E1465" i="3"/>
  <c r="C1465" i="3"/>
  <c r="F1464" i="3"/>
  <c r="E1464" i="3"/>
  <c r="C1464" i="3"/>
  <c r="F1463" i="3"/>
  <c r="E1463" i="3"/>
  <c r="C1463" i="3"/>
  <c r="F1462" i="3"/>
  <c r="E1462" i="3"/>
  <c r="C1462" i="3"/>
  <c r="F1461" i="3"/>
  <c r="E1461" i="3"/>
  <c r="C1461" i="3"/>
  <c r="F1460" i="3"/>
  <c r="E1460" i="3"/>
  <c r="C1460" i="3"/>
  <c r="F1459" i="3"/>
  <c r="E1459" i="3"/>
  <c r="C1459" i="3"/>
  <c r="F1458" i="3"/>
  <c r="E1458" i="3"/>
  <c r="C1458" i="3"/>
  <c r="F1457" i="3"/>
  <c r="E1457" i="3"/>
  <c r="C1457" i="3"/>
  <c r="F1456" i="3"/>
  <c r="E1456" i="3"/>
  <c r="C1456" i="3"/>
  <c r="F1455" i="3"/>
  <c r="E1455" i="3"/>
  <c r="C1455" i="3"/>
  <c r="F1454" i="3"/>
  <c r="E1454" i="3"/>
  <c r="C1454" i="3"/>
  <c r="F1453" i="3"/>
  <c r="E1453" i="3"/>
  <c r="C1453" i="3"/>
  <c r="F1452" i="3"/>
  <c r="E1452" i="3"/>
  <c r="C1452" i="3"/>
  <c r="F1451" i="3"/>
  <c r="E1451" i="3"/>
  <c r="C1451" i="3"/>
  <c r="F1450" i="3"/>
  <c r="E1450" i="3"/>
  <c r="C1450" i="3"/>
  <c r="F1449" i="3"/>
  <c r="E1449" i="3"/>
  <c r="C1449" i="3"/>
  <c r="F1448" i="3"/>
  <c r="E1448" i="3"/>
  <c r="C1448" i="3"/>
  <c r="F1447" i="3"/>
  <c r="E1447" i="3"/>
  <c r="C1447" i="3"/>
  <c r="F1446" i="3"/>
  <c r="E1446" i="3"/>
  <c r="C1446" i="3"/>
  <c r="F1445" i="3"/>
  <c r="E1445" i="3"/>
  <c r="C1445" i="3"/>
  <c r="F1444" i="3"/>
  <c r="E1444" i="3"/>
  <c r="C1444" i="3"/>
  <c r="F1443" i="3"/>
  <c r="E1443" i="3"/>
  <c r="C1443" i="3"/>
  <c r="F1442" i="3"/>
  <c r="E1442" i="3"/>
  <c r="C1442" i="3"/>
  <c r="F1441" i="3"/>
  <c r="E1441" i="3"/>
  <c r="C1441" i="3"/>
  <c r="F1440" i="3"/>
  <c r="E1440" i="3"/>
  <c r="C1440" i="3"/>
  <c r="F1439" i="3"/>
  <c r="E1439" i="3"/>
  <c r="C1439" i="3"/>
  <c r="F1438" i="3"/>
  <c r="E1438" i="3"/>
  <c r="C1438" i="3"/>
  <c r="F1437" i="3"/>
  <c r="E1437" i="3"/>
  <c r="C1437" i="3"/>
  <c r="F1436" i="3"/>
  <c r="E1436" i="3"/>
  <c r="C1436" i="3"/>
  <c r="F1435" i="3"/>
  <c r="E1435" i="3"/>
  <c r="C1435" i="3"/>
  <c r="F1434" i="3"/>
  <c r="E1434" i="3"/>
  <c r="C1434" i="3"/>
  <c r="F1433" i="3"/>
  <c r="E1433" i="3"/>
  <c r="C1433" i="3"/>
  <c r="F1432" i="3"/>
  <c r="E1432" i="3"/>
  <c r="C1432" i="3"/>
  <c r="F1431" i="3"/>
  <c r="E1431" i="3"/>
  <c r="C1431" i="3"/>
  <c r="F1430" i="3"/>
  <c r="E1430" i="3"/>
  <c r="C1430" i="3"/>
  <c r="F1429" i="3"/>
  <c r="E1429" i="3"/>
  <c r="C1429" i="3"/>
  <c r="F1428" i="3"/>
  <c r="E1428" i="3"/>
  <c r="C1428" i="3"/>
  <c r="F1427" i="3"/>
  <c r="E1427" i="3"/>
  <c r="C1427" i="3"/>
  <c r="F1426" i="3"/>
  <c r="E1426" i="3"/>
  <c r="C1426" i="3"/>
  <c r="F1425" i="3"/>
  <c r="E1425" i="3"/>
  <c r="C1425" i="3"/>
  <c r="F1424" i="3"/>
  <c r="E1424" i="3"/>
  <c r="C1424" i="3"/>
  <c r="F1423" i="3"/>
  <c r="E1423" i="3"/>
  <c r="C1423" i="3"/>
  <c r="F1422" i="3"/>
  <c r="E1422" i="3"/>
  <c r="C1422" i="3"/>
  <c r="F1421" i="3"/>
  <c r="E1421" i="3"/>
  <c r="C1421" i="3"/>
  <c r="F1420" i="3"/>
  <c r="E1420" i="3"/>
  <c r="C1420" i="3"/>
  <c r="F1419" i="3"/>
  <c r="E1419" i="3"/>
  <c r="C1419" i="3"/>
  <c r="F1418" i="3"/>
  <c r="E1418" i="3"/>
  <c r="C1418" i="3"/>
  <c r="F1417" i="3"/>
  <c r="E1417" i="3"/>
  <c r="C1417" i="3"/>
  <c r="F1416" i="3"/>
  <c r="E1416" i="3"/>
  <c r="C1416" i="3"/>
  <c r="F1415" i="3"/>
  <c r="E1415" i="3"/>
  <c r="C1415" i="3"/>
  <c r="F1414" i="3"/>
  <c r="E1414" i="3"/>
  <c r="C1414" i="3"/>
  <c r="F1413" i="3"/>
  <c r="E1413" i="3"/>
  <c r="C1413" i="3"/>
  <c r="F1412" i="3"/>
  <c r="E1412" i="3"/>
  <c r="C1412" i="3"/>
  <c r="F1411" i="3"/>
  <c r="E1411" i="3"/>
  <c r="C1411" i="3"/>
  <c r="F1410" i="3"/>
  <c r="E1410" i="3"/>
  <c r="C1410" i="3"/>
  <c r="F1409" i="3"/>
  <c r="E1409" i="3"/>
  <c r="C1409" i="3"/>
  <c r="F1408" i="3"/>
  <c r="E1408" i="3"/>
  <c r="C1408" i="3"/>
  <c r="F1407" i="3"/>
  <c r="E1407" i="3"/>
  <c r="C1407" i="3"/>
  <c r="F1406" i="3"/>
  <c r="E1406" i="3"/>
  <c r="C1406" i="3"/>
  <c r="F1405" i="3"/>
  <c r="E1405" i="3"/>
  <c r="C1405" i="3"/>
  <c r="F1404" i="3"/>
  <c r="E1404" i="3"/>
  <c r="C1404" i="3"/>
  <c r="F1403" i="3"/>
  <c r="E1403" i="3"/>
  <c r="C1403" i="3"/>
  <c r="F1402" i="3"/>
  <c r="E1402" i="3"/>
  <c r="C1402" i="3"/>
  <c r="F1401" i="3"/>
  <c r="E1401" i="3"/>
  <c r="C1401" i="3"/>
  <c r="F1400" i="3"/>
  <c r="E1400" i="3"/>
  <c r="C1400" i="3"/>
  <c r="F1399" i="3"/>
  <c r="E1399" i="3"/>
  <c r="C1399" i="3"/>
  <c r="F1398" i="3"/>
  <c r="E1398" i="3"/>
  <c r="C1398" i="3"/>
  <c r="F1397" i="3"/>
  <c r="E1397" i="3"/>
  <c r="C1397" i="3"/>
  <c r="F1396" i="3"/>
  <c r="E1396" i="3"/>
  <c r="C1396" i="3"/>
  <c r="F1395" i="3"/>
  <c r="E1395" i="3"/>
  <c r="C1395" i="3"/>
  <c r="F1394" i="3"/>
  <c r="E1394" i="3"/>
  <c r="C1394" i="3"/>
  <c r="F1393" i="3"/>
  <c r="E1393" i="3"/>
  <c r="C1393" i="3"/>
  <c r="F1392" i="3"/>
  <c r="E1392" i="3"/>
  <c r="C1392" i="3"/>
  <c r="F1391" i="3"/>
  <c r="E1391" i="3"/>
  <c r="C1391" i="3"/>
  <c r="F1390" i="3"/>
  <c r="E1390" i="3"/>
  <c r="C1390" i="3"/>
  <c r="F1389" i="3"/>
  <c r="E1389" i="3"/>
  <c r="C1389" i="3"/>
  <c r="F1388" i="3"/>
  <c r="E1388" i="3"/>
  <c r="C1388" i="3"/>
  <c r="F1387" i="3"/>
  <c r="E1387" i="3"/>
  <c r="C1387" i="3"/>
  <c r="F1386" i="3"/>
  <c r="E1386" i="3"/>
  <c r="C1386" i="3"/>
  <c r="F1385" i="3"/>
  <c r="E1385" i="3"/>
  <c r="C1385" i="3"/>
  <c r="F1384" i="3"/>
  <c r="E1384" i="3"/>
  <c r="C1384" i="3"/>
  <c r="F1383" i="3"/>
  <c r="E1383" i="3"/>
  <c r="C1383" i="3"/>
  <c r="F1382" i="3"/>
  <c r="E1382" i="3"/>
  <c r="C1382" i="3"/>
  <c r="F1381" i="3"/>
  <c r="E1381" i="3"/>
  <c r="C1381" i="3"/>
  <c r="F1380" i="3"/>
  <c r="E1380" i="3"/>
  <c r="C1380" i="3"/>
  <c r="F1379" i="3"/>
  <c r="E1379" i="3"/>
  <c r="C1379" i="3"/>
  <c r="F1378" i="3"/>
  <c r="E1378" i="3"/>
  <c r="C1378" i="3"/>
  <c r="F1377" i="3"/>
  <c r="E1377" i="3"/>
  <c r="C1377" i="3"/>
  <c r="F1376" i="3"/>
  <c r="E1376" i="3"/>
  <c r="C1376" i="3"/>
  <c r="F1375" i="3"/>
  <c r="E1375" i="3"/>
  <c r="C1375" i="3"/>
  <c r="F1374" i="3"/>
  <c r="E1374" i="3"/>
  <c r="C1374" i="3"/>
  <c r="F1373" i="3"/>
  <c r="E1373" i="3"/>
  <c r="C1373" i="3"/>
  <c r="F1372" i="3"/>
  <c r="E1372" i="3"/>
  <c r="C1372" i="3"/>
  <c r="F1371" i="3"/>
  <c r="E1371" i="3"/>
  <c r="C1371" i="3"/>
  <c r="F1370" i="3"/>
  <c r="E1370" i="3"/>
  <c r="C1370" i="3"/>
  <c r="F1369" i="3"/>
  <c r="E1369" i="3"/>
  <c r="C1369" i="3"/>
  <c r="F1368" i="3"/>
  <c r="E1368" i="3"/>
  <c r="C1368" i="3"/>
  <c r="F1367" i="3"/>
  <c r="E1367" i="3"/>
  <c r="C1367" i="3"/>
  <c r="F1366" i="3"/>
  <c r="E1366" i="3"/>
  <c r="C1366" i="3"/>
  <c r="F1365" i="3"/>
  <c r="E1365" i="3"/>
  <c r="C1365" i="3"/>
  <c r="F1364" i="3"/>
  <c r="E1364" i="3"/>
  <c r="C1364" i="3"/>
  <c r="F1363" i="3"/>
  <c r="E1363" i="3"/>
  <c r="C1363" i="3"/>
  <c r="F1362" i="3"/>
  <c r="E1362" i="3"/>
  <c r="C1362" i="3"/>
  <c r="F1361" i="3"/>
  <c r="E1361" i="3"/>
  <c r="C1361" i="3"/>
  <c r="F1360" i="3"/>
  <c r="E1360" i="3"/>
  <c r="C1360" i="3"/>
  <c r="F1359" i="3"/>
  <c r="E1359" i="3"/>
  <c r="C1359" i="3"/>
  <c r="F1358" i="3"/>
  <c r="E1358" i="3"/>
  <c r="C1358" i="3"/>
  <c r="F1357" i="3"/>
  <c r="E1357" i="3"/>
  <c r="C1357" i="3"/>
  <c r="F1356" i="3"/>
  <c r="E1356" i="3"/>
  <c r="C1356" i="3"/>
  <c r="F1355" i="3"/>
  <c r="E1355" i="3"/>
  <c r="C1355" i="3"/>
  <c r="F1354" i="3"/>
  <c r="E1354" i="3"/>
  <c r="C1354" i="3"/>
  <c r="F1353" i="3"/>
  <c r="E1353" i="3"/>
  <c r="C1353" i="3"/>
  <c r="F1352" i="3"/>
  <c r="E1352" i="3"/>
  <c r="C1352" i="3"/>
  <c r="F1351" i="3"/>
  <c r="E1351" i="3"/>
  <c r="C1351" i="3"/>
  <c r="F1350" i="3"/>
  <c r="E1350" i="3"/>
  <c r="C1350" i="3"/>
  <c r="F1349" i="3"/>
  <c r="E1349" i="3"/>
  <c r="C1349" i="3"/>
  <c r="F1348" i="3"/>
  <c r="E1348" i="3"/>
  <c r="C1348" i="3"/>
  <c r="F1347" i="3"/>
  <c r="E1347" i="3"/>
  <c r="C1347" i="3"/>
  <c r="F1346" i="3"/>
  <c r="E1346" i="3"/>
  <c r="C1346" i="3"/>
  <c r="F1345" i="3"/>
  <c r="E1345" i="3"/>
  <c r="C1345" i="3"/>
  <c r="F1344" i="3"/>
  <c r="E1344" i="3"/>
  <c r="C1344" i="3"/>
  <c r="F1343" i="3"/>
  <c r="E1343" i="3"/>
  <c r="C1343" i="3"/>
  <c r="F1342" i="3"/>
  <c r="E1342" i="3"/>
  <c r="C1342" i="3"/>
  <c r="F1341" i="3"/>
  <c r="E1341" i="3"/>
  <c r="C1341" i="3"/>
  <c r="F1340" i="3"/>
  <c r="E1340" i="3"/>
  <c r="C1340" i="3"/>
  <c r="F1339" i="3"/>
  <c r="E1339" i="3"/>
  <c r="C1339" i="3"/>
  <c r="F1338" i="3"/>
  <c r="E1338" i="3"/>
  <c r="C1338" i="3"/>
  <c r="F1337" i="3"/>
  <c r="E1337" i="3"/>
  <c r="C1337" i="3"/>
  <c r="F1336" i="3"/>
  <c r="E1336" i="3"/>
  <c r="C1336" i="3"/>
  <c r="F1335" i="3"/>
  <c r="E1335" i="3"/>
  <c r="C1335" i="3"/>
  <c r="F1334" i="3"/>
  <c r="E1334" i="3"/>
  <c r="C1334" i="3"/>
  <c r="F1333" i="3"/>
  <c r="E1333" i="3"/>
  <c r="C1333" i="3"/>
  <c r="F1332" i="3"/>
  <c r="E1332" i="3"/>
  <c r="C1332" i="3"/>
  <c r="F1331" i="3"/>
  <c r="E1331" i="3"/>
  <c r="C1331" i="3"/>
  <c r="F1330" i="3"/>
  <c r="E1330" i="3"/>
  <c r="C1330" i="3"/>
  <c r="F1329" i="3"/>
  <c r="E1329" i="3"/>
  <c r="C1329" i="3"/>
  <c r="F1328" i="3"/>
  <c r="E1328" i="3"/>
  <c r="C1328" i="3"/>
  <c r="F1327" i="3"/>
  <c r="E1327" i="3"/>
  <c r="C1327" i="3"/>
  <c r="F1326" i="3"/>
  <c r="E1326" i="3"/>
  <c r="C1326" i="3"/>
  <c r="F1325" i="3"/>
  <c r="E1325" i="3"/>
  <c r="C1325" i="3"/>
  <c r="F1324" i="3"/>
  <c r="E1324" i="3"/>
  <c r="C1324" i="3"/>
  <c r="F1323" i="3"/>
  <c r="E1323" i="3"/>
  <c r="C1323" i="3"/>
  <c r="F1322" i="3"/>
  <c r="E1322" i="3"/>
  <c r="C1322" i="3"/>
  <c r="F1321" i="3"/>
  <c r="E1321" i="3"/>
  <c r="C1321" i="3"/>
  <c r="F1320" i="3"/>
  <c r="E1320" i="3"/>
  <c r="C1320" i="3"/>
  <c r="F1319" i="3"/>
  <c r="E1319" i="3"/>
  <c r="C1319" i="3"/>
  <c r="F1318" i="3"/>
  <c r="E1318" i="3"/>
  <c r="C1318" i="3"/>
  <c r="F1317" i="3"/>
  <c r="E1317" i="3"/>
  <c r="C1317" i="3"/>
  <c r="F1316" i="3"/>
  <c r="E1316" i="3"/>
  <c r="C1316" i="3"/>
  <c r="F1315" i="3"/>
  <c r="E1315" i="3"/>
  <c r="C1315" i="3"/>
  <c r="F1314" i="3"/>
  <c r="E1314" i="3"/>
  <c r="C1314" i="3"/>
  <c r="F1313" i="3"/>
  <c r="E1313" i="3"/>
  <c r="C1313" i="3"/>
  <c r="F1312" i="3"/>
  <c r="E1312" i="3"/>
  <c r="C1312" i="3"/>
  <c r="F1311" i="3"/>
  <c r="E1311" i="3"/>
  <c r="C1311" i="3"/>
  <c r="F1310" i="3"/>
  <c r="E1310" i="3"/>
  <c r="C1310" i="3"/>
  <c r="F1309" i="3"/>
  <c r="E1309" i="3"/>
  <c r="C1309" i="3"/>
  <c r="F1308" i="3"/>
  <c r="E1308" i="3"/>
  <c r="C1308" i="3"/>
  <c r="F1307" i="3"/>
  <c r="E1307" i="3"/>
  <c r="C1307" i="3"/>
  <c r="F1306" i="3"/>
  <c r="E1306" i="3"/>
  <c r="C1306" i="3"/>
  <c r="F1305" i="3"/>
  <c r="E1305" i="3"/>
  <c r="C1305" i="3"/>
  <c r="F1304" i="3"/>
  <c r="E1304" i="3"/>
  <c r="C1304" i="3"/>
  <c r="F1303" i="3"/>
  <c r="E1303" i="3"/>
  <c r="C1303" i="3"/>
  <c r="F1302" i="3"/>
  <c r="E1302" i="3"/>
  <c r="C1302" i="3"/>
  <c r="F1301" i="3"/>
  <c r="E1301" i="3"/>
  <c r="C1301" i="3"/>
  <c r="F1300" i="3"/>
  <c r="E1300" i="3"/>
  <c r="C1300" i="3"/>
  <c r="F1299" i="3"/>
  <c r="E1299" i="3"/>
  <c r="C1299" i="3"/>
  <c r="F1298" i="3"/>
  <c r="E1298" i="3"/>
  <c r="C1298" i="3"/>
  <c r="F1297" i="3"/>
  <c r="E1297" i="3"/>
  <c r="C1297" i="3"/>
  <c r="F1296" i="3"/>
  <c r="E1296" i="3"/>
  <c r="C1296" i="3"/>
  <c r="F1295" i="3"/>
  <c r="E1295" i="3"/>
  <c r="C1295" i="3"/>
  <c r="F1294" i="3"/>
  <c r="E1294" i="3"/>
  <c r="C1294" i="3"/>
  <c r="F1293" i="3"/>
  <c r="E1293" i="3"/>
  <c r="C1293" i="3"/>
  <c r="F1292" i="3"/>
  <c r="E1292" i="3"/>
  <c r="C1292" i="3"/>
  <c r="F1291" i="3"/>
  <c r="E1291" i="3"/>
  <c r="C1291" i="3"/>
  <c r="F1290" i="3"/>
  <c r="E1290" i="3"/>
  <c r="C1290" i="3"/>
  <c r="F1289" i="3"/>
  <c r="E1289" i="3"/>
  <c r="C1289" i="3"/>
  <c r="F1288" i="3"/>
  <c r="E1288" i="3"/>
  <c r="C1288" i="3"/>
  <c r="F1287" i="3"/>
  <c r="E1287" i="3"/>
  <c r="C1287" i="3"/>
  <c r="F1286" i="3"/>
  <c r="E1286" i="3"/>
  <c r="C1286" i="3"/>
  <c r="F1285" i="3"/>
  <c r="E1285" i="3"/>
  <c r="C1285" i="3"/>
  <c r="F1284" i="3"/>
  <c r="E1284" i="3"/>
  <c r="C1284" i="3"/>
  <c r="F1283" i="3"/>
  <c r="E1283" i="3"/>
  <c r="C1283" i="3"/>
  <c r="F1282" i="3"/>
  <c r="E1282" i="3"/>
  <c r="C1282" i="3"/>
  <c r="F1281" i="3"/>
  <c r="E1281" i="3"/>
  <c r="C1281" i="3"/>
  <c r="F1280" i="3"/>
  <c r="E1280" i="3"/>
  <c r="C1280" i="3"/>
  <c r="F1279" i="3"/>
  <c r="E1279" i="3"/>
  <c r="C1279" i="3"/>
  <c r="F1278" i="3"/>
  <c r="E1278" i="3"/>
  <c r="C1278" i="3"/>
  <c r="F1277" i="3"/>
  <c r="E1277" i="3"/>
  <c r="C1277" i="3"/>
  <c r="F1276" i="3"/>
  <c r="E1276" i="3"/>
  <c r="C1276" i="3"/>
  <c r="F1275" i="3"/>
  <c r="E1275" i="3"/>
  <c r="C1275" i="3"/>
  <c r="F1274" i="3"/>
  <c r="E1274" i="3"/>
  <c r="C1274" i="3"/>
  <c r="F1273" i="3"/>
  <c r="E1273" i="3"/>
  <c r="C1273" i="3"/>
  <c r="F1272" i="3"/>
  <c r="E1272" i="3"/>
  <c r="C1272" i="3"/>
  <c r="F1271" i="3"/>
  <c r="E1271" i="3"/>
  <c r="C1271" i="3"/>
  <c r="F1270" i="3"/>
  <c r="E1270" i="3"/>
  <c r="C1270" i="3"/>
  <c r="F1269" i="3"/>
  <c r="E1269" i="3"/>
  <c r="C1269" i="3"/>
  <c r="F1268" i="3"/>
  <c r="E1268" i="3"/>
  <c r="C1268" i="3"/>
  <c r="F1267" i="3"/>
  <c r="E1267" i="3"/>
  <c r="C1267" i="3"/>
  <c r="F1266" i="3"/>
  <c r="E1266" i="3"/>
  <c r="C1266" i="3"/>
  <c r="F1265" i="3"/>
  <c r="E1265" i="3"/>
  <c r="C1265" i="3"/>
  <c r="F1264" i="3"/>
  <c r="E1264" i="3"/>
  <c r="C1264" i="3"/>
  <c r="F1263" i="3"/>
  <c r="E1263" i="3"/>
  <c r="C1263" i="3"/>
  <c r="F1262" i="3"/>
  <c r="E1262" i="3"/>
  <c r="C1262" i="3"/>
  <c r="F1261" i="3"/>
  <c r="E1261" i="3"/>
  <c r="C1261" i="3"/>
  <c r="F1260" i="3"/>
  <c r="E1260" i="3"/>
  <c r="C1260" i="3"/>
  <c r="F1259" i="3"/>
  <c r="E1259" i="3"/>
  <c r="C1259" i="3"/>
  <c r="F1258" i="3"/>
  <c r="E1258" i="3"/>
  <c r="C1258" i="3"/>
  <c r="F1257" i="3"/>
  <c r="E1257" i="3"/>
  <c r="C1257" i="3"/>
  <c r="F1256" i="3"/>
  <c r="E1256" i="3"/>
  <c r="C1256" i="3"/>
  <c r="F1255" i="3"/>
  <c r="E1255" i="3"/>
  <c r="C1255" i="3"/>
  <c r="F1254" i="3"/>
  <c r="E1254" i="3"/>
  <c r="C1254" i="3"/>
  <c r="F1253" i="3"/>
  <c r="E1253" i="3"/>
  <c r="C1253" i="3"/>
  <c r="F1252" i="3"/>
  <c r="E1252" i="3"/>
  <c r="C1252" i="3"/>
  <c r="F1251" i="3"/>
  <c r="E1251" i="3"/>
  <c r="C1251" i="3"/>
  <c r="F1250" i="3"/>
  <c r="E1250" i="3"/>
  <c r="C1250" i="3"/>
  <c r="F1249" i="3"/>
  <c r="E1249" i="3"/>
  <c r="C1249" i="3"/>
  <c r="F1248" i="3"/>
  <c r="E1248" i="3"/>
  <c r="C1248" i="3"/>
  <c r="F1247" i="3"/>
  <c r="E1247" i="3"/>
  <c r="C1247" i="3"/>
  <c r="F1246" i="3"/>
  <c r="E1246" i="3"/>
  <c r="C1246" i="3"/>
  <c r="F1245" i="3"/>
  <c r="E1245" i="3"/>
  <c r="C1245" i="3"/>
  <c r="F1244" i="3"/>
  <c r="E1244" i="3"/>
  <c r="C1244" i="3"/>
  <c r="F1243" i="3"/>
  <c r="E1243" i="3"/>
  <c r="C1243" i="3"/>
  <c r="F1242" i="3"/>
  <c r="E1242" i="3"/>
  <c r="C1242" i="3"/>
  <c r="F1241" i="3"/>
  <c r="E1241" i="3"/>
  <c r="C1241" i="3"/>
  <c r="F1240" i="3"/>
  <c r="E1240" i="3"/>
  <c r="C1240" i="3"/>
  <c r="F1239" i="3"/>
  <c r="E1239" i="3"/>
  <c r="C1239" i="3"/>
  <c r="F1238" i="3"/>
  <c r="E1238" i="3"/>
  <c r="C1238" i="3"/>
  <c r="F1237" i="3"/>
  <c r="E1237" i="3"/>
  <c r="C1237" i="3"/>
  <c r="F1236" i="3"/>
  <c r="E1236" i="3"/>
  <c r="C1236" i="3"/>
  <c r="F1235" i="3"/>
  <c r="E1235" i="3"/>
  <c r="C1235" i="3"/>
  <c r="F1234" i="3"/>
  <c r="E1234" i="3"/>
  <c r="C1234" i="3"/>
  <c r="F1233" i="3"/>
  <c r="E1233" i="3"/>
  <c r="C1233" i="3"/>
  <c r="F1232" i="3"/>
  <c r="E1232" i="3"/>
  <c r="C1232" i="3"/>
  <c r="F1231" i="3"/>
  <c r="E1231" i="3"/>
  <c r="C1231" i="3"/>
  <c r="F1230" i="3"/>
  <c r="E1230" i="3"/>
  <c r="C1230" i="3"/>
  <c r="F1229" i="3"/>
  <c r="E1229" i="3"/>
  <c r="C1229" i="3"/>
  <c r="F1228" i="3"/>
  <c r="E1228" i="3"/>
  <c r="C1228" i="3"/>
  <c r="F1227" i="3"/>
  <c r="E1227" i="3"/>
  <c r="C1227" i="3"/>
  <c r="F1226" i="3"/>
  <c r="E1226" i="3"/>
  <c r="C1226" i="3"/>
  <c r="F1225" i="3"/>
  <c r="E1225" i="3"/>
  <c r="C1225" i="3"/>
  <c r="F1224" i="3"/>
  <c r="E1224" i="3"/>
  <c r="C1224" i="3"/>
  <c r="F1223" i="3"/>
  <c r="E1223" i="3"/>
  <c r="C1223" i="3"/>
  <c r="F1222" i="3"/>
  <c r="E1222" i="3"/>
  <c r="C1222" i="3"/>
  <c r="F1221" i="3"/>
  <c r="E1221" i="3"/>
  <c r="C1221" i="3"/>
  <c r="F1220" i="3"/>
  <c r="E1220" i="3"/>
  <c r="C1220" i="3"/>
  <c r="F1219" i="3"/>
  <c r="E1219" i="3"/>
  <c r="C1219" i="3"/>
  <c r="F1218" i="3"/>
  <c r="E1218" i="3"/>
  <c r="C1218" i="3"/>
  <c r="F1217" i="3"/>
  <c r="E1217" i="3"/>
  <c r="C1217" i="3"/>
  <c r="F1216" i="3"/>
  <c r="E1216" i="3"/>
  <c r="C1216" i="3"/>
  <c r="F1215" i="3"/>
  <c r="E1215" i="3"/>
  <c r="C1215" i="3"/>
  <c r="F1214" i="3"/>
  <c r="E1214" i="3"/>
  <c r="C1214" i="3"/>
  <c r="F1213" i="3"/>
  <c r="E1213" i="3"/>
  <c r="C1213" i="3"/>
  <c r="F1212" i="3"/>
  <c r="E1212" i="3"/>
  <c r="C1212" i="3"/>
  <c r="F1211" i="3"/>
  <c r="E1211" i="3"/>
  <c r="C1211" i="3"/>
  <c r="F1210" i="3"/>
  <c r="E1210" i="3"/>
  <c r="C1210" i="3"/>
  <c r="F1209" i="3"/>
  <c r="E1209" i="3"/>
  <c r="C1209" i="3"/>
  <c r="F1208" i="3"/>
  <c r="E1208" i="3"/>
  <c r="C1208" i="3"/>
  <c r="F1207" i="3"/>
  <c r="E1207" i="3"/>
  <c r="C1207" i="3"/>
  <c r="F1206" i="3"/>
  <c r="E1206" i="3"/>
  <c r="C1206" i="3"/>
  <c r="F1205" i="3"/>
  <c r="E1205" i="3"/>
  <c r="C1205" i="3"/>
  <c r="F1204" i="3"/>
  <c r="E1204" i="3"/>
  <c r="C1204" i="3"/>
  <c r="F1203" i="3"/>
  <c r="E1203" i="3"/>
  <c r="C1203" i="3"/>
  <c r="F1202" i="3"/>
  <c r="E1202" i="3"/>
  <c r="C1202" i="3"/>
  <c r="F1201" i="3"/>
  <c r="E1201" i="3"/>
  <c r="C1201" i="3"/>
  <c r="F1200" i="3"/>
  <c r="E1200" i="3"/>
  <c r="C1200" i="3"/>
  <c r="F1199" i="3"/>
  <c r="E1199" i="3"/>
  <c r="C1199" i="3"/>
  <c r="F1198" i="3"/>
  <c r="E1198" i="3"/>
  <c r="C1198" i="3"/>
  <c r="F1197" i="3"/>
  <c r="E1197" i="3"/>
  <c r="C1197" i="3"/>
  <c r="F1196" i="3"/>
  <c r="E1196" i="3"/>
  <c r="C1196" i="3"/>
  <c r="F1195" i="3"/>
  <c r="E1195" i="3"/>
  <c r="C1195" i="3"/>
  <c r="F1194" i="3"/>
  <c r="E1194" i="3"/>
  <c r="C1194" i="3"/>
  <c r="F1193" i="3"/>
  <c r="E1193" i="3"/>
  <c r="C1193" i="3"/>
  <c r="F1192" i="3"/>
  <c r="E1192" i="3"/>
  <c r="C1192" i="3"/>
  <c r="F1191" i="3"/>
  <c r="E1191" i="3"/>
  <c r="C1191" i="3"/>
  <c r="F1190" i="3"/>
  <c r="E1190" i="3"/>
  <c r="C1190" i="3"/>
  <c r="F1189" i="3"/>
  <c r="E1189" i="3"/>
  <c r="C1189" i="3"/>
  <c r="F1188" i="3"/>
  <c r="E1188" i="3"/>
  <c r="C1188" i="3"/>
  <c r="F1187" i="3"/>
  <c r="E1187" i="3"/>
  <c r="C1187" i="3"/>
  <c r="F1186" i="3"/>
  <c r="E1186" i="3"/>
  <c r="C1186" i="3"/>
  <c r="F1185" i="3"/>
  <c r="E1185" i="3"/>
  <c r="C1185" i="3"/>
  <c r="F1184" i="3"/>
  <c r="E1184" i="3"/>
  <c r="C1184" i="3"/>
  <c r="F1183" i="3"/>
  <c r="E1183" i="3"/>
  <c r="C1183" i="3"/>
  <c r="F1182" i="3"/>
  <c r="E1182" i="3"/>
  <c r="C1182" i="3"/>
  <c r="F1181" i="3"/>
  <c r="E1181" i="3"/>
  <c r="C1181" i="3"/>
  <c r="F1180" i="3"/>
  <c r="E1180" i="3"/>
  <c r="C1180" i="3"/>
  <c r="F1179" i="3"/>
  <c r="E1179" i="3"/>
  <c r="C1179" i="3"/>
  <c r="F1178" i="3"/>
  <c r="E1178" i="3"/>
  <c r="C1178" i="3"/>
  <c r="F1177" i="3"/>
  <c r="E1177" i="3"/>
  <c r="C1177" i="3"/>
  <c r="F1176" i="3"/>
  <c r="E1176" i="3"/>
  <c r="C1176" i="3"/>
  <c r="F1175" i="3"/>
  <c r="E1175" i="3"/>
  <c r="C1175" i="3"/>
  <c r="F1174" i="3"/>
  <c r="E1174" i="3"/>
  <c r="C1174" i="3"/>
  <c r="F1173" i="3"/>
  <c r="E1173" i="3"/>
  <c r="C1173" i="3"/>
  <c r="F1172" i="3"/>
  <c r="E1172" i="3"/>
  <c r="C1172" i="3"/>
  <c r="F1171" i="3"/>
  <c r="E1171" i="3"/>
  <c r="C1171" i="3"/>
  <c r="F1170" i="3"/>
  <c r="E1170" i="3"/>
  <c r="C1170" i="3"/>
  <c r="F1169" i="3"/>
  <c r="E1169" i="3"/>
  <c r="C1169" i="3"/>
  <c r="F1168" i="3"/>
  <c r="E1168" i="3"/>
  <c r="C1168" i="3"/>
  <c r="F1167" i="3"/>
  <c r="E1167" i="3"/>
  <c r="C1167" i="3"/>
  <c r="F1166" i="3"/>
  <c r="E1166" i="3"/>
  <c r="C1166" i="3"/>
  <c r="F1165" i="3"/>
  <c r="E1165" i="3"/>
  <c r="C1165" i="3"/>
  <c r="F1164" i="3"/>
  <c r="E1164" i="3"/>
  <c r="C1164" i="3"/>
  <c r="F1163" i="3"/>
  <c r="E1163" i="3"/>
  <c r="C1163" i="3"/>
  <c r="F1162" i="3"/>
  <c r="E1162" i="3"/>
  <c r="C1162" i="3"/>
  <c r="F1161" i="3"/>
  <c r="E1161" i="3"/>
  <c r="C1161" i="3"/>
  <c r="F1160" i="3"/>
  <c r="E1160" i="3"/>
  <c r="C1160" i="3"/>
  <c r="F1159" i="3"/>
  <c r="E1159" i="3"/>
  <c r="C1159" i="3"/>
  <c r="F1158" i="3"/>
  <c r="E1158" i="3"/>
  <c r="C1158" i="3"/>
  <c r="F1157" i="3"/>
  <c r="E1157" i="3"/>
  <c r="C1157" i="3"/>
  <c r="F1156" i="3"/>
  <c r="E1156" i="3"/>
  <c r="C1156" i="3"/>
  <c r="F1155" i="3"/>
  <c r="E1155" i="3"/>
  <c r="C1155" i="3"/>
  <c r="F1154" i="3"/>
  <c r="E1154" i="3"/>
  <c r="C1154" i="3"/>
  <c r="F1153" i="3"/>
  <c r="E1153" i="3"/>
  <c r="C1153" i="3"/>
  <c r="F1152" i="3"/>
  <c r="E1152" i="3"/>
  <c r="C1152" i="3"/>
  <c r="F1151" i="3"/>
  <c r="E1151" i="3"/>
  <c r="C1151" i="3"/>
  <c r="F1150" i="3"/>
  <c r="E1150" i="3"/>
  <c r="C1150" i="3"/>
  <c r="F1149" i="3"/>
  <c r="E1149" i="3"/>
  <c r="C1149" i="3"/>
  <c r="F1148" i="3"/>
  <c r="E1148" i="3"/>
  <c r="C1148" i="3"/>
  <c r="F1147" i="3"/>
  <c r="E1147" i="3"/>
  <c r="C1147" i="3"/>
  <c r="F1146" i="3"/>
  <c r="E1146" i="3"/>
  <c r="C1146" i="3"/>
  <c r="F1145" i="3"/>
  <c r="E1145" i="3"/>
  <c r="C1145" i="3"/>
  <c r="F1144" i="3"/>
  <c r="E1144" i="3"/>
  <c r="C1144" i="3"/>
  <c r="F1143" i="3"/>
  <c r="E1143" i="3"/>
  <c r="C1143" i="3"/>
  <c r="F1142" i="3"/>
  <c r="E1142" i="3"/>
  <c r="C1142" i="3"/>
  <c r="F1141" i="3"/>
  <c r="E1141" i="3"/>
  <c r="C1141" i="3"/>
  <c r="F1140" i="3"/>
  <c r="E1140" i="3"/>
  <c r="C1140" i="3"/>
  <c r="F1139" i="3"/>
  <c r="E1139" i="3"/>
  <c r="C1139" i="3"/>
  <c r="F1138" i="3"/>
  <c r="E1138" i="3"/>
  <c r="C1138" i="3"/>
  <c r="F1137" i="3"/>
  <c r="E1137" i="3"/>
  <c r="C1137" i="3"/>
  <c r="F1136" i="3"/>
  <c r="E1136" i="3"/>
  <c r="C1136" i="3"/>
  <c r="F1135" i="3"/>
  <c r="E1135" i="3"/>
  <c r="C1135" i="3"/>
  <c r="F1134" i="3"/>
  <c r="E1134" i="3"/>
  <c r="C1134" i="3"/>
  <c r="F1133" i="3"/>
  <c r="E1133" i="3"/>
  <c r="C1133" i="3"/>
  <c r="F1132" i="3"/>
  <c r="E1132" i="3"/>
  <c r="C1132" i="3"/>
  <c r="F1131" i="3"/>
  <c r="E1131" i="3"/>
  <c r="C1131" i="3"/>
  <c r="F1130" i="3"/>
  <c r="E1130" i="3"/>
  <c r="C1130" i="3"/>
  <c r="F1129" i="3"/>
  <c r="E1129" i="3"/>
  <c r="C1129" i="3"/>
  <c r="F1128" i="3"/>
  <c r="E1128" i="3"/>
  <c r="C1128" i="3"/>
  <c r="F1127" i="3"/>
  <c r="E1127" i="3"/>
  <c r="C1127" i="3"/>
  <c r="F1126" i="3"/>
  <c r="E1126" i="3"/>
  <c r="C1126" i="3"/>
  <c r="F1125" i="3"/>
  <c r="E1125" i="3"/>
  <c r="C1125" i="3"/>
  <c r="F1124" i="3"/>
  <c r="E1124" i="3"/>
  <c r="C1124" i="3"/>
  <c r="F1123" i="3"/>
  <c r="E1123" i="3"/>
  <c r="C1123" i="3"/>
  <c r="F1122" i="3"/>
  <c r="E1122" i="3"/>
  <c r="C1122" i="3"/>
  <c r="F1121" i="3"/>
  <c r="E1121" i="3"/>
  <c r="C1121" i="3"/>
  <c r="F1120" i="3"/>
  <c r="E1120" i="3"/>
  <c r="C1120" i="3"/>
  <c r="F1119" i="3"/>
  <c r="E1119" i="3"/>
  <c r="C1119" i="3"/>
  <c r="F1118" i="3"/>
  <c r="E1118" i="3"/>
  <c r="C1118" i="3"/>
  <c r="F1117" i="3"/>
  <c r="E1117" i="3"/>
  <c r="C1117" i="3"/>
  <c r="F1116" i="3"/>
  <c r="E1116" i="3"/>
  <c r="C1116" i="3"/>
  <c r="F1115" i="3"/>
  <c r="E1115" i="3"/>
  <c r="C1115" i="3"/>
  <c r="F1114" i="3"/>
  <c r="E1114" i="3"/>
  <c r="C1114" i="3"/>
  <c r="F1113" i="3"/>
  <c r="E1113" i="3"/>
  <c r="C1113" i="3"/>
  <c r="F1112" i="3"/>
  <c r="E1112" i="3"/>
  <c r="C1112" i="3"/>
  <c r="F1111" i="3"/>
  <c r="E1111" i="3"/>
  <c r="C1111" i="3"/>
  <c r="F1110" i="3"/>
  <c r="E1110" i="3"/>
  <c r="C1110" i="3"/>
  <c r="F1109" i="3"/>
  <c r="E1109" i="3"/>
  <c r="C1109" i="3"/>
  <c r="F1108" i="3"/>
  <c r="E1108" i="3"/>
  <c r="C1108" i="3"/>
  <c r="F1107" i="3"/>
  <c r="E1107" i="3"/>
  <c r="C1107" i="3"/>
  <c r="F1106" i="3"/>
  <c r="E1106" i="3"/>
  <c r="C1106" i="3"/>
  <c r="F1105" i="3"/>
  <c r="E1105" i="3"/>
  <c r="C1105" i="3"/>
  <c r="F1104" i="3"/>
  <c r="E1104" i="3"/>
  <c r="C1104" i="3"/>
  <c r="F1103" i="3"/>
  <c r="E1103" i="3"/>
  <c r="C1103" i="3"/>
  <c r="F1102" i="3"/>
  <c r="E1102" i="3"/>
  <c r="C1102" i="3"/>
  <c r="F1101" i="3"/>
  <c r="E1101" i="3"/>
  <c r="C1101" i="3"/>
  <c r="F1100" i="3"/>
  <c r="E1100" i="3"/>
  <c r="C1100" i="3"/>
  <c r="F1099" i="3"/>
  <c r="E1099" i="3"/>
  <c r="C1099" i="3"/>
  <c r="F1098" i="3"/>
  <c r="E1098" i="3"/>
  <c r="C1098" i="3"/>
  <c r="F1097" i="3"/>
  <c r="E1097" i="3"/>
  <c r="C1097" i="3"/>
  <c r="F1096" i="3"/>
  <c r="E1096" i="3"/>
  <c r="C1096" i="3"/>
  <c r="F1095" i="3"/>
  <c r="E1095" i="3"/>
  <c r="C1095" i="3"/>
  <c r="F1094" i="3"/>
  <c r="E1094" i="3"/>
  <c r="C1094" i="3"/>
  <c r="F1093" i="3"/>
  <c r="E1093" i="3"/>
  <c r="C1093" i="3"/>
  <c r="F1092" i="3"/>
  <c r="E1092" i="3"/>
  <c r="C1092" i="3"/>
  <c r="F1091" i="3"/>
  <c r="E1091" i="3"/>
  <c r="C1091" i="3"/>
  <c r="F1090" i="3"/>
  <c r="E1090" i="3"/>
  <c r="C1090" i="3"/>
  <c r="F1089" i="3"/>
  <c r="E1089" i="3"/>
  <c r="C1089" i="3"/>
  <c r="F1088" i="3"/>
  <c r="E1088" i="3"/>
  <c r="C1088" i="3"/>
  <c r="F1087" i="3"/>
  <c r="E1087" i="3"/>
  <c r="C1087" i="3"/>
  <c r="F1086" i="3"/>
  <c r="E1086" i="3"/>
  <c r="C1086" i="3"/>
  <c r="F1085" i="3"/>
  <c r="E1085" i="3"/>
  <c r="C1085" i="3"/>
  <c r="F1084" i="3"/>
  <c r="E1084" i="3"/>
  <c r="C1084" i="3"/>
  <c r="F1083" i="3"/>
  <c r="E1083" i="3"/>
  <c r="C1083" i="3"/>
  <c r="F1082" i="3"/>
  <c r="E1082" i="3"/>
  <c r="C1082" i="3"/>
  <c r="F1081" i="3"/>
  <c r="E1081" i="3"/>
  <c r="C1081" i="3"/>
  <c r="F1080" i="3"/>
  <c r="E1080" i="3"/>
  <c r="C1080" i="3"/>
  <c r="F1079" i="3"/>
  <c r="E1079" i="3"/>
  <c r="C1079" i="3"/>
  <c r="F1078" i="3"/>
  <c r="E1078" i="3"/>
  <c r="C1078" i="3"/>
  <c r="F1077" i="3"/>
  <c r="E1077" i="3"/>
  <c r="C1077" i="3"/>
  <c r="F1076" i="3"/>
  <c r="E1076" i="3"/>
  <c r="C1076" i="3"/>
  <c r="F1075" i="3"/>
  <c r="E1075" i="3"/>
  <c r="C1075" i="3"/>
  <c r="F1074" i="3"/>
  <c r="E1074" i="3"/>
  <c r="C1074" i="3"/>
  <c r="F1073" i="3"/>
  <c r="E1073" i="3"/>
  <c r="C1073" i="3"/>
  <c r="F1072" i="3"/>
  <c r="E1072" i="3"/>
  <c r="C1072" i="3"/>
  <c r="F1071" i="3"/>
  <c r="E1071" i="3"/>
  <c r="C1071" i="3"/>
  <c r="F1070" i="3"/>
  <c r="E1070" i="3"/>
  <c r="C1070" i="3"/>
  <c r="F1069" i="3"/>
  <c r="E1069" i="3"/>
  <c r="C1069" i="3"/>
  <c r="F1068" i="3"/>
  <c r="E1068" i="3"/>
  <c r="C1068" i="3"/>
  <c r="F1067" i="3"/>
  <c r="E1067" i="3"/>
  <c r="C1067" i="3"/>
  <c r="F1066" i="3"/>
  <c r="E1066" i="3"/>
  <c r="C1066" i="3"/>
  <c r="F1065" i="3"/>
  <c r="E1065" i="3"/>
  <c r="C1065" i="3"/>
  <c r="F1064" i="3"/>
  <c r="E1064" i="3"/>
  <c r="C1064" i="3"/>
  <c r="F1063" i="3"/>
  <c r="E1063" i="3"/>
  <c r="C1063" i="3"/>
  <c r="F1062" i="3"/>
  <c r="E1062" i="3"/>
  <c r="C1062" i="3"/>
  <c r="F1061" i="3"/>
  <c r="E1061" i="3"/>
  <c r="C1061" i="3"/>
  <c r="F1060" i="3"/>
  <c r="E1060" i="3"/>
  <c r="C1060" i="3"/>
  <c r="F1059" i="3"/>
  <c r="E1059" i="3"/>
  <c r="C1059" i="3"/>
  <c r="F1058" i="3"/>
  <c r="E1058" i="3"/>
  <c r="C1058" i="3"/>
  <c r="F1057" i="3"/>
  <c r="E1057" i="3"/>
  <c r="C1057" i="3"/>
  <c r="F1056" i="3"/>
  <c r="E1056" i="3"/>
  <c r="C1056" i="3"/>
  <c r="F1055" i="3"/>
  <c r="E1055" i="3"/>
  <c r="C1055" i="3"/>
  <c r="F1054" i="3"/>
  <c r="E1054" i="3"/>
  <c r="C1054" i="3"/>
  <c r="F1053" i="3"/>
  <c r="E1053" i="3"/>
  <c r="C1053" i="3"/>
  <c r="F1052" i="3"/>
  <c r="E1052" i="3"/>
  <c r="C1052" i="3"/>
  <c r="F1051" i="3"/>
  <c r="E1051" i="3"/>
  <c r="C1051" i="3"/>
  <c r="F1050" i="3"/>
  <c r="E1050" i="3"/>
  <c r="C1050" i="3"/>
  <c r="F1049" i="3"/>
  <c r="E1049" i="3"/>
  <c r="C1049" i="3"/>
  <c r="F1048" i="3"/>
  <c r="E1048" i="3"/>
  <c r="C1048" i="3"/>
  <c r="F1047" i="3"/>
  <c r="E1047" i="3"/>
  <c r="C1047" i="3"/>
  <c r="F1046" i="3"/>
  <c r="E1046" i="3"/>
  <c r="C1046" i="3"/>
  <c r="F1045" i="3"/>
  <c r="E1045" i="3"/>
  <c r="C1045" i="3"/>
  <c r="F1044" i="3"/>
  <c r="E1044" i="3"/>
  <c r="C1044" i="3"/>
  <c r="F1043" i="3"/>
  <c r="E1043" i="3"/>
  <c r="C1043" i="3"/>
  <c r="F1042" i="3"/>
  <c r="E1042" i="3"/>
  <c r="C1042" i="3"/>
  <c r="F1041" i="3"/>
  <c r="E1041" i="3"/>
  <c r="C1041" i="3"/>
  <c r="F1040" i="3"/>
  <c r="E1040" i="3"/>
  <c r="C1040" i="3"/>
  <c r="F1039" i="3"/>
  <c r="E1039" i="3"/>
  <c r="C1039" i="3"/>
  <c r="F1038" i="3"/>
  <c r="E1038" i="3"/>
  <c r="C1038" i="3"/>
  <c r="F1037" i="3"/>
  <c r="E1037" i="3"/>
  <c r="C1037" i="3"/>
  <c r="F1036" i="3"/>
  <c r="E1036" i="3"/>
  <c r="C1036" i="3"/>
  <c r="F1035" i="3"/>
  <c r="E1035" i="3"/>
  <c r="C1035" i="3"/>
  <c r="F1034" i="3"/>
  <c r="E1034" i="3"/>
  <c r="C1034" i="3"/>
  <c r="F1033" i="3"/>
  <c r="E1033" i="3"/>
  <c r="C1033" i="3"/>
  <c r="F1032" i="3"/>
  <c r="E1032" i="3"/>
  <c r="C1032" i="3"/>
  <c r="F1031" i="3"/>
  <c r="E1031" i="3"/>
  <c r="C1031" i="3"/>
  <c r="F1030" i="3"/>
  <c r="E1030" i="3"/>
  <c r="C1030" i="3"/>
  <c r="F1029" i="3"/>
  <c r="E1029" i="3"/>
  <c r="C1029" i="3"/>
  <c r="F1028" i="3"/>
  <c r="E1028" i="3"/>
  <c r="C1028" i="3"/>
  <c r="F1027" i="3"/>
  <c r="E1027" i="3"/>
  <c r="C1027" i="3"/>
  <c r="F1026" i="3"/>
  <c r="E1026" i="3"/>
  <c r="C1026" i="3"/>
  <c r="F1025" i="3"/>
  <c r="E1025" i="3"/>
  <c r="C1025" i="3"/>
  <c r="F1024" i="3"/>
  <c r="E1024" i="3"/>
  <c r="C1024" i="3"/>
  <c r="F1023" i="3"/>
  <c r="E1023" i="3"/>
  <c r="C1023" i="3"/>
  <c r="F1022" i="3"/>
  <c r="E1022" i="3"/>
  <c r="C1022" i="3"/>
  <c r="F1021" i="3"/>
  <c r="E1021" i="3"/>
  <c r="C1021" i="3"/>
  <c r="F1020" i="3"/>
  <c r="E1020" i="3"/>
  <c r="C1020" i="3"/>
  <c r="F1019" i="3"/>
  <c r="E1019" i="3"/>
  <c r="C1019" i="3"/>
  <c r="F1018" i="3"/>
  <c r="E1018" i="3"/>
  <c r="C1018" i="3"/>
  <c r="F1017" i="3"/>
  <c r="E1017" i="3"/>
  <c r="C1017" i="3"/>
  <c r="F1016" i="3"/>
  <c r="E1016" i="3"/>
  <c r="C1016" i="3"/>
  <c r="F1015" i="3"/>
  <c r="E1015" i="3"/>
  <c r="C1015" i="3"/>
  <c r="F1014" i="3"/>
  <c r="E1014" i="3"/>
  <c r="C1014" i="3"/>
  <c r="F1013" i="3"/>
  <c r="E1013" i="3"/>
  <c r="C1013" i="3"/>
  <c r="F1012" i="3"/>
  <c r="E1012" i="3"/>
  <c r="C1012" i="3"/>
  <c r="F1011" i="3"/>
  <c r="E1011" i="3"/>
  <c r="C1011" i="3"/>
  <c r="F1010" i="3"/>
  <c r="E1010" i="3"/>
  <c r="C1010" i="3"/>
  <c r="F1009" i="3"/>
  <c r="E1009" i="3"/>
  <c r="C1009" i="3"/>
  <c r="F1008" i="3"/>
  <c r="E1008" i="3"/>
  <c r="C1008" i="3"/>
  <c r="F1007" i="3"/>
  <c r="E1007" i="3"/>
  <c r="C1007" i="3"/>
  <c r="F1006" i="3"/>
  <c r="E1006" i="3"/>
  <c r="C1006" i="3"/>
  <c r="F1005" i="3"/>
  <c r="E1005" i="3"/>
  <c r="C1005" i="3"/>
  <c r="F1004" i="3"/>
  <c r="E1004" i="3"/>
  <c r="C1004" i="3"/>
  <c r="F1003" i="3"/>
  <c r="E1003" i="3"/>
  <c r="C1003" i="3"/>
  <c r="F1002" i="3"/>
  <c r="E1002" i="3"/>
  <c r="C1002" i="3"/>
  <c r="F1001" i="3"/>
  <c r="E1001" i="3"/>
  <c r="C1001" i="3"/>
  <c r="F1000" i="3"/>
  <c r="E1000" i="3"/>
  <c r="C1000" i="3"/>
  <c r="F999" i="3"/>
  <c r="E999" i="3"/>
  <c r="C999" i="3"/>
  <c r="F998" i="3"/>
  <c r="E998" i="3"/>
  <c r="C998" i="3"/>
  <c r="F997" i="3"/>
  <c r="E997" i="3"/>
  <c r="C997" i="3"/>
  <c r="F996" i="3"/>
  <c r="E996" i="3"/>
  <c r="C996" i="3"/>
  <c r="F995" i="3"/>
  <c r="E995" i="3"/>
  <c r="C995" i="3"/>
  <c r="F994" i="3"/>
  <c r="E994" i="3"/>
  <c r="C994" i="3"/>
  <c r="F993" i="3"/>
  <c r="E993" i="3"/>
  <c r="C993" i="3"/>
  <c r="F992" i="3"/>
  <c r="E992" i="3"/>
  <c r="C992" i="3"/>
  <c r="F991" i="3"/>
  <c r="E991" i="3"/>
  <c r="C991" i="3"/>
  <c r="F990" i="3"/>
  <c r="E990" i="3"/>
  <c r="C990" i="3"/>
  <c r="F989" i="3"/>
  <c r="E989" i="3"/>
  <c r="C989" i="3"/>
  <c r="F988" i="3"/>
  <c r="E988" i="3"/>
  <c r="C988" i="3"/>
  <c r="F987" i="3"/>
  <c r="E987" i="3"/>
  <c r="C987" i="3"/>
  <c r="F986" i="3"/>
  <c r="E986" i="3"/>
  <c r="C986" i="3"/>
  <c r="F985" i="3"/>
  <c r="E985" i="3"/>
  <c r="C985" i="3"/>
  <c r="F984" i="3"/>
  <c r="E984" i="3"/>
  <c r="C984" i="3"/>
  <c r="F983" i="3"/>
  <c r="E983" i="3"/>
  <c r="C983" i="3"/>
  <c r="F982" i="3"/>
  <c r="E982" i="3"/>
  <c r="C982" i="3"/>
  <c r="F981" i="3"/>
  <c r="E981" i="3"/>
  <c r="C981" i="3"/>
  <c r="F980" i="3"/>
  <c r="E980" i="3"/>
  <c r="C980" i="3"/>
  <c r="F979" i="3"/>
  <c r="E979" i="3"/>
  <c r="C979" i="3"/>
  <c r="F978" i="3"/>
  <c r="E978" i="3"/>
  <c r="C978" i="3"/>
  <c r="F977" i="3"/>
  <c r="E977" i="3"/>
  <c r="C977" i="3"/>
  <c r="F976" i="3"/>
  <c r="E976" i="3"/>
  <c r="C976" i="3"/>
  <c r="F975" i="3"/>
  <c r="E975" i="3"/>
  <c r="C975" i="3"/>
  <c r="F974" i="3"/>
  <c r="E974" i="3"/>
  <c r="C974" i="3"/>
  <c r="F973" i="3"/>
  <c r="E973" i="3"/>
  <c r="C973" i="3"/>
  <c r="F972" i="3"/>
  <c r="E972" i="3"/>
  <c r="C972" i="3"/>
  <c r="F971" i="3"/>
  <c r="E971" i="3"/>
  <c r="C971" i="3"/>
  <c r="F970" i="3"/>
  <c r="E970" i="3"/>
  <c r="C970" i="3"/>
  <c r="F969" i="3"/>
  <c r="E969" i="3"/>
  <c r="C969" i="3"/>
  <c r="F968" i="3"/>
  <c r="E968" i="3"/>
  <c r="C968" i="3"/>
  <c r="F967" i="3"/>
  <c r="E967" i="3"/>
  <c r="C967" i="3"/>
  <c r="F966" i="3"/>
  <c r="E966" i="3"/>
  <c r="C966" i="3"/>
  <c r="F965" i="3"/>
  <c r="E965" i="3"/>
  <c r="C965" i="3"/>
  <c r="F964" i="3"/>
  <c r="E964" i="3"/>
  <c r="C964" i="3"/>
  <c r="F963" i="3"/>
  <c r="E963" i="3"/>
  <c r="C963" i="3"/>
  <c r="F962" i="3"/>
  <c r="E962" i="3"/>
  <c r="C962" i="3"/>
  <c r="F961" i="3"/>
  <c r="E961" i="3"/>
  <c r="C961" i="3"/>
  <c r="F960" i="3"/>
  <c r="E960" i="3"/>
  <c r="C960" i="3"/>
  <c r="F959" i="3"/>
  <c r="E959" i="3"/>
  <c r="C959" i="3"/>
  <c r="F958" i="3"/>
  <c r="E958" i="3"/>
  <c r="C958" i="3"/>
  <c r="F957" i="3"/>
  <c r="E957" i="3"/>
  <c r="C957" i="3"/>
  <c r="F956" i="3"/>
  <c r="E956" i="3"/>
  <c r="C956" i="3"/>
  <c r="F955" i="3"/>
  <c r="E955" i="3"/>
  <c r="C955" i="3"/>
  <c r="F954" i="3"/>
  <c r="E954" i="3"/>
  <c r="C954" i="3"/>
  <c r="F953" i="3"/>
  <c r="E953" i="3"/>
  <c r="C953" i="3"/>
  <c r="F952" i="3"/>
  <c r="E952" i="3"/>
  <c r="C952" i="3"/>
  <c r="F951" i="3"/>
  <c r="E951" i="3"/>
  <c r="C951" i="3"/>
  <c r="F950" i="3"/>
  <c r="E950" i="3"/>
  <c r="C950" i="3"/>
  <c r="F949" i="3"/>
  <c r="E949" i="3"/>
  <c r="C949" i="3"/>
  <c r="F948" i="3"/>
  <c r="E948" i="3"/>
  <c r="C948" i="3"/>
  <c r="F947" i="3"/>
  <c r="E947" i="3"/>
  <c r="C947" i="3"/>
  <c r="F946" i="3"/>
  <c r="E946" i="3"/>
  <c r="C946" i="3"/>
  <c r="F945" i="3"/>
  <c r="E945" i="3"/>
  <c r="C945" i="3"/>
  <c r="F944" i="3"/>
  <c r="E944" i="3"/>
  <c r="C944" i="3"/>
  <c r="F943" i="3"/>
  <c r="E943" i="3"/>
  <c r="C943" i="3"/>
  <c r="F942" i="3"/>
  <c r="E942" i="3"/>
  <c r="C942" i="3"/>
  <c r="F941" i="3"/>
  <c r="E941" i="3"/>
  <c r="C941" i="3"/>
  <c r="F940" i="3"/>
  <c r="E940" i="3"/>
  <c r="C940" i="3"/>
  <c r="F939" i="3"/>
  <c r="E939" i="3"/>
  <c r="C939" i="3"/>
  <c r="F938" i="3"/>
  <c r="E938" i="3"/>
  <c r="C938" i="3"/>
  <c r="F937" i="3"/>
  <c r="E937" i="3"/>
  <c r="C937" i="3"/>
  <c r="F936" i="3"/>
  <c r="E936" i="3"/>
  <c r="C936" i="3"/>
  <c r="F935" i="3"/>
  <c r="E935" i="3"/>
  <c r="C935" i="3"/>
  <c r="F934" i="3"/>
  <c r="E934" i="3"/>
  <c r="C934" i="3"/>
  <c r="F933" i="3"/>
  <c r="E933" i="3"/>
  <c r="C933" i="3"/>
  <c r="F932" i="3"/>
  <c r="E932" i="3"/>
  <c r="C932" i="3"/>
  <c r="F931" i="3"/>
  <c r="E931" i="3"/>
  <c r="C931" i="3"/>
  <c r="F930" i="3"/>
  <c r="E930" i="3"/>
  <c r="C930" i="3"/>
  <c r="F929" i="3"/>
  <c r="E929" i="3"/>
  <c r="C929" i="3"/>
  <c r="F928" i="3"/>
  <c r="E928" i="3"/>
  <c r="C928" i="3"/>
  <c r="F927" i="3"/>
  <c r="E927" i="3"/>
  <c r="C927" i="3"/>
  <c r="F926" i="3"/>
  <c r="E926" i="3"/>
  <c r="C926" i="3"/>
  <c r="F925" i="3"/>
  <c r="E925" i="3"/>
  <c r="C925" i="3"/>
  <c r="F924" i="3"/>
  <c r="E924" i="3"/>
  <c r="C924" i="3"/>
  <c r="F923" i="3"/>
  <c r="E923" i="3"/>
  <c r="C923" i="3"/>
  <c r="F922" i="3"/>
  <c r="E922" i="3"/>
  <c r="C922" i="3"/>
  <c r="F921" i="3"/>
  <c r="E921" i="3"/>
  <c r="C921" i="3"/>
  <c r="F920" i="3"/>
  <c r="E920" i="3"/>
  <c r="C920" i="3"/>
  <c r="F919" i="3"/>
  <c r="E919" i="3"/>
  <c r="C919" i="3"/>
  <c r="F918" i="3"/>
  <c r="E918" i="3"/>
  <c r="C918" i="3"/>
  <c r="F917" i="3"/>
  <c r="E917" i="3"/>
  <c r="C917" i="3"/>
  <c r="F916" i="3"/>
  <c r="E916" i="3"/>
  <c r="C916" i="3"/>
  <c r="F915" i="3"/>
  <c r="E915" i="3"/>
  <c r="C915" i="3"/>
  <c r="F914" i="3"/>
  <c r="E914" i="3"/>
  <c r="C914" i="3"/>
  <c r="F913" i="3"/>
  <c r="E913" i="3"/>
  <c r="C913" i="3"/>
  <c r="F912" i="3"/>
  <c r="E912" i="3"/>
  <c r="C912" i="3"/>
  <c r="F911" i="3"/>
  <c r="E911" i="3"/>
  <c r="C911" i="3"/>
  <c r="F910" i="3"/>
  <c r="E910" i="3"/>
  <c r="C910" i="3"/>
  <c r="F909" i="3"/>
  <c r="E909" i="3"/>
  <c r="C909" i="3"/>
  <c r="F908" i="3"/>
  <c r="E908" i="3"/>
  <c r="C908" i="3"/>
  <c r="F907" i="3"/>
  <c r="E907" i="3"/>
  <c r="C907" i="3"/>
  <c r="F906" i="3"/>
  <c r="E906" i="3"/>
  <c r="C906" i="3"/>
  <c r="F905" i="3"/>
  <c r="E905" i="3"/>
  <c r="C905" i="3"/>
  <c r="F904" i="3"/>
  <c r="E904" i="3"/>
  <c r="C904" i="3"/>
  <c r="F903" i="3"/>
  <c r="E903" i="3"/>
  <c r="C903" i="3"/>
  <c r="F902" i="3"/>
  <c r="E902" i="3"/>
  <c r="C902" i="3"/>
  <c r="F901" i="3"/>
  <c r="E901" i="3"/>
  <c r="C901" i="3"/>
  <c r="F900" i="3"/>
  <c r="E900" i="3"/>
  <c r="C900" i="3"/>
  <c r="F899" i="3"/>
  <c r="E899" i="3"/>
  <c r="C899" i="3"/>
  <c r="F898" i="3"/>
  <c r="E898" i="3"/>
  <c r="C898" i="3"/>
  <c r="F897" i="3"/>
  <c r="E897" i="3"/>
  <c r="C897" i="3"/>
  <c r="F896" i="3"/>
  <c r="E896" i="3"/>
  <c r="C896" i="3"/>
  <c r="F895" i="3"/>
  <c r="E895" i="3"/>
  <c r="C895" i="3"/>
  <c r="F894" i="3"/>
  <c r="E894" i="3"/>
  <c r="C894" i="3"/>
  <c r="F893" i="3"/>
  <c r="E893" i="3"/>
  <c r="C893" i="3"/>
  <c r="F892" i="3"/>
  <c r="E892" i="3"/>
  <c r="C892" i="3"/>
  <c r="F891" i="3"/>
  <c r="E891" i="3"/>
  <c r="C891" i="3"/>
  <c r="F890" i="3"/>
  <c r="E890" i="3"/>
  <c r="C890" i="3"/>
  <c r="F889" i="3"/>
  <c r="E889" i="3"/>
  <c r="C889" i="3"/>
  <c r="F888" i="3"/>
  <c r="E888" i="3"/>
  <c r="C888" i="3"/>
  <c r="F887" i="3"/>
  <c r="E887" i="3"/>
  <c r="C887" i="3"/>
  <c r="F886" i="3"/>
  <c r="E886" i="3"/>
  <c r="C886" i="3"/>
  <c r="F885" i="3"/>
  <c r="E885" i="3"/>
  <c r="C885" i="3"/>
  <c r="F884" i="3"/>
  <c r="E884" i="3"/>
  <c r="C884" i="3"/>
  <c r="F883" i="3"/>
  <c r="E883" i="3"/>
  <c r="C883" i="3"/>
  <c r="F882" i="3"/>
  <c r="E882" i="3"/>
  <c r="C882" i="3"/>
  <c r="F881" i="3"/>
  <c r="E881" i="3"/>
  <c r="C881" i="3"/>
  <c r="F880" i="3"/>
  <c r="E880" i="3"/>
  <c r="C880" i="3"/>
  <c r="F879" i="3"/>
  <c r="E879" i="3"/>
  <c r="C879" i="3"/>
  <c r="F878" i="3"/>
  <c r="E878" i="3"/>
  <c r="C878" i="3"/>
  <c r="F877" i="3"/>
  <c r="E877" i="3"/>
  <c r="C877" i="3"/>
  <c r="F876" i="3"/>
  <c r="E876" i="3"/>
  <c r="C876" i="3"/>
  <c r="F875" i="3"/>
  <c r="E875" i="3"/>
  <c r="C875" i="3"/>
  <c r="F874" i="3"/>
  <c r="E874" i="3"/>
  <c r="C874" i="3"/>
  <c r="F873" i="3"/>
  <c r="E873" i="3"/>
  <c r="C873" i="3"/>
  <c r="F872" i="3"/>
  <c r="E872" i="3"/>
  <c r="C872" i="3"/>
  <c r="F871" i="3"/>
  <c r="E871" i="3"/>
  <c r="C871" i="3"/>
  <c r="F870" i="3"/>
  <c r="E870" i="3"/>
  <c r="C870" i="3"/>
  <c r="F869" i="3"/>
  <c r="E869" i="3"/>
  <c r="C869" i="3"/>
  <c r="F868" i="3"/>
  <c r="E868" i="3"/>
  <c r="C868" i="3"/>
  <c r="F867" i="3"/>
  <c r="E867" i="3"/>
  <c r="C867" i="3"/>
  <c r="F866" i="3"/>
  <c r="E866" i="3"/>
  <c r="C866" i="3"/>
  <c r="F865" i="3"/>
  <c r="E865" i="3"/>
  <c r="C865" i="3"/>
  <c r="F864" i="3"/>
  <c r="E864" i="3"/>
  <c r="C864" i="3"/>
  <c r="F863" i="3"/>
  <c r="E863" i="3"/>
  <c r="C863" i="3"/>
  <c r="F862" i="3"/>
  <c r="E862" i="3"/>
  <c r="C862" i="3"/>
  <c r="F861" i="3"/>
  <c r="E861" i="3"/>
  <c r="C861" i="3"/>
  <c r="F860" i="3"/>
  <c r="E860" i="3"/>
  <c r="C860" i="3"/>
  <c r="F859" i="3"/>
  <c r="E859" i="3"/>
  <c r="C859" i="3"/>
  <c r="F858" i="3"/>
  <c r="E858" i="3"/>
  <c r="C858" i="3"/>
  <c r="F857" i="3"/>
  <c r="E857" i="3"/>
  <c r="C857" i="3"/>
  <c r="F856" i="3"/>
  <c r="E856" i="3"/>
  <c r="C856" i="3"/>
  <c r="F855" i="3"/>
  <c r="E855" i="3"/>
  <c r="C855" i="3"/>
  <c r="F854" i="3"/>
  <c r="E854" i="3"/>
  <c r="C854" i="3"/>
  <c r="F853" i="3"/>
  <c r="E853" i="3"/>
  <c r="C853" i="3"/>
  <c r="F852" i="3"/>
  <c r="E852" i="3"/>
  <c r="C852" i="3"/>
  <c r="F851" i="3"/>
  <c r="E851" i="3"/>
  <c r="C851" i="3"/>
  <c r="F850" i="3"/>
  <c r="E850" i="3"/>
  <c r="C850" i="3"/>
  <c r="F849" i="3"/>
  <c r="E849" i="3"/>
  <c r="C849" i="3"/>
  <c r="F848" i="3"/>
  <c r="E848" i="3"/>
  <c r="C848" i="3"/>
  <c r="F847" i="3"/>
  <c r="E847" i="3"/>
  <c r="C847" i="3"/>
  <c r="F846" i="3"/>
  <c r="E846" i="3"/>
  <c r="C846" i="3"/>
  <c r="F845" i="3"/>
  <c r="E845" i="3"/>
  <c r="C845" i="3"/>
  <c r="F844" i="3"/>
  <c r="E844" i="3"/>
  <c r="C844" i="3"/>
  <c r="F843" i="3"/>
  <c r="E843" i="3"/>
  <c r="C843" i="3"/>
  <c r="F842" i="3"/>
  <c r="E842" i="3"/>
  <c r="C842" i="3"/>
  <c r="F841" i="3"/>
  <c r="E841" i="3"/>
  <c r="C841" i="3"/>
  <c r="F840" i="3"/>
  <c r="E840" i="3"/>
  <c r="C840" i="3"/>
  <c r="F839" i="3"/>
  <c r="E839" i="3"/>
  <c r="C839" i="3"/>
  <c r="F838" i="3"/>
  <c r="E838" i="3"/>
  <c r="C838" i="3"/>
  <c r="F837" i="3"/>
  <c r="E837" i="3"/>
  <c r="C837" i="3"/>
  <c r="F836" i="3"/>
  <c r="E836" i="3"/>
  <c r="C836" i="3"/>
  <c r="F835" i="3"/>
  <c r="E835" i="3"/>
  <c r="C835" i="3"/>
  <c r="F834" i="3"/>
  <c r="E834" i="3"/>
  <c r="C834" i="3"/>
  <c r="F833" i="3"/>
  <c r="E833" i="3"/>
  <c r="C833" i="3"/>
  <c r="F832" i="3"/>
  <c r="E832" i="3"/>
  <c r="C832" i="3"/>
  <c r="F831" i="3"/>
  <c r="E831" i="3"/>
  <c r="C831" i="3"/>
  <c r="F830" i="3"/>
  <c r="E830" i="3"/>
  <c r="C830" i="3"/>
  <c r="F829" i="3"/>
  <c r="E829" i="3"/>
  <c r="C829" i="3"/>
  <c r="F828" i="3"/>
  <c r="E828" i="3"/>
  <c r="C828" i="3"/>
  <c r="F827" i="3"/>
  <c r="E827" i="3"/>
  <c r="C827" i="3"/>
  <c r="F826" i="3"/>
  <c r="E826" i="3"/>
  <c r="C826" i="3"/>
  <c r="F825" i="3"/>
  <c r="E825" i="3"/>
  <c r="C825" i="3"/>
  <c r="F824" i="3"/>
  <c r="E824" i="3"/>
  <c r="C824" i="3"/>
  <c r="F823" i="3"/>
  <c r="E823" i="3"/>
  <c r="C823" i="3"/>
  <c r="F822" i="3"/>
  <c r="E822" i="3"/>
  <c r="C822" i="3"/>
  <c r="F821" i="3"/>
  <c r="E821" i="3"/>
  <c r="C821" i="3"/>
  <c r="F820" i="3"/>
  <c r="E820" i="3"/>
  <c r="C820" i="3"/>
  <c r="F819" i="3"/>
  <c r="E819" i="3"/>
  <c r="C819" i="3"/>
  <c r="F818" i="3"/>
  <c r="E818" i="3"/>
  <c r="C818" i="3"/>
  <c r="F817" i="3"/>
  <c r="E817" i="3"/>
  <c r="C817" i="3"/>
  <c r="F816" i="3"/>
  <c r="E816" i="3"/>
  <c r="C816" i="3"/>
  <c r="F815" i="3"/>
  <c r="E815" i="3"/>
  <c r="C815" i="3"/>
  <c r="F814" i="3"/>
  <c r="E814" i="3"/>
  <c r="C814" i="3"/>
  <c r="F813" i="3"/>
  <c r="E813" i="3"/>
  <c r="C813" i="3"/>
  <c r="F812" i="3"/>
  <c r="E812" i="3"/>
  <c r="C812" i="3"/>
  <c r="F811" i="3"/>
  <c r="E811" i="3"/>
  <c r="C811" i="3"/>
  <c r="F810" i="3"/>
  <c r="E810" i="3"/>
  <c r="C810" i="3"/>
  <c r="F809" i="3"/>
  <c r="E809" i="3"/>
  <c r="C809" i="3"/>
  <c r="F808" i="3"/>
  <c r="E808" i="3"/>
  <c r="C808" i="3"/>
  <c r="F807" i="3"/>
  <c r="E807" i="3"/>
  <c r="C807" i="3"/>
  <c r="F806" i="3"/>
  <c r="E806" i="3"/>
  <c r="C806" i="3"/>
  <c r="F805" i="3"/>
  <c r="E805" i="3"/>
  <c r="C805" i="3"/>
  <c r="F804" i="3"/>
  <c r="E804" i="3"/>
  <c r="C804" i="3"/>
  <c r="F803" i="3"/>
  <c r="E803" i="3"/>
  <c r="C803" i="3"/>
  <c r="F802" i="3"/>
  <c r="E802" i="3"/>
  <c r="C802" i="3"/>
  <c r="F801" i="3"/>
  <c r="E801" i="3"/>
  <c r="C801" i="3"/>
  <c r="F800" i="3"/>
  <c r="E800" i="3"/>
  <c r="C800" i="3"/>
  <c r="F799" i="3"/>
  <c r="E799" i="3"/>
  <c r="C799" i="3"/>
  <c r="F798" i="3"/>
  <c r="E798" i="3"/>
  <c r="C798" i="3"/>
  <c r="F797" i="3"/>
  <c r="E797" i="3"/>
  <c r="C797" i="3"/>
  <c r="F796" i="3"/>
  <c r="E796" i="3"/>
  <c r="C796" i="3"/>
  <c r="F795" i="3"/>
  <c r="E795" i="3"/>
  <c r="C795" i="3"/>
  <c r="F794" i="3"/>
  <c r="E794" i="3"/>
  <c r="C794" i="3"/>
  <c r="F793" i="3"/>
  <c r="E793" i="3"/>
  <c r="C793" i="3"/>
  <c r="F792" i="3"/>
  <c r="E792" i="3"/>
  <c r="C792" i="3"/>
  <c r="F791" i="3"/>
  <c r="E791" i="3"/>
  <c r="C791" i="3"/>
  <c r="F790" i="3"/>
  <c r="E790" i="3"/>
  <c r="C790" i="3"/>
  <c r="F789" i="3"/>
  <c r="E789" i="3"/>
  <c r="C789" i="3"/>
  <c r="F788" i="3"/>
  <c r="E788" i="3"/>
  <c r="C788" i="3"/>
  <c r="F787" i="3"/>
  <c r="E787" i="3"/>
  <c r="C787" i="3"/>
  <c r="F786" i="3"/>
  <c r="E786" i="3"/>
  <c r="C786" i="3"/>
  <c r="F785" i="3"/>
  <c r="E785" i="3"/>
  <c r="C785" i="3"/>
  <c r="F784" i="3"/>
  <c r="E784" i="3"/>
  <c r="C784" i="3"/>
  <c r="F783" i="3"/>
  <c r="E783" i="3"/>
  <c r="C783" i="3"/>
  <c r="F782" i="3"/>
  <c r="E782" i="3"/>
  <c r="C782" i="3"/>
  <c r="F781" i="3"/>
  <c r="E781" i="3"/>
  <c r="C781" i="3"/>
  <c r="F780" i="3"/>
  <c r="E780" i="3"/>
  <c r="C780" i="3"/>
  <c r="F779" i="3"/>
  <c r="E779" i="3"/>
  <c r="C779" i="3"/>
  <c r="F778" i="3"/>
  <c r="E778" i="3"/>
  <c r="C778" i="3"/>
  <c r="F777" i="3"/>
  <c r="E777" i="3"/>
  <c r="C777" i="3"/>
  <c r="F776" i="3"/>
  <c r="E776" i="3"/>
  <c r="C776" i="3"/>
  <c r="F775" i="3"/>
  <c r="E775" i="3"/>
  <c r="C775" i="3"/>
  <c r="F774" i="3"/>
  <c r="E774" i="3"/>
  <c r="C774" i="3"/>
  <c r="F773" i="3"/>
  <c r="E773" i="3"/>
  <c r="C773" i="3"/>
  <c r="F772" i="3"/>
  <c r="E772" i="3"/>
  <c r="C772" i="3"/>
  <c r="F771" i="3"/>
  <c r="E771" i="3"/>
  <c r="C771" i="3"/>
  <c r="F770" i="3"/>
  <c r="E770" i="3"/>
  <c r="C770" i="3"/>
  <c r="F769" i="3"/>
  <c r="E769" i="3"/>
  <c r="C769" i="3"/>
  <c r="F768" i="3"/>
  <c r="E768" i="3"/>
  <c r="C768" i="3"/>
  <c r="F767" i="3"/>
  <c r="E767" i="3"/>
  <c r="C767" i="3"/>
  <c r="F766" i="3"/>
  <c r="E766" i="3"/>
  <c r="C766" i="3"/>
  <c r="F765" i="3"/>
  <c r="E765" i="3"/>
  <c r="C765" i="3"/>
  <c r="F764" i="3"/>
  <c r="E764" i="3"/>
  <c r="C764" i="3"/>
  <c r="F763" i="3"/>
  <c r="E763" i="3"/>
  <c r="C763" i="3"/>
  <c r="F762" i="3"/>
  <c r="E762" i="3"/>
  <c r="C762" i="3"/>
  <c r="F761" i="3"/>
  <c r="E761" i="3"/>
  <c r="C761" i="3"/>
  <c r="F760" i="3"/>
  <c r="E760" i="3"/>
  <c r="C760" i="3"/>
  <c r="F759" i="3"/>
  <c r="E759" i="3"/>
  <c r="C759" i="3"/>
  <c r="F758" i="3"/>
  <c r="E758" i="3"/>
  <c r="C758" i="3"/>
  <c r="F757" i="3"/>
  <c r="E757" i="3"/>
  <c r="C757" i="3"/>
  <c r="F756" i="3"/>
  <c r="E756" i="3"/>
  <c r="C756" i="3"/>
  <c r="F755" i="3"/>
  <c r="E755" i="3"/>
  <c r="C755" i="3"/>
  <c r="F754" i="3"/>
  <c r="E754" i="3"/>
  <c r="C754" i="3"/>
  <c r="F753" i="3"/>
  <c r="E753" i="3"/>
  <c r="C753" i="3"/>
  <c r="F752" i="3"/>
  <c r="E752" i="3"/>
  <c r="C752" i="3"/>
  <c r="F751" i="3"/>
  <c r="E751" i="3"/>
  <c r="C751" i="3"/>
  <c r="F750" i="3"/>
  <c r="E750" i="3"/>
  <c r="C750" i="3"/>
  <c r="F749" i="3"/>
  <c r="E749" i="3"/>
  <c r="C749" i="3"/>
  <c r="F748" i="3"/>
  <c r="E748" i="3"/>
  <c r="C748" i="3"/>
  <c r="F747" i="3"/>
  <c r="E747" i="3"/>
  <c r="C747" i="3"/>
  <c r="F746" i="3"/>
  <c r="E746" i="3"/>
  <c r="C746" i="3"/>
  <c r="F745" i="3"/>
  <c r="E745" i="3"/>
  <c r="C745" i="3"/>
  <c r="F744" i="3"/>
  <c r="E744" i="3"/>
  <c r="C744" i="3"/>
  <c r="F743" i="3"/>
  <c r="E743" i="3"/>
  <c r="C743" i="3"/>
  <c r="F742" i="3"/>
  <c r="E742" i="3"/>
  <c r="C742" i="3"/>
  <c r="F741" i="3"/>
  <c r="E741" i="3"/>
  <c r="C741" i="3"/>
  <c r="F740" i="3"/>
  <c r="E740" i="3"/>
  <c r="C740" i="3"/>
  <c r="F739" i="3"/>
  <c r="E739" i="3"/>
  <c r="C739" i="3"/>
  <c r="F738" i="3"/>
  <c r="E738" i="3"/>
  <c r="C738" i="3"/>
  <c r="F737" i="3"/>
  <c r="E737" i="3"/>
  <c r="C737" i="3"/>
  <c r="F736" i="3"/>
  <c r="E736" i="3"/>
  <c r="C736" i="3"/>
  <c r="F735" i="3"/>
  <c r="E735" i="3"/>
  <c r="C735" i="3"/>
  <c r="F734" i="3"/>
  <c r="E734" i="3"/>
  <c r="C734" i="3"/>
  <c r="F733" i="3"/>
  <c r="E733" i="3"/>
  <c r="C733" i="3"/>
  <c r="F732" i="3"/>
  <c r="E732" i="3"/>
  <c r="C732" i="3"/>
  <c r="F731" i="3"/>
  <c r="E731" i="3"/>
  <c r="C731" i="3"/>
  <c r="F730" i="3"/>
  <c r="E730" i="3"/>
  <c r="C730" i="3"/>
  <c r="F729" i="3"/>
  <c r="E729" i="3"/>
  <c r="C729" i="3"/>
  <c r="F728" i="3"/>
  <c r="E728" i="3"/>
  <c r="C728" i="3"/>
  <c r="F727" i="3"/>
  <c r="E727" i="3"/>
  <c r="C727" i="3"/>
  <c r="F726" i="3"/>
  <c r="E726" i="3"/>
  <c r="C726" i="3"/>
  <c r="F725" i="3"/>
  <c r="E725" i="3"/>
  <c r="C725" i="3"/>
  <c r="F724" i="3"/>
  <c r="E724" i="3"/>
  <c r="C724" i="3"/>
  <c r="F723" i="3"/>
  <c r="E723" i="3"/>
  <c r="C723" i="3"/>
  <c r="F722" i="3"/>
  <c r="E722" i="3"/>
  <c r="C722" i="3"/>
  <c r="F721" i="3"/>
  <c r="E721" i="3"/>
  <c r="C721" i="3"/>
  <c r="F720" i="3"/>
  <c r="E720" i="3"/>
  <c r="C720" i="3"/>
  <c r="F719" i="3"/>
  <c r="E719" i="3"/>
  <c r="C719" i="3"/>
  <c r="F718" i="3"/>
  <c r="E718" i="3"/>
  <c r="C718" i="3"/>
  <c r="F717" i="3"/>
  <c r="E717" i="3"/>
  <c r="C717" i="3"/>
  <c r="F716" i="3"/>
  <c r="E716" i="3"/>
  <c r="C716" i="3"/>
  <c r="F715" i="3"/>
  <c r="E715" i="3"/>
  <c r="C715" i="3"/>
  <c r="F714" i="3"/>
  <c r="E714" i="3"/>
  <c r="C714" i="3"/>
  <c r="F713" i="3"/>
  <c r="E713" i="3"/>
  <c r="C713" i="3"/>
  <c r="F712" i="3"/>
  <c r="E712" i="3"/>
  <c r="C712" i="3"/>
  <c r="F711" i="3"/>
  <c r="E711" i="3"/>
  <c r="C711" i="3"/>
  <c r="F710" i="3"/>
  <c r="E710" i="3"/>
  <c r="C710" i="3"/>
  <c r="F709" i="3"/>
  <c r="E709" i="3"/>
  <c r="C709" i="3"/>
  <c r="F708" i="3"/>
  <c r="E708" i="3"/>
  <c r="C708" i="3"/>
  <c r="F707" i="3"/>
  <c r="E707" i="3"/>
  <c r="C707" i="3"/>
  <c r="F706" i="3"/>
  <c r="E706" i="3"/>
  <c r="C706" i="3"/>
  <c r="F705" i="3"/>
  <c r="E705" i="3"/>
  <c r="C705" i="3"/>
  <c r="F704" i="3"/>
  <c r="E704" i="3"/>
  <c r="C704" i="3"/>
  <c r="F703" i="3"/>
  <c r="E703" i="3"/>
  <c r="C703" i="3"/>
  <c r="F702" i="3"/>
  <c r="E702" i="3"/>
  <c r="C702" i="3"/>
  <c r="F701" i="3"/>
  <c r="E701" i="3"/>
  <c r="C701" i="3"/>
  <c r="F700" i="3"/>
  <c r="E700" i="3"/>
  <c r="C700" i="3"/>
  <c r="F699" i="3"/>
  <c r="E699" i="3"/>
  <c r="C699" i="3"/>
  <c r="F698" i="3"/>
  <c r="E698" i="3"/>
  <c r="C698" i="3"/>
  <c r="F697" i="3"/>
  <c r="E697" i="3"/>
  <c r="C697" i="3"/>
  <c r="F696" i="3"/>
  <c r="E696" i="3"/>
  <c r="C696" i="3"/>
  <c r="F695" i="3"/>
  <c r="E695" i="3"/>
  <c r="C695" i="3"/>
  <c r="F694" i="3"/>
  <c r="E694" i="3"/>
  <c r="C694" i="3"/>
  <c r="F693" i="3"/>
  <c r="E693" i="3"/>
  <c r="C693" i="3"/>
  <c r="F692" i="3"/>
  <c r="E692" i="3"/>
  <c r="C692" i="3"/>
  <c r="F691" i="3"/>
  <c r="E691" i="3"/>
  <c r="C691" i="3"/>
  <c r="F690" i="3"/>
  <c r="E690" i="3"/>
  <c r="C690" i="3"/>
  <c r="F689" i="3"/>
  <c r="E689" i="3"/>
  <c r="C689" i="3"/>
  <c r="F688" i="3"/>
  <c r="E688" i="3"/>
  <c r="C688" i="3"/>
  <c r="F687" i="3"/>
  <c r="E687" i="3"/>
  <c r="C687" i="3"/>
  <c r="F686" i="3"/>
  <c r="E686" i="3"/>
  <c r="C686" i="3"/>
  <c r="F685" i="3"/>
  <c r="E685" i="3"/>
  <c r="C685" i="3"/>
  <c r="F684" i="3"/>
  <c r="E684" i="3"/>
  <c r="C684" i="3"/>
  <c r="F683" i="3"/>
  <c r="E683" i="3"/>
  <c r="C683" i="3"/>
  <c r="F682" i="3"/>
  <c r="E682" i="3"/>
  <c r="C682" i="3"/>
  <c r="F681" i="3"/>
  <c r="E681" i="3"/>
  <c r="C681" i="3"/>
  <c r="F680" i="3"/>
  <c r="E680" i="3"/>
  <c r="C680" i="3"/>
  <c r="F679" i="3"/>
  <c r="E679" i="3"/>
  <c r="C679" i="3"/>
  <c r="F678" i="3"/>
  <c r="E678" i="3"/>
  <c r="C678" i="3"/>
  <c r="F677" i="3"/>
  <c r="E677" i="3"/>
  <c r="C677" i="3"/>
  <c r="F676" i="3"/>
  <c r="E676" i="3"/>
  <c r="C676" i="3"/>
  <c r="F675" i="3"/>
  <c r="E675" i="3"/>
  <c r="C675" i="3"/>
  <c r="F674" i="3"/>
  <c r="E674" i="3"/>
  <c r="C674" i="3"/>
  <c r="F673" i="3"/>
  <c r="E673" i="3"/>
  <c r="C673" i="3"/>
  <c r="F672" i="3"/>
  <c r="E672" i="3"/>
  <c r="C672" i="3"/>
  <c r="F671" i="3"/>
  <c r="E671" i="3"/>
  <c r="C671" i="3"/>
  <c r="F670" i="3"/>
  <c r="E670" i="3"/>
  <c r="C670" i="3"/>
  <c r="F669" i="3"/>
  <c r="E669" i="3"/>
  <c r="C669" i="3"/>
  <c r="F668" i="3"/>
  <c r="E668" i="3"/>
  <c r="C668" i="3"/>
  <c r="F667" i="3"/>
  <c r="E667" i="3"/>
  <c r="C667" i="3"/>
  <c r="F666" i="3"/>
  <c r="E666" i="3"/>
  <c r="C666" i="3"/>
  <c r="F665" i="3"/>
  <c r="E665" i="3"/>
  <c r="C665" i="3"/>
  <c r="F664" i="3"/>
  <c r="E664" i="3"/>
  <c r="C664" i="3"/>
  <c r="F663" i="3"/>
  <c r="E663" i="3"/>
  <c r="C663" i="3"/>
  <c r="F662" i="3"/>
  <c r="E662" i="3"/>
  <c r="C662" i="3"/>
  <c r="F661" i="3"/>
  <c r="E661" i="3"/>
  <c r="C661" i="3"/>
  <c r="F660" i="3"/>
  <c r="E660" i="3"/>
  <c r="C660" i="3"/>
  <c r="F659" i="3"/>
  <c r="E659" i="3"/>
  <c r="C659" i="3"/>
  <c r="F658" i="3"/>
  <c r="E658" i="3"/>
  <c r="C658" i="3"/>
  <c r="F657" i="3"/>
  <c r="E657" i="3"/>
  <c r="C657" i="3"/>
  <c r="F656" i="3"/>
  <c r="E656" i="3"/>
  <c r="C656" i="3"/>
  <c r="F655" i="3"/>
  <c r="E655" i="3"/>
  <c r="C655" i="3"/>
  <c r="F654" i="3"/>
  <c r="E654" i="3"/>
  <c r="C654" i="3"/>
  <c r="F653" i="3"/>
  <c r="E653" i="3"/>
  <c r="C653" i="3"/>
  <c r="F652" i="3"/>
  <c r="E652" i="3"/>
  <c r="C652" i="3"/>
  <c r="F651" i="3"/>
  <c r="E651" i="3"/>
  <c r="C651" i="3"/>
  <c r="F650" i="3"/>
  <c r="E650" i="3"/>
  <c r="C650" i="3"/>
  <c r="F649" i="3"/>
  <c r="E649" i="3"/>
  <c r="C649" i="3"/>
  <c r="F648" i="3"/>
  <c r="E648" i="3"/>
  <c r="C648" i="3"/>
  <c r="F647" i="3"/>
  <c r="E647" i="3"/>
  <c r="C647" i="3"/>
  <c r="F646" i="3"/>
  <c r="E646" i="3"/>
  <c r="C646" i="3"/>
  <c r="F645" i="3"/>
  <c r="E645" i="3"/>
  <c r="C645" i="3"/>
  <c r="F644" i="3"/>
  <c r="E644" i="3"/>
  <c r="C644" i="3"/>
  <c r="F643" i="3"/>
  <c r="E643" i="3"/>
  <c r="C643" i="3"/>
  <c r="F642" i="3"/>
  <c r="E642" i="3"/>
  <c r="C642" i="3"/>
  <c r="F641" i="3"/>
  <c r="E641" i="3"/>
  <c r="C641" i="3"/>
  <c r="F640" i="3"/>
  <c r="E640" i="3"/>
  <c r="C640" i="3"/>
  <c r="F639" i="3"/>
  <c r="E639" i="3"/>
  <c r="C639" i="3"/>
  <c r="F638" i="3"/>
  <c r="E638" i="3"/>
  <c r="C638" i="3"/>
  <c r="F637" i="3"/>
  <c r="E637" i="3"/>
  <c r="C637" i="3"/>
  <c r="F636" i="3"/>
  <c r="E636" i="3"/>
  <c r="C636" i="3"/>
  <c r="F635" i="3"/>
  <c r="E635" i="3"/>
  <c r="C635" i="3"/>
  <c r="F634" i="3"/>
  <c r="E634" i="3"/>
  <c r="C634" i="3"/>
  <c r="F633" i="3"/>
  <c r="E633" i="3"/>
  <c r="C633" i="3"/>
  <c r="F632" i="3"/>
  <c r="E632" i="3"/>
  <c r="C632" i="3"/>
  <c r="F631" i="3"/>
  <c r="E631" i="3"/>
  <c r="C631" i="3"/>
  <c r="F630" i="3"/>
  <c r="E630" i="3"/>
  <c r="C630" i="3"/>
  <c r="F629" i="3"/>
  <c r="E629" i="3"/>
  <c r="C629" i="3"/>
  <c r="F628" i="3"/>
  <c r="E628" i="3"/>
  <c r="C628" i="3"/>
  <c r="F627" i="3"/>
  <c r="E627" i="3"/>
  <c r="C627" i="3"/>
  <c r="F626" i="3"/>
  <c r="E626" i="3"/>
  <c r="C626" i="3"/>
  <c r="F625" i="3"/>
  <c r="E625" i="3"/>
  <c r="C625" i="3"/>
  <c r="F624" i="3"/>
  <c r="E624" i="3"/>
  <c r="C624" i="3"/>
  <c r="F623" i="3"/>
  <c r="E623" i="3"/>
  <c r="C623" i="3"/>
  <c r="F622" i="3"/>
  <c r="E622" i="3"/>
  <c r="C622" i="3"/>
  <c r="F621" i="3"/>
  <c r="E621" i="3"/>
  <c r="C621" i="3"/>
  <c r="F620" i="3"/>
  <c r="E620" i="3"/>
  <c r="C620" i="3"/>
  <c r="F619" i="3"/>
  <c r="E619" i="3"/>
  <c r="C619" i="3"/>
  <c r="F618" i="3"/>
  <c r="E618" i="3"/>
  <c r="C618" i="3"/>
  <c r="F617" i="3"/>
  <c r="E617" i="3"/>
  <c r="C617" i="3"/>
  <c r="F616" i="3"/>
  <c r="E616" i="3"/>
  <c r="C616" i="3"/>
  <c r="F615" i="3"/>
  <c r="E615" i="3"/>
  <c r="C615" i="3"/>
  <c r="F614" i="3"/>
  <c r="E614" i="3"/>
  <c r="C614" i="3"/>
  <c r="F613" i="3"/>
  <c r="E613" i="3"/>
  <c r="C613" i="3"/>
  <c r="F612" i="3"/>
  <c r="E612" i="3"/>
  <c r="C612" i="3"/>
  <c r="F611" i="3"/>
  <c r="E611" i="3"/>
  <c r="C611" i="3"/>
  <c r="F610" i="3"/>
  <c r="E610" i="3"/>
  <c r="C610" i="3"/>
  <c r="F609" i="3"/>
  <c r="E609" i="3"/>
  <c r="C609" i="3"/>
  <c r="F608" i="3"/>
  <c r="E608" i="3"/>
  <c r="C608" i="3"/>
  <c r="F607" i="3"/>
  <c r="E607" i="3"/>
  <c r="C607" i="3"/>
  <c r="F606" i="3"/>
  <c r="E606" i="3"/>
  <c r="C606" i="3"/>
  <c r="F605" i="3"/>
  <c r="E605" i="3"/>
  <c r="C605" i="3"/>
  <c r="F604" i="3"/>
  <c r="E604" i="3"/>
  <c r="C604" i="3"/>
  <c r="F603" i="3"/>
  <c r="E603" i="3"/>
  <c r="C603" i="3"/>
  <c r="F602" i="3"/>
  <c r="E602" i="3"/>
  <c r="C602" i="3"/>
  <c r="F601" i="3"/>
  <c r="E601" i="3"/>
  <c r="C601" i="3"/>
  <c r="F600" i="3"/>
  <c r="E600" i="3"/>
  <c r="C600" i="3"/>
  <c r="F599" i="3"/>
  <c r="E599" i="3"/>
  <c r="C599" i="3"/>
  <c r="F598" i="3"/>
  <c r="E598" i="3"/>
  <c r="C598" i="3"/>
  <c r="F597" i="3"/>
  <c r="E597" i="3"/>
  <c r="C597" i="3"/>
  <c r="F596" i="3"/>
  <c r="E596" i="3"/>
  <c r="C596" i="3"/>
  <c r="F595" i="3"/>
  <c r="E595" i="3"/>
  <c r="C595" i="3"/>
  <c r="F594" i="3"/>
  <c r="E594" i="3"/>
  <c r="C594" i="3"/>
  <c r="F593" i="3"/>
  <c r="E593" i="3"/>
  <c r="C593" i="3"/>
  <c r="F592" i="3"/>
  <c r="E592" i="3"/>
  <c r="C592" i="3"/>
  <c r="F591" i="3"/>
  <c r="E591" i="3"/>
  <c r="C591" i="3"/>
  <c r="F590" i="3"/>
  <c r="E590" i="3"/>
  <c r="C590" i="3"/>
  <c r="F589" i="3"/>
  <c r="E589" i="3"/>
  <c r="C589" i="3"/>
  <c r="F588" i="3"/>
  <c r="E588" i="3"/>
  <c r="C588" i="3"/>
  <c r="F587" i="3"/>
  <c r="E587" i="3"/>
  <c r="C587" i="3"/>
  <c r="F586" i="3"/>
  <c r="E586" i="3"/>
  <c r="C586" i="3"/>
  <c r="F585" i="3"/>
  <c r="E585" i="3"/>
  <c r="C585" i="3"/>
  <c r="F584" i="3"/>
  <c r="E584" i="3"/>
  <c r="C584" i="3"/>
  <c r="F583" i="3"/>
  <c r="E583" i="3"/>
  <c r="C583" i="3"/>
  <c r="F582" i="3"/>
  <c r="E582" i="3"/>
  <c r="C582" i="3"/>
  <c r="F581" i="3"/>
  <c r="E581" i="3"/>
  <c r="C581" i="3"/>
  <c r="F580" i="3"/>
  <c r="E580" i="3"/>
  <c r="C580" i="3"/>
  <c r="F579" i="3"/>
  <c r="E579" i="3"/>
  <c r="C579" i="3"/>
  <c r="F578" i="3"/>
  <c r="E578" i="3"/>
  <c r="C578" i="3"/>
  <c r="F577" i="3"/>
  <c r="E577" i="3"/>
  <c r="C577" i="3"/>
  <c r="F576" i="3"/>
  <c r="E576" i="3"/>
  <c r="C576" i="3"/>
  <c r="F575" i="3"/>
  <c r="E575" i="3"/>
  <c r="C575" i="3"/>
  <c r="F574" i="3"/>
  <c r="E574" i="3"/>
  <c r="C574" i="3"/>
  <c r="F573" i="3"/>
  <c r="E573" i="3"/>
  <c r="C573" i="3"/>
  <c r="F572" i="3"/>
  <c r="E572" i="3"/>
  <c r="C572" i="3"/>
  <c r="F571" i="3"/>
  <c r="E571" i="3"/>
  <c r="C571" i="3"/>
  <c r="F570" i="3"/>
  <c r="E570" i="3"/>
  <c r="C570" i="3"/>
  <c r="F569" i="3"/>
  <c r="E569" i="3"/>
  <c r="C569" i="3"/>
  <c r="F568" i="3"/>
  <c r="E568" i="3"/>
  <c r="C568" i="3"/>
  <c r="F567" i="3"/>
  <c r="E567" i="3"/>
  <c r="C567" i="3"/>
  <c r="F566" i="3"/>
  <c r="E566" i="3"/>
  <c r="C566" i="3"/>
  <c r="F565" i="3"/>
  <c r="E565" i="3"/>
  <c r="C565" i="3"/>
  <c r="F564" i="3"/>
  <c r="E564" i="3"/>
  <c r="C564" i="3"/>
  <c r="F563" i="3"/>
  <c r="E563" i="3"/>
  <c r="C563" i="3"/>
  <c r="F562" i="3"/>
  <c r="E562" i="3"/>
  <c r="C562" i="3"/>
  <c r="F561" i="3"/>
  <c r="E561" i="3"/>
  <c r="C561" i="3"/>
  <c r="F560" i="3"/>
  <c r="E560" i="3"/>
  <c r="C560" i="3"/>
  <c r="F559" i="3"/>
  <c r="E559" i="3"/>
  <c r="C559" i="3"/>
  <c r="F558" i="3"/>
  <c r="E558" i="3"/>
  <c r="C558" i="3"/>
  <c r="F557" i="3"/>
  <c r="E557" i="3"/>
  <c r="C557" i="3"/>
  <c r="F556" i="3"/>
  <c r="E556" i="3"/>
  <c r="C556" i="3"/>
  <c r="F555" i="3"/>
  <c r="E555" i="3"/>
  <c r="C555" i="3"/>
  <c r="F554" i="3"/>
  <c r="E554" i="3"/>
  <c r="C554" i="3"/>
  <c r="F553" i="3"/>
  <c r="E553" i="3"/>
  <c r="C553" i="3"/>
  <c r="F552" i="3"/>
  <c r="E552" i="3"/>
  <c r="C552" i="3"/>
  <c r="F551" i="3"/>
  <c r="E551" i="3"/>
  <c r="C551" i="3"/>
  <c r="F550" i="3"/>
  <c r="E550" i="3"/>
  <c r="C550" i="3"/>
  <c r="F549" i="3"/>
  <c r="E549" i="3"/>
  <c r="C549" i="3"/>
  <c r="F548" i="3"/>
  <c r="E548" i="3"/>
  <c r="C548" i="3"/>
  <c r="F547" i="3"/>
  <c r="E547" i="3"/>
  <c r="C547" i="3"/>
  <c r="F546" i="3"/>
  <c r="E546" i="3"/>
  <c r="C546" i="3"/>
  <c r="F545" i="3"/>
  <c r="E545" i="3"/>
  <c r="C545" i="3"/>
  <c r="F544" i="3"/>
  <c r="E544" i="3"/>
  <c r="C544" i="3"/>
  <c r="F543" i="3"/>
  <c r="E543" i="3"/>
  <c r="C543" i="3"/>
  <c r="F542" i="3"/>
  <c r="E542" i="3"/>
  <c r="C542" i="3"/>
  <c r="F541" i="3"/>
  <c r="E541" i="3"/>
  <c r="C541" i="3"/>
  <c r="F540" i="3"/>
  <c r="E540" i="3"/>
  <c r="C540" i="3"/>
  <c r="F539" i="3"/>
  <c r="E539" i="3"/>
  <c r="C539" i="3"/>
  <c r="F538" i="3"/>
  <c r="E538" i="3"/>
  <c r="C538" i="3"/>
  <c r="F537" i="3"/>
  <c r="E537" i="3"/>
  <c r="C537" i="3"/>
  <c r="F536" i="3"/>
  <c r="E536" i="3"/>
  <c r="C536" i="3"/>
  <c r="F535" i="3"/>
  <c r="E535" i="3"/>
  <c r="C535" i="3"/>
  <c r="F534" i="3"/>
  <c r="E534" i="3"/>
  <c r="C534" i="3"/>
  <c r="F533" i="3"/>
  <c r="E533" i="3"/>
  <c r="C533" i="3"/>
  <c r="F532" i="3"/>
  <c r="E532" i="3"/>
  <c r="C532" i="3"/>
  <c r="F531" i="3"/>
  <c r="E531" i="3"/>
  <c r="C531" i="3"/>
  <c r="F530" i="3"/>
  <c r="E530" i="3"/>
  <c r="C530" i="3"/>
  <c r="F529" i="3"/>
  <c r="E529" i="3"/>
  <c r="C529" i="3"/>
  <c r="F528" i="3"/>
  <c r="E528" i="3"/>
  <c r="C528" i="3"/>
  <c r="F527" i="3"/>
  <c r="E527" i="3"/>
  <c r="C527" i="3"/>
  <c r="F526" i="3"/>
  <c r="E526" i="3"/>
  <c r="C526" i="3"/>
  <c r="F525" i="3"/>
  <c r="E525" i="3"/>
  <c r="C525" i="3"/>
  <c r="F524" i="3"/>
  <c r="E524" i="3"/>
  <c r="C524" i="3"/>
  <c r="F523" i="3"/>
  <c r="E523" i="3"/>
  <c r="C523" i="3"/>
  <c r="F522" i="3"/>
  <c r="E522" i="3"/>
  <c r="C522" i="3"/>
  <c r="F521" i="3"/>
  <c r="E521" i="3"/>
  <c r="C521" i="3"/>
  <c r="F520" i="3"/>
  <c r="E520" i="3"/>
  <c r="C520" i="3"/>
  <c r="F519" i="3"/>
  <c r="E519" i="3"/>
  <c r="C519" i="3"/>
  <c r="F518" i="3"/>
  <c r="E518" i="3"/>
  <c r="C518" i="3"/>
  <c r="F517" i="3"/>
  <c r="E517" i="3"/>
  <c r="C517" i="3"/>
  <c r="F516" i="3"/>
  <c r="E516" i="3"/>
  <c r="C516" i="3"/>
  <c r="F515" i="3"/>
  <c r="E515" i="3"/>
  <c r="C515" i="3"/>
  <c r="F514" i="3"/>
  <c r="E514" i="3"/>
  <c r="C514" i="3"/>
  <c r="F513" i="3"/>
  <c r="E513" i="3"/>
  <c r="C513" i="3"/>
  <c r="F512" i="3"/>
  <c r="E512" i="3"/>
  <c r="C512" i="3"/>
  <c r="F511" i="3"/>
  <c r="E511" i="3"/>
  <c r="C511" i="3"/>
  <c r="F510" i="3"/>
  <c r="E510" i="3"/>
  <c r="C510" i="3"/>
  <c r="F509" i="3"/>
  <c r="E509" i="3"/>
  <c r="C509" i="3"/>
  <c r="F508" i="3"/>
  <c r="E508" i="3"/>
  <c r="C508" i="3"/>
  <c r="F507" i="3"/>
  <c r="E507" i="3"/>
  <c r="C507" i="3"/>
  <c r="F506" i="3"/>
  <c r="E506" i="3"/>
  <c r="C506" i="3"/>
  <c r="F505" i="3"/>
  <c r="E505" i="3"/>
  <c r="C505" i="3"/>
  <c r="F504" i="3"/>
  <c r="E504" i="3"/>
  <c r="C504" i="3"/>
  <c r="F503" i="3"/>
  <c r="E503" i="3"/>
  <c r="C503" i="3"/>
  <c r="F502" i="3"/>
  <c r="E502" i="3"/>
  <c r="C502" i="3"/>
  <c r="F501" i="3"/>
  <c r="E501" i="3"/>
  <c r="C501" i="3"/>
  <c r="F500" i="3"/>
  <c r="E500" i="3"/>
  <c r="C500" i="3"/>
  <c r="F499" i="3"/>
  <c r="E499" i="3"/>
  <c r="C499" i="3"/>
  <c r="F498" i="3"/>
  <c r="E498" i="3"/>
  <c r="C498" i="3"/>
  <c r="F497" i="3"/>
  <c r="E497" i="3"/>
  <c r="C497" i="3"/>
  <c r="F496" i="3"/>
  <c r="E496" i="3"/>
  <c r="C496" i="3"/>
  <c r="F495" i="3"/>
  <c r="E495" i="3"/>
  <c r="C495" i="3"/>
  <c r="F494" i="3"/>
  <c r="E494" i="3"/>
  <c r="C494" i="3"/>
  <c r="F493" i="3"/>
  <c r="E493" i="3"/>
  <c r="C493" i="3"/>
  <c r="F492" i="3"/>
  <c r="E492" i="3"/>
  <c r="C492" i="3"/>
  <c r="F491" i="3"/>
  <c r="E491" i="3"/>
  <c r="C491" i="3"/>
  <c r="F490" i="3"/>
  <c r="E490" i="3"/>
  <c r="C490" i="3"/>
  <c r="F489" i="3"/>
  <c r="E489" i="3"/>
  <c r="C489" i="3"/>
  <c r="F488" i="3"/>
  <c r="E488" i="3"/>
  <c r="C488" i="3"/>
  <c r="F487" i="3"/>
  <c r="E487" i="3"/>
  <c r="C487" i="3"/>
  <c r="F486" i="3"/>
  <c r="E486" i="3"/>
  <c r="C486" i="3"/>
  <c r="F485" i="3"/>
  <c r="E485" i="3"/>
  <c r="C485" i="3"/>
  <c r="F484" i="3"/>
  <c r="E484" i="3"/>
  <c r="C484" i="3"/>
  <c r="F483" i="3"/>
  <c r="E483" i="3"/>
  <c r="C483" i="3"/>
  <c r="F482" i="3"/>
  <c r="E482" i="3"/>
  <c r="C482" i="3"/>
  <c r="F481" i="3"/>
  <c r="E481" i="3"/>
  <c r="C481" i="3"/>
  <c r="F480" i="3"/>
  <c r="E480" i="3"/>
  <c r="C480" i="3"/>
  <c r="F479" i="3"/>
  <c r="E479" i="3"/>
  <c r="C479" i="3"/>
  <c r="F478" i="3"/>
  <c r="E478" i="3"/>
  <c r="C478" i="3"/>
  <c r="F477" i="3"/>
  <c r="E477" i="3"/>
  <c r="C477" i="3"/>
  <c r="F476" i="3"/>
  <c r="E476" i="3"/>
  <c r="C476" i="3"/>
  <c r="F475" i="3"/>
  <c r="E475" i="3"/>
  <c r="C475" i="3"/>
  <c r="F474" i="3"/>
  <c r="E474" i="3"/>
  <c r="C474" i="3"/>
  <c r="F473" i="3"/>
  <c r="E473" i="3"/>
  <c r="C473" i="3"/>
  <c r="F472" i="3"/>
  <c r="E472" i="3"/>
  <c r="C472" i="3"/>
  <c r="F471" i="3"/>
  <c r="E471" i="3"/>
  <c r="C471" i="3"/>
  <c r="F470" i="3"/>
  <c r="E470" i="3"/>
  <c r="C470" i="3"/>
  <c r="F469" i="3"/>
  <c r="E469" i="3"/>
  <c r="C469" i="3"/>
  <c r="F468" i="3"/>
  <c r="E468" i="3"/>
  <c r="C468" i="3"/>
  <c r="F467" i="3"/>
  <c r="E467" i="3"/>
  <c r="C467" i="3"/>
  <c r="F466" i="3"/>
  <c r="E466" i="3"/>
  <c r="C466" i="3"/>
  <c r="F465" i="3"/>
  <c r="E465" i="3"/>
  <c r="C465" i="3"/>
  <c r="F464" i="3"/>
  <c r="E464" i="3"/>
  <c r="C464" i="3"/>
  <c r="F463" i="3"/>
  <c r="E463" i="3"/>
  <c r="C463" i="3"/>
  <c r="F462" i="3"/>
  <c r="E462" i="3"/>
  <c r="C462" i="3"/>
  <c r="F461" i="3"/>
  <c r="E461" i="3"/>
  <c r="C461" i="3"/>
  <c r="F460" i="3"/>
  <c r="E460" i="3"/>
  <c r="C460" i="3"/>
  <c r="F459" i="3"/>
  <c r="E459" i="3"/>
  <c r="C459" i="3"/>
  <c r="F458" i="3"/>
  <c r="E458" i="3"/>
  <c r="C458" i="3"/>
  <c r="F457" i="3"/>
  <c r="E457" i="3"/>
  <c r="C457" i="3"/>
  <c r="F456" i="3"/>
  <c r="E456" i="3"/>
  <c r="C456" i="3"/>
  <c r="F455" i="3"/>
  <c r="E455" i="3"/>
  <c r="C455" i="3"/>
  <c r="F454" i="3"/>
  <c r="E454" i="3"/>
  <c r="C454" i="3"/>
  <c r="F453" i="3"/>
  <c r="E453" i="3"/>
  <c r="C453" i="3"/>
  <c r="F452" i="3"/>
  <c r="E452" i="3"/>
  <c r="C452" i="3"/>
  <c r="F451" i="3"/>
  <c r="E451" i="3"/>
  <c r="C451" i="3"/>
  <c r="F450" i="3"/>
  <c r="E450" i="3"/>
  <c r="C450" i="3"/>
  <c r="F449" i="3"/>
  <c r="E449" i="3"/>
  <c r="C449" i="3"/>
  <c r="F448" i="3"/>
  <c r="E448" i="3"/>
  <c r="C448" i="3"/>
  <c r="F447" i="3"/>
  <c r="E447" i="3"/>
  <c r="C447" i="3"/>
  <c r="F446" i="3"/>
  <c r="E446" i="3"/>
  <c r="C446" i="3"/>
  <c r="F445" i="3"/>
  <c r="E445" i="3"/>
  <c r="C445" i="3"/>
  <c r="F444" i="3"/>
  <c r="E444" i="3"/>
  <c r="C444" i="3"/>
  <c r="F443" i="3"/>
  <c r="E443" i="3"/>
  <c r="C443" i="3"/>
  <c r="F442" i="3"/>
  <c r="E442" i="3"/>
  <c r="C442" i="3"/>
  <c r="F441" i="3"/>
  <c r="E441" i="3"/>
  <c r="C441" i="3"/>
  <c r="F440" i="3"/>
  <c r="E440" i="3"/>
  <c r="C440" i="3"/>
  <c r="F439" i="3"/>
  <c r="E439" i="3"/>
  <c r="C439" i="3"/>
  <c r="F438" i="3"/>
  <c r="E438" i="3"/>
  <c r="C438" i="3"/>
  <c r="F437" i="3"/>
  <c r="E437" i="3"/>
  <c r="C437" i="3"/>
  <c r="F436" i="3"/>
  <c r="E436" i="3"/>
  <c r="C436" i="3"/>
  <c r="F435" i="3"/>
  <c r="E435" i="3"/>
  <c r="C435" i="3"/>
  <c r="F434" i="3"/>
  <c r="E434" i="3"/>
  <c r="C434" i="3"/>
  <c r="F433" i="3"/>
  <c r="E433" i="3"/>
  <c r="C433" i="3"/>
  <c r="F432" i="3"/>
  <c r="E432" i="3"/>
  <c r="C432" i="3"/>
  <c r="F431" i="3"/>
  <c r="E431" i="3"/>
  <c r="C431" i="3"/>
  <c r="F430" i="3"/>
  <c r="E430" i="3"/>
  <c r="C430" i="3"/>
  <c r="F429" i="3"/>
  <c r="E429" i="3"/>
  <c r="C429" i="3"/>
  <c r="F428" i="3"/>
  <c r="E428" i="3"/>
  <c r="C428" i="3"/>
  <c r="F427" i="3"/>
  <c r="E427" i="3"/>
  <c r="C427" i="3"/>
  <c r="F426" i="3"/>
  <c r="E426" i="3"/>
  <c r="C426" i="3"/>
  <c r="F425" i="3"/>
  <c r="E425" i="3"/>
  <c r="C425" i="3"/>
  <c r="F424" i="3"/>
  <c r="E424" i="3"/>
  <c r="C424" i="3"/>
  <c r="F423" i="3"/>
  <c r="E423" i="3"/>
  <c r="C423" i="3"/>
  <c r="F422" i="3"/>
  <c r="E422" i="3"/>
  <c r="C422" i="3"/>
  <c r="F421" i="3"/>
  <c r="E421" i="3"/>
  <c r="C421" i="3"/>
  <c r="F420" i="3"/>
  <c r="E420" i="3"/>
  <c r="C420" i="3"/>
  <c r="F419" i="3"/>
  <c r="E419" i="3"/>
  <c r="C419" i="3"/>
  <c r="F418" i="3"/>
  <c r="E418" i="3"/>
  <c r="C418" i="3"/>
  <c r="F417" i="3"/>
  <c r="E417" i="3"/>
  <c r="C417" i="3"/>
  <c r="F416" i="3"/>
  <c r="E416" i="3"/>
  <c r="C416" i="3"/>
  <c r="F415" i="3"/>
  <c r="E415" i="3"/>
  <c r="C415" i="3"/>
  <c r="F414" i="3"/>
  <c r="E414" i="3"/>
  <c r="C414" i="3"/>
  <c r="F413" i="3"/>
  <c r="E413" i="3"/>
  <c r="C413" i="3"/>
  <c r="F412" i="3"/>
  <c r="E412" i="3"/>
  <c r="C412" i="3"/>
  <c r="F411" i="3"/>
  <c r="E411" i="3"/>
  <c r="C411" i="3"/>
  <c r="F410" i="3"/>
  <c r="E410" i="3"/>
  <c r="C410" i="3"/>
  <c r="F409" i="3"/>
  <c r="E409" i="3"/>
  <c r="C409" i="3"/>
  <c r="F408" i="3"/>
  <c r="E408" i="3"/>
  <c r="C408" i="3"/>
  <c r="F407" i="3"/>
  <c r="E407" i="3"/>
  <c r="C407" i="3"/>
  <c r="F406" i="3"/>
  <c r="E406" i="3"/>
  <c r="C406" i="3"/>
  <c r="F405" i="3"/>
  <c r="E405" i="3"/>
  <c r="C405" i="3"/>
  <c r="F404" i="3"/>
  <c r="E404" i="3"/>
  <c r="C404" i="3"/>
  <c r="F403" i="3"/>
  <c r="E403" i="3"/>
  <c r="C403" i="3"/>
  <c r="F402" i="3"/>
  <c r="E402" i="3"/>
  <c r="C402" i="3"/>
  <c r="F401" i="3"/>
  <c r="E401" i="3"/>
  <c r="C401" i="3"/>
  <c r="F400" i="3"/>
  <c r="E400" i="3"/>
  <c r="C400" i="3"/>
  <c r="F399" i="3"/>
  <c r="E399" i="3"/>
  <c r="C399" i="3"/>
  <c r="F398" i="3"/>
  <c r="E398" i="3"/>
  <c r="C398" i="3"/>
  <c r="F397" i="3"/>
  <c r="E397" i="3"/>
  <c r="C397" i="3"/>
  <c r="F396" i="3"/>
  <c r="E396" i="3"/>
  <c r="C396" i="3"/>
  <c r="F395" i="3"/>
  <c r="E395" i="3"/>
  <c r="C395" i="3"/>
  <c r="F394" i="3"/>
  <c r="E394" i="3"/>
  <c r="C394" i="3"/>
  <c r="F393" i="3"/>
  <c r="E393" i="3"/>
  <c r="C393" i="3"/>
  <c r="F392" i="3"/>
  <c r="E392" i="3"/>
  <c r="C392" i="3"/>
  <c r="F391" i="3"/>
  <c r="E391" i="3"/>
  <c r="C391" i="3"/>
  <c r="F390" i="3"/>
  <c r="E390" i="3"/>
  <c r="C390" i="3"/>
  <c r="F389" i="3"/>
  <c r="E389" i="3"/>
  <c r="C389" i="3"/>
  <c r="F388" i="3"/>
  <c r="E388" i="3"/>
  <c r="C388" i="3"/>
  <c r="F387" i="3"/>
  <c r="E387" i="3"/>
  <c r="C387" i="3"/>
  <c r="F386" i="3"/>
  <c r="E386" i="3"/>
  <c r="C386" i="3"/>
  <c r="F385" i="3"/>
  <c r="E385" i="3"/>
  <c r="C385" i="3"/>
  <c r="F384" i="3"/>
  <c r="E384" i="3"/>
  <c r="C384" i="3"/>
  <c r="F383" i="3"/>
  <c r="E383" i="3"/>
  <c r="C383" i="3"/>
  <c r="F382" i="3"/>
  <c r="E382" i="3"/>
  <c r="C382" i="3"/>
  <c r="F381" i="3"/>
  <c r="E381" i="3"/>
  <c r="C381" i="3"/>
  <c r="F380" i="3"/>
  <c r="E380" i="3"/>
  <c r="C380" i="3"/>
  <c r="F379" i="3"/>
  <c r="E379" i="3"/>
  <c r="C379" i="3"/>
  <c r="F378" i="3"/>
  <c r="E378" i="3"/>
  <c r="C378" i="3"/>
  <c r="F377" i="3"/>
  <c r="E377" i="3"/>
  <c r="C377" i="3"/>
  <c r="F376" i="3"/>
  <c r="E376" i="3"/>
  <c r="C376" i="3"/>
  <c r="F375" i="3"/>
  <c r="E375" i="3"/>
  <c r="C375" i="3"/>
  <c r="F374" i="3"/>
  <c r="E374" i="3"/>
  <c r="C374" i="3"/>
  <c r="F373" i="3"/>
  <c r="E373" i="3"/>
  <c r="C373" i="3"/>
  <c r="F372" i="3"/>
  <c r="E372" i="3"/>
  <c r="C372" i="3"/>
  <c r="F371" i="3"/>
  <c r="E371" i="3"/>
  <c r="C371" i="3"/>
  <c r="F370" i="3"/>
  <c r="E370" i="3"/>
  <c r="C370" i="3"/>
  <c r="F369" i="3"/>
  <c r="E369" i="3"/>
  <c r="C369" i="3"/>
  <c r="F368" i="3"/>
  <c r="E368" i="3"/>
  <c r="C368" i="3"/>
  <c r="F367" i="3"/>
  <c r="E367" i="3"/>
  <c r="C367" i="3"/>
  <c r="F366" i="3"/>
  <c r="E366" i="3"/>
  <c r="C366" i="3"/>
  <c r="F365" i="3"/>
  <c r="E365" i="3"/>
  <c r="C365" i="3"/>
  <c r="F364" i="3"/>
  <c r="E364" i="3"/>
  <c r="C364" i="3"/>
  <c r="F363" i="3"/>
  <c r="E363" i="3"/>
  <c r="C363" i="3"/>
  <c r="F362" i="3"/>
  <c r="E362" i="3"/>
  <c r="C362" i="3"/>
  <c r="F361" i="3"/>
  <c r="E361" i="3"/>
  <c r="C361" i="3"/>
  <c r="F360" i="3"/>
  <c r="E360" i="3"/>
  <c r="C360" i="3"/>
  <c r="F359" i="3"/>
  <c r="E359" i="3"/>
  <c r="C359" i="3"/>
  <c r="F358" i="3"/>
  <c r="E358" i="3"/>
  <c r="C358" i="3"/>
  <c r="F357" i="3"/>
  <c r="E357" i="3"/>
  <c r="C357" i="3"/>
  <c r="F356" i="3"/>
  <c r="E356" i="3"/>
  <c r="C356" i="3"/>
  <c r="F355" i="3"/>
  <c r="E355" i="3"/>
  <c r="C355" i="3"/>
  <c r="F354" i="3"/>
  <c r="E354" i="3"/>
  <c r="C354" i="3"/>
  <c r="F353" i="3"/>
  <c r="E353" i="3"/>
  <c r="C353" i="3"/>
  <c r="F352" i="3"/>
  <c r="E352" i="3"/>
  <c r="C352" i="3"/>
  <c r="F351" i="3"/>
  <c r="E351" i="3"/>
  <c r="C351" i="3"/>
  <c r="F350" i="3"/>
  <c r="E350" i="3"/>
  <c r="C350" i="3"/>
  <c r="F349" i="3"/>
  <c r="E349" i="3"/>
  <c r="C349" i="3"/>
  <c r="F348" i="3"/>
  <c r="E348" i="3"/>
  <c r="C348" i="3"/>
  <c r="F347" i="3"/>
  <c r="E347" i="3"/>
  <c r="C347" i="3"/>
  <c r="F346" i="3"/>
  <c r="E346" i="3"/>
  <c r="C346" i="3"/>
  <c r="F345" i="3"/>
  <c r="E345" i="3"/>
  <c r="C345" i="3"/>
  <c r="F344" i="3"/>
  <c r="E344" i="3"/>
  <c r="C344" i="3"/>
  <c r="F343" i="3"/>
  <c r="E343" i="3"/>
  <c r="C343" i="3"/>
  <c r="F342" i="3"/>
  <c r="E342" i="3"/>
  <c r="C342" i="3"/>
  <c r="F341" i="3"/>
  <c r="E341" i="3"/>
  <c r="C341" i="3"/>
  <c r="F340" i="3"/>
  <c r="E340" i="3"/>
  <c r="C340" i="3"/>
  <c r="F339" i="3"/>
  <c r="E339" i="3"/>
  <c r="C339" i="3"/>
  <c r="F338" i="3"/>
  <c r="E338" i="3"/>
  <c r="C338" i="3"/>
  <c r="F337" i="3"/>
  <c r="E337" i="3"/>
  <c r="C337" i="3"/>
  <c r="F336" i="3"/>
  <c r="E336" i="3"/>
  <c r="C336" i="3"/>
  <c r="F335" i="3"/>
  <c r="E335" i="3"/>
  <c r="C335" i="3"/>
  <c r="F334" i="3"/>
  <c r="E334" i="3"/>
  <c r="C334" i="3"/>
  <c r="F333" i="3"/>
  <c r="E333" i="3"/>
  <c r="C333" i="3"/>
  <c r="F332" i="3"/>
  <c r="E332" i="3"/>
  <c r="C332" i="3"/>
  <c r="F331" i="3"/>
  <c r="E331" i="3"/>
  <c r="C331" i="3"/>
  <c r="F330" i="3"/>
  <c r="E330" i="3"/>
  <c r="C330" i="3"/>
  <c r="F329" i="3"/>
  <c r="E329" i="3"/>
  <c r="C329" i="3"/>
  <c r="F328" i="3"/>
  <c r="E328" i="3"/>
  <c r="C328" i="3"/>
  <c r="F327" i="3"/>
  <c r="E327" i="3"/>
  <c r="C327" i="3"/>
  <c r="F326" i="3"/>
  <c r="E326" i="3"/>
  <c r="C326" i="3"/>
  <c r="F325" i="3"/>
  <c r="E325" i="3"/>
  <c r="C325" i="3"/>
  <c r="F324" i="3"/>
  <c r="E324" i="3"/>
  <c r="C324" i="3"/>
  <c r="F323" i="3"/>
  <c r="E323" i="3"/>
  <c r="C323" i="3"/>
  <c r="F322" i="3"/>
  <c r="E322" i="3"/>
  <c r="C322" i="3"/>
  <c r="F321" i="3"/>
  <c r="E321" i="3"/>
  <c r="C321" i="3"/>
  <c r="F320" i="3"/>
  <c r="E320" i="3"/>
  <c r="C320" i="3"/>
  <c r="F319" i="3"/>
  <c r="E319" i="3"/>
  <c r="C319" i="3"/>
  <c r="F318" i="3"/>
  <c r="E318" i="3"/>
  <c r="C318" i="3"/>
  <c r="F317" i="3"/>
  <c r="E317" i="3"/>
  <c r="C317" i="3"/>
  <c r="F316" i="3"/>
  <c r="E316" i="3"/>
  <c r="C316" i="3"/>
  <c r="F315" i="3"/>
  <c r="E315" i="3"/>
  <c r="C315" i="3"/>
  <c r="F314" i="3"/>
  <c r="E314" i="3"/>
  <c r="C314" i="3"/>
  <c r="F313" i="3"/>
  <c r="E313" i="3"/>
  <c r="C313" i="3"/>
  <c r="F312" i="3"/>
  <c r="E312" i="3"/>
  <c r="C312" i="3"/>
  <c r="F311" i="3"/>
  <c r="E311" i="3"/>
  <c r="C311" i="3"/>
  <c r="F310" i="3"/>
  <c r="E310" i="3"/>
  <c r="C310" i="3"/>
  <c r="F309" i="3"/>
  <c r="E309" i="3"/>
  <c r="C309" i="3"/>
  <c r="F308" i="3"/>
  <c r="E308" i="3"/>
  <c r="C308" i="3"/>
  <c r="F307" i="3"/>
  <c r="E307" i="3"/>
  <c r="C307" i="3"/>
  <c r="F306" i="3"/>
  <c r="E306" i="3"/>
  <c r="C306" i="3"/>
  <c r="F305" i="3"/>
  <c r="E305" i="3"/>
  <c r="C305" i="3"/>
  <c r="F304" i="3"/>
  <c r="E304" i="3"/>
  <c r="C304" i="3"/>
  <c r="F303" i="3"/>
  <c r="E303" i="3"/>
  <c r="C303" i="3"/>
  <c r="F302" i="3"/>
  <c r="E302" i="3"/>
  <c r="C302" i="3"/>
  <c r="F301" i="3"/>
  <c r="E301" i="3"/>
  <c r="C301" i="3"/>
  <c r="F300" i="3"/>
  <c r="E300" i="3"/>
  <c r="C300" i="3"/>
  <c r="F299" i="3"/>
  <c r="E299" i="3"/>
  <c r="C299" i="3"/>
  <c r="F298" i="3"/>
  <c r="E298" i="3"/>
  <c r="C298" i="3"/>
  <c r="F297" i="3"/>
  <c r="E297" i="3"/>
  <c r="C297" i="3"/>
  <c r="F296" i="3"/>
  <c r="E296" i="3"/>
  <c r="C296" i="3"/>
  <c r="F295" i="3"/>
  <c r="E295" i="3"/>
  <c r="C295" i="3"/>
  <c r="F294" i="3"/>
  <c r="E294" i="3"/>
  <c r="C294" i="3"/>
  <c r="F293" i="3"/>
  <c r="E293" i="3"/>
  <c r="C293" i="3"/>
  <c r="F292" i="3"/>
  <c r="E292" i="3"/>
  <c r="C292" i="3"/>
  <c r="F291" i="3"/>
  <c r="E291" i="3"/>
  <c r="C291" i="3"/>
  <c r="F290" i="3"/>
  <c r="E290" i="3"/>
  <c r="C290" i="3"/>
  <c r="F289" i="3"/>
  <c r="E289" i="3"/>
  <c r="C289" i="3"/>
  <c r="F288" i="3"/>
  <c r="E288" i="3"/>
  <c r="C288" i="3"/>
  <c r="F287" i="3"/>
  <c r="P16" i="3" s="1"/>
  <c r="E287" i="3"/>
  <c r="C287" i="3"/>
  <c r="F286" i="3"/>
  <c r="E286" i="3"/>
  <c r="C286" i="3"/>
  <c r="F285" i="3"/>
  <c r="E285" i="3"/>
  <c r="C285" i="3"/>
  <c r="F284" i="3"/>
  <c r="P15" i="3" s="1"/>
  <c r="E284" i="3"/>
  <c r="C284" i="3"/>
  <c r="F283" i="3"/>
  <c r="E283" i="3"/>
  <c r="C283" i="3"/>
  <c r="F282" i="3"/>
  <c r="E282" i="3"/>
  <c r="C282" i="3"/>
  <c r="F281" i="3"/>
  <c r="E281" i="3"/>
  <c r="C281" i="3"/>
  <c r="F280" i="3"/>
  <c r="E280" i="3"/>
  <c r="C280" i="3"/>
  <c r="F279" i="3"/>
  <c r="E279" i="3"/>
  <c r="C279" i="3"/>
  <c r="F278" i="3"/>
  <c r="E278" i="3"/>
  <c r="C278" i="3"/>
  <c r="F277" i="3"/>
  <c r="E277" i="3"/>
  <c r="C277" i="3"/>
  <c r="F276" i="3"/>
  <c r="E276" i="3"/>
  <c r="C276" i="3"/>
  <c r="F275" i="3"/>
  <c r="E275" i="3"/>
  <c r="C275" i="3"/>
  <c r="F274" i="3"/>
  <c r="E274" i="3"/>
  <c r="C274" i="3"/>
  <c r="F273" i="3"/>
  <c r="E273" i="3"/>
  <c r="C273" i="3"/>
  <c r="F272" i="3"/>
  <c r="E272" i="3"/>
  <c r="C272" i="3"/>
  <c r="F271" i="3"/>
  <c r="E271" i="3"/>
  <c r="C271" i="3"/>
  <c r="F270" i="3"/>
  <c r="E270" i="3"/>
  <c r="C270" i="3"/>
  <c r="F269" i="3"/>
  <c r="E269" i="3"/>
  <c r="C269" i="3"/>
  <c r="F268" i="3"/>
  <c r="E268" i="3"/>
  <c r="C268" i="3"/>
  <c r="F267" i="3"/>
  <c r="E267" i="3"/>
  <c r="C267" i="3"/>
  <c r="F266" i="3"/>
  <c r="E266" i="3"/>
  <c r="C266" i="3"/>
  <c r="F265" i="3"/>
  <c r="E265" i="3"/>
  <c r="C265" i="3"/>
  <c r="F264" i="3"/>
  <c r="E264" i="3"/>
  <c r="C264" i="3"/>
  <c r="F263" i="3"/>
  <c r="E263" i="3"/>
  <c r="C263" i="3"/>
  <c r="F262" i="3"/>
  <c r="E262" i="3"/>
  <c r="C262" i="3"/>
  <c r="F261" i="3"/>
  <c r="E261" i="3"/>
  <c r="C261" i="3"/>
  <c r="F260" i="3"/>
  <c r="E260" i="3"/>
  <c r="C260" i="3"/>
  <c r="F259" i="3"/>
  <c r="E259" i="3"/>
  <c r="C259" i="3"/>
  <c r="F258" i="3"/>
  <c r="E258" i="3"/>
  <c r="C258" i="3"/>
  <c r="F257" i="3"/>
  <c r="E257" i="3"/>
  <c r="C257" i="3"/>
  <c r="F256" i="3"/>
  <c r="E256" i="3"/>
  <c r="C256" i="3"/>
  <c r="F255" i="3"/>
  <c r="E255" i="3"/>
  <c r="C255" i="3"/>
  <c r="F254" i="3"/>
  <c r="E254" i="3"/>
  <c r="C254" i="3"/>
  <c r="F253" i="3"/>
  <c r="E253" i="3"/>
  <c r="C253" i="3"/>
  <c r="F252" i="3"/>
  <c r="E252" i="3"/>
  <c r="C252" i="3"/>
  <c r="F251" i="3"/>
  <c r="E251" i="3"/>
  <c r="C251" i="3"/>
  <c r="F250" i="3"/>
  <c r="E250" i="3"/>
  <c r="C250" i="3"/>
  <c r="F249" i="3"/>
  <c r="E249" i="3"/>
  <c r="C249" i="3"/>
  <c r="F248" i="3"/>
  <c r="E248" i="3"/>
  <c r="C248" i="3"/>
  <c r="F247" i="3"/>
  <c r="E247" i="3"/>
  <c r="C247" i="3"/>
  <c r="F246" i="3"/>
  <c r="E246" i="3"/>
  <c r="C246" i="3"/>
  <c r="F245" i="3"/>
  <c r="E245" i="3"/>
  <c r="C245" i="3"/>
  <c r="F244" i="3"/>
  <c r="E244" i="3"/>
  <c r="C244" i="3"/>
  <c r="F243" i="3"/>
  <c r="E243" i="3"/>
  <c r="C243" i="3"/>
  <c r="F242" i="3"/>
  <c r="E242" i="3"/>
  <c r="C242" i="3"/>
  <c r="F241" i="3"/>
  <c r="E241" i="3"/>
  <c r="C241" i="3"/>
  <c r="F240" i="3"/>
  <c r="E240" i="3"/>
  <c r="C240" i="3"/>
  <c r="F239" i="3"/>
  <c r="E239" i="3"/>
  <c r="C239" i="3"/>
  <c r="F238" i="3"/>
  <c r="E238" i="3"/>
  <c r="C238" i="3"/>
  <c r="F237" i="3"/>
  <c r="E237" i="3"/>
  <c r="C237" i="3"/>
  <c r="F236" i="3"/>
  <c r="E236" i="3"/>
  <c r="C236" i="3"/>
  <c r="F235" i="3"/>
  <c r="E235" i="3"/>
  <c r="C235" i="3"/>
  <c r="F234" i="3"/>
  <c r="E234" i="3"/>
  <c r="C234" i="3"/>
  <c r="F233" i="3"/>
  <c r="E233" i="3"/>
  <c r="C233" i="3"/>
  <c r="F232" i="3"/>
  <c r="E232" i="3"/>
  <c r="C232" i="3"/>
  <c r="F231" i="3"/>
  <c r="E231" i="3"/>
  <c r="C231" i="3"/>
  <c r="F230" i="3"/>
  <c r="E230" i="3"/>
  <c r="C230" i="3"/>
  <c r="F229" i="3"/>
  <c r="E229" i="3"/>
  <c r="C229" i="3"/>
  <c r="F228" i="3"/>
  <c r="E228" i="3"/>
  <c r="C228" i="3"/>
  <c r="F227" i="3"/>
  <c r="E227" i="3"/>
  <c r="C227" i="3"/>
  <c r="F226" i="3"/>
  <c r="E226" i="3"/>
  <c r="C226" i="3"/>
  <c r="F225" i="3"/>
  <c r="E225" i="3"/>
  <c r="C225" i="3"/>
  <c r="F224" i="3"/>
  <c r="E224" i="3"/>
  <c r="C224" i="3"/>
  <c r="F223" i="3"/>
  <c r="E223" i="3"/>
  <c r="C223" i="3"/>
  <c r="F222" i="3"/>
  <c r="E222" i="3"/>
  <c r="C222" i="3"/>
  <c r="F221" i="3"/>
  <c r="E221" i="3"/>
  <c r="C221" i="3"/>
  <c r="F220" i="3"/>
  <c r="E220" i="3"/>
  <c r="C220" i="3"/>
  <c r="F219" i="3"/>
  <c r="E219" i="3"/>
  <c r="C219" i="3"/>
  <c r="F218" i="3"/>
  <c r="E218" i="3"/>
  <c r="C218" i="3"/>
  <c r="F217" i="3"/>
  <c r="E217" i="3"/>
  <c r="C217" i="3"/>
  <c r="F216" i="3"/>
  <c r="E216" i="3"/>
  <c r="C216" i="3"/>
  <c r="F215" i="3"/>
  <c r="E215" i="3"/>
  <c r="C215" i="3"/>
  <c r="F214" i="3"/>
  <c r="E214" i="3"/>
  <c r="C214" i="3"/>
  <c r="F213" i="3"/>
  <c r="E213" i="3"/>
  <c r="C213" i="3"/>
  <c r="F212" i="3"/>
  <c r="E212" i="3"/>
  <c r="C212" i="3"/>
  <c r="F211" i="3"/>
  <c r="E211" i="3"/>
  <c r="C211" i="3"/>
  <c r="F210" i="3"/>
  <c r="E210" i="3"/>
  <c r="C210" i="3"/>
  <c r="F209" i="3"/>
  <c r="E209" i="3"/>
  <c r="C209" i="3"/>
  <c r="F208" i="3"/>
  <c r="E208" i="3"/>
  <c r="C208" i="3"/>
  <c r="F207" i="3"/>
  <c r="E207" i="3"/>
  <c r="C207" i="3"/>
  <c r="F206" i="3"/>
  <c r="E206" i="3"/>
  <c r="C206" i="3"/>
  <c r="F205" i="3"/>
  <c r="E205" i="3"/>
  <c r="C205" i="3"/>
  <c r="F204" i="3"/>
  <c r="E204" i="3"/>
  <c r="C204" i="3"/>
  <c r="F203" i="3"/>
  <c r="E203" i="3"/>
  <c r="C203" i="3"/>
  <c r="F202" i="3"/>
  <c r="J15" i="3" s="1"/>
  <c r="E202" i="3"/>
  <c r="C202" i="3"/>
  <c r="F201" i="3"/>
  <c r="E201" i="3"/>
  <c r="C201" i="3"/>
  <c r="F200" i="3"/>
  <c r="E200" i="3"/>
  <c r="C200" i="3"/>
  <c r="F199" i="3"/>
  <c r="E199" i="3"/>
  <c r="C199" i="3"/>
  <c r="F198" i="3"/>
  <c r="E198" i="3"/>
  <c r="C198" i="3"/>
  <c r="F197" i="3"/>
  <c r="E197" i="3"/>
  <c r="C197" i="3"/>
  <c r="F196" i="3"/>
  <c r="E196" i="3"/>
  <c r="C196" i="3"/>
  <c r="F195" i="3"/>
  <c r="E195" i="3"/>
  <c r="C195" i="3"/>
  <c r="F194" i="3"/>
  <c r="E194" i="3"/>
  <c r="C194" i="3"/>
  <c r="F193" i="3"/>
  <c r="E193" i="3"/>
  <c r="C193" i="3"/>
  <c r="F192" i="3"/>
  <c r="E192" i="3"/>
  <c r="C192" i="3"/>
  <c r="F191" i="3"/>
  <c r="E191" i="3"/>
  <c r="C191" i="3"/>
  <c r="F190" i="3"/>
  <c r="E190" i="3"/>
  <c r="C190" i="3"/>
  <c r="F189" i="3"/>
  <c r="E189" i="3"/>
  <c r="C189" i="3"/>
  <c r="F188" i="3"/>
  <c r="E188" i="3"/>
  <c r="C188" i="3"/>
  <c r="F187" i="3"/>
  <c r="E187" i="3"/>
  <c r="C187" i="3"/>
  <c r="F186" i="3"/>
  <c r="E186" i="3"/>
  <c r="C186" i="3"/>
  <c r="F185" i="3"/>
  <c r="E185" i="3"/>
  <c r="C185" i="3"/>
  <c r="F184" i="3"/>
  <c r="E184" i="3"/>
  <c r="C184" i="3"/>
  <c r="F183" i="3"/>
  <c r="E183" i="3"/>
  <c r="C183" i="3"/>
  <c r="F182" i="3"/>
  <c r="E182" i="3"/>
  <c r="C182" i="3"/>
  <c r="F181" i="3"/>
  <c r="E181" i="3"/>
  <c r="C181" i="3"/>
  <c r="F180" i="3"/>
  <c r="E180" i="3"/>
  <c r="C180" i="3"/>
  <c r="F179" i="3"/>
  <c r="E179" i="3"/>
  <c r="C179" i="3"/>
  <c r="F178" i="3"/>
  <c r="E178" i="3"/>
  <c r="C178" i="3"/>
  <c r="F177" i="3"/>
  <c r="E177" i="3"/>
  <c r="C177" i="3"/>
  <c r="F176" i="3"/>
  <c r="E176" i="3"/>
  <c r="C176" i="3"/>
  <c r="F175" i="3"/>
  <c r="E175" i="3"/>
  <c r="C175" i="3"/>
  <c r="F174" i="3"/>
  <c r="E174" i="3"/>
  <c r="C174" i="3"/>
  <c r="F173" i="3"/>
  <c r="E173" i="3"/>
  <c r="C173" i="3"/>
  <c r="F172" i="3"/>
  <c r="E172" i="3"/>
  <c r="C172" i="3"/>
  <c r="F171" i="3"/>
  <c r="E171" i="3"/>
  <c r="C171" i="3"/>
  <c r="F170" i="3"/>
  <c r="E170" i="3"/>
  <c r="C170" i="3"/>
  <c r="F169" i="3"/>
  <c r="E169" i="3"/>
  <c r="C169" i="3"/>
  <c r="F168" i="3"/>
  <c r="E168" i="3"/>
  <c r="C168" i="3"/>
  <c r="F167" i="3"/>
  <c r="E167" i="3"/>
  <c r="C167" i="3"/>
  <c r="F166" i="3"/>
  <c r="E166" i="3"/>
  <c r="C166" i="3"/>
  <c r="F165" i="3"/>
  <c r="E165" i="3"/>
  <c r="C165" i="3"/>
  <c r="F164" i="3"/>
  <c r="E164" i="3"/>
  <c r="C164" i="3"/>
  <c r="F163" i="3"/>
  <c r="E163" i="3"/>
  <c r="C163" i="3"/>
  <c r="F162" i="3"/>
  <c r="E162" i="3"/>
  <c r="C162" i="3"/>
  <c r="F161" i="3"/>
  <c r="E161" i="3"/>
  <c r="C161" i="3"/>
  <c r="F160" i="3"/>
  <c r="E160" i="3"/>
  <c r="C160" i="3"/>
  <c r="F159" i="3"/>
  <c r="E159" i="3"/>
  <c r="C159" i="3"/>
  <c r="F158" i="3"/>
  <c r="E158" i="3"/>
  <c r="C158" i="3"/>
  <c r="F157" i="3"/>
  <c r="E157" i="3"/>
  <c r="C157" i="3"/>
  <c r="F156" i="3"/>
  <c r="E156" i="3"/>
  <c r="C156" i="3"/>
  <c r="F155" i="3"/>
  <c r="E155" i="3"/>
  <c r="C155" i="3"/>
  <c r="F154" i="3"/>
  <c r="E154" i="3"/>
  <c r="C154" i="3"/>
  <c r="F153" i="3"/>
  <c r="E153" i="3"/>
  <c r="C153" i="3"/>
  <c r="F152" i="3"/>
  <c r="E152" i="3"/>
  <c r="C152" i="3"/>
  <c r="F151" i="3"/>
  <c r="E151" i="3"/>
  <c r="C151" i="3"/>
  <c r="F150" i="3"/>
  <c r="E150" i="3"/>
  <c r="C150" i="3"/>
  <c r="F149" i="3"/>
  <c r="E149" i="3"/>
  <c r="C149" i="3"/>
  <c r="F148" i="3"/>
  <c r="E148" i="3"/>
  <c r="C148" i="3"/>
  <c r="F147" i="3"/>
  <c r="E147" i="3"/>
  <c r="C147" i="3"/>
  <c r="F146" i="3"/>
  <c r="E146" i="3"/>
  <c r="C146" i="3"/>
  <c r="F145" i="3"/>
  <c r="E145" i="3"/>
  <c r="C145" i="3"/>
  <c r="F144" i="3"/>
  <c r="E144" i="3"/>
  <c r="C144" i="3"/>
  <c r="F143" i="3"/>
  <c r="E143" i="3"/>
  <c r="C143" i="3"/>
  <c r="F142" i="3"/>
  <c r="E142" i="3"/>
  <c r="C142" i="3"/>
  <c r="F141" i="3"/>
  <c r="E141" i="3"/>
  <c r="C141" i="3"/>
  <c r="F140" i="3"/>
  <c r="E140" i="3"/>
  <c r="C140" i="3"/>
  <c r="F139" i="3"/>
  <c r="E139" i="3"/>
  <c r="C139" i="3"/>
  <c r="F138" i="3"/>
  <c r="E138" i="3"/>
  <c r="C138" i="3"/>
  <c r="F137" i="3"/>
  <c r="E137" i="3"/>
  <c r="C137" i="3"/>
  <c r="F136" i="3"/>
  <c r="E136" i="3"/>
  <c r="C136" i="3"/>
  <c r="F135" i="3"/>
  <c r="E135" i="3"/>
  <c r="C135" i="3"/>
  <c r="F134" i="3"/>
  <c r="E134" i="3"/>
  <c r="C134" i="3"/>
  <c r="F133" i="3"/>
  <c r="E133" i="3"/>
  <c r="C133" i="3"/>
  <c r="F132" i="3"/>
  <c r="E132" i="3"/>
  <c r="C132" i="3"/>
  <c r="F131" i="3"/>
  <c r="E131" i="3"/>
  <c r="C131" i="3"/>
  <c r="F130" i="3"/>
  <c r="E130" i="3"/>
  <c r="C130" i="3"/>
  <c r="F129" i="3"/>
  <c r="E129" i="3"/>
  <c r="C129" i="3"/>
  <c r="F128" i="3"/>
  <c r="E128" i="3"/>
  <c r="C128" i="3"/>
  <c r="F127" i="3"/>
  <c r="E127" i="3"/>
  <c r="C127" i="3"/>
  <c r="F126" i="3"/>
  <c r="E126" i="3"/>
  <c r="C126" i="3"/>
  <c r="F125" i="3"/>
  <c r="J12" i="3" s="1"/>
  <c r="E125" i="3"/>
  <c r="C125" i="3"/>
  <c r="F124" i="3"/>
  <c r="E124" i="3"/>
  <c r="C124" i="3"/>
  <c r="F123" i="3"/>
  <c r="E123" i="3"/>
  <c r="C123" i="3"/>
  <c r="F122" i="3"/>
  <c r="E122" i="3"/>
  <c r="C122" i="3"/>
  <c r="F121" i="3"/>
  <c r="E121" i="3"/>
  <c r="C121" i="3"/>
  <c r="F120" i="3"/>
  <c r="E120" i="3"/>
  <c r="C120" i="3"/>
  <c r="F119" i="3"/>
  <c r="E119" i="3"/>
  <c r="C119" i="3"/>
  <c r="F118" i="3"/>
  <c r="E118" i="3"/>
  <c r="C118" i="3"/>
  <c r="F117" i="3"/>
  <c r="E117" i="3"/>
  <c r="C117" i="3"/>
  <c r="F116" i="3"/>
  <c r="E116" i="3"/>
  <c r="C116" i="3"/>
  <c r="F115" i="3"/>
  <c r="E115" i="3"/>
  <c r="C115" i="3"/>
  <c r="F114" i="3"/>
  <c r="E114" i="3"/>
  <c r="C114" i="3"/>
  <c r="F113" i="3"/>
  <c r="E113" i="3"/>
  <c r="C113" i="3"/>
  <c r="F112" i="3"/>
  <c r="E112" i="3"/>
  <c r="C112" i="3"/>
  <c r="F111" i="3"/>
  <c r="E111" i="3"/>
  <c r="C111" i="3"/>
  <c r="F110" i="3"/>
  <c r="E110" i="3"/>
  <c r="C110" i="3"/>
  <c r="F109" i="3"/>
  <c r="E109" i="3"/>
  <c r="C109" i="3"/>
  <c r="F108" i="3"/>
  <c r="E108" i="3"/>
  <c r="C108" i="3"/>
  <c r="F107" i="3"/>
  <c r="E107" i="3"/>
  <c r="C107" i="3"/>
  <c r="F106" i="3"/>
  <c r="E106" i="3"/>
  <c r="C106" i="3"/>
  <c r="F105" i="3"/>
  <c r="E105" i="3"/>
  <c r="C105" i="3"/>
  <c r="F104" i="3"/>
  <c r="E104" i="3"/>
  <c r="C104" i="3"/>
  <c r="F103" i="3"/>
  <c r="E103" i="3"/>
  <c r="C103" i="3"/>
  <c r="F102" i="3"/>
  <c r="E102" i="3"/>
  <c r="C102" i="3"/>
  <c r="F101" i="3"/>
  <c r="E101" i="3"/>
  <c r="C101" i="3"/>
  <c r="F100" i="3"/>
  <c r="E100" i="3"/>
  <c r="C100" i="3"/>
  <c r="F99" i="3"/>
  <c r="E99" i="3"/>
  <c r="C99" i="3"/>
  <c r="F98" i="3"/>
  <c r="E98" i="3"/>
  <c r="C98" i="3"/>
  <c r="F97" i="3"/>
  <c r="E97" i="3"/>
  <c r="C97" i="3"/>
  <c r="F96" i="3"/>
  <c r="E96" i="3"/>
  <c r="C96" i="3"/>
  <c r="F95" i="3"/>
  <c r="E95" i="3"/>
  <c r="C95" i="3"/>
  <c r="F94" i="3"/>
  <c r="E94" i="3"/>
  <c r="C94" i="3"/>
  <c r="F93" i="3"/>
  <c r="E93" i="3"/>
  <c r="C93" i="3"/>
  <c r="F92" i="3"/>
  <c r="E92" i="3"/>
  <c r="C92" i="3"/>
  <c r="F91" i="3"/>
  <c r="E91" i="3"/>
  <c r="C91" i="3"/>
  <c r="F90" i="3"/>
  <c r="E90" i="3"/>
  <c r="C90" i="3"/>
  <c r="F89" i="3"/>
  <c r="E89" i="3"/>
  <c r="C89" i="3"/>
  <c r="F88" i="3"/>
  <c r="E88" i="3"/>
  <c r="C88" i="3"/>
  <c r="F87" i="3"/>
  <c r="E87" i="3"/>
  <c r="C87" i="3"/>
  <c r="F86" i="3"/>
  <c r="E86" i="3"/>
  <c r="C86" i="3"/>
  <c r="F85" i="3"/>
  <c r="E85" i="3"/>
  <c r="C85" i="3"/>
  <c r="F84" i="3"/>
  <c r="E84" i="3"/>
  <c r="C84" i="3"/>
  <c r="F83" i="3"/>
  <c r="E83" i="3"/>
  <c r="C83" i="3"/>
  <c r="F82" i="3"/>
  <c r="E82" i="3"/>
  <c r="C82" i="3"/>
  <c r="F81" i="3"/>
  <c r="E81" i="3"/>
  <c r="C81" i="3"/>
  <c r="F80" i="3"/>
  <c r="E80" i="3"/>
  <c r="C80" i="3"/>
  <c r="F79" i="3"/>
  <c r="E79" i="3"/>
  <c r="C79" i="3"/>
  <c r="F78" i="3"/>
  <c r="E78" i="3"/>
  <c r="C78" i="3"/>
  <c r="F77" i="3"/>
  <c r="E77" i="3"/>
  <c r="C77" i="3"/>
  <c r="F76" i="3"/>
  <c r="E76" i="3"/>
  <c r="C76" i="3"/>
  <c r="F75" i="3"/>
  <c r="E75" i="3"/>
  <c r="C75" i="3"/>
  <c r="F74" i="3"/>
  <c r="E74" i="3"/>
  <c r="C74" i="3"/>
  <c r="F73" i="3"/>
  <c r="E73" i="3"/>
  <c r="C73" i="3"/>
  <c r="F72" i="3"/>
  <c r="E72" i="3"/>
  <c r="C72" i="3"/>
  <c r="F71" i="3"/>
  <c r="E71" i="3"/>
  <c r="C71" i="3"/>
  <c r="F70" i="3"/>
  <c r="E70" i="3"/>
  <c r="C70" i="3"/>
  <c r="F69" i="3"/>
  <c r="E69" i="3"/>
  <c r="C69" i="3"/>
  <c r="F68" i="3"/>
  <c r="E68" i="3"/>
  <c r="C68" i="3"/>
  <c r="F67" i="3"/>
  <c r="E67" i="3"/>
  <c r="C67" i="3"/>
  <c r="F66" i="3"/>
  <c r="E66" i="3"/>
  <c r="C66" i="3"/>
  <c r="F65" i="3"/>
  <c r="E65" i="3"/>
  <c r="C65" i="3"/>
  <c r="F64" i="3"/>
  <c r="E64" i="3"/>
  <c r="C64" i="3"/>
  <c r="F63" i="3"/>
  <c r="E63" i="3"/>
  <c r="C63" i="3"/>
  <c r="F62" i="3"/>
  <c r="E62" i="3"/>
  <c r="C62" i="3"/>
  <c r="F61" i="3"/>
  <c r="E61" i="3"/>
  <c r="C61" i="3"/>
  <c r="F60" i="3"/>
  <c r="E60" i="3"/>
  <c r="C60" i="3"/>
  <c r="F59" i="3"/>
  <c r="E59" i="3"/>
  <c r="C59" i="3"/>
  <c r="F58" i="3"/>
  <c r="E58" i="3"/>
  <c r="C58" i="3"/>
  <c r="F57" i="3"/>
  <c r="E57" i="3"/>
  <c r="C57" i="3"/>
  <c r="F56" i="3"/>
  <c r="E56" i="3"/>
  <c r="C56" i="3"/>
  <c r="F55" i="3"/>
  <c r="E55" i="3"/>
  <c r="C55" i="3"/>
  <c r="F54" i="3"/>
  <c r="E54" i="3"/>
  <c r="C54" i="3"/>
  <c r="F53" i="3"/>
  <c r="E53" i="3"/>
  <c r="C53" i="3"/>
  <c r="F52" i="3"/>
  <c r="E52" i="3"/>
  <c r="C52" i="3"/>
  <c r="F51" i="3"/>
  <c r="E51" i="3"/>
  <c r="C51" i="3"/>
  <c r="F50" i="3"/>
  <c r="E50" i="3"/>
  <c r="C50" i="3"/>
  <c r="F49" i="3"/>
  <c r="E49" i="3"/>
  <c r="C49" i="3"/>
  <c r="F48" i="3"/>
  <c r="E48" i="3"/>
  <c r="C48" i="3"/>
  <c r="F47" i="3"/>
  <c r="E47" i="3"/>
  <c r="C47" i="3"/>
  <c r="F46" i="3"/>
  <c r="E46" i="3"/>
  <c r="C46" i="3"/>
  <c r="F45" i="3"/>
  <c r="E45" i="3"/>
  <c r="C45" i="3"/>
  <c r="F44" i="3"/>
  <c r="E44" i="3"/>
  <c r="C44" i="3"/>
  <c r="F43" i="3"/>
  <c r="E43" i="3"/>
  <c r="C43" i="3"/>
  <c r="F42" i="3"/>
  <c r="E42" i="3"/>
  <c r="C42" i="3"/>
  <c r="F41" i="3"/>
  <c r="E41" i="3"/>
  <c r="C41" i="3"/>
  <c r="F40" i="3"/>
  <c r="E40" i="3"/>
  <c r="C40" i="3"/>
  <c r="F39" i="3"/>
  <c r="E39" i="3"/>
  <c r="C39" i="3"/>
  <c r="F38" i="3"/>
  <c r="E38" i="3"/>
  <c r="C38" i="3"/>
  <c r="F37" i="3"/>
  <c r="E37" i="3"/>
  <c r="C37" i="3"/>
  <c r="F36" i="3"/>
  <c r="E36" i="3"/>
  <c r="C36" i="3"/>
  <c r="F35" i="3"/>
  <c r="E35" i="3"/>
  <c r="C35" i="3"/>
  <c r="F34" i="3"/>
  <c r="E34" i="3"/>
  <c r="C34" i="3"/>
  <c r="F33" i="3"/>
  <c r="E33" i="3"/>
  <c r="C33" i="3"/>
  <c r="F32" i="3"/>
  <c r="E32" i="3"/>
  <c r="C32" i="3"/>
  <c r="F31" i="3"/>
  <c r="E31" i="3"/>
  <c r="C31" i="3"/>
  <c r="F30" i="3"/>
  <c r="E30" i="3"/>
  <c r="C30" i="3"/>
  <c r="F29" i="3"/>
  <c r="E29" i="3"/>
  <c r="C29" i="3"/>
  <c r="F28" i="3"/>
  <c r="E28" i="3"/>
  <c r="C28" i="3"/>
  <c r="F27" i="3"/>
  <c r="E27" i="3"/>
  <c r="C27" i="3"/>
  <c r="F26" i="3"/>
  <c r="E26" i="3"/>
  <c r="C26" i="3"/>
  <c r="F25" i="3"/>
  <c r="E25" i="3"/>
  <c r="C25" i="3"/>
  <c r="F24" i="3"/>
  <c r="E24" i="3"/>
  <c r="C24" i="3"/>
  <c r="F23" i="3"/>
  <c r="E23" i="3"/>
  <c r="C23" i="3"/>
  <c r="F22" i="3"/>
  <c r="E22" i="3"/>
  <c r="C22" i="3"/>
  <c r="F21" i="3"/>
  <c r="E21" i="3"/>
  <c r="C21" i="3"/>
  <c r="F20" i="3"/>
  <c r="E20" i="3"/>
  <c r="C20" i="3"/>
  <c r="F19" i="3"/>
  <c r="E19" i="3"/>
  <c r="C19" i="3"/>
  <c r="F18" i="3"/>
  <c r="E18" i="3"/>
  <c r="C18" i="3"/>
  <c r="F17" i="3"/>
  <c r="E17" i="3"/>
  <c r="C17" i="3"/>
  <c r="F16" i="3"/>
  <c r="E16" i="3"/>
  <c r="C16" i="3"/>
  <c r="F15" i="3"/>
  <c r="E15" i="3"/>
  <c r="C15" i="3"/>
  <c r="F14" i="3"/>
  <c r="E14" i="3"/>
  <c r="C14" i="3"/>
  <c r="F13" i="3"/>
  <c r="E13" i="3"/>
  <c r="C13" i="3"/>
  <c r="F12" i="3"/>
  <c r="E12" i="3"/>
  <c r="C12" i="3"/>
  <c r="F11" i="3"/>
  <c r="E11" i="3"/>
  <c r="C11" i="3"/>
  <c r="F10" i="3"/>
  <c r="E10" i="3"/>
  <c r="C10" i="3"/>
  <c r="F9" i="3"/>
  <c r="E9" i="3"/>
  <c r="C9" i="3"/>
  <c r="F8" i="3"/>
  <c r="E8" i="3"/>
  <c r="C8" i="3"/>
  <c r="F7" i="3"/>
  <c r="E7" i="3"/>
  <c r="C7" i="3"/>
  <c r="F6" i="3"/>
  <c r="E6" i="3"/>
  <c r="C6" i="3"/>
  <c r="F5" i="3"/>
  <c r="P19" i="3" s="1"/>
  <c r="E5" i="3"/>
  <c r="C5" i="3"/>
  <c r="F4" i="3"/>
  <c r="E4" i="3"/>
  <c r="C4" i="3"/>
  <c r="F3" i="3"/>
  <c r="E3" i="3"/>
  <c r="C3" i="3"/>
  <c r="I27" i="3"/>
  <c r="I26" i="3"/>
  <c r="K25" i="3"/>
  <c r="J25" i="3"/>
  <c r="I25" i="3"/>
  <c r="I24" i="3"/>
  <c r="N23" i="3"/>
  <c r="N22" i="3"/>
  <c r="K21" i="3"/>
  <c r="J21" i="3"/>
  <c r="I21" i="3"/>
  <c r="N25" i="3"/>
  <c r="N21" i="3"/>
  <c r="I20" i="3"/>
  <c r="N20" i="3"/>
  <c r="I19" i="3"/>
  <c r="N19" i="3"/>
  <c r="I18" i="3"/>
  <c r="P18" i="3"/>
  <c r="O18" i="3"/>
  <c r="N18" i="3"/>
  <c r="I17" i="3"/>
  <c r="P17" i="3"/>
  <c r="O17" i="3"/>
  <c r="N17" i="3"/>
  <c r="I16" i="3"/>
  <c r="N16" i="3"/>
  <c r="I15" i="3"/>
  <c r="O15" i="3"/>
  <c r="N15" i="3"/>
  <c r="I14" i="3"/>
  <c r="P14" i="3"/>
  <c r="O14" i="3"/>
  <c r="N14" i="3"/>
  <c r="I13" i="3"/>
  <c r="N13" i="3"/>
  <c r="I12" i="3"/>
  <c r="N12" i="3"/>
  <c r="I11" i="3"/>
  <c r="P11" i="3"/>
  <c r="O11" i="3"/>
  <c r="N11" i="3"/>
  <c r="I10" i="3"/>
  <c r="N10" i="3"/>
  <c r="I9" i="3"/>
  <c r="N9" i="3"/>
  <c r="I8" i="3"/>
  <c r="N8" i="3"/>
  <c r="I7" i="3"/>
  <c r="N7" i="3"/>
  <c r="I6" i="3"/>
  <c r="P6" i="3"/>
  <c r="O6" i="3"/>
  <c r="N6" i="3"/>
  <c r="N24" i="3"/>
  <c r="P5" i="3"/>
  <c r="O5" i="3"/>
  <c r="N5" i="3"/>
  <c r="I5" i="3"/>
  <c r="O4" i="3"/>
  <c r="N4" i="3"/>
  <c r="I4" i="3"/>
  <c r="P3" i="3"/>
  <c r="O3" i="3"/>
  <c r="N3" i="3"/>
  <c r="I3" i="3"/>
  <c r="AG7" i="6"/>
  <c r="T10" i="1" s="1"/>
  <c r="AG6" i="6"/>
  <c r="T9" i="1" s="1"/>
  <c r="AG5" i="6"/>
  <c r="T8" i="1" s="1"/>
  <c r="AG4" i="6"/>
  <c r="T7" i="1" s="1"/>
  <c r="AG3" i="6"/>
  <c r="T6" i="1" s="1"/>
  <c r="AG2" i="6"/>
  <c r="K27" i="3" l="1"/>
  <c r="K28" i="3"/>
  <c r="J28" i="3"/>
  <c r="J27" i="3"/>
  <c r="J23" i="3"/>
  <c r="K23" i="3"/>
  <c r="K8" i="3"/>
  <c r="K15" i="3"/>
  <c r="K7" i="3"/>
  <c r="K26" i="3"/>
  <c r="K9" i="3"/>
  <c r="J8" i="3"/>
  <c r="P8" i="3"/>
  <c r="O9" i="3"/>
  <c r="P24" i="3"/>
  <c r="P4" i="3"/>
  <c r="J9" i="3"/>
  <c r="O24" i="3"/>
  <c r="O8" i="3"/>
  <c r="J13" i="3"/>
  <c r="P9" i="3"/>
  <c r="J26" i="3"/>
  <c r="J5" i="3"/>
  <c r="K13" i="3"/>
  <c r="O12" i="3"/>
  <c r="P7" i="3"/>
  <c r="O7" i="3"/>
  <c r="K12" i="3"/>
  <c r="P20" i="3"/>
  <c r="O20" i="3"/>
  <c r="K14" i="3"/>
  <c r="J6" i="3"/>
  <c r="J4" i="3"/>
  <c r="K5" i="3"/>
  <c r="K20" i="3"/>
  <c r="J19" i="3"/>
  <c r="K19" i="3"/>
  <c r="P13" i="3"/>
  <c r="K4" i="3"/>
  <c r="P12" i="3"/>
  <c r="O16" i="3"/>
  <c r="K16" i="3"/>
  <c r="O22" i="3"/>
  <c r="J20" i="3"/>
  <c r="K17" i="3"/>
  <c r="P21" i="3"/>
  <c r="K24" i="3"/>
  <c r="O21" i="3"/>
  <c r="J10" i="3"/>
  <c r="O13" i="3"/>
  <c r="P23" i="3"/>
  <c r="O10" i="3"/>
  <c r="J14" i="3"/>
  <c r="K10" i="3"/>
  <c r="J16" i="3"/>
  <c r="J18" i="3"/>
  <c r="P10" i="3"/>
  <c r="J17" i="3"/>
  <c r="J11" i="3"/>
  <c r="K18" i="3"/>
  <c r="P25" i="3"/>
  <c r="K11" i="3"/>
  <c r="K6" i="3"/>
  <c r="P22" i="3"/>
  <c r="O25" i="3"/>
  <c r="K3" i="3"/>
  <c r="O23" i="3"/>
  <c r="J7" i="3"/>
  <c r="J3" i="3"/>
  <c r="O19" i="3"/>
  <c r="J24" i="3"/>
  <c r="A5" i="1" l="1"/>
  <c r="B5" i="1"/>
  <c r="C5" i="1"/>
  <c r="D5" i="1"/>
  <c r="E5" i="1"/>
  <c r="F5" i="1"/>
  <c r="G5" i="1"/>
  <c r="H5" i="1"/>
  <c r="I5" i="1"/>
  <c r="J5" i="1"/>
  <c r="K5" i="1"/>
  <c r="L5" i="1"/>
  <c r="M5" i="1"/>
  <c r="N5" i="1"/>
  <c r="O5" i="1"/>
  <c r="P5" i="1"/>
  <c r="Q5" i="1"/>
  <c r="R5" i="1"/>
  <c r="S5" i="1"/>
  <c r="T5" i="1"/>
  <c r="U5" i="1"/>
  <c r="V5" i="1"/>
  <c r="W5" i="1"/>
  <c r="X5" i="1"/>
  <c r="Y5" i="1"/>
  <c r="Z5" i="1"/>
  <c r="AA5" i="1"/>
  <c r="AB5" i="1"/>
  <c r="G33" i="2" l="1"/>
  <c r="G26" i="2"/>
  <c r="G27" i="2"/>
  <c r="G28" i="2"/>
  <c r="G29" i="2"/>
  <c r="G30" i="2"/>
  <c r="G31" i="2"/>
  <c r="G32" i="2"/>
  <c r="G34" i="2"/>
  <c r="G35" i="2"/>
  <c r="G38" i="2"/>
  <c r="W77" i="2"/>
  <c r="O77" i="2" l="1"/>
  <c r="P33" i="2" s="1"/>
  <c r="P27" i="2" l="1"/>
  <c r="P28" i="2"/>
  <c r="P32" i="2"/>
  <c r="G14" i="2" l="1"/>
  <c r="G23" i="2"/>
  <c r="P14" i="2"/>
  <c r="D2" i="2" l="1"/>
  <c r="P13" i="2" l="1"/>
  <c r="P30" i="2"/>
  <c r="P72" i="2"/>
  <c r="P12" i="2"/>
  <c r="P24" i="2"/>
  <c r="P31" i="2"/>
  <c r="P21" i="2"/>
  <c r="P68" i="2" l="1"/>
  <c r="X77" i="2"/>
  <c r="D4" i="2"/>
  <c r="D1" i="1"/>
  <c r="B1" i="1"/>
  <c r="G24" i="2" l="1"/>
  <c r="G21" i="2"/>
  <c r="G72" i="2"/>
  <c r="G13" i="2"/>
  <c r="G12" i="2"/>
  <c r="G68" i="2"/>
  <c r="G67" i="2"/>
  <c r="P62" i="2"/>
  <c r="P67" i="2"/>
  <c r="P40" i="2"/>
  <c r="P55" i="2"/>
  <c r="P70" i="2"/>
  <c r="P16" i="2"/>
  <c r="P8" i="2"/>
  <c r="P18" i="2"/>
  <c r="P29" i="2"/>
  <c r="P48" i="2"/>
  <c r="P63" i="2"/>
  <c r="P9" i="2"/>
  <c r="P49" i="2"/>
  <c r="P64" i="2"/>
  <c r="P10" i="2"/>
  <c r="P19" i="2"/>
  <c r="P26" i="2"/>
  <c r="P50" i="2"/>
  <c r="P65" i="2"/>
  <c r="P38" i="2"/>
  <c r="P51" i="2"/>
  <c r="P74" i="2"/>
  <c r="P71" i="2"/>
  <c r="P52" i="2"/>
  <c r="P73" i="2"/>
  <c r="P20" i="2"/>
  <c r="P23" i="2"/>
  <c r="P69" i="2"/>
  <c r="P22" i="2"/>
  <c r="P34" i="2"/>
  <c r="P53" i="2"/>
  <c r="P66" i="2"/>
  <c r="P35" i="2"/>
  <c r="P39" i="2"/>
  <c r="P54" i="2"/>
  <c r="P37" i="2"/>
  <c r="P41" i="2"/>
  <c r="P56" i="2"/>
  <c r="P11" i="2"/>
  <c r="P76" i="2"/>
  <c r="P42" i="2"/>
  <c r="P57" i="2"/>
  <c r="P15" i="2"/>
  <c r="P43" i="2"/>
  <c r="P58" i="2"/>
  <c r="P25" i="2"/>
  <c r="P44" i="2"/>
  <c r="P59" i="2"/>
  <c r="P17" i="2"/>
  <c r="P45" i="2"/>
  <c r="P60" i="2"/>
  <c r="P75" i="2"/>
  <c r="P36" i="2"/>
  <c r="P46" i="2"/>
  <c r="P61" i="2"/>
  <c r="P47" i="2"/>
  <c r="G65" i="2"/>
  <c r="G75" i="2"/>
  <c r="G43" i="2"/>
  <c r="G51" i="2"/>
  <c r="G58" i="2"/>
  <c r="G69" i="2"/>
  <c r="G16" i="2"/>
  <c r="G73" i="2"/>
  <c r="G44" i="2"/>
  <c r="G52" i="2"/>
  <c r="G59" i="2"/>
  <c r="G18" i="2"/>
  <c r="G71" i="2"/>
  <c r="G70" i="2"/>
  <c r="G76" i="2"/>
  <c r="G45" i="2"/>
  <c r="G60" i="2"/>
  <c r="G66" i="2"/>
  <c r="G8" i="2"/>
  <c r="G37" i="2"/>
  <c r="G19" i="2"/>
  <c r="G46" i="2"/>
  <c r="G53" i="2"/>
  <c r="G61" i="2"/>
  <c r="G25" i="2"/>
  <c r="G9" i="2"/>
  <c r="G11" i="2"/>
  <c r="G39" i="2"/>
  <c r="G47" i="2"/>
  <c r="G54" i="2"/>
  <c r="G62" i="2"/>
  <c r="G74" i="2"/>
  <c r="G10" i="2"/>
  <c r="G15" i="2"/>
  <c r="G36" i="2"/>
  <c r="G40" i="2"/>
  <c r="G48" i="2"/>
  <c r="G55" i="2"/>
  <c r="G63" i="2"/>
  <c r="G20" i="2"/>
  <c r="G41" i="2"/>
  <c r="G49" i="2"/>
  <c r="G56" i="2"/>
  <c r="G64" i="2"/>
  <c r="G22" i="2"/>
  <c r="G17" i="2"/>
  <c r="G42" i="2"/>
  <c r="G50" i="2"/>
  <c r="G57" i="2"/>
  <c r="D3" i="2"/>
  <c r="L7" i="2" s="1"/>
  <c r="L33" i="2" s="1"/>
  <c r="L27" i="2" l="1"/>
  <c r="L28" i="2"/>
  <c r="AB8" i="2"/>
  <c r="Q33" i="2" s="1"/>
  <c r="G77" i="2"/>
  <c r="H33" i="2" s="1"/>
  <c r="P77" i="2"/>
  <c r="L14" i="2"/>
  <c r="L32" i="2"/>
  <c r="L21" i="2"/>
  <c r="L24" i="2"/>
  <c r="L12" i="2"/>
  <c r="L13" i="2"/>
  <c r="L72" i="2"/>
  <c r="L30" i="2"/>
  <c r="L31" i="2"/>
  <c r="L67" i="2"/>
  <c r="L68" i="2"/>
  <c r="L74" i="2"/>
  <c r="L69" i="2"/>
  <c r="L62" i="2"/>
  <c r="L54" i="2"/>
  <c r="L47" i="2"/>
  <c r="L39" i="2"/>
  <c r="L70" i="2"/>
  <c r="L20" i="2"/>
  <c r="L63" i="2"/>
  <c r="L55" i="2"/>
  <c r="L48" i="2"/>
  <c r="L40" i="2"/>
  <c r="L37" i="2"/>
  <c r="I7" i="2"/>
  <c r="I33" i="2" s="1"/>
  <c r="L22" i="2"/>
  <c r="L64" i="2"/>
  <c r="L56" i="2"/>
  <c r="L49" i="2"/>
  <c r="L41" i="2"/>
  <c r="L11" i="2"/>
  <c r="L9" i="2"/>
  <c r="L8" i="2"/>
  <c r="L35" i="2"/>
  <c r="L65" i="2"/>
  <c r="L57" i="2"/>
  <c r="L50" i="2"/>
  <c r="L42" i="2"/>
  <c r="L15" i="2"/>
  <c r="L10" i="2"/>
  <c r="L73" i="2"/>
  <c r="L16" i="2"/>
  <c r="L66" i="2"/>
  <c r="L58" i="2"/>
  <c r="L51" i="2"/>
  <c r="L43" i="2"/>
  <c r="L76" i="2"/>
  <c r="L38" i="2"/>
  <c r="L25" i="2"/>
  <c r="L59" i="2"/>
  <c r="L52" i="2"/>
  <c r="L44" i="2"/>
  <c r="L36" i="2"/>
  <c r="L17" i="2"/>
  <c r="L29" i="2"/>
  <c r="L60" i="2"/>
  <c r="L23" i="2"/>
  <c r="L45" i="2"/>
  <c r="L26" i="2"/>
  <c r="L75" i="2"/>
  <c r="L71" i="2"/>
  <c r="L18" i="2"/>
  <c r="L61" i="2"/>
  <c r="L53" i="2"/>
  <c r="L46" i="2"/>
  <c r="L34" i="2"/>
  <c r="L19" i="2"/>
  <c r="M7" i="2"/>
  <c r="M33" i="2" s="1"/>
  <c r="R33" i="2" l="1"/>
  <c r="B33" i="2" s="1"/>
  <c r="F33" i="2"/>
  <c r="A33" i="2" s="1"/>
  <c r="I27" i="2"/>
  <c r="I28" i="2"/>
  <c r="M27" i="2"/>
  <c r="M28" i="2"/>
  <c r="H28" i="2"/>
  <c r="Q27" i="2"/>
  <c r="F27" i="2" s="1"/>
  <c r="A27" i="2" s="1"/>
  <c r="Q28" i="2"/>
  <c r="H32" i="2"/>
  <c r="H27" i="2"/>
  <c r="L77" i="2"/>
  <c r="I14" i="2"/>
  <c r="I32" i="2"/>
  <c r="M14" i="2"/>
  <c r="M32" i="2"/>
  <c r="Q14" i="2"/>
  <c r="F14" i="2" s="1"/>
  <c r="A14" i="2" s="1"/>
  <c r="Q32" i="2"/>
  <c r="H68" i="2"/>
  <c r="H14" i="2"/>
  <c r="I21" i="2"/>
  <c r="I31" i="2"/>
  <c r="I24" i="2"/>
  <c r="I13" i="2"/>
  <c r="I30" i="2"/>
  <c r="I12" i="2"/>
  <c r="I72" i="2"/>
  <c r="H72" i="2"/>
  <c r="H13" i="2"/>
  <c r="Q68" i="2"/>
  <c r="R68" i="2" s="1"/>
  <c r="B68" i="2" s="1"/>
  <c r="Q13" i="2"/>
  <c r="Q30" i="2"/>
  <c r="Q12" i="2"/>
  <c r="Q72" i="2"/>
  <c r="Q31" i="2"/>
  <c r="Q21" i="2"/>
  <c r="Q24" i="2"/>
  <c r="M24" i="2"/>
  <c r="M72" i="2"/>
  <c r="M12" i="2"/>
  <c r="M13" i="2"/>
  <c r="M21" i="2"/>
  <c r="M30" i="2"/>
  <c r="M31" i="2"/>
  <c r="H31" i="2"/>
  <c r="H12" i="2"/>
  <c r="H24" i="2"/>
  <c r="H30" i="2"/>
  <c r="H21" i="2"/>
  <c r="M67" i="2"/>
  <c r="M68" i="2"/>
  <c r="I67" i="2"/>
  <c r="I68" i="2"/>
  <c r="H43" i="2"/>
  <c r="H67" i="2"/>
  <c r="Q46" i="2"/>
  <c r="R46" i="2" s="1"/>
  <c r="B46" i="2" s="1"/>
  <c r="Q67" i="2"/>
  <c r="H60" i="2"/>
  <c r="H17" i="2"/>
  <c r="H71" i="2"/>
  <c r="H69" i="2"/>
  <c r="Q41" i="2"/>
  <c r="F41" i="2" s="1"/>
  <c r="A41" i="2" s="1"/>
  <c r="Q76" i="2"/>
  <c r="R76" i="2" s="1"/>
  <c r="B76" i="2" s="1"/>
  <c r="Q48" i="2"/>
  <c r="R48" i="2" s="1"/>
  <c r="B48" i="2" s="1"/>
  <c r="H50" i="2"/>
  <c r="H47" i="2"/>
  <c r="H46" i="2"/>
  <c r="H76" i="2"/>
  <c r="H9" i="2"/>
  <c r="Q43" i="2"/>
  <c r="R43" i="2" s="1"/>
  <c r="B43" i="2" s="1"/>
  <c r="Q36" i="2"/>
  <c r="R36" i="2" s="1"/>
  <c r="B36" i="2" s="1"/>
  <c r="Q50" i="2"/>
  <c r="R50" i="2" s="1"/>
  <c r="B50" i="2" s="1"/>
  <c r="H52" i="2"/>
  <c r="H23" i="2"/>
  <c r="H65" i="2"/>
  <c r="H18" i="2"/>
  <c r="Q45" i="2"/>
  <c r="F45" i="2" s="1"/>
  <c r="A45" i="2" s="1"/>
  <c r="Q69" i="2"/>
  <c r="R69" i="2" s="1"/>
  <c r="B69" i="2" s="1"/>
  <c r="Q52" i="2"/>
  <c r="R52" i="2" s="1"/>
  <c r="B52" i="2" s="1"/>
  <c r="H55" i="2"/>
  <c r="H57" i="2"/>
  <c r="H38" i="2"/>
  <c r="H16" i="2"/>
  <c r="Q47" i="2"/>
  <c r="R47" i="2" s="1"/>
  <c r="B47" i="2" s="1"/>
  <c r="Q37" i="2"/>
  <c r="R37" i="2" s="1"/>
  <c r="B37" i="2" s="1"/>
  <c r="Q53" i="2"/>
  <c r="F53" i="2" s="1"/>
  <c r="A53" i="2" s="1"/>
  <c r="H8" i="2"/>
  <c r="H54" i="2"/>
  <c r="H34" i="2"/>
  <c r="Q66" i="2"/>
  <c r="F66" i="2" s="1"/>
  <c r="A66" i="2" s="1"/>
  <c r="Q49" i="2"/>
  <c r="R49" i="2" s="1"/>
  <c r="B49" i="2" s="1"/>
  <c r="Q15" i="2"/>
  <c r="F15" i="2" s="1"/>
  <c r="A15" i="2" s="1"/>
  <c r="Q55" i="2"/>
  <c r="R55" i="2" s="1"/>
  <c r="B55" i="2" s="1"/>
  <c r="H37" i="2"/>
  <c r="H39" i="2"/>
  <c r="H11" i="2"/>
  <c r="Q25" i="2"/>
  <c r="R25" i="2" s="1"/>
  <c r="B25" i="2" s="1"/>
  <c r="Q51" i="2"/>
  <c r="R51" i="2" s="1"/>
  <c r="B51" i="2" s="1"/>
  <c r="Q26" i="2"/>
  <c r="R26" i="2" s="1"/>
  <c r="B26" i="2" s="1"/>
  <c r="Q57" i="2"/>
  <c r="F57" i="2" s="1"/>
  <c r="A57" i="2" s="1"/>
  <c r="H48" i="2"/>
  <c r="H41" i="2"/>
  <c r="H62" i="2"/>
  <c r="Q29" i="2"/>
  <c r="F29" i="2" s="1"/>
  <c r="A29" i="2" s="1"/>
  <c r="Q23" i="2"/>
  <c r="R23" i="2" s="1"/>
  <c r="B23" i="2" s="1"/>
  <c r="Q17" i="2"/>
  <c r="R17" i="2" s="1"/>
  <c r="B17" i="2" s="1"/>
  <c r="Q59" i="2"/>
  <c r="R59" i="2" s="1"/>
  <c r="B59" i="2" s="1"/>
  <c r="H49" i="2"/>
  <c r="H74" i="2"/>
  <c r="H10" i="2"/>
  <c r="Q8" i="2"/>
  <c r="Q54" i="2"/>
  <c r="F54" i="2" s="1"/>
  <c r="A54" i="2" s="1"/>
  <c r="Q61" i="2"/>
  <c r="R61" i="2" s="1"/>
  <c r="B61" i="2" s="1"/>
  <c r="H53" i="2"/>
  <c r="H58" i="2"/>
  <c r="H19" i="2"/>
  <c r="Q70" i="2"/>
  <c r="F70" i="2" s="1"/>
  <c r="A70" i="2" s="1"/>
  <c r="Q56" i="2"/>
  <c r="R56" i="2" s="1"/>
  <c r="B56" i="2" s="1"/>
  <c r="Q18" i="2"/>
  <c r="R18" i="2" s="1"/>
  <c r="B18" i="2" s="1"/>
  <c r="Q63" i="2"/>
  <c r="F63" i="2" s="1"/>
  <c r="A63" i="2" s="1"/>
  <c r="H29" i="2"/>
  <c r="H15" i="2"/>
  <c r="H26" i="2"/>
  <c r="Q11" i="2"/>
  <c r="R11" i="2" s="1"/>
  <c r="B11" i="2" s="1"/>
  <c r="Q58" i="2"/>
  <c r="R58" i="2" s="1"/>
  <c r="B58" i="2" s="1"/>
  <c r="Q9" i="2"/>
  <c r="R9" i="2" s="1"/>
  <c r="Q65" i="2"/>
  <c r="R65" i="2" s="1"/>
  <c r="B65" i="2" s="1"/>
  <c r="H51" i="2"/>
  <c r="H63" i="2"/>
  <c r="H36" i="2"/>
  <c r="Q60" i="2"/>
  <c r="R60" i="2" s="1"/>
  <c r="B60" i="2" s="1"/>
  <c r="Q38" i="2"/>
  <c r="R38" i="2" s="1"/>
  <c r="B38" i="2" s="1"/>
  <c r="Q74" i="2"/>
  <c r="R74" i="2" s="1"/>
  <c r="B74" i="2" s="1"/>
  <c r="H59" i="2"/>
  <c r="H20" i="2"/>
  <c r="Q75" i="2"/>
  <c r="F75" i="2" s="1"/>
  <c r="A75" i="2" s="1"/>
  <c r="Q62" i="2"/>
  <c r="F62" i="2" s="1"/>
  <c r="A62" i="2" s="1"/>
  <c r="Q34" i="2"/>
  <c r="F34" i="2" s="1"/>
  <c r="A34" i="2" s="1"/>
  <c r="Q22" i="2"/>
  <c r="F22" i="2" s="1"/>
  <c r="A22" i="2" s="1"/>
  <c r="H22" i="2"/>
  <c r="H40" i="2"/>
  <c r="H75" i="2"/>
  <c r="Q71" i="2"/>
  <c r="F71" i="2" s="1"/>
  <c r="A71" i="2" s="1"/>
  <c r="Q64" i="2"/>
  <c r="F64" i="2" s="1"/>
  <c r="A64" i="2" s="1"/>
  <c r="Q40" i="2"/>
  <c r="F40" i="2" s="1"/>
  <c r="A40" i="2" s="1"/>
  <c r="Q16" i="2"/>
  <c r="F16" i="2" s="1"/>
  <c r="A16" i="2" s="1"/>
  <c r="H56" i="2"/>
  <c r="H35" i="2"/>
  <c r="H66" i="2"/>
  <c r="H64" i="2"/>
  <c r="Q10" i="2"/>
  <c r="F10" i="2" s="1"/>
  <c r="A10" i="2" s="1"/>
  <c r="Q20" i="2"/>
  <c r="F20" i="2" s="1"/>
  <c r="A20" i="2" s="1"/>
  <c r="Q42" i="2"/>
  <c r="R42" i="2" s="1"/>
  <c r="B42" i="2" s="1"/>
  <c r="H25" i="2"/>
  <c r="H61" i="2"/>
  <c r="H42" i="2"/>
  <c r="H70" i="2"/>
  <c r="AA8" i="2"/>
  <c r="Q19" i="2"/>
  <c r="R19" i="2" s="1"/>
  <c r="B19" i="2" s="1"/>
  <c r="Q35" i="2"/>
  <c r="F35" i="2" s="1"/>
  <c r="A35" i="2" s="1"/>
  <c r="Q44" i="2"/>
  <c r="F44" i="2" s="1"/>
  <c r="A44" i="2" s="1"/>
  <c r="H45" i="2"/>
  <c r="H44" i="2"/>
  <c r="H73" i="2"/>
  <c r="Q39" i="2"/>
  <c r="R39" i="2" s="1"/>
  <c r="B39" i="2" s="1"/>
  <c r="Q73" i="2"/>
  <c r="R73" i="2" s="1"/>
  <c r="B73" i="2" s="1"/>
  <c r="I60" i="2"/>
  <c r="I23" i="2"/>
  <c r="I45" i="2"/>
  <c r="I26" i="2"/>
  <c r="I75" i="2"/>
  <c r="I71" i="2"/>
  <c r="I18" i="2"/>
  <c r="I61" i="2"/>
  <c r="I53" i="2"/>
  <c r="I46" i="2"/>
  <c r="I34" i="2"/>
  <c r="I19" i="2"/>
  <c r="I74" i="2"/>
  <c r="I69" i="2"/>
  <c r="I62" i="2"/>
  <c r="I54" i="2"/>
  <c r="I47" i="2"/>
  <c r="I39" i="2"/>
  <c r="I70" i="2"/>
  <c r="I20" i="2"/>
  <c r="I63" i="2"/>
  <c r="I55" i="2"/>
  <c r="I48" i="2"/>
  <c r="I40" i="2"/>
  <c r="I37" i="2"/>
  <c r="I22" i="2"/>
  <c r="I64" i="2"/>
  <c r="I56" i="2"/>
  <c r="I49" i="2"/>
  <c r="I41" i="2"/>
  <c r="I11" i="2"/>
  <c r="I9" i="2"/>
  <c r="I8" i="2"/>
  <c r="I35" i="2"/>
  <c r="I65" i="2"/>
  <c r="I57" i="2"/>
  <c r="I50" i="2"/>
  <c r="I42" i="2"/>
  <c r="I15" i="2"/>
  <c r="I10" i="2"/>
  <c r="I73" i="2"/>
  <c r="I16" i="2"/>
  <c r="I66" i="2"/>
  <c r="I58" i="2"/>
  <c r="I51" i="2"/>
  <c r="I43" i="2"/>
  <c r="I76" i="2"/>
  <c r="I38" i="2"/>
  <c r="I25" i="2"/>
  <c r="I59" i="2"/>
  <c r="I52" i="2"/>
  <c r="I44" i="2"/>
  <c r="I36" i="2"/>
  <c r="I17" i="2"/>
  <c r="I29" i="2"/>
  <c r="M62" i="2"/>
  <c r="M54" i="2"/>
  <c r="M47" i="2"/>
  <c r="M39" i="2"/>
  <c r="M70" i="2"/>
  <c r="M20" i="2"/>
  <c r="M63" i="2"/>
  <c r="M55" i="2"/>
  <c r="M48" i="2"/>
  <c r="M40" i="2"/>
  <c r="M37" i="2"/>
  <c r="J7" i="2"/>
  <c r="J33" i="2" s="1"/>
  <c r="M22" i="2"/>
  <c r="M64" i="2"/>
  <c r="M56" i="2"/>
  <c r="M49" i="2"/>
  <c r="M41" i="2"/>
  <c r="M11" i="2"/>
  <c r="M9" i="2"/>
  <c r="M8" i="2"/>
  <c r="M35" i="2"/>
  <c r="M65" i="2"/>
  <c r="M57" i="2"/>
  <c r="M50" i="2"/>
  <c r="M42" i="2"/>
  <c r="M15" i="2"/>
  <c r="M10" i="2"/>
  <c r="M73" i="2"/>
  <c r="M16" i="2"/>
  <c r="M66" i="2"/>
  <c r="M58" i="2"/>
  <c r="M51" i="2"/>
  <c r="M43" i="2"/>
  <c r="M76" i="2"/>
  <c r="M38" i="2"/>
  <c r="M25" i="2"/>
  <c r="M59" i="2"/>
  <c r="M52" i="2"/>
  <c r="M44" i="2"/>
  <c r="M36" i="2"/>
  <c r="M17" i="2"/>
  <c r="M29" i="2"/>
  <c r="M60" i="2"/>
  <c r="M23" i="2"/>
  <c r="M45" i="2"/>
  <c r="M26" i="2"/>
  <c r="M75" i="2"/>
  <c r="M71" i="2"/>
  <c r="M18" i="2"/>
  <c r="M61" i="2"/>
  <c r="M53" i="2"/>
  <c r="M46" i="2"/>
  <c r="M34" i="2"/>
  <c r="M19" i="2"/>
  <c r="N7" i="2"/>
  <c r="N33" i="2" s="1"/>
  <c r="M74" i="2"/>
  <c r="M69" i="2"/>
  <c r="B9" i="2" l="1"/>
  <c r="R27" i="2"/>
  <c r="B27" i="2" s="1"/>
  <c r="J27" i="2"/>
  <c r="J28" i="2"/>
  <c r="F28" i="2"/>
  <c r="A28" i="2" s="1"/>
  <c r="R28" i="2"/>
  <c r="B28" i="2" s="1"/>
  <c r="N27" i="2"/>
  <c r="N28" i="2"/>
  <c r="I77" i="2"/>
  <c r="H77" i="2"/>
  <c r="M77" i="2"/>
  <c r="Q77" i="2"/>
  <c r="F77" i="2" s="1"/>
  <c r="R14" i="2"/>
  <c r="B14" i="2" s="1"/>
  <c r="J14" i="2"/>
  <c r="J32" i="2"/>
  <c r="N14" i="2"/>
  <c r="N32" i="2"/>
  <c r="F32" i="2"/>
  <c r="A32" i="2" s="1"/>
  <c r="R32" i="2"/>
  <c r="B32" i="2" s="1"/>
  <c r="F68" i="2"/>
  <c r="A68" i="2" s="1"/>
  <c r="F21" i="2"/>
  <c r="A21" i="2" s="1"/>
  <c r="R21" i="2"/>
  <c r="B21" i="2" s="1"/>
  <c r="F31" i="2"/>
  <c r="A31" i="2" s="1"/>
  <c r="R31" i="2"/>
  <c r="B31" i="2" s="1"/>
  <c r="F72" i="2"/>
  <c r="A72" i="2" s="1"/>
  <c r="R72" i="2"/>
  <c r="B72" i="2" s="1"/>
  <c r="N24" i="2"/>
  <c r="N13" i="2"/>
  <c r="N72" i="2"/>
  <c r="N12" i="2"/>
  <c r="N30" i="2"/>
  <c r="N31" i="2"/>
  <c r="N21" i="2"/>
  <c r="R12" i="2"/>
  <c r="B12" i="2" s="1"/>
  <c r="F12" i="2"/>
  <c r="A12" i="2" s="1"/>
  <c r="F30" i="2"/>
  <c r="A30" i="2" s="1"/>
  <c r="R30" i="2"/>
  <c r="B30" i="2" s="1"/>
  <c r="R13" i="2"/>
  <c r="B13" i="2" s="1"/>
  <c r="F13" i="2"/>
  <c r="A13" i="2" s="1"/>
  <c r="J31" i="2"/>
  <c r="J21" i="2"/>
  <c r="J13" i="2"/>
  <c r="J24" i="2"/>
  <c r="J12" i="2"/>
  <c r="J72" i="2"/>
  <c r="J30" i="2"/>
  <c r="F24" i="2"/>
  <c r="A24" i="2" s="1"/>
  <c r="R24" i="2"/>
  <c r="B24" i="2" s="1"/>
  <c r="R8" i="2"/>
  <c r="F46" i="2"/>
  <c r="A46" i="2" s="1"/>
  <c r="J67" i="2"/>
  <c r="J68" i="2"/>
  <c r="N67" i="2"/>
  <c r="N68" i="2"/>
  <c r="F67" i="2"/>
  <c r="A67" i="2" s="1"/>
  <c r="R67" i="2"/>
  <c r="B67" i="2" s="1"/>
  <c r="R63" i="2"/>
  <c r="B63" i="2" s="1"/>
  <c r="F25" i="2"/>
  <c r="A25" i="2" s="1"/>
  <c r="R66" i="2"/>
  <c r="B66" i="2" s="1"/>
  <c r="R10" i="2"/>
  <c r="B10" i="2" s="1"/>
  <c r="R41" i="2"/>
  <c r="B41" i="2" s="1"/>
  <c r="R57" i="2"/>
  <c r="B57" i="2" s="1"/>
  <c r="F26" i="2"/>
  <c r="A26" i="2" s="1"/>
  <c r="F47" i="2"/>
  <c r="A47" i="2" s="1"/>
  <c r="F52" i="2"/>
  <c r="A52" i="2" s="1"/>
  <c r="R29" i="2"/>
  <c r="B29" i="2" s="1"/>
  <c r="F50" i="2"/>
  <c r="A50" i="2" s="1"/>
  <c r="R16" i="2"/>
  <c r="B16" i="2" s="1"/>
  <c r="R71" i="2"/>
  <c r="B71" i="2" s="1"/>
  <c r="R22" i="2"/>
  <c r="B22" i="2" s="1"/>
  <c r="R44" i="2"/>
  <c r="B44" i="2" s="1"/>
  <c r="F60" i="2"/>
  <c r="A60" i="2" s="1"/>
  <c r="F9" i="2"/>
  <c r="R54" i="2"/>
  <c r="B54" i="2" s="1"/>
  <c r="F65" i="2"/>
  <c r="A65" i="2" s="1"/>
  <c r="R15" i="2"/>
  <c r="B15" i="2" s="1"/>
  <c r="F49" i="2"/>
  <c r="A49" i="2" s="1"/>
  <c r="F8" i="2"/>
  <c r="A8" i="2" s="1"/>
  <c r="R45" i="2"/>
  <c r="B45" i="2" s="1"/>
  <c r="F59" i="2"/>
  <c r="A59" i="2" s="1"/>
  <c r="R20" i="2"/>
  <c r="B20" i="2" s="1"/>
  <c r="F48" i="2"/>
  <c r="A48" i="2" s="1"/>
  <c r="R62" i="2"/>
  <c r="B62" i="2" s="1"/>
  <c r="F74" i="2"/>
  <c r="A74" i="2" s="1"/>
  <c r="F38" i="2"/>
  <c r="A38" i="2" s="1"/>
  <c r="F36" i="2"/>
  <c r="A36" i="2" s="1"/>
  <c r="R35" i="2"/>
  <c r="B35" i="2" s="1"/>
  <c r="F42" i="2"/>
  <c r="A42" i="2" s="1"/>
  <c r="F56" i="2"/>
  <c r="A56" i="2" s="1"/>
  <c r="F39" i="2"/>
  <c r="A39" i="2" s="1"/>
  <c r="R40" i="2"/>
  <c r="B40" i="2" s="1"/>
  <c r="F61" i="2"/>
  <c r="A61" i="2" s="1"/>
  <c r="R64" i="2"/>
  <c r="B64" i="2" s="1"/>
  <c r="R70" i="2"/>
  <c r="B70" i="2" s="1"/>
  <c r="F43" i="2"/>
  <c r="A43" i="2" s="1"/>
  <c r="R53" i="2"/>
  <c r="B53" i="2" s="1"/>
  <c r="F37" i="2"/>
  <c r="A37" i="2" s="1"/>
  <c r="F76" i="2"/>
  <c r="A76" i="2" s="1"/>
  <c r="F58" i="2"/>
  <c r="A58" i="2" s="1"/>
  <c r="R34" i="2"/>
  <c r="B34" i="2" s="1"/>
  <c r="F11" i="2"/>
  <c r="A11" i="2" s="1"/>
  <c r="F69" i="2"/>
  <c r="A69" i="2" s="1"/>
  <c r="F19" i="2"/>
  <c r="A19" i="2" s="1"/>
  <c r="R75" i="2"/>
  <c r="B75" i="2" s="1"/>
  <c r="F55" i="2"/>
  <c r="A55" i="2" s="1"/>
  <c r="F51" i="2"/>
  <c r="A51" i="2" s="1"/>
  <c r="F18" i="2"/>
  <c r="A18" i="2" s="1"/>
  <c r="F17" i="2"/>
  <c r="A17" i="2" s="1"/>
  <c r="F73" i="2"/>
  <c r="A73" i="2" s="1"/>
  <c r="F23" i="2"/>
  <c r="A23" i="2" s="1"/>
  <c r="J71" i="2"/>
  <c r="J18" i="2"/>
  <c r="J61" i="2"/>
  <c r="J53" i="2"/>
  <c r="J46" i="2"/>
  <c r="J34" i="2"/>
  <c r="J19" i="2"/>
  <c r="J74" i="2"/>
  <c r="J69" i="2"/>
  <c r="J62" i="2"/>
  <c r="J54" i="2"/>
  <c r="J47" i="2"/>
  <c r="J39" i="2"/>
  <c r="J70" i="2"/>
  <c r="J20" i="2"/>
  <c r="J63" i="2"/>
  <c r="J55" i="2"/>
  <c r="J48" i="2"/>
  <c r="J40" i="2"/>
  <c r="J37" i="2"/>
  <c r="J22" i="2"/>
  <c r="J64" i="2"/>
  <c r="J56" i="2"/>
  <c r="J49" i="2"/>
  <c r="J41" i="2"/>
  <c r="J11" i="2"/>
  <c r="J9" i="2"/>
  <c r="J8" i="2"/>
  <c r="J35" i="2"/>
  <c r="J65" i="2"/>
  <c r="J57" i="2"/>
  <c r="J50" i="2"/>
  <c r="J42" i="2"/>
  <c r="J15" i="2"/>
  <c r="J10" i="2"/>
  <c r="J73" i="2"/>
  <c r="J16" i="2"/>
  <c r="J66" i="2"/>
  <c r="J58" i="2"/>
  <c r="J51" i="2"/>
  <c r="J43" i="2"/>
  <c r="J76" i="2"/>
  <c r="J38" i="2"/>
  <c r="J25" i="2"/>
  <c r="J59" i="2"/>
  <c r="J52" i="2"/>
  <c r="J44" i="2"/>
  <c r="J36" i="2"/>
  <c r="J17" i="2"/>
  <c r="J29" i="2"/>
  <c r="J60" i="2"/>
  <c r="J23" i="2"/>
  <c r="J45" i="2"/>
  <c r="J26" i="2"/>
  <c r="J75" i="2"/>
  <c r="N20" i="2"/>
  <c r="N63" i="2"/>
  <c r="N55" i="2"/>
  <c r="N48" i="2"/>
  <c r="N40" i="2"/>
  <c r="N37" i="2"/>
  <c r="K7" i="2"/>
  <c r="K33" i="2" s="1"/>
  <c r="N22" i="2"/>
  <c r="N64" i="2"/>
  <c r="N56" i="2"/>
  <c r="N49" i="2"/>
  <c r="N41" i="2"/>
  <c r="N11" i="2"/>
  <c r="N9" i="2"/>
  <c r="N8" i="2"/>
  <c r="N35" i="2"/>
  <c r="N65" i="2"/>
  <c r="N57" i="2"/>
  <c r="N50" i="2"/>
  <c r="N42" i="2"/>
  <c r="N15" i="2"/>
  <c r="N10" i="2"/>
  <c r="N73" i="2"/>
  <c r="N16" i="2"/>
  <c r="N66" i="2"/>
  <c r="N58" i="2"/>
  <c r="N51" i="2"/>
  <c r="N43" i="2"/>
  <c r="N76" i="2"/>
  <c r="N38" i="2"/>
  <c r="N25" i="2"/>
  <c r="N59" i="2"/>
  <c r="N52" i="2"/>
  <c r="N44" i="2"/>
  <c r="N36" i="2"/>
  <c r="N17" i="2"/>
  <c r="N29" i="2"/>
  <c r="N60" i="2"/>
  <c r="N23" i="2"/>
  <c r="N45" i="2"/>
  <c r="N26" i="2"/>
  <c r="N75" i="2"/>
  <c r="N71" i="2"/>
  <c r="N18" i="2"/>
  <c r="N61" i="2"/>
  <c r="N53" i="2"/>
  <c r="N46" i="2"/>
  <c r="N34" i="2"/>
  <c r="N19" i="2"/>
  <c r="N74" i="2"/>
  <c r="N69" i="2"/>
  <c r="N62" i="2"/>
  <c r="N54" i="2"/>
  <c r="N47" i="2"/>
  <c r="N39" i="2"/>
  <c r="N70" i="2"/>
  <c r="AB12" i="2" l="1"/>
  <c r="AB11" i="2" s="1"/>
  <c r="AC12" i="2"/>
  <c r="AC11" i="2" s="1"/>
  <c r="AD12" i="2"/>
  <c r="AE12" i="2"/>
  <c r="AF12" i="2"/>
  <c r="AF11" i="2" s="1"/>
  <c r="AG12" i="2"/>
  <c r="AG11" i="2" s="1"/>
  <c r="AH12" i="2"/>
  <c r="AH11" i="2" s="1"/>
  <c r="AI12" i="2"/>
  <c r="AI11" i="2" s="1"/>
  <c r="AJ12" i="2"/>
  <c r="AJ11" i="2" s="1"/>
  <c r="AK12" i="2"/>
  <c r="AK11" i="2" s="1"/>
  <c r="AL12" i="2"/>
  <c r="AL11" i="2" s="1"/>
  <c r="A9" i="2"/>
  <c r="AA12" i="2"/>
  <c r="K27" i="2"/>
  <c r="K28" i="2"/>
  <c r="R77" i="2"/>
  <c r="N77" i="2"/>
  <c r="J77" i="2"/>
  <c r="AD11" i="2"/>
  <c r="AE11" i="2"/>
  <c r="K14" i="2"/>
  <c r="K32" i="2"/>
  <c r="K24" i="2"/>
  <c r="K21" i="2"/>
  <c r="K12" i="2"/>
  <c r="K13" i="2"/>
  <c r="K31" i="2"/>
  <c r="K72" i="2"/>
  <c r="K30" i="2"/>
  <c r="B8" i="2"/>
  <c r="K67" i="2"/>
  <c r="K68" i="2"/>
  <c r="K61" i="2"/>
  <c r="K53" i="2"/>
  <c r="K46" i="2"/>
  <c r="K34" i="2"/>
  <c r="K19" i="2"/>
  <c r="K74" i="2"/>
  <c r="K69" i="2"/>
  <c r="K62" i="2"/>
  <c r="K54" i="2"/>
  <c r="K47" i="2"/>
  <c r="K39" i="2"/>
  <c r="K70" i="2"/>
  <c r="K20" i="2"/>
  <c r="K63" i="2"/>
  <c r="K55" i="2"/>
  <c r="K48" i="2"/>
  <c r="K40" i="2"/>
  <c r="K37" i="2"/>
  <c r="K22" i="2"/>
  <c r="K64" i="2"/>
  <c r="K56" i="2"/>
  <c r="K49" i="2"/>
  <c r="K41" i="2"/>
  <c r="K11" i="2"/>
  <c r="K9" i="2"/>
  <c r="K8" i="2"/>
  <c r="K35" i="2"/>
  <c r="K65" i="2"/>
  <c r="K57" i="2"/>
  <c r="K50" i="2"/>
  <c r="K42" i="2"/>
  <c r="K15" i="2"/>
  <c r="K10" i="2"/>
  <c r="K73" i="2"/>
  <c r="K16" i="2"/>
  <c r="K66" i="2"/>
  <c r="K58" i="2"/>
  <c r="K51" i="2"/>
  <c r="K43" i="2"/>
  <c r="K76" i="2"/>
  <c r="K38" i="2"/>
  <c r="K25" i="2"/>
  <c r="K59" i="2"/>
  <c r="K52" i="2"/>
  <c r="K44" i="2"/>
  <c r="K36" i="2"/>
  <c r="K17" i="2"/>
  <c r="K29" i="2"/>
  <c r="K60" i="2"/>
  <c r="K23" i="2"/>
  <c r="K45" i="2"/>
  <c r="K26" i="2"/>
  <c r="K75" i="2"/>
  <c r="K71" i="2"/>
  <c r="K18" i="2"/>
  <c r="K77" i="2" l="1"/>
  <c r="AA11" i="2"/>
</calcChain>
</file>

<file path=xl/sharedStrings.xml><?xml version="1.0" encoding="utf-8"?>
<sst xmlns="http://schemas.openxmlformats.org/spreadsheetml/2006/main" count="102960" uniqueCount="15294">
  <si>
    <t>평가값제공일</t>
  </si>
  <si>
    <t>W000592</t>
  </si>
  <si>
    <t>-</t>
  </si>
  <si>
    <t>W000388</t>
  </si>
  <si>
    <t>SK</t>
  </si>
  <si>
    <t>Y000382</t>
  </si>
  <si>
    <t>대동</t>
  </si>
  <si>
    <t>W000419</t>
  </si>
  <si>
    <t>IBK투자증권(IPO1팀)</t>
  </si>
  <si>
    <t>쿼드자산운용(상장)</t>
  </si>
  <si>
    <t>LIFE008</t>
  </si>
  <si>
    <t>라이나생명보험</t>
  </si>
  <si>
    <t>Y000046</t>
  </si>
  <si>
    <t>김영규</t>
  </si>
  <si>
    <t>MG손해보험</t>
  </si>
  <si>
    <t>김영하</t>
  </si>
  <si>
    <t>Y000210</t>
  </si>
  <si>
    <t>이앤에프프라이빗에쿼티</t>
  </si>
  <si>
    <t>Y000347</t>
  </si>
  <si>
    <t>디에스자산운용</t>
  </si>
  <si>
    <t>T000074</t>
  </si>
  <si>
    <t>김기욱</t>
  </si>
  <si>
    <t>T000027</t>
  </si>
  <si>
    <t>KB손해보험</t>
  </si>
  <si>
    <t>W000237</t>
  </si>
  <si>
    <t>기관코드</t>
    <phoneticPr fontId="3" type="noConversion"/>
  </si>
  <si>
    <t>기관명</t>
    <phoneticPr fontId="3" type="noConversion"/>
  </si>
  <si>
    <t>종목명</t>
    <phoneticPr fontId="3" type="noConversion"/>
  </si>
  <si>
    <t>회차</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</si>
  <si>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</si>
  <si>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</si>
  <si>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</si>
  <si>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</si>
  <si>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</si>
  <si>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t>은행비고</t>
    <phoneticPr fontId="3" type="noConversion"/>
  </si>
  <si>
    <t>평가보고서제공일</t>
    <phoneticPr fontId="3" type="noConversion"/>
  </si>
  <si>
    <t>민감도제공일</t>
    <phoneticPr fontId="3" type="noConversion"/>
  </si>
  <si>
    <t>계약번호</t>
    <phoneticPr fontId="3" type="noConversion"/>
  </si>
  <si>
    <t>NMP등록월</t>
    <phoneticPr fontId="3" type="noConversion"/>
  </si>
  <si>
    <t>종목등록일</t>
    <phoneticPr fontId="3" type="noConversion"/>
  </si>
  <si>
    <t>가중치</t>
    <phoneticPr fontId="3" type="noConversion"/>
  </si>
  <si>
    <t>개별/기초</t>
    <phoneticPr fontId="3" type="noConversion"/>
  </si>
  <si>
    <t>종목등록일</t>
  </si>
  <si>
    <t>작성일</t>
    <phoneticPr fontId="3" type="noConversion"/>
  </si>
  <si>
    <t>No.</t>
    <phoneticPr fontId="3" type="noConversion"/>
  </si>
  <si>
    <t>구분</t>
    <phoneticPr fontId="3" type="noConversion"/>
  </si>
  <si>
    <t>개별/기초</t>
    <phoneticPr fontId="3" type="noConversion"/>
  </si>
  <si>
    <t>평가의뢰일</t>
    <phoneticPr fontId="3" type="noConversion"/>
  </si>
  <si>
    <t>평가의뢰기관</t>
    <phoneticPr fontId="3" type="noConversion"/>
  </si>
  <si>
    <t>재평가/신규</t>
    <phoneticPr fontId="3" type="noConversion"/>
  </si>
  <si>
    <t>평가의뢰종목</t>
    <phoneticPr fontId="3" type="noConversion"/>
  </si>
  <si>
    <t>법인번호</t>
    <phoneticPr fontId="3" type="noConversion"/>
  </si>
  <si>
    <t>평가종류</t>
    <phoneticPr fontId="3" type="noConversion"/>
  </si>
  <si>
    <t>회차</t>
    <phoneticPr fontId="3" type="noConversion"/>
  </si>
  <si>
    <t>민감도</t>
    <phoneticPr fontId="3" type="noConversion"/>
  </si>
  <si>
    <t>주기</t>
    <phoneticPr fontId="3" type="noConversion"/>
  </si>
  <si>
    <t>기준일</t>
    <phoneticPr fontId="3" type="noConversion"/>
  </si>
  <si>
    <t>평가값송부일</t>
    <phoneticPr fontId="3" type="noConversion"/>
  </si>
  <si>
    <t>보고서송부일</t>
    <phoneticPr fontId="3" type="noConversion"/>
  </si>
  <si>
    <t>전기평가</t>
    <phoneticPr fontId="3" type="noConversion"/>
  </si>
  <si>
    <t>RM</t>
    <phoneticPr fontId="3" type="noConversion"/>
  </si>
  <si>
    <t>결과보고서송부</t>
    <phoneticPr fontId="3" type="noConversion"/>
  </si>
  <si>
    <t>등록월</t>
    <phoneticPr fontId="3" type="noConversion"/>
  </si>
  <si>
    <t>등록그룹</t>
    <phoneticPr fontId="3" type="noConversion"/>
  </si>
  <si>
    <t>담당자</t>
    <phoneticPr fontId="3" type="noConversion"/>
  </si>
  <si>
    <t>연락처</t>
    <phoneticPr fontId="3" type="noConversion"/>
  </si>
  <si>
    <t>E-mail</t>
    <phoneticPr fontId="3" type="noConversion"/>
  </si>
  <si>
    <t>평가목적</t>
    <phoneticPr fontId="3" type="noConversion"/>
  </si>
  <si>
    <t>달성률</t>
  </si>
  <si>
    <t>추가분배</t>
  </si>
  <si>
    <t>팀장/과장</t>
    <phoneticPr fontId="3" type="noConversion"/>
  </si>
  <si>
    <t>박솔민</t>
  </si>
  <si>
    <t>김민희</t>
  </si>
  <si>
    <t>안정훈</t>
  </si>
  <si>
    <t>신현상</t>
  </si>
  <si>
    <t>신용화</t>
  </si>
  <si>
    <t>2022년12월1일 입사</t>
    <phoneticPr fontId="3" type="noConversion"/>
  </si>
  <si>
    <t xml:space="preserve">인턴(입사후 1~3개월) </t>
    <phoneticPr fontId="3" type="noConversion"/>
  </si>
  <si>
    <t>팀장</t>
    <phoneticPr fontId="3" type="noConversion"/>
  </si>
  <si>
    <t>부팀장</t>
    <phoneticPr fontId="3" type="noConversion"/>
  </si>
  <si>
    <t>기준일</t>
    <phoneticPr fontId="3" type="noConversion"/>
  </si>
  <si>
    <t>파라미터 공수관리</t>
    <phoneticPr fontId="3" type="noConversion"/>
  </si>
  <si>
    <t>분기(월 1회)</t>
    <phoneticPr fontId="3" type="noConversion"/>
  </si>
  <si>
    <t>국내상장기업 베타, 차입금/시총</t>
    <phoneticPr fontId="3" type="noConversion"/>
  </si>
  <si>
    <t>MTP 수정주가, 주식수, FS자료</t>
    <phoneticPr fontId="3" type="noConversion"/>
  </si>
  <si>
    <t>분기</t>
    <phoneticPr fontId="3" type="noConversion"/>
  </si>
  <si>
    <t>조현우</t>
    <phoneticPr fontId="3" type="noConversion"/>
  </si>
  <si>
    <t>FCFE 파라미터 템플릿</t>
    <phoneticPr fontId="3" type="noConversion"/>
  </si>
  <si>
    <t>NAV 템플릿</t>
    <phoneticPr fontId="3" type="noConversion"/>
  </si>
  <si>
    <t>리츠 베타, 차입금/시총</t>
    <phoneticPr fontId="3" type="noConversion"/>
  </si>
  <si>
    <t>펀드</t>
    <phoneticPr fontId="3" type="noConversion"/>
  </si>
  <si>
    <t>기초자산</t>
    <phoneticPr fontId="3" type="noConversion"/>
  </si>
  <si>
    <t>현재일*)</t>
    <phoneticPr fontId="3" type="noConversion"/>
  </si>
  <si>
    <t>당월말일</t>
    <phoneticPr fontId="3" type="noConversion"/>
  </si>
  <si>
    <t>전월말일</t>
    <phoneticPr fontId="3" type="noConversion"/>
  </si>
  <si>
    <t>*)현재일 변경 시 월별 누적변경 가능</t>
    <phoneticPr fontId="3" type="noConversion"/>
  </si>
  <si>
    <t>*평가종목 개수</t>
    <phoneticPr fontId="3" type="noConversion"/>
  </si>
  <si>
    <t>**공수기준 합계</t>
    <phoneticPr fontId="3" type="noConversion"/>
  </si>
  <si>
    <t>본부명/팀명</t>
    <phoneticPr fontId="3" type="noConversion"/>
  </si>
  <si>
    <t>사원명</t>
    <phoneticPr fontId="3" type="noConversion"/>
  </si>
  <si>
    <t>직책/직급</t>
    <phoneticPr fontId="3" type="noConversion"/>
  </si>
  <si>
    <t>달성율</t>
    <phoneticPr fontId="3" type="noConversion"/>
  </si>
  <si>
    <t>평가
공수</t>
    <phoneticPr fontId="3" type="noConversion"/>
  </si>
  <si>
    <t>분배비율</t>
    <phoneticPr fontId="3" type="noConversion"/>
  </si>
  <si>
    <t>목표비율</t>
    <phoneticPr fontId="3" type="noConversion"/>
  </si>
  <si>
    <t>목표종목</t>
    <phoneticPr fontId="3" type="noConversion"/>
  </si>
  <si>
    <t>추가분배</t>
    <phoneticPr fontId="3" type="noConversion"/>
  </si>
  <si>
    <t>분배비율 변경내역</t>
    <phoneticPr fontId="3" type="noConversion"/>
  </si>
  <si>
    <t>참고사항</t>
    <phoneticPr fontId="3" type="noConversion"/>
  </si>
  <si>
    <t>제외</t>
    <phoneticPr fontId="3" type="noConversion"/>
  </si>
  <si>
    <t>파라미터
관리공수</t>
    <phoneticPr fontId="3" type="noConversion"/>
  </si>
  <si>
    <t>미분배종목</t>
    <phoneticPr fontId="3" type="noConversion"/>
  </si>
  <si>
    <t>전체종목</t>
    <phoneticPr fontId="3" type="noConversion"/>
  </si>
  <si>
    <t>대체평가2사업본부</t>
    <phoneticPr fontId="3" type="noConversion"/>
  </si>
  <si>
    <t>본부장/부장</t>
    <phoneticPr fontId="3" type="noConversion"/>
  </si>
  <si>
    <t>대체평가2사업본부/
대체평가2팀</t>
    <phoneticPr fontId="3" type="noConversion"/>
  </si>
  <si>
    <t>유재호</t>
    <phoneticPr fontId="3" type="noConversion"/>
  </si>
  <si>
    <t>팀장/과장</t>
    <phoneticPr fontId="3" type="noConversion"/>
  </si>
  <si>
    <t>※ 추가분배 순서</t>
    <phoneticPr fontId="3" type="noConversion"/>
  </si>
  <si>
    <t>서동현</t>
    <phoneticPr fontId="3" type="noConversion"/>
  </si>
  <si>
    <t>달성률 기준</t>
    <phoneticPr fontId="3" type="noConversion"/>
  </si>
  <si>
    <t>종목 기준</t>
    <phoneticPr fontId="3" type="noConversion"/>
  </si>
  <si>
    <t>정병열</t>
    <phoneticPr fontId="3" type="noConversion"/>
  </si>
  <si>
    <t>대리</t>
    <phoneticPr fontId="3" type="noConversion"/>
  </si>
  <si>
    <t>김수현</t>
    <phoneticPr fontId="3" type="noConversion"/>
  </si>
  <si>
    <t>김지현</t>
    <phoneticPr fontId="3" type="noConversion"/>
  </si>
  <si>
    <t>사원</t>
    <phoneticPr fontId="3" type="noConversion"/>
  </si>
  <si>
    <t>김혜지</t>
    <phoneticPr fontId="3" type="noConversion"/>
  </si>
  <si>
    <t>사원</t>
    <phoneticPr fontId="3" type="noConversion"/>
  </si>
  <si>
    <t>* 평가종목개수 비고사항</t>
    <phoneticPr fontId="3" type="noConversion"/>
  </si>
  <si>
    <t>윤현빈</t>
    <phoneticPr fontId="3" type="noConversion"/>
  </si>
  <si>
    <t>사원</t>
    <phoneticPr fontId="3" type="noConversion"/>
  </si>
  <si>
    <t>2022년09월01일 입사</t>
    <phoneticPr fontId="3" type="noConversion"/>
  </si>
  <si>
    <t># 메자닌, 평가불가종목 포함한 총개수</t>
    <phoneticPr fontId="3" type="noConversion"/>
  </si>
  <si>
    <t>오수현</t>
    <phoneticPr fontId="3" type="noConversion"/>
  </si>
  <si>
    <t>2022년11월21일 입사</t>
    <phoneticPr fontId="3" type="noConversion"/>
  </si>
  <si>
    <t># 평가철회 종목도 포함되어 있음</t>
    <phoneticPr fontId="3" type="noConversion"/>
  </si>
  <si>
    <t>원철</t>
    <phoneticPr fontId="3" type="noConversion"/>
  </si>
  <si>
    <t>인턴</t>
    <phoneticPr fontId="3" type="noConversion"/>
  </si>
  <si>
    <t>→ 평가철회 시, 평가자 이름 삭제해야 제외할 수 있음</t>
    <phoneticPr fontId="3" type="noConversion"/>
  </si>
  <si>
    <t>대체평가2사업본부/
대체평가3팀</t>
    <phoneticPr fontId="3" type="noConversion"/>
  </si>
  <si>
    <t>김영하</t>
    <phoneticPr fontId="3" type="noConversion"/>
  </si>
  <si>
    <t># 평가일정에 글자가 들어간 경우, 제외되어 있음</t>
    <phoneticPr fontId="3" type="noConversion"/>
  </si>
  <si>
    <t>부팀장/대리</t>
    <phoneticPr fontId="3" type="noConversion"/>
  </si>
  <si>
    <t>→ 평가값송부 등엔 글자만 입력해야 해당문제 해결</t>
    <phoneticPr fontId="3" type="noConversion"/>
  </si>
  <si>
    <t>정은지</t>
    <phoneticPr fontId="3" type="noConversion"/>
  </si>
  <si>
    <t>대리</t>
    <phoneticPr fontId="3" type="noConversion"/>
  </si>
  <si>
    <t>조영재</t>
    <phoneticPr fontId="3" type="noConversion"/>
  </si>
  <si>
    <t>대리</t>
    <phoneticPr fontId="3" type="noConversion"/>
  </si>
  <si>
    <t>** 공수기준합계 비고사항</t>
    <phoneticPr fontId="3" type="noConversion"/>
  </si>
  <si>
    <t>박예진</t>
    <phoneticPr fontId="3" type="noConversion"/>
  </si>
  <si>
    <t>사원</t>
    <phoneticPr fontId="3" type="noConversion"/>
  </si>
  <si>
    <t># 값 송부일을 기준으로 공수 정리함</t>
    <phoneticPr fontId="3" type="noConversion"/>
  </si>
  <si>
    <t>이문수</t>
    <phoneticPr fontId="3" type="noConversion"/>
  </si>
  <si>
    <t>2022년07월01일 입사</t>
    <phoneticPr fontId="3" type="noConversion"/>
  </si>
  <si>
    <t># 평가값 송부 미정 / 추후송부는 입력되지 않음 (한계)</t>
    <phoneticPr fontId="3" type="noConversion"/>
  </si>
  <si>
    <t>이찬희</t>
    <phoneticPr fontId="3" type="noConversion"/>
  </si>
  <si>
    <t>고명주</t>
    <phoneticPr fontId="3" type="noConversion"/>
  </si>
  <si>
    <t>이현승</t>
    <phoneticPr fontId="3" type="noConversion"/>
  </si>
  <si>
    <t># 2020-08-19 의뢰 ~ 2020-08-30 이전 값 송부는 월별 공수에서 제외됨</t>
    <phoneticPr fontId="3" type="noConversion"/>
  </si>
  <si>
    <t>김예림</t>
    <phoneticPr fontId="3" type="noConversion"/>
  </si>
  <si>
    <t>문주현</t>
    <phoneticPr fontId="3" type="noConversion"/>
  </si>
  <si>
    <t>2022년06월02일 입사</t>
    <phoneticPr fontId="3" type="noConversion"/>
  </si>
  <si>
    <t>김범준</t>
    <phoneticPr fontId="3" type="noConversion"/>
  </si>
  <si>
    <t>강성은</t>
    <phoneticPr fontId="3" type="noConversion"/>
  </si>
  <si>
    <t>사원</t>
    <phoneticPr fontId="3" type="noConversion"/>
  </si>
  <si>
    <t>변혜진</t>
    <phoneticPr fontId="3" type="noConversion"/>
  </si>
  <si>
    <t>김상준</t>
    <phoneticPr fontId="3" type="noConversion"/>
  </si>
  <si>
    <t>2022년11월21일 입사</t>
    <phoneticPr fontId="3" type="noConversion"/>
  </si>
  <si>
    <t>이주영</t>
    <phoneticPr fontId="3" type="noConversion"/>
  </si>
  <si>
    <t>팀장/대리</t>
    <phoneticPr fontId="3" type="noConversion"/>
  </si>
  <si>
    <t>민아영</t>
    <phoneticPr fontId="3" type="noConversion"/>
  </si>
  <si>
    <t>대리</t>
    <phoneticPr fontId="3" type="noConversion"/>
  </si>
  <si>
    <t>여재현</t>
    <phoneticPr fontId="3" type="noConversion"/>
  </si>
  <si>
    <t>최지혜</t>
    <phoneticPr fontId="3" type="noConversion"/>
  </si>
  <si>
    <t>이가영</t>
    <phoneticPr fontId="3" type="noConversion"/>
  </si>
  <si>
    <t>박동규</t>
    <phoneticPr fontId="3" type="noConversion"/>
  </si>
  <si>
    <t>대리</t>
    <phoneticPr fontId="3" type="noConversion"/>
  </si>
  <si>
    <t>염유경</t>
    <phoneticPr fontId="3" type="noConversion"/>
  </si>
  <si>
    <t>김경석</t>
    <phoneticPr fontId="3" type="noConversion"/>
  </si>
  <si>
    <t>이준혁</t>
    <phoneticPr fontId="3" type="noConversion"/>
  </si>
  <si>
    <t>본부장/수석부장</t>
    <phoneticPr fontId="3" type="noConversion"/>
  </si>
  <si>
    <t>박재민</t>
    <phoneticPr fontId="3" type="noConversion"/>
  </si>
  <si>
    <t>10.00% → 60.00%(2021-09-07변경예정)</t>
    <phoneticPr fontId="3" type="noConversion"/>
  </si>
  <si>
    <t>2021년06월07일 입사</t>
    <phoneticPr fontId="3" type="noConversion"/>
  </si>
  <si>
    <t>이석중</t>
    <phoneticPr fontId="3" type="noConversion"/>
  </si>
  <si>
    <t>팀장/차장</t>
    <phoneticPr fontId="3" type="noConversion"/>
  </si>
  <si>
    <t>서경덕</t>
    <phoneticPr fontId="3" type="noConversion"/>
  </si>
  <si>
    <t>최정배</t>
    <phoneticPr fontId="3" type="noConversion"/>
  </si>
  <si>
    <t>김민지</t>
    <phoneticPr fontId="3" type="noConversion"/>
  </si>
  <si>
    <t>신승철</t>
    <phoneticPr fontId="3" type="noConversion"/>
  </si>
  <si>
    <t>김현준</t>
    <phoneticPr fontId="3" type="noConversion"/>
  </si>
  <si>
    <t>※ 분배비율 설정</t>
    <phoneticPr fontId="3" type="noConversion"/>
  </si>
  <si>
    <t>직급</t>
    <phoneticPr fontId="3" type="noConversion"/>
  </si>
  <si>
    <t>분배비율</t>
    <phoneticPr fontId="3" type="noConversion"/>
  </si>
  <si>
    <t xml:space="preserve">인턴(입사후 1개월) </t>
    <phoneticPr fontId="3" type="noConversion"/>
  </si>
  <si>
    <t xml:space="preserve">사원(입사후 3개월 이후) </t>
    <phoneticPr fontId="3" type="noConversion"/>
  </si>
  <si>
    <t xml:space="preserve">사원(입사후 6개월 이후) </t>
    <phoneticPr fontId="3" type="noConversion"/>
  </si>
  <si>
    <t>과장</t>
    <phoneticPr fontId="3" type="noConversion"/>
  </si>
  <si>
    <t>차장</t>
    <phoneticPr fontId="3" type="noConversion"/>
  </si>
  <si>
    <t>*인턴사원의 경우 소속 본부장 협의하에 분배비율 변경가능</t>
    <phoneticPr fontId="3" type="noConversion"/>
  </si>
  <si>
    <t>※ 기준일별 가중치</t>
    <phoneticPr fontId="3" type="noConversion"/>
  </si>
  <si>
    <t>카운팅</t>
    <phoneticPr fontId="3" type="noConversion"/>
  </si>
  <si>
    <t>※ 업무별 가중치</t>
    <phoneticPr fontId="3" type="noConversion"/>
  </si>
  <si>
    <t>평가종류</t>
    <phoneticPr fontId="3" type="noConversion"/>
  </si>
  <si>
    <t>PPA</t>
    <phoneticPr fontId="3" type="noConversion"/>
  </si>
  <si>
    <t>사업타당성검토</t>
    <phoneticPr fontId="3" type="noConversion"/>
  </si>
  <si>
    <t>상증세</t>
    <phoneticPr fontId="3" type="noConversion"/>
  </si>
  <si>
    <t>※ 평가 파라미터 관리</t>
    <phoneticPr fontId="3" type="noConversion"/>
  </si>
  <si>
    <t>공수</t>
    <phoneticPr fontId="3" type="noConversion"/>
  </si>
  <si>
    <t>주기</t>
    <phoneticPr fontId="3" type="noConversion"/>
  </si>
  <si>
    <t>담당자</t>
    <phoneticPr fontId="3" type="noConversion"/>
  </si>
  <si>
    <t>CPI, PPI, 사무실임대료</t>
    <phoneticPr fontId="3" type="noConversion"/>
  </si>
  <si>
    <t>무위험이자율, 시장위험프리미엄</t>
    <phoneticPr fontId="3" type="noConversion"/>
  </si>
  <si>
    <t>MTP · DCF 템플릿</t>
    <phoneticPr fontId="3" type="noConversion"/>
  </si>
  <si>
    <t>평가판 검증</t>
    <phoneticPr fontId="3" type="noConversion"/>
  </si>
  <si>
    <t>RM</t>
  </si>
  <si>
    <t>W000509</t>
  </si>
  <si>
    <t>AJ네트웍스</t>
  </si>
  <si>
    <t>메자닌평가팀</t>
  </si>
  <si>
    <t>W000408</t>
  </si>
  <si>
    <t>DGB금융지주</t>
  </si>
  <si>
    <t>B000024</t>
  </si>
  <si>
    <t>삼성증권(Corporate Finance1 Team)</t>
  </si>
  <si>
    <t>W000052</t>
  </si>
  <si>
    <t>ES큐브(구,라이브플렉스)</t>
  </si>
  <si>
    <t>W000328</t>
  </si>
  <si>
    <t>FSN ASIA</t>
  </si>
  <si>
    <t>W000253</t>
  </si>
  <si>
    <t>IBK투자증권</t>
  </si>
  <si>
    <t>W000530</t>
  </si>
  <si>
    <t>IBK투자증권(IPO2팀)(상장)</t>
  </si>
  <si>
    <t>W000567</t>
  </si>
  <si>
    <t>IBK투자증권(신기술금융부)</t>
  </si>
  <si>
    <t>T000016</t>
  </si>
  <si>
    <t>하나손해보험(구,더케이손해보험)</t>
  </si>
  <si>
    <t>T000020</t>
  </si>
  <si>
    <t>농협생명</t>
  </si>
  <si>
    <t>정창수</t>
  </si>
  <si>
    <t>W000295</t>
  </si>
  <si>
    <t>JW홀딩스(상장)</t>
  </si>
  <si>
    <t>W000572</t>
  </si>
  <si>
    <t>KB자산운용</t>
  </si>
  <si>
    <t>허정욱</t>
  </si>
  <si>
    <t>L000001</t>
  </si>
  <si>
    <t>한국증권금융</t>
  </si>
  <si>
    <t>김도형</t>
  </si>
  <si>
    <t>LIFE003</t>
  </si>
  <si>
    <t>에이비엘생명보험(구,알리안츠생명보험)</t>
  </si>
  <si>
    <t>W000327</t>
  </si>
  <si>
    <t>KR모터스</t>
  </si>
  <si>
    <t>P000001</t>
  </si>
  <si>
    <t>X000013</t>
  </si>
  <si>
    <t>CJ제일제당</t>
  </si>
  <si>
    <t>W000082</t>
  </si>
  <si>
    <t>LG화학</t>
  </si>
  <si>
    <t>S000001</t>
  </si>
  <si>
    <t>한국캐피탈</t>
  </si>
  <si>
    <t>Y000245</t>
  </si>
  <si>
    <t>BNK벤처투자(구,유큐아이파트너스)</t>
  </si>
  <si>
    <t>W000379</t>
  </si>
  <si>
    <t>SKC</t>
  </si>
  <si>
    <t>W000517</t>
  </si>
  <si>
    <t>SK네트웍스</t>
  </si>
  <si>
    <t>W000366</t>
  </si>
  <si>
    <t>SK이노베이션</t>
  </si>
  <si>
    <t>W000361</t>
  </si>
  <si>
    <t>SK텔레콤</t>
  </si>
  <si>
    <t>A000037</t>
  </si>
  <si>
    <t>롯데마트</t>
  </si>
  <si>
    <t>Y000195</t>
  </si>
  <si>
    <t>BNK투자증권</t>
  </si>
  <si>
    <t>이준혁</t>
  </si>
  <si>
    <t>A000005</t>
  </si>
  <si>
    <t>롯데쇼핑</t>
  </si>
  <si>
    <t>X001203</t>
  </si>
  <si>
    <t>X000147</t>
  </si>
  <si>
    <t>GS건설</t>
  </si>
  <si>
    <t>Y000238</t>
  </si>
  <si>
    <t>DB금융투자</t>
  </si>
  <si>
    <t>Y000372</t>
  </si>
  <si>
    <t>DGB금융지주(비상장)</t>
  </si>
  <si>
    <t>W000222</t>
  </si>
  <si>
    <t>Wing Yip Food (China) Holdings Group Limited</t>
  </si>
  <si>
    <t>W000553</t>
  </si>
  <si>
    <t>가온미디어</t>
  </si>
  <si>
    <t>W000429</t>
  </si>
  <si>
    <t>경남제약</t>
  </si>
  <si>
    <t>W000273</t>
  </si>
  <si>
    <t>경인양행</t>
  </si>
  <si>
    <t>W000439</t>
  </si>
  <si>
    <t>골든센츄리</t>
  </si>
  <si>
    <t>T000007</t>
  </si>
  <si>
    <t>삼성생명(수익증권)</t>
  </si>
  <si>
    <t>B000001</t>
  </si>
  <si>
    <t>삼성생명</t>
  </si>
  <si>
    <t>Y000180</t>
  </si>
  <si>
    <t>DGB캐피탈</t>
  </si>
  <si>
    <t>Y000194</t>
  </si>
  <si>
    <t>IBK연금보험</t>
  </si>
  <si>
    <t>X000483</t>
  </si>
  <si>
    <t>GS리테일</t>
  </si>
  <si>
    <t>T000032</t>
  </si>
  <si>
    <t>한국투자증권(수익증권)</t>
  </si>
  <si>
    <t>유수연</t>
  </si>
  <si>
    <t>W000514</t>
  </si>
  <si>
    <t>골프존뉴딘홀딩스</t>
  </si>
  <si>
    <t>W000460</t>
  </si>
  <si>
    <t>교보증권(ECM본부)</t>
  </si>
  <si>
    <t>W000162</t>
  </si>
  <si>
    <t>교보증권(상장)</t>
  </si>
  <si>
    <t>W000249</t>
  </si>
  <si>
    <t>국동</t>
  </si>
  <si>
    <t>W000223</t>
  </si>
  <si>
    <t>국일제지</t>
  </si>
  <si>
    <t>W000432</t>
  </si>
  <si>
    <t>그린플러스(상장)</t>
  </si>
  <si>
    <t>W000047</t>
  </si>
  <si>
    <t>글로벌텍스프리(상장)</t>
  </si>
  <si>
    <t>W000521</t>
  </si>
  <si>
    <t>금강공업(상장)</t>
  </si>
  <si>
    <t>W000061</t>
  </si>
  <si>
    <t>금빛</t>
  </si>
  <si>
    <t>W000198</t>
  </si>
  <si>
    <t>금호에이치티</t>
  </si>
  <si>
    <t>W000415</t>
  </si>
  <si>
    <t>금호전기</t>
  </si>
  <si>
    <t>W000404</t>
  </si>
  <si>
    <t>기가레인</t>
  </si>
  <si>
    <t>W000560</t>
  </si>
  <si>
    <t>까스텔바작</t>
  </si>
  <si>
    <t>W000113</t>
  </si>
  <si>
    <t>나노</t>
  </si>
  <si>
    <t>X000956</t>
  </si>
  <si>
    <t>HDC현대EP</t>
  </si>
  <si>
    <t>김민지</t>
  </si>
  <si>
    <t>T000022</t>
  </si>
  <si>
    <t>현대해상</t>
  </si>
  <si>
    <t>정민지</t>
  </si>
  <si>
    <t>W000527</t>
  </si>
  <si>
    <t>나노브릭(상장)</t>
  </si>
  <si>
    <t>W000304</t>
  </si>
  <si>
    <t>나무가</t>
  </si>
  <si>
    <t>W000095</t>
  </si>
  <si>
    <t>나무기술</t>
  </si>
  <si>
    <t>W000085</t>
  </si>
  <si>
    <t>나스미디어</t>
  </si>
  <si>
    <t>W000398</t>
  </si>
  <si>
    <t>나이벡</t>
  </si>
  <si>
    <t>W000048</t>
  </si>
  <si>
    <t>나인컴플렉스(구,삼우엠스)</t>
  </si>
  <si>
    <t>W000326</t>
  </si>
  <si>
    <t>남부기업</t>
  </si>
  <si>
    <t>W000467</t>
  </si>
  <si>
    <t>내츄럴엔도텍(상장)</t>
  </si>
  <si>
    <t>W000463</t>
  </si>
  <si>
    <t>네스엠</t>
  </si>
  <si>
    <t>W000548</t>
  </si>
  <si>
    <t>네오셈</t>
  </si>
  <si>
    <t>T000025</t>
  </si>
  <si>
    <t>메리츠화재해상보험</t>
  </si>
  <si>
    <t>조용원</t>
  </si>
  <si>
    <t>W000522</t>
  </si>
  <si>
    <t>네오이뮨텍(상장)</t>
  </si>
  <si>
    <t>T000001</t>
  </si>
  <si>
    <t>한화생명보험(수익증권)</t>
  </si>
  <si>
    <t>Y000266</t>
  </si>
  <si>
    <t>IBK저축은행</t>
  </si>
  <si>
    <t>Y000348</t>
  </si>
  <si>
    <t>IBK투자증권(IPO1팀)(비상장)</t>
  </si>
  <si>
    <t>Y000349</t>
  </si>
  <si>
    <t>IBK투자증권(IPO2팀)</t>
  </si>
  <si>
    <t>T000037</t>
  </si>
  <si>
    <t>IBK연금보험(수익증권)</t>
  </si>
  <si>
    <t>W000252</t>
  </si>
  <si>
    <t>네이버</t>
  </si>
  <si>
    <t>W000159</t>
  </si>
  <si>
    <t>넥스트비티</t>
  </si>
  <si>
    <t>W000214</t>
  </si>
  <si>
    <t>노브메타파마</t>
  </si>
  <si>
    <t>W000339</t>
  </si>
  <si>
    <t>노터스</t>
  </si>
  <si>
    <t>W000141</t>
  </si>
  <si>
    <t>누리텔레콤</t>
  </si>
  <si>
    <t>LIFE002</t>
  </si>
  <si>
    <t>한화생명보험</t>
  </si>
  <si>
    <t>W000180</t>
  </si>
  <si>
    <t>뉴로스</t>
  </si>
  <si>
    <t>W000076</t>
  </si>
  <si>
    <t>뉴지랩</t>
  </si>
  <si>
    <t>W000022</t>
  </si>
  <si>
    <t>뉴프렉스</t>
  </si>
  <si>
    <t>A000044</t>
  </si>
  <si>
    <t>롯데손해보험(자산기획관리팀)</t>
  </si>
  <si>
    <t>W000323</t>
  </si>
  <si>
    <t>다날</t>
  </si>
  <si>
    <t>LIFE010</t>
  </si>
  <si>
    <t>KDB생명보험</t>
  </si>
  <si>
    <t>LIFE005</t>
  </si>
  <si>
    <t>푸본현대생명보험(구,현대라이프생명보험)</t>
  </si>
  <si>
    <t>미정</t>
    <phoneticPr fontId="3" type="noConversion"/>
  </si>
  <si>
    <t>W000196</t>
  </si>
  <si>
    <t>다믈멀티미디어</t>
  </si>
  <si>
    <t>W000352</t>
  </si>
  <si>
    <t>대교홀딩스</t>
  </si>
  <si>
    <t>W000536</t>
  </si>
  <si>
    <t>W000280</t>
  </si>
  <si>
    <t>대동금속</t>
  </si>
  <si>
    <t>W000444</t>
  </si>
  <si>
    <t>대명소노시즌</t>
  </si>
  <si>
    <t>W000303</t>
  </si>
  <si>
    <t>대명스테이션</t>
  </si>
  <si>
    <t>W000479</t>
  </si>
  <si>
    <t>W000342</t>
  </si>
  <si>
    <t>대명화학</t>
  </si>
  <si>
    <t>T000035</t>
  </si>
  <si>
    <t>롯데손해보험(재구조화)</t>
  </si>
  <si>
    <t>Y000384</t>
  </si>
  <si>
    <t>W000344</t>
  </si>
  <si>
    <t>대보마그네틱</t>
  </si>
  <si>
    <t>W000406</t>
  </si>
  <si>
    <t>대신증권</t>
  </si>
  <si>
    <t>T000042</t>
  </si>
  <si>
    <t>국민은행(수익증권)</t>
  </si>
  <si>
    <t>김유진</t>
  </si>
  <si>
    <t>W000426</t>
  </si>
  <si>
    <t>대양금속</t>
  </si>
  <si>
    <t>IBK투자증권(투자금융팀)</t>
  </si>
  <si>
    <t>Y000390</t>
  </si>
  <si>
    <t>IBK투자증권(프로젝트금융1팀)</t>
  </si>
  <si>
    <t>Y000219</t>
  </si>
  <si>
    <t>IBK투자증권(프로젝트금융2팀)</t>
  </si>
  <si>
    <t>X001238</t>
  </si>
  <si>
    <t>Iritech, Inc.</t>
  </si>
  <si>
    <t>정은지</t>
  </si>
  <si>
    <t>LIFE001</t>
  </si>
  <si>
    <t>B000017</t>
  </si>
  <si>
    <t>삼성증권(IPO2팀)</t>
  </si>
  <si>
    <t>Y000369</t>
  </si>
  <si>
    <t>KB12-1벤처조합</t>
  </si>
  <si>
    <t>Y000025</t>
  </si>
  <si>
    <t>KB인베스트먼트</t>
  </si>
  <si>
    <t>W000331</t>
  </si>
  <si>
    <t>대우조선해양건설</t>
  </si>
  <si>
    <t>W000209</t>
  </si>
  <si>
    <t>대원전선</t>
  </si>
  <si>
    <t>W000155</t>
  </si>
  <si>
    <t>대유에이텍</t>
  </si>
  <si>
    <t>W000468</t>
  </si>
  <si>
    <t>대유플러스</t>
  </si>
  <si>
    <t>W000321</t>
  </si>
  <si>
    <t>대주회계법인</t>
  </si>
  <si>
    <t>W000332</t>
  </si>
  <si>
    <t>대호피앤씨</t>
  </si>
  <si>
    <t>W000270</t>
  </si>
  <si>
    <t>더블유아이</t>
  </si>
  <si>
    <t>W000011</t>
  </si>
  <si>
    <t>더블유에프엠</t>
  </si>
  <si>
    <t>Y000008</t>
  </si>
  <si>
    <t>Y000055</t>
  </si>
  <si>
    <t>NH투자증권</t>
  </si>
  <si>
    <t>신승철</t>
  </si>
  <si>
    <t>Y000203</t>
  </si>
  <si>
    <t>W000087</t>
  </si>
  <si>
    <t>더블유홀딩컴퍼니</t>
  </si>
  <si>
    <t>W000586</t>
  </si>
  <si>
    <t>T000029</t>
  </si>
  <si>
    <t>키움증권(수익증권)</t>
  </si>
  <si>
    <t>W000015</t>
  </si>
  <si>
    <t>더이앤엠</t>
  </si>
  <si>
    <t>W000485</t>
  </si>
  <si>
    <t>덕우전자</t>
  </si>
  <si>
    <t>W000585</t>
  </si>
  <si>
    <t>연말</t>
    <phoneticPr fontId="3" type="noConversion"/>
  </si>
  <si>
    <t>W000297</t>
  </si>
  <si>
    <t>데이터스트림즈</t>
  </si>
  <si>
    <t>Y000128</t>
  </si>
  <si>
    <t>교보생명보험</t>
  </si>
  <si>
    <t>Y000370</t>
  </si>
  <si>
    <t>교보자산신탁</t>
  </si>
  <si>
    <t>Y000424</t>
  </si>
  <si>
    <t>Y000402</t>
  </si>
  <si>
    <t>W000055</t>
  </si>
  <si>
    <t>덱스터스튜디오</t>
  </si>
  <si>
    <t>W000387</t>
  </si>
  <si>
    <t>동국제약</t>
  </si>
  <si>
    <t>X001108</t>
  </si>
  <si>
    <t>JW생활건강</t>
  </si>
  <si>
    <t>Y000065</t>
  </si>
  <si>
    <t>교보증권(IB그룹)</t>
  </si>
  <si>
    <t>조현우</t>
  </si>
  <si>
    <t>Y000353</t>
  </si>
  <si>
    <t>교보증권(기업금융2부)</t>
  </si>
  <si>
    <t>최정배</t>
  </si>
  <si>
    <t>Y000357</t>
  </si>
  <si>
    <t>교보증권(투자금융3부)</t>
  </si>
  <si>
    <t>정병열</t>
  </si>
  <si>
    <t>W000001</t>
  </si>
  <si>
    <t>동성제약</t>
  </si>
  <si>
    <t>W000487</t>
  </si>
  <si>
    <t>동성코퍼레이션</t>
  </si>
  <si>
    <t>W000104</t>
  </si>
  <si>
    <t>동운아나텍</t>
  </si>
  <si>
    <t>W000473</t>
  </si>
  <si>
    <t>드래곤플라이</t>
  </si>
  <si>
    <t>W000248</t>
  </si>
  <si>
    <t>드림텍</t>
  </si>
  <si>
    <t>W000122</t>
  </si>
  <si>
    <t>디딤</t>
  </si>
  <si>
    <t>W000208</t>
  </si>
  <si>
    <t>디아이티</t>
  </si>
  <si>
    <t>W000072</t>
  </si>
  <si>
    <t>디알텍</t>
  </si>
  <si>
    <t>W000200</t>
  </si>
  <si>
    <t>디에스케이</t>
  </si>
  <si>
    <t>W000412</t>
  </si>
  <si>
    <t>디에스티</t>
  </si>
  <si>
    <t>C000014</t>
  </si>
  <si>
    <t>현대캐피탈</t>
  </si>
  <si>
    <t>김도환</t>
  </si>
  <si>
    <t>Y000134</t>
  </si>
  <si>
    <t>국민연금직접투자</t>
  </si>
  <si>
    <t>Y000079</t>
  </si>
  <si>
    <t>농심캐피탈</t>
  </si>
  <si>
    <t>W000160</t>
  </si>
  <si>
    <t>디오</t>
  </si>
  <si>
    <t>W000461</t>
  </si>
  <si>
    <t>디이엔티</t>
  </si>
  <si>
    <t>W000418</t>
  </si>
  <si>
    <t>디지탈옵틱</t>
  </si>
  <si>
    <t>W000390</t>
  </si>
  <si>
    <t>디지털대성</t>
  </si>
  <si>
    <t>Y000166</t>
  </si>
  <si>
    <t>뉴레이크얼라이언스매니지먼트</t>
  </si>
  <si>
    <t>Y000413</t>
  </si>
  <si>
    <t>W000382</t>
  </si>
  <si>
    <t>디케이락</t>
  </si>
  <si>
    <t>W000188</t>
  </si>
  <si>
    <t>딜라이브</t>
  </si>
  <si>
    <t>X000145</t>
  </si>
  <si>
    <t>JW홀딩스</t>
  </si>
  <si>
    <t>X001362</t>
  </si>
  <si>
    <t>W000294</t>
  </si>
  <si>
    <t>라닉스</t>
  </si>
  <si>
    <t>W000244</t>
  </si>
  <si>
    <t>라온시큐어</t>
  </si>
  <si>
    <t>W000400</t>
  </si>
  <si>
    <t>라온피플</t>
  </si>
  <si>
    <t>W000341</t>
  </si>
  <si>
    <t>라인엔터테인먼트</t>
  </si>
  <si>
    <t>W000210</t>
  </si>
  <si>
    <t>래몽래인</t>
  </si>
  <si>
    <t>X000356</t>
  </si>
  <si>
    <t>LS</t>
  </si>
  <si>
    <t>서경덕</t>
  </si>
  <si>
    <t>W000312</t>
  </si>
  <si>
    <t>램테크놀러지</t>
  </si>
  <si>
    <t>W000023</t>
  </si>
  <si>
    <t>럭슬</t>
  </si>
  <si>
    <t>W000577</t>
  </si>
  <si>
    <t>Y000075</t>
  </si>
  <si>
    <t>W000503</t>
  </si>
  <si>
    <t>레드엔비아</t>
  </si>
  <si>
    <t>W000385</t>
  </si>
  <si>
    <t>레이</t>
  </si>
  <si>
    <t>Y000127</t>
  </si>
  <si>
    <t>도이치파이낸셜</t>
  </si>
  <si>
    <t>X000744</t>
  </si>
  <si>
    <t>X000716</t>
  </si>
  <si>
    <t>SK하이닉스</t>
  </si>
  <si>
    <t>W000513</t>
  </si>
  <si>
    <t>렌딩머신(구,옐로페이)</t>
  </si>
  <si>
    <t>W000480</t>
  </si>
  <si>
    <t>로보티즈(상장)</t>
  </si>
  <si>
    <t>W000261</t>
  </si>
  <si>
    <t>롯데관광개발</t>
  </si>
  <si>
    <t>W000462</t>
  </si>
  <si>
    <t>롯데손해보험(상장)</t>
  </si>
  <si>
    <t>W000231</t>
  </si>
  <si>
    <t>T000010</t>
  </si>
  <si>
    <t>한화생명보험(수익증권형대출)</t>
  </si>
  <si>
    <t>김은지</t>
  </si>
  <si>
    <t>X001054</t>
  </si>
  <si>
    <t>SM그룹</t>
  </si>
  <si>
    <t>W000067</t>
  </si>
  <si>
    <t>루미마이크로</t>
  </si>
  <si>
    <t>W000195</t>
  </si>
  <si>
    <t>룽투코리아</t>
  </si>
  <si>
    <t>X001032</t>
  </si>
  <si>
    <t>SNK</t>
  </si>
  <si>
    <t>허지범</t>
  </si>
  <si>
    <t>Y000028</t>
  </si>
  <si>
    <t>Y000374</t>
  </si>
  <si>
    <t>디비자산운용</t>
  </si>
  <si>
    <t>W000589</t>
  </si>
  <si>
    <t>W000108</t>
  </si>
  <si>
    <t>리더스코스메틱</t>
  </si>
  <si>
    <t>W000091</t>
  </si>
  <si>
    <t>리드</t>
  </si>
  <si>
    <t>W000254</t>
  </si>
  <si>
    <t>리딩투자증권</t>
  </si>
  <si>
    <t>X000293</t>
  </si>
  <si>
    <t>STX</t>
  </si>
  <si>
    <t>W000183</t>
  </si>
  <si>
    <t>리퓨어유니맥스</t>
  </si>
  <si>
    <t>W000163</t>
  </si>
  <si>
    <t>마이크로텍</t>
  </si>
  <si>
    <t>W000381</t>
  </si>
  <si>
    <t>마크로젠</t>
  </si>
  <si>
    <t>Y000240</t>
  </si>
  <si>
    <t>디비저축은행</t>
  </si>
  <si>
    <t>X000774</t>
  </si>
  <si>
    <t>TS대한제당</t>
  </si>
  <si>
    <t>W000250</t>
  </si>
  <si>
    <t>매직마이크로</t>
  </si>
  <si>
    <t>W000110</t>
  </si>
  <si>
    <t>맥스로텍</t>
  </si>
  <si>
    <t>X000976</t>
  </si>
  <si>
    <t>가이아코퍼레이션</t>
  </si>
  <si>
    <t>X000735</t>
  </si>
  <si>
    <t>건설공제조합</t>
  </si>
  <si>
    <t>W000423</t>
  </si>
  <si>
    <t>메디프론디비티</t>
  </si>
  <si>
    <t>T000023</t>
  </si>
  <si>
    <t>KDB생명보험(수익증권)</t>
  </si>
  <si>
    <t>X000988</t>
  </si>
  <si>
    <t>경남기업</t>
  </si>
  <si>
    <t>Y000275</t>
  </si>
  <si>
    <t>디셈버앤컴퍼니자산운용</t>
  </si>
  <si>
    <t>X000835</t>
  </si>
  <si>
    <t>고려산업</t>
  </si>
  <si>
    <t>X000686</t>
  </si>
  <si>
    <t>공간그룹(공간건축)</t>
  </si>
  <si>
    <t>정윤화</t>
  </si>
  <si>
    <t>X001344</t>
  </si>
  <si>
    <t>공팔리터</t>
  </si>
  <si>
    <t>X001284</t>
  </si>
  <si>
    <t>교보문고</t>
  </si>
  <si>
    <t>서동현</t>
  </si>
  <si>
    <t>X000896</t>
  </si>
  <si>
    <t>국순당</t>
  </si>
  <si>
    <t>평가담당자</t>
  </si>
  <si>
    <t>Y000323</t>
  </si>
  <si>
    <t>디에스파트너스</t>
  </si>
  <si>
    <t>X000719</t>
  </si>
  <si>
    <t>국제약품</t>
  </si>
  <si>
    <t>X000713</t>
  </si>
  <si>
    <t>그린광학</t>
  </si>
  <si>
    <t>X000848</t>
  </si>
  <si>
    <t>그린플러스</t>
  </si>
  <si>
    <t>X001064</t>
  </si>
  <si>
    <t>극동제연공업</t>
  </si>
  <si>
    <t>Y000244</t>
  </si>
  <si>
    <t>디에이밸류인베스트먼트</t>
  </si>
  <si>
    <t>이가영</t>
  </si>
  <si>
    <t>X001412</t>
  </si>
  <si>
    <t>Y000313</t>
  </si>
  <si>
    <t>Y000379</t>
  </si>
  <si>
    <t>라이트하우스컴바인인베스트</t>
  </si>
  <si>
    <t>X001382</t>
  </si>
  <si>
    <t>Z000005</t>
  </si>
  <si>
    <t>우정사업본부</t>
  </si>
  <si>
    <t>X000889</t>
  </si>
  <si>
    <t>글로벌텍스프리</t>
  </si>
  <si>
    <t>X001056</t>
  </si>
  <si>
    <t>글로비텍(구,제일테크)</t>
  </si>
  <si>
    <t>T000006</t>
  </si>
  <si>
    <t>롯데손해보험</t>
  </si>
  <si>
    <t>X001393</t>
  </si>
  <si>
    <t>A000001</t>
  </si>
  <si>
    <t>롯데건설</t>
  </si>
  <si>
    <t>A000003</t>
  </si>
  <si>
    <t>호텔롯데</t>
  </si>
  <si>
    <t>A000002</t>
  </si>
  <si>
    <t>롯데칠성음료(음료BG)</t>
  </si>
  <si>
    <t>X000389</t>
  </si>
  <si>
    <t>글로텍</t>
  </si>
  <si>
    <t>A000000</t>
  </si>
  <si>
    <t>롯데렌탈</t>
  </si>
  <si>
    <t>X000834</t>
  </si>
  <si>
    <t>금강공업</t>
  </si>
  <si>
    <t>X001390</t>
  </si>
  <si>
    <t>A000004</t>
  </si>
  <si>
    <t>롯데제과</t>
  </si>
  <si>
    <t>A000006</t>
  </si>
  <si>
    <t>롯데미도파</t>
  </si>
  <si>
    <t>A000007</t>
  </si>
  <si>
    <t>롯데리아</t>
  </si>
  <si>
    <t>A000008</t>
  </si>
  <si>
    <t>부산롯데호텔</t>
  </si>
  <si>
    <t>A000009</t>
  </si>
  <si>
    <t>대홍기획</t>
  </si>
  <si>
    <t>이현승</t>
  </si>
  <si>
    <t>A000010</t>
  </si>
  <si>
    <t>케이피케미칼</t>
  </si>
  <si>
    <t>A000011</t>
  </si>
  <si>
    <t>롯데푸드</t>
  </si>
  <si>
    <t>A000012</t>
  </si>
  <si>
    <t>롯데로지스틱스</t>
  </si>
  <si>
    <t>A000013</t>
  </si>
  <si>
    <t>한국후지필름</t>
  </si>
  <si>
    <t>A000014</t>
  </si>
  <si>
    <t>롯데스카이힐(롯데상사)</t>
  </si>
  <si>
    <t>A000015</t>
  </si>
  <si>
    <t>우리홈쇼핑</t>
  </si>
  <si>
    <t>A000016</t>
  </si>
  <si>
    <t>롯데알미늄</t>
  </si>
  <si>
    <t>A000017</t>
  </si>
  <si>
    <t>롯데카드</t>
  </si>
  <si>
    <t>A000018</t>
  </si>
  <si>
    <t>롯데햄</t>
  </si>
  <si>
    <t>A000019</t>
  </si>
  <si>
    <t>롯데주류비지</t>
  </si>
  <si>
    <t>A000020</t>
  </si>
  <si>
    <t>롯데역사</t>
  </si>
  <si>
    <t>A000021</t>
  </si>
  <si>
    <t>롯데캐피탈</t>
  </si>
  <si>
    <t>A000022</t>
  </si>
  <si>
    <t>롯데아이티테크(구,롯데정보통신)</t>
  </si>
  <si>
    <t>A000023</t>
  </si>
  <si>
    <t>롯데케미칼</t>
  </si>
  <si>
    <t>A000024</t>
  </si>
  <si>
    <t>바이더웨이</t>
  </si>
  <si>
    <t>A000025</t>
  </si>
  <si>
    <t>롯데자산개발</t>
  </si>
  <si>
    <t>A000026</t>
  </si>
  <si>
    <t>롯데브랑제리</t>
  </si>
  <si>
    <t>A000027</t>
  </si>
  <si>
    <t>롯데후레쉬델리카</t>
  </si>
  <si>
    <t>A000028</t>
  </si>
  <si>
    <t>현대정보기술</t>
  </si>
  <si>
    <t>A000029</t>
  </si>
  <si>
    <t>롯데닷컴</t>
  </si>
  <si>
    <t>A000030</t>
  </si>
  <si>
    <t>코리아세븐</t>
  </si>
  <si>
    <t>A000031</t>
  </si>
  <si>
    <t>이비카드</t>
  </si>
  <si>
    <t>A000032</t>
  </si>
  <si>
    <t>마이비</t>
  </si>
  <si>
    <t>A000033</t>
  </si>
  <si>
    <t>롯데디에프글로벌</t>
  </si>
  <si>
    <t>A000034</t>
  </si>
  <si>
    <t>롯데인천개발</t>
  </si>
  <si>
    <t>A000035</t>
  </si>
  <si>
    <t>롯데칠성음료(주류BG)</t>
  </si>
  <si>
    <t>A000036</t>
  </si>
  <si>
    <t>롯데백화점마산</t>
  </si>
  <si>
    <t>A000038</t>
  </si>
  <si>
    <t>하이마트</t>
  </si>
  <si>
    <t>A000039</t>
  </si>
  <si>
    <t>롯데지주</t>
  </si>
  <si>
    <t>A000040</t>
  </si>
  <si>
    <t>A000041</t>
  </si>
  <si>
    <t>그린카</t>
  </si>
  <si>
    <t>A000042</t>
  </si>
  <si>
    <t>롯데</t>
  </si>
  <si>
    <t>B000002</t>
  </si>
  <si>
    <t>삼성카드</t>
  </si>
  <si>
    <t>이준혁/조현우</t>
  </si>
  <si>
    <t>B000003</t>
  </si>
  <si>
    <t>삼성물산</t>
  </si>
  <si>
    <t>B000004</t>
  </si>
  <si>
    <t>삼성물산(건설부문)</t>
  </si>
  <si>
    <t>B000006</t>
  </si>
  <si>
    <t>삼성SDI</t>
  </si>
  <si>
    <t>B000007</t>
  </si>
  <si>
    <t>삼성중공업</t>
  </si>
  <si>
    <t>B000010</t>
  </si>
  <si>
    <t>이마트</t>
  </si>
  <si>
    <t>B000011</t>
  </si>
  <si>
    <t>삼성전기</t>
  </si>
  <si>
    <t>B000012</t>
  </si>
  <si>
    <t>삼성전자</t>
  </si>
  <si>
    <t>B000014</t>
  </si>
  <si>
    <t>제일기획</t>
  </si>
  <si>
    <t>B000016</t>
  </si>
  <si>
    <t>삼성엔지니어링</t>
  </si>
  <si>
    <t>B000022</t>
  </si>
  <si>
    <t>삼성자산운용</t>
  </si>
  <si>
    <t>B000023</t>
  </si>
  <si>
    <t>삼성벤처투자</t>
  </si>
  <si>
    <t>C000007</t>
  </si>
  <si>
    <t>에이치디씨(구,현대산업개발)</t>
  </si>
  <si>
    <t>C000008</t>
  </si>
  <si>
    <t>에이치엠엠(구,현대상선)</t>
  </si>
  <si>
    <t>C000009</t>
  </si>
  <si>
    <t>현대로템</t>
  </si>
  <si>
    <t>C000012</t>
  </si>
  <si>
    <t>현대건설</t>
  </si>
  <si>
    <t>C000018</t>
  </si>
  <si>
    <t>현대오토에버</t>
  </si>
  <si>
    <t>D000004</t>
  </si>
  <si>
    <t>D000005</t>
  </si>
  <si>
    <t>D000008</t>
  </si>
  <si>
    <t>KoFC-KTBNPioneerChamp2011-5호투자조합</t>
  </si>
  <si>
    <t>D000009</t>
  </si>
  <si>
    <t>KoFC-KTBNPioneerChamp2010-15호투자조합</t>
  </si>
  <si>
    <t>D000010</t>
  </si>
  <si>
    <t>IBK-KTB문화콘텐츠저작재산권투자조합</t>
  </si>
  <si>
    <t>D000011</t>
  </si>
  <si>
    <t>KTB해외진출Platform펀드</t>
  </si>
  <si>
    <t>D000012</t>
  </si>
  <si>
    <t>KTB-KORUS펀드</t>
  </si>
  <si>
    <t>D000013</t>
  </si>
  <si>
    <t>KTBN7호벤처투자조합</t>
  </si>
  <si>
    <t>D000014</t>
  </si>
  <si>
    <t>KTBN8호투자조합</t>
  </si>
  <si>
    <t>D000015</t>
  </si>
  <si>
    <t>KTBN9호디지털콘텐츠코리아투자조합</t>
  </si>
  <si>
    <t>D000016</t>
  </si>
  <si>
    <t>KTBN방송영상콘텐츠전문투자조합</t>
  </si>
  <si>
    <t>D000017</t>
  </si>
  <si>
    <t>KTBN11호한중시너지펀드</t>
  </si>
  <si>
    <t>D000018</t>
  </si>
  <si>
    <t>KTBN13호벤처투자조합</t>
  </si>
  <si>
    <t>D000020</t>
  </si>
  <si>
    <t>NAVER-KTB오디오콘텐츠전문투자조합</t>
  </si>
  <si>
    <t>D000021</t>
  </si>
  <si>
    <t>KTB/NHNChinaVenturesILimited</t>
  </si>
  <si>
    <t>D000022</t>
  </si>
  <si>
    <t>KTBN미래콘텐츠일자리창출투자조합</t>
  </si>
  <si>
    <t>E000001</t>
  </si>
  <si>
    <t>동양생명</t>
  </si>
  <si>
    <t>E000002</t>
  </si>
  <si>
    <t>유안타증권</t>
  </si>
  <si>
    <t>LIFE004</t>
  </si>
  <si>
    <t>AIA생명보험</t>
  </si>
  <si>
    <t>LIFE006</t>
  </si>
  <si>
    <t>동부생명보험</t>
  </si>
  <si>
    <t>LIFE007</t>
  </si>
  <si>
    <t>하나생명보험</t>
  </si>
  <si>
    <t>LIFE009</t>
  </si>
  <si>
    <t>오렌지라이프</t>
  </si>
  <si>
    <t>LIFE011</t>
  </si>
  <si>
    <t>DGB생명보험</t>
  </si>
  <si>
    <t>LIFE012</t>
  </si>
  <si>
    <t>미래에셋생명보험</t>
  </si>
  <si>
    <t>LIFE013</t>
  </si>
  <si>
    <t>농협생명보험</t>
  </si>
  <si>
    <t>LIFE014</t>
  </si>
  <si>
    <t>흥국생명보험</t>
  </si>
  <si>
    <t>Q000001</t>
  </si>
  <si>
    <t>T000002</t>
  </si>
  <si>
    <t>한화손해보험</t>
  </si>
  <si>
    <t>T000004</t>
  </si>
  <si>
    <t>서울보증보험(수익증권)</t>
  </si>
  <si>
    <t>T000005</t>
  </si>
  <si>
    <t>메트라이프생명</t>
  </si>
  <si>
    <t>T000008</t>
  </si>
  <si>
    <t>교보생명(투자자산관리팀)</t>
  </si>
  <si>
    <t>T000011</t>
  </si>
  <si>
    <t>DB생명</t>
  </si>
  <si>
    <t>T000012</t>
  </si>
  <si>
    <t>T000013</t>
  </si>
  <si>
    <t>T000014</t>
  </si>
  <si>
    <t>메리츠캐피탈</t>
  </si>
  <si>
    <t>T000015</t>
  </si>
  <si>
    <t>삼성화재</t>
  </si>
  <si>
    <t>T000017</t>
  </si>
  <si>
    <t>T000018</t>
  </si>
  <si>
    <t>미래에셋생명보험(수익증권)</t>
  </si>
  <si>
    <t>T000019</t>
  </si>
  <si>
    <t>DGB생명보험(수익증권)</t>
  </si>
  <si>
    <t>T000021</t>
  </si>
  <si>
    <t>한국자산캐피탈</t>
  </si>
  <si>
    <t>T000024</t>
  </si>
  <si>
    <t>코레이트자산운용</t>
  </si>
  <si>
    <t>T000026</t>
  </si>
  <si>
    <t>동양(수익증권)</t>
  </si>
  <si>
    <t>T000028</t>
  </si>
  <si>
    <t>네오위즈게임즈(수익증권)</t>
  </si>
  <si>
    <t>T000030</t>
  </si>
  <si>
    <t>필옵틱스</t>
  </si>
  <si>
    <t>T000031</t>
  </si>
  <si>
    <t>동양생명보험(수익증권)</t>
  </si>
  <si>
    <t>T000033</t>
  </si>
  <si>
    <t>파인트리자산운용</t>
  </si>
  <si>
    <t>T000034</t>
  </si>
  <si>
    <t>코리안리재보험</t>
  </si>
  <si>
    <t>T000036</t>
  </si>
  <si>
    <t>키움투자자산운용</t>
  </si>
  <si>
    <t>T000038</t>
  </si>
  <si>
    <t>바이오솔루션(수익증권)</t>
  </si>
  <si>
    <t>T000039</t>
  </si>
  <si>
    <t>NH투자증권(수익증권)</t>
  </si>
  <si>
    <t>T000040</t>
  </si>
  <si>
    <t>멀티에셋자산운용</t>
  </si>
  <si>
    <t>T000041</t>
  </si>
  <si>
    <t>노바텍</t>
  </si>
  <si>
    <t>W000166</t>
  </si>
  <si>
    <t>메리츠금융지주</t>
  </si>
  <si>
    <t>W000374</t>
  </si>
  <si>
    <t>메리츠종금증권(AI팀)</t>
  </si>
  <si>
    <t>W000205</t>
  </si>
  <si>
    <t>메리츠종금증권(EPT팀)</t>
  </si>
  <si>
    <t>메리츠종금증권(구조화투자팀)</t>
  </si>
  <si>
    <t>W000171</t>
  </si>
  <si>
    <t>메리츠종금증권(기획총괄팀)</t>
  </si>
  <si>
    <t>W000284</t>
  </si>
  <si>
    <t>메리츠종금증권(멀티운용팀)</t>
  </si>
  <si>
    <t>W000241</t>
  </si>
  <si>
    <t>메리츠종금증권(복합금융팀)</t>
  </si>
  <si>
    <t>W000564</t>
  </si>
  <si>
    <t>메리츠증권(구조화상품1팀)</t>
  </si>
  <si>
    <t>W000549</t>
  </si>
  <si>
    <t>메리츠증권(기획총괄팀)</t>
  </si>
  <si>
    <t>W000167</t>
  </si>
  <si>
    <t>W000257</t>
  </si>
  <si>
    <t>메리츠화재</t>
  </si>
  <si>
    <t>W000079</t>
  </si>
  <si>
    <t>메이슨캐피탈</t>
  </si>
  <si>
    <t>W000583</t>
  </si>
  <si>
    <t>W000144</t>
  </si>
  <si>
    <t>멜파스</t>
  </si>
  <si>
    <t>W000173</t>
  </si>
  <si>
    <t>명문제약</t>
  </si>
  <si>
    <t>W000464</t>
  </si>
  <si>
    <t>명성티엔에스</t>
  </si>
  <si>
    <t>W000364</t>
  </si>
  <si>
    <t>모놀리스자산운용</t>
  </si>
  <si>
    <t>W000298</t>
  </si>
  <si>
    <t>모루자산운용</t>
  </si>
  <si>
    <t>W000495</t>
  </si>
  <si>
    <t>모바일어플라이언스(상장)</t>
  </si>
  <si>
    <t>W000449</t>
  </si>
  <si>
    <t>모베이스</t>
  </si>
  <si>
    <t>W000362</t>
  </si>
  <si>
    <t>모베이스전자</t>
  </si>
  <si>
    <t>W000184</t>
  </si>
  <si>
    <t>모트렉스</t>
  </si>
  <si>
    <t>W000459</t>
  </si>
  <si>
    <t>미래산업</t>
  </si>
  <si>
    <t>W000153</t>
  </si>
  <si>
    <t>미래아이앤지</t>
  </si>
  <si>
    <t>W000389</t>
  </si>
  <si>
    <t>미래에셋대우(상장)</t>
  </si>
  <si>
    <t>W000414</t>
  </si>
  <si>
    <t>미래에셋자산운용</t>
  </si>
  <si>
    <t>W000161</t>
  </si>
  <si>
    <t>미스터블루</t>
  </si>
  <si>
    <t>W000057</t>
  </si>
  <si>
    <t>바디텍메드</t>
  </si>
  <si>
    <t>W000043</t>
  </si>
  <si>
    <t>바로저축은행</t>
  </si>
  <si>
    <t>W000556</t>
  </si>
  <si>
    <t>바른전자</t>
  </si>
  <si>
    <t>W000020</t>
  </si>
  <si>
    <t>바른테크놀로지</t>
  </si>
  <si>
    <t>W000535</t>
  </si>
  <si>
    <t>바이오다인</t>
  </si>
  <si>
    <t>W000529</t>
  </si>
  <si>
    <t>바이오리더스</t>
  </si>
  <si>
    <t>W000443</t>
  </si>
  <si>
    <t>바이오솔루션</t>
  </si>
  <si>
    <t>W000140</t>
  </si>
  <si>
    <t>바이오스마트</t>
  </si>
  <si>
    <t>W000544</t>
  </si>
  <si>
    <t>배럴</t>
  </si>
  <si>
    <t>W000169</t>
  </si>
  <si>
    <t>백광산업</t>
  </si>
  <si>
    <t>W000042</t>
  </si>
  <si>
    <t>버킷스튜디오</t>
  </si>
  <si>
    <t>W000007</t>
  </si>
  <si>
    <t>베노홀딩스(구,엔터메이트)</t>
  </si>
  <si>
    <t>W000193</t>
  </si>
  <si>
    <t>베스파</t>
  </si>
  <si>
    <t>W000322</t>
  </si>
  <si>
    <t>벡터기술투자(구,엠씨인베스트먼트)</t>
  </si>
  <si>
    <t>W000021</t>
  </si>
  <si>
    <t>보광산업</t>
  </si>
  <si>
    <t>W000558</t>
  </si>
  <si>
    <t>보령홀딩스</t>
  </si>
  <si>
    <t>W000413</t>
  </si>
  <si>
    <t>브레인콘텐츠</t>
  </si>
  <si>
    <t>W000571</t>
  </si>
  <si>
    <t>브릿지바이오테라퓨틱스</t>
  </si>
  <si>
    <t>W000369</t>
  </si>
  <si>
    <t>브이원텍</t>
  </si>
  <si>
    <t>W000305</t>
  </si>
  <si>
    <t>블러썸엠앤씨</t>
  </si>
  <si>
    <t>W000115</t>
  </si>
  <si>
    <t>블루베리엔에프티(구,경남바이오파마(구,바이오제네틱스))</t>
  </si>
  <si>
    <t>W000590</t>
  </si>
  <si>
    <t>W000213</t>
  </si>
  <si>
    <t>비나텍</t>
  </si>
  <si>
    <t>W000038</t>
  </si>
  <si>
    <t>비덴트</t>
  </si>
  <si>
    <t>W000029</t>
  </si>
  <si>
    <t>비디아이</t>
  </si>
  <si>
    <t>W000315</t>
  </si>
  <si>
    <t>비에이치아이</t>
  </si>
  <si>
    <t>W000265</t>
  </si>
  <si>
    <t>비즈니스온커뮤니케이션</t>
  </si>
  <si>
    <t>W000582</t>
  </si>
  <si>
    <t>W000050</t>
  </si>
  <si>
    <t>비츠로시스</t>
  </si>
  <si>
    <t>W000191</t>
  </si>
  <si>
    <t>비츠로테크</t>
  </si>
  <si>
    <t>W000062</t>
  </si>
  <si>
    <t>비케이탑스(구,동양네트웍스)</t>
  </si>
  <si>
    <t>W000300</t>
  </si>
  <si>
    <t>비트컴퓨터</t>
  </si>
  <si>
    <t>W000345</t>
  </si>
  <si>
    <t>빗썸코리아</t>
  </si>
  <si>
    <t>W000121</t>
  </si>
  <si>
    <t>삼보모터스</t>
  </si>
  <si>
    <t>W000207</t>
  </si>
  <si>
    <t>삼성제약(상장)</t>
  </si>
  <si>
    <t>W000499</t>
  </si>
  <si>
    <t>삼성증권(IPO팀)(상장)</t>
  </si>
  <si>
    <t>W000580</t>
  </si>
  <si>
    <t>W000559</t>
  </si>
  <si>
    <t>삼영엠텍</t>
  </si>
  <si>
    <t>W000263</t>
  </si>
  <si>
    <t>삼원테크</t>
  </si>
  <si>
    <t>W000546</t>
  </si>
  <si>
    <t>삼일제약</t>
  </si>
  <si>
    <t>W000275</t>
  </si>
  <si>
    <t>삼지전자(상장)</t>
  </si>
  <si>
    <t>W000311</t>
  </si>
  <si>
    <t>삼진엘앤디</t>
  </si>
  <si>
    <t>W000132</t>
  </si>
  <si>
    <t>삼화페인트공업</t>
  </si>
  <si>
    <t>W000288</t>
  </si>
  <si>
    <t>상상인증권</t>
  </si>
  <si>
    <t>W000309</t>
  </si>
  <si>
    <t>상신이디피</t>
  </si>
  <si>
    <t>W000603</t>
  </si>
  <si>
    <t>W000133</t>
  </si>
  <si>
    <t>서희건설</t>
  </si>
  <si>
    <t>W000268</t>
  </si>
  <si>
    <t>선익시스템</t>
  </si>
  <si>
    <t>W000417</t>
  </si>
  <si>
    <t>선일회계법인</t>
  </si>
  <si>
    <t>W000178</t>
  </si>
  <si>
    <t>성호전자</t>
  </si>
  <si>
    <t>W000403</t>
  </si>
  <si>
    <t>세동(상장)</t>
  </si>
  <si>
    <t>W000150</t>
  </si>
  <si>
    <t>세미콘라이트</t>
  </si>
  <si>
    <t>W000199</t>
  </si>
  <si>
    <t>세원</t>
  </si>
  <si>
    <t>W000302</t>
  </si>
  <si>
    <t>세원셀론텍</t>
  </si>
  <si>
    <t>W000190</t>
  </si>
  <si>
    <t>세종메디칼</t>
  </si>
  <si>
    <t>W000437</t>
  </si>
  <si>
    <t>세화아이엠씨</t>
  </si>
  <si>
    <t>W000019</t>
  </si>
  <si>
    <t>센트럴바이오</t>
  </si>
  <si>
    <t>W000593</t>
  </si>
  <si>
    <t>W000357</t>
  </si>
  <si>
    <t>셀리버리</t>
  </si>
  <si>
    <t>W000483</t>
  </si>
  <si>
    <t>셀젠텍</t>
  </si>
  <si>
    <t>W000370</t>
  </si>
  <si>
    <t>셀트리온</t>
  </si>
  <si>
    <t>W000395</t>
  </si>
  <si>
    <t>셀트리온제약</t>
  </si>
  <si>
    <t>W000320</t>
  </si>
  <si>
    <t>소리바다</t>
  </si>
  <si>
    <t>W000542</t>
  </si>
  <si>
    <t>솔루에타</t>
  </si>
  <si>
    <t>W000258</t>
  </si>
  <si>
    <t>솔트웍스</t>
  </si>
  <si>
    <t>W000235</t>
  </si>
  <si>
    <t>송암사</t>
  </si>
  <si>
    <t>W000531</t>
  </si>
  <si>
    <t>슈프리마</t>
  </si>
  <si>
    <t>W000537</t>
  </si>
  <si>
    <t>슈프리마아이디</t>
  </si>
  <si>
    <t>W000255</t>
  </si>
  <si>
    <t>스맥</t>
  </si>
  <si>
    <t>W000584</t>
  </si>
  <si>
    <t>W000120</t>
  </si>
  <si>
    <t>스카이이앤엠(구,알이피)</t>
  </si>
  <si>
    <t>W000266</t>
  </si>
  <si>
    <t>스킨앤스킨</t>
  </si>
  <si>
    <t>W000004</t>
  </si>
  <si>
    <t>스타플렉스</t>
  </si>
  <si>
    <t>W000373</t>
  </si>
  <si>
    <t>W000131</t>
  </si>
  <si>
    <t>시너지이노베이션</t>
  </si>
  <si>
    <t>W000411</t>
  </si>
  <si>
    <t>시너지투자자문</t>
  </si>
  <si>
    <t>W000125</t>
  </si>
  <si>
    <t>시노펙스</t>
  </si>
  <si>
    <t>W000607</t>
  </si>
  <si>
    <t>W000063</t>
  </si>
  <si>
    <t>신라젠</t>
  </si>
  <si>
    <t>W000040</t>
  </si>
  <si>
    <t>신성이엔지</t>
  </si>
  <si>
    <t>W000452</t>
  </si>
  <si>
    <t>신영증권(상장)</t>
  </si>
  <si>
    <t>W000490</t>
  </si>
  <si>
    <t>신원</t>
  </si>
  <si>
    <t>W000185</t>
  </si>
  <si>
    <t>신원종합개발</t>
  </si>
  <si>
    <t>W000356</t>
  </si>
  <si>
    <t>신테카바이오</t>
  </si>
  <si>
    <t>W000156</t>
  </si>
  <si>
    <t>신흥에스이씨</t>
  </si>
  <si>
    <t>W000573</t>
  </si>
  <si>
    <t>W000247</t>
  </si>
  <si>
    <t>썸에이지(상장)</t>
  </si>
  <si>
    <t>W000017</t>
  </si>
  <si>
    <t>씨아이에스</t>
  </si>
  <si>
    <t>W000431</t>
  </si>
  <si>
    <t>씨앤지하이테크</t>
  </si>
  <si>
    <t>W000569</t>
  </si>
  <si>
    <t>씨앤투스성진</t>
  </si>
  <si>
    <t>W000550</t>
  </si>
  <si>
    <t>씨에스</t>
  </si>
  <si>
    <t>W000324</t>
  </si>
  <si>
    <t>씨에스베어링</t>
  </si>
  <si>
    <t>W000489</t>
  </si>
  <si>
    <t>씨에스에이코스믹(상장)</t>
  </si>
  <si>
    <t>W000296</t>
  </si>
  <si>
    <t>씨유메디칼시스템</t>
  </si>
  <si>
    <t>W000086</t>
  </si>
  <si>
    <t>씨티젠</t>
  </si>
  <si>
    <t>W000512</t>
  </si>
  <si>
    <t>씨티케이코스메틱스</t>
  </si>
  <si>
    <t>W000422</t>
  </si>
  <si>
    <t>아나패스</t>
  </si>
  <si>
    <t>W000123</t>
  </si>
  <si>
    <t>아난티</t>
  </si>
  <si>
    <t>W000016</t>
  </si>
  <si>
    <t>아리온테크놀로지</t>
  </si>
  <si>
    <t>W000453</t>
  </si>
  <si>
    <t>아모텍</t>
  </si>
  <si>
    <t>W000554</t>
  </si>
  <si>
    <t>아바텍</t>
  </si>
  <si>
    <t>W000391</t>
  </si>
  <si>
    <t>아스타</t>
  </si>
  <si>
    <t>W000477</t>
  </si>
  <si>
    <t>아시아경제</t>
  </si>
  <si>
    <t>W000435</t>
  </si>
  <si>
    <t>아우딘퓨쳐스</t>
  </si>
  <si>
    <t>W000600</t>
  </si>
  <si>
    <t>W000348</t>
  </si>
  <si>
    <t>아이씨케이</t>
  </si>
  <si>
    <t>W000368</t>
  </si>
  <si>
    <t>아이에스시(상장)</t>
  </si>
  <si>
    <t>W000383</t>
  </si>
  <si>
    <t>아이에스지주</t>
  </si>
  <si>
    <t>W000236</t>
  </si>
  <si>
    <t>아이에이</t>
  </si>
  <si>
    <t>W000242</t>
  </si>
  <si>
    <t>아이에이네트웍스</t>
  </si>
  <si>
    <t>W000187</t>
  </si>
  <si>
    <t>아이엠</t>
  </si>
  <si>
    <t>W000497</t>
  </si>
  <si>
    <t>아이엠엠프라이빗에쿼티(상장)</t>
  </si>
  <si>
    <t>W000224</t>
  </si>
  <si>
    <t>아이엠텍</t>
  </si>
  <si>
    <t>W000469</t>
  </si>
  <si>
    <t>아이오케이컴퍼니(상장)</t>
  </si>
  <si>
    <t>W000212</t>
  </si>
  <si>
    <t>아이온자산운용</t>
  </si>
  <si>
    <t>W000424</t>
  </si>
  <si>
    <t>아이원스</t>
  </si>
  <si>
    <t>W000126</t>
  </si>
  <si>
    <t>아이진</t>
  </si>
  <si>
    <t>W000608</t>
  </si>
  <si>
    <t>W000073</t>
  </si>
  <si>
    <t>아이큐어</t>
  </si>
  <si>
    <t>W000006</t>
  </si>
  <si>
    <t>아이텍</t>
  </si>
  <si>
    <t>W000351</t>
  </si>
  <si>
    <t>아이텍인베스트먼트</t>
  </si>
  <si>
    <t>W000350</t>
  </si>
  <si>
    <t>아즈텍더블유비이</t>
  </si>
  <si>
    <t>W000579</t>
  </si>
  <si>
    <t>W000430</t>
  </si>
  <si>
    <t>아퓨어스</t>
  </si>
  <si>
    <t>W000028</t>
  </si>
  <si>
    <t>안트로젠</t>
  </si>
  <si>
    <t>W000405</t>
  </si>
  <si>
    <t>알에스오토메이션</t>
  </si>
  <si>
    <t>W000367</t>
  </si>
  <si>
    <t>알에프머트리얼즈(구,메탈라이프)</t>
  </si>
  <si>
    <t>W000293</t>
  </si>
  <si>
    <t>알에프세미</t>
  </si>
  <si>
    <t>W000372</t>
  </si>
  <si>
    <t>알에프에이치아이씨</t>
  </si>
  <si>
    <t>W000070</t>
  </si>
  <si>
    <t>알에프텍</t>
  </si>
  <si>
    <t>W000384</t>
  </si>
  <si>
    <t>알엔투테크놀로지</t>
  </si>
  <si>
    <t>W000588</t>
  </si>
  <si>
    <t>W000172</t>
  </si>
  <si>
    <t>알테오젠</t>
  </si>
  <si>
    <t>W000604</t>
  </si>
  <si>
    <t>W000164</t>
  </si>
  <si>
    <t>애니젠</t>
  </si>
  <si>
    <t>W000179</t>
  </si>
  <si>
    <t>애니플러스</t>
  </si>
  <si>
    <t>W000465</t>
  </si>
  <si>
    <t>애드페이지</t>
  </si>
  <si>
    <t>W000451</t>
  </si>
  <si>
    <t>액트</t>
  </si>
  <si>
    <t>W000181</t>
  </si>
  <si>
    <t>앤디포스</t>
  </si>
  <si>
    <t>W000448</t>
  </si>
  <si>
    <t>앱클론(상장)</t>
  </si>
  <si>
    <t>X001115</t>
  </si>
  <si>
    <t>이가영/신현상</t>
  </si>
  <si>
    <t>W000246</t>
  </si>
  <si>
    <t>에스디시스템</t>
  </si>
  <si>
    <t>W000102</t>
  </si>
  <si>
    <t>에스디엔</t>
  </si>
  <si>
    <t>W000240</t>
  </si>
  <si>
    <t>에스마크</t>
  </si>
  <si>
    <t>W000165</t>
  </si>
  <si>
    <t>에스맥</t>
  </si>
  <si>
    <t>W000251</t>
  </si>
  <si>
    <t>에스모머티리얼즈</t>
  </si>
  <si>
    <t>W000484</t>
  </si>
  <si>
    <t>에스비아이인베스트먼트(상장)</t>
  </si>
  <si>
    <t>W000507</t>
  </si>
  <si>
    <t>에스앤에스텍</t>
  </si>
  <si>
    <t>W000053</t>
  </si>
  <si>
    <t>에스에프에이반도체</t>
  </si>
  <si>
    <t>W000137</t>
  </si>
  <si>
    <t>에스엔텍</t>
  </si>
  <si>
    <t>W000325</t>
  </si>
  <si>
    <t>에스엔텍비엠</t>
  </si>
  <si>
    <t>W000216</t>
  </si>
  <si>
    <t>에스엘에스바이오</t>
  </si>
  <si>
    <t>W000039</t>
  </si>
  <si>
    <t>에스제이케이</t>
  </si>
  <si>
    <t>W000032</t>
  </si>
  <si>
    <t>에스지에이</t>
  </si>
  <si>
    <t>W000329</t>
  </si>
  <si>
    <t>에스지에이솔루션즈</t>
  </si>
  <si>
    <t>W000392</t>
  </si>
  <si>
    <t>에스케이머티리얼즈</t>
  </si>
  <si>
    <t>W000492</t>
  </si>
  <si>
    <t>에스케이실트론</t>
  </si>
  <si>
    <t>W000287</t>
  </si>
  <si>
    <t>에스케이하이닉스</t>
  </si>
  <si>
    <t>W000279</t>
  </si>
  <si>
    <t>에스트래픽</t>
  </si>
  <si>
    <t>W000447</t>
  </si>
  <si>
    <t>에스티큐브</t>
  </si>
  <si>
    <t>W000491</t>
  </si>
  <si>
    <t>에스티팜</t>
  </si>
  <si>
    <t>W000359</t>
  </si>
  <si>
    <t>에스퓨얼셀</t>
  </si>
  <si>
    <t>W000145</t>
  </si>
  <si>
    <t>에스피지</t>
  </si>
  <si>
    <t>W000496</t>
  </si>
  <si>
    <t>에이디칩스(상장)</t>
  </si>
  <si>
    <t>W000234</t>
  </si>
  <si>
    <t>에이비엘바이오</t>
  </si>
  <si>
    <t>W000441</t>
  </si>
  <si>
    <t>에이스테크놀로지</t>
  </si>
  <si>
    <t>W000066</t>
  </si>
  <si>
    <t>에이아이비트</t>
  </si>
  <si>
    <t>W000545</t>
  </si>
  <si>
    <t>에이치엔에스하이텍</t>
  </si>
  <si>
    <t>W000026</t>
  </si>
  <si>
    <t>에이치엘비</t>
  </si>
  <si>
    <t>W000080</t>
  </si>
  <si>
    <t>에이치엘비생명과학</t>
  </si>
  <si>
    <t>W000502</t>
  </si>
  <si>
    <t>에이치엘비제약</t>
  </si>
  <si>
    <t>W000100</t>
  </si>
  <si>
    <t>에이치엠엠(구,현대상선)(상장)</t>
  </si>
  <si>
    <t>W000292</t>
  </si>
  <si>
    <t>에이티세미콘</t>
  </si>
  <si>
    <t>W000377</t>
  </si>
  <si>
    <t>에이피티씨</t>
  </si>
  <si>
    <t>W000336</t>
  </si>
  <si>
    <t>에프엔씨엔터테인먼트</t>
  </si>
  <si>
    <t>W000568</t>
  </si>
  <si>
    <t>에프엔에스테크</t>
  </si>
  <si>
    <t>W000605</t>
  </si>
  <si>
    <t>W000401</t>
  </si>
  <si>
    <t>엔바이오니아</t>
  </si>
  <si>
    <t>W000202</t>
  </si>
  <si>
    <t>엔시트론(상장)</t>
  </si>
  <si>
    <t>W000176</t>
  </si>
  <si>
    <t>엔지스테크널러지</t>
  </si>
  <si>
    <t>W000262</t>
  </si>
  <si>
    <t>엔지켐생명과학</t>
  </si>
  <si>
    <t>W000093</t>
  </si>
  <si>
    <t>엔케이맥스(구,에이티젠)</t>
  </si>
  <si>
    <t>W000151</t>
  </si>
  <si>
    <t>엘브이엠씨홀딩스</t>
  </si>
  <si>
    <t>W000097</t>
  </si>
  <si>
    <t>엘아이지넥스원</t>
  </si>
  <si>
    <t>W000233</t>
  </si>
  <si>
    <t>엘앤에프(상장)</t>
  </si>
  <si>
    <t>W000363</t>
  </si>
  <si>
    <t>엘에이티</t>
  </si>
  <si>
    <t>W000428</t>
  </si>
  <si>
    <t>엠벤처투자(상장)</t>
  </si>
  <si>
    <t>W000045</t>
  </si>
  <si>
    <t>엠씨넥스</t>
  </si>
  <si>
    <t>W000566</t>
  </si>
  <si>
    <t>엠케이전자</t>
  </si>
  <si>
    <t>W000114</t>
  </si>
  <si>
    <t>엠코르셋</t>
  </si>
  <si>
    <t>W000099</t>
  </si>
  <si>
    <t>엠플러스</t>
  </si>
  <si>
    <t>W000267</t>
  </si>
  <si>
    <t>엠피한강</t>
  </si>
  <si>
    <t>W000041</t>
  </si>
  <si>
    <t>예가람저축은행</t>
  </si>
  <si>
    <t>W000182</t>
  </si>
  <si>
    <t>예스티</t>
  </si>
  <si>
    <t>W000446</t>
  </si>
  <si>
    <t>오가닉티코스메틱스홀딩스컴퍼니리미티드</t>
  </si>
  <si>
    <t>W000547</t>
  </si>
  <si>
    <t>오르비텍</t>
  </si>
  <si>
    <t>W000128</t>
  </si>
  <si>
    <t>오리엔트바이오</t>
  </si>
  <si>
    <t>W000036</t>
  </si>
  <si>
    <t>오스코텍</t>
  </si>
  <si>
    <t>W000201</t>
  </si>
  <si>
    <t>오스테오닉</t>
  </si>
  <si>
    <t>W000143</t>
  </si>
  <si>
    <t>오킨스전자</t>
  </si>
  <si>
    <t>W000526</t>
  </si>
  <si>
    <t>오하임아이엔티(상장)</t>
  </si>
  <si>
    <t>W000238</t>
  </si>
  <si>
    <t>올릭스</t>
  </si>
  <si>
    <t>W000317</t>
  </si>
  <si>
    <t>올스테이</t>
  </si>
  <si>
    <t>W000027</t>
  </si>
  <si>
    <t>옴니시스템</t>
  </si>
  <si>
    <t>W000239</t>
  </si>
  <si>
    <t>옵트론텍</t>
  </si>
  <si>
    <t>W000562</t>
  </si>
  <si>
    <t>와이더플래닛</t>
  </si>
  <si>
    <t>W000119</t>
  </si>
  <si>
    <t>와이엠티</t>
  </si>
  <si>
    <t>W000010</t>
  </si>
  <si>
    <t>와이오엠</t>
  </si>
  <si>
    <t>W000494</t>
  </si>
  <si>
    <t>와이제이엠게임즈(상장)</t>
  </si>
  <si>
    <t>W000232</t>
  </si>
  <si>
    <t>우리넷</t>
  </si>
  <si>
    <t>W000168</t>
  </si>
  <si>
    <t>우리들제약</t>
  </si>
  <si>
    <t>W000096</t>
  </si>
  <si>
    <t>우리들휴브레인</t>
  </si>
  <si>
    <t>W000103</t>
  </si>
  <si>
    <t>우리바이오</t>
  </si>
  <si>
    <t>W000578</t>
  </si>
  <si>
    <t>W000587</t>
  </si>
  <si>
    <t>W000098</t>
  </si>
  <si>
    <t>우정바이오</t>
  </si>
  <si>
    <t>W000474</t>
  </si>
  <si>
    <t>원방테크</t>
  </si>
  <si>
    <t>W000127</t>
  </si>
  <si>
    <t>원익아이피에스</t>
  </si>
  <si>
    <t>W000337</t>
  </si>
  <si>
    <t>웰컴저축은행</t>
  </si>
  <si>
    <t>W000094</t>
  </si>
  <si>
    <t>웰크론</t>
  </si>
  <si>
    <t>W000092</t>
  </si>
  <si>
    <t>웰크론강원</t>
  </si>
  <si>
    <t>W000089</t>
  </si>
  <si>
    <t>웰크론한텍</t>
  </si>
  <si>
    <t>W000033</t>
  </si>
  <si>
    <t>웰투시인베스트먼트</t>
  </si>
  <si>
    <t>W000505</t>
  </si>
  <si>
    <t>웹젠</t>
  </si>
  <si>
    <t>W000433</t>
  </si>
  <si>
    <t>위메이드</t>
  </si>
  <si>
    <t>W000106</t>
  </si>
  <si>
    <t>위즈코프</t>
  </si>
  <si>
    <t>W000060</t>
  </si>
  <si>
    <t>위지윅스튜디오</t>
  </si>
  <si>
    <t>W000197</t>
  </si>
  <si>
    <t>위지트</t>
  </si>
  <si>
    <t>W000306</t>
  </si>
  <si>
    <t>윈팩</t>
  </si>
  <si>
    <t>W000116</t>
  </si>
  <si>
    <t>윌비스</t>
  </si>
  <si>
    <t>W000457</t>
  </si>
  <si>
    <t>유니슨</t>
  </si>
  <si>
    <t>박솔민/박재용</t>
  </si>
  <si>
    <t>W000394</t>
  </si>
  <si>
    <t>유니온저축은행</t>
  </si>
  <si>
    <t>W000493</t>
  </si>
  <si>
    <t>유니원커뮤니케이션즈</t>
  </si>
  <si>
    <t>W000101</t>
  </si>
  <si>
    <t>유니트론텍(상장)</t>
  </si>
  <si>
    <t>W000078</t>
  </si>
  <si>
    <t>유바이오로직스</t>
  </si>
  <si>
    <t>W000014</t>
  </si>
  <si>
    <t>유성티엔에스</t>
  </si>
  <si>
    <t>W000194</t>
  </si>
  <si>
    <t>유씨아이</t>
  </si>
  <si>
    <t>W000313</t>
  </si>
  <si>
    <t>유앤아이</t>
  </si>
  <si>
    <t>W000059</t>
  </si>
  <si>
    <t>유양디앤유</t>
  </si>
  <si>
    <t>W000561</t>
  </si>
  <si>
    <t>유엑스엔</t>
  </si>
  <si>
    <t>W000557</t>
  </si>
  <si>
    <t>유일에너테크</t>
  </si>
  <si>
    <t>X001159</t>
  </si>
  <si>
    <t>금영엔터테인먼트</t>
  </si>
  <si>
    <t>X000015</t>
  </si>
  <si>
    <t>금호석유화학</t>
  </si>
  <si>
    <t>X001175</t>
  </si>
  <si>
    <t>김종학프로덕션</t>
  </si>
  <si>
    <t>X001264</t>
  </si>
  <si>
    <t>나노바이오라이프</t>
  </si>
  <si>
    <t>X000731</t>
  </si>
  <si>
    <t>나노브릭</t>
  </si>
  <si>
    <t>X000542</t>
  </si>
  <si>
    <t>나노씨엠에스</t>
  </si>
  <si>
    <t>X000726</t>
  </si>
  <si>
    <t>나래나노텍</t>
  </si>
  <si>
    <t>X001162</t>
  </si>
  <si>
    <t>X000942</t>
  </si>
  <si>
    <t>네덱</t>
  </si>
  <si>
    <t>X000301</t>
  </si>
  <si>
    <t>네시삼십삼분</t>
  </si>
  <si>
    <t>X000924</t>
  </si>
  <si>
    <t>네오랩컨버전스</t>
  </si>
  <si>
    <t>X001130</t>
  </si>
  <si>
    <t>네오바이오텍</t>
  </si>
  <si>
    <t>이승희</t>
  </si>
  <si>
    <t>X000343</t>
  </si>
  <si>
    <t>네오위즈게임즈</t>
  </si>
  <si>
    <t>X001249</t>
  </si>
  <si>
    <t>네오위즈홀딩스</t>
  </si>
  <si>
    <t>X000865</t>
  </si>
  <si>
    <t>네오이뮨텍</t>
  </si>
  <si>
    <t>X001095</t>
  </si>
  <si>
    <t>네오트랜스</t>
  </si>
  <si>
    <t>X001250</t>
  </si>
  <si>
    <t>네오플라이</t>
  </si>
  <si>
    <t>X000859</t>
  </si>
  <si>
    <t>X001098</t>
  </si>
  <si>
    <t>네이버웹툰</t>
  </si>
  <si>
    <t>X000432</t>
  </si>
  <si>
    <t>네추럴에프앤피</t>
  </si>
  <si>
    <t>박성균</t>
  </si>
  <si>
    <t>X000001</t>
  </si>
  <si>
    <t>넥센</t>
  </si>
  <si>
    <t>X001401</t>
  </si>
  <si>
    <t>X000759</t>
  </si>
  <si>
    <t>넥스타테크놀로지</t>
  </si>
  <si>
    <t>X001008</t>
  </si>
  <si>
    <t>넥스트매치</t>
  </si>
  <si>
    <t>X001407</t>
  </si>
  <si>
    <t>X000826</t>
  </si>
  <si>
    <t>노보믹스</t>
  </si>
  <si>
    <t>X001070</t>
  </si>
  <si>
    <t>노브메타헬스</t>
  </si>
  <si>
    <t>X000543</t>
  </si>
  <si>
    <t>노스퀘스트</t>
  </si>
  <si>
    <t>박재용</t>
  </si>
  <si>
    <t>X001015</t>
  </si>
  <si>
    <t>X001010</t>
  </si>
  <si>
    <t>뉴라클사이언스</t>
  </si>
  <si>
    <t>X001047</t>
  </si>
  <si>
    <t>뉴로스정밀</t>
  </si>
  <si>
    <t>X001194</t>
  </si>
  <si>
    <t>뉴옵틱스</t>
  </si>
  <si>
    <t>X000492</t>
  </si>
  <si>
    <t>뉴파워프라즈마</t>
  </si>
  <si>
    <t>X000966</t>
  </si>
  <si>
    <t>다날에프엔비(구,달콤)</t>
  </si>
  <si>
    <t>X001237</t>
  </si>
  <si>
    <t>다날핀테크</t>
  </si>
  <si>
    <t>X001379</t>
  </si>
  <si>
    <t>X000128</t>
  </si>
  <si>
    <t>X001396</t>
  </si>
  <si>
    <t>X000383</t>
  </si>
  <si>
    <t>대교</t>
  </si>
  <si>
    <t>X001014</t>
  </si>
  <si>
    <t>대덕전자</t>
  </si>
  <si>
    <t>X001241</t>
  </si>
  <si>
    <t>대상홀딩스</t>
  </si>
  <si>
    <t>X000568</t>
  </si>
  <si>
    <t>대우건설</t>
  </si>
  <si>
    <t>X000751</t>
  </si>
  <si>
    <t>대한사료</t>
  </si>
  <si>
    <t>X001034</t>
  </si>
  <si>
    <t>X000886</t>
  </si>
  <si>
    <t>더스카이팜</t>
  </si>
  <si>
    <t>X000861</t>
  </si>
  <si>
    <t>데스틴파워</t>
  </si>
  <si>
    <t>X001140</t>
  </si>
  <si>
    <t>데이드림엔터테인먼트</t>
  </si>
  <si>
    <t>X001092</t>
  </si>
  <si>
    <t>데이세븐</t>
  </si>
  <si>
    <t>X001207</t>
  </si>
  <si>
    <t>도우인시스</t>
  </si>
  <si>
    <t>X001378</t>
  </si>
  <si>
    <t>X001148</t>
  </si>
  <si>
    <t>김민지/박재용/이가영/김민희/서경덕</t>
  </si>
  <si>
    <t>X001009</t>
  </si>
  <si>
    <t>동방메디컬</t>
  </si>
  <si>
    <t>X000424</t>
  </si>
  <si>
    <t>동부건설</t>
  </si>
  <si>
    <t>X000363</t>
  </si>
  <si>
    <t>동부제철</t>
  </si>
  <si>
    <t>X000184</t>
  </si>
  <si>
    <t>X000204</t>
  </si>
  <si>
    <t>X000181</t>
  </si>
  <si>
    <t>동아쏘시오홀딩스</t>
  </si>
  <si>
    <t>X000746</t>
  </si>
  <si>
    <t>동아에스티</t>
  </si>
  <si>
    <t>X001246</t>
  </si>
  <si>
    <t>동아제약</t>
  </si>
  <si>
    <t>X001213</t>
  </si>
  <si>
    <t>동아퓨얼셀</t>
  </si>
  <si>
    <t>X000883</t>
  </si>
  <si>
    <t>동양</t>
  </si>
  <si>
    <t>X001383</t>
  </si>
  <si>
    <t>X001192</t>
  </si>
  <si>
    <t>동원F&amp;B</t>
  </si>
  <si>
    <t>X001305</t>
  </si>
  <si>
    <t>동원엔터프라이즈</t>
  </si>
  <si>
    <t>X000950</t>
  </si>
  <si>
    <t>동일철강</t>
  </si>
  <si>
    <t>X001405</t>
  </si>
  <si>
    <t>X000003</t>
  </si>
  <si>
    <t>두산건설</t>
  </si>
  <si>
    <t>X000757</t>
  </si>
  <si>
    <t>듀켐바이오</t>
  </si>
  <si>
    <t>X000452</t>
  </si>
  <si>
    <t>드림메이커엔터테인먼트</t>
  </si>
  <si>
    <t>X001158</t>
  </si>
  <si>
    <t>드림스컴퍼니</t>
  </si>
  <si>
    <t>X001174</t>
  </si>
  <si>
    <t>드림스코리아</t>
  </si>
  <si>
    <t>X001027</t>
  </si>
  <si>
    <t>드림씨아이에스</t>
  </si>
  <si>
    <t>X000955</t>
  </si>
  <si>
    <t>드림어스컴퍼니(구,아이리버)</t>
  </si>
  <si>
    <t>X001360</t>
  </si>
  <si>
    <t>드림인사이트</t>
  </si>
  <si>
    <t>X001078</t>
  </si>
  <si>
    <t>디스플레이테크</t>
  </si>
  <si>
    <t>X001040</t>
  </si>
  <si>
    <t>디아이비</t>
  </si>
  <si>
    <t>X000590</t>
  </si>
  <si>
    <t>디에스글로벌</t>
  </si>
  <si>
    <t>최지혜</t>
  </si>
  <si>
    <t>X001211</t>
  </si>
  <si>
    <t>디에이테크놀로지</t>
  </si>
  <si>
    <t>X000369</t>
  </si>
  <si>
    <t>디엠케이</t>
  </si>
  <si>
    <t>X000640</t>
  </si>
  <si>
    <t>디오스텍(구,텔루스)</t>
  </si>
  <si>
    <t>X000514</t>
  </si>
  <si>
    <t>디지털옵틱스</t>
  </si>
  <si>
    <t>X000773</t>
  </si>
  <si>
    <t>디케이티</t>
  </si>
  <si>
    <t>X000892</t>
  </si>
  <si>
    <t>X001038</t>
  </si>
  <si>
    <t>라이즈에듀케이션코리아</t>
  </si>
  <si>
    <t>X001348</t>
  </si>
  <si>
    <t>라이트팜텍</t>
  </si>
  <si>
    <t>X001215</t>
  </si>
  <si>
    <t>라이프엠엠오</t>
  </si>
  <si>
    <t>X001303</t>
  </si>
  <si>
    <t>라트바이오</t>
  </si>
  <si>
    <t>X000566</t>
  </si>
  <si>
    <t>X001210</t>
  </si>
  <si>
    <t>러셀로보틱스</t>
  </si>
  <si>
    <t>X001046</t>
  </si>
  <si>
    <t>레몬</t>
  </si>
  <si>
    <t>X001356</t>
  </si>
  <si>
    <t>레진엔터테인먼트</t>
  </si>
  <si>
    <t>X000899</t>
  </si>
  <si>
    <t>렌딧</t>
  </si>
  <si>
    <t>X001359</t>
  </si>
  <si>
    <t>로얄크로우</t>
  </si>
  <si>
    <t>X001306</t>
  </si>
  <si>
    <t>로커스</t>
  </si>
  <si>
    <t>X001088</t>
  </si>
  <si>
    <t>루나</t>
  </si>
  <si>
    <t>X001173</t>
  </si>
  <si>
    <t>루닛</t>
  </si>
  <si>
    <t>X000107</t>
  </si>
  <si>
    <t>루멘스</t>
  </si>
  <si>
    <t>X001308</t>
  </si>
  <si>
    <t>루트락</t>
  </si>
  <si>
    <t>X001280</t>
  </si>
  <si>
    <t>리드코프</t>
  </si>
  <si>
    <t>X000666</t>
  </si>
  <si>
    <t>리드팜</t>
  </si>
  <si>
    <t>X000714</t>
  </si>
  <si>
    <t>리텍</t>
  </si>
  <si>
    <t>X001423</t>
  </si>
  <si>
    <t>린코스</t>
  </si>
  <si>
    <t>X001271</t>
  </si>
  <si>
    <t>마카온바이오테라퓨틱스</t>
  </si>
  <si>
    <t>X001281</t>
  </si>
  <si>
    <t>X000827</t>
  </si>
  <si>
    <t>만도</t>
  </si>
  <si>
    <t>X000756</t>
  </si>
  <si>
    <t>매커스</t>
  </si>
  <si>
    <t>X000427</t>
  </si>
  <si>
    <t>메디카코리아</t>
  </si>
  <si>
    <t>X000679</t>
  </si>
  <si>
    <t>메디톡스</t>
  </si>
  <si>
    <t>X001124</t>
  </si>
  <si>
    <t>메리크리스마스</t>
  </si>
  <si>
    <t>X001096</t>
  </si>
  <si>
    <t>메이크어스</t>
  </si>
  <si>
    <t>X001026</t>
  </si>
  <si>
    <t>메이플투자파트너스</t>
  </si>
  <si>
    <t>X001331</t>
  </si>
  <si>
    <t>메인라인</t>
  </si>
  <si>
    <t>이석중</t>
  </si>
  <si>
    <t>X000958</t>
  </si>
  <si>
    <t>메탈라이프</t>
  </si>
  <si>
    <t>X001060</t>
  </si>
  <si>
    <t>모림</t>
  </si>
  <si>
    <t>X000817</t>
  </si>
  <si>
    <t>모바일리더</t>
  </si>
  <si>
    <t>X001229</t>
  </si>
  <si>
    <t>모바일퉁</t>
  </si>
  <si>
    <t>X000793</t>
  </si>
  <si>
    <t>모비데이즈</t>
  </si>
  <si>
    <t>X001341</t>
  </si>
  <si>
    <t>모카시스템</t>
  </si>
  <si>
    <t>X001368</t>
  </si>
  <si>
    <t>모코엠시스</t>
  </si>
  <si>
    <t>X001068</t>
  </si>
  <si>
    <t>모토닉</t>
  </si>
  <si>
    <t>X001062</t>
  </si>
  <si>
    <t>무영종합건축사사무소</t>
  </si>
  <si>
    <t>X000583</t>
  </si>
  <si>
    <t>무학</t>
  </si>
  <si>
    <t>X000087</t>
  </si>
  <si>
    <t>미래나노텍</t>
  </si>
  <si>
    <t>X000663</t>
  </si>
  <si>
    <t>미래로시스템</t>
  </si>
  <si>
    <t>X001201</t>
  </si>
  <si>
    <t>미래셀바이오</t>
  </si>
  <si>
    <t>X001251</t>
  </si>
  <si>
    <t>미래컴퍼니</t>
  </si>
  <si>
    <t>X000990</t>
  </si>
  <si>
    <t>미르기술</t>
  </si>
  <si>
    <t>X001059</t>
  </si>
  <si>
    <t>미스틱스토리</t>
  </si>
  <si>
    <t>유재호</t>
  </si>
  <si>
    <t>X000935</t>
  </si>
  <si>
    <t>미원홀딩스</t>
  </si>
  <si>
    <t>X000717</t>
  </si>
  <si>
    <t>민앤지</t>
  </si>
  <si>
    <t>X001049</t>
  </si>
  <si>
    <t>바른네트웍스</t>
  </si>
  <si>
    <t>X001041</t>
  </si>
  <si>
    <t>바이오니아</t>
  </si>
  <si>
    <t>X000938</t>
  </si>
  <si>
    <t>X001349</t>
  </si>
  <si>
    <t>X001004</t>
  </si>
  <si>
    <t>X001269</t>
  </si>
  <si>
    <t>바이오에프디엔씨</t>
  </si>
  <si>
    <t>X001138</t>
  </si>
  <si>
    <t>바이오제닉스코리아</t>
  </si>
  <si>
    <t>X001350</t>
  </si>
  <si>
    <t>바이오포트코리아</t>
  </si>
  <si>
    <t>X000898</t>
  </si>
  <si>
    <t>바이온</t>
  </si>
  <si>
    <t>이가영/신현상/허정욱/신승철</t>
  </si>
  <si>
    <t>X001101</t>
  </si>
  <si>
    <t>X001358</t>
  </si>
  <si>
    <t>베셀에어로스페이스</t>
  </si>
  <si>
    <t>X001400</t>
  </si>
  <si>
    <t>X000795</t>
  </si>
  <si>
    <t>보로노이</t>
  </si>
  <si>
    <t>X001225</t>
  </si>
  <si>
    <t>보성파워텍</t>
  </si>
  <si>
    <t>김도환/신용화</t>
  </si>
  <si>
    <t>X001161</t>
  </si>
  <si>
    <t>봉봉</t>
  </si>
  <si>
    <t>X000911</t>
  </si>
  <si>
    <t>부광약품</t>
  </si>
  <si>
    <t>X000837</t>
  </si>
  <si>
    <t>부산청과</t>
  </si>
  <si>
    <t>X000657</t>
  </si>
  <si>
    <t>불스원</t>
  </si>
  <si>
    <t>X000980</t>
  </si>
  <si>
    <t>뷰노</t>
  </si>
  <si>
    <t>X000897</t>
  </si>
  <si>
    <t>X001328</t>
  </si>
  <si>
    <t>브리지텍</t>
  </si>
  <si>
    <t>X001259</t>
  </si>
  <si>
    <t>블리츠웨이</t>
  </si>
  <si>
    <t>X001428</t>
  </si>
  <si>
    <t>비브스튜디오스</t>
  </si>
  <si>
    <t>X001260</t>
  </si>
  <si>
    <t>비지에프리테일</t>
  </si>
  <si>
    <t>X001275</t>
  </si>
  <si>
    <t>비지에프에코바이오</t>
  </si>
  <si>
    <t>X001165</t>
  </si>
  <si>
    <t>비콘</t>
  </si>
  <si>
    <t>X001285</t>
  </si>
  <si>
    <t>비트코퍼레이션</t>
  </si>
  <si>
    <t>X001320</t>
  </si>
  <si>
    <t>비티엘첨단소재</t>
  </si>
  <si>
    <t>X001268</t>
  </si>
  <si>
    <t>빅씽크</t>
  </si>
  <si>
    <t>X001272</t>
  </si>
  <si>
    <t>사람인에이치알</t>
  </si>
  <si>
    <t>X000868</t>
  </si>
  <si>
    <t>사우스케이프</t>
  </si>
  <si>
    <t>김민지/신승철</t>
  </si>
  <si>
    <t>X000928</t>
  </si>
  <si>
    <t>삼성메디코스</t>
  </si>
  <si>
    <t>X000729</t>
  </si>
  <si>
    <t>삼성제약</t>
  </si>
  <si>
    <t>X001226</t>
  </si>
  <si>
    <t>삼양옵틱스</t>
  </si>
  <si>
    <t>X000820</t>
  </si>
  <si>
    <t>삼에스코리아</t>
  </si>
  <si>
    <t>X001257</t>
  </si>
  <si>
    <t>삼지전자</t>
  </si>
  <si>
    <t>X000097</t>
  </si>
  <si>
    <t>삼환기업</t>
  </si>
  <si>
    <t>조현우/신용화</t>
  </si>
  <si>
    <t>X001274</t>
  </si>
  <si>
    <t>새로닉스</t>
  </si>
  <si>
    <t>X001114</t>
  </si>
  <si>
    <t>샘표</t>
  </si>
  <si>
    <t>X000864</t>
  </si>
  <si>
    <t>서플러스브로벌</t>
  </si>
  <si>
    <t>X000959</t>
  </si>
  <si>
    <t>선앤엘인테리어(구,선창아이티에스)</t>
  </si>
  <si>
    <t>X000067</t>
  </si>
  <si>
    <t>선진</t>
  </si>
  <si>
    <t>X000894</t>
  </si>
  <si>
    <t>세동</t>
  </si>
  <si>
    <t>X000996</t>
  </si>
  <si>
    <t>세라젬</t>
  </si>
  <si>
    <t>X000617</t>
  </si>
  <si>
    <t>X000409</t>
  </si>
  <si>
    <t>세아베스틸</t>
  </si>
  <si>
    <t>X000622</t>
  </si>
  <si>
    <t>X000692</t>
  </si>
  <si>
    <t>X000913</t>
  </si>
  <si>
    <t>X001288</t>
  </si>
  <si>
    <t>센코</t>
  </si>
  <si>
    <t>X001189</t>
  </si>
  <si>
    <t>센코어테크</t>
  </si>
  <si>
    <t>X000915</t>
  </si>
  <si>
    <t>센트랄모텍</t>
  </si>
  <si>
    <t>X001295</t>
  </si>
  <si>
    <t>센트럴인사이트</t>
  </si>
  <si>
    <t>X001395</t>
  </si>
  <si>
    <t>X000772</t>
  </si>
  <si>
    <t>X001185</t>
  </si>
  <si>
    <t>소시어스</t>
  </si>
  <si>
    <t>X001128</t>
  </si>
  <si>
    <t>솔고바이오메디칼</t>
  </si>
  <si>
    <t>X001394</t>
  </si>
  <si>
    <t>X000201</t>
  </si>
  <si>
    <t>슈프리마에이치큐(구,슈프리마)</t>
  </si>
  <si>
    <t>X001133</t>
  </si>
  <si>
    <t>슈피겐코리아</t>
  </si>
  <si>
    <t>X001399</t>
  </si>
  <si>
    <t>X000951</t>
  </si>
  <si>
    <t>스노우</t>
  </si>
  <si>
    <t>X001087</t>
  </si>
  <si>
    <t>스마트로</t>
  </si>
  <si>
    <t>X001188</t>
  </si>
  <si>
    <t>스마트스터디</t>
  </si>
  <si>
    <t>X000481</t>
  </si>
  <si>
    <t>스몰랩</t>
  </si>
  <si>
    <t>X000511</t>
  </si>
  <si>
    <t>스킨앤스킨(구,엠비케이)</t>
  </si>
  <si>
    <t>X001053</t>
  </si>
  <si>
    <t>스튜디오썸머</t>
  </si>
  <si>
    <t>X001375</t>
  </si>
  <si>
    <t>X001190</t>
  </si>
  <si>
    <t>스틸에잇</t>
  </si>
  <si>
    <t>X001365</t>
  </si>
  <si>
    <t>스패로우</t>
  </si>
  <si>
    <t>X000944</t>
  </si>
  <si>
    <t>스프랏코리아</t>
  </si>
  <si>
    <t>X000952</t>
  </si>
  <si>
    <t>스프링캠프</t>
  </si>
  <si>
    <t>X001339</t>
  </si>
  <si>
    <t>시그넷이브이</t>
  </si>
  <si>
    <t>X001178</t>
  </si>
  <si>
    <t>시너지미디어</t>
  </si>
  <si>
    <t>X000888</t>
  </si>
  <si>
    <t>박재용/김민지</t>
  </si>
  <si>
    <t>X000954</t>
  </si>
  <si>
    <t>시너지파트너스</t>
  </si>
  <si>
    <t>X001403</t>
  </si>
  <si>
    <t>X000168</t>
  </si>
  <si>
    <t>신성에프에이</t>
  </si>
  <si>
    <t>X001136</t>
  </si>
  <si>
    <t>신세계아이앤씨</t>
  </si>
  <si>
    <t>X001045</t>
  </si>
  <si>
    <t>X001061</t>
  </si>
  <si>
    <t>써머스플랫폼</t>
  </si>
  <si>
    <t>X000435</t>
  </si>
  <si>
    <t>썸에이지</t>
  </si>
  <si>
    <t>X001266</t>
  </si>
  <si>
    <t>쓰리디메디비젼</t>
  </si>
  <si>
    <t>X001022</t>
  </si>
  <si>
    <t>쓰리디팩토리</t>
  </si>
  <si>
    <t>X001160</t>
  </si>
  <si>
    <t>쓰리에이로직스</t>
  </si>
  <si>
    <t>윤혜림</t>
  </si>
  <si>
    <t>X001079</t>
  </si>
  <si>
    <t>씨앤씨인터내셔널</t>
  </si>
  <si>
    <t>X001304</t>
  </si>
  <si>
    <t>씨어스테크놀로지</t>
  </si>
  <si>
    <t>X001067</t>
  </si>
  <si>
    <t>X000926</t>
  </si>
  <si>
    <t>X001369</t>
  </si>
  <si>
    <t>씨에스에너지</t>
  </si>
  <si>
    <t>X001221</t>
  </si>
  <si>
    <t>씨에스에이코스믹</t>
  </si>
  <si>
    <t>이정우</t>
  </si>
  <si>
    <t>X001113</t>
  </si>
  <si>
    <t>씨엔씨티에너지</t>
  </si>
  <si>
    <t>이준혁/서경덕</t>
  </si>
  <si>
    <t>X000699</t>
  </si>
  <si>
    <t>씨엔아이</t>
  </si>
  <si>
    <t>X001106</t>
  </si>
  <si>
    <t>X000987</t>
  </si>
  <si>
    <t>씨유박스</t>
  </si>
  <si>
    <t>X001212</t>
  </si>
  <si>
    <t>아르고</t>
  </si>
  <si>
    <t>X000633</t>
  </si>
  <si>
    <t>아모그린텍</t>
  </si>
  <si>
    <t>X000631</t>
  </si>
  <si>
    <t>아모센스</t>
  </si>
  <si>
    <t>X000105</t>
  </si>
  <si>
    <t>아미노로직스</t>
  </si>
  <si>
    <t>X000176</t>
  </si>
  <si>
    <t>X001402</t>
  </si>
  <si>
    <t>X000524</t>
  </si>
  <si>
    <t>아스트</t>
  </si>
  <si>
    <t>X000839</t>
  </si>
  <si>
    <t>아스플로</t>
  </si>
  <si>
    <t>X001181</t>
  </si>
  <si>
    <t>아이나비시스템즈</t>
  </si>
  <si>
    <t>X000139</t>
  </si>
  <si>
    <t>아이덴티티게임즈</t>
  </si>
  <si>
    <t>X001042</t>
  </si>
  <si>
    <t>아이브스</t>
  </si>
  <si>
    <t>안해균</t>
  </si>
  <si>
    <t>X001337</t>
  </si>
  <si>
    <t>아이빔테크놀로지</t>
  </si>
  <si>
    <t>X001244</t>
  </si>
  <si>
    <t>아이씨엠</t>
  </si>
  <si>
    <t>X000949</t>
  </si>
  <si>
    <t>아이아이컴바인드</t>
  </si>
  <si>
    <t>X001135</t>
  </si>
  <si>
    <t>아이에스동서</t>
  </si>
  <si>
    <t>X000211</t>
  </si>
  <si>
    <t>아이에스시</t>
  </si>
  <si>
    <t>X000998</t>
  </si>
  <si>
    <t>아이에스이커머스</t>
  </si>
  <si>
    <t>정윤화/이가영</t>
  </si>
  <si>
    <t>X001408</t>
  </si>
  <si>
    <t>X001105</t>
  </si>
  <si>
    <t>아이엠아이</t>
  </si>
  <si>
    <t>X001416</t>
  </si>
  <si>
    <t>X000421</t>
  </si>
  <si>
    <t>X000999</t>
  </si>
  <si>
    <t>아이오케이컴퍼니</t>
  </si>
  <si>
    <t>X001283</t>
  </si>
  <si>
    <t>아이원바이오</t>
  </si>
  <si>
    <t>X001166</t>
  </si>
  <si>
    <t>X001232</t>
  </si>
  <si>
    <t>아이투맥스</t>
  </si>
  <si>
    <t>X001235</t>
  </si>
  <si>
    <t>아주스틸</t>
  </si>
  <si>
    <t>박재용/김민희</t>
  </si>
  <si>
    <t>X001077</t>
  </si>
  <si>
    <t>아진피앤피</t>
  </si>
  <si>
    <t>X000994</t>
  </si>
  <si>
    <t>아퓨어스(구,메디키네틱스)</t>
  </si>
  <si>
    <t>X001388</t>
  </si>
  <si>
    <t>X000852</t>
  </si>
  <si>
    <t>안지오랩</t>
  </si>
  <si>
    <t>X001236</t>
  </si>
  <si>
    <t>알멕</t>
  </si>
  <si>
    <t>X001132</t>
  </si>
  <si>
    <t>알비더블유</t>
  </si>
  <si>
    <t>X001325</t>
  </si>
  <si>
    <t>알에프시스템즈(구,비앤씨테크)</t>
  </si>
  <si>
    <t>김범준</t>
  </si>
  <si>
    <t>X001199</t>
  </si>
  <si>
    <t>알엔에이홀딩스</t>
  </si>
  <si>
    <t>X001103</t>
  </si>
  <si>
    <t>알케이드코리아</t>
  </si>
  <si>
    <t>X001366</t>
  </si>
  <si>
    <t>X001230</t>
  </si>
  <si>
    <t>애드엑스</t>
  </si>
  <si>
    <t>허정욱/최지혜/최정배</t>
  </si>
  <si>
    <t>X001391</t>
  </si>
  <si>
    <t>X001183</t>
  </si>
  <si>
    <t>앤앤컴퍼니</t>
  </si>
  <si>
    <t>X001025</t>
  </si>
  <si>
    <t>앱코</t>
  </si>
  <si>
    <t>X000449</t>
  </si>
  <si>
    <t>얼라인드제네틱스(구,로고스바이오시스템스)</t>
  </si>
  <si>
    <t>X000902</t>
  </si>
  <si>
    <t>얼반웍스</t>
  </si>
  <si>
    <t>X000807</t>
  </si>
  <si>
    <t>에너전트(구,젬백스테크놀러지)</t>
  </si>
  <si>
    <t>X000142</t>
  </si>
  <si>
    <t>X000722</t>
  </si>
  <si>
    <t>에빅스젠</t>
  </si>
  <si>
    <t>X001312</t>
  </si>
  <si>
    <t>에스디에이</t>
  </si>
  <si>
    <t>X000808</t>
  </si>
  <si>
    <t>에스디옵틱스</t>
  </si>
  <si>
    <t>X000790</t>
  </si>
  <si>
    <t>X000877</t>
  </si>
  <si>
    <t>에스모</t>
  </si>
  <si>
    <t>X001217</t>
  </si>
  <si>
    <t>에스앤에스테크놀로지</t>
  </si>
  <si>
    <t>X001398</t>
  </si>
  <si>
    <t>X000316</t>
  </si>
  <si>
    <t>이준혁/서경덕/박재용/김민지</t>
  </si>
  <si>
    <t>X001048</t>
  </si>
  <si>
    <t>에스엘백시젠</t>
  </si>
  <si>
    <t>X001002</t>
  </si>
  <si>
    <t>에스엠비나</t>
  </si>
  <si>
    <t>X000502</t>
  </si>
  <si>
    <t>에스엠코어(구,신흥기계)</t>
  </si>
  <si>
    <t>X001234</t>
  </si>
  <si>
    <t>에스지에이비엘씨</t>
  </si>
  <si>
    <t>X001373</t>
  </si>
  <si>
    <t>X001090</t>
  </si>
  <si>
    <t>에스케이종합화학</t>
  </si>
  <si>
    <t>X001107</t>
  </si>
  <si>
    <t>에스케이트레이딩인터내셔널</t>
  </si>
  <si>
    <t>X000803</t>
  </si>
  <si>
    <t>X001254</t>
  </si>
  <si>
    <t>X001329</t>
  </si>
  <si>
    <t>에쓰푸드</t>
  </si>
  <si>
    <t>X001242</t>
  </si>
  <si>
    <t>에이디엠바이오사이언스</t>
  </si>
  <si>
    <t>X000769</t>
  </si>
  <si>
    <t>에이디칩스</t>
  </si>
  <si>
    <t>X000315</t>
  </si>
  <si>
    <t>에이디테크놀로지</t>
  </si>
  <si>
    <t>X000280</t>
  </si>
  <si>
    <t>에이비온</t>
  </si>
  <si>
    <t>X001137</t>
  </si>
  <si>
    <t>에이비프로바이오</t>
  </si>
  <si>
    <t>X001206</t>
  </si>
  <si>
    <t>에이앤피커뮤니케이션즈</t>
  </si>
  <si>
    <t>X001298</t>
  </si>
  <si>
    <t>에이엔비코리아</t>
  </si>
  <si>
    <t>X001069</t>
  </si>
  <si>
    <t>에이엘티</t>
  </si>
  <si>
    <t>X000591</t>
  </si>
  <si>
    <t>에이엠텔레콤</t>
  </si>
  <si>
    <t>X001413</t>
  </si>
  <si>
    <t>X001332</t>
  </si>
  <si>
    <t>에이치디씨아이서비스</t>
  </si>
  <si>
    <t>X000124</t>
  </si>
  <si>
    <t>에이치디씨아이앤콘스</t>
  </si>
  <si>
    <t>X000023</t>
  </si>
  <si>
    <t>에이치디씨아이콘트롤스(구,아이콘트롤스)</t>
  </si>
  <si>
    <t>X000932</t>
  </si>
  <si>
    <t>에이치비테크놀러지</t>
  </si>
  <si>
    <t>X001278</t>
  </si>
  <si>
    <t>박명진</t>
  </si>
  <si>
    <t>X001270</t>
  </si>
  <si>
    <t>최정배/정병열</t>
  </si>
  <si>
    <t>X001086</t>
  </si>
  <si>
    <t>에이테크오토모티브</t>
  </si>
  <si>
    <t>X000989</t>
  </si>
  <si>
    <t>에이텍티앤</t>
  </si>
  <si>
    <t>X001141</t>
  </si>
  <si>
    <t>에이투젠</t>
  </si>
  <si>
    <t>X000146</t>
  </si>
  <si>
    <t>X001340</t>
  </si>
  <si>
    <t>에이프로젠헬스케어앤게임즈</t>
  </si>
  <si>
    <t>X001387</t>
  </si>
  <si>
    <t>X001354</t>
  </si>
  <si>
    <t>에프앤씨엔터테인먼트</t>
  </si>
  <si>
    <t>X001100</t>
  </si>
  <si>
    <t>에프에스케이엘앤에스</t>
  </si>
  <si>
    <t>X001104</t>
  </si>
  <si>
    <t>에프에스티</t>
  </si>
  <si>
    <t>X001222</t>
  </si>
  <si>
    <t>엑소코바이오</t>
  </si>
  <si>
    <t>X001198</t>
  </si>
  <si>
    <t>엑스게이트</t>
  </si>
  <si>
    <t>X001050</t>
  </si>
  <si>
    <t>엑티브온</t>
  </si>
  <si>
    <t>X000857</t>
  </si>
  <si>
    <t>엔드림</t>
  </si>
  <si>
    <t>X000754</t>
  </si>
  <si>
    <t>X000890</t>
  </si>
  <si>
    <t>엔베스터</t>
  </si>
  <si>
    <t>X000778</t>
  </si>
  <si>
    <t>엔브이에이치코리아</t>
  </si>
  <si>
    <t>X000812</t>
  </si>
  <si>
    <t>엔비레즈</t>
  </si>
  <si>
    <t>X001017</t>
  </si>
  <si>
    <t>엔비지</t>
  </si>
  <si>
    <t>X000814</t>
  </si>
  <si>
    <t>엔시트론</t>
  </si>
  <si>
    <t>X000632</t>
  </si>
  <si>
    <t>엔쓰리엔</t>
  </si>
  <si>
    <t>X000371</t>
  </si>
  <si>
    <t>엔에스엠</t>
  </si>
  <si>
    <t>X001231</t>
  </si>
  <si>
    <t>엔에이치엔에듀</t>
  </si>
  <si>
    <t>X001075</t>
  </si>
  <si>
    <t>엔에프</t>
  </si>
  <si>
    <t>X000997</t>
  </si>
  <si>
    <t>엔젠바이오</t>
  </si>
  <si>
    <t>X001099</t>
  </si>
  <si>
    <t>김도형/조현우</t>
  </si>
  <si>
    <t>X001336</t>
  </si>
  <si>
    <t>엔지온</t>
  </si>
  <si>
    <t>X000286</t>
  </si>
  <si>
    <t>X000571</t>
  </si>
  <si>
    <t>엘앤씨바이오</t>
  </si>
  <si>
    <t>X000285</t>
  </si>
  <si>
    <t>엘앤에프</t>
  </si>
  <si>
    <t>X000984</t>
  </si>
  <si>
    <t>엘에프푸드</t>
  </si>
  <si>
    <t>X000025</t>
  </si>
  <si>
    <t>엘지디스플레이</t>
  </si>
  <si>
    <t>X001292</t>
  </si>
  <si>
    <t>엘피케이로보틱스</t>
  </si>
  <si>
    <t>X001143</t>
  </si>
  <si>
    <t>엠디헬스케어</t>
  </si>
  <si>
    <t>X001033</t>
  </si>
  <si>
    <t>엠아이텍</t>
  </si>
  <si>
    <t>X001083</t>
  </si>
  <si>
    <t>엠에이치에탄올</t>
  </si>
  <si>
    <t>X001327</t>
  </si>
  <si>
    <t>엠젠플러스</t>
  </si>
  <si>
    <t>X001352</t>
  </si>
  <si>
    <t>엠큐렉스</t>
  </si>
  <si>
    <t>X000300</t>
  </si>
  <si>
    <t>엠텍비젼</t>
  </si>
  <si>
    <t>X001066</t>
  </si>
  <si>
    <t>엠투아이코퍼레이션</t>
  </si>
  <si>
    <t>X000710</t>
  </si>
  <si>
    <t>엠플러스(비상장)</t>
  </si>
  <si>
    <t>X001276</t>
  </si>
  <si>
    <t>영림산업</t>
  </si>
  <si>
    <t>X000712</t>
  </si>
  <si>
    <t>영실업</t>
  </si>
  <si>
    <t>X001346</t>
  </si>
  <si>
    <t>영인기술</t>
  </si>
  <si>
    <t>X001144</t>
  </si>
  <si>
    <t>예스파워테크닉스</t>
  </si>
  <si>
    <t>X001043</t>
  </si>
  <si>
    <t>옐로디지털마케팅</t>
  </si>
  <si>
    <t>X001102</t>
  </si>
  <si>
    <t>오비고</t>
  </si>
  <si>
    <t>X001197</t>
  </si>
  <si>
    <t>오성연료전지</t>
  </si>
  <si>
    <t>X000884</t>
  </si>
  <si>
    <t>오스틴제약</t>
  </si>
  <si>
    <t>X000881</t>
  </si>
  <si>
    <t>오이지소프트</t>
  </si>
  <si>
    <t>X001058</t>
  </si>
  <si>
    <t>오하임아이엔티</t>
  </si>
  <si>
    <t>X001334</t>
  </si>
  <si>
    <t>온코닉테라퓨틱스</t>
  </si>
  <si>
    <t>X000908</t>
  </si>
  <si>
    <t>온코크로스</t>
  </si>
  <si>
    <t>X000760</t>
  </si>
  <si>
    <t>X001029</t>
  </si>
  <si>
    <t>X000186</t>
  </si>
  <si>
    <t>와이디생명과학</t>
  </si>
  <si>
    <t>X000065</t>
  </si>
  <si>
    <t>와이엠씨</t>
  </si>
  <si>
    <t>X000682</t>
  </si>
  <si>
    <t>와이제이엠게임즈</t>
  </si>
  <si>
    <t>X001314</t>
  </si>
  <si>
    <t>와이즈얼라이언스</t>
  </si>
  <si>
    <t>X001150</t>
  </si>
  <si>
    <t>와이팜</t>
  </si>
  <si>
    <t>X001233</t>
  </si>
  <si>
    <t>요즈마비엠텍</t>
  </si>
  <si>
    <t>X001253</t>
  </si>
  <si>
    <t>용마로지스</t>
  </si>
  <si>
    <t>X000929</t>
  </si>
  <si>
    <t>용산피에프브이</t>
  </si>
  <si>
    <t>Y000310</t>
  </si>
  <si>
    <t>레이크우드파트너스</t>
  </si>
  <si>
    <t>Y000257</t>
  </si>
  <si>
    <t>로드스톤프라이빗에쿼티</t>
  </si>
  <si>
    <t>Y000276</t>
  </si>
  <si>
    <t>루터프라이빗에쿼티(구,루터어소시에잇코리아)</t>
  </si>
  <si>
    <t>Y000298</t>
  </si>
  <si>
    <t>Y000218</t>
  </si>
  <si>
    <t>린드먼아시아인베스트먼트</t>
  </si>
  <si>
    <t>이현승(신승철1/6)</t>
  </si>
  <si>
    <t>Y000395</t>
  </si>
  <si>
    <t>링크자산운용</t>
  </si>
  <si>
    <t>Y000393</t>
  </si>
  <si>
    <t>마이다스에셋자산운용</t>
  </si>
  <si>
    <t>Y000256</t>
  </si>
  <si>
    <t>매커스인베스트먼트</t>
  </si>
  <si>
    <t>Y000326</t>
  </si>
  <si>
    <t>맥쿼리자산운용(구,맥쿼리코리아오퍼튜니티즈운용)</t>
  </si>
  <si>
    <t>Y000365</t>
  </si>
  <si>
    <t>메디톡스벤처투자</t>
  </si>
  <si>
    <t>Y000259</t>
  </si>
  <si>
    <t>메리츠종금증권</t>
  </si>
  <si>
    <t>Y000299</t>
  </si>
  <si>
    <t>Y000325</t>
  </si>
  <si>
    <t>Y000206</t>
  </si>
  <si>
    <t>Y000234</t>
  </si>
  <si>
    <t>메리츠종금증권(솔루션팀)(구,신탁팀)</t>
  </si>
  <si>
    <t>Y000026</t>
  </si>
  <si>
    <t>Y000377</t>
  </si>
  <si>
    <t>메리츠증권(AI팀)</t>
  </si>
  <si>
    <t>Y000236</t>
  </si>
  <si>
    <t>Y000409</t>
  </si>
  <si>
    <t>Y000207</t>
  </si>
  <si>
    <t>Y000381</t>
  </si>
  <si>
    <t>메리츠증권(신기술금융팀)</t>
  </si>
  <si>
    <t>이준혁/김민지/신용화</t>
  </si>
  <si>
    <t>Y000304</t>
  </si>
  <si>
    <t>메리츠증권(유동화금융1팀)</t>
  </si>
  <si>
    <t>Y000005</t>
  </si>
  <si>
    <t>Y000328</t>
  </si>
  <si>
    <t>Y000161</t>
  </si>
  <si>
    <t>모아저축은행</t>
  </si>
  <si>
    <t>Y000403</t>
  </si>
  <si>
    <t>모하비인베스트먼트</t>
  </si>
  <si>
    <t>Y000335</t>
  </si>
  <si>
    <t>무궁화신탁</t>
  </si>
  <si>
    <t>Y000414</t>
  </si>
  <si>
    <t>Y000050</t>
  </si>
  <si>
    <t>무림캐피탈</t>
  </si>
  <si>
    <t>Y000361</t>
  </si>
  <si>
    <t>미래에셋대우</t>
  </si>
  <si>
    <t>Y000015</t>
  </si>
  <si>
    <t>미래에셋대우(PE팀)</t>
  </si>
  <si>
    <t>Y000418</t>
  </si>
  <si>
    <t>Y000346</t>
  </si>
  <si>
    <t>Y000057</t>
  </si>
  <si>
    <t>Y000072</t>
  </si>
  <si>
    <t>미래에셋펀드서비스</t>
  </si>
  <si>
    <t>Y000105</t>
  </si>
  <si>
    <t>브이아이자산운용(구,하이자산운용)</t>
  </si>
  <si>
    <t>Y000011</t>
  </si>
  <si>
    <t>비씨카드</t>
  </si>
  <si>
    <t>Y000407</t>
  </si>
  <si>
    <t>Y000355</t>
  </si>
  <si>
    <t>비엔더블유파이오니어사모투자</t>
  </si>
  <si>
    <t>Y000398</t>
  </si>
  <si>
    <t>비전자산운용</t>
  </si>
  <si>
    <t>Y000307</t>
  </si>
  <si>
    <t>Y000406</t>
  </si>
  <si>
    <t>삼천리자산운용</t>
  </si>
  <si>
    <t>Y000029</t>
  </si>
  <si>
    <t>상상인증권(구,골든브릿지투자증권)</t>
  </si>
  <si>
    <t>Y000140</t>
  </si>
  <si>
    <t>새마을금고복지회</t>
  </si>
  <si>
    <t>Y000031</t>
  </si>
  <si>
    <t>새마을금고중앙회</t>
  </si>
  <si>
    <t>Y000117</t>
  </si>
  <si>
    <t>서울보증보험</t>
  </si>
  <si>
    <t>서원희</t>
  </si>
  <si>
    <t>Y000296</t>
  </si>
  <si>
    <t>소프트뱅크벤처스</t>
  </si>
  <si>
    <t>Y000250</t>
  </si>
  <si>
    <t>솔본인베스트먼트</t>
  </si>
  <si>
    <t>Y000263</t>
  </si>
  <si>
    <t>수성자산운용</t>
  </si>
  <si>
    <t>Y000223</t>
  </si>
  <si>
    <t>스카이레이크인베스트먼트</t>
  </si>
  <si>
    <t>Y000315</t>
  </si>
  <si>
    <t>스텔라일레븐사모투자</t>
  </si>
  <si>
    <t>Y000197</t>
  </si>
  <si>
    <t>스톤브릿지캐피탈</t>
  </si>
  <si>
    <t>Y000268</t>
  </si>
  <si>
    <t>스틱인베스트먼트</t>
  </si>
  <si>
    <t>Y000318</t>
  </si>
  <si>
    <t>신영에스케이에스공동투자2017사모투자</t>
  </si>
  <si>
    <t>Y000081</t>
  </si>
  <si>
    <t>신영증권</t>
  </si>
  <si>
    <t>Y000366</t>
  </si>
  <si>
    <t>신영증권(PE팀)</t>
  </si>
  <si>
    <t>Y000033</t>
  </si>
  <si>
    <t>신한BNP파리바자산운용</t>
  </si>
  <si>
    <t>Y000133</t>
  </si>
  <si>
    <t>신한대체투자운용(구,신한프라이빗에쿼티)</t>
  </si>
  <si>
    <t>이준혁/유재호</t>
  </si>
  <si>
    <t>Y000137</t>
  </si>
  <si>
    <t>신한벤처투자(구,네오플럭스)</t>
  </si>
  <si>
    <t>Y000034</t>
  </si>
  <si>
    <t>신한제2호사모투자전문회사</t>
  </si>
  <si>
    <t>Y000039</t>
  </si>
  <si>
    <t>신한캐피탈</t>
  </si>
  <si>
    <t>Y000292</t>
  </si>
  <si>
    <t>신한회계법인</t>
  </si>
  <si>
    <t>Y000387</t>
  </si>
  <si>
    <t>씨스퀘어자산운용</t>
  </si>
  <si>
    <t>Y000285</t>
  </si>
  <si>
    <t>아르케인베스트먼트(구,브라만인베스트먼트)</t>
  </si>
  <si>
    <t>Y000159</t>
  </si>
  <si>
    <t>아샘자산운용(구,아샘투자자문)</t>
  </si>
  <si>
    <t>Y000330</t>
  </si>
  <si>
    <t>아이디지캐피탈파트너스코리아</t>
  </si>
  <si>
    <t>Y000317</t>
  </si>
  <si>
    <t>아이비케이에스케이에스중소중견글로벌투자파트너쉽사모투자전문회사</t>
  </si>
  <si>
    <t>조현우(김도형1/6)</t>
  </si>
  <si>
    <t>Y000170</t>
  </si>
  <si>
    <t>아이엠엠인베스트먼트</t>
  </si>
  <si>
    <t>Y000138</t>
  </si>
  <si>
    <t>아이엠엠프라이빗에쿼티</t>
  </si>
  <si>
    <t>Y000231</t>
  </si>
  <si>
    <t>Y000300</t>
  </si>
  <si>
    <t>아주아이비투자</t>
  </si>
  <si>
    <t>Y000396</t>
  </si>
  <si>
    <t>아주좋은사모투자</t>
  </si>
  <si>
    <t>Y000291</t>
  </si>
  <si>
    <t>알바트로스인베스트먼트</t>
  </si>
  <si>
    <t>Y000373</t>
  </si>
  <si>
    <t>Y000404</t>
  </si>
  <si>
    <t>Y000392</t>
  </si>
  <si>
    <t>액티스코리아파트너스</t>
  </si>
  <si>
    <t>Y000060</t>
  </si>
  <si>
    <t>어펄마캐피탈(구,스탠다드차타드프라이빗에쿼티)</t>
  </si>
  <si>
    <t>Y000253</t>
  </si>
  <si>
    <t>에너지인프라자산운용</t>
  </si>
  <si>
    <t>Y000386</t>
  </si>
  <si>
    <t>에버그린투자파트너스</t>
  </si>
  <si>
    <t>Y000295</t>
  </si>
  <si>
    <t>에스모인베스트먼트</t>
  </si>
  <si>
    <t>Y000092</t>
  </si>
  <si>
    <t>에스비아이인베스트먼트</t>
  </si>
  <si>
    <t>Y000423</t>
  </si>
  <si>
    <t>Y000334</t>
  </si>
  <si>
    <t>에스제이엘파트너스</t>
  </si>
  <si>
    <t>Y000405</t>
  </si>
  <si>
    <t>에스지프라이빗에쿼티</t>
  </si>
  <si>
    <t>Y000267</t>
  </si>
  <si>
    <t>에스케이에스프라이빗에쿼티(구,SK증권 PE사업부)</t>
  </si>
  <si>
    <t>Y000351</t>
  </si>
  <si>
    <t>에스피자산운용</t>
  </si>
  <si>
    <t>Y000270</t>
  </si>
  <si>
    <t>에이치앤큐코리아파트너스</t>
  </si>
  <si>
    <t>Y000278</t>
  </si>
  <si>
    <t>에이플러스에셋어드바이저</t>
  </si>
  <si>
    <t>Y000336</t>
  </si>
  <si>
    <t>에코바이오홀딩스</t>
  </si>
  <si>
    <t>최지혜/전영환</t>
  </si>
  <si>
    <t>Y000329</t>
  </si>
  <si>
    <t>에코캐피탈</t>
  </si>
  <si>
    <t>Y000303</t>
  </si>
  <si>
    <t>엔에스파트너스</t>
  </si>
  <si>
    <t>Y000397</t>
  </si>
  <si>
    <t>엔에이치아주아이비중소중견그로쓰2013사모투자전문회사</t>
  </si>
  <si>
    <t>Y000241</t>
  </si>
  <si>
    <t>엘비프라이빗에쿼티</t>
  </si>
  <si>
    <t>Y000385</t>
  </si>
  <si>
    <t>엘케이자산운용</t>
  </si>
  <si>
    <t>Y000301</t>
  </si>
  <si>
    <t>엠벤처투자</t>
  </si>
  <si>
    <t>Y000364</t>
  </si>
  <si>
    <t>엠엔씨혁신성장사모투자</t>
  </si>
  <si>
    <t>Y000279</t>
  </si>
  <si>
    <t>열림파트너스</t>
  </si>
  <si>
    <t>Y000331</t>
  </si>
  <si>
    <t>오라이언자산운용</t>
  </si>
  <si>
    <t>Y000324</t>
  </si>
  <si>
    <t>오비트파트너스</t>
  </si>
  <si>
    <t>Y000360</t>
  </si>
  <si>
    <t>오퍼스프라이빗에퀴티</t>
  </si>
  <si>
    <t>Y000400</t>
  </si>
  <si>
    <t>옵투스자산운용</t>
  </si>
  <si>
    <t>Y000415</t>
  </si>
  <si>
    <t>Y000230</t>
  </si>
  <si>
    <t>우리기술투자</t>
  </si>
  <si>
    <t>Y000024</t>
  </si>
  <si>
    <t>우리종합금융</t>
  </si>
  <si>
    <t>Y000327</t>
  </si>
  <si>
    <t>우리한화유레카사모투자</t>
  </si>
  <si>
    <t>Z000001</t>
  </si>
  <si>
    <t>공무원연금공단</t>
  </si>
  <si>
    <t>Z000012</t>
  </si>
  <si>
    <t>주택도시보증공사</t>
  </si>
  <si>
    <t>Z000013</t>
  </si>
  <si>
    <t>한국도로공사</t>
  </si>
  <si>
    <t>Z000014</t>
  </si>
  <si>
    <t>부산항만공사</t>
  </si>
  <si>
    <t>W000271</t>
  </si>
  <si>
    <t>유진저축은행</t>
  </si>
  <si>
    <t>W000211</t>
  </si>
  <si>
    <t>유투바이오</t>
  </si>
  <si>
    <t>W000396</t>
  </si>
  <si>
    <t>유틸렉스</t>
  </si>
  <si>
    <t>W000353</t>
  </si>
  <si>
    <t>이노벡스</t>
  </si>
  <si>
    <t>X001361</t>
  </si>
  <si>
    <t>우경정보기술</t>
  </si>
  <si>
    <t>X001142</t>
  </si>
  <si>
    <t>김도형/신승철</t>
  </si>
  <si>
    <t>X001003</t>
  </si>
  <si>
    <t>W000376</t>
  </si>
  <si>
    <t>이노테라피</t>
  </si>
  <si>
    <t>X001224</t>
  </si>
  <si>
    <t>우리들휴브레인(비상장)</t>
  </si>
  <si>
    <t>X000705</t>
  </si>
  <si>
    <t>우리로</t>
  </si>
  <si>
    <t>X001082</t>
  </si>
  <si>
    <t>우진</t>
  </si>
  <si>
    <t>X001216</t>
  </si>
  <si>
    <t>우진비앤지</t>
  </si>
  <si>
    <t>X000718</t>
  </si>
  <si>
    <t>X001057</t>
  </si>
  <si>
    <t>워너뮤직코리아</t>
  </si>
  <si>
    <t>W000111</t>
  </si>
  <si>
    <t>이더블유케이</t>
  </si>
  <si>
    <t>X001392</t>
  </si>
  <si>
    <t>X001110</t>
  </si>
  <si>
    <t>웰리브</t>
  </si>
  <si>
    <t>X000684</t>
  </si>
  <si>
    <t>위노바</t>
  </si>
  <si>
    <t>W000500</t>
  </si>
  <si>
    <t>이도헬스케어</t>
  </si>
  <si>
    <t>Y000135</t>
  </si>
  <si>
    <t>원익투자파트너스</t>
  </si>
  <si>
    <t>Y000308</t>
  </si>
  <si>
    <t>웨일인베스트먼트</t>
  </si>
  <si>
    <t>Y000293</t>
  </si>
  <si>
    <t>Y000164</t>
  </si>
  <si>
    <t>Y000356</t>
  </si>
  <si>
    <t>유레카자산운용</t>
  </si>
  <si>
    <t>전영환</t>
  </si>
  <si>
    <t>W000425</t>
  </si>
  <si>
    <t>이디티</t>
  </si>
  <si>
    <t>W000307</t>
  </si>
  <si>
    <t>이랜시스</t>
  </si>
  <si>
    <t>X001310</t>
  </si>
  <si>
    <t>X001432</t>
  </si>
  <si>
    <t>W000520</t>
  </si>
  <si>
    <t>이미지스테크놀로지</t>
  </si>
  <si>
    <t>Y000045</t>
  </si>
  <si>
    <t>유진자산운용</t>
  </si>
  <si>
    <t>W000598</t>
  </si>
  <si>
    <t>W000597</t>
  </si>
  <si>
    <t>W000174</t>
  </si>
  <si>
    <t>이수앱지스</t>
  </si>
  <si>
    <t>X001431</t>
  </si>
  <si>
    <t>W000434</t>
  </si>
  <si>
    <t>이에셋글로벌</t>
  </si>
  <si>
    <t>W000330</t>
  </si>
  <si>
    <t>이에스브이</t>
  </si>
  <si>
    <t>Y000297</t>
  </si>
  <si>
    <t>W000225</t>
  </si>
  <si>
    <t>이에스에이</t>
  </si>
  <si>
    <t>W000552</t>
  </si>
  <si>
    <t>이엔드디</t>
  </si>
  <si>
    <t>W000177</t>
  </si>
  <si>
    <t>이엔플러스(구,나노메딕스)</t>
  </si>
  <si>
    <t>W000189</t>
  </si>
  <si>
    <t>이엠따블유</t>
  </si>
  <si>
    <t>W000594</t>
  </si>
  <si>
    <t>X001430</t>
  </si>
  <si>
    <t>X001376</t>
  </si>
  <si>
    <t>X000856</t>
  </si>
  <si>
    <t>W000299</t>
  </si>
  <si>
    <t>이엠앤아이(구,케이제이프리텍)</t>
  </si>
  <si>
    <t>W000272</t>
  </si>
  <si>
    <t>이엠코리아</t>
  </si>
  <si>
    <t>Y000112</t>
  </si>
  <si>
    <t>유진투자증권</t>
  </si>
  <si>
    <t>X000971</t>
  </si>
  <si>
    <t>윈스</t>
  </si>
  <si>
    <t>X001065</t>
  </si>
  <si>
    <t>윈스파이어</t>
  </si>
  <si>
    <t>Y000226</t>
  </si>
  <si>
    <t>유진프라이빗에쿼티</t>
  </si>
  <si>
    <t>X001187</t>
  </si>
  <si>
    <t>윙스풋</t>
  </si>
  <si>
    <t>X001005</t>
  </si>
  <si>
    <t>유니테크노</t>
  </si>
  <si>
    <t>Y000425</t>
  </si>
  <si>
    <t>W000539</t>
  </si>
  <si>
    <t>이엠텍</t>
  </si>
  <si>
    <t>X001214</t>
  </si>
  <si>
    <t>유니트론텍</t>
  </si>
  <si>
    <t>T000043</t>
  </si>
  <si>
    <t>DGB캐피탈(수익증권)</t>
  </si>
  <si>
    <t>X001227</t>
  </si>
  <si>
    <t>유라클</t>
  </si>
  <si>
    <t>W000466</t>
  </si>
  <si>
    <t>이오플로우(상장)</t>
  </si>
  <si>
    <t>T000044</t>
  </si>
  <si>
    <t>푸본현대생명보험(수익증권)</t>
  </si>
  <si>
    <t>T000045</t>
  </si>
  <si>
    <t>에이비엘생명보험(수익증권)</t>
  </si>
  <si>
    <t>W000375</t>
  </si>
  <si>
    <t>이즈미디어</t>
  </si>
  <si>
    <t>W000340</t>
  </si>
  <si>
    <t>인산가</t>
  </si>
  <si>
    <t>Y000316</t>
  </si>
  <si>
    <t>이상파트너스</t>
  </si>
  <si>
    <t>W000551</t>
  </si>
  <si>
    <t>인아이앤벤처스</t>
  </si>
  <si>
    <t>T000046</t>
  </si>
  <si>
    <t>T000047</t>
  </si>
  <si>
    <t>흥국화재해상보험(수익증권)</t>
  </si>
  <si>
    <t>김기욱/정창수</t>
  </si>
  <si>
    <t>W000445</t>
  </si>
  <si>
    <t>인지컨트롤스</t>
  </si>
  <si>
    <t>W000227</t>
  </si>
  <si>
    <t>인콘</t>
  </si>
  <si>
    <t>W000157</t>
  </si>
  <si>
    <t>인터로조</t>
  </si>
  <si>
    <t>W000081</t>
  </si>
  <si>
    <t>인터불스</t>
  </si>
  <si>
    <t>W000035</t>
  </si>
  <si>
    <t>인텔리안테크놀로지스</t>
  </si>
  <si>
    <t>W000596</t>
  </si>
  <si>
    <t>X001091</t>
  </si>
  <si>
    <t>X000308</t>
  </si>
  <si>
    <t>유테크</t>
  </si>
  <si>
    <t>정윤화/신현상</t>
  </si>
  <si>
    <t>X001028</t>
  </si>
  <si>
    <t>유펙스메드</t>
  </si>
  <si>
    <t>W000378</t>
  </si>
  <si>
    <t>일동제약</t>
  </si>
  <si>
    <t>X001030</t>
  </si>
  <si>
    <t>유펙스켐</t>
  </si>
  <si>
    <t>X001080</t>
  </si>
  <si>
    <t>유한양행</t>
  </si>
  <si>
    <t>W000134</t>
  </si>
  <si>
    <t>잉크테크</t>
  </si>
  <si>
    <t>X000254</t>
  </si>
  <si>
    <t>이그잭스</t>
  </si>
  <si>
    <t>X000918</t>
  </si>
  <si>
    <t>이노룰스</t>
  </si>
  <si>
    <t>X001139</t>
  </si>
  <si>
    <t>이니바이오</t>
  </si>
  <si>
    <t>X001347</t>
  </si>
  <si>
    <t>이데일리</t>
  </si>
  <si>
    <t>X000103</t>
  </si>
  <si>
    <t>이랜드월드</t>
  </si>
  <si>
    <t>X000968</t>
  </si>
  <si>
    <t>이마트에브리데이</t>
  </si>
  <si>
    <t>W000518</t>
  </si>
  <si>
    <t>자비스</t>
  </si>
  <si>
    <t>W000555</t>
  </si>
  <si>
    <t>자안코스메틱</t>
  </si>
  <si>
    <t>자연과환경</t>
  </si>
  <si>
    <t>A000045</t>
  </si>
  <si>
    <t>롯데정보통신</t>
  </si>
  <si>
    <t>X000550</t>
  </si>
  <si>
    <t>이매진아시아(구,웰메이드예당)</t>
  </si>
  <si>
    <t>Y000158</t>
  </si>
  <si>
    <t>이스트브릿지파트너스</t>
  </si>
  <si>
    <t>Y000319</t>
  </si>
  <si>
    <t>이앤벤처파트너스</t>
  </si>
  <si>
    <t>W000338</t>
  </si>
  <si>
    <t>잘만테크</t>
  </si>
  <si>
    <t>W000314</t>
  </si>
  <si>
    <t>재영솔루텍</t>
  </si>
  <si>
    <t>W000570</t>
  </si>
  <si>
    <t>재영아이텍</t>
  </si>
  <si>
    <t>W000118</t>
  </si>
  <si>
    <t>전진바이오팜</t>
  </si>
  <si>
    <t>W000455</t>
  </si>
  <si>
    <t>정산컴퍼니</t>
  </si>
  <si>
    <t>X000818</t>
  </si>
  <si>
    <t>이비덴그라파이트코리아</t>
  </si>
  <si>
    <t>X000914</t>
  </si>
  <si>
    <t>이스타항공</t>
  </si>
  <si>
    <t>W000068</t>
  </si>
  <si>
    <t>제넥신(상장)</t>
  </si>
  <si>
    <t>W000037</t>
  </si>
  <si>
    <t>제넨바이오(상장)</t>
  </si>
  <si>
    <t>X001052</t>
  </si>
  <si>
    <t>이씨스</t>
  </si>
  <si>
    <t>W000290</t>
  </si>
  <si>
    <t>제노텍</t>
  </si>
  <si>
    <t>X001313</t>
  </si>
  <si>
    <t>이앤컴퍼니</t>
  </si>
  <si>
    <t>W000407</t>
  </si>
  <si>
    <t>제놀루션</t>
  </si>
  <si>
    <t>X001296</t>
  </si>
  <si>
    <t>W000105</t>
  </si>
  <si>
    <t>제닉</t>
  </si>
  <si>
    <t>W000420</t>
  </si>
  <si>
    <t>제브라투자자문</t>
  </si>
  <si>
    <t>W000084</t>
  </si>
  <si>
    <t>제이엘케이인스펙션</t>
  </si>
  <si>
    <t>W000283</t>
  </si>
  <si>
    <t>제이웨이</t>
  </si>
  <si>
    <t>X000636</t>
  </si>
  <si>
    <t>W000030</t>
  </si>
  <si>
    <t>제이준코스메틱</t>
  </si>
  <si>
    <t>W000576</t>
  </si>
  <si>
    <t>W000354</t>
  </si>
  <si>
    <t>젠큐릭스</t>
  </si>
  <si>
    <t>W000221</t>
  </si>
  <si>
    <t>젬백스앤카엘(상장)</t>
  </si>
  <si>
    <t>W000358</t>
  </si>
  <si>
    <t>젬백스지오</t>
  </si>
  <si>
    <t>W000308</t>
  </si>
  <si>
    <t>조광아이엘아이(상장)</t>
  </si>
  <si>
    <t>X001031</t>
  </si>
  <si>
    <t>X000833</t>
  </si>
  <si>
    <t>W000219</t>
  </si>
  <si>
    <t>조은저축은행(상장)</t>
  </si>
  <si>
    <t>X000901</t>
  </si>
  <si>
    <t>이오플로우</t>
  </si>
  <si>
    <t>X001219</t>
  </si>
  <si>
    <t>이종현유한회사</t>
  </si>
  <si>
    <t>X000850</t>
  </si>
  <si>
    <t>이지바이오</t>
  </si>
  <si>
    <t>W000243</t>
  </si>
  <si>
    <t>조이시티</t>
  </si>
  <si>
    <t>X001258</t>
  </si>
  <si>
    <t>이지홀딩스</t>
  </si>
  <si>
    <t>W000135</t>
  </si>
  <si>
    <t>줌인터넷</t>
  </si>
  <si>
    <t>T000049</t>
  </si>
  <si>
    <t>한국증권금융(수익증권)</t>
  </si>
  <si>
    <t>Y000272</t>
  </si>
  <si>
    <t>이앤인베스트먼트</t>
  </si>
  <si>
    <t>Y000345</t>
  </si>
  <si>
    <t>이후인베스트먼트</t>
  </si>
  <si>
    <t>박솔민/신승철/김민희</t>
  </si>
  <si>
    <t>X000665</t>
  </si>
  <si>
    <t>이츠웰</t>
  </si>
  <si>
    <t>W000064</t>
  </si>
  <si>
    <t>지에스건설</t>
  </si>
  <si>
    <t>X001172</t>
  </si>
  <si>
    <t>이큐셀(구,에스엔텍비엠)</t>
  </si>
  <si>
    <t>B000026</t>
  </si>
  <si>
    <t>삼성증권(Coverage2Team)</t>
  </si>
  <si>
    <t>X000132</t>
  </si>
  <si>
    <t>W000450</t>
  </si>
  <si>
    <t>지엔씨에너지</t>
  </si>
  <si>
    <t>X001204</t>
  </si>
  <si>
    <t>인바이츠헬스케어</t>
  </si>
  <si>
    <t>T000050</t>
  </si>
  <si>
    <t>제이티저축은행(수익증권)</t>
  </si>
  <si>
    <t>X000707</t>
  </si>
  <si>
    <t>인실리코</t>
  </si>
  <si>
    <t>W000112</t>
  </si>
  <si>
    <t>지엠알머티리얼즈</t>
  </si>
  <si>
    <t>X001406</t>
  </si>
  <si>
    <t>B000027</t>
  </si>
  <si>
    <t>X000981</t>
  </si>
  <si>
    <t>인터파크홀딩스</t>
  </si>
  <si>
    <t>W000402</t>
  </si>
  <si>
    <t>지와이커머스</t>
  </si>
  <si>
    <t>W000147</t>
  </si>
  <si>
    <t>진매트릭스</t>
  </si>
  <si>
    <t>X001126</t>
  </si>
  <si>
    <t>인텍플러스</t>
  </si>
  <si>
    <t>B000025</t>
  </si>
  <si>
    <t>삼성증권(부동산금융팀)</t>
  </si>
  <si>
    <t>W000397</t>
  </si>
  <si>
    <t>천랩</t>
  </si>
  <si>
    <t>X001397</t>
  </si>
  <si>
    <t>X000972</t>
  </si>
  <si>
    <t>인포바인</t>
  </si>
  <si>
    <t>X001318</t>
  </si>
  <si>
    <t>일동바이오사이언스</t>
  </si>
  <si>
    <t>W000511</t>
  </si>
  <si>
    <t>청담네트웍스(상장)</t>
  </si>
  <si>
    <t>D000024</t>
  </si>
  <si>
    <t>KTBN16호벤처투자조합</t>
  </si>
  <si>
    <t>D000023</t>
  </si>
  <si>
    <t>KTB GI Ventures Limited</t>
  </si>
  <si>
    <t>X000545</t>
  </si>
  <si>
    <t>Y000344</t>
  </si>
  <si>
    <t>이후인베스트먼트(A&amp;F미래성장투자조합)</t>
  </si>
  <si>
    <t>Y000341</t>
  </si>
  <si>
    <t>이후인베스트먼트(DS-KMCF이후투자조합)</t>
  </si>
  <si>
    <t>W000083</t>
  </si>
  <si>
    <t>초록뱀미디어</t>
  </si>
  <si>
    <t>X000510</t>
  </si>
  <si>
    <t>일신석재</t>
  </si>
  <si>
    <t>B000028</t>
  </si>
  <si>
    <t>에스원</t>
  </si>
  <si>
    <t>T000051</t>
  </si>
  <si>
    <t>대상홀딩스(수익증권)</t>
  </si>
  <si>
    <t>T000052</t>
  </si>
  <si>
    <t>GS리테일(수익증권)</t>
  </si>
  <si>
    <t>E000003</t>
  </si>
  <si>
    <t>유안타인베스트먼트</t>
  </si>
  <si>
    <t>T000053</t>
  </si>
  <si>
    <t>신한캐피탈(수익증권)</t>
  </si>
  <si>
    <t>X000704</t>
  </si>
  <si>
    <t>일신전자</t>
  </si>
  <si>
    <t>Y000342</t>
  </si>
  <si>
    <t>이후인베스트먼트(펀드덕유-이후투자조합2호)</t>
  </si>
  <si>
    <t>T000054</t>
  </si>
  <si>
    <t>칸서스자산운용(수익증권)</t>
  </si>
  <si>
    <t>T000055</t>
  </si>
  <si>
    <t>신한비엔피파리바자산운용(수익증권)</t>
  </si>
  <si>
    <t>X001261</t>
  </si>
  <si>
    <t>자이에스앤디</t>
  </si>
  <si>
    <t>B000029</t>
  </si>
  <si>
    <t>삼성증권</t>
  </si>
  <si>
    <t>Z000003</t>
  </si>
  <si>
    <t>사립학교교직원연금공단</t>
  </si>
  <si>
    <t>W000438</t>
  </si>
  <si>
    <t>카스</t>
  </si>
  <si>
    <t>X001294</t>
  </si>
  <si>
    <t>자화전자</t>
  </si>
  <si>
    <t>X001301</t>
  </si>
  <si>
    <t>X001409</t>
  </si>
  <si>
    <t>W000346</t>
  </si>
  <si>
    <t>카이노스메드</t>
  </si>
  <si>
    <t>T000057</t>
  </si>
  <si>
    <t>롯데오토리스(수익증권)</t>
  </si>
  <si>
    <t>X001205</t>
  </si>
  <si>
    <t>전문건설공제조합</t>
  </si>
  <si>
    <t>X001094</t>
  </si>
  <si>
    <t>전자신문사</t>
  </si>
  <si>
    <t>Y000343</t>
  </si>
  <si>
    <t>이후인베스트먼트(펀드설악-이후투자조합3호)</t>
  </si>
  <si>
    <t>T000058</t>
  </si>
  <si>
    <t>네오위즈홀딩스(수익증권)</t>
  </si>
  <si>
    <t>X001371</t>
  </si>
  <si>
    <t>정일산업</t>
  </si>
  <si>
    <t>X001131</t>
  </si>
  <si>
    <t>제너럴브랜즈</t>
  </si>
  <si>
    <t>X000224</t>
  </si>
  <si>
    <t>제넥신</t>
  </si>
  <si>
    <t>W000170</t>
  </si>
  <si>
    <t>카카오</t>
  </si>
  <si>
    <t>Y000273</t>
  </si>
  <si>
    <t>자비스자산운용</t>
  </si>
  <si>
    <t>X000993</t>
  </si>
  <si>
    <t>제넨바이오</t>
  </si>
  <si>
    <t>T000059</t>
  </si>
  <si>
    <t>키움YES저축은행(수익증권)</t>
  </si>
  <si>
    <t>X001051</t>
  </si>
  <si>
    <t>제노코</t>
  </si>
  <si>
    <t>W000410</t>
  </si>
  <si>
    <t>카카오게임즈</t>
  </si>
  <si>
    <t>W000051</t>
  </si>
  <si>
    <t>카카오엠</t>
  </si>
  <si>
    <t>T000056</t>
  </si>
  <si>
    <t>사립학교교직원연금공단(수익증권)</t>
  </si>
  <si>
    <t>T000060</t>
  </si>
  <si>
    <t>비지에프리테일(수익증권)</t>
  </si>
  <si>
    <t>Y000242</t>
  </si>
  <si>
    <t>전북은행</t>
  </si>
  <si>
    <t>X000289</t>
  </si>
  <si>
    <t>제노포커스</t>
  </si>
  <si>
    <t>X001111</t>
  </si>
  <si>
    <t>B000030</t>
  </si>
  <si>
    <t>삼성전자(SR부문)</t>
  </si>
  <si>
    <t>X001169</t>
  </si>
  <si>
    <t>제이시스메디칼</t>
  </si>
  <si>
    <t>T000061</t>
  </si>
  <si>
    <t>이지스자산운용(수익증권)</t>
  </si>
  <si>
    <t>X001055</t>
  </si>
  <si>
    <t>제이씨엔울산중앙방송</t>
  </si>
  <si>
    <t>X001196</t>
  </si>
  <si>
    <t>제이아이테크</t>
  </si>
  <si>
    <t>X000341</t>
  </si>
  <si>
    <t>제이에이치화학공업</t>
  </si>
  <si>
    <t>X000964</t>
  </si>
  <si>
    <t>제이엠씨</t>
  </si>
  <si>
    <t>X000843</t>
  </si>
  <si>
    <t>제이월드</t>
  </si>
  <si>
    <t>W000008</t>
  </si>
  <si>
    <t>컴퍼니케이파트너스</t>
  </si>
  <si>
    <t>X001311</t>
  </si>
  <si>
    <t>제일약품</t>
  </si>
  <si>
    <t>Y000416</t>
  </si>
  <si>
    <t>X001404</t>
  </si>
  <si>
    <t>X000470</t>
  </si>
  <si>
    <t>Y000221</t>
  </si>
  <si>
    <t>제이케이엘파트너스</t>
  </si>
  <si>
    <t>C000019</t>
  </si>
  <si>
    <t>현대엔지니어링</t>
  </si>
  <si>
    <t>조현우/서경덕</t>
  </si>
  <si>
    <t>T000062</t>
  </si>
  <si>
    <t>현대차투자증권(수익증권)</t>
  </si>
  <si>
    <t>W000533</t>
  </si>
  <si>
    <t>케이만금세기차륜집단유한공사</t>
  </si>
  <si>
    <t>W000335</t>
  </si>
  <si>
    <t>케이비증권(회계부)</t>
  </si>
  <si>
    <t>X000694</t>
  </si>
  <si>
    <t>젬백스앤카엘</t>
  </si>
  <si>
    <t>X001149</t>
  </si>
  <si>
    <t>X000963</t>
  </si>
  <si>
    <t>젬앤컴퍼니</t>
  </si>
  <si>
    <t>W000215</t>
  </si>
  <si>
    <t>케이씨산업</t>
  </si>
  <si>
    <t>X001223</t>
  </si>
  <si>
    <t>조광아이엘아이</t>
  </si>
  <si>
    <t>T000063</t>
  </si>
  <si>
    <t>아이에스동서(수익증권)</t>
  </si>
  <si>
    <t>Y000287</t>
  </si>
  <si>
    <t>제이티저축은행</t>
  </si>
  <si>
    <t>Y000422</t>
  </si>
  <si>
    <t>T000064</t>
  </si>
  <si>
    <t>한국거래소</t>
  </si>
  <si>
    <t>Y000021</t>
  </si>
  <si>
    <t>조은저축은행</t>
  </si>
  <si>
    <t>Y000312</t>
  </si>
  <si>
    <t>중동파이넨스</t>
  </si>
  <si>
    <t>X000723</t>
  </si>
  <si>
    <t>Y000309</t>
  </si>
  <si>
    <t>지마이티자산운용</t>
  </si>
  <si>
    <t>X001112</t>
  </si>
  <si>
    <t>W000541</t>
  </si>
  <si>
    <t>케이에이치글로벌조합</t>
  </si>
  <si>
    <t>Y000363</t>
  </si>
  <si>
    <t>지온인베스트먼트</t>
  </si>
  <si>
    <t>W000139</t>
  </si>
  <si>
    <t>케이에이치바텍</t>
  </si>
  <si>
    <t>W000409</t>
  </si>
  <si>
    <t>케이엔제이</t>
  </si>
  <si>
    <t>W000003</t>
  </si>
  <si>
    <t>케이엠더블유</t>
  </si>
  <si>
    <t>X000973</t>
  </si>
  <si>
    <t>주성엔지니어링</t>
  </si>
  <si>
    <t>W000476</t>
  </si>
  <si>
    <t>케이엠에이치</t>
  </si>
  <si>
    <t>W000478</t>
  </si>
  <si>
    <t>케이엠에이치하이텍</t>
  </si>
  <si>
    <t>X001220</t>
  </si>
  <si>
    <t>쥬비스다이어트</t>
  </si>
  <si>
    <t>X000816</t>
  </si>
  <si>
    <t>지디</t>
  </si>
  <si>
    <t>X001208</t>
  </si>
  <si>
    <t>지에프</t>
  </si>
  <si>
    <t>Y000168</t>
  </si>
  <si>
    <t>케이비증권</t>
  </si>
  <si>
    <t>W000488</t>
  </si>
  <si>
    <t>케이엠엑스</t>
  </si>
  <si>
    <t>W000506</t>
  </si>
  <si>
    <t>케이이씨</t>
  </si>
  <si>
    <t>X001074</t>
  </si>
  <si>
    <t>지엠홀딩스</t>
  </si>
  <si>
    <t>X000882</t>
  </si>
  <si>
    <t>지오엘리먼트</t>
  </si>
  <si>
    <t>W000440</t>
  </si>
  <si>
    <t>케이프투자증권</t>
  </si>
  <si>
    <t>X000249</t>
  </si>
  <si>
    <t>지투알</t>
  </si>
  <si>
    <t>X001195</t>
  </si>
  <si>
    <t>진양제약</t>
  </si>
  <si>
    <t>X001381</t>
  </si>
  <si>
    <t>X000606</t>
  </si>
  <si>
    <t>천일고속</t>
  </si>
  <si>
    <t>Y000175</t>
  </si>
  <si>
    <t>케이티인베스트먼트</t>
  </si>
  <si>
    <t>X000309</t>
  </si>
  <si>
    <t>청광건설(구,청광종합건설)</t>
  </si>
  <si>
    <t>X001116</t>
  </si>
  <si>
    <t>카이페리온</t>
  </si>
  <si>
    <t>X001084</t>
  </si>
  <si>
    <t>카카오모빌리티</t>
  </si>
  <si>
    <t>X001209</t>
  </si>
  <si>
    <t>카카오브레인</t>
  </si>
  <si>
    <t>Y000388</t>
  </si>
  <si>
    <t>케플러밸류파트너스</t>
  </si>
  <si>
    <t>W000436</t>
  </si>
  <si>
    <t>케이피에스</t>
  </si>
  <si>
    <t>W000056</t>
  </si>
  <si>
    <t>케이피에프</t>
  </si>
  <si>
    <t>X001202</t>
  </si>
  <si>
    <t>카카오엔터프라이즈</t>
  </si>
  <si>
    <t>X001129</t>
  </si>
  <si>
    <t>카카오페이지</t>
  </si>
  <si>
    <t>이가영/서경덕</t>
  </si>
  <si>
    <t>X001345</t>
  </si>
  <si>
    <t>카페24</t>
  </si>
  <si>
    <t>X001389</t>
  </si>
  <si>
    <t>W000228</t>
  </si>
  <si>
    <t>케이피엠테크</t>
  </si>
  <si>
    <t>X001309</t>
  </si>
  <si>
    <t>컴버스테크</t>
  </si>
  <si>
    <t>Y000383</t>
  </si>
  <si>
    <t>코나아이파트너스</t>
  </si>
  <si>
    <t>X001193</t>
  </si>
  <si>
    <t>컴투스</t>
  </si>
  <si>
    <t>W000482</t>
  </si>
  <si>
    <t>켄코아에어로스페이스</t>
  </si>
  <si>
    <t>W000046</t>
  </si>
  <si>
    <t>켐트로스</t>
  </si>
  <si>
    <t>W000532</t>
  </si>
  <si>
    <t>코나아이</t>
  </si>
  <si>
    <t>X001200</t>
  </si>
  <si>
    <t>케마스</t>
  </si>
  <si>
    <t>W000065</t>
  </si>
  <si>
    <t>코너스톤네트웍스</t>
  </si>
  <si>
    <t>X000187</t>
  </si>
  <si>
    <t>W000186</t>
  </si>
  <si>
    <t>코너스톤자산운용</t>
  </si>
  <si>
    <t>X001315</t>
  </si>
  <si>
    <t>케이씨넷</t>
  </si>
  <si>
    <t>X000162</t>
  </si>
  <si>
    <t>W000470</t>
  </si>
  <si>
    <t>코디엠(상장)</t>
  </si>
  <si>
    <t>X000010</t>
  </si>
  <si>
    <t>케이엔엔</t>
  </si>
  <si>
    <t>X000239</t>
  </si>
  <si>
    <t>X000198</t>
  </si>
  <si>
    <t>케이티</t>
  </si>
  <si>
    <t>T000067</t>
  </si>
  <si>
    <t>푸른저축은행</t>
  </si>
  <si>
    <t>X000586</t>
  </si>
  <si>
    <t>X000871</t>
  </si>
  <si>
    <t>X001228</t>
  </si>
  <si>
    <t>켐옵틱스</t>
  </si>
  <si>
    <t>X000781</t>
  </si>
  <si>
    <t>X000809</t>
  </si>
  <si>
    <t>코디엠</t>
  </si>
  <si>
    <t>W000276</t>
  </si>
  <si>
    <t>코리아로터리서비스</t>
  </si>
  <si>
    <t>T000068</t>
  </si>
  <si>
    <t>MG손해보험(수익증권)</t>
  </si>
  <si>
    <t>Y000391</t>
  </si>
  <si>
    <t>W000058</t>
  </si>
  <si>
    <t>코미팜</t>
  </si>
  <si>
    <t>Y000311</t>
  </si>
  <si>
    <t>코너스톤투자파트너스</t>
  </si>
  <si>
    <t>X000695</t>
  </si>
  <si>
    <t>코리아센터(구,코리아센터닷컴)</t>
  </si>
  <si>
    <t>W000146</t>
  </si>
  <si>
    <t>코센</t>
  </si>
  <si>
    <t>X001297</t>
  </si>
  <si>
    <t>코메론</t>
  </si>
  <si>
    <t>W000031</t>
  </si>
  <si>
    <t>코스메카코리아</t>
  </si>
  <si>
    <t>X001145</t>
  </si>
  <si>
    <t>코스메틱스탠다드</t>
  </si>
  <si>
    <t>Y000041</t>
  </si>
  <si>
    <t>코람코자산신탁</t>
  </si>
  <si>
    <t>W000018</t>
  </si>
  <si>
    <t>코아스템</t>
  </si>
  <si>
    <t>X000786</t>
  </si>
  <si>
    <t>코스모화학</t>
  </si>
  <si>
    <t>X000223</t>
  </si>
  <si>
    <t>코오롱베니트</t>
  </si>
  <si>
    <t>W000581</t>
  </si>
  <si>
    <t>W000523</t>
  </si>
  <si>
    <t>Y000401</t>
  </si>
  <si>
    <t>X001370</t>
  </si>
  <si>
    <t>코오롱생명과학</t>
  </si>
  <si>
    <t>W000044</t>
  </si>
  <si>
    <t>큐로</t>
  </si>
  <si>
    <t>X000038</t>
  </si>
  <si>
    <t>코오롱인더스트리</t>
  </si>
  <si>
    <t>Y000410</t>
  </si>
  <si>
    <t>W000456</t>
  </si>
  <si>
    <t>큐로컴</t>
  </si>
  <si>
    <t>X001164</t>
  </si>
  <si>
    <t>코오롱화이버</t>
  </si>
  <si>
    <t>W000260</t>
  </si>
  <si>
    <t>큐로홀딩스</t>
  </si>
  <si>
    <t>LIFE015</t>
  </si>
  <si>
    <t>생명보험협회</t>
  </si>
  <si>
    <t>X001151</t>
  </si>
  <si>
    <t>코윈테크</t>
  </si>
  <si>
    <t>X000321</t>
  </si>
  <si>
    <t>코이즈</t>
  </si>
  <si>
    <t>X000885</t>
  </si>
  <si>
    <t>코츠테크놀로지</t>
  </si>
  <si>
    <t>W000365</t>
  </si>
  <si>
    <t>큐리언트</t>
  </si>
  <si>
    <t>X001333</t>
  </si>
  <si>
    <t>쿠쿠홀딩스</t>
  </si>
  <si>
    <t>X001163</t>
  </si>
  <si>
    <t>쿠프마케팅</t>
  </si>
  <si>
    <t>T000069</t>
  </si>
  <si>
    <t>한국대체투자자산운용</t>
  </si>
  <si>
    <t>W000442</t>
  </si>
  <si>
    <t>큐에스아이</t>
  </si>
  <si>
    <t>W000481</t>
  </si>
  <si>
    <t>크리스에프앤씨</t>
  </si>
  <si>
    <t>X000715</t>
  </si>
  <si>
    <t>큐라티스</t>
  </si>
  <si>
    <t>W000136</t>
  </si>
  <si>
    <t>크리스탈지노믹스</t>
  </si>
  <si>
    <t>W000130</t>
  </si>
  <si>
    <t>클리오</t>
  </si>
  <si>
    <t>X001374</t>
  </si>
  <si>
    <t>W000259</t>
  </si>
  <si>
    <t>키다리스튜디오</t>
  </si>
  <si>
    <t>X001085</t>
  </si>
  <si>
    <t>큐버</t>
  </si>
  <si>
    <t>Y000375</t>
  </si>
  <si>
    <t>쿼드비스타사모투자</t>
  </si>
  <si>
    <t>X001248</t>
  </si>
  <si>
    <t>큐티젠래버러토리스</t>
  </si>
  <si>
    <t>X001063</t>
  </si>
  <si>
    <t>크루셜텍</t>
  </si>
  <si>
    <t>X000788</t>
  </si>
  <si>
    <t>크리스탈생명과학</t>
  </si>
  <si>
    <t>Y000420</t>
  </si>
  <si>
    <t>W000371</t>
  </si>
  <si>
    <t>키위미디어그룹</t>
  </si>
  <si>
    <t>X000156</t>
  </si>
  <si>
    <t>X001335</t>
  </si>
  <si>
    <t>X000805</t>
  </si>
  <si>
    <t>W000316</t>
  </si>
  <si>
    <t>키이스트</t>
  </si>
  <si>
    <t>W000510</t>
  </si>
  <si>
    <t>타메네트웍스(상장)</t>
  </si>
  <si>
    <t>X000925</t>
  </si>
  <si>
    <t>키위플러스</t>
  </si>
  <si>
    <t>W000528</t>
  </si>
  <si>
    <t>타이거자산운용투자일임</t>
  </si>
  <si>
    <t>W000334</t>
  </si>
  <si>
    <t>테라젠이텍스</t>
  </si>
  <si>
    <t>X001001</t>
  </si>
  <si>
    <t>타이드</t>
  </si>
  <si>
    <t>B000031</t>
  </si>
  <si>
    <t>삼성증권(리츠금융팀)</t>
  </si>
  <si>
    <t>W000245</t>
  </si>
  <si>
    <t>테크트랜스</t>
  </si>
  <si>
    <t>W000525</t>
  </si>
  <si>
    <t>텔레칩스(상장)</t>
  </si>
  <si>
    <t>W000475</t>
  </si>
  <si>
    <t>트루윈(상장)</t>
  </si>
  <si>
    <t>X001240</t>
  </si>
  <si>
    <t>탑머티리얼즈</t>
  </si>
  <si>
    <t>X000970</t>
  </si>
  <si>
    <t>탑엔지니어링</t>
  </si>
  <si>
    <t>W000109</t>
  </si>
  <si>
    <t>특수건설</t>
  </si>
  <si>
    <t>W000012</t>
  </si>
  <si>
    <t>티로보틱스</t>
  </si>
  <si>
    <t>W000277</t>
  </si>
  <si>
    <t>티씨엠생명과학</t>
  </si>
  <si>
    <t>X001384</t>
  </si>
  <si>
    <t>W000393</t>
  </si>
  <si>
    <t>티에스넥스젠(구,에이치엘비파워)</t>
  </si>
  <si>
    <t>W000301</t>
  </si>
  <si>
    <t>티에스인베스트먼트(상장)</t>
  </si>
  <si>
    <t>X001353</t>
  </si>
  <si>
    <t>태웅</t>
  </si>
  <si>
    <t>W000090</t>
  </si>
  <si>
    <t>티피씨메카트로닉스</t>
  </si>
  <si>
    <t>W000256</t>
  </si>
  <si>
    <t>파마리서치프로덕트</t>
  </si>
  <si>
    <t>W000310</t>
  </si>
  <si>
    <t>파수닷컴</t>
  </si>
  <si>
    <t>W000226</t>
  </si>
  <si>
    <t>파워넷(상장)</t>
  </si>
  <si>
    <t>W000071</t>
  </si>
  <si>
    <t>파인텍</t>
  </si>
  <si>
    <t>W000416</t>
  </si>
  <si>
    <t>파크시스템스</t>
  </si>
  <si>
    <t>W000220</t>
  </si>
  <si>
    <t>팍스넷</t>
  </si>
  <si>
    <t>W000142</t>
  </si>
  <si>
    <t>팜스웰바이오</t>
  </si>
  <si>
    <t>X000272</t>
  </si>
  <si>
    <t>X001363</t>
  </si>
  <si>
    <t>테라온</t>
  </si>
  <si>
    <t>W000075</t>
  </si>
  <si>
    <t>팬젠</t>
  </si>
  <si>
    <t>W000289</t>
  </si>
  <si>
    <t>퍼스텍</t>
  </si>
  <si>
    <t>X000841</t>
  </si>
  <si>
    <t>테라핀테크</t>
  </si>
  <si>
    <t>W000148</t>
  </si>
  <si>
    <t>펩트론</t>
  </si>
  <si>
    <t>W000347</t>
  </si>
  <si>
    <t>포레스팅블록체인</t>
  </si>
  <si>
    <t>X001184</t>
  </si>
  <si>
    <t>텔레스퀘어</t>
  </si>
  <si>
    <t>X000730</t>
  </si>
  <si>
    <t>텔레칩스</t>
  </si>
  <si>
    <t>X001218</t>
  </si>
  <si>
    <t>토이트론</t>
  </si>
  <si>
    <t>Y000089</t>
  </si>
  <si>
    <t>큐캐피탈파트너스</t>
  </si>
  <si>
    <t>X000134</t>
  </si>
  <si>
    <t>톱텍</t>
  </si>
  <si>
    <t>X000553</t>
  </si>
  <si>
    <t>투비소프트</t>
  </si>
  <si>
    <t>X001265</t>
  </si>
  <si>
    <t>투썸플레이스</t>
  </si>
  <si>
    <t>W000192</t>
  </si>
  <si>
    <t>포시에스</t>
  </si>
  <si>
    <t>X000092</t>
  </si>
  <si>
    <t>트루윈</t>
  </si>
  <si>
    <t>X001338</t>
  </si>
  <si>
    <t>트리스</t>
  </si>
  <si>
    <t>Y000225</t>
  </si>
  <si>
    <t>크레센도에쿼티파트너스</t>
  </si>
  <si>
    <t>W000054</t>
  </si>
  <si>
    <t>포인트엔지니어링</t>
  </si>
  <si>
    <t>X000939</t>
  </si>
  <si>
    <t>티라유텍</t>
  </si>
  <si>
    <t>W000074</t>
  </si>
  <si>
    <t>폴라리스쉬핑</t>
  </si>
  <si>
    <t>W000386</t>
  </si>
  <si>
    <t>퓨전</t>
  </si>
  <si>
    <t>W000002</t>
  </si>
  <si>
    <t>퓨쳐스트림네트웍스</t>
  </si>
  <si>
    <t>Y000204</t>
  </si>
  <si>
    <t>키스톤프라이빗에쿼티</t>
  </si>
  <si>
    <t>Y000376</t>
  </si>
  <si>
    <t>키움인베스트먼트</t>
  </si>
  <si>
    <t>W000291</t>
  </si>
  <si>
    <t>프리미어파트너스</t>
  </si>
  <si>
    <t>W000534</t>
  </si>
  <si>
    <t>프리시젼바이오</t>
  </si>
  <si>
    <t>Y000321</t>
  </si>
  <si>
    <t>키움증권</t>
  </si>
  <si>
    <t>W000498</t>
  </si>
  <si>
    <t>플레노투자조합</t>
  </si>
  <si>
    <t>W000274</t>
  </si>
  <si>
    <t>플리토</t>
  </si>
  <si>
    <t>X001179</t>
  </si>
  <si>
    <t>티비씨</t>
  </si>
  <si>
    <t>Y000380</t>
  </si>
  <si>
    <t>Y000408</t>
  </si>
  <si>
    <t>X001035</t>
  </si>
  <si>
    <t>티비티</t>
  </si>
  <si>
    <t>X001247</t>
  </si>
  <si>
    <t>티스템</t>
  </si>
  <si>
    <t>W000124</t>
  </si>
  <si>
    <t>피노텍</t>
  </si>
  <si>
    <t>T000071</t>
  </si>
  <si>
    <t>W000049</t>
  </si>
  <si>
    <t>피씨엘</t>
  </si>
  <si>
    <t>X001377</t>
  </si>
  <si>
    <t>Y000172</t>
  </si>
  <si>
    <t>W000264</t>
  </si>
  <si>
    <t>피앤이솔루션</t>
  </si>
  <si>
    <t>Y000264</t>
  </si>
  <si>
    <t>키웨스트글로벌자산운용</t>
  </si>
  <si>
    <t>X001168</t>
  </si>
  <si>
    <t>W000349</t>
  </si>
  <si>
    <t>피엔에이치테크</t>
  </si>
  <si>
    <t>W000516</t>
  </si>
  <si>
    <t>피엔케이피부임상연구센타</t>
  </si>
  <si>
    <t>X001180</t>
  </si>
  <si>
    <t>티앤에프글로벌</t>
  </si>
  <si>
    <t>X000900</t>
  </si>
  <si>
    <t>티에스이</t>
  </si>
  <si>
    <t>Y000284</t>
  </si>
  <si>
    <t>T000070</t>
  </si>
  <si>
    <t>케이에스자산운용</t>
  </si>
  <si>
    <t>이지영</t>
  </si>
  <si>
    <t>#000001</t>
  </si>
  <si>
    <t>한국투자증권(기업금융1부)</t>
  </si>
  <si>
    <t>#000002</t>
  </si>
  <si>
    <t>한국투자증권(기업금융2부)</t>
  </si>
  <si>
    <t>#000003</t>
  </si>
  <si>
    <t>한국투자증권(기업금융3부)</t>
  </si>
  <si>
    <t>Y000399</t>
  </si>
  <si>
    <t>타임폴리오자산운용</t>
  </si>
  <si>
    <t>X001326</t>
  </si>
  <si>
    <t>티엘홀딩스</t>
  </si>
  <si>
    <t>T000072</t>
  </si>
  <si>
    <t>롯데물산(수익증권)</t>
  </si>
  <si>
    <t>W000138</t>
  </si>
  <si>
    <t>피엔티</t>
  </si>
  <si>
    <t>W000427</t>
  </si>
  <si>
    <t>픽셀플러스</t>
  </si>
  <si>
    <t>X001342</t>
  </si>
  <si>
    <t>티지360테크놀로지스</t>
  </si>
  <si>
    <t>W000319</t>
  </si>
  <si>
    <t>X000813</t>
  </si>
  <si>
    <t>팅크웨어</t>
  </si>
  <si>
    <t>W000508</t>
  </si>
  <si>
    <t>핑거(상장)</t>
  </si>
  <si>
    <t>W000154</t>
  </si>
  <si>
    <t>하나마이크론</t>
  </si>
  <si>
    <t>X001191</t>
  </si>
  <si>
    <t>파낙스</t>
  </si>
  <si>
    <t>X000873</t>
  </si>
  <si>
    <t>X001044</t>
  </si>
  <si>
    <t>파워넷</t>
  </si>
  <si>
    <t>X001319</t>
  </si>
  <si>
    <t>파워풀엑스</t>
  </si>
  <si>
    <t>W000088</t>
  </si>
  <si>
    <t>하이셈</t>
  </si>
  <si>
    <t>X000799</t>
  </si>
  <si>
    <t>파츠몰</t>
  </si>
  <si>
    <t>W000149</t>
  </si>
  <si>
    <t>하이트론씨스템즈</t>
  </si>
  <si>
    <t>X001372</t>
  </si>
  <si>
    <t>X001117</t>
  </si>
  <si>
    <t>팜캐드</t>
  </si>
  <si>
    <t>W000203</t>
  </si>
  <si>
    <t>한국바이오젠</t>
  </si>
  <si>
    <t>X001322</t>
  </si>
  <si>
    <t>팡스카이</t>
  </si>
  <si>
    <t>X001182</t>
  </si>
  <si>
    <t>팸텍</t>
  </si>
  <si>
    <t>W000025</t>
  </si>
  <si>
    <t>한국스탠다드차타드은행</t>
  </si>
  <si>
    <t>W000152</t>
  </si>
  <si>
    <t>한국유나이티드제약</t>
  </si>
  <si>
    <t>X000572</t>
  </si>
  <si>
    <t>페이게이트</t>
  </si>
  <si>
    <t>W000540</t>
  </si>
  <si>
    <t>한국유니온제약</t>
  </si>
  <si>
    <t>W000619</t>
  </si>
  <si>
    <t>W000013</t>
  </si>
  <si>
    <t>한국전자홀딩스</t>
  </si>
  <si>
    <t>Y000320</t>
  </si>
  <si>
    <t>티그리스인베스트먼트</t>
  </si>
  <si>
    <t>X001146</t>
  </si>
  <si>
    <t>페이레터</t>
  </si>
  <si>
    <t>Y000190</t>
  </si>
  <si>
    <t>티에스인베스트먼트</t>
  </si>
  <si>
    <t>X001171</t>
  </si>
  <si>
    <t>페이퍼코리아</t>
  </si>
  <si>
    <t>W000204</t>
  </si>
  <si>
    <t>한국전파기지국</t>
  </si>
  <si>
    <t>X000986</t>
  </si>
  <si>
    <t>펨트론</t>
  </si>
  <si>
    <t>W000107</t>
  </si>
  <si>
    <t>한국코퍼레이션</t>
  </si>
  <si>
    <t>Y000412</t>
  </si>
  <si>
    <t>Y000277</t>
  </si>
  <si>
    <t>파인밸류자산운용</t>
  </si>
  <si>
    <t>X001321</t>
  </si>
  <si>
    <t>포티투마루</t>
  </si>
  <si>
    <t>W000269</t>
  </si>
  <si>
    <t>한국콜마홀딩스</t>
  </si>
  <si>
    <t>W000024</t>
  </si>
  <si>
    <t>한국테크놀로지</t>
  </si>
  <si>
    <t>W000206</t>
  </si>
  <si>
    <t>한국투자증권</t>
  </si>
  <si>
    <t>X001351</t>
  </si>
  <si>
    <t>폭스디스플레이</t>
  </si>
  <si>
    <t>X000231</t>
  </si>
  <si>
    <t>폭스브레인(구,솔브레인이엔지)</t>
  </si>
  <si>
    <t>X000822</t>
  </si>
  <si>
    <t>폴루스</t>
  </si>
  <si>
    <t>T000075</t>
  </si>
  <si>
    <t>W000458</t>
  </si>
  <si>
    <t>한국투자증권(기획조정실)(상장)</t>
  </si>
  <si>
    <t>X000965</t>
  </si>
  <si>
    <t>풍산</t>
  </si>
  <si>
    <t>Y000169</t>
  </si>
  <si>
    <t>파인아시아자산운용</t>
  </si>
  <si>
    <t>W000472</t>
  </si>
  <si>
    <t>한국투자캐피탈</t>
  </si>
  <si>
    <t>X001147</t>
  </si>
  <si>
    <t>풍산홀딩스</t>
  </si>
  <si>
    <t>W000471</t>
  </si>
  <si>
    <t>한국팩키지</t>
  </si>
  <si>
    <t>W000421</t>
  </si>
  <si>
    <t>한글과컴퓨터(상장)</t>
  </si>
  <si>
    <t>W000574</t>
  </si>
  <si>
    <t>X001343</t>
  </si>
  <si>
    <t>퓨어만</t>
  </si>
  <si>
    <t>X000324</t>
  </si>
  <si>
    <t>W000563</t>
  </si>
  <si>
    <t>한독크린텍</t>
  </si>
  <si>
    <t>X001385</t>
  </si>
  <si>
    <t>W000504</t>
  </si>
  <si>
    <t>한솔인티큐브</t>
  </si>
  <si>
    <t>W000538</t>
  </si>
  <si>
    <t>한솔피엔에스</t>
  </si>
  <si>
    <t>X001072</t>
  </si>
  <si>
    <t>프로라젠</t>
  </si>
  <si>
    <t>X001118</t>
  </si>
  <si>
    <t>프로바이오닉</t>
  </si>
  <si>
    <t>X001386</t>
  </si>
  <si>
    <t>Y000358</t>
  </si>
  <si>
    <t>파인트리1호창업벤처전문사모투자</t>
  </si>
  <si>
    <t>김도환/서경덕</t>
  </si>
  <si>
    <t>X000680</t>
  </si>
  <si>
    <t>프로톡스</t>
  </si>
  <si>
    <t>W000515</t>
  </si>
  <si>
    <t>한솔홀딩스</t>
  </si>
  <si>
    <t>Y000130</t>
  </si>
  <si>
    <t>파트너스인베스트먼트</t>
  </si>
  <si>
    <t>X000979</t>
  </si>
  <si>
    <t>플랜티넷</t>
  </si>
  <si>
    <t>X000768</t>
  </si>
  <si>
    <t>플레로게임즈</t>
  </si>
  <si>
    <t>X001089</t>
  </si>
  <si>
    <t>플레이리스트</t>
  </si>
  <si>
    <t>X001316</t>
  </si>
  <si>
    <t>플레이타임그룹</t>
  </si>
  <si>
    <t>X001300</t>
  </si>
  <si>
    <t>플렉스페이</t>
  </si>
  <si>
    <t>Y000222</t>
  </si>
  <si>
    <t>W000077</t>
  </si>
  <si>
    <t>한송네오텍</t>
  </si>
  <si>
    <t>X000546</t>
  </si>
  <si>
    <t>W000486</t>
  </si>
  <si>
    <t>한스바이오메드</t>
  </si>
  <si>
    <t>C000020</t>
  </si>
  <si>
    <t>Y000367</t>
  </si>
  <si>
    <t>플랜에이치벤처스</t>
  </si>
  <si>
    <t>X000042</t>
  </si>
  <si>
    <t>피에이치씨</t>
  </si>
  <si>
    <t>Y000178</t>
  </si>
  <si>
    <t>김도형/허정욱</t>
  </si>
  <si>
    <t>T000078</t>
  </si>
  <si>
    <t>Y000333</t>
  </si>
  <si>
    <t>X000614</t>
  </si>
  <si>
    <t>피에이치파마</t>
  </si>
  <si>
    <t>X000703</t>
  </si>
  <si>
    <t>피엔피</t>
  </si>
  <si>
    <t>T000077</t>
  </si>
  <si>
    <t>T000080</t>
  </si>
  <si>
    <t>Y000340</t>
  </si>
  <si>
    <t>X001125</t>
  </si>
  <si>
    <t>피플라이프</t>
  </si>
  <si>
    <t>X001252</t>
  </si>
  <si>
    <t>피플펀드컴퍼니</t>
  </si>
  <si>
    <t>Y000179</t>
  </si>
  <si>
    <t>X001367</t>
  </si>
  <si>
    <t>X001364</t>
  </si>
  <si>
    <t>핀테크</t>
  </si>
  <si>
    <t>Y000417</t>
  </si>
  <si>
    <t>X001155</t>
  </si>
  <si>
    <t>필로시스</t>
  </si>
  <si>
    <t>Y000314</t>
  </si>
  <si>
    <t>하이즈에셋자산운용</t>
  </si>
  <si>
    <t>Y000269</t>
  </si>
  <si>
    <t>하일랜드에쿼티파트너스</t>
  </si>
  <si>
    <t>W000524</t>
  </si>
  <si>
    <t>한신기계공업</t>
  </si>
  <si>
    <t>W000399</t>
  </si>
  <si>
    <t>한온시스템</t>
  </si>
  <si>
    <t>W000286</t>
  </si>
  <si>
    <t>한일철강</t>
  </si>
  <si>
    <t>W000282</t>
  </si>
  <si>
    <t>한일홀딩스</t>
  </si>
  <si>
    <t>W000281</t>
  </si>
  <si>
    <t>한중엔시에스</t>
  </si>
  <si>
    <t>W000454</t>
  </si>
  <si>
    <t>한진칼</t>
  </si>
  <si>
    <t>W000595</t>
  </si>
  <si>
    <t>W000355</t>
  </si>
  <si>
    <t>한컴MDS</t>
  </si>
  <si>
    <t>T000076</t>
  </si>
  <si>
    <t>W000333</t>
  </si>
  <si>
    <t>한컴위드</t>
  </si>
  <si>
    <t>X001291</t>
  </si>
  <si>
    <t>필로시스헬스케어</t>
  </si>
  <si>
    <t>문상은</t>
  </si>
  <si>
    <t>W000285</t>
  </si>
  <si>
    <t>한탑</t>
  </si>
  <si>
    <t>X001307</t>
  </si>
  <si>
    <t>필웨이</t>
  </si>
  <si>
    <t>X001177</t>
  </si>
  <si>
    <t>핑거</t>
  </si>
  <si>
    <t>X000909</t>
  </si>
  <si>
    <t>하나기술</t>
  </si>
  <si>
    <t>X000413</t>
  </si>
  <si>
    <t>하이즈항공</t>
  </si>
  <si>
    <t>X000887</t>
  </si>
  <si>
    <t>한국석유공사</t>
  </si>
  <si>
    <t>W000230</t>
  </si>
  <si>
    <t>한화건설</t>
  </si>
  <si>
    <t>X000912</t>
  </si>
  <si>
    <t>한국선불카드</t>
  </si>
  <si>
    <t>Y000171</t>
  </si>
  <si>
    <t>한국바이오기술투자(풀무원글로벌투자파트너쉽PEF)</t>
  </si>
  <si>
    <t>Y000286</t>
  </si>
  <si>
    <t>한국성장금융투자운용</t>
  </si>
  <si>
    <t>W000005</t>
  </si>
  <si>
    <t>해마로푸드서비스</t>
  </si>
  <si>
    <t>X000668</t>
  </si>
  <si>
    <t>X000977</t>
  </si>
  <si>
    <t>한국전자인증</t>
  </si>
  <si>
    <t>Y000006</t>
  </si>
  <si>
    <t>W000034</t>
  </si>
  <si>
    <t>해성옵틱스</t>
  </si>
  <si>
    <t>W000519</t>
  </si>
  <si>
    <t>핸즈코퍼레이션(상장)</t>
  </si>
  <si>
    <t>X000821</t>
  </si>
  <si>
    <t>한국주철관공업</t>
  </si>
  <si>
    <t>X000305</t>
  </si>
  <si>
    <t>한국줄기세포뱅크</t>
  </si>
  <si>
    <t>W000117</t>
  </si>
  <si>
    <t>헬릭스미스</t>
  </si>
  <si>
    <t>W000343</t>
  </si>
  <si>
    <t>현대네트워크</t>
  </si>
  <si>
    <t>X000867</t>
  </si>
  <si>
    <t>X001317</t>
  </si>
  <si>
    <t>Y000411</t>
  </si>
  <si>
    <t>Y000426</t>
  </si>
  <si>
    <t>Y000339</t>
  </si>
  <si>
    <t>한국투자증권(기획조정실)</t>
  </si>
  <si>
    <t>X001186</t>
  </si>
  <si>
    <t>한국화장품</t>
  </si>
  <si>
    <t>최정배/정은지</t>
  </si>
  <si>
    <t>W000129</t>
  </si>
  <si>
    <t>현대바이오사이언스</t>
  </si>
  <si>
    <t>X000089</t>
  </si>
  <si>
    <t>한글과컴퓨터</t>
  </si>
  <si>
    <t>W000009</t>
  </si>
  <si>
    <t>현대엘리베이터</t>
  </si>
  <si>
    <t>T000079</t>
  </si>
  <si>
    <t>X000251</t>
  </si>
  <si>
    <t>한독</t>
  </si>
  <si>
    <t>W000175</t>
  </si>
  <si>
    <t>형지아이앤씨</t>
  </si>
  <si>
    <t>X001152</t>
  </si>
  <si>
    <t>한독칼로스메디칼</t>
  </si>
  <si>
    <t>X001286</t>
  </si>
  <si>
    <t>한라홀딩스</t>
  </si>
  <si>
    <t>X000049</t>
  </si>
  <si>
    <t>X001425</t>
  </si>
  <si>
    <t>한솔코에버</t>
  </si>
  <si>
    <t>X000702</t>
  </si>
  <si>
    <t>X001167</t>
  </si>
  <si>
    <t>X001256</t>
  </si>
  <si>
    <t>Y000338</t>
  </si>
  <si>
    <t>한국투자증권(부동산금융2부)</t>
  </si>
  <si>
    <t>X001263</t>
  </si>
  <si>
    <t>한화솔루션</t>
  </si>
  <si>
    <t>X001330</t>
  </si>
  <si>
    <t>한화종합화학</t>
  </si>
  <si>
    <t>W000543</t>
  </si>
  <si>
    <t>형지엘리트</t>
  </si>
  <si>
    <t>X000071</t>
  </si>
  <si>
    <t>한화케미칼</t>
  </si>
  <si>
    <t>X000455</t>
  </si>
  <si>
    <t>W000158</t>
  </si>
  <si>
    <t>화신테크</t>
  </si>
  <si>
    <t>X001262</t>
  </si>
  <si>
    <t>헬스커넥트</t>
  </si>
  <si>
    <t>T000087</t>
  </si>
  <si>
    <t>X001245</t>
  </si>
  <si>
    <t>헬스허브</t>
  </si>
  <si>
    <t>W000278</t>
  </si>
  <si>
    <t>화이브라더스코리아</t>
  </si>
  <si>
    <t>T000081</t>
  </si>
  <si>
    <t>T000091</t>
  </si>
  <si>
    <t>X001109</t>
  </si>
  <si>
    <t>현대공업</t>
  </si>
  <si>
    <t>X000946</t>
  </si>
  <si>
    <t>X001011</t>
  </si>
  <si>
    <t>홈플러스</t>
  </si>
  <si>
    <t>X001037</t>
  </si>
  <si>
    <t>화승엔터프라이즈</t>
  </si>
  <si>
    <t>Y000337</t>
  </si>
  <si>
    <t>한국투자증권(부동산투자부)</t>
  </si>
  <si>
    <t>X001255</t>
  </si>
  <si>
    <t>환경시설관리</t>
  </si>
  <si>
    <t>W000380</t>
  </si>
  <si>
    <t>화일약품</t>
  </si>
  <si>
    <t>X001287</t>
  </si>
  <si>
    <t>회계법인리안</t>
  </si>
  <si>
    <t>X000340</t>
  </si>
  <si>
    <t>효성</t>
  </si>
  <si>
    <t>X001127</t>
  </si>
  <si>
    <t>효성중공업</t>
  </si>
  <si>
    <t>X001023</t>
  </si>
  <si>
    <t>휴럼</t>
  </si>
  <si>
    <t>Y000394</t>
  </si>
  <si>
    <t>X001123</t>
  </si>
  <si>
    <t>휴온스그룹(휴메딕스)</t>
  </si>
  <si>
    <t>허정욱/박명진</t>
  </si>
  <si>
    <t>X000482</t>
  </si>
  <si>
    <t>휴온스그룹(휴온스)</t>
  </si>
  <si>
    <t>D000025</t>
  </si>
  <si>
    <t>Y000106</t>
  </si>
  <si>
    <t>한국투자프라이빗에쿼티(구,이큐파트너스)</t>
  </si>
  <si>
    <t>W000218</t>
  </si>
  <si>
    <t>회계법인(미정)</t>
  </si>
  <si>
    <t>Y000115</t>
  </si>
  <si>
    <t>한빛인베스트먼트</t>
  </si>
  <si>
    <t>W000501</t>
  </si>
  <si>
    <t>효광</t>
  </si>
  <si>
    <t>X001122</t>
  </si>
  <si>
    <t>휴온스그룹(휴온스글로벌)</t>
  </si>
  <si>
    <t>W000217</t>
  </si>
  <si>
    <t>W000318</t>
  </si>
  <si>
    <t>휴림로봇</t>
  </si>
  <si>
    <t>X001120</t>
  </si>
  <si>
    <t>휴온스그룹(휴온스내츄럴)</t>
  </si>
  <si>
    <t>Y000322</t>
  </si>
  <si>
    <t>한양증권</t>
  </si>
  <si>
    <t>W000069</t>
  </si>
  <si>
    <t>휴스틸</t>
  </si>
  <si>
    <t>B000032</t>
  </si>
  <si>
    <t>삼성증권(Multi Strategy팀)</t>
  </si>
  <si>
    <t>Y000118</t>
  </si>
  <si>
    <t>한화생명</t>
  </si>
  <si>
    <t>X001121</t>
  </si>
  <si>
    <t>휴온스그룹(휴온스네이처)</t>
  </si>
  <si>
    <t>X001119</t>
  </si>
  <si>
    <t>휴온스그룹(휴온스메디케어)</t>
  </si>
  <si>
    <t>Y000306</t>
  </si>
  <si>
    <t>Y000350</t>
  </si>
  <si>
    <t>헤이스팅스자산운용</t>
  </si>
  <si>
    <t>W000360</t>
  </si>
  <si>
    <t>휴젤</t>
  </si>
  <si>
    <t>X001239</t>
  </si>
  <si>
    <t>휴온스랩</t>
  </si>
  <si>
    <t>@000001</t>
  </si>
  <si>
    <t>삼성증권(MS팀)</t>
  </si>
  <si>
    <t>@000002</t>
  </si>
  <si>
    <t>삼성증권(부동산투자팀)</t>
  </si>
  <si>
    <t>@000003</t>
  </si>
  <si>
    <t>T000097</t>
  </si>
  <si>
    <t>삼성증권(PI본부)</t>
  </si>
  <si>
    <t>Y000262</t>
  </si>
  <si>
    <t>X000217</t>
  </si>
  <si>
    <t>X000248</t>
  </si>
  <si>
    <t>희성전자</t>
  </si>
  <si>
    <t>X001076</t>
  </si>
  <si>
    <t>힐세리온</t>
  </si>
  <si>
    <t>W000606</t>
  </si>
  <si>
    <t>T000094</t>
  </si>
  <si>
    <t>X000501</t>
  </si>
  <si>
    <t>Y000431</t>
  </si>
  <si>
    <t>교보증권(투자금융6부)</t>
  </si>
  <si>
    <t>W000628</t>
  </si>
  <si>
    <t>범한퓨얼셀</t>
  </si>
  <si>
    <t>W000575</t>
  </si>
  <si>
    <t>Y000427</t>
  </si>
  <si>
    <t>Y000428</t>
  </si>
  <si>
    <t>T000096</t>
  </si>
  <si>
    <t>Y000430</t>
  </si>
  <si>
    <t>W000616</t>
  </si>
  <si>
    <t>W000634</t>
  </si>
  <si>
    <t>Y000437</t>
  </si>
  <si>
    <t>케이엘앤파트너스</t>
  </si>
  <si>
    <t>X001421</t>
  </si>
  <si>
    <t>메타버스엔터테인먼트</t>
  </si>
  <si>
    <t>Y000439</t>
  </si>
  <si>
    <t>에이캐피탈</t>
  </si>
  <si>
    <t>Y000440</t>
  </si>
  <si>
    <t>유티씨인베스트먼트</t>
  </si>
  <si>
    <t>Y000438</t>
  </si>
  <si>
    <t>T000100</t>
  </si>
  <si>
    <t>X001444</t>
  </si>
  <si>
    <t>X001439</t>
  </si>
  <si>
    <t>Y000441</t>
  </si>
  <si>
    <t>Y000436</t>
  </si>
  <si>
    <t>W000613</t>
  </si>
  <si>
    <t>W000635</t>
  </si>
  <si>
    <t>W000627</t>
  </si>
  <si>
    <t>Y000442</t>
  </si>
  <si>
    <t>W000601</t>
  </si>
  <si>
    <t>X001419</t>
  </si>
  <si>
    <t>Y000443</t>
  </si>
  <si>
    <t>X001445</t>
  </si>
  <si>
    <t>X001446</t>
  </si>
  <si>
    <t>W000626</t>
  </si>
  <si>
    <t>X001448</t>
  </si>
  <si>
    <t>W000615</t>
  </si>
  <si>
    <t>X001450</t>
  </si>
  <si>
    <t>Y000432</t>
  </si>
  <si>
    <t>W000632</t>
  </si>
  <si>
    <t>D000026</t>
  </si>
  <si>
    <t>Y000447</t>
  </si>
  <si>
    <t>T000104</t>
  </si>
  <si>
    <t>X001464</t>
  </si>
  <si>
    <t>W000622</t>
  </si>
  <si>
    <t>법인번호</t>
    <phoneticPr fontId="3" type="noConversion"/>
  </si>
  <si>
    <t>평가종류코드</t>
    <phoneticPr fontId="3" type="noConversion"/>
  </si>
  <si>
    <t>민감도평가</t>
    <phoneticPr fontId="3" type="noConversion"/>
  </si>
  <si>
    <t>평가주기</t>
    <phoneticPr fontId="3" type="noConversion"/>
  </si>
  <si>
    <t>연락처</t>
    <phoneticPr fontId="3" type="noConversion"/>
  </si>
  <si>
    <t>KEY</t>
    <phoneticPr fontId="3" type="noConversion"/>
  </si>
  <si>
    <t>에러내역</t>
    <phoneticPr fontId="3" type="noConversion"/>
  </si>
  <si>
    <t>평가기준일</t>
    <phoneticPr fontId="3" type="noConversion"/>
  </si>
  <si>
    <t>의뢰메모</t>
    <phoneticPr fontId="3" type="noConversion"/>
  </si>
  <si>
    <t>NMP등록기관</t>
    <phoneticPr fontId="3" type="noConversion"/>
  </si>
  <si>
    <t>평가담당자
(분배)</t>
    <phoneticPr fontId="3" type="noConversion"/>
  </si>
  <si>
    <t>자료요청 RM</t>
    <phoneticPr fontId="3" type="noConversion"/>
  </si>
  <si>
    <t>결과보고서송부 RM</t>
    <phoneticPr fontId="3" type="noConversion"/>
  </si>
  <si>
    <t>구분</t>
    <phoneticPr fontId="3" type="noConversion"/>
  </si>
  <si>
    <t>평가목적</t>
    <phoneticPr fontId="3" type="noConversion"/>
  </si>
  <si>
    <t xml:space="preserve">사원(입사후 12개월 이후) </t>
    <phoneticPr fontId="3" type="noConversion"/>
  </si>
  <si>
    <t>※ 펀드 공수</t>
    <phoneticPr fontId="3" type="noConversion"/>
  </si>
  <si>
    <t>구분</t>
    <phoneticPr fontId="3" type="noConversion"/>
  </si>
  <si>
    <t>(변경후)공수</t>
    <phoneticPr fontId="3" type="noConversion"/>
  </si>
  <si>
    <t>비고</t>
    <phoneticPr fontId="3" type="noConversion"/>
  </si>
  <si>
    <t>펀드</t>
    <phoneticPr fontId="3" type="noConversion"/>
  </si>
  <si>
    <t>기초자산</t>
    <phoneticPr fontId="3" type="noConversion"/>
  </si>
  <si>
    <t>펀드내 SPC 5개이상</t>
    <phoneticPr fontId="3" type="noConversion"/>
  </si>
  <si>
    <t>펀드공수+0.5</t>
    <phoneticPr fontId="3" type="noConversion"/>
  </si>
  <si>
    <t>펀드내 SPC 10개이상</t>
    <phoneticPr fontId="3" type="noConversion"/>
  </si>
  <si>
    <t>펀드공수+1.0</t>
    <phoneticPr fontId="3" type="noConversion"/>
  </si>
  <si>
    <t>펀드내 기초자산 50개이상</t>
    <phoneticPr fontId="3" type="noConversion"/>
  </si>
  <si>
    <t>펀드공수+0.5</t>
    <phoneticPr fontId="3" type="noConversion"/>
  </si>
  <si>
    <t>W000644</t>
  </si>
  <si>
    <t>MRC 공수</t>
    <phoneticPr fontId="3" type="noConversion"/>
  </si>
  <si>
    <t>민감도송부일</t>
    <phoneticPr fontId="3" type="noConversion"/>
  </si>
  <si>
    <t>Y000371</t>
  </si>
  <si>
    <t>공수</t>
    <phoneticPr fontId="3" type="noConversion"/>
  </si>
  <si>
    <t>W000612</t>
  </si>
  <si>
    <t>W000648</t>
  </si>
  <si>
    <t>W000610</t>
  </si>
  <si>
    <t>W000641</t>
  </si>
  <si>
    <t>강승현</t>
    <phoneticPr fontId="3" type="noConversion"/>
  </si>
  <si>
    <t>2023년04년03일 입사</t>
    <phoneticPr fontId="3" type="noConversion"/>
  </si>
  <si>
    <t>김지영</t>
    <phoneticPr fontId="3" type="noConversion"/>
  </si>
  <si>
    <t>정재형</t>
    <phoneticPr fontId="3" type="noConversion"/>
  </si>
  <si>
    <t>X001490</t>
  </si>
  <si>
    <t>X</t>
    <phoneticPr fontId="3" type="noConversion"/>
  </si>
  <si>
    <t>정은채</t>
    <phoneticPr fontId="3" type="noConversion"/>
  </si>
  <si>
    <t>평가담당자</t>
    <phoneticPr fontId="3" type="noConversion"/>
  </si>
  <si>
    <t>2순위</t>
    <phoneticPr fontId="3" type="noConversion"/>
  </si>
  <si>
    <t>3순위</t>
    <phoneticPr fontId="3" type="noConversion"/>
  </si>
  <si>
    <t>4순위</t>
    <phoneticPr fontId="3" type="noConversion"/>
  </si>
  <si>
    <t>5순위</t>
    <phoneticPr fontId="3" type="noConversion"/>
  </si>
  <si>
    <t>추가공수</t>
    <phoneticPr fontId="3" type="noConversion"/>
  </si>
  <si>
    <t>W000649</t>
  </si>
  <si>
    <t>허정욱</t>
    <phoneticPr fontId="3" type="noConversion"/>
  </si>
  <si>
    <t>Y000458</t>
  </si>
  <si>
    <t>변혜진</t>
    <phoneticPr fontId="3" type="noConversion"/>
  </si>
  <si>
    <t>데브시스터즈</t>
    <phoneticPr fontId="3" type="noConversion"/>
  </si>
  <si>
    <t>유씨케이파트너스(구,유니슨캐피탈사모투자전문회사)</t>
  </si>
  <si>
    <t>-</t>
    <phoneticPr fontId="3" type="noConversion"/>
  </si>
  <si>
    <t>대체평가2사업본부/
대체평가4팀</t>
    <phoneticPr fontId="3" type="noConversion"/>
  </si>
  <si>
    <t>T000111</t>
  </si>
  <si>
    <t>Y000459</t>
  </si>
  <si>
    <t>B000035</t>
  </si>
  <si>
    <t>X</t>
    <phoneticPr fontId="3" type="noConversion"/>
  </si>
  <si>
    <t>사원</t>
    <phoneticPr fontId="3" type="noConversion"/>
  </si>
  <si>
    <t>이문수</t>
    <phoneticPr fontId="3" type="noConversion"/>
  </si>
  <si>
    <t xml:space="preserve"> </t>
    <phoneticPr fontId="3" type="noConversion"/>
  </si>
  <si>
    <t>강성은</t>
    <phoneticPr fontId="3" type="noConversion"/>
  </si>
  <si>
    <t>리츠 템플릿, 보고서</t>
    <phoneticPr fontId="3" type="noConversion"/>
  </si>
  <si>
    <t>분기</t>
    <phoneticPr fontId="3" type="noConversion"/>
  </si>
  <si>
    <t>IMF 경제성장률</t>
    <phoneticPr fontId="3" type="noConversion"/>
  </si>
  <si>
    <t>연 2회(4월, 10월)</t>
    <phoneticPr fontId="3" type="noConversion"/>
  </si>
  <si>
    <t>해외SOC 베타, 차입금/시총</t>
    <phoneticPr fontId="3" type="noConversion"/>
  </si>
  <si>
    <t>환율</t>
    <phoneticPr fontId="3" type="noConversion"/>
  </si>
  <si>
    <t>비중</t>
    <phoneticPr fontId="3" type="noConversion"/>
  </si>
  <si>
    <t>신윤서</t>
    <phoneticPr fontId="3" type="noConversion"/>
  </si>
  <si>
    <t>인턴</t>
    <phoneticPr fontId="3" type="noConversion"/>
  </si>
  <si>
    <t>백형진</t>
    <phoneticPr fontId="3" type="noConversion"/>
  </si>
  <si>
    <t>서수빈</t>
    <phoneticPr fontId="3" type="noConversion"/>
  </si>
  <si>
    <t>심태진</t>
    <phoneticPr fontId="3" type="noConversion"/>
  </si>
  <si>
    <t>정준엽</t>
    <phoneticPr fontId="3" type="noConversion"/>
  </si>
  <si>
    <t>채동우</t>
    <phoneticPr fontId="3" type="noConversion"/>
  </si>
  <si>
    <t>2023년09월04일 입사</t>
    <phoneticPr fontId="3" type="noConversion"/>
  </si>
  <si>
    <t>삼성증권(PM팀)(구,전략투자팀)</t>
  </si>
  <si>
    <t>삼성증권(ECM1팀)(구,IPO1팀)</t>
  </si>
  <si>
    <t>키움증권(기업성장금융팀)(구,중기특화총괄팀)</t>
  </si>
  <si>
    <t>김수현</t>
    <phoneticPr fontId="3" type="noConversion"/>
  </si>
  <si>
    <t>X</t>
    <phoneticPr fontId="3" type="noConversion"/>
  </si>
  <si>
    <t>지엔코</t>
    <phoneticPr fontId="3" type="noConversion"/>
  </si>
  <si>
    <t>X</t>
    <phoneticPr fontId="3" type="noConversion"/>
  </si>
  <si>
    <t>부실채권관리</t>
  </si>
  <si>
    <t>데일리</t>
    <phoneticPr fontId="3" type="noConversion"/>
  </si>
  <si>
    <t>평가제외공문</t>
    <phoneticPr fontId="3" type="noConversion"/>
  </si>
  <si>
    <t>X001474</t>
  </si>
  <si>
    <t>엘지</t>
  </si>
  <si>
    <t>C000021</t>
  </si>
  <si>
    <t>에이치디씨랩스</t>
  </si>
  <si>
    <t>우리벤처파트너스(구,다올인베스트먼트)</t>
  </si>
  <si>
    <t>6순위</t>
    <phoneticPr fontId="3" type="noConversion"/>
  </si>
  <si>
    <t>7순위</t>
    <phoneticPr fontId="3" type="noConversion"/>
  </si>
  <si>
    <t>8순위</t>
    <phoneticPr fontId="3" type="noConversion"/>
  </si>
  <si>
    <t>9순위</t>
    <phoneticPr fontId="3" type="noConversion"/>
  </si>
  <si>
    <t>X001506</t>
  </si>
  <si>
    <t>Y000471</t>
  </si>
  <si>
    <t>X</t>
    <phoneticPr fontId="3" type="noConversion"/>
  </si>
  <si>
    <t>X001511</t>
  </si>
  <si>
    <t>해외펀드</t>
    <phoneticPr fontId="3" type="noConversion"/>
  </si>
  <si>
    <t>X001512</t>
  </si>
  <si>
    <t>10순위</t>
    <phoneticPr fontId="3" type="noConversion"/>
  </si>
  <si>
    <t>11순위</t>
    <phoneticPr fontId="3" type="noConversion"/>
  </si>
  <si>
    <t>원정우</t>
    <phoneticPr fontId="3" type="noConversion"/>
  </si>
  <si>
    <t>신원준</t>
    <phoneticPr fontId="3" type="noConversion"/>
  </si>
  <si>
    <t>박혜영</t>
    <phoneticPr fontId="3" type="noConversion"/>
  </si>
  <si>
    <t>김에스더</t>
    <phoneticPr fontId="3" type="noConversion"/>
  </si>
  <si>
    <t>이진주</t>
    <phoneticPr fontId="3" type="noConversion"/>
  </si>
  <si>
    <t>이상민</t>
    <phoneticPr fontId="3" type="noConversion"/>
  </si>
  <si>
    <t>최수민</t>
    <phoneticPr fontId="3" type="noConversion"/>
  </si>
  <si>
    <t>대리</t>
    <phoneticPr fontId="3" type="noConversion"/>
  </si>
  <si>
    <t>2023년12월04일 입사</t>
    <phoneticPr fontId="3" type="noConversion"/>
  </si>
  <si>
    <t>2023년12월11일 입사</t>
    <phoneticPr fontId="3" type="noConversion"/>
  </si>
  <si>
    <t>2023년12월04일 입사</t>
    <phoneticPr fontId="3" type="noConversion"/>
  </si>
  <si>
    <t>W000665</t>
  </si>
  <si>
    <t>사원</t>
    <phoneticPr fontId="3" type="noConversion"/>
  </si>
  <si>
    <t>Y000474</t>
  </si>
  <si>
    <t>Y000475</t>
  </si>
  <si>
    <t>Y000476</t>
  </si>
  <si>
    <t>2023년12월06일 입사</t>
    <phoneticPr fontId="3" type="noConversion"/>
  </si>
  <si>
    <t>W000639</t>
  </si>
  <si>
    <t>W000667</t>
  </si>
  <si>
    <t>W000668</t>
  </si>
  <si>
    <t>X001517</t>
  </si>
  <si>
    <t>X000151</t>
  </si>
  <si>
    <t>W000671</t>
  </si>
  <si>
    <t>X001486</t>
  </si>
  <si>
    <t>Y000453</t>
  </si>
  <si>
    <t>X001520</t>
  </si>
  <si>
    <t>Y000478</t>
  </si>
  <si>
    <t>W000672</t>
  </si>
  <si>
    <t>X001526</t>
  </si>
  <si>
    <t>X001527</t>
  </si>
  <si>
    <t>2022년01월17일 입사</t>
    <phoneticPr fontId="3" type="noConversion"/>
  </si>
  <si>
    <t>X001528</t>
  </si>
  <si>
    <t>W000636</t>
  </si>
  <si>
    <t>Y000434</t>
  </si>
  <si>
    <t>X001529</t>
  </si>
  <si>
    <t>Y000071</t>
  </si>
  <si>
    <t>PPT 제공</t>
    <phoneticPr fontId="3" type="noConversion"/>
  </si>
  <si>
    <t>영업권, CGU</t>
    <phoneticPr fontId="3" type="noConversion"/>
  </si>
  <si>
    <t>부팀장/과장</t>
    <phoneticPr fontId="3" type="noConversion"/>
  </si>
  <si>
    <t>W000673</t>
  </si>
  <si>
    <t>Y000455</t>
  </si>
  <si>
    <t>T000121</t>
  </si>
  <si>
    <t>메자닌평가팀</t>
    <phoneticPr fontId="3" type="noConversion"/>
  </si>
  <si>
    <t>시티랩스</t>
    <phoneticPr fontId="3" type="noConversion"/>
  </si>
  <si>
    <t>플레이스포</t>
    <phoneticPr fontId="3" type="noConversion"/>
  </si>
  <si>
    <t>W000643</t>
  </si>
  <si>
    <t>Y000201</t>
  </si>
  <si>
    <t>Y000481</t>
  </si>
  <si>
    <t>써니전자</t>
    <phoneticPr fontId="3" type="noConversion"/>
  </si>
  <si>
    <t>아이씨디</t>
    <phoneticPr fontId="3" type="noConversion"/>
  </si>
  <si>
    <t>삼성증권(ECM1팀)(상장)</t>
    <phoneticPr fontId="3" type="noConversion"/>
  </si>
  <si>
    <t>W000674</t>
  </si>
  <si>
    <t>W000675</t>
  </si>
  <si>
    <t>W000676</t>
  </si>
  <si>
    <t>W000677</t>
  </si>
  <si>
    <t>Y000480</t>
  </si>
  <si>
    <t>사원</t>
    <phoneticPr fontId="3" type="noConversion"/>
  </si>
  <si>
    <t>Y000433</t>
  </si>
  <si>
    <t>X</t>
    <phoneticPr fontId="3" type="noConversion"/>
  </si>
  <si>
    <t>W000679</t>
  </si>
  <si>
    <t>채동우</t>
  </si>
  <si>
    <t>사원</t>
    <phoneticPr fontId="3" type="noConversion"/>
  </si>
  <si>
    <t>입사 6개월 53.33% -&gt; 70%</t>
    <phoneticPr fontId="3" type="noConversion"/>
  </si>
  <si>
    <t>2022년12월12일 입사</t>
    <phoneticPr fontId="3" type="noConversion"/>
  </si>
  <si>
    <t>2022년09월01일 입사</t>
    <phoneticPr fontId="3" type="noConversion"/>
  </si>
  <si>
    <t>2023년04년03일 입사</t>
    <phoneticPr fontId="3" type="noConversion"/>
  </si>
  <si>
    <t>2023년04년10일 입사</t>
    <phoneticPr fontId="3" type="noConversion"/>
  </si>
  <si>
    <t>2023년12월11일 입사</t>
    <phoneticPr fontId="3" type="noConversion"/>
  </si>
  <si>
    <t>2022년07월01일 입사</t>
    <phoneticPr fontId="3" type="noConversion"/>
  </si>
  <si>
    <t>2022년09월01일 입사</t>
    <phoneticPr fontId="3" type="noConversion"/>
  </si>
  <si>
    <t>2023년04년03일 입사</t>
    <phoneticPr fontId="3" type="noConversion"/>
  </si>
  <si>
    <t>유재호</t>
    <phoneticPr fontId="3" type="noConversion"/>
  </si>
  <si>
    <t>T000009</t>
  </si>
  <si>
    <t>KBP2018120183</t>
  </si>
  <si>
    <t>KBP2018120291</t>
  </si>
  <si>
    <t>KBP2018120326</t>
  </si>
  <si>
    <t>KBP2017090012</t>
  </si>
  <si>
    <t>KBP2018120299</t>
  </si>
  <si>
    <t>KBP2016060227</t>
  </si>
  <si>
    <t>KBP2016060031</t>
  </si>
  <si>
    <t>KBP2016120039</t>
  </si>
  <si>
    <t>KBP2019090155</t>
  </si>
  <si>
    <t>KBP2019090154</t>
  </si>
  <si>
    <t>KBP2019120194</t>
  </si>
  <si>
    <t>KBP2020120107</t>
  </si>
  <si>
    <t>KBP2023060026</t>
  </si>
  <si>
    <t>기관코드</t>
    <phoneticPr fontId="3" type="noConversion"/>
  </si>
  <si>
    <t>재평가/신규</t>
    <phoneticPr fontId="3" type="noConversion"/>
  </si>
  <si>
    <t>종목명</t>
    <phoneticPr fontId="3" type="noConversion"/>
  </si>
  <si>
    <t>법인번호</t>
    <phoneticPr fontId="3" type="noConversion"/>
  </si>
  <si>
    <t>평가종류코드</t>
    <phoneticPr fontId="3" type="noConversion"/>
  </si>
  <si>
    <t>회차</t>
    <phoneticPr fontId="3" type="noConversion"/>
  </si>
  <si>
    <t>민감도평가</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</si>
  <si>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</si>
  <si>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</si>
  <si>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</si>
  <si>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</si>
  <si>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</si>
  <si>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r>
      <rPr>
        <sz val="10"/>
        <color theme="0"/>
        <rFont val="맑은 고딕"/>
        <family val="3"/>
        <charset val="129"/>
      </rPr>
      <t>평가주기</t>
    </r>
    <phoneticPr fontId="3" type="noConversion"/>
  </si>
  <si>
    <t>KBP2018030105</t>
  </si>
  <si>
    <t>KBP2023060032</t>
  </si>
  <si>
    <t>KBP2023060034</t>
  </si>
  <si>
    <t>KBP2023120030</t>
  </si>
  <si>
    <t>KBP2023060035</t>
  </si>
  <si>
    <t>KBP2023060033</t>
  </si>
  <si>
    <t>KBP2023060030</t>
  </si>
  <si>
    <t>대체평가2사업본부/
MRC검증팀</t>
    <phoneticPr fontId="3" type="noConversion"/>
  </si>
  <si>
    <t>팀장/과장</t>
    <phoneticPr fontId="3" type="noConversion"/>
  </si>
  <si>
    <t>부팀장/대리</t>
    <phoneticPr fontId="3" type="noConversion"/>
  </si>
  <si>
    <t>재평가</t>
    <phoneticPr fontId="3" type="noConversion"/>
  </si>
  <si>
    <t>개별종목</t>
    <phoneticPr fontId="3" type="noConversion"/>
  </si>
  <si>
    <t>신규</t>
    <phoneticPr fontId="3" type="noConversion"/>
  </si>
  <si>
    <t>김영규</t>
    <phoneticPr fontId="3" type="noConversion"/>
  </si>
  <si>
    <t>박재현</t>
    <phoneticPr fontId="3" type="noConversion"/>
  </si>
  <si>
    <t>신원준</t>
  </si>
  <si>
    <t>강승현</t>
  </si>
  <si>
    <t>김예림</t>
  </si>
  <si>
    <t>Y000074</t>
  </si>
  <si>
    <t>미래에셋캐피탈</t>
  </si>
  <si>
    <t>Y000488</t>
  </si>
  <si>
    <t>담당자</t>
    <phoneticPr fontId="3" type="noConversion"/>
  </si>
  <si>
    <t>연락처</t>
    <phoneticPr fontId="3" type="noConversion"/>
  </si>
  <si>
    <t>에러내역</t>
    <phoneticPr fontId="3" type="noConversion"/>
  </si>
  <si>
    <t>윤광일</t>
    <phoneticPr fontId="3" type="noConversion"/>
  </si>
  <si>
    <t>사원</t>
    <phoneticPr fontId="3" type="noConversion"/>
  </si>
  <si>
    <t>W000683</t>
  </si>
  <si>
    <t>X001436</t>
  </si>
  <si>
    <t>K55223CH1271</t>
  </si>
  <si>
    <t>K55451CH1621</t>
  </si>
  <si>
    <t>K55301CX8206</t>
  </si>
  <si>
    <t>K553T7C90833</t>
  </si>
  <si>
    <t>KR5451A16139</t>
  </si>
  <si>
    <t>K55451B96372</t>
  </si>
  <si>
    <t>K55223DB4973</t>
  </si>
  <si>
    <t>K55451BD2111</t>
  </si>
  <si>
    <t>K55105BG0963</t>
  </si>
  <si>
    <t>KR5101AE8080</t>
  </si>
  <si>
    <t>KR5451A35998</t>
  </si>
  <si>
    <t>K55105BA0092</t>
  </si>
  <si>
    <t>W000684</t>
  </si>
  <si>
    <t>W000685</t>
  </si>
  <si>
    <t>W000618</t>
  </si>
  <si>
    <t>W000686</t>
  </si>
  <si>
    <t>W000687</t>
  </si>
  <si>
    <t>W000688</t>
  </si>
  <si>
    <t>W000689</t>
  </si>
  <si>
    <t>W000690</t>
  </si>
  <si>
    <t>Y000157</t>
  </si>
  <si>
    <t>W000691</t>
  </si>
  <si>
    <t>X001545</t>
  </si>
  <si>
    <t>오영석</t>
    <phoneticPr fontId="3" type="noConversion"/>
  </si>
  <si>
    <t>2024년05월08일 입사</t>
    <phoneticPr fontId="3" type="noConversion"/>
  </si>
  <si>
    <t>Y000491</t>
  </si>
  <si>
    <t>정은채</t>
  </si>
  <si>
    <t>형지엘리트</t>
    <phoneticPr fontId="3" type="noConversion"/>
  </si>
  <si>
    <t>Y2404J0040</t>
  </si>
  <si>
    <t>Y2404J0041</t>
  </si>
  <si>
    <t>상장</t>
    <phoneticPr fontId="3" type="noConversion"/>
  </si>
  <si>
    <t>Y2404J0027</t>
  </si>
  <si>
    <t>Y2404J0028</t>
  </si>
  <si>
    <t>Y2404J0029</t>
  </si>
  <si>
    <t>Y2404J0030</t>
  </si>
  <si>
    <t>Y000456</t>
  </si>
  <si>
    <t>셀레니언자산운용</t>
  </si>
  <si>
    <t>bora.kim@celenian.com</t>
  </si>
  <si>
    <t>주식옵션팀</t>
  </si>
  <si>
    <t>KBP2016060091</t>
  </si>
  <si>
    <t>K55223B49382</t>
  </si>
  <si>
    <t>KBP2016090002</t>
  </si>
  <si>
    <t>K55301BE8077</t>
  </si>
  <si>
    <t>KBP2018120079</t>
  </si>
  <si>
    <t>K55365B76863</t>
  </si>
  <si>
    <t>KBP2016060231</t>
  </si>
  <si>
    <t>K55365BB3694</t>
  </si>
  <si>
    <t>KBP2017060005</t>
  </si>
  <si>
    <t>K55223BR2740</t>
  </si>
  <si>
    <t>KBP2017090108</t>
  </si>
  <si>
    <t>K55224BV7379</t>
  </si>
  <si>
    <t>KBP2019090103</t>
  </si>
  <si>
    <t>K553T7CD4009</t>
  </si>
  <si>
    <t>KBP2021030012</t>
  </si>
  <si>
    <t>K55234CZ8305</t>
  </si>
  <si>
    <t>KBP2016120092</t>
  </si>
  <si>
    <t>K55223BF6323</t>
  </si>
  <si>
    <t>KBP2023030010</t>
  </si>
  <si>
    <t>KBP2020060025</t>
  </si>
  <si>
    <t>K55241BK4931</t>
  </si>
  <si>
    <t>KBP2020090096</t>
  </si>
  <si>
    <t>K55223B93380</t>
  </si>
  <si>
    <t>KBP2020120218</t>
  </si>
  <si>
    <t>K55223CX7955</t>
  </si>
  <si>
    <t>KBP2017120018</t>
  </si>
  <si>
    <t>K55223BM0459</t>
  </si>
  <si>
    <t>KBP2016060133</t>
  </si>
  <si>
    <t>K55451BG1359</t>
  </si>
  <si>
    <t>KBP2020090016</t>
  </si>
  <si>
    <t>K55451CZ2973</t>
  </si>
  <si>
    <t>KBP2017120022</t>
  </si>
  <si>
    <t>K55451BM6368</t>
  </si>
  <si>
    <t>KBP2020090073</t>
  </si>
  <si>
    <t>KR5451AX1435</t>
  </si>
  <si>
    <t>KBP2018120336</t>
  </si>
  <si>
    <t>K55232C09732</t>
  </si>
  <si>
    <t>KBP2017090019</t>
  </si>
  <si>
    <t>K55453BO2629</t>
  </si>
  <si>
    <t>KBP2016060188</t>
  </si>
  <si>
    <t>K55301B97641</t>
  </si>
  <si>
    <t>KBP2017090030</t>
  </si>
  <si>
    <t>KR5105AU0190</t>
  </si>
  <si>
    <t>KBP2017090035</t>
  </si>
  <si>
    <t>KR5210AG4606</t>
  </si>
  <si>
    <t>KBP2017090036</t>
  </si>
  <si>
    <t>KR5210AJ6392</t>
  </si>
  <si>
    <t>KBP2020090092</t>
  </si>
  <si>
    <t>K55210CK2576</t>
  </si>
  <si>
    <t>KBP2018120003</t>
  </si>
  <si>
    <t>KR5210AV8228</t>
  </si>
  <si>
    <t>KBP2020060030</t>
  </si>
  <si>
    <t>K55210BA5127</t>
  </si>
  <si>
    <t>KBP2019090013</t>
  </si>
  <si>
    <t>K553L7CR5114</t>
  </si>
  <si>
    <t>KBP2020090076</t>
  </si>
  <si>
    <t>K55233BB4734</t>
  </si>
  <si>
    <t>KBP2016060022</t>
  </si>
  <si>
    <t>KR5233AX3972</t>
  </si>
  <si>
    <t>KBP2020090089</t>
  </si>
  <si>
    <t>K55233C17006</t>
  </si>
  <si>
    <t>KBP2018120230</t>
  </si>
  <si>
    <t>K55233CG5461</t>
  </si>
  <si>
    <t>KBP2014020070</t>
  </si>
  <si>
    <t>K55233BL7164</t>
  </si>
  <si>
    <t>KBP2019090032</t>
  </si>
  <si>
    <t>K55206BL7589</t>
  </si>
  <si>
    <t>KBP2020090015</t>
  </si>
  <si>
    <t>K55206CZ4514</t>
  </si>
  <si>
    <t>KBP2017030001</t>
  </si>
  <si>
    <t>K55206BL2903</t>
  </si>
  <si>
    <t>KBP2016060136</t>
  </si>
  <si>
    <t>K55206B94045</t>
  </si>
  <si>
    <t>KBP2020090094</t>
  </si>
  <si>
    <t>K553E7CX4551</t>
  </si>
  <si>
    <t>KBP2020060052</t>
  </si>
  <si>
    <t>K553G9BO5116</t>
  </si>
  <si>
    <t>KBP2019120255</t>
  </si>
  <si>
    <t>K55213C39556</t>
  </si>
  <si>
    <t>KBP2018090019</t>
  </si>
  <si>
    <t>K55213CA1759</t>
  </si>
  <si>
    <t>KBP2019120159</t>
  </si>
  <si>
    <t>K55213C53458</t>
  </si>
  <si>
    <t>KBP2019120119</t>
  </si>
  <si>
    <t>K55213CG2090</t>
  </si>
  <si>
    <t>KBP2017090088</t>
  </si>
  <si>
    <t>KR5213A76756</t>
  </si>
  <si>
    <t>KBP2020090072</t>
  </si>
  <si>
    <t>K55224DB3529</t>
  </si>
  <si>
    <t>KBP2020090080</t>
  </si>
  <si>
    <t>KR5224292544</t>
  </si>
  <si>
    <t>KBP2014020090</t>
  </si>
  <si>
    <t>KR5224AB6980</t>
  </si>
  <si>
    <t>KBP2020090088</t>
  </si>
  <si>
    <t>KR5305AS1505</t>
  </si>
  <si>
    <t>KBP2020090100</t>
  </si>
  <si>
    <t>KR5224AI2057</t>
  </si>
  <si>
    <t>KBP2020120106</t>
  </si>
  <si>
    <t>K55224DB5201</t>
  </si>
  <si>
    <t>KBP2021090017</t>
  </si>
  <si>
    <t>K55224DM3344</t>
  </si>
  <si>
    <t>KBP2022030009</t>
  </si>
  <si>
    <t>K55224DR7753</t>
  </si>
  <si>
    <t>KBP2023120102</t>
  </si>
  <si>
    <t>K55224E79449</t>
  </si>
  <si>
    <t>KBP2017090112</t>
  </si>
  <si>
    <t>K55345BW1771</t>
  </si>
  <si>
    <t>KBP2018030181</t>
  </si>
  <si>
    <t>K55206BW2504</t>
  </si>
  <si>
    <t>KBP2022030019</t>
  </si>
  <si>
    <t>K553S6DP9659</t>
  </si>
  <si>
    <t>K55105DZ5397</t>
  </si>
  <si>
    <t>KBP2019120024</t>
  </si>
  <si>
    <t>KBP2019090033</t>
  </si>
  <si>
    <t>K55213CE0237</t>
  </si>
  <si>
    <t>KBP2019120187</t>
  </si>
  <si>
    <t>K55345BE7093</t>
  </si>
  <si>
    <t>KBP2019120183</t>
  </si>
  <si>
    <t>K55363CJ1154</t>
  </si>
  <si>
    <t>KBP2018060030</t>
  </si>
  <si>
    <t>K55234C07146</t>
  </si>
  <si>
    <t>KBP2021060090</t>
  </si>
  <si>
    <t>K553T7CN9279</t>
  </si>
  <si>
    <t>KBP2019090129</t>
  </si>
  <si>
    <t>K553T7CL9487</t>
  </si>
  <si>
    <t>KBP2017120105</t>
  </si>
  <si>
    <t>KR5233AL4586</t>
  </si>
  <si>
    <t>KBP2019120025</t>
  </si>
  <si>
    <t>K55212CC5387</t>
  </si>
  <si>
    <t>KBP2019090117</t>
  </si>
  <si>
    <t>K553T7CS5629</t>
  </si>
  <si>
    <t>KBP2020060050</t>
  </si>
  <si>
    <t>K55453BK0452</t>
  </si>
  <si>
    <t>KBP2020060055</t>
  </si>
  <si>
    <t>KBP2020060056</t>
  </si>
  <si>
    <t>K55451BR2784</t>
  </si>
  <si>
    <t>KBP2018090021</t>
  </si>
  <si>
    <t>K55453CE7082</t>
  </si>
  <si>
    <t>KBP2018060019</t>
  </si>
  <si>
    <t>KBP2019090116</t>
  </si>
  <si>
    <t>K55213CG3544</t>
  </si>
  <si>
    <t>KBP2020120037</t>
  </si>
  <si>
    <t>K553S6CC2668</t>
  </si>
  <si>
    <t>KBP2019090153</t>
  </si>
  <si>
    <t>K55210CO6110</t>
  </si>
  <si>
    <t>KBP2020030002</t>
  </si>
  <si>
    <t>K553S6CY0823</t>
  </si>
  <si>
    <t>KBP2021030014</t>
  </si>
  <si>
    <t>K553S6CY9428</t>
  </si>
  <si>
    <t>KBP2021030015</t>
  </si>
  <si>
    <t>K553S6CY9436</t>
  </si>
  <si>
    <t>KBP2019090115</t>
  </si>
  <si>
    <t>K55213CG3536</t>
  </si>
  <si>
    <t>KBP2021120122</t>
  </si>
  <si>
    <t>K55233C17014</t>
  </si>
  <si>
    <t>김에스더</t>
  </si>
  <si>
    <t>K55451BW7489</t>
  </si>
  <si>
    <t>K55241BO8987</t>
  </si>
  <si>
    <t>K553T7CZ3047</t>
  </si>
  <si>
    <t>K553L7BR6139</t>
  </si>
  <si>
    <t>K55383CE7079</t>
  </si>
  <si>
    <t>KR5205898871</t>
  </si>
  <si>
    <t>KBP2017090017</t>
  </si>
  <si>
    <t>K55207BM0632</t>
  </si>
  <si>
    <t>KBP2018120347</t>
  </si>
  <si>
    <t>K55207CJ0180</t>
  </si>
  <si>
    <t>KBP2018120237</t>
  </si>
  <si>
    <t>K55213CA1742</t>
  </si>
  <si>
    <t>KBP2019030011</t>
  </si>
  <si>
    <t>K55213CK0205</t>
  </si>
  <si>
    <t>KBP2019030021</t>
  </si>
  <si>
    <t>K55223CK7448</t>
  </si>
  <si>
    <t>KBP2017090053</t>
  </si>
  <si>
    <t>K55233BG0570</t>
  </si>
  <si>
    <t>KBP2018120210</t>
  </si>
  <si>
    <t>K55234CG3481</t>
  </si>
  <si>
    <t>KBP2017090129</t>
  </si>
  <si>
    <t>K553G9BV6347</t>
  </si>
  <si>
    <t>KBP2018120234</t>
  </si>
  <si>
    <t>K553G9C87400</t>
  </si>
  <si>
    <t>KBP2019060027</t>
  </si>
  <si>
    <t>K553G9CO7640</t>
  </si>
  <si>
    <t>KBP2020120054</t>
  </si>
  <si>
    <t>K553G9DC4079</t>
  </si>
  <si>
    <t>KBP2021030024</t>
  </si>
  <si>
    <t>KBP2019120319</t>
  </si>
  <si>
    <t>K553V6CJ8019</t>
  </si>
  <si>
    <t>KBP2022030043</t>
  </si>
  <si>
    <t>K553Y5DN4792</t>
  </si>
  <si>
    <t>KBP2022060137</t>
  </si>
  <si>
    <t>[Y]금융기관</t>
    <phoneticPr fontId="3" type="noConversion"/>
  </si>
  <si>
    <t>케이앤에스아이앤씨</t>
    <phoneticPr fontId="3" type="noConversion"/>
  </si>
  <si>
    <t>이예울대리</t>
    <phoneticPr fontId="3" type="noConversion"/>
  </si>
  <si>
    <t>A01</t>
    <phoneticPr fontId="3" type="noConversion"/>
  </si>
  <si>
    <t>K55213CV0244</t>
  </si>
  <si>
    <t>K55301CS1455</t>
  </si>
  <si>
    <t>K55451C90175</t>
  </si>
  <si>
    <t>KR5225265838</t>
  </si>
  <si>
    <t>K55383DO4941</t>
  </si>
  <si>
    <t>KBP2019120309</t>
  </si>
  <si>
    <t>KBP2020120164</t>
  </si>
  <si>
    <t>KBP2019120306</t>
  </si>
  <si>
    <t>상장</t>
  </si>
  <si>
    <t>K55224BX8797</t>
  </si>
  <si>
    <t>회계반영</t>
    <phoneticPr fontId="3" type="noConversion"/>
  </si>
  <si>
    <t>재평가</t>
    <phoneticPr fontId="3" type="noConversion"/>
  </si>
  <si>
    <t>보고서제공X</t>
    <phoneticPr fontId="3" type="noConversion"/>
  </si>
  <si>
    <t>02-6915-5337</t>
    <phoneticPr fontId="3" type="noConversion"/>
  </si>
  <si>
    <t>심태진</t>
    <phoneticPr fontId="3" type="noConversion"/>
  </si>
  <si>
    <t>조현우</t>
    <phoneticPr fontId="3" type="noConversion"/>
  </si>
  <si>
    <t>[Y]금융기관</t>
  </si>
  <si>
    <t>K55214C17303</t>
  </si>
  <si>
    <t>K55105CF5798</t>
  </si>
  <si>
    <t>X001501</t>
  </si>
  <si>
    <t>메자닌평가팀</t>
    <phoneticPr fontId="3" type="noConversion"/>
  </si>
  <si>
    <t>서경덕</t>
    <phoneticPr fontId="3" type="noConversion"/>
  </si>
  <si>
    <t>정은지</t>
    <phoneticPr fontId="3" type="noConversion"/>
  </si>
  <si>
    <t>고려아연(수익증권)</t>
    <phoneticPr fontId="3" type="noConversion"/>
  </si>
  <si>
    <t>롯데멤버스</t>
    <phoneticPr fontId="3" type="noConversion"/>
  </si>
  <si>
    <t>대신프라이빗에쿼티</t>
    <phoneticPr fontId="3" type="noConversion"/>
  </si>
  <si>
    <t>코오롱인베스트먼트</t>
    <phoneticPr fontId="3" type="noConversion"/>
  </si>
  <si>
    <t>룩스루</t>
    <phoneticPr fontId="3" type="noConversion"/>
  </si>
  <si>
    <t>개별종목</t>
    <phoneticPr fontId="3" type="noConversion"/>
  </si>
  <si>
    <t>대체평가3사업본부</t>
    <phoneticPr fontId="3" type="noConversion"/>
  </si>
  <si>
    <t>[T]기타보험기관[1본부]</t>
    <phoneticPr fontId="3" type="noConversion"/>
  </si>
  <si>
    <t>B02</t>
    <phoneticPr fontId="3" type="noConversion"/>
  </si>
  <si>
    <t>KIAMCO도로투자사모특별자산투자신탁제1호</t>
    <phoneticPr fontId="3" type="noConversion"/>
  </si>
  <si>
    <t xml:space="preserve">분기 </t>
    <phoneticPr fontId="3" type="noConversion"/>
  </si>
  <si>
    <t>신한AIM부동산전문투자형사모투자신탁제3호B종</t>
    <phoneticPr fontId="3" type="noConversion"/>
  </si>
  <si>
    <t>한화영국규제자산인프라전문투자형사모특별자산투자신탁2호</t>
    <phoneticPr fontId="3" type="noConversion"/>
  </si>
  <si>
    <t>K55105B71310</t>
  </si>
  <si>
    <t>KBP2021120056</t>
  </si>
  <si>
    <t>K55105CX4427</t>
  </si>
  <si>
    <t>KBP2021120072</t>
  </si>
  <si>
    <t>개별종목</t>
  </si>
  <si>
    <t>매분기+3영업일평가값,+10영업일보고서제공용역</t>
  </si>
  <si>
    <t>KRZ502569520</t>
  </si>
  <si>
    <t>K55383DM5197</t>
  </si>
  <si>
    <t>맥쿼리글로벌인프라대출전문투자형사모특별자산투자신탁1호</t>
    <phoneticPr fontId="3" type="noConversion"/>
  </si>
  <si>
    <t>흥국우리시니어론사모특별자산투자신탁제2호</t>
    <phoneticPr fontId="3" type="noConversion"/>
  </si>
  <si>
    <t>-</t>
    <phoneticPr fontId="3" type="noConversion"/>
  </si>
  <si>
    <t>대체평가3사업본부</t>
    <phoneticPr fontId="3" type="noConversion"/>
  </si>
  <si>
    <t>윤광일</t>
  </si>
  <si>
    <t>원정우</t>
  </si>
  <si>
    <t>오영석</t>
  </si>
  <si>
    <t>2023년09월04일 입사</t>
    <phoneticPr fontId="3" type="noConversion"/>
  </si>
  <si>
    <t>2023년09월04일 입사</t>
    <phoneticPr fontId="3" type="noConversion"/>
  </si>
  <si>
    <t>기초자산</t>
  </si>
  <si>
    <t>X001546</t>
  </si>
  <si>
    <t>월</t>
    <phoneticPr fontId="3" type="noConversion"/>
  </si>
  <si>
    <t>2023년11월13일 입사(1월2일부터 공수부여)</t>
    <phoneticPr fontId="3" type="noConversion"/>
  </si>
  <si>
    <t>분기</t>
    <phoneticPr fontId="3" type="noConversion"/>
  </si>
  <si>
    <t>김영하</t>
    <phoneticPr fontId="3" type="noConversion"/>
  </si>
  <si>
    <t>파라미터 관리 총괄</t>
    <phoneticPr fontId="3" type="noConversion"/>
  </si>
  <si>
    <t>분기</t>
    <phoneticPr fontId="3" type="noConversion"/>
  </si>
  <si>
    <t>평가값제공일</t>
    <phoneticPr fontId="3" type="noConversion"/>
  </si>
  <si>
    <t>평가의뢰일</t>
    <phoneticPr fontId="3" type="noConversion"/>
  </si>
  <si>
    <t>평가기준일</t>
    <phoneticPr fontId="3" type="noConversion"/>
  </si>
  <si>
    <t>평가보고서제공일</t>
    <phoneticPr fontId="3" type="noConversion"/>
  </si>
  <si>
    <t>민감도제공일</t>
    <phoneticPr fontId="3" type="noConversion"/>
  </si>
  <si>
    <t>재평가</t>
  </si>
  <si>
    <t>W000693</t>
  </si>
  <si>
    <t>사원</t>
    <phoneticPr fontId="3" type="noConversion"/>
  </si>
  <si>
    <t>매매목적</t>
    <phoneticPr fontId="3" type="noConversion"/>
  </si>
  <si>
    <t>X001547</t>
  </si>
  <si>
    <t>X001548</t>
  </si>
  <si>
    <t>Y000472</t>
  </si>
  <si>
    <t>KBP2023060092</t>
  </si>
  <si>
    <t>페트라8호 SPC 개별보고서 추가공수 2.0</t>
    <phoneticPr fontId="3" type="noConversion"/>
  </si>
  <si>
    <t>X001447</t>
  </si>
  <si>
    <t>Y000489</t>
  </si>
  <si>
    <t>KBP2020090118</t>
  </si>
  <si>
    <t>2024년01월02일 입사</t>
    <phoneticPr fontId="3" type="noConversion"/>
  </si>
  <si>
    <t>X001549</t>
  </si>
  <si>
    <t>X001550</t>
  </si>
  <si>
    <t>KBP2019110007</t>
  </si>
  <si>
    <t>KBP2019110006</t>
  </si>
  <si>
    <t>2024.12.31</t>
    <phoneticPr fontId="3" type="noConversion"/>
  </si>
  <si>
    <t>X001551</t>
  </si>
  <si>
    <t>에이치디씨현대이피(구,에이치디씨현대산업개발)</t>
  </si>
  <si>
    <t>미정</t>
    <phoneticPr fontId="3" type="noConversion"/>
  </si>
  <si>
    <t>신규</t>
    <phoneticPr fontId="3" type="noConversion"/>
  </si>
  <si>
    <t>형지엘리트</t>
    <phoneticPr fontId="3" type="noConversion"/>
  </si>
  <si>
    <t>재평가</t>
    <phoneticPr fontId="3" type="noConversion"/>
  </si>
  <si>
    <t>D02</t>
    <phoneticPr fontId="3" type="noConversion"/>
  </si>
  <si>
    <t>-</t>
    <phoneticPr fontId="3" type="noConversion"/>
  </si>
  <si>
    <t>반기</t>
    <phoneticPr fontId="3" type="noConversion"/>
  </si>
  <si>
    <t>-</t>
    <phoneticPr fontId="3" type="noConversion"/>
  </si>
  <si>
    <t>[W]상장기업</t>
    <phoneticPr fontId="3" type="noConversion"/>
  </si>
  <si>
    <t>상장</t>
    <phoneticPr fontId="3" type="noConversion"/>
  </si>
  <si>
    <t>메자닌평가팀</t>
    <phoneticPr fontId="3" type="noConversion"/>
  </si>
  <si>
    <t>회계반영</t>
    <phoneticPr fontId="3" type="noConversion"/>
  </si>
  <si>
    <t>개별종목</t>
    <phoneticPr fontId="3" type="noConversion"/>
  </si>
  <si>
    <t>재평가</t>
    <phoneticPr fontId="3" type="noConversion"/>
  </si>
  <si>
    <t>형지엘리트</t>
    <phoneticPr fontId="3" type="noConversion"/>
  </si>
  <si>
    <t>D02</t>
    <phoneticPr fontId="3" type="noConversion"/>
  </si>
  <si>
    <t>반기</t>
    <phoneticPr fontId="3" type="noConversion"/>
  </si>
  <si>
    <t>유주희주임</t>
    <phoneticPr fontId="3" type="noConversion"/>
  </si>
  <si>
    <t>032-454-8410</t>
    <phoneticPr fontId="3" type="noConversion"/>
  </si>
  <si>
    <t>yjh@hyungji-elite.com</t>
    <phoneticPr fontId="3" type="noConversion"/>
  </si>
  <si>
    <t>2025.06.30</t>
    <phoneticPr fontId="3" type="noConversion"/>
  </si>
  <si>
    <t>[W]상장기업</t>
    <phoneticPr fontId="3" type="noConversion"/>
  </si>
  <si>
    <t>메자닌평가팀</t>
    <phoneticPr fontId="3" type="noConversion"/>
  </si>
  <si>
    <t>2025.12.31</t>
    <phoneticPr fontId="3" type="noConversion"/>
  </si>
  <si>
    <t>2025.06.30</t>
    <phoneticPr fontId="3" type="noConversion"/>
  </si>
  <si>
    <t>2026.06.30</t>
    <phoneticPr fontId="3" type="noConversion"/>
  </si>
  <si>
    <t>NMP미등록</t>
    <phoneticPr fontId="3" type="noConversion"/>
  </si>
  <si>
    <t>2026.12.31</t>
    <phoneticPr fontId="3" type="noConversion"/>
  </si>
  <si>
    <t>노브메타파마</t>
    <phoneticPr fontId="3" type="noConversion"/>
  </si>
  <si>
    <t>A05</t>
    <phoneticPr fontId="3" type="noConversion"/>
  </si>
  <si>
    <t xml:space="preserve">분기 </t>
    <phoneticPr fontId="3" type="noConversion"/>
  </si>
  <si>
    <t>김보라대리</t>
    <phoneticPr fontId="3" type="noConversion"/>
  </si>
  <si>
    <t>070-4901-1934, 010-6424-5484</t>
    <phoneticPr fontId="3" type="noConversion"/>
  </si>
  <si>
    <t>[Y]금융기관</t>
    <phoneticPr fontId="3" type="noConversion"/>
  </si>
  <si>
    <t>코넥스 상장 종가 활용</t>
    <phoneticPr fontId="3" type="noConversion"/>
  </si>
  <si>
    <t>회계반영</t>
    <phoneticPr fontId="3" type="noConversion"/>
  </si>
  <si>
    <t>개별종목</t>
    <phoneticPr fontId="3" type="noConversion"/>
  </si>
  <si>
    <t>2024.12.31</t>
    <phoneticPr fontId="3" type="noConversion"/>
  </si>
  <si>
    <t>9m.n-@ibks.com</t>
    <phoneticPr fontId="3" type="noConversion"/>
  </si>
  <si>
    <t>오영석</t>
    <phoneticPr fontId="3" type="noConversion"/>
  </si>
  <si>
    <t>D06</t>
    <phoneticPr fontId="3" type="noConversion"/>
  </si>
  <si>
    <t>Y</t>
    <phoneticPr fontId="3" type="noConversion"/>
  </si>
  <si>
    <t>Y</t>
    <phoneticPr fontId="3" type="noConversion"/>
  </si>
  <si>
    <t>A01</t>
    <phoneticPr fontId="3" type="noConversion"/>
  </si>
  <si>
    <t>A01</t>
    <phoneticPr fontId="3" type="noConversion"/>
  </si>
  <si>
    <t>윤광일</t>
    <phoneticPr fontId="3" type="noConversion"/>
  </si>
  <si>
    <t>김예림</t>
    <phoneticPr fontId="3" type="noConversion"/>
  </si>
  <si>
    <t>최수민</t>
    <phoneticPr fontId="3" type="noConversion"/>
  </si>
  <si>
    <t xml:space="preserve">분기 </t>
    <phoneticPr fontId="3" type="noConversion"/>
  </si>
  <si>
    <t>신원준</t>
    <phoneticPr fontId="3" type="noConversion"/>
  </si>
  <si>
    <t>이상민</t>
    <phoneticPr fontId="3" type="noConversion"/>
  </si>
  <si>
    <t>케이에스넷</t>
    <phoneticPr fontId="3" type="noConversion"/>
  </si>
  <si>
    <t>유재호</t>
    <phoneticPr fontId="3" type="noConversion"/>
  </si>
  <si>
    <t>심태진</t>
    <phoneticPr fontId="3" type="noConversion"/>
  </si>
  <si>
    <t>이상민</t>
    <phoneticPr fontId="3" type="noConversion"/>
  </si>
  <si>
    <t>거흥산업</t>
    <phoneticPr fontId="3" type="noConversion"/>
  </si>
  <si>
    <t>스테이지파이브(구,핀플레이)</t>
    <phoneticPr fontId="3" type="noConversion"/>
  </si>
  <si>
    <t>B01</t>
    <phoneticPr fontId="3" type="noConversion"/>
  </si>
  <si>
    <t>아이엠엠이에스지4호</t>
    <phoneticPr fontId="3" type="noConversion"/>
  </si>
  <si>
    <t>웨이브원</t>
    <phoneticPr fontId="3" type="noConversion"/>
  </si>
  <si>
    <t>한국전력우리스프랏글로벌사모투자전문회사</t>
    <phoneticPr fontId="3" type="noConversion"/>
  </si>
  <si>
    <t>마스턴투자운용</t>
    <phoneticPr fontId="3" type="noConversion"/>
  </si>
  <si>
    <t>X000150</t>
    <phoneticPr fontId="3" type="noConversion"/>
  </si>
  <si>
    <t>고려아연</t>
    <phoneticPr fontId="3" type="noConversion"/>
  </si>
  <si>
    <t xml:space="preserve">회계반영 </t>
    <phoneticPr fontId="3" type="noConversion"/>
  </si>
  <si>
    <t>대체평가3사업본부</t>
    <phoneticPr fontId="3" type="noConversion"/>
  </si>
  <si>
    <t>Nucleix Ltd.</t>
    <phoneticPr fontId="3" type="noConversion"/>
  </si>
  <si>
    <t>클래스유</t>
    <phoneticPr fontId="3" type="noConversion"/>
  </si>
  <si>
    <t>museLive</t>
    <phoneticPr fontId="3" type="noConversion"/>
  </si>
  <si>
    <t>KBP2023120088</t>
    <phoneticPr fontId="3" type="noConversion"/>
  </si>
  <si>
    <t>미스테리코</t>
    <phoneticPr fontId="3" type="noConversion"/>
  </si>
  <si>
    <t>엑소스피어랩스</t>
    <phoneticPr fontId="3" type="noConversion"/>
  </si>
  <si>
    <t xml:space="preserve">반기 </t>
    <phoneticPr fontId="3" type="noConversion"/>
  </si>
  <si>
    <t>CBMM</t>
    <phoneticPr fontId="3" type="noConversion"/>
  </si>
  <si>
    <t>Harmonic Bionics, Inc.</t>
    <phoneticPr fontId="3" type="noConversion"/>
  </si>
  <si>
    <t>씰링크</t>
    <phoneticPr fontId="3" type="noConversion"/>
  </si>
  <si>
    <t>에스케이에스프라이빗에쿼티</t>
    <phoneticPr fontId="3" type="noConversion"/>
  </si>
  <si>
    <t>이브이시스(구,중앙제어)</t>
    <phoneticPr fontId="3" type="noConversion"/>
  </si>
  <si>
    <t>서울공항리무진</t>
    <phoneticPr fontId="3" type="noConversion"/>
  </si>
  <si>
    <t>케이티클라우드</t>
    <phoneticPr fontId="3" type="noConversion"/>
  </si>
  <si>
    <t>유레카미드스트림프로젝트</t>
    <phoneticPr fontId="3" type="noConversion"/>
  </si>
  <si>
    <t>미캘리포니아태양광프로젝트</t>
    <phoneticPr fontId="3" type="noConversion"/>
  </si>
  <si>
    <t>에스케이엔무브(구,에스케이루브리컨츠)</t>
    <phoneticPr fontId="3" type="noConversion"/>
  </si>
  <si>
    <t>월</t>
    <phoneticPr fontId="3" type="noConversion"/>
  </si>
  <si>
    <t>이예울대리</t>
    <phoneticPr fontId="3" type="noConversion"/>
  </si>
  <si>
    <t>02-6915-5337</t>
    <phoneticPr fontId="3" type="noConversion"/>
  </si>
  <si>
    <t>시스템알앤디</t>
    <phoneticPr fontId="3" type="noConversion"/>
  </si>
  <si>
    <t>Y000492</t>
    <phoneticPr fontId="3" type="noConversion"/>
  </si>
  <si>
    <t>Y000040</t>
  </si>
  <si>
    <t>이공이공</t>
  </si>
  <si>
    <t>T000102</t>
  </si>
  <si>
    <t>X001552</t>
  </si>
  <si>
    <t>IBK투자증권(IPO2팀)</t>
    <phoneticPr fontId="3" type="noConversion"/>
  </si>
  <si>
    <t>타조엔터테인먼트</t>
    <phoneticPr fontId="3" type="noConversion"/>
  </si>
  <si>
    <t>기관코드</t>
    <phoneticPr fontId="3" type="noConversion"/>
  </si>
  <si>
    <t>평가의뢰기관</t>
    <phoneticPr fontId="3" type="noConversion"/>
  </si>
  <si>
    <t>주기</t>
    <phoneticPr fontId="3" type="noConversion"/>
  </si>
  <si>
    <t>결과보고서송부</t>
    <phoneticPr fontId="3" type="noConversion"/>
  </si>
  <si>
    <t>담당자</t>
    <phoneticPr fontId="3" type="noConversion"/>
  </si>
  <si>
    <t>전체 고객사</t>
    <phoneticPr fontId="3" type="noConversion"/>
  </si>
  <si>
    <t>당기 고객사</t>
    <phoneticPr fontId="3" type="noConversion"/>
  </si>
  <si>
    <t>종목수</t>
    <phoneticPr fontId="3" type="noConversion"/>
  </si>
  <si>
    <t>퇴사자</t>
    <phoneticPr fontId="3" type="noConversion"/>
  </si>
  <si>
    <t>김영규</t>
    <phoneticPr fontId="3" type="noConversion"/>
  </si>
  <si>
    <t>원철</t>
    <phoneticPr fontId="3" type="noConversion"/>
  </si>
  <si>
    <t>유재호</t>
    <phoneticPr fontId="3" type="noConversion"/>
  </si>
  <si>
    <t>조영재</t>
    <phoneticPr fontId="3" type="noConversion"/>
  </si>
  <si>
    <t>김범준</t>
    <phoneticPr fontId="3" type="noConversion"/>
  </si>
  <si>
    <t>서동현</t>
    <phoneticPr fontId="3" type="noConversion"/>
  </si>
  <si>
    <t>문주현</t>
    <phoneticPr fontId="3" type="noConversion"/>
  </si>
  <si>
    <t>오수현</t>
    <phoneticPr fontId="3" type="noConversion"/>
  </si>
  <si>
    <t>김상준</t>
    <phoneticPr fontId="3" type="noConversion"/>
  </si>
  <si>
    <t>백형진</t>
    <phoneticPr fontId="3" type="noConversion"/>
  </si>
  <si>
    <t>박솔민</t>
    <phoneticPr fontId="3" type="noConversion"/>
  </si>
  <si>
    <t>신원준</t>
    <phoneticPr fontId="3" type="noConversion"/>
  </si>
  <si>
    <t>박예진</t>
    <phoneticPr fontId="3" type="noConversion"/>
  </si>
  <si>
    <t>원정우</t>
    <phoneticPr fontId="3" type="noConversion"/>
  </si>
  <si>
    <t>이찬희</t>
    <phoneticPr fontId="3" type="noConversion"/>
  </si>
  <si>
    <t>메자닌평가팀</t>
    <phoneticPr fontId="3" type="noConversion"/>
  </si>
  <si>
    <t>윤광일</t>
    <phoneticPr fontId="3" type="noConversion"/>
  </si>
  <si>
    <t>정병열</t>
    <phoneticPr fontId="3" type="noConversion"/>
  </si>
  <si>
    <t>김영하</t>
    <phoneticPr fontId="3" type="noConversion"/>
  </si>
  <si>
    <t>김지영</t>
    <phoneticPr fontId="3" type="noConversion"/>
  </si>
  <si>
    <t>박재현</t>
    <phoneticPr fontId="3" type="noConversion"/>
  </si>
  <si>
    <t>이문수</t>
    <phoneticPr fontId="3" type="noConversion"/>
  </si>
  <si>
    <t>김지현</t>
    <phoneticPr fontId="3" type="noConversion"/>
  </si>
  <si>
    <t>정재형</t>
    <phoneticPr fontId="3" type="noConversion"/>
  </si>
  <si>
    <t>허정욱</t>
    <phoneticPr fontId="3" type="noConversion"/>
  </si>
  <si>
    <t>정은채</t>
    <phoneticPr fontId="3" type="noConversion"/>
  </si>
  <si>
    <t>김혜지</t>
    <phoneticPr fontId="3" type="noConversion"/>
  </si>
  <si>
    <t>채동우</t>
    <phoneticPr fontId="3" type="noConversion"/>
  </si>
  <si>
    <t>윤현빈</t>
    <phoneticPr fontId="3" type="noConversion"/>
  </si>
  <si>
    <t>이상민</t>
    <phoneticPr fontId="3" type="noConversion"/>
  </si>
  <si>
    <t>정준엽</t>
    <phoneticPr fontId="3" type="noConversion"/>
  </si>
  <si>
    <t>이문수</t>
    <phoneticPr fontId="3" type="noConversion"/>
  </si>
  <si>
    <t>이현승</t>
    <phoneticPr fontId="3" type="noConversion"/>
  </si>
  <si>
    <t>박혜영</t>
    <phoneticPr fontId="3" type="noConversion"/>
  </si>
  <si>
    <t>김예림</t>
    <phoneticPr fontId="3" type="noConversion"/>
  </si>
  <si>
    <t>서수빈</t>
    <phoneticPr fontId="3" type="noConversion"/>
  </si>
  <si>
    <t>강승현</t>
    <phoneticPr fontId="3" type="noConversion"/>
  </si>
  <si>
    <t>서경덕</t>
    <phoneticPr fontId="3" type="noConversion"/>
  </si>
  <si>
    <t>백형진</t>
    <phoneticPr fontId="3" type="noConversion"/>
  </si>
  <si>
    <t>최수민</t>
    <phoneticPr fontId="3" type="noConversion"/>
  </si>
  <si>
    <t>고명주</t>
    <phoneticPr fontId="3" type="noConversion"/>
  </si>
  <si>
    <t>강성은</t>
    <phoneticPr fontId="3" type="noConversion"/>
  </si>
  <si>
    <t>정은지</t>
    <phoneticPr fontId="3" type="noConversion"/>
  </si>
  <si>
    <t>변혜진</t>
    <phoneticPr fontId="3" type="noConversion"/>
  </si>
  <si>
    <t>심태진</t>
    <phoneticPr fontId="3" type="noConversion"/>
  </si>
  <si>
    <t>조현우</t>
    <phoneticPr fontId="3" type="noConversion"/>
  </si>
  <si>
    <t>김수현</t>
    <phoneticPr fontId="3" type="noConversion"/>
  </si>
  <si>
    <t>강승현</t>
    <phoneticPr fontId="3" type="noConversion"/>
  </si>
  <si>
    <t>김에스더</t>
    <phoneticPr fontId="3" type="noConversion"/>
  </si>
  <si>
    <t>이진주</t>
    <phoneticPr fontId="3" type="noConversion"/>
  </si>
  <si>
    <t>정은채/김태현</t>
    <phoneticPr fontId="3" type="noConversion"/>
  </si>
  <si>
    <t>오영석</t>
    <phoneticPr fontId="3" type="noConversion"/>
  </si>
  <si>
    <t>김영규</t>
    <phoneticPr fontId="3" type="noConversion"/>
  </si>
  <si>
    <t>김수현</t>
    <phoneticPr fontId="3" type="noConversion"/>
  </si>
  <si>
    <t>오윤지</t>
    <phoneticPr fontId="3" type="noConversion"/>
  </si>
  <si>
    <t>박재민</t>
    <phoneticPr fontId="3" type="noConversion"/>
  </si>
  <si>
    <t>강승현</t>
    <phoneticPr fontId="3" type="noConversion"/>
  </si>
  <si>
    <t>채동우</t>
    <phoneticPr fontId="3" type="noConversion"/>
  </si>
  <si>
    <t>A000043</t>
    <phoneticPr fontId="3" type="noConversion"/>
  </si>
  <si>
    <t>김본</t>
    <phoneticPr fontId="3" type="noConversion"/>
  </si>
  <si>
    <t>강성은</t>
    <phoneticPr fontId="3" type="noConversion"/>
  </si>
  <si>
    <t>교보생명보험</t>
    <phoneticPr fontId="3" type="noConversion"/>
  </si>
  <si>
    <t>정재형</t>
    <phoneticPr fontId="3" type="noConversion"/>
  </si>
  <si>
    <t>과학기술인공제회</t>
    <phoneticPr fontId="3" type="noConversion"/>
  </si>
  <si>
    <t>더세이프티</t>
    <phoneticPr fontId="3" type="noConversion"/>
  </si>
  <si>
    <t>메자닌평가팀</t>
    <phoneticPr fontId="3" type="noConversion"/>
  </si>
  <si>
    <t>김본</t>
    <phoneticPr fontId="3" type="noConversion"/>
  </si>
  <si>
    <t>이지영</t>
    <phoneticPr fontId="3" type="noConversion"/>
  </si>
  <si>
    <t>교보증권(ECM2부)</t>
    <phoneticPr fontId="3" type="noConversion"/>
  </si>
  <si>
    <t>김예림</t>
    <phoneticPr fontId="3" type="noConversion"/>
  </si>
  <si>
    <t>뉴패러다임인베스트먼트</t>
    <phoneticPr fontId="3" type="noConversion"/>
  </si>
  <si>
    <t>박재민</t>
    <phoneticPr fontId="3" type="noConversion"/>
  </si>
  <si>
    <t>레고켐바이오사이언스</t>
    <phoneticPr fontId="3" type="noConversion"/>
  </si>
  <si>
    <t>리노스</t>
    <phoneticPr fontId="3" type="noConversion"/>
  </si>
  <si>
    <t>이문수</t>
    <phoneticPr fontId="3" type="noConversion"/>
  </si>
  <si>
    <t>정병열</t>
    <phoneticPr fontId="3" type="noConversion"/>
  </si>
  <si>
    <t>최수민</t>
    <phoneticPr fontId="3" type="noConversion"/>
  </si>
  <si>
    <t>글로벌로보틱스</t>
    <phoneticPr fontId="3" type="noConversion"/>
  </si>
  <si>
    <t>글로벌의학연구센터</t>
    <phoneticPr fontId="3" type="noConversion"/>
  </si>
  <si>
    <t>글로싸인</t>
    <phoneticPr fontId="3" type="noConversion"/>
  </si>
  <si>
    <t>최지혜</t>
    <phoneticPr fontId="3" type="noConversion"/>
  </si>
  <si>
    <t>여재현</t>
    <phoneticPr fontId="3" type="noConversion"/>
  </si>
  <si>
    <t>금강철강</t>
    <phoneticPr fontId="3" type="noConversion"/>
  </si>
  <si>
    <t>박재현</t>
    <phoneticPr fontId="3" type="noConversion"/>
  </si>
  <si>
    <t>정은채</t>
    <phoneticPr fontId="3" type="noConversion"/>
  </si>
  <si>
    <t>-</t>
    <phoneticPr fontId="3" type="noConversion"/>
  </si>
  <si>
    <t>원정우</t>
    <phoneticPr fontId="3" type="noConversion"/>
  </si>
  <si>
    <t>백형진</t>
    <phoneticPr fontId="3" type="noConversion"/>
  </si>
  <si>
    <t>롯데벤처스(구,롯데액셀러레이터)</t>
    <phoneticPr fontId="3" type="noConversion"/>
  </si>
  <si>
    <t>서동현</t>
    <phoneticPr fontId="3" type="noConversion"/>
  </si>
  <si>
    <t>강승현</t>
    <phoneticPr fontId="3" type="noConversion"/>
  </si>
  <si>
    <t>강성은</t>
    <phoneticPr fontId="3" type="noConversion"/>
  </si>
  <si>
    <t>서경덕</t>
    <phoneticPr fontId="3" type="noConversion"/>
  </si>
  <si>
    <t>김영하</t>
    <phoneticPr fontId="3" type="noConversion"/>
  </si>
  <si>
    <t>유재호</t>
    <phoneticPr fontId="3" type="noConversion"/>
  </si>
  <si>
    <t>다올투자증권(구,KTB투자증권)</t>
    <phoneticPr fontId="3" type="noConversion"/>
  </si>
  <si>
    <t>김수현</t>
    <phoneticPr fontId="3" type="noConversion"/>
  </si>
  <si>
    <t>오윤지</t>
    <phoneticPr fontId="3" type="noConversion"/>
  </si>
  <si>
    <t>김본</t>
    <phoneticPr fontId="3" type="noConversion"/>
  </si>
  <si>
    <t>김연수</t>
    <phoneticPr fontId="3" type="noConversion"/>
  </si>
  <si>
    <t>정창수</t>
    <phoneticPr fontId="3" type="noConversion"/>
  </si>
  <si>
    <t>이소연</t>
    <phoneticPr fontId="3" type="noConversion"/>
  </si>
  <si>
    <t>김기욱</t>
    <phoneticPr fontId="3" type="noConversion"/>
  </si>
  <si>
    <t>메자닌평가팀</t>
    <phoneticPr fontId="3" type="noConversion"/>
  </si>
  <si>
    <t>멕아이씨에스</t>
    <phoneticPr fontId="3" type="noConversion"/>
  </si>
  <si>
    <t>블리츠웨이</t>
    <phoneticPr fontId="3" type="noConversion"/>
  </si>
  <si>
    <t>비지에프리테일</t>
    <phoneticPr fontId="3" type="noConversion"/>
  </si>
  <si>
    <t>삼에스코리아</t>
    <phoneticPr fontId="3" type="noConversion"/>
  </si>
  <si>
    <t>서린바이오사이언스</t>
    <phoneticPr fontId="3" type="noConversion"/>
  </si>
  <si>
    <t>셀론텍</t>
    <phoneticPr fontId="3" type="noConversion"/>
  </si>
  <si>
    <t>스와니코코</t>
    <phoneticPr fontId="3" type="noConversion"/>
  </si>
  <si>
    <t>에스케이시그넷(구,시그넷이브이)</t>
    <phoneticPr fontId="3" type="noConversion"/>
  </si>
  <si>
    <t>아이컴포넌트</t>
    <phoneticPr fontId="3" type="noConversion"/>
  </si>
  <si>
    <t>아톤</t>
    <phoneticPr fontId="3" type="noConversion"/>
  </si>
  <si>
    <t>알체라</t>
    <phoneticPr fontId="3" type="noConversion"/>
  </si>
  <si>
    <t>압타머사이언스</t>
    <phoneticPr fontId="3" type="noConversion"/>
  </si>
  <si>
    <t>에프앤가이드</t>
    <phoneticPr fontId="3" type="noConversion"/>
  </si>
  <si>
    <t>엔드림</t>
    <phoneticPr fontId="3" type="noConversion"/>
  </si>
  <si>
    <t>우리조명</t>
    <phoneticPr fontId="3" type="noConversion"/>
  </si>
  <si>
    <t>우림피티에스</t>
    <phoneticPr fontId="3" type="noConversion"/>
  </si>
  <si>
    <t>-</t>
    <phoneticPr fontId="3" type="noConversion"/>
  </si>
  <si>
    <t>조영재</t>
    <phoneticPr fontId="3" type="noConversion"/>
  </si>
  <si>
    <t>오수현</t>
    <phoneticPr fontId="3" type="noConversion"/>
  </si>
  <si>
    <t>넥스지</t>
    <phoneticPr fontId="3" type="noConversion"/>
  </si>
  <si>
    <t>넥스트비티</t>
    <phoneticPr fontId="3" type="noConversion"/>
  </si>
  <si>
    <t>김지현</t>
    <phoneticPr fontId="3" type="noConversion"/>
  </si>
  <si>
    <t>다산네트웍스</t>
    <phoneticPr fontId="3" type="noConversion"/>
  </si>
  <si>
    <t>다이나믹디자인(구,세화아이엠씨)</t>
    <phoneticPr fontId="3" type="noConversion"/>
  </si>
  <si>
    <t>닷밀</t>
    <phoneticPr fontId="3" type="noConversion"/>
  </si>
  <si>
    <t>신승철</t>
    <phoneticPr fontId="3" type="noConversion"/>
  </si>
  <si>
    <t>조현우</t>
    <phoneticPr fontId="3" type="noConversion"/>
  </si>
  <si>
    <t>동국알앤에스</t>
    <phoneticPr fontId="3" type="noConversion"/>
  </si>
  <si>
    <t>이현승</t>
    <phoneticPr fontId="3" type="noConversion"/>
  </si>
  <si>
    <t>동성케미컬(구,동성화학)</t>
    <phoneticPr fontId="3" type="noConversion"/>
  </si>
  <si>
    <t>이주영</t>
    <phoneticPr fontId="3" type="noConversion"/>
  </si>
  <si>
    <t>동우팜투테이블</t>
    <phoneticPr fontId="3" type="noConversion"/>
  </si>
  <si>
    <t>동화뉴텍</t>
    <phoneticPr fontId="3" type="noConversion"/>
  </si>
  <si>
    <t>최정배</t>
    <phoneticPr fontId="3" type="noConversion"/>
  </si>
  <si>
    <t>김지현</t>
    <phoneticPr fontId="3" type="noConversion"/>
  </si>
  <si>
    <t>신현상</t>
    <phoneticPr fontId="3" type="noConversion"/>
  </si>
  <si>
    <t>허정욱</t>
    <phoneticPr fontId="3" type="noConversion"/>
  </si>
  <si>
    <t>-</t>
    <phoneticPr fontId="3" type="noConversion"/>
  </si>
  <si>
    <t>오수현</t>
    <phoneticPr fontId="3" type="noConversion"/>
  </si>
  <si>
    <t>김예림</t>
    <phoneticPr fontId="3" type="noConversion"/>
  </si>
  <si>
    <t>김혜지</t>
    <phoneticPr fontId="3" type="noConversion"/>
  </si>
  <si>
    <t>박예진</t>
    <phoneticPr fontId="3" type="noConversion"/>
  </si>
  <si>
    <t>이현승</t>
    <phoneticPr fontId="3" type="noConversion"/>
  </si>
  <si>
    <t>고명주</t>
    <phoneticPr fontId="3" type="noConversion"/>
  </si>
  <si>
    <t>채동우</t>
    <phoneticPr fontId="3" type="noConversion"/>
  </si>
  <si>
    <t>조아혜</t>
    <phoneticPr fontId="3" type="noConversion"/>
  </si>
  <si>
    <t>김에스더(이로지스아시아)</t>
    <phoneticPr fontId="3" type="noConversion"/>
  </si>
  <si>
    <t>벨아이앤에스</t>
    <phoneticPr fontId="3" type="noConversion"/>
  </si>
  <si>
    <t>박솔민</t>
    <phoneticPr fontId="3" type="noConversion"/>
  </si>
  <si>
    <t>이찬희</t>
    <phoneticPr fontId="3" type="noConversion"/>
  </si>
  <si>
    <t>여재현</t>
    <phoneticPr fontId="3" type="noConversion"/>
  </si>
  <si>
    <t>이상민</t>
    <phoneticPr fontId="3" type="noConversion"/>
  </si>
  <si>
    <t>세틀뱅크</t>
    <phoneticPr fontId="3" type="noConversion"/>
  </si>
  <si>
    <t>최정배</t>
    <phoneticPr fontId="3" type="noConversion"/>
  </si>
  <si>
    <t>셀바스헬스케어</t>
    <phoneticPr fontId="3" type="noConversion"/>
  </si>
  <si>
    <t>송암사</t>
    <phoneticPr fontId="3" type="noConversion"/>
  </si>
  <si>
    <t>스냅스</t>
    <phoneticPr fontId="3" type="noConversion"/>
  </si>
  <si>
    <t>김민지</t>
    <phoneticPr fontId="3" type="noConversion"/>
  </si>
  <si>
    <t>스티커스코퍼레이션</t>
    <phoneticPr fontId="3" type="noConversion"/>
  </si>
  <si>
    <t>박재민</t>
    <phoneticPr fontId="3" type="noConversion"/>
  </si>
  <si>
    <t>윤광일</t>
    <phoneticPr fontId="3" type="noConversion"/>
  </si>
  <si>
    <t>시프티</t>
    <phoneticPr fontId="3" type="noConversion"/>
  </si>
  <si>
    <t>정병열</t>
    <phoneticPr fontId="3" type="noConversion"/>
  </si>
  <si>
    <t>이문수</t>
    <phoneticPr fontId="3" type="noConversion"/>
  </si>
  <si>
    <t>아바코</t>
    <phoneticPr fontId="3" type="noConversion"/>
  </si>
  <si>
    <t>아바텍</t>
    <phoneticPr fontId="3" type="noConversion"/>
  </si>
  <si>
    <t>정은지</t>
    <phoneticPr fontId="3" type="noConversion"/>
  </si>
  <si>
    <t>아이에스지주</t>
    <phoneticPr fontId="3" type="noConversion"/>
  </si>
  <si>
    <t>신승철</t>
    <phoneticPr fontId="3" type="noConversion"/>
  </si>
  <si>
    <t>아이엠엠크레딧앤솔루션</t>
    <phoneticPr fontId="3" type="noConversion"/>
  </si>
  <si>
    <t>조영재</t>
    <phoneticPr fontId="3" type="noConversion"/>
  </si>
  <si>
    <t>안국약품</t>
    <phoneticPr fontId="3" type="noConversion"/>
  </si>
  <si>
    <t>애경케미칼(구,애경유화)</t>
    <phoneticPr fontId="3" type="noConversion"/>
  </si>
  <si>
    <t>액티스코리아파트너스</t>
    <phoneticPr fontId="3" type="noConversion"/>
  </si>
  <si>
    <t>에너지엔</t>
    <phoneticPr fontId="3" type="noConversion"/>
  </si>
  <si>
    <t>에스에이엠티</t>
    <phoneticPr fontId="3" type="noConversion"/>
  </si>
  <si>
    <t>에스케이실트론</t>
    <phoneticPr fontId="3" type="noConversion"/>
  </si>
  <si>
    <t>여재현</t>
    <phoneticPr fontId="3" type="noConversion"/>
  </si>
  <si>
    <t>전시몰닷컴(구,에이제이전시몰)</t>
    <phoneticPr fontId="3" type="noConversion"/>
  </si>
  <si>
    <t>신용화</t>
    <phoneticPr fontId="3" type="noConversion"/>
  </si>
  <si>
    <t>에코마케팅</t>
    <phoneticPr fontId="3" type="noConversion"/>
  </si>
  <si>
    <t>오영석</t>
    <phoneticPr fontId="3" type="noConversion"/>
  </si>
  <si>
    <t>최수민</t>
    <phoneticPr fontId="3" type="noConversion"/>
  </si>
  <si>
    <t>최지혜</t>
    <phoneticPr fontId="3" type="noConversion"/>
  </si>
  <si>
    <t>최수민(분배필요)</t>
    <phoneticPr fontId="3" type="noConversion"/>
  </si>
  <si>
    <t>심태진</t>
    <phoneticPr fontId="3" type="noConversion"/>
  </si>
  <si>
    <t>정재형</t>
    <phoneticPr fontId="3" type="noConversion"/>
  </si>
  <si>
    <t>변혜진</t>
    <phoneticPr fontId="3" type="noConversion"/>
  </si>
  <si>
    <t>메리츠증권(PI팀)(구,벤처투자팀)</t>
    <phoneticPr fontId="3" type="noConversion"/>
  </si>
  <si>
    <t>메리츠증권(구조화투자팀)</t>
    <phoneticPr fontId="3" type="noConversion"/>
  </si>
  <si>
    <t>메리츠증권(전략운용팀)</t>
    <phoneticPr fontId="3" type="noConversion"/>
  </si>
  <si>
    <t>메리츠증권(EPT팀)</t>
    <phoneticPr fontId="3" type="noConversion"/>
  </si>
  <si>
    <t>메리츠증권(IND부)</t>
    <phoneticPr fontId="3" type="noConversion"/>
  </si>
  <si>
    <t>메리츠증권(멀티운용팀)</t>
    <phoneticPr fontId="3" type="noConversion"/>
  </si>
  <si>
    <t>무궁화프라이빗에쿼티</t>
    <phoneticPr fontId="3" type="noConversion"/>
  </si>
  <si>
    <t>이석중</t>
    <phoneticPr fontId="3" type="noConversion"/>
  </si>
  <si>
    <t>김영규</t>
    <phoneticPr fontId="3" type="noConversion"/>
  </si>
  <si>
    <t>미래에셋매니지먼트</t>
    <phoneticPr fontId="3" type="noConversion"/>
  </si>
  <si>
    <t>정은채</t>
    <phoneticPr fontId="3" type="noConversion"/>
  </si>
  <si>
    <t>비에스지파트너스</t>
    <phoneticPr fontId="3" type="noConversion"/>
  </si>
  <si>
    <t>신한투자증권</t>
    <phoneticPr fontId="3" type="noConversion"/>
  </si>
  <si>
    <t>이진주</t>
    <phoneticPr fontId="3" type="noConversion"/>
  </si>
  <si>
    <t>알파비스타인베스트먼트</t>
    <phoneticPr fontId="3" type="noConversion"/>
  </si>
  <si>
    <t>윤현빈</t>
    <phoneticPr fontId="3" type="noConversion"/>
  </si>
  <si>
    <t>알파자산운용</t>
    <phoneticPr fontId="3" type="noConversion"/>
  </si>
  <si>
    <t>김범준</t>
    <phoneticPr fontId="3" type="noConversion"/>
  </si>
  <si>
    <t>에스엘인베스트먼트</t>
    <phoneticPr fontId="3" type="noConversion"/>
  </si>
  <si>
    <t>요즈마이베스트글로벌IPO투자신기술조합</t>
    <phoneticPr fontId="3" type="noConversion"/>
  </si>
  <si>
    <t>우진아이엔에스</t>
    <phoneticPr fontId="3" type="noConversion"/>
  </si>
  <si>
    <t>원이멀스</t>
    <phoneticPr fontId="3" type="noConversion"/>
  </si>
  <si>
    <t>이준혁</t>
    <phoneticPr fontId="3" type="noConversion"/>
  </si>
  <si>
    <t>위메이드엑스알</t>
    <phoneticPr fontId="3" type="noConversion"/>
  </si>
  <si>
    <t>이베스트투자증권</t>
    <phoneticPr fontId="3" type="noConversion"/>
  </si>
  <si>
    <t>이석산업개발</t>
    <phoneticPr fontId="3" type="noConversion"/>
  </si>
  <si>
    <t>위메이드엠</t>
    <phoneticPr fontId="3" type="noConversion"/>
  </si>
  <si>
    <t>이엠비</t>
    <phoneticPr fontId="3" type="noConversion"/>
  </si>
  <si>
    <t>위메이드플러스</t>
    <phoneticPr fontId="3" type="noConversion"/>
  </si>
  <si>
    <t>위즈네트</t>
    <phoneticPr fontId="3" type="noConversion"/>
  </si>
  <si>
    <t>김영하/유승환</t>
    <phoneticPr fontId="3" type="noConversion"/>
  </si>
  <si>
    <t>인트론바이오테크놀로지</t>
    <phoneticPr fontId="3" type="noConversion"/>
  </si>
  <si>
    <t>제주반도체</t>
    <phoneticPr fontId="3" type="noConversion"/>
  </si>
  <si>
    <t>이엠텍</t>
    <phoneticPr fontId="3" type="noConversion"/>
  </si>
  <si>
    <t>이화산업</t>
    <phoneticPr fontId="3" type="noConversion"/>
  </si>
  <si>
    <t>인지컨트롤스</t>
    <phoneticPr fontId="3" type="noConversion"/>
  </si>
  <si>
    <t>서동현/고명주</t>
    <phoneticPr fontId="3" type="noConversion"/>
  </si>
  <si>
    <t>박태호</t>
    <phoneticPr fontId="3" type="noConversion"/>
  </si>
  <si>
    <t>조영재/정창수</t>
    <phoneticPr fontId="3" type="noConversion"/>
  </si>
  <si>
    <t>조영재/정창수</t>
    <phoneticPr fontId="3" type="noConversion"/>
  </si>
  <si>
    <t>재영아이텍</t>
    <phoneticPr fontId="3" type="noConversion"/>
  </si>
  <si>
    <t>정준엽</t>
    <phoneticPr fontId="3" type="noConversion"/>
  </si>
  <si>
    <t>박솔민/정병열</t>
    <phoneticPr fontId="3" type="noConversion"/>
  </si>
  <si>
    <t>김은지</t>
    <phoneticPr fontId="3" type="noConversion"/>
  </si>
  <si>
    <t>김상준</t>
    <phoneticPr fontId="3" type="noConversion"/>
  </si>
  <si>
    <t>제이씨에셋자산운용</t>
    <phoneticPr fontId="3" type="noConversion"/>
  </si>
  <si>
    <t>제일파마홀딩스</t>
    <phoneticPr fontId="3" type="noConversion"/>
  </si>
  <si>
    <t>조민아</t>
    <phoneticPr fontId="3" type="noConversion"/>
  </si>
  <si>
    <t>젤코바인베스트먼트</t>
    <phoneticPr fontId="3" type="noConversion"/>
  </si>
  <si>
    <t>종근당</t>
    <phoneticPr fontId="3" type="noConversion"/>
  </si>
  <si>
    <t>진영엘디엠</t>
    <phoneticPr fontId="3" type="noConversion"/>
  </si>
  <si>
    <t>카페베네</t>
    <phoneticPr fontId="3" type="noConversion"/>
  </si>
  <si>
    <t>케이사인</t>
    <phoneticPr fontId="3" type="noConversion"/>
  </si>
  <si>
    <t>케이씨씨</t>
    <phoneticPr fontId="3" type="noConversion"/>
  </si>
  <si>
    <t>김에스더</t>
    <phoneticPr fontId="3" type="noConversion"/>
  </si>
  <si>
    <t>박태호</t>
    <phoneticPr fontId="3" type="noConversion"/>
  </si>
  <si>
    <t>코오롱</t>
    <phoneticPr fontId="3" type="noConversion"/>
  </si>
  <si>
    <t>코어자산운용</t>
    <phoneticPr fontId="3" type="noConversion"/>
  </si>
  <si>
    <t>이석중</t>
    <phoneticPr fontId="3" type="noConversion"/>
  </si>
  <si>
    <t>큐로드</t>
    <phoneticPr fontId="3" type="noConversion"/>
  </si>
  <si>
    <t>퀸테사헤임달제삼호사모투자</t>
    <phoneticPr fontId="3" type="noConversion"/>
  </si>
  <si>
    <t>김민희</t>
    <phoneticPr fontId="3" type="noConversion"/>
  </si>
  <si>
    <t>이가영</t>
    <phoneticPr fontId="3" type="noConversion"/>
  </si>
  <si>
    <t>태광</t>
    <phoneticPr fontId="3" type="noConversion"/>
  </si>
  <si>
    <t>테고사이언스</t>
    <phoneticPr fontId="3" type="noConversion"/>
  </si>
  <si>
    <t>키움캐피탈</t>
    <phoneticPr fontId="3" type="noConversion"/>
  </si>
  <si>
    <t>TCC스틸</t>
    <phoneticPr fontId="3" type="noConversion"/>
  </si>
  <si>
    <t>씨제이인베스트먼트(구,타임와이즈인베스트먼트)</t>
    <phoneticPr fontId="3" type="noConversion"/>
  </si>
  <si>
    <t>판틸로고스</t>
    <phoneticPr fontId="3" type="noConversion"/>
  </si>
  <si>
    <t>한국이노베이션</t>
    <phoneticPr fontId="3" type="noConversion"/>
  </si>
  <si>
    <t>티인베스트먼트</t>
    <phoneticPr fontId="3" type="noConversion"/>
  </si>
  <si>
    <t>하나증권(PI실)</t>
    <phoneticPr fontId="3" type="noConversion"/>
  </si>
  <si>
    <t>한독</t>
    <phoneticPr fontId="3" type="noConversion"/>
  </si>
  <si>
    <t>프레스에이</t>
    <phoneticPr fontId="3" type="noConversion"/>
  </si>
  <si>
    <t>프로젠</t>
    <phoneticPr fontId="3" type="noConversion"/>
  </si>
  <si>
    <t>허정욱</t>
    <phoneticPr fontId="3" type="noConversion"/>
  </si>
  <si>
    <t>하나증권</t>
    <phoneticPr fontId="3" type="noConversion"/>
  </si>
  <si>
    <t>과학기술인공제회(수익증권)</t>
    <phoneticPr fontId="3" type="noConversion"/>
  </si>
  <si>
    <t>하나증권(PE실)</t>
    <phoneticPr fontId="3" type="noConversion"/>
  </si>
  <si>
    <t>유진투자증권(수익증권)</t>
    <phoneticPr fontId="3" type="noConversion"/>
  </si>
  <si>
    <t>지백연</t>
    <phoneticPr fontId="3" type="noConversion"/>
  </si>
  <si>
    <t>DB손해보험(수익증권)</t>
    <phoneticPr fontId="3" type="noConversion"/>
  </si>
  <si>
    <t>서동현/조용원</t>
    <phoneticPr fontId="3" type="noConversion"/>
  </si>
  <si>
    <t>한국투자캐피탈(수익증권)</t>
    <phoneticPr fontId="3" type="noConversion"/>
  </si>
  <si>
    <t>김영원</t>
    <phoneticPr fontId="3" type="noConversion"/>
  </si>
  <si>
    <t>하나증권(PI실)</t>
    <phoneticPr fontId="3" type="noConversion"/>
  </si>
  <si>
    <t>하이자산운용(구,디지비자산운용)</t>
    <phoneticPr fontId="3" type="noConversion"/>
  </si>
  <si>
    <t>이석중</t>
    <phoneticPr fontId="3" type="noConversion"/>
  </si>
  <si>
    <t>한창</t>
    <phoneticPr fontId="3" type="noConversion"/>
  </si>
  <si>
    <t>현대인베스트먼트자산운용(수익증권)</t>
    <phoneticPr fontId="3" type="noConversion"/>
  </si>
  <si>
    <t>이소연</t>
    <phoneticPr fontId="3" type="noConversion"/>
  </si>
  <si>
    <t>윤광일</t>
    <phoneticPr fontId="3" type="noConversion"/>
  </si>
  <si>
    <t>김범준</t>
    <phoneticPr fontId="3" type="noConversion"/>
  </si>
  <si>
    <t>한국투자증권(IB3본부)</t>
    <phoneticPr fontId="3" type="noConversion"/>
  </si>
  <si>
    <t>최지혜</t>
    <phoneticPr fontId="3" type="noConversion"/>
  </si>
  <si>
    <t>한국투자증권(M&amp;A/인수금융3부)</t>
    <phoneticPr fontId="3" type="noConversion"/>
  </si>
  <si>
    <t>변혜진</t>
    <phoneticPr fontId="3" type="noConversion"/>
  </si>
  <si>
    <t>조현우</t>
    <phoneticPr fontId="3" type="noConversion"/>
  </si>
  <si>
    <t>마스턴투자운용(수익증권)</t>
    <phoneticPr fontId="3" type="noConversion"/>
  </si>
  <si>
    <t>한미반도체</t>
    <phoneticPr fontId="3" type="noConversion"/>
  </si>
  <si>
    <t>김민지</t>
    <phoneticPr fontId="3" type="noConversion"/>
  </si>
  <si>
    <t>엠디에스테크(구,한컴MDS)</t>
    <phoneticPr fontId="3" type="noConversion"/>
  </si>
  <si>
    <t>정재형</t>
    <phoneticPr fontId="3" type="noConversion"/>
  </si>
  <si>
    <t>금강철강(수익증권)</t>
    <phoneticPr fontId="3" type="noConversion"/>
  </si>
  <si>
    <t>삼성SRA자산운용(수익증권)</t>
    <phoneticPr fontId="3" type="noConversion"/>
  </si>
  <si>
    <t>엠플러스자산운용</t>
    <phoneticPr fontId="3" type="noConversion"/>
  </si>
  <si>
    <t>김은지</t>
    <phoneticPr fontId="3" type="noConversion"/>
  </si>
  <si>
    <t>유재호</t>
    <phoneticPr fontId="3" type="noConversion"/>
  </si>
  <si>
    <t>KTBN18호벤처투자조합</t>
    <phoneticPr fontId="3" type="noConversion"/>
  </si>
  <si>
    <t>이가영</t>
    <phoneticPr fontId="3" type="noConversion"/>
  </si>
  <si>
    <t>이소연</t>
    <phoneticPr fontId="3" type="noConversion"/>
  </si>
  <si>
    <t>현대차증권</t>
    <phoneticPr fontId="3" type="noConversion"/>
  </si>
  <si>
    <t>이진주</t>
    <phoneticPr fontId="3" type="noConversion"/>
  </si>
  <si>
    <t>교보와이지일구이무신기술투자조합</t>
    <phoneticPr fontId="3" type="noConversion"/>
  </si>
  <si>
    <t>이베스트투자증권</t>
    <phoneticPr fontId="3" type="noConversion"/>
  </si>
  <si>
    <t>김영원</t>
    <phoneticPr fontId="3" type="noConversion"/>
  </si>
  <si>
    <t>티앤알바이오팹</t>
    <phoneticPr fontId="3" type="noConversion"/>
  </si>
  <si>
    <t>서경덕</t>
    <phoneticPr fontId="3" type="noConversion"/>
  </si>
  <si>
    <t>DB손해보험(구,동부화재해상)</t>
    <phoneticPr fontId="3" type="noConversion"/>
  </si>
  <si>
    <t>서동현</t>
    <phoneticPr fontId="3" type="noConversion"/>
  </si>
  <si>
    <t>메리츠증권(금융공학팀)</t>
    <phoneticPr fontId="3" type="noConversion"/>
  </si>
  <si>
    <t>요즈마그룹코리아</t>
    <phoneticPr fontId="3" type="noConversion"/>
  </si>
  <si>
    <t>한국투자증권(M&amp;A/인수금융1부)</t>
    <phoneticPr fontId="3" type="noConversion"/>
  </si>
  <si>
    <t>서동현/김영하</t>
    <phoneticPr fontId="3" type="noConversion"/>
  </si>
  <si>
    <t>한국투자증권(M&amp;A/인수금융1부)</t>
    <phoneticPr fontId="3" type="noConversion"/>
  </si>
  <si>
    <t>신원준</t>
    <phoneticPr fontId="3" type="noConversion"/>
  </si>
  <si>
    <t>에스넷시스템</t>
    <phoneticPr fontId="3" type="noConversion"/>
  </si>
  <si>
    <t>김에스더</t>
    <phoneticPr fontId="3" type="noConversion"/>
  </si>
  <si>
    <t>케이넷투자파트너스</t>
    <phoneticPr fontId="3" type="noConversion"/>
  </si>
  <si>
    <t>신한라이프(수익증권)</t>
    <phoneticPr fontId="3" type="noConversion"/>
  </si>
  <si>
    <t>카티스</t>
    <phoneticPr fontId="3" type="noConversion"/>
  </si>
  <si>
    <t>대동</t>
    <phoneticPr fontId="3" type="noConversion"/>
  </si>
  <si>
    <t>인탑스인베스트먼트</t>
    <phoneticPr fontId="3" type="noConversion"/>
  </si>
  <si>
    <t>에이치앤큐에쿼티파트너스</t>
    <phoneticPr fontId="3" type="noConversion"/>
  </si>
  <si>
    <t>오비고</t>
    <phoneticPr fontId="3" type="noConversion"/>
  </si>
  <si>
    <t>이노룰스</t>
    <phoneticPr fontId="3" type="noConversion"/>
  </si>
  <si>
    <t>골든센츄리코리아</t>
    <phoneticPr fontId="3" type="noConversion"/>
  </si>
  <si>
    <t>비에스케이인베스트먼트</t>
    <phoneticPr fontId="3" type="noConversion"/>
  </si>
  <si>
    <t>칩스앤미디어</t>
    <phoneticPr fontId="3" type="noConversion"/>
  </si>
  <si>
    <t>로드시스템</t>
    <phoneticPr fontId="3" type="noConversion"/>
  </si>
  <si>
    <t>한신회계법인</t>
    <phoneticPr fontId="3" type="noConversion"/>
  </si>
  <si>
    <t>케이티앤지</t>
    <phoneticPr fontId="3" type="noConversion"/>
  </si>
  <si>
    <t>한국알콜산업</t>
    <phoneticPr fontId="3" type="noConversion"/>
  </si>
  <si>
    <t>신화콘텍</t>
    <phoneticPr fontId="3" type="noConversion"/>
  </si>
  <si>
    <t>핑거스토리</t>
    <phoneticPr fontId="3" type="noConversion"/>
  </si>
  <si>
    <t>서수빈</t>
    <phoneticPr fontId="3" type="noConversion"/>
  </si>
  <si>
    <t>네오위즈</t>
    <phoneticPr fontId="3" type="noConversion"/>
  </si>
  <si>
    <t>한국투자증권(투자상품관리부(구,PB전략부))</t>
    <phoneticPr fontId="3" type="noConversion"/>
  </si>
  <si>
    <t>솔고바이오메디칼</t>
    <phoneticPr fontId="3" type="noConversion"/>
  </si>
  <si>
    <t>케이비-케이티비기술금융벤처투자조합</t>
    <phoneticPr fontId="3" type="noConversion"/>
  </si>
  <si>
    <t>에스케이증권</t>
    <phoneticPr fontId="3" type="noConversion"/>
  </si>
  <si>
    <t>에스케이증권(수익증권)</t>
    <phoneticPr fontId="3" type="noConversion"/>
  </si>
  <si>
    <t>유니퀘스트</t>
    <phoneticPr fontId="3" type="noConversion"/>
  </si>
  <si>
    <t>비엘팜텍(구,넥스트비티)</t>
    <phoneticPr fontId="3" type="noConversion"/>
  </si>
  <si>
    <t>B000033</t>
    <phoneticPr fontId="3" type="noConversion"/>
  </si>
  <si>
    <t>삼성증권(영업전략팀)</t>
    <phoneticPr fontId="3" type="noConversion"/>
  </si>
  <si>
    <t>Y000452</t>
    <phoneticPr fontId="3" type="noConversion"/>
  </si>
  <si>
    <t>한국투자저축은행</t>
    <phoneticPr fontId="3" type="noConversion"/>
  </si>
  <si>
    <t>T000109</t>
    <phoneticPr fontId="3" type="noConversion"/>
  </si>
  <si>
    <t>한국투자저축은행(수익증권)</t>
    <phoneticPr fontId="3" type="noConversion"/>
  </si>
  <si>
    <t>W000633</t>
    <phoneticPr fontId="3" type="noConversion"/>
  </si>
  <si>
    <t>오케이저축은행</t>
    <phoneticPr fontId="3" type="noConversion"/>
  </si>
  <si>
    <t>X001465</t>
    <phoneticPr fontId="3" type="noConversion"/>
  </si>
  <si>
    <t>에스앤에스텍</t>
    <phoneticPr fontId="3" type="noConversion"/>
  </si>
  <si>
    <t>B000034</t>
    <phoneticPr fontId="3" type="noConversion"/>
  </si>
  <si>
    <t>삼성증권(ECM팀)</t>
    <phoneticPr fontId="3" type="noConversion"/>
  </si>
  <si>
    <t>W000640</t>
    <phoneticPr fontId="3" type="noConversion"/>
  </si>
  <si>
    <t>다올인베스트먼트</t>
    <phoneticPr fontId="3" type="noConversion"/>
  </si>
  <si>
    <t>Y000444</t>
    <phoneticPr fontId="3" type="noConversion"/>
  </si>
  <si>
    <t>유비쿼스인베스트먼트</t>
    <phoneticPr fontId="3" type="noConversion"/>
  </si>
  <si>
    <t>Y000001</t>
    <phoneticPr fontId="3" type="noConversion"/>
  </si>
  <si>
    <t>MG손해보험</t>
    <phoneticPr fontId="3" type="noConversion"/>
  </si>
  <si>
    <t>X001442</t>
    <phoneticPr fontId="3" type="noConversion"/>
  </si>
  <si>
    <t>티라로보틱스</t>
    <phoneticPr fontId="3" type="noConversion"/>
  </si>
  <si>
    <t>X000297</t>
    <phoneticPr fontId="3" type="noConversion"/>
  </si>
  <si>
    <t>데브시스터즈</t>
    <phoneticPr fontId="3" type="noConversion"/>
  </si>
  <si>
    <t>W000621</t>
    <phoneticPr fontId="3" type="noConversion"/>
  </si>
  <si>
    <t>공구우먼</t>
    <phoneticPr fontId="3" type="noConversion"/>
  </si>
  <si>
    <t>X001438</t>
    <phoneticPr fontId="3" type="noConversion"/>
  </si>
  <si>
    <t>아이엠에스</t>
    <phoneticPr fontId="3" type="noConversion"/>
  </si>
  <si>
    <t>X001443</t>
    <phoneticPr fontId="3" type="noConversion"/>
  </si>
  <si>
    <t>범한산업</t>
    <phoneticPr fontId="3" type="noConversion"/>
  </si>
  <si>
    <t>X001437</t>
    <phoneticPr fontId="3" type="noConversion"/>
  </si>
  <si>
    <t>초이스팜</t>
    <phoneticPr fontId="3" type="noConversion"/>
  </si>
  <si>
    <t>X001435</t>
    <phoneticPr fontId="3" type="noConversion"/>
  </si>
  <si>
    <t>장원테크</t>
    <phoneticPr fontId="3" type="noConversion"/>
  </si>
  <si>
    <t>X001440</t>
    <phoneticPr fontId="3" type="noConversion"/>
  </si>
  <si>
    <t>대동모빌리티</t>
    <phoneticPr fontId="3" type="noConversion"/>
  </si>
  <si>
    <t>X001420</t>
    <phoneticPr fontId="3" type="noConversion"/>
  </si>
  <si>
    <t>픤디</t>
    <phoneticPr fontId="3" type="noConversion"/>
  </si>
  <si>
    <t>수성샐바시온</t>
    <phoneticPr fontId="3" type="noConversion"/>
  </si>
  <si>
    <t>LINE Games-True-Kona Global Fund Limited Partnership</t>
    <phoneticPr fontId="3" type="noConversion"/>
  </si>
  <si>
    <t>브이씨</t>
    <phoneticPr fontId="3" type="noConversion"/>
  </si>
  <si>
    <t>아이비김영</t>
    <phoneticPr fontId="3" type="noConversion"/>
  </si>
  <si>
    <t>지니너스</t>
    <phoneticPr fontId="3" type="noConversion"/>
  </si>
  <si>
    <t>이스트소프트(상장)</t>
    <phoneticPr fontId="3" type="noConversion"/>
  </si>
  <si>
    <t>비아트론</t>
    <phoneticPr fontId="3" type="noConversion"/>
  </si>
  <si>
    <t>셀바이오휴먼텍</t>
    <phoneticPr fontId="3" type="noConversion"/>
  </si>
  <si>
    <t>교보증권(ECM본부)</t>
    <phoneticPr fontId="3" type="noConversion"/>
  </si>
  <si>
    <t>롯데손해보험(운용지원팀)</t>
    <phoneticPr fontId="3" type="noConversion"/>
  </si>
  <si>
    <t>한국투자증권(종합금융본부(구,기업금융투자부))(수익증권)</t>
    <phoneticPr fontId="3" type="noConversion"/>
  </si>
  <si>
    <t>한국투자증권(종합금융본부(구,기업금융투자부))</t>
    <phoneticPr fontId="3" type="noConversion"/>
  </si>
  <si>
    <t>삼성증권(PE팀)</t>
    <phoneticPr fontId="3" type="noConversion"/>
  </si>
  <si>
    <t>Y000030</t>
    <phoneticPr fontId="3" type="noConversion"/>
  </si>
  <si>
    <t>나우아이비캐피탈</t>
    <phoneticPr fontId="3" type="noConversion"/>
  </si>
  <si>
    <t>W000650</t>
    <phoneticPr fontId="3" type="noConversion"/>
  </si>
  <si>
    <t>가온칩스</t>
    <phoneticPr fontId="3" type="noConversion"/>
  </si>
  <si>
    <t>T000107</t>
    <phoneticPr fontId="3" type="noConversion"/>
  </si>
  <si>
    <t>삼성자산운용(수익증권)</t>
    <phoneticPr fontId="3" type="noConversion"/>
  </si>
  <si>
    <t>T000108</t>
    <phoneticPr fontId="3" type="noConversion"/>
  </si>
  <si>
    <t>KB자산운용(수익증권)</t>
    <phoneticPr fontId="3" type="noConversion"/>
  </si>
  <si>
    <t>W000637</t>
    <phoneticPr fontId="3" type="noConversion"/>
  </si>
  <si>
    <t>티앤알바이오팹(상장)</t>
    <phoneticPr fontId="3" type="noConversion"/>
  </si>
  <si>
    <t>W000652</t>
    <phoneticPr fontId="3" type="noConversion"/>
  </si>
  <si>
    <t>경성투자자문(상장)</t>
    <phoneticPr fontId="3" type="noConversion"/>
  </si>
  <si>
    <t>W000653</t>
    <phoneticPr fontId="3" type="noConversion"/>
  </si>
  <si>
    <t>핑거스토리(상장)</t>
    <phoneticPr fontId="3" type="noConversion"/>
  </si>
  <si>
    <t>W000654</t>
    <phoneticPr fontId="3" type="noConversion"/>
  </si>
  <si>
    <t>에스케이스퀘어</t>
    <phoneticPr fontId="3" type="noConversion"/>
  </si>
  <si>
    <t>W000655</t>
    <phoneticPr fontId="3" type="noConversion"/>
  </si>
  <si>
    <t>큐캐피탈파트너스(상장)</t>
    <phoneticPr fontId="3" type="noConversion"/>
  </si>
  <si>
    <t>W000656</t>
    <phoneticPr fontId="3" type="noConversion"/>
  </si>
  <si>
    <t>에스비비테크</t>
    <phoneticPr fontId="3" type="noConversion"/>
  </si>
  <si>
    <t>X001498</t>
    <phoneticPr fontId="3" type="noConversion"/>
  </si>
  <si>
    <t>파워보이스</t>
    <phoneticPr fontId="3" type="noConversion"/>
  </si>
  <si>
    <t>W000657</t>
    <phoneticPr fontId="3" type="noConversion"/>
  </si>
  <si>
    <t>엘케이자산운용(상장)</t>
    <phoneticPr fontId="3" type="noConversion"/>
  </si>
  <si>
    <t>W000658</t>
    <phoneticPr fontId="3" type="noConversion"/>
  </si>
  <si>
    <t>나노신소재</t>
    <phoneticPr fontId="3" type="noConversion"/>
  </si>
  <si>
    <t>W000645</t>
    <phoneticPr fontId="3" type="noConversion"/>
  </si>
  <si>
    <t>동양철관</t>
    <phoneticPr fontId="3" type="noConversion"/>
  </si>
  <si>
    <t>W000659</t>
    <phoneticPr fontId="3" type="noConversion"/>
  </si>
  <si>
    <t>삼성증권(ECM2팀)(상장)</t>
    <phoneticPr fontId="3" type="noConversion"/>
  </si>
  <si>
    <t>X001441</t>
    <phoneticPr fontId="3" type="noConversion"/>
  </si>
  <si>
    <t>삼표</t>
    <phoneticPr fontId="3" type="noConversion"/>
  </si>
  <si>
    <t>W000617</t>
    <phoneticPr fontId="3" type="noConversion"/>
  </si>
  <si>
    <t>비트나인</t>
    <phoneticPr fontId="3" type="noConversion"/>
  </si>
  <si>
    <t>W000660</t>
    <phoneticPr fontId="3" type="noConversion"/>
  </si>
  <si>
    <t>오토앤</t>
    <phoneticPr fontId="3" type="noConversion"/>
  </si>
  <si>
    <t>X000079</t>
    <phoneticPr fontId="3" type="noConversion"/>
  </si>
  <si>
    <t>동방</t>
    <phoneticPr fontId="3" type="noConversion"/>
  </si>
  <si>
    <t>W000629</t>
    <phoneticPr fontId="3" type="noConversion"/>
  </si>
  <si>
    <t>포바이포</t>
    <phoneticPr fontId="3" type="noConversion"/>
  </si>
  <si>
    <t>T000114</t>
    <phoneticPr fontId="3" type="noConversion"/>
  </si>
  <si>
    <t>삼성증권(PM팀)(수익증권)</t>
    <phoneticPr fontId="3" type="noConversion"/>
  </si>
  <si>
    <t>Y000450</t>
    <phoneticPr fontId="3" type="noConversion"/>
  </si>
  <si>
    <t>한국투자증권(대체투자운용부)</t>
    <phoneticPr fontId="3" type="noConversion"/>
  </si>
  <si>
    <t>W000661</t>
    <phoneticPr fontId="3" type="noConversion"/>
  </si>
  <si>
    <t>소니드</t>
    <phoneticPr fontId="3" type="noConversion"/>
  </si>
  <si>
    <t>W000662</t>
    <phoneticPr fontId="3" type="noConversion"/>
  </si>
  <si>
    <t>Y000465</t>
    <phoneticPr fontId="3" type="noConversion"/>
  </si>
  <si>
    <t>웰컴자산운용</t>
    <phoneticPr fontId="3" type="noConversion"/>
  </si>
  <si>
    <t>X001502</t>
    <phoneticPr fontId="3" type="noConversion"/>
  </si>
  <si>
    <t>W000663</t>
    <phoneticPr fontId="3" type="noConversion"/>
  </si>
  <si>
    <t>다산네트웍스(상장)</t>
    <phoneticPr fontId="3" type="noConversion"/>
  </si>
  <si>
    <t>Y000466</t>
    <phoneticPr fontId="3" type="noConversion"/>
  </si>
  <si>
    <t>스톤브릿지벤처스</t>
    <phoneticPr fontId="3" type="noConversion"/>
  </si>
  <si>
    <t>W000664</t>
    <phoneticPr fontId="3" type="noConversion"/>
  </si>
  <si>
    <t>오비트파트너스(상장)</t>
    <phoneticPr fontId="3" type="noConversion"/>
  </si>
  <si>
    <t>T000122</t>
    <phoneticPr fontId="3" type="noConversion"/>
  </si>
  <si>
    <t>A000046</t>
    <phoneticPr fontId="3" type="noConversion"/>
  </si>
  <si>
    <t>X001504</t>
    <phoneticPr fontId="3" type="noConversion"/>
  </si>
  <si>
    <t>이미지스테크놀로지</t>
    <phoneticPr fontId="3" type="noConversion"/>
  </si>
  <si>
    <t>Y000467</t>
    <phoneticPr fontId="3" type="noConversion"/>
  </si>
  <si>
    <t>Y000468</t>
    <phoneticPr fontId="3" type="noConversion"/>
  </si>
  <si>
    <t>스틱벤처스</t>
    <phoneticPr fontId="3" type="noConversion"/>
  </si>
  <si>
    <t>오디텍</t>
    <phoneticPr fontId="3" type="noConversion"/>
  </si>
  <si>
    <t>솔브레인홀딩스</t>
    <phoneticPr fontId="3" type="noConversion"/>
  </si>
  <si>
    <t>한성크린텍</t>
    <phoneticPr fontId="3" type="noConversion"/>
  </si>
  <si>
    <t>씨케이디창업투자</t>
    <phoneticPr fontId="3" type="noConversion"/>
  </si>
  <si>
    <t>한국투자밸류자산운용</t>
    <phoneticPr fontId="3" type="noConversion"/>
  </si>
  <si>
    <t>프럼파스트</t>
    <phoneticPr fontId="3" type="noConversion"/>
  </si>
  <si>
    <t>삼성증권(ECM3팀)(상장)</t>
    <phoneticPr fontId="3" type="noConversion"/>
  </si>
  <si>
    <t>바디텍메드</t>
    <phoneticPr fontId="3" type="noConversion"/>
  </si>
  <si>
    <t>케이피엑스홀딩스</t>
    <phoneticPr fontId="3" type="noConversion"/>
  </si>
  <si>
    <t>씨앤투스</t>
    <phoneticPr fontId="3" type="noConversion"/>
  </si>
  <si>
    <t>조선선재</t>
    <phoneticPr fontId="3" type="noConversion"/>
  </si>
  <si>
    <t>테스</t>
    <phoneticPr fontId="3" type="noConversion"/>
  </si>
  <si>
    <t>메이븐그로쓰파트너스</t>
    <phoneticPr fontId="3" type="noConversion"/>
  </si>
  <si>
    <t>시냅틱인베스트먼트</t>
    <phoneticPr fontId="3" type="noConversion"/>
  </si>
  <si>
    <t>디엠에스</t>
    <phoneticPr fontId="3" type="noConversion"/>
  </si>
  <si>
    <t>제다이벤처스</t>
    <phoneticPr fontId="3" type="noConversion"/>
  </si>
  <si>
    <t>씨엘모빌리티</t>
    <phoneticPr fontId="3" type="noConversion"/>
  </si>
  <si>
    <t>지씨셀</t>
    <phoneticPr fontId="3" type="noConversion"/>
  </si>
  <si>
    <t>사세</t>
    <phoneticPr fontId="3" type="noConversion"/>
  </si>
  <si>
    <t>골든센츄리코리아</t>
    <phoneticPr fontId="3" type="noConversion"/>
  </si>
  <si>
    <t>미래에셋컨설팅</t>
    <phoneticPr fontId="3" type="noConversion"/>
  </si>
  <si>
    <t>케이에이아이-힉스IT1호</t>
    <phoneticPr fontId="3" type="noConversion"/>
  </si>
  <si>
    <t>나인테크</t>
    <phoneticPr fontId="3" type="noConversion"/>
  </si>
  <si>
    <t>전시몰닷컴(구,에이제이전시몰)</t>
    <phoneticPr fontId="3" type="noConversion"/>
  </si>
  <si>
    <t>아이엠엠크레딧앤솔루션</t>
    <phoneticPr fontId="3" type="noConversion"/>
  </si>
  <si>
    <t>한솔테크닉스</t>
    <phoneticPr fontId="3" type="noConversion"/>
  </si>
  <si>
    <t>KB손해보험</t>
    <phoneticPr fontId="3" type="noConversion"/>
  </si>
  <si>
    <t>한국투자증권(M&amp;A/인수금융2부)</t>
    <phoneticPr fontId="3" type="noConversion"/>
  </si>
  <si>
    <t>케이와이자산운용</t>
    <phoneticPr fontId="3" type="noConversion"/>
  </si>
  <si>
    <t>메리츠화재해상보험(LT)</t>
    <phoneticPr fontId="3" type="noConversion"/>
  </si>
  <si>
    <t>조용원</t>
    <phoneticPr fontId="3" type="noConversion"/>
  </si>
  <si>
    <t>메리츠증권(IND부)</t>
    <phoneticPr fontId="3" type="noConversion"/>
  </si>
  <si>
    <t>한솔아이원스</t>
    <phoneticPr fontId="3" type="noConversion"/>
  </si>
  <si>
    <t>스피어파워(상장)</t>
    <phoneticPr fontId="3" type="noConversion"/>
  </si>
  <si>
    <t>파로스아이바이오</t>
    <phoneticPr fontId="3" type="noConversion"/>
  </si>
  <si>
    <t>메리츠증권(대체투자상품팀)</t>
    <phoneticPr fontId="3" type="noConversion"/>
  </si>
  <si>
    <t>리딩에이스캐피탈</t>
    <phoneticPr fontId="3" type="noConversion"/>
  </si>
  <si>
    <t>엔젯</t>
    <phoneticPr fontId="3" type="noConversion"/>
  </si>
  <si>
    <t>Y000484</t>
    <phoneticPr fontId="3" type="noConversion"/>
  </si>
  <si>
    <t>교보증권(투자금융1부)</t>
    <phoneticPr fontId="3" type="noConversion"/>
  </si>
  <si>
    <t>X001538</t>
    <phoneticPr fontId="3" type="noConversion"/>
  </si>
  <si>
    <t>알엔투세라믹스</t>
    <phoneticPr fontId="3" type="noConversion"/>
  </si>
  <si>
    <t>X001539</t>
    <phoneticPr fontId="3" type="noConversion"/>
  </si>
  <si>
    <t>세프라텍</t>
    <phoneticPr fontId="3" type="noConversion"/>
  </si>
  <si>
    <t>X001542</t>
    <phoneticPr fontId="3" type="noConversion"/>
  </si>
  <si>
    <t>코레일유통</t>
    <phoneticPr fontId="3" type="noConversion"/>
  </si>
  <si>
    <t>W000680</t>
    <phoneticPr fontId="3" type="noConversion"/>
  </si>
  <si>
    <t>피코그램</t>
    <phoneticPr fontId="3" type="noConversion"/>
  </si>
  <si>
    <t>X001543</t>
    <phoneticPr fontId="3" type="noConversion"/>
  </si>
  <si>
    <t>한국바이오켐제약</t>
    <phoneticPr fontId="3" type="noConversion"/>
  </si>
  <si>
    <t>Y000486</t>
    <phoneticPr fontId="3" type="noConversion"/>
  </si>
  <si>
    <t>타이거자산운용</t>
    <phoneticPr fontId="3" type="noConversion"/>
  </si>
  <si>
    <t>T000123</t>
    <phoneticPr fontId="3" type="noConversion"/>
  </si>
  <si>
    <t>한국투자밸류자산운용(수익증권)</t>
    <phoneticPr fontId="3" type="noConversion"/>
  </si>
  <si>
    <t>김다현</t>
    <phoneticPr fontId="3" type="noConversion"/>
  </si>
  <si>
    <t>Y000487</t>
    <phoneticPr fontId="3" type="noConversion"/>
  </si>
  <si>
    <t>교보증권(VC사업부)</t>
    <phoneticPr fontId="3" type="noConversion"/>
  </si>
  <si>
    <t>오영석</t>
    <phoneticPr fontId="3" type="noConversion"/>
  </si>
  <si>
    <t>W000681</t>
    <phoneticPr fontId="3" type="noConversion"/>
  </si>
  <si>
    <t>IBK투자증권(부서명확인중)</t>
    <phoneticPr fontId="3" type="noConversion"/>
  </si>
  <si>
    <t>한국투자신탁운용</t>
    <phoneticPr fontId="3" type="noConversion"/>
  </si>
  <si>
    <t>씨큐브</t>
    <phoneticPr fontId="3" type="noConversion"/>
  </si>
  <si>
    <t>민테크(상장)</t>
    <phoneticPr fontId="3" type="noConversion"/>
  </si>
  <si>
    <t>티에스바이오</t>
    <phoneticPr fontId="3" type="noConversion"/>
  </si>
  <si>
    <t>에이디테크놀로지(상장)</t>
    <phoneticPr fontId="3" type="noConversion"/>
  </si>
  <si>
    <t>그린케미칼(상장)</t>
    <phoneticPr fontId="3" type="noConversion"/>
  </si>
  <si>
    <t>IBK투자증권(PI부)(구,투자금융부)</t>
    <phoneticPr fontId="3" type="noConversion"/>
  </si>
  <si>
    <t>시너지파트너스(상장)</t>
    <phoneticPr fontId="3" type="noConversion"/>
  </si>
  <si>
    <t>디알젬(상장)</t>
    <phoneticPr fontId="3" type="noConversion"/>
  </si>
  <si>
    <t>에이피위성(상장)</t>
    <phoneticPr fontId="3" type="noConversion"/>
  </si>
  <si>
    <t>하나증권(상장)</t>
    <phoneticPr fontId="3" type="noConversion"/>
  </si>
  <si>
    <t>코리아에셋투자증권</t>
    <phoneticPr fontId="3" type="noConversion"/>
  </si>
  <si>
    <t>엑스플러스(상장)</t>
    <phoneticPr fontId="3" type="noConversion"/>
  </si>
  <si>
    <t>나무아이씨티</t>
    <phoneticPr fontId="3" type="noConversion"/>
  </si>
  <si>
    <t>라이나생명</t>
    <phoneticPr fontId="3" type="noConversion"/>
  </si>
  <si>
    <t>리커버리자산운용</t>
    <phoneticPr fontId="3" type="noConversion"/>
  </si>
  <si>
    <t>경산제지</t>
    <phoneticPr fontId="3" type="noConversion"/>
  </si>
  <si>
    <t>케이비에스</t>
    <phoneticPr fontId="3" type="noConversion"/>
  </si>
  <si>
    <t>SK(사업부문)</t>
    <phoneticPr fontId="3" type="noConversion"/>
  </si>
  <si>
    <t>경보제약</t>
    <phoneticPr fontId="3" type="noConversion"/>
  </si>
  <si>
    <t>채동우</t>
    <phoneticPr fontId="3" type="noConversion"/>
  </si>
  <si>
    <t>디티씨</t>
    <phoneticPr fontId="3" type="noConversion"/>
  </si>
  <si>
    <t>변혜진</t>
    <phoneticPr fontId="3" type="noConversion"/>
  </si>
  <si>
    <t>원정우</t>
    <phoneticPr fontId="3" type="noConversion"/>
  </si>
  <si>
    <t>제이케이엔터프라이즈</t>
    <phoneticPr fontId="3" type="noConversion"/>
  </si>
  <si>
    <t>대창</t>
    <phoneticPr fontId="3" type="noConversion"/>
  </si>
  <si>
    <t>라미쿠스</t>
    <phoneticPr fontId="3" type="noConversion"/>
  </si>
  <si>
    <t>최수민</t>
    <phoneticPr fontId="3" type="noConversion"/>
  </si>
  <si>
    <t>미래에셋벤처투자</t>
    <phoneticPr fontId="3" type="noConversion"/>
  </si>
  <si>
    <t>오영석</t>
    <phoneticPr fontId="3" type="noConversion"/>
  </si>
  <si>
    <t>네오위즈파트너스</t>
    <phoneticPr fontId="3" type="noConversion"/>
  </si>
  <si>
    <t>서동현</t>
    <phoneticPr fontId="3" type="noConversion"/>
  </si>
  <si>
    <t>네오위즈(수익증권)</t>
    <phoneticPr fontId="3" type="noConversion"/>
  </si>
  <si>
    <t>이상민</t>
    <phoneticPr fontId="3" type="noConversion"/>
  </si>
  <si>
    <t>KBP2024110022</t>
  </si>
  <si>
    <t>김영하</t>
    <phoneticPr fontId="3" type="noConversion"/>
  </si>
  <si>
    <t>T000131</t>
  </si>
  <si>
    <t>보맵</t>
  </si>
  <si>
    <t>해빛</t>
  </si>
  <si>
    <t>센스톤</t>
  </si>
  <si>
    <t>프링커코리아(구,스케치온)</t>
  </si>
  <si>
    <t>모비두</t>
  </si>
  <si>
    <t>링크플로우</t>
  </si>
  <si>
    <t>대디포베베</t>
  </si>
  <si>
    <t>니더</t>
  </si>
  <si>
    <t>피엘지</t>
  </si>
  <si>
    <t>더플랜잇</t>
  </si>
  <si>
    <t>아자스쿨</t>
  </si>
  <si>
    <t>씨브이티</t>
  </si>
  <si>
    <t>라이트브라더스</t>
  </si>
  <si>
    <t>미로</t>
  </si>
  <si>
    <t>코너마켓</t>
  </si>
  <si>
    <t>모어씽즈(구,모어이즈모어)</t>
  </si>
  <si>
    <t>꽃팜</t>
  </si>
  <si>
    <t/>
  </si>
  <si>
    <t>케어닥</t>
  </si>
  <si>
    <t>Bear Robotics, Inc.</t>
  </si>
  <si>
    <t>KBP2019120310</t>
  </si>
  <si>
    <t>큐엠아이티</t>
  </si>
  <si>
    <t>서울언니들</t>
  </si>
  <si>
    <t>페이타랩</t>
  </si>
  <si>
    <t>에임트</t>
  </si>
  <si>
    <t>엔피프틴</t>
    <phoneticPr fontId="3" type="noConversion"/>
  </si>
  <si>
    <t>엔피프틴</t>
  </si>
  <si>
    <t>Cura Patient</t>
    <phoneticPr fontId="31" type="noConversion"/>
  </si>
  <si>
    <t>블루뱅크</t>
  </si>
  <si>
    <t>케미코첨단소재</t>
  </si>
  <si>
    <t>레티널</t>
  </si>
  <si>
    <t>올블랑</t>
  </si>
  <si>
    <t>테크타카</t>
  </si>
  <si>
    <t>뉴트리인더스트리</t>
  </si>
  <si>
    <t>워프솔루션</t>
  </si>
  <si>
    <t>라이클</t>
  </si>
  <si>
    <t>수퍼빈</t>
  </si>
  <si>
    <t>니바코퍼레이션</t>
  </si>
  <si>
    <t>핀카</t>
  </si>
  <si>
    <t>케이비엘러먼트</t>
  </si>
  <si>
    <t>생활연구소</t>
  </si>
  <si>
    <t>프록시헬스케어</t>
  </si>
  <si>
    <t>Shark Market</t>
  </si>
  <si>
    <t>KBP2024110023</t>
    <phoneticPr fontId="3" type="noConversion"/>
  </si>
  <si>
    <t>슈퍼플레이</t>
  </si>
  <si>
    <t>리콘랩스</t>
  </si>
  <si>
    <t>비컨</t>
  </si>
  <si>
    <t>워커스하이</t>
  </si>
  <si>
    <t>파블로항공</t>
  </si>
  <si>
    <t>엔티</t>
  </si>
  <si>
    <t>Glassdome, Inc</t>
  </si>
  <si>
    <t>프레시지</t>
  </si>
  <si>
    <t>에디트콜렉티브</t>
  </si>
  <si>
    <t>다나그린</t>
  </si>
  <si>
    <t>스페이스에프</t>
  </si>
  <si>
    <t>체카</t>
  </si>
  <si>
    <t>폴레드</t>
  </si>
  <si>
    <t>어반플레이</t>
  </si>
  <si>
    <t>에스투더블유</t>
  </si>
  <si>
    <t>컬쳐히어로</t>
  </si>
  <si>
    <t>센디</t>
  </si>
  <si>
    <t>글루업</t>
  </si>
  <si>
    <t>키클롭스</t>
  </si>
  <si>
    <t>Soelect Inc</t>
  </si>
  <si>
    <t>KBP2023030023</t>
  </si>
  <si>
    <t>바리코퍼레이션</t>
  </si>
  <si>
    <t>로컬스티치</t>
  </si>
  <si>
    <t>론픽</t>
  </si>
  <si>
    <t>해긴</t>
  </si>
  <si>
    <t>몬드리안에이아이</t>
  </si>
  <si>
    <t>아머드프레시</t>
  </si>
  <si>
    <t>뉴빌리티</t>
  </si>
  <si>
    <t>위플로</t>
  </si>
  <si>
    <t>노태그코리아</t>
  </si>
  <si>
    <t>ANAFLASH Inc.</t>
  </si>
  <si>
    <t>KBP2024110024</t>
    <phoneticPr fontId="3" type="noConversion"/>
  </si>
  <si>
    <t>로플리</t>
  </si>
  <si>
    <t>소셜인베스팅랩</t>
  </si>
  <si>
    <t>벌스워크</t>
  </si>
  <si>
    <t>에이씨아이케미칼아시아</t>
  </si>
  <si>
    <t>SYZYGY PLASMONICS INC.</t>
  </si>
  <si>
    <t>KBP2024110025</t>
    <phoneticPr fontId="3" type="noConversion"/>
  </si>
  <si>
    <t>웨이스트에너지솔루션</t>
  </si>
  <si>
    <t>디오리진</t>
  </si>
  <si>
    <t>Enwires</t>
  </si>
  <si>
    <t>KBP2024110026</t>
    <phoneticPr fontId="3" type="noConversion"/>
  </si>
  <si>
    <t>에코마린</t>
  </si>
  <si>
    <t>뷰브레인헬스케어</t>
  </si>
  <si>
    <t>소셜빈</t>
  </si>
  <si>
    <t>에이지엣랩스</t>
  </si>
  <si>
    <t>스페이스비전에이아이</t>
  </si>
  <si>
    <t>나비프라</t>
  </si>
  <si>
    <t>포엔</t>
  </si>
  <si>
    <t>셀러허브</t>
  </si>
  <si>
    <t>에너지인프라자산운용(수익증권)</t>
    <phoneticPr fontId="3" type="noConversion"/>
  </si>
  <si>
    <t>삼성SRA전문투자형사모부동산자투자신탁제35호</t>
    <phoneticPr fontId="3" type="noConversion"/>
  </si>
  <si>
    <t>KBP2020110012</t>
  </si>
  <si>
    <t>Valo Health, LLC.</t>
    <phoneticPr fontId="3" type="noConversion"/>
  </si>
  <si>
    <t>KBP2021060078</t>
  </si>
  <si>
    <t>-</t>
    <phoneticPr fontId="3" type="noConversion"/>
  </si>
  <si>
    <t>듀켐바이오</t>
    <phoneticPr fontId="3" type="noConversion"/>
  </si>
  <si>
    <t>-</t>
    <phoneticPr fontId="3" type="noConversion"/>
  </si>
  <si>
    <t>신테카바이오</t>
    <phoneticPr fontId="3" type="noConversion"/>
  </si>
  <si>
    <t>HFRNetworksINC</t>
  </si>
  <si>
    <t>KBP2022110020</t>
  </si>
  <si>
    <t>-</t>
    <phoneticPr fontId="3" type="noConversion"/>
  </si>
  <si>
    <t>정재형</t>
    <phoneticPr fontId="3" type="noConversion"/>
  </si>
  <si>
    <t>서동현</t>
    <phoneticPr fontId="3" type="noConversion"/>
  </si>
  <si>
    <t>강승현</t>
    <phoneticPr fontId="3" type="noConversion"/>
  </si>
  <si>
    <t>강승현</t>
    <phoneticPr fontId="3" type="noConversion"/>
  </si>
  <si>
    <t>백형진</t>
    <phoneticPr fontId="3" type="noConversion"/>
  </si>
  <si>
    <t>보고서제공X</t>
    <phoneticPr fontId="3" type="noConversion"/>
  </si>
  <si>
    <t>유티플러스인터랙티브</t>
    <phoneticPr fontId="3" type="noConversion"/>
  </si>
  <si>
    <t>이엔피게임즈</t>
    <phoneticPr fontId="3" type="noConversion"/>
  </si>
  <si>
    <t>최수민</t>
    <phoneticPr fontId="3" type="noConversion"/>
  </si>
  <si>
    <t>제이투에이치바이오텍</t>
    <phoneticPr fontId="3" type="noConversion"/>
  </si>
  <si>
    <t>년</t>
    <phoneticPr fontId="3" type="noConversion"/>
  </si>
  <si>
    <t>신규</t>
    <phoneticPr fontId="3" type="noConversion"/>
  </si>
  <si>
    <t>[6]기타기관펀드(기초자산)</t>
    <phoneticPr fontId="3" type="noConversion"/>
  </si>
  <si>
    <t>A01</t>
    <phoneticPr fontId="3" type="noConversion"/>
  </si>
  <si>
    <t>2024.12.31</t>
    <phoneticPr fontId="3" type="noConversion"/>
  </si>
  <si>
    <t>[Y]금융기관</t>
    <phoneticPr fontId="3" type="noConversion"/>
  </si>
  <si>
    <t>연말</t>
    <phoneticPr fontId="3" type="noConversion"/>
  </si>
  <si>
    <t>김영하</t>
    <phoneticPr fontId="3" type="noConversion"/>
  </si>
  <si>
    <t>이상민</t>
    <phoneticPr fontId="3" type="noConversion"/>
  </si>
  <si>
    <t>이진주</t>
    <phoneticPr fontId="3" type="noConversion"/>
  </si>
  <si>
    <t>윤광일</t>
    <phoneticPr fontId="3" type="noConversion"/>
  </si>
  <si>
    <t>X001505</t>
  </si>
  <si>
    <t>비지에프에코머티리얼즈</t>
    <phoneticPr fontId="3" type="noConversion"/>
  </si>
  <si>
    <t>백형진</t>
    <phoneticPr fontId="3" type="noConversion"/>
  </si>
  <si>
    <t>[T]기타보험기관[1본부]</t>
    <phoneticPr fontId="3" type="noConversion"/>
  </si>
  <si>
    <t>대체평가3사업본부</t>
    <phoneticPr fontId="3" type="noConversion"/>
  </si>
  <si>
    <t>정은채</t>
    <phoneticPr fontId="3" type="noConversion"/>
  </si>
  <si>
    <t>B02</t>
    <phoneticPr fontId="3" type="noConversion"/>
  </si>
  <si>
    <t>오영석</t>
    <phoneticPr fontId="3" type="noConversion"/>
  </si>
  <si>
    <t>최수민</t>
    <phoneticPr fontId="3" type="noConversion"/>
  </si>
  <si>
    <t>채동우</t>
    <phoneticPr fontId="3" type="noConversion"/>
  </si>
  <si>
    <t>[X]일반기업</t>
    <phoneticPr fontId="3" type="noConversion"/>
  </si>
  <si>
    <t>이문수</t>
    <phoneticPr fontId="3" type="noConversion"/>
  </si>
  <si>
    <t>표경림선임</t>
    <phoneticPr fontId="3" type="noConversion"/>
  </si>
  <si>
    <t>02-6915-5574</t>
    <phoneticPr fontId="3" type="noConversion"/>
  </si>
  <si>
    <t>lana9959@ibks.com</t>
    <phoneticPr fontId="3" type="noConversion"/>
  </si>
  <si>
    <t>[W]상장기업</t>
    <phoneticPr fontId="3" type="noConversion"/>
  </si>
  <si>
    <t>[U]기타보험기관(기초자산)</t>
    <phoneticPr fontId="3" type="noConversion"/>
  </si>
  <si>
    <t>임중훈본부장</t>
    <phoneticPr fontId="3" type="noConversion"/>
  </si>
  <si>
    <t>010-5446-6129</t>
    <phoneticPr fontId="3" type="noConversion"/>
  </si>
  <si>
    <t>jhlim@skspe.com;.pef@skspe.com</t>
    <phoneticPr fontId="3" type="noConversion"/>
  </si>
  <si>
    <t>신규</t>
    <phoneticPr fontId="3" type="noConversion"/>
  </si>
  <si>
    <t>연말</t>
    <phoneticPr fontId="3" type="noConversion"/>
  </si>
  <si>
    <t>제이투에이치바이오텍</t>
    <phoneticPr fontId="3" type="noConversion"/>
  </si>
  <si>
    <t>Soelect Inc</t>
    <phoneticPr fontId="3" type="noConversion"/>
  </si>
  <si>
    <t>D000027</t>
  </si>
  <si>
    <t>우리2022스케일업펀드</t>
    <phoneticPr fontId="3" type="noConversion"/>
  </si>
  <si>
    <t>유재호</t>
    <phoneticPr fontId="3" type="noConversion"/>
  </si>
  <si>
    <t>재평가</t>
    <phoneticPr fontId="3" type="noConversion"/>
  </si>
  <si>
    <t>회계반영</t>
    <phoneticPr fontId="3" type="noConversion"/>
  </si>
  <si>
    <t>정재형</t>
    <phoneticPr fontId="3" type="noConversion"/>
  </si>
  <si>
    <t>신원준</t>
    <phoneticPr fontId="3" type="noConversion"/>
  </si>
  <si>
    <t>흥국화재해상보험</t>
    <phoneticPr fontId="3" type="noConversion"/>
  </si>
  <si>
    <t>최수민</t>
    <phoneticPr fontId="3" type="noConversion"/>
  </si>
  <si>
    <t>-</t>
    <phoneticPr fontId="3" type="noConversion"/>
  </si>
  <si>
    <t>서동현</t>
    <phoneticPr fontId="3" type="noConversion"/>
  </si>
  <si>
    <t>2024.12.31</t>
    <phoneticPr fontId="3" type="noConversion"/>
  </si>
  <si>
    <t>분기</t>
    <phoneticPr fontId="3" type="noConversion"/>
  </si>
  <si>
    <t>심태진</t>
    <phoneticPr fontId="3" type="noConversion"/>
  </si>
  <si>
    <t>Y000114</t>
    <phoneticPr fontId="3" type="noConversion"/>
  </si>
  <si>
    <t>한국자산캐피탈(구,카이트캐피탈)</t>
    <phoneticPr fontId="3" type="noConversion"/>
  </si>
  <si>
    <t>X001473</t>
    <phoneticPr fontId="3" type="noConversion"/>
  </si>
  <si>
    <t>켑코이에스</t>
    <phoneticPr fontId="3" type="noConversion"/>
  </si>
  <si>
    <t>C000022</t>
    <phoneticPr fontId="3" type="noConversion"/>
  </si>
  <si>
    <t>에이치디씨현대산업개발</t>
    <phoneticPr fontId="3" type="noConversion"/>
  </si>
  <si>
    <t>정재형</t>
    <phoneticPr fontId="3" type="noConversion"/>
  </si>
  <si>
    <t>T000132</t>
  </si>
  <si>
    <t>교보생명(LT)</t>
    <phoneticPr fontId="3" type="noConversion"/>
  </si>
  <si>
    <t>신규</t>
    <phoneticPr fontId="3" type="noConversion"/>
  </si>
  <si>
    <t>개별종목</t>
    <phoneticPr fontId="3" type="noConversion"/>
  </si>
  <si>
    <t>B02</t>
    <phoneticPr fontId="3" type="noConversion"/>
  </si>
  <si>
    <t>미정</t>
    <phoneticPr fontId="3" type="noConversion"/>
  </si>
  <si>
    <t>김진희</t>
    <phoneticPr fontId="3" type="noConversion"/>
  </si>
  <si>
    <t>02-721-3157</t>
    <phoneticPr fontId="3" type="noConversion"/>
  </si>
  <si>
    <t>kimjh23@kyobo.com</t>
    <phoneticPr fontId="3" type="noConversion"/>
  </si>
  <si>
    <t>2024.09.30</t>
    <phoneticPr fontId="3" type="noConversion"/>
  </si>
  <si>
    <t>룩스루</t>
    <phoneticPr fontId="3" type="noConversion"/>
  </si>
  <si>
    <t>[T]기타보험기관[1본부]</t>
    <phoneticPr fontId="3" type="noConversion"/>
  </si>
  <si>
    <t>대체평가3사업본부</t>
    <phoneticPr fontId="3" type="noConversion"/>
  </si>
  <si>
    <t>KBP2024090080</t>
  </si>
  <si>
    <t>KBP2024090081</t>
    <phoneticPr fontId="3" type="noConversion"/>
  </si>
  <si>
    <t>KBP2024090082</t>
    <phoneticPr fontId="3" type="noConversion"/>
  </si>
  <si>
    <t>KBP2024090083</t>
    <phoneticPr fontId="3" type="noConversion"/>
  </si>
  <si>
    <t>KBP2024090084</t>
    <phoneticPr fontId="3" type="noConversion"/>
  </si>
  <si>
    <t>KBP2024090085</t>
    <phoneticPr fontId="3" type="noConversion"/>
  </si>
  <si>
    <t>KBP2024090086</t>
    <phoneticPr fontId="3" type="noConversion"/>
  </si>
  <si>
    <t>KBP2024090087</t>
    <phoneticPr fontId="3" type="noConversion"/>
  </si>
  <si>
    <t>KBP2024090088</t>
    <phoneticPr fontId="3" type="noConversion"/>
  </si>
  <si>
    <t>KBP2024090089</t>
    <phoneticPr fontId="3" type="noConversion"/>
  </si>
  <si>
    <t xml:space="preserve">분기 </t>
    <phoneticPr fontId="3" type="noConversion"/>
  </si>
  <si>
    <t>D06</t>
    <phoneticPr fontId="3" type="noConversion"/>
  </si>
  <si>
    <t>W000694</t>
    <phoneticPr fontId="3" type="noConversion"/>
  </si>
  <si>
    <t>케이기술투자</t>
    <phoneticPr fontId="3" type="noConversion"/>
  </si>
  <si>
    <t>메자닌평가팀</t>
    <phoneticPr fontId="3" type="noConversion"/>
  </si>
  <si>
    <t>이상민</t>
    <phoneticPr fontId="3" type="noConversion"/>
  </si>
  <si>
    <t>KR7273130005</t>
    <phoneticPr fontId="3" type="noConversion"/>
  </si>
  <si>
    <t>KR7357870005</t>
    <phoneticPr fontId="3" type="noConversion"/>
  </si>
  <si>
    <t>KR7423160001</t>
    <phoneticPr fontId="3" type="noConversion"/>
  </si>
  <si>
    <t>KR7437080005</t>
    <phoneticPr fontId="3" type="noConversion"/>
  </si>
  <si>
    <t>KR7449170000</t>
    <phoneticPr fontId="3" type="noConversion"/>
  </si>
  <si>
    <t>KR7451540009</t>
    <phoneticPr fontId="3" type="noConversion"/>
  </si>
  <si>
    <t>KR7458260007</t>
    <phoneticPr fontId="3" type="noConversion"/>
  </si>
  <si>
    <t>KR7459580007</t>
    <phoneticPr fontId="3" type="noConversion"/>
  </si>
  <si>
    <t>KR7477050009</t>
    <phoneticPr fontId="3" type="noConversion"/>
  </si>
  <si>
    <t>KR7484790001</t>
    <phoneticPr fontId="3" type="noConversion"/>
  </si>
  <si>
    <t>X001553</t>
    <phoneticPr fontId="3" type="noConversion"/>
  </si>
  <si>
    <t>하이브</t>
    <phoneticPr fontId="3" type="noConversion"/>
  </si>
  <si>
    <t>변혜진</t>
    <phoneticPr fontId="3" type="noConversion"/>
  </si>
  <si>
    <t>이문수</t>
    <phoneticPr fontId="3" type="noConversion"/>
  </si>
  <si>
    <t>이진주</t>
    <phoneticPr fontId="3" type="noConversion"/>
  </si>
  <si>
    <t>김에스더</t>
    <phoneticPr fontId="3" type="noConversion"/>
  </si>
  <si>
    <t>부산울산고속도로</t>
    <phoneticPr fontId="3" type="noConversion"/>
  </si>
  <si>
    <t>이현승</t>
    <phoneticPr fontId="3" type="noConversion"/>
  </si>
  <si>
    <t>원정우</t>
    <phoneticPr fontId="3" type="noConversion"/>
  </si>
  <si>
    <t>현대에이디엠바이오</t>
    <phoneticPr fontId="3" type="noConversion"/>
  </si>
  <si>
    <t>W000695</t>
    <phoneticPr fontId="3" type="noConversion"/>
  </si>
  <si>
    <t>X001458</t>
    <phoneticPr fontId="3" type="noConversion"/>
  </si>
  <si>
    <t>토니모리</t>
    <phoneticPr fontId="3" type="noConversion"/>
  </si>
  <si>
    <t>변혜진</t>
    <phoneticPr fontId="3" type="noConversion"/>
  </si>
  <si>
    <t>A05</t>
    <phoneticPr fontId="3" type="noConversion"/>
  </si>
  <si>
    <t>최수민</t>
    <phoneticPr fontId="3" type="noConversion"/>
  </si>
  <si>
    <t>이진주</t>
    <phoneticPr fontId="3" type="noConversion"/>
  </si>
  <si>
    <t>서동현</t>
    <phoneticPr fontId="3" type="noConversion"/>
  </si>
  <si>
    <t>신규</t>
    <phoneticPr fontId="3" type="noConversion"/>
  </si>
  <si>
    <t>KBP2024030023</t>
  </si>
  <si>
    <t>KBP2022060134</t>
  </si>
  <si>
    <t>셀인셀즈</t>
  </si>
  <si>
    <t>보고서제공X</t>
    <phoneticPr fontId="3" type="noConversion"/>
  </si>
  <si>
    <t>개별종목</t>
    <phoneticPr fontId="3" type="noConversion"/>
  </si>
  <si>
    <t>재평가</t>
    <phoneticPr fontId="3" type="noConversion"/>
  </si>
  <si>
    <t>유재호</t>
    <phoneticPr fontId="3" type="noConversion"/>
  </si>
  <si>
    <t>신규</t>
    <phoneticPr fontId="3" type="noConversion"/>
  </si>
  <si>
    <t>W000696</t>
    <phoneticPr fontId="3" type="noConversion"/>
  </si>
  <si>
    <t>메리츠증권(MS운용팀)(상장)</t>
    <phoneticPr fontId="3" type="noConversion"/>
  </si>
  <si>
    <t>메자닌평가팀</t>
    <phoneticPr fontId="3" type="noConversion"/>
  </si>
  <si>
    <t>-</t>
    <phoneticPr fontId="3" type="noConversion"/>
  </si>
  <si>
    <t>이현승</t>
    <phoneticPr fontId="3" type="noConversion"/>
  </si>
  <si>
    <t>최수민</t>
    <phoneticPr fontId="3" type="noConversion"/>
  </si>
  <si>
    <t>키움캐피탈</t>
  </si>
  <si>
    <t>김승빈대리</t>
    <phoneticPr fontId="3" type="noConversion"/>
  </si>
  <si>
    <t xml:space="preserve">02-780-3892 </t>
    <phoneticPr fontId="3" type="noConversion"/>
  </si>
  <si>
    <t>sbkim@kiwoomcapital.com</t>
  </si>
  <si>
    <t>-</t>
    <phoneticPr fontId="3" type="noConversion"/>
  </si>
  <si>
    <t>김승빈대리</t>
    <phoneticPr fontId="3" type="noConversion"/>
  </si>
  <si>
    <t>개별종목</t>
    <phoneticPr fontId="3" type="noConversion"/>
  </si>
  <si>
    <t>KBP2024090031</t>
  </si>
  <si>
    <t>케이디비스틱지역성장제1호사모투자</t>
  </si>
  <si>
    <t>어니스트혁신에너지투자조합</t>
  </si>
  <si>
    <t>KBP2024120030</t>
  </si>
  <si>
    <t>KBP2024120031</t>
  </si>
  <si>
    <t>밸류시스템자산운용</t>
    <phoneticPr fontId="3" type="noConversion"/>
  </si>
  <si>
    <t>심태진</t>
    <phoneticPr fontId="3" type="noConversion"/>
  </si>
  <si>
    <t>휴직</t>
    <phoneticPr fontId="3" type="noConversion"/>
  </si>
  <si>
    <t>백형진</t>
    <phoneticPr fontId="3" type="noConversion"/>
  </si>
  <si>
    <t>Y000493</t>
    <phoneticPr fontId="3" type="noConversion"/>
  </si>
  <si>
    <t>B01</t>
    <phoneticPr fontId="3" type="noConversion"/>
  </si>
  <si>
    <t xml:space="preserve">분기 </t>
    <phoneticPr fontId="3" type="noConversion"/>
  </si>
  <si>
    <t>KBP2023090003</t>
  </si>
  <si>
    <t>KBP2023060056</t>
  </si>
  <si>
    <t>K55223DY4075</t>
  </si>
  <si>
    <t>T000133</t>
  </si>
  <si>
    <t>키움캐피탈(수익증권)</t>
  </si>
  <si>
    <t>T000133</t>
    <phoneticPr fontId="3" type="noConversion"/>
  </si>
  <si>
    <t>키움캐피탈(수익증권)</t>
    <phoneticPr fontId="3" type="noConversion"/>
  </si>
  <si>
    <t>-</t>
    <phoneticPr fontId="3" type="noConversion"/>
  </si>
  <si>
    <t>-</t>
    <phoneticPr fontId="3" type="noConversion"/>
  </si>
  <si>
    <t>이상민</t>
    <phoneticPr fontId="3" type="noConversion"/>
  </si>
  <si>
    <t>A07</t>
    <phoneticPr fontId="3" type="noConversion"/>
  </si>
  <si>
    <t>-</t>
    <phoneticPr fontId="3" type="noConversion"/>
  </si>
  <si>
    <t>mh-lee@rfhic.com</t>
    <phoneticPr fontId="3" type="noConversion"/>
  </si>
  <si>
    <t>유승환</t>
    <phoneticPr fontId="3" type="noConversion"/>
  </si>
  <si>
    <t>X000853</t>
    <phoneticPr fontId="3" type="noConversion"/>
  </si>
  <si>
    <t>알에프에이치아이씨</t>
    <phoneticPr fontId="3" type="noConversion"/>
  </si>
  <si>
    <t>최수민</t>
    <phoneticPr fontId="3" type="noConversion"/>
  </si>
  <si>
    <t>오영석</t>
    <phoneticPr fontId="3" type="noConversion"/>
  </si>
  <si>
    <t>김미성</t>
    <phoneticPr fontId="3" type="noConversion"/>
  </si>
  <si>
    <t>2024년11월25일 입사</t>
    <phoneticPr fontId="3" type="noConversion"/>
  </si>
  <si>
    <t>휴직</t>
    <phoneticPr fontId="3" type="noConversion"/>
  </si>
  <si>
    <t>[6]기타기관펀드(기초자산)</t>
    <phoneticPr fontId="3" type="noConversion"/>
  </si>
  <si>
    <t>-</t>
    <phoneticPr fontId="3" type="noConversion"/>
  </si>
  <si>
    <t>백형진</t>
    <phoneticPr fontId="3" type="noConversion"/>
  </si>
  <si>
    <t>심태진</t>
    <phoneticPr fontId="3" type="noConversion"/>
  </si>
  <si>
    <t>메자닌평가팀</t>
    <phoneticPr fontId="3" type="noConversion"/>
  </si>
  <si>
    <t>유디엠텍</t>
    <phoneticPr fontId="3" type="noConversion"/>
  </si>
  <si>
    <t>W000697</t>
    <phoneticPr fontId="3" type="noConversion"/>
  </si>
  <si>
    <t>KBP2016060388</t>
  </si>
  <si>
    <t>02-758-7418,02-758-7581</t>
    <phoneticPr fontId="3" type="noConversion"/>
  </si>
  <si>
    <t>K553B0B72259</t>
  </si>
  <si>
    <t>삼성화재</t>
    <phoneticPr fontId="3" type="noConversion"/>
  </si>
  <si>
    <t>KBP2020090006</t>
  </si>
  <si>
    <t>K553M4C16055</t>
  </si>
  <si>
    <t>KBP2020090007</t>
  </si>
  <si>
    <t>K55345BZ2115</t>
  </si>
  <si>
    <t>KBP2018090011</t>
  </si>
  <si>
    <t>K553B0BI6070</t>
  </si>
  <si>
    <t>가평가</t>
    <phoneticPr fontId="3" type="noConversion"/>
  </si>
  <si>
    <t>KBP2016060039</t>
  </si>
  <si>
    <t>KR5451AJ8065</t>
  </si>
  <si>
    <t>KBP2021010001</t>
  </si>
  <si>
    <t>K55345BW1789</t>
  </si>
  <si>
    <t>삼성SRA전문투자형사모부동산투자신탁제21호</t>
    <phoneticPr fontId="3" type="noConversion"/>
  </si>
  <si>
    <t>KBP2018030139</t>
  </si>
  <si>
    <t>K553B0BI1329</t>
  </si>
  <si>
    <t>KBP2018120297</t>
  </si>
  <si>
    <t>K553B0BR6178</t>
  </si>
  <si>
    <t>KBP2021060021</t>
  </si>
  <si>
    <t>K55383BM3806</t>
  </si>
  <si>
    <t>KBP2021060022</t>
  </si>
  <si>
    <t>K553G9C17084</t>
  </si>
  <si>
    <t>KBP2018120373</t>
  </si>
  <si>
    <t>K55345C34151</t>
  </si>
  <si>
    <t>KBP2020120123</t>
  </si>
  <si>
    <t>K55101CA5532</t>
  </si>
  <si>
    <t>KBP2019030014</t>
  </si>
  <si>
    <t>K55383CI6895</t>
  </si>
  <si>
    <t>KBP2020120030</t>
  </si>
  <si>
    <t>K55383CJ1424</t>
  </si>
  <si>
    <t>KBP2019030012</t>
  </si>
  <si>
    <t>K553B0CJ9098</t>
  </si>
  <si>
    <t>KBP2021060026</t>
  </si>
  <si>
    <t>K55213CO0706</t>
  </si>
  <si>
    <t>KBP2019090002</t>
  </si>
  <si>
    <t>K553B0CP0032</t>
  </si>
  <si>
    <t>삼성SRA전문투자형사모부동산투자신탁제28E</t>
    <phoneticPr fontId="3" type="noConversion"/>
  </si>
  <si>
    <t>KBP2020090052</t>
  </si>
  <si>
    <t>K553B0D77718</t>
  </si>
  <si>
    <t>KBP2021030003</t>
  </si>
  <si>
    <t>K553B0DF7798</t>
  </si>
  <si>
    <t>KBP2021030044</t>
  </si>
  <si>
    <t>K553B0DG8191</t>
  </si>
  <si>
    <t>KBP2018120282</t>
  </si>
  <si>
    <t>KR5223AR4012</t>
  </si>
  <si>
    <t>KBP2021090005</t>
  </si>
  <si>
    <t>K55381DL1546</t>
  </si>
  <si>
    <t>KBP2022030017</t>
  </si>
  <si>
    <t>K55451DQ1686</t>
  </si>
  <si>
    <t>KBP2022030018</t>
  </si>
  <si>
    <t>K55306DQ2251</t>
  </si>
  <si>
    <t>KBP2022030020</t>
  </si>
  <si>
    <t>K55363DP6865</t>
  </si>
  <si>
    <t>KBP2022030021</t>
  </si>
  <si>
    <t>K55363DP6873</t>
  </si>
  <si>
    <t>KBP2022060034</t>
  </si>
  <si>
    <t>K55232DN5025</t>
  </si>
  <si>
    <t>KBP2022060035</t>
  </si>
  <si>
    <t>K55453DJ6518</t>
  </si>
  <si>
    <t>KBP2022060012</t>
  </si>
  <si>
    <t>K553B0DU6684</t>
  </si>
  <si>
    <t>KBP2022060036</t>
  </si>
  <si>
    <t>K553T7DJ9951</t>
  </si>
  <si>
    <t>KBP2022060039</t>
  </si>
  <si>
    <t>K55223DU1752</t>
  </si>
  <si>
    <t>다올KTBSwissLifeCoreInfra일반사모투자신탁제1호</t>
    <phoneticPr fontId="3" type="noConversion"/>
  </si>
  <si>
    <t>KBP2022090013</t>
  </si>
  <si>
    <t>K55306DT8214</t>
  </si>
  <si>
    <t>KBP2022090014</t>
  </si>
  <si>
    <t>K553S6DV5949</t>
  </si>
  <si>
    <t>KBP2022090008</t>
  </si>
  <si>
    <t>K553B0DW3929</t>
  </si>
  <si>
    <t>KBP2022090015</t>
  </si>
  <si>
    <t>K553B0DV7541</t>
  </si>
  <si>
    <t>KBP2022090016</t>
  </si>
  <si>
    <t>K553B0DV4647</t>
  </si>
  <si>
    <t>KBP2022090017</t>
  </si>
  <si>
    <t>K55383DW2085</t>
  </si>
  <si>
    <t>KBP2022090018</t>
  </si>
  <si>
    <t>K55453DS3795</t>
  </si>
  <si>
    <t>KBP2022090019</t>
  </si>
  <si>
    <t>K55363DS9676</t>
  </si>
  <si>
    <t>KBP2022090020</t>
  </si>
  <si>
    <t>K55368DW1797</t>
  </si>
  <si>
    <t>KBP2022090021</t>
  </si>
  <si>
    <t>K553G9DU6155</t>
  </si>
  <si>
    <t>KBP2022120066</t>
  </si>
  <si>
    <t>K55451DT6484</t>
  </si>
  <si>
    <t>KBP2022120067</t>
  </si>
  <si>
    <t>K55345DV9468</t>
  </si>
  <si>
    <t>KBP2022120068</t>
  </si>
  <si>
    <t>K55213DX4565</t>
  </si>
  <si>
    <t>KBP2022120269</t>
  </si>
  <si>
    <t>K55223DL8964</t>
  </si>
  <si>
    <t>KBP2023030005</t>
  </si>
  <si>
    <t>K55383DV8711</t>
  </si>
  <si>
    <t>KBP2022120147</t>
  </si>
  <si>
    <t>K55105DV4436</t>
  </si>
  <si>
    <t>KBP2023030006</t>
  </si>
  <si>
    <t>K55105DX5191</t>
  </si>
  <si>
    <t>KBP2023060028</t>
  </si>
  <si>
    <t>K553E7DT0281</t>
  </si>
  <si>
    <t>KB신재생에너지일반사모특별자산투자신탁제3호</t>
    <phoneticPr fontId="3" type="noConversion"/>
  </si>
  <si>
    <t>KBP2023090008</t>
  </si>
  <si>
    <t>K55223E28224</t>
  </si>
  <si>
    <t>KBP2023090009</t>
  </si>
  <si>
    <t>K553V6E26708</t>
  </si>
  <si>
    <t>KBP2023090010</t>
  </si>
  <si>
    <t>KBP2023090001</t>
  </si>
  <si>
    <t>K55105E34692</t>
  </si>
  <si>
    <t>KBP2023090075</t>
  </si>
  <si>
    <t>K553B0DY9031</t>
  </si>
  <si>
    <t>KBP2023120072</t>
  </si>
  <si>
    <t>K55223E68410</t>
  </si>
  <si>
    <t>KBP2024030004</t>
  </si>
  <si>
    <t>K553F7E74805</t>
  </si>
  <si>
    <t>KBP2016060108</t>
  </si>
  <si>
    <t>KBP2018120301</t>
  </si>
  <si>
    <t>KBP2016120177</t>
  </si>
  <si>
    <t>KBP2018120280</t>
  </si>
  <si>
    <t>KBP2018120289</t>
  </si>
  <si>
    <t>KBP2018120309</t>
  </si>
  <si>
    <t>KBP2017090011</t>
  </si>
  <si>
    <t>KBP2016120253</t>
  </si>
  <si>
    <t>KIAMCO도로투자사모특별자산투자신탁제5호</t>
    <phoneticPr fontId="3" type="noConversion"/>
  </si>
  <si>
    <t>KBP2018030102</t>
  </si>
  <si>
    <t>KBP2016060168</t>
  </si>
  <si>
    <t>KBP2018120327</t>
  </si>
  <si>
    <t>KIAMCO도로투자사모특별자산투자신탁제8호</t>
    <phoneticPr fontId="3" type="noConversion"/>
  </si>
  <si>
    <t>KBP2018090034</t>
  </si>
  <si>
    <t>KBP2018120181</t>
  </si>
  <si>
    <t>KBP2019120027</t>
  </si>
  <si>
    <t>KBP2019120351</t>
  </si>
  <si>
    <t>KBP2019120176</t>
  </si>
  <si>
    <t>KBP2020090095</t>
  </si>
  <si>
    <t>KBP2021120075</t>
  </si>
  <si>
    <t>슈로더유럽인프라전문투자형사모특별자산투자신탁제2호</t>
    <phoneticPr fontId="3" type="noConversion"/>
  </si>
  <si>
    <t>KBP2020120049</t>
  </si>
  <si>
    <t>KBP2021120081</t>
  </si>
  <si>
    <t>KBP2021120082</t>
  </si>
  <si>
    <t>KBP2021120083</t>
  </si>
  <si>
    <t>KBP2021060047</t>
  </si>
  <si>
    <t>KBP2021060033</t>
  </si>
  <si>
    <t>KBP2021060068</t>
  </si>
  <si>
    <t>KBP2021120085</t>
  </si>
  <si>
    <t>KBP2021090065</t>
  </si>
  <si>
    <t>KBP2021060069</t>
  </si>
  <si>
    <t>KBP2019090001</t>
  </si>
  <si>
    <t>KBP2021120239</t>
  </si>
  <si>
    <t>조용원</t>
    <phoneticPr fontId="3" type="noConversion"/>
  </si>
  <si>
    <t>조용원</t>
    <phoneticPr fontId="3" type="noConversion"/>
  </si>
  <si>
    <t>이상민</t>
    <phoneticPr fontId="3" type="noConversion"/>
  </si>
  <si>
    <t>신원준</t>
    <phoneticPr fontId="3" type="noConversion"/>
  </si>
  <si>
    <t>KBP2018030093</t>
  </si>
  <si>
    <t>K55101B94246</t>
  </si>
  <si>
    <t>KBP2019120190</t>
  </si>
  <si>
    <t>K55101BS3355</t>
  </si>
  <si>
    <t>KBP2019120096</t>
  </si>
  <si>
    <t>K55105BN0493</t>
  </si>
  <si>
    <t>KBP2018120086</t>
  </si>
  <si>
    <t>K55210C94730</t>
  </si>
  <si>
    <t>KBP2020090070</t>
  </si>
  <si>
    <t>K55210D60473</t>
  </si>
  <si>
    <t>KBP2019120191</t>
  </si>
  <si>
    <t>K55213BW9526</t>
  </si>
  <si>
    <t>K55213BX3049</t>
  </si>
  <si>
    <t>KBP2019120158</t>
  </si>
  <si>
    <t>K55213CT4257</t>
  </si>
  <si>
    <t>KBP2019120132</t>
  </si>
  <si>
    <t>K55223CP9241</t>
  </si>
  <si>
    <t>KBP2019120177</t>
  </si>
  <si>
    <t>K55223CT3646</t>
  </si>
  <si>
    <t>K55223CX2048</t>
  </si>
  <si>
    <t>K55223DI5064</t>
  </si>
  <si>
    <t>우리G시니어론전문투자형사모투자신탁1호</t>
    <phoneticPr fontId="3" type="noConversion"/>
  </si>
  <si>
    <t>KBP2020090071</t>
  </si>
  <si>
    <t>K55228D48223</t>
  </si>
  <si>
    <t>KBP2019120178</t>
  </si>
  <si>
    <t>K55232BG0811</t>
  </si>
  <si>
    <t>KBP2019060004</t>
  </si>
  <si>
    <t>K55232BK2696</t>
  </si>
  <si>
    <t>KBP2019120079</t>
  </si>
  <si>
    <t>K55232CC6928</t>
  </si>
  <si>
    <t>KBP2019090022</t>
  </si>
  <si>
    <t>K55232CS3737</t>
  </si>
  <si>
    <t>KBP2020030021</t>
  </si>
  <si>
    <t>K55239CZ6916</t>
  </si>
  <si>
    <t>KBP2020060009</t>
  </si>
  <si>
    <t>K55239D10667</t>
  </si>
  <si>
    <t>KBP2021060034</t>
  </si>
  <si>
    <t>K55239DI5447</t>
  </si>
  <si>
    <t>KBP2018110001</t>
  </si>
  <si>
    <t>K55306CB5468</t>
  </si>
  <si>
    <t>KBP2018120015</t>
  </si>
  <si>
    <t>K55310BJ9921</t>
  </si>
  <si>
    <t>KBP2019120185</t>
  </si>
  <si>
    <t>K55345B59028</t>
  </si>
  <si>
    <t>하나대체투자전문투자형사모부동산투자신탁12호</t>
    <phoneticPr fontId="3" type="noConversion"/>
  </si>
  <si>
    <t>KBP2019120188</t>
  </si>
  <si>
    <t>K55345CH1761</t>
  </si>
  <si>
    <t>KBP2019120111</t>
  </si>
  <si>
    <t>K55345CO3875</t>
  </si>
  <si>
    <t>KBP2019090014</t>
  </si>
  <si>
    <t>K55363CS0890</t>
  </si>
  <si>
    <t>KBP2019120181</t>
  </si>
  <si>
    <t>K55383C95435</t>
  </si>
  <si>
    <t>KBP2019120143</t>
  </si>
  <si>
    <t>K553F8BK3480</t>
  </si>
  <si>
    <t>KBP2018030171</t>
  </si>
  <si>
    <t>K553T7C47759</t>
  </si>
  <si>
    <t>KBP2017090060</t>
  </si>
  <si>
    <t>KR5310AY3563</t>
  </si>
  <si>
    <t>KBP2019120184</t>
  </si>
  <si>
    <t>KR5345AK4319</t>
  </si>
  <si>
    <t>KBP2021060035</t>
  </si>
  <si>
    <t>K55213DL1383</t>
  </si>
  <si>
    <t>KBP2021090002</t>
  </si>
  <si>
    <t>K55223DM6470</t>
  </si>
  <si>
    <t>KBP2021120089</t>
  </si>
  <si>
    <t>K55302DO9344</t>
  </si>
  <si>
    <t>KBP2022030080</t>
  </si>
  <si>
    <t>K55301DQ9905</t>
  </si>
  <si>
    <t>KBP2022060190</t>
  </si>
  <si>
    <t>K55223DT8263</t>
  </si>
  <si>
    <t>KBP2022090051</t>
  </si>
  <si>
    <t>K55228DS6495</t>
  </si>
  <si>
    <t>KBP2022090053</t>
  </si>
  <si>
    <t>K55239DU6662</t>
  </si>
  <si>
    <t>KBP2022090058</t>
  </si>
  <si>
    <t>K55383DO7696</t>
  </si>
  <si>
    <t>KBP2022090059</t>
  </si>
  <si>
    <t>K55387DY1669</t>
  </si>
  <si>
    <t>KBP2022120087</t>
  </si>
  <si>
    <t>K553F8DQ6113</t>
  </si>
  <si>
    <t>KBP2022090060</t>
  </si>
  <si>
    <t>K55239DW5787</t>
  </si>
  <si>
    <t>KBP2022090061</t>
  </si>
  <si>
    <t>K55239DS0917</t>
  </si>
  <si>
    <t>KBP2023030017</t>
  </si>
  <si>
    <t>K55210DY1522</t>
  </si>
  <si>
    <t>KBP2023060025</t>
  </si>
  <si>
    <t>K55105DW3643</t>
  </si>
  <si>
    <t>KBP2023090017</t>
  </si>
  <si>
    <t>K55383E38977</t>
  </si>
  <si>
    <t>KBP2023090018</t>
  </si>
  <si>
    <t>K55223E52836</t>
  </si>
  <si>
    <t>KBP2023120068</t>
  </si>
  <si>
    <t>K55210E34237</t>
  </si>
  <si>
    <t>KBP2023120100</t>
  </si>
  <si>
    <t>K55239E58748</t>
  </si>
  <si>
    <t>KBP2024060002</t>
  </si>
  <si>
    <t>K55210E81899</t>
  </si>
  <si>
    <t>KBP2024060038</t>
  </si>
  <si>
    <t>K55213EB6409</t>
  </si>
  <si>
    <t>KBP2024090013</t>
  </si>
  <si>
    <t>K55216ED0464</t>
  </si>
  <si>
    <t>KBP2024090064</t>
  </si>
  <si>
    <t>KBP2024120051</t>
  </si>
  <si>
    <t>K55239ED6357</t>
  </si>
  <si>
    <t>K55210EC1758</t>
  </si>
  <si>
    <t>심태진</t>
    <phoneticPr fontId="3" type="noConversion"/>
  </si>
  <si>
    <t>백형진</t>
    <phoneticPr fontId="3" type="noConversion"/>
  </si>
  <si>
    <t>삼성생명(I-F미수신건)</t>
  </si>
  <si>
    <t>B02</t>
    <phoneticPr fontId="3" type="noConversion"/>
  </si>
  <si>
    <t>K55105DN9641</t>
  </si>
  <si>
    <t>K55105DY4029</t>
  </si>
  <si>
    <t>KBP2023120073</t>
    <phoneticPr fontId="3" type="noConversion"/>
  </si>
  <si>
    <t>K55105DY0936</t>
  </si>
  <si>
    <t>K55105E33306</t>
  </si>
  <si>
    <t>KBP2023120183</t>
    <phoneticPr fontId="3" type="noConversion"/>
  </si>
  <si>
    <t>K55105E60739</t>
  </si>
  <si>
    <t>K55105E79663</t>
  </si>
  <si>
    <t>420003424</t>
  </si>
  <si>
    <t>KBP2024060024</t>
  </si>
  <si>
    <t>K55105E21491</t>
  </si>
  <si>
    <t>420003508</t>
  </si>
  <si>
    <t>K55105E79671</t>
  </si>
  <si>
    <t>420003548</t>
  </si>
  <si>
    <t>KBP2016120080</t>
  </si>
  <si>
    <t>K55223BK0964</t>
  </si>
  <si>
    <t>KBP2016060181</t>
  </si>
  <si>
    <t>KR5383AF6819</t>
  </si>
  <si>
    <t>KBP2018120293</t>
  </si>
  <si>
    <t>KR53B0AF8787</t>
  </si>
  <si>
    <t>KBP2018120290</t>
  </si>
  <si>
    <t>KR5225A40095</t>
  </si>
  <si>
    <t>KBP2018120319</t>
  </si>
  <si>
    <t>KR5345AJ5038</t>
  </si>
  <si>
    <t>KBP2018120292</t>
  </si>
  <si>
    <t>KR53B0AX1418</t>
  </si>
  <si>
    <t>KBP2018120312</t>
  </si>
  <si>
    <t>KR5383AD1762</t>
  </si>
  <si>
    <t>KBP2018120317</t>
  </si>
  <si>
    <t>K55383B74275</t>
  </si>
  <si>
    <t>KBP2024060007</t>
  </si>
  <si>
    <t>K553B0EA8006</t>
  </si>
  <si>
    <t>KBP2018120313</t>
  </si>
  <si>
    <t>K55383C95377</t>
  </si>
  <si>
    <t>KBP2018120295</t>
  </si>
  <si>
    <t>K553B0CG1866</t>
  </si>
  <si>
    <t>KBP2019030030</t>
  </si>
  <si>
    <t>K553P7CM4386</t>
  </si>
  <si>
    <t>KBP2019120195</t>
  </si>
  <si>
    <t>K553B0CX4547</t>
  </si>
  <si>
    <t>KBP2019120342</t>
  </si>
  <si>
    <t>K55383CX8744</t>
  </si>
  <si>
    <t>KBP2020030014</t>
  </si>
  <si>
    <t>K5L231D06694</t>
  </si>
  <si>
    <t>KBP2020030016</t>
  </si>
  <si>
    <t>K55105CU5880</t>
  </si>
  <si>
    <t>KBP2020120085</t>
  </si>
  <si>
    <t>K553B0DC3212</t>
  </si>
  <si>
    <t>KBP2020120086</t>
  </si>
  <si>
    <t>K553B0D97807</t>
  </si>
  <si>
    <t>KBP2020120087</t>
  </si>
  <si>
    <t>K553B0DC8666</t>
  </si>
  <si>
    <t>KBP2020120088</t>
  </si>
  <si>
    <t>K553B0DD5745</t>
  </si>
  <si>
    <t>KBP2020120204</t>
  </si>
  <si>
    <t>K553B0DE4234</t>
  </si>
  <si>
    <t>KBP2021030004</t>
  </si>
  <si>
    <t>K553B0DE9357</t>
  </si>
  <si>
    <t>KBP2021060013</t>
  </si>
  <si>
    <t>K553B0DJ2845</t>
  </si>
  <si>
    <t>KBP2021060014</t>
  </si>
  <si>
    <t>K55381DD7667</t>
  </si>
  <si>
    <t>KBP2021090011</t>
  </si>
  <si>
    <t>K55363DL2462</t>
  </si>
  <si>
    <t>KBP2021090012</t>
  </si>
  <si>
    <t>K553S6DM3838</t>
  </si>
  <si>
    <t>K55105DH8781</t>
  </si>
  <si>
    <t>KBP2021120105</t>
  </si>
  <si>
    <t>K55363DO6429</t>
  </si>
  <si>
    <t>KBP2021120091</t>
  </si>
  <si>
    <t>K55207DD7628</t>
  </si>
  <si>
    <t>KBP2022060010</t>
  </si>
  <si>
    <t>K553B0DT6323</t>
  </si>
  <si>
    <t>KBP2022060011</t>
  </si>
  <si>
    <t>K553B0DU3707</t>
  </si>
  <si>
    <t>KBP2022090004</t>
  </si>
  <si>
    <t>K553B0DV5909</t>
  </si>
  <si>
    <t>KBP2022090005</t>
  </si>
  <si>
    <t>K553B0DV7467</t>
  </si>
  <si>
    <t>KBP2022090006</t>
  </si>
  <si>
    <t>K553B0DV7301</t>
  </si>
  <si>
    <t>KBP2022090007</t>
  </si>
  <si>
    <t>K55223DO5967</t>
  </si>
  <si>
    <t>KBP2022090009</t>
  </si>
  <si>
    <t>K55105DV4428</t>
  </si>
  <si>
    <t>KBP2022090010</t>
  </si>
  <si>
    <t>K553B0DW3762</t>
  </si>
  <si>
    <t>KBP2022090011</t>
  </si>
  <si>
    <t>K55223DP6006</t>
  </si>
  <si>
    <t>KBP2018120285</t>
  </si>
  <si>
    <t>K55451BD6195</t>
  </si>
  <si>
    <t>K55213BJ2643</t>
  </si>
  <si>
    <t>K55105BJ2214</t>
  </si>
  <si>
    <t>K55451BJ7676</t>
  </si>
  <si>
    <t>K55210BK1785</t>
  </si>
  <si>
    <t>K55210BJ5359</t>
  </si>
  <si>
    <t>KBP2018120303</t>
  </si>
  <si>
    <t>K55105BK1601</t>
  </si>
  <si>
    <t>KBP2018120283</t>
  </si>
  <si>
    <t>K55451BJ3444</t>
  </si>
  <si>
    <t>KBP2018120300</t>
  </si>
  <si>
    <t>K55105BN5781</t>
  </si>
  <si>
    <t>KBP2017090026</t>
  </si>
  <si>
    <t>K55105BM8935</t>
  </si>
  <si>
    <t>KBP2018120286</t>
  </si>
  <si>
    <t>K55451BN1707</t>
  </si>
  <si>
    <t>K55451BS1462</t>
  </si>
  <si>
    <t>K55451BT2980</t>
  </si>
  <si>
    <t>KBP2017090018</t>
  </si>
  <si>
    <t>KR5223603261</t>
  </si>
  <si>
    <t>한국인프라이호투융자회사</t>
    <phoneticPr fontId="3" type="noConversion"/>
  </si>
  <si>
    <t>KRM451496397</t>
  </si>
  <si>
    <t>KBP2016030005</t>
  </si>
  <si>
    <t>KR5223AC1262</t>
  </si>
  <si>
    <t>KBP2014020040</t>
  </si>
  <si>
    <t>KR5223AJ7320</t>
  </si>
  <si>
    <t>KR5301AK4683</t>
  </si>
  <si>
    <t>KR5223AK4753</t>
  </si>
  <si>
    <t>KBP2017120100</t>
  </si>
  <si>
    <t>KR5451AY8553</t>
  </si>
  <si>
    <t>KBP2016060187</t>
  </si>
  <si>
    <t>KR5206AX5830</t>
  </si>
  <si>
    <t>KBP2017090025</t>
  </si>
  <si>
    <t>K55105B24277</t>
  </si>
  <si>
    <t>KBP2017090006</t>
  </si>
  <si>
    <t>KR5223AS7980</t>
  </si>
  <si>
    <t>KBP2018120007</t>
  </si>
  <si>
    <t>K55233B78950</t>
  </si>
  <si>
    <t>KBP2017090098</t>
  </si>
  <si>
    <t>K55224B42112</t>
  </si>
  <si>
    <t>KBP2016060205</t>
  </si>
  <si>
    <t>K55210B13435</t>
  </si>
  <si>
    <t>KBP2017090010</t>
  </si>
  <si>
    <t>K55451B84527</t>
  </si>
  <si>
    <t>KBP2018120304</t>
  </si>
  <si>
    <t>K55105C00648</t>
  </si>
  <si>
    <t>KBP2017120185</t>
  </si>
  <si>
    <t>K55205C15438</t>
  </si>
  <si>
    <t>KBP2018090003</t>
  </si>
  <si>
    <t>K55105C05894</t>
  </si>
  <si>
    <t>KBP2018120324</t>
  </si>
  <si>
    <t>K55104CG0856</t>
  </si>
  <si>
    <t>KBP2018120180</t>
  </si>
  <si>
    <t>K55105CF3793</t>
  </si>
  <si>
    <t>K55105CF3819</t>
  </si>
  <si>
    <t>KBP2018120325</t>
  </si>
  <si>
    <t>K55104CH7462</t>
  </si>
  <si>
    <t>KBP2018120311</t>
  </si>
  <si>
    <t>K55369CI1381</t>
  </si>
  <si>
    <t>KBP2019030022</t>
  </si>
  <si>
    <t>K55210CL4340</t>
  </si>
  <si>
    <t>KBP2019060028</t>
  </si>
  <si>
    <t>K55104CQ7560</t>
  </si>
  <si>
    <t>KBP2019120193</t>
  </si>
  <si>
    <t>K55210CS9813</t>
  </si>
  <si>
    <t>KBP2019120387</t>
  </si>
  <si>
    <t>K55105CZ3260</t>
  </si>
  <si>
    <t>KBP2020030015</t>
  </si>
  <si>
    <t>K55105CZ7113</t>
  </si>
  <si>
    <t>KBP2020030017</t>
  </si>
  <si>
    <t>K55210D16582</t>
  </si>
  <si>
    <t>KBP2020120114</t>
  </si>
  <si>
    <t>K55451DA3987</t>
  </si>
  <si>
    <t>KBP2020120047</t>
  </si>
  <si>
    <t>K55210DB0752</t>
  </si>
  <si>
    <t>KBP2022120124</t>
  </si>
  <si>
    <t>K55451DE3116</t>
  </si>
  <si>
    <t>KBP2021030011</t>
  </si>
  <si>
    <t>K55223DB5053</t>
  </si>
  <si>
    <t>K55105DB4281</t>
  </si>
  <si>
    <t>KBP2021030017</t>
  </si>
  <si>
    <t>K55451DF6688</t>
  </si>
  <si>
    <t>K55451DF9328</t>
  </si>
  <si>
    <t>K55105D38646</t>
  </si>
  <si>
    <t>KBP2021030023</t>
  </si>
  <si>
    <t>K55210DG4932</t>
  </si>
  <si>
    <t>KBP2021030025</t>
  </si>
  <si>
    <t>K55223DG7146</t>
  </si>
  <si>
    <t>K55105DB0495</t>
  </si>
  <si>
    <t>K55451DC2557</t>
  </si>
  <si>
    <t>K55451DI2866</t>
  </si>
  <si>
    <t>KBP2021090024</t>
  </si>
  <si>
    <t>K55451DC2060</t>
  </si>
  <si>
    <t>K55105DJ0430</t>
  </si>
  <si>
    <t>KBP2022090133</t>
  </si>
  <si>
    <t>K55363DJ5014</t>
  </si>
  <si>
    <t>K55206DJ7797</t>
  </si>
  <si>
    <t>K55210DO3033</t>
  </si>
  <si>
    <t>KBP2022030031</t>
  </si>
  <si>
    <t>K55206DR0024</t>
  </si>
  <si>
    <t>KBP2022030041</t>
  </si>
  <si>
    <t>K55210DR4863</t>
  </si>
  <si>
    <t>KBP2022030040</t>
  </si>
  <si>
    <t>K55213DR7749</t>
  </si>
  <si>
    <t>K55105DR1388</t>
  </si>
  <si>
    <t>KBP2022090089</t>
  </si>
  <si>
    <t>K55205DT3712</t>
  </si>
  <si>
    <t>KBP2022120130</t>
  </si>
  <si>
    <t>K55105DR1370</t>
  </si>
  <si>
    <t>KBP2022060130</t>
  </si>
  <si>
    <t>K55210DS2486</t>
  </si>
  <si>
    <t>K55105DU4148</t>
  </si>
  <si>
    <t>KBP2022120132</t>
  </si>
  <si>
    <t>K55210DT1883</t>
  </si>
  <si>
    <t>KBP2022120027</t>
  </si>
  <si>
    <t>K55105DL5856</t>
  </si>
  <si>
    <t>KBP2023060021</t>
  </si>
  <si>
    <t>K553B0E20625</t>
  </si>
  <si>
    <t>KBP2023060022</t>
  </si>
  <si>
    <t>K553B0E22456</t>
  </si>
  <si>
    <t>KBP2023060038</t>
  </si>
  <si>
    <t>K553B0E26580</t>
  </si>
  <si>
    <t>KBP2023060084</t>
  </si>
  <si>
    <t>K553B0E44021</t>
  </si>
  <si>
    <t>KBP2023090081</t>
  </si>
  <si>
    <t>K55210E66304</t>
  </si>
  <si>
    <t>K553B0EA7578</t>
  </si>
  <si>
    <t>K553B0EA7982</t>
  </si>
  <si>
    <t>KBP2024060040</t>
  </si>
  <si>
    <t>K553B0ED1990</t>
  </si>
  <si>
    <t>KBP2024060045</t>
  </si>
  <si>
    <t>K553B0ED2006</t>
  </si>
  <si>
    <t>KBP2024090006</t>
  </si>
  <si>
    <t>K55105E65597</t>
  </si>
  <si>
    <t>KBP2024090007</t>
  </si>
  <si>
    <t>K553B0ED3103</t>
  </si>
  <si>
    <t>KBP2024090008</t>
  </si>
  <si>
    <t>K553B0EE5271</t>
  </si>
  <si>
    <t>KBP2024090045</t>
  </si>
  <si>
    <t>K55223EC4823</t>
  </si>
  <si>
    <t>KBP2022090079</t>
  </si>
  <si>
    <t>K55223DU2719</t>
  </si>
  <si>
    <t>KBP2018120308</t>
  </si>
  <si>
    <t>K55105B37378</t>
  </si>
  <si>
    <t>KBP2024120056</t>
    <phoneticPr fontId="3" type="noConversion"/>
  </si>
  <si>
    <t>K55105DY2445</t>
  </si>
  <si>
    <t>K55105E68369</t>
  </si>
  <si>
    <t>K553B0EF2475</t>
  </si>
  <si>
    <t>KBP2024060001</t>
  </si>
  <si>
    <t>KBP2023030034</t>
  </si>
  <si>
    <t>이상민</t>
    <phoneticPr fontId="3" type="noConversion"/>
  </si>
  <si>
    <t>삼성PEManager2022일반사모투자신탁제2호</t>
    <phoneticPr fontId="3" type="noConversion"/>
  </si>
  <si>
    <t>에이알에이코리아전문투자형사모부동산투자신탁제1호1종</t>
    <phoneticPr fontId="3" type="noConversion"/>
  </si>
  <si>
    <t>삼성프랑스DKLNG전문투자형사모투자신탁제1호</t>
    <phoneticPr fontId="3" type="noConversion"/>
  </si>
  <si>
    <t>삼성Blackstone글로벌인프라일반사모투자신탁제1호</t>
    <phoneticPr fontId="3" type="noConversion"/>
  </si>
  <si>
    <t>이상민</t>
    <phoneticPr fontId="3" type="noConversion"/>
  </si>
  <si>
    <t>정재형</t>
    <phoneticPr fontId="3" type="noConversion"/>
  </si>
  <si>
    <t>Y000477</t>
    <phoneticPr fontId="3" type="noConversion"/>
  </si>
  <si>
    <t>교보라이프플래닛생명</t>
    <phoneticPr fontId="3" type="noConversion"/>
  </si>
  <si>
    <t>T000124</t>
    <phoneticPr fontId="3" type="noConversion"/>
  </si>
  <si>
    <t>교보라이프플래닛생명(수익증권)</t>
    <phoneticPr fontId="3" type="noConversion"/>
  </si>
  <si>
    <t>손상검토</t>
    <phoneticPr fontId="3" type="noConversion"/>
  </si>
  <si>
    <t>김영하/김운영</t>
    <phoneticPr fontId="3" type="noConversion"/>
  </si>
  <si>
    <t>정재형</t>
    <phoneticPr fontId="3" type="noConversion"/>
  </si>
  <si>
    <t>서경덕</t>
    <phoneticPr fontId="3" type="noConversion"/>
  </si>
  <si>
    <t>서동현</t>
    <phoneticPr fontId="3" type="noConversion"/>
  </si>
  <si>
    <t>개별종목</t>
    <phoneticPr fontId="3" type="noConversion"/>
  </si>
  <si>
    <t>발해인프라투융자회사</t>
    <phoneticPr fontId="3" type="noConversion"/>
  </si>
  <si>
    <t>KBP2018120220</t>
  </si>
  <si>
    <t>KBP2022120070</t>
  </si>
  <si>
    <t>KBP2022120071</t>
  </si>
  <si>
    <t>삼성SRA글로벌코어오피스전문투자형사모부동산투자신탁제2호1종</t>
    <phoneticPr fontId="3" type="noConversion"/>
  </si>
  <si>
    <t>김기욱</t>
    <phoneticPr fontId="3" type="noConversion"/>
  </si>
  <si>
    <t>KBP2017090078</t>
  </si>
  <si>
    <t>K55101AZ9016</t>
  </si>
  <si>
    <t>KBP2017090082</t>
  </si>
  <si>
    <t>K55101B79015</t>
  </si>
  <si>
    <t>KBP2017090072</t>
  </si>
  <si>
    <t>K55104B56017</t>
  </si>
  <si>
    <t>KBP2017090070</t>
  </si>
  <si>
    <t>K55104BE4125</t>
  </si>
  <si>
    <t>KBP2017090071</t>
  </si>
  <si>
    <t>K55104BK8268</t>
  </si>
  <si>
    <t>KBP2016120102</t>
  </si>
  <si>
    <t>K55105B86821</t>
  </si>
  <si>
    <t>KBP2018120222</t>
  </si>
  <si>
    <t>K55105C82257</t>
  </si>
  <si>
    <t>KBP2020120081</t>
  </si>
  <si>
    <t>K55205CB2954</t>
  </si>
  <si>
    <t>KBP2016060237</t>
  </si>
  <si>
    <t>K55206BB6229</t>
  </si>
  <si>
    <t>KBP2017090064</t>
  </si>
  <si>
    <t>K55206BV8106</t>
  </si>
  <si>
    <t>KBP2017090016</t>
  </si>
  <si>
    <t>K55207BS5189</t>
  </si>
  <si>
    <t>교보악사봉담송산고속도로전문투자형사모특별신탁투자신탁</t>
    <phoneticPr fontId="3" type="noConversion"/>
  </si>
  <si>
    <t>KBP2017120193</t>
  </si>
  <si>
    <t>K55207BW6637</t>
  </si>
  <si>
    <t>KBP2017120194</t>
  </si>
  <si>
    <t>K55207BZ9026</t>
  </si>
  <si>
    <t>KBP2018120218</t>
  </si>
  <si>
    <t>K55207CF4392</t>
  </si>
  <si>
    <t>KBP2018120157</t>
  </si>
  <si>
    <t>K55207CG9879</t>
  </si>
  <si>
    <t>교보악사신재생에너지멀티전문투자형사모특별자산투자신탁1호</t>
    <phoneticPr fontId="3" type="noConversion"/>
  </si>
  <si>
    <t>KBP2019120123</t>
  </si>
  <si>
    <t>K55207CY3938</t>
  </si>
  <si>
    <t>KBP2016060170</t>
  </si>
  <si>
    <t>K55210B72498</t>
  </si>
  <si>
    <t>KBP2017090034</t>
  </si>
  <si>
    <t>K55210BA5119</t>
  </si>
  <si>
    <t>KBP2016090007</t>
  </si>
  <si>
    <t>K55210BF3663</t>
  </si>
  <si>
    <t>KBP2016120105</t>
  </si>
  <si>
    <t>K55210BG2110</t>
  </si>
  <si>
    <t>신한그린에너지전문투자형사모특별자산투자신탁제4호</t>
    <phoneticPr fontId="3" type="noConversion"/>
  </si>
  <si>
    <t>KBP2017090127</t>
  </si>
  <si>
    <t>K55210BH3133</t>
  </si>
  <si>
    <t>KBP2018120026</t>
  </si>
  <si>
    <t>K55210C50880</t>
  </si>
  <si>
    <t>KBP2019120335</t>
  </si>
  <si>
    <t>K55210CW6631</t>
  </si>
  <si>
    <t>KBP2019120402</t>
  </si>
  <si>
    <t>K55210CY9864</t>
  </si>
  <si>
    <t>신한시니어론전문투자형사모혼합자산투자신탁제4호</t>
    <phoneticPr fontId="3" type="noConversion"/>
  </si>
  <si>
    <t>신한그린햇빛드림전문투자형사모특별자산투자신탁제1호</t>
    <phoneticPr fontId="3" type="noConversion"/>
  </si>
  <si>
    <t>KBP2020090020</t>
  </si>
  <si>
    <t>K55210D68161</t>
  </si>
  <si>
    <t>KBP2021030018</t>
  </si>
  <si>
    <t>K55210D88912</t>
  </si>
  <si>
    <t>KBP2016120121</t>
  </si>
  <si>
    <t>K55213B29898</t>
  </si>
  <si>
    <t>KBP2017090091</t>
  </si>
  <si>
    <t>K55213BC6591</t>
  </si>
  <si>
    <t>한화태양광발전사모특별자산투자신탁3호</t>
    <phoneticPr fontId="3" type="noConversion"/>
  </si>
  <si>
    <t>KBP2016120117</t>
  </si>
  <si>
    <t>K55213BG5714</t>
  </si>
  <si>
    <t>KBP2017120075</t>
  </si>
  <si>
    <t>K55213BW7462</t>
  </si>
  <si>
    <t>KBP2018120065</t>
  </si>
  <si>
    <t>K55213CD4685</t>
  </si>
  <si>
    <t>KBP2020060006</t>
  </si>
  <si>
    <t>K55213D44489</t>
  </si>
  <si>
    <t>KBP2020120083</t>
  </si>
  <si>
    <t>K55213D74387</t>
  </si>
  <si>
    <t>KBP2018120213</t>
  </si>
  <si>
    <t>K55223C28343</t>
  </si>
  <si>
    <t>KBP2018120212</t>
  </si>
  <si>
    <t>K55223C90970</t>
  </si>
  <si>
    <t>KBP2019120318</t>
  </si>
  <si>
    <t>K55223CK3926</t>
  </si>
  <si>
    <t>KBP2019060037</t>
  </si>
  <si>
    <t>K55223CO8178</t>
  </si>
  <si>
    <t>KBRIVERROCK유럽PDF전문투자형사모투자신탁제1호</t>
    <phoneticPr fontId="3" type="noConversion"/>
  </si>
  <si>
    <t>KBP2020030001</t>
  </si>
  <si>
    <t>K55223CZ3333</t>
  </si>
  <si>
    <t>KBP2020060186</t>
  </si>
  <si>
    <t>K55223D31733</t>
  </si>
  <si>
    <t>KBP2020060185</t>
  </si>
  <si>
    <t>K55223D50188</t>
  </si>
  <si>
    <t>KBP2021030016</t>
  </si>
  <si>
    <t>K55223DD5408</t>
  </si>
  <si>
    <t>KBGS파워인수금융전문투자형사모특별자산투자신탁(대출채권)</t>
    <phoneticPr fontId="3" type="noConversion"/>
  </si>
  <si>
    <t>KBP2017090099</t>
  </si>
  <si>
    <t>K55224B42120</t>
  </si>
  <si>
    <t>KBP2017090101</t>
  </si>
  <si>
    <t>K55224B99633</t>
  </si>
  <si>
    <t>KBP2017090102</t>
  </si>
  <si>
    <t>K55224BF2206</t>
  </si>
  <si>
    <t>KBP2017090100</t>
  </si>
  <si>
    <t>K55224BO8780</t>
  </si>
  <si>
    <t>KBP2018120238</t>
  </si>
  <si>
    <t>K55224C96793</t>
  </si>
  <si>
    <t>KBP2018120239</t>
  </si>
  <si>
    <t>K55224C98500</t>
  </si>
  <si>
    <t>KBP2019120322</t>
  </si>
  <si>
    <t>K55224CO0604</t>
  </si>
  <si>
    <t>KBP2020090101</t>
  </si>
  <si>
    <t>K55224D10875</t>
  </si>
  <si>
    <t>KBP2020120048</t>
  </si>
  <si>
    <t>K55224D86800</t>
  </si>
  <si>
    <t>KBP2018120229</t>
  </si>
  <si>
    <t>K55229CC3094</t>
  </si>
  <si>
    <t>KBP2019120321</t>
  </si>
  <si>
    <t>K55230CJ0850</t>
  </si>
  <si>
    <t>K55230D56818</t>
  </si>
  <si>
    <t>KBP2016120097</t>
  </si>
  <si>
    <t>K55231BF8030</t>
  </si>
  <si>
    <t>NH-AMUNDI북미발전전문투자형사모특별자산투자신탁3호</t>
    <phoneticPr fontId="3" type="noConversion"/>
  </si>
  <si>
    <t>KBP2019120078</t>
  </si>
  <si>
    <t>K55232CN2965</t>
  </si>
  <si>
    <t>NH-AMUNDI선순위론전문투자형사모투자신탁3호</t>
    <phoneticPr fontId="3" type="noConversion"/>
  </si>
  <si>
    <t>KBP2017090048</t>
  </si>
  <si>
    <t>K55233B52344</t>
  </si>
  <si>
    <t>KBP2017090052</t>
  </si>
  <si>
    <t>K55233B79693</t>
  </si>
  <si>
    <t>KBP2017090058</t>
  </si>
  <si>
    <t>K55233B92712</t>
  </si>
  <si>
    <t>KBP2019120224</t>
  </si>
  <si>
    <t>K55233CW7517</t>
  </si>
  <si>
    <t>KBP2020120080</t>
  </si>
  <si>
    <t>K55239C39247</t>
  </si>
  <si>
    <t>KBP2020120050</t>
  </si>
  <si>
    <t>K55239D34337</t>
  </si>
  <si>
    <t>KBP2016060122</t>
  </si>
  <si>
    <t>K55241B26309</t>
  </si>
  <si>
    <t>KBP2020120079</t>
  </si>
  <si>
    <t>K55241B78466</t>
  </si>
  <si>
    <t>KBP2017090003</t>
  </si>
  <si>
    <t>K55241BO3152</t>
  </si>
  <si>
    <t>KBP2018120211</t>
  </si>
  <si>
    <t>K55241C37072</t>
  </si>
  <si>
    <t>JB클린에너지전문투자형사모특별자산투자신탁5호</t>
    <phoneticPr fontId="3" type="noConversion"/>
  </si>
  <si>
    <t>KBP2019120073</t>
  </si>
  <si>
    <t>K55241CL9904</t>
  </si>
  <si>
    <t>KBP2016060372</t>
  </si>
  <si>
    <t>K55301BE0439</t>
  </si>
  <si>
    <t>미래에셋신안산전문사모특별자산투자신탁1호</t>
    <phoneticPr fontId="3" type="noConversion"/>
  </si>
  <si>
    <t>KBP2017120192</t>
  </si>
  <si>
    <t>K55306BZ6022</t>
  </si>
  <si>
    <t>KBP2018120215</t>
  </si>
  <si>
    <t>K55306CF3840</t>
  </si>
  <si>
    <t>KBP2017090063</t>
  </si>
  <si>
    <t>K55310B87072</t>
  </si>
  <si>
    <t>KBP2017090068</t>
  </si>
  <si>
    <t>K55345BQ7891</t>
  </si>
  <si>
    <t>KBP2018060036</t>
  </si>
  <si>
    <t>K55345E68460</t>
  </si>
  <si>
    <t>KBP2020060044</t>
  </si>
  <si>
    <t>K55345D32237</t>
  </si>
  <si>
    <t>KBP2017090093</t>
  </si>
  <si>
    <t>K55373B70043</t>
  </si>
  <si>
    <t>KBP2019120333</t>
  </si>
  <si>
    <t>K55373CV6189</t>
  </si>
  <si>
    <t>KBP2020120051</t>
  </si>
  <si>
    <t>K55381DC0481</t>
  </si>
  <si>
    <t>KBP2017090044</t>
  </si>
  <si>
    <t>K55383BK9409</t>
  </si>
  <si>
    <t>KBP2020120052</t>
  </si>
  <si>
    <t>K55383CT6611</t>
  </si>
  <si>
    <t>KBP2020120053</t>
  </si>
  <si>
    <t>K55383CT6629</t>
  </si>
  <si>
    <t>KBP2018120231</t>
  </si>
  <si>
    <t>K55384C63670</t>
  </si>
  <si>
    <t>K553B0CE0977</t>
  </si>
  <si>
    <t>KBP2018120232</t>
  </si>
  <si>
    <t>K553E7C88172</t>
  </si>
  <si>
    <t>KBP2019030025</t>
  </si>
  <si>
    <t>K553E9CL6020</t>
  </si>
  <si>
    <t>KBP2017090077</t>
  </si>
  <si>
    <t>K553G9BH5081</t>
  </si>
  <si>
    <t>KBP2017090076</t>
  </si>
  <si>
    <t>K553G9BS1418</t>
  </si>
  <si>
    <t>KBP2019120323</t>
  </si>
  <si>
    <t>K553G9CM7022</t>
  </si>
  <si>
    <t>KBP2019060010</t>
  </si>
  <si>
    <t>K553G9CN2527</t>
  </si>
  <si>
    <t>KBP2019120334</t>
  </si>
  <si>
    <t>K553G9CX0511</t>
  </si>
  <si>
    <t>KBP2020060004</t>
  </si>
  <si>
    <t>K553G9D12000</t>
  </si>
  <si>
    <t>KBP2020120082</t>
  </si>
  <si>
    <t>K553L7CX0182</t>
  </si>
  <si>
    <t>KBP2019120339</t>
  </si>
  <si>
    <t>K553L7CX8359</t>
  </si>
  <si>
    <t>K553S6DG3836</t>
  </si>
  <si>
    <t>KBP2017120206</t>
  </si>
  <si>
    <t>K553T7C17315</t>
  </si>
  <si>
    <t>KBP2018120226</t>
  </si>
  <si>
    <t>K553T7CE6888</t>
  </si>
  <si>
    <t>KBP2019120337</t>
  </si>
  <si>
    <t>K553T7CK7904</t>
  </si>
  <si>
    <t>KBP2019120099</t>
  </si>
  <si>
    <t>K553T7CN9212</t>
  </si>
  <si>
    <t>KBP2019120338</t>
  </si>
  <si>
    <t>K553T7CT7848</t>
  </si>
  <si>
    <t>KBP2019120427</t>
  </si>
  <si>
    <t>K553T7CZ3039</t>
  </si>
  <si>
    <t>KBP2018120228</t>
  </si>
  <si>
    <t>K553V6C82234</t>
  </si>
  <si>
    <t>KBP2020120056</t>
  </si>
  <si>
    <t>K553Y5D19266</t>
  </si>
  <si>
    <t>KBP2021030020</t>
  </si>
  <si>
    <t>K553Y5D93931</t>
  </si>
  <si>
    <t>KBP2016060362</t>
  </si>
  <si>
    <t>K55451BA5687</t>
  </si>
  <si>
    <t>KBP2018120214</t>
  </si>
  <si>
    <t>K55451C46680</t>
  </si>
  <si>
    <t>KBP2019120327</t>
  </si>
  <si>
    <t>K55451CL8349</t>
  </si>
  <si>
    <t>KBP2019060025</t>
  </si>
  <si>
    <t>K55451CP9178</t>
  </si>
  <si>
    <t>KBP2019120330</t>
  </si>
  <si>
    <t>K55451CU2986</t>
  </si>
  <si>
    <t>KBP2019120331</t>
  </si>
  <si>
    <t>K55452C36754</t>
  </si>
  <si>
    <t>KBP2018120219</t>
  </si>
  <si>
    <t>K55453CI4978</t>
  </si>
  <si>
    <t>KBP2019120341</t>
  </si>
  <si>
    <t>K55453CU0624</t>
  </si>
  <si>
    <t>KBP2017090079</t>
  </si>
  <si>
    <t>KR5101AN8865</t>
  </si>
  <si>
    <t>KBP2017090080</t>
  </si>
  <si>
    <t>KR5101AY1008</t>
  </si>
  <si>
    <t>KBP2016060178</t>
  </si>
  <si>
    <t>KR5206AN6996</t>
  </si>
  <si>
    <t>KBP2017090033</t>
  </si>
  <si>
    <t>KR5210AI6963</t>
  </si>
  <si>
    <t>KBP2017090092</t>
  </si>
  <si>
    <t>KR5213183589</t>
  </si>
  <si>
    <t>KBP2017090084</t>
  </si>
  <si>
    <t>KR5213990793</t>
  </si>
  <si>
    <t>KBP2017090090</t>
  </si>
  <si>
    <t>KR5213A77721</t>
  </si>
  <si>
    <t>KBP2016120120</t>
  </si>
  <si>
    <t>KR5213AA8352</t>
  </si>
  <si>
    <t>KBP2017090086</t>
  </si>
  <si>
    <t>KR5213AQ9162</t>
  </si>
  <si>
    <t>KBP2017090085</t>
  </si>
  <si>
    <t>KR5213AU8143</t>
  </si>
  <si>
    <t>KBP2016060200</t>
  </si>
  <si>
    <t>KR5213AV9819</t>
  </si>
  <si>
    <t>KBP2017090083</t>
  </si>
  <si>
    <t>KR5213AW9149</t>
  </si>
  <si>
    <t>경기사랑BTL사모특별자산투자신탁</t>
    <phoneticPr fontId="3" type="noConversion"/>
  </si>
  <si>
    <t>KBP2011090004</t>
  </si>
  <si>
    <t>KR5223568241</t>
  </si>
  <si>
    <t>KBP2017090005</t>
  </si>
  <si>
    <t>KR5223597224</t>
  </si>
  <si>
    <t>KBP2011090005</t>
  </si>
  <si>
    <t>KR5223690342</t>
  </si>
  <si>
    <t>KBP2014020035</t>
  </si>
  <si>
    <t>KR5223A81284</t>
  </si>
  <si>
    <t>KB솔라에너지사모특별자산투자신탁</t>
    <phoneticPr fontId="3" type="noConversion"/>
  </si>
  <si>
    <t>KBP2016060118</t>
  </si>
  <si>
    <t>KR5223AE6715</t>
  </si>
  <si>
    <t>KBP2016060119</t>
  </si>
  <si>
    <t>KR5223AM9958</t>
  </si>
  <si>
    <t>KBP2016060125</t>
  </si>
  <si>
    <t>KR5223AW3702</t>
  </si>
  <si>
    <t>KBP2018030136</t>
  </si>
  <si>
    <t>KR5225607328</t>
  </si>
  <si>
    <t>KBP2017090023</t>
  </si>
  <si>
    <t>KR5225990054</t>
  </si>
  <si>
    <t>KBP2017090045</t>
  </si>
  <si>
    <t>KR5233263080</t>
  </si>
  <si>
    <t>KBP2017090057</t>
  </si>
  <si>
    <t>KR5233284821</t>
  </si>
  <si>
    <t>KBP2016060163</t>
  </si>
  <si>
    <t>KR5233715832</t>
  </si>
  <si>
    <t>KBP2016120109</t>
  </si>
  <si>
    <t>KR5233806383</t>
  </si>
  <si>
    <t>KBP2016120111</t>
  </si>
  <si>
    <t>KR5233866247</t>
  </si>
  <si>
    <t>KBP2017090046</t>
  </si>
  <si>
    <t>KR5233959364</t>
  </si>
  <si>
    <t>KBP2017090055</t>
  </si>
  <si>
    <t>KR5233995152</t>
  </si>
  <si>
    <t>KBP2016120110</t>
  </si>
  <si>
    <t>KR5233A55782</t>
  </si>
  <si>
    <t>KBP2017090056</t>
  </si>
  <si>
    <t>KR5233A98402</t>
  </si>
  <si>
    <t>KBP2017090049</t>
  </si>
  <si>
    <t>KR5233AB7813</t>
  </si>
  <si>
    <t>KBP2017090050</t>
  </si>
  <si>
    <t>KR5233AF0921</t>
  </si>
  <si>
    <t>KBP2017090054</t>
  </si>
  <si>
    <t>KR5233AO0979</t>
  </si>
  <si>
    <t>KBP2017090051</t>
  </si>
  <si>
    <t>KR5233AR3640</t>
  </si>
  <si>
    <t>KBP2016060165</t>
  </si>
  <si>
    <t>KR5233AV3990</t>
  </si>
  <si>
    <t>KBP2017090022</t>
  </si>
  <si>
    <t>KR5301A99793</t>
  </si>
  <si>
    <t>KBP2016060088</t>
  </si>
  <si>
    <t>KR5301AS3562</t>
  </si>
  <si>
    <t>KBP2017090031</t>
  </si>
  <si>
    <t>KR5372AX1894</t>
  </si>
  <si>
    <t>KBP2017090042</t>
  </si>
  <si>
    <t>KR5383AV9136</t>
  </si>
  <si>
    <t>KBP2017090043</t>
  </si>
  <si>
    <t>KR5383AV9151</t>
  </si>
  <si>
    <t>KIAMCO파워에너지사모특별자산투자신탁제1호</t>
    <phoneticPr fontId="3" type="noConversion"/>
  </si>
  <si>
    <t>KBP2016060026</t>
  </si>
  <si>
    <t>KR5451147858</t>
  </si>
  <si>
    <t>KBP2016060015</t>
  </si>
  <si>
    <t>KR5451185882</t>
  </si>
  <si>
    <t>KBP2011120003</t>
  </si>
  <si>
    <t>KR5451878296</t>
  </si>
  <si>
    <t>KBP2011090006</t>
  </si>
  <si>
    <t>KR5451A24166</t>
  </si>
  <si>
    <t>KBP2016060016</t>
  </si>
  <si>
    <t>KR5451AB7354</t>
  </si>
  <si>
    <t>KBP2016060029</t>
  </si>
  <si>
    <t>KR5451AM9001</t>
  </si>
  <si>
    <t>KBP2017090013</t>
  </si>
  <si>
    <t>KR5451AQ3919</t>
  </si>
  <si>
    <t>KBP2017090009</t>
  </si>
  <si>
    <t>KR5451AT9731</t>
  </si>
  <si>
    <t>KBP2016060115</t>
  </si>
  <si>
    <t>KR5452AE4845</t>
  </si>
  <si>
    <t>KBP2016060199</t>
  </si>
  <si>
    <t>KR5452AW9123</t>
  </si>
  <si>
    <t>KBP2016060202</t>
  </si>
  <si>
    <t>KR5453AW8926</t>
  </si>
  <si>
    <t>KBP2021060042</t>
  </si>
  <si>
    <t>K55230DG6503</t>
  </si>
  <si>
    <t>KBP2021060043</t>
  </si>
  <si>
    <t>K55232DJ6276</t>
  </si>
  <si>
    <t>KBP2021060044</t>
  </si>
  <si>
    <t>K55383D42658</t>
  </si>
  <si>
    <t>KBP2021060045</t>
  </si>
  <si>
    <t>K553G9DG5544</t>
  </si>
  <si>
    <t>KBP2021060046</t>
  </si>
  <si>
    <t>K553K7DF8857</t>
  </si>
  <si>
    <t>KBP2021090026</t>
  </si>
  <si>
    <t>K55105DL9080</t>
  </si>
  <si>
    <t>KBP2021090027</t>
  </si>
  <si>
    <t>K55206DM0516</t>
  </si>
  <si>
    <t>KBP2021090028</t>
  </si>
  <si>
    <t>K55213DL1359</t>
  </si>
  <si>
    <t>KBP2021090029</t>
  </si>
  <si>
    <t>K55213DM1986</t>
  </si>
  <si>
    <t>KBP2021090030</t>
  </si>
  <si>
    <t>K55213DM4188</t>
  </si>
  <si>
    <t>KBP2021090007</t>
  </si>
  <si>
    <t>K55223DK0467</t>
  </si>
  <si>
    <t>KBP2021090031</t>
  </si>
  <si>
    <t>K55223DL0011</t>
  </si>
  <si>
    <t>KBP2021090032</t>
  </si>
  <si>
    <t>K55223DL3502</t>
  </si>
  <si>
    <t>KBP2021090016</t>
  </si>
  <si>
    <t>K55233DM1495</t>
  </si>
  <si>
    <t>KBP2021090034</t>
  </si>
  <si>
    <t>K55306DM1364</t>
  </si>
  <si>
    <t>KBP2021090036</t>
  </si>
  <si>
    <t>K553G9DJ0005</t>
  </si>
  <si>
    <t>KBP2021090037</t>
  </si>
  <si>
    <t>K553T7DF3024</t>
  </si>
  <si>
    <t>KBP2021090025</t>
  </si>
  <si>
    <t>K553Y5DH9997</t>
  </si>
  <si>
    <t>KBP2021120157</t>
  </si>
  <si>
    <t>K55207DM3543</t>
  </si>
  <si>
    <t>KBP2021120118</t>
  </si>
  <si>
    <t>K55210DI5390</t>
  </si>
  <si>
    <t>KBP2021120134</t>
  </si>
  <si>
    <t>K55210DM6384</t>
  </si>
  <si>
    <t>KBP2021120158</t>
  </si>
  <si>
    <t>KBP2021120159</t>
  </si>
  <si>
    <t>K55223DM4624</t>
  </si>
  <si>
    <t>KB뉴딜인프라전문투자형사모특별자산투자신탁제2-1종</t>
    <phoneticPr fontId="3" type="noConversion"/>
  </si>
  <si>
    <t>KBP2021120160</t>
  </si>
  <si>
    <t>K55223DN7493</t>
  </si>
  <si>
    <t>NH-AMUNDIESG모빌리티인프라전문투자형사모특별자산투자신탁1호</t>
    <phoneticPr fontId="3" type="noConversion"/>
  </si>
  <si>
    <t>KBP2021120161</t>
  </si>
  <si>
    <t>K55232DN2436</t>
  </si>
  <si>
    <t>KBP2021120162</t>
  </si>
  <si>
    <t>K55306DO1719</t>
  </si>
  <si>
    <t>KBP2021120163</t>
  </si>
  <si>
    <t>K55321DN8427</t>
  </si>
  <si>
    <t>KBP2021120164</t>
  </si>
  <si>
    <t>K55383DO8231</t>
  </si>
  <si>
    <t>KBP2021120137</t>
  </si>
  <si>
    <t>K553B0DP1674</t>
  </si>
  <si>
    <t>KBP2021120165</t>
  </si>
  <si>
    <t>K553F8DM4849</t>
  </si>
  <si>
    <t>KBP2017090081</t>
  </si>
  <si>
    <t>KR5101AL2001</t>
  </si>
  <si>
    <t>KBP2022030038</t>
  </si>
  <si>
    <t>K55321DQ3425</t>
  </si>
  <si>
    <t>KBP2022030039</t>
  </si>
  <si>
    <t>K553E7DQ0243</t>
  </si>
  <si>
    <t>KBP2022030042</t>
  </si>
  <si>
    <t>K55223DQ0081</t>
  </si>
  <si>
    <t>KBP2022030044</t>
  </si>
  <si>
    <t>K553T7DP5548</t>
  </si>
  <si>
    <t>KBP2022030045</t>
  </si>
  <si>
    <t>K55306DQ9009</t>
  </si>
  <si>
    <t>KBP2022030046</t>
  </si>
  <si>
    <t>K55306DQ8993</t>
  </si>
  <si>
    <t>KBP2022030015</t>
  </si>
  <si>
    <t>K55223DQ5379</t>
  </si>
  <si>
    <t>KBP2022030047</t>
  </si>
  <si>
    <t>K553T7DN7728</t>
  </si>
  <si>
    <t>KBP2022030048</t>
  </si>
  <si>
    <t>K553T7DP0184</t>
  </si>
  <si>
    <t>KBP2022030049</t>
  </si>
  <si>
    <t>K55101DP3265</t>
  </si>
  <si>
    <t>KBP2022030050</t>
  </si>
  <si>
    <t>K55306DQ9017</t>
  </si>
  <si>
    <t>KBP2022060129</t>
  </si>
  <si>
    <t>K55239DO6355</t>
  </si>
  <si>
    <t>KBP2022060131</t>
  </si>
  <si>
    <t>K553S6DU0396</t>
  </si>
  <si>
    <t>KBP2022060132</t>
  </si>
  <si>
    <t>K55213DT3654</t>
  </si>
  <si>
    <t>KBP2022060133</t>
  </si>
  <si>
    <t>K55373DS3156</t>
  </si>
  <si>
    <t>K55207DM3535</t>
  </si>
  <si>
    <t>KBP2022060135</t>
  </si>
  <si>
    <t>K55301DO6457</t>
  </si>
  <si>
    <t>KBP2022060121</t>
  </si>
  <si>
    <t>K553G9DP3522</t>
  </si>
  <si>
    <t>KBP2022060136</t>
  </si>
  <si>
    <t>K55223DQ0479</t>
  </si>
  <si>
    <t>KBP2022030074</t>
  </si>
  <si>
    <t>K55368DS3591</t>
  </si>
  <si>
    <t>K55223DQ0107</t>
  </si>
  <si>
    <t>KBP2022090057</t>
  </si>
  <si>
    <t>K55206DU4757</t>
  </si>
  <si>
    <t>KBP2022090047</t>
  </si>
  <si>
    <t>K55239DS8886</t>
  </si>
  <si>
    <t>KBP2022090029</t>
  </si>
  <si>
    <t>K553F7DQ1313</t>
  </si>
  <si>
    <t>KBP2022090030</t>
  </si>
  <si>
    <t>K553F7DQ1321</t>
  </si>
  <si>
    <t>KBP2022090054</t>
  </si>
  <si>
    <t>K553F7DV6158</t>
  </si>
  <si>
    <t>KBP2022090055</t>
  </si>
  <si>
    <t>K553T7DQ8558</t>
  </si>
  <si>
    <t>KBP2022090056</t>
  </si>
  <si>
    <t>K554H2DT5393</t>
  </si>
  <si>
    <t>KBP2022120050</t>
  </si>
  <si>
    <t>K55105DW0623</t>
  </si>
  <si>
    <t>KBP2022120053</t>
  </si>
  <si>
    <t>K55232DV2220</t>
  </si>
  <si>
    <t>KBP2022120054</t>
  </si>
  <si>
    <t>K55213DR5339</t>
  </si>
  <si>
    <t>KBP2022120154</t>
  </si>
  <si>
    <t>K55210DV5898</t>
  </si>
  <si>
    <t>KBP2023030007</t>
  </si>
  <si>
    <t>K55223DW9498</t>
  </si>
  <si>
    <t>KBP2023030008</t>
  </si>
  <si>
    <t>K55306DX8101</t>
  </si>
  <si>
    <t>KBP2023030009</t>
  </si>
  <si>
    <t>K55345DT3788</t>
  </si>
  <si>
    <t>파인스트리트MEIF7인프라일반사모특별자산투자신탁1-1호</t>
    <phoneticPr fontId="3" type="noConversion"/>
  </si>
  <si>
    <t>KBP2023060015</t>
  </si>
  <si>
    <t>K553E7DV6227</t>
  </si>
  <si>
    <t>KBP2023060016</t>
  </si>
  <si>
    <t>K553S6DY4519</t>
  </si>
  <si>
    <t>KBP2023060017</t>
  </si>
  <si>
    <t>K55210DP3610</t>
  </si>
  <si>
    <t>KBP2023060020</t>
  </si>
  <si>
    <t>K55210DQ4732</t>
  </si>
  <si>
    <t>KBP2023060078</t>
  </si>
  <si>
    <t>K55213E37614</t>
  </si>
  <si>
    <t>KBP2023090006</t>
  </si>
  <si>
    <t>K55223DU4459</t>
  </si>
  <si>
    <t>KBP2023090007</t>
  </si>
  <si>
    <t>K55228E25732</t>
  </si>
  <si>
    <t>KBP2023120108</t>
  </si>
  <si>
    <t>K55371E49938</t>
  </si>
  <si>
    <t>KBP2023120109</t>
  </si>
  <si>
    <t>K55371E64721</t>
  </si>
  <si>
    <t>KBP2023120110</t>
  </si>
  <si>
    <t>K55205E61107</t>
  </si>
  <si>
    <t>K553B0DT9954</t>
  </si>
  <si>
    <t>K553B0DT9962</t>
  </si>
  <si>
    <t>KBP2023120111</t>
  </si>
  <si>
    <t>K55345E68452</t>
  </si>
  <si>
    <t>K55371E71288</t>
  </si>
  <si>
    <t>KBP2024030024</t>
  </si>
  <si>
    <t>K55383E75904</t>
  </si>
  <si>
    <t>KBP2021090035</t>
  </si>
  <si>
    <t>K553F0DL9813</t>
  </si>
  <si>
    <t>KBP2024060017</t>
  </si>
  <si>
    <t>K55451EC4206</t>
  </si>
  <si>
    <t>KBP2024060005</t>
  </si>
  <si>
    <t>K55232EB3981</t>
  </si>
  <si>
    <t>KBP2024060018</t>
  </si>
  <si>
    <t>K55384EB7509</t>
  </si>
  <si>
    <t>KBP2024090026</t>
  </si>
  <si>
    <t>K553F8EA4784</t>
  </si>
  <si>
    <t>KBP2024090027</t>
  </si>
  <si>
    <t>K55223E83229</t>
  </si>
  <si>
    <t>KBP2024120064</t>
  </si>
  <si>
    <t>K55301EF5723</t>
  </si>
  <si>
    <t>K55107EE8773</t>
  </si>
  <si>
    <t>트러스톤ESG밸류크리에이션일반사모증권투자신탁제3호(1종)</t>
  </si>
  <si>
    <t>K55363EF1545</t>
  </si>
  <si>
    <t>K55301EC0297</t>
  </si>
  <si>
    <t>KIAMCO인프라대출재간접사모특별자산투자신탁</t>
  </si>
  <si>
    <t>K55451EE5607</t>
  </si>
  <si>
    <t>강승현</t>
    <phoneticPr fontId="3" type="noConversion"/>
  </si>
  <si>
    <t>지에스벤처스</t>
    <phoneticPr fontId="3" type="noConversion"/>
  </si>
  <si>
    <t>에이비엘생명보험(수익증권)</t>
    <phoneticPr fontId="3" type="noConversion"/>
  </si>
  <si>
    <t xml:space="preserve">02-3787-7348 </t>
    <phoneticPr fontId="3" type="noConversion"/>
  </si>
  <si>
    <t>김영하/유승환</t>
    <phoneticPr fontId="3" type="noConversion"/>
  </si>
  <si>
    <t>KBP2016060212</t>
  </si>
  <si>
    <t>KR5233271901</t>
  </si>
  <si>
    <t xml:space="preserve">eunbin.lee@abllife.co.kr; KYUNGHO.PARK@ABLLIFE.CO.KR; HYUNJI.NO@ABLLIFE.CO.KR </t>
    <phoneticPr fontId="3" type="noConversion"/>
  </si>
  <si>
    <t>KBP2018030131</t>
  </si>
  <si>
    <t>KR5453AJ7495</t>
  </si>
  <si>
    <t>다비하나BTL사모특별자산투자신탁제2호</t>
    <phoneticPr fontId="3" type="noConversion"/>
  </si>
  <si>
    <t>KBP2020060048</t>
  </si>
  <si>
    <t>KR5453AL9760</t>
  </si>
  <si>
    <t>다비하나BTL사모특별자산투자신탁제5호</t>
    <phoneticPr fontId="3" type="noConversion"/>
  </si>
  <si>
    <t>KBP2020060051</t>
  </si>
  <si>
    <t>K55206B24976</t>
  </si>
  <si>
    <t>KBP2018030130</t>
  </si>
  <si>
    <t>K55453BL9270</t>
  </si>
  <si>
    <t>KBP2019120199</t>
  </si>
  <si>
    <t>K55206BN1689</t>
  </si>
  <si>
    <t>K55223BQ6031</t>
  </si>
  <si>
    <t>KBP2020060057</t>
  </si>
  <si>
    <t>K55206BR3517</t>
  </si>
  <si>
    <t>KBP2020060058</t>
  </si>
  <si>
    <t>K55233BS6201</t>
  </si>
  <si>
    <t>KBP2019090138</t>
  </si>
  <si>
    <t>K55223BV2298</t>
  </si>
  <si>
    <t>KBP2017120214</t>
  </si>
  <si>
    <t>K55210C03509</t>
  </si>
  <si>
    <t>KBP2020060060</t>
  </si>
  <si>
    <t>K55451C05819</t>
  </si>
  <si>
    <t>KBP2019120165</t>
  </si>
  <si>
    <t>K55239BZ0415</t>
  </si>
  <si>
    <t>KBP2018090010</t>
  </si>
  <si>
    <t>K55213C18733</t>
  </si>
  <si>
    <t>KBP2018030055</t>
  </si>
  <si>
    <t>K55223C16975</t>
  </si>
  <si>
    <t>KBP2018030056</t>
  </si>
  <si>
    <t>K55223C16983</t>
  </si>
  <si>
    <t>KBP2020060063</t>
  </si>
  <si>
    <t>K55301C18744</t>
  </si>
  <si>
    <t>KBP2020060064</t>
  </si>
  <si>
    <t>K55206BQ8079</t>
  </si>
  <si>
    <t>KBP2020060066</t>
  </si>
  <si>
    <t>K55453C69688</t>
  </si>
  <si>
    <t>KBP2020060067</t>
  </si>
  <si>
    <t>K55206CB2193</t>
  </si>
  <si>
    <t>KBP2020060068</t>
  </si>
  <si>
    <t>K55232CA3703</t>
  </si>
  <si>
    <t>KBP2018090026</t>
  </si>
  <si>
    <t>K553G9CD2230</t>
  </si>
  <si>
    <t>다비하나바이오에너지전문투자형사모투자신탁</t>
    <phoneticPr fontId="3" type="noConversion"/>
  </si>
  <si>
    <t>KBP2020060071</t>
  </si>
  <si>
    <t>K55224CF2254</t>
  </si>
  <si>
    <t>KBP2020060072</t>
  </si>
  <si>
    <t>K55213CH0473</t>
  </si>
  <si>
    <t>KBP2018120067</t>
  </si>
  <si>
    <t>K55213CH0481</t>
  </si>
  <si>
    <t>KBP2020060073</t>
  </si>
  <si>
    <t>K55210CC2246</t>
  </si>
  <si>
    <t>KBP2020060077</t>
  </si>
  <si>
    <t>K553V6CL2364</t>
  </si>
  <si>
    <t>KBP2019060026</t>
  </si>
  <si>
    <t>K55380CQ3275</t>
  </si>
  <si>
    <t>트러스톤유럽인프라전문투자형사모투자신탁제1호</t>
    <phoneticPr fontId="3" type="noConversion"/>
  </si>
  <si>
    <t>KBIDF인프라일반사모특별자산투자신탁제4호(대출채권-재간접형)(전문)</t>
    <phoneticPr fontId="3" type="noConversion"/>
  </si>
  <si>
    <t>KBP2019090126</t>
  </si>
  <si>
    <t>K55223CS5030</t>
  </si>
  <si>
    <t>KBP2020060088</t>
  </si>
  <si>
    <t>K55232CV9002</t>
  </si>
  <si>
    <t>KBP2020120093</t>
  </si>
  <si>
    <t>K55206D65959</t>
  </si>
  <si>
    <t>KBP2020120094</t>
  </si>
  <si>
    <t>K55206D38568</t>
  </si>
  <si>
    <t>KBP2020120097</t>
  </si>
  <si>
    <t>K553G9DC0853</t>
  </si>
  <si>
    <t>KBP2020120098</t>
  </si>
  <si>
    <t>K55210D80125</t>
  </si>
  <si>
    <t>KBP2020120100</t>
  </si>
  <si>
    <t>K55234DC5174</t>
  </si>
  <si>
    <t>KBP2020120177</t>
  </si>
  <si>
    <t>K55228DA4342</t>
  </si>
  <si>
    <t>한강해나눔에너지전문투자형사모특별자산투자신탁</t>
    <phoneticPr fontId="3" type="noConversion"/>
  </si>
  <si>
    <t>KBP2020120202</t>
  </si>
  <si>
    <t>K553G9DE1966</t>
  </si>
  <si>
    <t>KBP2020120203</t>
  </si>
  <si>
    <t>K55213DE3701</t>
  </si>
  <si>
    <t>KBP2021030026</t>
  </si>
  <si>
    <t>K553E4C73296</t>
  </si>
  <si>
    <t>KBP2021060010</t>
  </si>
  <si>
    <t>K553G9DJ5301</t>
  </si>
  <si>
    <t>KBP2021060066</t>
  </si>
  <si>
    <t>K55228DF8389</t>
  </si>
  <si>
    <t>KBP2021060067</t>
  </si>
  <si>
    <t>K55206DK0401</t>
  </si>
  <si>
    <t>KBP2021120133</t>
  </si>
  <si>
    <t>K553T7DJ2071</t>
  </si>
  <si>
    <t>KBP2020060053</t>
  </si>
  <si>
    <t>IC20170427_1</t>
  </si>
  <si>
    <t>KBP2020060054</t>
  </si>
  <si>
    <t>IC20170427_2</t>
  </si>
  <si>
    <t>KBP2020060062</t>
  </si>
  <si>
    <t>IC20180104</t>
  </si>
  <si>
    <t>KBP2020060074</t>
  </si>
  <si>
    <t>IC20190103</t>
  </si>
  <si>
    <t>KBP2020060078</t>
  </si>
  <si>
    <t>IC20190422</t>
  </si>
  <si>
    <t>KBP2020060080</t>
  </si>
  <si>
    <t>IC20190530</t>
  </si>
  <si>
    <t>KBP2020060089</t>
  </si>
  <si>
    <t>IC20191227</t>
  </si>
  <si>
    <t>KBP2020060090</t>
  </si>
  <si>
    <t>IC20200203</t>
  </si>
  <si>
    <t>KBP2021120264</t>
  </si>
  <si>
    <t>K55228DP2224</t>
  </si>
  <si>
    <t>KBP2022030032</t>
  </si>
  <si>
    <t>K55228DP0277</t>
  </si>
  <si>
    <t>A99030</t>
  </si>
  <si>
    <t>KBP2022030077</t>
  </si>
  <si>
    <t>K55213DS4844</t>
  </si>
  <si>
    <t>KBP2022060192</t>
  </si>
  <si>
    <t>K55228DP2786</t>
  </si>
  <si>
    <t>KBP2022090040</t>
  </si>
  <si>
    <t>K55383DV7507</t>
  </si>
  <si>
    <t>KBP2022090041</t>
  </si>
  <si>
    <t>K55383DV7515</t>
  </si>
  <si>
    <t>KBP2022090042</t>
  </si>
  <si>
    <t>K55223DV1363</t>
  </si>
  <si>
    <t>KBP2022090043</t>
  </si>
  <si>
    <t>K553E7DV4545</t>
  </si>
  <si>
    <t>KBP2022090044</t>
  </si>
  <si>
    <t>K55104DW6951</t>
  </si>
  <si>
    <t>KBP2022090045</t>
  </si>
  <si>
    <t>K55104DW6969</t>
  </si>
  <si>
    <t>KBP2023030001</t>
  </si>
  <si>
    <t>K55206DW0613</t>
  </si>
  <si>
    <t>KBP2023060088</t>
  </si>
  <si>
    <t>K55383E46582</t>
  </si>
  <si>
    <t>KBP2023060089</t>
  </si>
  <si>
    <t>K55383E46574</t>
  </si>
  <si>
    <t>KBP2023090014</t>
  </si>
  <si>
    <t>K55228E43404</t>
  </si>
  <si>
    <t>KBP2023090015</t>
  </si>
  <si>
    <t>K55381B36138</t>
  </si>
  <si>
    <t>KBP2023090079</t>
  </si>
  <si>
    <t>K55383E62787</t>
  </si>
  <si>
    <t>KBP2023090080</t>
  </si>
  <si>
    <t>K55228E62180</t>
  </si>
  <si>
    <t>KBP2023120057</t>
  </si>
  <si>
    <t>K55105E57677</t>
  </si>
  <si>
    <t>KBP2023120058</t>
  </si>
  <si>
    <t>K55383E62597</t>
  </si>
  <si>
    <t>KBP2024030002</t>
  </si>
  <si>
    <t>K55223E77874</t>
  </si>
  <si>
    <t>KBP2024060009</t>
  </si>
  <si>
    <t>K554A1EB7360</t>
  </si>
  <si>
    <t>KBP2024060036</t>
  </si>
  <si>
    <t>K55381EA3775</t>
  </si>
  <si>
    <t>KBP2019060008</t>
    <phoneticPr fontId="3" type="noConversion"/>
  </si>
  <si>
    <t>K55302BS6603</t>
  </si>
  <si>
    <t>IC20170817</t>
    <phoneticPr fontId="3" type="noConversion"/>
  </si>
  <si>
    <t>KBP2020060079</t>
    <phoneticPr fontId="3" type="noConversion"/>
  </si>
  <si>
    <t>K55241CP4695</t>
  </si>
  <si>
    <t>IC20190425</t>
    <phoneticPr fontId="3" type="noConversion"/>
  </si>
  <si>
    <t>KBP2024090018</t>
  </si>
  <si>
    <t>K554A1ED9349</t>
  </si>
  <si>
    <t>A75030</t>
  </si>
  <si>
    <t>A12345</t>
  </si>
  <si>
    <t>A94010</t>
  </si>
  <si>
    <t>KBP2024090065</t>
  </si>
  <si>
    <t>KBP2024090066</t>
  </si>
  <si>
    <t>KBOaktreeOpportunities일반사모특별자산투자신탁3호</t>
    <phoneticPr fontId="3" type="noConversion"/>
  </si>
  <si>
    <t>KBP2024120076</t>
  </si>
  <si>
    <t>KBP2024120077</t>
  </si>
  <si>
    <t>KBP2024120078</t>
  </si>
  <si>
    <t>KBP2024120079</t>
  </si>
  <si>
    <t>KBP2024120080</t>
  </si>
  <si>
    <t>에이캐피탈</t>
    <phoneticPr fontId="3" type="noConversion"/>
  </si>
  <si>
    <t>T000099</t>
    <phoneticPr fontId="3" type="noConversion"/>
  </si>
  <si>
    <t>[T]기타보험기관[1본부]</t>
    <phoneticPr fontId="3" type="noConversion"/>
  </si>
  <si>
    <t>T000113</t>
  </si>
  <si>
    <t>KBP2023030046</t>
  </si>
  <si>
    <t>K55384DU0304</t>
  </si>
  <si>
    <t>KB광명서울고속도로전문투자형사모특별자산투자신탁</t>
    <phoneticPr fontId="3" type="noConversion"/>
  </si>
  <si>
    <t>KBP2020090083</t>
  </si>
  <si>
    <t>KR5223AW4031</t>
  </si>
  <si>
    <t>KBP2020090090</t>
  </si>
  <si>
    <t>K55223C05358</t>
  </si>
  <si>
    <t>KBP2020090084</t>
  </si>
  <si>
    <t>KR5223AF9049</t>
  </si>
  <si>
    <t>KB부산김해경전철전문투자형사모특별자산투자신탁제2호</t>
    <phoneticPr fontId="3" type="noConversion"/>
  </si>
  <si>
    <t>KB안양-성남고속도로사모특별자산투자신탁</t>
    <phoneticPr fontId="3" type="noConversion"/>
  </si>
  <si>
    <t>KBP2016030006</t>
  </si>
  <si>
    <t>KR5223AV9957</t>
  </si>
  <si>
    <t>KBP2020090074</t>
  </si>
  <si>
    <t>K55223B79066</t>
  </si>
  <si>
    <t>KBP2018120062</t>
  </si>
  <si>
    <t>K55223CE9186</t>
  </si>
  <si>
    <t>KB컨티넨탈유럽인프라전문투자형사모특별자산투자신탁</t>
    <phoneticPr fontId="3" type="noConversion"/>
  </si>
  <si>
    <t>KBP2018090008</t>
  </si>
  <si>
    <t>K55223BY3145</t>
  </si>
  <si>
    <t>KB포항재이용수시설사모특별자산투자신탁</t>
    <phoneticPr fontId="3" type="noConversion"/>
  </si>
  <si>
    <t>KBP2016120093</t>
  </si>
  <si>
    <t>KR5223A81086</t>
  </si>
  <si>
    <t>KIAMCO도로투자사모특별자산투자신탁7호</t>
    <phoneticPr fontId="3" type="noConversion"/>
  </si>
  <si>
    <t>KBP2019030040</t>
  </si>
  <si>
    <t>K55451B42095</t>
  </si>
  <si>
    <t>KBP2018120335</t>
  </si>
  <si>
    <t>K55306BO0846</t>
  </si>
  <si>
    <t>KBP2020090075</t>
  </si>
  <si>
    <t>K55453B50938</t>
  </si>
  <si>
    <t>다비하나BTL전문투자형사모투자신탁제6호</t>
    <phoneticPr fontId="3" type="noConversion"/>
  </si>
  <si>
    <t>KBP2020090104</t>
  </si>
  <si>
    <t>K553F0CQ8191</t>
  </si>
  <si>
    <t>K55212CV0146</t>
  </si>
  <si>
    <t>KBP2021030056</t>
  </si>
  <si>
    <t>K55205DF2132</t>
  </si>
  <si>
    <t>KBP2017120101</t>
  </si>
  <si>
    <t>K55301BB3279</t>
  </si>
  <si>
    <t>KBP2020090085</t>
  </si>
  <si>
    <t>K55301BK4169</t>
  </si>
  <si>
    <t>KBP2020090091</t>
  </si>
  <si>
    <t>K55301BO7788</t>
  </si>
  <si>
    <t>KBP2017120102</t>
  </si>
  <si>
    <t>KR5301AM1141</t>
  </si>
  <si>
    <t>KBP2019120088</t>
  </si>
  <si>
    <t>KR5225754948</t>
  </si>
  <si>
    <t>KBP2020090086</t>
  </si>
  <si>
    <t>KR5301AL2702</t>
  </si>
  <si>
    <t>미래에셋맵스학교BTL사모특별자산투자신탁</t>
    <phoneticPr fontId="3" type="noConversion"/>
  </si>
  <si>
    <t>미래에셋포항SRF전문투자형사모특별자산투자신탁1호</t>
    <phoneticPr fontId="3" type="noConversion"/>
  </si>
  <si>
    <t>KBP2020090097</t>
  </si>
  <si>
    <t>K55105BR9243</t>
  </si>
  <si>
    <t>KBP2020090105</t>
  </si>
  <si>
    <t>K553B0B34119</t>
  </si>
  <si>
    <t>신한AIM인프라전문투자형사모투자신탁제1호</t>
    <phoneticPr fontId="3" type="noConversion"/>
  </si>
  <si>
    <t>KBP2018120251</t>
  </si>
  <si>
    <t>K553T7CB8804</t>
  </si>
  <si>
    <t>KBP2016120104</t>
  </si>
  <si>
    <t>KR5210AW9100</t>
  </si>
  <si>
    <t>신한부산신항만사모특별자산투자신탁</t>
    <phoneticPr fontId="3" type="noConversion"/>
  </si>
  <si>
    <t>신한부전마산복선전철비티엘사모특별자산투자신탁</t>
    <phoneticPr fontId="3" type="noConversion"/>
  </si>
  <si>
    <t>KBP2016120106</t>
  </si>
  <si>
    <t>KR5210AH3649</t>
  </si>
  <si>
    <t>KBP2017090104</t>
  </si>
  <si>
    <t>K55210BS4724</t>
  </si>
  <si>
    <t>신한의정부경전철전문투자형사모특별자산투자신탁</t>
    <phoneticPr fontId="3" type="noConversion"/>
  </si>
  <si>
    <t>신한일본태양광사모특별자산투자신탁제2호</t>
    <phoneticPr fontId="3" type="noConversion"/>
  </si>
  <si>
    <t>신한제이영동고속도로사모특별자산투자신탁제1호</t>
    <phoneticPr fontId="3" type="noConversion"/>
  </si>
  <si>
    <t>KBP2020090098</t>
  </si>
  <si>
    <t>K553L7BQ7880</t>
  </si>
  <si>
    <t>우리포천화도고속도로전문투자형사모특별자산투자신탁</t>
    <phoneticPr fontId="3" type="noConversion"/>
  </si>
  <si>
    <t>KBP2018030188</t>
  </si>
  <si>
    <t>KR5233AM8701</t>
  </si>
  <si>
    <t>KBP2018030176</t>
  </si>
  <si>
    <t>KR5233AB6682</t>
  </si>
  <si>
    <t>KBP2020090082</t>
  </si>
  <si>
    <t>K55233C60006</t>
  </si>
  <si>
    <t>KBP2016060216</t>
  </si>
  <si>
    <t>KR5233AE9592</t>
  </si>
  <si>
    <t>KBP2016060215</t>
  </si>
  <si>
    <t>KR5233AS6956</t>
  </si>
  <si>
    <t>KBP2018030177</t>
  </si>
  <si>
    <t>KR5233AK4140</t>
  </si>
  <si>
    <t>KBP2018030175</t>
  </si>
  <si>
    <t>KR5233A33540</t>
  </si>
  <si>
    <t>칸서스희망울타리전문투자형사모특별자산투자신탁1호</t>
    <phoneticPr fontId="3" type="noConversion"/>
  </si>
  <si>
    <t>키움마일스톤USDEBT전문투자형사모부동산투자신탁제2호</t>
    <phoneticPr fontId="3" type="noConversion"/>
  </si>
  <si>
    <t>키움부산동서고속화도로전문투자형사모투자신탁</t>
    <phoneticPr fontId="3" type="noConversion"/>
  </si>
  <si>
    <t>트러스톤AVIATION전문투자형사모투자신탁1호</t>
    <phoneticPr fontId="3" type="noConversion"/>
  </si>
  <si>
    <t>KBP2017060009</t>
  </si>
  <si>
    <t>K55363BO9367</t>
  </si>
  <si>
    <t>KBP2020090087</t>
  </si>
  <si>
    <t>K553E7BA2215</t>
  </si>
  <si>
    <t>KBP2020090077</t>
  </si>
  <si>
    <t>K553G9BJ0080</t>
  </si>
  <si>
    <t>KBP2019120023</t>
  </si>
  <si>
    <t>KR5101686347</t>
  </si>
  <si>
    <t>KBP2020090078</t>
  </si>
  <si>
    <t>K55101BI0460</t>
  </si>
  <si>
    <t>KBP2019030045</t>
  </si>
  <si>
    <t>KR5101A89822</t>
  </si>
  <si>
    <t>KBP2019120379</t>
  </si>
  <si>
    <t>K55213CO8063</t>
  </si>
  <si>
    <t>KBP2020060005</t>
  </si>
  <si>
    <t>K55213CV5193</t>
  </si>
  <si>
    <t>KBP2020090093</t>
  </si>
  <si>
    <t>K55213C47914</t>
  </si>
  <si>
    <t>-</t>
    <phoneticPr fontId="3" type="noConversion"/>
  </si>
  <si>
    <t>한화영국코어인프라전문투자형사모특별자산투자신탁1호</t>
    <phoneticPr fontId="3" type="noConversion"/>
  </si>
  <si>
    <t>KBP2019090071</t>
  </si>
  <si>
    <t>K55213BJ2650</t>
  </si>
  <si>
    <t>흥국인프라사모특별자산투자신탁2호</t>
    <phoneticPr fontId="3" type="noConversion"/>
  </si>
  <si>
    <t>KBP2020090081</t>
  </si>
  <si>
    <t>K55310BB4698</t>
  </si>
  <si>
    <t>KBP2020090106</t>
  </si>
  <si>
    <t>KR5224AW5953</t>
  </si>
  <si>
    <t>흥국하이클래스전문투자형사모특별자산투자신탁58호</t>
    <phoneticPr fontId="3" type="noConversion"/>
  </si>
  <si>
    <t>K55206DI9745</t>
  </si>
  <si>
    <t>KB산업기반신용보증인프라전문투자형사모특별자산투자신탁제1호</t>
    <phoneticPr fontId="3" type="noConversion"/>
  </si>
  <si>
    <t>KBP2021090014</t>
  </si>
  <si>
    <t>K55223DL2140</t>
  </si>
  <si>
    <t>칸서스에스에이치뉴딜인프라1호</t>
    <phoneticPr fontId="3" type="noConversion"/>
  </si>
  <si>
    <t>KBP2021090015</t>
  </si>
  <si>
    <t>K55233DK7114</t>
  </si>
  <si>
    <t>KBIDF인프라일반사모특별자산투자신탁제13호(대출채권-재간접형)(전문)</t>
    <phoneticPr fontId="3" type="noConversion"/>
  </si>
  <si>
    <t>KBP2021090009</t>
  </si>
  <si>
    <t>K55223DM6462</t>
  </si>
  <si>
    <t>KBP2021120117</t>
  </si>
  <si>
    <t>K55301DN8017</t>
  </si>
  <si>
    <t>KBP2021120119</t>
  </si>
  <si>
    <t>K553V6DO8540</t>
  </si>
  <si>
    <t>KBP2021120120</t>
  </si>
  <si>
    <t>K55383DO8124</t>
  </si>
  <si>
    <t>KBP2021120121</t>
  </si>
  <si>
    <t>K55206DM7800</t>
  </si>
  <si>
    <t>KBP2022030008</t>
  </si>
  <si>
    <t>K55223DL8949</t>
  </si>
  <si>
    <t>흥국HK시니어론일반사모투자신탁제5호</t>
    <phoneticPr fontId="3" type="noConversion"/>
  </si>
  <si>
    <t>KBP2022060024</t>
  </si>
  <si>
    <t>K55233DS5458</t>
  </si>
  <si>
    <t>KIAMCO시화정왕동물류개발사모부동산투자신탁제1호</t>
    <phoneticPr fontId="3" type="noConversion"/>
  </si>
  <si>
    <t>KBP2022060008</t>
  </si>
  <si>
    <t>K55451DR7252</t>
  </si>
  <si>
    <t>KBP2022060026</t>
  </si>
  <si>
    <t>K553S6DS2958</t>
  </si>
  <si>
    <t>KBP2021090053</t>
  </si>
  <si>
    <t>K553R5DM1777</t>
  </si>
  <si>
    <t>KBP2023090004</t>
  </si>
  <si>
    <t>K55223E43025</t>
  </si>
  <si>
    <t>담양하수관거</t>
    <phoneticPr fontId="3" type="noConversion"/>
  </si>
  <si>
    <t>Y000496</t>
    <phoneticPr fontId="3" type="noConversion"/>
  </si>
  <si>
    <t>브이엠자산운용</t>
    <phoneticPr fontId="3" type="noConversion"/>
  </si>
  <si>
    <t>정은채</t>
    <phoneticPr fontId="3" type="noConversion"/>
  </si>
  <si>
    <t>KBP2021120006</t>
  </si>
  <si>
    <t>투자지원팀김다미사원</t>
    <phoneticPr fontId="3" type="noConversion"/>
  </si>
  <si>
    <t>02-6918-2644</t>
    <phoneticPr fontId="3" type="noConversion"/>
  </si>
  <si>
    <t>IR0400000011</t>
  </si>
  <si>
    <t>KR5223572912</t>
  </si>
  <si>
    <t>KBP2016060407</t>
  </si>
  <si>
    <t>K55383BD7642</t>
  </si>
  <si>
    <t>KBP2020120132</t>
  </si>
  <si>
    <t>K55216D73739</t>
  </si>
  <si>
    <t>KBP2022030024</t>
  </si>
  <si>
    <t>K55210D94639</t>
  </si>
  <si>
    <t>KBP2021120007</t>
  </si>
  <si>
    <t>K553E7DN2911</t>
  </si>
  <si>
    <t>KBP2021120101</t>
  </si>
  <si>
    <t>K55232DM6271</t>
  </si>
  <si>
    <t>KBP2021120102</t>
  </si>
  <si>
    <t>K55232DM6289</t>
  </si>
  <si>
    <t>KBP2021120177</t>
  </si>
  <si>
    <t>K55383DP7372</t>
  </si>
  <si>
    <t>메리츠전문투자형사모부동산투자신탁11-6호</t>
    <phoneticPr fontId="3" type="noConversion"/>
  </si>
  <si>
    <t>KBP2022030059</t>
  </si>
  <si>
    <t>K553K7DM6811</t>
  </si>
  <si>
    <t>KBP2022060037</t>
  </si>
  <si>
    <t>K55374DR2703</t>
  </si>
  <si>
    <t>KBP2024090062</t>
  </si>
  <si>
    <t>K5M383DG1522</t>
  </si>
  <si>
    <t>KRZ502598580</t>
  </si>
  <si>
    <t>최종평가값송부 : 2025-01-06, 기초자료 및 편입자산리스트 : 2025-01-23</t>
    <phoneticPr fontId="3" type="noConversion"/>
  </si>
  <si>
    <t>김지인</t>
    <phoneticPr fontId="3" type="noConversion"/>
  </si>
  <si>
    <t>김지인</t>
    <phoneticPr fontId="3" type="noConversion"/>
  </si>
  <si>
    <t>KBP2018120204</t>
  </si>
  <si>
    <t>K55234CG9983</t>
  </si>
  <si>
    <t>IBK태양광발전전문투자형사모특별자산투자신탁제1호</t>
    <phoneticPr fontId="3" type="noConversion"/>
  </si>
  <si>
    <t>KBP2019120410</t>
  </si>
  <si>
    <t>K55241CS0039</t>
  </si>
  <si>
    <t>KBIDF인프라일반사모특별자산투자신탁제5호(대출채권-재간접형)(전문)</t>
    <phoneticPr fontId="3" type="noConversion"/>
  </si>
  <si>
    <t>KBP2018060082</t>
  </si>
  <si>
    <t>K55223C90988</t>
  </si>
  <si>
    <t>KBP2016120252</t>
  </si>
  <si>
    <t>K55451BG1342</t>
  </si>
  <si>
    <t>KBP2016120096</t>
  </si>
  <si>
    <t>KR5451AO1063</t>
  </si>
  <si>
    <t>KBP2019120369</t>
  </si>
  <si>
    <t>K553E5CX6194</t>
  </si>
  <si>
    <t>KBP2017120117</t>
  </si>
  <si>
    <t>KR5306AJ5837</t>
  </si>
  <si>
    <t>KBP2021060089</t>
  </si>
  <si>
    <t>K55306CN7742</t>
  </si>
  <si>
    <t>KBP2018090023</t>
  </si>
  <si>
    <t>K553Q8CE3575</t>
  </si>
  <si>
    <t>KBP2017120130</t>
  </si>
  <si>
    <t>K553F8BQ2643</t>
  </si>
  <si>
    <t>KBP2017120103</t>
  </si>
  <si>
    <t>KR5105A39596</t>
  </si>
  <si>
    <t>KBP2016120103</t>
  </si>
  <si>
    <t>KR5105A97867</t>
  </si>
  <si>
    <t>KBP2020030075</t>
  </si>
  <si>
    <t>K55372CI1196</t>
  </si>
  <si>
    <t>KBP2019090118</t>
  </si>
  <si>
    <t>K553T7CT1031</t>
  </si>
  <si>
    <t>신한이탈리아VENETA도로인프라전문투자형사모특별자산투자신탁</t>
    <phoneticPr fontId="3" type="noConversion"/>
  </si>
  <si>
    <t>KBP2021060091</t>
  </si>
  <si>
    <t>K55210CO1558</t>
  </si>
  <si>
    <t>신한희망나눔BTL사모특별자산투자신탁</t>
    <phoneticPr fontId="3" type="noConversion"/>
  </si>
  <si>
    <t>KBP2016060081</t>
  </si>
  <si>
    <t>KR5210987388</t>
  </si>
  <si>
    <t>유진AVIATION전문투자형사모투자신탁16-1호</t>
    <phoneticPr fontId="3" type="noConversion"/>
  </si>
  <si>
    <t>KBP2018120206</t>
  </si>
  <si>
    <t>K55214CH0407</t>
  </si>
  <si>
    <t>KBP2018120207</t>
  </si>
  <si>
    <t>K55214CI5447</t>
  </si>
  <si>
    <t>KBP2019120147</t>
  </si>
  <si>
    <t>K55214CP2882</t>
  </si>
  <si>
    <t>KBP2019120148</t>
  </si>
  <si>
    <t>K55214CQ8169</t>
  </si>
  <si>
    <t>칸서스환경인프라전문투자형사모특별자산투자신탁1호</t>
    <phoneticPr fontId="3" type="noConversion"/>
  </si>
  <si>
    <t>KBP2021030002</t>
  </si>
  <si>
    <t>K55233DD2734</t>
  </si>
  <si>
    <t>KBP2017030012</t>
  </si>
  <si>
    <t>K55206BK7572</t>
  </si>
  <si>
    <t>KBP2017120111</t>
  </si>
  <si>
    <t>KR5345AH3720</t>
  </si>
  <si>
    <t>KBP2018060033</t>
  </si>
  <si>
    <t>K55345C74397</t>
  </si>
  <si>
    <t>하나대체투자항공기전문투자형사모특별자산투자신탁4호</t>
    <phoneticPr fontId="3" type="noConversion"/>
  </si>
  <si>
    <t>KBP2018030059</t>
  </si>
  <si>
    <t>K55345C04139</t>
  </si>
  <si>
    <t>KBP2018060032</t>
  </si>
  <si>
    <t>K55345C04147</t>
  </si>
  <si>
    <t>KBP2018060028</t>
  </si>
  <si>
    <t>K55101C62647</t>
  </si>
  <si>
    <t>KBP2021060092</t>
  </si>
  <si>
    <t>K55101D72404</t>
  </si>
  <si>
    <t>KBP2019090151</t>
  </si>
  <si>
    <t>K55101CL0563</t>
  </si>
  <si>
    <t>KBP2017120128</t>
  </si>
  <si>
    <t>K55373BA1525</t>
  </si>
  <si>
    <t>KBP2016120122</t>
  </si>
  <si>
    <t>KR5373AZ3343</t>
  </si>
  <si>
    <t>KBP2022030099</t>
  </si>
  <si>
    <t>K55451DJ9829</t>
  </si>
  <si>
    <t>한국투자비봉매송도시고속도로전문투자형사모특별자산투자신탁1호</t>
    <phoneticPr fontId="3" type="noConversion"/>
  </si>
  <si>
    <t>KBP2021090004</t>
  </si>
  <si>
    <t>K55101DG2359</t>
  </si>
  <si>
    <t>KBP2021090003</t>
  </si>
  <si>
    <t>K553G9DH4728</t>
  </si>
  <si>
    <t>KIAMCOECOSHIP사모특별자산투자신탁제1호</t>
    <phoneticPr fontId="3" type="noConversion"/>
  </si>
  <si>
    <t>KBP2021120183</t>
  </si>
  <si>
    <t>K55451DO7875</t>
  </si>
  <si>
    <t>KBP2022060013</t>
  </si>
  <si>
    <t>K55223DS4552</t>
  </si>
  <si>
    <t>KBP2022060189</t>
  </si>
  <si>
    <t>K55234DT7551</t>
  </si>
  <si>
    <t>KBP2022090001</t>
  </si>
  <si>
    <t>K55210DS9135</t>
  </si>
  <si>
    <t>KBP2023030011</t>
  </si>
  <si>
    <t>K55239DY8763</t>
  </si>
  <si>
    <t>KBP2023090005</t>
  </si>
  <si>
    <t>K55223DZ5196</t>
  </si>
  <si>
    <t>KBP2023120160</t>
  </si>
  <si>
    <t>K553Y5E60706</t>
  </si>
  <si>
    <t>KBP2024060004</t>
  </si>
  <si>
    <t>K55105E59590</t>
  </si>
  <si>
    <t>KBP2024060006</t>
  </si>
  <si>
    <t>K55105E91296</t>
  </si>
  <si>
    <t>KBP2024090020</t>
  </si>
  <si>
    <t>K553V5E98071</t>
  </si>
  <si>
    <t>KBP2024090021</t>
  </si>
  <si>
    <t>K553J9EB0782</t>
  </si>
  <si>
    <t>KBP2024090022</t>
  </si>
  <si>
    <t>K55234EC7849</t>
  </si>
  <si>
    <t>KBP2024090023</t>
  </si>
  <si>
    <t>K55105EC1772</t>
  </si>
  <si>
    <t>K553Q7E94552</t>
  </si>
  <si>
    <t>백형진</t>
    <phoneticPr fontId="3" type="noConversion"/>
  </si>
  <si>
    <t>원정우</t>
    <phoneticPr fontId="3" type="noConversion"/>
  </si>
  <si>
    <t>변혜진</t>
    <phoneticPr fontId="3" type="noConversion"/>
  </si>
  <si>
    <t>오영석</t>
    <phoneticPr fontId="3" type="noConversion"/>
  </si>
  <si>
    <t>채동우</t>
    <phoneticPr fontId="3" type="noConversion"/>
  </si>
  <si>
    <t>Y000494</t>
    <phoneticPr fontId="3" type="noConversion"/>
  </si>
  <si>
    <t>엘엑스벤처스</t>
    <phoneticPr fontId="3" type="noConversion"/>
  </si>
  <si>
    <t>Y000495</t>
    <phoneticPr fontId="3" type="noConversion"/>
  </si>
  <si>
    <t>신원준</t>
    <phoneticPr fontId="3" type="noConversion"/>
  </si>
  <si>
    <t>-</t>
    <phoneticPr fontId="3" type="noConversion"/>
  </si>
  <si>
    <t>최수민</t>
    <phoneticPr fontId="3" type="noConversion"/>
  </si>
  <si>
    <t>GVAMezz-B1일반사모투자신탁ClassCi</t>
  </si>
  <si>
    <t>KBP2024090019</t>
  </si>
  <si>
    <t>오영석</t>
    <phoneticPr fontId="3" type="noConversion"/>
  </si>
  <si>
    <t>KBP2024120065</t>
  </si>
  <si>
    <t>백형진</t>
    <phoneticPr fontId="3" type="noConversion"/>
  </si>
  <si>
    <t>jieun1977@kbinsure.co.kr</t>
    <phoneticPr fontId="3" type="noConversion"/>
  </si>
  <si>
    <t>02-6913-3051</t>
    <phoneticPr fontId="3" type="noConversion"/>
  </si>
  <si>
    <t>KBP2016120118</t>
  </si>
  <si>
    <t>KR5213AW6178</t>
  </si>
  <si>
    <t>다비하나경기하이웨이사모특별자산투자신탁</t>
    <phoneticPr fontId="3" type="noConversion"/>
  </si>
  <si>
    <t>KBP2016120108</t>
  </si>
  <si>
    <t>K55383B79894</t>
  </si>
  <si>
    <t>KBP2016120091</t>
  </si>
  <si>
    <t>K55223BA8019</t>
  </si>
  <si>
    <t>KIAMCO대곡소사복선전철사모특별자산투자신탁제1호</t>
    <phoneticPr fontId="3" type="noConversion"/>
  </si>
  <si>
    <t>KBP2016120094</t>
  </si>
  <si>
    <t>K55451BD2103</t>
  </si>
  <si>
    <t>KBP2016120116</t>
  </si>
  <si>
    <t>K55213BG2190</t>
  </si>
  <si>
    <t>KBP2016120101</t>
  </si>
  <si>
    <t>K553K7BJ7022</t>
  </si>
  <si>
    <t>KBP2019060011</t>
  </si>
  <si>
    <t>K55224BN9730</t>
  </si>
  <si>
    <t>KBP2017090001</t>
  </si>
  <si>
    <t>K553K7BJ5125</t>
  </si>
  <si>
    <t>KBP2019060008</t>
  </si>
  <si>
    <t>KBP2019060009</t>
  </si>
  <si>
    <t>K553F8BW3189</t>
  </si>
  <si>
    <t>KBP2018030051</t>
  </si>
  <si>
    <t>K55223C15902</t>
  </si>
  <si>
    <t>KB북미MCF선순위전문투자형사모특별자산투자신탁제1호</t>
    <phoneticPr fontId="3" type="noConversion"/>
  </si>
  <si>
    <t>KBP2018030054</t>
  </si>
  <si>
    <t>K55223C16629</t>
  </si>
  <si>
    <t>KBP2018060077</t>
  </si>
  <si>
    <t>K55223C53614</t>
  </si>
  <si>
    <t>KBP2019060005</t>
  </si>
  <si>
    <t>K55232C60057</t>
  </si>
  <si>
    <t>KBP2018060040</t>
  </si>
  <si>
    <t>K55301C56470</t>
  </si>
  <si>
    <t>KBP2018090004</t>
  </si>
  <si>
    <t>K55210CC2725</t>
  </si>
  <si>
    <t>KBP2018090002</t>
  </si>
  <si>
    <t>K553K7CC6947</t>
  </si>
  <si>
    <t>K55233CE0019</t>
  </si>
  <si>
    <t>KBP2018120066</t>
  </si>
  <si>
    <t>K55213CB4588</t>
  </si>
  <si>
    <t>KBP2019060033</t>
  </si>
  <si>
    <t>K55223C65915</t>
  </si>
  <si>
    <t>KBP2018120063</t>
  </si>
  <si>
    <t>K55232C95079</t>
  </si>
  <si>
    <t>KBP2019060007</t>
  </si>
  <si>
    <t>K55301CK8813</t>
  </si>
  <si>
    <t>KBP2020030010</t>
  </si>
  <si>
    <t>K553E7CX1730</t>
  </si>
  <si>
    <t>KB유럽ICGPDF전문투자형사모특별자산투자신탁제1호</t>
    <phoneticPr fontId="3" type="noConversion"/>
  </si>
  <si>
    <t>KBP2020030011</t>
  </si>
  <si>
    <t>K55223D21312</t>
  </si>
  <si>
    <t>KBP2021030033</t>
  </si>
  <si>
    <t>K55210DB7963</t>
  </si>
  <si>
    <t>KBP2021060048</t>
  </si>
  <si>
    <t>K55239DI4929</t>
  </si>
  <si>
    <t>KBP2021090008</t>
  </si>
  <si>
    <t>K553E7DM5782</t>
  </si>
  <si>
    <t>KBP2018120064</t>
  </si>
  <si>
    <t>K55206C36028</t>
  </si>
  <si>
    <t>KBP2019120210</t>
  </si>
  <si>
    <t>K55205CT0255</t>
  </si>
  <si>
    <t>칸서스서부내륙고속도로전문투자형사모특별자산투자신탁1호2종</t>
    <phoneticPr fontId="3" type="noConversion"/>
  </si>
  <si>
    <t>KBP2021120123</t>
  </si>
  <si>
    <t>K55223DN9762</t>
  </si>
  <si>
    <t>KBP2022090034</t>
  </si>
  <si>
    <t>K553E7DU7101</t>
  </si>
  <si>
    <t>KBP2022090035</t>
  </si>
  <si>
    <t>K55383DU0719</t>
  </si>
  <si>
    <t>KBP2022090036</t>
  </si>
  <si>
    <t>K553E7DQ5630</t>
  </si>
  <si>
    <t>KBP2022090037</t>
  </si>
  <si>
    <t>K55210DT8755</t>
  </si>
  <si>
    <t>한화글로벌인프라일반사모특별자산투자신탁33호</t>
    <phoneticPr fontId="3" type="noConversion"/>
  </si>
  <si>
    <t>KBP2022090032</t>
  </si>
  <si>
    <t>K55213DU6936</t>
  </si>
  <si>
    <t>KBP2022090069</t>
  </si>
  <si>
    <t>K55223DW7039</t>
  </si>
  <si>
    <t>KBP2022090070</t>
  </si>
  <si>
    <t>K553E7DW9485</t>
  </si>
  <si>
    <t>KBP2022120030</t>
  </si>
  <si>
    <t>K55210DS6958</t>
  </si>
  <si>
    <t>KBP2022120031</t>
  </si>
  <si>
    <t>K55232DX7219</t>
  </si>
  <si>
    <t>KBP2022060122</t>
  </si>
  <si>
    <t>K55232DQ3720</t>
  </si>
  <si>
    <t>헬스커넥트</t>
    <phoneticPr fontId="3" type="noConversion"/>
  </si>
  <si>
    <t>김지인</t>
  </si>
  <si>
    <t>김지인</t>
    <phoneticPr fontId="3" type="noConversion"/>
  </si>
  <si>
    <t>K553F8E23867</t>
  </si>
  <si>
    <t>파레토자산운용</t>
    <phoneticPr fontId="3" type="noConversion"/>
  </si>
  <si>
    <t>이지스미국전문투자형사모부동산투자신탁292호</t>
    <phoneticPr fontId="3" type="noConversion"/>
  </si>
  <si>
    <t>한화제3경인고속도로사모특별자산투자신탁1호</t>
    <phoneticPr fontId="3" type="noConversion"/>
  </si>
  <si>
    <t>KBP2019120196</t>
  </si>
  <si>
    <t>KR5223AY1316</t>
  </si>
  <si>
    <t>KB공항철도사모특별자산투자신탁</t>
    <phoneticPr fontId="3" type="noConversion"/>
  </si>
  <si>
    <t>KBP2019090058</t>
  </si>
  <si>
    <t>K55214B75840</t>
  </si>
  <si>
    <t>KBP2016060441</t>
  </si>
  <si>
    <t>K55451BA0712</t>
  </si>
  <si>
    <t>KBP2016060233</t>
  </si>
  <si>
    <t>K55383BA4832</t>
  </si>
  <si>
    <t>KBP2019120103</t>
  </si>
  <si>
    <t>K55383BK9417</t>
  </si>
  <si>
    <t>KBP2017120034</t>
  </si>
  <si>
    <t>K55206BS3409</t>
  </si>
  <si>
    <t>KIAMCO도로투자사모특별자산투자신탁제8호</t>
    <phoneticPr fontId="3" type="noConversion"/>
  </si>
  <si>
    <t>신한AIM재간접전문투자형사모투자신탁제1호</t>
    <phoneticPr fontId="3" type="noConversion"/>
  </si>
  <si>
    <t>KBP2019090092</t>
  </si>
  <si>
    <t>K553T7C48815</t>
  </si>
  <si>
    <t>KBP2019120075</t>
  </si>
  <si>
    <t>K55223C88719</t>
  </si>
  <si>
    <t>KBP2020120026</t>
  </si>
  <si>
    <t>K55213CE0229</t>
  </si>
  <si>
    <t>KBP2024060050</t>
  </si>
  <si>
    <t>K553T7CE6862</t>
  </si>
  <si>
    <t>삼성SRA글로벌코어오피스전문투자형사모부동산투자신탁제2호2종</t>
    <phoneticPr fontId="3" type="noConversion"/>
  </si>
  <si>
    <t>KBP2020120027</t>
  </si>
  <si>
    <t>K55383C28246</t>
  </si>
  <si>
    <t>KBP2020120028</t>
  </si>
  <si>
    <t>K553T7CG5730</t>
  </si>
  <si>
    <t>KBP2019090107</t>
  </si>
  <si>
    <t>K55224CI6427</t>
  </si>
  <si>
    <t>KBP2019120197</t>
  </si>
  <si>
    <t>K55210CI8817</t>
  </si>
  <si>
    <t>KBP2019120198</t>
  </si>
  <si>
    <t>K55381CH3648</t>
  </si>
  <si>
    <t>KBP2020120029</t>
  </si>
  <si>
    <t>K55381CH3655</t>
  </si>
  <si>
    <t>삼성SRA미국오피스메자닌전문투자형사모부동산투자신탁제2호</t>
    <phoneticPr fontId="3" type="noConversion"/>
  </si>
  <si>
    <t>KBP2020120032</t>
  </si>
  <si>
    <t>K55384CL4647</t>
  </si>
  <si>
    <t>KBP2019090150</t>
  </si>
  <si>
    <t>K55210CP8248</t>
  </si>
  <si>
    <t>KBP2020120033</t>
  </si>
  <si>
    <t>K55210CP8255</t>
  </si>
  <si>
    <t>KBP2020120034</t>
  </si>
  <si>
    <t>K553L6CK5468</t>
  </si>
  <si>
    <t>KBP2020120035</t>
  </si>
  <si>
    <t>K55206CQ8391</t>
  </si>
  <si>
    <t>신한에스지레일전문투자형사모특별자산투자신탁제1-1호</t>
    <phoneticPr fontId="3" type="noConversion"/>
  </si>
  <si>
    <t>KBP2019120372</t>
  </si>
  <si>
    <t>K553S6CQ3413</t>
  </si>
  <si>
    <t>KBP2019090016</t>
  </si>
  <si>
    <t>K55239CM8750</t>
  </si>
  <si>
    <t>KBP2020120038</t>
  </si>
  <si>
    <t>K553T7CR6735</t>
  </si>
  <si>
    <t>KBP2020120039</t>
  </si>
  <si>
    <t>K553T7CR6743</t>
  </si>
  <si>
    <t>KBP2020120040</t>
  </si>
  <si>
    <t>K55383CT3105</t>
  </si>
  <si>
    <t>KBP2019120220</t>
  </si>
  <si>
    <t>K55224CO4572</t>
  </si>
  <si>
    <t>KBP2020060098</t>
  </si>
  <si>
    <t>K55383D47624</t>
  </si>
  <si>
    <t>KBP2020120112</t>
  </si>
  <si>
    <t>K55232D74114</t>
  </si>
  <si>
    <t>KBP2020090069</t>
  </si>
  <si>
    <t>K55345D65146</t>
  </si>
  <si>
    <t>KBP2021090038</t>
  </si>
  <si>
    <t>K553G8DE6495</t>
  </si>
  <si>
    <t>KBP2021090040</t>
  </si>
  <si>
    <t>K553S6D67642</t>
  </si>
  <si>
    <t>KBP2021120092</t>
  </si>
  <si>
    <t>K553M4D50102</t>
  </si>
  <si>
    <t>KBP2021030048</t>
  </si>
  <si>
    <t>K55232DD9839</t>
  </si>
  <si>
    <t>K55223DD9962</t>
  </si>
  <si>
    <t>KBP2021120093</t>
  </si>
  <si>
    <t>K55383DC5496</t>
  </si>
  <si>
    <t>KBP2021120346</t>
  </si>
  <si>
    <t>K55101C02080</t>
  </si>
  <si>
    <t>KIAMCO도로투자사모특별자산투자신탁제11호</t>
    <phoneticPr fontId="3" type="noConversion"/>
  </si>
  <si>
    <t>KBP2020090055</t>
  </si>
  <si>
    <t>K55453CZ9281</t>
  </si>
  <si>
    <t>KBP2022030014</t>
  </si>
  <si>
    <t>K553M4DG7261</t>
  </si>
  <si>
    <t>KBP2022030013</t>
  </si>
  <si>
    <t>K55223DE0184</t>
  </si>
  <si>
    <t>KBP2019090112</t>
  </si>
  <si>
    <t>K55345CL1609</t>
  </si>
  <si>
    <t>KBP2022030072</t>
  </si>
  <si>
    <t>K55239DO2982</t>
  </si>
  <si>
    <t>KBP2022030012</t>
  </si>
  <si>
    <t>K55321D31057</t>
  </si>
  <si>
    <t>슈로더유럽인프라전문투자형사모특별자산투자신탁제2-1호</t>
    <phoneticPr fontId="3" type="noConversion"/>
  </si>
  <si>
    <t>K55301DE5980</t>
  </si>
  <si>
    <t>KBP2021120347</t>
  </si>
  <si>
    <t>K553E7DL2210</t>
  </si>
  <si>
    <t>KBP2021120108</t>
  </si>
  <si>
    <t>K55301DJ4319</t>
  </si>
  <si>
    <t>KBP2021120348</t>
  </si>
  <si>
    <t>K55213DF7115</t>
  </si>
  <si>
    <t>KBP2021120349</t>
  </si>
  <si>
    <t>K55301DM3845</t>
  </si>
  <si>
    <t>KBP2022060022</t>
  </si>
  <si>
    <t>K55306DT1128</t>
  </si>
  <si>
    <t>KBP2022030036</t>
  </si>
  <si>
    <t>K55210DQ9459</t>
  </si>
  <si>
    <t>KBP2022060023</t>
  </si>
  <si>
    <t>K55213DF7107</t>
  </si>
  <si>
    <t>KBP2022060185</t>
  </si>
  <si>
    <t>IC2022051300</t>
  </si>
  <si>
    <t>K553T7DI4540</t>
  </si>
  <si>
    <t>KBP2022060176</t>
  </si>
  <si>
    <t>K553T7DJ9910</t>
  </si>
  <si>
    <t>KBP2022090012</t>
  </si>
  <si>
    <t>K55210DT3012</t>
  </si>
  <si>
    <t>KBP2016060186</t>
  </si>
  <si>
    <t>K55206B13839</t>
  </si>
  <si>
    <t>KBP2023120067</t>
  </si>
  <si>
    <t>K55210DY8998</t>
  </si>
  <si>
    <t>연말</t>
    <phoneticPr fontId="3" type="noConversion"/>
  </si>
  <si>
    <t>KBP2021120048</t>
  </si>
  <si>
    <t>-</t>
    <phoneticPr fontId="3" type="noConversion"/>
  </si>
  <si>
    <t>KBP2021120333</t>
  </si>
  <si>
    <t>KBP2018030072</t>
  </si>
  <si>
    <t>KBP2024120086</t>
  </si>
  <si>
    <t>이진주</t>
    <phoneticPr fontId="3" type="noConversion"/>
  </si>
  <si>
    <t>상장</t>
    <phoneticPr fontId="3" type="noConversion"/>
  </si>
  <si>
    <t>뉴빌리티</t>
    <phoneticPr fontId="3" type="noConversion"/>
  </si>
  <si>
    <t>대체평가3사업본부</t>
    <phoneticPr fontId="3" type="noConversion"/>
  </si>
  <si>
    <t>KBP2019090065</t>
  </si>
  <si>
    <t>K55223BD7471</t>
  </si>
  <si>
    <t>KBP2019120163</t>
  </si>
  <si>
    <t>K55239C11535</t>
  </si>
  <si>
    <t>KBP2020060097</t>
  </si>
  <si>
    <t>K55239CZ1826</t>
  </si>
  <si>
    <t>KBP2019120109</t>
  </si>
  <si>
    <t>K55345BM5584</t>
  </si>
  <si>
    <t>KBP2019090122</t>
  </si>
  <si>
    <t>K55345CT0405</t>
  </si>
  <si>
    <t>KBP2020060038</t>
  </si>
  <si>
    <t>K553F8CZ9794</t>
  </si>
  <si>
    <t>KIAMCO도로투자사모특별자산투자신탁제9호</t>
    <phoneticPr fontId="3" type="noConversion"/>
  </si>
  <si>
    <t>KBP2018030134</t>
  </si>
  <si>
    <t>KR5225787989</t>
  </si>
  <si>
    <t>K55451CI9045</t>
  </si>
  <si>
    <t>KBP2019120373</t>
  </si>
  <si>
    <t>KR5301AT7794</t>
  </si>
  <si>
    <t>KBP2022030030</t>
  </si>
  <si>
    <t>K55210DO9352</t>
  </si>
  <si>
    <t>신한AIM구조화일반사모투자신탁제7-N호</t>
    <phoneticPr fontId="3" type="noConversion"/>
  </si>
  <si>
    <t>KBP2022030064</t>
  </si>
  <si>
    <t>K55206CZ6931</t>
  </si>
  <si>
    <t>KBP2022030061</t>
  </si>
  <si>
    <t>K55228DJ5449</t>
  </si>
  <si>
    <t>KBP2022030066</t>
  </si>
  <si>
    <t>K55239DP2239</t>
  </si>
  <si>
    <t>KBP2022030063</t>
  </si>
  <si>
    <t>K55383DR6182</t>
  </si>
  <si>
    <t>KBP2022090046</t>
  </si>
  <si>
    <t>K553F8DT0659</t>
  </si>
  <si>
    <t>이상민</t>
    <phoneticPr fontId="3" type="noConversion"/>
  </si>
  <si>
    <t>아이엠라이프(구,DGB생명보험)(수익증권)</t>
  </si>
  <si>
    <t xml:space="preserve"> </t>
    <phoneticPr fontId="3" type="noConversion"/>
  </si>
  <si>
    <t>K55105CR2361</t>
  </si>
  <si>
    <t>삼성프랑스DKLNG전문투자형사모투자신탁제2호</t>
    <phoneticPr fontId="3" type="noConversion"/>
  </si>
  <si>
    <t>KBP2020120245</t>
  </si>
  <si>
    <t>K55206DB0428</t>
  </si>
  <si>
    <t>한국사모BTL인프라특별자산1호</t>
    <phoneticPr fontId="3" type="noConversion"/>
  </si>
  <si>
    <t>KBP2019060016</t>
  </si>
  <si>
    <t>K55213CK3787</t>
  </si>
  <si>
    <t>KBP2021090057</t>
  </si>
  <si>
    <t>K55451DN4451</t>
  </si>
  <si>
    <t>KBP2021120191</t>
  </si>
  <si>
    <t>K55368DE0650</t>
  </si>
  <si>
    <t>하나대체투자PG세컨더리일반사모투자신탁1호</t>
    <phoneticPr fontId="3" type="noConversion"/>
  </si>
  <si>
    <t>KBP2021120192</t>
  </si>
  <si>
    <t>K55345DP2180</t>
  </si>
  <si>
    <t>KBP2022090062</t>
  </si>
  <si>
    <t>K55451DW0581</t>
  </si>
  <si>
    <t>KBP2023060074</t>
  </si>
  <si>
    <t>K55453DY8697</t>
  </si>
  <si>
    <t>KBP2023060075</t>
  </si>
  <si>
    <t>K55213E17756</t>
  </si>
  <si>
    <t>KBP2023090016</t>
  </si>
  <si>
    <t>K55239E25044</t>
  </si>
  <si>
    <t>KBP2023120070</t>
  </si>
  <si>
    <t>K55383E26873</t>
  </si>
  <si>
    <t>KBP2024030018</t>
  </si>
  <si>
    <t>K55206E76426</t>
  </si>
  <si>
    <t>KBP2024060022</t>
  </si>
  <si>
    <t>K55210E99875</t>
  </si>
  <si>
    <t>KBP2024090015</t>
  </si>
  <si>
    <t>K55223E76405</t>
  </si>
  <si>
    <t>KBP2024090016</t>
  </si>
  <si>
    <t>K55105ED8172</t>
  </si>
  <si>
    <t>KBP2024090017</t>
  </si>
  <si>
    <t>K55383EF0808</t>
  </si>
  <si>
    <t>이머징인프라스트럭처투융자</t>
  </si>
  <si>
    <t>삼성SRA미국대출일반사모부동산투자신탁1호(Nuveen SMA)</t>
  </si>
  <si>
    <t>민수지</t>
    <phoneticPr fontId="3" type="noConversion"/>
  </si>
  <si>
    <t>김다현</t>
    <phoneticPr fontId="3" type="noConversion"/>
  </si>
  <si>
    <t>이민서</t>
    <phoneticPr fontId="3" type="noConversion"/>
  </si>
  <si>
    <t>Y000469</t>
    <phoneticPr fontId="3" type="noConversion"/>
  </si>
  <si>
    <t>이종혁</t>
    <phoneticPr fontId="3" type="noConversion"/>
  </si>
  <si>
    <t>2024년12월02일 입사</t>
    <phoneticPr fontId="3" type="noConversion"/>
  </si>
  <si>
    <t>-</t>
    <phoneticPr fontId="3" type="noConversion"/>
  </si>
  <si>
    <t>대체평가3사업본부</t>
    <phoneticPr fontId="3" type="noConversion"/>
  </si>
  <si>
    <t>재평가</t>
    <phoneticPr fontId="3" type="noConversion"/>
  </si>
  <si>
    <t>B02</t>
    <phoneticPr fontId="3" type="noConversion"/>
  </si>
  <si>
    <t xml:space="preserve">박희만 </t>
    <phoneticPr fontId="3" type="noConversion"/>
  </si>
  <si>
    <t>재평가</t>
    <phoneticPr fontId="3" type="noConversion"/>
  </si>
  <si>
    <t xml:space="preserve">분기 </t>
    <phoneticPr fontId="3" type="noConversion"/>
  </si>
  <si>
    <t>-</t>
    <phoneticPr fontId="3" type="noConversion"/>
  </si>
  <si>
    <t>[T]기타보험기관[1본부]</t>
    <phoneticPr fontId="3" type="noConversion"/>
  </si>
  <si>
    <t>KBP2018030078</t>
  </si>
  <si>
    <t>B02</t>
    <phoneticPr fontId="3" type="noConversion"/>
  </si>
  <si>
    <t>K55345BK0702</t>
  </si>
  <si>
    <t>대체평가3사업본부</t>
    <phoneticPr fontId="3" type="noConversion"/>
  </si>
  <si>
    <t>개별종목</t>
    <phoneticPr fontId="3" type="noConversion"/>
  </si>
  <si>
    <t>KBP2021120021</t>
  </si>
  <si>
    <t>K553Y9DB5005</t>
  </si>
  <si>
    <t>KBP2021120312</t>
  </si>
  <si>
    <t>K55383DE3135</t>
  </si>
  <si>
    <t>KBP2021120315</t>
  </si>
  <si>
    <t>KR5214A34241</t>
  </si>
  <si>
    <t>KBP2021120317</t>
  </si>
  <si>
    <t>KR5216A71966</t>
  </si>
  <si>
    <t>KBP2018030077</t>
  </si>
  <si>
    <t>KR5373AB3572</t>
  </si>
  <si>
    <t>[T]기타보험기관[1본부]</t>
    <phoneticPr fontId="3" type="noConversion"/>
  </si>
  <si>
    <t>KBP2021120324</t>
  </si>
  <si>
    <t>K553H5BE3420</t>
  </si>
  <si>
    <t>KBP2021120325</t>
  </si>
  <si>
    <t>K55216C11327</t>
  </si>
  <si>
    <t>신한AIM크레딧전문투자형사모투자신탁제1호</t>
    <phoneticPr fontId="3" type="noConversion"/>
  </si>
  <si>
    <t>KBP2021120328</t>
  </si>
  <si>
    <t>K553T7CU3299</t>
  </si>
  <si>
    <t>KBP2021120331</t>
  </si>
  <si>
    <t>K553E7DD2756</t>
  </si>
  <si>
    <t>KBP2021120332</t>
  </si>
  <si>
    <t>K553F0DJ9254</t>
  </si>
  <si>
    <t>KBP2021120334</t>
  </si>
  <si>
    <t>K5L231D79287</t>
  </si>
  <si>
    <t>K55383CV4349</t>
  </si>
  <si>
    <t>KBP2021120335</t>
  </si>
  <si>
    <t>K5L231D79295</t>
  </si>
  <si>
    <t>KBP2022030068</t>
  </si>
  <si>
    <t>K55223DM9862</t>
  </si>
  <si>
    <t>KBP2022060040</t>
  </si>
  <si>
    <t>K553Y5DP3347</t>
  </si>
  <si>
    <t>KBP2022060041</t>
  </si>
  <si>
    <t>K55453DQ3771</t>
  </si>
  <si>
    <t>KBP2022060042</t>
  </si>
  <si>
    <t>K55321DQ3417</t>
  </si>
  <si>
    <t>KBP2022120091</t>
  </si>
  <si>
    <t>KBP2022120092</t>
  </si>
  <si>
    <t>KBP2022120094</t>
  </si>
  <si>
    <t>KBP2022120095</t>
  </si>
  <si>
    <t>KBP2022120096</t>
  </si>
  <si>
    <t>KBP2022120097</t>
  </si>
  <si>
    <t>KBP2022120098</t>
  </si>
  <si>
    <t>KBP2022120099</t>
  </si>
  <si>
    <t>KBP2022120100</t>
  </si>
  <si>
    <t>KBP2022120101</t>
  </si>
  <si>
    <t>K55216CJ8380</t>
  </si>
  <si>
    <t>KBP2020030018</t>
  </si>
  <si>
    <t>K55216CZ8059</t>
  </si>
  <si>
    <t>K55216BL8981</t>
  </si>
  <si>
    <t>KBP2022120104</t>
  </si>
  <si>
    <t>K55216DN3087</t>
  </si>
  <si>
    <t>KBP2022120105</t>
  </si>
  <si>
    <t>K55216BP7237</t>
  </si>
  <si>
    <t>KBP2022120106</t>
  </si>
  <si>
    <t>KR5309A34991</t>
  </si>
  <si>
    <t>KBP2018030080</t>
  </si>
  <si>
    <t>KR5214A60840</t>
  </si>
  <si>
    <t>KR5213AC1215</t>
  </si>
  <si>
    <t>KBP2022030028</t>
  </si>
  <si>
    <t>K55383DP7356</t>
  </si>
  <si>
    <t>KBP2021090047</t>
  </si>
  <si>
    <t>K553T7DI3765</t>
  </si>
  <si>
    <t>KBP2021090046</t>
  </si>
  <si>
    <t>K553T7DI3773</t>
  </si>
  <si>
    <t>K55213B69829</t>
  </si>
  <si>
    <t>KBP2022120108</t>
  </si>
  <si>
    <t>K55213CJ4648</t>
  </si>
  <si>
    <t>KBP2022120111</t>
  </si>
  <si>
    <t>KR5214276614</t>
  </si>
  <si>
    <t>KBP2022120113</t>
  </si>
  <si>
    <t>K55373DQ2085</t>
  </si>
  <si>
    <t>트러스톤ESGVALUECREATION일반사모제2호</t>
    <phoneticPr fontId="3" type="noConversion"/>
  </si>
  <si>
    <t>KBP2022090132</t>
  </si>
  <si>
    <t>K55363DT8107</t>
  </si>
  <si>
    <t>KBP2022120115</t>
  </si>
  <si>
    <t>K553W5DT0616</t>
  </si>
  <si>
    <t>KBP2022120116</t>
  </si>
  <si>
    <t>K55101D44411</t>
  </si>
  <si>
    <t>KBP2022120119</t>
  </si>
  <si>
    <t>K553H4DQ3854</t>
  </si>
  <si>
    <t>K553F0DT4279</t>
  </si>
  <si>
    <t>KBP2022120190</t>
  </si>
  <si>
    <t>KBP2022120191</t>
  </si>
  <si>
    <t>KBP2016060412</t>
  </si>
  <si>
    <t>KBP2023030016</t>
  </si>
  <si>
    <t>K55345DV8833</t>
  </si>
  <si>
    <t>K55239DV1746</t>
  </si>
  <si>
    <t>KBP2023060024</t>
  </si>
  <si>
    <t>K55210DV0659</t>
  </si>
  <si>
    <t>KBP2023090013</t>
  </si>
  <si>
    <t>K55216DZ8678</t>
  </si>
  <si>
    <t>KBP2023060041</t>
  </si>
  <si>
    <t>K55213DW3469</t>
  </si>
  <si>
    <t>KBP2023120104</t>
  </si>
  <si>
    <t>K55301E14913</t>
  </si>
  <si>
    <t>KBP2023120105</t>
  </si>
  <si>
    <t>K553W5DL9029</t>
  </si>
  <si>
    <t>KBP2023120106</t>
  </si>
  <si>
    <t>K55363E35975</t>
  </si>
  <si>
    <t>KBP2023120107</t>
  </si>
  <si>
    <t>K55232E33829</t>
  </si>
  <si>
    <t>KBP2024030012</t>
  </si>
  <si>
    <t>K55383DZ4443</t>
  </si>
  <si>
    <t>KBP2024030013</t>
  </si>
  <si>
    <t>K55373E55907</t>
  </si>
  <si>
    <t>KBP2024030014</t>
  </si>
  <si>
    <t>K55206E49381</t>
  </si>
  <si>
    <t>KBP2024030015</t>
  </si>
  <si>
    <t>K55216E47277</t>
  </si>
  <si>
    <t>KBP2024030016</t>
  </si>
  <si>
    <t>KBP2024060019</t>
  </si>
  <si>
    <t>K553E7E66216</t>
  </si>
  <si>
    <t>K55383E62589</t>
  </si>
  <si>
    <t>KBP2024030019</t>
  </si>
  <si>
    <t>K55239E77334</t>
  </si>
  <si>
    <t>KBP2024090003</t>
  </si>
  <si>
    <t>K55345E54338</t>
  </si>
  <si>
    <t>KBP2024090004</t>
  </si>
  <si>
    <t>K554L9DX8776</t>
  </si>
  <si>
    <t>KBP2024090005</t>
  </si>
  <si>
    <t>K55216E76458</t>
  </si>
  <si>
    <t>KBP2024060044</t>
  </si>
  <si>
    <t>신규</t>
    <phoneticPr fontId="3" type="noConversion"/>
  </si>
  <si>
    <t>KBP2024120087</t>
  </si>
  <si>
    <t>KRZ502227293</t>
  </si>
  <si>
    <t>KRZ502588860</t>
  </si>
  <si>
    <t>KRZ502596270</t>
  </si>
  <si>
    <t>KRZ502593130</t>
  </si>
  <si>
    <t>KRZ502594590</t>
  </si>
  <si>
    <t>KRZ502559170</t>
  </si>
  <si>
    <t>KRZ502589280</t>
  </si>
  <si>
    <t>KRZ502596320</t>
  </si>
  <si>
    <t>KRZ502591480</t>
  </si>
  <si>
    <t>KRZ502591650</t>
  </si>
  <si>
    <t>USF000011037</t>
  </si>
  <si>
    <t>T000100</t>
    <phoneticPr fontId="3" type="noConversion"/>
  </si>
  <si>
    <t>신한라이프(수익증권)</t>
    <phoneticPr fontId="3" type="noConversion"/>
  </si>
  <si>
    <t>재평가</t>
    <phoneticPr fontId="3" type="noConversion"/>
  </si>
  <si>
    <t>분기</t>
    <phoneticPr fontId="3" type="noConversion"/>
  </si>
  <si>
    <t>분기</t>
    <phoneticPr fontId="3" type="noConversion"/>
  </si>
  <si>
    <t>리스크관리팀이정현프로</t>
    <phoneticPr fontId="3" type="noConversion"/>
  </si>
  <si>
    <t>리스크관리팀이정현프로</t>
    <phoneticPr fontId="3" type="noConversion"/>
  </si>
  <si>
    <t>02-3455-4133</t>
    <phoneticPr fontId="3" type="noConversion"/>
  </si>
  <si>
    <t>02-3455-4133</t>
    <phoneticPr fontId="3" type="noConversion"/>
  </si>
  <si>
    <t>leedoyaj@shinhan.com</t>
    <phoneticPr fontId="3" type="noConversion"/>
  </si>
  <si>
    <t>룩스루</t>
    <phoneticPr fontId="3" type="noConversion"/>
  </si>
  <si>
    <t>룩스루</t>
    <phoneticPr fontId="3" type="noConversion"/>
  </si>
  <si>
    <t>대체평가3사업본부</t>
    <phoneticPr fontId="3" type="noConversion"/>
  </si>
  <si>
    <t>-</t>
    <phoneticPr fontId="3" type="noConversion"/>
  </si>
  <si>
    <t>개별종목</t>
    <phoneticPr fontId="3" type="noConversion"/>
  </si>
  <si>
    <t>신한라이프(수익증권)</t>
    <phoneticPr fontId="3" type="noConversion"/>
  </si>
  <si>
    <t>KIAMCO파워에너지사모특별자산투자신탁제2호</t>
    <phoneticPr fontId="3" type="noConversion"/>
  </si>
  <si>
    <t>B02</t>
    <phoneticPr fontId="3" type="noConversion"/>
  </si>
  <si>
    <t>리스크관리팀이정현프로</t>
    <phoneticPr fontId="3" type="noConversion"/>
  </si>
  <si>
    <t>02-3455-4133</t>
    <phoneticPr fontId="3" type="noConversion"/>
  </si>
  <si>
    <t>leedoyaj@shinhan.com</t>
    <phoneticPr fontId="3" type="noConversion"/>
  </si>
  <si>
    <t>룩스루</t>
    <phoneticPr fontId="3" type="noConversion"/>
  </si>
  <si>
    <t>[T]기타보험기관[1본부]</t>
    <phoneticPr fontId="3" type="noConversion"/>
  </si>
  <si>
    <t>개별종목</t>
    <phoneticPr fontId="3" type="noConversion"/>
  </si>
  <si>
    <t>leedoyaj@shinhan.com</t>
    <phoneticPr fontId="3" type="noConversion"/>
  </si>
  <si>
    <t>KR5451A22343</t>
  </si>
  <si>
    <t>리스크관리팀이정현프로</t>
    <phoneticPr fontId="3" type="noConversion"/>
  </si>
  <si>
    <t>KR5451A57794</t>
  </si>
  <si>
    <t>한화LTI사모특별자산투자신탁2호</t>
    <phoneticPr fontId="3" type="noConversion"/>
  </si>
  <si>
    <t>분기</t>
    <phoneticPr fontId="3" type="noConversion"/>
  </si>
  <si>
    <t>02-3455-4133</t>
    <phoneticPr fontId="3" type="noConversion"/>
  </si>
  <si>
    <t>KR5213A31363</t>
  </si>
  <si>
    <t>KR5213981727</t>
  </si>
  <si>
    <t>KB희망나눔BTL사모특별자산투자신탁</t>
    <phoneticPr fontId="3" type="noConversion"/>
  </si>
  <si>
    <t>KR5223990031</t>
  </si>
  <si>
    <t>KB솔라에너지사모특별자산투자신탁제2호</t>
    <phoneticPr fontId="3" type="noConversion"/>
  </si>
  <si>
    <t>신한라이프(수익증권)</t>
    <phoneticPr fontId="3" type="noConversion"/>
  </si>
  <si>
    <t>K55373B69797</t>
  </si>
  <si>
    <t>현대유퍼스트사모부동산투자신탁20-2호</t>
    <phoneticPr fontId="3" type="noConversion"/>
  </si>
  <si>
    <t>K55373B71140</t>
  </si>
  <si>
    <t>미래에셋맵스글로벌인프라사모특별자산투자신탁2호</t>
    <phoneticPr fontId="3" type="noConversion"/>
  </si>
  <si>
    <t>KR5301AU1778</t>
  </si>
  <si>
    <t>한화제이영동고속도로사모특별자산투자신탁1호</t>
    <phoneticPr fontId="3" type="noConversion"/>
  </si>
  <si>
    <t>이지스글로벌사모부동산투자신탁60-1호</t>
    <phoneticPr fontId="3" type="noConversion"/>
  </si>
  <si>
    <t>K55383BA6696</t>
  </si>
  <si>
    <t>이지스글로벌사모부동산투자신탁60-2호</t>
    <phoneticPr fontId="3" type="noConversion"/>
  </si>
  <si>
    <t>K55383BA6704</t>
  </si>
  <si>
    <t>미래에셋맵스미국전문투자형부동산투자신탁10호</t>
    <phoneticPr fontId="3" type="noConversion"/>
  </si>
  <si>
    <t>K55301BQ0120</t>
  </si>
  <si>
    <t>이지스미국전문투자형사모부동산자투자신탁98-1호</t>
    <phoneticPr fontId="3" type="noConversion"/>
  </si>
  <si>
    <t>한화메이플유가스전사모특별자산투자신탁1호</t>
    <phoneticPr fontId="3" type="noConversion"/>
  </si>
  <si>
    <t>K55387BM8728</t>
  </si>
  <si>
    <t>K553K7C00161</t>
  </si>
  <si>
    <t>교보악사신재생에너지전문투자형사모특별자산투자신탁1호</t>
    <phoneticPr fontId="3" type="noConversion"/>
  </si>
  <si>
    <t>K55210C03517</t>
  </si>
  <si>
    <t>K553C0BD0308</t>
  </si>
  <si>
    <t>신한AIM부동산전문투자형사모투자신탁제2호</t>
    <phoneticPr fontId="3" type="noConversion"/>
  </si>
  <si>
    <t>K553B0C42003</t>
  </si>
  <si>
    <t>K55363BV2074</t>
  </si>
  <si>
    <t>K55451BG0724</t>
  </si>
  <si>
    <t>캡스톤사모부동산투자신탁11호</t>
    <phoneticPr fontId="3" type="noConversion"/>
  </si>
  <si>
    <t>KR5384AY6724</t>
  </si>
  <si>
    <t>K55210CB4912</t>
  </si>
  <si>
    <t>흥국하이클래스전문투자형사모특별자산투자신탁51호</t>
    <phoneticPr fontId="3" type="noConversion"/>
  </si>
  <si>
    <t>신한AIM인프라전문투자형사모투자신탁제2호</t>
    <phoneticPr fontId="3" type="noConversion"/>
  </si>
  <si>
    <t>K553T7CC8233</t>
  </si>
  <si>
    <t>K553T7CR0159</t>
  </si>
  <si>
    <t>K55387CW0631</t>
  </si>
  <si>
    <t>신한AIM재간접전문투자형사모투자신탁제3호</t>
    <phoneticPr fontId="3" type="noConversion"/>
  </si>
  <si>
    <t>하나전문투자형사모부동산투자신탁제2호</t>
    <phoneticPr fontId="3" type="noConversion"/>
  </si>
  <si>
    <t>K55345BG1300</t>
  </si>
  <si>
    <t>K55216BM5275</t>
  </si>
  <si>
    <t>K55387BM8710</t>
  </si>
  <si>
    <t>유진AVIATION전문투자형사모투자신탁16-4호</t>
    <phoneticPr fontId="3" type="noConversion"/>
  </si>
  <si>
    <t>키움마일스톤UKREDF사모부동산투자신탁2호</t>
    <phoneticPr fontId="3" type="noConversion"/>
  </si>
  <si>
    <t>K55206BC0627</t>
  </si>
  <si>
    <t>키움청정부산전문투자형사모투자신탁</t>
    <phoneticPr fontId="3" type="noConversion"/>
  </si>
  <si>
    <t>K55345CM7969</t>
  </si>
  <si>
    <t>K55451CY6165</t>
  </si>
  <si>
    <t>신한AIM크레딧전문투자형사모투자신탁제4-B호</t>
    <phoneticPr fontId="3" type="noConversion"/>
  </si>
  <si>
    <t>K55234CQ6847</t>
  </si>
  <si>
    <t>신한좋은아침BTL전문투자형사모혼합자산투자신탁</t>
    <phoneticPr fontId="3" type="noConversion"/>
  </si>
  <si>
    <t>채권시장안정전문투자형사모증권투자신탁</t>
    <phoneticPr fontId="3" type="noConversion"/>
  </si>
  <si>
    <t>KIAMCO고흥태양광사모특별자산투자신탁</t>
    <phoneticPr fontId="3" type="noConversion"/>
  </si>
  <si>
    <t>KB무안솔라파크사모투자신탁</t>
    <phoneticPr fontId="3" type="noConversion"/>
  </si>
  <si>
    <t>KB어린이집BTL사모특별자산투자신탁</t>
    <phoneticPr fontId="3" type="noConversion"/>
  </si>
  <si>
    <t>KB그린인프라사모특별자산투자신탁</t>
    <phoneticPr fontId="3" type="noConversion"/>
  </si>
  <si>
    <t>미래에셋그린인프라전문투자형사모특별자산투자신탁2호</t>
    <phoneticPr fontId="3" type="noConversion"/>
  </si>
  <si>
    <t>파인스트리트US인프라전문투자형사모특별자산투자신탁1-1호</t>
    <phoneticPr fontId="3" type="noConversion"/>
  </si>
  <si>
    <t>코람코유럽코어사모부동산투자신탁제2-1호</t>
    <phoneticPr fontId="3" type="noConversion"/>
  </si>
  <si>
    <t>K55381BZ1716</t>
  </si>
  <si>
    <t>우리GSWestStreetStrategicSolutions전문투자형사모특별자산투자신탁1호</t>
    <phoneticPr fontId="3" type="noConversion"/>
  </si>
  <si>
    <t>K55210DC3441</t>
  </si>
  <si>
    <t>K553T7DC1179</t>
  </si>
  <si>
    <t>신한AIM부동산전문투자형사모투자신탁제22-A</t>
    <phoneticPr fontId="3" type="noConversion"/>
  </si>
  <si>
    <t>K553T7DI4524</t>
  </si>
  <si>
    <t>BKPL모기지인컴전문투자형3호</t>
    <phoneticPr fontId="3" type="noConversion"/>
  </si>
  <si>
    <t>K553Y7DH9912</t>
  </si>
  <si>
    <t>K55210DC3466</t>
  </si>
  <si>
    <t>K55384DG8446</t>
  </si>
  <si>
    <t>교보악사신재생에너지멀티일반사모특별자산투자신탁3호</t>
    <phoneticPr fontId="3" type="noConversion"/>
  </si>
  <si>
    <t>KB운남태양광일반사모특별자산투자신탁</t>
    <phoneticPr fontId="3" type="noConversion"/>
  </si>
  <si>
    <t>신한AIM재간접일반사모투자신탁9-B호</t>
    <phoneticPr fontId="3" type="noConversion"/>
  </si>
  <si>
    <t>K553T7DJ9936</t>
  </si>
  <si>
    <t>K55212DU2209</t>
  </si>
  <si>
    <t>K55223DU4582</t>
  </si>
  <si>
    <t>KB해외투자일반사모부동산투자신탁제23호</t>
    <phoneticPr fontId="3" type="noConversion"/>
  </si>
  <si>
    <t>K55223DU3857</t>
  </si>
  <si>
    <t>KIAMCO파워론사모특별자산투자신탁제4호</t>
    <phoneticPr fontId="3" type="noConversion"/>
  </si>
  <si>
    <t>K55451D85793</t>
  </si>
  <si>
    <t>KIAMCO태양광발전사모특별자산투자신탁제3호</t>
    <phoneticPr fontId="3" type="noConversion"/>
  </si>
  <si>
    <t>K55451D90157</t>
  </si>
  <si>
    <t>K55453B79770</t>
  </si>
  <si>
    <t>K55205DI5165</t>
  </si>
  <si>
    <t>KR5225A03689</t>
  </si>
  <si>
    <t>K55301CK3574</t>
  </si>
  <si>
    <t>K55387DQ3616</t>
  </si>
  <si>
    <t>K55210DM8257</t>
  </si>
  <si>
    <t>K553T7D16810</t>
  </si>
  <si>
    <t>K553T7CV5863</t>
  </si>
  <si>
    <t>K553T7DK6483</t>
  </si>
  <si>
    <t>K553T7CG8429</t>
  </si>
  <si>
    <t>K553T7D02752</t>
  </si>
  <si>
    <t>K553T7DH8096</t>
  </si>
  <si>
    <t>신한AIM재간접전문투자형사모투자신탁제4호</t>
    <phoneticPr fontId="3" type="noConversion"/>
  </si>
  <si>
    <t>K553T7CR2973</t>
  </si>
  <si>
    <t>신한AIM재간접전문투자형사모투자신탁제5호</t>
    <phoneticPr fontId="3" type="noConversion"/>
  </si>
  <si>
    <t>K553T7CV8701</t>
  </si>
  <si>
    <t>신한AIM재간접전문투자형사모투자신탁제6-A호</t>
    <phoneticPr fontId="3" type="noConversion"/>
  </si>
  <si>
    <t>K553T7CZ5497</t>
  </si>
  <si>
    <t>K553T7D97604</t>
  </si>
  <si>
    <t>K553T7CS6197</t>
  </si>
  <si>
    <t>신한BNPP유럽기업대출전문투자형사모투자신탁제4호</t>
    <phoneticPr fontId="3" type="noConversion"/>
  </si>
  <si>
    <t>K55210CZ5010</t>
  </si>
  <si>
    <t>K55210DI9103</t>
  </si>
  <si>
    <t>K55210DV8843</t>
  </si>
  <si>
    <t>신한글로벌전문투자형사모부동산투자신탁제4호</t>
    <phoneticPr fontId="3" type="noConversion"/>
  </si>
  <si>
    <t>K55210BF2475</t>
  </si>
  <si>
    <t>K55210BN9934</t>
  </si>
  <si>
    <t>K55210CO6144</t>
  </si>
  <si>
    <t>KBP2018120309</t>
    <phoneticPr fontId="3" type="noConversion"/>
  </si>
  <si>
    <t>K55210DP3727</t>
  </si>
  <si>
    <t>K55210DQ3106</t>
  </si>
  <si>
    <t>K55210DA3591</t>
  </si>
  <si>
    <t>신한창업벤처일반사모투자신탁제5호</t>
    <phoneticPr fontId="3" type="noConversion"/>
  </si>
  <si>
    <t>K55210DT8938</t>
  </si>
  <si>
    <t>K55210CT7949</t>
  </si>
  <si>
    <t>신한창업벤처전문투자형사모투자신탁제3호</t>
    <phoneticPr fontId="3" type="noConversion"/>
  </si>
  <si>
    <t>K55210D20451</t>
  </si>
  <si>
    <t>K55210DH2455</t>
  </si>
  <si>
    <t>K55210B25652</t>
  </si>
  <si>
    <t>K55383BK5217</t>
  </si>
  <si>
    <t>K55383DC7559</t>
  </si>
  <si>
    <t>이지스전문투자형사모투자신탁435호</t>
    <phoneticPr fontId="3" type="noConversion"/>
  </si>
  <si>
    <t>코람코USCORESTRATEGY일반사모부동산투자신탁제1-2호</t>
    <phoneticPr fontId="3" type="noConversion"/>
  </si>
  <si>
    <t>K55381DN4332</t>
  </si>
  <si>
    <t>K55381BC2695</t>
  </si>
  <si>
    <t>K553E7DI2900</t>
  </si>
  <si>
    <t>K55380DK7644</t>
  </si>
  <si>
    <t>K55345CP4583</t>
  </si>
  <si>
    <t>K55101BR2911</t>
  </si>
  <si>
    <t>K55213C09138</t>
  </si>
  <si>
    <t>KR5373AZ3335</t>
  </si>
  <si>
    <t>K55210DP3214</t>
  </si>
  <si>
    <t>K55213DW0507</t>
  </si>
  <si>
    <t>K55387E08963</t>
  </si>
  <si>
    <t>신한ONE플래그쉽부동산개발1호일반사모투자신탁</t>
    <phoneticPr fontId="3" type="noConversion"/>
  </si>
  <si>
    <t>K55210DU7838</t>
  </si>
  <si>
    <t>K55210DV1467</t>
  </si>
  <si>
    <t>K55210DV1459</t>
  </si>
  <si>
    <t>신한창업벤처일반사모투자신탁제6호</t>
    <phoneticPr fontId="3" type="noConversion"/>
  </si>
  <si>
    <t>K55210E10484</t>
  </si>
  <si>
    <t>K55383E46038</t>
  </si>
  <si>
    <t>K553E7E40021</t>
  </si>
  <si>
    <t>K55210E33247</t>
  </si>
  <si>
    <t>K55210DV1442</t>
  </si>
  <si>
    <t>K55210E63137</t>
  </si>
  <si>
    <t>신한GROSVENORCISIII일반사모투자신탁제1호</t>
    <phoneticPr fontId="3" type="noConversion"/>
  </si>
  <si>
    <t>K55210E66254</t>
  </si>
  <si>
    <t>신한기업오퍼튜니티일반사모혼합자산투자신탁</t>
    <phoneticPr fontId="3" type="noConversion"/>
  </si>
  <si>
    <t>K55210E29377</t>
  </si>
  <si>
    <t>K554P8E53499</t>
  </si>
  <si>
    <t>JB일반사모부동산투자신탁제67호</t>
    <phoneticPr fontId="3" type="noConversion"/>
  </si>
  <si>
    <t>K55241E91851</t>
  </si>
  <si>
    <t>K553P6E99166</t>
  </si>
  <si>
    <t>LB스코틀랜드일반사모부동산투자신탁29호2종</t>
    <phoneticPr fontId="3" type="noConversion"/>
  </si>
  <si>
    <t>K553P6E99174</t>
  </si>
  <si>
    <t>K55210E85437</t>
  </si>
  <si>
    <t>KBOAKTREEOPPORTUNITIES일반사모특별자산투자신탁</t>
    <phoneticPr fontId="3" type="noConversion"/>
  </si>
  <si>
    <t>김태현</t>
    <phoneticPr fontId="3" type="noConversion"/>
  </si>
  <si>
    <t>김태현</t>
    <phoneticPr fontId="3" type="noConversion"/>
  </si>
  <si>
    <t>신규</t>
    <phoneticPr fontId="3" type="noConversion"/>
  </si>
  <si>
    <t>INMARK영국전문투자형사모부동산투자신탁제19호</t>
    <phoneticPr fontId="3" type="noConversion"/>
  </si>
  <si>
    <t>K553F9CI5404</t>
  </si>
  <si>
    <t>K55306BI8938</t>
  </si>
  <si>
    <t>오윤지</t>
    <phoneticPr fontId="3" type="noConversion"/>
  </si>
  <si>
    <t>개별종목</t>
    <phoneticPr fontId="3" type="noConversion"/>
  </si>
  <si>
    <t>오윤지</t>
    <phoneticPr fontId="3" type="noConversion"/>
  </si>
  <si>
    <t>K55306BZ6030</t>
  </si>
  <si>
    <t>K55212D80808</t>
  </si>
  <si>
    <t>K55301BK1397</t>
  </si>
  <si>
    <t>K55301BE2484</t>
  </si>
  <si>
    <t>KR5301AC4287</t>
  </si>
  <si>
    <t>KR5225162688</t>
  </si>
  <si>
    <t>K55105CU8074</t>
  </si>
  <si>
    <t>K553C0BE5215</t>
  </si>
  <si>
    <t>K553T7CN9238</t>
  </si>
  <si>
    <t>K553T7CK3069</t>
  </si>
  <si>
    <t>K553T7CE6912</t>
  </si>
  <si>
    <t>대체평가3사업본부</t>
    <phoneticPr fontId="3" type="noConversion"/>
  </si>
  <si>
    <t>K55383CH3869</t>
  </si>
  <si>
    <t>K55383CY3439</t>
  </si>
  <si>
    <t>K55384BW8802</t>
  </si>
  <si>
    <t>KR5101AI6098</t>
  </si>
  <si>
    <t>K55101BK4302</t>
  </si>
  <si>
    <t>KR5213AI0260</t>
  </si>
  <si>
    <t>KR5213AJ5193</t>
  </si>
  <si>
    <t>K55213BK9942</t>
  </si>
  <si>
    <t>K55213BB9778</t>
  </si>
  <si>
    <t>K55213BX0011</t>
  </si>
  <si>
    <t>K55213CA5990</t>
  </si>
  <si>
    <t>K55213CF3560</t>
  </si>
  <si>
    <t>K55213BY0648</t>
  </si>
  <si>
    <t>K55213CA6097</t>
  </si>
  <si>
    <t>한화GLOBALINFRASTRUCTURESTRATEGY전문투자형사모특별자산투자신탁3호</t>
    <phoneticPr fontId="3" type="noConversion"/>
  </si>
  <si>
    <t>K55213C06647</t>
  </si>
  <si>
    <t>KR5213AX7910</t>
  </si>
  <si>
    <t>K55213D02313</t>
  </si>
  <si>
    <t>KR5213613684</t>
  </si>
  <si>
    <t>K55213C70965</t>
  </si>
  <si>
    <t>K55213CD7191</t>
  </si>
  <si>
    <t>K55373BF4334</t>
  </si>
  <si>
    <t>K55239CQ6818</t>
  </si>
  <si>
    <t>K55239CN4030</t>
  </si>
  <si>
    <t>K55239CW1753</t>
  </si>
  <si>
    <t>K55210DE4272</t>
  </si>
  <si>
    <t>K55381DJ2621</t>
  </si>
  <si>
    <t>K55213DB7911</t>
  </si>
  <si>
    <t>K55306DB3546</t>
  </si>
  <si>
    <t>K55230DK2597</t>
  </si>
  <si>
    <t>K55210DK6980</t>
  </si>
  <si>
    <t>K553Y5DH5029</t>
  </si>
  <si>
    <t>K55239DJ8416</t>
  </si>
  <si>
    <t>K553T7DN7827</t>
  </si>
  <si>
    <t>K55301DV4651</t>
  </si>
  <si>
    <t>신한AIM부동산일반사모투자신탁26-B호</t>
    <phoneticPr fontId="3" type="noConversion"/>
  </si>
  <si>
    <t>K55210DW4916</t>
  </si>
  <si>
    <t>K55213DV8097</t>
  </si>
  <si>
    <t>K55213DY7591</t>
  </si>
  <si>
    <t>K55210DZ0168</t>
  </si>
  <si>
    <t>K55239E25051</t>
  </si>
  <si>
    <t>K55383E69501</t>
  </si>
  <si>
    <t>K55383E29174</t>
  </si>
  <si>
    <t>K55205E40432</t>
  </si>
  <si>
    <t>K55223EC9616</t>
  </si>
  <si>
    <t>한화생명보험(수익증권형대출)</t>
    <phoneticPr fontId="3" type="noConversion"/>
  </si>
  <si>
    <t>2024.12.31</t>
    <phoneticPr fontId="32" type="noConversion"/>
  </si>
  <si>
    <t>룩스루</t>
    <phoneticPr fontId="3" type="noConversion"/>
  </si>
  <si>
    <t>-</t>
    <phoneticPr fontId="3" type="noConversion"/>
  </si>
  <si>
    <t>대체평가3사업본부</t>
    <phoneticPr fontId="3" type="noConversion"/>
  </si>
  <si>
    <t>한화생명보험(수익증권형대출)</t>
    <phoneticPr fontId="3" type="noConversion"/>
  </si>
  <si>
    <t>-</t>
    <phoneticPr fontId="3" type="noConversion"/>
  </si>
  <si>
    <t>대체평가3사업본부</t>
    <phoneticPr fontId="3" type="noConversion"/>
  </si>
  <si>
    <t>오윤지</t>
    <phoneticPr fontId="3" type="noConversion"/>
  </si>
  <si>
    <t>한화생명보험(수익증권형대출)</t>
    <phoneticPr fontId="3" type="noConversion"/>
  </si>
  <si>
    <t>KB생활인프라BTL전문투자형사모특별자산투자신탁</t>
    <phoneticPr fontId="3" type="noConversion"/>
  </si>
  <si>
    <t>-</t>
    <phoneticPr fontId="3" type="noConversion"/>
  </si>
  <si>
    <t>2024.12.31</t>
    <phoneticPr fontId="32" type="noConversion"/>
  </si>
  <si>
    <t>KB이천오산고속도로전문투자형사모특별자산투자신탁</t>
    <phoneticPr fontId="3" type="noConversion"/>
  </si>
  <si>
    <t>KIAMCO비티엘프로젝트사모특별자산투자신탁제9호</t>
    <phoneticPr fontId="3" type="noConversion"/>
  </si>
  <si>
    <t>K55451BK8150</t>
  </si>
  <si>
    <t>KIAMCO도로투자사모특별자산투자신탁제4호</t>
    <phoneticPr fontId="3" type="noConversion"/>
  </si>
  <si>
    <t>-</t>
    <phoneticPr fontId="3" type="noConversion"/>
  </si>
  <si>
    <t>교보악사대산수소연료전지전문사모특별자산</t>
    <phoneticPr fontId="3" type="noConversion"/>
  </si>
  <si>
    <t>K55207CW7766</t>
  </si>
  <si>
    <t>K55453D46692</t>
  </si>
  <si>
    <t>KR5206597407</t>
  </si>
  <si>
    <t>키움동북아인프라전문투자형사모특별자산투자신탁제3호</t>
    <phoneticPr fontId="3" type="noConversion"/>
  </si>
  <si>
    <t>KR5206821922</t>
  </si>
  <si>
    <t>디에스H-03전문투자형사모투자신탁</t>
    <phoneticPr fontId="3" type="noConversion"/>
  </si>
  <si>
    <t>K553F0DD3519</t>
  </si>
  <si>
    <t>마스턴전문투자형사모부동산투자신탁제71호</t>
    <phoneticPr fontId="3" type="noConversion"/>
  </si>
  <si>
    <t>K553S6CX5757</t>
  </si>
  <si>
    <t>유진리스트럭처링전문투자형사모투자신탁5-1호</t>
    <phoneticPr fontId="3" type="noConversion"/>
  </si>
  <si>
    <t>K55214CL4833</t>
  </si>
  <si>
    <t>K553Z1DM1345</t>
  </si>
  <si>
    <t>K553Z1D67529</t>
  </si>
  <si>
    <t>K55233BE0580</t>
  </si>
  <si>
    <t>KR5309AY8607</t>
  </si>
  <si>
    <t>코람코밸류그로스일반사모부동산투자신탁제1호</t>
    <phoneticPr fontId="3" type="noConversion"/>
  </si>
  <si>
    <t>K55381DQ5823</t>
  </si>
  <si>
    <t>코레이트NPL전문투자형사모부동산투자신탁AP5호</t>
    <phoneticPr fontId="3" type="noConversion"/>
  </si>
  <si>
    <t>KR5206712196</t>
  </si>
  <si>
    <t>하나대체투자다올HW랜드칩사모부동산자투자신탁1호</t>
    <phoneticPr fontId="3" type="noConversion"/>
  </si>
  <si>
    <t>KR5345AN4092</t>
  </si>
  <si>
    <t>한국투자디에스파워에너지일반사모특별자산투자신탁1호</t>
    <phoneticPr fontId="3" type="noConversion"/>
  </si>
  <si>
    <t>K55101DN4372</t>
  </si>
  <si>
    <t>K55101DD5017</t>
  </si>
  <si>
    <t>KR5213194958</t>
  </si>
  <si>
    <t>한화광주순환도로사모특별자산투자신탁1호</t>
    <phoneticPr fontId="3" type="noConversion"/>
  </si>
  <si>
    <t>KR5213955374</t>
  </si>
  <si>
    <t>KR5213154770</t>
  </si>
  <si>
    <t>다비하나뉴딜인프라BTL전문투자형사모특별자산투자신탁제1호</t>
    <phoneticPr fontId="3" type="noConversion"/>
  </si>
  <si>
    <t>K55451DZ5447</t>
  </si>
  <si>
    <t>K55371E37602</t>
  </si>
  <si>
    <t>K55213DC5906</t>
  </si>
  <si>
    <t>현대인베스트MACKUSDEBT전문투자형사모부동산투자신탁20호</t>
    <phoneticPr fontId="3" type="noConversion"/>
  </si>
  <si>
    <t>K55239CY2163</t>
  </si>
  <si>
    <t>B01</t>
    <phoneticPr fontId="3" type="noConversion"/>
  </si>
  <si>
    <t>KRM453607959</t>
  </si>
  <si>
    <t>KB와이즈스타일반사모부동산투자신탁제23호</t>
    <phoneticPr fontId="3" type="noConversion"/>
  </si>
  <si>
    <t>KRM223548376</t>
  </si>
  <si>
    <t>정은채</t>
    <phoneticPr fontId="3" type="noConversion"/>
  </si>
  <si>
    <t>-</t>
    <phoneticPr fontId="3" type="noConversion"/>
  </si>
  <si>
    <t>Y000497</t>
    <phoneticPr fontId="3" type="noConversion"/>
  </si>
  <si>
    <t>엑스플로인베스트먼트</t>
    <phoneticPr fontId="3" type="noConversion"/>
  </si>
  <si>
    <t>셀렉트스타</t>
    <phoneticPr fontId="3" type="noConversion"/>
  </si>
  <si>
    <t>김에스더</t>
    <phoneticPr fontId="3" type="noConversion"/>
  </si>
  <si>
    <t>케어마인드</t>
    <phoneticPr fontId="3" type="noConversion"/>
  </si>
  <si>
    <t>X001554</t>
    <phoneticPr fontId="3" type="noConversion"/>
  </si>
  <si>
    <t>보성</t>
    <phoneticPr fontId="3" type="noConversion"/>
  </si>
  <si>
    <t>2키움YES저축은행</t>
  </si>
  <si>
    <t>베스타스사모부동산신탁제58호</t>
  </si>
  <si>
    <t>3키움YES저축은행</t>
  </si>
  <si>
    <t>이화사모부동산투자신탁31호 1종</t>
  </si>
  <si>
    <t>4키움YES저축은행</t>
  </si>
  <si>
    <t>케이알사모부동산투자신탁제2호</t>
  </si>
  <si>
    <t>5키움YES저축은행</t>
  </si>
  <si>
    <t>하우사모부동산투자신탁제9호</t>
  </si>
  <si>
    <t>6키움YES저축은행</t>
  </si>
  <si>
    <t>엠플러스일반사모부동산투자신탁26호</t>
  </si>
  <si>
    <t>7키움YES저축은행</t>
  </si>
  <si>
    <t>케이글로벌일반사모부동산투자신탁제4호</t>
  </si>
  <si>
    <t>9키움YES저축은행/키움저축은행</t>
  </si>
  <si>
    <t>케이알전문투자형사모부동산투자신탁제1호1종</t>
  </si>
  <si>
    <t>11키움YES저축은행</t>
  </si>
  <si>
    <t>파이브트리IPO일반사모투자신탁제3호</t>
  </si>
  <si>
    <t>한국리얼에셋선순위SPECIALSITUATION일반사모투자신탁</t>
  </si>
  <si>
    <t>15키움YES저축은행</t>
  </si>
  <si>
    <t>18키움에프앤아이</t>
  </si>
  <si>
    <t>PIA논현동 사모사채</t>
  </si>
  <si>
    <t>21키움에프앤아이</t>
  </si>
  <si>
    <t>보고NPL일반사모투자신탁1호</t>
  </si>
  <si>
    <t>22키움에프앤아이</t>
  </si>
  <si>
    <t>키움글로벌오퍼튜니티스</t>
  </si>
  <si>
    <t>23키움에프앤아이</t>
  </si>
  <si>
    <t>보고NPL일반사모투자신탁 2호</t>
  </si>
  <si>
    <t>25키움에프앤아이</t>
  </si>
  <si>
    <t>케이클라비스 자산운용 NPL 일반사모투자신탁 제1호</t>
  </si>
  <si>
    <t>이지스수서PF재구조화일반사모부동산투자신탁</t>
  </si>
  <si>
    <t>27키움에프앤아이</t>
  </si>
  <si>
    <t>멜론에셋전문투자형사모투자신탁제19호</t>
  </si>
  <si>
    <t>28키움에프앤아이</t>
  </si>
  <si>
    <t>30키움저축은행</t>
  </si>
  <si>
    <t>마스턴부동산투자신탁제58호</t>
  </si>
  <si>
    <t>31키움저축은행</t>
  </si>
  <si>
    <t>마스턴일반사모부동산투자신탁제138호1종</t>
  </si>
  <si>
    <t>32키움저축은행</t>
  </si>
  <si>
    <t>케이알사모부동산투자신탁제12호(F종)</t>
  </si>
  <si>
    <t>33키움저축은행</t>
  </si>
  <si>
    <t>케이알일반사모부동산투자신탁제41호1종</t>
  </si>
  <si>
    <t>34키움저축은행</t>
  </si>
  <si>
    <t>마스턴전문투자형사모부동산투자신탁제98호1종</t>
  </si>
  <si>
    <t>35키움저축은행</t>
  </si>
  <si>
    <t>코레이트BR전문투자형사모부동산신탁13호1종</t>
  </si>
  <si>
    <t>36키움저축은행/키움증권</t>
  </si>
  <si>
    <t>멜론에셋전문투자형사모투자신탁제9호</t>
  </si>
  <si>
    <t>37키움저축은행</t>
  </si>
  <si>
    <t>이지스코스닥벤처일반사모투자신탁1호</t>
  </si>
  <si>
    <t>40키움저축은행</t>
  </si>
  <si>
    <t xml:space="preserve"> 미래에셋 프로젝트 스케이트 일반사모증권투자신탁 (구, 멀티에셋 프로젝트 스케이트 일반사모증권투자신탁)</t>
  </si>
  <si>
    <t>41키움저축은행</t>
  </si>
  <si>
    <t>이지스하이일드공모주일반사모투자신탁제1호</t>
  </si>
  <si>
    <t>42키움저축은행</t>
  </si>
  <si>
    <t>포커스 메자닌 K-STAR 일반 사모증권투자신탁 제1호</t>
  </si>
  <si>
    <t>43키움저축은행</t>
  </si>
  <si>
    <t>이화일반사모부동산투자신탁25호제1종</t>
  </si>
  <si>
    <t>44키움저축은행</t>
  </si>
  <si>
    <t>수성공모주메자닌R1일반사모투자신탁</t>
  </si>
  <si>
    <t>49키움저축은행</t>
  </si>
  <si>
    <t>퍼시픽제70호일반사모부동산투자신탁</t>
  </si>
  <si>
    <t>이지스공모주일반사모투자신탁제2호</t>
  </si>
  <si>
    <t>53키움저축은행</t>
  </si>
  <si>
    <t>54키움저축은행</t>
  </si>
  <si>
    <t>수성하이일드D3 일반사모투자신탁</t>
  </si>
  <si>
    <t>55키움저축은행</t>
  </si>
  <si>
    <t>에이원 메자닌 포커스 일반 사모증권투자신탁</t>
  </si>
  <si>
    <t>56키움저축은행</t>
  </si>
  <si>
    <t>알파공모주하이일드 일반사모투자신탁1호</t>
  </si>
  <si>
    <t>KBP2024120128</t>
  </si>
  <si>
    <t>KODEX종합채권(AA-이상)액티브</t>
    <phoneticPr fontId="3" type="noConversion"/>
  </si>
  <si>
    <t>TIGERCD금리투자KIS(합성)</t>
    <phoneticPr fontId="3" type="noConversion"/>
  </si>
  <si>
    <t>KODEXKOFR금리액티브(합성)</t>
    <phoneticPr fontId="3" type="noConversion"/>
  </si>
  <si>
    <t>KODEX미국종합채권ESG액티브(H)</t>
    <phoneticPr fontId="3" type="noConversion"/>
  </si>
  <si>
    <t>TIGERKOFR금리액티브(합성)</t>
    <phoneticPr fontId="3" type="noConversion"/>
  </si>
  <si>
    <t>TIGER종합채권(AA-이상)액티브</t>
    <phoneticPr fontId="3" type="noConversion"/>
  </si>
  <si>
    <t>TIGER미국투자등급회사채액티브(H)</t>
    <phoneticPr fontId="3" type="noConversion"/>
  </si>
  <si>
    <t>KODEXCD금리액티브(합성)</t>
    <phoneticPr fontId="3" type="noConversion"/>
  </si>
  <si>
    <t>PLUS머니마켓액티브</t>
    <phoneticPr fontId="3" type="noConversion"/>
  </si>
  <si>
    <t>KODEX미국30년국채액티브(H)</t>
    <phoneticPr fontId="3" type="noConversion"/>
  </si>
  <si>
    <t>기관명</t>
    <phoneticPr fontId="3" type="noConversion"/>
  </si>
  <si>
    <t>신한시니어론전문투자형사모혼합자산투자신탁제2호</t>
    <phoneticPr fontId="3" type="noConversion"/>
  </si>
  <si>
    <t>K55210DB7518</t>
  </si>
  <si>
    <t>한화유럽PPP인프라전문투자형사모특별자산신탁2호</t>
    <phoneticPr fontId="3" type="noConversion"/>
  </si>
  <si>
    <t>K55214B79966</t>
  </si>
  <si>
    <t>K55216CF7113</t>
  </si>
  <si>
    <t>KB선순위인수금융사모특별자산투자신탁제3호</t>
    <phoneticPr fontId="3" type="noConversion"/>
  </si>
  <si>
    <t>K55223CZ6401</t>
  </si>
  <si>
    <t>K55239B00100</t>
  </si>
  <si>
    <t>K55239BA2477</t>
  </si>
  <si>
    <t>K55239C39254</t>
  </si>
  <si>
    <t>K55239C66877</t>
  </si>
  <si>
    <t>K55239CD0873</t>
  </si>
  <si>
    <t>K55239CI6982</t>
  </si>
  <si>
    <t>K55239CU9105</t>
  </si>
  <si>
    <t>K55239CU9113</t>
  </si>
  <si>
    <t>K55239CY2270</t>
  </si>
  <si>
    <t>K55239DA1402</t>
  </si>
  <si>
    <t>K55239DD2845</t>
  </si>
  <si>
    <t>K55301BD3780</t>
  </si>
  <si>
    <t>K55301BT2750</t>
  </si>
  <si>
    <t>K55301C48329</t>
  </si>
  <si>
    <t>K55301C86345</t>
  </si>
  <si>
    <t>K55383BV6337</t>
  </si>
  <si>
    <t>K55383CT1331</t>
  </si>
  <si>
    <t>K55383CY0054</t>
  </si>
  <si>
    <t>K55383D54612</t>
  </si>
  <si>
    <t>K55383DA6876</t>
  </si>
  <si>
    <t>K55387BQ2404</t>
  </si>
  <si>
    <t>K55387C60794</t>
  </si>
  <si>
    <t>K553E4BE4913</t>
  </si>
  <si>
    <t>K553P7D60564</t>
  </si>
  <si>
    <t>K553S6CL9001</t>
  </si>
  <si>
    <t>K553X7CT3088</t>
  </si>
  <si>
    <t>K55451BW7497</t>
  </si>
  <si>
    <t>KIAMCO아부다비캠퍼스사모특별자산투자신탁</t>
    <phoneticPr fontId="3" type="noConversion"/>
  </si>
  <si>
    <t>KB롯데마스터리스사모부동산신탁제1호</t>
    <phoneticPr fontId="3" type="noConversion"/>
  </si>
  <si>
    <t>KR5223AT8557</t>
  </si>
  <si>
    <t>KR5239AO8869</t>
  </si>
  <si>
    <t>KR5301AT8693</t>
  </si>
  <si>
    <t>KR5374AK6128</t>
  </si>
  <si>
    <t>K553E7D85929</t>
  </si>
  <si>
    <t>K55301DI3023</t>
  </si>
  <si>
    <t>KR5225183114</t>
  </si>
  <si>
    <t>KB선순위인수금융전문투자형사모투자신탁제4호</t>
    <phoneticPr fontId="3" type="noConversion"/>
  </si>
  <si>
    <t>K55223DK4386</t>
  </si>
  <si>
    <t>K553B0DP5451</t>
  </si>
  <si>
    <t>K553E4BG1412</t>
  </si>
  <si>
    <t>K55383DP7349</t>
  </si>
  <si>
    <t>신한ASPVIFIII일반사모투자신탁제3호(H)</t>
    <phoneticPr fontId="3" type="noConversion"/>
  </si>
  <si>
    <t>K55223DS2770</t>
  </si>
  <si>
    <t>K55345DR5074</t>
  </si>
  <si>
    <t>K553Y5DS6693</t>
  </si>
  <si>
    <t>K55387DV2090</t>
  </si>
  <si>
    <t>파인스트리트글로벌일반사모투자신탁10-2호(재간접형)</t>
    <phoneticPr fontId="3" type="noConversion"/>
  </si>
  <si>
    <t>K553E7DV1285</t>
  </si>
  <si>
    <t>K553E7DQ6604</t>
  </si>
  <si>
    <t>KB인프라CREDITSOLUTION일반사모특별자산투자신탁(H)</t>
    <phoneticPr fontId="3" type="noConversion"/>
  </si>
  <si>
    <t>K553F8E34682</t>
  </si>
  <si>
    <t>K55239E32826</t>
  </si>
  <si>
    <t>K554Z4E81505</t>
  </si>
  <si>
    <t>K55301C86352</t>
  </si>
  <si>
    <t>K55239EB5310</t>
  </si>
  <si>
    <t>한국투자부동산신탁(구,한국투자부동산)</t>
    <phoneticPr fontId="3" type="noConversion"/>
  </si>
  <si>
    <t>K553F8BX8211</t>
  </si>
  <si>
    <t>K55232BZ4133</t>
  </si>
  <si>
    <t>K55232BM3171</t>
  </si>
  <si>
    <t>K51217111301</t>
  </si>
  <si>
    <t>K55373C07795</t>
  </si>
  <si>
    <t>K553S5C18151</t>
  </si>
  <si>
    <t>K55206C08928</t>
  </si>
  <si>
    <t>K553T4C34697</t>
  </si>
  <si>
    <t>K51218050201</t>
  </si>
  <si>
    <t>유진AVIATION전문투자형사모투자신탁14호</t>
    <phoneticPr fontId="3" type="noConversion"/>
  </si>
  <si>
    <t>K51218081301</t>
  </si>
  <si>
    <t>키움JAPAN마일스톤전문투자형사모부동산투자신탁제1호</t>
    <phoneticPr fontId="3" type="noConversion"/>
  </si>
  <si>
    <t>K55206CD2761</t>
  </si>
  <si>
    <t>K51218092701</t>
  </si>
  <si>
    <t>K553E5CG2459</t>
  </si>
  <si>
    <t>K51218102201</t>
  </si>
  <si>
    <t>K51218102601</t>
  </si>
  <si>
    <t>K55213BY2172</t>
  </si>
  <si>
    <t>K55210BZ4758</t>
  </si>
  <si>
    <t>김연수</t>
    <phoneticPr fontId="3" type="noConversion"/>
  </si>
  <si>
    <t>K55214BP3725</t>
  </si>
  <si>
    <t>K55105C38051</t>
  </si>
  <si>
    <t>K55214CD9337</t>
  </si>
  <si>
    <t>한국투자성장기업전문투자형사모혼합자산투자신탁1호</t>
    <phoneticPr fontId="3" type="noConversion"/>
  </si>
  <si>
    <t>K55101BD7429</t>
  </si>
  <si>
    <t>K55101BK4294</t>
  </si>
  <si>
    <t>K55214B85237</t>
  </si>
  <si>
    <t>K55214BH1877</t>
  </si>
  <si>
    <t>K55226BD1158</t>
  </si>
  <si>
    <t>K55232BJ2053</t>
  </si>
  <si>
    <t>K55232CC0392</t>
  </si>
  <si>
    <t>K55365BC4675</t>
  </si>
  <si>
    <t>K55373BQ0503</t>
  </si>
  <si>
    <t>K553F8BJ5280</t>
  </si>
  <si>
    <t>K553F9BH8418</t>
  </si>
  <si>
    <t>우리부산신항2-1글로벌해양전문투자형사모특별자산투자신탁</t>
    <phoneticPr fontId="3" type="noConversion"/>
  </si>
  <si>
    <t>K55210D96352</t>
  </si>
  <si>
    <t>K55387DE0293</t>
  </si>
  <si>
    <t>KB신안산선전문투자형사모특별자산투자신탁</t>
    <phoneticPr fontId="3" type="noConversion"/>
  </si>
  <si>
    <t>KR65593A3868</t>
  </si>
  <si>
    <t>K55207BE4337</t>
  </si>
  <si>
    <t>K55206BN5839</t>
  </si>
  <si>
    <t>K55232BN5191</t>
  </si>
  <si>
    <t>K55216C82401</t>
  </si>
  <si>
    <t>K55210C94748</t>
  </si>
  <si>
    <t>K553Y5DA9077</t>
  </si>
  <si>
    <t>K55301DC4217</t>
  </si>
  <si>
    <t>KB서부내륙고속도로전문투자형사모특별자산투자신탁제1종수익증권</t>
    <phoneticPr fontId="3" type="noConversion"/>
  </si>
  <si>
    <t>이민서</t>
    <phoneticPr fontId="3" type="noConversion"/>
  </si>
  <si>
    <t>T000123</t>
  </si>
  <si>
    <t>K55226BG6626</t>
  </si>
  <si>
    <t>K55234CZ9261</t>
  </si>
  <si>
    <t>K553F9CI7392</t>
  </si>
  <si>
    <t>K553F9BB4447</t>
  </si>
  <si>
    <t>KR5241AV5011</t>
  </si>
  <si>
    <t>K55241B83300</t>
  </si>
  <si>
    <t>K55241B83318</t>
  </si>
  <si>
    <t>JB에어라인사모특별자산투자신탁7호</t>
    <phoneticPr fontId="3" type="noConversion"/>
  </si>
  <si>
    <t>KBRPSFOCUS전문투자형사모특별자산투자신탁4호</t>
    <phoneticPr fontId="3" type="noConversion"/>
  </si>
  <si>
    <t>KRZ502148150</t>
    <phoneticPr fontId="3" type="noConversion"/>
  </si>
  <si>
    <t>KIAMCO영국HS1재간접사모특별자산투자신탁</t>
    <phoneticPr fontId="3" type="noConversion"/>
  </si>
  <si>
    <t>K55451CG1812</t>
  </si>
  <si>
    <t>K55306CM4575</t>
  </si>
  <si>
    <t>K55453C68599</t>
  </si>
  <si>
    <t>K55238BV1483</t>
  </si>
  <si>
    <t>K553S7CB6214</t>
  </si>
  <si>
    <t>K55365BC5862</t>
  </si>
  <si>
    <t>K55387CW0623</t>
  </si>
  <si>
    <t>K553F8BW3197</t>
  </si>
  <si>
    <t>K553F8D44766</t>
  </si>
  <si>
    <t>K55214B39291</t>
  </si>
  <si>
    <t>K553F8D17499</t>
  </si>
  <si>
    <t>K55373C07787</t>
  </si>
  <si>
    <t>K55105B86920</t>
  </si>
  <si>
    <t>K55105B86938</t>
  </si>
  <si>
    <t>삼성SRA글로벌코어오피스사모부동산제1호</t>
    <phoneticPr fontId="3" type="noConversion"/>
  </si>
  <si>
    <t>K55372CS3174</t>
  </si>
  <si>
    <t>KR5210A62174</t>
  </si>
  <si>
    <t>K55210BD2253</t>
  </si>
  <si>
    <t>에이아이파트너스EdR유럽코어인프라1호(로스차일드인프라)</t>
    <phoneticPr fontId="3" type="noConversion"/>
  </si>
  <si>
    <t>K553V6CV0614</t>
  </si>
  <si>
    <t>K55214B77820</t>
  </si>
  <si>
    <t>이지스리얼에셋솔라전문투자형사모투자신탁2호</t>
    <phoneticPr fontId="3" type="noConversion"/>
  </si>
  <si>
    <t>이지스전문투자형사모투자신탁217호</t>
    <phoneticPr fontId="3" type="noConversion"/>
  </si>
  <si>
    <t>K55233C43630</t>
  </si>
  <si>
    <t>K55233BK1192</t>
  </si>
  <si>
    <t>K55381BH8960</t>
  </si>
  <si>
    <t>K55206CF4229</t>
  </si>
  <si>
    <t>K55206C11369</t>
  </si>
  <si>
    <t>K553Y5CO7076</t>
  </si>
  <si>
    <t>K55345CT9638</t>
  </si>
  <si>
    <t>K55101CL1843</t>
  </si>
  <si>
    <t>K55213BA4069</t>
  </si>
  <si>
    <t>K55373C07803</t>
  </si>
  <si>
    <t>K55373C65231</t>
  </si>
  <si>
    <t>K55239D59151</t>
  </si>
  <si>
    <t>현대인베스트칼라일크레딧오퍼튜니티전문투자형사모투자신탁13호</t>
    <phoneticPr fontId="3" type="noConversion"/>
  </si>
  <si>
    <t>K55373CN2451</t>
  </si>
  <si>
    <t>K55224CI6435</t>
  </si>
  <si>
    <t>K55224CO4580</t>
  </si>
  <si>
    <t>KR5224AZ2353</t>
  </si>
  <si>
    <t>KRZ502354912</t>
  </si>
  <si>
    <t>조용원</t>
    <phoneticPr fontId="3" type="noConversion"/>
  </si>
  <si>
    <t>회계반영</t>
    <phoneticPr fontId="3" type="noConversion"/>
  </si>
  <si>
    <t>K553F8DH2733</t>
  </si>
  <si>
    <t>K553F8CZ0231</t>
  </si>
  <si>
    <t>KIAMCO비티엘프로젝트사모특별자산투자신탁제5호</t>
    <phoneticPr fontId="3" type="noConversion"/>
  </si>
  <si>
    <t>K55301B00520</t>
  </si>
  <si>
    <t>KRZ502051420</t>
  </si>
  <si>
    <t>KRZ502017630</t>
  </si>
  <si>
    <t>KRZ502490580</t>
  </si>
  <si>
    <t>KRZ502474520</t>
  </si>
  <si>
    <t>KRZ502419500</t>
  </si>
  <si>
    <t>KRZ502464600</t>
  </si>
  <si>
    <t>KRZ502171890</t>
  </si>
  <si>
    <t>KRZ502482820</t>
  </si>
  <si>
    <t>KRZ502012490</t>
  </si>
  <si>
    <t>현대인베스트먼트선순위대출전문투자형사모특별자산투자신탁2호</t>
    <phoneticPr fontId="3" type="noConversion"/>
  </si>
  <si>
    <t>KRZ502467510</t>
  </si>
  <si>
    <t>KRZ502387510</t>
  </si>
  <si>
    <t>KRZ501731890</t>
  </si>
  <si>
    <t>KRZ502456950</t>
  </si>
  <si>
    <t>KRZ502476280</t>
  </si>
  <si>
    <t>KRZ501749660</t>
  </si>
  <si>
    <t>KRZ502473950</t>
  </si>
  <si>
    <t>한강비봉매송도시고속도로전문투자형사모특별자산투자신탁</t>
    <phoneticPr fontId="3" type="noConversion"/>
  </si>
  <si>
    <t>KRZ502458910</t>
  </si>
  <si>
    <t>KRZ502003580</t>
  </si>
  <si>
    <t>KRZ502433941</t>
  </si>
  <si>
    <t>KRZ502047100</t>
  </si>
  <si>
    <t>KRZ502160770</t>
  </si>
  <si>
    <t>KRZ502467420</t>
  </si>
  <si>
    <t>KRZ502086400</t>
  </si>
  <si>
    <t>KRZ502442000</t>
  </si>
  <si>
    <t>신한행복울타리BTL사모특별자산투자신탁</t>
    <phoneticPr fontId="3" type="noConversion"/>
  </si>
  <si>
    <t>KRZ501980930</t>
  </si>
  <si>
    <t>KRZ502495760</t>
  </si>
  <si>
    <t>KRZ502195920</t>
  </si>
  <si>
    <t>KRZ502344470</t>
  </si>
  <si>
    <t>KRZ500636500</t>
  </si>
  <si>
    <t xml:space="preserve">김은경책임 </t>
  </si>
  <si>
    <t xml:space="preserve">02-3455-3272 </t>
  </si>
  <si>
    <t xml:space="preserve">ou5361@lotteins.co.kr </t>
  </si>
  <si>
    <t>W000699</t>
    <phoneticPr fontId="3" type="noConversion"/>
  </si>
  <si>
    <t>핑거자산운용(상장)</t>
    <phoneticPr fontId="3" type="noConversion"/>
  </si>
  <si>
    <t>X000748</t>
    <phoneticPr fontId="3" type="noConversion"/>
  </si>
  <si>
    <t>액트로</t>
    <phoneticPr fontId="3" type="noConversion"/>
  </si>
  <si>
    <t>김미성</t>
    <phoneticPr fontId="3" type="noConversion"/>
  </si>
  <si>
    <t>강성은</t>
    <phoneticPr fontId="3" type="noConversion"/>
  </si>
  <si>
    <t>[U]기타보험기관(기초자산)</t>
    <phoneticPr fontId="3" type="noConversion"/>
  </si>
  <si>
    <t>2024.12.31</t>
    <phoneticPr fontId="3" type="noConversion"/>
  </si>
  <si>
    <t>삼성GOLDPOINTPARTNERS메자닌전문투자형사모증권투자신탁</t>
    <phoneticPr fontId="3" type="noConversion"/>
  </si>
  <si>
    <t>K55105BF5161</t>
  </si>
  <si>
    <t>한국투자글로벌포모나X일반사모투자신탁</t>
    <phoneticPr fontId="3" type="noConversion"/>
  </si>
  <si>
    <t>K55101DM6204</t>
  </si>
  <si>
    <t>롯데-FRONT1스타트업펀드</t>
    <phoneticPr fontId="3" type="noConversion"/>
  </si>
  <si>
    <t>junki.lee@hmsec.com</t>
  </si>
  <si>
    <t>K55383B79951</t>
  </si>
  <si>
    <t>K55383C68515</t>
  </si>
  <si>
    <t>K55101CQ9544</t>
  </si>
  <si>
    <t>K553B0CW0546</t>
  </si>
  <si>
    <t>K55301CM9728</t>
  </si>
  <si>
    <t>K553Y9DB4990</t>
  </si>
  <si>
    <t>W000700</t>
    <phoneticPr fontId="3" type="noConversion"/>
  </si>
  <si>
    <t>와이제이링크</t>
    <phoneticPr fontId="3" type="noConversion"/>
  </si>
  <si>
    <t>신원준</t>
    <phoneticPr fontId="3" type="noConversion"/>
  </si>
  <si>
    <t>평가목적</t>
    <phoneticPr fontId="3" type="noConversion"/>
  </si>
  <si>
    <t>LT목적 평가자 다르게 지정</t>
    <phoneticPr fontId="3" type="noConversion"/>
  </si>
  <si>
    <t>K55301C70810</t>
  </si>
  <si>
    <t>Y</t>
    <phoneticPr fontId="3" type="noConversion"/>
  </si>
  <si>
    <t>이진주</t>
    <phoneticPr fontId="3" type="noConversion"/>
  </si>
  <si>
    <t>제이더블유홀딩스</t>
    <phoneticPr fontId="3" type="noConversion"/>
  </si>
  <si>
    <t>Y000501</t>
    <phoneticPr fontId="3" type="noConversion"/>
  </si>
  <si>
    <t>엔에이치벤처투자</t>
    <phoneticPr fontId="3" type="noConversion"/>
  </si>
  <si>
    <t>이상민</t>
    <phoneticPr fontId="3" type="noConversion"/>
  </si>
  <si>
    <t>X001555</t>
    <phoneticPr fontId="3" type="noConversion"/>
  </si>
  <si>
    <t>휴젝스</t>
    <phoneticPr fontId="3" type="noConversion"/>
  </si>
  <si>
    <t>원정우</t>
    <phoneticPr fontId="3" type="noConversion"/>
  </si>
  <si>
    <t>Y000500</t>
    <phoneticPr fontId="3" type="noConversion"/>
  </si>
  <si>
    <t>김에스더</t>
    <phoneticPr fontId="3" type="noConversion"/>
  </si>
  <si>
    <t>이현승</t>
    <phoneticPr fontId="3" type="noConversion"/>
  </si>
  <si>
    <t>DB GS RECP Ⅳ일반사모투자신탁제1호</t>
  </si>
  <si>
    <t>개별종목</t>
    <phoneticPr fontId="3" type="noConversion"/>
  </si>
  <si>
    <t>회계반영</t>
    <phoneticPr fontId="3" type="noConversion"/>
  </si>
  <si>
    <t>재평가</t>
    <phoneticPr fontId="3" type="noConversion"/>
  </si>
  <si>
    <t xml:space="preserve">분기 </t>
    <phoneticPr fontId="3" type="noConversion"/>
  </si>
  <si>
    <t>상장</t>
    <phoneticPr fontId="3" type="noConversion"/>
  </si>
  <si>
    <t>메리츠증권(IND부)</t>
    <phoneticPr fontId="3" type="noConversion"/>
  </si>
  <si>
    <t>재평가</t>
    <phoneticPr fontId="3" type="noConversion"/>
  </si>
  <si>
    <t>노벨파마</t>
    <phoneticPr fontId="3" type="noConversion"/>
  </si>
  <si>
    <t>-</t>
    <phoneticPr fontId="3" type="noConversion"/>
  </si>
  <si>
    <t xml:space="preserve">분기 </t>
    <phoneticPr fontId="3" type="noConversion"/>
  </si>
  <si>
    <t>이서형사원</t>
    <phoneticPr fontId="3" type="noConversion"/>
  </si>
  <si>
    <t>02-6454-5103</t>
    <phoneticPr fontId="3" type="noConversion"/>
  </si>
  <si>
    <t>seohyeong.lee@meritz.co.kr</t>
    <phoneticPr fontId="3" type="noConversion"/>
  </si>
  <si>
    <t>매분기+3영업일평가값,+5영업일보고서제공용역</t>
  </si>
  <si>
    <t>-</t>
    <phoneticPr fontId="3" type="noConversion"/>
  </si>
  <si>
    <t>[Y]금융기관</t>
    <phoneticPr fontId="3" type="noConversion"/>
  </si>
  <si>
    <t>싸이토젠</t>
    <phoneticPr fontId="3" type="noConversion"/>
  </si>
  <si>
    <t>이서형사원</t>
    <phoneticPr fontId="3" type="noConversion"/>
  </si>
  <si>
    <t>02-6454-5103</t>
    <phoneticPr fontId="3" type="noConversion"/>
  </si>
  <si>
    <t>seohyeong.lee@meritz.co.kr</t>
    <phoneticPr fontId="3" type="noConversion"/>
  </si>
  <si>
    <t>[Y]금융기관</t>
    <phoneticPr fontId="3" type="noConversion"/>
  </si>
  <si>
    <t>최수민</t>
    <phoneticPr fontId="3" type="noConversion"/>
  </si>
  <si>
    <t>메리츠증권(IND부)</t>
    <phoneticPr fontId="3" type="noConversion"/>
  </si>
  <si>
    <t>이서형사원</t>
    <phoneticPr fontId="3" type="noConversion"/>
  </si>
  <si>
    <t>메자닌평가팀</t>
    <phoneticPr fontId="3" type="noConversion"/>
  </si>
  <si>
    <t>원정우</t>
    <phoneticPr fontId="3" type="noConversion"/>
  </si>
  <si>
    <t>이현승</t>
    <phoneticPr fontId="3" type="noConversion"/>
  </si>
  <si>
    <t>KCGI-EMIRATESA380사모특별자산투자신탁</t>
  </si>
  <si>
    <t>오영석</t>
    <phoneticPr fontId="3" type="noConversion"/>
  </si>
  <si>
    <t>김예림</t>
    <phoneticPr fontId="3" type="noConversion"/>
  </si>
  <si>
    <t>채동우</t>
    <phoneticPr fontId="3" type="noConversion"/>
  </si>
  <si>
    <t>변혜진</t>
    <phoneticPr fontId="3" type="noConversion"/>
  </si>
  <si>
    <t>김미성</t>
    <phoneticPr fontId="3" type="noConversion"/>
  </si>
  <si>
    <t>원정우</t>
    <phoneticPr fontId="3" type="noConversion"/>
  </si>
  <si>
    <t>최수민</t>
    <phoneticPr fontId="3" type="noConversion"/>
  </si>
  <si>
    <t>[X]일반기업</t>
    <phoneticPr fontId="3" type="noConversion"/>
  </si>
  <si>
    <t>이진주</t>
    <phoneticPr fontId="3" type="noConversion"/>
  </si>
  <si>
    <t>Y000502</t>
    <phoneticPr fontId="3" type="noConversion"/>
  </si>
  <si>
    <t>스틱얼터너티브자산운용</t>
    <phoneticPr fontId="3" type="noConversion"/>
  </si>
  <si>
    <t>오영석</t>
    <phoneticPr fontId="3" type="noConversion"/>
  </si>
  <si>
    <t>Y000503</t>
    <phoneticPr fontId="3" type="noConversion"/>
  </si>
  <si>
    <t>리인베스트먼트</t>
    <phoneticPr fontId="3" type="noConversion"/>
  </si>
  <si>
    <t>스마트어센도그린뉴딜투자조합</t>
    <phoneticPr fontId="3" type="noConversion"/>
  </si>
  <si>
    <t>서경덕</t>
    <phoneticPr fontId="3" type="noConversion"/>
  </si>
  <si>
    <t>X001556</t>
    <phoneticPr fontId="3" type="noConversion"/>
  </si>
  <si>
    <t>유일기술투자</t>
    <phoneticPr fontId="3" type="noConversion"/>
  </si>
  <si>
    <t>X001557</t>
    <phoneticPr fontId="3" type="noConversion"/>
  </si>
  <si>
    <t>티디지</t>
    <phoneticPr fontId="3" type="noConversion"/>
  </si>
  <si>
    <t>심태진</t>
    <phoneticPr fontId="3" type="noConversion"/>
  </si>
  <si>
    <t>신원준</t>
    <phoneticPr fontId="3" type="noConversion"/>
  </si>
  <si>
    <t>윤광일</t>
    <phoneticPr fontId="3" type="noConversion"/>
  </si>
  <si>
    <t>채동우</t>
    <phoneticPr fontId="3" type="noConversion"/>
  </si>
  <si>
    <t>X001459</t>
    <phoneticPr fontId="3" type="noConversion"/>
  </si>
  <si>
    <t>태원물산</t>
    <phoneticPr fontId="3" type="noConversion"/>
  </si>
  <si>
    <t>X001521</t>
    <phoneticPr fontId="3" type="noConversion"/>
  </si>
  <si>
    <t>스와니코코</t>
    <phoneticPr fontId="3" type="noConversion"/>
  </si>
  <si>
    <t>김에스더</t>
    <phoneticPr fontId="3" type="noConversion"/>
  </si>
  <si>
    <t>W000701</t>
    <phoneticPr fontId="3" type="noConversion"/>
  </si>
  <si>
    <t>솔트룩스벤처스(상장)</t>
    <phoneticPr fontId="3" type="noConversion"/>
  </si>
  <si>
    <t>원정우</t>
    <phoneticPr fontId="3" type="noConversion"/>
  </si>
  <si>
    <t>T000114</t>
  </si>
  <si>
    <t>이상민</t>
    <phoneticPr fontId="3" type="noConversion"/>
  </si>
  <si>
    <t>X000008</t>
    <phoneticPr fontId="3" type="noConversion"/>
  </si>
  <si>
    <t>휠라홀딩스(구,휠라코리아)</t>
    <phoneticPr fontId="3" type="noConversion"/>
  </si>
  <si>
    <t>T000112</t>
  </si>
  <si>
    <t>T000137</t>
  </si>
  <si>
    <t>오영석</t>
    <phoneticPr fontId="3" type="noConversion"/>
  </si>
  <si>
    <t>X001558</t>
    <phoneticPr fontId="3" type="noConversion"/>
  </si>
  <si>
    <t>옴니시스템</t>
    <phoneticPr fontId="3" type="noConversion"/>
  </si>
  <si>
    <t>심태진</t>
    <phoneticPr fontId="3" type="noConversion"/>
  </si>
  <si>
    <t>Z000015</t>
    <phoneticPr fontId="3" type="noConversion"/>
  </si>
  <si>
    <t>한국해양진흥공사</t>
    <phoneticPr fontId="3" type="noConversion"/>
  </si>
  <si>
    <t>이진주</t>
    <phoneticPr fontId="3" type="noConversion"/>
  </si>
  <si>
    <t>X</t>
    <phoneticPr fontId="3" type="noConversion"/>
  </si>
  <si>
    <t>X001559</t>
    <phoneticPr fontId="3" type="noConversion"/>
  </si>
  <si>
    <t>엠코퍼레이션</t>
    <phoneticPr fontId="3" type="noConversion"/>
  </si>
  <si>
    <t>-</t>
    <phoneticPr fontId="3" type="noConversion"/>
  </si>
  <si>
    <t>Y2412J0042</t>
    <phoneticPr fontId="3" type="noConversion"/>
  </si>
  <si>
    <t>W000702</t>
    <phoneticPr fontId="3" type="noConversion"/>
  </si>
  <si>
    <t>빅토리컨텐츠(상장)</t>
    <phoneticPr fontId="3" type="noConversion"/>
  </si>
  <si>
    <t>메자닌평가팀</t>
    <phoneticPr fontId="3" type="noConversion"/>
  </si>
  <si>
    <t>이상민</t>
    <phoneticPr fontId="3" type="noConversion"/>
  </si>
  <si>
    <t>에이블리코퍼레이션</t>
    <phoneticPr fontId="3" type="noConversion"/>
  </si>
  <si>
    <t>Y000504</t>
    <phoneticPr fontId="3" type="noConversion"/>
  </si>
  <si>
    <t>티티유프라이빗에쿼티</t>
    <phoneticPr fontId="3" type="noConversion"/>
  </si>
  <si>
    <t>정재형</t>
    <phoneticPr fontId="3" type="noConversion"/>
  </si>
  <si>
    <t>X001561</t>
    <phoneticPr fontId="3" type="noConversion"/>
  </si>
  <si>
    <t>에스엠브랜드마케팅</t>
    <phoneticPr fontId="3" type="noConversion"/>
  </si>
  <si>
    <t>강승현</t>
    <phoneticPr fontId="3" type="noConversion"/>
  </si>
  <si>
    <t>변혜진</t>
    <phoneticPr fontId="3" type="noConversion"/>
  </si>
  <si>
    <t>B000037</t>
    <phoneticPr fontId="3" type="noConversion"/>
  </si>
  <si>
    <t>삼성에스디에스</t>
    <phoneticPr fontId="3" type="noConversion"/>
  </si>
  <si>
    <t>테이스트샵</t>
    <phoneticPr fontId="3" type="noConversion"/>
  </si>
  <si>
    <t>삼분의일</t>
    <phoneticPr fontId="3" type="noConversion"/>
  </si>
  <si>
    <t>위펀</t>
    <phoneticPr fontId="3" type="noConversion"/>
  </si>
  <si>
    <t>닥터레이몬드랩</t>
    <phoneticPr fontId="3" type="noConversion"/>
  </si>
  <si>
    <t>셀미트</t>
    <phoneticPr fontId="3" type="noConversion"/>
  </si>
  <si>
    <t>론픽</t>
    <phoneticPr fontId="3" type="noConversion"/>
  </si>
  <si>
    <t>스페이스비전에이아이</t>
    <phoneticPr fontId="3" type="noConversion"/>
  </si>
  <si>
    <t>Y000505</t>
    <phoneticPr fontId="3" type="noConversion"/>
  </si>
  <si>
    <t>앤알캐피탈대부</t>
    <phoneticPr fontId="3" type="noConversion"/>
  </si>
  <si>
    <t>개별종목</t>
    <phoneticPr fontId="3" type="noConversion"/>
  </si>
  <si>
    <t>재평가</t>
    <phoneticPr fontId="3" type="noConversion"/>
  </si>
  <si>
    <t>2024.12.31</t>
    <phoneticPr fontId="3" type="noConversion"/>
  </si>
  <si>
    <t>T000116</t>
  </si>
  <si>
    <t xml:space="preserve"> </t>
  </si>
  <si>
    <t>룩스루</t>
    <phoneticPr fontId="3" type="noConversion"/>
  </si>
  <si>
    <t>JB클린에너지사모특별자산투자신탁1호</t>
    <phoneticPr fontId="3" type="noConversion"/>
  </si>
  <si>
    <t>B02</t>
    <phoneticPr fontId="3" type="noConversion"/>
  </si>
  <si>
    <t>-</t>
    <phoneticPr fontId="3" type="noConversion"/>
  </si>
  <si>
    <t xml:space="preserve">분기 </t>
    <phoneticPr fontId="3" type="noConversion"/>
  </si>
  <si>
    <t xml:space="preserve"> </t>
    <phoneticPr fontId="3" type="noConversion"/>
  </si>
  <si>
    <t xml:space="preserve"> </t>
    <phoneticPr fontId="3" type="noConversion"/>
  </si>
  <si>
    <t>K55241B26309</t>
    <phoneticPr fontId="3" type="noConversion"/>
  </si>
  <si>
    <t>410000035AKL1010002</t>
    <phoneticPr fontId="3" type="noConversion"/>
  </si>
  <si>
    <t>-</t>
    <phoneticPr fontId="3" type="noConversion"/>
  </si>
  <si>
    <t>미정</t>
    <phoneticPr fontId="3" type="noConversion"/>
  </si>
  <si>
    <t>[T]기타보험기관[1본부]</t>
    <phoneticPr fontId="3" type="noConversion"/>
  </si>
  <si>
    <t>대체평가3사업본부</t>
    <phoneticPr fontId="3" type="noConversion"/>
  </si>
  <si>
    <t>KB라이프(LT)</t>
  </si>
  <si>
    <t>KBGK해상도로일반사모특별자산투자신탁제3호</t>
    <phoneticPr fontId="3" type="noConversion"/>
  </si>
  <si>
    <t>B02</t>
    <phoneticPr fontId="3" type="noConversion"/>
  </si>
  <si>
    <t xml:space="preserve">분기 </t>
    <phoneticPr fontId="3" type="noConversion"/>
  </si>
  <si>
    <t xml:space="preserve"> </t>
    <phoneticPr fontId="3" type="noConversion"/>
  </si>
  <si>
    <t xml:space="preserve"> </t>
    <phoneticPr fontId="3" type="noConversion"/>
  </si>
  <si>
    <t>K55223DQ5379</t>
    <phoneticPr fontId="3" type="noConversion"/>
  </si>
  <si>
    <t>410000030AKL1010002</t>
    <phoneticPr fontId="3" type="noConversion"/>
  </si>
  <si>
    <t>2024.12.31</t>
    <phoneticPr fontId="3" type="noConversion"/>
  </si>
  <si>
    <t>룩스루</t>
    <phoneticPr fontId="3" type="noConversion"/>
  </si>
  <si>
    <t>-</t>
    <phoneticPr fontId="3" type="noConversion"/>
  </si>
  <si>
    <t>[T]기타보험기관[1본부]</t>
    <phoneticPr fontId="3" type="noConversion"/>
  </si>
  <si>
    <t>대체평가3사업본부</t>
    <phoneticPr fontId="3" type="noConversion"/>
  </si>
  <si>
    <t>B02</t>
    <phoneticPr fontId="3" type="noConversion"/>
  </si>
  <si>
    <t xml:space="preserve">분기 </t>
    <phoneticPr fontId="3" type="noConversion"/>
  </si>
  <si>
    <t>K55223DG7146</t>
    <phoneticPr fontId="3" type="noConversion"/>
  </si>
  <si>
    <t>410000024AKL1010002</t>
    <phoneticPr fontId="3" type="noConversion"/>
  </si>
  <si>
    <t>룩스루</t>
    <phoneticPr fontId="3" type="noConversion"/>
  </si>
  <si>
    <t>[T]기타보험기관[1본부]</t>
    <phoneticPr fontId="3" type="noConversion"/>
  </si>
  <si>
    <t>대체평가3사업본부</t>
    <phoneticPr fontId="3" type="noConversion"/>
  </si>
  <si>
    <t>-</t>
    <phoneticPr fontId="3" type="noConversion"/>
  </si>
  <si>
    <t>KR5223AW3702</t>
    <phoneticPr fontId="3" type="noConversion"/>
  </si>
  <si>
    <t>410000303AKL1010006</t>
    <phoneticPr fontId="3" type="noConversion"/>
  </si>
  <si>
    <t>2024.12.31</t>
    <phoneticPr fontId="3" type="noConversion"/>
  </si>
  <si>
    <t xml:space="preserve"> </t>
    <phoneticPr fontId="3" type="noConversion"/>
  </si>
  <si>
    <t>K55223CH1271</t>
    <phoneticPr fontId="3" type="noConversion"/>
  </si>
  <si>
    <t>410000015AKL1010010</t>
    <phoneticPr fontId="3" type="noConversion"/>
  </si>
  <si>
    <t>미정</t>
    <phoneticPr fontId="3" type="noConversion"/>
  </si>
  <si>
    <t>KR5223AT8557</t>
    <phoneticPr fontId="3" type="noConversion"/>
  </si>
  <si>
    <t>410000301AKL1010002</t>
    <phoneticPr fontId="3" type="noConversion"/>
  </si>
  <si>
    <t>개별종목</t>
    <phoneticPr fontId="3" type="noConversion"/>
  </si>
  <si>
    <t>K55223DB4973</t>
    <phoneticPr fontId="3" type="noConversion"/>
  </si>
  <si>
    <t>410000022AKL1010002</t>
    <phoneticPr fontId="3" type="noConversion"/>
  </si>
  <si>
    <t>K55223CK7448</t>
    <phoneticPr fontId="3" type="noConversion"/>
  </si>
  <si>
    <t>410000016AKL1010020</t>
    <phoneticPr fontId="3" type="noConversion"/>
  </si>
  <si>
    <t>K55223C16975</t>
    <phoneticPr fontId="3" type="noConversion"/>
  </si>
  <si>
    <t>410000014AKL1010004</t>
    <phoneticPr fontId="3" type="noConversion"/>
  </si>
  <si>
    <t>K55223CP9241</t>
    <phoneticPr fontId="3" type="noConversion"/>
  </si>
  <si>
    <t>410000018AKL1010015</t>
    <phoneticPr fontId="3" type="noConversion"/>
  </si>
  <si>
    <t>KR5223AE6715</t>
    <phoneticPr fontId="3" type="noConversion"/>
  </si>
  <si>
    <t>410000297AKL1010004</t>
    <phoneticPr fontId="3" type="noConversion"/>
  </si>
  <si>
    <t>KR5223AV9957</t>
    <phoneticPr fontId="3" type="noConversion"/>
  </si>
  <si>
    <t>410000302AKL1010026</t>
    <phoneticPr fontId="3" type="noConversion"/>
  </si>
  <si>
    <t>KB을숙도대교사모특별자산투자신탁</t>
    <phoneticPr fontId="3" type="noConversion"/>
  </si>
  <si>
    <t>KR5223AJ7320</t>
    <phoneticPr fontId="3" type="noConversion"/>
  </si>
  <si>
    <t>410000298AKL1010013</t>
    <phoneticPr fontId="3" type="noConversion"/>
  </si>
  <si>
    <t>KB전문투자형사모부동산투자신탁제3호</t>
    <phoneticPr fontId="3" type="noConversion"/>
  </si>
  <si>
    <t>K55223BK0964</t>
    <phoneticPr fontId="3" type="noConversion"/>
  </si>
  <si>
    <t>410000012AKL1010007</t>
    <phoneticPr fontId="3" type="noConversion"/>
  </si>
  <si>
    <t>KR5223990031</t>
    <phoneticPr fontId="3" type="noConversion"/>
  </si>
  <si>
    <t>410000295AKL1010008</t>
    <phoneticPr fontId="3" type="noConversion"/>
  </si>
  <si>
    <t>K55365BB3694</t>
    <phoneticPr fontId="3" type="noConversion"/>
  </si>
  <si>
    <t>410000051AKL1010005</t>
    <phoneticPr fontId="3" type="noConversion"/>
  </si>
  <si>
    <t>K55451CH1621</t>
    <phoneticPr fontId="3" type="noConversion"/>
  </si>
  <si>
    <t>410000072AKL1010010</t>
    <phoneticPr fontId="3" type="noConversion"/>
  </si>
  <si>
    <t>K55232DN2436</t>
    <phoneticPr fontId="3" type="noConversion"/>
  </si>
  <si>
    <t>410000033AKL1010003</t>
    <phoneticPr fontId="3" type="noConversion"/>
  </si>
  <si>
    <t>K55453CI4978</t>
    <phoneticPr fontId="3" type="noConversion"/>
  </si>
  <si>
    <t>410000075AKL1010002</t>
    <phoneticPr fontId="3" type="noConversion"/>
  </si>
  <si>
    <t>K553K7C00161</t>
    <phoneticPr fontId="3" type="noConversion"/>
  </si>
  <si>
    <t>410000067AKL1010004</t>
    <phoneticPr fontId="3" type="noConversion"/>
  </si>
  <si>
    <t>K55301CX8206</t>
    <phoneticPr fontId="3" type="noConversion"/>
  </si>
  <si>
    <t>410000040AKL1010002</t>
    <phoneticPr fontId="3" type="noConversion"/>
  </si>
  <si>
    <t>K55210CS9813</t>
    <phoneticPr fontId="3" type="noConversion"/>
  </si>
  <si>
    <t>410000007AKL1010007</t>
    <phoneticPr fontId="3" type="noConversion"/>
  </si>
  <si>
    <t>K553V6CV0614</t>
    <phoneticPr fontId="3" type="noConversion"/>
  </si>
  <si>
    <t>410000070AKL1010007</t>
    <phoneticPr fontId="3" type="noConversion"/>
  </si>
  <si>
    <t>K553V6DH7566</t>
    <phoneticPr fontId="3" type="noConversion"/>
  </si>
  <si>
    <t>410000071AKL1010002</t>
    <phoneticPr fontId="3" type="noConversion"/>
  </si>
  <si>
    <t>유진AVIATION전문투자형사모투자신탁17호</t>
    <phoneticPr fontId="3" type="noConversion"/>
  </si>
  <si>
    <t>K55214CT4090</t>
    <phoneticPr fontId="3" type="noConversion"/>
  </si>
  <si>
    <t>410000010AKL1010003</t>
    <phoneticPr fontId="3" type="noConversion"/>
  </si>
  <si>
    <t>K55383BA6696</t>
    <phoneticPr fontId="3" type="noConversion"/>
  </si>
  <si>
    <t>410000058AKL1010005</t>
    <phoneticPr fontId="3" type="noConversion"/>
  </si>
  <si>
    <t>K55383BA6704</t>
    <phoneticPr fontId="3" type="noConversion"/>
  </si>
  <si>
    <t>410000059AKL1010005</t>
    <phoneticPr fontId="3" type="noConversion"/>
  </si>
  <si>
    <t>K55363BO9367</t>
    <phoneticPr fontId="3" type="noConversion"/>
  </si>
  <si>
    <t>410000050AKL1010005</t>
    <phoneticPr fontId="3" type="noConversion"/>
  </si>
  <si>
    <t>K553E7CX4551</t>
    <phoneticPr fontId="3" type="noConversion"/>
  </si>
  <si>
    <t>410000062AKL1010003</t>
    <phoneticPr fontId="3" type="noConversion"/>
  </si>
  <si>
    <t>K55345C04139</t>
    <phoneticPr fontId="3" type="noConversion"/>
  </si>
  <si>
    <t>410000047AKL1010005</t>
    <phoneticPr fontId="3" type="noConversion"/>
  </si>
  <si>
    <t>K553G9DE1966</t>
    <phoneticPr fontId="3" type="noConversion"/>
  </si>
  <si>
    <t>410000066AKL1010002</t>
    <phoneticPr fontId="3" type="noConversion"/>
  </si>
  <si>
    <t>K55213DM1986</t>
    <phoneticPr fontId="3" type="noConversion"/>
  </si>
  <si>
    <t>410000009AKL1010002</t>
    <phoneticPr fontId="3" type="noConversion"/>
  </si>
  <si>
    <t>현대유퍼스트사모부동산투자신탁20-1호</t>
    <phoneticPr fontId="3" type="noConversion"/>
  </si>
  <si>
    <t>K55373B69797</t>
    <phoneticPr fontId="3" type="noConversion"/>
  </si>
  <si>
    <t>410000053AKL1010006</t>
    <phoneticPr fontId="3" type="noConversion"/>
  </si>
  <si>
    <t>K55373B71140</t>
    <phoneticPr fontId="3" type="noConversion"/>
  </si>
  <si>
    <t>410000054AKL1010006</t>
    <phoneticPr fontId="3" type="noConversion"/>
  </si>
  <si>
    <t>K55224DB5201</t>
    <phoneticPr fontId="3" type="noConversion"/>
  </si>
  <si>
    <t>410000031AKL1010016</t>
    <phoneticPr fontId="3" type="noConversion"/>
  </si>
  <si>
    <t>K55105ED8172</t>
    <phoneticPr fontId="3" type="noConversion"/>
  </si>
  <si>
    <t>410000413AIL1010001</t>
    <phoneticPr fontId="3" type="noConversion"/>
  </si>
  <si>
    <t>신한AIM부동산전문투자형사모투자신탁제5호</t>
    <phoneticPr fontId="3" type="noConversion"/>
  </si>
  <si>
    <t>K553T7CE6854</t>
    <phoneticPr fontId="3" type="noConversion"/>
  </si>
  <si>
    <t>410000069AKL1010003</t>
    <phoneticPr fontId="3" type="noConversion"/>
  </si>
  <si>
    <t>T000117</t>
  </si>
  <si>
    <t>K55213CT2509</t>
  </si>
  <si>
    <t>KR5451AD1231</t>
  </si>
  <si>
    <t>K55105BG0971</t>
  </si>
  <si>
    <t>K55224CJ2623</t>
  </si>
  <si>
    <t>KB손해보험(LT)</t>
  </si>
  <si>
    <t>B02</t>
    <phoneticPr fontId="3" type="noConversion"/>
  </si>
  <si>
    <t>-</t>
    <phoneticPr fontId="3" type="noConversion"/>
  </si>
  <si>
    <t xml:space="preserve">분기 </t>
    <phoneticPr fontId="3" type="noConversion"/>
  </si>
  <si>
    <t xml:space="preserve">최서희선임 </t>
    <phoneticPr fontId="3" type="noConversion"/>
  </si>
  <si>
    <t xml:space="preserve">02-2144-7421 </t>
    <phoneticPr fontId="3" type="noConversion"/>
  </si>
  <si>
    <t xml:space="preserve">seohee.choi@ kblife.co.kr </t>
    <phoneticPr fontId="3" type="noConversion"/>
  </si>
  <si>
    <t>K55216BM5275</t>
    <phoneticPr fontId="3" type="noConversion"/>
  </si>
  <si>
    <t>2024.12.31</t>
    <phoneticPr fontId="3" type="noConversion"/>
  </si>
  <si>
    <t>룩스루</t>
    <phoneticPr fontId="3" type="noConversion"/>
  </si>
  <si>
    <t>[T]기타보험기관[1본부]</t>
    <phoneticPr fontId="3" type="noConversion"/>
  </si>
  <si>
    <t>대체평가3사업본부</t>
    <phoneticPr fontId="3" type="noConversion"/>
  </si>
  <si>
    <t>개별종목</t>
    <phoneticPr fontId="3" type="noConversion"/>
  </si>
  <si>
    <t xml:space="preserve">최서희선임 </t>
    <phoneticPr fontId="3" type="noConversion"/>
  </si>
  <si>
    <t xml:space="preserve">seohee.choi@ kblife.co.kr </t>
    <phoneticPr fontId="3" type="noConversion"/>
  </si>
  <si>
    <t>K55216CF7113</t>
    <phoneticPr fontId="3" type="noConversion"/>
  </si>
  <si>
    <t xml:space="preserve">02-2144-7421 </t>
    <phoneticPr fontId="3" type="noConversion"/>
  </si>
  <si>
    <t xml:space="preserve">seohee.choi@ kblife.co.kr </t>
    <phoneticPr fontId="3" type="noConversion"/>
  </si>
  <si>
    <t>K55241CL9904</t>
    <phoneticPr fontId="3" type="noConversion"/>
  </si>
  <si>
    <t>K55223DG7146</t>
    <phoneticPr fontId="3" type="noConversion"/>
  </si>
  <si>
    <t xml:space="preserve">seohee.choi@ kblife.co.kr </t>
    <phoneticPr fontId="3" type="noConversion"/>
  </si>
  <si>
    <t>K55223B49382</t>
    <phoneticPr fontId="3" type="noConversion"/>
  </si>
  <si>
    <t xml:space="preserve">02-2144-7421 </t>
    <phoneticPr fontId="3" type="noConversion"/>
  </si>
  <si>
    <t>K55223DN7493</t>
    <phoneticPr fontId="3" type="noConversion"/>
  </si>
  <si>
    <t>K55223DL2140</t>
    <phoneticPr fontId="3" type="noConversion"/>
  </si>
  <si>
    <t>K55223DM6470</t>
    <phoneticPr fontId="3" type="noConversion"/>
  </si>
  <si>
    <t>K55223CX7955</t>
    <phoneticPr fontId="3" type="noConversion"/>
  </si>
  <si>
    <t>K55223BM0459</t>
    <phoneticPr fontId="3" type="noConversion"/>
  </si>
  <si>
    <t>K55223DL8964</t>
    <phoneticPr fontId="3" type="noConversion"/>
  </si>
  <si>
    <t>[T]기타보험기관[1본부]</t>
    <phoneticPr fontId="3" type="noConversion"/>
  </si>
  <si>
    <t>KB칠레SOLARENERGY전문투자형사모특별자산투자신탁</t>
    <phoneticPr fontId="3" type="noConversion"/>
  </si>
  <si>
    <t>K55223C90970</t>
    <phoneticPr fontId="3" type="noConversion"/>
  </si>
  <si>
    <t>KR5223572912</t>
    <phoneticPr fontId="3" type="noConversion"/>
  </si>
  <si>
    <t>KR5451A16139</t>
    <phoneticPr fontId="3" type="noConversion"/>
  </si>
  <si>
    <t>K55451B96372</t>
    <phoneticPr fontId="3" type="noConversion"/>
  </si>
  <si>
    <t>K55451BM6368</t>
    <phoneticPr fontId="3" type="noConversion"/>
  </si>
  <si>
    <t xml:space="preserve">최서희선임 </t>
    <phoneticPr fontId="3" type="noConversion"/>
  </si>
  <si>
    <t>K55451BG1359</t>
    <phoneticPr fontId="3" type="noConversion"/>
  </si>
  <si>
    <t>K55451BT2980</t>
    <phoneticPr fontId="3" type="noConversion"/>
  </si>
  <si>
    <t>KIAMCO비티엘프로젝트사모특별자산투자신탁제8호</t>
    <phoneticPr fontId="3" type="noConversion"/>
  </si>
  <si>
    <t>K55451BJ3444</t>
    <phoneticPr fontId="3" type="noConversion"/>
  </si>
  <si>
    <t>KIAMCO울진풍력사모특별자산투자신탁</t>
    <phoneticPr fontId="3" type="noConversion"/>
  </si>
  <si>
    <t>K55451BK8150</t>
    <phoneticPr fontId="3" type="noConversion"/>
  </si>
  <si>
    <t>K55451B42095</t>
    <phoneticPr fontId="3" type="noConversion"/>
  </si>
  <si>
    <t>K55306BO0846</t>
    <phoneticPr fontId="3" type="noConversion"/>
  </si>
  <si>
    <t>K55306BZ6022</t>
    <phoneticPr fontId="3" type="noConversion"/>
  </si>
  <si>
    <t xml:space="preserve">02-2144-7421 </t>
    <phoneticPr fontId="3" type="noConversion"/>
  </si>
  <si>
    <t>K55207BZ9026</t>
    <phoneticPr fontId="3" type="noConversion"/>
  </si>
  <si>
    <t>다비하나AVIATION전문투자형사모투자신탁1-1호</t>
    <phoneticPr fontId="3" type="noConversion"/>
  </si>
  <si>
    <t>K55453CT5816</t>
    <phoneticPr fontId="3" type="noConversion"/>
  </si>
  <si>
    <t>다비하나AVIATION전문투자형사모투자신탁1-2호</t>
    <phoneticPr fontId="3" type="noConversion"/>
  </si>
  <si>
    <t>K55453CT0825</t>
    <phoneticPr fontId="3" type="noConversion"/>
  </si>
  <si>
    <t>K553K7DM6811</t>
    <phoneticPr fontId="3" type="noConversion"/>
  </si>
  <si>
    <t>K55301DM3845</t>
    <phoneticPr fontId="3" type="noConversion"/>
  </si>
  <si>
    <t>K55301BQ0120</t>
    <phoneticPr fontId="3" type="noConversion"/>
  </si>
  <si>
    <t>K55301DN8017</t>
    <phoneticPr fontId="3" type="noConversion"/>
  </si>
  <si>
    <t>K55302DO9344</t>
    <phoneticPr fontId="3" type="noConversion"/>
  </si>
  <si>
    <t>K55105BG0963</t>
    <phoneticPr fontId="3" type="noConversion"/>
  </si>
  <si>
    <t>K55105BM8935</t>
    <phoneticPr fontId="3" type="noConversion"/>
  </si>
  <si>
    <t>K55105BR9243</t>
    <phoneticPr fontId="3" type="noConversion"/>
  </si>
  <si>
    <t>삼성미국태양광전문투자형사모투자신탁1호</t>
    <phoneticPr fontId="3" type="noConversion"/>
  </si>
  <si>
    <t>K55105C00648</t>
    <phoneticPr fontId="3" type="noConversion"/>
  </si>
  <si>
    <t>K55105C82257</t>
    <phoneticPr fontId="3" type="noConversion"/>
  </si>
  <si>
    <t>K55105CF3819</t>
    <phoneticPr fontId="3" type="noConversion"/>
  </si>
  <si>
    <t>K55230DG6503</t>
    <phoneticPr fontId="3" type="noConversion"/>
  </si>
  <si>
    <t>K55210D68161</t>
    <phoneticPr fontId="3" type="noConversion"/>
  </si>
  <si>
    <t>신한글로벌그린에너지파트너쉽전문투자형사모특별자산투자신탁제1호</t>
    <phoneticPr fontId="3" type="noConversion"/>
  </si>
  <si>
    <t>K55210DM8257</t>
    <phoneticPr fontId="3" type="noConversion"/>
  </si>
  <si>
    <t>K55210C03517</t>
    <phoneticPr fontId="3" type="noConversion"/>
  </si>
  <si>
    <t>K55210BF3663</t>
    <phoneticPr fontId="3" type="noConversion"/>
  </si>
  <si>
    <t>K55210B25652</t>
    <phoneticPr fontId="3" type="noConversion"/>
  </si>
  <si>
    <t>K55383BA4832</t>
    <phoneticPr fontId="3" type="noConversion"/>
  </si>
  <si>
    <t>이지스글로벌전문투자형사모부동산투자신탁109-2호</t>
    <phoneticPr fontId="3" type="noConversion"/>
  </si>
  <si>
    <t>K55383BK5217</t>
    <phoneticPr fontId="3" type="noConversion"/>
  </si>
  <si>
    <t>K55383BK9409</t>
    <phoneticPr fontId="3" type="noConversion"/>
  </si>
  <si>
    <t>K55383BD7642</t>
    <phoneticPr fontId="3" type="noConversion"/>
  </si>
  <si>
    <t>K55233DK7114</t>
    <phoneticPr fontId="3" type="noConversion"/>
  </si>
  <si>
    <t>K553L6CK5468</t>
    <phoneticPr fontId="3" type="noConversion"/>
  </si>
  <si>
    <t>K553G9BS1418</t>
    <phoneticPr fontId="3" type="noConversion"/>
  </si>
  <si>
    <t>KR5101686347</t>
    <phoneticPr fontId="3" type="noConversion"/>
  </si>
  <si>
    <t>한화DEBTSTRATEGY전문투자형사모부동산투자신탁17호</t>
    <phoneticPr fontId="3" type="noConversion"/>
  </si>
  <si>
    <t>K55213CK3787</t>
    <phoneticPr fontId="3" type="noConversion"/>
  </si>
  <si>
    <t>한화미국주차PPP사모특별자산투자신탁1-1호</t>
    <phoneticPr fontId="3" type="noConversion"/>
  </si>
  <si>
    <t>K55213CT2509</t>
    <phoneticPr fontId="3" type="noConversion"/>
  </si>
  <si>
    <t>K55213DF7115</t>
    <phoneticPr fontId="3" type="noConversion"/>
  </si>
  <si>
    <t>한화스페인태양열전문투자형사모특별자산투자신탁1호</t>
    <phoneticPr fontId="3" type="noConversion"/>
  </si>
  <si>
    <t>K55213CA1742</t>
    <phoneticPr fontId="3" type="noConversion"/>
  </si>
  <si>
    <t>현대STAR전문투자형사모부동산투자신탁5호</t>
    <phoneticPr fontId="3" type="noConversion"/>
  </si>
  <si>
    <t>K55373BF4334</t>
    <phoneticPr fontId="3" type="noConversion"/>
  </si>
  <si>
    <t>K55239D10667</t>
    <phoneticPr fontId="3" type="noConversion"/>
  </si>
  <si>
    <t>K55224BX8797</t>
    <phoneticPr fontId="3" type="noConversion"/>
  </si>
  <si>
    <t>KR5451977932</t>
    <phoneticPr fontId="3" type="noConversion"/>
  </si>
  <si>
    <t>KIAMCO비티엘프로젝트사모특별자산투자신탁제3호</t>
    <phoneticPr fontId="3" type="noConversion"/>
  </si>
  <si>
    <t>KR5451AD1231</t>
    <phoneticPr fontId="3" type="noConversion"/>
  </si>
  <si>
    <t>K55310CW5616</t>
    <phoneticPr fontId="3" type="noConversion"/>
  </si>
  <si>
    <t>KB글로벌인프라시너지전문투자형사모특별자산투자신탁</t>
    <phoneticPr fontId="3" type="noConversion"/>
  </si>
  <si>
    <t>K55223D27152</t>
    <phoneticPr fontId="3" type="noConversion"/>
  </si>
  <si>
    <t>KB항공기일반사모특별자산투자신탁제1호</t>
    <phoneticPr fontId="3" type="noConversion"/>
  </si>
  <si>
    <t>K55223DM9862</t>
    <phoneticPr fontId="3" type="noConversion"/>
  </si>
  <si>
    <t>K55223DI6690</t>
    <phoneticPr fontId="3" type="noConversion"/>
  </si>
  <si>
    <t>KB신재생에너지일반사모특별자산투자신탁제1호</t>
    <phoneticPr fontId="3" type="noConversion"/>
  </si>
  <si>
    <t>K55223CM3445</t>
    <phoneticPr fontId="3" type="noConversion"/>
  </si>
  <si>
    <t>K55223CE5556</t>
    <phoneticPr fontId="3" type="noConversion"/>
  </si>
  <si>
    <t>K55306DU6652</t>
    <phoneticPr fontId="3" type="noConversion"/>
  </si>
  <si>
    <t>삼성AIRCRAFT일반사모투자신탁제4호</t>
    <phoneticPr fontId="3" type="noConversion"/>
  </si>
  <si>
    <t>K55105BG0971</t>
    <phoneticPr fontId="3" type="noConversion"/>
  </si>
  <si>
    <t>삼성통신타워대출일반사모특별자산투자신탁제1호</t>
    <phoneticPr fontId="3" type="noConversion"/>
  </si>
  <si>
    <t>K55105E28280</t>
    <phoneticPr fontId="3" type="noConversion"/>
  </si>
  <si>
    <t>K553Y5DT0323</t>
    <phoneticPr fontId="3" type="noConversion"/>
  </si>
  <si>
    <t>파인스트리트태양광일반사모투자신탁2호</t>
    <phoneticPr fontId="3" type="noConversion"/>
  </si>
  <si>
    <t>K553E7CG1301</t>
    <phoneticPr fontId="3" type="noConversion"/>
  </si>
  <si>
    <t>iM에셋그린뉴딜일반사모특별자산투자신탁1호</t>
    <phoneticPr fontId="3" type="noConversion"/>
  </si>
  <si>
    <t>K55368DG6119</t>
    <phoneticPr fontId="3" type="noConversion"/>
  </si>
  <si>
    <t>K55373BH8333</t>
    <phoneticPr fontId="3" type="noConversion"/>
  </si>
  <si>
    <t>현대파워일반사모투자신탁4호</t>
    <phoneticPr fontId="3" type="noConversion"/>
  </si>
  <si>
    <t>K55373BG4374</t>
    <phoneticPr fontId="3" type="noConversion"/>
  </si>
  <si>
    <t>흥국하이클래스일반사모특별자산투자신탁52호[대출]</t>
    <phoneticPr fontId="3" type="noConversion"/>
  </si>
  <si>
    <t>K55224CJ2623</t>
    <phoneticPr fontId="3" type="noConversion"/>
  </si>
  <si>
    <t>KB북미대출일반사모부동산투자신탁제1호</t>
    <phoneticPr fontId="3" type="noConversion"/>
  </si>
  <si>
    <t>K55223CT7050</t>
    <phoneticPr fontId="3" type="noConversion"/>
  </si>
  <si>
    <t>K55223E19728</t>
    <phoneticPr fontId="3" type="noConversion"/>
  </si>
  <si>
    <t>K55306CA3241</t>
    <phoneticPr fontId="3" type="noConversion"/>
  </si>
  <si>
    <t>K553K7BY7601</t>
    <phoneticPr fontId="3" type="noConversion"/>
  </si>
  <si>
    <t>K553T7CB5586</t>
    <phoneticPr fontId="3" type="noConversion"/>
  </si>
  <si>
    <t>K55223E28224</t>
    <phoneticPr fontId="3" type="noConversion"/>
  </si>
  <si>
    <t>K55223DZ5196</t>
    <phoneticPr fontId="3" type="noConversion"/>
  </si>
  <si>
    <t>K55232BK2696</t>
    <phoneticPr fontId="3" type="noConversion"/>
  </si>
  <si>
    <t>K553T7C48815</t>
    <phoneticPr fontId="3" type="noConversion"/>
  </si>
  <si>
    <t>K55223E77817</t>
    <phoneticPr fontId="3" type="noConversion"/>
  </si>
  <si>
    <t>K55232DD9839</t>
    <phoneticPr fontId="3" type="noConversion"/>
  </si>
  <si>
    <t>KR5373AZ3343</t>
    <phoneticPr fontId="3" type="noConversion"/>
  </si>
  <si>
    <t>T000125</t>
  </si>
  <si>
    <t>파인트리전문투자형사모투자신탁8-4호</t>
  </si>
  <si>
    <t>동양생명보험(LT)</t>
  </si>
  <si>
    <t>-</t>
    <phoneticPr fontId="3" type="noConversion"/>
  </si>
  <si>
    <t xml:space="preserve"> </t>
    <phoneticPr fontId="3" type="noConversion"/>
  </si>
  <si>
    <t>KR53B1AX7562</t>
    <phoneticPr fontId="3" type="noConversion"/>
  </si>
  <si>
    <t>2024.12.31</t>
    <phoneticPr fontId="3" type="noConversion"/>
  </si>
  <si>
    <t>[T]기타보험기관[1본부]</t>
    <phoneticPr fontId="3" type="noConversion"/>
  </si>
  <si>
    <t>대체평가3사업본부</t>
    <phoneticPr fontId="3" type="noConversion"/>
  </si>
  <si>
    <t>-</t>
    <phoneticPr fontId="3" type="noConversion"/>
  </si>
  <si>
    <t>개별종목</t>
    <phoneticPr fontId="3" type="noConversion"/>
  </si>
  <si>
    <t>재평가</t>
    <phoneticPr fontId="3" type="noConversion"/>
  </si>
  <si>
    <t>IBK-한화큐셀태양광발전전문투자형사모특별자산투자신탁제1호</t>
    <phoneticPr fontId="3" type="noConversion"/>
  </si>
  <si>
    <t xml:space="preserve"> </t>
    <phoneticPr fontId="3" type="noConversion"/>
  </si>
  <si>
    <t>K55234CQ6847</t>
    <phoneticPr fontId="3" type="noConversion"/>
  </si>
  <si>
    <t>룩스루</t>
    <phoneticPr fontId="3" type="noConversion"/>
  </si>
  <si>
    <t>K55223CX2048</t>
    <phoneticPr fontId="3" type="noConversion"/>
  </si>
  <si>
    <t>[T]기타보험기관[1본부]</t>
    <phoneticPr fontId="3" type="noConversion"/>
  </si>
  <si>
    <t>대체평가3사업본부</t>
    <phoneticPr fontId="3" type="noConversion"/>
  </si>
  <si>
    <t>-</t>
    <phoneticPr fontId="3" type="noConversion"/>
  </si>
  <si>
    <t>K55223CT3646</t>
    <phoneticPr fontId="3" type="noConversion"/>
  </si>
  <si>
    <t>2024.12.31</t>
    <phoneticPr fontId="3" type="noConversion"/>
  </si>
  <si>
    <t>KB농소하수처리시설사모특별자산투자신탁</t>
    <phoneticPr fontId="3" type="noConversion"/>
  </si>
  <si>
    <t>KR5223AD0768</t>
    <phoneticPr fontId="3" type="noConversion"/>
  </si>
  <si>
    <t>K55223CX7955</t>
    <phoneticPr fontId="3" type="noConversion"/>
  </si>
  <si>
    <t>KR5223AV9957</t>
    <phoneticPr fontId="3" type="noConversion"/>
  </si>
  <si>
    <t>K55223D21312</t>
    <phoneticPr fontId="3" type="noConversion"/>
  </si>
  <si>
    <t>KB해외투자전문투자형사모부동산투자신탁제9호</t>
    <phoneticPr fontId="3" type="noConversion"/>
  </si>
  <si>
    <t xml:space="preserve"> </t>
    <phoneticPr fontId="3" type="noConversion"/>
  </si>
  <si>
    <t>K55223D76811</t>
    <phoneticPr fontId="3" type="noConversion"/>
  </si>
  <si>
    <t>재평가</t>
    <phoneticPr fontId="3" type="noConversion"/>
  </si>
  <si>
    <t>K55451DO7875</t>
    <phoneticPr fontId="3" type="noConversion"/>
  </si>
  <si>
    <t>K55451DR7252</t>
    <phoneticPr fontId="3" type="noConversion"/>
  </si>
  <si>
    <t>K55451C90175</t>
    <phoneticPr fontId="3" type="noConversion"/>
  </si>
  <si>
    <t>K55451DA3987</t>
    <phoneticPr fontId="3" type="noConversion"/>
  </si>
  <si>
    <t>K55451D19032</t>
    <phoneticPr fontId="3" type="noConversion"/>
  </si>
  <si>
    <t>K55232DB3917</t>
    <phoneticPr fontId="3" type="noConversion"/>
  </si>
  <si>
    <t>K55232DQ3902</t>
    <phoneticPr fontId="3" type="noConversion"/>
  </si>
  <si>
    <t>K55232CQ8779</t>
    <phoneticPr fontId="3" type="noConversion"/>
  </si>
  <si>
    <t>K55232CN2965</t>
    <phoneticPr fontId="3" type="noConversion"/>
  </si>
  <si>
    <t>개별종목</t>
    <phoneticPr fontId="3" type="noConversion"/>
  </si>
  <si>
    <t>K55232CS3737</t>
    <phoneticPr fontId="3" type="noConversion"/>
  </si>
  <si>
    <t>NH-AMUNDI선순위론전문투자형사모투자신탁4호</t>
    <phoneticPr fontId="3" type="noConversion"/>
  </si>
  <si>
    <t>K55232DJ6276</t>
    <phoneticPr fontId="3" type="noConversion"/>
  </si>
  <si>
    <t>교보악사유럽코어부동산전문투자형사모투자신탁2호</t>
    <phoneticPr fontId="3" type="noConversion"/>
  </si>
  <si>
    <t>K55207CZ5080</t>
    <phoneticPr fontId="3" type="noConversion"/>
  </si>
  <si>
    <t>K55207CW7766</t>
    <phoneticPr fontId="3" type="noConversion"/>
  </si>
  <si>
    <t>다비하나시흥서울도로전문투자형사모투자신탁</t>
    <phoneticPr fontId="3" type="noConversion"/>
  </si>
  <si>
    <t>K55453CZ9281</t>
    <phoneticPr fontId="3" type="noConversion"/>
  </si>
  <si>
    <t>다비하나인제관사BTL사모특별자산투자신탁</t>
    <phoneticPr fontId="3" type="noConversion"/>
  </si>
  <si>
    <t>KR5453AL6535</t>
    <phoneticPr fontId="3" type="noConversion"/>
  </si>
  <si>
    <t>다원테크에센스전문투자형사모투자신탁제1호(종류C)</t>
    <phoneticPr fontId="3" type="noConversion"/>
  </si>
  <si>
    <t>K554A6D69373</t>
    <phoneticPr fontId="3" type="noConversion"/>
  </si>
  <si>
    <t>K553S6CQ3413</t>
    <phoneticPr fontId="3" type="noConversion"/>
  </si>
  <si>
    <t>K553S6DS6900</t>
    <phoneticPr fontId="3" type="noConversion"/>
  </si>
  <si>
    <t>K55301DQ4088</t>
    <phoneticPr fontId="3" type="noConversion"/>
  </si>
  <si>
    <t>KR5301AT7794</t>
    <phoneticPr fontId="3" type="noConversion"/>
  </si>
  <si>
    <t>KR5301AT8693</t>
    <phoneticPr fontId="3" type="noConversion"/>
  </si>
  <si>
    <t>미래에셋플래티넘글로벌재간접일반사모투자신탁5호</t>
    <phoneticPr fontId="3" type="noConversion"/>
  </si>
  <si>
    <t>K55301DQ9905</t>
    <phoneticPr fontId="3" type="noConversion"/>
  </si>
  <si>
    <t>K55104B56017</t>
    <phoneticPr fontId="3" type="noConversion"/>
  </si>
  <si>
    <t>K55105DR3954</t>
    <phoneticPr fontId="3" type="noConversion"/>
  </si>
  <si>
    <t>삼성SRA전문투자형사모부동산투자신탁제28E</t>
    <phoneticPr fontId="3" type="noConversion"/>
  </si>
  <si>
    <t>K553B0D77718</t>
    <phoneticPr fontId="3" type="noConversion"/>
  </si>
  <si>
    <t>삼성SRA전문투자형사모부동산투자신탁제45호</t>
    <phoneticPr fontId="3" type="noConversion"/>
  </si>
  <si>
    <t>K553B0D48362</t>
    <phoneticPr fontId="3" type="noConversion"/>
  </si>
  <si>
    <t>삼성SRA전문투자형사모부동산투자신탁제57호</t>
    <phoneticPr fontId="3" type="noConversion"/>
  </si>
  <si>
    <t>K553B0DC3212</t>
    <phoneticPr fontId="3" type="noConversion"/>
  </si>
  <si>
    <t>KR5105AU0190</t>
    <phoneticPr fontId="3" type="noConversion"/>
  </si>
  <si>
    <t>삼성인수금융선순위대출전문투자형사모투자신탁제2호</t>
    <phoneticPr fontId="3" type="noConversion"/>
  </si>
  <si>
    <t>K55105CU5880</t>
    <phoneticPr fontId="3" type="noConversion"/>
  </si>
  <si>
    <t>K55230D56818</t>
    <phoneticPr fontId="3" type="noConversion"/>
  </si>
  <si>
    <t>K55230DP0570</t>
    <phoneticPr fontId="3" type="noConversion"/>
  </si>
  <si>
    <t>K553T7DN7728</t>
    <phoneticPr fontId="3" type="noConversion"/>
  </si>
  <si>
    <t>K553T7CV7596</t>
    <phoneticPr fontId="3" type="noConversion"/>
  </si>
  <si>
    <t>K55210DW4916</t>
    <phoneticPr fontId="3" type="noConversion"/>
  </si>
  <si>
    <t>신한AIM인수금융전문투자형사모투자신탁제1호1종</t>
    <phoneticPr fontId="3" type="noConversion"/>
  </si>
  <si>
    <t>K553T7DC1179</t>
    <phoneticPr fontId="3" type="noConversion"/>
  </si>
  <si>
    <t>K553T7CY7015</t>
    <phoneticPr fontId="3" type="noConversion"/>
  </si>
  <si>
    <t>K553T7CT1031</t>
    <phoneticPr fontId="3" type="noConversion"/>
  </si>
  <si>
    <t>K55210CI8825</t>
    <phoneticPr fontId="3" type="noConversion"/>
  </si>
  <si>
    <t>K55210DS9135</t>
    <phoneticPr fontId="3" type="noConversion"/>
  </si>
  <si>
    <t>신한DoverX글로벌세컨더리전문투자형사모투자신탁3호</t>
    <phoneticPr fontId="3" type="noConversion"/>
  </si>
  <si>
    <t>K55210CX9170</t>
    <phoneticPr fontId="3" type="noConversion"/>
  </si>
  <si>
    <t>KR5210AH3649</t>
    <phoneticPr fontId="3" type="noConversion"/>
  </si>
  <si>
    <t>신한브룩필드인프라대출전문투자형사모특별투자신탁7호</t>
    <phoneticPr fontId="3" type="noConversion"/>
  </si>
  <si>
    <t>K55210DB7963</t>
    <phoneticPr fontId="3" type="noConversion"/>
  </si>
  <si>
    <t>K55210D60473</t>
    <phoneticPr fontId="3" type="noConversion"/>
  </si>
  <si>
    <t>신한평택동부도로전문투자형사모특별자산투자신탁</t>
    <phoneticPr fontId="3" type="noConversion"/>
  </si>
  <si>
    <t>K55210CW6631</t>
    <phoneticPr fontId="3" type="noConversion"/>
  </si>
  <si>
    <t>우리G글로벌세컨더리전문투자형사모투자신탁제2호</t>
    <phoneticPr fontId="3" type="noConversion"/>
  </si>
  <si>
    <t>K55228CX4312</t>
    <phoneticPr fontId="3" type="noConversion"/>
  </si>
  <si>
    <t>K55228DS6495</t>
    <phoneticPr fontId="3" type="noConversion"/>
  </si>
  <si>
    <t>K55228D48223</t>
    <phoneticPr fontId="3" type="noConversion"/>
  </si>
  <si>
    <t>K55214CH0407</t>
    <phoneticPr fontId="3" type="noConversion"/>
  </si>
  <si>
    <t>유진AVIATION전문투자형사모투자신탁16-2호</t>
    <phoneticPr fontId="3" type="noConversion"/>
  </si>
  <si>
    <t>K55214CI5447</t>
    <phoneticPr fontId="3" type="noConversion"/>
  </si>
  <si>
    <t>K55214CP2882</t>
    <phoneticPr fontId="3" type="noConversion"/>
  </si>
  <si>
    <t>K55214CQ8169</t>
    <phoneticPr fontId="3" type="noConversion"/>
  </si>
  <si>
    <t>K55214CP2775</t>
    <phoneticPr fontId="3" type="noConversion"/>
  </si>
  <si>
    <t>K55233CW7517</t>
    <phoneticPr fontId="3" type="noConversion"/>
  </si>
  <si>
    <t>K55206BL7589</t>
    <phoneticPr fontId="3" type="noConversion"/>
  </si>
  <si>
    <t>K55206D41448</t>
    <phoneticPr fontId="3" type="noConversion"/>
  </si>
  <si>
    <t>K553Y5DH9997</t>
    <phoneticPr fontId="3" type="noConversion"/>
  </si>
  <si>
    <t>파인트리전문투자형사모투자신탁8-4호</t>
    <phoneticPr fontId="3" type="noConversion"/>
  </si>
  <si>
    <t>K55380CQ3283</t>
    <phoneticPr fontId="3" type="noConversion"/>
  </si>
  <si>
    <t>하나대체투자CBRE일반사모부동산투자신탁1호</t>
    <phoneticPr fontId="3" type="noConversion"/>
  </si>
  <si>
    <t>K55345DT3788</t>
    <phoneticPr fontId="3" type="noConversion"/>
  </si>
  <si>
    <t>K55345DP2180</t>
    <phoneticPr fontId="3" type="noConversion"/>
  </si>
  <si>
    <t>K55345CM7969</t>
    <phoneticPr fontId="3" type="noConversion"/>
  </si>
  <si>
    <t>K55345D32237</t>
    <phoneticPr fontId="3" type="noConversion"/>
  </si>
  <si>
    <t>K553G9DH4728</t>
    <phoneticPr fontId="3" type="noConversion"/>
  </si>
  <si>
    <t>한강태양광발전전문투자형사모특별자산투자신탁제5호</t>
    <phoneticPr fontId="3" type="noConversion"/>
  </si>
  <si>
    <t>K553G9CX0511</t>
    <phoneticPr fontId="3" type="noConversion"/>
  </si>
  <si>
    <t>K55101DG2359</t>
    <phoneticPr fontId="3" type="noConversion"/>
  </si>
  <si>
    <t>K55213CO8063</t>
    <phoneticPr fontId="3" type="noConversion"/>
  </si>
  <si>
    <t>한화경기고속도로사모특별자산투자신탁2호</t>
    <phoneticPr fontId="3" type="noConversion"/>
  </si>
  <si>
    <t>KR5213AW9149</t>
    <phoneticPr fontId="3" type="noConversion"/>
  </si>
  <si>
    <t>K55213DW0507</t>
    <phoneticPr fontId="3" type="noConversion"/>
  </si>
  <si>
    <t>한화글로벌인프라대출전문투자형사모특별자산투자신탁1호</t>
    <phoneticPr fontId="3" type="noConversion"/>
  </si>
  <si>
    <t>K55213CV0244</t>
    <phoneticPr fontId="3" type="noConversion"/>
  </si>
  <si>
    <t>KR5213AR0186</t>
    <phoneticPr fontId="3" type="noConversion"/>
  </si>
  <si>
    <t>K55213DE3701</t>
    <phoneticPr fontId="3" type="noConversion"/>
  </si>
  <si>
    <t>K55213DL1383</t>
    <phoneticPr fontId="3" type="noConversion"/>
  </si>
  <si>
    <t>KR5213A76756</t>
    <phoneticPr fontId="3" type="noConversion"/>
  </si>
  <si>
    <t>KR5213AV9819</t>
    <phoneticPr fontId="3" type="noConversion"/>
  </si>
  <si>
    <t>K55239CD0873</t>
    <phoneticPr fontId="3" type="noConversion"/>
  </si>
  <si>
    <t>K55239DP2239</t>
    <phoneticPr fontId="3" type="noConversion"/>
  </si>
  <si>
    <t>K55301CH5236</t>
  </si>
  <si>
    <t>메리츠화재해상보험(LT)</t>
  </si>
  <si>
    <t>재평가</t>
    <phoneticPr fontId="3" type="noConversion"/>
  </si>
  <si>
    <t>한강국내일반사모혼합자산투자신탁1호</t>
    <phoneticPr fontId="3" type="noConversion"/>
  </si>
  <si>
    <t>B02</t>
    <phoneticPr fontId="3" type="noConversion"/>
  </si>
  <si>
    <t xml:space="preserve">분기 </t>
    <phoneticPr fontId="3" type="noConversion"/>
  </si>
  <si>
    <t xml:space="preserve">이상훈,리스크관리파트신지혜 </t>
    <phoneticPr fontId="3" type="noConversion"/>
  </si>
  <si>
    <t xml:space="preserve">02-3786-1123 </t>
    <phoneticPr fontId="3" type="noConversion"/>
  </si>
  <si>
    <t xml:space="preserve">shlee11@meritz.co.kr;jh_shin@meritz.co.kr </t>
    <phoneticPr fontId="3" type="noConversion"/>
  </si>
  <si>
    <t>K553G9DZ8438</t>
    <phoneticPr fontId="3" type="noConversion"/>
  </si>
  <si>
    <t>-</t>
    <phoneticPr fontId="3" type="noConversion"/>
  </si>
  <si>
    <t>2024.12.31</t>
    <phoneticPr fontId="3" type="noConversion"/>
  </si>
  <si>
    <t>룩스루</t>
    <phoneticPr fontId="3" type="noConversion"/>
  </si>
  <si>
    <t>[T]기타보험기관[1본부]</t>
    <phoneticPr fontId="3" type="noConversion"/>
  </si>
  <si>
    <t>대체평가3사업본부</t>
    <phoneticPr fontId="3" type="noConversion"/>
  </si>
  <si>
    <t>Y</t>
    <phoneticPr fontId="3" type="noConversion"/>
  </si>
  <si>
    <t>K553K7DZ5289</t>
    <phoneticPr fontId="3" type="noConversion"/>
  </si>
  <si>
    <t>개별종목</t>
    <phoneticPr fontId="3" type="noConversion"/>
  </si>
  <si>
    <t>Y</t>
    <phoneticPr fontId="3" type="noConversion"/>
  </si>
  <si>
    <t xml:space="preserve">02-3786-1123 </t>
    <phoneticPr fontId="3" type="noConversion"/>
  </si>
  <si>
    <t xml:space="preserve">shlee11@meritz.co.kr;jh_shin@meritz.co.kr </t>
    <phoneticPr fontId="3" type="noConversion"/>
  </si>
  <si>
    <t>K55101BD7429</t>
    <phoneticPr fontId="3" type="noConversion"/>
  </si>
  <si>
    <t xml:space="preserve">이상훈,리스크관리파트신지혜 </t>
    <phoneticPr fontId="3" type="noConversion"/>
  </si>
  <si>
    <t xml:space="preserve">shlee11@meritz.co.kr;jh_shin@meritz.co.kr </t>
    <phoneticPr fontId="3" type="noConversion"/>
  </si>
  <si>
    <t>K55105CF3793</t>
    <phoneticPr fontId="3" type="noConversion"/>
  </si>
  <si>
    <t xml:space="preserve">이상훈,리스크관리파트신지혜 </t>
    <phoneticPr fontId="3" type="noConversion"/>
  </si>
  <si>
    <t xml:space="preserve">02-3786-1123 </t>
    <phoneticPr fontId="3" type="noConversion"/>
  </si>
  <si>
    <t>K55206CD2761</t>
    <phoneticPr fontId="3" type="noConversion"/>
  </si>
  <si>
    <t>K55206CK9890</t>
    <phoneticPr fontId="3" type="noConversion"/>
  </si>
  <si>
    <t>키움인프라코어DEBT전문투자형사모투자신탁제1호</t>
    <phoneticPr fontId="3" type="noConversion"/>
  </si>
  <si>
    <t>K55206CR2237</t>
    <phoneticPr fontId="3" type="noConversion"/>
  </si>
  <si>
    <t>K55206CY1438</t>
    <phoneticPr fontId="3" type="noConversion"/>
  </si>
  <si>
    <t>한화영국규제자산인프라전문투자형사모특별자산투자신탁2호</t>
    <phoneticPr fontId="3" type="noConversion"/>
  </si>
  <si>
    <t>K55213CA1759</t>
    <phoneticPr fontId="3" type="noConversion"/>
  </si>
  <si>
    <t>K55213CG2090</t>
    <phoneticPr fontId="3" type="noConversion"/>
  </si>
  <si>
    <t>K55223C16629</t>
    <phoneticPr fontId="3" type="noConversion"/>
  </si>
  <si>
    <t>K55223C16983</t>
    <phoneticPr fontId="3" type="noConversion"/>
  </si>
  <si>
    <t>KB컨티넨탈유럽인프라전문투자형사모2호</t>
    <phoneticPr fontId="3" type="noConversion"/>
  </si>
  <si>
    <t>K55223C17940</t>
    <phoneticPr fontId="3" type="noConversion"/>
  </si>
  <si>
    <t>K55223CE9186</t>
    <phoneticPr fontId="3" type="noConversion"/>
  </si>
  <si>
    <t>K55223CS5030</t>
    <phoneticPr fontId="3" type="noConversion"/>
  </si>
  <si>
    <t>K55224BO8780</t>
    <phoneticPr fontId="3" type="noConversion"/>
  </si>
  <si>
    <t>K55239CM8750</t>
    <phoneticPr fontId="3" type="noConversion"/>
  </si>
  <si>
    <t>K55239CW1753</t>
    <phoneticPr fontId="3" type="noConversion"/>
  </si>
  <si>
    <t>K55301C86345</t>
    <phoneticPr fontId="3" type="noConversion"/>
  </si>
  <si>
    <t>K55301CH5236</t>
    <phoneticPr fontId="3" type="noConversion"/>
  </si>
  <si>
    <t>하나대체투자전문투자형사모부동산투자신탁102호1종</t>
    <phoneticPr fontId="3" type="noConversion"/>
  </si>
  <si>
    <t>K55345CO7678</t>
    <phoneticPr fontId="3" type="noConversion"/>
  </si>
  <si>
    <t>K55363CS0890</t>
    <phoneticPr fontId="3" type="noConversion"/>
  </si>
  <si>
    <t>K55383C15979</t>
    <phoneticPr fontId="3" type="noConversion"/>
  </si>
  <si>
    <t>K55383CP0394</t>
    <phoneticPr fontId="3" type="noConversion"/>
  </si>
  <si>
    <t>K55383CV6757</t>
    <phoneticPr fontId="3" type="noConversion"/>
  </si>
  <si>
    <t>K553B0B72259</t>
    <phoneticPr fontId="3" type="noConversion"/>
  </si>
  <si>
    <t>K553B0BI1329</t>
    <phoneticPr fontId="3" type="noConversion"/>
  </si>
  <si>
    <t>K553B1CB6703</t>
    <phoneticPr fontId="3" type="noConversion"/>
  </si>
  <si>
    <t>K553B1CF6246</t>
    <phoneticPr fontId="3" type="noConversion"/>
  </si>
  <si>
    <t>K553C0B88056</t>
    <phoneticPr fontId="3" type="noConversion"/>
  </si>
  <si>
    <t>K553C0BD0308</t>
    <phoneticPr fontId="3" type="noConversion"/>
  </si>
  <si>
    <t>K553E7CX1730</t>
    <phoneticPr fontId="3" type="noConversion"/>
  </si>
  <si>
    <t>K553F0CU0721</t>
    <phoneticPr fontId="3" type="noConversion"/>
  </si>
  <si>
    <t>K553F9CI5404</t>
    <phoneticPr fontId="3" type="noConversion"/>
  </si>
  <si>
    <t>메리츠전문투자형사모부동산투자신탁18호</t>
    <phoneticPr fontId="3" type="noConversion"/>
  </si>
  <si>
    <t>K553K7CF1192</t>
    <phoneticPr fontId="3" type="noConversion"/>
  </si>
  <si>
    <t>메리츠전문투자형사모부동산투자신탁19호</t>
    <phoneticPr fontId="3" type="noConversion"/>
  </si>
  <si>
    <t>K553K7CN6241</t>
    <phoneticPr fontId="3" type="noConversion"/>
  </si>
  <si>
    <t>메리츠전문투자형사모부동산투자신탁21호</t>
    <phoneticPr fontId="3" type="noConversion"/>
  </si>
  <si>
    <t>K553K7CV3362</t>
    <phoneticPr fontId="3" type="noConversion"/>
  </si>
  <si>
    <t>K553L7CR5114</t>
    <phoneticPr fontId="3" type="noConversion"/>
  </si>
  <si>
    <t>제이알전문투자형사모부동산투자신탁제9-1호1종</t>
    <phoneticPr fontId="3" type="noConversion"/>
  </si>
  <si>
    <t>K553S5CX3415</t>
    <phoneticPr fontId="3" type="noConversion"/>
  </si>
  <si>
    <t>마스턴부동산론전문투자형사모부동산투자신탁제2호</t>
    <phoneticPr fontId="3" type="noConversion"/>
  </si>
  <si>
    <t>K553S6DA3550</t>
    <phoneticPr fontId="3" type="noConversion"/>
  </si>
  <si>
    <t>K553T4CP2820</t>
    <phoneticPr fontId="3" type="noConversion"/>
  </si>
  <si>
    <t>K553T7C90833</t>
    <phoneticPr fontId="3" type="noConversion"/>
  </si>
  <si>
    <t>K553T7CC8233</t>
    <phoneticPr fontId="3" type="noConversion"/>
  </si>
  <si>
    <t>K553T7CZ3047</t>
    <phoneticPr fontId="3" type="noConversion"/>
  </si>
  <si>
    <t>퍼시픽브릿지글로벌이너서클전문투자형사모투자신탁1호I클래스</t>
    <phoneticPr fontId="3" type="noConversion"/>
  </si>
  <si>
    <t>K553Y8CQ1744</t>
    <phoneticPr fontId="3" type="noConversion"/>
  </si>
  <si>
    <t>다비하나마창대교전문투자형사모투자신탁</t>
    <phoneticPr fontId="3" type="noConversion"/>
  </si>
  <si>
    <t>K55453BL9270</t>
    <phoneticPr fontId="3" type="noConversion"/>
  </si>
  <si>
    <t>K55453CE7082</t>
    <phoneticPr fontId="3" type="noConversion"/>
  </si>
  <si>
    <t>KR5213AQ9162</t>
    <phoneticPr fontId="3" type="noConversion"/>
  </si>
  <si>
    <t>KR5225787989</t>
    <phoneticPr fontId="3" type="noConversion"/>
  </si>
  <si>
    <t>KR5233AM8701</t>
    <phoneticPr fontId="3" type="noConversion"/>
  </si>
  <si>
    <t>KR5306AJ5837</t>
    <phoneticPr fontId="3" type="noConversion"/>
  </si>
  <si>
    <t>K55321DI1775</t>
    <phoneticPr fontId="3" type="noConversion"/>
  </si>
  <si>
    <t>K553E7DB2642</t>
    <phoneticPr fontId="3" type="noConversion"/>
  </si>
  <si>
    <t>K553T7DI4524</t>
    <phoneticPr fontId="3" type="noConversion"/>
  </si>
  <si>
    <t>K553Y7DH9912</t>
    <phoneticPr fontId="3" type="noConversion"/>
  </si>
  <si>
    <t>K553K9DK7058</t>
    <phoneticPr fontId="3" type="noConversion"/>
  </si>
  <si>
    <t>K55224DM3344</t>
    <phoneticPr fontId="3" type="noConversion"/>
  </si>
  <si>
    <t>K5L3W1DK1294</t>
    <phoneticPr fontId="3" type="noConversion"/>
  </si>
  <si>
    <t>K553R5DM1777</t>
    <phoneticPr fontId="3" type="noConversion"/>
  </si>
  <si>
    <t>K55223DM6462</t>
    <phoneticPr fontId="3" type="noConversion"/>
  </si>
  <si>
    <t>K55383DM7730</t>
    <phoneticPr fontId="3" type="noConversion"/>
  </si>
  <si>
    <t>K55210DO9352</t>
    <phoneticPr fontId="3" type="noConversion"/>
  </si>
  <si>
    <t>K553Y5DR1927</t>
    <phoneticPr fontId="3" type="noConversion"/>
  </si>
  <si>
    <t>K55383DC3004</t>
    <phoneticPr fontId="3" type="noConversion"/>
  </si>
  <si>
    <t>K55101DM6204</t>
    <phoneticPr fontId="3" type="noConversion"/>
  </si>
  <si>
    <t>K553T7DJ9936</t>
    <phoneticPr fontId="3" type="noConversion"/>
  </si>
  <si>
    <t>K553E7DQ5630</t>
    <phoneticPr fontId="3" type="noConversion"/>
  </si>
  <si>
    <t>K553E7DV1285</t>
    <phoneticPr fontId="3" type="noConversion"/>
  </si>
  <si>
    <t>이지스글로벌일반투자형사모부동산투자신탁461호</t>
    <phoneticPr fontId="3" type="noConversion"/>
  </si>
  <si>
    <t>K55383DU4794</t>
    <phoneticPr fontId="3" type="noConversion"/>
  </si>
  <si>
    <t>키움로지스틱스일반사모부동산투자신탁제4호</t>
    <phoneticPr fontId="3" type="noConversion"/>
  </si>
  <si>
    <t>K55206DV5837</t>
    <phoneticPr fontId="3" type="noConversion"/>
  </si>
  <si>
    <t>K55213DU6936</t>
    <phoneticPr fontId="3" type="noConversion"/>
  </si>
  <si>
    <t>K55239DW5787</t>
    <phoneticPr fontId="3" type="noConversion"/>
  </si>
  <si>
    <t>K553E7DV6227</t>
    <phoneticPr fontId="3" type="noConversion"/>
  </si>
  <si>
    <t>AIPEUROGREEN일반사모부동산투자신탁7호제3종</t>
    <phoneticPr fontId="3" type="noConversion"/>
  </si>
  <si>
    <t>K553B1E19682</t>
    <phoneticPr fontId="3" type="noConversion"/>
  </si>
  <si>
    <t>이지스글로벌일반사모부동산투자신탁530호</t>
    <phoneticPr fontId="3" type="noConversion"/>
  </si>
  <si>
    <t>K55383E69428</t>
    <phoneticPr fontId="3" type="noConversion"/>
  </si>
  <si>
    <t>현대유퍼스트일반사모부동산투자신탁32호</t>
    <phoneticPr fontId="3" type="noConversion"/>
  </si>
  <si>
    <t>K55373D70312</t>
    <phoneticPr fontId="3" type="noConversion"/>
  </si>
  <si>
    <t>K55223EC4823</t>
    <phoneticPr fontId="3" type="noConversion"/>
  </si>
  <si>
    <t>K55383ED8696</t>
    <phoneticPr fontId="3" type="noConversion"/>
  </si>
  <si>
    <t>K55383EE0452</t>
    <phoneticPr fontId="3" type="noConversion"/>
  </si>
  <si>
    <t>조용원</t>
    <phoneticPr fontId="3" type="noConversion"/>
  </si>
  <si>
    <t>T000118</t>
  </si>
  <si>
    <t>재평가</t>
    <phoneticPr fontId="3" type="noConversion"/>
  </si>
  <si>
    <t>B02</t>
    <phoneticPr fontId="3" type="noConversion"/>
  </si>
  <si>
    <t>-</t>
    <phoneticPr fontId="3" type="noConversion"/>
  </si>
  <si>
    <t xml:space="preserve"> </t>
    <phoneticPr fontId="3" type="noConversion"/>
  </si>
  <si>
    <t>K553S6DY4519</t>
    <phoneticPr fontId="3" type="noConversion"/>
  </si>
  <si>
    <t>2024.12.31</t>
    <phoneticPr fontId="3" type="noConversion"/>
  </si>
  <si>
    <t>룩스루</t>
    <phoneticPr fontId="3" type="noConversion"/>
  </si>
  <si>
    <t>[T]기타보험기관[1본부]</t>
    <phoneticPr fontId="3" type="noConversion"/>
  </si>
  <si>
    <t>대체평가3사업본부</t>
    <phoneticPr fontId="3" type="noConversion"/>
  </si>
  <si>
    <t>삼성CARLYLEPE일반사모투자신탁제1호</t>
    <phoneticPr fontId="3" type="noConversion"/>
  </si>
  <si>
    <t>K55105E33306</t>
    <phoneticPr fontId="3" type="noConversion"/>
  </si>
  <si>
    <t>K55105BF5161</t>
    <phoneticPr fontId="3" type="noConversion"/>
  </si>
  <si>
    <t>K55105CX4427</t>
    <phoneticPr fontId="3" type="noConversion"/>
  </si>
  <si>
    <t>K55105B71310</t>
    <phoneticPr fontId="3" type="noConversion"/>
  </si>
  <si>
    <t>K55105DY0936</t>
    <phoneticPr fontId="3" type="noConversion"/>
  </si>
  <si>
    <t>이지스글로벌세컨더리일반사모혼합자산투자신탁제1호</t>
    <phoneticPr fontId="3" type="noConversion"/>
  </si>
  <si>
    <t>K55383E62779</t>
    <phoneticPr fontId="3" type="noConversion"/>
  </si>
  <si>
    <t>삼성화재(LT)</t>
  </si>
  <si>
    <t>KRZ501936570</t>
  </si>
  <si>
    <t>K55383BK5209</t>
  </si>
  <si>
    <t>KRZ502117090</t>
  </si>
  <si>
    <t>K55373BU0929</t>
  </si>
  <si>
    <t>K51218051101</t>
  </si>
  <si>
    <t>KRZ502286692</t>
  </si>
  <si>
    <t>K55213C00722</t>
  </si>
  <si>
    <t>KRZ501977050</t>
  </si>
  <si>
    <t>K55213CH4525</t>
  </si>
  <si>
    <t>KR5301AU1760</t>
  </si>
  <si>
    <t>KR5104A45372</t>
  </si>
  <si>
    <t>KRZ502508680</t>
  </si>
  <si>
    <t>하나손해보험</t>
  </si>
  <si>
    <t>KR5373AW2991</t>
    <phoneticPr fontId="3" type="noConversion"/>
  </si>
  <si>
    <t>룩스루</t>
    <phoneticPr fontId="3" type="noConversion"/>
  </si>
  <si>
    <t>-</t>
    <phoneticPr fontId="3" type="noConversion"/>
  </si>
  <si>
    <t>대체평가3사업본부</t>
    <phoneticPr fontId="3" type="noConversion"/>
  </si>
  <si>
    <t>박재현</t>
    <phoneticPr fontId="3" type="noConversion"/>
  </si>
  <si>
    <t>이지스글로벌전문투자형사모부동산투자신탁109-1호</t>
    <phoneticPr fontId="3" type="noConversion"/>
  </si>
  <si>
    <t xml:space="preserve"> </t>
    <phoneticPr fontId="3" type="noConversion"/>
  </si>
  <si>
    <t>K55383BK5209</t>
    <phoneticPr fontId="3" type="noConversion"/>
  </si>
  <si>
    <t>룩스루</t>
    <phoneticPr fontId="3" type="noConversion"/>
  </si>
  <si>
    <t>-</t>
    <phoneticPr fontId="3" type="noConversion"/>
  </si>
  <si>
    <t>개별종목</t>
    <phoneticPr fontId="3" type="noConversion"/>
  </si>
  <si>
    <t>NH-AMUNDI항공기일반사모특별자산투자신탁1호</t>
    <phoneticPr fontId="3" type="noConversion"/>
  </si>
  <si>
    <t>B02</t>
    <phoneticPr fontId="3" type="noConversion"/>
  </si>
  <si>
    <t>K55232BM3163</t>
    <phoneticPr fontId="3" type="noConversion"/>
  </si>
  <si>
    <t>[T]기타보험기관[1본부]</t>
    <phoneticPr fontId="3" type="noConversion"/>
  </si>
  <si>
    <t>하나대체전문투자형사모부동산투자신탁53호</t>
    <phoneticPr fontId="3" type="noConversion"/>
  </si>
  <si>
    <t>K55345BW1771</t>
    <phoneticPr fontId="3" type="noConversion"/>
  </si>
  <si>
    <t>현대STAR전문투자형사모부동산투자신탁9호</t>
    <phoneticPr fontId="3" type="noConversion"/>
  </si>
  <si>
    <t>K55373BU0929</t>
    <phoneticPr fontId="3" type="noConversion"/>
  </si>
  <si>
    <t>2024.12.31</t>
    <phoneticPr fontId="3" type="noConversion"/>
  </si>
  <si>
    <t>박재현</t>
    <phoneticPr fontId="3" type="noConversion"/>
  </si>
  <si>
    <t>K55214C17303</t>
    <phoneticPr fontId="3" type="noConversion"/>
  </si>
  <si>
    <t>대체평가3사업본부</t>
    <phoneticPr fontId="3" type="noConversion"/>
  </si>
  <si>
    <t>엠플러스스카이전문투자형사모투자신탁4호제2종</t>
    <phoneticPr fontId="3" type="noConversion"/>
  </si>
  <si>
    <t>K55369CI1399</t>
    <phoneticPr fontId="3" type="noConversion"/>
  </si>
  <si>
    <t>한화DEBTSTRATEGY전문사모부동산투자신탁21-2호</t>
    <phoneticPr fontId="3" type="noConversion"/>
  </si>
  <si>
    <t>K55213CO0722</t>
    <phoneticPr fontId="3" type="noConversion"/>
  </si>
  <si>
    <t>하나대체투자항공기사모특별자산투자신탁제2호[항공기]</t>
    <phoneticPr fontId="3" type="noConversion"/>
  </si>
  <si>
    <t>K55345B29153</t>
    <phoneticPr fontId="3" type="noConversion"/>
  </si>
  <si>
    <t>K55213C53458</t>
    <phoneticPr fontId="3" type="noConversion"/>
  </si>
  <si>
    <t>K55213C39556</t>
    <phoneticPr fontId="3" type="noConversion"/>
  </si>
  <si>
    <t>K55213CA1759</t>
    <phoneticPr fontId="3" type="noConversion"/>
  </si>
  <si>
    <t>K55213CE0237</t>
    <phoneticPr fontId="3" type="noConversion"/>
  </si>
  <si>
    <t>K55213CG3536</t>
    <phoneticPr fontId="3" type="noConversion"/>
  </si>
  <si>
    <t>한화유럽PPP인프라전문투자형사모특별자산신탁1-2호</t>
    <phoneticPr fontId="3" type="noConversion"/>
  </si>
  <si>
    <t>K55213CG3544</t>
    <phoneticPr fontId="3" type="noConversion"/>
  </si>
  <si>
    <t>K55213CH4525</t>
    <phoneticPr fontId="3" type="noConversion"/>
  </si>
  <si>
    <t>K553T7CD4009</t>
    <phoneticPr fontId="3" type="noConversion"/>
  </si>
  <si>
    <t>K55363CJ1154</t>
    <phoneticPr fontId="3" type="noConversion"/>
  </si>
  <si>
    <t>K55213CK0205</t>
    <phoneticPr fontId="3" type="noConversion"/>
  </si>
  <si>
    <t>신한AIM구조화전문투자형사모투자신탁제1호4종</t>
    <phoneticPr fontId="3" type="noConversion"/>
  </si>
  <si>
    <t>K553T7CN9279</t>
    <phoneticPr fontId="3" type="noConversion"/>
  </si>
  <si>
    <t>K553T7CS5629</t>
    <phoneticPr fontId="3" type="noConversion"/>
  </si>
  <si>
    <t>K55301CS1455</t>
    <phoneticPr fontId="3" type="noConversion"/>
  </si>
  <si>
    <t>K553T7CL9487</t>
    <phoneticPr fontId="3" type="noConversion"/>
  </si>
  <si>
    <t>미래에셋맵스글로벌인프라사모특별자산투자신탁제1-1호</t>
    <phoneticPr fontId="3" type="noConversion"/>
  </si>
  <si>
    <t>KR5301AU1760</t>
    <phoneticPr fontId="3" type="noConversion"/>
  </si>
  <si>
    <t>미래에셋맵스클린워터사모특별자산투자신탁5호</t>
    <phoneticPr fontId="3" type="noConversion"/>
  </si>
  <si>
    <t>KR5225265838</t>
    <phoneticPr fontId="3" type="noConversion"/>
  </si>
  <si>
    <t>K55207CJ0180</t>
    <phoneticPr fontId="3" type="noConversion"/>
  </si>
  <si>
    <t>한강선진병영BTL전문투자형사모특별자산투자신탁</t>
    <phoneticPr fontId="3" type="noConversion"/>
  </si>
  <si>
    <t>K553G9CO7640</t>
    <phoneticPr fontId="3" type="noConversion"/>
  </si>
  <si>
    <t>K55210CO6110</t>
    <phoneticPr fontId="3" type="noConversion"/>
  </si>
  <si>
    <t>K55301CX8206</t>
    <phoneticPr fontId="3" type="noConversion"/>
  </si>
  <si>
    <t>K55223CY6808</t>
    <phoneticPr fontId="3" type="noConversion"/>
  </si>
  <si>
    <t>KR5205898871</t>
    <phoneticPr fontId="3" type="noConversion"/>
  </si>
  <si>
    <t>KR5101251795</t>
    <phoneticPr fontId="3" type="noConversion"/>
  </si>
  <si>
    <t>KR5104A45372</t>
    <phoneticPr fontId="3" type="noConversion"/>
  </si>
  <si>
    <t>K55345DT1477</t>
    <phoneticPr fontId="3" type="noConversion"/>
  </si>
  <si>
    <t>K553Q7DP1253</t>
  </si>
  <si>
    <t>K55224E21995</t>
  </si>
  <si>
    <t>K55224E55803</t>
  </si>
  <si>
    <t>KR5101AE2448</t>
  </si>
  <si>
    <t>K55206B93609</t>
  </si>
  <si>
    <t>K55233BA8777</t>
  </si>
  <si>
    <t>K55451BC1874</t>
  </si>
  <si>
    <t>K55214BF2034</t>
  </si>
  <si>
    <t>K553L7BK7993</t>
  </si>
  <si>
    <t>KRZ502112490</t>
  </si>
  <si>
    <t>K55214BM4734</t>
  </si>
  <si>
    <t>K55105BN5799</t>
  </si>
  <si>
    <t>K55214C49538</t>
  </si>
  <si>
    <t>KRZ502275950</t>
  </si>
  <si>
    <t>KRZ502373150</t>
  </si>
  <si>
    <t>K55212CL0242</t>
  </si>
  <si>
    <t>K55383D77571</t>
  </si>
  <si>
    <t>K55451DC7820</t>
  </si>
  <si>
    <t>KRZ502499791</t>
  </si>
  <si>
    <t>재평가</t>
    <phoneticPr fontId="3" type="noConversion"/>
  </si>
  <si>
    <t>지브이에이코벤-i일반사모투자신탁(전문투자자)ClassCi</t>
    <phoneticPr fontId="3" type="noConversion"/>
  </si>
  <si>
    <t>B02</t>
    <phoneticPr fontId="3" type="noConversion"/>
  </si>
  <si>
    <t>K553Q7DP1253</t>
    <phoneticPr fontId="3" type="noConversion"/>
  </si>
  <si>
    <t>룩스루</t>
    <phoneticPr fontId="3" type="noConversion"/>
  </si>
  <si>
    <t>-</t>
    <phoneticPr fontId="3" type="noConversion"/>
  </si>
  <si>
    <t>[T]기타보험기관[1본부]</t>
    <phoneticPr fontId="3" type="noConversion"/>
  </si>
  <si>
    <t>대체평가3사업본부</t>
    <phoneticPr fontId="3" type="noConversion"/>
  </si>
  <si>
    <t>김기욱/정창수</t>
    <phoneticPr fontId="3" type="noConversion"/>
  </si>
  <si>
    <t>-</t>
    <phoneticPr fontId="3" type="noConversion"/>
  </si>
  <si>
    <t>B02</t>
    <phoneticPr fontId="3" type="noConversion"/>
  </si>
  <si>
    <t xml:space="preserve">분기 </t>
    <phoneticPr fontId="3" type="noConversion"/>
  </si>
  <si>
    <t xml:space="preserve"> </t>
    <phoneticPr fontId="3" type="noConversion"/>
  </si>
  <si>
    <t>K553M5PQ8175</t>
    <phoneticPr fontId="3" type="noConversion"/>
  </si>
  <si>
    <t>[T]기타보험기관[1본부]</t>
    <phoneticPr fontId="3" type="noConversion"/>
  </si>
  <si>
    <t>재평가</t>
    <phoneticPr fontId="3" type="noConversion"/>
  </si>
  <si>
    <t>KR5205898871</t>
    <phoneticPr fontId="3" type="noConversion"/>
  </si>
  <si>
    <t>2024.12.31</t>
    <phoneticPr fontId="3" type="noConversion"/>
  </si>
  <si>
    <t>김기욱/정창수</t>
    <phoneticPr fontId="3" type="noConversion"/>
  </si>
  <si>
    <t>개별종목</t>
    <phoneticPr fontId="3" type="noConversion"/>
  </si>
  <si>
    <t xml:space="preserve">분기 </t>
    <phoneticPr fontId="3" type="noConversion"/>
  </si>
  <si>
    <t>K55224E21995</t>
    <phoneticPr fontId="3" type="noConversion"/>
  </si>
  <si>
    <t xml:space="preserve"> </t>
    <phoneticPr fontId="3" type="noConversion"/>
  </si>
  <si>
    <t>K55224E55803</t>
    <phoneticPr fontId="3" type="noConversion"/>
  </si>
  <si>
    <t>2024.12.31</t>
    <phoneticPr fontId="3" type="noConversion"/>
  </si>
  <si>
    <t>흥국인프라사모특별자산투자신탁1호</t>
    <phoneticPr fontId="3" type="noConversion"/>
  </si>
  <si>
    <t>KR5224292544</t>
    <phoneticPr fontId="3" type="noConversion"/>
  </si>
  <si>
    <t>김기욱/정창수</t>
    <phoneticPr fontId="3" type="noConversion"/>
  </si>
  <si>
    <t>KR5224AB6980</t>
    <phoneticPr fontId="3" type="noConversion"/>
  </si>
  <si>
    <t>KR5224AI2057</t>
    <phoneticPr fontId="3" type="noConversion"/>
  </si>
  <si>
    <t>KR5101AE2448</t>
    <phoneticPr fontId="3" type="noConversion"/>
  </si>
  <si>
    <t>KR5101AE8080</t>
    <phoneticPr fontId="3" type="noConversion"/>
  </si>
  <si>
    <t>KR5210AG4606</t>
    <phoneticPr fontId="3" type="noConversion"/>
  </si>
  <si>
    <t>KR5210AJ6392</t>
    <phoneticPr fontId="3" type="noConversion"/>
  </si>
  <si>
    <t>KR5233AL4586</t>
    <phoneticPr fontId="3" type="noConversion"/>
  </si>
  <si>
    <t>흥국인프라사모특별자산투자신탁5호</t>
    <phoneticPr fontId="3" type="noConversion"/>
  </si>
  <si>
    <t>KR5305AS1505</t>
    <phoneticPr fontId="3" type="noConversion"/>
  </si>
  <si>
    <t>KR5210AV8228</t>
    <phoneticPr fontId="3" type="noConversion"/>
  </si>
  <si>
    <t>칸서스부산항신항제이배후도로사모특별자산투자신탁1호</t>
    <phoneticPr fontId="3" type="noConversion"/>
  </si>
  <si>
    <t>KR5233AX3972</t>
    <phoneticPr fontId="3" type="noConversion"/>
  </si>
  <si>
    <t>KCGI-EMIRATESA380사모특별자산투자신탁</t>
    <phoneticPr fontId="3" type="noConversion"/>
  </si>
  <si>
    <t>K55365B76863</t>
    <phoneticPr fontId="3" type="noConversion"/>
  </si>
  <si>
    <t>키움푸른순천전문투자형사모투자신탁제1호</t>
    <phoneticPr fontId="3" type="noConversion"/>
  </si>
  <si>
    <t>K55206B94045</t>
    <phoneticPr fontId="3" type="noConversion"/>
  </si>
  <si>
    <t>키움에코자원화시설전문투자형사모투자신탁제4호</t>
    <phoneticPr fontId="3" type="noConversion"/>
  </si>
  <si>
    <t>K55206B93609</t>
    <phoneticPr fontId="3" type="noConversion"/>
  </si>
  <si>
    <t>K55301B97641</t>
    <phoneticPr fontId="3" type="noConversion"/>
  </si>
  <si>
    <t>삼성UKSolar선순위대출채권사모특별자산투자신탁</t>
    <phoneticPr fontId="3" type="noConversion"/>
  </si>
  <si>
    <t>K55105BA0092</t>
    <phoneticPr fontId="3" type="noConversion"/>
  </si>
  <si>
    <t>K55233BA8777</t>
    <phoneticPr fontId="3" type="noConversion"/>
  </si>
  <si>
    <t>K55233BB4734</t>
    <phoneticPr fontId="3" type="noConversion"/>
  </si>
  <si>
    <t>KIAMCO비티엘프로젝트사모특별자산투자신탁제6호</t>
    <phoneticPr fontId="3" type="noConversion"/>
  </si>
  <si>
    <t>K55451BC1874</t>
    <phoneticPr fontId="3" type="noConversion"/>
  </si>
  <si>
    <t>K55210BA5127</t>
    <phoneticPr fontId="3" type="noConversion"/>
  </si>
  <si>
    <t>KIAMCO대곡소사복선전철사모특별자산투자신탁제2호</t>
    <phoneticPr fontId="3" type="noConversion"/>
  </si>
  <si>
    <t>K55451BD2111</t>
    <phoneticPr fontId="3" type="noConversion"/>
  </si>
  <si>
    <t>K55214BF2034</t>
    <phoneticPr fontId="3" type="noConversion"/>
  </si>
  <si>
    <t>K55223BF6323</t>
    <phoneticPr fontId="3" type="noConversion"/>
  </si>
  <si>
    <t>칸서스신에너지전문투자형사모특별자산투자신탁5호</t>
    <phoneticPr fontId="3" type="noConversion"/>
  </si>
  <si>
    <t>K55233BG0570</t>
    <phoneticPr fontId="3" type="noConversion"/>
  </si>
  <si>
    <t>미래에셋서부간선지하도로전문투자형사모특별자산투자신탁1호</t>
    <phoneticPr fontId="3" type="noConversion"/>
  </si>
  <si>
    <t>K55301BE8077</t>
    <phoneticPr fontId="3" type="noConversion"/>
  </si>
  <si>
    <t>K55453BK0452</t>
    <phoneticPr fontId="3" type="noConversion"/>
  </si>
  <si>
    <t>우리부산대기숙사BTL전문투자형사모특별자산투자신탁</t>
    <phoneticPr fontId="3" type="noConversion"/>
  </si>
  <si>
    <t>K553L7BK7993</t>
    <phoneticPr fontId="3" type="noConversion"/>
  </si>
  <si>
    <t>칸서스용인경량전철사모특별자산투자신탁1호</t>
    <phoneticPr fontId="3" type="noConversion"/>
  </si>
  <si>
    <t>K55233BL7164</t>
    <phoneticPr fontId="3" type="noConversion"/>
  </si>
  <si>
    <t>K55241BK4931</t>
    <phoneticPr fontId="3" type="noConversion"/>
  </si>
  <si>
    <t>교보악사우수한약재BTL전문투자형사모특별자산투자신탁</t>
    <phoneticPr fontId="3" type="noConversion"/>
  </si>
  <si>
    <t>K55207BM0632</t>
    <phoneticPr fontId="3" type="noConversion"/>
  </si>
  <si>
    <t>K55206BL2903</t>
    <phoneticPr fontId="3" type="noConversion"/>
  </si>
  <si>
    <t>유진태양광전문투자형사모투자신탁2호</t>
    <phoneticPr fontId="3" type="noConversion"/>
  </si>
  <si>
    <t>K55214BM4734</t>
    <phoneticPr fontId="3" type="noConversion"/>
  </si>
  <si>
    <t>K55453BO2629</t>
    <phoneticPr fontId="3" type="noConversion"/>
  </si>
  <si>
    <t>K553G9BO5116</t>
    <phoneticPr fontId="3" type="noConversion"/>
  </si>
  <si>
    <t>K55451BR2784</t>
    <phoneticPr fontId="3" type="noConversion"/>
  </si>
  <si>
    <t>K55105BN5799</t>
    <phoneticPr fontId="3" type="noConversion"/>
  </si>
  <si>
    <t>K55223BR2740</t>
    <phoneticPr fontId="3" type="noConversion"/>
  </si>
  <si>
    <t>K55224BV7379</t>
    <phoneticPr fontId="3" type="noConversion"/>
  </si>
  <si>
    <t>한강태양광발전전문투자형사모특별자산투자신탁2호</t>
    <phoneticPr fontId="3" type="noConversion"/>
  </si>
  <si>
    <t>K553G9BV6347</t>
    <phoneticPr fontId="3" type="noConversion"/>
  </si>
  <si>
    <t>K553L7BR6139</t>
    <phoneticPr fontId="3" type="noConversion"/>
  </si>
  <si>
    <t>K55451BW7489</t>
    <phoneticPr fontId="3" type="noConversion"/>
  </si>
  <si>
    <t>K55232C09732</t>
    <phoneticPr fontId="3" type="noConversion"/>
  </si>
  <si>
    <t>K55234C07146</t>
    <phoneticPr fontId="3" type="noConversion"/>
  </si>
  <si>
    <t>K55233C17006</t>
    <phoneticPr fontId="3" type="noConversion"/>
  </si>
  <si>
    <t>K55233C17014</t>
    <phoneticPr fontId="3" type="noConversion"/>
  </si>
  <si>
    <t>K553G9C87400</t>
    <phoneticPr fontId="3" type="noConversion"/>
  </si>
  <si>
    <t>K55214C49538</t>
    <phoneticPr fontId="3" type="noConversion"/>
  </si>
  <si>
    <t>K55212CC5387</t>
    <phoneticPr fontId="3" type="noConversion"/>
  </si>
  <si>
    <t>K55383CE7079</t>
    <phoneticPr fontId="3" type="noConversion"/>
  </si>
  <si>
    <t>K55241BO8987</t>
    <phoneticPr fontId="3" type="noConversion"/>
  </si>
  <si>
    <t>K55233CG5461</t>
    <phoneticPr fontId="3" type="noConversion"/>
  </si>
  <si>
    <t>K55234CG3481</t>
    <phoneticPr fontId="3" type="noConversion"/>
  </si>
  <si>
    <t>에이아이파트너스수송인프라전문투자형사모특별자산투자신탁2호</t>
    <phoneticPr fontId="3" type="noConversion"/>
  </si>
  <si>
    <t>K553V6CJ8019</t>
    <phoneticPr fontId="3" type="noConversion"/>
  </si>
  <si>
    <t>K55210CK2576</t>
    <phoneticPr fontId="3" type="noConversion"/>
  </si>
  <si>
    <t>K55212CI0242</t>
    <phoneticPr fontId="3" type="noConversion"/>
  </si>
  <si>
    <t>K55206CZ4514</t>
    <phoneticPr fontId="3" type="noConversion"/>
  </si>
  <si>
    <t>K55451CZ2973</t>
    <phoneticPr fontId="3" type="noConversion"/>
  </si>
  <si>
    <t>K55383D77571</t>
    <phoneticPr fontId="3" type="noConversion"/>
  </si>
  <si>
    <t>K55234CZ8305</t>
    <phoneticPr fontId="3" type="noConversion"/>
  </si>
  <si>
    <t>흥국시니어론전문투자형사모투자신탁제4호</t>
    <phoneticPr fontId="3" type="noConversion"/>
  </si>
  <si>
    <t>K55224DB3529</t>
    <phoneticPr fontId="3" type="noConversion"/>
  </si>
  <si>
    <t>한강태양광발전전문투자형사모특별자산투자신탁제6호</t>
    <phoneticPr fontId="3" type="noConversion"/>
  </si>
  <si>
    <t>K553G9DC4079</t>
    <phoneticPr fontId="3" type="noConversion"/>
  </si>
  <si>
    <t>K55451DC7820</t>
    <phoneticPr fontId="3" type="noConversion"/>
  </si>
  <si>
    <t>K55383DM5197</t>
    <phoneticPr fontId="3" type="noConversion"/>
  </si>
  <si>
    <t>K55224DR7753</t>
    <phoneticPr fontId="3" type="noConversion"/>
  </si>
  <si>
    <t>한강해운대블루라인파크투자사모신탁</t>
    <phoneticPr fontId="3" type="noConversion"/>
  </si>
  <si>
    <t>K553G9DR4585</t>
    <phoneticPr fontId="3" type="noConversion"/>
  </si>
  <si>
    <t>K55224E79449</t>
    <phoneticPr fontId="3" type="noConversion"/>
  </si>
  <si>
    <t>K553S6CC2668</t>
    <phoneticPr fontId="3" type="noConversion"/>
  </si>
  <si>
    <t>K553S6CY9428</t>
    <phoneticPr fontId="3" type="noConversion"/>
  </si>
  <si>
    <t>K553S6CY9436</t>
    <phoneticPr fontId="3" type="noConversion"/>
  </si>
  <si>
    <t>K553S6CY0823</t>
    <phoneticPr fontId="3" type="noConversion"/>
  </si>
  <si>
    <t>K55383DO4941</t>
    <phoneticPr fontId="3" type="noConversion"/>
  </si>
  <si>
    <t>키움마일스톤유럽전문투자형사모부동산투자신탁제4호</t>
    <phoneticPr fontId="3" type="noConversion"/>
  </si>
  <si>
    <t>K55206BW2504</t>
    <phoneticPr fontId="3" type="noConversion"/>
  </si>
  <si>
    <t>타이거대체전문투자형사모부동산투자신탁51호</t>
    <phoneticPr fontId="3" type="noConversion"/>
  </si>
  <si>
    <t>K553Y5DN4792</t>
    <phoneticPr fontId="3" type="noConversion"/>
  </si>
  <si>
    <t>K55345BE7093</t>
    <phoneticPr fontId="3" type="noConversion"/>
  </si>
  <si>
    <t>GCSM Holdings Limited</t>
  </si>
  <si>
    <t>-</t>
    <phoneticPr fontId="3" type="noConversion"/>
  </si>
  <si>
    <t>신규</t>
    <phoneticPr fontId="3" type="noConversion"/>
  </si>
  <si>
    <t>A01</t>
    <phoneticPr fontId="3" type="noConversion"/>
  </si>
  <si>
    <t xml:space="preserve">분기 </t>
    <phoneticPr fontId="3" type="noConversion"/>
  </si>
  <si>
    <t>-</t>
    <phoneticPr fontId="3" type="noConversion"/>
  </si>
  <si>
    <t>2024.12.31</t>
    <phoneticPr fontId="32" type="noConversion"/>
  </si>
  <si>
    <t>보고서제공X</t>
    <phoneticPr fontId="3" type="noConversion"/>
  </si>
  <si>
    <t>[U]기타보험기관(기초자산)</t>
    <phoneticPr fontId="3" type="noConversion"/>
  </si>
  <si>
    <t>서동현</t>
    <phoneticPr fontId="3" type="noConversion"/>
  </si>
  <si>
    <t>U000088</t>
  </si>
  <si>
    <t>동양생명보험(LT)수익증권(기초자산)</t>
    <phoneticPr fontId="3" type="noConversion"/>
  </si>
  <si>
    <t>-</t>
    <phoneticPr fontId="3" type="noConversion"/>
  </si>
  <si>
    <t>뉴레이크얼라이언스매니지먼트</t>
    <phoneticPr fontId="3" type="noConversion"/>
  </si>
  <si>
    <t>A07</t>
    <phoneticPr fontId="3" type="noConversion"/>
  </si>
  <si>
    <t>-</t>
    <phoneticPr fontId="3" type="noConversion"/>
  </si>
  <si>
    <t>[Y]금융기관</t>
    <phoneticPr fontId="3" type="noConversion"/>
  </si>
  <si>
    <t>-</t>
    <phoneticPr fontId="3" type="noConversion"/>
  </si>
  <si>
    <t>오예림매니저</t>
    <phoneticPr fontId="3" type="noConversion"/>
  </si>
  <si>
    <t>연말</t>
    <phoneticPr fontId="3" type="noConversion"/>
  </si>
  <si>
    <t>02-6137-9696</t>
    <phoneticPr fontId="3" type="noConversion"/>
  </si>
  <si>
    <t>yr.oh@newlake.co.kr</t>
    <phoneticPr fontId="3" type="noConversion"/>
  </si>
  <si>
    <t>2024.12.31</t>
    <phoneticPr fontId="3" type="noConversion"/>
  </si>
  <si>
    <t>Y2412V0021</t>
    <phoneticPr fontId="3" type="noConversion"/>
  </si>
  <si>
    <t>백형진</t>
    <phoneticPr fontId="3" type="noConversion"/>
  </si>
  <si>
    <t>백형진</t>
    <phoneticPr fontId="3" type="noConversion"/>
  </si>
  <si>
    <t>X000921</t>
    <phoneticPr fontId="3" type="noConversion"/>
  </si>
  <si>
    <t>인텔리안테크놀로지스</t>
    <phoneticPr fontId="3" type="noConversion"/>
  </si>
  <si>
    <t>김예림</t>
    <phoneticPr fontId="3" type="noConversion"/>
  </si>
  <si>
    <t>이문수</t>
    <phoneticPr fontId="3" type="noConversion"/>
  </si>
  <si>
    <t>Y000507</t>
    <phoneticPr fontId="3" type="noConversion"/>
  </si>
  <si>
    <t>엑스포넨셜자산운용</t>
    <phoneticPr fontId="3" type="noConversion"/>
  </si>
  <si>
    <t>김에스더</t>
    <phoneticPr fontId="3" type="noConversion"/>
  </si>
  <si>
    <t>W000703</t>
    <phoneticPr fontId="3" type="noConversion"/>
  </si>
  <si>
    <t>프라핏자산운용(상장)</t>
    <phoneticPr fontId="3" type="noConversion"/>
  </si>
  <si>
    <t>X001471</t>
    <phoneticPr fontId="3" type="noConversion"/>
  </si>
  <si>
    <t>엔시스</t>
    <phoneticPr fontId="3" type="noConversion"/>
  </si>
  <si>
    <t>W000704</t>
    <phoneticPr fontId="3" type="noConversion"/>
  </si>
  <si>
    <t>에이치엘비글로벌</t>
    <phoneticPr fontId="3" type="noConversion"/>
  </si>
  <si>
    <t>하나전문투자형사모부동산투자신탁제37-1호</t>
    <phoneticPr fontId="3" type="noConversion"/>
  </si>
  <si>
    <t>마이다스글로벌전문투자형사모부동산투자신탁제7-1호</t>
    <phoneticPr fontId="3" type="noConversion"/>
  </si>
  <si>
    <t>스프랏글로벌인프라전문투자형사모투자신탁제1호</t>
    <phoneticPr fontId="3" type="noConversion"/>
  </si>
  <si>
    <t>하나대체투자일반사모부동산투자신탁181호</t>
    <phoneticPr fontId="3" type="noConversion"/>
  </si>
  <si>
    <t>흥국연금플러스배당증권투자신탁[주식]</t>
    <phoneticPr fontId="3" type="noConversion"/>
  </si>
  <si>
    <t>K55345BM6269</t>
  </si>
  <si>
    <t>K55345C06092</t>
  </si>
  <si>
    <t>K55373CD3287</t>
  </si>
  <si>
    <t>K55303D13814</t>
  </si>
  <si>
    <t>K554H2DA7184</t>
  </si>
  <si>
    <t>K55345DR1412</t>
  </si>
  <si>
    <t>KRZ502605501</t>
  </si>
  <si>
    <t>KRZ502605541</t>
  </si>
  <si>
    <t>K55345BM6269</t>
    <phoneticPr fontId="3" type="noConversion"/>
  </si>
  <si>
    <t>K55345C06092</t>
    <phoneticPr fontId="3" type="noConversion"/>
  </si>
  <si>
    <t>K55373CD3287</t>
    <phoneticPr fontId="3" type="noConversion"/>
  </si>
  <si>
    <t>K55303D13814</t>
    <phoneticPr fontId="3" type="noConversion"/>
  </si>
  <si>
    <t>K554H2DA7184</t>
    <phoneticPr fontId="3" type="noConversion"/>
  </si>
  <si>
    <t>K55345DR1412</t>
    <phoneticPr fontId="3" type="noConversion"/>
  </si>
  <si>
    <t>-</t>
    <phoneticPr fontId="3" type="noConversion"/>
  </si>
  <si>
    <t>신규</t>
    <phoneticPr fontId="3" type="noConversion"/>
  </si>
  <si>
    <t>삼성SOC코어인프라일반사모특별자산투자신탁제1호</t>
    <phoneticPr fontId="3" type="noConversion"/>
  </si>
  <si>
    <t>파인스트리트글로벌일반사모투자신탁28호(AOPII)(재간접형)</t>
    <phoneticPr fontId="3" type="noConversion"/>
  </si>
  <si>
    <t>K55223EE1017</t>
    <phoneticPr fontId="3" type="noConversion"/>
  </si>
  <si>
    <t>410000414AIL1010001</t>
    <phoneticPr fontId="3" type="noConversion"/>
  </si>
  <si>
    <t>K55105EE8890</t>
    <phoneticPr fontId="3" type="noConversion"/>
  </si>
  <si>
    <t>410000417AIL1010001</t>
    <phoneticPr fontId="3" type="noConversion"/>
  </si>
  <si>
    <t>K55223EE4839</t>
    <phoneticPr fontId="3" type="noConversion"/>
  </si>
  <si>
    <t>410000419AIL1010001</t>
    <phoneticPr fontId="3" type="noConversion"/>
  </si>
  <si>
    <t>410000420AIL1010001</t>
    <phoneticPr fontId="3" type="noConversion"/>
  </si>
  <si>
    <t>K55223EE9432</t>
    <phoneticPr fontId="3" type="noConversion"/>
  </si>
  <si>
    <t>410000421AIL1010001</t>
    <phoneticPr fontId="3" type="noConversion"/>
  </si>
  <si>
    <t>K55105EG4848</t>
    <phoneticPr fontId="3" type="noConversion"/>
  </si>
  <si>
    <t>410000423AIL1010001</t>
    <phoneticPr fontId="3" type="noConversion"/>
  </si>
  <si>
    <t>X001562</t>
    <phoneticPr fontId="3" type="noConversion"/>
  </si>
  <si>
    <t>케이디켐</t>
    <phoneticPr fontId="3" type="noConversion"/>
  </si>
  <si>
    <t>X001563</t>
    <phoneticPr fontId="3" type="noConversion"/>
  </si>
  <si>
    <t>피엔에이치테크</t>
    <phoneticPr fontId="3" type="noConversion"/>
  </si>
  <si>
    <t>X001564</t>
    <phoneticPr fontId="3" type="noConversion"/>
  </si>
  <si>
    <t>모아라이프플러스</t>
    <phoneticPr fontId="3" type="noConversion"/>
  </si>
  <si>
    <t>에이비즈제4호사모투자</t>
  </si>
  <si>
    <t>신규</t>
    <phoneticPr fontId="3" type="noConversion"/>
  </si>
  <si>
    <t>K55453CZ9281</t>
    <phoneticPr fontId="3" type="noConversion"/>
  </si>
  <si>
    <t>-</t>
    <phoneticPr fontId="3" type="noConversion"/>
  </si>
  <si>
    <t xml:space="preserve"> </t>
    <phoneticPr fontId="3" type="noConversion"/>
  </si>
  <si>
    <t>K55107EE8773</t>
    <phoneticPr fontId="3" type="noConversion"/>
  </si>
  <si>
    <t>2024.12.31</t>
    <phoneticPr fontId="3" type="noConversion"/>
  </si>
  <si>
    <t>룩스루</t>
    <phoneticPr fontId="3" type="noConversion"/>
  </si>
  <si>
    <t>룩스루</t>
    <phoneticPr fontId="3" type="noConversion"/>
  </si>
  <si>
    <t>[T]기타보험기관[1본부]</t>
    <phoneticPr fontId="3" type="noConversion"/>
  </si>
  <si>
    <t>대체평가3사업본부</t>
    <phoneticPr fontId="3" type="noConversion"/>
  </si>
  <si>
    <t>대체평가3사업본부</t>
    <phoneticPr fontId="3" type="noConversion"/>
  </si>
  <si>
    <t>박재현</t>
    <phoneticPr fontId="3" type="noConversion"/>
  </si>
  <si>
    <t>-</t>
    <phoneticPr fontId="3" type="noConversion"/>
  </si>
  <si>
    <t>개별종목</t>
    <phoneticPr fontId="3" type="noConversion"/>
  </si>
  <si>
    <t>신규</t>
    <phoneticPr fontId="3" type="noConversion"/>
  </si>
  <si>
    <t>B02</t>
    <phoneticPr fontId="3" type="noConversion"/>
  </si>
  <si>
    <t xml:space="preserve">분기 </t>
    <phoneticPr fontId="3" type="noConversion"/>
  </si>
  <si>
    <t>박재현</t>
    <phoneticPr fontId="3" type="noConversion"/>
  </si>
  <si>
    <t>[W]상장기업</t>
  </si>
  <si>
    <t>백형진</t>
    <phoneticPr fontId="3" type="noConversion"/>
  </si>
  <si>
    <t>이재구</t>
    <phoneticPr fontId="3" type="noConversion"/>
  </si>
  <si>
    <t>X001523</t>
    <phoneticPr fontId="3" type="noConversion"/>
  </si>
  <si>
    <t>피에몬테</t>
    <phoneticPr fontId="3" type="noConversion"/>
  </si>
  <si>
    <t>T000138</t>
  </si>
  <si>
    <t>이성윤차장</t>
    <phoneticPr fontId="3" type="noConversion"/>
  </si>
  <si>
    <t>X001565</t>
    <phoneticPr fontId="3" type="noConversion"/>
  </si>
  <si>
    <t>그린케미칼</t>
    <phoneticPr fontId="3" type="noConversion"/>
  </si>
  <si>
    <t>김미성</t>
    <phoneticPr fontId="3" type="noConversion"/>
  </si>
  <si>
    <t>김미성</t>
    <phoneticPr fontId="3" type="noConversion"/>
  </si>
  <si>
    <t>이종혁</t>
    <phoneticPr fontId="3" type="noConversion"/>
  </si>
  <si>
    <t>이재구</t>
    <phoneticPr fontId="3" type="noConversion"/>
  </si>
  <si>
    <t>라이프자산운용</t>
    <phoneticPr fontId="3" type="noConversion"/>
  </si>
  <si>
    <t>Y000499</t>
    <phoneticPr fontId="3" type="noConversion"/>
  </si>
  <si>
    <t>김에스더</t>
    <phoneticPr fontId="3" type="noConversion"/>
  </si>
  <si>
    <t>법인번호</t>
    <phoneticPr fontId="3" type="noConversion"/>
  </si>
  <si>
    <t>2024년12월15일 입사(1월 이후 분배)</t>
    <phoneticPr fontId="3" type="noConversion"/>
  </si>
  <si>
    <t>와이즈얼라이언스</t>
    <phoneticPr fontId="3" type="noConversion"/>
  </si>
  <si>
    <t>재평가</t>
    <phoneticPr fontId="3" type="noConversion"/>
  </si>
  <si>
    <t>-</t>
    <phoneticPr fontId="3" type="noConversion"/>
  </si>
  <si>
    <t>최대규</t>
    <phoneticPr fontId="3" type="noConversion"/>
  </si>
  <si>
    <t>010-8773-4565</t>
    <phoneticPr fontId="3" type="noConversion"/>
  </si>
  <si>
    <t>saba0@hanmail.net</t>
    <phoneticPr fontId="3" type="noConversion"/>
  </si>
  <si>
    <t>최수민</t>
    <phoneticPr fontId="3" type="noConversion"/>
  </si>
  <si>
    <t>이베스트스마트컨텐츠신기술조합</t>
    <phoneticPr fontId="3" type="noConversion"/>
  </si>
  <si>
    <t>연말</t>
    <phoneticPr fontId="3" type="noConversion"/>
  </si>
  <si>
    <t>와이즈얼라이언스펀드(기초자산)</t>
    <phoneticPr fontId="3" type="noConversion"/>
  </si>
  <si>
    <t>이진주</t>
    <phoneticPr fontId="3" type="noConversion"/>
  </si>
  <si>
    <t>-</t>
    <phoneticPr fontId="3" type="noConversion"/>
  </si>
  <si>
    <t>창대정밀</t>
    <phoneticPr fontId="3" type="noConversion"/>
  </si>
  <si>
    <t>★추후분배</t>
    <phoneticPr fontId="3" type="noConversion"/>
  </si>
  <si>
    <t>에이엔폴리</t>
  </si>
  <si>
    <t>에이아이오(구,디에이아이오)</t>
    <phoneticPr fontId="3" type="noConversion"/>
  </si>
  <si>
    <t>아젠컴</t>
    <phoneticPr fontId="3" type="noConversion"/>
  </si>
  <si>
    <t>강승현</t>
    <phoneticPr fontId="3" type="noConversion"/>
  </si>
  <si>
    <t>원세미콘</t>
    <phoneticPr fontId="3" type="noConversion"/>
  </si>
  <si>
    <t>큐리오시스</t>
    <phoneticPr fontId="3" type="noConversion"/>
  </si>
  <si>
    <t>에이블리코퍼레이션</t>
    <phoneticPr fontId="3" type="noConversion"/>
  </si>
  <si>
    <t>서동현</t>
    <phoneticPr fontId="3" type="noConversion"/>
  </si>
  <si>
    <t>바이오닉스</t>
    <phoneticPr fontId="3" type="noConversion"/>
  </si>
  <si>
    <t>김예림</t>
    <phoneticPr fontId="3" type="noConversion"/>
  </si>
  <si>
    <t>셀인셀즈</t>
    <phoneticPr fontId="3" type="noConversion"/>
  </si>
  <si>
    <t>뉴아인</t>
    <phoneticPr fontId="3" type="noConversion"/>
  </si>
  <si>
    <t>김영하</t>
    <phoneticPr fontId="3" type="noConversion"/>
  </si>
  <si>
    <t>클레어픽셀</t>
    <phoneticPr fontId="3" type="noConversion"/>
  </si>
  <si>
    <t>큐리오시스</t>
    <phoneticPr fontId="3" type="noConversion"/>
  </si>
  <si>
    <t>에이아이오(구,디에이아이오)</t>
  </si>
  <si>
    <t>아젠컴</t>
  </si>
  <si>
    <t>클레어픽셀</t>
  </si>
  <si>
    <t>원세미콘</t>
  </si>
  <si>
    <t>옵토레인</t>
  </si>
  <si>
    <t>큐리오시스</t>
  </si>
  <si>
    <t>제이엘켐</t>
  </si>
  <si>
    <t>에이블리코퍼레이션</t>
  </si>
  <si>
    <t>바이오닉스</t>
  </si>
  <si>
    <t>뉴아인</t>
  </si>
  <si>
    <t>디지탈엣지</t>
  </si>
  <si>
    <t>옵토레인</t>
    <phoneticPr fontId="3" type="noConversion"/>
  </si>
  <si>
    <t>제이엘켐</t>
    <phoneticPr fontId="3" type="noConversion"/>
  </si>
  <si>
    <t>디지탈엣지</t>
    <phoneticPr fontId="3" type="noConversion"/>
  </si>
  <si>
    <t xml:space="preserve">     </t>
  </si>
  <si>
    <t>채동우</t>
    <phoneticPr fontId="3" type="noConversion"/>
  </si>
  <si>
    <t>Y000508</t>
    <phoneticPr fontId="3" type="noConversion"/>
  </si>
  <si>
    <t>파이어스톤자산운용</t>
    <phoneticPr fontId="3" type="noConversion"/>
  </si>
  <si>
    <t>정재형</t>
    <phoneticPr fontId="3" type="noConversion"/>
  </si>
  <si>
    <t>에이티넘고성장기업투자조합</t>
  </si>
  <si>
    <t>두나무</t>
    <phoneticPr fontId="3" type="noConversion"/>
  </si>
  <si>
    <t>디디에스</t>
  </si>
  <si>
    <t>씨피랩스</t>
  </si>
  <si>
    <t>위메이드커넥트</t>
  </si>
  <si>
    <t>BC hSensor Limited</t>
  </si>
  <si>
    <t>CAN LAB PTE. LTD.</t>
  </si>
  <si>
    <t>KIAMCO고창솔라파크사모특별자산투자신탁</t>
    <phoneticPr fontId="3" type="noConversion"/>
  </si>
  <si>
    <t>KBP2011090006</t>
    <phoneticPr fontId="3" type="noConversion"/>
  </si>
  <si>
    <t>KBP2011120003</t>
    <phoneticPr fontId="3" type="noConversion"/>
  </si>
  <si>
    <t>KIAMCO비티엘프로젝트사모특별자산투자신탁제1호</t>
    <phoneticPr fontId="3" type="noConversion"/>
  </si>
  <si>
    <t>KBP2014020039</t>
    <phoneticPr fontId="3" type="noConversion"/>
  </si>
  <si>
    <t>KIAMCO비티엘프로젝트사모특별자산투자신탁제2호</t>
    <phoneticPr fontId="3" type="noConversion"/>
  </si>
  <si>
    <t>KBP2014020042</t>
    <phoneticPr fontId="3" type="noConversion"/>
  </si>
  <si>
    <t>KBP2014020078</t>
    <phoneticPr fontId="3" type="noConversion"/>
  </si>
  <si>
    <t>한화환경사랑사모특별자산투자신탁2호</t>
    <phoneticPr fontId="3" type="noConversion"/>
  </si>
  <si>
    <t>KBP2014020088</t>
    <phoneticPr fontId="3" type="noConversion"/>
  </si>
  <si>
    <t>KBP2016060026</t>
    <phoneticPr fontId="3" type="noConversion"/>
  </si>
  <si>
    <t>KIAMCO호주Millmerran사모특별자산투자신탁</t>
    <phoneticPr fontId="3" type="noConversion"/>
  </si>
  <si>
    <t>KBP2016060029</t>
    <phoneticPr fontId="3" type="noConversion"/>
  </si>
  <si>
    <t>KIAMCO파워에너지사모특별자산투자신탁제3호</t>
    <phoneticPr fontId="3" type="noConversion"/>
  </si>
  <si>
    <t>KBP2016060039</t>
    <phoneticPr fontId="3" type="noConversion"/>
  </si>
  <si>
    <t>KBP2016060081</t>
    <phoneticPr fontId="3" type="noConversion"/>
  </si>
  <si>
    <t>KBP2016060091</t>
    <phoneticPr fontId="3" type="noConversion"/>
  </si>
  <si>
    <t>KBP2016060105</t>
    <phoneticPr fontId="3" type="noConversion"/>
  </si>
  <si>
    <t>KBP2016060118</t>
    <phoneticPr fontId="3" type="noConversion"/>
  </si>
  <si>
    <t>KBP2016060119</t>
    <phoneticPr fontId="3" type="noConversion"/>
  </si>
  <si>
    <t>현대유퍼스트사모부동산투자신탁20-1호</t>
    <phoneticPr fontId="3" type="noConversion"/>
  </si>
  <si>
    <t>KBP2016060130</t>
    <phoneticPr fontId="3" type="noConversion"/>
  </si>
  <si>
    <t>현대유퍼스트사모부동산투자신탁20-2호</t>
    <phoneticPr fontId="3" type="noConversion"/>
  </si>
  <si>
    <t>KBP2016060131</t>
    <phoneticPr fontId="3" type="noConversion"/>
  </si>
  <si>
    <t>신한영남LNG복합화력발전사모특별자산투자신탁</t>
    <phoneticPr fontId="3" type="noConversion"/>
  </si>
  <si>
    <t>KBP2016060170</t>
    <phoneticPr fontId="3" type="noConversion"/>
  </si>
  <si>
    <t>KBP2016060188</t>
    <phoneticPr fontId="3" type="noConversion"/>
  </si>
  <si>
    <t>KBP2016060198</t>
    <phoneticPr fontId="3" type="noConversion"/>
  </si>
  <si>
    <t>KBP2016060200</t>
    <phoneticPr fontId="3" type="noConversion"/>
  </si>
  <si>
    <t>KBP2016060205</t>
    <phoneticPr fontId="3" type="noConversion"/>
  </si>
  <si>
    <t>KBP2016060230</t>
    <phoneticPr fontId="3" type="noConversion"/>
  </si>
  <si>
    <t>KBP2016060232</t>
    <phoneticPr fontId="3" type="noConversion"/>
  </si>
  <si>
    <t>KBP2016060388</t>
    <phoneticPr fontId="3" type="noConversion"/>
  </si>
  <si>
    <t>KBP2016090007</t>
    <phoneticPr fontId="3" type="noConversion"/>
  </si>
  <si>
    <t>디더블유에스글로벌4호전문투자형부동산투자신탁제4호</t>
    <phoneticPr fontId="3" type="noConversion"/>
  </si>
  <si>
    <t>KBP2016120097</t>
    <phoneticPr fontId="3" type="noConversion"/>
  </si>
  <si>
    <t>신한글로벌전문투자형사모부동산투자신탁제5호</t>
    <phoneticPr fontId="3" type="noConversion"/>
  </si>
  <si>
    <t>KBP2016120105</t>
    <phoneticPr fontId="3" type="noConversion"/>
  </si>
  <si>
    <t>신한부전마산복선전철비티엘사모특별자산투자신탁</t>
    <phoneticPr fontId="3" type="noConversion"/>
  </si>
  <si>
    <t>KBP2016120106</t>
    <phoneticPr fontId="3" type="noConversion"/>
  </si>
  <si>
    <t>한화태양광발전사모특별자산투자신탁3호</t>
    <phoneticPr fontId="3" type="noConversion"/>
  </si>
  <si>
    <t>KBP2016120117</t>
    <phoneticPr fontId="3" type="noConversion"/>
  </si>
  <si>
    <t>KBP2017060007</t>
    <phoneticPr fontId="3" type="noConversion"/>
  </si>
  <si>
    <t>KB애향BTL사모특별자산투자신탁</t>
    <phoneticPr fontId="3" type="noConversion"/>
  </si>
  <si>
    <t>KBP2017090005</t>
    <phoneticPr fontId="3" type="noConversion"/>
  </si>
  <si>
    <t>KBP2017090013</t>
    <phoneticPr fontId="3" type="noConversion"/>
  </si>
  <si>
    <t>신한그린에너지사모특별자산투자신탁</t>
    <phoneticPr fontId="3" type="noConversion"/>
  </si>
  <si>
    <t>KBP2017090033</t>
    <phoneticPr fontId="3" type="noConversion"/>
  </si>
  <si>
    <t>신한전문투자형그린에너지사모특별자산투자신탁제2호</t>
    <phoneticPr fontId="3" type="noConversion"/>
  </si>
  <si>
    <t>KBP2017090034</t>
    <phoneticPr fontId="3" type="noConversion"/>
  </si>
  <si>
    <t>신한부산신항만사모특별자산투자신탁</t>
    <phoneticPr fontId="3" type="noConversion"/>
  </si>
  <si>
    <t>KBP2017090036</t>
    <phoneticPr fontId="3" type="noConversion"/>
  </si>
  <si>
    <t>이지스미국전문투자형사모부동산자투자신탁98-1호</t>
    <phoneticPr fontId="3" type="noConversion"/>
  </si>
  <si>
    <t>KBP2017090044</t>
    <phoneticPr fontId="3" type="noConversion"/>
  </si>
  <si>
    <t>칸서스희망비티엘사모특별자산투자신탁2호</t>
    <phoneticPr fontId="3" type="noConversion"/>
  </si>
  <si>
    <t>KBP2017090057</t>
    <phoneticPr fontId="3" type="noConversion"/>
  </si>
  <si>
    <t>하나전문투자형사모부동산투자신탁42호</t>
    <phoneticPr fontId="3" type="noConversion"/>
  </si>
  <si>
    <t>KBP2017090068</t>
    <phoneticPr fontId="3" type="noConversion"/>
  </si>
  <si>
    <t>KBP2017090083</t>
    <phoneticPr fontId="3" type="noConversion"/>
  </si>
  <si>
    <t>한화메이플유가스전사모특별자산투자신탁1호</t>
    <phoneticPr fontId="3" type="noConversion"/>
  </si>
  <si>
    <t>KBP2017090086</t>
    <phoneticPr fontId="3" type="noConversion"/>
  </si>
  <si>
    <t>한화제3경인고속도로사모특별자산투자신탁1호</t>
    <phoneticPr fontId="3" type="noConversion"/>
  </si>
  <si>
    <t>KBP2017090088</t>
    <phoneticPr fontId="3" type="noConversion"/>
  </si>
  <si>
    <t>신한상주영천고속도로전문투자형사모특별자산투자신탁</t>
    <phoneticPr fontId="3" type="noConversion"/>
  </si>
  <si>
    <t>KBP2017090104</t>
    <phoneticPr fontId="3" type="noConversion"/>
  </si>
  <si>
    <t>KBP2017090112</t>
    <phoneticPr fontId="3" type="noConversion"/>
  </si>
  <si>
    <t>KBP2017090127</t>
    <phoneticPr fontId="3" type="noConversion"/>
  </si>
  <si>
    <t>베스타스전문투자형사모부동산투자신탁제22A호2종</t>
    <phoneticPr fontId="3" type="noConversion"/>
  </si>
  <si>
    <t>KBP2017100003</t>
    <phoneticPr fontId="3" type="noConversion"/>
  </si>
  <si>
    <t>메리츠전문투자형사모부동산투자신탁10호</t>
    <phoneticPr fontId="3" type="noConversion"/>
  </si>
  <si>
    <t>KBP2017120023</t>
    <phoneticPr fontId="3" type="noConversion"/>
  </si>
  <si>
    <t>KBP2017120194</t>
    <phoneticPr fontId="3" type="noConversion"/>
  </si>
  <si>
    <t>신한글로벌전문투자형사모부동산투자신탁제11호</t>
    <phoneticPr fontId="3" type="noConversion"/>
  </si>
  <si>
    <t>KBP2018030126</t>
    <phoneticPr fontId="3" type="noConversion"/>
  </si>
  <si>
    <t>KBP2018030136</t>
    <phoneticPr fontId="3" type="noConversion"/>
  </si>
  <si>
    <t>시몬느네덜란드부동산전문사모투자신탁제1호</t>
    <phoneticPr fontId="3" type="noConversion"/>
  </si>
  <si>
    <t>KBP2018030170</t>
    <phoneticPr fontId="3" type="noConversion"/>
  </si>
  <si>
    <t>KBP2018030171</t>
    <phoneticPr fontId="3" type="noConversion"/>
  </si>
  <si>
    <t>KBP2018090005</t>
    <phoneticPr fontId="3" type="noConversion"/>
  </si>
  <si>
    <t>트러스톤글로벌인프라전문투자형사모특별자산투자신탁제1호</t>
    <phoneticPr fontId="3" type="noConversion"/>
  </si>
  <si>
    <t>KBP2018090007</t>
    <phoneticPr fontId="3" type="noConversion"/>
  </si>
  <si>
    <t>KBP2018090008</t>
    <phoneticPr fontId="3" type="noConversion"/>
  </si>
  <si>
    <t>한화글로벌인프라전문투자형사모특별자산투자신탁10호</t>
    <phoneticPr fontId="3" type="noConversion"/>
  </si>
  <si>
    <t>KBP2018090010</t>
    <phoneticPr fontId="3" type="noConversion"/>
  </si>
  <si>
    <t>삼성SRA미국오피스메자닌전문투자형사모부동산투자신탁제1호</t>
    <phoneticPr fontId="3" type="noConversion"/>
  </si>
  <si>
    <t>KBP2018090011</t>
    <phoneticPr fontId="3" type="noConversion"/>
  </si>
  <si>
    <t>KTB유럽전문투자형사모투자신탁제19호</t>
    <phoneticPr fontId="3" type="noConversion"/>
  </si>
  <si>
    <t>KBP2018110001</t>
    <phoneticPr fontId="3" type="noConversion"/>
  </si>
  <si>
    <t>KIAMCO비티엘프로젝트사모특별자산투자신탁제7호</t>
    <phoneticPr fontId="3" type="noConversion"/>
  </si>
  <si>
    <t>KBP2018120012</t>
    <phoneticPr fontId="3" type="noConversion"/>
  </si>
  <si>
    <t>신한그린에너지전문투자형사모특별자산투자신탁제5호</t>
    <phoneticPr fontId="3" type="noConversion"/>
  </si>
  <si>
    <t>KBP2018120026</t>
    <phoneticPr fontId="3" type="noConversion"/>
  </si>
  <si>
    <t>KBP2018120093</t>
    <phoneticPr fontId="3" type="noConversion"/>
  </si>
  <si>
    <t>KBP2018120183</t>
    <phoneticPr fontId="3" type="noConversion"/>
  </si>
  <si>
    <t>신한글로벌전문투자형사모부동산투자신탁제12호</t>
    <phoneticPr fontId="3" type="noConversion"/>
  </si>
  <si>
    <t>KBP2018120185</t>
    <phoneticPr fontId="3" type="noConversion"/>
  </si>
  <si>
    <t>KBP2018120206</t>
    <phoneticPr fontId="3" type="noConversion"/>
  </si>
  <si>
    <t>KBP2018120207</t>
    <phoneticPr fontId="3" type="noConversion"/>
  </si>
  <si>
    <t>KBP2018120238</t>
    <phoneticPr fontId="3" type="noConversion"/>
  </si>
  <si>
    <t>KBP2018120251</t>
    <phoneticPr fontId="3" type="noConversion"/>
  </si>
  <si>
    <t>KBP2018120274</t>
    <phoneticPr fontId="3" type="noConversion"/>
  </si>
  <si>
    <t>KBP2024060007</t>
    <phoneticPr fontId="3" type="noConversion"/>
  </si>
  <si>
    <t>KBP2018120283</t>
    <phoneticPr fontId="3" type="noConversion"/>
  </si>
  <si>
    <t>삼성SRA사모부동산투자신탁제12호</t>
    <phoneticPr fontId="3" type="noConversion"/>
  </si>
  <si>
    <t>KBP2018120292</t>
    <phoneticPr fontId="3" type="noConversion"/>
  </si>
  <si>
    <t>삼성SRA사모부동산투자신탁제1호</t>
    <phoneticPr fontId="3" type="noConversion"/>
  </si>
  <si>
    <t>KBP2018120293</t>
    <phoneticPr fontId="3" type="noConversion"/>
  </si>
  <si>
    <t>KBP2019030012</t>
    <phoneticPr fontId="3" type="noConversion"/>
  </si>
  <si>
    <t>한국투자사모프로미BTL인프라특별자산투자신탁1호</t>
    <phoneticPr fontId="3" type="noConversion"/>
  </si>
  <si>
    <t>KBP2019030045</t>
    <phoneticPr fontId="3" type="noConversion"/>
  </si>
  <si>
    <t>신한AIM부동산전문투자형사모투자신탁제13호</t>
    <phoneticPr fontId="3" type="noConversion"/>
  </si>
  <si>
    <t>KBP2019090046</t>
    <phoneticPr fontId="3" type="noConversion"/>
  </si>
  <si>
    <t>KBP2019090092</t>
    <phoneticPr fontId="3" type="noConversion"/>
  </si>
  <si>
    <t>KBP2019090103</t>
    <phoneticPr fontId="3" type="noConversion"/>
  </si>
  <si>
    <t>KBP2019090126</t>
    <phoneticPr fontId="3" type="noConversion"/>
  </si>
  <si>
    <t>베스타스전문투자형사모부동산투자신탁제37호1종</t>
    <phoneticPr fontId="3" type="noConversion"/>
  </si>
  <si>
    <t>KBP2019090127</t>
    <phoneticPr fontId="3" type="noConversion"/>
  </si>
  <si>
    <t>신한AIM재간접전문투자형사모투자신탁제3호</t>
    <phoneticPr fontId="3" type="noConversion"/>
  </si>
  <si>
    <t>KBP2019090129</t>
    <phoneticPr fontId="3" type="noConversion"/>
  </si>
  <si>
    <t>KBP2019090137</t>
    <phoneticPr fontId="3" type="noConversion"/>
  </si>
  <si>
    <t>KBP2019090153</t>
    <phoneticPr fontId="3" type="noConversion"/>
  </si>
  <si>
    <t>KIAMCO도로투자사모특별자산투자신탁제11호</t>
    <phoneticPr fontId="3" type="noConversion"/>
  </si>
  <si>
    <t>KBP2019090154</t>
    <phoneticPr fontId="3" type="noConversion"/>
  </si>
  <si>
    <t>KB광명서울고속도로전문투자형사모특별자산투자신탁</t>
    <phoneticPr fontId="3" type="noConversion"/>
  </si>
  <si>
    <t>KBP2019090155</t>
    <phoneticPr fontId="3" type="noConversion"/>
  </si>
  <si>
    <t>KBP2019120023</t>
    <phoneticPr fontId="3" type="noConversion"/>
  </si>
  <si>
    <t>한화글로벌메자닌전문투자형사모증권투자신탁1호</t>
    <phoneticPr fontId="3" type="noConversion"/>
  </si>
  <si>
    <t>KBP2019120024</t>
    <phoneticPr fontId="3" type="noConversion"/>
  </si>
  <si>
    <t>KBP2019120112</t>
    <phoneticPr fontId="3" type="noConversion"/>
  </si>
  <si>
    <t>DB전문투자형사모특별자산투자24호</t>
    <phoneticPr fontId="3" type="noConversion"/>
  </si>
  <si>
    <t>KBP2019120128</t>
    <phoneticPr fontId="3" type="noConversion"/>
  </si>
  <si>
    <t>베스타스전문투자형사모부동산투자신탁제22A호1종</t>
    <phoneticPr fontId="3" type="noConversion"/>
  </si>
  <si>
    <t>KBP2019120141</t>
    <phoneticPr fontId="3" type="noConversion"/>
  </si>
  <si>
    <t>유진AVIATION전문투자형사모투자신탁16-3호</t>
    <phoneticPr fontId="3" type="noConversion"/>
  </si>
  <si>
    <t>KBP2019120147</t>
    <phoneticPr fontId="3" type="noConversion"/>
  </si>
  <si>
    <t>유진AVIATION전문투자형사모투자신탁16-4호</t>
    <phoneticPr fontId="3" type="noConversion"/>
  </si>
  <si>
    <t>KBP2019120148</t>
    <phoneticPr fontId="3" type="noConversion"/>
  </si>
  <si>
    <t>KBP2019120156</t>
    <phoneticPr fontId="3" type="noConversion"/>
  </si>
  <si>
    <t>트러스톤글로벌인프라전문투자형사모투자신탁4호</t>
    <phoneticPr fontId="3" type="noConversion"/>
  </si>
  <si>
    <t>KBP2019120183</t>
    <phoneticPr fontId="3" type="noConversion"/>
  </si>
  <si>
    <t>KBP2019120199</t>
    <phoneticPr fontId="3" type="noConversion"/>
  </si>
  <si>
    <t>하나대체투자사모부동산101호</t>
    <phoneticPr fontId="3" type="noConversion"/>
  </si>
  <si>
    <t>KBP2019120216</t>
    <phoneticPr fontId="3" type="noConversion"/>
  </si>
  <si>
    <t>KIAMCO태양광발전사모투자2호</t>
    <phoneticPr fontId="3" type="noConversion"/>
  </si>
  <si>
    <t>KBP2019120222</t>
    <phoneticPr fontId="3" type="noConversion"/>
  </si>
  <si>
    <t>신한AIM크레딧전문투자형사모투자신탁제4-B호</t>
    <phoneticPr fontId="3" type="noConversion"/>
  </si>
  <si>
    <t>KBP2019120256</t>
    <phoneticPr fontId="3" type="noConversion"/>
  </si>
  <si>
    <t>에이아이파트너스수송인프라전문투자형사모특별자산투자신탁2호</t>
    <phoneticPr fontId="3" type="noConversion"/>
  </si>
  <si>
    <t>KBP2019120319</t>
    <phoneticPr fontId="3" type="noConversion"/>
  </si>
  <si>
    <t>KIAMCO파워론사모특별자산투자신탁제3호</t>
    <phoneticPr fontId="3" type="noConversion"/>
  </si>
  <si>
    <t>KBP2019120330</t>
    <phoneticPr fontId="3" type="noConversion"/>
  </si>
  <si>
    <t>KBP2019120426</t>
    <phoneticPr fontId="3" type="noConversion"/>
  </si>
  <si>
    <t>신한좋은아침BTL전문투자형사모혼합자산투자신탁</t>
    <phoneticPr fontId="3" type="noConversion"/>
  </si>
  <si>
    <t>KBP2020060030</t>
    <phoneticPr fontId="3" type="noConversion"/>
  </si>
  <si>
    <t>채권시장안정전문투자형사모증권투자신탁</t>
    <phoneticPr fontId="3" type="noConversion"/>
  </si>
  <si>
    <t>KBP2020060046</t>
    <phoneticPr fontId="3" type="noConversion"/>
  </si>
  <si>
    <t>KBP2020060056</t>
    <phoneticPr fontId="3" type="noConversion"/>
  </si>
  <si>
    <t>한화호주인프라전문투자형사모특별자산투자신탁4호</t>
    <phoneticPr fontId="3" type="noConversion"/>
  </si>
  <si>
    <t>KBP2020060072</t>
    <phoneticPr fontId="3" type="noConversion"/>
  </si>
  <si>
    <t>KBP2020060185</t>
    <phoneticPr fontId="3" type="noConversion"/>
  </si>
  <si>
    <t>신한그린햇빛드림전문투자형사모특별자산투자신탁제1호</t>
    <phoneticPr fontId="3" type="noConversion"/>
  </si>
  <si>
    <t>KBP2020090020</t>
    <phoneticPr fontId="3" type="noConversion"/>
  </si>
  <si>
    <t>KBP2020090070</t>
    <phoneticPr fontId="3" type="noConversion"/>
  </si>
  <si>
    <t>KBP2020090071</t>
    <phoneticPr fontId="3" type="noConversion"/>
  </si>
  <si>
    <t>KBP2020090074</t>
    <phoneticPr fontId="3" type="noConversion"/>
  </si>
  <si>
    <t>KBP2020090084</t>
    <phoneticPr fontId="3" type="noConversion"/>
  </si>
  <si>
    <t>칸서스서부내륙고속도로전문투자형사모특별자산투자신탁1호1종</t>
    <phoneticPr fontId="3" type="noConversion"/>
  </si>
  <si>
    <t>KBP2020090089</t>
    <phoneticPr fontId="3" type="noConversion"/>
  </si>
  <si>
    <t>KBP2020090091</t>
    <phoneticPr fontId="3" type="noConversion"/>
  </si>
  <si>
    <t>파인스트리트US인프라전문투자형사모특별자산투자신탁1-1호</t>
    <phoneticPr fontId="3" type="noConversion"/>
  </si>
  <si>
    <t>KBP2020090094</t>
    <phoneticPr fontId="3" type="noConversion"/>
  </si>
  <si>
    <t>KBRPSFOCUS전문투자형사모특별자산투자신탁2호</t>
    <phoneticPr fontId="3" type="noConversion"/>
  </si>
  <si>
    <t>KBP2020090096</t>
    <phoneticPr fontId="3" type="noConversion"/>
  </si>
  <si>
    <t>삼성OCI태양광전문투자형사모투자신탁1호</t>
    <phoneticPr fontId="3" type="noConversion"/>
  </si>
  <si>
    <t>KBP2020090097</t>
    <phoneticPr fontId="3" type="noConversion"/>
  </si>
  <si>
    <t>삼성SRA사모부동산투자신탁제14호</t>
    <phoneticPr fontId="3" type="noConversion"/>
  </si>
  <si>
    <t>KBP2020090105</t>
    <phoneticPr fontId="3" type="noConversion"/>
  </si>
  <si>
    <t>흥국플라이트사모특별자산투자신탁1호</t>
    <phoneticPr fontId="3" type="noConversion"/>
  </si>
  <si>
    <t>KBP2020090106</t>
    <phoneticPr fontId="3" type="noConversion"/>
  </si>
  <si>
    <t>KBP2020120121</t>
    <phoneticPr fontId="3" type="noConversion"/>
  </si>
  <si>
    <t>KBP2020120177</t>
    <phoneticPr fontId="3" type="noConversion"/>
  </si>
  <si>
    <t>신한그린뉴딜에너지전문투자형사모특별자산투자신탁제2호</t>
    <phoneticPr fontId="3" type="noConversion"/>
  </si>
  <si>
    <t>KBP2021030009</t>
    <phoneticPr fontId="3" type="noConversion"/>
  </si>
  <si>
    <t>KIAMCO그린파워사모특별자산투자신탁제2호</t>
    <phoneticPr fontId="3" type="noConversion"/>
  </si>
  <si>
    <t>KBP2021030017</t>
    <phoneticPr fontId="3" type="noConversion"/>
  </si>
  <si>
    <t>KBP2021060007</t>
    <phoneticPr fontId="3" type="noConversion"/>
  </si>
  <si>
    <t>KBP2021060029</t>
    <phoneticPr fontId="3" type="noConversion"/>
  </si>
  <si>
    <t>KBP2021060030</t>
    <phoneticPr fontId="3" type="noConversion"/>
  </si>
  <si>
    <t>NH-AMUNDI선순위론전문투자형사모투자신탁4호</t>
    <phoneticPr fontId="3" type="noConversion"/>
  </si>
  <si>
    <t>KBP2021060043</t>
    <phoneticPr fontId="3" type="noConversion"/>
  </si>
  <si>
    <t>KBP2021060091</t>
    <phoneticPr fontId="3" type="noConversion"/>
  </si>
  <si>
    <t>신한그린뉴딜에너지전문투자형사모특별자산투자신탁제1호</t>
    <phoneticPr fontId="3" type="noConversion"/>
  </si>
  <si>
    <t>KBP2021060107</t>
    <phoneticPr fontId="3" type="noConversion"/>
  </si>
  <si>
    <t>캡스톤기회추구전문투자형사모부동산자투자신탁1호</t>
    <phoneticPr fontId="3" type="noConversion"/>
  </si>
  <si>
    <t>KBP2021090021</t>
    <phoneticPr fontId="3" type="noConversion"/>
  </si>
  <si>
    <t>KB무안햇빛발전소전문투자형사모특별자산투자신탁제2호</t>
    <phoneticPr fontId="3" type="noConversion"/>
  </si>
  <si>
    <t>KBP2021090031</t>
    <phoneticPr fontId="3" type="noConversion"/>
  </si>
  <si>
    <t>미래에셋글로벌인프라사모특별자산투자신탁3-1호</t>
    <phoneticPr fontId="3" type="noConversion"/>
  </si>
  <si>
    <t>KBP2021120108</t>
    <phoneticPr fontId="3" type="noConversion"/>
  </si>
  <si>
    <t>KBP2021120122</t>
    <phoneticPr fontId="3" type="noConversion"/>
  </si>
  <si>
    <t>KBP2021120157</t>
    <phoneticPr fontId="3" type="noConversion"/>
  </si>
  <si>
    <t>신한일본태양광발전사업전문투자형사모특별자산투자신탁제3호</t>
    <phoneticPr fontId="3" type="noConversion"/>
  </si>
  <si>
    <t>KBP2021120158</t>
    <phoneticPr fontId="3" type="noConversion"/>
  </si>
  <si>
    <t>KBP2021120159</t>
    <phoneticPr fontId="3" type="noConversion"/>
  </si>
  <si>
    <t>한화미국호주PPP전문투자2호</t>
    <phoneticPr fontId="3" type="noConversion"/>
  </si>
  <si>
    <t>KBP2021120348</t>
    <phoneticPr fontId="3" type="noConversion"/>
  </si>
  <si>
    <t>미래에셋NEL전문투자형사모특별자산투자신탁1호</t>
    <phoneticPr fontId="3" type="noConversion"/>
  </si>
  <si>
    <t>KBP2021120349</t>
    <phoneticPr fontId="3" type="noConversion"/>
  </si>
  <si>
    <t>키움행복BTL전문투자형사모투자신탁</t>
    <phoneticPr fontId="3" type="noConversion"/>
  </si>
  <si>
    <t>KBP2022030064</t>
    <phoneticPr fontId="3" type="noConversion"/>
  </si>
  <si>
    <t>한화미국호주PPP전문투자1호</t>
    <phoneticPr fontId="3" type="noConversion"/>
  </si>
  <si>
    <t>KBP2022060023</t>
    <phoneticPr fontId="3" type="noConversion"/>
  </si>
  <si>
    <t>신한그린뉴딜에너지일반사모특별자산투자신탁제4호</t>
    <phoneticPr fontId="3" type="noConversion"/>
  </si>
  <si>
    <t>KBP2022060130</t>
    <phoneticPr fontId="3" type="noConversion"/>
  </si>
  <si>
    <t>KBP2022060146</t>
    <phoneticPr fontId="3" type="noConversion"/>
  </si>
  <si>
    <t>신한CVC유럽다이렉트렌딩III일반사모투자신탁-B호</t>
    <phoneticPr fontId="3" type="noConversion"/>
  </si>
  <si>
    <t>KBP2022090001</t>
    <phoneticPr fontId="3" type="noConversion"/>
  </si>
  <si>
    <t>KB해외투자일반사모부동산투자신탁제16호</t>
    <phoneticPr fontId="3" type="noConversion"/>
  </si>
  <si>
    <t>KBP2022090007</t>
    <phoneticPr fontId="3" type="noConversion"/>
  </si>
  <si>
    <t>KBP2022090032</t>
    <phoneticPr fontId="3" type="noConversion"/>
  </si>
  <si>
    <t>베스타스일반사모부동산투자신탁제78-2호</t>
    <phoneticPr fontId="3" type="noConversion"/>
  </si>
  <si>
    <t>KBP2022090059</t>
    <phoneticPr fontId="3" type="noConversion"/>
  </si>
  <si>
    <t>KB유럽리뉴어블일반사모투자신탁제3호</t>
    <phoneticPr fontId="3" type="noConversion"/>
  </si>
  <si>
    <t>KBP2022090069</t>
    <phoneticPr fontId="3" type="noConversion"/>
  </si>
  <si>
    <t>파인만라이징스타일반사모투자신탁제1호1종</t>
    <phoneticPr fontId="3" type="noConversion"/>
  </si>
  <si>
    <t>KBP2022120004</t>
    <phoneticPr fontId="3" type="noConversion"/>
  </si>
  <si>
    <t>KB해외투자일반사모부동산투자신탁제21호</t>
    <phoneticPr fontId="3" type="noConversion"/>
  </si>
  <si>
    <t>KBP2022090082</t>
    <phoneticPr fontId="3" type="noConversion"/>
  </si>
  <si>
    <t>KBP2022090083</t>
    <phoneticPr fontId="3" type="noConversion"/>
  </si>
  <si>
    <t>KBP2022090084</t>
    <phoneticPr fontId="3" type="noConversion"/>
  </si>
  <si>
    <t>KBP2022090085</t>
    <phoneticPr fontId="3" type="noConversion"/>
  </si>
  <si>
    <t>다비하나BTL사모특별자산투자신탁제4호</t>
    <phoneticPr fontId="3" type="noConversion"/>
  </si>
  <si>
    <t>KBP2022090087</t>
    <phoneticPr fontId="3" type="noConversion"/>
  </si>
  <si>
    <t>미래에셋ESG안좌도태양광일반사모투자신탁제1호</t>
    <phoneticPr fontId="3" type="noConversion"/>
  </si>
  <si>
    <t>KBP2022090089</t>
    <phoneticPr fontId="3" type="noConversion"/>
  </si>
  <si>
    <t>미래에셋수상태양광사모특별자산투자신탁제2호</t>
    <phoneticPr fontId="3" type="noConversion"/>
  </si>
  <si>
    <t>KBP2022090090</t>
    <phoneticPr fontId="3" type="noConversion"/>
  </si>
  <si>
    <t>미래에셋맵스BTL인프라사모특별자산투자신탁1</t>
    <phoneticPr fontId="3" type="noConversion"/>
  </si>
  <si>
    <t>KBP2022090091</t>
    <phoneticPr fontId="3" type="noConversion"/>
  </si>
  <si>
    <t>미래에셋맵스폴란드전문투자형사모부동산투자신탁1호</t>
    <phoneticPr fontId="3" type="noConversion"/>
  </si>
  <si>
    <t>KBP2022090092</t>
    <phoneticPr fontId="3" type="noConversion"/>
  </si>
  <si>
    <t>베스타스전문투자형사모부동산투자신탁제37-3호</t>
    <phoneticPr fontId="3" type="noConversion"/>
  </si>
  <si>
    <t>KBP2022090094</t>
    <phoneticPr fontId="3" type="noConversion"/>
  </si>
  <si>
    <t>KBP2022090096</t>
    <phoneticPr fontId="3" type="noConversion"/>
  </si>
  <si>
    <t>신한AIM재간접전문투자형사모펀드투자신탁제6-B호</t>
    <phoneticPr fontId="3" type="noConversion"/>
  </si>
  <si>
    <t>KBP2022090097</t>
    <phoneticPr fontId="3" type="noConversion"/>
  </si>
  <si>
    <t>신한AIM부동산전문투자형사모투자신탁제15호</t>
    <phoneticPr fontId="3" type="noConversion"/>
  </si>
  <si>
    <t>KBP2022090098</t>
    <phoneticPr fontId="3" type="noConversion"/>
  </si>
  <si>
    <t>신한AIM부동산일반사모투자신탁제31호</t>
    <phoneticPr fontId="3" type="noConversion"/>
  </si>
  <si>
    <t>KBP2022090099</t>
    <phoneticPr fontId="3" type="noConversion"/>
  </si>
  <si>
    <t>신한AIM사회적기업일반사모투자신탁1호1종</t>
    <phoneticPr fontId="3" type="noConversion"/>
  </si>
  <si>
    <t>KBP2022090100</t>
    <phoneticPr fontId="3" type="noConversion"/>
  </si>
  <si>
    <t>신한AIM사회적기업전문투자형사모투자신탁제2호</t>
    <phoneticPr fontId="3" type="noConversion"/>
  </si>
  <si>
    <t>KBP2022090101</t>
    <phoneticPr fontId="3" type="noConversion"/>
  </si>
  <si>
    <t>신한AIM사회적기업전문투자형사모투자신탁제3호제1종</t>
    <phoneticPr fontId="3" type="noConversion"/>
  </si>
  <si>
    <t>KBP2022090102</t>
    <phoneticPr fontId="3" type="noConversion"/>
  </si>
  <si>
    <t>KBP2022090103</t>
    <phoneticPr fontId="3" type="noConversion"/>
  </si>
  <si>
    <t>KBP2022090104</t>
    <phoneticPr fontId="3" type="noConversion"/>
  </si>
  <si>
    <t>KBP2022090105</t>
    <phoneticPr fontId="3" type="noConversion"/>
  </si>
  <si>
    <t>신한AIM재간접전문투자형사모투자신탁제7-A호</t>
    <phoneticPr fontId="3" type="noConversion"/>
  </si>
  <si>
    <t>KBP2022090106</t>
    <phoneticPr fontId="3" type="noConversion"/>
  </si>
  <si>
    <t>신한AIM크레딧전문투자형사모투자신탁제3호</t>
    <phoneticPr fontId="3" type="noConversion"/>
  </si>
  <si>
    <t>KBP2022090107</t>
    <phoneticPr fontId="3" type="noConversion"/>
  </si>
  <si>
    <t>KBP2022090108</t>
    <phoneticPr fontId="3" type="noConversion"/>
  </si>
  <si>
    <t>신한그린뉴딜에너지사모특별자산투자신탁제3호1종</t>
    <phoneticPr fontId="3" type="noConversion"/>
  </si>
  <si>
    <t>KBP2022090109</t>
    <phoneticPr fontId="3" type="noConversion"/>
  </si>
  <si>
    <t>신한그린웨이기업투자1호펀드1종</t>
    <phoneticPr fontId="3" type="noConversion"/>
  </si>
  <si>
    <t>KBP2022090110</t>
    <phoneticPr fontId="3" type="noConversion"/>
  </si>
  <si>
    <t>KBP2022090111</t>
    <phoneticPr fontId="3" type="noConversion"/>
  </si>
  <si>
    <t>신한미국네바다태양광전문투자형사모특별자산투자신탁</t>
    <phoneticPr fontId="3" type="noConversion"/>
  </si>
  <si>
    <t>KBP2019120100</t>
    <phoneticPr fontId="3" type="noConversion"/>
  </si>
  <si>
    <t>신한에스지레일전문투자형사모특별자산투자신탁제2호</t>
    <phoneticPr fontId="3" type="noConversion"/>
  </si>
  <si>
    <t>KBP2022090113</t>
    <phoneticPr fontId="3" type="noConversion"/>
  </si>
  <si>
    <t>신한전문투자형일본태양광시니어론사모특별자산투자신탁제1호</t>
    <phoneticPr fontId="3" type="noConversion"/>
  </si>
  <si>
    <t>신한지개남산연결도로일반사모특별자산투자신탁</t>
    <phoneticPr fontId="3" type="noConversion"/>
  </si>
  <si>
    <t>KBP2022090115</t>
    <phoneticPr fontId="3" type="noConversion"/>
  </si>
  <si>
    <t>신한창업벤처알파일반사모혼합자산투자신탁제2호</t>
    <phoneticPr fontId="3" type="noConversion"/>
  </si>
  <si>
    <t>KBP2022090116</t>
    <phoneticPr fontId="3" type="noConversion"/>
  </si>
  <si>
    <t>신한창업벤처알파전문투자형사모혼합자산투자신탁제1호</t>
    <phoneticPr fontId="3" type="noConversion"/>
  </si>
  <si>
    <t>KBP2022090117</t>
    <phoneticPr fontId="3" type="noConversion"/>
  </si>
  <si>
    <t>KBP2022090118</t>
    <phoneticPr fontId="3" type="noConversion"/>
  </si>
  <si>
    <t>신한창업벤처전문투자형사모투자신탁제2호</t>
    <phoneticPr fontId="3" type="noConversion"/>
  </si>
  <si>
    <t>KBP2022090119</t>
    <phoneticPr fontId="3" type="noConversion"/>
  </si>
  <si>
    <t>KBP2022090120</t>
    <phoneticPr fontId="3" type="noConversion"/>
  </si>
  <si>
    <t>신한창업벤처전문투자형사모투자신탁제4호</t>
    <phoneticPr fontId="3" type="noConversion"/>
  </si>
  <si>
    <t>KBP2022090121</t>
    <phoneticPr fontId="3" type="noConversion"/>
  </si>
  <si>
    <t>신한행복울타리BTL사모특별자산투자신탁</t>
    <phoneticPr fontId="3" type="noConversion"/>
  </si>
  <si>
    <t>KBP2016060086</t>
    <phoneticPr fontId="3" type="noConversion"/>
  </si>
  <si>
    <t>이지스글로벌전문투자형사모부동산투자신탁109-2호</t>
    <phoneticPr fontId="3" type="noConversion"/>
  </si>
  <si>
    <t>KBP2022090127</t>
    <phoneticPr fontId="3" type="noConversion"/>
  </si>
  <si>
    <t>이지스전문투자형사모투자신탁392호</t>
    <phoneticPr fontId="3" type="noConversion"/>
  </si>
  <si>
    <t>KBP2022090128</t>
    <phoneticPr fontId="3" type="noConversion"/>
  </si>
  <si>
    <t>KBP2022090129</t>
    <phoneticPr fontId="3" type="noConversion"/>
  </si>
  <si>
    <t>KBP2022090130</t>
    <phoneticPr fontId="3" type="noConversion"/>
  </si>
  <si>
    <t>코람코유럽코어사모부동산투자신탁제1호</t>
    <phoneticPr fontId="3" type="noConversion"/>
  </si>
  <si>
    <t>KBP2022090131</t>
    <phoneticPr fontId="3" type="noConversion"/>
  </si>
  <si>
    <t>KBP2022090132</t>
    <phoneticPr fontId="3" type="noConversion"/>
  </si>
  <si>
    <t>트러스톤북미인프라전문투자형사모투자신탁제6호</t>
    <phoneticPr fontId="3" type="noConversion"/>
  </si>
  <si>
    <t>KBP2022090133</t>
    <phoneticPr fontId="3" type="noConversion"/>
  </si>
  <si>
    <t>파인스트리트유럽선순위대출사모투자신탁1호</t>
    <phoneticPr fontId="3" type="noConversion"/>
  </si>
  <si>
    <t>KBP2022090134</t>
    <phoneticPr fontId="3" type="noConversion"/>
  </si>
  <si>
    <t>파인트리블라인드9-3호펀드</t>
    <phoneticPr fontId="3" type="noConversion"/>
  </si>
  <si>
    <t>KBP2022090135</t>
    <phoneticPr fontId="3" type="noConversion"/>
  </si>
  <si>
    <t>하나대체투자전문투자형사모특별자산투자신탁100호</t>
    <phoneticPr fontId="3" type="noConversion"/>
  </si>
  <si>
    <t>KBP2022090136</t>
    <phoneticPr fontId="3" type="noConversion"/>
  </si>
  <si>
    <t>한국투자글로벌ACED전문사모투자신탁</t>
    <phoneticPr fontId="3" type="noConversion"/>
  </si>
  <si>
    <t>KBP2022090137</t>
    <phoneticPr fontId="3" type="noConversion"/>
  </si>
  <si>
    <t>한화미국태양광전문투자형사모특별자산투자신탁1호</t>
    <phoneticPr fontId="3" type="noConversion"/>
  </si>
  <si>
    <t>KBP2022090138</t>
    <phoneticPr fontId="3" type="noConversion"/>
  </si>
  <si>
    <t>현대유퍼스트사모부동산투자신탁18-1호</t>
    <phoneticPr fontId="3" type="noConversion"/>
  </si>
  <si>
    <t>KBP2022090139</t>
    <phoneticPr fontId="3" type="noConversion"/>
  </si>
  <si>
    <t>KBP2016120093</t>
    <phoneticPr fontId="3" type="noConversion"/>
  </si>
  <si>
    <t>신한BROOKFIELDGLOBALTRANSITION인프라펀드2호</t>
    <phoneticPr fontId="3" type="noConversion"/>
  </si>
  <si>
    <t>KBP2022120287</t>
    <phoneticPr fontId="3" type="noConversion"/>
  </si>
  <si>
    <t>한화글로벌메자닌일반사모투자신탁6호</t>
    <phoneticPr fontId="3" type="noConversion"/>
  </si>
  <si>
    <t>KBP2022120284</t>
    <phoneticPr fontId="3" type="noConversion"/>
  </si>
  <si>
    <t>KBP2023060015</t>
    <phoneticPr fontId="3" type="noConversion"/>
  </si>
  <si>
    <t>베스타스일반사모부동산투자신탁제22A호3종</t>
    <phoneticPr fontId="3" type="noConversion"/>
  </si>
  <si>
    <t>KBP2023060057</t>
    <phoneticPr fontId="3" type="noConversion"/>
  </si>
  <si>
    <t>KBP2023060058</t>
    <phoneticPr fontId="3" type="noConversion"/>
  </si>
  <si>
    <t>신한KKR글로벌프로그램REC일반사모투자신탁</t>
    <phoneticPr fontId="3" type="noConversion"/>
  </si>
  <si>
    <t>KBP2023060059</t>
    <phoneticPr fontId="3" type="noConversion"/>
  </si>
  <si>
    <t>신한KKR글로벌프로그램PEF일반사모투자신탁</t>
    <phoneticPr fontId="3" type="noConversion"/>
  </si>
  <si>
    <t>KBP2023060060</t>
    <phoneticPr fontId="3" type="noConversion"/>
  </si>
  <si>
    <t>KBP2023060094</t>
    <phoneticPr fontId="3" type="noConversion"/>
  </si>
  <si>
    <t>이지스일반사모부동산자투자신탁제517의1호(1의2종)</t>
    <phoneticPr fontId="3" type="noConversion"/>
  </si>
  <si>
    <t>KBP2023090026</t>
    <phoneticPr fontId="3" type="noConversion"/>
  </si>
  <si>
    <t>파인스트리트GSVIP인프라1호</t>
    <phoneticPr fontId="3" type="noConversion"/>
  </si>
  <si>
    <t>KBP2023090027</t>
    <phoneticPr fontId="3" type="noConversion"/>
  </si>
  <si>
    <t>신한그린에너지성장동력일반사모투자신탁제1호</t>
    <phoneticPr fontId="3" type="noConversion"/>
  </si>
  <si>
    <t>KBP2023090028</t>
    <phoneticPr fontId="3" type="noConversion"/>
  </si>
  <si>
    <t>신한PF정상화일반사모부동산자투자신탁제1호</t>
    <phoneticPr fontId="3" type="noConversion"/>
  </si>
  <si>
    <t>KBP2023090081</t>
    <phoneticPr fontId="3" type="noConversion"/>
  </si>
  <si>
    <t>신한KKR글로벌프로그램PDF일반사모투자신탁</t>
    <phoneticPr fontId="3" type="noConversion"/>
  </si>
  <si>
    <t>KBP2023090108</t>
    <phoneticPr fontId="3" type="noConversion"/>
  </si>
  <si>
    <t>신한LCPX일반사모투자신탁제4호</t>
    <phoneticPr fontId="3" type="noConversion"/>
  </si>
  <si>
    <t>KBP2023120145</t>
    <phoneticPr fontId="3" type="noConversion"/>
  </si>
  <si>
    <t>KBP2023120146</t>
    <phoneticPr fontId="3" type="noConversion"/>
  </si>
  <si>
    <t>KBP2023120147</t>
    <phoneticPr fontId="3" type="noConversion"/>
  </si>
  <si>
    <t>한국리얼에셋호치민오피스일반사모부동산투자신탁</t>
    <phoneticPr fontId="3" type="noConversion"/>
  </si>
  <si>
    <t>KBP2023120148</t>
    <phoneticPr fontId="3" type="noConversion"/>
  </si>
  <si>
    <t>KBP2024030032</t>
    <phoneticPr fontId="3" type="noConversion"/>
  </si>
  <si>
    <t>LB스코틀랜드일반사모부동산투자신탁29호1종</t>
    <phoneticPr fontId="3" type="noConversion"/>
  </si>
  <si>
    <t>KBP2024030033</t>
    <phoneticPr fontId="3" type="noConversion"/>
  </si>
  <si>
    <t>KBP2024030034</t>
    <phoneticPr fontId="3" type="noConversion"/>
  </si>
  <si>
    <t>KBP2024060001</t>
    <phoneticPr fontId="3" type="noConversion"/>
  </si>
  <si>
    <t>신한일본태양광일반사모특별자산투자신탁제4호(H)</t>
    <phoneticPr fontId="3" type="noConversion"/>
  </si>
  <si>
    <t>KBP2024060041</t>
    <phoneticPr fontId="3" type="noConversion"/>
  </si>
  <si>
    <t>KBP2024090015</t>
    <phoneticPr fontId="3" type="noConversion"/>
  </si>
  <si>
    <t>KBP2024120096</t>
    <phoneticPr fontId="3" type="noConversion"/>
  </si>
  <si>
    <t>KBP2021030025</t>
    <phoneticPr fontId="3" type="noConversion"/>
  </si>
  <si>
    <t>KBRPSFOCUS전문투자형사모특별자산투자신탁</t>
    <phoneticPr fontId="3" type="noConversion"/>
  </si>
  <si>
    <t>KBP2014020035</t>
    <phoneticPr fontId="3" type="noConversion"/>
  </si>
  <si>
    <t>KBP2019030021</t>
    <phoneticPr fontId="3" type="noConversion"/>
  </si>
  <si>
    <t>KB이천오산고속도로전문투자형사모특별자산투자신탁</t>
    <phoneticPr fontId="3" type="noConversion"/>
  </si>
  <si>
    <t>KBP2017120018</t>
    <phoneticPr fontId="3" type="noConversion"/>
  </si>
  <si>
    <t>KBP2016030006</t>
    <phoneticPr fontId="3" type="noConversion"/>
  </si>
  <si>
    <t>KB을숙도대교사모특별자산투자신탁</t>
    <phoneticPr fontId="3" type="noConversion"/>
  </si>
  <si>
    <t>KBP2014020040</t>
    <phoneticPr fontId="3" type="noConversion"/>
  </si>
  <si>
    <t>KB자은풍력발전전문투자형사모특별자산투자신탁</t>
    <phoneticPr fontId="3" type="noConversion"/>
  </si>
  <si>
    <t>KBP2019060037</t>
    <phoneticPr fontId="3" type="noConversion"/>
  </si>
  <si>
    <t>KBP2017120022</t>
    <phoneticPr fontId="3" type="noConversion"/>
  </si>
  <si>
    <t>KIAMCO도로투자사모특별자산투자신탁제9호</t>
    <phoneticPr fontId="3" type="noConversion"/>
  </si>
  <si>
    <t>KBP2017090011</t>
    <phoneticPr fontId="3" type="noConversion"/>
  </si>
  <si>
    <t>KBP2019060025</t>
    <phoneticPr fontId="3" type="noConversion"/>
  </si>
  <si>
    <t>KBP2018120017</t>
    <phoneticPr fontId="3" type="noConversion"/>
  </si>
  <si>
    <t>KBP2016120094</t>
    <phoneticPr fontId="3" type="noConversion"/>
  </si>
  <si>
    <t>KIAMCO도로투자사모특별자산투자신탁제1호</t>
    <phoneticPr fontId="3" type="noConversion"/>
  </si>
  <si>
    <t>KBP2016060031</t>
    <phoneticPr fontId="3" type="noConversion"/>
  </si>
  <si>
    <t>KBP2017090010</t>
    <phoneticPr fontId="3" type="noConversion"/>
  </si>
  <si>
    <t>KIAMCO도로투자사모특별자산투자신탁제5호</t>
    <phoneticPr fontId="3" type="noConversion"/>
  </si>
  <si>
    <t>KBP2016060227</t>
    <phoneticPr fontId="3" type="noConversion"/>
  </si>
  <si>
    <t>KIAMCO포천집단에너지사모특별자산투자신탁</t>
    <phoneticPr fontId="3" type="noConversion"/>
  </si>
  <si>
    <t>KBP2016060168</t>
    <phoneticPr fontId="3" type="noConversion"/>
  </si>
  <si>
    <t>KBP2019090022</t>
    <phoneticPr fontId="3" type="noConversion"/>
  </si>
  <si>
    <t>KBP2017120193</t>
    <phoneticPr fontId="3" type="noConversion"/>
  </si>
  <si>
    <t>KBP2018120157</t>
    <phoneticPr fontId="3" type="noConversion"/>
  </si>
  <si>
    <t>KBP2018120347</t>
    <phoneticPr fontId="3" type="noConversion"/>
  </si>
  <si>
    <t>교보악사신재생에너지멀티전문투자형사모특별자산투자신탁2호</t>
    <phoneticPr fontId="3" type="noConversion"/>
  </si>
  <si>
    <t>KBP2019120123</t>
    <phoneticPr fontId="3" type="noConversion"/>
  </si>
  <si>
    <t>교보악사평택동부도로전문투자형사모특별자산투자신탁</t>
    <phoneticPr fontId="3" type="noConversion"/>
  </si>
  <si>
    <t>KBP2019120223</t>
    <phoneticPr fontId="3" type="noConversion"/>
  </si>
  <si>
    <t>다비하나시흥서울도로전문투자형사모투자신탁</t>
    <phoneticPr fontId="3" type="noConversion"/>
  </si>
  <si>
    <t>KBP2020090055</t>
    <phoneticPr fontId="3" type="noConversion"/>
  </si>
  <si>
    <t>다비하나BTL전문투자형사모투자신탁제8호</t>
    <phoneticPr fontId="3" type="noConversion"/>
  </si>
  <si>
    <t>KBP2021030007</t>
    <phoneticPr fontId="3" type="noConversion"/>
  </si>
  <si>
    <t>다비하나BTL전문투자형사모투자신탁제9호</t>
    <phoneticPr fontId="3" type="noConversion"/>
  </si>
  <si>
    <t>KBP2019120341</t>
    <phoneticPr fontId="3" type="noConversion"/>
  </si>
  <si>
    <t>KBP2016060202</t>
    <phoneticPr fontId="3" type="noConversion"/>
  </si>
  <si>
    <t>키움동북아인프라전문투자형사모특별자산투자신탁제1호</t>
    <phoneticPr fontId="3" type="noConversion"/>
  </si>
  <si>
    <t>KBP2014020045</t>
    <phoneticPr fontId="3" type="noConversion"/>
  </si>
  <si>
    <t>KBP2014020047</t>
    <phoneticPr fontId="3" type="noConversion"/>
  </si>
  <si>
    <t>KBP2021060032</t>
    <phoneticPr fontId="3" type="noConversion"/>
  </si>
  <si>
    <t>KBP2019120401</t>
    <phoneticPr fontId="3" type="noConversion"/>
  </si>
  <si>
    <t>미래에셋맵스신재생에너지사모특별자산투자신탁3호</t>
    <phoneticPr fontId="3" type="noConversion"/>
  </si>
  <si>
    <t>KBP2017090022</t>
    <phoneticPr fontId="3" type="noConversion"/>
  </si>
  <si>
    <t>미래에셋맵스제주읍면하수관거BTL사모특별자산투자신탁1호</t>
    <phoneticPr fontId="3" type="noConversion"/>
  </si>
  <si>
    <t>KBP2017090023</t>
    <phoneticPr fontId="3" type="noConversion"/>
  </si>
  <si>
    <t>삼성사모BTL인프라특별자산투자신탁제3호</t>
    <phoneticPr fontId="3" type="noConversion"/>
  </si>
  <si>
    <t>KBP2017090025</t>
    <phoneticPr fontId="3" type="noConversion"/>
  </si>
  <si>
    <t>신한경기하이웨이사모특별자산투자신탁</t>
    <phoneticPr fontId="3" type="noConversion"/>
  </si>
  <si>
    <t>KBP2016120104</t>
    <phoneticPr fontId="3" type="noConversion"/>
  </si>
  <si>
    <t>신한그린에너지사모특별자산투자신탁</t>
    <phoneticPr fontId="3" type="noConversion"/>
  </si>
  <si>
    <t>신한제이영동고속도로사모특별자산투자신탁제1호</t>
    <phoneticPr fontId="3" type="noConversion"/>
  </si>
  <si>
    <t>KBP2018120003</t>
    <phoneticPr fontId="3" type="noConversion"/>
  </si>
  <si>
    <t>신한그린에너지전문투자형사모특별자산투자신탁제7호</t>
    <phoneticPr fontId="3" type="noConversion"/>
  </si>
  <si>
    <t>KBP2019120402</t>
    <phoneticPr fontId="3" type="noConversion"/>
  </si>
  <si>
    <t>신한전문투자형그린에너지사모특별자산투자신탁제2호</t>
    <phoneticPr fontId="3" type="noConversion"/>
  </si>
  <si>
    <t>신한그린에너지전문투자형사모특별자산투자신탁제4호</t>
    <phoneticPr fontId="3" type="noConversion"/>
  </si>
  <si>
    <t>신한대구그린파워열병합발전전문투자형사모특별자산투자신탁</t>
    <phoneticPr fontId="3" type="noConversion"/>
  </si>
  <si>
    <t>KBP2016120177</t>
    <phoneticPr fontId="3" type="noConversion"/>
  </si>
  <si>
    <t>KBP2019030030</t>
    <phoneticPr fontId="3" type="noConversion"/>
  </si>
  <si>
    <t>KBP2019030020</t>
    <phoneticPr fontId="3" type="noConversion"/>
  </si>
  <si>
    <t>이지스리얼에셋솔라전문투자형사모투자신탁제4호</t>
    <phoneticPr fontId="3" type="noConversion"/>
  </si>
  <si>
    <t>KBP2021090043</t>
    <phoneticPr fontId="3" type="noConversion"/>
  </si>
  <si>
    <t>KBP2020090003</t>
    <phoneticPr fontId="3" type="noConversion"/>
  </si>
  <si>
    <t>칸서스김제하수관거사모특별자산투자신탁1호</t>
    <phoneticPr fontId="3" type="noConversion"/>
  </si>
  <si>
    <t>KBP2017090046</t>
    <phoneticPr fontId="3" type="noConversion"/>
  </si>
  <si>
    <t>칸서스안성하수관거사모특별자산투자신탁1호</t>
    <phoneticPr fontId="3" type="noConversion"/>
  </si>
  <si>
    <t>KBP2017090055</t>
    <phoneticPr fontId="3" type="noConversion"/>
  </si>
  <si>
    <t>칸서스연료전지전문투자형사모특별자산투자신탁1호</t>
    <phoneticPr fontId="3" type="noConversion"/>
  </si>
  <si>
    <t>KBP2018120009</t>
    <phoneticPr fontId="3" type="noConversion"/>
  </si>
  <si>
    <t>칸서스용인경량전철사모특별자산투자신탁1호</t>
    <phoneticPr fontId="3" type="noConversion"/>
  </si>
  <si>
    <t>KBP2014020070</t>
    <phoneticPr fontId="3" type="noConversion"/>
  </si>
  <si>
    <t>칸서스인천하수관거사모특별자산투자신탁1호</t>
    <phoneticPr fontId="3" type="noConversion"/>
  </si>
  <si>
    <t>KBP2018120007</t>
    <phoneticPr fontId="3" type="noConversion"/>
  </si>
  <si>
    <t>칸서스평택동부도로전문투자형사모특별자산투자신탁1호</t>
    <phoneticPr fontId="3" type="noConversion"/>
  </si>
  <si>
    <t>KBP2019120224</t>
    <phoneticPr fontId="3" type="noConversion"/>
  </si>
  <si>
    <t>KBP2017090058</t>
    <phoneticPr fontId="3" type="noConversion"/>
  </si>
  <si>
    <t>캡스톤기회추구전문투자형사모부동산자투자신탁1호</t>
    <phoneticPr fontId="3" type="noConversion"/>
  </si>
  <si>
    <t>캡스톤전문투자형사모부동산투자신탁22호</t>
    <phoneticPr fontId="3" type="noConversion"/>
  </si>
  <si>
    <t>KBP2020090054</t>
    <phoneticPr fontId="3" type="noConversion"/>
  </si>
  <si>
    <t>KBP2022060038</t>
    <phoneticPr fontId="3" type="noConversion"/>
  </si>
  <si>
    <t>KBP2018120015</t>
    <phoneticPr fontId="3" type="noConversion"/>
  </si>
  <si>
    <t>키움동북아인프라전문투자형사모특별자산투자신탁제2호</t>
    <phoneticPr fontId="3" type="noConversion"/>
  </si>
  <si>
    <t>KBP2014020046</t>
    <phoneticPr fontId="3" type="noConversion"/>
  </si>
  <si>
    <t>키움맑은물사랑사모특별자산투자신탁</t>
    <phoneticPr fontId="3" type="noConversion"/>
  </si>
  <si>
    <t>KBP2016060178</t>
    <phoneticPr fontId="3" type="noConversion"/>
  </si>
  <si>
    <t>키움맑은환경전문투자형사모투자신탁[인프라]</t>
    <phoneticPr fontId="3" type="noConversion"/>
  </si>
  <si>
    <t>KBP2021090027</t>
    <phoneticPr fontId="3" type="noConversion"/>
  </si>
  <si>
    <t>파인트리전문투자형사모투자신탁8-3호</t>
    <phoneticPr fontId="3" type="noConversion"/>
  </si>
  <si>
    <t>KBP2019060026</t>
    <phoneticPr fontId="3" type="noConversion"/>
  </si>
  <si>
    <t>KBP2014020071</t>
    <phoneticPr fontId="3" type="noConversion"/>
  </si>
  <si>
    <t>KBP2019060027</t>
    <phoneticPr fontId="3" type="noConversion"/>
  </si>
  <si>
    <t>한강태양광발전전문투자형사모특별자산투자신탁제7호</t>
    <phoneticPr fontId="3" type="noConversion"/>
  </si>
  <si>
    <t>KBP2021060045</t>
    <phoneticPr fontId="3" type="noConversion"/>
  </si>
  <si>
    <t>KBP2021120112</t>
    <phoneticPr fontId="3" type="noConversion"/>
  </si>
  <si>
    <t>한국투자그린뉴딜에너지전문투자형사모특별자산투자신탁1호</t>
    <phoneticPr fontId="3" type="noConversion"/>
  </si>
  <si>
    <t>KBP2021030010</t>
    <phoneticPr fontId="3" type="noConversion"/>
  </si>
  <si>
    <t>한화윈드솔라전문투자형사모특별자산투자신탁1호(발전시설)</t>
    <phoneticPr fontId="3" type="noConversion"/>
  </si>
  <si>
    <t>KBP2020060006</t>
    <phoneticPr fontId="3" type="noConversion"/>
  </si>
  <si>
    <t>한화태양광발전사모특별자산투자신탁2호</t>
    <phoneticPr fontId="3" type="noConversion"/>
  </si>
  <si>
    <t>KBP2017090090</t>
    <phoneticPr fontId="3" type="noConversion"/>
  </si>
  <si>
    <t>한화LTI사모특별자산투자신탁2호</t>
    <phoneticPr fontId="3" type="noConversion"/>
  </si>
  <si>
    <t>한화LTI인프라사모특별자산투자신탁1호</t>
    <phoneticPr fontId="3" type="noConversion"/>
  </si>
  <si>
    <t>KBP2014020079</t>
    <phoneticPr fontId="3" type="noConversion"/>
  </si>
  <si>
    <t>KBP2017090084</t>
    <phoneticPr fontId="3" type="noConversion"/>
  </si>
  <si>
    <t>한화트라이서클인프라사모특별자산투자신탁1호</t>
    <phoneticPr fontId="3" type="noConversion"/>
  </si>
  <si>
    <t>KBP2014020086</t>
    <phoneticPr fontId="3" type="noConversion"/>
  </si>
  <si>
    <t>한화트라이서클인프라사모특별자산투자신탁3호</t>
    <phoneticPr fontId="3" type="noConversion"/>
  </si>
  <si>
    <t>KBP2014020087</t>
    <phoneticPr fontId="3" type="noConversion"/>
  </si>
  <si>
    <t>한화환경사랑인프라사모특별자산투자신탁1호</t>
    <phoneticPr fontId="3" type="noConversion"/>
  </si>
  <si>
    <t>KBP2017090092</t>
    <phoneticPr fontId="3" type="noConversion"/>
  </si>
  <si>
    <t>한화환경사랑사모특별자산투자신탁2호</t>
    <phoneticPr fontId="3" type="noConversion"/>
  </si>
  <si>
    <t>현대인베스트먼트선순위대출전문투자형사모특별자산투자신탁제1호</t>
    <phoneticPr fontId="3" type="noConversion"/>
  </si>
  <si>
    <t>KBP2020030021</t>
    <phoneticPr fontId="3" type="noConversion"/>
  </si>
  <si>
    <t>KBP2021060034</t>
    <phoneticPr fontId="3" type="noConversion"/>
  </si>
  <si>
    <t>KBP2014020090</t>
    <phoneticPr fontId="3" type="noConversion"/>
  </si>
  <si>
    <t>흥국하이클래스전문투자형사모특별자산투자신탁49호</t>
    <phoneticPr fontId="3" type="noConversion"/>
  </si>
  <si>
    <t>KBP2018120024</t>
    <phoneticPr fontId="3" type="noConversion"/>
  </si>
  <si>
    <t>KBP2020120106</t>
    <phoneticPr fontId="3" type="noConversion"/>
  </si>
  <si>
    <t>KBP2021030002</t>
    <phoneticPr fontId="3" type="noConversion"/>
  </si>
  <si>
    <t>KB생활인프라BTL전문투자형사모특별자산투자신탁2호</t>
    <phoneticPr fontId="3" type="noConversion"/>
  </si>
  <si>
    <t>KBP2021030011</t>
    <phoneticPr fontId="3" type="noConversion"/>
  </si>
  <si>
    <t>KIAMCO비티엘프로젝트사모특별자산투자신탁제10호</t>
    <phoneticPr fontId="3" type="noConversion"/>
  </si>
  <si>
    <t>KBP2021090024</t>
    <phoneticPr fontId="3" type="noConversion"/>
  </si>
  <si>
    <t>KBP2022060035</t>
    <phoneticPr fontId="3" type="noConversion"/>
  </si>
  <si>
    <t>KIAMCO비티엘프로젝트사모특별자산투자신탁제11호(일반)</t>
    <phoneticPr fontId="3" type="noConversion"/>
  </si>
  <si>
    <t>KBP2023060054</t>
    <phoneticPr fontId="3" type="noConversion"/>
  </si>
  <si>
    <t>교보AIM서울문산고속도로일반사모특별자산투자신탁</t>
    <phoneticPr fontId="3" type="noConversion"/>
  </si>
  <si>
    <t>KBP2023060096</t>
    <phoneticPr fontId="3" type="noConversion"/>
  </si>
  <si>
    <t>KB선순위인수금융일반사모투자신탁제5호</t>
    <phoneticPr fontId="3" type="noConversion"/>
  </si>
  <si>
    <t>KBP2023090018</t>
    <phoneticPr fontId="3" type="noConversion"/>
  </si>
  <si>
    <t>한화ASIAGROWTH전문투자형사모증권투자신탁1호</t>
    <phoneticPr fontId="3" type="noConversion"/>
  </si>
  <si>
    <t>KBP2020120102</t>
    <phoneticPr fontId="3" type="noConversion"/>
  </si>
  <si>
    <t>KBP2019120226</t>
    <phoneticPr fontId="3" type="noConversion"/>
  </si>
  <si>
    <t>다비하나이머징인프라투융자회사</t>
    <phoneticPr fontId="3" type="noConversion"/>
  </si>
  <si>
    <t>KBP2024090045</t>
    <phoneticPr fontId="3" type="noConversion"/>
  </si>
  <si>
    <t>레이지소사이어티</t>
    <phoneticPr fontId="3" type="noConversion"/>
  </si>
  <si>
    <t>케어마인드</t>
    <phoneticPr fontId="3" type="noConversion"/>
  </si>
  <si>
    <t>KBP2019090104</t>
    <phoneticPr fontId="3" type="noConversion"/>
  </si>
  <si>
    <t>미래에셋맵스클린워터사모특별자산투자신탁2호</t>
    <phoneticPr fontId="3" type="noConversion"/>
  </si>
  <si>
    <t>한화유럽크레딧전문투자형사모특별자산투자신탁12호</t>
    <phoneticPr fontId="3" type="noConversion"/>
  </si>
  <si>
    <t>KB선순위인수금융전문투자형사모투자신탁제4호</t>
    <phoneticPr fontId="3" type="noConversion"/>
  </si>
  <si>
    <t>DB전문투자형사모특별자산투자24호</t>
    <phoneticPr fontId="3" type="noConversion"/>
  </si>
  <si>
    <t>KIAMCO도로투자사모특별자산투자신탁7호</t>
    <phoneticPr fontId="3" type="noConversion"/>
  </si>
  <si>
    <t>KB광명서울고속도로전문투자형사모특별자산투자신탁</t>
    <phoneticPr fontId="3" type="noConversion"/>
  </si>
  <si>
    <t>KB신평택발전전문투자형사모특별자산투자신탁제2호</t>
    <phoneticPr fontId="3" type="noConversion"/>
  </si>
  <si>
    <t>KTBDH선박사모특별자산투자신탁1호</t>
    <phoneticPr fontId="3" type="noConversion"/>
  </si>
  <si>
    <t>KTB글로벌CREDEBT전문투자형사모부동산투자신탁제4호</t>
    <phoneticPr fontId="3" type="noConversion"/>
  </si>
  <si>
    <t>KB신안산선전문투자형사모특별자산투자신탁</t>
    <phoneticPr fontId="3" type="noConversion"/>
  </si>
  <si>
    <t>KIAMCO아부다비캠퍼스사모특별자산투자신탁</t>
    <phoneticPr fontId="3" type="noConversion"/>
  </si>
  <si>
    <t>KBP2021120056</t>
    <phoneticPr fontId="3" type="noConversion"/>
  </si>
  <si>
    <t>KBP2024110053</t>
    <phoneticPr fontId="3" type="noConversion"/>
  </si>
  <si>
    <t>싸이토젠</t>
    <phoneticPr fontId="3" type="noConversion"/>
  </si>
  <si>
    <t>KBP2016060122</t>
    <phoneticPr fontId="3" type="noConversion"/>
  </si>
  <si>
    <t>KBP2022030015</t>
    <phoneticPr fontId="3" type="noConversion"/>
  </si>
  <si>
    <t>KBP2021030025</t>
    <phoneticPr fontId="3" type="noConversion"/>
  </si>
  <si>
    <t>KB강릉에코파워전문투자형사모특별자산투자신탁</t>
    <phoneticPr fontId="3" type="noConversion"/>
  </si>
  <si>
    <t>KBP2016060125</t>
    <phoneticPr fontId="3" type="noConversion"/>
  </si>
  <si>
    <t>KBP2019090155</t>
    <phoneticPr fontId="3" type="noConversion"/>
  </si>
  <si>
    <t>KBP2016060116</t>
    <phoneticPr fontId="3" type="noConversion"/>
  </si>
  <si>
    <t>KBP2020120107</t>
    <phoneticPr fontId="3" type="noConversion"/>
  </si>
  <si>
    <t>KB생활인프라BTL전문투자형사모특별자산투자신탁</t>
    <phoneticPr fontId="3" type="noConversion"/>
  </si>
  <si>
    <t>KBP2019030021</t>
    <phoneticPr fontId="3" type="noConversion"/>
  </si>
  <si>
    <t>KBP2018030055</t>
    <phoneticPr fontId="3" type="noConversion"/>
  </si>
  <si>
    <t>KBP2019120132</t>
    <phoneticPr fontId="3" type="noConversion"/>
  </si>
  <si>
    <t>KBP2016060118</t>
    <phoneticPr fontId="3" type="noConversion"/>
  </si>
  <si>
    <t>KB안양-성남고속도로사모특별자산투자신탁</t>
    <phoneticPr fontId="3" type="noConversion"/>
  </si>
  <si>
    <t>KBP2016030006</t>
    <phoneticPr fontId="3" type="noConversion"/>
  </si>
  <si>
    <t>KBP2014020040</t>
    <phoneticPr fontId="3" type="noConversion"/>
  </si>
  <si>
    <t>KBP2016120080</t>
    <phoneticPr fontId="3" type="noConversion"/>
  </si>
  <si>
    <t>KBP2016060105</t>
    <phoneticPr fontId="3" type="noConversion"/>
  </si>
  <si>
    <t>KBP2016060231</t>
    <phoneticPr fontId="3" type="noConversion"/>
  </si>
  <si>
    <t>KBP2019090154</t>
    <phoneticPr fontId="3" type="noConversion"/>
  </si>
  <si>
    <t>NH-AMUNDIESG모빌리티인프라전문투자형사모특별자산투자신탁1호</t>
    <phoneticPr fontId="3" type="noConversion"/>
  </si>
  <si>
    <t>KBP2021120161</t>
    <phoneticPr fontId="3" type="noConversion"/>
  </si>
  <si>
    <t>다비하나BTL전문투자형사모투자신탁제7호</t>
    <phoneticPr fontId="3" type="noConversion"/>
  </si>
  <si>
    <t>KBP2018120219</t>
    <phoneticPr fontId="3" type="noConversion"/>
  </si>
  <si>
    <t>KBP2017120023</t>
    <phoneticPr fontId="3" type="noConversion"/>
  </si>
  <si>
    <t>KBP2019120194</t>
    <phoneticPr fontId="3" type="noConversion"/>
  </si>
  <si>
    <t>신한일본태양광대출채권전문투자형사모특별자산투자신탁3호</t>
    <phoneticPr fontId="3" type="noConversion"/>
  </si>
  <si>
    <t>KBP2019120193</t>
    <phoneticPr fontId="3" type="noConversion"/>
  </si>
  <si>
    <t>에이아이파트너스EdR유럽코어인프라1호(로스차일드인프라)</t>
    <phoneticPr fontId="3" type="noConversion"/>
  </si>
  <si>
    <t>KBP2019120218</t>
    <phoneticPr fontId="3" type="noConversion"/>
  </si>
  <si>
    <t>에이아이파트너스수송인프라전문투자형사모특별자산투자신탁5호</t>
    <phoneticPr fontId="3" type="noConversion"/>
  </si>
  <si>
    <t>KBP2021060036</t>
    <phoneticPr fontId="3" type="noConversion"/>
  </si>
  <si>
    <t>KBP2020060041</t>
    <phoneticPr fontId="3" type="noConversion"/>
  </si>
  <si>
    <t>이지스글로벌사모부동산투자신탁60-1호</t>
    <phoneticPr fontId="3" type="noConversion"/>
  </si>
  <si>
    <t>KBP2016060230</t>
    <phoneticPr fontId="3" type="noConversion"/>
  </si>
  <si>
    <t>KBP2016060232</t>
    <phoneticPr fontId="3" type="noConversion"/>
  </si>
  <si>
    <t>KBP2017060009</t>
    <phoneticPr fontId="3" type="noConversion"/>
  </si>
  <si>
    <t>KBP2020090094</t>
    <phoneticPr fontId="3" type="noConversion"/>
  </si>
  <si>
    <t>KBP2018030059</t>
    <phoneticPr fontId="3" type="noConversion"/>
  </si>
  <si>
    <t>KBP2020120202</t>
    <phoneticPr fontId="3" type="noConversion"/>
  </si>
  <si>
    <t>한화천안엔바이로전문투자형사모특별자산투자신탁1호(인프라)</t>
    <phoneticPr fontId="3" type="noConversion"/>
  </si>
  <si>
    <t>KBP2021090029</t>
    <phoneticPr fontId="3" type="noConversion"/>
  </si>
  <si>
    <t>KBP2016060130</t>
    <phoneticPr fontId="3" type="noConversion"/>
  </si>
  <si>
    <t>KBP2016060131</t>
    <phoneticPr fontId="3" type="noConversion"/>
  </si>
  <si>
    <t>KBP2020120106</t>
    <phoneticPr fontId="3" type="noConversion"/>
  </si>
  <si>
    <t>삼성유럽인프라대출일반사모투자신탁제3호</t>
    <phoneticPr fontId="3" type="noConversion"/>
  </si>
  <si>
    <t>KBP2024090016</t>
    <phoneticPr fontId="3" type="noConversion"/>
  </si>
  <si>
    <t>KBP2024090076</t>
    <phoneticPr fontId="3" type="noConversion"/>
  </si>
  <si>
    <t>KBP2019120128</t>
    <phoneticPr fontId="3" type="noConversion"/>
  </si>
  <si>
    <t>DB전문투자형사모특별자산투자신탁제33호</t>
    <phoneticPr fontId="3" type="noConversion"/>
  </si>
  <si>
    <t>KBP2018120188</t>
    <phoneticPr fontId="3" type="noConversion"/>
  </si>
  <si>
    <t>KBP2019120073</t>
    <phoneticPr fontId="3" type="noConversion"/>
  </si>
  <si>
    <t>KBGS파워인수금융전문투자형사모특별자산투자신탁(대출채권)</t>
    <phoneticPr fontId="3" type="noConversion"/>
  </si>
  <si>
    <t>KBP2016060091</t>
    <phoneticPr fontId="3" type="noConversion"/>
  </si>
  <si>
    <t>KBP2019090155</t>
    <phoneticPr fontId="3" type="noConversion"/>
  </si>
  <si>
    <t>KBP2021120160</t>
    <phoneticPr fontId="3" type="noConversion"/>
  </si>
  <si>
    <t>KB부산김해경전철전문투자형사모특별자산투자신탁제2호</t>
    <phoneticPr fontId="3" type="noConversion"/>
  </si>
  <si>
    <t>KBP2020120107</t>
    <phoneticPr fontId="3" type="noConversion"/>
  </si>
  <si>
    <t>KBP2021090014</t>
    <phoneticPr fontId="3" type="noConversion"/>
  </si>
  <si>
    <t>KBP2021090002</t>
    <phoneticPr fontId="3" type="noConversion"/>
  </si>
  <si>
    <t>KBP2020120218</t>
    <phoneticPr fontId="3" type="noConversion"/>
  </si>
  <si>
    <t>KBP2017120018</t>
    <phoneticPr fontId="3" type="noConversion"/>
  </si>
  <si>
    <t>KBP2022120269</t>
    <phoneticPr fontId="3" type="noConversion"/>
  </si>
  <si>
    <t>KBP2018120212</t>
    <phoneticPr fontId="3" type="noConversion"/>
  </si>
  <si>
    <t>KB한반도BTL사모특별자산투자신탁제1호</t>
    <phoneticPr fontId="3" type="noConversion"/>
  </si>
  <si>
    <t>KBP2016060108</t>
    <phoneticPr fontId="3" type="noConversion"/>
  </si>
  <si>
    <t>KBP2019090154</t>
    <phoneticPr fontId="3" type="noConversion"/>
  </si>
  <si>
    <t>KIAMCO도로투자사모특별자산투자신탁제1호</t>
    <phoneticPr fontId="3" type="noConversion"/>
  </si>
  <si>
    <t>KBP2016060031</t>
    <phoneticPr fontId="3" type="noConversion"/>
  </si>
  <si>
    <t>KBP2016060227</t>
    <phoneticPr fontId="3" type="noConversion"/>
  </si>
  <si>
    <t>KIAMCO도로투자사모특별자산투자신탁제8호</t>
    <phoneticPr fontId="3" type="noConversion"/>
  </si>
  <si>
    <t>KBP2017120022</t>
    <phoneticPr fontId="3" type="noConversion"/>
  </si>
  <si>
    <t>KBP2019030040</t>
    <phoneticPr fontId="3" type="noConversion"/>
  </si>
  <si>
    <t>KBP2017090011</t>
    <phoneticPr fontId="3" type="noConversion"/>
  </si>
  <si>
    <t>KBP2018120283</t>
    <phoneticPr fontId="3" type="noConversion"/>
  </si>
  <si>
    <t>KBP2018120017</t>
    <phoneticPr fontId="3" type="noConversion"/>
  </si>
  <si>
    <t>KBP2016060168</t>
    <phoneticPr fontId="3" type="noConversion"/>
  </si>
  <si>
    <t>KBP2018120335</t>
    <phoneticPr fontId="3" type="noConversion"/>
  </si>
  <si>
    <t>KTB글로벌CREDebt전문투자형사모투자신탁제11호</t>
    <phoneticPr fontId="3" type="noConversion"/>
  </si>
  <si>
    <t>KBP2017120192</t>
    <phoneticPr fontId="3" type="noConversion"/>
  </si>
  <si>
    <t>KBP2021120161</t>
    <phoneticPr fontId="3" type="noConversion"/>
  </si>
  <si>
    <t>KBP2017120194</t>
    <phoneticPr fontId="3" type="noConversion"/>
  </si>
  <si>
    <t>KBP2020060034</t>
    <phoneticPr fontId="3" type="noConversion"/>
  </si>
  <si>
    <t>KBP2020060033</t>
    <phoneticPr fontId="3" type="noConversion"/>
  </si>
  <si>
    <t>메리츠전문투자형사모부동산투자신탁10호</t>
    <phoneticPr fontId="3" type="noConversion"/>
  </si>
  <si>
    <t>KBP2017120023</t>
    <phoneticPr fontId="3" type="noConversion"/>
  </si>
  <si>
    <t>KBP2022030059</t>
    <phoneticPr fontId="3" type="noConversion"/>
  </si>
  <si>
    <t>미래에셋NEL전문투자형사모특별자산투자신탁1호</t>
    <phoneticPr fontId="3" type="noConversion"/>
  </si>
  <si>
    <t>KBP2021120349</t>
    <phoneticPr fontId="3" type="noConversion"/>
  </si>
  <si>
    <t>미래에셋맵스미국전문투자형부동산투자신탁10호</t>
    <phoneticPr fontId="3" type="noConversion"/>
  </si>
  <si>
    <t>미래에셋인프라포트폴리오전문투자형사모특별자산투자신탁1호</t>
    <phoneticPr fontId="3" type="noConversion"/>
  </si>
  <si>
    <t>KBP2021120117</t>
    <phoneticPr fontId="3" type="noConversion"/>
  </si>
  <si>
    <t>베어링유럽대출채권III일반사모특별자산투자신탁1호</t>
    <phoneticPr fontId="3" type="noConversion"/>
  </si>
  <si>
    <t>KBP2021120089</t>
    <phoneticPr fontId="3" type="noConversion"/>
  </si>
  <si>
    <t>삼성Aircraft전문투자형사모투자신탁제3호</t>
    <phoneticPr fontId="3" type="noConversion"/>
  </si>
  <si>
    <t>KBP2018120291</t>
    <phoneticPr fontId="3" type="noConversion"/>
  </si>
  <si>
    <t>삼성IFM글로벌인프라선순위전문투자형사모투자신탁제1호</t>
    <phoneticPr fontId="3" type="noConversion"/>
  </si>
  <si>
    <t>KBP2017090026</t>
    <phoneticPr fontId="3" type="noConversion"/>
  </si>
  <si>
    <t>KBP2020090097</t>
    <phoneticPr fontId="3" type="noConversion"/>
  </si>
  <si>
    <t>KBP2018120304</t>
    <phoneticPr fontId="3" type="noConversion"/>
  </si>
  <si>
    <t>삼성칠레SOLAR전문투자형사모투자신탁제1호</t>
    <phoneticPr fontId="3" type="noConversion"/>
  </si>
  <si>
    <t>KBP2018120222</t>
    <phoneticPr fontId="3" type="noConversion"/>
  </si>
  <si>
    <t>KBP2018120181</t>
    <phoneticPr fontId="3" type="noConversion"/>
  </si>
  <si>
    <t>KBP2021060042</t>
    <phoneticPr fontId="3" type="noConversion"/>
  </si>
  <si>
    <t>KBP2020090020</t>
    <phoneticPr fontId="3" type="noConversion"/>
  </si>
  <si>
    <t>KBP2022090096</t>
    <phoneticPr fontId="3" type="noConversion"/>
  </si>
  <si>
    <t>KBP2018030126</t>
    <phoneticPr fontId="3" type="noConversion"/>
  </si>
  <si>
    <t>신한시니어론전문투자형사모혼합자산투자신탁제2호</t>
    <phoneticPr fontId="3" type="noConversion"/>
  </si>
  <si>
    <t>KBP2016090007</t>
    <phoneticPr fontId="3" type="noConversion"/>
  </si>
  <si>
    <t>신한일본태양광대출채권전문투자형사모특별자산투자신탁3호</t>
    <phoneticPr fontId="3" type="noConversion"/>
  </si>
  <si>
    <t>KBP2019120193</t>
    <phoneticPr fontId="3" type="noConversion"/>
  </si>
  <si>
    <t>KBP2016060086</t>
    <phoneticPr fontId="3" type="noConversion"/>
  </si>
  <si>
    <t>KBP2019120218</t>
    <phoneticPr fontId="3" type="noConversion"/>
  </si>
  <si>
    <t>이지스글로벌사모부동산투자신탁75호</t>
    <phoneticPr fontId="3" type="noConversion"/>
  </si>
  <si>
    <t>KBP2016060233</t>
    <phoneticPr fontId="3" type="noConversion"/>
  </si>
  <si>
    <t>KBP2022090127</t>
    <phoneticPr fontId="3" type="noConversion"/>
  </si>
  <si>
    <t>KBP2017090044</t>
    <phoneticPr fontId="3" type="noConversion"/>
  </si>
  <si>
    <t>이지스미국전문투자형사모부동산투자신탁83호</t>
    <phoneticPr fontId="3" type="noConversion"/>
  </si>
  <si>
    <t>KBP2016060407</t>
    <phoneticPr fontId="3" type="noConversion"/>
  </si>
  <si>
    <t>KBP2021090015</t>
    <phoneticPr fontId="3" type="noConversion"/>
  </si>
  <si>
    <t>플랫폼파트너스유럽인프라대출사모특별자산투자신탁1호</t>
    <phoneticPr fontId="3" type="noConversion"/>
  </si>
  <si>
    <t>KBP2020120034</t>
    <phoneticPr fontId="3" type="noConversion"/>
  </si>
  <si>
    <t>한강US전문투자형사모부동산투자신탁2호</t>
    <phoneticPr fontId="3" type="noConversion"/>
  </si>
  <si>
    <t>KBP2017090076</t>
    <phoneticPr fontId="3" type="noConversion"/>
  </si>
  <si>
    <t>한국사모BTL인프라특별자산1호</t>
    <phoneticPr fontId="3" type="noConversion"/>
  </si>
  <si>
    <t>KBP2019120023</t>
    <phoneticPr fontId="3" type="noConversion"/>
  </si>
  <si>
    <t>KBP2019060016</t>
    <phoneticPr fontId="3" type="noConversion"/>
  </si>
  <si>
    <t>KBP2021120071</t>
    <phoneticPr fontId="3" type="noConversion"/>
  </si>
  <si>
    <t>한화미국호주PPP전문투자2호</t>
    <phoneticPr fontId="3" type="noConversion"/>
  </si>
  <si>
    <t>KBP2021120348</t>
    <phoneticPr fontId="3" type="noConversion"/>
  </si>
  <si>
    <t>KBP2018120237</t>
    <phoneticPr fontId="3" type="noConversion"/>
  </si>
  <si>
    <t>KBP2019120121</t>
    <phoneticPr fontId="3" type="noConversion"/>
  </si>
  <si>
    <t>현대인베스트먼트시니어론전문투자형사모특별자산투자신탁20호</t>
    <phoneticPr fontId="3" type="noConversion"/>
  </si>
  <si>
    <t>KBP2020060009</t>
    <phoneticPr fontId="3" type="noConversion"/>
  </si>
  <si>
    <t>흥국하이클래스전문투자형사모특별자산투자신탁49호</t>
    <phoneticPr fontId="3" type="noConversion"/>
  </si>
  <si>
    <t>KBP2018120024</t>
    <phoneticPr fontId="3" type="noConversion"/>
  </si>
  <si>
    <t>KIAMCO비티엘사모특별자산투자신탁제2호</t>
    <phoneticPr fontId="3" type="noConversion"/>
  </si>
  <si>
    <t>KBP2016060018</t>
    <phoneticPr fontId="3" type="noConversion"/>
  </si>
  <si>
    <t>KBP2016120095</t>
    <phoneticPr fontId="3" type="noConversion"/>
  </si>
  <si>
    <t>코레이트비엔전문투자형사모투자신탁1호</t>
    <phoneticPr fontId="3" type="noConversion"/>
  </si>
  <si>
    <t>KBP2019120211</t>
    <phoneticPr fontId="3" type="noConversion"/>
  </si>
  <si>
    <t>KBP2021030034</t>
    <phoneticPr fontId="3" type="noConversion"/>
  </si>
  <si>
    <t>KBP2022030068</t>
    <phoneticPr fontId="3" type="noConversion"/>
  </si>
  <si>
    <t>KB신재생그린뉴딜일반사모특별자산투자신탁제2호</t>
    <phoneticPr fontId="3" type="noConversion"/>
  </si>
  <si>
    <t>KBP2023090038</t>
    <phoneticPr fontId="3" type="noConversion"/>
  </si>
  <si>
    <t>KBP2023090039</t>
    <phoneticPr fontId="3" type="noConversion"/>
  </si>
  <si>
    <t>KB페루송전시설일반사모특별자산투자신탁(금전채권)</t>
    <phoneticPr fontId="3" type="noConversion"/>
  </si>
  <si>
    <t>KBP2023090040</t>
    <phoneticPr fontId="3" type="noConversion"/>
  </si>
  <si>
    <t>다올KTB넥스트원인수금융일반사모투자신탁제2호</t>
    <phoneticPr fontId="3" type="noConversion"/>
  </si>
  <si>
    <t>KBP2023090041</t>
    <phoneticPr fontId="3" type="noConversion"/>
  </si>
  <si>
    <t>KBP2023090044</t>
    <phoneticPr fontId="3" type="noConversion"/>
  </si>
  <si>
    <t>KBP2023090045</t>
    <phoneticPr fontId="3" type="noConversion"/>
  </si>
  <si>
    <t>타이거대체그린알파일반사모30호</t>
    <phoneticPr fontId="3" type="noConversion"/>
  </si>
  <si>
    <t>KBP2023090047</t>
    <phoneticPr fontId="3" type="noConversion"/>
  </si>
  <si>
    <t>KBP2023090048</t>
    <phoneticPr fontId="3" type="noConversion"/>
  </si>
  <si>
    <t>KBP2023090049</t>
    <phoneticPr fontId="3" type="noConversion"/>
  </si>
  <si>
    <t>현대인프라일반사모투자신탁5호</t>
    <phoneticPr fontId="3" type="noConversion"/>
  </si>
  <si>
    <t>KBP2023090051</t>
    <phoneticPr fontId="3" type="noConversion"/>
  </si>
  <si>
    <t>KBP2023090052</t>
    <phoneticPr fontId="3" type="noConversion"/>
  </si>
  <si>
    <t>흥국하이클래스일반사모특별자산투자신탁52호[대출]</t>
    <phoneticPr fontId="3" type="noConversion"/>
  </si>
  <si>
    <t>KBP2023090053</t>
    <phoneticPr fontId="3" type="noConversion"/>
  </si>
  <si>
    <t>KBP2023090055</t>
    <phoneticPr fontId="3" type="noConversion"/>
  </si>
  <si>
    <t>KB해외투자일반사모부동산투자신탁30호(재간접형)</t>
    <phoneticPr fontId="3" type="noConversion"/>
  </si>
  <si>
    <t>KBP2023090058</t>
    <phoneticPr fontId="3" type="noConversion"/>
  </si>
  <si>
    <t>다올KTB글로벌CREDEBT일반사모투자신탁제3-1호</t>
    <phoneticPr fontId="3" type="noConversion"/>
  </si>
  <si>
    <t>KBP2023090059</t>
    <phoneticPr fontId="3" type="noConversion"/>
  </si>
  <si>
    <t>메리츠전문투자형사모부동산투자신탁8호</t>
    <phoneticPr fontId="3" type="noConversion"/>
  </si>
  <si>
    <t>KBP2023090060</t>
    <phoneticPr fontId="3" type="noConversion"/>
  </si>
  <si>
    <t>신한AIM부동산일반사모투자신탁4호</t>
    <phoneticPr fontId="3" type="noConversion"/>
  </si>
  <si>
    <t>KBP2023090062</t>
    <phoneticPr fontId="3" type="noConversion"/>
  </si>
  <si>
    <t>KBP2023090008</t>
    <phoneticPr fontId="3" type="noConversion"/>
  </si>
  <si>
    <t>KB유럽ICGPDF일반사모특별자산투자신탁제4호</t>
    <phoneticPr fontId="3" type="noConversion"/>
  </si>
  <si>
    <t>KBP2023090005</t>
    <phoneticPr fontId="3" type="noConversion"/>
  </si>
  <si>
    <t>NH-AMUNDI북미중견기업선순위대출전문투자형사모특별자산투자신탁1호</t>
    <phoneticPr fontId="3" type="noConversion"/>
  </si>
  <si>
    <t>KBP2019060004</t>
    <phoneticPr fontId="3" type="noConversion"/>
  </si>
  <si>
    <t>KBP2019090092</t>
    <phoneticPr fontId="3" type="noConversion"/>
  </si>
  <si>
    <t>KB항공기일반사모특별자산2호</t>
    <phoneticPr fontId="3" type="noConversion"/>
  </si>
  <si>
    <t>KBP2024030039</t>
    <phoneticPr fontId="3" type="noConversion"/>
  </si>
  <si>
    <t>NH-AMUNDI아부다비인프라사모특별자산투자신탁3호</t>
    <phoneticPr fontId="3" type="noConversion"/>
  </si>
  <si>
    <t>KBP2021030048</t>
    <phoneticPr fontId="3" type="noConversion"/>
  </si>
  <si>
    <t>KBP2024090016</t>
    <phoneticPr fontId="3" type="noConversion"/>
  </si>
  <si>
    <t>현대유퍼스트사모부동산투자신탁18-2호</t>
    <phoneticPr fontId="3" type="noConversion"/>
  </si>
  <si>
    <t>KBP2016120122</t>
    <phoneticPr fontId="3" type="noConversion"/>
  </si>
  <si>
    <t>AIPUSRED전문투자형사모부동산신탁4-1호</t>
    <phoneticPr fontId="3" type="noConversion"/>
  </si>
  <si>
    <t>KBP2019120371</t>
    <phoneticPr fontId="3" type="noConversion"/>
  </si>
  <si>
    <t>KBP2019120426</t>
    <phoneticPr fontId="3" type="noConversion"/>
  </si>
  <si>
    <t>KBP2019120176</t>
    <phoneticPr fontId="3" type="noConversion"/>
  </si>
  <si>
    <t>KBP2019120177</t>
    <phoneticPr fontId="3" type="noConversion"/>
  </si>
  <si>
    <t>KBP2016060176</t>
    <phoneticPr fontId="3" type="noConversion"/>
  </si>
  <si>
    <t>KBP2016060116</t>
    <phoneticPr fontId="3" type="noConversion"/>
  </si>
  <si>
    <t>KB선순위인수금융사모특별자산투자신탁제3호</t>
    <phoneticPr fontId="3" type="noConversion"/>
  </si>
  <si>
    <t>KBP2019120132</t>
    <phoneticPr fontId="3" type="noConversion"/>
  </si>
  <si>
    <t>KBP2021090002</t>
    <phoneticPr fontId="3" type="noConversion"/>
  </si>
  <si>
    <t>KBP2020120218</t>
    <phoneticPr fontId="3" type="noConversion"/>
  </si>
  <si>
    <t>KBP2016030006</t>
    <phoneticPr fontId="3" type="noConversion"/>
  </si>
  <si>
    <t>KBP2020030011</t>
    <phoneticPr fontId="3" type="noConversion"/>
  </si>
  <si>
    <t>KBP2021060005</t>
    <phoneticPr fontId="3" type="noConversion"/>
  </si>
  <si>
    <t>KBP2021120183</t>
    <phoneticPr fontId="3" type="noConversion"/>
  </si>
  <si>
    <t>KBP2022060008</t>
    <phoneticPr fontId="3" type="noConversion"/>
  </si>
  <si>
    <t>KBP2019090104</t>
    <phoneticPr fontId="3" type="noConversion"/>
  </si>
  <si>
    <t>KIAMCO태양광발전사모특별자산투자신탁제4호</t>
    <phoneticPr fontId="3" type="noConversion"/>
  </si>
  <si>
    <t>KBP2020120114</t>
    <phoneticPr fontId="3" type="noConversion"/>
  </si>
  <si>
    <t>KIAMCO해모둠태양광사모특별자산투자신탁</t>
    <phoneticPr fontId="3" type="noConversion"/>
  </si>
  <si>
    <t>KBP2020120113</t>
    <phoneticPr fontId="3" type="noConversion"/>
  </si>
  <si>
    <t>NH-AmundiBCPVIII전문투자형사모투자신탁1호</t>
    <phoneticPr fontId="3" type="noConversion"/>
  </si>
  <si>
    <t>KBP2021090071</t>
    <phoneticPr fontId="3" type="noConversion"/>
  </si>
  <si>
    <t>NH-AMUNDIKKREUROPEVI일반사모투자신탁1호</t>
    <phoneticPr fontId="3" type="noConversion"/>
  </si>
  <si>
    <t>KBP2023060027</t>
    <phoneticPr fontId="3" type="noConversion"/>
  </si>
  <si>
    <t>NH-AMUNDI글로벌인프라전문투자형사모특별자산투자신탁12호</t>
    <phoneticPr fontId="3" type="noConversion"/>
  </si>
  <si>
    <t>KBP2020090001</t>
    <phoneticPr fontId="3" type="noConversion"/>
  </si>
  <si>
    <t>KBP2019120078</t>
    <phoneticPr fontId="3" type="noConversion"/>
  </si>
  <si>
    <t>KBP2019090022</t>
    <phoneticPr fontId="3" type="noConversion"/>
  </si>
  <si>
    <t>KBP2021060043</t>
    <phoneticPr fontId="3" type="noConversion"/>
  </si>
  <si>
    <t>KBP2020060108</t>
    <phoneticPr fontId="3" type="noConversion"/>
  </si>
  <si>
    <t>KBP2019120223</t>
    <phoneticPr fontId="3" type="noConversion"/>
  </si>
  <si>
    <t>KBP2020090055</t>
    <phoneticPr fontId="3" type="noConversion"/>
  </si>
  <si>
    <t>KBP2013120034</t>
    <phoneticPr fontId="3" type="noConversion"/>
  </si>
  <si>
    <t>KBP2023030045</t>
    <phoneticPr fontId="3" type="noConversion"/>
  </si>
  <si>
    <t>마스턴유럽전문투자형사모부동산투자신탁9호</t>
    <phoneticPr fontId="3" type="noConversion"/>
  </si>
  <si>
    <t>KBP2019120372</t>
    <phoneticPr fontId="3" type="noConversion"/>
  </si>
  <si>
    <t>마스턴일반사모부동산투자신탁제158호</t>
    <phoneticPr fontId="3" type="noConversion"/>
  </si>
  <si>
    <t>KBP2022060007</t>
    <phoneticPr fontId="3" type="noConversion"/>
  </si>
  <si>
    <t>미래에셋HL일반사모투자신탁1호</t>
    <phoneticPr fontId="3" type="noConversion"/>
  </si>
  <si>
    <t>KBP2022030078</t>
    <phoneticPr fontId="3" type="noConversion"/>
  </si>
  <si>
    <t>미래에셋맵스프런티어NPL사모부동산투자신탁1호</t>
    <phoneticPr fontId="3" type="noConversion"/>
  </si>
  <si>
    <t>KBP2019120373</t>
    <phoneticPr fontId="3" type="noConversion"/>
  </si>
  <si>
    <t>미래에셋맵스프런티어미국사모부동산투자신탁3호</t>
    <phoneticPr fontId="3" type="noConversion"/>
  </si>
  <si>
    <t>KBP2019120091</t>
    <phoneticPr fontId="3" type="noConversion"/>
  </si>
  <si>
    <t>KBP2022030080</t>
    <phoneticPr fontId="3" type="noConversion"/>
  </si>
  <si>
    <t>브이아이오션벌커사모특별자산투자신탁1호</t>
    <phoneticPr fontId="3" type="noConversion"/>
  </si>
  <si>
    <t>KBP2017090072</t>
    <phoneticPr fontId="3" type="noConversion"/>
  </si>
  <si>
    <t>삼성BAINCAPITALCREDIT일반사모투자신탁제1호</t>
    <phoneticPr fontId="3" type="noConversion"/>
  </si>
  <si>
    <t>KBP2022060009</t>
    <phoneticPr fontId="3" type="noConversion"/>
  </si>
  <si>
    <t>KBP2020090052</t>
    <phoneticPr fontId="3" type="noConversion"/>
  </si>
  <si>
    <t>KBP2020060105</t>
    <phoneticPr fontId="3" type="noConversion"/>
  </si>
  <si>
    <t>KBP2020120085</t>
    <phoneticPr fontId="3" type="noConversion"/>
  </si>
  <si>
    <t>삼성선박사모특별자산투자신탁제1호</t>
    <phoneticPr fontId="3" type="noConversion"/>
  </si>
  <si>
    <t>KBP2017090030</t>
    <phoneticPr fontId="3" type="noConversion"/>
  </si>
  <si>
    <t>KBP2020030016</t>
    <phoneticPr fontId="3" type="noConversion"/>
  </si>
  <si>
    <t>KBP2020120049</t>
    <phoneticPr fontId="3" type="noConversion"/>
  </si>
  <si>
    <t>슈로더캐피탈다이렉트Ⅲ일반사모증권자투자신탁[재간접형]</t>
    <phoneticPr fontId="3" type="noConversion"/>
  </si>
  <si>
    <t>KBP2022030079</t>
    <phoneticPr fontId="3" type="noConversion"/>
  </si>
  <si>
    <t>KBP2022030047</t>
    <phoneticPr fontId="3" type="noConversion"/>
  </si>
  <si>
    <t>신한AIM구조화전문투자형사모투자신탁제2호</t>
    <phoneticPr fontId="3" type="noConversion"/>
  </si>
  <si>
    <t>KBP2020060106</t>
    <phoneticPr fontId="3" type="noConversion"/>
  </si>
  <si>
    <t>KBP2022090078</t>
    <phoneticPr fontId="3" type="noConversion"/>
  </si>
  <si>
    <t>KBP2021060007</t>
    <phoneticPr fontId="3" type="noConversion"/>
  </si>
  <si>
    <t>신한AIM재간접전문투자형사모투자신탁제3-D호</t>
    <phoneticPr fontId="3" type="noConversion"/>
  </si>
  <si>
    <t>KBP2020120154</t>
    <phoneticPr fontId="3" type="noConversion"/>
  </si>
  <si>
    <t>신한AIM크레딧일반사모투자신탁제3-B호</t>
    <phoneticPr fontId="3" type="noConversion"/>
  </si>
  <si>
    <t>KBP2019090118</t>
    <phoneticPr fontId="3" type="noConversion"/>
  </si>
  <si>
    <t>신한CIPVIII글로벌세컨더리전문투자형사모투자신탁제2호</t>
    <phoneticPr fontId="3" type="noConversion"/>
  </si>
  <si>
    <t>KBP2020060047</t>
    <phoneticPr fontId="3" type="noConversion"/>
  </si>
  <si>
    <t>신한CVC유럽다이렉트렌딩III일반사모투자신탁-B호</t>
    <phoneticPr fontId="3" type="noConversion"/>
  </si>
  <si>
    <t>KBP2022090001</t>
    <phoneticPr fontId="3" type="noConversion"/>
  </si>
  <si>
    <t>KBP2020060040</t>
    <phoneticPr fontId="3" type="noConversion"/>
  </si>
  <si>
    <t>신한그린햇빛드림전문투자형사모특별자산투자신탁제1호</t>
    <phoneticPr fontId="3" type="noConversion"/>
  </si>
  <si>
    <t>신한부전마산복선전철비티엘사모특별자산투자신탁</t>
    <phoneticPr fontId="3" type="noConversion"/>
  </si>
  <si>
    <t>KBP2016120106</t>
    <phoneticPr fontId="3" type="noConversion"/>
  </si>
  <si>
    <t>KBP2021030033</t>
    <phoneticPr fontId="3" type="noConversion"/>
  </si>
  <si>
    <t>KBP2020090070</t>
    <phoneticPr fontId="3" type="noConversion"/>
  </si>
  <si>
    <t>KBP2019120335</t>
    <phoneticPr fontId="3" type="noConversion"/>
  </si>
  <si>
    <t>KBP2020060103</t>
    <phoneticPr fontId="3" type="noConversion"/>
  </si>
  <si>
    <t>우리G시니어론일반사모투자신탁2호</t>
    <phoneticPr fontId="3" type="noConversion"/>
  </si>
  <si>
    <t>KBP2022090051</t>
    <phoneticPr fontId="3" type="noConversion"/>
  </si>
  <si>
    <t>KBP2020090071</t>
    <phoneticPr fontId="3" type="noConversion"/>
  </si>
  <si>
    <t>KBP2018120206</t>
    <phoneticPr fontId="3" type="noConversion"/>
  </si>
  <si>
    <t>유진AVIATION전문투자형사모투자신탁16-2호</t>
    <phoneticPr fontId="3" type="noConversion"/>
  </si>
  <si>
    <t>KBP2018120207</t>
    <phoneticPr fontId="3" type="noConversion"/>
  </si>
  <si>
    <t>KBP2019120147</t>
    <phoneticPr fontId="3" type="noConversion"/>
  </si>
  <si>
    <t>KBP2019120148</t>
    <phoneticPr fontId="3" type="noConversion"/>
  </si>
  <si>
    <t>유진리스트럭처링전문투자형사모투자신탁5-2호</t>
    <phoneticPr fontId="3" type="noConversion"/>
  </si>
  <si>
    <t>KBP2019120377</t>
    <phoneticPr fontId="3" type="noConversion"/>
  </si>
  <si>
    <t>칸서스평택동부도로전문투자형사모특별자산투자신탁1호</t>
    <phoneticPr fontId="3" type="noConversion"/>
  </si>
  <si>
    <t>KBP2019120224</t>
    <phoneticPr fontId="3" type="noConversion"/>
  </si>
  <si>
    <t>키움마일스톤USDEBT전문투자형사모부동산투자신탁제2호</t>
    <phoneticPr fontId="3" type="noConversion"/>
  </si>
  <si>
    <t>KBP2019090032</t>
    <phoneticPr fontId="3" type="noConversion"/>
  </si>
  <si>
    <t>키움유레카전문투자형사모투자신탁[재간접형]</t>
    <phoneticPr fontId="3" type="noConversion"/>
  </si>
  <si>
    <t>KBP2022120286</t>
    <phoneticPr fontId="3" type="noConversion"/>
  </si>
  <si>
    <t>타이거대체전문투자형사모특별자산투자신탁26호</t>
    <phoneticPr fontId="3" type="noConversion"/>
  </si>
  <si>
    <t>KBP2021090025</t>
    <phoneticPr fontId="3" type="noConversion"/>
  </si>
  <si>
    <t>KBP2019120378</t>
    <phoneticPr fontId="3" type="noConversion"/>
  </si>
  <si>
    <t>하나대체투자CBRE일반사모부동산투자신탁1호</t>
    <phoneticPr fontId="3" type="noConversion"/>
  </si>
  <si>
    <t>KBP2023030009</t>
    <phoneticPr fontId="3" type="noConversion"/>
  </si>
  <si>
    <t>KBP2021120192</t>
    <phoneticPr fontId="3" type="noConversion"/>
  </si>
  <si>
    <t>하나대체투자사모부동산101호</t>
    <phoneticPr fontId="3" type="noConversion"/>
  </si>
  <si>
    <t>KBP2019120216</t>
    <phoneticPr fontId="3" type="noConversion"/>
  </si>
  <si>
    <t>하나대체투자전문투자형사모부동산투자신탁131호</t>
    <phoneticPr fontId="3" type="noConversion"/>
  </si>
  <si>
    <t>KBP2020060044</t>
    <phoneticPr fontId="3" type="noConversion"/>
  </si>
  <si>
    <t>KBP2021090003</t>
    <phoneticPr fontId="3" type="noConversion"/>
  </si>
  <si>
    <t>KBP2019120334</t>
    <phoneticPr fontId="3" type="noConversion"/>
  </si>
  <si>
    <t>KBP2021090004</t>
    <phoneticPr fontId="3" type="noConversion"/>
  </si>
  <si>
    <t>한화DEBTSTRATEGY전문투자형사모부동산투자신탁20호</t>
    <phoneticPr fontId="3" type="noConversion"/>
  </si>
  <si>
    <t>KBP2019120379</t>
    <phoneticPr fontId="3" type="noConversion"/>
  </si>
  <si>
    <t>KBP2017090083</t>
    <phoneticPr fontId="3" type="noConversion"/>
  </si>
  <si>
    <t>한화글로벌메자닌일반사모투자신탁6호</t>
    <phoneticPr fontId="3" type="noConversion"/>
  </si>
  <si>
    <t>KBP2022120284</t>
    <phoneticPr fontId="3" type="noConversion"/>
  </si>
  <si>
    <t>KBP2019120117</t>
    <phoneticPr fontId="3" type="noConversion"/>
  </si>
  <si>
    <t>한화마스터리스RETAIL사모부동산투자신탁1</t>
    <phoneticPr fontId="3" type="noConversion"/>
  </si>
  <si>
    <t>KBP2016120010</t>
    <phoneticPr fontId="3" type="noConversion"/>
  </si>
  <si>
    <t>한화아부다비가스인프라전문투자형사모특별자산투자신탁1호</t>
    <phoneticPr fontId="3" type="noConversion"/>
  </si>
  <si>
    <t>KBP2020120203</t>
    <phoneticPr fontId="3" type="noConversion"/>
  </si>
  <si>
    <t>KBP2021060035</t>
    <phoneticPr fontId="3" type="noConversion"/>
  </si>
  <si>
    <t>KBP2017090088</t>
    <phoneticPr fontId="3" type="noConversion"/>
  </si>
  <si>
    <t>KBP2016060200</t>
    <phoneticPr fontId="3" type="noConversion"/>
  </si>
  <si>
    <t>현대인베KKR글로벌전문투자형사모특별자산투자신탁5호</t>
    <phoneticPr fontId="3" type="noConversion"/>
  </si>
  <si>
    <t>KBP2019120164</t>
    <phoneticPr fontId="3" type="noConversion"/>
  </si>
  <si>
    <t>현대인베스트먼트CRESCENTCREDITSOLUTION일반사모4호</t>
    <phoneticPr fontId="3" type="noConversion"/>
  </si>
  <si>
    <t>KBP2022030066</t>
    <phoneticPr fontId="3" type="noConversion"/>
  </si>
  <si>
    <t>KBP2023030020</t>
    <phoneticPr fontId="3" type="noConversion"/>
  </si>
  <si>
    <t>메리츠일반사모부동산투자신탁31호</t>
    <phoneticPr fontId="3" type="noConversion"/>
  </si>
  <si>
    <t>KBP2023030021</t>
    <phoneticPr fontId="3" type="noConversion"/>
  </si>
  <si>
    <t>KBP2019120241</t>
    <phoneticPr fontId="3" type="noConversion"/>
  </si>
  <si>
    <t>KBP2018120180</t>
    <phoneticPr fontId="3" type="noConversion"/>
  </si>
  <si>
    <t>삼성프랑스DKLNG전문투자형사모투자신탁제2호</t>
    <phoneticPr fontId="3" type="noConversion"/>
  </si>
  <si>
    <t>KBP2018120181</t>
    <phoneticPr fontId="3" type="noConversion"/>
  </si>
  <si>
    <t>KBP2018090022</t>
    <phoneticPr fontId="3" type="noConversion"/>
  </si>
  <si>
    <t>키움마일스톤US전문투자형사모부동산투자신탁제18호</t>
    <phoneticPr fontId="3" type="noConversion"/>
  </si>
  <si>
    <t>KBP2019030016</t>
    <phoneticPr fontId="3" type="noConversion"/>
  </si>
  <si>
    <t>KBP2019090019</t>
    <phoneticPr fontId="3" type="noConversion"/>
  </si>
  <si>
    <t>키움마일스톤US전문투자형사모부동산투자신탁제19호</t>
    <phoneticPr fontId="3" type="noConversion"/>
  </si>
  <si>
    <t>KBP2020030022</t>
    <phoneticPr fontId="3" type="noConversion"/>
  </si>
  <si>
    <t>KBP2020090070</t>
    <phoneticPr fontId="3" type="noConversion"/>
  </si>
  <si>
    <t>KBP2018090019</t>
    <phoneticPr fontId="3" type="noConversion"/>
  </si>
  <si>
    <t>KBP2019120119</t>
    <phoneticPr fontId="3" type="noConversion"/>
  </si>
  <si>
    <t>KBP2018030054</t>
    <phoneticPr fontId="3" type="noConversion"/>
  </si>
  <si>
    <t>KB서부내륙고속도로전문투자형사모특별자산투자신탁제2종수익증권</t>
    <phoneticPr fontId="3" type="noConversion"/>
  </si>
  <si>
    <t>KBP2018030056</t>
    <phoneticPr fontId="3" type="noConversion"/>
  </si>
  <si>
    <t>KBP2019120242</t>
    <phoneticPr fontId="3" type="noConversion"/>
  </si>
  <si>
    <t>KB유럽TIKEHAUPDF전문투자형사모특별자산투자신탁제1호</t>
    <phoneticPr fontId="3" type="noConversion"/>
  </si>
  <si>
    <t>KBP2018120062</t>
    <phoneticPr fontId="3" type="noConversion"/>
  </si>
  <si>
    <t>KBP2019090126</t>
    <phoneticPr fontId="3" type="noConversion"/>
  </si>
  <si>
    <t>흥국플라이트전문투자형사모특별자산투자신탁8호</t>
    <phoneticPr fontId="3" type="noConversion"/>
  </si>
  <si>
    <t>KBP2017090100</t>
    <phoneticPr fontId="3" type="noConversion"/>
  </si>
  <si>
    <t>KBP2019090016</t>
    <phoneticPr fontId="3" type="noConversion"/>
  </si>
  <si>
    <t>현대인베스트북미대출채권전문투자형사모특별자산투자신탁19호</t>
    <phoneticPr fontId="3" type="noConversion"/>
  </si>
  <si>
    <t>KBP2020030028</t>
    <phoneticPr fontId="3" type="noConversion"/>
  </si>
  <si>
    <t>미래에셋맵스영국일반사모부동산투자신탁1호제1종</t>
    <phoneticPr fontId="3" type="noConversion"/>
  </si>
  <si>
    <t>KBP2018060053</t>
    <phoneticPr fontId="3" type="noConversion"/>
  </si>
  <si>
    <t>미래에셋EF전문투자형사모특별자산투자신탁2-1호(H)</t>
    <phoneticPr fontId="3" type="noConversion"/>
  </si>
  <si>
    <t>KBP2019120084</t>
    <phoneticPr fontId="3" type="noConversion"/>
  </si>
  <si>
    <t>KBP2019120243</t>
    <phoneticPr fontId="3" type="noConversion"/>
  </si>
  <si>
    <t>KBP2019090014</t>
    <phoneticPr fontId="3" type="noConversion"/>
  </si>
  <si>
    <t>이지스사모글로벌개인신용회복채권투자신탁150호</t>
    <phoneticPr fontId="3" type="noConversion"/>
  </si>
  <si>
    <t>KBP2019120245</t>
    <phoneticPr fontId="3" type="noConversion"/>
  </si>
  <si>
    <t>KBP2020030023</t>
    <phoneticPr fontId="3" type="noConversion"/>
  </si>
  <si>
    <t>이지스글로벌전문투자형사모부동산투자신탁301호</t>
    <phoneticPr fontId="3" type="noConversion"/>
  </si>
  <si>
    <t>KBP2019090020</t>
    <phoneticPr fontId="3" type="noConversion"/>
  </si>
  <si>
    <t>KBP2016060388</t>
    <phoneticPr fontId="3" type="noConversion"/>
  </si>
  <si>
    <t>KBP2018030139</t>
    <phoneticPr fontId="3" type="noConversion"/>
  </si>
  <si>
    <t>AIPEUROGREEN전문투자형사모부동산신탁7-1호</t>
    <phoneticPr fontId="3" type="noConversion"/>
  </si>
  <si>
    <t>KBP2018120272</t>
    <phoneticPr fontId="3" type="noConversion"/>
  </si>
  <si>
    <t>AIPEUROGREEN전문투자형사모부동산투자신탁8호</t>
    <phoneticPr fontId="3" type="noConversion"/>
  </si>
  <si>
    <t>KBP2018120174</t>
    <phoneticPr fontId="3" type="noConversion"/>
  </si>
  <si>
    <t>시몬느독일부동산전문사모투자신탁제2호</t>
    <phoneticPr fontId="3" type="noConversion"/>
  </si>
  <si>
    <t>KBP2018120275</t>
    <phoneticPr fontId="3" type="noConversion"/>
  </si>
  <si>
    <t>시몬느네덜란드부동산전문사모투자신탁제1호</t>
    <phoneticPr fontId="3" type="noConversion"/>
  </si>
  <si>
    <t>KBP2018030170</t>
    <phoneticPr fontId="3" type="noConversion"/>
  </si>
  <si>
    <t>파인스트리트글로벌기업금융전문투자사모투자신탁1호</t>
    <phoneticPr fontId="3" type="noConversion"/>
  </si>
  <si>
    <t>KBP2020030010</t>
    <phoneticPr fontId="3" type="noConversion"/>
  </si>
  <si>
    <t>디에스H-02전문투자형사모투자신탁종류C-I</t>
    <phoneticPr fontId="3" type="noConversion"/>
  </si>
  <si>
    <t>KBP2019090017</t>
    <phoneticPr fontId="3" type="noConversion"/>
  </si>
  <si>
    <t>KBP2019060013</t>
    <phoneticPr fontId="3" type="noConversion"/>
  </si>
  <si>
    <t>KBP2018120179</t>
    <phoneticPr fontId="3" type="noConversion"/>
  </si>
  <si>
    <t>KBP2019060019</t>
    <phoneticPr fontId="3" type="noConversion"/>
  </si>
  <si>
    <t>KBP2019120247</t>
    <phoneticPr fontId="3" type="noConversion"/>
  </si>
  <si>
    <t>KBP2019090013</t>
    <phoneticPr fontId="3" type="noConversion"/>
  </si>
  <si>
    <t>KBP2019120248</t>
    <phoneticPr fontId="3" type="noConversion"/>
  </si>
  <si>
    <t>KBP2020120084</t>
    <phoneticPr fontId="3" type="noConversion"/>
  </si>
  <si>
    <t>유나이티드파트너스전문투자형사모부동산투자신탁글로벌제6호</t>
    <phoneticPr fontId="3" type="noConversion"/>
  </si>
  <si>
    <t>KBP2019090015</t>
    <phoneticPr fontId="3" type="noConversion"/>
  </si>
  <si>
    <t>KBP2018120183</t>
    <phoneticPr fontId="3" type="noConversion"/>
  </si>
  <si>
    <t>KBP2018120274</t>
    <phoneticPr fontId="3" type="noConversion"/>
  </si>
  <si>
    <t>KBP2019120256</t>
    <phoneticPr fontId="3" type="noConversion"/>
  </si>
  <si>
    <t>KBP2019120249</t>
    <phoneticPr fontId="3" type="noConversion"/>
  </si>
  <si>
    <t>KBP2018030130</t>
    <phoneticPr fontId="3" type="noConversion"/>
  </si>
  <si>
    <t>다비하나바이오에너지전문투자형사모투자신탁</t>
    <phoneticPr fontId="3" type="noConversion"/>
  </si>
  <si>
    <t>KBP2018090021</t>
    <phoneticPr fontId="3" type="noConversion"/>
  </si>
  <si>
    <t>KBP2017090086</t>
    <phoneticPr fontId="3" type="noConversion"/>
  </si>
  <si>
    <t>KBP2018030134</t>
    <phoneticPr fontId="3" type="noConversion"/>
  </si>
  <si>
    <t>칸서스DISCOVERYNPL사모부동산투자신탁1호</t>
    <phoneticPr fontId="3" type="noConversion"/>
  </si>
  <si>
    <t>KBP2018030188</t>
    <phoneticPr fontId="3" type="noConversion"/>
  </si>
  <si>
    <t>KBP2017120117</t>
    <phoneticPr fontId="3" type="noConversion"/>
  </si>
  <si>
    <t>알파선순위대출전문투자형사모부동산투자신탁1호(1종)</t>
    <phoneticPr fontId="3" type="noConversion"/>
  </si>
  <si>
    <t>KBP2021060027</t>
    <phoneticPr fontId="3" type="noConversion"/>
  </si>
  <si>
    <t>파인스트리트아시아인프라전문투자형사모특별자산투자신탁1-2호</t>
    <phoneticPr fontId="3" type="noConversion"/>
  </si>
  <si>
    <t>KBP2021060028</t>
    <phoneticPr fontId="3" type="noConversion"/>
  </si>
  <si>
    <t>신한AIM부동산전문투자형사모투자신탁제22-A</t>
    <phoneticPr fontId="3" type="noConversion"/>
  </si>
  <si>
    <t>KBP2021060029</t>
    <phoneticPr fontId="3" type="noConversion"/>
  </si>
  <si>
    <t>KBP2021060030</t>
    <phoneticPr fontId="3" type="noConversion"/>
  </si>
  <si>
    <t>W코스닥벤처(M)전문투자형사모투자신탁제4호</t>
    <phoneticPr fontId="3" type="noConversion"/>
  </si>
  <si>
    <t>KBP2021090051</t>
    <phoneticPr fontId="3" type="noConversion"/>
  </si>
  <si>
    <t>흥국하이클래스전문투자형사모특별자산투자신탁제59호</t>
    <phoneticPr fontId="3" type="noConversion"/>
  </si>
  <si>
    <t>KBP2021090017</t>
    <phoneticPr fontId="3" type="noConversion"/>
  </si>
  <si>
    <t>성남고등제일풍경채일반사모부동산신탁제1호</t>
    <phoneticPr fontId="3" type="noConversion"/>
  </si>
  <si>
    <t>KBP2021090052</t>
    <phoneticPr fontId="3" type="noConversion"/>
  </si>
  <si>
    <t>SP메자닌일반사모투자신탁8호</t>
    <phoneticPr fontId="3" type="noConversion"/>
  </si>
  <si>
    <t>KBP2021090053</t>
    <phoneticPr fontId="3" type="noConversion"/>
  </si>
  <si>
    <t>KBP2021090009</t>
    <phoneticPr fontId="3" type="noConversion"/>
  </si>
  <si>
    <t>이지스글로벌전문투자형사모부동산투자신탁434호</t>
    <phoneticPr fontId="3" type="noConversion"/>
  </si>
  <si>
    <t>KBP2021120100</t>
    <phoneticPr fontId="3" type="noConversion"/>
  </si>
  <si>
    <t>KBP2022030030</t>
    <phoneticPr fontId="3" type="noConversion"/>
  </si>
  <si>
    <t>타이거대체선순위대출일반사모부동산투자신탁1호(1종)</t>
    <phoneticPr fontId="3" type="noConversion"/>
  </si>
  <si>
    <t>KBP2022030033</t>
    <phoneticPr fontId="3" type="noConversion"/>
  </si>
  <si>
    <t>이지스미국전문투자형사모부동산투자신탁380-1호</t>
    <phoneticPr fontId="3" type="noConversion"/>
  </si>
  <si>
    <t>KBP2022060144</t>
    <phoneticPr fontId="3" type="noConversion"/>
  </si>
  <si>
    <t>KBP2022060145</t>
    <phoneticPr fontId="3" type="noConversion"/>
  </si>
  <si>
    <t>신한AIM재간접일반사모투자신탁9-B호</t>
    <phoneticPr fontId="3" type="noConversion"/>
  </si>
  <si>
    <t>KBP2022060146</t>
    <phoneticPr fontId="3" type="noConversion"/>
  </si>
  <si>
    <t>파인스트리트글로벌일반사모투자신탁9호</t>
    <phoneticPr fontId="3" type="noConversion"/>
  </si>
  <si>
    <t>KBP2022090036</t>
    <phoneticPr fontId="3" type="noConversion"/>
  </si>
  <si>
    <t>KBP2022090039</t>
    <phoneticPr fontId="3" type="noConversion"/>
  </si>
  <si>
    <t>KBP2022090048</t>
    <phoneticPr fontId="3" type="noConversion"/>
  </si>
  <si>
    <t>KBP2022090064</t>
    <phoneticPr fontId="3" type="noConversion"/>
  </si>
  <si>
    <t>한화글로벌인프라일반사모특별자산투자신탁33호</t>
    <phoneticPr fontId="3" type="noConversion"/>
  </si>
  <si>
    <t>KBP2022090032</t>
    <phoneticPr fontId="3" type="noConversion"/>
  </si>
  <si>
    <t>현대인베스트ASL시니어론일반사모투자신탁29호</t>
    <phoneticPr fontId="3" type="noConversion"/>
  </si>
  <si>
    <t>KBP2022090060</t>
    <phoneticPr fontId="3" type="noConversion"/>
  </si>
  <si>
    <t>KBP2023060015</t>
    <phoneticPr fontId="3" type="noConversion"/>
  </si>
  <si>
    <t>KBP2023060068</t>
    <phoneticPr fontId="3" type="noConversion"/>
  </si>
  <si>
    <t>KBP2023120156</t>
    <phoneticPr fontId="3" type="noConversion"/>
  </si>
  <si>
    <t>KBP2020090043</t>
    <phoneticPr fontId="3" type="noConversion"/>
  </si>
  <si>
    <t>KB와이즈스타일반사모부동산투자신탁제23호</t>
    <phoneticPr fontId="3" type="noConversion"/>
  </si>
  <si>
    <t>KBP2024090045</t>
    <phoneticPr fontId="3" type="noConversion"/>
  </si>
  <si>
    <t>이지스글로벌일반사모부동산투자신탁548호</t>
    <phoneticPr fontId="3" type="noConversion"/>
  </si>
  <si>
    <t>KBP2024090077</t>
    <phoneticPr fontId="3" type="noConversion"/>
  </si>
  <si>
    <t>이지스코어에너지인프라일반사모투자신탁1-A호</t>
    <phoneticPr fontId="3" type="noConversion"/>
  </si>
  <si>
    <t>KBP2024090078</t>
    <phoneticPr fontId="3" type="noConversion"/>
  </si>
  <si>
    <t>마스턴일반사모부동산투자신탁제178호1종</t>
    <phoneticPr fontId="3" type="noConversion"/>
  </si>
  <si>
    <t>KBP2023060016</t>
    <phoneticPr fontId="3" type="noConversion"/>
  </si>
  <si>
    <t>KBP2023120075</t>
    <phoneticPr fontId="3" type="noConversion"/>
  </si>
  <si>
    <t>KBP2021120058</t>
    <phoneticPr fontId="3" type="noConversion"/>
  </si>
  <si>
    <t>삼성PEMANAGER2019전문투자형사모투자신탁제1호</t>
    <phoneticPr fontId="3" type="noConversion"/>
  </si>
  <si>
    <t>KBP2021120072</t>
    <phoneticPr fontId="3" type="noConversion"/>
  </si>
  <si>
    <t>삼성글로벌PRIVATEEQUITYMANAGER사모증권투자신탁제1호</t>
    <phoneticPr fontId="3" type="noConversion"/>
  </si>
  <si>
    <t>삼성블랙스톤PE일반사모투자신탁제1호</t>
    <phoneticPr fontId="3" type="noConversion"/>
  </si>
  <si>
    <t>KBP2023120077</t>
    <phoneticPr fontId="3" type="noConversion"/>
  </si>
  <si>
    <t>KBP2023030009</t>
    <phoneticPr fontId="3" type="noConversion"/>
  </si>
  <si>
    <t>KBGK해상도로일반사모특별자산투자신탁제3호</t>
    <phoneticPr fontId="3" type="noConversion"/>
  </si>
  <si>
    <t>KBP2022030015</t>
    <phoneticPr fontId="3" type="noConversion"/>
  </si>
  <si>
    <t>KBP2019090154</t>
    <phoneticPr fontId="3" type="noConversion"/>
  </si>
  <si>
    <t>KIAMCO도로투자사모특별자산투자신탁제1호</t>
    <phoneticPr fontId="3" type="noConversion"/>
  </si>
  <si>
    <t>KBP2016060031</t>
    <phoneticPr fontId="3" type="noConversion"/>
  </si>
  <si>
    <t>KBP2024090045</t>
    <phoneticPr fontId="3" type="noConversion"/>
  </si>
  <si>
    <t>KBP2020060001</t>
    <phoneticPr fontId="3" type="noConversion"/>
  </si>
  <si>
    <t>KBP2019120101</t>
    <phoneticPr fontId="3" type="noConversion"/>
  </si>
  <si>
    <t>KBP2019090032</t>
    <phoneticPr fontId="3" type="noConversion"/>
  </si>
  <si>
    <t>KBP2021120351</t>
    <phoneticPr fontId="3" type="noConversion"/>
  </si>
  <si>
    <t>KBP2017090112</t>
    <phoneticPr fontId="3" type="noConversion"/>
  </si>
  <si>
    <t>KBP2017120076</t>
    <phoneticPr fontId="3" type="noConversion"/>
  </si>
  <si>
    <t>KBP2018030148</t>
    <phoneticPr fontId="3" type="noConversion"/>
  </si>
  <si>
    <t>KBP2021120352</t>
    <phoneticPr fontId="3" type="noConversion"/>
  </si>
  <si>
    <t>KBP2019120252</t>
    <phoneticPr fontId="3" type="noConversion"/>
  </si>
  <si>
    <t>KBP2021120353</t>
    <phoneticPr fontId="3" type="noConversion"/>
  </si>
  <si>
    <t>KBP2019120159</t>
    <phoneticPr fontId="3" type="noConversion"/>
  </si>
  <si>
    <t>한화영국PPP인프라전문투자형사모특별자산투자신탁1호</t>
    <phoneticPr fontId="3" type="noConversion"/>
  </si>
  <si>
    <t>KBP2019120255</t>
    <phoneticPr fontId="3" type="noConversion"/>
  </si>
  <si>
    <t>한화스페인태양열전문투자형사모특별자산투자신탁1호</t>
    <phoneticPr fontId="3" type="noConversion"/>
  </si>
  <si>
    <t>KBP2018120237</t>
    <phoneticPr fontId="3" type="noConversion"/>
  </si>
  <si>
    <t>KBP2018120183</t>
    <phoneticPr fontId="3" type="noConversion"/>
  </si>
  <si>
    <t>한화유럽크레딧전문투자형사모특별자산투자신탁5호</t>
    <phoneticPr fontId="3" type="noConversion"/>
  </si>
  <si>
    <t>KBP2019090033</t>
    <phoneticPr fontId="3" type="noConversion"/>
  </si>
  <si>
    <t>한화유럽PPP인프라전문투자형사모특별자산신탁1-1호</t>
    <phoneticPr fontId="3" type="noConversion"/>
  </si>
  <si>
    <t>KBP2019090115</t>
    <phoneticPr fontId="3" type="noConversion"/>
  </si>
  <si>
    <t>KBP2019090116</t>
    <phoneticPr fontId="3" type="noConversion"/>
  </si>
  <si>
    <t>한화글로벌인프라전문투자형사모특별자산신탁12호</t>
    <phoneticPr fontId="3" type="noConversion"/>
  </si>
  <si>
    <t>KBP2019120253</t>
    <phoneticPr fontId="3" type="noConversion"/>
  </si>
  <si>
    <t>KBP2019090103</t>
    <phoneticPr fontId="3" type="noConversion"/>
  </si>
  <si>
    <t>KBP2019120183</t>
    <phoneticPr fontId="3" type="noConversion"/>
  </si>
  <si>
    <t>한화유럽PPP인프라전문투자형사모특별자산신탁2호</t>
    <phoneticPr fontId="3" type="noConversion"/>
  </si>
  <si>
    <t>KBP2019120119</t>
    <phoneticPr fontId="3" type="noConversion"/>
  </si>
  <si>
    <t>KBP2019030011</t>
    <phoneticPr fontId="3" type="noConversion"/>
  </si>
  <si>
    <t>KBP2021060090</t>
    <phoneticPr fontId="3" type="noConversion"/>
  </si>
  <si>
    <t>신한AIM크레딧일반사모투자신탁제3-A호</t>
    <phoneticPr fontId="3" type="noConversion"/>
  </si>
  <si>
    <t>KBP2019090117</t>
    <phoneticPr fontId="3" type="noConversion"/>
  </si>
  <si>
    <t>미래에셋유럽인프라전문투자형사모투자신탁1호</t>
    <phoneticPr fontId="3" type="noConversion"/>
  </si>
  <si>
    <t>KBP2019120139</t>
    <phoneticPr fontId="3" type="noConversion"/>
  </si>
  <si>
    <t>KBP2021120071</t>
    <phoneticPr fontId="3" type="noConversion"/>
  </si>
  <si>
    <t>KBP2019120117</t>
    <phoneticPr fontId="3" type="noConversion"/>
  </si>
  <si>
    <t>KBP2019090129</t>
    <phoneticPr fontId="3" type="noConversion"/>
  </si>
  <si>
    <t>파인스트리트US인프라전문투자형사모특별자산투자신탁1-1호</t>
    <phoneticPr fontId="3" type="noConversion"/>
  </si>
  <si>
    <t>KBP2020090094</t>
    <phoneticPr fontId="3" type="noConversion"/>
  </si>
  <si>
    <t>KBP2019120256</t>
    <phoneticPr fontId="3" type="noConversion"/>
  </si>
  <si>
    <t>KBP2022060203</t>
    <phoneticPr fontId="3" type="noConversion"/>
  </si>
  <si>
    <t>KBP2019120090</t>
    <phoneticPr fontId="3" type="noConversion"/>
  </si>
  <si>
    <t>교보악사신재생에너지멀티전문투자형사모특별자산투자신탁1호</t>
    <phoneticPr fontId="3" type="noConversion"/>
  </si>
  <si>
    <t>KBP2018120347</t>
    <phoneticPr fontId="3" type="noConversion"/>
  </si>
  <si>
    <t>KBP2019030021</t>
    <phoneticPr fontId="3" type="noConversion"/>
  </si>
  <si>
    <t>한강선진병영BTL전문투자형사모특별자산투자신탁</t>
    <phoneticPr fontId="3" type="noConversion"/>
  </si>
  <si>
    <t>KBP2019060027</t>
    <phoneticPr fontId="3" type="noConversion"/>
  </si>
  <si>
    <t>우리포천화도고속도로전문투자형사모특별자산투자신탁</t>
    <phoneticPr fontId="3" type="noConversion"/>
  </si>
  <si>
    <t>KBP2019090013</t>
    <phoneticPr fontId="3" type="noConversion"/>
  </si>
  <si>
    <t>KBP2019090153</t>
    <phoneticPr fontId="3" type="noConversion"/>
  </si>
  <si>
    <t>미래에셋신안산전문사모특별자산투자신탁1호</t>
    <phoneticPr fontId="3" type="noConversion"/>
  </si>
  <si>
    <t>KBP2019120194</t>
    <phoneticPr fontId="3" type="noConversion"/>
  </si>
  <si>
    <t>KBP2019120312</t>
    <phoneticPr fontId="3" type="noConversion"/>
  </si>
  <si>
    <t>채권시장안정전문투자형사모증권투자신탁</t>
    <phoneticPr fontId="3" type="noConversion"/>
  </si>
  <si>
    <t>KBP2020060046</t>
    <phoneticPr fontId="3" type="noConversion"/>
  </si>
  <si>
    <t>한국투자사모BTL인프라특별자산투자신탁2호</t>
    <phoneticPr fontId="3" type="noConversion"/>
  </si>
  <si>
    <t>KBP2021120350</t>
    <phoneticPr fontId="3" type="noConversion"/>
  </si>
  <si>
    <t>KOTAM마리타임전문투자형사모특별자산투자신탁제21호</t>
    <phoneticPr fontId="3" type="noConversion"/>
  </si>
  <si>
    <t>KBP2024030051</t>
    <phoneticPr fontId="3" type="noConversion"/>
  </si>
  <si>
    <t>하나대체투자일반사모부동산투자신탁180호</t>
    <phoneticPr fontId="3" type="noConversion"/>
  </si>
  <si>
    <t>KBP2024030052</t>
    <phoneticPr fontId="3" type="noConversion"/>
  </si>
  <si>
    <t>KBP2022120118</t>
    <phoneticPr fontId="3" type="noConversion"/>
  </si>
  <si>
    <t>수성코스닥벤처T1일반사모투자신탁</t>
    <phoneticPr fontId="3" type="noConversion"/>
  </si>
  <si>
    <t>KBP2023090085</t>
    <phoneticPr fontId="3" type="noConversion"/>
  </si>
  <si>
    <t>KBP2020060046</t>
    <phoneticPr fontId="3" type="noConversion"/>
  </si>
  <si>
    <t>흥국엣지플러스일반사모증권투자신탁2호</t>
    <phoneticPr fontId="3" type="noConversion"/>
  </si>
  <si>
    <t>KBP2023090086</t>
    <phoneticPr fontId="3" type="noConversion"/>
  </si>
  <si>
    <t>흥국그레이트스트레티지해외채권일반사모투자신탁1호</t>
    <phoneticPr fontId="3" type="noConversion"/>
  </si>
  <si>
    <t>KBP2023090087</t>
    <phoneticPr fontId="3" type="noConversion"/>
  </si>
  <si>
    <t>KBP2020090080</t>
    <phoneticPr fontId="3" type="noConversion"/>
  </si>
  <si>
    <t>KBP2014020090</t>
    <phoneticPr fontId="3" type="noConversion"/>
  </si>
  <si>
    <t>흥국하이클래스사모특별자산투자신탁35호</t>
    <phoneticPr fontId="3" type="noConversion"/>
  </si>
  <si>
    <t>KBP2020090100</t>
    <phoneticPr fontId="3" type="noConversion"/>
  </si>
  <si>
    <t>KIAMCO비티엘프로젝트사모특별자산투자신탁제3호</t>
    <phoneticPr fontId="3" type="noConversion"/>
  </si>
  <si>
    <t>한국투자사모BTL인프라특별자산투자신탁6호</t>
    <phoneticPr fontId="3" type="noConversion"/>
  </si>
  <si>
    <t>KBP2019120115</t>
    <phoneticPr fontId="3" type="noConversion"/>
  </si>
  <si>
    <t>한국투자사모BTL인프라특별자산투자신탁7호</t>
    <phoneticPr fontId="3" type="noConversion"/>
  </si>
  <si>
    <t>KBP2018120326</t>
    <phoneticPr fontId="3" type="noConversion"/>
  </si>
  <si>
    <t>신한배움터비티엘사모특별자산투자신탁1호</t>
    <phoneticPr fontId="3" type="noConversion"/>
  </si>
  <si>
    <t>KBP2017090035</t>
    <phoneticPr fontId="3" type="noConversion"/>
  </si>
  <si>
    <t>KBP2017090036</t>
    <phoneticPr fontId="3" type="noConversion"/>
  </si>
  <si>
    <t>칸서스사랑나눔사모특별자산투자신탁1호</t>
    <phoneticPr fontId="3" type="noConversion"/>
  </si>
  <si>
    <t>KBP2017120105</t>
    <phoneticPr fontId="3" type="noConversion"/>
  </si>
  <si>
    <t>KBP2020090088</t>
    <phoneticPr fontId="3" type="noConversion"/>
  </si>
  <si>
    <t>KBP2017090030</t>
    <phoneticPr fontId="3" type="noConversion"/>
  </si>
  <si>
    <t>KBP2018120003</t>
    <phoneticPr fontId="3" type="noConversion"/>
  </si>
  <si>
    <t>KBP2016060022</t>
    <phoneticPr fontId="3" type="noConversion"/>
  </si>
  <si>
    <t>KB공항철도사모특별자산투자신탁</t>
    <phoneticPr fontId="3" type="noConversion"/>
  </si>
  <si>
    <t>KBP2016060091</t>
    <phoneticPr fontId="3" type="noConversion"/>
  </si>
  <si>
    <t>KBP2018120079</t>
    <phoneticPr fontId="3" type="noConversion"/>
  </si>
  <si>
    <t>KBP2016060136</t>
    <phoneticPr fontId="3" type="noConversion"/>
  </si>
  <si>
    <t>KBP2016060228</t>
    <phoneticPr fontId="3" type="noConversion"/>
  </si>
  <si>
    <t>미래에셋포항SRF전문투자형사모특별자산투자신탁1호</t>
    <phoneticPr fontId="3" type="noConversion"/>
  </si>
  <si>
    <t>KBP2016060188</t>
    <phoneticPr fontId="3" type="noConversion"/>
  </si>
  <si>
    <t>KBP2018120299</t>
    <phoneticPr fontId="3" type="noConversion"/>
  </si>
  <si>
    <t>칸서스교육사랑전문투자형사모특별자산투자신탁1호</t>
    <phoneticPr fontId="3" type="noConversion"/>
  </si>
  <si>
    <t>KBP2023090090</t>
    <phoneticPr fontId="3" type="noConversion"/>
  </si>
  <si>
    <t>칸서스부산하수관로전문투자형사모특별자산투자신탁1호</t>
    <phoneticPr fontId="3" type="noConversion"/>
  </si>
  <si>
    <t>KBP2020090076</t>
    <phoneticPr fontId="3" type="noConversion"/>
  </si>
  <si>
    <t>KBP2016060231</t>
    <phoneticPr fontId="3" type="noConversion"/>
  </si>
  <si>
    <t>KBP2016060391</t>
    <phoneticPr fontId="3" type="noConversion"/>
  </si>
  <si>
    <t>KBP2020060030</t>
    <phoneticPr fontId="3" type="noConversion"/>
  </si>
  <si>
    <t>KBP2016120039</t>
    <phoneticPr fontId="3" type="noConversion"/>
  </si>
  <si>
    <t>유진태양광전문투자형사모투자신탁1호</t>
    <phoneticPr fontId="3" type="noConversion"/>
  </si>
  <si>
    <t>KBP2023090091</t>
    <phoneticPr fontId="3" type="noConversion"/>
  </si>
  <si>
    <t>KB솔라에너지전문투자형사모특별자산투자신탁제3호</t>
    <phoneticPr fontId="3" type="noConversion"/>
  </si>
  <si>
    <t>KBP2016120092</t>
    <phoneticPr fontId="3" type="noConversion"/>
  </si>
  <si>
    <t>KBP2017090053</t>
    <phoneticPr fontId="3" type="noConversion"/>
  </si>
  <si>
    <t>KBP2023090044</t>
    <phoneticPr fontId="3" type="noConversion"/>
  </si>
  <si>
    <t>KBP2016090002</t>
    <phoneticPr fontId="3" type="noConversion"/>
  </si>
  <si>
    <t>KBP2020060050</t>
    <phoneticPr fontId="3" type="noConversion"/>
  </si>
  <si>
    <t>KBP2023090092</t>
    <phoneticPr fontId="3" type="noConversion"/>
  </si>
  <si>
    <t>KBP2014020070</t>
    <phoneticPr fontId="3" type="noConversion"/>
  </si>
  <si>
    <t>JB파워전문투자형사모특별자산투자신탁3호</t>
    <phoneticPr fontId="3" type="noConversion"/>
  </si>
  <si>
    <t>KBP2020060025</t>
    <phoneticPr fontId="3" type="noConversion"/>
  </si>
  <si>
    <t>KBP2017090017</t>
    <phoneticPr fontId="3" type="noConversion"/>
  </si>
  <si>
    <t>키움푸른김포전문투자형사모투자신탁</t>
    <phoneticPr fontId="3" type="noConversion"/>
  </si>
  <si>
    <t>KBP2017030001</t>
    <phoneticPr fontId="3" type="noConversion"/>
  </si>
  <si>
    <t>KBP2023090093</t>
    <phoneticPr fontId="3" type="noConversion"/>
  </si>
  <si>
    <t>KBP2017090019</t>
    <phoneticPr fontId="3" type="noConversion"/>
  </si>
  <si>
    <t>한강파주양주BTL전문투자형사모특별자산투자신탁</t>
    <phoneticPr fontId="3" type="noConversion"/>
  </si>
  <si>
    <t>KBP2020060052</t>
    <phoneticPr fontId="3" type="noConversion"/>
  </si>
  <si>
    <t>KIAMCO고흥태양광사모특별자산투자신탁</t>
    <phoneticPr fontId="3" type="noConversion"/>
  </si>
  <si>
    <t>KBP2020060056</t>
    <phoneticPr fontId="3" type="noConversion"/>
  </si>
  <si>
    <t>삼성UK가스인프라전문투자형사모투자신탁제2호</t>
    <phoneticPr fontId="3" type="noConversion"/>
  </si>
  <si>
    <t>KBP2023090094</t>
    <phoneticPr fontId="3" type="noConversion"/>
  </si>
  <si>
    <t>KBP2017060005</t>
    <phoneticPr fontId="3" type="noConversion"/>
  </si>
  <si>
    <t>KBP2017090108</t>
    <phoneticPr fontId="3" type="noConversion"/>
  </si>
  <si>
    <t>KBP2017090129</t>
    <phoneticPr fontId="3" type="noConversion"/>
  </si>
  <si>
    <t>KBP2018120024</t>
    <phoneticPr fontId="3" type="noConversion"/>
  </si>
  <si>
    <t>KIAMCO도로투자사모특별자산투자신탁제8호</t>
    <phoneticPr fontId="3" type="noConversion"/>
  </si>
  <si>
    <t>KBP2017120022</t>
    <phoneticPr fontId="3" type="noConversion"/>
  </si>
  <si>
    <t>우리부산신항2-1글로벌해양전문투자형사모특별자산투자신탁</t>
    <phoneticPr fontId="3" type="noConversion"/>
  </si>
  <si>
    <t>KBP2019090137</t>
    <phoneticPr fontId="3" type="noConversion"/>
  </si>
  <si>
    <t>KBP2019090085</t>
    <phoneticPr fontId="3" type="noConversion"/>
  </si>
  <si>
    <t>NH-AMUNDI유럽발전전문투자형사모특별자산투자신탁1호</t>
    <phoneticPr fontId="3" type="noConversion"/>
  </si>
  <si>
    <t>KBP2018120336</t>
    <phoneticPr fontId="3" type="noConversion"/>
  </si>
  <si>
    <t>KBP2018060030</t>
    <phoneticPr fontId="3" type="noConversion"/>
  </si>
  <si>
    <t>KBP2020090089</t>
    <phoneticPr fontId="3" type="noConversion"/>
  </si>
  <si>
    <t>KBP2021120122</t>
    <phoneticPr fontId="3" type="noConversion"/>
  </si>
  <si>
    <t>한강태양광발전전문투자형사모특별자산투자신탁제3호</t>
    <phoneticPr fontId="3" type="noConversion"/>
  </si>
  <si>
    <t>KBP2018120234</t>
    <phoneticPr fontId="3" type="noConversion"/>
  </si>
  <si>
    <t>유진태양광전문투자형사모투자신탁3호</t>
    <phoneticPr fontId="3" type="noConversion"/>
  </si>
  <si>
    <t>KBP2021060109</t>
    <phoneticPr fontId="3" type="noConversion"/>
  </si>
  <si>
    <t>KBP2019120025</t>
    <phoneticPr fontId="3" type="noConversion"/>
  </si>
  <si>
    <t>KBP2019090144</t>
    <phoneticPr fontId="3" type="noConversion"/>
  </si>
  <si>
    <t>KBP2019090104</t>
    <phoneticPr fontId="3" type="noConversion"/>
  </si>
  <si>
    <t>KBP2019090090</t>
    <phoneticPr fontId="3" type="noConversion"/>
  </si>
  <si>
    <t>칸서스신에너지전문투자형사모특별자산투자신탁6호</t>
    <phoneticPr fontId="3" type="noConversion"/>
  </si>
  <si>
    <t>KBP2018120230</t>
    <phoneticPr fontId="3" type="noConversion"/>
  </si>
  <si>
    <t>IBK태양광발전전문투자형사모특별자산투자신탁제2호</t>
    <phoneticPr fontId="3" type="noConversion"/>
  </si>
  <si>
    <t>KBP2018120210</t>
    <phoneticPr fontId="3" type="noConversion"/>
  </si>
  <si>
    <t>KBP2019120319</t>
    <phoneticPr fontId="3" type="noConversion"/>
  </si>
  <si>
    <t>KBP2020090092</t>
    <phoneticPr fontId="3" type="noConversion"/>
  </si>
  <si>
    <t>KBP2019090155</t>
    <phoneticPr fontId="3" type="noConversion"/>
  </si>
  <si>
    <t>맥쿼리글로벌인프라대출전문투자형사모특별자산투자신탁2호</t>
    <phoneticPr fontId="3" type="noConversion"/>
  </si>
  <si>
    <t>KBP2023090099</t>
    <phoneticPr fontId="3" type="noConversion"/>
  </si>
  <si>
    <t>KBP2020090015</t>
    <phoneticPr fontId="3" type="noConversion"/>
  </si>
  <si>
    <t>KIAMCO도로투자사모특별자산투자신탁제12호</t>
    <phoneticPr fontId="3" type="noConversion"/>
  </si>
  <si>
    <t>KBP2020090016</t>
    <phoneticPr fontId="3" type="noConversion"/>
  </si>
  <si>
    <t>KBP2020120218</t>
    <phoneticPr fontId="3" type="noConversion"/>
  </si>
  <si>
    <t>이지스전문투자형사모투자신탁377호</t>
    <phoneticPr fontId="3" type="noConversion"/>
  </si>
  <si>
    <t>KBP2023090100</t>
    <phoneticPr fontId="3" type="noConversion"/>
  </si>
  <si>
    <t>IBK동북선도시철도전문투자형사모특별자산투자신탁</t>
    <phoneticPr fontId="3" type="noConversion"/>
  </si>
  <si>
    <t>KBP2021030012</t>
    <phoneticPr fontId="3" type="noConversion"/>
  </si>
  <si>
    <t>KBP2020090072</t>
    <phoneticPr fontId="3" type="noConversion"/>
  </si>
  <si>
    <t>흥국하이클래스전문투자형사모특별자산투자신탁58호</t>
    <phoneticPr fontId="3" type="noConversion"/>
  </si>
  <si>
    <t>KBP2020120054</t>
    <phoneticPr fontId="3" type="noConversion"/>
  </si>
  <si>
    <t>KIAMCO내포그린에너지사모특별자산투자신탁(전문투자형)</t>
    <phoneticPr fontId="3" type="noConversion"/>
  </si>
  <si>
    <t>KBP2017090007</t>
    <phoneticPr fontId="3" type="noConversion"/>
  </si>
  <si>
    <t>흥국하이클래스전문투자형사모특별자산투자신탁제59호</t>
    <phoneticPr fontId="3" type="noConversion"/>
  </si>
  <si>
    <t>KBP2021090017</t>
    <phoneticPr fontId="3" type="noConversion"/>
  </si>
  <si>
    <t>KBP2022090129</t>
    <phoneticPr fontId="3" type="noConversion"/>
  </si>
  <si>
    <t>KBP2022030009</t>
    <phoneticPr fontId="3" type="noConversion"/>
  </si>
  <si>
    <t>KBP2023090109</t>
    <phoneticPr fontId="3" type="noConversion"/>
  </si>
  <si>
    <t>흥국HK시니어론일반사모투자신탁제6호</t>
    <phoneticPr fontId="3" type="noConversion"/>
  </si>
  <si>
    <t>KBP2023120102</t>
    <phoneticPr fontId="3" type="noConversion"/>
  </si>
  <si>
    <t>마스턴유럽전문투자형사모부동산투자신탁2호</t>
    <phoneticPr fontId="3" type="noConversion"/>
  </si>
  <si>
    <t>KBP2020120037</t>
    <phoneticPr fontId="3" type="noConversion"/>
  </si>
  <si>
    <t>마스턴유럽전문투자형사모부동산투자신탁7-1호</t>
    <phoneticPr fontId="3" type="noConversion"/>
  </si>
  <si>
    <t>KBP2021030014</t>
    <phoneticPr fontId="3" type="noConversion"/>
  </si>
  <si>
    <t>마스턴유럽전문투자형사모부동산투자신탁7-2호</t>
    <phoneticPr fontId="3" type="noConversion"/>
  </si>
  <si>
    <t>KBP2021030015</t>
    <phoneticPr fontId="3" type="noConversion"/>
  </si>
  <si>
    <t>마스턴KB전문투자형사모부동산투자신탁제64호제1종</t>
    <phoneticPr fontId="3" type="noConversion"/>
  </si>
  <si>
    <t>KBP2020030002</t>
    <phoneticPr fontId="3" type="noConversion"/>
  </si>
  <si>
    <t>이지스글로벌일반사모부동산투자신탁438호</t>
    <phoneticPr fontId="3" type="noConversion"/>
  </si>
  <si>
    <t>KBP2022030029</t>
    <phoneticPr fontId="3" type="noConversion"/>
  </si>
  <si>
    <t>KBP2018030181</t>
    <phoneticPr fontId="3" type="noConversion"/>
  </si>
  <si>
    <t>KBP2022030043</t>
    <phoneticPr fontId="3" type="noConversion"/>
  </si>
  <si>
    <t>KBP2019120187</t>
    <phoneticPr fontId="3" type="noConversion"/>
  </si>
  <si>
    <t>KBP2019120113</t>
    <phoneticPr fontId="3" type="noConversion"/>
  </si>
  <si>
    <t>하나대체투자전문투자형사모부동산투자신탁61호</t>
    <phoneticPr fontId="3" type="noConversion"/>
  </si>
  <si>
    <t>KBP2023090095</t>
    <phoneticPr fontId="3" type="noConversion"/>
  </si>
  <si>
    <t>현대유퍼스트전문투자형사모부동산투자신탁23-1호</t>
    <phoneticPr fontId="3" type="noConversion"/>
  </si>
  <si>
    <t>KBP2023090098</t>
    <phoneticPr fontId="3" type="noConversion"/>
  </si>
  <si>
    <t>KBP2023090102</t>
    <phoneticPr fontId="3" type="noConversion"/>
  </si>
  <si>
    <t>KBP2023090103</t>
    <phoneticPr fontId="3" type="noConversion"/>
  </si>
  <si>
    <t>KBP2023090105</t>
    <phoneticPr fontId="3" type="noConversion"/>
  </si>
  <si>
    <t>흥국디딤연금플러스증권자투자신탁[혼합-재간접형]</t>
    <phoneticPr fontId="3" type="noConversion"/>
  </si>
  <si>
    <t>KBP2024120223</t>
    <phoneticPr fontId="3" type="noConversion"/>
  </si>
  <si>
    <t>KBP2024120224</t>
    <phoneticPr fontId="3" type="noConversion"/>
  </si>
  <si>
    <t>KB판테온글로벌세컨더리일반사모특별자산투자신탁제1호</t>
    <phoneticPr fontId="3" type="noConversion"/>
  </si>
  <si>
    <t>KBP2024120225</t>
    <phoneticPr fontId="3" type="noConversion"/>
  </si>
  <si>
    <t>KBP2024120226</t>
    <phoneticPr fontId="3" type="noConversion"/>
  </si>
  <si>
    <t>KBP2024120076</t>
    <phoneticPr fontId="3" type="noConversion"/>
  </si>
  <si>
    <t>KBP2024120086</t>
    <phoneticPr fontId="3" type="noConversion"/>
  </si>
  <si>
    <t>KB해외투자일반사모부동산투자신탁제40호</t>
    <phoneticPr fontId="3" type="noConversion"/>
  </si>
  <si>
    <t>KBP2024120227</t>
    <phoneticPr fontId="3" type="noConversion"/>
  </si>
  <si>
    <t>삼성기업밸류업일반사모증권투자신탁제1호(주식-재간접형)</t>
    <phoneticPr fontId="3" type="noConversion"/>
  </si>
  <si>
    <t>KBP2024120228</t>
    <phoneticPr fontId="3" type="noConversion"/>
  </si>
  <si>
    <t>KBP2020090055</t>
    <phoneticPr fontId="3" type="noConversion"/>
  </si>
  <si>
    <t>우리시니어론일반사모투자신탁3호</t>
    <phoneticPr fontId="3" type="noConversion"/>
  </si>
  <si>
    <t>KBP2024120065</t>
    <phoneticPr fontId="3" type="noConversion"/>
  </si>
  <si>
    <t>NH-AMUNDI선순위론일반사모투자신탁6호</t>
    <phoneticPr fontId="3" type="noConversion"/>
  </si>
  <si>
    <t>KBP2024060005</t>
    <phoneticPr fontId="3" type="noConversion"/>
  </si>
  <si>
    <t>KBP2021120053</t>
    <phoneticPr fontId="3" type="noConversion"/>
  </si>
  <si>
    <t>더핑크퐁컴퍼니(구,스마트스터디)</t>
    <phoneticPr fontId="3" type="noConversion"/>
  </si>
  <si>
    <t>KRZ502366740</t>
  </si>
  <si>
    <t>KRZ502352780</t>
  </si>
  <si>
    <t>KRZ502188680</t>
  </si>
  <si>
    <t>KRZ502246290</t>
  </si>
  <si>
    <t>KRZ502280400</t>
  </si>
  <si>
    <t>KRZ502280390</t>
  </si>
  <si>
    <t>KCGI-B777F전문투자형사모특별자산투자신탁</t>
  </si>
  <si>
    <t>KB컨티넨탈유럽인프라전문투자형사모특별자산투자신탁</t>
  </si>
  <si>
    <t>KB컨티넨탈유럽인프라전문투자형사모특별자산투자신탁제3호</t>
  </si>
  <si>
    <t>한화유럽PPP인프라전문투자형사모특별자산신탁1-1호</t>
  </si>
  <si>
    <t>한화유럽PPP인프라전문투자형사모특별자산신탁1-2호</t>
  </si>
  <si>
    <t>JB모빌리티전문투자형사모투자신탁1호</t>
  </si>
  <si>
    <t>트러스톤글로벌인프라전문투자형사모투자신탁제8호</t>
  </si>
  <si>
    <t xml:space="preserve">PineBridge Asia Partners II </t>
  </si>
  <si>
    <t xml:space="preserve">HPS Mezzanine Partners II </t>
  </si>
  <si>
    <t xml:space="preserve">GSO Capital Solutions Fund II </t>
  </si>
  <si>
    <t xml:space="preserve">Primavera Fund III </t>
  </si>
  <si>
    <t xml:space="preserve">Silver Lake Partners VI </t>
  </si>
  <si>
    <t xml:space="preserve">Ares Senior Direct Lending Fund III </t>
  </si>
  <si>
    <t xml:space="preserve">HarbourVest Dover Street XI </t>
  </si>
  <si>
    <t xml:space="preserve">Ardian Secondary Funds IX </t>
  </si>
  <si>
    <t xml:space="preserve">Ares Capital Europe VI </t>
  </si>
  <si>
    <t>K553E7EE8868</t>
  </si>
  <si>
    <t>재평가</t>
    <phoneticPr fontId="3" type="noConversion"/>
  </si>
  <si>
    <t>-</t>
    <phoneticPr fontId="3" type="noConversion"/>
  </si>
  <si>
    <t>T000120</t>
    <phoneticPr fontId="3" type="noConversion"/>
  </si>
  <si>
    <t>미래에셋생명보험(LT)</t>
    <phoneticPr fontId="3" type="noConversion"/>
  </si>
  <si>
    <t>B02</t>
    <phoneticPr fontId="3" type="noConversion"/>
  </si>
  <si>
    <t>-</t>
    <phoneticPr fontId="3" type="noConversion"/>
  </si>
  <si>
    <t>미정</t>
    <phoneticPr fontId="3" type="noConversion"/>
  </si>
  <si>
    <t>강성준매니저</t>
    <phoneticPr fontId="3" type="noConversion"/>
  </si>
  <si>
    <t>02-3271-4759,010-2959-2125</t>
    <phoneticPr fontId="3" type="noConversion"/>
  </si>
  <si>
    <t>02-3271-4759,010-2959-2125</t>
    <phoneticPr fontId="3" type="noConversion"/>
  </si>
  <si>
    <t>kangsj713@miraeasset.com</t>
    <phoneticPr fontId="3" type="noConversion"/>
  </si>
  <si>
    <t>K553T7CS5629</t>
    <phoneticPr fontId="3" type="noConversion"/>
  </si>
  <si>
    <t>룩스루</t>
    <phoneticPr fontId="3" type="noConversion"/>
  </si>
  <si>
    <t>[T]기타보험기관[1본부]</t>
    <phoneticPr fontId="3" type="noConversion"/>
  </si>
  <si>
    <t>대체평가3사업본부</t>
    <phoneticPr fontId="3" type="noConversion"/>
  </si>
  <si>
    <t>개별종목</t>
    <phoneticPr fontId="3" type="noConversion"/>
  </si>
  <si>
    <t>T000120</t>
    <phoneticPr fontId="3" type="noConversion"/>
  </si>
  <si>
    <t>신한AIM크레딧일반사모투자신탁제3-B호</t>
    <phoneticPr fontId="3" type="noConversion"/>
  </si>
  <si>
    <t>강성준매니저</t>
    <phoneticPr fontId="3" type="noConversion"/>
  </si>
  <si>
    <t>K553T7CT1031</t>
    <phoneticPr fontId="3" type="noConversion"/>
  </si>
  <si>
    <t>대체평가3사업본부</t>
    <phoneticPr fontId="3" type="noConversion"/>
  </si>
  <si>
    <t>개별종목</t>
    <phoneticPr fontId="3" type="noConversion"/>
  </si>
  <si>
    <t>2024.12.31</t>
    <phoneticPr fontId="3" type="noConversion"/>
  </si>
  <si>
    <t>2101110128267</t>
  </si>
  <si>
    <t>KBP2024120249</t>
  </si>
  <si>
    <t>X001522</t>
    <phoneticPr fontId="3" type="noConversion"/>
  </si>
  <si>
    <t>비아트론시스템</t>
    <phoneticPr fontId="3" type="noConversion"/>
  </si>
  <si>
    <t>서경덕</t>
    <phoneticPr fontId="3" type="noConversion"/>
  </si>
  <si>
    <t>2025.02.28</t>
    <phoneticPr fontId="3" type="noConversion"/>
  </si>
  <si>
    <t>Y2501D0003</t>
    <phoneticPr fontId="3" type="noConversion"/>
  </si>
  <si>
    <t>최수민</t>
    <phoneticPr fontId="3" type="noConversion"/>
  </si>
  <si>
    <t>X001566</t>
    <phoneticPr fontId="3" type="noConversion"/>
  </si>
  <si>
    <t>김미성</t>
    <phoneticPr fontId="3" type="noConversion"/>
  </si>
  <si>
    <t>마스턴파트너스</t>
    <phoneticPr fontId="3" type="noConversion"/>
  </si>
  <si>
    <t>Y000509</t>
    <phoneticPr fontId="3" type="noConversion"/>
  </si>
  <si>
    <t>최수민</t>
    <phoneticPr fontId="3" type="noConversion"/>
  </si>
  <si>
    <t>심태진</t>
    <phoneticPr fontId="3" type="noConversion"/>
  </si>
  <si>
    <t>이종혁</t>
    <phoneticPr fontId="3" type="noConversion"/>
  </si>
  <si>
    <t>X001567</t>
    <phoneticPr fontId="3" type="noConversion"/>
  </si>
  <si>
    <t>지피클럽</t>
    <phoneticPr fontId="3" type="noConversion"/>
  </si>
  <si>
    <t>X001569</t>
    <phoneticPr fontId="3" type="noConversion"/>
  </si>
  <si>
    <t>아이씨디</t>
    <phoneticPr fontId="3" type="noConversion"/>
  </si>
  <si>
    <t>서경덕</t>
    <phoneticPr fontId="3" type="noConversion"/>
  </si>
  <si>
    <t>Y000510</t>
    <phoneticPr fontId="3" type="noConversion"/>
  </si>
  <si>
    <t>에이투파트너스</t>
    <phoneticPr fontId="3" type="noConversion"/>
  </si>
  <si>
    <t>이진주</t>
    <phoneticPr fontId="3" type="noConversion"/>
  </si>
  <si>
    <t>X001568</t>
    <phoneticPr fontId="3" type="noConversion"/>
  </si>
  <si>
    <t>우리바이오</t>
    <phoneticPr fontId="3" type="noConversion"/>
  </si>
  <si>
    <t>채동우</t>
    <phoneticPr fontId="3" type="noConversion"/>
  </si>
  <si>
    <t>대산에프앤비</t>
    <phoneticPr fontId="3" type="noConversion"/>
  </si>
  <si>
    <t>X001537</t>
    <phoneticPr fontId="3" type="noConversion"/>
  </si>
  <si>
    <t>최수민</t>
    <phoneticPr fontId="3" type="noConversion"/>
  </si>
  <si>
    <t>KIAMCO아부다비캠퍼스사모특별자산투자신탁</t>
    <phoneticPr fontId="3" type="noConversion"/>
  </si>
  <si>
    <t>KBP2019090104</t>
    <phoneticPr fontId="3" type="noConversion"/>
  </si>
  <si>
    <t>미래에셋EF전문투자형사모특별자산투자신탁2-1호(H)</t>
    <phoneticPr fontId="3" type="noConversion"/>
  </si>
  <si>
    <t>KBP2019120084</t>
    <phoneticPr fontId="3" type="noConversion"/>
  </si>
  <si>
    <t>미래에셋M25전문투자형사모특별자산투자신탁1호</t>
    <phoneticPr fontId="3" type="noConversion"/>
  </si>
  <si>
    <t>KBP2019120085</t>
    <phoneticPr fontId="3" type="noConversion"/>
  </si>
  <si>
    <t>삼성PE프라임리턴일반사모투자신탁제1호</t>
    <phoneticPr fontId="3" type="noConversion"/>
  </si>
  <si>
    <t>KBP2024120054</t>
    <phoneticPr fontId="3" type="noConversion"/>
  </si>
  <si>
    <t>삼성인수금융선순위대출일반사모투자신탁제4호</t>
    <phoneticPr fontId="3" type="noConversion"/>
  </si>
  <si>
    <t>KBP2024120057</t>
    <phoneticPr fontId="3" type="noConversion"/>
  </si>
  <si>
    <t>KBP2018120185</t>
    <phoneticPr fontId="3" type="noConversion"/>
  </si>
  <si>
    <t>이지스아디안유럽인프라일반사모혼합자산투자신탁제494호</t>
    <phoneticPr fontId="3" type="noConversion"/>
  </si>
  <si>
    <t>KBP2023090017</t>
    <phoneticPr fontId="3" type="noConversion"/>
  </si>
  <si>
    <t>한화유럽PPP인프라전문투자형사모특별자산신탁2호</t>
    <phoneticPr fontId="3" type="noConversion"/>
  </si>
  <si>
    <t>KBP2019120119</t>
    <phoneticPr fontId="3" type="noConversion"/>
  </si>
  <si>
    <t>현대인베스트3i유럽인프라전문투자형사모특별자산투자신탁8호</t>
    <phoneticPr fontId="3" type="noConversion"/>
  </si>
  <si>
    <t>KBP2019120163</t>
    <phoneticPr fontId="3" type="noConversion"/>
  </si>
  <si>
    <t>현대인베스트북미대출채권일반사모특별자산투자신탁31호</t>
    <phoneticPr fontId="3" type="noConversion"/>
  </si>
  <si>
    <t>KBP2023090016</t>
    <phoneticPr fontId="3" type="noConversion"/>
  </si>
  <si>
    <t>K55451C90175</t>
    <phoneticPr fontId="3" type="noConversion"/>
  </si>
  <si>
    <t>K55301CH5236</t>
    <phoneticPr fontId="3" type="noConversion"/>
  </si>
  <si>
    <t>K5301C48329</t>
    <phoneticPr fontId="3" type="noConversion"/>
  </si>
  <si>
    <t>K55105DY2445</t>
    <phoneticPr fontId="3" type="noConversion"/>
  </si>
  <si>
    <t>K55105E60739</t>
    <phoneticPr fontId="3" type="noConversion"/>
  </si>
  <si>
    <t>K55105E79663</t>
    <phoneticPr fontId="3" type="noConversion"/>
  </si>
  <si>
    <t>K55105E68369</t>
    <phoneticPr fontId="3" type="noConversion"/>
  </si>
  <si>
    <t>K55210CB4912</t>
    <phoneticPr fontId="3" type="noConversion"/>
  </si>
  <si>
    <t>K55383E38977</t>
    <phoneticPr fontId="3" type="noConversion"/>
  </si>
  <si>
    <t>K55213CG2090</t>
    <phoneticPr fontId="3" type="noConversion"/>
  </si>
  <si>
    <t>K55239C11535</t>
    <phoneticPr fontId="3" type="noConversion"/>
  </si>
  <si>
    <t>K55239E25044</t>
    <phoneticPr fontId="3" type="noConversion"/>
  </si>
  <si>
    <t>신규</t>
    <phoneticPr fontId="3" type="noConversion"/>
  </si>
  <si>
    <t>NH-AMUNDI북미인프라일반사모특별자산투자신탁6호(전문)</t>
    <phoneticPr fontId="3" type="noConversion"/>
  </si>
  <si>
    <t>K55232EG6245</t>
    <phoneticPr fontId="3" type="noConversion"/>
  </si>
  <si>
    <t>KBP2024120256</t>
  </si>
  <si>
    <t>현대미국대출채권일반사모부동산투자신탁1호</t>
    <phoneticPr fontId="3" type="noConversion"/>
  </si>
  <si>
    <t>KR5223995451</t>
  </si>
  <si>
    <t>KRZ502197630</t>
  </si>
  <si>
    <t>흥국글로벌AI이코노미증권자투자신탁2호(UH)</t>
    <phoneticPr fontId="3" type="noConversion"/>
  </si>
  <si>
    <t>흥국글로벌EMP증권투자신탁</t>
    <phoneticPr fontId="3" type="noConversion"/>
  </si>
  <si>
    <t>KRZ502445625</t>
    <phoneticPr fontId="3" type="noConversion"/>
  </si>
  <si>
    <t>KRZ502610915</t>
    <phoneticPr fontId="3" type="noConversion"/>
  </si>
  <si>
    <t>-</t>
    <phoneticPr fontId="3" type="noConversion"/>
  </si>
  <si>
    <t>KBP2024120261</t>
  </si>
  <si>
    <t>KBP2024120262</t>
  </si>
  <si>
    <t>이종혁</t>
    <phoneticPr fontId="3" type="noConversion"/>
  </si>
  <si>
    <t>X001570</t>
    <phoneticPr fontId="3" type="noConversion"/>
  </si>
  <si>
    <t>큐로셀</t>
    <phoneticPr fontId="3" type="noConversion"/>
  </si>
  <si>
    <t>Y2411E0051</t>
  </si>
  <si>
    <t>Y2411D0036</t>
  </si>
  <si>
    <t>Y2411F0017</t>
  </si>
  <si>
    <t>Y2411E0050</t>
  </si>
  <si>
    <t>Y2411F0023</t>
  </si>
  <si>
    <t>Y2411E0031</t>
  </si>
  <si>
    <t>릴라이언자산운용</t>
    <phoneticPr fontId="3" type="noConversion"/>
  </si>
  <si>
    <t>Y000511</t>
    <phoneticPr fontId="3" type="noConversion"/>
  </si>
  <si>
    <t>이종혁</t>
    <phoneticPr fontId="3" type="noConversion"/>
  </si>
  <si>
    <t>변혜진</t>
    <phoneticPr fontId="3" type="noConversion"/>
  </si>
  <si>
    <t>이진화부장</t>
    <phoneticPr fontId="3" type="noConversion"/>
  </si>
  <si>
    <t>070-7683-1450</t>
    <phoneticPr fontId="3" type="noConversion"/>
  </si>
  <si>
    <t>jinhwa@syntekabio.com</t>
    <phoneticPr fontId="3" type="noConversion"/>
  </si>
  <si>
    <t>Y2411F0020</t>
  </si>
  <si>
    <t>Y2411E0046</t>
  </si>
  <si>
    <t>Y2411F0021</t>
  </si>
  <si>
    <t>Y000512</t>
    <phoneticPr fontId="3" type="noConversion"/>
  </si>
  <si>
    <t>블리츠자산운용</t>
    <phoneticPr fontId="3" type="noConversion"/>
  </si>
  <si>
    <t>김에스더</t>
    <phoneticPr fontId="3" type="noConversion"/>
  </si>
  <si>
    <t>-</t>
    <phoneticPr fontId="3" type="noConversion"/>
  </si>
  <si>
    <t>-</t>
    <phoneticPr fontId="3" type="noConversion"/>
  </si>
  <si>
    <t>신한라이프(수익증권)수익증권(기초자산)</t>
    <phoneticPr fontId="3" type="noConversion"/>
  </si>
  <si>
    <t>신규</t>
    <phoneticPr fontId="3" type="noConversion"/>
  </si>
  <si>
    <t>랜턴그린에너지제일호사모투자</t>
    <phoneticPr fontId="3" type="noConversion"/>
  </si>
  <si>
    <t>분기</t>
    <phoneticPr fontId="3" type="noConversion"/>
  </si>
  <si>
    <t>2024.12.31</t>
    <phoneticPr fontId="3" type="noConversion"/>
  </si>
  <si>
    <t>보고서제공X</t>
    <phoneticPr fontId="3" type="noConversion"/>
  </si>
  <si>
    <t>-</t>
    <phoneticPr fontId="3" type="noConversion"/>
  </si>
  <si>
    <t>김영하</t>
    <phoneticPr fontId="3" type="noConversion"/>
  </si>
  <si>
    <t>김영하</t>
    <phoneticPr fontId="3" type="noConversion"/>
  </si>
  <si>
    <t>기초자산</t>
    <phoneticPr fontId="3" type="noConversion"/>
  </si>
  <si>
    <t>U000089</t>
  </si>
  <si>
    <t>신한그린뉴딜에너지사모특별자산투자신탁제3호1종</t>
  </si>
  <si>
    <t>글로텍</t>
    <phoneticPr fontId="3" type="noConversion"/>
  </si>
  <si>
    <t>글로텍</t>
    <phoneticPr fontId="3" type="noConversion"/>
  </si>
  <si>
    <t>재평가</t>
    <phoneticPr fontId="3" type="noConversion"/>
  </si>
  <si>
    <t>D06</t>
    <phoneticPr fontId="3" type="noConversion"/>
  </si>
  <si>
    <t>연말</t>
    <phoneticPr fontId="3" type="noConversion"/>
  </si>
  <si>
    <t>-</t>
    <phoneticPr fontId="3" type="noConversion"/>
  </si>
  <si>
    <t>[X]일반기업</t>
    <phoneticPr fontId="3" type="noConversion"/>
  </si>
  <si>
    <t>메자닌평가팀</t>
    <phoneticPr fontId="3" type="noConversion"/>
  </si>
  <si>
    <t>재평가</t>
    <phoneticPr fontId="3" type="noConversion"/>
  </si>
  <si>
    <t>D06</t>
    <phoneticPr fontId="3" type="noConversion"/>
  </si>
  <si>
    <t>연말</t>
    <phoneticPr fontId="3" type="noConversion"/>
  </si>
  <si>
    <t>이문수</t>
    <phoneticPr fontId="3" type="noConversion"/>
  </si>
  <si>
    <t>메자닌평가팀</t>
    <phoneticPr fontId="3" type="noConversion"/>
  </si>
  <si>
    <t>회계반영</t>
    <phoneticPr fontId="3" type="noConversion"/>
  </si>
  <si>
    <t>글로텍</t>
    <phoneticPr fontId="3" type="noConversion"/>
  </si>
  <si>
    <t>재평가</t>
    <phoneticPr fontId="3" type="noConversion"/>
  </si>
  <si>
    <t>-</t>
    <phoneticPr fontId="3" type="noConversion"/>
  </si>
  <si>
    <t>[X]일반기업</t>
    <phoneticPr fontId="3" type="noConversion"/>
  </si>
  <si>
    <t>이문수</t>
    <phoneticPr fontId="3" type="noConversion"/>
  </si>
  <si>
    <t>메자닌평가팀</t>
    <phoneticPr fontId="3" type="noConversion"/>
  </si>
  <si>
    <t>D06</t>
    <phoneticPr fontId="3" type="noConversion"/>
  </si>
  <si>
    <t>메자닌평가팀</t>
    <phoneticPr fontId="3" type="noConversion"/>
  </si>
  <si>
    <t>회계반영</t>
    <phoneticPr fontId="3" type="noConversion"/>
  </si>
  <si>
    <t>글로텍</t>
    <phoneticPr fontId="3" type="noConversion"/>
  </si>
  <si>
    <t>D06</t>
    <phoneticPr fontId="3" type="noConversion"/>
  </si>
  <si>
    <t>-</t>
    <phoneticPr fontId="3" type="noConversion"/>
  </si>
  <si>
    <t>메자닌평가팀</t>
    <phoneticPr fontId="3" type="noConversion"/>
  </si>
  <si>
    <t>연말</t>
    <phoneticPr fontId="3" type="noConversion"/>
  </si>
  <si>
    <t>연말</t>
    <phoneticPr fontId="3" type="noConversion"/>
  </si>
  <si>
    <t>A07</t>
    <phoneticPr fontId="3" type="noConversion"/>
  </si>
  <si>
    <t>Y</t>
    <phoneticPr fontId="3" type="noConversion"/>
  </si>
  <si>
    <t>[X]일반기업</t>
    <phoneticPr fontId="3" type="noConversion"/>
  </si>
  <si>
    <t>안희진대리</t>
    <phoneticPr fontId="3" type="noConversion"/>
  </si>
  <si>
    <t>043-720-7716</t>
    <phoneticPr fontId="3" type="noConversion"/>
  </si>
  <si>
    <t>hjann@glotec.co.kr</t>
    <phoneticPr fontId="3" type="noConversion"/>
  </si>
  <si>
    <t>2024.12.31</t>
    <phoneticPr fontId="3" type="noConversion"/>
  </si>
  <si>
    <t>Y2501J0031</t>
    <phoneticPr fontId="3" type="noConversion"/>
  </si>
  <si>
    <t>신원준</t>
    <phoneticPr fontId="3" type="noConversion"/>
  </si>
  <si>
    <t>김예림</t>
    <phoneticPr fontId="3" type="noConversion"/>
  </si>
  <si>
    <t>에스케이에스프라이빗에쿼티</t>
    <phoneticPr fontId="3" type="noConversion"/>
  </si>
  <si>
    <t>코람코유럽코어사모부동산투자신탁제2-4호C1</t>
    <phoneticPr fontId="3" type="noConversion"/>
  </si>
  <si>
    <t>B02</t>
    <phoneticPr fontId="3" type="noConversion"/>
  </si>
  <si>
    <t>-</t>
    <phoneticPr fontId="3" type="noConversion"/>
  </si>
  <si>
    <t xml:space="preserve">분기 </t>
    <phoneticPr fontId="3" type="noConversion"/>
  </si>
  <si>
    <t xml:space="preserve">최서희선임 </t>
    <phoneticPr fontId="3" type="noConversion"/>
  </si>
  <si>
    <t xml:space="preserve">seohee.choi@ kblife.co.kr </t>
    <phoneticPr fontId="3" type="noConversion"/>
  </si>
  <si>
    <t>2024.12.31</t>
    <phoneticPr fontId="3" type="noConversion"/>
  </si>
  <si>
    <t>룩스루</t>
    <phoneticPr fontId="3" type="noConversion"/>
  </si>
  <si>
    <t>-</t>
    <phoneticPr fontId="3" type="noConversion"/>
  </si>
  <si>
    <t>[T]기타보험기관[1본부]</t>
    <phoneticPr fontId="3" type="noConversion"/>
  </si>
  <si>
    <t>대체평가3사업본부</t>
    <phoneticPr fontId="3" type="noConversion"/>
  </si>
  <si>
    <t>개별종목</t>
    <phoneticPr fontId="3" type="noConversion"/>
  </si>
  <si>
    <t>신규</t>
    <phoneticPr fontId="3" type="noConversion"/>
  </si>
  <si>
    <t>미래에셋글로벌인프라사모특별자산투자신탁3-1호</t>
    <phoneticPr fontId="3" type="noConversion"/>
  </si>
  <si>
    <t>KBP2021120108</t>
    <phoneticPr fontId="3" type="noConversion"/>
  </si>
  <si>
    <t>B02</t>
    <phoneticPr fontId="3" type="noConversion"/>
  </si>
  <si>
    <t xml:space="preserve">최서희선임 </t>
    <phoneticPr fontId="3" type="noConversion"/>
  </si>
  <si>
    <t xml:space="preserve">02-2144-7421 </t>
    <phoneticPr fontId="3" type="noConversion"/>
  </si>
  <si>
    <t>K55301DJ4319</t>
    <phoneticPr fontId="3" type="noConversion"/>
  </si>
  <si>
    <t>룩스루</t>
    <phoneticPr fontId="3" type="noConversion"/>
  </si>
  <si>
    <t>[T]기타보험기관[1본부]</t>
    <phoneticPr fontId="3" type="noConversion"/>
  </si>
  <si>
    <t>대체평가3사업본부</t>
    <phoneticPr fontId="3" type="noConversion"/>
  </si>
  <si>
    <t>개별종목</t>
    <phoneticPr fontId="3" type="noConversion"/>
  </si>
  <si>
    <t>보고에너지전환인프라일반사모투자신탁1호</t>
    <phoneticPr fontId="3" type="noConversion"/>
  </si>
  <si>
    <t>KBP2023090012</t>
    <phoneticPr fontId="3" type="noConversion"/>
  </si>
  <si>
    <t>K553F8E34682</t>
    <phoneticPr fontId="3" type="noConversion"/>
  </si>
  <si>
    <t>한화미국호주PPP전문투자1호</t>
    <phoneticPr fontId="3" type="noConversion"/>
  </si>
  <si>
    <t>KBP2022060023</t>
    <phoneticPr fontId="3" type="noConversion"/>
  </si>
  <si>
    <t>B02</t>
    <phoneticPr fontId="3" type="noConversion"/>
  </si>
  <si>
    <t>K55213DF7107</t>
    <phoneticPr fontId="3" type="noConversion"/>
  </si>
  <si>
    <t>대체평가3사업본부</t>
    <phoneticPr fontId="3" type="noConversion"/>
  </si>
  <si>
    <t>신원준</t>
    <phoneticPr fontId="3" type="noConversion"/>
  </si>
  <si>
    <t>채권시장안정전문투자형사모증권투자신탁</t>
    <phoneticPr fontId="3" type="noConversion"/>
  </si>
  <si>
    <t>KBP2020060046</t>
    <phoneticPr fontId="3" type="noConversion"/>
  </si>
  <si>
    <t>B02</t>
    <phoneticPr fontId="3" type="noConversion"/>
  </si>
  <si>
    <t>Y</t>
    <phoneticPr fontId="3" type="noConversion"/>
  </si>
  <si>
    <t xml:space="preserve">이상훈,리스크관리파트신지혜 </t>
    <phoneticPr fontId="3" type="noConversion"/>
  </si>
  <si>
    <t xml:space="preserve">shlee11@meritz.co.kr;jh_shin@meritz.co.kr </t>
    <phoneticPr fontId="3" type="noConversion"/>
  </si>
  <si>
    <t>KR5205898871</t>
    <phoneticPr fontId="3" type="noConversion"/>
  </si>
  <si>
    <t>다함께코리아한국투자민간투자풀일반사모증권투자신탁10호(주식-재간접형)</t>
    <phoneticPr fontId="3" type="noConversion"/>
  </si>
  <si>
    <t>KBP2022120116</t>
    <phoneticPr fontId="3" type="noConversion"/>
  </si>
  <si>
    <t xml:space="preserve">분기 </t>
    <phoneticPr fontId="3" type="noConversion"/>
  </si>
  <si>
    <t xml:space="preserve">02-3786-1123 </t>
    <phoneticPr fontId="3" type="noConversion"/>
  </si>
  <si>
    <t>K55101D44411</t>
    <phoneticPr fontId="3" type="noConversion"/>
  </si>
  <si>
    <t>U000090</t>
  </si>
  <si>
    <t>신한라이프(수익증권)펀드(기초자산)</t>
    <phoneticPr fontId="3" type="noConversion"/>
  </si>
  <si>
    <t>신규</t>
    <phoneticPr fontId="3" type="noConversion"/>
  </si>
  <si>
    <t>KBP2024110055</t>
    <phoneticPr fontId="3" type="noConversion"/>
  </si>
  <si>
    <t>B01</t>
    <phoneticPr fontId="3" type="noConversion"/>
  </si>
  <si>
    <t>-</t>
    <phoneticPr fontId="3" type="noConversion"/>
  </si>
  <si>
    <t>2024.12.31</t>
    <phoneticPr fontId="3" type="noConversion"/>
  </si>
  <si>
    <t>보고서제공X</t>
    <phoneticPr fontId="3" type="noConversion"/>
  </si>
  <si>
    <t>기초자산</t>
    <phoneticPr fontId="3" type="noConversion"/>
  </si>
  <si>
    <t>신한창업벤처전문투자형사모투자신탁제4호</t>
    <phoneticPr fontId="3" type="noConversion"/>
  </si>
  <si>
    <t>IMMGrowth벤처펀드제1호</t>
    <phoneticPr fontId="3" type="noConversion"/>
  </si>
  <si>
    <t>KBP2021120155</t>
    <phoneticPr fontId="3" type="noConversion"/>
  </si>
  <si>
    <t>B01</t>
    <phoneticPr fontId="3" type="noConversion"/>
  </si>
  <si>
    <t>룩스루</t>
    <phoneticPr fontId="3" type="noConversion"/>
  </si>
  <si>
    <t>[U]기타보험기관(기초자산)</t>
    <phoneticPr fontId="3" type="noConversion"/>
  </si>
  <si>
    <t>-</t>
    <phoneticPr fontId="3" type="noConversion"/>
  </si>
  <si>
    <t>신한창업벤처전문투자형사모투자신탁제4호</t>
    <phoneticPr fontId="3" type="noConversion"/>
  </si>
  <si>
    <t>퀀텀세컨더리제1호펀드</t>
    <phoneticPr fontId="3" type="noConversion"/>
  </si>
  <si>
    <t>KBP2024120034</t>
    <phoneticPr fontId="3" type="noConversion"/>
  </si>
  <si>
    <t>B01</t>
    <phoneticPr fontId="3" type="noConversion"/>
  </si>
  <si>
    <t>분기</t>
    <phoneticPr fontId="3" type="noConversion"/>
  </si>
  <si>
    <t>보고서제공X</t>
    <phoneticPr fontId="3" type="noConversion"/>
  </si>
  <si>
    <t>[U]기타보험기관(기초자산)</t>
    <phoneticPr fontId="3" type="noConversion"/>
  </si>
  <si>
    <t>기초자산</t>
    <phoneticPr fontId="3" type="noConversion"/>
  </si>
  <si>
    <t>윤광일</t>
    <phoneticPr fontId="3" type="noConversion"/>
  </si>
  <si>
    <t>신한BaysideVII일반사모투자신탁제2호(H)</t>
    <phoneticPr fontId="3" type="noConversion"/>
  </si>
  <si>
    <t>T000128</t>
  </si>
  <si>
    <t>KBP2024090046</t>
  </si>
  <si>
    <t>K553E0E23063</t>
  </si>
  <si>
    <t>2024-12-09</t>
  </si>
  <si>
    <t>KBP2024090047</t>
  </si>
  <si>
    <t>K553E0E99725</t>
  </si>
  <si>
    <t>KBP2024090048</t>
  </si>
  <si>
    <t>K554R2E62178</t>
  </si>
  <si>
    <t>KBP2024090049</t>
  </si>
  <si>
    <t>K554R2E87902</t>
  </si>
  <si>
    <t>KBP2024090050</t>
  </si>
  <si>
    <t>K553F0E24995</t>
  </si>
  <si>
    <t>KBP2024090051</t>
  </si>
  <si>
    <t>K553F0EC0556</t>
  </si>
  <si>
    <t>KBP2024090052</t>
  </si>
  <si>
    <t>K554K8DT6498</t>
  </si>
  <si>
    <t>KBP2024090053</t>
  </si>
  <si>
    <t>K554K8EC2339</t>
  </si>
  <si>
    <t>KBP2024090054</t>
  </si>
  <si>
    <t>K553Y1EB9145</t>
  </si>
  <si>
    <t>KBP2024090055</t>
  </si>
  <si>
    <t>K553X5DT7791</t>
  </si>
  <si>
    <t>KBP2024090056</t>
  </si>
  <si>
    <t>K553W9E34184</t>
  </si>
  <si>
    <t>KBP2024090057</t>
  </si>
  <si>
    <t>KBP2024090058</t>
  </si>
  <si>
    <t>K554C2E26659</t>
  </si>
  <si>
    <t>KBP2024090059</t>
  </si>
  <si>
    <t>K553W8E94248</t>
  </si>
  <si>
    <t>KBP2024090060</t>
  </si>
  <si>
    <t>K55311EC9593</t>
  </si>
  <si>
    <t>IBK연금보험(LT)</t>
  </si>
  <si>
    <t>재평가</t>
    <phoneticPr fontId="3" type="noConversion"/>
  </si>
  <si>
    <t>LKIPO일반사모투자신탁제3호</t>
    <phoneticPr fontId="3" type="noConversion"/>
  </si>
  <si>
    <t>B02</t>
    <phoneticPr fontId="3" type="noConversion"/>
  </si>
  <si>
    <t>-</t>
    <phoneticPr fontId="3" type="noConversion"/>
  </si>
  <si>
    <t xml:space="preserve">분기 </t>
    <phoneticPr fontId="3" type="noConversion"/>
  </si>
  <si>
    <t xml:space="preserve"> </t>
    <phoneticPr fontId="3" type="noConversion"/>
  </si>
  <si>
    <t>2024-12-31</t>
    <phoneticPr fontId="3" type="noConversion"/>
  </si>
  <si>
    <t>[T]기타보험기관[1본부]</t>
    <phoneticPr fontId="3" type="noConversion"/>
  </si>
  <si>
    <t>대체평가3사업본부</t>
    <phoneticPr fontId="3" type="noConversion"/>
  </si>
  <si>
    <t>-</t>
    <phoneticPr fontId="3" type="noConversion"/>
  </si>
  <si>
    <t>개별종목</t>
    <phoneticPr fontId="3" type="noConversion"/>
  </si>
  <si>
    <t>재평가</t>
    <phoneticPr fontId="3" type="noConversion"/>
  </si>
  <si>
    <t>LKIPO일반사모투자신탁제4호</t>
    <phoneticPr fontId="3" type="noConversion"/>
  </si>
  <si>
    <t>B02</t>
    <phoneticPr fontId="3" type="noConversion"/>
  </si>
  <si>
    <t>-</t>
    <phoneticPr fontId="3" type="noConversion"/>
  </si>
  <si>
    <t xml:space="preserve"> </t>
    <phoneticPr fontId="3" type="noConversion"/>
  </si>
  <si>
    <t>[T]기타보험기관[1본부]</t>
    <phoneticPr fontId="3" type="noConversion"/>
  </si>
  <si>
    <t>대체평가3사업본부</t>
    <phoneticPr fontId="3" type="noConversion"/>
  </si>
  <si>
    <t>나이스공모주인컴일반사모투자신탁2호</t>
    <phoneticPr fontId="3" type="noConversion"/>
  </si>
  <si>
    <t>나이스공모주인컴일반사모투자신탁3호</t>
    <phoneticPr fontId="3" type="noConversion"/>
  </si>
  <si>
    <t>디에스IPOSELECTION.VI일반사모투자신탁종류C-I</t>
    <phoneticPr fontId="3" type="noConversion"/>
  </si>
  <si>
    <t>디에스IPOSELECTION.VII일반사모투자신탁종류C-I</t>
    <phoneticPr fontId="3" type="noConversion"/>
  </si>
  <si>
    <t>브라이트공모주일반사모투자신탁2호종류C-F</t>
    <phoneticPr fontId="3" type="noConversion"/>
  </si>
  <si>
    <t>브라이트공모주일반사모투자신탁5호</t>
    <phoneticPr fontId="3" type="noConversion"/>
  </si>
  <si>
    <t>스카이워크알파-X일반사모투자신탁제2호</t>
    <phoneticPr fontId="3" type="noConversion"/>
  </si>
  <si>
    <t>스타퀘스트더베스트IPO일반사모투자신탁제1호</t>
    <phoneticPr fontId="3" type="noConversion"/>
  </si>
  <si>
    <t>아트만공모주일반사모투자신탁제3호</t>
    <phoneticPr fontId="3" type="noConversion"/>
  </si>
  <si>
    <t>퀸즈가드IPOBIGBEN일반사모투자신탁제5호</t>
    <phoneticPr fontId="3" type="noConversion"/>
  </si>
  <si>
    <t>프라핏REACH-RICHGROWTH공모주일반사모투자신탁제2호</t>
    <phoneticPr fontId="3" type="noConversion"/>
  </si>
  <si>
    <t>플러스REPO일반사모증권투자신탁1호(채권)</t>
    <phoneticPr fontId="3" type="noConversion"/>
  </si>
  <si>
    <t>아트만공모주일반사모투자신탁제4호종류F</t>
    <phoneticPr fontId="3" type="noConversion"/>
  </si>
  <si>
    <t>K553W9E85723</t>
    <phoneticPr fontId="3" type="noConversion"/>
  </si>
  <si>
    <t>A01</t>
    <phoneticPr fontId="3" type="noConversion"/>
  </si>
  <si>
    <t>X001571</t>
    <phoneticPr fontId="3" type="noConversion"/>
  </si>
  <si>
    <t>마인드웨어웍스</t>
    <phoneticPr fontId="3" type="noConversion"/>
  </si>
  <si>
    <t>김미성</t>
    <phoneticPr fontId="3" type="noConversion"/>
  </si>
  <si>
    <t>이종혁</t>
    <phoneticPr fontId="3" type="noConversion"/>
  </si>
  <si>
    <t>보고서제공X</t>
    <phoneticPr fontId="3" type="noConversion"/>
  </si>
  <si>
    <t>X001573</t>
    <phoneticPr fontId="3" type="noConversion"/>
  </si>
  <si>
    <t>국보</t>
    <phoneticPr fontId="3" type="noConversion"/>
  </si>
  <si>
    <t>김미성</t>
    <phoneticPr fontId="3" type="noConversion"/>
  </si>
  <si>
    <t>2025.03.31</t>
    <phoneticPr fontId="3" type="noConversion"/>
  </si>
  <si>
    <t>Y2502D0007</t>
    <phoneticPr fontId="3" type="noConversion"/>
  </si>
  <si>
    <t>2025.04.30</t>
    <phoneticPr fontId="3" type="noConversion"/>
  </si>
  <si>
    <t>Y2502D0008</t>
    <phoneticPr fontId="3" type="noConversion"/>
  </si>
  <si>
    <t>2025.04.10</t>
    <phoneticPr fontId="3" type="noConversion"/>
  </si>
  <si>
    <t>2025.07.10</t>
    <phoneticPr fontId="3" type="noConversion"/>
  </si>
  <si>
    <t>2025.10.10</t>
    <phoneticPr fontId="3" type="noConversion"/>
  </si>
  <si>
    <t>Y2502A0001</t>
    <phoneticPr fontId="3" type="noConversion"/>
  </si>
  <si>
    <t>Y2502A0002</t>
    <phoneticPr fontId="3" type="noConversion"/>
  </si>
  <si>
    <t>Y2502A0003</t>
    <phoneticPr fontId="3" type="noConversion"/>
  </si>
  <si>
    <t>Y2502A0004</t>
    <phoneticPr fontId="3" type="noConversion"/>
  </si>
  <si>
    <t>2026.01.10</t>
    <phoneticPr fontId="3" type="noConversion"/>
  </si>
  <si>
    <t>KBP2024120264</t>
    <phoneticPr fontId="3" type="noConversion"/>
  </si>
  <si>
    <t>LINE Games-True-Kona Global Fund Limited Partnership</t>
    <phoneticPr fontId="3" type="noConversion"/>
  </si>
  <si>
    <t>재평가</t>
    <phoneticPr fontId="3" type="noConversion"/>
  </si>
  <si>
    <t>나인아크</t>
    <phoneticPr fontId="3" type="noConversion"/>
  </si>
  <si>
    <t>A07</t>
    <phoneticPr fontId="3" type="noConversion"/>
  </si>
  <si>
    <t>-</t>
    <phoneticPr fontId="3" type="noConversion"/>
  </si>
  <si>
    <t>연말</t>
    <phoneticPr fontId="3" type="noConversion"/>
  </si>
  <si>
    <t>방문형과장</t>
    <phoneticPr fontId="3" type="noConversion"/>
  </si>
  <si>
    <t>02-2016-5602, 010-7655-6517</t>
    <phoneticPr fontId="3" type="noConversion"/>
  </si>
  <si>
    <t>mhbang@kona-vp.com</t>
    <phoneticPr fontId="3" type="noConversion"/>
  </si>
  <si>
    <t>-</t>
    <phoneticPr fontId="3" type="noConversion"/>
  </si>
  <si>
    <t>2024.12.31</t>
    <phoneticPr fontId="3" type="noConversion"/>
  </si>
  <si>
    <t>Y2502V0003</t>
  </si>
  <si>
    <t>[Y]금융기관</t>
    <phoneticPr fontId="3" type="noConversion"/>
  </si>
  <si>
    <t>강승현</t>
    <phoneticPr fontId="3" type="noConversion"/>
  </si>
  <si>
    <t>강승현</t>
    <phoneticPr fontId="3" type="noConversion"/>
  </si>
  <si>
    <t>회계반영</t>
    <phoneticPr fontId="3" type="noConversion"/>
  </si>
  <si>
    <t>개별종목</t>
    <phoneticPr fontId="3" type="noConversion"/>
  </si>
  <si>
    <t>미어캣게임즈</t>
    <phoneticPr fontId="3" type="noConversion"/>
  </si>
  <si>
    <t>연말</t>
    <phoneticPr fontId="3" type="noConversion"/>
  </si>
  <si>
    <t>방문형과장</t>
    <phoneticPr fontId="3" type="noConversion"/>
  </si>
  <si>
    <t>02-2016-5602, 010-7655-6517</t>
    <phoneticPr fontId="3" type="noConversion"/>
  </si>
  <si>
    <t>mhbang@kona-vp.com</t>
    <phoneticPr fontId="3" type="noConversion"/>
  </si>
  <si>
    <t>이상민</t>
    <phoneticPr fontId="3" type="noConversion"/>
  </si>
  <si>
    <t>회계반영</t>
    <phoneticPr fontId="3" type="noConversion"/>
  </si>
  <si>
    <t>개별종목</t>
    <phoneticPr fontId="3" type="noConversion"/>
  </si>
  <si>
    <t>LINE Games-True-Kona Global Fund Limited Partnership</t>
    <phoneticPr fontId="3" type="noConversion"/>
  </si>
  <si>
    <t>재평가</t>
    <phoneticPr fontId="3" type="noConversion"/>
  </si>
  <si>
    <t>엔엑스쓰리게임즈</t>
    <phoneticPr fontId="3" type="noConversion"/>
  </si>
  <si>
    <t>A07</t>
    <phoneticPr fontId="3" type="noConversion"/>
  </si>
  <si>
    <t>원정우</t>
    <phoneticPr fontId="3" type="noConversion"/>
  </si>
  <si>
    <t>콘텐츠랩블루</t>
    <phoneticPr fontId="3" type="noConversion"/>
  </si>
  <si>
    <t>A01</t>
    <phoneticPr fontId="3" type="noConversion"/>
  </si>
  <si>
    <t>오수현</t>
    <phoneticPr fontId="3" type="noConversion"/>
  </si>
  <si>
    <t>Kong Studios, INC</t>
    <phoneticPr fontId="3" type="noConversion"/>
  </si>
  <si>
    <t>A05</t>
    <phoneticPr fontId="3" type="noConversion"/>
  </si>
  <si>
    <t>서동현</t>
    <phoneticPr fontId="3" type="noConversion"/>
  </si>
  <si>
    <t>MTP시뮬레이션</t>
    <phoneticPr fontId="3" type="noConversion"/>
  </si>
  <si>
    <t>Moloco Inc.</t>
    <phoneticPr fontId="3" type="noConversion"/>
  </si>
  <si>
    <t>정은채</t>
    <phoneticPr fontId="3" type="noConversion"/>
  </si>
  <si>
    <t>게임체인저월드와이드(구,블럭체인저)</t>
    <phoneticPr fontId="3" type="noConversion"/>
  </si>
  <si>
    <t>정재형</t>
    <phoneticPr fontId="3" type="noConversion"/>
  </si>
  <si>
    <t>넷마블에프앤씨</t>
    <phoneticPr fontId="3" type="noConversion"/>
  </si>
  <si>
    <t>김예림</t>
    <phoneticPr fontId="3" type="noConversion"/>
  </si>
  <si>
    <t>데브헤드</t>
    <phoneticPr fontId="3" type="noConversion"/>
  </si>
  <si>
    <t>윤광일</t>
    <phoneticPr fontId="3" type="noConversion"/>
  </si>
  <si>
    <t>엔엑스엔</t>
    <phoneticPr fontId="3" type="noConversion"/>
  </si>
  <si>
    <t>강성은</t>
    <phoneticPr fontId="3" type="noConversion"/>
  </si>
  <si>
    <t>이종혁</t>
    <phoneticPr fontId="3" type="noConversion"/>
  </si>
  <si>
    <t>이종혁</t>
    <phoneticPr fontId="3" type="noConversion"/>
  </si>
  <si>
    <t>-</t>
    <phoneticPr fontId="3" type="noConversion"/>
  </si>
  <si>
    <t>회계반영</t>
    <phoneticPr fontId="3" type="noConversion"/>
  </si>
  <si>
    <t>X001508</t>
  </si>
  <si>
    <t>코탑미디어</t>
  </si>
  <si>
    <t>신규</t>
    <phoneticPr fontId="3" type="noConversion"/>
  </si>
  <si>
    <t>코탑미디어</t>
    <phoneticPr fontId="3" type="noConversion"/>
  </si>
  <si>
    <t>D02</t>
    <phoneticPr fontId="3" type="noConversion"/>
  </si>
  <si>
    <t>-</t>
    <phoneticPr fontId="3" type="noConversion"/>
  </si>
  <si>
    <t>미정</t>
    <phoneticPr fontId="3" type="noConversion"/>
  </si>
  <si>
    <t>상희서실장</t>
    <phoneticPr fontId="3" type="noConversion"/>
  </si>
  <si>
    <t>jonsang@kortopmedia.co.kr</t>
    <phoneticPr fontId="3" type="noConversion"/>
  </si>
  <si>
    <t>[X]일반기업</t>
    <phoneticPr fontId="3" type="noConversion"/>
  </si>
  <si>
    <t>이문수</t>
    <phoneticPr fontId="3" type="noConversion"/>
  </si>
  <si>
    <t>개별종목</t>
    <phoneticPr fontId="3" type="noConversion"/>
  </si>
  <si>
    <t>-</t>
    <phoneticPr fontId="3" type="noConversion"/>
  </si>
  <si>
    <t>미정</t>
    <phoneticPr fontId="3" type="noConversion"/>
  </si>
  <si>
    <t>상희서실장</t>
    <phoneticPr fontId="3" type="noConversion"/>
  </si>
  <si>
    <t>-</t>
    <phoneticPr fontId="3" type="noConversion"/>
  </si>
  <si>
    <t>개별종목</t>
    <phoneticPr fontId="3" type="noConversion"/>
  </si>
  <si>
    <t>A00</t>
    <phoneticPr fontId="3" type="noConversion"/>
  </si>
  <si>
    <t>02-3447-0507</t>
    <phoneticPr fontId="3" type="noConversion"/>
  </si>
  <si>
    <t>Y2502J0010</t>
    <phoneticPr fontId="3" type="noConversion"/>
  </si>
  <si>
    <t>이문수</t>
    <phoneticPr fontId="3" type="noConversion"/>
  </si>
  <si>
    <t>회계반영</t>
    <phoneticPr fontId="3" type="noConversion"/>
  </si>
  <si>
    <t>2024.12.31</t>
    <phoneticPr fontId="3" type="noConversion"/>
  </si>
  <si>
    <t>Y2502V0004</t>
    <phoneticPr fontId="3" type="noConversion"/>
  </si>
  <si>
    <t>한국유나이티드제약</t>
    <phoneticPr fontId="3" type="noConversion"/>
  </si>
  <si>
    <t>재평가</t>
    <phoneticPr fontId="3" type="noConversion"/>
  </si>
  <si>
    <t>한국유나이티드제약</t>
    <phoneticPr fontId="3" type="noConversion"/>
  </si>
  <si>
    <t>D06</t>
    <phoneticPr fontId="3" type="noConversion"/>
  </si>
  <si>
    <t>-</t>
    <phoneticPr fontId="3" type="noConversion"/>
  </si>
  <si>
    <t>최현호대리</t>
    <phoneticPr fontId="3" type="noConversion"/>
  </si>
  <si>
    <t>02-516-3041</t>
    <phoneticPr fontId="3" type="noConversion"/>
  </si>
  <si>
    <t>ch2net@kup.co.kr</t>
    <phoneticPr fontId="3" type="noConversion"/>
  </si>
  <si>
    <t>2025.02.27</t>
    <phoneticPr fontId="3" type="noConversion"/>
  </si>
  <si>
    <t>Y2502J0008</t>
    <phoneticPr fontId="3" type="noConversion"/>
  </si>
  <si>
    <t>[W]상장기업</t>
    <phoneticPr fontId="3" type="noConversion"/>
  </si>
  <si>
    <t>상장</t>
    <phoneticPr fontId="3" type="noConversion"/>
  </si>
  <si>
    <t>상장</t>
    <phoneticPr fontId="3" type="noConversion"/>
  </si>
  <si>
    <t>메자닌평가팀</t>
    <phoneticPr fontId="3" type="noConversion"/>
  </si>
  <si>
    <t>2025.03.24</t>
    <phoneticPr fontId="3" type="noConversion"/>
  </si>
  <si>
    <t>Y2502D0013</t>
    <phoneticPr fontId="3" type="noConversion"/>
  </si>
  <si>
    <t>평가값 : 2025-03-04(오전)</t>
    <phoneticPr fontId="3" type="noConversion"/>
  </si>
  <si>
    <t>X001508</t>
    <phoneticPr fontId="3" type="noConversion"/>
  </si>
  <si>
    <t>코탑미디어</t>
    <phoneticPr fontId="3" type="noConversion"/>
  </si>
  <si>
    <t>이문수</t>
    <phoneticPr fontId="3" type="noConversion"/>
  </si>
  <si>
    <t>김에스더</t>
    <phoneticPr fontId="3" type="noConversion"/>
  </si>
  <si>
    <t>X001574</t>
    <phoneticPr fontId="3" type="noConversion"/>
  </si>
  <si>
    <t>하랑기술투자</t>
    <phoneticPr fontId="3" type="noConversion"/>
  </si>
  <si>
    <t>이종혁</t>
    <phoneticPr fontId="3" type="noConversion"/>
  </si>
  <si>
    <t>T000139</t>
  </si>
  <si>
    <t>동일산업(수익증권)</t>
  </si>
  <si>
    <t>신규</t>
    <phoneticPr fontId="3" type="noConversion"/>
  </si>
  <si>
    <t>조재환,현영철차장</t>
    <phoneticPr fontId="3" type="noConversion"/>
  </si>
  <si>
    <t>054-288-7521</t>
    <phoneticPr fontId="3" type="noConversion"/>
  </si>
  <si>
    <t xml:space="preserve"> jhcho@dongil.co.kr; ychyun@dongil.co.kr</t>
    <phoneticPr fontId="3" type="noConversion"/>
  </si>
  <si>
    <t>2024.12.31</t>
    <phoneticPr fontId="3" type="noConversion"/>
  </si>
  <si>
    <t>Y2502J0026</t>
    <phoneticPr fontId="3" type="noConversion"/>
  </si>
  <si>
    <t>심태진</t>
    <phoneticPr fontId="3" type="noConversion"/>
  </si>
  <si>
    <t>D04</t>
    <phoneticPr fontId="3" type="noConversion"/>
  </si>
  <si>
    <t>2025.06.30</t>
    <phoneticPr fontId="3" type="noConversion"/>
  </si>
  <si>
    <t>Y2502D0014</t>
    <phoneticPr fontId="3" type="noConversion"/>
  </si>
  <si>
    <t>Y000515</t>
  </si>
  <si>
    <t>에이치비자산운용</t>
  </si>
  <si>
    <t>에스지코</t>
    <phoneticPr fontId="3" type="noConversion"/>
  </si>
  <si>
    <t>신규</t>
    <phoneticPr fontId="3" type="noConversion"/>
  </si>
  <si>
    <t>X001575</t>
    <phoneticPr fontId="3" type="noConversion"/>
  </si>
  <si>
    <t>앰버스톤</t>
    <phoneticPr fontId="3" type="noConversion"/>
  </si>
  <si>
    <t>강성은</t>
    <phoneticPr fontId="3" type="noConversion"/>
  </si>
  <si>
    <t>이윤형대리</t>
    <phoneticPr fontId="3" type="noConversion"/>
  </si>
  <si>
    <t>02-785-2583</t>
    <phoneticPr fontId="3" type="noConversion"/>
  </si>
  <si>
    <t>leeyh@hbasset.co.kr</t>
    <phoneticPr fontId="3" type="noConversion"/>
  </si>
  <si>
    <t>2025.02.12.</t>
    <phoneticPr fontId="3" type="noConversion"/>
  </si>
  <si>
    <t>Y2502A0008</t>
    <phoneticPr fontId="3" type="noConversion"/>
  </si>
  <si>
    <t>회계반영</t>
    <phoneticPr fontId="3" type="noConversion"/>
  </si>
  <si>
    <t>개별종목</t>
    <phoneticPr fontId="3" type="noConversion"/>
  </si>
  <si>
    <t>이재구</t>
    <phoneticPr fontId="3" type="noConversion"/>
  </si>
  <si>
    <t>Y000515</t>
    <phoneticPr fontId="3" type="noConversion"/>
  </si>
  <si>
    <t>에이치비자산운용</t>
    <phoneticPr fontId="3" type="noConversion"/>
  </si>
  <si>
    <t>이재구</t>
    <phoneticPr fontId="3" type="noConversion"/>
  </si>
  <si>
    <t>전기평가</t>
    <phoneticPr fontId="3" type="noConversion"/>
  </si>
  <si>
    <t>자료요청 RM</t>
    <phoneticPr fontId="3" type="noConversion"/>
  </si>
  <si>
    <t>에이비엘생명보험(수익증권)</t>
    <phoneticPr fontId="3" type="noConversion"/>
  </si>
  <si>
    <t>재평가</t>
    <phoneticPr fontId="3" type="noConversion"/>
  </si>
  <si>
    <t>칸서스비티엘사모특별자산투자신탁1호</t>
    <phoneticPr fontId="3" type="noConversion"/>
  </si>
  <si>
    <t>B02</t>
    <phoneticPr fontId="3" type="noConversion"/>
  </si>
  <si>
    <t>Y</t>
    <phoneticPr fontId="3" type="noConversion"/>
  </si>
  <si>
    <t xml:space="preserve">분기 </t>
    <phoneticPr fontId="3" type="noConversion"/>
  </si>
  <si>
    <t xml:space="preserve">재무실이은빈 </t>
    <phoneticPr fontId="3" type="noConversion"/>
  </si>
  <si>
    <t xml:space="preserve">02-3787-7348 </t>
    <phoneticPr fontId="3" type="noConversion"/>
  </si>
  <si>
    <t xml:space="preserve">eunbin.lee@abllife.co.kr; KYUNGHO.PARK@ABLLIFE.CO.KR; HYUNJI.NO@ABLLIFE.CO.KR </t>
    <phoneticPr fontId="3" type="noConversion"/>
  </si>
  <si>
    <t>IC20080312</t>
    <phoneticPr fontId="3" type="noConversion"/>
  </si>
  <si>
    <t>2025.03.31</t>
    <phoneticPr fontId="3" type="noConversion"/>
  </si>
  <si>
    <t>사전등록</t>
    <phoneticPr fontId="3" type="noConversion"/>
  </si>
  <si>
    <t>-</t>
    <phoneticPr fontId="3" type="noConversion"/>
  </si>
  <si>
    <t>미정</t>
    <phoneticPr fontId="3" type="noConversion"/>
  </si>
  <si>
    <t>[T]기타보험기관[1본부]</t>
    <phoneticPr fontId="3" type="noConversion"/>
  </si>
  <si>
    <t>대체평가3사업본부</t>
    <phoneticPr fontId="3" type="noConversion"/>
  </si>
  <si>
    <t>김영하/유승환</t>
    <phoneticPr fontId="3" type="noConversion"/>
  </si>
  <si>
    <t>김영하/유승환</t>
    <phoneticPr fontId="3" type="noConversion"/>
  </si>
  <si>
    <r>
      <t xml:space="preserve">최종값 : 2025-01-06, 체크리스트송부 : </t>
    </r>
    <r>
      <rPr>
        <b/>
        <sz val="10"/>
        <rFont val="맑은 고딕"/>
        <family val="3"/>
        <charset val="129"/>
        <scheme val="minor"/>
      </rPr>
      <t>2025-01-17</t>
    </r>
    <phoneticPr fontId="3" type="noConversion"/>
  </si>
  <si>
    <t>-</t>
    <phoneticPr fontId="3" type="noConversion"/>
  </si>
  <si>
    <t>개별종목</t>
    <phoneticPr fontId="3" type="noConversion"/>
  </si>
  <si>
    <t>칸서스나라사랑비티엘사모특별자산투자신탁제1호</t>
    <phoneticPr fontId="3" type="noConversion"/>
  </si>
  <si>
    <t xml:space="preserve">분기 </t>
    <phoneticPr fontId="3" type="noConversion"/>
  </si>
  <si>
    <t xml:space="preserve">재무실이은빈 </t>
    <phoneticPr fontId="3" type="noConversion"/>
  </si>
  <si>
    <t xml:space="preserve">02-3787-7348 </t>
    <phoneticPr fontId="3" type="noConversion"/>
  </si>
  <si>
    <t>IC20100427</t>
    <phoneticPr fontId="3" type="noConversion"/>
  </si>
  <si>
    <t>사전등록</t>
    <phoneticPr fontId="3" type="noConversion"/>
  </si>
  <si>
    <t>미정</t>
    <phoneticPr fontId="3" type="noConversion"/>
  </si>
  <si>
    <t>대체평가3사업본부</t>
    <phoneticPr fontId="3" type="noConversion"/>
  </si>
  <si>
    <t>에이비엘생명보험(수익증권)</t>
    <phoneticPr fontId="3" type="noConversion"/>
  </si>
  <si>
    <t>KBRPSFOCUS전문투자형사모특별자산투자신탁</t>
    <phoneticPr fontId="3" type="noConversion"/>
  </si>
  <si>
    <t>B02</t>
    <phoneticPr fontId="3" type="noConversion"/>
  </si>
  <si>
    <t>Y</t>
    <phoneticPr fontId="3" type="noConversion"/>
  </si>
  <si>
    <t>IC20111229</t>
    <phoneticPr fontId="3" type="noConversion"/>
  </si>
  <si>
    <t>-</t>
    <phoneticPr fontId="3" type="noConversion"/>
  </si>
  <si>
    <r>
      <t xml:space="preserve">최종값 : 2025-01-06, 체크리스트송부 : </t>
    </r>
    <r>
      <rPr>
        <b/>
        <sz val="10"/>
        <rFont val="맑은 고딕"/>
        <family val="3"/>
        <charset val="129"/>
        <scheme val="minor"/>
      </rPr>
      <t>2025-01-17</t>
    </r>
    <phoneticPr fontId="3" type="noConversion"/>
  </si>
  <si>
    <t>재평가</t>
    <phoneticPr fontId="3" type="noConversion"/>
  </si>
  <si>
    <t>한국민간운영권전문투자형사모투자신탁제1호</t>
    <phoneticPr fontId="3" type="noConversion"/>
  </si>
  <si>
    <t xml:space="preserve">eunbin.lee@abllife.co.kr; KYUNGHO.PARK@ABLLIFE.CO.KR; HYUNJI.NO@ABLLIFE.CO.KR </t>
    <phoneticPr fontId="3" type="noConversion"/>
  </si>
  <si>
    <t>IC20130104</t>
    <phoneticPr fontId="3" type="noConversion"/>
  </si>
  <si>
    <t>2025.03.31</t>
    <phoneticPr fontId="3" type="noConversion"/>
  </si>
  <si>
    <t>다비하나BTL사모특별자산투자신탁제1호</t>
    <phoneticPr fontId="3" type="noConversion"/>
  </si>
  <si>
    <t>IC20130626</t>
    <phoneticPr fontId="3" type="noConversion"/>
  </si>
  <si>
    <t>[T]기타보험기관[1본부]</t>
    <phoneticPr fontId="3" type="noConversion"/>
  </si>
  <si>
    <t>IC20131010</t>
    <phoneticPr fontId="3" type="noConversion"/>
  </si>
  <si>
    <t>KB솔라에너지사모특별자산투자신탁제2호</t>
    <phoneticPr fontId="3" type="noConversion"/>
  </si>
  <si>
    <t>IC20131115</t>
    <phoneticPr fontId="3" type="noConversion"/>
  </si>
  <si>
    <t>다비하나BTL사모특별자산투자신탁제5호</t>
    <phoneticPr fontId="3" type="noConversion"/>
  </si>
  <si>
    <t>IC20161129</t>
    <phoneticPr fontId="3" type="noConversion"/>
  </si>
  <si>
    <t>키움모데라토전문투자형사모부동산투자신탁제1호</t>
    <phoneticPr fontId="3" type="noConversion"/>
  </si>
  <si>
    <t>IC20161207</t>
    <phoneticPr fontId="3" type="noConversion"/>
  </si>
  <si>
    <t>다비하나마창대교전문투자형사모투자신탁</t>
    <phoneticPr fontId="3" type="noConversion"/>
  </si>
  <si>
    <t>IC20170206</t>
    <phoneticPr fontId="3" type="noConversion"/>
  </si>
  <si>
    <t>키움청정부산전문투자형사모투자신탁</t>
    <phoneticPr fontId="3" type="noConversion"/>
  </si>
  <si>
    <t>IC20170425</t>
    <phoneticPr fontId="3" type="noConversion"/>
  </si>
  <si>
    <t>한강파주양주BTL전문투자형사모특별자산투자신탁</t>
    <phoneticPr fontId="3" type="noConversion"/>
  </si>
  <si>
    <t>IC20170426</t>
    <phoneticPr fontId="3" type="noConversion"/>
  </si>
  <si>
    <t>KBIDF인프라일반사모특별자산투자신탁제3호(대출채권-재간접형)(전문)</t>
    <phoneticPr fontId="3" type="noConversion"/>
  </si>
  <si>
    <t>IC20170516</t>
    <phoneticPr fontId="3" type="noConversion"/>
  </si>
  <si>
    <t>KIAMCO고흥태양광사모특별자산투자신탁</t>
    <phoneticPr fontId="3" type="noConversion"/>
  </si>
  <si>
    <t>IC20170529</t>
    <phoneticPr fontId="3" type="noConversion"/>
  </si>
  <si>
    <t>KB신평택발전전문투자형사모특별자산투자신탁제2호</t>
    <phoneticPr fontId="3" type="noConversion"/>
  </si>
  <si>
    <t>IC20170531</t>
    <phoneticPr fontId="3" type="noConversion"/>
  </si>
  <si>
    <t>키움유럽인프라AI전문투자형사모투자신탁제3호</t>
    <phoneticPr fontId="3" type="noConversion"/>
  </si>
  <si>
    <t>IC20170622</t>
    <phoneticPr fontId="3" type="noConversion"/>
  </si>
  <si>
    <t>칸서스우리병영전문투자형사모특별자산투자신탁1호</t>
    <phoneticPr fontId="3" type="noConversion"/>
  </si>
  <si>
    <t>IC20170629</t>
    <phoneticPr fontId="3" type="noConversion"/>
  </si>
  <si>
    <t>KIAMCO도로투자사모특별자산투자신탁제9호</t>
    <phoneticPr fontId="3" type="noConversion"/>
  </si>
  <si>
    <t>IC20170718</t>
    <phoneticPr fontId="3" type="noConversion"/>
  </si>
  <si>
    <t>KBRPSFOCUS전문투자형사모특별자산투자신탁3호</t>
    <phoneticPr fontId="3" type="noConversion"/>
  </si>
  <si>
    <t>IC20170802</t>
    <phoneticPr fontId="3" type="noConversion"/>
  </si>
  <si>
    <t>KB이천오산고속도로전문투자형사모특별자산투자신탁</t>
    <phoneticPr fontId="3" type="noConversion"/>
  </si>
  <si>
    <t>IC20171025_1</t>
    <phoneticPr fontId="3" type="noConversion"/>
  </si>
  <si>
    <t>KIAMCO도로투자사모특별자산투자신탁제8호</t>
    <phoneticPr fontId="3" type="noConversion"/>
  </si>
  <si>
    <t>IC20171025_2</t>
    <phoneticPr fontId="3" type="noConversion"/>
  </si>
  <si>
    <t>신한글로벌전문투자형사모부동산투자신탁제10호</t>
    <phoneticPr fontId="3" type="noConversion"/>
  </si>
  <si>
    <t>IC20171124</t>
    <phoneticPr fontId="3" type="noConversion"/>
  </si>
  <si>
    <t>KIAMCO터키MERSIN병원사모특별자산투자신탁</t>
    <phoneticPr fontId="3" type="noConversion"/>
  </si>
  <si>
    <t>IC20171127</t>
    <phoneticPr fontId="3" type="noConversion"/>
  </si>
  <si>
    <t>현대인베MACKUSDEBT전문투자형사모투자신탁4호</t>
    <phoneticPr fontId="3" type="noConversion"/>
  </si>
  <si>
    <t>IC20171207</t>
    <phoneticPr fontId="3" type="noConversion"/>
  </si>
  <si>
    <t>한화글로벌인프라전문투자형사모특별자산투자신탁10호</t>
    <phoneticPr fontId="3" type="noConversion"/>
  </si>
  <si>
    <t>IC20171221_3</t>
    <phoneticPr fontId="3" type="noConversion"/>
  </si>
  <si>
    <t>KB서부내륙고속도로전문투자형사모특별자산투자신탁제1종수익증권</t>
    <phoneticPr fontId="3" type="noConversion"/>
  </si>
  <si>
    <t>IC20180119_1</t>
    <phoneticPr fontId="3" type="noConversion"/>
  </si>
  <si>
    <t>KB서부내륙고속도로전문투자형사모특별자산투자신탁제2종수익증권</t>
    <phoneticPr fontId="3" type="noConversion"/>
  </si>
  <si>
    <t>IC20180119_2</t>
    <phoneticPr fontId="3" type="noConversion"/>
  </si>
  <si>
    <t>미래에셋서부내륙고속도로전문투자형사모특별자산투자신탁1호1종</t>
    <phoneticPr fontId="3" type="noConversion"/>
  </si>
  <si>
    <t>IC20180119_3</t>
    <phoneticPr fontId="3" type="noConversion"/>
  </si>
  <si>
    <t>키움안단테전문투자형사모투자신탁</t>
    <phoneticPr fontId="3" type="noConversion"/>
  </si>
  <si>
    <t>IC20180209</t>
    <phoneticPr fontId="3" type="noConversion"/>
  </si>
  <si>
    <t>다비하나나라사랑BTL전문투자형사모투자신탁</t>
    <phoneticPr fontId="3" type="noConversion"/>
  </si>
  <si>
    <t>IC20180405</t>
    <phoneticPr fontId="3" type="noConversion"/>
  </si>
  <si>
    <t>KIAMCOFIERAPPP재간접사모특별자산투자신탁</t>
    <phoneticPr fontId="3" type="noConversion"/>
  </si>
  <si>
    <t>IC20180430</t>
    <phoneticPr fontId="3" type="noConversion"/>
  </si>
  <si>
    <t>키움모데라토전문투자형사모증권투자신탁</t>
    <phoneticPr fontId="3" type="noConversion"/>
  </si>
  <si>
    <t>IC20180615</t>
    <phoneticPr fontId="3" type="noConversion"/>
  </si>
  <si>
    <t>NH-AMUNDI북미중견기업선순위대출전문투자형사모특별자산투자신탁2호</t>
    <phoneticPr fontId="3" type="noConversion"/>
  </si>
  <si>
    <t>IC20180628</t>
    <phoneticPr fontId="3" type="noConversion"/>
  </si>
  <si>
    <t>한강BTL프로젝트전문투자형사모특별자산투자신탁제1호</t>
    <phoneticPr fontId="3" type="noConversion"/>
  </si>
  <si>
    <t>IC20180730</t>
    <phoneticPr fontId="3" type="noConversion"/>
  </si>
  <si>
    <t>다비하나바이오에너지전문투자형사모투자신탁</t>
    <phoneticPr fontId="3" type="noConversion"/>
  </si>
  <si>
    <t>IC20180831_1</t>
    <phoneticPr fontId="3" type="noConversion"/>
  </si>
  <si>
    <t>흥국글로벌전문투자형사모투자신탁2호</t>
    <phoneticPr fontId="3" type="noConversion"/>
  </si>
  <si>
    <t>IC20181017</t>
    <phoneticPr fontId="3" type="noConversion"/>
  </si>
  <si>
    <t>한화호주인프라전문투자형사모특별자산투자신탁4호</t>
    <phoneticPr fontId="3" type="noConversion"/>
  </si>
  <si>
    <t>IC20181024_1</t>
    <phoneticPr fontId="3" type="noConversion"/>
  </si>
  <si>
    <t>한화호주인프라전문투자형사모특별자산투자신탁5호</t>
    <phoneticPr fontId="3" type="noConversion"/>
  </si>
  <si>
    <t>IC20181024_2</t>
    <phoneticPr fontId="3" type="noConversion"/>
  </si>
  <si>
    <t>신한MAIN전문투자형사모혼합자산투자신탁제3호</t>
    <phoneticPr fontId="3" type="noConversion"/>
  </si>
  <si>
    <t>IC20181130</t>
    <phoneticPr fontId="3" type="noConversion"/>
  </si>
  <si>
    <t>한강BTL프로젝트전문투자형사모특별자산투자신탁제2호</t>
    <phoneticPr fontId="3" type="noConversion"/>
  </si>
  <si>
    <t>IC20190410</t>
    <phoneticPr fontId="3" type="noConversion"/>
  </si>
  <si>
    <t>에이아이파트너스수송인프라전문투자형사모특별자산투자신탁3호</t>
    <phoneticPr fontId="3" type="noConversion"/>
  </si>
  <si>
    <t>IC20190415</t>
    <phoneticPr fontId="3" type="noConversion"/>
  </si>
  <si>
    <t>파인트리전문투자형사모투자신탁8-3호</t>
    <phoneticPr fontId="3" type="noConversion"/>
  </si>
  <si>
    <t>IC20190515</t>
    <phoneticPr fontId="3" type="noConversion"/>
  </si>
  <si>
    <t>트러스톤유럽인프라전문투자형사모투자신탁제1호</t>
    <phoneticPr fontId="3" type="noConversion"/>
  </si>
  <si>
    <t>IC20190617_2</t>
    <phoneticPr fontId="3" type="noConversion"/>
  </si>
  <si>
    <t>KBIDF인프라일반사모특별자산투자신탁제4호(대출채권-재간접형)(전문)</t>
    <phoneticPr fontId="3" type="noConversion"/>
  </si>
  <si>
    <t>IC20190903</t>
    <phoneticPr fontId="3" type="noConversion"/>
  </si>
  <si>
    <t>미래에셋신안산전문사모특별자산투자신탁1호</t>
    <phoneticPr fontId="3" type="noConversion"/>
  </si>
  <si>
    <t>IC20191122</t>
    <phoneticPr fontId="3" type="noConversion"/>
  </si>
  <si>
    <t>NH-Amundi전문투자형사모부동산투자신탁11호</t>
    <phoneticPr fontId="3" type="noConversion"/>
  </si>
  <si>
    <t>IC20191219</t>
    <phoneticPr fontId="3" type="noConversion"/>
  </si>
  <si>
    <t>한강그린에너지전문투자형사모특별자산투자신탁</t>
    <phoneticPr fontId="3" type="noConversion"/>
  </si>
  <si>
    <t>IC20200228</t>
    <phoneticPr fontId="3" type="noConversion"/>
  </si>
  <si>
    <t>키움글로벌인프라A.I.전문투자형사모투자신탁제2호</t>
    <phoneticPr fontId="3" type="noConversion"/>
  </si>
  <si>
    <t>IC20200622</t>
    <phoneticPr fontId="3" type="noConversion"/>
  </si>
  <si>
    <t>키움AGPS전문투자형사모투자신탁</t>
    <phoneticPr fontId="3" type="noConversion"/>
  </si>
  <si>
    <t>IC20200729</t>
    <phoneticPr fontId="3" type="noConversion"/>
  </si>
  <si>
    <t>한강고성병영시설BTL전문투자형사모특별자산투자신탁</t>
    <phoneticPr fontId="3" type="noConversion"/>
  </si>
  <si>
    <t>IC20201028</t>
    <phoneticPr fontId="3" type="noConversion"/>
  </si>
  <si>
    <t>신한VDF전문투자형사모투자신탁제1호</t>
    <phoneticPr fontId="3" type="noConversion"/>
  </si>
  <si>
    <t>IC20201118</t>
    <phoneticPr fontId="3" type="noConversion"/>
  </si>
  <si>
    <t>IBK세아태양광발전전문사모투자신탁</t>
    <phoneticPr fontId="3" type="noConversion"/>
  </si>
  <si>
    <t>IC20201127</t>
    <phoneticPr fontId="3" type="noConversion"/>
  </si>
  <si>
    <t>우리GSWestStreetStrategicSolutions전문투자형사모특별자산투자신탁1호</t>
    <phoneticPr fontId="3" type="noConversion"/>
  </si>
  <si>
    <t>IC20201208</t>
    <phoneticPr fontId="3" type="noConversion"/>
  </si>
  <si>
    <t>한강해나눔에너지전문투자형사모특별자산투자신탁</t>
    <phoneticPr fontId="3" type="noConversion"/>
  </si>
  <si>
    <t>IC20201223</t>
    <phoneticPr fontId="3" type="noConversion"/>
  </si>
  <si>
    <t>한화아부다비가스인프라전문투자형사모특별자산투자신탁1호</t>
    <phoneticPr fontId="3" type="noConversion"/>
  </si>
  <si>
    <t>IC20201228</t>
    <phoneticPr fontId="3" type="noConversion"/>
  </si>
  <si>
    <t>파인밸류IPO플러스V전문투자형사모증권투자신탁C-F</t>
    <phoneticPr fontId="3" type="noConversion"/>
  </si>
  <si>
    <t>IC20210226</t>
    <phoneticPr fontId="3" type="noConversion"/>
  </si>
  <si>
    <t>한강BTL프로젝트3호</t>
    <phoneticPr fontId="3" type="noConversion"/>
  </si>
  <si>
    <t>IC20210520</t>
    <phoneticPr fontId="3" type="noConversion"/>
  </si>
  <si>
    <t>우리MDFV전문투자형사모부동산투자신탁</t>
    <phoneticPr fontId="3" type="noConversion"/>
  </si>
  <si>
    <t>IC20210609</t>
    <phoneticPr fontId="3" type="noConversion"/>
  </si>
  <si>
    <t>키움유럽인프라AI전문투자사모9호</t>
    <phoneticPr fontId="3" type="noConversion"/>
  </si>
  <si>
    <t>IC20210617</t>
    <phoneticPr fontId="3" type="noConversion"/>
  </si>
  <si>
    <t>다올KTB글로벌CREDEBT일반사모투자신탁제51-1호</t>
    <phoneticPr fontId="3" type="noConversion"/>
  </si>
  <si>
    <t>IC20210824</t>
    <phoneticPr fontId="3" type="noConversion"/>
  </si>
  <si>
    <t>타이거대체전문투자형사모특별자산투자신탁26호</t>
    <phoneticPr fontId="3" type="noConversion"/>
  </si>
  <si>
    <t>IC20210913</t>
    <phoneticPr fontId="3" type="noConversion"/>
  </si>
  <si>
    <t>키움그린뉴딜인프라전문투자형사모투자신탁1호</t>
    <phoneticPr fontId="3" type="noConversion"/>
  </si>
  <si>
    <t>IC20210915</t>
    <phoneticPr fontId="3" type="noConversion"/>
  </si>
  <si>
    <t>신한AIM재간접전문투자형사모투자신탁제13-B호(CCOFII)</t>
    <phoneticPr fontId="3" type="noConversion"/>
  </si>
  <si>
    <t>IC20211028</t>
    <phoneticPr fontId="3" type="noConversion"/>
  </si>
  <si>
    <t>트러스톤유럽기업대출일반사모투자신탁제1호</t>
    <phoneticPr fontId="3" type="noConversion"/>
  </si>
  <si>
    <t>IC20211117</t>
    <phoneticPr fontId="3" type="noConversion"/>
  </si>
  <si>
    <t>QIC Infrastructure Portfolio no.1</t>
    <phoneticPr fontId="3" type="noConversion"/>
  </si>
  <si>
    <t>IC20170427_1</t>
    <phoneticPr fontId="3" type="noConversion"/>
  </si>
  <si>
    <t>QIC Infrastructure Portfolio no.2</t>
    <phoneticPr fontId="3" type="noConversion"/>
  </si>
  <si>
    <t>IC20170427_2</t>
    <phoneticPr fontId="3" type="noConversion"/>
  </si>
  <si>
    <t>Dexus Community Infrastructure</t>
    <phoneticPr fontId="3" type="noConversion"/>
  </si>
  <si>
    <t>IC20180104</t>
    <phoneticPr fontId="3" type="noConversion"/>
  </si>
  <si>
    <t>AEW UK property</t>
    <phoneticPr fontId="3" type="noConversion"/>
  </si>
  <si>
    <t>IC20190103</t>
    <phoneticPr fontId="3" type="noConversion"/>
  </si>
  <si>
    <t>Madison Realty Capital Debt Fund IV</t>
    <phoneticPr fontId="3" type="noConversion"/>
  </si>
  <si>
    <t>IC20190422</t>
    <phoneticPr fontId="3" type="noConversion"/>
  </si>
  <si>
    <t>Everbright Overseas Infrastructure Fund</t>
    <phoneticPr fontId="3" type="noConversion"/>
  </si>
  <si>
    <t>IC20190530</t>
    <phoneticPr fontId="3" type="noConversion"/>
  </si>
  <si>
    <t>Square Mile Credit Partners II</t>
    <phoneticPr fontId="3" type="noConversion"/>
  </si>
  <si>
    <t>IC20191227</t>
    <phoneticPr fontId="3" type="noConversion"/>
  </si>
  <si>
    <t>US Government Building Fund</t>
    <phoneticPr fontId="3" type="noConversion"/>
  </si>
  <si>
    <t>IC20200203</t>
    <phoneticPr fontId="3" type="noConversion"/>
  </si>
  <si>
    <t>알세온인프라블라인드펀드</t>
    <phoneticPr fontId="3" type="noConversion"/>
  </si>
  <si>
    <t>IC20211229</t>
    <phoneticPr fontId="3" type="noConversion"/>
  </si>
  <si>
    <t>우리PGIF4일반사모특별자산투자신탁1호</t>
    <phoneticPr fontId="3" type="noConversion"/>
  </si>
  <si>
    <t>IC20220208_1</t>
    <phoneticPr fontId="3" type="noConversion"/>
  </si>
  <si>
    <t>한국비티엘일호투융자회사</t>
    <phoneticPr fontId="3" type="noConversion"/>
  </si>
  <si>
    <t>B01</t>
    <phoneticPr fontId="3" type="noConversion"/>
  </si>
  <si>
    <t>A99030</t>
    <phoneticPr fontId="3" type="noConversion"/>
  </si>
  <si>
    <t>한화글로벌인프라펀드31호</t>
    <phoneticPr fontId="3" type="noConversion"/>
  </si>
  <si>
    <t>IC20220315</t>
    <phoneticPr fontId="3" type="noConversion"/>
  </si>
  <si>
    <t>알세온부동산블라인드펀드</t>
    <phoneticPr fontId="3" type="noConversion"/>
  </si>
  <si>
    <t>IC20220627</t>
    <phoneticPr fontId="3" type="noConversion"/>
  </si>
  <si>
    <t>한강태양광발전일반사모특별자산투자신탁제10호</t>
    <phoneticPr fontId="3" type="noConversion"/>
  </si>
  <si>
    <t>IC20220713</t>
    <phoneticPr fontId="3" type="noConversion"/>
  </si>
  <si>
    <t>이지스미국부동산469-1호</t>
    <phoneticPr fontId="3" type="noConversion"/>
  </si>
  <si>
    <t>IC20220718</t>
    <phoneticPr fontId="3" type="noConversion"/>
  </si>
  <si>
    <t>이지스미국부동산469-2호</t>
    <phoneticPr fontId="3" type="noConversion"/>
  </si>
  <si>
    <t>IC20220718_1</t>
    <phoneticPr fontId="3" type="noConversion"/>
  </si>
  <si>
    <t>KB북미누버거버먼일반사모특별자산투자신탁제4호(전문)</t>
    <phoneticPr fontId="3" type="noConversion"/>
  </si>
  <si>
    <t>IC20220720</t>
    <phoneticPr fontId="3" type="noConversion"/>
  </si>
  <si>
    <t>파인스트리트글로벌기업10-1호</t>
    <phoneticPr fontId="3" type="noConversion"/>
  </si>
  <si>
    <t>IC20220802</t>
    <phoneticPr fontId="3" type="noConversion"/>
  </si>
  <si>
    <t>알세온호주RDS일반사모투자신탁2호</t>
    <phoneticPr fontId="3" type="noConversion"/>
  </si>
  <si>
    <t>IC20220829</t>
    <phoneticPr fontId="3" type="noConversion"/>
  </si>
  <si>
    <t>알세온호주RDS일반사모투자신탁3호</t>
    <phoneticPr fontId="3" type="noConversion"/>
  </si>
  <si>
    <t>IC20220829_1</t>
    <phoneticPr fontId="3" type="noConversion"/>
  </si>
  <si>
    <t>키움ASM일반사모투자신탁</t>
    <phoneticPr fontId="3" type="noConversion"/>
  </si>
  <si>
    <t>IC20230117</t>
    <phoneticPr fontId="3" type="noConversion"/>
  </si>
  <si>
    <t>이지스유럽일반사모부동산투자신탁521-1호</t>
    <phoneticPr fontId="3" type="noConversion"/>
  </si>
  <si>
    <t>IC20230628</t>
    <phoneticPr fontId="3" type="noConversion"/>
  </si>
  <si>
    <t>이지스유럽일반사모부동산투자신탁521-2호</t>
    <phoneticPr fontId="3" type="noConversion"/>
  </si>
  <si>
    <t>IC20230628_1</t>
    <phoneticPr fontId="3" type="noConversion"/>
  </si>
  <si>
    <t>우리ParkSquarePayton일반사모투자신탁</t>
    <phoneticPr fontId="3" type="noConversion"/>
  </si>
  <si>
    <t>IC20230725</t>
    <phoneticPr fontId="3" type="noConversion"/>
  </si>
  <si>
    <t>코람코유럽인프라일반사모특별자산투자신탁제1호(재간접형)</t>
    <phoneticPr fontId="3" type="noConversion"/>
  </si>
  <si>
    <t>IC20230816</t>
    <phoneticPr fontId="3" type="noConversion"/>
  </si>
  <si>
    <t>이지스글로벌세컨더리일반사모혼합자산투자신탁제2호</t>
    <phoneticPr fontId="3" type="noConversion"/>
  </si>
  <si>
    <t>IC20230921</t>
    <phoneticPr fontId="3" type="noConversion"/>
  </si>
  <si>
    <t>우리PantheonMetrics일반사모투자신탁</t>
    <phoneticPr fontId="3" type="noConversion"/>
  </si>
  <si>
    <t>IC20230922</t>
    <phoneticPr fontId="3" type="noConversion"/>
  </si>
  <si>
    <t>삼성RiverRock유럽PDF일반사모투자신탁제3호</t>
    <phoneticPr fontId="3" type="noConversion"/>
  </si>
  <si>
    <t>IC20231030</t>
    <phoneticPr fontId="3" type="noConversion"/>
  </si>
  <si>
    <t>이지스판테온글로벌세컨더리일반사모투자신탁504-1호</t>
    <phoneticPr fontId="3" type="noConversion"/>
  </si>
  <si>
    <t>IC20231115</t>
    <phoneticPr fontId="3" type="noConversion"/>
  </si>
  <si>
    <t>KB북미SoundPoint일반사모특별자산투자신탁제3호(전문)</t>
    <phoneticPr fontId="3" type="noConversion"/>
  </si>
  <si>
    <t>IC20240207</t>
    <phoneticPr fontId="3" type="noConversion"/>
  </si>
  <si>
    <t>알세온ParkSquare유럽사모대출일반사모투자신탁</t>
    <phoneticPr fontId="3" type="noConversion"/>
  </si>
  <si>
    <t>IC20240524</t>
    <phoneticPr fontId="3" type="noConversion"/>
  </si>
  <si>
    <t>코람코글로벌인프라일반사모특별자산투자신탁제1호</t>
    <phoneticPr fontId="3" type="noConversion"/>
  </si>
  <si>
    <t>IC20240614</t>
    <phoneticPr fontId="3" type="noConversion"/>
  </si>
  <si>
    <t>베어링북미대출채권A전문투자형사모특별자산투자신탁3호</t>
    <phoneticPr fontId="3" type="noConversion"/>
  </si>
  <si>
    <t>Y</t>
    <phoneticPr fontId="3" type="noConversion"/>
  </si>
  <si>
    <t xml:space="preserve">재무실이은빈 </t>
    <phoneticPr fontId="3" type="noConversion"/>
  </si>
  <si>
    <t xml:space="preserve">eunbin.lee@abllife.co.kr; KYUNGHO.PARK@ABLLIFE.CO.KR; HYUNJI.NO@ABLLIFE.CO.KR </t>
    <phoneticPr fontId="3" type="noConversion"/>
  </si>
  <si>
    <t>사전등록</t>
    <phoneticPr fontId="3" type="noConversion"/>
  </si>
  <si>
    <t>사전등록</t>
    <phoneticPr fontId="3" type="noConversion"/>
  </si>
  <si>
    <t>-</t>
    <phoneticPr fontId="3" type="noConversion"/>
  </si>
  <si>
    <t>[T]기타보험기관[1본부]</t>
    <phoneticPr fontId="3" type="noConversion"/>
  </si>
  <si>
    <t>대체평가3사업본부</t>
    <phoneticPr fontId="3" type="noConversion"/>
  </si>
  <si>
    <r>
      <t xml:space="preserve">최종값 : 2025-01-06, 체크리스트송부 : </t>
    </r>
    <r>
      <rPr>
        <b/>
        <sz val="10"/>
        <rFont val="맑은 고딕"/>
        <family val="3"/>
        <charset val="129"/>
        <scheme val="minor"/>
      </rPr>
      <t>2025-01-17</t>
    </r>
    <phoneticPr fontId="3" type="noConversion"/>
  </si>
  <si>
    <t>-</t>
    <phoneticPr fontId="3" type="noConversion"/>
  </si>
  <si>
    <t>에이비엘생명보험(수익증권)</t>
    <phoneticPr fontId="3" type="noConversion"/>
  </si>
  <si>
    <t>재평가</t>
    <phoneticPr fontId="3" type="noConversion"/>
  </si>
  <si>
    <t>JB호주NDIS전문투자형사모투자신탁1호</t>
    <phoneticPr fontId="3" type="noConversion"/>
  </si>
  <si>
    <t>B02</t>
    <phoneticPr fontId="3" type="noConversion"/>
  </si>
  <si>
    <t xml:space="preserve">eunbin.lee@abllife.co.kr; KYUNGHO.PARK@ABLLIFE.CO.KR; HYUNJI.NO@ABLLIFE.CO.KR </t>
    <phoneticPr fontId="3" type="noConversion"/>
  </si>
  <si>
    <t>2025.03.31</t>
    <phoneticPr fontId="3" type="noConversion"/>
  </si>
  <si>
    <t>사전등록</t>
    <phoneticPr fontId="3" type="noConversion"/>
  </si>
  <si>
    <t>[T]기타보험기관[1본부]</t>
    <phoneticPr fontId="3" type="noConversion"/>
  </si>
  <si>
    <t>김영하/유승환</t>
    <phoneticPr fontId="3" type="noConversion"/>
  </si>
  <si>
    <r>
      <t xml:space="preserve">최종값 : 2025-01-06, 체크리스트송부 : </t>
    </r>
    <r>
      <rPr>
        <b/>
        <sz val="10"/>
        <rFont val="맑은 고딕"/>
        <family val="3"/>
        <charset val="129"/>
        <scheme val="minor"/>
      </rPr>
      <t>2025-01-17</t>
    </r>
    <phoneticPr fontId="3" type="noConversion"/>
  </si>
  <si>
    <t>에이비엘생명보험(수익증권)</t>
    <phoneticPr fontId="3" type="noConversion"/>
  </si>
  <si>
    <t>알세온호주RDS일반사모투자신탁1호</t>
    <phoneticPr fontId="3" type="noConversion"/>
  </si>
  <si>
    <t>B02</t>
    <phoneticPr fontId="3" type="noConversion"/>
  </si>
  <si>
    <t xml:space="preserve">재무실이은빈 </t>
    <phoneticPr fontId="3" type="noConversion"/>
  </si>
  <si>
    <t>IC20240729</t>
    <phoneticPr fontId="3" type="noConversion"/>
  </si>
  <si>
    <t>2025.03.31</t>
    <phoneticPr fontId="3" type="noConversion"/>
  </si>
  <si>
    <t>-</t>
    <phoneticPr fontId="3" type="noConversion"/>
  </si>
  <si>
    <r>
      <t xml:space="preserve">최종값 : 2025-01-06, 체크리스트송부 : </t>
    </r>
    <r>
      <rPr>
        <b/>
        <sz val="10"/>
        <rFont val="맑은 고딕"/>
        <family val="3"/>
        <charset val="129"/>
        <scheme val="minor"/>
      </rPr>
      <t>2025-01-17</t>
    </r>
    <phoneticPr fontId="3" type="noConversion"/>
  </si>
  <si>
    <t>-</t>
    <phoneticPr fontId="3" type="noConversion"/>
  </si>
  <si>
    <t>재평가</t>
    <phoneticPr fontId="3" type="noConversion"/>
  </si>
  <si>
    <t>한국증권금융</t>
    <phoneticPr fontId="3" type="noConversion"/>
  </si>
  <si>
    <t xml:space="preserve">02-3787-7348 </t>
    <phoneticPr fontId="3" type="noConversion"/>
  </si>
  <si>
    <t>A75030</t>
    <phoneticPr fontId="3" type="noConversion"/>
  </si>
  <si>
    <t>-</t>
    <phoneticPr fontId="3" type="noConversion"/>
  </si>
  <si>
    <t>김예림</t>
    <phoneticPr fontId="3" type="noConversion"/>
  </si>
  <si>
    <t>김영하/유승환</t>
    <phoneticPr fontId="3" type="noConversion"/>
  </si>
  <si>
    <r>
      <t xml:space="preserve">최종값 : 2025-01-06, 체크리스트송부 : </t>
    </r>
    <r>
      <rPr>
        <b/>
        <sz val="10"/>
        <rFont val="맑은 고딕"/>
        <family val="3"/>
        <charset val="129"/>
        <scheme val="minor"/>
      </rPr>
      <t>2025-01-17</t>
    </r>
    <phoneticPr fontId="3" type="noConversion"/>
  </si>
  <si>
    <t>에이비엘생명보험(수익증권)</t>
    <phoneticPr fontId="3" type="noConversion"/>
  </si>
  <si>
    <t>알세온코리아자산운용</t>
    <phoneticPr fontId="3" type="noConversion"/>
  </si>
  <si>
    <t>Y</t>
    <phoneticPr fontId="3" type="noConversion"/>
  </si>
  <si>
    <t xml:space="preserve">분기 </t>
    <phoneticPr fontId="3" type="noConversion"/>
  </si>
  <si>
    <t>A12345</t>
    <phoneticPr fontId="3" type="noConversion"/>
  </si>
  <si>
    <t>미정</t>
    <phoneticPr fontId="3" type="noConversion"/>
  </si>
  <si>
    <t>백형진</t>
    <phoneticPr fontId="3" type="noConversion"/>
  </si>
  <si>
    <t>백형진</t>
    <phoneticPr fontId="3" type="noConversion"/>
  </si>
  <si>
    <t>재평가</t>
    <phoneticPr fontId="3" type="noConversion"/>
  </si>
  <si>
    <t>한국예탁결제원</t>
    <phoneticPr fontId="3" type="noConversion"/>
  </si>
  <si>
    <t>A94010</t>
    <phoneticPr fontId="3" type="noConversion"/>
  </si>
  <si>
    <t>2025.03.31</t>
    <phoneticPr fontId="3" type="noConversion"/>
  </si>
  <si>
    <t>-</t>
    <phoneticPr fontId="3" type="noConversion"/>
  </si>
  <si>
    <t>김영하</t>
    <phoneticPr fontId="3" type="noConversion"/>
  </si>
  <si>
    <t>현대인베스트크레딧세컨더리일반사모투자신탁37호</t>
    <phoneticPr fontId="3" type="noConversion"/>
  </si>
  <si>
    <t>B02</t>
    <phoneticPr fontId="3" type="noConversion"/>
  </si>
  <si>
    <t xml:space="preserve">재무실이은빈 </t>
    <phoneticPr fontId="3" type="noConversion"/>
  </si>
  <si>
    <t xml:space="preserve">eunbin.lee@abllife.co.kr; KYUNGHO.PARK@ABLLIFE.CO.KR; HYUNJI.NO@ABLLIFE.CO.KR </t>
    <phoneticPr fontId="3" type="noConversion"/>
  </si>
  <si>
    <t>미정</t>
    <phoneticPr fontId="3" type="noConversion"/>
  </si>
  <si>
    <t>알세온DorchesterCredit세컨더리일반사모투자신탁</t>
    <phoneticPr fontId="3" type="noConversion"/>
  </si>
  <si>
    <t xml:space="preserve">재무실이은빈 </t>
    <phoneticPr fontId="3" type="noConversion"/>
  </si>
  <si>
    <t>KBOaktreeOpportunities일반사모특별자산투자신탁3호</t>
    <phoneticPr fontId="3" type="noConversion"/>
  </si>
  <si>
    <t>에이비엘생명보험(수익증권)</t>
    <phoneticPr fontId="3" type="noConversion"/>
  </si>
  <si>
    <t>코람코글로벌기업대출제1-1호</t>
    <phoneticPr fontId="3" type="noConversion"/>
  </si>
  <si>
    <t>NH-Amundi운송인프라일반사모특별자산투자신탁1호</t>
    <phoneticPr fontId="3" type="noConversion"/>
  </si>
  <si>
    <t>-</t>
    <phoneticPr fontId="3" type="noConversion"/>
  </si>
  <si>
    <t>에이아이파트너스스페셜시츄에이션일반사모투자신탁5호</t>
    <phoneticPr fontId="3" type="noConversion"/>
  </si>
  <si>
    <t>대체평가3사업본부</t>
    <phoneticPr fontId="3" type="noConversion"/>
  </si>
  <si>
    <t>코람코글로벌기업대출제1-2호</t>
    <phoneticPr fontId="3" type="noConversion"/>
  </si>
  <si>
    <t>알세온디지털인프라일반사모투자신탁</t>
    <phoneticPr fontId="3" type="noConversion"/>
  </si>
  <si>
    <t>KBP2024120216</t>
    <phoneticPr fontId="3" type="noConversion"/>
  </si>
  <si>
    <t xml:space="preserve">분기 </t>
    <phoneticPr fontId="3" type="noConversion"/>
  </si>
  <si>
    <t xml:space="preserve">02-3787-7348 </t>
    <phoneticPr fontId="3" type="noConversion"/>
  </si>
  <si>
    <t>[T]기타보험기관[1본부]</t>
    <phoneticPr fontId="3" type="noConversion"/>
  </si>
  <si>
    <t>알세온호주대체일반사모투자신탁1호</t>
    <phoneticPr fontId="3" type="noConversion"/>
  </si>
  <si>
    <t>KBP2024120215</t>
    <phoneticPr fontId="3" type="noConversion"/>
  </si>
  <si>
    <t>사전등록</t>
    <phoneticPr fontId="3" type="noConversion"/>
  </si>
  <si>
    <t>에이아이에이생명보험(수익증권)</t>
    <phoneticPr fontId="3" type="noConversion"/>
  </si>
  <si>
    <t xml:space="preserve">PineBridge Asia Partners II </t>
    <phoneticPr fontId="3" type="noConversion"/>
  </si>
  <si>
    <t>KBP2024120240</t>
    <phoneticPr fontId="3" type="noConversion"/>
  </si>
  <si>
    <t>연말</t>
    <phoneticPr fontId="3" type="noConversion"/>
  </si>
  <si>
    <t>이성윤차장</t>
    <phoneticPr fontId="3" type="noConversion"/>
  </si>
  <si>
    <t>02-3707-4894</t>
    <phoneticPr fontId="3" type="noConversion"/>
  </si>
  <si>
    <t>sungyoon.lee@aia.com</t>
    <phoneticPr fontId="3" type="noConversion"/>
  </si>
  <si>
    <t>회계반영</t>
    <phoneticPr fontId="3" type="noConversion"/>
  </si>
  <si>
    <t xml:space="preserve">HPS Mezzanine Partners II </t>
    <phoneticPr fontId="3" type="noConversion"/>
  </si>
  <si>
    <t>KBP2024120241</t>
    <phoneticPr fontId="3" type="noConversion"/>
  </si>
  <si>
    <t>B02</t>
    <phoneticPr fontId="3" type="noConversion"/>
  </si>
  <si>
    <t>02-3707-4894</t>
    <phoneticPr fontId="3" type="noConversion"/>
  </si>
  <si>
    <t xml:space="preserve">GSO Capital Solutions Fund II </t>
    <phoneticPr fontId="3" type="noConversion"/>
  </si>
  <si>
    <t>KBP2024120242</t>
    <phoneticPr fontId="3" type="noConversion"/>
  </si>
  <si>
    <t>B02</t>
    <phoneticPr fontId="3" type="noConversion"/>
  </si>
  <si>
    <t>02-3707-4894</t>
    <phoneticPr fontId="3" type="noConversion"/>
  </si>
  <si>
    <t xml:space="preserve">Primavera Fund III </t>
    <phoneticPr fontId="3" type="noConversion"/>
  </si>
  <si>
    <t>KBP2024120243</t>
    <phoneticPr fontId="3" type="noConversion"/>
  </si>
  <si>
    <t>[T]기타보험기관[1본부]</t>
    <phoneticPr fontId="3" type="noConversion"/>
  </si>
  <si>
    <t xml:space="preserve">Silver Lake Partners VI </t>
    <phoneticPr fontId="3" type="noConversion"/>
  </si>
  <si>
    <t>KBP2024120244</t>
    <phoneticPr fontId="3" type="noConversion"/>
  </si>
  <si>
    <t>신규</t>
    <phoneticPr fontId="3" type="noConversion"/>
  </si>
  <si>
    <t xml:space="preserve">Ares Senior Direct Lending Fund III </t>
    <phoneticPr fontId="3" type="noConversion"/>
  </si>
  <si>
    <t>KBP2024120245</t>
    <phoneticPr fontId="3" type="noConversion"/>
  </si>
  <si>
    <t>이성윤차장</t>
    <phoneticPr fontId="3" type="noConversion"/>
  </si>
  <si>
    <t xml:space="preserve">HarbourVest Dover Street XI </t>
    <phoneticPr fontId="3" type="noConversion"/>
  </si>
  <si>
    <t>KBP2024120246</t>
    <phoneticPr fontId="3" type="noConversion"/>
  </si>
  <si>
    <t>02-3707-4894</t>
    <phoneticPr fontId="3" type="noConversion"/>
  </si>
  <si>
    <t>2025.03.31</t>
    <phoneticPr fontId="3" type="noConversion"/>
  </si>
  <si>
    <t xml:space="preserve">Ardian Secondary Funds IX </t>
    <phoneticPr fontId="3" type="noConversion"/>
  </si>
  <si>
    <t>KBP2024120247</t>
    <phoneticPr fontId="3" type="noConversion"/>
  </si>
  <si>
    <t xml:space="preserve">Ares Capital Europe VI </t>
    <phoneticPr fontId="3" type="noConversion"/>
  </si>
  <si>
    <t>DB생명</t>
    <phoneticPr fontId="3" type="noConversion"/>
  </si>
  <si>
    <t>Idinvest Private Debt V</t>
    <phoneticPr fontId="3" type="noConversion"/>
  </si>
  <si>
    <t>분기</t>
    <phoneticPr fontId="3" type="noConversion"/>
  </si>
  <si>
    <t>투자지원팀김다미사원</t>
    <phoneticPr fontId="3" type="noConversion"/>
  </si>
  <si>
    <t>02-6918-2644</t>
    <phoneticPr fontId="3" type="noConversion"/>
  </si>
  <si>
    <t xml:space="preserve">damdam@idblife.com </t>
    <phoneticPr fontId="3" type="noConversion"/>
  </si>
  <si>
    <t>IR0400000011</t>
    <phoneticPr fontId="3" type="noConversion"/>
  </si>
  <si>
    <t>김지인</t>
    <phoneticPr fontId="3" type="noConversion"/>
  </si>
  <si>
    <t>최종평가값송부 : 2025-01-06, 기초자료 및 편입자산리스트 : 2025-01-23</t>
    <phoneticPr fontId="3" type="noConversion"/>
  </si>
  <si>
    <t>한국투자사모프로미BTL인프라특별자산투자신탁1호</t>
    <phoneticPr fontId="3" type="noConversion"/>
  </si>
  <si>
    <t>KR5101A89822</t>
    <phoneticPr fontId="3" type="noConversion"/>
  </si>
  <si>
    <t>KB한반도BTL사모특별자산투자신탁제1호</t>
    <phoneticPr fontId="3" type="noConversion"/>
  </si>
  <si>
    <t>KR5223572912</t>
    <phoneticPr fontId="3" type="noConversion"/>
  </si>
  <si>
    <t>칸서스비티엘사모특별자산투자신탁1호</t>
    <phoneticPr fontId="3" type="noConversion"/>
  </si>
  <si>
    <t>KR5233806383</t>
    <phoneticPr fontId="3" type="noConversion"/>
  </si>
  <si>
    <t>칸서스한국사랑비티엘사모특별자산투자신탁1호</t>
    <phoneticPr fontId="3" type="noConversion"/>
  </si>
  <si>
    <t>KR5233A33540</t>
    <phoneticPr fontId="3" type="noConversion"/>
  </si>
  <si>
    <t>KB공항철도사모특별자산투자신탁</t>
    <phoneticPr fontId="3" type="noConversion"/>
  </si>
  <si>
    <t>KRZ501991290</t>
    <phoneticPr fontId="3" type="noConversion"/>
  </si>
  <si>
    <t>이지스미국전문투자형사모부동산투자신탁83호</t>
    <phoneticPr fontId="3" type="noConversion"/>
  </si>
  <si>
    <t>분기</t>
    <phoneticPr fontId="3" type="noConversion"/>
  </si>
  <si>
    <t>KRZ502052020</t>
    <phoneticPr fontId="3" type="noConversion"/>
  </si>
  <si>
    <t>KIAMCO도로투자사모특별자산투자신탁7호</t>
    <phoneticPr fontId="3" type="noConversion"/>
  </si>
  <si>
    <t>투자지원팀김다미사원</t>
    <phoneticPr fontId="3" type="noConversion"/>
  </si>
  <si>
    <t>KRZ502077850</t>
    <phoneticPr fontId="3" type="noConversion"/>
  </si>
  <si>
    <t>KRZ502160770</t>
    <phoneticPr fontId="3" type="noConversion"/>
  </si>
  <si>
    <t>KRZ502182510</t>
    <phoneticPr fontId="3" type="noConversion"/>
  </si>
  <si>
    <t>KRZ502183260</t>
    <phoneticPr fontId="3" type="noConversion"/>
  </si>
  <si>
    <t>KRZ502204022</t>
    <phoneticPr fontId="3" type="noConversion"/>
  </si>
  <si>
    <t>KIAMCO도로투자사모특별자산투자신탁제11호</t>
    <phoneticPr fontId="3" type="noConversion"/>
  </si>
  <si>
    <t>KRZ502373120</t>
    <phoneticPr fontId="3" type="noConversion"/>
  </si>
  <si>
    <t>KB광명서울고속도로전문투자형사모특별자산투자신탁</t>
    <phoneticPr fontId="3" type="noConversion"/>
  </si>
  <si>
    <t>KRZ502373150</t>
    <phoneticPr fontId="3" type="noConversion"/>
  </si>
  <si>
    <t>미정</t>
    <phoneticPr fontId="3" type="noConversion"/>
  </si>
  <si>
    <t>DBKKR전문투자형사모투자신탁제1호</t>
    <phoneticPr fontId="3" type="noConversion"/>
  </si>
  <si>
    <t>KRZ502418790</t>
    <phoneticPr fontId="3" type="noConversion"/>
  </si>
  <si>
    <t>신한미국기업대출채권전문투자형사모특별자산투자신탁제2호(H)</t>
    <phoneticPr fontId="3" type="noConversion"/>
  </si>
  <si>
    <t>KRZ502454120</t>
    <phoneticPr fontId="3" type="noConversion"/>
  </si>
  <si>
    <t>한화유럽크레딧전문투자형사모특별자산투자신탁12호</t>
    <phoneticPr fontId="3" type="noConversion"/>
  </si>
  <si>
    <t>KRZ502472020</t>
    <phoneticPr fontId="3" type="noConversion"/>
  </si>
  <si>
    <t>파인스트리트글로벌기업금융전문투자형사모투자신탁9-2호</t>
    <phoneticPr fontId="3" type="noConversion"/>
  </si>
  <si>
    <t>KRZ502482220</t>
    <phoneticPr fontId="3" type="noConversion"/>
  </si>
  <si>
    <t>NH-Amundi호주PPP일반사모특별자산투자신탁1호</t>
    <phoneticPr fontId="3" type="noConversion"/>
  </si>
  <si>
    <t>KRZ502489410</t>
    <phoneticPr fontId="3" type="noConversion"/>
  </si>
  <si>
    <t>NH-Amundi호주PPP일반사모특별자산투자신탁2호</t>
    <phoneticPr fontId="3" type="noConversion"/>
  </si>
  <si>
    <t>KRZ502489440</t>
    <phoneticPr fontId="3" type="noConversion"/>
  </si>
  <si>
    <t>김지인</t>
    <phoneticPr fontId="3" type="noConversion"/>
  </si>
  <si>
    <t>이지스미국인프라일반사모투자신탁449호</t>
    <phoneticPr fontId="3" type="noConversion"/>
  </si>
  <si>
    <t>KRZ502492730</t>
    <phoneticPr fontId="3" type="noConversion"/>
  </si>
  <si>
    <t>메리츠전문투자형사모부동산투자신탁11-6호</t>
    <phoneticPr fontId="3" type="noConversion"/>
  </si>
  <si>
    <t>KRZ502497650</t>
    <phoneticPr fontId="3" type="noConversion"/>
  </si>
  <si>
    <t>CBREILC일반사모부동산자투자신탁제2호</t>
    <phoneticPr fontId="3" type="noConversion"/>
  </si>
  <si>
    <t>KRZ502500900</t>
    <phoneticPr fontId="3" type="noConversion"/>
  </si>
  <si>
    <t>이지스제397호전문투자형부동산사모투자회사</t>
    <phoneticPr fontId="3" type="noConversion"/>
  </si>
  <si>
    <t>KRZ702451001</t>
    <phoneticPr fontId="3" type="noConversion"/>
  </si>
  <si>
    <t>한화유럽크레딧일반사모투자신탁18호</t>
    <phoneticPr fontId="3" type="noConversion"/>
  </si>
  <si>
    <t>KBP2024060038</t>
    <phoneticPr fontId="3" type="noConversion"/>
  </si>
  <si>
    <t>KRZ502595500</t>
    <phoneticPr fontId="3" type="noConversion"/>
  </si>
  <si>
    <t>DBManulife선순위담보대출일반사모투자신탁1호</t>
    <phoneticPr fontId="3" type="noConversion"/>
  </si>
  <si>
    <t>KBP2024090013</t>
    <phoneticPr fontId="3" type="noConversion"/>
  </si>
  <si>
    <t>KRZ502598580</t>
    <phoneticPr fontId="3" type="noConversion"/>
  </si>
  <si>
    <t>DB손해보험(수익증권)</t>
    <phoneticPr fontId="3" type="noConversion"/>
  </si>
  <si>
    <t>다비하나이머징인프라투융자회사</t>
    <phoneticPr fontId="3" type="noConversion"/>
  </si>
  <si>
    <t>민세홍책임</t>
    <phoneticPr fontId="3" type="noConversion"/>
  </si>
  <si>
    <t>02-331-5464</t>
    <phoneticPr fontId="3" type="noConversion"/>
  </si>
  <si>
    <t>sehong@dbins.co.kr</t>
    <phoneticPr fontId="3" type="noConversion"/>
  </si>
  <si>
    <t>KRB000020003</t>
    <phoneticPr fontId="3" type="noConversion"/>
  </si>
  <si>
    <t>서동현/조용원</t>
    <phoneticPr fontId="3" type="noConversion"/>
  </si>
  <si>
    <t>본평가 : 2025-01-03, 세부편입자산리스트 : 2025-01-15</t>
    <phoneticPr fontId="3" type="noConversion"/>
  </si>
  <si>
    <t>KIAMCO파워에너지사모특별자산투자신탁제3호</t>
    <phoneticPr fontId="3" type="noConversion"/>
  </si>
  <si>
    <t xml:space="preserve">박희만 </t>
    <phoneticPr fontId="3" type="noConversion"/>
  </si>
  <si>
    <t xml:space="preserve">02-331-5462 </t>
    <phoneticPr fontId="3" type="noConversion"/>
  </si>
  <si>
    <t xml:space="preserve">parkheeman@dbins.co.kr </t>
    <phoneticPr fontId="3" type="noConversion"/>
  </si>
  <si>
    <t>KRZ501829090</t>
    <phoneticPr fontId="3" type="noConversion"/>
  </si>
  <si>
    <t>최종결과송부 : 2024-10-04, 세부편입자산리스트 : 2024-10-17</t>
    <phoneticPr fontId="3" type="noConversion"/>
  </si>
  <si>
    <t>KRZ501991290</t>
    <phoneticPr fontId="3" type="noConversion"/>
  </si>
  <si>
    <t>KIAMCO신림선사모특별자산투자신탁</t>
    <phoneticPr fontId="3" type="noConversion"/>
  </si>
  <si>
    <t>KRZ502028380</t>
    <phoneticPr fontId="3" type="noConversion"/>
  </si>
  <si>
    <t>미래에셋서부간선지하도로전문투자형사모특별자산투자신탁1호</t>
    <phoneticPr fontId="3" type="noConversion"/>
  </si>
  <si>
    <t>KRZ502072050</t>
    <phoneticPr fontId="3" type="noConversion"/>
  </si>
  <si>
    <t>하나KKR전문투자형사모특별자산투자신탁25호</t>
    <phoneticPr fontId="3" type="noConversion"/>
  </si>
  <si>
    <t>KRZ502100160</t>
    <phoneticPr fontId="3" type="noConversion"/>
  </si>
  <si>
    <t>NH-AMUNDI선순위론전문투자형사모투자신탁3호</t>
    <phoneticPr fontId="3" type="noConversion"/>
  </si>
  <si>
    <t>KRZ502347880</t>
    <phoneticPr fontId="3" type="noConversion"/>
  </si>
  <si>
    <t>KIAMCO그린파워사모특별자산투자신탁제2호</t>
    <phoneticPr fontId="3" type="noConversion"/>
  </si>
  <si>
    <t>KRZ502449760</t>
    <phoneticPr fontId="3" type="noConversion"/>
  </si>
  <si>
    <t>현대인베스트먼트선순위대출전문투자형사모특별자산투자신탁2호</t>
    <phoneticPr fontId="3" type="noConversion"/>
  </si>
  <si>
    <t>KRZ502467510</t>
    <phoneticPr fontId="3" type="noConversion"/>
  </si>
  <si>
    <t>재평가</t>
    <phoneticPr fontId="3" type="noConversion"/>
  </si>
  <si>
    <t>KRZ502052020</t>
    <phoneticPr fontId="3" type="noConversion"/>
  </si>
  <si>
    <t>헤리티지시그니처전문투자형사모부동산투자신탁2호1종</t>
    <phoneticPr fontId="3" type="noConversion"/>
  </si>
  <si>
    <t>KRZ502433141</t>
    <phoneticPr fontId="3" type="noConversion"/>
  </si>
  <si>
    <t>이지스이익참여형메자닌일반사모부동산자투자신탁제1호</t>
    <phoneticPr fontId="3" type="noConversion"/>
  </si>
  <si>
    <t>KRZ502443760</t>
    <phoneticPr fontId="3" type="noConversion"/>
  </si>
  <si>
    <t>칸서스나라사랑비티엘사모특별자산투자신탁제1호</t>
    <phoneticPr fontId="3" type="noConversion"/>
  </si>
  <si>
    <t>KRZ500623280</t>
    <phoneticPr fontId="3" type="noConversion"/>
  </si>
  <si>
    <t>KIAMCO파워에너지사모특별자산투자신탁제2호</t>
    <phoneticPr fontId="3" type="noConversion"/>
  </si>
  <si>
    <t>KRZ500649930</t>
    <phoneticPr fontId="3" type="noConversion"/>
  </si>
  <si>
    <t>유진PROMY사모특별자산투자신탁5호</t>
    <phoneticPr fontId="3" type="noConversion"/>
  </si>
  <si>
    <t>KRZ501698350</t>
    <phoneticPr fontId="3" type="noConversion"/>
  </si>
  <si>
    <t>DB일반사모특별자산투자신탁제7호[수익권]</t>
    <phoneticPr fontId="3" type="noConversion"/>
  </si>
  <si>
    <t>KRZ501727540</t>
    <phoneticPr fontId="3" type="noConversion"/>
  </si>
  <si>
    <t>현대AVIATION사모특별자산투자신탁1호</t>
    <phoneticPr fontId="3" type="noConversion"/>
  </si>
  <si>
    <t>KRZ501765270</t>
    <phoneticPr fontId="3" type="noConversion"/>
  </si>
  <si>
    <t>이지스일반사모부동산투자신탁14호</t>
    <phoneticPr fontId="3" type="noConversion"/>
  </si>
  <si>
    <t>KRZ501778520</t>
    <phoneticPr fontId="3" type="noConversion"/>
  </si>
  <si>
    <t>KB강릉에코파워전문투자형사모특별자산투자신탁</t>
    <phoneticPr fontId="3" type="noConversion"/>
  </si>
  <si>
    <t>KRZ501926430</t>
    <phoneticPr fontId="3" type="noConversion"/>
  </si>
  <si>
    <t>KB광주SRF시설사모특별자산투자신탁</t>
    <phoneticPr fontId="3" type="noConversion"/>
  </si>
  <si>
    <t>KRZ501927000</t>
    <phoneticPr fontId="3" type="noConversion"/>
  </si>
  <si>
    <t>KIAMCO포천집단에너지사모특별자산투자신탁</t>
    <phoneticPr fontId="3" type="noConversion"/>
  </si>
  <si>
    <t>KRZ501986350</t>
    <phoneticPr fontId="3" type="noConversion"/>
  </si>
  <si>
    <t>KRZ502011200</t>
    <phoneticPr fontId="3" type="noConversion"/>
  </si>
  <si>
    <t>KRZ502039230</t>
    <phoneticPr fontId="3" type="noConversion"/>
  </si>
  <si>
    <t>앱솔루트거북이전문투자형사모투자신탁1호C-S</t>
    <phoneticPr fontId="3" type="noConversion"/>
  </si>
  <si>
    <t>KRZ502056195</t>
    <phoneticPr fontId="3" type="noConversion"/>
  </si>
  <si>
    <t>브이아이실버스카이전문투자형사모투자신탁2호</t>
    <phoneticPr fontId="3" type="noConversion"/>
  </si>
  <si>
    <t>KRZ502106190</t>
    <phoneticPr fontId="3" type="noConversion"/>
  </si>
  <si>
    <t>KIAMCO도로투자사모특별자산투자신탁제6호</t>
    <phoneticPr fontId="3" type="noConversion"/>
  </si>
  <si>
    <t>KRZ502106580</t>
    <phoneticPr fontId="3" type="noConversion"/>
  </si>
  <si>
    <t>KRZ502160770</t>
    <phoneticPr fontId="3" type="noConversion"/>
  </si>
  <si>
    <t>흥국우리시니어론사모특별자산투자신탁제2호</t>
    <phoneticPr fontId="3" type="noConversion"/>
  </si>
  <si>
    <t>KRZ502166640</t>
    <phoneticPr fontId="3" type="noConversion"/>
  </si>
  <si>
    <t>DB일반사모특별자산투자신탁제30호[항공기]</t>
    <phoneticPr fontId="3" type="noConversion"/>
  </si>
  <si>
    <t>KRZ502194250</t>
    <phoneticPr fontId="3" type="noConversion"/>
  </si>
  <si>
    <t>-</t>
    <phoneticPr fontId="3" type="noConversion"/>
  </si>
  <si>
    <t>신한AIM크레딧전문투자형사모투자신탁제1호</t>
    <phoneticPr fontId="3" type="noConversion"/>
  </si>
  <si>
    <t>KRZ502257040</t>
    <phoneticPr fontId="3" type="noConversion"/>
  </si>
  <si>
    <t>신한AIM크레딧일반사모투자신탁제3-C호</t>
    <phoneticPr fontId="3" type="noConversion"/>
  </si>
  <si>
    <t>KRZ502359500</t>
    <phoneticPr fontId="3" type="noConversion"/>
  </si>
  <si>
    <t>DB손해보험(수익증권)</t>
    <phoneticPr fontId="3" type="noConversion"/>
  </si>
  <si>
    <t>신한시니어론전문투자형사모혼합자산투자신탁제4호</t>
    <phoneticPr fontId="3" type="noConversion"/>
  </si>
  <si>
    <t>KRZ502432140</t>
    <phoneticPr fontId="3" type="noConversion"/>
  </si>
  <si>
    <t>파인스트리트글로벌기업금융전문투자형사모투자신탁3호</t>
    <phoneticPr fontId="3" type="noConversion"/>
  </si>
  <si>
    <t>KRZ502443250</t>
    <phoneticPr fontId="3" type="noConversion"/>
  </si>
  <si>
    <t>IBK동북선도시철도전문투자형사모특별자산투자신탁</t>
    <phoneticPr fontId="3" type="noConversion"/>
  </si>
  <si>
    <t>KRZ502445100</t>
    <phoneticPr fontId="3" type="noConversion"/>
  </si>
  <si>
    <t>디에스QUATTRO.H코스닥벤처전문투자형사모투자신탁C-I</t>
    <phoneticPr fontId="3" type="noConversion"/>
  </si>
  <si>
    <t>KRZ502467144</t>
    <phoneticPr fontId="3" type="noConversion"/>
  </si>
  <si>
    <t>마스턴기회추구전문투자형사모부동산투자신탁제5호제1종</t>
    <phoneticPr fontId="3" type="noConversion"/>
  </si>
  <si>
    <t>KRZ502472711</t>
    <phoneticPr fontId="3" type="noConversion"/>
  </si>
  <si>
    <t>디더블유에스제26호전문투자형사모부동산투자유한회사1종</t>
    <phoneticPr fontId="3" type="noConversion"/>
  </si>
  <si>
    <t>KRZ702421051</t>
    <phoneticPr fontId="3" type="noConversion"/>
  </si>
  <si>
    <t>이지스스트래티직사모부동산투자신탁제1-2-3호</t>
    <phoneticPr fontId="3" type="noConversion"/>
  </si>
  <si>
    <t>KRZ502365410</t>
    <phoneticPr fontId="3" type="noConversion"/>
  </si>
  <si>
    <t>디더블유에스제26호전문투자형사모부동산투자유한회사2종</t>
    <phoneticPr fontId="3" type="noConversion"/>
  </si>
  <si>
    <t>KRZ702421052</t>
    <phoneticPr fontId="3" type="noConversion"/>
  </si>
  <si>
    <t>최종결과송부 : 2024-10-04, 세부편입자산리스트 : 2024-10-17</t>
    <phoneticPr fontId="3" type="noConversion"/>
  </si>
  <si>
    <t>KB항공기일반사모특별자산투자신탁제1호</t>
    <phoneticPr fontId="3" type="noConversion"/>
  </si>
  <si>
    <t>KRZ502481080</t>
    <phoneticPr fontId="3" type="noConversion"/>
  </si>
  <si>
    <t>KB솔라에너지전문투자형사모특별자산투자신탁제3호</t>
    <phoneticPr fontId="3" type="noConversion"/>
  </si>
  <si>
    <t>KRZ502066680</t>
    <phoneticPr fontId="3" type="noConversion"/>
  </si>
  <si>
    <t>KRZ502203941</t>
    <phoneticPr fontId="3" type="noConversion"/>
  </si>
  <si>
    <t>타이거대체일반사모특별자산투자신탁49호</t>
    <phoneticPr fontId="3" type="noConversion"/>
  </si>
  <si>
    <t>KRZ502490620</t>
    <phoneticPr fontId="3" type="noConversion"/>
  </si>
  <si>
    <t xml:space="preserve">02-331-5462 </t>
    <phoneticPr fontId="3" type="noConversion"/>
  </si>
  <si>
    <t>템플턴하나AVIATION전문투자형사모투자신탁2호</t>
    <phoneticPr fontId="3" type="noConversion"/>
  </si>
  <si>
    <t>KRZ502494930</t>
    <phoneticPr fontId="3" type="noConversion"/>
  </si>
  <si>
    <t>알파CFS일반사모투자신탁</t>
    <phoneticPr fontId="3" type="noConversion"/>
  </si>
  <si>
    <t>KRZ502494970</t>
    <phoneticPr fontId="3" type="noConversion"/>
  </si>
  <si>
    <t>Blackstone Real Estate VII.FL.P.</t>
    <phoneticPr fontId="3" type="noConversion"/>
  </si>
  <si>
    <t xml:space="preserve">parkheeman@dbins.co.kr </t>
    <phoneticPr fontId="3" type="noConversion"/>
  </si>
  <si>
    <t>USF000004017</t>
    <phoneticPr fontId="3" type="noConversion"/>
  </si>
  <si>
    <t>사전등록</t>
    <phoneticPr fontId="3" type="noConversion"/>
  </si>
  <si>
    <t>LGTCrownAsia-PacificPrivateEquity</t>
    <phoneticPr fontId="3" type="noConversion"/>
  </si>
  <si>
    <t>IEF000002017</t>
    <phoneticPr fontId="3" type="noConversion"/>
  </si>
  <si>
    <t>PartnersGroupSecondary2011</t>
    <phoneticPr fontId="3" type="noConversion"/>
  </si>
  <si>
    <t>GBF000006017</t>
    <phoneticPr fontId="3" type="noConversion"/>
  </si>
  <si>
    <t>CollerInternational Partners Ⅷ</t>
    <phoneticPr fontId="3" type="noConversion"/>
  </si>
  <si>
    <t>GBF000008017</t>
    <phoneticPr fontId="3" type="noConversion"/>
  </si>
  <si>
    <t>PartnersGroupDirectEquity2019</t>
    <phoneticPr fontId="3" type="noConversion"/>
  </si>
  <si>
    <t>EUF000005017</t>
    <phoneticPr fontId="3" type="noConversion"/>
  </si>
  <si>
    <t>KKR Americas Fund XII L.P.</t>
    <phoneticPr fontId="3" type="noConversion"/>
  </si>
  <si>
    <t>USF000009017</t>
    <phoneticPr fontId="3" type="noConversion"/>
  </si>
  <si>
    <t>PantheonGlobalInfrastructureFundII,L.P.</t>
    <phoneticPr fontId="3" type="noConversion"/>
  </si>
  <si>
    <t>GBF000007017</t>
    <phoneticPr fontId="3" type="noConversion"/>
  </si>
  <si>
    <t>MerrillLynchAsiaRealEstateOpportunityFund</t>
    <phoneticPr fontId="3" type="noConversion"/>
  </si>
  <si>
    <t>USF000002017</t>
    <phoneticPr fontId="3" type="noConversion"/>
  </si>
  <si>
    <t>Brookfield Premier Real Estate Partners L.P.</t>
    <phoneticPr fontId="3" type="noConversion"/>
  </si>
  <si>
    <t>USF000007017</t>
    <phoneticPr fontId="3" type="noConversion"/>
  </si>
  <si>
    <t>GlobalRenewablePowerFundII(B),L.P.</t>
    <phoneticPr fontId="3" type="noConversion"/>
  </si>
  <si>
    <t>USF000008017</t>
    <phoneticPr fontId="3" type="noConversion"/>
  </si>
  <si>
    <t>파인스트리트글로벌기업금융일반사모11호</t>
    <phoneticPr fontId="3" type="noConversion"/>
  </si>
  <si>
    <t>KRZ502516440</t>
    <phoneticPr fontId="3" type="noConversion"/>
  </si>
  <si>
    <t>DBMiraiCreation일반사모투자신탁제1호</t>
    <phoneticPr fontId="3" type="noConversion"/>
  </si>
  <si>
    <t>KBP2022120102</t>
    <phoneticPr fontId="3" type="noConversion"/>
  </si>
  <si>
    <t>KRZ502299890</t>
    <phoneticPr fontId="3" type="noConversion"/>
  </si>
  <si>
    <t>DB MANULIFE PRIVATE EQUITY전문투자형사모1호</t>
    <phoneticPr fontId="3" type="noConversion"/>
  </si>
  <si>
    <t>KRZ502388480</t>
    <phoneticPr fontId="3" type="noConversion"/>
  </si>
  <si>
    <t>DBHancock일반사모증권투자신탁제1호[재간접형]</t>
    <phoneticPr fontId="3" type="noConversion"/>
  </si>
  <si>
    <t>KBP2022120103</t>
    <phoneticPr fontId="3" type="noConversion"/>
  </si>
  <si>
    <t>KRZ502120370</t>
    <phoneticPr fontId="3" type="noConversion"/>
  </si>
  <si>
    <t>DBManulife일반사모투자신탁제2호</t>
    <phoneticPr fontId="3" type="noConversion"/>
  </si>
  <si>
    <t>KRZ502485150</t>
    <phoneticPr fontId="3" type="noConversion"/>
  </si>
  <si>
    <t>DB글로벌인프라일반사모투자신탁제1호</t>
    <phoneticPr fontId="3" type="noConversion"/>
  </si>
  <si>
    <t>KRZ502138070</t>
    <phoneticPr fontId="3" type="noConversion"/>
  </si>
  <si>
    <t>GBGLOBALOPPORTUNITY일반사모투자신탁1호[채권-재간접형]</t>
    <phoneticPr fontId="3" type="noConversion"/>
  </si>
  <si>
    <t>KRZ501701430</t>
    <phoneticPr fontId="3" type="noConversion"/>
  </si>
  <si>
    <t>유진파이오니아사모부동산투자신탁4호</t>
    <phoneticPr fontId="3" type="noConversion"/>
  </si>
  <si>
    <t>KRZ501718790</t>
    <phoneticPr fontId="3" type="noConversion"/>
  </si>
  <si>
    <t>한화글로벌OpportunisticStrategy사모부동산투자신탁1호</t>
    <phoneticPr fontId="3" type="noConversion"/>
  </si>
  <si>
    <t>KR5213AC1215</t>
    <phoneticPr fontId="3" type="noConversion"/>
  </si>
  <si>
    <t>이지스미국일반사모부동산투자신탁448-4호</t>
    <phoneticPr fontId="3" type="noConversion"/>
  </si>
  <si>
    <t>KRZ502495670</t>
    <phoneticPr fontId="3" type="noConversion"/>
  </si>
  <si>
    <t>신한AIM부동산전문투자형사모투자신탁제21-E호</t>
    <phoneticPr fontId="3" type="noConversion"/>
  </si>
  <si>
    <t>KRZ502467740</t>
    <phoneticPr fontId="3" type="noConversion"/>
  </si>
  <si>
    <t>신한AIM부동산전문투자형사모투자신탁제21-N호</t>
    <phoneticPr fontId="3" type="noConversion"/>
  </si>
  <si>
    <t>KRZ502467750</t>
    <phoneticPr fontId="3" type="noConversion"/>
  </si>
  <si>
    <t>한화OpportunisticStrategy사모부동산신탁3호(재간접형)</t>
    <phoneticPr fontId="3" type="noConversion"/>
  </si>
  <si>
    <t>KBP2022120107</t>
    <phoneticPr fontId="3" type="noConversion"/>
  </si>
  <si>
    <t>K55213B69829</t>
    <phoneticPr fontId="3" type="noConversion"/>
  </si>
  <si>
    <t>한화OpportunisticStrategy일반사모부동산투자신탁4호(재간접형)</t>
    <phoneticPr fontId="3" type="noConversion"/>
  </si>
  <si>
    <t>KRZ502371170</t>
    <phoneticPr fontId="3" type="noConversion"/>
  </si>
  <si>
    <t>삼성SRA전문투자형사모부동산투자신탁제70호</t>
    <phoneticPr fontId="3" type="noConversion"/>
  </si>
  <si>
    <t>KRZ502464750</t>
    <phoneticPr fontId="3" type="noConversion"/>
  </si>
  <si>
    <t>유진천연자원사모증권1호</t>
    <phoneticPr fontId="3" type="noConversion"/>
  </si>
  <si>
    <t>KR5214276614</t>
    <phoneticPr fontId="3" type="noConversion"/>
  </si>
  <si>
    <t>현대가디언디딤돌일반사모투자신탁1호</t>
    <phoneticPr fontId="3" type="noConversion"/>
  </si>
  <si>
    <t>KRZ502494510</t>
    <phoneticPr fontId="3" type="noConversion"/>
  </si>
  <si>
    <t>트러스톤ESGVALUECREATION일반사모제2호</t>
    <phoneticPr fontId="3" type="noConversion"/>
  </si>
  <si>
    <t>KRZ502509350</t>
    <phoneticPr fontId="3" type="noConversion"/>
  </si>
  <si>
    <t>VIPHighQualityValue일반사모증권투자신탁C-S</t>
    <phoneticPr fontId="3" type="noConversion"/>
  </si>
  <si>
    <t>KRZ502506293</t>
    <phoneticPr fontId="3" type="noConversion"/>
  </si>
  <si>
    <t>다함께코리아한국투자민간투자풀일반사모증권투자신탁10호(주식-재간접형)</t>
    <phoneticPr fontId="3" type="noConversion"/>
  </si>
  <si>
    <t>KRZ502407440</t>
    <phoneticPr fontId="3" type="noConversion"/>
  </si>
  <si>
    <t>오라이언명품코스닥벤처일반사모투자신탁제65호</t>
    <phoneticPr fontId="3" type="noConversion"/>
  </si>
  <si>
    <t>KRZ502494740</t>
    <phoneticPr fontId="3" type="noConversion"/>
  </si>
  <si>
    <t>디에스Secondary코스닥벤처일반사모투자신탁1호C-I</t>
    <phoneticPr fontId="3" type="noConversion"/>
  </si>
  <si>
    <t>KBP2022120122</t>
    <phoneticPr fontId="3" type="noConversion"/>
  </si>
  <si>
    <t>KRZ502508093</t>
    <phoneticPr fontId="3" type="noConversion"/>
  </si>
  <si>
    <t>AthyriumOpportunitiesFundⅡ</t>
    <phoneticPr fontId="3" type="noConversion"/>
  </si>
  <si>
    <t>USF000006017</t>
    <phoneticPr fontId="3" type="noConversion"/>
  </si>
  <si>
    <t>Oaktree Opportunities Fund Xb</t>
    <phoneticPr fontId="3" type="noConversion"/>
  </si>
  <si>
    <t>USF000010017</t>
    <phoneticPr fontId="3" type="noConversion"/>
  </si>
  <si>
    <t>ApolloEPFFundIII</t>
    <phoneticPr fontId="3" type="noConversion"/>
  </si>
  <si>
    <t>EUF000004017</t>
    <phoneticPr fontId="3" type="noConversion"/>
  </si>
  <si>
    <t>ARESCAPITALEUROPEIII(E)FEEDER,L.P.</t>
    <phoneticPr fontId="3" type="noConversion"/>
  </si>
  <si>
    <t>EUF000003017</t>
    <phoneticPr fontId="3" type="noConversion"/>
  </si>
  <si>
    <t>현대인베스트먼트선순위대출3호</t>
    <phoneticPr fontId="3" type="noConversion"/>
  </si>
  <si>
    <t>KRZ502524840</t>
    <phoneticPr fontId="3" type="noConversion"/>
  </si>
  <si>
    <t>NH-AMUNDI선순위론일반사모투자신탁5호</t>
    <phoneticPr fontId="3" type="noConversion"/>
  </si>
  <si>
    <t>KRZ502517260</t>
    <phoneticPr fontId="3" type="noConversion"/>
  </si>
  <si>
    <t>하나대체투자AresSME일반사모투자신탁(재간접)</t>
    <phoneticPr fontId="3" type="noConversion"/>
  </si>
  <si>
    <t>KRZ502524420</t>
    <phoneticPr fontId="3" type="noConversion"/>
  </si>
  <si>
    <t>현대인베스트먼트BSP세컨더리일반사모투자신탁26호</t>
    <phoneticPr fontId="3" type="noConversion"/>
  </si>
  <si>
    <t>KRZ502524170</t>
    <phoneticPr fontId="3" type="noConversion"/>
  </si>
  <si>
    <t>신한글로벌Tea제조사인수금융일반사모투자신탁(H)</t>
    <phoneticPr fontId="3" type="noConversion"/>
  </si>
  <si>
    <t>KRZ502535230</t>
    <phoneticPr fontId="3" type="noConversion"/>
  </si>
  <si>
    <t>DBManulifeSecondary일반사모투자신탁제1호</t>
    <phoneticPr fontId="3" type="noConversion"/>
  </si>
  <si>
    <t>KRZ502536970</t>
    <phoneticPr fontId="3" type="noConversion"/>
  </si>
  <si>
    <t>한화OPPORTUNISTICSTRATEGY일반사모부동산투자신탁5호</t>
    <phoneticPr fontId="3" type="noConversion"/>
  </si>
  <si>
    <t>KRZ502521890</t>
    <phoneticPr fontId="3" type="noConversion"/>
  </si>
  <si>
    <t>미래에셋Ardian일반사모투자신탁1-2호</t>
    <phoneticPr fontId="3" type="noConversion"/>
  </si>
  <si>
    <t>KRZ502551970</t>
    <phoneticPr fontId="3" type="noConversion"/>
  </si>
  <si>
    <t>VIP올시즌플러스일반사모증권투자신탁</t>
    <phoneticPr fontId="3" type="noConversion"/>
  </si>
  <si>
    <t>KRZ502475323</t>
    <phoneticPr fontId="3" type="noConversion"/>
  </si>
  <si>
    <t>트러스톤CVD&amp;G일반사모증권투자신탁제1호</t>
    <phoneticPr fontId="3" type="noConversion"/>
  </si>
  <si>
    <t>KRZ502553210</t>
    <phoneticPr fontId="3" type="noConversion"/>
  </si>
  <si>
    <t>NH-AmundiNeptune일반사모특별자산투자신탁3호[대출채권]</t>
    <phoneticPr fontId="3" type="noConversion"/>
  </si>
  <si>
    <t>KRZ502556320</t>
    <phoneticPr fontId="3" type="noConversion"/>
  </si>
  <si>
    <t>이지스아폴로유럽디스트레스일반사모투자신탁487호</t>
    <phoneticPr fontId="3" type="noConversion"/>
  </si>
  <si>
    <t>KRZ502560340</t>
    <phoneticPr fontId="3" type="noConversion"/>
  </si>
  <si>
    <t>현대가디언디딤돌일반사모투자신탁2호</t>
    <phoneticPr fontId="3" type="noConversion"/>
  </si>
  <si>
    <t>KRZ502561030</t>
    <phoneticPr fontId="3" type="noConversion"/>
  </si>
  <si>
    <t>키움인티모일반사모투자신탁제2호[재간접형]</t>
    <phoneticPr fontId="3" type="noConversion"/>
  </si>
  <si>
    <t>KRZ502562670</t>
    <phoneticPr fontId="3" type="noConversion"/>
  </si>
  <si>
    <t>KRZ502564170</t>
    <phoneticPr fontId="3" type="noConversion"/>
  </si>
  <si>
    <t>IVY CO-Invest Vehicle II LLC</t>
    <phoneticPr fontId="3" type="noConversion"/>
  </si>
  <si>
    <t>USF000011027</t>
    <phoneticPr fontId="3" type="noConversion"/>
  </si>
  <si>
    <t>파인스트리트Univar인프라일반사모특별자산투자신탁1호</t>
    <phoneticPr fontId="3" type="noConversion"/>
  </si>
  <si>
    <t>KRZ502570120</t>
    <phoneticPr fontId="3" type="noConversion"/>
  </si>
  <si>
    <t>이지스판테온글로벌세컨더리일반사모투자신탁504호</t>
    <phoneticPr fontId="3" type="noConversion"/>
  </si>
  <si>
    <t>KBP2024060020</t>
    <phoneticPr fontId="3" type="noConversion"/>
  </si>
  <si>
    <t>KRZ502571020</t>
    <phoneticPr fontId="3" type="noConversion"/>
  </si>
  <si>
    <t>신한DOVERXI일반사모투자신탁제2호(H)</t>
    <phoneticPr fontId="3" type="noConversion"/>
  </si>
  <si>
    <t>KRZ502567120</t>
    <phoneticPr fontId="3" type="noConversion"/>
  </si>
  <si>
    <t>현대인베스트먼트선순위대출일반사모특별자산투자신탁제4호</t>
    <phoneticPr fontId="3" type="noConversion"/>
  </si>
  <si>
    <t>KRZ502571730</t>
    <phoneticPr fontId="3" type="noConversion"/>
  </si>
  <si>
    <t>현대인베스트Vauban유럽인프라일반사모특별자산투자신탁11호</t>
    <phoneticPr fontId="3" type="noConversion"/>
  </si>
  <si>
    <t>하나대체투자시니어론일반사모특별자산자투자신탁6-1호(전문)</t>
    <phoneticPr fontId="3" type="noConversion"/>
  </si>
  <si>
    <t>토러스글로벌GARP일반사모증권투자신탁1호C-s</t>
    <phoneticPr fontId="3" type="noConversion"/>
  </si>
  <si>
    <t>DBPIMCO유럽데이터센터Opportunity일반사모투자신탁제1호</t>
    <phoneticPr fontId="3" type="noConversion"/>
  </si>
  <si>
    <t>CRS Evergreen</t>
    <phoneticPr fontId="3" type="noConversion"/>
  </si>
  <si>
    <t>USF000011037</t>
    <phoneticPr fontId="3" type="noConversion"/>
  </si>
  <si>
    <t>유경코스닥벤처플러스일반사모투자신탁</t>
    <phoneticPr fontId="3" type="noConversion"/>
  </si>
  <si>
    <t>KRZ502227293</t>
    <phoneticPr fontId="3" type="noConversion"/>
  </si>
  <si>
    <t>보고Ulysses일반사모특별자산투자신탁1호</t>
    <phoneticPr fontId="3" type="noConversion"/>
  </si>
  <si>
    <t>KBP2024120088</t>
    <phoneticPr fontId="3" type="noConversion"/>
  </si>
  <si>
    <t>KRZ502588860</t>
    <phoneticPr fontId="3" type="noConversion"/>
  </si>
  <si>
    <t>DB해밀턴레인세컨더리일반사모투자신탁제1호</t>
    <phoneticPr fontId="3" type="noConversion"/>
  </si>
  <si>
    <t>KBP2024120089</t>
    <phoneticPr fontId="3" type="noConversion"/>
  </si>
  <si>
    <t>KRZ502596270</t>
    <phoneticPr fontId="3" type="noConversion"/>
  </si>
  <si>
    <t>안다H메자닌일반사모투자신탁제14호(전문)</t>
    <phoneticPr fontId="3" type="noConversion"/>
  </si>
  <si>
    <t>KBP2024120090</t>
    <phoneticPr fontId="3" type="noConversion"/>
  </si>
  <si>
    <t>KRZ502593130</t>
    <phoneticPr fontId="3" type="noConversion"/>
  </si>
  <si>
    <t>알파INGENICO일반사모투자신탁제1호</t>
    <phoneticPr fontId="3" type="noConversion"/>
  </si>
  <si>
    <t>KBP2024120091</t>
    <phoneticPr fontId="3" type="noConversion"/>
  </si>
  <si>
    <t>KRZ502594590</t>
    <phoneticPr fontId="3" type="noConversion"/>
  </si>
  <si>
    <t>삼성CIPIX일반사모투자신탁제1호</t>
    <phoneticPr fontId="3" type="noConversion"/>
  </si>
  <si>
    <t>KRZ502559170</t>
    <phoneticPr fontId="3" type="noConversion"/>
  </si>
  <si>
    <t>이지스스텝스톤세컨더리일반사모투자신탁514호</t>
    <phoneticPr fontId="3" type="noConversion"/>
  </si>
  <si>
    <t>KBP2024120092</t>
    <phoneticPr fontId="3" type="noConversion"/>
  </si>
  <si>
    <t>KRZ502589280</t>
    <phoneticPr fontId="3" type="noConversion"/>
  </si>
  <si>
    <t>DB브룩필드일반사모투자신탁제1호</t>
    <phoneticPr fontId="3" type="noConversion"/>
  </si>
  <si>
    <t>KBP2024120093</t>
    <phoneticPr fontId="3" type="noConversion"/>
  </si>
  <si>
    <t>KRZ502596320</t>
    <phoneticPr fontId="3" type="noConversion"/>
  </si>
  <si>
    <t>알파Trench일반사모투자신탁</t>
    <phoneticPr fontId="3" type="noConversion"/>
  </si>
  <si>
    <t>KBP2024120094</t>
    <phoneticPr fontId="3" type="noConversion"/>
  </si>
  <si>
    <t>KRZ502591480</t>
    <phoneticPr fontId="3" type="noConversion"/>
  </si>
  <si>
    <t>DBLUX일반사모투자신탁제1호</t>
    <phoneticPr fontId="3" type="noConversion"/>
  </si>
  <si>
    <t>KBP2024120095</t>
    <phoneticPr fontId="3" type="noConversion"/>
  </si>
  <si>
    <t>KRZ502591650</t>
    <phoneticPr fontId="3" type="noConversion"/>
  </si>
  <si>
    <t>KBP2019090125</t>
    <phoneticPr fontId="3" type="noConversion"/>
  </si>
  <si>
    <t>KRZ502366740</t>
    <phoneticPr fontId="3" type="noConversion"/>
  </si>
  <si>
    <t>KBP2019120217</t>
    <phoneticPr fontId="3" type="noConversion"/>
  </si>
  <si>
    <t>KRZ502352780</t>
    <phoneticPr fontId="3" type="noConversion"/>
  </si>
  <si>
    <t>KBP2018090008</t>
    <phoneticPr fontId="3" type="noConversion"/>
  </si>
  <si>
    <t>KRZ502188680</t>
    <phoneticPr fontId="3" type="noConversion"/>
  </si>
  <si>
    <t>KBP2019090100</t>
    <phoneticPr fontId="3" type="noConversion"/>
  </si>
  <si>
    <t>KRZ502246290</t>
    <phoneticPr fontId="3" type="noConversion"/>
  </si>
  <si>
    <t>KBP2019090116</t>
    <phoneticPr fontId="3" type="noConversion"/>
  </si>
  <si>
    <t>KRZ502280400</t>
    <phoneticPr fontId="3" type="noConversion"/>
  </si>
  <si>
    <t>KBP2019090115</t>
    <phoneticPr fontId="3" type="noConversion"/>
  </si>
  <si>
    <t>KRZ502280390</t>
    <phoneticPr fontId="3" type="noConversion"/>
  </si>
  <si>
    <t xml:space="preserve">박지애과장 </t>
    <phoneticPr fontId="3" type="noConversion"/>
  </si>
  <si>
    <t xml:space="preserve"> </t>
    <phoneticPr fontId="3" type="noConversion"/>
  </si>
  <si>
    <t xml:space="preserve">parkjiae@dgbfn.com </t>
    <phoneticPr fontId="3" type="noConversion"/>
  </si>
  <si>
    <t>K55216D73739</t>
    <phoneticPr fontId="3" type="noConversion"/>
  </si>
  <si>
    <t>민수지</t>
    <phoneticPr fontId="3" type="noConversion"/>
  </si>
  <si>
    <t>가평가 : 2024-12-17(수익증권 12종목만)</t>
    <phoneticPr fontId="3" type="noConversion"/>
  </si>
  <si>
    <t>NH-AMUNDI유럽발전전문투자형사모특별자산투자신탁1호</t>
    <phoneticPr fontId="3" type="noConversion"/>
  </si>
  <si>
    <t>K55232C09732</t>
    <phoneticPr fontId="3" type="noConversion"/>
  </si>
  <si>
    <t>맥쿼리글로벌인프라대출전문투자형사모특별자산투자신탁1호</t>
    <phoneticPr fontId="3" type="noConversion"/>
  </si>
  <si>
    <t>K55212CC5387</t>
    <phoneticPr fontId="3" type="noConversion"/>
  </si>
  <si>
    <t>삼성UK가스인프라전문투자형사모투자신탁제3호</t>
    <phoneticPr fontId="3" type="noConversion"/>
  </si>
  <si>
    <t>K55105CR2361</t>
    <phoneticPr fontId="3" type="noConversion"/>
  </si>
  <si>
    <t>삼성프랑스DKLNG전문투자형사모투자신탁제1호</t>
    <phoneticPr fontId="3" type="noConversion"/>
  </si>
  <si>
    <t>K55105CF3793</t>
    <phoneticPr fontId="3" type="noConversion"/>
  </si>
  <si>
    <t>삼성프랑스DKLNG전문투자형사모투자신탁제2호</t>
    <phoneticPr fontId="3" type="noConversion"/>
  </si>
  <si>
    <t>K55105CF3819</t>
    <phoneticPr fontId="3" type="noConversion"/>
  </si>
  <si>
    <t>슈로더유럽인프라전문투자형사모특별자산투자신탁제2호</t>
    <phoneticPr fontId="3" type="noConversion"/>
  </si>
  <si>
    <t>KRZ502423910</t>
    <phoneticPr fontId="3" type="noConversion"/>
  </si>
  <si>
    <t>신한AIM크레딧일반사모투자신탁제3-A호</t>
    <phoneticPr fontId="3" type="noConversion"/>
  </si>
  <si>
    <t>K553T7CS5629</t>
    <phoneticPr fontId="3" type="noConversion"/>
  </si>
  <si>
    <t>KRZ502434040</t>
    <phoneticPr fontId="3" type="noConversion"/>
  </si>
  <si>
    <t>키움글로벌인프라A.I.전문투자형사모투자신탁제4호</t>
    <phoneticPr fontId="3" type="noConversion"/>
  </si>
  <si>
    <t>KRZ502436320</t>
    <phoneticPr fontId="3" type="noConversion"/>
  </si>
  <si>
    <t>한국민간운영권전문투자형사모투자신탁제3호</t>
    <phoneticPr fontId="3" type="noConversion"/>
  </si>
  <si>
    <t>KR5452AW9123</t>
    <phoneticPr fontId="3" type="noConversion"/>
  </si>
  <si>
    <t>한국사모BTL인프라특별자산1호</t>
    <phoneticPr fontId="3" type="noConversion"/>
  </si>
  <si>
    <t>KR5101686347</t>
    <phoneticPr fontId="3" type="noConversion"/>
  </si>
  <si>
    <t>한화DEBTSTRATEGY전문투자형사모부동산투자신탁17호</t>
    <phoneticPr fontId="3" type="noConversion"/>
  </si>
  <si>
    <t>KR5129960000</t>
    <phoneticPr fontId="3" type="noConversion"/>
  </si>
  <si>
    <t>한화글로벌메자닌전문투자형사모증권투자신탁1호</t>
    <phoneticPr fontId="3" type="noConversion"/>
  </si>
  <si>
    <t>K55213BX3049</t>
    <phoneticPr fontId="3" type="noConversion"/>
  </si>
  <si>
    <t>KRZ502444230</t>
    <phoneticPr fontId="3" type="noConversion"/>
  </si>
  <si>
    <t>KIAMCO호주VOYAGE대출사모특별자산투자신탁제2호</t>
    <phoneticPr fontId="3" type="noConversion"/>
  </si>
  <si>
    <t>KRZ502482540</t>
    <phoneticPr fontId="3" type="noConversion"/>
  </si>
  <si>
    <t>신한부동산론전문투자형사모부동산투자신탁제2호</t>
    <phoneticPr fontId="3" type="noConversion"/>
  </si>
  <si>
    <t>KRZ502488480</t>
    <phoneticPr fontId="3" type="noConversion"/>
  </si>
  <si>
    <t>iM에셋뉴딜인프라일반사모특별자산투자신탁제1호</t>
    <phoneticPr fontId="3" type="noConversion"/>
  </si>
  <si>
    <t>KRZ502447840</t>
    <phoneticPr fontId="3" type="noConversion"/>
  </si>
  <si>
    <t>하나대체투자PG세컨더리일반사모투자신탁1호</t>
    <phoneticPr fontId="3" type="noConversion"/>
  </si>
  <si>
    <t>KRZ502494320</t>
    <phoneticPr fontId="3" type="noConversion"/>
  </si>
  <si>
    <t>K553Y5DH9997</t>
    <phoneticPr fontId="3" type="noConversion"/>
  </si>
  <si>
    <t>KB인프라CREDITSOLUTION일반사모특별자산투자신탁</t>
    <phoneticPr fontId="3" type="noConversion"/>
  </si>
  <si>
    <t>KRZ502497510</t>
    <phoneticPr fontId="3" type="noConversion"/>
  </si>
  <si>
    <t>K55223C16983</t>
    <phoneticPr fontId="3" type="noConversion"/>
  </si>
  <si>
    <t>신한AIM재간접전문투자형사모투자신탁9-A호</t>
    <phoneticPr fontId="3" type="noConversion"/>
  </si>
  <si>
    <t>K553T7DJ9910</t>
    <phoneticPr fontId="3" type="noConversion"/>
  </si>
  <si>
    <t>KIAMCO호주항암센터대출사모특별자산투자신탁제2호</t>
    <phoneticPr fontId="3" type="noConversion"/>
  </si>
  <si>
    <t>KRZ502520260</t>
    <phoneticPr fontId="3" type="noConversion"/>
  </si>
  <si>
    <t>iM에셋ESG일반사모특별자산투자신탁1호</t>
    <phoneticPr fontId="3" type="noConversion"/>
  </si>
  <si>
    <t>K55368DS3591</t>
    <phoneticPr fontId="3" type="noConversion"/>
  </si>
  <si>
    <t>템플턴하나뉴딜인프라BTL사모투자신탁제2호</t>
    <phoneticPr fontId="3" type="noConversion"/>
  </si>
  <si>
    <t>KRZ502533140</t>
    <phoneticPr fontId="3" type="noConversion"/>
  </si>
  <si>
    <t>한화북미바이아웃일반사모투자신탁10호</t>
    <phoneticPr fontId="3" type="noConversion"/>
  </si>
  <si>
    <t>K55213E17756</t>
    <phoneticPr fontId="3" type="noConversion"/>
  </si>
  <si>
    <t>현대인베스트북미대출채권일반사모특별자산투자신탁31호</t>
    <phoneticPr fontId="3" type="noConversion"/>
  </si>
  <si>
    <t>박지애과장</t>
    <phoneticPr fontId="3" type="noConversion"/>
  </si>
  <si>
    <t>K55239E25044</t>
    <phoneticPr fontId="3" type="noConversion"/>
  </si>
  <si>
    <t>K55210E34237</t>
    <phoneticPr fontId="3" type="noConversion"/>
  </si>
  <si>
    <t>이지스스텝스톤세컨더리일반사모투자신탁491호</t>
    <phoneticPr fontId="3" type="noConversion"/>
  </si>
  <si>
    <t>K55383E26873</t>
    <phoneticPr fontId="3" type="noConversion"/>
  </si>
  <si>
    <t>키움AIM일반사모투자신탁제1호</t>
    <phoneticPr fontId="3" type="noConversion"/>
  </si>
  <si>
    <t>K55206E76426</t>
    <phoneticPr fontId="3" type="noConversion"/>
  </si>
  <si>
    <t>삼성PEMBERTONMMDFIV일반사모투자신탁1호</t>
    <phoneticPr fontId="3" type="noConversion"/>
  </si>
  <si>
    <t>K55105E59590</t>
    <phoneticPr fontId="3" type="noConversion"/>
  </si>
  <si>
    <r>
      <t>신한</t>
    </r>
    <r>
      <rPr>
        <sz val="9"/>
        <rFont val="맑은 고딕"/>
        <family val="3"/>
        <charset val="129"/>
      </rPr>
      <t>BSPSSFII일반사모투자신탁-A호(H)</t>
    </r>
    <phoneticPr fontId="3" type="noConversion"/>
  </si>
  <si>
    <t>K55210E99875</t>
    <phoneticPr fontId="3" type="noConversion"/>
  </si>
  <si>
    <t>K55105E21491</t>
    <phoneticPr fontId="3" type="noConversion"/>
  </si>
  <si>
    <t>K55213EB6409</t>
    <phoneticPr fontId="3" type="noConversion"/>
  </si>
  <si>
    <t>KBOAKTREEOPPORTUNITIES일반사모특별자산투자신탁</t>
    <phoneticPr fontId="3" type="noConversion"/>
  </si>
  <si>
    <t>K55223E76405</t>
    <phoneticPr fontId="3" type="noConversion"/>
  </si>
  <si>
    <t>삼성유럽인프라대출일반사모투자신탁제3호</t>
    <phoneticPr fontId="3" type="noConversion"/>
  </si>
  <si>
    <t>이지스글로벌세컨더리일반사모혼합투자신탁제3호</t>
    <phoneticPr fontId="3" type="noConversion"/>
  </si>
  <si>
    <t>우리시니어론일반사모투자신탁3호</t>
    <phoneticPr fontId="3" type="noConversion"/>
  </si>
  <si>
    <t>파인스트리트글로벌일반사모투자신탁28호(AOPII)(재간접형)</t>
    <phoneticPr fontId="3" type="noConversion"/>
  </si>
  <si>
    <t>NH-AMUNDI선순위론일반사모투자신탁6호</t>
    <phoneticPr fontId="3" type="noConversion"/>
  </si>
  <si>
    <t>IBK연금보험(수익증권)</t>
    <phoneticPr fontId="3" type="noConversion"/>
  </si>
  <si>
    <t>IBKC&amp;IESS전문투자형사모특별자산투자</t>
    <phoneticPr fontId="3" type="noConversion"/>
  </si>
  <si>
    <t>투자기획부박수빈계장</t>
    <phoneticPr fontId="3" type="noConversion"/>
  </si>
  <si>
    <t>02-2270-1636</t>
    <phoneticPr fontId="3" type="noConversion"/>
  </si>
  <si>
    <t>subin.park@ibki.co.kr</t>
    <phoneticPr fontId="3" type="noConversion"/>
  </si>
  <si>
    <t>K55234CG9983</t>
    <phoneticPr fontId="3" type="noConversion"/>
  </si>
  <si>
    <t>박재현</t>
    <phoneticPr fontId="3" type="noConversion"/>
  </si>
  <si>
    <t>본평가 : 2025-01-06</t>
    <phoneticPr fontId="3" type="noConversion"/>
  </si>
  <si>
    <t>IBK태양광발전전문투자형사모특별자산투자신탁제1호</t>
    <phoneticPr fontId="3" type="noConversion"/>
  </si>
  <si>
    <t>K55234C07146</t>
    <phoneticPr fontId="3" type="noConversion"/>
  </si>
  <si>
    <t>JB호주NDIS전문투자형사모투자신탁3호</t>
    <phoneticPr fontId="3" type="noConversion"/>
  </si>
  <si>
    <t>K55241CS0039</t>
    <phoneticPr fontId="3" type="noConversion"/>
  </si>
  <si>
    <t>KBIDF인프라일반사모특별자산투자신탁제5호(대출채권-재간접형)(전문)</t>
    <phoneticPr fontId="3" type="noConversion"/>
  </si>
  <si>
    <t>K55223CX2048</t>
    <phoneticPr fontId="3" type="noConversion"/>
  </si>
  <si>
    <t>KB_CVC북미전문투자형사모투자신탁제1호</t>
    <phoneticPr fontId="3" type="noConversion"/>
  </si>
  <si>
    <t>K55223CZ3333</t>
    <phoneticPr fontId="3" type="noConversion"/>
  </si>
  <si>
    <t>KBGS파워인수금융전문투자형사모특별자산투자신탁(대출채권)</t>
    <phoneticPr fontId="3" type="noConversion"/>
  </si>
  <si>
    <t>K55223DG7146</t>
    <phoneticPr fontId="3" type="noConversion"/>
  </si>
  <si>
    <t>K55223B49382</t>
    <phoneticPr fontId="3" type="noConversion"/>
  </si>
  <si>
    <t>K55223CH1271</t>
    <phoneticPr fontId="3" type="noConversion"/>
  </si>
  <si>
    <t>KB부산김해경전철전문투자형사모특별자산투자신탁제2호</t>
    <phoneticPr fontId="3" type="noConversion"/>
  </si>
  <si>
    <t>K55223DB4973</t>
    <phoneticPr fontId="3" type="noConversion"/>
  </si>
  <si>
    <t>K55223C16975</t>
    <phoneticPr fontId="3" type="noConversion"/>
  </si>
  <si>
    <t>KB안양-성남고속도로사모특별자산투자신탁</t>
    <phoneticPr fontId="3" type="noConversion"/>
  </si>
  <si>
    <t>KR5223AV9957</t>
    <phoneticPr fontId="3" type="noConversion"/>
  </si>
  <si>
    <t>K55223BM0459</t>
    <phoneticPr fontId="3" type="noConversion"/>
  </si>
  <si>
    <t>KB터키차나칼레도로연계전문투자형사모특별자산투자신탁(금전채권)</t>
    <phoneticPr fontId="3" type="noConversion"/>
  </si>
  <si>
    <t>K55223C90988</t>
    <phoneticPr fontId="3" type="noConversion"/>
  </si>
  <si>
    <t>가평가, 최종평가값 : 2025-01-06</t>
    <phoneticPr fontId="3" type="noConversion"/>
  </si>
  <si>
    <t>K55451CH1621</t>
    <phoneticPr fontId="3" type="noConversion"/>
  </si>
  <si>
    <t>KIAMCO도로투자사모특별자산투자신탁제12호</t>
    <phoneticPr fontId="3" type="noConversion"/>
  </si>
  <si>
    <t>K55451CZ2973</t>
    <phoneticPr fontId="3" type="noConversion"/>
  </si>
  <si>
    <t>K55451BG1342</t>
    <phoneticPr fontId="3" type="noConversion"/>
  </si>
  <si>
    <t>K55451BM6368</t>
    <phoneticPr fontId="3" type="noConversion"/>
  </si>
  <si>
    <t>KIAMCO도로투자사모특별자산투자신탁제1호</t>
    <phoneticPr fontId="3" type="noConversion"/>
  </si>
  <si>
    <t>KR5451A16139</t>
    <phoneticPr fontId="3" type="noConversion"/>
  </si>
  <si>
    <t>KIAMCO도로투자사모특별자산투자신탁제5호</t>
    <phoneticPr fontId="3" type="noConversion"/>
  </si>
  <si>
    <t>K55451B96372</t>
    <phoneticPr fontId="3" type="noConversion"/>
  </si>
  <si>
    <t>KIAMCO비티엘프로젝트사모특별자산투자신탁제4호</t>
    <phoneticPr fontId="3" type="noConversion"/>
  </si>
  <si>
    <t>KR5451AO1063</t>
    <phoneticPr fontId="3" type="noConversion"/>
  </si>
  <si>
    <t>KIAMCO전라선비티엘사모특별자산투자신탁</t>
    <phoneticPr fontId="3" type="noConversion"/>
  </si>
  <si>
    <t>KR5451AY8553</t>
    <phoneticPr fontId="3" type="noConversion"/>
  </si>
  <si>
    <t>KOTAM항공기전문사모특별자산1호</t>
    <phoneticPr fontId="3" type="noConversion"/>
  </si>
  <si>
    <t>K553E5CX6194</t>
    <phoneticPr fontId="3" type="noConversion"/>
  </si>
  <si>
    <t>KTBDH선박사모특별자산투자신탁1호</t>
    <phoneticPr fontId="3" type="noConversion"/>
  </si>
  <si>
    <t>KR5306AJ5837</t>
    <phoneticPr fontId="3" type="noConversion"/>
  </si>
  <si>
    <t>KTB글로벌CREDEBT전문투자형사모투자신탁제28호</t>
    <phoneticPr fontId="3" type="noConversion"/>
  </si>
  <si>
    <t>K55306CN7742</t>
    <phoneticPr fontId="3" type="noConversion"/>
  </si>
  <si>
    <t>린드먼파트너스글로벌전문투자형사모특별자산투자신탁제7호</t>
    <phoneticPr fontId="3" type="noConversion"/>
  </si>
  <si>
    <t>K553Q8CE3575</t>
    <phoneticPr fontId="3" type="noConversion"/>
  </si>
  <si>
    <t>미래에셋신분당선전문투자형사모투자신탁제1호</t>
    <phoneticPr fontId="3" type="noConversion"/>
  </si>
  <si>
    <t>K55205C15438</t>
    <phoneticPr fontId="3" type="noConversion"/>
  </si>
  <si>
    <t>미래에셋구미재이용전문투자형사모특별자산투자신탁제1호</t>
    <phoneticPr fontId="3" type="noConversion"/>
  </si>
  <si>
    <t>K55301BB3279</t>
    <phoneticPr fontId="3" type="noConversion"/>
  </si>
  <si>
    <t>미래에셋맵스사랑BTL사모특별자산투자신탁1호</t>
    <phoneticPr fontId="3" type="noConversion"/>
  </si>
  <si>
    <t>KR5301AS3562</t>
    <phoneticPr fontId="3" type="noConversion"/>
  </si>
  <si>
    <t>보고북미크레딧전문투자형사모특별자산투자신탁5호</t>
    <phoneticPr fontId="3" type="noConversion"/>
  </si>
  <si>
    <t>K553F8BQ2643</t>
    <phoneticPr fontId="3" type="noConversion"/>
  </si>
  <si>
    <t>삼성사모BTL인프라특별자산신탁제1호</t>
    <phoneticPr fontId="3" type="noConversion"/>
  </si>
  <si>
    <t>KR5105A39596</t>
    <phoneticPr fontId="3" type="noConversion"/>
  </si>
  <si>
    <t>삼성사모BTL인프라특별자산투자신탁제2호</t>
    <phoneticPr fontId="3" type="noConversion"/>
  </si>
  <si>
    <t>KR5105A97867</t>
    <phoneticPr fontId="3" type="noConversion"/>
  </si>
  <si>
    <t>삼천리미드스트림전문투자형사모투자신탁제5-3호</t>
    <phoneticPr fontId="3" type="noConversion"/>
  </si>
  <si>
    <t>K55372CI1196</t>
    <phoneticPr fontId="3" type="noConversion"/>
  </si>
  <si>
    <t>신한AIM구조화전문투자형사모투자신탁제1호4종</t>
    <phoneticPr fontId="3" type="noConversion"/>
  </si>
  <si>
    <t>K553T7CN9279</t>
    <phoneticPr fontId="3" type="noConversion"/>
  </si>
  <si>
    <t>신한AIM부동산전문투자형사모투자신탁제3호B종</t>
    <phoneticPr fontId="3" type="noConversion"/>
  </si>
  <si>
    <t>K553T7C90833</t>
    <phoneticPr fontId="3" type="noConversion"/>
  </si>
  <si>
    <t>신한AIM재간접전문투자형사모투자신탁제3호</t>
    <phoneticPr fontId="3" type="noConversion"/>
  </si>
  <si>
    <t>K553T7CL9487</t>
    <phoneticPr fontId="3" type="noConversion"/>
  </si>
  <si>
    <t>신한AIM크레딧일반사모투자신탁제3-B호</t>
    <phoneticPr fontId="3" type="noConversion"/>
  </si>
  <si>
    <t>K553T7CT1031</t>
    <phoneticPr fontId="3" type="noConversion"/>
  </si>
  <si>
    <t>신한부전마산복선전철비티엘사모특별자산투자신탁</t>
    <phoneticPr fontId="3" type="noConversion"/>
  </si>
  <si>
    <t>KR5210AH3649</t>
    <phoneticPr fontId="3" type="noConversion"/>
  </si>
  <si>
    <t>신한상주영천고속도로전문투자형사모특별자산투자신탁</t>
    <phoneticPr fontId="3" type="noConversion"/>
  </si>
  <si>
    <t>K55210BS4724</t>
    <phoneticPr fontId="3" type="noConversion"/>
  </si>
  <si>
    <t>신한이탈리아VENETA도로인프라전문투자형사모특별자산투자신탁</t>
    <phoneticPr fontId="3" type="noConversion"/>
  </si>
  <si>
    <t>K55210CO1558</t>
    <phoneticPr fontId="3" type="noConversion"/>
  </si>
  <si>
    <t>신한희망나눔BTL사모특별자산투자신탁</t>
    <phoneticPr fontId="3" type="noConversion"/>
  </si>
  <si>
    <t>KR5210987388</t>
    <phoneticPr fontId="3" type="noConversion"/>
  </si>
  <si>
    <t>유진AVIATION전문투자형사모투자신탁16-1호</t>
    <phoneticPr fontId="3" type="noConversion"/>
  </si>
  <si>
    <t>K55214CH0407</t>
    <phoneticPr fontId="3" type="noConversion"/>
  </si>
  <si>
    <t>유진AVIATION전문투자형사모투자신탁16-2호</t>
    <phoneticPr fontId="3" type="noConversion"/>
  </si>
  <si>
    <t>K55214CI5447</t>
    <phoneticPr fontId="3" type="noConversion"/>
  </si>
  <si>
    <t>유진AVIATION전문투자형사모투자신탁16-3호</t>
    <phoneticPr fontId="3" type="noConversion"/>
  </si>
  <si>
    <t>K55214CP2882</t>
    <phoneticPr fontId="3" type="noConversion"/>
  </si>
  <si>
    <t>유진AVIATION전문투자형사모투자신탁16-4호</t>
    <phoneticPr fontId="3" type="noConversion"/>
  </si>
  <si>
    <t>K55214CQ8169</t>
    <phoneticPr fontId="3" type="noConversion"/>
  </si>
  <si>
    <t>칸서스사랑나눔사모특별자산투자신탁1호</t>
    <phoneticPr fontId="3" type="noConversion"/>
  </si>
  <si>
    <t>KR5233AL4586</t>
    <phoneticPr fontId="3" type="noConversion"/>
  </si>
  <si>
    <t>칸서스환경인프라전문투자형사모특별자산투자신탁1호</t>
    <phoneticPr fontId="3" type="noConversion"/>
  </si>
  <si>
    <t>K55233DD2734</t>
    <phoneticPr fontId="3" type="noConversion"/>
  </si>
  <si>
    <t>키움글로벌파워AI전문투자형사모투자신탁제3호</t>
    <phoneticPr fontId="3" type="noConversion"/>
  </si>
  <si>
    <t>K55206BK7572</t>
    <phoneticPr fontId="3" type="noConversion"/>
  </si>
  <si>
    <t>키움부산동서고속화도로전문투자형사모투자신탁</t>
    <phoneticPr fontId="3" type="noConversion"/>
  </si>
  <si>
    <t>K55206CZ4514</t>
    <phoneticPr fontId="3" type="noConversion"/>
  </si>
  <si>
    <t>피데스신재생에너지전문투자형사모특별자산투자신탁제1호</t>
    <phoneticPr fontId="3" type="noConversion"/>
  </si>
  <si>
    <t>K553E9CL6020</t>
    <phoneticPr fontId="3" type="noConversion"/>
  </si>
  <si>
    <t>하나다올랜드칩사모부동산투자신탁50호</t>
    <phoneticPr fontId="3" type="noConversion"/>
  </si>
  <si>
    <t>KR5345AH3720</t>
    <phoneticPr fontId="3" type="noConversion"/>
  </si>
  <si>
    <t>하나대체투자블랙락전문투자형사모투자신탁제73호</t>
    <phoneticPr fontId="3" type="noConversion"/>
  </si>
  <si>
    <t>K55345C74397</t>
    <phoneticPr fontId="3" type="noConversion"/>
  </si>
  <si>
    <t>하나대체투자전문투자형사모부동산투자신탁제71호2종</t>
    <phoneticPr fontId="3" type="noConversion"/>
  </si>
  <si>
    <t>K55345E68460</t>
    <phoneticPr fontId="3" type="noConversion"/>
  </si>
  <si>
    <t>하나대체투자항공기전문투자형사모특별자산투자신탁4호</t>
    <phoneticPr fontId="3" type="noConversion"/>
  </si>
  <si>
    <t>K55345C04139</t>
    <phoneticPr fontId="3" type="noConversion"/>
  </si>
  <si>
    <t>하나대체투자항공기전문투자형사모특별자산투자신탁5호</t>
    <phoneticPr fontId="3" type="noConversion"/>
  </si>
  <si>
    <t>K55345C04147</t>
    <phoneticPr fontId="3" type="noConversion"/>
  </si>
  <si>
    <t>K553G9CD2230</t>
    <phoneticPr fontId="3" type="noConversion"/>
  </si>
  <si>
    <t>한국투자BTL인프라특별자산투자신탁12호</t>
    <phoneticPr fontId="3" type="noConversion"/>
  </si>
  <si>
    <t>K55101C62647</t>
    <phoneticPr fontId="3" type="noConversion"/>
  </si>
  <si>
    <t>한국투자평택시흥고속도로전문투자형사모특별자산투자신탁1호</t>
    <phoneticPr fontId="3" type="noConversion"/>
  </si>
  <si>
    <t>K55101D72404</t>
    <phoneticPr fontId="3" type="noConversion"/>
  </si>
  <si>
    <t>한국투자포천화도고속도로전문투자형사모특별자산투자신탁1호</t>
    <phoneticPr fontId="3" type="noConversion"/>
  </si>
  <si>
    <t>K55101CL0563</t>
    <phoneticPr fontId="3" type="noConversion"/>
  </si>
  <si>
    <t>현대AVIATION전문투자형사모신탁8호</t>
    <phoneticPr fontId="3" type="noConversion"/>
  </si>
  <si>
    <t>K55373BA1525</t>
    <phoneticPr fontId="3" type="noConversion"/>
  </si>
  <si>
    <t>현대유퍼스트사모부동산투자신탁18-2호</t>
    <phoneticPr fontId="3" type="noConversion"/>
  </si>
  <si>
    <t>KR5373AZ3343</t>
    <phoneticPr fontId="3" type="noConversion"/>
  </si>
  <si>
    <t>현대인베스트먼트시니어론전문투자형사모특별자산투자신탁20호</t>
    <phoneticPr fontId="3" type="noConversion"/>
  </si>
  <si>
    <t>K55239D10667</t>
    <phoneticPr fontId="3" type="noConversion"/>
  </si>
  <si>
    <t>K55224BV7379</t>
    <phoneticPr fontId="3" type="noConversion"/>
  </si>
  <si>
    <t>KIAMCO그린뉴딜태양광일반사모특별자산투자신탁</t>
    <phoneticPr fontId="3" type="noConversion"/>
  </si>
  <si>
    <t>K55451DJ9829</t>
    <phoneticPr fontId="3" type="noConversion"/>
  </si>
  <si>
    <t>한국투자비봉매송도시고속도로전문투자형사모특별자산투자신탁1호</t>
    <phoneticPr fontId="3" type="noConversion"/>
  </si>
  <si>
    <t>K55101DG2359</t>
    <phoneticPr fontId="3" type="noConversion"/>
  </si>
  <si>
    <t>한강비봉매송도시고속도로전문투자형사모특별자산투자신탁</t>
    <phoneticPr fontId="3" type="noConversion"/>
  </si>
  <si>
    <t>K553G9DH4728</t>
    <phoneticPr fontId="3" type="noConversion"/>
  </si>
  <si>
    <t>삼성인수금융선순위대출전문투자형사모투자신탁제3호</t>
    <phoneticPr fontId="3" type="noConversion"/>
  </si>
  <si>
    <t>K55105DH8781</t>
    <phoneticPr fontId="3" type="noConversion"/>
  </si>
  <si>
    <t>KIAMCOECOSHIP사모특별자산투자신탁제1호</t>
    <phoneticPr fontId="3" type="noConversion"/>
  </si>
  <si>
    <t>K55451DO7875</t>
    <phoneticPr fontId="3" type="noConversion"/>
  </si>
  <si>
    <t>KBGK해상도로일반사모특별자산투자신탁제3호</t>
    <phoneticPr fontId="3" type="noConversion"/>
  </si>
  <si>
    <t>K55223DQ5379</t>
    <phoneticPr fontId="3" type="noConversion"/>
  </si>
  <si>
    <t>베어링유럽대출채권III일반사모특별자산투자신탁1호</t>
    <phoneticPr fontId="3" type="noConversion"/>
  </si>
  <si>
    <t>K55302DO9344</t>
    <phoneticPr fontId="3" type="noConversion"/>
  </si>
  <si>
    <t>칸서스인천김포고속도로일반사모특별자산투자신탁1호</t>
    <phoneticPr fontId="3" type="noConversion"/>
  </si>
  <si>
    <t>K55233DS5458</t>
    <phoneticPr fontId="3" type="noConversion"/>
  </si>
  <si>
    <t>KBPATRIMONIUM유럽PDF일반사모특별자산투자신탁제1호</t>
    <phoneticPr fontId="3" type="noConversion"/>
  </si>
  <si>
    <t>K55223DS4552</t>
    <phoneticPr fontId="3" type="noConversion"/>
  </si>
  <si>
    <t>IBKSOCIALINFRABTL일반사모특별자산투자신탁제1호</t>
    <phoneticPr fontId="3" type="noConversion"/>
  </si>
  <si>
    <t>K55234DT7551</t>
    <phoneticPr fontId="3" type="noConversion"/>
  </si>
  <si>
    <t>KB북미AG일반사모특별자산투자신탁제1호(대출채권-재간접형)(전문)</t>
    <phoneticPr fontId="3" type="noConversion"/>
  </si>
  <si>
    <t>K55223DT8263</t>
    <phoneticPr fontId="3" type="noConversion"/>
  </si>
  <si>
    <t>신한CVC유럽다이렉트렌딩III일반사모투자신탁-B호</t>
    <phoneticPr fontId="3" type="noConversion"/>
  </si>
  <si>
    <t>K55210DS9135</t>
    <phoneticPr fontId="3" type="noConversion"/>
  </si>
  <si>
    <t>KB인프라CREDITSOLUTION(H)일반사모특별자산투자신탁제2호</t>
    <phoneticPr fontId="3" type="noConversion"/>
  </si>
  <si>
    <t>K55223DU2719</t>
    <phoneticPr fontId="3" type="noConversion"/>
  </si>
  <si>
    <t>삼성미주인프라선순위일반사모투자신탁제1호</t>
    <phoneticPr fontId="3" type="noConversion"/>
  </si>
  <si>
    <t>K55105DL5856</t>
    <phoneticPr fontId="3" type="noConversion"/>
  </si>
  <si>
    <t>현대인베스트ASL시니어론일반사모투자신탁30호</t>
    <phoneticPr fontId="3" type="noConversion"/>
  </si>
  <si>
    <t>K55239DY8763</t>
    <phoneticPr fontId="3" type="noConversion"/>
  </si>
  <si>
    <t>KB유럽ICGPDF일반사모특별자산투자신탁제4호</t>
    <phoneticPr fontId="3" type="noConversion"/>
  </si>
  <si>
    <t>K55223DZ5196</t>
    <phoneticPr fontId="3" type="noConversion"/>
  </si>
  <si>
    <t>타이거대체일반사모특별자산투자신탁84호</t>
    <phoneticPr fontId="3" type="noConversion"/>
  </si>
  <si>
    <t>K553Y5E60706</t>
    <phoneticPr fontId="3" type="noConversion"/>
  </si>
  <si>
    <r>
      <t>NH-AMUNDI</t>
    </r>
    <r>
      <rPr>
        <sz val="11"/>
        <rFont val="돋움"/>
        <family val="3"/>
        <charset val="129"/>
      </rPr>
      <t>선순위론일반사모투자신탁</t>
    </r>
    <r>
      <rPr>
        <sz val="11"/>
        <color theme="1"/>
        <rFont val="맑은 고딕"/>
        <family val="2"/>
        <charset val="129"/>
        <scheme val="minor"/>
      </rPr>
      <t>6</t>
    </r>
    <r>
      <rPr>
        <sz val="11"/>
        <rFont val="돋움"/>
        <family val="3"/>
        <charset val="129"/>
      </rPr>
      <t>호</t>
    </r>
    <phoneticPr fontId="3" type="noConversion"/>
  </si>
  <si>
    <t>K55232EB3981</t>
    <phoneticPr fontId="3" type="noConversion"/>
  </si>
  <si>
    <t>삼성USDLⅢLEVEREDNOTE일반사모투자신탁제1호</t>
    <phoneticPr fontId="3" type="noConversion"/>
  </si>
  <si>
    <t>K55105E91296</t>
    <phoneticPr fontId="3" type="noConversion"/>
  </si>
  <si>
    <t>에이원밸런스드메자닌일반사모투자신탁</t>
    <phoneticPr fontId="3" type="noConversion"/>
  </si>
  <si>
    <t>K553V5E98071</t>
    <phoneticPr fontId="3" type="noConversion"/>
  </si>
  <si>
    <t>씨스퀘어메자닌플러스일반사모투자신탁25호</t>
    <phoneticPr fontId="3" type="noConversion"/>
  </si>
  <si>
    <t>K553J9EB0782</t>
    <phoneticPr fontId="3" type="noConversion"/>
  </si>
  <si>
    <t>IBK신재생인프라일반사모특별자산투자신탁제1호</t>
    <phoneticPr fontId="3" type="noConversion"/>
  </si>
  <si>
    <t>K55234EC7849</t>
    <phoneticPr fontId="3" type="noConversion"/>
  </si>
  <si>
    <t>삼성TPGAGDIRECTLENDINGⅤ일반사모투자신탁제2호</t>
    <phoneticPr fontId="3" type="noConversion"/>
  </si>
  <si>
    <t>K55105EC1772</t>
    <phoneticPr fontId="3" type="noConversion"/>
  </si>
  <si>
    <t>K553Q7E94552</t>
    <phoneticPr fontId="3" type="noConversion"/>
  </si>
  <si>
    <t>K55107EE8773</t>
    <phoneticPr fontId="3" type="noConversion"/>
  </si>
  <si>
    <t>JB클린에너지사모특별자산투자신탁1호</t>
    <phoneticPr fontId="3" type="noConversion"/>
  </si>
  <si>
    <t>KBP2016060122</t>
    <phoneticPr fontId="3" type="noConversion"/>
  </si>
  <si>
    <t>K55241B26309</t>
    <phoneticPr fontId="3" type="noConversion"/>
  </si>
  <si>
    <t>410000035AKL1010002</t>
    <phoneticPr fontId="3" type="noConversion"/>
  </si>
  <si>
    <t>룩스루</t>
    <phoneticPr fontId="3" type="noConversion"/>
  </si>
  <si>
    <t>KBP2022030015</t>
    <phoneticPr fontId="3" type="noConversion"/>
  </si>
  <si>
    <t>410000030AKL1010002</t>
    <phoneticPr fontId="3" type="noConversion"/>
  </si>
  <si>
    <t>KBP2021030025</t>
    <phoneticPr fontId="3" type="noConversion"/>
  </si>
  <si>
    <t>410000024AKL1010002</t>
    <phoneticPr fontId="3" type="noConversion"/>
  </si>
  <si>
    <t>KBP2016060125</t>
    <phoneticPr fontId="3" type="noConversion"/>
  </si>
  <si>
    <t>KR5223AW3702</t>
    <phoneticPr fontId="3" type="noConversion"/>
  </si>
  <si>
    <t>410000303AKL1010006</t>
    <phoneticPr fontId="3" type="noConversion"/>
  </si>
  <si>
    <t>KBP2019090155</t>
    <phoneticPr fontId="3" type="noConversion"/>
  </si>
  <si>
    <t>410000015AKL1010010</t>
    <phoneticPr fontId="3" type="noConversion"/>
  </si>
  <si>
    <t>KB롯데마스터리스사모부동산신탁제1호</t>
    <phoneticPr fontId="3" type="noConversion"/>
  </si>
  <si>
    <t>KBP2016060116</t>
    <phoneticPr fontId="3" type="noConversion"/>
  </si>
  <si>
    <t>KR5223AT8557</t>
    <phoneticPr fontId="3" type="noConversion"/>
  </si>
  <si>
    <t>410000301AKL1010002</t>
    <phoneticPr fontId="3" type="noConversion"/>
  </si>
  <si>
    <t>KBP2020120107</t>
    <phoneticPr fontId="3" type="noConversion"/>
  </si>
  <si>
    <t>410000022AKL1010002</t>
    <phoneticPr fontId="3" type="noConversion"/>
  </si>
  <si>
    <t>KB생활인프라BTL전문투자형사모특별자산투자신탁</t>
    <phoneticPr fontId="3" type="noConversion"/>
  </si>
  <si>
    <t>KBP2019030021</t>
    <phoneticPr fontId="3" type="noConversion"/>
  </si>
  <si>
    <t>K55223CK7448</t>
    <phoneticPr fontId="3" type="noConversion"/>
  </si>
  <si>
    <t>410000016AKL1010020</t>
    <phoneticPr fontId="3" type="noConversion"/>
  </si>
  <si>
    <t>KBP2018030055</t>
    <phoneticPr fontId="3" type="noConversion"/>
  </si>
  <si>
    <t>410000014AKL1010004</t>
    <phoneticPr fontId="3" type="noConversion"/>
  </si>
  <si>
    <t>KB선순위인수금융사모특별자산투자신탁제3호</t>
    <phoneticPr fontId="3" type="noConversion"/>
  </si>
  <si>
    <t>KBP2019120132</t>
    <phoneticPr fontId="3" type="noConversion"/>
  </si>
  <si>
    <t>K55223CP9241</t>
    <phoneticPr fontId="3" type="noConversion"/>
  </si>
  <si>
    <t>410000018AKL1010015</t>
    <phoneticPr fontId="3" type="noConversion"/>
  </si>
  <si>
    <t>KB솔라에너지사모특별자산투자신탁</t>
    <phoneticPr fontId="3" type="noConversion"/>
  </si>
  <si>
    <t>KBP2016060118</t>
    <phoneticPr fontId="3" type="noConversion"/>
  </si>
  <si>
    <t>KR5223AE6715</t>
    <phoneticPr fontId="3" type="noConversion"/>
  </si>
  <si>
    <t>410000297AKL1010004</t>
    <phoneticPr fontId="3" type="noConversion"/>
  </si>
  <si>
    <t>KBP2016030006</t>
    <phoneticPr fontId="3" type="noConversion"/>
  </si>
  <si>
    <t>410000302AKL1010026</t>
    <phoneticPr fontId="3" type="noConversion"/>
  </si>
  <si>
    <t>KB을숙도대교사모특별자산투자신탁</t>
    <phoneticPr fontId="3" type="noConversion"/>
  </si>
  <si>
    <t>KBP2014020040</t>
    <phoneticPr fontId="3" type="noConversion"/>
  </si>
  <si>
    <t>KR5223AJ7320</t>
    <phoneticPr fontId="3" type="noConversion"/>
  </si>
  <si>
    <t>410000298AKL1010013</t>
    <phoneticPr fontId="3" type="noConversion"/>
  </si>
  <si>
    <t>KB전문투자형사모부동산투자신탁제3호</t>
    <phoneticPr fontId="3" type="noConversion"/>
  </si>
  <si>
    <t>KBP2016120080</t>
    <phoneticPr fontId="3" type="noConversion"/>
  </si>
  <si>
    <t>K55223BK0964</t>
    <phoneticPr fontId="3" type="noConversion"/>
  </si>
  <si>
    <t>410000012AKL1010007</t>
    <phoneticPr fontId="3" type="noConversion"/>
  </si>
  <si>
    <t>KB희망나눔BTL사모특별자산투자신탁</t>
    <phoneticPr fontId="3" type="noConversion"/>
  </si>
  <si>
    <t>KBP2016060105</t>
    <phoneticPr fontId="3" type="noConversion"/>
  </si>
  <si>
    <t>KR5223990031</t>
    <phoneticPr fontId="3" type="noConversion"/>
  </si>
  <si>
    <t>410000295AKL1010008</t>
    <phoneticPr fontId="3" type="noConversion"/>
  </si>
  <si>
    <t>KBP2016060231</t>
    <phoneticPr fontId="3" type="noConversion"/>
  </si>
  <si>
    <t>K55365BB3694</t>
    <phoneticPr fontId="3" type="noConversion"/>
  </si>
  <si>
    <t>410000051AKL1010005</t>
    <phoneticPr fontId="3" type="noConversion"/>
  </si>
  <si>
    <t>KBP2019090154</t>
    <phoneticPr fontId="3" type="noConversion"/>
  </si>
  <si>
    <t>410000072AKL1010010</t>
    <phoneticPr fontId="3" type="noConversion"/>
  </si>
  <si>
    <t>NH-AMUNDIESG모빌리티인프라전문투자형사모특별자산투자신탁1호</t>
    <phoneticPr fontId="3" type="noConversion"/>
  </si>
  <si>
    <t>KBP2021120161</t>
    <phoneticPr fontId="3" type="noConversion"/>
  </si>
  <si>
    <t>K55232DN2436</t>
    <phoneticPr fontId="3" type="noConversion"/>
  </si>
  <si>
    <t>410000033AKL1010003</t>
    <phoneticPr fontId="3" type="noConversion"/>
  </si>
  <si>
    <t>다비하나BTL전문투자형사모투자신탁제7호</t>
    <phoneticPr fontId="3" type="noConversion"/>
  </si>
  <si>
    <t>KBP2018120219</t>
    <phoneticPr fontId="3" type="noConversion"/>
  </si>
  <si>
    <t>K55453CI4978</t>
    <phoneticPr fontId="3" type="noConversion"/>
  </si>
  <si>
    <t>410000075AKL1010002</t>
    <phoneticPr fontId="3" type="noConversion"/>
  </si>
  <si>
    <t>메리츠전문투자형사모부동산투자신탁10호</t>
    <phoneticPr fontId="3" type="noConversion"/>
  </si>
  <si>
    <t>KBP2017120023</t>
    <phoneticPr fontId="3" type="noConversion"/>
  </si>
  <si>
    <t>K553K7C00161</t>
    <phoneticPr fontId="3" type="noConversion"/>
  </si>
  <si>
    <t>410000067AKL1010004</t>
    <phoneticPr fontId="3" type="noConversion"/>
  </si>
  <si>
    <t>KBP2019120194</t>
    <phoneticPr fontId="3" type="noConversion"/>
  </si>
  <si>
    <t>K55301CX8206</t>
    <phoneticPr fontId="3" type="noConversion"/>
  </si>
  <si>
    <t>410000040AKL1010002</t>
    <phoneticPr fontId="3" type="noConversion"/>
  </si>
  <si>
    <t>신한일본태양광대출채권전문투자형사모특별자산투자신탁3호</t>
    <phoneticPr fontId="3" type="noConversion"/>
  </si>
  <si>
    <t>KBP2019120193</t>
    <phoneticPr fontId="3" type="noConversion"/>
  </si>
  <si>
    <t>K55210CS9813</t>
    <phoneticPr fontId="3" type="noConversion"/>
  </si>
  <si>
    <t>410000007AKL1010007</t>
    <phoneticPr fontId="3" type="noConversion"/>
  </si>
  <si>
    <t>에이아이파트너스EdR유럽코어인프라1호(로스차일드인프라)</t>
    <phoneticPr fontId="3" type="noConversion"/>
  </si>
  <si>
    <t>KBP2019120218</t>
    <phoneticPr fontId="3" type="noConversion"/>
  </si>
  <si>
    <t xml:space="preserve"> </t>
    <phoneticPr fontId="3" type="noConversion"/>
  </si>
  <si>
    <t>K553V6CV0614</t>
    <phoneticPr fontId="3" type="noConversion"/>
  </si>
  <si>
    <t>410000070AKL1010007</t>
    <phoneticPr fontId="3" type="noConversion"/>
  </si>
  <si>
    <t>에이아이파트너스수송인프라전문투자형사모특별자산투자신탁5호</t>
    <phoneticPr fontId="3" type="noConversion"/>
  </si>
  <si>
    <t>KBP2021060036</t>
    <phoneticPr fontId="3" type="noConversion"/>
  </si>
  <si>
    <t>K553V6DH7566</t>
    <phoneticPr fontId="3" type="noConversion"/>
  </si>
  <si>
    <t>410000071AKL1010002</t>
    <phoneticPr fontId="3" type="noConversion"/>
  </si>
  <si>
    <t>유진AVIATION전문투자형사모투자신탁17호</t>
    <phoneticPr fontId="3" type="noConversion"/>
  </si>
  <si>
    <t>KBP2020060041</t>
    <phoneticPr fontId="3" type="noConversion"/>
  </si>
  <si>
    <t>K55214CT4090</t>
    <phoneticPr fontId="3" type="noConversion"/>
  </si>
  <si>
    <t>이지스글로벌사모부동산투자신탁60-1호</t>
    <phoneticPr fontId="3" type="noConversion"/>
  </si>
  <si>
    <t>KBP2016060230</t>
    <phoneticPr fontId="3" type="noConversion"/>
  </si>
  <si>
    <t>K55383BA6696</t>
    <phoneticPr fontId="3" type="noConversion"/>
  </si>
  <si>
    <t>410000058AKL1010005</t>
    <phoneticPr fontId="3" type="noConversion"/>
  </si>
  <si>
    <t>이지스글로벌사모부동산투자신탁60-2호</t>
    <phoneticPr fontId="3" type="noConversion"/>
  </si>
  <si>
    <t>KBP2016060232</t>
    <phoneticPr fontId="3" type="noConversion"/>
  </si>
  <si>
    <t>K55383BA6704</t>
    <phoneticPr fontId="3" type="noConversion"/>
  </si>
  <si>
    <t>410000059AKL1010005</t>
    <phoneticPr fontId="3" type="noConversion"/>
  </si>
  <si>
    <t>트러스톤AVIATION전문투자형사모투자신탁1호</t>
    <phoneticPr fontId="3" type="noConversion"/>
  </si>
  <si>
    <t>KBP2017060009</t>
    <phoneticPr fontId="3" type="noConversion"/>
  </si>
  <si>
    <t>-</t>
    <phoneticPr fontId="3" type="noConversion"/>
  </si>
  <si>
    <t>K55363BO9367</t>
    <phoneticPr fontId="3" type="noConversion"/>
  </si>
  <si>
    <t>410000050AKL1010005</t>
    <phoneticPr fontId="3" type="noConversion"/>
  </si>
  <si>
    <t>파인스트리트US인프라전문투자형사모특별자산투자신탁1-1호</t>
    <phoneticPr fontId="3" type="noConversion"/>
  </si>
  <si>
    <t>KBP2020090094</t>
    <phoneticPr fontId="3" type="noConversion"/>
  </si>
  <si>
    <t>K553E7CX4551</t>
    <phoneticPr fontId="3" type="noConversion"/>
  </si>
  <si>
    <t>410000062AKL1010003</t>
    <phoneticPr fontId="3" type="noConversion"/>
  </si>
  <si>
    <t>KBP2018030059</t>
    <phoneticPr fontId="3" type="noConversion"/>
  </si>
  <si>
    <t>410000047AKL1010005</t>
    <phoneticPr fontId="3" type="noConversion"/>
  </si>
  <si>
    <t>KBP2020120202</t>
    <phoneticPr fontId="3" type="noConversion"/>
  </si>
  <si>
    <t>K553G9DE1966</t>
    <phoneticPr fontId="3" type="noConversion"/>
  </si>
  <si>
    <t>410000066AKL1010002</t>
    <phoneticPr fontId="3" type="noConversion"/>
  </si>
  <si>
    <t>한화천안엔바이로전문투자형사모특별자산투자신탁1호(인프라)</t>
    <phoneticPr fontId="3" type="noConversion"/>
  </si>
  <si>
    <t>KBP2021090029</t>
    <phoneticPr fontId="3" type="noConversion"/>
  </si>
  <si>
    <t>K55213DM1986</t>
    <phoneticPr fontId="3" type="noConversion"/>
  </si>
  <si>
    <t>410000009AKL1010002</t>
    <phoneticPr fontId="3" type="noConversion"/>
  </si>
  <si>
    <t>현대유퍼스트사모부동산투자신탁20-1호</t>
    <phoneticPr fontId="3" type="noConversion"/>
  </si>
  <si>
    <t>KBP2016060130</t>
    <phoneticPr fontId="3" type="noConversion"/>
  </si>
  <si>
    <t>K55373B69797</t>
    <phoneticPr fontId="3" type="noConversion"/>
  </si>
  <si>
    <t>410000053AKL1010006</t>
    <phoneticPr fontId="3" type="noConversion"/>
  </si>
  <si>
    <t>현대유퍼스트사모부동산투자신탁20-2호</t>
    <phoneticPr fontId="3" type="noConversion"/>
  </si>
  <si>
    <t>KBP2016060131</t>
    <phoneticPr fontId="3" type="noConversion"/>
  </si>
  <si>
    <t>K55373B71140</t>
    <phoneticPr fontId="3" type="noConversion"/>
  </si>
  <si>
    <t>410000054AKL1010006</t>
    <phoneticPr fontId="3" type="noConversion"/>
  </si>
  <si>
    <t>흥국하이클래스전문투자형사모특별자산투자신탁58호</t>
    <phoneticPr fontId="3" type="noConversion"/>
  </si>
  <si>
    <t>KBP2020120106</t>
    <phoneticPr fontId="3" type="noConversion"/>
  </si>
  <si>
    <t>K55224DB5201</t>
    <phoneticPr fontId="3" type="noConversion"/>
  </si>
  <si>
    <t>410000031AKL1010016</t>
    <phoneticPr fontId="3" type="noConversion"/>
  </si>
  <si>
    <t>KBP2024090016</t>
    <phoneticPr fontId="3" type="noConversion"/>
  </si>
  <si>
    <t>K55105ED8172</t>
    <phoneticPr fontId="3" type="noConversion"/>
  </si>
  <si>
    <t>410000413AIL1010001</t>
    <phoneticPr fontId="3" type="noConversion"/>
  </si>
  <si>
    <t>신한AIM부동산전문투자형사모투자신탁제5호</t>
    <phoneticPr fontId="3" type="noConversion"/>
  </si>
  <si>
    <t>KBP2024090076</t>
    <phoneticPr fontId="3" type="noConversion"/>
  </si>
  <si>
    <t>K553T7CE6854</t>
    <phoneticPr fontId="3" type="noConversion"/>
  </si>
  <si>
    <t>410000069AKL1010003</t>
    <phoneticPr fontId="3" type="noConversion"/>
  </si>
  <si>
    <t>KB판테온글로벌세컨더리일반사모특별자산투자신탁제1호</t>
    <phoneticPr fontId="3" type="noConversion"/>
  </si>
  <si>
    <t>KBP2024120225</t>
    <phoneticPr fontId="3" type="noConversion"/>
  </si>
  <si>
    <t>K55223EE1017</t>
    <phoneticPr fontId="3" type="noConversion"/>
  </si>
  <si>
    <t>410000414AIL1010001</t>
    <phoneticPr fontId="3" type="noConversion"/>
  </si>
  <si>
    <t>삼성SOC코어인프라일반사모특별자산투자신탁제1호</t>
    <phoneticPr fontId="3" type="noConversion"/>
  </si>
  <si>
    <t>KBP2024120226</t>
    <phoneticPr fontId="3" type="noConversion"/>
  </si>
  <si>
    <t>K55105EE8890</t>
    <phoneticPr fontId="3" type="noConversion"/>
  </si>
  <si>
    <t>410000417AIL1010001</t>
    <phoneticPr fontId="3" type="noConversion"/>
  </si>
  <si>
    <t>KBP2024120076</t>
    <phoneticPr fontId="3" type="noConversion"/>
  </si>
  <si>
    <t>K55223EE4839</t>
    <phoneticPr fontId="3" type="noConversion"/>
  </si>
  <si>
    <t>410000419AIL1010001</t>
    <phoneticPr fontId="3" type="noConversion"/>
  </si>
  <si>
    <t>KBP2024120086</t>
    <phoneticPr fontId="3" type="noConversion"/>
  </si>
  <si>
    <t>410000420AIL1010001</t>
    <phoneticPr fontId="3" type="noConversion"/>
  </si>
  <si>
    <t>KB해외투자일반사모부동산투자신탁제40호</t>
    <phoneticPr fontId="3" type="noConversion"/>
  </si>
  <si>
    <t>KBP2024120227</t>
    <phoneticPr fontId="3" type="noConversion"/>
  </si>
  <si>
    <t>K55223EE9432</t>
    <phoneticPr fontId="3" type="noConversion"/>
  </si>
  <si>
    <t>410000421AIL1010001</t>
    <phoneticPr fontId="3" type="noConversion"/>
  </si>
  <si>
    <t>삼성기업밸류업일반사모증권투자신탁제1호(주식-재간접형)</t>
    <phoneticPr fontId="3" type="noConversion"/>
  </si>
  <si>
    <t>KBP2024120228</t>
    <phoneticPr fontId="3" type="noConversion"/>
  </si>
  <si>
    <t>K55105EG4848</t>
    <phoneticPr fontId="3" type="noConversion"/>
  </si>
  <si>
    <t>410000423AIL1010001</t>
    <phoneticPr fontId="3" type="noConversion"/>
  </si>
  <si>
    <t>KB손해보험</t>
    <phoneticPr fontId="3" type="noConversion"/>
  </si>
  <si>
    <t>자산운용기획부이지은과장</t>
    <phoneticPr fontId="3" type="noConversion"/>
  </si>
  <si>
    <t>02-6913-3069</t>
    <phoneticPr fontId="3" type="noConversion"/>
  </si>
  <si>
    <t>jieun1977@kbinsure.co.kr</t>
    <phoneticPr fontId="3" type="noConversion"/>
  </si>
  <si>
    <t>정은채/김태현</t>
    <phoneticPr fontId="3" type="noConversion"/>
  </si>
  <si>
    <t>가평가 : 2024-12-10, 최종가격 : 2025-01-03, 민감도/듀레이션 : 2025-01-10</t>
    <phoneticPr fontId="3" type="noConversion"/>
  </si>
  <si>
    <t>가평가</t>
    <phoneticPr fontId="3" type="noConversion"/>
  </si>
  <si>
    <t>칸서스희망비티엘사모특별자산투자신탁1호</t>
    <phoneticPr fontId="3" type="noConversion"/>
  </si>
  <si>
    <t>자산운용기획부정호우주임</t>
    <phoneticPr fontId="3" type="noConversion"/>
  </si>
  <si>
    <t>02-6913-3051</t>
    <phoneticPr fontId="3" type="noConversion"/>
  </si>
  <si>
    <t>칸서스행복드림비티엘사모특별자산투자신탁1호</t>
    <phoneticPr fontId="3" type="noConversion"/>
  </si>
  <si>
    <t>KB포항재이용수시설사모특별자산투자신탁</t>
    <phoneticPr fontId="3" type="noConversion"/>
  </si>
  <si>
    <t>한화LTI사모특별자산투자신탁3호</t>
    <phoneticPr fontId="3" type="noConversion"/>
  </si>
  <si>
    <t>한화DEBTSTRATEGY사모부동산투자신탁5호</t>
    <phoneticPr fontId="3" type="noConversion"/>
  </si>
  <si>
    <t>신한경기하이웨이사모특별자산투자신탁</t>
    <phoneticPr fontId="3" type="noConversion"/>
  </si>
  <si>
    <t>다비하나경기하이웨이사모특별자산투자신탁</t>
    <phoneticPr fontId="3" type="noConversion"/>
  </si>
  <si>
    <t>한화LTI사모특별자산투자신탁5호</t>
    <phoneticPr fontId="3" type="noConversion"/>
  </si>
  <si>
    <t>삼성CDB전문투자형사모특별자산투자신탁제1호</t>
    <phoneticPr fontId="3" type="noConversion"/>
  </si>
  <si>
    <t>이지스해외간접CDCF사모부동산투자신탁21호</t>
    <phoneticPr fontId="3" type="noConversion"/>
  </si>
  <si>
    <t>KBIDF인프라일반사모특별자산투자신탁제1호(대출채권-재간접형)(전문)</t>
    <phoneticPr fontId="3" type="noConversion"/>
  </si>
  <si>
    <t>KIAMCO대곡소사복선전철사모특별자산투자신탁제1호</t>
    <phoneticPr fontId="3" type="noConversion"/>
  </si>
  <si>
    <t>디더블유에스글로벌4호전문투자형부동산투자신탁제4호</t>
    <phoneticPr fontId="3" type="noConversion"/>
  </si>
  <si>
    <t>한화글로벌인프라전문투자형사모특별자산투자신탁3호</t>
    <phoneticPr fontId="3" type="noConversion"/>
  </si>
  <si>
    <t>신한글로벌전문투자형사모부동산투자신탁제5호</t>
    <phoneticPr fontId="3" type="noConversion"/>
  </si>
  <si>
    <t>한화태양광발전사모특별자산투자신탁3호</t>
    <phoneticPr fontId="3" type="noConversion"/>
  </si>
  <si>
    <t>메리츠전문투자형사모부동산투자신탁3호</t>
    <phoneticPr fontId="3" type="noConversion"/>
  </si>
  <si>
    <t>NH-AMUNDI북미중견기업선순위대출전문투자형사모특별자산투자신탁1호</t>
    <phoneticPr fontId="3" type="noConversion"/>
  </si>
  <si>
    <t>흥국US하이클래스전문투자형사모부동산투자신탁31호</t>
    <phoneticPr fontId="3" type="noConversion"/>
  </si>
  <si>
    <t>메리츠전문투자형사모부동산투자신탁재간접형1호</t>
    <phoneticPr fontId="3" type="noConversion"/>
  </si>
  <si>
    <t>보고DEBTSTRATEGY전문투자형사모부동산투자신탁2호</t>
    <phoneticPr fontId="3" type="noConversion"/>
  </si>
  <si>
    <t>한화봉담송산고속도로전문투자형사모특별자산투자신탁1호</t>
    <phoneticPr fontId="3" type="noConversion"/>
  </si>
  <si>
    <t>KB컨티넨탈유럽인프라전문투자형사모특별자산투자신탁</t>
    <phoneticPr fontId="3" type="noConversion"/>
  </si>
  <si>
    <t>삼성Axium전문투자형사모투자신탁제1호</t>
    <phoneticPr fontId="3" type="noConversion"/>
  </si>
  <si>
    <t>KB해외투자전문투자형사모부동산투자신탁제1호</t>
    <phoneticPr fontId="3" type="noConversion"/>
  </si>
  <si>
    <t>KB북미MCF선순위전문투자형사모특별자산투자신탁제1호</t>
    <phoneticPr fontId="3" type="noConversion"/>
  </si>
  <si>
    <t>KB미국시니어인프라채권전문투자형사모특별자산투자신탁</t>
    <phoneticPr fontId="3" type="noConversion"/>
  </si>
  <si>
    <t>NH-AMUNDI전문투자형사모부동산투자신탁8호</t>
    <phoneticPr fontId="3" type="noConversion"/>
  </si>
  <si>
    <t>미래에셋맵스미국전문투자형사모부동산투자신탁13호</t>
    <phoneticPr fontId="3" type="noConversion"/>
  </si>
  <si>
    <t>신한목포신항만전문투자형사모특별자산투자신탁</t>
    <phoneticPr fontId="3" type="noConversion"/>
  </si>
  <si>
    <t>신한AIM인프라전문투자형사모투자신탁제1호</t>
    <phoneticPr fontId="3" type="noConversion"/>
  </si>
  <si>
    <t>메리츠전문투자형사모부동산투자신탁16호</t>
    <phoneticPr fontId="3" type="noConversion"/>
  </si>
  <si>
    <t>칸서스UK태양광전문투자형사모특별자산투자신탁</t>
    <phoneticPr fontId="3" type="noConversion"/>
  </si>
  <si>
    <t>한화영국환경인프라전문투자형사모특별자산신탁1호</t>
    <phoneticPr fontId="3" type="noConversion"/>
  </si>
  <si>
    <t>KB해외투자전문투자형사모부동산투자신탁제2호</t>
    <phoneticPr fontId="3" type="noConversion"/>
  </si>
  <si>
    <t>KB유럽TIKEHAUPDF전문투자형사모특별자산투자신탁제1호</t>
    <phoneticPr fontId="3" type="noConversion"/>
  </si>
  <si>
    <t>한화기업형ESS전문투자형사모특별자산투자신탁1호</t>
    <phoneticPr fontId="3" type="noConversion"/>
  </si>
  <si>
    <t>NH-AMUNDI글로벌인프라전문투자형사모특별자산투자신탁4호</t>
    <phoneticPr fontId="3" type="noConversion"/>
  </si>
  <si>
    <t>미래에셋EF전문투자형사모특별자산투자신탁2-4호(H)</t>
    <phoneticPr fontId="3" type="noConversion"/>
  </si>
  <si>
    <t>한강태양광발전전문투자형사모특별자산투자신탁제4호</t>
    <phoneticPr fontId="3" type="noConversion"/>
  </si>
  <si>
    <t>파인스트리트글로벌기업금융전문투자사모투자신탁1호</t>
    <phoneticPr fontId="3" type="noConversion"/>
  </si>
  <si>
    <t>KB유럽ICGPDF전문투자형사모특별자산투자신탁제1호</t>
    <phoneticPr fontId="3" type="noConversion"/>
  </si>
  <si>
    <t>신한브룩필드인프라대출전문투자형사모특별투자신탁7호</t>
    <phoneticPr fontId="3" type="noConversion"/>
  </si>
  <si>
    <t>현대인베3I유럽인프라전문투자형사모특별자산투자신탁10호</t>
    <phoneticPr fontId="3" type="noConversion"/>
  </si>
  <si>
    <t>파인스트리트글로벌기업금융전문투자사모투자신탁9-1호</t>
    <phoneticPr fontId="3" type="noConversion"/>
  </si>
  <si>
    <t>KBIDF인프라일반사모특별자산투자신탁제13호(대출채권-재간접형)(전문)</t>
    <phoneticPr fontId="3" type="noConversion"/>
  </si>
  <si>
    <t>키움벨로체일반사모투자신탁</t>
    <phoneticPr fontId="3" type="noConversion"/>
  </si>
  <si>
    <t>미래에셋GLOBALPRIVATEDEBT전문투자형사모투자신탁제6호</t>
    <phoneticPr fontId="3" type="noConversion"/>
  </si>
  <si>
    <t>KBRIVERROCK유럽PDF전문투자형사모투자신탁제1호</t>
    <phoneticPr fontId="3" type="noConversion"/>
  </si>
  <si>
    <t>칸서스서부내륙고속도로전문투자형사모특별자산투자신탁1호2종</t>
    <phoneticPr fontId="3" type="noConversion"/>
  </si>
  <si>
    <t>KB해외투자일반사모부동산투자신탁15호</t>
    <phoneticPr fontId="3" type="noConversion"/>
  </si>
  <si>
    <t>이지스디더블유에스미국중순위크레딧일반사모464호</t>
    <phoneticPr fontId="3" type="noConversion"/>
  </si>
  <si>
    <t>파인스트리트글로벌일반사모투자신탁9호</t>
    <phoneticPr fontId="3" type="noConversion"/>
  </si>
  <si>
    <t>신한ICGSEIV일반사모투자신탁제1호</t>
    <phoneticPr fontId="3" type="noConversion"/>
  </si>
  <si>
    <t>한화글로벌인프라일반사모특별자산투자신탁33호</t>
    <phoneticPr fontId="3" type="noConversion"/>
  </si>
  <si>
    <t>KB유럽리뉴어블일반사모투자신탁제3호</t>
    <phoneticPr fontId="3" type="noConversion"/>
  </si>
  <si>
    <t>파인스트리트글로벌일반사모투자신탁10-4호</t>
    <phoneticPr fontId="3" type="noConversion"/>
  </si>
  <si>
    <t>신한AIM부동산일반투자형사모투자신탁제25-D호</t>
    <phoneticPr fontId="3" type="noConversion"/>
  </si>
  <si>
    <t>NH-AMUNDI호주인프라일반사모투자신탁제4호</t>
    <phoneticPr fontId="3" type="noConversion"/>
  </si>
  <si>
    <t>NH-AMUNDI글로벌코어인프라일반사모특별자산투자신탁3호</t>
    <phoneticPr fontId="3" type="noConversion"/>
  </si>
  <si>
    <t>파인트리스페셜시튜에이션즈제10호사모투자</t>
    <phoneticPr fontId="3" type="noConversion"/>
  </si>
  <si>
    <t>KDB생명보험(수익증권)</t>
    <phoneticPr fontId="3" type="noConversion"/>
  </si>
  <si>
    <t>한국인프라이호투융자회사</t>
    <phoneticPr fontId="3" type="noConversion"/>
  </si>
  <si>
    <t xml:space="preserve">한승현 </t>
    <phoneticPr fontId="3" type="noConversion"/>
  </si>
  <si>
    <t xml:space="preserve">02-6303-6422, shan5334@kdblife.co.kr </t>
    <phoneticPr fontId="3" type="noConversion"/>
  </si>
  <si>
    <t xml:space="preserve">MU2008123100 </t>
    <phoneticPr fontId="3" type="noConversion"/>
  </si>
  <si>
    <t>KRM451496397</t>
    <phoneticPr fontId="3" type="noConversion"/>
  </si>
  <si>
    <t>이민서</t>
    <phoneticPr fontId="3" type="noConversion"/>
  </si>
  <si>
    <t xml:space="preserve">IC2006053000 </t>
    <phoneticPr fontId="3" type="noConversion"/>
  </si>
  <si>
    <t>KRZ500242890</t>
    <phoneticPr fontId="3" type="noConversion"/>
  </si>
  <si>
    <t>한화제3경인고속도로사모특별자산투자신탁1호</t>
    <phoneticPr fontId="3" type="noConversion"/>
  </si>
  <si>
    <t xml:space="preserve">IC2011122300 </t>
    <phoneticPr fontId="3" type="noConversion"/>
  </si>
  <si>
    <t>KRZ501731890</t>
    <phoneticPr fontId="3" type="noConversion"/>
  </si>
  <si>
    <t>KB영남사랑BTL사모특별자산투자신탁</t>
    <phoneticPr fontId="3" type="noConversion"/>
  </si>
  <si>
    <t xml:space="preserve">IC2014112800 </t>
    <phoneticPr fontId="3" type="noConversion"/>
  </si>
  <si>
    <t>KRZ501941050</t>
    <phoneticPr fontId="3" type="noConversion"/>
  </si>
  <si>
    <t xml:space="preserve">IC2015060300 </t>
    <phoneticPr fontId="3" type="noConversion"/>
  </si>
  <si>
    <t xml:space="preserve">IC2015062200 </t>
    <phoneticPr fontId="3" type="noConversion"/>
  </si>
  <si>
    <t>삼성SRA글로벌코어오피스사모부동산제1호</t>
    <phoneticPr fontId="3" type="noConversion"/>
  </si>
  <si>
    <t xml:space="preserve">IC2015100700 </t>
    <phoneticPr fontId="3" type="noConversion"/>
  </si>
  <si>
    <t>KRZ502009100</t>
    <phoneticPr fontId="3" type="noConversion"/>
  </si>
  <si>
    <t>유진MIF사모증권투자신탁1호</t>
    <phoneticPr fontId="3" type="noConversion"/>
  </si>
  <si>
    <t xml:space="preserve">IC2015101600 </t>
    <phoneticPr fontId="3" type="noConversion"/>
  </si>
  <si>
    <t>KRZ502016340</t>
    <phoneticPr fontId="3" type="noConversion"/>
  </si>
  <si>
    <t xml:space="preserve">IC2015120901 </t>
    <phoneticPr fontId="3" type="noConversion"/>
  </si>
  <si>
    <t>KRZ502024590</t>
    <phoneticPr fontId="3" type="noConversion"/>
  </si>
  <si>
    <t xml:space="preserve">IC2016010700 </t>
    <phoneticPr fontId="3" type="noConversion"/>
  </si>
  <si>
    <t>이지스글로벌사모부동산투자신탁75호</t>
    <phoneticPr fontId="3" type="noConversion"/>
  </si>
  <si>
    <t xml:space="preserve">IC2016021700 </t>
    <phoneticPr fontId="3" type="noConversion"/>
  </si>
  <si>
    <t>KRZ502030340</t>
    <phoneticPr fontId="3" type="noConversion"/>
  </si>
  <si>
    <t>키움평택이오스전문투자형사모투자신탁</t>
    <phoneticPr fontId="3" type="noConversion"/>
  </si>
  <si>
    <t xml:space="preserve">IC2016030400 </t>
    <phoneticPr fontId="3" type="noConversion"/>
  </si>
  <si>
    <t>KRZ502036820</t>
    <phoneticPr fontId="3" type="noConversion"/>
  </si>
  <si>
    <t xml:space="preserve">IC2016041400 </t>
    <phoneticPr fontId="3" type="noConversion"/>
  </si>
  <si>
    <t>KRZ502047100</t>
    <phoneticPr fontId="3" type="noConversion"/>
  </si>
  <si>
    <t xml:space="preserve">IC2016053100 </t>
    <phoneticPr fontId="3" type="noConversion"/>
  </si>
  <si>
    <t>NH-Amundi해외간접CDCF전문투자형사모부동산1호</t>
    <phoneticPr fontId="3" type="noConversion"/>
  </si>
  <si>
    <t xml:space="preserve">IC2016092300 </t>
    <phoneticPr fontId="3" type="noConversion"/>
  </si>
  <si>
    <t>KRZ502083730</t>
    <phoneticPr fontId="3" type="noConversion"/>
  </si>
  <si>
    <t>삼성SRA미국오피스메자닌전문투자형사모부동산투자신탁제1호</t>
    <phoneticPr fontId="3" type="noConversion"/>
  </si>
  <si>
    <t xml:space="preserve">IC2016101000 </t>
    <phoneticPr fontId="3" type="noConversion"/>
  </si>
  <si>
    <t>KRZ502088520</t>
    <phoneticPr fontId="3" type="noConversion"/>
  </si>
  <si>
    <t xml:space="preserve">IC2016122700 </t>
    <phoneticPr fontId="3" type="noConversion"/>
  </si>
  <si>
    <t>이지스미국전문투자형사모부동산투자신탁98-2호</t>
    <phoneticPr fontId="3" type="noConversion"/>
  </si>
  <si>
    <t xml:space="preserve">IC2017010900 </t>
    <phoneticPr fontId="3" type="noConversion"/>
  </si>
  <si>
    <t>KRZ502106550</t>
    <phoneticPr fontId="3" type="noConversion"/>
  </si>
  <si>
    <t xml:space="preserve">IC2017042500 </t>
    <phoneticPr fontId="3" type="noConversion"/>
  </si>
  <si>
    <t>KRZ502138000</t>
    <phoneticPr fontId="3" type="noConversion"/>
  </si>
  <si>
    <t xml:space="preserve">IC2017042800 </t>
    <phoneticPr fontId="3" type="noConversion"/>
  </si>
  <si>
    <t>KRZ502135970</t>
    <phoneticPr fontId="3" type="noConversion"/>
  </si>
  <si>
    <t>키움화성맑은물사랑전문투자형사모투자신탁</t>
    <phoneticPr fontId="3" type="noConversion"/>
  </si>
  <si>
    <t xml:space="preserve">IC2017063000 </t>
    <phoneticPr fontId="3" type="noConversion"/>
  </si>
  <si>
    <t>KRZ502155690</t>
    <phoneticPr fontId="3" type="noConversion"/>
  </si>
  <si>
    <t xml:space="preserve">IC2017071800 </t>
    <phoneticPr fontId="3" type="noConversion"/>
  </si>
  <si>
    <t xml:space="preserve">IC2017102500 </t>
    <phoneticPr fontId="3" type="noConversion"/>
  </si>
  <si>
    <t xml:space="preserve">IC2017102501 </t>
    <phoneticPr fontId="3" type="noConversion"/>
  </si>
  <si>
    <t>하나대체투자전문투자형사모부동산투자신탁67-1호</t>
    <phoneticPr fontId="3" type="noConversion"/>
  </si>
  <si>
    <t xml:space="preserve">IC2018021200 </t>
    <phoneticPr fontId="3" type="noConversion"/>
  </si>
  <si>
    <t>KRZ502209620</t>
    <phoneticPr fontId="3" type="noConversion"/>
  </si>
  <si>
    <t>신한AIM재간접전문투자형사모투자신탁제1호</t>
    <phoneticPr fontId="3" type="noConversion"/>
  </si>
  <si>
    <t xml:space="preserve">IC2018022800 </t>
    <phoneticPr fontId="3" type="noConversion"/>
  </si>
  <si>
    <t>KRZ502213250</t>
    <phoneticPr fontId="3" type="noConversion"/>
  </si>
  <si>
    <t>KB스타오피스전문투자형사모부동산자투자신탁제3-1호</t>
    <phoneticPr fontId="3" type="noConversion"/>
  </si>
  <si>
    <t xml:space="preserve">IC2018062600 </t>
    <phoneticPr fontId="3" type="noConversion"/>
  </si>
  <si>
    <t>KRZ502247470</t>
    <phoneticPr fontId="3" type="noConversion"/>
  </si>
  <si>
    <t>삼성SRA전문투자형사모부동산투자신탁제38호</t>
    <phoneticPr fontId="3" type="noConversion"/>
  </si>
  <si>
    <t xml:space="preserve">IC2018082000 </t>
    <phoneticPr fontId="3" type="noConversion"/>
  </si>
  <si>
    <t>KRZ502261450</t>
    <phoneticPr fontId="3" type="noConversion"/>
  </si>
  <si>
    <t>한화유럽크레딧전문투자형사모특별자산투자신탁4호</t>
    <phoneticPr fontId="3" type="noConversion"/>
  </si>
  <si>
    <t xml:space="preserve">IC2018082001 </t>
    <phoneticPr fontId="3" type="noConversion"/>
  </si>
  <si>
    <t>KRZ502260510</t>
    <phoneticPr fontId="3" type="noConversion"/>
  </si>
  <si>
    <t>신한AIM부동산전문투자형사모투자신탁제5호1종</t>
    <phoneticPr fontId="3" type="noConversion"/>
  </si>
  <si>
    <t xml:space="preserve">IC2018083100 </t>
    <phoneticPr fontId="3" type="noConversion"/>
  </si>
  <si>
    <t>KRZ502264741</t>
    <phoneticPr fontId="3" type="noConversion"/>
  </si>
  <si>
    <t>삼성SRA글로벌코어오피스전문투자형사모부동산투자신탁제2호2종</t>
    <phoneticPr fontId="3" type="noConversion"/>
  </si>
  <si>
    <t xml:space="preserve">IC2018090700 </t>
    <phoneticPr fontId="3" type="noConversion"/>
  </si>
  <si>
    <t>KRZ502198040</t>
    <phoneticPr fontId="3" type="noConversion"/>
  </si>
  <si>
    <t>이지스영국전문투자형부동산투자신탁58호</t>
    <phoneticPr fontId="3" type="noConversion"/>
  </si>
  <si>
    <t xml:space="preserve">IC2018101000 </t>
    <phoneticPr fontId="3" type="noConversion"/>
  </si>
  <si>
    <t>KRZ502259250</t>
    <phoneticPr fontId="3" type="noConversion"/>
  </si>
  <si>
    <t xml:space="preserve">IC2018101700 </t>
    <phoneticPr fontId="3" type="noConversion"/>
  </si>
  <si>
    <t>KRZ502275850</t>
    <phoneticPr fontId="3" type="noConversion"/>
  </si>
  <si>
    <t xml:space="preserve">IC2018102400 </t>
    <phoneticPr fontId="3" type="noConversion"/>
  </si>
  <si>
    <t>KRZ502275600</t>
    <phoneticPr fontId="3" type="noConversion"/>
  </si>
  <si>
    <t xml:space="preserve">IC2018102401 </t>
    <phoneticPr fontId="3" type="noConversion"/>
  </si>
  <si>
    <t>KRZ502275610</t>
    <phoneticPr fontId="3" type="noConversion"/>
  </si>
  <si>
    <t>신한AIM재간접전문투자형사모투자신탁제2호</t>
    <phoneticPr fontId="3" type="noConversion"/>
  </si>
  <si>
    <t xml:space="preserve">IC2018102402 </t>
    <phoneticPr fontId="3" type="noConversion"/>
  </si>
  <si>
    <t>KRZ502277590</t>
    <phoneticPr fontId="3" type="noConversion"/>
  </si>
  <si>
    <t>삼성SRA전문투자형사모부동산투자신탁제39호</t>
    <phoneticPr fontId="3" type="noConversion"/>
  </si>
  <si>
    <t xml:space="preserve">IC2018112300 </t>
    <phoneticPr fontId="3" type="noConversion"/>
  </si>
  <si>
    <t>KRZ502274200</t>
    <phoneticPr fontId="3" type="noConversion"/>
  </si>
  <si>
    <t xml:space="preserve">IC2018112700 </t>
    <phoneticPr fontId="3" type="noConversion"/>
  </si>
  <si>
    <t>KRZ502287920</t>
    <phoneticPr fontId="3" type="noConversion"/>
  </si>
  <si>
    <t xml:space="preserve">IC2018120600 </t>
    <phoneticPr fontId="3" type="noConversion"/>
  </si>
  <si>
    <t>KRZ502290220</t>
    <phoneticPr fontId="3" type="noConversion"/>
  </si>
  <si>
    <t>흥국플라이트전문투자형사모특별자산투자신탁10호</t>
    <phoneticPr fontId="3" type="noConversion"/>
  </si>
  <si>
    <t xml:space="preserve">IC2018121200 </t>
    <phoneticPr fontId="3" type="noConversion"/>
  </si>
  <si>
    <t>KRZ502289740</t>
    <phoneticPr fontId="3" type="noConversion"/>
  </si>
  <si>
    <t>신한부동산론일반사모부동산투자신탁제1호</t>
    <phoneticPr fontId="3" type="noConversion"/>
  </si>
  <si>
    <t xml:space="preserve">IC2018122400 </t>
    <phoneticPr fontId="3" type="noConversion"/>
  </si>
  <si>
    <t>KRZ502293550</t>
    <phoneticPr fontId="3" type="noConversion"/>
  </si>
  <si>
    <t>코람코유럽코어사모부동산투자신탁제3-1호</t>
    <phoneticPr fontId="3" type="noConversion"/>
  </si>
  <si>
    <t xml:space="preserve">IC2018122700 </t>
    <phoneticPr fontId="3" type="noConversion"/>
  </si>
  <si>
    <t>KRZ502281250</t>
    <phoneticPr fontId="3" type="noConversion"/>
  </si>
  <si>
    <t>코람코유럽코어사모부동산투자신탁3-2</t>
    <phoneticPr fontId="3" type="noConversion"/>
  </si>
  <si>
    <t xml:space="preserve">IC2018122701 </t>
    <phoneticPr fontId="3" type="noConversion"/>
  </si>
  <si>
    <t>KRZ502281260</t>
    <phoneticPr fontId="3" type="noConversion"/>
  </si>
  <si>
    <t>이지스영국전문투자형부동산투자신탁58-1호</t>
    <phoneticPr fontId="3" type="noConversion"/>
  </si>
  <si>
    <t xml:space="preserve">IC2019010800 </t>
    <phoneticPr fontId="3" type="noConversion"/>
  </si>
  <si>
    <t>KRZ502293520</t>
    <phoneticPr fontId="3" type="noConversion"/>
  </si>
  <si>
    <t>삼성SRA미국오피스메자닌전문투자형사모부동산투자신탁제2호</t>
    <phoneticPr fontId="3" type="noConversion"/>
  </si>
  <si>
    <t xml:space="preserve">IC2019012900 </t>
    <phoneticPr fontId="3" type="noConversion"/>
  </si>
  <si>
    <t>KRZ502302300</t>
    <phoneticPr fontId="3" type="noConversion"/>
  </si>
  <si>
    <t>캡스톤US전문투자형사모투자신탁7호</t>
    <phoneticPr fontId="3" type="noConversion"/>
  </si>
  <si>
    <t xml:space="preserve">IC2019030800 </t>
    <phoneticPr fontId="3" type="noConversion"/>
  </si>
  <si>
    <t>KRZ502314280</t>
    <phoneticPr fontId="3" type="noConversion"/>
  </si>
  <si>
    <t>신한비엔씨티전문투자형사모특별자산투자신탁제1종</t>
    <phoneticPr fontId="3" type="noConversion"/>
  </si>
  <si>
    <t xml:space="preserve">IC2019042501 </t>
    <phoneticPr fontId="3" type="noConversion"/>
  </si>
  <si>
    <t>KRZ502331541</t>
    <phoneticPr fontId="3" type="noConversion"/>
  </si>
  <si>
    <t>신한비엔씨티전문투자형사모특별자산투자신탁제2종</t>
    <phoneticPr fontId="3" type="noConversion"/>
  </si>
  <si>
    <t xml:space="preserve">IC2019042502 </t>
    <phoneticPr fontId="3" type="noConversion"/>
  </si>
  <si>
    <t>KRZ502331542</t>
    <phoneticPr fontId="3" type="noConversion"/>
  </si>
  <si>
    <t>한화유럽PPP인프라전문투자형사모특별자산신탁1-2호</t>
    <phoneticPr fontId="3" type="noConversion"/>
  </si>
  <si>
    <t xml:space="preserve">IC2019043001 </t>
    <phoneticPr fontId="3" type="noConversion"/>
  </si>
  <si>
    <t>플랫폼파트너스유럽인프라대출사모특별자산투자신탁1호</t>
    <phoneticPr fontId="3" type="noConversion"/>
  </si>
  <si>
    <t xml:space="preserve">IC2019050200 </t>
    <phoneticPr fontId="3" type="noConversion"/>
  </si>
  <si>
    <t>KRZ502302610</t>
    <phoneticPr fontId="3" type="noConversion"/>
  </si>
  <si>
    <t xml:space="preserve">IC2019050201 </t>
    <phoneticPr fontId="3" type="noConversion"/>
  </si>
  <si>
    <t>KRZ502333240</t>
    <phoneticPr fontId="3" type="noConversion"/>
  </si>
  <si>
    <t xml:space="preserve">IC2019051500 </t>
    <phoneticPr fontId="3" type="noConversion"/>
  </si>
  <si>
    <t>KRZ502335820</t>
    <phoneticPr fontId="3" type="noConversion"/>
  </si>
  <si>
    <t>키움김포맑은물사랑전문투자형사모투자신탁</t>
    <phoneticPr fontId="3" type="noConversion"/>
  </si>
  <si>
    <t xml:space="preserve">IC2019053000 </t>
    <phoneticPr fontId="3" type="noConversion"/>
  </si>
  <si>
    <t>KRZ502343320</t>
    <phoneticPr fontId="3" type="noConversion"/>
  </si>
  <si>
    <t xml:space="preserve">IC2019061400 </t>
    <phoneticPr fontId="3" type="noConversion"/>
  </si>
  <si>
    <t>KRZ502342190</t>
    <phoneticPr fontId="3" type="noConversion"/>
  </si>
  <si>
    <t>마스턴유럽전문투자형사모부동산투자신탁2호</t>
    <phoneticPr fontId="3" type="noConversion"/>
  </si>
  <si>
    <t xml:space="preserve">IC2019070500 </t>
    <phoneticPr fontId="3" type="noConversion"/>
  </si>
  <si>
    <t>KRZ502253380</t>
    <phoneticPr fontId="3" type="noConversion"/>
  </si>
  <si>
    <t>신한에스지레일전문투자형사모특별자산투자신탁제1-1호</t>
    <phoneticPr fontId="3" type="noConversion"/>
  </si>
  <si>
    <t xml:space="preserve">IC2019071900 </t>
    <phoneticPr fontId="3" type="noConversion"/>
  </si>
  <si>
    <t>KRZ502355940</t>
    <phoneticPr fontId="3" type="noConversion"/>
  </si>
  <si>
    <t>마스턴유럽전문투자형사모부동산투자신탁9호</t>
    <phoneticPr fontId="3" type="noConversion"/>
  </si>
  <si>
    <t xml:space="preserve">IC2019072400 </t>
    <phoneticPr fontId="3" type="noConversion"/>
  </si>
  <si>
    <t>KRZ502342590</t>
    <phoneticPr fontId="3" type="noConversion"/>
  </si>
  <si>
    <t>현대인베스트칼라일크레딧오퍼튜니티전문투자형사모투자신탁13호</t>
    <phoneticPr fontId="3" type="noConversion"/>
  </si>
  <si>
    <t xml:space="preserve">IC2019072500 </t>
    <phoneticPr fontId="3" type="noConversion"/>
  </si>
  <si>
    <t>KRZ502359090</t>
    <phoneticPr fontId="3" type="noConversion"/>
  </si>
  <si>
    <t>신한AIM부동산전문투자형사모투자신탁제12-1</t>
    <phoneticPr fontId="3" type="noConversion"/>
  </si>
  <si>
    <t xml:space="preserve">IC2019082200 </t>
    <phoneticPr fontId="3" type="noConversion"/>
  </si>
  <si>
    <t>KRZ502343680</t>
    <phoneticPr fontId="3" type="noConversion"/>
  </si>
  <si>
    <t>신한AIM부동산전문투자형사모투자신탁제12-2</t>
    <phoneticPr fontId="3" type="noConversion"/>
  </si>
  <si>
    <t xml:space="preserve">IC2019082201 </t>
    <phoneticPr fontId="3" type="noConversion"/>
  </si>
  <si>
    <t>KRZ502343690</t>
    <phoneticPr fontId="3" type="noConversion"/>
  </si>
  <si>
    <t>이지스미국전문투자형사모부동산투자신탁288호</t>
    <phoneticPr fontId="3" type="noConversion"/>
  </si>
  <si>
    <t xml:space="preserve">IC2019083000 </t>
    <phoneticPr fontId="3" type="noConversion"/>
  </si>
  <si>
    <t>KRZ502353120</t>
    <phoneticPr fontId="3" type="noConversion"/>
  </si>
  <si>
    <t xml:space="preserve">IC2019091900 </t>
    <phoneticPr fontId="3" type="noConversion"/>
  </si>
  <si>
    <t>KRZ502310620</t>
    <phoneticPr fontId="3" type="noConversion"/>
  </si>
  <si>
    <t>흥국플라이트전문투자형사모특별자산투자신탁12호</t>
    <phoneticPr fontId="3" type="noConversion"/>
  </si>
  <si>
    <t xml:space="preserve">IC2019110100 </t>
    <phoneticPr fontId="3" type="noConversion"/>
  </si>
  <si>
    <t>KRZ502375340</t>
    <phoneticPr fontId="3" type="noConversion"/>
  </si>
  <si>
    <t>마스턴KB전문투자형사모부동산투자신탁제64호제1종</t>
    <phoneticPr fontId="3" type="noConversion"/>
  </si>
  <si>
    <t xml:space="preserve">IC2019112200 </t>
    <phoneticPr fontId="3" type="noConversion"/>
  </si>
  <si>
    <t>KRZ502384541</t>
    <phoneticPr fontId="3" type="noConversion"/>
  </si>
  <si>
    <t>마스턴유럽전문투자형사모부동산투자신탁7-1호</t>
    <phoneticPr fontId="3" type="noConversion"/>
  </si>
  <si>
    <t xml:space="preserve">IC2020021700 </t>
    <phoneticPr fontId="3" type="noConversion"/>
  </si>
  <si>
    <t>KRZ502384020</t>
    <phoneticPr fontId="3" type="noConversion"/>
  </si>
  <si>
    <t>마스턴유럽전문투자형사모부동산투자신탁7-2호</t>
    <phoneticPr fontId="3" type="noConversion"/>
  </si>
  <si>
    <t xml:space="preserve">IC2020021701 </t>
    <phoneticPr fontId="3" type="noConversion"/>
  </si>
  <si>
    <t>KRZ502384110</t>
    <phoneticPr fontId="3" type="noConversion"/>
  </si>
  <si>
    <t>이지스리빙플랫폼일반사모부동산자투자신탁제1호1종</t>
    <phoneticPr fontId="3" type="noConversion"/>
  </si>
  <si>
    <t xml:space="preserve">IC2020050600 </t>
    <phoneticPr fontId="3" type="noConversion"/>
  </si>
  <si>
    <t>KRZ502408451</t>
    <phoneticPr fontId="3" type="noConversion"/>
  </si>
  <si>
    <t>NH-AMUNDI아부다비인프라전문투자형사모특별자산투자신탁2호</t>
    <phoneticPr fontId="3" type="noConversion"/>
  </si>
  <si>
    <t xml:space="preserve">IC2020092800 </t>
    <phoneticPr fontId="3" type="noConversion"/>
  </si>
  <si>
    <t>KRZ502433360</t>
    <phoneticPr fontId="3" type="noConversion"/>
  </si>
  <si>
    <t>하나대체투자시니어론전문투자형사모특별자산투자신탁5-2호</t>
    <phoneticPr fontId="3" type="noConversion"/>
  </si>
  <si>
    <t xml:space="preserve">IC2020090300 </t>
    <phoneticPr fontId="3" type="noConversion"/>
  </si>
  <si>
    <t>KRZ502428960</t>
    <phoneticPr fontId="3" type="noConversion"/>
  </si>
  <si>
    <t>페블스톤전문투자형사모부동산투자신탁제8호A종</t>
    <phoneticPr fontId="3" type="noConversion"/>
  </si>
  <si>
    <t xml:space="preserve">IC2020080700 </t>
    <phoneticPr fontId="3" type="noConversion"/>
  </si>
  <si>
    <t>KRZ501782391</t>
    <phoneticPr fontId="3" type="noConversion"/>
  </si>
  <si>
    <t>마스턴기회추구일반사모부동산투자신탁제2호1종</t>
    <phoneticPr fontId="3" type="noConversion"/>
  </si>
  <si>
    <t xml:space="preserve">IC2020072200 </t>
    <phoneticPr fontId="3" type="noConversion"/>
  </si>
  <si>
    <t>KRZ502423861</t>
    <phoneticPr fontId="3" type="noConversion"/>
  </si>
  <si>
    <t>퍼시픽전문투자형사모부동산투자신탁제39호1종</t>
    <phoneticPr fontId="3" type="noConversion"/>
  </si>
  <si>
    <t xml:space="preserve">IC2020122301 </t>
    <phoneticPr fontId="3" type="noConversion"/>
  </si>
  <si>
    <t>KRZ502409891</t>
    <phoneticPr fontId="3" type="noConversion"/>
  </si>
  <si>
    <t>NH-AMUNDI아부다비인프라사모특별자산투자신탁3호</t>
    <phoneticPr fontId="3" type="noConversion"/>
  </si>
  <si>
    <t xml:space="preserve">IC2020122300 </t>
    <phoneticPr fontId="3" type="noConversion"/>
  </si>
  <si>
    <t>KRZ502444250</t>
    <phoneticPr fontId="3" type="noConversion"/>
  </si>
  <si>
    <t>KB컨티넨탈유럽인프라전문투자형사모특별자산투자신탁5호</t>
    <phoneticPr fontId="3" type="noConversion"/>
  </si>
  <si>
    <t xml:space="preserve">IC2020122400 </t>
    <phoneticPr fontId="3" type="noConversion"/>
  </si>
  <si>
    <t>KRZ502443810</t>
    <phoneticPr fontId="3" type="noConversion"/>
  </si>
  <si>
    <t>이지스인컴앤그로스전문투자형사모부동산자투자신탁제2호</t>
    <phoneticPr fontId="3" type="noConversion"/>
  </si>
  <si>
    <t xml:space="preserve">IC2020110500 </t>
    <phoneticPr fontId="3" type="noConversion"/>
  </si>
  <si>
    <t>KRZ502437220</t>
    <phoneticPr fontId="3" type="noConversion"/>
  </si>
  <si>
    <t>한화유럽PPP인프라전문투자형사모특별자산신탁1-1호</t>
    <phoneticPr fontId="3" type="noConversion"/>
  </si>
  <si>
    <t xml:space="preserve">IC2019043000 </t>
    <phoneticPr fontId="3" type="noConversion"/>
  </si>
  <si>
    <t>한국투자성장기업전문투자형사모혼합자산투자신탁3호1종</t>
    <phoneticPr fontId="3" type="noConversion"/>
  </si>
  <si>
    <t xml:space="preserve">IC2018010503 </t>
    <phoneticPr fontId="3" type="noConversion"/>
  </si>
  <si>
    <t>KRZ502201281</t>
    <phoneticPr fontId="3" type="noConversion"/>
  </si>
  <si>
    <t xml:space="preserve">IC2018011900 </t>
    <phoneticPr fontId="3" type="noConversion"/>
  </si>
  <si>
    <t xml:space="preserve">IC2019092601 </t>
    <phoneticPr fontId="3" type="noConversion"/>
  </si>
  <si>
    <t xml:space="preserve">IC2019092600 </t>
    <phoneticPr fontId="3" type="noConversion"/>
  </si>
  <si>
    <t xml:space="preserve">IC2015120900 </t>
    <phoneticPr fontId="3" type="noConversion"/>
  </si>
  <si>
    <t>KRZ501684320</t>
    <phoneticPr fontId="3" type="noConversion"/>
  </si>
  <si>
    <t xml:space="preserve">IC2021091600 </t>
    <phoneticPr fontId="3" type="noConversion"/>
  </si>
  <si>
    <t>KRZ502482820</t>
    <phoneticPr fontId="3" type="noConversion"/>
  </si>
  <si>
    <t xml:space="preserve">IC2020061100 </t>
    <phoneticPr fontId="3" type="noConversion"/>
  </si>
  <si>
    <t>KRZ502417720</t>
    <phoneticPr fontId="3" type="noConversion"/>
  </si>
  <si>
    <t>다비하나시흥서울도로전문투자형사모투자신탁</t>
    <phoneticPr fontId="3" type="noConversion"/>
  </si>
  <si>
    <t xml:space="preserve">IC2020072800 </t>
    <phoneticPr fontId="3" type="noConversion"/>
  </si>
  <si>
    <t>KRZ502424440</t>
    <phoneticPr fontId="3" type="noConversion"/>
  </si>
  <si>
    <t xml:space="preserve">IC2020122900 </t>
    <phoneticPr fontId="3" type="noConversion"/>
  </si>
  <si>
    <t>퍼시픽전략투자전문투자형사모부동산자투자신탁제43호(1종)</t>
    <phoneticPr fontId="3" type="noConversion"/>
  </si>
  <si>
    <t xml:space="preserve">IC2021022500 </t>
    <phoneticPr fontId="3" type="noConversion"/>
  </si>
  <si>
    <t>KRZ502453641</t>
    <phoneticPr fontId="3" type="noConversion"/>
  </si>
  <si>
    <t xml:space="preserve">IC2021082400 </t>
    <phoneticPr fontId="3" type="noConversion"/>
  </si>
  <si>
    <t>KRZ502476460</t>
    <phoneticPr fontId="3" type="noConversion"/>
  </si>
  <si>
    <t>KBOAKTREE전문투자형사모특별자산투자신탁제2호</t>
    <phoneticPr fontId="3" type="noConversion"/>
  </si>
  <si>
    <t xml:space="preserve">IC2021011200 </t>
    <phoneticPr fontId="3" type="noConversion"/>
  </si>
  <si>
    <t>KRZ502442920</t>
    <phoneticPr fontId="3" type="noConversion"/>
  </si>
  <si>
    <t>하나대체투자미국발전소전문투자형사모투자신탁2호</t>
    <phoneticPr fontId="3" type="noConversion"/>
  </si>
  <si>
    <t xml:space="preserve">IC2019032800 </t>
    <phoneticPr fontId="3" type="noConversion"/>
  </si>
  <si>
    <t>KRZ502306330</t>
    <phoneticPr fontId="3" type="noConversion"/>
  </si>
  <si>
    <t>현대인베스트먼트CRESCENTCREDITSOLUTION일반사모투자신탁3호</t>
    <phoneticPr fontId="3" type="noConversion"/>
  </si>
  <si>
    <t xml:space="preserve">IC2021122000 </t>
    <phoneticPr fontId="3" type="noConversion"/>
  </si>
  <si>
    <t>KRZ502494470</t>
    <phoneticPr fontId="3" type="noConversion"/>
  </si>
  <si>
    <t>알파IONISOS전문투자형사모투자신탁</t>
    <phoneticPr fontId="3" type="noConversion"/>
  </si>
  <si>
    <t xml:space="preserve">IC2021010600 </t>
    <phoneticPr fontId="3" type="noConversion"/>
  </si>
  <si>
    <t>KRZ502410090</t>
    <phoneticPr fontId="3" type="noConversion"/>
  </si>
  <si>
    <t>슈로더유럽인프라전문투자형사모특별자산투자신탁제2-1호</t>
    <phoneticPr fontId="3" type="noConversion"/>
  </si>
  <si>
    <t xml:space="preserve">IC2021052100 </t>
    <phoneticPr fontId="3" type="noConversion"/>
  </si>
  <si>
    <t>KRZ502467230</t>
    <phoneticPr fontId="3" type="noConversion"/>
  </si>
  <si>
    <t>미래에셋EF전문투자형사모특별자산투자신탁3-4호(H)</t>
    <phoneticPr fontId="3" type="noConversion"/>
  </si>
  <si>
    <t xml:space="preserve">IC2021012000 </t>
    <phoneticPr fontId="3" type="noConversion"/>
  </si>
  <si>
    <t>KRZ502445150</t>
    <phoneticPr fontId="3" type="noConversion"/>
  </si>
  <si>
    <t>파인스트리트UK인프라전문투자형3호</t>
    <phoneticPr fontId="3" type="noConversion"/>
  </si>
  <si>
    <t xml:space="preserve">IC2021072300 </t>
    <phoneticPr fontId="3" type="noConversion"/>
  </si>
  <si>
    <t>KRZ502474520</t>
    <phoneticPr fontId="3" type="noConversion"/>
  </si>
  <si>
    <t>미래에셋글로벌인프라사모특별자산투자신탁3-1호</t>
    <phoneticPr fontId="3" type="noConversion"/>
  </si>
  <si>
    <t xml:space="preserve">IC2021081700 </t>
    <phoneticPr fontId="3" type="noConversion"/>
  </si>
  <si>
    <t>KRZ502479650</t>
    <phoneticPr fontId="3" type="noConversion"/>
  </si>
  <si>
    <t>한화미국호주PPP전문투자2호</t>
    <phoneticPr fontId="3" type="noConversion"/>
  </si>
  <si>
    <t xml:space="preserve">IC2021102200 </t>
    <phoneticPr fontId="3" type="noConversion"/>
  </si>
  <si>
    <t>K55213DF7115</t>
    <phoneticPr fontId="3" type="noConversion"/>
  </si>
  <si>
    <t>미래에셋NEL전문투자형사모특별자산투자신탁1호</t>
    <phoneticPr fontId="3" type="noConversion"/>
  </si>
  <si>
    <t xml:space="preserve">IC2021112600 </t>
    <phoneticPr fontId="3" type="noConversion"/>
  </si>
  <si>
    <t>KRZ502489100</t>
    <phoneticPr fontId="3" type="noConversion"/>
  </si>
  <si>
    <t>알파국내ESG전문투자형사모투자신탁1호</t>
    <phoneticPr fontId="3" type="noConversion"/>
  </si>
  <si>
    <t xml:space="preserve">IC2021111200 </t>
    <phoneticPr fontId="3" type="noConversion"/>
  </si>
  <si>
    <t>KRZ502484520</t>
    <phoneticPr fontId="3" type="noConversion"/>
  </si>
  <si>
    <t>KTB넥스트원데이터센터일반사모투자신탁제3호</t>
    <phoneticPr fontId="3" type="noConversion"/>
  </si>
  <si>
    <t xml:space="preserve">IC2022040500 </t>
    <phoneticPr fontId="3" type="noConversion"/>
  </si>
  <si>
    <t>KRZ502507480</t>
    <phoneticPr fontId="3" type="noConversion"/>
  </si>
  <si>
    <t>신한ASPPCFII일반사모투자신탁제1호</t>
    <phoneticPr fontId="3" type="noConversion"/>
  </si>
  <si>
    <t xml:space="preserve">IC2022030400 </t>
    <phoneticPr fontId="3" type="noConversion"/>
  </si>
  <si>
    <t>KRZ502503510</t>
    <phoneticPr fontId="3" type="noConversion"/>
  </si>
  <si>
    <t>한화미국호주PPP전문투자1호</t>
    <phoneticPr fontId="3" type="noConversion"/>
  </si>
  <si>
    <t xml:space="preserve">IC2022020800 </t>
    <phoneticPr fontId="3" type="noConversion"/>
  </si>
  <si>
    <t>K55213DF7107</t>
    <phoneticPr fontId="3" type="noConversion"/>
  </si>
  <si>
    <t>신한AIM부동산일반사모투자신탁제22-B호</t>
    <phoneticPr fontId="3" type="noConversion"/>
  </si>
  <si>
    <t>KRZ502460700</t>
    <phoneticPr fontId="3" type="noConversion"/>
  </si>
  <si>
    <t xml:space="preserve">IC2022042701 </t>
    <phoneticPr fontId="3" type="noConversion"/>
  </si>
  <si>
    <t>IC2022070700</t>
    <phoneticPr fontId="3" type="noConversion"/>
  </si>
  <si>
    <t>KRZ502471230</t>
    <phoneticPr fontId="3" type="noConversion"/>
  </si>
  <si>
    <t>신한AIM구조화일반사모투자신탁제9호</t>
    <phoneticPr fontId="3" type="noConversion"/>
  </si>
  <si>
    <t>IC2022071100</t>
    <phoneticPr fontId="3" type="noConversion"/>
  </si>
  <si>
    <t>KRZ502516520</t>
    <phoneticPr fontId="3" type="noConversion"/>
  </si>
  <si>
    <t>키움연세행복사모특별자산투자신탁</t>
    <phoneticPr fontId="3" type="noConversion"/>
  </si>
  <si>
    <t>IC2015033000</t>
    <phoneticPr fontId="3" type="noConversion"/>
  </si>
  <si>
    <t>KRZ501968780</t>
    <phoneticPr fontId="3" type="noConversion"/>
  </si>
  <si>
    <t>삼성BAINCAPITALCREDIT일반사모투자신탁제2호</t>
    <phoneticPr fontId="3" type="noConversion"/>
  </si>
  <si>
    <t>IC2022092900</t>
    <phoneticPr fontId="3" type="noConversion"/>
  </si>
  <si>
    <t>KRZ502522990</t>
    <phoneticPr fontId="3" type="noConversion"/>
  </si>
  <si>
    <t>신한부동산론일반사모부동산투자신탁제3호</t>
    <phoneticPr fontId="3" type="noConversion"/>
  </si>
  <si>
    <t>IC2023101000</t>
    <phoneticPr fontId="3" type="noConversion"/>
  </si>
  <si>
    <t>KRZ502538560</t>
    <phoneticPr fontId="3" type="noConversion"/>
  </si>
  <si>
    <t>삼성SRA글로벌코어오피스전문투자형사모부동산투자신탁제2호1종</t>
    <phoneticPr fontId="3" type="noConversion"/>
  </si>
  <si>
    <t>IC2024040400</t>
    <phoneticPr fontId="3" type="noConversion"/>
  </si>
  <si>
    <t>KRZ502198041</t>
    <phoneticPr fontId="3" type="noConversion"/>
  </si>
  <si>
    <t>신한AIM부동산전문투자형사모투자신탁제5호2종</t>
    <phoneticPr fontId="3" type="noConversion"/>
  </si>
  <si>
    <t>KBP2024060051</t>
    <phoneticPr fontId="3" type="noConversion"/>
  </si>
  <si>
    <t>MG손해보험(수익증권)</t>
    <phoneticPr fontId="3" type="noConversion"/>
  </si>
  <si>
    <t>보고북미크레딧전문투자형사모특별자산투자신탁7호</t>
    <phoneticPr fontId="3" type="noConversion"/>
  </si>
  <si>
    <t>KBP2019090084</t>
    <phoneticPr fontId="3" type="noConversion"/>
  </si>
  <si>
    <t>자산운용기획파트홍은정대리</t>
    <phoneticPr fontId="3" type="noConversion"/>
  </si>
  <si>
    <t>02-3788-2166</t>
    <phoneticPr fontId="3" type="noConversion"/>
  </si>
  <si>
    <t>ejhong@magenins.com</t>
    <phoneticPr fontId="3" type="noConversion"/>
  </si>
  <si>
    <t>보고북미크레딧사모특별자산투자신탁7호</t>
    <phoneticPr fontId="3" type="noConversion"/>
  </si>
  <si>
    <t>정창수</t>
    <phoneticPr fontId="3" type="noConversion"/>
  </si>
  <si>
    <t>NH-AMUNDI전문투자형사모부동산투자신탁7호</t>
    <phoneticPr fontId="3" type="noConversion"/>
  </si>
  <si>
    <t>KBP2019090086</t>
    <phoneticPr fontId="3" type="noConversion"/>
  </si>
  <si>
    <t>NH-Amundi 전문투자형사모부동산투자신탁 7호</t>
    <phoneticPr fontId="3" type="noConversion"/>
  </si>
  <si>
    <t>이소연</t>
    <phoneticPr fontId="3" type="noConversion"/>
  </si>
  <si>
    <t>NH-Amundi항공기전문투자형사모투자신탁2호</t>
    <phoneticPr fontId="3" type="noConversion"/>
  </si>
  <si>
    <t>KBP2020120273</t>
    <phoneticPr fontId="3" type="noConversion"/>
  </si>
  <si>
    <t>이지영</t>
    <phoneticPr fontId="3" type="noConversion"/>
  </si>
  <si>
    <t>WWG글로벌전문투자형사모부동산투자신탁1호3종</t>
    <phoneticPr fontId="3" type="noConversion"/>
  </si>
  <si>
    <t>KBP2020120288</t>
    <phoneticPr fontId="3" type="noConversion"/>
  </si>
  <si>
    <t>WWG글로벌전문투자형사모부동산투자신탁1호</t>
    <phoneticPr fontId="3" type="noConversion"/>
  </si>
  <si>
    <t>정민지</t>
    <phoneticPr fontId="3" type="noConversion"/>
  </si>
  <si>
    <t>현대AVIATION전문투자형사모투자신탁14-2호</t>
    <phoneticPr fontId="3" type="noConversion"/>
  </si>
  <si>
    <t>KBP2019090088</t>
    <phoneticPr fontId="3" type="noConversion"/>
  </si>
  <si>
    <t>현대Aviation전문투자형사모투자신탁14-2호</t>
    <phoneticPr fontId="3" type="noConversion"/>
  </si>
  <si>
    <t>박태호</t>
    <phoneticPr fontId="3" type="noConversion"/>
  </si>
  <si>
    <t>제이알전문투자사모부동산투자신탁1호1종</t>
    <phoneticPr fontId="3" type="noConversion"/>
  </si>
  <si>
    <t>KBP2020120258</t>
    <phoneticPr fontId="3" type="noConversion"/>
  </si>
  <si>
    <t>제이알전문투자사모부동산투자신탁1호</t>
    <phoneticPr fontId="3" type="noConversion"/>
  </si>
  <si>
    <t>김은지</t>
    <phoneticPr fontId="3" type="noConversion"/>
  </si>
  <si>
    <t>KBP2018090010</t>
    <phoneticPr fontId="3" type="noConversion"/>
  </si>
  <si>
    <t>한화글로벌인프라전문투자형사모투자신탁10호</t>
    <phoneticPr fontId="3" type="noConversion"/>
  </si>
  <si>
    <t>유수연</t>
    <phoneticPr fontId="3" type="noConversion"/>
  </si>
  <si>
    <t>키움피카전문투자형사모투자신탁</t>
    <phoneticPr fontId="3" type="noConversion"/>
  </si>
  <si>
    <t>KBP2019090091</t>
    <phoneticPr fontId="3" type="noConversion"/>
  </si>
  <si>
    <t>키움피카 전문투자사모투자신탁</t>
    <phoneticPr fontId="3" type="noConversion"/>
  </si>
  <si>
    <t>KBP2019090092</t>
    <phoneticPr fontId="3" type="noConversion"/>
  </si>
  <si>
    <t>신한AIM재간접전문사모투자신탁제1호</t>
    <phoneticPr fontId="3" type="noConversion"/>
  </si>
  <si>
    <t>지백연</t>
    <phoneticPr fontId="3" type="noConversion"/>
  </si>
  <si>
    <t>유나이티드파트너스전문투자형사모부동산투자신탁유럽제1호</t>
    <phoneticPr fontId="3" type="noConversion"/>
  </si>
  <si>
    <t>KBP2019090096</t>
    <phoneticPr fontId="3" type="noConversion"/>
  </si>
  <si>
    <t>UP유나이티드유럽전문투자사모부동산투자신탁Global1호</t>
    <phoneticPr fontId="3" type="noConversion"/>
  </si>
  <si>
    <t>파빌리온전문투자사모부동산투자신탁26호1종</t>
    <phoneticPr fontId="3" type="noConversion"/>
  </si>
  <si>
    <t>KBP2020120266</t>
    <phoneticPr fontId="3" type="noConversion"/>
  </si>
  <si>
    <t>파빌리온전문투자사모부동산투자신탁26호</t>
    <phoneticPr fontId="3" type="noConversion"/>
  </si>
  <si>
    <t>유진AVIATION전문투자형사모투자신탁14호</t>
    <phoneticPr fontId="3" type="noConversion"/>
  </si>
  <si>
    <t>KBP2018030148</t>
    <phoneticPr fontId="3" type="noConversion"/>
  </si>
  <si>
    <t>유진Aviation전문투자형사모투자신탁14호</t>
    <phoneticPr fontId="3" type="noConversion"/>
  </si>
  <si>
    <t>미래에셋맵스영국전문투자형사모부동산투자신탁1호제2종</t>
    <phoneticPr fontId="3" type="noConversion"/>
  </si>
  <si>
    <t>KBP2019120138</t>
    <phoneticPr fontId="3" type="noConversion"/>
  </si>
  <si>
    <t>미래에셋맵스영국전문투자형사모부동산투자신탁1호</t>
    <phoneticPr fontId="3" type="noConversion"/>
  </si>
  <si>
    <t>포트코리아UK신재생에너지사모투자신탁제1호</t>
    <phoneticPr fontId="3" type="noConversion"/>
  </si>
  <si>
    <t>KBP2020120253</t>
    <phoneticPr fontId="3" type="noConversion"/>
  </si>
  <si>
    <t>포트코리아 UK 신재생에너지 사모투자신탁 제1호</t>
    <phoneticPr fontId="3" type="noConversion"/>
  </si>
  <si>
    <t>키움JAPAN마일스톤전문투자형사모부동산투자신탁제1호</t>
    <phoneticPr fontId="3" type="noConversion"/>
  </si>
  <si>
    <t>KBP2018090022</t>
    <phoneticPr fontId="3" type="noConversion"/>
  </si>
  <si>
    <t>WWG글로벌전문투자형사모부동산투자신탁2호2종</t>
    <phoneticPr fontId="3" type="noConversion"/>
  </si>
  <si>
    <t>KBP2020120265</t>
    <phoneticPr fontId="3" type="noConversion"/>
  </si>
  <si>
    <t>WWG글로벌전문투자형사모부동산투자신탁2호</t>
    <phoneticPr fontId="3" type="noConversion"/>
  </si>
  <si>
    <t>KOTAM마리타임전문투자형사모특별자산투자신탁25호</t>
    <phoneticPr fontId="3" type="noConversion"/>
  </si>
  <si>
    <t>KBP2020120270</t>
    <phoneticPr fontId="3" type="noConversion"/>
  </si>
  <si>
    <t>WWG글로벌전문투자형사모부동산투자신탁3호2종</t>
    <phoneticPr fontId="3" type="noConversion"/>
  </si>
  <si>
    <t>KBP2020120261</t>
    <phoneticPr fontId="3" type="noConversion"/>
  </si>
  <si>
    <t>WWG글로벌 전문투자형 사모부동산투자신탁3호</t>
    <phoneticPr fontId="3" type="noConversion"/>
  </si>
  <si>
    <t>KBP2020120028</t>
    <phoneticPr fontId="3" type="noConversion"/>
  </si>
  <si>
    <t>신한AIM재간접전문사모투자신탁제2호</t>
    <phoneticPr fontId="3" type="noConversion"/>
  </si>
  <si>
    <t>AIPUSRED전문투자형사모부동산신탁12호</t>
    <phoneticPr fontId="3" type="noConversion"/>
  </si>
  <si>
    <t>KBP2019120001</t>
    <phoneticPr fontId="3" type="noConversion"/>
  </si>
  <si>
    <t>AIP US RED 전문투자형 사모부동산투자신탁12호</t>
    <phoneticPr fontId="3" type="noConversion"/>
  </si>
  <si>
    <t>KBP2019090107</t>
    <phoneticPr fontId="3" type="noConversion"/>
  </si>
  <si>
    <t>흥국플라이트 전문투자형 사모투자신탁 10호</t>
    <phoneticPr fontId="3" type="noConversion"/>
  </si>
  <si>
    <t>유진리스트럭처링전문투자형사모투자신탁5-1호</t>
    <phoneticPr fontId="3" type="noConversion"/>
  </si>
  <si>
    <t>KBP2019030020</t>
    <phoneticPr fontId="3" type="noConversion"/>
  </si>
  <si>
    <t>채권시장안정전문투자형사모증권투자신탁</t>
    <phoneticPr fontId="3" type="noConversion"/>
  </si>
  <si>
    <t>KBP2020060046</t>
    <phoneticPr fontId="3" type="noConversion"/>
  </si>
  <si>
    <t>채권시장안정 전문투자형 사모증권투자신탁</t>
    <phoneticPr fontId="3" type="noConversion"/>
  </si>
  <si>
    <t>김영원</t>
    <phoneticPr fontId="3" type="noConversion"/>
  </si>
  <si>
    <t>하나대체투자시니어론전문투자형사모특별자산투자신탁2호</t>
    <phoneticPr fontId="3" type="noConversion"/>
  </si>
  <si>
    <t>KBP2019120185</t>
    <phoneticPr fontId="3" type="noConversion"/>
  </si>
  <si>
    <t>하나시니어론 특별자산투자신탁 2</t>
    <phoneticPr fontId="3" type="noConversion"/>
  </si>
  <si>
    <t>박경민</t>
    <phoneticPr fontId="3" type="noConversion"/>
  </si>
  <si>
    <t>한화호주인프라전문투자형사모특별자산투자신탁3호</t>
    <phoneticPr fontId="3" type="noConversion"/>
  </si>
  <si>
    <t>KBP2020120272</t>
    <phoneticPr fontId="3" type="noConversion"/>
  </si>
  <si>
    <t>한화 호주인프라사모특별자산투자신탁3호</t>
    <phoneticPr fontId="3" type="noConversion"/>
  </si>
  <si>
    <t>정휘라</t>
    <phoneticPr fontId="3" type="noConversion"/>
  </si>
  <si>
    <t>KBP2017120022</t>
    <phoneticPr fontId="3" type="noConversion"/>
  </si>
  <si>
    <t>도로투자 사모특별자산투자신탁 8</t>
    <phoneticPr fontId="3" type="noConversion"/>
  </si>
  <si>
    <t>조용원</t>
    <phoneticPr fontId="3" type="noConversion"/>
  </si>
  <si>
    <t>KBP2017120018</t>
    <phoneticPr fontId="3" type="noConversion"/>
  </si>
  <si>
    <t>KB 이천오산고속도로전문투자사모신탁</t>
    <phoneticPr fontId="3" type="noConversion"/>
  </si>
  <si>
    <t>신한글로벌코인베스트먼트전문사모2호</t>
    <phoneticPr fontId="3" type="noConversion"/>
  </si>
  <si>
    <t>KBP2018120087</t>
    <phoneticPr fontId="3" type="noConversion"/>
  </si>
  <si>
    <t>신한BNPP글로벌코인베스트먼트전문투자2호</t>
    <phoneticPr fontId="3" type="noConversion"/>
  </si>
  <si>
    <t>김연수</t>
    <phoneticPr fontId="3" type="noConversion"/>
  </si>
  <si>
    <t>유진포모나세컨더리전문투자형사모투자신탁1호</t>
    <phoneticPr fontId="3" type="noConversion"/>
  </si>
  <si>
    <t>KBP2018120090</t>
    <phoneticPr fontId="3" type="noConversion"/>
  </si>
  <si>
    <t>유진 포모나 세컨더리전문투자투자신탁1호</t>
    <phoneticPr fontId="3" type="noConversion"/>
  </si>
  <si>
    <t>삼성GOLDPOINT전문투자형사모증권투자신탁제3호</t>
    <phoneticPr fontId="3" type="noConversion"/>
  </si>
  <si>
    <t>KBP2020120248</t>
    <phoneticPr fontId="3" type="noConversion"/>
  </si>
  <si>
    <t>삼성 GoldPoint 전문투자형사모증권투자신탁 제3호</t>
    <phoneticPr fontId="3" type="noConversion"/>
  </si>
  <si>
    <t>한화영국규제자산인프라전문투자형사모특별자산투자신탁1호</t>
    <phoneticPr fontId="3" type="noConversion"/>
  </si>
  <si>
    <t>KBP2020090093</t>
    <phoneticPr fontId="3" type="noConversion"/>
  </si>
  <si>
    <t>한화영국규제자산인프라 전문사모투자신탁1호</t>
    <phoneticPr fontId="3" type="noConversion"/>
  </si>
  <si>
    <t>KBP2018120066</t>
    <phoneticPr fontId="3" type="noConversion"/>
  </si>
  <si>
    <t>한화영국환경인프라전문투자사모특별투자신탁1호</t>
    <phoneticPr fontId="3" type="noConversion"/>
  </si>
  <si>
    <t>유진ASPCO-INVESTMENT전문투자형사모투자신탁1호</t>
    <phoneticPr fontId="3" type="noConversion"/>
  </si>
  <si>
    <t>KBP2020120249</t>
    <phoneticPr fontId="3" type="noConversion"/>
  </si>
  <si>
    <t>유진 ASP Co-Investment전문투자형사모투자신탁1호</t>
    <phoneticPr fontId="3" type="noConversion"/>
  </si>
  <si>
    <t>삼성바이아웃전문투자형사모투자신탁1호</t>
    <phoneticPr fontId="3" type="noConversion"/>
  </si>
  <si>
    <t>KBP2020120247</t>
    <phoneticPr fontId="3" type="noConversion"/>
  </si>
  <si>
    <t>삼성 바이아웃 전문투자형 사모투자신탁 1호</t>
    <phoneticPr fontId="3" type="noConversion"/>
  </si>
  <si>
    <t>한국투자성장기업전문투자형사모혼합자산투자신탁1호</t>
    <phoneticPr fontId="3" type="noConversion"/>
  </si>
  <si>
    <t>KBP2019120241</t>
    <phoneticPr fontId="3" type="noConversion"/>
  </si>
  <si>
    <t>한국투자성장기업투자 사모 투자신탁 1호</t>
    <phoneticPr fontId="3" type="noConversion"/>
  </si>
  <si>
    <t>삼성가지안텝전문투자형사모투자신탁제1호</t>
    <phoneticPr fontId="3" type="noConversion"/>
  </si>
  <si>
    <t>KBP2018120303</t>
    <phoneticPr fontId="3" type="noConversion"/>
  </si>
  <si>
    <t>삼성가지안텝 전문투자형사모투자신탁1호</t>
    <phoneticPr fontId="3" type="noConversion"/>
  </si>
  <si>
    <t>한국투자항공기전문투자형사모특별자산투자신탁5호</t>
    <phoneticPr fontId="3" type="noConversion"/>
  </si>
  <si>
    <t>KBP2018120341</t>
    <phoneticPr fontId="3" type="noConversion"/>
  </si>
  <si>
    <t>한국투자항공기전문투자사모투자신탁 5호</t>
    <phoneticPr fontId="3" type="noConversion"/>
  </si>
  <si>
    <t>유진드림스퀘어사모부동산신탁19호</t>
    <phoneticPr fontId="3" type="noConversion"/>
  </si>
  <si>
    <t>KBP2018120359</t>
    <phoneticPr fontId="3" type="noConversion"/>
  </si>
  <si>
    <t>유진드림스퀘어사모부동산투자신탁 19호</t>
    <phoneticPr fontId="3" type="noConversion"/>
  </si>
  <si>
    <t>유진해밀턴레인세컨더리전문투자형사모증권투자신탁1호</t>
    <phoneticPr fontId="3" type="noConversion"/>
  </si>
  <si>
    <t>KBP2018120091</t>
    <phoneticPr fontId="3" type="noConversion"/>
  </si>
  <si>
    <t>유진해밀턴레인 세컨더리전문투자형사모1호</t>
    <phoneticPr fontId="3" type="noConversion"/>
  </si>
  <si>
    <t>HDC유로캐피탈전문투자형사모특별자산투자신탁1호</t>
    <phoneticPr fontId="3" type="noConversion"/>
  </si>
  <si>
    <t>KBP2019090066</t>
    <phoneticPr fontId="3" type="noConversion"/>
  </si>
  <si>
    <t>HDC유로캐피탈 사모특별자산투자신탁 1호</t>
    <phoneticPr fontId="3" type="noConversion"/>
  </si>
  <si>
    <t>NH-AMUNDI전문투자형사모부동산투자신탁3호</t>
    <phoneticPr fontId="3" type="noConversion"/>
  </si>
  <si>
    <t>KBP2020120260</t>
    <phoneticPr fontId="3" type="noConversion"/>
  </si>
  <si>
    <t>NH-Amundi 전문투자형 사모 특별자산 투자신탁 3호</t>
    <phoneticPr fontId="3" type="noConversion"/>
  </si>
  <si>
    <t>KBP2019060004</t>
    <phoneticPr fontId="3" type="noConversion"/>
  </si>
  <si>
    <t>NH-Amundi 전문투자형 사모 특별자산 투자신탁 1호</t>
    <phoneticPr fontId="3" type="noConversion"/>
  </si>
  <si>
    <t>NH-AMUNDI북미기업대출전문투자형사모특별자산투자신탁3호</t>
    <phoneticPr fontId="3" type="noConversion"/>
  </si>
  <si>
    <t>KBP2019090109</t>
    <phoneticPr fontId="3" type="noConversion"/>
  </si>
  <si>
    <t>NH-Amundi 북미중견기업기업대출 사모특별자산투자신탁3호</t>
    <phoneticPr fontId="3" type="noConversion"/>
  </si>
  <si>
    <t>KBP2018030078</t>
    <phoneticPr fontId="3" type="noConversion"/>
  </si>
  <si>
    <t>하나KKR전문투자형25호</t>
    <phoneticPr fontId="3" type="noConversion"/>
  </si>
  <si>
    <t>ETIHAD-B777F 사모특별자산투자신탁 1호</t>
    <phoneticPr fontId="3" type="noConversion"/>
  </si>
  <si>
    <t>KCGI-EMIRATESB777-300ER전문투자형사모특별자산투자신탁</t>
    <phoneticPr fontId="3" type="noConversion"/>
  </si>
  <si>
    <t>KBP2018120075</t>
    <phoneticPr fontId="3" type="noConversion"/>
  </si>
  <si>
    <t>AI-Emirates B777-300ER사모특별자산투자신탁</t>
    <phoneticPr fontId="3" type="noConversion"/>
  </si>
  <si>
    <t>현대AVIATION전문투자형사모투자신탁11호</t>
    <phoneticPr fontId="3" type="noConversion"/>
  </si>
  <si>
    <t>KBP2019090077</t>
    <phoneticPr fontId="3" type="noConversion"/>
  </si>
  <si>
    <t>현대Aviation전문투자형사모투자신탁11호</t>
    <phoneticPr fontId="3" type="noConversion"/>
  </si>
  <si>
    <t>보고DEBTSTRATEGY전문투자형사모부동산투자신탁1호</t>
    <phoneticPr fontId="3" type="noConversion"/>
  </si>
  <si>
    <t>KBP2020120257</t>
    <phoneticPr fontId="3" type="noConversion"/>
  </si>
  <si>
    <t>보고 Debt Strategy 전문투자형 사모부동산투자1호</t>
    <phoneticPr fontId="3" type="noConversion"/>
  </si>
  <si>
    <t>INMARK프랑스전문투자형사모부동산투자신탁제4호</t>
    <phoneticPr fontId="3" type="noConversion"/>
  </si>
  <si>
    <t>KBP2020120179</t>
    <phoneticPr fontId="3" type="noConversion"/>
  </si>
  <si>
    <t>Inmark프랑스전문투자형사모부동산투자신탁4호</t>
    <phoneticPr fontId="3" type="noConversion"/>
  </si>
  <si>
    <t>우리부산신항2-1글로벌해양전문투자형사모특별자산투자신탁</t>
    <phoneticPr fontId="3" type="noConversion"/>
  </si>
  <si>
    <t>KBP2019090137</t>
    <phoneticPr fontId="3" type="noConversion"/>
  </si>
  <si>
    <t>부산신항2-1글로벌해양전문투자형사모특별자산 투자신탁</t>
    <phoneticPr fontId="3" type="noConversion"/>
  </si>
  <si>
    <t>KBP2016060227</t>
    <phoneticPr fontId="3" type="noConversion"/>
  </si>
  <si>
    <t>도로투자 사모특별자산투자신탁 5</t>
    <phoneticPr fontId="3" type="noConversion"/>
  </si>
  <si>
    <t>KBP2019030040</t>
    <phoneticPr fontId="3" type="noConversion"/>
  </si>
  <si>
    <t>도로투자 사모특별자산투자신탁 7</t>
    <phoneticPr fontId="3" type="noConversion"/>
  </si>
  <si>
    <t>KBP2017090011</t>
    <phoneticPr fontId="3" type="noConversion"/>
  </si>
  <si>
    <t>도로투자 사모특별자산투자신탁 9</t>
    <phoneticPr fontId="3" type="noConversion"/>
  </si>
  <si>
    <t>신한DOVERX글로벌세컨더리사모증권투자신탁6호</t>
    <phoneticPr fontId="3" type="noConversion"/>
  </si>
  <si>
    <t>KBP2021030041</t>
    <phoneticPr fontId="3" type="noConversion"/>
  </si>
  <si>
    <t>신한BNPP Dover X글로벌세컨더리사모증권투자신탁6호H</t>
    <phoneticPr fontId="3" type="noConversion"/>
  </si>
  <si>
    <t>베스타스전문투자형사모부동산투자신탁제50A-1호1종</t>
    <phoneticPr fontId="3" type="noConversion"/>
  </si>
  <si>
    <t>KBP2021030042</t>
    <phoneticPr fontId="3" type="noConversion"/>
  </si>
  <si>
    <t>베스타스 전문투자형사모부동산투자신탁 제50A-1호</t>
    <phoneticPr fontId="3" type="noConversion"/>
  </si>
  <si>
    <t>KB신안산선전문투자형사모특별자산투자신탁</t>
    <phoneticPr fontId="3" type="noConversion"/>
  </si>
  <si>
    <t>KBP2020120218</t>
    <phoneticPr fontId="3" type="noConversion"/>
  </si>
  <si>
    <t>KB신안산선 전문투자형 사모특별자산투자신탁</t>
    <phoneticPr fontId="3" type="noConversion"/>
  </si>
  <si>
    <t>KBP2016060031</t>
    <phoneticPr fontId="3" type="noConversion"/>
  </si>
  <si>
    <t>도로투자 사모특별자산투자신탁 1</t>
    <phoneticPr fontId="3" type="noConversion"/>
  </si>
  <si>
    <t>NHDLS3202회</t>
    <phoneticPr fontId="3" type="noConversion"/>
  </si>
  <si>
    <t>KBP2020120275</t>
    <phoneticPr fontId="3" type="noConversion"/>
  </si>
  <si>
    <t>D06</t>
    <phoneticPr fontId="3" type="noConversion"/>
  </si>
  <si>
    <t>NH DLS 3202회</t>
    <phoneticPr fontId="3" type="noConversion"/>
  </si>
  <si>
    <t>주식옵션팀</t>
    <phoneticPr fontId="3" type="noConversion"/>
  </si>
  <si>
    <t>교보악사TOMORROW전문투자사모투자신탁1호</t>
    <phoneticPr fontId="3" type="noConversion"/>
  </si>
  <si>
    <t>KBP2020120274</t>
    <phoneticPr fontId="3" type="noConversion"/>
  </si>
  <si>
    <t>교보악사Tomorrow 전문투자 사모투자신탁 1호</t>
    <phoneticPr fontId="3" type="noConversion"/>
  </si>
  <si>
    <t>한국투자항공기전문투자형사모특별자산투자신탁6호</t>
    <phoneticPr fontId="3" type="noConversion"/>
  </si>
  <si>
    <t>KBP2018120018</t>
    <phoneticPr fontId="3" type="noConversion"/>
  </si>
  <si>
    <t>한국투자항공기전문투자사모투자신탁 6호</t>
    <phoneticPr fontId="3" type="noConversion"/>
  </si>
  <si>
    <t>키움글로벌인프라A.I.전문투자형사모투자신탁</t>
    <phoneticPr fontId="3" type="noConversion"/>
  </si>
  <si>
    <t>KBP2020120271</t>
    <phoneticPr fontId="3" type="noConversion"/>
  </si>
  <si>
    <t>키움글로벌인프라AI전문투자형사모투자신탁</t>
    <phoneticPr fontId="3" type="noConversion"/>
  </si>
  <si>
    <t>NH-Amundi해외간접CDCF전문투자형사모부동산투자신탁2호</t>
    <phoneticPr fontId="3" type="noConversion"/>
  </si>
  <si>
    <t>KBP2018030097</t>
    <phoneticPr fontId="3" type="noConversion"/>
  </si>
  <si>
    <t>DBASIAPRIVATECREDIT1전문투자형사모1호</t>
    <phoneticPr fontId="3" type="noConversion"/>
  </si>
  <si>
    <t>KBP2020120252</t>
    <phoneticPr fontId="3" type="noConversion"/>
  </si>
  <si>
    <t>DB Asia Private Credit전문투자형사모1호</t>
    <phoneticPr fontId="3" type="noConversion"/>
  </si>
  <si>
    <t>신한유럽기업대출전문투자형사모특별자산투자신탁제1호</t>
    <phoneticPr fontId="3" type="noConversion"/>
  </si>
  <si>
    <t>KBP2020120251</t>
    <phoneticPr fontId="3" type="noConversion"/>
  </si>
  <si>
    <t>신한BNPP유럽기업대출전문사모1호</t>
    <phoneticPr fontId="3" type="noConversion"/>
  </si>
  <si>
    <t>타이거대체전문투자형사모부동산투자신탁28호</t>
    <phoneticPr fontId="3" type="noConversion"/>
  </si>
  <si>
    <t>KBP2021030043</t>
    <phoneticPr fontId="3" type="noConversion"/>
  </si>
  <si>
    <t>타이거대체전문투자형 사모부동산투자신탁28호</t>
    <phoneticPr fontId="3" type="noConversion"/>
  </si>
  <si>
    <t>미래에셋맵스미국전문투자형사모부동산투자신탁17-2호</t>
    <phoneticPr fontId="3" type="noConversion"/>
  </si>
  <si>
    <t>KBP2021060057</t>
    <phoneticPr fontId="3" type="noConversion"/>
  </si>
  <si>
    <t>KBP2021060035</t>
    <phoneticPr fontId="3" type="noConversion"/>
  </si>
  <si>
    <t>한화 유럽크레딧 전문투자형 사모특별자산투자신탁12호(재간접)</t>
    <phoneticPr fontId="3" type="noConversion"/>
  </si>
  <si>
    <t>KBP2018030056</t>
    <phoneticPr fontId="3" type="noConversion"/>
  </si>
  <si>
    <t>KBP2020090016</t>
    <phoneticPr fontId="3" type="noConversion"/>
  </si>
  <si>
    <t>KBP2020090015</t>
    <phoneticPr fontId="3" type="noConversion"/>
  </si>
  <si>
    <t>교보생명(투자자산관리팀)</t>
    <phoneticPr fontId="3" type="noConversion"/>
  </si>
  <si>
    <t>한국투자사모BTL인프라특별자산투자신탁10호</t>
    <phoneticPr fontId="3" type="noConversion"/>
  </si>
  <si>
    <t>투자자산관리팀정훈천</t>
    <phoneticPr fontId="3" type="noConversion"/>
  </si>
  <si>
    <t xml:space="preserve">02-721-2483  </t>
    <phoneticPr fontId="3" type="noConversion"/>
  </si>
  <si>
    <t>hcjung20@kyobo.com</t>
    <phoneticPr fontId="3" type="noConversion"/>
  </si>
  <si>
    <t>편입자산/변동성송부 : 2025-01-24</t>
    <phoneticPr fontId="3" type="noConversion"/>
  </si>
  <si>
    <t>한국투자항공기전문투자형사모특별자산투자신탁3호</t>
    <phoneticPr fontId="3" type="noConversion"/>
  </si>
  <si>
    <t>브이아이오션벌커사모특별자산투자신탁1호</t>
    <phoneticPr fontId="3" type="noConversion"/>
  </si>
  <si>
    <t>브이아이수은에코쉽일반사모특별자산투자신탁5호</t>
    <phoneticPr fontId="3" type="noConversion"/>
  </si>
  <si>
    <t>삼성사모BTL인프라특별자산투자신탁제3호</t>
    <phoneticPr fontId="3" type="noConversion"/>
  </si>
  <si>
    <t>삼성IFM글로벌인프라선순위전문투자형사모투자신탁제1호</t>
    <phoneticPr fontId="3" type="noConversion"/>
  </si>
  <si>
    <t>삼성칠레SOLAR전문투자형사모투자신탁제1호</t>
    <phoneticPr fontId="3" type="noConversion"/>
  </si>
  <si>
    <t>삼성인수금융선순위대출전문투자형사모투자신탁제2호</t>
    <phoneticPr fontId="3" type="noConversion"/>
  </si>
  <si>
    <t>미래에셋ECO-SHIP전문투자형사모투자신탁제1호</t>
    <phoneticPr fontId="3" type="noConversion"/>
  </si>
  <si>
    <t>키움시흥스마트워터전문투자형사모투자신탁</t>
    <phoneticPr fontId="3" type="noConversion"/>
  </si>
  <si>
    <t>교보악사우수한약재BTL전문투자형사모특별자산투자신탁</t>
    <phoneticPr fontId="3" type="noConversion"/>
  </si>
  <si>
    <t>교보악사영광풍력전문투자형사모특별자산투자신탁</t>
    <phoneticPr fontId="3" type="noConversion"/>
  </si>
  <si>
    <t>교보악사봉담송산고속도로전문투자형사모특별신탁투자신탁</t>
    <phoneticPr fontId="3" type="noConversion"/>
  </si>
  <si>
    <t>교보악사신재생에너지전문투자형사모특별자산투자신탁1호</t>
    <phoneticPr fontId="3" type="noConversion"/>
  </si>
  <si>
    <t>교보악사신재생에너지전문투자형사모특별자산투자신탁2호</t>
    <phoneticPr fontId="3" type="noConversion"/>
  </si>
  <si>
    <t>교보악사대산수소연료전지전문사모특별자산</t>
    <phoneticPr fontId="3" type="noConversion"/>
  </si>
  <si>
    <t>교보악사신재생에너지멀티전문투자형사모특별자산투자신탁1호</t>
    <phoneticPr fontId="3" type="noConversion"/>
  </si>
  <si>
    <t>교보악사신재생에너지멀티전문투자형사모특별자산투자신탁2호</t>
    <phoneticPr fontId="3" type="noConversion"/>
  </si>
  <si>
    <t>신한영남LNG복합화력발전사모특별자산투자신탁</t>
    <phoneticPr fontId="3" type="noConversion"/>
  </si>
  <si>
    <t>신한전문투자형그린에너지사모특별자산투자신탁제2호</t>
    <phoneticPr fontId="3" type="noConversion"/>
  </si>
  <si>
    <t>신한시니어론전문투자형사모혼합자산투자신탁제2호</t>
    <phoneticPr fontId="3" type="noConversion"/>
  </si>
  <si>
    <t>신한그린에너지전문투자형사모특별자산투자신탁제4호</t>
    <phoneticPr fontId="3" type="noConversion"/>
  </si>
  <si>
    <t>신한대구그린파워열병합발전전문투자형사모특별자산투자신탁</t>
    <phoneticPr fontId="3" type="noConversion"/>
  </si>
  <si>
    <t>신한그린에너지전문투자형사모특별자산투자신탁제5호</t>
    <phoneticPr fontId="3" type="noConversion"/>
  </si>
  <si>
    <t>신한평택동부도로전문투자형사모특별자산투자신탁</t>
    <phoneticPr fontId="3" type="noConversion"/>
  </si>
  <si>
    <t>신한그린에너지전문투자형사모특별자산투자신탁제7호</t>
    <phoneticPr fontId="3" type="noConversion"/>
  </si>
  <si>
    <t>신한일본태양광대출채권전문투자형사모특별자산투자신탁제5호</t>
    <phoneticPr fontId="3" type="noConversion"/>
  </si>
  <si>
    <t>신한그린햇빛드림전문투자형사모특별자산투자신탁제1호</t>
    <phoneticPr fontId="3" type="noConversion"/>
  </si>
  <si>
    <t>신한BROOKFIELD인프라대출사모투자신탁1호</t>
    <phoneticPr fontId="3" type="noConversion"/>
  </si>
  <si>
    <t>신한일본태양광대출채권전문투자형사모특별자산투자신탁제7호(H)</t>
    <phoneticPr fontId="3" type="noConversion"/>
  </si>
  <si>
    <t>신한일본태양광대출채권전문투자형사모특별자산투자신탁8호</t>
    <phoneticPr fontId="3" type="noConversion"/>
  </si>
  <si>
    <t>한화호주인프라전문투자형사모특별자산투자신탁1호</t>
    <phoneticPr fontId="3" type="noConversion"/>
  </si>
  <si>
    <t>한화스페인태양열전문투자형사모특별자산투자신탁1호</t>
    <phoneticPr fontId="3" type="noConversion"/>
  </si>
  <si>
    <t>한화GLOBALINFRASTRUCTURESTRATEGY전문투자형사모특별자산투자신탁3호</t>
    <phoneticPr fontId="3" type="noConversion"/>
  </si>
  <si>
    <t>한화윈드솔라전문투자형사모특별자산투자신탁1호(발전시설)</t>
    <phoneticPr fontId="3" type="noConversion"/>
  </si>
  <si>
    <t>한화GLOBALINFRASTRUCTURESTRATEGY전문투자형사모특별자산투자신탁4호</t>
    <phoneticPr fontId="3" type="noConversion"/>
  </si>
  <si>
    <t>KB칠레태양광전문투자형사모특별자산투자신탁</t>
    <phoneticPr fontId="3" type="noConversion"/>
  </si>
  <si>
    <t>KB칠레SOLARENERGY전문투자형사모특별자산투자신탁</t>
    <phoneticPr fontId="3" type="noConversion"/>
  </si>
  <si>
    <t>KB북미MCF선순위전문투자형사모특별자산투자신탁제2호</t>
    <phoneticPr fontId="3" type="noConversion"/>
  </si>
  <si>
    <t>KB자은풍력발전전문투자형사모특별자산투자신탁</t>
    <phoneticPr fontId="3" type="noConversion"/>
  </si>
  <si>
    <t>KB_CVC북미전문투자형사모투자신탁제2호</t>
    <phoneticPr fontId="3" type="noConversion"/>
  </si>
  <si>
    <t>KB무안솔라파크사모투자신탁</t>
    <phoneticPr fontId="3" type="noConversion"/>
  </si>
  <si>
    <t>KB유럽TIKEHAUPDF전문투자형사모투자신탁4호</t>
    <phoneticPr fontId="3" type="noConversion"/>
  </si>
  <si>
    <t>흥국인프라사모특별자산투자신탁3호</t>
    <phoneticPr fontId="3" type="noConversion"/>
  </si>
  <si>
    <t>흥국인프라사모특별자산투자신탁4호</t>
    <phoneticPr fontId="3" type="noConversion"/>
  </si>
  <si>
    <t>흥국하이클래스전문투자형사모특별자산투자신탁46호</t>
    <phoneticPr fontId="3" type="noConversion"/>
  </si>
  <si>
    <t>흥국하이클래스전문투자형사모특별자산투자신탁47호</t>
    <phoneticPr fontId="3" type="noConversion"/>
  </si>
  <si>
    <t>흥국플라이트전문투자형사모특별자산투자신탁8호</t>
    <phoneticPr fontId="3" type="noConversion"/>
  </si>
  <si>
    <t>흥국하이클래스전문투자형사모특별자산투자신탁51호</t>
    <phoneticPr fontId="3" type="noConversion"/>
  </si>
  <si>
    <t>흥국하이클래스전문투자형사모특별자산투자신탁50호</t>
    <phoneticPr fontId="3" type="noConversion"/>
  </si>
  <si>
    <t>흥국하이클래스전문투자형사모투자신탁53호</t>
    <phoneticPr fontId="3" type="noConversion"/>
  </si>
  <si>
    <t>흥국하이클래스전문투자형사모특별자산투자신탁56호</t>
    <phoneticPr fontId="3" type="noConversion"/>
  </si>
  <si>
    <t>흥국하이클래스전문투자형사모특별자산투자신탁57호</t>
    <phoneticPr fontId="3" type="noConversion"/>
  </si>
  <si>
    <t>이스트스프링유럽부동산대출전문투자형사모부동산투자신탁제1호</t>
    <phoneticPr fontId="3" type="noConversion"/>
  </si>
  <si>
    <t>슈로더유럽인프라전문투자형사모특별자산투자신탁제1호</t>
    <phoneticPr fontId="3" type="noConversion"/>
  </si>
  <si>
    <t>NH-AMUNDI북미발전전문투자형사모특별자산투자신탁3호</t>
    <phoneticPr fontId="3" type="noConversion"/>
  </si>
  <si>
    <t>칸서스비티엘사모특별자산투자신탁제3호</t>
    <phoneticPr fontId="3" type="noConversion"/>
  </si>
  <si>
    <t>칸서스신에너지사모특별자산투자신탁4호</t>
    <phoneticPr fontId="3" type="noConversion"/>
  </si>
  <si>
    <t>칸서스희망울타리전문투자형사모특별자산투자신탁1호</t>
    <phoneticPr fontId="3" type="noConversion"/>
  </si>
  <si>
    <t>칸서스신에너지전문투자형사모특별자산투자신탁5호</t>
    <phoneticPr fontId="3" type="noConversion"/>
  </si>
  <si>
    <t>칸서스신에너지전문투자형사모특별자산투자신탁6호</t>
    <phoneticPr fontId="3" type="noConversion"/>
  </si>
  <si>
    <t>칸서스평택동부도로전문투자형사모특별자산투자신탁1호</t>
    <phoneticPr fontId="3" type="noConversion"/>
  </si>
  <si>
    <t>IBK태양광발전전문투자형사모특별자산투자신탁제2호</t>
    <phoneticPr fontId="3" type="noConversion"/>
  </si>
  <si>
    <t>현대인베스트MACKUSDEBT전문투자형사모부동산신탁9호</t>
    <phoneticPr fontId="3" type="noConversion"/>
  </si>
  <si>
    <t>현대인베스트KKR글로벌전문사모투자신탁22호</t>
    <phoneticPr fontId="3" type="noConversion"/>
  </si>
  <si>
    <t>JB에너지인프라빌드업전문투자형사모증권자투자신탁1호(재간접형)</t>
    <phoneticPr fontId="3" type="noConversion"/>
  </si>
  <si>
    <t>JB클린에너지전문투자형사모특별자산투자신탁3호</t>
    <phoneticPr fontId="3" type="noConversion"/>
  </si>
  <si>
    <t>JB클린에너지전문투자형사모특별자산투자신탁4호</t>
    <phoneticPr fontId="3" type="noConversion"/>
  </si>
  <si>
    <t>JB클린에너지전문투자형사모특별자산투자신탁5호</t>
    <phoneticPr fontId="3" type="noConversion"/>
  </si>
  <si>
    <t>미래에셋서남하수열에너지전문투자형사모특별자산투자신탁1호</t>
    <phoneticPr fontId="3" type="noConversion"/>
  </si>
  <si>
    <t>KTB글로벌CREDebt전문투자형사모투자신탁제11호</t>
    <phoneticPr fontId="3" type="noConversion"/>
  </si>
  <si>
    <t>KTB글로벌CREDEBT전문투자형사모투자신탁9호</t>
    <phoneticPr fontId="3" type="noConversion"/>
  </si>
  <si>
    <t>코레이트NPL사모부동산투자신탁AP4호</t>
    <phoneticPr fontId="3" type="noConversion"/>
  </si>
  <si>
    <t>하나전문투자형사모부동산투자신탁42호</t>
    <phoneticPr fontId="3" type="noConversion"/>
  </si>
  <si>
    <t>하나대체투자전문투자형사모부동산투자신탁131호</t>
    <phoneticPr fontId="3" type="noConversion"/>
  </si>
  <si>
    <t>현대AVIATION사모특별자산투자신탁6호</t>
    <phoneticPr fontId="3" type="noConversion"/>
  </si>
  <si>
    <t>현대유퍼스트전문투자형사모부동산투자신탁28호</t>
    <phoneticPr fontId="3" type="noConversion"/>
  </si>
  <si>
    <t>코람코USDEBTSTRATEGY전문투자형사모부동산투자신탁제15호</t>
    <phoneticPr fontId="3" type="noConversion"/>
  </si>
  <si>
    <t>이지스미국전문투자형사모부동산자투자신탁98-1호</t>
    <phoneticPr fontId="3" type="noConversion"/>
  </si>
  <si>
    <t>이지스글로벌전문투자형사모부동산투자신탁300호1종</t>
    <phoneticPr fontId="3" type="noConversion"/>
  </si>
  <si>
    <t>이지스글로벌전문투자형사모부동산투자신탁300호2종</t>
    <phoneticPr fontId="3" type="noConversion"/>
  </si>
  <si>
    <t>이지스글로벌전문투자형사모부동산투자신탁308호</t>
    <phoneticPr fontId="3" type="noConversion"/>
  </si>
  <si>
    <t>캡스톤US전문투자형사모투자신탁4호</t>
    <phoneticPr fontId="3" type="noConversion"/>
  </si>
  <si>
    <t>파인스트리트태양광전문사모투자신탁1호</t>
    <phoneticPr fontId="3" type="noConversion"/>
  </si>
  <si>
    <t>한강태양광발전전문투자형사모특별자산1호</t>
    <phoneticPr fontId="3" type="noConversion"/>
  </si>
  <si>
    <t>한강US전문투자형사모부동산투자신탁2호</t>
    <phoneticPr fontId="3" type="noConversion"/>
  </si>
  <si>
    <t>한강태양광발전전문투자형사모특별자산투자신탁2호</t>
    <phoneticPr fontId="3" type="noConversion"/>
  </si>
  <si>
    <t>한강태양광발전전문투자형사모특별자산투자신탁제3호</t>
    <phoneticPr fontId="3" type="noConversion"/>
  </si>
  <si>
    <t>한강선진병영BTL전문투자형사모특별자산투자신탁</t>
    <phoneticPr fontId="3" type="noConversion"/>
  </si>
  <si>
    <t>한강태양광발전전문투자형사모특별자산투자신탁제5호</t>
    <phoneticPr fontId="3" type="noConversion"/>
  </si>
  <si>
    <t>한강태양광발전전문투자형사모특별자산투자신탁제6호</t>
    <phoneticPr fontId="3" type="noConversion"/>
  </si>
  <si>
    <t>일본호텔전문투자형사모부동산투자신탁제2호</t>
    <phoneticPr fontId="3" type="noConversion"/>
  </si>
  <si>
    <t>우리태양광발전전문투자형사모특별자산투자신탁제2호</t>
    <phoneticPr fontId="3" type="noConversion"/>
  </si>
  <si>
    <t>마스턴핵심가치전문투자형사모부동산투자신탁제1호제1종</t>
    <phoneticPr fontId="3" type="noConversion"/>
  </si>
  <si>
    <t>신한AIM부동산전문투자형사모투자신탁제1호</t>
    <phoneticPr fontId="3" type="noConversion"/>
  </si>
  <si>
    <t>신한AIM부동산전문투자형사모투자신탁제5호M종</t>
    <phoneticPr fontId="3" type="noConversion"/>
  </si>
  <si>
    <t>신한AIM인프라전문투자형사모투자신탁제3호</t>
    <phoneticPr fontId="3" type="noConversion"/>
  </si>
  <si>
    <t>신한AIM구조화전문투자형사모투자신탁제1호2종</t>
    <phoneticPr fontId="3" type="noConversion"/>
  </si>
  <si>
    <t>신한AIM인프라전문투자형사모투자신탁제5호</t>
    <phoneticPr fontId="3" type="noConversion"/>
  </si>
  <si>
    <t>신한AIM크레딧전문투자형사모투자신탁제4-A호</t>
    <phoneticPr fontId="3" type="noConversion"/>
  </si>
  <si>
    <t>에이아이파트너스UK상수도전문투자형사모특별자산투자신탁제1호</t>
    <phoneticPr fontId="3" type="noConversion"/>
  </si>
  <si>
    <t>에이아이파트너스수송인프라전문투자형사모특별자산투자신탁2호</t>
    <phoneticPr fontId="3" type="noConversion"/>
  </si>
  <si>
    <t>타이거대체전문투자형사모부동산투자신탁18-2호</t>
    <phoneticPr fontId="3" type="noConversion"/>
  </si>
  <si>
    <t>타이거대체전문투자형사모부동산신탁24호[종류C]</t>
    <phoneticPr fontId="3" type="noConversion"/>
  </si>
  <si>
    <t>KIAMCO도로투자사모특별자산투자신탁제4호</t>
    <phoneticPr fontId="3" type="noConversion"/>
  </si>
  <si>
    <t>KIAMCO창조금융환경인프라사모특별자산투자신탁제1호</t>
    <phoneticPr fontId="3" type="noConversion"/>
  </si>
  <si>
    <t>KIAMCO대곡소사복선전철사모특별자산투자신탁제2호</t>
    <phoneticPr fontId="3" type="noConversion"/>
  </si>
  <si>
    <t>KIAMCO영국가스인프라사모특별자산투자신탁</t>
    <phoneticPr fontId="3" type="noConversion"/>
  </si>
  <si>
    <t>KIAMCO비티엘프로젝트사모특별자산투자신탁제9호</t>
    <phoneticPr fontId="3" type="noConversion"/>
  </si>
  <si>
    <t>KIAMCO파워론사모특별자산투자신탁제3호</t>
    <phoneticPr fontId="3" type="noConversion"/>
  </si>
  <si>
    <t>한국민간운영권전문투자형사모투자신탁제4호</t>
    <phoneticPr fontId="3" type="noConversion"/>
  </si>
  <si>
    <t>다비하나BTL전문투자형사모투자신탁제6호</t>
    <phoneticPr fontId="3" type="noConversion"/>
  </si>
  <si>
    <t>다비하나BTL전문투자형사모투자신탁제9호</t>
    <phoneticPr fontId="3" type="noConversion"/>
  </si>
  <si>
    <t>한국투자사모BTL인프라특별자산투자신탁9호</t>
    <phoneticPr fontId="3" type="noConversion"/>
  </si>
  <si>
    <t>한국투자사모글로벌클린에너지인프라특별자산투자신탁1호</t>
    <phoneticPr fontId="3" type="noConversion"/>
  </si>
  <si>
    <t>삼성선박사모특별자산투자신탁제1호</t>
    <phoneticPr fontId="3" type="noConversion"/>
  </si>
  <si>
    <t>키움맑은물사랑사모특별자산투자신탁</t>
    <phoneticPr fontId="3" type="noConversion"/>
  </si>
  <si>
    <t>신한배움터비티엘사모특별자산투자신탁1호</t>
    <phoneticPr fontId="3" type="noConversion"/>
  </si>
  <si>
    <t>신한그린에너지사모특별자산투자신탁</t>
    <phoneticPr fontId="3" type="noConversion"/>
  </si>
  <si>
    <t>신한부산신항만사모특별자산투자신탁</t>
    <phoneticPr fontId="3" type="noConversion"/>
  </si>
  <si>
    <t>한화환경사랑인프라사모특별자산투자신탁1호</t>
    <phoneticPr fontId="3" type="noConversion"/>
  </si>
  <si>
    <t>한화광주순환도로사모특별자산투자신탁1호</t>
    <phoneticPr fontId="3" type="noConversion"/>
  </si>
  <si>
    <t>한화태양광발전사모특별자산투자신탁2호</t>
    <phoneticPr fontId="3" type="noConversion"/>
  </si>
  <si>
    <t>한화메이플유가스전사모특별자산투자신탁1호</t>
    <phoneticPr fontId="3" type="noConversion"/>
  </si>
  <si>
    <t>한화남동발전신재생에너지사모특별자산투자신탁1호</t>
    <phoneticPr fontId="3" type="noConversion"/>
  </si>
  <si>
    <t>한화제이영동고속도로사모특별자산투자신탁1호</t>
    <phoneticPr fontId="3" type="noConversion"/>
  </si>
  <si>
    <t>한화경기고속도로사모특별자산투자신탁2호</t>
    <phoneticPr fontId="3" type="noConversion"/>
  </si>
  <si>
    <t>KB애향BTL사모특별자산투자신탁</t>
    <phoneticPr fontId="3" type="noConversion"/>
  </si>
  <si>
    <t>국토사랑BTL사모특별자산투자신탁제1호</t>
    <phoneticPr fontId="3" type="noConversion"/>
  </si>
  <si>
    <t>경기희망BTL사모특별자산투자신탁</t>
    <phoneticPr fontId="3" type="noConversion"/>
  </si>
  <si>
    <t>KBRPSFOCUS전문투자형사모특별자산투자신탁</t>
    <phoneticPr fontId="3" type="noConversion"/>
  </si>
  <si>
    <t>KB동두천드림파워사모특별자산투자신탁</t>
    <phoneticPr fontId="3" type="noConversion"/>
  </si>
  <si>
    <t>KB일본태양광사모특별자산투자신탁</t>
    <phoneticPr fontId="3" type="noConversion"/>
  </si>
  <si>
    <t>미래에셋맵스학교BTL사모특별자산투자신탁</t>
    <phoneticPr fontId="3" type="noConversion"/>
  </si>
  <si>
    <t>미래에셋맵스제주읍면하수관거BTL사모특별자산투자신탁1호</t>
    <phoneticPr fontId="3" type="noConversion"/>
  </si>
  <si>
    <t>칸서스그린태양광사모특별자산투자신탁1호</t>
    <phoneticPr fontId="3" type="noConversion"/>
  </si>
  <si>
    <t>칸서스희망비티엘사모특별자산투자신탁2호</t>
    <phoneticPr fontId="3" type="noConversion"/>
  </si>
  <si>
    <t>칸서스인프라사모특별자산투자신탁1호</t>
    <phoneticPr fontId="3" type="noConversion"/>
  </si>
  <si>
    <t>칸서스김제하수관거사모특별자산투자신탁1호</t>
    <phoneticPr fontId="3" type="noConversion"/>
  </si>
  <si>
    <t>칸서스안성하수관거사모특별자산투자신탁1호</t>
    <phoneticPr fontId="3" type="noConversion"/>
  </si>
  <si>
    <t>칸서스예천하수관거사모특별자산투자신탁1호</t>
    <phoneticPr fontId="3" type="noConversion"/>
  </si>
  <si>
    <t>칸서스신에너지사모특별자산투자신탁1호</t>
    <phoneticPr fontId="3" type="noConversion"/>
  </si>
  <si>
    <t>칸서스신에너지사모특별자산투자신탁2호</t>
    <phoneticPr fontId="3" type="noConversion"/>
  </si>
  <si>
    <t>칸서스쏠라태양광사모특별자산투자신탁2호</t>
    <phoneticPr fontId="3" type="noConversion"/>
  </si>
  <si>
    <t>칸서스신에너지사모특별자산투자신탁3호</t>
    <phoneticPr fontId="3" type="noConversion"/>
  </si>
  <si>
    <t>칸서스쏠라태양광사모특별자산투자신탁4호</t>
    <phoneticPr fontId="3" type="noConversion"/>
  </si>
  <si>
    <t>미래에셋맵스신재생에너지사모특별자산투자신탁3호</t>
    <phoneticPr fontId="3" type="noConversion"/>
  </si>
  <si>
    <t>코레이트NPL전문투자형사모부동산투자신탁AP3호</t>
    <phoneticPr fontId="3" type="noConversion"/>
  </si>
  <si>
    <t>삼천리파워유틸리티사모특별자산투자신탁제1호</t>
    <phoneticPr fontId="3" type="noConversion"/>
  </si>
  <si>
    <t>이지스글로벌사모부동산투자신탁37-1호</t>
    <phoneticPr fontId="3" type="noConversion"/>
  </si>
  <si>
    <t>이지스글로벌사모부동산투자신탁37-2호</t>
    <phoneticPr fontId="3" type="noConversion"/>
  </si>
  <si>
    <t>KIAMCO파워에너지사모특별자산투자신탁제1호</t>
    <phoneticPr fontId="3" type="noConversion"/>
  </si>
  <si>
    <t>KIAMCO비티엘사모특별자산투자신탁제1호</t>
    <phoneticPr fontId="3" type="noConversion"/>
  </si>
  <si>
    <t>KIAMCO고창솔라파크사모특별자산투자신탁</t>
    <phoneticPr fontId="3" type="noConversion"/>
  </si>
  <si>
    <t>KIAMCO비티엘사모특별자산투자신탁제3호</t>
    <phoneticPr fontId="3" type="noConversion"/>
  </si>
  <si>
    <t>KIAMCO녹색금융인프라사모특별자산투자신탁제1호</t>
    <phoneticPr fontId="3" type="noConversion"/>
  </si>
  <si>
    <t>KIAMCO호주Millmerran사모특별자산투자신탁</t>
    <phoneticPr fontId="3" type="noConversion"/>
  </si>
  <si>
    <t>KIAMCO비티엘프로젝트사모특별자산투자신탁제5호</t>
    <phoneticPr fontId="3" type="noConversion"/>
  </si>
  <si>
    <t>KIAMCOSHIPPING사모특별자산투자신탁KX-1호</t>
    <phoneticPr fontId="3" type="noConversion"/>
  </si>
  <si>
    <t>한국민간운영권전문투자형사모투자신탁제1호</t>
    <phoneticPr fontId="3" type="noConversion"/>
  </si>
  <si>
    <t>NH-AMUNDI선순위론전문투자형사모투자신탁4호</t>
    <phoneticPr fontId="3" type="noConversion"/>
  </si>
  <si>
    <t>이지스미국전문투자형사모부동산투자신탁350호</t>
    <phoneticPr fontId="3" type="noConversion"/>
  </si>
  <si>
    <t>한강태양광발전전문투자형사모특별자산투자신탁제7호</t>
    <phoneticPr fontId="3" type="noConversion"/>
  </si>
  <si>
    <t>메리츠전문투자형사모부동산투자신탁27호</t>
    <phoneticPr fontId="3" type="noConversion"/>
  </si>
  <si>
    <t>KIAMCOSHIPPING전문투자형사모투자신탁제2호</t>
    <phoneticPr fontId="3" type="noConversion"/>
  </si>
  <si>
    <t>삼성MIFII북미인프라전문투자형사모투자신탁제1호</t>
    <phoneticPr fontId="3" type="noConversion"/>
  </si>
  <si>
    <t>키움맑은환경전문투자형사모투자신탁[인프라]</t>
    <phoneticPr fontId="3" type="noConversion"/>
  </si>
  <si>
    <t>한화유럽크레딧전문투자형사모특별자산투자신탁10호(재간접형)</t>
    <phoneticPr fontId="3" type="noConversion"/>
  </si>
  <si>
    <t>한화청주에코파크전문투자형사모특별자산투자신탁1호1종</t>
    <phoneticPr fontId="3" type="noConversion"/>
  </si>
  <si>
    <t>KB북미MCF선순위전문투자형사모특별자산투자신탁제3호</t>
    <phoneticPr fontId="3" type="noConversion"/>
  </si>
  <si>
    <t>KB무안햇빛발전소전문투자형사모특별자산투자신탁제2호</t>
    <phoneticPr fontId="3" type="noConversion"/>
  </si>
  <si>
    <t>KB컨티넨탈유럽인프라전문투자형사모특별자산투자신탁제6호(SOC-재간접형)</t>
    <phoneticPr fontId="3" type="noConversion"/>
  </si>
  <si>
    <t>KB선순위인수금융전문투자형사모투자신탁제4호</t>
    <phoneticPr fontId="3" type="noConversion"/>
  </si>
  <si>
    <t>흥국하이클래스전문투자형사모특별자산투자신탁제59호</t>
    <phoneticPr fontId="3" type="noConversion"/>
  </si>
  <si>
    <t>칸서스신에너지전문투자형사모특별자산투자신탁7호</t>
    <phoneticPr fontId="3" type="noConversion"/>
  </si>
  <si>
    <t>한강그린뉴딜환경전문투자형사모특별자산투자신탁</t>
    <phoneticPr fontId="3" type="noConversion"/>
  </si>
  <si>
    <t>신한AIM부동산전문투자형사모투자신탁25-C호</t>
    <phoneticPr fontId="3" type="noConversion"/>
  </si>
  <si>
    <t>교보악사신재생에너지멀티일반사모특별자산투자신탁3호</t>
    <phoneticPr fontId="3" type="noConversion"/>
  </si>
  <si>
    <t>신한디지털뉴딜비티엘일반사모혼합자산투자신탁</t>
    <phoneticPr fontId="3" type="noConversion"/>
  </si>
  <si>
    <t>신한일본태양광발전사업전문투자형사모특별자산투자신탁제3호</t>
    <phoneticPr fontId="3" type="noConversion"/>
  </si>
  <si>
    <t>KB운남태양광일반사모특별자산투자신탁</t>
    <phoneticPr fontId="3" type="noConversion"/>
  </si>
  <si>
    <t>KB뉴딜인프라전문투자형사모특별자산투자신탁제2-1종</t>
    <phoneticPr fontId="3" type="noConversion"/>
  </si>
  <si>
    <t>KTBLNG선박일반사모투자신탁제47호</t>
    <phoneticPr fontId="3" type="noConversion"/>
  </si>
  <si>
    <t>이지스아디안미주인프라전문투자형사모투자신탁444호</t>
    <phoneticPr fontId="3" type="noConversion"/>
  </si>
  <si>
    <t>삼성SRA일반사모부동산투자신탁제58B호</t>
    <phoneticPr fontId="3" type="noConversion"/>
  </si>
  <si>
    <t>보고북미크레딧전문투자형사모특별자산투자신탁37호(재간접형)</t>
    <phoneticPr fontId="3" type="noConversion"/>
  </si>
  <si>
    <t>한국투자사모태국환경인프라특별자산투자신탁1호</t>
    <phoneticPr fontId="3" type="noConversion"/>
  </si>
  <si>
    <t>알파국내ESG일반사모투자신탁제2호</t>
    <phoneticPr fontId="3" type="noConversion"/>
  </si>
  <si>
    <t>파인스트리트글로벌인프라일반사모특별자산투자신탁1호</t>
    <phoneticPr fontId="3" type="noConversion"/>
  </si>
  <si>
    <t>한화지하철9호선일반사모특별자산투자신탁1호(인프라)</t>
    <phoneticPr fontId="3" type="noConversion"/>
  </si>
  <si>
    <t>신한지하철9호선일반사모특별자산투자신탁</t>
    <phoneticPr fontId="3" type="noConversion"/>
  </si>
  <si>
    <t>KB북미누버거버먼일반사모특별자산투자신탁제2호(전문)</t>
    <phoneticPr fontId="3" type="noConversion"/>
  </si>
  <si>
    <t>타이거대체전문투자형사모부동산투자신탁51호</t>
    <phoneticPr fontId="3" type="noConversion"/>
  </si>
  <si>
    <t>신한AIM구조화일반사모투자신탁제8호</t>
    <phoneticPr fontId="3" type="noConversion"/>
  </si>
  <si>
    <t>KTB글로벌CREDEBT일반사모투자신탁제8호(2종)</t>
    <phoneticPr fontId="3" type="noConversion"/>
  </si>
  <si>
    <t>KTB글로벌CREDEBT일반사모투자신탁제8호(1종)</t>
    <phoneticPr fontId="3" type="noConversion"/>
  </si>
  <si>
    <t>신한AIM구조화일반사모투자신탁제7-N호</t>
    <phoneticPr fontId="3" type="noConversion"/>
  </si>
  <si>
    <t>신한AIM재간접일반사모투자신탁10-A호</t>
    <phoneticPr fontId="3" type="noConversion"/>
  </si>
  <si>
    <t>한국투자하네다국제공항레지던스일반사모부동산투자신탁(파생형)</t>
    <phoneticPr fontId="3" type="noConversion"/>
  </si>
  <si>
    <t>KTB글로벌CREDEBT일반사모투자신탁제8호(3종)</t>
    <phoneticPr fontId="3" type="noConversion"/>
  </si>
  <si>
    <t>현대인베스트BSP세컨더리일반사모투자신탁25호</t>
    <phoneticPr fontId="3" type="noConversion"/>
  </si>
  <si>
    <t>신한그린뉴딜에너지일반사모특별자산투자신탁제4호</t>
    <phoneticPr fontId="3" type="noConversion"/>
  </si>
  <si>
    <t>마스턴미국일반사모부동산투자신탁제51호</t>
    <phoneticPr fontId="3" type="noConversion"/>
  </si>
  <si>
    <t>한화음성에코파크일반사모특별자산투자신탁1호제1종</t>
    <phoneticPr fontId="3" type="noConversion"/>
  </si>
  <si>
    <t>현대HAYFIN유럽다이렉트렌딩일반사모투자신탁1호</t>
    <phoneticPr fontId="3" type="noConversion"/>
  </si>
  <si>
    <t>교보악사그린파워일반사모특별자산투자신탁1호</t>
    <phoneticPr fontId="3" type="noConversion"/>
  </si>
  <si>
    <t>미래에셋휴먼에코랜드일반사모특별자산투자신탁1호</t>
    <phoneticPr fontId="3" type="noConversion"/>
  </si>
  <si>
    <t>한강CA일반사모부동산투자신탁25호</t>
    <phoneticPr fontId="3" type="noConversion"/>
  </si>
  <si>
    <t>KB해외투자일반사모부동산투자신탁제19호</t>
    <phoneticPr fontId="3" type="noConversion"/>
  </si>
  <si>
    <t>KB누버거버먼글로벌세컨더리일반사모혼합자산투자신탁제1호</t>
    <phoneticPr fontId="3" type="noConversion"/>
  </si>
  <si>
    <t>키움라르고일반사모투자신탁제5호[재간접형]</t>
    <phoneticPr fontId="3" type="noConversion"/>
  </si>
  <si>
    <t>우리G시니어론일반사모투자신탁2호</t>
    <phoneticPr fontId="3" type="noConversion"/>
  </si>
  <si>
    <t>현대인베스트ASL시니어론일반사모투자신탁28호</t>
    <phoneticPr fontId="3" type="noConversion"/>
  </si>
  <si>
    <t>엠디엠신재생에너지일반사모특별자산투자신탁1호(제1종)</t>
    <phoneticPr fontId="3" type="noConversion"/>
  </si>
  <si>
    <t>엠디엠신재생에너지일반사모특별자산투자신탁1호(제2종)</t>
    <phoneticPr fontId="3" type="noConversion"/>
  </si>
  <si>
    <t>엠디엠신재생에너지일반사모특별자산투자신탁2호제1종</t>
    <phoneticPr fontId="3" type="noConversion"/>
  </si>
  <si>
    <t>신한AIM재간접일반사모투자신탁제12-A호</t>
    <phoneticPr fontId="3" type="noConversion"/>
  </si>
  <si>
    <t>스프랏칠레신재생일반사모투자신탁1호</t>
    <phoneticPr fontId="3" type="noConversion"/>
  </si>
  <si>
    <t>분기</t>
    <phoneticPr fontId="3" type="noConversion"/>
  </si>
  <si>
    <t>투자자산관리팀정훈천</t>
    <phoneticPr fontId="3" type="noConversion"/>
  </si>
  <si>
    <t>편입자산/변동성송부 : 2025-01-24</t>
    <phoneticPr fontId="3" type="noConversion"/>
  </si>
  <si>
    <t>한화글로벌메자닌일반사모투자신탁5호</t>
    <phoneticPr fontId="3" type="noConversion"/>
  </si>
  <si>
    <t>신한BROOKFIELDINFRASTRUCTUREDEBTIII일반사모1-A</t>
    <phoneticPr fontId="3" type="noConversion"/>
  </si>
  <si>
    <t>개별종목</t>
    <phoneticPr fontId="3" type="noConversion"/>
  </si>
  <si>
    <t>KB해외투자일반사모부동산투자신탁27호(AREEIF)</t>
    <phoneticPr fontId="3" type="noConversion"/>
  </si>
  <si>
    <t>다올KTB넥스트원ANTIN일반사모투자신탁제6호</t>
    <phoneticPr fontId="3" type="noConversion"/>
  </si>
  <si>
    <t>하나대체투자CBRE일반사모부동산투자신탁1호</t>
    <phoneticPr fontId="3" type="noConversion"/>
  </si>
  <si>
    <t>신한시니어론일반사모혼합자산투자신탁제5호</t>
    <phoneticPr fontId="3" type="noConversion"/>
  </si>
  <si>
    <t>파인스트리트MEIF7인프라일반사모특별자산투자신탁1-1호</t>
    <phoneticPr fontId="3" type="noConversion"/>
  </si>
  <si>
    <t xml:space="preserve">02-721-2483  </t>
    <phoneticPr fontId="3" type="noConversion"/>
  </si>
  <si>
    <t>마스턴일반사모부동산투자신탁제178호1종</t>
    <phoneticPr fontId="3" type="noConversion"/>
  </si>
  <si>
    <t>신한LCPX일반사모투자신탁제1호(H)</t>
    <phoneticPr fontId="3" type="noConversion"/>
  </si>
  <si>
    <t>신한BrookfieldInfrastructureFundV인프라투자일반사모특별자산투자신탁1-B(H)[재간접형]</t>
    <phoneticPr fontId="3" type="noConversion"/>
  </si>
  <si>
    <t>삼성DIF글로벌인프라일반사모투자신탁제2호</t>
    <phoneticPr fontId="3" type="noConversion"/>
  </si>
  <si>
    <t>한화서울문산고속도로일반사모특별자산투자신탁2호(인프라)</t>
    <phoneticPr fontId="3" type="noConversion"/>
  </si>
  <si>
    <t>KB북미SOUNDPOINT일반사모특별자산투자신탁제1호</t>
    <phoneticPr fontId="3" type="noConversion"/>
  </si>
  <si>
    <t>우리GESG인프라개발일반사모투자신탁2호</t>
    <phoneticPr fontId="3" type="noConversion"/>
  </si>
  <si>
    <t>교보AIM코어일반사모부동산자투자신탁제1호</t>
    <phoneticPr fontId="3" type="noConversion"/>
  </si>
  <si>
    <t>교보AIMESG인프라일반사모특별자산투자신탁제1호(인프라)</t>
    <phoneticPr fontId="3" type="noConversion"/>
  </si>
  <si>
    <t>hcjung20@kyobo.com</t>
    <phoneticPr fontId="3" type="noConversion"/>
  </si>
  <si>
    <t>미래에셋GLOBALPRIVATEEQUITY일반사모투자신탁제5호(재간접형)</t>
    <phoneticPr fontId="3" type="noConversion"/>
  </si>
  <si>
    <t>삼성SRA일반사모부동산투자신탁제86A호</t>
    <phoneticPr fontId="3" type="noConversion"/>
  </si>
  <si>
    <t>삼성SRA일반사모부동산투자신탁제86B호</t>
    <phoneticPr fontId="3" type="noConversion"/>
  </si>
  <si>
    <t>하나대체투자일반사모부동산투자신탁71호(전문)1종</t>
    <phoneticPr fontId="3" type="noConversion"/>
  </si>
  <si>
    <t>교보AIM기업금융일반사모투자신탁1호</t>
    <phoneticPr fontId="3" type="noConversion"/>
  </si>
  <si>
    <t>이지스스텝스톤세컨더리일반사모투자신탁506호</t>
    <phoneticPr fontId="3" type="noConversion"/>
  </si>
  <si>
    <t>디에스K-02코스닥벤처전문투자형사모투자신탁종류1종</t>
    <phoneticPr fontId="3" type="noConversion"/>
  </si>
  <si>
    <t>KIAMCOINFRASTRUCTURESECONDARY재간접사모특별자산투자신탁</t>
    <phoneticPr fontId="3" type="noConversion"/>
  </si>
  <si>
    <t>캡스톤스페셜일반사모자투자신탁1호(전문)</t>
    <phoneticPr fontId="3" type="noConversion"/>
  </si>
  <si>
    <t>보고북미공항일반사모특별자산투자신탁1호</t>
    <phoneticPr fontId="3" type="noConversion"/>
  </si>
  <si>
    <t>KB롬바드오디에글로벌세컨더리일반사모혼합자산투자신탁제1호</t>
    <phoneticPr fontId="3" type="noConversion"/>
  </si>
  <si>
    <t>미래에셋인프라포트폴리오일반사모투자신탁2호</t>
    <phoneticPr fontId="3" type="noConversion"/>
  </si>
  <si>
    <t>KBP2024120065</t>
    <phoneticPr fontId="3" type="noConversion"/>
  </si>
  <si>
    <t>KBP2024120066</t>
    <phoneticPr fontId="3" type="noConversion"/>
  </si>
  <si>
    <t>미래에셋글로벌인프라대출일반사모투자신탁1-2호</t>
    <phoneticPr fontId="3" type="noConversion"/>
  </si>
  <si>
    <t>KBP2024120067</t>
    <phoneticPr fontId="3" type="noConversion"/>
  </si>
  <si>
    <t>KBP2024120068</t>
    <phoneticPr fontId="3" type="noConversion"/>
  </si>
  <si>
    <t>AIPUSRED전문투자형사모부동산신탁4-1호</t>
    <phoneticPr fontId="3" type="noConversion"/>
  </si>
  <si>
    <t>KBP2019120371</t>
    <phoneticPr fontId="3" type="noConversion"/>
  </si>
  <si>
    <t>KR53B1AX7562</t>
    <phoneticPr fontId="3" type="noConversion"/>
  </si>
  <si>
    <t>IBK-한화큐셀태양광발전전문투자형사모특별자산투자신탁제1호</t>
    <phoneticPr fontId="3" type="noConversion"/>
  </si>
  <si>
    <t>KBP2019120426</t>
    <phoneticPr fontId="3" type="noConversion"/>
  </si>
  <si>
    <t>K55234CQ6847</t>
    <phoneticPr fontId="3" type="noConversion"/>
  </si>
  <si>
    <t>KBP2019120176</t>
    <phoneticPr fontId="3" type="noConversion"/>
  </si>
  <si>
    <t>KBP2019120177</t>
    <phoneticPr fontId="3" type="noConversion"/>
  </si>
  <si>
    <t>K55223CT3646</t>
    <phoneticPr fontId="3" type="noConversion"/>
  </si>
  <si>
    <t>KB농소하수처리시설사모특별자산투자신탁</t>
    <phoneticPr fontId="3" type="noConversion"/>
  </si>
  <si>
    <t>KBP2016060176</t>
    <phoneticPr fontId="3" type="noConversion"/>
  </si>
  <si>
    <t>KR5223AD0768</t>
    <phoneticPr fontId="3" type="noConversion"/>
  </si>
  <si>
    <t>KBP2021090002</t>
    <phoneticPr fontId="3" type="noConversion"/>
  </si>
  <si>
    <t>K55223DM6470</t>
    <phoneticPr fontId="3" type="noConversion"/>
  </si>
  <si>
    <t>K55223CX7955</t>
    <phoneticPr fontId="3" type="noConversion"/>
  </si>
  <si>
    <t>KBP2020030011</t>
    <phoneticPr fontId="3" type="noConversion"/>
  </si>
  <si>
    <t>K55223D21312</t>
    <phoneticPr fontId="3" type="noConversion"/>
  </si>
  <si>
    <t>KB해외투자전문투자형사모부동산투자신탁제9호</t>
    <phoneticPr fontId="3" type="noConversion"/>
  </si>
  <si>
    <t>KBP2021060005</t>
    <phoneticPr fontId="3" type="noConversion"/>
  </si>
  <si>
    <t>K55223D76811</t>
    <phoneticPr fontId="3" type="noConversion"/>
  </si>
  <si>
    <t>KBP2021120183</t>
    <phoneticPr fontId="3" type="noConversion"/>
  </si>
  <si>
    <t>KIAMCO시화정왕동물류개발사모부동산투자신탁제1호</t>
    <phoneticPr fontId="3" type="noConversion"/>
  </si>
  <si>
    <t>KBP2022060008</t>
    <phoneticPr fontId="3" type="noConversion"/>
  </si>
  <si>
    <t>K55451DR7252</t>
    <phoneticPr fontId="3" type="noConversion"/>
  </si>
  <si>
    <t>KIAMCO아부다비캠퍼스사모특별자산투자신탁</t>
    <phoneticPr fontId="3" type="noConversion"/>
  </si>
  <si>
    <t>KBP2019090104</t>
    <phoneticPr fontId="3" type="noConversion"/>
  </si>
  <si>
    <t>K55451C90175</t>
    <phoneticPr fontId="3" type="noConversion"/>
  </si>
  <si>
    <t>KIAMCO태양광발전사모특별자산투자신탁제4호</t>
    <phoneticPr fontId="3" type="noConversion"/>
  </si>
  <si>
    <t>KBP2020120114</t>
    <phoneticPr fontId="3" type="noConversion"/>
  </si>
  <si>
    <t>K55451DA3987</t>
    <phoneticPr fontId="3" type="noConversion"/>
  </si>
  <si>
    <t>KIAMCO해모둠태양광사모특별자산투자신탁</t>
    <phoneticPr fontId="3" type="noConversion"/>
  </si>
  <si>
    <t>KBP2020120113</t>
    <phoneticPr fontId="3" type="noConversion"/>
  </si>
  <si>
    <t>K55451D19032</t>
    <phoneticPr fontId="3" type="noConversion"/>
  </si>
  <si>
    <t>NH-AmundiBCPVIII전문투자형사모투자신탁1호</t>
    <phoneticPr fontId="3" type="noConversion"/>
  </si>
  <si>
    <t>KBP2021090071</t>
    <phoneticPr fontId="3" type="noConversion"/>
  </si>
  <si>
    <t>K55232DB3917</t>
    <phoneticPr fontId="3" type="noConversion"/>
  </si>
  <si>
    <t>NH-AMUNDIKKREUROPEVI일반사모투자신탁1호</t>
    <phoneticPr fontId="3" type="noConversion"/>
  </si>
  <si>
    <t>KBP2023060027</t>
    <phoneticPr fontId="3" type="noConversion"/>
  </si>
  <si>
    <t>K55232DQ3902</t>
    <phoneticPr fontId="3" type="noConversion"/>
  </si>
  <si>
    <t>NH-AMUNDI글로벌인프라전문투자형사모특별자산투자신탁12호</t>
    <phoneticPr fontId="3" type="noConversion"/>
  </si>
  <si>
    <t>KBP2020090001</t>
    <phoneticPr fontId="3" type="noConversion"/>
  </si>
  <si>
    <t>K55232CQ8779</t>
    <phoneticPr fontId="3" type="noConversion"/>
  </si>
  <si>
    <t>KBP2019120078</t>
    <phoneticPr fontId="3" type="noConversion"/>
  </si>
  <si>
    <t>K55232CN2965</t>
    <phoneticPr fontId="3" type="noConversion"/>
  </si>
  <si>
    <t>KBP2019090022</t>
    <phoneticPr fontId="3" type="noConversion"/>
  </si>
  <si>
    <t>K55232CS3737</t>
    <phoneticPr fontId="3" type="noConversion"/>
  </si>
  <si>
    <t>KBP2021060043</t>
    <phoneticPr fontId="3" type="noConversion"/>
  </si>
  <si>
    <t>K55232DJ6276</t>
    <phoneticPr fontId="3" type="noConversion"/>
  </si>
  <si>
    <t>교보악사유럽코어부동산전문투자형사모투자신탁2호</t>
    <phoneticPr fontId="3" type="noConversion"/>
  </si>
  <si>
    <t>KBP2020060108</t>
    <phoneticPr fontId="3" type="noConversion"/>
  </si>
  <si>
    <t>K55207CZ5080</t>
    <phoneticPr fontId="3" type="noConversion"/>
  </si>
  <si>
    <t>교보악사평택동부도로전문투자형사모특별자산투자신탁</t>
    <phoneticPr fontId="3" type="noConversion"/>
  </si>
  <si>
    <t>KBP2019120223</t>
    <phoneticPr fontId="3" type="noConversion"/>
  </si>
  <si>
    <t>K55207CW7766</t>
    <phoneticPr fontId="3" type="noConversion"/>
  </si>
  <si>
    <t>KBP2020090055</t>
    <phoneticPr fontId="3" type="noConversion"/>
  </si>
  <si>
    <t>K55453CZ9281</t>
    <phoneticPr fontId="3" type="noConversion"/>
  </si>
  <si>
    <t>다비하나인제관사BTL사모특별자산투자신탁</t>
    <phoneticPr fontId="3" type="noConversion"/>
  </si>
  <si>
    <t>KBP2013120034</t>
    <phoneticPr fontId="3" type="noConversion"/>
  </si>
  <si>
    <t>KR5453AL6535</t>
    <phoneticPr fontId="3" type="noConversion"/>
  </si>
  <si>
    <t>다원테크에센스전문투자형사모투자신탁제1호(종류C)</t>
    <phoneticPr fontId="3" type="noConversion"/>
  </si>
  <si>
    <t>KBP2023030045</t>
    <phoneticPr fontId="3" type="noConversion"/>
  </si>
  <si>
    <t>K554A6D69373</t>
    <phoneticPr fontId="3" type="noConversion"/>
  </si>
  <si>
    <t>KBP2019120372</t>
    <phoneticPr fontId="3" type="noConversion"/>
  </si>
  <si>
    <t>K553S6CQ3413</t>
    <phoneticPr fontId="3" type="noConversion"/>
  </si>
  <si>
    <t>마스턴일반사모부동산투자신탁제158호</t>
    <phoneticPr fontId="3" type="noConversion"/>
  </si>
  <si>
    <t>KBP2022060007</t>
    <phoneticPr fontId="3" type="noConversion"/>
  </si>
  <si>
    <t>K553S6DS6900</t>
    <phoneticPr fontId="3" type="noConversion"/>
  </si>
  <si>
    <t>미래에셋HL일반사모투자신탁1호</t>
    <phoneticPr fontId="3" type="noConversion"/>
  </si>
  <si>
    <t>KBP2022030078</t>
    <phoneticPr fontId="3" type="noConversion"/>
  </si>
  <si>
    <t>K55301DQ4088</t>
    <phoneticPr fontId="3" type="noConversion"/>
  </si>
  <si>
    <t>미래에셋맵스프런티어NPL사모부동산투자신탁1호</t>
    <phoneticPr fontId="3" type="noConversion"/>
  </si>
  <si>
    <t>KBP2019120373</t>
    <phoneticPr fontId="3" type="noConversion"/>
  </si>
  <si>
    <t>KR5301AT7794</t>
    <phoneticPr fontId="3" type="noConversion"/>
  </si>
  <si>
    <t>미래에셋맵스프런티어미국사모부동산투자신탁3호</t>
    <phoneticPr fontId="3" type="noConversion"/>
  </si>
  <si>
    <t>KBP2019120091</t>
    <phoneticPr fontId="3" type="noConversion"/>
  </si>
  <si>
    <t>KR5301AT8693</t>
    <phoneticPr fontId="3" type="noConversion"/>
  </si>
  <si>
    <t>미래에셋플래티넘글로벌재간접일반사모투자신탁5호</t>
    <phoneticPr fontId="3" type="noConversion"/>
  </si>
  <si>
    <t>KBP2022030080</t>
    <phoneticPr fontId="3" type="noConversion"/>
  </si>
  <si>
    <t>K55301DQ9905</t>
    <phoneticPr fontId="3" type="noConversion"/>
  </si>
  <si>
    <t>KBP2017090072</t>
    <phoneticPr fontId="3" type="noConversion"/>
  </si>
  <si>
    <t>K55104B56017</t>
    <phoneticPr fontId="3" type="noConversion"/>
  </si>
  <si>
    <t>삼성BAINCAPITALCREDIT일반사모투자신탁제1호</t>
    <phoneticPr fontId="3" type="noConversion"/>
  </si>
  <si>
    <t>KBP2022060009</t>
    <phoneticPr fontId="3" type="noConversion"/>
  </si>
  <si>
    <t>K55105DR3954</t>
    <phoneticPr fontId="3" type="noConversion"/>
  </si>
  <si>
    <t>삼성SRA전문투자형사모부동산투자신탁제28E</t>
    <phoneticPr fontId="3" type="noConversion"/>
  </si>
  <si>
    <t>KBP2020090052</t>
    <phoneticPr fontId="3" type="noConversion"/>
  </si>
  <si>
    <t>K553B0D77718</t>
    <phoneticPr fontId="3" type="noConversion"/>
  </si>
  <si>
    <t>삼성SRA전문투자형사모부동산투자신탁제45호</t>
    <phoneticPr fontId="3" type="noConversion"/>
  </si>
  <si>
    <t>KBP2020060105</t>
    <phoneticPr fontId="3" type="noConversion"/>
  </si>
  <si>
    <t>K553B0D48362</t>
    <phoneticPr fontId="3" type="noConversion"/>
  </si>
  <si>
    <t>삼성SRA전문투자형사모부동산투자신탁제57호</t>
    <phoneticPr fontId="3" type="noConversion"/>
  </si>
  <si>
    <t>KBP2020120085</t>
    <phoneticPr fontId="3" type="noConversion"/>
  </si>
  <si>
    <t>K553B0DC3212</t>
    <phoneticPr fontId="3" type="noConversion"/>
  </si>
  <si>
    <t>KBP2017090030</t>
    <phoneticPr fontId="3" type="noConversion"/>
  </si>
  <si>
    <t>KR5105AU0190</t>
    <phoneticPr fontId="3" type="noConversion"/>
  </si>
  <si>
    <t>KBP2020030016</t>
    <phoneticPr fontId="3" type="noConversion"/>
  </si>
  <si>
    <t>K55105CU5880</t>
    <phoneticPr fontId="3" type="noConversion"/>
  </si>
  <si>
    <t>KBP2020120049</t>
    <phoneticPr fontId="3" type="noConversion"/>
  </si>
  <si>
    <t>K55230D56818</t>
    <phoneticPr fontId="3" type="noConversion"/>
  </si>
  <si>
    <t>슈로더캐피탈다이렉트Ⅲ일반사모증권자투자신탁[재간접형]</t>
    <phoneticPr fontId="3" type="noConversion"/>
  </si>
  <si>
    <t>KBP2022030079</t>
    <phoneticPr fontId="3" type="noConversion"/>
  </si>
  <si>
    <t>K55230DP0570</t>
    <phoneticPr fontId="3" type="noConversion"/>
  </si>
  <si>
    <t>KBP2022030047</t>
    <phoneticPr fontId="3" type="noConversion"/>
  </si>
  <si>
    <t>K553T7DN7728</t>
    <phoneticPr fontId="3" type="noConversion"/>
  </si>
  <si>
    <t>신한AIM구조화전문투자형사모투자신탁제2호</t>
    <phoneticPr fontId="3" type="noConversion"/>
  </si>
  <si>
    <t>KBP2020060106</t>
    <phoneticPr fontId="3" type="noConversion"/>
  </si>
  <si>
    <t>K553T7CV7596</t>
    <phoneticPr fontId="3" type="noConversion"/>
  </si>
  <si>
    <t>신한AIM부동산일반사모투자신탁26-B호</t>
    <phoneticPr fontId="3" type="noConversion"/>
  </si>
  <si>
    <t>KBP2022090078</t>
    <phoneticPr fontId="3" type="noConversion"/>
  </si>
  <si>
    <t>K55210DW4916</t>
    <phoneticPr fontId="3" type="noConversion"/>
  </si>
  <si>
    <t>신한AIM인수금융전문투자형사모투자신탁제1호1종</t>
    <phoneticPr fontId="3" type="noConversion"/>
  </si>
  <si>
    <t>KBP2021060007</t>
    <phoneticPr fontId="3" type="noConversion"/>
  </si>
  <si>
    <t>K553T7DC1179</t>
    <phoneticPr fontId="3" type="noConversion"/>
  </si>
  <si>
    <t>신한AIM재간접전문투자형사모투자신탁제3-D호</t>
    <phoneticPr fontId="3" type="noConversion"/>
  </si>
  <si>
    <t>KBP2020120154</t>
    <phoneticPr fontId="3" type="noConversion"/>
  </si>
  <si>
    <t>K553T7CY7015</t>
    <phoneticPr fontId="3" type="noConversion"/>
  </si>
  <si>
    <t>KBP2019090118</t>
    <phoneticPr fontId="3" type="noConversion"/>
  </si>
  <si>
    <t>신한CIPVIII글로벌세컨더리전문투자형사모투자신탁제2호</t>
    <phoneticPr fontId="3" type="noConversion"/>
  </si>
  <si>
    <t>KBP2020060047</t>
    <phoneticPr fontId="3" type="noConversion"/>
  </si>
  <si>
    <t>K55210CI8825</t>
    <phoneticPr fontId="3" type="noConversion"/>
  </si>
  <si>
    <t>KBP2022090001</t>
    <phoneticPr fontId="3" type="noConversion"/>
  </si>
  <si>
    <t>신한DoverX글로벌세컨더리전문투자형사모투자신탁3호</t>
    <phoneticPr fontId="3" type="noConversion"/>
  </si>
  <si>
    <t>KBP2020060040</t>
    <phoneticPr fontId="3" type="noConversion"/>
  </si>
  <si>
    <t>K55210CX9170</t>
    <phoneticPr fontId="3" type="noConversion"/>
  </si>
  <si>
    <t>KBP2020090020</t>
    <phoneticPr fontId="3" type="noConversion"/>
  </si>
  <si>
    <t>K55210D68161</t>
    <phoneticPr fontId="3" type="noConversion"/>
  </si>
  <si>
    <t>KBP2016120106</t>
    <phoneticPr fontId="3" type="noConversion"/>
  </si>
  <si>
    <t>KBP2021030033</t>
    <phoneticPr fontId="3" type="noConversion"/>
  </si>
  <si>
    <t>K55210DB7963</t>
    <phoneticPr fontId="3" type="noConversion"/>
  </si>
  <si>
    <t>KBP2020090070</t>
    <phoneticPr fontId="3" type="noConversion"/>
  </si>
  <si>
    <t>K55210D60473</t>
    <phoneticPr fontId="3" type="noConversion"/>
  </si>
  <si>
    <t>KBP2019120335</t>
    <phoneticPr fontId="3" type="noConversion"/>
  </si>
  <si>
    <t>K55210CW6631</t>
    <phoneticPr fontId="3" type="noConversion"/>
  </si>
  <si>
    <t>우리G글로벌세컨더리전문투자형사모투자신탁제2호</t>
    <phoneticPr fontId="3" type="noConversion"/>
  </si>
  <si>
    <t>KBP2020060103</t>
    <phoneticPr fontId="3" type="noConversion"/>
  </si>
  <si>
    <t>K55228CX4312</t>
    <phoneticPr fontId="3" type="noConversion"/>
  </si>
  <si>
    <t>KBP2022090051</t>
    <phoneticPr fontId="3" type="noConversion"/>
  </si>
  <si>
    <t>K55228DS6495</t>
    <phoneticPr fontId="3" type="noConversion"/>
  </si>
  <si>
    <t>우리G시니어론전문투자형사모투자신탁1호</t>
    <phoneticPr fontId="3" type="noConversion"/>
  </si>
  <si>
    <t>KBP2020090071</t>
    <phoneticPr fontId="3" type="noConversion"/>
  </si>
  <si>
    <t>K55228D48223</t>
    <phoneticPr fontId="3" type="noConversion"/>
  </si>
  <si>
    <t>KBP2018120206</t>
    <phoneticPr fontId="3" type="noConversion"/>
  </si>
  <si>
    <t>KBP2018120207</t>
    <phoneticPr fontId="3" type="noConversion"/>
  </si>
  <si>
    <t>KBP2019120147</t>
    <phoneticPr fontId="3" type="noConversion"/>
  </si>
  <si>
    <t>KBP2019120148</t>
    <phoneticPr fontId="3" type="noConversion"/>
  </si>
  <si>
    <t>유진리스트럭처링전문투자형사모투자신탁5-2호</t>
    <phoneticPr fontId="3" type="noConversion"/>
  </si>
  <si>
    <t>KBP2019120377</t>
    <phoneticPr fontId="3" type="noConversion"/>
  </si>
  <si>
    <t>K55214CP2775</t>
    <phoneticPr fontId="3" type="noConversion"/>
  </si>
  <si>
    <t>KBP2019120224</t>
    <phoneticPr fontId="3" type="noConversion"/>
  </si>
  <si>
    <t>K55233CW7517</t>
    <phoneticPr fontId="3" type="noConversion"/>
  </si>
  <si>
    <t>키움마일스톤USDEBT전문투자형사모부동산투자신탁제2호</t>
    <phoneticPr fontId="3" type="noConversion"/>
  </si>
  <si>
    <t>KBP2019090032</t>
    <phoneticPr fontId="3" type="noConversion"/>
  </si>
  <si>
    <t>K55206BL7589</t>
    <phoneticPr fontId="3" type="noConversion"/>
  </si>
  <si>
    <t>키움유레카전문투자형사모투자신탁[재간접형]</t>
    <phoneticPr fontId="3" type="noConversion"/>
  </si>
  <si>
    <t>KBP2022120286</t>
    <phoneticPr fontId="3" type="noConversion"/>
  </si>
  <si>
    <t>K55206D41448</t>
    <phoneticPr fontId="3" type="noConversion"/>
  </si>
  <si>
    <t>KBP2021090025</t>
    <phoneticPr fontId="3" type="noConversion"/>
  </si>
  <si>
    <t>파인트리전문투자형사모투자신탁8-4호</t>
    <phoneticPr fontId="3" type="noConversion"/>
  </si>
  <si>
    <t>KBP2019120378</t>
    <phoneticPr fontId="3" type="noConversion"/>
  </si>
  <si>
    <t>K55380CQ3283</t>
    <phoneticPr fontId="3" type="noConversion"/>
  </si>
  <si>
    <t>하나대체투자CBRE일반사모부동산투자신탁1호</t>
    <phoneticPr fontId="3" type="noConversion"/>
  </si>
  <si>
    <t>KBP2023030009</t>
    <phoneticPr fontId="3" type="noConversion"/>
  </si>
  <si>
    <t>K55345DT3788</t>
    <phoneticPr fontId="3" type="noConversion"/>
  </si>
  <si>
    <t>KBP2021120192</t>
    <phoneticPr fontId="3" type="noConversion"/>
  </si>
  <si>
    <t>K55345DP2180</t>
    <phoneticPr fontId="3" type="noConversion"/>
  </si>
  <si>
    <t>하나대체투자사모부동산101호</t>
    <phoneticPr fontId="3" type="noConversion"/>
  </si>
  <si>
    <t>KBP2019120216</t>
    <phoneticPr fontId="3" type="noConversion"/>
  </si>
  <si>
    <t>K55345CM7969</t>
    <phoneticPr fontId="3" type="noConversion"/>
  </si>
  <si>
    <t>KBP2020060044</t>
    <phoneticPr fontId="3" type="noConversion"/>
  </si>
  <si>
    <t>K55345D32237</t>
    <phoneticPr fontId="3" type="noConversion"/>
  </si>
  <si>
    <t>KBP2021090003</t>
    <phoneticPr fontId="3" type="noConversion"/>
  </si>
  <si>
    <t>KBP2019120334</t>
    <phoneticPr fontId="3" type="noConversion"/>
  </si>
  <si>
    <t>K553G9CX0511</t>
    <phoneticPr fontId="3" type="noConversion"/>
  </si>
  <si>
    <t>KBP2021090004</t>
    <phoneticPr fontId="3" type="noConversion"/>
  </si>
  <si>
    <t>한화DEBTSTRATEGY전문투자형사모부동산투자신탁20호</t>
    <phoneticPr fontId="3" type="noConversion"/>
  </si>
  <si>
    <t>KBP2019120379</t>
    <phoneticPr fontId="3" type="noConversion"/>
  </si>
  <si>
    <t>K55213CO8063</t>
    <phoneticPr fontId="3" type="noConversion"/>
  </si>
  <si>
    <t>KBP2017090083</t>
    <phoneticPr fontId="3" type="noConversion"/>
  </si>
  <si>
    <t>KR5213AW9149</t>
    <phoneticPr fontId="3" type="noConversion"/>
  </si>
  <si>
    <t>한화글로벌메자닌일반사모투자신탁6호</t>
    <phoneticPr fontId="3" type="noConversion"/>
  </si>
  <si>
    <t>KBP2022120284</t>
    <phoneticPr fontId="3" type="noConversion"/>
  </si>
  <si>
    <t>K55213DW0507</t>
    <phoneticPr fontId="3" type="noConversion"/>
  </si>
  <si>
    <t>한화글로벌인프라대출전문투자형사모특별자산투자신탁1호</t>
    <phoneticPr fontId="3" type="noConversion"/>
  </si>
  <si>
    <t>KBP2019120117</t>
    <phoneticPr fontId="3" type="noConversion"/>
  </si>
  <si>
    <t>K55213CV0244</t>
    <phoneticPr fontId="3" type="noConversion"/>
  </si>
  <si>
    <t>한화마스터리스RETAIL사모부동산투자신탁1</t>
    <phoneticPr fontId="3" type="noConversion"/>
  </si>
  <si>
    <t>KBP2016120010</t>
    <phoneticPr fontId="3" type="noConversion"/>
  </si>
  <si>
    <t>KR5213AR0186</t>
    <phoneticPr fontId="3" type="noConversion"/>
  </si>
  <si>
    <t>KBP2020120203</t>
    <phoneticPr fontId="3" type="noConversion"/>
  </si>
  <si>
    <t>K55213DE3701</t>
    <phoneticPr fontId="3" type="noConversion"/>
  </si>
  <si>
    <t>K55213DL1383</t>
    <phoneticPr fontId="3" type="noConversion"/>
  </si>
  <si>
    <t>KBP2017090088</t>
    <phoneticPr fontId="3" type="noConversion"/>
  </si>
  <si>
    <t>KR5213A76756</t>
    <phoneticPr fontId="3" type="noConversion"/>
  </si>
  <si>
    <t>KBP2016060200</t>
    <phoneticPr fontId="3" type="noConversion"/>
  </si>
  <si>
    <t>KR5213AV9819</t>
    <phoneticPr fontId="3" type="noConversion"/>
  </si>
  <si>
    <t>현대인베KKR글로벌전문투자형사모특별자산투자신탁5호</t>
    <phoneticPr fontId="3" type="noConversion"/>
  </si>
  <si>
    <t>KBP2019120164</t>
    <phoneticPr fontId="3" type="noConversion"/>
  </si>
  <si>
    <t>K55239CD0873</t>
    <phoneticPr fontId="3" type="noConversion"/>
  </si>
  <si>
    <t>현대인베스트먼트CRESCENTCREDITSOLUTION일반사모4호</t>
    <phoneticPr fontId="3" type="noConversion"/>
  </si>
  <si>
    <t>KBP2022030066</t>
    <phoneticPr fontId="3" type="noConversion"/>
  </si>
  <si>
    <t>K55239DP2239</t>
    <phoneticPr fontId="3" type="noConversion"/>
  </si>
  <si>
    <t>라이나생명</t>
    <phoneticPr fontId="3" type="noConversion"/>
  </si>
  <si>
    <t>KB북미Apogem선순위일반사모특별자산자투자신탁제4-2호</t>
    <phoneticPr fontId="3" type="noConversion"/>
  </si>
  <si>
    <t>서민우과장</t>
    <phoneticPr fontId="3" type="noConversion"/>
  </si>
  <si>
    <t>02-3781-1206, 010-4701-2493</t>
    <phoneticPr fontId="3" type="noConversion"/>
  </si>
  <si>
    <t>minwoo.suh@LinaKorea.com;KR_TreasuryTeam@LinaKorea.com</t>
    <phoneticPr fontId="3" type="noConversion"/>
  </si>
  <si>
    <t>김예림</t>
    <phoneticPr fontId="3" type="noConversion"/>
  </si>
  <si>
    <t>KB해외투자일반사모부동산투자신탁제29호</t>
    <phoneticPr fontId="3" type="noConversion"/>
  </si>
  <si>
    <t>롯데손해보험</t>
    <phoneticPr fontId="3" type="noConversion"/>
  </si>
  <si>
    <t>운용지원팀조선화책임</t>
    <phoneticPr fontId="3" type="noConversion"/>
  </si>
  <si>
    <t>sunhwa.jo@lotteins.co.kr</t>
    <phoneticPr fontId="3" type="noConversion"/>
  </si>
  <si>
    <t>KRZ502046230</t>
    <phoneticPr fontId="3" type="noConversion"/>
  </si>
  <si>
    <t>HDC이머징아시아전문투자형사모재간접투자신탁1호</t>
    <phoneticPr fontId="3" type="noConversion"/>
  </si>
  <si>
    <t>KBP2019090069</t>
    <phoneticPr fontId="3" type="noConversion"/>
  </si>
  <si>
    <t>KRZ502074550</t>
    <phoneticPr fontId="3" type="noConversion"/>
  </si>
  <si>
    <t>IBK글로벌신재생에너지전문투자형사모특별자산투자신탁2호</t>
    <phoneticPr fontId="3" type="noConversion"/>
  </si>
  <si>
    <t>KBP2020060182</t>
    <phoneticPr fontId="3" type="noConversion"/>
  </si>
  <si>
    <t>KRZ502395440</t>
    <phoneticPr fontId="3" type="noConversion"/>
  </si>
  <si>
    <t>INMARK비엔나전문투자형사모부동산투자신탁제17호</t>
    <phoneticPr fontId="3" type="noConversion"/>
  </si>
  <si>
    <t>KBP2019090110</t>
    <phoneticPr fontId="3" type="noConversion"/>
  </si>
  <si>
    <t>KRZ502290470</t>
    <phoneticPr fontId="3" type="noConversion"/>
  </si>
  <si>
    <t>INMARK호주전문투자형사모부동산투자신탁제1호</t>
    <phoneticPr fontId="3" type="noConversion"/>
  </si>
  <si>
    <t>KBP2019090059</t>
    <phoneticPr fontId="3" type="noConversion"/>
  </si>
  <si>
    <t>KRZ502037140</t>
    <phoneticPr fontId="3" type="noConversion"/>
  </si>
  <si>
    <t>JB메이플유가스전사모특별자산투자신탁1호</t>
    <phoneticPr fontId="3" type="noConversion"/>
  </si>
  <si>
    <t>KBP2019090049</t>
    <phoneticPr fontId="3" type="noConversion"/>
  </si>
  <si>
    <t>KRZ501918930</t>
    <phoneticPr fontId="3" type="noConversion"/>
  </si>
  <si>
    <t>JB에어라인사모특별자산투자신탁2호</t>
    <phoneticPr fontId="3" type="noConversion"/>
  </si>
  <si>
    <t>KBP2018120068</t>
    <phoneticPr fontId="3" type="noConversion"/>
  </si>
  <si>
    <t>KRZ502016530</t>
    <phoneticPr fontId="3" type="noConversion"/>
  </si>
  <si>
    <t>JB에어라인사모특별자산투자신탁3호</t>
    <phoneticPr fontId="3" type="noConversion"/>
  </si>
  <si>
    <t>KBP2018120069</t>
    <phoneticPr fontId="3" type="noConversion"/>
  </si>
  <si>
    <t>KRZ502016540</t>
    <phoneticPr fontId="3" type="noConversion"/>
  </si>
  <si>
    <t>JB에어라인사모특별자산투자신탁7호</t>
    <phoneticPr fontId="3" type="noConversion"/>
  </si>
  <si>
    <t>KBP2019090090</t>
    <phoneticPr fontId="3" type="noConversion"/>
  </si>
  <si>
    <t>KRZ502137490</t>
    <phoneticPr fontId="3" type="noConversion"/>
  </si>
  <si>
    <t>KBP2020060186</t>
    <phoneticPr fontId="3" type="noConversion"/>
  </si>
  <si>
    <t>KRZ502412180</t>
    <phoneticPr fontId="3" type="noConversion"/>
  </si>
  <si>
    <t>KBIDF인프라일반사모특별자산자투자신탁제2-2호(대출채권-재간접형)(H)(전문)</t>
    <phoneticPr fontId="3" type="noConversion"/>
  </si>
  <si>
    <t>KBP2019090065</t>
    <phoneticPr fontId="3" type="noConversion"/>
  </si>
  <si>
    <t>KRZ502051180</t>
    <phoneticPr fontId="3" type="noConversion"/>
  </si>
  <si>
    <t>KBP2019090126</t>
    <phoneticPr fontId="3" type="noConversion"/>
  </si>
  <si>
    <t>KRZ502367890</t>
    <phoneticPr fontId="3" type="noConversion"/>
  </si>
  <si>
    <t>KBRPSFOCUS전문투자형사모특별자산투자신탁3호</t>
    <phoneticPr fontId="3" type="noConversion"/>
  </si>
  <si>
    <t>KBP2019090138</t>
    <phoneticPr fontId="3" type="noConversion"/>
  </si>
  <si>
    <t>KRZ502164970</t>
    <phoneticPr fontId="3" type="noConversion"/>
  </si>
  <si>
    <t>KBRPSFOCUS전문투자형사모특별자산투자신탁4호</t>
    <phoneticPr fontId="3" type="noConversion"/>
  </si>
  <si>
    <t>KBP2019120312</t>
    <phoneticPr fontId="3" type="noConversion"/>
  </si>
  <si>
    <t>KRZ502385770</t>
    <phoneticPr fontId="3" type="noConversion"/>
  </si>
  <si>
    <t>KBP2016060091</t>
    <phoneticPr fontId="3" type="noConversion"/>
  </si>
  <si>
    <t>KBP2020060185</t>
    <phoneticPr fontId="3" type="noConversion"/>
  </si>
  <si>
    <t>KRZ502410120</t>
    <phoneticPr fontId="3" type="noConversion"/>
  </si>
  <si>
    <t>KBP2018030054</t>
    <phoneticPr fontId="3" type="noConversion"/>
  </si>
  <si>
    <t>KRZ502213160</t>
    <phoneticPr fontId="3" type="noConversion"/>
  </si>
  <si>
    <t>KBP2017060005</t>
    <phoneticPr fontId="3" type="noConversion"/>
  </si>
  <si>
    <t>KRZ502148150</t>
    <phoneticPr fontId="3" type="noConversion"/>
  </si>
  <si>
    <t>KBP2019060037</t>
    <phoneticPr fontId="3" type="noConversion"/>
  </si>
  <si>
    <t>KRZ502344600</t>
    <phoneticPr fontId="3" type="noConversion"/>
  </si>
  <si>
    <t>KIAMCO영국HS1재간접사모특별자산투자신탁</t>
    <phoneticPr fontId="3" type="noConversion"/>
  </si>
  <si>
    <t>KBP2019090085</t>
    <phoneticPr fontId="3" type="noConversion"/>
  </si>
  <si>
    <t>KRZ502171880</t>
    <phoneticPr fontId="3" type="noConversion"/>
  </si>
  <si>
    <t>KIAMCO태양광발전사모투자2호</t>
    <phoneticPr fontId="3" type="noConversion"/>
  </si>
  <si>
    <t>KBP2019120222</t>
    <phoneticPr fontId="3" type="noConversion"/>
  </si>
  <si>
    <t>KRZ502383480</t>
    <phoneticPr fontId="3" type="noConversion"/>
  </si>
  <si>
    <t>KIAMCO파워서비스전문투자형사모투자신탁</t>
    <phoneticPr fontId="3" type="noConversion"/>
  </si>
  <si>
    <t>KBP2019090147</t>
    <phoneticPr fontId="3" type="noConversion"/>
  </si>
  <si>
    <t>KRZ502277150</t>
    <phoneticPr fontId="3" type="noConversion"/>
  </si>
  <si>
    <t>KBP2017120117</t>
    <phoneticPr fontId="3" type="noConversion"/>
  </si>
  <si>
    <t>KRZ501827540</t>
    <phoneticPr fontId="3" type="noConversion"/>
  </si>
  <si>
    <t>KTB글로벌CREDEBT전문투자형사모부동산투자신탁제4호</t>
    <phoneticPr fontId="3" type="noConversion"/>
  </si>
  <si>
    <t>KBP2018120335</t>
    <phoneticPr fontId="3" type="noConversion"/>
  </si>
  <si>
    <t>KRZ502130370</t>
    <phoneticPr fontId="3" type="noConversion"/>
  </si>
  <si>
    <t>KTB글로벌CREDEBT전문투자형사모투자신탁제12호</t>
    <phoneticPr fontId="3" type="noConversion"/>
  </si>
  <si>
    <t>KBP2018030160</t>
    <phoneticPr fontId="3" type="noConversion"/>
  </si>
  <si>
    <t>KRZ502185330</t>
    <phoneticPr fontId="3" type="noConversion"/>
  </si>
  <si>
    <t>KTB글로벌CRE전문투자형사모투자신탁제25호</t>
    <phoneticPr fontId="3" type="noConversion"/>
  </si>
  <si>
    <t>KBP2019090114</t>
    <phoneticPr fontId="3" type="noConversion"/>
  </si>
  <si>
    <t>KRZ502312950</t>
    <phoneticPr fontId="3" type="noConversion"/>
  </si>
  <si>
    <t>KRZ502291020</t>
    <phoneticPr fontId="3" type="noConversion"/>
  </si>
  <si>
    <t>KRZ502105670</t>
    <phoneticPr fontId="3" type="noConversion"/>
  </si>
  <si>
    <t>KBP2018120336</t>
    <phoneticPr fontId="3" type="noConversion"/>
  </si>
  <si>
    <t>KRZ502194390</t>
    <phoneticPr fontId="3" type="noConversion"/>
  </si>
  <si>
    <t>KRZ502184030</t>
    <phoneticPr fontId="3" type="noConversion"/>
  </si>
  <si>
    <t>KRZ502135640</t>
    <phoneticPr fontId="3" type="noConversion"/>
  </si>
  <si>
    <t>KBP2017120194</t>
    <phoneticPr fontId="3" type="noConversion"/>
  </si>
  <si>
    <t>KRZ502192420</t>
    <phoneticPr fontId="3" type="noConversion"/>
  </si>
  <si>
    <t>다비하나제주수망풍력발전전문투자형사모투자신탁</t>
    <phoneticPr fontId="3" type="noConversion"/>
  </si>
  <si>
    <t>KBP2019090141</t>
    <phoneticPr fontId="3" type="noConversion"/>
  </si>
  <si>
    <t>KRZ502221460</t>
    <phoneticPr fontId="3" type="noConversion"/>
  </si>
  <si>
    <t>리치먼드아울렛전문투자형사모부동산투자신탁1호</t>
    <phoneticPr fontId="3" type="noConversion"/>
  </si>
  <si>
    <t>KBP2017120026</t>
    <phoneticPr fontId="3" type="noConversion"/>
  </si>
  <si>
    <t>KRZ502164590</t>
    <phoneticPr fontId="3" type="noConversion"/>
  </si>
  <si>
    <t>리치먼드전문투자형사모부동산투자신탁91호제2종</t>
    <phoneticPr fontId="3" type="noConversion"/>
  </si>
  <si>
    <t>KBP2020060184</t>
    <phoneticPr fontId="3" type="noConversion"/>
  </si>
  <si>
    <t>KRZ502405502</t>
    <phoneticPr fontId="3" type="noConversion"/>
  </si>
  <si>
    <t>마스턴유럽전문투자형사모부동산투자신탁5호제1종</t>
    <phoneticPr fontId="3" type="noConversion"/>
  </si>
  <si>
    <t>KBP2020060177</t>
    <phoneticPr fontId="3" type="noConversion"/>
  </si>
  <si>
    <t>KRZ502354911</t>
    <phoneticPr fontId="3" type="noConversion"/>
  </si>
  <si>
    <t>마일스톤전문투자형사모부동산투자신탁3호</t>
    <phoneticPr fontId="3" type="noConversion"/>
  </si>
  <si>
    <t>KBP2019090105</t>
    <phoneticPr fontId="3" type="noConversion"/>
  </si>
  <si>
    <t>KRZ502246450</t>
    <phoneticPr fontId="3" type="noConversion"/>
  </si>
  <si>
    <t>KCGI-EMIRATESB777-300ER-TB일반사모특별자산투자신탁</t>
    <phoneticPr fontId="3" type="noConversion"/>
  </si>
  <si>
    <t>KBP2019090063</t>
    <phoneticPr fontId="3" type="noConversion"/>
  </si>
  <si>
    <t>KRZ502042700</t>
    <phoneticPr fontId="3" type="noConversion"/>
  </si>
  <si>
    <t>KRZ502042690</t>
    <phoneticPr fontId="3" type="noConversion"/>
  </si>
  <si>
    <t>KCGI-EMIRATESA380사모특별자산투자신탁</t>
    <phoneticPr fontId="3" type="noConversion"/>
  </si>
  <si>
    <t>KBP2018120079</t>
    <phoneticPr fontId="3" type="noConversion"/>
  </si>
  <si>
    <t>KBP2017090001</t>
    <phoneticPr fontId="3" type="noConversion"/>
  </si>
  <si>
    <t>KRZ502155560</t>
    <phoneticPr fontId="3" type="noConversion"/>
  </si>
  <si>
    <t>베스타스전문투자형사모부동산투자신탁제33A호</t>
    <phoneticPr fontId="3" type="noConversion"/>
  </si>
  <si>
    <t>KBP2019090095</t>
    <phoneticPr fontId="3" type="noConversion"/>
  </si>
  <si>
    <t>KRZ502222670</t>
    <phoneticPr fontId="3" type="noConversion"/>
  </si>
  <si>
    <t>베스타스전문투자형사모부동산투자신탁제37호1종</t>
    <phoneticPr fontId="3" type="noConversion"/>
  </si>
  <si>
    <t>KBP2019090127</t>
    <phoneticPr fontId="3" type="noConversion"/>
  </si>
  <si>
    <t>KRZ502369321</t>
    <phoneticPr fontId="3" type="noConversion"/>
  </si>
  <si>
    <t>보고DEBTSTRATEGY전문투자형사모부동산투자신탁4호</t>
    <phoneticPr fontId="3" type="noConversion"/>
  </si>
  <si>
    <t>KBP2019090081</t>
    <phoneticPr fontId="3" type="noConversion"/>
  </si>
  <si>
    <t>KRZ502169330</t>
    <phoneticPr fontId="3" type="noConversion"/>
  </si>
  <si>
    <t>보고NETLEASESTRATEGY전문투자형사모부동산투자신탁6호</t>
    <phoneticPr fontId="3" type="noConversion"/>
  </si>
  <si>
    <t>KBP2020090064</t>
    <phoneticPr fontId="3" type="noConversion"/>
  </si>
  <si>
    <t>KRZ502416130</t>
    <phoneticPr fontId="3" type="noConversion"/>
  </si>
  <si>
    <t>보고렉싱턴8글로벌세컨더리전문투자형사모투자신탁</t>
    <phoneticPr fontId="3" type="noConversion"/>
  </si>
  <si>
    <t>KBP2019090050</t>
    <phoneticPr fontId="3" type="noConversion"/>
  </si>
  <si>
    <t>KRZ501984320</t>
    <phoneticPr fontId="3" type="noConversion"/>
  </si>
  <si>
    <t>보고북미크레딧전문투자형사모특별자산24호(골드포인트메자닌)</t>
    <phoneticPr fontId="3" type="noConversion"/>
  </si>
  <si>
    <t>KBP2020090066</t>
    <phoneticPr fontId="3" type="noConversion"/>
  </si>
  <si>
    <t>KRZ502420060</t>
    <phoneticPr fontId="3" type="noConversion"/>
  </si>
  <si>
    <t>KRZ502176200</t>
    <phoneticPr fontId="3" type="noConversion"/>
  </si>
  <si>
    <t>브이아이실버스카이전문투자형사모투자신탁7호</t>
    <phoneticPr fontId="3" type="noConversion"/>
  </si>
  <si>
    <t>KBP2019090087</t>
    <phoneticPr fontId="3" type="noConversion"/>
  </si>
  <si>
    <t>KRZ502193450</t>
    <phoneticPr fontId="3" type="noConversion"/>
  </si>
  <si>
    <t>삼성AIRCRAFT전문투자형사모특별자산제1호</t>
    <phoneticPr fontId="3" type="noConversion"/>
  </si>
  <si>
    <t>KBP2018120081</t>
    <phoneticPr fontId="3" type="noConversion"/>
  </si>
  <si>
    <t>KRZ502018100</t>
    <phoneticPr fontId="3" type="noConversion"/>
  </si>
  <si>
    <t>삼성AIRCRAFT전문투자형사모특별자산제2호</t>
    <phoneticPr fontId="3" type="noConversion"/>
  </si>
  <si>
    <t>KBP2018120082</t>
    <phoneticPr fontId="3" type="noConversion"/>
  </si>
  <si>
    <t>KRZ502018110</t>
    <phoneticPr fontId="3" type="noConversion"/>
  </si>
  <si>
    <t>KBP2016060388</t>
    <phoneticPr fontId="3" type="noConversion"/>
  </si>
  <si>
    <t>KBP2018090011</t>
    <phoneticPr fontId="3" type="noConversion"/>
  </si>
  <si>
    <t>KBP2019030012</t>
    <phoneticPr fontId="3" type="noConversion"/>
  </si>
  <si>
    <t>삼성SRA사모부동산투자신탁제12호</t>
    <phoneticPr fontId="3" type="noConversion"/>
  </si>
  <si>
    <t>KBP2018120292</t>
    <phoneticPr fontId="3" type="noConversion"/>
  </si>
  <si>
    <t>KRZ501934520</t>
    <phoneticPr fontId="3" type="noConversion"/>
  </si>
  <si>
    <t>삼천리미드스트림전문투자형사모투자신탁제7호</t>
    <phoneticPr fontId="3" type="noConversion"/>
  </si>
  <si>
    <t>KBP2019090027</t>
    <phoneticPr fontId="3" type="noConversion"/>
  </si>
  <si>
    <t>KRZ502350340</t>
    <phoneticPr fontId="3" type="noConversion"/>
  </si>
  <si>
    <t>KBP2017090031</t>
    <phoneticPr fontId="3" type="noConversion"/>
  </si>
  <si>
    <t>KRZ501932730</t>
    <phoneticPr fontId="3" type="noConversion"/>
  </si>
  <si>
    <t>신한AIM부동산일반사모투자신탁24호</t>
    <phoneticPr fontId="3" type="noConversion"/>
  </si>
  <si>
    <t>KBP2020060179</t>
    <phoneticPr fontId="3" type="noConversion"/>
  </si>
  <si>
    <t>KRZ502384630</t>
    <phoneticPr fontId="3" type="noConversion"/>
  </si>
  <si>
    <t>신한AIM부동산전문투자형사모투자신탁제2호</t>
    <phoneticPr fontId="3" type="noConversion"/>
  </si>
  <si>
    <t>KBP2018030171</t>
    <phoneticPr fontId="3" type="noConversion"/>
  </si>
  <si>
    <t>KRZ502212230</t>
    <phoneticPr fontId="3" type="noConversion"/>
  </si>
  <si>
    <t>KBP2018120183</t>
    <phoneticPr fontId="3" type="noConversion"/>
  </si>
  <si>
    <t>KRZ502233442</t>
    <phoneticPr fontId="3" type="noConversion"/>
  </si>
  <si>
    <t>신한AIM인프라전문투자형사모투자신탁제2호</t>
    <phoneticPr fontId="3" type="noConversion"/>
  </si>
  <si>
    <t>KBP2018120274</t>
    <phoneticPr fontId="3" type="noConversion"/>
  </si>
  <si>
    <t>KRZ502253130</t>
    <phoneticPr fontId="3" type="noConversion"/>
  </si>
  <si>
    <t>KBP2019090129</t>
    <phoneticPr fontId="3" type="noConversion"/>
  </si>
  <si>
    <t>KBP2019090117</t>
    <phoneticPr fontId="3" type="noConversion"/>
  </si>
  <si>
    <t>KRZ502348100</t>
    <phoneticPr fontId="3" type="noConversion"/>
  </si>
  <si>
    <t>KBP2019120427</t>
    <phoneticPr fontId="3" type="noConversion"/>
  </si>
  <si>
    <t>KRZ502385450</t>
    <phoneticPr fontId="3" type="noConversion"/>
  </si>
  <si>
    <t>신한AIM크레딧전문투자형사모투자신탁제4-B호</t>
    <phoneticPr fontId="3" type="noConversion"/>
  </si>
  <si>
    <t>KBP2019120256</t>
    <phoneticPr fontId="3" type="noConversion"/>
  </si>
  <si>
    <t>KRZ502385460</t>
    <phoneticPr fontId="3" type="noConversion"/>
  </si>
  <si>
    <t>신한CDGSV전문투자형사모투자신탁제1호(H)</t>
    <phoneticPr fontId="3" type="noConversion"/>
  </si>
  <si>
    <t>KBP2020060181</t>
    <phoneticPr fontId="3" type="noConversion"/>
  </si>
  <si>
    <t>KRZ502386580</t>
    <phoneticPr fontId="3" type="noConversion"/>
  </si>
  <si>
    <t>KBP2016120177</t>
    <phoneticPr fontId="3" type="noConversion"/>
  </si>
  <si>
    <t>KRZ502102610</t>
    <phoneticPr fontId="3" type="noConversion"/>
  </si>
  <si>
    <t>KBP2019090150</t>
    <phoneticPr fontId="3" type="noConversion"/>
  </si>
  <si>
    <t>KBP2019090153</t>
    <phoneticPr fontId="3" type="noConversion"/>
  </si>
  <si>
    <t>신한여수집단에너지사모특별자산투자신탁</t>
    <phoneticPr fontId="3" type="noConversion"/>
  </si>
  <si>
    <t>KBP2013120035</t>
    <phoneticPr fontId="3" type="noConversion"/>
  </si>
  <si>
    <t>KRZ501722850</t>
    <phoneticPr fontId="3" type="noConversion"/>
  </si>
  <si>
    <t>신한해외세컨더리전문투자형사모증권투자신탁제6호</t>
    <phoneticPr fontId="3" type="noConversion"/>
  </si>
  <si>
    <t>KBP2019090067</t>
    <phoneticPr fontId="3" type="noConversion"/>
  </si>
  <si>
    <t>KRZ502048000</t>
    <phoneticPr fontId="3" type="noConversion"/>
  </si>
  <si>
    <t>KRZ502367140</t>
    <phoneticPr fontId="3" type="noConversion"/>
  </si>
  <si>
    <t>KRZ502149910</t>
    <phoneticPr fontId="3" type="noConversion"/>
  </si>
  <si>
    <t>우리포천화도고속도로전문투자형사모특별자산투자신탁</t>
    <phoneticPr fontId="3" type="noConversion"/>
  </si>
  <si>
    <t>KBP2019090013</t>
    <phoneticPr fontId="3" type="noConversion"/>
  </si>
  <si>
    <t>KRZ502342570</t>
    <phoneticPr fontId="3" type="noConversion"/>
  </si>
  <si>
    <t>KRZ502206300</t>
    <phoneticPr fontId="3" type="noConversion"/>
  </si>
  <si>
    <t>유진AVIATION사모특별자산투자신탁2호</t>
    <phoneticPr fontId="3" type="noConversion"/>
  </si>
  <si>
    <t>KBP2019090055</t>
    <phoneticPr fontId="3" type="noConversion"/>
  </si>
  <si>
    <t>KRZ502011300</t>
    <phoneticPr fontId="3" type="noConversion"/>
  </si>
  <si>
    <t>KBP2019090058</t>
    <phoneticPr fontId="3" type="noConversion"/>
  </si>
  <si>
    <t>KBP2017090042</t>
    <phoneticPr fontId="3" type="noConversion"/>
  </si>
  <si>
    <t>KRZ501922760</t>
    <phoneticPr fontId="3" type="noConversion"/>
  </si>
  <si>
    <t>KBP2017090043</t>
    <phoneticPr fontId="3" type="noConversion"/>
  </si>
  <si>
    <t>KRZ501922780</t>
    <phoneticPr fontId="3" type="noConversion"/>
  </si>
  <si>
    <t>이지스리얼에셋솔라전문투자형사모투자신탁1호</t>
    <phoneticPr fontId="3" type="noConversion"/>
  </si>
  <si>
    <t>KBP2020030003</t>
    <phoneticPr fontId="3" type="noConversion"/>
  </si>
  <si>
    <t>KRZ502387570</t>
    <phoneticPr fontId="3" type="noConversion"/>
  </si>
  <si>
    <t>이지스리얼에셋솔라전문투자형사모투자신탁2호</t>
    <phoneticPr fontId="3" type="noConversion"/>
  </si>
  <si>
    <t>KBP2020090003</t>
    <phoneticPr fontId="3" type="noConversion"/>
  </si>
  <si>
    <t>KRZ502416410</t>
    <phoneticPr fontId="3" type="noConversion"/>
  </si>
  <si>
    <t>이지스전문투자형사모투자신탁217호</t>
    <phoneticPr fontId="3" type="noConversion"/>
  </si>
  <si>
    <t>KBP2019090144</t>
    <phoneticPr fontId="3" type="noConversion"/>
  </si>
  <si>
    <t>KRZ502264050</t>
    <phoneticPr fontId="3" type="noConversion"/>
  </si>
  <si>
    <t>KRZ500536930</t>
    <phoneticPr fontId="3" type="noConversion"/>
  </si>
  <si>
    <t>칸서스DISCOVERYNPL사모부동산투자신탁1호</t>
    <phoneticPr fontId="3" type="noConversion"/>
  </si>
  <si>
    <t>KBP2018030188</t>
    <phoneticPr fontId="3" type="noConversion"/>
  </si>
  <si>
    <t>KRZ501852710</t>
    <phoneticPr fontId="3" type="noConversion"/>
  </si>
  <si>
    <t>칸서스경주그린전문투자형사모특별자산투자신탁1호</t>
    <phoneticPr fontId="3" type="noConversion"/>
  </si>
  <si>
    <t>KBP2018030002</t>
    <phoneticPr fontId="3" type="noConversion"/>
  </si>
  <si>
    <t>KRZ502211460</t>
    <phoneticPr fontId="3" type="noConversion"/>
  </si>
  <si>
    <t>칸서스서부내륙고속도로전문투자형사모특별자산투자신탁1호1종</t>
    <phoneticPr fontId="3" type="noConversion"/>
  </si>
  <si>
    <t>KBP2020090089</t>
    <phoneticPr fontId="3" type="noConversion"/>
  </si>
  <si>
    <t>KRZ502198351</t>
    <phoneticPr fontId="3" type="noConversion"/>
  </si>
  <si>
    <t>칸서스파주재이용전문투자형사모특별자산투자신탁1호</t>
    <phoneticPr fontId="3" type="noConversion"/>
  </si>
  <si>
    <t>KBP2019090135</t>
    <phoneticPr fontId="3" type="noConversion"/>
  </si>
  <si>
    <t>KRZ502100320</t>
    <phoneticPr fontId="3" type="noConversion"/>
  </si>
  <si>
    <t>캡스톤EU전문투자형사모투자신탁2호</t>
    <phoneticPr fontId="3" type="noConversion"/>
  </si>
  <si>
    <t>KBP2018120158</t>
    <phoneticPr fontId="3" type="noConversion"/>
  </si>
  <si>
    <t>KRZ502172760</t>
    <phoneticPr fontId="3" type="noConversion"/>
  </si>
  <si>
    <t>캡스톤사모부동산투자신탁11호</t>
    <phoneticPr fontId="3" type="noConversion"/>
  </si>
  <si>
    <t>KBP2018120093</t>
    <phoneticPr fontId="3" type="noConversion"/>
  </si>
  <si>
    <t>KRZ501944770</t>
    <phoneticPr fontId="3" type="noConversion"/>
  </si>
  <si>
    <t>코람코NPL전문투자형사모부동산투자신탁제1호</t>
    <phoneticPr fontId="3" type="noConversion"/>
  </si>
  <si>
    <t>KBP2019090072</t>
    <phoneticPr fontId="3" type="noConversion"/>
  </si>
  <si>
    <t>KRZ502095590</t>
    <phoneticPr fontId="3" type="noConversion"/>
  </si>
  <si>
    <t>키움고성바이오매스전문투자형사모투자신탁</t>
    <phoneticPr fontId="3" type="noConversion"/>
  </si>
  <si>
    <t>KBP2019090146</t>
    <phoneticPr fontId="3" type="noConversion"/>
  </si>
  <si>
    <t>KRZ502273460</t>
    <phoneticPr fontId="3" type="noConversion"/>
  </si>
  <si>
    <t>KBP2017030012</t>
    <phoneticPr fontId="3" type="noConversion"/>
  </si>
  <si>
    <t>KRZ502112230</t>
    <phoneticPr fontId="3" type="noConversion"/>
  </si>
  <si>
    <t>키움유럽인프라AI전문투자형사모투자신탁제4호</t>
    <phoneticPr fontId="3" type="noConversion"/>
  </si>
  <si>
    <t>KBP2019090099</t>
    <phoneticPr fontId="3" type="noConversion"/>
  </si>
  <si>
    <t>KRZ502195990</t>
    <phoneticPr fontId="3" type="noConversion"/>
  </si>
  <si>
    <t>KRZ502209790</t>
    <phoneticPr fontId="3" type="noConversion"/>
  </si>
  <si>
    <t>타이거대체전문투자형사모부동산7호(독일 물류창고)</t>
    <phoneticPr fontId="3" type="noConversion"/>
  </si>
  <si>
    <t>KBP2019120215</t>
    <phoneticPr fontId="3" type="noConversion"/>
  </si>
  <si>
    <t>KRZ502325430</t>
    <phoneticPr fontId="3" type="noConversion"/>
  </si>
  <si>
    <t>하나대체미국발전소전문투자형사모특별자산투자신탁5-1호</t>
    <phoneticPr fontId="3" type="noConversion"/>
  </si>
  <si>
    <t>KBP2019090122</t>
    <phoneticPr fontId="3" type="noConversion"/>
  </si>
  <si>
    <t>KRZ502353130</t>
    <phoneticPr fontId="3" type="noConversion"/>
  </si>
  <si>
    <t>KRZ502335650</t>
    <phoneticPr fontId="3" type="noConversion"/>
  </si>
  <si>
    <t>하나대체투자전문투자형사모특별자산투자신탁110호</t>
    <phoneticPr fontId="3" type="noConversion"/>
  </si>
  <si>
    <t>KBP2019090120</t>
    <phoneticPr fontId="3" type="noConversion"/>
  </si>
  <si>
    <t>KRZ502359810</t>
    <phoneticPr fontId="3" type="noConversion"/>
  </si>
  <si>
    <t>KBP2018060032</t>
    <phoneticPr fontId="3" type="noConversion"/>
  </si>
  <si>
    <t>KRZ502190440</t>
    <phoneticPr fontId="3" type="noConversion"/>
  </si>
  <si>
    <t>KBP2017090076</t>
    <phoneticPr fontId="3" type="noConversion"/>
  </si>
  <si>
    <t>KRZ502154530</t>
    <phoneticPr fontId="3" type="noConversion"/>
  </si>
  <si>
    <t>KBP2018060028</t>
    <phoneticPr fontId="3" type="noConversion"/>
  </si>
  <si>
    <t>KRZ502220430</t>
    <phoneticPr fontId="3" type="noConversion"/>
  </si>
  <si>
    <t>한국투자성수동리테일전문투자형사모부동산투자신탁2종</t>
    <phoneticPr fontId="3" type="noConversion"/>
  </si>
  <si>
    <t>KBP2020060183</t>
    <phoneticPr fontId="3" type="noConversion"/>
  </si>
  <si>
    <t>KRZ502403572</t>
    <phoneticPr fontId="3" type="noConversion"/>
  </si>
  <si>
    <t>KBP2019090151</t>
    <phoneticPr fontId="3" type="noConversion"/>
  </si>
  <si>
    <t>KRZ502344450</t>
    <phoneticPr fontId="3" type="noConversion"/>
  </si>
  <si>
    <t>한국투자포천화도고속도로전문투자형사모특별자산투자신탁2호</t>
    <phoneticPr fontId="3" type="noConversion"/>
  </si>
  <si>
    <t>KBP2019090152</t>
    <phoneticPr fontId="3" type="noConversion"/>
  </si>
  <si>
    <t>KRZ502344470</t>
    <phoneticPr fontId="3" type="noConversion"/>
  </si>
  <si>
    <t>KRZ502103450</t>
    <phoneticPr fontId="3" type="noConversion"/>
  </si>
  <si>
    <t>KRZ502103460</t>
    <phoneticPr fontId="3" type="noConversion"/>
  </si>
  <si>
    <t>한화USEQUITYSTRATEGY전문투자형사모부동산투자신탁2호</t>
    <phoneticPr fontId="3" type="noConversion"/>
  </si>
  <si>
    <t>KBP2020060178</t>
    <phoneticPr fontId="3" type="noConversion"/>
  </si>
  <si>
    <t>KRZ502383710</t>
    <phoneticPr fontId="3" type="noConversion"/>
  </si>
  <si>
    <t>한화북미크레딧사모특별자산투자신탁1호</t>
    <phoneticPr fontId="3" type="noConversion"/>
  </si>
  <si>
    <t>KBP2019090061</t>
    <phoneticPr fontId="3" type="noConversion"/>
  </si>
  <si>
    <t>KRZ502039700</t>
    <phoneticPr fontId="3" type="noConversion"/>
  </si>
  <si>
    <t>한화일본태양광전문투자형사모특별자산투자신탁2호</t>
    <phoneticPr fontId="3" type="noConversion"/>
  </si>
  <si>
    <t>KBP2019090071</t>
    <phoneticPr fontId="3" type="noConversion"/>
  </si>
  <si>
    <t>KRZ502094010</t>
    <phoneticPr fontId="3" type="noConversion"/>
  </si>
  <si>
    <t>KRZ502140660</t>
    <phoneticPr fontId="3" type="noConversion"/>
  </si>
  <si>
    <t>KRZ502193520</t>
    <phoneticPr fontId="3" type="noConversion"/>
  </si>
  <si>
    <t>현대AVIATION전문투자형사모투자신탁14-3호</t>
    <phoneticPr fontId="3" type="noConversion"/>
  </si>
  <si>
    <t>KBP2019090089</t>
    <phoneticPr fontId="3" type="noConversion"/>
  </si>
  <si>
    <t>KRZ502193570</t>
    <phoneticPr fontId="3" type="noConversion"/>
  </si>
  <si>
    <t>현대AVIATION전문투자형사모투자신탁15호</t>
    <phoneticPr fontId="3" type="noConversion"/>
  </si>
  <si>
    <t>KBP2019090093</t>
    <phoneticPr fontId="3" type="noConversion"/>
  </si>
  <si>
    <t>KRZ502220120</t>
    <phoneticPr fontId="3" type="noConversion"/>
  </si>
  <si>
    <t>현대인베스트먼트ICG유럽기업대출전문투자형사모투자신탁4호</t>
    <phoneticPr fontId="3" type="noConversion"/>
  </si>
  <si>
    <t>KBP2019090102</t>
    <phoneticPr fontId="3" type="noConversion"/>
  </si>
  <si>
    <t>KRZ502261280</t>
    <phoneticPr fontId="3" type="noConversion"/>
  </si>
  <si>
    <t>현대인베스트먼트TALFCREDIT투자사모신탁1호</t>
    <phoneticPr fontId="3" type="noConversion"/>
  </si>
  <si>
    <t>KBP2020090063</t>
    <phoneticPr fontId="3" type="noConversion"/>
  </si>
  <si>
    <t>KRZ502416010</t>
    <phoneticPr fontId="3" type="noConversion"/>
  </si>
  <si>
    <t>KBP2019090016</t>
    <phoneticPr fontId="3" type="noConversion"/>
  </si>
  <si>
    <t>현대인프라전문투자형사모투자신탁9호</t>
    <phoneticPr fontId="3" type="noConversion"/>
  </si>
  <si>
    <t>KBP2019090028</t>
    <phoneticPr fontId="3" type="noConversion"/>
  </si>
  <si>
    <t>KRZ502321620</t>
    <phoneticPr fontId="3" type="noConversion"/>
  </si>
  <si>
    <t>화인얼터너티브인사이트코인베투자사모1호(2종)</t>
    <phoneticPr fontId="3" type="noConversion"/>
  </si>
  <si>
    <t>KBP2020060180</t>
    <phoneticPr fontId="3" type="noConversion"/>
  </si>
  <si>
    <t>KRZ502386402</t>
    <phoneticPr fontId="3" type="noConversion"/>
  </si>
  <si>
    <t>흥국플라이트전문투자형사모특별자산투자신탁11호</t>
    <phoneticPr fontId="3" type="noConversion"/>
  </si>
  <si>
    <t>KBP2019090108</t>
    <phoneticPr fontId="3" type="noConversion"/>
  </si>
  <si>
    <t>KRZ502289750</t>
    <phoneticPr fontId="3" type="noConversion"/>
  </si>
  <si>
    <t>KBP2019120220</t>
    <phoneticPr fontId="3" type="noConversion"/>
  </si>
  <si>
    <t>흥국플라이트전문투자형사모특별자산투자신탁13호</t>
    <phoneticPr fontId="3" type="noConversion"/>
  </si>
  <si>
    <t>KBP2019120221</t>
    <phoneticPr fontId="3" type="noConversion"/>
  </si>
  <si>
    <t>KRZ502375350</t>
    <phoneticPr fontId="3" type="noConversion"/>
  </si>
  <si>
    <t>KBP2017090100</t>
    <phoneticPr fontId="3" type="noConversion"/>
  </si>
  <si>
    <t>KRZ502136610</t>
    <phoneticPr fontId="3" type="noConversion"/>
  </si>
  <si>
    <t>흥국하이클래스사모특별자산투자신탁40호</t>
    <phoneticPr fontId="3" type="noConversion"/>
  </si>
  <si>
    <t>KBP2018120342</t>
    <phoneticPr fontId="3" type="noConversion"/>
  </si>
  <si>
    <t>KRZ501948960</t>
    <phoneticPr fontId="3" type="noConversion"/>
  </si>
  <si>
    <t>현대인베스트먼트크레딧오퍼튜니티전문투자사모14호</t>
    <phoneticPr fontId="3" type="noConversion"/>
  </si>
  <si>
    <t>KBP2021030045</t>
    <phoneticPr fontId="3" type="noConversion"/>
  </si>
  <si>
    <t>KRZ502441860</t>
    <phoneticPr fontId="3" type="noConversion"/>
  </si>
  <si>
    <t>KBP2021030002</t>
    <phoneticPr fontId="3" type="noConversion"/>
  </si>
  <si>
    <t>KRZ502442960</t>
    <phoneticPr fontId="3" type="noConversion"/>
  </si>
  <si>
    <t>이지스리얼에셋솔라전문투자형사모투자신탁제3호</t>
    <phoneticPr fontId="3" type="noConversion"/>
  </si>
  <si>
    <t>KBP2021030046</t>
    <phoneticPr fontId="3" type="noConversion"/>
  </si>
  <si>
    <t>KRZ502442190</t>
    <phoneticPr fontId="3" type="noConversion"/>
  </si>
  <si>
    <t>KRZ502444930</t>
    <phoneticPr fontId="3" type="noConversion"/>
  </si>
  <si>
    <t>보고북미크레딧전문투자형사모특별자산26호(골드포인트메자닌)</t>
    <phoneticPr fontId="3" type="noConversion"/>
  </si>
  <si>
    <t>KBP2021030047</t>
    <phoneticPr fontId="3" type="noConversion"/>
  </si>
  <si>
    <t>KRZ502443730</t>
    <phoneticPr fontId="3" type="noConversion"/>
  </si>
  <si>
    <t>KBP2021030012</t>
    <phoneticPr fontId="3" type="noConversion"/>
  </si>
  <si>
    <t>코람코USDEBTSTRATEGY일반사모부동산투자신탁제17호(재간접형)</t>
    <phoneticPr fontId="3" type="noConversion"/>
  </si>
  <si>
    <t>KBP2021060014</t>
    <phoneticPr fontId="3" type="noConversion"/>
  </si>
  <si>
    <t>KRZ502464510</t>
    <phoneticPr fontId="3" type="noConversion"/>
  </si>
  <si>
    <t>KB물류블라인드전문투자형사모부동산투자신탁제1호</t>
    <phoneticPr fontId="3" type="noConversion"/>
  </si>
  <si>
    <t>KBP2022030071</t>
    <phoneticPr fontId="3" type="noConversion"/>
  </si>
  <si>
    <t>KRZ502478930</t>
    <phoneticPr fontId="3" type="noConversion"/>
  </si>
  <si>
    <t>KBP2022030072</t>
    <phoneticPr fontId="3" type="noConversion"/>
  </si>
  <si>
    <t>KBP2022060013</t>
    <phoneticPr fontId="3" type="noConversion"/>
  </si>
  <si>
    <t>KRZ502505080</t>
    <phoneticPr fontId="3" type="noConversion"/>
  </si>
  <si>
    <t>다비하나자원순환전문투자형사모투자신탁</t>
    <phoneticPr fontId="3" type="noConversion"/>
  </si>
  <si>
    <t>KBP2017120062</t>
    <phoneticPr fontId="3" type="noConversion"/>
  </si>
  <si>
    <t>KRZ502185930</t>
    <phoneticPr fontId="3" type="noConversion"/>
  </si>
  <si>
    <t>다비하나그린전문투자형사모투자신탁</t>
    <phoneticPr fontId="3" type="noConversion"/>
  </si>
  <si>
    <t>KBP2018030061</t>
    <phoneticPr fontId="3" type="noConversion"/>
  </si>
  <si>
    <t>KRZ502199460</t>
    <phoneticPr fontId="3" type="noConversion"/>
  </si>
  <si>
    <t>마스턴유럽전문투자형사모부동산투자신탁5호제2종</t>
    <phoneticPr fontId="3" type="noConversion"/>
  </si>
  <si>
    <t>KBP2019090119</t>
    <phoneticPr fontId="3" type="noConversion"/>
  </si>
  <si>
    <t>롯데손해보험(재구조화)</t>
    <phoneticPr fontId="3" type="noConversion"/>
  </si>
  <si>
    <t>롯데마스터리스수익증권재구조화후순위사모사채</t>
    <phoneticPr fontId="3" type="noConversion"/>
  </si>
  <si>
    <t>KBP2019120413</t>
    <phoneticPr fontId="3" type="noConversion"/>
  </si>
  <si>
    <t>H10</t>
    <phoneticPr fontId="3" type="noConversion"/>
  </si>
  <si>
    <t>발전소O&amp;M기업PEF/펀드재구조화이익참가부사채</t>
    <phoneticPr fontId="3" type="noConversion"/>
  </si>
  <si>
    <t>KBP2018120387</t>
    <phoneticPr fontId="3" type="noConversion"/>
  </si>
  <si>
    <t>미래에셋생명보험(수익증권)</t>
    <phoneticPr fontId="3" type="noConversion"/>
  </si>
  <si>
    <t>강성준매니저</t>
    <phoneticPr fontId="3" type="noConversion"/>
  </si>
  <si>
    <t>02-3271-4759,010-2959-2125</t>
    <phoneticPr fontId="3" type="noConversion"/>
  </si>
  <si>
    <t>kangsj713@miraeasset.com</t>
    <phoneticPr fontId="3" type="noConversion"/>
  </si>
  <si>
    <t>K55223BD7471</t>
    <phoneticPr fontId="3" type="noConversion"/>
  </si>
  <si>
    <t>김다현</t>
    <phoneticPr fontId="3" type="noConversion"/>
  </si>
  <si>
    <t>주석 송부: 2024-01-10</t>
    <phoneticPr fontId="3" type="noConversion"/>
  </si>
  <si>
    <t>K55223C53614</t>
    <phoneticPr fontId="3" type="noConversion"/>
  </si>
  <si>
    <t>K55223CS5030</t>
    <phoneticPr fontId="3" type="noConversion"/>
  </si>
  <si>
    <t>현대인베스트3i유럽인프라전문투자형사모특별자산투자신탁8호</t>
    <phoneticPr fontId="3" type="noConversion"/>
  </si>
  <si>
    <t>K55239C11535</t>
    <phoneticPr fontId="3" type="noConversion"/>
  </si>
  <si>
    <t>현대인베스트시니어론전문투자18호</t>
    <phoneticPr fontId="3" type="noConversion"/>
  </si>
  <si>
    <t>K55239CZ1826</t>
    <phoneticPr fontId="3" type="noConversion"/>
  </si>
  <si>
    <t>K55310B87072</t>
    <phoneticPr fontId="3" type="noConversion"/>
  </si>
  <si>
    <t>하나CVC전문투자형사모특별자산투자신탁27호</t>
    <phoneticPr fontId="3" type="noConversion"/>
  </si>
  <si>
    <t>K55345BM5584</t>
    <phoneticPr fontId="3" type="noConversion"/>
  </si>
  <si>
    <t>K55345CT0405</t>
    <phoneticPr fontId="3" type="noConversion"/>
  </si>
  <si>
    <t>보고DEBTSTRATEGY전문투자형사모부동산투자신탁12호</t>
    <phoneticPr fontId="3" type="noConversion"/>
  </si>
  <si>
    <t>K553F8CZ9794</t>
    <phoneticPr fontId="3" type="noConversion"/>
  </si>
  <si>
    <t>K553T7CB8804</t>
    <phoneticPr fontId="3" type="noConversion"/>
  </si>
  <si>
    <t>K553T7DJ2071</t>
    <phoneticPr fontId="3" type="noConversion"/>
  </si>
  <si>
    <t>K55451BT2980</t>
    <phoneticPr fontId="3" type="noConversion"/>
  </si>
  <si>
    <t>미래에셋맵스신재생에너지사모특별자산투자신탁</t>
    <phoneticPr fontId="3" type="noConversion"/>
  </si>
  <si>
    <t>KR5225754948</t>
    <phoneticPr fontId="3" type="noConversion"/>
  </si>
  <si>
    <t>미래에셋맵스클린워터사모특별자산투자신탁2호</t>
    <phoneticPr fontId="3" type="noConversion"/>
  </si>
  <si>
    <t>KR5225787989</t>
    <phoneticPr fontId="3" type="noConversion"/>
  </si>
  <si>
    <t>KIAMCO아부다비캠퍼스사모특별자산투자신탁제2호</t>
    <phoneticPr fontId="3" type="noConversion"/>
  </si>
  <si>
    <t>KRZ502317090</t>
    <phoneticPr fontId="3" type="noConversion"/>
  </si>
  <si>
    <t>K55223DD5408</t>
    <phoneticPr fontId="3" type="noConversion"/>
  </si>
  <si>
    <t>K55223DE0184</t>
    <phoneticPr fontId="3" type="noConversion"/>
  </si>
  <si>
    <t>신한ASPVIFIII일반사모투자신탁제3호(H)</t>
    <phoneticPr fontId="3" type="noConversion"/>
  </si>
  <si>
    <t>K55210DO9352</t>
    <phoneticPr fontId="3" type="noConversion"/>
  </si>
  <si>
    <t>키움행복BTL전문투자형사모투자신탁</t>
    <phoneticPr fontId="3" type="noConversion"/>
  </si>
  <si>
    <t>K55206CZ6931</t>
    <phoneticPr fontId="3" type="noConversion"/>
  </si>
  <si>
    <t>K55223DQ0081</t>
    <phoneticPr fontId="3" type="noConversion"/>
  </si>
  <si>
    <t>우리글로벌신재생뉴딜1호</t>
    <phoneticPr fontId="3" type="noConversion"/>
  </si>
  <si>
    <t>K55228DJ5449</t>
    <phoneticPr fontId="3" type="noConversion"/>
  </si>
  <si>
    <t>이지스솔라일반사모투자신탁5호</t>
    <phoneticPr fontId="3" type="noConversion"/>
  </si>
  <si>
    <t>K55383DR6182</t>
    <phoneticPr fontId="3" type="noConversion"/>
  </si>
  <si>
    <t>K553K7DM6811</t>
    <phoneticPr fontId="3" type="noConversion"/>
  </si>
  <si>
    <t>보고글로벌크레딧일반사모투자신탁4호</t>
    <phoneticPr fontId="3" type="noConversion"/>
  </si>
  <si>
    <t>K553F8DT0659</t>
    <phoneticPr fontId="3" type="noConversion"/>
  </si>
  <si>
    <t>K55239DS8886</t>
    <phoneticPr fontId="3" type="noConversion"/>
  </si>
  <si>
    <t>K55306BZ6022</t>
    <phoneticPr fontId="3" type="noConversion"/>
  </si>
  <si>
    <t>삼성생명(수익증권)</t>
    <phoneticPr fontId="3" type="noConversion"/>
  </si>
  <si>
    <t>삼성글로벌PRIVATEEQUITYMANAGER사모증권투자신탁제1호</t>
    <phoneticPr fontId="3" type="noConversion"/>
  </si>
  <si>
    <t>김가은프로</t>
    <phoneticPr fontId="3" type="noConversion"/>
  </si>
  <si>
    <t>02-2095-5634</t>
    <phoneticPr fontId="3" type="noConversion"/>
  </si>
  <si>
    <t>gaeun.kim@samsung.com;mk0710.kim@samsung.com;simba90.lee@samsung.com;my74.shin@samsung.com</t>
    <phoneticPr fontId="3" type="noConversion"/>
  </si>
  <si>
    <t>김기욱</t>
    <phoneticPr fontId="3" type="noConversion"/>
  </si>
  <si>
    <t>삼성PEMANAGER2019전문투자형사모투자신탁제1호</t>
    <phoneticPr fontId="3" type="noConversion"/>
  </si>
  <si>
    <t>삼성CO-INVESTMENT2021일반사모투자신탁제1호</t>
    <phoneticPr fontId="3" type="noConversion"/>
  </si>
  <si>
    <t>KBP2022120206</t>
    <phoneticPr fontId="3" type="noConversion"/>
  </si>
  <si>
    <t>삼성PEManager2022일반사모투자신탁제1호</t>
    <phoneticPr fontId="3" type="noConversion"/>
  </si>
  <si>
    <t>KBP2023120182</t>
    <phoneticPr fontId="3" type="noConversion"/>
  </si>
  <si>
    <t>삼성블랙스톤PE일반사모투자신탁제1호</t>
    <phoneticPr fontId="3" type="noConversion"/>
  </si>
  <si>
    <t>KBP2023120073</t>
    <phoneticPr fontId="3" type="noConversion"/>
  </si>
  <si>
    <t>삼성CARLYLEPE일반사모투자신탁제1호</t>
    <phoneticPr fontId="3" type="noConversion"/>
  </si>
  <si>
    <t>KBP2023120075</t>
    <phoneticPr fontId="3" type="noConversion"/>
  </si>
  <si>
    <t>삼성PEManager2022일반사모투자신탁제2호</t>
    <phoneticPr fontId="3" type="noConversion"/>
  </si>
  <si>
    <t>KBP2023120183</t>
    <phoneticPr fontId="3" type="noConversion"/>
  </si>
  <si>
    <t>삼성PE프라임리턴일반사모투자신탁제1호</t>
    <phoneticPr fontId="3" type="noConversion"/>
  </si>
  <si>
    <t>KBP2024120054</t>
    <phoneticPr fontId="3" type="noConversion"/>
  </si>
  <si>
    <t>삼성PE프라임인컴일반사모투자신탁제1호</t>
    <phoneticPr fontId="3" type="noConversion"/>
  </si>
  <si>
    <t>KBP2024120055</t>
    <phoneticPr fontId="3" type="noConversion"/>
  </si>
  <si>
    <t>삼성SRA전문투자형사모부동산자투자신탁제19호</t>
    <phoneticPr fontId="3" type="noConversion"/>
  </si>
  <si>
    <t>이지스KORIF사모부동산투자신탁19호</t>
    <phoneticPr fontId="3" type="noConversion"/>
  </si>
  <si>
    <t>삼성SRA사모부동산투자신탁제1호</t>
    <phoneticPr fontId="3" type="noConversion"/>
  </si>
  <si>
    <t>미래에셋맵스프런티어사모부동산투자신탁29호</t>
    <phoneticPr fontId="3" type="noConversion"/>
  </si>
  <si>
    <t>하나대체투자랜드칩사모부동산투자신탁51호</t>
    <phoneticPr fontId="3" type="noConversion"/>
  </si>
  <si>
    <t>이지스사모부동산투자신탁59호</t>
    <phoneticPr fontId="3" type="noConversion"/>
  </si>
  <si>
    <t>이지스미국전문투자형사모부동산투자신탁190호</t>
    <phoneticPr fontId="3" type="noConversion"/>
  </si>
  <si>
    <t>KTB유럽전문투자형사모투자신탁제19호</t>
    <phoneticPr fontId="3" type="noConversion"/>
  </si>
  <si>
    <t>이지스호주전문투자형사모부동산투자신탁209호</t>
    <phoneticPr fontId="3" type="noConversion"/>
  </si>
  <si>
    <t>에이알에이코리아전문투자형사모부동산투자신탁제1호1종</t>
    <phoneticPr fontId="3" type="noConversion"/>
  </si>
  <si>
    <t>삼성SRA전문투자형사모부동산투자신탁제42B호</t>
    <phoneticPr fontId="3" type="noConversion"/>
  </si>
  <si>
    <t>삼성SRA전문투자형사모부동산투자신탁제51호</t>
    <phoneticPr fontId="3" type="noConversion"/>
  </si>
  <si>
    <t>디더블유에스25호전문사모부동산(유)</t>
    <phoneticPr fontId="3" type="noConversion"/>
  </si>
  <si>
    <t>삼성SRA글로벌전략대출전문투자형사모부동산투자신탁제1호</t>
    <phoneticPr fontId="3" type="noConversion"/>
  </si>
  <si>
    <t>삼성SRA전문투자형사모부동산투자신탁제56호</t>
    <phoneticPr fontId="3" type="noConversion"/>
  </si>
  <si>
    <t>삼성SRA전문투자형사모부동산투자신탁제64호</t>
    <phoneticPr fontId="3" type="noConversion"/>
  </si>
  <si>
    <t>삼성SRA전문투자형사모부동산투자신탁제62호</t>
    <phoneticPr fontId="3" type="noConversion"/>
  </si>
  <si>
    <t>삼성SRA전문투자형사모부동산투자신탁제63호</t>
    <phoneticPr fontId="3" type="noConversion"/>
  </si>
  <si>
    <t>삼성SRA글로벌전략전문투자형사모부동산투자신탁1호</t>
    <phoneticPr fontId="3" type="noConversion"/>
  </si>
  <si>
    <t>삼성SRA전문투자형사모부동산자투자신탁제55호</t>
    <phoneticPr fontId="3" type="noConversion"/>
  </si>
  <si>
    <t>트러스톤전문투자형사모부동산투자신탁제1호</t>
    <phoneticPr fontId="3" type="noConversion"/>
  </si>
  <si>
    <t>마스턴글로벌전문투자형사모부동산투자신탁39호</t>
    <phoneticPr fontId="3" type="noConversion"/>
  </si>
  <si>
    <t>교보악사유럽물류전문투자형사모부동산투자신탁2호</t>
    <phoneticPr fontId="3" type="noConversion"/>
  </si>
  <si>
    <t>삼성SRA아시아BGO일반사모부동산투자신탁제1호</t>
    <phoneticPr fontId="3" type="noConversion"/>
  </si>
  <si>
    <t>삼성SRA세빌스일반사모부동산투자신탁제1호</t>
    <phoneticPr fontId="3" type="noConversion"/>
  </si>
  <si>
    <t>삼성SRA국내PF대출일반사모부동산투자신탁제1호</t>
    <phoneticPr fontId="3" type="noConversion"/>
  </si>
  <si>
    <t>삼성SRA글로벌전략일반사모부동산자투자신탁제2호</t>
    <phoneticPr fontId="3" type="noConversion"/>
  </si>
  <si>
    <t>삼성SRA글로벌일반사모부동산자투자신탁제1호</t>
    <phoneticPr fontId="3" type="noConversion"/>
  </si>
  <si>
    <t>KB해외투자일반사모부동산투자신탁제16호</t>
    <phoneticPr fontId="3" type="noConversion"/>
  </si>
  <si>
    <t>삼성SRA국내담보대출일반사모부동산투자신탁제1호</t>
    <phoneticPr fontId="3" type="noConversion"/>
  </si>
  <si>
    <t>삼성기업금융전략일반사모투자신탁제1호</t>
    <phoneticPr fontId="3" type="noConversion"/>
  </si>
  <si>
    <t>삼성SRA글로벌대출일반사모부동산투자신탁제1호</t>
    <phoneticPr fontId="3" type="noConversion"/>
  </si>
  <si>
    <t>KB해외투자일반사모부동산투자신탁제20호(재간접형)(전문)</t>
    <phoneticPr fontId="3" type="noConversion"/>
  </si>
  <si>
    <t>KIAMCO치토세태양광사모특별자산투자신탁</t>
    <phoneticPr fontId="3" type="noConversion"/>
  </si>
  <si>
    <t>한화일본태양광전문투자형사모특별자산투자신탁1호</t>
    <phoneticPr fontId="3" type="noConversion"/>
  </si>
  <si>
    <t>삼성Aircraft전문투자형사모투자신탁제3호</t>
    <phoneticPr fontId="3" type="noConversion"/>
  </si>
  <si>
    <t>삼성UK바이오매스발전전문투자형사모투자신탁제1호</t>
    <phoneticPr fontId="3" type="noConversion"/>
  </si>
  <si>
    <t>KIAMCO새서울철도사모특별자산투자신탁</t>
    <phoneticPr fontId="3" type="noConversion"/>
  </si>
  <si>
    <t>신한전문투자형일본태양광시니어론사모특별자산투자신탁제1호</t>
    <phoneticPr fontId="3" type="noConversion"/>
  </si>
  <si>
    <t>KIAMCO비티엘프로젝트사모특별자산투자신탁제8호</t>
    <phoneticPr fontId="3" type="noConversion"/>
  </si>
  <si>
    <t>삼성UK가스인프라전문투자형사모투자신탁제1호</t>
    <phoneticPr fontId="3" type="noConversion"/>
  </si>
  <si>
    <t>KIAMCO터키가지안텝재간접사모특별자산투자신탁</t>
    <phoneticPr fontId="3" type="noConversion"/>
  </si>
  <si>
    <t>KIAMCO태양광발전사모특별자산투자신탁제1호</t>
    <phoneticPr fontId="3" type="noConversion"/>
  </si>
  <si>
    <t>한국투자사모BTL인프라특별자산투자신탁7호</t>
    <phoneticPr fontId="3" type="noConversion"/>
  </si>
  <si>
    <t>미래에셋맵스음성하수관거BTL사모특별자산투자신탁1호</t>
    <phoneticPr fontId="3" type="noConversion"/>
  </si>
  <si>
    <t>KB강릉하수관거BTL사모특별자산투자신탁</t>
    <phoneticPr fontId="3" type="noConversion"/>
  </si>
  <si>
    <t>키움포항맑은물사랑사모특별자산투자신탁</t>
    <phoneticPr fontId="3" type="noConversion"/>
  </si>
  <si>
    <t>칸서스인천하수관거사모특별자산투자신탁1호</t>
    <phoneticPr fontId="3" type="noConversion"/>
  </si>
  <si>
    <t>신한일본태양광사모특별자산투자신탁제2호</t>
    <phoneticPr fontId="3" type="noConversion"/>
  </si>
  <si>
    <t>삼성UKSolar선순위대출채권사모특별자산투자신탁</t>
    <phoneticPr fontId="3" type="noConversion"/>
  </si>
  <si>
    <t>삼성미국태양광전문투자형사모투자신탁1호</t>
    <phoneticPr fontId="3" type="noConversion"/>
  </si>
  <si>
    <t>브이아이오션탱커전문투자형사모투자신탁2호1종</t>
    <phoneticPr fontId="3" type="noConversion"/>
  </si>
  <si>
    <t>브이아이오션탱커전문투자형사모투자신탁3호1종</t>
    <phoneticPr fontId="3" type="noConversion"/>
  </si>
  <si>
    <t>엠플러스스카이전문투자형사모투자신탁4호제1종</t>
    <phoneticPr fontId="3" type="noConversion"/>
  </si>
  <si>
    <t>신한일본태양광대출채권전문투자형사모특별자산투자신탁2호</t>
    <phoneticPr fontId="3" type="noConversion"/>
  </si>
  <si>
    <t>브이아이오션벌커전문투자형사모특별자산투자신탁4호</t>
    <phoneticPr fontId="3" type="noConversion"/>
  </si>
  <si>
    <t>삼성파워플랜트전문투자형사모투자신탁제2호</t>
    <phoneticPr fontId="3" type="noConversion"/>
  </si>
  <si>
    <t>삼성Aircraft전문투자형사모특별자산투자신탁제5호</t>
    <phoneticPr fontId="3" type="noConversion"/>
  </si>
  <si>
    <t>KIAMCO사우디SEPCOII리파이낸싱사모특별자산투자신탁</t>
    <phoneticPr fontId="3" type="noConversion"/>
  </si>
  <si>
    <t>KB생활인프라BTL전문투자형사모특별자산투자신탁2호</t>
    <phoneticPr fontId="3" type="noConversion"/>
  </si>
  <si>
    <t>삼성글로벌인프라전문투자형사모투자신탁제1호</t>
    <phoneticPr fontId="3" type="noConversion"/>
  </si>
  <si>
    <t>KBP2022120125</t>
    <phoneticPr fontId="3" type="noConversion"/>
  </si>
  <si>
    <t>KIAMCO태양광발전사모특별자산투자신탁제5호</t>
    <phoneticPr fontId="3" type="noConversion"/>
  </si>
  <si>
    <t>삼성PIS글로벌인프라전문투자형사모투자신탁제1호1종</t>
    <phoneticPr fontId="3" type="noConversion"/>
  </si>
  <si>
    <t>삼성DIF글로벌인프라전문투자형사모투자신탁1호</t>
    <phoneticPr fontId="3" type="noConversion"/>
  </si>
  <si>
    <t>KBP2022120126</t>
    <phoneticPr fontId="3" type="noConversion"/>
  </si>
  <si>
    <t>KIAMCO솔라원사모특별자산투자신탁제1호</t>
    <phoneticPr fontId="3" type="noConversion"/>
  </si>
  <si>
    <t>KIAMCO비티엘프로젝트사모특별자산투자신탁제10호</t>
    <phoneticPr fontId="3" type="noConversion"/>
  </si>
  <si>
    <t>삼성ING-RiverRock유럽PDF전문투자형사모투자신탁제1호</t>
    <phoneticPr fontId="3" type="noConversion"/>
  </si>
  <si>
    <t>KBP2022120127</t>
    <phoneticPr fontId="3" type="noConversion"/>
  </si>
  <si>
    <t>트러스톤북미인프라전문투자형사모투자신탁제6호</t>
    <phoneticPr fontId="3" type="noConversion"/>
  </si>
  <si>
    <t>KBP2021120158</t>
    <phoneticPr fontId="3" type="noConversion"/>
  </si>
  <si>
    <t>KIAMCO솔라원사모특별자산투자신탁제2호</t>
    <phoneticPr fontId="3" type="noConversion"/>
  </si>
  <si>
    <t>키움글로벌인프라A.I.일반사모투자신탁제7호[재간접형]</t>
    <phoneticPr fontId="3" type="noConversion"/>
  </si>
  <si>
    <t>삼성글로벌인프라일반사모투자신탁제2-2호</t>
    <phoneticPr fontId="3" type="noConversion"/>
  </si>
  <si>
    <t>KBP2022120128</t>
    <phoneticPr fontId="3" type="noConversion"/>
  </si>
  <si>
    <t>미래에셋ESG안좌도태양광일반사모투자신탁제1호</t>
    <phoneticPr fontId="3" type="noConversion"/>
  </si>
  <si>
    <t>신한AIM재간접전문투자형사모투자신탁제9-D호</t>
    <phoneticPr fontId="3" type="noConversion"/>
  </si>
  <si>
    <t>삼성글로벌인프라일반사모투자신탁제2-1호</t>
    <phoneticPr fontId="3" type="noConversion"/>
  </si>
  <si>
    <t>트러스톤글로벌인프라Debt일반사모투자신탁제2호</t>
    <phoneticPr fontId="3" type="noConversion"/>
  </si>
  <si>
    <t>이지스글로벌코어인프라일반사모특별자산투자신탁348-2호</t>
    <phoneticPr fontId="3" type="noConversion"/>
  </si>
  <si>
    <t>KIAMCO태양광발전사모특별자산투자신탁제6호</t>
    <phoneticPr fontId="3" type="noConversion"/>
  </si>
  <si>
    <t>삼성인프라전략일반사모투자신탁제1호</t>
    <phoneticPr fontId="3" type="noConversion"/>
  </si>
  <si>
    <t>KBP2022120131</t>
    <phoneticPr fontId="3" type="noConversion"/>
  </si>
  <si>
    <t>신한BrookfieldGlobalTransition인프라지분투자3호</t>
    <phoneticPr fontId="3" type="noConversion"/>
  </si>
  <si>
    <t>삼성선박항공기전략일반사모투자신탁제1호</t>
    <phoneticPr fontId="3" type="noConversion"/>
  </si>
  <si>
    <t>삼성인프라크레딧일반사모투자신탁제1호</t>
    <phoneticPr fontId="3" type="noConversion"/>
  </si>
  <si>
    <t>삼성SRA일반사모부동산투자신탁제75호(재간접형)</t>
    <phoneticPr fontId="3" type="noConversion"/>
  </si>
  <si>
    <t>삼성SRA일반사모부동산투자신탁제101호(알파돔)</t>
    <phoneticPr fontId="3" type="noConversion"/>
  </si>
  <si>
    <t>삼성SRA국내담보대출일반사모부동산투자신탁제2호</t>
    <phoneticPr fontId="3" type="noConversion"/>
  </si>
  <si>
    <t>삼성SRA국내PF대출일반사모부동산투자신탁제2호</t>
    <phoneticPr fontId="3" type="noConversion"/>
  </si>
  <si>
    <t>삼성글로벌인프라일반사모투자신탁제3호</t>
    <phoneticPr fontId="3" type="noConversion"/>
  </si>
  <si>
    <t>삼성SRA블랙스톤파트너쉽일반사모부동산투자신탁제1호</t>
    <phoneticPr fontId="3" type="noConversion"/>
  </si>
  <si>
    <t>신한PF정상화일반사모부동산자투자신탁제1호</t>
    <phoneticPr fontId="3" type="noConversion"/>
  </si>
  <si>
    <t>삼성SRA국내PF대출일반사모부동산투자신탁제3호</t>
    <phoneticPr fontId="3" type="noConversion"/>
  </si>
  <si>
    <t>KBP2024030041</t>
    <phoneticPr fontId="3" type="noConversion"/>
  </si>
  <si>
    <t>KBP2024060001</t>
    <phoneticPr fontId="3" type="noConversion"/>
  </si>
  <si>
    <t>삼성SRA국내담보대출일반사모부동산투자신탁제3호</t>
    <phoneticPr fontId="3" type="noConversion"/>
  </si>
  <si>
    <t>삼성SRA국내대출일반사모부동산투자신탁제1호</t>
    <phoneticPr fontId="3" type="noConversion"/>
  </si>
  <si>
    <t>삼성인프라전략일반사모투자신탁제2호</t>
    <phoneticPr fontId="3" type="noConversion"/>
  </si>
  <si>
    <t>삼성SRA글로벌전략일반사모부동산자투자신탁제3호</t>
    <phoneticPr fontId="3" type="noConversion"/>
  </si>
  <si>
    <t>삼성SRA국내대출일반사모부동산투자신탁제3호</t>
    <phoneticPr fontId="3" type="noConversion"/>
  </si>
  <si>
    <t>KB와이즈스타일반사모부동산투자신탁제23호</t>
    <phoneticPr fontId="3" type="noConversion"/>
  </si>
  <si>
    <t>삼성파워플랜트사모특별자산투자신탁제1호</t>
    <phoneticPr fontId="3" type="noConversion"/>
  </si>
  <si>
    <t>삼성Blackstone글로벌인프라일반사모투자신탁제1호</t>
    <phoneticPr fontId="3" type="noConversion"/>
  </si>
  <si>
    <t>KBP2024120056</t>
    <phoneticPr fontId="3" type="noConversion"/>
  </si>
  <si>
    <t>삼성인수금융선순위대출일반사모투자신탁제4호</t>
    <phoneticPr fontId="3" type="noConversion"/>
  </si>
  <si>
    <t>KBP2024120057</t>
    <phoneticPr fontId="3" type="noConversion"/>
  </si>
  <si>
    <t>삼성SRA일반사모부동산투자신탁제109호 (더에셋)</t>
    <phoneticPr fontId="3" type="noConversion"/>
  </si>
  <si>
    <t>KBP2024120058</t>
    <phoneticPr fontId="3" type="noConversion"/>
  </si>
  <si>
    <t>유진SS&amp;D오퍼튜니티일반사모투자신탁2-2호</t>
    <phoneticPr fontId="3" type="noConversion"/>
  </si>
  <si>
    <t>KBP2024120059</t>
    <phoneticPr fontId="3" type="noConversion"/>
  </si>
  <si>
    <t>K55214EF8632</t>
    <phoneticPr fontId="3" type="noConversion"/>
  </si>
  <si>
    <t>삼성PD솔루션일반사모투자신탁제1호</t>
    <phoneticPr fontId="3" type="noConversion"/>
  </si>
  <si>
    <t>KBP2024120187</t>
    <phoneticPr fontId="3" type="noConversion"/>
  </si>
  <si>
    <t>K55105EA9363</t>
    <phoneticPr fontId="3" type="noConversion"/>
  </si>
  <si>
    <t>삼성SRA국내PF대출일반사모부동산투자신탁제4호</t>
    <phoneticPr fontId="3" type="noConversion"/>
  </si>
  <si>
    <t>KBP2024120188</t>
    <phoneticPr fontId="3" type="noConversion"/>
  </si>
  <si>
    <t>K553B0EH4149</t>
    <phoneticPr fontId="3" type="noConversion"/>
  </si>
  <si>
    <t>KAAM일반사모부동산투자신탁제2호</t>
    <phoneticPr fontId="3" type="noConversion"/>
  </si>
  <si>
    <t>KBP2024120186</t>
    <phoneticPr fontId="3" type="noConversion"/>
  </si>
  <si>
    <t>임민지대리</t>
    <phoneticPr fontId="3" type="noConversion"/>
  </si>
  <si>
    <t>02-2020-6791</t>
    <phoneticPr fontId="3" type="noConversion"/>
  </si>
  <si>
    <t>minji.im@samsung.com;dasomm.park@samsung.com;seulbin.j.kim@samsung.com</t>
    <phoneticPr fontId="3" type="noConversion"/>
  </si>
  <si>
    <t>서경덕</t>
    <phoneticPr fontId="3" type="noConversion"/>
  </si>
  <si>
    <t>삼성증권(PI본부)</t>
    <phoneticPr fontId="3" type="noConversion"/>
  </si>
  <si>
    <t>우리GGSWSSS전문사모2호(USD)</t>
    <phoneticPr fontId="3" type="noConversion"/>
  </si>
  <si>
    <t>KBP2022060069</t>
    <phoneticPr fontId="3" type="noConversion"/>
  </si>
  <si>
    <t>이동일주임</t>
    <phoneticPr fontId="3" type="noConversion"/>
  </si>
  <si>
    <t>02-2020-7603</t>
    <phoneticPr fontId="3" type="noConversion"/>
  </si>
  <si>
    <t>dongil814.lee@samsung.com;pe.pi@samsung.com</t>
    <phoneticPr fontId="3" type="noConversion"/>
  </si>
  <si>
    <t>평가기초자료 :  2025-01-15</t>
    <phoneticPr fontId="3" type="noConversion"/>
  </si>
  <si>
    <t>신한AIM부동산전문투자형사모투자신탁제21호</t>
    <phoneticPr fontId="3" type="noConversion"/>
  </si>
  <si>
    <t>KBP2022060071</t>
    <phoneticPr fontId="3" type="noConversion"/>
  </si>
  <si>
    <t>삼성솔루션GSWSPM2022일반사모투자신탁제1호(USD)</t>
    <phoneticPr fontId="3" type="noConversion"/>
  </si>
  <si>
    <t>KBP2022120140</t>
    <phoneticPr fontId="3" type="noConversion"/>
  </si>
  <si>
    <t>현대인베스트먼트WSPM일반사모1(재)(USD)</t>
    <phoneticPr fontId="3" type="noConversion"/>
  </si>
  <si>
    <t>KBP2023090025</t>
    <phoneticPr fontId="3" type="noConversion"/>
  </si>
  <si>
    <t>삼성GOLDPOINTPARTNERS메자닌전문투자형사모증권투자신탁</t>
    <phoneticPr fontId="3" type="noConversion"/>
  </si>
  <si>
    <t>KBP2021120058</t>
    <phoneticPr fontId="3" type="noConversion"/>
  </si>
  <si>
    <t>키움라르고전문투자사모증권2호(재간접형)</t>
    <phoneticPr fontId="3" type="noConversion"/>
  </si>
  <si>
    <t>KBP2022060065</t>
    <phoneticPr fontId="3" type="noConversion"/>
  </si>
  <si>
    <t>KBP2020060055</t>
    <phoneticPr fontId="3" type="noConversion"/>
  </si>
  <si>
    <t>키움불카누스전문투자사모증권(재간접형)</t>
    <phoneticPr fontId="3" type="noConversion"/>
  </si>
  <si>
    <t>KBP2022060066</t>
    <phoneticPr fontId="3" type="noConversion"/>
  </si>
  <si>
    <t>KBP2021120056</t>
    <phoneticPr fontId="3" type="noConversion"/>
  </si>
  <si>
    <t>보고북미크레딧전문투자사모특별8(재간접)</t>
    <phoneticPr fontId="3" type="noConversion"/>
  </si>
  <si>
    <t>KBP2022060067</t>
    <phoneticPr fontId="3" type="noConversion"/>
  </si>
  <si>
    <t>KBP2019120024</t>
    <phoneticPr fontId="3" type="noConversion"/>
  </si>
  <si>
    <t>현대인베스트포모나세컨더리전문투자형사모투자신탁12호</t>
    <phoneticPr fontId="3" type="noConversion"/>
  </si>
  <si>
    <t>KBP2021110025</t>
    <phoneticPr fontId="3" type="noConversion"/>
  </si>
  <si>
    <t>KBP2021120072</t>
    <phoneticPr fontId="3" type="noConversion"/>
  </si>
  <si>
    <t>신한DOVERX글로벌세컨더리전문사모5</t>
    <phoneticPr fontId="3" type="noConversion"/>
  </si>
  <si>
    <t>KBP2022060068</t>
    <phoneticPr fontId="3" type="noConversion"/>
  </si>
  <si>
    <t>현대인베스트해밀턴레인세컨더리PE전문투자형투자신탁2호</t>
    <phoneticPr fontId="3" type="noConversion"/>
  </si>
  <si>
    <t>KBP2021030030</t>
    <phoneticPr fontId="3" type="noConversion"/>
  </si>
  <si>
    <t>신한AIM재간접전문투자형사모투자신탁제13-E호</t>
    <phoneticPr fontId="3" type="noConversion"/>
  </si>
  <si>
    <t>KBP2022060072</t>
    <phoneticPr fontId="3" type="noConversion"/>
  </si>
  <si>
    <t>현대인베스트먼트CRESCENTCREDITSOLUTION일반사모투자신탁2호</t>
    <phoneticPr fontId="3" type="noConversion"/>
  </si>
  <si>
    <t>KBP2022060177</t>
    <phoneticPr fontId="3" type="noConversion"/>
  </si>
  <si>
    <t>KBP2022060137</t>
    <phoneticPr fontId="3" type="noConversion"/>
  </si>
  <si>
    <t>한국투자글로벌포모나X일반사모투자신탁</t>
    <phoneticPr fontId="3" type="noConversion"/>
  </si>
  <si>
    <t>KBP2022060145</t>
    <phoneticPr fontId="3" type="noConversion"/>
  </si>
  <si>
    <t>신한WPGG14일반사모투자신탁제1호(H)</t>
    <phoneticPr fontId="3" type="noConversion"/>
  </si>
  <si>
    <t>KBP2022090023</t>
    <phoneticPr fontId="3" type="noConversion"/>
  </si>
  <si>
    <t>KBP2023030010</t>
    <phoneticPr fontId="3" type="noConversion"/>
  </si>
  <si>
    <t>IMM해외재간접일반사모투자신탁제3호</t>
    <phoneticPr fontId="3" type="noConversion"/>
  </si>
  <si>
    <t>KBP2024120205</t>
    <phoneticPr fontId="3" type="noConversion"/>
  </si>
  <si>
    <t>삼성증권(PM팀)(수익증권)</t>
    <phoneticPr fontId="3" type="noConversion"/>
  </si>
  <si>
    <t>삼성FAPI전문사모신탁제1호</t>
    <phoneticPr fontId="3" type="noConversion"/>
  </si>
  <si>
    <t>KBP2022060074</t>
    <phoneticPr fontId="3" type="noConversion"/>
  </si>
  <si>
    <t>조혜연선임,이나현선임</t>
    <phoneticPr fontId="3" type="noConversion"/>
  </si>
  <si>
    <t>02-2020-7693, 02-2020-7692</t>
    <phoneticPr fontId="3" type="noConversion"/>
  </si>
  <si>
    <t>hy218.cho@samsung.com; nahyeon.lee@samsung.com</t>
    <phoneticPr fontId="3" type="noConversion"/>
  </si>
  <si>
    <t>흥국글로벌전문투자형사모투자신탁8호(FASO_V)</t>
    <phoneticPr fontId="3" type="noConversion"/>
  </si>
  <si>
    <t>KBP2022060073</t>
    <phoneticPr fontId="3" type="noConversion"/>
  </si>
  <si>
    <t>KBP2022090009</t>
    <phoneticPr fontId="3" type="noConversion"/>
  </si>
  <si>
    <t>삼성증권(부동산투자팀)</t>
    <phoneticPr fontId="3" type="noConversion"/>
  </si>
  <si>
    <t>KB와이즈스타전문사모부동산14호(재간접형)</t>
    <phoneticPr fontId="3" type="noConversion"/>
  </si>
  <si>
    <t>KBP2022060061</t>
    <phoneticPr fontId="3" type="noConversion"/>
  </si>
  <si>
    <t>부동산투자팀김홍경주임</t>
    <phoneticPr fontId="3" type="noConversion"/>
  </si>
  <si>
    <t>02-2020-7563</t>
    <phoneticPr fontId="3" type="noConversion"/>
  </si>
  <si>
    <t>hk5.kim@samsung.com</t>
    <phoneticPr fontId="3" type="noConversion"/>
  </si>
  <si>
    <t>KBP2021030024</t>
    <phoneticPr fontId="3" type="noConversion"/>
  </si>
  <si>
    <t>마스턴전문투자형사모부동산투자신탁제121호</t>
    <phoneticPr fontId="3" type="noConversion"/>
  </si>
  <si>
    <t>KBP2022060063</t>
    <phoneticPr fontId="3" type="noConversion"/>
  </si>
  <si>
    <t>마스턴기회추구전문사모부동산투자4호제2종</t>
    <phoneticPr fontId="3" type="noConversion"/>
  </si>
  <si>
    <t>KBP2022060064</t>
    <phoneticPr fontId="3" type="noConversion"/>
  </si>
  <si>
    <t>마스턴일반사모부동산투자신탁제150호(1종)</t>
    <phoneticPr fontId="3" type="noConversion"/>
  </si>
  <si>
    <t>KBP2022030019</t>
    <phoneticPr fontId="3" type="noConversion"/>
  </si>
  <si>
    <t>코람코USDEBTSTRATEGY일반사모부동산신탁제21호(재간접형)</t>
    <phoneticPr fontId="3" type="noConversion"/>
  </si>
  <si>
    <t>KBP2022090049</t>
    <phoneticPr fontId="3" type="noConversion"/>
  </si>
  <si>
    <t xml:space="preserve">캡스톤일반사모투자신탁39호(전문)(1종) </t>
    <phoneticPr fontId="3" type="noConversion"/>
  </si>
  <si>
    <t>KBP2023060037</t>
    <phoneticPr fontId="3" type="noConversion"/>
  </si>
  <si>
    <t>삼성증권(수익증권)</t>
    <phoneticPr fontId="3" type="noConversion"/>
  </si>
  <si>
    <t>이지스하우징플랫폼일반사모부동산투자신탁제1호2종</t>
    <phoneticPr fontId="3" type="noConversion"/>
  </si>
  <si>
    <t>KBP2024120197</t>
    <phoneticPr fontId="3" type="noConversion"/>
  </si>
  <si>
    <t>이두용과장</t>
    <phoneticPr fontId="3" type="noConversion"/>
  </si>
  <si>
    <t>02-2020-6971</t>
    <phoneticPr fontId="3" type="noConversion"/>
  </si>
  <si>
    <t>dooyong20.lee@samsung.com</t>
    <phoneticPr fontId="3" type="noConversion"/>
  </si>
  <si>
    <t>서울보증보험(수익증권)</t>
    <phoneticPr fontId="3" type="noConversion"/>
  </si>
  <si>
    <t>한국투자필라델피아전문투자형사모부동산투자신탁1호</t>
    <phoneticPr fontId="3" type="noConversion"/>
  </si>
  <si>
    <t xml:space="preserve">재무관리부자산운용기획팀정명호 </t>
    <phoneticPr fontId="3" type="noConversion"/>
  </si>
  <si>
    <t xml:space="preserve">02-3671-7410 </t>
    <phoneticPr fontId="3" type="noConversion"/>
  </si>
  <si>
    <t>mhjeong@sgic.co.kr; jhunkim@sgic.co.kr; jwshineast@sgic.co.kr; minkyu.park@sgic.co.kr; kbh94@sgic.co.kr</t>
    <phoneticPr fontId="3" type="noConversion"/>
  </si>
  <si>
    <t>공문, 보고서, 기초자료 송부 : 2025-01-15, MRC : 2025-01-31</t>
    <phoneticPr fontId="3" type="noConversion"/>
  </si>
  <si>
    <t>한국투자미주유럽메자닌전문투자형사모부동산1호</t>
    <phoneticPr fontId="3" type="noConversion"/>
  </si>
  <si>
    <t>삼성ARDIAN전문투자형사모투자신탁제1호</t>
    <phoneticPr fontId="3" type="noConversion"/>
  </si>
  <si>
    <t>신한글로벌코인베스트먼트전문사모3호</t>
    <phoneticPr fontId="3" type="noConversion"/>
  </si>
  <si>
    <t>한화글로벌인프라전문투자형사모특별자산투자신탁7호</t>
    <phoneticPr fontId="3" type="noConversion"/>
  </si>
  <si>
    <t>한화유럽크레딧전문투자형사모특별자산투자신탁5호</t>
    <phoneticPr fontId="3" type="noConversion"/>
  </si>
  <si>
    <t>한화DEBTSTRATEGY전문투자형사모부동산투자신탁16호</t>
    <phoneticPr fontId="3" type="noConversion"/>
  </si>
  <si>
    <t>KBIDF인프라일반사모특별자산투자신탁제10호(대출채권-재간접형)(전문)</t>
    <phoneticPr fontId="3" type="noConversion"/>
  </si>
  <si>
    <t>흥국시니어론전문투자형사모투자신탁제4호</t>
    <phoneticPr fontId="3" type="noConversion"/>
  </si>
  <si>
    <t>NH-AMUNDI유럽기업대출전문투자형사모특별자산투자신탁2호</t>
    <phoneticPr fontId="3" type="noConversion"/>
  </si>
  <si>
    <t>현대인베스트먼트선순위대출전문투자형사모특별자산투자신탁제1호</t>
    <phoneticPr fontId="3" type="noConversion"/>
  </si>
  <si>
    <t>코레이트NPL전문투자형사모부동산투자신탁AP5호</t>
    <phoneticPr fontId="3" type="noConversion"/>
  </si>
  <si>
    <t>하나대체투자전문투자형사모부동산투자신탁12호</t>
    <phoneticPr fontId="3" type="noConversion"/>
  </si>
  <si>
    <t>하나대체투자전문투자형사모부동산투자신탁77호</t>
    <phoneticPr fontId="3" type="noConversion"/>
  </si>
  <si>
    <t>하나대체투자시니어론전문투자형사모특별자산투자신탁4호</t>
    <phoneticPr fontId="3" type="noConversion"/>
  </si>
  <si>
    <t>트러스톤글로벌인프라전문투자형사모투자신탁4호</t>
    <phoneticPr fontId="3" type="noConversion"/>
  </si>
  <si>
    <t>이지스개인신용회복채권특별자산투자신탁150-1호</t>
    <phoneticPr fontId="3" type="noConversion"/>
  </si>
  <si>
    <t>삼성SRA전문투자형사모부동산투자신탁제21호</t>
    <phoneticPr fontId="3" type="noConversion"/>
  </si>
  <si>
    <t>보고유럽인프라특별자산투자신탁1호</t>
    <phoneticPr fontId="3" type="noConversion"/>
  </si>
  <si>
    <t>하나대체투자랜드칩사모부동산투자신탁52-1호</t>
    <phoneticPr fontId="3" type="noConversion"/>
  </si>
  <si>
    <t>NH-AMUNDI글로벌코어인프라전문투자형사모특별자산투자신탁1호</t>
    <phoneticPr fontId="3" type="noConversion"/>
  </si>
  <si>
    <t>KBBMO선순위일반사모특별자산투자신탁제5호</t>
    <phoneticPr fontId="3" type="noConversion"/>
  </si>
  <si>
    <t>트러스톤글로벌인프라DEBT일반사모투자신탁제2호</t>
    <phoneticPr fontId="3" type="noConversion"/>
  </si>
  <si>
    <t>베스타스일반사모부동산투자신탁제78-2호</t>
    <phoneticPr fontId="3" type="noConversion"/>
  </si>
  <si>
    <t>보고유럽크레딧일반사모특별자산투자신탁7호</t>
    <phoneticPr fontId="3" type="noConversion"/>
  </si>
  <si>
    <t>현대인베스트ASL시니어론일반사모투자신탁29호</t>
    <phoneticPr fontId="3" type="noConversion"/>
  </si>
  <si>
    <t>현대인베스트해밀턴레인EO일반사모투자신탁22호</t>
    <phoneticPr fontId="3" type="noConversion"/>
  </si>
  <si>
    <t>KB인프라CREDITSOLUTION일반사모특별자산투자신탁(H)</t>
    <phoneticPr fontId="3" type="noConversion"/>
  </si>
  <si>
    <t>삼성유럽인프라대출일반사모투자신탁제1호</t>
    <phoneticPr fontId="3" type="noConversion"/>
  </si>
  <si>
    <t>이지스아디안유럽인프라일반사모혼합자산투자신탁제494호</t>
    <phoneticPr fontId="3" type="noConversion"/>
  </si>
  <si>
    <t>KB선순위인수금융일반사모투자신탁제5호</t>
    <phoneticPr fontId="3" type="noConversion"/>
  </si>
  <si>
    <t>흥국HK시니어론일반사모투자신탁제6호</t>
    <phoneticPr fontId="3" type="noConversion"/>
  </si>
  <si>
    <t>신한미주인프라일반사모투자신탁제3호</t>
    <phoneticPr fontId="3" type="noConversion"/>
  </si>
  <si>
    <t>현대인베스트PE세컨더리일반사모투자신탁38호</t>
    <phoneticPr fontId="3" type="noConversion"/>
  </si>
  <si>
    <t>신한Deerpath7일반사모투자신탁제3호</t>
    <phoneticPr fontId="3" type="noConversion"/>
  </si>
  <si>
    <t>신영증권(수익증권)</t>
    <phoneticPr fontId="3" type="noConversion"/>
  </si>
  <si>
    <t>캡스톤개발플랫폼일반사모부동산신탁전문제2종</t>
    <phoneticPr fontId="3" type="noConversion"/>
  </si>
  <si>
    <t xml:space="preserve">결제팀이소연대리,강철민차장 </t>
    <phoneticPr fontId="3" type="noConversion"/>
  </si>
  <si>
    <t xml:space="preserve">02-2004-9693,02-2004-9908 </t>
    <phoneticPr fontId="3" type="noConversion"/>
  </si>
  <si>
    <t xml:space="preserve">lee.so-youn@shinyoung.com; kang.chul-min@shinyoung.com </t>
    <phoneticPr fontId="3" type="noConversion"/>
  </si>
  <si>
    <t>K55384DU0304</t>
    <phoneticPr fontId="3" type="noConversion"/>
  </si>
  <si>
    <t>값송부 : 2025-01-03 오전</t>
    <phoneticPr fontId="3" type="noConversion"/>
  </si>
  <si>
    <t>T000100</t>
    <phoneticPr fontId="3" type="noConversion"/>
  </si>
  <si>
    <t>신한라이프(수익증권)</t>
    <phoneticPr fontId="3" type="noConversion"/>
  </si>
  <si>
    <t>KBP2011090006</t>
    <phoneticPr fontId="3" type="noConversion"/>
  </si>
  <si>
    <t>리스크관리팀이정현프로</t>
    <phoneticPr fontId="3" type="noConversion"/>
  </si>
  <si>
    <t>02-3455-4133</t>
    <phoneticPr fontId="3" type="noConversion"/>
  </si>
  <si>
    <t>leedoyaj@shinhan.com</t>
    <phoneticPr fontId="3" type="noConversion"/>
  </si>
  <si>
    <t>김태현</t>
    <phoneticPr fontId="3" type="noConversion"/>
  </si>
  <si>
    <t>KBP2011120003</t>
    <phoneticPr fontId="3" type="noConversion"/>
  </si>
  <si>
    <t>KIAMCO비티엘프로젝트사모특별자산투자신탁제1호</t>
    <phoneticPr fontId="3" type="noConversion"/>
  </si>
  <si>
    <t>KBP2014020039</t>
    <phoneticPr fontId="3" type="noConversion"/>
  </si>
  <si>
    <t>KIAMCO비티엘프로젝트사모특별자산투자신탁제2호</t>
    <phoneticPr fontId="3" type="noConversion"/>
  </si>
  <si>
    <t>KBP2014020042</t>
    <phoneticPr fontId="3" type="noConversion"/>
  </si>
  <si>
    <t>한화LTI사모특별자산투자신탁2호</t>
    <phoneticPr fontId="3" type="noConversion"/>
  </si>
  <si>
    <t>KBP2014020078</t>
    <phoneticPr fontId="3" type="noConversion"/>
  </si>
  <si>
    <t>한화환경사랑사모특별자산투자신탁2호</t>
    <phoneticPr fontId="3" type="noConversion"/>
  </si>
  <si>
    <t>KBP2014020088</t>
    <phoneticPr fontId="3" type="noConversion"/>
  </si>
  <si>
    <t>KBP2016060026</t>
    <phoneticPr fontId="3" type="noConversion"/>
  </si>
  <si>
    <t>KBP2016060029</t>
    <phoneticPr fontId="3" type="noConversion"/>
  </si>
  <si>
    <t>KBP2016060039</t>
    <phoneticPr fontId="3" type="noConversion"/>
  </si>
  <si>
    <t>KBP2016060081</t>
    <phoneticPr fontId="3" type="noConversion"/>
  </si>
  <si>
    <t>KBP2016060119</t>
    <phoneticPr fontId="3" type="noConversion"/>
  </si>
  <si>
    <t>KBP2016060170</t>
    <phoneticPr fontId="3" type="noConversion"/>
  </si>
  <si>
    <t>미래에셋포항SRF전문투자형사모특별자산투자신탁1호</t>
    <phoneticPr fontId="3" type="noConversion"/>
  </si>
  <si>
    <t>KBP2016060188</t>
    <phoneticPr fontId="3" type="noConversion"/>
  </si>
  <si>
    <t>미래에셋맵스글로벌인프라사모특별자산투자신탁2호</t>
    <phoneticPr fontId="3" type="noConversion"/>
  </si>
  <si>
    <t>KBP2016060198</t>
    <phoneticPr fontId="3" type="noConversion"/>
  </si>
  <si>
    <t>KBP2016060205</t>
    <phoneticPr fontId="3" type="noConversion"/>
  </si>
  <si>
    <t>KBP2016090007</t>
    <phoneticPr fontId="3" type="noConversion"/>
  </si>
  <si>
    <t>KBP2016120097</t>
    <phoneticPr fontId="3" type="noConversion"/>
  </si>
  <si>
    <t>KBP2016120105</t>
    <phoneticPr fontId="3" type="noConversion"/>
  </si>
  <si>
    <t>KBP2016120117</t>
    <phoneticPr fontId="3" type="noConversion"/>
  </si>
  <si>
    <t>미래에셋맵스미국전문투자형부동산투자신탁10호</t>
    <phoneticPr fontId="3" type="noConversion"/>
  </si>
  <si>
    <t>KBP2017060007</t>
    <phoneticPr fontId="3" type="noConversion"/>
  </si>
  <si>
    <t>KBP2017090005</t>
    <phoneticPr fontId="3" type="noConversion"/>
  </si>
  <si>
    <t>KBP2017090013</t>
    <phoneticPr fontId="3" type="noConversion"/>
  </si>
  <si>
    <t>KBP2017090033</t>
    <phoneticPr fontId="3" type="noConversion"/>
  </si>
  <si>
    <t>KBP2017090034</t>
    <phoneticPr fontId="3" type="noConversion"/>
  </si>
  <si>
    <t>KBP2017090036</t>
    <phoneticPr fontId="3" type="noConversion"/>
  </si>
  <si>
    <t>KBP2017090044</t>
    <phoneticPr fontId="3" type="noConversion"/>
  </si>
  <si>
    <t>KBP2017090057</t>
    <phoneticPr fontId="3" type="noConversion"/>
  </si>
  <si>
    <t>KBP2017090068</t>
    <phoneticPr fontId="3" type="noConversion"/>
  </si>
  <si>
    <t>KBP2017090086</t>
    <phoneticPr fontId="3" type="noConversion"/>
  </si>
  <si>
    <t>KBP2017090104</t>
    <phoneticPr fontId="3" type="noConversion"/>
  </si>
  <si>
    <t>하나대체전문투자형사모부동산투자신탁53호</t>
    <phoneticPr fontId="3" type="noConversion"/>
  </si>
  <si>
    <t>KBP2017090112</t>
    <phoneticPr fontId="3" type="noConversion"/>
  </si>
  <si>
    <t>KBP2017090127</t>
    <phoneticPr fontId="3" type="noConversion"/>
  </si>
  <si>
    <t>베스타스전문투자형사모부동산투자신탁제22A호2종</t>
    <phoneticPr fontId="3" type="noConversion"/>
  </si>
  <si>
    <t>KBP2017100003</t>
    <phoneticPr fontId="3" type="noConversion"/>
  </si>
  <si>
    <t>신한글로벌전문투자형사모부동산투자신탁제11호</t>
    <phoneticPr fontId="3" type="noConversion"/>
  </si>
  <si>
    <t>KBP2018030126</t>
    <phoneticPr fontId="3" type="noConversion"/>
  </si>
  <si>
    <t>KBP2018030136</t>
    <phoneticPr fontId="3" type="noConversion"/>
  </si>
  <si>
    <t>시몬느네덜란드부동산전문사모투자신탁제1호</t>
    <phoneticPr fontId="3" type="noConversion"/>
  </si>
  <si>
    <t>KBP2018030170</t>
    <phoneticPr fontId="3" type="noConversion"/>
  </si>
  <si>
    <t>삼성SRA전문투자형사모부동산자투자신탁제35호</t>
    <phoneticPr fontId="3" type="noConversion"/>
  </si>
  <si>
    <t>KBP2018090005</t>
    <phoneticPr fontId="3" type="noConversion"/>
  </si>
  <si>
    <t>트러스톤글로벌인프라전문투자형사모특별자산투자신탁제1호</t>
    <phoneticPr fontId="3" type="noConversion"/>
  </si>
  <si>
    <t>KBP2018090007</t>
    <phoneticPr fontId="3" type="noConversion"/>
  </si>
  <si>
    <t>KBP2018110001</t>
    <phoneticPr fontId="3" type="noConversion"/>
  </si>
  <si>
    <t>KIAMCO비티엘프로젝트사모특별자산투자신탁제7호</t>
    <phoneticPr fontId="3" type="noConversion"/>
  </si>
  <si>
    <t>KBP2018120012</t>
    <phoneticPr fontId="3" type="noConversion"/>
  </si>
  <si>
    <t>KBP2018120026</t>
    <phoneticPr fontId="3" type="noConversion"/>
  </si>
  <si>
    <t>신한글로벌전문투자형사모부동산투자신탁제12호</t>
    <phoneticPr fontId="3" type="noConversion"/>
  </si>
  <si>
    <t>KBP2018120185</t>
    <phoneticPr fontId="3" type="noConversion"/>
  </si>
  <si>
    <t>KBP2018120238</t>
    <phoneticPr fontId="3" type="noConversion"/>
  </si>
  <si>
    <t>KBP2018120251</t>
    <phoneticPr fontId="3" type="noConversion"/>
  </si>
  <si>
    <t>KBP2024060007</t>
    <phoneticPr fontId="3" type="noConversion"/>
  </si>
  <si>
    <t>KBP2018120283</t>
    <phoneticPr fontId="3" type="noConversion"/>
  </si>
  <si>
    <t>KBP2018120293</t>
    <phoneticPr fontId="3" type="noConversion"/>
  </si>
  <si>
    <t>KBP2019030045</t>
    <phoneticPr fontId="3" type="noConversion"/>
  </si>
  <si>
    <t>신한AIM부동산전문투자형사모투자신탁제13호</t>
    <phoneticPr fontId="3" type="noConversion"/>
  </si>
  <si>
    <t>KBP2019090046</t>
    <phoneticPr fontId="3" type="noConversion"/>
  </si>
  <si>
    <t>KBP2019090103</t>
    <phoneticPr fontId="3" type="noConversion"/>
  </si>
  <si>
    <t>룩스루</t>
    <phoneticPr fontId="3" type="noConversion"/>
  </si>
  <si>
    <t>김태현</t>
    <phoneticPr fontId="3" type="noConversion"/>
  </si>
  <si>
    <t>-</t>
    <phoneticPr fontId="3" type="noConversion"/>
  </si>
  <si>
    <t>KBP2019120023</t>
    <phoneticPr fontId="3" type="noConversion"/>
  </si>
  <si>
    <t>하나전문투자형사모부동산투자신탁제2호</t>
    <phoneticPr fontId="3" type="noConversion"/>
  </si>
  <si>
    <t>KBP2019120112</t>
    <phoneticPr fontId="3" type="noConversion"/>
  </si>
  <si>
    <t>DB전문투자형사모특별자산투자24호</t>
    <phoneticPr fontId="3" type="noConversion"/>
  </si>
  <si>
    <t>KBP2019120128</t>
    <phoneticPr fontId="3" type="noConversion"/>
  </si>
  <si>
    <t>베스타스전문투자형사모부동산투자신탁제22A호1종</t>
    <phoneticPr fontId="3" type="noConversion"/>
  </si>
  <si>
    <t>KBP2019120141</t>
    <phoneticPr fontId="3" type="noConversion"/>
  </si>
  <si>
    <t>키움마일스톤UKREDF사모부동산투자신탁2호</t>
    <phoneticPr fontId="3" type="noConversion"/>
  </si>
  <si>
    <t>KBP2019120156</t>
    <phoneticPr fontId="3" type="noConversion"/>
  </si>
  <si>
    <t>KBP2019120183</t>
    <phoneticPr fontId="3" type="noConversion"/>
  </si>
  <si>
    <t>KBP2019120199</t>
    <phoneticPr fontId="3" type="noConversion"/>
  </si>
  <si>
    <t>KBP2019120319</t>
    <phoneticPr fontId="3" type="noConversion"/>
  </si>
  <si>
    <t>KBP2019120330</t>
    <phoneticPr fontId="3" type="noConversion"/>
  </si>
  <si>
    <t>신한좋은아침BTL전문투자형사모혼합자산투자신탁</t>
    <phoneticPr fontId="3" type="noConversion"/>
  </si>
  <si>
    <t>KBP2020060030</t>
    <phoneticPr fontId="3" type="noConversion"/>
  </si>
  <si>
    <t>KBP2020060056</t>
    <phoneticPr fontId="3" type="noConversion"/>
  </si>
  <si>
    <t>KBP2020060072</t>
    <phoneticPr fontId="3" type="noConversion"/>
  </si>
  <si>
    <t>KB어린이집BTL사모특별자산투자신탁</t>
    <phoneticPr fontId="3" type="noConversion"/>
  </si>
  <si>
    <t>KBP2020090074</t>
    <phoneticPr fontId="3" type="noConversion"/>
  </si>
  <si>
    <t>KB그린인프라사모특별자산투자신탁</t>
    <phoneticPr fontId="3" type="noConversion"/>
  </si>
  <si>
    <t>KBP2020090084</t>
    <phoneticPr fontId="3" type="noConversion"/>
  </si>
  <si>
    <t>미래에셋그린인프라전문투자형사모특별자산투자신탁2호</t>
    <phoneticPr fontId="3" type="noConversion"/>
  </si>
  <si>
    <t>KBP2020090091</t>
    <phoneticPr fontId="3" type="noConversion"/>
  </si>
  <si>
    <t>KBRPSFOCUS전문투자형사모특별자산투자신탁2호</t>
    <phoneticPr fontId="3" type="noConversion"/>
  </si>
  <si>
    <t>KBP2020090096</t>
    <phoneticPr fontId="3" type="noConversion"/>
  </si>
  <si>
    <t>삼성OCI태양광전문투자형사모투자신탁1호</t>
    <phoneticPr fontId="3" type="noConversion"/>
  </si>
  <si>
    <t>KBP2020090097</t>
    <phoneticPr fontId="3" type="noConversion"/>
  </si>
  <si>
    <t>삼성SRA사모부동산투자신탁제14호</t>
    <phoneticPr fontId="3" type="noConversion"/>
  </si>
  <si>
    <t>KBP2020090105</t>
    <phoneticPr fontId="3" type="noConversion"/>
  </si>
  <si>
    <t>흥국플라이트사모특별자산투자신탁1호</t>
    <phoneticPr fontId="3" type="noConversion"/>
  </si>
  <si>
    <t>KBP2020090106</t>
    <phoneticPr fontId="3" type="noConversion"/>
  </si>
  <si>
    <t>코람코유럽코어사모부동산투자신탁제2-1호</t>
    <phoneticPr fontId="3" type="noConversion"/>
  </si>
  <si>
    <t>KBP2020120121</t>
    <phoneticPr fontId="3" type="noConversion"/>
  </si>
  <si>
    <t>KBP2020120177</t>
    <phoneticPr fontId="3" type="noConversion"/>
  </si>
  <si>
    <t>신한그린뉴딜에너지전문투자형사모특별자산투자신탁제2호</t>
    <phoneticPr fontId="3" type="noConversion"/>
  </si>
  <si>
    <t>KBP2021030009</t>
    <phoneticPr fontId="3" type="noConversion"/>
  </si>
  <si>
    <t>KBP2021030017</t>
    <phoneticPr fontId="3" type="noConversion"/>
  </si>
  <si>
    <t>신한AIM부동산전문투자형사모투자신탁제22-A</t>
    <phoneticPr fontId="3" type="noConversion"/>
  </si>
  <si>
    <t>KBP2021060029</t>
    <phoneticPr fontId="3" type="noConversion"/>
  </si>
  <si>
    <t>BKPL모기지인컴전문투자형3호</t>
    <phoneticPr fontId="3" type="noConversion"/>
  </si>
  <si>
    <t>KBP2021060030</t>
    <phoneticPr fontId="3" type="noConversion"/>
  </si>
  <si>
    <t>KBP2021060091</t>
    <phoneticPr fontId="3" type="noConversion"/>
  </si>
  <si>
    <t>신한그린뉴딜에너지전문투자형사모특별자산투자신탁제1호</t>
    <phoneticPr fontId="3" type="noConversion"/>
  </si>
  <si>
    <t>KBP2021060107</t>
    <phoneticPr fontId="3" type="noConversion"/>
  </si>
  <si>
    <t>캡스톤기회추구전문투자형사모부동산자투자신탁1호</t>
    <phoneticPr fontId="3" type="noConversion"/>
  </si>
  <si>
    <t>KBP2021090021</t>
    <phoneticPr fontId="3" type="noConversion"/>
  </si>
  <si>
    <t>KBP2021090031</t>
    <phoneticPr fontId="3" type="noConversion"/>
  </si>
  <si>
    <t>KBP2021120108</t>
    <phoneticPr fontId="3" type="noConversion"/>
  </si>
  <si>
    <t>KBP2021120122</t>
    <phoneticPr fontId="3" type="noConversion"/>
  </si>
  <si>
    <t>KBP2021120157</t>
    <phoneticPr fontId="3" type="noConversion"/>
  </si>
  <si>
    <t>KBP2021120159</t>
    <phoneticPr fontId="3" type="noConversion"/>
  </si>
  <si>
    <t>KBP2021120348</t>
    <phoneticPr fontId="3" type="noConversion"/>
  </si>
  <si>
    <t>KBP2021120349</t>
    <phoneticPr fontId="3" type="noConversion"/>
  </si>
  <si>
    <t>KBP2022030064</t>
    <phoneticPr fontId="3" type="noConversion"/>
  </si>
  <si>
    <t>KBP2022060023</t>
    <phoneticPr fontId="3" type="noConversion"/>
  </si>
  <si>
    <t>KBP2022060130</t>
    <phoneticPr fontId="3" type="noConversion"/>
  </si>
  <si>
    <t>신한AIM재간접일반사모투자신탁9-B호</t>
    <phoneticPr fontId="3" type="noConversion"/>
  </si>
  <si>
    <t>KBP2022060146</t>
    <phoneticPr fontId="3" type="noConversion"/>
  </si>
  <si>
    <t>KBP2022090007</t>
    <phoneticPr fontId="3" type="noConversion"/>
  </si>
  <si>
    <t>KBP2022090032</t>
    <phoneticPr fontId="3" type="noConversion"/>
  </si>
  <si>
    <t>KBP2022090059</t>
    <phoneticPr fontId="3" type="noConversion"/>
  </si>
  <si>
    <t>KBP2022090069</t>
    <phoneticPr fontId="3" type="noConversion"/>
  </si>
  <si>
    <t>파인만라이징스타일반사모투자신탁제1호1종</t>
    <phoneticPr fontId="3" type="noConversion"/>
  </si>
  <si>
    <t>KBP2022120004</t>
    <phoneticPr fontId="3" type="noConversion"/>
  </si>
  <si>
    <t>KB해외투자일반사모부동산투자신탁제21호</t>
    <phoneticPr fontId="3" type="noConversion"/>
  </si>
  <si>
    <t>KBP2022090082</t>
    <phoneticPr fontId="3" type="noConversion"/>
  </si>
  <si>
    <t>KB해외투자일반사모부동산투자신탁제23호</t>
    <phoneticPr fontId="3" type="noConversion"/>
  </si>
  <si>
    <t>KBP2022090083</t>
    <phoneticPr fontId="3" type="noConversion"/>
  </si>
  <si>
    <t>KIAMCO파워론사모특별자산투자신탁제4호</t>
    <phoneticPr fontId="3" type="noConversion"/>
  </si>
  <si>
    <t>KBP2022090084</t>
    <phoneticPr fontId="3" type="noConversion"/>
  </si>
  <si>
    <t>KIAMCO태양광발전사모특별자산투자신탁제3호</t>
    <phoneticPr fontId="3" type="noConversion"/>
  </si>
  <si>
    <t>KBP2022090085</t>
    <phoneticPr fontId="3" type="noConversion"/>
  </si>
  <si>
    <t>다비하나BTL사모특별자산투자신탁제4호</t>
    <phoneticPr fontId="3" type="noConversion"/>
  </si>
  <si>
    <t>KBP2022090087</t>
    <phoneticPr fontId="3" type="noConversion"/>
  </si>
  <si>
    <t>KBP2022090089</t>
    <phoneticPr fontId="3" type="noConversion"/>
  </si>
  <si>
    <t>미래에셋수상태양광사모특별자산투자신탁제2호</t>
    <phoneticPr fontId="3" type="noConversion"/>
  </si>
  <si>
    <t>KBP2022090090</t>
    <phoneticPr fontId="3" type="noConversion"/>
  </si>
  <si>
    <t>미래에셋맵스BTL인프라사모특별자산투자신탁1</t>
    <phoneticPr fontId="3" type="noConversion"/>
  </si>
  <si>
    <t>KBP2022090091</t>
    <phoneticPr fontId="3" type="noConversion"/>
  </si>
  <si>
    <t>미래에셋맵스폴란드전문투자형사모부동산투자신탁1호</t>
    <phoneticPr fontId="3" type="noConversion"/>
  </si>
  <si>
    <t>KBP2022090092</t>
    <phoneticPr fontId="3" type="noConversion"/>
  </si>
  <si>
    <t>베스타스전문투자형사모부동산투자신탁제37-3호</t>
    <phoneticPr fontId="3" type="noConversion"/>
  </si>
  <si>
    <t>KBP2022090094</t>
    <phoneticPr fontId="3" type="noConversion"/>
  </si>
  <si>
    <t>신한글로벌그린에너지파트너쉽전문투자형사모특별자산투자신탁제1호</t>
    <phoneticPr fontId="3" type="noConversion"/>
  </si>
  <si>
    <t>KBP2022090096</t>
    <phoneticPr fontId="3" type="noConversion"/>
  </si>
  <si>
    <t>신한AIM재간접전문투자형사모펀드투자신탁제6-B호</t>
    <phoneticPr fontId="3" type="noConversion"/>
  </si>
  <si>
    <t>KBP2022090097</t>
    <phoneticPr fontId="3" type="noConversion"/>
  </si>
  <si>
    <t>신한AIM부동산전문투자형사모투자신탁제15호</t>
    <phoneticPr fontId="3" type="noConversion"/>
  </si>
  <si>
    <t>KBP2022090098</t>
    <phoneticPr fontId="3" type="noConversion"/>
  </si>
  <si>
    <t>신한AIM부동산일반사모투자신탁제31호</t>
    <phoneticPr fontId="3" type="noConversion"/>
  </si>
  <si>
    <t>KBP2022090099</t>
    <phoneticPr fontId="3" type="noConversion"/>
  </si>
  <si>
    <t>신한AIM사회적기업일반사모투자신탁1호1종</t>
    <phoneticPr fontId="3" type="noConversion"/>
  </si>
  <si>
    <t>KBP2022090100</t>
    <phoneticPr fontId="3" type="noConversion"/>
  </si>
  <si>
    <t>신한AIM사회적기업전문투자형사모투자신탁제2호</t>
    <phoneticPr fontId="3" type="noConversion"/>
  </si>
  <si>
    <t>KBP2022090101</t>
    <phoneticPr fontId="3" type="noConversion"/>
  </si>
  <si>
    <t>신한AIM사회적기업전문투자형사모투자신탁제3호제1종</t>
    <phoneticPr fontId="3" type="noConversion"/>
  </si>
  <si>
    <t>KBP2022090102</t>
    <phoneticPr fontId="3" type="noConversion"/>
  </si>
  <si>
    <t>신한AIM재간접전문투자형사모투자신탁제4호</t>
    <phoneticPr fontId="3" type="noConversion"/>
  </si>
  <si>
    <t>KBP2022090103</t>
    <phoneticPr fontId="3" type="noConversion"/>
  </si>
  <si>
    <t>신한AIM재간접전문투자형사모투자신탁제5호</t>
    <phoneticPr fontId="3" type="noConversion"/>
  </si>
  <si>
    <t>KBP2022090104</t>
    <phoneticPr fontId="3" type="noConversion"/>
  </si>
  <si>
    <t>신한AIM재간접전문투자형사모투자신탁제6-A호</t>
    <phoneticPr fontId="3" type="noConversion"/>
  </si>
  <si>
    <t>KBP2022090105</t>
    <phoneticPr fontId="3" type="noConversion"/>
  </si>
  <si>
    <t>신한AIM재간접전문투자형사모투자신탁제7-A호</t>
    <phoneticPr fontId="3" type="noConversion"/>
  </si>
  <si>
    <t>KBP2022090106</t>
    <phoneticPr fontId="3" type="noConversion"/>
  </si>
  <si>
    <t>신한AIM크레딧전문투자형사모투자신탁제3호</t>
    <phoneticPr fontId="3" type="noConversion"/>
  </si>
  <si>
    <t>KBP2022090107</t>
    <phoneticPr fontId="3" type="noConversion"/>
  </si>
  <si>
    <t>신한BNPP유럽기업대출전문투자형사모투자신탁제4호</t>
    <phoneticPr fontId="3" type="noConversion"/>
  </si>
  <si>
    <t>KBP2022090108</t>
    <phoneticPr fontId="3" type="noConversion"/>
  </si>
  <si>
    <t>신한그린뉴딜에너지사모특별자산투자신탁제3호1종</t>
    <phoneticPr fontId="3" type="noConversion"/>
  </si>
  <si>
    <t>KBP2022090109</t>
    <phoneticPr fontId="3" type="noConversion"/>
  </si>
  <si>
    <t>신한그린웨이기업투자1호펀드1종</t>
    <phoneticPr fontId="3" type="noConversion"/>
  </si>
  <si>
    <t>KBP2022090110</t>
    <phoneticPr fontId="3" type="noConversion"/>
  </si>
  <si>
    <t>신한글로벌전문투자형사모부동산투자신탁제4호</t>
    <phoneticPr fontId="3" type="noConversion"/>
  </si>
  <si>
    <t>KBP2022090111</t>
    <phoneticPr fontId="3" type="noConversion"/>
  </si>
  <si>
    <t>신한미국네바다태양광전문투자형사모특별자산투자신탁</t>
    <phoneticPr fontId="3" type="noConversion"/>
  </si>
  <si>
    <t>KBP2019120100</t>
    <phoneticPr fontId="3" type="noConversion"/>
  </si>
  <si>
    <t>신한에스지레일전문투자형사모특별자산투자신탁제2호</t>
    <phoneticPr fontId="3" type="noConversion"/>
  </si>
  <si>
    <t>KBP2022090113</t>
    <phoneticPr fontId="3" type="noConversion"/>
  </si>
  <si>
    <t>KBP2018120309</t>
    <phoneticPr fontId="3" type="noConversion"/>
  </si>
  <si>
    <t>신한지개남산연결도로일반사모특별자산투자신탁</t>
    <phoneticPr fontId="3" type="noConversion"/>
  </si>
  <si>
    <t>KBP2022090115</t>
    <phoneticPr fontId="3" type="noConversion"/>
  </si>
  <si>
    <t>신한창업벤처알파일반사모혼합자산투자신탁제2호</t>
    <phoneticPr fontId="3" type="noConversion"/>
  </si>
  <si>
    <t>KBP2022090116</t>
    <phoneticPr fontId="3" type="noConversion"/>
  </si>
  <si>
    <t>신한창업벤처알파전문투자형사모혼합자산투자신탁제1호</t>
    <phoneticPr fontId="3" type="noConversion"/>
  </si>
  <si>
    <t>KBP2022090117</t>
    <phoneticPr fontId="3" type="noConversion"/>
  </si>
  <si>
    <t>신한창업벤처일반사모투자신탁제5호</t>
    <phoneticPr fontId="3" type="noConversion"/>
  </si>
  <si>
    <t>KBP2022090118</t>
    <phoneticPr fontId="3" type="noConversion"/>
  </si>
  <si>
    <t>신한창업벤처전문투자형사모투자신탁제2호</t>
    <phoneticPr fontId="3" type="noConversion"/>
  </si>
  <si>
    <t>KBP2022090119</t>
    <phoneticPr fontId="3" type="noConversion"/>
  </si>
  <si>
    <t>신한창업벤처전문투자형사모투자신탁제3호</t>
    <phoneticPr fontId="3" type="noConversion"/>
  </si>
  <si>
    <t>KBP2022090120</t>
    <phoneticPr fontId="3" type="noConversion"/>
  </si>
  <si>
    <t>신한창업벤처전문투자형사모투자신탁제4호</t>
    <phoneticPr fontId="3" type="noConversion"/>
  </si>
  <si>
    <t>KBP2022090121</t>
    <phoneticPr fontId="3" type="noConversion"/>
  </si>
  <si>
    <t>신한행복울타리BTL사모특별자산투자신탁</t>
    <phoneticPr fontId="3" type="noConversion"/>
  </si>
  <si>
    <t>KBP2016060086</t>
    <phoneticPr fontId="3" type="noConversion"/>
  </si>
  <si>
    <t>이지스글로벌전문투자형사모부동산투자신탁109-2호</t>
    <phoneticPr fontId="3" type="noConversion"/>
  </si>
  <si>
    <t>KBP2022090127</t>
    <phoneticPr fontId="3" type="noConversion"/>
  </si>
  <si>
    <t>이지스전문투자형사모투자신탁392호</t>
    <phoneticPr fontId="3" type="noConversion"/>
  </si>
  <si>
    <t>KBP2022090128</t>
    <phoneticPr fontId="3" type="noConversion"/>
  </si>
  <si>
    <t>이지스전문투자형사모투자신탁435호</t>
    <phoneticPr fontId="3" type="noConversion"/>
  </si>
  <si>
    <t>KBP2022090129</t>
    <phoneticPr fontId="3" type="noConversion"/>
  </si>
  <si>
    <t>코람코USCORESTRATEGY일반사모부동산투자신탁제1-2호</t>
    <phoneticPr fontId="3" type="noConversion"/>
  </si>
  <si>
    <t>KBP2022090130</t>
    <phoneticPr fontId="3" type="noConversion"/>
  </si>
  <si>
    <t>코람코유럽코어사모부동산투자신탁제1호</t>
    <phoneticPr fontId="3" type="noConversion"/>
  </si>
  <si>
    <t>KBP2022090131</t>
    <phoneticPr fontId="3" type="noConversion"/>
  </si>
  <si>
    <t>KBP2022090132</t>
    <phoneticPr fontId="3" type="noConversion"/>
  </si>
  <si>
    <t>KBP2022090133</t>
    <phoneticPr fontId="3" type="noConversion"/>
  </si>
  <si>
    <t>파인스트리트유럽선순위대출사모투자신탁1호</t>
    <phoneticPr fontId="3" type="noConversion"/>
  </si>
  <si>
    <t>KBP2022090134</t>
    <phoneticPr fontId="3" type="noConversion"/>
  </si>
  <si>
    <t>파인트리블라인드9-3호펀드</t>
    <phoneticPr fontId="3" type="noConversion"/>
  </si>
  <si>
    <t>KBP2022090135</t>
    <phoneticPr fontId="3" type="noConversion"/>
  </si>
  <si>
    <t>하나대체투자전문투자형사모특별자산투자신탁100호</t>
    <phoneticPr fontId="3" type="noConversion"/>
  </si>
  <si>
    <t>KBP2022090136</t>
    <phoneticPr fontId="3" type="noConversion"/>
  </si>
  <si>
    <t>한국투자글로벌ACED전문사모투자신탁</t>
    <phoneticPr fontId="3" type="noConversion"/>
  </si>
  <si>
    <t>KBP2022090137</t>
    <phoneticPr fontId="3" type="noConversion"/>
  </si>
  <si>
    <t>한화미국태양광전문투자형사모특별자산투자신탁1호</t>
    <phoneticPr fontId="3" type="noConversion"/>
  </si>
  <si>
    <t>KBP2022090138</t>
    <phoneticPr fontId="3" type="noConversion"/>
  </si>
  <si>
    <t>현대유퍼스트사모부동산투자신탁18-1호</t>
    <phoneticPr fontId="3" type="noConversion"/>
  </si>
  <si>
    <t>KBP2022090139</t>
    <phoneticPr fontId="3" type="noConversion"/>
  </si>
  <si>
    <t>KBP2016120093</t>
    <phoneticPr fontId="3" type="noConversion"/>
  </si>
  <si>
    <t>신한BROOKFIELDGLOBALTRANSITION인프라펀드2호</t>
    <phoneticPr fontId="3" type="noConversion"/>
  </si>
  <si>
    <t>KBP2022120287</t>
    <phoneticPr fontId="3" type="noConversion"/>
  </si>
  <si>
    <t>KBP2023060015</t>
    <phoneticPr fontId="3" type="noConversion"/>
  </si>
  <si>
    <t>베스타스일반사모부동산투자신탁제22A호3종</t>
    <phoneticPr fontId="3" type="noConversion"/>
  </si>
  <si>
    <t>KBP2023060057</t>
    <phoneticPr fontId="3" type="noConversion"/>
  </si>
  <si>
    <t>신한ONE플래그쉽부동산개발1호일반사모투자신탁</t>
    <phoneticPr fontId="3" type="noConversion"/>
  </si>
  <si>
    <t>KBP2023060058</t>
    <phoneticPr fontId="3" type="noConversion"/>
  </si>
  <si>
    <t>신한KKR글로벌프로그램REC일반사모투자신탁</t>
    <phoneticPr fontId="3" type="noConversion"/>
  </si>
  <si>
    <t>KBP2023060059</t>
    <phoneticPr fontId="3" type="noConversion"/>
  </si>
  <si>
    <t>신한KKR글로벌프로그램PEF일반사모투자신탁</t>
    <phoneticPr fontId="3" type="noConversion"/>
  </si>
  <si>
    <t>KBP2023060060</t>
    <phoneticPr fontId="3" type="noConversion"/>
  </si>
  <si>
    <t>신한창업벤처일반사모투자신탁제6호</t>
    <phoneticPr fontId="3" type="noConversion"/>
  </si>
  <si>
    <t>KBP2023060094</t>
    <phoneticPr fontId="3" type="noConversion"/>
  </si>
  <si>
    <t>이지스일반사모부동산자투자신탁제517의1호(1의2종)</t>
    <phoneticPr fontId="3" type="noConversion"/>
  </si>
  <si>
    <t>KBP2023090026</t>
    <phoneticPr fontId="3" type="noConversion"/>
  </si>
  <si>
    <t>파인스트리트GSVIP인프라1호</t>
    <phoneticPr fontId="3" type="noConversion"/>
  </si>
  <si>
    <t>KBP2023090027</t>
    <phoneticPr fontId="3" type="noConversion"/>
  </si>
  <si>
    <t>신한그린에너지성장동력일반사모투자신탁제1호</t>
    <phoneticPr fontId="3" type="noConversion"/>
  </si>
  <si>
    <t>KBP2023090028</t>
    <phoneticPr fontId="3" type="noConversion"/>
  </si>
  <si>
    <t>KBP2023090081</t>
    <phoneticPr fontId="3" type="noConversion"/>
  </si>
  <si>
    <t>신한KKR글로벌프로그램PDF일반사모투자신탁</t>
    <phoneticPr fontId="3" type="noConversion"/>
  </si>
  <si>
    <t>KBP2023090108</t>
    <phoneticPr fontId="3" type="noConversion"/>
  </si>
  <si>
    <t>신한LCPX일반사모투자신탁제4호</t>
    <phoneticPr fontId="3" type="noConversion"/>
  </si>
  <si>
    <t>KBP2023120145</t>
    <phoneticPr fontId="3" type="noConversion"/>
  </si>
  <si>
    <t>신한GROSVENORCISIII일반사모투자신탁제1호</t>
    <phoneticPr fontId="3" type="noConversion"/>
  </si>
  <si>
    <t>KBP2023120146</t>
    <phoneticPr fontId="3" type="noConversion"/>
  </si>
  <si>
    <t>신한기업오퍼튜니티일반사모혼합자산투자신탁</t>
    <phoneticPr fontId="3" type="noConversion"/>
  </si>
  <si>
    <t>KBP2023120147</t>
    <phoneticPr fontId="3" type="noConversion"/>
  </si>
  <si>
    <t>한국리얼에셋호치민오피스일반사모부동산투자신탁</t>
    <phoneticPr fontId="3" type="noConversion"/>
  </si>
  <si>
    <t>KBP2023120148</t>
    <phoneticPr fontId="3" type="noConversion"/>
  </si>
  <si>
    <t>JB일반사모부동산투자신탁제67호</t>
    <phoneticPr fontId="3" type="noConversion"/>
  </si>
  <si>
    <t>KBP2024030032</t>
    <phoneticPr fontId="3" type="noConversion"/>
  </si>
  <si>
    <t>LB스코틀랜드일반사모부동산투자신탁29호1종</t>
    <phoneticPr fontId="3" type="noConversion"/>
  </si>
  <si>
    <t>KBP2024030033</t>
    <phoneticPr fontId="3" type="noConversion"/>
  </si>
  <si>
    <t>LB스코틀랜드일반사모부동산투자신탁29호2종</t>
    <phoneticPr fontId="3" type="noConversion"/>
  </si>
  <si>
    <t>KBP2024030034</t>
    <phoneticPr fontId="3" type="noConversion"/>
  </si>
  <si>
    <t>신한일본태양광일반사모특별자산투자신탁제4호(H)</t>
    <phoneticPr fontId="3" type="noConversion"/>
  </si>
  <si>
    <t>KBP2024060041</t>
    <phoneticPr fontId="3" type="noConversion"/>
  </si>
  <si>
    <t>KBP2024090015</t>
    <phoneticPr fontId="3" type="noConversion"/>
  </si>
  <si>
    <t>코람코유럽코어사모부동산투자신탁제2-4호C1</t>
    <phoneticPr fontId="3" type="noConversion"/>
  </si>
  <si>
    <t>KBP2024120096</t>
    <phoneticPr fontId="3" type="noConversion"/>
  </si>
  <si>
    <t>키움증권(수익증권)</t>
    <phoneticPr fontId="3" type="noConversion"/>
  </si>
  <si>
    <t>베스타스전문투자형사모부동산투자신탁제58호</t>
    <phoneticPr fontId="3" type="noConversion"/>
  </si>
  <si>
    <t>KBP2020060019</t>
    <phoneticPr fontId="3" type="noConversion"/>
  </si>
  <si>
    <t>Y</t>
    <phoneticPr fontId="3" type="noConversion"/>
  </si>
  <si>
    <t>재무팀이학인과장</t>
    <phoneticPr fontId="3" type="noConversion"/>
  </si>
  <si>
    <t xml:space="preserve">02-3787-9741 </t>
    <phoneticPr fontId="3" type="noConversion"/>
  </si>
  <si>
    <t xml:space="preserve">hokijo@kiwoom.com; clark@kiwoom.com; jskim9900@kiwoom.com </t>
    <phoneticPr fontId="3" type="noConversion"/>
  </si>
  <si>
    <t>-</t>
    <phoneticPr fontId="3" type="noConversion"/>
  </si>
  <si>
    <t>이화사모부동산투자신탁제31호1종</t>
    <phoneticPr fontId="3" type="noConversion"/>
  </si>
  <si>
    <t>KBP2020030056</t>
    <phoneticPr fontId="3" type="noConversion"/>
  </si>
  <si>
    <t>케이알전문투자형사모부동산투자신탁제2호1종</t>
    <phoneticPr fontId="3" type="noConversion"/>
  </si>
  <si>
    <t>KBP2020030076</t>
    <phoneticPr fontId="3" type="noConversion"/>
  </si>
  <si>
    <t>하우사모부동산투자신탁제9호</t>
    <phoneticPr fontId="3" type="noConversion"/>
  </si>
  <si>
    <t>KBP2020030062</t>
    <phoneticPr fontId="3" type="noConversion"/>
  </si>
  <si>
    <t>엠플러스일반사모부동산투자신탁26호1종</t>
    <phoneticPr fontId="3" type="noConversion"/>
  </si>
  <si>
    <t>KBP2022090024</t>
    <phoneticPr fontId="3" type="noConversion"/>
  </si>
  <si>
    <t>케이글로벌일반사모부동산투자신탁제4호1종</t>
    <phoneticPr fontId="3" type="noConversion"/>
  </si>
  <si>
    <t>KBP2022090025</t>
    <phoneticPr fontId="3" type="noConversion"/>
  </si>
  <si>
    <t>케이알전문투자형사모부동산투자신탁제1호1종</t>
    <phoneticPr fontId="3" type="noConversion"/>
  </si>
  <si>
    <t>KBP2020030066</t>
    <phoneticPr fontId="3" type="noConversion"/>
  </si>
  <si>
    <t>파이브트리IPO일반사모투자신탁제3호</t>
    <phoneticPr fontId="3" type="noConversion"/>
  </si>
  <si>
    <t>KBP2024090036</t>
    <phoneticPr fontId="3" type="noConversion"/>
  </si>
  <si>
    <t>한국리얼에셋선순위SPECIALSITUATION일반사모투자신탁</t>
    <phoneticPr fontId="3" type="noConversion"/>
  </si>
  <si>
    <t>KBP2024120129</t>
    <phoneticPr fontId="3" type="noConversion"/>
  </si>
  <si>
    <t>PIA논현동사모사채</t>
    <phoneticPr fontId="3" type="noConversion"/>
  </si>
  <si>
    <t>KBP2023030014</t>
    <phoneticPr fontId="3" type="noConversion"/>
  </si>
  <si>
    <t>보고NPL일반사모투자신탁1호</t>
    <phoneticPr fontId="3" type="noConversion"/>
  </si>
  <si>
    <t>KBP2022030070</t>
    <phoneticPr fontId="3" type="noConversion"/>
  </si>
  <si>
    <t>키움글로벌오퍼튜니티스일반사모증권투자신탁</t>
    <phoneticPr fontId="3" type="noConversion"/>
  </si>
  <si>
    <t>KBP2022090028</t>
    <phoneticPr fontId="3" type="noConversion"/>
  </si>
  <si>
    <t>보고NPL일반사모투자신탁2호</t>
    <phoneticPr fontId="3" type="noConversion"/>
  </si>
  <si>
    <t>KBP2022120052</t>
    <phoneticPr fontId="3" type="noConversion"/>
  </si>
  <si>
    <t>케이클라비스채무조정NPL블라인드일반사모투자신탁제1호</t>
    <phoneticPr fontId="3" type="noConversion"/>
  </si>
  <si>
    <t>KBP2024060010</t>
    <phoneticPr fontId="3" type="noConversion"/>
  </si>
  <si>
    <t>이지스수서PF재구조화일반사모부동산투자신탁(1종)</t>
    <phoneticPr fontId="3" type="noConversion"/>
  </si>
  <si>
    <t>KBP2024120130</t>
    <phoneticPr fontId="3" type="noConversion"/>
  </si>
  <si>
    <t>멜론에셋전문투자형사모투자신탁제19호</t>
    <phoneticPr fontId="3" type="noConversion"/>
  </si>
  <si>
    <t>KBP2024120131</t>
    <phoneticPr fontId="3" type="noConversion"/>
  </si>
  <si>
    <t>마스턴부동산투자신탁제58호</t>
    <phoneticPr fontId="3" type="noConversion"/>
  </si>
  <si>
    <t>KBP2020030064</t>
    <phoneticPr fontId="3" type="noConversion"/>
  </si>
  <si>
    <t>마스턴일반사모부동산투자신탁제138호1종</t>
    <phoneticPr fontId="3" type="noConversion"/>
  </si>
  <si>
    <t>KBP2021120090</t>
    <phoneticPr fontId="3" type="noConversion"/>
  </si>
  <si>
    <t>케이알사모부동산투자신탁제12호(F종)</t>
    <phoneticPr fontId="3" type="noConversion"/>
  </si>
  <si>
    <t>KBP2022090072</t>
    <phoneticPr fontId="3" type="noConversion"/>
  </si>
  <si>
    <t>케이알일반사모부동산투자신탁제41호1종</t>
    <phoneticPr fontId="3" type="noConversion"/>
  </si>
  <si>
    <t>KBP2022060027</t>
    <phoneticPr fontId="3" type="noConversion"/>
  </si>
  <si>
    <t>마스턴일반사모부동산투자신탁제98호제1종</t>
    <phoneticPr fontId="3" type="noConversion"/>
  </si>
  <si>
    <t>KBP2022090026</t>
    <phoneticPr fontId="3" type="noConversion"/>
  </si>
  <si>
    <t>코레이트BR전문투자형사모부동산신탁13호1종</t>
    <phoneticPr fontId="3" type="noConversion"/>
  </si>
  <si>
    <t>KBP2022090027</t>
    <phoneticPr fontId="3" type="noConversion"/>
  </si>
  <si>
    <t>멜론에셋전문투자형사모투자신탁제9호</t>
    <phoneticPr fontId="3" type="noConversion"/>
  </si>
  <si>
    <t>KBP2020060199</t>
    <phoneticPr fontId="3" type="noConversion"/>
  </si>
  <si>
    <t>이지스코스닥벤처일반사모투자신탁1호</t>
    <phoneticPr fontId="3" type="noConversion"/>
  </si>
  <si>
    <t>KBP2022120051</t>
    <phoneticPr fontId="3" type="noConversion"/>
  </si>
  <si>
    <t>미래에셋프로젝트스케이트일반사모증권투자신탁</t>
    <phoneticPr fontId="3" type="noConversion"/>
  </si>
  <si>
    <t>KBP2023120063</t>
    <phoneticPr fontId="3" type="noConversion"/>
  </si>
  <si>
    <t>이지스하이일드공모주일반사모투자신탁제1호</t>
    <phoneticPr fontId="3" type="noConversion"/>
  </si>
  <si>
    <t>KBP2023120064</t>
    <phoneticPr fontId="3" type="noConversion"/>
  </si>
  <si>
    <t>포커스메자닌K-STAR일반사모증권투자신탁제1호</t>
    <phoneticPr fontId="3" type="noConversion"/>
  </si>
  <si>
    <t>KBP2023120065</t>
    <phoneticPr fontId="3" type="noConversion"/>
  </si>
  <si>
    <t>이화일반사모부동산투자신탁25호제1종</t>
    <phoneticPr fontId="3" type="noConversion"/>
  </si>
  <si>
    <t>KBP2024030008</t>
    <phoneticPr fontId="3" type="noConversion"/>
  </si>
  <si>
    <t>수성공모주메자닌R1일반사모투자신탁</t>
    <phoneticPr fontId="3" type="noConversion"/>
  </si>
  <si>
    <t>KBP2024030009</t>
    <phoneticPr fontId="3" type="noConversion"/>
  </si>
  <si>
    <t>퍼시픽제70호일반사모부동산투자신탁1종</t>
    <phoneticPr fontId="3" type="noConversion"/>
  </si>
  <si>
    <t>KBP2024090037</t>
    <phoneticPr fontId="3" type="noConversion"/>
  </si>
  <si>
    <t>이지스공모주일반사모투자신탁제2호</t>
    <phoneticPr fontId="3" type="noConversion"/>
  </si>
  <si>
    <t>KBP2024120132</t>
    <phoneticPr fontId="3" type="noConversion"/>
  </si>
  <si>
    <t>수성하이일드D3일반사모투자신탁</t>
    <phoneticPr fontId="3" type="noConversion"/>
  </si>
  <si>
    <t>KBP2024120133</t>
    <phoneticPr fontId="3" type="noConversion"/>
  </si>
  <si>
    <t>에이원메자닌포커스일반사모증권투자신탁</t>
    <phoneticPr fontId="3" type="noConversion"/>
  </si>
  <si>
    <t>KBP2024120134</t>
    <phoneticPr fontId="3" type="noConversion"/>
  </si>
  <si>
    <t>알파공모주하이일드일반사모투자신탁1호</t>
    <phoneticPr fontId="3" type="noConversion"/>
  </si>
  <si>
    <t>KBP2024120135</t>
    <phoneticPr fontId="3" type="noConversion"/>
  </si>
  <si>
    <t>한국투자밸류자산운용(수익증권)</t>
    <phoneticPr fontId="3" type="noConversion"/>
  </si>
  <si>
    <t>플러스도쿄오피스일반사모부동산신탁2호</t>
    <phoneticPr fontId="3" type="noConversion"/>
  </si>
  <si>
    <t>KBP2024060032</t>
    <phoneticPr fontId="3" type="noConversion"/>
  </si>
  <si>
    <t>김선영대리</t>
    <phoneticPr fontId="3" type="noConversion"/>
  </si>
  <si>
    <t>02-6978-6364</t>
    <phoneticPr fontId="3" type="noConversion"/>
  </si>
  <si>
    <t>V11476@koreainvestment.com</t>
    <phoneticPr fontId="3" type="noConversion"/>
  </si>
  <si>
    <t>NH-AmundiNeptune일반사모특별자산투자신탁1호[대출채권]</t>
    <phoneticPr fontId="3" type="noConversion"/>
  </si>
  <si>
    <t>KBP2023060034</t>
    <phoneticPr fontId="3" type="noConversion"/>
  </si>
  <si>
    <t>한국리얼에셋여전사PF정상화지원일반사모투자신탁1호</t>
    <phoneticPr fontId="3" type="noConversion"/>
  </si>
  <si>
    <t>KBP2024030025</t>
    <phoneticPr fontId="3" type="noConversion"/>
  </si>
  <si>
    <t>iM에셋일반사모부동산투자신탁21호</t>
    <phoneticPr fontId="3" type="noConversion"/>
  </si>
  <si>
    <t>KBP2024120139</t>
    <phoneticPr fontId="3" type="noConversion"/>
  </si>
  <si>
    <t>한국리얼에셋여전사PF정상화지원일반사모투자신탁2호</t>
    <phoneticPr fontId="3" type="noConversion"/>
  </si>
  <si>
    <t>KBP2024120140</t>
    <phoneticPr fontId="3" type="noConversion"/>
  </si>
  <si>
    <t>한국리얼에셋DebtStrategy일반사모부동산투자신탁2호(2종)</t>
    <phoneticPr fontId="3" type="noConversion"/>
  </si>
  <si>
    <t>KBP2024120141</t>
    <phoneticPr fontId="3" type="noConversion"/>
  </si>
  <si>
    <t>한국투자PIS스마트시티일반사모투자신탁1호(1종)</t>
    <phoneticPr fontId="3" type="noConversion"/>
  </si>
  <si>
    <t>KBP2024120142</t>
    <phoneticPr fontId="3" type="noConversion"/>
  </si>
  <si>
    <t>한국리얼에셋후쿠오카레지던스일반사모부동산2호(JPY)</t>
    <phoneticPr fontId="3" type="noConversion"/>
  </si>
  <si>
    <t>KBP2024120143</t>
    <phoneticPr fontId="3" type="noConversion"/>
  </si>
  <si>
    <t>한국리얼에셋미국SSF일반사모부동산투자신탁1호</t>
    <phoneticPr fontId="3" type="noConversion"/>
  </si>
  <si>
    <t>KBP2024120144</t>
    <phoneticPr fontId="3" type="noConversion"/>
  </si>
  <si>
    <t>한국리얼에셋도쿄레지던스일반사모부동산투자신탁3호C-F</t>
    <phoneticPr fontId="3" type="noConversion"/>
  </si>
  <si>
    <t>KBP2024120145</t>
    <phoneticPr fontId="3" type="noConversion"/>
  </si>
  <si>
    <t>한국투자증권(종합금융본부(구,기업금융투자부))(수익증권)</t>
    <phoneticPr fontId="3" type="noConversion"/>
  </si>
  <si>
    <t>NH-Amundi에너지공동투자전문투자형사모특별자산투자신탁1호</t>
    <phoneticPr fontId="3" type="noConversion"/>
  </si>
  <si>
    <t>이서현주임</t>
    <phoneticPr fontId="3" type="noConversion"/>
  </si>
  <si>
    <t>02-3276-5083</t>
    <phoneticPr fontId="3" type="noConversion"/>
  </si>
  <si>
    <t>seohyun.lee@koreainvestment.com</t>
    <phoneticPr fontId="3" type="noConversion"/>
  </si>
  <si>
    <t>NH-Amundi 에너지공동투자1호(미얀마)</t>
    <phoneticPr fontId="3" type="noConversion"/>
  </si>
  <si>
    <t>보고Accell일반사모특별자산투자신탁1호</t>
    <phoneticPr fontId="3" type="noConversion"/>
  </si>
  <si>
    <t>accell 인수금융 선순위 대출 수익증권(보고accell1호)</t>
    <phoneticPr fontId="3" type="noConversion"/>
  </si>
  <si>
    <t>Nielsen 인수금융 선순위 대출 수익증권</t>
    <phoneticPr fontId="3" type="noConversion"/>
  </si>
  <si>
    <t>캡스톤AI일반사모투자신탁9호</t>
    <phoneticPr fontId="3" type="noConversion"/>
  </si>
  <si>
    <t>Pantheon 인프라 세컨더리 펀드(캡스톤AI일반사모투자신탁9호)</t>
    <phoneticPr fontId="3" type="noConversion"/>
  </si>
  <si>
    <t>브이아이NB크레딧일반사모특별자산투자신탁1호</t>
    <phoneticPr fontId="3" type="noConversion"/>
  </si>
  <si>
    <t>브이아이 NB 크레딧 일반 사모 특별자산투자신탁 1호</t>
    <phoneticPr fontId="3" type="noConversion"/>
  </si>
  <si>
    <t>삼성 유럽 인프라 대출 사모투자신탁제1호(슈로더)</t>
    <phoneticPr fontId="3" type="noConversion"/>
  </si>
  <si>
    <t>파인스트리트유럽인프라일반사모특별자산투자신탁2호</t>
    <phoneticPr fontId="3" type="noConversion"/>
  </si>
  <si>
    <t>하나대체투자시니어공동투자일반사모특별자산투자신탁5-5호</t>
    <phoneticPr fontId="3" type="noConversion"/>
  </si>
  <si>
    <t>하나대체투자시니어공동투자일반사모특별자산투자신탁5-5호(BetaNXT 인수금융)</t>
    <phoneticPr fontId="3" type="noConversion"/>
  </si>
  <si>
    <t>한화생명보험(수익증권)</t>
    <phoneticPr fontId="3" type="noConversion"/>
  </si>
  <si>
    <t>INMARK영국전문투자형사모부동산투자신탁제19호</t>
    <phoneticPr fontId="3" type="noConversion"/>
  </si>
  <si>
    <t>KBP2019060013</t>
    <phoneticPr fontId="3" type="noConversion"/>
  </si>
  <si>
    <t>임봉현과장,김희숙과장</t>
    <phoneticPr fontId="3" type="noConversion"/>
  </si>
  <si>
    <t>02-789-6095,02-789-6706</t>
    <phoneticPr fontId="3" type="noConversion"/>
  </si>
  <si>
    <t>bhlim@hanwha.com;k0000@hanwha.com</t>
    <phoneticPr fontId="3" type="noConversion"/>
  </si>
  <si>
    <t>오윤지</t>
    <phoneticPr fontId="3" type="noConversion"/>
  </si>
  <si>
    <t>보고서송부일 : 연결대상 2025-01-08, 비연결 2025-01-15</t>
    <phoneticPr fontId="3" type="noConversion"/>
  </si>
  <si>
    <t>KBP2017090006</t>
    <phoneticPr fontId="3" type="noConversion"/>
  </si>
  <si>
    <t>다올KTB글로벌CREDEBT사모부동산투신1호</t>
    <phoneticPr fontId="3" type="noConversion"/>
  </si>
  <si>
    <t>KBP2016120081</t>
    <phoneticPr fontId="3" type="noConversion"/>
  </si>
  <si>
    <t>KBP2018120215</t>
    <phoneticPr fontId="3" type="noConversion"/>
  </si>
  <si>
    <t>KBP2020120112</t>
    <phoneticPr fontId="3" type="noConversion"/>
  </si>
  <si>
    <t>맥쿼리글로벌인프라대출전문투자형사모특별자산투자신탁5호</t>
    <phoneticPr fontId="3" type="noConversion"/>
  </si>
  <si>
    <t>KBP2021030008</t>
    <phoneticPr fontId="3" type="noConversion"/>
  </si>
  <si>
    <t>KBP2016120101</t>
    <phoneticPr fontId="3" type="noConversion"/>
  </si>
  <si>
    <t>미래에셋UK가스인프라전문투자형사모특별자산투자신탁1호</t>
    <phoneticPr fontId="3" type="noConversion"/>
  </si>
  <si>
    <t>KBP2018120019</t>
    <phoneticPr fontId="3" type="noConversion"/>
  </si>
  <si>
    <t>미래에셋글로벌신재생에너지전문투자형사모특별자산투자신탁2호</t>
    <phoneticPr fontId="3" type="noConversion"/>
  </si>
  <si>
    <t>KBP2018120010</t>
    <phoneticPr fontId="3" type="noConversion"/>
  </si>
  <si>
    <t>미래에셋맵스글로벌신재생에너지사모특별자산투자신탁1호</t>
    <phoneticPr fontId="3" type="noConversion"/>
  </si>
  <si>
    <t>KBP2014020048</t>
    <phoneticPr fontId="3" type="noConversion"/>
  </si>
  <si>
    <t>미래에셋맵스아쿠아사모특별자산투자신탁1호</t>
    <phoneticPr fontId="3" type="noConversion"/>
  </si>
  <si>
    <t>KBP2020120157</t>
    <phoneticPr fontId="3" type="noConversion"/>
  </si>
  <si>
    <t>삼성UK공항후순위대출전문투자형사모투자신탁제1호</t>
    <phoneticPr fontId="3" type="noConversion"/>
  </si>
  <si>
    <t>KBP2019120203</t>
    <phoneticPr fontId="3" type="noConversion"/>
  </si>
  <si>
    <t>시몬느글로벌벤처전문사모투자신탁제1호</t>
    <phoneticPr fontId="3" type="noConversion"/>
  </si>
  <si>
    <t>KBP2018120011</t>
    <phoneticPr fontId="3" type="noConversion"/>
  </si>
  <si>
    <t>신한AIM구조화전문투자형사모투자신탁제1호3종</t>
    <phoneticPr fontId="3" type="noConversion"/>
  </si>
  <si>
    <t>KBP2020120215</t>
    <phoneticPr fontId="3" type="noConversion"/>
  </si>
  <si>
    <t>신한AIM부동산전문투자형사모투자신탁제10호</t>
    <phoneticPr fontId="3" type="noConversion"/>
  </si>
  <si>
    <t>KBP2019030027</t>
    <phoneticPr fontId="3" type="noConversion"/>
  </si>
  <si>
    <t>신한AIM부동산전문투자형사모투자신탁제7호</t>
    <phoneticPr fontId="3" type="noConversion"/>
  </si>
  <si>
    <t>KBP2018090042</t>
    <phoneticPr fontId="3" type="noConversion"/>
  </si>
  <si>
    <t>KBP2019120337</t>
    <phoneticPr fontId="3" type="noConversion"/>
  </si>
  <si>
    <t>KBP2020120098</t>
    <phoneticPr fontId="3" type="noConversion"/>
  </si>
  <si>
    <t>이지스미국전문투자형사모부동산투자신탁221호</t>
    <phoneticPr fontId="3" type="noConversion"/>
  </si>
  <si>
    <t>KBP2020120160</t>
    <phoneticPr fontId="3" type="noConversion"/>
  </si>
  <si>
    <t>이지스미국전문투자형사모부동산투자신탁327호</t>
    <phoneticPr fontId="3" type="noConversion"/>
  </si>
  <si>
    <t>KBP2019120225</t>
    <phoneticPr fontId="3" type="noConversion"/>
  </si>
  <si>
    <t>KBP2019120103</t>
    <phoneticPr fontId="3" type="noConversion"/>
  </si>
  <si>
    <t>KBP2020120032</t>
    <phoneticPr fontId="3" type="noConversion"/>
  </si>
  <si>
    <t>한국투자사모유럽메자닌부동산투자신탁1호</t>
    <phoneticPr fontId="3" type="noConversion"/>
  </si>
  <si>
    <t>KBP2014020073</t>
    <phoneticPr fontId="3" type="noConversion"/>
  </si>
  <si>
    <t>한화AIGLOBALCHOICE전문투자형사모증권투자신탁1호</t>
    <phoneticPr fontId="3" type="noConversion"/>
  </si>
  <si>
    <t>KBP2014020077</t>
    <phoneticPr fontId="3" type="noConversion"/>
  </si>
  <si>
    <t>한화AIGLOBALCHOICE전문투자형사모증권투자신탁2호</t>
    <phoneticPr fontId="3" type="noConversion"/>
  </si>
  <si>
    <t>KBP2014020091</t>
    <phoneticPr fontId="3" type="noConversion"/>
  </si>
  <si>
    <t>한화ASIAOPPORTUNITY전문투자형사모증권투자신탁1호</t>
    <phoneticPr fontId="3" type="noConversion"/>
  </si>
  <si>
    <t>KBP2018120021</t>
    <phoneticPr fontId="3" type="noConversion"/>
  </si>
  <si>
    <t>KBP2019120158</t>
    <phoneticPr fontId="3" type="noConversion"/>
  </si>
  <si>
    <t>한화DEBTSTRATEGY전문투자형사모부동산투자신탁6호</t>
    <phoneticPr fontId="3" type="noConversion"/>
  </si>
  <si>
    <t>KBP2018120008</t>
    <phoneticPr fontId="3" type="noConversion"/>
  </si>
  <si>
    <t>한화GLOBALCORPORATEPESTRATEGY전문투자형사모증권투자신탁1호</t>
    <phoneticPr fontId="3" type="noConversion"/>
  </si>
  <si>
    <t>KBP2018120022</t>
    <phoneticPr fontId="3" type="noConversion"/>
  </si>
  <si>
    <t>한화GLOBALCORPORATEPESTRATEGY전문투자형사모증권투자신탁2호</t>
    <phoneticPr fontId="3" type="noConversion"/>
  </si>
  <si>
    <t>KBP2018120029</t>
    <phoneticPr fontId="3" type="noConversion"/>
  </si>
  <si>
    <t>한화GLOBALCREDITSTRATEGY전문투자형사모특별자산투자신탁1호</t>
    <phoneticPr fontId="3" type="noConversion"/>
  </si>
  <si>
    <t>KBP2018120105</t>
    <phoneticPr fontId="3" type="noConversion"/>
  </si>
  <si>
    <t>한화GLOBALINFRASTRUCTURESTRATEGY전문투자형사모특별자산투자신탁1호</t>
    <phoneticPr fontId="3" type="noConversion"/>
  </si>
  <si>
    <t>KBP2018120023</t>
    <phoneticPr fontId="3" type="noConversion"/>
  </si>
  <si>
    <t>한화GLOBALINFRASTRUCTURESTRATEGY전문투자형사모특별자산투자신탁2호</t>
    <phoneticPr fontId="3" type="noConversion"/>
  </si>
  <si>
    <t>KBP2018120030</t>
    <phoneticPr fontId="3" type="noConversion"/>
  </si>
  <si>
    <t>KBP2019030011</t>
    <phoneticPr fontId="3" type="noConversion"/>
  </si>
  <si>
    <t>KBP2020120083</t>
    <phoneticPr fontId="3" type="noConversion"/>
  </si>
  <si>
    <t>한화GLOBALREALESTATESTRATEGY전문투자형사모부동산투자신탁1호</t>
    <phoneticPr fontId="3" type="noConversion"/>
  </si>
  <si>
    <t>KBP2018120025</t>
    <phoneticPr fontId="3" type="noConversion"/>
  </si>
  <si>
    <t>한화GLOBALREALESTATESTRATEGY전문투자형사모부동산투자신탁2호</t>
    <phoneticPr fontId="3" type="noConversion"/>
  </si>
  <si>
    <t>KBP2018120028</t>
    <phoneticPr fontId="3" type="noConversion"/>
  </si>
  <si>
    <t>한화글로벌CO-INVESTMENTS전문투자형사모특별자산투자신탁1호</t>
    <phoneticPr fontId="3" type="noConversion"/>
  </si>
  <si>
    <t>KBP2020060113</t>
    <phoneticPr fontId="3" type="noConversion"/>
  </si>
  <si>
    <t>한화글로벌코러스사모재간접투자신탁제2호</t>
    <phoneticPr fontId="3" type="noConversion"/>
  </si>
  <si>
    <t>KBP2018120004</t>
    <phoneticPr fontId="3" type="noConversion"/>
  </si>
  <si>
    <t>한화라이프스타일전문투자형사모증권투자신탁1호</t>
    <phoneticPr fontId="3" type="noConversion"/>
  </si>
  <si>
    <t>KBP2018120027</t>
    <phoneticPr fontId="3" type="noConversion"/>
  </si>
  <si>
    <t>한화베트남OPPORTUNITY전문투자형사모증권투자신탁1호</t>
    <phoneticPr fontId="3" type="noConversion"/>
  </si>
  <si>
    <t>KBP2018120106</t>
    <phoneticPr fontId="3" type="noConversion"/>
  </si>
  <si>
    <t>현대STAR전문투자형사모부동산투자신탁5호</t>
    <phoneticPr fontId="3" type="noConversion"/>
  </si>
  <si>
    <t>KBP2019120121</t>
    <phoneticPr fontId="3" type="noConversion"/>
  </si>
  <si>
    <t>현대인베스트글로벌인프라대출전문투자형사모특별자산투자신탁제15호</t>
    <phoneticPr fontId="3" type="noConversion"/>
  </si>
  <si>
    <t>KBP2019090024</t>
    <phoneticPr fontId="3" type="noConversion"/>
  </si>
  <si>
    <t>현대인베스트글로벌전문투자형사모부동산투자신탁14호</t>
    <phoneticPr fontId="3" type="noConversion"/>
  </si>
  <si>
    <t>KBP2019060034</t>
    <phoneticPr fontId="3" type="noConversion"/>
  </si>
  <si>
    <t>KBP2020060009</t>
    <phoneticPr fontId="3" type="noConversion"/>
  </si>
  <si>
    <t>현대인베스트북미대출채권전문투자형사모특별자산투자신탁19호</t>
    <phoneticPr fontId="3" type="noConversion"/>
  </si>
  <si>
    <t>KBP2020030028</t>
    <phoneticPr fontId="3" type="noConversion"/>
  </si>
  <si>
    <t>신한CIPVIIIPBN전문투자형사모증권투자신탁제1호(H)</t>
    <phoneticPr fontId="3" type="noConversion"/>
  </si>
  <si>
    <t>KBP2021060031</t>
    <phoneticPr fontId="3" type="noConversion"/>
  </si>
  <si>
    <t>코람코USDEBTSTRATEGY일반사모부동산투자신탁제18-2호</t>
    <phoneticPr fontId="3" type="noConversion"/>
  </si>
  <si>
    <t>KBP2021090022</t>
    <phoneticPr fontId="3" type="noConversion"/>
  </si>
  <si>
    <t>한화PISGLOBALPLANT전문투자형1호(1종)</t>
    <phoneticPr fontId="3" type="noConversion"/>
  </si>
  <si>
    <t>KBP2021090023</t>
    <phoneticPr fontId="3" type="noConversion"/>
  </si>
  <si>
    <t>KTB유럽인프라대출전문투자형사모투자신탁제32호</t>
    <phoneticPr fontId="3" type="noConversion"/>
  </si>
  <si>
    <t>KBP2021120078</t>
    <phoneticPr fontId="3" type="noConversion"/>
  </si>
  <si>
    <t>슈로더유럽인프라전문투자형사모특별자산투자신탁제2-2호</t>
    <phoneticPr fontId="3" type="noConversion"/>
  </si>
  <si>
    <t>KBP2021120109</t>
    <phoneticPr fontId="3" type="noConversion"/>
  </si>
  <si>
    <t>신한HPSSLFV전문투자형사모투자신탁제1호(H)</t>
    <phoneticPr fontId="3" type="noConversion"/>
  </si>
  <si>
    <t>KBP2021120110</t>
    <phoneticPr fontId="3" type="noConversion"/>
  </si>
  <si>
    <t>타이거대체전문투자형사모특별자산투자신탁36호</t>
    <phoneticPr fontId="3" type="noConversion"/>
  </si>
  <si>
    <t>KBP2021120111</t>
    <phoneticPr fontId="3" type="noConversion"/>
  </si>
  <si>
    <t>현대인베스트KKR유럽부동산전문투자형사모투자신탁1-2호</t>
    <phoneticPr fontId="3" type="noConversion"/>
  </si>
  <si>
    <t>KBP2021120113</t>
    <phoneticPr fontId="3" type="noConversion"/>
  </si>
  <si>
    <t>신한AIM재간접전문투자형사모투자신탁제16호</t>
    <phoneticPr fontId="3" type="noConversion"/>
  </si>
  <si>
    <t>KBP2021120088</t>
    <phoneticPr fontId="3" type="noConversion"/>
  </si>
  <si>
    <t>KBP2022090046</t>
    <phoneticPr fontId="3" type="noConversion"/>
  </si>
  <si>
    <t>미래에셋PGIF일반사모특별자산투자신탁1호</t>
    <phoneticPr fontId="3" type="noConversion"/>
  </si>
  <si>
    <t>KBP2022120135</t>
    <phoneticPr fontId="3" type="noConversion"/>
  </si>
  <si>
    <t>한화라이프스타일일반투자형사모증권투자신탁2호</t>
    <phoneticPr fontId="3" type="noConversion"/>
  </si>
  <si>
    <t>KBP2022120137</t>
    <phoneticPr fontId="3" type="noConversion"/>
  </si>
  <si>
    <t>한화GLOBALCORPORATEPEVCSTRATEGY일반사모투자신탁3호</t>
    <phoneticPr fontId="3" type="noConversion"/>
  </si>
  <si>
    <t>KBP2023030015</t>
    <phoneticPr fontId="3" type="noConversion"/>
  </si>
  <si>
    <t>신한BROOKFIELDINFRASTRUCTUREDEBTIII일반사모투자신탁제2-A호</t>
    <phoneticPr fontId="3" type="noConversion"/>
  </si>
  <si>
    <t>KBP2023060029</t>
    <phoneticPr fontId="3" type="noConversion"/>
  </si>
  <si>
    <t>현대인베스트북미대출채권일반사모특별자산투자신탁32호</t>
    <phoneticPr fontId="3" type="noConversion"/>
  </si>
  <si>
    <t>KBP2023090011</t>
    <phoneticPr fontId="3" type="noConversion"/>
  </si>
  <si>
    <t>이지스미국일반사모부동산투자신탁529호</t>
    <phoneticPr fontId="3" type="noConversion"/>
  </si>
  <si>
    <t>KBP2024030021</t>
    <phoneticPr fontId="3" type="noConversion"/>
  </si>
  <si>
    <t>이지스글로벌일반사모부동산투자신탁503호</t>
    <phoneticPr fontId="3" type="noConversion"/>
  </si>
  <si>
    <t>KBP2023120062</t>
    <phoneticPr fontId="3" type="noConversion"/>
  </si>
  <si>
    <t>미래에셋멀티해외부동산일반사모투자신탁제9호(재간접형)</t>
    <phoneticPr fontId="3" type="noConversion"/>
  </si>
  <si>
    <t>KBP2024030022</t>
    <phoneticPr fontId="3" type="noConversion"/>
  </si>
  <si>
    <t>KB해외투자일반사모부동산투자신탁제39호</t>
    <phoneticPr fontId="3" type="noConversion"/>
  </si>
  <si>
    <t>KBP2024090032</t>
    <phoneticPr fontId="3" type="noConversion"/>
  </si>
  <si>
    <t>한화생명보험(수익증권형대출)</t>
    <phoneticPr fontId="3" type="noConversion"/>
  </si>
  <si>
    <t>KBP2014020035</t>
    <phoneticPr fontId="3" type="noConversion"/>
  </si>
  <si>
    <t>KBP2019060025</t>
    <phoneticPr fontId="3" type="noConversion"/>
  </si>
  <si>
    <t>KIAMCO울진풍력사모특별자산투자신탁</t>
    <phoneticPr fontId="3" type="noConversion"/>
  </si>
  <si>
    <t>KBP2018120017</t>
    <phoneticPr fontId="3" type="noConversion"/>
  </si>
  <si>
    <t>KBP2016120094</t>
    <phoneticPr fontId="3" type="noConversion"/>
  </si>
  <si>
    <t>KBP2017090010</t>
    <phoneticPr fontId="3" type="noConversion"/>
  </si>
  <si>
    <t>KBP2016060168</t>
    <phoneticPr fontId="3" type="noConversion"/>
  </si>
  <si>
    <t>KBP2017120193</t>
    <phoneticPr fontId="3" type="noConversion"/>
  </si>
  <si>
    <t>KBP2018120157</t>
    <phoneticPr fontId="3" type="noConversion"/>
  </si>
  <si>
    <t>KBP2018120347</t>
    <phoneticPr fontId="3" type="noConversion"/>
  </si>
  <si>
    <t>KBP2019120123</t>
    <phoneticPr fontId="3" type="noConversion"/>
  </si>
  <si>
    <t>다비하나BTL전문투자형사모투자신탁제8호</t>
    <phoneticPr fontId="3" type="noConversion"/>
  </si>
  <si>
    <t>KBP2021030007</t>
    <phoneticPr fontId="3" type="noConversion"/>
  </si>
  <si>
    <t>KBP2019120341</t>
    <phoneticPr fontId="3" type="noConversion"/>
  </si>
  <si>
    <t>KBP2016060202</t>
    <phoneticPr fontId="3" type="noConversion"/>
  </si>
  <si>
    <t>키움동북아인프라전문투자형사모특별자산투자신탁제1호</t>
    <phoneticPr fontId="3" type="noConversion"/>
  </si>
  <si>
    <t>KBP2014020045</t>
    <phoneticPr fontId="3" type="noConversion"/>
  </si>
  <si>
    <t>키움동북아인프라전문투자형사모특별자산투자신탁제3호</t>
    <phoneticPr fontId="3" type="noConversion"/>
  </si>
  <si>
    <t>KBP2014020047</t>
    <phoneticPr fontId="3" type="noConversion"/>
  </si>
  <si>
    <t>디에스H-03전문투자형사모투자신탁</t>
    <phoneticPr fontId="3" type="noConversion"/>
  </si>
  <si>
    <t>KBP2021060032</t>
    <phoneticPr fontId="3" type="noConversion"/>
  </si>
  <si>
    <t>마스턴전문투자형사모부동산투자신탁제71호</t>
    <phoneticPr fontId="3" type="noConversion"/>
  </si>
  <si>
    <t>KBP2019120401</t>
    <phoneticPr fontId="3" type="noConversion"/>
  </si>
  <si>
    <t>KBP2017090022</t>
    <phoneticPr fontId="3" type="noConversion"/>
  </si>
  <si>
    <t>KBP2017090023</t>
    <phoneticPr fontId="3" type="noConversion"/>
  </si>
  <si>
    <t>KBP2017090025</t>
    <phoneticPr fontId="3" type="noConversion"/>
  </si>
  <si>
    <t>KBP2016120104</t>
    <phoneticPr fontId="3" type="noConversion"/>
  </si>
  <si>
    <t>신한제이영동고속도로사모특별자산투자신탁제1호</t>
    <phoneticPr fontId="3" type="noConversion"/>
  </si>
  <si>
    <t>KBP2018120003</t>
    <phoneticPr fontId="3" type="noConversion"/>
  </si>
  <si>
    <t>KBP2019120402</t>
    <phoneticPr fontId="3" type="noConversion"/>
  </si>
  <si>
    <t>KBP2019030030</t>
    <phoneticPr fontId="3" type="noConversion"/>
  </si>
  <si>
    <t>이지스리얼에셋솔라전문투자형사모투자신탁제4호</t>
    <phoneticPr fontId="3" type="noConversion"/>
  </si>
  <si>
    <t>KBP2021090043</t>
    <phoneticPr fontId="3" type="noConversion"/>
  </si>
  <si>
    <t>KBP2017090046</t>
    <phoneticPr fontId="3" type="noConversion"/>
  </si>
  <si>
    <t>KBP2017090055</t>
    <phoneticPr fontId="3" type="noConversion"/>
  </si>
  <si>
    <t>칸서스연료전지전문투자형사모특별자산투자신탁1호</t>
    <phoneticPr fontId="3" type="noConversion"/>
  </si>
  <si>
    <t>KBP2018120009</t>
    <phoneticPr fontId="3" type="noConversion"/>
  </si>
  <si>
    <t>칸서스용인경량전철사모특별자산투자신탁1호</t>
    <phoneticPr fontId="3" type="noConversion"/>
  </si>
  <si>
    <t>KBP2014020070</t>
    <phoneticPr fontId="3" type="noConversion"/>
  </si>
  <si>
    <t>KBP2018120007</t>
    <phoneticPr fontId="3" type="noConversion"/>
  </si>
  <si>
    <t>KBP2017090058</t>
    <phoneticPr fontId="3" type="noConversion"/>
  </si>
  <si>
    <t>캡스톤전문투자형사모부동산투자신탁22호</t>
    <phoneticPr fontId="3" type="noConversion"/>
  </si>
  <si>
    <t>KBP2020090054</t>
    <phoneticPr fontId="3" type="noConversion"/>
  </si>
  <si>
    <t>코람코밸류그로스일반사모부동산투자신탁제1호</t>
    <phoneticPr fontId="3" type="noConversion"/>
  </si>
  <si>
    <t>KBP2022060038</t>
    <phoneticPr fontId="3" type="noConversion"/>
  </si>
  <si>
    <t>KBP2018120015</t>
    <phoneticPr fontId="3" type="noConversion"/>
  </si>
  <si>
    <t>키움동북아인프라전문투자형사모특별자산투자신탁제2호</t>
    <phoneticPr fontId="3" type="noConversion"/>
  </si>
  <si>
    <t>KBP2014020046</t>
    <phoneticPr fontId="3" type="noConversion"/>
  </si>
  <si>
    <t>KBP2016060178</t>
    <phoneticPr fontId="3" type="noConversion"/>
  </si>
  <si>
    <t>KBP2021090027</t>
    <phoneticPr fontId="3" type="noConversion"/>
  </si>
  <si>
    <t>KBP2019060026</t>
    <phoneticPr fontId="3" type="noConversion"/>
  </si>
  <si>
    <t>하나대체투자다올HW랜드칩사모부동산자투자신탁1호</t>
    <phoneticPr fontId="3" type="noConversion"/>
  </si>
  <si>
    <t>KBP2014020071</t>
    <phoneticPr fontId="3" type="noConversion"/>
  </si>
  <si>
    <t>KBP2019060027</t>
    <phoneticPr fontId="3" type="noConversion"/>
  </si>
  <si>
    <t>KBP2021060045</t>
    <phoneticPr fontId="3" type="noConversion"/>
  </si>
  <si>
    <t>한국투자디에스파워에너지일반사모특별자산투자신탁1호</t>
    <phoneticPr fontId="3" type="noConversion"/>
  </si>
  <si>
    <t>KBP2021120112</t>
    <phoneticPr fontId="3" type="noConversion"/>
  </si>
  <si>
    <t>한국투자그린뉴딜에너지전문투자형사모특별자산투자신탁1호</t>
    <phoneticPr fontId="3" type="noConversion"/>
  </si>
  <si>
    <t>KBP2021030010</t>
    <phoneticPr fontId="3" type="noConversion"/>
  </si>
  <si>
    <t>KBP2020060006</t>
    <phoneticPr fontId="3" type="noConversion"/>
  </si>
  <si>
    <t>KBP2017090090</t>
    <phoneticPr fontId="3" type="noConversion"/>
  </si>
  <si>
    <t>한화LTI인프라사모특별자산투자신탁1호</t>
    <phoneticPr fontId="3" type="noConversion"/>
  </si>
  <si>
    <t>KBP2014020079</t>
    <phoneticPr fontId="3" type="noConversion"/>
  </si>
  <si>
    <t>KBP2017090084</t>
    <phoneticPr fontId="3" type="noConversion"/>
  </si>
  <si>
    <t>한화트라이서클인프라사모특별자산투자신탁1호</t>
    <phoneticPr fontId="3" type="noConversion"/>
  </si>
  <si>
    <t>KBP2014020086</t>
    <phoneticPr fontId="3" type="noConversion"/>
  </si>
  <si>
    <t>한화트라이서클인프라사모특별자산투자신탁3호</t>
    <phoneticPr fontId="3" type="noConversion"/>
  </si>
  <si>
    <t>KBP2014020087</t>
    <phoneticPr fontId="3" type="noConversion"/>
  </si>
  <si>
    <t>KBP2017090092</t>
    <phoneticPr fontId="3" type="noConversion"/>
  </si>
  <si>
    <t>KBP2020030021</t>
    <phoneticPr fontId="3" type="noConversion"/>
  </si>
  <si>
    <t>KBP2021060034</t>
    <phoneticPr fontId="3" type="noConversion"/>
  </si>
  <si>
    <t>흥국인프라사모특별자산투자신탁2호</t>
    <phoneticPr fontId="3" type="noConversion"/>
  </si>
  <si>
    <t>KBP2014020090</t>
    <phoneticPr fontId="3" type="noConversion"/>
  </si>
  <si>
    <t>흥국하이클래스전문투자형사모특별자산투자신탁49호</t>
    <phoneticPr fontId="3" type="noConversion"/>
  </si>
  <si>
    <t>KBP2018120024</t>
    <phoneticPr fontId="3" type="noConversion"/>
  </si>
  <si>
    <t>KBP2021030011</t>
    <phoneticPr fontId="3" type="noConversion"/>
  </si>
  <si>
    <t>KBP2021090024</t>
    <phoneticPr fontId="3" type="noConversion"/>
  </si>
  <si>
    <t>다비하나뉴딜인프라BTL전문투자형사모특별자산투자신탁제1호</t>
    <phoneticPr fontId="3" type="noConversion"/>
  </si>
  <si>
    <t>KBP2022060035</t>
    <phoneticPr fontId="3" type="noConversion"/>
  </si>
  <si>
    <t>KIAMCO비티엘프로젝트사모특별자산투자신탁제11호(일반)</t>
    <phoneticPr fontId="3" type="noConversion"/>
  </si>
  <si>
    <t>KBP2023060054</t>
    <phoneticPr fontId="3" type="noConversion"/>
  </si>
  <si>
    <t>교보AIM서울문산고속도로일반사모특별자산투자신탁</t>
    <phoneticPr fontId="3" type="noConversion"/>
  </si>
  <si>
    <t>KBP2023060096</t>
    <phoneticPr fontId="3" type="noConversion"/>
  </si>
  <si>
    <t>KBP2023090018</t>
    <phoneticPr fontId="3" type="noConversion"/>
  </si>
  <si>
    <t>한화ASIAGROWTH전문투자형사모증권투자신탁1호</t>
    <phoneticPr fontId="3" type="noConversion"/>
  </si>
  <si>
    <t>KBP2020120102</t>
    <phoneticPr fontId="3" type="noConversion"/>
  </si>
  <si>
    <t>현대인베스트MACKUSDEBT전문투자형사모부동산투자신탁20호</t>
    <phoneticPr fontId="3" type="noConversion"/>
  </si>
  <si>
    <t>KBP2019120226</t>
    <phoneticPr fontId="3" type="noConversion"/>
  </si>
  <si>
    <t>KBP2024090045</t>
    <phoneticPr fontId="3" type="noConversion"/>
  </si>
  <si>
    <t>발해인프라투융자회사</t>
    <phoneticPr fontId="3" type="noConversion"/>
  </si>
  <si>
    <t>LT목적 평가자 다르게 지정</t>
    <phoneticPr fontId="3" type="noConversion"/>
  </si>
  <si>
    <t>신한BaysideVII일반사모투자신탁제2호(H)</t>
    <phoneticPr fontId="3" type="noConversion"/>
  </si>
  <si>
    <t>KBP2024120264</t>
    <phoneticPr fontId="3" type="noConversion"/>
  </si>
  <si>
    <t>한화손해보험</t>
    <phoneticPr fontId="3" type="noConversion"/>
  </si>
  <si>
    <t>박상우사원</t>
    <phoneticPr fontId="3" type="noConversion"/>
  </si>
  <si>
    <t>02-316-0560</t>
    <phoneticPr fontId="3" type="noConversion"/>
  </si>
  <si>
    <t>sangwoopark@hanwha.com; hwgi.ai@hanwha.com; 8092400@hanwha.com; jinkwang@hanwha.com; ks.kim08@hanwha.com</t>
    <phoneticPr fontId="3" type="noConversion"/>
  </si>
  <si>
    <t>KRZ501773360</t>
    <phoneticPr fontId="3" type="noConversion"/>
  </si>
  <si>
    <t>KRZ502300530</t>
    <phoneticPr fontId="3" type="noConversion"/>
  </si>
  <si>
    <t>KRZ502549470</t>
    <phoneticPr fontId="3" type="noConversion"/>
  </si>
  <si>
    <t>KRZ501815630</t>
    <phoneticPr fontId="3" type="noConversion"/>
  </si>
  <si>
    <t>KRZ502531490</t>
    <phoneticPr fontId="3" type="noConversion"/>
  </si>
  <si>
    <t>KRZ502268060</t>
    <phoneticPr fontId="3" type="noConversion"/>
  </si>
  <si>
    <t>KRZ502223130</t>
    <phoneticPr fontId="3" type="noConversion"/>
  </si>
  <si>
    <t>KRZ502190700</t>
    <phoneticPr fontId="3" type="noConversion"/>
  </si>
  <si>
    <t>KRZ502233170</t>
    <phoneticPr fontId="3" type="noConversion"/>
  </si>
  <si>
    <t>KRZ502243530</t>
    <phoneticPr fontId="3" type="noConversion"/>
  </si>
  <si>
    <t>KBP2022030059</t>
    <phoneticPr fontId="3" type="noConversion"/>
  </si>
  <si>
    <t>보고글로벌인프라전문투자형사모특별자산투자신탁3호</t>
    <phoneticPr fontId="3" type="noConversion"/>
  </si>
  <si>
    <t>KBP2021090041</t>
    <phoneticPr fontId="3" type="noConversion"/>
  </si>
  <si>
    <t>KRZ502460840</t>
    <phoneticPr fontId="3" type="noConversion"/>
  </si>
  <si>
    <t>KBP2020060038</t>
    <phoneticPr fontId="3" type="noConversion"/>
  </si>
  <si>
    <t>KRZ502392640</t>
    <phoneticPr fontId="3" type="noConversion"/>
  </si>
  <si>
    <t>보고글로벌세컨더리전문투자형사모투자신탁3호</t>
    <phoneticPr fontId="3" type="noConversion"/>
  </si>
  <si>
    <t>KBP2020060043</t>
    <phoneticPr fontId="3" type="noConversion"/>
  </si>
  <si>
    <t>KRZ502400870</t>
    <phoneticPr fontId="3" type="noConversion"/>
  </si>
  <si>
    <t>KBP2019120096</t>
    <phoneticPr fontId="3" type="noConversion"/>
  </si>
  <si>
    <t>KRZ502131630</t>
    <phoneticPr fontId="3" type="noConversion"/>
  </si>
  <si>
    <t>KBP2021120075</t>
    <phoneticPr fontId="3" type="noConversion"/>
  </si>
  <si>
    <t>KRZ502406821</t>
    <phoneticPr fontId="3" type="noConversion"/>
  </si>
  <si>
    <t>우리태양광발전전문투자형사모특별자산투자신탁제1호</t>
    <phoneticPr fontId="3" type="noConversion"/>
  </si>
  <si>
    <t>KBP2020090098</t>
    <phoneticPr fontId="3" type="noConversion"/>
  </si>
  <si>
    <t>KRZ502143720</t>
    <phoneticPr fontId="3" type="noConversion"/>
  </si>
  <si>
    <t>KRZ501708480</t>
    <phoneticPr fontId="3" type="noConversion"/>
  </si>
  <si>
    <t>KRZ502517850</t>
    <phoneticPr fontId="3" type="noConversion"/>
  </si>
  <si>
    <t>KRZ502240410</t>
    <phoneticPr fontId="3" type="noConversion"/>
  </si>
  <si>
    <t>KRZ501790540</t>
    <phoneticPr fontId="3" type="noConversion"/>
  </si>
  <si>
    <t>KRZ501853690</t>
    <phoneticPr fontId="3" type="noConversion"/>
  </si>
  <si>
    <t>KRZ500668340</t>
    <phoneticPr fontId="3" type="noConversion"/>
  </si>
  <si>
    <t>KRZ501875400</t>
    <phoneticPr fontId="3" type="noConversion"/>
  </si>
  <si>
    <t>미래에셋그린에너지전문투자형사모특별자산투자신탁2호</t>
    <phoneticPr fontId="3" type="noConversion"/>
  </si>
  <si>
    <t>KBP2020090085</t>
    <phoneticPr fontId="3" type="noConversion"/>
  </si>
  <si>
    <t>KRZ502106310</t>
    <phoneticPr fontId="3" type="noConversion"/>
  </si>
  <si>
    <t>미래에셋맵스클린워터사모특별자산투자신탁6호</t>
    <phoneticPr fontId="3" type="noConversion"/>
  </si>
  <si>
    <t>KBP2020090086</t>
    <phoneticPr fontId="3" type="noConversion"/>
  </si>
  <si>
    <t>KRZ501841770</t>
    <phoneticPr fontId="3" type="noConversion"/>
  </si>
  <si>
    <t>미래에셋맵스클린워터사모특별자산투자신탁7호</t>
    <phoneticPr fontId="3" type="noConversion"/>
  </si>
  <si>
    <t>KBP2016060179</t>
    <phoneticPr fontId="3" type="noConversion"/>
  </si>
  <si>
    <t>KRZ501955650</t>
    <phoneticPr fontId="3" type="noConversion"/>
  </si>
  <si>
    <t>KBP2019120196</t>
    <phoneticPr fontId="3" type="noConversion"/>
  </si>
  <si>
    <t>KBP2020060066</t>
    <phoneticPr fontId="3" type="noConversion"/>
  </si>
  <si>
    <t>KRZ502222330</t>
    <phoneticPr fontId="3" type="noConversion"/>
  </si>
  <si>
    <t>KBP2016060088</t>
    <phoneticPr fontId="3" type="noConversion"/>
  </si>
  <si>
    <t>KRZ501897040</t>
    <phoneticPr fontId="3" type="noConversion"/>
  </si>
  <si>
    <t>미래에셋커뮤니티인프라사모투자신탁1호</t>
    <phoneticPr fontId="3" type="noConversion"/>
  </si>
  <si>
    <t>KBP2019120140</t>
    <phoneticPr fontId="3" type="noConversion"/>
  </si>
  <si>
    <t>KRZ502051420</t>
    <phoneticPr fontId="3" type="noConversion"/>
  </si>
  <si>
    <t>KRZ502017630</t>
    <phoneticPr fontId="3" type="noConversion"/>
  </si>
  <si>
    <t>KBP2022060121</t>
    <phoneticPr fontId="3" type="noConversion"/>
  </si>
  <si>
    <t>KRZ502490580</t>
    <phoneticPr fontId="3" type="noConversion"/>
  </si>
  <si>
    <t>KBP2021120347</t>
    <phoneticPr fontId="3" type="noConversion"/>
  </si>
  <si>
    <t>KBP2020120050</t>
    <phoneticPr fontId="3" type="noConversion"/>
  </si>
  <si>
    <t>KRZ502419500</t>
    <phoneticPr fontId="3" type="noConversion"/>
  </si>
  <si>
    <t>KBP2021060033</t>
    <phoneticPr fontId="3" type="noConversion"/>
  </si>
  <si>
    <t>KRZ502464600</t>
    <phoneticPr fontId="3" type="noConversion"/>
  </si>
  <si>
    <t>KIAMCOEQUITIX고속철사모특별자산투자신탁</t>
    <phoneticPr fontId="3" type="noConversion"/>
  </si>
  <si>
    <t>KBP2019120133</t>
    <phoneticPr fontId="3" type="noConversion"/>
  </si>
  <si>
    <t>KRZ502171890</t>
    <phoneticPr fontId="3" type="noConversion"/>
  </si>
  <si>
    <t>KRZ502012490</t>
    <phoneticPr fontId="3" type="noConversion"/>
  </si>
  <si>
    <t>현대인베글로벌전문투자형사모부동산19호</t>
    <phoneticPr fontId="3" type="noConversion"/>
  </si>
  <si>
    <t>KBP2020090017</t>
    <phoneticPr fontId="3" type="noConversion"/>
  </si>
  <si>
    <t>KRZ502387510</t>
    <phoneticPr fontId="3" type="noConversion"/>
  </si>
  <si>
    <t>KRZ502456950</t>
    <phoneticPr fontId="3" type="noConversion"/>
  </si>
  <si>
    <t>KBP2021090016</t>
    <phoneticPr fontId="3" type="noConversion"/>
  </si>
  <si>
    <t>KRZ502476280</t>
    <phoneticPr fontId="3" type="noConversion"/>
  </si>
  <si>
    <t>KBP2016120103</t>
    <phoneticPr fontId="3" type="noConversion"/>
  </si>
  <si>
    <t>KRZ501749660</t>
    <phoneticPr fontId="3" type="noConversion"/>
  </si>
  <si>
    <t>KBP2021090036</t>
    <phoneticPr fontId="3" type="noConversion"/>
  </si>
  <si>
    <t>KRZ502473950</t>
    <phoneticPr fontId="3" type="noConversion"/>
  </si>
  <si>
    <t>KRZ502458910</t>
    <phoneticPr fontId="3" type="noConversion"/>
  </si>
  <si>
    <t>칸서스에스에이치인프라일반사모특별자산투자신탁1호</t>
    <phoneticPr fontId="3" type="noConversion"/>
  </si>
  <si>
    <t>KBP2024120146</t>
    <phoneticPr fontId="3" type="noConversion"/>
  </si>
  <si>
    <t>KRZ502003580</t>
    <phoneticPr fontId="3" type="noConversion"/>
  </si>
  <si>
    <t>KRZ502433941</t>
    <phoneticPr fontId="3" type="noConversion"/>
  </si>
  <si>
    <t>KBP2022060036</t>
    <phoneticPr fontId="3" type="noConversion"/>
  </si>
  <si>
    <t>KRZ502467420</t>
    <phoneticPr fontId="3" type="noConversion"/>
  </si>
  <si>
    <t>KIAMCO해병대김포BTL사모특별자산투자신탁</t>
    <phoneticPr fontId="3" type="noConversion"/>
  </si>
  <si>
    <t>KBP2021120059</t>
    <phoneticPr fontId="3" type="noConversion"/>
  </si>
  <si>
    <t>KRZ502086400</t>
    <phoneticPr fontId="3" type="noConversion"/>
  </si>
  <si>
    <t>KRZ502442000</t>
    <phoneticPr fontId="3" type="noConversion"/>
  </si>
  <si>
    <t>KRZ501980930</t>
    <phoneticPr fontId="3" type="noConversion"/>
  </si>
  <si>
    <t>KRZ502495760</t>
    <phoneticPr fontId="3" type="noConversion"/>
  </si>
  <si>
    <t>한강푸른물전문투자형사모특별자산투자신탁</t>
    <phoneticPr fontId="3" type="noConversion"/>
  </si>
  <si>
    <t>KBP2017120175</t>
    <phoneticPr fontId="3" type="noConversion"/>
  </si>
  <si>
    <t>KRZ502195920</t>
    <phoneticPr fontId="3" type="noConversion"/>
  </si>
  <si>
    <t>KRZ500636500</t>
    <phoneticPr fontId="3" type="noConversion"/>
  </si>
  <si>
    <t>하나대체투자전문투자형사모부동산투자신탁67호</t>
    <phoneticPr fontId="3" type="noConversion"/>
  </si>
  <si>
    <t>KBP2018030058</t>
    <phoneticPr fontId="3" type="noConversion"/>
  </si>
  <si>
    <t>현대차증권(수익증권)</t>
    <phoneticPr fontId="3" type="noConversion"/>
  </si>
  <si>
    <t>이지스글로벌사모부동산투자신탁56호</t>
    <phoneticPr fontId="3" type="noConversion"/>
  </si>
  <si>
    <t>KBP2020120120</t>
    <phoneticPr fontId="3" type="noConversion"/>
  </si>
  <si>
    <t>이준기책임</t>
    <phoneticPr fontId="3" type="noConversion"/>
  </si>
  <si>
    <t>02-3787-2439</t>
    <phoneticPr fontId="3" type="noConversion"/>
  </si>
  <si>
    <t>조민아</t>
    <phoneticPr fontId="3" type="noConversion"/>
  </si>
  <si>
    <t>회계반영목적</t>
    <phoneticPr fontId="3" type="noConversion"/>
  </si>
  <si>
    <t>베스타스전문투자형사모부동산투자신탁제22B호</t>
    <phoneticPr fontId="3" type="noConversion"/>
  </si>
  <si>
    <t>KBP2019120142</t>
    <phoneticPr fontId="3" type="noConversion"/>
  </si>
  <si>
    <t>이지스유럽전문투자형사모부동산자투자신탁163-1호</t>
    <phoneticPr fontId="3" type="noConversion"/>
  </si>
  <si>
    <t>KBP2020120122</t>
    <phoneticPr fontId="3" type="noConversion"/>
  </si>
  <si>
    <t>한국투자룩셈부르크코어오피스전문투자형사모부동산투자신탁C-I</t>
    <phoneticPr fontId="3" type="noConversion"/>
  </si>
  <si>
    <t>KBP2020120124</t>
    <phoneticPr fontId="3" type="noConversion"/>
  </si>
  <si>
    <t>한국투자런던코어오피스전문투자형사모부동산투자신탁</t>
    <phoneticPr fontId="3" type="noConversion"/>
  </si>
  <si>
    <t>KBP2020120123</t>
    <phoneticPr fontId="3" type="noConversion"/>
  </si>
  <si>
    <t>삼성SRA일반사모부동산투자신탁제52호</t>
    <phoneticPr fontId="3" type="noConversion"/>
  </si>
  <si>
    <t>KBP2020120127</t>
    <phoneticPr fontId="3" type="noConversion"/>
  </si>
  <si>
    <t>KBP2022030043</t>
    <phoneticPr fontId="3" type="noConversion"/>
  </si>
  <si>
    <t>KBP2019120187</t>
    <phoneticPr fontId="3" type="noConversion"/>
  </si>
  <si>
    <t>미래에셋맵스코어전문투자형사모부동산자투자신탁2-4호</t>
    <phoneticPr fontId="3" type="noConversion"/>
  </si>
  <si>
    <t>KBP2021120018</t>
    <phoneticPr fontId="3" type="noConversion"/>
  </si>
  <si>
    <t>케이클라비스전문투자형사모부동산투자신탁제11호1종</t>
    <phoneticPr fontId="3" type="noConversion"/>
  </si>
  <si>
    <t>KBP2020120128</t>
    <phoneticPr fontId="3" type="noConversion"/>
  </si>
  <si>
    <t>KBP2021120021</t>
    <phoneticPr fontId="3" type="noConversion"/>
  </si>
  <si>
    <t>현대인베글로벌전문투자형사모부동산투자신탁11호</t>
    <phoneticPr fontId="3" type="noConversion"/>
  </si>
  <si>
    <t>KBP2019120166</t>
    <phoneticPr fontId="3" type="noConversion"/>
  </si>
  <si>
    <t>지알이일반사모부동산투자신탁제9호1종</t>
    <phoneticPr fontId="3" type="noConversion"/>
  </si>
  <si>
    <t>KBP2023120112</t>
    <phoneticPr fontId="3" type="noConversion"/>
  </si>
  <si>
    <t>코람코전문투자형사모부동산투자신탁제125호2종</t>
    <phoneticPr fontId="3" type="noConversion"/>
  </si>
  <si>
    <t>KBP2021120020</t>
    <phoneticPr fontId="3" type="noConversion"/>
  </si>
  <si>
    <t>비욘드일반사모부동산투자신탁제1호1종</t>
    <phoneticPr fontId="3" type="noConversion"/>
  </si>
  <si>
    <t>KBP2024120156</t>
    <phoneticPr fontId="3" type="noConversion"/>
  </si>
  <si>
    <t>현대해상</t>
    <phoneticPr fontId="3" type="noConversion"/>
  </si>
  <si>
    <t>KBP2018030093</t>
    <phoneticPr fontId="3" type="noConversion"/>
  </si>
  <si>
    <t xml:space="preserve">유재은대리 </t>
    <phoneticPr fontId="3" type="noConversion"/>
  </si>
  <si>
    <t xml:space="preserve">02-3701-8164 </t>
    <phoneticPr fontId="3" type="noConversion"/>
  </si>
  <si>
    <t xml:space="preserve">yje1212@hi-co-kr </t>
    <phoneticPr fontId="3" type="noConversion"/>
  </si>
  <si>
    <t>가평가, 본평가 : 2025-01-03</t>
    <phoneticPr fontId="3" type="noConversion"/>
  </si>
  <si>
    <t>KBP2018120300</t>
    <phoneticPr fontId="3" type="noConversion"/>
  </si>
  <si>
    <t>신한유럽기업대출SDPIV사모특별제3호</t>
    <phoneticPr fontId="3" type="noConversion"/>
  </si>
  <si>
    <t>KBP2021030028</t>
    <phoneticPr fontId="3" type="noConversion"/>
  </si>
  <si>
    <t>KBP2017120075</t>
    <phoneticPr fontId="3" type="noConversion"/>
  </si>
  <si>
    <t>한화영국코어인프라전문투자형사모특별자산투자신탁1호</t>
    <phoneticPr fontId="3" type="noConversion"/>
  </si>
  <si>
    <t>KBP2019120159</t>
    <phoneticPr fontId="3" type="noConversion"/>
  </si>
  <si>
    <t>한화유럽PPP인프라전문투자형사모특별자산신탁2호</t>
    <phoneticPr fontId="3" type="noConversion"/>
  </si>
  <si>
    <t>KBP2019120119</t>
    <phoneticPr fontId="3" type="noConversion"/>
  </si>
  <si>
    <t>유진파이오니아사모부동산투자신탁7호</t>
    <phoneticPr fontId="3" type="noConversion"/>
  </si>
  <si>
    <t>KBP2019120149</t>
    <phoneticPr fontId="3" type="noConversion"/>
  </si>
  <si>
    <t>DB전문투자형사모특별자산투자신탁제33호</t>
    <phoneticPr fontId="3" type="noConversion"/>
  </si>
  <si>
    <t>KBP2018120188</t>
    <phoneticPr fontId="3" type="noConversion"/>
  </si>
  <si>
    <t>KBP2020030018</t>
    <phoneticPr fontId="3" type="noConversion"/>
  </si>
  <si>
    <t>KB해외투자전문투자형사모부동산투자신탁제5호</t>
    <phoneticPr fontId="3" type="noConversion"/>
  </si>
  <si>
    <t>KBP2020060096</t>
    <phoneticPr fontId="3" type="noConversion"/>
  </si>
  <si>
    <t>KBP2017090108</t>
    <phoneticPr fontId="3" type="noConversion"/>
  </si>
  <si>
    <t>현대인베스트SRI사모부동산투자신탁1호</t>
    <phoneticPr fontId="3" type="noConversion"/>
  </si>
  <si>
    <t>KBP2019120170</t>
    <phoneticPr fontId="3" type="noConversion"/>
  </si>
  <si>
    <t>현대인베사모유럽대출채권투자신탁1호</t>
    <phoneticPr fontId="3" type="noConversion"/>
  </si>
  <si>
    <t>KBP2019120169</t>
    <phoneticPr fontId="3" type="noConversion"/>
  </si>
  <si>
    <t>KBP2019120163</t>
    <phoneticPr fontId="3" type="noConversion"/>
  </si>
  <si>
    <t>USMEZZANINE전문투자형사모투자신탁1호</t>
    <phoneticPr fontId="3" type="noConversion"/>
  </si>
  <si>
    <t>KBP2019120135</t>
    <phoneticPr fontId="3" type="noConversion"/>
  </si>
  <si>
    <t>현대인베글로벌전문투자형사모부동산투자신탁16호</t>
    <phoneticPr fontId="3" type="noConversion"/>
  </si>
  <si>
    <t>KBP2019120167</t>
    <phoneticPr fontId="3" type="noConversion"/>
  </si>
  <si>
    <t>현대인베글로벌전문투자형사모부동산투자신탁17호</t>
    <phoneticPr fontId="3" type="noConversion"/>
  </si>
  <si>
    <t>KBP2019120168</t>
    <phoneticPr fontId="3" type="noConversion"/>
  </si>
  <si>
    <t>KBP2020060097</t>
    <phoneticPr fontId="3" type="noConversion"/>
  </si>
  <si>
    <t>현대인베스트인프라레드전문투자1호</t>
    <phoneticPr fontId="3" type="noConversion"/>
  </si>
  <si>
    <t>KBP2021030029</t>
    <phoneticPr fontId="3" type="noConversion"/>
  </si>
  <si>
    <t>미래에셋EF전문투자형사모특별자산투자신탁1호</t>
    <phoneticPr fontId="3" type="noConversion"/>
  </si>
  <si>
    <t>KBP2019120083</t>
    <phoneticPr fontId="3" type="noConversion"/>
  </si>
  <si>
    <t>미래에셋M25전문투자형사모특별자산투자신탁1호</t>
    <phoneticPr fontId="3" type="noConversion"/>
  </si>
  <si>
    <t>KBP2019120085</t>
    <phoneticPr fontId="3" type="noConversion"/>
  </si>
  <si>
    <t>미래에셋맵스영국일반사모부동산투자신탁1호제1종</t>
    <phoneticPr fontId="3" type="noConversion"/>
  </si>
  <si>
    <t>KBP2018060053</t>
    <phoneticPr fontId="3" type="noConversion"/>
  </si>
  <si>
    <t>미래에셋유럽인프라전문투자형사모투자신탁1호</t>
    <phoneticPr fontId="3" type="noConversion"/>
  </si>
  <si>
    <t>KBP2019120139</t>
    <phoneticPr fontId="3" type="noConversion"/>
  </si>
  <si>
    <t>이지스글로벌전문투자형사모부동산투자신탁129호</t>
    <phoneticPr fontId="3" type="noConversion"/>
  </si>
  <si>
    <t>KBP2019120150</t>
    <phoneticPr fontId="3" type="noConversion"/>
  </si>
  <si>
    <t>이지스글로벌전문투자형사모부동산투자신탁243-1호1종</t>
    <phoneticPr fontId="3" type="noConversion"/>
  </si>
  <si>
    <t>KBP2019120151</t>
    <phoneticPr fontId="3" type="noConversion"/>
  </si>
  <si>
    <t>이지스기회추구전문투자형사모부동산자투자신탁2호(1종)</t>
    <phoneticPr fontId="3" type="noConversion"/>
  </si>
  <si>
    <t>KBP2019120370</t>
    <phoneticPr fontId="3" type="noConversion"/>
  </si>
  <si>
    <t>KBP2020060098</t>
    <phoneticPr fontId="3" type="noConversion"/>
  </si>
  <si>
    <t>이지스전문투자형사모부동산투자신탁365호</t>
    <phoneticPr fontId="3" type="noConversion"/>
  </si>
  <si>
    <t>KBP2020060099</t>
    <phoneticPr fontId="3" type="noConversion"/>
  </si>
  <si>
    <t>이지스글로벌전문투자형사모부동산투자신탁366호</t>
    <phoneticPr fontId="3" type="noConversion"/>
  </si>
  <si>
    <t>KBP2020120089</t>
    <phoneticPr fontId="3" type="noConversion"/>
  </si>
  <si>
    <t>KBP2019120195</t>
    <phoneticPr fontId="3" type="noConversion"/>
  </si>
  <si>
    <t>KBP2020120087</t>
    <phoneticPr fontId="3" type="noConversion"/>
  </si>
  <si>
    <t>파인밸류메자닌플러스F</t>
    <phoneticPr fontId="3" type="noConversion"/>
  </si>
  <si>
    <t>KBP2021030031</t>
    <phoneticPr fontId="3" type="noConversion"/>
  </si>
  <si>
    <t>KBP2019120369</t>
    <phoneticPr fontId="3" type="noConversion"/>
  </si>
  <si>
    <t>KBP2019120143</t>
    <phoneticPr fontId="3" type="noConversion"/>
  </si>
  <si>
    <t>에이알에이코리아전문투자형사모부동산투자신탁제8호1종</t>
    <phoneticPr fontId="3" type="noConversion"/>
  </si>
  <si>
    <t>KBP2020120091</t>
    <phoneticPr fontId="3" type="noConversion"/>
  </si>
  <si>
    <t>마스턴밸류애드자투자신탁1호</t>
    <phoneticPr fontId="3" type="noConversion"/>
  </si>
  <si>
    <t>KBP2019120137</t>
    <phoneticPr fontId="3" type="noConversion"/>
  </si>
  <si>
    <t>스틱칼라일인프라전문투자형사모1호</t>
    <phoneticPr fontId="3" type="noConversion"/>
  </si>
  <si>
    <t>KBP2019120146</t>
    <phoneticPr fontId="3" type="noConversion"/>
  </si>
  <si>
    <t>KBP2017090080</t>
    <phoneticPr fontId="3" type="noConversion"/>
  </si>
  <si>
    <t>현대사모부동산투자신탁15호</t>
    <phoneticPr fontId="3" type="noConversion"/>
  </si>
  <si>
    <t>KBP2019120160</t>
    <phoneticPr fontId="3" type="noConversion"/>
  </si>
  <si>
    <t>캡스톤US전문투자형사모투자신탁9호</t>
    <phoneticPr fontId="3" type="noConversion"/>
  </si>
  <si>
    <t>KBP2019120155</t>
    <phoneticPr fontId="3" type="noConversion"/>
  </si>
  <si>
    <t>파인스트리트Dexus인프라전문투자형사모특별자산투자신탁1호</t>
    <phoneticPr fontId="3" type="noConversion"/>
  </si>
  <si>
    <t>KBP2020090004</t>
    <phoneticPr fontId="3" type="noConversion"/>
  </si>
  <si>
    <t>KBP2021060048</t>
    <phoneticPr fontId="3" type="noConversion"/>
  </si>
  <si>
    <t>미래에셋EF전문투자형사모특별자산투자신탁3-5호(H)</t>
    <phoneticPr fontId="3" type="noConversion"/>
  </si>
  <si>
    <t>KBP2021060049</t>
    <phoneticPr fontId="3" type="noConversion"/>
  </si>
  <si>
    <t>미래에셋맵스클린워터사모특별자산투자신탁4호</t>
    <phoneticPr fontId="3" type="noConversion"/>
  </si>
  <si>
    <t>KBP2021090045</t>
    <phoneticPr fontId="3" type="noConversion"/>
  </si>
  <si>
    <t>미래에셋맵스클린워터사모특별자산투자신탁5호</t>
    <phoneticPr fontId="3" type="noConversion"/>
  </si>
  <si>
    <t>KBP2019120090</t>
    <phoneticPr fontId="3" type="noConversion"/>
  </si>
  <si>
    <t>KBP2018030134</t>
    <phoneticPr fontId="3" type="noConversion"/>
  </si>
  <si>
    <t>KBP2021090046</t>
    <phoneticPr fontId="3" type="noConversion"/>
  </si>
  <si>
    <t>KBP2021090047</t>
    <phoneticPr fontId="3" type="noConversion"/>
  </si>
  <si>
    <t>KBP2021090034</t>
    <phoneticPr fontId="3" type="noConversion"/>
  </si>
  <si>
    <t>KB해외투자전문투자형사모부동산투자신탁14호</t>
    <phoneticPr fontId="3" type="noConversion"/>
  </si>
  <si>
    <t>KBP2021120136</t>
    <phoneticPr fontId="3" type="noConversion"/>
  </si>
  <si>
    <t>KBP2021120137</t>
    <phoneticPr fontId="3" type="noConversion"/>
  </si>
  <si>
    <t>삼성SRA일반사모부동산투자신탁제65A호(재간접형)</t>
    <phoneticPr fontId="3" type="noConversion"/>
  </si>
  <si>
    <t>KBP2021120138</t>
    <phoneticPr fontId="3" type="noConversion"/>
  </si>
  <si>
    <t>파인밸류PREIPO플러스전문투자형사모증권투자신탁종류F</t>
    <phoneticPr fontId="3" type="noConversion"/>
  </si>
  <si>
    <t>KBP2022030026</t>
    <phoneticPr fontId="3" type="noConversion"/>
  </si>
  <si>
    <t>이지스미국일반사모부동산투자신탁448-3호</t>
    <phoneticPr fontId="3" type="noConversion"/>
  </si>
  <si>
    <t>KBP2022030027</t>
    <phoneticPr fontId="3" type="noConversion"/>
  </si>
  <si>
    <t>KBP2022030028</t>
    <phoneticPr fontId="3" type="noConversion"/>
  </si>
  <si>
    <t>이지스글로벌일반사모부동산투자신탁438호</t>
    <phoneticPr fontId="3" type="noConversion"/>
  </si>
  <si>
    <t>KBP2022030029</t>
    <phoneticPr fontId="3" type="noConversion"/>
  </si>
  <si>
    <t>KBP2022030030</t>
    <phoneticPr fontId="3" type="noConversion"/>
  </si>
  <si>
    <t>KBP2022030031</t>
    <phoneticPr fontId="3" type="noConversion"/>
  </si>
  <si>
    <t>KBP2022030032</t>
    <phoneticPr fontId="3" type="noConversion"/>
  </si>
  <si>
    <t>KBP2022060122</t>
    <phoneticPr fontId="3" type="noConversion"/>
  </si>
  <si>
    <t>KBASF인프라일반사모특별자산투자신탁</t>
    <phoneticPr fontId="3" type="noConversion"/>
  </si>
  <si>
    <t>KBP2022060123</t>
    <phoneticPr fontId="3" type="noConversion"/>
  </si>
  <si>
    <t>하나대체투자WSRE일반사모부동산투자신탁1호</t>
    <phoneticPr fontId="3" type="noConversion"/>
  </si>
  <si>
    <t>KBP2022060124</t>
    <phoneticPr fontId="3" type="noConversion"/>
  </si>
  <si>
    <t>타이거대체일반사모특별자산투자신탁43호</t>
    <phoneticPr fontId="3" type="noConversion"/>
  </si>
  <si>
    <t>KBP2022060125</t>
    <phoneticPr fontId="3" type="noConversion"/>
  </si>
  <si>
    <t>KBP2022060011</t>
    <phoneticPr fontId="3" type="noConversion"/>
  </si>
  <si>
    <t>베스타스유럽물류일반사모부동산투자신탁제73A호1종</t>
    <phoneticPr fontId="3" type="noConversion"/>
  </si>
  <si>
    <t>KBP2022090038</t>
    <phoneticPr fontId="3" type="noConversion"/>
  </si>
  <si>
    <t>파인스트리트글로벌일반사모투자신탁10-2호(재간접형)</t>
    <phoneticPr fontId="3" type="noConversion"/>
  </si>
  <si>
    <t>KBP2022090039</t>
    <phoneticPr fontId="3" type="noConversion"/>
  </si>
  <si>
    <t>파인스트리트북미인프라일반사모투자신탁1-1호</t>
    <phoneticPr fontId="3" type="noConversion"/>
  </si>
  <si>
    <t>KBP2022120144</t>
    <phoneticPr fontId="3" type="noConversion"/>
  </si>
  <si>
    <t>KBP2022120154</t>
    <phoneticPr fontId="3" type="noConversion"/>
  </si>
  <si>
    <t>KBP2022120269</t>
    <phoneticPr fontId="3" type="noConversion"/>
  </si>
  <si>
    <t>KBP2023060041</t>
    <phoneticPr fontId="3" type="noConversion"/>
  </si>
  <si>
    <t>KBP2023060016</t>
    <phoneticPr fontId="3" type="noConversion"/>
  </si>
  <si>
    <t>KBP2023060026</t>
    <phoneticPr fontId="3" type="noConversion"/>
  </si>
  <si>
    <t>보고에너지전환인프라일반사모투자신탁1호</t>
    <phoneticPr fontId="3" type="noConversion"/>
  </si>
  <si>
    <t>KBP2023090012</t>
    <phoneticPr fontId="3" type="noConversion"/>
  </si>
  <si>
    <t>현대인베스트해밀턴레인세컨더리PE일반사모투자신탁35호</t>
    <phoneticPr fontId="3" type="noConversion"/>
  </si>
  <si>
    <t>KBP2023120127</t>
    <phoneticPr fontId="3" type="noConversion"/>
  </si>
  <si>
    <t>KB와이즈스타일반사모부동산투자신탁제22호(1종)</t>
    <phoneticPr fontId="3" type="noConversion"/>
  </si>
  <si>
    <t>KBP2023120072</t>
    <phoneticPr fontId="3" type="noConversion"/>
  </si>
  <si>
    <t>KBP2023120068</t>
    <phoneticPr fontId="3" type="noConversion"/>
  </si>
  <si>
    <t>현대인베스트VAUBAN유럽인프라일반사모특별자산투자신탁11호</t>
    <phoneticPr fontId="3" type="noConversion"/>
  </si>
  <si>
    <t>KBP2024030019</t>
    <phoneticPr fontId="3" type="noConversion"/>
  </si>
  <si>
    <t>IMM해외재간접일반사모투자신탁제1호</t>
    <phoneticPr fontId="3" type="noConversion"/>
  </si>
  <si>
    <t>KBP2024030020</t>
    <phoneticPr fontId="3" type="noConversion"/>
  </si>
  <si>
    <t>미래에셋맵스영국일반사모부동산투자신탁1호제0종</t>
    <phoneticPr fontId="3" type="noConversion"/>
  </si>
  <si>
    <t>KBP2024060023</t>
    <phoneticPr fontId="3" type="noConversion"/>
  </si>
  <si>
    <t>현대인베스트해밀턴레인인프라일반사모특별자산투자신탁12호</t>
    <phoneticPr fontId="3" type="noConversion"/>
  </si>
  <si>
    <t>KBP2024090028</t>
    <phoneticPr fontId="3" type="noConversion"/>
  </si>
  <si>
    <t>KBP2024060024</t>
    <phoneticPr fontId="3" type="noConversion"/>
  </si>
  <si>
    <t>흥국생명보험</t>
    <phoneticPr fontId="3" type="noConversion"/>
  </si>
  <si>
    <t xml:space="preserve">이영미차장 </t>
    <phoneticPr fontId="3" type="noConversion"/>
  </si>
  <si>
    <t xml:space="preserve">02-2002-7646 </t>
    <phoneticPr fontId="3" type="noConversion"/>
  </si>
  <si>
    <t xml:space="preserve">ddoong02@heungkuklife.co.kr </t>
    <phoneticPr fontId="3" type="noConversion"/>
  </si>
  <si>
    <t>김운영</t>
    <phoneticPr fontId="3" type="noConversion"/>
  </si>
  <si>
    <t>본평가 : 2025-01-08</t>
    <phoneticPr fontId="3" type="noConversion"/>
  </si>
  <si>
    <t>JB파워전문투자형사모특별자산투자신탁3호</t>
    <phoneticPr fontId="3" type="noConversion"/>
  </si>
  <si>
    <t>KB군산폐자원에너지화전문투자형사모특별자산투자신탁</t>
    <phoneticPr fontId="3" type="noConversion"/>
  </si>
  <si>
    <t>KB팔용터널사모특별자산투자신탁</t>
    <phoneticPr fontId="3" type="noConversion"/>
  </si>
  <si>
    <t>KIAMCO비티엘사모특별자산투자신탁제5호</t>
    <phoneticPr fontId="3" type="noConversion"/>
  </si>
  <si>
    <t>다비하나BTL사모특별자산투자신탁제1호</t>
    <phoneticPr fontId="3" type="noConversion"/>
  </si>
  <si>
    <t>다비하나BTL사모특별자산투자신탁제2호</t>
    <phoneticPr fontId="3" type="noConversion"/>
  </si>
  <si>
    <t>다비하나BTL사모특별자산투자신탁제3호</t>
    <phoneticPr fontId="3" type="noConversion"/>
  </si>
  <si>
    <t>다비하나마창대교전문투자형사모투자신탁</t>
    <phoneticPr fontId="3" type="noConversion"/>
  </si>
  <si>
    <t>디에스BENEFIT.VI전문투자형사모투자신탁A클래스</t>
    <phoneticPr fontId="3" type="noConversion"/>
  </si>
  <si>
    <t>맥쿼리글로벌인프라대출전문투자형사모특별자산투자신탁3호</t>
    <phoneticPr fontId="3" type="noConversion"/>
  </si>
  <si>
    <t>미래에셋현대그린파워전문투자형사모투자신탁제1호</t>
    <phoneticPr fontId="3" type="noConversion"/>
  </si>
  <si>
    <t>미래에셋맵스그린인프라사모특별자산투자신탁1호</t>
    <phoneticPr fontId="3" type="noConversion"/>
  </si>
  <si>
    <t>신한의정부경전철전문투자형사모특별자산투자신탁</t>
    <phoneticPr fontId="3" type="noConversion"/>
  </si>
  <si>
    <t>칸서스교육비티엘사모특별자산투자신탁1호</t>
    <phoneticPr fontId="3" type="noConversion"/>
  </si>
  <si>
    <t>칸서스그린부산전문투자형사모특별자산투자신탁1호</t>
    <phoneticPr fontId="3" type="noConversion"/>
  </si>
  <si>
    <t>칸서스누리인프라사모특별자산투자신탁1호</t>
    <phoneticPr fontId="3" type="noConversion"/>
  </si>
  <si>
    <t>칸서스맑은물사모특별자산투자신탁1호</t>
    <phoneticPr fontId="3" type="noConversion"/>
  </si>
  <si>
    <t>칸서스부산하수관로전문투자형사모특별자산투자신탁1호</t>
    <phoneticPr fontId="3" type="noConversion"/>
  </si>
  <si>
    <t>칸서스부산항신항제이배후도로사모특별자산투자신탁1호</t>
    <phoneticPr fontId="3" type="noConversion"/>
  </si>
  <si>
    <t>칸서스쏠라태양광사모특별자산투자신탁1호</t>
    <phoneticPr fontId="3" type="noConversion"/>
  </si>
  <si>
    <t>키움푸른김포전문투자형사모투자신탁</t>
    <phoneticPr fontId="3" type="noConversion"/>
  </si>
  <si>
    <t>키움푸른순천전문투자형사모투자신탁제1호</t>
    <phoneticPr fontId="3" type="noConversion"/>
  </si>
  <si>
    <t>파인스트리트우면산터널전문투자형사모특별자산투자신탁2호</t>
    <phoneticPr fontId="3" type="noConversion"/>
  </si>
  <si>
    <t>한강단양BTL전문투자형사모특별자산투자신탁</t>
    <phoneticPr fontId="3" type="noConversion"/>
  </si>
  <si>
    <t>한국투자BTL인프라전문투자형사모특별자산투자신탁11호</t>
    <phoneticPr fontId="3" type="noConversion"/>
  </si>
  <si>
    <t>한화영국PPP인프라전문투자형사모특별자산투자신탁1호</t>
    <phoneticPr fontId="3" type="noConversion"/>
  </si>
  <si>
    <t>한화영국공항인프라전문투자형사모특별자산투자신탁1호</t>
    <phoneticPr fontId="3" type="noConversion"/>
  </si>
  <si>
    <t>흥국인프라사모특별자산투자신탁1호</t>
    <phoneticPr fontId="3" type="noConversion"/>
  </si>
  <si>
    <t>흥국인프라사모특별자산투자신탁5호</t>
    <phoneticPr fontId="3" type="noConversion"/>
  </si>
  <si>
    <t>흥국인프라전문투자형사모특별자산투자신탁6호</t>
    <phoneticPr fontId="3" type="noConversion"/>
  </si>
  <si>
    <t>흥국하이클래스사모특별자산투자신탁35호</t>
    <phoneticPr fontId="3" type="noConversion"/>
  </si>
  <si>
    <t>키움태양광발전전문투자형사모투자신탁제6호</t>
    <phoneticPr fontId="3" type="noConversion"/>
  </si>
  <si>
    <t>KB산업기반신용보증인프라전문투자형사모특별자산투자신탁제1호</t>
    <phoneticPr fontId="3" type="noConversion"/>
  </si>
  <si>
    <t>칸서스에스에이치뉴딜인프라1호</t>
    <phoneticPr fontId="3" type="noConversion"/>
  </si>
  <si>
    <t>미래에셋인프라포트폴리오전문투자형사모특별자산투자신탁1호</t>
    <phoneticPr fontId="3" type="noConversion"/>
  </si>
  <si>
    <t>에이아이파트너스디스트레스드일반사모특별자산투자신탁1호</t>
    <phoneticPr fontId="3" type="noConversion"/>
  </si>
  <si>
    <t>이지스하우징플랫폼일반사모부동산투자신탁제1호1종</t>
    <phoneticPr fontId="3" type="noConversion"/>
  </si>
  <si>
    <t>키움하모니전문투자형사모투자신탁제3호</t>
    <phoneticPr fontId="3" type="noConversion"/>
  </si>
  <si>
    <t>흥국HK시니어론일반사모투자신탁제5호</t>
    <phoneticPr fontId="3" type="noConversion"/>
  </si>
  <si>
    <t>마스턴시드전략일반사모부동산투자신탁1호</t>
    <phoneticPr fontId="3" type="noConversion"/>
  </si>
  <si>
    <t>SP메자닌일반사모투자신탁8호</t>
    <phoneticPr fontId="3" type="noConversion"/>
  </si>
  <si>
    <t>KB북미APOGEM선순위일반사모특별자산자투자신탁제4-1호</t>
    <phoneticPr fontId="3" type="noConversion"/>
  </si>
  <si>
    <t>지브이에이코벤-i일반사모투자신탁(전문투자자)ClassCi</t>
    <phoneticPr fontId="3" type="noConversion"/>
  </si>
  <si>
    <t>KBP2022120118</t>
    <phoneticPr fontId="3" type="noConversion"/>
  </si>
  <si>
    <t xml:space="preserve"> </t>
    <phoneticPr fontId="3" type="noConversion"/>
  </si>
  <si>
    <t>K553Q7DP1253</t>
    <phoneticPr fontId="3" type="noConversion"/>
  </si>
  <si>
    <t>김기욱/정창수</t>
    <phoneticPr fontId="3" type="noConversion"/>
  </si>
  <si>
    <t>수성코스닥벤처T1일반사모투자신탁</t>
    <phoneticPr fontId="3" type="noConversion"/>
  </si>
  <si>
    <t>KBP2023090085</t>
    <phoneticPr fontId="3" type="noConversion"/>
  </si>
  <si>
    <t>K553M5PQ8175</t>
    <phoneticPr fontId="3" type="noConversion"/>
  </si>
  <si>
    <t>KR5205898871</t>
    <phoneticPr fontId="3" type="noConversion"/>
  </si>
  <si>
    <t>흥국엣지플러스일반사모증권투자신탁2호</t>
    <phoneticPr fontId="3" type="noConversion"/>
  </si>
  <si>
    <t>KBP2023090086</t>
    <phoneticPr fontId="3" type="noConversion"/>
  </si>
  <si>
    <t>K55224E21995</t>
    <phoneticPr fontId="3" type="noConversion"/>
  </si>
  <si>
    <t>흥국그레이트스트레티지해외채권일반사모투자신탁1호</t>
    <phoneticPr fontId="3" type="noConversion"/>
  </si>
  <si>
    <t>KBP2023090087</t>
    <phoneticPr fontId="3" type="noConversion"/>
  </si>
  <si>
    <t>K55224E55803</t>
    <phoneticPr fontId="3" type="noConversion"/>
  </si>
  <si>
    <t>KBP2020090080</t>
    <phoneticPr fontId="3" type="noConversion"/>
  </si>
  <si>
    <t>KR5224292544</t>
    <phoneticPr fontId="3" type="noConversion"/>
  </si>
  <si>
    <t>KR5224AB6980</t>
    <phoneticPr fontId="3" type="noConversion"/>
  </si>
  <si>
    <t>KBP2020090100</t>
    <phoneticPr fontId="3" type="noConversion"/>
  </si>
  <si>
    <t>KR5224AI2057</t>
    <phoneticPr fontId="3" type="noConversion"/>
  </si>
  <si>
    <t>KIAMCO비티엘프로젝트사모특별자산투자신탁제3호</t>
    <phoneticPr fontId="3" type="noConversion"/>
  </si>
  <si>
    <t>KBP2016120095</t>
    <phoneticPr fontId="3" type="noConversion"/>
  </si>
  <si>
    <t>KR5451AD1231</t>
    <phoneticPr fontId="3" type="noConversion"/>
  </si>
  <si>
    <t>한국투자사모BTL인프라특별자산투자신탁6호</t>
    <phoneticPr fontId="3" type="noConversion"/>
  </si>
  <si>
    <t>KBP2019120115</t>
    <phoneticPr fontId="3" type="noConversion"/>
  </si>
  <si>
    <t>KR5101AE2448</t>
    <phoneticPr fontId="3" type="noConversion"/>
  </si>
  <si>
    <t>KBP2018120326</t>
    <phoneticPr fontId="3" type="noConversion"/>
  </si>
  <si>
    <t>KR5101AE8080</t>
    <phoneticPr fontId="3" type="noConversion"/>
  </si>
  <si>
    <t>KBP2017090035</t>
    <phoneticPr fontId="3" type="noConversion"/>
  </si>
  <si>
    <t>KR5210AG4606</t>
    <phoneticPr fontId="3" type="noConversion"/>
  </si>
  <si>
    <t>KR5210AJ6392</t>
    <phoneticPr fontId="3" type="noConversion"/>
  </si>
  <si>
    <t>KBP2017120105</t>
    <phoneticPr fontId="3" type="noConversion"/>
  </si>
  <si>
    <t>KBP2020090088</t>
    <phoneticPr fontId="3" type="noConversion"/>
  </si>
  <si>
    <t>KR5305AS1505</t>
    <phoneticPr fontId="3" type="noConversion"/>
  </si>
  <si>
    <t>KR5210AV8228</t>
    <phoneticPr fontId="3" type="noConversion"/>
  </si>
  <si>
    <t>KBP2016060022</t>
    <phoneticPr fontId="3" type="noConversion"/>
  </si>
  <si>
    <t>KR5233AX3972</t>
    <phoneticPr fontId="3" type="noConversion"/>
  </si>
  <si>
    <t>K55365B76863</t>
    <phoneticPr fontId="3" type="noConversion"/>
  </si>
  <si>
    <t>KBP2016060136</t>
    <phoneticPr fontId="3" type="noConversion"/>
  </si>
  <si>
    <t>K55206B94045</t>
    <phoneticPr fontId="3" type="noConversion"/>
  </si>
  <si>
    <t>키움에코자원화시설전문투자형사모투자신탁제4호</t>
    <phoneticPr fontId="3" type="noConversion"/>
  </si>
  <si>
    <t>KBP2016060228</t>
    <phoneticPr fontId="3" type="noConversion"/>
  </si>
  <si>
    <t>K55206B93609</t>
    <phoneticPr fontId="3" type="noConversion"/>
  </si>
  <si>
    <t>K55301B97641</t>
    <phoneticPr fontId="3" type="noConversion"/>
  </si>
  <si>
    <t>KBP2018120299</t>
    <phoneticPr fontId="3" type="noConversion"/>
  </si>
  <si>
    <t>K55105BA0092</t>
    <phoneticPr fontId="3" type="noConversion"/>
  </si>
  <si>
    <t>칸서스교육사랑전문투자형사모특별자산투자신탁1호</t>
    <phoneticPr fontId="3" type="noConversion"/>
  </si>
  <si>
    <t>KBP2023090090</t>
    <phoneticPr fontId="3" type="noConversion"/>
  </si>
  <si>
    <t>K55233BA8777</t>
    <phoneticPr fontId="3" type="noConversion"/>
  </si>
  <si>
    <t>KBP2020090076</t>
    <phoneticPr fontId="3" type="noConversion"/>
  </si>
  <si>
    <t>K55233BB4734</t>
    <phoneticPr fontId="3" type="noConversion"/>
  </si>
  <si>
    <t>KIAMCO비티엘프로젝트사모특별자산투자신탁제6호</t>
    <phoneticPr fontId="3" type="noConversion"/>
  </si>
  <si>
    <t>KBP2016060391</t>
    <phoneticPr fontId="3" type="noConversion"/>
  </si>
  <si>
    <t>K55451BC1874</t>
    <phoneticPr fontId="3" type="noConversion"/>
  </si>
  <si>
    <t>K55210BA5127</t>
    <phoneticPr fontId="3" type="noConversion"/>
  </si>
  <si>
    <t>KBP2016120039</t>
    <phoneticPr fontId="3" type="noConversion"/>
  </si>
  <si>
    <t>K55451BD2111</t>
    <phoneticPr fontId="3" type="noConversion"/>
  </si>
  <si>
    <t>유진태양광전문투자형사모투자신탁1호</t>
    <phoneticPr fontId="3" type="noConversion"/>
  </si>
  <si>
    <t>KBP2023090091</t>
    <phoneticPr fontId="3" type="noConversion"/>
  </si>
  <si>
    <t>K55214BF2034</t>
    <phoneticPr fontId="3" type="noConversion"/>
  </si>
  <si>
    <t>KBP2016120092</t>
    <phoneticPr fontId="3" type="noConversion"/>
  </si>
  <si>
    <t>K55223BF6323</t>
    <phoneticPr fontId="3" type="noConversion"/>
  </si>
  <si>
    <t>KBP2017090053</t>
    <phoneticPr fontId="3" type="noConversion"/>
  </si>
  <si>
    <t>K55233BG0570</t>
    <phoneticPr fontId="3" type="noConversion"/>
  </si>
  <si>
    <t>KBP2018120291</t>
    <phoneticPr fontId="3" type="noConversion"/>
  </si>
  <si>
    <t>K55105BG0963</t>
    <phoneticPr fontId="3" type="noConversion"/>
  </si>
  <si>
    <t>삼성AIRCRAFT일반사모투자신탁제4호</t>
    <phoneticPr fontId="3" type="noConversion"/>
  </si>
  <si>
    <t>KBP2023090044</t>
    <phoneticPr fontId="3" type="noConversion"/>
  </si>
  <si>
    <t>K55105BG0971</t>
    <phoneticPr fontId="3" type="noConversion"/>
  </si>
  <si>
    <t>KBP2016090002</t>
    <phoneticPr fontId="3" type="noConversion"/>
  </si>
  <si>
    <t>K55301BE8077</t>
    <phoneticPr fontId="3" type="noConversion"/>
  </si>
  <si>
    <t>다비하나BTL사모특별자산투자신탁제5호</t>
    <phoneticPr fontId="3" type="noConversion"/>
  </si>
  <si>
    <t>KBP2020060050</t>
    <phoneticPr fontId="3" type="noConversion"/>
  </si>
  <si>
    <t>K55453BK0452</t>
    <phoneticPr fontId="3" type="noConversion"/>
  </si>
  <si>
    <t>우리부산대기숙사BTL전문투자형사모특별자산투자신탁</t>
    <phoneticPr fontId="3" type="noConversion"/>
  </si>
  <si>
    <t>KBP2023090092</t>
    <phoneticPr fontId="3" type="noConversion"/>
  </si>
  <si>
    <t>K553L7BK7993</t>
    <phoneticPr fontId="3" type="noConversion"/>
  </si>
  <si>
    <t>K55233BL7164</t>
    <phoneticPr fontId="3" type="noConversion"/>
  </si>
  <si>
    <t>KBP2020060025</t>
    <phoneticPr fontId="3" type="noConversion"/>
  </si>
  <si>
    <t>K55241BK4931</t>
    <phoneticPr fontId="3" type="noConversion"/>
  </si>
  <si>
    <t>KBP2017090017</t>
    <phoneticPr fontId="3" type="noConversion"/>
  </si>
  <si>
    <t>K55207BM0632</t>
    <phoneticPr fontId="3" type="noConversion"/>
  </si>
  <si>
    <t>KBP2017030001</t>
    <phoneticPr fontId="3" type="noConversion"/>
  </si>
  <si>
    <t>K55206BL2903</t>
    <phoneticPr fontId="3" type="noConversion"/>
  </si>
  <si>
    <t>유진태양광전문투자형사모투자신탁2호</t>
    <phoneticPr fontId="3" type="noConversion"/>
  </si>
  <si>
    <t>KBP2023090093</t>
    <phoneticPr fontId="3" type="noConversion"/>
  </si>
  <si>
    <t>K55214BM4734</t>
    <phoneticPr fontId="3" type="noConversion"/>
  </si>
  <si>
    <t>KBP2017090019</t>
    <phoneticPr fontId="3" type="noConversion"/>
  </si>
  <si>
    <t>K55453BO2629</t>
    <phoneticPr fontId="3" type="noConversion"/>
  </si>
  <si>
    <t>KBP2020060052</t>
    <phoneticPr fontId="3" type="noConversion"/>
  </si>
  <si>
    <t>K553G9BO5116</t>
    <phoneticPr fontId="3" type="noConversion"/>
  </si>
  <si>
    <t>K55451BR2784</t>
    <phoneticPr fontId="3" type="noConversion"/>
  </si>
  <si>
    <t>삼성UK가스인프라전문투자형사모투자신탁제2호</t>
    <phoneticPr fontId="3" type="noConversion"/>
  </si>
  <si>
    <t>KBP2023090094</t>
    <phoneticPr fontId="3" type="noConversion"/>
  </si>
  <si>
    <t>K55105BN5799</t>
    <phoneticPr fontId="3" type="noConversion"/>
  </si>
  <si>
    <t>K55223BR2740</t>
    <phoneticPr fontId="3" type="noConversion"/>
  </si>
  <si>
    <t>KBP2017090129</t>
    <phoneticPr fontId="3" type="noConversion"/>
  </si>
  <si>
    <t>K553G9BV6347</t>
    <phoneticPr fontId="3" type="noConversion"/>
  </si>
  <si>
    <t>K55224BX8797</t>
    <phoneticPr fontId="3" type="noConversion"/>
  </si>
  <si>
    <t>K553L7BR6139</t>
    <phoneticPr fontId="3" type="noConversion"/>
  </si>
  <si>
    <t>K55451BW7489</t>
    <phoneticPr fontId="3" type="noConversion"/>
  </si>
  <si>
    <t>KBP2018060030</t>
    <phoneticPr fontId="3" type="noConversion"/>
  </si>
  <si>
    <t>K55233C17006</t>
    <phoneticPr fontId="3" type="noConversion"/>
  </si>
  <si>
    <t>K55233C17014</t>
    <phoneticPr fontId="3" type="noConversion"/>
  </si>
  <si>
    <t>KBP2018120234</t>
    <phoneticPr fontId="3" type="noConversion"/>
  </si>
  <si>
    <t>K553G9C87400</t>
    <phoneticPr fontId="3" type="noConversion"/>
  </si>
  <si>
    <t>유진태양광전문투자형사모투자신탁3호</t>
    <phoneticPr fontId="3" type="noConversion"/>
  </si>
  <si>
    <t>KBP2021060109</t>
    <phoneticPr fontId="3" type="noConversion"/>
  </si>
  <si>
    <t>K55214C49538</t>
    <phoneticPr fontId="3" type="noConversion"/>
  </si>
  <si>
    <t>KBP2019120025</t>
    <phoneticPr fontId="3" type="noConversion"/>
  </si>
  <si>
    <t>K55383CE7079</t>
    <phoneticPr fontId="3" type="noConversion"/>
  </si>
  <si>
    <t>KBP2018090021</t>
    <phoneticPr fontId="3" type="noConversion"/>
  </si>
  <si>
    <t>K55453CE7082</t>
    <phoneticPr fontId="3" type="noConversion"/>
  </si>
  <si>
    <t>K55241BO8987</t>
    <phoneticPr fontId="3" type="noConversion"/>
  </si>
  <si>
    <t>KBP2018120230</t>
    <phoneticPr fontId="3" type="noConversion"/>
  </si>
  <si>
    <t>K55233CG5461</t>
    <phoneticPr fontId="3" type="noConversion"/>
  </si>
  <si>
    <t>KBP2018120210</t>
    <phoneticPr fontId="3" type="noConversion"/>
  </si>
  <si>
    <t>K55234CG3481</t>
    <phoneticPr fontId="3" type="noConversion"/>
  </si>
  <si>
    <t>흥국하이클래스일반사모특별자산투자신탁52호[대출]</t>
    <phoneticPr fontId="3" type="noConversion"/>
  </si>
  <si>
    <t>KBP2023090053</t>
    <phoneticPr fontId="3" type="noConversion"/>
  </si>
  <si>
    <t>K55224CJ2623</t>
    <phoneticPr fontId="3" type="noConversion"/>
  </si>
  <si>
    <t>K553V6CJ8019</t>
    <phoneticPr fontId="3" type="noConversion"/>
  </si>
  <si>
    <t>KBP2020090092</t>
    <phoneticPr fontId="3" type="noConversion"/>
  </si>
  <si>
    <t>K55210CK2576</t>
    <phoneticPr fontId="3" type="noConversion"/>
  </si>
  <si>
    <t>맥쿼리글로벌인프라대출전문투자형사모특별자산투자신탁2호</t>
    <phoneticPr fontId="3" type="noConversion"/>
  </si>
  <si>
    <t>KBP2023090099</t>
    <phoneticPr fontId="3" type="noConversion"/>
  </si>
  <si>
    <t>K55212CI0242</t>
    <phoneticPr fontId="3" type="noConversion"/>
  </si>
  <si>
    <t>이지스전문투자형사모투자신탁377호</t>
    <phoneticPr fontId="3" type="noConversion"/>
  </si>
  <si>
    <t>KBP2023090100</t>
    <phoneticPr fontId="3" type="noConversion"/>
  </si>
  <si>
    <t>K55383D77571</t>
    <phoneticPr fontId="3" type="noConversion"/>
  </si>
  <si>
    <t>K55234CZ8305</t>
    <phoneticPr fontId="3" type="noConversion"/>
  </si>
  <si>
    <t>KBP2020090072</t>
    <phoneticPr fontId="3" type="noConversion"/>
  </si>
  <si>
    <t>K55224DB3529</t>
    <phoneticPr fontId="3" type="noConversion"/>
  </si>
  <si>
    <t>KBP2020120054</t>
    <phoneticPr fontId="3" type="noConversion"/>
  </si>
  <si>
    <t>K553G9DC4079</t>
    <phoneticPr fontId="3" type="noConversion"/>
  </si>
  <si>
    <t>KIAMCO내포그린에너지사모특별자산투자신탁(전문투자형)</t>
    <phoneticPr fontId="3" type="noConversion"/>
  </si>
  <si>
    <t>KBP2017090007</t>
    <phoneticPr fontId="3" type="noConversion"/>
  </si>
  <si>
    <t>K55451DC7820</t>
    <phoneticPr fontId="3" type="noConversion"/>
  </si>
  <si>
    <t>KBP2021090017</t>
    <phoneticPr fontId="3" type="noConversion"/>
  </si>
  <si>
    <t>K55224DM3344</t>
    <phoneticPr fontId="3" type="noConversion"/>
  </si>
  <si>
    <t>K55383DM5197</t>
    <phoneticPr fontId="3" type="noConversion"/>
  </si>
  <si>
    <t>KBP2022030009</t>
    <phoneticPr fontId="3" type="noConversion"/>
  </si>
  <si>
    <t>K55224DR7753</t>
    <phoneticPr fontId="3" type="noConversion"/>
  </si>
  <si>
    <t>한강해운대블루라인파크투자사모신탁</t>
    <phoneticPr fontId="3" type="noConversion"/>
  </si>
  <si>
    <t>KBP2023090109</t>
    <phoneticPr fontId="3" type="noConversion"/>
  </si>
  <si>
    <t>K553G9DR4585</t>
    <phoneticPr fontId="3" type="noConversion"/>
  </si>
  <si>
    <t>K55451BG1359</t>
    <phoneticPr fontId="3" type="noConversion"/>
  </si>
  <si>
    <t>KBP2023120102</t>
    <phoneticPr fontId="3" type="noConversion"/>
  </si>
  <si>
    <t>K55224E79449</t>
    <phoneticPr fontId="3" type="noConversion"/>
  </si>
  <si>
    <t>KBP2020120037</t>
    <phoneticPr fontId="3" type="noConversion"/>
  </si>
  <si>
    <t>K553S6CC2668</t>
    <phoneticPr fontId="3" type="noConversion"/>
  </si>
  <si>
    <t>KBP2021030014</t>
    <phoneticPr fontId="3" type="noConversion"/>
  </si>
  <si>
    <t>K553S6CY9428</t>
    <phoneticPr fontId="3" type="noConversion"/>
  </si>
  <si>
    <t>KBP2021030015</t>
    <phoneticPr fontId="3" type="noConversion"/>
  </si>
  <si>
    <t>K553S6CY9436</t>
    <phoneticPr fontId="3" type="noConversion"/>
  </si>
  <si>
    <t>KBP2020030002</t>
    <phoneticPr fontId="3" type="noConversion"/>
  </si>
  <si>
    <t>K553S6CY0823</t>
    <phoneticPr fontId="3" type="noConversion"/>
  </si>
  <si>
    <t>K55383DO4941</t>
    <phoneticPr fontId="3" type="noConversion"/>
  </si>
  <si>
    <t>키움마일스톤유럽전문투자형사모부동산투자신탁제4호</t>
    <phoneticPr fontId="3" type="noConversion"/>
  </si>
  <si>
    <t>KBP2018030181</t>
    <phoneticPr fontId="3" type="noConversion"/>
  </si>
  <si>
    <t>K55206BW2504</t>
    <phoneticPr fontId="3" type="noConversion"/>
  </si>
  <si>
    <t>K553Y5DN4792</t>
    <phoneticPr fontId="3" type="noConversion"/>
  </si>
  <si>
    <t>K55345BE7093</t>
    <phoneticPr fontId="3" type="noConversion"/>
  </si>
  <si>
    <t>하나전문투자형사모부동산투자신탁제37-1호</t>
    <phoneticPr fontId="3" type="noConversion"/>
  </si>
  <si>
    <t>KBP2019120113</t>
    <phoneticPr fontId="3" type="noConversion"/>
  </si>
  <si>
    <t>K55345BM6269</t>
    <phoneticPr fontId="3" type="noConversion"/>
  </si>
  <si>
    <t>하나대체투자전문투자형사모부동산투자신탁61호</t>
    <phoneticPr fontId="3" type="noConversion"/>
  </si>
  <si>
    <t>KBP2023090095</t>
    <phoneticPr fontId="3" type="noConversion"/>
  </si>
  <si>
    <t>K55345C06092</t>
    <phoneticPr fontId="3" type="noConversion"/>
  </si>
  <si>
    <t>현대유퍼스트전문투자형사모부동산투자신탁23-1호</t>
    <phoneticPr fontId="3" type="noConversion"/>
  </si>
  <si>
    <t>KBP2023090098</t>
    <phoneticPr fontId="3" type="noConversion"/>
  </si>
  <si>
    <t>K55373CD3287</t>
    <phoneticPr fontId="3" type="noConversion"/>
  </si>
  <si>
    <t>마이다스글로벌전문투자형사모부동산투자신탁제7-1호</t>
    <phoneticPr fontId="3" type="noConversion"/>
  </si>
  <si>
    <t>KBP2023090102</t>
    <phoneticPr fontId="3" type="noConversion"/>
  </si>
  <si>
    <t>K55303D13814</t>
    <phoneticPr fontId="3" type="noConversion"/>
  </si>
  <si>
    <t>스프랏글로벌인프라전문투자형사모투자신탁제1호</t>
    <phoneticPr fontId="3" type="noConversion"/>
  </si>
  <si>
    <t>KBP2023090103</t>
    <phoneticPr fontId="3" type="noConversion"/>
  </si>
  <si>
    <t>K554H2DA7184</t>
    <phoneticPr fontId="3" type="noConversion"/>
  </si>
  <si>
    <t>하나대체투자일반사모부동산투자신탁181호</t>
    <phoneticPr fontId="3" type="noConversion"/>
  </si>
  <si>
    <t>KBP2023090105</t>
    <phoneticPr fontId="3" type="noConversion"/>
  </si>
  <si>
    <t>K55345DR1412</t>
    <phoneticPr fontId="3" type="noConversion"/>
  </si>
  <si>
    <t>흥국디딤연금플러스증권자투자신탁[혼합-재간접형]</t>
    <phoneticPr fontId="3" type="noConversion"/>
  </si>
  <si>
    <t>KBP2024120223</t>
    <phoneticPr fontId="3" type="noConversion"/>
  </si>
  <si>
    <t>흥국연금플러스배당증권투자신탁[주식]</t>
    <phoneticPr fontId="3" type="noConversion"/>
  </si>
  <si>
    <t>KBP2024120224</t>
    <phoneticPr fontId="3" type="noConversion"/>
  </si>
  <si>
    <t>흥국글로벌AI이코노미증권자투자신탁2호(UH)</t>
    <phoneticPr fontId="3" type="noConversion"/>
  </si>
  <si>
    <t>KRZ502445625</t>
    <phoneticPr fontId="3" type="noConversion"/>
  </si>
  <si>
    <t>흥국글로벌EMP증권투자신탁</t>
    <phoneticPr fontId="3" type="noConversion"/>
  </si>
  <si>
    <t>KRZ502610915</t>
    <phoneticPr fontId="3" type="noConversion"/>
  </si>
  <si>
    <t>삼성화재</t>
    <phoneticPr fontId="3" type="noConversion"/>
  </si>
  <si>
    <t>재평가</t>
    <phoneticPr fontId="3" type="noConversion"/>
  </si>
  <si>
    <t>삼성SRA글로벌코어오피스사모부동산제1호</t>
    <phoneticPr fontId="3" type="noConversion"/>
  </si>
  <si>
    <t>B02</t>
    <phoneticPr fontId="3" type="noConversion"/>
  </si>
  <si>
    <t>-</t>
    <phoneticPr fontId="3" type="noConversion"/>
  </si>
  <si>
    <t>삼성SRA글로벌코어오피스사모부동산투자신탁제1호</t>
  </si>
  <si>
    <t>한승화책임</t>
    <phoneticPr fontId="3" type="noConversion"/>
  </si>
  <si>
    <t>02-758-7418,02-758-7581</t>
    <phoneticPr fontId="3" type="noConversion"/>
  </si>
  <si>
    <t>seu.han@samsung.com</t>
    <phoneticPr fontId="3" type="noConversion"/>
  </si>
  <si>
    <t>[T]기타보험기관[1본부]</t>
    <phoneticPr fontId="3" type="noConversion"/>
  </si>
  <si>
    <t>대체평가3사업본부</t>
    <phoneticPr fontId="3" type="noConversion"/>
  </si>
  <si>
    <t>삼성화재</t>
    <phoneticPr fontId="3" type="noConversion"/>
  </si>
  <si>
    <t>퍼시픽미국호텔전문투자형사모부동산투자신탁제10호</t>
    <phoneticPr fontId="3" type="noConversion"/>
  </si>
  <si>
    <t>퍼시픽미국호텔전문투자형사모부동산투자신탁제10호</t>
  </si>
  <si>
    <t>분기</t>
    <phoneticPr fontId="3" type="noConversion"/>
  </si>
  <si>
    <t>한승화책임</t>
    <phoneticPr fontId="3" type="noConversion"/>
  </si>
  <si>
    <t>seu.han@samsung.com</t>
    <phoneticPr fontId="3" type="noConversion"/>
  </si>
  <si>
    <t>-</t>
    <phoneticPr fontId="3" type="noConversion"/>
  </si>
  <si>
    <t>하나대체투자전문투자형사모부동산투자신탁68호</t>
    <phoneticPr fontId="3" type="noConversion"/>
  </si>
  <si>
    <t>하나대체투자전문투자형사모부동산투자신탁68호</t>
  </si>
  <si>
    <t>한승화책임</t>
    <phoneticPr fontId="3" type="noConversion"/>
  </si>
  <si>
    <t>삼성화재</t>
    <phoneticPr fontId="3" type="noConversion"/>
  </si>
  <si>
    <t>삼성SRA미국오피스메자닌전문투자형사모부동산투자신탁제1호</t>
    <phoneticPr fontId="3" type="noConversion"/>
  </si>
  <si>
    <t>삼성SRA미국오피스메자닌사모부동산투자신탁제1호</t>
  </si>
  <si>
    <t>개별종목</t>
    <phoneticPr fontId="3" type="noConversion"/>
  </si>
  <si>
    <t>하나대체전문투자형사모부동산투자신탁53호</t>
    <phoneticPr fontId="3" type="noConversion"/>
  </si>
  <si>
    <t>하나전문투자형사모부동산투자신탁 53호</t>
  </si>
  <si>
    <t>02-758-7418,02-758-7581</t>
    <phoneticPr fontId="3" type="noConversion"/>
  </si>
  <si>
    <t>가평가</t>
    <phoneticPr fontId="3" type="noConversion"/>
  </si>
  <si>
    <t>KIAMCO파워에너지사모특별자산신탁 제3호</t>
  </si>
  <si>
    <t>개별종목</t>
    <phoneticPr fontId="3" type="noConversion"/>
  </si>
  <si>
    <t>하나대체투자사모부동산투자신탁53-1호</t>
    <phoneticPr fontId="3" type="noConversion"/>
  </si>
  <si>
    <t>하나대체투자전문투자형사모부동산투자신탁53-1호</t>
  </si>
  <si>
    <t>[T]기타보험기관[1본부]</t>
    <phoneticPr fontId="3" type="noConversion"/>
  </si>
  <si>
    <t>삼성SRA전문투자형사모부동산투자신탁 제21호</t>
  </si>
  <si>
    <t>한승화책임</t>
    <phoneticPr fontId="3" type="noConversion"/>
  </si>
  <si>
    <t>seu.han@samsung.com</t>
    <phoneticPr fontId="3" type="noConversion"/>
  </si>
  <si>
    <t>삼성SRA전문투자형사모부동산자투자신탁제19호</t>
  </si>
  <si>
    <t>대체평가3사업본부</t>
    <phoneticPr fontId="3" type="noConversion"/>
  </si>
  <si>
    <t>이지스전문투자형사모부동산투자신탁121호</t>
    <phoneticPr fontId="3" type="noConversion"/>
  </si>
  <si>
    <t>이지스전문투자형사모부동산투자신탁121호</t>
  </si>
  <si>
    <t>한강US전문투자형사모부동산투자신탁2-1호</t>
    <phoneticPr fontId="3" type="noConversion"/>
  </si>
  <si>
    <t>한강US전문투자형사모부동산투자신탁2-1호</t>
  </si>
  <si>
    <t>하나대체투자전문투자형사모부동산투자신탁67-1호</t>
  </si>
  <si>
    <t>키움마일스톤유럽전문투자형사모부동산투자신탁제4호</t>
    <phoneticPr fontId="3" type="noConversion"/>
  </si>
  <si>
    <t>키움마일스톤유럽전문투자형사모투자신탁 제4호</t>
  </si>
  <si>
    <t>분기</t>
    <phoneticPr fontId="3" type="noConversion"/>
  </si>
  <si>
    <t>02-758-7418,02-758-7581</t>
    <phoneticPr fontId="3" type="noConversion"/>
  </si>
  <si>
    <t>한국투자런던코어오피스전문투자형사모부동산투자신탁</t>
  </si>
  <si>
    <t>이지스호주전문투자형사모부동산투자신탁209호</t>
    <phoneticPr fontId="3" type="noConversion"/>
  </si>
  <si>
    <t>이지스호주전문투자형사모부동산투자신탁 209호</t>
  </si>
  <si>
    <t>이지스영국전문투자형사모부동산투자신탁58-1호 (재간접형)</t>
  </si>
  <si>
    <t>삼성SRA미국오피스메자닌전문투자형사모부동산투자신탁제2호</t>
  </si>
  <si>
    <t>재평가</t>
    <phoneticPr fontId="3" type="noConversion"/>
  </si>
  <si>
    <t>한화DEBTSTRATEGY전문투자형사모부동산투자신탁21-1호</t>
    <phoneticPr fontId="3" type="noConversion"/>
  </si>
  <si>
    <t>한화 Debt Strategy 전문투자형 사모부동산투자신탁21-1호</t>
  </si>
  <si>
    <t>삼성SRA전문투자형사모부동산투자신탁 제42B호</t>
  </si>
  <si>
    <t>삼성SRA전문투자형사모부동산자투자신탁제50호</t>
    <phoneticPr fontId="3" type="noConversion"/>
  </si>
  <si>
    <t>KBP2019120097</t>
  </si>
  <si>
    <t>삼성SRA전문투자형사모부동산자투자신탁 제50호</t>
  </si>
  <si>
    <t>K553B0CU7899</t>
  </si>
  <si>
    <t>삼성SRA전문투자형사모부동산투자신탁 제28E호</t>
  </si>
  <si>
    <t>seu.han@samsung.com</t>
    <phoneticPr fontId="3" type="noConversion"/>
  </si>
  <si>
    <t>가평가</t>
    <phoneticPr fontId="3" type="noConversion"/>
  </si>
  <si>
    <t>삼성SRA글로벌전략전문투자형사모부동산투자신탁 제1호</t>
  </si>
  <si>
    <t>삼성SRA전문투자형사모부동산자투자신탁제55호</t>
  </si>
  <si>
    <t>KB와이즈스타사모부동산투자신탁제3호</t>
    <phoneticPr fontId="3" type="noConversion"/>
  </si>
  <si>
    <t>KB와이즈스타전문투자형사모부동산투자신탁 제3호</t>
  </si>
  <si>
    <t>코람코전문투자형사모부동산투자신탁제131호</t>
    <phoneticPr fontId="3" type="noConversion"/>
  </si>
  <si>
    <t>코람코전문투자형사모부동산투자신탁제131호</t>
  </si>
  <si>
    <t>KTBBNPP유럽인프라대출전문투자형사모투자신탁제1호</t>
    <phoneticPr fontId="3" type="noConversion"/>
  </si>
  <si>
    <t>트러스톤일반사모부동산투자신탁제2호</t>
    <phoneticPr fontId="3" type="noConversion"/>
  </si>
  <si>
    <t>트러스톤일반사모부동산투자신탁제3호</t>
    <phoneticPr fontId="3" type="noConversion"/>
  </si>
  <si>
    <t>마스턴일반사모부동산투자신탁제164-1호1종</t>
    <phoneticPr fontId="3" type="noConversion"/>
  </si>
  <si>
    <t>삼성SRA미국파트너십전략일반사모부동산子투자신탁제1호</t>
    <phoneticPr fontId="3" type="noConversion"/>
  </si>
  <si>
    <t>삼성SRA일반사모부동산투자신탁제80호1종</t>
    <phoneticPr fontId="3" type="noConversion"/>
  </si>
  <si>
    <t>이지스일반사모부동산투자신탁제463-1호(1종)</t>
    <phoneticPr fontId="3" type="noConversion"/>
  </si>
  <si>
    <t>템플턴하나풍력발전사모투자신탁</t>
    <phoneticPr fontId="3" type="noConversion"/>
  </si>
  <si>
    <t>iM에셋ESG운송인프라일반사모투자신탁</t>
    <phoneticPr fontId="3" type="noConversion"/>
  </si>
  <si>
    <t>하나대체춘천연료전지일반사모특별자산투자신탁제1호1종</t>
    <phoneticPr fontId="3" type="noConversion"/>
  </si>
  <si>
    <t>한화PGIFIV글로벌인프라일반사모특별자산투자신탁32호</t>
    <phoneticPr fontId="3" type="noConversion"/>
  </si>
  <si>
    <t>이지스글로벌코어인프라일반사모특별자산투자신탁348-3호</t>
    <phoneticPr fontId="3" type="noConversion"/>
  </si>
  <si>
    <t>삼성SRA일반사모부동산투자신탁제80호2종</t>
    <phoneticPr fontId="3" type="noConversion"/>
  </si>
  <si>
    <t>K553B0DV5669</t>
  </si>
  <si>
    <t>파인스트리트MEIF7인프라일반사모특별자산투자신탁2-1호</t>
    <phoneticPr fontId="3" type="noConversion"/>
  </si>
  <si>
    <t>KB신재생에너지일반사모특별자산투자신탁제3호</t>
    <phoneticPr fontId="3" type="noConversion"/>
  </si>
  <si>
    <t xml:space="preserve">에이아이파트너스EDR유럽코어인프라일반사모특별자산투자신탁3호 </t>
    <phoneticPr fontId="3" type="noConversion"/>
  </si>
  <si>
    <t>흥국칼라일선순위일반사모투자신탁</t>
    <phoneticPr fontId="3" type="noConversion"/>
  </si>
  <si>
    <t>엠디엠신재생에너지일반사모특별자산투자신탁3호1종</t>
    <phoneticPr fontId="3" type="noConversion"/>
  </si>
  <si>
    <t>조용원</t>
    <phoneticPr fontId="3" type="noConversion"/>
  </si>
  <si>
    <t>피아이에이세컨더리전문투자형사모투자신탁제1호</t>
    <phoneticPr fontId="3" type="noConversion"/>
  </si>
  <si>
    <t>KBP2024120154</t>
    <phoneticPr fontId="3" type="noConversion"/>
  </si>
  <si>
    <t>피아이에이전문투자형사모인프라투자신탁2호</t>
    <phoneticPr fontId="3" type="noConversion"/>
  </si>
  <si>
    <t>KBP2021120252</t>
    <phoneticPr fontId="3" type="noConversion"/>
  </si>
  <si>
    <t>-</t>
    <phoneticPr fontId="3" type="noConversion"/>
  </si>
  <si>
    <t>한솔테크닉스</t>
    <phoneticPr fontId="3" type="noConversion"/>
  </si>
  <si>
    <t>-</t>
    <phoneticPr fontId="3" type="noConversion"/>
  </si>
  <si>
    <t>이재학책임</t>
    <phoneticPr fontId="3" type="noConversion"/>
  </si>
  <si>
    <t>043-530-8871, 010-9513-7701</t>
    <phoneticPr fontId="3" type="noConversion"/>
  </si>
  <si>
    <t>jaehak.lee@hansol.com</t>
    <phoneticPr fontId="3" type="noConversion"/>
  </si>
  <si>
    <t>2025.03.18</t>
    <phoneticPr fontId="3" type="noConversion"/>
  </si>
  <si>
    <t>-</t>
    <phoneticPr fontId="3" type="noConversion"/>
  </si>
  <si>
    <t>Y2502J0024</t>
    <phoneticPr fontId="3" type="noConversion"/>
  </si>
  <si>
    <t>개별종목</t>
    <phoneticPr fontId="3" type="noConversion"/>
  </si>
  <si>
    <t>년</t>
    <phoneticPr fontId="3" type="noConversion"/>
  </si>
  <si>
    <t>신규</t>
    <phoneticPr fontId="3" type="noConversion"/>
  </si>
  <si>
    <t>버즈빌</t>
    <phoneticPr fontId="3" type="noConversion"/>
  </si>
  <si>
    <t>A01</t>
    <phoneticPr fontId="3" type="noConversion"/>
  </si>
  <si>
    <t>이녹형부장</t>
    <phoneticPr fontId="3" type="noConversion"/>
  </si>
  <si>
    <t>02-533-9985(411)</t>
    <phoneticPr fontId="3" type="noConversion"/>
  </si>
  <si>
    <t>luna@timefolio.co.kr;ai@timefolio.co.kr</t>
    <phoneticPr fontId="3" type="noConversion"/>
  </si>
  <si>
    <t>[Y]금융기관</t>
    <phoneticPr fontId="3" type="noConversion"/>
  </si>
  <si>
    <t>정은채</t>
    <phoneticPr fontId="3" type="noConversion"/>
  </si>
  <si>
    <t>반기</t>
    <phoneticPr fontId="3" type="noConversion"/>
  </si>
  <si>
    <t>2024.12.31</t>
    <phoneticPr fontId="3" type="noConversion"/>
  </si>
  <si>
    <t>Y2502A0009</t>
    <phoneticPr fontId="3" type="noConversion"/>
  </si>
  <si>
    <t>자전거래</t>
    <phoneticPr fontId="3" type="noConversion"/>
  </si>
  <si>
    <t>W000705</t>
  </si>
  <si>
    <t>폰드그룹</t>
  </si>
  <si>
    <t>폰드그룹</t>
    <phoneticPr fontId="3" type="noConversion"/>
  </si>
  <si>
    <t>D06</t>
    <phoneticPr fontId="3" type="noConversion"/>
  </si>
  <si>
    <t>-</t>
    <phoneticPr fontId="3" type="noConversion"/>
  </si>
  <si>
    <t>장진영팀장</t>
    <phoneticPr fontId="3" type="noConversion"/>
  </si>
  <si>
    <t>02-6390-8240</t>
    <phoneticPr fontId="3" type="noConversion"/>
  </si>
  <si>
    <t>jjy0103@pond-group.co.kr</t>
    <phoneticPr fontId="3" type="noConversion"/>
  </si>
  <si>
    <t>2025.03.28</t>
    <phoneticPr fontId="3" type="noConversion"/>
  </si>
  <si>
    <t>Y2502J0013</t>
    <phoneticPr fontId="3" type="noConversion"/>
  </si>
  <si>
    <t>상장</t>
    <phoneticPr fontId="3" type="noConversion"/>
  </si>
  <si>
    <t>메자닌평가팀</t>
    <phoneticPr fontId="3" type="noConversion"/>
  </si>
  <si>
    <t>W000705</t>
    <phoneticPr fontId="3" type="noConversion"/>
  </si>
  <si>
    <t>폰드그룹</t>
    <phoneticPr fontId="3" type="noConversion"/>
  </si>
  <si>
    <t>메자닌평가팀</t>
    <phoneticPr fontId="3" type="noConversion"/>
  </si>
  <si>
    <t>이문수</t>
    <phoneticPr fontId="3" type="noConversion"/>
  </si>
  <si>
    <t>퇴사</t>
    <phoneticPr fontId="3" type="noConversion"/>
  </si>
  <si>
    <t>X001443</t>
    <phoneticPr fontId="3" type="noConversion"/>
  </si>
  <si>
    <t>배서현차장</t>
    <phoneticPr fontId="3" type="noConversion"/>
  </si>
  <si>
    <t>055-250-3852</t>
    <phoneticPr fontId="3" type="noConversion"/>
  </si>
  <si>
    <t>sh.bae@bumhan.com</t>
  </si>
  <si>
    <t>Y2502J0034</t>
    <phoneticPr fontId="3" type="noConversion"/>
  </si>
  <si>
    <t>범한산업</t>
    <phoneticPr fontId="3" type="noConversion"/>
  </si>
  <si>
    <t>범한자동차</t>
    <phoneticPr fontId="3" type="noConversion"/>
  </si>
  <si>
    <t>G01</t>
    <phoneticPr fontId="3" type="noConversion"/>
  </si>
  <si>
    <t>-</t>
    <phoneticPr fontId="3" type="noConversion"/>
  </si>
  <si>
    <t>미정</t>
    <phoneticPr fontId="3" type="noConversion"/>
  </si>
  <si>
    <t>-</t>
    <phoneticPr fontId="3" type="noConversion"/>
  </si>
  <si>
    <t>2024.12.31</t>
    <phoneticPr fontId="3" type="noConversion"/>
  </si>
  <si>
    <t>[X]일반기업</t>
    <phoneticPr fontId="3" type="noConversion"/>
  </si>
  <si>
    <t>신규</t>
    <phoneticPr fontId="3" type="noConversion"/>
  </si>
  <si>
    <t>회계반영</t>
    <phoneticPr fontId="3" type="noConversion"/>
  </si>
  <si>
    <t>PPA</t>
    <phoneticPr fontId="3" type="noConversion"/>
  </si>
  <si>
    <t>그래비티리스타트2호사모투자(구,디씨피리스본사모투자)</t>
    <phoneticPr fontId="3" type="noConversion"/>
  </si>
  <si>
    <t>김승빈대리</t>
    <phoneticPr fontId="3" type="noConversion"/>
  </si>
  <si>
    <t>미정</t>
    <phoneticPr fontId="35" type="noConversion"/>
  </si>
  <si>
    <t>채동우</t>
    <phoneticPr fontId="3" type="noConversion"/>
  </si>
  <si>
    <t>재평가</t>
    <phoneticPr fontId="3" type="noConversion"/>
  </si>
  <si>
    <t>케이디비스틱지역성장제1호사모투자</t>
    <phoneticPr fontId="3" type="noConversion"/>
  </si>
  <si>
    <t>미정</t>
    <phoneticPr fontId="35" type="noConversion"/>
  </si>
  <si>
    <t>윤광일</t>
    <phoneticPr fontId="3" type="noConversion"/>
  </si>
  <si>
    <t>-</t>
    <phoneticPr fontId="3" type="noConversion"/>
  </si>
  <si>
    <t>개별종목</t>
    <phoneticPr fontId="3" type="noConversion"/>
  </si>
  <si>
    <t>어니스트혁신에너지투자조합</t>
    <phoneticPr fontId="3" type="noConversion"/>
  </si>
  <si>
    <t>B01</t>
    <phoneticPr fontId="3" type="noConversion"/>
  </si>
  <si>
    <t>김승빈대리</t>
    <phoneticPr fontId="3" type="noConversion"/>
  </si>
  <si>
    <t xml:space="preserve">02-780-3892 </t>
    <phoneticPr fontId="3" type="noConversion"/>
  </si>
  <si>
    <t>심태진</t>
    <phoneticPr fontId="3" type="noConversion"/>
  </si>
  <si>
    <t>개별종목</t>
    <phoneticPr fontId="3" type="noConversion"/>
  </si>
  <si>
    <t>재평가</t>
    <phoneticPr fontId="3" type="noConversion"/>
  </si>
  <si>
    <t>한국투자세마인베로보틱스사모투자</t>
    <phoneticPr fontId="3" type="noConversion"/>
  </si>
  <si>
    <t>B01</t>
    <phoneticPr fontId="3" type="noConversion"/>
  </si>
  <si>
    <t>김승빈대리</t>
    <phoneticPr fontId="3" type="noConversion"/>
  </si>
  <si>
    <t>미정</t>
    <phoneticPr fontId="35" type="noConversion"/>
  </si>
  <si>
    <t>원정우</t>
    <phoneticPr fontId="3" type="noConversion"/>
  </si>
  <si>
    <t>원정우</t>
    <phoneticPr fontId="3" type="noConversion"/>
  </si>
  <si>
    <t>페트리코-IBKC제일호신기술사업투자조합</t>
    <phoneticPr fontId="3" type="noConversion"/>
  </si>
  <si>
    <t xml:space="preserve">분기 </t>
    <phoneticPr fontId="3" type="noConversion"/>
  </si>
  <si>
    <t>심태진</t>
    <phoneticPr fontId="3" type="noConversion"/>
  </si>
  <si>
    <t>심태진</t>
    <phoneticPr fontId="3" type="noConversion"/>
  </si>
  <si>
    <t>에이비즈제4호사모투자</t>
    <phoneticPr fontId="3" type="noConversion"/>
  </si>
  <si>
    <t>-</t>
    <phoneticPr fontId="3" type="noConversion"/>
  </si>
  <si>
    <t>미정</t>
    <phoneticPr fontId="35" type="noConversion"/>
  </si>
  <si>
    <t>라이노스신재생일반사모증권투자신탁</t>
    <phoneticPr fontId="3" type="noConversion"/>
  </si>
  <si>
    <t>B02</t>
    <phoneticPr fontId="3" type="noConversion"/>
  </si>
  <si>
    <t>[T]기타보험기관[1본부]</t>
    <phoneticPr fontId="3" type="noConversion"/>
  </si>
  <si>
    <t>대체평가3사업본부</t>
    <phoneticPr fontId="3" type="noConversion"/>
  </si>
  <si>
    <t>크립톤사모투자</t>
    <phoneticPr fontId="35" type="noConversion"/>
  </si>
  <si>
    <t>심태진</t>
    <phoneticPr fontId="3" type="noConversion"/>
  </si>
  <si>
    <t>트윈브릿지제1호사모투자</t>
    <phoneticPr fontId="35" type="noConversion"/>
  </si>
  <si>
    <t>이에스지어센딩사모투자</t>
    <phoneticPr fontId="35" type="noConversion"/>
  </si>
  <si>
    <t>윈터골드모빌리티제일호사모투자</t>
    <phoneticPr fontId="35" type="noConversion"/>
  </si>
  <si>
    <t>그래비티리스타트2호사모투자(구,디씨피리스본사모투자)</t>
    <phoneticPr fontId="3" type="noConversion"/>
  </si>
  <si>
    <t>럭스코</t>
    <phoneticPr fontId="3" type="noConversion"/>
  </si>
  <si>
    <t>D02</t>
    <phoneticPr fontId="3" type="noConversion"/>
  </si>
  <si>
    <t>키움캐피탈펀드(기초자산)</t>
    <phoneticPr fontId="3" type="noConversion"/>
  </si>
  <si>
    <t>채동우</t>
    <phoneticPr fontId="3" type="noConversion"/>
  </si>
  <si>
    <t>기초자산</t>
    <phoneticPr fontId="3" type="noConversion"/>
  </si>
  <si>
    <t>디엔솔루션즈</t>
    <phoneticPr fontId="3" type="noConversion"/>
  </si>
  <si>
    <t>삼홍기계</t>
    <phoneticPr fontId="3" type="noConversion"/>
  </si>
  <si>
    <t>키움캐피탈펀드(기초자산)</t>
    <phoneticPr fontId="3" type="noConversion"/>
  </si>
  <si>
    <t>신원준</t>
    <phoneticPr fontId="3" type="noConversion"/>
  </si>
  <si>
    <t>에이엠티</t>
    <phoneticPr fontId="3" type="noConversion"/>
  </si>
  <si>
    <t>A01</t>
    <phoneticPr fontId="3" type="noConversion"/>
  </si>
  <si>
    <t>이상민</t>
    <phoneticPr fontId="3" type="noConversion"/>
  </si>
  <si>
    <t>미정</t>
  </si>
  <si>
    <t>D06</t>
  </si>
  <si>
    <t>031-8069-3021, 010-4555-6223</t>
  </si>
  <si>
    <t>-</t>
    <phoneticPr fontId="3" type="noConversion"/>
  </si>
  <si>
    <t>이미현파트장</t>
    <phoneticPr fontId="3" type="noConversion"/>
  </si>
  <si>
    <t>2025.03.11</t>
    <phoneticPr fontId="3" type="noConversion"/>
  </si>
  <si>
    <t>Y2502J0035</t>
    <phoneticPr fontId="3" type="noConversion"/>
  </si>
  <si>
    <t>이재구</t>
    <phoneticPr fontId="3" type="noConversion"/>
  </si>
  <si>
    <t>김영하</t>
    <phoneticPr fontId="3" type="noConversion"/>
  </si>
  <si>
    <t>정은채</t>
    <phoneticPr fontId="3" type="noConversion"/>
  </si>
  <si>
    <t>김미성</t>
    <phoneticPr fontId="3" type="noConversion"/>
  </si>
  <si>
    <t>평가값 : 2025-03-12(오전)</t>
    <phoneticPr fontId="3" type="noConversion"/>
  </si>
  <si>
    <t>D02</t>
    <phoneticPr fontId="3" type="noConversion"/>
  </si>
  <si>
    <t>2025.01.31</t>
    <phoneticPr fontId="3" type="noConversion"/>
  </si>
  <si>
    <t>Y2502J0033</t>
    <phoneticPr fontId="3" type="noConversion"/>
  </si>
  <si>
    <t>재평가</t>
    <phoneticPr fontId="3" type="noConversion"/>
  </si>
  <si>
    <t>엘앤에프</t>
    <phoneticPr fontId="3" type="noConversion"/>
  </si>
  <si>
    <t>D02</t>
    <phoneticPr fontId="3" type="noConversion"/>
  </si>
  <si>
    <t>-</t>
    <phoneticPr fontId="3" type="noConversion"/>
  </si>
  <si>
    <t>미정</t>
    <phoneticPr fontId="3" type="noConversion"/>
  </si>
  <si>
    <t>이권혁책임</t>
    <phoneticPr fontId="3" type="noConversion"/>
  </si>
  <si>
    <t>010-4379-1982</t>
    <phoneticPr fontId="3" type="noConversion"/>
  </si>
  <si>
    <t>leekh0827@landf.co.kr</t>
    <phoneticPr fontId="3" type="noConversion"/>
  </si>
  <si>
    <t>2023.04.26</t>
    <phoneticPr fontId="3" type="noConversion"/>
  </si>
  <si>
    <t>Y2502J0041</t>
    <phoneticPr fontId="3" type="noConversion"/>
  </si>
  <si>
    <t>[W]상장기업</t>
    <phoneticPr fontId="3" type="noConversion"/>
  </si>
  <si>
    <t>상장</t>
    <phoneticPr fontId="3" type="noConversion"/>
  </si>
  <si>
    <t>메자닌평가팀</t>
    <phoneticPr fontId="3" type="noConversion"/>
  </si>
  <si>
    <t>김도완수석</t>
    <phoneticPr fontId="3" type="noConversion"/>
  </si>
  <si>
    <t>041-589-3112</t>
    <phoneticPr fontId="3" type="noConversion"/>
  </si>
  <si>
    <t>dwkim@fnstech.com</t>
    <phoneticPr fontId="3" type="noConversion"/>
  </si>
  <si>
    <t>2025.02.26</t>
    <phoneticPr fontId="3" type="noConversion"/>
  </si>
  <si>
    <t>2022년07월01일 입사, 범한자동차 PPA 3.0</t>
    <phoneticPr fontId="3" type="noConversion"/>
  </si>
  <si>
    <t>2023년12월11일 입사, 범한자동차 PPA 3.0</t>
    <phoneticPr fontId="3" type="noConversion"/>
  </si>
  <si>
    <t>부팀장/과장</t>
    <phoneticPr fontId="3" type="noConversion"/>
  </si>
  <si>
    <t>대리</t>
    <phoneticPr fontId="3" type="noConversion"/>
  </si>
  <si>
    <t>부팀장/과장</t>
    <phoneticPr fontId="3" type="noConversion"/>
  </si>
  <si>
    <t>사원(입사후 3개월 이후) 15% -&gt; 60%</t>
    <phoneticPr fontId="3" type="noConversion"/>
  </si>
  <si>
    <t>사원(입사후 3개월 이후) 10% -&gt; 60%</t>
    <phoneticPr fontId="3" type="noConversion"/>
  </si>
  <si>
    <t>과장 진급 70% -&gt; 80%</t>
    <phoneticPr fontId="3" type="noConversion"/>
  </si>
  <si>
    <t>대리 진급 80% -&gt; 90%</t>
    <phoneticPr fontId="3" type="noConversion"/>
  </si>
  <si>
    <t>X000292</t>
  </si>
  <si>
    <t>한국자산평가</t>
    <phoneticPr fontId="3" type="noConversion"/>
  </si>
  <si>
    <t>파이낸셜데이타시스템</t>
    <phoneticPr fontId="3" type="noConversion"/>
  </si>
  <si>
    <t>G01</t>
    <phoneticPr fontId="3" type="noConversion"/>
  </si>
  <si>
    <t>안해균팀장</t>
    <phoneticPr fontId="3" type="noConversion"/>
  </si>
  <si>
    <t>-</t>
    <phoneticPr fontId="3" type="noConversion"/>
  </si>
  <si>
    <t>미정</t>
    <phoneticPr fontId="3" type="noConversion"/>
  </si>
  <si>
    <t>[X]일반기업</t>
    <phoneticPr fontId="3" type="noConversion"/>
  </si>
  <si>
    <t>-</t>
    <phoneticPr fontId="3" type="noConversion"/>
  </si>
  <si>
    <t>회계반영</t>
    <phoneticPr fontId="3" type="noConversion"/>
  </si>
  <si>
    <t>PPA평가</t>
    <phoneticPr fontId="3" type="noConversion"/>
  </si>
  <si>
    <t>파이낸셜데이타시스템 PPA 3.0</t>
    <phoneticPr fontId="3" type="noConversion"/>
  </si>
  <si>
    <t>미정</t>
    <phoneticPr fontId="3" type="noConversion"/>
  </si>
  <si>
    <t>재평가</t>
    <phoneticPr fontId="3" type="noConversion"/>
  </si>
  <si>
    <t>DB전문투자형사모특별자산투자24호</t>
    <phoneticPr fontId="3" type="noConversion"/>
  </si>
  <si>
    <t>B02</t>
    <phoneticPr fontId="3" type="noConversion"/>
  </si>
  <si>
    <t>-</t>
    <phoneticPr fontId="3" type="noConversion"/>
  </si>
  <si>
    <t xml:space="preserve">분기 </t>
    <phoneticPr fontId="3" type="noConversion"/>
  </si>
  <si>
    <t xml:space="preserve">최서희선임 </t>
    <phoneticPr fontId="3" type="noConversion"/>
  </si>
  <si>
    <t xml:space="preserve">02-2144-7421 </t>
    <phoneticPr fontId="3" type="noConversion"/>
  </si>
  <si>
    <t>K55216BM5275</t>
    <phoneticPr fontId="3" type="noConversion"/>
  </si>
  <si>
    <t>룩스루</t>
    <phoneticPr fontId="3" type="noConversion"/>
  </si>
  <si>
    <t>-</t>
    <phoneticPr fontId="3" type="noConversion"/>
  </si>
  <si>
    <t>대체평가3사업본부</t>
    <phoneticPr fontId="3" type="noConversion"/>
  </si>
  <si>
    <t>DB전문투자형사모특별자산투자신탁제33호</t>
    <phoneticPr fontId="3" type="noConversion"/>
  </si>
  <si>
    <t>KBP2018120188</t>
    <phoneticPr fontId="3" type="noConversion"/>
  </si>
  <si>
    <t xml:space="preserve">최서희선임 </t>
    <phoneticPr fontId="3" type="noConversion"/>
  </si>
  <si>
    <t xml:space="preserve">seohee.choi@ kblife.co.kr </t>
    <phoneticPr fontId="3" type="noConversion"/>
  </si>
  <si>
    <t>K55216CF7113</t>
    <phoneticPr fontId="3" type="noConversion"/>
  </si>
  <si>
    <t>룩스루</t>
    <phoneticPr fontId="3" type="noConversion"/>
  </si>
  <si>
    <t>JB클린에너지전문투자형사모특별자산투자신탁5호</t>
    <phoneticPr fontId="3" type="noConversion"/>
  </si>
  <si>
    <t>K55241CL9904</t>
    <phoneticPr fontId="3" type="noConversion"/>
  </si>
  <si>
    <t>[T]기타보험기관[1본부]</t>
    <phoneticPr fontId="3" type="noConversion"/>
  </si>
  <si>
    <t>K55223DG7146</t>
    <phoneticPr fontId="3" type="noConversion"/>
  </si>
  <si>
    <t>KBP2016060125</t>
    <phoneticPr fontId="3" type="noConversion"/>
  </si>
  <si>
    <t>KR5223AW3702</t>
    <phoneticPr fontId="3" type="noConversion"/>
  </si>
  <si>
    <t>KB공항철도사모특별자산투자신탁</t>
    <phoneticPr fontId="3" type="noConversion"/>
  </si>
  <si>
    <t>KBP2016060091</t>
    <phoneticPr fontId="3" type="noConversion"/>
  </si>
  <si>
    <t>K55223B49382</t>
    <phoneticPr fontId="3" type="noConversion"/>
  </si>
  <si>
    <t>KB광명서울고속도로전문투자형사모특별자산투자신탁</t>
    <phoneticPr fontId="3" type="noConversion"/>
  </si>
  <si>
    <t>KB뉴딜인프라전문투자형사모특별자산투자신탁제2-1종</t>
    <phoneticPr fontId="3" type="noConversion"/>
  </si>
  <si>
    <t>KBP2021120160</t>
    <phoneticPr fontId="3" type="noConversion"/>
  </si>
  <si>
    <t>K55223DN7493</t>
    <phoneticPr fontId="3" type="noConversion"/>
  </si>
  <si>
    <t>KB부산김해경전철전문투자형사모특별자산투자신탁제2호</t>
    <phoneticPr fontId="3" type="noConversion"/>
  </si>
  <si>
    <t>KBP2020120107</t>
    <phoneticPr fontId="3" type="noConversion"/>
  </si>
  <si>
    <t>K55223DB4973</t>
    <phoneticPr fontId="3" type="noConversion"/>
  </si>
  <si>
    <t>KB산업기반신용보증인프라전문투자형사모특별자산투자신탁제1호</t>
    <phoneticPr fontId="3" type="noConversion"/>
  </si>
  <si>
    <t>KBP2021090014</t>
    <phoneticPr fontId="3" type="noConversion"/>
  </si>
  <si>
    <t>K55223DL2140</t>
    <phoneticPr fontId="3" type="noConversion"/>
  </si>
  <si>
    <t>KB선순위인수금융사모특별자산투자신탁제3호</t>
    <phoneticPr fontId="3" type="noConversion"/>
  </si>
  <si>
    <t>KBP2019120132</t>
    <phoneticPr fontId="3" type="noConversion"/>
  </si>
  <si>
    <t>K55223CP9241</t>
    <phoneticPr fontId="3" type="noConversion"/>
  </si>
  <si>
    <t>KB선순위인수금융전문투자형사모투자신탁제4호</t>
    <phoneticPr fontId="3" type="noConversion"/>
  </si>
  <si>
    <t>KBP2021090002</t>
    <phoneticPr fontId="3" type="noConversion"/>
  </si>
  <si>
    <t>K55223DM6470</t>
    <phoneticPr fontId="3" type="noConversion"/>
  </si>
  <si>
    <t>KB신안산선전문투자형사모특별자산투자신탁</t>
    <phoneticPr fontId="3" type="noConversion"/>
  </si>
  <si>
    <t>KBP2020120218</t>
    <phoneticPr fontId="3" type="noConversion"/>
  </si>
  <si>
    <t>K55223CX7955</t>
    <phoneticPr fontId="3" type="noConversion"/>
  </si>
  <si>
    <t>KB이천오산고속도로전문투자형사모특별자산투자신탁</t>
    <phoneticPr fontId="3" type="noConversion"/>
  </si>
  <si>
    <t>KBP2017120018</t>
    <phoneticPr fontId="3" type="noConversion"/>
  </si>
  <si>
    <t>K55223BM0459</t>
    <phoneticPr fontId="3" type="noConversion"/>
  </si>
  <si>
    <t>KB인프라CREDITSOLUTION일반사모특별자산투자신탁(H)</t>
    <phoneticPr fontId="3" type="noConversion"/>
  </si>
  <si>
    <t>KBP2022120269</t>
    <phoneticPr fontId="3" type="noConversion"/>
  </si>
  <si>
    <t>K55223DL8964</t>
    <phoneticPr fontId="3" type="noConversion"/>
  </si>
  <si>
    <t>KB칠레SOLARENERGY전문투자형사모특별자산투자신탁</t>
    <phoneticPr fontId="3" type="noConversion"/>
  </si>
  <si>
    <t>KBP2018120212</t>
    <phoneticPr fontId="3" type="noConversion"/>
  </si>
  <si>
    <t>K55223C90970</t>
    <phoneticPr fontId="3" type="noConversion"/>
  </si>
  <si>
    <t>KB한반도BTL사모특별자산투자신탁제1호</t>
    <phoneticPr fontId="3" type="noConversion"/>
  </si>
  <si>
    <t>KBP2016060108</t>
    <phoneticPr fontId="3" type="noConversion"/>
  </si>
  <si>
    <t>KR5223572912</t>
    <phoneticPr fontId="3" type="noConversion"/>
  </si>
  <si>
    <t>KR5223990031</t>
    <phoneticPr fontId="3" type="noConversion"/>
  </si>
  <si>
    <t>KIAMCO도로투자사모특별자산투자신탁제11호</t>
    <phoneticPr fontId="3" type="noConversion"/>
  </si>
  <si>
    <t>KBP2019090154</t>
    <phoneticPr fontId="3" type="noConversion"/>
  </si>
  <si>
    <t>K55451CH1621</t>
    <phoneticPr fontId="3" type="noConversion"/>
  </si>
  <si>
    <t>KBP2016060031</t>
    <phoneticPr fontId="3" type="noConversion"/>
  </si>
  <si>
    <t>KR5451A16139</t>
    <phoneticPr fontId="3" type="noConversion"/>
  </si>
  <si>
    <t>KIAMCO도로투자사모특별자산투자신탁제5호</t>
    <phoneticPr fontId="3" type="noConversion"/>
  </si>
  <si>
    <t>KBP2016060227</t>
    <phoneticPr fontId="3" type="noConversion"/>
  </si>
  <si>
    <t>K55451B96372</t>
    <phoneticPr fontId="3" type="noConversion"/>
  </si>
  <si>
    <t>KIAMCO도로투자사모특별자산투자신탁제8호</t>
    <phoneticPr fontId="3" type="noConversion"/>
  </si>
  <si>
    <t>K55451BM6368</t>
    <phoneticPr fontId="3" type="noConversion"/>
  </si>
  <si>
    <t>KIAMCO도로투자사모특별자산투자신탁7호</t>
    <phoneticPr fontId="3" type="noConversion"/>
  </si>
  <si>
    <t>KBP2019030040</t>
    <phoneticPr fontId="3" type="noConversion"/>
  </si>
  <si>
    <t>K55451BG1359</t>
    <phoneticPr fontId="3" type="noConversion"/>
  </si>
  <si>
    <t>KIAMCO도로투자사모특별자산투자신탁제9호</t>
    <phoneticPr fontId="3" type="noConversion"/>
  </si>
  <si>
    <t>KBP2017090011</t>
    <phoneticPr fontId="3" type="noConversion"/>
  </si>
  <si>
    <t>K55451BT2980</t>
    <phoneticPr fontId="3" type="noConversion"/>
  </si>
  <si>
    <t>KIAMCO비티엘프로젝트사모특별자산투자신탁제8호</t>
    <phoneticPr fontId="3" type="noConversion"/>
  </si>
  <si>
    <t>KBP2018120283</t>
    <phoneticPr fontId="3" type="noConversion"/>
  </si>
  <si>
    <t>K55451BJ3444</t>
    <phoneticPr fontId="3" type="noConversion"/>
  </si>
  <si>
    <t>KIAMCO울진풍력사모특별자산투자신탁</t>
    <phoneticPr fontId="3" type="noConversion"/>
  </si>
  <si>
    <t>KBP2018120017</t>
    <phoneticPr fontId="3" type="noConversion"/>
  </si>
  <si>
    <t>K55451BK8150</t>
    <phoneticPr fontId="3" type="noConversion"/>
  </si>
  <si>
    <t>KIAMCO포천집단에너지사모특별자산투자신탁</t>
    <phoneticPr fontId="3" type="noConversion"/>
  </si>
  <si>
    <t>KBP2016060168</t>
    <phoneticPr fontId="3" type="noConversion"/>
  </si>
  <si>
    <t>K55451B42095</t>
    <phoneticPr fontId="3" type="noConversion"/>
  </si>
  <si>
    <t>KTB글로벌CREDEBT전문투자형사모부동산투자신탁제4호</t>
    <phoneticPr fontId="3" type="noConversion"/>
  </si>
  <si>
    <t>KBP2018120335</t>
    <phoneticPr fontId="3" type="noConversion"/>
  </si>
  <si>
    <t>K55306BO0846</t>
    <phoneticPr fontId="3" type="noConversion"/>
  </si>
  <si>
    <t>KTB글로벌CREDebt전문투자형사모투자신탁제11호</t>
    <phoneticPr fontId="3" type="noConversion"/>
  </si>
  <si>
    <t>KBP2017120192</t>
    <phoneticPr fontId="3" type="noConversion"/>
  </si>
  <si>
    <t>K55306BZ6022</t>
    <phoneticPr fontId="3" type="noConversion"/>
  </si>
  <si>
    <t>NH-AMUNDIESG모빌리티인프라전문투자형사모특별자산투자신탁1호</t>
    <phoneticPr fontId="3" type="noConversion"/>
  </si>
  <si>
    <t>KBP2021120161</t>
    <phoneticPr fontId="3" type="noConversion"/>
  </si>
  <si>
    <t>K55232DN2436</t>
    <phoneticPr fontId="3" type="noConversion"/>
  </si>
  <si>
    <t>교보악사신재생에너지전문투자형사모특별자산투자신탁1호</t>
    <phoneticPr fontId="3" type="noConversion"/>
  </si>
  <si>
    <t>KBP2017120194</t>
    <phoneticPr fontId="3" type="noConversion"/>
  </si>
  <si>
    <t>K55207BZ9026</t>
    <phoneticPr fontId="3" type="noConversion"/>
  </si>
  <si>
    <t>다비하나AVIATION전문투자형사모투자신탁1-1호</t>
    <phoneticPr fontId="3" type="noConversion"/>
  </si>
  <si>
    <t>KBP2020060034</t>
    <phoneticPr fontId="3" type="noConversion"/>
  </si>
  <si>
    <t>K55453CT5816</t>
    <phoneticPr fontId="3" type="noConversion"/>
  </si>
  <si>
    <t>다비하나AVIATION전문투자형사모투자신탁1-2호</t>
    <phoneticPr fontId="3" type="noConversion"/>
  </si>
  <si>
    <t>KBP2020060033</t>
    <phoneticPr fontId="3" type="noConversion"/>
  </si>
  <si>
    <t>K55453CT0825</t>
    <phoneticPr fontId="3" type="noConversion"/>
  </si>
  <si>
    <t>메리츠전문투자형사모부동산투자신탁10호</t>
    <phoneticPr fontId="3" type="noConversion"/>
  </si>
  <si>
    <t>KBP2017120023</t>
    <phoneticPr fontId="3" type="noConversion"/>
  </si>
  <si>
    <t>K553K7C00161</t>
    <phoneticPr fontId="3" type="noConversion"/>
  </si>
  <si>
    <t>메리츠전문투자형사모부동산투자신탁11-6호</t>
    <phoneticPr fontId="3" type="noConversion"/>
  </si>
  <si>
    <t>KBP2022030059</t>
    <phoneticPr fontId="3" type="noConversion"/>
  </si>
  <si>
    <t>K553K7DM6811</t>
    <phoneticPr fontId="3" type="noConversion"/>
  </si>
  <si>
    <t>미래에셋NEL전문투자형사모특별자산투자신탁1호</t>
    <phoneticPr fontId="3" type="noConversion"/>
  </si>
  <si>
    <t>KBP2021120349</t>
    <phoneticPr fontId="3" type="noConversion"/>
  </si>
  <si>
    <t>K55301DM3845</t>
    <phoneticPr fontId="3" type="noConversion"/>
  </si>
  <si>
    <t>미래에셋맵스미국전문투자형부동산투자신탁10호</t>
    <phoneticPr fontId="3" type="noConversion"/>
  </si>
  <si>
    <t>KBP2017060007</t>
    <phoneticPr fontId="3" type="noConversion"/>
  </si>
  <si>
    <t>K55301BQ0120</t>
    <phoneticPr fontId="3" type="noConversion"/>
  </si>
  <si>
    <t>미래에셋인프라포트폴리오전문투자형사모특별자산투자신탁1호</t>
    <phoneticPr fontId="3" type="noConversion"/>
  </si>
  <si>
    <t>KBP2021120117</t>
    <phoneticPr fontId="3" type="noConversion"/>
  </si>
  <si>
    <t>K55301DN8017</t>
    <phoneticPr fontId="3" type="noConversion"/>
  </si>
  <si>
    <t>베어링유럽대출채권III일반사모특별자산투자신탁1호</t>
    <phoneticPr fontId="3" type="noConversion"/>
  </si>
  <si>
    <t>KBP2021120089</t>
    <phoneticPr fontId="3" type="noConversion"/>
  </si>
  <si>
    <t>K55302DO9344</t>
    <phoneticPr fontId="3" type="noConversion"/>
  </si>
  <si>
    <t>삼성Aircraft전문투자형사모투자신탁제3호</t>
    <phoneticPr fontId="3" type="noConversion"/>
  </si>
  <si>
    <t>KBP2018120291</t>
    <phoneticPr fontId="3" type="noConversion"/>
  </si>
  <si>
    <t>K55105BG0963</t>
    <phoneticPr fontId="3" type="noConversion"/>
  </si>
  <si>
    <t>삼성IFM글로벌인프라선순위전문투자형사모투자신탁제1호</t>
    <phoneticPr fontId="3" type="noConversion"/>
  </si>
  <si>
    <t>K55105BM8935</t>
    <phoneticPr fontId="3" type="noConversion"/>
  </si>
  <si>
    <t>삼성OCI태양광전문투자형사모투자신탁1호</t>
    <phoneticPr fontId="3" type="noConversion"/>
  </si>
  <si>
    <t>KBP2020090097</t>
    <phoneticPr fontId="3" type="noConversion"/>
  </si>
  <si>
    <t>K55105BR9243</t>
    <phoneticPr fontId="3" type="noConversion"/>
  </si>
  <si>
    <t>삼성미국태양광전문투자형사모투자신탁1호</t>
    <phoneticPr fontId="3" type="noConversion"/>
  </si>
  <si>
    <t>KBP2018120304</t>
    <phoneticPr fontId="3" type="noConversion"/>
  </si>
  <si>
    <t>K55105C00648</t>
    <phoneticPr fontId="3" type="noConversion"/>
  </si>
  <si>
    <t>삼성칠레SOLAR전문투자형사모투자신탁제1호</t>
    <phoneticPr fontId="3" type="noConversion"/>
  </si>
  <si>
    <t>KBP2018120222</t>
    <phoneticPr fontId="3" type="noConversion"/>
  </si>
  <si>
    <t>K55105C82257</t>
    <phoneticPr fontId="3" type="noConversion"/>
  </si>
  <si>
    <t>삼성프랑스DKLNG전문투자형사모투자신탁제2호</t>
    <phoneticPr fontId="3" type="noConversion"/>
  </si>
  <si>
    <t>KBP2018120181</t>
    <phoneticPr fontId="3" type="noConversion"/>
  </si>
  <si>
    <t>K55105CF3819</t>
    <phoneticPr fontId="3" type="noConversion"/>
  </si>
  <si>
    <t>슈로더유럽인프라전문투자형사모특별자산투자신탁제2-1호</t>
    <phoneticPr fontId="3" type="noConversion"/>
  </si>
  <si>
    <t>KBP2021060042</t>
    <phoneticPr fontId="3" type="noConversion"/>
  </si>
  <si>
    <t>K55230DG6503</t>
    <phoneticPr fontId="3" type="noConversion"/>
  </si>
  <si>
    <t>신한그린햇빛드림전문투자형사모특별자산투자신탁제1호</t>
    <phoneticPr fontId="3" type="noConversion"/>
  </si>
  <si>
    <t>KBP2020090020</t>
    <phoneticPr fontId="3" type="noConversion"/>
  </si>
  <si>
    <t>K55210D68161</t>
    <phoneticPr fontId="3" type="noConversion"/>
  </si>
  <si>
    <t>신한글로벌그린에너지파트너쉽전문투자형사모특별자산투자신탁제1호</t>
    <phoneticPr fontId="3" type="noConversion"/>
  </si>
  <si>
    <t>KBP2022090096</t>
    <phoneticPr fontId="3" type="noConversion"/>
  </si>
  <si>
    <t>K55210DM8257</t>
    <phoneticPr fontId="3" type="noConversion"/>
  </si>
  <si>
    <t>신한글로벌전문투자형사모부동산투자신탁제11호</t>
    <phoneticPr fontId="3" type="noConversion"/>
  </si>
  <si>
    <t>KBP2018030126</t>
    <phoneticPr fontId="3" type="noConversion"/>
  </si>
  <si>
    <t>K55210C03517</t>
    <phoneticPr fontId="3" type="noConversion"/>
  </si>
  <si>
    <t>신한시니어론전문투자형사모혼합자산투자신탁제2호</t>
    <phoneticPr fontId="3" type="noConversion"/>
  </si>
  <si>
    <t>KBP2016090007</t>
    <phoneticPr fontId="3" type="noConversion"/>
  </si>
  <si>
    <t>K55210BF3663</t>
    <phoneticPr fontId="3" type="noConversion"/>
  </si>
  <si>
    <t>신한일본태양광대출채권전문투자형사모특별자산투자신탁3호</t>
    <phoneticPr fontId="3" type="noConversion"/>
  </si>
  <si>
    <t>KBP2019120193</t>
    <phoneticPr fontId="3" type="noConversion"/>
  </si>
  <si>
    <t>B02</t>
    <phoneticPr fontId="3" type="noConversion"/>
  </si>
  <si>
    <t>-</t>
    <phoneticPr fontId="3" type="noConversion"/>
  </si>
  <si>
    <t>신한행복울타리BTL사모특별자산투자신탁</t>
    <phoneticPr fontId="3" type="noConversion"/>
  </si>
  <si>
    <t>K55210B25652</t>
    <phoneticPr fontId="3" type="noConversion"/>
  </si>
  <si>
    <t>에이아이파트너스EdR유럽코어인프라1호(로스차일드인프라)</t>
    <phoneticPr fontId="3" type="noConversion"/>
  </si>
  <si>
    <t>K553V6CV0614</t>
    <phoneticPr fontId="3" type="noConversion"/>
  </si>
  <si>
    <t>이지스글로벌사모부동산투자신탁75호</t>
    <phoneticPr fontId="3" type="noConversion"/>
  </si>
  <si>
    <t>K55383BA4832</t>
    <phoneticPr fontId="3" type="noConversion"/>
  </si>
  <si>
    <t>이지스글로벌전문투자형사모부동산투자신탁109-2호</t>
    <phoneticPr fontId="3" type="noConversion"/>
  </si>
  <si>
    <t>KBP2022090127</t>
    <phoneticPr fontId="3" type="noConversion"/>
  </si>
  <si>
    <t>K55383BK5217</t>
    <phoneticPr fontId="3" type="noConversion"/>
  </si>
  <si>
    <t>이지스미국전문투자형사모부동산자투자신탁98-1호</t>
    <phoneticPr fontId="3" type="noConversion"/>
  </si>
  <si>
    <t>KBP2017090044</t>
    <phoneticPr fontId="3" type="noConversion"/>
  </si>
  <si>
    <t>K55383BK9409</t>
    <phoneticPr fontId="3" type="noConversion"/>
  </si>
  <si>
    <t>이지스미국전문투자형사모부동산투자신탁83호</t>
    <phoneticPr fontId="3" type="noConversion"/>
  </si>
  <si>
    <t>KBP2016060407</t>
    <phoneticPr fontId="3" type="noConversion"/>
  </si>
  <si>
    <t>K55383BD7642</t>
    <phoneticPr fontId="3" type="noConversion"/>
  </si>
  <si>
    <t>칸서스에스에이치뉴딜인프라1호</t>
    <phoneticPr fontId="3" type="noConversion"/>
  </si>
  <si>
    <t>KBP2021090015</t>
    <phoneticPr fontId="3" type="noConversion"/>
  </si>
  <si>
    <t>K55233DK7114</t>
    <phoneticPr fontId="3" type="noConversion"/>
  </si>
  <si>
    <t>플랫폼파트너스유럽인프라대출사모특별자산투자신탁1호</t>
    <phoneticPr fontId="3" type="noConversion"/>
  </si>
  <si>
    <t>KBP2020120034</t>
    <phoneticPr fontId="3" type="noConversion"/>
  </si>
  <si>
    <t>K553L6CK5468</t>
    <phoneticPr fontId="3" type="noConversion"/>
  </si>
  <si>
    <t>한강US전문투자형사모부동산투자신탁2호</t>
    <phoneticPr fontId="3" type="noConversion"/>
  </si>
  <si>
    <t>KBP2017090076</t>
    <phoneticPr fontId="3" type="noConversion"/>
  </si>
  <si>
    <t>K553G9BS1418</t>
    <phoneticPr fontId="3" type="noConversion"/>
  </si>
  <si>
    <t>한국사모BTL인프라특별자산1호</t>
    <phoneticPr fontId="3" type="noConversion"/>
  </si>
  <si>
    <t>KR5101686347</t>
    <phoneticPr fontId="3" type="noConversion"/>
  </si>
  <si>
    <t>한화DEBTSTRATEGY전문투자형사모부동산투자신탁17호</t>
    <phoneticPr fontId="3" type="noConversion"/>
  </si>
  <si>
    <t>KBP2019060016</t>
    <phoneticPr fontId="3" type="noConversion"/>
  </si>
  <si>
    <t>K55213CK3787</t>
    <phoneticPr fontId="3" type="noConversion"/>
  </si>
  <si>
    <t>한화미국주차PPP사모특별자산투자신탁1-1호</t>
    <phoneticPr fontId="3" type="noConversion"/>
  </si>
  <si>
    <t>KBP2021120071</t>
    <phoneticPr fontId="3" type="noConversion"/>
  </si>
  <si>
    <t>K55213CT2509</t>
    <phoneticPr fontId="3" type="noConversion"/>
  </si>
  <si>
    <t>한화미국호주PPP전문투자2호</t>
    <phoneticPr fontId="3" type="noConversion"/>
  </si>
  <si>
    <t>KBP2021120348</t>
    <phoneticPr fontId="3" type="noConversion"/>
  </si>
  <si>
    <t>K55213DF7115</t>
    <phoneticPr fontId="3" type="noConversion"/>
  </si>
  <si>
    <t>한화스페인태양열전문투자형사모특별자산투자신탁1호</t>
    <phoneticPr fontId="3" type="noConversion"/>
  </si>
  <si>
    <t>KBP2018120237</t>
    <phoneticPr fontId="3" type="noConversion"/>
  </si>
  <si>
    <t>현대STAR전문투자형사모부동산투자신탁5호</t>
    <phoneticPr fontId="3" type="noConversion"/>
  </si>
  <si>
    <t>KBP2019120121</t>
    <phoneticPr fontId="3" type="noConversion"/>
  </si>
  <si>
    <t>K55373BF4334</t>
    <phoneticPr fontId="3" type="noConversion"/>
  </si>
  <si>
    <t>현대인베스트먼트시니어론전문투자형사모특별자산투자신탁20호</t>
    <phoneticPr fontId="3" type="noConversion"/>
  </si>
  <si>
    <t>KBP2020060009</t>
    <phoneticPr fontId="3" type="noConversion"/>
  </si>
  <si>
    <t>K55239D10667</t>
    <phoneticPr fontId="3" type="noConversion"/>
  </si>
  <si>
    <t>흥국하이클래스전문투자형사모특별자산투자신탁49호</t>
    <phoneticPr fontId="3" type="noConversion"/>
  </si>
  <si>
    <t>KBP2018120024</t>
    <phoneticPr fontId="3" type="noConversion"/>
  </si>
  <si>
    <t>K55224BX8797</t>
    <phoneticPr fontId="3" type="noConversion"/>
  </si>
  <si>
    <t>KIAMCO비티엘사모특별자산투자신탁제2호</t>
    <phoneticPr fontId="3" type="noConversion"/>
  </si>
  <si>
    <t>KBP2016060018</t>
    <phoneticPr fontId="3" type="noConversion"/>
  </si>
  <si>
    <t>KR5451977932</t>
    <phoneticPr fontId="3" type="noConversion"/>
  </si>
  <si>
    <t>KIAMCO비티엘프로젝트사모특별자산투자신탁제3호</t>
    <phoneticPr fontId="3" type="noConversion"/>
  </si>
  <si>
    <t>KBP2016120095</t>
    <phoneticPr fontId="3" type="noConversion"/>
  </si>
  <si>
    <t>KR5451AD1231</t>
    <phoneticPr fontId="3" type="noConversion"/>
  </si>
  <si>
    <t>코레이트비엔전문투자형사모투자신탁1호</t>
    <phoneticPr fontId="3" type="noConversion"/>
  </si>
  <si>
    <t>KBP2019120211</t>
    <phoneticPr fontId="3" type="noConversion"/>
  </si>
  <si>
    <t>K55310CW5616</t>
    <phoneticPr fontId="3" type="noConversion"/>
  </si>
  <si>
    <t>KB글로벌인프라시너지전문투자형사모특별자산투자신탁</t>
    <phoneticPr fontId="3" type="noConversion"/>
  </si>
  <si>
    <t>KBP2021030034</t>
    <phoneticPr fontId="3" type="noConversion"/>
  </si>
  <si>
    <t>K55223D27152</t>
    <phoneticPr fontId="3" type="noConversion"/>
  </si>
  <si>
    <t>KB항공기일반사모특별자산투자신탁제1호</t>
    <phoneticPr fontId="3" type="noConversion"/>
  </si>
  <si>
    <t>KBP2022030068</t>
    <phoneticPr fontId="3" type="noConversion"/>
  </si>
  <si>
    <t>K55223DM9862</t>
    <phoneticPr fontId="3" type="noConversion"/>
  </si>
  <si>
    <t>KB신재생그린뉴딜일반사모특별자산투자신탁제2호</t>
    <phoneticPr fontId="3" type="noConversion"/>
  </si>
  <si>
    <t>KBP2023090038</t>
    <phoneticPr fontId="3" type="noConversion"/>
  </si>
  <si>
    <t>K55223DI6690</t>
    <phoneticPr fontId="3" type="noConversion"/>
  </si>
  <si>
    <t>KB신재생에너지일반사모특별자산투자신탁제1호</t>
    <phoneticPr fontId="3" type="noConversion"/>
  </si>
  <si>
    <t>KBP2023090039</t>
    <phoneticPr fontId="3" type="noConversion"/>
  </si>
  <si>
    <t>K55223CM3445</t>
    <phoneticPr fontId="3" type="noConversion"/>
  </si>
  <si>
    <t>KB페루송전시설일반사모특별자산투자신탁(금전채권)</t>
    <phoneticPr fontId="3" type="noConversion"/>
  </si>
  <si>
    <t>KBP2023090040</t>
    <phoneticPr fontId="3" type="noConversion"/>
  </si>
  <si>
    <t>K55223CE5556</t>
    <phoneticPr fontId="3" type="noConversion"/>
  </si>
  <si>
    <t>다올KTB넥스트원인수금융일반사모투자신탁제2호</t>
    <phoneticPr fontId="3" type="noConversion"/>
  </si>
  <si>
    <t>K55306DU6652</t>
    <phoneticPr fontId="3" type="noConversion"/>
  </si>
  <si>
    <t>삼성AIRCRAFT일반사모투자신탁제4호</t>
    <phoneticPr fontId="3" type="noConversion"/>
  </si>
  <si>
    <t>KBP2023090044</t>
    <phoneticPr fontId="3" type="noConversion"/>
  </si>
  <si>
    <t>K55105BG0971</t>
    <phoneticPr fontId="3" type="noConversion"/>
  </si>
  <si>
    <t>삼성통신타워대출일반사모특별자산투자신탁제1호</t>
    <phoneticPr fontId="3" type="noConversion"/>
  </si>
  <si>
    <t>KBP2023090045</t>
    <phoneticPr fontId="3" type="noConversion"/>
  </si>
  <si>
    <t>K55105E28280</t>
    <phoneticPr fontId="3" type="noConversion"/>
  </si>
  <si>
    <t>타이거대체그린알파일반사모30호</t>
    <phoneticPr fontId="3" type="noConversion"/>
  </si>
  <si>
    <t>KBP2023090047</t>
    <phoneticPr fontId="3" type="noConversion"/>
  </si>
  <si>
    <t>K553Y5DT0323</t>
    <phoneticPr fontId="3" type="noConversion"/>
  </si>
  <si>
    <t>파인스트리트태양광일반사모투자신탁2호</t>
    <phoneticPr fontId="3" type="noConversion"/>
  </si>
  <si>
    <t>KBP2023090048</t>
    <phoneticPr fontId="3" type="noConversion"/>
  </si>
  <si>
    <t>K553E7CG1301</t>
    <phoneticPr fontId="3" type="noConversion"/>
  </si>
  <si>
    <t>iM에셋그린뉴딜일반사모특별자산투자신탁1호</t>
    <phoneticPr fontId="3" type="noConversion"/>
  </si>
  <si>
    <t>KBP2023090049</t>
    <phoneticPr fontId="3" type="noConversion"/>
  </si>
  <si>
    <t>K55368DG6119</t>
    <phoneticPr fontId="3" type="noConversion"/>
  </si>
  <si>
    <t>현대인프라일반사모투자신탁5호</t>
    <phoneticPr fontId="3" type="noConversion"/>
  </si>
  <si>
    <t>KBP2023090051</t>
    <phoneticPr fontId="3" type="noConversion"/>
  </si>
  <si>
    <t>K55373BH8333</t>
    <phoneticPr fontId="3" type="noConversion"/>
  </si>
  <si>
    <t>현대파워일반사모투자신탁4호</t>
    <phoneticPr fontId="3" type="noConversion"/>
  </si>
  <si>
    <t>KBP2023090052</t>
    <phoneticPr fontId="3" type="noConversion"/>
  </si>
  <si>
    <t>K55373BG4374</t>
    <phoneticPr fontId="3" type="noConversion"/>
  </si>
  <si>
    <t>흥국하이클래스일반사모특별자산투자신탁52호[대출]</t>
    <phoneticPr fontId="3" type="noConversion"/>
  </si>
  <si>
    <t>KBP2023090053</t>
    <phoneticPr fontId="3" type="noConversion"/>
  </si>
  <si>
    <t>K55224CJ2623</t>
    <phoneticPr fontId="3" type="noConversion"/>
  </si>
  <si>
    <t>KB북미대출일반사모부동산투자신탁제1호</t>
    <phoneticPr fontId="3" type="noConversion"/>
  </si>
  <si>
    <t>KBP2023090055</t>
    <phoneticPr fontId="3" type="noConversion"/>
  </si>
  <si>
    <t>K55223CT7050</t>
    <phoneticPr fontId="3" type="noConversion"/>
  </si>
  <si>
    <t>KB해외투자일반사모부동산투자신탁30호(재간접형)</t>
    <phoneticPr fontId="3" type="noConversion"/>
  </si>
  <si>
    <t>KBP2023090058</t>
    <phoneticPr fontId="3" type="noConversion"/>
  </si>
  <si>
    <t>K55223E19728</t>
    <phoneticPr fontId="3" type="noConversion"/>
  </si>
  <si>
    <t>다올KTB글로벌CREDEBT일반사모투자신탁제3-1호</t>
    <phoneticPr fontId="3" type="noConversion"/>
  </si>
  <si>
    <t>KBP2023090059</t>
    <phoneticPr fontId="3" type="noConversion"/>
  </si>
  <si>
    <t>K55306CA3241</t>
    <phoneticPr fontId="3" type="noConversion"/>
  </si>
  <si>
    <t>메리츠전문투자형사모부동산투자신탁8호</t>
    <phoneticPr fontId="3" type="noConversion"/>
  </si>
  <si>
    <t>KBP2023090060</t>
    <phoneticPr fontId="3" type="noConversion"/>
  </si>
  <si>
    <t>K553K7BY7601</t>
    <phoneticPr fontId="3" type="noConversion"/>
  </si>
  <si>
    <t>KBP2023090062</t>
    <phoneticPr fontId="3" type="noConversion"/>
  </si>
  <si>
    <t>K553T7CB5586</t>
    <phoneticPr fontId="3" type="noConversion"/>
  </si>
  <si>
    <t>KB신재생에너지일반사모특별자산투자신탁제3호</t>
    <phoneticPr fontId="3" type="noConversion"/>
  </si>
  <si>
    <t>KBP2023090008</t>
    <phoneticPr fontId="3" type="noConversion"/>
  </si>
  <si>
    <t>K55223E28224</t>
    <phoneticPr fontId="3" type="noConversion"/>
  </si>
  <si>
    <t>KB유럽ICGPDF일반사모특별자산투자신탁제4호</t>
    <phoneticPr fontId="3" type="noConversion"/>
  </si>
  <si>
    <t>KBP2023090005</t>
    <phoneticPr fontId="3" type="noConversion"/>
  </si>
  <si>
    <t>K55223DZ5196</t>
    <phoneticPr fontId="3" type="noConversion"/>
  </si>
  <si>
    <t>NH-AMUNDI북미중견기업선순위대출전문투자형사모특별자산투자신탁1호</t>
    <phoneticPr fontId="3" type="noConversion"/>
  </si>
  <si>
    <t>KBP2019060004</t>
    <phoneticPr fontId="3" type="noConversion"/>
  </si>
  <si>
    <t>K55232BK2696</t>
    <phoneticPr fontId="3" type="noConversion"/>
  </si>
  <si>
    <t>신한AIM재간접전문투자형사모투자신탁제1호</t>
    <phoneticPr fontId="3" type="noConversion"/>
  </si>
  <si>
    <t>KBP2019090092</t>
    <phoneticPr fontId="3" type="noConversion"/>
  </si>
  <si>
    <t>K553T7C48815</t>
    <phoneticPr fontId="3" type="noConversion"/>
  </si>
  <si>
    <t>KB항공기일반사모특별자산2호</t>
    <phoneticPr fontId="3" type="noConversion"/>
  </si>
  <si>
    <t>KBP2024030039</t>
    <phoneticPr fontId="3" type="noConversion"/>
  </si>
  <si>
    <t>K55223E77817</t>
    <phoneticPr fontId="3" type="noConversion"/>
  </si>
  <si>
    <t>KBP2021030048</t>
    <phoneticPr fontId="3" type="noConversion"/>
  </si>
  <si>
    <t>K55232DD9839</t>
    <phoneticPr fontId="3" type="noConversion"/>
  </si>
  <si>
    <t>삼성유럽인프라대출일반사모투자신탁제3호</t>
    <phoneticPr fontId="3" type="noConversion"/>
  </si>
  <si>
    <t>KBP2024090016</t>
    <phoneticPr fontId="3" type="noConversion"/>
  </si>
  <si>
    <t>K55105ED8172</t>
    <phoneticPr fontId="3" type="noConversion"/>
  </si>
  <si>
    <t>현대유퍼스트사모부동산투자신탁18-2호</t>
    <phoneticPr fontId="3" type="noConversion"/>
  </si>
  <si>
    <t>KBP2016120122</t>
    <phoneticPr fontId="3" type="noConversion"/>
  </si>
  <si>
    <t>K55451C90175</t>
    <phoneticPr fontId="3" type="noConversion"/>
  </si>
  <si>
    <t>미래에셋글로벌인프라사모특별자산투자신탁3-1호</t>
    <phoneticPr fontId="3" type="noConversion"/>
  </si>
  <si>
    <t>KBP2021120108</t>
    <phoneticPr fontId="3" type="noConversion"/>
  </si>
  <si>
    <t>K55301DJ4319</t>
    <phoneticPr fontId="3" type="noConversion"/>
  </si>
  <si>
    <t>보고에너지전환인프라일반사모투자신탁1호</t>
    <phoneticPr fontId="3" type="noConversion"/>
  </si>
  <si>
    <t>KBP2023090012</t>
    <phoneticPr fontId="3" type="noConversion"/>
  </si>
  <si>
    <t>K553F8E34682</t>
    <phoneticPr fontId="3" type="noConversion"/>
  </si>
  <si>
    <t>KBP2022060023</t>
    <phoneticPr fontId="3" type="noConversion"/>
  </si>
  <si>
    <t>K55213DF7107</t>
    <phoneticPr fontId="3" type="noConversion"/>
  </si>
  <si>
    <t>2021.06.30</t>
    <phoneticPr fontId="3" type="noConversion"/>
  </si>
  <si>
    <t>이스트소프트(상장)</t>
    <phoneticPr fontId="3" type="noConversion"/>
  </si>
  <si>
    <t>재평가</t>
    <phoneticPr fontId="3" type="noConversion"/>
  </si>
  <si>
    <t>이스트소프트</t>
    <phoneticPr fontId="3" type="noConversion"/>
  </si>
  <si>
    <t>010-7234-2722</t>
    <phoneticPr fontId="3" type="noConversion"/>
  </si>
  <si>
    <t>jhhan21@estsoft.com</t>
    <phoneticPr fontId="3" type="noConversion"/>
  </si>
  <si>
    <t>[W]상장기업</t>
    <phoneticPr fontId="3" type="noConversion"/>
  </si>
  <si>
    <t>상장</t>
    <phoneticPr fontId="3" type="noConversion"/>
  </si>
  <si>
    <t>D01</t>
    <phoneticPr fontId="3" type="noConversion"/>
  </si>
  <si>
    <t>한장호팀장</t>
    <phoneticPr fontId="3" type="noConversion"/>
  </si>
  <si>
    <t>2025.02.17</t>
    <phoneticPr fontId="3" type="noConversion"/>
  </si>
  <si>
    <t>Y2502J0039</t>
    <phoneticPr fontId="3" type="noConversion"/>
  </si>
  <si>
    <t>평가철회</t>
    <phoneticPr fontId="3" type="noConversion"/>
  </si>
  <si>
    <t>아이엠엠크레딧앤솔루션</t>
    <phoneticPr fontId="3" type="noConversion"/>
  </si>
  <si>
    <t>케이티클라우드</t>
    <phoneticPr fontId="3" type="noConversion"/>
  </si>
  <si>
    <t>A01</t>
    <phoneticPr fontId="3" type="noConversion"/>
  </si>
  <si>
    <t>-</t>
    <phoneticPr fontId="3" type="noConversion"/>
  </si>
  <si>
    <t>미정</t>
    <phoneticPr fontId="3" type="noConversion"/>
  </si>
  <si>
    <t>[X]일반기업</t>
    <phoneticPr fontId="3" type="noConversion"/>
  </si>
  <si>
    <t>개별종목</t>
    <phoneticPr fontId="3" type="noConversion"/>
  </si>
  <si>
    <t>아이엠엠크레딧앤솔루션</t>
    <phoneticPr fontId="3" type="noConversion"/>
  </si>
  <si>
    <t>케이티클라우드</t>
    <phoneticPr fontId="3" type="noConversion"/>
  </si>
  <si>
    <t>A05</t>
    <phoneticPr fontId="3" type="noConversion"/>
  </si>
  <si>
    <t>A05</t>
    <phoneticPr fontId="3" type="noConversion"/>
  </si>
  <si>
    <t>서경덕</t>
    <phoneticPr fontId="3" type="noConversion"/>
  </si>
  <si>
    <t>개별종목</t>
    <phoneticPr fontId="3" type="noConversion"/>
  </si>
  <si>
    <t>에스케이엔무브(구,에스케이루브리컨츠)</t>
    <phoneticPr fontId="3" type="noConversion"/>
  </si>
  <si>
    <t>2024.12.31</t>
    <phoneticPr fontId="3" type="noConversion"/>
  </si>
  <si>
    <t>Y2502J0045</t>
    <phoneticPr fontId="3" type="noConversion"/>
  </si>
  <si>
    <t>유현인담당,김소정상무</t>
    <phoneticPr fontId="3" type="noConversion"/>
  </si>
  <si>
    <t>02-2112-1832, 02-2112-1807</t>
    <phoneticPr fontId="3" type="noConversion"/>
  </si>
  <si>
    <t>hiyoo@immcs.co.kr;sjkim@immcs.co.kr</t>
    <phoneticPr fontId="3" type="noConversion"/>
  </si>
  <si>
    <t>IBK투자증권(PI부)(구,투자금융부)</t>
  </si>
  <si>
    <t>대동</t>
    <phoneticPr fontId="3" type="noConversion"/>
  </si>
  <si>
    <t>-</t>
    <phoneticPr fontId="3" type="noConversion"/>
  </si>
  <si>
    <t>분기</t>
    <phoneticPr fontId="3" type="noConversion"/>
  </si>
  <si>
    <t>박태우선임</t>
    <phoneticPr fontId="3" type="noConversion"/>
  </si>
  <si>
    <t>02-6915-5390</t>
    <phoneticPr fontId="3" type="noConversion"/>
  </si>
  <si>
    <t>sliding_had@ibks.com;lee3357320@ibks.com</t>
    <phoneticPr fontId="3" type="noConversion"/>
  </si>
  <si>
    <t>매월</t>
    <phoneticPr fontId="3" type="noConversion"/>
  </si>
  <si>
    <t>미정</t>
    <phoneticPr fontId="3" type="noConversion"/>
  </si>
  <si>
    <t>[W]상장기업</t>
    <phoneticPr fontId="3" type="noConversion"/>
  </si>
  <si>
    <t>상장</t>
    <phoneticPr fontId="3" type="noConversion"/>
  </si>
  <si>
    <t>메자닌평가팀</t>
    <phoneticPr fontId="3" type="noConversion"/>
  </si>
  <si>
    <t>개별종목</t>
    <phoneticPr fontId="3" type="noConversion"/>
  </si>
  <si>
    <t>스마트레이더시스템</t>
    <phoneticPr fontId="3" type="noConversion"/>
  </si>
  <si>
    <t>분기</t>
    <phoneticPr fontId="3" type="noConversion"/>
  </si>
  <si>
    <t>박태우선임</t>
    <phoneticPr fontId="3" type="noConversion"/>
  </si>
  <si>
    <t>02-6915-5390</t>
    <phoneticPr fontId="3" type="noConversion"/>
  </si>
  <si>
    <t>sliding_had@ibks.com;lee3357320@ibks.com</t>
    <phoneticPr fontId="3" type="noConversion"/>
  </si>
  <si>
    <t>-</t>
    <phoneticPr fontId="3" type="noConversion"/>
  </si>
  <si>
    <t>매월</t>
    <phoneticPr fontId="3" type="noConversion"/>
  </si>
  <si>
    <t>보고서제공X</t>
    <phoneticPr fontId="3" type="noConversion"/>
  </si>
  <si>
    <t>미정</t>
    <phoneticPr fontId="3" type="noConversion"/>
  </si>
  <si>
    <t>상장</t>
    <phoneticPr fontId="3" type="noConversion"/>
  </si>
  <si>
    <t>상장</t>
    <phoneticPr fontId="3" type="noConversion"/>
  </si>
  <si>
    <t>개별종목</t>
    <phoneticPr fontId="3" type="noConversion"/>
  </si>
  <si>
    <t>루닛</t>
    <phoneticPr fontId="3" type="noConversion"/>
  </si>
  <si>
    <t>박태우선임</t>
    <phoneticPr fontId="3" type="noConversion"/>
  </si>
  <si>
    <t>02-6915-5390</t>
    <phoneticPr fontId="3" type="noConversion"/>
  </si>
  <si>
    <t>매월</t>
    <phoneticPr fontId="3" type="noConversion"/>
  </si>
  <si>
    <t>-</t>
    <phoneticPr fontId="3" type="noConversion"/>
  </si>
  <si>
    <t>호텔신라</t>
    <phoneticPr fontId="3" type="noConversion"/>
  </si>
  <si>
    <t>D01</t>
    <phoneticPr fontId="3" type="noConversion"/>
  </si>
  <si>
    <t>sliding_had@ibks.com;lee3357320@ibks.com</t>
    <phoneticPr fontId="3" type="noConversion"/>
  </si>
  <si>
    <t>재평가</t>
    <phoneticPr fontId="3" type="noConversion"/>
  </si>
  <si>
    <t>심텍</t>
    <phoneticPr fontId="3" type="noConversion"/>
  </si>
  <si>
    <t>-</t>
    <phoneticPr fontId="3" type="noConversion"/>
  </si>
  <si>
    <t>박태우선임</t>
    <phoneticPr fontId="3" type="noConversion"/>
  </si>
  <si>
    <t>sliding_had@ibks.com;lee3357320@ibks.com</t>
    <phoneticPr fontId="3" type="noConversion"/>
  </si>
  <si>
    <t>-</t>
    <phoneticPr fontId="3" type="noConversion"/>
  </si>
  <si>
    <t>매월</t>
    <phoneticPr fontId="3" type="noConversion"/>
  </si>
  <si>
    <t>보고서제공X</t>
    <phoneticPr fontId="3" type="noConversion"/>
  </si>
  <si>
    <t>미정</t>
    <phoneticPr fontId="3" type="noConversion"/>
  </si>
  <si>
    <t>회계반영</t>
    <phoneticPr fontId="3" type="noConversion"/>
  </si>
  <si>
    <t>개별종목</t>
    <phoneticPr fontId="3" type="noConversion"/>
  </si>
  <si>
    <t>한주라이트메탈(구,한주금속)</t>
    <phoneticPr fontId="3" type="noConversion"/>
  </si>
  <si>
    <t>D02</t>
    <phoneticPr fontId="3" type="noConversion"/>
  </si>
  <si>
    <t>박태우선임</t>
    <phoneticPr fontId="3" type="noConversion"/>
  </si>
  <si>
    <t>02-6915-5390</t>
    <phoneticPr fontId="3" type="noConversion"/>
  </si>
  <si>
    <t>CMG제약</t>
    <phoneticPr fontId="3" type="noConversion"/>
  </si>
  <si>
    <t>D02</t>
    <phoneticPr fontId="3" type="noConversion"/>
  </si>
  <si>
    <t>-</t>
    <phoneticPr fontId="3" type="noConversion"/>
  </si>
  <si>
    <t>분기</t>
    <phoneticPr fontId="3" type="noConversion"/>
  </si>
  <si>
    <t>박태우선임</t>
    <phoneticPr fontId="3" type="noConversion"/>
  </si>
  <si>
    <t>02-6915-5390</t>
    <phoneticPr fontId="3" type="noConversion"/>
  </si>
  <si>
    <t>메자닌평가팀</t>
    <phoneticPr fontId="3" type="noConversion"/>
  </si>
  <si>
    <t>농심</t>
    <phoneticPr fontId="3" type="noConversion"/>
  </si>
  <si>
    <t>D01</t>
    <phoneticPr fontId="3" type="noConversion"/>
  </si>
  <si>
    <t>박태우선임</t>
    <phoneticPr fontId="3" type="noConversion"/>
  </si>
  <si>
    <t>02-6915-5390</t>
    <phoneticPr fontId="3" type="noConversion"/>
  </si>
  <si>
    <t>-</t>
    <phoneticPr fontId="3" type="noConversion"/>
  </si>
  <si>
    <t>보고서제공X</t>
    <phoneticPr fontId="3" type="noConversion"/>
  </si>
  <si>
    <t>에이치디현대</t>
    <phoneticPr fontId="3" type="noConversion"/>
  </si>
  <si>
    <t>매월</t>
    <phoneticPr fontId="3" type="noConversion"/>
  </si>
  <si>
    <t>하이브</t>
  </si>
  <si>
    <t>D02</t>
    <phoneticPr fontId="3" type="noConversion"/>
  </si>
  <si>
    <t>신규</t>
    <phoneticPr fontId="3" type="noConversion"/>
  </si>
  <si>
    <t>A07</t>
    <phoneticPr fontId="3" type="noConversion"/>
  </si>
  <si>
    <t>2025.02.28</t>
    <phoneticPr fontId="3" type="noConversion"/>
  </si>
  <si>
    <t>2025.04.30</t>
    <phoneticPr fontId="3" type="noConversion"/>
  </si>
  <si>
    <t>2025.05.31</t>
    <phoneticPr fontId="3" type="noConversion"/>
  </si>
  <si>
    <t>메리츠증권(구조화투자팀)</t>
    <phoneticPr fontId="3" type="noConversion"/>
  </si>
  <si>
    <t>재평가</t>
    <phoneticPr fontId="3" type="noConversion"/>
  </si>
  <si>
    <t>Lanvin Group Holdings Limited</t>
    <phoneticPr fontId="3" type="noConversion"/>
  </si>
  <si>
    <t>KBP2024030006</t>
  </si>
  <si>
    <t>D06</t>
    <phoneticPr fontId="3" type="noConversion"/>
  </si>
  <si>
    <t>월</t>
    <phoneticPr fontId="3" type="noConversion"/>
  </si>
  <si>
    <t>박지우대리</t>
    <phoneticPr fontId="3" type="noConversion"/>
  </si>
  <si>
    <t>02-6454-4321</t>
    <phoneticPr fontId="3" type="noConversion"/>
  </si>
  <si>
    <t>jw.park@meritz.co.kr</t>
    <phoneticPr fontId="3" type="noConversion"/>
  </si>
  <si>
    <t>매월</t>
    <phoneticPr fontId="3" type="noConversion"/>
  </si>
  <si>
    <t>미정</t>
    <phoneticPr fontId="3" type="noConversion"/>
  </si>
  <si>
    <t>상장</t>
    <phoneticPr fontId="3" type="noConversion"/>
  </si>
  <si>
    <t>메자닌평가팀</t>
    <phoneticPr fontId="3" type="noConversion"/>
  </si>
  <si>
    <t>회계반영</t>
    <phoneticPr fontId="3" type="noConversion"/>
  </si>
  <si>
    <t>2025.02.28</t>
    <phoneticPr fontId="3" type="noConversion"/>
  </si>
  <si>
    <t>2025.03.31</t>
    <phoneticPr fontId="3" type="noConversion"/>
  </si>
  <si>
    <t>2025.04.30</t>
    <phoneticPr fontId="3" type="noConversion"/>
  </si>
  <si>
    <t>2025.05.31</t>
    <phoneticPr fontId="3" type="noConversion"/>
  </si>
  <si>
    <t>오영석</t>
    <phoneticPr fontId="3" type="noConversion"/>
  </si>
  <si>
    <t>이재구</t>
    <phoneticPr fontId="3" type="noConversion"/>
  </si>
  <si>
    <t>이상민</t>
    <phoneticPr fontId="3" type="noConversion"/>
  </si>
  <si>
    <t>IBK투자증권(SME투자부(구,신기술금융부))</t>
  </si>
  <si>
    <t>KBP2023030020</t>
    <phoneticPr fontId="3" type="noConversion"/>
  </si>
  <si>
    <t>B02</t>
    <phoneticPr fontId="3" type="noConversion"/>
  </si>
  <si>
    <t>Y</t>
    <phoneticPr fontId="3" type="noConversion"/>
  </si>
  <si>
    <t xml:space="preserve">분기 </t>
    <phoneticPr fontId="3" type="noConversion"/>
  </si>
  <si>
    <t xml:space="preserve">이상훈,리스크관리파트신지혜 </t>
    <phoneticPr fontId="3" type="noConversion"/>
  </si>
  <si>
    <t xml:space="preserve">02-3786-1123 </t>
    <phoneticPr fontId="3" type="noConversion"/>
  </si>
  <si>
    <t xml:space="preserve">shlee11@meritz.co.kr;jh_shin@meritz.co.kr </t>
    <phoneticPr fontId="3" type="noConversion"/>
  </si>
  <si>
    <t>K553G9DZ8438</t>
    <phoneticPr fontId="3" type="noConversion"/>
  </si>
  <si>
    <t>-</t>
    <phoneticPr fontId="3" type="noConversion"/>
  </si>
  <si>
    <t>룩스루</t>
    <phoneticPr fontId="3" type="noConversion"/>
  </si>
  <si>
    <t>대체평가3사업본부</t>
    <phoneticPr fontId="3" type="noConversion"/>
  </si>
  <si>
    <t>조용원</t>
    <phoneticPr fontId="3" type="noConversion"/>
  </si>
  <si>
    <t>메리츠일반사모부동산투자신탁31호</t>
    <phoneticPr fontId="3" type="noConversion"/>
  </si>
  <si>
    <t>KBP2023030021</t>
    <phoneticPr fontId="3" type="noConversion"/>
  </si>
  <si>
    <t xml:space="preserve">shlee11@meritz.co.kr;jh_shin@meritz.co.kr </t>
    <phoneticPr fontId="3" type="noConversion"/>
  </si>
  <si>
    <t>K553K7DZ5289</t>
    <phoneticPr fontId="3" type="noConversion"/>
  </si>
  <si>
    <t>한국투자성장기업전문투자형사모혼합자산투자신탁1호</t>
    <phoneticPr fontId="3" type="noConversion"/>
  </si>
  <si>
    <t>KBP2019120241</t>
    <phoneticPr fontId="3" type="noConversion"/>
  </si>
  <si>
    <t xml:space="preserve">02-3786-1123 </t>
    <phoneticPr fontId="3" type="noConversion"/>
  </si>
  <si>
    <t>K55101BD7429</t>
    <phoneticPr fontId="3" type="noConversion"/>
  </si>
  <si>
    <t>삼성프랑스DKLNG전문투자형사모투자신탁제1호</t>
    <phoneticPr fontId="3" type="noConversion"/>
  </si>
  <si>
    <t>KBP2018120180</t>
    <phoneticPr fontId="3" type="noConversion"/>
  </si>
  <si>
    <t>K55105CF3793</t>
    <phoneticPr fontId="3" type="noConversion"/>
  </si>
  <si>
    <t>대체평가3사업본부</t>
    <phoneticPr fontId="3" type="noConversion"/>
  </si>
  <si>
    <t>B02</t>
    <phoneticPr fontId="3" type="noConversion"/>
  </si>
  <si>
    <t>개별종목</t>
    <phoneticPr fontId="3" type="noConversion"/>
  </si>
  <si>
    <t>키움JAPAN마일스톤전문투자형사모부동산투자신탁제1호</t>
    <phoneticPr fontId="3" type="noConversion"/>
  </si>
  <si>
    <t>KBP2018090022</t>
    <phoneticPr fontId="3" type="noConversion"/>
  </si>
  <si>
    <t>Y</t>
    <phoneticPr fontId="3" type="noConversion"/>
  </si>
  <si>
    <t>키움마일스톤US전문투자형사모부동산투자신탁제18호</t>
    <phoneticPr fontId="3" type="noConversion"/>
  </si>
  <si>
    <t>KBP2019030016</t>
    <phoneticPr fontId="3" type="noConversion"/>
  </si>
  <si>
    <t xml:space="preserve">분기 </t>
    <phoneticPr fontId="3" type="noConversion"/>
  </si>
  <si>
    <t>K55206CK9890</t>
    <phoneticPr fontId="3" type="noConversion"/>
  </si>
  <si>
    <t>개별종목</t>
    <phoneticPr fontId="3" type="noConversion"/>
  </si>
  <si>
    <t>키움인프라코어DEBT전문투자형사모투자신탁제1호</t>
    <phoneticPr fontId="3" type="noConversion"/>
  </si>
  <si>
    <t>KBP2019090019</t>
    <phoneticPr fontId="3" type="noConversion"/>
  </si>
  <si>
    <t>K55206CR2237</t>
    <phoneticPr fontId="3" type="noConversion"/>
  </si>
  <si>
    <t>룩스루</t>
    <phoneticPr fontId="3" type="noConversion"/>
  </si>
  <si>
    <t>키움마일스톤US전문투자형사모부동산투자신탁제19호</t>
    <phoneticPr fontId="3" type="noConversion"/>
  </si>
  <si>
    <t>KBP2020030022</t>
    <phoneticPr fontId="3" type="noConversion"/>
  </si>
  <si>
    <t xml:space="preserve">이상훈,리스크관리파트신지혜 </t>
    <phoneticPr fontId="3" type="noConversion"/>
  </si>
  <si>
    <t>K55206CY1438</t>
    <phoneticPr fontId="3" type="noConversion"/>
  </si>
  <si>
    <t>신한시니어론전문투자형사모혼합자산투자신탁제4호</t>
    <phoneticPr fontId="3" type="noConversion"/>
  </si>
  <si>
    <t>KBP2020090070</t>
    <phoneticPr fontId="3" type="noConversion"/>
  </si>
  <si>
    <t>K55210D60473</t>
    <phoneticPr fontId="3" type="noConversion"/>
  </si>
  <si>
    <t>한화영국규제자산인프라전문투자형사모특별자산투자신탁2호</t>
    <phoneticPr fontId="3" type="noConversion"/>
  </si>
  <si>
    <t>KBP2018090019</t>
    <phoneticPr fontId="3" type="noConversion"/>
  </si>
  <si>
    <t>조용원</t>
    <phoneticPr fontId="3" type="noConversion"/>
  </si>
  <si>
    <t>한화유럽PPP인프라전문투자형사모특별자산신탁2호</t>
    <phoneticPr fontId="3" type="noConversion"/>
  </si>
  <si>
    <t>KBP2019120119</t>
    <phoneticPr fontId="3" type="noConversion"/>
  </si>
  <si>
    <t>K55213CG2090</t>
    <phoneticPr fontId="3" type="noConversion"/>
  </si>
  <si>
    <t>KB북미MCF선순위전문투자형사모특별자산투자신탁제1호</t>
    <phoneticPr fontId="3" type="noConversion"/>
  </si>
  <si>
    <t>KBP2018030054</t>
    <phoneticPr fontId="3" type="noConversion"/>
  </si>
  <si>
    <t>K55223C16629</t>
    <phoneticPr fontId="3" type="noConversion"/>
  </si>
  <si>
    <t>KB서부내륙고속도로전문투자형사모특별자산투자신탁제2종수익증권</t>
    <phoneticPr fontId="3" type="noConversion"/>
  </si>
  <si>
    <t>KBP2018030056</t>
    <phoneticPr fontId="3" type="noConversion"/>
  </si>
  <si>
    <t>K55223C16983</t>
    <phoneticPr fontId="3" type="noConversion"/>
  </si>
  <si>
    <t>KB컨티넨탈유럽인프라전문투자형사모2호</t>
    <phoneticPr fontId="3" type="noConversion"/>
  </si>
  <si>
    <t>KBP2019120242</t>
    <phoneticPr fontId="3" type="noConversion"/>
  </si>
  <si>
    <t>K55223C17940</t>
    <phoneticPr fontId="3" type="noConversion"/>
  </si>
  <si>
    <t>KB유럽TIKEHAUPDF전문투자형사모특별자산투자신탁제1호</t>
    <phoneticPr fontId="3" type="noConversion"/>
  </si>
  <si>
    <t>KBP2018120062</t>
    <phoneticPr fontId="3" type="noConversion"/>
  </si>
  <si>
    <t xml:space="preserve">이상훈,리스크관리파트신지혜 </t>
    <phoneticPr fontId="3" type="noConversion"/>
  </si>
  <si>
    <t>K55223CE9186</t>
    <phoneticPr fontId="3" type="noConversion"/>
  </si>
  <si>
    <t>KBIDF인프라일반사모특별자산투자신탁제4호(대출채권-재간접형)(전문)</t>
    <phoneticPr fontId="3" type="noConversion"/>
  </si>
  <si>
    <t>KBP2019090126</t>
    <phoneticPr fontId="3" type="noConversion"/>
  </si>
  <si>
    <t>K55223CS5030</t>
    <phoneticPr fontId="3" type="noConversion"/>
  </si>
  <si>
    <t>KB유럽ICGPDF전문투자형사모특별자산투자신탁제1호</t>
    <phoneticPr fontId="3" type="noConversion"/>
  </si>
  <si>
    <t>KBP2020030011</t>
    <phoneticPr fontId="3" type="noConversion"/>
  </si>
  <si>
    <t>K55223D21312</t>
    <phoneticPr fontId="3" type="noConversion"/>
  </si>
  <si>
    <t>흥국플라이트전문투자형사모특별자산투자신탁8호</t>
    <phoneticPr fontId="3" type="noConversion"/>
  </si>
  <si>
    <t>KBP2017090100</t>
    <phoneticPr fontId="3" type="noConversion"/>
  </si>
  <si>
    <t>K55224BO8780</t>
    <phoneticPr fontId="3" type="noConversion"/>
  </si>
  <si>
    <t>현대인베스트칼라일크레딧오퍼튜니티전문투자형사모투자신탁13호</t>
    <phoneticPr fontId="3" type="noConversion"/>
  </si>
  <si>
    <t>KBP2019090016</t>
    <phoneticPr fontId="3" type="noConversion"/>
  </si>
  <si>
    <t>K55239CM8750</t>
    <phoneticPr fontId="3" type="noConversion"/>
  </si>
  <si>
    <t>현대인베스트북미대출채권전문투자형사모특별자산투자신탁19호</t>
    <phoneticPr fontId="3" type="noConversion"/>
  </si>
  <si>
    <t>KBP2020030028</t>
    <phoneticPr fontId="3" type="noConversion"/>
  </si>
  <si>
    <t>K55239CW1753</t>
    <phoneticPr fontId="3" type="noConversion"/>
  </si>
  <si>
    <t>KBP2018060053</t>
    <phoneticPr fontId="3" type="noConversion"/>
  </si>
  <si>
    <t xml:space="preserve">shlee11@meritz.co.kr;jh_shin@meritz.co.kr </t>
    <phoneticPr fontId="3" type="noConversion"/>
  </si>
  <si>
    <t>K55301C86345</t>
    <phoneticPr fontId="3" type="noConversion"/>
  </si>
  <si>
    <t>미래에셋EF전문투자형사모특별자산투자신탁2-1호(H)</t>
    <phoneticPr fontId="3" type="noConversion"/>
  </si>
  <si>
    <t>K55301CH5236</t>
    <phoneticPr fontId="3" type="noConversion"/>
  </si>
  <si>
    <t>하나대체투자전문투자형사모부동산투자신탁102호1종</t>
    <phoneticPr fontId="3" type="noConversion"/>
  </si>
  <si>
    <t>K55345CO7678</t>
    <phoneticPr fontId="3" type="noConversion"/>
  </si>
  <si>
    <t>트러스톤유럽인프라전문투자형사모투자신탁제1호</t>
    <phoneticPr fontId="3" type="noConversion"/>
  </si>
  <si>
    <t>KBP2019090014</t>
    <phoneticPr fontId="3" type="noConversion"/>
  </si>
  <si>
    <t>K55363CS0890</t>
    <phoneticPr fontId="3" type="noConversion"/>
  </si>
  <si>
    <t>이지스사모글로벌개인신용회복채권투자신탁150호</t>
    <phoneticPr fontId="3" type="noConversion"/>
  </si>
  <si>
    <t>KBP2019120245</t>
    <phoneticPr fontId="3" type="noConversion"/>
  </si>
  <si>
    <t>K55383C15979</t>
    <phoneticPr fontId="3" type="noConversion"/>
  </si>
  <si>
    <t>이지스미국전문투자형사모부동산투자신탁292호</t>
    <phoneticPr fontId="3" type="noConversion"/>
  </si>
  <si>
    <t>KBP2020030023</t>
    <phoneticPr fontId="3" type="noConversion"/>
  </si>
  <si>
    <t>K55383CP0394</t>
    <phoneticPr fontId="3" type="noConversion"/>
  </si>
  <si>
    <t>이지스글로벌전문투자형사모부동산투자신탁301호</t>
    <phoneticPr fontId="3" type="noConversion"/>
  </si>
  <si>
    <t>KBP2019090020</t>
    <phoneticPr fontId="3" type="noConversion"/>
  </si>
  <si>
    <t>K55383CV6757</t>
    <phoneticPr fontId="3" type="noConversion"/>
  </si>
  <si>
    <t>KBP2016060388</t>
    <phoneticPr fontId="3" type="noConversion"/>
  </si>
  <si>
    <t>K553B0B72259</t>
    <phoneticPr fontId="3" type="noConversion"/>
  </si>
  <si>
    <t>삼성SRA전문투자형사모부동산투자신탁제21호</t>
    <phoneticPr fontId="3" type="noConversion"/>
  </si>
  <si>
    <t>KBP2018030139</t>
    <phoneticPr fontId="3" type="noConversion"/>
  </si>
  <si>
    <t>K553B0BI1329</t>
    <phoneticPr fontId="3" type="noConversion"/>
  </si>
  <si>
    <t>AIPEUROGREEN전문투자형사모부동산신탁7-1호</t>
    <phoneticPr fontId="3" type="noConversion"/>
  </si>
  <si>
    <t>KBP2018120272</t>
    <phoneticPr fontId="3" type="noConversion"/>
  </si>
  <si>
    <t>K553B1CB6703</t>
    <phoneticPr fontId="3" type="noConversion"/>
  </si>
  <si>
    <t>AIPEUROGREEN전문투자형사모부동산투자신탁8호</t>
    <phoneticPr fontId="3" type="noConversion"/>
  </si>
  <si>
    <t>KBP2018120174</t>
    <phoneticPr fontId="3" type="noConversion"/>
  </si>
  <si>
    <t>K553B1CF6246</t>
    <phoneticPr fontId="3" type="noConversion"/>
  </si>
  <si>
    <t>시몬느독일부동산전문사모투자신탁제2호</t>
    <phoneticPr fontId="3" type="noConversion"/>
  </si>
  <si>
    <t>KBP2018120275</t>
    <phoneticPr fontId="3" type="noConversion"/>
  </si>
  <si>
    <t>K553C0B88056</t>
    <phoneticPr fontId="3" type="noConversion"/>
  </si>
  <si>
    <t>시몬느네덜란드부동산전문사모투자신탁제1호</t>
    <phoneticPr fontId="3" type="noConversion"/>
  </si>
  <si>
    <t>KBP2018030170</t>
    <phoneticPr fontId="3" type="noConversion"/>
  </si>
  <si>
    <t>K553C0BD0308</t>
    <phoneticPr fontId="3" type="noConversion"/>
  </si>
  <si>
    <t>파인스트리트글로벌기업금융전문투자사모투자신탁1호</t>
    <phoneticPr fontId="3" type="noConversion"/>
  </si>
  <si>
    <t>KBP2020030010</t>
    <phoneticPr fontId="3" type="noConversion"/>
  </si>
  <si>
    <t>K553E7CX1730</t>
    <phoneticPr fontId="3" type="noConversion"/>
  </si>
  <si>
    <t>디에스H-02전문투자형사모투자신탁종류C-I</t>
    <phoneticPr fontId="3" type="noConversion"/>
  </si>
  <si>
    <t>KBP2019090017</t>
    <phoneticPr fontId="3" type="noConversion"/>
  </si>
  <si>
    <t>K553F0CU0721</t>
    <phoneticPr fontId="3" type="noConversion"/>
  </si>
  <si>
    <t>INMARK영국전문투자형사모부동산투자신탁제19호</t>
    <phoneticPr fontId="3" type="noConversion"/>
  </si>
  <si>
    <t>KBP2019060013</t>
    <phoneticPr fontId="3" type="noConversion"/>
  </si>
  <si>
    <t>K553F9CI5404</t>
    <phoneticPr fontId="3" type="noConversion"/>
  </si>
  <si>
    <t>메리츠전문투자형사모부동산투자신탁18호</t>
    <phoneticPr fontId="3" type="noConversion"/>
  </si>
  <si>
    <t>KBP2018120179</t>
    <phoneticPr fontId="3" type="noConversion"/>
  </si>
  <si>
    <t>K553K7CF1192</t>
    <phoneticPr fontId="3" type="noConversion"/>
  </si>
  <si>
    <t>KBP2019060019</t>
    <phoneticPr fontId="3" type="noConversion"/>
  </si>
  <si>
    <t>K553K7CN6241</t>
    <phoneticPr fontId="3" type="noConversion"/>
  </si>
  <si>
    <t>메리츠전문투자형사모부동산투자신탁21호</t>
    <phoneticPr fontId="3" type="noConversion"/>
  </si>
  <si>
    <t>KBP2019120247</t>
    <phoneticPr fontId="3" type="noConversion"/>
  </si>
  <si>
    <t>K553K7CV3362</t>
    <phoneticPr fontId="3" type="noConversion"/>
  </si>
  <si>
    <t>우리포천화도고속도로전문투자형사모특별자산투자신탁</t>
    <phoneticPr fontId="3" type="noConversion"/>
  </si>
  <si>
    <t>KBP2019090013</t>
    <phoneticPr fontId="3" type="noConversion"/>
  </si>
  <si>
    <t>K553L7CR5114</t>
    <phoneticPr fontId="3" type="noConversion"/>
  </si>
  <si>
    <t>제이알전문투자형사모부동산투자신탁제9-1호1종</t>
    <phoneticPr fontId="3" type="noConversion"/>
  </si>
  <si>
    <t>KBP2019120248</t>
    <phoneticPr fontId="3" type="noConversion"/>
  </si>
  <si>
    <t>K553S5CX3415</t>
    <phoneticPr fontId="3" type="noConversion"/>
  </si>
  <si>
    <t>마스턴부동산론전문투자형사모부동산투자신탁제2호</t>
    <phoneticPr fontId="3" type="noConversion"/>
  </si>
  <si>
    <t>KBP2020120084</t>
    <phoneticPr fontId="3" type="noConversion"/>
  </si>
  <si>
    <t>K553S6DA3550</t>
    <phoneticPr fontId="3" type="noConversion"/>
  </si>
  <si>
    <t>유나이티드파트너스전문투자형사모부동산투자신탁글로벌제6호</t>
    <phoneticPr fontId="3" type="noConversion"/>
  </si>
  <si>
    <t>KBP2019090015</t>
    <phoneticPr fontId="3" type="noConversion"/>
  </si>
  <si>
    <t>K553T4CP2820</t>
    <phoneticPr fontId="3" type="noConversion"/>
  </si>
  <si>
    <t>신한AIM부동산전문투자형사모투자신탁제3호B종</t>
    <phoneticPr fontId="3" type="noConversion"/>
  </si>
  <si>
    <t>KBP2018120183</t>
    <phoneticPr fontId="3" type="noConversion"/>
  </si>
  <si>
    <t>K553T7C90833</t>
    <phoneticPr fontId="3" type="noConversion"/>
  </si>
  <si>
    <t>신한AIM인프라전문투자형사모투자신탁제2호</t>
    <phoneticPr fontId="3" type="noConversion"/>
  </si>
  <si>
    <t>KBP2018120274</t>
    <phoneticPr fontId="3" type="noConversion"/>
  </si>
  <si>
    <t>K553T7CC8233</t>
    <phoneticPr fontId="3" type="noConversion"/>
  </si>
  <si>
    <t>신한AIM크레딧전문투자형사모투자신탁제4-B호</t>
    <phoneticPr fontId="3" type="noConversion"/>
  </si>
  <si>
    <t>KBP2019120256</t>
    <phoneticPr fontId="3" type="noConversion"/>
  </si>
  <si>
    <t>K553T7CZ3047</t>
    <phoneticPr fontId="3" type="noConversion"/>
  </si>
  <si>
    <t>퍼시픽브릿지글로벌이너서클전문투자형사모투자신탁1호I클래스</t>
    <phoneticPr fontId="3" type="noConversion"/>
  </si>
  <si>
    <t>K553Y8CQ1744</t>
    <phoneticPr fontId="3" type="noConversion"/>
  </si>
  <si>
    <t>다비하나마창대교전문투자형사모투자신탁</t>
    <phoneticPr fontId="3" type="noConversion"/>
  </si>
  <si>
    <t>KBP2018030130</t>
    <phoneticPr fontId="3" type="noConversion"/>
  </si>
  <si>
    <t>K55453BL9270</t>
    <phoneticPr fontId="3" type="noConversion"/>
  </si>
  <si>
    <t>다비하나바이오에너지전문투자형사모투자신탁</t>
    <phoneticPr fontId="3" type="noConversion"/>
  </si>
  <si>
    <t>K55453CE7082</t>
    <phoneticPr fontId="3" type="noConversion"/>
  </si>
  <si>
    <t>신한부전마산복선전철비티엘사모특별자산투자신탁</t>
    <phoneticPr fontId="3" type="noConversion"/>
  </si>
  <si>
    <t>KBP2016120106</t>
    <phoneticPr fontId="3" type="noConversion"/>
  </si>
  <si>
    <t>KR5210AH3649</t>
    <phoneticPr fontId="3" type="noConversion"/>
  </si>
  <si>
    <t>한화메이플유가스전사모특별자산투자신탁1호</t>
    <phoneticPr fontId="3" type="noConversion"/>
  </si>
  <si>
    <t>KBP2017090086</t>
    <phoneticPr fontId="3" type="noConversion"/>
  </si>
  <si>
    <t>KBP2018030134</t>
    <phoneticPr fontId="3" type="noConversion"/>
  </si>
  <si>
    <t>KR5225787989</t>
    <phoneticPr fontId="3" type="noConversion"/>
  </si>
  <si>
    <t>칸서스DISCOVERYNPL사모부동산투자신탁1호</t>
    <phoneticPr fontId="3" type="noConversion"/>
  </si>
  <si>
    <t>KBP2018030188</t>
    <phoneticPr fontId="3" type="noConversion"/>
  </si>
  <si>
    <t>KR5233AM8701</t>
    <phoneticPr fontId="3" type="noConversion"/>
  </si>
  <si>
    <t>KTBDH선박사모특별자산투자신탁1호</t>
    <phoneticPr fontId="3" type="noConversion"/>
  </si>
  <si>
    <t>KBP2017120117</t>
    <phoneticPr fontId="3" type="noConversion"/>
  </si>
  <si>
    <t>KR5306AJ5837</t>
    <phoneticPr fontId="3" type="noConversion"/>
  </si>
  <si>
    <t>알파선순위대출전문투자형사모부동산투자신탁1호(1종)</t>
    <phoneticPr fontId="3" type="noConversion"/>
  </si>
  <si>
    <t>KBP2021060027</t>
    <phoneticPr fontId="3" type="noConversion"/>
  </si>
  <si>
    <t>K55321DI1775</t>
    <phoneticPr fontId="3" type="noConversion"/>
  </si>
  <si>
    <t>파인스트리트아시아인프라전문투자형사모특별자산투자신탁1-2호</t>
    <phoneticPr fontId="3" type="noConversion"/>
  </si>
  <si>
    <t>KBP2021060028</t>
    <phoneticPr fontId="3" type="noConversion"/>
  </si>
  <si>
    <t>K553E7DB2642</t>
    <phoneticPr fontId="3" type="noConversion"/>
  </si>
  <si>
    <t>신한AIM부동산전문투자형사모투자신탁제22-A</t>
    <phoneticPr fontId="3" type="noConversion"/>
  </si>
  <si>
    <t>KBP2021060029</t>
    <phoneticPr fontId="3" type="noConversion"/>
  </si>
  <si>
    <t>K553T7DI4524</t>
    <phoneticPr fontId="3" type="noConversion"/>
  </si>
  <si>
    <t>BKPL모기지인컴전문투자형3호</t>
    <phoneticPr fontId="3" type="noConversion"/>
  </si>
  <si>
    <t>KBP2021060030</t>
    <phoneticPr fontId="3" type="noConversion"/>
  </si>
  <si>
    <t>K553Y7DH9912</t>
    <phoneticPr fontId="3" type="noConversion"/>
  </si>
  <si>
    <t>W코스닥벤처(M)전문투자형사모투자신탁제4호</t>
    <phoneticPr fontId="3" type="noConversion"/>
  </si>
  <si>
    <t>KBP2021090051</t>
    <phoneticPr fontId="3" type="noConversion"/>
  </si>
  <si>
    <t>K553K9DK7058</t>
    <phoneticPr fontId="3" type="noConversion"/>
  </si>
  <si>
    <t>흥국하이클래스전문투자형사모특별자산투자신탁제59호</t>
    <phoneticPr fontId="3" type="noConversion"/>
  </si>
  <si>
    <t>KBP2021090017</t>
    <phoneticPr fontId="3" type="noConversion"/>
  </si>
  <si>
    <t>K55224DM3344</t>
    <phoneticPr fontId="3" type="noConversion"/>
  </si>
  <si>
    <t>성남고등제일풍경채일반사모부동산신탁제1호</t>
    <phoneticPr fontId="3" type="noConversion"/>
  </si>
  <si>
    <t>KBP2021090052</t>
    <phoneticPr fontId="3" type="noConversion"/>
  </si>
  <si>
    <t>K5L3W1DK1294</t>
    <phoneticPr fontId="3" type="noConversion"/>
  </si>
  <si>
    <t>KBP2021090053</t>
    <phoneticPr fontId="3" type="noConversion"/>
  </si>
  <si>
    <t>K553R5DM1777</t>
    <phoneticPr fontId="3" type="noConversion"/>
  </si>
  <si>
    <t>KBIDF인프라일반사모특별자산투자신탁제13호(대출채권-재간접형)(전문)</t>
    <phoneticPr fontId="3" type="noConversion"/>
  </si>
  <si>
    <t>KBP2021090009</t>
    <phoneticPr fontId="3" type="noConversion"/>
  </si>
  <si>
    <t>K55223DM6462</t>
    <phoneticPr fontId="3" type="noConversion"/>
  </si>
  <si>
    <t>이지스글로벌전문투자형사모부동산투자신탁434호</t>
    <phoneticPr fontId="3" type="noConversion"/>
  </si>
  <si>
    <t>KBP2021120100</t>
    <phoneticPr fontId="3" type="noConversion"/>
  </si>
  <si>
    <t>K55383DM7730</t>
    <phoneticPr fontId="3" type="noConversion"/>
  </si>
  <si>
    <t>신한ASPVIFIII일반사모투자신탁제3호(H)</t>
    <phoneticPr fontId="3" type="noConversion"/>
  </si>
  <si>
    <t>KBP2022030030</t>
    <phoneticPr fontId="3" type="noConversion"/>
  </si>
  <si>
    <t>K55210DO9352</t>
    <phoneticPr fontId="3" type="noConversion"/>
  </si>
  <si>
    <t>타이거대체선순위대출일반사모부동산투자신탁1호(1종)</t>
    <phoneticPr fontId="3" type="noConversion"/>
  </si>
  <si>
    <t>KBP2022030033</t>
    <phoneticPr fontId="3" type="noConversion"/>
  </si>
  <si>
    <t>K553Y5DR1927</t>
    <phoneticPr fontId="3" type="noConversion"/>
  </si>
  <si>
    <t>이지스미국전문투자형사모부동산투자신탁380-1호</t>
    <phoneticPr fontId="3" type="noConversion"/>
  </si>
  <si>
    <t>KBP2022060144</t>
    <phoneticPr fontId="3" type="noConversion"/>
  </si>
  <si>
    <t>K55383DC3004</t>
    <phoneticPr fontId="3" type="noConversion"/>
  </si>
  <si>
    <t>한국투자글로벌포모나X일반사모투자신탁</t>
    <phoneticPr fontId="3" type="noConversion"/>
  </si>
  <si>
    <t>KBP2022060145</t>
    <phoneticPr fontId="3" type="noConversion"/>
  </si>
  <si>
    <t>K55101DM6204</t>
    <phoneticPr fontId="3" type="noConversion"/>
  </si>
  <si>
    <t>신한AIM재간접일반사모투자신탁9-B호</t>
    <phoneticPr fontId="3" type="noConversion"/>
  </si>
  <si>
    <t>KBP2022060146</t>
    <phoneticPr fontId="3" type="noConversion"/>
  </si>
  <si>
    <t>K553T7DJ9936</t>
    <phoneticPr fontId="3" type="noConversion"/>
  </si>
  <si>
    <t>파인스트리트글로벌일반사모투자신탁9호</t>
    <phoneticPr fontId="3" type="noConversion"/>
  </si>
  <si>
    <t>KBP2022090036</t>
    <phoneticPr fontId="3" type="noConversion"/>
  </si>
  <si>
    <t>K553E7DQ5630</t>
    <phoneticPr fontId="3" type="noConversion"/>
  </si>
  <si>
    <t>파인스트리트글로벌일반사모투자신탁10-2호(재간접형)</t>
    <phoneticPr fontId="3" type="noConversion"/>
  </si>
  <si>
    <t>KBP2022090039</t>
    <phoneticPr fontId="3" type="noConversion"/>
  </si>
  <si>
    <t>K553E7DV1285</t>
    <phoneticPr fontId="3" type="noConversion"/>
  </si>
  <si>
    <t>이지스글로벌일반투자형사모부동산투자신탁461호</t>
    <phoneticPr fontId="3" type="noConversion"/>
  </si>
  <si>
    <t>KBP2022090048</t>
    <phoneticPr fontId="3" type="noConversion"/>
  </si>
  <si>
    <t>K55383DU4794</t>
    <phoneticPr fontId="3" type="noConversion"/>
  </si>
  <si>
    <t>키움로지스틱스일반사모부동산투자신탁제4호</t>
    <phoneticPr fontId="3" type="noConversion"/>
  </si>
  <si>
    <t>KBP2022090064</t>
    <phoneticPr fontId="3" type="noConversion"/>
  </si>
  <si>
    <t>K55206DV5837</t>
    <phoneticPr fontId="3" type="noConversion"/>
  </si>
  <si>
    <t>한화글로벌인프라일반사모특별자산투자신탁33호</t>
    <phoneticPr fontId="3" type="noConversion"/>
  </si>
  <si>
    <t>KBP2022090032</t>
    <phoneticPr fontId="3" type="noConversion"/>
  </si>
  <si>
    <t>K55213DU6936</t>
    <phoneticPr fontId="3" type="noConversion"/>
  </si>
  <si>
    <t>현대인베스트ASL시니어론일반사모투자신탁29호</t>
    <phoneticPr fontId="3" type="noConversion"/>
  </si>
  <si>
    <t>KBP2022090060</t>
    <phoneticPr fontId="3" type="noConversion"/>
  </si>
  <si>
    <t>K55239DW5787</t>
    <phoneticPr fontId="3" type="noConversion"/>
  </si>
  <si>
    <t>파인스트리트MEIF7인프라일반사모특별자산투자신탁1-1호</t>
    <phoneticPr fontId="3" type="noConversion"/>
  </si>
  <si>
    <t>KBP2023060015</t>
    <phoneticPr fontId="3" type="noConversion"/>
  </si>
  <si>
    <t>K553E7DV6227</t>
    <phoneticPr fontId="3" type="noConversion"/>
  </si>
  <si>
    <t>AIPEUROGREEN일반사모부동산투자신탁7호제3종</t>
    <phoneticPr fontId="3" type="noConversion"/>
  </si>
  <si>
    <t>KBP2023060068</t>
    <phoneticPr fontId="3" type="noConversion"/>
  </si>
  <si>
    <t>K553B1E19682</t>
    <phoneticPr fontId="3" type="noConversion"/>
  </si>
  <si>
    <t>이지스글로벌일반사모부동산투자신탁530호</t>
    <phoneticPr fontId="3" type="noConversion"/>
  </si>
  <si>
    <t>KBP2023120156</t>
    <phoneticPr fontId="3" type="noConversion"/>
  </si>
  <si>
    <t>K55383E69428</t>
    <phoneticPr fontId="3" type="noConversion"/>
  </si>
  <si>
    <t>현대유퍼스트일반사모부동산투자신탁32호</t>
    <phoneticPr fontId="3" type="noConversion"/>
  </si>
  <si>
    <t>KBP2020090043</t>
    <phoneticPr fontId="3" type="noConversion"/>
  </si>
  <si>
    <t>K55373D70312</t>
    <phoneticPr fontId="3" type="noConversion"/>
  </si>
  <si>
    <t>KB와이즈스타일반사모부동산투자신탁제23호</t>
    <phoneticPr fontId="3" type="noConversion"/>
  </si>
  <si>
    <t>KBP2024090045</t>
    <phoneticPr fontId="3" type="noConversion"/>
  </si>
  <si>
    <t>K55223EC4823</t>
    <phoneticPr fontId="3" type="noConversion"/>
  </si>
  <si>
    <t>이지스글로벌일반사모부동산투자신탁548호</t>
    <phoneticPr fontId="3" type="noConversion"/>
  </si>
  <si>
    <t>KBP2024090077</t>
    <phoneticPr fontId="3" type="noConversion"/>
  </si>
  <si>
    <t>K55383ED8696</t>
    <phoneticPr fontId="3" type="noConversion"/>
  </si>
  <si>
    <t>이지스코어에너지인프라일반사모투자신탁1-A호</t>
    <phoneticPr fontId="3" type="noConversion"/>
  </si>
  <si>
    <t>KBP2024090078</t>
    <phoneticPr fontId="3" type="noConversion"/>
  </si>
  <si>
    <t>K55383EE0452</t>
    <phoneticPr fontId="3" type="noConversion"/>
  </si>
  <si>
    <t>K55232EG6245</t>
    <phoneticPr fontId="3" type="noConversion"/>
  </si>
  <si>
    <t>채권시장안정전문투자형사모증권투자신탁</t>
    <phoneticPr fontId="3" type="noConversion"/>
  </si>
  <si>
    <t>KBP2020060046</t>
    <phoneticPr fontId="3" type="noConversion"/>
  </si>
  <si>
    <t>KR5205898871</t>
    <phoneticPr fontId="3" type="noConversion"/>
  </si>
  <si>
    <t>다함께코리아한국투자민간투자풀일반사모증권투자신탁10호(주식-재간접형)</t>
    <phoneticPr fontId="3" type="noConversion"/>
  </si>
  <si>
    <t>KBP2022120116</t>
    <phoneticPr fontId="3" type="noConversion"/>
  </si>
  <si>
    <t>K55101D44411</t>
    <phoneticPr fontId="3" type="noConversion"/>
  </si>
  <si>
    <t>마스턴일반사모부동산투자신탁제178호1종</t>
    <phoneticPr fontId="3" type="noConversion"/>
  </si>
  <si>
    <t>KBP2023060016</t>
    <phoneticPr fontId="3" type="noConversion"/>
  </si>
  <si>
    <t>B02</t>
    <phoneticPr fontId="3" type="noConversion"/>
  </si>
  <si>
    <t xml:space="preserve"> </t>
    <phoneticPr fontId="3" type="noConversion"/>
  </si>
  <si>
    <t>K553S6DY4519</t>
    <phoneticPr fontId="3" type="noConversion"/>
  </si>
  <si>
    <t>대체평가3사업본부</t>
    <phoneticPr fontId="3" type="noConversion"/>
  </si>
  <si>
    <t>삼성CARLYLEPE일반사모투자신탁제1호</t>
    <phoneticPr fontId="3" type="noConversion"/>
  </si>
  <si>
    <t>KBP2023120075</t>
    <phoneticPr fontId="3" type="noConversion"/>
  </si>
  <si>
    <t xml:space="preserve"> </t>
    <phoneticPr fontId="3" type="noConversion"/>
  </si>
  <si>
    <t>K55105E33306</t>
    <phoneticPr fontId="3" type="noConversion"/>
  </si>
  <si>
    <t>대체평가3사업본부</t>
    <phoneticPr fontId="3" type="noConversion"/>
  </si>
  <si>
    <t>삼성GOLDPOINTPARTNERS메자닌전문투자형사모증권투자신탁</t>
    <phoneticPr fontId="3" type="noConversion"/>
  </si>
  <si>
    <t>KBP2021120058</t>
    <phoneticPr fontId="3" type="noConversion"/>
  </si>
  <si>
    <t>K55105BF5161</t>
    <phoneticPr fontId="3" type="noConversion"/>
  </si>
  <si>
    <t>룩스루</t>
    <phoneticPr fontId="3" type="noConversion"/>
  </si>
  <si>
    <t>삼성PEMANAGER2019전문투자형사모투자신탁제1호</t>
    <phoneticPr fontId="3" type="noConversion"/>
  </si>
  <si>
    <t>KBP2021120072</t>
    <phoneticPr fontId="3" type="noConversion"/>
  </si>
  <si>
    <t>K55105CX4427</t>
    <phoneticPr fontId="3" type="noConversion"/>
  </si>
  <si>
    <t>삼성글로벌PRIVATEEQUITYMANAGER사모증권투자신탁제1호</t>
    <phoneticPr fontId="3" type="noConversion"/>
  </si>
  <si>
    <t>KBP2021120056</t>
    <phoneticPr fontId="3" type="noConversion"/>
  </si>
  <si>
    <t>K55105B71310</t>
    <phoneticPr fontId="3" type="noConversion"/>
  </si>
  <si>
    <t>삼성블랙스톤PE일반사모투자신탁제1호</t>
    <phoneticPr fontId="3" type="noConversion"/>
  </si>
  <si>
    <t>KBP2023120073</t>
    <phoneticPr fontId="3" type="noConversion"/>
  </si>
  <si>
    <t>K55105DY0936</t>
    <phoneticPr fontId="3" type="noConversion"/>
  </si>
  <si>
    <t>이지스글로벌세컨더리일반사모혼합자산투자신탁제1호</t>
    <phoneticPr fontId="3" type="noConversion"/>
  </si>
  <si>
    <t>KBP2023120077</t>
    <phoneticPr fontId="3" type="noConversion"/>
  </si>
  <si>
    <t>K55383E62779</t>
    <phoneticPr fontId="3" type="noConversion"/>
  </si>
  <si>
    <t>하나대체투자CBRE일반사모부동산투자신탁1호</t>
    <phoneticPr fontId="3" type="noConversion"/>
  </si>
  <si>
    <t>KBP2023030009</t>
    <phoneticPr fontId="3" type="noConversion"/>
  </si>
  <si>
    <t>K55345DT3788</t>
    <phoneticPr fontId="3" type="noConversion"/>
  </si>
  <si>
    <t>KBGK해상도로일반사모특별자산투자신탁제3호</t>
    <phoneticPr fontId="3" type="noConversion"/>
  </si>
  <si>
    <t>KBP2022030015</t>
    <phoneticPr fontId="3" type="noConversion"/>
  </si>
  <si>
    <t>K55223DQ5379</t>
    <phoneticPr fontId="3" type="noConversion"/>
  </si>
  <si>
    <t>KIAMCO아부다비캠퍼스사모특별자산투자신탁</t>
    <phoneticPr fontId="3" type="noConversion"/>
  </si>
  <si>
    <t>KBP2019090104</t>
    <phoneticPr fontId="3" type="noConversion"/>
  </si>
  <si>
    <t>B02</t>
    <phoneticPr fontId="3" type="noConversion"/>
  </si>
  <si>
    <t>-</t>
    <phoneticPr fontId="3" type="noConversion"/>
  </si>
  <si>
    <t xml:space="preserve"> </t>
    <phoneticPr fontId="3" type="noConversion"/>
  </si>
  <si>
    <t>KBP2019120084</t>
    <phoneticPr fontId="3" type="noConversion"/>
  </si>
  <si>
    <t>K55301CH5236</t>
    <phoneticPr fontId="3" type="noConversion"/>
  </si>
  <si>
    <t>미래에셋M25전문투자형사모특별자산투자신탁1호</t>
    <phoneticPr fontId="3" type="noConversion"/>
  </si>
  <si>
    <t>KBP2019120085</t>
    <phoneticPr fontId="3" type="noConversion"/>
  </si>
  <si>
    <t>K5301C48329</t>
    <phoneticPr fontId="3" type="noConversion"/>
  </si>
  <si>
    <t>삼성Blackstone글로벌인프라일반사모투자신탁제1호</t>
    <phoneticPr fontId="3" type="noConversion"/>
  </si>
  <si>
    <t>KBP2024120056</t>
    <phoneticPr fontId="3" type="noConversion"/>
  </si>
  <si>
    <t>K55105DY2445</t>
    <phoneticPr fontId="3" type="noConversion"/>
  </si>
  <si>
    <t>삼성PEManager2022일반사모투자신탁제2호</t>
    <phoneticPr fontId="3" type="noConversion"/>
  </si>
  <si>
    <t>KBP2023120183</t>
    <phoneticPr fontId="3" type="noConversion"/>
  </si>
  <si>
    <t>K55105E60739</t>
    <phoneticPr fontId="3" type="noConversion"/>
  </si>
  <si>
    <t>삼성PE프라임리턴일반사모투자신탁제1호</t>
    <phoneticPr fontId="3" type="noConversion"/>
  </si>
  <si>
    <t>KBP2024120054</t>
    <phoneticPr fontId="3" type="noConversion"/>
  </si>
  <si>
    <t>K55105E79663</t>
    <phoneticPr fontId="3" type="noConversion"/>
  </si>
  <si>
    <t>K55105E68369</t>
    <phoneticPr fontId="3" type="noConversion"/>
  </si>
  <si>
    <t>신한글로벌전문투자형사모부동산투자신탁제12호</t>
    <phoneticPr fontId="3" type="noConversion"/>
  </si>
  <si>
    <t>KBP2018120185</t>
    <phoneticPr fontId="3" type="noConversion"/>
  </si>
  <si>
    <t>K55210CB4912</t>
    <phoneticPr fontId="3" type="noConversion"/>
  </si>
  <si>
    <t>이지스아디안유럽인프라일반사모혼합자산투자신탁제494호</t>
    <phoneticPr fontId="3" type="noConversion"/>
  </si>
  <si>
    <t>KBP2023090017</t>
    <phoneticPr fontId="3" type="noConversion"/>
  </si>
  <si>
    <t>K55383E38977</t>
    <phoneticPr fontId="3" type="noConversion"/>
  </si>
  <si>
    <t>KBP2019120163</t>
    <phoneticPr fontId="3" type="noConversion"/>
  </si>
  <si>
    <t>K55239C11535</t>
    <phoneticPr fontId="3" type="noConversion"/>
  </si>
  <si>
    <t>현대인베스트북미대출채권일반사모특별자산투자신탁31호</t>
    <phoneticPr fontId="3" type="noConversion"/>
  </si>
  <si>
    <t>KBP2023090016</t>
    <phoneticPr fontId="3" type="noConversion"/>
  </si>
  <si>
    <t>K55239E25044</t>
    <phoneticPr fontId="3" type="noConversion"/>
  </si>
  <si>
    <t>미정</t>
    <phoneticPr fontId="3" type="noConversion"/>
  </si>
  <si>
    <t>현대미국대출채권일반사모부동산투자신탁1호</t>
    <phoneticPr fontId="3" type="noConversion"/>
  </si>
  <si>
    <t>KBP2020060001</t>
    <phoneticPr fontId="3" type="noConversion"/>
  </si>
  <si>
    <t>B02</t>
    <phoneticPr fontId="3" type="noConversion"/>
  </si>
  <si>
    <t>-</t>
    <phoneticPr fontId="3" type="noConversion"/>
  </si>
  <si>
    <t xml:space="preserve"> </t>
    <phoneticPr fontId="3" type="noConversion"/>
  </si>
  <si>
    <t>KR5373AW2991</t>
    <phoneticPr fontId="3" type="noConversion"/>
  </si>
  <si>
    <t>[T]기타보험기관[1본부]</t>
    <phoneticPr fontId="3" type="noConversion"/>
  </si>
  <si>
    <t>대체평가3사업본부</t>
    <phoneticPr fontId="3" type="noConversion"/>
  </si>
  <si>
    <t>이지스글로벌전문투자형사모부동산투자신탁109-1호</t>
    <phoneticPr fontId="3" type="noConversion"/>
  </si>
  <si>
    <t>KBP2019120101</t>
    <phoneticPr fontId="3" type="noConversion"/>
  </si>
  <si>
    <t xml:space="preserve">분기 </t>
    <phoneticPr fontId="3" type="noConversion"/>
  </si>
  <si>
    <t>K55383BK5209</t>
    <phoneticPr fontId="3" type="noConversion"/>
  </si>
  <si>
    <t>키움마일스톤USDEBT전문투자형사모부동산투자신탁제2호</t>
    <phoneticPr fontId="3" type="noConversion"/>
  </si>
  <si>
    <t>KBP2019090032</t>
    <phoneticPr fontId="3" type="noConversion"/>
  </si>
  <si>
    <t>NH-AMUNDI항공기일반사모특별자산투자신탁1호</t>
    <phoneticPr fontId="3" type="noConversion"/>
  </si>
  <si>
    <t>KBP2021120351</t>
    <phoneticPr fontId="3" type="noConversion"/>
  </si>
  <si>
    <t>K55232BM3163</t>
    <phoneticPr fontId="3" type="noConversion"/>
  </si>
  <si>
    <t>K55345BW1771</t>
    <phoneticPr fontId="3" type="noConversion"/>
  </si>
  <si>
    <t>현대STAR전문투자형사모부동산투자신탁9호</t>
    <phoneticPr fontId="3" type="noConversion"/>
  </si>
  <si>
    <t>KBP2017120076</t>
    <phoneticPr fontId="3" type="noConversion"/>
  </si>
  <si>
    <t>K55373BU0929</t>
    <phoneticPr fontId="3" type="noConversion"/>
  </si>
  <si>
    <t>유진AVIATION전문투자형사모투자신탁14호</t>
    <phoneticPr fontId="3" type="noConversion"/>
  </si>
  <si>
    <t>KBP2018030148</t>
    <phoneticPr fontId="3" type="noConversion"/>
  </si>
  <si>
    <t>K55214C17303</t>
    <phoneticPr fontId="3" type="noConversion"/>
  </si>
  <si>
    <t>엠플러스스카이전문투자형사모투자신탁4호제2종</t>
    <phoneticPr fontId="3" type="noConversion"/>
  </si>
  <si>
    <t>KBP2021120352</t>
    <phoneticPr fontId="3" type="noConversion"/>
  </si>
  <si>
    <t>K55369CI1399</t>
    <phoneticPr fontId="3" type="noConversion"/>
  </si>
  <si>
    <t>한화DEBTSTRATEGY전문사모부동산투자신탁21-2호</t>
    <phoneticPr fontId="3" type="noConversion"/>
  </si>
  <si>
    <t>KBP2019120252</t>
    <phoneticPr fontId="3" type="noConversion"/>
  </si>
  <si>
    <t>K55213CO0722</t>
    <phoneticPr fontId="3" type="noConversion"/>
  </si>
  <si>
    <t>KBP2021120353</t>
    <phoneticPr fontId="3" type="noConversion"/>
  </si>
  <si>
    <t>한화영국코어인프라전문투자형사모특별자산투자신탁1호</t>
    <phoneticPr fontId="3" type="noConversion"/>
  </si>
  <si>
    <t>KBP2019120159</t>
    <phoneticPr fontId="3" type="noConversion"/>
  </si>
  <si>
    <t>K55213C53458</t>
    <phoneticPr fontId="3" type="noConversion"/>
  </si>
  <si>
    <t>한화영국PPP인프라전문투자형사모특별자산투자신탁1호</t>
    <phoneticPr fontId="3" type="noConversion"/>
  </si>
  <si>
    <t>KBP2019120255</t>
    <phoneticPr fontId="3" type="noConversion"/>
  </si>
  <si>
    <t>K55213C39556</t>
    <phoneticPr fontId="3" type="noConversion"/>
  </si>
  <si>
    <t>KBP2018120237</t>
    <phoneticPr fontId="3" type="noConversion"/>
  </si>
  <si>
    <t>한화유럽크레딧전문투자형사모특별자산투자신탁5호</t>
    <phoneticPr fontId="3" type="noConversion"/>
  </si>
  <si>
    <t>KBP2019090033</t>
    <phoneticPr fontId="3" type="noConversion"/>
  </si>
  <si>
    <t>K55213CE0237</t>
    <phoneticPr fontId="3" type="noConversion"/>
  </si>
  <si>
    <t>한화유럽PPP인프라전문투자형사모특별자산신탁1-1호</t>
    <phoneticPr fontId="3" type="noConversion"/>
  </si>
  <si>
    <t>KBP2019090115</t>
    <phoneticPr fontId="3" type="noConversion"/>
  </si>
  <si>
    <t>한화유럽PPP인프라전문투자형사모특별자산신탁1-2호</t>
    <phoneticPr fontId="3" type="noConversion"/>
  </si>
  <si>
    <t>KBP2019090116</t>
    <phoneticPr fontId="3" type="noConversion"/>
  </si>
  <si>
    <t>한화글로벌인프라전문투자형사모특별자산신탁12호</t>
    <phoneticPr fontId="3" type="noConversion"/>
  </si>
  <si>
    <t>KBP2019120253</t>
    <phoneticPr fontId="3" type="noConversion"/>
  </si>
  <si>
    <t>K55213CH4525</t>
    <phoneticPr fontId="3" type="noConversion"/>
  </si>
  <si>
    <t>신한AIM크레딧전문투자형사모투자신탁제1호</t>
    <phoneticPr fontId="3" type="noConversion"/>
  </si>
  <si>
    <t>KBP2019090103</t>
    <phoneticPr fontId="3" type="noConversion"/>
  </si>
  <si>
    <t>K553T7CD4009</t>
    <phoneticPr fontId="3" type="noConversion"/>
  </si>
  <si>
    <t>트러스톤글로벌인프라전문투자형사모투자신탁4호</t>
    <phoneticPr fontId="3" type="noConversion"/>
  </si>
  <si>
    <t>KBP2019120183</t>
    <phoneticPr fontId="3" type="noConversion"/>
  </si>
  <si>
    <t>K55363CJ1154</t>
    <phoneticPr fontId="3" type="noConversion"/>
  </si>
  <si>
    <t>한화GLOBALINFRASTRUCTURESTRATEGY전문투자형사모특별자산투자신탁3호</t>
    <phoneticPr fontId="3" type="noConversion"/>
  </si>
  <si>
    <t>KBP2019030011</t>
    <phoneticPr fontId="3" type="noConversion"/>
  </si>
  <si>
    <t>K55213CK0205</t>
    <phoneticPr fontId="3" type="noConversion"/>
  </si>
  <si>
    <t>신한AIM구조화전문투자형사모투자신탁제1호4종</t>
    <phoneticPr fontId="3" type="noConversion"/>
  </si>
  <si>
    <t>KBP2021060090</t>
    <phoneticPr fontId="3" type="noConversion"/>
  </si>
  <si>
    <t>K553T7CN9279</t>
    <phoneticPr fontId="3" type="noConversion"/>
  </si>
  <si>
    <t>신한AIM크레딧일반사모투자신탁제3-A호</t>
    <phoneticPr fontId="3" type="noConversion"/>
  </si>
  <si>
    <t>KBP2019090117</t>
    <phoneticPr fontId="3" type="noConversion"/>
  </si>
  <si>
    <t>K553T7CS5629</t>
    <phoneticPr fontId="3" type="noConversion"/>
  </si>
  <si>
    <t>미래에셋유럽인프라전문투자형사모투자신탁1호</t>
    <phoneticPr fontId="3" type="noConversion"/>
  </si>
  <si>
    <t>KBP2019120139</t>
    <phoneticPr fontId="3" type="noConversion"/>
  </si>
  <si>
    <t>K55301CS1455</t>
    <phoneticPr fontId="3" type="noConversion"/>
  </si>
  <si>
    <t>한화글로벌인프라대출전문투자형사모특별자산투자신탁1호</t>
    <phoneticPr fontId="3" type="noConversion"/>
  </si>
  <si>
    <t>K55213CV0244</t>
    <phoneticPr fontId="3" type="noConversion"/>
  </si>
  <si>
    <t>신한AIM재간접전문투자형사모투자신탁제3호</t>
    <phoneticPr fontId="3" type="noConversion"/>
  </si>
  <si>
    <t>K553T7CL9487</t>
    <phoneticPr fontId="3" type="noConversion"/>
  </si>
  <si>
    <t>파인스트리트US인프라전문투자형사모특별자산투자신탁1-1호</t>
    <phoneticPr fontId="3" type="noConversion"/>
  </si>
  <si>
    <t>KBP2020090094</t>
    <phoneticPr fontId="3" type="noConversion"/>
  </si>
  <si>
    <t>K553E7CX4551</t>
    <phoneticPr fontId="3" type="noConversion"/>
  </si>
  <si>
    <t>미래에셋맵스글로벌인프라사모특별자산투자신탁제1-1호</t>
    <phoneticPr fontId="3" type="noConversion"/>
  </si>
  <si>
    <t>KBP2022060203</t>
    <phoneticPr fontId="3" type="noConversion"/>
  </si>
  <si>
    <t>KR5301AU1760</t>
    <phoneticPr fontId="3" type="noConversion"/>
  </si>
  <si>
    <t>미래에셋맵스클린워터사모특별자산투자신탁5호</t>
    <phoneticPr fontId="3" type="noConversion"/>
  </si>
  <si>
    <t>KBP2019120090</t>
    <phoneticPr fontId="3" type="noConversion"/>
  </si>
  <si>
    <t>KR5225265838</t>
    <phoneticPr fontId="3" type="noConversion"/>
  </si>
  <si>
    <t>교보악사신재생에너지멀티전문투자형사모특별자산투자신탁1호</t>
    <phoneticPr fontId="3" type="noConversion"/>
  </si>
  <si>
    <t>KBP2018120347</t>
    <phoneticPr fontId="3" type="noConversion"/>
  </si>
  <si>
    <t>KB생활인프라BTL전문투자형사모특별자산투자신탁</t>
    <phoneticPr fontId="3" type="noConversion"/>
  </si>
  <si>
    <t>KBP2019030021</t>
    <phoneticPr fontId="3" type="noConversion"/>
  </si>
  <si>
    <t>K55223CK7448</t>
    <phoneticPr fontId="3" type="noConversion"/>
  </si>
  <si>
    <t>한강선진병영BTL전문투자형사모특별자산투자신탁</t>
    <phoneticPr fontId="3" type="noConversion"/>
  </si>
  <si>
    <t>KBP2019060027</t>
    <phoneticPr fontId="3" type="noConversion"/>
  </si>
  <si>
    <t>K553G9CO7640</t>
    <phoneticPr fontId="3" type="noConversion"/>
  </si>
  <si>
    <t>신한에스지레일전문투자형사모특별자산투자신탁제1-1호</t>
    <phoneticPr fontId="3" type="noConversion"/>
  </si>
  <si>
    <t>KBP2019090153</t>
    <phoneticPr fontId="3" type="noConversion"/>
  </si>
  <si>
    <t>K55210CO6110</t>
    <phoneticPr fontId="3" type="noConversion"/>
  </si>
  <si>
    <t>미래에셋신안산전문사모특별자산투자신탁1호</t>
    <phoneticPr fontId="3" type="noConversion"/>
  </si>
  <si>
    <t>KBP2019120194</t>
    <phoneticPr fontId="3" type="noConversion"/>
  </si>
  <si>
    <t>K55301CX8206</t>
    <phoneticPr fontId="3" type="noConversion"/>
  </si>
  <si>
    <t>KBRPSFOCUS전문투자형사모특별자산투자신탁4호</t>
    <phoneticPr fontId="3" type="noConversion"/>
  </si>
  <si>
    <t>K55223CY6808</t>
    <phoneticPr fontId="3" type="noConversion"/>
  </si>
  <si>
    <t>한국투자사모BTL인프라특별자산투자신탁2호</t>
    <phoneticPr fontId="3" type="noConversion"/>
  </si>
  <si>
    <t>KBP2021120350</t>
    <phoneticPr fontId="3" type="noConversion"/>
  </si>
  <si>
    <t>KR5101251795</t>
    <phoneticPr fontId="3" type="noConversion"/>
  </si>
  <si>
    <t>KOTAM마리타임전문투자형사모특별자산투자신탁제21호</t>
    <phoneticPr fontId="3" type="noConversion"/>
  </si>
  <si>
    <t>KBP2024030051</t>
    <phoneticPr fontId="3" type="noConversion"/>
  </si>
  <si>
    <t>KR5104A45372</t>
    <phoneticPr fontId="3" type="noConversion"/>
  </si>
  <si>
    <t>하나대체투자일반사모부동산투자신탁180호</t>
    <phoneticPr fontId="3" type="noConversion"/>
  </si>
  <si>
    <t>KBP2024030052</t>
    <phoneticPr fontId="3" type="noConversion"/>
  </si>
  <si>
    <t>K55345DT1477</t>
    <phoneticPr fontId="3" type="noConversion"/>
  </si>
  <si>
    <t>우리시니어론일반사모투자신탁3호</t>
    <phoneticPr fontId="3" type="noConversion"/>
  </si>
  <si>
    <t>K55107EE8773</t>
    <phoneticPr fontId="3" type="noConversion"/>
  </si>
  <si>
    <t>NH-AMUNDI선순위론일반사모투자신탁6호</t>
    <phoneticPr fontId="3" type="noConversion"/>
  </si>
  <si>
    <t>KBP2024060005</t>
    <phoneticPr fontId="3" type="noConversion"/>
  </si>
  <si>
    <t>W000523</t>
    <phoneticPr fontId="3" type="noConversion"/>
  </si>
  <si>
    <t>쿼드자산운용(상장)</t>
    <phoneticPr fontId="3" type="noConversion"/>
  </si>
  <si>
    <t>재평가</t>
    <phoneticPr fontId="3" type="noConversion"/>
  </si>
  <si>
    <t>펨토바이오메드</t>
    <phoneticPr fontId="3" type="noConversion"/>
  </si>
  <si>
    <t>-</t>
    <phoneticPr fontId="3" type="noConversion"/>
  </si>
  <si>
    <t>분기</t>
    <phoneticPr fontId="3" type="noConversion"/>
  </si>
  <si>
    <t>이지현대리</t>
    <phoneticPr fontId="3" type="noConversion"/>
  </si>
  <si>
    <t>02-786-1828</t>
    <phoneticPr fontId="3" type="noConversion"/>
  </si>
  <si>
    <t>jh.lee@quadim.com</t>
    <phoneticPr fontId="3" type="noConversion"/>
  </si>
  <si>
    <t>매분기+2영업일평가값제공용역</t>
  </si>
  <si>
    <t>매분기값제공+5영업일평가값제공용역</t>
    <phoneticPr fontId="3" type="noConversion"/>
  </si>
  <si>
    <t>매분기</t>
  </si>
  <si>
    <t>[W]상장기업</t>
    <phoneticPr fontId="3" type="noConversion"/>
  </si>
  <si>
    <t>신원준</t>
    <phoneticPr fontId="3" type="noConversion"/>
  </si>
  <si>
    <t>메자닌평가팀</t>
    <phoneticPr fontId="3" type="noConversion"/>
  </si>
  <si>
    <t>코넥스 종가 사용 -&gt; 공수X</t>
    <phoneticPr fontId="3" type="noConversion"/>
  </si>
  <si>
    <t>개별종목</t>
    <phoneticPr fontId="3" type="noConversion"/>
  </si>
  <si>
    <t>라이나생명보험</t>
    <phoneticPr fontId="3" type="noConversion"/>
  </si>
  <si>
    <t>에스지신성건설</t>
    <phoneticPr fontId="3" type="noConversion"/>
  </si>
  <si>
    <t xml:space="preserve">김성운차장 </t>
    <phoneticPr fontId="3" type="noConversion"/>
  </si>
  <si>
    <t xml:space="preserve">02-3781-2000 </t>
    <phoneticPr fontId="3" type="noConversion"/>
  </si>
  <si>
    <t xml:space="preserve">sungwoon.kim@cignakorea.com </t>
    <phoneticPr fontId="3" type="noConversion"/>
  </si>
  <si>
    <t>매분기제공용역</t>
  </si>
  <si>
    <t>매분기제공용역</t>
    <phoneticPr fontId="3" type="noConversion"/>
  </si>
  <si>
    <t>-</t>
    <phoneticPr fontId="3" type="noConversion"/>
  </si>
  <si>
    <t>[2]생명보험협회</t>
    <phoneticPr fontId="3" type="noConversion"/>
  </si>
  <si>
    <t>변혜진</t>
    <phoneticPr fontId="3" type="noConversion"/>
  </si>
  <si>
    <t>-</t>
    <phoneticPr fontId="3" type="noConversion"/>
  </si>
  <si>
    <t>SK(지주부문)</t>
    <phoneticPr fontId="3" type="noConversion"/>
  </si>
  <si>
    <t>SK</t>
    <phoneticPr fontId="3" type="noConversion"/>
  </si>
  <si>
    <t>D06</t>
    <phoneticPr fontId="3" type="noConversion"/>
  </si>
  <si>
    <t>안선영PL</t>
    <phoneticPr fontId="3" type="noConversion"/>
  </si>
  <si>
    <t>02-2121-18002</t>
    <phoneticPr fontId="3" type="noConversion"/>
  </si>
  <si>
    <t>a.sunyoung@sk.com</t>
    <phoneticPr fontId="3" type="noConversion"/>
  </si>
  <si>
    <t>매분기</t>
    <phoneticPr fontId="3" type="noConversion"/>
  </si>
  <si>
    <t>메자닌평가팀</t>
    <phoneticPr fontId="3" type="noConversion"/>
  </si>
  <si>
    <t>회계반영</t>
    <phoneticPr fontId="3" type="noConversion"/>
  </si>
  <si>
    <t>개별종목</t>
    <phoneticPr fontId="3" type="noConversion"/>
  </si>
  <si>
    <t>SK(지주부문)</t>
    <phoneticPr fontId="3" type="noConversion"/>
  </si>
  <si>
    <t>SK</t>
    <phoneticPr fontId="3" type="noConversion"/>
  </si>
  <si>
    <t>-</t>
    <phoneticPr fontId="3" type="noConversion"/>
  </si>
  <si>
    <t xml:space="preserve">분기 </t>
    <phoneticPr fontId="3" type="noConversion"/>
  </si>
  <si>
    <t>안선영PL</t>
    <phoneticPr fontId="3" type="noConversion"/>
  </si>
  <si>
    <t>02-2121-18002</t>
    <phoneticPr fontId="3" type="noConversion"/>
  </si>
  <si>
    <t>a.sunyoung@sk.com</t>
    <phoneticPr fontId="3" type="noConversion"/>
  </si>
  <si>
    <t>매분기</t>
    <phoneticPr fontId="3" type="noConversion"/>
  </si>
  <si>
    <t>미정</t>
    <phoneticPr fontId="3" type="noConversion"/>
  </si>
  <si>
    <t>[W]상장기업</t>
    <phoneticPr fontId="3" type="noConversion"/>
  </si>
  <si>
    <t>상장</t>
    <phoneticPr fontId="3" type="noConversion"/>
  </si>
  <si>
    <t>메자닌평가팀</t>
    <phoneticPr fontId="3" type="noConversion"/>
  </si>
  <si>
    <t>SK(지주부문)</t>
    <phoneticPr fontId="3" type="noConversion"/>
  </si>
  <si>
    <t>재평가</t>
    <phoneticPr fontId="3" type="noConversion"/>
  </si>
  <si>
    <t>SK</t>
    <phoneticPr fontId="3" type="noConversion"/>
  </si>
  <si>
    <t>D06</t>
    <phoneticPr fontId="3" type="noConversion"/>
  </si>
  <si>
    <t>안선영PL</t>
    <phoneticPr fontId="3" type="noConversion"/>
  </si>
  <si>
    <t>a.sunyoung@sk.com</t>
    <phoneticPr fontId="3" type="noConversion"/>
  </si>
  <si>
    <t>매분기</t>
    <phoneticPr fontId="3" type="noConversion"/>
  </si>
  <si>
    <t>미정</t>
    <phoneticPr fontId="3" type="noConversion"/>
  </si>
  <si>
    <t>[W]상장기업</t>
    <phoneticPr fontId="3" type="noConversion"/>
  </si>
  <si>
    <t>상장</t>
    <phoneticPr fontId="3" type="noConversion"/>
  </si>
  <si>
    <t>회계반영</t>
    <phoneticPr fontId="3" type="noConversion"/>
  </si>
  <si>
    <t>개별종목</t>
    <phoneticPr fontId="3" type="noConversion"/>
  </si>
  <si>
    <t>X001461</t>
  </si>
  <si>
    <t>에스케이스페셜티</t>
    <phoneticPr fontId="3" type="noConversion"/>
  </si>
  <si>
    <t>D06</t>
    <phoneticPr fontId="3" type="noConversion"/>
  </si>
  <si>
    <t>분기</t>
    <phoneticPr fontId="3" type="noConversion"/>
  </si>
  <si>
    <t>정윤구담당자</t>
    <phoneticPr fontId="3" type="noConversion"/>
  </si>
  <si>
    <t>010-3392-2832</t>
    <phoneticPr fontId="3" type="noConversion"/>
  </si>
  <si>
    <t>yg.jeong@sk.com</t>
    <phoneticPr fontId="3" type="noConversion"/>
  </si>
  <si>
    <t>매분기</t>
    <phoneticPr fontId="3" type="noConversion"/>
  </si>
  <si>
    <t>미정</t>
    <phoneticPr fontId="3" type="noConversion"/>
  </si>
  <si>
    <t>[X]일반기업</t>
    <phoneticPr fontId="3" type="noConversion"/>
  </si>
  <si>
    <t>이진주</t>
    <phoneticPr fontId="3" type="noConversion"/>
  </si>
  <si>
    <t>SK 상장 종가 사용</t>
    <phoneticPr fontId="3" type="noConversion"/>
  </si>
  <si>
    <t>개별종목</t>
    <phoneticPr fontId="3" type="noConversion"/>
  </si>
  <si>
    <t>재평가</t>
    <phoneticPr fontId="3" type="noConversion"/>
  </si>
  <si>
    <t>쥬비스다이어트</t>
    <phoneticPr fontId="3" type="noConversion"/>
  </si>
  <si>
    <t>미정</t>
    <phoneticPr fontId="3" type="noConversion"/>
  </si>
  <si>
    <t>-</t>
    <phoneticPr fontId="3" type="noConversion"/>
  </si>
  <si>
    <t>[X]일반기업</t>
    <phoneticPr fontId="3" type="noConversion"/>
  </si>
  <si>
    <t>김수현</t>
    <phoneticPr fontId="3" type="noConversion"/>
  </si>
  <si>
    <t>회계반영</t>
    <phoneticPr fontId="3" type="noConversion"/>
  </si>
  <si>
    <t>개별종목</t>
    <phoneticPr fontId="3" type="noConversion"/>
  </si>
  <si>
    <t>회계반영</t>
    <phoneticPr fontId="3" type="noConversion"/>
  </si>
  <si>
    <t>A01</t>
    <phoneticPr fontId="3" type="noConversion"/>
  </si>
  <si>
    <t>최은정팀장, 박가희과장</t>
    <phoneticPr fontId="3" type="noConversion"/>
  </si>
  <si>
    <t>070-5092-5105, 070-4838-7888</t>
    <phoneticPr fontId="3" type="noConversion"/>
  </si>
  <si>
    <t>choiej@juvis.co.kr;pkh@juvis.co.kr</t>
    <phoneticPr fontId="3" type="noConversion"/>
  </si>
  <si>
    <t>2024.12.31</t>
    <phoneticPr fontId="3" type="noConversion"/>
  </si>
  <si>
    <t>Y2502J0044</t>
    <phoneticPr fontId="3" type="noConversion"/>
  </si>
  <si>
    <t>윤광일</t>
    <phoneticPr fontId="3" type="noConversion"/>
  </si>
  <si>
    <t>2024.12.31 보통주 평가값 준용</t>
    <phoneticPr fontId="3" type="noConversion"/>
  </si>
  <si>
    <t>2024.06.01</t>
    <phoneticPr fontId="3" type="noConversion"/>
  </si>
  <si>
    <t>롯데쇼핑(비상장)</t>
    <phoneticPr fontId="3" type="noConversion"/>
  </si>
  <si>
    <t>재평가</t>
    <phoneticPr fontId="3" type="noConversion"/>
  </si>
  <si>
    <t>롯데아울렛군산점</t>
    <phoneticPr fontId="3" type="noConversion"/>
  </si>
  <si>
    <t>KBP2018090040</t>
  </si>
  <si>
    <t>A00</t>
    <phoneticPr fontId="3" type="noConversion"/>
  </si>
  <si>
    <t>Y</t>
    <phoneticPr fontId="3" type="noConversion"/>
  </si>
  <si>
    <t>분기</t>
    <phoneticPr fontId="3" type="noConversion"/>
  </si>
  <si>
    <t>김채은담당자</t>
    <phoneticPr fontId="3" type="noConversion"/>
  </si>
  <si>
    <t>02-2118-6667</t>
    <phoneticPr fontId="3" type="noConversion"/>
  </si>
  <si>
    <t>chaeeun.kim@lotte.net</t>
    <phoneticPr fontId="3" type="noConversion"/>
  </si>
  <si>
    <t>-</t>
    <phoneticPr fontId="3" type="noConversion"/>
  </si>
  <si>
    <t>[A]롯데</t>
    <phoneticPr fontId="3" type="noConversion"/>
  </si>
  <si>
    <t>김영규</t>
    <phoneticPr fontId="3" type="noConversion"/>
  </si>
  <si>
    <t>TRS</t>
    <phoneticPr fontId="3" type="noConversion"/>
  </si>
  <si>
    <t>개별종목</t>
    <phoneticPr fontId="3" type="noConversion"/>
  </si>
  <si>
    <t>롯데아울렛군산점</t>
    <phoneticPr fontId="3" type="noConversion"/>
  </si>
  <si>
    <t>D06</t>
    <phoneticPr fontId="3" type="noConversion"/>
  </si>
  <si>
    <t>김채은담당자</t>
    <phoneticPr fontId="3" type="noConversion"/>
  </si>
  <si>
    <t>TRS</t>
    <phoneticPr fontId="3" type="noConversion"/>
  </si>
  <si>
    <t>Y2502J0048</t>
    <phoneticPr fontId="3" type="noConversion"/>
  </si>
  <si>
    <t>이진주</t>
    <phoneticPr fontId="3" type="noConversion"/>
  </si>
  <si>
    <t>김예림</t>
    <phoneticPr fontId="3" type="noConversion"/>
  </si>
  <si>
    <t>김예림</t>
    <phoneticPr fontId="3" type="noConversion"/>
  </si>
  <si>
    <t>이진주</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</si>
</sst>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1" formatCode="_-* #,##0_-;\-* #,##0_-;_-* &quot;-&quot;_-;_-@_-"/>
    <numFmt numFmtId="176" formatCode="0_);[Red]\(0\)"/>
    <numFmt numFmtId="177" formatCode="0.0_);[Red]\(0.0\)"/>
    <numFmt numFmtId="178" formatCode="_-* #,##0.0_-;\-* #,##0.0_-;_-* &quot;-&quot;_-;_-@_-"/>
    <numFmt numFmtId="179" formatCode="[$-F800]dddd\,\ mmmm\ dd\,\ yyyy"/>
    <numFmt numFmtId="180" formatCode="m&quot;월&quot;"/>
    <numFmt numFmtId="181" formatCode="_-* #,##0.00_-;\-* #,##0.00_-;_-* &quot;-&quot;_-;_-@_-"/>
    <numFmt numFmtId="182" formatCode="0.00_);[Red]\(0.00\)"/>
    <numFmt numFmtId="183" formatCode="0.0_ "/>
    <numFmt numFmtId="184" formatCode="mm&quot;월&quot;\ dd&quot;일&quot;"/>
    <numFmt numFmtId="185" formatCode="#,##0.0_);\(#,##0.0\)"/>
  </numFmts>
  <fonts count="38" x14ac:knownFonts="1">
    <font>
      <sz val="11"/>
      <color theme="1"/>
      <name val="맑은 고딕"/>
      <family val="2"/>
      <charset val="129"/>
      <scheme val="minor"/>
    </font>
    <font>
      <sz val="11"/>
      <color theme="0"/>
      <name val="맑은 고딕"/>
      <family val="2"/>
      <charset val="129"/>
      <scheme val="minor"/>
    </font>
    <font>
      <b/>
      <sz val="11"/>
      <color theme="0"/>
      <name val="맑은 고딕"/>
      <family val="3"/>
      <charset val="129"/>
      <scheme val="minor"/>
    </font>
    <font>
      <sz val="8"/>
      <name val="맑은 고딕"/>
      <family val="2"/>
      <charset val="129"/>
      <scheme val="minor"/>
    </font>
    <font>
      <sz val="11"/>
      <name val="맑은 고딕"/>
      <family val="2"/>
      <charset val="129"/>
      <scheme val="minor"/>
    </font>
    <font>
      <sz val="11"/>
      <name val="맑은 고딕"/>
      <family val="3"/>
      <charset val="129"/>
      <scheme val="minor"/>
    </font>
    <font>
      <sz val="11"/>
      <color theme="1"/>
      <name val="맑은 고딕"/>
      <family val="3"/>
      <charset val="129"/>
      <scheme val="minor"/>
    </font>
    <font>
      <sz val="10"/>
      <color theme="1"/>
      <name val="맑은 고딕"/>
      <family val="2"/>
      <charset val="129"/>
      <scheme val="minor"/>
    </font>
    <font>
      <sz val="10"/>
      <name val="맑은 고딕"/>
      <family val="3"/>
      <charset val="129"/>
      <scheme val="minor"/>
    </font>
    <font>
      <b/>
      <sz val="10"/>
      <color theme="0"/>
      <name val="맑은 고딕"/>
      <family val="2"/>
      <charset val="129"/>
    </font>
    <font>
      <b/>
      <sz val="10"/>
      <name val="맑은 고딕"/>
      <family val="3"/>
      <charset val="129"/>
      <scheme val="minor"/>
    </font>
    <font>
      <b/>
      <sz val="11"/>
      <color theme="1"/>
      <name val="맑은 고딕"/>
      <family val="3"/>
      <charset val="129"/>
      <scheme val="minor"/>
    </font>
    <font>
      <b/>
      <sz val="11"/>
      <name val="맑은 고딕"/>
      <family val="2"/>
      <charset val="129"/>
      <scheme val="minor"/>
    </font>
    <font>
      <b/>
      <sz val="10"/>
      <name val="맑은 고딕"/>
      <family val="3"/>
      <charset val="129"/>
    </font>
    <font>
      <b/>
      <sz val="10"/>
      <color rgb="FFFFFFFF"/>
      <name val="맑은 고딕"/>
      <family val="3"/>
      <charset val="129"/>
    </font>
    <font>
      <sz val="10"/>
      <color theme="0"/>
      <name val="맑은 고딕"/>
      <family val="2"/>
      <charset val="129"/>
      <scheme val="minor"/>
    </font>
    <font>
      <sz val="10"/>
      <color theme="1"/>
      <name val="맑은 고딕"/>
      <family val="3"/>
      <charset val="129"/>
      <scheme val="minor"/>
    </font>
    <font>
      <b/>
      <sz val="10"/>
      <color theme="1"/>
      <name val="맑은 고딕"/>
      <family val="3"/>
      <charset val="129"/>
      <scheme val="minor"/>
    </font>
    <font>
      <b/>
      <u/>
      <sz val="10"/>
      <color theme="1"/>
      <name val="맑은 고딕"/>
      <family val="2"/>
      <charset val="129"/>
      <scheme val="minor"/>
    </font>
    <font>
      <b/>
      <u/>
      <sz val="10"/>
      <color theme="1"/>
      <name val="맑은 고딕"/>
      <family val="3"/>
      <charset val="129"/>
      <scheme val="minor"/>
    </font>
    <font>
      <sz val="10"/>
      <color rgb="FFFF0000"/>
      <name val="맑은 고딕"/>
      <family val="2"/>
      <charset val="129"/>
      <scheme val="minor"/>
    </font>
    <font>
      <b/>
      <sz val="10"/>
      <color theme="0"/>
      <name val="맑은 고딕"/>
      <family val="3"/>
      <charset val="129"/>
    </font>
    <font>
      <sz val="10"/>
      <color theme="0"/>
      <name val="맑은 고딕"/>
      <family val="3"/>
      <charset val="129"/>
      <scheme val="minor"/>
    </font>
    <font>
      <sz val="10"/>
      <name val="맑은 고딕"/>
      <family val="3"/>
      <charset val="129"/>
    </font>
    <font>
      <sz val="11"/>
      <color theme="1"/>
      <name val="맑은 고딕"/>
      <family val="2"/>
      <charset val="129"/>
      <scheme val="minor"/>
    </font>
    <font>
      <sz val="10"/>
      <color rgb="FFFF0000"/>
      <name val="맑은 고딕"/>
      <family val="3"/>
      <charset val="129"/>
      <scheme val="minor"/>
    </font>
    <font>
      <sz val="10"/>
      <name val="Arial"/>
      <family val="2"/>
    </font>
    <font>
      <sz val="10"/>
      <color theme="0" tint="-0.34998626667073579"/>
      <name val="맑은 고딕"/>
      <family val="3"/>
      <charset val="129"/>
      <scheme val="minor"/>
    </font>
    <font>
      <sz val="10"/>
      <color theme="0"/>
      <name val="맑은 고딕"/>
      <family val="3"/>
      <charset val="129"/>
    </font>
    <font>
      <sz val="11"/>
      <color rgb="FFFF0000"/>
      <name val="맑은 고딕"/>
      <family val="2"/>
      <charset val="129"/>
      <scheme val="minor"/>
    </font>
    <font>
      <sz val="11"/>
      <color rgb="FFFF0000"/>
      <name val="맑은 고딕"/>
      <family val="3"/>
      <charset val="129"/>
      <scheme val="minor"/>
    </font>
    <font>
      <sz val="8"/>
      <name val="맑은 고딕"/>
      <family val="2"/>
      <charset val="129"/>
    </font>
    <font>
      <sz val="8"/>
      <name val="돋움"/>
      <family val="3"/>
      <charset val="129"/>
    </font>
    <font>
      <sz val="11"/>
      <name val="돋움"/>
      <family val="3"/>
      <charset val="129"/>
    </font>
    <font>
      <sz val="9"/>
      <name val="맑은 고딕"/>
      <family val="3"/>
      <charset val="129"/>
    </font>
    <font>
      <sz val="8"/>
      <name val="맑은 고딕"/>
      <family val="3"/>
      <charset val="129"/>
      <scheme val="minor"/>
    </font>
    <font>
      <sz val="11"/>
      <color rgb="FF0070C0"/>
      <name val="맑은 고딕"/>
      <family val="3"/>
      <charset val="129"/>
      <scheme val="minor"/>
    </font>
    <font>
      <sz val="10"/>
      <color rgb="FF0070C0"/>
      <name val="맑은 고딕"/>
      <family val="3"/>
      <charset val="129"/>
      <scheme val="minor"/>
    </font>
  </fonts>
  <fills count="4">
    <fill>
      <patternFill patternType="none"/>
    </fill>
    <fill>
      <patternFill patternType="gray125"/>
    </fill>
    <fill>
      <patternFill patternType="solid">
        <fgColor theme="1"/>
        <bgColor indexed="64"/>
      </patternFill>
    </fill>
    <fill>
      <patternFill patternType="solid">
        <fgColor rgb="FFFFFF00"/>
        <bgColor indexed="64"/>
      </patternFill>
    </fill>
  </fills>
  <borders count="63">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thin">
        <color theme="0" tint="-0.24994659260841701"/>
      </right>
      <top style="medium">
        <color indexed="64"/>
      </top>
      <bottom style="thin">
        <color theme="0" tint="-0.24994659260841701"/>
      </bottom>
      <diagonal/>
    </border>
    <border>
      <left/>
      <right style="thin">
        <color theme="0" tint="-0.24994659260841701"/>
      </right>
      <top style="medium">
        <color indexed="64"/>
      </top>
      <bottom style="thin">
        <color theme="0" tint="-0.24994659260841701"/>
      </bottom>
      <diagonal/>
    </border>
    <border>
      <left style="thin">
        <color theme="0" tint="-0.24994659260841701"/>
      </left>
      <right style="thin">
        <color theme="0" tint="-0.24994659260841701"/>
      </right>
      <top style="medium">
        <color indexed="64"/>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1"/>
      </left>
      <right/>
      <top style="medium">
        <color theme="1"/>
      </top>
      <bottom style="medium">
        <color theme="1"/>
      </bottom>
      <diagonal/>
    </border>
    <border>
      <left style="thin">
        <color auto="1"/>
      </left>
      <right style="medium">
        <color theme="1"/>
      </right>
      <top style="medium">
        <color theme="1"/>
      </top>
      <bottom style="thin">
        <color theme="0" tint="-0.24994659260841701"/>
      </bottom>
      <diagonal/>
    </border>
    <border>
      <left style="thin">
        <color auto="1"/>
      </left>
      <right style="medium">
        <color theme="1"/>
      </right>
      <top style="thin">
        <color theme="0" tint="-0.24994659260841701"/>
      </top>
      <bottom style="thin">
        <color theme="0" tint="-0.24994659260841701"/>
      </bottom>
      <diagonal/>
    </border>
    <border>
      <left style="thin">
        <color auto="1"/>
      </left>
      <right style="medium">
        <color theme="1"/>
      </right>
      <top style="thin">
        <color theme="0" tint="-0.24994659260841701"/>
      </top>
      <bottom style="medium">
        <color theme="1"/>
      </bottom>
      <diagonal/>
    </border>
    <border>
      <left/>
      <right/>
      <top/>
      <bottom style="medium">
        <color theme="1"/>
      </bottom>
      <diagonal/>
    </border>
    <border>
      <left style="medium">
        <color theme="1"/>
      </left>
      <right style="medium">
        <color theme="1"/>
      </right>
      <top style="medium">
        <color theme="1"/>
      </top>
      <bottom style="medium">
        <color theme="1"/>
      </bottom>
      <diagonal/>
    </border>
    <border>
      <left style="medium">
        <color theme="1"/>
      </left>
      <right style="thin">
        <color theme="0" tint="-0.499984740745262"/>
      </right>
      <top style="medium">
        <color theme="1"/>
      </top>
      <bottom style="medium">
        <color theme="1"/>
      </bottom>
      <diagonal/>
    </border>
    <border>
      <left style="thin">
        <color theme="0" tint="-0.499984740745262"/>
      </left>
      <right style="thin">
        <color theme="0" tint="-0.499984740745262"/>
      </right>
      <top style="medium">
        <color theme="1"/>
      </top>
      <bottom style="medium">
        <color theme="1"/>
      </bottom>
      <diagonal/>
    </border>
    <border>
      <left style="thin">
        <color theme="0" tint="-0.499984740745262"/>
      </left>
      <right style="medium">
        <color auto="1"/>
      </right>
      <top style="medium">
        <color theme="1"/>
      </top>
      <bottom style="medium">
        <color theme="1"/>
      </bottom>
      <diagonal/>
    </border>
    <border>
      <left/>
      <right style="medium">
        <color theme="1"/>
      </right>
      <top style="medium">
        <color theme="1"/>
      </top>
      <bottom style="medium">
        <color theme="1"/>
      </bottom>
      <diagonal/>
    </border>
    <border>
      <left/>
      <right style="medium">
        <color theme="1"/>
      </right>
      <top style="medium">
        <color theme="1"/>
      </top>
      <bottom/>
      <diagonal/>
    </border>
    <border>
      <left style="medium">
        <color indexed="64"/>
      </left>
      <right style="medium">
        <color theme="1"/>
      </right>
      <top style="medium">
        <color indexed="64"/>
      </top>
      <bottom style="medium">
        <color theme="1"/>
      </bottom>
      <diagonal/>
    </border>
    <border>
      <left style="medium">
        <color theme="1"/>
      </left>
      <right style="medium">
        <color theme="1"/>
      </right>
      <top style="medium">
        <color indexed="64"/>
      </top>
      <bottom style="medium">
        <color theme="1"/>
      </bottom>
      <diagonal/>
    </border>
    <border>
      <left style="medium">
        <color theme="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theme="1"/>
      </left>
      <right style="thin">
        <color theme="0" tint="-0.499984740745262"/>
      </right>
      <top style="thin">
        <color theme="0" tint="-0.24994659260841701"/>
      </top>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medium">
        <color auto="1"/>
      </right>
      <top/>
      <bottom style="thin">
        <color theme="0" tint="-0.24994659260841701"/>
      </bottom>
      <diagonal/>
    </border>
    <border>
      <left style="thin">
        <color theme="0" tint="-0.24994659260841701"/>
      </left>
      <right style="medium">
        <color theme="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indexed="64"/>
      </left>
      <right style="medium">
        <color theme="1"/>
      </right>
      <top style="medium">
        <color theme="1"/>
      </top>
      <bottom style="medium">
        <color indexed="64"/>
      </bottom>
      <diagonal/>
    </border>
    <border>
      <left style="medium">
        <color theme="1"/>
      </left>
      <right style="medium">
        <color theme="1"/>
      </right>
      <top style="medium">
        <color theme="1"/>
      </top>
      <bottom style="medium">
        <color indexed="64"/>
      </bottom>
      <diagonal/>
    </border>
    <border>
      <left style="thin">
        <color theme="0" tint="-0.499984740745262"/>
      </left>
      <right style="thin">
        <color theme="0" tint="-0.499984740745262"/>
      </right>
      <top style="thin">
        <color theme="1" tint="0.499984740745262"/>
      </top>
      <bottom/>
      <diagonal/>
    </border>
    <border>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style="medium">
        <color indexed="64"/>
      </left>
      <right/>
      <top style="medium">
        <color indexed="64"/>
      </top>
      <bottom style="medium">
        <color theme="1"/>
      </bottom>
      <diagonal/>
    </border>
    <border>
      <left style="medium">
        <color theme="1"/>
      </left>
      <right style="medium">
        <color indexed="64"/>
      </right>
      <top style="medium">
        <color indexed="64"/>
      </top>
      <bottom style="medium">
        <color theme="1"/>
      </bottom>
      <diagonal/>
    </border>
    <border>
      <left style="medium">
        <color indexed="64"/>
      </left>
      <right style="thin">
        <color theme="0" tint="-0.24994659260841701"/>
      </right>
      <top style="medium">
        <color theme="1"/>
      </top>
      <bottom style="thin">
        <color theme="0" tint="-0.24994659260841701"/>
      </bottom>
      <diagonal/>
    </border>
    <border>
      <left style="thin">
        <color theme="0" tint="-0.24994659260841701"/>
      </left>
      <right style="medium">
        <color indexed="64"/>
      </right>
      <top style="medium">
        <color theme="1"/>
      </top>
      <bottom style="thin">
        <color theme="0" tint="-0.24994659260841701"/>
      </bottom>
      <diagonal/>
    </border>
    <border>
      <left style="medium">
        <color indexed="64"/>
      </left>
      <right style="thin">
        <color theme="0" tint="-0.24994659260841701"/>
      </right>
      <top style="thin">
        <color theme="0" tint="-0.24994659260841701"/>
      </top>
      <bottom style="medium">
        <color indexed="64"/>
      </bottom>
      <diagonal/>
    </border>
    <border>
      <left style="thin">
        <color theme="0" tint="-0.24994659260841701"/>
      </left>
      <right style="medium">
        <color indexed="64"/>
      </right>
      <top style="thin">
        <color theme="0" tint="-0.24994659260841701"/>
      </top>
      <bottom style="medium">
        <color indexed="64"/>
      </bottom>
      <diagonal/>
    </border>
    <border>
      <left style="thin">
        <color theme="0" tint="-0.499984740745262"/>
      </left>
      <right style="thin">
        <color theme="0" tint="-0.499984740745262"/>
      </right>
      <top/>
      <bottom style="thin">
        <color theme="1" tint="0.499984740745262"/>
      </bottom>
      <diagonal/>
    </border>
    <border>
      <left/>
      <right style="thin">
        <color theme="0" tint="-0.24994659260841701"/>
      </right>
      <top/>
      <bottom style="thin">
        <color theme="0" tint="-0.24994659260841701"/>
      </bottom>
      <diagonal/>
    </border>
    <border>
      <left style="thin">
        <color theme="0" tint="-0.24994659260841701"/>
      </left>
      <right style="medium">
        <color theme="1"/>
      </right>
      <top/>
      <bottom style="thin">
        <color theme="0" tint="-0.24994659260841701"/>
      </bottom>
      <diagonal/>
    </border>
    <border>
      <left style="thin">
        <color theme="0" tint="-0.499984740745262"/>
      </left>
      <right style="thin">
        <color theme="0" tint="-0.499984740745262"/>
      </right>
      <top style="thin">
        <color theme="0" tint="-0.24994659260841701"/>
      </top>
      <bottom style="medium">
        <color theme="1"/>
      </bottom>
      <diagonal/>
    </border>
    <border>
      <left style="thin">
        <color theme="0" tint="-0.499984740745262"/>
      </left>
      <right style="thin">
        <color theme="0" tint="-0.499984740745262"/>
      </right>
      <top style="thin">
        <color theme="0" tint="-0.24994659260841701"/>
      </top>
      <bottom style="medium">
        <color auto="1"/>
      </bottom>
      <diagonal/>
    </border>
    <border>
      <left style="thin">
        <color theme="0" tint="-0.499984740745262"/>
      </left>
      <right style="medium">
        <color theme="1"/>
      </right>
      <top style="thin">
        <color theme="0" tint="-0.24994659260841701"/>
      </top>
      <bottom style="medium">
        <color theme="1"/>
      </bottom>
      <diagonal/>
    </border>
    <border>
      <left/>
      <right style="thin">
        <color theme="0" tint="-0.24994659260841701"/>
      </right>
      <top style="thin">
        <color theme="0" tint="-0.24994659260841701"/>
      </top>
      <bottom style="medium">
        <color auto="1"/>
      </bottom>
      <diagonal/>
    </border>
    <border>
      <left style="thin">
        <color theme="0" tint="-0.24994659260841701"/>
      </left>
      <right style="medium">
        <color theme="1"/>
      </right>
      <top style="thin">
        <color theme="0" tint="-0.24994659260841701"/>
      </top>
      <bottom style="medium">
        <color auto="1"/>
      </bottom>
      <diagonal/>
    </border>
    <border>
      <left style="medium">
        <color theme="1"/>
      </left>
      <right style="thin">
        <color theme="0" tint="-0.24994659260841701"/>
      </right>
      <top style="thin">
        <color theme="0" tint="-0.24994659260841701"/>
      </top>
      <bottom/>
      <diagonal/>
    </border>
    <border>
      <left style="thin">
        <color theme="0" tint="-0.24994659260841701"/>
      </left>
      <right style="medium">
        <color theme="1"/>
      </right>
      <top style="thin">
        <color theme="0" tint="-0.24994659260841701"/>
      </top>
      <bottom/>
      <diagonal/>
    </border>
    <border>
      <left style="medium">
        <color theme="1"/>
      </left>
      <right style="thin">
        <color theme="0" tint="-0.24994659260841701"/>
      </right>
      <top style="thin">
        <color theme="0" tint="-0.24994659260841701"/>
      </top>
      <bottom style="medium">
        <color theme="1"/>
      </bottom>
      <diagonal/>
    </border>
    <border>
      <left style="thin">
        <color theme="0" tint="-0.24994659260841701"/>
      </left>
      <right style="medium">
        <color theme="1"/>
      </right>
      <top style="thin">
        <color theme="0" tint="-0.24994659260841701"/>
      </top>
      <bottom style="medium">
        <color theme="1"/>
      </bottom>
      <diagonal/>
    </border>
    <border>
      <left style="medium">
        <color theme="1"/>
      </left>
      <right style="thin">
        <color theme="0" tint="-0.24994659260841701"/>
      </right>
      <top style="medium">
        <color theme="1"/>
      </top>
      <bottom style="thin">
        <color theme="0" tint="-0.24994659260841701"/>
      </bottom>
      <diagonal/>
    </border>
    <border>
      <left style="thin">
        <color theme="0" tint="-0.24994659260841701"/>
      </left>
      <right style="medium">
        <color theme="1"/>
      </right>
      <top style="medium">
        <color theme="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1"/>
      </bottom>
      <diagonal/>
    </border>
    <border>
      <left style="medium">
        <color theme="1"/>
      </left>
      <right style="medium">
        <color theme="1"/>
      </right>
      <top/>
      <bottom/>
      <diagonal/>
    </border>
    <border>
      <left style="thin">
        <color theme="0" tint="-0.24994659260841701"/>
      </left>
      <right style="thin">
        <color theme="0" tint="-0.24994659260841701"/>
      </right>
      <top style="medium">
        <color theme="1"/>
      </top>
      <bottom style="thin">
        <color theme="0" tint="-0.24994659260841701"/>
      </bottom>
      <diagonal/>
    </border>
    <border>
      <left/>
      <right style="thin">
        <color theme="0" tint="-0.499984740745262"/>
      </right>
      <top style="thin">
        <color theme="0" tint="-0.24994659260841701"/>
      </top>
      <bottom/>
      <diagonal/>
    </border>
    <border>
      <left style="medium">
        <color theme="1"/>
      </left>
      <right/>
      <top/>
      <bottom/>
      <diagonal/>
    </border>
    <border>
      <left style="thin">
        <color theme="0" tint="-0.24994659260841701"/>
      </left>
      <right style="thin">
        <color theme="0" tint="-0.24994659260841701"/>
      </right>
      <top style="thin">
        <color theme="0" tint="-0.24994659260841701"/>
      </top>
      <bottom/>
      <diagonal/>
    </border>
    <border>
      <left style="medium">
        <color theme="1"/>
      </left>
      <right style="thin">
        <color theme="0" tint="-0.24994659260841701"/>
      </right>
      <top/>
      <bottom style="thin">
        <color theme="0" tint="-0.24994659260841701"/>
      </bottom>
      <diagonal/>
    </border>
  </borders>
  <cellStyleXfs count="10">
    <xf numFmtId="0" fontId="0" fillId="0" borderId="0">
      <alignment vertical="center"/>
    </xf>
    <xf numFmtId="9" fontId="24" fillId="0" borderId="0" applyFont="0" applyFill="0" applyBorder="0" applyAlignment="0" applyProtection="0">
      <alignment vertical="center"/>
    </xf>
    <xf numFmtId="0" fontId="26" fillId="0" borderId="0"/>
    <xf numFmtId="0" fontId="26" fillId="0" borderId="0"/>
    <xf numFmtId="0" fontId="6" fillId="0" borderId="0">
      <alignment vertical="center"/>
    </xf>
    <xf numFmtId="0" fontId="24" fillId="0" borderId="0">
      <alignment vertical="center"/>
    </xf>
    <xf numFmtId="0" fontId="24" fillId="0" borderId="0">
      <alignment vertical="center"/>
    </xf>
    <xf numFmtId="0" fontId="24" fillId="0" borderId="0">
      <alignment vertical="center"/>
    </xf>
    <xf numFmtId="185" fontId="26" fillId="0" borderId="0" applyFill="0" applyBorder="0" applyAlignment="0" applyProtection="0">
      <alignment vertical="center"/>
    </xf>
    <xf numFmtId="41" fontId="33" fillId="0" borderId="0" applyFont="0" applyFill="0" applyBorder="0" applyAlignment="0" applyProtection="0">
      <alignment vertical="center"/>
    </xf>
  </cellStyleXfs>
  <cellXfs count="299">
    <xf numFmtId="0" fontId="0" fillId="0" borderId="0" xfId="0">
      <alignment vertical="center"/>
    </xf>
    <xf numFmtId="49" fontId="2" fillId="2" borderId="0" xfId="0" applyNumberFormat="1" applyFont="1" applyFill="1" applyBorder="1" applyAlignment="1">
      <alignment horizontal="left" vertical="center"/>
    </xf>
    <xf numFmtId="176" fontId="2" fillId="2" borderId="0" xfId="0" applyNumberFormat="1" applyFont="1" applyFill="1" applyBorder="1" applyAlignment="1">
      <alignment horizontal="left" vertical="center"/>
    </xf>
    <xf numFmtId="49" fontId="2" fillId="2" borderId="0" xfId="0" applyNumberFormat="1" applyFont="1" applyFill="1" applyBorder="1" applyAlignment="1">
      <alignment vertical="center"/>
    </xf>
    <xf numFmtId="176" fontId="2" fillId="2" borderId="0" xfId="0" applyNumberFormat="1" applyFont="1" applyFill="1" applyBorder="1" applyAlignment="1">
      <alignment vertical="center"/>
    </xf>
    <xf numFmtId="14" fontId="2" fillId="2" borderId="0" xfId="0" applyNumberFormat="1" applyFont="1" applyFill="1" applyBorder="1" applyAlignment="1">
      <alignment horizontal="left" vertical="center"/>
    </xf>
    <xf numFmtId="0" fontId="2" fillId="2" borderId="0" xfId="0" applyFont="1" applyFill="1" applyBorder="1" applyAlignment="1">
      <alignment horizontal="left" vertical="center"/>
    </xf>
    <xf numFmtId="0" fontId="2" fillId="2" borderId="0" xfId="0" applyNumberFormat="1" applyFont="1" applyFill="1" applyBorder="1" applyAlignment="1">
      <alignment horizontal="left" vertical="center"/>
    </xf>
    <xf numFmtId="0" fontId="2" fillId="2" borderId="0" xfId="0" applyFont="1" applyFill="1" applyAlignment="1">
      <alignment horizontal="left" vertical="center"/>
    </xf>
    <xf numFmtId="0" fontId="5" fillId="0" borderId="0" xfId="0" applyNumberFormat="1" applyFont="1" applyFill="1" applyAlignment="1">
      <alignment horizontal="left" vertical="center"/>
    </xf>
    <xf numFmtId="0" fontId="5" fillId="0" borderId="0" xfId="0" applyFont="1">
      <alignment vertical="center"/>
    </xf>
    <xf numFmtId="0" fontId="0" fillId="0" borderId="0" xfId="0" applyFill="1" applyAlignment="1">
      <alignment horizontal="center" vertical="center"/>
    </xf>
    <xf numFmtId="14" fontId="1" fillId="0" borderId="0" xfId="0" applyNumberFormat="1" applyFont="1" applyFill="1" applyAlignment="1">
      <alignment horizontal="center" vertical="center"/>
    </xf>
    <xf numFmtId="0" fontId="0" fillId="0" borderId="0" xfId="0" applyFill="1" applyAlignment="1">
      <alignment horizontal="left" vertical="center"/>
    </xf>
    <xf numFmtId="14" fontId="1" fillId="0" borderId="0" xfId="0" applyNumberFormat="1" applyFont="1" applyFill="1" applyAlignment="1">
      <alignment horizontal="left" vertical="center"/>
    </xf>
    <xf numFmtId="176" fontId="8" fillId="0" borderId="0" xfId="0" applyNumberFormat="1" applyFont="1" applyFill="1" applyBorder="1" applyAlignment="1"/>
    <xf numFmtId="14" fontId="8" fillId="0" borderId="0" xfId="0" applyNumberFormat="1" applyFont="1" applyFill="1" applyAlignment="1">
      <alignment horizontal="left" vertical="center"/>
    </xf>
    <xf numFmtId="14" fontId="0" fillId="0" borderId="0" xfId="0" applyNumberFormat="1" applyFill="1" applyAlignment="1">
      <alignment horizontal="left" vertical="center"/>
    </xf>
    <xf numFmtId="0" fontId="4" fillId="0" borderId="0" xfId="0" applyFont="1" applyFill="1" applyAlignment="1">
      <alignment horizontal="left" vertical="center"/>
    </xf>
    <xf numFmtId="0" fontId="0" fillId="0" borderId="0" xfId="0" applyFill="1" applyAlignment="1">
      <alignment horizontal="right" vertical="center"/>
    </xf>
    <xf numFmtId="0" fontId="1" fillId="0" borderId="0" xfId="0" applyFont="1" applyFill="1" applyAlignment="1">
      <alignment horizontal="left" vertical="center"/>
    </xf>
    <xf numFmtId="0" fontId="1" fillId="0" borderId="0" xfId="0" applyNumberFormat="1" applyFont="1" applyFill="1" applyAlignment="1">
      <alignment horizontal="left" vertical="center"/>
    </xf>
    <xf numFmtId="0" fontId="9" fillId="2" borderId="1" xfId="0" applyFont="1" applyFill="1" applyBorder="1" applyAlignment="1">
      <alignment horizontal="center" vertical="center"/>
    </xf>
    <xf numFmtId="179" fontId="10" fillId="3" borderId="2" xfId="0" applyNumberFormat="1" applyFont="1" applyFill="1" applyBorder="1" applyAlignment="1">
      <alignment horizontal="center" vertical="center"/>
    </xf>
    <xf numFmtId="0" fontId="6" fillId="0" borderId="0" xfId="0" applyFont="1" applyFill="1" applyAlignment="1">
      <alignment horizontal="left" vertical="center"/>
    </xf>
    <xf numFmtId="0" fontId="8" fillId="0" borderId="0" xfId="0" applyFont="1" applyFill="1" applyBorder="1" applyAlignment="1"/>
    <xf numFmtId="0" fontId="0" fillId="0" borderId="0" xfId="0" applyAlignment="1">
      <alignment horizontal="left" vertical="center"/>
    </xf>
    <xf numFmtId="0" fontId="0" fillId="0" borderId="0" xfId="0" applyBorder="1" applyAlignment="1">
      <alignment horizontal="left" vertical="center"/>
    </xf>
    <xf numFmtId="0" fontId="11" fillId="0" borderId="0" xfId="0" applyFont="1" applyBorder="1" applyAlignment="1">
      <alignment horizontal="left"/>
    </xf>
    <xf numFmtId="3" fontId="11" fillId="0" borderId="0" xfId="0" applyNumberFormat="1" applyFont="1" applyBorder="1" applyAlignment="1">
      <alignment horizontal="left"/>
    </xf>
    <xf numFmtId="0" fontId="12" fillId="0" borderId="0" xfId="0" applyFont="1" applyBorder="1" applyAlignment="1">
      <alignment horizontal="left"/>
    </xf>
    <xf numFmtId="0" fontId="11" fillId="0" borderId="0" xfId="0" applyFont="1" applyBorder="1" applyAlignment="1">
      <alignment horizontal="right"/>
    </xf>
    <xf numFmtId="0" fontId="11" fillId="0" borderId="0" xfId="0" applyNumberFormat="1" applyFont="1" applyBorder="1" applyAlignment="1">
      <alignment horizontal="left"/>
    </xf>
    <xf numFmtId="0" fontId="1" fillId="0" borderId="0" xfId="0" applyFont="1" applyAlignment="1">
      <alignment horizontal="left" vertical="center"/>
    </xf>
    <xf numFmtId="0" fontId="1" fillId="0" borderId="0" xfId="0" applyNumberFormat="1" applyFont="1" applyAlignment="1">
      <alignment horizontal="left" vertical="center"/>
    </xf>
    <xf numFmtId="0" fontId="13" fillId="0" borderId="0" xfId="0" applyFont="1" applyFill="1" applyBorder="1" applyAlignment="1">
      <alignment vertical="center"/>
    </xf>
    <xf numFmtId="0" fontId="13" fillId="0" borderId="0" xfId="0" applyFont="1" applyFill="1" applyBorder="1" applyAlignment="1">
      <alignment horizontal="center" vertical="center"/>
    </xf>
    <xf numFmtId="179" fontId="10" fillId="0" borderId="0" xfId="0" applyNumberFormat="1" applyFont="1" applyFill="1" applyBorder="1" applyAlignment="1">
      <alignment horizontal="left" vertical="center"/>
    </xf>
    <xf numFmtId="176" fontId="8" fillId="0" borderId="3" xfId="0" applyNumberFormat="1" applyFont="1" applyFill="1" applyBorder="1" applyAlignment="1"/>
    <xf numFmtId="0" fontId="0" fillId="0" borderId="0" xfId="0" applyFill="1" applyBorder="1" applyAlignment="1">
      <alignment horizontal="left" vertical="center"/>
    </xf>
    <xf numFmtId="0" fontId="11" fillId="0" borderId="0" xfId="0" applyFont="1" applyFill="1" applyBorder="1" applyAlignment="1">
      <alignment horizontal="left"/>
    </xf>
    <xf numFmtId="14" fontId="11" fillId="0" borderId="0" xfId="0" applyNumberFormat="1" applyFont="1" applyFill="1" applyBorder="1" applyAlignment="1">
      <alignment horizontal="left"/>
    </xf>
    <xf numFmtId="0" fontId="12" fillId="0" borderId="0" xfId="0" applyFont="1" applyFill="1" applyBorder="1" applyAlignment="1">
      <alignment horizontal="left"/>
    </xf>
    <xf numFmtId="0" fontId="11" fillId="0" borderId="0" xfId="0" applyFont="1" applyFill="1" applyBorder="1" applyAlignment="1">
      <alignment horizontal="right"/>
    </xf>
    <xf numFmtId="0" fontId="11" fillId="0" borderId="0" xfId="0" applyNumberFormat="1" applyFont="1" applyFill="1" applyBorder="1" applyAlignment="1">
      <alignment horizontal="left"/>
    </xf>
    <xf numFmtId="0" fontId="14" fillId="2" borderId="4" xfId="0" applyFont="1" applyFill="1" applyBorder="1" applyAlignment="1">
      <alignment horizontal="center" vertical="center" shrinkToFit="1"/>
    </xf>
    <xf numFmtId="0" fontId="14" fillId="2" borderId="5" xfId="0" applyFont="1" applyFill="1" applyBorder="1" applyAlignment="1">
      <alignment horizontal="center" vertical="center" shrinkToFit="1"/>
    </xf>
    <xf numFmtId="0" fontId="14" fillId="2" borderId="6" xfId="0" applyFont="1" applyFill="1" applyBorder="1" applyAlignment="1">
      <alignment horizontal="center" vertical="center" shrinkToFit="1"/>
    </xf>
    <xf numFmtId="176" fontId="14" fillId="2" borderId="6" xfId="0" applyNumberFormat="1" applyFont="1" applyFill="1" applyBorder="1" applyAlignment="1">
      <alignment horizontal="center" vertical="center" shrinkToFit="1"/>
    </xf>
    <xf numFmtId="14" fontId="14" fillId="2" borderId="6" xfId="0" applyNumberFormat="1" applyFont="1" applyFill="1" applyBorder="1" applyAlignment="1">
      <alignment horizontal="center" vertical="center" wrapText="1" shrinkToFit="1"/>
    </xf>
    <xf numFmtId="0" fontId="14" fillId="2" borderId="6" xfId="0" applyFont="1" applyFill="1" applyBorder="1" applyAlignment="1">
      <alignment horizontal="center" vertical="center" wrapText="1" shrinkToFit="1"/>
    </xf>
    <xf numFmtId="0" fontId="14" fillId="2" borderId="6" xfId="0" applyNumberFormat="1" applyFont="1" applyFill="1" applyBorder="1" applyAlignment="1">
      <alignment horizontal="center" vertical="center" shrinkToFit="1"/>
    </xf>
    <xf numFmtId="0" fontId="0" fillId="0" borderId="0" xfId="0" applyAlignment="1">
      <alignment horizontal="center" vertical="center"/>
    </xf>
    <xf numFmtId="0" fontId="8" fillId="0" borderId="7" xfId="0" applyNumberFormat="1" applyFont="1" applyFill="1" applyBorder="1" applyAlignment="1">
      <alignment horizontal="center" vertical="center"/>
    </xf>
    <xf numFmtId="0" fontId="8" fillId="0" borderId="8" xfId="0" applyNumberFormat="1" applyFont="1" applyFill="1" applyBorder="1" applyAlignment="1">
      <alignment horizontal="center" vertical="center"/>
    </xf>
    <xf numFmtId="0" fontId="8" fillId="0" borderId="9" xfId="0" applyNumberFormat="1" applyFont="1" applyFill="1" applyBorder="1" applyAlignment="1">
      <alignment horizontal="left" vertical="center"/>
    </xf>
    <xf numFmtId="14" fontId="8" fillId="0" borderId="9" xfId="0" applyNumberFormat="1" applyFont="1" applyFill="1" applyBorder="1" applyAlignment="1">
      <alignment horizontal="left" vertical="center"/>
    </xf>
    <xf numFmtId="49" fontId="8" fillId="0" borderId="9" xfId="0" applyNumberFormat="1" applyFont="1" applyFill="1" applyBorder="1" applyAlignment="1">
      <alignment horizontal="left" vertical="center"/>
    </xf>
    <xf numFmtId="176" fontId="8" fillId="0" borderId="9" xfId="0" applyNumberFormat="1" applyFont="1" applyFill="1" applyBorder="1" applyAlignment="1">
      <alignment horizontal="left" vertical="center"/>
    </xf>
    <xf numFmtId="178" fontId="8" fillId="0" borderId="9" xfId="0" applyNumberFormat="1" applyFont="1" applyFill="1" applyBorder="1" applyAlignment="1">
      <alignment horizontal="right" vertical="center"/>
    </xf>
    <xf numFmtId="0" fontId="8" fillId="0" borderId="9" xfId="0" applyFont="1" applyFill="1" applyBorder="1" applyAlignment="1">
      <alignment horizontal="left" vertical="center"/>
    </xf>
    <xf numFmtId="0" fontId="15" fillId="0" borderId="0" xfId="0" applyFont="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center"/>
    </xf>
    <xf numFmtId="0" fontId="16" fillId="0" borderId="0" xfId="0" applyFont="1" applyAlignment="1">
      <alignment horizontal="left" vertical="center"/>
    </xf>
    <xf numFmtId="0" fontId="16" fillId="0" borderId="0" xfId="0" applyFont="1">
      <alignment vertical="center"/>
    </xf>
    <xf numFmtId="0" fontId="16" fillId="0" borderId="0" xfId="0" applyFont="1" applyAlignment="1">
      <alignment horizontal="center" vertical="center"/>
    </xf>
    <xf numFmtId="0" fontId="9" fillId="2" borderId="10" xfId="0" applyFont="1" applyFill="1" applyBorder="1" applyAlignment="1">
      <alignment horizontal="center" vertical="center"/>
    </xf>
    <xf numFmtId="14" fontId="17" fillId="3" borderId="11" xfId="0" applyNumberFormat="1" applyFont="1" applyFill="1" applyBorder="1" applyAlignment="1">
      <alignment horizontal="center" vertical="center"/>
    </xf>
    <xf numFmtId="0" fontId="7" fillId="0" borderId="0" xfId="0" applyFont="1">
      <alignment vertical="center"/>
    </xf>
    <xf numFmtId="0" fontId="7" fillId="0" borderId="0" xfId="0" applyFont="1" applyAlignment="1">
      <alignment horizontal="left" vertical="center"/>
    </xf>
    <xf numFmtId="14" fontId="16" fillId="0" borderId="12" xfId="0" applyNumberFormat="1" applyFont="1" applyBorder="1" applyAlignment="1">
      <alignment horizontal="center" vertical="center"/>
    </xf>
    <xf numFmtId="14" fontId="16" fillId="0" borderId="13" xfId="0" applyNumberFormat="1" applyFont="1" applyBorder="1" applyAlignment="1">
      <alignment horizontal="center" vertical="center"/>
    </xf>
    <xf numFmtId="0" fontId="18" fillId="0" borderId="0" xfId="0" applyFont="1" applyBorder="1" applyAlignment="1">
      <alignment horizontal="center" vertical="center"/>
    </xf>
    <xf numFmtId="0" fontId="17" fillId="0" borderId="0" xfId="0" applyFont="1" applyAlignment="1">
      <alignment horizontal="left" vertical="center"/>
    </xf>
    <xf numFmtId="0" fontId="19" fillId="0" borderId="0" xfId="0" applyFont="1" applyBorder="1" applyAlignment="1">
      <alignment horizontal="center" vertical="center"/>
    </xf>
    <xf numFmtId="0" fontId="17" fillId="0" borderId="0" xfId="0" applyFont="1" applyFill="1" applyBorder="1" applyAlignment="1">
      <alignment vertical="center"/>
    </xf>
    <xf numFmtId="0" fontId="9" fillId="2" borderId="15" xfId="0" applyFont="1" applyFill="1" applyBorder="1" applyAlignment="1">
      <alignment horizontal="center" vertical="center"/>
    </xf>
    <xf numFmtId="0" fontId="21" fillId="2" borderId="10" xfId="0" applyFont="1" applyFill="1" applyBorder="1" applyAlignment="1">
      <alignment horizontal="center" vertical="center"/>
    </xf>
    <xf numFmtId="0" fontId="9" fillId="2" borderId="16" xfId="0" applyFont="1" applyFill="1" applyBorder="1" applyAlignment="1">
      <alignment horizontal="center" vertical="center"/>
    </xf>
    <xf numFmtId="0" fontId="9" fillId="2" borderId="17" xfId="0" applyFont="1" applyFill="1" applyBorder="1" applyAlignment="1">
      <alignment horizontal="center" vertical="center"/>
    </xf>
    <xf numFmtId="0" fontId="9" fillId="2" borderId="17" xfId="0" applyFont="1" applyFill="1" applyBorder="1" applyAlignment="1">
      <alignment horizontal="center" vertical="center" wrapText="1"/>
    </xf>
    <xf numFmtId="180" fontId="21" fillId="2" borderId="17" xfId="0" applyNumberFormat="1" applyFont="1" applyFill="1" applyBorder="1" applyAlignment="1">
      <alignment horizontal="center" vertical="center"/>
    </xf>
    <xf numFmtId="0" fontId="9" fillId="2" borderId="18" xfId="0" applyFont="1" applyFill="1" applyBorder="1" applyAlignment="1">
      <alignment horizontal="center" vertical="center"/>
    </xf>
    <xf numFmtId="0" fontId="9" fillId="2" borderId="19"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20" xfId="0" applyFont="1" applyFill="1" applyBorder="1" applyAlignment="1">
      <alignment horizontal="center" vertical="center" wrapText="1"/>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10" fontId="22" fillId="0" borderId="23" xfId="0" applyNumberFormat="1" applyFont="1" applyBorder="1" applyAlignment="1">
      <alignment horizontal="center" vertical="center"/>
    </xf>
    <xf numFmtId="181" fontId="22" fillId="0" borderId="24" xfId="0" applyNumberFormat="1" applyFont="1" applyBorder="1" applyAlignment="1">
      <alignment horizontal="center" vertical="center"/>
    </xf>
    <xf numFmtId="0" fontId="23" fillId="0" borderId="25" xfId="0" applyFont="1" applyFill="1" applyBorder="1" applyAlignment="1">
      <alignment horizontal="center" vertical="center"/>
    </xf>
    <xf numFmtId="10" fontId="16" fillId="0" borderId="26" xfId="0" applyNumberFormat="1" applyFont="1" applyFill="1" applyBorder="1" applyAlignment="1">
      <alignment horizontal="center" vertical="center"/>
    </xf>
    <xf numFmtId="0" fontId="23" fillId="0" borderId="26" xfId="0" applyFont="1" applyFill="1" applyBorder="1" applyAlignment="1">
      <alignment horizontal="center" vertical="center"/>
    </xf>
    <xf numFmtId="10" fontId="16" fillId="0" borderId="27" xfId="0" applyNumberFormat="1" applyFont="1" applyFill="1" applyBorder="1" applyAlignment="1">
      <alignment horizontal="center" vertical="center"/>
    </xf>
    <xf numFmtId="177" fontId="16" fillId="0" borderId="27" xfId="0" applyNumberFormat="1" applyFont="1" applyFill="1" applyBorder="1" applyAlignment="1">
      <alignment horizontal="center" vertical="center"/>
    </xf>
    <xf numFmtId="0" fontId="16" fillId="0" borderId="26" xfId="0" applyFont="1" applyFill="1" applyBorder="1" applyAlignment="1">
      <alignment horizontal="center" vertical="center"/>
    </xf>
    <xf numFmtId="10" fontId="8" fillId="0" borderId="26" xfId="0" applyNumberFormat="1" applyFont="1" applyFill="1" applyBorder="1" applyAlignment="1">
      <alignment horizontal="center" vertical="center"/>
    </xf>
    <xf numFmtId="182" fontId="16" fillId="0" borderId="26" xfId="0" applyNumberFormat="1" applyFont="1" applyFill="1" applyBorder="1" applyAlignment="1">
      <alignment horizontal="center" vertical="center"/>
    </xf>
    <xf numFmtId="182" fontId="16" fillId="0" borderId="28" xfId="0" applyNumberFormat="1" applyFont="1" applyFill="1" applyBorder="1" applyAlignment="1">
      <alignment horizontal="center" vertical="center"/>
    </xf>
    <xf numFmtId="182" fontId="16" fillId="0" borderId="8" xfId="0" applyNumberFormat="1" applyFont="1" applyFill="1" applyBorder="1" applyAlignment="1">
      <alignment horizontal="left" vertical="center"/>
    </xf>
    <xf numFmtId="182" fontId="16" fillId="0" borderId="29" xfId="0" applyNumberFormat="1" applyFont="1" applyFill="1" applyBorder="1" applyAlignment="1">
      <alignment horizontal="left" vertical="center"/>
    </xf>
    <xf numFmtId="182" fontId="16" fillId="0" borderId="30" xfId="0" applyNumberFormat="1" applyFont="1" applyFill="1" applyBorder="1" applyAlignment="1">
      <alignment horizontal="center" vertical="center"/>
    </xf>
    <xf numFmtId="177" fontId="16" fillId="0" borderId="30" xfId="0" applyNumberFormat="1" applyFont="1" applyFill="1" applyBorder="1" applyAlignment="1">
      <alignment horizontal="center" vertical="center"/>
    </xf>
    <xf numFmtId="177" fontId="17" fillId="0" borderId="31" xfId="0" applyNumberFormat="1" applyFont="1" applyBorder="1" applyAlignment="1">
      <alignment horizontal="center" vertical="center"/>
    </xf>
    <xf numFmtId="177" fontId="17" fillId="0" borderId="32" xfId="0" applyNumberFormat="1" applyFont="1" applyBorder="1" applyAlignment="1">
      <alignment horizontal="center" vertical="center"/>
    </xf>
    <xf numFmtId="10" fontId="16" fillId="0" borderId="34" xfId="0" applyNumberFormat="1" applyFont="1" applyFill="1" applyBorder="1" applyAlignment="1">
      <alignment horizontal="center" vertical="center"/>
    </xf>
    <xf numFmtId="0" fontId="16" fillId="0" borderId="0" xfId="0" applyFont="1" applyFill="1">
      <alignment vertical="center"/>
    </xf>
    <xf numFmtId="0" fontId="10" fillId="0" borderId="0" xfId="0" applyFont="1" applyAlignment="1">
      <alignment horizontal="left" vertical="center"/>
    </xf>
    <xf numFmtId="10" fontId="16" fillId="0" borderId="29" xfId="0" applyNumberFormat="1" applyFont="1" applyFill="1" applyBorder="1" applyAlignment="1">
      <alignment horizontal="left" vertical="center"/>
    </xf>
    <xf numFmtId="0" fontId="9" fillId="2" borderId="36" xfId="0" applyFont="1" applyFill="1" applyBorder="1" applyAlignment="1">
      <alignment horizontal="center" vertical="center"/>
    </xf>
    <xf numFmtId="0" fontId="9" fillId="2" borderId="37" xfId="0" applyFont="1" applyFill="1" applyBorder="1" applyAlignment="1">
      <alignment horizontal="center" vertical="center"/>
    </xf>
    <xf numFmtId="0" fontId="17" fillId="0" borderId="38" xfId="0" applyFont="1" applyFill="1" applyBorder="1" applyAlignment="1">
      <alignment horizontal="center" vertical="center"/>
    </xf>
    <xf numFmtId="177" fontId="17" fillId="0" borderId="39" xfId="0" applyNumberFormat="1" applyFont="1" applyFill="1" applyBorder="1" applyAlignment="1">
      <alignment horizontal="center" vertical="center"/>
    </xf>
    <xf numFmtId="10" fontId="17" fillId="0" borderId="40" xfId="0" applyNumberFormat="1" applyFont="1" applyFill="1" applyBorder="1" applyAlignment="1">
      <alignment horizontal="center" vertical="center"/>
    </xf>
    <xf numFmtId="177" fontId="17" fillId="0" borderId="41" xfId="0" applyNumberFormat="1" applyFont="1" applyBorder="1" applyAlignment="1">
      <alignment horizontal="center" vertical="center"/>
    </xf>
    <xf numFmtId="0" fontId="16" fillId="0" borderId="0" xfId="0" applyFont="1" applyAlignment="1">
      <alignment horizontal="left" vertical="center" indent="1"/>
    </xf>
    <xf numFmtId="0" fontId="16" fillId="0" borderId="0" xfId="0" applyFont="1" applyFill="1" applyAlignment="1">
      <alignment horizontal="left" vertical="center"/>
    </xf>
    <xf numFmtId="0" fontId="22" fillId="0" borderId="0" xfId="0" applyFont="1">
      <alignment vertical="center"/>
    </xf>
    <xf numFmtId="0" fontId="8" fillId="0" borderId="0" xfId="0" applyFont="1">
      <alignment vertical="center"/>
    </xf>
    <xf numFmtId="14" fontId="16" fillId="0" borderId="29" xfId="0" applyNumberFormat="1" applyFont="1" applyFill="1" applyBorder="1" applyAlignment="1">
      <alignment horizontal="left" vertical="center"/>
    </xf>
    <xf numFmtId="182" fontId="22" fillId="0" borderId="8" xfId="0" applyNumberFormat="1" applyFont="1" applyFill="1" applyBorder="1" applyAlignment="1">
      <alignment horizontal="left" vertical="center"/>
    </xf>
    <xf numFmtId="182" fontId="22" fillId="0" borderId="29" xfId="0" applyNumberFormat="1" applyFont="1" applyFill="1" applyBorder="1" applyAlignment="1">
      <alignment horizontal="left" vertical="center"/>
    </xf>
    <xf numFmtId="0" fontId="8" fillId="0" borderId="27" xfId="0" applyFont="1" applyFill="1" applyBorder="1" applyAlignment="1">
      <alignment horizontal="center" vertical="center"/>
    </xf>
    <xf numFmtId="0" fontId="23" fillId="0" borderId="27" xfId="0" applyFont="1" applyFill="1" applyBorder="1" applyAlignment="1">
      <alignment horizontal="center" vertical="center"/>
    </xf>
    <xf numFmtId="10" fontId="8" fillId="0" borderId="27" xfId="0" applyNumberFormat="1" applyFont="1" applyFill="1" applyBorder="1" applyAlignment="1">
      <alignment horizontal="center" vertical="center"/>
    </xf>
    <xf numFmtId="10" fontId="22" fillId="0" borderId="29" xfId="0" applyNumberFormat="1" applyFont="1" applyFill="1" applyBorder="1" applyAlignment="1">
      <alignment horizontal="left" vertical="center"/>
    </xf>
    <xf numFmtId="182" fontId="16" fillId="0" borderId="43" xfId="0" applyNumberFormat="1" applyFont="1" applyFill="1" applyBorder="1" applyAlignment="1">
      <alignment horizontal="left" vertical="center"/>
    </xf>
    <xf numFmtId="182" fontId="16" fillId="0" borderId="44" xfId="0" applyNumberFormat="1" applyFont="1" applyFill="1" applyBorder="1" applyAlignment="1">
      <alignment horizontal="left" vertical="center"/>
    </xf>
    <xf numFmtId="0" fontId="23" fillId="0" borderId="45" xfId="0" applyFont="1" applyFill="1" applyBorder="1" applyAlignment="1">
      <alignment vertical="center"/>
    </xf>
    <xf numFmtId="10" fontId="16" fillId="0" borderId="45" xfId="0" applyNumberFormat="1" applyFont="1" applyFill="1" applyBorder="1" applyAlignment="1">
      <alignment horizontal="center" vertical="center"/>
    </xf>
    <xf numFmtId="177" fontId="16" fillId="0" borderId="45" xfId="0" applyNumberFormat="1" applyFont="1" applyBorder="1" applyAlignment="1">
      <alignment horizontal="center" vertical="center"/>
    </xf>
    <xf numFmtId="10" fontId="8" fillId="0" borderId="46" xfId="0" applyNumberFormat="1" applyFont="1" applyFill="1" applyBorder="1" applyAlignment="1">
      <alignment horizontal="center" vertical="center"/>
    </xf>
    <xf numFmtId="10" fontId="16" fillId="0" borderId="46" xfId="0" applyNumberFormat="1" applyFont="1" applyFill="1" applyBorder="1" applyAlignment="1">
      <alignment horizontal="center" vertical="center"/>
    </xf>
    <xf numFmtId="177" fontId="16" fillId="0" borderId="45" xfId="0" applyNumberFormat="1" applyFont="1" applyFill="1" applyBorder="1" applyAlignment="1">
      <alignment horizontal="center" vertical="center"/>
    </xf>
    <xf numFmtId="177" fontId="16" fillId="0" borderId="47" xfId="0" applyNumberFormat="1" applyFont="1" applyFill="1" applyBorder="1" applyAlignment="1">
      <alignment horizontal="center" vertical="center"/>
    </xf>
    <xf numFmtId="182" fontId="16" fillId="0" borderId="48" xfId="0" applyNumberFormat="1" applyFont="1" applyFill="1" applyBorder="1" applyAlignment="1">
      <alignment horizontal="left" vertical="center"/>
    </xf>
    <xf numFmtId="182" fontId="16" fillId="0" borderId="49" xfId="0" applyNumberFormat="1" applyFont="1" applyFill="1" applyBorder="1" applyAlignment="1">
      <alignment horizontal="left" vertical="center"/>
    </xf>
    <xf numFmtId="0" fontId="16" fillId="0" borderId="0" xfId="0" applyFont="1" applyBorder="1" applyAlignment="1">
      <alignment horizontal="center" vertical="center"/>
    </xf>
    <xf numFmtId="177" fontId="16" fillId="0" borderId="0" xfId="0" applyNumberFormat="1" applyFont="1" applyAlignment="1">
      <alignment horizontal="left" vertical="center"/>
    </xf>
    <xf numFmtId="14" fontId="7" fillId="0" borderId="0" xfId="0" applyNumberFormat="1" applyFont="1" applyAlignment="1">
      <alignment horizontal="center" vertical="center"/>
    </xf>
    <xf numFmtId="0" fontId="22" fillId="0" borderId="0" xfId="0" applyFont="1" applyAlignment="1">
      <alignment horizontal="center" vertical="center"/>
    </xf>
    <xf numFmtId="176" fontId="16" fillId="0" borderId="23" xfId="0" applyNumberFormat="1" applyFont="1" applyFill="1" applyBorder="1" applyAlignment="1">
      <alignment horizontal="center" vertical="center"/>
    </xf>
    <xf numFmtId="10" fontId="8" fillId="0" borderId="29" xfId="0" applyNumberFormat="1" applyFont="1" applyFill="1" applyBorder="1" applyAlignment="1">
      <alignment horizontal="center" vertical="center"/>
    </xf>
    <xf numFmtId="176" fontId="16" fillId="0" borderId="50" xfId="0" applyNumberFormat="1" applyFont="1" applyFill="1" applyBorder="1" applyAlignment="1">
      <alignment horizontal="center" vertical="center"/>
    </xf>
    <xf numFmtId="10" fontId="8" fillId="0" borderId="51" xfId="0" applyNumberFormat="1" applyFont="1" applyFill="1" applyBorder="1" applyAlignment="1">
      <alignment horizontal="center" vertical="center"/>
    </xf>
    <xf numFmtId="176" fontId="16" fillId="0" borderId="52" xfId="0" applyNumberFormat="1" applyFont="1" applyFill="1" applyBorder="1" applyAlignment="1">
      <alignment horizontal="center" vertical="center"/>
    </xf>
    <xf numFmtId="10" fontId="8" fillId="0" borderId="53" xfId="0" applyNumberFormat="1" applyFont="1" applyFill="1" applyBorder="1" applyAlignment="1">
      <alignment horizontal="center" vertical="center"/>
    </xf>
    <xf numFmtId="176" fontId="16" fillId="0" borderId="54" xfId="0" applyNumberFormat="1" applyFont="1" applyFill="1" applyBorder="1" applyAlignment="1">
      <alignment horizontal="center" vertical="center"/>
    </xf>
    <xf numFmtId="177" fontId="8" fillId="0" borderId="55" xfId="0" applyNumberFormat="1" applyFont="1" applyFill="1" applyBorder="1" applyAlignment="1">
      <alignment horizontal="center" vertical="center"/>
    </xf>
    <xf numFmtId="177" fontId="8" fillId="0" borderId="29" xfId="0" applyNumberFormat="1" applyFont="1" applyFill="1" applyBorder="1" applyAlignment="1">
      <alignment horizontal="center" vertical="center"/>
    </xf>
    <xf numFmtId="177" fontId="8" fillId="0" borderId="53" xfId="0" applyNumberFormat="1" applyFont="1" applyFill="1" applyBorder="1" applyAlignment="1">
      <alignment horizontal="center" vertical="center"/>
    </xf>
    <xf numFmtId="0" fontId="8" fillId="0" borderId="54" xfId="0" applyFont="1" applyFill="1" applyBorder="1" applyAlignment="1">
      <alignment horizontal="center" vertical="center"/>
    </xf>
    <xf numFmtId="0" fontId="8" fillId="0" borderId="23" xfId="0" applyFont="1" applyFill="1" applyBorder="1" applyAlignment="1">
      <alignment horizontal="center" vertical="center"/>
    </xf>
    <xf numFmtId="0" fontId="8" fillId="0" borderId="52" xfId="0" applyFont="1" applyFill="1" applyBorder="1" applyAlignment="1">
      <alignment horizontal="center" vertical="center"/>
    </xf>
    <xf numFmtId="183" fontId="8" fillId="0" borderId="9" xfId="0" applyNumberFormat="1" applyFont="1" applyBorder="1" applyAlignment="1">
      <alignment horizontal="center" vertical="center"/>
    </xf>
    <xf numFmtId="183" fontId="8" fillId="0" borderId="56" xfId="0" applyNumberFormat="1" applyFont="1" applyBorder="1" applyAlignment="1">
      <alignment horizontal="center" vertical="center"/>
    </xf>
    <xf numFmtId="0" fontId="0" fillId="0" borderId="0" xfId="0" applyNumberFormat="1" applyAlignment="1">
      <alignment horizontal="center" vertical="center"/>
    </xf>
    <xf numFmtId="0" fontId="0" fillId="0" borderId="0" xfId="0" applyNumberFormat="1">
      <alignment vertical="center"/>
    </xf>
    <xf numFmtId="0" fontId="9" fillId="2" borderId="15" xfId="0" applyNumberFormat="1" applyFont="1" applyFill="1" applyBorder="1" applyAlignment="1">
      <alignment horizontal="center" vertical="center"/>
    </xf>
    <xf numFmtId="0" fontId="9" fillId="2" borderId="57" xfId="0" applyNumberFormat="1" applyFont="1" applyFill="1" applyBorder="1" applyAlignment="1">
      <alignment horizontal="center" vertical="center"/>
    </xf>
    <xf numFmtId="0" fontId="0" fillId="0" borderId="0" xfId="0" applyFill="1">
      <alignment vertical="center"/>
    </xf>
    <xf numFmtId="0" fontId="16" fillId="0" borderId="54" xfId="0" applyNumberFormat="1" applyFont="1" applyFill="1" applyBorder="1" applyAlignment="1">
      <alignment horizontal="center" vertical="center"/>
    </xf>
    <xf numFmtId="0" fontId="16" fillId="0" borderId="58" xfId="0" applyNumberFormat="1" applyFont="1" applyFill="1" applyBorder="1" applyAlignment="1">
      <alignment horizontal="center" vertical="center"/>
    </xf>
    <xf numFmtId="0" fontId="16" fillId="0" borderId="9" xfId="0" applyNumberFormat="1" applyFont="1" applyFill="1" applyBorder="1" applyAlignment="1">
      <alignment horizontal="center" vertical="center"/>
    </xf>
    <xf numFmtId="49" fontId="16" fillId="0" borderId="58" xfId="0" applyNumberFormat="1" applyFont="1" applyFill="1" applyBorder="1" applyAlignment="1">
      <alignment horizontal="center" vertical="center"/>
    </xf>
    <xf numFmtId="0" fontId="16" fillId="0" borderId="24" xfId="0" applyNumberFormat="1" applyFont="1" applyFill="1" applyBorder="1" applyAlignment="1">
      <alignment horizontal="center" vertical="center"/>
    </xf>
    <xf numFmtId="49" fontId="16" fillId="0" borderId="9" xfId="0" applyNumberFormat="1" applyFont="1" applyFill="1" applyBorder="1" applyAlignment="1">
      <alignment horizontal="center" vertical="center"/>
    </xf>
    <xf numFmtId="0" fontId="16" fillId="0" borderId="23" xfId="0" applyNumberFormat="1" applyFont="1" applyFill="1" applyBorder="1" applyAlignment="1">
      <alignment horizontal="center" vertical="center"/>
    </xf>
    <xf numFmtId="0" fontId="0" fillId="0" borderId="0" xfId="0" applyNumberFormat="1" applyFill="1">
      <alignment vertical="center"/>
    </xf>
    <xf numFmtId="0" fontId="16" fillId="0" borderId="9" xfId="0" applyNumberFormat="1" applyFont="1" applyFill="1" applyBorder="1" applyAlignment="1">
      <alignment horizontal="center" vertical="center" wrapText="1"/>
    </xf>
    <xf numFmtId="0" fontId="0" fillId="0" borderId="0" xfId="0" applyNumberFormat="1" applyFill="1" applyAlignment="1">
      <alignment horizontal="center" vertical="center"/>
    </xf>
    <xf numFmtId="0" fontId="11" fillId="0" borderId="0" xfId="0" applyFont="1" applyFill="1" applyAlignment="1">
      <alignment horizontal="left" vertical="center"/>
    </xf>
    <xf numFmtId="0" fontId="8" fillId="0" borderId="26" xfId="0" applyFont="1" applyFill="1" applyBorder="1" applyAlignment="1">
      <alignment horizontal="center" vertical="center"/>
    </xf>
    <xf numFmtId="10" fontId="8" fillId="0" borderId="33" xfId="0" applyNumberFormat="1" applyFont="1" applyFill="1" applyBorder="1" applyAlignment="1">
      <alignment vertical="center" wrapText="1"/>
    </xf>
    <xf numFmtId="49" fontId="16" fillId="0" borderId="29" xfId="0" applyNumberFormat="1" applyFont="1" applyFill="1" applyBorder="1" applyAlignment="1">
      <alignment horizontal="center" vertical="center"/>
    </xf>
    <xf numFmtId="0" fontId="4" fillId="0" borderId="0" xfId="0" applyFont="1" applyAlignment="1">
      <alignment horizontal="left" vertical="center"/>
    </xf>
    <xf numFmtId="182" fontId="8" fillId="0" borderId="8" xfId="0" applyNumberFormat="1" applyFont="1" applyFill="1" applyBorder="1" applyAlignment="1">
      <alignment horizontal="left" vertical="center"/>
    </xf>
    <xf numFmtId="182" fontId="8" fillId="0" borderId="29" xfId="0" applyNumberFormat="1" applyFont="1" applyFill="1" applyBorder="1" applyAlignment="1">
      <alignment horizontal="left" vertical="center"/>
    </xf>
    <xf numFmtId="182" fontId="8" fillId="0" borderId="30" xfId="0" applyNumberFormat="1" applyFont="1" applyFill="1" applyBorder="1" applyAlignment="1">
      <alignment horizontal="center" vertical="center"/>
    </xf>
    <xf numFmtId="177" fontId="8" fillId="0" borderId="30" xfId="0" applyNumberFormat="1" applyFont="1" applyFill="1" applyBorder="1" applyAlignment="1">
      <alignment horizontal="center" vertical="center"/>
    </xf>
    <xf numFmtId="10" fontId="8" fillId="0" borderId="29" xfId="0" applyNumberFormat="1" applyFont="1" applyFill="1" applyBorder="1" applyAlignment="1">
      <alignment horizontal="left" vertical="center"/>
    </xf>
    <xf numFmtId="0" fontId="9" fillId="2" borderId="60" xfId="0" applyNumberFormat="1" applyFont="1" applyFill="1" applyBorder="1" applyAlignment="1">
      <alignment horizontal="center" vertical="center"/>
    </xf>
    <xf numFmtId="0" fontId="20" fillId="0" borderId="0" xfId="0" applyFont="1" applyFill="1" applyAlignment="1">
      <alignment horizontal="center" vertical="center"/>
    </xf>
    <xf numFmtId="0" fontId="7" fillId="0" borderId="0" xfId="0" applyFont="1" applyFill="1" applyAlignment="1">
      <alignment horizontal="center" vertical="center"/>
    </xf>
    <xf numFmtId="10" fontId="16" fillId="0" borderId="27" xfId="1" applyNumberFormat="1" applyFont="1" applyFill="1" applyBorder="1" applyAlignment="1">
      <alignment horizontal="center" vertical="center"/>
    </xf>
    <xf numFmtId="9" fontId="16" fillId="0" borderId="45" xfId="1" applyFont="1" applyBorder="1" applyAlignment="1">
      <alignment horizontal="center" vertical="center"/>
    </xf>
    <xf numFmtId="182" fontId="25" fillId="0" borderId="8" xfId="0" applyNumberFormat="1" applyFont="1" applyFill="1" applyBorder="1" applyAlignment="1">
      <alignment horizontal="left" vertical="center"/>
    </xf>
    <xf numFmtId="0" fontId="7" fillId="3" borderId="0" xfId="0" applyFont="1" applyFill="1" applyAlignment="1">
      <alignment horizontal="left" vertical="center"/>
    </xf>
    <xf numFmtId="0" fontId="19" fillId="0" borderId="0" xfId="0" applyFont="1" applyBorder="1" applyAlignment="1">
      <alignment horizontal="left" vertical="center"/>
    </xf>
    <xf numFmtId="183" fontId="8" fillId="0" borderId="9" xfId="0" applyNumberFormat="1" applyFont="1" applyFill="1" applyBorder="1" applyAlignment="1">
      <alignment horizontal="center" vertical="center"/>
    </xf>
    <xf numFmtId="0" fontId="8" fillId="0" borderId="50" xfId="0" applyFont="1" applyFill="1" applyBorder="1" applyAlignment="1">
      <alignment horizontal="center" vertical="center"/>
    </xf>
    <xf numFmtId="183" fontId="8" fillId="0" borderId="61" xfId="0" applyNumberFormat="1" applyFont="1" applyBorder="1" applyAlignment="1">
      <alignment horizontal="center" vertical="center"/>
    </xf>
    <xf numFmtId="177" fontId="8" fillId="0" borderId="51" xfId="0" applyNumberFormat="1" applyFont="1" applyFill="1" applyBorder="1" applyAlignment="1">
      <alignment horizontal="center" vertical="center"/>
    </xf>
    <xf numFmtId="0" fontId="0" fillId="0" borderId="0" xfId="0">
      <alignment vertical="center"/>
    </xf>
    <xf numFmtId="9" fontId="7" fillId="0" borderId="0" xfId="0" applyNumberFormat="1" applyFont="1" applyAlignment="1">
      <alignment horizontal="center" vertical="center"/>
    </xf>
    <xf numFmtId="10" fontId="7" fillId="0" borderId="0" xfId="1" applyNumberFormat="1" applyFont="1" applyAlignment="1">
      <alignment horizontal="center" vertical="center"/>
    </xf>
    <xf numFmtId="184" fontId="7" fillId="0" borderId="0" xfId="0" applyNumberFormat="1" applyFont="1" applyAlignment="1">
      <alignment horizontal="left" vertical="center"/>
    </xf>
    <xf numFmtId="0" fontId="0" fillId="0" borderId="0" xfId="0" applyNumberFormat="1" applyFill="1" applyAlignment="1">
      <alignment horizontal="left" vertical="center"/>
    </xf>
    <xf numFmtId="0" fontId="5" fillId="0" borderId="0" xfId="0" applyFont="1" applyFill="1">
      <alignment vertical="center"/>
    </xf>
    <xf numFmtId="0" fontId="5" fillId="0" borderId="0" xfId="0" applyNumberFormat="1" applyFont="1" applyFill="1">
      <alignment vertical="center"/>
    </xf>
    <xf numFmtId="182" fontId="27" fillId="0" borderId="29" xfId="0" applyNumberFormat="1" applyFont="1" applyFill="1" applyBorder="1" applyAlignment="1">
      <alignment horizontal="left" vertical="center"/>
    </xf>
    <xf numFmtId="9" fontId="16" fillId="0" borderId="0" xfId="1" applyFont="1">
      <alignment vertical="center"/>
    </xf>
    <xf numFmtId="10" fontId="16" fillId="0" borderId="0" xfId="1" applyNumberFormat="1" applyFont="1" applyFill="1">
      <alignment vertical="center"/>
    </xf>
    <xf numFmtId="10" fontId="16" fillId="0" borderId="0" xfId="1" applyNumberFormat="1" applyFont="1">
      <alignment vertical="center"/>
    </xf>
    <xf numFmtId="10" fontId="16" fillId="0" borderId="0" xfId="0" applyNumberFormat="1" applyFont="1">
      <alignment vertical="center"/>
    </xf>
    <xf numFmtId="0" fontId="8" fillId="0" borderId="62" xfId="0" applyFont="1" applyFill="1" applyBorder="1" applyAlignment="1">
      <alignment horizontal="center" vertical="center"/>
    </xf>
    <xf numFmtId="177" fontId="8" fillId="0" borderId="44" xfId="0" applyNumberFormat="1" applyFont="1" applyFill="1" applyBorder="1" applyAlignment="1">
      <alignment horizontal="center" vertical="center"/>
    </xf>
    <xf numFmtId="176" fontId="5" fillId="3" borderId="0" xfId="0" applyNumberFormat="1" applyFont="1" applyFill="1" applyBorder="1" applyAlignment="1">
      <alignment vertical="center"/>
    </xf>
    <xf numFmtId="176" fontId="5" fillId="3" borderId="0" xfId="0" applyNumberFormat="1" applyFont="1" applyFill="1" applyBorder="1" applyAlignment="1">
      <alignment horizontal="left" vertical="center"/>
    </xf>
    <xf numFmtId="0" fontId="0" fillId="3" borderId="0" xfId="0" applyNumberFormat="1" applyFill="1" applyBorder="1" applyAlignment="1">
      <alignment horizontal="left" vertical="center"/>
    </xf>
    <xf numFmtId="10" fontId="8" fillId="0" borderId="34" xfId="0" applyNumberFormat="1" applyFont="1" applyFill="1" applyBorder="1" applyAlignment="1">
      <alignment horizontal="center" vertical="center"/>
    </xf>
    <xf numFmtId="177" fontId="8" fillId="0" borderId="27" xfId="0" applyNumberFormat="1" applyFont="1" applyFill="1" applyBorder="1" applyAlignment="1">
      <alignment horizontal="center" vertical="center"/>
    </xf>
    <xf numFmtId="10" fontId="8" fillId="0" borderId="27" xfId="1" applyNumberFormat="1" applyFont="1" applyFill="1" applyBorder="1" applyAlignment="1">
      <alignment horizontal="center" vertical="center"/>
    </xf>
    <xf numFmtId="182" fontId="8" fillId="0" borderId="26" xfId="0" applyNumberFormat="1" applyFont="1" applyFill="1" applyBorder="1" applyAlignment="1">
      <alignment horizontal="center" vertical="center"/>
    </xf>
    <xf numFmtId="182" fontId="8" fillId="0" borderId="28" xfId="0" applyNumberFormat="1" applyFont="1" applyFill="1" applyBorder="1" applyAlignment="1">
      <alignment horizontal="center" vertical="center"/>
    </xf>
    <xf numFmtId="10" fontId="8" fillId="0" borderId="59" xfId="0" applyNumberFormat="1" applyFont="1" applyFill="1" applyBorder="1" applyAlignment="1">
      <alignment horizontal="center" vertical="center"/>
    </xf>
    <xf numFmtId="49" fontId="4" fillId="3" borderId="0" xfId="0" applyNumberFormat="1" applyFont="1" applyFill="1" applyBorder="1" applyAlignment="1">
      <alignment horizontal="left" vertical="center"/>
    </xf>
    <xf numFmtId="0" fontId="4" fillId="3" borderId="0" xfId="0" applyFont="1" applyFill="1" applyAlignment="1">
      <alignment horizontal="left" vertical="center"/>
    </xf>
    <xf numFmtId="0" fontId="4" fillId="3" borderId="0" xfId="0" applyFont="1" applyFill="1" applyBorder="1" applyAlignment="1">
      <alignment vertical="center"/>
    </xf>
    <xf numFmtId="0" fontId="5" fillId="3" borderId="0" xfId="0" applyFont="1" applyFill="1" applyAlignment="1">
      <alignment horizontal="left" vertical="center"/>
    </xf>
    <xf numFmtId="49" fontId="5" fillId="3" borderId="0" xfId="0" applyNumberFormat="1" applyFont="1" applyFill="1" applyBorder="1" applyAlignment="1">
      <alignment vertical="center"/>
    </xf>
    <xf numFmtId="182" fontId="22" fillId="0" borderId="51" xfId="0" applyNumberFormat="1" applyFont="1" applyFill="1" applyBorder="1" applyAlignment="1">
      <alignment horizontal="left" vertical="center"/>
    </xf>
    <xf numFmtId="10" fontId="8" fillId="0" borderId="35" xfId="0" applyNumberFormat="1" applyFont="1" applyFill="1" applyBorder="1" applyAlignment="1">
      <alignment vertical="center" wrapText="1"/>
    </xf>
    <xf numFmtId="0" fontId="5" fillId="3" borderId="0" xfId="0" applyFont="1" applyFill="1">
      <alignment vertical="center"/>
    </xf>
    <xf numFmtId="0" fontId="0" fillId="3" borderId="0" xfId="0" applyFill="1" applyAlignment="1">
      <alignment horizontal="left" vertical="center"/>
    </xf>
    <xf numFmtId="49" fontId="0" fillId="3" borderId="0" xfId="0" applyNumberFormat="1" applyFill="1" applyBorder="1" applyAlignment="1">
      <alignment vertical="center"/>
    </xf>
    <xf numFmtId="0" fontId="0" fillId="3" borderId="0" xfId="0" applyFill="1" applyBorder="1" applyAlignment="1">
      <alignment vertical="center"/>
    </xf>
    <xf numFmtId="176" fontId="0" fillId="3" borderId="0" xfId="0" applyNumberFormat="1" applyFill="1" applyBorder="1" applyAlignment="1">
      <alignment vertical="center"/>
    </xf>
    <xf numFmtId="14" fontId="5" fillId="3" borderId="0" xfId="0" applyNumberFormat="1" applyFont="1" applyFill="1" applyBorder="1" applyAlignment="1">
      <alignment horizontal="left" vertical="center"/>
    </xf>
    <xf numFmtId="14" fontId="5" fillId="3" borderId="0" xfId="0" applyNumberFormat="1" applyFont="1" applyFill="1" applyAlignment="1">
      <alignment horizontal="left" vertical="center"/>
    </xf>
    <xf numFmtId="176" fontId="5" fillId="0" borderId="0" xfId="0" applyNumberFormat="1" applyFont="1" applyFill="1" applyAlignment="1">
      <alignment horizontal="left" vertical="center"/>
    </xf>
    <xf numFmtId="176" fontId="4" fillId="3" borderId="0" xfId="0" applyNumberFormat="1" applyFont="1" applyFill="1" applyBorder="1" applyAlignment="1">
      <alignment horizontal="left" vertical="center"/>
    </xf>
    <xf numFmtId="0" fontId="4" fillId="3" borderId="0" xfId="0" applyFont="1" applyFill="1" applyBorder="1" applyAlignment="1">
      <alignment horizontal="left" vertical="center"/>
    </xf>
    <xf numFmtId="0" fontId="5" fillId="3" borderId="0" xfId="0" applyNumberFormat="1" applyFont="1" applyFill="1" applyBorder="1" applyAlignment="1">
      <alignment horizontal="left" vertical="center"/>
    </xf>
    <xf numFmtId="0" fontId="5" fillId="0" borderId="0" xfId="0" applyNumberFormat="1" applyFont="1" applyFill="1" applyBorder="1" applyAlignment="1">
      <alignment horizontal="left" vertical="center"/>
    </xf>
    <xf numFmtId="49" fontId="4" fillId="3" borderId="0" xfId="0" applyNumberFormat="1" applyFont="1" applyFill="1" applyBorder="1" applyAlignment="1">
      <alignment vertical="center"/>
    </xf>
    <xf numFmtId="49" fontId="4" fillId="3" borderId="0" xfId="0" applyNumberFormat="1" applyFont="1" applyFill="1" applyAlignment="1">
      <alignment horizontal="left" vertical="center"/>
    </xf>
    <xf numFmtId="0" fontId="4" fillId="3" borderId="0" xfId="0" applyNumberFormat="1" applyFont="1" applyFill="1" applyBorder="1" applyAlignment="1">
      <alignment horizontal="left" vertical="center"/>
    </xf>
    <xf numFmtId="0" fontId="5" fillId="3" borderId="0" xfId="0" applyNumberFormat="1" applyFont="1" applyFill="1" applyAlignment="1">
      <alignment horizontal="left" vertical="center"/>
    </xf>
    <xf numFmtId="49" fontId="5" fillId="3" borderId="0" xfId="0" applyNumberFormat="1" applyFont="1" applyFill="1" applyAlignment="1">
      <alignment horizontal="left" vertical="center"/>
    </xf>
    <xf numFmtId="178" fontId="5" fillId="3" borderId="0" xfId="0" applyNumberFormat="1" applyFont="1" applyFill="1" applyAlignment="1">
      <alignment horizontal="left" vertical="center"/>
    </xf>
    <xf numFmtId="0" fontId="5" fillId="3" borderId="0" xfId="0" applyFont="1" applyFill="1" applyBorder="1" applyAlignment="1">
      <alignment vertical="center"/>
    </xf>
    <xf numFmtId="49" fontId="0" fillId="3" borderId="0" xfId="0" applyNumberFormat="1" applyFill="1" applyAlignment="1">
      <alignment horizontal="left" vertical="center"/>
    </xf>
    <xf numFmtId="176" fontId="4" fillId="3" borderId="0" xfId="0" applyNumberFormat="1" applyFont="1" applyFill="1" applyBorder="1" applyAlignment="1">
      <alignment vertical="center"/>
    </xf>
    <xf numFmtId="49" fontId="5" fillId="3" borderId="0" xfId="0" applyNumberFormat="1" applyFont="1" applyFill="1" applyBorder="1" applyAlignment="1">
      <alignment horizontal="left" vertical="center"/>
    </xf>
    <xf numFmtId="0" fontId="29" fillId="3" borderId="0" xfId="0" applyFont="1" applyFill="1" applyBorder="1" applyAlignment="1">
      <alignment horizontal="left" vertical="center"/>
    </xf>
    <xf numFmtId="176" fontId="0" fillId="3" borderId="0" xfId="0" applyNumberFormat="1" applyFill="1" applyBorder="1" applyAlignment="1">
      <alignment horizontal="left" vertical="center"/>
    </xf>
    <xf numFmtId="0" fontId="30" fillId="3" borderId="0" xfId="0" applyFont="1" applyFill="1" applyBorder="1" applyAlignment="1">
      <alignment horizontal="left" vertical="center"/>
    </xf>
    <xf numFmtId="176" fontId="6" fillId="3" borderId="0" xfId="0" applyNumberFormat="1" applyFont="1" applyFill="1" applyAlignment="1">
      <alignment horizontal="left" vertical="center"/>
    </xf>
    <xf numFmtId="49" fontId="0" fillId="3" borderId="0" xfId="0" applyNumberFormat="1" applyFill="1" applyAlignment="1">
      <alignment vertical="center"/>
    </xf>
    <xf numFmtId="0" fontId="0" fillId="3" borderId="0" xfId="0" applyNumberFormat="1" applyFill="1" applyAlignment="1">
      <alignment horizontal="left" vertical="center"/>
    </xf>
    <xf numFmtId="0" fontId="5" fillId="3" borderId="0" xfId="0" applyFont="1" applyFill="1" applyBorder="1" applyAlignment="1">
      <alignment horizontal="left" vertical="center"/>
    </xf>
    <xf numFmtId="178" fontId="5" fillId="3" borderId="0" xfId="0" applyNumberFormat="1" applyFont="1" applyFill="1" applyAlignment="1">
      <alignment horizontal="right" vertical="center"/>
    </xf>
    <xf numFmtId="0" fontId="0" fillId="3" borderId="0" xfId="0" applyFill="1">
      <alignment vertical="center"/>
    </xf>
    <xf numFmtId="0" fontId="0" fillId="3" borderId="0" xfId="0" applyFont="1" applyFill="1" applyBorder="1" applyAlignment="1">
      <alignment vertical="center"/>
    </xf>
    <xf numFmtId="14" fontId="5" fillId="3" borderId="0" xfId="0" applyNumberFormat="1" applyFont="1" applyFill="1" applyAlignment="1" applyProtection="1">
      <alignment horizontal="left" vertical="center"/>
    </xf>
    <xf numFmtId="14" fontId="8" fillId="3" borderId="9" xfId="0" applyNumberFormat="1" applyFont="1" applyFill="1" applyBorder="1" applyAlignment="1">
      <alignment horizontal="left" vertical="center"/>
    </xf>
    <xf numFmtId="49" fontId="8" fillId="3" borderId="9" xfId="0" applyNumberFormat="1" applyFont="1" applyFill="1" applyBorder="1" applyAlignment="1">
      <alignment horizontal="left" vertical="center"/>
    </xf>
    <xf numFmtId="176" fontId="8" fillId="3" borderId="9" xfId="0" applyNumberFormat="1" applyFont="1" applyFill="1" applyBorder="1" applyAlignment="1">
      <alignment horizontal="left" vertical="center"/>
    </xf>
    <xf numFmtId="178" fontId="8" fillId="3" borderId="9" xfId="0" applyNumberFormat="1" applyFont="1" applyFill="1" applyBorder="1" applyAlignment="1">
      <alignment horizontal="right" vertical="center"/>
    </xf>
    <xf numFmtId="176" fontId="5" fillId="0" borderId="0" xfId="0" applyNumberFormat="1" applyFont="1" applyFill="1" applyAlignment="1" applyProtection="1">
      <alignment horizontal="left" vertical="center"/>
    </xf>
    <xf numFmtId="49" fontId="30" fillId="3" borderId="0" xfId="0" applyNumberFormat="1" applyFont="1" applyFill="1" applyAlignment="1">
      <alignment horizontal="left" vertical="center"/>
    </xf>
    <xf numFmtId="49" fontId="0" fillId="3" borderId="0" xfId="0" applyNumberFormat="1" applyFill="1">
      <alignment vertical="center"/>
    </xf>
    <xf numFmtId="0" fontId="0" fillId="3" borderId="0" xfId="0" applyFill="1" applyAlignment="1" applyProtection="1">
      <alignment horizontal="left" vertical="center"/>
    </xf>
    <xf numFmtId="49" fontId="4" fillId="3" borderId="0" xfId="0" applyNumberFormat="1" applyFont="1" applyFill="1" applyAlignment="1" applyProtection="1">
      <alignment horizontal="left" vertical="center"/>
    </xf>
    <xf numFmtId="14" fontId="5" fillId="3" borderId="0" xfId="0" applyNumberFormat="1" applyFont="1" applyFill="1" applyBorder="1" applyAlignment="1" applyProtection="1">
      <alignment horizontal="left" vertical="center"/>
    </xf>
    <xf numFmtId="0" fontId="5" fillId="3" borderId="0" xfId="0" applyNumberFormat="1" applyFont="1" applyFill="1" applyAlignment="1" applyProtection="1">
      <alignment horizontal="left" vertical="center"/>
    </xf>
    <xf numFmtId="49" fontId="5" fillId="3" borderId="0" xfId="0" applyNumberFormat="1" applyFont="1" applyFill="1" applyAlignment="1" applyProtection="1">
      <alignment horizontal="left" vertical="center"/>
    </xf>
    <xf numFmtId="178" fontId="5" fillId="3" borderId="0" xfId="0" applyNumberFormat="1" applyFont="1" applyFill="1" applyAlignment="1" applyProtection="1">
      <alignment horizontal="left" vertical="center"/>
    </xf>
    <xf numFmtId="0" fontId="5" fillId="0" borderId="0" xfId="0" applyNumberFormat="1" applyFont="1" applyFill="1" applyAlignment="1" applyProtection="1">
      <alignment horizontal="left" vertical="center"/>
    </xf>
    <xf numFmtId="176" fontId="6" fillId="3" borderId="0" xfId="0" applyNumberFormat="1" applyFont="1" applyFill="1" applyBorder="1" applyAlignment="1">
      <alignment horizontal="left" vertical="center"/>
    </xf>
    <xf numFmtId="0" fontId="4" fillId="3" borderId="0" xfId="0" applyFont="1" applyFill="1" applyBorder="1" applyAlignment="1" applyProtection="1">
      <alignment horizontal="left" vertical="center"/>
    </xf>
    <xf numFmtId="176" fontId="4" fillId="3" borderId="0" xfId="0" applyNumberFormat="1" applyFont="1" applyFill="1" applyBorder="1" applyAlignment="1" applyProtection="1">
      <alignment horizontal="left" vertical="center"/>
    </xf>
    <xf numFmtId="49" fontId="4" fillId="3" borderId="0" xfId="0" applyNumberFormat="1" applyFont="1" applyFill="1" applyBorder="1" applyAlignment="1" applyProtection="1">
      <alignment vertical="center"/>
    </xf>
    <xf numFmtId="0" fontId="0" fillId="3" borderId="0" xfId="0" applyNumberFormat="1" applyFill="1" applyBorder="1" applyAlignment="1" applyProtection="1">
      <alignment horizontal="left" vertical="center"/>
    </xf>
    <xf numFmtId="0" fontId="0" fillId="3" borderId="0" xfId="0" applyFill="1" applyBorder="1" applyAlignment="1" applyProtection="1">
      <alignment vertical="center"/>
    </xf>
    <xf numFmtId="0" fontId="5" fillId="3" borderId="0" xfId="0" applyFont="1" applyFill="1" applyBorder="1" applyAlignment="1" applyProtection="1">
      <alignment vertical="center"/>
    </xf>
    <xf numFmtId="49" fontId="5" fillId="3" borderId="0" xfId="0" applyNumberFormat="1" applyFont="1" applyFill="1" applyBorder="1" applyAlignment="1" applyProtection="1">
      <alignment vertical="center"/>
    </xf>
    <xf numFmtId="176" fontId="5" fillId="3" borderId="0" xfId="0" applyNumberFormat="1" applyFont="1" applyFill="1" applyBorder="1" applyAlignment="1" applyProtection="1">
      <alignment vertical="center"/>
    </xf>
    <xf numFmtId="176" fontId="5" fillId="3" borderId="0" xfId="0" applyNumberFormat="1" applyFont="1" applyFill="1" applyBorder="1" applyAlignment="1" applyProtection="1">
      <alignment horizontal="left" vertical="center"/>
    </xf>
    <xf numFmtId="49" fontId="6" fillId="3" borderId="0" xfId="0" applyNumberFormat="1" applyFont="1" applyFill="1" applyBorder="1" applyAlignment="1">
      <alignment horizontal="left" vertical="center"/>
    </xf>
    <xf numFmtId="0" fontId="6" fillId="3" borderId="0" xfId="0" applyFont="1" applyFill="1" applyBorder="1" applyAlignment="1">
      <alignment horizontal="left" vertical="center"/>
    </xf>
    <xf numFmtId="0" fontId="8" fillId="3" borderId="8" xfId="0" applyNumberFormat="1" applyFont="1" applyFill="1" applyBorder="1" applyAlignment="1">
      <alignment horizontal="center" vertical="center"/>
    </xf>
    <xf numFmtId="0" fontId="8" fillId="3" borderId="9" xfId="0" applyNumberFormat="1" applyFont="1" applyFill="1" applyBorder="1" applyAlignment="1">
      <alignment horizontal="left" vertical="center"/>
    </xf>
    <xf numFmtId="0" fontId="8" fillId="3" borderId="9" xfId="0" applyFont="1" applyFill="1" applyBorder="1" applyAlignment="1">
      <alignment horizontal="left" vertical="center"/>
    </xf>
    <xf numFmtId="176" fontId="16" fillId="0" borderId="0" xfId="0" applyNumberFormat="1" applyFont="1" applyAlignment="1">
      <alignment horizontal="left" vertical="center"/>
    </xf>
    <xf numFmtId="49" fontId="16" fillId="0" borderId="0" xfId="0" applyNumberFormat="1" applyFont="1" applyAlignment="1">
      <alignment horizontal="left" vertical="center"/>
    </xf>
    <xf numFmtId="49" fontId="36" fillId="3" borderId="0" xfId="0" applyNumberFormat="1" applyFont="1" applyFill="1" applyAlignment="1">
      <alignment horizontal="left" vertical="center"/>
    </xf>
    <xf numFmtId="0" fontId="36" fillId="0" borderId="0" xfId="0" applyNumberFormat="1" applyFont="1" applyFill="1" applyBorder="1" applyAlignment="1">
      <alignment horizontal="left" vertical="center"/>
    </xf>
    <xf numFmtId="0" fontId="36" fillId="0" borderId="0" xfId="0" applyNumberFormat="1" applyFont="1" applyFill="1" applyAlignment="1">
      <alignment horizontal="left" vertical="center"/>
    </xf>
    <xf numFmtId="49" fontId="37" fillId="3" borderId="9" xfId="0" applyNumberFormat="1" applyFont="1" applyFill="1" applyBorder="1" applyAlignment="1">
      <alignment horizontal="left" vertical="center"/>
    </xf>
    <xf numFmtId="0" fontId="37" fillId="3" borderId="9" xfId="0" applyFont="1" applyFill="1" applyBorder="1" applyAlignment="1">
      <alignment horizontal="left" vertical="center"/>
    </xf>
    <xf numFmtId="0" fontId="25" fillId="3" borderId="9" xfId="0" applyFont="1" applyFill="1" applyBorder="1" applyAlignment="1">
      <alignment horizontal="left" vertical="center"/>
    </xf>
    <xf numFmtId="0" fontId="8" fillId="0" borderId="0" xfId="0" applyFont="1" applyFill="1" applyBorder="1" applyAlignment="1">
      <alignment horizontal="right"/>
    </xf>
    <xf numFmtId="10" fontId="8" fillId="0" borderId="33" xfId="0" applyNumberFormat="1" applyFont="1" applyFill="1" applyBorder="1" applyAlignment="1">
      <alignment horizontal="center" vertical="center" wrapText="1"/>
    </xf>
    <xf numFmtId="10" fontId="8" fillId="0" borderId="35" xfId="0" applyNumberFormat="1" applyFont="1" applyFill="1" applyBorder="1" applyAlignment="1">
      <alignment horizontal="center" vertical="center" wrapText="1"/>
    </xf>
    <xf numFmtId="10" fontId="8" fillId="0" borderId="42" xfId="0" applyNumberFormat="1" applyFont="1" applyFill="1" applyBorder="1" applyAlignment="1">
      <alignment horizontal="center" vertical="center" wrapText="1"/>
    </xf>
    <xf numFmtId="0" fontId="17" fillId="0" borderId="14" xfId="0" applyFont="1" applyFill="1" applyBorder="1" applyAlignment="1">
      <alignment horizontal="center" vertical="center"/>
    </xf>
  </cellXfs>
  <cellStyles count="10">
    <cellStyle name="백분율" xfId="1" builtinId="5"/>
    <cellStyle name="쉼표 [0] 5 9" xfId="9"/>
    <cellStyle name="표준" xfId="0" builtinId="0"/>
    <cellStyle name="표준 10 2" xfId="2"/>
    <cellStyle name="표준 10 3 3" xfId="7"/>
    <cellStyle name="표준 16 8" xfId="6"/>
    <cellStyle name="표준 2" xfId="3"/>
    <cellStyle name="표준 2 2" xfId="5"/>
    <cellStyle name="표준 3" xfId="4"/>
    <cellStyle name="표준 6 8" xfId="8"/>
  </cellStyles>
  <dxfs count="13">
    <dxf>
      <fill>
        <patternFill>
          <bgColor rgb="FF92D050"/>
        </patternFill>
      </fill>
    </dxf>
    <dxf>
      <fill>
        <patternFill>
          <bgColor rgb="FF92D050"/>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ont>
        <color rgb="FFFF0000"/>
      </font>
    </dxf>
    <dxf>
      <fill>
        <patternFill patternType="solid">
          <fgColor rgb="FFFFFF0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AB3857"/>
  <sheetViews>
    <sheetView showGridLines="0" tabSelected="1" zoomScale="70" zoomScaleNormal="70" workbookViewId="0">
      <pane xSplit="17" ySplit="4" topLeftCell="R5" activePane="bottomRight" state="frozen"/>
      <selection pane="topRight" activeCell="R1" sqref="R1"/>
      <selection pane="bottomLeft" activeCell="A5" sqref="A5"/>
      <selection pane="bottomRight"/>
    </sheetView>
  </sheetViews>
  <sheetFormatPr defaultRowHeight="16.5" x14ac:dyDescent="0.3"/>
  <cols>
    <col min="1" max="1" width="6.375" customWidth="1"/>
    <col min="2" max="2" width="39.625" customWidth="1"/>
    <col min="3" max="3" width="7.5" customWidth="1"/>
    <col min="4" max="4" width="22.25" customWidth="1"/>
    <col min="5" max="5" width="27.25" customWidth="1"/>
    <col min="6" max="6" width="5.625" customWidth="1"/>
    <col min="7" max="7" width="35.375" customWidth="1"/>
    <col min="8" max="8" width="15.375" customWidth="1"/>
    <col min="9" max="9" width="5.625" customWidth="1"/>
    <col min="10" max="10" width="4.125" customWidth="1"/>
    <col min="11" max="11" width="5.625" customWidth="1"/>
    <col min="12" max="12" width="4.25" customWidth="1"/>
    <col min="13" max="13" width="11.75" customWidth="1"/>
    <col min="14" max="16" width="14" customWidth="1"/>
    <col min="17" max="17" width="11" style="10" customWidth="1"/>
    <col min="18" max="18" width="7.75" customWidth="1"/>
    <col min="19" max="19" width="9.625" customWidth="1"/>
    <col min="20" max="21" width="10.625" customWidth="1"/>
    <col min="22" max="22" width="10.625" style="158" customWidth="1"/>
    <col min="23" max="26" width="10.625" customWidth="1"/>
    <col min="27" max="27" width="10" customWidth="1"/>
    <col min="28" max="28" width="19.25" customWidth="1"/>
    <col min="29" max="16384" width="9" style="161"/>
  </cols>
  <sheetData>
    <row r="1" spans="1:28" s="13" customFormat="1" ht="17.25" thickBot="1" x14ac:dyDescent="0.3">
      <c r="A1" s="11"/>
      <c r="B1" s="12">
        <f ca="1">TODAY()</f>
        <v>45715</v>
      </c>
      <c r="D1" s="14">
        <f ca="1">TODAY()</f>
        <v>45715</v>
      </c>
      <c r="E1" s="294"/>
      <c r="F1" s="294"/>
      <c r="G1" s="15"/>
      <c r="H1" s="16"/>
      <c r="N1" s="17"/>
      <c r="Q1" s="18"/>
      <c r="R1" s="19"/>
      <c r="V1" s="198"/>
      <c r="AA1" s="20"/>
      <c r="AB1" s="21"/>
    </row>
    <row r="2" spans="1:28" s="26" customFormat="1" ht="16.5" customHeight="1" thickBot="1" x14ac:dyDescent="0.35">
      <c r="A2" s="22" t="s">
        <v>43</v>
      </c>
      <c r="B2" s="23">
        <v>45713</v>
      </c>
      <c r="C2" s="13"/>
      <c r="D2" s="176"/>
      <c r="E2" s="24"/>
      <c r="F2" s="24"/>
      <c r="G2" s="25"/>
      <c r="H2" s="16"/>
      <c r="J2" s="13"/>
      <c r="K2" s="13"/>
      <c r="L2" s="27"/>
      <c r="M2" s="28"/>
      <c r="N2" s="29"/>
      <c r="O2" s="28"/>
      <c r="P2" s="28"/>
      <c r="Q2" s="30"/>
      <c r="R2" s="31"/>
      <c r="S2" s="28"/>
      <c r="T2" s="28"/>
      <c r="U2" s="32"/>
      <c r="V2" s="32"/>
      <c r="W2" s="28"/>
      <c r="X2" s="28"/>
      <c r="Y2" s="28"/>
      <c r="Z2" s="28"/>
      <c r="AA2" s="33"/>
      <c r="AB2" s="34"/>
    </row>
    <row r="3" spans="1:28" s="13" customFormat="1" ht="16.5" customHeight="1" thickBot="1" x14ac:dyDescent="0.35">
      <c r="A3" s="35"/>
      <c r="B3" s="36"/>
      <c r="C3" s="37"/>
      <c r="D3" s="37"/>
      <c r="E3" s="24"/>
      <c r="F3" s="24"/>
      <c r="G3" s="38"/>
      <c r="H3" s="16"/>
      <c r="L3" s="39"/>
      <c r="M3" s="40"/>
      <c r="N3" s="41"/>
      <c r="O3" s="40"/>
      <c r="P3" s="40"/>
      <c r="Q3" s="42"/>
      <c r="R3" s="43"/>
      <c r="S3" s="40"/>
      <c r="T3" s="40"/>
      <c r="U3" s="44"/>
      <c r="V3" s="44"/>
      <c r="W3" s="40"/>
      <c r="X3" s="40"/>
      <c r="Y3" s="40"/>
      <c r="Z3" s="40"/>
      <c r="AA3" s="20"/>
      <c r="AB3" s="21"/>
    </row>
    <row r="4" spans="1:28" s="52" customFormat="1" x14ac:dyDescent="0.3">
      <c r="A4" s="45" t="s">
        <v>44</v>
      </c>
      <c r="B4" s="46" t="s">
        <v>45</v>
      </c>
      <c r="C4" s="47" t="s">
        <v>46</v>
      </c>
      <c r="D4" s="47" t="s">
        <v>47</v>
      </c>
      <c r="E4" s="47" t="s">
        <v>48</v>
      </c>
      <c r="F4" s="47" t="s">
        <v>49</v>
      </c>
      <c r="G4" s="47" t="s">
        <v>50</v>
      </c>
      <c r="H4" s="48" t="s">
        <v>51</v>
      </c>
      <c r="I4" s="47" t="s">
        <v>52</v>
      </c>
      <c r="J4" s="47" t="s">
        <v>53</v>
      </c>
      <c r="K4" s="47" t="s">
        <v>54</v>
      </c>
      <c r="L4" s="47" t="s">
        <v>55</v>
      </c>
      <c r="M4" s="47" t="s">
        <v>56</v>
      </c>
      <c r="N4" s="49" t="s">
        <v>57</v>
      </c>
      <c r="O4" s="50" t="s">
        <v>58</v>
      </c>
      <c r="P4" s="50" t="s">
        <v>3496</v>
      </c>
      <c r="Q4" s="50" t="s">
        <v>3510</v>
      </c>
      <c r="R4" s="47" t="s">
        <v>3498</v>
      </c>
      <c r="S4" s="47" t="s">
        <v>59</v>
      </c>
      <c r="T4" s="47" t="s">
        <v>60</v>
      </c>
      <c r="U4" s="47" t="s">
        <v>61</v>
      </c>
      <c r="V4" s="51" t="s">
        <v>62</v>
      </c>
      <c r="W4" s="47" t="s">
        <v>63</v>
      </c>
      <c r="X4" s="47" t="s">
        <v>64</v>
      </c>
      <c r="Y4" s="47" t="s">
        <v>65</v>
      </c>
      <c r="Z4" s="47" t="s">
        <v>66</v>
      </c>
      <c r="AA4" s="47" t="s">
        <v>67</v>
      </c>
      <c r="AB4" s="51" t="s">
        <v>42</v>
      </c>
    </row>
    <row r="5" spans="1:28" s="11" customFormat="1" ht="16.5" hidden="1" customHeight="1" x14ac:dyDescent="0.3">
      <c r="A5" s="53">
        <f>작성용!AL2</f>
        <v>1</v>
      </c>
      <c r="B5" s="54" t="str">
        <f>작성용!AI2</f>
        <v>-</v>
      </c>
      <c r="C5" s="55" t="str">
        <f>작성용!AK2</f>
        <v>개별종목</v>
      </c>
      <c r="D5" s="56">
        <f>작성용!T2</f>
        <v>45092</v>
      </c>
      <c r="E5" s="57" t="str">
        <f>작성용!B2</f>
        <v>형지엘리트</v>
      </c>
      <c r="F5" s="57" t="str">
        <f>작성용!C2</f>
        <v>재평가</v>
      </c>
      <c r="G5" s="57" t="str">
        <f>작성용!D2</f>
        <v>형지엘리트</v>
      </c>
      <c r="H5" s="58">
        <f>작성용!E2</f>
        <v>1101112507551</v>
      </c>
      <c r="I5" s="57" t="str">
        <f>작성용!F2</f>
        <v>D02</v>
      </c>
      <c r="J5" s="57">
        <f>작성용!G2</f>
        <v>7</v>
      </c>
      <c r="K5" s="57" t="str">
        <f>작성용!H2</f>
        <v>-</v>
      </c>
      <c r="L5" s="57" t="str">
        <f>작성용!N2</f>
        <v>반기</v>
      </c>
      <c r="M5" s="56" t="str">
        <f>작성용!U2</f>
        <v>2025.06.30</v>
      </c>
      <c r="N5" s="56">
        <f>작성용!V2</f>
        <v>45844</v>
      </c>
      <c r="O5" s="56">
        <f>작성용!W2</f>
        <v>45851</v>
      </c>
      <c r="P5" s="56" t="str">
        <f>작성용!X2</f>
        <v>-</v>
      </c>
      <c r="Q5" s="57" t="str">
        <f>작성용!AD2</f>
        <v>상장</v>
      </c>
      <c r="R5" s="59">
        <f>작성용!AE2</f>
        <v>0</v>
      </c>
      <c r="S5" s="57" t="str">
        <f>작성용!AF2</f>
        <v>상장</v>
      </c>
      <c r="T5" s="60" t="str">
        <f>작성용!AG2</f>
        <v>메자닌평가팀</v>
      </c>
      <c r="U5" s="60" t="str">
        <f>작성용!AH2</f>
        <v>메자닌평가팀</v>
      </c>
      <c r="V5" s="55">
        <f>작성용!AA2</f>
        <v>202506</v>
      </c>
      <c r="W5" s="57" t="str">
        <f>작성용!AC2</f>
        <v>[W]상장기업</v>
      </c>
      <c r="X5" s="57" t="str">
        <f>작성용!O2</f>
        <v>유주희주임</v>
      </c>
      <c r="Y5" s="57" t="str">
        <f>작성용!P2</f>
        <v>032-454-8410</v>
      </c>
      <c r="Z5" s="57" t="str">
        <f>작성용!Q2</f>
        <v>yjh@hyungji-elite.com</v>
      </c>
      <c r="AA5" s="55" t="str">
        <f>작성용!AJ2</f>
        <v>회계반영</v>
      </c>
      <c r="AB5" s="55">
        <f>작성용!AB2</f>
        <v>0</v>
      </c>
    </row>
    <row r="6" spans="1:28" s="11" customFormat="1" ht="16.5" hidden="1" customHeight="1" x14ac:dyDescent="0.3">
      <c r="A6" s="53">
        <f>작성용!AL3</f>
        <v>2</v>
      </c>
      <c r="B6" s="54" t="str">
        <f>작성용!AI3</f>
        <v>-</v>
      </c>
      <c r="C6" s="55" t="str">
        <f>작성용!AK3</f>
        <v>개별종목</v>
      </c>
      <c r="D6" s="56">
        <f>작성용!T3</f>
        <v>45092</v>
      </c>
      <c r="E6" s="57" t="str">
        <f>작성용!B3</f>
        <v>형지엘리트</v>
      </c>
      <c r="F6" s="57" t="str">
        <f>작성용!C3</f>
        <v>재평가</v>
      </c>
      <c r="G6" s="57" t="str">
        <f>작성용!D3</f>
        <v>형지엘리트</v>
      </c>
      <c r="H6" s="58">
        <f>작성용!E3</f>
        <v>1101112507551</v>
      </c>
      <c r="I6" s="57" t="str">
        <f>작성용!F3</f>
        <v>D02</v>
      </c>
      <c r="J6" s="57">
        <f>작성용!G3</f>
        <v>7</v>
      </c>
      <c r="K6" s="57" t="str">
        <f>작성용!H3</f>
        <v>-</v>
      </c>
      <c r="L6" s="57" t="str">
        <f>작성용!N3</f>
        <v>반기</v>
      </c>
      <c r="M6" s="56" t="str">
        <f>작성용!U3</f>
        <v>2025.12.31</v>
      </c>
      <c r="N6" s="56">
        <f>작성용!V3</f>
        <v>46029</v>
      </c>
      <c r="O6" s="56">
        <f>작성용!W3</f>
        <v>46036</v>
      </c>
      <c r="P6" s="56" t="str">
        <f>작성용!X3</f>
        <v>-</v>
      </c>
      <c r="Q6" s="57" t="str">
        <f>작성용!AD3</f>
        <v>상장</v>
      </c>
      <c r="R6" s="59">
        <f>작성용!AE3</f>
        <v>0</v>
      </c>
      <c r="S6" s="57" t="str">
        <f>작성용!AF3</f>
        <v>상장</v>
      </c>
      <c r="T6" s="60" t="str">
        <f>작성용!AG3</f>
        <v>메자닌평가팀</v>
      </c>
      <c r="U6" s="60" t="str">
        <f>작성용!AH3</f>
        <v>메자닌평가팀</v>
      </c>
      <c r="V6" s="55">
        <f>작성용!AA3</f>
        <v>202512</v>
      </c>
      <c r="W6" s="57" t="str">
        <f>작성용!AC3</f>
        <v>[W]상장기업</v>
      </c>
      <c r="X6" s="57" t="str">
        <f>작성용!O3</f>
        <v>유주희주임</v>
      </c>
      <c r="Y6" s="57" t="str">
        <f>작성용!P3</f>
        <v>032-454-8410</v>
      </c>
      <c r="Z6" s="57" t="str">
        <f>작성용!Q3</f>
        <v>yjh@hyungji-elite.com</v>
      </c>
      <c r="AA6" s="55" t="str">
        <f>작성용!AJ3</f>
        <v>회계반영</v>
      </c>
      <c r="AB6" s="55">
        <f>작성용!AB3</f>
        <v>0</v>
      </c>
    </row>
    <row r="7" spans="1:28" s="11" customFormat="1" ht="16.5" hidden="1" customHeight="1" x14ac:dyDescent="0.3">
      <c r="A7" s="53">
        <f>작성용!AL4</f>
        <v>3</v>
      </c>
      <c r="B7" s="54" t="str">
        <f>작성용!AI4</f>
        <v>-</v>
      </c>
      <c r="C7" s="55" t="str">
        <f>작성용!AK4</f>
        <v>개별종목</v>
      </c>
      <c r="D7" s="56">
        <f>작성용!T4</f>
        <v>45394</v>
      </c>
      <c r="E7" s="57" t="str">
        <f>작성용!B4</f>
        <v>형지엘리트</v>
      </c>
      <c r="F7" s="57" t="str">
        <f>작성용!C4</f>
        <v>재평가</v>
      </c>
      <c r="G7" s="57" t="str">
        <f>작성용!D4</f>
        <v>형지엘리트</v>
      </c>
      <c r="H7" s="58">
        <f>작성용!E4</f>
        <v>1101112507551</v>
      </c>
      <c r="I7" s="57" t="str">
        <f>작성용!F4</f>
        <v>D02</v>
      </c>
      <c r="J7" s="57">
        <f>작성용!G4</f>
        <v>9</v>
      </c>
      <c r="K7" s="57" t="str">
        <f>작성용!H4</f>
        <v>-</v>
      </c>
      <c r="L7" s="57" t="str">
        <f>작성용!N4</f>
        <v>반기</v>
      </c>
      <c r="M7" s="56" t="str">
        <f>작성용!U4</f>
        <v>2025.06.30</v>
      </c>
      <c r="N7" s="56">
        <f>작성용!V4</f>
        <v>45844</v>
      </c>
      <c r="O7" s="56">
        <f>작성용!W4</f>
        <v>45851</v>
      </c>
      <c r="P7" s="56" t="str">
        <f>작성용!X4</f>
        <v>-</v>
      </c>
      <c r="Q7" s="57" t="str">
        <f>작성용!AD4</f>
        <v>상장</v>
      </c>
      <c r="R7" s="59">
        <f>작성용!AE4</f>
        <v>0</v>
      </c>
      <c r="S7" s="57" t="str">
        <f>작성용!AF4</f>
        <v>상장</v>
      </c>
      <c r="T7" s="60" t="str">
        <f>작성용!AG4</f>
        <v>메자닌평가팀</v>
      </c>
      <c r="U7" s="60" t="str">
        <f>작성용!AH4</f>
        <v>메자닌평가팀</v>
      </c>
      <c r="V7" s="55">
        <f>작성용!AA4</f>
        <v>202506</v>
      </c>
      <c r="W7" s="57" t="str">
        <f>작성용!AC4</f>
        <v>[W]상장기업</v>
      </c>
      <c r="X7" s="57" t="str">
        <f>작성용!O4</f>
        <v>유주희주임</v>
      </c>
      <c r="Y7" s="57" t="str">
        <f>작성용!P4</f>
        <v>032-454-8410</v>
      </c>
      <c r="Z7" s="57" t="str">
        <f>작성용!Q4</f>
        <v>yjh@hyungji-elite.com</v>
      </c>
      <c r="AA7" s="55" t="str">
        <f>작성용!AJ4</f>
        <v>회계반영</v>
      </c>
      <c r="AB7" s="55">
        <f>작성용!AB4</f>
        <v>0</v>
      </c>
    </row>
    <row r="8" spans="1:28" s="11" customFormat="1" ht="16.5" hidden="1" customHeight="1" x14ac:dyDescent="0.3">
      <c r="A8" s="53">
        <f>작성용!AL5</f>
        <v>4</v>
      </c>
      <c r="B8" s="54" t="str">
        <f>작성용!AI5</f>
        <v>-</v>
      </c>
      <c r="C8" s="55" t="str">
        <f>작성용!AK5</f>
        <v>개별종목</v>
      </c>
      <c r="D8" s="56">
        <f>작성용!T5</f>
        <v>45394</v>
      </c>
      <c r="E8" s="57" t="str">
        <f>작성용!B5</f>
        <v>형지엘리트</v>
      </c>
      <c r="F8" s="57" t="str">
        <f>작성용!C5</f>
        <v>재평가</v>
      </c>
      <c r="G8" s="57" t="str">
        <f>작성용!D5</f>
        <v>형지엘리트</v>
      </c>
      <c r="H8" s="58">
        <f>작성용!E5</f>
        <v>1101112507551</v>
      </c>
      <c r="I8" s="57" t="str">
        <f>작성용!F5</f>
        <v>D02</v>
      </c>
      <c r="J8" s="57">
        <f>작성용!G5</f>
        <v>9</v>
      </c>
      <c r="K8" s="57" t="str">
        <f>작성용!H5</f>
        <v>-</v>
      </c>
      <c r="L8" s="57" t="str">
        <f>작성용!N5</f>
        <v>반기</v>
      </c>
      <c r="M8" s="56" t="str">
        <f>작성용!U5</f>
        <v>2025.12.31</v>
      </c>
      <c r="N8" s="56">
        <f>작성용!V5</f>
        <v>46029</v>
      </c>
      <c r="O8" s="56">
        <f>작성용!W5</f>
        <v>46036</v>
      </c>
      <c r="P8" s="56" t="str">
        <f>작성용!X5</f>
        <v>-</v>
      </c>
      <c r="Q8" s="57" t="str">
        <f>작성용!AD5</f>
        <v>상장</v>
      </c>
      <c r="R8" s="59">
        <f>작성용!AE5</f>
        <v>0</v>
      </c>
      <c r="S8" s="57" t="str">
        <f>작성용!AF5</f>
        <v>상장</v>
      </c>
      <c r="T8" s="60" t="str">
        <f>작성용!AG5</f>
        <v>메자닌평가팀</v>
      </c>
      <c r="U8" s="60" t="str">
        <f>작성용!AH5</f>
        <v>메자닌평가팀</v>
      </c>
      <c r="V8" s="55">
        <f>작성용!AA5</f>
        <v>202512</v>
      </c>
      <c r="W8" s="57" t="str">
        <f>작성용!AC5</f>
        <v>[W]상장기업</v>
      </c>
      <c r="X8" s="57" t="str">
        <f>작성용!O5</f>
        <v>유주희주임</v>
      </c>
      <c r="Y8" s="57" t="str">
        <f>작성용!P5</f>
        <v>032-454-8410</v>
      </c>
      <c r="Z8" s="57" t="str">
        <f>작성용!Q5</f>
        <v>yjh@hyungji-elite.com</v>
      </c>
      <c r="AA8" s="55" t="str">
        <f>작성용!AJ5</f>
        <v>회계반영</v>
      </c>
      <c r="AB8" s="55">
        <f>작성용!AB5</f>
        <v>0</v>
      </c>
    </row>
    <row r="9" spans="1:28" s="11" customFormat="1" ht="16.5" hidden="1" customHeight="1" x14ac:dyDescent="0.3">
      <c r="A9" s="53">
        <f>작성용!AL6</f>
        <v>5</v>
      </c>
      <c r="B9" s="54" t="str">
        <f>작성용!AI6</f>
        <v>NMP미등록</v>
      </c>
      <c r="C9" s="55" t="str">
        <f>작성용!AK6</f>
        <v>개별종목</v>
      </c>
      <c r="D9" s="56">
        <f>작성용!T6</f>
        <v>45394</v>
      </c>
      <c r="E9" s="57" t="str">
        <f>작성용!B6</f>
        <v>형지엘리트</v>
      </c>
      <c r="F9" s="57" t="str">
        <f>작성용!C6</f>
        <v>재평가</v>
      </c>
      <c r="G9" s="57" t="str">
        <f>작성용!D6</f>
        <v>형지엘리트</v>
      </c>
      <c r="H9" s="58">
        <f>작성용!E6</f>
        <v>1101112507551</v>
      </c>
      <c r="I9" s="57" t="str">
        <f>작성용!F6</f>
        <v>D02</v>
      </c>
      <c r="J9" s="57">
        <f>작성용!G6</f>
        <v>9</v>
      </c>
      <c r="K9" s="57" t="str">
        <f>작성용!H6</f>
        <v>-</v>
      </c>
      <c r="L9" s="57" t="str">
        <f>작성용!N6</f>
        <v>반기</v>
      </c>
      <c r="M9" s="56" t="str">
        <f>작성용!U6</f>
        <v>2026.06.30</v>
      </c>
      <c r="N9" s="56">
        <f>작성용!V6</f>
        <v>46209</v>
      </c>
      <c r="O9" s="56">
        <f>작성용!W6</f>
        <v>46216</v>
      </c>
      <c r="P9" s="56" t="str">
        <f>작성용!X6</f>
        <v>-</v>
      </c>
      <c r="Q9" s="57" t="str">
        <f>작성용!AD6</f>
        <v>상장</v>
      </c>
      <c r="R9" s="59">
        <f>작성용!AE6</f>
        <v>0</v>
      </c>
      <c r="S9" s="57" t="str">
        <f>작성용!AF6</f>
        <v>상장</v>
      </c>
      <c r="T9" s="60" t="str">
        <f>작성용!AG6</f>
        <v>메자닌평가팀</v>
      </c>
      <c r="U9" s="60" t="str">
        <f>작성용!AH6</f>
        <v>메자닌평가팀</v>
      </c>
      <c r="V9" s="55">
        <f>작성용!AA6</f>
        <v>202606</v>
      </c>
      <c r="W9" s="57" t="str">
        <f>작성용!AC6</f>
        <v>[W]상장기업</v>
      </c>
      <c r="X9" s="57" t="str">
        <f>작성용!O6</f>
        <v>유주희주임</v>
      </c>
      <c r="Y9" s="57" t="str">
        <f>작성용!P6</f>
        <v>032-454-8410</v>
      </c>
      <c r="Z9" s="57" t="str">
        <f>작성용!Q6</f>
        <v>yjh@hyungji-elite.com</v>
      </c>
      <c r="AA9" s="55" t="str">
        <f>작성용!AJ6</f>
        <v>회계반영</v>
      </c>
      <c r="AB9" s="55">
        <f>작성용!AB6</f>
        <v>0</v>
      </c>
    </row>
    <row r="10" spans="1:28" s="11" customFormat="1" ht="16.5" hidden="1" customHeight="1" x14ac:dyDescent="0.3">
      <c r="A10" s="53">
        <f>작성용!AL7</f>
        <v>6</v>
      </c>
      <c r="B10" s="54" t="str">
        <f>작성용!AI7</f>
        <v>NMP미등록</v>
      </c>
      <c r="C10" s="55" t="str">
        <f>작성용!AK7</f>
        <v>개별종목</v>
      </c>
      <c r="D10" s="56">
        <f>작성용!T7</f>
        <v>45394</v>
      </c>
      <c r="E10" s="57" t="str">
        <f>작성용!B7</f>
        <v>형지엘리트</v>
      </c>
      <c r="F10" s="57" t="str">
        <f>작성용!C7</f>
        <v>재평가</v>
      </c>
      <c r="G10" s="57" t="str">
        <f>작성용!D7</f>
        <v>형지엘리트</v>
      </c>
      <c r="H10" s="58">
        <f>작성용!E7</f>
        <v>1101112507551</v>
      </c>
      <c r="I10" s="57" t="str">
        <f>작성용!F7</f>
        <v>D02</v>
      </c>
      <c r="J10" s="57">
        <f>작성용!G7</f>
        <v>9</v>
      </c>
      <c r="K10" s="57" t="str">
        <f>작성용!H7</f>
        <v>-</v>
      </c>
      <c r="L10" s="57" t="str">
        <f>작성용!N7</f>
        <v>반기</v>
      </c>
      <c r="M10" s="56" t="str">
        <f>작성용!U7</f>
        <v>2026.12.31</v>
      </c>
      <c r="N10" s="56">
        <f>작성용!V7</f>
        <v>46395</v>
      </c>
      <c r="O10" s="56">
        <f>작성용!W7</f>
        <v>46402</v>
      </c>
      <c r="P10" s="56" t="str">
        <f>작성용!X7</f>
        <v>-</v>
      </c>
      <c r="Q10" s="57" t="str">
        <f>작성용!AD7</f>
        <v>상장</v>
      </c>
      <c r="R10" s="59">
        <f>작성용!AE7</f>
        <v>0</v>
      </c>
      <c r="S10" s="57" t="str">
        <f>작성용!AF7</f>
        <v>상장</v>
      </c>
      <c r="T10" s="60" t="str">
        <f>작성용!AG7</f>
        <v>메자닌평가팀</v>
      </c>
      <c r="U10" s="60" t="str">
        <f>작성용!AH7</f>
        <v>메자닌평가팀</v>
      </c>
      <c r="V10" s="55">
        <f>작성용!AA7</f>
        <v>202612</v>
      </c>
      <c r="W10" s="57" t="str">
        <f>작성용!AC7</f>
        <v>[W]상장기업</v>
      </c>
      <c r="X10" s="57" t="str">
        <f>작성용!O7</f>
        <v>유주희주임</v>
      </c>
      <c r="Y10" s="57" t="str">
        <f>작성용!P7</f>
        <v>032-454-8410</v>
      </c>
      <c r="Z10" s="57" t="str">
        <f>작성용!Q7</f>
        <v>yjh@hyungji-elite.com</v>
      </c>
      <c r="AA10" s="55" t="str">
        <f>작성용!AJ7</f>
        <v>회계반영</v>
      </c>
      <c r="AB10" s="55">
        <f>작성용!AB7</f>
        <v>0</v>
      </c>
    </row>
    <row r="11" spans="1:28" s="11" customFormat="1" ht="16.5" hidden="1" customHeight="1" x14ac:dyDescent="0.3">
      <c r="A11" s="53">
        <f>작성용!AL8</f>
        <v>7</v>
      </c>
      <c r="B11" s="54" t="str">
        <f>작성용!AI8</f>
        <v>-</v>
      </c>
      <c r="C11" s="55" t="str">
        <f>작성용!AK8</f>
        <v>개별종목</v>
      </c>
      <c r="D11" s="56">
        <f>작성용!T8</f>
        <v>45609</v>
      </c>
      <c r="E11" s="57" t="str">
        <f>작성용!B8</f>
        <v>교보생명(LT)</v>
      </c>
      <c r="F11" s="57" t="str">
        <f>작성용!C8</f>
        <v>신규</v>
      </c>
      <c r="G11" s="57" t="str">
        <f>작성용!D8</f>
        <v>KODEX종합채권(AA-이상)액티브</v>
      </c>
      <c r="H11" s="58" t="str">
        <f>작성용!E8</f>
        <v>KBP2024090080</v>
      </c>
      <c r="I11" s="57" t="str">
        <f>작성용!F8</f>
        <v>B02</v>
      </c>
      <c r="J11" s="57">
        <f>작성용!G8</f>
        <v>0</v>
      </c>
      <c r="K11" s="57" t="str">
        <f>작성용!H8</f>
        <v>-</v>
      </c>
      <c r="L11" s="57" t="str">
        <f>작성용!N8</f>
        <v>미정</v>
      </c>
      <c r="M11" s="56" t="str">
        <f>작성용!U8</f>
        <v>2024.09.30</v>
      </c>
      <c r="N11" s="56" t="str">
        <f>작성용!V8</f>
        <v>룩스루</v>
      </c>
      <c r="O11" s="56" t="str">
        <f>작성용!W8</f>
        <v>룩스루</v>
      </c>
      <c r="P11" s="56" t="str">
        <f>작성용!X8</f>
        <v>-</v>
      </c>
      <c r="Q11" s="57" t="str">
        <f>작성용!AD8</f>
        <v>대체평가3사업본부</v>
      </c>
      <c r="R11" s="59">
        <f>작성용!AE8</f>
        <v>0</v>
      </c>
      <c r="S11" s="57" t="str">
        <f>작성용!AF8</f>
        <v>대체평가3사업본부</v>
      </c>
      <c r="T11" s="60" t="str">
        <f>작성용!AG8</f>
        <v>-</v>
      </c>
      <c r="U11" s="60" t="str">
        <f>작성용!AH8</f>
        <v>-</v>
      </c>
      <c r="V11" s="55">
        <f>작성용!AA8</f>
        <v>202409</v>
      </c>
      <c r="W11" s="57" t="str">
        <f>작성용!AC8</f>
        <v>[T]기타보험기관[1본부]</v>
      </c>
      <c r="X11" s="57" t="str">
        <f>작성용!O8</f>
        <v>김진희</v>
      </c>
      <c r="Y11" s="57" t="str">
        <f>작성용!P8</f>
        <v>02-721-3157</v>
      </c>
      <c r="Z11" s="57" t="str">
        <f>작성용!Q8</f>
        <v>kimjh23@kyobo.com</v>
      </c>
      <c r="AA11" s="55" t="str">
        <f>작성용!AJ8</f>
        <v>-</v>
      </c>
      <c r="AB11" s="55">
        <f>작성용!AB8</f>
        <v>0</v>
      </c>
    </row>
    <row r="12" spans="1:28" s="11" customFormat="1" ht="16.5" hidden="1" customHeight="1" x14ac:dyDescent="0.3">
      <c r="A12" s="53">
        <f>작성용!AL9</f>
        <v>8</v>
      </c>
      <c r="B12" s="54" t="str">
        <f>작성용!AI9</f>
        <v>-</v>
      </c>
      <c r="C12" s="55" t="str">
        <f>작성용!AK9</f>
        <v>개별종목</v>
      </c>
      <c r="D12" s="56">
        <f>작성용!T9</f>
        <v>45609</v>
      </c>
      <c r="E12" s="57" t="str">
        <f>작성용!B9</f>
        <v>교보생명(LT)</v>
      </c>
      <c r="F12" s="57" t="str">
        <f>작성용!C9</f>
        <v>신규</v>
      </c>
      <c r="G12" s="57" t="str">
        <f>작성용!D9</f>
        <v>TIGERCD금리투자KIS(합성)</v>
      </c>
      <c r="H12" s="58" t="str">
        <f>작성용!E9</f>
        <v>KBP2024090081</v>
      </c>
      <c r="I12" s="57" t="str">
        <f>작성용!F9</f>
        <v>B02</v>
      </c>
      <c r="J12" s="57">
        <f>작성용!G9</f>
        <v>0</v>
      </c>
      <c r="K12" s="57" t="str">
        <f>작성용!H9</f>
        <v>-</v>
      </c>
      <c r="L12" s="57" t="str">
        <f>작성용!N9</f>
        <v>미정</v>
      </c>
      <c r="M12" s="56" t="str">
        <f>작성용!U9</f>
        <v>2024.09.30</v>
      </c>
      <c r="N12" s="56" t="str">
        <f>작성용!V9</f>
        <v>룩스루</v>
      </c>
      <c r="O12" s="56" t="str">
        <f>작성용!W9</f>
        <v>룩스루</v>
      </c>
      <c r="P12" s="56" t="str">
        <f>작성용!X9</f>
        <v>-</v>
      </c>
      <c r="Q12" s="57" t="str">
        <f>작성용!AD9</f>
        <v>대체평가3사업본부</v>
      </c>
      <c r="R12" s="59">
        <f>작성용!AE9</f>
        <v>0</v>
      </c>
      <c r="S12" s="57" t="str">
        <f>작성용!AF9</f>
        <v>대체평가3사업본부</v>
      </c>
      <c r="T12" s="60" t="str">
        <f>작성용!AG9</f>
        <v>-</v>
      </c>
      <c r="U12" s="60" t="str">
        <f>작성용!AH9</f>
        <v>-</v>
      </c>
      <c r="V12" s="55">
        <f>작성용!AA9</f>
        <v>202409</v>
      </c>
      <c r="W12" s="57" t="str">
        <f>작성용!AC9</f>
        <v>[T]기타보험기관[1본부]</v>
      </c>
      <c r="X12" s="57" t="str">
        <f>작성용!O9</f>
        <v>김진희</v>
      </c>
      <c r="Y12" s="57" t="str">
        <f>작성용!P9</f>
        <v>02-721-3157</v>
      </c>
      <c r="Z12" s="57" t="str">
        <f>작성용!Q9</f>
        <v>kimjh23@kyobo.com</v>
      </c>
      <c r="AA12" s="55" t="str">
        <f>작성용!AJ9</f>
        <v>-</v>
      </c>
      <c r="AB12" s="55">
        <f>작성용!AB9</f>
        <v>0</v>
      </c>
    </row>
    <row r="13" spans="1:28" s="11" customFormat="1" ht="16.5" hidden="1" customHeight="1" x14ac:dyDescent="0.3">
      <c r="A13" s="53">
        <f>작성용!AL10</f>
        <v>9</v>
      </c>
      <c r="B13" s="54" t="str">
        <f>작성용!AI10</f>
        <v>-</v>
      </c>
      <c r="C13" s="55" t="str">
        <f>작성용!AK10</f>
        <v>개별종목</v>
      </c>
      <c r="D13" s="56">
        <f>작성용!T10</f>
        <v>45609</v>
      </c>
      <c r="E13" s="57" t="str">
        <f>작성용!B10</f>
        <v>교보생명(LT)</v>
      </c>
      <c r="F13" s="57" t="str">
        <f>작성용!C10</f>
        <v>신규</v>
      </c>
      <c r="G13" s="57" t="str">
        <f>작성용!D10</f>
        <v>KODEXKOFR금리액티브(합성)</v>
      </c>
      <c r="H13" s="58" t="str">
        <f>작성용!E10</f>
        <v>KBP2024090082</v>
      </c>
      <c r="I13" s="57" t="str">
        <f>작성용!F10</f>
        <v>B02</v>
      </c>
      <c r="J13" s="57">
        <f>작성용!G10</f>
        <v>0</v>
      </c>
      <c r="K13" s="57" t="str">
        <f>작성용!H10</f>
        <v>-</v>
      </c>
      <c r="L13" s="57" t="str">
        <f>작성용!N10</f>
        <v>미정</v>
      </c>
      <c r="M13" s="56" t="str">
        <f>작성용!U10</f>
        <v>2024.09.30</v>
      </c>
      <c r="N13" s="56" t="str">
        <f>작성용!V10</f>
        <v>룩스루</v>
      </c>
      <c r="O13" s="56" t="str">
        <f>작성용!W10</f>
        <v>룩스루</v>
      </c>
      <c r="P13" s="56" t="str">
        <f>작성용!X10</f>
        <v>-</v>
      </c>
      <c r="Q13" s="57" t="str">
        <f>작성용!AD10</f>
        <v>대체평가3사업본부</v>
      </c>
      <c r="R13" s="59">
        <f>작성용!AE10</f>
        <v>0</v>
      </c>
      <c r="S13" s="57" t="str">
        <f>작성용!AF10</f>
        <v>대체평가3사업본부</v>
      </c>
      <c r="T13" s="60" t="str">
        <f>작성용!AG10</f>
        <v>-</v>
      </c>
      <c r="U13" s="60" t="str">
        <f>작성용!AH10</f>
        <v>-</v>
      </c>
      <c r="V13" s="55">
        <f>작성용!AA10</f>
        <v>202409</v>
      </c>
      <c r="W13" s="57" t="str">
        <f>작성용!AC10</f>
        <v>[T]기타보험기관[1본부]</v>
      </c>
      <c r="X13" s="57" t="str">
        <f>작성용!O10</f>
        <v>김진희</v>
      </c>
      <c r="Y13" s="57" t="str">
        <f>작성용!P10</f>
        <v>02-721-3157</v>
      </c>
      <c r="Z13" s="57" t="str">
        <f>작성용!Q10</f>
        <v>kimjh23@kyobo.com</v>
      </c>
      <c r="AA13" s="55" t="str">
        <f>작성용!AJ10</f>
        <v>-</v>
      </c>
      <c r="AB13" s="55">
        <f>작성용!AB10</f>
        <v>0</v>
      </c>
    </row>
    <row r="14" spans="1:28" s="11" customFormat="1" ht="16.5" hidden="1" customHeight="1" x14ac:dyDescent="0.3">
      <c r="A14" s="53">
        <f>작성용!AL11</f>
        <v>10</v>
      </c>
      <c r="B14" s="54" t="str">
        <f>작성용!AI11</f>
        <v>-</v>
      </c>
      <c r="C14" s="55" t="str">
        <f>작성용!AK11</f>
        <v>개별종목</v>
      </c>
      <c r="D14" s="56">
        <f>작성용!T11</f>
        <v>45609</v>
      </c>
      <c r="E14" s="57" t="str">
        <f>작성용!B11</f>
        <v>교보생명(LT)</v>
      </c>
      <c r="F14" s="57" t="str">
        <f>작성용!C11</f>
        <v>신규</v>
      </c>
      <c r="G14" s="57" t="str">
        <f>작성용!D11</f>
        <v>KODEX미국종합채권ESG액티브(H)</v>
      </c>
      <c r="H14" s="58" t="str">
        <f>작성용!E11</f>
        <v>KBP2024090083</v>
      </c>
      <c r="I14" s="57" t="str">
        <f>작성용!F11</f>
        <v>B02</v>
      </c>
      <c r="J14" s="57">
        <f>작성용!G11</f>
        <v>0</v>
      </c>
      <c r="K14" s="57" t="str">
        <f>작성용!H11</f>
        <v>-</v>
      </c>
      <c r="L14" s="57" t="str">
        <f>작성용!N11</f>
        <v>미정</v>
      </c>
      <c r="M14" s="56" t="str">
        <f>작성용!U11</f>
        <v>2024.09.30</v>
      </c>
      <c r="N14" s="56" t="str">
        <f>작성용!V11</f>
        <v>룩스루</v>
      </c>
      <c r="O14" s="56" t="str">
        <f>작성용!W11</f>
        <v>룩스루</v>
      </c>
      <c r="P14" s="56" t="str">
        <f>작성용!X11</f>
        <v>-</v>
      </c>
      <c r="Q14" s="57" t="str">
        <f>작성용!AD11</f>
        <v>대체평가3사업본부</v>
      </c>
      <c r="R14" s="59">
        <f>작성용!AE11</f>
        <v>0</v>
      </c>
      <c r="S14" s="57" t="str">
        <f>작성용!AF11</f>
        <v>대체평가3사업본부</v>
      </c>
      <c r="T14" s="60" t="str">
        <f>작성용!AG11</f>
        <v>-</v>
      </c>
      <c r="U14" s="60" t="str">
        <f>작성용!AH11</f>
        <v>-</v>
      </c>
      <c r="V14" s="55">
        <f>작성용!AA11</f>
        <v>202409</v>
      </c>
      <c r="W14" s="57" t="str">
        <f>작성용!AC11</f>
        <v>[T]기타보험기관[1본부]</v>
      </c>
      <c r="X14" s="57" t="str">
        <f>작성용!O11</f>
        <v>김진희</v>
      </c>
      <c r="Y14" s="57" t="str">
        <f>작성용!P11</f>
        <v>02-721-3157</v>
      </c>
      <c r="Z14" s="57" t="str">
        <f>작성용!Q11</f>
        <v>kimjh23@kyobo.com</v>
      </c>
      <c r="AA14" s="55" t="str">
        <f>작성용!AJ11</f>
        <v>-</v>
      </c>
      <c r="AB14" s="55">
        <f>작성용!AB11</f>
        <v>0</v>
      </c>
    </row>
    <row r="15" spans="1:28" s="11" customFormat="1" ht="16.5" hidden="1" customHeight="1" x14ac:dyDescent="0.3">
      <c r="A15" s="53">
        <f>작성용!AL12</f>
        <v>11</v>
      </c>
      <c r="B15" s="54" t="str">
        <f>작성용!AI12</f>
        <v>-</v>
      </c>
      <c r="C15" s="55" t="str">
        <f>작성용!AK12</f>
        <v>개별종목</v>
      </c>
      <c r="D15" s="56">
        <f>작성용!T12</f>
        <v>45609</v>
      </c>
      <c r="E15" s="57" t="str">
        <f>작성용!B12</f>
        <v>교보생명(LT)</v>
      </c>
      <c r="F15" s="57" t="str">
        <f>작성용!C12</f>
        <v>신규</v>
      </c>
      <c r="G15" s="57" t="str">
        <f>작성용!D12</f>
        <v>TIGERKOFR금리액티브(합성)</v>
      </c>
      <c r="H15" s="58" t="str">
        <f>작성용!E12</f>
        <v>KBP2024090084</v>
      </c>
      <c r="I15" s="57" t="str">
        <f>작성용!F12</f>
        <v>B02</v>
      </c>
      <c r="J15" s="57">
        <f>작성용!G12</f>
        <v>0</v>
      </c>
      <c r="K15" s="57" t="str">
        <f>작성용!H12</f>
        <v>-</v>
      </c>
      <c r="L15" s="57" t="str">
        <f>작성용!N12</f>
        <v>미정</v>
      </c>
      <c r="M15" s="56" t="str">
        <f>작성용!U12</f>
        <v>2024.09.30</v>
      </c>
      <c r="N15" s="56" t="str">
        <f>작성용!V12</f>
        <v>룩스루</v>
      </c>
      <c r="O15" s="56" t="str">
        <f>작성용!W12</f>
        <v>룩스루</v>
      </c>
      <c r="P15" s="56" t="str">
        <f>작성용!X12</f>
        <v>-</v>
      </c>
      <c r="Q15" s="57" t="str">
        <f>작성용!AD12</f>
        <v>대체평가3사업본부</v>
      </c>
      <c r="R15" s="59">
        <f>작성용!AE12</f>
        <v>0</v>
      </c>
      <c r="S15" s="57" t="str">
        <f>작성용!AF12</f>
        <v>대체평가3사업본부</v>
      </c>
      <c r="T15" s="60" t="str">
        <f>작성용!AG12</f>
        <v>-</v>
      </c>
      <c r="U15" s="60" t="str">
        <f>작성용!AH12</f>
        <v>-</v>
      </c>
      <c r="V15" s="55">
        <f>작성용!AA12</f>
        <v>202409</v>
      </c>
      <c r="W15" s="57" t="str">
        <f>작성용!AC12</f>
        <v>[T]기타보험기관[1본부]</v>
      </c>
      <c r="X15" s="57" t="str">
        <f>작성용!O12</f>
        <v>김진희</v>
      </c>
      <c r="Y15" s="57" t="str">
        <f>작성용!P12</f>
        <v>02-721-3157</v>
      </c>
      <c r="Z15" s="57" t="str">
        <f>작성용!Q12</f>
        <v>kimjh23@kyobo.com</v>
      </c>
      <c r="AA15" s="55" t="str">
        <f>작성용!AJ12</f>
        <v>-</v>
      </c>
      <c r="AB15" s="55">
        <f>작성용!AB12</f>
        <v>0</v>
      </c>
    </row>
    <row r="16" spans="1:28" s="11" customFormat="1" ht="16.5" hidden="1" customHeight="1" x14ac:dyDescent="0.3">
      <c r="A16" s="53">
        <f>작성용!AL13</f>
        <v>12</v>
      </c>
      <c r="B16" s="54" t="str">
        <f>작성용!AI13</f>
        <v>-</v>
      </c>
      <c r="C16" s="55" t="str">
        <f>작성용!AK13</f>
        <v>개별종목</v>
      </c>
      <c r="D16" s="56">
        <f>작성용!T13</f>
        <v>45609</v>
      </c>
      <c r="E16" s="57" t="str">
        <f>작성용!B13</f>
        <v>교보생명(LT)</v>
      </c>
      <c r="F16" s="57" t="str">
        <f>작성용!C13</f>
        <v>신규</v>
      </c>
      <c r="G16" s="57" t="str">
        <f>작성용!D13</f>
        <v>TIGER종합채권(AA-이상)액티브</v>
      </c>
      <c r="H16" s="58" t="str">
        <f>작성용!E13</f>
        <v>KBP2024090085</v>
      </c>
      <c r="I16" s="57" t="str">
        <f>작성용!F13</f>
        <v>B02</v>
      </c>
      <c r="J16" s="57">
        <f>작성용!G13</f>
        <v>0</v>
      </c>
      <c r="K16" s="57" t="str">
        <f>작성용!H13</f>
        <v>-</v>
      </c>
      <c r="L16" s="57" t="str">
        <f>작성용!N13</f>
        <v>미정</v>
      </c>
      <c r="M16" s="56" t="str">
        <f>작성용!U13</f>
        <v>2024.09.30</v>
      </c>
      <c r="N16" s="56" t="str">
        <f>작성용!V13</f>
        <v>룩스루</v>
      </c>
      <c r="O16" s="56" t="str">
        <f>작성용!W13</f>
        <v>룩스루</v>
      </c>
      <c r="P16" s="56" t="str">
        <f>작성용!X13</f>
        <v>-</v>
      </c>
      <c r="Q16" s="57" t="str">
        <f>작성용!AD13</f>
        <v>대체평가3사업본부</v>
      </c>
      <c r="R16" s="59">
        <f>작성용!AE13</f>
        <v>0</v>
      </c>
      <c r="S16" s="57" t="str">
        <f>작성용!AF13</f>
        <v>대체평가3사업본부</v>
      </c>
      <c r="T16" s="60" t="str">
        <f>작성용!AG13</f>
        <v>-</v>
      </c>
      <c r="U16" s="60" t="str">
        <f>작성용!AH13</f>
        <v>-</v>
      </c>
      <c r="V16" s="55">
        <f>작성용!AA13</f>
        <v>202409</v>
      </c>
      <c r="W16" s="57" t="str">
        <f>작성용!AC13</f>
        <v>[T]기타보험기관[1본부]</v>
      </c>
      <c r="X16" s="57" t="str">
        <f>작성용!O13</f>
        <v>김진희</v>
      </c>
      <c r="Y16" s="57" t="str">
        <f>작성용!P13</f>
        <v>02-721-3157</v>
      </c>
      <c r="Z16" s="57" t="str">
        <f>작성용!Q13</f>
        <v>kimjh23@kyobo.com</v>
      </c>
      <c r="AA16" s="55" t="str">
        <f>작성용!AJ13</f>
        <v>-</v>
      </c>
      <c r="AB16" s="55">
        <f>작성용!AB13</f>
        <v>0</v>
      </c>
    </row>
    <row r="17" spans="1:28" s="11" customFormat="1" ht="16.5" hidden="1" customHeight="1" x14ac:dyDescent="0.3">
      <c r="A17" s="53">
        <f>작성용!AL14</f>
        <v>13</v>
      </c>
      <c r="B17" s="54" t="str">
        <f>작성용!AI14</f>
        <v>-</v>
      </c>
      <c r="C17" s="55" t="str">
        <f>작성용!AK14</f>
        <v>개별종목</v>
      </c>
      <c r="D17" s="56">
        <f>작성용!T14</f>
        <v>45609</v>
      </c>
      <c r="E17" s="57" t="str">
        <f>작성용!B14</f>
        <v>교보생명(LT)</v>
      </c>
      <c r="F17" s="57" t="str">
        <f>작성용!C14</f>
        <v>신규</v>
      </c>
      <c r="G17" s="57" t="str">
        <f>작성용!D14</f>
        <v>TIGER미국투자등급회사채액티브(H)</v>
      </c>
      <c r="H17" s="58" t="str">
        <f>작성용!E14</f>
        <v>KBP2024090086</v>
      </c>
      <c r="I17" s="57" t="str">
        <f>작성용!F14</f>
        <v>B02</v>
      </c>
      <c r="J17" s="57">
        <f>작성용!G14</f>
        <v>0</v>
      </c>
      <c r="K17" s="57" t="str">
        <f>작성용!H14</f>
        <v>-</v>
      </c>
      <c r="L17" s="57" t="str">
        <f>작성용!N14</f>
        <v>미정</v>
      </c>
      <c r="M17" s="56" t="str">
        <f>작성용!U14</f>
        <v>2024.09.30</v>
      </c>
      <c r="N17" s="56" t="str">
        <f>작성용!V14</f>
        <v>룩스루</v>
      </c>
      <c r="O17" s="56" t="str">
        <f>작성용!W14</f>
        <v>룩스루</v>
      </c>
      <c r="P17" s="56" t="str">
        <f>작성용!X14</f>
        <v>-</v>
      </c>
      <c r="Q17" s="57" t="str">
        <f>작성용!AD14</f>
        <v>대체평가3사업본부</v>
      </c>
      <c r="R17" s="59">
        <f>작성용!AE14</f>
        <v>0</v>
      </c>
      <c r="S17" s="57" t="str">
        <f>작성용!AF14</f>
        <v>대체평가3사업본부</v>
      </c>
      <c r="T17" s="60" t="str">
        <f>작성용!AG14</f>
        <v>-</v>
      </c>
      <c r="U17" s="60" t="str">
        <f>작성용!AH14</f>
        <v>-</v>
      </c>
      <c r="V17" s="55">
        <f>작성용!AA14</f>
        <v>202409</v>
      </c>
      <c r="W17" s="57" t="str">
        <f>작성용!AC14</f>
        <v>[T]기타보험기관[1본부]</v>
      </c>
      <c r="X17" s="57" t="str">
        <f>작성용!O14</f>
        <v>김진희</v>
      </c>
      <c r="Y17" s="57" t="str">
        <f>작성용!P14</f>
        <v>02-721-3157</v>
      </c>
      <c r="Z17" s="57" t="str">
        <f>작성용!Q14</f>
        <v>kimjh23@kyobo.com</v>
      </c>
      <c r="AA17" s="55" t="str">
        <f>작성용!AJ14</f>
        <v>-</v>
      </c>
      <c r="AB17" s="55">
        <f>작성용!AB14</f>
        <v>0</v>
      </c>
    </row>
    <row r="18" spans="1:28" s="11" customFormat="1" ht="16.5" hidden="1" customHeight="1" x14ac:dyDescent="0.3">
      <c r="A18" s="53">
        <f>작성용!AL15</f>
        <v>14</v>
      </c>
      <c r="B18" s="54" t="str">
        <f>작성용!AI15</f>
        <v>-</v>
      </c>
      <c r="C18" s="55" t="str">
        <f>작성용!AK15</f>
        <v>개별종목</v>
      </c>
      <c r="D18" s="56">
        <f>작성용!T15</f>
        <v>45609</v>
      </c>
      <c r="E18" s="57" t="str">
        <f>작성용!B15</f>
        <v>교보생명(LT)</v>
      </c>
      <c r="F18" s="57" t="str">
        <f>작성용!C15</f>
        <v>신규</v>
      </c>
      <c r="G18" s="57" t="str">
        <f>작성용!D15</f>
        <v>KODEXCD금리액티브(합성)</v>
      </c>
      <c r="H18" s="58" t="str">
        <f>작성용!E15</f>
        <v>KBP2024090087</v>
      </c>
      <c r="I18" s="57" t="str">
        <f>작성용!F15</f>
        <v>B02</v>
      </c>
      <c r="J18" s="57">
        <f>작성용!G15</f>
        <v>0</v>
      </c>
      <c r="K18" s="57" t="str">
        <f>작성용!H15</f>
        <v>-</v>
      </c>
      <c r="L18" s="57" t="str">
        <f>작성용!N15</f>
        <v>미정</v>
      </c>
      <c r="M18" s="56" t="str">
        <f>작성용!U15</f>
        <v>2024.09.30</v>
      </c>
      <c r="N18" s="56" t="str">
        <f>작성용!V15</f>
        <v>룩스루</v>
      </c>
      <c r="O18" s="56" t="str">
        <f>작성용!W15</f>
        <v>룩스루</v>
      </c>
      <c r="P18" s="56" t="str">
        <f>작성용!X15</f>
        <v>-</v>
      </c>
      <c r="Q18" s="57" t="str">
        <f>작성용!AD15</f>
        <v>대체평가3사업본부</v>
      </c>
      <c r="R18" s="59">
        <f>작성용!AE15</f>
        <v>0</v>
      </c>
      <c r="S18" s="57" t="str">
        <f>작성용!AF15</f>
        <v>대체평가3사업본부</v>
      </c>
      <c r="T18" s="60" t="str">
        <f>작성용!AG15</f>
        <v>-</v>
      </c>
      <c r="U18" s="60" t="str">
        <f>작성용!AH15</f>
        <v>-</v>
      </c>
      <c r="V18" s="55">
        <f>작성용!AA15</f>
        <v>202409</v>
      </c>
      <c r="W18" s="57" t="str">
        <f>작성용!AC15</f>
        <v>[T]기타보험기관[1본부]</v>
      </c>
      <c r="X18" s="57" t="str">
        <f>작성용!O15</f>
        <v>김진희</v>
      </c>
      <c r="Y18" s="57" t="str">
        <f>작성용!P15</f>
        <v>02-721-3157</v>
      </c>
      <c r="Z18" s="57" t="str">
        <f>작성용!Q15</f>
        <v>kimjh23@kyobo.com</v>
      </c>
      <c r="AA18" s="55" t="str">
        <f>작성용!AJ15</f>
        <v>-</v>
      </c>
      <c r="AB18" s="55">
        <f>작성용!AB15</f>
        <v>0</v>
      </c>
    </row>
    <row r="19" spans="1:28" s="11" customFormat="1" ht="16.5" hidden="1" customHeight="1" x14ac:dyDescent="0.3">
      <c r="A19" s="53">
        <f>작성용!AL16</f>
        <v>15</v>
      </c>
      <c r="B19" s="54" t="str">
        <f>작성용!AI16</f>
        <v>-</v>
      </c>
      <c r="C19" s="55" t="str">
        <f>작성용!AK16</f>
        <v>개별종목</v>
      </c>
      <c r="D19" s="56">
        <f>작성용!T16</f>
        <v>45609</v>
      </c>
      <c r="E19" s="57" t="str">
        <f>작성용!B16</f>
        <v>교보생명(LT)</v>
      </c>
      <c r="F19" s="57" t="str">
        <f>작성용!C16</f>
        <v>신규</v>
      </c>
      <c r="G19" s="57" t="str">
        <f>작성용!D16</f>
        <v>PLUS머니마켓액티브</v>
      </c>
      <c r="H19" s="58" t="str">
        <f>작성용!E16</f>
        <v>KBP2024090088</v>
      </c>
      <c r="I19" s="57" t="str">
        <f>작성용!F16</f>
        <v>B02</v>
      </c>
      <c r="J19" s="57">
        <f>작성용!G16</f>
        <v>0</v>
      </c>
      <c r="K19" s="57" t="str">
        <f>작성용!H16</f>
        <v>-</v>
      </c>
      <c r="L19" s="57" t="str">
        <f>작성용!N16</f>
        <v>미정</v>
      </c>
      <c r="M19" s="56" t="str">
        <f>작성용!U16</f>
        <v>2024.09.30</v>
      </c>
      <c r="N19" s="56" t="str">
        <f>작성용!V16</f>
        <v>룩스루</v>
      </c>
      <c r="O19" s="56" t="str">
        <f>작성용!W16</f>
        <v>룩스루</v>
      </c>
      <c r="P19" s="56" t="str">
        <f>작성용!X16</f>
        <v>-</v>
      </c>
      <c r="Q19" s="57" t="str">
        <f>작성용!AD16</f>
        <v>대체평가3사업본부</v>
      </c>
      <c r="R19" s="59">
        <f>작성용!AE16</f>
        <v>0</v>
      </c>
      <c r="S19" s="57" t="str">
        <f>작성용!AF16</f>
        <v>대체평가3사업본부</v>
      </c>
      <c r="T19" s="60" t="str">
        <f>작성용!AG16</f>
        <v>-</v>
      </c>
      <c r="U19" s="60" t="str">
        <f>작성용!AH16</f>
        <v>-</v>
      </c>
      <c r="V19" s="55">
        <f>작성용!AA16</f>
        <v>202409</v>
      </c>
      <c r="W19" s="57" t="str">
        <f>작성용!AC16</f>
        <v>[T]기타보험기관[1본부]</v>
      </c>
      <c r="X19" s="57" t="str">
        <f>작성용!O16</f>
        <v>김진희</v>
      </c>
      <c r="Y19" s="57" t="str">
        <f>작성용!P16</f>
        <v>02-721-3157</v>
      </c>
      <c r="Z19" s="57" t="str">
        <f>작성용!Q16</f>
        <v>kimjh23@kyobo.com</v>
      </c>
      <c r="AA19" s="55" t="str">
        <f>작성용!AJ16</f>
        <v>-</v>
      </c>
      <c r="AB19" s="55">
        <f>작성용!AB16</f>
        <v>0</v>
      </c>
    </row>
    <row r="20" spans="1:28" s="11" customFormat="1" ht="16.5" hidden="1" customHeight="1" x14ac:dyDescent="0.3">
      <c r="A20" s="53">
        <f>작성용!AL17</f>
        <v>16</v>
      </c>
      <c r="B20" s="54" t="str">
        <f>작성용!AI17</f>
        <v>-</v>
      </c>
      <c r="C20" s="55" t="str">
        <f>작성용!AK17</f>
        <v>개별종목</v>
      </c>
      <c r="D20" s="56">
        <f>작성용!T17</f>
        <v>45609</v>
      </c>
      <c r="E20" s="57" t="str">
        <f>작성용!B17</f>
        <v>교보생명(LT)</v>
      </c>
      <c r="F20" s="57" t="str">
        <f>작성용!C17</f>
        <v>신규</v>
      </c>
      <c r="G20" s="57" t="str">
        <f>작성용!D17</f>
        <v>KODEX미국30년국채액티브(H)</v>
      </c>
      <c r="H20" s="58" t="str">
        <f>작성용!E17</f>
        <v>KBP2024090089</v>
      </c>
      <c r="I20" s="57" t="str">
        <f>작성용!F17</f>
        <v>B02</v>
      </c>
      <c r="J20" s="57">
        <f>작성용!G17</f>
        <v>0</v>
      </c>
      <c r="K20" s="57" t="str">
        <f>작성용!H17</f>
        <v>-</v>
      </c>
      <c r="L20" s="57" t="str">
        <f>작성용!N17</f>
        <v>미정</v>
      </c>
      <c r="M20" s="56" t="str">
        <f>작성용!U17</f>
        <v>2024.09.30</v>
      </c>
      <c r="N20" s="56" t="str">
        <f>작성용!V17</f>
        <v>룩스루</v>
      </c>
      <c r="O20" s="56" t="str">
        <f>작성용!W17</f>
        <v>룩스루</v>
      </c>
      <c r="P20" s="56" t="str">
        <f>작성용!X17</f>
        <v>-</v>
      </c>
      <c r="Q20" s="57" t="str">
        <f>작성용!AD17</f>
        <v>대체평가3사업본부</v>
      </c>
      <c r="R20" s="59">
        <f>작성용!AE17</f>
        <v>0</v>
      </c>
      <c r="S20" s="57" t="str">
        <f>작성용!AF17</f>
        <v>대체평가3사업본부</v>
      </c>
      <c r="T20" s="60" t="str">
        <f>작성용!AG17</f>
        <v>-</v>
      </c>
      <c r="U20" s="60" t="str">
        <f>작성용!AH17</f>
        <v>-</v>
      </c>
      <c r="V20" s="55">
        <f>작성용!AA17</f>
        <v>202409</v>
      </c>
      <c r="W20" s="57" t="str">
        <f>작성용!AC17</f>
        <v>[T]기타보험기관[1본부]</v>
      </c>
      <c r="X20" s="57" t="str">
        <f>작성용!O17</f>
        <v>김진희</v>
      </c>
      <c r="Y20" s="57" t="str">
        <f>작성용!P17</f>
        <v>02-721-3157</v>
      </c>
      <c r="Z20" s="57" t="str">
        <f>작성용!Q17</f>
        <v>kimjh23@kyobo.com</v>
      </c>
      <c r="AA20" s="55" t="str">
        <f>작성용!AJ17</f>
        <v>-</v>
      </c>
      <c r="AB20" s="55">
        <f>작성용!AB17</f>
        <v>0</v>
      </c>
    </row>
    <row r="21" spans="1:28" s="11" customFormat="1" ht="16.5" hidden="1" customHeight="1" x14ac:dyDescent="0.3">
      <c r="A21" s="53">
        <f>작성용!AL18</f>
        <v>17</v>
      </c>
      <c r="B21" s="54" t="str">
        <f>작성용!AI18</f>
        <v>-</v>
      </c>
      <c r="C21" s="55" t="str">
        <f>작성용!AK18</f>
        <v>개별종목</v>
      </c>
      <c r="D21" s="56">
        <f>작성용!T18</f>
        <v>45628</v>
      </c>
      <c r="E21" s="57" t="str">
        <f>작성용!B18</f>
        <v>신한라이프(수익증권)</v>
      </c>
      <c r="F21" s="57" t="str">
        <f>작성용!C18</f>
        <v>재평가</v>
      </c>
      <c r="G21" s="57" t="str">
        <f>작성용!D18</f>
        <v>KIAMCO고창솔라파크사모특별자산투자신탁</v>
      </c>
      <c r="H21" s="58" t="str">
        <f>작성용!E18</f>
        <v>KBP2011090006</v>
      </c>
      <c r="I21" s="57" t="str">
        <f>작성용!F18</f>
        <v>B02</v>
      </c>
      <c r="J21" s="57">
        <f>작성용!G18</f>
        <v>0</v>
      </c>
      <c r="K21" s="57" t="str">
        <f>작성용!H18</f>
        <v>-</v>
      </c>
      <c r="L21" s="57" t="str">
        <f>작성용!N18</f>
        <v>분기</v>
      </c>
      <c r="M21" s="56" t="str">
        <f>작성용!U18</f>
        <v>2024.12.31</v>
      </c>
      <c r="N21" s="56" t="str">
        <f>작성용!V18</f>
        <v>룩스루</v>
      </c>
      <c r="O21" s="56" t="str">
        <f>작성용!W18</f>
        <v>룩스루</v>
      </c>
      <c r="P21" s="56" t="str">
        <f>작성용!X18</f>
        <v>-</v>
      </c>
      <c r="Q21" s="57" t="str">
        <f>작성용!AD18</f>
        <v>대체평가3사업본부</v>
      </c>
      <c r="R21" s="59">
        <f>작성용!AE18</f>
        <v>0</v>
      </c>
      <c r="S21" s="57" t="str">
        <f>작성용!AF18</f>
        <v>대체평가3사업본부</v>
      </c>
      <c r="T21" s="60" t="str">
        <f>작성용!AG18</f>
        <v>김태현</v>
      </c>
      <c r="U21" s="60" t="str">
        <f>작성용!AH18</f>
        <v>김태현</v>
      </c>
      <c r="V21" s="55">
        <f>작성용!AA18</f>
        <v>202412</v>
      </c>
      <c r="W21" s="57" t="str">
        <f>작성용!AC18</f>
        <v>[T]기타보험기관[1본부]</v>
      </c>
      <c r="X21" s="57" t="str">
        <f>작성용!O18</f>
        <v>리스크관리팀이정현프로</v>
      </c>
      <c r="Y21" s="57" t="str">
        <f>작성용!P18</f>
        <v>02-3455-4133</v>
      </c>
      <c r="Z21" s="57" t="str">
        <f>작성용!Q18</f>
        <v>leedoyaj@shinhan.com</v>
      </c>
      <c r="AA21" s="55" t="str">
        <f>작성용!AJ18</f>
        <v>-</v>
      </c>
      <c r="AB21" s="55">
        <f>작성용!AB18</f>
        <v>0</v>
      </c>
    </row>
    <row r="22" spans="1:28" s="11" customFormat="1" ht="16.5" hidden="1" customHeight="1" x14ac:dyDescent="0.3">
      <c r="A22" s="53">
        <f>작성용!AL19</f>
        <v>18</v>
      </c>
      <c r="B22" s="54" t="str">
        <f>작성용!AI19</f>
        <v>-</v>
      </c>
      <c r="C22" s="55" t="str">
        <f>작성용!AK19</f>
        <v>개별종목</v>
      </c>
      <c r="D22" s="56">
        <f>작성용!T19</f>
        <v>45628</v>
      </c>
      <c r="E22" s="57" t="str">
        <f>작성용!B19</f>
        <v>신한라이프(수익증권)</v>
      </c>
      <c r="F22" s="57" t="str">
        <f>작성용!C19</f>
        <v>재평가</v>
      </c>
      <c r="G22" s="57" t="str">
        <f>작성용!D19</f>
        <v>KIAMCO파워에너지사모특별자산투자신탁제2호</v>
      </c>
      <c r="H22" s="58" t="str">
        <f>작성용!E19</f>
        <v>KBP2011120003</v>
      </c>
      <c r="I22" s="57" t="str">
        <f>작성용!F19</f>
        <v>B02</v>
      </c>
      <c r="J22" s="57">
        <f>작성용!G19</f>
        <v>0</v>
      </c>
      <c r="K22" s="57" t="str">
        <f>작성용!H19</f>
        <v>-</v>
      </c>
      <c r="L22" s="57" t="str">
        <f>작성용!N19</f>
        <v>분기</v>
      </c>
      <c r="M22" s="56" t="str">
        <f>작성용!U19</f>
        <v>2024.12.31</v>
      </c>
      <c r="N22" s="56" t="str">
        <f>작성용!V19</f>
        <v>룩스루</v>
      </c>
      <c r="O22" s="56" t="str">
        <f>작성용!W19</f>
        <v>룩스루</v>
      </c>
      <c r="P22" s="56" t="str">
        <f>작성용!X19</f>
        <v>-</v>
      </c>
      <c r="Q22" s="57" t="str">
        <f>작성용!AD19</f>
        <v>대체평가3사업본부</v>
      </c>
      <c r="R22" s="59">
        <f>작성용!AE19</f>
        <v>0</v>
      </c>
      <c r="S22" s="57" t="str">
        <f>작성용!AF19</f>
        <v>대체평가3사업본부</v>
      </c>
      <c r="T22" s="60" t="str">
        <f>작성용!AG19</f>
        <v>김태현</v>
      </c>
      <c r="U22" s="60" t="str">
        <f>작성용!AH19</f>
        <v>김태현</v>
      </c>
      <c r="V22" s="55">
        <f>작성용!AA19</f>
        <v>202412</v>
      </c>
      <c r="W22" s="57" t="str">
        <f>작성용!AC19</f>
        <v>[T]기타보험기관[1본부]</v>
      </c>
      <c r="X22" s="57" t="str">
        <f>작성용!O19</f>
        <v>리스크관리팀이정현프로</v>
      </c>
      <c r="Y22" s="57" t="str">
        <f>작성용!P19</f>
        <v>02-3455-4133</v>
      </c>
      <c r="Z22" s="57" t="str">
        <f>작성용!Q19</f>
        <v>leedoyaj@shinhan.com</v>
      </c>
      <c r="AA22" s="55" t="str">
        <f>작성용!AJ19</f>
        <v>-</v>
      </c>
      <c r="AB22" s="55">
        <f>작성용!AB19</f>
        <v>0</v>
      </c>
    </row>
    <row r="23" spans="1:28" s="11" customFormat="1" ht="16.5" hidden="1" customHeight="1" x14ac:dyDescent="0.3">
      <c r="A23" s="53">
        <f>작성용!AL20</f>
        <v>19</v>
      </c>
      <c r="B23" s="54" t="str">
        <f>작성용!AI20</f>
        <v>-</v>
      </c>
      <c r="C23" s="55" t="str">
        <f>작성용!AK20</f>
        <v>개별종목</v>
      </c>
      <c r="D23" s="56">
        <f>작성용!T20</f>
        <v>45628</v>
      </c>
      <c r="E23" s="57" t="str">
        <f>작성용!B20</f>
        <v>신한라이프(수익증권)</v>
      </c>
      <c r="F23" s="57" t="str">
        <f>작성용!C20</f>
        <v>재평가</v>
      </c>
      <c r="G23" s="57" t="str">
        <f>작성용!D20</f>
        <v>KIAMCO비티엘프로젝트사모특별자산투자신탁제1호</v>
      </c>
      <c r="H23" s="58" t="str">
        <f>작성용!E20</f>
        <v>KBP2014020039</v>
      </c>
      <c r="I23" s="57" t="str">
        <f>작성용!F20</f>
        <v>B02</v>
      </c>
      <c r="J23" s="57">
        <f>작성용!G20</f>
        <v>0</v>
      </c>
      <c r="K23" s="57" t="str">
        <f>작성용!H20</f>
        <v>-</v>
      </c>
      <c r="L23" s="57" t="str">
        <f>작성용!N20</f>
        <v>분기</v>
      </c>
      <c r="M23" s="56" t="str">
        <f>작성용!U20</f>
        <v>2024.12.31</v>
      </c>
      <c r="N23" s="56" t="str">
        <f>작성용!V20</f>
        <v>룩스루</v>
      </c>
      <c r="O23" s="56" t="str">
        <f>작성용!W20</f>
        <v>룩스루</v>
      </c>
      <c r="P23" s="56" t="str">
        <f>작성용!X20</f>
        <v>-</v>
      </c>
      <c r="Q23" s="57" t="str">
        <f>작성용!AD20</f>
        <v>대체평가3사업본부</v>
      </c>
      <c r="R23" s="59">
        <f>작성용!AE20</f>
        <v>0</v>
      </c>
      <c r="S23" s="57" t="str">
        <f>작성용!AF20</f>
        <v>대체평가3사업본부</v>
      </c>
      <c r="T23" s="60" t="str">
        <f>작성용!AG20</f>
        <v>김태현</v>
      </c>
      <c r="U23" s="60" t="str">
        <f>작성용!AH20</f>
        <v>김태현</v>
      </c>
      <c r="V23" s="55">
        <f>작성용!AA20</f>
        <v>202412</v>
      </c>
      <c r="W23" s="57" t="str">
        <f>작성용!AC20</f>
        <v>[T]기타보험기관[1본부]</v>
      </c>
      <c r="X23" s="57" t="str">
        <f>작성용!O20</f>
        <v>리스크관리팀이정현프로</v>
      </c>
      <c r="Y23" s="57" t="str">
        <f>작성용!P20</f>
        <v>02-3455-4133</v>
      </c>
      <c r="Z23" s="57" t="str">
        <f>작성용!Q20</f>
        <v>leedoyaj@shinhan.com</v>
      </c>
      <c r="AA23" s="55" t="str">
        <f>작성용!AJ20</f>
        <v>-</v>
      </c>
      <c r="AB23" s="55">
        <f>작성용!AB20</f>
        <v>0</v>
      </c>
    </row>
    <row r="24" spans="1:28" s="11" customFormat="1" ht="16.5" hidden="1" customHeight="1" x14ac:dyDescent="0.3">
      <c r="A24" s="53">
        <f>작성용!AL21</f>
        <v>20</v>
      </c>
      <c r="B24" s="54" t="str">
        <f>작성용!AI21</f>
        <v>-</v>
      </c>
      <c r="C24" s="55" t="str">
        <f>작성용!AK21</f>
        <v>개별종목</v>
      </c>
      <c r="D24" s="56">
        <f>작성용!T21</f>
        <v>45628</v>
      </c>
      <c r="E24" s="57" t="str">
        <f>작성용!B21</f>
        <v>신한라이프(수익증권)</v>
      </c>
      <c r="F24" s="57" t="str">
        <f>작성용!C21</f>
        <v>재평가</v>
      </c>
      <c r="G24" s="57" t="str">
        <f>작성용!D21</f>
        <v>KIAMCO비티엘프로젝트사모특별자산투자신탁제2호</v>
      </c>
      <c r="H24" s="58" t="str">
        <f>작성용!E21</f>
        <v>KBP2014020042</v>
      </c>
      <c r="I24" s="57" t="str">
        <f>작성용!F21</f>
        <v>B02</v>
      </c>
      <c r="J24" s="57">
        <f>작성용!G21</f>
        <v>0</v>
      </c>
      <c r="K24" s="57" t="str">
        <f>작성용!H21</f>
        <v>-</v>
      </c>
      <c r="L24" s="57" t="str">
        <f>작성용!N21</f>
        <v>분기</v>
      </c>
      <c r="M24" s="56" t="str">
        <f>작성용!U21</f>
        <v>2024.12.31</v>
      </c>
      <c r="N24" s="56" t="str">
        <f>작성용!V21</f>
        <v>룩스루</v>
      </c>
      <c r="O24" s="56" t="str">
        <f>작성용!W21</f>
        <v>룩스루</v>
      </c>
      <c r="P24" s="56" t="str">
        <f>작성용!X21</f>
        <v>-</v>
      </c>
      <c r="Q24" s="57" t="str">
        <f>작성용!AD21</f>
        <v>대체평가3사업본부</v>
      </c>
      <c r="R24" s="59">
        <f>작성용!AE21</f>
        <v>0</v>
      </c>
      <c r="S24" s="57" t="str">
        <f>작성용!AF21</f>
        <v>대체평가3사업본부</v>
      </c>
      <c r="T24" s="60" t="str">
        <f>작성용!AG21</f>
        <v>김태현</v>
      </c>
      <c r="U24" s="60" t="str">
        <f>작성용!AH21</f>
        <v>김태현</v>
      </c>
      <c r="V24" s="55">
        <f>작성용!AA21</f>
        <v>202412</v>
      </c>
      <c r="W24" s="57" t="str">
        <f>작성용!AC21</f>
        <v>[T]기타보험기관[1본부]</v>
      </c>
      <c r="X24" s="57" t="str">
        <f>작성용!O21</f>
        <v>리스크관리팀이정현프로</v>
      </c>
      <c r="Y24" s="57" t="str">
        <f>작성용!P21</f>
        <v>02-3455-4133</v>
      </c>
      <c r="Z24" s="57" t="str">
        <f>작성용!Q21</f>
        <v>leedoyaj@shinhan.com</v>
      </c>
      <c r="AA24" s="55" t="str">
        <f>작성용!AJ21</f>
        <v>-</v>
      </c>
      <c r="AB24" s="55">
        <f>작성용!AB21</f>
        <v>0</v>
      </c>
    </row>
    <row r="25" spans="1:28" s="11" customFormat="1" ht="16.5" hidden="1" customHeight="1" x14ac:dyDescent="0.3">
      <c r="A25" s="53">
        <f>작성용!AL22</f>
        <v>21</v>
      </c>
      <c r="B25" s="54" t="str">
        <f>작성용!AI22</f>
        <v>-</v>
      </c>
      <c r="C25" s="55" t="str">
        <f>작성용!AK22</f>
        <v>개별종목</v>
      </c>
      <c r="D25" s="56">
        <f>작성용!T22</f>
        <v>45628</v>
      </c>
      <c r="E25" s="57" t="str">
        <f>작성용!B22</f>
        <v>신한라이프(수익증권)</v>
      </c>
      <c r="F25" s="57" t="str">
        <f>작성용!C22</f>
        <v>재평가</v>
      </c>
      <c r="G25" s="57" t="str">
        <f>작성용!D22</f>
        <v>한화LTI사모특별자산투자신탁2호</v>
      </c>
      <c r="H25" s="58" t="str">
        <f>작성용!E22</f>
        <v>KBP2014020078</v>
      </c>
      <c r="I25" s="57" t="str">
        <f>작성용!F22</f>
        <v>B02</v>
      </c>
      <c r="J25" s="57">
        <f>작성용!G22</f>
        <v>0</v>
      </c>
      <c r="K25" s="57" t="str">
        <f>작성용!H22</f>
        <v>-</v>
      </c>
      <c r="L25" s="57" t="str">
        <f>작성용!N22</f>
        <v>분기</v>
      </c>
      <c r="M25" s="56" t="str">
        <f>작성용!U22</f>
        <v>2024.12.31</v>
      </c>
      <c r="N25" s="56" t="str">
        <f>작성용!V22</f>
        <v>룩스루</v>
      </c>
      <c r="O25" s="56" t="str">
        <f>작성용!W22</f>
        <v>룩스루</v>
      </c>
      <c r="P25" s="56" t="str">
        <f>작성용!X22</f>
        <v>-</v>
      </c>
      <c r="Q25" s="57" t="str">
        <f>작성용!AD22</f>
        <v>대체평가3사업본부</v>
      </c>
      <c r="R25" s="59">
        <f>작성용!AE22</f>
        <v>0</v>
      </c>
      <c r="S25" s="57" t="str">
        <f>작성용!AF22</f>
        <v>대체평가3사업본부</v>
      </c>
      <c r="T25" s="60" t="str">
        <f>작성용!AG22</f>
        <v>김태현</v>
      </c>
      <c r="U25" s="60" t="str">
        <f>작성용!AH22</f>
        <v>김태현</v>
      </c>
      <c r="V25" s="55">
        <f>작성용!AA22</f>
        <v>202412</v>
      </c>
      <c r="W25" s="57" t="str">
        <f>작성용!AC22</f>
        <v>[T]기타보험기관[1본부]</v>
      </c>
      <c r="X25" s="57" t="str">
        <f>작성용!O22</f>
        <v>리스크관리팀이정현프로</v>
      </c>
      <c r="Y25" s="57" t="str">
        <f>작성용!P22</f>
        <v>02-3455-4133</v>
      </c>
      <c r="Z25" s="57" t="str">
        <f>작성용!Q22</f>
        <v>leedoyaj@shinhan.com</v>
      </c>
      <c r="AA25" s="55" t="str">
        <f>작성용!AJ22</f>
        <v>-</v>
      </c>
      <c r="AB25" s="55">
        <f>작성용!AB22</f>
        <v>0</v>
      </c>
    </row>
    <row r="26" spans="1:28" s="11" customFormat="1" ht="16.5" hidden="1" customHeight="1" x14ac:dyDescent="0.3">
      <c r="A26" s="53">
        <f>작성용!AL23</f>
        <v>22</v>
      </c>
      <c r="B26" s="54" t="str">
        <f>작성용!AI23</f>
        <v>-</v>
      </c>
      <c r="C26" s="55" t="str">
        <f>작성용!AK23</f>
        <v>개별종목</v>
      </c>
      <c r="D26" s="56">
        <f>작성용!T23</f>
        <v>45628</v>
      </c>
      <c r="E26" s="57" t="str">
        <f>작성용!B23</f>
        <v>신한라이프(수익증권)</v>
      </c>
      <c r="F26" s="57" t="str">
        <f>작성용!C23</f>
        <v>재평가</v>
      </c>
      <c r="G26" s="57" t="str">
        <f>작성용!D23</f>
        <v>한화환경사랑사모특별자산투자신탁2호</v>
      </c>
      <c r="H26" s="58" t="str">
        <f>작성용!E23</f>
        <v>KBP2014020088</v>
      </c>
      <c r="I26" s="57" t="str">
        <f>작성용!F23</f>
        <v>B02</v>
      </c>
      <c r="J26" s="57">
        <f>작성용!G23</f>
        <v>0</v>
      </c>
      <c r="K26" s="57" t="str">
        <f>작성용!H23</f>
        <v>-</v>
      </c>
      <c r="L26" s="57" t="str">
        <f>작성용!N23</f>
        <v>분기</v>
      </c>
      <c r="M26" s="56" t="str">
        <f>작성용!U23</f>
        <v>2024.12.31</v>
      </c>
      <c r="N26" s="56" t="str">
        <f>작성용!V23</f>
        <v>룩스루</v>
      </c>
      <c r="O26" s="56" t="str">
        <f>작성용!W23</f>
        <v>룩스루</v>
      </c>
      <c r="P26" s="56" t="str">
        <f>작성용!X23</f>
        <v>-</v>
      </c>
      <c r="Q26" s="57" t="str">
        <f>작성용!AD23</f>
        <v>대체평가3사업본부</v>
      </c>
      <c r="R26" s="59">
        <f>작성용!AE23</f>
        <v>0</v>
      </c>
      <c r="S26" s="57" t="str">
        <f>작성용!AF23</f>
        <v>대체평가3사업본부</v>
      </c>
      <c r="T26" s="60" t="str">
        <f>작성용!AG23</f>
        <v>김태현</v>
      </c>
      <c r="U26" s="60" t="str">
        <f>작성용!AH23</f>
        <v>김태현</v>
      </c>
      <c r="V26" s="55">
        <f>작성용!AA23</f>
        <v>202412</v>
      </c>
      <c r="W26" s="57" t="str">
        <f>작성용!AC23</f>
        <v>[T]기타보험기관[1본부]</v>
      </c>
      <c r="X26" s="57" t="str">
        <f>작성용!O23</f>
        <v>리스크관리팀이정현프로</v>
      </c>
      <c r="Y26" s="57" t="str">
        <f>작성용!P23</f>
        <v>02-3455-4133</v>
      </c>
      <c r="Z26" s="57" t="str">
        <f>작성용!Q23</f>
        <v>leedoyaj@shinhan.com</v>
      </c>
      <c r="AA26" s="55" t="str">
        <f>작성용!AJ23</f>
        <v>-</v>
      </c>
      <c r="AB26" s="55">
        <f>작성용!AB23</f>
        <v>0</v>
      </c>
    </row>
    <row r="27" spans="1:28" s="11" customFormat="1" ht="16.5" hidden="1" customHeight="1" x14ac:dyDescent="0.3">
      <c r="A27" s="53">
        <f>작성용!AL24</f>
        <v>23</v>
      </c>
      <c r="B27" s="54" t="str">
        <f>작성용!AI24</f>
        <v>-</v>
      </c>
      <c r="C27" s="55" t="str">
        <f>작성용!AK24</f>
        <v>개별종목</v>
      </c>
      <c r="D27" s="56">
        <f>작성용!T24</f>
        <v>45628</v>
      </c>
      <c r="E27" s="57" t="str">
        <f>작성용!B24</f>
        <v>신한라이프(수익증권)</v>
      </c>
      <c r="F27" s="57" t="str">
        <f>작성용!C24</f>
        <v>재평가</v>
      </c>
      <c r="G27" s="57" t="str">
        <f>작성용!D24</f>
        <v>KIAMCO파워에너지사모특별자산투자신탁제1호</v>
      </c>
      <c r="H27" s="58" t="str">
        <f>작성용!E24</f>
        <v>KBP2016060026</v>
      </c>
      <c r="I27" s="57" t="str">
        <f>작성용!F24</f>
        <v>B02</v>
      </c>
      <c r="J27" s="57">
        <f>작성용!G24</f>
        <v>0</v>
      </c>
      <c r="K27" s="57" t="str">
        <f>작성용!H24</f>
        <v>-</v>
      </c>
      <c r="L27" s="57" t="str">
        <f>작성용!N24</f>
        <v>분기</v>
      </c>
      <c r="M27" s="56" t="str">
        <f>작성용!U24</f>
        <v>2024.12.31</v>
      </c>
      <c r="N27" s="56" t="str">
        <f>작성용!V24</f>
        <v>룩스루</v>
      </c>
      <c r="O27" s="56" t="str">
        <f>작성용!W24</f>
        <v>룩스루</v>
      </c>
      <c r="P27" s="56" t="str">
        <f>작성용!X24</f>
        <v>-</v>
      </c>
      <c r="Q27" s="57" t="str">
        <f>작성용!AD24</f>
        <v>대체평가3사업본부</v>
      </c>
      <c r="R27" s="59">
        <f>작성용!AE24</f>
        <v>0</v>
      </c>
      <c r="S27" s="57" t="str">
        <f>작성용!AF24</f>
        <v>대체평가3사업본부</v>
      </c>
      <c r="T27" s="60" t="str">
        <f>작성용!AG24</f>
        <v>김태현</v>
      </c>
      <c r="U27" s="60" t="str">
        <f>작성용!AH24</f>
        <v>김태현</v>
      </c>
      <c r="V27" s="55">
        <f>작성용!AA24</f>
        <v>202412</v>
      </c>
      <c r="W27" s="57" t="str">
        <f>작성용!AC24</f>
        <v>[T]기타보험기관[1본부]</v>
      </c>
      <c r="X27" s="57" t="str">
        <f>작성용!O24</f>
        <v>리스크관리팀이정현프로</v>
      </c>
      <c r="Y27" s="57" t="str">
        <f>작성용!P24</f>
        <v>02-3455-4133</v>
      </c>
      <c r="Z27" s="57" t="str">
        <f>작성용!Q24</f>
        <v>leedoyaj@shinhan.com</v>
      </c>
      <c r="AA27" s="55" t="str">
        <f>작성용!AJ24</f>
        <v>-</v>
      </c>
      <c r="AB27" s="55">
        <f>작성용!AB24</f>
        <v>0</v>
      </c>
    </row>
    <row r="28" spans="1:28" s="11" customFormat="1" ht="16.5" hidden="1" customHeight="1" x14ac:dyDescent="0.3">
      <c r="A28" s="53">
        <f>작성용!AL25</f>
        <v>24</v>
      </c>
      <c r="B28" s="54" t="str">
        <f>작성용!AI25</f>
        <v>-</v>
      </c>
      <c r="C28" s="55" t="str">
        <f>작성용!AK25</f>
        <v>개별종목</v>
      </c>
      <c r="D28" s="56">
        <f>작성용!T25</f>
        <v>45628</v>
      </c>
      <c r="E28" s="57" t="str">
        <f>작성용!B25</f>
        <v>신한라이프(수익증권)</v>
      </c>
      <c r="F28" s="57" t="str">
        <f>작성용!C25</f>
        <v>재평가</v>
      </c>
      <c r="G28" s="57" t="str">
        <f>작성용!D25</f>
        <v>KIAMCO호주Millmerran사모특별자산투자신탁</v>
      </c>
      <c r="H28" s="58" t="str">
        <f>작성용!E25</f>
        <v>KBP2016060029</v>
      </c>
      <c r="I28" s="57" t="str">
        <f>작성용!F25</f>
        <v>B02</v>
      </c>
      <c r="J28" s="57">
        <f>작성용!G25</f>
        <v>0</v>
      </c>
      <c r="K28" s="57" t="str">
        <f>작성용!H25</f>
        <v>-</v>
      </c>
      <c r="L28" s="57" t="str">
        <f>작성용!N25</f>
        <v>분기</v>
      </c>
      <c r="M28" s="56" t="str">
        <f>작성용!U25</f>
        <v>2024.12.31</v>
      </c>
      <c r="N28" s="56" t="str">
        <f>작성용!V25</f>
        <v>룩스루</v>
      </c>
      <c r="O28" s="56" t="str">
        <f>작성용!W25</f>
        <v>룩스루</v>
      </c>
      <c r="P28" s="56" t="str">
        <f>작성용!X25</f>
        <v>-</v>
      </c>
      <c r="Q28" s="57" t="str">
        <f>작성용!AD25</f>
        <v>대체평가3사업본부</v>
      </c>
      <c r="R28" s="59">
        <f>작성용!AE25</f>
        <v>0</v>
      </c>
      <c r="S28" s="57" t="str">
        <f>작성용!AF25</f>
        <v>대체평가3사업본부</v>
      </c>
      <c r="T28" s="60" t="str">
        <f>작성용!AG25</f>
        <v>김태현</v>
      </c>
      <c r="U28" s="60" t="str">
        <f>작성용!AH25</f>
        <v>김태현</v>
      </c>
      <c r="V28" s="55">
        <f>작성용!AA25</f>
        <v>202412</v>
      </c>
      <c r="W28" s="57" t="str">
        <f>작성용!AC25</f>
        <v>[T]기타보험기관[1본부]</v>
      </c>
      <c r="X28" s="57" t="str">
        <f>작성용!O25</f>
        <v>리스크관리팀이정현프로</v>
      </c>
      <c r="Y28" s="57" t="str">
        <f>작성용!P25</f>
        <v>02-3455-4133</v>
      </c>
      <c r="Z28" s="57" t="str">
        <f>작성용!Q25</f>
        <v>leedoyaj@shinhan.com</v>
      </c>
      <c r="AA28" s="55" t="str">
        <f>작성용!AJ25</f>
        <v>-</v>
      </c>
      <c r="AB28" s="55">
        <f>작성용!AB25</f>
        <v>0</v>
      </c>
    </row>
    <row r="29" spans="1:28" s="11" customFormat="1" ht="16.5" hidden="1" customHeight="1" x14ac:dyDescent="0.3">
      <c r="A29" s="53">
        <f>작성용!AL26</f>
        <v>25</v>
      </c>
      <c r="B29" s="54" t="str">
        <f>작성용!AI26</f>
        <v>-</v>
      </c>
      <c r="C29" s="55" t="str">
        <f>작성용!AK26</f>
        <v>개별종목</v>
      </c>
      <c r="D29" s="56">
        <f>작성용!T26</f>
        <v>45628</v>
      </c>
      <c r="E29" s="57" t="str">
        <f>작성용!B26</f>
        <v>신한라이프(수익증권)</v>
      </c>
      <c r="F29" s="57" t="str">
        <f>작성용!C26</f>
        <v>재평가</v>
      </c>
      <c r="G29" s="57" t="str">
        <f>작성용!D26</f>
        <v>KIAMCO파워에너지사모특별자산투자신탁제3호</v>
      </c>
      <c r="H29" s="58" t="str">
        <f>작성용!E26</f>
        <v>KBP2016060039</v>
      </c>
      <c r="I29" s="57" t="str">
        <f>작성용!F26</f>
        <v>B02</v>
      </c>
      <c r="J29" s="57">
        <f>작성용!G26</f>
        <v>0</v>
      </c>
      <c r="K29" s="57" t="str">
        <f>작성용!H26</f>
        <v>-</v>
      </c>
      <c r="L29" s="57" t="str">
        <f>작성용!N26</f>
        <v>분기</v>
      </c>
      <c r="M29" s="56" t="str">
        <f>작성용!U26</f>
        <v>2024.12.31</v>
      </c>
      <c r="N29" s="56" t="str">
        <f>작성용!V26</f>
        <v>룩스루</v>
      </c>
      <c r="O29" s="56" t="str">
        <f>작성용!W26</f>
        <v>룩스루</v>
      </c>
      <c r="P29" s="56" t="str">
        <f>작성용!X26</f>
        <v>-</v>
      </c>
      <c r="Q29" s="57" t="str">
        <f>작성용!AD26</f>
        <v>대체평가3사업본부</v>
      </c>
      <c r="R29" s="59">
        <f>작성용!AE26</f>
        <v>0</v>
      </c>
      <c r="S29" s="57" t="str">
        <f>작성용!AF26</f>
        <v>대체평가3사업본부</v>
      </c>
      <c r="T29" s="60" t="str">
        <f>작성용!AG26</f>
        <v>김태현</v>
      </c>
      <c r="U29" s="60" t="str">
        <f>작성용!AH26</f>
        <v>김태현</v>
      </c>
      <c r="V29" s="55">
        <f>작성용!AA26</f>
        <v>202412</v>
      </c>
      <c r="W29" s="57" t="str">
        <f>작성용!AC26</f>
        <v>[T]기타보험기관[1본부]</v>
      </c>
      <c r="X29" s="57" t="str">
        <f>작성용!O26</f>
        <v>리스크관리팀이정현프로</v>
      </c>
      <c r="Y29" s="57" t="str">
        <f>작성용!P26</f>
        <v>02-3455-4133</v>
      </c>
      <c r="Z29" s="57" t="str">
        <f>작성용!Q26</f>
        <v>leedoyaj@shinhan.com</v>
      </c>
      <c r="AA29" s="55" t="str">
        <f>작성용!AJ26</f>
        <v>-</v>
      </c>
      <c r="AB29" s="55">
        <f>작성용!AB26</f>
        <v>0</v>
      </c>
    </row>
    <row r="30" spans="1:28" s="11" customFormat="1" ht="16.5" hidden="1" customHeight="1" x14ac:dyDescent="0.3">
      <c r="A30" s="53">
        <f>작성용!AL27</f>
        <v>26</v>
      </c>
      <c r="B30" s="54" t="str">
        <f>작성용!AI27</f>
        <v>-</v>
      </c>
      <c r="C30" s="55" t="str">
        <f>작성용!AK27</f>
        <v>개별종목</v>
      </c>
      <c r="D30" s="56">
        <f>작성용!T27</f>
        <v>45628</v>
      </c>
      <c r="E30" s="57" t="str">
        <f>작성용!B27</f>
        <v>신한라이프(수익증권)</v>
      </c>
      <c r="F30" s="57" t="str">
        <f>작성용!C27</f>
        <v>재평가</v>
      </c>
      <c r="G30" s="57" t="str">
        <f>작성용!D27</f>
        <v>신한희망나눔BTL사모특별자산투자신탁</v>
      </c>
      <c r="H30" s="58" t="str">
        <f>작성용!E27</f>
        <v>KBP2016060081</v>
      </c>
      <c r="I30" s="57" t="str">
        <f>작성용!F27</f>
        <v>B02</v>
      </c>
      <c r="J30" s="57">
        <f>작성용!G27</f>
        <v>0</v>
      </c>
      <c r="K30" s="57" t="str">
        <f>작성용!H27</f>
        <v>-</v>
      </c>
      <c r="L30" s="57" t="str">
        <f>작성용!N27</f>
        <v>분기</v>
      </c>
      <c r="M30" s="56" t="str">
        <f>작성용!U27</f>
        <v>2024.12.31</v>
      </c>
      <c r="N30" s="56" t="str">
        <f>작성용!V27</f>
        <v>룩스루</v>
      </c>
      <c r="O30" s="56" t="str">
        <f>작성용!W27</f>
        <v>룩스루</v>
      </c>
      <c r="P30" s="56" t="str">
        <f>작성용!X27</f>
        <v>-</v>
      </c>
      <c r="Q30" s="57" t="str">
        <f>작성용!AD27</f>
        <v>대체평가3사업본부</v>
      </c>
      <c r="R30" s="59">
        <f>작성용!AE27</f>
        <v>0</v>
      </c>
      <c r="S30" s="57" t="str">
        <f>작성용!AF27</f>
        <v>대체평가3사업본부</v>
      </c>
      <c r="T30" s="60" t="str">
        <f>작성용!AG27</f>
        <v>김태현</v>
      </c>
      <c r="U30" s="60" t="str">
        <f>작성용!AH27</f>
        <v>김태현</v>
      </c>
      <c r="V30" s="55">
        <f>작성용!AA27</f>
        <v>202412</v>
      </c>
      <c r="W30" s="57" t="str">
        <f>작성용!AC27</f>
        <v>[T]기타보험기관[1본부]</v>
      </c>
      <c r="X30" s="57" t="str">
        <f>작성용!O27</f>
        <v>리스크관리팀이정현프로</v>
      </c>
      <c r="Y30" s="57" t="str">
        <f>작성용!P27</f>
        <v>02-3455-4133</v>
      </c>
      <c r="Z30" s="57" t="str">
        <f>작성용!Q27</f>
        <v>leedoyaj@shinhan.com</v>
      </c>
      <c r="AA30" s="55" t="str">
        <f>작성용!AJ27</f>
        <v>-</v>
      </c>
      <c r="AB30" s="55">
        <f>작성용!AB27</f>
        <v>0</v>
      </c>
    </row>
    <row r="31" spans="1:28" s="11" customFormat="1" ht="16.5" hidden="1" customHeight="1" x14ac:dyDescent="0.3">
      <c r="A31" s="53">
        <f>작성용!AL28</f>
        <v>27</v>
      </c>
      <c r="B31" s="54" t="str">
        <f>작성용!AI28</f>
        <v>-</v>
      </c>
      <c r="C31" s="55" t="str">
        <f>작성용!AK28</f>
        <v>개별종목</v>
      </c>
      <c r="D31" s="56">
        <f>작성용!T28</f>
        <v>45628</v>
      </c>
      <c r="E31" s="57" t="str">
        <f>작성용!B28</f>
        <v>신한라이프(수익증권)</v>
      </c>
      <c r="F31" s="57" t="str">
        <f>작성용!C28</f>
        <v>재평가</v>
      </c>
      <c r="G31" s="57" t="str">
        <f>작성용!D28</f>
        <v>KB공항철도사모특별자산투자신탁</v>
      </c>
      <c r="H31" s="58" t="str">
        <f>작성용!E28</f>
        <v>KBP2016060091</v>
      </c>
      <c r="I31" s="57" t="str">
        <f>작성용!F28</f>
        <v>B02</v>
      </c>
      <c r="J31" s="57">
        <f>작성용!G28</f>
        <v>0</v>
      </c>
      <c r="K31" s="57" t="str">
        <f>작성용!H28</f>
        <v>-</v>
      </c>
      <c r="L31" s="57" t="str">
        <f>작성용!N28</f>
        <v>분기</v>
      </c>
      <c r="M31" s="56" t="str">
        <f>작성용!U28</f>
        <v>2024.12.31</v>
      </c>
      <c r="N31" s="56" t="str">
        <f>작성용!V28</f>
        <v>룩스루</v>
      </c>
      <c r="O31" s="56" t="str">
        <f>작성용!W28</f>
        <v>룩스루</v>
      </c>
      <c r="P31" s="56" t="str">
        <f>작성용!X28</f>
        <v>-</v>
      </c>
      <c r="Q31" s="57" t="str">
        <f>작성용!AD28</f>
        <v>대체평가3사업본부</v>
      </c>
      <c r="R31" s="59">
        <f>작성용!AE28</f>
        <v>0</v>
      </c>
      <c r="S31" s="57" t="str">
        <f>작성용!AF28</f>
        <v>대체평가3사업본부</v>
      </c>
      <c r="T31" s="60" t="str">
        <f>작성용!AG28</f>
        <v>김태현</v>
      </c>
      <c r="U31" s="60" t="str">
        <f>작성용!AH28</f>
        <v>김태현</v>
      </c>
      <c r="V31" s="55">
        <f>작성용!AA28</f>
        <v>202412</v>
      </c>
      <c r="W31" s="57" t="str">
        <f>작성용!AC28</f>
        <v>[T]기타보험기관[1본부]</v>
      </c>
      <c r="X31" s="57" t="str">
        <f>작성용!O28</f>
        <v>리스크관리팀이정현프로</v>
      </c>
      <c r="Y31" s="57" t="str">
        <f>작성용!P28</f>
        <v>02-3455-4133</v>
      </c>
      <c r="Z31" s="57" t="str">
        <f>작성용!Q28</f>
        <v>leedoyaj@shinhan.com</v>
      </c>
      <c r="AA31" s="55" t="str">
        <f>작성용!AJ28</f>
        <v>-</v>
      </c>
      <c r="AB31" s="55">
        <f>작성용!AB28</f>
        <v>0</v>
      </c>
    </row>
    <row r="32" spans="1:28" s="11" customFormat="1" ht="16.5" hidden="1" customHeight="1" x14ac:dyDescent="0.3">
      <c r="A32" s="53">
        <f>작성용!AL29</f>
        <v>28</v>
      </c>
      <c r="B32" s="54" t="str">
        <f>작성용!AI29</f>
        <v>-</v>
      </c>
      <c r="C32" s="55" t="str">
        <f>작성용!AK29</f>
        <v>개별종목</v>
      </c>
      <c r="D32" s="56">
        <f>작성용!T29</f>
        <v>45628</v>
      </c>
      <c r="E32" s="57" t="str">
        <f>작성용!B29</f>
        <v>신한라이프(수익증권)</v>
      </c>
      <c r="F32" s="57" t="str">
        <f>작성용!C29</f>
        <v>재평가</v>
      </c>
      <c r="G32" s="57" t="str">
        <f>작성용!D29</f>
        <v>KB희망나눔BTL사모특별자산투자신탁</v>
      </c>
      <c r="H32" s="58" t="str">
        <f>작성용!E29</f>
        <v>KBP2016060105</v>
      </c>
      <c r="I32" s="57" t="str">
        <f>작성용!F29</f>
        <v>B02</v>
      </c>
      <c r="J32" s="57">
        <f>작성용!G29</f>
        <v>0</v>
      </c>
      <c r="K32" s="57" t="str">
        <f>작성용!H29</f>
        <v>-</v>
      </c>
      <c r="L32" s="57" t="str">
        <f>작성용!N29</f>
        <v>분기</v>
      </c>
      <c r="M32" s="56" t="str">
        <f>작성용!U29</f>
        <v>2024.12.31</v>
      </c>
      <c r="N32" s="56" t="str">
        <f>작성용!V29</f>
        <v>룩스루</v>
      </c>
      <c r="O32" s="56" t="str">
        <f>작성용!W29</f>
        <v>룩스루</v>
      </c>
      <c r="P32" s="56" t="str">
        <f>작성용!X29</f>
        <v>-</v>
      </c>
      <c r="Q32" s="57" t="str">
        <f>작성용!AD29</f>
        <v>대체평가3사업본부</v>
      </c>
      <c r="R32" s="59">
        <f>작성용!AE29</f>
        <v>0</v>
      </c>
      <c r="S32" s="57" t="str">
        <f>작성용!AF29</f>
        <v>대체평가3사업본부</v>
      </c>
      <c r="T32" s="60" t="str">
        <f>작성용!AG29</f>
        <v>김태현</v>
      </c>
      <c r="U32" s="60" t="str">
        <f>작성용!AH29</f>
        <v>김태현</v>
      </c>
      <c r="V32" s="55">
        <f>작성용!AA29</f>
        <v>202412</v>
      </c>
      <c r="W32" s="57" t="str">
        <f>작성용!AC29</f>
        <v>[T]기타보험기관[1본부]</v>
      </c>
      <c r="X32" s="57" t="str">
        <f>작성용!O29</f>
        <v>리스크관리팀이정현프로</v>
      </c>
      <c r="Y32" s="57" t="str">
        <f>작성용!P29</f>
        <v>02-3455-4133</v>
      </c>
      <c r="Z32" s="57" t="str">
        <f>작성용!Q29</f>
        <v>leedoyaj@shinhan.com</v>
      </c>
      <c r="AA32" s="55" t="str">
        <f>작성용!AJ29</f>
        <v>-</v>
      </c>
      <c r="AB32" s="55">
        <f>작성용!AB29</f>
        <v>0</v>
      </c>
    </row>
    <row r="33" spans="1:28" s="11" customFormat="1" ht="16.5" hidden="1" customHeight="1" x14ac:dyDescent="0.3">
      <c r="A33" s="53">
        <f>작성용!AL30</f>
        <v>29</v>
      </c>
      <c r="B33" s="54" t="str">
        <f>작성용!AI30</f>
        <v>-</v>
      </c>
      <c r="C33" s="55" t="str">
        <f>작성용!AK30</f>
        <v>개별종목</v>
      </c>
      <c r="D33" s="56">
        <f>작성용!T30</f>
        <v>45628</v>
      </c>
      <c r="E33" s="57" t="str">
        <f>작성용!B30</f>
        <v>신한라이프(수익증권)</v>
      </c>
      <c r="F33" s="57" t="str">
        <f>작성용!C30</f>
        <v>재평가</v>
      </c>
      <c r="G33" s="57" t="str">
        <f>작성용!D30</f>
        <v>KB솔라에너지사모특별자산투자신탁</v>
      </c>
      <c r="H33" s="58" t="str">
        <f>작성용!E30</f>
        <v>KBP2016060118</v>
      </c>
      <c r="I33" s="57" t="str">
        <f>작성용!F30</f>
        <v>B02</v>
      </c>
      <c r="J33" s="57">
        <f>작성용!G30</f>
        <v>0</v>
      </c>
      <c r="K33" s="57" t="str">
        <f>작성용!H30</f>
        <v>-</v>
      </c>
      <c r="L33" s="57" t="str">
        <f>작성용!N30</f>
        <v>분기</v>
      </c>
      <c r="M33" s="56" t="str">
        <f>작성용!U30</f>
        <v>2024.12.31</v>
      </c>
      <c r="N33" s="56" t="str">
        <f>작성용!V30</f>
        <v>룩스루</v>
      </c>
      <c r="O33" s="56" t="str">
        <f>작성용!W30</f>
        <v>룩스루</v>
      </c>
      <c r="P33" s="56" t="str">
        <f>작성용!X30</f>
        <v>-</v>
      </c>
      <c r="Q33" s="57" t="str">
        <f>작성용!AD30</f>
        <v>대체평가3사업본부</v>
      </c>
      <c r="R33" s="59">
        <f>작성용!AE30</f>
        <v>0</v>
      </c>
      <c r="S33" s="57" t="str">
        <f>작성용!AF30</f>
        <v>대체평가3사업본부</v>
      </c>
      <c r="T33" s="60" t="str">
        <f>작성용!AG30</f>
        <v>김태현</v>
      </c>
      <c r="U33" s="60" t="str">
        <f>작성용!AH30</f>
        <v>김태현</v>
      </c>
      <c r="V33" s="55">
        <f>작성용!AA30</f>
        <v>202412</v>
      </c>
      <c r="W33" s="57" t="str">
        <f>작성용!AC30</f>
        <v>[T]기타보험기관[1본부]</v>
      </c>
      <c r="X33" s="57" t="str">
        <f>작성용!O30</f>
        <v>리스크관리팀이정현프로</v>
      </c>
      <c r="Y33" s="57" t="str">
        <f>작성용!P30</f>
        <v>02-3455-4133</v>
      </c>
      <c r="Z33" s="57" t="str">
        <f>작성용!Q30</f>
        <v>leedoyaj@shinhan.com</v>
      </c>
      <c r="AA33" s="55" t="str">
        <f>작성용!AJ30</f>
        <v>-</v>
      </c>
      <c r="AB33" s="55">
        <f>작성용!AB30</f>
        <v>0</v>
      </c>
    </row>
    <row r="34" spans="1:28" s="11" customFormat="1" ht="16.5" hidden="1" customHeight="1" x14ac:dyDescent="0.3">
      <c r="A34" s="53">
        <f>작성용!AL31</f>
        <v>30</v>
      </c>
      <c r="B34" s="54" t="str">
        <f>작성용!AI31</f>
        <v>-</v>
      </c>
      <c r="C34" s="55" t="str">
        <f>작성용!AK31</f>
        <v>개별종목</v>
      </c>
      <c r="D34" s="56">
        <f>작성용!T31</f>
        <v>45628</v>
      </c>
      <c r="E34" s="57" t="str">
        <f>작성용!B31</f>
        <v>신한라이프(수익증권)</v>
      </c>
      <c r="F34" s="57" t="str">
        <f>작성용!C31</f>
        <v>재평가</v>
      </c>
      <c r="G34" s="57" t="str">
        <f>작성용!D31</f>
        <v>KB솔라에너지사모특별자산투자신탁제2호</v>
      </c>
      <c r="H34" s="58" t="str">
        <f>작성용!E31</f>
        <v>KBP2016060119</v>
      </c>
      <c r="I34" s="57" t="str">
        <f>작성용!F31</f>
        <v>B02</v>
      </c>
      <c r="J34" s="57">
        <f>작성용!G31</f>
        <v>0</v>
      </c>
      <c r="K34" s="57" t="str">
        <f>작성용!H31</f>
        <v>-</v>
      </c>
      <c r="L34" s="57" t="str">
        <f>작성용!N31</f>
        <v>분기</v>
      </c>
      <c r="M34" s="56" t="str">
        <f>작성용!U31</f>
        <v>2024.12.31</v>
      </c>
      <c r="N34" s="56" t="str">
        <f>작성용!V31</f>
        <v>룩스루</v>
      </c>
      <c r="O34" s="56" t="str">
        <f>작성용!W31</f>
        <v>룩스루</v>
      </c>
      <c r="P34" s="56" t="str">
        <f>작성용!X31</f>
        <v>-</v>
      </c>
      <c r="Q34" s="57" t="str">
        <f>작성용!AD31</f>
        <v>대체평가3사업본부</v>
      </c>
      <c r="R34" s="59">
        <f>작성용!AE31</f>
        <v>0</v>
      </c>
      <c r="S34" s="57" t="str">
        <f>작성용!AF31</f>
        <v>대체평가3사업본부</v>
      </c>
      <c r="T34" s="60" t="str">
        <f>작성용!AG31</f>
        <v>김태현</v>
      </c>
      <c r="U34" s="60" t="str">
        <f>작성용!AH31</f>
        <v>김태현</v>
      </c>
      <c r="V34" s="55">
        <f>작성용!AA31</f>
        <v>202412</v>
      </c>
      <c r="W34" s="57" t="str">
        <f>작성용!AC31</f>
        <v>[T]기타보험기관[1본부]</v>
      </c>
      <c r="X34" s="57" t="str">
        <f>작성용!O31</f>
        <v>리스크관리팀이정현프로</v>
      </c>
      <c r="Y34" s="57" t="str">
        <f>작성용!P31</f>
        <v>02-3455-4133</v>
      </c>
      <c r="Z34" s="57" t="str">
        <f>작성용!Q31</f>
        <v>leedoyaj@shinhan.com</v>
      </c>
      <c r="AA34" s="55" t="str">
        <f>작성용!AJ31</f>
        <v>-</v>
      </c>
      <c r="AB34" s="55">
        <f>작성용!AB31</f>
        <v>0</v>
      </c>
    </row>
    <row r="35" spans="1:28" s="11" customFormat="1" ht="16.5" hidden="1" customHeight="1" x14ac:dyDescent="0.3">
      <c r="A35" s="53">
        <f>작성용!AL32</f>
        <v>31</v>
      </c>
      <c r="B35" s="54" t="str">
        <f>작성용!AI32</f>
        <v>-</v>
      </c>
      <c r="C35" s="55" t="str">
        <f>작성용!AK32</f>
        <v>개별종목</v>
      </c>
      <c r="D35" s="56">
        <f>작성용!T32</f>
        <v>45628</v>
      </c>
      <c r="E35" s="57" t="str">
        <f>작성용!B32</f>
        <v>신한라이프(수익증권)</v>
      </c>
      <c r="F35" s="57" t="str">
        <f>작성용!C32</f>
        <v>재평가</v>
      </c>
      <c r="G35" s="57" t="str">
        <f>작성용!D32</f>
        <v>현대유퍼스트사모부동산투자신탁20-1호</v>
      </c>
      <c r="H35" s="58" t="str">
        <f>작성용!E32</f>
        <v>KBP2016060130</v>
      </c>
      <c r="I35" s="57" t="str">
        <f>작성용!F32</f>
        <v>B02</v>
      </c>
      <c r="J35" s="57">
        <f>작성용!G32</f>
        <v>0</v>
      </c>
      <c r="K35" s="57" t="str">
        <f>작성용!H32</f>
        <v>-</v>
      </c>
      <c r="L35" s="57" t="str">
        <f>작성용!N32</f>
        <v>분기</v>
      </c>
      <c r="M35" s="56" t="str">
        <f>작성용!U32</f>
        <v>2024.12.31</v>
      </c>
      <c r="N35" s="56" t="str">
        <f>작성용!V32</f>
        <v>룩스루</v>
      </c>
      <c r="O35" s="56" t="str">
        <f>작성용!W32</f>
        <v>룩스루</v>
      </c>
      <c r="P35" s="56" t="str">
        <f>작성용!X32</f>
        <v>-</v>
      </c>
      <c r="Q35" s="57" t="str">
        <f>작성용!AD32</f>
        <v>대체평가3사업본부</v>
      </c>
      <c r="R35" s="59">
        <f>작성용!AE32</f>
        <v>0</v>
      </c>
      <c r="S35" s="57" t="str">
        <f>작성용!AF32</f>
        <v>대체평가3사업본부</v>
      </c>
      <c r="T35" s="60" t="str">
        <f>작성용!AG32</f>
        <v>김태현</v>
      </c>
      <c r="U35" s="60" t="str">
        <f>작성용!AH32</f>
        <v>김태현</v>
      </c>
      <c r="V35" s="55">
        <f>작성용!AA32</f>
        <v>202412</v>
      </c>
      <c r="W35" s="57" t="str">
        <f>작성용!AC32</f>
        <v>[T]기타보험기관[1본부]</v>
      </c>
      <c r="X35" s="57" t="str">
        <f>작성용!O32</f>
        <v>리스크관리팀이정현프로</v>
      </c>
      <c r="Y35" s="57" t="str">
        <f>작성용!P32</f>
        <v>02-3455-4133</v>
      </c>
      <c r="Z35" s="57" t="str">
        <f>작성용!Q32</f>
        <v>leedoyaj@shinhan.com</v>
      </c>
      <c r="AA35" s="55" t="str">
        <f>작성용!AJ32</f>
        <v>-</v>
      </c>
      <c r="AB35" s="55">
        <f>작성용!AB32</f>
        <v>0</v>
      </c>
    </row>
    <row r="36" spans="1:28" s="11" customFormat="1" ht="16.5" hidden="1" customHeight="1" x14ac:dyDescent="0.3">
      <c r="A36" s="53">
        <f>작성용!AL33</f>
        <v>32</v>
      </c>
      <c r="B36" s="54" t="str">
        <f>작성용!AI33</f>
        <v>-</v>
      </c>
      <c r="C36" s="55" t="str">
        <f>작성용!AK33</f>
        <v>개별종목</v>
      </c>
      <c r="D36" s="56">
        <f>작성용!T33</f>
        <v>45628</v>
      </c>
      <c r="E36" s="57" t="str">
        <f>작성용!B33</f>
        <v>신한라이프(수익증권)</v>
      </c>
      <c r="F36" s="57" t="str">
        <f>작성용!C33</f>
        <v>재평가</v>
      </c>
      <c r="G36" s="57" t="str">
        <f>작성용!D33</f>
        <v>현대유퍼스트사모부동산투자신탁20-2호</v>
      </c>
      <c r="H36" s="58" t="str">
        <f>작성용!E33</f>
        <v>KBP2016060131</v>
      </c>
      <c r="I36" s="57" t="str">
        <f>작성용!F33</f>
        <v>B02</v>
      </c>
      <c r="J36" s="57">
        <f>작성용!G33</f>
        <v>0</v>
      </c>
      <c r="K36" s="57" t="str">
        <f>작성용!H33</f>
        <v>-</v>
      </c>
      <c r="L36" s="57" t="str">
        <f>작성용!N33</f>
        <v>분기</v>
      </c>
      <c r="M36" s="56" t="str">
        <f>작성용!U33</f>
        <v>2024.12.31</v>
      </c>
      <c r="N36" s="56" t="str">
        <f>작성용!V33</f>
        <v>룩스루</v>
      </c>
      <c r="O36" s="56" t="str">
        <f>작성용!W33</f>
        <v>룩스루</v>
      </c>
      <c r="P36" s="56" t="str">
        <f>작성용!X33</f>
        <v>-</v>
      </c>
      <c r="Q36" s="57" t="str">
        <f>작성용!AD33</f>
        <v>대체평가3사업본부</v>
      </c>
      <c r="R36" s="59">
        <f>작성용!AE33</f>
        <v>0</v>
      </c>
      <c r="S36" s="57" t="str">
        <f>작성용!AF33</f>
        <v>대체평가3사업본부</v>
      </c>
      <c r="T36" s="60" t="str">
        <f>작성용!AG33</f>
        <v>김태현</v>
      </c>
      <c r="U36" s="60" t="str">
        <f>작성용!AH33</f>
        <v>김태현</v>
      </c>
      <c r="V36" s="55">
        <f>작성용!AA33</f>
        <v>202412</v>
      </c>
      <c r="W36" s="57" t="str">
        <f>작성용!AC33</f>
        <v>[T]기타보험기관[1본부]</v>
      </c>
      <c r="X36" s="57" t="str">
        <f>작성용!O33</f>
        <v>리스크관리팀이정현프로</v>
      </c>
      <c r="Y36" s="57" t="str">
        <f>작성용!P33</f>
        <v>02-3455-4133</v>
      </c>
      <c r="Z36" s="57" t="str">
        <f>작성용!Q33</f>
        <v>leedoyaj@shinhan.com</v>
      </c>
      <c r="AA36" s="55" t="str">
        <f>작성용!AJ33</f>
        <v>-</v>
      </c>
      <c r="AB36" s="55">
        <f>작성용!AB33</f>
        <v>0</v>
      </c>
    </row>
    <row r="37" spans="1:28" s="11" customFormat="1" ht="16.5" hidden="1" customHeight="1" x14ac:dyDescent="0.3">
      <c r="A37" s="53">
        <f>작성용!AL34</f>
        <v>33</v>
      </c>
      <c r="B37" s="54" t="str">
        <f>작성용!AI34</f>
        <v>-</v>
      </c>
      <c r="C37" s="55" t="str">
        <f>작성용!AK34</f>
        <v>개별종목</v>
      </c>
      <c r="D37" s="56">
        <f>작성용!T34</f>
        <v>45628</v>
      </c>
      <c r="E37" s="57" t="str">
        <f>작성용!B34</f>
        <v>신한라이프(수익증권)</v>
      </c>
      <c r="F37" s="57" t="str">
        <f>작성용!C34</f>
        <v>재평가</v>
      </c>
      <c r="G37" s="57" t="str">
        <f>작성용!D34</f>
        <v>신한영남LNG복합화력발전사모특별자산투자신탁</v>
      </c>
      <c r="H37" s="58" t="str">
        <f>작성용!E34</f>
        <v>KBP2016060170</v>
      </c>
      <c r="I37" s="57" t="str">
        <f>작성용!F34</f>
        <v>B02</v>
      </c>
      <c r="J37" s="57">
        <f>작성용!G34</f>
        <v>0</v>
      </c>
      <c r="K37" s="57" t="str">
        <f>작성용!H34</f>
        <v>-</v>
      </c>
      <c r="L37" s="57" t="str">
        <f>작성용!N34</f>
        <v>분기</v>
      </c>
      <c r="M37" s="56" t="str">
        <f>작성용!U34</f>
        <v>2024.12.31</v>
      </c>
      <c r="N37" s="56" t="str">
        <f>작성용!V34</f>
        <v>룩스루</v>
      </c>
      <c r="O37" s="56" t="str">
        <f>작성용!W34</f>
        <v>룩스루</v>
      </c>
      <c r="P37" s="56" t="str">
        <f>작성용!X34</f>
        <v>-</v>
      </c>
      <c r="Q37" s="57" t="str">
        <f>작성용!AD34</f>
        <v>대체평가3사업본부</v>
      </c>
      <c r="R37" s="59">
        <f>작성용!AE34</f>
        <v>0</v>
      </c>
      <c r="S37" s="57" t="str">
        <f>작성용!AF34</f>
        <v>대체평가3사업본부</v>
      </c>
      <c r="T37" s="60" t="str">
        <f>작성용!AG34</f>
        <v>김태현</v>
      </c>
      <c r="U37" s="60" t="str">
        <f>작성용!AH34</f>
        <v>김태현</v>
      </c>
      <c r="V37" s="55">
        <f>작성용!AA34</f>
        <v>202412</v>
      </c>
      <c r="W37" s="57" t="str">
        <f>작성용!AC34</f>
        <v>[T]기타보험기관[1본부]</v>
      </c>
      <c r="X37" s="57" t="str">
        <f>작성용!O34</f>
        <v>리스크관리팀이정현프로</v>
      </c>
      <c r="Y37" s="57" t="str">
        <f>작성용!P34</f>
        <v>02-3455-4133</v>
      </c>
      <c r="Z37" s="57" t="str">
        <f>작성용!Q34</f>
        <v>leedoyaj@shinhan.com</v>
      </c>
      <c r="AA37" s="55" t="str">
        <f>작성용!AJ34</f>
        <v>-</v>
      </c>
      <c r="AB37" s="55">
        <f>작성용!AB34</f>
        <v>0</v>
      </c>
    </row>
    <row r="38" spans="1:28" s="11" customFormat="1" ht="16.5" hidden="1" customHeight="1" x14ac:dyDescent="0.3">
      <c r="A38" s="53">
        <f>작성용!AL35</f>
        <v>34</v>
      </c>
      <c r="B38" s="54" t="str">
        <f>작성용!AI35</f>
        <v>-</v>
      </c>
      <c r="C38" s="55" t="str">
        <f>작성용!AK35</f>
        <v>개별종목</v>
      </c>
      <c r="D38" s="56">
        <f>작성용!T35</f>
        <v>45628</v>
      </c>
      <c r="E38" s="57" t="str">
        <f>작성용!B35</f>
        <v>신한라이프(수익증권)</v>
      </c>
      <c r="F38" s="57" t="str">
        <f>작성용!C35</f>
        <v>재평가</v>
      </c>
      <c r="G38" s="57" t="str">
        <f>작성용!D35</f>
        <v>미래에셋포항SRF전문투자형사모특별자산투자신탁1호</v>
      </c>
      <c r="H38" s="58" t="str">
        <f>작성용!E35</f>
        <v>KBP2016060188</v>
      </c>
      <c r="I38" s="57" t="str">
        <f>작성용!F35</f>
        <v>B02</v>
      </c>
      <c r="J38" s="57">
        <f>작성용!G35</f>
        <v>0</v>
      </c>
      <c r="K38" s="57" t="str">
        <f>작성용!H35</f>
        <v>-</v>
      </c>
      <c r="L38" s="57" t="str">
        <f>작성용!N35</f>
        <v>분기</v>
      </c>
      <c r="M38" s="56" t="str">
        <f>작성용!U35</f>
        <v>2024.12.31</v>
      </c>
      <c r="N38" s="56" t="str">
        <f>작성용!V35</f>
        <v>룩스루</v>
      </c>
      <c r="O38" s="56" t="str">
        <f>작성용!W35</f>
        <v>룩스루</v>
      </c>
      <c r="P38" s="56" t="str">
        <f>작성용!X35</f>
        <v>-</v>
      </c>
      <c r="Q38" s="57" t="str">
        <f>작성용!AD35</f>
        <v>대체평가3사업본부</v>
      </c>
      <c r="R38" s="59">
        <f>작성용!AE35</f>
        <v>0</v>
      </c>
      <c r="S38" s="57" t="str">
        <f>작성용!AF35</f>
        <v>대체평가3사업본부</v>
      </c>
      <c r="T38" s="60" t="str">
        <f>작성용!AG35</f>
        <v>김태현</v>
      </c>
      <c r="U38" s="60" t="str">
        <f>작성용!AH35</f>
        <v>김태현</v>
      </c>
      <c r="V38" s="55">
        <f>작성용!AA35</f>
        <v>202412</v>
      </c>
      <c r="W38" s="57" t="str">
        <f>작성용!AC35</f>
        <v>[T]기타보험기관[1본부]</v>
      </c>
      <c r="X38" s="57" t="str">
        <f>작성용!O35</f>
        <v>리스크관리팀이정현프로</v>
      </c>
      <c r="Y38" s="57" t="str">
        <f>작성용!P35</f>
        <v>02-3455-4133</v>
      </c>
      <c r="Z38" s="57" t="str">
        <f>작성용!Q35</f>
        <v>leedoyaj@shinhan.com</v>
      </c>
      <c r="AA38" s="55" t="str">
        <f>작성용!AJ35</f>
        <v>-</v>
      </c>
      <c r="AB38" s="55">
        <f>작성용!AB35</f>
        <v>0</v>
      </c>
    </row>
    <row r="39" spans="1:28" s="11" customFormat="1" ht="16.5" hidden="1" customHeight="1" x14ac:dyDescent="0.3">
      <c r="A39" s="53">
        <f>작성용!AL36</f>
        <v>35</v>
      </c>
      <c r="B39" s="54" t="str">
        <f>작성용!AI36</f>
        <v>-</v>
      </c>
      <c r="C39" s="55" t="str">
        <f>작성용!AK36</f>
        <v>개별종목</v>
      </c>
      <c r="D39" s="56">
        <f>작성용!T36</f>
        <v>45628</v>
      </c>
      <c r="E39" s="57" t="str">
        <f>작성용!B36</f>
        <v>신한라이프(수익증권)</v>
      </c>
      <c r="F39" s="57" t="str">
        <f>작성용!C36</f>
        <v>재평가</v>
      </c>
      <c r="G39" s="57" t="str">
        <f>작성용!D36</f>
        <v>미래에셋맵스글로벌인프라사모특별자산투자신탁2호</v>
      </c>
      <c r="H39" s="58" t="str">
        <f>작성용!E36</f>
        <v>KBP2016060198</v>
      </c>
      <c r="I39" s="57" t="str">
        <f>작성용!F36</f>
        <v>B02</v>
      </c>
      <c r="J39" s="57">
        <f>작성용!G36</f>
        <v>0</v>
      </c>
      <c r="K39" s="57" t="str">
        <f>작성용!H36</f>
        <v>-</v>
      </c>
      <c r="L39" s="57" t="str">
        <f>작성용!N36</f>
        <v>분기</v>
      </c>
      <c r="M39" s="56" t="str">
        <f>작성용!U36</f>
        <v>2024.12.31</v>
      </c>
      <c r="N39" s="56" t="str">
        <f>작성용!V36</f>
        <v>룩스루</v>
      </c>
      <c r="O39" s="56" t="str">
        <f>작성용!W36</f>
        <v>룩스루</v>
      </c>
      <c r="P39" s="56" t="str">
        <f>작성용!X36</f>
        <v>-</v>
      </c>
      <c r="Q39" s="57" t="str">
        <f>작성용!AD36</f>
        <v>대체평가3사업본부</v>
      </c>
      <c r="R39" s="59">
        <f>작성용!AE36</f>
        <v>0</v>
      </c>
      <c r="S39" s="57" t="str">
        <f>작성용!AF36</f>
        <v>대체평가3사업본부</v>
      </c>
      <c r="T39" s="60" t="str">
        <f>작성용!AG36</f>
        <v>김태현</v>
      </c>
      <c r="U39" s="60" t="str">
        <f>작성용!AH36</f>
        <v>김태현</v>
      </c>
      <c r="V39" s="55">
        <f>작성용!AA36</f>
        <v>202412</v>
      </c>
      <c r="W39" s="57" t="str">
        <f>작성용!AC36</f>
        <v>[T]기타보험기관[1본부]</v>
      </c>
      <c r="X39" s="57" t="str">
        <f>작성용!O36</f>
        <v>리스크관리팀이정현프로</v>
      </c>
      <c r="Y39" s="57" t="str">
        <f>작성용!P36</f>
        <v>02-3455-4133</v>
      </c>
      <c r="Z39" s="57" t="str">
        <f>작성용!Q36</f>
        <v>leedoyaj@shinhan.com</v>
      </c>
      <c r="AA39" s="55" t="str">
        <f>작성용!AJ36</f>
        <v>-</v>
      </c>
      <c r="AB39" s="55">
        <f>작성용!AB36</f>
        <v>0</v>
      </c>
    </row>
    <row r="40" spans="1:28" s="11" customFormat="1" ht="16.5" hidden="1" customHeight="1" x14ac:dyDescent="0.3">
      <c r="A40" s="53">
        <f>작성용!AL37</f>
        <v>36</v>
      </c>
      <c r="B40" s="54" t="str">
        <f>작성용!AI37</f>
        <v>-</v>
      </c>
      <c r="C40" s="55" t="str">
        <f>작성용!AK37</f>
        <v>개별종목</v>
      </c>
      <c r="D40" s="56">
        <f>작성용!T37</f>
        <v>45628</v>
      </c>
      <c r="E40" s="57" t="str">
        <f>작성용!B37</f>
        <v>신한라이프(수익증권)</v>
      </c>
      <c r="F40" s="57" t="str">
        <f>작성용!C37</f>
        <v>재평가</v>
      </c>
      <c r="G40" s="57" t="str">
        <f>작성용!D37</f>
        <v>한화제이영동고속도로사모특별자산투자신탁1호</v>
      </c>
      <c r="H40" s="58" t="str">
        <f>작성용!E37</f>
        <v>KBP2016060200</v>
      </c>
      <c r="I40" s="57" t="str">
        <f>작성용!F37</f>
        <v>B02</v>
      </c>
      <c r="J40" s="57">
        <f>작성용!G37</f>
        <v>0</v>
      </c>
      <c r="K40" s="57" t="str">
        <f>작성용!H37</f>
        <v>-</v>
      </c>
      <c r="L40" s="57" t="str">
        <f>작성용!N37</f>
        <v>분기</v>
      </c>
      <c r="M40" s="56" t="str">
        <f>작성용!U37</f>
        <v>2024.12.31</v>
      </c>
      <c r="N40" s="56" t="str">
        <f>작성용!V37</f>
        <v>룩스루</v>
      </c>
      <c r="O40" s="56" t="str">
        <f>작성용!W37</f>
        <v>룩스루</v>
      </c>
      <c r="P40" s="56" t="str">
        <f>작성용!X37</f>
        <v>-</v>
      </c>
      <c r="Q40" s="57" t="str">
        <f>작성용!AD37</f>
        <v>대체평가3사업본부</v>
      </c>
      <c r="R40" s="59">
        <f>작성용!AE37</f>
        <v>0</v>
      </c>
      <c r="S40" s="57" t="str">
        <f>작성용!AF37</f>
        <v>대체평가3사업본부</v>
      </c>
      <c r="T40" s="60" t="str">
        <f>작성용!AG37</f>
        <v>김태현</v>
      </c>
      <c r="U40" s="60" t="str">
        <f>작성용!AH37</f>
        <v>김태현</v>
      </c>
      <c r="V40" s="55">
        <f>작성용!AA37</f>
        <v>202412</v>
      </c>
      <c r="W40" s="57" t="str">
        <f>작성용!AC37</f>
        <v>[T]기타보험기관[1본부]</v>
      </c>
      <c r="X40" s="57" t="str">
        <f>작성용!O37</f>
        <v>리스크관리팀이정현프로</v>
      </c>
      <c r="Y40" s="57" t="str">
        <f>작성용!P37</f>
        <v>02-3455-4133</v>
      </c>
      <c r="Z40" s="57" t="str">
        <f>작성용!Q37</f>
        <v>leedoyaj@shinhan.com</v>
      </c>
      <c r="AA40" s="55" t="str">
        <f>작성용!AJ37</f>
        <v>-</v>
      </c>
      <c r="AB40" s="55">
        <f>작성용!AB37</f>
        <v>0</v>
      </c>
    </row>
    <row r="41" spans="1:28" s="11" customFormat="1" ht="16.5" hidden="1" customHeight="1" x14ac:dyDescent="0.3">
      <c r="A41" s="53">
        <f>작성용!AL38</f>
        <v>37</v>
      </c>
      <c r="B41" s="54" t="str">
        <f>작성용!AI38</f>
        <v>-</v>
      </c>
      <c r="C41" s="55" t="str">
        <f>작성용!AK38</f>
        <v>개별종목</v>
      </c>
      <c r="D41" s="56">
        <f>작성용!T38</f>
        <v>45628</v>
      </c>
      <c r="E41" s="57" t="str">
        <f>작성용!B38</f>
        <v>신한라이프(수익증권)</v>
      </c>
      <c r="F41" s="57" t="str">
        <f>작성용!C38</f>
        <v>재평가</v>
      </c>
      <c r="G41" s="57" t="str">
        <f>작성용!D38</f>
        <v>신한일본태양광사모특별자산투자신탁제2호</v>
      </c>
      <c r="H41" s="58" t="str">
        <f>작성용!E38</f>
        <v>KBP2016060205</v>
      </c>
      <c r="I41" s="57" t="str">
        <f>작성용!F38</f>
        <v>B02</v>
      </c>
      <c r="J41" s="57">
        <f>작성용!G38</f>
        <v>0</v>
      </c>
      <c r="K41" s="57" t="str">
        <f>작성용!H38</f>
        <v>-</v>
      </c>
      <c r="L41" s="57" t="str">
        <f>작성용!N38</f>
        <v>분기</v>
      </c>
      <c r="M41" s="56" t="str">
        <f>작성용!U38</f>
        <v>2024.12.31</v>
      </c>
      <c r="N41" s="56" t="str">
        <f>작성용!V38</f>
        <v>룩스루</v>
      </c>
      <c r="O41" s="56" t="str">
        <f>작성용!W38</f>
        <v>룩스루</v>
      </c>
      <c r="P41" s="56" t="str">
        <f>작성용!X38</f>
        <v>-</v>
      </c>
      <c r="Q41" s="57" t="str">
        <f>작성용!AD38</f>
        <v>대체평가3사업본부</v>
      </c>
      <c r="R41" s="59">
        <f>작성용!AE38</f>
        <v>0</v>
      </c>
      <c r="S41" s="57" t="str">
        <f>작성용!AF38</f>
        <v>대체평가3사업본부</v>
      </c>
      <c r="T41" s="60" t="str">
        <f>작성용!AG38</f>
        <v>김태현</v>
      </c>
      <c r="U41" s="60" t="str">
        <f>작성용!AH38</f>
        <v>김태현</v>
      </c>
      <c r="V41" s="55">
        <f>작성용!AA38</f>
        <v>202412</v>
      </c>
      <c r="W41" s="57" t="str">
        <f>작성용!AC38</f>
        <v>[T]기타보험기관[1본부]</v>
      </c>
      <c r="X41" s="57" t="str">
        <f>작성용!O38</f>
        <v>리스크관리팀이정현프로</v>
      </c>
      <c r="Y41" s="57" t="str">
        <f>작성용!P38</f>
        <v>02-3455-4133</v>
      </c>
      <c r="Z41" s="57" t="str">
        <f>작성용!Q38</f>
        <v>leedoyaj@shinhan.com</v>
      </c>
      <c r="AA41" s="55" t="str">
        <f>작성용!AJ38</f>
        <v>-</v>
      </c>
      <c r="AB41" s="55">
        <f>작성용!AB38</f>
        <v>0</v>
      </c>
    </row>
    <row r="42" spans="1:28" s="11" customFormat="1" ht="16.5" hidden="1" customHeight="1" x14ac:dyDescent="0.3">
      <c r="A42" s="53">
        <f>작성용!AL39</f>
        <v>38</v>
      </c>
      <c r="B42" s="54" t="str">
        <f>작성용!AI39</f>
        <v>-</v>
      </c>
      <c r="C42" s="55" t="str">
        <f>작성용!AK39</f>
        <v>개별종목</v>
      </c>
      <c r="D42" s="56">
        <f>작성용!T39</f>
        <v>45628</v>
      </c>
      <c r="E42" s="57" t="str">
        <f>작성용!B39</f>
        <v>신한라이프(수익증권)</v>
      </c>
      <c r="F42" s="57" t="str">
        <f>작성용!C39</f>
        <v>재평가</v>
      </c>
      <c r="G42" s="57" t="str">
        <f>작성용!D39</f>
        <v>이지스글로벌사모부동산투자신탁60-1호</v>
      </c>
      <c r="H42" s="58" t="str">
        <f>작성용!E39</f>
        <v>KBP2016060230</v>
      </c>
      <c r="I42" s="57" t="str">
        <f>작성용!F39</f>
        <v>B02</v>
      </c>
      <c r="J42" s="57">
        <f>작성용!G39</f>
        <v>0</v>
      </c>
      <c r="K42" s="57" t="str">
        <f>작성용!H39</f>
        <v>-</v>
      </c>
      <c r="L42" s="57" t="str">
        <f>작성용!N39</f>
        <v>분기</v>
      </c>
      <c r="M42" s="56" t="str">
        <f>작성용!U39</f>
        <v>2024.12.31</v>
      </c>
      <c r="N42" s="56" t="str">
        <f>작성용!V39</f>
        <v>룩스루</v>
      </c>
      <c r="O42" s="56" t="str">
        <f>작성용!W39</f>
        <v>룩스루</v>
      </c>
      <c r="P42" s="56" t="str">
        <f>작성용!X39</f>
        <v>-</v>
      </c>
      <c r="Q42" s="57" t="str">
        <f>작성용!AD39</f>
        <v>대체평가3사업본부</v>
      </c>
      <c r="R42" s="59">
        <f>작성용!AE39</f>
        <v>0</v>
      </c>
      <c r="S42" s="57" t="str">
        <f>작성용!AF39</f>
        <v>대체평가3사업본부</v>
      </c>
      <c r="T42" s="60" t="str">
        <f>작성용!AG39</f>
        <v>김태현</v>
      </c>
      <c r="U42" s="60" t="str">
        <f>작성용!AH39</f>
        <v>김태현</v>
      </c>
      <c r="V42" s="55">
        <f>작성용!AA39</f>
        <v>202412</v>
      </c>
      <c r="W42" s="57" t="str">
        <f>작성용!AC39</f>
        <v>[T]기타보험기관[1본부]</v>
      </c>
      <c r="X42" s="57" t="str">
        <f>작성용!O39</f>
        <v>리스크관리팀이정현프로</v>
      </c>
      <c r="Y42" s="57" t="str">
        <f>작성용!P39</f>
        <v>02-3455-4133</v>
      </c>
      <c r="Z42" s="57" t="str">
        <f>작성용!Q39</f>
        <v>leedoyaj@shinhan.com</v>
      </c>
      <c r="AA42" s="55" t="str">
        <f>작성용!AJ39</f>
        <v>-</v>
      </c>
      <c r="AB42" s="55">
        <f>작성용!AB39</f>
        <v>0</v>
      </c>
    </row>
    <row r="43" spans="1:28" s="11" customFormat="1" ht="16.5" hidden="1" customHeight="1" x14ac:dyDescent="0.3">
      <c r="A43" s="53">
        <f>작성용!AL40</f>
        <v>39</v>
      </c>
      <c r="B43" s="54" t="str">
        <f>작성용!AI40</f>
        <v>-</v>
      </c>
      <c r="C43" s="55" t="str">
        <f>작성용!AK40</f>
        <v>개별종목</v>
      </c>
      <c r="D43" s="56">
        <f>작성용!T40</f>
        <v>45628</v>
      </c>
      <c r="E43" s="57" t="str">
        <f>작성용!B40</f>
        <v>신한라이프(수익증권)</v>
      </c>
      <c r="F43" s="57" t="str">
        <f>작성용!C40</f>
        <v>재평가</v>
      </c>
      <c r="G43" s="57" t="str">
        <f>작성용!D40</f>
        <v>이지스글로벌사모부동산투자신탁60-2호</v>
      </c>
      <c r="H43" s="58" t="str">
        <f>작성용!E40</f>
        <v>KBP2016060232</v>
      </c>
      <c r="I43" s="57" t="str">
        <f>작성용!F40</f>
        <v>B02</v>
      </c>
      <c r="J43" s="57">
        <f>작성용!G40</f>
        <v>0</v>
      </c>
      <c r="K43" s="57" t="str">
        <f>작성용!H40</f>
        <v>-</v>
      </c>
      <c r="L43" s="57" t="str">
        <f>작성용!N40</f>
        <v>분기</v>
      </c>
      <c r="M43" s="56" t="str">
        <f>작성용!U40</f>
        <v>2024.12.31</v>
      </c>
      <c r="N43" s="56" t="str">
        <f>작성용!V40</f>
        <v>룩스루</v>
      </c>
      <c r="O43" s="56" t="str">
        <f>작성용!W40</f>
        <v>룩스루</v>
      </c>
      <c r="P43" s="56" t="str">
        <f>작성용!X40</f>
        <v>-</v>
      </c>
      <c r="Q43" s="57" t="str">
        <f>작성용!AD40</f>
        <v>대체평가3사업본부</v>
      </c>
      <c r="R43" s="59">
        <f>작성용!AE40</f>
        <v>0</v>
      </c>
      <c r="S43" s="57" t="str">
        <f>작성용!AF40</f>
        <v>대체평가3사업본부</v>
      </c>
      <c r="T43" s="60" t="str">
        <f>작성용!AG40</f>
        <v>김태현</v>
      </c>
      <c r="U43" s="60" t="str">
        <f>작성용!AH40</f>
        <v>김태현</v>
      </c>
      <c r="V43" s="55">
        <f>작성용!AA40</f>
        <v>202412</v>
      </c>
      <c r="W43" s="57" t="str">
        <f>작성용!AC40</f>
        <v>[T]기타보험기관[1본부]</v>
      </c>
      <c r="X43" s="57" t="str">
        <f>작성용!O40</f>
        <v>리스크관리팀이정현프로</v>
      </c>
      <c r="Y43" s="57" t="str">
        <f>작성용!P40</f>
        <v>02-3455-4133</v>
      </c>
      <c r="Z43" s="57" t="str">
        <f>작성용!Q40</f>
        <v>leedoyaj@shinhan.com</v>
      </c>
      <c r="AA43" s="55" t="str">
        <f>작성용!AJ40</f>
        <v>-</v>
      </c>
      <c r="AB43" s="55">
        <f>작성용!AB40</f>
        <v>0</v>
      </c>
    </row>
    <row r="44" spans="1:28" s="11" customFormat="1" ht="16.5" hidden="1" customHeight="1" x14ac:dyDescent="0.3">
      <c r="A44" s="53">
        <f>작성용!AL41</f>
        <v>40</v>
      </c>
      <c r="B44" s="54" t="str">
        <f>작성용!AI41</f>
        <v>-</v>
      </c>
      <c r="C44" s="55" t="str">
        <f>작성용!AK41</f>
        <v>개별종목</v>
      </c>
      <c r="D44" s="56">
        <f>작성용!T41</f>
        <v>45628</v>
      </c>
      <c r="E44" s="57" t="str">
        <f>작성용!B41</f>
        <v>신한라이프(수익증권)</v>
      </c>
      <c r="F44" s="57" t="str">
        <f>작성용!C41</f>
        <v>재평가</v>
      </c>
      <c r="G44" s="57" t="str">
        <f>작성용!D41</f>
        <v>삼성SRA글로벌코어오피스사모부동산제1호</v>
      </c>
      <c r="H44" s="58" t="str">
        <f>작성용!E41</f>
        <v>KBP2016060388</v>
      </c>
      <c r="I44" s="57" t="str">
        <f>작성용!F41</f>
        <v>B02</v>
      </c>
      <c r="J44" s="57">
        <f>작성용!G41</f>
        <v>0</v>
      </c>
      <c r="K44" s="57" t="str">
        <f>작성용!H41</f>
        <v>-</v>
      </c>
      <c r="L44" s="57" t="str">
        <f>작성용!N41</f>
        <v>분기</v>
      </c>
      <c r="M44" s="56" t="str">
        <f>작성용!U41</f>
        <v>2024.12.31</v>
      </c>
      <c r="N44" s="56" t="str">
        <f>작성용!V41</f>
        <v>룩스루</v>
      </c>
      <c r="O44" s="56" t="str">
        <f>작성용!W41</f>
        <v>룩스루</v>
      </c>
      <c r="P44" s="56" t="str">
        <f>작성용!X41</f>
        <v>-</v>
      </c>
      <c r="Q44" s="57" t="str">
        <f>작성용!AD41</f>
        <v>대체평가3사업본부</v>
      </c>
      <c r="R44" s="59">
        <f>작성용!AE41</f>
        <v>0</v>
      </c>
      <c r="S44" s="57" t="str">
        <f>작성용!AF41</f>
        <v>대체평가3사업본부</v>
      </c>
      <c r="T44" s="60" t="str">
        <f>작성용!AG41</f>
        <v>김태현</v>
      </c>
      <c r="U44" s="60" t="str">
        <f>작성용!AH41</f>
        <v>김태현</v>
      </c>
      <c r="V44" s="55">
        <f>작성용!AA41</f>
        <v>202412</v>
      </c>
      <c r="W44" s="57" t="str">
        <f>작성용!AC41</f>
        <v>[T]기타보험기관[1본부]</v>
      </c>
      <c r="X44" s="57" t="str">
        <f>작성용!O41</f>
        <v>리스크관리팀이정현프로</v>
      </c>
      <c r="Y44" s="57" t="str">
        <f>작성용!P41</f>
        <v>02-3455-4133</v>
      </c>
      <c r="Z44" s="57" t="str">
        <f>작성용!Q41</f>
        <v>leedoyaj@shinhan.com</v>
      </c>
      <c r="AA44" s="55" t="str">
        <f>작성용!AJ41</f>
        <v>-</v>
      </c>
      <c r="AB44" s="55">
        <f>작성용!AB41</f>
        <v>0</v>
      </c>
    </row>
    <row r="45" spans="1:28" s="11" customFormat="1" ht="16.5" hidden="1" customHeight="1" x14ac:dyDescent="0.3">
      <c r="A45" s="53">
        <f>작성용!AL42</f>
        <v>41</v>
      </c>
      <c r="B45" s="54" t="str">
        <f>작성용!AI42</f>
        <v>-</v>
      </c>
      <c r="C45" s="55" t="str">
        <f>작성용!AK42</f>
        <v>개별종목</v>
      </c>
      <c r="D45" s="56">
        <f>작성용!T42</f>
        <v>45628</v>
      </c>
      <c r="E45" s="57" t="str">
        <f>작성용!B42</f>
        <v>신한라이프(수익증권)</v>
      </c>
      <c r="F45" s="57" t="str">
        <f>작성용!C42</f>
        <v>재평가</v>
      </c>
      <c r="G45" s="57" t="str">
        <f>작성용!D42</f>
        <v>신한시니어론전문투자형사모혼합자산투자신탁제2호</v>
      </c>
      <c r="H45" s="58" t="str">
        <f>작성용!E42</f>
        <v>KBP2016090007</v>
      </c>
      <c r="I45" s="57" t="str">
        <f>작성용!F42</f>
        <v>B02</v>
      </c>
      <c r="J45" s="57">
        <f>작성용!G42</f>
        <v>0</v>
      </c>
      <c r="K45" s="57" t="str">
        <f>작성용!H42</f>
        <v>-</v>
      </c>
      <c r="L45" s="57" t="str">
        <f>작성용!N42</f>
        <v>분기</v>
      </c>
      <c r="M45" s="56" t="str">
        <f>작성용!U42</f>
        <v>2024.12.31</v>
      </c>
      <c r="N45" s="56" t="str">
        <f>작성용!V42</f>
        <v>룩스루</v>
      </c>
      <c r="O45" s="56" t="str">
        <f>작성용!W42</f>
        <v>룩스루</v>
      </c>
      <c r="P45" s="56" t="str">
        <f>작성용!X42</f>
        <v>-</v>
      </c>
      <c r="Q45" s="57" t="str">
        <f>작성용!AD42</f>
        <v>대체평가3사업본부</v>
      </c>
      <c r="R45" s="59">
        <f>작성용!AE42</f>
        <v>0</v>
      </c>
      <c r="S45" s="57" t="str">
        <f>작성용!AF42</f>
        <v>대체평가3사업본부</v>
      </c>
      <c r="T45" s="60" t="str">
        <f>작성용!AG42</f>
        <v>김태현</v>
      </c>
      <c r="U45" s="60" t="str">
        <f>작성용!AH42</f>
        <v>김태현</v>
      </c>
      <c r="V45" s="55">
        <f>작성용!AA42</f>
        <v>202412</v>
      </c>
      <c r="W45" s="57" t="str">
        <f>작성용!AC42</f>
        <v>[T]기타보험기관[1본부]</v>
      </c>
      <c r="X45" s="57" t="str">
        <f>작성용!O42</f>
        <v>리스크관리팀이정현프로</v>
      </c>
      <c r="Y45" s="57" t="str">
        <f>작성용!P42</f>
        <v>02-3455-4133</v>
      </c>
      <c r="Z45" s="57" t="str">
        <f>작성용!Q42</f>
        <v>leedoyaj@shinhan.com</v>
      </c>
      <c r="AA45" s="55" t="str">
        <f>작성용!AJ42</f>
        <v>-</v>
      </c>
      <c r="AB45" s="55">
        <f>작성용!AB42</f>
        <v>0</v>
      </c>
    </row>
    <row r="46" spans="1:28" s="11" customFormat="1" ht="16.5" hidden="1" customHeight="1" x14ac:dyDescent="0.3">
      <c r="A46" s="53">
        <f>작성용!AL43</f>
        <v>42</v>
      </c>
      <c r="B46" s="54" t="str">
        <f>작성용!AI43</f>
        <v>-</v>
      </c>
      <c r="C46" s="55" t="str">
        <f>작성용!AK43</f>
        <v>개별종목</v>
      </c>
      <c r="D46" s="56">
        <f>작성용!T43</f>
        <v>45628</v>
      </c>
      <c r="E46" s="57" t="str">
        <f>작성용!B43</f>
        <v>신한라이프(수익증권)</v>
      </c>
      <c r="F46" s="57" t="str">
        <f>작성용!C43</f>
        <v>재평가</v>
      </c>
      <c r="G46" s="57" t="str">
        <f>작성용!D43</f>
        <v>디더블유에스글로벌4호전문투자형부동산투자신탁제4호</v>
      </c>
      <c r="H46" s="58" t="str">
        <f>작성용!E43</f>
        <v>KBP2016120097</v>
      </c>
      <c r="I46" s="57" t="str">
        <f>작성용!F43</f>
        <v>B02</v>
      </c>
      <c r="J46" s="57">
        <f>작성용!G43</f>
        <v>0</v>
      </c>
      <c r="K46" s="57" t="str">
        <f>작성용!H43</f>
        <v>-</v>
      </c>
      <c r="L46" s="57" t="str">
        <f>작성용!N43</f>
        <v>분기</v>
      </c>
      <c r="M46" s="56" t="str">
        <f>작성용!U43</f>
        <v>2024.12.31</v>
      </c>
      <c r="N46" s="56" t="str">
        <f>작성용!V43</f>
        <v>룩스루</v>
      </c>
      <c r="O46" s="56" t="str">
        <f>작성용!W43</f>
        <v>룩스루</v>
      </c>
      <c r="P46" s="56" t="str">
        <f>작성용!X43</f>
        <v>-</v>
      </c>
      <c r="Q46" s="57" t="str">
        <f>작성용!AD43</f>
        <v>대체평가3사업본부</v>
      </c>
      <c r="R46" s="59">
        <f>작성용!AE43</f>
        <v>0</v>
      </c>
      <c r="S46" s="57" t="str">
        <f>작성용!AF43</f>
        <v>대체평가3사업본부</v>
      </c>
      <c r="T46" s="60" t="str">
        <f>작성용!AG43</f>
        <v>김태현</v>
      </c>
      <c r="U46" s="60" t="str">
        <f>작성용!AH43</f>
        <v>김태현</v>
      </c>
      <c r="V46" s="55">
        <f>작성용!AA43</f>
        <v>202412</v>
      </c>
      <c r="W46" s="57" t="str">
        <f>작성용!AC43</f>
        <v>[T]기타보험기관[1본부]</v>
      </c>
      <c r="X46" s="57" t="str">
        <f>작성용!O43</f>
        <v>리스크관리팀이정현프로</v>
      </c>
      <c r="Y46" s="57" t="str">
        <f>작성용!P43</f>
        <v>02-3455-4133</v>
      </c>
      <c r="Z46" s="57" t="str">
        <f>작성용!Q43</f>
        <v>leedoyaj@shinhan.com</v>
      </c>
      <c r="AA46" s="55" t="str">
        <f>작성용!AJ43</f>
        <v>-</v>
      </c>
      <c r="AB46" s="55">
        <f>작성용!AB43</f>
        <v>0</v>
      </c>
    </row>
    <row r="47" spans="1:28" s="11" customFormat="1" ht="16.5" hidden="1" customHeight="1" x14ac:dyDescent="0.3">
      <c r="A47" s="53">
        <f>작성용!AL44</f>
        <v>43</v>
      </c>
      <c r="B47" s="54" t="str">
        <f>작성용!AI44</f>
        <v>-</v>
      </c>
      <c r="C47" s="55" t="str">
        <f>작성용!AK44</f>
        <v>개별종목</v>
      </c>
      <c r="D47" s="56">
        <f>작성용!T44</f>
        <v>45628</v>
      </c>
      <c r="E47" s="57" t="str">
        <f>작성용!B44</f>
        <v>신한라이프(수익증권)</v>
      </c>
      <c r="F47" s="57" t="str">
        <f>작성용!C44</f>
        <v>재평가</v>
      </c>
      <c r="G47" s="57" t="str">
        <f>작성용!D44</f>
        <v>신한글로벌전문투자형사모부동산투자신탁제5호</v>
      </c>
      <c r="H47" s="58" t="str">
        <f>작성용!E44</f>
        <v>KBP2016120105</v>
      </c>
      <c r="I47" s="57" t="str">
        <f>작성용!F44</f>
        <v>B02</v>
      </c>
      <c r="J47" s="57">
        <f>작성용!G44</f>
        <v>0</v>
      </c>
      <c r="K47" s="57" t="str">
        <f>작성용!H44</f>
        <v>-</v>
      </c>
      <c r="L47" s="57" t="str">
        <f>작성용!N44</f>
        <v>분기</v>
      </c>
      <c r="M47" s="56" t="str">
        <f>작성용!U44</f>
        <v>2024.12.31</v>
      </c>
      <c r="N47" s="56" t="str">
        <f>작성용!V44</f>
        <v>룩스루</v>
      </c>
      <c r="O47" s="56" t="str">
        <f>작성용!W44</f>
        <v>룩스루</v>
      </c>
      <c r="P47" s="56" t="str">
        <f>작성용!X44</f>
        <v>-</v>
      </c>
      <c r="Q47" s="57" t="str">
        <f>작성용!AD44</f>
        <v>대체평가3사업본부</v>
      </c>
      <c r="R47" s="59">
        <f>작성용!AE44</f>
        <v>0</v>
      </c>
      <c r="S47" s="57" t="str">
        <f>작성용!AF44</f>
        <v>대체평가3사업본부</v>
      </c>
      <c r="T47" s="60" t="str">
        <f>작성용!AG44</f>
        <v>김태현</v>
      </c>
      <c r="U47" s="60" t="str">
        <f>작성용!AH44</f>
        <v>김태현</v>
      </c>
      <c r="V47" s="55">
        <f>작성용!AA44</f>
        <v>202412</v>
      </c>
      <c r="W47" s="57" t="str">
        <f>작성용!AC44</f>
        <v>[T]기타보험기관[1본부]</v>
      </c>
      <c r="X47" s="57" t="str">
        <f>작성용!O44</f>
        <v>리스크관리팀이정현프로</v>
      </c>
      <c r="Y47" s="57" t="str">
        <f>작성용!P44</f>
        <v>02-3455-4133</v>
      </c>
      <c r="Z47" s="57" t="str">
        <f>작성용!Q44</f>
        <v>leedoyaj@shinhan.com</v>
      </c>
      <c r="AA47" s="55" t="str">
        <f>작성용!AJ44</f>
        <v>-</v>
      </c>
      <c r="AB47" s="55">
        <f>작성용!AB44</f>
        <v>0</v>
      </c>
    </row>
    <row r="48" spans="1:28" s="11" customFormat="1" ht="16.5" hidden="1" customHeight="1" x14ac:dyDescent="0.3">
      <c r="A48" s="53">
        <f>작성용!AL45</f>
        <v>44</v>
      </c>
      <c r="B48" s="54" t="str">
        <f>작성용!AI45</f>
        <v>-</v>
      </c>
      <c r="C48" s="55" t="str">
        <f>작성용!AK45</f>
        <v>개별종목</v>
      </c>
      <c r="D48" s="56">
        <f>작성용!T45</f>
        <v>45628</v>
      </c>
      <c r="E48" s="57" t="str">
        <f>작성용!B45</f>
        <v>신한라이프(수익증권)</v>
      </c>
      <c r="F48" s="57" t="str">
        <f>작성용!C45</f>
        <v>재평가</v>
      </c>
      <c r="G48" s="57" t="str">
        <f>작성용!D45</f>
        <v>신한부전마산복선전철비티엘사모특별자산투자신탁</v>
      </c>
      <c r="H48" s="58" t="str">
        <f>작성용!E45</f>
        <v>KBP2016120106</v>
      </c>
      <c r="I48" s="57" t="str">
        <f>작성용!F45</f>
        <v>B02</v>
      </c>
      <c r="J48" s="57">
        <f>작성용!G45</f>
        <v>0</v>
      </c>
      <c r="K48" s="57" t="str">
        <f>작성용!H45</f>
        <v>-</v>
      </c>
      <c r="L48" s="57" t="str">
        <f>작성용!N45</f>
        <v>분기</v>
      </c>
      <c r="M48" s="56" t="str">
        <f>작성용!U45</f>
        <v>2024.12.31</v>
      </c>
      <c r="N48" s="56" t="str">
        <f>작성용!V45</f>
        <v>룩스루</v>
      </c>
      <c r="O48" s="56" t="str">
        <f>작성용!W45</f>
        <v>룩스루</v>
      </c>
      <c r="P48" s="56" t="str">
        <f>작성용!X45</f>
        <v>-</v>
      </c>
      <c r="Q48" s="57" t="str">
        <f>작성용!AD45</f>
        <v>대체평가3사업본부</v>
      </c>
      <c r="R48" s="59">
        <f>작성용!AE45</f>
        <v>0</v>
      </c>
      <c r="S48" s="57" t="str">
        <f>작성용!AF45</f>
        <v>대체평가3사업본부</v>
      </c>
      <c r="T48" s="60" t="str">
        <f>작성용!AG45</f>
        <v>김태현</v>
      </c>
      <c r="U48" s="60" t="str">
        <f>작성용!AH45</f>
        <v>김태현</v>
      </c>
      <c r="V48" s="55">
        <f>작성용!AA45</f>
        <v>202412</v>
      </c>
      <c r="W48" s="57" t="str">
        <f>작성용!AC45</f>
        <v>[T]기타보험기관[1본부]</v>
      </c>
      <c r="X48" s="57" t="str">
        <f>작성용!O45</f>
        <v>리스크관리팀이정현프로</v>
      </c>
      <c r="Y48" s="57" t="str">
        <f>작성용!P45</f>
        <v>02-3455-4133</v>
      </c>
      <c r="Z48" s="57" t="str">
        <f>작성용!Q45</f>
        <v>leedoyaj@shinhan.com</v>
      </c>
      <c r="AA48" s="55" t="str">
        <f>작성용!AJ45</f>
        <v>-</v>
      </c>
      <c r="AB48" s="55">
        <f>작성용!AB45</f>
        <v>0</v>
      </c>
    </row>
    <row r="49" spans="1:28" s="11" customFormat="1" ht="16.5" hidden="1" customHeight="1" x14ac:dyDescent="0.3">
      <c r="A49" s="53">
        <f>작성용!AL46</f>
        <v>45</v>
      </c>
      <c r="B49" s="54" t="str">
        <f>작성용!AI46</f>
        <v>-</v>
      </c>
      <c r="C49" s="55" t="str">
        <f>작성용!AK46</f>
        <v>개별종목</v>
      </c>
      <c r="D49" s="56">
        <f>작성용!T46</f>
        <v>45628</v>
      </c>
      <c r="E49" s="57" t="str">
        <f>작성용!B46</f>
        <v>신한라이프(수익증권)</v>
      </c>
      <c r="F49" s="57" t="str">
        <f>작성용!C46</f>
        <v>재평가</v>
      </c>
      <c r="G49" s="57" t="str">
        <f>작성용!D46</f>
        <v>한화태양광발전사모특별자산투자신탁3호</v>
      </c>
      <c r="H49" s="58" t="str">
        <f>작성용!E46</f>
        <v>KBP2016120117</v>
      </c>
      <c r="I49" s="57" t="str">
        <f>작성용!F46</f>
        <v>B02</v>
      </c>
      <c r="J49" s="57">
        <f>작성용!G46</f>
        <v>0</v>
      </c>
      <c r="K49" s="57" t="str">
        <f>작성용!H46</f>
        <v>-</v>
      </c>
      <c r="L49" s="57" t="str">
        <f>작성용!N46</f>
        <v>분기</v>
      </c>
      <c r="M49" s="56" t="str">
        <f>작성용!U46</f>
        <v>2024.12.31</v>
      </c>
      <c r="N49" s="56" t="str">
        <f>작성용!V46</f>
        <v>룩스루</v>
      </c>
      <c r="O49" s="56" t="str">
        <f>작성용!W46</f>
        <v>룩스루</v>
      </c>
      <c r="P49" s="56" t="str">
        <f>작성용!X46</f>
        <v>-</v>
      </c>
      <c r="Q49" s="57" t="str">
        <f>작성용!AD46</f>
        <v>대체평가3사업본부</v>
      </c>
      <c r="R49" s="59">
        <f>작성용!AE46</f>
        <v>0</v>
      </c>
      <c r="S49" s="57" t="str">
        <f>작성용!AF46</f>
        <v>대체평가3사업본부</v>
      </c>
      <c r="T49" s="60" t="str">
        <f>작성용!AG46</f>
        <v>김태현</v>
      </c>
      <c r="U49" s="60" t="str">
        <f>작성용!AH46</f>
        <v>김태현</v>
      </c>
      <c r="V49" s="55">
        <f>작성용!AA46</f>
        <v>202412</v>
      </c>
      <c r="W49" s="57" t="str">
        <f>작성용!AC46</f>
        <v>[T]기타보험기관[1본부]</v>
      </c>
      <c r="X49" s="57" t="str">
        <f>작성용!O46</f>
        <v>리스크관리팀이정현프로</v>
      </c>
      <c r="Y49" s="57" t="str">
        <f>작성용!P46</f>
        <v>02-3455-4133</v>
      </c>
      <c r="Z49" s="57" t="str">
        <f>작성용!Q46</f>
        <v>leedoyaj@shinhan.com</v>
      </c>
      <c r="AA49" s="55" t="str">
        <f>작성용!AJ46</f>
        <v>-</v>
      </c>
      <c r="AB49" s="55">
        <f>작성용!AB46</f>
        <v>0</v>
      </c>
    </row>
    <row r="50" spans="1:28" s="11" customFormat="1" ht="16.5" hidden="1" customHeight="1" x14ac:dyDescent="0.3">
      <c r="A50" s="53">
        <f>작성용!AL47</f>
        <v>46</v>
      </c>
      <c r="B50" s="54" t="str">
        <f>작성용!AI47</f>
        <v>-</v>
      </c>
      <c r="C50" s="55" t="str">
        <f>작성용!AK47</f>
        <v>개별종목</v>
      </c>
      <c r="D50" s="56">
        <f>작성용!T47</f>
        <v>45628</v>
      </c>
      <c r="E50" s="57" t="str">
        <f>작성용!B47</f>
        <v>신한라이프(수익증권)</v>
      </c>
      <c r="F50" s="57" t="str">
        <f>작성용!C47</f>
        <v>재평가</v>
      </c>
      <c r="G50" s="57" t="str">
        <f>작성용!D47</f>
        <v>미래에셋맵스미국전문투자형부동산투자신탁10호</v>
      </c>
      <c r="H50" s="58" t="str">
        <f>작성용!E47</f>
        <v>KBP2017060007</v>
      </c>
      <c r="I50" s="57" t="str">
        <f>작성용!F47</f>
        <v>B02</v>
      </c>
      <c r="J50" s="57">
        <f>작성용!G47</f>
        <v>0</v>
      </c>
      <c r="K50" s="57" t="str">
        <f>작성용!H47</f>
        <v>-</v>
      </c>
      <c r="L50" s="57" t="str">
        <f>작성용!N47</f>
        <v>분기</v>
      </c>
      <c r="M50" s="56" t="str">
        <f>작성용!U47</f>
        <v>2024.12.31</v>
      </c>
      <c r="N50" s="56" t="str">
        <f>작성용!V47</f>
        <v>룩스루</v>
      </c>
      <c r="O50" s="56" t="str">
        <f>작성용!W47</f>
        <v>룩스루</v>
      </c>
      <c r="P50" s="56" t="str">
        <f>작성용!X47</f>
        <v>-</v>
      </c>
      <c r="Q50" s="57" t="str">
        <f>작성용!AD47</f>
        <v>대체평가3사업본부</v>
      </c>
      <c r="R50" s="59">
        <f>작성용!AE47</f>
        <v>0</v>
      </c>
      <c r="S50" s="57" t="str">
        <f>작성용!AF47</f>
        <v>대체평가3사업본부</v>
      </c>
      <c r="T50" s="60" t="str">
        <f>작성용!AG47</f>
        <v>김태현</v>
      </c>
      <c r="U50" s="60" t="str">
        <f>작성용!AH47</f>
        <v>김태현</v>
      </c>
      <c r="V50" s="55">
        <f>작성용!AA47</f>
        <v>202412</v>
      </c>
      <c r="W50" s="57" t="str">
        <f>작성용!AC47</f>
        <v>[T]기타보험기관[1본부]</v>
      </c>
      <c r="X50" s="57" t="str">
        <f>작성용!O47</f>
        <v>리스크관리팀이정현프로</v>
      </c>
      <c r="Y50" s="57" t="str">
        <f>작성용!P47</f>
        <v>02-3455-4133</v>
      </c>
      <c r="Z50" s="57" t="str">
        <f>작성용!Q47</f>
        <v>leedoyaj@shinhan.com</v>
      </c>
      <c r="AA50" s="55" t="str">
        <f>작성용!AJ47</f>
        <v>-</v>
      </c>
      <c r="AB50" s="55">
        <f>작성용!AB47</f>
        <v>0</v>
      </c>
    </row>
    <row r="51" spans="1:28" s="11" customFormat="1" ht="16.5" hidden="1" customHeight="1" x14ac:dyDescent="0.3">
      <c r="A51" s="53">
        <f>작성용!AL48</f>
        <v>47</v>
      </c>
      <c r="B51" s="54" t="str">
        <f>작성용!AI48</f>
        <v>-</v>
      </c>
      <c r="C51" s="55" t="str">
        <f>작성용!AK48</f>
        <v>개별종목</v>
      </c>
      <c r="D51" s="56">
        <f>작성용!T48</f>
        <v>45628</v>
      </c>
      <c r="E51" s="57" t="str">
        <f>작성용!B48</f>
        <v>신한라이프(수익증권)</v>
      </c>
      <c r="F51" s="57" t="str">
        <f>작성용!C48</f>
        <v>재평가</v>
      </c>
      <c r="G51" s="57" t="str">
        <f>작성용!D48</f>
        <v>KB애향BTL사모특별자산투자신탁</v>
      </c>
      <c r="H51" s="58" t="str">
        <f>작성용!E48</f>
        <v>KBP2017090005</v>
      </c>
      <c r="I51" s="57" t="str">
        <f>작성용!F48</f>
        <v>B02</v>
      </c>
      <c r="J51" s="57">
        <f>작성용!G48</f>
        <v>0</v>
      </c>
      <c r="K51" s="57" t="str">
        <f>작성용!H48</f>
        <v>-</v>
      </c>
      <c r="L51" s="57" t="str">
        <f>작성용!N48</f>
        <v>분기</v>
      </c>
      <c r="M51" s="56" t="str">
        <f>작성용!U48</f>
        <v>2024.12.31</v>
      </c>
      <c r="N51" s="56" t="str">
        <f>작성용!V48</f>
        <v>룩스루</v>
      </c>
      <c r="O51" s="56" t="str">
        <f>작성용!W48</f>
        <v>룩스루</v>
      </c>
      <c r="P51" s="56" t="str">
        <f>작성용!X48</f>
        <v>-</v>
      </c>
      <c r="Q51" s="57" t="str">
        <f>작성용!AD48</f>
        <v>대체평가3사업본부</v>
      </c>
      <c r="R51" s="59">
        <f>작성용!AE48</f>
        <v>0</v>
      </c>
      <c r="S51" s="57" t="str">
        <f>작성용!AF48</f>
        <v>대체평가3사업본부</v>
      </c>
      <c r="T51" s="60" t="str">
        <f>작성용!AG48</f>
        <v>김태현</v>
      </c>
      <c r="U51" s="60" t="str">
        <f>작성용!AH48</f>
        <v>김태현</v>
      </c>
      <c r="V51" s="55">
        <f>작성용!AA48</f>
        <v>202412</v>
      </c>
      <c r="W51" s="57" t="str">
        <f>작성용!AC48</f>
        <v>[T]기타보험기관[1본부]</v>
      </c>
      <c r="X51" s="57" t="str">
        <f>작성용!O48</f>
        <v>리스크관리팀이정현프로</v>
      </c>
      <c r="Y51" s="57" t="str">
        <f>작성용!P48</f>
        <v>02-3455-4133</v>
      </c>
      <c r="Z51" s="57" t="str">
        <f>작성용!Q48</f>
        <v>leedoyaj@shinhan.com</v>
      </c>
      <c r="AA51" s="55" t="str">
        <f>작성용!AJ48</f>
        <v>-</v>
      </c>
      <c r="AB51" s="55">
        <f>작성용!AB48</f>
        <v>0</v>
      </c>
    </row>
    <row r="52" spans="1:28" s="11" customFormat="1" ht="16.5" hidden="1" customHeight="1" x14ac:dyDescent="0.3">
      <c r="A52" s="53">
        <f>작성용!AL49</f>
        <v>48</v>
      </c>
      <c r="B52" s="54" t="str">
        <f>작성용!AI49</f>
        <v>-</v>
      </c>
      <c r="C52" s="55" t="str">
        <f>작성용!AK49</f>
        <v>개별종목</v>
      </c>
      <c r="D52" s="56">
        <f>작성용!T49</f>
        <v>45628</v>
      </c>
      <c r="E52" s="57" t="str">
        <f>작성용!B49</f>
        <v>신한라이프(수익증권)</v>
      </c>
      <c r="F52" s="57" t="str">
        <f>작성용!C49</f>
        <v>재평가</v>
      </c>
      <c r="G52" s="57" t="str">
        <f>작성용!D49</f>
        <v>KIAMCO비티엘프로젝트사모특별자산투자신탁제5호</v>
      </c>
      <c r="H52" s="58" t="str">
        <f>작성용!E49</f>
        <v>KBP2017090013</v>
      </c>
      <c r="I52" s="57" t="str">
        <f>작성용!F49</f>
        <v>B02</v>
      </c>
      <c r="J52" s="57">
        <f>작성용!G49</f>
        <v>0</v>
      </c>
      <c r="K52" s="57" t="str">
        <f>작성용!H49</f>
        <v>-</v>
      </c>
      <c r="L52" s="57" t="str">
        <f>작성용!N49</f>
        <v>분기</v>
      </c>
      <c r="M52" s="56" t="str">
        <f>작성용!U49</f>
        <v>2024.12.31</v>
      </c>
      <c r="N52" s="56" t="str">
        <f>작성용!V49</f>
        <v>룩스루</v>
      </c>
      <c r="O52" s="56" t="str">
        <f>작성용!W49</f>
        <v>룩스루</v>
      </c>
      <c r="P52" s="56" t="str">
        <f>작성용!X49</f>
        <v>-</v>
      </c>
      <c r="Q52" s="57" t="str">
        <f>작성용!AD49</f>
        <v>대체평가3사업본부</v>
      </c>
      <c r="R52" s="59">
        <f>작성용!AE49</f>
        <v>0</v>
      </c>
      <c r="S52" s="57" t="str">
        <f>작성용!AF49</f>
        <v>대체평가3사업본부</v>
      </c>
      <c r="T52" s="60" t="str">
        <f>작성용!AG49</f>
        <v>김태현</v>
      </c>
      <c r="U52" s="60" t="str">
        <f>작성용!AH49</f>
        <v>김태현</v>
      </c>
      <c r="V52" s="55">
        <f>작성용!AA49</f>
        <v>202412</v>
      </c>
      <c r="W52" s="57" t="str">
        <f>작성용!AC49</f>
        <v>[T]기타보험기관[1본부]</v>
      </c>
      <c r="X52" s="57" t="str">
        <f>작성용!O49</f>
        <v>리스크관리팀이정현프로</v>
      </c>
      <c r="Y52" s="57" t="str">
        <f>작성용!P49</f>
        <v>02-3455-4133</v>
      </c>
      <c r="Z52" s="57" t="str">
        <f>작성용!Q49</f>
        <v>leedoyaj@shinhan.com</v>
      </c>
      <c r="AA52" s="55" t="str">
        <f>작성용!AJ49</f>
        <v>-</v>
      </c>
      <c r="AB52" s="55">
        <f>작성용!AB49</f>
        <v>0</v>
      </c>
    </row>
    <row r="53" spans="1:28" s="11" customFormat="1" ht="16.5" hidden="1" customHeight="1" x14ac:dyDescent="0.3">
      <c r="A53" s="53">
        <f>작성용!AL50</f>
        <v>49</v>
      </c>
      <c r="B53" s="54" t="str">
        <f>작성용!AI50</f>
        <v>-</v>
      </c>
      <c r="C53" s="55" t="str">
        <f>작성용!AK50</f>
        <v>개별종목</v>
      </c>
      <c r="D53" s="56">
        <f>작성용!T50</f>
        <v>45628</v>
      </c>
      <c r="E53" s="57" t="str">
        <f>작성용!B50</f>
        <v>신한라이프(수익증권)</v>
      </c>
      <c r="F53" s="57" t="str">
        <f>작성용!C50</f>
        <v>재평가</v>
      </c>
      <c r="G53" s="57" t="str">
        <f>작성용!D50</f>
        <v>신한그린에너지사모특별자산투자신탁</v>
      </c>
      <c r="H53" s="58" t="str">
        <f>작성용!E50</f>
        <v>KBP2017090033</v>
      </c>
      <c r="I53" s="57" t="str">
        <f>작성용!F50</f>
        <v>B02</v>
      </c>
      <c r="J53" s="57">
        <f>작성용!G50</f>
        <v>0</v>
      </c>
      <c r="K53" s="57" t="str">
        <f>작성용!H50</f>
        <v>-</v>
      </c>
      <c r="L53" s="57" t="str">
        <f>작성용!N50</f>
        <v>분기</v>
      </c>
      <c r="M53" s="56" t="str">
        <f>작성용!U50</f>
        <v>2024.12.31</v>
      </c>
      <c r="N53" s="56" t="str">
        <f>작성용!V50</f>
        <v>룩스루</v>
      </c>
      <c r="O53" s="56" t="str">
        <f>작성용!W50</f>
        <v>룩스루</v>
      </c>
      <c r="P53" s="56" t="str">
        <f>작성용!X50</f>
        <v>-</v>
      </c>
      <c r="Q53" s="57" t="str">
        <f>작성용!AD50</f>
        <v>대체평가3사업본부</v>
      </c>
      <c r="R53" s="59">
        <f>작성용!AE50</f>
        <v>0</v>
      </c>
      <c r="S53" s="57" t="str">
        <f>작성용!AF50</f>
        <v>대체평가3사업본부</v>
      </c>
      <c r="T53" s="60" t="str">
        <f>작성용!AG50</f>
        <v>김태현</v>
      </c>
      <c r="U53" s="60" t="str">
        <f>작성용!AH50</f>
        <v>김태현</v>
      </c>
      <c r="V53" s="55">
        <f>작성용!AA50</f>
        <v>202412</v>
      </c>
      <c r="W53" s="57" t="str">
        <f>작성용!AC50</f>
        <v>[T]기타보험기관[1본부]</v>
      </c>
      <c r="X53" s="57" t="str">
        <f>작성용!O50</f>
        <v>리스크관리팀이정현프로</v>
      </c>
      <c r="Y53" s="57" t="str">
        <f>작성용!P50</f>
        <v>02-3455-4133</v>
      </c>
      <c r="Z53" s="57" t="str">
        <f>작성용!Q50</f>
        <v>leedoyaj@shinhan.com</v>
      </c>
      <c r="AA53" s="55" t="str">
        <f>작성용!AJ50</f>
        <v>-</v>
      </c>
      <c r="AB53" s="55">
        <f>작성용!AB50</f>
        <v>0</v>
      </c>
    </row>
    <row r="54" spans="1:28" s="11" customFormat="1" ht="16.5" hidden="1" customHeight="1" x14ac:dyDescent="0.3">
      <c r="A54" s="53">
        <f>작성용!AL51</f>
        <v>50</v>
      </c>
      <c r="B54" s="54" t="str">
        <f>작성용!AI51</f>
        <v>-</v>
      </c>
      <c r="C54" s="55" t="str">
        <f>작성용!AK51</f>
        <v>개별종목</v>
      </c>
      <c r="D54" s="56">
        <f>작성용!T51</f>
        <v>45628</v>
      </c>
      <c r="E54" s="57" t="str">
        <f>작성용!B51</f>
        <v>신한라이프(수익증권)</v>
      </c>
      <c r="F54" s="57" t="str">
        <f>작성용!C51</f>
        <v>재평가</v>
      </c>
      <c r="G54" s="57" t="str">
        <f>작성용!D51</f>
        <v>신한전문투자형그린에너지사모특별자산투자신탁제2호</v>
      </c>
      <c r="H54" s="58" t="str">
        <f>작성용!E51</f>
        <v>KBP2017090034</v>
      </c>
      <c r="I54" s="57" t="str">
        <f>작성용!F51</f>
        <v>B02</v>
      </c>
      <c r="J54" s="57">
        <f>작성용!G51</f>
        <v>0</v>
      </c>
      <c r="K54" s="57" t="str">
        <f>작성용!H51</f>
        <v>-</v>
      </c>
      <c r="L54" s="57" t="str">
        <f>작성용!N51</f>
        <v>분기</v>
      </c>
      <c r="M54" s="56" t="str">
        <f>작성용!U51</f>
        <v>2024.12.31</v>
      </c>
      <c r="N54" s="56" t="str">
        <f>작성용!V51</f>
        <v>룩스루</v>
      </c>
      <c r="O54" s="56" t="str">
        <f>작성용!W51</f>
        <v>룩스루</v>
      </c>
      <c r="P54" s="56" t="str">
        <f>작성용!X51</f>
        <v>-</v>
      </c>
      <c r="Q54" s="57" t="str">
        <f>작성용!AD51</f>
        <v>대체평가3사업본부</v>
      </c>
      <c r="R54" s="59">
        <f>작성용!AE51</f>
        <v>0</v>
      </c>
      <c r="S54" s="57" t="str">
        <f>작성용!AF51</f>
        <v>대체평가3사업본부</v>
      </c>
      <c r="T54" s="60" t="str">
        <f>작성용!AG51</f>
        <v>김태현</v>
      </c>
      <c r="U54" s="60" t="str">
        <f>작성용!AH51</f>
        <v>김태현</v>
      </c>
      <c r="V54" s="55">
        <f>작성용!AA51</f>
        <v>202412</v>
      </c>
      <c r="W54" s="57" t="str">
        <f>작성용!AC51</f>
        <v>[T]기타보험기관[1본부]</v>
      </c>
      <c r="X54" s="57" t="str">
        <f>작성용!O51</f>
        <v>리스크관리팀이정현프로</v>
      </c>
      <c r="Y54" s="57" t="str">
        <f>작성용!P51</f>
        <v>02-3455-4133</v>
      </c>
      <c r="Z54" s="57" t="str">
        <f>작성용!Q51</f>
        <v>leedoyaj@shinhan.com</v>
      </c>
      <c r="AA54" s="55" t="str">
        <f>작성용!AJ51</f>
        <v>-</v>
      </c>
      <c r="AB54" s="55">
        <f>작성용!AB51</f>
        <v>0</v>
      </c>
    </row>
    <row r="55" spans="1:28" s="11" customFormat="1" ht="16.5" hidden="1" customHeight="1" x14ac:dyDescent="0.3">
      <c r="A55" s="53">
        <f>작성용!AL52</f>
        <v>51</v>
      </c>
      <c r="B55" s="54" t="str">
        <f>작성용!AI52</f>
        <v>-</v>
      </c>
      <c r="C55" s="55" t="str">
        <f>작성용!AK52</f>
        <v>개별종목</v>
      </c>
      <c r="D55" s="56">
        <f>작성용!T52</f>
        <v>45628</v>
      </c>
      <c r="E55" s="57" t="str">
        <f>작성용!B52</f>
        <v>신한라이프(수익증권)</v>
      </c>
      <c r="F55" s="57" t="str">
        <f>작성용!C52</f>
        <v>재평가</v>
      </c>
      <c r="G55" s="57" t="str">
        <f>작성용!D52</f>
        <v>신한부산신항만사모특별자산투자신탁</v>
      </c>
      <c r="H55" s="58" t="str">
        <f>작성용!E52</f>
        <v>KBP2017090036</v>
      </c>
      <c r="I55" s="57" t="str">
        <f>작성용!F52</f>
        <v>B02</v>
      </c>
      <c r="J55" s="57">
        <f>작성용!G52</f>
        <v>0</v>
      </c>
      <c r="K55" s="57" t="str">
        <f>작성용!H52</f>
        <v>-</v>
      </c>
      <c r="L55" s="57" t="str">
        <f>작성용!N52</f>
        <v>분기</v>
      </c>
      <c r="M55" s="56" t="str">
        <f>작성용!U52</f>
        <v>2024.12.31</v>
      </c>
      <c r="N55" s="56" t="str">
        <f>작성용!V52</f>
        <v>룩스루</v>
      </c>
      <c r="O55" s="56" t="str">
        <f>작성용!W52</f>
        <v>룩스루</v>
      </c>
      <c r="P55" s="56" t="str">
        <f>작성용!X52</f>
        <v>-</v>
      </c>
      <c r="Q55" s="57" t="str">
        <f>작성용!AD52</f>
        <v>대체평가3사업본부</v>
      </c>
      <c r="R55" s="59">
        <f>작성용!AE52</f>
        <v>0</v>
      </c>
      <c r="S55" s="57" t="str">
        <f>작성용!AF52</f>
        <v>대체평가3사업본부</v>
      </c>
      <c r="T55" s="60" t="str">
        <f>작성용!AG52</f>
        <v>김태현</v>
      </c>
      <c r="U55" s="60" t="str">
        <f>작성용!AH52</f>
        <v>김태현</v>
      </c>
      <c r="V55" s="55">
        <f>작성용!AA52</f>
        <v>202412</v>
      </c>
      <c r="W55" s="57" t="str">
        <f>작성용!AC52</f>
        <v>[T]기타보험기관[1본부]</v>
      </c>
      <c r="X55" s="57" t="str">
        <f>작성용!O52</f>
        <v>리스크관리팀이정현프로</v>
      </c>
      <c r="Y55" s="57" t="str">
        <f>작성용!P52</f>
        <v>02-3455-4133</v>
      </c>
      <c r="Z55" s="57" t="str">
        <f>작성용!Q52</f>
        <v>leedoyaj@shinhan.com</v>
      </c>
      <c r="AA55" s="55" t="str">
        <f>작성용!AJ52</f>
        <v>-</v>
      </c>
      <c r="AB55" s="55">
        <f>작성용!AB52</f>
        <v>0</v>
      </c>
    </row>
    <row r="56" spans="1:28" s="11" customFormat="1" ht="16.5" hidden="1" customHeight="1" x14ac:dyDescent="0.3">
      <c r="A56" s="53">
        <f>작성용!AL53</f>
        <v>52</v>
      </c>
      <c r="B56" s="54" t="str">
        <f>작성용!AI53</f>
        <v>-</v>
      </c>
      <c r="C56" s="55" t="str">
        <f>작성용!AK53</f>
        <v>개별종목</v>
      </c>
      <c r="D56" s="56">
        <f>작성용!T53</f>
        <v>45628</v>
      </c>
      <c r="E56" s="57" t="str">
        <f>작성용!B53</f>
        <v>신한라이프(수익증권)</v>
      </c>
      <c r="F56" s="57" t="str">
        <f>작성용!C53</f>
        <v>재평가</v>
      </c>
      <c r="G56" s="57" t="str">
        <f>작성용!D53</f>
        <v>이지스미국전문투자형사모부동산자투자신탁98-1호</v>
      </c>
      <c r="H56" s="58" t="str">
        <f>작성용!E53</f>
        <v>KBP2017090044</v>
      </c>
      <c r="I56" s="57" t="str">
        <f>작성용!F53</f>
        <v>B02</v>
      </c>
      <c r="J56" s="57">
        <f>작성용!G53</f>
        <v>0</v>
      </c>
      <c r="K56" s="57" t="str">
        <f>작성용!H53</f>
        <v>-</v>
      </c>
      <c r="L56" s="57" t="str">
        <f>작성용!N53</f>
        <v>분기</v>
      </c>
      <c r="M56" s="56" t="str">
        <f>작성용!U53</f>
        <v>2024.12.31</v>
      </c>
      <c r="N56" s="56" t="str">
        <f>작성용!V53</f>
        <v>룩스루</v>
      </c>
      <c r="O56" s="56" t="str">
        <f>작성용!W53</f>
        <v>룩스루</v>
      </c>
      <c r="P56" s="56" t="str">
        <f>작성용!X53</f>
        <v>-</v>
      </c>
      <c r="Q56" s="57" t="str">
        <f>작성용!AD53</f>
        <v>대체평가3사업본부</v>
      </c>
      <c r="R56" s="59">
        <f>작성용!AE53</f>
        <v>0</v>
      </c>
      <c r="S56" s="57" t="str">
        <f>작성용!AF53</f>
        <v>대체평가3사업본부</v>
      </c>
      <c r="T56" s="60" t="str">
        <f>작성용!AG53</f>
        <v>김태현</v>
      </c>
      <c r="U56" s="60" t="str">
        <f>작성용!AH53</f>
        <v>김태현</v>
      </c>
      <c r="V56" s="55">
        <f>작성용!AA53</f>
        <v>202412</v>
      </c>
      <c r="W56" s="57" t="str">
        <f>작성용!AC53</f>
        <v>[T]기타보험기관[1본부]</v>
      </c>
      <c r="X56" s="57" t="str">
        <f>작성용!O53</f>
        <v>리스크관리팀이정현프로</v>
      </c>
      <c r="Y56" s="57" t="str">
        <f>작성용!P53</f>
        <v>02-3455-4133</v>
      </c>
      <c r="Z56" s="57" t="str">
        <f>작성용!Q53</f>
        <v>leedoyaj@shinhan.com</v>
      </c>
      <c r="AA56" s="55" t="str">
        <f>작성용!AJ53</f>
        <v>-</v>
      </c>
      <c r="AB56" s="55">
        <f>작성용!AB53</f>
        <v>0</v>
      </c>
    </row>
    <row r="57" spans="1:28" s="11" customFormat="1" ht="16.5" hidden="1" customHeight="1" x14ac:dyDescent="0.3">
      <c r="A57" s="53">
        <f>작성용!AL54</f>
        <v>53</v>
      </c>
      <c r="B57" s="54" t="str">
        <f>작성용!AI54</f>
        <v>-</v>
      </c>
      <c r="C57" s="55" t="str">
        <f>작성용!AK54</f>
        <v>개별종목</v>
      </c>
      <c r="D57" s="56">
        <f>작성용!T54</f>
        <v>45628</v>
      </c>
      <c r="E57" s="57" t="str">
        <f>작성용!B54</f>
        <v>신한라이프(수익증권)</v>
      </c>
      <c r="F57" s="57" t="str">
        <f>작성용!C54</f>
        <v>재평가</v>
      </c>
      <c r="G57" s="57" t="str">
        <f>작성용!D54</f>
        <v>칸서스희망비티엘사모특별자산투자신탁2호</v>
      </c>
      <c r="H57" s="58" t="str">
        <f>작성용!E54</f>
        <v>KBP2017090057</v>
      </c>
      <c r="I57" s="57" t="str">
        <f>작성용!F54</f>
        <v>B02</v>
      </c>
      <c r="J57" s="57">
        <f>작성용!G54</f>
        <v>0</v>
      </c>
      <c r="K57" s="57" t="str">
        <f>작성용!H54</f>
        <v>-</v>
      </c>
      <c r="L57" s="57" t="str">
        <f>작성용!N54</f>
        <v>분기</v>
      </c>
      <c r="M57" s="56" t="str">
        <f>작성용!U54</f>
        <v>2024.12.31</v>
      </c>
      <c r="N57" s="56" t="str">
        <f>작성용!V54</f>
        <v>룩스루</v>
      </c>
      <c r="O57" s="56" t="str">
        <f>작성용!W54</f>
        <v>룩스루</v>
      </c>
      <c r="P57" s="56" t="str">
        <f>작성용!X54</f>
        <v>-</v>
      </c>
      <c r="Q57" s="57" t="str">
        <f>작성용!AD54</f>
        <v>대체평가3사업본부</v>
      </c>
      <c r="R57" s="59">
        <f>작성용!AE54</f>
        <v>0</v>
      </c>
      <c r="S57" s="57" t="str">
        <f>작성용!AF54</f>
        <v>대체평가3사업본부</v>
      </c>
      <c r="T57" s="60" t="str">
        <f>작성용!AG54</f>
        <v>김태현</v>
      </c>
      <c r="U57" s="60" t="str">
        <f>작성용!AH54</f>
        <v>김태현</v>
      </c>
      <c r="V57" s="55">
        <f>작성용!AA54</f>
        <v>202412</v>
      </c>
      <c r="W57" s="57" t="str">
        <f>작성용!AC54</f>
        <v>[T]기타보험기관[1본부]</v>
      </c>
      <c r="X57" s="57" t="str">
        <f>작성용!O54</f>
        <v>리스크관리팀이정현프로</v>
      </c>
      <c r="Y57" s="57" t="str">
        <f>작성용!P54</f>
        <v>02-3455-4133</v>
      </c>
      <c r="Z57" s="57" t="str">
        <f>작성용!Q54</f>
        <v>leedoyaj@shinhan.com</v>
      </c>
      <c r="AA57" s="55" t="str">
        <f>작성용!AJ54</f>
        <v>-</v>
      </c>
      <c r="AB57" s="55">
        <f>작성용!AB54</f>
        <v>0</v>
      </c>
    </row>
    <row r="58" spans="1:28" s="11" customFormat="1" ht="16.5" hidden="1" customHeight="1" x14ac:dyDescent="0.3">
      <c r="A58" s="53">
        <f>작성용!AL55</f>
        <v>54</v>
      </c>
      <c r="B58" s="54" t="str">
        <f>작성용!AI55</f>
        <v>-</v>
      </c>
      <c r="C58" s="55" t="str">
        <f>작성용!AK55</f>
        <v>개별종목</v>
      </c>
      <c r="D58" s="56">
        <f>작성용!T55</f>
        <v>45628</v>
      </c>
      <c r="E58" s="57" t="str">
        <f>작성용!B55</f>
        <v>신한라이프(수익증권)</v>
      </c>
      <c r="F58" s="57" t="str">
        <f>작성용!C55</f>
        <v>재평가</v>
      </c>
      <c r="G58" s="57" t="str">
        <f>작성용!D55</f>
        <v>하나전문투자형사모부동산투자신탁42호</v>
      </c>
      <c r="H58" s="58" t="str">
        <f>작성용!E55</f>
        <v>KBP2017090068</v>
      </c>
      <c r="I58" s="57" t="str">
        <f>작성용!F55</f>
        <v>B02</v>
      </c>
      <c r="J58" s="57">
        <f>작성용!G55</f>
        <v>0</v>
      </c>
      <c r="K58" s="57" t="str">
        <f>작성용!H55</f>
        <v>-</v>
      </c>
      <c r="L58" s="57" t="str">
        <f>작성용!N55</f>
        <v>분기</v>
      </c>
      <c r="M58" s="56" t="str">
        <f>작성용!U55</f>
        <v>2024.12.31</v>
      </c>
      <c r="N58" s="56" t="str">
        <f>작성용!V55</f>
        <v>룩스루</v>
      </c>
      <c r="O58" s="56" t="str">
        <f>작성용!W55</f>
        <v>룩스루</v>
      </c>
      <c r="P58" s="56" t="str">
        <f>작성용!X55</f>
        <v>-</v>
      </c>
      <c r="Q58" s="57" t="str">
        <f>작성용!AD55</f>
        <v>대체평가3사업본부</v>
      </c>
      <c r="R58" s="59">
        <f>작성용!AE55</f>
        <v>0</v>
      </c>
      <c r="S58" s="57" t="str">
        <f>작성용!AF55</f>
        <v>대체평가3사업본부</v>
      </c>
      <c r="T58" s="60" t="str">
        <f>작성용!AG55</f>
        <v>김태현</v>
      </c>
      <c r="U58" s="60" t="str">
        <f>작성용!AH55</f>
        <v>김태현</v>
      </c>
      <c r="V58" s="55">
        <f>작성용!AA55</f>
        <v>202412</v>
      </c>
      <c r="W58" s="57" t="str">
        <f>작성용!AC55</f>
        <v>[T]기타보험기관[1본부]</v>
      </c>
      <c r="X58" s="57" t="str">
        <f>작성용!O55</f>
        <v>리스크관리팀이정현프로</v>
      </c>
      <c r="Y58" s="57" t="str">
        <f>작성용!P55</f>
        <v>02-3455-4133</v>
      </c>
      <c r="Z58" s="57" t="str">
        <f>작성용!Q55</f>
        <v>leedoyaj@shinhan.com</v>
      </c>
      <c r="AA58" s="55" t="str">
        <f>작성용!AJ55</f>
        <v>-</v>
      </c>
      <c r="AB58" s="55">
        <f>작성용!AB55</f>
        <v>0</v>
      </c>
    </row>
    <row r="59" spans="1:28" s="11" customFormat="1" ht="16.5" hidden="1" customHeight="1" x14ac:dyDescent="0.3">
      <c r="A59" s="53">
        <f>작성용!AL56</f>
        <v>55</v>
      </c>
      <c r="B59" s="54" t="str">
        <f>작성용!AI56</f>
        <v>-</v>
      </c>
      <c r="C59" s="55" t="str">
        <f>작성용!AK56</f>
        <v>개별종목</v>
      </c>
      <c r="D59" s="56">
        <f>작성용!T56</f>
        <v>45628</v>
      </c>
      <c r="E59" s="57" t="str">
        <f>작성용!B56</f>
        <v>신한라이프(수익증권)</v>
      </c>
      <c r="F59" s="57" t="str">
        <f>작성용!C56</f>
        <v>재평가</v>
      </c>
      <c r="G59" s="57" t="str">
        <f>작성용!D56</f>
        <v>한화경기고속도로사모특별자산투자신탁2호</v>
      </c>
      <c r="H59" s="58" t="str">
        <f>작성용!E56</f>
        <v>KBP2017090083</v>
      </c>
      <c r="I59" s="57" t="str">
        <f>작성용!F56</f>
        <v>B02</v>
      </c>
      <c r="J59" s="57">
        <f>작성용!G56</f>
        <v>0</v>
      </c>
      <c r="K59" s="57" t="str">
        <f>작성용!H56</f>
        <v>-</v>
      </c>
      <c r="L59" s="57" t="str">
        <f>작성용!N56</f>
        <v>분기</v>
      </c>
      <c r="M59" s="56" t="str">
        <f>작성용!U56</f>
        <v>2024.12.31</v>
      </c>
      <c r="N59" s="56" t="str">
        <f>작성용!V56</f>
        <v>룩스루</v>
      </c>
      <c r="O59" s="56" t="str">
        <f>작성용!W56</f>
        <v>룩스루</v>
      </c>
      <c r="P59" s="56" t="str">
        <f>작성용!X56</f>
        <v>-</v>
      </c>
      <c r="Q59" s="57" t="str">
        <f>작성용!AD56</f>
        <v>대체평가3사업본부</v>
      </c>
      <c r="R59" s="59">
        <f>작성용!AE56</f>
        <v>0</v>
      </c>
      <c r="S59" s="57" t="str">
        <f>작성용!AF56</f>
        <v>대체평가3사업본부</v>
      </c>
      <c r="T59" s="60" t="str">
        <f>작성용!AG56</f>
        <v>김태현</v>
      </c>
      <c r="U59" s="60" t="str">
        <f>작성용!AH56</f>
        <v>김태현</v>
      </c>
      <c r="V59" s="55">
        <f>작성용!AA56</f>
        <v>202412</v>
      </c>
      <c r="W59" s="57" t="str">
        <f>작성용!AC56</f>
        <v>[T]기타보험기관[1본부]</v>
      </c>
      <c r="X59" s="57" t="str">
        <f>작성용!O56</f>
        <v>리스크관리팀이정현프로</v>
      </c>
      <c r="Y59" s="57" t="str">
        <f>작성용!P56</f>
        <v>02-3455-4133</v>
      </c>
      <c r="Z59" s="57" t="str">
        <f>작성용!Q56</f>
        <v>leedoyaj@shinhan.com</v>
      </c>
      <c r="AA59" s="55" t="str">
        <f>작성용!AJ56</f>
        <v>-</v>
      </c>
      <c r="AB59" s="55">
        <f>작성용!AB56</f>
        <v>0</v>
      </c>
    </row>
    <row r="60" spans="1:28" s="11" customFormat="1" ht="16.5" hidden="1" customHeight="1" x14ac:dyDescent="0.3">
      <c r="A60" s="53">
        <f>작성용!AL57</f>
        <v>56</v>
      </c>
      <c r="B60" s="54" t="str">
        <f>작성용!AI57</f>
        <v>-</v>
      </c>
      <c r="C60" s="55" t="str">
        <f>작성용!AK57</f>
        <v>개별종목</v>
      </c>
      <c r="D60" s="56">
        <f>작성용!T57</f>
        <v>45628</v>
      </c>
      <c r="E60" s="57" t="str">
        <f>작성용!B57</f>
        <v>신한라이프(수익증권)</v>
      </c>
      <c r="F60" s="57" t="str">
        <f>작성용!C57</f>
        <v>재평가</v>
      </c>
      <c r="G60" s="57" t="str">
        <f>작성용!D57</f>
        <v>한화메이플유가스전사모특별자산투자신탁1호</v>
      </c>
      <c r="H60" s="58" t="str">
        <f>작성용!E57</f>
        <v>KBP2017090086</v>
      </c>
      <c r="I60" s="57" t="str">
        <f>작성용!F57</f>
        <v>B02</v>
      </c>
      <c r="J60" s="57">
        <f>작성용!G57</f>
        <v>0</v>
      </c>
      <c r="K60" s="57" t="str">
        <f>작성용!H57</f>
        <v>-</v>
      </c>
      <c r="L60" s="57" t="str">
        <f>작성용!N57</f>
        <v>분기</v>
      </c>
      <c r="M60" s="56" t="str">
        <f>작성용!U57</f>
        <v>2024.12.31</v>
      </c>
      <c r="N60" s="56" t="str">
        <f>작성용!V57</f>
        <v>룩스루</v>
      </c>
      <c r="O60" s="56" t="str">
        <f>작성용!W57</f>
        <v>룩스루</v>
      </c>
      <c r="P60" s="56" t="str">
        <f>작성용!X57</f>
        <v>-</v>
      </c>
      <c r="Q60" s="57" t="str">
        <f>작성용!AD57</f>
        <v>대체평가3사업본부</v>
      </c>
      <c r="R60" s="59">
        <f>작성용!AE57</f>
        <v>0</v>
      </c>
      <c r="S60" s="57" t="str">
        <f>작성용!AF57</f>
        <v>대체평가3사업본부</v>
      </c>
      <c r="T60" s="60" t="str">
        <f>작성용!AG57</f>
        <v>김태현</v>
      </c>
      <c r="U60" s="60" t="str">
        <f>작성용!AH57</f>
        <v>김태현</v>
      </c>
      <c r="V60" s="55">
        <f>작성용!AA57</f>
        <v>202412</v>
      </c>
      <c r="W60" s="57" t="str">
        <f>작성용!AC57</f>
        <v>[T]기타보험기관[1본부]</v>
      </c>
      <c r="X60" s="57" t="str">
        <f>작성용!O57</f>
        <v>리스크관리팀이정현프로</v>
      </c>
      <c r="Y60" s="57" t="str">
        <f>작성용!P57</f>
        <v>02-3455-4133</v>
      </c>
      <c r="Z60" s="57" t="str">
        <f>작성용!Q57</f>
        <v>leedoyaj@shinhan.com</v>
      </c>
      <c r="AA60" s="55" t="str">
        <f>작성용!AJ57</f>
        <v>-</v>
      </c>
      <c r="AB60" s="55">
        <f>작성용!AB57</f>
        <v>0</v>
      </c>
    </row>
    <row r="61" spans="1:28" s="11" customFormat="1" ht="16.5" hidden="1" customHeight="1" x14ac:dyDescent="0.3">
      <c r="A61" s="53">
        <f>작성용!AL58</f>
        <v>57</v>
      </c>
      <c r="B61" s="54" t="str">
        <f>작성용!AI58</f>
        <v>-</v>
      </c>
      <c r="C61" s="55" t="str">
        <f>작성용!AK58</f>
        <v>개별종목</v>
      </c>
      <c r="D61" s="56">
        <f>작성용!T58</f>
        <v>45628</v>
      </c>
      <c r="E61" s="57" t="str">
        <f>작성용!B58</f>
        <v>신한라이프(수익증권)</v>
      </c>
      <c r="F61" s="57" t="str">
        <f>작성용!C58</f>
        <v>재평가</v>
      </c>
      <c r="G61" s="57" t="str">
        <f>작성용!D58</f>
        <v>한화제3경인고속도로사모특별자산투자신탁1호</v>
      </c>
      <c r="H61" s="58" t="str">
        <f>작성용!E58</f>
        <v>KBP2017090088</v>
      </c>
      <c r="I61" s="57" t="str">
        <f>작성용!F58</f>
        <v>B02</v>
      </c>
      <c r="J61" s="57">
        <f>작성용!G58</f>
        <v>0</v>
      </c>
      <c r="K61" s="57" t="str">
        <f>작성용!H58</f>
        <v>-</v>
      </c>
      <c r="L61" s="57" t="str">
        <f>작성용!N58</f>
        <v>분기</v>
      </c>
      <c r="M61" s="56" t="str">
        <f>작성용!U58</f>
        <v>2024.12.31</v>
      </c>
      <c r="N61" s="56" t="str">
        <f>작성용!V58</f>
        <v>룩스루</v>
      </c>
      <c r="O61" s="56" t="str">
        <f>작성용!W58</f>
        <v>룩스루</v>
      </c>
      <c r="P61" s="56" t="str">
        <f>작성용!X58</f>
        <v>-</v>
      </c>
      <c r="Q61" s="57" t="str">
        <f>작성용!AD58</f>
        <v>대체평가3사업본부</v>
      </c>
      <c r="R61" s="59">
        <f>작성용!AE58</f>
        <v>0</v>
      </c>
      <c r="S61" s="57" t="str">
        <f>작성용!AF58</f>
        <v>대체평가3사업본부</v>
      </c>
      <c r="T61" s="60" t="str">
        <f>작성용!AG58</f>
        <v>김태현</v>
      </c>
      <c r="U61" s="60" t="str">
        <f>작성용!AH58</f>
        <v>김태현</v>
      </c>
      <c r="V61" s="55">
        <f>작성용!AA58</f>
        <v>202412</v>
      </c>
      <c r="W61" s="57" t="str">
        <f>작성용!AC58</f>
        <v>[T]기타보험기관[1본부]</v>
      </c>
      <c r="X61" s="57" t="str">
        <f>작성용!O58</f>
        <v>리스크관리팀이정현프로</v>
      </c>
      <c r="Y61" s="57" t="str">
        <f>작성용!P58</f>
        <v>02-3455-4133</v>
      </c>
      <c r="Z61" s="57" t="str">
        <f>작성용!Q58</f>
        <v>leedoyaj@shinhan.com</v>
      </c>
      <c r="AA61" s="55" t="str">
        <f>작성용!AJ58</f>
        <v>-</v>
      </c>
      <c r="AB61" s="55">
        <f>작성용!AB58</f>
        <v>0</v>
      </c>
    </row>
    <row r="62" spans="1:28" s="11" customFormat="1" ht="16.5" hidden="1" customHeight="1" x14ac:dyDescent="0.3">
      <c r="A62" s="53">
        <f>작성용!AL59</f>
        <v>58</v>
      </c>
      <c r="B62" s="54" t="str">
        <f>작성용!AI59</f>
        <v>-</v>
      </c>
      <c r="C62" s="55" t="str">
        <f>작성용!AK59</f>
        <v>개별종목</v>
      </c>
      <c r="D62" s="56">
        <f>작성용!T59</f>
        <v>45628</v>
      </c>
      <c r="E62" s="57" t="str">
        <f>작성용!B59</f>
        <v>신한라이프(수익증권)</v>
      </c>
      <c r="F62" s="57" t="str">
        <f>작성용!C59</f>
        <v>재평가</v>
      </c>
      <c r="G62" s="57" t="str">
        <f>작성용!D59</f>
        <v>신한상주영천고속도로전문투자형사모특별자산투자신탁</v>
      </c>
      <c r="H62" s="58" t="str">
        <f>작성용!E59</f>
        <v>KBP2017090104</v>
      </c>
      <c r="I62" s="57" t="str">
        <f>작성용!F59</f>
        <v>B02</v>
      </c>
      <c r="J62" s="57">
        <f>작성용!G59</f>
        <v>0</v>
      </c>
      <c r="K62" s="57" t="str">
        <f>작성용!H59</f>
        <v>-</v>
      </c>
      <c r="L62" s="57" t="str">
        <f>작성용!N59</f>
        <v>분기</v>
      </c>
      <c r="M62" s="56" t="str">
        <f>작성용!U59</f>
        <v>2024.12.31</v>
      </c>
      <c r="N62" s="56" t="str">
        <f>작성용!V59</f>
        <v>룩스루</v>
      </c>
      <c r="O62" s="56" t="str">
        <f>작성용!W59</f>
        <v>룩스루</v>
      </c>
      <c r="P62" s="56" t="str">
        <f>작성용!X59</f>
        <v>-</v>
      </c>
      <c r="Q62" s="57" t="str">
        <f>작성용!AD59</f>
        <v>대체평가3사업본부</v>
      </c>
      <c r="R62" s="59">
        <f>작성용!AE59</f>
        <v>0</v>
      </c>
      <c r="S62" s="57" t="str">
        <f>작성용!AF59</f>
        <v>대체평가3사업본부</v>
      </c>
      <c r="T62" s="60" t="str">
        <f>작성용!AG59</f>
        <v>김태현</v>
      </c>
      <c r="U62" s="60" t="str">
        <f>작성용!AH59</f>
        <v>김태현</v>
      </c>
      <c r="V62" s="55">
        <f>작성용!AA59</f>
        <v>202412</v>
      </c>
      <c r="W62" s="57" t="str">
        <f>작성용!AC59</f>
        <v>[T]기타보험기관[1본부]</v>
      </c>
      <c r="X62" s="57" t="str">
        <f>작성용!O59</f>
        <v>리스크관리팀이정현프로</v>
      </c>
      <c r="Y62" s="57" t="str">
        <f>작성용!P59</f>
        <v>02-3455-4133</v>
      </c>
      <c r="Z62" s="57" t="str">
        <f>작성용!Q59</f>
        <v>leedoyaj@shinhan.com</v>
      </c>
      <c r="AA62" s="55" t="str">
        <f>작성용!AJ59</f>
        <v>-</v>
      </c>
      <c r="AB62" s="55">
        <f>작성용!AB59</f>
        <v>0</v>
      </c>
    </row>
    <row r="63" spans="1:28" s="11" customFormat="1" ht="16.5" hidden="1" customHeight="1" x14ac:dyDescent="0.3">
      <c r="A63" s="53">
        <f>작성용!AL60</f>
        <v>59</v>
      </c>
      <c r="B63" s="54" t="str">
        <f>작성용!AI60</f>
        <v>-</v>
      </c>
      <c r="C63" s="55" t="str">
        <f>작성용!AK60</f>
        <v>개별종목</v>
      </c>
      <c r="D63" s="56">
        <f>작성용!T60</f>
        <v>45628</v>
      </c>
      <c r="E63" s="57" t="str">
        <f>작성용!B60</f>
        <v>신한라이프(수익증권)</v>
      </c>
      <c r="F63" s="57" t="str">
        <f>작성용!C60</f>
        <v>재평가</v>
      </c>
      <c r="G63" s="57" t="str">
        <f>작성용!D60</f>
        <v>하나대체전문투자형사모부동산투자신탁53호</v>
      </c>
      <c r="H63" s="58" t="str">
        <f>작성용!E60</f>
        <v>KBP2017090112</v>
      </c>
      <c r="I63" s="57" t="str">
        <f>작성용!F60</f>
        <v>B02</v>
      </c>
      <c r="J63" s="57">
        <f>작성용!G60</f>
        <v>0</v>
      </c>
      <c r="K63" s="57" t="str">
        <f>작성용!H60</f>
        <v>-</v>
      </c>
      <c r="L63" s="57" t="str">
        <f>작성용!N60</f>
        <v>분기</v>
      </c>
      <c r="M63" s="56" t="str">
        <f>작성용!U60</f>
        <v>2024.12.31</v>
      </c>
      <c r="N63" s="56" t="str">
        <f>작성용!V60</f>
        <v>룩스루</v>
      </c>
      <c r="O63" s="56" t="str">
        <f>작성용!W60</f>
        <v>룩스루</v>
      </c>
      <c r="P63" s="56" t="str">
        <f>작성용!X60</f>
        <v>-</v>
      </c>
      <c r="Q63" s="57" t="str">
        <f>작성용!AD60</f>
        <v>대체평가3사업본부</v>
      </c>
      <c r="R63" s="59">
        <f>작성용!AE60</f>
        <v>0</v>
      </c>
      <c r="S63" s="57" t="str">
        <f>작성용!AF60</f>
        <v>대체평가3사업본부</v>
      </c>
      <c r="T63" s="60" t="str">
        <f>작성용!AG60</f>
        <v>김태현</v>
      </c>
      <c r="U63" s="60" t="str">
        <f>작성용!AH60</f>
        <v>김태현</v>
      </c>
      <c r="V63" s="55">
        <f>작성용!AA60</f>
        <v>202412</v>
      </c>
      <c r="W63" s="57" t="str">
        <f>작성용!AC60</f>
        <v>[T]기타보험기관[1본부]</v>
      </c>
      <c r="X63" s="57" t="str">
        <f>작성용!O60</f>
        <v>리스크관리팀이정현프로</v>
      </c>
      <c r="Y63" s="57" t="str">
        <f>작성용!P60</f>
        <v>02-3455-4133</v>
      </c>
      <c r="Z63" s="57" t="str">
        <f>작성용!Q60</f>
        <v>leedoyaj@shinhan.com</v>
      </c>
      <c r="AA63" s="55" t="str">
        <f>작성용!AJ60</f>
        <v>-</v>
      </c>
      <c r="AB63" s="55">
        <f>작성용!AB60</f>
        <v>0</v>
      </c>
    </row>
    <row r="64" spans="1:28" s="11" customFormat="1" ht="16.5" hidden="1" customHeight="1" x14ac:dyDescent="0.3">
      <c r="A64" s="53">
        <f>작성용!AL61</f>
        <v>60</v>
      </c>
      <c r="B64" s="54" t="str">
        <f>작성용!AI61</f>
        <v>-</v>
      </c>
      <c r="C64" s="55" t="str">
        <f>작성용!AK61</f>
        <v>개별종목</v>
      </c>
      <c r="D64" s="56">
        <f>작성용!T61</f>
        <v>45628</v>
      </c>
      <c r="E64" s="57" t="str">
        <f>작성용!B61</f>
        <v>신한라이프(수익증권)</v>
      </c>
      <c r="F64" s="57" t="str">
        <f>작성용!C61</f>
        <v>재평가</v>
      </c>
      <c r="G64" s="57" t="str">
        <f>작성용!D61</f>
        <v>신한그린에너지전문투자형사모특별자산투자신탁제4호</v>
      </c>
      <c r="H64" s="58" t="str">
        <f>작성용!E61</f>
        <v>KBP2017090127</v>
      </c>
      <c r="I64" s="57" t="str">
        <f>작성용!F61</f>
        <v>B02</v>
      </c>
      <c r="J64" s="57">
        <f>작성용!G61</f>
        <v>0</v>
      </c>
      <c r="K64" s="57" t="str">
        <f>작성용!H61</f>
        <v>-</v>
      </c>
      <c r="L64" s="57" t="str">
        <f>작성용!N61</f>
        <v>분기</v>
      </c>
      <c r="M64" s="56" t="str">
        <f>작성용!U61</f>
        <v>2024.12.31</v>
      </c>
      <c r="N64" s="56" t="str">
        <f>작성용!V61</f>
        <v>룩스루</v>
      </c>
      <c r="O64" s="56" t="str">
        <f>작성용!W61</f>
        <v>룩스루</v>
      </c>
      <c r="P64" s="56" t="str">
        <f>작성용!X61</f>
        <v>-</v>
      </c>
      <c r="Q64" s="57" t="str">
        <f>작성용!AD61</f>
        <v>대체평가3사업본부</v>
      </c>
      <c r="R64" s="59">
        <f>작성용!AE61</f>
        <v>0</v>
      </c>
      <c r="S64" s="57" t="str">
        <f>작성용!AF61</f>
        <v>대체평가3사업본부</v>
      </c>
      <c r="T64" s="60" t="str">
        <f>작성용!AG61</f>
        <v>김태현</v>
      </c>
      <c r="U64" s="60" t="str">
        <f>작성용!AH61</f>
        <v>김태현</v>
      </c>
      <c r="V64" s="55">
        <f>작성용!AA61</f>
        <v>202412</v>
      </c>
      <c r="W64" s="57" t="str">
        <f>작성용!AC61</f>
        <v>[T]기타보험기관[1본부]</v>
      </c>
      <c r="X64" s="57" t="str">
        <f>작성용!O61</f>
        <v>리스크관리팀이정현프로</v>
      </c>
      <c r="Y64" s="57" t="str">
        <f>작성용!P61</f>
        <v>02-3455-4133</v>
      </c>
      <c r="Z64" s="57" t="str">
        <f>작성용!Q61</f>
        <v>leedoyaj@shinhan.com</v>
      </c>
      <c r="AA64" s="55" t="str">
        <f>작성용!AJ61</f>
        <v>-</v>
      </c>
      <c r="AB64" s="55">
        <f>작성용!AB61</f>
        <v>0</v>
      </c>
    </row>
    <row r="65" spans="1:28" s="11" customFormat="1" ht="16.5" hidden="1" customHeight="1" x14ac:dyDescent="0.3">
      <c r="A65" s="53">
        <f>작성용!AL62</f>
        <v>61</v>
      </c>
      <c r="B65" s="54" t="str">
        <f>작성용!AI62</f>
        <v>-</v>
      </c>
      <c r="C65" s="55" t="str">
        <f>작성용!AK62</f>
        <v>개별종목</v>
      </c>
      <c r="D65" s="56">
        <f>작성용!T62</f>
        <v>45628</v>
      </c>
      <c r="E65" s="57" t="str">
        <f>작성용!B62</f>
        <v>신한라이프(수익증권)</v>
      </c>
      <c r="F65" s="57" t="str">
        <f>작성용!C62</f>
        <v>재평가</v>
      </c>
      <c r="G65" s="57" t="str">
        <f>작성용!D62</f>
        <v>베스타스전문투자형사모부동산투자신탁제22A호2종</v>
      </c>
      <c r="H65" s="58" t="str">
        <f>작성용!E62</f>
        <v>KBP2017100003</v>
      </c>
      <c r="I65" s="57" t="str">
        <f>작성용!F62</f>
        <v>B02</v>
      </c>
      <c r="J65" s="57">
        <f>작성용!G62</f>
        <v>0</v>
      </c>
      <c r="K65" s="57" t="str">
        <f>작성용!H62</f>
        <v>-</v>
      </c>
      <c r="L65" s="57" t="str">
        <f>작성용!N62</f>
        <v>분기</v>
      </c>
      <c r="M65" s="56" t="str">
        <f>작성용!U62</f>
        <v>2024.12.31</v>
      </c>
      <c r="N65" s="56" t="str">
        <f>작성용!V62</f>
        <v>룩스루</v>
      </c>
      <c r="O65" s="56" t="str">
        <f>작성용!W62</f>
        <v>룩스루</v>
      </c>
      <c r="P65" s="56" t="str">
        <f>작성용!X62</f>
        <v>-</v>
      </c>
      <c r="Q65" s="57" t="str">
        <f>작성용!AD62</f>
        <v>대체평가3사업본부</v>
      </c>
      <c r="R65" s="59">
        <f>작성용!AE62</f>
        <v>0</v>
      </c>
      <c r="S65" s="57" t="str">
        <f>작성용!AF62</f>
        <v>대체평가3사업본부</v>
      </c>
      <c r="T65" s="60" t="str">
        <f>작성용!AG62</f>
        <v>김태현</v>
      </c>
      <c r="U65" s="60" t="str">
        <f>작성용!AH62</f>
        <v>김태현</v>
      </c>
      <c r="V65" s="55">
        <f>작성용!AA62</f>
        <v>202412</v>
      </c>
      <c r="W65" s="57" t="str">
        <f>작성용!AC62</f>
        <v>[T]기타보험기관[1본부]</v>
      </c>
      <c r="X65" s="57" t="str">
        <f>작성용!O62</f>
        <v>리스크관리팀이정현프로</v>
      </c>
      <c r="Y65" s="57" t="str">
        <f>작성용!P62</f>
        <v>02-3455-4133</v>
      </c>
      <c r="Z65" s="57" t="str">
        <f>작성용!Q62</f>
        <v>leedoyaj@shinhan.com</v>
      </c>
      <c r="AA65" s="55" t="str">
        <f>작성용!AJ62</f>
        <v>-</v>
      </c>
      <c r="AB65" s="55">
        <f>작성용!AB62</f>
        <v>0</v>
      </c>
    </row>
    <row r="66" spans="1:28" s="11" customFormat="1" ht="16.5" hidden="1" customHeight="1" x14ac:dyDescent="0.3">
      <c r="A66" s="53">
        <f>작성용!AL63</f>
        <v>62</v>
      </c>
      <c r="B66" s="54" t="str">
        <f>작성용!AI63</f>
        <v>-</v>
      </c>
      <c r="C66" s="55" t="str">
        <f>작성용!AK63</f>
        <v>개별종목</v>
      </c>
      <c r="D66" s="56">
        <f>작성용!T63</f>
        <v>45628</v>
      </c>
      <c r="E66" s="57" t="str">
        <f>작성용!B63</f>
        <v>신한라이프(수익증권)</v>
      </c>
      <c r="F66" s="57" t="str">
        <f>작성용!C63</f>
        <v>재평가</v>
      </c>
      <c r="G66" s="57" t="str">
        <f>작성용!D63</f>
        <v>메리츠전문투자형사모부동산투자신탁10호</v>
      </c>
      <c r="H66" s="58" t="str">
        <f>작성용!E63</f>
        <v>KBP2017120023</v>
      </c>
      <c r="I66" s="57" t="str">
        <f>작성용!F63</f>
        <v>B02</v>
      </c>
      <c r="J66" s="57">
        <f>작성용!G63</f>
        <v>0</v>
      </c>
      <c r="K66" s="57" t="str">
        <f>작성용!H63</f>
        <v>-</v>
      </c>
      <c r="L66" s="57" t="str">
        <f>작성용!N63</f>
        <v>분기</v>
      </c>
      <c r="M66" s="56" t="str">
        <f>작성용!U63</f>
        <v>2024.12.31</v>
      </c>
      <c r="N66" s="56" t="str">
        <f>작성용!V63</f>
        <v>룩스루</v>
      </c>
      <c r="O66" s="56" t="str">
        <f>작성용!W63</f>
        <v>룩스루</v>
      </c>
      <c r="P66" s="56" t="str">
        <f>작성용!X63</f>
        <v>-</v>
      </c>
      <c r="Q66" s="57" t="str">
        <f>작성용!AD63</f>
        <v>대체평가3사업본부</v>
      </c>
      <c r="R66" s="59">
        <f>작성용!AE63</f>
        <v>0</v>
      </c>
      <c r="S66" s="57" t="str">
        <f>작성용!AF63</f>
        <v>대체평가3사업본부</v>
      </c>
      <c r="T66" s="60" t="str">
        <f>작성용!AG63</f>
        <v>김태현</v>
      </c>
      <c r="U66" s="60" t="str">
        <f>작성용!AH63</f>
        <v>김태현</v>
      </c>
      <c r="V66" s="55">
        <f>작성용!AA63</f>
        <v>202412</v>
      </c>
      <c r="W66" s="57" t="str">
        <f>작성용!AC63</f>
        <v>[T]기타보험기관[1본부]</v>
      </c>
      <c r="X66" s="57" t="str">
        <f>작성용!O63</f>
        <v>리스크관리팀이정현프로</v>
      </c>
      <c r="Y66" s="57" t="str">
        <f>작성용!P63</f>
        <v>02-3455-4133</v>
      </c>
      <c r="Z66" s="57" t="str">
        <f>작성용!Q63</f>
        <v>leedoyaj@shinhan.com</v>
      </c>
      <c r="AA66" s="55" t="str">
        <f>작성용!AJ63</f>
        <v>-</v>
      </c>
      <c r="AB66" s="55">
        <f>작성용!AB63</f>
        <v>0</v>
      </c>
    </row>
    <row r="67" spans="1:28" s="11" customFormat="1" ht="16.5" hidden="1" customHeight="1" x14ac:dyDescent="0.3">
      <c r="A67" s="53">
        <f>작성용!AL64</f>
        <v>63</v>
      </c>
      <c r="B67" s="54" t="str">
        <f>작성용!AI64</f>
        <v>-</v>
      </c>
      <c r="C67" s="55" t="str">
        <f>작성용!AK64</f>
        <v>개별종목</v>
      </c>
      <c r="D67" s="56">
        <f>작성용!T64</f>
        <v>45628</v>
      </c>
      <c r="E67" s="57" t="str">
        <f>작성용!B64</f>
        <v>신한라이프(수익증권)</v>
      </c>
      <c r="F67" s="57" t="str">
        <f>작성용!C64</f>
        <v>재평가</v>
      </c>
      <c r="G67" s="57" t="str">
        <f>작성용!D64</f>
        <v>교보악사신재생에너지전문투자형사모특별자산투자신탁1호</v>
      </c>
      <c r="H67" s="58" t="str">
        <f>작성용!E64</f>
        <v>KBP2017120194</v>
      </c>
      <c r="I67" s="57" t="str">
        <f>작성용!F64</f>
        <v>B02</v>
      </c>
      <c r="J67" s="57">
        <f>작성용!G64</f>
        <v>0</v>
      </c>
      <c r="K67" s="57" t="str">
        <f>작성용!H64</f>
        <v>-</v>
      </c>
      <c r="L67" s="57" t="str">
        <f>작성용!N64</f>
        <v>분기</v>
      </c>
      <c r="M67" s="56" t="str">
        <f>작성용!U64</f>
        <v>2024.12.31</v>
      </c>
      <c r="N67" s="56" t="str">
        <f>작성용!V64</f>
        <v>룩스루</v>
      </c>
      <c r="O67" s="56" t="str">
        <f>작성용!W64</f>
        <v>룩스루</v>
      </c>
      <c r="P67" s="56" t="str">
        <f>작성용!X64</f>
        <v>-</v>
      </c>
      <c r="Q67" s="57" t="str">
        <f>작성용!AD64</f>
        <v>대체평가3사업본부</v>
      </c>
      <c r="R67" s="59">
        <f>작성용!AE64</f>
        <v>0</v>
      </c>
      <c r="S67" s="57" t="str">
        <f>작성용!AF64</f>
        <v>대체평가3사업본부</v>
      </c>
      <c r="T67" s="60" t="str">
        <f>작성용!AG64</f>
        <v>김태현</v>
      </c>
      <c r="U67" s="60" t="str">
        <f>작성용!AH64</f>
        <v>김태현</v>
      </c>
      <c r="V67" s="55">
        <f>작성용!AA64</f>
        <v>202412</v>
      </c>
      <c r="W67" s="57" t="str">
        <f>작성용!AC64</f>
        <v>[T]기타보험기관[1본부]</v>
      </c>
      <c r="X67" s="57" t="str">
        <f>작성용!O64</f>
        <v>리스크관리팀이정현프로</v>
      </c>
      <c r="Y67" s="57" t="str">
        <f>작성용!P64</f>
        <v>02-3455-4133</v>
      </c>
      <c r="Z67" s="57" t="str">
        <f>작성용!Q64</f>
        <v>leedoyaj@shinhan.com</v>
      </c>
      <c r="AA67" s="55" t="str">
        <f>작성용!AJ64</f>
        <v>-</v>
      </c>
      <c r="AB67" s="55">
        <f>작성용!AB64</f>
        <v>0</v>
      </c>
    </row>
    <row r="68" spans="1:28" s="11" customFormat="1" ht="16.5" hidden="1" customHeight="1" x14ac:dyDescent="0.3">
      <c r="A68" s="53">
        <f>작성용!AL65</f>
        <v>64</v>
      </c>
      <c r="B68" s="54" t="str">
        <f>작성용!AI65</f>
        <v>-</v>
      </c>
      <c r="C68" s="55" t="str">
        <f>작성용!AK65</f>
        <v>개별종목</v>
      </c>
      <c r="D68" s="56">
        <f>작성용!T65</f>
        <v>45628</v>
      </c>
      <c r="E68" s="57" t="str">
        <f>작성용!B65</f>
        <v>신한라이프(수익증권)</v>
      </c>
      <c r="F68" s="57" t="str">
        <f>작성용!C65</f>
        <v>재평가</v>
      </c>
      <c r="G68" s="57" t="str">
        <f>작성용!D65</f>
        <v>신한글로벌전문투자형사모부동산투자신탁제11호</v>
      </c>
      <c r="H68" s="58" t="str">
        <f>작성용!E65</f>
        <v>KBP2018030126</v>
      </c>
      <c r="I68" s="57" t="str">
        <f>작성용!F65</f>
        <v>B02</v>
      </c>
      <c r="J68" s="57">
        <f>작성용!G65</f>
        <v>0</v>
      </c>
      <c r="K68" s="57" t="str">
        <f>작성용!H65</f>
        <v>-</v>
      </c>
      <c r="L68" s="57" t="str">
        <f>작성용!N65</f>
        <v>분기</v>
      </c>
      <c r="M68" s="56" t="str">
        <f>작성용!U65</f>
        <v>2024.12.31</v>
      </c>
      <c r="N68" s="56" t="str">
        <f>작성용!V65</f>
        <v>룩스루</v>
      </c>
      <c r="O68" s="56" t="str">
        <f>작성용!W65</f>
        <v>룩스루</v>
      </c>
      <c r="P68" s="56" t="str">
        <f>작성용!X65</f>
        <v>-</v>
      </c>
      <c r="Q68" s="57" t="str">
        <f>작성용!AD65</f>
        <v>대체평가3사업본부</v>
      </c>
      <c r="R68" s="59">
        <f>작성용!AE65</f>
        <v>0</v>
      </c>
      <c r="S68" s="57" t="str">
        <f>작성용!AF65</f>
        <v>대체평가3사업본부</v>
      </c>
      <c r="T68" s="60" t="str">
        <f>작성용!AG65</f>
        <v>김태현</v>
      </c>
      <c r="U68" s="60" t="str">
        <f>작성용!AH65</f>
        <v>김태현</v>
      </c>
      <c r="V68" s="55">
        <f>작성용!AA65</f>
        <v>202412</v>
      </c>
      <c r="W68" s="57" t="str">
        <f>작성용!AC65</f>
        <v>[T]기타보험기관[1본부]</v>
      </c>
      <c r="X68" s="57" t="str">
        <f>작성용!O65</f>
        <v>리스크관리팀이정현프로</v>
      </c>
      <c r="Y68" s="57" t="str">
        <f>작성용!P65</f>
        <v>02-3455-4133</v>
      </c>
      <c r="Z68" s="57" t="str">
        <f>작성용!Q65</f>
        <v>leedoyaj@shinhan.com</v>
      </c>
      <c r="AA68" s="55" t="str">
        <f>작성용!AJ65</f>
        <v>-</v>
      </c>
      <c r="AB68" s="55">
        <f>작성용!AB65</f>
        <v>0</v>
      </c>
    </row>
    <row r="69" spans="1:28" s="11" customFormat="1" ht="16.5" hidden="1" customHeight="1" x14ac:dyDescent="0.3">
      <c r="A69" s="53">
        <f>작성용!AL66</f>
        <v>65</v>
      </c>
      <c r="B69" s="54" t="str">
        <f>작성용!AI66</f>
        <v>-</v>
      </c>
      <c r="C69" s="55" t="str">
        <f>작성용!AK66</f>
        <v>개별종목</v>
      </c>
      <c r="D69" s="56">
        <f>작성용!T66</f>
        <v>45628</v>
      </c>
      <c r="E69" s="57" t="str">
        <f>작성용!B66</f>
        <v>신한라이프(수익증권)</v>
      </c>
      <c r="F69" s="57" t="str">
        <f>작성용!C66</f>
        <v>재평가</v>
      </c>
      <c r="G69" s="57" t="str">
        <f>작성용!D66</f>
        <v>미래에셋맵스학교BTL사모특별자산투자신탁</v>
      </c>
      <c r="H69" s="58" t="str">
        <f>작성용!E66</f>
        <v>KBP2018030136</v>
      </c>
      <c r="I69" s="57" t="str">
        <f>작성용!F66</f>
        <v>B02</v>
      </c>
      <c r="J69" s="57">
        <f>작성용!G66</f>
        <v>0</v>
      </c>
      <c r="K69" s="57" t="str">
        <f>작성용!H66</f>
        <v>-</v>
      </c>
      <c r="L69" s="57" t="str">
        <f>작성용!N66</f>
        <v>분기</v>
      </c>
      <c r="M69" s="56" t="str">
        <f>작성용!U66</f>
        <v>2024.12.31</v>
      </c>
      <c r="N69" s="56" t="str">
        <f>작성용!V66</f>
        <v>룩스루</v>
      </c>
      <c r="O69" s="56" t="str">
        <f>작성용!W66</f>
        <v>룩스루</v>
      </c>
      <c r="P69" s="56" t="str">
        <f>작성용!X66</f>
        <v>-</v>
      </c>
      <c r="Q69" s="57" t="str">
        <f>작성용!AD66</f>
        <v>대체평가3사업본부</v>
      </c>
      <c r="R69" s="59">
        <f>작성용!AE66</f>
        <v>0</v>
      </c>
      <c r="S69" s="57" t="str">
        <f>작성용!AF66</f>
        <v>대체평가3사업본부</v>
      </c>
      <c r="T69" s="60" t="str">
        <f>작성용!AG66</f>
        <v>김태현</v>
      </c>
      <c r="U69" s="60" t="str">
        <f>작성용!AH66</f>
        <v>김태현</v>
      </c>
      <c r="V69" s="55">
        <f>작성용!AA66</f>
        <v>202412</v>
      </c>
      <c r="W69" s="57" t="str">
        <f>작성용!AC66</f>
        <v>[T]기타보험기관[1본부]</v>
      </c>
      <c r="X69" s="57" t="str">
        <f>작성용!O66</f>
        <v>리스크관리팀이정현프로</v>
      </c>
      <c r="Y69" s="57" t="str">
        <f>작성용!P66</f>
        <v>02-3455-4133</v>
      </c>
      <c r="Z69" s="57" t="str">
        <f>작성용!Q66</f>
        <v>leedoyaj@shinhan.com</v>
      </c>
      <c r="AA69" s="55" t="str">
        <f>작성용!AJ66</f>
        <v>-</v>
      </c>
      <c r="AB69" s="55">
        <f>작성용!AB66</f>
        <v>0</v>
      </c>
    </row>
    <row r="70" spans="1:28" s="11" customFormat="1" ht="16.5" hidden="1" customHeight="1" x14ac:dyDescent="0.3">
      <c r="A70" s="53">
        <f>작성용!AL67</f>
        <v>66</v>
      </c>
      <c r="B70" s="54" t="str">
        <f>작성용!AI67</f>
        <v>-</v>
      </c>
      <c r="C70" s="55" t="str">
        <f>작성용!AK67</f>
        <v>개별종목</v>
      </c>
      <c r="D70" s="56">
        <f>작성용!T67</f>
        <v>45628</v>
      </c>
      <c r="E70" s="57" t="str">
        <f>작성용!B67</f>
        <v>신한라이프(수익증권)</v>
      </c>
      <c r="F70" s="57" t="str">
        <f>작성용!C67</f>
        <v>재평가</v>
      </c>
      <c r="G70" s="57" t="str">
        <f>작성용!D67</f>
        <v>시몬느네덜란드부동산전문사모투자신탁제1호</v>
      </c>
      <c r="H70" s="58" t="str">
        <f>작성용!E67</f>
        <v>KBP2018030170</v>
      </c>
      <c r="I70" s="57" t="str">
        <f>작성용!F67</f>
        <v>B02</v>
      </c>
      <c r="J70" s="57">
        <f>작성용!G67</f>
        <v>0</v>
      </c>
      <c r="K70" s="57" t="str">
        <f>작성용!H67</f>
        <v>-</v>
      </c>
      <c r="L70" s="57" t="str">
        <f>작성용!N67</f>
        <v>분기</v>
      </c>
      <c r="M70" s="56" t="str">
        <f>작성용!U67</f>
        <v>2024.12.31</v>
      </c>
      <c r="N70" s="56" t="str">
        <f>작성용!V67</f>
        <v>룩스루</v>
      </c>
      <c r="O70" s="56" t="str">
        <f>작성용!W67</f>
        <v>룩스루</v>
      </c>
      <c r="P70" s="56" t="str">
        <f>작성용!X67</f>
        <v>-</v>
      </c>
      <c r="Q70" s="57" t="str">
        <f>작성용!AD67</f>
        <v>대체평가3사업본부</v>
      </c>
      <c r="R70" s="59">
        <f>작성용!AE67</f>
        <v>0</v>
      </c>
      <c r="S70" s="57" t="str">
        <f>작성용!AF67</f>
        <v>대체평가3사업본부</v>
      </c>
      <c r="T70" s="60" t="str">
        <f>작성용!AG67</f>
        <v>김태현</v>
      </c>
      <c r="U70" s="60" t="str">
        <f>작성용!AH67</f>
        <v>김태현</v>
      </c>
      <c r="V70" s="55">
        <f>작성용!AA67</f>
        <v>202412</v>
      </c>
      <c r="W70" s="57" t="str">
        <f>작성용!AC67</f>
        <v>[T]기타보험기관[1본부]</v>
      </c>
      <c r="X70" s="57" t="str">
        <f>작성용!O67</f>
        <v>리스크관리팀이정현프로</v>
      </c>
      <c r="Y70" s="57" t="str">
        <f>작성용!P67</f>
        <v>02-3455-4133</v>
      </c>
      <c r="Z70" s="57" t="str">
        <f>작성용!Q67</f>
        <v>leedoyaj@shinhan.com</v>
      </c>
      <c r="AA70" s="55" t="str">
        <f>작성용!AJ67</f>
        <v>-</v>
      </c>
      <c r="AB70" s="55">
        <f>작성용!AB67</f>
        <v>0</v>
      </c>
    </row>
    <row r="71" spans="1:28" s="11" customFormat="1" ht="16.5" hidden="1" customHeight="1" x14ac:dyDescent="0.3">
      <c r="A71" s="53">
        <f>작성용!AL68</f>
        <v>67</v>
      </c>
      <c r="B71" s="54" t="str">
        <f>작성용!AI68</f>
        <v>-</v>
      </c>
      <c r="C71" s="55" t="str">
        <f>작성용!AK68</f>
        <v>개별종목</v>
      </c>
      <c r="D71" s="56">
        <f>작성용!T68</f>
        <v>45628</v>
      </c>
      <c r="E71" s="57" t="str">
        <f>작성용!B68</f>
        <v>신한라이프(수익증권)</v>
      </c>
      <c r="F71" s="57" t="str">
        <f>작성용!C68</f>
        <v>재평가</v>
      </c>
      <c r="G71" s="57" t="str">
        <f>작성용!D68</f>
        <v>신한AIM부동산전문투자형사모투자신탁제2호</v>
      </c>
      <c r="H71" s="58" t="str">
        <f>작성용!E68</f>
        <v>KBP2018030171</v>
      </c>
      <c r="I71" s="57" t="str">
        <f>작성용!F68</f>
        <v>B02</v>
      </c>
      <c r="J71" s="57">
        <f>작성용!G68</f>
        <v>0</v>
      </c>
      <c r="K71" s="57" t="str">
        <f>작성용!H68</f>
        <v>-</v>
      </c>
      <c r="L71" s="57" t="str">
        <f>작성용!N68</f>
        <v>분기</v>
      </c>
      <c r="M71" s="56" t="str">
        <f>작성용!U68</f>
        <v>2024.12.31</v>
      </c>
      <c r="N71" s="56" t="str">
        <f>작성용!V68</f>
        <v>룩스루</v>
      </c>
      <c r="O71" s="56" t="str">
        <f>작성용!W68</f>
        <v>룩스루</v>
      </c>
      <c r="P71" s="56" t="str">
        <f>작성용!X68</f>
        <v>-</v>
      </c>
      <c r="Q71" s="57" t="str">
        <f>작성용!AD68</f>
        <v>대체평가3사업본부</v>
      </c>
      <c r="R71" s="59">
        <f>작성용!AE68</f>
        <v>0</v>
      </c>
      <c r="S71" s="57" t="str">
        <f>작성용!AF68</f>
        <v>대체평가3사업본부</v>
      </c>
      <c r="T71" s="60" t="str">
        <f>작성용!AG68</f>
        <v>김태현</v>
      </c>
      <c r="U71" s="60" t="str">
        <f>작성용!AH68</f>
        <v>김태현</v>
      </c>
      <c r="V71" s="55">
        <f>작성용!AA68</f>
        <v>202412</v>
      </c>
      <c r="W71" s="57" t="str">
        <f>작성용!AC68</f>
        <v>[T]기타보험기관[1본부]</v>
      </c>
      <c r="X71" s="57" t="str">
        <f>작성용!O68</f>
        <v>리스크관리팀이정현프로</v>
      </c>
      <c r="Y71" s="57" t="str">
        <f>작성용!P68</f>
        <v>02-3455-4133</v>
      </c>
      <c r="Z71" s="57" t="str">
        <f>작성용!Q68</f>
        <v>leedoyaj@shinhan.com</v>
      </c>
      <c r="AA71" s="55" t="str">
        <f>작성용!AJ68</f>
        <v>-</v>
      </c>
      <c r="AB71" s="55">
        <f>작성용!AB68</f>
        <v>0</v>
      </c>
    </row>
    <row r="72" spans="1:28" s="11" customFormat="1" ht="16.5" hidden="1" customHeight="1" x14ac:dyDescent="0.3">
      <c r="A72" s="53">
        <f>작성용!AL69</f>
        <v>68</v>
      </c>
      <c r="B72" s="54" t="str">
        <f>작성용!AI69</f>
        <v>-</v>
      </c>
      <c r="C72" s="55" t="str">
        <f>작성용!AK69</f>
        <v>개별종목</v>
      </c>
      <c r="D72" s="56">
        <f>작성용!T69</f>
        <v>45628</v>
      </c>
      <c r="E72" s="57" t="str">
        <f>작성용!B69</f>
        <v>신한라이프(수익증권)</v>
      </c>
      <c r="F72" s="57" t="str">
        <f>작성용!C69</f>
        <v>재평가</v>
      </c>
      <c r="G72" s="57" t="str">
        <f>작성용!D69</f>
        <v>삼성SRA전문투자형사모부동산자투자신탁제35호</v>
      </c>
      <c r="H72" s="58" t="str">
        <f>작성용!E69</f>
        <v>KBP2018090005</v>
      </c>
      <c r="I72" s="57" t="str">
        <f>작성용!F69</f>
        <v>B02</v>
      </c>
      <c r="J72" s="57">
        <f>작성용!G69</f>
        <v>0</v>
      </c>
      <c r="K72" s="57" t="str">
        <f>작성용!H69</f>
        <v>-</v>
      </c>
      <c r="L72" s="57" t="str">
        <f>작성용!N69</f>
        <v>분기</v>
      </c>
      <c r="M72" s="56" t="str">
        <f>작성용!U69</f>
        <v>2024.12.31</v>
      </c>
      <c r="N72" s="56" t="str">
        <f>작성용!V69</f>
        <v>룩스루</v>
      </c>
      <c r="O72" s="56" t="str">
        <f>작성용!W69</f>
        <v>룩스루</v>
      </c>
      <c r="P72" s="56" t="str">
        <f>작성용!X69</f>
        <v>-</v>
      </c>
      <c r="Q72" s="57" t="str">
        <f>작성용!AD69</f>
        <v>대체평가3사업본부</v>
      </c>
      <c r="R72" s="59">
        <f>작성용!AE69</f>
        <v>0</v>
      </c>
      <c r="S72" s="57" t="str">
        <f>작성용!AF69</f>
        <v>대체평가3사업본부</v>
      </c>
      <c r="T72" s="60" t="str">
        <f>작성용!AG69</f>
        <v>김태현</v>
      </c>
      <c r="U72" s="60" t="str">
        <f>작성용!AH69</f>
        <v>김태현</v>
      </c>
      <c r="V72" s="55">
        <f>작성용!AA69</f>
        <v>202412</v>
      </c>
      <c r="W72" s="57" t="str">
        <f>작성용!AC69</f>
        <v>[T]기타보험기관[1본부]</v>
      </c>
      <c r="X72" s="57" t="str">
        <f>작성용!O69</f>
        <v>리스크관리팀이정현프로</v>
      </c>
      <c r="Y72" s="57" t="str">
        <f>작성용!P69</f>
        <v>02-3455-4133</v>
      </c>
      <c r="Z72" s="57" t="str">
        <f>작성용!Q69</f>
        <v>leedoyaj@shinhan.com</v>
      </c>
      <c r="AA72" s="55" t="str">
        <f>작성용!AJ69</f>
        <v>-</v>
      </c>
      <c r="AB72" s="55">
        <f>작성용!AB69</f>
        <v>0</v>
      </c>
    </row>
    <row r="73" spans="1:28" s="11" customFormat="1" ht="16.5" hidden="1" customHeight="1" x14ac:dyDescent="0.3">
      <c r="A73" s="53">
        <f>작성용!AL70</f>
        <v>69</v>
      </c>
      <c r="B73" s="54" t="str">
        <f>작성용!AI70</f>
        <v>-</v>
      </c>
      <c r="C73" s="55" t="str">
        <f>작성용!AK70</f>
        <v>개별종목</v>
      </c>
      <c r="D73" s="56">
        <f>작성용!T70</f>
        <v>45628</v>
      </c>
      <c r="E73" s="57" t="str">
        <f>작성용!B70</f>
        <v>신한라이프(수익증권)</v>
      </c>
      <c r="F73" s="57" t="str">
        <f>작성용!C70</f>
        <v>재평가</v>
      </c>
      <c r="G73" s="57" t="str">
        <f>작성용!D70</f>
        <v>트러스톤글로벌인프라전문투자형사모특별자산투자신탁제1호</v>
      </c>
      <c r="H73" s="58" t="str">
        <f>작성용!E70</f>
        <v>KBP2018090007</v>
      </c>
      <c r="I73" s="57" t="str">
        <f>작성용!F70</f>
        <v>B02</v>
      </c>
      <c r="J73" s="57">
        <f>작성용!G70</f>
        <v>0</v>
      </c>
      <c r="K73" s="57" t="str">
        <f>작성용!H70</f>
        <v>-</v>
      </c>
      <c r="L73" s="57" t="str">
        <f>작성용!N70</f>
        <v>분기</v>
      </c>
      <c r="M73" s="56" t="str">
        <f>작성용!U70</f>
        <v>2024.12.31</v>
      </c>
      <c r="N73" s="56" t="str">
        <f>작성용!V70</f>
        <v>룩스루</v>
      </c>
      <c r="O73" s="56" t="str">
        <f>작성용!W70</f>
        <v>룩스루</v>
      </c>
      <c r="P73" s="56" t="str">
        <f>작성용!X70</f>
        <v>-</v>
      </c>
      <c r="Q73" s="57" t="str">
        <f>작성용!AD70</f>
        <v>대체평가3사업본부</v>
      </c>
      <c r="R73" s="59">
        <f>작성용!AE70</f>
        <v>0</v>
      </c>
      <c r="S73" s="57" t="str">
        <f>작성용!AF70</f>
        <v>대체평가3사업본부</v>
      </c>
      <c r="T73" s="60" t="str">
        <f>작성용!AG70</f>
        <v>김태현</v>
      </c>
      <c r="U73" s="60" t="str">
        <f>작성용!AH70</f>
        <v>김태현</v>
      </c>
      <c r="V73" s="55">
        <f>작성용!AA70</f>
        <v>202412</v>
      </c>
      <c r="W73" s="57" t="str">
        <f>작성용!AC70</f>
        <v>[T]기타보험기관[1본부]</v>
      </c>
      <c r="X73" s="57" t="str">
        <f>작성용!O70</f>
        <v>리스크관리팀이정현프로</v>
      </c>
      <c r="Y73" s="57" t="str">
        <f>작성용!P70</f>
        <v>02-3455-4133</v>
      </c>
      <c r="Z73" s="57" t="str">
        <f>작성용!Q70</f>
        <v>leedoyaj@shinhan.com</v>
      </c>
      <c r="AA73" s="55" t="str">
        <f>작성용!AJ70</f>
        <v>-</v>
      </c>
      <c r="AB73" s="55">
        <f>작성용!AB70</f>
        <v>0</v>
      </c>
    </row>
    <row r="74" spans="1:28" s="11" customFormat="1" ht="16.5" hidden="1" customHeight="1" x14ac:dyDescent="0.3">
      <c r="A74" s="53">
        <f>작성용!AL71</f>
        <v>70</v>
      </c>
      <c r="B74" s="54" t="str">
        <f>작성용!AI71</f>
        <v>-</v>
      </c>
      <c r="C74" s="55" t="str">
        <f>작성용!AK71</f>
        <v>개별종목</v>
      </c>
      <c r="D74" s="56">
        <f>작성용!T71</f>
        <v>45628</v>
      </c>
      <c r="E74" s="57" t="str">
        <f>작성용!B71</f>
        <v>신한라이프(수익증권)</v>
      </c>
      <c r="F74" s="57" t="str">
        <f>작성용!C71</f>
        <v>재평가</v>
      </c>
      <c r="G74" s="57" t="str">
        <f>작성용!D71</f>
        <v>KB컨티넨탈유럽인프라전문투자형사모특별자산투자신탁</v>
      </c>
      <c r="H74" s="58" t="str">
        <f>작성용!E71</f>
        <v>KBP2018090008</v>
      </c>
      <c r="I74" s="57" t="str">
        <f>작성용!F71</f>
        <v>B02</v>
      </c>
      <c r="J74" s="57">
        <f>작성용!G71</f>
        <v>0</v>
      </c>
      <c r="K74" s="57" t="str">
        <f>작성용!H71</f>
        <v>-</v>
      </c>
      <c r="L74" s="57" t="str">
        <f>작성용!N71</f>
        <v>분기</v>
      </c>
      <c r="M74" s="56" t="str">
        <f>작성용!U71</f>
        <v>2024.12.31</v>
      </c>
      <c r="N74" s="56" t="str">
        <f>작성용!V71</f>
        <v>룩스루</v>
      </c>
      <c r="O74" s="56" t="str">
        <f>작성용!W71</f>
        <v>룩스루</v>
      </c>
      <c r="P74" s="56" t="str">
        <f>작성용!X71</f>
        <v>-</v>
      </c>
      <c r="Q74" s="57" t="str">
        <f>작성용!AD71</f>
        <v>대체평가3사업본부</v>
      </c>
      <c r="R74" s="59">
        <f>작성용!AE71</f>
        <v>0</v>
      </c>
      <c r="S74" s="57" t="str">
        <f>작성용!AF71</f>
        <v>대체평가3사업본부</v>
      </c>
      <c r="T74" s="60" t="str">
        <f>작성용!AG71</f>
        <v>김태현</v>
      </c>
      <c r="U74" s="60" t="str">
        <f>작성용!AH71</f>
        <v>김태현</v>
      </c>
      <c r="V74" s="55">
        <f>작성용!AA71</f>
        <v>202412</v>
      </c>
      <c r="W74" s="57" t="str">
        <f>작성용!AC71</f>
        <v>[T]기타보험기관[1본부]</v>
      </c>
      <c r="X74" s="57" t="str">
        <f>작성용!O71</f>
        <v>리스크관리팀이정현프로</v>
      </c>
      <c r="Y74" s="57" t="str">
        <f>작성용!P71</f>
        <v>02-3455-4133</v>
      </c>
      <c r="Z74" s="57" t="str">
        <f>작성용!Q71</f>
        <v>leedoyaj@shinhan.com</v>
      </c>
      <c r="AA74" s="55" t="str">
        <f>작성용!AJ71</f>
        <v>-</v>
      </c>
      <c r="AB74" s="55">
        <f>작성용!AB71</f>
        <v>0</v>
      </c>
    </row>
    <row r="75" spans="1:28" s="11" customFormat="1" ht="16.5" hidden="1" customHeight="1" x14ac:dyDescent="0.3">
      <c r="A75" s="53">
        <f>작성용!AL72</f>
        <v>71</v>
      </c>
      <c r="B75" s="54" t="str">
        <f>작성용!AI72</f>
        <v>-</v>
      </c>
      <c r="C75" s="55" t="str">
        <f>작성용!AK72</f>
        <v>개별종목</v>
      </c>
      <c r="D75" s="56">
        <f>작성용!T72</f>
        <v>45628</v>
      </c>
      <c r="E75" s="57" t="str">
        <f>작성용!B72</f>
        <v>신한라이프(수익증권)</v>
      </c>
      <c r="F75" s="57" t="str">
        <f>작성용!C72</f>
        <v>재평가</v>
      </c>
      <c r="G75" s="57" t="str">
        <f>작성용!D72</f>
        <v>한화글로벌인프라전문투자형사모특별자산투자신탁10호</v>
      </c>
      <c r="H75" s="58" t="str">
        <f>작성용!E72</f>
        <v>KBP2018090010</v>
      </c>
      <c r="I75" s="57" t="str">
        <f>작성용!F72</f>
        <v>B02</v>
      </c>
      <c r="J75" s="57">
        <f>작성용!G72</f>
        <v>0</v>
      </c>
      <c r="K75" s="57" t="str">
        <f>작성용!H72</f>
        <v>-</v>
      </c>
      <c r="L75" s="57" t="str">
        <f>작성용!N72</f>
        <v>분기</v>
      </c>
      <c r="M75" s="56" t="str">
        <f>작성용!U72</f>
        <v>2024.12.31</v>
      </c>
      <c r="N75" s="56" t="str">
        <f>작성용!V72</f>
        <v>룩스루</v>
      </c>
      <c r="O75" s="56" t="str">
        <f>작성용!W72</f>
        <v>룩스루</v>
      </c>
      <c r="P75" s="56" t="str">
        <f>작성용!X72</f>
        <v>-</v>
      </c>
      <c r="Q75" s="57" t="str">
        <f>작성용!AD72</f>
        <v>대체평가3사업본부</v>
      </c>
      <c r="R75" s="59">
        <f>작성용!AE72</f>
        <v>0</v>
      </c>
      <c r="S75" s="57" t="str">
        <f>작성용!AF72</f>
        <v>대체평가3사업본부</v>
      </c>
      <c r="T75" s="60" t="str">
        <f>작성용!AG72</f>
        <v>김태현</v>
      </c>
      <c r="U75" s="60" t="str">
        <f>작성용!AH72</f>
        <v>김태현</v>
      </c>
      <c r="V75" s="55">
        <f>작성용!AA72</f>
        <v>202412</v>
      </c>
      <c r="W75" s="57" t="str">
        <f>작성용!AC72</f>
        <v>[T]기타보험기관[1본부]</v>
      </c>
      <c r="X75" s="57" t="str">
        <f>작성용!O72</f>
        <v>리스크관리팀이정현프로</v>
      </c>
      <c r="Y75" s="57" t="str">
        <f>작성용!P72</f>
        <v>02-3455-4133</v>
      </c>
      <c r="Z75" s="57" t="str">
        <f>작성용!Q72</f>
        <v>leedoyaj@shinhan.com</v>
      </c>
      <c r="AA75" s="55" t="str">
        <f>작성용!AJ72</f>
        <v>-</v>
      </c>
      <c r="AB75" s="55">
        <f>작성용!AB72</f>
        <v>0</v>
      </c>
    </row>
    <row r="76" spans="1:28" s="11" customFormat="1" ht="16.5" hidden="1" customHeight="1" x14ac:dyDescent="0.3">
      <c r="A76" s="53">
        <f>작성용!AL73</f>
        <v>72</v>
      </c>
      <c r="B76" s="54" t="str">
        <f>작성용!AI73</f>
        <v>-</v>
      </c>
      <c r="C76" s="55" t="str">
        <f>작성용!AK73</f>
        <v>개별종목</v>
      </c>
      <c r="D76" s="56">
        <f>작성용!T73</f>
        <v>45628</v>
      </c>
      <c r="E76" s="57" t="str">
        <f>작성용!B73</f>
        <v>신한라이프(수익증권)</v>
      </c>
      <c r="F76" s="57" t="str">
        <f>작성용!C73</f>
        <v>재평가</v>
      </c>
      <c r="G76" s="57" t="str">
        <f>작성용!D73</f>
        <v>삼성SRA미국오피스메자닌전문투자형사모부동산투자신탁제1호</v>
      </c>
      <c r="H76" s="58" t="str">
        <f>작성용!E73</f>
        <v>KBP2018090011</v>
      </c>
      <c r="I76" s="57" t="str">
        <f>작성용!F73</f>
        <v>B02</v>
      </c>
      <c r="J76" s="57">
        <f>작성용!G73</f>
        <v>0</v>
      </c>
      <c r="K76" s="57" t="str">
        <f>작성용!H73</f>
        <v>-</v>
      </c>
      <c r="L76" s="57" t="str">
        <f>작성용!N73</f>
        <v>분기</v>
      </c>
      <c r="M76" s="56" t="str">
        <f>작성용!U73</f>
        <v>2024.12.31</v>
      </c>
      <c r="N76" s="56" t="str">
        <f>작성용!V73</f>
        <v>룩스루</v>
      </c>
      <c r="O76" s="56" t="str">
        <f>작성용!W73</f>
        <v>룩스루</v>
      </c>
      <c r="P76" s="56" t="str">
        <f>작성용!X73</f>
        <v>-</v>
      </c>
      <c r="Q76" s="57" t="str">
        <f>작성용!AD73</f>
        <v>대체평가3사업본부</v>
      </c>
      <c r="R76" s="59">
        <f>작성용!AE73</f>
        <v>0</v>
      </c>
      <c r="S76" s="57" t="str">
        <f>작성용!AF73</f>
        <v>대체평가3사업본부</v>
      </c>
      <c r="T76" s="60" t="str">
        <f>작성용!AG73</f>
        <v>김태현</v>
      </c>
      <c r="U76" s="60" t="str">
        <f>작성용!AH73</f>
        <v>김태현</v>
      </c>
      <c r="V76" s="55">
        <f>작성용!AA73</f>
        <v>202412</v>
      </c>
      <c r="W76" s="57" t="str">
        <f>작성용!AC73</f>
        <v>[T]기타보험기관[1본부]</v>
      </c>
      <c r="X76" s="57" t="str">
        <f>작성용!O73</f>
        <v>리스크관리팀이정현프로</v>
      </c>
      <c r="Y76" s="57" t="str">
        <f>작성용!P73</f>
        <v>02-3455-4133</v>
      </c>
      <c r="Z76" s="57" t="str">
        <f>작성용!Q73</f>
        <v>leedoyaj@shinhan.com</v>
      </c>
      <c r="AA76" s="55" t="str">
        <f>작성용!AJ73</f>
        <v>-</v>
      </c>
      <c r="AB76" s="55">
        <f>작성용!AB73</f>
        <v>0</v>
      </c>
    </row>
    <row r="77" spans="1:28" s="11" customFormat="1" ht="16.5" hidden="1" customHeight="1" x14ac:dyDescent="0.3">
      <c r="A77" s="53">
        <f>작성용!AL74</f>
        <v>73</v>
      </c>
      <c r="B77" s="54" t="str">
        <f>작성용!AI74</f>
        <v>-</v>
      </c>
      <c r="C77" s="55" t="str">
        <f>작성용!AK74</f>
        <v>개별종목</v>
      </c>
      <c r="D77" s="56">
        <f>작성용!T74</f>
        <v>45628</v>
      </c>
      <c r="E77" s="57" t="str">
        <f>작성용!B74</f>
        <v>신한라이프(수익증권)</v>
      </c>
      <c r="F77" s="57" t="str">
        <f>작성용!C74</f>
        <v>재평가</v>
      </c>
      <c r="G77" s="57" t="str">
        <f>작성용!D74</f>
        <v>KTB유럽전문투자형사모투자신탁제19호</v>
      </c>
      <c r="H77" s="58" t="str">
        <f>작성용!E74</f>
        <v>KBP2018110001</v>
      </c>
      <c r="I77" s="57" t="str">
        <f>작성용!F74</f>
        <v>B02</v>
      </c>
      <c r="J77" s="57">
        <f>작성용!G74</f>
        <v>0</v>
      </c>
      <c r="K77" s="57" t="str">
        <f>작성용!H74</f>
        <v>-</v>
      </c>
      <c r="L77" s="57" t="str">
        <f>작성용!N74</f>
        <v>분기</v>
      </c>
      <c r="M77" s="56" t="str">
        <f>작성용!U74</f>
        <v>2024.12.31</v>
      </c>
      <c r="N77" s="56" t="str">
        <f>작성용!V74</f>
        <v>룩스루</v>
      </c>
      <c r="O77" s="56" t="str">
        <f>작성용!W74</f>
        <v>룩스루</v>
      </c>
      <c r="P77" s="56" t="str">
        <f>작성용!X74</f>
        <v>-</v>
      </c>
      <c r="Q77" s="57" t="str">
        <f>작성용!AD74</f>
        <v>대체평가3사업본부</v>
      </c>
      <c r="R77" s="59">
        <f>작성용!AE74</f>
        <v>0</v>
      </c>
      <c r="S77" s="57" t="str">
        <f>작성용!AF74</f>
        <v>대체평가3사업본부</v>
      </c>
      <c r="T77" s="60" t="str">
        <f>작성용!AG74</f>
        <v>김태현</v>
      </c>
      <c r="U77" s="60" t="str">
        <f>작성용!AH74</f>
        <v>김태현</v>
      </c>
      <c r="V77" s="55">
        <f>작성용!AA74</f>
        <v>202412</v>
      </c>
      <c r="W77" s="57" t="str">
        <f>작성용!AC74</f>
        <v>[T]기타보험기관[1본부]</v>
      </c>
      <c r="X77" s="57" t="str">
        <f>작성용!O74</f>
        <v>리스크관리팀이정현프로</v>
      </c>
      <c r="Y77" s="57" t="str">
        <f>작성용!P74</f>
        <v>02-3455-4133</v>
      </c>
      <c r="Z77" s="57" t="str">
        <f>작성용!Q74</f>
        <v>leedoyaj@shinhan.com</v>
      </c>
      <c r="AA77" s="55" t="str">
        <f>작성용!AJ74</f>
        <v>-</v>
      </c>
      <c r="AB77" s="55">
        <f>작성용!AB74</f>
        <v>0</v>
      </c>
    </row>
    <row r="78" spans="1:28" s="11" customFormat="1" ht="16.5" hidden="1" customHeight="1" x14ac:dyDescent="0.3">
      <c r="A78" s="53">
        <f>작성용!AL75</f>
        <v>74</v>
      </c>
      <c r="B78" s="54" t="str">
        <f>작성용!AI75</f>
        <v>-</v>
      </c>
      <c r="C78" s="55" t="str">
        <f>작성용!AK75</f>
        <v>개별종목</v>
      </c>
      <c r="D78" s="56">
        <f>작성용!T75</f>
        <v>45628</v>
      </c>
      <c r="E78" s="57" t="str">
        <f>작성용!B75</f>
        <v>신한라이프(수익증권)</v>
      </c>
      <c r="F78" s="57" t="str">
        <f>작성용!C75</f>
        <v>재평가</v>
      </c>
      <c r="G78" s="57" t="str">
        <f>작성용!D75</f>
        <v>KIAMCO비티엘프로젝트사모특별자산투자신탁제7호</v>
      </c>
      <c r="H78" s="58" t="str">
        <f>작성용!E75</f>
        <v>KBP2018120012</v>
      </c>
      <c r="I78" s="57" t="str">
        <f>작성용!F75</f>
        <v>B02</v>
      </c>
      <c r="J78" s="57">
        <f>작성용!G75</f>
        <v>0</v>
      </c>
      <c r="K78" s="57" t="str">
        <f>작성용!H75</f>
        <v>-</v>
      </c>
      <c r="L78" s="57" t="str">
        <f>작성용!N75</f>
        <v>분기</v>
      </c>
      <c r="M78" s="56" t="str">
        <f>작성용!U75</f>
        <v>2024.12.31</v>
      </c>
      <c r="N78" s="56" t="str">
        <f>작성용!V75</f>
        <v>룩스루</v>
      </c>
      <c r="O78" s="56" t="str">
        <f>작성용!W75</f>
        <v>룩스루</v>
      </c>
      <c r="P78" s="56" t="str">
        <f>작성용!X75</f>
        <v>-</v>
      </c>
      <c r="Q78" s="57" t="str">
        <f>작성용!AD75</f>
        <v>대체평가3사업본부</v>
      </c>
      <c r="R78" s="59">
        <f>작성용!AE75</f>
        <v>0</v>
      </c>
      <c r="S78" s="57" t="str">
        <f>작성용!AF75</f>
        <v>대체평가3사업본부</v>
      </c>
      <c r="T78" s="60" t="str">
        <f>작성용!AG75</f>
        <v>김태현</v>
      </c>
      <c r="U78" s="60" t="str">
        <f>작성용!AH75</f>
        <v>김태현</v>
      </c>
      <c r="V78" s="55">
        <f>작성용!AA75</f>
        <v>202412</v>
      </c>
      <c r="W78" s="57" t="str">
        <f>작성용!AC75</f>
        <v>[T]기타보험기관[1본부]</v>
      </c>
      <c r="X78" s="57" t="str">
        <f>작성용!O75</f>
        <v>리스크관리팀이정현프로</v>
      </c>
      <c r="Y78" s="57" t="str">
        <f>작성용!P75</f>
        <v>02-3455-4133</v>
      </c>
      <c r="Z78" s="57" t="str">
        <f>작성용!Q75</f>
        <v>leedoyaj@shinhan.com</v>
      </c>
      <c r="AA78" s="55" t="str">
        <f>작성용!AJ75</f>
        <v>-</v>
      </c>
      <c r="AB78" s="55">
        <f>작성용!AB75</f>
        <v>0</v>
      </c>
    </row>
    <row r="79" spans="1:28" s="11" customFormat="1" ht="16.5" hidden="1" customHeight="1" x14ac:dyDescent="0.3">
      <c r="A79" s="53">
        <f>작성용!AL76</f>
        <v>75</v>
      </c>
      <c r="B79" s="54" t="str">
        <f>작성용!AI76</f>
        <v>-</v>
      </c>
      <c r="C79" s="55" t="str">
        <f>작성용!AK76</f>
        <v>개별종목</v>
      </c>
      <c r="D79" s="56">
        <f>작성용!T76</f>
        <v>45628</v>
      </c>
      <c r="E79" s="57" t="str">
        <f>작성용!B76</f>
        <v>신한라이프(수익증권)</v>
      </c>
      <c r="F79" s="57" t="str">
        <f>작성용!C76</f>
        <v>재평가</v>
      </c>
      <c r="G79" s="57" t="str">
        <f>작성용!D76</f>
        <v>신한그린에너지전문투자형사모특별자산투자신탁제5호</v>
      </c>
      <c r="H79" s="58" t="str">
        <f>작성용!E76</f>
        <v>KBP2018120026</v>
      </c>
      <c r="I79" s="57" t="str">
        <f>작성용!F76</f>
        <v>B02</v>
      </c>
      <c r="J79" s="57">
        <f>작성용!G76</f>
        <v>0</v>
      </c>
      <c r="K79" s="57" t="str">
        <f>작성용!H76</f>
        <v>-</v>
      </c>
      <c r="L79" s="57" t="str">
        <f>작성용!N76</f>
        <v>분기</v>
      </c>
      <c r="M79" s="56" t="str">
        <f>작성용!U76</f>
        <v>2024.12.31</v>
      </c>
      <c r="N79" s="56" t="str">
        <f>작성용!V76</f>
        <v>룩스루</v>
      </c>
      <c r="O79" s="56" t="str">
        <f>작성용!W76</f>
        <v>룩스루</v>
      </c>
      <c r="P79" s="56" t="str">
        <f>작성용!X76</f>
        <v>-</v>
      </c>
      <c r="Q79" s="57" t="str">
        <f>작성용!AD76</f>
        <v>대체평가3사업본부</v>
      </c>
      <c r="R79" s="59">
        <f>작성용!AE76</f>
        <v>0</v>
      </c>
      <c r="S79" s="57" t="str">
        <f>작성용!AF76</f>
        <v>대체평가3사업본부</v>
      </c>
      <c r="T79" s="60" t="str">
        <f>작성용!AG76</f>
        <v>김태현</v>
      </c>
      <c r="U79" s="60" t="str">
        <f>작성용!AH76</f>
        <v>김태현</v>
      </c>
      <c r="V79" s="55">
        <f>작성용!AA76</f>
        <v>202412</v>
      </c>
      <c r="W79" s="57" t="str">
        <f>작성용!AC76</f>
        <v>[T]기타보험기관[1본부]</v>
      </c>
      <c r="X79" s="57" t="str">
        <f>작성용!O76</f>
        <v>리스크관리팀이정현프로</v>
      </c>
      <c r="Y79" s="57" t="str">
        <f>작성용!P76</f>
        <v>02-3455-4133</v>
      </c>
      <c r="Z79" s="57" t="str">
        <f>작성용!Q76</f>
        <v>leedoyaj@shinhan.com</v>
      </c>
      <c r="AA79" s="55" t="str">
        <f>작성용!AJ76</f>
        <v>-</v>
      </c>
      <c r="AB79" s="55">
        <f>작성용!AB76</f>
        <v>0</v>
      </c>
    </row>
    <row r="80" spans="1:28" s="11" customFormat="1" ht="16.5" hidden="1" customHeight="1" x14ac:dyDescent="0.3">
      <c r="A80" s="53">
        <f>작성용!AL77</f>
        <v>76</v>
      </c>
      <c r="B80" s="54" t="str">
        <f>작성용!AI77</f>
        <v>-</v>
      </c>
      <c r="C80" s="55" t="str">
        <f>작성용!AK77</f>
        <v>개별종목</v>
      </c>
      <c r="D80" s="56">
        <f>작성용!T77</f>
        <v>45628</v>
      </c>
      <c r="E80" s="57" t="str">
        <f>작성용!B77</f>
        <v>신한라이프(수익증권)</v>
      </c>
      <c r="F80" s="57" t="str">
        <f>작성용!C77</f>
        <v>재평가</v>
      </c>
      <c r="G80" s="57" t="str">
        <f>작성용!D77</f>
        <v>캡스톤사모부동산투자신탁11호</v>
      </c>
      <c r="H80" s="58" t="str">
        <f>작성용!E77</f>
        <v>KBP2018120093</v>
      </c>
      <c r="I80" s="57" t="str">
        <f>작성용!F77</f>
        <v>B02</v>
      </c>
      <c r="J80" s="57">
        <f>작성용!G77</f>
        <v>0</v>
      </c>
      <c r="K80" s="57" t="str">
        <f>작성용!H77</f>
        <v>-</v>
      </c>
      <c r="L80" s="57" t="str">
        <f>작성용!N77</f>
        <v>분기</v>
      </c>
      <c r="M80" s="56" t="str">
        <f>작성용!U77</f>
        <v>2024.12.31</v>
      </c>
      <c r="N80" s="56" t="str">
        <f>작성용!V77</f>
        <v>룩스루</v>
      </c>
      <c r="O80" s="56" t="str">
        <f>작성용!W77</f>
        <v>룩스루</v>
      </c>
      <c r="P80" s="56" t="str">
        <f>작성용!X77</f>
        <v>-</v>
      </c>
      <c r="Q80" s="57" t="str">
        <f>작성용!AD77</f>
        <v>대체평가3사업본부</v>
      </c>
      <c r="R80" s="59">
        <f>작성용!AE77</f>
        <v>0</v>
      </c>
      <c r="S80" s="57" t="str">
        <f>작성용!AF77</f>
        <v>대체평가3사업본부</v>
      </c>
      <c r="T80" s="60" t="str">
        <f>작성용!AG77</f>
        <v>김태현</v>
      </c>
      <c r="U80" s="60" t="str">
        <f>작성용!AH77</f>
        <v>김태현</v>
      </c>
      <c r="V80" s="55">
        <f>작성용!AA77</f>
        <v>202412</v>
      </c>
      <c r="W80" s="57" t="str">
        <f>작성용!AC77</f>
        <v>[T]기타보험기관[1본부]</v>
      </c>
      <c r="X80" s="57" t="str">
        <f>작성용!O77</f>
        <v>리스크관리팀이정현프로</v>
      </c>
      <c r="Y80" s="57" t="str">
        <f>작성용!P77</f>
        <v>02-3455-4133</v>
      </c>
      <c r="Z80" s="57" t="str">
        <f>작성용!Q77</f>
        <v>leedoyaj@shinhan.com</v>
      </c>
      <c r="AA80" s="55" t="str">
        <f>작성용!AJ77</f>
        <v>-</v>
      </c>
      <c r="AB80" s="55">
        <f>작성용!AB77</f>
        <v>0</v>
      </c>
    </row>
    <row r="81" spans="1:28" s="11" customFormat="1" ht="16.5" hidden="1" customHeight="1" x14ac:dyDescent="0.3">
      <c r="A81" s="53">
        <f>작성용!AL78</f>
        <v>77</v>
      </c>
      <c r="B81" s="54" t="str">
        <f>작성용!AI78</f>
        <v>-</v>
      </c>
      <c r="C81" s="55" t="str">
        <f>작성용!AK78</f>
        <v>개별종목</v>
      </c>
      <c r="D81" s="56">
        <f>작성용!T78</f>
        <v>45628</v>
      </c>
      <c r="E81" s="57" t="str">
        <f>작성용!B78</f>
        <v>신한라이프(수익증권)</v>
      </c>
      <c r="F81" s="57" t="str">
        <f>작성용!C78</f>
        <v>재평가</v>
      </c>
      <c r="G81" s="57" t="str">
        <f>작성용!D78</f>
        <v>신한AIM부동산전문투자형사모투자신탁제3호B종</v>
      </c>
      <c r="H81" s="58" t="str">
        <f>작성용!E78</f>
        <v>KBP2018120183</v>
      </c>
      <c r="I81" s="57" t="str">
        <f>작성용!F78</f>
        <v>B02</v>
      </c>
      <c r="J81" s="57">
        <f>작성용!G78</f>
        <v>0</v>
      </c>
      <c r="K81" s="57" t="str">
        <f>작성용!H78</f>
        <v>-</v>
      </c>
      <c r="L81" s="57" t="str">
        <f>작성용!N78</f>
        <v>분기</v>
      </c>
      <c r="M81" s="56" t="str">
        <f>작성용!U78</f>
        <v>2024.12.31</v>
      </c>
      <c r="N81" s="56" t="str">
        <f>작성용!V78</f>
        <v>룩스루</v>
      </c>
      <c r="O81" s="56" t="str">
        <f>작성용!W78</f>
        <v>룩스루</v>
      </c>
      <c r="P81" s="56" t="str">
        <f>작성용!X78</f>
        <v>-</v>
      </c>
      <c r="Q81" s="57" t="str">
        <f>작성용!AD78</f>
        <v>대체평가3사업본부</v>
      </c>
      <c r="R81" s="59">
        <f>작성용!AE78</f>
        <v>0</v>
      </c>
      <c r="S81" s="57" t="str">
        <f>작성용!AF78</f>
        <v>대체평가3사업본부</v>
      </c>
      <c r="T81" s="60" t="str">
        <f>작성용!AG78</f>
        <v>김태현</v>
      </c>
      <c r="U81" s="60" t="str">
        <f>작성용!AH78</f>
        <v>김태현</v>
      </c>
      <c r="V81" s="55">
        <f>작성용!AA78</f>
        <v>202412</v>
      </c>
      <c r="W81" s="57" t="str">
        <f>작성용!AC78</f>
        <v>[T]기타보험기관[1본부]</v>
      </c>
      <c r="X81" s="57" t="str">
        <f>작성용!O78</f>
        <v>리스크관리팀이정현프로</v>
      </c>
      <c r="Y81" s="57" t="str">
        <f>작성용!P78</f>
        <v>02-3455-4133</v>
      </c>
      <c r="Z81" s="57" t="str">
        <f>작성용!Q78</f>
        <v>leedoyaj@shinhan.com</v>
      </c>
      <c r="AA81" s="55" t="str">
        <f>작성용!AJ78</f>
        <v>-</v>
      </c>
      <c r="AB81" s="55">
        <f>작성용!AB78</f>
        <v>0</v>
      </c>
    </row>
    <row r="82" spans="1:28" s="11" customFormat="1" ht="16.5" hidden="1" customHeight="1" x14ac:dyDescent="0.3">
      <c r="A82" s="53">
        <f>작성용!AL79</f>
        <v>78</v>
      </c>
      <c r="B82" s="54" t="str">
        <f>작성용!AI79</f>
        <v>-</v>
      </c>
      <c r="C82" s="55" t="str">
        <f>작성용!AK79</f>
        <v>개별종목</v>
      </c>
      <c r="D82" s="56">
        <f>작성용!T79</f>
        <v>45628</v>
      </c>
      <c r="E82" s="57" t="str">
        <f>작성용!B79</f>
        <v>신한라이프(수익증권)</v>
      </c>
      <c r="F82" s="57" t="str">
        <f>작성용!C79</f>
        <v>재평가</v>
      </c>
      <c r="G82" s="57" t="str">
        <f>작성용!D79</f>
        <v>신한글로벌전문투자형사모부동산투자신탁제12호</v>
      </c>
      <c r="H82" s="58" t="str">
        <f>작성용!E79</f>
        <v>KBP2018120185</v>
      </c>
      <c r="I82" s="57" t="str">
        <f>작성용!F79</f>
        <v>B02</v>
      </c>
      <c r="J82" s="57">
        <f>작성용!G79</f>
        <v>0</v>
      </c>
      <c r="K82" s="57" t="str">
        <f>작성용!H79</f>
        <v>-</v>
      </c>
      <c r="L82" s="57" t="str">
        <f>작성용!N79</f>
        <v>분기</v>
      </c>
      <c r="M82" s="56" t="str">
        <f>작성용!U79</f>
        <v>2024.12.31</v>
      </c>
      <c r="N82" s="56" t="str">
        <f>작성용!V79</f>
        <v>룩스루</v>
      </c>
      <c r="O82" s="56" t="str">
        <f>작성용!W79</f>
        <v>룩스루</v>
      </c>
      <c r="P82" s="56" t="str">
        <f>작성용!X79</f>
        <v>-</v>
      </c>
      <c r="Q82" s="57" t="str">
        <f>작성용!AD79</f>
        <v>대체평가3사업본부</v>
      </c>
      <c r="R82" s="59">
        <f>작성용!AE79</f>
        <v>0</v>
      </c>
      <c r="S82" s="57" t="str">
        <f>작성용!AF79</f>
        <v>대체평가3사업본부</v>
      </c>
      <c r="T82" s="60" t="str">
        <f>작성용!AG79</f>
        <v>김태현</v>
      </c>
      <c r="U82" s="60" t="str">
        <f>작성용!AH79</f>
        <v>김태현</v>
      </c>
      <c r="V82" s="55">
        <f>작성용!AA79</f>
        <v>202412</v>
      </c>
      <c r="W82" s="57" t="str">
        <f>작성용!AC79</f>
        <v>[T]기타보험기관[1본부]</v>
      </c>
      <c r="X82" s="57" t="str">
        <f>작성용!O79</f>
        <v>리스크관리팀이정현프로</v>
      </c>
      <c r="Y82" s="57" t="str">
        <f>작성용!P79</f>
        <v>02-3455-4133</v>
      </c>
      <c r="Z82" s="57" t="str">
        <f>작성용!Q79</f>
        <v>leedoyaj@shinhan.com</v>
      </c>
      <c r="AA82" s="55" t="str">
        <f>작성용!AJ79</f>
        <v>-</v>
      </c>
      <c r="AB82" s="55">
        <f>작성용!AB79</f>
        <v>0</v>
      </c>
    </row>
    <row r="83" spans="1:28" s="11" customFormat="1" ht="16.5" hidden="1" customHeight="1" x14ac:dyDescent="0.3">
      <c r="A83" s="53">
        <f>작성용!AL80</f>
        <v>79</v>
      </c>
      <c r="B83" s="54" t="str">
        <f>작성용!AI80</f>
        <v>-</v>
      </c>
      <c r="C83" s="55" t="str">
        <f>작성용!AK80</f>
        <v>개별종목</v>
      </c>
      <c r="D83" s="56">
        <f>작성용!T80</f>
        <v>45628</v>
      </c>
      <c r="E83" s="57" t="str">
        <f>작성용!B80</f>
        <v>신한라이프(수익증권)</v>
      </c>
      <c r="F83" s="57" t="str">
        <f>작성용!C80</f>
        <v>재평가</v>
      </c>
      <c r="G83" s="57" t="str">
        <f>작성용!D80</f>
        <v>유진AVIATION전문투자형사모투자신탁16-1호</v>
      </c>
      <c r="H83" s="58" t="str">
        <f>작성용!E80</f>
        <v>KBP2018120206</v>
      </c>
      <c r="I83" s="57" t="str">
        <f>작성용!F80</f>
        <v>B02</v>
      </c>
      <c r="J83" s="57">
        <f>작성용!G80</f>
        <v>0</v>
      </c>
      <c r="K83" s="57" t="str">
        <f>작성용!H80</f>
        <v>-</v>
      </c>
      <c r="L83" s="57" t="str">
        <f>작성용!N80</f>
        <v>분기</v>
      </c>
      <c r="M83" s="56" t="str">
        <f>작성용!U80</f>
        <v>2024.12.31</v>
      </c>
      <c r="N83" s="56" t="str">
        <f>작성용!V80</f>
        <v>룩스루</v>
      </c>
      <c r="O83" s="56" t="str">
        <f>작성용!W80</f>
        <v>룩스루</v>
      </c>
      <c r="P83" s="56" t="str">
        <f>작성용!X80</f>
        <v>-</v>
      </c>
      <c r="Q83" s="57" t="str">
        <f>작성용!AD80</f>
        <v>대체평가3사업본부</v>
      </c>
      <c r="R83" s="59">
        <f>작성용!AE80</f>
        <v>0</v>
      </c>
      <c r="S83" s="57" t="str">
        <f>작성용!AF80</f>
        <v>대체평가3사업본부</v>
      </c>
      <c r="T83" s="60" t="str">
        <f>작성용!AG80</f>
        <v>김태현</v>
      </c>
      <c r="U83" s="60" t="str">
        <f>작성용!AH80</f>
        <v>김태현</v>
      </c>
      <c r="V83" s="55">
        <f>작성용!AA80</f>
        <v>202412</v>
      </c>
      <c r="W83" s="57" t="str">
        <f>작성용!AC80</f>
        <v>[T]기타보험기관[1본부]</v>
      </c>
      <c r="X83" s="57" t="str">
        <f>작성용!O80</f>
        <v>리스크관리팀이정현프로</v>
      </c>
      <c r="Y83" s="57" t="str">
        <f>작성용!P80</f>
        <v>02-3455-4133</v>
      </c>
      <c r="Z83" s="57" t="str">
        <f>작성용!Q80</f>
        <v>leedoyaj@shinhan.com</v>
      </c>
      <c r="AA83" s="55" t="str">
        <f>작성용!AJ80</f>
        <v>-</v>
      </c>
      <c r="AB83" s="55">
        <f>작성용!AB80</f>
        <v>0</v>
      </c>
    </row>
    <row r="84" spans="1:28" s="11" customFormat="1" ht="16.5" hidden="1" customHeight="1" x14ac:dyDescent="0.3">
      <c r="A84" s="53">
        <f>작성용!AL81</f>
        <v>80</v>
      </c>
      <c r="B84" s="54" t="str">
        <f>작성용!AI81</f>
        <v>-</v>
      </c>
      <c r="C84" s="55" t="str">
        <f>작성용!AK81</f>
        <v>개별종목</v>
      </c>
      <c r="D84" s="56">
        <f>작성용!T81</f>
        <v>45628</v>
      </c>
      <c r="E84" s="57" t="str">
        <f>작성용!B81</f>
        <v>신한라이프(수익증권)</v>
      </c>
      <c r="F84" s="57" t="str">
        <f>작성용!C81</f>
        <v>재평가</v>
      </c>
      <c r="G84" s="57" t="str">
        <f>작성용!D81</f>
        <v>유진AVIATION전문투자형사모투자신탁16-2호</v>
      </c>
      <c r="H84" s="58" t="str">
        <f>작성용!E81</f>
        <v>KBP2018120207</v>
      </c>
      <c r="I84" s="57" t="str">
        <f>작성용!F81</f>
        <v>B02</v>
      </c>
      <c r="J84" s="57">
        <f>작성용!G81</f>
        <v>0</v>
      </c>
      <c r="K84" s="57" t="str">
        <f>작성용!H81</f>
        <v>-</v>
      </c>
      <c r="L84" s="57" t="str">
        <f>작성용!N81</f>
        <v>분기</v>
      </c>
      <c r="M84" s="56" t="str">
        <f>작성용!U81</f>
        <v>2024.12.31</v>
      </c>
      <c r="N84" s="56" t="str">
        <f>작성용!V81</f>
        <v>룩스루</v>
      </c>
      <c r="O84" s="56" t="str">
        <f>작성용!W81</f>
        <v>룩스루</v>
      </c>
      <c r="P84" s="56" t="str">
        <f>작성용!X81</f>
        <v>-</v>
      </c>
      <c r="Q84" s="57" t="str">
        <f>작성용!AD81</f>
        <v>대체평가3사업본부</v>
      </c>
      <c r="R84" s="59">
        <f>작성용!AE81</f>
        <v>0</v>
      </c>
      <c r="S84" s="57" t="str">
        <f>작성용!AF81</f>
        <v>대체평가3사업본부</v>
      </c>
      <c r="T84" s="60" t="str">
        <f>작성용!AG81</f>
        <v>김태현</v>
      </c>
      <c r="U84" s="60" t="str">
        <f>작성용!AH81</f>
        <v>김태현</v>
      </c>
      <c r="V84" s="55">
        <f>작성용!AA81</f>
        <v>202412</v>
      </c>
      <c r="W84" s="57" t="str">
        <f>작성용!AC81</f>
        <v>[T]기타보험기관[1본부]</v>
      </c>
      <c r="X84" s="57" t="str">
        <f>작성용!O81</f>
        <v>리스크관리팀이정현프로</v>
      </c>
      <c r="Y84" s="57" t="str">
        <f>작성용!P81</f>
        <v>02-3455-4133</v>
      </c>
      <c r="Z84" s="57" t="str">
        <f>작성용!Q81</f>
        <v>leedoyaj@shinhan.com</v>
      </c>
      <c r="AA84" s="55" t="str">
        <f>작성용!AJ81</f>
        <v>-</v>
      </c>
      <c r="AB84" s="55">
        <f>작성용!AB81</f>
        <v>0</v>
      </c>
    </row>
    <row r="85" spans="1:28" s="11" customFormat="1" ht="16.5" hidden="1" customHeight="1" x14ac:dyDescent="0.3">
      <c r="A85" s="53">
        <f>작성용!AL82</f>
        <v>81</v>
      </c>
      <c r="B85" s="54" t="str">
        <f>작성용!AI82</f>
        <v>-</v>
      </c>
      <c r="C85" s="55" t="str">
        <f>작성용!AK82</f>
        <v>개별종목</v>
      </c>
      <c r="D85" s="56">
        <f>작성용!T82</f>
        <v>45628</v>
      </c>
      <c r="E85" s="57" t="str">
        <f>작성용!B82</f>
        <v>신한라이프(수익증권)</v>
      </c>
      <c r="F85" s="57" t="str">
        <f>작성용!C82</f>
        <v>재평가</v>
      </c>
      <c r="G85" s="57" t="str">
        <f>작성용!D82</f>
        <v>흥국하이클래스전문투자형사모특별자산투자신탁51호</v>
      </c>
      <c r="H85" s="58" t="str">
        <f>작성용!E82</f>
        <v>KBP2018120238</v>
      </c>
      <c r="I85" s="57" t="str">
        <f>작성용!F82</f>
        <v>B02</v>
      </c>
      <c r="J85" s="57">
        <f>작성용!G82</f>
        <v>0</v>
      </c>
      <c r="K85" s="57" t="str">
        <f>작성용!H82</f>
        <v>-</v>
      </c>
      <c r="L85" s="57" t="str">
        <f>작성용!N82</f>
        <v>분기</v>
      </c>
      <c r="M85" s="56" t="str">
        <f>작성용!U82</f>
        <v>2024.12.31</v>
      </c>
      <c r="N85" s="56" t="str">
        <f>작성용!V82</f>
        <v>룩스루</v>
      </c>
      <c r="O85" s="56" t="str">
        <f>작성용!W82</f>
        <v>룩스루</v>
      </c>
      <c r="P85" s="56" t="str">
        <f>작성용!X82</f>
        <v>-</v>
      </c>
      <c r="Q85" s="57" t="str">
        <f>작성용!AD82</f>
        <v>대체평가3사업본부</v>
      </c>
      <c r="R85" s="59">
        <f>작성용!AE82</f>
        <v>0</v>
      </c>
      <c r="S85" s="57" t="str">
        <f>작성용!AF82</f>
        <v>대체평가3사업본부</v>
      </c>
      <c r="T85" s="60" t="str">
        <f>작성용!AG82</f>
        <v>김태현</v>
      </c>
      <c r="U85" s="60" t="str">
        <f>작성용!AH82</f>
        <v>김태현</v>
      </c>
      <c r="V85" s="55">
        <f>작성용!AA82</f>
        <v>202412</v>
      </c>
      <c r="W85" s="57" t="str">
        <f>작성용!AC82</f>
        <v>[T]기타보험기관[1본부]</v>
      </c>
      <c r="X85" s="57" t="str">
        <f>작성용!O82</f>
        <v>리스크관리팀이정현프로</v>
      </c>
      <c r="Y85" s="57" t="str">
        <f>작성용!P82</f>
        <v>02-3455-4133</v>
      </c>
      <c r="Z85" s="57" t="str">
        <f>작성용!Q82</f>
        <v>leedoyaj@shinhan.com</v>
      </c>
      <c r="AA85" s="55" t="str">
        <f>작성용!AJ82</f>
        <v>-</v>
      </c>
      <c r="AB85" s="55">
        <f>작성용!AB82</f>
        <v>0</v>
      </c>
    </row>
    <row r="86" spans="1:28" s="11" customFormat="1" ht="16.5" hidden="1" customHeight="1" x14ac:dyDescent="0.3">
      <c r="A86" s="53">
        <f>작성용!AL83</f>
        <v>82</v>
      </c>
      <c r="B86" s="54" t="str">
        <f>작성용!AI83</f>
        <v>-</v>
      </c>
      <c r="C86" s="55" t="str">
        <f>작성용!AK83</f>
        <v>개별종목</v>
      </c>
      <c r="D86" s="56">
        <f>작성용!T83</f>
        <v>45628</v>
      </c>
      <c r="E86" s="57" t="str">
        <f>작성용!B83</f>
        <v>신한라이프(수익증권)</v>
      </c>
      <c r="F86" s="57" t="str">
        <f>작성용!C83</f>
        <v>재평가</v>
      </c>
      <c r="G86" s="57" t="str">
        <f>작성용!D83</f>
        <v>신한AIM인프라전문투자형사모투자신탁제1호</v>
      </c>
      <c r="H86" s="58" t="str">
        <f>작성용!E83</f>
        <v>KBP2018120251</v>
      </c>
      <c r="I86" s="57" t="str">
        <f>작성용!F83</f>
        <v>B02</v>
      </c>
      <c r="J86" s="57">
        <f>작성용!G83</f>
        <v>0</v>
      </c>
      <c r="K86" s="57" t="str">
        <f>작성용!H83</f>
        <v>-</v>
      </c>
      <c r="L86" s="57" t="str">
        <f>작성용!N83</f>
        <v>분기</v>
      </c>
      <c r="M86" s="56" t="str">
        <f>작성용!U83</f>
        <v>2024.12.31</v>
      </c>
      <c r="N86" s="56" t="str">
        <f>작성용!V83</f>
        <v>룩스루</v>
      </c>
      <c r="O86" s="56" t="str">
        <f>작성용!W83</f>
        <v>룩스루</v>
      </c>
      <c r="P86" s="56" t="str">
        <f>작성용!X83</f>
        <v>-</v>
      </c>
      <c r="Q86" s="57" t="str">
        <f>작성용!AD83</f>
        <v>대체평가3사업본부</v>
      </c>
      <c r="R86" s="59">
        <f>작성용!AE83</f>
        <v>0</v>
      </c>
      <c r="S86" s="57" t="str">
        <f>작성용!AF83</f>
        <v>대체평가3사업본부</v>
      </c>
      <c r="T86" s="60" t="str">
        <f>작성용!AG83</f>
        <v>김태현</v>
      </c>
      <c r="U86" s="60" t="str">
        <f>작성용!AH83</f>
        <v>김태현</v>
      </c>
      <c r="V86" s="55">
        <f>작성용!AA83</f>
        <v>202412</v>
      </c>
      <c r="W86" s="57" t="str">
        <f>작성용!AC83</f>
        <v>[T]기타보험기관[1본부]</v>
      </c>
      <c r="X86" s="57" t="str">
        <f>작성용!O83</f>
        <v>리스크관리팀이정현프로</v>
      </c>
      <c r="Y86" s="57" t="str">
        <f>작성용!P83</f>
        <v>02-3455-4133</v>
      </c>
      <c r="Z86" s="57" t="str">
        <f>작성용!Q83</f>
        <v>leedoyaj@shinhan.com</v>
      </c>
      <c r="AA86" s="55" t="str">
        <f>작성용!AJ83</f>
        <v>-</v>
      </c>
      <c r="AB86" s="55">
        <f>작성용!AB83</f>
        <v>0</v>
      </c>
    </row>
    <row r="87" spans="1:28" s="11" customFormat="1" ht="16.5" hidden="1" customHeight="1" x14ac:dyDescent="0.3">
      <c r="A87" s="53">
        <f>작성용!AL84</f>
        <v>83</v>
      </c>
      <c r="B87" s="54" t="str">
        <f>작성용!AI84</f>
        <v>-</v>
      </c>
      <c r="C87" s="55" t="str">
        <f>작성용!AK84</f>
        <v>개별종목</v>
      </c>
      <c r="D87" s="56">
        <f>작성용!T84</f>
        <v>45628</v>
      </c>
      <c r="E87" s="57" t="str">
        <f>작성용!B84</f>
        <v>신한라이프(수익증권)</v>
      </c>
      <c r="F87" s="57" t="str">
        <f>작성용!C84</f>
        <v>재평가</v>
      </c>
      <c r="G87" s="57" t="str">
        <f>작성용!D84</f>
        <v>신한AIM인프라전문투자형사모투자신탁제2호</v>
      </c>
      <c r="H87" s="58" t="str">
        <f>작성용!E84</f>
        <v>KBP2018120274</v>
      </c>
      <c r="I87" s="57" t="str">
        <f>작성용!F84</f>
        <v>B02</v>
      </c>
      <c r="J87" s="57">
        <f>작성용!G84</f>
        <v>0</v>
      </c>
      <c r="K87" s="57" t="str">
        <f>작성용!H84</f>
        <v>-</v>
      </c>
      <c r="L87" s="57" t="str">
        <f>작성용!N84</f>
        <v>분기</v>
      </c>
      <c r="M87" s="56" t="str">
        <f>작성용!U84</f>
        <v>2024.12.31</v>
      </c>
      <c r="N87" s="56" t="str">
        <f>작성용!V84</f>
        <v>룩스루</v>
      </c>
      <c r="O87" s="56" t="str">
        <f>작성용!W84</f>
        <v>룩스루</v>
      </c>
      <c r="P87" s="56" t="str">
        <f>작성용!X84</f>
        <v>-</v>
      </c>
      <c r="Q87" s="57" t="str">
        <f>작성용!AD84</f>
        <v>대체평가3사업본부</v>
      </c>
      <c r="R87" s="59">
        <f>작성용!AE84</f>
        <v>0</v>
      </c>
      <c r="S87" s="57" t="str">
        <f>작성용!AF84</f>
        <v>대체평가3사업본부</v>
      </c>
      <c r="T87" s="60" t="str">
        <f>작성용!AG84</f>
        <v>김태현</v>
      </c>
      <c r="U87" s="60" t="str">
        <f>작성용!AH84</f>
        <v>김태현</v>
      </c>
      <c r="V87" s="55">
        <f>작성용!AA84</f>
        <v>202412</v>
      </c>
      <c r="W87" s="57" t="str">
        <f>작성용!AC84</f>
        <v>[T]기타보험기관[1본부]</v>
      </c>
      <c r="X87" s="57" t="str">
        <f>작성용!O84</f>
        <v>리스크관리팀이정현프로</v>
      </c>
      <c r="Y87" s="57" t="str">
        <f>작성용!P84</f>
        <v>02-3455-4133</v>
      </c>
      <c r="Z87" s="57" t="str">
        <f>작성용!Q84</f>
        <v>leedoyaj@shinhan.com</v>
      </c>
      <c r="AA87" s="55" t="str">
        <f>작성용!AJ84</f>
        <v>-</v>
      </c>
      <c r="AB87" s="55">
        <f>작성용!AB84</f>
        <v>0</v>
      </c>
    </row>
    <row r="88" spans="1:28" s="11" customFormat="1" ht="16.5" hidden="1" customHeight="1" x14ac:dyDescent="0.3">
      <c r="A88" s="53">
        <f>작성용!AL85</f>
        <v>84</v>
      </c>
      <c r="B88" s="54" t="str">
        <f>작성용!AI85</f>
        <v>-</v>
      </c>
      <c r="C88" s="55" t="str">
        <f>작성용!AK85</f>
        <v>개별종목</v>
      </c>
      <c r="D88" s="56">
        <f>작성용!T85</f>
        <v>45628</v>
      </c>
      <c r="E88" s="57" t="str">
        <f>작성용!B85</f>
        <v>신한라이프(수익증권)</v>
      </c>
      <c r="F88" s="57" t="str">
        <f>작성용!C85</f>
        <v>재평가</v>
      </c>
      <c r="G88" s="57" t="str">
        <f>작성용!D85</f>
        <v>삼성SRA글로벌코어오피스전문투자형사모부동산투자신탁제2호2종</v>
      </c>
      <c r="H88" s="58" t="str">
        <f>작성용!E85</f>
        <v>KBP2024060007</v>
      </c>
      <c r="I88" s="57" t="str">
        <f>작성용!F85</f>
        <v>B02</v>
      </c>
      <c r="J88" s="57">
        <f>작성용!G85</f>
        <v>0</v>
      </c>
      <c r="K88" s="57" t="str">
        <f>작성용!H85</f>
        <v>-</v>
      </c>
      <c r="L88" s="57" t="str">
        <f>작성용!N85</f>
        <v>분기</v>
      </c>
      <c r="M88" s="56" t="str">
        <f>작성용!U85</f>
        <v>2024.12.31</v>
      </c>
      <c r="N88" s="56" t="str">
        <f>작성용!V85</f>
        <v>룩스루</v>
      </c>
      <c r="O88" s="56" t="str">
        <f>작성용!W85</f>
        <v>룩스루</v>
      </c>
      <c r="P88" s="56" t="str">
        <f>작성용!X85</f>
        <v>-</v>
      </c>
      <c r="Q88" s="57" t="str">
        <f>작성용!AD85</f>
        <v>대체평가3사업본부</v>
      </c>
      <c r="R88" s="59">
        <f>작성용!AE85</f>
        <v>0</v>
      </c>
      <c r="S88" s="57" t="str">
        <f>작성용!AF85</f>
        <v>대체평가3사업본부</v>
      </c>
      <c r="T88" s="60" t="str">
        <f>작성용!AG85</f>
        <v>김태현</v>
      </c>
      <c r="U88" s="60" t="str">
        <f>작성용!AH85</f>
        <v>김태현</v>
      </c>
      <c r="V88" s="55">
        <f>작성용!AA85</f>
        <v>202412</v>
      </c>
      <c r="W88" s="57" t="str">
        <f>작성용!AC85</f>
        <v>[T]기타보험기관[1본부]</v>
      </c>
      <c r="X88" s="57" t="str">
        <f>작성용!O85</f>
        <v>리스크관리팀이정현프로</v>
      </c>
      <c r="Y88" s="57" t="str">
        <f>작성용!P85</f>
        <v>02-3455-4133</v>
      </c>
      <c r="Z88" s="57" t="str">
        <f>작성용!Q85</f>
        <v>leedoyaj@shinhan.com</v>
      </c>
      <c r="AA88" s="55" t="str">
        <f>작성용!AJ85</f>
        <v>-</v>
      </c>
      <c r="AB88" s="55">
        <f>작성용!AB85</f>
        <v>0</v>
      </c>
    </row>
    <row r="89" spans="1:28" s="11" customFormat="1" ht="16.5" hidden="1" customHeight="1" x14ac:dyDescent="0.3">
      <c r="A89" s="53">
        <f>작성용!AL86</f>
        <v>85</v>
      </c>
      <c r="B89" s="54" t="str">
        <f>작성용!AI86</f>
        <v>-</v>
      </c>
      <c r="C89" s="55" t="str">
        <f>작성용!AK86</f>
        <v>개별종목</v>
      </c>
      <c r="D89" s="56">
        <f>작성용!T86</f>
        <v>45628</v>
      </c>
      <c r="E89" s="57" t="str">
        <f>작성용!B86</f>
        <v>신한라이프(수익증권)</v>
      </c>
      <c r="F89" s="57" t="str">
        <f>작성용!C86</f>
        <v>재평가</v>
      </c>
      <c r="G89" s="57" t="str">
        <f>작성용!D86</f>
        <v>KIAMCO비티엘프로젝트사모특별자산투자신탁제8호</v>
      </c>
      <c r="H89" s="58" t="str">
        <f>작성용!E86</f>
        <v>KBP2018120283</v>
      </c>
      <c r="I89" s="57" t="str">
        <f>작성용!F86</f>
        <v>B02</v>
      </c>
      <c r="J89" s="57">
        <f>작성용!G86</f>
        <v>0</v>
      </c>
      <c r="K89" s="57" t="str">
        <f>작성용!H86</f>
        <v>-</v>
      </c>
      <c r="L89" s="57" t="str">
        <f>작성용!N86</f>
        <v>분기</v>
      </c>
      <c r="M89" s="56" t="str">
        <f>작성용!U86</f>
        <v>2024.12.31</v>
      </c>
      <c r="N89" s="56" t="str">
        <f>작성용!V86</f>
        <v>룩스루</v>
      </c>
      <c r="O89" s="56" t="str">
        <f>작성용!W86</f>
        <v>룩스루</v>
      </c>
      <c r="P89" s="56" t="str">
        <f>작성용!X86</f>
        <v>-</v>
      </c>
      <c r="Q89" s="57" t="str">
        <f>작성용!AD86</f>
        <v>대체평가3사업본부</v>
      </c>
      <c r="R89" s="59">
        <f>작성용!AE86</f>
        <v>0</v>
      </c>
      <c r="S89" s="57" t="str">
        <f>작성용!AF86</f>
        <v>대체평가3사업본부</v>
      </c>
      <c r="T89" s="60" t="str">
        <f>작성용!AG86</f>
        <v>김태현</v>
      </c>
      <c r="U89" s="60" t="str">
        <f>작성용!AH86</f>
        <v>김태현</v>
      </c>
      <c r="V89" s="55">
        <f>작성용!AA86</f>
        <v>202412</v>
      </c>
      <c r="W89" s="57" t="str">
        <f>작성용!AC86</f>
        <v>[T]기타보험기관[1본부]</v>
      </c>
      <c r="X89" s="57" t="str">
        <f>작성용!O86</f>
        <v>리스크관리팀이정현프로</v>
      </c>
      <c r="Y89" s="57" t="str">
        <f>작성용!P86</f>
        <v>02-3455-4133</v>
      </c>
      <c r="Z89" s="57" t="str">
        <f>작성용!Q86</f>
        <v>leedoyaj@shinhan.com</v>
      </c>
      <c r="AA89" s="55" t="str">
        <f>작성용!AJ86</f>
        <v>-</v>
      </c>
      <c r="AB89" s="55">
        <f>작성용!AB86</f>
        <v>0</v>
      </c>
    </row>
    <row r="90" spans="1:28" s="11" customFormat="1" ht="16.5" hidden="1" customHeight="1" x14ac:dyDescent="0.3">
      <c r="A90" s="53">
        <f>작성용!AL87</f>
        <v>86</v>
      </c>
      <c r="B90" s="54" t="str">
        <f>작성용!AI87</f>
        <v>-</v>
      </c>
      <c r="C90" s="55" t="str">
        <f>작성용!AK87</f>
        <v>개별종목</v>
      </c>
      <c r="D90" s="56">
        <f>작성용!T87</f>
        <v>45628</v>
      </c>
      <c r="E90" s="57" t="str">
        <f>작성용!B87</f>
        <v>신한라이프(수익증권)</v>
      </c>
      <c r="F90" s="57" t="str">
        <f>작성용!C87</f>
        <v>재평가</v>
      </c>
      <c r="G90" s="57" t="str">
        <f>작성용!D87</f>
        <v>삼성SRA사모부동산투자신탁제12호</v>
      </c>
      <c r="H90" s="58" t="str">
        <f>작성용!E87</f>
        <v>KBP2018120292</v>
      </c>
      <c r="I90" s="57" t="str">
        <f>작성용!F87</f>
        <v>B02</v>
      </c>
      <c r="J90" s="57">
        <f>작성용!G87</f>
        <v>0</v>
      </c>
      <c r="K90" s="57" t="str">
        <f>작성용!H87</f>
        <v>-</v>
      </c>
      <c r="L90" s="57" t="str">
        <f>작성용!N87</f>
        <v>분기</v>
      </c>
      <c r="M90" s="56" t="str">
        <f>작성용!U87</f>
        <v>2024.12.31</v>
      </c>
      <c r="N90" s="56" t="str">
        <f>작성용!V87</f>
        <v>룩스루</v>
      </c>
      <c r="O90" s="56" t="str">
        <f>작성용!W87</f>
        <v>룩스루</v>
      </c>
      <c r="P90" s="56" t="str">
        <f>작성용!X87</f>
        <v>-</v>
      </c>
      <c r="Q90" s="57" t="str">
        <f>작성용!AD87</f>
        <v>대체평가3사업본부</v>
      </c>
      <c r="R90" s="59">
        <f>작성용!AE87</f>
        <v>0</v>
      </c>
      <c r="S90" s="57" t="str">
        <f>작성용!AF87</f>
        <v>대체평가3사업본부</v>
      </c>
      <c r="T90" s="60" t="str">
        <f>작성용!AG87</f>
        <v>김태현</v>
      </c>
      <c r="U90" s="60" t="str">
        <f>작성용!AH87</f>
        <v>김태현</v>
      </c>
      <c r="V90" s="55">
        <f>작성용!AA87</f>
        <v>202412</v>
      </c>
      <c r="W90" s="57" t="str">
        <f>작성용!AC87</f>
        <v>[T]기타보험기관[1본부]</v>
      </c>
      <c r="X90" s="57" t="str">
        <f>작성용!O87</f>
        <v>리스크관리팀이정현프로</v>
      </c>
      <c r="Y90" s="57" t="str">
        <f>작성용!P87</f>
        <v>02-3455-4133</v>
      </c>
      <c r="Z90" s="57" t="str">
        <f>작성용!Q87</f>
        <v>leedoyaj@shinhan.com</v>
      </c>
      <c r="AA90" s="55" t="str">
        <f>작성용!AJ87</f>
        <v>-</v>
      </c>
      <c r="AB90" s="55">
        <f>작성용!AB87</f>
        <v>0</v>
      </c>
    </row>
    <row r="91" spans="1:28" s="11" customFormat="1" ht="16.5" hidden="1" customHeight="1" x14ac:dyDescent="0.3">
      <c r="A91" s="53">
        <f>작성용!AL88</f>
        <v>87</v>
      </c>
      <c r="B91" s="54" t="str">
        <f>작성용!AI88</f>
        <v>-</v>
      </c>
      <c r="C91" s="55" t="str">
        <f>작성용!AK88</f>
        <v>개별종목</v>
      </c>
      <c r="D91" s="56">
        <f>작성용!T88</f>
        <v>45628</v>
      </c>
      <c r="E91" s="57" t="str">
        <f>작성용!B88</f>
        <v>신한라이프(수익증권)</v>
      </c>
      <c r="F91" s="57" t="str">
        <f>작성용!C88</f>
        <v>재평가</v>
      </c>
      <c r="G91" s="57" t="str">
        <f>작성용!D88</f>
        <v>삼성SRA사모부동산투자신탁제1호</v>
      </c>
      <c r="H91" s="58" t="str">
        <f>작성용!E88</f>
        <v>KBP2018120293</v>
      </c>
      <c r="I91" s="57" t="str">
        <f>작성용!F88</f>
        <v>B02</v>
      </c>
      <c r="J91" s="57">
        <f>작성용!G88</f>
        <v>0</v>
      </c>
      <c r="K91" s="57" t="str">
        <f>작성용!H88</f>
        <v>-</v>
      </c>
      <c r="L91" s="57" t="str">
        <f>작성용!N88</f>
        <v>분기</v>
      </c>
      <c r="M91" s="56" t="str">
        <f>작성용!U88</f>
        <v>2024.12.31</v>
      </c>
      <c r="N91" s="56" t="str">
        <f>작성용!V88</f>
        <v>룩스루</v>
      </c>
      <c r="O91" s="56" t="str">
        <f>작성용!W88</f>
        <v>룩스루</v>
      </c>
      <c r="P91" s="56" t="str">
        <f>작성용!X88</f>
        <v>-</v>
      </c>
      <c r="Q91" s="57" t="str">
        <f>작성용!AD88</f>
        <v>대체평가3사업본부</v>
      </c>
      <c r="R91" s="59">
        <f>작성용!AE88</f>
        <v>0</v>
      </c>
      <c r="S91" s="57" t="str">
        <f>작성용!AF88</f>
        <v>대체평가3사업본부</v>
      </c>
      <c r="T91" s="60" t="str">
        <f>작성용!AG88</f>
        <v>김태현</v>
      </c>
      <c r="U91" s="60" t="str">
        <f>작성용!AH88</f>
        <v>김태현</v>
      </c>
      <c r="V91" s="55">
        <f>작성용!AA88</f>
        <v>202412</v>
      </c>
      <c r="W91" s="57" t="str">
        <f>작성용!AC88</f>
        <v>[T]기타보험기관[1본부]</v>
      </c>
      <c r="X91" s="57" t="str">
        <f>작성용!O88</f>
        <v>리스크관리팀이정현프로</v>
      </c>
      <c r="Y91" s="57" t="str">
        <f>작성용!P88</f>
        <v>02-3455-4133</v>
      </c>
      <c r="Z91" s="57" t="str">
        <f>작성용!Q88</f>
        <v>leedoyaj@shinhan.com</v>
      </c>
      <c r="AA91" s="55" t="str">
        <f>작성용!AJ88</f>
        <v>-</v>
      </c>
      <c r="AB91" s="55">
        <f>작성용!AB88</f>
        <v>0</v>
      </c>
    </row>
    <row r="92" spans="1:28" s="11" customFormat="1" ht="16.5" hidden="1" customHeight="1" x14ac:dyDescent="0.3">
      <c r="A92" s="53">
        <f>작성용!AL89</f>
        <v>88</v>
      </c>
      <c r="B92" s="54" t="str">
        <f>작성용!AI89</f>
        <v>-</v>
      </c>
      <c r="C92" s="55" t="str">
        <f>작성용!AK89</f>
        <v>개별종목</v>
      </c>
      <c r="D92" s="56">
        <f>작성용!T89</f>
        <v>45628</v>
      </c>
      <c r="E92" s="57" t="str">
        <f>작성용!B89</f>
        <v>신한라이프(수익증권)</v>
      </c>
      <c r="F92" s="57" t="str">
        <f>작성용!C89</f>
        <v>재평가</v>
      </c>
      <c r="G92" s="57" t="str">
        <f>작성용!D89</f>
        <v>삼성SRA미국오피스메자닌전문투자형사모부동산투자신탁제2호</v>
      </c>
      <c r="H92" s="58" t="str">
        <f>작성용!E89</f>
        <v>KBP2019030012</v>
      </c>
      <c r="I92" s="57" t="str">
        <f>작성용!F89</f>
        <v>B02</v>
      </c>
      <c r="J92" s="57">
        <f>작성용!G89</f>
        <v>0</v>
      </c>
      <c r="K92" s="57" t="str">
        <f>작성용!H89</f>
        <v>-</v>
      </c>
      <c r="L92" s="57" t="str">
        <f>작성용!N89</f>
        <v>분기</v>
      </c>
      <c r="M92" s="56" t="str">
        <f>작성용!U89</f>
        <v>2024.12.31</v>
      </c>
      <c r="N92" s="56" t="str">
        <f>작성용!V89</f>
        <v>룩스루</v>
      </c>
      <c r="O92" s="56" t="str">
        <f>작성용!W89</f>
        <v>룩스루</v>
      </c>
      <c r="P92" s="56" t="str">
        <f>작성용!X89</f>
        <v>-</v>
      </c>
      <c r="Q92" s="57" t="str">
        <f>작성용!AD89</f>
        <v>대체평가3사업본부</v>
      </c>
      <c r="R92" s="59">
        <f>작성용!AE89</f>
        <v>0</v>
      </c>
      <c r="S92" s="57" t="str">
        <f>작성용!AF89</f>
        <v>대체평가3사업본부</v>
      </c>
      <c r="T92" s="60" t="str">
        <f>작성용!AG89</f>
        <v>김태현</v>
      </c>
      <c r="U92" s="60" t="str">
        <f>작성용!AH89</f>
        <v>김태현</v>
      </c>
      <c r="V92" s="55">
        <f>작성용!AA89</f>
        <v>202412</v>
      </c>
      <c r="W92" s="57" t="str">
        <f>작성용!AC89</f>
        <v>[T]기타보험기관[1본부]</v>
      </c>
      <c r="X92" s="57" t="str">
        <f>작성용!O89</f>
        <v>리스크관리팀이정현프로</v>
      </c>
      <c r="Y92" s="57" t="str">
        <f>작성용!P89</f>
        <v>02-3455-4133</v>
      </c>
      <c r="Z92" s="57" t="str">
        <f>작성용!Q89</f>
        <v>leedoyaj@shinhan.com</v>
      </c>
      <c r="AA92" s="55" t="str">
        <f>작성용!AJ89</f>
        <v>-</v>
      </c>
      <c r="AB92" s="55">
        <f>작성용!AB89</f>
        <v>0</v>
      </c>
    </row>
    <row r="93" spans="1:28" s="11" customFormat="1" ht="16.5" hidden="1" customHeight="1" x14ac:dyDescent="0.3">
      <c r="A93" s="53">
        <f>작성용!AL90</f>
        <v>89</v>
      </c>
      <c r="B93" s="54" t="str">
        <f>작성용!AI90</f>
        <v>-</v>
      </c>
      <c r="C93" s="55" t="str">
        <f>작성용!AK90</f>
        <v>개별종목</v>
      </c>
      <c r="D93" s="56">
        <f>작성용!T90</f>
        <v>45628</v>
      </c>
      <c r="E93" s="57" t="str">
        <f>작성용!B90</f>
        <v>신한라이프(수익증권)</v>
      </c>
      <c r="F93" s="57" t="str">
        <f>작성용!C90</f>
        <v>재평가</v>
      </c>
      <c r="G93" s="57" t="str">
        <f>작성용!D90</f>
        <v>한국투자사모프로미BTL인프라특별자산투자신탁1호</v>
      </c>
      <c r="H93" s="58" t="str">
        <f>작성용!E90</f>
        <v>KBP2019030045</v>
      </c>
      <c r="I93" s="57" t="str">
        <f>작성용!F90</f>
        <v>B02</v>
      </c>
      <c r="J93" s="57">
        <f>작성용!G90</f>
        <v>0</v>
      </c>
      <c r="K93" s="57" t="str">
        <f>작성용!H90</f>
        <v>-</v>
      </c>
      <c r="L93" s="57" t="str">
        <f>작성용!N90</f>
        <v>분기</v>
      </c>
      <c r="M93" s="56" t="str">
        <f>작성용!U90</f>
        <v>2024.12.31</v>
      </c>
      <c r="N93" s="56" t="str">
        <f>작성용!V90</f>
        <v>룩스루</v>
      </c>
      <c r="O93" s="56" t="str">
        <f>작성용!W90</f>
        <v>룩스루</v>
      </c>
      <c r="P93" s="56" t="str">
        <f>작성용!X90</f>
        <v>-</v>
      </c>
      <c r="Q93" s="57" t="str">
        <f>작성용!AD90</f>
        <v>대체평가3사업본부</v>
      </c>
      <c r="R93" s="59">
        <f>작성용!AE90</f>
        <v>0</v>
      </c>
      <c r="S93" s="57" t="str">
        <f>작성용!AF90</f>
        <v>대체평가3사업본부</v>
      </c>
      <c r="T93" s="60" t="str">
        <f>작성용!AG90</f>
        <v>김태현</v>
      </c>
      <c r="U93" s="60" t="str">
        <f>작성용!AH90</f>
        <v>김태현</v>
      </c>
      <c r="V93" s="55">
        <f>작성용!AA90</f>
        <v>202412</v>
      </c>
      <c r="W93" s="57" t="str">
        <f>작성용!AC90</f>
        <v>[T]기타보험기관[1본부]</v>
      </c>
      <c r="X93" s="57" t="str">
        <f>작성용!O90</f>
        <v>리스크관리팀이정현프로</v>
      </c>
      <c r="Y93" s="57" t="str">
        <f>작성용!P90</f>
        <v>02-3455-4133</v>
      </c>
      <c r="Z93" s="57" t="str">
        <f>작성용!Q90</f>
        <v>leedoyaj@shinhan.com</v>
      </c>
      <c r="AA93" s="55" t="str">
        <f>작성용!AJ90</f>
        <v>-</v>
      </c>
      <c r="AB93" s="55">
        <f>작성용!AB90</f>
        <v>0</v>
      </c>
    </row>
    <row r="94" spans="1:28" s="11" customFormat="1" ht="16.5" hidden="1" customHeight="1" x14ac:dyDescent="0.3">
      <c r="A94" s="53">
        <f>작성용!AL91</f>
        <v>90</v>
      </c>
      <c r="B94" s="54" t="str">
        <f>작성용!AI91</f>
        <v>-</v>
      </c>
      <c r="C94" s="55" t="str">
        <f>작성용!AK91</f>
        <v>개별종목</v>
      </c>
      <c r="D94" s="56">
        <f>작성용!T91</f>
        <v>45628</v>
      </c>
      <c r="E94" s="57" t="str">
        <f>작성용!B91</f>
        <v>신한라이프(수익증권)</v>
      </c>
      <c r="F94" s="57" t="str">
        <f>작성용!C91</f>
        <v>재평가</v>
      </c>
      <c r="G94" s="57" t="str">
        <f>작성용!D91</f>
        <v>신한AIM부동산전문투자형사모투자신탁제13호</v>
      </c>
      <c r="H94" s="58" t="str">
        <f>작성용!E91</f>
        <v>KBP2019090046</v>
      </c>
      <c r="I94" s="57" t="str">
        <f>작성용!F91</f>
        <v>B02</v>
      </c>
      <c r="J94" s="57">
        <f>작성용!G91</f>
        <v>0</v>
      </c>
      <c r="K94" s="57" t="str">
        <f>작성용!H91</f>
        <v>-</v>
      </c>
      <c r="L94" s="57" t="str">
        <f>작성용!N91</f>
        <v>분기</v>
      </c>
      <c r="M94" s="56" t="str">
        <f>작성용!U91</f>
        <v>2024.12.31</v>
      </c>
      <c r="N94" s="56" t="str">
        <f>작성용!V91</f>
        <v>룩스루</v>
      </c>
      <c r="O94" s="56" t="str">
        <f>작성용!W91</f>
        <v>룩스루</v>
      </c>
      <c r="P94" s="56" t="str">
        <f>작성용!X91</f>
        <v>-</v>
      </c>
      <c r="Q94" s="57" t="str">
        <f>작성용!AD91</f>
        <v>대체평가3사업본부</v>
      </c>
      <c r="R94" s="59">
        <f>작성용!AE91</f>
        <v>0</v>
      </c>
      <c r="S94" s="57" t="str">
        <f>작성용!AF91</f>
        <v>대체평가3사업본부</v>
      </c>
      <c r="T94" s="60" t="str">
        <f>작성용!AG91</f>
        <v>김태현</v>
      </c>
      <c r="U94" s="60" t="str">
        <f>작성용!AH91</f>
        <v>김태현</v>
      </c>
      <c r="V94" s="55">
        <f>작성용!AA91</f>
        <v>202412</v>
      </c>
      <c r="W94" s="57" t="str">
        <f>작성용!AC91</f>
        <v>[T]기타보험기관[1본부]</v>
      </c>
      <c r="X94" s="57" t="str">
        <f>작성용!O91</f>
        <v>리스크관리팀이정현프로</v>
      </c>
      <c r="Y94" s="57" t="str">
        <f>작성용!P91</f>
        <v>02-3455-4133</v>
      </c>
      <c r="Z94" s="57" t="str">
        <f>작성용!Q91</f>
        <v>leedoyaj@shinhan.com</v>
      </c>
      <c r="AA94" s="55" t="str">
        <f>작성용!AJ91</f>
        <v>-</v>
      </c>
      <c r="AB94" s="55">
        <f>작성용!AB91</f>
        <v>0</v>
      </c>
    </row>
    <row r="95" spans="1:28" s="11" customFormat="1" ht="16.5" hidden="1" customHeight="1" x14ac:dyDescent="0.3">
      <c r="A95" s="53">
        <f>작성용!AL92</f>
        <v>91</v>
      </c>
      <c r="B95" s="54" t="str">
        <f>작성용!AI92</f>
        <v>-</v>
      </c>
      <c r="C95" s="55" t="str">
        <f>작성용!AK92</f>
        <v>개별종목</v>
      </c>
      <c r="D95" s="56">
        <f>작성용!T92</f>
        <v>45628</v>
      </c>
      <c r="E95" s="57" t="str">
        <f>작성용!B92</f>
        <v>신한라이프(수익증권)</v>
      </c>
      <c r="F95" s="57" t="str">
        <f>작성용!C92</f>
        <v>재평가</v>
      </c>
      <c r="G95" s="57" t="str">
        <f>작성용!D92</f>
        <v>신한AIM재간접전문투자형사모투자신탁제1호</v>
      </c>
      <c r="H95" s="58" t="str">
        <f>작성용!E92</f>
        <v>KBP2019090092</v>
      </c>
      <c r="I95" s="57" t="str">
        <f>작성용!F92</f>
        <v>B02</v>
      </c>
      <c r="J95" s="57">
        <f>작성용!G92</f>
        <v>0</v>
      </c>
      <c r="K95" s="57" t="str">
        <f>작성용!H92</f>
        <v>-</v>
      </c>
      <c r="L95" s="57" t="str">
        <f>작성용!N92</f>
        <v>분기</v>
      </c>
      <c r="M95" s="56" t="str">
        <f>작성용!U92</f>
        <v>2024.12.31</v>
      </c>
      <c r="N95" s="56" t="str">
        <f>작성용!V92</f>
        <v>룩스루</v>
      </c>
      <c r="O95" s="56" t="str">
        <f>작성용!W92</f>
        <v>룩스루</v>
      </c>
      <c r="P95" s="56" t="str">
        <f>작성용!X92</f>
        <v>-</v>
      </c>
      <c r="Q95" s="57" t="str">
        <f>작성용!AD92</f>
        <v>대체평가3사업본부</v>
      </c>
      <c r="R95" s="59">
        <f>작성용!AE92</f>
        <v>0</v>
      </c>
      <c r="S95" s="57" t="str">
        <f>작성용!AF92</f>
        <v>대체평가3사업본부</v>
      </c>
      <c r="T95" s="60" t="str">
        <f>작성용!AG92</f>
        <v>김태현</v>
      </c>
      <c r="U95" s="60" t="str">
        <f>작성용!AH92</f>
        <v>김태현</v>
      </c>
      <c r="V95" s="55">
        <f>작성용!AA92</f>
        <v>202412</v>
      </c>
      <c r="W95" s="57" t="str">
        <f>작성용!AC92</f>
        <v>[T]기타보험기관[1본부]</v>
      </c>
      <c r="X95" s="57" t="str">
        <f>작성용!O92</f>
        <v>리스크관리팀이정현프로</v>
      </c>
      <c r="Y95" s="57" t="str">
        <f>작성용!P92</f>
        <v>02-3455-4133</v>
      </c>
      <c r="Z95" s="57" t="str">
        <f>작성용!Q92</f>
        <v>leedoyaj@shinhan.com</v>
      </c>
      <c r="AA95" s="55" t="str">
        <f>작성용!AJ92</f>
        <v>-</v>
      </c>
      <c r="AB95" s="55">
        <f>작성용!AB92</f>
        <v>0</v>
      </c>
    </row>
    <row r="96" spans="1:28" s="11" customFormat="1" ht="16.5" hidden="1" customHeight="1" x14ac:dyDescent="0.3">
      <c r="A96" s="53">
        <f>작성용!AL93</f>
        <v>92</v>
      </c>
      <c r="B96" s="54" t="str">
        <f>작성용!AI93</f>
        <v>-</v>
      </c>
      <c r="C96" s="55" t="str">
        <f>작성용!AK93</f>
        <v>개별종목</v>
      </c>
      <c r="D96" s="56">
        <f>작성용!T93</f>
        <v>45628</v>
      </c>
      <c r="E96" s="57" t="str">
        <f>작성용!B93</f>
        <v>신한라이프(수익증권)</v>
      </c>
      <c r="F96" s="57" t="str">
        <f>작성용!C93</f>
        <v>재평가</v>
      </c>
      <c r="G96" s="57" t="str">
        <f>작성용!D93</f>
        <v>신한AIM크레딧전문투자형사모투자신탁제1호</v>
      </c>
      <c r="H96" s="58" t="str">
        <f>작성용!E93</f>
        <v>KBP2019090103</v>
      </c>
      <c r="I96" s="57" t="str">
        <f>작성용!F93</f>
        <v>B02</v>
      </c>
      <c r="J96" s="57">
        <f>작성용!G93</f>
        <v>0</v>
      </c>
      <c r="K96" s="57" t="str">
        <f>작성용!H93</f>
        <v>-</v>
      </c>
      <c r="L96" s="57" t="str">
        <f>작성용!N93</f>
        <v>분기</v>
      </c>
      <c r="M96" s="56" t="str">
        <f>작성용!U93</f>
        <v>2024.12.31</v>
      </c>
      <c r="N96" s="56" t="str">
        <f>작성용!V93</f>
        <v>룩스루</v>
      </c>
      <c r="O96" s="56" t="str">
        <f>작성용!W93</f>
        <v>룩스루</v>
      </c>
      <c r="P96" s="56" t="str">
        <f>작성용!X93</f>
        <v>-</v>
      </c>
      <c r="Q96" s="57" t="str">
        <f>작성용!AD93</f>
        <v>대체평가3사업본부</v>
      </c>
      <c r="R96" s="59">
        <f>작성용!AE93</f>
        <v>0</v>
      </c>
      <c r="S96" s="57" t="str">
        <f>작성용!AF93</f>
        <v>대체평가3사업본부</v>
      </c>
      <c r="T96" s="60" t="str">
        <f>작성용!AG93</f>
        <v>김태현</v>
      </c>
      <c r="U96" s="60" t="str">
        <f>작성용!AH93</f>
        <v>김태현</v>
      </c>
      <c r="V96" s="55">
        <f>작성용!AA93</f>
        <v>202412</v>
      </c>
      <c r="W96" s="57" t="str">
        <f>작성용!AC93</f>
        <v>[T]기타보험기관[1본부]</v>
      </c>
      <c r="X96" s="57" t="str">
        <f>작성용!O93</f>
        <v>리스크관리팀이정현프로</v>
      </c>
      <c r="Y96" s="57" t="str">
        <f>작성용!P93</f>
        <v>02-3455-4133</v>
      </c>
      <c r="Z96" s="57" t="str">
        <f>작성용!Q93</f>
        <v>leedoyaj@shinhan.com</v>
      </c>
      <c r="AA96" s="55" t="str">
        <f>작성용!AJ93</f>
        <v>-</v>
      </c>
      <c r="AB96" s="55">
        <f>작성용!AB93</f>
        <v>0</v>
      </c>
    </row>
    <row r="97" spans="1:28" s="11" customFormat="1" ht="16.5" hidden="1" customHeight="1" x14ac:dyDescent="0.3">
      <c r="A97" s="53">
        <f>작성용!AL94</f>
        <v>93</v>
      </c>
      <c r="B97" s="54" t="str">
        <f>작성용!AI94</f>
        <v>-</v>
      </c>
      <c r="C97" s="55" t="str">
        <f>작성용!AK94</f>
        <v>개별종목</v>
      </c>
      <c r="D97" s="56">
        <f>작성용!T94</f>
        <v>45628</v>
      </c>
      <c r="E97" s="57" t="str">
        <f>작성용!B94</f>
        <v>신한라이프(수익증권)</v>
      </c>
      <c r="F97" s="57" t="str">
        <f>작성용!C94</f>
        <v>재평가</v>
      </c>
      <c r="G97" s="57" t="str">
        <f>작성용!D94</f>
        <v>KBIDF인프라일반사모특별자산투자신탁제4호(대출채권-재간접형)(전문)</v>
      </c>
      <c r="H97" s="58" t="str">
        <f>작성용!E94</f>
        <v>KBP2019090126</v>
      </c>
      <c r="I97" s="57" t="str">
        <f>작성용!F94</f>
        <v>B02</v>
      </c>
      <c r="J97" s="57">
        <f>작성용!G94</f>
        <v>0</v>
      </c>
      <c r="K97" s="57" t="str">
        <f>작성용!H94</f>
        <v>-</v>
      </c>
      <c r="L97" s="57" t="str">
        <f>작성용!N94</f>
        <v>분기</v>
      </c>
      <c r="M97" s="56" t="str">
        <f>작성용!U94</f>
        <v>2024.12.31</v>
      </c>
      <c r="N97" s="56" t="str">
        <f>작성용!V94</f>
        <v>룩스루</v>
      </c>
      <c r="O97" s="56" t="str">
        <f>작성용!W94</f>
        <v>룩스루</v>
      </c>
      <c r="P97" s="56" t="str">
        <f>작성용!X94</f>
        <v>-</v>
      </c>
      <c r="Q97" s="57" t="str">
        <f>작성용!AD94</f>
        <v>대체평가3사업본부</v>
      </c>
      <c r="R97" s="59">
        <f>작성용!AE94</f>
        <v>0</v>
      </c>
      <c r="S97" s="57" t="str">
        <f>작성용!AF94</f>
        <v>대체평가3사업본부</v>
      </c>
      <c r="T97" s="60" t="str">
        <f>작성용!AG94</f>
        <v>김태현</v>
      </c>
      <c r="U97" s="60" t="str">
        <f>작성용!AH94</f>
        <v>김태현</v>
      </c>
      <c r="V97" s="55">
        <f>작성용!AA94</f>
        <v>202412</v>
      </c>
      <c r="W97" s="57" t="str">
        <f>작성용!AC94</f>
        <v>[T]기타보험기관[1본부]</v>
      </c>
      <c r="X97" s="57" t="str">
        <f>작성용!O94</f>
        <v>리스크관리팀이정현프로</v>
      </c>
      <c r="Y97" s="57" t="str">
        <f>작성용!P94</f>
        <v>02-3455-4133</v>
      </c>
      <c r="Z97" s="57" t="str">
        <f>작성용!Q94</f>
        <v>leedoyaj@shinhan.com</v>
      </c>
      <c r="AA97" s="55" t="str">
        <f>작성용!AJ94</f>
        <v>-</v>
      </c>
      <c r="AB97" s="55">
        <f>작성용!AB94</f>
        <v>0</v>
      </c>
    </row>
    <row r="98" spans="1:28" s="11" customFormat="1" ht="16.5" hidden="1" customHeight="1" x14ac:dyDescent="0.3">
      <c r="A98" s="53">
        <f>작성용!AL95</f>
        <v>94</v>
      </c>
      <c r="B98" s="54" t="str">
        <f>작성용!AI95</f>
        <v>-</v>
      </c>
      <c r="C98" s="55" t="str">
        <f>작성용!AK95</f>
        <v>개별종목</v>
      </c>
      <c r="D98" s="56">
        <f>작성용!T95</f>
        <v>45628</v>
      </c>
      <c r="E98" s="57" t="str">
        <f>작성용!B95</f>
        <v>신한라이프(수익증권)</v>
      </c>
      <c r="F98" s="57" t="str">
        <f>작성용!C95</f>
        <v>재평가</v>
      </c>
      <c r="G98" s="57" t="str">
        <f>작성용!D95</f>
        <v>베스타스전문투자형사모부동산투자신탁제37호1종</v>
      </c>
      <c r="H98" s="58" t="str">
        <f>작성용!E95</f>
        <v>KBP2019090127</v>
      </c>
      <c r="I98" s="57" t="str">
        <f>작성용!F95</f>
        <v>B02</v>
      </c>
      <c r="J98" s="57">
        <f>작성용!G95</f>
        <v>0</v>
      </c>
      <c r="K98" s="57" t="str">
        <f>작성용!H95</f>
        <v>-</v>
      </c>
      <c r="L98" s="57" t="str">
        <f>작성용!N95</f>
        <v>분기</v>
      </c>
      <c r="M98" s="56" t="str">
        <f>작성용!U95</f>
        <v>2024.12.31</v>
      </c>
      <c r="N98" s="56" t="str">
        <f>작성용!V95</f>
        <v>룩스루</v>
      </c>
      <c r="O98" s="56" t="str">
        <f>작성용!W95</f>
        <v>룩스루</v>
      </c>
      <c r="P98" s="56" t="str">
        <f>작성용!X95</f>
        <v>-</v>
      </c>
      <c r="Q98" s="57" t="str">
        <f>작성용!AD95</f>
        <v>대체평가3사업본부</v>
      </c>
      <c r="R98" s="59">
        <f>작성용!AE95</f>
        <v>0</v>
      </c>
      <c r="S98" s="57" t="str">
        <f>작성용!AF95</f>
        <v>대체평가3사업본부</v>
      </c>
      <c r="T98" s="60" t="str">
        <f>작성용!AG95</f>
        <v>김태현</v>
      </c>
      <c r="U98" s="60" t="str">
        <f>작성용!AH95</f>
        <v>김태현</v>
      </c>
      <c r="V98" s="55">
        <f>작성용!AA95</f>
        <v>202412</v>
      </c>
      <c r="W98" s="57" t="str">
        <f>작성용!AC95</f>
        <v>[T]기타보험기관[1본부]</v>
      </c>
      <c r="X98" s="57" t="str">
        <f>작성용!O95</f>
        <v>리스크관리팀이정현프로</v>
      </c>
      <c r="Y98" s="57" t="str">
        <f>작성용!P95</f>
        <v>02-3455-4133</v>
      </c>
      <c r="Z98" s="57" t="str">
        <f>작성용!Q95</f>
        <v>leedoyaj@shinhan.com</v>
      </c>
      <c r="AA98" s="55" t="str">
        <f>작성용!AJ95</f>
        <v>-</v>
      </c>
      <c r="AB98" s="55">
        <f>작성용!AB95</f>
        <v>0</v>
      </c>
    </row>
    <row r="99" spans="1:28" s="11" customFormat="1" ht="16.5" hidden="1" customHeight="1" x14ac:dyDescent="0.3">
      <c r="A99" s="53">
        <f>작성용!AL96</f>
        <v>95</v>
      </c>
      <c r="B99" s="54" t="str">
        <f>작성용!AI96</f>
        <v>-</v>
      </c>
      <c r="C99" s="55" t="str">
        <f>작성용!AK96</f>
        <v>개별종목</v>
      </c>
      <c r="D99" s="56">
        <f>작성용!T96</f>
        <v>45628</v>
      </c>
      <c r="E99" s="57" t="str">
        <f>작성용!B96</f>
        <v>신한라이프(수익증권)</v>
      </c>
      <c r="F99" s="57" t="str">
        <f>작성용!C96</f>
        <v>재평가</v>
      </c>
      <c r="G99" s="57" t="str">
        <f>작성용!D96</f>
        <v>신한AIM재간접전문투자형사모투자신탁제3호</v>
      </c>
      <c r="H99" s="58" t="str">
        <f>작성용!E96</f>
        <v>KBP2019090129</v>
      </c>
      <c r="I99" s="57" t="str">
        <f>작성용!F96</f>
        <v>B02</v>
      </c>
      <c r="J99" s="57">
        <f>작성용!G96</f>
        <v>0</v>
      </c>
      <c r="K99" s="57" t="str">
        <f>작성용!H96</f>
        <v>-</v>
      </c>
      <c r="L99" s="57" t="str">
        <f>작성용!N96</f>
        <v>분기</v>
      </c>
      <c r="M99" s="56" t="str">
        <f>작성용!U96</f>
        <v>2024.12.31</v>
      </c>
      <c r="N99" s="56" t="str">
        <f>작성용!V96</f>
        <v>룩스루</v>
      </c>
      <c r="O99" s="56" t="str">
        <f>작성용!W96</f>
        <v>룩스루</v>
      </c>
      <c r="P99" s="56" t="str">
        <f>작성용!X96</f>
        <v>-</v>
      </c>
      <c r="Q99" s="57" t="str">
        <f>작성용!AD96</f>
        <v>대체평가3사업본부</v>
      </c>
      <c r="R99" s="59">
        <f>작성용!AE96</f>
        <v>0</v>
      </c>
      <c r="S99" s="57" t="str">
        <f>작성용!AF96</f>
        <v>대체평가3사업본부</v>
      </c>
      <c r="T99" s="60" t="str">
        <f>작성용!AG96</f>
        <v>김태현</v>
      </c>
      <c r="U99" s="60" t="str">
        <f>작성용!AH96</f>
        <v>김태현</v>
      </c>
      <c r="V99" s="55">
        <f>작성용!AA96</f>
        <v>202412</v>
      </c>
      <c r="W99" s="57" t="str">
        <f>작성용!AC96</f>
        <v>[T]기타보험기관[1본부]</v>
      </c>
      <c r="X99" s="57" t="str">
        <f>작성용!O96</f>
        <v>리스크관리팀이정현프로</v>
      </c>
      <c r="Y99" s="57" t="str">
        <f>작성용!P96</f>
        <v>02-3455-4133</v>
      </c>
      <c r="Z99" s="57" t="str">
        <f>작성용!Q96</f>
        <v>leedoyaj@shinhan.com</v>
      </c>
      <c r="AA99" s="55" t="str">
        <f>작성용!AJ96</f>
        <v>-</v>
      </c>
      <c r="AB99" s="55">
        <f>작성용!AB96</f>
        <v>0</v>
      </c>
    </row>
    <row r="100" spans="1:28" s="11" customFormat="1" ht="16.5" hidden="1" customHeight="1" x14ac:dyDescent="0.3">
      <c r="A100" s="53">
        <f>작성용!AL97</f>
        <v>96</v>
      </c>
      <c r="B100" s="54" t="str">
        <f>작성용!AI97</f>
        <v>-</v>
      </c>
      <c r="C100" s="55" t="str">
        <f>작성용!AK97</f>
        <v>개별종목</v>
      </c>
      <c r="D100" s="56">
        <f>작성용!T97</f>
        <v>45628</v>
      </c>
      <c r="E100" s="57" t="str">
        <f>작성용!B97</f>
        <v>신한라이프(수익증권)</v>
      </c>
      <c r="F100" s="57" t="str">
        <f>작성용!C97</f>
        <v>재평가</v>
      </c>
      <c r="G100" s="57" t="str">
        <f>작성용!D97</f>
        <v>우리부산신항2-1글로벌해양전문투자형사모특별자산투자신탁</v>
      </c>
      <c r="H100" s="58" t="str">
        <f>작성용!E97</f>
        <v>KBP2019090137</v>
      </c>
      <c r="I100" s="57" t="str">
        <f>작성용!F97</f>
        <v>B02</v>
      </c>
      <c r="J100" s="57">
        <f>작성용!G97</f>
        <v>0</v>
      </c>
      <c r="K100" s="57" t="str">
        <f>작성용!H97</f>
        <v>-</v>
      </c>
      <c r="L100" s="57" t="str">
        <f>작성용!N97</f>
        <v>분기</v>
      </c>
      <c r="M100" s="56" t="str">
        <f>작성용!U97</f>
        <v>2024.12.31</v>
      </c>
      <c r="N100" s="56" t="str">
        <f>작성용!V97</f>
        <v>룩스루</v>
      </c>
      <c r="O100" s="56" t="str">
        <f>작성용!W97</f>
        <v>룩스루</v>
      </c>
      <c r="P100" s="56" t="str">
        <f>작성용!X97</f>
        <v>-</v>
      </c>
      <c r="Q100" s="57" t="str">
        <f>작성용!AD97</f>
        <v>대체평가3사업본부</v>
      </c>
      <c r="R100" s="59">
        <f>작성용!AE97</f>
        <v>0</v>
      </c>
      <c r="S100" s="57" t="str">
        <f>작성용!AF97</f>
        <v>대체평가3사업본부</v>
      </c>
      <c r="T100" s="60" t="str">
        <f>작성용!AG97</f>
        <v>김태현</v>
      </c>
      <c r="U100" s="60" t="str">
        <f>작성용!AH97</f>
        <v>김태현</v>
      </c>
      <c r="V100" s="55">
        <f>작성용!AA97</f>
        <v>202412</v>
      </c>
      <c r="W100" s="57" t="str">
        <f>작성용!AC97</f>
        <v>[T]기타보험기관[1본부]</v>
      </c>
      <c r="X100" s="57" t="str">
        <f>작성용!O97</f>
        <v>리스크관리팀이정현프로</v>
      </c>
      <c r="Y100" s="57" t="str">
        <f>작성용!P97</f>
        <v>02-3455-4133</v>
      </c>
      <c r="Z100" s="57" t="str">
        <f>작성용!Q97</f>
        <v>leedoyaj@shinhan.com</v>
      </c>
      <c r="AA100" s="55" t="str">
        <f>작성용!AJ97</f>
        <v>-</v>
      </c>
      <c r="AB100" s="55">
        <f>작성용!AB97</f>
        <v>0</v>
      </c>
    </row>
    <row r="101" spans="1:28" s="11" customFormat="1" ht="16.5" hidden="1" customHeight="1" x14ac:dyDescent="0.3">
      <c r="A101" s="53">
        <f>작성용!AL98</f>
        <v>97</v>
      </c>
      <c r="B101" s="54" t="str">
        <f>작성용!AI98</f>
        <v>-</v>
      </c>
      <c r="C101" s="55" t="str">
        <f>작성용!AK98</f>
        <v>개별종목</v>
      </c>
      <c r="D101" s="56">
        <f>작성용!T98</f>
        <v>45628</v>
      </c>
      <c r="E101" s="57" t="str">
        <f>작성용!B98</f>
        <v>신한라이프(수익증권)</v>
      </c>
      <c r="F101" s="57" t="str">
        <f>작성용!C98</f>
        <v>재평가</v>
      </c>
      <c r="G101" s="57" t="str">
        <f>작성용!D98</f>
        <v>신한에스지레일전문투자형사모특별자산투자신탁제1-1호</v>
      </c>
      <c r="H101" s="58" t="str">
        <f>작성용!E98</f>
        <v>KBP2019090153</v>
      </c>
      <c r="I101" s="57" t="str">
        <f>작성용!F98</f>
        <v>B02</v>
      </c>
      <c r="J101" s="57">
        <f>작성용!G98</f>
        <v>0</v>
      </c>
      <c r="K101" s="57" t="str">
        <f>작성용!H98</f>
        <v>-</v>
      </c>
      <c r="L101" s="57" t="str">
        <f>작성용!N98</f>
        <v>분기</v>
      </c>
      <c r="M101" s="56" t="str">
        <f>작성용!U98</f>
        <v>2024.12.31</v>
      </c>
      <c r="N101" s="56" t="str">
        <f>작성용!V98</f>
        <v>룩스루</v>
      </c>
      <c r="O101" s="56" t="str">
        <f>작성용!W98</f>
        <v>룩스루</v>
      </c>
      <c r="P101" s="56" t="str">
        <f>작성용!X98</f>
        <v>-</v>
      </c>
      <c r="Q101" s="57" t="str">
        <f>작성용!AD98</f>
        <v>대체평가3사업본부</v>
      </c>
      <c r="R101" s="59">
        <f>작성용!AE98</f>
        <v>0</v>
      </c>
      <c r="S101" s="57" t="str">
        <f>작성용!AF98</f>
        <v>대체평가3사업본부</v>
      </c>
      <c r="T101" s="60" t="str">
        <f>작성용!AG98</f>
        <v>김태현</v>
      </c>
      <c r="U101" s="60" t="str">
        <f>작성용!AH98</f>
        <v>김태현</v>
      </c>
      <c r="V101" s="55">
        <f>작성용!AA98</f>
        <v>202412</v>
      </c>
      <c r="W101" s="57" t="str">
        <f>작성용!AC98</f>
        <v>[T]기타보험기관[1본부]</v>
      </c>
      <c r="X101" s="57" t="str">
        <f>작성용!O98</f>
        <v>리스크관리팀이정현프로</v>
      </c>
      <c r="Y101" s="57" t="str">
        <f>작성용!P98</f>
        <v>02-3455-4133</v>
      </c>
      <c r="Z101" s="57" t="str">
        <f>작성용!Q98</f>
        <v>leedoyaj@shinhan.com</v>
      </c>
      <c r="AA101" s="55" t="str">
        <f>작성용!AJ98</f>
        <v>-</v>
      </c>
      <c r="AB101" s="55">
        <f>작성용!AB98</f>
        <v>0</v>
      </c>
    </row>
    <row r="102" spans="1:28" s="11" customFormat="1" ht="16.5" hidden="1" customHeight="1" x14ac:dyDescent="0.3">
      <c r="A102" s="53">
        <f>작성용!AL99</f>
        <v>98</v>
      </c>
      <c r="B102" s="54" t="str">
        <f>작성용!AI99</f>
        <v>-</v>
      </c>
      <c r="C102" s="55" t="str">
        <f>작성용!AK99</f>
        <v>개별종목</v>
      </c>
      <c r="D102" s="56">
        <f>작성용!T99</f>
        <v>45628</v>
      </c>
      <c r="E102" s="57" t="str">
        <f>작성용!B99</f>
        <v>신한라이프(수익증권)</v>
      </c>
      <c r="F102" s="57" t="str">
        <f>작성용!C99</f>
        <v>재평가</v>
      </c>
      <c r="G102" s="57" t="str">
        <f>작성용!D99</f>
        <v>KIAMCO도로투자사모특별자산투자신탁제11호</v>
      </c>
      <c r="H102" s="58" t="str">
        <f>작성용!E99</f>
        <v>KBP2019090154</v>
      </c>
      <c r="I102" s="57" t="str">
        <f>작성용!F99</f>
        <v>B02</v>
      </c>
      <c r="J102" s="57">
        <f>작성용!G99</f>
        <v>0</v>
      </c>
      <c r="K102" s="57" t="str">
        <f>작성용!H99</f>
        <v>-</v>
      </c>
      <c r="L102" s="57" t="str">
        <f>작성용!N99</f>
        <v>분기</v>
      </c>
      <c r="M102" s="56" t="str">
        <f>작성용!U99</f>
        <v>2024.12.31</v>
      </c>
      <c r="N102" s="56" t="str">
        <f>작성용!V99</f>
        <v>룩스루</v>
      </c>
      <c r="O102" s="56" t="str">
        <f>작성용!W99</f>
        <v>룩스루</v>
      </c>
      <c r="P102" s="56" t="str">
        <f>작성용!X99</f>
        <v>-</v>
      </c>
      <c r="Q102" s="57" t="str">
        <f>작성용!AD99</f>
        <v>대체평가3사업본부</v>
      </c>
      <c r="R102" s="59">
        <f>작성용!AE99</f>
        <v>0</v>
      </c>
      <c r="S102" s="57" t="str">
        <f>작성용!AF99</f>
        <v>대체평가3사업본부</v>
      </c>
      <c r="T102" s="60" t="str">
        <f>작성용!AG99</f>
        <v>김태현</v>
      </c>
      <c r="U102" s="60" t="str">
        <f>작성용!AH99</f>
        <v>김태현</v>
      </c>
      <c r="V102" s="55">
        <f>작성용!AA99</f>
        <v>202412</v>
      </c>
      <c r="W102" s="57" t="str">
        <f>작성용!AC99</f>
        <v>[T]기타보험기관[1본부]</v>
      </c>
      <c r="X102" s="57" t="str">
        <f>작성용!O99</f>
        <v>리스크관리팀이정현프로</v>
      </c>
      <c r="Y102" s="57" t="str">
        <f>작성용!P99</f>
        <v>02-3455-4133</v>
      </c>
      <c r="Z102" s="57" t="str">
        <f>작성용!Q99</f>
        <v>leedoyaj@shinhan.com</v>
      </c>
      <c r="AA102" s="55" t="str">
        <f>작성용!AJ99</f>
        <v>-</v>
      </c>
      <c r="AB102" s="55">
        <f>작성용!AB99</f>
        <v>0</v>
      </c>
    </row>
    <row r="103" spans="1:28" s="11" customFormat="1" ht="16.5" hidden="1" customHeight="1" x14ac:dyDescent="0.3">
      <c r="A103" s="53">
        <f>작성용!AL100</f>
        <v>99</v>
      </c>
      <c r="B103" s="54" t="str">
        <f>작성용!AI100</f>
        <v>-</v>
      </c>
      <c r="C103" s="55" t="str">
        <f>작성용!AK100</f>
        <v>개별종목</v>
      </c>
      <c r="D103" s="56">
        <f>작성용!T100</f>
        <v>45628</v>
      </c>
      <c r="E103" s="57" t="str">
        <f>작성용!B100</f>
        <v>신한라이프(수익증권)</v>
      </c>
      <c r="F103" s="57" t="str">
        <f>작성용!C100</f>
        <v>재평가</v>
      </c>
      <c r="G103" s="57" t="str">
        <f>작성용!D100</f>
        <v>KB광명서울고속도로전문투자형사모특별자산투자신탁</v>
      </c>
      <c r="H103" s="58" t="str">
        <f>작성용!E100</f>
        <v>KBP2019090155</v>
      </c>
      <c r="I103" s="57" t="str">
        <f>작성용!F100</f>
        <v>B02</v>
      </c>
      <c r="J103" s="57">
        <f>작성용!G100</f>
        <v>0</v>
      </c>
      <c r="K103" s="57" t="str">
        <f>작성용!H100</f>
        <v>-</v>
      </c>
      <c r="L103" s="57" t="str">
        <f>작성용!N100</f>
        <v>분기</v>
      </c>
      <c r="M103" s="56" t="str">
        <f>작성용!U100</f>
        <v>2024.12.31</v>
      </c>
      <c r="N103" s="56" t="str">
        <f>작성용!V100</f>
        <v>룩스루</v>
      </c>
      <c r="O103" s="56" t="str">
        <f>작성용!W100</f>
        <v>룩스루</v>
      </c>
      <c r="P103" s="56" t="str">
        <f>작성용!X100</f>
        <v>-</v>
      </c>
      <c r="Q103" s="57" t="str">
        <f>작성용!AD100</f>
        <v>대체평가3사업본부</v>
      </c>
      <c r="R103" s="59">
        <f>작성용!AE100</f>
        <v>0</v>
      </c>
      <c r="S103" s="57" t="str">
        <f>작성용!AF100</f>
        <v>대체평가3사업본부</v>
      </c>
      <c r="T103" s="60" t="str">
        <f>작성용!AG100</f>
        <v>김태현</v>
      </c>
      <c r="U103" s="60" t="str">
        <f>작성용!AH100</f>
        <v>김태현</v>
      </c>
      <c r="V103" s="55">
        <f>작성용!AA100</f>
        <v>202412</v>
      </c>
      <c r="W103" s="57" t="str">
        <f>작성용!AC100</f>
        <v>[T]기타보험기관[1본부]</v>
      </c>
      <c r="X103" s="57" t="str">
        <f>작성용!O100</f>
        <v>리스크관리팀이정현프로</v>
      </c>
      <c r="Y103" s="57" t="str">
        <f>작성용!P100</f>
        <v>02-3455-4133</v>
      </c>
      <c r="Z103" s="57" t="str">
        <f>작성용!Q100</f>
        <v>leedoyaj@shinhan.com</v>
      </c>
      <c r="AA103" s="55" t="str">
        <f>작성용!AJ100</f>
        <v>-</v>
      </c>
      <c r="AB103" s="55">
        <f>작성용!AB100</f>
        <v>0</v>
      </c>
    </row>
    <row r="104" spans="1:28" s="11" customFormat="1" ht="16.5" hidden="1" customHeight="1" x14ac:dyDescent="0.3">
      <c r="A104" s="53">
        <f>작성용!AL101</f>
        <v>100</v>
      </c>
      <c r="B104" s="54" t="str">
        <f>작성용!AI101</f>
        <v>-</v>
      </c>
      <c r="C104" s="55" t="str">
        <f>작성용!AK101</f>
        <v>개별종목</v>
      </c>
      <c r="D104" s="56">
        <f>작성용!T101</f>
        <v>45628</v>
      </c>
      <c r="E104" s="57" t="str">
        <f>작성용!B101</f>
        <v>신한라이프(수익증권)</v>
      </c>
      <c r="F104" s="57" t="str">
        <f>작성용!C101</f>
        <v>재평가</v>
      </c>
      <c r="G104" s="57" t="str">
        <f>작성용!D101</f>
        <v>한국사모BTL인프라특별자산1호</v>
      </c>
      <c r="H104" s="58" t="str">
        <f>작성용!E101</f>
        <v>KBP2019120023</v>
      </c>
      <c r="I104" s="57" t="str">
        <f>작성용!F101</f>
        <v>B02</v>
      </c>
      <c r="J104" s="57">
        <f>작성용!G101</f>
        <v>0</v>
      </c>
      <c r="K104" s="57" t="str">
        <f>작성용!H101</f>
        <v>-</v>
      </c>
      <c r="L104" s="57" t="str">
        <f>작성용!N101</f>
        <v>분기</v>
      </c>
      <c r="M104" s="56" t="str">
        <f>작성용!U101</f>
        <v>2024.12.31</v>
      </c>
      <c r="N104" s="56" t="str">
        <f>작성용!V101</f>
        <v>룩스루</v>
      </c>
      <c r="O104" s="56" t="str">
        <f>작성용!W101</f>
        <v>룩스루</v>
      </c>
      <c r="P104" s="56" t="str">
        <f>작성용!X101</f>
        <v>-</v>
      </c>
      <c r="Q104" s="57" t="str">
        <f>작성용!AD101</f>
        <v>대체평가3사업본부</v>
      </c>
      <c r="R104" s="59">
        <f>작성용!AE101</f>
        <v>0</v>
      </c>
      <c r="S104" s="57" t="str">
        <f>작성용!AF101</f>
        <v>대체평가3사업본부</v>
      </c>
      <c r="T104" s="60" t="str">
        <f>작성용!AG101</f>
        <v>김태현</v>
      </c>
      <c r="U104" s="60" t="str">
        <f>작성용!AH101</f>
        <v>김태현</v>
      </c>
      <c r="V104" s="55">
        <f>작성용!AA101</f>
        <v>202412</v>
      </c>
      <c r="W104" s="57" t="str">
        <f>작성용!AC101</f>
        <v>[T]기타보험기관[1본부]</v>
      </c>
      <c r="X104" s="57" t="str">
        <f>작성용!O101</f>
        <v>리스크관리팀이정현프로</v>
      </c>
      <c r="Y104" s="57" t="str">
        <f>작성용!P101</f>
        <v>02-3455-4133</v>
      </c>
      <c r="Z104" s="57" t="str">
        <f>작성용!Q101</f>
        <v>leedoyaj@shinhan.com</v>
      </c>
      <c r="AA104" s="55" t="str">
        <f>작성용!AJ101</f>
        <v>-</v>
      </c>
      <c r="AB104" s="55">
        <f>작성용!AB101</f>
        <v>0</v>
      </c>
    </row>
    <row r="105" spans="1:28" s="11" customFormat="1" ht="16.5" hidden="1" customHeight="1" x14ac:dyDescent="0.3">
      <c r="A105" s="53">
        <f>작성용!AL102</f>
        <v>101</v>
      </c>
      <c r="B105" s="54" t="str">
        <f>작성용!AI102</f>
        <v>-</v>
      </c>
      <c r="C105" s="55" t="str">
        <f>작성용!AK102</f>
        <v>개별종목</v>
      </c>
      <c r="D105" s="56">
        <f>작성용!T102</f>
        <v>45628</v>
      </c>
      <c r="E105" s="57" t="str">
        <f>작성용!B102</f>
        <v>신한라이프(수익증권)</v>
      </c>
      <c r="F105" s="57" t="str">
        <f>작성용!C102</f>
        <v>재평가</v>
      </c>
      <c r="G105" s="57" t="str">
        <f>작성용!D102</f>
        <v>한화글로벌메자닌전문투자형사모증권투자신탁1호</v>
      </c>
      <c r="H105" s="58" t="str">
        <f>작성용!E102</f>
        <v>KBP2019120024</v>
      </c>
      <c r="I105" s="57" t="str">
        <f>작성용!F102</f>
        <v>B02</v>
      </c>
      <c r="J105" s="57">
        <f>작성용!G102</f>
        <v>0</v>
      </c>
      <c r="K105" s="57" t="str">
        <f>작성용!H102</f>
        <v>-</v>
      </c>
      <c r="L105" s="57" t="str">
        <f>작성용!N102</f>
        <v>분기</v>
      </c>
      <c r="M105" s="56" t="str">
        <f>작성용!U102</f>
        <v>2024.12.31</v>
      </c>
      <c r="N105" s="56" t="str">
        <f>작성용!V102</f>
        <v>룩스루</v>
      </c>
      <c r="O105" s="56" t="str">
        <f>작성용!W102</f>
        <v>룩스루</v>
      </c>
      <c r="P105" s="56" t="str">
        <f>작성용!X102</f>
        <v>-</v>
      </c>
      <c r="Q105" s="57" t="str">
        <f>작성용!AD102</f>
        <v>대체평가3사업본부</v>
      </c>
      <c r="R105" s="59">
        <f>작성용!AE102</f>
        <v>0</v>
      </c>
      <c r="S105" s="57" t="str">
        <f>작성용!AF102</f>
        <v>대체평가3사업본부</v>
      </c>
      <c r="T105" s="60" t="str">
        <f>작성용!AG102</f>
        <v>김태현</v>
      </c>
      <c r="U105" s="60" t="str">
        <f>작성용!AH102</f>
        <v>김태현</v>
      </c>
      <c r="V105" s="55">
        <f>작성용!AA102</f>
        <v>202412</v>
      </c>
      <c r="W105" s="57" t="str">
        <f>작성용!AC102</f>
        <v>[T]기타보험기관[1본부]</v>
      </c>
      <c r="X105" s="57" t="str">
        <f>작성용!O102</f>
        <v>리스크관리팀이정현프로</v>
      </c>
      <c r="Y105" s="57" t="str">
        <f>작성용!P102</f>
        <v>02-3455-4133</v>
      </c>
      <c r="Z105" s="57" t="str">
        <f>작성용!Q102</f>
        <v>leedoyaj@shinhan.com</v>
      </c>
      <c r="AA105" s="55" t="str">
        <f>작성용!AJ102</f>
        <v>-</v>
      </c>
      <c r="AB105" s="55">
        <f>작성용!AB102</f>
        <v>0</v>
      </c>
    </row>
    <row r="106" spans="1:28" s="11" customFormat="1" ht="16.5" hidden="1" customHeight="1" x14ac:dyDescent="0.3">
      <c r="A106" s="53">
        <f>작성용!AL103</f>
        <v>102</v>
      </c>
      <c r="B106" s="54" t="str">
        <f>작성용!AI103</f>
        <v>-</v>
      </c>
      <c r="C106" s="55" t="str">
        <f>작성용!AK103</f>
        <v>개별종목</v>
      </c>
      <c r="D106" s="56">
        <f>작성용!T103</f>
        <v>45628</v>
      </c>
      <c r="E106" s="57" t="str">
        <f>작성용!B103</f>
        <v>신한라이프(수익증권)</v>
      </c>
      <c r="F106" s="57" t="str">
        <f>작성용!C103</f>
        <v>재평가</v>
      </c>
      <c r="G106" s="57" t="str">
        <f>작성용!D103</f>
        <v>하나전문투자형사모부동산투자신탁제2호</v>
      </c>
      <c r="H106" s="58" t="str">
        <f>작성용!E103</f>
        <v>KBP2019120112</v>
      </c>
      <c r="I106" s="57" t="str">
        <f>작성용!F103</f>
        <v>B02</v>
      </c>
      <c r="J106" s="57">
        <f>작성용!G103</f>
        <v>0</v>
      </c>
      <c r="K106" s="57" t="str">
        <f>작성용!H103</f>
        <v>-</v>
      </c>
      <c r="L106" s="57" t="str">
        <f>작성용!N103</f>
        <v>분기</v>
      </c>
      <c r="M106" s="56" t="str">
        <f>작성용!U103</f>
        <v>2024.12.31</v>
      </c>
      <c r="N106" s="56" t="str">
        <f>작성용!V103</f>
        <v>룩스루</v>
      </c>
      <c r="O106" s="56" t="str">
        <f>작성용!W103</f>
        <v>룩스루</v>
      </c>
      <c r="P106" s="56" t="str">
        <f>작성용!X103</f>
        <v>-</v>
      </c>
      <c r="Q106" s="57" t="str">
        <f>작성용!AD103</f>
        <v>대체평가3사업본부</v>
      </c>
      <c r="R106" s="59">
        <f>작성용!AE103</f>
        <v>0</v>
      </c>
      <c r="S106" s="57" t="str">
        <f>작성용!AF103</f>
        <v>대체평가3사업본부</v>
      </c>
      <c r="T106" s="60" t="str">
        <f>작성용!AG103</f>
        <v>김태현</v>
      </c>
      <c r="U106" s="60" t="str">
        <f>작성용!AH103</f>
        <v>김태현</v>
      </c>
      <c r="V106" s="55">
        <f>작성용!AA103</f>
        <v>202412</v>
      </c>
      <c r="W106" s="57" t="str">
        <f>작성용!AC103</f>
        <v>[T]기타보험기관[1본부]</v>
      </c>
      <c r="X106" s="57" t="str">
        <f>작성용!O103</f>
        <v>리스크관리팀이정현프로</v>
      </c>
      <c r="Y106" s="57" t="str">
        <f>작성용!P103</f>
        <v>02-3455-4133</v>
      </c>
      <c r="Z106" s="57" t="str">
        <f>작성용!Q103</f>
        <v>leedoyaj@shinhan.com</v>
      </c>
      <c r="AA106" s="55" t="str">
        <f>작성용!AJ103</f>
        <v>-</v>
      </c>
      <c r="AB106" s="55">
        <f>작성용!AB103</f>
        <v>0</v>
      </c>
    </row>
    <row r="107" spans="1:28" s="11" customFormat="1" ht="16.5" hidden="1" customHeight="1" x14ac:dyDescent="0.3">
      <c r="A107" s="53">
        <f>작성용!AL104</f>
        <v>103</v>
      </c>
      <c r="B107" s="54" t="str">
        <f>작성용!AI104</f>
        <v>-</v>
      </c>
      <c r="C107" s="55" t="str">
        <f>작성용!AK104</f>
        <v>개별종목</v>
      </c>
      <c r="D107" s="56">
        <f>작성용!T104</f>
        <v>45628</v>
      </c>
      <c r="E107" s="57" t="str">
        <f>작성용!B104</f>
        <v>신한라이프(수익증권)</v>
      </c>
      <c r="F107" s="57" t="str">
        <f>작성용!C104</f>
        <v>재평가</v>
      </c>
      <c r="G107" s="57" t="str">
        <f>작성용!D104</f>
        <v>DB전문투자형사모특별자산투자24호</v>
      </c>
      <c r="H107" s="58" t="str">
        <f>작성용!E104</f>
        <v>KBP2019120128</v>
      </c>
      <c r="I107" s="57" t="str">
        <f>작성용!F104</f>
        <v>B02</v>
      </c>
      <c r="J107" s="57">
        <f>작성용!G104</f>
        <v>0</v>
      </c>
      <c r="K107" s="57" t="str">
        <f>작성용!H104</f>
        <v>-</v>
      </c>
      <c r="L107" s="57" t="str">
        <f>작성용!N104</f>
        <v>분기</v>
      </c>
      <c r="M107" s="56" t="str">
        <f>작성용!U104</f>
        <v>2024.12.31</v>
      </c>
      <c r="N107" s="56" t="str">
        <f>작성용!V104</f>
        <v>룩스루</v>
      </c>
      <c r="O107" s="56" t="str">
        <f>작성용!W104</f>
        <v>룩스루</v>
      </c>
      <c r="P107" s="56" t="str">
        <f>작성용!X104</f>
        <v>-</v>
      </c>
      <c r="Q107" s="57" t="str">
        <f>작성용!AD104</f>
        <v>대체평가3사업본부</v>
      </c>
      <c r="R107" s="59">
        <f>작성용!AE104</f>
        <v>0</v>
      </c>
      <c r="S107" s="57" t="str">
        <f>작성용!AF104</f>
        <v>대체평가3사업본부</v>
      </c>
      <c r="T107" s="60" t="str">
        <f>작성용!AG104</f>
        <v>김태현</v>
      </c>
      <c r="U107" s="60" t="str">
        <f>작성용!AH104</f>
        <v>김태현</v>
      </c>
      <c r="V107" s="55">
        <f>작성용!AA104</f>
        <v>202412</v>
      </c>
      <c r="W107" s="57" t="str">
        <f>작성용!AC104</f>
        <v>[T]기타보험기관[1본부]</v>
      </c>
      <c r="X107" s="57" t="str">
        <f>작성용!O104</f>
        <v>리스크관리팀이정현프로</v>
      </c>
      <c r="Y107" s="57" t="str">
        <f>작성용!P104</f>
        <v>02-3455-4133</v>
      </c>
      <c r="Z107" s="57" t="str">
        <f>작성용!Q104</f>
        <v>leedoyaj@shinhan.com</v>
      </c>
      <c r="AA107" s="55" t="str">
        <f>작성용!AJ104</f>
        <v>-</v>
      </c>
      <c r="AB107" s="55">
        <f>작성용!AB104</f>
        <v>0</v>
      </c>
    </row>
    <row r="108" spans="1:28" s="11" customFormat="1" ht="16.5" hidden="1" customHeight="1" x14ac:dyDescent="0.3">
      <c r="A108" s="53">
        <f>작성용!AL105</f>
        <v>104</v>
      </c>
      <c r="B108" s="54" t="str">
        <f>작성용!AI105</f>
        <v>-</v>
      </c>
      <c r="C108" s="55" t="str">
        <f>작성용!AK105</f>
        <v>개별종목</v>
      </c>
      <c r="D108" s="56">
        <f>작성용!T105</f>
        <v>45628</v>
      </c>
      <c r="E108" s="57" t="str">
        <f>작성용!B105</f>
        <v>신한라이프(수익증권)</v>
      </c>
      <c r="F108" s="57" t="str">
        <f>작성용!C105</f>
        <v>재평가</v>
      </c>
      <c r="G108" s="57" t="str">
        <f>작성용!D105</f>
        <v>베스타스전문투자형사모부동산투자신탁제22A호1종</v>
      </c>
      <c r="H108" s="58" t="str">
        <f>작성용!E105</f>
        <v>KBP2019120141</v>
      </c>
      <c r="I108" s="57" t="str">
        <f>작성용!F105</f>
        <v>B02</v>
      </c>
      <c r="J108" s="57">
        <f>작성용!G105</f>
        <v>0</v>
      </c>
      <c r="K108" s="57" t="str">
        <f>작성용!H105</f>
        <v>-</v>
      </c>
      <c r="L108" s="57" t="str">
        <f>작성용!N105</f>
        <v>분기</v>
      </c>
      <c r="M108" s="56" t="str">
        <f>작성용!U105</f>
        <v>2024.12.31</v>
      </c>
      <c r="N108" s="56" t="str">
        <f>작성용!V105</f>
        <v>룩스루</v>
      </c>
      <c r="O108" s="56" t="str">
        <f>작성용!W105</f>
        <v>룩스루</v>
      </c>
      <c r="P108" s="56" t="str">
        <f>작성용!X105</f>
        <v>-</v>
      </c>
      <c r="Q108" s="57" t="str">
        <f>작성용!AD105</f>
        <v>대체평가3사업본부</v>
      </c>
      <c r="R108" s="59">
        <f>작성용!AE105</f>
        <v>0</v>
      </c>
      <c r="S108" s="57" t="str">
        <f>작성용!AF105</f>
        <v>대체평가3사업본부</v>
      </c>
      <c r="T108" s="60" t="str">
        <f>작성용!AG105</f>
        <v>김태현</v>
      </c>
      <c r="U108" s="60" t="str">
        <f>작성용!AH105</f>
        <v>김태현</v>
      </c>
      <c r="V108" s="55">
        <f>작성용!AA105</f>
        <v>202412</v>
      </c>
      <c r="W108" s="57" t="str">
        <f>작성용!AC105</f>
        <v>[T]기타보험기관[1본부]</v>
      </c>
      <c r="X108" s="57" t="str">
        <f>작성용!O105</f>
        <v>리스크관리팀이정현프로</v>
      </c>
      <c r="Y108" s="57" t="str">
        <f>작성용!P105</f>
        <v>02-3455-4133</v>
      </c>
      <c r="Z108" s="57" t="str">
        <f>작성용!Q105</f>
        <v>leedoyaj@shinhan.com</v>
      </c>
      <c r="AA108" s="55" t="str">
        <f>작성용!AJ105</f>
        <v>-</v>
      </c>
      <c r="AB108" s="55">
        <f>작성용!AB105</f>
        <v>0</v>
      </c>
    </row>
    <row r="109" spans="1:28" s="11" customFormat="1" ht="16.5" hidden="1" customHeight="1" x14ac:dyDescent="0.3">
      <c r="A109" s="53">
        <f>작성용!AL106</f>
        <v>105</v>
      </c>
      <c r="B109" s="54" t="str">
        <f>작성용!AI106</f>
        <v>-</v>
      </c>
      <c r="C109" s="55" t="str">
        <f>작성용!AK106</f>
        <v>개별종목</v>
      </c>
      <c r="D109" s="56">
        <f>작성용!T106</f>
        <v>45628</v>
      </c>
      <c r="E109" s="57" t="str">
        <f>작성용!B106</f>
        <v>신한라이프(수익증권)</v>
      </c>
      <c r="F109" s="57" t="str">
        <f>작성용!C106</f>
        <v>재평가</v>
      </c>
      <c r="G109" s="57" t="str">
        <f>작성용!D106</f>
        <v>유진AVIATION전문투자형사모투자신탁16-3호</v>
      </c>
      <c r="H109" s="58" t="str">
        <f>작성용!E106</f>
        <v>KBP2019120147</v>
      </c>
      <c r="I109" s="57" t="str">
        <f>작성용!F106</f>
        <v>B02</v>
      </c>
      <c r="J109" s="57">
        <f>작성용!G106</f>
        <v>0</v>
      </c>
      <c r="K109" s="57" t="str">
        <f>작성용!H106</f>
        <v>-</v>
      </c>
      <c r="L109" s="57" t="str">
        <f>작성용!N106</f>
        <v>분기</v>
      </c>
      <c r="M109" s="56" t="str">
        <f>작성용!U106</f>
        <v>2024.12.31</v>
      </c>
      <c r="N109" s="56" t="str">
        <f>작성용!V106</f>
        <v>룩스루</v>
      </c>
      <c r="O109" s="56" t="str">
        <f>작성용!W106</f>
        <v>룩스루</v>
      </c>
      <c r="P109" s="56" t="str">
        <f>작성용!X106</f>
        <v>-</v>
      </c>
      <c r="Q109" s="57" t="str">
        <f>작성용!AD106</f>
        <v>대체평가3사업본부</v>
      </c>
      <c r="R109" s="59">
        <f>작성용!AE106</f>
        <v>0</v>
      </c>
      <c r="S109" s="57" t="str">
        <f>작성용!AF106</f>
        <v>대체평가3사업본부</v>
      </c>
      <c r="T109" s="60" t="str">
        <f>작성용!AG106</f>
        <v>김태현</v>
      </c>
      <c r="U109" s="60" t="str">
        <f>작성용!AH106</f>
        <v>김태현</v>
      </c>
      <c r="V109" s="55">
        <f>작성용!AA106</f>
        <v>202412</v>
      </c>
      <c r="W109" s="57" t="str">
        <f>작성용!AC106</f>
        <v>[T]기타보험기관[1본부]</v>
      </c>
      <c r="X109" s="57" t="str">
        <f>작성용!O106</f>
        <v>리스크관리팀이정현프로</v>
      </c>
      <c r="Y109" s="57" t="str">
        <f>작성용!P106</f>
        <v>02-3455-4133</v>
      </c>
      <c r="Z109" s="57" t="str">
        <f>작성용!Q106</f>
        <v>leedoyaj@shinhan.com</v>
      </c>
      <c r="AA109" s="55" t="str">
        <f>작성용!AJ106</f>
        <v>-</v>
      </c>
      <c r="AB109" s="55">
        <f>작성용!AB106</f>
        <v>0</v>
      </c>
    </row>
    <row r="110" spans="1:28" s="11" customFormat="1" ht="16.5" hidden="1" customHeight="1" x14ac:dyDescent="0.3">
      <c r="A110" s="53">
        <f>작성용!AL107</f>
        <v>106</v>
      </c>
      <c r="B110" s="54" t="str">
        <f>작성용!AI107</f>
        <v>-</v>
      </c>
      <c r="C110" s="55" t="str">
        <f>작성용!AK107</f>
        <v>개별종목</v>
      </c>
      <c r="D110" s="56">
        <f>작성용!T107</f>
        <v>45628</v>
      </c>
      <c r="E110" s="57" t="str">
        <f>작성용!B107</f>
        <v>신한라이프(수익증권)</v>
      </c>
      <c r="F110" s="57" t="str">
        <f>작성용!C107</f>
        <v>재평가</v>
      </c>
      <c r="G110" s="57" t="str">
        <f>작성용!D107</f>
        <v>유진AVIATION전문투자형사모투자신탁16-4호</v>
      </c>
      <c r="H110" s="58" t="str">
        <f>작성용!E107</f>
        <v>KBP2019120148</v>
      </c>
      <c r="I110" s="57" t="str">
        <f>작성용!F107</f>
        <v>B02</v>
      </c>
      <c r="J110" s="57">
        <f>작성용!G107</f>
        <v>0</v>
      </c>
      <c r="K110" s="57" t="str">
        <f>작성용!H107</f>
        <v>-</v>
      </c>
      <c r="L110" s="57" t="str">
        <f>작성용!N107</f>
        <v>분기</v>
      </c>
      <c r="M110" s="56" t="str">
        <f>작성용!U107</f>
        <v>2024.12.31</v>
      </c>
      <c r="N110" s="56" t="str">
        <f>작성용!V107</f>
        <v>룩스루</v>
      </c>
      <c r="O110" s="56" t="str">
        <f>작성용!W107</f>
        <v>룩스루</v>
      </c>
      <c r="P110" s="56" t="str">
        <f>작성용!X107</f>
        <v>-</v>
      </c>
      <c r="Q110" s="57" t="str">
        <f>작성용!AD107</f>
        <v>대체평가3사업본부</v>
      </c>
      <c r="R110" s="59">
        <f>작성용!AE107</f>
        <v>0</v>
      </c>
      <c r="S110" s="57" t="str">
        <f>작성용!AF107</f>
        <v>대체평가3사업본부</v>
      </c>
      <c r="T110" s="60" t="str">
        <f>작성용!AG107</f>
        <v>김태현</v>
      </c>
      <c r="U110" s="60" t="str">
        <f>작성용!AH107</f>
        <v>김태현</v>
      </c>
      <c r="V110" s="55">
        <f>작성용!AA107</f>
        <v>202412</v>
      </c>
      <c r="W110" s="57" t="str">
        <f>작성용!AC107</f>
        <v>[T]기타보험기관[1본부]</v>
      </c>
      <c r="X110" s="57" t="str">
        <f>작성용!O107</f>
        <v>리스크관리팀이정현프로</v>
      </c>
      <c r="Y110" s="57" t="str">
        <f>작성용!P107</f>
        <v>02-3455-4133</v>
      </c>
      <c r="Z110" s="57" t="str">
        <f>작성용!Q107</f>
        <v>leedoyaj@shinhan.com</v>
      </c>
      <c r="AA110" s="55" t="str">
        <f>작성용!AJ107</f>
        <v>-</v>
      </c>
      <c r="AB110" s="55">
        <f>작성용!AB107</f>
        <v>0</v>
      </c>
    </row>
    <row r="111" spans="1:28" s="11" customFormat="1" ht="16.5" hidden="1" customHeight="1" x14ac:dyDescent="0.3">
      <c r="A111" s="53">
        <f>작성용!AL108</f>
        <v>107</v>
      </c>
      <c r="B111" s="54" t="str">
        <f>작성용!AI108</f>
        <v>-</v>
      </c>
      <c r="C111" s="55" t="str">
        <f>작성용!AK108</f>
        <v>개별종목</v>
      </c>
      <c r="D111" s="56">
        <f>작성용!T108</f>
        <v>45628</v>
      </c>
      <c r="E111" s="57" t="str">
        <f>작성용!B108</f>
        <v>신한라이프(수익증권)</v>
      </c>
      <c r="F111" s="57" t="str">
        <f>작성용!C108</f>
        <v>재평가</v>
      </c>
      <c r="G111" s="57" t="str">
        <f>작성용!D108</f>
        <v>키움마일스톤UKREDF사모부동산투자신탁2호</v>
      </c>
      <c r="H111" s="58" t="str">
        <f>작성용!E108</f>
        <v>KBP2019120156</v>
      </c>
      <c r="I111" s="57" t="str">
        <f>작성용!F108</f>
        <v>B02</v>
      </c>
      <c r="J111" s="57">
        <f>작성용!G108</f>
        <v>0</v>
      </c>
      <c r="K111" s="57" t="str">
        <f>작성용!H108</f>
        <v>-</v>
      </c>
      <c r="L111" s="57" t="str">
        <f>작성용!N108</f>
        <v>분기</v>
      </c>
      <c r="M111" s="56" t="str">
        <f>작성용!U108</f>
        <v>2024.12.31</v>
      </c>
      <c r="N111" s="56" t="str">
        <f>작성용!V108</f>
        <v>룩스루</v>
      </c>
      <c r="O111" s="56" t="str">
        <f>작성용!W108</f>
        <v>룩스루</v>
      </c>
      <c r="P111" s="56" t="str">
        <f>작성용!X108</f>
        <v>-</v>
      </c>
      <c r="Q111" s="57" t="str">
        <f>작성용!AD108</f>
        <v>대체평가3사업본부</v>
      </c>
      <c r="R111" s="59">
        <f>작성용!AE108</f>
        <v>0</v>
      </c>
      <c r="S111" s="57" t="str">
        <f>작성용!AF108</f>
        <v>대체평가3사업본부</v>
      </c>
      <c r="T111" s="60" t="str">
        <f>작성용!AG108</f>
        <v>김태현</v>
      </c>
      <c r="U111" s="60" t="str">
        <f>작성용!AH108</f>
        <v>김태현</v>
      </c>
      <c r="V111" s="55">
        <f>작성용!AA108</f>
        <v>202412</v>
      </c>
      <c r="W111" s="57" t="str">
        <f>작성용!AC108</f>
        <v>[T]기타보험기관[1본부]</v>
      </c>
      <c r="X111" s="57" t="str">
        <f>작성용!O108</f>
        <v>리스크관리팀이정현프로</v>
      </c>
      <c r="Y111" s="57" t="str">
        <f>작성용!P108</f>
        <v>02-3455-4133</v>
      </c>
      <c r="Z111" s="57" t="str">
        <f>작성용!Q108</f>
        <v>leedoyaj@shinhan.com</v>
      </c>
      <c r="AA111" s="55" t="str">
        <f>작성용!AJ108</f>
        <v>-</v>
      </c>
      <c r="AB111" s="55">
        <f>작성용!AB108</f>
        <v>0</v>
      </c>
    </row>
    <row r="112" spans="1:28" s="11" customFormat="1" ht="16.5" hidden="1" customHeight="1" x14ac:dyDescent="0.3">
      <c r="A112" s="53">
        <f>작성용!AL109</f>
        <v>108</v>
      </c>
      <c r="B112" s="54" t="str">
        <f>작성용!AI109</f>
        <v>-</v>
      </c>
      <c r="C112" s="55" t="str">
        <f>작성용!AK109</f>
        <v>개별종목</v>
      </c>
      <c r="D112" s="56">
        <f>작성용!T109</f>
        <v>45628</v>
      </c>
      <c r="E112" s="57" t="str">
        <f>작성용!B109</f>
        <v>신한라이프(수익증권)</v>
      </c>
      <c r="F112" s="57" t="str">
        <f>작성용!C109</f>
        <v>재평가</v>
      </c>
      <c r="G112" s="57" t="str">
        <f>작성용!D109</f>
        <v>트러스톤글로벌인프라전문투자형사모투자신탁4호</v>
      </c>
      <c r="H112" s="58" t="str">
        <f>작성용!E109</f>
        <v>KBP2019120183</v>
      </c>
      <c r="I112" s="57" t="str">
        <f>작성용!F109</f>
        <v>B02</v>
      </c>
      <c r="J112" s="57">
        <f>작성용!G109</f>
        <v>0</v>
      </c>
      <c r="K112" s="57" t="str">
        <f>작성용!H109</f>
        <v>-</v>
      </c>
      <c r="L112" s="57" t="str">
        <f>작성용!N109</f>
        <v>분기</v>
      </c>
      <c r="M112" s="56" t="str">
        <f>작성용!U109</f>
        <v>2024.12.31</v>
      </c>
      <c r="N112" s="56" t="str">
        <f>작성용!V109</f>
        <v>룩스루</v>
      </c>
      <c r="O112" s="56" t="str">
        <f>작성용!W109</f>
        <v>룩스루</v>
      </c>
      <c r="P112" s="56" t="str">
        <f>작성용!X109</f>
        <v>-</v>
      </c>
      <c r="Q112" s="57" t="str">
        <f>작성용!AD109</f>
        <v>대체평가3사업본부</v>
      </c>
      <c r="R112" s="59">
        <f>작성용!AE109</f>
        <v>0</v>
      </c>
      <c r="S112" s="57" t="str">
        <f>작성용!AF109</f>
        <v>대체평가3사업본부</v>
      </c>
      <c r="T112" s="60" t="str">
        <f>작성용!AG109</f>
        <v>김태현</v>
      </c>
      <c r="U112" s="60" t="str">
        <f>작성용!AH109</f>
        <v>김태현</v>
      </c>
      <c r="V112" s="55">
        <f>작성용!AA109</f>
        <v>202412</v>
      </c>
      <c r="W112" s="57" t="str">
        <f>작성용!AC109</f>
        <v>[T]기타보험기관[1본부]</v>
      </c>
      <c r="X112" s="57" t="str">
        <f>작성용!O109</f>
        <v>리스크관리팀이정현프로</v>
      </c>
      <c r="Y112" s="57" t="str">
        <f>작성용!P109</f>
        <v>02-3455-4133</v>
      </c>
      <c r="Z112" s="57" t="str">
        <f>작성용!Q109</f>
        <v>leedoyaj@shinhan.com</v>
      </c>
      <c r="AA112" s="55" t="str">
        <f>작성용!AJ109</f>
        <v>-</v>
      </c>
      <c r="AB112" s="55">
        <f>작성용!AB109</f>
        <v>0</v>
      </c>
    </row>
    <row r="113" spans="1:28" s="11" customFormat="1" ht="16.5" hidden="1" customHeight="1" x14ac:dyDescent="0.3">
      <c r="A113" s="53">
        <f>작성용!AL110</f>
        <v>109</v>
      </c>
      <c r="B113" s="54" t="str">
        <f>작성용!AI110</f>
        <v>-</v>
      </c>
      <c r="C113" s="55" t="str">
        <f>작성용!AK110</f>
        <v>개별종목</v>
      </c>
      <c r="D113" s="56">
        <f>작성용!T110</f>
        <v>45628</v>
      </c>
      <c r="E113" s="57" t="str">
        <f>작성용!B110</f>
        <v>신한라이프(수익증권)</v>
      </c>
      <c r="F113" s="57" t="str">
        <f>작성용!C110</f>
        <v>재평가</v>
      </c>
      <c r="G113" s="57" t="str">
        <f>작성용!D110</f>
        <v>키움청정부산전문투자형사모투자신탁</v>
      </c>
      <c r="H113" s="58" t="str">
        <f>작성용!E110</f>
        <v>KBP2019120199</v>
      </c>
      <c r="I113" s="57" t="str">
        <f>작성용!F110</f>
        <v>B02</v>
      </c>
      <c r="J113" s="57">
        <f>작성용!G110</f>
        <v>0</v>
      </c>
      <c r="K113" s="57" t="str">
        <f>작성용!H110</f>
        <v>-</v>
      </c>
      <c r="L113" s="57" t="str">
        <f>작성용!N110</f>
        <v>분기</v>
      </c>
      <c r="M113" s="56" t="str">
        <f>작성용!U110</f>
        <v>2024.12.31</v>
      </c>
      <c r="N113" s="56" t="str">
        <f>작성용!V110</f>
        <v>룩스루</v>
      </c>
      <c r="O113" s="56" t="str">
        <f>작성용!W110</f>
        <v>룩스루</v>
      </c>
      <c r="P113" s="56" t="str">
        <f>작성용!X110</f>
        <v>-</v>
      </c>
      <c r="Q113" s="57" t="str">
        <f>작성용!AD110</f>
        <v>대체평가3사업본부</v>
      </c>
      <c r="R113" s="59">
        <f>작성용!AE110</f>
        <v>0</v>
      </c>
      <c r="S113" s="57" t="str">
        <f>작성용!AF110</f>
        <v>대체평가3사업본부</v>
      </c>
      <c r="T113" s="60" t="str">
        <f>작성용!AG110</f>
        <v>김태현</v>
      </c>
      <c r="U113" s="60" t="str">
        <f>작성용!AH110</f>
        <v>김태현</v>
      </c>
      <c r="V113" s="55">
        <f>작성용!AA110</f>
        <v>202412</v>
      </c>
      <c r="W113" s="57" t="str">
        <f>작성용!AC110</f>
        <v>[T]기타보험기관[1본부]</v>
      </c>
      <c r="X113" s="57" t="str">
        <f>작성용!O110</f>
        <v>리스크관리팀이정현프로</v>
      </c>
      <c r="Y113" s="57" t="str">
        <f>작성용!P110</f>
        <v>02-3455-4133</v>
      </c>
      <c r="Z113" s="57" t="str">
        <f>작성용!Q110</f>
        <v>leedoyaj@shinhan.com</v>
      </c>
      <c r="AA113" s="55" t="str">
        <f>작성용!AJ110</f>
        <v>-</v>
      </c>
      <c r="AB113" s="55">
        <f>작성용!AB110</f>
        <v>0</v>
      </c>
    </row>
    <row r="114" spans="1:28" s="11" customFormat="1" ht="16.5" hidden="1" customHeight="1" x14ac:dyDescent="0.3">
      <c r="A114" s="53">
        <f>작성용!AL111</f>
        <v>110</v>
      </c>
      <c r="B114" s="54" t="str">
        <f>작성용!AI111</f>
        <v>-</v>
      </c>
      <c r="C114" s="55" t="str">
        <f>작성용!AK111</f>
        <v>개별종목</v>
      </c>
      <c r="D114" s="56">
        <f>작성용!T111</f>
        <v>45628</v>
      </c>
      <c r="E114" s="57" t="str">
        <f>작성용!B111</f>
        <v>신한라이프(수익증권)</v>
      </c>
      <c r="F114" s="57" t="str">
        <f>작성용!C111</f>
        <v>재평가</v>
      </c>
      <c r="G114" s="57" t="str">
        <f>작성용!D111</f>
        <v>하나대체투자사모부동산101호</v>
      </c>
      <c r="H114" s="58" t="str">
        <f>작성용!E111</f>
        <v>KBP2019120216</v>
      </c>
      <c r="I114" s="57" t="str">
        <f>작성용!F111</f>
        <v>B02</v>
      </c>
      <c r="J114" s="57">
        <f>작성용!G111</f>
        <v>0</v>
      </c>
      <c r="K114" s="57" t="str">
        <f>작성용!H111</f>
        <v>-</v>
      </c>
      <c r="L114" s="57" t="str">
        <f>작성용!N111</f>
        <v>분기</v>
      </c>
      <c r="M114" s="56" t="str">
        <f>작성용!U111</f>
        <v>2024.12.31</v>
      </c>
      <c r="N114" s="56" t="str">
        <f>작성용!V111</f>
        <v>룩스루</v>
      </c>
      <c r="O114" s="56" t="str">
        <f>작성용!W111</f>
        <v>룩스루</v>
      </c>
      <c r="P114" s="56" t="str">
        <f>작성용!X111</f>
        <v>-</v>
      </c>
      <c r="Q114" s="57" t="str">
        <f>작성용!AD111</f>
        <v>대체평가3사업본부</v>
      </c>
      <c r="R114" s="59">
        <f>작성용!AE111</f>
        <v>0</v>
      </c>
      <c r="S114" s="57" t="str">
        <f>작성용!AF111</f>
        <v>대체평가3사업본부</v>
      </c>
      <c r="T114" s="60" t="str">
        <f>작성용!AG111</f>
        <v>김태현</v>
      </c>
      <c r="U114" s="60" t="str">
        <f>작성용!AH111</f>
        <v>김태현</v>
      </c>
      <c r="V114" s="55">
        <f>작성용!AA111</f>
        <v>202412</v>
      </c>
      <c r="W114" s="57" t="str">
        <f>작성용!AC111</f>
        <v>[T]기타보험기관[1본부]</v>
      </c>
      <c r="X114" s="57" t="str">
        <f>작성용!O111</f>
        <v>리스크관리팀이정현프로</v>
      </c>
      <c r="Y114" s="57" t="str">
        <f>작성용!P111</f>
        <v>02-3455-4133</v>
      </c>
      <c r="Z114" s="57" t="str">
        <f>작성용!Q111</f>
        <v>leedoyaj@shinhan.com</v>
      </c>
      <c r="AA114" s="55" t="str">
        <f>작성용!AJ111</f>
        <v>-</v>
      </c>
      <c r="AB114" s="55">
        <f>작성용!AB111</f>
        <v>0</v>
      </c>
    </row>
    <row r="115" spans="1:28" s="11" customFormat="1" ht="16.5" hidden="1" customHeight="1" x14ac:dyDescent="0.3">
      <c r="A115" s="53">
        <f>작성용!AL112</f>
        <v>111</v>
      </c>
      <c r="B115" s="54" t="str">
        <f>작성용!AI112</f>
        <v>-</v>
      </c>
      <c r="C115" s="55" t="str">
        <f>작성용!AK112</f>
        <v>개별종목</v>
      </c>
      <c r="D115" s="56">
        <f>작성용!T112</f>
        <v>45628</v>
      </c>
      <c r="E115" s="57" t="str">
        <f>작성용!B112</f>
        <v>신한라이프(수익증권)</v>
      </c>
      <c r="F115" s="57" t="str">
        <f>작성용!C112</f>
        <v>재평가</v>
      </c>
      <c r="G115" s="57" t="str">
        <f>작성용!D112</f>
        <v>KIAMCO태양광발전사모투자2호</v>
      </c>
      <c r="H115" s="58" t="str">
        <f>작성용!E112</f>
        <v>KBP2019120222</v>
      </c>
      <c r="I115" s="57" t="str">
        <f>작성용!F112</f>
        <v>B02</v>
      </c>
      <c r="J115" s="57">
        <f>작성용!G112</f>
        <v>0</v>
      </c>
      <c r="K115" s="57" t="str">
        <f>작성용!H112</f>
        <v>-</v>
      </c>
      <c r="L115" s="57" t="str">
        <f>작성용!N112</f>
        <v>분기</v>
      </c>
      <c r="M115" s="56" t="str">
        <f>작성용!U112</f>
        <v>2024.12.31</v>
      </c>
      <c r="N115" s="56" t="str">
        <f>작성용!V112</f>
        <v>룩스루</v>
      </c>
      <c r="O115" s="56" t="str">
        <f>작성용!W112</f>
        <v>룩스루</v>
      </c>
      <c r="P115" s="56" t="str">
        <f>작성용!X112</f>
        <v>-</v>
      </c>
      <c r="Q115" s="57" t="str">
        <f>작성용!AD112</f>
        <v>대체평가3사업본부</v>
      </c>
      <c r="R115" s="59">
        <f>작성용!AE112</f>
        <v>0</v>
      </c>
      <c r="S115" s="57" t="str">
        <f>작성용!AF112</f>
        <v>대체평가3사업본부</v>
      </c>
      <c r="T115" s="60" t="str">
        <f>작성용!AG112</f>
        <v>김태현</v>
      </c>
      <c r="U115" s="60" t="str">
        <f>작성용!AH112</f>
        <v>김태현</v>
      </c>
      <c r="V115" s="55">
        <f>작성용!AA112</f>
        <v>202412</v>
      </c>
      <c r="W115" s="57" t="str">
        <f>작성용!AC112</f>
        <v>[T]기타보험기관[1본부]</v>
      </c>
      <c r="X115" s="57" t="str">
        <f>작성용!O112</f>
        <v>리스크관리팀이정현프로</v>
      </c>
      <c r="Y115" s="57" t="str">
        <f>작성용!P112</f>
        <v>02-3455-4133</v>
      </c>
      <c r="Z115" s="57" t="str">
        <f>작성용!Q112</f>
        <v>leedoyaj@shinhan.com</v>
      </c>
      <c r="AA115" s="55" t="str">
        <f>작성용!AJ112</f>
        <v>-</v>
      </c>
      <c r="AB115" s="55">
        <f>작성용!AB112</f>
        <v>0</v>
      </c>
    </row>
    <row r="116" spans="1:28" s="11" customFormat="1" ht="16.5" hidden="1" customHeight="1" x14ac:dyDescent="0.3">
      <c r="A116" s="53">
        <f>작성용!AL113</f>
        <v>112</v>
      </c>
      <c r="B116" s="54" t="str">
        <f>작성용!AI113</f>
        <v>-</v>
      </c>
      <c r="C116" s="55" t="str">
        <f>작성용!AK113</f>
        <v>개별종목</v>
      </c>
      <c r="D116" s="56">
        <f>작성용!T113</f>
        <v>45628</v>
      </c>
      <c r="E116" s="57" t="str">
        <f>작성용!B113</f>
        <v>신한라이프(수익증권)</v>
      </c>
      <c r="F116" s="57" t="str">
        <f>작성용!C113</f>
        <v>재평가</v>
      </c>
      <c r="G116" s="57" t="str">
        <f>작성용!D113</f>
        <v>신한AIM크레딧전문투자형사모투자신탁제4-B호</v>
      </c>
      <c r="H116" s="58" t="str">
        <f>작성용!E113</f>
        <v>KBP2019120256</v>
      </c>
      <c r="I116" s="57" t="str">
        <f>작성용!F113</f>
        <v>B02</v>
      </c>
      <c r="J116" s="57">
        <f>작성용!G113</f>
        <v>0</v>
      </c>
      <c r="K116" s="57" t="str">
        <f>작성용!H113</f>
        <v>-</v>
      </c>
      <c r="L116" s="57" t="str">
        <f>작성용!N113</f>
        <v>분기</v>
      </c>
      <c r="M116" s="56" t="str">
        <f>작성용!U113</f>
        <v>2024.12.31</v>
      </c>
      <c r="N116" s="56" t="str">
        <f>작성용!V113</f>
        <v>룩스루</v>
      </c>
      <c r="O116" s="56" t="str">
        <f>작성용!W113</f>
        <v>룩스루</v>
      </c>
      <c r="P116" s="56" t="str">
        <f>작성용!X113</f>
        <v>-</v>
      </c>
      <c r="Q116" s="57" t="str">
        <f>작성용!AD113</f>
        <v>대체평가3사업본부</v>
      </c>
      <c r="R116" s="59">
        <f>작성용!AE113</f>
        <v>0</v>
      </c>
      <c r="S116" s="57" t="str">
        <f>작성용!AF113</f>
        <v>대체평가3사업본부</v>
      </c>
      <c r="T116" s="60" t="str">
        <f>작성용!AG113</f>
        <v>김태현</v>
      </c>
      <c r="U116" s="60" t="str">
        <f>작성용!AH113</f>
        <v>김태현</v>
      </c>
      <c r="V116" s="55">
        <f>작성용!AA113</f>
        <v>202412</v>
      </c>
      <c r="W116" s="57" t="str">
        <f>작성용!AC113</f>
        <v>[T]기타보험기관[1본부]</v>
      </c>
      <c r="X116" s="57" t="str">
        <f>작성용!O113</f>
        <v>리스크관리팀이정현프로</v>
      </c>
      <c r="Y116" s="57" t="str">
        <f>작성용!P113</f>
        <v>02-3455-4133</v>
      </c>
      <c r="Z116" s="57" t="str">
        <f>작성용!Q113</f>
        <v>leedoyaj@shinhan.com</v>
      </c>
      <c r="AA116" s="55" t="str">
        <f>작성용!AJ113</f>
        <v>-</v>
      </c>
      <c r="AB116" s="55">
        <f>작성용!AB113</f>
        <v>0</v>
      </c>
    </row>
    <row r="117" spans="1:28" s="11" customFormat="1" ht="16.5" hidden="1" customHeight="1" x14ac:dyDescent="0.3">
      <c r="A117" s="53">
        <f>작성용!AL114</f>
        <v>113</v>
      </c>
      <c r="B117" s="54" t="str">
        <f>작성용!AI114</f>
        <v>-</v>
      </c>
      <c r="C117" s="55" t="str">
        <f>작성용!AK114</f>
        <v>개별종목</v>
      </c>
      <c r="D117" s="56">
        <f>작성용!T114</f>
        <v>45628</v>
      </c>
      <c r="E117" s="57" t="str">
        <f>작성용!B114</f>
        <v>신한라이프(수익증권)</v>
      </c>
      <c r="F117" s="57" t="str">
        <f>작성용!C114</f>
        <v>재평가</v>
      </c>
      <c r="G117" s="57" t="str">
        <f>작성용!D114</f>
        <v>에이아이파트너스수송인프라전문투자형사모특별자산투자신탁2호</v>
      </c>
      <c r="H117" s="58" t="str">
        <f>작성용!E114</f>
        <v>KBP2019120319</v>
      </c>
      <c r="I117" s="57" t="str">
        <f>작성용!F114</f>
        <v>B02</v>
      </c>
      <c r="J117" s="57">
        <f>작성용!G114</f>
        <v>0</v>
      </c>
      <c r="K117" s="57" t="str">
        <f>작성용!H114</f>
        <v>-</v>
      </c>
      <c r="L117" s="57" t="str">
        <f>작성용!N114</f>
        <v>분기</v>
      </c>
      <c r="M117" s="56" t="str">
        <f>작성용!U114</f>
        <v>2024.12.31</v>
      </c>
      <c r="N117" s="56" t="str">
        <f>작성용!V114</f>
        <v>룩스루</v>
      </c>
      <c r="O117" s="56" t="str">
        <f>작성용!W114</f>
        <v>룩스루</v>
      </c>
      <c r="P117" s="56" t="str">
        <f>작성용!X114</f>
        <v>-</v>
      </c>
      <c r="Q117" s="57" t="str">
        <f>작성용!AD114</f>
        <v>대체평가3사업본부</v>
      </c>
      <c r="R117" s="59">
        <f>작성용!AE114</f>
        <v>0</v>
      </c>
      <c r="S117" s="57" t="str">
        <f>작성용!AF114</f>
        <v>대체평가3사업본부</v>
      </c>
      <c r="T117" s="60" t="str">
        <f>작성용!AG114</f>
        <v>김태현</v>
      </c>
      <c r="U117" s="60" t="str">
        <f>작성용!AH114</f>
        <v>김태현</v>
      </c>
      <c r="V117" s="55">
        <f>작성용!AA114</f>
        <v>202412</v>
      </c>
      <c r="W117" s="57" t="str">
        <f>작성용!AC114</f>
        <v>[T]기타보험기관[1본부]</v>
      </c>
      <c r="X117" s="57" t="str">
        <f>작성용!O114</f>
        <v>리스크관리팀이정현프로</v>
      </c>
      <c r="Y117" s="57" t="str">
        <f>작성용!P114</f>
        <v>02-3455-4133</v>
      </c>
      <c r="Z117" s="57" t="str">
        <f>작성용!Q114</f>
        <v>leedoyaj@shinhan.com</v>
      </c>
      <c r="AA117" s="55" t="str">
        <f>작성용!AJ114</f>
        <v>-</v>
      </c>
      <c r="AB117" s="55">
        <f>작성용!AB114</f>
        <v>0</v>
      </c>
    </row>
    <row r="118" spans="1:28" s="11" customFormat="1" ht="16.5" hidden="1" customHeight="1" x14ac:dyDescent="0.3">
      <c r="A118" s="53">
        <f>작성용!AL115</f>
        <v>114</v>
      </c>
      <c r="B118" s="54" t="str">
        <f>작성용!AI115</f>
        <v>-</v>
      </c>
      <c r="C118" s="55" t="str">
        <f>작성용!AK115</f>
        <v>개별종목</v>
      </c>
      <c r="D118" s="56">
        <f>작성용!T115</f>
        <v>45628</v>
      </c>
      <c r="E118" s="57" t="str">
        <f>작성용!B115</f>
        <v>신한라이프(수익증권)</v>
      </c>
      <c r="F118" s="57" t="str">
        <f>작성용!C115</f>
        <v>재평가</v>
      </c>
      <c r="G118" s="57" t="str">
        <f>작성용!D115</f>
        <v>KIAMCO파워론사모특별자산투자신탁제3호</v>
      </c>
      <c r="H118" s="58" t="str">
        <f>작성용!E115</f>
        <v>KBP2019120330</v>
      </c>
      <c r="I118" s="57" t="str">
        <f>작성용!F115</f>
        <v>B02</v>
      </c>
      <c r="J118" s="57">
        <f>작성용!G115</f>
        <v>0</v>
      </c>
      <c r="K118" s="57" t="str">
        <f>작성용!H115</f>
        <v>-</v>
      </c>
      <c r="L118" s="57" t="str">
        <f>작성용!N115</f>
        <v>분기</v>
      </c>
      <c r="M118" s="56" t="str">
        <f>작성용!U115</f>
        <v>2024.12.31</v>
      </c>
      <c r="N118" s="56" t="str">
        <f>작성용!V115</f>
        <v>룩스루</v>
      </c>
      <c r="O118" s="56" t="str">
        <f>작성용!W115</f>
        <v>룩스루</v>
      </c>
      <c r="P118" s="56" t="str">
        <f>작성용!X115</f>
        <v>-</v>
      </c>
      <c r="Q118" s="57" t="str">
        <f>작성용!AD115</f>
        <v>대체평가3사업본부</v>
      </c>
      <c r="R118" s="59">
        <f>작성용!AE115</f>
        <v>0</v>
      </c>
      <c r="S118" s="57" t="str">
        <f>작성용!AF115</f>
        <v>대체평가3사업본부</v>
      </c>
      <c r="T118" s="60" t="str">
        <f>작성용!AG115</f>
        <v>김태현</v>
      </c>
      <c r="U118" s="60" t="str">
        <f>작성용!AH115</f>
        <v>김태현</v>
      </c>
      <c r="V118" s="55">
        <f>작성용!AA115</f>
        <v>202412</v>
      </c>
      <c r="W118" s="57" t="str">
        <f>작성용!AC115</f>
        <v>[T]기타보험기관[1본부]</v>
      </c>
      <c r="X118" s="57" t="str">
        <f>작성용!O115</f>
        <v>리스크관리팀이정현프로</v>
      </c>
      <c r="Y118" s="57" t="str">
        <f>작성용!P115</f>
        <v>02-3455-4133</v>
      </c>
      <c r="Z118" s="57" t="str">
        <f>작성용!Q115</f>
        <v>leedoyaj@shinhan.com</v>
      </c>
      <c r="AA118" s="55" t="str">
        <f>작성용!AJ115</f>
        <v>-</v>
      </c>
      <c r="AB118" s="55">
        <f>작성용!AB115</f>
        <v>0</v>
      </c>
    </row>
    <row r="119" spans="1:28" s="11" customFormat="1" ht="16.5" hidden="1" customHeight="1" x14ac:dyDescent="0.3">
      <c r="A119" s="53">
        <f>작성용!AL116</f>
        <v>115</v>
      </c>
      <c r="B119" s="54" t="str">
        <f>작성용!AI116</f>
        <v>-</v>
      </c>
      <c r="C119" s="55" t="str">
        <f>작성용!AK116</f>
        <v>개별종목</v>
      </c>
      <c r="D119" s="56">
        <f>작성용!T116</f>
        <v>45628</v>
      </c>
      <c r="E119" s="57" t="str">
        <f>작성용!B116</f>
        <v>신한라이프(수익증권)</v>
      </c>
      <c r="F119" s="57" t="str">
        <f>작성용!C116</f>
        <v>재평가</v>
      </c>
      <c r="G119" s="57" t="str">
        <f>작성용!D116</f>
        <v>IBK-한화큐셀태양광발전전문투자형사모특별자산투자신탁제1호</v>
      </c>
      <c r="H119" s="58" t="str">
        <f>작성용!E116</f>
        <v>KBP2019120426</v>
      </c>
      <c r="I119" s="57" t="str">
        <f>작성용!F116</f>
        <v>B02</v>
      </c>
      <c r="J119" s="57">
        <f>작성용!G116</f>
        <v>0</v>
      </c>
      <c r="K119" s="57" t="str">
        <f>작성용!H116</f>
        <v>-</v>
      </c>
      <c r="L119" s="57" t="str">
        <f>작성용!N116</f>
        <v>분기</v>
      </c>
      <c r="M119" s="56" t="str">
        <f>작성용!U116</f>
        <v>2024.12.31</v>
      </c>
      <c r="N119" s="56" t="str">
        <f>작성용!V116</f>
        <v>룩스루</v>
      </c>
      <c r="O119" s="56" t="str">
        <f>작성용!W116</f>
        <v>룩스루</v>
      </c>
      <c r="P119" s="56" t="str">
        <f>작성용!X116</f>
        <v>-</v>
      </c>
      <c r="Q119" s="57" t="str">
        <f>작성용!AD116</f>
        <v>대체평가3사업본부</v>
      </c>
      <c r="R119" s="59">
        <f>작성용!AE116</f>
        <v>0</v>
      </c>
      <c r="S119" s="57" t="str">
        <f>작성용!AF116</f>
        <v>대체평가3사업본부</v>
      </c>
      <c r="T119" s="60" t="str">
        <f>작성용!AG116</f>
        <v>김태현</v>
      </c>
      <c r="U119" s="60" t="str">
        <f>작성용!AH116</f>
        <v>김태현</v>
      </c>
      <c r="V119" s="55">
        <f>작성용!AA116</f>
        <v>202412</v>
      </c>
      <c r="W119" s="57" t="str">
        <f>작성용!AC116</f>
        <v>[T]기타보험기관[1본부]</v>
      </c>
      <c r="X119" s="57" t="str">
        <f>작성용!O116</f>
        <v>리스크관리팀이정현프로</v>
      </c>
      <c r="Y119" s="57" t="str">
        <f>작성용!P116</f>
        <v>02-3455-4133</v>
      </c>
      <c r="Z119" s="57" t="str">
        <f>작성용!Q116</f>
        <v>leedoyaj@shinhan.com</v>
      </c>
      <c r="AA119" s="55" t="str">
        <f>작성용!AJ116</f>
        <v>-</v>
      </c>
      <c r="AB119" s="55">
        <f>작성용!AB116</f>
        <v>0</v>
      </c>
    </row>
    <row r="120" spans="1:28" s="11" customFormat="1" ht="16.5" hidden="1" customHeight="1" x14ac:dyDescent="0.3">
      <c r="A120" s="53">
        <f>작성용!AL117</f>
        <v>116</v>
      </c>
      <c r="B120" s="54" t="str">
        <f>작성용!AI117</f>
        <v>-</v>
      </c>
      <c r="C120" s="55" t="str">
        <f>작성용!AK117</f>
        <v>개별종목</v>
      </c>
      <c r="D120" s="56">
        <f>작성용!T117</f>
        <v>45628</v>
      </c>
      <c r="E120" s="57" t="str">
        <f>작성용!B117</f>
        <v>신한라이프(수익증권)</v>
      </c>
      <c r="F120" s="57" t="str">
        <f>작성용!C117</f>
        <v>재평가</v>
      </c>
      <c r="G120" s="57" t="str">
        <f>작성용!D117</f>
        <v>신한좋은아침BTL전문투자형사모혼합자산투자신탁</v>
      </c>
      <c r="H120" s="58" t="str">
        <f>작성용!E117</f>
        <v>KBP2020060030</v>
      </c>
      <c r="I120" s="57" t="str">
        <f>작성용!F117</f>
        <v>B02</v>
      </c>
      <c r="J120" s="57">
        <f>작성용!G117</f>
        <v>0</v>
      </c>
      <c r="K120" s="57" t="str">
        <f>작성용!H117</f>
        <v>-</v>
      </c>
      <c r="L120" s="57" t="str">
        <f>작성용!N117</f>
        <v>분기</v>
      </c>
      <c r="M120" s="56" t="str">
        <f>작성용!U117</f>
        <v>2024.12.31</v>
      </c>
      <c r="N120" s="56" t="str">
        <f>작성용!V117</f>
        <v>룩스루</v>
      </c>
      <c r="O120" s="56" t="str">
        <f>작성용!W117</f>
        <v>룩스루</v>
      </c>
      <c r="P120" s="56" t="str">
        <f>작성용!X117</f>
        <v>-</v>
      </c>
      <c r="Q120" s="57" t="str">
        <f>작성용!AD117</f>
        <v>대체평가3사업본부</v>
      </c>
      <c r="R120" s="59">
        <f>작성용!AE117</f>
        <v>0</v>
      </c>
      <c r="S120" s="57" t="str">
        <f>작성용!AF117</f>
        <v>대체평가3사업본부</v>
      </c>
      <c r="T120" s="60" t="str">
        <f>작성용!AG117</f>
        <v>김태현</v>
      </c>
      <c r="U120" s="60" t="str">
        <f>작성용!AH117</f>
        <v>김태현</v>
      </c>
      <c r="V120" s="55">
        <f>작성용!AA117</f>
        <v>202412</v>
      </c>
      <c r="W120" s="57" t="str">
        <f>작성용!AC117</f>
        <v>[T]기타보험기관[1본부]</v>
      </c>
      <c r="X120" s="57" t="str">
        <f>작성용!O117</f>
        <v>리스크관리팀이정현프로</v>
      </c>
      <c r="Y120" s="57" t="str">
        <f>작성용!P117</f>
        <v>02-3455-4133</v>
      </c>
      <c r="Z120" s="57" t="str">
        <f>작성용!Q117</f>
        <v>leedoyaj@shinhan.com</v>
      </c>
      <c r="AA120" s="55" t="str">
        <f>작성용!AJ117</f>
        <v>-</v>
      </c>
      <c r="AB120" s="55">
        <f>작성용!AB117</f>
        <v>0</v>
      </c>
    </row>
    <row r="121" spans="1:28" s="11" customFormat="1" ht="16.5" hidden="1" customHeight="1" x14ac:dyDescent="0.3">
      <c r="A121" s="53">
        <f>작성용!AL118</f>
        <v>117</v>
      </c>
      <c r="B121" s="54" t="str">
        <f>작성용!AI118</f>
        <v>-</v>
      </c>
      <c r="C121" s="55" t="str">
        <f>작성용!AK118</f>
        <v>개별종목</v>
      </c>
      <c r="D121" s="56">
        <f>작성용!T118</f>
        <v>45628</v>
      </c>
      <c r="E121" s="57" t="str">
        <f>작성용!B118</f>
        <v>신한라이프(수익증권)</v>
      </c>
      <c r="F121" s="57" t="str">
        <f>작성용!C118</f>
        <v>재평가</v>
      </c>
      <c r="G121" s="57" t="str">
        <f>작성용!D118</f>
        <v>채권시장안정전문투자형사모증권투자신탁</v>
      </c>
      <c r="H121" s="58" t="str">
        <f>작성용!E118</f>
        <v>KBP2020060046</v>
      </c>
      <c r="I121" s="57" t="str">
        <f>작성용!F118</f>
        <v>B02</v>
      </c>
      <c r="J121" s="57">
        <f>작성용!G118</f>
        <v>0</v>
      </c>
      <c r="K121" s="57" t="str">
        <f>작성용!H118</f>
        <v>-</v>
      </c>
      <c r="L121" s="57" t="str">
        <f>작성용!N118</f>
        <v>분기</v>
      </c>
      <c r="M121" s="56" t="str">
        <f>작성용!U118</f>
        <v>2024.12.31</v>
      </c>
      <c r="N121" s="56" t="str">
        <f>작성용!V118</f>
        <v>룩스루</v>
      </c>
      <c r="O121" s="56" t="str">
        <f>작성용!W118</f>
        <v>룩스루</v>
      </c>
      <c r="P121" s="56" t="str">
        <f>작성용!X118</f>
        <v>-</v>
      </c>
      <c r="Q121" s="57" t="str">
        <f>작성용!AD118</f>
        <v>대체평가3사업본부</v>
      </c>
      <c r="R121" s="59">
        <f>작성용!AE118</f>
        <v>0</v>
      </c>
      <c r="S121" s="57" t="str">
        <f>작성용!AF118</f>
        <v>대체평가3사업본부</v>
      </c>
      <c r="T121" s="60" t="str">
        <f>작성용!AG118</f>
        <v>김태현</v>
      </c>
      <c r="U121" s="60" t="str">
        <f>작성용!AH118</f>
        <v>김태현</v>
      </c>
      <c r="V121" s="55">
        <f>작성용!AA118</f>
        <v>202412</v>
      </c>
      <c r="W121" s="57" t="str">
        <f>작성용!AC118</f>
        <v>[T]기타보험기관[1본부]</v>
      </c>
      <c r="X121" s="57" t="str">
        <f>작성용!O118</f>
        <v>리스크관리팀이정현프로</v>
      </c>
      <c r="Y121" s="57" t="str">
        <f>작성용!P118</f>
        <v>02-3455-4133</v>
      </c>
      <c r="Z121" s="57" t="str">
        <f>작성용!Q118</f>
        <v>leedoyaj@shinhan.com</v>
      </c>
      <c r="AA121" s="55" t="str">
        <f>작성용!AJ118</f>
        <v>-</v>
      </c>
      <c r="AB121" s="55">
        <f>작성용!AB118</f>
        <v>0</v>
      </c>
    </row>
    <row r="122" spans="1:28" s="11" customFormat="1" ht="16.5" hidden="1" customHeight="1" x14ac:dyDescent="0.3">
      <c r="A122" s="53">
        <f>작성용!AL119</f>
        <v>118</v>
      </c>
      <c r="B122" s="54" t="str">
        <f>작성용!AI119</f>
        <v>-</v>
      </c>
      <c r="C122" s="55" t="str">
        <f>작성용!AK119</f>
        <v>개별종목</v>
      </c>
      <c r="D122" s="56">
        <f>작성용!T119</f>
        <v>45628</v>
      </c>
      <c r="E122" s="57" t="str">
        <f>작성용!B119</f>
        <v>신한라이프(수익증권)</v>
      </c>
      <c r="F122" s="57" t="str">
        <f>작성용!C119</f>
        <v>재평가</v>
      </c>
      <c r="G122" s="57" t="str">
        <f>작성용!D119</f>
        <v>KIAMCO고흥태양광사모특별자산투자신탁</v>
      </c>
      <c r="H122" s="58" t="str">
        <f>작성용!E119</f>
        <v>KBP2020060056</v>
      </c>
      <c r="I122" s="57" t="str">
        <f>작성용!F119</f>
        <v>B02</v>
      </c>
      <c r="J122" s="57">
        <f>작성용!G119</f>
        <v>0</v>
      </c>
      <c r="K122" s="57" t="str">
        <f>작성용!H119</f>
        <v>-</v>
      </c>
      <c r="L122" s="57" t="str">
        <f>작성용!N119</f>
        <v>분기</v>
      </c>
      <c r="M122" s="56" t="str">
        <f>작성용!U119</f>
        <v>2024.12.31</v>
      </c>
      <c r="N122" s="56" t="str">
        <f>작성용!V119</f>
        <v>룩스루</v>
      </c>
      <c r="O122" s="56" t="str">
        <f>작성용!W119</f>
        <v>룩스루</v>
      </c>
      <c r="P122" s="56" t="str">
        <f>작성용!X119</f>
        <v>-</v>
      </c>
      <c r="Q122" s="57" t="str">
        <f>작성용!AD119</f>
        <v>대체평가3사업본부</v>
      </c>
      <c r="R122" s="59">
        <f>작성용!AE119</f>
        <v>0</v>
      </c>
      <c r="S122" s="57" t="str">
        <f>작성용!AF119</f>
        <v>대체평가3사업본부</v>
      </c>
      <c r="T122" s="60" t="str">
        <f>작성용!AG119</f>
        <v>김태현</v>
      </c>
      <c r="U122" s="60" t="str">
        <f>작성용!AH119</f>
        <v>김태현</v>
      </c>
      <c r="V122" s="55">
        <f>작성용!AA119</f>
        <v>202412</v>
      </c>
      <c r="W122" s="57" t="str">
        <f>작성용!AC119</f>
        <v>[T]기타보험기관[1본부]</v>
      </c>
      <c r="X122" s="57" t="str">
        <f>작성용!O119</f>
        <v>리스크관리팀이정현프로</v>
      </c>
      <c r="Y122" s="57" t="str">
        <f>작성용!P119</f>
        <v>02-3455-4133</v>
      </c>
      <c r="Z122" s="57" t="str">
        <f>작성용!Q119</f>
        <v>leedoyaj@shinhan.com</v>
      </c>
      <c r="AA122" s="55" t="str">
        <f>작성용!AJ119</f>
        <v>-</v>
      </c>
      <c r="AB122" s="55">
        <f>작성용!AB119</f>
        <v>0</v>
      </c>
    </row>
    <row r="123" spans="1:28" s="11" customFormat="1" ht="16.5" hidden="1" customHeight="1" x14ac:dyDescent="0.3">
      <c r="A123" s="53">
        <f>작성용!AL120</f>
        <v>119</v>
      </c>
      <c r="B123" s="54" t="str">
        <f>작성용!AI120</f>
        <v>-</v>
      </c>
      <c r="C123" s="55" t="str">
        <f>작성용!AK120</f>
        <v>개별종목</v>
      </c>
      <c r="D123" s="56">
        <f>작성용!T120</f>
        <v>45628</v>
      </c>
      <c r="E123" s="57" t="str">
        <f>작성용!B120</f>
        <v>신한라이프(수익증권)</v>
      </c>
      <c r="F123" s="57" t="str">
        <f>작성용!C120</f>
        <v>재평가</v>
      </c>
      <c r="G123" s="57" t="str">
        <f>작성용!D120</f>
        <v>한화호주인프라전문투자형사모특별자산투자신탁4호</v>
      </c>
      <c r="H123" s="58" t="str">
        <f>작성용!E120</f>
        <v>KBP2020060072</v>
      </c>
      <c r="I123" s="57" t="str">
        <f>작성용!F120</f>
        <v>B02</v>
      </c>
      <c r="J123" s="57">
        <f>작성용!G120</f>
        <v>0</v>
      </c>
      <c r="K123" s="57" t="str">
        <f>작성용!H120</f>
        <v>-</v>
      </c>
      <c r="L123" s="57" t="str">
        <f>작성용!N120</f>
        <v>분기</v>
      </c>
      <c r="M123" s="56" t="str">
        <f>작성용!U120</f>
        <v>2024.12.31</v>
      </c>
      <c r="N123" s="56" t="str">
        <f>작성용!V120</f>
        <v>룩스루</v>
      </c>
      <c r="O123" s="56" t="str">
        <f>작성용!W120</f>
        <v>룩스루</v>
      </c>
      <c r="P123" s="56" t="str">
        <f>작성용!X120</f>
        <v>-</v>
      </c>
      <c r="Q123" s="57" t="str">
        <f>작성용!AD120</f>
        <v>대체평가3사업본부</v>
      </c>
      <c r="R123" s="59">
        <f>작성용!AE120</f>
        <v>0</v>
      </c>
      <c r="S123" s="57" t="str">
        <f>작성용!AF120</f>
        <v>대체평가3사업본부</v>
      </c>
      <c r="T123" s="60" t="str">
        <f>작성용!AG120</f>
        <v>김태현</v>
      </c>
      <c r="U123" s="60" t="str">
        <f>작성용!AH120</f>
        <v>김태현</v>
      </c>
      <c r="V123" s="55">
        <f>작성용!AA120</f>
        <v>202412</v>
      </c>
      <c r="W123" s="57" t="str">
        <f>작성용!AC120</f>
        <v>[T]기타보험기관[1본부]</v>
      </c>
      <c r="X123" s="57" t="str">
        <f>작성용!O120</f>
        <v>리스크관리팀이정현프로</v>
      </c>
      <c r="Y123" s="57" t="str">
        <f>작성용!P120</f>
        <v>02-3455-4133</v>
      </c>
      <c r="Z123" s="57" t="str">
        <f>작성용!Q120</f>
        <v>leedoyaj@shinhan.com</v>
      </c>
      <c r="AA123" s="55" t="str">
        <f>작성용!AJ120</f>
        <v>-</v>
      </c>
      <c r="AB123" s="55">
        <f>작성용!AB120</f>
        <v>0</v>
      </c>
    </row>
    <row r="124" spans="1:28" s="11" customFormat="1" ht="16.5" hidden="1" customHeight="1" x14ac:dyDescent="0.3">
      <c r="A124" s="53">
        <f>작성용!AL121</f>
        <v>120</v>
      </c>
      <c r="B124" s="54" t="str">
        <f>작성용!AI121</f>
        <v>-</v>
      </c>
      <c r="C124" s="55" t="str">
        <f>작성용!AK121</f>
        <v>개별종목</v>
      </c>
      <c r="D124" s="56">
        <f>작성용!T121</f>
        <v>45628</v>
      </c>
      <c r="E124" s="57" t="str">
        <f>작성용!B121</f>
        <v>신한라이프(수익증권)</v>
      </c>
      <c r="F124" s="57" t="str">
        <f>작성용!C121</f>
        <v>재평가</v>
      </c>
      <c r="G124" s="57" t="str">
        <f>작성용!D121</f>
        <v>KB무안솔라파크사모투자신탁</v>
      </c>
      <c r="H124" s="58" t="str">
        <f>작성용!E121</f>
        <v>KBP2020060185</v>
      </c>
      <c r="I124" s="57" t="str">
        <f>작성용!F121</f>
        <v>B02</v>
      </c>
      <c r="J124" s="57">
        <f>작성용!G121</f>
        <v>0</v>
      </c>
      <c r="K124" s="57" t="str">
        <f>작성용!H121</f>
        <v>-</v>
      </c>
      <c r="L124" s="57" t="str">
        <f>작성용!N121</f>
        <v>분기</v>
      </c>
      <c r="M124" s="56" t="str">
        <f>작성용!U121</f>
        <v>2024.12.31</v>
      </c>
      <c r="N124" s="56" t="str">
        <f>작성용!V121</f>
        <v>룩스루</v>
      </c>
      <c r="O124" s="56" t="str">
        <f>작성용!W121</f>
        <v>룩스루</v>
      </c>
      <c r="P124" s="56" t="str">
        <f>작성용!X121</f>
        <v>-</v>
      </c>
      <c r="Q124" s="57" t="str">
        <f>작성용!AD121</f>
        <v>대체평가3사업본부</v>
      </c>
      <c r="R124" s="59">
        <f>작성용!AE121</f>
        <v>0</v>
      </c>
      <c r="S124" s="57" t="str">
        <f>작성용!AF121</f>
        <v>대체평가3사업본부</v>
      </c>
      <c r="T124" s="60" t="str">
        <f>작성용!AG121</f>
        <v>김태현</v>
      </c>
      <c r="U124" s="60" t="str">
        <f>작성용!AH121</f>
        <v>김태현</v>
      </c>
      <c r="V124" s="55">
        <f>작성용!AA121</f>
        <v>202412</v>
      </c>
      <c r="W124" s="57" t="str">
        <f>작성용!AC121</f>
        <v>[T]기타보험기관[1본부]</v>
      </c>
      <c r="X124" s="57" t="str">
        <f>작성용!O121</f>
        <v>리스크관리팀이정현프로</v>
      </c>
      <c r="Y124" s="57" t="str">
        <f>작성용!P121</f>
        <v>02-3455-4133</v>
      </c>
      <c r="Z124" s="57" t="str">
        <f>작성용!Q121</f>
        <v>leedoyaj@shinhan.com</v>
      </c>
      <c r="AA124" s="55" t="str">
        <f>작성용!AJ121</f>
        <v>-</v>
      </c>
      <c r="AB124" s="55">
        <f>작성용!AB121</f>
        <v>0</v>
      </c>
    </row>
    <row r="125" spans="1:28" s="11" customFormat="1" ht="16.5" hidden="1" customHeight="1" x14ac:dyDescent="0.3">
      <c r="A125" s="53">
        <f>작성용!AL122</f>
        <v>121</v>
      </c>
      <c r="B125" s="54" t="str">
        <f>작성용!AI122</f>
        <v>-</v>
      </c>
      <c r="C125" s="55" t="str">
        <f>작성용!AK122</f>
        <v>개별종목</v>
      </c>
      <c r="D125" s="56">
        <f>작성용!T122</f>
        <v>45628</v>
      </c>
      <c r="E125" s="57" t="str">
        <f>작성용!B122</f>
        <v>신한라이프(수익증권)</v>
      </c>
      <c r="F125" s="57" t="str">
        <f>작성용!C122</f>
        <v>재평가</v>
      </c>
      <c r="G125" s="57" t="str">
        <f>작성용!D122</f>
        <v>신한그린햇빛드림전문투자형사모특별자산투자신탁제1호</v>
      </c>
      <c r="H125" s="58" t="str">
        <f>작성용!E122</f>
        <v>KBP2020090020</v>
      </c>
      <c r="I125" s="57" t="str">
        <f>작성용!F122</f>
        <v>B02</v>
      </c>
      <c r="J125" s="57">
        <f>작성용!G122</f>
        <v>0</v>
      </c>
      <c r="K125" s="57" t="str">
        <f>작성용!H122</f>
        <v>-</v>
      </c>
      <c r="L125" s="57" t="str">
        <f>작성용!N122</f>
        <v>분기</v>
      </c>
      <c r="M125" s="56" t="str">
        <f>작성용!U122</f>
        <v>2024.12.31</v>
      </c>
      <c r="N125" s="56" t="str">
        <f>작성용!V122</f>
        <v>룩스루</v>
      </c>
      <c r="O125" s="56" t="str">
        <f>작성용!W122</f>
        <v>룩스루</v>
      </c>
      <c r="P125" s="56" t="str">
        <f>작성용!X122</f>
        <v>-</v>
      </c>
      <c r="Q125" s="57" t="str">
        <f>작성용!AD122</f>
        <v>대체평가3사업본부</v>
      </c>
      <c r="R125" s="59">
        <f>작성용!AE122</f>
        <v>0</v>
      </c>
      <c r="S125" s="57" t="str">
        <f>작성용!AF122</f>
        <v>대체평가3사업본부</v>
      </c>
      <c r="T125" s="60" t="str">
        <f>작성용!AG122</f>
        <v>김태현</v>
      </c>
      <c r="U125" s="60" t="str">
        <f>작성용!AH122</f>
        <v>김태현</v>
      </c>
      <c r="V125" s="55">
        <f>작성용!AA122</f>
        <v>202412</v>
      </c>
      <c r="W125" s="57" t="str">
        <f>작성용!AC122</f>
        <v>[T]기타보험기관[1본부]</v>
      </c>
      <c r="X125" s="57" t="str">
        <f>작성용!O122</f>
        <v>리스크관리팀이정현프로</v>
      </c>
      <c r="Y125" s="57" t="str">
        <f>작성용!P122</f>
        <v>02-3455-4133</v>
      </c>
      <c r="Z125" s="57" t="str">
        <f>작성용!Q122</f>
        <v>leedoyaj@shinhan.com</v>
      </c>
      <c r="AA125" s="55" t="str">
        <f>작성용!AJ122</f>
        <v>-</v>
      </c>
      <c r="AB125" s="55">
        <f>작성용!AB122</f>
        <v>0</v>
      </c>
    </row>
    <row r="126" spans="1:28" s="11" customFormat="1" ht="16.5" hidden="1" customHeight="1" x14ac:dyDescent="0.3">
      <c r="A126" s="53">
        <f>작성용!AL123</f>
        <v>122</v>
      </c>
      <c r="B126" s="54" t="str">
        <f>작성용!AI123</f>
        <v>-</v>
      </c>
      <c r="C126" s="55" t="str">
        <f>작성용!AK123</f>
        <v>개별종목</v>
      </c>
      <c r="D126" s="56">
        <f>작성용!T123</f>
        <v>45628</v>
      </c>
      <c r="E126" s="57" t="str">
        <f>작성용!B123</f>
        <v>신한라이프(수익증권)</v>
      </c>
      <c r="F126" s="57" t="str">
        <f>작성용!C123</f>
        <v>재평가</v>
      </c>
      <c r="G126" s="57" t="str">
        <f>작성용!D123</f>
        <v>신한시니어론전문투자형사모혼합자산투자신탁제4호</v>
      </c>
      <c r="H126" s="58" t="str">
        <f>작성용!E123</f>
        <v>KBP2020090070</v>
      </c>
      <c r="I126" s="57" t="str">
        <f>작성용!F123</f>
        <v>B02</v>
      </c>
      <c r="J126" s="57">
        <f>작성용!G123</f>
        <v>0</v>
      </c>
      <c r="K126" s="57" t="str">
        <f>작성용!H123</f>
        <v>-</v>
      </c>
      <c r="L126" s="57" t="str">
        <f>작성용!N123</f>
        <v>분기</v>
      </c>
      <c r="M126" s="56" t="str">
        <f>작성용!U123</f>
        <v>2024.12.31</v>
      </c>
      <c r="N126" s="56" t="str">
        <f>작성용!V123</f>
        <v>룩스루</v>
      </c>
      <c r="O126" s="56" t="str">
        <f>작성용!W123</f>
        <v>룩스루</v>
      </c>
      <c r="P126" s="56" t="str">
        <f>작성용!X123</f>
        <v>-</v>
      </c>
      <c r="Q126" s="57" t="str">
        <f>작성용!AD123</f>
        <v>대체평가3사업본부</v>
      </c>
      <c r="R126" s="59">
        <f>작성용!AE123</f>
        <v>0</v>
      </c>
      <c r="S126" s="57" t="str">
        <f>작성용!AF123</f>
        <v>대체평가3사업본부</v>
      </c>
      <c r="T126" s="60" t="str">
        <f>작성용!AG123</f>
        <v>김태현</v>
      </c>
      <c r="U126" s="60" t="str">
        <f>작성용!AH123</f>
        <v>김태현</v>
      </c>
      <c r="V126" s="55">
        <f>작성용!AA123</f>
        <v>202412</v>
      </c>
      <c r="W126" s="57" t="str">
        <f>작성용!AC123</f>
        <v>[T]기타보험기관[1본부]</v>
      </c>
      <c r="X126" s="57" t="str">
        <f>작성용!O123</f>
        <v>리스크관리팀이정현프로</v>
      </c>
      <c r="Y126" s="57" t="str">
        <f>작성용!P123</f>
        <v>02-3455-4133</v>
      </c>
      <c r="Z126" s="57" t="str">
        <f>작성용!Q123</f>
        <v>leedoyaj@shinhan.com</v>
      </c>
      <c r="AA126" s="55" t="str">
        <f>작성용!AJ123</f>
        <v>-</v>
      </c>
      <c r="AB126" s="55">
        <f>작성용!AB123</f>
        <v>0</v>
      </c>
    </row>
    <row r="127" spans="1:28" s="11" customFormat="1" ht="16.5" hidden="1" customHeight="1" x14ac:dyDescent="0.3">
      <c r="A127" s="53">
        <f>작성용!AL124</f>
        <v>123</v>
      </c>
      <c r="B127" s="54" t="str">
        <f>작성용!AI124</f>
        <v>-</v>
      </c>
      <c r="C127" s="55" t="str">
        <f>작성용!AK124</f>
        <v>개별종목</v>
      </c>
      <c r="D127" s="56">
        <f>작성용!T124</f>
        <v>45628</v>
      </c>
      <c r="E127" s="57" t="str">
        <f>작성용!B124</f>
        <v>신한라이프(수익증권)</v>
      </c>
      <c r="F127" s="57" t="str">
        <f>작성용!C124</f>
        <v>재평가</v>
      </c>
      <c r="G127" s="57" t="str">
        <f>작성용!D124</f>
        <v>우리G시니어론전문투자형사모투자신탁1호</v>
      </c>
      <c r="H127" s="58" t="str">
        <f>작성용!E124</f>
        <v>KBP2020090071</v>
      </c>
      <c r="I127" s="57" t="str">
        <f>작성용!F124</f>
        <v>B02</v>
      </c>
      <c r="J127" s="57">
        <f>작성용!G124</f>
        <v>0</v>
      </c>
      <c r="K127" s="57" t="str">
        <f>작성용!H124</f>
        <v>-</v>
      </c>
      <c r="L127" s="57" t="str">
        <f>작성용!N124</f>
        <v>분기</v>
      </c>
      <c r="M127" s="56" t="str">
        <f>작성용!U124</f>
        <v>2024.12.31</v>
      </c>
      <c r="N127" s="56" t="str">
        <f>작성용!V124</f>
        <v>룩스루</v>
      </c>
      <c r="O127" s="56" t="str">
        <f>작성용!W124</f>
        <v>룩스루</v>
      </c>
      <c r="P127" s="56" t="str">
        <f>작성용!X124</f>
        <v>-</v>
      </c>
      <c r="Q127" s="57" t="str">
        <f>작성용!AD124</f>
        <v>대체평가3사업본부</v>
      </c>
      <c r="R127" s="59">
        <f>작성용!AE124</f>
        <v>0</v>
      </c>
      <c r="S127" s="57" t="str">
        <f>작성용!AF124</f>
        <v>대체평가3사업본부</v>
      </c>
      <c r="T127" s="60" t="str">
        <f>작성용!AG124</f>
        <v>김태현</v>
      </c>
      <c r="U127" s="60" t="str">
        <f>작성용!AH124</f>
        <v>김태현</v>
      </c>
      <c r="V127" s="55">
        <f>작성용!AA124</f>
        <v>202412</v>
      </c>
      <c r="W127" s="57" t="str">
        <f>작성용!AC124</f>
        <v>[T]기타보험기관[1본부]</v>
      </c>
      <c r="X127" s="57" t="str">
        <f>작성용!O124</f>
        <v>리스크관리팀이정현프로</v>
      </c>
      <c r="Y127" s="57" t="str">
        <f>작성용!P124</f>
        <v>02-3455-4133</v>
      </c>
      <c r="Z127" s="57" t="str">
        <f>작성용!Q124</f>
        <v>leedoyaj@shinhan.com</v>
      </c>
      <c r="AA127" s="55" t="str">
        <f>작성용!AJ124</f>
        <v>-</v>
      </c>
      <c r="AB127" s="55">
        <f>작성용!AB124</f>
        <v>0</v>
      </c>
    </row>
    <row r="128" spans="1:28" s="11" customFormat="1" ht="16.5" hidden="1" customHeight="1" x14ac:dyDescent="0.3">
      <c r="A128" s="53">
        <f>작성용!AL125</f>
        <v>124</v>
      </c>
      <c r="B128" s="54" t="str">
        <f>작성용!AI125</f>
        <v>-</v>
      </c>
      <c r="C128" s="55" t="str">
        <f>작성용!AK125</f>
        <v>개별종목</v>
      </c>
      <c r="D128" s="56">
        <f>작성용!T125</f>
        <v>45628</v>
      </c>
      <c r="E128" s="57" t="str">
        <f>작성용!B125</f>
        <v>신한라이프(수익증권)</v>
      </c>
      <c r="F128" s="57" t="str">
        <f>작성용!C125</f>
        <v>재평가</v>
      </c>
      <c r="G128" s="57" t="str">
        <f>작성용!D125</f>
        <v>KB어린이집BTL사모특별자산투자신탁</v>
      </c>
      <c r="H128" s="58" t="str">
        <f>작성용!E125</f>
        <v>KBP2020090074</v>
      </c>
      <c r="I128" s="57" t="str">
        <f>작성용!F125</f>
        <v>B02</v>
      </c>
      <c r="J128" s="57">
        <f>작성용!G125</f>
        <v>0</v>
      </c>
      <c r="K128" s="57" t="str">
        <f>작성용!H125</f>
        <v>-</v>
      </c>
      <c r="L128" s="57" t="str">
        <f>작성용!N125</f>
        <v>분기</v>
      </c>
      <c r="M128" s="56" t="str">
        <f>작성용!U125</f>
        <v>2024.12.31</v>
      </c>
      <c r="N128" s="56" t="str">
        <f>작성용!V125</f>
        <v>룩스루</v>
      </c>
      <c r="O128" s="56" t="str">
        <f>작성용!W125</f>
        <v>룩스루</v>
      </c>
      <c r="P128" s="56" t="str">
        <f>작성용!X125</f>
        <v>-</v>
      </c>
      <c r="Q128" s="57" t="str">
        <f>작성용!AD125</f>
        <v>대체평가3사업본부</v>
      </c>
      <c r="R128" s="59">
        <f>작성용!AE125</f>
        <v>0</v>
      </c>
      <c r="S128" s="57" t="str">
        <f>작성용!AF125</f>
        <v>대체평가3사업본부</v>
      </c>
      <c r="T128" s="60" t="str">
        <f>작성용!AG125</f>
        <v>김태현</v>
      </c>
      <c r="U128" s="60" t="str">
        <f>작성용!AH125</f>
        <v>김태현</v>
      </c>
      <c r="V128" s="55">
        <f>작성용!AA125</f>
        <v>202412</v>
      </c>
      <c r="W128" s="57" t="str">
        <f>작성용!AC125</f>
        <v>[T]기타보험기관[1본부]</v>
      </c>
      <c r="X128" s="57" t="str">
        <f>작성용!O125</f>
        <v>리스크관리팀이정현프로</v>
      </c>
      <c r="Y128" s="57" t="str">
        <f>작성용!P125</f>
        <v>02-3455-4133</v>
      </c>
      <c r="Z128" s="57" t="str">
        <f>작성용!Q125</f>
        <v>leedoyaj@shinhan.com</v>
      </c>
      <c r="AA128" s="55" t="str">
        <f>작성용!AJ125</f>
        <v>-</v>
      </c>
      <c r="AB128" s="55">
        <f>작성용!AB125</f>
        <v>0</v>
      </c>
    </row>
    <row r="129" spans="1:28" s="11" customFormat="1" ht="16.5" hidden="1" customHeight="1" x14ac:dyDescent="0.3">
      <c r="A129" s="53">
        <f>작성용!AL126</f>
        <v>125</v>
      </c>
      <c r="B129" s="54" t="str">
        <f>작성용!AI126</f>
        <v>-</v>
      </c>
      <c r="C129" s="55" t="str">
        <f>작성용!AK126</f>
        <v>개별종목</v>
      </c>
      <c r="D129" s="56">
        <f>작성용!T126</f>
        <v>45628</v>
      </c>
      <c r="E129" s="57" t="str">
        <f>작성용!B126</f>
        <v>신한라이프(수익증권)</v>
      </c>
      <c r="F129" s="57" t="str">
        <f>작성용!C126</f>
        <v>재평가</v>
      </c>
      <c r="G129" s="57" t="str">
        <f>작성용!D126</f>
        <v>KB그린인프라사모특별자산투자신탁</v>
      </c>
      <c r="H129" s="58" t="str">
        <f>작성용!E126</f>
        <v>KBP2020090084</v>
      </c>
      <c r="I129" s="57" t="str">
        <f>작성용!F126</f>
        <v>B02</v>
      </c>
      <c r="J129" s="57">
        <f>작성용!G126</f>
        <v>0</v>
      </c>
      <c r="K129" s="57" t="str">
        <f>작성용!H126</f>
        <v>-</v>
      </c>
      <c r="L129" s="57" t="str">
        <f>작성용!N126</f>
        <v>분기</v>
      </c>
      <c r="M129" s="56" t="str">
        <f>작성용!U126</f>
        <v>2024.12.31</v>
      </c>
      <c r="N129" s="56" t="str">
        <f>작성용!V126</f>
        <v>룩스루</v>
      </c>
      <c r="O129" s="56" t="str">
        <f>작성용!W126</f>
        <v>룩스루</v>
      </c>
      <c r="P129" s="56" t="str">
        <f>작성용!X126</f>
        <v>-</v>
      </c>
      <c r="Q129" s="57" t="str">
        <f>작성용!AD126</f>
        <v>대체평가3사업본부</v>
      </c>
      <c r="R129" s="59">
        <f>작성용!AE126</f>
        <v>0</v>
      </c>
      <c r="S129" s="57" t="str">
        <f>작성용!AF126</f>
        <v>대체평가3사업본부</v>
      </c>
      <c r="T129" s="60" t="str">
        <f>작성용!AG126</f>
        <v>김태현</v>
      </c>
      <c r="U129" s="60" t="str">
        <f>작성용!AH126</f>
        <v>김태현</v>
      </c>
      <c r="V129" s="55">
        <f>작성용!AA126</f>
        <v>202412</v>
      </c>
      <c r="W129" s="57" t="str">
        <f>작성용!AC126</f>
        <v>[T]기타보험기관[1본부]</v>
      </c>
      <c r="X129" s="57" t="str">
        <f>작성용!O126</f>
        <v>리스크관리팀이정현프로</v>
      </c>
      <c r="Y129" s="57" t="str">
        <f>작성용!P126</f>
        <v>02-3455-4133</v>
      </c>
      <c r="Z129" s="57" t="str">
        <f>작성용!Q126</f>
        <v>leedoyaj@shinhan.com</v>
      </c>
      <c r="AA129" s="55" t="str">
        <f>작성용!AJ126</f>
        <v>-</v>
      </c>
      <c r="AB129" s="55">
        <f>작성용!AB126</f>
        <v>0</v>
      </c>
    </row>
    <row r="130" spans="1:28" s="11" customFormat="1" ht="16.5" hidden="1" customHeight="1" x14ac:dyDescent="0.3">
      <c r="A130" s="53">
        <f>작성용!AL127</f>
        <v>126</v>
      </c>
      <c r="B130" s="54" t="str">
        <f>작성용!AI127</f>
        <v>-</v>
      </c>
      <c r="C130" s="55" t="str">
        <f>작성용!AK127</f>
        <v>개별종목</v>
      </c>
      <c r="D130" s="56">
        <f>작성용!T127</f>
        <v>45628</v>
      </c>
      <c r="E130" s="57" t="str">
        <f>작성용!B127</f>
        <v>신한라이프(수익증권)</v>
      </c>
      <c r="F130" s="57" t="str">
        <f>작성용!C127</f>
        <v>재평가</v>
      </c>
      <c r="G130" s="57" t="str">
        <f>작성용!D127</f>
        <v>칸서스서부내륙고속도로전문투자형사모특별자산투자신탁1호1종</v>
      </c>
      <c r="H130" s="58" t="str">
        <f>작성용!E127</f>
        <v>KBP2020090089</v>
      </c>
      <c r="I130" s="57" t="str">
        <f>작성용!F127</f>
        <v>B02</v>
      </c>
      <c r="J130" s="57">
        <f>작성용!G127</f>
        <v>0</v>
      </c>
      <c r="K130" s="57" t="str">
        <f>작성용!H127</f>
        <v>-</v>
      </c>
      <c r="L130" s="57" t="str">
        <f>작성용!N127</f>
        <v>분기</v>
      </c>
      <c r="M130" s="56" t="str">
        <f>작성용!U127</f>
        <v>2024.12.31</v>
      </c>
      <c r="N130" s="56" t="str">
        <f>작성용!V127</f>
        <v>룩스루</v>
      </c>
      <c r="O130" s="56" t="str">
        <f>작성용!W127</f>
        <v>룩스루</v>
      </c>
      <c r="P130" s="56" t="str">
        <f>작성용!X127</f>
        <v>-</v>
      </c>
      <c r="Q130" s="57" t="str">
        <f>작성용!AD127</f>
        <v>대체평가3사업본부</v>
      </c>
      <c r="R130" s="59">
        <f>작성용!AE127</f>
        <v>0</v>
      </c>
      <c r="S130" s="57" t="str">
        <f>작성용!AF127</f>
        <v>대체평가3사업본부</v>
      </c>
      <c r="T130" s="60" t="str">
        <f>작성용!AG127</f>
        <v>김태현</v>
      </c>
      <c r="U130" s="60" t="str">
        <f>작성용!AH127</f>
        <v>김태현</v>
      </c>
      <c r="V130" s="55">
        <f>작성용!AA127</f>
        <v>202412</v>
      </c>
      <c r="W130" s="57" t="str">
        <f>작성용!AC127</f>
        <v>[T]기타보험기관[1본부]</v>
      </c>
      <c r="X130" s="57" t="str">
        <f>작성용!O127</f>
        <v>리스크관리팀이정현프로</v>
      </c>
      <c r="Y130" s="57" t="str">
        <f>작성용!P127</f>
        <v>02-3455-4133</v>
      </c>
      <c r="Z130" s="57" t="str">
        <f>작성용!Q127</f>
        <v>leedoyaj@shinhan.com</v>
      </c>
      <c r="AA130" s="55" t="str">
        <f>작성용!AJ127</f>
        <v>-</v>
      </c>
      <c r="AB130" s="55">
        <f>작성용!AB127</f>
        <v>0</v>
      </c>
    </row>
    <row r="131" spans="1:28" s="11" customFormat="1" ht="16.5" hidden="1" customHeight="1" x14ac:dyDescent="0.3">
      <c r="A131" s="53">
        <f>작성용!AL128</f>
        <v>127</v>
      </c>
      <c r="B131" s="54" t="str">
        <f>작성용!AI128</f>
        <v>-</v>
      </c>
      <c r="C131" s="55" t="str">
        <f>작성용!AK128</f>
        <v>개별종목</v>
      </c>
      <c r="D131" s="56">
        <f>작성용!T128</f>
        <v>45628</v>
      </c>
      <c r="E131" s="57" t="str">
        <f>작성용!B128</f>
        <v>신한라이프(수익증권)</v>
      </c>
      <c r="F131" s="57" t="str">
        <f>작성용!C128</f>
        <v>재평가</v>
      </c>
      <c r="G131" s="57" t="str">
        <f>작성용!D128</f>
        <v>미래에셋그린인프라전문투자형사모특별자산투자신탁2호</v>
      </c>
      <c r="H131" s="58" t="str">
        <f>작성용!E128</f>
        <v>KBP2020090091</v>
      </c>
      <c r="I131" s="57" t="str">
        <f>작성용!F128</f>
        <v>B02</v>
      </c>
      <c r="J131" s="57">
        <f>작성용!G128</f>
        <v>0</v>
      </c>
      <c r="K131" s="57" t="str">
        <f>작성용!H128</f>
        <v>-</v>
      </c>
      <c r="L131" s="57" t="str">
        <f>작성용!N128</f>
        <v>분기</v>
      </c>
      <c r="M131" s="56" t="str">
        <f>작성용!U128</f>
        <v>2024.12.31</v>
      </c>
      <c r="N131" s="56" t="str">
        <f>작성용!V128</f>
        <v>룩스루</v>
      </c>
      <c r="O131" s="56" t="str">
        <f>작성용!W128</f>
        <v>룩스루</v>
      </c>
      <c r="P131" s="56" t="str">
        <f>작성용!X128</f>
        <v>-</v>
      </c>
      <c r="Q131" s="57" t="str">
        <f>작성용!AD128</f>
        <v>대체평가3사업본부</v>
      </c>
      <c r="R131" s="59">
        <f>작성용!AE128</f>
        <v>0</v>
      </c>
      <c r="S131" s="57" t="str">
        <f>작성용!AF128</f>
        <v>대체평가3사업본부</v>
      </c>
      <c r="T131" s="60" t="str">
        <f>작성용!AG128</f>
        <v>김태현</v>
      </c>
      <c r="U131" s="60" t="str">
        <f>작성용!AH128</f>
        <v>김태현</v>
      </c>
      <c r="V131" s="55">
        <f>작성용!AA128</f>
        <v>202412</v>
      </c>
      <c r="W131" s="57" t="str">
        <f>작성용!AC128</f>
        <v>[T]기타보험기관[1본부]</v>
      </c>
      <c r="X131" s="57" t="str">
        <f>작성용!O128</f>
        <v>리스크관리팀이정현프로</v>
      </c>
      <c r="Y131" s="57" t="str">
        <f>작성용!P128</f>
        <v>02-3455-4133</v>
      </c>
      <c r="Z131" s="57" t="str">
        <f>작성용!Q128</f>
        <v>leedoyaj@shinhan.com</v>
      </c>
      <c r="AA131" s="55" t="str">
        <f>작성용!AJ128</f>
        <v>-</v>
      </c>
      <c r="AB131" s="55">
        <f>작성용!AB128</f>
        <v>0</v>
      </c>
    </row>
    <row r="132" spans="1:28" s="11" customFormat="1" ht="16.5" hidden="1" customHeight="1" x14ac:dyDescent="0.3">
      <c r="A132" s="53">
        <f>작성용!AL129</f>
        <v>128</v>
      </c>
      <c r="B132" s="54" t="str">
        <f>작성용!AI129</f>
        <v>-</v>
      </c>
      <c r="C132" s="55" t="str">
        <f>작성용!AK129</f>
        <v>개별종목</v>
      </c>
      <c r="D132" s="56">
        <f>작성용!T129</f>
        <v>45628</v>
      </c>
      <c r="E132" s="57" t="str">
        <f>작성용!B129</f>
        <v>신한라이프(수익증권)</v>
      </c>
      <c r="F132" s="57" t="str">
        <f>작성용!C129</f>
        <v>재평가</v>
      </c>
      <c r="G132" s="57" t="str">
        <f>작성용!D129</f>
        <v>파인스트리트US인프라전문투자형사모특별자산투자신탁1-1호</v>
      </c>
      <c r="H132" s="58" t="str">
        <f>작성용!E129</f>
        <v>KBP2020090094</v>
      </c>
      <c r="I132" s="57" t="str">
        <f>작성용!F129</f>
        <v>B02</v>
      </c>
      <c r="J132" s="57">
        <f>작성용!G129</f>
        <v>0</v>
      </c>
      <c r="K132" s="57" t="str">
        <f>작성용!H129</f>
        <v>-</v>
      </c>
      <c r="L132" s="57" t="str">
        <f>작성용!N129</f>
        <v>분기</v>
      </c>
      <c r="M132" s="56" t="str">
        <f>작성용!U129</f>
        <v>2024.12.31</v>
      </c>
      <c r="N132" s="56" t="str">
        <f>작성용!V129</f>
        <v>룩스루</v>
      </c>
      <c r="O132" s="56" t="str">
        <f>작성용!W129</f>
        <v>룩스루</v>
      </c>
      <c r="P132" s="56" t="str">
        <f>작성용!X129</f>
        <v>-</v>
      </c>
      <c r="Q132" s="57" t="str">
        <f>작성용!AD129</f>
        <v>대체평가3사업본부</v>
      </c>
      <c r="R132" s="59">
        <f>작성용!AE129</f>
        <v>0</v>
      </c>
      <c r="S132" s="57" t="str">
        <f>작성용!AF129</f>
        <v>대체평가3사업본부</v>
      </c>
      <c r="T132" s="60" t="str">
        <f>작성용!AG129</f>
        <v>김태현</v>
      </c>
      <c r="U132" s="60" t="str">
        <f>작성용!AH129</f>
        <v>김태현</v>
      </c>
      <c r="V132" s="55">
        <f>작성용!AA129</f>
        <v>202412</v>
      </c>
      <c r="W132" s="57" t="str">
        <f>작성용!AC129</f>
        <v>[T]기타보험기관[1본부]</v>
      </c>
      <c r="X132" s="57" t="str">
        <f>작성용!O129</f>
        <v>리스크관리팀이정현프로</v>
      </c>
      <c r="Y132" s="57" t="str">
        <f>작성용!P129</f>
        <v>02-3455-4133</v>
      </c>
      <c r="Z132" s="57" t="str">
        <f>작성용!Q129</f>
        <v>leedoyaj@shinhan.com</v>
      </c>
      <c r="AA132" s="55" t="str">
        <f>작성용!AJ129</f>
        <v>-</v>
      </c>
      <c r="AB132" s="55">
        <f>작성용!AB129</f>
        <v>0</v>
      </c>
    </row>
    <row r="133" spans="1:28" s="11" customFormat="1" ht="16.5" hidden="1" customHeight="1" x14ac:dyDescent="0.3">
      <c r="A133" s="53">
        <f>작성용!AL130</f>
        <v>129</v>
      </c>
      <c r="B133" s="54" t="str">
        <f>작성용!AI130</f>
        <v>-</v>
      </c>
      <c r="C133" s="55" t="str">
        <f>작성용!AK130</f>
        <v>개별종목</v>
      </c>
      <c r="D133" s="56">
        <f>작성용!T130</f>
        <v>45628</v>
      </c>
      <c r="E133" s="57" t="str">
        <f>작성용!B130</f>
        <v>신한라이프(수익증권)</v>
      </c>
      <c r="F133" s="57" t="str">
        <f>작성용!C130</f>
        <v>재평가</v>
      </c>
      <c r="G133" s="57" t="str">
        <f>작성용!D130</f>
        <v>KBRPSFOCUS전문투자형사모특별자산투자신탁2호</v>
      </c>
      <c r="H133" s="58" t="str">
        <f>작성용!E130</f>
        <v>KBP2020090096</v>
      </c>
      <c r="I133" s="57" t="str">
        <f>작성용!F130</f>
        <v>B02</v>
      </c>
      <c r="J133" s="57">
        <f>작성용!G130</f>
        <v>0</v>
      </c>
      <c r="K133" s="57" t="str">
        <f>작성용!H130</f>
        <v>-</v>
      </c>
      <c r="L133" s="57" t="str">
        <f>작성용!N130</f>
        <v>분기</v>
      </c>
      <c r="M133" s="56" t="str">
        <f>작성용!U130</f>
        <v>2024.12.31</v>
      </c>
      <c r="N133" s="56" t="str">
        <f>작성용!V130</f>
        <v>룩스루</v>
      </c>
      <c r="O133" s="56" t="str">
        <f>작성용!W130</f>
        <v>룩스루</v>
      </c>
      <c r="P133" s="56" t="str">
        <f>작성용!X130</f>
        <v>-</v>
      </c>
      <c r="Q133" s="57" t="str">
        <f>작성용!AD130</f>
        <v>대체평가3사업본부</v>
      </c>
      <c r="R133" s="59">
        <f>작성용!AE130</f>
        <v>0</v>
      </c>
      <c r="S133" s="57" t="str">
        <f>작성용!AF130</f>
        <v>대체평가3사업본부</v>
      </c>
      <c r="T133" s="60" t="str">
        <f>작성용!AG130</f>
        <v>김태현</v>
      </c>
      <c r="U133" s="60" t="str">
        <f>작성용!AH130</f>
        <v>김태현</v>
      </c>
      <c r="V133" s="55">
        <f>작성용!AA130</f>
        <v>202412</v>
      </c>
      <c r="W133" s="57" t="str">
        <f>작성용!AC130</f>
        <v>[T]기타보험기관[1본부]</v>
      </c>
      <c r="X133" s="57" t="str">
        <f>작성용!O130</f>
        <v>리스크관리팀이정현프로</v>
      </c>
      <c r="Y133" s="57" t="str">
        <f>작성용!P130</f>
        <v>02-3455-4133</v>
      </c>
      <c r="Z133" s="57" t="str">
        <f>작성용!Q130</f>
        <v>leedoyaj@shinhan.com</v>
      </c>
      <c r="AA133" s="55" t="str">
        <f>작성용!AJ130</f>
        <v>-</v>
      </c>
      <c r="AB133" s="55">
        <f>작성용!AB130</f>
        <v>0</v>
      </c>
    </row>
    <row r="134" spans="1:28" s="11" customFormat="1" ht="16.5" hidden="1" customHeight="1" x14ac:dyDescent="0.3">
      <c r="A134" s="53">
        <f>작성용!AL131</f>
        <v>130</v>
      </c>
      <c r="B134" s="54" t="str">
        <f>작성용!AI131</f>
        <v>-</v>
      </c>
      <c r="C134" s="55" t="str">
        <f>작성용!AK131</f>
        <v>개별종목</v>
      </c>
      <c r="D134" s="56">
        <f>작성용!T131</f>
        <v>45628</v>
      </c>
      <c r="E134" s="57" t="str">
        <f>작성용!B131</f>
        <v>신한라이프(수익증권)</v>
      </c>
      <c r="F134" s="57" t="str">
        <f>작성용!C131</f>
        <v>재평가</v>
      </c>
      <c r="G134" s="57" t="str">
        <f>작성용!D131</f>
        <v>삼성OCI태양광전문투자형사모투자신탁1호</v>
      </c>
      <c r="H134" s="58" t="str">
        <f>작성용!E131</f>
        <v>KBP2020090097</v>
      </c>
      <c r="I134" s="57" t="str">
        <f>작성용!F131</f>
        <v>B02</v>
      </c>
      <c r="J134" s="57">
        <f>작성용!G131</f>
        <v>0</v>
      </c>
      <c r="K134" s="57" t="str">
        <f>작성용!H131</f>
        <v>-</v>
      </c>
      <c r="L134" s="57" t="str">
        <f>작성용!N131</f>
        <v>분기</v>
      </c>
      <c r="M134" s="56" t="str">
        <f>작성용!U131</f>
        <v>2024.12.31</v>
      </c>
      <c r="N134" s="56" t="str">
        <f>작성용!V131</f>
        <v>룩스루</v>
      </c>
      <c r="O134" s="56" t="str">
        <f>작성용!W131</f>
        <v>룩스루</v>
      </c>
      <c r="P134" s="56" t="str">
        <f>작성용!X131</f>
        <v>-</v>
      </c>
      <c r="Q134" s="57" t="str">
        <f>작성용!AD131</f>
        <v>대체평가3사업본부</v>
      </c>
      <c r="R134" s="59">
        <f>작성용!AE131</f>
        <v>0</v>
      </c>
      <c r="S134" s="57" t="str">
        <f>작성용!AF131</f>
        <v>대체평가3사업본부</v>
      </c>
      <c r="T134" s="60" t="str">
        <f>작성용!AG131</f>
        <v>김태현</v>
      </c>
      <c r="U134" s="60" t="str">
        <f>작성용!AH131</f>
        <v>김태현</v>
      </c>
      <c r="V134" s="55">
        <f>작성용!AA131</f>
        <v>202412</v>
      </c>
      <c r="W134" s="57" t="str">
        <f>작성용!AC131</f>
        <v>[T]기타보험기관[1본부]</v>
      </c>
      <c r="X134" s="57" t="str">
        <f>작성용!O131</f>
        <v>리스크관리팀이정현프로</v>
      </c>
      <c r="Y134" s="57" t="str">
        <f>작성용!P131</f>
        <v>02-3455-4133</v>
      </c>
      <c r="Z134" s="57" t="str">
        <f>작성용!Q131</f>
        <v>leedoyaj@shinhan.com</v>
      </c>
      <c r="AA134" s="55" t="str">
        <f>작성용!AJ131</f>
        <v>-</v>
      </c>
      <c r="AB134" s="55">
        <f>작성용!AB131</f>
        <v>0</v>
      </c>
    </row>
    <row r="135" spans="1:28" s="11" customFormat="1" ht="16.5" hidden="1" customHeight="1" x14ac:dyDescent="0.3">
      <c r="A135" s="53">
        <f>작성용!AL132</f>
        <v>131</v>
      </c>
      <c r="B135" s="54" t="str">
        <f>작성용!AI132</f>
        <v>-</v>
      </c>
      <c r="C135" s="55" t="str">
        <f>작성용!AK132</f>
        <v>개별종목</v>
      </c>
      <c r="D135" s="56">
        <f>작성용!T132</f>
        <v>45628</v>
      </c>
      <c r="E135" s="57" t="str">
        <f>작성용!B132</f>
        <v>신한라이프(수익증권)</v>
      </c>
      <c r="F135" s="57" t="str">
        <f>작성용!C132</f>
        <v>재평가</v>
      </c>
      <c r="G135" s="57" t="str">
        <f>작성용!D132</f>
        <v>삼성SRA사모부동산투자신탁제14호</v>
      </c>
      <c r="H135" s="58" t="str">
        <f>작성용!E132</f>
        <v>KBP2020090105</v>
      </c>
      <c r="I135" s="57" t="str">
        <f>작성용!F132</f>
        <v>B02</v>
      </c>
      <c r="J135" s="57">
        <f>작성용!G132</f>
        <v>0</v>
      </c>
      <c r="K135" s="57" t="str">
        <f>작성용!H132</f>
        <v>-</v>
      </c>
      <c r="L135" s="57" t="str">
        <f>작성용!N132</f>
        <v>분기</v>
      </c>
      <c r="M135" s="56" t="str">
        <f>작성용!U132</f>
        <v>2024.12.31</v>
      </c>
      <c r="N135" s="56" t="str">
        <f>작성용!V132</f>
        <v>룩스루</v>
      </c>
      <c r="O135" s="56" t="str">
        <f>작성용!W132</f>
        <v>룩스루</v>
      </c>
      <c r="P135" s="56" t="str">
        <f>작성용!X132</f>
        <v>-</v>
      </c>
      <c r="Q135" s="57" t="str">
        <f>작성용!AD132</f>
        <v>대체평가3사업본부</v>
      </c>
      <c r="R135" s="59">
        <f>작성용!AE132</f>
        <v>0</v>
      </c>
      <c r="S135" s="57" t="str">
        <f>작성용!AF132</f>
        <v>대체평가3사업본부</v>
      </c>
      <c r="T135" s="60" t="str">
        <f>작성용!AG132</f>
        <v>김태현</v>
      </c>
      <c r="U135" s="60" t="str">
        <f>작성용!AH132</f>
        <v>김태현</v>
      </c>
      <c r="V135" s="55">
        <f>작성용!AA132</f>
        <v>202412</v>
      </c>
      <c r="W135" s="57" t="str">
        <f>작성용!AC132</f>
        <v>[T]기타보험기관[1본부]</v>
      </c>
      <c r="X135" s="57" t="str">
        <f>작성용!O132</f>
        <v>리스크관리팀이정현프로</v>
      </c>
      <c r="Y135" s="57" t="str">
        <f>작성용!P132</f>
        <v>02-3455-4133</v>
      </c>
      <c r="Z135" s="57" t="str">
        <f>작성용!Q132</f>
        <v>leedoyaj@shinhan.com</v>
      </c>
      <c r="AA135" s="55" t="str">
        <f>작성용!AJ132</f>
        <v>-</v>
      </c>
      <c r="AB135" s="55">
        <f>작성용!AB132</f>
        <v>0</v>
      </c>
    </row>
    <row r="136" spans="1:28" s="11" customFormat="1" ht="16.5" hidden="1" customHeight="1" x14ac:dyDescent="0.3">
      <c r="A136" s="53">
        <f>작성용!AL133</f>
        <v>132</v>
      </c>
      <c r="B136" s="54" t="str">
        <f>작성용!AI133</f>
        <v>-</v>
      </c>
      <c r="C136" s="55" t="str">
        <f>작성용!AK133</f>
        <v>개별종목</v>
      </c>
      <c r="D136" s="56">
        <f>작성용!T133</f>
        <v>45628</v>
      </c>
      <c r="E136" s="57" t="str">
        <f>작성용!B133</f>
        <v>신한라이프(수익증권)</v>
      </c>
      <c r="F136" s="57" t="str">
        <f>작성용!C133</f>
        <v>재평가</v>
      </c>
      <c r="G136" s="57" t="str">
        <f>작성용!D133</f>
        <v>흥국플라이트사모특별자산투자신탁1호</v>
      </c>
      <c r="H136" s="58" t="str">
        <f>작성용!E133</f>
        <v>KBP2020090106</v>
      </c>
      <c r="I136" s="57" t="str">
        <f>작성용!F133</f>
        <v>B02</v>
      </c>
      <c r="J136" s="57">
        <f>작성용!G133</f>
        <v>0</v>
      </c>
      <c r="K136" s="57" t="str">
        <f>작성용!H133</f>
        <v>-</v>
      </c>
      <c r="L136" s="57" t="str">
        <f>작성용!N133</f>
        <v>분기</v>
      </c>
      <c r="M136" s="56" t="str">
        <f>작성용!U133</f>
        <v>2024.12.31</v>
      </c>
      <c r="N136" s="56" t="str">
        <f>작성용!V133</f>
        <v>룩스루</v>
      </c>
      <c r="O136" s="56" t="str">
        <f>작성용!W133</f>
        <v>룩스루</v>
      </c>
      <c r="P136" s="56" t="str">
        <f>작성용!X133</f>
        <v>-</v>
      </c>
      <c r="Q136" s="57" t="str">
        <f>작성용!AD133</f>
        <v>대체평가3사업본부</v>
      </c>
      <c r="R136" s="59">
        <f>작성용!AE133</f>
        <v>0</v>
      </c>
      <c r="S136" s="57" t="str">
        <f>작성용!AF133</f>
        <v>대체평가3사업본부</v>
      </c>
      <c r="T136" s="60" t="str">
        <f>작성용!AG133</f>
        <v>김태현</v>
      </c>
      <c r="U136" s="60" t="str">
        <f>작성용!AH133</f>
        <v>김태현</v>
      </c>
      <c r="V136" s="55">
        <f>작성용!AA133</f>
        <v>202412</v>
      </c>
      <c r="W136" s="57" t="str">
        <f>작성용!AC133</f>
        <v>[T]기타보험기관[1본부]</v>
      </c>
      <c r="X136" s="57" t="str">
        <f>작성용!O133</f>
        <v>리스크관리팀이정현프로</v>
      </c>
      <c r="Y136" s="57" t="str">
        <f>작성용!P133</f>
        <v>02-3455-4133</v>
      </c>
      <c r="Z136" s="57" t="str">
        <f>작성용!Q133</f>
        <v>leedoyaj@shinhan.com</v>
      </c>
      <c r="AA136" s="55" t="str">
        <f>작성용!AJ133</f>
        <v>-</v>
      </c>
      <c r="AB136" s="55">
        <f>작성용!AB133</f>
        <v>0</v>
      </c>
    </row>
    <row r="137" spans="1:28" s="11" customFormat="1" ht="16.5" hidden="1" customHeight="1" x14ac:dyDescent="0.3">
      <c r="A137" s="53">
        <f>작성용!AL134</f>
        <v>133</v>
      </c>
      <c r="B137" s="54" t="str">
        <f>작성용!AI134</f>
        <v>-</v>
      </c>
      <c r="C137" s="55" t="str">
        <f>작성용!AK134</f>
        <v>개별종목</v>
      </c>
      <c r="D137" s="56">
        <f>작성용!T134</f>
        <v>45628</v>
      </c>
      <c r="E137" s="57" t="str">
        <f>작성용!B134</f>
        <v>신한라이프(수익증권)</v>
      </c>
      <c r="F137" s="57" t="str">
        <f>작성용!C134</f>
        <v>재평가</v>
      </c>
      <c r="G137" s="57" t="str">
        <f>작성용!D134</f>
        <v>코람코유럽코어사모부동산투자신탁제2-1호</v>
      </c>
      <c r="H137" s="58" t="str">
        <f>작성용!E134</f>
        <v>KBP2020120121</v>
      </c>
      <c r="I137" s="57" t="str">
        <f>작성용!F134</f>
        <v>B02</v>
      </c>
      <c r="J137" s="57">
        <f>작성용!G134</f>
        <v>0</v>
      </c>
      <c r="K137" s="57" t="str">
        <f>작성용!H134</f>
        <v>-</v>
      </c>
      <c r="L137" s="57" t="str">
        <f>작성용!N134</f>
        <v>분기</v>
      </c>
      <c r="M137" s="56" t="str">
        <f>작성용!U134</f>
        <v>2024.12.31</v>
      </c>
      <c r="N137" s="56" t="str">
        <f>작성용!V134</f>
        <v>룩스루</v>
      </c>
      <c r="O137" s="56" t="str">
        <f>작성용!W134</f>
        <v>룩스루</v>
      </c>
      <c r="P137" s="56" t="str">
        <f>작성용!X134</f>
        <v>-</v>
      </c>
      <c r="Q137" s="57" t="str">
        <f>작성용!AD134</f>
        <v>대체평가3사업본부</v>
      </c>
      <c r="R137" s="59">
        <f>작성용!AE134</f>
        <v>0</v>
      </c>
      <c r="S137" s="57" t="str">
        <f>작성용!AF134</f>
        <v>대체평가3사업본부</v>
      </c>
      <c r="T137" s="60" t="str">
        <f>작성용!AG134</f>
        <v>김태현</v>
      </c>
      <c r="U137" s="60" t="str">
        <f>작성용!AH134</f>
        <v>김태현</v>
      </c>
      <c r="V137" s="55">
        <f>작성용!AA134</f>
        <v>202412</v>
      </c>
      <c r="W137" s="57" t="str">
        <f>작성용!AC134</f>
        <v>[T]기타보험기관[1본부]</v>
      </c>
      <c r="X137" s="57" t="str">
        <f>작성용!O134</f>
        <v>리스크관리팀이정현프로</v>
      </c>
      <c r="Y137" s="57" t="str">
        <f>작성용!P134</f>
        <v>02-3455-4133</v>
      </c>
      <c r="Z137" s="57" t="str">
        <f>작성용!Q134</f>
        <v>leedoyaj@shinhan.com</v>
      </c>
      <c r="AA137" s="55" t="str">
        <f>작성용!AJ134</f>
        <v>-</v>
      </c>
      <c r="AB137" s="55">
        <f>작성용!AB134</f>
        <v>0</v>
      </c>
    </row>
    <row r="138" spans="1:28" s="11" customFormat="1" ht="16.5" hidden="1" customHeight="1" x14ac:dyDescent="0.3">
      <c r="A138" s="53">
        <f>작성용!AL135</f>
        <v>134</v>
      </c>
      <c r="B138" s="54" t="str">
        <f>작성용!AI135</f>
        <v>-</v>
      </c>
      <c r="C138" s="55" t="str">
        <f>작성용!AK135</f>
        <v>개별종목</v>
      </c>
      <c r="D138" s="56">
        <f>작성용!T135</f>
        <v>45628</v>
      </c>
      <c r="E138" s="57" t="str">
        <f>작성용!B135</f>
        <v>신한라이프(수익증권)</v>
      </c>
      <c r="F138" s="57" t="str">
        <f>작성용!C135</f>
        <v>재평가</v>
      </c>
      <c r="G138" s="57" t="str">
        <f>작성용!D135</f>
        <v>우리GSWestStreetStrategicSolutions전문투자형사모특별자산투자신탁1호</v>
      </c>
      <c r="H138" s="58" t="str">
        <f>작성용!E135</f>
        <v>KBP2020120177</v>
      </c>
      <c r="I138" s="57" t="str">
        <f>작성용!F135</f>
        <v>B02</v>
      </c>
      <c r="J138" s="57">
        <f>작성용!G135</f>
        <v>0</v>
      </c>
      <c r="K138" s="57" t="str">
        <f>작성용!H135</f>
        <v>-</v>
      </c>
      <c r="L138" s="57" t="str">
        <f>작성용!N135</f>
        <v>분기</v>
      </c>
      <c r="M138" s="56" t="str">
        <f>작성용!U135</f>
        <v>2024.12.31</v>
      </c>
      <c r="N138" s="56" t="str">
        <f>작성용!V135</f>
        <v>룩스루</v>
      </c>
      <c r="O138" s="56" t="str">
        <f>작성용!W135</f>
        <v>룩스루</v>
      </c>
      <c r="P138" s="56" t="str">
        <f>작성용!X135</f>
        <v>-</v>
      </c>
      <c r="Q138" s="57" t="str">
        <f>작성용!AD135</f>
        <v>대체평가3사업본부</v>
      </c>
      <c r="R138" s="59">
        <f>작성용!AE135</f>
        <v>0</v>
      </c>
      <c r="S138" s="57" t="str">
        <f>작성용!AF135</f>
        <v>대체평가3사업본부</v>
      </c>
      <c r="T138" s="60" t="str">
        <f>작성용!AG135</f>
        <v>김태현</v>
      </c>
      <c r="U138" s="60" t="str">
        <f>작성용!AH135</f>
        <v>김태현</v>
      </c>
      <c r="V138" s="55">
        <f>작성용!AA135</f>
        <v>202412</v>
      </c>
      <c r="W138" s="57" t="str">
        <f>작성용!AC135</f>
        <v>[T]기타보험기관[1본부]</v>
      </c>
      <c r="X138" s="57" t="str">
        <f>작성용!O135</f>
        <v>리스크관리팀이정현프로</v>
      </c>
      <c r="Y138" s="57" t="str">
        <f>작성용!P135</f>
        <v>02-3455-4133</v>
      </c>
      <c r="Z138" s="57" t="str">
        <f>작성용!Q135</f>
        <v>leedoyaj@shinhan.com</v>
      </c>
      <c r="AA138" s="55" t="str">
        <f>작성용!AJ135</f>
        <v>-</v>
      </c>
      <c r="AB138" s="55">
        <f>작성용!AB135</f>
        <v>0</v>
      </c>
    </row>
    <row r="139" spans="1:28" s="11" customFormat="1" ht="16.5" hidden="1" customHeight="1" x14ac:dyDescent="0.3">
      <c r="A139" s="53">
        <f>작성용!AL136</f>
        <v>135</v>
      </c>
      <c r="B139" s="54" t="str">
        <f>작성용!AI136</f>
        <v>-</v>
      </c>
      <c r="C139" s="55" t="str">
        <f>작성용!AK136</f>
        <v>개별종목</v>
      </c>
      <c r="D139" s="56">
        <f>작성용!T136</f>
        <v>45628</v>
      </c>
      <c r="E139" s="57" t="str">
        <f>작성용!B136</f>
        <v>신한라이프(수익증권)</v>
      </c>
      <c r="F139" s="57" t="str">
        <f>작성용!C136</f>
        <v>재평가</v>
      </c>
      <c r="G139" s="57" t="str">
        <f>작성용!D136</f>
        <v>신한그린뉴딜에너지전문투자형사모특별자산투자신탁제2호</v>
      </c>
      <c r="H139" s="58" t="str">
        <f>작성용!E136</f>
        <v>KBP2021030009</v>
      </c>
      <c r="I139" s="57" t="str">
        <f>작성용!F136</f>
        <v>B02</v>
      </c>
      <c r="J139" s="57">
        <f>작성용!G136</f>
        <v>0</v>
      </c>
      <c r="K139" s="57" t="str">
        <f>작성용!H136</f>
        <v>-</v>
      </c>
      <c r="L139" s="57" t="str">
        <f>작성용!N136</f>
        <v>분기</v>
      </c>
      <c r="M139" s="56" t="str">
        <f>작성용!U136</f>
        <v>2024.12.31</v>
      </c>
      <c r="N139" s="56" t="str">
        <f>작성용!V136</f>
        <v>룩스루</v>
      </c>
      <c r="O139" s="56" t="str">
        <f>작성용!W136</f>
        <v>룩스루</v>
      </c>
      <c r="P139" s="56" t="str">
        <f>작성용!X136</f>
        <v>-</v>
      </c>
      <c r="Q139" s="57" t="str">
        <f>작성용!AD136</f>
        <v>대체평가3사업본부</v>
      </c>
      <c r="R139" s="59">
        <f>작성용!AE136</f>
        <v>0</v>
      </c>
      <c r="S139" s="57" t="str">
        <f>작성용!AF136</f>
        <v>대체평가3사업본부</v>
      </c>
      <c r="T139" s="60" t="str">
        <f>작성용!AG136</f>
        <v>김태현</v>
      </c>
      <c r="U139" s="60" t="str">
        <f>작성용!AH136</f>
        <v>김태현</v>
      </c>
      <c r="V139" s="55">
        <f>작성용!AA136</f>
        <v>202412</v>
      </c>
      <c r="W139" s="57" t="str">
        <f>작성용!AC136</f>
        <v>[T]기타보험기관[1본부]</v>
      </c>
      <c r="X139" s="57" t="str">
        <f>작성용!O136</f>
        <v>리스크관리팀이정현프로</v>
      </c>
      <c r="Y139" s="57" t="str">
        <f>작성용!P136</f>
        <v>02-3455-4133</v>
      </c>
      <c r="Z139" s="57" t="str">
        <f>작성용!Q136</f>
        <v>leedoyaj@shinhan.com</v>
      </c>
      <c r="AA139" s="55" t="str">
        <f>작성용!AJ136</f>
        <v>-</v>
      </c>
      <c r="AB139" s="55">
        <f>작성용!AB136</f>
        <v>0</v>
      </c>
    </row>
    <row r="140" spans="1:28" s="11" customFormat="1" ht="16.5" hidden="1" customHeight="1" x14ac:dyDescent="0.3">
      <c r="A140" s="53">
        <f>작성용!AL137</f>
        <v>136</v>
      </c>
      <c r="B140" s="54" t="str">
        <f>작성용!AI137</f>
        <v>-</v>
      </c>
      <c r="C140" s="55" t="str">
        <f>작성용!AK137</f>
        <v>개별종목</v>
      </c>
      <c r="D140" s="56">
        <f>작성용!T137</f>
        <v>45628</v>
      </c>
      <c r="E140" s="57" t="str">
        <f>작성용!B137</f>
        <v>신한라이프(수익증권)</v>
      </c>
      <c r="F140" s="57" t="str">
        <f>작성용!C137</f>
        <v>재평가</v>
      </c>
      <c r="G140" s="57" t="str">
        <f>작성용!D137</f>
        <v>KIAMCO그린파워사모특별자산투자신탁제2호</v>
      </c>
      <c r="H140" s="58" t="str">
        <f>작성용!E137</f>
        <v>KBP2021030017</v>
      </c>
      <c r="I140" s="57" t="str">
        <f>작성용!F137</f>
        <v>B02</v>
      </c>
      <c r="J140" s="57">
        <f>작성용!G137</f>
        <v>0</v>
      </c>
      <c r="K140" s="57" t="str">
        <f>작성용!H137</f>
        <v>-</v>
      </c>
      <c r="L140" s="57" t="str">
        <f>작성용!N137</f>
        <v>분기</v>
      </c>
      <c r="M140" s="56" t="str">
        <f>작성용!U137</f>
        <v>2024.12.31</v>
      </c>
      <c r="N140" s="56" t="str">
        <f>작성용!V137</f>
        <v>룩스루</v>
      </c>
      <c r="O140" s="56" t="str">
        <f>작성용!W137</f>
        <v>룩스루</v>
      </c>
      <c r="P140" s="56" t="str">
        <f>작성용!X137</f>
        <v>-</v>
      </c>
      <c r="Q140" s="57" t="str">
        <f>작성용!AD137</f>
        <v>대체평가3사업본부</v>
      </c>
      <c r="R140" s="59">
        <f>작성용!AE137</f>
        <v>0</v>
      </c>
      <c r="S140" s="57" t="str">
        <f>작성용!AF137</f>
        <v>대체평가3사업본부</v>
      </c>
      <c r="T140" s="60" t="str">
        <f>작성용!AG137</f>
        <v>김태현</v>
      </c>
      <c r="U140" s="60" t="str">
        <f>작성용!AH137</f>
        <v>김태현</v>
      </c>
      <c r="V140" s="55">
        <f>작성용!AA137</f>
        <v>202412</v>
      </c>
      <c r="W140" s="57" t="str">
        <f>작성용!AC137</f>
        <v>[T]기타보험기관[1본부]</v>
      </c>
      <c r="X140" s="57" t="str">
        <f>작성용!O137</f>
        <v>리스크관리팀이정현프로</v>
      </c>
      <c r="Y140" s="57" t="str">
        <f>작성용!P137</f>
        <v>02-3455-4133</v>
      </c>
      <c r="Z140" s="57" t="str">
        <f>작성용!Q137</f>
        <v>leedoyaj@shinhan.com</v>
      </c>
      <c r="AA140" s="55" t="str">
        <f>작성용!AJ137</f>
        <v>-</v>
      </c>
      <c r="AB140" s="55">
        <f>작성용!AB137</f>
        <v>0</v>
      </c>
    </row>
    <row r="141" spans="1:28" s="11" customFormat="1" ht="16.5" hidden="1" customHeight="1" x14ac:dyDescent="0.3">
      <c r="A141" s="53">
        <f>작성용!AL138</f>
        <v>137</v>
      </c>
      <c r="B141" s="54" t="str">
        <f>작성용!AI138</f>
        <v>-</v>
      </c>
      <c r="C141" s="55" t="str">
        <f>작성용!AK138</f>
        <v>개별종목</v>
      </c>
      <c r="D141" s="56">
        <f>작성용!T138</f>
        <v>45628</v>
      </c>
      <c r="E141" s="57" t="str">
        <f>작성용!B138</f>
        <v>신한라이프(수익증권)</v>
      </c>
      <c r="F141" s="57" t="str">
        <f>작성용!C138</f>
        <v>재평가</v>
      </c>
      <c r="G141" s="57" t="str">
        <f>작성용!D138</f>
        <v>신한AIM인수금융전문투자형사모투자신탁제1호1종</v>
      </c>
      <c r="H141" s="58" t="str">
        <f>작성용!E138</f>
        <v>KBP2021060007</v>
      </c>
      <c r="I141" s="57" t="str">
        <f>작성용!F138</f>
        <v>B02</v>
      </c>
      <c r="J141" s="57">
        <f>작성용!G138</f>
        <v>0</v>
      </c>
      <c r="K141" s="57" t="str">
        <f>작성용!H138</f>
        <v>-</v>
      </c>
      <c r="L141" s="57" t="str">
        <f>작성용!N138</f>
        <v>분기</v>
      </c>
      <c r="M141" s="56" t="str">
        <f>작성용!U138</f>
        <v>2024.12.31</v>
      </c>
      <c r="N141" s="56" t="str">
        <f>작성용!V138</f>
        <v>룩스루</v>
      </c>
      <c r="O141" s="56" t="str">
        <f>작성용!W138</f>
        <v>룩스루</v>
      </c>
      <c r="P141" s="56" t="str">
        <f>작성용!X138</f>
        <v>-</v>
      </c>
      <c r="Q141" s="57" t="str">
        <f>작성용!AD138</f>
        <v>대체평가3사업본부</v>
      </c>
      <c r="R141" s="59">
        <f>작성용!AE138</f>
        <v>0</v>
      </c>
      <c r="S141" s="57" t="str">
        <f>작성용!AF138</f>
        <v>대체평가3사업본부</v>
      </c>
      <c r="T141" s="60" t="str">
        <f>작성용!AG138</f>
        <v>김태현</v>
      </c>
      <c r="U141" s="60" t="str">
        <f>작성용!AH138</f>
        <v>김태현</v>
      </c>
      <c r="V141" s="55">
        <f>작성용!AA138</f>
        <v>202412</v>
      </c>
      <c r="W141" s="57" t="str">
        <f>작성용!AC138</f>
        <v>[T]기타보험기관[1본부]</v>
      </c>
      <c r="X141" s="57" t="str">
        <f>작성용!O138</f>
        <v>리스크관리팀이정현프로</v>
      </c>
      <c r="Y141" s="57" t="str">
        <f>작성용!P138</f>
        <v>02-3455-4133</v>
      </c>
      <c r="Z141" s="57" t="str">
        <f>작성용!Q138</f>
        <v>leedoyaj@shinhan.com</v>
      </c>
      <c r="AA141" s="55" t="str">
        <f>작성용!AJ138</f>
        <v>-</v>
      </c>
      <c r="AB141" s="55">
        <f>작성용!AB138</f>
        <v>0</v>
      </c>
    </row>
    <row r="142" spans="1:28" s="11" customFormat="1" ht="16.5" hidden="1" customHeight="1" x14ac:dyDescent="0.3">
      <c r="A142" s="53">
        <f>작성용!AL139</f>
        <v>138</v>
      </c>
      <c r="B142" s="54" t="str">
        <f>작성용!AI139</f>
        <v>-</v>
      </c>
      <c r="C142" s="55" t="str">
        <f>작성용!AK139</f>
        <v>개별종목</v>
      </c>
      <c r="D142" s="56">
        <f>작성용!T139</f>
        <v>45628</v>
      </c>
      <c r="E142" s="57" t="str">
        <f>작성용!B139</f>
        <v>신한라이프(수익증권)</v>
      </c>
      <c r="F142" s="57" t="str">
        <f>작성용!C139</f>
        <v>재평가</v>
      </c>
      <c r="G142" s="57" t="str">
        <f>작성용!D139</f>
        <v>신한AIM부동산전문투자형사모투자신탁제22-A</v>
      </c>
      <c r="H142" s="58" t="str">
        <f>작성용!E139</f>
        <v>KBP2021060029</v>
      </c>
      <c r="I142" s="57" t="str">
        <f>작성용!F139</f>
        <v>B02</v>
      </c>
      <c r="J142" s="57">
        <f>작성용!G139</f>
        <v>0</v>
      </c>
      <c r="K142" s="57" t="str">
        <f>작성용!H139</f>
        <v>-</v>
      </c>
      <c r="L142" s="57" t="str">
        <f>작성용!N139</f>
        <v>분기</v>
      </c>
      <c r="M142" s="56" t="str">
        <f>작성용!U139</f>
        <v>2024.12.31</v>
      </c>
      <c r="N142" s="56" t="str">
        <f>작성용!V139</f>
        <v>룩스루</v>
      </c>
      <c r="O142" s="56" t="str">
        <f>작성용!W139</f>
        <v>룩스루</v>
      </c>
      <c r="P142" s="56" t="str">
        <f>작성용!X139</f>
        <v>-</v>
      </c>
      <c r="Q142" s="57" t="str">
        <f>작성용!AD139</f>
        <v>대체평가3사업본부</v>
      </c>
      <c r="R142" s="59">
        <f>작성용!AE139</f>
        <v>0</v>
      </c>
      <c r="S142" s="57" t="str">
        <f>작성용!AF139</f>
        <v>대체평가3사업본부</v>
      </c>
      <c r="T142" s="60" t="str">
        <f>작성용!AG139</f>
        <v>김태현</v>
      </c>
      <c r="U142" s="60" t="str">
        <f>작성용!AH139</f>
        <v>김태현</v>
      </c>
      <c r="V142" s="55">
        <f>작성용!AA139</f>
        <v>202412</v>
      </c>
      <c r="W142" s="57" t="str">
        <f>작성용!AC139</f>
        <v>[T]기타보험기관[1본부]</v>
      </c>
      <c r="X142" s="57" t="str">
        <f>작성용!O139</f>
        <v>리스크관리팀이정현프로</v>
      </c>
      <c r="Y142" s="57" t="str">
        <f>작성용!P139</f>
        <v>02-3455-4133</v>
      </c>
      <c r="Z142" s="57" t="str">
        <f>작성용!Q139</f>
        <v>leedoyaj@shinhan.com</v>
      </c>
      <c r="AA142" s="55" t="str">
        <f>작성용!AJ139</f>
        <v>-</v>
      </c>
      <c r="AB142" s="55">
        <f>작성용!AB139</f>
        <v>0</v>
      </c>
    </row>
    <row r="143" spans="1:28" s="11" customFormat="1" ht="16.5" hidden="1" customHeight="1" x14ac:dyDescent="0.3">
      <c r="A143" s="53">
        <f>작성용!AL140</f>
        <v>139</v>
      </c>
      <c r="B143" s="54" t="str">
        <f>작성용!AI140</f>
        <v>-</v>
      </c>
      <c r="C143" s="55" t="str">
        <f>작성용!AK140</f>
        <v>개별종목</v>
      </c>
      <c r="D143" s="56">
        <f>작성용!T140</f>
        <v>45628</v>
      </c>
      <c r="E143" s="57" t="str">
        <f>작성용!B140</f>
        <v>신한라이프(수익증권)</v>
      </c>
      <c r="F143" s="57" t="str">
        <f>작성용!C140</f>
        <v>재평가</v>
      </c>
      <c r="G143" s="57" t="str">
        <f>작성용!D140</f>
        <v>BKPL모기지인컴전문투자형3호</v>
      </c>
      <c r="H143" s="58" t="str">
        <f>작성용!E140</f>
        <v>KBP2021060030</v>
      </c>
      <c r="I143" s="57" t="str">
        <f>작성용!F140</f>
        <v>B02</v>
      </c>
      <c r="J143" s="57">
        <f>작성용!G140</f>
        <v>0</v>
      </c>
      <c r="K143" s="57" t="str">
        <f>작성용!H140</f>
        <v>-</v>
      </c>
      <c r="L143" s="57" t="str">
        <f>작성용!N140</f>
        <v>분기</v>
      </c>
      <c r="M143" s="56" t="str">
        <f>작성용!U140</f>
        <v>2024.12.31</v>
      </c>
      <c r="N143" s="56" t="str">
        <f>작성용!V140</f>
        <v>룩스루</v>
      </c>
      <c r="O143" s="56" t="str">
        <f>작성용!W140</f>
        <v>룩스루</v>
      </c>
      <c r="P143" s="56" t="str">
        <f>작성용!X140</f>
        <v>-</v>
      </c>
      <c r="Q143" s="57" t="str">
        <f>작성용!AD140</f>
        <v>대체평가3사업본부</v>
      </c>
      <c r="R143" s="59">
        <f>작성용!AE140</f>
        <v>0</v>
      </c>
      <c r="S143" s="57" t="str">
        <f>작성용!AF140</f>
        <v>대체평가3사업본부</v>
      </c>
      <c r="T143" s="60" t="str">
        <f>작성용!AG140</f>
        <v>김태현</v>
      </c>
      <c r="U143" s="60" t="str">
        <f>작성용!AH140</f>
        <v>김태현</v>
      </c>
      <c r="V143" s="55">
        <f>작성용!AA140</f>
        <v>202412</v>
      </c>
      <c r="W143" s="57" t="str">
        <f>작성용!AC140</f>
        <v>[T]기타보험기관[1본부]</v>
      </c>
      <c r="X143" s="57" t="str">
        <f>작성용!O140</f>
        <v>리스크관리팀이정현프로</v>
      </c>
      <c r="Y143" s="57" t="str">
        <f>작성용!P140</f>
        <v>02-3455-4133</v>
      </c>
      <c r="Z143" s="57" t="str">
        <f>작성용!Q140</f>
        <v>leedoyaj@shinhan.com</v>
      </c>
      <c r="AA143" s="55" t="str">
        <f>작성용!AJ140</f>
        <v>-</v>
      </c>
      <c r="AB143" s="55">
        <f>작성용!AB140</f>
        <v>0</v>
      </c>
    </row>
    <row r="144" spans="1:28" s="11" customFormat="1" ht="16.5" hidden="1" customHeight="1" x14ac:dyDescent="0.3">
      <c r="A144" s="53">
        <f>작성용!AL141</f>
        <v>140</v>
      </c>
      <c r="B144" s="54" t="str">
        <f>작성용!AI141</f>
        <v>-</v>
      </c>
      <c r="C144" s="55" t="str">
        <f>작성용!AK141</f>
        <v>개별종목</v>
      </c>
      <c r="D144" s="56">
        <f>작성용!T141</f>
        <v>45628</v>
      </c>
      <c r="E144" s="57" t="str">
        <f>작성용!B141</f>
        <v>신한라이프(수익증권)</v>
      </c>
      <c r="F144" s="57" t="str">
        <f>작성용!C141</f>
        <v>재평가</v>
      </c>
      <c r="G144" s="57" t="str">
        <f>작성용!D141</f>
        <v>NH-AMUNDI선순위론전문투자형사모투자신탁4호</v>
      </c>
      <c r="H144" s="58" t="str">
        <f>작성용!E141</f>
        <v>KBP2021060043</v>
      </c>
      <c r="I144" s="57" t="str">
        <f>작성용!F141</f>
        <v>B02</v>
      </c>
      <c r="J144" s="57">
        <f>작성용!G141</f>
        <v>0</v>
      </c>
      <c r="K144" s="57" t="str">
        <f>작성용!H141</f>
        <v>-</v>
      </c>
      <c r="L144" s="57" t="str">
        <f>작성용!N141</f>
        <v>분기</v>
      </c>
      <c r="M144" s="56" t="str">
        <f>작성용!U141</f>
        <v>2024.12.31</v>
      </c>
      <c r="N144" s="56" t="str">
        <f>작성용!V141</f>
        <v>룩스루</v>
      </c>
      <c r="O144" s="56" t="str">
        <f>작성용!W141</f>
        <v>룩스루</v>
      </c>
      <c r="P144" s="56" t="str">
        <f>작성용!X141</f>
        <v>-</v>
      </c>
      <c r="Q144" s="57" t="str">
        <f>작성용!AD141</f>
        <v>대체평가3사업본부</v>
      </c>
      <c r="R144" s="59">
        <f>작성용!AE141</f>
        <v>0</v>
      </c>
      <c r="S144" s="57" t="str">
        <f>작성용!AF141</f>
        <v>대체평가3사업본부</v>
      </c>
      <c r="T144" s="60" t="str">
        <f>작성용!AG141</f>
        <v>김태현</v>
      </c>
      <c r="U144" s="60" t="str">
        <f>작성용!AH141</f>
        <v>김태현</v>
      </c>
      <c r="V144" s="55">
        <f>작성용!AA141</f>
        <v>202412</v>
      </c>
      <c r="W144" s="57" t="str">
        <f>작성용!AC141</f>
        <v>[T]기타보험기관[1본부]</v>
      </c>
      <c r="X144" s="57" t="str">
        <f>작성용!O141</f>
        <v>리스크관리팀이정현프로</v>
      </c>
      <c r="Y144" s="57" t="str">
        <f>작성용!P141</f>
        <v>02-3455-4133</v>
      </c>
      <c r="Z144" s="57" t="str">
        <f>작성용!Q141</f>
        <v>leedoyaj@shinhan.com</v>
      </c>
      <c r="AA144" s="55" t="str">
        <f>작성용!AJ141</f>
        <v>-</v>
      </c>
      <c r="AB144" s="55">
        <f>작성용!AB141</f>
        <v>0</v>
      </c>
    </row>
    <row r="145" spans="1:28" s="11" customFormat="1" ht="16.5" hidden="1" customHeight="1" x14ac:dyDescent="0.3">
      <c r="A145" s="53">
        <f>작성용!AL142</f>
        <v>141</v>
      </c>
      <c r="B145" s="54" t="str">
        <f>작성용!AI142</f>
        <v>-</v>
      </c>
      <c r="C145" s="55" t="str">
        <f>작성용!AK142</f>
        <v>개별종목</v>
      </c>
      <c r="D145" s="56">
        <f>작성용!T142</f>
        <v>45628</v>
      </c>
      <c r="E145" s="57" t="str">
        <f>작성용!B142</f>
        <v>신한라이프(수익증권)</v>
      </c>
      <c r="F145" s="57" t="str">
        <f>작성용!C142</f>
        <v>재평가</v>
      </c>
      <c r="G145" s="57" t="str">
        <f>작성용!D142</f>
        <v>신한이탈리아VENETA도로인프라전문투자형사모특별자산투자신탁</v>
      </c>
      <c r="H145" s="58" t="str">
        <f>작성용!E142</f>
        <v>KBP2021060091</v>
      </c>
      <c r="I145" s="57" t="str">
        <f>작성용!F142</f>
        <v>B02</v>
      </c>
      <c r="J145" s="57">
        <f>작성용!G142</f>
        <v>0</v>
      </c>
      <c r="K145" s="57" t="str">
        <f>작성용!H142</f>
        <v>-</v>
      </c>
      <c r="L145" s="57" t="str">
        <f>작성용!N142</f>
        <v>분기</v>
      </c>
      <c r="M145" s="56" t="str">
        <f>작성용!U142</f>
        <v>2024.12.31</v>
      </c>
      <c r="N145" s="56" t="str">
        <f>작성용!V142</f>
        <v>룩스루</v>
      </c>
      <c r="O145" s="56" t="str">
        <f>작성용!W142</f>
        <v>룩스루</v>
      </c>
      <c r="P145" s="56" t="str">
        <f>작성용!X142</f>
        <v>-</v>
      </c>
      <c r="Q145" s="57" t="str">
        <f>작성용!AD142</f>
        <v>대체평가3사업본부</v>
      </c>
      <c r="R145" s="59">
        <f>작성용!AE142</f>
        <v>0</v>
      </c>
      <c r="S145" s="57" t="str">
        <f>작성용!AF142</f>
        <v>대체평가3사업본부</v>
      </c>
      <c r="T145" s="60" t="str">
        <f>작성용!AG142</f>
        <v>김태현</v>
      </c>
      <c r="U145" s="60" t="str">
        <f>작성용!AH142</f>
        <v>김태현</v>
      </c>
      <c r="V145" s="55">
        <f>작성용!AA142</f>
        <v>202412</v>
      </c>
      <c r="W145" s="57" t="str">
        <f>작성용!AC142</f>
        <v>[T]기타보험기관[1본부]</v>
      </c>
      <c r="X145" s="57" t="str">
        <f>작성용!O142</f>
        <v>리스크관리팀이정현프로</v>
      </c>
      <c r="Y145" s="57" t="str">
        <f>작성용!P142</f>
        <v>02-3455-4133</v>
      </c>
      <c r="Z145" s="57" t="str">
        <f>작성용!Q142</f>
        <v>leedoyaj@shinhan.com</v>
      </c>
      <c r="AA145" s="55" t="str">
        <f>작성용!AJ142</f>
        <v>-</v>
      </c>
      <c r="AB145" s="55">
        <f>작성용!AB142</f>
        <v>0</v>
      </c>
    </row>
    <row r="146" spans="1:28" s="11" customFormat="1" ht="16.5" hidden="1" customHeight="1" x14ac:dyDescent="0.3">
      <c r="A146" s="53">
        <f>작성용!AL143</f>
        <v>142</v>
      </c>
      <c r="B146" s="54" t="str">
        <f>작성용!AI143</f>
        <v>-</v>
      </c>
      <c r="C146" s="55" t="str">
        <f>작성용!AK143</f>
        <v>개별종목</v>
      </c>
      <c r="D146" s="56">
        <f>작성용!T143</f>
        <v>45628</v>
      </c>
      <c r="E146" s="57" t="str">
        <f>작성용!B143</f>
        <v>신한라이프(수익증권)</v>
      </c>
      <c r="F146" s="57" t="str">
        <f>작성용!C143</f>
        <v>재평가</v>
      </c>
      <c r="G146" s="57" t="str">
        <f>작성용!D143</f>
        <v>신한그린뉴딜에너지전문투자형사모특별자산투자신탁제1호</v>
      </c>
      <c r="H146" s="58" t="str">
        <f>작성용!E143</f>
        <v>KBP2021060107</v>
      </c>
      <c r="I146" s="57" t="str">
        <f>작성용!F143</f>
        <v>B02</v>
      </c>
      <c r="J146" s="57">
        <f>작성용!G143</f>
        <v>0</v>
      </c>
      <c r="K146" s="57" t="str">
        <f>작성용!H143</f>
        <v>-</v>
      </c>
      <c r="L146" s="57" t="str">
        <f>작성용!N143</f>
        <v>분기</v>
      </c>
      <c r="M146" s="56" t="str">
        <f>작성용!U143</f>
        <v>2024.12.31</v>
      </c>
      <c r="N146" s="56" t="str">
        <f>작성용!V143</f>
        <v>룩스루</v>
      </c>
      <c r="O146" s="56" t="str">
        <f>작성용!W143</f>
        <v>룩스루</v>
      </c>
      <c r="P146" s="56" t="str">
        <f>작성용!X143</f>
        <v>-</v>
      </c>
      <c r="Q146" s="57" t="str">
        <f>작성용!AD143</f>
        <v>대체평가3사업본부</v>
      </c>
      <c r="R146" s="59">
        <f>작성용!AE143</f>
        <v>0</v>
      </c>
      <c r="S146" s="57" t="str">
        <f>작성용!AF143</f>
        <v>대체평가3사업본부</v>
      </c>
      <c r="T146" s="60" t="str">
        <f>작성용!AG143</f>
        <v>김태현</v>
      </c>
      <c r="U146" s="60" t="str">
        <f>작성용!AH143</f>
        <v>김태현</v>
      </c>
      <c r="V146" s="55">
        <f>작성용!AA143</f>
        <v>202412</v>
      </c>
      <c r="W146" s="57" t="str">
        <f>작성용!AC143</f>
        <v>[T]기타보험기관[1본부]</v>
      </c>
      <c r="X146" s="57" t="str">
        <f>작성용!O143</f>
        <v>리스크관리팀이정현프로</v>
      </c>
      <c r="Y146" s="57" t="str">
        <f>작성용!P143</f>
        <v>02-3455-4133</v>
      </c>
      <c r="Z146" s="57" t="str">
        <f>작성용!Q143</f>
        <v>leedoyaj@shinhan.com</v>
      </c>
      <c r="AA146" s="55" t="str">
        <f>작성용!AJ143</f>
        <v>-</v>
      </c>
      <c r="AB146" s="55">
        <f>작성용!AB143</f>
        <v>0</v>
      </c>
    </row>
    <row r="147" spans="1:28" s="11" customFormat="1" ht="16.5" hidden="1" customHeight="1" x14ac:dyDescent="0.3">
      <c r="A147" s="53">
        <f>작성용!AL144</f>
        <v>143</v>
      </c>
      <c r="B147" s="54" t="str">
        <f>작성용!AI144</f>
        <v>-</v>
      </c>
      <c r="C147" s="55" t="str">
        <f>작성용!AK144</f>
        <v>개별종목</v>
      </c>
      <c r="D147" s="56">
        <f>작성용!T144</f>
        <v>45628</v>
      </c>
      <c r="E147" s="57" t="str">
        <f>작성용!B144</f>
        <v>신한라이프(수익증권)</v>
      </c>
      <c r="F147" s="57" t="str">
        <f>작성용!C144</f>
        <v>재평가</v>
      </c>
      <c r="G147" s="57" t="str">
        <f>작성용!D144</f>
        <v>캡스톤기회추구전문투자형사모부동산자투자신탁1호</v>
      </c>
      <c r="H147" s="58" t="str">
        <f>작성용!E144</f>
        <v>KBP2021090021</v>
      </c>
      <c r="I147" s="57" t="str">
        <f>작성용!F144</f>
        <v>B02</v>
      </c>
      <c r="J147" s="57">
        <f>작성용!G144</f>
        <v>0</v>
      </c>
      <c r="K147" s="57" t="str">
        <f>작성용!H144</f>
        <v>-</v>
      </c>
      <c r="L147" s="57" t="str">
        <f>작성용!N144</f>
        <v>분기</v>
      </c>
      <c r="M147" s="56" t="str">
        <f>작성용!U144</f>
        <v>2024.12.31</v>
      </c>
      <c r="N147" s="56" t="str">
        <f>작성용!V144</f>
        <v>룩스루</v>
      </c>
      <c r="O147" s="56" t="str">
        <f>작성용!W144</f>
        <v>룩스루</v>
      </c>
      <c r="P147" s="56" t="str">
        <f>작성용!X144</f>
        <v>-</v>
      </c>
      <c r="Q147" s="57" t="str">
        <f>작성용!AD144</f>
        <v>대체평가3사업본부</v>
      </c>
      <c r="R147" s="59">
        <f>작성용!AE144</f>
        <v>0</v>
      </c>
      <c r="S147" s="57" t="str">
        <f>작성용!AF144</f>
        <v>대체평가3사업본부</v>
      </c>
      <c r="T147" s="60" t="str">
        <f>작성용!AG144</f>
        <v>김태현</v>
      </c>
      <c r="U147" s="60" t="str">
        <f>작성용!AH144</f>
        <v>김태현</v>
      </c>
      <c r="V147" s="55">
        <f>작성용!AA144</f>
        <v>202412</v>
      </c>
      <c r="W147" s="57" t="str">
        <f>작성용!AC144</f>
        <v>[T]기타보험기관[1본부]</v>
      </c>
      <c r="X147" s="57" t="str">
        <f>작성용!O144</f>
        <v>리스크관리팀이정현프로</v>
      </c>
      <c r="Y147" s="57" t="str">
        <f>작성용!P144</f>
        <v>02-3455-4133</v>
      </c>
      <c r="Z147" s="57" t="str">
        <f>작성용!Q144</f>
        <v>leedoyaj@shinhan.com</v>
      </c>
      <c r="AA147" s="55" t="str">
        <f>작성용!AJ144</f>
        <v>-</v>
      </c>
      <c r="AB147" s="55">
        <f>작성용!AB144</f>
        <v>0</v>
      </c>
    </row>
    <row r="148" spans="1:28" s="11" customFormat="1" ht="16.5" hidden="1" customHeight="1" x14ac:dyDescent="0.3">
      <c r="A148" s="53">
        <f>작성용!AL145</f>
        <v>144</v>
      </c>
      <c r="B148" s="54" t="str">
        <f>작성용!AI145</f>
        <v>-</v>
      </c>
      <c r="C148" s="55" t="str">
        <f>작성용!AK145</f>
        <v>개별종목</v>
      </c>
      <c r="D148" s="56">
        <f>작성용!T145</f>
        <v>45628</v>
      </c>
      <c r="E148" s="57" t="str">
        <f>작성용!B145</f>
        <v>신한라이프(수익증권)</v>
      </c>
      <c r="F148" s="57" t="str">
        <f>작성용!C145</f>
        <v>재평가</v>
      </c>
      <c r="G148" s="57" t="str">
        <f>작성용!D145</f>
        <v>KB무안햇빛발전소전문투자형사모특별자산투자신탁제2호</v>
      </c>
      <c r="H148" s="58" t="str">
        <f>작성용!E145</f>
        <v>KBP2021090031</v>
      </c>
      <c r="I148" s="57" t="str">
        <f>작성용!F145</f>
        <v>B02</v>
      </c>
      <c r="J148" s="57">
        <f>작성용!G145</f>
        <v>0</v>
      </c>
      <c r="K148" s="57" t="str">
        <f>작성용!H145</f>
        <v>-</v>
      </c>
      <c r="L148" s="57" t="str">
        <f>작성용!N145</f>
        <v>분기</v>
      </c>
      <c r="M148" s="56" t="str">
        <f>작성용!U145</f>
        <v>2024.12.31</v>
      </c>
      <c r="N148" s="56" t="str">
        <f>작성용!V145</f>
        <v>룩스루</v>
      </c>
      <c r="O148" s="56" t="str">
        <f>작성용!W145</f>
        <v>룩스루</v>
      </c>
      <c r="P148" s="56" t="str">
        <f>작성용!X145</f>
        <v>-</v>
      </c>
      <c r="Q148" s="57" t="str">
        <f>작성용!AD145</f>
        <v>대체평가3사업본부</v>
      </c>
      <c r="R148" s="59">
        <f>작성용!AE145</f>
        <v>0</v>
      </c>
      <c r="S148" s="57" t="str">
        <f>작성용!AF145</f>
        <v>대체평가3사업본부</v>
      </c>
      <c r="T148" s="60" t="str">
        <f>작성용!AG145</f>
        <v>김태현</v>
      </c>
      <c r="U148" s="60" t="str">
        <f>작성용!AH145</f>
        <v>김태현</v>
      </c>
      <c r="V148" s="55">
        <f>작성용!AA145</f>
        <v>202412</v>
      </c>
      <c r="W148" s="57" t="str">
        <f>작성용!AC145</f>
        <v>[T]기타보험기관[1본부]</v>
      </c>
      <c r="X148" s="57" t="str">
        <f>작성용!O145</f>
        <v>리스크관리팀이정현프로</v>
      </c>
      <c r="Y148" s="57" t="str">
        <f>작성용!P145</f>
        <v>02-3455-4133</v>
      </c>
      <c r="Z148" s="57" t="str">
        <f>작성용!Q145</f>
        <v>leedoyaj@shinhan.com</v>
      </c>
      <c r="AA148" s="55" t="str">
        <f>작성용!AJ145</f>
        <v>-</v>
      </c>
      <c r="AB148" s="55">
        <f>작성용!AB145</f>
        <v>0</v>
      </c>
    </row>
    <row r="149" spans="1:28" s="11" customFormat="1" ht="16.5" hidden="1" customHeight="1" x14ac:dyDescent="0.3">
      <c r="A149" s="53">
        <f>작성용!AL146</f>
        <v>145</v>
      </c>
      <c r="B149" s="54" t="str">
        <f>작성용!AI146</f>
        <v>-</v>
      </c>
      <c r="C149" s="55" t="str">
        <f>작성용!AK146</f>
        <v>개별종목</v>
      </c>
      <c r="D149" s="56">
        <f>작성용!T146</f>
        <v>45628</v>
      </c>
      <c r="E149" s="57" t="str">
        <f>작성용!B146</f>
        <v>신한라이프(수익증권)</v>
      </c>
      <c r="F149" s="57" t="str">
        <f>작성용!C146</f>
        <v>재평가</v>
      </c>
      <c r="G149" s="57" t="str">
        <f>작성용!D146</f>
        <v>미래에셋글로벌인프라사모특별자산투자신탁3-1호</v>
      </c>
      <c r="H149" s="58" t="str">
        <f>작성용!E146</f>
        <v>KBP2021120108</v>
      </c>
      <c r="I149" s="57" t="str">
        <f>작성용!F146</f>
        <v>B02</v>
      </c>
      <c r="J149" s="57">
        <f>작성용!G146</f>
        <v>0</v>
      </c>
      <c r="K149" s="57" t="str">
        <f>작성용!H146</f>
        <v>-</v>
      </c>
      <c r="L149" s="57" t="str">
        <f>작성용!N146</f>
        <v>분기</v>
      </c>
      <c r="M149" s="56" t="str">
        <f>작성용!U146</f>
        <v>2024.12.31</v>
      </c>
      <c r="N149" s="56" t="str">
        <f>작성용!V146</f>
        <v>룩스루</v>
      </c>
      <c r="O149" s="56" t="str">
        <f>작성용!W146</f>
        <v>룩스루</v>
      </c>
      <c r="P149" s="56" t="str">
        <f>작성용!X146</f>
        <v>-</v>
      </c>
      <c r="Q149" s="57" t="str">
        <f>작성용!AD146</f>
        <v>대체평가3사업본부</v>
      </c>
      <c r="R149" s="59">
        <f>작성용!AE146</f>
        <v>0</v>
      </c>
      <c r="S149" s="57" t="str">
        <f>작성용!AF146</f>
        <v>대체평가3사업본부</v>
      </c>
      <c r="T149" s="60" t="str">
        <f>작성용!AG146</f>
        <v>김태현</v>
      </c>
      <c r="U149" s="60" t="str">
        <f>작성용!AH146</f>
        <v>김태현</v>
      </c>
      <c r="V149" s="55">
        <f>작성용!AA146</f>
        <v>202412</v>
      </c>
      <c r="W149" s="57" t="str">
        <f>작성용!AC146</f>
        <v>[T]기타보험기관[1본부]</v>
      </c>
      <c r="X149" s="57" t="str">
        <f>작성용!O146</f>
        <v>리스크관리팀이정현프로</v>
      </c>
      <c r="Y149" s="57" t="str">
        <f>작성용!P146</f>
        <v>02-3455-4133</v>
      </c>
      <c r="Z149" s="57" t="str">
        <f>작성용!Q146</f>
        <v>leedoyaj@shinhan.com</v>
      </c>
      <c r="AA149" s="55" t="str">
        <f>작성용!AJ146</f>
        <v>-</v>
      </c>
      <c r="AB149" s="55">
        <f>작성용!AB146</f>
        <v>0</v>
      </c>
    </row>
    <row r="150" spans="1:28" s="11" customFormat="1" ht="16.5" hidden="1" customHeight="1" x14ac:dyDescent="0.3">
      <c r="A150" s="53">
        <f>작성용!AL147</f>
        <v>146</v>
      </c>
      <c r="B150" s="54" t="str">
        <f>작성용!AI147</f>
        <v>-</v>
      </c>
      <c r="C150" s="55" t="str">
        <f>작성용!AK147</f>
        <v>개별종목</v>
      </c>
      <c r="D150" s="56">
        <f>작성용!T147</f>
        <v>45628</v>
      </c>
      <c r="E150" s="57" t="str">
        <f>작성용!B147</f>
        <v>신한라이프(수익증권)</v>
      </c>
      <c r="F150" s="57" t="str">
        <f>작성용!C147</f>
        <v>재평가</v>
      </c>
      <c r="G150" s="57" t="str">
        <f>작성용!D147</f>
        <v>칸서스서부내륙고속도로전문투자형사모특별자산투자신탁1호2종</v>
      </c>
      <c r="H150" s="58" t="str">
        <f>작성용!E147</f>
        <v>KBP2021120122</v>
      </c>
      <c r="I150" s="57" t="str">
        <f>작성용!F147</f>
        <v>B02</v>
      </c>
      <c r="J150" s="57">
        <f>작성용!G147</f>
        <v>0</v>
      </c>
      <c r="K150" s="57" t="str">
        <f>작성용!H147</f>
        <v>-</v>
      </c>
      <c r="L150" s="57" t="str">
        <f>작성용!N147</f>
        <v>분기</v>
      </c>
      <c r="M150" s="56" t="str">
        <f>작성용!U147</f>
        <v>2024.12.31</v>
      </c>
      <c r="N150" s="56" t="str">
        <f>작성용!V147</f>
        <v>룩스루</v>
      </c>
      <c r="O150" s="56" t="str">
        <f>작성용!W147</f>
        <v>룩스루</v>
      </c>
      <c r="P150" s="56" t="str">
        <f>작성용!X147</f>
        <v>-</v>
      </c>
      <c r="Q150" s="57" t="str">
        <f>작성용!AD147</f>
        <v>대체평가3사업본부</v>
      </c>
      <c r="R150" s="59">
        <f>작성용!AE147</f>
        <v>0</v>
      </c>
      <c r="S150" s="57" t="str">
        <f>작성용!AF147</f>
        <v>대체평가3사업본부</v>
      </c>
      <c r="T150" s="60" t="str">
        <f>작성용!AG147</f>
        <v>김태현</v>
      </c>
      <c r="U150" s="60" t="str">
        <f>작성용!AH147</f>
        <v>김태현</v>
      </c>
      <c r="V150" s="55">
        <f>작성용!AA147</f>
        <v>202412</v>
      </c>
      <c r="W150" s="57" t="str">
        <f>작성용!AC147</f>
        <v>[T]기타보험기관[1본부]</v>
      </c>
      <c r="X150" s="57" t="str">
        <f>작성용!O147</f>
        <v>리스크관리팀이정현프로</v>
      </c>
      <c r="Y150" s="57" t="str">
        <f>작성용!P147</f>
        <v>02-3455-4133</v>
      </c>
      <c r="Z150" s="57" t="str">
        <f>작성용!Q147</f>
        <v>leedoyaj@shinhan.com</v>
      </c>
      <c r="AA150" s="55" t="str">
        <f>작성용!AJ147</f>
        <v>-</v>
      </c>
      <c r="AB150" s="55">
        <f>작성용!AB147</f>
        <v>0</v>
      </c>
    </row>
    <row r="151" spans="1:28" s="11" customFormat="1" ht="16.5" hidden="1" customHeight="1" x14ac:dyDescent="0.3">
      <c r="A151" s="53">
        <f>작성용!AL148</f>
        <v>147</v>
      </c>
      <c r="B151" s="54" t="str">
        <f>작성용!AI148</f>
        <v>-</v>
      </c>
      <c r="C151" s="55" t="str">
        <f>작성용!AK148</f>
        <v>개별종목</v>
      </c>
      <c r="D151" s="56">
        <f>작성용!T148</f>
        <v>45628</v>
      </c>
      <c r="E151" s="57" t="str">
        <f>작성용!B148</f>
        <v>신한라이프(수익증권)</v>
      </c>
      <c r="F151" s="57" t="str">
        <f>작성용!C148</f>
        <v>재평가</v>
      </c>
      <c r="G151" s="57" t="str">
        <f>작성용!D148</f>
        <v>교보악사신재생에너지멀티일반사모특별자산투자신탁3호</v>
      </c>
      <c r="H151" s="58" t="str">
        <f>작성용!E148</f>
        <v>KBP2021120157</v>
      </c>
      <c r="I151" s="57" t="str">
        <f>작성용!F148</f>
        <v>B02</v>
      </c>
      <c r="J151" s="57">
        <f>작성용!G148</f>
        <v>0</v>
      </c>
      <c r="K151" s="57" t="str">
        <f>작성용!H148</f>
        <v>-</v>
      </c>
      <c r="L151" s="57" t="str">
        <f>작성용!N148</f>
        <v>분기</v>
      </c>
      <c r="M151" s="56" t="str">
        <f>작성용!U148</f>
        <v>2024.12.31</v>
      </c>
      <c r="N151" s="56" t="str">
        <f>작성용!V148</f>
        <v>룩스루</v>
      </c>
      <c r="O151" s="56" t="str">
        <f>작성용!W148</f>
        <v>룩스루</v>
      </c>
      <c r="P151" s="56" t="str">
        <f>작성용!X148</f>
        <v>-</v>
      </c>
      <c r="Q151" s="57" t="str">
        <f>작성용!AD148</f>
        <v>대체평가3사업본부</v>
      </c>
      <c r="R151" s="59">
        <f>작성용!AE148</f>
        <v>0</v>
      </c>
      <c r="S151" s="57" t="str">
        <f>작성용!AF148</f>
        <v>대체평가3사업본부</v>
      </c>
      <c r="T151" s="60" t="str">
        <f>작성용!AG148</f>
        <v>김태현</v>
      </c>
      <c r="U151" s="60" t="str">
        <f>작성용!AH148</f>
        <v>김태현</v>
      </c>
      <c r="V151" s="55">
        <f>작성용!AA148</f>
        <v>202412</v>
      </c>
      <c r="W151" s="57" t="str">
        <f>작성용!AC148</f>
        <v>[T]기타보험기관[1본부]</v>
      </c>
      <c r="X151" s="57" t="str">
        <f>작성용!O148</f>
        <v>리스크관리팀이정현프로</v>
      </c>
      <c r="Y151" s="57" t="str">
        <f>작성용!P148</f>
        <v>02-3455-4133</v>
      </c>
      <c r="Z151" s="57" t="str">
        <f>작성용!Q148</f>
        <v>leedoyaj@shinhan.com</v>
      </c>
      <c r="AA151" s="55" t="str">
        <f>작성용!AJ148</f>
        <v>-</v>
      </c>
      <c r="AB151" s="55">
        <f>작성용!AB148</f>
        <v>0</v>
      </c>
    </row>
    <row r="152" spans="1:28" s="11" customFormat="1" ht="16.5" hidden="1" customHeight="1" x14ac:dyDescent="0.3">
      <c r="A152" s="53">
        <f>작성용!AL149</f>
        <v>148</v>
      </c>
      <c r="B152" s="54" t="str">
        <f>작성용!AI149</f>
        <v>-</v>
      </c>
      <c r="C152" s="55" t="str">
        <f>작성용!AK149</f>
        <v>개별종목</v>
      </c>
      <c r="D152" s="56">
        <f>작성용!T149</f>
        <v>45628</v>
      </c>
      <c r="E152" s="57" t="str">
        <f>작성용!B149</f>
        <v>신한라이프(수익증권)</v>
      </c>
      <c r="F152" s="57" t="str">
        <f>작성용!C149</f>
        <v>재평가</v>
      </c>
      <c r="G152" s="57" t="str">
        <f>작성용!D149</f>
        <v>신한일본태양광발전사업전문투자형사모특별자산투자신탁제3호</v>
      </c>
      <c r="H152" s="58" t="str">
        <f>작성용!E149</f>
        <v>KBP2021120158</v>
      </c>
      <c r="I152" s="57" t="str">
        <f>작성용!F149</f>
        <v>B02</v>
      </c>
      <c r="J152" s="57">
        <f>작성용!G149</f>
        <v>0</v>
      </c>
      <c r="K152" s="57" t="str">
        <f>작성용!H149</f>
        <v>-</v>
      </c>
      <c r="L152" s="57" t="str">
        <f>작성용!N149</f>
        <v>분기</v>
      </c>
      <c r="M152" s="56" t="str">
        <f>작성용!U149</f>
        <v>2024.12.31</v>
      </c>
      <c r="N152" s="56" t="str">
        <f>작성용!V149</f>
        <v>룩스루</v>
      </c>
      <c r="O152" s="56" t="str">
        <f>작성용!W149</f>
        <v>룩스루</v>
      </c>
      <c r="P152" s="56" t="str">
        <f>작성용!X149</f>
        <v>-</v>
      </c>
      <c r="Q152" s="57" t="str">
        <f>작성용!AD149</f>
        <v>대체평가3사업본부</v>
      </c>
      <c r="R152" s="59">
        <f>작성용!AE149</f>
        <v>0</v>
      </c>
      <c r="S152" s="57" t="str">
        <f>작성용!AF149</f>
        <v>대체평가3사업본부</v>
      </c>
      <c r="T152" s="60" t="str">
        <f>작성용!AG149</f>
        <v>김태현</v>
      </c>
      <c r="U152" s="60" t="str">
        <f>작성용!AH149</f>
        <v>김태현</v>
      </c>
      <c r="V152" s="55">
        <f>작성용!AA149</f>
        <v>202412</v>
      </c>
      <c r="W152" s="57" t="str">
        <f>작성용!AC149</f>
        <v>[T]기타보험기관[1본부]</v>
      </c>
      <c r="X152" s="57" t="str">
        <f>작성용!O149</f>
        <v>리스크관리팀이정현프로</v>
      </c>
      <c r="Y152" s="57" t="str">
        <f>작성용!P149</f>
        <v>02-3455-4133</v>
      </c>
      <c r="Z152" s="57" t="str">
        <f>작성용!Q149</f>
        <v>leedoyaj@shinhan.com</v>
      </c>
      <c r="AA152" s="55" t="str">
        <f>작성용!AJ149</f>
        <v>-</v>
      </c>
      <c r="AB152" s="55">
        <f>작성용!AB149</f>
        <v>0</v>
      </c>
    </row>
    <row r="153" spans="1:28" s="11" customFormat="1" ht="16.5" hidden="1" customHeight="1" x14ac:dyDescent="0.3">
      <c r="A153" s="53">
        <f>작성용!AL150</f>
        <v>149</v>
      </c>
      <c r="B153" s="54" t="str">
        <f>작성용!AI150</f>
        <v>-</v>
      </c>
      <c r="C153" s="55" t="str">
        <f>작성용!AK150</f>
        <v>개별종목</v>
      </c>
      <c r="D153" s="56">
        <f>작성용!T150</f>
        <v>45628</v>
      </c>
      <c r="E153" s="57" t="str">
        <f>작성용!B150</f>
        <v>신한라이프(수익증권)</v>
      </c>
      <c r="F153" s="57" t="str">
        <f>작성용!C150</f>
        <v>재평가</v>
      </c>
      <c r="G153" s="57" t="str">
        <f>작성용!D150</f>
        <v>KB운남태양광일반사모특별자산투자신탁</v>
      </c>
      <c r="H153" s="58" t="str">
        <f>작성용!E150</f>
        <v>KBP2021120159</v>
      </c>
      <c r="I153" s="57" t="str">
        <f>작성용!F150</f>
        <v>B02</v>
      </c>
      <c r="J153" s="57">
        <f>작성용!G150</f>
        <v>0</v>
      </c>
      <c r="K153" s="57" t="str">
        <f>작성용!H150</f>
        <v>-</v>
      </c>
      <c r="L153" s="57" t="str">
        <f>작성용!N150</f>
        <v>분기</v>
      </c>
      <c r="M153" s="56" t="str">
        <f>작성용!U150</f>
        <v>2024.12.31</v>
      </c>
      <c r="N153" s="56" t="str">
        <f>작성용!V150</f>
        <v>룩스루</v>
      </c>
      <c r="O153" s="56" t="str">
        <f>작성용!W150</f>
        <v>룩스루</v>
      </c>
      <c r="P153" s="56" t="str">
        <f>작성용!X150</f>
        <v>-</v>
      </c>
      <c r="Q153" s="57" t="str">
        <f>작성용!AD150</f>
        <v>대체평가3사업본부</v>
      </c>
      <c r="R153" s="59">
        <f>작성용!AE150</f>
        <v>0</v>
      </c>
      <c r="S153" s="57" t="str">
        <f>작성용!AF150</f>
        <v>대체평가3사업본부</v>
      </c>
      <c r="T153" s="60" t="str">
        <f>작성용!AG150</f>
        <v>김태현</v>
      </c>
      <c r="U153" s="60" t="str">
        <f>작성용!AH150</f>
        <v>김태현</v>
      </c>
      <c r="V153" s="55">
        <f>작성용!AA150</f>
        <v>202412</v>
      </c>
      <c r="W153" s="57" t="str">
        <f>작성용!AC150</f>
        <v>[T]기타보험기관[1본부]</v>
      </c>
      <c r="X153" s="57" t="str">
        <f>작성용!O150</f>
        <v>리스크관리팀이정현프로</v>
      </c>
      <c r="Y153" s="57" t="str">
        <f>작성용!P150</f>
        <v>02-3455-4133</v>
      </c>
      <c r="Z153" s="57" t="str">
        <f>작성용!Q150</f>
        <v>leedoyaj@shinhan.com</v>
      </c>
      <c r="AA153" s="55" t="str">
        <f>작성용!AJ150</f>
        <v>-</v>
      </c>
      <c r="AB153" s="55">
        <f>작성용!AB150</f>
        <v>0</v>
      </c>
    </row>
    <row r="154" spans="1:28" s="11" customFormat="1" ht="16.5" hidden="1" customHeight="1" x14ac:dyDescent="0.3">
      <c r="A154" s="53">
        <f>작성용!AL151</f>
        <v>150</v>
      </c>
      <c r="B154" s="54" t="str">
        <f>작성용!AI151</f>
        <v>-</v>
      </c>
      <c r="C154" s="55" t="str">
        <f>작성용!AK151</f>
        <v>개별종목</v>
      </c>
      <c r="D154" s="56">
        <f>작성용!T151</f>
        <v>45628</v>
      </c>
      <c r="E154" s="57" t="str">
        <f>작성용!B151</f>
        <v>신한라이프(수익증권)</v>
      </c>
      <c r="F154" s="57" t="str">
        <f>작성용!C151</f>
        <v>재평가</v>
      </c>
      <c r="G154" s="57" t="str">
        <f>작성용!D151</f>
        <v>한화미국호주PPP전문투자2호</v>
      </c>
      <c r="H154" s="58" t="str">
        <f>작성용!E151</f>
        <v>KBP2021120348</v>
      </c>
      <c r="I154" s="57" t="str">
        <f>작성용!F151</f>
        <v>B02</v>
      </c>
      <c r="J154" s="57">
        <f>작성용!G151</f>
        <v>0</v>
      </c>
      <c r="K154" s="57" t="str">
        <f>작성용!H151</f>
        <v>-</v>
      </c>
      <c r="L154" s="57" t="str">
        <f>작성용!N151</f>
        <v>분기</v>
      </c>
      <c r="M154" s="56" t="str">
        <f>작성용!U151</f>
        <v>2024.12.31</v>
      </c>
      <c r="N154" s="56" t="str">
        <f>작성용!V151</f>
        <v>룩스루</v>
      </c>
      <c r="O154" s="56" t="str">
        <f>작성용!W151</f>
        <v>룩스루</v>
      </c>
      <c r="P154" s="56" t="str">
        <f>작성용!X151</f>
        <v>-</v>
      </c>
      <c r="Q154" s="57" t="str">
        <f>작성용!AD151</f>
        <v>대체평가3사업본부</v>
      </c>
      <c r="R154" s="59">
        <f>작성용!AE151</f>
        <v>0</v>
      </c>
      <c r="S154" s="57" t="str">
        <f>작성용!AF151</f>
        <v>대체평가3사업본부</v>
      </c>
      <c r="T154" s="60" t="str">
        <f>작성용!AG151</f>
        <v>김태현</v>
      </c>
      <c r="U154" s="60" t="str">
        <f>작성용!AH151</f>
        <v>김태현</v>
      </c>
      <c r="V154" s="55">
        <f>작성용!AA151</f>
        <v>202412</v>
      </c>
      <c r="W154" s="57" t="str">
        <f>작성용!AC151</f>
        <v>[T]기타보험기관[1본부]</v>
      </c>
      <c r="X154" s="57" t="str">
        <f>작성용!O151</f>
        <v>리스크관리팀이정현프로</v>
      </c>
      <c r="Y154" s="57" t="str">
        <f>작성용!P151</f>
        <v>02-3455-4133</v>
      </c>
      <c r="Z154" s="57" t="str">
        <f>작성용!Q151</f>
        <v>leedoyaj@shinhan.com</v>
      </c>
      <c r="AA154" s="55" t="str">
        <f>작성용!AJ151</f>
        <v>-</v>
      </c>
      <c r="AB154" s="55">
        <f>작성용!AB151</f>
        <v>0</v>
      </c>
    </row>
    <row r="155" spans="1:28" s="11" customFormat="1" ht="16.5" hidden="1" customHeight="1" x14ac:dyDescent="0.3">
      <c r="A155" s="53">
        <f>작성용!AL152</f>
        <v>151</v>
      </c>
      <c r="B155" s="54" t="str">
        <f>작성용!AI152</f>
        <v>-</v>
      </c>
      <c r="C155" s="55" t="str">
        <f>작성용!AK152</f>
        <v>개별종목</v>
      </c>
      <c r="D155" s="56">
        <f>작성용!T152</f>
        <v>45628</v>
      </c>
      <c r="E155" s="57" t="str">
        <f>작성용!B152</f>
        <v>신한라이프(수익증권)</v>
      </c>
      <c r="F155" s="57" t="str">
        <f>작성용!C152</f>
        <v>재평가</v>
      </c>
      <c r="G155" s="57" t="str">
        <f>작성용!D152</f>
        <v>미래에셋NEL전문투자형사모특별자산투자신탁1호</v>
      </c>
      <c r="H155" s="58" t="str">
        <f>작성용!E152</f>
        <v>KBP2021120349</v>
      </c>
      <c r="I155" s="57" t="str">
        <f>작성용!F152</f>
        <v>B02</v>
      </c>
      <c r="J155" s="57">
        <f>작성용!G152</f>
        <v>0</v>
      </c>
      <c r="K155" s="57" t="str">
        <f>작성용!H152</f>
        <v>-</v>
      </c>
      <c r="L155" s="57" t="str">
        <f>작성용!N152</f>
        <v>분기</v>
      </c>
      <c r="M155" s="56" t="str">
        <f>작성용!U152</f>
        <v>2024.12.31</v>
      </c>
      <c r="N155" s="56" t="str">
        <f>작성용!V152</f>
        <v>룩스루</v>
      </c>
      <c r="O155" s="56" t="str">
        <f>작성용!W152</f>
        <v>룩스루</v>
      </c>
      <c r="P155" s="56" t="str">
        <f>작성용!X152</f>
        <v>-</v>
      </c>
      <c r="Q155" s="57" t="str">
        <f>작성용!AD152</f>
        <v>대체평가3사업본부</v>
      </c>
      <c r="R155" s="59">
        <f>작성용!AE152</f>
        <v>0</v>
      </c>
      <c r="S155" s="57" t="str">
        <f>작성용!AF152</f>
        <v>대체평가3사업본부</v>
      </c>
      <c r="T155" s="60" t="str">
        <f>작성용!AG152</f>
        <v>김태현</v>
      </c>
      <c r="U155" s="60" t="str">
        <f>작성용!AH152</f>
        <v>김태현</v>
      </c>
      <c r="V155" s="55">
        <f>작성용!AA152</f>
        <v>202412</v>
      </c>
      <c r="W155" s="57" t="str">
        <f>작성용!AC152</f>
        <v>[T]기타보험기관[1본부]</v>
      </c>
      <c r="X155" s="57" t="str">
        <f>작성용!O152</f>
        <v>리스크관리팀이정현프로</v>
      </c>
      <c r="Y155" s="57" t="str">
        <f>작성용!P152</f>
        <v>02-3455-4133</v>
      </c>
      <c r="Z155" s="57" t="str">
        <f>작성용!Q152</f>
        <v>leedoyaj@shinhan.com</v>
      </c>
      <c r="AA155" s="55" t="str">
        <f>작성용!AJ152</f>
        <v>-</v>
      </c>
      <c r="AB155" s="55">
        <f>작성용!AB152</f>
        <v>0</v>
      </c>
    </row>
    <row r="156" spans="1:28" s="11" customFormat="1" ht="16.5" hidden="1" customHeight="1" x14ac:dyDescent="0.3">
      <c r="A156" s="53">
        <f>작성용!AL153</f>
        <v>152</v>
      </c>
      <c r="B156" s="54" t="str">
        <f>작성용!AI153</f>
        <v>-</v>
      </c>
      <c r="C156" s="55" t="str">
        <f>작성용!AK153</f>
        <v>개별종목</v>
      </c>
      <c r="D156" s="56">
        <f>작성용!T153</f>
        <v>45628</v>
      </c>
      <c r="E156" s="57" t="str">
        <f>작성용!B153</f>
        <v>신한라이프(수익증권)</v>
      </c>
      <c r="F156" s="57" t="str">
        <f>작성용!C153</f>
        <v>재평가</v>
      </c>
      <c r="G156" s="57" t="str">
        <f>작성용!D153</f>
        <v>키움행복BTL전문투자형사모투자신탁</v>
      </c>
      <c r="H156" s="58" t="str">
        <f>작성용!E153</f>
        <v>KBP2022030064</v>
      </c>
      <c r="I156" s="57" t="str">
        <f>작성용!F153</f>
        <v>B02</v>
      </c>
      <c r="J156" s="57">
        <f>작성용!G153</f>
        <v>0</v>
      </c>
      <c r="K156" s="57" t="str">
        <f>작성용!H153</f>
        <v>-</v>
      </c>
      <c r="L156" s="57" t="str">
        <f>작성용!N153</f>
        <v>분기</v>
      </c>
      <c r="M156" s="56" t="str">
        <f>작성용!U153</f>
        <v>2024.12.31</v>
      </c>
      <c r="N156" s="56" t="str">
        <f>작성용!V153</f>
        <v>룩스루</v>
      </c>
      <c r="O156" s="56" t="str">
        <f>작성용!W153</f>
        <v>룩스루</v>
      </c>
      <c r="P156" s="56" t="str">
        <f>작성용!X153</f>
        <v>-</v>
      </c>
      <c r="Q156" s="57" t="str">
        <f>작성용!AD153</f>
        <v>대체평가3사업본부</v>
      </c>
      <c r="R156" s="59">
        <f>작성용!AE153</f>
        <v>0</v>
      </c>
      <c r="S156" s="57" t="str">
        <f>작성용!AF153</f>
        <v>대체평가3사업본부</v>
      </c>
      <c r="T156" s="60" t="str">
        <f>작성용!AG153</f>
        <v>김태현</v>
      </c>
      <c r="U156" s="60" t="str">
        <f>작성용!AH153</f>
        <v>김태현</v>
      </c>
      <c r="V156" s="55">
        <f>작성용!AA153</f>
        <v>202412</v>
      </c>
      <c r="W156" s="57" t="str">
        <f>작성용!AC153</f>
        <v>[T]기타보험기관[1본부]</v>
      </c>
      <c r="X156" s="57" t="str">
        <f>작성용!O153</f>
        <v>리스크관리팀이정현프로</v>
      </c>
      <c r="Y156" s="57" t="str">
        <f>작성용!P153</f>
        <v>02-3455-4133</v>
      </c>
      <c r="Z156" s="57" t="str">
        <f>작성용!Q153</f>
        <v>leedoyaj@shinhan.com</v>
      </c>
      <c r="AA156" s="55" t="str">
        <f>작성용!AJ153</f>
        <v>-</v>
      </c>
      <c r="AB156" s="55">
        <f>작성용!AB153</f>
        <v>0</v>
      </c>
    </row>
    <row r="157" spans="1:28" s="11" customFormat="1" ht="16.5" hidden="1" customHeight="1" x14ac:dyDescent="0.3">
      <c r="A157" s="53">
        <f>작성용!AL154</f>
        <v>153</v>
      </c>
      <c r="B157" s="54" t="str">
        <f>작성용!AI154</f>
        <v>-</v>
      </c>
      <c r="C157" s="55" t="str">
        <f>작성용!AK154</f>
        <v>개별종목</v>
      </c>
      <c r="D157" s="56">
        <f>작성용!T154</f>
        <v>45628</v>
      </c>
      <c r="E157" s="57" t="str">
        <f>작성용!B154</f>
        <v>신한라이프(수익증권)</v>
      </c>
      <c r="F157" s="57" t="str">
        <f>작성용!C154</f>
        <v>재평가</v>
      </c>
      <c r="G157" s="57" t="str">
        <f>작성용!D154</f>
        <v>한화미국호주PPP전문투자1호</v>
      </c>
      <c r="H157" s="58" t="str">
        <f>작성용!E154</f>
        <v>KBP2022060023</v>
      </c>
      <c r="I157" s="57" t="str">
        <f>작성용!F154</f>
        <v>B02</v>
      </c>
      <c r="J157" s="57">
        <f>작성용!G154</f>
        <v>0</v>
      </c>
      <c r="K157" s="57" t="str">
        <f>작성용!H154</f>
        <v>-</v>
      </c>
      <c r="L157" s="57" t="str">
        <f>작성용!N154</f>
        <v>분기</v>
      </c>
      <c r="M157" s="56" t="str">
        <f>작성용!U154</f>
        <v>2024.12.31</v>
      </c>
      <c r="N157" s="56" t="str">
        <f>작성용!V154</f>
        <v>룩스루</v>
      </c>
      <c r="O157" s="56" t="str">
        <f>작성용!W154</f>
        <v>룩스루</v>
      </c>
      <c r="P157" s="56" t="str">
        <f>작성용!X154</f>
        <v>-</v>
      </c>
      <c r="Q157" s="57" t="str">
        <f>작성용!AD154</f>
        <v>대체평가3사업본부</v>
      </c>
      <c r="R157" s="59">
        <f>작성용!AE154</f>
        <v>0</v>
      </c>
      <c r="S157" s="57" t="str">
        <f>작성용!AF154</f>
        <v>대체평가3사업본부</v>
      </c>
      <c r="T157" s="60" t="str">
        <f>작성용!AG154</f>
        <v>김태현</v>
      </c>
      <c r="U157" s="60" t="str">
        <f>작성용!AH154</f>
        <v>김태현</v>
      </c>
      <c r="V157" s="55">
        <f>작성용!AA154</f>
        <v>202412</v>
      </c>
      <c r="W157" s="57" t="str">
        <f>작성용!AC154</f>
        <v>[T]기타보험기관[1본부]</v>
      </c>
      <c r="X157" s="57" t="str">
        <f>작성용!O154</f>
        <v>리스크관리팀이정현프로</v>
      </c>
      <c r="Y157" s="57" t="str">
        <f>작성용!P154</f>
        <v>02-3455-4133</v>
      </c>
      <c r="Z157" s="57" t="str">
        <f>작성용!Q154</f>
        <v>leedoyaj@shinhan.com</v>
      </c>
      <c r="AA157" s="55" t="str">
        <f>작성용!AJ154</f>
        <v>-</v>
      </c>
      <c r="AB157" s="55">
        <f>작성용!AB154</f>
        <v>0</v>
      </c>
    </row>
    <row r="158" spans="1:28" s="11" customFormat="1" ht="16.5" hidden="1" customHeight="1" x14ac:dyDescent="0.3">
      <c r="A158" s="53">
        <f>작성용!AL155</f>
        <v>154</v>
      </c>
      <c r="B158" s="54" t="str">
        <f>작성용!AI155</f>
        <v>-</v>
      </c>
      <c r="C158" s="55" t="str">
        <f>작성용!AK155</f>
        <v>개별종목</v>
      </c>
      <c r="D158" s="56">
        <f>작성용!T155</f>
        <v>45628</v>
      </c>
      <c r="E158" s="57" t="str">
        <f>작성용!B155</f>
        <v>신한라이프(수익증권)</v>
      </c>
      <c r="F158" s="57" t="str">
        <f>작성용!C155</f>
        <v>재평가</v>
      </c>
      <c r="G158" s="57" t="str">
        <f>작성용!D155</f>
        <v>신한그린뉴딜에너지일반사모특별자산투자신탁제4호</v>
      </c>
      <c r="H158" s="58" t="str">
        <f>작성용!E155</f>
        <v>KBP2022060130</v>
      </c>
      <c r="I158" s="57" t="str">
        <f>작성용!F155</f>
        <v>B02</v>
      </c>
      <c r="J158" s="57">
        <f>작성용!G155</f>
        <v>0</v>
      </c>
      <c r="K158" s="57" t="str">
        <f>작성용!H155</f>
        <v>-</v>
      </c>
      <c r="L158" s="57" t="str">
        <f>작성용!N155</f>
        <v>분기</v>
      </c>
      <c r="M158" s="56" t="str">
        <f>작성용!U155</f>
        <v>2024.12.31</v>
      </c>
      <c r="N158" s="56" t="str">
        <f>작성용!V155</f>
        <v>룩스루</v>
      </c>
      <c r="O158" s="56" t="str">
        <f>작성용!W155</f>
        <v>룩스루</v>
      </c>
      <c r="P158" s="56" t="str">
        <f>작성용!X155</f>
        <v>-</v>
      </c>
      <c r="Q158" s="57" t="str">
        <f>작성용!AD155</f>
        <v>대체평가3사업본부</v>
      </c>
      <c r="R158" s="59">
        <f>작성용!AE155</f>
        <v>0</v>
      </c>
      <c r="S158" s="57" t="str">
        <f>작성용!AF155</f>
        <v>대체평가3사업본부</v>
      </c>
      <c r="T158" s="60" t="str">
        <f>작성용!AG155</f>
        <v>김태현</v>
      </c>
      <c r="U158" s="60" t="str">
        <f>작성용!AH155</f>
        <v>김태현</v>
      </c>
      <c r="V158" s="55">
        <f>작성용!AA155</f>
        <v>202412</v>
      </c>
      <c r="W158" s="57" t="str">
        <f>작성용!AC155</f>
        <v>[T]기타보험기관[1본부]</v>
      </c>
      <c r="X158" s="57" t="str">
        <f>작성용!O155</f>
        <v>리스크관리팀이정현프로</v>
      </c>
      <c r="Y158" s="57" t="str">
        <f>작성용!P155</f>
        <v>02-3455-4133</v>
      </c>
      <c r="Z158" s="57" t="str">
        <f>작성용!Q155</f>
        <v>leedoyaj@shinhan.com</v>
      </c>
      <c r="AA158" s="55" t="str">
        <f>작성용!AJ155</f>
        <v>-</v>
      </c>
      <c r="AB158" s="55">
        <f>작성용!AB155</f>
        <v>0</v>
      </c>
    </row>
    <row r="159" spans="1:28" s="11" customFormat="1" ht="16.5" hidden="1" customHeight="1" x14ac:dyDescent="0.3">
      <c r="A159" s="53">
        <f>작성용!AL156</f>
        <v>155</v>
      </c>
      <c r="B159" s="54" t="str">
        <f>작성용!AI156</f>
        <v>-</v>
      </c>
      <c r="C159" s="55" t="str">
        <f>작성용!AK156</f>
        <v>개별종목</v>
      </c>
      <c r="D159" s="56">
        <f>작성용!T156</f>
        <v>45628</v>
      </c>
      <c r="E159" s="57" t="str">
        <f>작성용!B156</f>
        <v>신한라이프(수익증권)</v>
      </c>
      <c r="F159" s="57" t="str">
        <f>작성용!C156</f>
        <v>재평가</v>
      </c>
      <c r="G159" s="57" t="str">
        <f>작성용!D156</f>
        <v>신한AIM재간접일반사모투자신탁9-B호</v>
      </c>
      <c r="H159" s="58" t="str">
        <f>작성용!E156</f>
        <v>KBP2022060146</v>
      </c>
      <c r="I159" s="57" t="str">
        <f>작성용!F156</f>
        <v>B02</v>
      </c>
      <c r="J159" s="57">
        <f>작성용!G156</f>
        <v>0</v>
      </c>
      <c r="K159" s="57" t="str">
        <f>작성용!H156</f>
        <v>-</v>
      </c>
      <c r="L159" s="57" t="str">
        <f>작성용!N156</f>
        <v>분기</v>
      </c>
      <c r="M159" s="56" t="str">
        <f>작성용!U156</f>
        <v>2024.12.31</v>
      </c>
      <c r="N159" s="56" t="str">
        <f>작성용!V156</f>
        <v>룩스루</v>
      </c>
      <c r="O159" s="56" t="str">
        <f>작성용!W156</f>
        <v>룩스루</v>
      </c>
      <c r="P159" s="56" t="str">
        <f>작성용!X156</f>
        <v>-</v>
      </c>
      <c r="Q159" s="57" t="str">
        <f>작성용!AD156</f>
        <v>대체평가3사업본부</v>
      </c>
      <c r="R159" s="59">
        <f>작성용!AE156</f>
        <v>0</v>
      </c>
      <c r="S159" s="57" t="str">
        <f>작성용!AF156</f>
        <v>대체평가3사업본부</v>
      </c>
      <c r="T159" s="60" t="str">
        <f>작성용!AG156</f>
        <v>김태현</v>
      </c>
      <c r="U159" s="60" t="str">
        <f>작성용!AH156</f>
        <v>김태현</v>
      </c>
      <c r="V159" s="55">
        <f>작성용!AA156</f>
        <v>202412</v>
      </c>
      <c r="W159" s="57" t="str">
        <f>작성용!AC156</f>
        <v>[T]기타보험기관[1본부]</v>
      </c>
      <c r="X159" s="57" t="str">
        <f>작성용!O156</f>
        <v>리스크관리팀이정현프로</v>
      </c>
      <c r="Y159" s="57" t="str">
        <f>작성용!P156</f>
        <v>02-3455-4133</v>
      </c>
      <c r="Z159" s="57" t="str">
        <f>작성용!Q156</f>
        <v>leedoyaj@shinhan.com</v>
      </c>
      <c r="AA159" s="55" t="str">
        <f>작성용!AJ156</f>
        <v>-</v>
      </c>
      <c r="AB159" s="55">
        <f>작성용!AB156</f>
        <v>0</v>
      </c>
    </row>
    <row r="160" spans="1:28" s="11" customFormat="1" ht="16.5" hidden="1" customHeight="1" x14ac:dyDescent="0.3">
      <c r="A160" s="53">
        <f>작성용!AL157</f>
        <v>156</v>
      </c>
      <c r="B160" s="54" t="str">
        <f>작성용!AI157</f>
        <v>-</v>
      </c>
      <c r="C160" s="55" t="str">
        <f>작성용!AK157</f>
        <v>개별종목</v>
      </c>
      <c r="D160" s="56">
        <f>작성용!T157</f>
        <v>45628</v>
      </c>
      <c r="E160" s="57" t="str">
        <f>작성용!B157</f>
        <v>신한라이프(수익증권)</v>
      </c>
      <c r="F160" s="57" t="str">
        <f>작성용!C157</f>
        <v>재평가</v>
      </c>
      <c r="G160" s="57" t="str">
        <f>작성용!D157</f>
        <v>신한CVC유럽다이렉트렌딩III일반사모투자신탁-B호</v>
      </c>
      <c r="H160" s="58" t="str">
        <f>작성용!E157</f>
        <v>KBP2022090001</v>
      </c>
      <c r="I160" s="57" t="str">
        <f>작성용!F157</f>
        <v>B02</v>
      </c>
      <c r="J160" s="57">
        <f>작성용!G157</f>
        <v>0</v>
      </c>
      <c r="K160" s="57" t="str">
        <f>작성용!H157</f>
        <v>-</v>
      </c>
      <c r="L160" s="57" t="str">
        <f>작성용!N157</f>
        <v>분기</v>
      </c>
      <c r="M160" s="56" t="str">
        <f>작성용!U157</f>
        <v>2024.12.31</v>
      </c>
      <c r="N160" s="56" t="str">
        <f>작성용!V157</f>
        <v>룩스루</v>
      </c>
      <c r="O160" s="56" t="str">
        <f>작성용!W157</f>
        <v>룩스루</v>
      </c>
      <c r="P160" s="56" t="str">
        <f>작성용!X157</f>
        <v>-</v>
      </c>
      <c r="Q160" s="57" t="str">
        <f>작성용!AD157</f>
        <v>대체평가3사업본부</v>
      </c>
      <c r="R160" s="59">
        <f>작성용!AE157</f>
        <v>0</v>
      </c>
      <c r="S160" s="57" t="str">
        <f>작성용!AF157</f>
        <v>대체평가3사업본부</v>
      </c>
      <c r="T160" s="60" t="str">
        <f>작성용!AG157</f>
        <v>김태현</v>
      </c>
      <c r="U160" s="60" t="str">
        <f>작성용!AH157</f>
        <v>김태현</v>
      </c>
      <c r="V160" s="55">
        <f>작성용!AA157</f>
        <v>202412</v>
      </c>
      <c r="W160" s="57" t="str">
        <f>작성용!AC157</f>
        <v>[T]기타보험기관[1본부]</v>
      </c>
      <c r="X160" s="57" t="str">
        <f>작성용!O157</f>
        <v>리스크관리팀이정현프로</v>
      </c>
      <c r="Y160" s="57" t="str">
        <f>작성용!P157</f>
        <v>02-3455-4133</v>
      </c>
      <c r="Z160" s="57" t="str">
        <f>작성용!Q157</f>
        <v>leedoyaj@shinhan.com</v>
      </c>
      <c r="AA160" s="55" t="str">
        <f>작성용!AJ157</f>
        <v>-</v>
      </c>
      <c r="AB160" s="55">
        <f>작성용!AB157</f>
        <v>0</v>
      </c>
    </row>
    <row r="161" spans="1:28" s="11" customFormat="1" ht="16.5" hidden="1" customHeight="1" x14ac:dyDescent="0.3">
      <c r="A161" s="53">
        <f>작성용!AL158</f>
        <v>157</v>
      </c>
      <c r="B161" s="54" t="str">
        <f>작성용!AI158</f>
        <v>-</v>
      </c>
      <c r="C161" s="55" t="str">
        <f>작성용!AK158</f>
        <v>개별종목</v>
      </c>
      <c r="D161" s="56">
        <f>작성용!T158</f>
        <v>45628</v>
      </c>
      <c r="E161" s="57" t="str">
        <f>작성용!B158</f>
        <v>신한라이프(수익증권)</v>
      </c>
      <c r="F161" s="57" t="str">
        <f>작성용!C158</f>
        <v>재평가</v>
      </c>
      <c r="G161" s="57" t="str">
        <f>작성용!D158</f>
        <v>KB해외투자일반사모부동산투자신탁제16호</v>
      </c>
      <c r="H161" s="58" t="str">
        <f>작성용!E158</f>
        <v>KBP2022090007</v>
      </c>
      <c r="I161" s="57" t="str">
        <f>작성용!F158</f>
        <v>B02</v>
      </c>
      <c r="J161" s="57">
        <f>작성용!G158</f>
        <v>0</v>
      </c>
      <c r="K161" s="57" t="str">
        <f>작성용!H158</f>
        <v>-</v>
      </c>
      <c r="L161" s="57" t="str">
        <f>작성용!N158</f>
        <v>분기</v>
      </c>
      <c r="M161" s="56" t="str">
        <f>작성용!U158</f>
        <v>2024.12.31</v>
      </c>
      <c r="N161" s="56" t="str">
        <f>작성용!V158</f>
        <v>룩스루</v>
      </c>
      <c r="O161" s="56" t="str">
        <f>작성용!W158</f>
        <v>룩스루</v>
      </c>
      <c r="P161" s="56" t="str">
        <f>작성용!X158</f>
        <v>-</v>
      </c>
      <c r="Q161" s="57" t="str">
        <f>작성용!AD158</f>
        <v>대체평가3사업본부</v>
      </c>
      <c r="R161" s="59">
        <f>작성용!AE158</f>
        <v>0</v>
      </c>
      <c r="S161" s="57" t="str">
        <f>작성용!AF158</f>
        <v>대체평가3사업본부</v>
      </c>
      <c r="T161" s="60" t="str">
        <f>작성용!AG158</f>
        <v>김태현</v>
      </c>
      <c r="U161" s="60" t="str">
        <f>작성용!AH158</f>
        <v>김태현</v>
      </c>
      <c r="V161" s="55">
        <f>작성용!AA158</f>
        <v>202412</v>
      </c>
      <c r="W161" s="57" t="str">
        <f>작성용!AC158</f>
        <v>[T]기타보험기관[1본부]</v>
      </c>
      <c r="X161" s="57" t="str">
        <f>작성용!O158</f>
        <v>리스크관리팀이정현프로</v>
      </c>
      <c r="Y161" s="57" t="str">
        <f>작성용!P158</f>
        <v>02-3455-4133</v>
      </c>
      <c r="Z161" s="57" t="str">
        <f>작성용!Q158</f>
        <v>leedoyaj@shinhan.com</v>
      </c>
      <c r="AA161" s="55" t="str">
        <f>작성용!AJ158</f>
        <v>-</v>
      </c>
      <c r="AB161" s="55">
        <f>작성용!AB158</f>
        <v>0</v>
      </c>
    </row>
    <row r="162" spans="1:28" s="11" customFormat="1" ht="16.5" hidden="1" customHeight="1" x14ac:dyDescent="0.3">
      <c r="A162" s="53">
        <f>작성용!AL159</f>
        <v>158</v>
      </c>
      <c r="B162" s="54" t="str">
        <f>작성용!AI159</f>
        <v>-</v>
      </c>
      <c r="C162" s="55" t="str">
        <f>작성용!AK159</f>
        <v>개별종목</v>
      </c>
      <c r="D162" s="56">
        <f>작성용!T159</f>
        <v>45628</v>
      </c>
      <c r="E162" s="57" t="str">
        <f>작성용!B159</f>
        <v>신한라이프(수익증권)</v>
      </c>
      <c r="F162" s="57" t="str">
        <f>작성용!C159</f>
        <v>재평가</v>
      </c>
      <c r="G162" s="57" t="str">
        <f>작성용!D159</f>
        <v>한화글로벌인프라일반사모특별자산투자신탁33호</v>
      </c>
      <c r="H162" s="58" t="str">
        <f>작성용!E159</f>
        <v>KBP2022090032</v>
      </c>
      <c r="I162" s="57" t="str">
        <f>작성용!F159</f>
        <v>B02</v>
      </c>
      <c r="J162" s="57">
        <f>작성용!G159</f>
        <v>0</v>
      </c>
      <c r="K162" s="57" t="str">
        <f>작성용!H159</f>
        <v>-</v>
      </c>
      <c r="L162" s="57" t="str">
        <f>작성용!N159</f>
        <v>분기</v>
      </c>
      <c r="M162" s="56" t="str">
        <f>작성용!U159</f>
        <v>2024.12.31</v>
      </c>
      <c r="N162" s="56" t="str">
        <f>작성용!V159</f>
        <v>룩스루</v>
      </c>
      <c r="O162" s="56" t="str">
        <f>작성용!W159</f>
        <v>룩스루</v>
      </c>
      <c r="P162" s="56" t="str">
        <f>작성용!X159</f>
        <v>-</v>
      </c>
      <c r="Q162" s="57" t="str">
        <f>작성용!AD159</f>
        <v>대체평가3사업본부</v>
      </c>
      <c r="R162" s="59">
        <f>작성용!AE159</f>
        <v>0</v>
      </c>
      <c r="S162" s="57" t="str">
        <f>작성용!AF159</f>
        <v>대체평가3사업본부</v>
      </c>
      <c r="T162" s="60" t="str">
        <f>작성용!AG159</f>
        <v>김태현</v>
      </c>
      <c r="U162" s="60" t="str">
        <f>작성용!AH159</f>
        <v>김태현</v>
      </c>
      <c r="V162" s="55">
        <f>작성용!AA159</f>
        <v>202412</v>
      </c>
      <c r="W162" s="57" t="str">
        <f>작성용!AC159</f>
        <v>[T]기타보험기관[1본부]</v>
      </c>
      <c r="X162" s="57" t="str">
        <f>작성용!O159</f>
        <v>리스크관리팀이정현프로</v>
      </c>
      <c r="Y162" s="57" t="str">
        <f>작성용!P159</f>
        <v>02-3455-4133</v>
      </c>
      <c r="Z162" s="57" t="str">
        <f>작성용!Q159</f>
        <v>leedoyaj@shinhan.com</v>
      </c>
      <c r="AA162" s="55" t="str">
        <f>작성용!AJ159</f>
        <v>-</v>
      </c>
      <c r="AB162" s="55">
        <f>작성용!AB159</f>
        <v>0</v>
      </c>
    </row>
    <row r="163" spans="1:28" s="11" customFormat="1" ht="16.5" hidden="1" customHeight="1" x14ac:dyDescent="0.3">
      <c r="A163" s="53">
        <f>작성용!AL160</f>
        <v>159</v>
      </c>
      <c r="B163" s="54" t="str">
        <f>작성용!AI160</f>
        <v>-</v>
      </c>
      <c r="C163" s="55" t="str">
        <f>작성용!AK160</f>
        <v>개별종목</v>
      </c>
      <c r="D163" s="56">
        <f>작성용!T160</f>
        <v>45628</v>
      </c>
      <c r="E163" s="57" t="str">
        <f>작성용!B160</f>
        <v>신한라이프(수익증권)</v>
      </c>
      <c r="F163" s="57" t="str">
        <f>작성용!C160</f>
        <v>재평가</v>
      </c>
      <c r="G163" s="57" t="str">
        <f>작성용!D160</f>
        <v>베스타스일반사모부동산투자신탁제78-2호</v>
      </c>
      <c r="H163" s="58" t="str">
        <f>작성용!E160</f>
        <v>KBP2022090059</v>
      </c>
      <c r="I163" s="57" t="str">
        <f>작성용!F160</f>
        <v>B02</v>
      </c>
      <c r="J163" s="57">
        <f>작성용!G160</f>
        <v>0</v>
      </c>
      <c r="K163" s="57" t="str">
        <f>작성용!H160</f>
        <v>-</v>
      </c>
      <c r="L163" s="57" t="str">
        <f>작성용!N160</f>
        <v>분기</v>
      </c>
      <c r="M163" s="56" t="str">
        <f>작성용!U160</f>
        <v>2024.12.31</v>
      </c>
      <c r="N163" s="56" t="str">
        <f>작성용!V160</f>
        <v>룩스루</v>
      </c>
      <c r="O163" s="56" t="str">
        <f>작성용!W160</f>
        <v>룩스루</v>
      </c>
      <c r="P163" s="56" t="str">
        <f>작성용!X160</f>
        <v>-</v>
      </c>
      <c r="Q163" s="57" t="str">
        <f>작성용!AD160</f>
        <v>대체평가3사업본부</v>
      </c>
      <c r="R163" s="59">
        <f>작성용!AE160</f>
        <v>0</v>
      </c>
      <c r="S163" s="57" t="str">
        <f>작성용!AF160</f>
        <v>대체평가3사업본부</v>
      </c>
      <c r="T163" s="60" t="str">
        <f>작성용!AG160</f>
        <v>김태현</v>
      </c>
      <c r="U163" s="60" t="str">
        <f>작성용!AH160</f>
        <v>김태현</v>
      </c>
      <c r="V163" s="55">
        <f>작성용!AA160</f>
        <v>202412</v>
      </c>
      <c r="W163" s="57" t="str">
        <f>작성용!AC160</f>
        <v>[T]기타보험기관[1본부]</v>
      </c>
      <c r="X163" s="57" t="str">
        <f>작성용!O160</f>
        <v>리스크관리팀이정현프로</v>
      </c>
      <c r="Y163" s="57" t="str">
        <f>작성용!P160</f>
        <v>02-3455-4133</v>
      </c>
      <c r="Z163" s="57" t="str">
        <f>작성용!Q160</f>
        <v>leedoyaj@shinhan.com</v>
      </c>
      <c r="AA163" s="55" t="str">
        <f>작성용!AJ160</f>
        <v>-</v>
      </c>
      <c r="AB163" s="55">
        <f>작성용!AB160</f>
        <v>0</v>
      </c>
    </row>
    <row r="164" spans="1:28" s="11" customFormat="1" ht="16.5" hidden="1" customHeight="1" x14ac:dyDescent="0.3">
      <c r="A164" s="53">
        <f>작성용!AL161</f>
        <v>160</v>
      </c>
      <c r="B164" s="54" t="str">
        <f>작성용!AI161</f>
        <v>-</v>
      </c>
      <c r="C164" s="55" t="str">
        <f>작성용!AK161</f>
        <v>개별종목</v>
      </c>
      <c r="D164" s="56">
        <f>작성용!T161</f>
        <v>45628</v>
      </c>
      <c r="E164" s="57" t="str">
        <f>작성용!B161</f>
        <v>신한라이프(수익증권)</v>
      </c>
      <c r="F164" s="57" t="str">
        <f>작성용!C161</f>
        <v>재평가</v>
      </c>
      <c r="G164" s="57" t="str">
        <f>작성용!D161</f>
        <v>KB유럽리뉴어블일반사모투자신탁제3호</v>
      </c>
      <c r="H164" s="58" t="str">
        <f>작성용!E161</f>
        <v>KBP2022090069</v>
      </c>
      <c r="I164" s="57" t="str">
        <f>작성용!F161</f>
        <v>B02</v>
      </c>
      <c r="J164" s="57">
        <f>작성용!G161</f>
        <v>0</v>
      </c>
      <c r="K164" s="57" t="str">
        <f>작성용!H161</f>
        <v>-</v>
      </c>
      <c r="L164" s="57" t="str">
        <f>작성용!N161</f>
        <v>분기</v>
      </c>
      <c r="M164" s="56" t="str">
        <f>작성용!U161</f>
        <v>2024.12.31</v>
      </c>
      <c r="N164" s="56" t="str">
        <f>작성용!V161</f>
        <v>룩스루</v>
      </c>
      <c r="O164" s="56" t="str">
        <f>작성용!W161</f>
        <v>룩스루</v>
      </c>
      <c r="P164" s="56" t="str">
        <f>작성용!X161</f>
        <v>-</v>
      </c>
      <c r="Q164" s="57" t="str">
        <f>작성용!AD161</f>
        <v>대체평가3사업본부</v>
      </c>
      <c r="R164" s="59">
        <f>작성용!AE161</f>
        <v>0</v>
      </c>
      <c r="S164" s="57" t="str">
        <f>작성용!AF161</f>
        <v>대체평가3사업본부</v>
      </c>
      <c r="T164" s="60" t="str">
        <f>작성용!AG161</f>
        <v>김태현</v>
      </c>
      <c r="U164" s="60" t="str">
        <f>작성용!AH161</f>
        <v>김태현</v>
      </c>
      <c r="V164" s="55">
        <f>작성용!AA161</f>
        <v>202412</v>
      </c>
      <c r="W164" s="57" t="str">
        <f>작성용!AC161</f>
        <v>[T]기타보험기관[1본부]</v>
      </c>
      <c r="X164" s="57" t="str">
        <f>작성용!O161</f>
        <v>리스크관리팀이정현프로</v>
      </c>
      <c r="Y164" s="57" t="str">
        <f>작성용!P161</f>
        <v>02-3455-4133</v>
      </c>
      <c r="Z164" s="57" t="str">
        <f>작성용!Q161</f>
        <v>leedoyaj@shinhan.com</v>
      </c>
      <c r="AA164" s="55" t="str">
        <f>작성용!AJ161</f>
        <v>-</v>
      </c>
      <c r="AB164" s="55">
        <f>작성용!AB161</f>
        <v>0</v>
      </c>
    </row>
    <row r="165" spans="1:28" s="11" customFormat="1" ht="16.5" hidden="1" customHeight="1" x14ac:dyDescent="0.3">
      <c r="A165" s="53">
        <f>작성용!AL162</f>
        <v>161</v>
      </c>
      <c r="B165" s="54" t="str">
        <f>작성용!AI162</f>
        <v>-</v>
      </c>
      <c r="C165" s="55" t="str">
        <f>작성용!AK162</f>
        <v>개별종목</v>
      </c>
      <c r="D165" s="56">
        <f>작성용!T162</f>
        <v>45628</v>
      </c>
      <c r="E165" s="57" t="str">
        <f>작성용!B162</f>
        <v>신한라이프(수익증권)</v>
      </c>
      <c r="F165" s="57" t="str">
        <f>작성용!C162</f>
        <v>재평가</v>
      </c>
      <c r="G165" s="57" t="str">
        <f>작성용!D162</f>
        <v>파인만라이징스타일반사모투자신탁제1호1종</v>
      </c>
      <c r="H165" s="58" t="str">
        <f>작성용!E162</f>
        <v>KBP2022120004</v>
      </c>
      <c r="I165" s="57" t="str">
        <f>작성용!F162</f>
        <v>B02</v>
      </c>
      <c r="J165" s="57">
        <f>작성용!G162</f>
        <v>0</v>
      </c>
      <c r="K165" s="57" t="str">
        <f>작성용!H162</f>
        <v>-</v>
      </c>
      <c r="L165" s="57" t="str">
        <f>작성용!N162</f>
        <v>분기</v>
      </c>
      <c r="M165" s="56" t="str">
        <f>작성용!U162</f>
        <v>2024.12.31</v>
      </c>
      <c r="N165" s="56" t="str">
        <f>작성용!V162</f>
        <v>룩스루</v>
      </c>
      <c r="O165" s="56" t="str">
        <f>작성용!W162</f>
        <v>룩스루</v>
      </c>
      <c r="P165" s="56" t="str">
        <f>작성용!X162</f>
        <v>-</v>
      </c>
      <c r="Q165" s="57" t="str">
        <f>작성용!AD162</f>
        <v>대체평가3사업본부</v>
      </c>
      <c r="R165" s="59">
        <f>작성용!AE162</f>
        <v>0</v>
      </c>
      <c r="S165" s="57" t="str">
        <f>작성용!AF162</f>
        <v>대체평가3사업본부</v>
      </c>
      <c r="T165" s="60" t="str">
        <f>작성용!AG162</f>
        <v>김태현</v>
      </c>
      <c r="U165" s="60" t="str">
        <f>작성용!AH162</f>
        <v>김태현</v>
      </c>
      <c r="V165" s="55">
        <f>작성용!AA162</f>
        <v>202412</v>
      </c>
      <c r="W165" s="57" t="str">
        <f>작성용!AC162</f>
        <v>[T]기타보험기관[1본부]</v>
      </c>
      <c r="X165" s="57" t="str">
        <f>작성용!O162</f>
        <v>리스크관리팀이정현프로</v>
      </c>
      <c r="Y165" s="57" t="str">
        <f>작성용!P162</f>
        <v>02-3455-4133</v>
      </c>
      <c r="Z165" s="57" t="str">
        <f>작성용!Q162</f>
        <v>leedoyaj@shinhan.com</v>
      </c>
      <c r="AA165" s="55" t="str">
        <f>작성용!AJ162</f>
        <v>-</v>
      </c>
      <c r="AB165" s="55">
        <f>작성용!AB162</f>
        <v>0</v>
      </c>
    </row>
    <row r="166" spans="1:28" s="11" customFormat="1" ht="16.5" hidden="1" customHeight="1" x14ac:dyDescent="0.3">
      <c r="A166" s="53">
        <f>작성용!AL163</f>
        <v>162</v>
      </c>
      <c r="B166" s="54" t="str">
        <f>작성용!AI163</f>
        <v>-</v>
      </c>
      <c r="C166" s="55" t="str">
        <f>작성용!AK163</f>
        <v>개별종목</v>
      </c>
      <c r="D166" s="56">
        <f>작성용!T163</f>
        <v>45628</v>
      </c>
      <c r="E166" s="57" t="str">
        <f>작성용!B163</f>
        <v>신한라이프(수익증권)</v>
      </c>
      <c r="F166" s="57" t="str">
        <f>작성용!C163</f>
        <v>재평가</v>
      </c>
      <c r="G166" s="57" t="str">
        <f>작성용!D163</f>
        <v>KB해외투자일반사모부동산투자신탁제21호</v>
      </c>
      <c r="H166" s="58" t="str">
        <f>작성용!E163</f>
        <v>KBP2022090082</v>
      </c>
      <c r="I166" s="57" t="str">
        <f>작성용!F163</f>
        <v>B02</v>
      </c>
      <c r="J166" s="57">
        <f>작성용!G163</f>
        <v>0</v>
      </c>
      <c r="K166" s="57" t="str">
        <f>작성용!H163</f>
        <v>-</v>
      </c>
      <c r="L166" s="57" t="str">
        <f>작성용!N163</f>
        <v>분기</v>
      </c>
      <c r="M166" s="56" t="str">
        <f>작성용!U163</f>
        <v>2024.12.31</v>
      </c>
      <c r="N166" s="56" t="str">
        <f>작성용!V163</f>
        <v>룩스루</v>
      </c>
      <c r="O166" s="56" t="str">
        <f>작성용!W163</f>
        <v>룩스루</v>
      </c>
      <c r="P166" s="56" t="str">
        <f>작성용!X163</f>
        <v>-</v>
      </c>
      <c r="Q166" s="57" t="str">
        <f>작성용!AD163</f>
        <v>대체평가3사업본부</v>
      </c>
      <c r="R166" s="59">
        <f>작성용!AE163</f>
        <v>0</v>
      </c>
      <c r="S166" s="57" t="str">
        <f>작성용!AF163</f>
        <v>대체평가3사업본부</v>
      </c>
      <c r="T166" s="60" t="str">
        <f>작성용!AG163</f>
        <v>김태현</v>
      </c>
      <c r="U166" s="60" t="str">
        <f>작성용!AH163</f>
        <v>김태현</v>
      </c>
      <c r="V166" s="55">
        <f>작성용!AA163</f>
        <v>202412</v>
      </c>
      <c r="W166" s="57" t="str">
        <f>작성용!AC163</f>
        <v>[T]기타보험기관[1본부]</v>
      </c>
      <c r="X166" s="57" t="str">
        <f>작성용!O163</f>
        <v>리스크관리팀이정현프로</v>
      </c>
      <c r="Y166" s="57" t="str">
        <f>작성용!P163</f>
        <v>02-3455-4133</v>
      </c>
      <c r="Z166" s="57" t="str">
        <f>작성용!Q163</f>
        <v>leedoyaj@shinhan.com</v>
      </c>
      <c r="AA166" s="55" t="str">
        <f>작성용!AJ163</f>
        <v>-</v>
      </c>
      <c r="AB166" s="55">
        <f>작성용!AB163</f>
        <v>0</v>
      </c>
    </row>
    <row r="167" spans="1:28" s="11" customFormat="1" ht="16.5" hidden="1" customHeight="1" x14ac:dyDescent="0.3">
      <c r="A167" s="53">
        <f>작성용!AL164</f>
        <v>163</v>
      </c>
      <c r="B167" s="54" t="str">
        <f>작성용!AI164</f>
        <v>-</v>
      </c>
      <c r="C167" s="55" t="str">
        <f>작성용!AK164</f>
        <v>개별종목</v>
      </c>
      <c r="D167" s="56">
        <f>작성용!T164</f>
        <v>45628</v>
      </c>
      <c r="E167" s="57" t="str">
        <f>작성용!B164</f>
        <v>신한라이프(수익증권)</v>
      </c>
      <c r="F167" s="57" t="str">
        <f>작성용!C164</f>
        <v>재평가</v>
      </c>
      <c r="G167" s="57" t="str">
        <f>작성용!D164</f>
        <v>KB해외투자일반사모부동산투자신탁제23호</v>
      </c>
      <c r="H167" s="58" t="str">
        <f>작성용!E164</f>
        <v>KBP2022090083</v>
      </c>
      <c r="I167" s="57" t="str">
        <f>작성용!F164</f>
        <v>B02</v>
      </c>
      <c r="J167" s="57">
        <f>작성용!G164</f>
        <v>0</v>
      </c>
      <c r="K167" s="57" t="str">
        <f>작성용!H164</f>
        <v>-</v>
      </c>
      <c r="L167" s="57" t="str">
        <f>작성용!N164</f>
        <v>분기</v>
      </c>
      <c r="M167" s="56" t="str">
        <f>작성용!U164</f>
        <v>2024.12.31</v>
      </c>
      <c r="N167" s="56" t="str">
        <f>작성용!V164</f>
        <v>룩스루</v>
      </c>
      <c r="O167" s="56" t="str">
        <f>작성용!W164</f>
        <v>룩스루</v>
      </c>
      <c r="P167" s="56" t="str">
        <f>작성용!X164</f>
        <v>-</v>
      </c>
      <c r="Q167" s="57" t="str">
        <f>작성용!AD164</f>
        <v>대체평가3사업본부</v>
      </c>
      <c r="R167" s="59">
        <f>작성용!AE164</f>
        <v>0</v>
      </c>
      <c r="S167" s="57" t="str">
        <f>작성용!AF164</f>
        <v>대체평가3사업본부</v>
      </c>
      <c r="T167" s="60" t="str">
        <f>작성용!AG164</f>
        <v>김태현</v>
      </c>
      <c r="U167" s="60" t="str">
        <f>작성용!AH164</f>
        <v>김태현</v>
      </c>
      <c r="V167" s="55">
        <f>작성용!AA164</f>
        <v>202412</v>
      </c>
      <c r="W167" s="57" t="str">
        <f>작성용!AC164</f>
        <v>[T]기타보험기관[1본부]</v>
      </c>
      <c r="X167" s="57" t="str">
        <f>작성용!O164</f>
        <v>리스크관리팀이정현프로</v>
      </c>
      <c r="Y167" s="57" t="str">
        <f>작성용!P164</f>
        <v>02-3455-4133</v>
      </c>
      <c r="Z167" s="57" t="str">
        <f>작성용!Q164</f>
        <v>leedoyaj@shinhan.com</v>
      </c>
      <c r="AA167" s="55" t="str">
        <f>작성용!AJ164</f>
        <v>-</v>
      </c>
      <c r="AB167" s="55">
        <f>작성용!AB164</f>
        <v>0</v>
      </c>
    </row>
    <row r="168" spans="1:28" s="11" customFormat="1" ht="16.5" hidden="1" customHeight="1" x14ac:dyDescent="0.3">
      <c r="A168" s="53">
        <f>작성용!AL165</f>
        <v>164</v>
      </c>
      <c r="B168" s="54" t="str">
        <f>작성용!AI165</f>
        <v>-</v>
      </c>
      <c r="C168" s="55" t="str">
        <f>작성용!AK165</f>
        <v>개별종목</v>
      </c>
      <c r="D168" s="56">
        <f>작성용!T165</f>
        <v>45628</v>
      </c>
      <c r="E168" s="57" t="str">
        <f>작성용!B165</f>
        <v>신한라이프(수익증권)</v>
      </c>
      <c r="F168" s="57" t="str">
        <f>작성용!C165</f>
        <v>재평가</v>
      </c>
      <c r="G168" s="57" t="str">
        <f>작성용!D165</f>
        <v>KIAMCO파워론사모특별자산투자신탁제4호</v>
      </c>
      <c r="H168" s="58" t="str">
        <f>작성용!E165</f>
        <v>KBP2022090084</v>
      </c>
      <c r="I168" s="57" t="str">
        <f>작성용!F165</f>
        <v>B02</v>
      </c>
      <c r="J168" s="57">
        <f>작성용!G165</f>
        <v>0</v>
      </c>
      <c r="K168" s="57" t="str">
        <f>작성용!H165</f>
        <v>-</v>
      </c>
      <c r="L168" s="57" t="str">
        <f>작성용!N165</f>
        <v>분기</v>
      </c>
      <c r="M168" s="56" t="str">
        <f>작성용!U165</f>
        <v>2024.12.31</v>
      </c>
      <c r="N168" s="56" t="str">
        <f>작성용!V165</f>
        <v>룩스루</v>
      </c>
      <c r="O168" s="56" t="str">
        <f>작성용!W165</f>
        <v>룩스루</v>
      </c>
      <c r="P168" s="56" t="str">
        <f>작성용!X165</f>
        <v>-</v>
      </c>
      <c r="Q168" s="57" t="str">
        <f>작성용!AD165</f>
        <v>대체평가3사업본부</v>
      </c>
      <c r="R168" s="59">
        <f>작성용!AE165</f>
        <v>0</v>
      </c>
      <c r="S168" s="57" t="str">
        <f>작성용!AF165</f>
        <v>대체평가3사업본부</v>
      </c>
      <c r="T168" s="60" t="str">
        <f>작성용!AG165</f>
        <v>김태현</v>
      </c>
      <c r="U168" s="60" t="str">
        <f>작성용!AH165</f>
        <v>김태현</v>
      </c>
      <c r="V168" s="55">
        <f>작성용!AA165</f>
        <v>202412</v>
      </c>
      <c r="W168" s="57" t="str">
        <f>작성용!AC165</f>
        <v>[T]기타보험기관[1본부]</v>
      </c>
      <c r="X168" s="57" t="str">
        <f>작성용!O165</f>
        <v>리스크관리팀이정현프로</v>
      </c>
      <c r="Y168" s="57" t="str">
        <f>작성용!P165</f>
        <v>02-3455-4133</v>
      </c>
      <c r="Z168" s="57" t="str">
        <f>작성용!Q165</f>
        <v>leedoyaj@shinhan.com</v>
      </c>
      <c r="AA168" s="55" t="str">
        <f>작성용!AJ165</f>
        <v>-</v>
      </c>
      <c r="AB168" s="55">
        <f>작성용!AB165</f>
        <v>0</v>
      </c>
    </row>
    <row r="169" spans="1:28" s="11" customFormat="1" ht="16.5" hidden="1" customHeight="1" x14ac:dyDescent="0.3">
      <c r="A169" s="53">
        <f>작성용!AL166</f>
        <v>165</v>
      </c>
      <c r="B169" s="54" t="str">
        <f>작성용!AI166</f>
        <v>-</v>
      </c>
      <c r="C169" s="55" t="str">
        <f>작성용!AK166</f>
        <v>개별종목</v>
      </c>
      <c r="D169" s="56">
        <f>작성용!T166</f>
        <v>45628</v>
      </c>
      <c r="E169" s="57" t="str">
        <f>작성용!B166</f>
        <v>신한라이프(수익증권)</v>
      </c>
      <c r="F169" s="57" t="str">
        <f>작성용!C166</f>
        <v>재평가</v>
      </c>
      <c r="G169" s="57" t="str">
        <f>작성용!D166</f>
        <v>KIAMCO태양광발전사모특별자산투자신탁제3호</v>
      </c>
      <c r="H169" s="58" t="str">
        <f>작성용!E166</f>
        <v>KBP2022090085</v>
      </c>
      <c r="I169" s="57" t="str">
        <f>작성용!F166</f>
        <v>B02</v>
      </c>
      <c r="J169" s="57">
        <f>작성용!G166</f>
        <v>0</v>
      </c>
      <c r="K169" s="57" t="str">
        <f>작성용!H166</f>
        <v>-</v>
      </c>
      <c r="L169" s="57" t="str">
        <f>작성용!N166</f>
        <v>분기</v>
      </c>
      <c r="M169" s="56" t="str">
        <f>작성용!U166</f>
        <v>2024.12.31</v>
      </c>
      <c r="N169" s="56" t="str">
        <f>작성용!V166</f>
        <v>룩스루</v>
      </c>
      <c r="O169" s="56" t="str">
        <f>작성용!W166</f>
        <v>룩스루</v>
      </c>
      <c r="P169" s="56" t="str">
        <f>작성용!X166</f>
        <v>-</v>
      </c>
      <c r="Q169" s="57" t="str">
        <f>작성용!AD166</f>
        <v>대체평가3사업본부</v>
      </c>
      <c r="R169" s="59">
        <f>작성용!AE166</f>
        <v>0</v>
      </c>
      <c r="S169" s="57" t="str">
        <f>작성용!AF166</f>
        <v>대체평가3사업본부</v>
      </c>
      <c r="T169" s="60" t="str">
        <f>작성용!AG166</f>
        <v>김태현</v>
      </c>
      <c r="U169" s="60" t="str">
        <f>작성용!AH166</f>
        <v>김태현</v>
      </c>
      <c r="V169" s="55">
        <f>작성용!AA166</f>
        <v>202412</v>
      </c>
      <c r="W169" s="57" t="str">
        <f>작성용!AC166</f>
        <v>[T]기타보험기관[1본부]</v>
      </c>
      <c r="X169" s="57" t="str">
        <f>작성용!O166</f>
        <v>리스크관리팀이정현프로</v>
      </c>
      <c r="Y169" s="57" t="str">
        <f>작성용!P166</f>
        <v>02-3455-4133</v>
      </c>
      <c r="Z169" s="57" t="str">
        <f>작성용!Q166</f>
        <v>leedoyaj@shinhan.com</v>
      </c>
      <c r="AA169" s="55" t="str">
        <f>작성용!AJ166</f>
        <v>-</v>
      </c>
      <c r="AB169" s="55">
        <f>작성용!AB166</f>
        <v>0</v>
      </c>
    </row>
    <row r="170" spans="1:28" s="11" customFormat="1" ht="16.5" hidden="1" customHeight="1" x14ac:dyDescent="0.3">
      <c r="A170" s="53">
        <f>작성용!AL167</f>
        <v>166</v>
      </c>
      <c r="B170" s="54" t="str">
        <f>작성용!AI167</f>
        <v>-</v>
      </c>
      <c r="C170" s="55" t="str">
        <f>작성용!AK167</f>
        <v>개별종목</v>
      </c>
      <c r="D170" s="56">
        <f>작성용!T167</f>
        <v>45628</v>
      </c>
      <c r="E170" s="57" t="str">
        <f>작성용!B167</f>
        <v>신한라이프(수익증권)</v>
      </c>
      <c r="F170" s="57" t="str">
        <f>작성용!C167</f>
        <v>재평가</v>
      </c>
      <c r="G170" s="57" t="str">
        <f>작성용!D167</f>
        <v>다비하나BTL사모특별자산투자신탁제4호</v>
      </c>
      <c r="H170" s="58" t="str">
        <f>작성용!E167</f>
        <v>KBP2022090087</v>
      </c>
      <c r="I170" s="57" t="str">
        <f>작성용!F167</f>
        <v>B02</v>
      </c>
      <c r="J170" s="57">
        <f>작성용!G167</f>
        <v>0</v>
      </c>
      <c r="K170" s="57" t="str">
        <f>작성용!H167</f>
        <v>-</v>
      </c>
      <c r="L170" s="57" t="str">
        <f>작성용!N167</f>
        <v>분기</v>
      </c>
      <c r="M170" s="56" t="str">
        <f>작성용!U167</f>
        <v>2024.12.31</v>
      </c>
      <c r="N170" s="56" t="str">
        <f>작성용!V167</f>
        <v>룩스루</v>
      </c>
      <c r="O170" s="56" t="str">
        <f>작성용!W167</f>
        <v>룩스루</v>
      </c>
      <c r="P170" s="56" t="str">
        <f>작성용!X167</f>
        <v>-</v>
      </c>
      <c r="Q170" s="57" t="str">
        <f>작성용!AD167</f>
        <v>대체평가3사업본부</v>
      </c>
      <c r="R170" s="59">
        <f>작성용!AE167</f>
        <v>0</v>
      </c>
      <c r="S170" s="57" t="str">
        <f>작성용!AF167</f>
        <v>대체평가3사업본부</v>
      </c>
      <c r="T170" s="60" t="str">
        <f>작성용!AG167</f>
        <v>김태현</v>
      </c>
      <c r="U170" s="60" t="str">
        <f>작성용!AH167</f>
        <v>김태현</v>
      </c>
      <c r="V170" s="55">
        <f>작성용!AA167</f>
        <v>202412</v>
      </c>
      <c r="W170" s="57" t="str">
        <f>작성용!AC167</f>
        <v>[T]기타보험기관[1본부]</v>
      </c>
      <c r="X170" s="57" t="str">
        <f>작성용!O167</f>
        <v>리스크관리팀이정현프로</v>
      </c>
      <c r="Y170" s="57" t="str">
        <f>작성용!P167</f>
        <v>02-3455-4133</v>
      </c>
      <c r="Z170" s="57" t="str">
        <f>작성용!Q167</f>
        <v>leedoyaj@shinhan.com</v>
      </c>
      <c r="AA170" s="55" t="str">
        <f>작성용!AJ167</f>
        <v>-</v>
      </c>
      <c r="AB170" s="55">
        <f>작성용!AB167</f>
        <v>0</v>
      </c>
    </row>
    <row r="171" spans="1:28" s="11" customFormat="1" ht="16.5" hidden="1" customHeight="1" x14ac:dyDescent="0.3">
      <c r="A171" s="53">
        <f>작성용!AL168</f>
        <v>167</v>
      </c>
      <c r="B171" s="54" t="str">
        <f>작성용!AI168</f>
        <v>-</v>
      </c>
      <c r="C171" s="55" t="str">
        <f>작성용!AK168</f>
        <v>개별종목</v>
      </c>
      <c r="D171" s="56">
        <f>작성용!T168</f>
        <v>45628</v>
      </c>
      <c r="E171" s="57" t="str">
        <f>작성용!B168</f>
        <v>신한라이프(수익증권)</v>
      </c>
      <c r="F171" s="57" t="str">
        <f>작성용!C168</f>
        <v>재평가</v>
      </c>
      <c r="G171" s="57" t="str">
        <f>작성용!D168</f>
        <v>미래에셋ESG안좌도태양광일반사모투자신탁제1호</v>
      </c>
      <c r="H171" s="58" t="str">
        <f>작성용!E168</f>
        <v>KBP2022090089</v>
      </c>
      <c r="I171" s="57" t="str">
        <f>작성용!F168</f>
        <v>B02</v>
      </c>
      <c r="J171" s="57">
        <f>작성용!G168</f>
        <v>0</v>
      </c>
      <c r="K171" s="57" t="str">
        <f>작성용!H168</f>
        <v>-</v>
      </c>
      <c r="L171" s="57" t="str">
        <f>작성용!N168</f>
        <v>분기</v>
      </c>
      <c r="M171" s="56" t="str">
        <f>작성용!U168</f>
        <v>2024.12.31</v>
      </c>
      <c r="N171" s="56" t="str">
        <f>작성용!V168</f>
        <v>룩스루</v>
      </c>
      <c r="O171" s="56" t="str">
        <f>작성용!W168</f>
        <v>룩스루</v>
      </c>
      <c r="P171" s="56" t="str">
        <f>작성용!X168</f>
        <v>-</v>
      </c>
      <c r="Q171" s="57" t="str">
        <f>작성용!AD168</f>
        <v>대체평가3사업본부</v>
      </c>
      <c r="R171" s="59">
        <f>작성용!AE168</f>
        <v>0</v>
      </c>
      <c r="S171" s="57" t="str">
        <f>작성용!AF168</f>
        <v>대체평가3사업본부</v>
      </c>
      <c r="T171" s="60" t="str">
        <f>작성용!AG168</f>
        <v>김태현</v>
      </c>
      <c r="U171" s="60" t="str">
        <f>작성용!AH168</f>
        <v>김태현</v>
      </c>
      <c r="V171" s="55">
        <f>작성용!AA168</f>
        <v>202412</v>
      </c>
      <c r="W171" s="57" t="str">
        <f>작성용!AC168</f>
        <v>[T]기타보험기관[1본부]</v>
      </c>
      <c r="X171" s="57" t="str">
        <f>작성용!O168</f>
        <v>리스크관리팀이정현프로</v>
      </c>
      <c r="Y171" s="57" t="str">
        <f>작성용!P168</f>
        <v>02-3455-4133</v>
      </c>
      <c r="Z171" s="57" t="str">
        <f>작성용!Q168</f>
        <v>leedoyaj@shinhan.com</v>
      </c>
      <c r="AA171" s="55" t="str">
        <f>작성용!AJ168</f>
        <v>-</v>
      </c>
      <c r="AB171" s="55">
        <f>작성용!AB168</f>
        <v>0</v>
      </c>
    </row>
    <row r="172" spans="1:28" s="11" customFormat="1" ht="16.5" hidden="1" customHeight="1" x14ac:dyDescent="0.3">
      <c r="A172" s="53">
        <f>작성용!AL169</f>
        <v>168</v>
      </c>
      <c r="B172" s="54" t="str">
        <f>작성용!AI169</f>
        <v>-</v>
      </c>
      <c r="C172" s="55" t="str">
        <f>작성용!AK169</f>
        <v>개별종목</v>
      </c>
      <c r="D172" s="56">
        <f>작성용!T169</f>
        <v>45628</v>
      </c>
      <c r="E172" s="57" t="str">
        <f>작성용!B169</f>
        <v>신한라이프(수익증권)</v>
      </c>
      <c r="F172" s="57" t="str">
        <f>작성용!C169</f>
        <v>재평가</v>
      </c>
      <c r="G172" s="57" t="str">
        <f>작성용!D169</f>
        <v>미래에셋수상태양광사모특별자산투자신탁제2호</v>
      </c>
      <c r="H172" s="58" t="str">
        <f>작성용!E169</f>
        <v>KBP2022090090</v>
      </c>
      <c r="I172" s="57" t="str">
        <f>작성용!F169</f>
        <v>B02</v>
      </c>
      <c r="J172" s="57">
        <f>작성용!G169</f>
        <v>0</v>
      </c>
      <c r="K172" s="57" t="str">
        <f>작성용!H169</f>
        <v>-</v>
      </c>
      <c r="L172" s="57" t="str">
        <f>작성용!N169</f>
        <v>분기</v>
      </c>
      <c r="M172" s="56" t="str">
        <f>작성용!U169</f>
        <v>2024.12.31</v>
      </c>
      <c r="N172" s="56" t="str">
        <f>작성용!V169</f>
        <v>룩스루</v>
      </c>
      <c r="O172" s="56" t="str">
        <f>작성용!W169</f>
        <v>룩스루</v>
      </c>
      <c r="P172" s="56" t="str">
        <f>작성용!X169</f>
        <v>-</v>
      </c>
      <c r="Q172" s="57" t="str">
        <f>작성용!AD169</f>
        <v>대체평가3사업본부</v>
      </c>
      <c r="R172" s="59">
        <f>작성용!AE169</f>
        <v>0</v>
      </c>
      <c r="S172" s="57" t="str">
        <f>작성용!AF169</f>
        <v>대체평가3사업본부</v>
      </c>
      <c r="T172" s="60" t="str">
        <f>작성용!AG169</f>
        <v>김태현</v>
      </c>
      <c r="U172" s="60" t="str">
        <f>작성용!AH169</f>
        <v>김태현</v>
      </c>
      <c r="V172" s="55">
        <f>작성용!AA169</f>
        <v>202412</v>
      </c>
      <c r="W172" s="57" t="str">
        <f>작성용!AC169</f>
        <v>[T]기타보험기관[1본부]</v>
      </c>
      <c r="X172" s="57" t="str">
        <f>작성용!O169</f>
        <v>리스크관리팀이정현프로</v>
      </c>
      <c r="Y172" s="57" t="str">
        <f>작성용!P169</f>
        <v>02-3455-4133</v>
      </c>
      <c r="Z172" s="57" t="str">
        <f>작성용!Q169</f>
        <v>leedoyaj@shinhan.com</v>
      </c>
      <c r="AA172" s="55" t="str">
        <f>작성용!AJ169</f>
        <v>-</v>
      </c>
      <c r="AB172" s="55">
        <f>작성용!AB169</f>
        <v>0</v>
      </c>
    </row>
    <row r="173" spans="1:28" s="11" customFormat="1" ht="16.5" hidden="1" customHeight="1" x14ac:dyDescent="0.3">
      <c r="A173" s="53">
        <f>작성용!AL170</f>
        <v>169</v>
      </c>
      <c r="B173" s="54" t="str">
        <f>작성용!AI170</f>
        <v>-</v>
      </c>
      <c r="C173" s="55" t="str">
        <f>작성용!AK170</f>
        <v>개별종목</v>
      </c>
      <c r="D173" s="56">
        <f>작성용!T170</f>
        <v>45628</v>
      </c>
      <c r="E173" s="57" t="str">
        <f>작성용!B170</f>
        <v>신한라이프(수익증권)</v>
      </c>
      <c r="F173" s="57" t="str">
        <f>작성용!C170</f>
        <v>재평가</v>
      </c>
      <c r="G173" s="57" t="str">
        <f>작성용!D170</f>
        <v>미래에셋맵스BTL인프라사모특별자산투자신탁1</v>
      </c>
      <c r="H173" s="58" t="str">
        <f>작성용!E170</f>
        <v>KBP2022090091</v>
      </c>
      <c r="I173" s="57" t="str">
        <f>작성용!F170</f>
        <v>B02</v>
      </c>
      <c r="J173" s="57">
        <f>작성용!G170</f>
        <v>0</v>
      </c>
      <c r="K173" s="57" t="str">
        <f>작성용!H170</f>
        <v>-</v>
      </c>
      <c r="L173" s="57" t="str">
        <f>작성용!N170</f>
        <v>분기</v>
      </c>
      <c r="M173" s="56" t="str">
        <f>작성용!U170</f>
        <v>2024.12.31</v>
      </c>
      <c r="N173" s="56" t="str">
        <f>작성용!V170</f>
        <v>룩스루</v>
      </c>
      <c r="O173" s="56" t="str">
        <f>작성용!W170</f>
        <v>룩스루</v>
      </c>
      <c r="P173" s="56" t="str">
        <f>작성용!X170</f>
        <v>-</v>
      </c>
      <c r="Q173" s="57" t="str">
        <f>작성용!AD170</f>
        <v>대체평가3사업본부</v>
      </c>
      <c r="R173" s="59">
        <f>작성용!AE170</f>
        <v>0</v>
      </c>
      <c r="S173" s="57" t="str">
        <f>작성용!AF170</f>
        <v>대체평가3사업본부</v>
      </c>
      <c r="T173" s="60" t="str">
        <f>작성용!AG170</f>
        <v>김태현</v>
      </c>
      <c r="U173" s="60" t="str">
        <f>작성용!AH170</f>
        <v>김태현</v>
      </c>
      <c r="V173" s="55">
        <f>작성용!AA170</f>
        <v>202412</v>
      </c>
      <c r="W173" s="57" t="str">
        <f>작성용!AC170</f>
        <v>[T]기타보험기관[1본부]</v>
      </c>
      <c r="X173" s="57" t="str">
        <f>작성용!O170</f>
        <v>리스크관리팀이정현프로</v>
      </c>
      <c r="Y173" s="57" t="str">
        <f>작성용!P170</f>
        <v>02-3455-4133</v>
      </c>
      <c r="Z173" s="57" t="str">
        <f>작성용!Q170</f>
        <v>leedoyaj@shinhan.com</v>
      </c>
      <c r="AA173" s="55" t="str">
        <f>작성용!AJ170</f>
        <v>-</v>
      </c>
      <c r="AB173" s="55">
        <f>작성용!AB170</f>
        <v>0</v>
      </c>
    </row>
    <row r="174" spans="1:28" s="11" customFormat="1" ht="16.5" hidden="1" customHeight="1" x14ac:dyDescent="0.3">
      <c r="A174" s="53">
        <f>작성용!AL171</f>
        <v>170</v>
      </c>
      <c r="B174" s="54" t="str">
        <f>작성용!AI171</f>
        <v>-</v>
      </c>
      <c r="C174" s="55" t="str">
        <f>작성용!AK171</f>
        <v>개별종목</v>
      </c>
      <c r="D174" s="56">
        <f>작성용!T171</f>
        <v>45628</v>
      </c>
      <c r="E174" s="57" t="str">
        <f>작성용!B171</f>
        <v>신한라이프(수익증권)</v>
      </c>
      <c r="F174" s="57" t="str">
        <f>작성용!C171</f>
        <v>재평가</v>
      </c>
      <c r="G174" s="57" t="str">
        <f>작성용!D171</f>
        <v>미래에셋맵스폴란드전문투자형사모부동산투자신탁1호</v>
      </c>
      <c r="H174" s="58" t="str">
        <f>작성용!E171</f>
        <v>KBP2022090092</v>
      </c>
      <c r="I174" s="57" t="str">
        <f>작성용!F171</f>
        <v>B02</v>
      </c>
      <c r="J174" s="57">
        <f>작성용!G171</f>
        <v>0</v>
      </c>
      <c r="K174" s="57" t="str">
        <f>작성용!H171</f>
        <v>-</v>
      </c>
      <c r="L174" s="57" t="str">
        <f>작성용!N171</f>
        <v>분기</v>
      </c>
      <c r="M174" s="56" t="str">
        <f>작성용!U171</f>
        <v>2024.12.31</v>
      </c>
      <c r="N174" s="56" t="str">
        <f>작성용!V171</f>
        <v>룩스루</v>
      </c>
      <c r="O174" s="56" t="str">
        <f>작성용!W171</f>
        <v>룩스루</v>
      </c>
      <c r="P174" s="56" t="str">
        <f>작성용!X171</f>
        <v>-</v>
      </c>
      <c r="Q174" s="57" t="str">
        <f>작성용!AD171</f>
        <v>대체평가3사업본부</v>
      </c>
      <c r="R174" s="59">
        <f>작성용!AE171</f>
        <v>0</v>
      </c>
      <c r="S174" s="57" t="str">
        <f>작성용!AF171</f>
        <v>대체평가3사업본부</v>
      </c>
      <c r="T174" s="60" t="str">
        <f>작성용!AG171</f>
        <v>김태현</v>
      </c>
      <c r="U174" s="60" t="str">
        <f>작성용!AH171</f>
        <v>김태현</v>
      </c>
      <c r="V174" s="55">
        <f>작성용!AA171</f>
        <v>202412</v>
      </c>
      <c r="W174" s="57" t="str">
        <f>작성용!AC171</f>
        <v>[T]기타보험기관[1본부]</v>
      </c>
      <c r="X174" s="57" t="str">
        <f>작성용!O171</f>
        <v>리스크관리팀이정현프로</v>
      </c>
      <c r="Y174" s="57" t="str">
        <f>작성용!P171</f>
        <v>02-3455-4133</v>
      </c>
      <c r="Z174" s="57" t="str">
        <f>작성용!Q171</f>
        <v>leedoyaj@shinhan.com</v>
      </c>
      <c r="AA174" s="55" t="str">
        <f>작성용!AJ171</f>
        <v>-</v>
      </c>
      <c r="AB174" s="55">
        <f>작성용!AB171</f>
        <v>0</v>
      </c>
    </row>
    <row r="175" spans="1:28" s="11" customFormat="1" ht="16.5" hidden="1" customHeight="1" x14ac:dyDescent="0.3">
      <c r="A175" s="53">
        <f>작성용!AL172</f>
        <v>171</v>
      </c>
      <c r="B175" s="54" t="str">
        <f>작성용!AI172</f>
        <v>-</v>
      </c>
      <c r="C175" s="55" t="str">
        <f>작성용!AK172</f>
        <v>개별종목</v>
      </c>
      <c r="D175" s="56">
        <f>작성용!T172</f>
        <v>45628</v>
      </c>
      <c r="E175" s="57" t="str">
        <f>작성용!B172</f>
        <v>신한라이프(수익증권)</v>
      </c>
      <c r="F175" s="57" t="str">
        <f>작성용!C172</f>
        <v>재평가</v>
      </c>
      <c r="G175" s="57" t="str">
        <f>작성용!D172</f>
        <v>베스타스전문투자형사모부동산투자신탁제37-3호</v>
      </c>
      <c r="H175" s="58" t="str">
        <f>작성용!E172</f>
        <v>KBP2022090094</v>
      </c>
      <c r="I175" s="57" t="str">
        <f>작성용!F172</f>
        <v>B02</v>
      </c>
      <c r="J175" s="57">
        <f>작성용!G172</f>
        <v>0</v>
      </c>
      <c r="K175" s="57" t="str">
        <f>작성용!H172</f>
        <v>-</v>
      </c>
      <c r="L175" s="57" t="str">
        <f>작성용!N172</f>
        <v>분기</v>
      </c>
      <c r="M175" s="56" t="str">
        <f>작성용!U172</f>
        <v>2024.12.31</v>
      </c>
      <c r="N175" s="56" t="str">
        <f>작성용!V172</f>
        <v>룩스루</v>
      </c>
      <c r="O175" s="56" t="str">
        <f>작성용!W172</f>
        <v>룩스루</v>
      </c>
      <c r="P175" s="56" t="str">
        <f>작성용!X172</f>
        <v>-</v>
      </c>
      <c r="Q175" s="57" t="str">
        <f>작성용!AD172</f>
        <v>대체평가3사업본부</v>
      </c>
      <c r="R175" s="59">
        <f>작성용!AE172</f>
        <v>0</v>
      </c>
      <c r="S175" s="57" t="str">
        <f>작성용!AF172</f>
        <v>대체평가3사업본부</v>
      </c>
      <c r="T175" s="60" t="str">
        <f>작성용!AG172</f>
        <v>김태현</v>
      </c>
      <c r="U175" s="60" t="str">
        <f>작성용!AH172</f>
        <v>김태현</v>
      </c>
      <c r="V175" s="55">
        <f>작성용!AA172</f>
        <v>202412</v>
      </c>
      <c r="W175" s="57" t="str">
        <f>작성용!AC172</f>
        <v>[T]기타보험기관[1본부]</v>
      </c>
      <c r="X175" s="57" t="str">
        <f>작성용!O172</f>
        <v>리스크관리팀이정현프로</v>
      </c>
      <c r="Y175" s="57" t="str">
        <f>작성용!P172</f>
        <v>02-3455-4133</v>
      </c>
      <c r="Z175" s="57" t="str">
        <f>작성용!Q172</f>
        <v>leedoyaj@shinhan.com</v>
      </c>
      <c r="AA175" s="55" t="str">
        <f>작성용!AJ172</f>
        <v>-</v>
      </c>
      <c r="AB175" s="55">
        <f>작성용!AB172</f>
        <v>0</v>
      </c>
    </row>
    <row r="176" spans="1:28" s="11" customFormat="1" ht="16.5" hidden="1" customHeight="1" x14ac:dyDescent="0.3">
      <c r="A176" s="53">
        <f>작성용!AL173</f>
        <v>172</v>
      </c>
      <c r="B176" s="54" t="str">
        <f>작성용!AI173</f>
        <v>-</v>
      </c>
      <c r="C176" s="55" t="str">
        <f>작성용!AK173</f>
        <v>개별종목</v>
      </c>
      <c r="D176" s="56">
        <f>작성용!T173</f>
        <v>45628</v>
      </c>
      <c r="E176" s="57" t="str">
        <f>작성용!B173</f>
        <v>신한라이프(수익증권)</v>
      </c>
      <c r="F176" s="57" t="str">
        <f>작성용!C173</f>
        <v>재평가</v>
      </c>
      <c r="G176" s="57" t="str">
        <f>작성용!D173</f>
        <v>신한글로벌그린에너지파트너쉽전문투자형사모특별자산투자신탁제1호</v>
      </c>
      <c r="H176" s="58" t="str">
        <f>작성용!E173</f>
        <v>KBP2022090096</v>
      </c>
      <c r="I176" s="57" t="str">
        <f>작성용!F173</f>
        <v>B02</v>
      </c>
      <c r="J176" s="57">
        <f>작성용!G173</f>
        <v>0</v>
      </c>
      <c r="K176" s="57" t="str">
        <f>작성용!H173</f>
        <v>-</v>
      </c>
      <c r="L176" s="57" t="str">
        <f>작성용!N173</f>
        <v>분기</v>
      </c>
      <c r="M176" s="56" t="str">
        <f>작성용!U173</f>
        <v>2024.12.31</v>
      </c>
      <c r="N176" s="56" t="str">
        <f>작성용!V173</f>
        <v>룩스루</v>
      </c>
      <c r="O176" s="56" t="str">
        <f>작성용!W173</f>
        <v>룩스루</v>
      </c>
      <c r="P176" s="56" t="str">
        <f>작성용!X173</f>
        <v>-</v>
      </c>
      <c r="Q176" s="57" t="str">
        <f>작성용!AD173</f>
        <v>대체평가3사업본부</v>
      </c>
      <c r="R176" s="59">
        <f>작성용!AE173</f>
        <v>0</v>
      </c>
      <c r="S176" s="57" t="str">
        <f>작성용!AF173</f>
        <v>대체평가3사업본부</v>
      </c>
      <c r="T176" s="60" t="str">
        <f>작성용!AG173</f>
        <v>김태현</v>
      </c>
      <c r="U176" s="60" t="str">
        <f>작성용!AH173</f>
        <v>김태현</v>
      </c>
      <c r="V176" s="55">
        <f>작성용!AA173</f>
        <v>202412</v>
      </c>
      <c r="W176" s="57" t="str">
        <f>작성용!AC173</f>
        <v>[T]기타보험기관[1본부]</v>
      </c>
      <c r="X176" s="57" t="str">
        <f>작성용!O173</f>
        <v>리스크관리팀이정현프로</v>
      </c>
      <c r="Y176" s="57" t="str">
        <f>작성용!P173</f>
        <v>02-3455-4133</v>
      </c>
      <c r="Z176" s="57" t="str">
        <f>작성용!Q173</f>
        <v>leedoyaj@shinhan.com</v>
      </c>
      <c r="AA176" s="55" t="str">
        <f>작성용!AJ173</f>
        <v>-</v>
      </c>
      <c r="AB176" s="55">
        <f>작성용!AB173</f>
        <v>0</v>
      </c>
    </row>
    <row r="177" spans="1:28" s="11" customFormat="1" ht="16.5" hidden="1" customHeight="1" x14ac:dyDescent="0.3">
      <c r="A177" s="53">
        <f>작성용!AL174</f>
        <v>173</v>
      </c>
      <c r="B177" s="54" t="str">
        <f>작성용!AI174</f>
        <v>-</v>
      </c>
      <c r="C177" s="55" t="str">
        <f>작성용!AK174</f>
        <v>개별종목</v>
      </c>
      <c r="D177" s="56">
        <f>작성용!T174</f>
        <v>45628</v>
      </c>
      <c r="E177" s="57" t="str">
        <f>작성용!B174</f>
        <v>신한라이프(수익증권)</v>
      </c>
      <c r="F177" s="57" t="str">
        <f>작성용!C174</f>
        <v>재평가</v>
      </c>
      <c r="G177" s="57" t="str">
        <f>작성용!D174</f>
        <v>신한AIM재간접전문투자형사모펀드투자신탁제6-B호</v>
      </c>
      <c r="H177" s="58" t="str">
        <f>작성용!E174</f>
        <v>KBP2022090097</v>
      </c>
      <c r="I177" s="57" t="str">
        <f>작성용!F174</f>
        <v>B02</v>
      </c>
      <c r="J177" s="57">
        <f>작성용!G174</f>
        <v>0</v>
      </c>
      <c r="K177" s="57" t="str">
        <f>작성용!H174</f>
        <v>-</v>
      </c>
      <c r="L177" s="57" t="str">
        <f>작성용!N174</f>
        <v>분기</v>
      </c>
      <c r="M177" s="56" t="str">
        <f>작성용!U174</f>
        <v>2024.12.31</v>
      </c>
      <c r="N177" s="56" t="str">
        <f>작성용!V174</f>
        <v>룩스루</v>
      </c>
      <c r="O177" s="56" t="str">
        <f>작성용!W174</f>
        <v>룩스루</v>
      </c>
      <c r="P177" s="56" t="str">
        <f>작성용!X174</f>
        <v>-</v>
      </c>
      <c r="Q177" s="57" t="str">
        <f>작성용!AD174</f>
        <v>대체평가3사업본부</v>
      </c>
      <c r="R177" s="59">
        <f>작성용!AE174</f>
        <v>0</v>
      </c>
      <c r="S177" s="57" t="str">
        <f>작성용!AF174</f>
        <v>대체평가3사업본부</v>
      </c>
      <c r="T177" s="60" t="str">
        <f>작성용!AG174</f>
        <v>김태현</v>
      </c>
      <c r="U177" s="60" t="str">
        <f>작성용!AH174</f>
        <v>김태현</v>
      </c>
      <c r="V177" s="55">
        <f>작성용!AA174</f>
        <v>202412</v>
      </c>
      <c r="W177" s="57" t="str">
        <f>작성용!AC174</f>
        <v>[T]기타보험기관[1본부]</v>
      </c>
      <c r="X177" s="57" t="str">
        <f>작성용!O174</f>
        <v>리스크관리팀이정현프로</v>
      </c>
      <c r="Y177" s="57" t="str">
        <f>작성용!P174</f>
        <v>02-3455-4133</v>
      </c>
      <c r="Z177" s="57" t="str">
        <f>작성용!Q174</f>
        <v>leedoyaj@shinhan.com</v>
      </c>
      <c r="AA177" s="55" t="str">
        <f>작성용!AJ174</f>
        <v>-</v>
      </c>
      <c r="AB177" s="55">
        <f>작성용!AB174</f>
        <v>0</v>
      </c>
    </row>
    <row r="178" spans="1:28" s="11" customFormat="1" ht="16.5" hidden="1" customHeight="1" x14ac:dyDescent="0.3">
      <c r="A178" s="53">
        <f>작성용!AL175</f>
        <v>174</v>
      </c>
      <c r="B178" s="54" t="str">
        <f>작성용!AI175</f>
        <v>-</v>
      </c>
      <c r="C178" s="55" t="str">
        <f>작성용!AK175</f>
        <v>개별종목</v>
      </c>
      <c r="D178" s="56">
        <f>작성용!T175</f>
        <v>45628</v>
      </c>
      <c r="E178" s="57" t="str">
        <f>작성용!B175</f>
        <v>신한라이프(수익증권)</v>
      </c>
      <c r="F178" s="57" t="str">
        <f>작성용!C175</f>
        <v>재평가</v>
      </c>
      <c r="G178" s="57" t="str">
        <f>작성용!D175</f>
        <v>신한AIM부동산전문투자형사모투자신탁제15호</v>
      </c>
      <c r="H178" s="58" t="str">
        <f>작성용!E175</f>
        <v>KBP2022090098</v>
      </c>
      <c r="I178" s="57" t="str">
        <f>작성용!F175</f>
        <v>B02</v>
      </c>
      <c r="J178" s="57">
        <f>작성용!G175</f>
        <v>0</v>
      </c>
      <c r="K178" s="57" t="str">
        <f>작성용!H175</f>
        <v>-</v>
      </c>
      <c r="L178" s="57" t="str">
        <f>작성용!N175</f>
        <v>분기</v>
      </c>
      <c r="M178" s="56" t="str">
        <f>작성용!U175</f>
        <v>2024.12.31</v>
      </c>
      <c r="N178" s="56" t="str">
        <f>작성용!V175</f>
        <v>룩스루</v>
      </c>
      <c r="O178" s="56" t="str">
        <f>작성용!W175</f>
        <v>룩스루</v>
      </c>
      <c r="P178" s="56" t="str">
        <f>작성용!X175</f>
        <v>-</v>
      </c>
      <c r="Q178" s="57" t="str">
        <f>작성용!AD175</f>
        <v>대체평가3사업본부</v>
      </c>
      <c r="R178" s="59">
        <f>작성용!AE175</f>
        <v>0</v>
      </c>
      <c r="S178" s="57" t="str">
        <f>작성용!AF175</f>
        <v>대체평가3사업본부</v>
      </c>
      <c r="T178" s="60" t="str">
        <f>작성용!AG175</f>
        <v>김태현</v>
      </c>
      <c r="U178" s="60" t="str">
        <f>작성용!AH175</f>
        <v>김태현</v>
      </c>
      <c r="V178" s="55">
        <f>작성용!AA175</f>
        <v>202412</v>
      </c>
      <c r="W178" s="57" t="str">
        <f>작성용!AC175</f>
        <v>[T]기타보험기관[1본부]</v>
      </c>
      <c r="X178" s="57" t="str">
        <f>작성용!O175</f>
        <v>리스크관리팀이정현프로</v>
      </c>
      <c r="Y178" s="57" t="str">
        <f>작성용!P175</f>
        <v>02-3455-4133</v>
      </c>
      <c r="Z178" s="57" t="str">
        <f>작성용!Q175</f>
        <v>leedoyaj@shinhan.com</v>
      </c>
      <c r="AA178" s="55" t="str">
        <f>작성용!AJ175</f>
        <v>-</v>
      </c>
      <c r="AB178" s="55">
        <f>작성용!AB175</f>
        <v>0</v>
      </c>
    </row>
    <row r="179" spans="1:28" s="11" customFormat="1" ht="16.5" hidden="1" customHeight="1" x14ac:dyDescent="0.3">
      <c r="A179" s="53">
        <f>작성용!AL176</f>
        <v>175</v>
      </c>
      <c r="B179" s="54" t="str">
        <f>작성용!AI176</f>
        <v>-</v>
      </c>
      <c r="C179" s="55" t="str">
        <f>작성용!AK176</f>
        <v>개별종목</v>
      </c>
      <c r="D179" s="56">
        <f>작성용!T176</f>
        <v>45628</v>
      </c>
      <c r="E179" s="57" t="str">
        <f>작성용!B176</f>
        <v>신한라이프(수익증권)</v>
      </c>
      <c r="F179" s="57" t="str">
        <f>작성용!C176</f>
        <v>재평가</v>
      </c>
      <c r="G179" s="57" t="str">
        <f>작성용!D176</f>
        <v>신한AIM부동산일반사모투자신탁제31호</v>
      </c>
      <c r="H179" s="58" t="str">
        <f>작성용!E176</f>
        <v>KBP2022090099</v>
      </c>
      <c r="I179" s="57" t="str">
        <f>작성용!F176</f>
        <v>B02</v>
      </c>
      <c r="J179" s="57">
        <f>작성용!G176</f>
        <v>0</v>
      </c>
      <c r="K179" s="57" t="str">
        <f>작성용!H176</f>
        <v>-</v>
      </c>
      <c r="L179" s="57" t="str">
        <f>작성용!N176</f>
        <v>분기</v>
      </c>
      <c r="M179" s="56" t="str">
        <f>작성용!U176</f>
        <v>2024.12.31</v>
      </c>
      <c r="N179" s="56" t="str">
        <f>작성용!V176</f>
        <v>룩스루</v>
      </c>
      <c r="O179" s="56" t="str">
        <f>작성용!W176</f>
        <v>룩스루</v>
      </c>
      <c r="P179" s="56" t="str">
        <f>작성용!X176</f>
        <v>-</v>
      </c>
      <c r="Q179" s="57" t="str">
        <f>작성용!AD176</f>
        <v>대체평가3사업본부</v>
      </c>
      <c r="R179" s="59">
        <f>작성용!AE176</f>
        <v>0</v>
      </c>
      <c r="S179" s="57" t="str">
        <f>작성용!AF176</f>
        <v>대체평가3사업본부</v>
      </c>
      <c r="T179" s="60" t="str">
        <f>작성용!AG176</f>
        <v>김태현</v>
      </c>
      <c r="U179" s="60" t="str">
        <f>작성용!AH176</f>
        <v>김태현</v>
      </c>
      <c r="V179" s="55">
        <f>작성용!AA176</f>
        <v>202412</v>
      </c>
      <c r="W179" s="57" t="str">
        <f>작성용!AC176</f>
        <v>[T]기타보험기관[1본부]</v>
      </c>
      <c r="X179" s="57" t="str">
        <f>작성용!O176</f>
        <v>리스크관리팀이정현프로</v>
      </c>
      <c r="Y179" s="57" t="str">
        <f>작성용!P176</f>
        <v>02-3455-4133</v>
      </c>
      <c r="Z179" s="57" t="str">
        <f>작성용!Q176</f>
        <v>leedoyaj@shinhan.com</v>
      </c>
      <c r="AA179" s="55" t="str">
        <f>작성용!AJ176</f>
        <v>-</v>
      </c>
      <c r="AB179" s="55">
        <f>작성용!AB176</f>
        <v>0</v>
      </c>
    </row>
    <row r="180" spans="1:28" s="11" customFormat="1" ht="16.5" hidden="1" customHeight="1" x14ac:dyDescent="0.3">
      <c r="A180" s="53">
        <f>작성용!AL177</f>
        <v>176</v>
      </c>
      <c r="B180" s="54" t="str">
        <f>작성용!AI177</f>
        <v>-</v>
      </c>
      <c r="C180" s="55" t="str">
        <f>작성용!AK177</f>
        <v>개별종목</v>
      </c>
      <c r="D180" s="56">
        <f>작성용!T177</f>
        <v>45628</v>
      </c>
      <c r="E180" s="57" t="str">
        <f>작성용!B177</f>
        <v>신한라이프(수익증권)</v>
      </c>
      <c r="F180" s="57" t="str">
        <f>작성용!C177</f>
        <v>재평가</v>
      </c>
      <c r="G180" s="57" t="str">
        <f>작성용!D177</f>
        <v>신한AIM사회적기업일반사모투자신탁1호1종</v>
      </c>
      <c r="H180" s="58" t="str">
        <f>작성용!E177</f>
        <v>KBP2022090100</v>
      </c>
      <c r="I180" s="57" t="str">
        <f>작성용!F177</f>
        <v>B02</v>
      </c>
      <c r="J180" s="57">
        <f>작성용!G177</f>
        <v>0</v>
      </c>
      <c r="K180" s="57" t="str">
        <f>작성용!H177</f>
        <v>-</v>
      </c>
      <c r="L180" s="57" t="str">
        <f>작성용!N177</f>
        <v>분기</v>
      </c>
      <c r="M180" s="56" t="str">
        <f>작성용!U177</f>
        <v>2024.12.31</v>
      </c>
      <c r="N180" s="56" t="str">
        <f>작성용!V177</f>
        <v>룩스루</v>
      </c>
      <c r="O180" s="56" t="str">
        <f>작성용!W177</f>
        <v>룩스루</v>
      </c>
      <c r="P180" s="56" t="str">
        <f>작성용!X177</f>
        <v>-</v>
      </c>
      <c r="Q180" s="57" t="str">
        <f>작성용!AD177</f>
        <v>대체평가3사업본부</v>
      </c>
      <c r="R180" s="59">
        <f>작성용!AE177</f>
        <v>0</v>
      </c>
      <c r="S180" s="57" t="str">
        <f>작성용!AF177</f>
        <v>대체평가3사업본부</v>
      </c>
      <c r="T180" s="60" t="str">
        <f>작성용!AG177</f>
        <v>김태현</v>
      </c>
      <c r="U180" s="60" t="str">
        <f>작성용!AH177</f>
        <v>김태현</v>
      </c>
      <c r="V180" s="55">
        <f>작성용!AA177</f>
        <v>202412</v>
      </c>
      <c r="W180" s="57" t="str">
        <f>작성용!AC177</f>
        <v>[T]기타보험기관[1본부]</v>
      </c>
      <c r="X180" s="57" t="str">
        <f>작성용!O177</f>
        <v>리스크관리팀이정현프로</v>
      </c>
      <c r="Y180" s="57" t="str">
        <f>작성용!P177</f>
        <v>02-3455-4133</v>
      </c>
      <c r="Z180" s="57" t="str">
        <f>작성용!Q177</f>
        <v>leedoyaj@shinhan.com</v>
      </c>
      <c r="AA180" s="55" t="str">
        <f>작성용!AJ177</f>
        <v>-</v>
      </c>
      <c r="AB180" s="55">
        <f>작성용!AB177</f>
        <v>0</v>
      </c>
    </row>
    <row r="181" spans="1:28" s="11" customFormat="1" ht="16.5" hidden="1" customHeight="1" x14ac:dyDescent="0.3">
      <c r="A181" s="53">
        <f>작성용!AL178</f>
        <v>177</v>
      </c>
      <c r="B181" s="54" t="str">
        <f>작성용!AI178</f>
        <v>-</v>
      </c>
      <c r="C181" s="55" t="str">
        <f>작성용!AK178</f>
        <v>개별종목</v>
      </c>
      <c r="D181" s="56">
        <f>작성용!T178</f>
        <v>45628</v>
      </c>
      <c r="E181" s="57" t="str">
        <f>작성용!B178</f>
        <v>신한라이프(수익증권)</v>
      </c>
      <c r="F181" s="57" t="str">
        <f>작성용!C178</f>
        <v>재평가</v>
      </c>
      <c r="G181" s="57" t="str">
        <f>작성용!D178</f>
        <v>신한AIM사회적기업전문투자형사모투자신탁제2호</v>
      </c>
      <c r="H181" s="58" t="str">
        <f>작성용!E178</f>
        <v>KBP2022090101</v>
      </c>
      <c r="I181" s="57" t="str">
        <f>작성용!F178</f>
        <v>B02</v>
      </c>
      <c r="J181" s="57">
        <f>작성용!G178</f>
        <v>0</v>
      </c>
      <c r="K181" s="57" t="str">
        <f>작성용!H178</f>
        <v>-</v>
      </c>
      <c r="L181" s="57" t="str">
        <f>작성용!N178</f>
        <v>분기</v>
      </c>
      <c r="M181" s="56" t="str">
        <f>작성용!U178</f>
        <v>2024.12.31</v>
      </c>
      <c r="N181" s="56" t="str">
        <f>작성용!V178</f>
        <v>룩스루</v>
      </c>
      <c r="O181" s="56" t="str">
        <f>작성용!W178</f>
        <v>룩스루</v>
      </c>
      <c r="P181" s="56" t="str">
        <f>작성용!X178</f>
        <v>-</v>
      </c>
      <c r="Q181" s="57" t="str">
        <f>작성용!AD178</f>
        <v>대체평가3사업본부</v>
      </c>
      <c r="R181" s="59">
        <f>작성용!AE178</f>
        <v>0</v>
      </c>
      <c r="S181" s="57" t="str">
        <f>작성용!AF178</f>
        <v>대체평가3사업본부</v>
      </c>
      <c r="T181" s="60" t="str">
        <f>작성용!AG178</f>
        <v>김태현</v>
      </c>
      <c r="U181" s="60" t="str">
        <f>작성용!AH178</f>
        <v>김태현</v>
      </c>
      <c r="V181" s="55">
        <f>작성용!AA178</f>
        <v>202412</v>
      </c>
      <c r="W181" s="57" t="str">
        <f>작성용!AC178</f>
        <v>[T]기타보험기관[1본부]</v>
      </c>
      <c r="X181" s="57" t="str">
        <f>작성용!O178</f>
        <v>리스크관리팀이정현프로</v>
      </c>
      <c r="Y181" s="57" t="str">
        <f>작성용!P178</f>
        <v>02-3455-4133</v>
      </c>
      <c r="Z181" s="57" t="str">
        <f>작성용!Q178</f>
        <v>leedoyaj@shinhan.com</v>
      </c>
      <c r="AA181" s="55" t="str">
        <f>작성용!AJ178</f>
        <v>-</v>
      </c>
      <c r="AB181" s="55">
        <f>작성용!AB178</f>
        <v>0</v>
      </c>
    </row>
    <row r="182" spans="1:28" s="11" customFormat="1" ht="16.5" hidden="1" customHeight="1" x14ac:dyDescent="0.3">
      <c r="A182" s="53">
        <f>작성용!AL179</f>
        <v>178</v>
      </c>
      <c r="B182" s="54" t="str">
        <f>작성용!AI179</f>
        <v>-</v>
      </c>
      <c r="C182" s="55" t="str">
        <f>작성용!AK179</f>
        <v>개별종목</v>
      </c>
      <c r="D182" s="56">
        <f>작성용!T179</f>
        <v>45628</v>
      </c>
      <c r="E182" s="57" t="str">
        <f>작성용!B179</f>
        <v>신한라이프(수익증권)</v>
      </c>
      <c r="F182" s="57" t="str">
        <f>작성용!C179</f>
        <v>재평가</v>
      </c>
      <c r="G182" s="57" t="str">
        <f>작성용!D179</f>
        <v>신한AIM사회적기업전문투자형사모투자신탁제3호제1종</v>
      </c>
      <c r="H182" s="58" t="str">
        <f>작성용!E179</f>
        <v>KBP2022090102</v>
      </c>
      <c r="I182" s="57" t="str">
        <f>작성용!F179</f>
        <v>B02</v>
      </c>
      <c r="J182" s="57">
        <f>작성용!G179</f>
        <v>0</v>
      </c>
      <c r="K182" s="57" t="str">
        <f>작성용!H179</f>
        <v>-</v>
      </c>
      <c r="L182" s="57" t="str">
        <f>작성용!N179</f>
        <v>분기</v>
      </c>
      <c r="M182" s="56" t="str">
        <f>작성용!U179</f>
        <v>2024.12.31</v>
      </c>
      <c r="N182" s="56" t="str">
        <f>작성용!V179</f>
        <v>룩스루</v>
      </c>
      <c r="O182" s="56" t="str">
        <f>작성용!W179</f>
        <v>룩스루</v>
      </c>
      <c r="P182" s="56" t="str">
        <f>작성용!X179</f>
        <v>-</v>
      </c>
      <c r="Q182" s="57" t="str">
        <f>작성용!AD179</f>
        <v>대체평가3사업본부</v>
      </c>
      <c r="R182" s="59">
        <f>작성용!AE179</f>
        <v>0</v>
      </c>
      <c r="S182" s="57" t="str">
        <f>작성용!AF179</f>
        <v>대체평가3사업본부</v>
      </c>
      <c r="T182" s="60" t="str">
        <f>작성용!AG179</f>
        <v>김태현</v>
      </c>
      <c r="U182" s="60" t="str">
        <f>작성용!AH179</f>
        <v>김태현</v>
      </c>
      <c r="V182" s="55">
        <f>작성용!AA179</f>
        <v>202412</v>
      </c>
      <c r="W182" s="57" t="str">
        <f>작성용!AC179</f>
        <v>[T]기타보험기관[1본부]</v>
      </c>
      <c r="X182" s="57" t="str">
        <f>작성용!O179</f>
        <v>리스크관리팀이정현프로</v>
      </c>
      <c r="Y182" s="57" t="str">
        <f>작성용!P179</f>
        <v>02-3455-4133</v>
      </c>
      <c r="Z182" s="57" t="str">
        <f>작성용!Q179</f>
        <v>leedoyaj@shinhan.com</v>
      </c>
      <c r="AA182" s="55" t="str">
        <f>작성용!AJ179</f>
        <v>-</v>
      </c>
      <c r="AB182" s="55">
        <f>작성용!AB179</f>
        <v>0</v>
      </c>
    </row>
    <row r="183" spans="1:28" s="11" customFormat="1" ht="16.5" hidden="1" customHeight="1" x14ac:dyDescent="0.3">
      <c r="A183" s="53">
        <f>작성용!AL180</f>
        <v>179</v>
      </c>
      <c r="B183" s="54" t="str">
        <f>작성용!AI180</f>
        <v>-</v>
      </c>
      <c r="C183" s="55" t="str">
        <f>작성용!AK180</f>
        <v>개별종목</v>
      </c>
      <c r="D183" s="56">
        <f>작성용!T180</f>
        <v>45628</v>
      </c>
      <c r="E183" s="57" t="str">
        <f>작성용!B180</f>
        <v>신한라이프(수익증권)</v>
      </c>
      <c r="F183" s="57" t="str">
        <f>작성용!C180</f>
        <v>재평가</v>
      </c>
      <c r="G183" s="57" t="str">
        <f>작성용!D180</f>
        <v>신한AIM재간접전문투자형사모투자신탁제4호</v>
      </c>
      <c r="H183" s="58" t="str">
        <f>작성용!E180</f>
        <v>KBP2022090103</v>
      </c>
      <c r="I183" s="57" t="str">
        <f>작성용!F180</f>
        <v>B02</v>
      </c>
      <c r="J183" s="57">
        <f>작성용!G180</f>
        <v>0</v>
      </c>
      <c r="K183" s="57" t="str">
        <f>작성용!H180</f>
        <v>-</v>
      </c>
      <c r="L183" s="57" t="str">
        <f>작성용!N180</f>
        <v>분기</v>
      </c>
      <c r="M183" s="56" t="str">
        <f>작성용!U180</f>
        <v>2024.12.31</v>
      </c>
      <c r="N183" s="56" t="str">
        <f>작성용!V180</f>
        <v>룩스루</v>
      </c>
      <c r="O183" s="56" t="str">
        <f>작성용!W180</f>
        <v>룩스루</v>
      </c>
      <c r="P183" s="56" t="str">
        <f>작성용!X180</f>
        <v>-</v>
      </c>
      <c r="Q183" s="57" t="str">
        <f>작성용!AD180</f>
        <v>대체평가3사업본부</v>
      </c>
      <c r="R183" s="59">
        <f>작성용!AE180</f>
        <v>0</v>
      </c>
      <c r="S183" s="57" t="str">
        <f>작성용!AF180</f>
        <v>대체평가3사업본부</v>
      </c>
      <c r="T183" s="60" t="str">
        <f>작성용!AG180</f>
        <v>김태현</v>
      </c>
      <c r="U183" s="60" t="str">
        <f>작성용!AH180</f>
        <v>김태현</v>
      </c>
      <c r="V183" s="55">
        <f>작성용!AA180</f>
        <v>202412</v>
      </c>
      <c r="W183" s="57" t="str">
        <f>작성용!AC180</f>
        <v>[T]기타보험기관[1본부]</v>
      </c>
      <c r="X183" s="57" t="str">
        <f>작성용!O180</f>
        <v>리스크관리팀이정현프로</v>
      </c>
      <c r="Y183" s="57" t="str">
        <f>작성용!P180</f>
        <v>02-3455-4133</v>
      </c>
      <c r="Z183" s="57" t="str">
        <f>작성용!Q180</f>
        <v>leedoyaj@shinhan.com</v>
      </c>
      <c r="AA183" s="55" t="str">
        <f>작성용!AJ180</f>
        <v>-</v>
      </c>
      <c r="AB183" s="55">
        <f>작성용!AB180</f>
        <v>0</v>
      </c>
    </row>
    <row r="184" spans="1:28" s="11" customFormat="1" ht="16.5" hidden="1" customHeight="1" x14ac:dyDescent="0.3">
      <c r="A184" s="53">
        <f>작성용!AL181</f>
        <v>180</v>
      </c>
      <c r="B184" s="54" t="str">
        <f>작성용!AI181</f>
        <v>-</v>
      </c>
      <c r="C184" s="55" t="str">
        <f>작성용!AK181</f>
        <v>개별종목</v>
      </c>
      <c r="D184" s="56">
        <f>작성용!T181</f>
        <v>45628</v>
      </c>
      <c r="E184" s="57" t="str">
        <f>작성용!B181</f>
        <v>신한라이프(수익증권)</v>
      </c>
      <c r="F184" s="57" t="str">
        <f>작성용!C181</f>
        <v>재평가</v>
      </c>
      <c r="G184" s="57" t="str">
        <f>작성용!D181</f>
        <v>신한AIM재간접전문투자형사모투자신탁제5호</v>
      </c>
      <c r="H184" s="58" t="str">
        <f>작성용!E181</f>
        <v>KBP2022090104</v>
      </c>
      <c r="I184" s="57" t="str">
        <f>작성용!F181</f>
        <v>B02</v>
      </c>
      <c r="J184" s="57">
        <f>작성용!G181</f>
        <v>0</v>
      </c>
      <c r="K184" s="57" t="str">
        <f>작성용!H181</f>
        <v>-</v>
      </c>
      <c r="L184" s="57" t="str">
        <f>작성용!N181</f>
        <v>분기</v>
      </c>
      <c r="M184" s="56" t="str">
        <f>작성용!U181</f>
        <v>2024.12.31</v>
      </c>
      <c r="N184" s="56" t="str">
        <f>작성용!V181</f>
        <v>룩스루</v>
      </c>
      <c r="O184" s="56" t="str">
        <f>작성용!W181</f>
        <v>룩스루</v>
      </c>
      <c r="P184" s="56" t="str">
        <f>작성용!X181</f>
        <v>-</v>
      </c>
      <c r="Q184" s="57" t="str">
        <f>작성용!AD181</f>
        <v>대체평가3사업본부</v>
      </c>
      <c r="R184" s="59">
        <f>작성용!AE181</f>
        <v>0</v>
      </c>
      <c r="S184" s="57" t="str">
        <f>작성용!AF181</f>
        <v>대체평가3사업본부</v>
      </c>
      <c r="T184" s="60" t="str">
        <f>작성용!AG181</f>
        <v>김태현</v>
      </c>
      <c r="U184" s="60" t="str">
        <f>작성용!AH181</f>
        <v>김태현</v>
      </c>
      <c r="V184" s="55">
        <f>작성용!AA181</f>
        <v>202412</v>
      </c>
      <c r="W184" s="57" t="str">
        <f>작성용!AC181</f>
        <v>[T]기타보험기관[1본부]</v>
      </c>
      <c r="X184" s="57" t="str">
        <f>작성용!O181</f>
        <v>리스크관리팀이정현프로</v>
      </c>
      <c r="Y184" s="57" t="str">
        <f>작성용!P181</f>
        <v>02-3455-4133</v>
      </c>
      <c r="Z184" s="57" t="str">
        <f>작성용!Q181</f>
        <v>leedoyaj@shinhan.com</v>
      </c>
      <c r="AA184" s="55" t="str">
        <f>작성용!AJ181</f>
        <v>-</v>
      </c>
      <c r="AB184" s="55">
        <f>작성용!AB181</f>
        <v>0</v>
      </c>
    </row>
    <row r="185" spans="1:28" s="11" customFormat="1" ht="16.5" hidden="1" customHeight="1" x14ac:dyDescent="0.3">
      <c r="A185" s="53">
        <f>작성용!AL182</f>
        <v>181</v>
      </c>
      <c r="B185" s="54" t="str">
        <f>작성용!AI182</f>
        <v>-</v>
      </c>
      <c r="C185" s="55" t="str">
        <f>작성용!AK182</f>
        <v>개별종목</v>
      </c>
      <c r="D185" s="56">
        <f>작성용!T182</f>
        <v>45628</v>
      </c>
      <c r="E185" s="57" t="str">
        <f>작성용!B182</f>
        <v>신한라이프(수익증권)</v>
      </c>
      <c r="F185" s="57" t="str">
        <f>작성용!C182</f>
        <v>재평가</v>
      </c>
      <c r="G185" s="57" t="str">
        <f>작성용!D182</f>
        <v>신한AIM재간접전문투자형사모투자신탁제6-A호</v>
      </c>
      <c r="H185" s="58" t="str">
        <f>작성용!E182</f>
        <v>KBP2022090105</v>
      </c>
      <c r="I185" s="57" t="str">
        <f>작성용!F182</f>
        <v>B02</v>
      </c>
      <c r="J185" s="57">
        <f>작성용!G182</f>
        <v>0</v>
      </c>
      <c r="K185" s="57" t="str">
        <f>작성용!H182</f>
        <v>-</v>
      </c>
      <c r="L185" s="57" t="str">
        <f>작성용!N182</f>
        <v>분기</v>
      </c>
      <c r="M185" s="56" t="str">
        <f>작성용!U182</f>
        <v>2024.12.31</v>
      </c>
      <c r="N185" s="56" t="str">
        <f>작성용!V182</f>
        <v>룩스루</v>
      </c>
      <c r="O185" s="56" t="str">
        <f>작성용!W182</f>
        <v>룩스루</v>
      </c>
      <c r="P185" s="56" t="str">
        <f>작성용!X182</f>
        <v>-</v>
      </c>
      <c r="Q185" s="57" t="str">
        <f>작성용!AD182</f>
        <v>대체평가3사업본부</v>
      </c>
      <c r="R185" s="59">
        <f>작성용!AE182</f>
        <v>0</v>
      </c>
      <c r="S185" s="57" t="str">
        <f>작성용!AF182</f>
        <v>대체평가3사업본부</v>
      </c>
      <c r="T185" s="60" t="str">
        <f>작성용!AG182</f>
        <v>김태현</v>
      </c>
      <c r="U185" s="60" t="str">
        <f>작성용!AH182</f>
        <v>김태현</v>
      </c>
      <c r="V185" s="55">
        <f>작성용!AA182</f>
        <v>202412</v>
      </c>
      <c r="W185" s="57" t="str">
        <f>작성용!AC182</f>
        <v>[T]기타보험기관[1본부]</v>
      </c>
      <c r="X185" s="57" t="str">
        <f>작성용!O182</f>
        <v>리스크관리팀이정현프로</v>
      </c>
      <c r="Y185" s="57" t="str">
        <f>작성용!P182</f>
        <v>02-3455-4133</v>
      </c>
      <c r="Z185" s="57" t="str">
        <f>작성용!Q182</f>
        <v>leedoyaj@shinhan.com</v>
      </c>
      <c r="AA185" s="55" t="str">
        <f>작성용!AJ182</f>
        <v>-</v>
      </c>
      <c r="AB185" s="55">
        <f>작성용!AB182</f>
        <v>0</v>
      </c>
    </row>
    <row r="186" spans="1:28" s="11" customFormat="1" ht="16.5" hidden="1" customHeight="1" x14ac:dyDescent="0.3">
      <c r="A186" s="53">
        <f>작성용!AL183</f>
        <v>182</v>
      </c>
      <c r="B186" s="54" t="str">
        <f>작성용!AI183</f>
        <v>-</v>
      </c>
      <c r="C186" s="55" t="str">
        <f>작성용!AK183</f>
        <v>개별종목</v>
      </c>
      <c r="D186" s="56">
        <f>작성용!T183</f>
        <v>45628</v>
      </c>
      <c r="E186" s="57" t="str">
        <f>작성용!B183</f>
        <v>신한라이프(수익증권)</v>
      </c>
      <c r="F186" s="57" t="str">
        <f>작성용!C183</f>
        <v>재평가</v>
      </c>
      <c r="G186" s="57" t="str">
        <f>작성용!D183</f>
        <v>신한AIM재간접전문투자형사모투자신탁제7-A호</v>
      </c>
      <c r="H186" s="58" t="str">
        <f>작성용!E183</f>
        <v>KBP2022090106</v>
      </c>
      <c r="I186" s="57" t="str">
        <f>작성용!F183</f>
        <v>B02</v>
      </c>
      <c r="J186" s="57">
        <f>작성용!G183</f>
        <v>0</v>
      </c>
      <c r="K186" s="57" t="str">
        <f>작성용!H183</f>
        <v>-</v>
      </c>
      <c r="L186" s="57" t="str">
        <f>작성용!N183</f>
        <v>분기</v>
      </c>
      <c r="M186" s="56" t="str">
        <f>작성용!U183</f>
        <v>2024.12.31</v>
      </c>
      <c r="N186" s="56" t="str">
        <f>작성용!V183</f>
        <v>룩스루</v>
      </c>
      <c r="O186" s="56" t="str">
        <f>작성용!W183</f>
        <v>룩스루</v>
      </c>
      <c r="P186" s="56" t="str">
        <f>작성용!X183</f>
        <v>-</v>
      </c>
      <c r="Q186" s="57" t="str">
        <f>작성용!AD183</f>
        <v>대체평가3사업본부</v>
      </c>
      <c r="R186" s="59">
        <f>작성용!AE183</f>
        <v>0</v>
      </c>
      <c r="S186" s="57" t="str">
        <f>작성용!AF183</f>
        <v>대체평가3사업본부</v>
      </c>
      <c r="T186" s="60" t="str">
        <f>작성용!AG183</f>
        <v>김태현</v>
      </c>
      <c r="U186" s="60" t="str">
        <f>작성용!AH183</f>
        <v>김태현</v>
      </c>
      <c r="V186" s="55">
        <f>작성용!AA183</f>
        <v>202412</v>
      </c>
      <c r="W186" s="57" t="str">
        <f>작성용!AC183</f>
        <v>[T]기타보험기관[1본부]</v>
      </c>
      <c r="X186" s="57" t="str">
        <f>작성용!O183</f>
        <v>리스크관리팀이정현프로</v>
      </c>
      <c r="Y186" s="57" t="str">
        <f>작성용!P183</f>
        <v>02-3455-4133</v>
      </c>
      <c r="Z186" s="57" t="str">
        <f>작성용!Q183</f>
        <v>leedoyaj@shinhan.com</v>
      </c>
      <c r="AA186" s="55" t="str">
        <f>작성용!AJ183</f>
        <v>-</v>
      </c>
      <c r="AB186" s="55">
        <f>작성용!AB183</f>
        <v>0</v>
      </c>
    </row>
    <row r="187" spans="1:28" s="11" customFormat="1" ht="16.5" hidden="1" customHeight="1" x14ac:dyDescent="0.3">
      <c r="A187" s="53">
        <f>작성용!AL184</f>
        <v>183</v>
      </c>
      <c r="B187" s="54" t="str">
        <f>작성용!AI184</f>
        <v>-</v>
      </c>
      <c r="C187" s="55" t="str">
        <f>작성용!AK184</f>
        <v>개별종목</v>
      </c>
      <c r="D187" s="56">
        <f>작성용!T184</f>
        <v>45628</v>
      </c>
      <c r="E187" s="57" t="str">
        <f>작성용!B184</f>
        <v>신한라이프(수익증권)</v>
      </c>
      <c r="F187" s="57" t="str">
        <f>작성용!C184</f>
        <v>재평가</v>
      </c>
      <c r="G187" s="57" t="str">
        <f>작성용!D184</f>
        <v>신한AIM크레딧전문투자형사모투자신탁제3호</v>
      </c>
      <c r="H187" s="58" t="str">
        <f>작성용!E184</f>
        <v>KBP2022090107</v>
      </c>
      <c r="I187" s="57" t="str">
        <f>작성용!F184</f>
        <v>B02</v>
      </c>
      <c r="J187" s="57">
        <f>작성용!G184</f>
        <v>0</v>
      </c>
      <c r="K187" s="57" t="str">
        <f>작성용!H184</f>
        <v>-</v>
      </c>
      <c r="L187" s="57" t="str">
        <f>작성용!N184</f>
        <v>분기</v>
      </c>
      <c r="M187" s="56" t="str">
        <f>작성용!U184</f>
        <v>2024.12.31</v>
      </c>
      <c r="N187" s="56" t="str">
        <f>작성용!V184</f>
        <v>룩스루</v>
      </c>
      <c r="O187" s="56" t="str">
        <f>작성용!W184</f>
        <v>룩스루</v>
      </c>
      <c r="P187" s="56" t="str">
        <f>작성용!X184</f>
        <v>-</v>
      </c>
      <c r="Q187" s="57" t="str">
        <f>작성용!AD184</f>
        <v>대체평가3사업본부</v>
      </c>
      <c r="R187" s="59">
        <f>작성용!AE184</f>
        <v>0</v>
      </c>
      <c r="S187" s="57" t="str">
        <f>작성용!AF184</f>
        <v>대체평가3사업본부</v>
      </c>
      <c r="T187" s="60" t="str">
        <f>작성용!AG184</f>
        <v>김태현</v>
      </c>
      <c r="U187" s="60" t="str">
        <f>작성용!AH184</f>
        <v>김태현</v>
      </c>
      <c r="V187" s="55">
        <f>작성용!AA184</f>
        <v>202412</v>
      </c>
      <c r="W187" s="57" t="str">
        <f>작성용!AC184</f>
        <v>[T]기타보험기관[1본부]</v>
      </c>
      <c r="X187" s="57" t="str">
        <f>작성용!O184</f>
        <v>리스크관리팀이정현프로</v>
      </c>
      <c r="Y187" s="57" t="str">
        <f>작성용!P184</f>
        <v>02-3455-4133</v>
      </c>
      <c r="Z187" s="57" t="str">
        <f>작성용!Q184</f>
        <v>leedoyaj@shinhan.com</v>
      </c>
      <c r="AA187" s="55" t="str">
        <f>작성용!AJ184</f>
        <v>-</v>
      </c>
      <c r="AB187" s="55">
        <f>작성용!AB184</f>
        <v>0</v>
      </c>
    </row>
    <row r="188" spans="1:28" s="11" customFormat="1" ht="16.5" hidden="1" customHeight="1" x14ac:dyDescent="0.3">
      <c r="A188" s="53">
        <f>작성용!AL185</f>
        <v>184</v>
      </c>
      <c r="B188" s="54" t="str">
        <f>작성용!AI185</f>
        <v>-</v>
      </c>
      <c r="C188" s="55" t="str">
        <f>작성용!AK185</f>
        <v>개별종목</v>
      </c>
      <c r="D188" s="56">
        <f>작성용!T185</f>
        <v>45628</v>
      </c>
      <c r="E188" s="57" t="str">
        <f>작성용!B185</f>
        <v>신한라이프(수익증권)</v>
      </c>
      <c r="F188" s="57" t="str">
        <f>작성용!C185</f>
        <v>재평가</v>
      </c>
      <c r="G188" s="57" t="str">
        <f>작성용!D185</f>
        <v>신한BNPP유럽기업대출전문투자형사모투자신탁제4호</v>
      </c>
      <c r="H188" s="58" t="str">
        <f>작성용!E185</f>
        <v>KBP2022090108</v>
      </c>
      <c r="I188" s="57" t="str">
        <f>작성용!F185</f>
        <v>B02</v>
      </c>
      <c r="J188" s="57">
        <f>작성용!G185</f>
        <v>0</v>
      </c>
      <c r="K188" s="57" t="str">
        <f>작성용!H185</f>
        <v>-</v>
      </c>
      <c r="L188" s="57" t="str">
        <f>작성용!N185</f>
        <v>분기</v>
      </c>
      <c r="M188" s="56" t="str">
        <f>작성용!U185</f>
        <v>2024.12.31</v>
      </c>
      <c r="N188" s="56" t="str">
        <f>작성용!V185</f>
        <v>룩스루</v>
      </c>
      <c r="O188" s="56" t="str">
        <f>작성용!W185</f>
        <v>룩스루</v>
      </c>
      <c r="P188" s="56" t="str">
        <f>작성용!X185</f>
        <v>-</v>
      </c>
      <c r="Q188" s="57" t="str">
        <f>작성용!AD185</f>
        <v>대체평가3사업본부</v>
      </c>
      <c r="R188" s="59">
        <f>작성용!AE185</f>
        <v>0</v>
      </c>
      <c r="S188" s="57" t="str">
        <f>작성용!AF185</f>
        <v>대체평가3사업본부</v>
      </c>
      <c r="T188" s="60" t="str">
        <f>작성용!AG185</f>
        <v>김태현</v>
      </c>
      <c r="U188" s="60" t="str">
        <f>작성용!AH185</f>
        <v>김태현</v>
      </c>
      <c r="V188" s="55">
        <f>작성용!AA185</f>
        <v>202412</v>
      </c>
      <c r="W188" s="57" t="str">
        <f>작성용!AC185</f>
        <v>[T]기타보험기관[1본부]</v>
      </c>
      <c r="X188" s="57" t="str">
        <f>작성용!O185</f>
        <v>리스크관리팀이정현프로</v>
      </c>
      <c r="Y188" s="57" t="str">
        <f>작성용!P185</f>
        <v>02-3455-4133</v>
      </c>
      <c r="Z188" s="57" t="str">
        <f>작성용!Q185</f>
        <v>leedoyaj@shinhan.com</v>
      </c>
      <c r="AA188" s="55" t="str">
        <f>작성용!AJ185</f>
        <v>-</v>
      </c>
      <c r="AB188" s="55">
        <f>작성용!AB185</f>
        <v>0</v>
      </c>
    </row>
    <row r="189" spans="1:28" s="11" customFormat="1" ht="16.5" hidden="1" customHeight="1" x14ac:dyDescent="0.3">
      <c r="A189" s="53">
        <f>작성용!AL186</f>
        <v>185</v>
      </c>
      <c r="B189" s="54" t="str">
        <f>작성용!AI186</f>
        <v>-</v>
      </c>
      <c r="C189" s="55" t="str">
        <f>작성용!AK186</f>
        <v>개별종목</v>
      </c>
      <c r="D189" s="56">
        <f>작성용!T186</f>
        <v>45628</v>
      </c>
      <c r="E189" s="57" t="str">
        <f>작성용!B186</f>
        <v>신한라이프(수익증권)</v>
      </c>
      <c r="F189" s="57" t="str">
        <f>작성용!C186</f>
        <v>재평가</v>
      </c>
      <c r="G189" s="57" t="str">
        <f>작성용!D186</f>
        <v>신한그린뉴딜에너지사모특별자산투자신탁제3호1종</v>
      </c>
      <c r="H189" s="58" t="str">
        <f>작성용!E186</f>
        <v>KBP2022090109</v>
      </c>
      <c r="I189" s="57" t="str">
        <f>작성용!F186</f>
        <v>B02</v>
      </c>
      <c r="J189" s="57">
        <f>작성용!G186</f>
        <v>0</v>
      </c>
      <c r="K189" s="57" t="str">
        <f>작성용!H186</f>
        <v>-</v>
      </c>
      <c r="L189" s="57" t="str">
        <f>작성용!N186</f>
        <v>분기</v>
      </c>
      <c r="M189" s="56" t="str">
        <f>작성용!U186</f>
        <v>2024.12.31</v>
      </c>
      <c r="N189" s="56" t="str">
        <f>작성용!V186</f>
        <v>룩스루</v>
      </c>
      <c r="O189" s="56" t="str">
        <f>작성용!W186</f>
        <v>룩스루</v>
      </c>
      <c r="P189" s="56" t="str">
        <f>작성용!X186</f>
        <v>-</v>
      </c>
      <c r="Q189" s="57" t="str">
        <f>작성용!AD186</f>
        <v>대체평가3사업본부</v>
      </c>
      <c r="R189" s="59">
        <f>작성용!AE186</f>
        <v>0</v>
      </c>
      <c r="S189" s="57" t="str">
        <f>작성용!AF186</f>
        <v>대체평가3사업본부</v>
      </c>
      <c r="T189" s="60" t="str">
        <f>작성용!AG186</f>
        <v>김태현</v>
      </c>
      <c r="U189" s="60" t="str">
        <f>작성용!AH186</f>
        <v>김태현</v>
      </c>
      <c r="V189" s="55">
        <f>작성용!AA186</f>
        <v>202412</v>
      </c>
      <c r="W189" s="57" t="str">
        <f>작성용!AC186</f>
        <v>[T]기타보험기관[1본부]</v>
      </c>
      <c r="X189" s="57" t="str">
        <f>작성용!O186</f>
        <v>리스크관리팀이정현프로</v>
      </c>
      <c r="Y189" s="57" t="str">
        <f>작성용!P186</f>
        <v>02-3455-4133</v>
      </c>
      <c r="Z189" s="57" t="str">
        <f>작성용!Q186</f>
        <v>leedoyaj@shinhan.com</v>
      </c>
      <c r="AA189" s="55" t="str">
        <f>작성용!AJ186</f>
        <v>-</v>
      </c>
      <c r="AB189" s="55">
        <f>작성용!AB186</f>
        <v>0</v>
      </c>
    </row>
    <row r="190" spans="1:28" s="11" customFormat="1" ht="16.5" hidden="1" customHeight="1" x14ac:dyDescent="0.3">
      <c r="A190" s="53">
        <f>작성용!AL187</f>
        <v>186</v>
      </c>
      <c r="B190" s="54" t="str">
        <f>작성용!AI187</f>
        <v>-</v>
      </c>
      <c r="C190" s="55" t="str">
        <f>작성용!AK187</f>
        <v>개별종목</v>
      </c>
      <c r="D190" s="56">
        <f>작성용!T187</f>
        <v>45628</v>
      </c>
      <c r="E190" s="57" t="str">
        <f>작성용!B187</f>
        <v>신한라이프(수익증권)</v>
      </c>
      <c r="F190" s="57" t="str">
        <f>작성용!C187</f>
        <v>재평가</v>
      </c>
      <c r="G190" s="57" t="str">
        <f>작성용!D187</f>
        <v>신한그린웨이기업투자1호펀드1종</v>
      </c>
      <c r="H190" s="58" t="str">
        <f>작성용!E187</f>
        <v>KBP2022090110</v>
      </c>
      <c r="I190" s="57" t="str">
        <f>작성용!F187</f>
        <v>B02</v>
      </c>
      <c r="J190" s="57">
        <f>작성용!G187</f>
        <v>0</v>
      </c>
      <c r="K190" s="57" t="str">
        <f>작성용!H187</f>
        <v>-</v>
      </c>
      <c r="L190" s="57" t="str">
        <f>작성용!N187</f>
        <v>분기</v>
      </c>
      <c r="M190" s="56" t="str">
        <f>작성용!U187</f>
        <v>2024.12.31</v>
      </c>
      <c r="N190" s="56" t="str">
        <f>작성용!V187</f>
        <v>룩스루</v>
      </c>
      <c r="O190" s="56" t="str">
        <f>작성용!W187</f>
        <v>룩스루</v>
      </c>
      <c r="P190" s="56" t="str">
        <f>작성용!X187</f>
        <v>-</v>
      </c>
      <c r="Q190" s="57" t="str">
        <f>작성용!AD187</f>
        <v>대체평가3사업본부</v>
      </c>
      <c r="R190" s="59">
        <f>작성용!AE187</f>
        <v>0</v>
      </c>
      <c r="S190" s="57" t="str">
        <f>작성용!AF187</f>
        <v>대체평가3사업본부</v>
      </c>
      <c r="T190" s="60" t="str">
        <f>작성용!AG187</f>
        <v>김태현</v>
      </c>
      <c r="U190" s="60" t="str">
        <f>작성용!AH187</f>
        <v>김태현</v>
      </c>
      <c r="V190" s="55">
        <f>작성용!AA187</f>
        <v>202412</v>
      </c>
      <c r="W190" s="57" t="str">
        <f>작성용!AC187</f>
        <v>[T]기타보험기관[1본부]</v>
      </c>
      <c r="X190" s="57" t="str">
        <f>작성용!O187</f>
        <v>리스크관리팀이정현프로</v>
      </c>
      <c r="Y190" s="57" t="str">
        <f>작성용!P187</f>
        <v>02-3455-4133</v>
      </c>
      <c r="Z190" s="57" t="str">
        <f>작성용!Q187</f>
        <v>leedoyaj@shinhan.com</v>
      </c>
      <c r="AA190" s="55" t="str">
        <f>작성용!AJ187</f>
        <v>-</v>
      </c>
      <c r="AB190" s="55">
        <f>작성용!AB187</f>
        <v>0</v>
      </c>
    </row>
    <row r="191" spans="1:28" s="11" customFormat="1" ht="16.5" hidden="1" customHeight="1" x14ac:dyDescent="0.3">
      <c r="A191" s="53">
        <f>작성용!AL188</f>
        <v>187</v>
      </c>
      <c r="B191" s="54" t="str">
        <f>작성용!AI188</f>
        <v>-</v>
      </c>
      <c r="C191" s="55" t="str">
        <f>작성용!AK188</f>
        <v>개별종목</v>
      </c>
      <c r="D191" s="56">
        <f>작성용!T188</f>
        <v>45628</v>
      </c>
      <c r="E191" s="57" t="str">
        <f>작성용!B188</f>
        <v>신한라이프(수익증권)</v>
      </c>
      <c r="F191" s="57" t="str">
        <f>작성용!C188</f>
        <v>재평가</v>
      </c>
      <c r="G191" s="57" t="str">
        <f>작성용!D188</f>
        <v>신한글로벌전문투자형사모부동산투자신탁제4호</v>
      </c>
      <c r="H191" s="58" t="str">
        <f>작성용!E188</f>
        <v>KBP2022090111</v>
      </c>
      <c r="I191" s="57" t="str">
        <f>작성용!F188</f>
        <v>B02</v>
      </c>
      <c r="J191" s="57">
        <f>작성용!G188</f>
        <v>0</v>
      </c>
      <c r="K191" s="57" t="str">
        <f>작성용!H188</f>
        <v>-</v>
      </c>
      <c r="L191" s="57" t="str">
        <f>작성용!N188</f>
        <v>분기</v>
      </c>
      <c r="M191" s="56" t="str">
        <f>작성용!U188</f>
        <v>2024.12.31</v>
      </c>
      <c r="N191" s="56" t="str">
        <f>작성용!V188</f>
        <v>룩스루</v>
      </c>
      <c r="O191" s="56" t="str">
        <f>작성용!W188</f>
        <v>룩스루</v>
      </c>
      <c r="P191" s="56" t="str">
        <f>작성용!X188</f>
        <v>-</v>
      </c>
      <c r="Q191" s="57" t="str">
        <f>작성용!AD188</f>
        <v>대체평가3사업본부</v>
      </c>
      <c r="R191" s="59">
        <f>작성용!AE188</f>
        <v>0</v>
      </c>
      <c r="S191" s="57" t="str">
        <f>작성용!AF188</f>
        <v>대체평가3사업본부</v>
      </c>
      <c r="T191" s="60" t="str">
        <f>작성용!AG188</f>
        <v>김태현</v>
      </c>
      <c r="U191" s="60" t="str">
        <f>작성용!AH188</f>
        <v>김태현</v>
      </c>
      <c r="V191" s="55">
        <f>작성용!AA188</f>
        <v>202412</v>
      </c>
      <c r="W191" s="57" t="str">
        <f>작성용!AC188</f>
        <v>[T]기타보험기관[1본부]</v>
      </c>
      <c r="X191" s="57" t="str">
        <f>작성용!O188</f>
        <v>리스크관리팀이정현프로</v>
      </c>
      <c r="Y191" s="57" t="str">
        <f>작성용!P188</f>
        <v>02-3455-4133</v>
      </c>
      <c r="Z191" s="57" t="str">
        <f>작성용!Q188</f>
        <v>leedoyaj@shinhan.com</v>
      </c>
      <c r="AA191" s="55" t="str">
        <f>작성용!AJ188</f>
        <v>-</v>
      </c>
      <c r="AB191" s="55">
        <f>작성용!AB188</f>
        <v>0</v>
      </c>
    </row>
    <row r="192" spans="1:28" s="11" customFormat="1" ht="16.5" hidden="1" customHeight="1" x14ac:dyDescent="0.3">
      <c r="A192" s="53">
        <f>작성용!AL189</f>
        <v>188</v>
      </c>
      <c r="B192" s="54" t="str">
        <f>작성용!AI189</f>
        <v>-</v>
      </c>
      <c r="C192" s="55" t="str">
        <f>작성용!AK189</f>
        <v>개별종목</v>
      </c>
      <c r="D192" s="56">
        <f>작성용!T189</f>
        <v>45628</v>
      </c>
      <c r="E192" s="57" t="str">
        <f>작성용!B189</f>
        <v>신한라이프(수익증권)</v>
      </c>
      <c r="F192" s="57" t="str">
        <f>작성용!C189</f>
        <v>재평가</v>
      </c>
      <c r="G192" s="57" t="str">
        <f>작성용!D189</f>
        <v>신한미국네바다태양광전문투자형사모특별자산투자신탁</v>
      </c>
      <c r="H192" s="58" t="str">
        <f>작성용!E189</f>
        <v>KBP2019120100</v>
      </c>
      <c r="I192" s="57" t="str">
        <f>작성용!F189</f>
        <v>B02</v>
      </c>
      <c r="J192" s="57">
        <f>작성용!G189</f>
        <v>0</v>
      </c>
      <c r="K192" s="57" t="str">
        <f>작성용!H189</f>
        <v>-</v>
      </c>
      <c r="L192" s="57" t="str">
        <f>작성용!N189</f>
        <v>분기</v>
      </c>
      <c r="M192" s="56" t="str">
        <f>작성용!U189</f>
        <v>2024.12.31</v>
      </c>
      <c r="N192" s="56" t="str">
        <f>작성용!V189</f>
        <v>룩스루</v>
      </c>
      <c r="O192" s="56" t="str">
        <f>작성용!W189</f>
        <v>룩스루</v>
      </c>
      <c r="P192" s="56" t="str">
        <f>작성용!X189</f>
        <v>-</v>
      </c>
      <c r="Q192" s="57" t="str">
        <f>작성용!AD189</f>
        <v>대체평가3사업본부</v>
      </c>
      <c r="R192" s="59">
        <f>작성용!AE189</f>
        <v>0</v>
      </c>
      <c r="S192" s="57" t="str">
        <f>작성용!AF189</f>
        <v>대체평가3사업본부</v>
      </c>
      <c r="T192" s="60" t="str">
        <f>작성용!AG189</f>
        <v>김태현</v>
      </c>
      <c r="U192" s="60" t="str">
        <f>작성용!AH189</f>
        <v>김태현</v>
      </c>
      <c r="V192" s="55">
        <f>작성용!AA189</f>
        <v>202412</v>
      </c>
      <c r="W192" s="57" t="str">
        <f>작성용!AC189</f>
        <v>[T]기타보험기관[1본부]</v>
      </c>
      <c r="X192" s="57" t="str">
        <f>작성용!O189</f>
        <v>리스크관리팀이정현프로</v>
      </c>
      <c r="Y192" s="57" t="str">
        <f>작성용!P189</f>
        <v>02-3455-4133</v>
      </c>
      <c r="Z192" s="57" t="str">
        <f>작성용!Q189</f>
        <v>leedoyaj@shinhan.com</v>
      </c>
      <c r="AA192" s="55" t="str">
        <f>작성용!AJ189</f>
        <v>-</v>
      </c>
      <c r="AB192" s="55">
        <f>작성용!AB189</f>
        <v>0</v>
      </c>
    </row>
    <row r="193" spans="1:28" s="11" customFormat="1" ht="16.5" hidden="1" customHeight="1" x14ac:dyDescent="0.3">
      <c r="A193" s="53">
        <f>작성용!AL190</f>
        <v>189</v>
      </c>
      <c r="B193" s="54" t="str">
        <f>작성용!AI190</f>
        <v>-</v>
      </c>
      <c r="C193" s="55" t="str">
        <f>작성용!AK190</f>
        <v>개별종목</v>
      </c>
      <c r="D193" s="56">
        <f>작성용!T190</f>
        <v>45628</v>
      </c>
      <c r="E193" s="57" t="str">
        <f>작성용!B190</f>
        <v>신한라이프(수익증권)</v>
      </c>
      <c r="F193" s="57" t="str">
        <f>작성용!C190</f>
        <v>재평가</v>
      </c>
      <c r="G193" s="57" t="str">
        <f>작성용!D190</f>
        <v>신한에스지레일전문투자형사모특별자산투자신탁제2호</v>
      </c>
      <c r="H193" s="58" t="str">
        <f>작성용!E190</f>
        <v>KBP2022090113</v>
      </c>
      <c r="I193" s="57" t="str">
        <f>작성용!F190</f>
        <v>B02</v>
      </c>
      <c r="J193" s="57">
        <f>작성용!G190</f>
        <v>0</v>
      </c>
      <c r="K193" s="57" t="str">
        <f>작성용!H190</f>
        <v>-</v>
      </c>
      <c r="L193" s="57" t="str">
        <f>작성용!N190</f>
        <v>분기</v>
      </c>
      <c r="M193" s="56" t="str">
        <f>작성용!U190</f>
        <v>2024.12.31</v>
      </c>
      <c r="N193" s="56" t="str">
        <f>작성용!V190</f>
        <v>룩스루</v>
      </c>
      <c r="O193" s="56" t="str">
        <f>작성용!W190</f>
        <v>룩스루</v>
      </c>
      <c r="P193" s="56" t="str">
        <f>작성용!X190</f>
        <v>-</v>
      </c>
      <c r="Q193" s="57" t="str">
        <f>작성용!AD190</f>
        <v>대체평가3사업본부</v>
      </c>
      <c r="R193" s="59">
        <f>작성용!AE190</f>
        <v>0</v>
      </c>
      <c r="S193" s="57" t="str">
        <f>작성용!AF190</f>
        <v>대체평가3사업본부</v>
      </c>
      <c r="T193" s="60" t="str">
        <f>작성용!AG190</f>
        <v>김태현</v>
      </c>
      <c r="U193" s="60" t="str">
        <f>작성용!AH190</f>
        <v>김태현</v>
      </c>
      <c r="V193" s="55">
        <f>작성용!AA190</f>
        <v>202412</v>
      </c>
      <c r="W193" s="57" t="str">
        <f>작성용!AC190</f>
        <v>[T]기타보험기관[1본부]</v>
      </c>
      <c r="X193" s="57" t="str">
        <f>작성용!O190</f>
        <v>리스크관리팀이정현프로</v>
      </c>
      <c r="Y193" s="57" t="str">
        <f>작성용!P190</f>
        <v>02-3455-4133</v>
      </c>
      <c r="Z193" s="57" t="str">
        <f>작성용!Q190</f>
        <v>leedoyaj@shinhan.com</v>
      </c>
      <c r="AA193" s="55" t="str">
        <f>작성용!AJ190</f>
        <v>-</v>
      </c>
      <c r="AB193" s="55">
        <f>작성용!AB190</f>
        <v>0</v>
      </c>
    </row>
    <row r="194" spans="1:28" s="11" customFormat="1" ht="16.5" hidden="1" customHeight="1" x14ac:dyDescent="0.3">
      <c r="A194" s="53">
        <f>작성용!AL191</f>
        <v>190</v>
      </c>
      <c r="B194" s="54" t="str">
        <f>작성용!AI191</f>
        <v>-</v>
      </c>
      <c r="C194" s="55" t="str">
        <f>작성용!AK191</f>
        <v>개별종목</v>
      </c>
      <c r="D194" s="56">
        <f>작성용!T191</f>
        <v>45628</v>
      </c>
      <c r="E194" s="57" t="str">
        <f>작성용!B191</f>
        <v>신한라이프(수익증권)</v>
      </c>
      <c r="F194" s="57" t="str">
        <f>작성용!C191</f>
        <v>재평가</v>
      </c>
      <c r="G194" s="57" t="str">
        <f>작성용!D191</f>
        <v>신한전문투자형일본태양광시니어론사모특별자산투자신탁제1호</v>
      </c>
      <c r="H194" s="58" t="str">
        <f>작성용!E191</f>
        <v>KBP2018120309</v>
      </c>
      <c r="I194" s="57" t="str">
        <f>작성용!F191</f>
        <v>B02</v>
      </c>
      <c r="J194" s="57">
        <f>작성용!G191</f>
        <v>0</v>
      </c>
      <c r="K194" s="57" t="str">
        <f>작성용!H191</f>
        <v>-</v>
      </c>
      <c r="L194" s="57" t="str">
        <f>작성용!N191</f>
        <v>분기</v>
      </c>
      <c r="M194" s="56" t="str">
        <f>작성용!U191</f>
        <v>2024.12.31</v>
      </c>
      <c r="N194" s="56" t="str">
        <f>작성용!V191</f>
        <v>룩스루</v>
      </c>
      <c r="O194" s="56" t="str">
        <f>작성용!W191</f>
        <v>룩스루</v>
      </c>
      <c r="P194" s="56" t="str">
        <f>작성용!X191</f>
        <v>-</v>
      </c>
      <c r="Q194" s="57" t="str">
        <f>작성용!AD191</f>
        <v>대체평가3사업본부</v>
      </c>
      <c r="R194" s="59">
        <f>작성용!AE191</f>
        <v>0</v>
      </c>
      <c r="S194" s="57" t="str">
        <f>작성용!AF191</f>
        <v>대체평가3사업본부</v>
      </c>
      <c r="T194" s="60" t="str">
        <f>작성용!AG191</f>
        <v>김태현</v>
      </c>
      <c r="U194" s="60" t="str">
        <f>작성용!AH191</f>
        <v>김태현</v>
      </c>
      <c r="V194" s="55">
        <f>작성용!AA191</f>
        <v>202412</v>
      </c>
      <c r="W194" s="57" t="str">
        <f>작성용!AC191</f>
        <v>[T]기타보험기관[1본부]</v>
      </c>
      <c r="X194" s="57" t="str">
        <f>작성용!O191</f>
        <v>리스크관리팀이정현프로</v>
      </c>
      <c r="Y194" s="57" t="str">
        <f>작성용!P191</f>
        <v>02-3455-4133</v>
      </c>
      <c r="Z194" s="57" t="str">
        <f>작성용!Q191</f>
        <v>leedoyaj@shinhan.com</v>
      </c>
      <c r="AA194" s="55" t="str">
        <f>작성용!AJ191</f>
        <v>-</v>
      </c>
      <c r="AB194" s="55">
        <f>작성용!AB191</f>
        <v>0</v>
      </c>
    </row>
    <row r="195" spans="1:28" s="11" customFormat="1" ht="16.5" hidden="1" customHeight="1" x14ac:dyDescent="0.3">
      <c r="A195" s="53">
        <f>작성용!AL192</f>
        <v>191</v>
      </c>
      <c r="B195" s="54" t="str">
        <f>작성용!AI192</f>
        <v>-</v>
      </c>
      <c r="C195" s="55" t="str">
        <f>작성용!AK192</f>
        <v>개별종목</v>
      </c>
      <c r="D195" s="56">
        <f>작성용!T192</f>
        <v>45628</v>
      </c>
      <c r="E195" s="57" t="str">
        <f>작성용!B192</f>
        <v>신한라이프(수익증권)</v>
      </c>
      <c r="F195" s="57" t="str">
        <f>작성용!C192</f>
        <v>재평가</v>
      </c>
      <c r="G195" s="57" t="str">
        <f>작성용!D192</f>
        <v>신한지개남산연결도로일반사모특별자산투자신탁</v>
      </c>
      <c r="H195" s="58" t="str">
        <f>작성용!E192</f>
        <v>KBP2022090115</v>
      </c>
      <c r="I195" s="57" t="str">
        <f>작성용!F192</f>
        <v>B02</v>
      </c>
      <c r="J195" s="57">
        <f>작성용!G192</f>
        <v>0</v>
      </c>
      <c r="K195" s="57" t="str">
        <f>작성용!H192</f>
        <v>-</v>
      </c>
      <c r="L195" s="57" t="str">
        <f>작성용!N192</f>
        <v>분기</v>
      </c>
      <c r="M195" s="56" t="str">
        <f>작성용!U192</f>
        <v>2024.12.31</v>
      </c>
      <c r="N195" s="56" t="str">
        <f>작성용!V192</f>
        <v>룩스루</v>
      </c>
      <c r="O195" s="56" t="str">
        <f>작성용!W192</f>
        <v>룩스루</v>
      </c>
      <c r="P195" s="56" t="str">
        <f>작성용!X192</f>
        <v>-</v>
      </c>
      <c r="Q195" s="57" t="str">
        <f>작성용!AD192</f>
        <v>대체평가3사업본부</v>
      </c>
      <c r="R195" s="59">
        <f>작성용!AE192</f>
        <v>0</v>
      </c>
      <c r="S195" s="57" t="str">
        <f>작성용!AF192</f>
        <v>대체평가3사업본부</v>
      </c>
      <c r="T195" s="60" t="str">
        <f>작성용!AG192</f>
        <v>김태현</v>
      </c>
      <c r="U195" s="60" t="str">
        <f>작성용!AH192</f>
        <v>김태현</v>
      </c>
      <c r="V195" s="55">
        <f>작성용!AA192</f>
        <v>202412</v>
      </c>
      <c r="W195" s="57" t="str">
        <f>작성용!AC192</f>
        <v>[T]기타보험기관[1본부]</v>
      </c>
      <c r="X195" s="57" t="str">
        <f>작성용!O192</f>
        <v>리스크관리팀이정현프로</v>
      </c>
      <c r="Y195" s="57" t="str">
        <f>작성용!P192</f>
        <v>02-3455-4133</v>
      </c>
      <c r="Z195" s="57" t="str">
        <f>작성용!Q192</f>
        <v>leedoyaj@shinhan.com</v>
      </c>
      <c r="AA195" s="55" t="str">
        <f>작성용!AJ192</f>
        <v>-</v>
      </c>
      <c r="AB195" s="55">
        <f>작성용!AB192</f>
        <v>0</v>
      </c>
    </row>
    <row r="196" spans="1:28" s="11" customFormat="1" ht="16.5" hidden="1" customHeight="1" x14ac:dyDescent="0.3">
      <c r="A196" s="53">
        <f>작성용!AL193</f>
        <v>192</v>
      </c>
      <c r="B196" s="54" t="str">
        <f>작성용!AI193</f>
        <v>-</v>
      </c>
      <c r="C196" s="55" t="str">
        <f>작성용!AK193</f>
        <v>개별종목</v>
      </c>
      <c r="D196" s="56">
        <f>작성용!T193</f>
        <v>45628</v>
      </c>
      <c r="E196" s="57" t="str">
        <f>작성용!B193</f>
        <v>신한라이프(수익증권)</v>
      </c>
      <c r="F196" s="57" t="str">
        <f>작성용!C193</f>
        <v>재평가</v>
      </c>
      <c r="G196" s="57" t="str">
        <f>작성용!D193</f>
        <v>신한창업벤처알파일반사모혼합자산투자신탁제2호</v>
      </c>
      <c r="H196" s="58" t="str">
        <f>작성용!E193</f>
        <v>KBP2022090116</v>
      </c>
      <c r="I196" s="57" t="str">
        <f>작성용!F193</f>
        <v>B02</v>
      </c>
      <c r="J196" s="57">
        <f>작성용!G193</f>
        <v>0</v>
      </c>
      <c r="K196" s="57" t="str">
        <f>작성용!H193</f>
        <v>-</v>
      </c>
      <c r="L196" s="57" t="str">
        <f>작성용!N193</f>
        <v>분기</v>
      </c>
      <c r="M196" s="56" t="str">
        <f>작성용!U193</f>
        <v>2024.12.31</v>
      </c>
      <c r="N196" s="56" t="str">
        <f>작성용!V193</f>
        <v>룩스루</v>
      </c>
      <c r="O196" s="56" t="str">
        <f>작성용!W193</f>
        <v>룩스루</v>
      </c>
      <c r="P196" s="56" t="str">
        <f>작성용!X193</f>
        <v>-</v>
      </c>
      <c r="Q196" s="57" t="str">
        <f>작성용!AD193</f>
        <v>대체평가3사업본부</v>
      </c>
      <c r="R196" s="59">
        <f>작성용!AE193</f>
        <v>0</v>
      </c>
      <c r="S196" s="57" t="str">
        <f>작성용!AF193</f>
        <v>대체평가3사업본부</v>
      </c>
      <c r="T196" s="60" t="str">
        <f>작성용!AG193</f>
        <v>김태현</v>
      </c>
      <c r="U196" s="60" t="str">
        <f>작성용!AH193</f>
        <v>김태현</v>
      </c>
      <c r="V196" s="55">
        <f>작성용!AA193</f>
        <v>202412</v>
      </c>
      <c r="W196" s="57" t="str">
        <f>작성용!AC193</f>
        <v>[T]기타보험기관[1본부]</v>
      </c>
      <c r="X196" s="57" t="str">
        <f>작성용!O193</f>
        <v>리스크관리팀이정현프로</v>
      </c>
      <c r="Y196" s="57" t="str">
        <f>작성용!P193</f>
        <v>02-3455-4133</v>
      </c>
      <c r="Z196" s="57" t="str">
        <f>작성용!Q193</f>
        <v>leedoyaj@shinhan.com</v>
      </c>
      <c r="AA196" s="55" t="str">
        <f>작성용!AJ193</f>
        <v>-</v>
      </c>
      <c r="AB196" s="55">
        <f>작성용!AB193</f>
        <v>0</v>
      </c>
    </row>
    <row r="197" spans="1:28" s="11" customFormat="1" ht="16.5" hidden="1" customHeight="1" x14ac:dyDescent="0.3">
      <c r="A197" s="53">
        <f>작성용!AL194</f>
        <v>193</v>
      </c>
      <c r="B197" s="54" t="str">
        <f>작성용!AI194</f>
        <v>-</v>
      </c>
      <c r="C197" s="55" t="str">
        <f>작성용!AK194</f>
        <v>개별종목</v>
      </c>
      <c r="D197" s="56">
        <f>작성용!T194</f>
        <v>45628</v>
      </c>
      <c r="E197" s="57" t="str">
        <f>작성용!B194</f>
        <v>신한라이프(수익증권)</v>
      </c>
      <c r="F197" s="57" t="str">
        <f>작성용!C194</f>
        <v>재평가</v>
      </c>
      <c r="G197" s="57" t="str">
        <f>작성용!D194</f>
        <v>신한창업벤처알파전문투자형사모혼합자산투자신탁제1호</v>
      </c>
      <c r="H197" s="58" t="str">
        <f>작성용!E194</f>
        <v>KBP2022090117</v>
      </c>
      <c r="I197" s="57" t="str">
        <f>작성용!F194</f>
        <v>B02</v>
      </c>
      <c r="J197" s="57">
        <f>작성용!G194</f>
        <v>0</v>
      </c>
      <c r="K197" s="57" t="str">
        <f>작성용!H194</f>
        <v>-</v>
      </c>
      <c r="L197" s="57" t="str">
        <f>작성용!N194</f>
        <v>분기</v>
      </c>
      <c r="M197" s="56" t="str">
        <f>작성용!U194</f>
        <v>2024.12.31</v>
      </c>
      <c r="N197" s="56" t="str">
        <f>작성용!V194</f>
        <v>룩스루</v>
      </c>
      <c r="O197" s="56" t="str">
        <f>작성용!W194</f>
        <v>룩스루</v>
      </c>
      <c r="P197" s="56" t="str">
        <f>작성용!X194</f>
        <v>-</v>
      </c>
      <c r="Q197" s="57" t="str">
        <f>작성용!AD194</f>
        <v>대체평가3사업본부</v>
      </c>
      <c r="R197" s="59">
        <f>작성용!AE194</f>
        <v>0</v>
      </c>
      <c r="S197" s="57" t="str">
        <f>작성용!AF194</f>
        <v>대체평가3사업본부</v>
      </c>
      <c r="T197" s="60" t="str">
        <f>작성용!AG194</f>
        <v>김태현</v>
      </c>
      <c r="U197" s="60" t="str">
        <f>작성용!AH194</f>
        <v>김태현</v>
      </c>
      <c r="V197" s="55">
        <f>작성용!AA194</f>
        <v>202412</v>
      </c>
      <c r="W197" s="57" t="str">
        <f>작성용!AC194</f>
        <v>[T]기타보험기관[1본부]</v>
      </c>
      <c r="X197" s="57" t="str">
        <f>작성용!O194</f>
        <v>리스크관리팀이정현프로</v>
      </c>
      <c r="Y197" s="57" t="str">
        <f>작성용!P194</f>
        <v>02-3455-4133</v>
      </c>
      <c r="Z197" s="57" t="str">
        <f>작성용!Q194</f>
        <v>leedoyaj@shinhan.com</v>
      </c>
      <c r="AA197" s="55" t="str">
        <f>작성용!AJ194</f>
        <v>-</v>
      </c>
      <c r="AB197" s="55">
        <f>작성용!AB194</f>
        <v>0</v>
      </c>
    </row>
    <row r="198" spans="1:28" s="11" customFormat="1" ht="16.5" hidden="1" customHeight="1" x14ac:dyDescent="0.3">
      <c r="A198" s="53">
        <f>작성용!AL195</f>
        <v>194</v>
      </c>
      <c r="B198" s="54" t="str">
        <f>작성용!AI195</f>
        <v>-</v>
      </c>
      <c r="C198" s="55" t="str">
        <f>작성용!AK195</f>
        <v>개별종목</v>
      </c>
      <c r="D198" s="56">
        <f>작성용!T195</f>
        <v>45628</v>
      </c>
      <c r="E198" s="57" t="str">
        <f>작성용!B195</f>
        <v>신한라이프(수익증권)</v>
      </c>
      <c r="F198" s="57" t="str">
        <f>작성용!C195</f>
        <v>재평가</v>
      </c>
      <c r="G198" s="57" t="str">
        <f>작성용!D195</f>
        <v>신한창업벤처일반사모투자신탁제5호</v>
      </c>
      <c r="H198" s="58" t="str">
        <f>작성용!E195</f>
        <v>KBP2022090118</v>
      </c>
      <c r="I198" s="57" t="str">
        <f>작성용!F195</f>
        <v>B02</v>
      </c>
      <c r="J198" s="57">
        <f>작성용!G195</f>
        <v>0</v>
      </c>
      <c r="K198" s="57" t="str">
        <f>작성용!H195</f>
        <v>-</v>
      </c>
      <c r="L198" s="57" t="str">
        <f>작성용!N195</f>
        <v>분기</v>
      </c>
      <c r="M198" s="56" t="str">
        <f>작성용!U195</f>
        <v>2024.12.31</v>
      </c>
      <c r="N198" s="56" t="str">
        <f>작성용!V195</f>
        <v>룩스루</v>
      </c>
      <c r="O198" s="56" t="str">
        <f>작성용!W195</f>
        <v>룩스루</v>
      </c>
      <c r="P198" s="56" t="str">
        <f>작성용!X195</f>
        <v>-</v>
      </c>
      <c r="Q198" s="57" t="str">
        <f>작성용!AD195</f>
        <v>대체평가3사업본부</v>
      </c>
      <c r="R198" s="59">
        <f>작성용!AE195</f>
        <v>0</v>
      </c>
      <c r="S198" s="57" t="str">
        <f>작성용!AF195</f>
        <v>대체평가3사업본부</v>
      </c>
      <c r="T198" s="60" t="str">
        <f>작성용!AG195</f>
        <v>김태현</v>
      </c>
      <c r="U198" s="60" t="str">
        <f>작성용!AH195</f>
        <v>김태현</v>
      </c>
      <c r="V198" s="55">
        <f>작성용!AA195</f>
        <v>202412</v>
      </c>
      <c r="W198" s="57" t="str">
        <f>작성용!AC195</f>
        <v>[T]기타보험기관[1본부]</v>
      </c>
      <c r="X198" s="57" t="str">
        <f>작성용!O195</f>
        <v>리스크관리팀이정현프로</v>
      </c>
      <c r="Y198" s="57" t="str">
        <f>작성용!P195</f>
        <v>02-3455-4133</v>
      </c>
      <c r="Z198" s="57" t="str">
        <f>작성용!Q195</f>
        <v>leedoyaj@shinhan.com</v>
      </c>
      <c r="AA198" s="55" t="str">
        <f>작성용!AJ195</f>
        <v>-</v>
      </c>
      <c r="AB198" s="55">
        <f>작성용!AB195</f>
        <v>0</v>
      </c>
    </row>
    <row r="199" spans="1:28" s="11" customFormat="1" ht="16.5" hidden="1" customHeight="1" x14ac:dyDescent="0.3">
      <c r="A199" s="53">
        <f>작성용!AL196</f>
        <v>195</v>
      </c>
      <c r="B199" s="54" t="str">
        <f>작성용!AI196</f>
        <v>-</v>
      </c>
      <c r="C199" s="55" t="str">
        <f>작성용!AK196</f>
        <v>개별종목</v>
      </c>
      <c r="D199" s="56">
        <f>작성용!T196</f>
        <v>45628</v>
      </c>
      <c r="E199" s="57" t="str">
        <f>작성용!B196</f>
        <v>신한라이프(수익증권)</v>
      </c>
      <c r="F199" s="57" t="str">
        <f>작성용!C196</f>
        <v>재평가</v>
      </c>
      <c r="G199" s="57" t="str">
        <f>작성용!D196</f>
        <v>신한창업벤처전문투자형사모투자신탁제2호</v>
      </c>
      <c r="H199" s="58" t="str">
        <f>작성용!E196</f>
        <v>KBP2022090119</v>
      </c>
      <c r="I199" s="57" t="str">
        <f>작성용!F196</f>
        <v>B02</v>
      </c>
      <c r="J199" s="57">
        <f>작성용!G196</f>
        <v>0</v>
      </c>
      <c r="K199" s="57" t="str">
        <f>작성용!H196</f>
        <v>-</v>
      </c>
      <c r="L199" s="57" t="str">
        <f>작성용!N196</f>
        <v>분기</v>
      </c>
      <c r="M199" s="56" t="str">
        <f>작성용!U196</f>
        <v>2024.12.31</v>
      </c>
      <c r="N199" s="56" t="str">
        <f>작성용!V196</f>
        <v>룩스루</v>
      </c>
      <c r="O199" s="56" t="str">
        <f>작성용!W196</f>
        <v>룩스루</v>
      </c>
      <c r="P199" s="56" t="str">
        <f>작성용!X196</f>
        <v>-</v>
      </c>
      <c r="Q199" s="57" t="str">
        <f>작성용!AD196</f>
        <v>대체평가3사업본부</v>
      </c>
      <c r="R199" s="59">
        <f>작성용!AE196</f>
        <v>0</v>
      </c>
      <c r="S199" s="57" t="str">
        <f>작성용!AF196</f>
        <v>대체평가3사업본부</v>
      </c>
      <c r="T199" s="60" t="str">
        <f>작성용!AG196</f>
        <v>김태현</v>
      </c>
      <c r="U199" s="60" t="str">
        <f>작성용!AH196</f>
        <v>김태현</v>
      </c>
      <c r="V199" s="55">
        <f>작성용!AA196</f>
        <v>202412</v>
      </c>
      <c r="W199" s="57" t="str">
        <f>작성용!AC196</f>
        <v>[T]기타보험기관[1본부]</v>
      </c>
      <c r="X199" s="57" t="str">
        <f>작성용!O196</f>
        <v>리스크관리팀이정현프로</v>
      </c>
      <c r="Y199" s="57" t="str">
        <f>작성용!P196</f>
        <v>02-3455-4133</v>
      </c>
      <c r="Z199" s="57" t="str">
        <f>작성용!Q196</f>
        <v>leedoyaj@shinhan.com</v>
      </c>
      <c r="AA199" s="55" t="str">
        <f>작성용!AJ196</f>
        <v>-</v>
      </c>
      <c r="AB199" s="55">
        <f>작성용!AB196</f>
        <v>0</v>
      </c>
    </row>
    <row r="200" spans="1:28" s="11" customFormat="1" ht="16.5" hidden="1" customHeight="1" x14ac:dyDescent="0.3">
      <c r="A200" s="53">
        <f>작성용!AL197</f>
        <v>196</v>
      </c>
      <c r="B200" s="54" t="str">
        <f>작성용!AI197</f>
        <v>-</v>
      </c>
      <c r="C200" s="55" t="str">
        <f>작성용!AK197</f>
        <v>개별종목</v>
      </c>
      <c r="D200" s="56">
        <f>작성용!T197</f>
        <v>45628</v>
      </c>
      <c r="E200" s="57" t="str">
        <f>작성용!B197</f>
        <v>신한라이프(수익증권)</v>
      </c>
      <c r="F200" s="57" t="str">
        <f>작성용!C197</f>
        <v>재평가</v>
      </c>
      <c r="G200" s="57" t="str">
        <f>작성용!D197</f>
        <v>신한창업벤처전문투자형사모투자신탁제3호</v>
      </c>
      <c r="H200" s="58" t="str">
        <f>작성용!E197</f>
        <v>KBP2022090120</v>
      </c>
      <c r="I200" s="57" t="str">
        <f>작성용!F197</f>
        <v>B02</v>
      </c>
      <c r="J200" s="57">
        <f>작성용!G197</f>
        <v>0</v>
      </c>
      <c r="K200" s="57" t="str">
        <f>작성용!H197</f>
        <v>-</v>
      </c>
      <c r="L200" s="57" t="str">
        <f>작성용!N197</f>
        <v>분기</v>
      </c>
      <c r="M200" s="56" t="str">
        <f>작성용!U197</f>
        <v>2024.12.31</v>
      </c>
      <c r="N200" s="56" t="str">
        <f>작성용!V197</f>
        <v>룩스루</v>
      </c>
      <c r="O200" s="56" t="str">
        <f>작성용!W197</f>
        <v>룩스루</v>
      </c>
      <c r="P200" s="56" t="str">
        <f>작성용!X197</f>
        <v>-</v>
      </c>
      <c r="Q200" s="57" t="str">
        <f>작성용!AD197</f>
        <v>대체평가3사업본부</v>
      </c>
      <c r="R200" s="59">
        <f>작성용!AE197</f>
        <v>0</v>
      </c>
      <c r="S200" s="57" t="str">
        <f>작성용!AF197</f>
        <v>대체평가3사업본부</v>
      </c>
      <c r="T200" s="60" t="str">
        <f>작성용!AG197</f>
        <v>김태현</v>
      </c>
      <c r="U200" s="60" t="str">
        <f>작성용!AH197</f>
        <v>김태현</v>
      </c>
      <c r="V200" s="55">
        <f>작성용!AA197</f>
        <v>202412</v>
      </c>
      <c r="W200" s="57" t="str">
        <f>작성용!AC197</f>
        <v>[T]기타보험기관[1본부]</v>
      </c>
      <c r="X200" s="57" t="str">
        <f>작성용!O197</f>
        <v>리스크관리팀이정현프로</v>
      </c>
      <c r="Y200" s="57" t="str">
        <f>작성용!P197</f>
        <v>02-3455-4133</v>
      </c>
      <c r="Z200" s="57" t="str">
        <f>작성용!Q197</f>
        <v>leedoyaj@shinhan.com</v>
      </c>
      <c r="AA200" s="55" t="str">
        <f>작성용!AJ197</f>
        <v>-</v>
      </c>
      <c r="AB200" s="55">
        <f>작성용!AB197</f>
        <v>0</v>
      </c>
    </row>
    <row r="201" spans="1:28" s="11" customFormat="1" ht="16.5" hidden="1" customHeight="1" x14ac:dyDescent="0.3">
      <c r="A201" s="53">
        <f>작성용!AL198</f>
        <v>197</v>
      </c>
      <c r="B201" s="54" t="str">
        <f>작성용!AI198</f>
        <v>-</v>
      </c>
      <c r="C201" s="55" t="str">
        <f>작성용!AK198</f>
        <v>개별종목</v>
      </c>
      <c r="D201" s="56">
        <f>작성용!T198</f>
        <v>45628</v>
      </c>
      <c r="E201" s="57" t="str">
        <f>작성용!B198</f>
        <v>신한라이프(수익증권)</v>
      </c>
      <c r="F201" s="57" t="str">
        <f>작성용!C198</f>
        <v>재평가</v>
      </c>
      <c r="G201" s="57" t="str">
        <f>작성용!D198</f>
        <v>신한창업벤처전문투자형사모투자신탁제4호</v>
      </c>
      <c r="H201" s="58" t="str">
        <f>작성용!E198</f>
        <v>KBP2022090121</v>
      </c>
      <c r="I201" s="57" t="str">
        <f>작성용!F198</f>
        <v>B02</v>
      </c>
      <c r="J201" s="57">
        <f>작성용!G198</f>
        <v>0</v>
      </c>
      <c r="K201" s="57" t="str">
        <f>작성용!H198</f>
        <v>-</v>
      </c>
      <c r="L201" s="57" t="str">
        <f>작성용!N198</f>
        <v>분기</v>
      </c>
      <c r="M201" s="56" t="str">
        <f>작성용!U198</f>
        <v>2024.12.31</v>
      </c>
      <c r="N201" s="56" t="str">
        <f>작성용!V198</f>
        <v>룩스루</v>
      </c>
      <c r="O201" s="56" t="str">
        <f>작성용!W198</f>
        <v>룩스루</v>
      </c>
      <c r="P201" s="56" t="str">
        <f>작성용!X198</f>
        <v>-</v>
      </c>
      <c r="Q201" s="57" t="str">
        <f>작성용!AD198</f>
        <v>대체평가3사업본부</v>
      </c>
      <c r="R201" s="59">
        <f>작성용!AE198</f>
        <v>0</v>
      </c>
      <c r="S201" s="57" t="str">
        <f>작성용!AF198</f>
        <v>대체평가3사업본부</v>
      </c>
      <c r="T201" s="60" t="str">
        <f>작성용!AG198</f>
        <v>김태현</v>
      </c>
      <c r="U201" s="60" t="str">
        <f>작성용!AH198</f>
        <v>김태현</v>
      </c>
      <c r="V201" s="55">
        <f>작성용!AA198</f>
        <v>202412</v>
      </c>
      <c r="W201" s="57" t="str">
        <f>작성용!AC198</f>
        <v>[T]기타보험기관[1본부]</v>
      </c>
      <c r="X201" s="57" t="str">
        <f>작성용!O198</f>
        <v>리스크관리팀이정현프로</v>
      </c>
      <c r="Y201" s="57" t="str">
        <f>작성용!P198</f>
        <v>02-3455-4133</v>
      </c>
      <c r="Z201" s="57" t="str">
        <f>작성용!Q198</f>
        <v>leedoyaj@shinhan.com</v>
      </c>
      <c r="AA201" s="55" t="str">
        <f>작성용!AJ198</f>
        <v>-</v>
      </c>
      <c r="AB201" s="55">
        <f>작성용!AB198</f>
        <v>0</v>
      </c>
    </row>
    <row r="202" spans="1:28" s="11" customFormat="1" ht="16.5" hidden="1" customHeight="1" x14ac:dyDescent="0.3">
      <c r="A202" s="53">
        <f>작성용!AL199</f>
        <v>198</v>
      </c>
      <c r="B202" s="54" t="str">
        <f>작성용!AI199</f>
        <v>-</v>
      </c>
      <c r="C202" s="55" t="str">
        <f>작성용!AK199</f>
        <v>개별종목</v>
      </c>
      <c r="D202" s="56">
        <f>작성용!T199</f>
        <v>45628</v>
      </c>
      <c r="E202" s="57" t="str">
        <f>작성용!B199</f>
        <v>신한라이프(수익증권)</v>
      </c>
      <c r="F202" s="57" t="str">
        <f>작성용!C199</f>
        <v>재평가</v>
      </c>
      <c r="G202" s="57" t="str">
        <f>작성용!D199</f>
        <v>신한행복울타리BTL사모특별자산투자신탁</v>
      </c>
      <c r="H202" s="58" t="str">
        <f>작성용!E199</f>
        <v>KBP2016060086</v>
      </c>
      <c r="I202" s="57" t="str">
        <f>작성용!F199</f>
        <v>B02</v>
      </c>
      <c r="J202" s="57">
        <f>작성용!G199</f>
        <v>0</v>
      </c>
      <c r="K202" s="57" t="str">
        <f>작성용!H199</f>
        <v>-</v>
      </c>
      <c r="L202" s="57" t="str">
        <f>작성용!N199</f>
        <v>분기</v>
      </c>
      <c r="M202" s="56" t="str">
        <f>작성용!U199</f>
        <v>2024.12.31</v>
      </c>
      <c r="N202" s="56" t="str">
        <f>작성용!V199</f>
        <v>룩스루</v>
      </c>
      <c r="O202" s="56" t="str">
        <f>작성용!W199</f>
        <v>룩스루</v>
      </c>
      <c r="P202" s="56" t="str">
        <f>작성용!X199</f>
        <v>-</v>
      </c>
      <c r="Q202" s="57" t="str">
        <f>작성용!AD199</f>
        <v>대체평가3사업본부</v>
      </c>
      <c r="R202" s="59">
        <f>작성용!AE199</f>
        <v>0</v>
      </c>
      <c r="S202" s="57" t="str">
        <f>작성용!AF199</f>
        <v>대체평가3사업본부</v>
      </c>
      <c r="T202" s="60" t="str">
        <f>작성용!AG199</f>
        <v>김태현</v>
      </c>
      <c r="U202" s="60" t="str">
        <f>작성용!AH199</f>
        <v>김태현</v>
      </c>
      <c r="V202" s="55">
        <f>작성용!AA199</f>
        <v>202412</v>
      </c>
      <c r="W202" s="57" t="str">
        <f>작성용!AC199</f>
        <v>[T]기타보험기관[1본부]</v>
      </c>
      <c r="X202" s="57" t="str">
        <f>작성용!O199</f>
        <v>리스크관리팀이정현프로</v>
      </c>
      <c r="Y202" s="57" t="str">
        <f>작성용!P199</f>
        <v>02-3455-4133</v>
      </c>
      <c r="Z202" s="57" t="str">
        <f>작성용!Q199</f>
        <v>leedoyaj@shinhan.com</v>
      </c>
      <c r="AA202" s="55" t="str">
        <f>작성용!AJ199</f>
        <v>-</v>
      </c>
      <c r="AB202" s="55">
        <f>작성용!AB199</f>
        <v>0</v>
      </c>
    </row>
    <row r="203" spans="1:28" s="11" customFormat="1" ht="16.5" hidden="1" customHeight="1" x14ac:dyDescent="0.3">
      <c r="A203" s="53">
        <f>작성용!AL200</f>
        <v>199</v>
      </c>
      <c r="B203" s="54" t="str">
        <f>작성용!AI200</f>
        <v>-</v>
      </c>
      <c r="C203" s="55" t="str">
        <f>작성용!AK200</f>
        <v>개별종목</v>
      </c>
      <c r="D203" s="56">
        <f>작성용!T200</f>
        <v>45628</v>
      </c>
      <c r="E203" s="57" t="str">
        <f>작성용!B200</f>
        <v>신한라이프(수익증권)</v>
      </c>
      <c r="F203" s="57" t="str">
        <f>작성용!C200</f>
        <v>재평가</v>
      </c>
      <c r="G203" s="57" t="str">
        <f>작성용!D200</f>
        <v>이지스글로벌전문투자형사모부동산투자신탁109-2호</v>
      </c>
      <c r="H203" s="58" t="str">
        <f>작성용!E200</f>
        <v>KBP2022090127</v>
      </c>
      <c r="I203" s="57" t="str">
        <f>작성용!F200</f>
        <v>B02</v>
      </c>
      <c r="J203" s="57">
        <f>작성용!G200</f>
        <v>0</v>
      </c>
      <c r="K203" s="57" t="str">
        <f>작성용!H200</f>
        <v>-</v>
      </c>
      <c r="L203" s="57" t="str">
        <f>작성용!N200</f>
        <v>분기</v>
      </c>
      <c r="M203" s="56" t="str">
        <f>작성용!U200</f>
        <v>2024.12.31</v>
      </c>
      <c r="N203" s="56" t="str">
        <f>작성용!V200</f>
        <v>룩스루</v>
      </c>
      <c r="O203" s="56" t="str">
        <f>작성용!W200</f>
        <v>룩스루</v>
      </c>
      <c r="P203" s="56" t="str">
        <f>작성용!X200</f>
        <v>-</v>
      </c>
      <c r="Q203" s="57" t="str">
        <f>작성용!AD200</f>
        <v>대체평가3사업본부</v>
      </c>
      <c r="R203" s="59">
        <f>작성용!AE200</f>
        <v>0</v>
      </c>
      <c r="S203" s="57" t="str">
        <f>작성용!AF200</f>
        <v>대체평가3사업본부</v>
      </c>
      <c r="T203" s="60" t="str">
        <f>작성용!AG200</f>
        <v>김태현</v>
      </c>
      <c r="U203" s="60" t="str">
        <f>작성용!AH200</f>
        <v>김태현</v>
      </c>
      <c r="V203" s="55">
        <f>작성용!AA200</f>
        <v>202412</v>
      </c>
      <c r="W203" s="57" t="str">
        <f>작성용!AC200</f>
        <v>[T]기타보험기관[1본부]</v>
      </c>
      <c r="X203" s="57" t="str">
        <f>작성용!O200</f>
        <v>리스크관리팀이정현프로</v>
      </c>
      <c r="Y203" s="57" t="str">
        <f>작성용!P200</f>
        <v>02-3455-4133</v>
      </c>
      <c r="Z203" s="57" t="str">
        <f>작성용!Q200</f>
        <v>leedoyaj@shinhan.com</v>
      </c>
      <c r="AA203" s="55" t="str">
        <f>작성용!AJ200</f>
        <v>-</v>
      </c>
      <c r="AB203" s="55">
        <f>작성용!AB200</f>
        <v>0</v>
      </c>
    </row>
    <row r="204" spans="1:28" s="11" customFormat="1" ht="16.5" hidden="1" customHeight="1" x14ac:dyDescent="0.3">
      <c r="A204" s="53">
        <f>작성용!AL201</f>
        <v>200</v>
      </c>
      <c r="B204" s="54" t="str">
        <f>작성용!AI201</f>
        <v>-</v>
      </c>
      <c r="C204" s="55" t="str">
        <f>작성용!AK201</f>
        <v>개별종목</v>
      </c>
      <c r="D204" s="56">
        <f>작성용!T201</f>
        <v>45628</v>
      </c>
      <c r="E204" s="57" t="str">
        <f>작성용!B201</f>
        <v>신한라이프(수익증권)</v>
      </c>
      <c r="F204" s="57" t="str">
        <f>작성용!C201</f>
        <v>재평가</v>
      </c>
      <c r="G204" s="57" t="str">
        <f>작성용!D201</f>
        <v>이지스전문투자형사모투자신탁392호</v>
      </c>
      <c r="H204" s="58" t="str">
        <f>작성용!E201</f>
        <v>KBP2022090128</v>
      </c>
      <c r="I204" s="57" t="str">
        <f>작성용!F201</f>
        <v>B02</v>
      </c>
      <c r="J204" s="57">
        <f>작성용!G201</f>
        <v>0</v>
      </c>
      <c r="K204" s="57" t="str">
        <f>작성용!H201</f>
        <v>-</v>
      </c>
      <c r="L204" s="57" t="str">
        <f>작성용!N201</f>
        <v>분기</v>
      </c>
      <c r="M204" s="56" t="str">
        <f>작성용!U201</f>
        <v>2024.12.31</v>
      </c>
      <c r="N204" s="56" t="str">
        <f>작성용!V201</f>
        <v>룩스루</v>
      </c>
      <c r="O204" s="56" t="str">
        <f>작성용!W201</f>
        <v>룩스루</v>
      </c>
      <c r="P204" s="56" t="str">
        <f>작성용!X201</f>
        <v>-</v>
      </c>
      <c r="Q204" s="57" t="str">
        <f>작성용!AD201</f>
        <v>대체평가3사업본부</v>
      </c>
      <c r="R204" s="59">
        <f>작성용!AE201</f>
        <v>0</v>
      </c>
      <c r="S204" s="57" t="str">
        <f>작성용!AF201</f>
        <v>대체평가3사업본부</v>
      </c>
      <c r="T204" s="60" t="str">
        <f>작성용!AG201</f>
        <v>김태현</v>
      </c>
      <c r="U204" s="60" t="str">
        <f>작성용!AH201</f>
        <v>김태현</v>
      </c>
      <c r="V204" s="55">
        <f>작성용!AA201</f>
        <v>202412</v>
      </c>
      <c r="W204" s="57" t="str">
        <f>작성용!AC201</f>
        <v>[T]기타보험기관[1본부]</v>
      </c>
      <c r="X204" s="57" t="str">
        <f>작성용!O201</f>
        <v>리스크관리팀이정현프로</v>
      </c>
      <c r="Y204" s="57" t="str">
        <f>작성용!P201</f>
        <v>02-3455-4133</v>
      </c>
      <c r="Z204" s="57" t="str">
        <f>작성용!Q201</f>
        <v>leedoyaj@shinhan.com</v>
      </c>
      <c r="AA204" s="55" t="str">
        <f>작성용!AJ201</f>
        <v>-</v>
      </c>
      <c r="AB204" s="55">
        <f>작성용!AB201</f>
        <v>0</v>
      </c>
    </row>
    <row r="205" spans="1:28" s="11" customFormat="1" ht="16.5" hidden="1" customHeight="1" x14ac:dyDescent="0.3">
      <c r="A205" s="53">
        <f>작성용!AL202</f>
        <v>201</v>
      </c>
      <c r="B205" s="54" t="str">
        <f>작성용!AI202</f>
        <v>-</v>
      </c>
      <c r="C205" s="55" t="str">
        <f>작성용!AK202</f>
        <v>개별종목</v>
      </c>
      <c r="D205" s="56">
        <f>작성용!T202</f>
        <v>45628</v>
      </c>
      <c r="E205" s="57" t="str">
        <f>작성용!B202</f>
        <v>신한라이프(수익증권)</v>
      </c>
      <c r="F205" s="57" t="str">
        <f>작성용!C202</f>
        <v>재평가</v>
      </c>
      <c r="G205" s="57" t="str">
        <f>작성용!D202</f>
        <v>이지스전문투자형사모투자신탁435호</v>
      </c>
      <c r="H205" s="58" t="str">
        <f>작성용!E202</f>
        <v>KBP2022090129</v>
      </c>
      <c r="I205" s="57" t="str">
        <f>작성용!F202</f>
        <v>B02</v>
      </c>
      <c r="J205" s="57">
        <f>작성용!G202</f>
        <v>0</v>
      </c>
      <c r="K205" s="57" t="str">
        <f>작성용!H202</f>
        <v>-</v>
      </c>
      <c r="L205" s="57" t="str">
        <f>작성용!N202</f>
        <v>분기</v>
      </c>
      <c r="M205" s="56" t="str">
        <f>작성용!U202</f>
        <v>2024.12.31</v>
      </c>
      <c r="N205" s="56" t="str">
        <f>작성용!V202</f>
        <v>룩스루</v>
      </c>
      <c r="O205" s="56" t="str">
        <f>작성용!W202</f>
        <v>룩스루</v>
      </c>
      <c r="P205" s="56" t="str">
        <f>작성용!X202</f>
        <v>-</v>
      </c>
      <c r="Q205" s="57" t="str">
        <f>작성용!AD202</f>
        <v>대체평가3사업본부</v>
      </c>
      <c r="R205" s="59">
        <f>작성용!AE202</f>
        <v>0</v>
      </c>
      <c r="S205" s="57" t="str">
        <f>작성용!AF202</f>
        <v>대체평가3사업본부</v>
      </c>
      <c r="T205" s="60" t="str">
        <f>작성용!AG202</f>
        <v>김태현</v>
      </c>
      <c r="U205" s="60" t="str">
        <f>작성용!AH202</f>
        <v>김태현</v>
      </c>
      <c r="V205" s="55">
        <f>작성용!AA202</f>
        <v>202412</v>
      </c>
      <c r="W205" s="57" t="str">
        <f>작성용!AC202</f>
        <v>[T]기타보험기관[1본부]</v>
      </c>
      <c r="X205" s="57" t="str">
        <f>작성용!O202</f>
        <v>리스크관리팀이정현프로</v>
      </c>
      <c r="Y205" s="57" t="str">
        <f>작성용!P202</f>
        <v>02-3455-4133</v>
      </c>
      <c r="Z205" s="57" t="str">
        <f>작성용!Q202</f>
        <v>leedoyaj@shinhan.com</v>
      </c>
      <c r="AA205" s="55" t="str">
        <f>작성용!AJ202</f>
        <v>-</v>
      </c>
      <c r="AB205" s="55">
        <f>작성용!AB202</f>
        <v>0</v>
      </c>
    </row>
    <row r="206" spans="1:28" s="11" customFormat="1" ht="16.5" hidden="1" customHeight="1" x14ac:dyDescent="0.3">
      <c r="A206" s="53">
        <f>작성용!AL203</f>
        <v>202</v>
      </c>
      <c r="B206" s="54" t="str">
        <f>작성용!AI203</f>
        <v>-</v>
      </c>
      <c r="C206" s="55" t="str">
        <f>작성용!AK203</f>
        <v>개별종목</v>
      </c>
      <c r="D206" s="56">
        <f>작성용!T203</f>
        <v>45628</v>
      </c>
      <c r="E206" s="57" t="str">
        <f>작성용!B203</f>
        <v>신한라이프(수익증권)</v>
      </c>
      <c r="F206" s="57" t="str">
        <f>작성용!C203</f>
        <v>재평가</v>
      </c>
      <c r="G206" s="57" t="str">
        <f>작성용!D203</f>
        <v>코람코USCORESTRATEGY일반사모부동산투자신탁제1-2호</v>
      </c>
      <c r="H206" s="58" t="str">
        <f>작성용!E203</f>
        <v>KBP2022090130</v>
      </c>
      <c r="I206" s="57" t="str">
        <f>작성용!F203</f>
        <v>B02</v>
      </c>
      <c r="J206" s="57">
        <f>작성용!G203</f>
        <v>0</v>
      </c>
      <c r="K206" s="57" t="str">
        <f>작성용!H203</f>
        <v>-</v>
      </c>
      <c r="L206" s="57" t="str">
        <f>작성용!N203</f>
        <v>분기</v>
      </c>
      <c r="M206" s="56" t="str">
        <f>작성용!U203</f>
        <v>2024.12.31</v>
      </c>
      <c r="N206" s="56" t="str">
        <f>작성용!V203</f>
        <v>룩스루</v>
      </c>
      <c r="O206" s="56" t="str">
        <f>작성용!W203</f>
        <v>룩스루</v>
      </c>
      <c r="P206" s="56" t="str">
        <f>작성용!X203</f>
        <v>-</v>
      </c>
      <c r="Q206" s="57" t="str">
        <f>작성용!AD203</f>
        <v>대체평가3사업본부</v>
      </c>
      <c r="R206" s="59">
        <f>작성용!AE203</f>
        <v>0</v>
      </c>
      <c r="S206" s="57" t="str">
        <f>작성용!AF203</f>
        <v>대체평가3사업본부</v>
      </c>
      <c r="T206" s="60" t="str">
        <f>작성용!AG203</f>
        <v>김태현</v>
      </c>
      <c r="U206" s="60" t="str">
        <f>작성용!AH203</f>
        <v>김태현</v>
      </c>
      <c r="V206" s="55">
        <f>작성용!AA203</f>
        <v>202412</v>
      </c>
      <c r="W206" s="57" t="str">
        <f>작성용!AC203</f>
        <v>[T]기타보험기관[1본부]</v>
      </c>
      <c r="X206" s="57" t="str">
        <f>작성용!O203</f>
        <v>리스크관리팀이정현프로</v>
      </c>
      <c r="Y206" s="57" t="str">
        <f>작성용!P203</f>
        <v>02-3455-4133</v>
      </c>
      <c r="Z206" s="57" t="str">
        <f>작성용!Q203</f>
        <v>leedoyaj@shinhan.com</v>
      </c>
      <c r="AA206" s="55" t="str">
        <f>작성용!AJ203</f>
        <v>-</v>
      </c>
      <c r="AB206" s="55">
        <f>작성용!AB203</f>
        <v>0</v>
      </c>
    </row>
    <row r="207" spans="1:28" s="11" customFormat="1" ht="16.5" hidden="1" customHeight="1" x14ac:dyDescent="0.3">
      <c r="A207" s="53">
        <f>작성용!AL204</f>
        <v>203</v>
      </c>
      <c r="B207" s="54" t="str">
        <f>작성용!AI204</f>
        <v>-</v>
      </c>
      <c r="C207" s="55" t="str">
        <f>작성용!AK204</f>
        <v>개별종목</v>
      </c>
      <c r="D207" s="56">
        <f>작성용!T204</f>
        <v>45628</v>
      </c>
      <c r="E207" s="57" t="str">
        <f>작성용!B204</f>
        <v>신한라이프(수익증권)</v>
      </c>
      <c r="F207" s="57" t="str">
        <f>작성용!C204</f>
        <v>재평가</v>
      </c>
      <c r="G207" s="57" t="str">
        <f>작성용!D204</f>
        <v>코람코유럽코어사모부동산투자신탁제1호</v>
      </c>
      <c r="H207" s="58" t="str">
        <f>작성용!E204</f>
        <v>KBP2022090131</v>
      </c>
      <c r="I207" s="57" t="str">
        <f>작성용!F204</f>
        <v>B02</v>
      </c>
      <c r="J207" s="57">
        <f>작성용!G204</f>
        <v>0</v>
      </c>
      <c r="K207" s="57" t="str">
        <f>작성용!H204</f>
        <v>-</v>
      </c>
      <c r="L207" s="57" t="str">
        <f>작성용!N204</f>
        <v>분기</v>
      </c>
      <c r="M207" s="56" t="str">
        <f>작성용!U204</f>
        <v>2024.12.31</v>
      </c>
      <c r="N207" s="56" t="str">
        <f>작성용!V204</f>
        <v>룩스루</v>
      </c>
      <c r="O207" s="56" t="str">
        <f>작성용!W204</f>
        <v>룩스루</v>
      </c>
      <c r="P207" s="56" t="str">
        <f>작성용!X204</f>
        <v>-</v>
      </c>
      <c r="Q207" s="57" t="str">
        <f>작성용!AD204</f>
        <v>대체평가3사업본부</v>
      </c>
      <c r="R207" s="59">
        <f>작성용!AE204</f>
        <v>0</v>
      </c>
      <c r="S207" s="57" t="str">
        <f>작성용!AF204</f>
        <v>대체평가3사업본부</v>
      </c>
      <c r="T207" s="60" t="str">
        <f>작성용!AG204</f>
        <v>김태현</v>
      </c>
      <c r="U207" s="60" t="str">
        <f>작성용!AH204</f>
        <v>김태현</v>
      </c>
      <c r="V207" s="55">
        <f>작성용!AA204</f>
        <v>202412</v>
      </c>
      <c r="W207" s="57" t="str">
        <f>작성용!AC204</f>
        <v>[T]기타보험기관[1본부]</v>
      </c>
      <c r="X207" s="57" t="str">
        <f>작성용!O204</f>
        <v>리스크관리팀이정현프로</v>
      </c>
      <c r="Y207" s="57" t="str">
        <f>작성용!P204</f>
        <v>02-3455-4133</v>
      </c>
      <c r="Z207" s="57" t="str">
        <f>작성용!Q204</f>
        <v>leedoyaj@shinhan.com</v>
      </c>
      <c r="AA207" s="55" t="str">
        <f>작성용!AJ204</f>
        <v>-</v>
      </c>
      <c r="AB207" s="55">
        <f>작성용!AB204</f>
        <v>0</v>
      </c>
    </row>
    <row r="208" spans="1:28" s="11" customFormat="1" ht="16.5" hidden="1" customHeight="1" x14ac:dyDescent="0.3">
      <c r="A208" s="53">
        <f>작성용!AL205</f>
        <v>204</v>
      </c>
      <c r="B208" s="54" t="str">
        <f>작성용!AI205</f>
        <v>-</v>
      </c>
      <c r="C208" s="55" t="str">
        <f>작성용!AK205</f>
        <v>개별종목</v>
      </c>
      <c r="D208" s="56">
        <f>작성용!T205</f>
        <v>45628</v>
      </c>
      <c r="E208" s="57" t="str">
        <f>작성용!B205</f>
        <v>신한라이프(수익증권)</v>
      </c>
      <c r="F208" s="57" t="str">
        <f>작성용!C205</f>
        <v>재평가</v>
      </c>
      <c r="G208" s="57" t="str">
        <f>작성용!D205</f>
        <v>트러스톤ESGVALUECREATION일반사모제2호</v>
      </c>
      <c r="H208" s="58" t="str">
        <f>작성용!E205</f>
        <v>KBP2022090132</v>
      </c>
      <c r="I208" s="57" t="str">
        <f>작성용!F205</f>
        <v>B02</v>
      </c>
      <c r="J208" s="57">
        <f>작성용!G205</f>
        <v>0</v>
      </c>
      <c r="K208" s="57" t="str">
        <f>작성용!H205</f>
        <v>-</v>
      </c>
      <c r="L208" s="57" t="str">
        <f>작성용!N205</f>
        <v>분기</v>
      </c>
      <c r="M208" s="56" t="str">
        <f>작성용!U205</f>
        <v>2024.12.31</v>
      </c>
      <c r="N208" s="56" t="str">
        <f>작성용!V205</f>
        <v>룩스루</v>
      </c>
      <c r="O208" s="56" t="str">
        <f>작성용!W205</f>
        <v>룩스루</v>
      </c>
      <c r="P208" s="56" t="str">
        <f>작성용!X205</f>
        <v>-</v>
      </c>
      <c r="Q208" s="57" t="str">
        <f>작성용!AD205</f>
        <v>대체평가3사업본부</v>
      </c>
      <c r="R208" s="59">
        <f>작성용!AE205</f>
        <v>0</v>
      </c>
      <c r="S208" s="57" t="str">
        <f>작성용!AF205</f>
        <v>대체평가3사업본부</v>
      </c>
      <c r="T208" s="60" t="str">
        <f>작성용!AG205</f>
        <v>김태현</v>
      </c>
      <c r="U208" s="60" t="str">
        <f>작성용!AH205</f>
        <v>김태현</v>
      </c>
      <c r="V208" s="55">
        <f>작성용!AA205</f>
        <v>202412</v>
      </c>
      <c r="W208" s="57" t="str">
        <f>작성용!AC205</f>
        <v>[T]기타보험기관[1본부]</v>
      </c>
      <c r="X208" s="57" t="str">
        <f>작성용!O205</f>
        <v>리스크관리팀이정현프로</v>
      </c>
      <c r="Y208" s="57" t="str">
        <f>작성용!P205</f>
        <v>02-3455-4133</v>
      </c>
      <c r="Z208" s="57" t="str">
        <f>작성용!Q205</f>
        <v>leedoyaj@shinhan.com</v>
      </c>
      <c r="AA208" s="55" t="str">
        <f>작성용!AJ205</f>
        <v>-</v>
      </c>
      <c r="AB208" s="55">
        <f>작성용!AB205</f>
        <v>0</v>
      </c>
    </row>
    <row r="209" spans="1:28" s="11" customFormat="1" ht="16.5" hidden="1" customHeight="1" x14ac:dyDescent="0.3">
      <c r="A209" s="53">
        <f>작성용!AL206</f>
        <v>205</v>
      </c>
      <c r="B209" s="54" t="str">
        <f>작성용!AI206</f>
        <v>-</v>
      </c>
      <c r="C209" s="55" t="str">
        <f>작성용!AK206</f>
        <v>개별종목</v>
      </c>
      <c r="D209" s="56">
        <f>작성용!T206</f>
        <v>45628</v>
      </c>
      <c r="E209" s="57" t="str">
        <f>작성용!B206</f>
        <v>신한라이프(수익증권)</v>
      </c>
      <c r="F209" s="57" t="str">
        <f>작성용!C206</f>
        <v>재평가</v>
      </c>
      <c r="G209" s="57" t="str">
        <f>작성용!D206</f>
        <v>트러스톤북미인프라전문투자형사모투자신탁제6호</v>
      </c>
      <c r="H209" s="58" t="str">
        <f>작성용!E206</f>
        <v>KBP2022090133</v>
      </c>
      <c r="I209" s="57" t="str">
        <f>작성용!F206</f>
        <v>B02</v>
      </c>
      <c r="J209" s="57">
        <f>작성용!G206</f>
        <v>0</v>
      </c>
      <c r="K209" s="57" t="str">
        <f>작성용!H206</f>
        <v>-</v>
      </c>
      <c r="L209" s="57" t="str">
        <f>작성용!N206</f>
        <v>분기</v>
      </c>
      <c r="M209" s="56" t="str">
        <f>작성용!U206</f>
        <v>2024.12.31</v>
      </c>
      <c r="N209" s="56" t="str">
        <f>작성용!V206</f>
        <v>룩스루</v>
      </c>
      <c r="O209" s="56" t="str">
        <f>작성용!W206</f>
        <v>룩스루</v>
      </c>
      <c r="P209" s="56" t="str">
        <f>작성용!X206</f>
        <v>-</v>
      </c>
      <c r="Q209" s="57" t="str">
        <f>작성용!AD206</f>
        <v>대체평가3사업본부</v>
      </c>
      <c r="R209" s="59">
        <f>작성용!AE206</f>
        <v>0</v>
      </c>
      <c r="S209" s="57" t="str">
        <f>작성용!AF206</f>
        <v>대체평가3사업본부</v>
      </c>
      <c r="T209" s="60" t="str">
        <f>작성용!AG206</f>
        <v>김태현</v>
      </c>
      <c r="U209" s="60" t="str">
        <f>작성용!AH206</f>
        <v>김태현</v>
      </c>
      <c r="V209" s="55">
        <f>작성용!AA206</f>
        <v>202412</v>
      </c>
      <c r="W209" s="57" t="str">
        <f>작성용!AC206</f>
        <v>[T]기타보험기관[1본부]</v>
      </c>
      <c r="X209" s="57" t="str">
        <f>작성용!O206</f>
        <v>리스크관리팀이정현프로</v>
      </c>
      <c r="Y209" s="57" t="str">
        <f>작성용!P206</f>
        <v>02-3455-4133</v>
      </c>
      <c r="Z209" s="57" t="str">
        <f>작성용!Q206</f>
        <v>leedoyaj@shinhan.com</v>
      </c>
      <c r="AA209" s="55" t="str">
        <f>작성용!AJ206</f>
        <v>-</v>
      </c>
      <c r="AB209" s="55">
        <f>작성용!AB206</f>
        <v>0</v>
      </c>
    </row>
    <row r="210" spans="1:28" s="11" customFormat="1" ht="16.5" hidden="1" customHeight="1" x14ac:dyDescent="0.3">
      <c r="A210" s="53">
        <f>작성용!AL207</f>
        <v>206</v>
      </c>
      <c r="B210" s="54" t="str">
        <f>작성용!AI207</f>
        <v>-</v>
      </c>
      <c r="C210" s="55" t="str">
        <f>작성용!AK207</f>
        <v>개별종목</v>
      </c>
      <c r="D210" s="56">
        <f>작성용!T207</f>
        <v>45628</v>
      </c>
      <c r="E210" s="57" t="str">
        <f>작성용!B207</f>
        <v>신한라이프(수익증권)</v>
      </c>
      <c r="F210" s="57" t="str">
        <f>작성용!C207</f>
        <v>재평가</v>
      </c>
      <c r="G210" s="57" t="str">
        <f>작성용!D207</f>
        <v>파인스트리트유럽선순위대출사모투자신탁1호</v>
      </c>
      <c r="H210" s="58" t="str">
        <f>작성용!E207</f>
        <v>KBP2022090134</v>
      </c>
      <c r="I210" s="57" t="str">
        <f>작성용!F207</f>
        <v>B02</v>
      </c>
      <c r="J210" s="57">
        <f>작성용!G207</f>
        <v>0</v>
      </c>
      <c r="K210" s="57" t="str">
        <f>작성용!H207</f>
        <v>-</v>
      </c>
      <c r="L210" s="57" t="str">
        <f>작성용!N207</f>
        <v>분기</v>
      </c>
      <c r="M210" s="56" t="str">
        <f>작성용!U207</f>
        <v>2024.12.31</v>
      </c>
      <c r="N210" s="56" t="str">
        <f>작성용!V207</f>
        <v>룩스루</v>
      </c>
      <c r="O210" s="56" t="str">
        <f>작성용!W207</f>
        <v>룩스루</v>
      </c>
      <c r="P210" s="56" t="str">
        <f>작성용!X207</f>
        <v>-</v>
      </c>
      <c r="Q210" s="57" t="str">
        <f>작성용!AD207</f>
        <v>대체평가3사업본부</v>
      </c>
      <c r="R210" s="59">
        <f>작성용!AE207</f>
        <v>0</v>
      </c>
      <c r="S210" s="57" t="str">
        <f>작성용!AF207</f>
        <v>대체평가3사업본부</v>
      </c>
      <c r="T210" s="60" t="str">
        <f>작성용!AG207</f>
        <v>김태현</v>
      </c>
      <c r="U210" s="60" t="str">
        <f>작성용!AH207</f>
        <v>김태현</v>
      </c>
      <c r="V210" s="55">
        <f>작성용!AA207</f>
        <v>202412</v>
      </c>
      <c r="W210" s="57" t="str">
        <f>작성용!AC207</f>
        <v>[T]기타보험기관[1본부]</v>
      </c>
      <c r="X210" s="57" t="str">
        <f>작성용!O207</f>
        <v>리스크관리팀이정현프로</v>
      </c>
      <c r="Y210" s="57" t="str">
        <f>작성용!P207</f>
        <v>02-3455-4133</v>
      </c>
      <c r="Z210" s="57" t="str">
        <f>작성용!Q207</f>
        <v>leedoyaj@shinhan.com</v>
      </c>
      <c r="AA210" s="55" t="str">
        <f>작성용!AJ207</f>
        <v>-</v>
      </c>
      <c r="AB210" s="55">
        <f>작성용!AB207</f>
        <v>0</v>
      </c>
    </row>
    <row r="211" spans="1:28" s="11" customFormat="1" ht="16.5" hidden="1" customHeight="1" x14ac:dyDescent="0.3">
      <c r="A211" s="53">
        <f>작성용!AL208</f>
        <v>207</v>
      </c>
      <c r="B211" s="54" t="str">
        <f>작성용!AI208</f>
        <v>-</v>
      </c>
      <c r="C211" s="55" t="str">
        <f>작성용!AK208</f>
        <v>개별종목</v>
      </c>
      <c r="D211" s="56">
        <f>작성용!T208</f>
        <v>45628</v>
      </c>
      <c r="E211" s="57" t="str">
        <f>작성용!B208</f>
        <v>신한라이프(수익증권)</v>
      </c>
      <c r="F211" s="57" t="str">
        <f>작성용!C208</f>
        <v>재평가</v>
      </c>
      <c r="G211" s="57" t="str">
        <f>작성용!D208</f>
        <v>파인트리블라인드9-3호펀드</v>
      </c>
      <c r="H211" s="58" t="str">
        <f>작성용!E208</f>
        <v>KBP2022090135</v>
      </c>
      <c r="I211" s="57" t="str">
        <f>작성용!F208</f>
        <v>B02</v>
      </c>
      <c r="J211" s="57">
        <f>작성용!G208</f>
        <v>0</v>
      </c>
      <c r="K211" s="57" t="str">
        <f>작성용!H208</f>
        <v>-</v>
      </c>
      <c r="L211" s="57" t="str">
        <f>작성용!N208</f>
        <v>분기</v>
      </c>
      <c r="M211" s="56" t="str">
        <f>작성용!U208</f>
        <v>2024.12.31</v>
      </c>
      <c r="N211" s="56" t="str">
        <f>작성용!V208</f>
        <v>룩스루</v>
      </c>
      <c r="O211" s="56" t="str">
        <f>작성용!W208</f>
        <v>룩스루</v>
      </c>
      <c r="P211" s="56" t="str">
        <f>작성용!X208</f>
        <v>-</v>
      </c>
      <c r="Q211" s="57" t="str">
        <f>작성용!AD208</f>
        <v>대체평가3사업본부</v>
      </c>
      <c r="R211" s="59">
        <f>작성용!AE208</f>
        <v>0</v>
      </c>
      <c r="S211" s="57" t="str">
        <f>작성용!AF208</f>
        <v>대체평가3사업본부</v>
      </c>
      <c r="T211" s="60" t="str">
        <f>작성용!AG208</f>
        <v>김태현</v>
      </c>
      <c r="U211" s="60" t="str">
        <f>작성용!AH208</f>
        <v>김태현</v>
      </c>
      <c r="V211" s="55">
        <f>작성용!AA208</f>
        <v>202412</v>
      </c>
      <c r="W211" s="57" t="str">
        <f>작성용!AC208</f>
        <v>[T]기타보험기관[1본부]</v>
      </c>
      <c r="X211" s="57" t="str">
        <f>작성용!O208</f>
        <v>리스크관리팀이정현프로</v>
      </c>
      <c r="Y211" s="57" t="str">
        <f>작성용!P208</f>
        <v>02-3455-4133</v>
      </c>
      <c r="Z211" s="57" t="str">
        <f>작성용!Q208</f>
        <v>leedoyaj@shinhan.com</v>
      </c>
      <c r="AA211" s="55" t="str">
        <f>작성용!AJ208</f>
        <v>-</v>
      </c>
      <c r="AB211" s="55">
        <f>작성용!AB208</f>
        <v>0</v>
      </c>
    </row>
    <row r="212" spans="1:28" s="11" customFormat="1" ht="16.5" hidden="1" customHeight="1" x14ac:dyDescent="0.3">
      <c r="A212" s="53">
        <f>작성용!AL209</f>
        <v>208</v>
      </c>
      <c r="B212" s="54" t="str">
        <f>작성용!AI209</f>
        <v>-</v>
      </c>
      <c r="C212" s="55" t="str">
        <f>작성용!AK209</f>
        <v>개별종목</v>
      </c>
      <c r="D212" s="56">
        <f>작성용!T209</f>
        <v>45628</v>
      </c>
      <c r="E212" s="57" t="str">
        <f>작성용!B209</f>
        <v>신한라이프(수익증권)</v>
      </c>
      <c r="F212" s="57" t="str">
        <f>작성용!C209</f>
        <v>재평가</v>
      </c>
      <c r="G212" s="57" t="str">
        <f>작성용!D209</f>
        <v>하나대체투자전문투자형사모특별자산투자신탁100호</v>
      </c>
      <c r="H212" s="58" t="str">
        <f>작성용!E209</f>
        <v>KBP2022090136</v>
      </c>
      <c r="I212" s="57" t="str">
        <f>작성용!F209</f>
        <v>B02</v>
      </c>
      <c r="J212" s="57">
        <f>작성용!G209</f>
        <v>0</v>
      </c>
      <c r="K212" s="57" t="str">
        <f>작성용!H209</f>
        <v>-</v>
      </c>
      <c r="L212" s="57" t="str">
        <f>작성용!N209</f>
        <v>분기</v>
      </c>
      <c r="M212" s="56" t="str">
        <f>작성용!U209</f>
        <v>2024.12.31</v>
      </c>
      <c r="N212" s="56" t="str">
        <f>작성용!V209</f>
        <v>룩스루</v>
      </c>
      <c r="O212" s="56" t="str">
        <f>작성용!W209</f>
        <v>룩스루</v>
      </c>
      <c r="P212" s="56" t="str">
        <f>작성용!X209</f>
        <v>-</v>
      </c>
      <c r="Q212" s="57" t="str">
        <f>작성용!AD209</f>
        <v>대체평가3사업본부</v>
      </c>
      <c r="R212" s="59">
        <f>작성용!AE209</f>
        <v>0</v>
      </c>
      <c r="S212" s="57" t="str">
        <f>작성용!AF209</f>
        <v>대체평가3사업본부</v>
      </c>
      <c r="T212" s="60" t="str">
        <f>작성용!AG209</f>
        <v>김태현</v>
      </c>
      <c r="U212" s="60" t="str">
        <f>작성용!AH209</f>
        <v>김태현</v>
      </c>
      <c r="V212" s="55">
        <f>작성용!AA209</f>
        <v>202412</v>
      </c>
      <c r="W212" s="57" t="str">
        <f>작성용!AC209</f>
        <v>[T]기타보험기관[1본부]</v>
      </c>
      <c r="X212" s="57" t="str">
        <f>작성용!O209</f>
        <v>리스크관리팀이정현프로</v>
      </c>
      <c r="Y212" s="57" t="str">
        <f>작성용!P209</f>
        <v>02-3455-4133</v>
      </c>
      <c r="Z212" s="57" t="str">
        <f>작성용!Q209</f>
        <v>leedoyaj@shinhan.com</v>
      </c>
      <c r="AA212" s="55" t="str">
        <f>작성용!AJ209</f>
        <v>-</v>
      </c>
      <c r="AB212" s="55">
        <f>작성용!AB209</f>
        <v>0</v>
      </c>
    </row>
    <row r="213" spans="1:28" s="11" customFormat="1" ht="16.5" hidden="1" customHeight="1" x14ac:dyDescent="0.3">
      <c r="A213" s="53">
        <f>작성용!AL210</f>
        <v>209</v>
      </c>
      <c r="B213" s="54" t="str">
        <f>작성용!AI210</f>
        <v>-</v>
      </c>
      <c r="C213" s="55" t="str">
        <f>작성용!AK210</f>
        <v>개별종목</v>
      </c>
      <c r="D213" s="56">
        <f>작성용!T210</f>
        <v>45628</v>
      </c>
      <c r="E213" s="57" t="str">
        <f>작성용!B210</f>
        <v>신한라이프(수익증권)</v>
      </c>
      <c r="F213" s="57" t="str">
        <f>작성용!C210</f>
        <v>재평가</v>
      </c>
      <c r="G213" s="57" t="str">
        <f>작성용!D210</f>
        <v>한국투자글로벌ACED전문사모투자신탁</v>
      </c>
      <c r="H213" s="58" t="str">
        <f>작성용!E210</f>
        <v>KBP2022090137</v>
      </c>
      <c r="I213" s="57" t="str">
        <f>작성용!F210</f>
        <v>B02</v>
      </c>
      <c r="J213" s="57">
        <f>작성용!G210</f>
        <v>0</v>
      </c>
      <c r="K213" s="57" t="str">
        <f>작성용!H210</f>
        <v>-</v>
      </c>
      <c r="L213" s="57" t="str">
        <f>작성용!N210</f>
        <v>분기</v>
      </c>
      <c r="M213" s="56" t="str">
        <f>작성용!U210</f>
        <v>2024.12.31</v>
      </c>
      <c r="N213" s="56" t="str">
        <f>작성용!V210</f>
        <v>룩스루</v>
      </c>
      <c r="O213" s="56" t="str">
        <f>작성용!W210</f>
        <v>룩스루</v>
      </c>
      <c r="P213" s="56" t="str">
        <f>작성용!X210</f>
        <v>-</v>
      </c>
      <c r="Q213" s="57" t="str">
        <f>작성용!AD210</f>
        <v>대체평가3사업본부</v>
      </c>
      <c r="R213" s="59">
        <f>작성용!AE210</f>
        <v>0</v>
      </c>
      <c r="S213" s="57" t="str">
        <f>작성용!AF210</f>
        <v>대체평가3사업본부</v>
      </c>
      <c r="T213" s="60" t="str">
        <f>작성용!AG210</f>
        <v>김태현</v>
      </c>
      <c r="U213" s="60" t="str">
        <f>작성용!AH210</f>
        <v>김태현</v>
      </c>
      <c r="V213" s="55">
        <f>작성용!AA210</f>
        <v>202412</v>
      </c>
      <c r="W213" s="57" t="str">
        <f>작성용!AC210</f>
        <v>[T]기타보험기관[1본부]</v>
      </c>
      <c r="X213" s="57" t="str">
        <f>작성용!O210</f>
        <v>리스크관리팀이정현프로</v>
      </c>
      <c r="Y213" s="57" t="str">
        <f>작성용!P210</f>
        <v>02-3455-4133</v>
      </c>
      <c r="Z213" s="57" t="str">
        <f>작성용!Q210</f>
        <v>leedoyaj@shinhan.com</v>
      </c>
      <c r="AA213" s="55" t="str">
        <f>작성용!AJ210</f>
        <v>-</v>
      </c>
      <c r="AB213" s="55">
        <f>작성용!AB210</f>
        <v>0</v>
      </c>
    </row>
    <row r="214" spans="1:28" s="11" customFormat="1" ht="16.5" hidden="1" customHeight="1" x14ac:dyDescent="0.3">
      <c r="A214" s="53">
        <f>작성용!AL211</f>
        <v>210</v>
      </c>
      <c r="B214" s="54" t="str">
        <f>작성용!AI211</f>
        <v>-</v>
      </c>
      <c r="C214" s="55" t="str">
        <f>작성용!AK211</f>
        <v>개별종목</v>
      </c>
      <c r="D214" s="56">
        <f>작성용!T211</f>
        <v>45628</v>
      </c>
      <c r="E214" s="57" t="str">
        <f>작성용!B211</f>
        <v>신한라이프(수익증권)</v>
      </c>
      <c r="F214" s="57" t="str">
        <f>작성용!C211</f>
        <v>재평가</v>
      </c>
      <c r="G214" s="57" t="str">
        <f>작성용!D211</f>
        <v>한화미국태양광전문투자형사모특별자산투자신탁1호</v>
      </c>
      <c r="H214" s="58" t="str">
        <f>작성용!E211</f>
        <v>KBP2022090138</v>
      </c>
      <c r="I214" s="57" t="str">
        <f>작성용!F211</f>
        <v>B02</v>
      </c>
      <c r="J214" s="57">
        <f>작성용!G211</f>
        <v>0</v>
      </c>
      <c r="K214" s="57" t="str">
        <f>작성용!H211</f>
        <v>-</v>
      </c>
      <c r="L214" s="57" t="str">
        <f>작성용!N211</f>
        <v>분기</v>
      </c>
      <c r="M214" s="56" t="str">
        <f>작성용!U211</f>
        <v>2024.12.31</v>
      </c>
      <c r="N214" s="56" t="str">
        <f>작성용!V211</f>
        <v>룩스루</v>
      </c>
      <c r="O214" s="56" t="str">
        <f>작성용!W211</f>
        <v>룩스루</v>
      </c>
      <c r="P214" s="56" t="str">
        <f>작성용!X211</f>
        <v>-</v>
      </c>
      <c r="Q214" s="57" t="str">
        <f>작성용!AD211</f>
        <v>대체평가3사업본부</v>
      </c>
      <c r="R214" s="59">
        <f>작성용!AE211</f>
        <v>0</v>
      </c>
      <c r="S214" s="57" t="str">
        <f>작성용!AF211</f>
        <v>대체평가3사업본부</v>
      </c>
      <c r="T214" s="60" t="str">
        <f>작성용!AG211</f>
        <v>김태현</v>
      </c>
      <c r="U214" s="60" t="str">
        <f>작성용!AH211</f>
        <v>김태현</v>
      </c>
      <c r="V214" s="55">
        <f>작성용!AA211</f>
        <v>202412</v>
      </c>
      <c r="W214" s="57" t="str">
        <f>작성용!AC211</f>
        <v>[T]기타보험기관[1본부]</v>
      </c>
      <c r="X214" s="57" t="str">
        <f>작성용!O211</f>
        <v>리스크관리팀이정현프로</v>
      </c>
      <c r="Y214" s="57" t="str">
        <f>작성용!P211</f>
        <v>02-3455-4133</v>
      </c>
      <c r="Z214" s="57" t="str">
        <f>작성용!Q211</f>
        <v>leedoyaj@shinhan.com</v>
      </c>
      <c r="AA214" s="55" t="str">
        <f>작성용!AJ211</f>
        <v>-</v>
      </c>
      <c r="AB214" s="55">
        <f>작성용!AB211</f>
        <v>0</v>
      </c>
    </row>
    <row r="215" spans="1:28" s="11" customFormat="1" ht="16.5" hidden="1" customHeight="1" x14ac:dyDescent="0.3">
      <c r="A215" s="53">
        <f>작성용!AL212</f>
        <v>211</v>
      </c>
      <c r="B215" s="54" t="str">
        <f>작성용!AI212</f>
        <v>-</v>
      </c>
      <c r="C215" s="55" t="str">
        <f>작성용!AK212</f>
        <v>개별종목</v>
      </c>
      <c r="D215" s="56">
        <f>작성용!T212</f>
        <v>45628</v>
      </c>
      <c r="E215" s="57" t="str">
        <f>작성용!B212</f>
        <v>신한라이프(수익증권)</v>
      </c>
      <c r="F215" s="57" t="str">
        <f>작성용!C212</f>
        <v>재평가</v>
      </c>
      <c r="G215" s="57" t="str">
        <f>작성용!D212</f>
        <v>현대유퍼스트사모부동산투자신탁18-1호</v>
      </c>
      <c r="H215" s="58" t="str">
        <f>작성용!E212</f>
        <v>KBP2022090139</v>
      </c>
      <c r="I215" s="57" t="str">
        <f>작성용!F212</f>
        <v>B02</v>
      </c>
      <c r="J215" s="57">
        <f>작성용!G212</f>
        <v>0</v>
      </c>
      <c r="K215" s="57" t="str">
        <f>작성용!H212</f>
        <v>-</v>
      </c>
      <c r="L215" s="57" t="str">
        <f>작성용!N212</f>
        <v>분기</v>
      </c>
      <c r="M215" s="56" t="str">
        <f>작성용!U212</f>
        <v>2024.12.31</v>
      </c>
      <c r="N215" s="56" t="str">
        <f>작성용!V212</f>
        <v>룩스루</v>
      </c>
      <c r="O215" s="56" t="str">
        <f>작성용!W212</f>
        <v>룩스루</v>
      </c>
      <c r="P215" s="56" t="str">
        <f>작성용!X212</f>
        <v>-</v>
      </c>
      <c r="Q215" s="57" t="str">
        <f>작성용!AD212</f>
        <v>대체평가3사업본부</v>
      </c>
      <c r="R215" s="59">
        <f>작성용!AE212</f>
        <v>0</v>
      </c>
      <c r="S215" s="57" t="str">
        <f>작성용!AF212</f>
        <v>대체평가3사업본부</v>
      </c>
      <c r="T215" s="60" t="str">
        <f>작성용!AG212</f>
        <v>김태현</v>
      </c>
      <c r="U215" s="60" t="str">
        <f>작성용!AH212</f>
        <v>김태현</v>
      </c>
      <c r="V215" s="55">
        <f>작성용!AA212</f>
        <v>202412</v>
      </c>
      <c r="W215" s="57" t="str">
        <f>작성용!AC212</f>
        <v>[T]기타보험기관[1본부]</v>
      </c>
      <c r="X215" s="57" t="str">
        <f>작성용!O212</f>
        <v>리스크관리팀이정현프로</v>
      </c>
      <c r="Y215" s="57" t="str">
        <f>작성용!P212</f>
        <v>02-3455-4133</v>
      </c>
      <c r="Z215" s="57" t="str">
        <f>작성용!Q212</f>
        <v>leedoyaj@shinhan.com</v>
      </c>
      <c r="AA215" s="55" t="str">
        <f>작성용!AJ212</f>
        <v>-</v>
      </c>
      <c r="AB215" s="55">
        <f>작성용!AB212</f>
        <v>0</v>
      </c>
    </row>
    <row r="216" spans="1:28" s="11" customFormat="1" ht="16.5" hidden="1" customHeight="1" x14ac:dyDescent="0.3">
      <c r="A216" s="53">
        <f>작성용!AL213</f>
        <v>212</v>
      </c>
      <c r="B216" s="54" t="str">
        <f>작성용!AI213</f>
        <v>-</v>
      </c>
      <c r="C216" s="55" t="str">
        <f>작성용!AK213</f>
        <v>개별종목</v>
      </c>
      <c r="D216" s="56">
        <f>작성용!T213</f>
        <v>45628</v>
      </c>
      <c r="E216" s="57" t="str">
        <f>작성용!B213</f>
        <v>신한라이프(수익증권)</v>
      </c>
      <c r="F216" s="57" t="str">
        <f>작성용!C213</f>
        <v>재평가</v>
      </c>
      <c r="G216" s="57" t="str">
        <f>작성용!D213</f>
        <v>KB포항재이용수시설사모특별자산투자신탁</v>
      </c>
      <c r="H216" s="58" t="str">
        <f>작성용!E213</f>
        <v>KBP2016120093</v>
      </c>
      <c r="I216" s="57" t="str">
        <f>작성용!F213</f>
        <v>B02</v>
      </c>
      <c r="J216" s="57">
        <f>작성용!G213</f>
        <v>0</v>
      </c>
      <c r="K216" s="57" t="str">
        <f>작성용!H213</f>
        <v>-</v>
      </c>
      <c r="L216" s="57" t="str">
        <f>작성용!N213</f>
        <v>분기</v>
      </c>
      <c r="M216" s="56" t="str">
        <f>작성용!U213</f>
        <v>2024.12.31</v>
      </c>
      <c r="N216" s="56" t="str">
        <f>작성용!V213</f>
        <v>룩스루</v>
      </c>
      <c r="O216" s="56" t="str">
        <f>작성용!W213</f>
        <v>룩스루</v>
      </c>
      <c r="P216" s="56" t="str">
        <f>작성용!X213</f>
        <v>-</v>
      </c>
      <c r="Q216" s="57" t="str">
        <f>작성용!AD213</f>
        <v>대체평가3사업본부</v>
      </c>
      <c r="R216" s="59">
        <f>작성용!AE213</f>
        <v>0</v>
      </c>
      <c r="S216" s="57" t="str">
        <f>작성용!AF213</f>
        <v>대체평가3사업본부</v>
      </c>
      <c r="T216" s="60" t="str">
        <f>작성용!AG213</f>
        <v>김태현</v>
      </c>
      <c r="U216" s="60" t="str">
        <f>작성용!AH213</f>
        <v>김태현</v>
      </c>
      <c r="V216" s="55">
        <f>작성용!AA213</f>
        <v>202412</v>
      </c>
      <c r="W216" s="57" t="str">
        <f>작성용!AC213</f>
        <v>[T]기타보험기관[1본부]</v>
      </c>
      <c r="X216" s="57" t="str">
        <f>작성용!O213</f>
        <v>리스크관리팀이정현프로</v>
      </c>
      <c r="Y216" s="57" t="str">
        <f>작성용!P213</f>
        <v>02-3455-4133</v>
      </c>
      <c r="Z216" s="57" t="str">
        <f>작성용!Q213</f>
        <v>leedoyaj@shinhan.com</v>
      </c>
      <c r="AA216" s="55" t="str">
        <f>작성용!AJ213</f>
        <v>-</v>
      </c>
      <c r="AB216" s="55">
        <f>작성용!AB213</f>
        <v>0</v>
      </c>
    </row>
    <row r="217" spans="1:28" s="11" customFormat="1" ht="16.5" hidden="1" customHeight="1" x14ac:dyDescent="0.3">
      <c r="A217" s="53">
        <f>작성용!AL214</f>
        <v>213</v>
      </c>
      <c r="B217" s="54" t="str">
        <f>작성용!AI214</f>
        <v>-</v>
      </c>
      <c r="C217" s="55" t="str">
        <f>작성용!AK214</f>
        <v>개별종목</v>
      </c>
      <c r="D217" s="56">
        <f>작성용!T214</f>
        <v>45628</v>
      </c>
      <c r="E217" s="57" t="str">
        <f>작성용!B214</f>
        <v>신한라이프(수익증권)</v>
      </c>
      <c r="F217" s="57" t="str">
        <f>작성용!C214</f>
        <v>재평가</v>
      </c>
      <c r="G217" s="57" t="str">
        <f>작성용!D214</f>
        <v>신한BROOKFIELDGLOBALTRANSITION인프라펀드2호</v>
      </c>
      <c r="H217" s="58" t="str">
        <f>작성용!E214</f>
        <v>KBP2022120287</v>
      </c>
      <c r="I217" s="57" t="str">
        <f>작성용!F214</f>
        <v>B02</v>
      </c>
      <c r="J217" s="57">
        <f>작성용!G214</f>
        <v>0</v>
      </c>
      <c r="K217" s="57" t="str">
        <f>작성용!H214</f>
        <v>-</v>
      </c>
      <c r="L217" s="57" t="str">
        <f>작성용!N214</f>
        <v>분기</v>
      </c>
      <c r="M217" s="56" t="str">
        <f>작성용!U214</f>
        <v>2024.12.31</v>
      </c>
      <c r="N217" s="56" t="str">
        <f>작성용!V214</f>
        <v>룩스루</v>
      </c>
      <c r="O217" s="56" t="str">
        <f>작성용!W214</f>
        <v>룩스루</v>
      </c>
      <c r="P217" s="56" t="str">
        <f>작성용!X214</f>
        <v>-</v>
      </c>
      <c r="Q217" s="57" t="str">
        <f>작성용!AD214</f>
        <v>대체평가3사업본부</v>
      </c>
      <c r="R217" s="59">
        <f>작성용!AE214</f>
        <v>0</v>
      </c>
      <c r="S217" s="57" t="str">
        <f>작성용!AF214</f>
        <v>대체평가3사업본부</v>
      </c>
      <c r="T217" s="60" t="str">
        <f>작성용!AG214</f>
        <v>김태현</v>
      </c>
      <c r="U217" s="60" t="str">
        <f>작성용!AH214</f>
        <v>김태현</v>
      </c>
      <c r="V217" s="55">
        <f>작성용!AA214</f>
        <v>202412</v>
      </c>
      <c r="W217" s="57" t="str">
        <f>작성용!AC214</f>
        <v>[T]기타보험기관[1본부]</v>
      </c>
      <c r="X217" s="57" t="str">
        <f>작성용!O214</f>
        <v>리스크관리팀이정현프로</v>
      </c>
      <c r="Y217" s="57" t="str">
        <f>작성용!P214</f>
        <v>02-3455-4133</v>
      </c>
      <c r="Z217" s="57" t="str">
        <f>작성용!Q214</f>
        <v>leedoyaj@shinhan.com</v>
      </c>
      <c r="AA217" s="55" t="str">
        <f>작성용!AJ214</f>
        <v>-</v>
      </c>
      <c r="AB217" s="55">
        <f>작성용!AB214</f>
        <v>0</v>
      </c>
    </row>
    <row r="218" spans="1:28" s="11" customFormat="1" ht="16.5" hidden="1" customHeight="1" x14ac:dyDescent="0.3">
      <c r="A218" s="53">
        <f>작성용!AL215</f>
        <v>214</v>
      </c>
      <c r="B218" s="54" t="str">
        <f>작성용!AI215</f>
        <v>-</v>
      </c>
      <c r="C218" s="55" t="str">
        <f>작성용!AK215</f>
        <v>개별종목</v>
      </c>
      <c r="D218" s="56">
        <f>작성용!T215</f>
        <v>45628</v>
      </c>
      <c r="E218" s="57" t="str">
        <f>작성용!B215</f>
        <v>신한라이프(수익증권)</v>
      </c>
      <c r="F218" s="57" t="str">
        <f>작성용!C215</f>
        <v>재평가</v>
      </c>
      <c r="G218" s="57" t="str">
        <f>작성용!D215</f>
        <v>한화글로벌메자닌일반사모투자신탁6호</v>
      </c>
      <c r="H218" s="58" t="str">
        <f>작성용!E215</f>
        <v>KBP2022120284</v>
      </c>
      <c r="I218" s="57" t="str">
        <f>작성용!F215</f>
        <v>B02</v>
      </c>
      <c r="J218" s="57">
        <f>작성용!G215</f>
        <v>0</v>
      </c>
      <c r="K218" s="57" t="str">
        <f>작성용!H215</f>
        <v>-</v>
      </c>
      <c r="L218" s="57" t="str">
        <f>작성용!N215</f>
        <v>분기</v>
      </c>
      <c r="M218" s="56" t="str">
        <f>작성용!U215</f>
        <v>2024.12.31</v>
      </c>
      <c r="N218" s="56" t="str">
        <f>작성용!V215</f>
        <v>룩스루</v>
      </c>
      <c r="O218" s="56" t="str">
        <f>작성용!W215</f>
        <v>룩스루</v>
      </c>
      <c r="P218" s="56" t="str">
        <f>작성용!X215</f>
        <v>-</v>
      </c>
      <c r="Q218" s="57" t="str">
        <f>작성용!AD215</f>
        <v>대체평가3사업본부</v>
      </c>
      <c r="R218" s="59">
        <f>작성용!AE215</f>
        <v>0</v>
      </c>
      <c r="S218" s="57" t="str">
        <f>작성용!AF215</f>
        <v>대체평가3사업본부</v>
      </c>
      <c r="T218" s="60" t="str">
        <f>작성용!AG215</f>
        <v>김태현</v>
      </c>
      <c r="U218" s="60" t="str">
        <f>작성용!AH215</f>
        <v>김태현</v>
      </c>
      <c r="V218" s="55">
        <f>작성용!AA215</f>
        <v>202412</v>
      </c>
      <c r="W218" s="57" t="str">
        <f>작성용!AC215</f>
        <v>[T]기타보험기관[1본부]</v>
      </c>
      <c r="X218" s="57" t="str">
        <f>작성용!O215</f>
        <v>리스크관리팀이정현프로</v>
      </c>
      <c r="Y218" s="57" t="str">
        <f>작성용!P215</f>
        <v>02-3455-4133</v>
      </c>
      <c r="Z218" s="57" t="str">
        <f>작성용!Q215</f>
        <v>leedoyaj@shinhan.com</v>
      </c>
      <c r="AA218" s="55" t="str">
        <f>작성용!AJ215</f>
        <v>-</v>
      </c>
      <c r="AB218" s="55">
        <f>작성용!AB215</f>
        <v>0</v>
      </c>
    </row>
    <row r="219" spans="1:28" s="11" customFormat="1" ht="16.5" hidden="1" customHeight="1" x14ac:dyDescent="0.3">
      <c r="A219" s="53">
        <f>작성용!AL216</f>
        <v>215</v>
      </c>
      <c r="B219" s="54" t="str">
        <f>작성용!AI216</f>
        <v>-</v>
      </c>
      <c r="C219" s="55" t="str">
        <f>작성용!AK216</f>
        <v>개별종목</v>
      </c>
      <c r="D219" s="56">
        <f>작성용!T216</f>
        <v>45628</v>
      </c>
      <c r="E219" s="57" t="str">
        <f>작성용!B216</f>
        <v>신한라이프(수익증권)</v>
      </c>
      <c r="F219" s="57" t="str">
        <f>작성용!C216</f>
        <v>재평가</v>
      </c>
      <c r="G219" s="57" t="str">
        <f>작성용!D216</f>
        <v>파인스트리트MEIF7인프라일반사모특별자산투자신탁1-1호</v>
      </c>
      <c r="H219" s="58" t="str">
        <f>작성용!E216</f>
        <v>KBP2023060015</v>
      </c>
      <c r="I219" s="57" t="str">
        <f>작성용!F216</f>
        <v>B02</v>
      </c>
      <c r="J219" s="57">
        <f>작성용!G216</f>
        <v>0</v>
      </c>
      <c r="K219" s="57" t="str">
        <f>작성용!H216</f>
        <v>-</v>
      </c>
      <c r="L219" s="57" t="str">
        <f>작성용!N216</f>
        <v>분기</v>
      </c>
      <c r="M219" s="56" t="str">
        <f>작성용!U216</f>
        <v>2024.12.31</v>
      </c>
      <c r="N219" s="56" t="str">
        <f>작성용!V216</f>
        <v>룩스루</v>
      </c>
      <c r="O219" s="56" t="str">
        <f>작성용!W216</f>
        <v>룩스루</v>
      </c>
      <c r="P219" s="56" t="str">
        <f>작성용!X216</f>
        <v>-</v>
      </c>
      <c r="Q219" s="57" t="str">
        <f>작성용!AD216</f>
        <v>대체평가3사업본부</v>
      </c>
      <c r="R219" s="59">
        <f>작성용!AE216</f>
        <v>0</v>
      </c>
      <c r="S219" s="57" t="str">
        <f>작성용!AF216</f>
        <v>대체평가3사업본부</v>
      </c>
      <c r="T219" s="60" t="str">
        <f>작성용!AG216</f>
        <v>김태현</v>
      </c>
      <c r="U219" s="60" t="str">
        <f>작성용!AH216</f>
        <v>김태현</v>
      </c>
      <c r="V219" s="55">
        <f>작성용!AA216</f>
        <v>202412</v>
      </c>
      <c r="W219" s="57" t="str">
        <f>작성용!AC216</f>
        <v>[T]기타보험기관[1본부]</v>
      </c>
      <c r="X219" s="57" t="str">
        <f>작성용!O216</f>
        <v>리스크관리팀이정현프로</v>
      </c>
      <c r="Y219" s="57" t="str">
        <f>작성용!P216</f>
        <v>02-3455-4133</v>
      </c>
      <c r="Z219" s="57" t="str">
        <f>작성용!Q216</f>
        <v>leedoyaj@shinhan.com</v>
      </c>
      <c r="AA219" s="55" t="str">
        <f>작성용!AJ216</f>
        <v>-</v>
      </c>
      <c r="AB219" s="55">
        <f>작성용!AB216</f>
        <v>0</v>
      </c>
    </row>
    <row r="220" spans="1:28" s="11" customFormat="1" ht="16.5" hidden="1" customHeight="1" x14ac:dyDescent="0.3">
      <c r="A220" s="53">
        <f>작성용!AL217</f>
        <v>216</v>
      </c>
      <c r="B220" s="54" t="str">
        <f>작성용!AI217</f>
        <v>-</v>
      </c>
      <c r="C220" s="55" t="str">
        <f>작성용!AK217</f>
        <v>개별종목</v>
      </c>
      <c r="D220" s="56">
        <f>작성용!T217</f>
        <v>45628</v>
      </c>
      <c r="E220" s="57" t="str">
        <f>작성용!B217</f>
        <v>신한라이프(수익증권)</v>
      </c>
      <c r="F220" s="57" t="str">
        <f>작성용!C217</f>
        <v>재평가</v>
      </c>
      <c r="G220" s="57" t="str">
        <f>작성용!D217</f>
        <v>베스타스일반사모부동산투자신탁제22A호3종</v>
      </c>
      <c r="H220" s="58" t="str">
        <f>작성용!E217</f>
        <v>KBP2023060057</v>
      </c>
      <c r="I220" s="57" t="str">
        <f>작성용!F217</f>
        <v>B02</v>
      </c>
      <c r="J220" s="57">
        <f>작성용!G217</f>
        <v>0</v>
      </c>
      <c r="K220" s="57" t="str">
        <f>작성용!H217</f>
        <v>-</v>
      </c>
      <c r="L220" s="57" t="str">
        <f>작성용!N217</f>
        <v>분기</v>
      </c>
      <c r="M220" s="56" t="str">
        <f>작성용!U217</f>
        <v>2024.12.31</v>
      </c>
      <c r="N220" s="56" t="str">
        <f>작성용!V217</f>
        <v>룩스루</v>
      </c>
      <c r="O220" s="56" t="str">
        <f>작성용!W217</f>
        <v>룩스루</v>
      </c>
      <c r="P220" s="56" t="str">
        <f>작성용!X217</f>
        <v>-</v>
      </c>
      <c r="Q220" s="57" t="str">
        <f>작성용!AD217</f>
        <v>대체평가3사업본부</v>
      </c>
      <c r="R220" s="59">
        <f>작성용!AE217</f>
        <v>0</v>
      </c>
      <c r="S220" s="57" t="str">
        <f>작성용!AF217</f>
        <v>대체평가3사업본부</v>
      </c>
      <c r="T220" s="60" t="str">
        <f>작성용!AG217</f>
        <v>김태현</v>
      </c>
      <c r="U220" s="60" t="str">
        <f>작성용!AH217</f>
        <v>김태현</v>
      </c>
      <c r="V220" s="55">
        <f>작성용!AA217</f>
        <v>202412</v>
      </c>
      <c r="W220" s="57" t="str">
        <f>작성용!AC217</f>
        <v>[T]기타보험기관[1본부]</v>
      </c>
      <c r="X220" s="57" t="str">
        <f>작성용!O217</f>
        <v>리스크관리팀이정현프로</v>
      </c>
      <c r="Y220" s="57" t="str">
        <f>작성용!P217</f>
        <v>02-3455-4133</v>
      </c>
      <c r="Z220" s="57" t="str">
        <f>작성용!Q217</f>
        <v>leedoyaj@shinhan.com</v>
      </c>
      <c r="AA220" s="55" t="str">
        <f>작성용!AJ217</f>
        <v>-</v>
      </c>
      <c r="AB220" s="55">
        <f>작성용!AB217</f>
        <v>0</v>
      </c>
    </row>
    <row r="221" spans="1:28" s="11" customFormat="1" ht="16.5" hidden="1" customHeight="1" x14ac:dyDescent="0.3">
      <c r="A221" s="53">
        <f>작성용!AL218</f>
        <v>217</v>
      </c>
      <c r="B221" s="54" t="str">
        <f>작성용!AI218</f>
        <v>-</v>
      </c>
      <c r="C221" s="55" t="str">
        <f>작성용!AK218</f>
        <v>개별종목</v>
      </c>
      <c r="D221" s="56">
        <f>작성용!T218</f>
        <v>45628</v>
      </c>
      <c r="E221" s="57" t="str">
        <f>작성용!B218</f>
        <v>신한라이프(수익증권)</v>
      </c>
      <c r="F221" s="57" t="str">
        <f>작성용!C218</f>
        <v>재평가</v>
      </c>
      <c r="G221" s="57" t="str">
        <f>작성용!D218</f>
        <v>신한ONE플래그쉽부동산개발1호일반사모투자신탁</v>
      </c>
      <c r="H221" s="58" t="str">
        <f>작성용!E218</f>
        <v>KBP2023060058</v>
      </c>
      <c r="I221" s="57" t="str">
        <f>작성용!F218</f>
        <v>B02</v>
      </c>
      <c r="J221" s="57">
        <f>작성용!G218</f>
        <v>0</v>
      </c>
      <c r="K221" s="57" t="str">
        <f>작성용!H218</f>
        <v>-</v>
      </c>
      <c r="L221" s="57" t="str">
        <f>작성용!N218</f>
        <v>분기</v>
      </c>
      <c r="M221" s="56" t="str">
        <f>작성용!U218</f>
        <v>2024.12.31</v>
      </c>
      <c r="N221" s="56" t="str">
        <f>작성용!V218</f>
        <v>룩스루</v>
      </c>
      <c r="O221" s="56" t="str">
        <f>작성용!W218</f>
        <v>룩스루</v>
      </c>
      <c r="P221" s="56" t="str">
        <f>작성용!X218</f>
        <v>-</v>
      </c>
      <c r="Q221" s="57" t="str">
        <f>작성용!AD218</f>
        <v>대체평가3사업본부</v>
      </c>
      <c r="R221" s="59">
        <f>작성용!AE218</f>
        <v>0</v>
      </c>
      <c r="S221" s="57" t="str">
        <f>작성용!AF218</f>
        <v>대체평가3사업본부</v>
      </c>
      <c r="T221" s="60" t="str">
        <f>작성용!AG218</f>
        <v>김태현</v>
      </c>
      <c r="U221" s="60" t="str">
        <f>작성용!AH218</f>
        <v>김태현</v>
      </c>
      <c r="V221" s="55">
        <f>작성용!AA218</f>
        <v>202412</v>
      </c>
      <c r="W221" s="57" t="str">
        <f>작성용!AC218</f>
        <v>[T]기타보험기관[1본부]</v>
      </c>
      <c r="X221" s="57" t="str">
        <f>작성용!O218</f>
        <v>리스크관리팀이정현프로</v>
      </c>
      <c r="Y221" s="57" t="str">
        <f>작성용!P218</f>
        <v>02-3455-4133</v>
      </c>
      <c r="Z221" s="57" t="str">
        <f>작성용!Q218</f>
        <v>leedoyaj@shinhan.com</v>
      </c>
      <c r="AA221" s="55" t="str">
        <f>작성용!AJ218</f>
        <v>-</v>
      </c>
      <c r="AB221" s="55">
        <f>작성용!AB218</f>
        <v>0</v>
      </c>
    </row>
    <row r="222" spans="1:28" s="11" customFormat="1" ht="16.5" hidden="1" customHeight="1" x14ac:dyDescent="0.3">
      <c r="A222" s="53">
        <f>작성용!AL219</f>
        <v>218</v>
      </c>
      <c r="B222" s="54" t="str">
        <f>작성용!AI219</f>
        <v>-</v>
      </c>
      <c r="C222" s="55" t="str">
        <f>작성용!AK219</f>
        <v>개별종목</v>
      </c>
      <c r="D222" s="56">
        <f>작성용!T219</f>
        <v>45628</v>
      </c>
      <c r="E222" s="57" t="str">
        <f>작성용!B219</f>
        <v>신한라이프(수익증권)</v>
      </c>
      <c r="F222" s="57" t="str">
        <f>작성용!C219</f>
        <v>재평가</v>
      </c>
      <c r="G222" s="57" t="str">
        <f>작성용!D219</f>
        <v>신한KKR글로벌프로그램REC일반사모투자신탁</v>
      </c>
      <c r="H222" s="58" t="str">
        <f>작성용!E219</f>
        <v>KBP2023060059</v>
      </c>
      <c r="I222" s="57" t="str">
        <f>작성용!F219</f>
        <v>B02</v>
      </c>
      <c r="J222" s="57">
        <f>작성용!G219</f>
        <v>0</v>
      </c>
      <c r="K222" s="57" t="str">
        <f>작성용!H219</f>
        <v>-</v>
      </c>
      <c r="L222" s="57" t="str">
        <f>작성용!N219</f>
        <v>분기</v>
      </c>
      <c r="M222" s="56" t="str">
        <f>작성용!U219</f>
        <v>2024.12.31</v>
      </c>
      <c r="N222" s="56" t="str">
        <f>작성용!V219</f>
        <v>룩스루</v>
      </c>
      <c r="O222" s="56" t="str">
        <f>작성용!W219</f>
        <v>룩스루</v>
      </c>
      <c r="P222" s="56" t="str">
        <f>작성용!X219</f>
        <v>-</v>
      </c>
      <c r="Q222" s="57" t="str">
        <f>작성용!AD219</f>
        <v>대체평가3사업본부</v>
      </c>
      <c r="R222" s="59">
        <f>작성용!AE219</f>
        <v>0</v>
      </c>
      <c r="S222" s="57" t="str">
        <f>작성용!AF219</f>
        <v>대체평가3사업본부</v>
      </c>
      <c r="T222" s="60" t="str">
        <f>작성용!AG219</f>
        <v>김태현</v>
      </c>
      <c r="U222" s="60" t="str">
        <f>작성용!AH219</f>
        <v>김태현</v>
      </c>
      <c r="V222" s="55">
        <f>작성용!AA219</f>
        <v>202412</v>
      </c>
      <c r="W222" s="57" t="str">
        <f>작성용!AC219</f>
        <v>[T]기타보험기관[1본부]</v>
      </c>
      <c r="X222" s="57" t="str">
        <f>작성용!O219</f>
        <v>리스크관리팀이정현프로</v>
      </c>
      <c r="Y222" s="57" t="str">
        <f>작성용!P219</f>
        <v>02-3455-4133</v>
      </c>
      <c r="Z222" s="57" t="str">
        <f>작성용!Q219</f>
        <v>leedoyaj@shinhan.com</v>
      </c>
      <c r="AA222" s="55" t="str">
        <f>작성용!AJ219</f>
        <v>-</v>
      </c>
      <c r="AB222" s="55">
        <f>작성용!AB219</f>
        <v>0</v>
      </c>
    </row>
    <row r="223" spans="1:28" s="11" customFormat="1" ht="16.5" hidden="1" customHeight="1" x14ac:dyDescent="0.3">
      <c r="A223" s="53">
        <f>작성용!AL220</f>
        <v>219</v>
      </c>
      <c r="B223" s="54" t="str">
        <f>작성용!AI220</f>
        <v>-</v>
      </c>
      <c r="C223" s="55" t="str">
        <f>작성용!AK220</f>
        <v>개별종목</v>
      </c>
      <c r="D223" s="56">
        <f>작성용!T220</f>
        <v>45628</v>
      </c>
      <c r="E223" s="57" t="str">
        <f>작성용!B220</f>
        <v>신한라이프(수익증권)</v>
      </c>
      <c r="F223" s="57" t="str">
        <f>작성용!C220</f>
        <v>재평가</v>
      </c>
      <c r="G223" s="57" t="str">
        <f>작성용!D220</f>
        <v>신한KKR글로벌프로그램PEF일반사모투자신탁</v>
      </c>
      <c r="H223" s="58" t="str">
        <f>작성용!E220</f>
        <v>KBP2023060060</v>
      </c>
      <c r="I223" s="57" t="str">
        <f>작성용!F220</f>
        <v>B02</v>
      </c>
      <c r="J223" s="57">
        <f>작성용!G220</f>
        <v>0</v>
      </c>
      <c r="K223" s="57" t="str">
        <f>작성용!H220</f>
        <v>-</v>
      </c>
      <c r="L223" s="57" t="str">
        <f>작성용!N220</f>
        <v>분기</v>
      </c>
      <c r="M223" s="56" t="str">
        <f>작성용!U220</f>
        <v>2024.12.31</v>
      </c>
      <c r="N223" s="56" t="str">
        <f>작성용!V220</f>
        <v>룩스루</v>
      </c>
      <c r="O223" s="56" t="str">
        <f>작성용!W220</f>
        <v>룩스루</v>
      </c>
      <c r="P223" s="56" t="str">
        <f>작성용!X220</f>
        <v>-</v>
      </c>
      <c r="Q223" s="57" t="str">
        <f>작성용!AD220</f>
        <v>대체평가3사업본부</v>
      </c>
      <c r="R223" s="59">
        <f>작성용!AE220</f>
        <v>0</v>
      </c>
      <c r="S223" s="57" t="str">
        <f>작성용!AF220</f>
        <v>대체평가3사업본부</v>
      </c>
      <c r="T223" s="60" t="str">
        <f>작성용!AG220</f>
        <v>김태현</v>
      </c>
      <c r="U223" s="60" t="str">
        <f>작성용!AH220</f>
        <v>김태현</v>
      </c>
      <c r="V223" s="55">
        <f>작성용!AA220</f>
        <v>202412</v>
      </c>
      <c r="W223" s="57" t="str">
        <f>작성용!AC220</f>
        <v>[T]기타보험기관[1본부]</v>
      </c>
      <c r="X223" s="57" t="str">
        <f>작성용!O220</f>
        <v>리스크관리팀이정현프로</v>
      </c>
      <c r="Y223" s="57" t="str">
        <f>작성용!P220</f>
        <v>02-3455-4133</v>
      </c>
      <c r="Z223" s="57" t="str">
        <f>작성용!Q220</f>
        <v>leedoyaj@shinhan.com</v>
      </c>
      <c r="AA223" s="55" t="str">
        <f>작성용!AJ220</f>
        <v>-</v>
      </c>
      <c r="AB223" s="55">
        <f>작성용!AB220</f>
        <v>0</v>
      </c>
    </row>
    <row r="224" spans="1:28" s="11" customFormat="1" ht="16.5" hidden="1" customHeight="1" x14ac:dyDescent="0.3">
      <c r="A224" s="53">
        <f>작성용!AL221</f>
        <v>220</v>
      </c>
      <c r="B224" s="54" t="str">
        <f>작성용!AI221</f>
        <v>-</v>
      </c>
      <c r="C224" s="55" t="str">
        <f>작성용!AK221</f>
        <v>개별종목</v>
      </c>
      <c r="D224" s="56">
        <f>작성용!T221</f>
        <v>45628</v>
      </c>
      <c r="E224" s="57" t="str">
        <f>작성용!B221</f>
        <v>신한라이프(수익증권)</v>
      </c>
      <c r="F224" s="57" t="str">
        <f>작성용!C221</f>
        <v>재평가</v>
      </c>
      <c r="G224" s="57" t="str">
        <f>작성용!D221</f>
        <v>신한창업벤처일반사모투자신탁제6호</v>
      </c>
      <c r="H224" s="58" t="str">
        <f>작성용!E221</f>
        <v>KBP2023060094</v>
      </c>
      <c r="I224" s="57" t="str">
        <f>작성용!F221</f>
        <v>B02</v>
      </c>
      <c r="J224" s="57">
        <f>작성용!G221</f>
        <v>0</v>
      </c>
      <c r="K224" s="57" t="str">
        <f>작성용!H221</f>
        <v>-</v>
      </c>
      <c r="L224" s="57" t="str">
        <f>작성용!N221</f>
        <v>분기</v>
      </c>
      <c r="M224" s="56" t="str">
        <f>작성용!U221</f>
        <v>2024.12.31</v>
      </c>
      <c r="N224" s="56" t="str">
        <f>작성용!V221</f>
        <v>룩스루</v>
      </c>
      <c r="O224" s="56" t="str">
        <f>작성용!W221</f>
        <v>룩스루</v>
      </c>
      <c r="P224" s="56" t="str">
        <f>작성용!X221</f>
        <v>-</v>
      </c>
      <c r="Q224" s="57" t="str">
        <f>작성용!AD221</f>
        <v>대체평가3사업본부</v>
      </c>
      <c r="R224" s="59">
        <f>작성용!AE221</f>
        <v>0</v>
      </c>
      <c r="S224" s="57" t="str">
        <f>작성용!AF221</f>
        <v>대체평가3사업본부</v>
      </c>
      <c r="T224" s="60" t="str">
        <f>작성용!AG221</f>
        <v>김태현</v>
      </c>
      <c r="U224" s="60" t="str">
        <f>작성용!AH221</f>
        <v>김태현</v>
      </c>
      <c r="V224" s="55">
        <f>작성용!AA221</f>
        <v>202412</v>
      </c>
      <c r="W224" s="57" t="str">
        <f>작성용!AC221</f>
        <v>[T]기타보험기관[1본부]</v>
      </c>
      <c r="X224" s="57" t="str">
        <f>작성용!O221</f>
        <v>리스크관리팀이정현프로</v>
      </c>
      <c r="Y224" s="57" t="str">
        <f>작성용!P221</f>
        <v>02-3455-4133</v>
      </c>
      <c r="Z224" s="57" t="str">
        <f>작성용!Q221</f>
        <v>leedoyaj@shinhan.com</v>
      </c>
      <c r="AA224" s="55" t="str">
        <f>작성용!AJ221</f>
        <v>-</v>
      </c>
      <c r="AB224" s="55">
        <f>작성용!AB221</f>
        <v>0</v>
      </c>
    </row>
    <row r="225" spans="1:28" s="11" customFormat="1" ht="16.5" hidden="1" customHeight="1" x14ac:dyDescent="0.3">
      <c r="A225" s="53">
        <f>작성용!AL222</f>
        <v>221</v>
      </c>
      <c r="B225" s="54" t="str">
        <f>작성용!AI222</f>
        <v>-</v>
      </c>
      <c r="C225" s="55" t="str">
        <f>작성용!AK222</f>
        <v>개별종목</v>
      </c>
      <c r="D225" s="56">
        <f>작성용!T222</f>
        <v>45628</v>
      </c>
      <c r="E225" s="57" t="str">
        <f>작성용!B222</f>
        <v>신한라이프(수익증권)</v>
      </c>
      <c r="F225" s="57" t="str">
        <f>작성용!C222</f>
        <v>재평가</v>
      </c>
      <c r="G225" s="57" t="str">
        <f>작성용!D222</f>
        <v>이지스일반사모부동산자투자신탁제517의1호(1의2종)</v>
      </c>
      <c r="H225" s="58" t="str">
        <f>작성용!E222</f>
        <v>KBP2023090026</v>
      </c>
      <c r="I225" s="57" t="str">
        <f>작성용!F222</f>
        <v>B02</v>
      </c>
      <c r="J225" s="57">
        <f>작성용!G222</f>
        <v>0</v>
      </c>
      <c r="K225" s="57" t="str">
        <f>작성용!H222</f>
        <v>-</v>
      </c>
      <c r="L225" s="57" t="str">
        <f>작성용!N222</f>
        <v>분기</v>
      </c>
      <c r="M225" s="56" t="str">
        <f>작성용!U222</f>
        <v>2024.12.31</v>
      </c>
      <c r="N225" s="56" t="str">
        <f>작성용!V222</f>
        <v>룩스루</v>
      </c>
      <c r="O225" s="56" t="str">
        <f>작성용!W222</f>
        <v>룩스루</v>
      </c>
      <c r="P225" s="56" t="str">
        <f>작성용!X222</f>
        <v>-</v>
      </c>
      <c r="Q225" s="57" t="str">
        <f>작성용!AD222</f>
        <v>대체평가3사업본부</v>
      </c>
      <c r="R225" s="59">
        <f>작성용!AE222</f>
        <v>0</v>
      </c>
      <c r="S225" s="57" t="str">
        <f>작성용!AF222</f>
        <v>대체평가3사업본부</v>
      </c>
      <c r="T225" s="60" t="str">
        <f>작성용!AG222</f>
        <v>김태현</v>
      </c>
      <c r="U225" s="60" t="str">
        <f>작성용!AH222</f>
        <v>김태현</v>
      </c>
      <c r="V225" s="55">
        <f>작성용!AA222</f>
        <v>202412</v>
      </c>
      <c r="W225" s="57" t="str">
        <f>작성용!AC222</f>
        <v>[T]기타보험기관[1본부]</v>
      </c>
      <c r="X225" s="57" t="str">
        <f>작성용!O222</f>
        <v>리스크관리팀이정현프로</v>
      </c>
      <c r="Y225" s="57" t="str">
        <f>작성용!P222</f>
        <v>02-3455-4133</v>
      </c>
      <c r="Z225" s="57" t="str">
        <f>작성용!Q222</f>
        <v>leedoyaj@shinhan.com</v>
      </c>
      <c r="AA225" s="55" t="str">
        <f>작성용!AJ222</f>
        <v>-</v>
      </c>
      <c r="AB225" s="55">
        <f>작성용!AB222</f>
        <v>0</v>
      </c>
    </row>
    <row r="226" spans="1:28" s="11" customFormat="1" ht="16.5" hidden="1" customHeight="1" x14ac:dyDescent="0.3">
      <c r="A226" s="53">
        <f>작성용!AL223</f>
        <v>222</v>
      </c>
      <c r="B226" s="54" t="str">
        <f>작성용!AI223</f>
        <v>-</v>
      </c>
      <c r="C226" s="55" t="str">
        <f>작성용!AK223</f>
        <v>개별종목</v>
      </c>
      <c r="D226" s="56">
        <f>작성용!T223</f>
        <v>45628</v>
      </c>
      <c r="E226" s="57" t="str">
        <f>작성용!B223</f>
        <v>신한라이프(수익증권)</v>
      </c>
      <c r="F226" s="57" t="str">
        <f>작성용!C223</f>
        <v>재평가</v>
      </c>
      <c r="G226" s="57" t="str">
        <f>작성용!D223</f>
        <v>파인스트리트GSVIP인프라1호</v>
      </c>
      <c r="H226" s="58" t="str">
        <f>작성용!E223</f>
        <v>KBP2023090027</v>
      </c>
      <c r="I226" s="57" t="str">
        <f>작성용!F223</f>
        <v>B02</v>
      </c>
      <c r="J226" s="57">
        <f>작성용!G223</f>
        <v>0</v>
      </c>
      <c r="K226" s="57" t="str">
        <f>작성용!H223</f>
        <v>-</v>
      </c>
      <c r="L226" s="57" t="str">
        <f>작성용!N223</f>
        <v>분기</v>
      </c>
      <c r="M226" s="56" t="str">
        <f>작성용!U223</f>
        <v>2024.12.31</v>
      </c>
      <c r="N226" s="56" t="str">
        <f>작성용!V223</f>
        <v>룩스루</v>
      </c>
      <c r="O226" s="56" t="str">
        <f>작성용!W223</f>
        <v>룩스루</v>
      </c>
      <c r="P226" s="56" t="str">
        <f>작성용!X223</f>
        <v>-</v>
      </c>
      <c r="Q226" s="57" t="str">
        <f>작성용!AD223</f>
        <v>대체평가3사업본부</v>
      </c>
      <c r="R226" s="59">
        <f>작성용!AE223</f>
        <v>0</v>
      </c>
      <c r="S226" s="57" t="str">
        <f>작성용!AF223</f>
        <v>대체평가3사업본부</v>
      </c>
      <c r="T226" s="60" t="str">
        <f>작성용!AG223</f>
        <v>김태현</v>
      </c>
      <c r="U226" s="60" t="str">
        <f>작성용!AH223</f>
        <v>김태현</v>
      </c>
      <c r="V226" s="55">
        <f>작성용!AA223</f>
        <v>202412</v>
      </c>
      <c r="W226" s="57" t="str">
        <f>작성용!AC223</f>
        <v>[T]기타보험기관[1본부]</v>
      </c>
      <c r="X226" s="57" t="str">
        <f>작성용!O223</f>
        <v>리스크관리팀이정현프로</v>
      </c>
      <c r="Y226" s="57" t="str">
        <f>작성용!P223</f>
        <v>02-3455-4133</v>
      </c>
      <c r="Z226" s="57" t="str">
        <f>작성용!Q223</f>
        <v>leedoyaj@shinhan.com</v>
      </c>
      <c r="AA226" s="55" t="str">
        <f>작성용!AJ223</f>
        <v>-</v>
      </c>
      <c r="AB226" s="55">
        <f>작성용!AB223</f>
        <v>0</v>
      </c>
    </row>
    <row r="227" spans="1:28" s="11" customFormat="1" ht="16.5" hidden="1" customHeight="1" x14ac:dyDescent="0.3">
      <c r="A227" s="53">
        <f>작성용!AL224</f>
        <v>223</v>
      </c>
      <c r="B227" s="54" t="str">
        <f>작성용!AI224</f>
        <v>-</v>
      </c>
      <c r="C227" s="55" t="str">
        <f>작성용!AK224</f>
        <v>개별종목</v>
      </c>
      <c r="D227" s="56">
        <f>작성용!T224</f>
        <v>45628</v>
      </c>
      <c r="E227" s="57" t="str">
        <f>작성용!B224</f>
        <v>신한라이프(수익증권)</v>
      </c>
      <c r="F227" s="57" t="str">
        <f>작성용!C224</f>
        <v>재평가</v>
      </c>
      <c r="G227" s="57" t="str">
        <f>작성용!D224</f>
        <v>신한그린에너지성장동력일반사모투자신탁제1호</v>
      </c>
      <c r="H227" s="58" t="str">
        <f>작성용!E224</f>
        <v>KBP2023090028</v>
      </c>
      <c r="I227" s="57" t="str">
        <f>작성용!F224</f>
        <v>B02</v>
      </c>
      <c r="J227" s="57">
        <f>작성용!G224</f>
        <v>0</v>
      </c>
      <c r="K227" s="57" t="str">
        <f>작성용!H224</f>
        <v>-</v>
      </c>
      <c r="L227" s="57" t="str">
        <f>작성용!N224</f>
        <v>분기</v>
      </c>
      <c r="M227" s="56" t="str">
        <f>작성용!U224</f>
        <v>2024.12.31</v>
      </c>
      <c r="N227" s="56" t="str">
        <f>작성용!V224</f>
        <v>룩스루</v>
      </c>
      <c r="O227" s="56" t="str">
        <f>작성용!W224</f>
        <v>룩스루</v>
      </c>
      <c r="P227" s="56" t="str">
        <f>작성용!X224</f>
        <v>-</v>
      </c>
      <c r="Q227" s="57" t="str">
        <f>작성용!AD224</f>
        <v>대체평가3사업본부</v>
      </c>
      <c r="R227" s="59">
        <f>작성용!AE224</f>
        <v>0</v>
      </c>
      <c r="S227" s="57" t="str">
        <f>작성용!AF224</f>
        <v>대체평가3사업본부</v>
      </c>
      <c r="T227" s="60" t="str">
        <f>작성용!AG224</f>
        <v>김태현</v>
      </c>
      <c r="U227" s="60" t="str">
        <f>작성용!AH224</f>
        <v>김태현</v>
      </c>
      <c r="V227" s="55">
        <f>작성용!AA224</f>
        <v>202412</v>
      </c>
      <c r="W227" s="57" t="str">
        <f>작성용!AC224</f>
        <v>[T]기타보험기관[1본부]</v>
      </c>
      <c r="X227" s="57" t="str">
        <f>작성용!O224</f>
        <v>리스크관리팀이정현프로</v>
      </c>
      <c r="Y227" s="57" t="str">
        <f>작성용!P224</f>
        <v>02-3455-4133</v>
      </c>
      <c r="Z227" s="57" t="str">
        <f>작성용!Q224</f>
        <v>leedoyaj@shinhan.com</v>
      </c>
      <c r="AA227" s="55" t="str">
        <f>작성용!AJ224</f>
        <v>-</v>
      </c>
      <c r="AB227" s="55">
        <f>작성용!AB224</f>
        <v>0</v>
      </c>
    </row>
    <row r="228" spans="1:28" s="11" customFormat="1" ht="16.5" hidden="1" customHeight="1" x14ac:dyDescent="0.3">
      <c r="A228" s="53">
        <f>작성용!AL225</f>
        <v>224</v>
      </c>
      <c r="B228" s="54" t="str">
        <f>작성용!AI225</f>
        <v>-</v>
      </c>
      <c r="C228" s="55" t="str">
        <f>작성용!AK225</f>
        <v>개별종목</v>
      </c>
      <c r="D228" s="56">
        <f>작성용!T225</f>
        <v>45628</v>
      </c>
      <c r="E228" s="57" t="str">
        <f>작성용!B225</f>
        <v>신한라이프(수익증권)</v>
      </c>
      <c r="F228" s="57" t="str">
        <f>작성용!C225</f>
        <v>재평가</v>
      </c>
      <c r="G228" s="57" t="str">
        <f>작성용!D225</f>
        <v>신한PF정상화일반사모부동산자투자신탁제1호</v>
      </c>
      <c r="H228" s="58" t="str">
        <f>작성용!E225</f>
        <v>KBP2023090081</v>
      </c>
      <c r="I228" s="57" t="str">
        <f>작성용!F225</f>
        <v>B02</v>
      </c>
      <c r="J228" s="57">
        <f>작성용!G225</f>
        <v>0</v>
      </c>
      <c r="K228" s="57" t="str">
        <f>작성용!H225</f>
        <v>-</v>
      </c>
      <c r="L228" s="57" t="str">
        <f>작성용!N225</f>
        <v>분기</v>
      </c>
      <c r="M228" s="56" t="str">
        <f>작성용!U225</f>
        <v>2024.12.31</v>
      </c>
      <c r="N228" s="56" t="str">
        <f>작성용!V225</f>
        <v>룩스루</v>
      </c>
      <c r="O228" s="56" t="str">
        <f>작성용!W225</f>
        <v>룩스루</v>
      </c>
      <c r="P228" s="56" t="str">
        <f>작성용!X225</f>
        <v>-</v>
      </c>
      <c r="Q228" s="57" t="str">
        <f>작성용!AD225</f>
        <v>대체평가3사업본부</v>
      </c>
      <c r="R228" s="59">
        <f>작성용!AE225</f>
        <v>0</v>
      </c>
      <c r="S228" s="57" t="str">
        <f>작성용!AF225</f>
        <v>대체평가3사업본부</v>
      </c>
      <c r="T228" s="60" t="str">
        <f>작성용!AG225</f>
        <v>김태현</v>
      </c>
      <c r="U228" s="60" t="str">
        <f>작성용!AH225</f>
        <v>김태현</v>
      </c>
      <c r="V228" s="55">
        <f>작성용!AA225</f>
        <v>202412</v>
      </c>
      <c r="W228" s="57" t="str">
        <f>작성용!AC225</f>
        <v>[T]기타보험기관[1본부]</v>
      </c>
      <c r="X228" s="57" t="str">
        <f>작성용!O225</f>
        <v>리스크관리팀이정현프로</v>
      </c>
      <c r="Y228" s="57" t="str">
        <f>작성용!P225</f>
        <v>02-3455-4133</v>
      </c>
      <c r="Z228" s="57" t="str">
        <f>작성용!Q225</f>
        <v>leedoyaj@shinhan.com</v>
      </c>
      <c r="AA228" s="55" t="str">
        <f>작성용!AJ225</f>
        <v>-</v>
      </c>
      <c r="AB228" s="55">
        <f>작성용!AB225</f>
        <v>0</v>
      </c>
    </row>
    <row r="229" spans="1:28" s="11" customFormat="1" ht="16.5" hidden="1" customHeight="1" x14ac:dyDescent="0.3">
      <c r="A229" s="53">
        <f>작성용!AL226</f>
        <v>225</v>
      </c>
      <c r="B229" s="54" t="str">
        <f>작성용!AI226</f>
        <v>-</v>
      </c>
      <c r="C229" s="55" t="str">
        <f>작성용!AK226</f>
        <v>개별종목</v>
      </c>
      <c r="D229" s="56">
        <f>작성용!T226</f>
        <v>45628</v>
      </c>
      <c r="E229" s="57" t="str">
        <f>작성용!B226</f>
        <v>신한라이프(수익증권)</v>
      </c>
      <c r="F229" s="57" t="str">
        <f>작성용!C226</f>
        <v>재평가</v>
      </c>
      <c r="G229" s="57" t="str">
        <f>작성용!D226</f>
        <v>신한KKR글로벌프로그램PDF일반사모투자신탁</v>
      </c>
      <c r="H229" s="58" t="str">
        <f>작성용!E226</f>
        <v>KBP2023090108</v>
      </c>
      <c r="I229" s="57" t="str">
        <f>작성용!F226</f>
        <v>B02</v>
      </c>
      <c r="J229" s="57">
        <f>작성용!G226</f>
        <v>0</v>
      </c>
      <c r="K229" s="57" t="str">
        <f>작성용!H226</f>
        <v>-</v>
      </c>
      <c r="L229" s="57" t="str">
        <f>작성용!N226</f>
        <v>분기</v>
      </c>
      <c r="M229" s="56" t="str">
        <f>작성용!U226</f>
        <v>2024.12.31</v>
      </c>
      <c r="N229" s="56" t="str">
        <f>작성용!V226</f>
        <v>룩스루</v>
      </c>
      <c r="O229" s="56" t="str">
        <f>작성용!W226</f>
        <v>룩스루</v>
      </c>
      <c r="P229" s="56" t="str">
        <f>작성용!X226</f>
        <v>-</v>
      </c>
      <c r="Q229" s="57" t="str">
        <f>작성용!AD226</f>
        <v>대체평가3사업본부</v>
      </c>
      <c r="R229" s="59">
        <f>작성용!AE226</f>
        <v>0</v>
      </c>
      <c r="S229" s="57" t="str">
        <f>작성용!AF226</f>
        <v>대체평가3사업본부</v>
      </c>
      <c r="T229" s="60" t="str">
        <f>작성용!AG226</f>
        <v>김태현</v>
      </c>
      <c r="U229" s="60" t="str">
        <f>작성용!AH226</f>
        <v>김태현</v>
      </c>
      <c r="V229" s="55">
        <f>작성용!AA226</f>
        <v>202412</v>
      </c>
      <c r="W229" s="57" t="str">
        <f>작성용!AC226</f>
        <v>[T]기타보험기관[1본부]</v>
      </c>
      <c r="X229" s="57" t="str">
        <f>작성용!O226</f>
        <v>리스크관리팀이정현프로</v>
      </c>
      <c r="Y229" s="57" t="str">
        <f>작성용!P226</f>
        <v>02-3455-4133</v>
      </c>
      <c r="Z229" s="57" t="str">
        <f>작성용!Q226</f>
        <v>leedoyaj@shinhan.com</v>
      </c>
      <c r="AA229" s="55" t="str">
        <f>작성용!AJ226</f>
        <v>-</v>
      </c>
      <c r="AB229" s="55">
        <f>작성용!AB226</f>
        <v>0</v>
      </c>
    </row>
    <row r="230" spans="1:28" s="11" customFormat="1" ht="16.5" hidden="1" customHeight="1" x14ac:dyDescent="0.3">
      <c r="A230" s="53">
        <f>작성용!AL227</f>
        <v>226</v>
      </c>
      <c r="B230" s="54" t="str">
        <f>작성용!AI227</f>
        <v>-</v>
      </c>
      <c r="C230" s="55" t="str">
        <f>작성용!AK227</f>
        <v>개별종목</v>
      </c>
      <c r="D230" s="56">
        <f>작성용!T227</f>
        <v>45628</v>
      </c>
      <c r="E230" s="57" t="str">
        <f>작성용!B227</f>
        <v>신한라이프(수익증권)</v>
      </c>
      <c r="F230" s="57" t="str">
        <f>작성용!C227</f>
        <v>재평가</v>
      </c>
      <c r="G230" s="57" t="str">
        <f>작성용!D227</f>
        <v>신한LCPX일반사모투자신탁제4호</v>
      </c>
      <c r="H230" s="58" t="str">
        <f>작성용!E227</f>
        <v>KBP2023120145</v>
      </c>
      <c r="I230" s="57" t="str">
        <f>작성용!F227</f>
        <v>B02</v>
      </c>
      <c r="J230" s="57">
        <f>작성용!G227</f>
        <v>0</v>
      </c>
      <c r="K230" s="57" t="str">
        <f>작성용!H227</f>
        <v>-</v>
      </c>
      <c r="L230" s="57" t="str">
        <f>작성용!N227</f>
        <v>분기</v>
      </c>
      <c r="M230" s="56" t="str">
        <f>작성용!U227</f>
        <v>2024.12.31</v>
      </c>
      <c r="N230" s="56" t="str">
        <f>작성용!V227</f>
        <v>룩스루</v>
      </c>
      <c r="O230" s="56" t="str">
        <f>작성용!W227</f>
        <v>룩스루</v>
      </c>
      <c r="P230" s="56" t="str">
        <f>작성용!X227</f>
        <v>-</v>
      </c>
      <c r="Q230" s="57" t="str">
        <f>작성용!AD227</f>
        <v>대체평가3사업본부</v>
      </c>
      <c r="R230" s="59">
        <f>작성용!AE227</f>
        <v>0</v>
      </c>
      <c r="S230" s="57" t="str">
        <f>작성용!AF227</f>
        <v>대체평가3사업본부</v>
      </c>
      <c r="T230" s="60" t="str">
        <f>작성용!AG227</f>
        <v>김태현</v>
      </c>
      <c r="U230" s="60" t="str">
        <f>작성용!AH227</f>
        <v>김태현</v>
      </c>
      <c r="V230" s="55">
        <f>작성용!AA227</f>
        <v>202412</v>
      </c>
      <c r="W230" s="57" t="str">
        <f>작성용!AC227</f>
        <v>[T]기타보험기관[1본부]</v>
      </c>
      <c r="X230" s="57" t="str">
        <f>작성용!O227</f>
        <v>리스크관리팀이정현프로</v>
      </c>
      <c r="Y230" s="57" t="str">
        <f>작성용!P227</f>
        <v>02-3455-4133</v>
      </c>
      <c r="Z230" s="57" t="str">
        <f>작성용!Q227</f>
        <v>leedoyaj@shinhan.com</v>
      </c>
      <c r="AA230" s="55" t="str">
        <f>작성용!AJ227</f>
        <v>-</v>
      </c>
      <c r="AB230" s="55">
        <f>작성용!AB227</f>
        <v>0</v>
      </c>
    </row>
    <row r="231" spans="1:28" s="11" customFormat="1" ht="16.5" hidden="1" customHeight="1" x14ac:dyDescent="0.3">
      <c r="A231" s="53">
        <f>작성용!AL228</f>
        <v>227</v>
      </c>
      <c r="B231" s="54" t="str">
        <f>작성용!AI228</f>
        <v>-</v>
      </c>
      <c r="C231" s="55" t="str">
        <f>작성용!AK228</f>
        <v>개별종목</v>
      </c>
      <c r="D231" s="56">
        <f>작성용!T228</f>
        <v>45628</v>
      </c>
      <c r="E231" s="57" t="str">
        <f>작성용!B228</f>
        <v>신한라이프(수익증권)</v>
      </c>
      <c r="F231" s="57" t="str">
        <f>작성용!C228</f>
        <v>재평가</v>
      </c>
      <c r="G231" s="57" t="str">
        <f>작성용!D228</f>
        <v>신한GROSVENORCISIII일반사모투자신탁제1호</v>
      </c>
      <c r="H231" s="58" t="str">
        <f>작성용!E228</f>
        <v>KBP2023120146</v>
      </c>
      <c r="I231" s="57" t="str">
        <f>작성용!F228</f>
        <v>B02</v>
      </c>
      <c r="J231" s="57">
        <f>작성용!G228</f>
        <v>0</v>
      </c>
      <c r="K231" s="57" t="str">
        <f>작성용!H228</f>
        <v>-</v>
      </c>
      <c r="L231" s="57" t="str">
        <f>작성용!N228</f>
        <v>분기</v>
      </c>
      <c r="M231" s="56" t="str">
        <f>작성용!U228</f>
        <v>2024.12.31</v>
      </c>
      <c r="N231" s="56" t="str">
        <f>작성용!V228</f>
        <v>룩스루</v>
      </c>
      <c r="O231" s="56" t="str">
        <f>작성용!W228</f>
        <v>룩스루</v>
      </c>
      <c r="P231" s="56" t="str">
        <f>작성용!X228</f>
        <v>-</v>
      </c>
      <c r="Q231" s="57" t="str">
        <f>작성용!AD228</f>
        <v>대체평가3사업본부</v>
      </c>
      <c r="R231" s="59">
        <f>작성용!AE228</f>
        <v>0</v>
      </c>
      <c r="S231" s="57" t="str">
        <f>작성용!AF228</f>
        <v>대체평가3사업본부</v>
      </c>
      <c r="T231" s="60" t="str">
        <f>작성용!AG228</f>
        <v>김태현</v>
      </c>
      <c r="U231" s="60" t="str">
        <f>작성용!AH228</f>
        <v>김태현</v>
      </c>
      <c r="V231" s="55">
        <f>작성용!AA228</f>
        <v>202412</v>
      </c>
      <c r="W231" s="57" t="str">
        <f>작성용!AC228</f>
        <v>[T]기타보험기관[1본부]</v>
      </c>
      <c r="X231" s="57" t="str">
        <f>작성용!O228</f>
        <v>리스크관리팀이정현프로</v>
      </c>
      <c r="Y231" s="57" t="str">
        <f>작성용!P228</f>
        <v>02-3455-4133</v>
      </c>
      <c r="Z231" s="57" t="str">
        <f>작성용!Q228</f>
        <v>leedoyaj@shinhan.com</v>
      </c>
      <c r="AA231" s="55" t="str">
        <f>작성용!AJ228</f>
        <v>-</v>
      </c>
      <c r="AB231" s="55">
        <f>작성용!AB228</f>
        <v>0</v>
      </c>
    </row>
    <row r="232" spans="1:28" s="11" customFormat="1" ht="16.5" hidden="1" customHeight="1" x14ac:dyDescent="0.3">
      <c r="A232" s="53">
        <f>작성용!AL229</f>
        <v>228</v>
      </c>
      <c r="B232" s="54" t="str">
        <f>작성용!AI229</f>
        <v>-</v>
      </c>
      <c r="C232" s="55" t="str">
        <f>작성용!AK229</f>
        <v>개별종목</v>
      </c>
      <c r="D232" s="56">
        <f>작성용!T229</f>
        <v>45628</v>
      </c>
      <c r="E232" s="57" t="str">
        <f>작성용!B229</f>
        <v>신한라이프(수익증권)</v>
      </c>
      <c r="F232" s="57" t="str">
        <f>작성용!C229</f>
        <v>재평가</v>
      </c>
      <c r="G232" s="57" t="str">
        <f>작성용!D229</f>
        <v>신한기업오퍼튜니티일반사모혼합자산투자신탁</v>
      </c>
      <c r="H232" s="58" t="str">
        <f>작성용!E229</f>
        <v>KBP2023120147</v>
      </c>
      <c r="I232" s="57" t="str">
        <f>작성용!F229</f>
        <v>B02</v>
      </c>
      <c r="J232" s="57">
        <f>작성용!G229</f>
        <v>0</v>
      </c>
      <c r="K232" s="57" t="str">
        <f>작성용!H229</f>
        <v>-</v>
      </c>
      <c r="L232" s="57" t="str">
        <f>작성용!N229</f>
        <v>분기</v>
      </c>
      <c r="M232" s="56" t="str">
        <f>작성용!U229</f>
        <v>2024.12.31</v>
      </c>
      <c r="N232" s="56" t="str">
        <f>작성용!V229</f>
        <v>룩스루</v>
      </c>
      <c r="O232" s="56" t="str">
        <f>작성용!W229</f>
        <v>룩스루</v>
      </c>
      <c r="P232" s="56" t="str">
        <f>작성용!X229</f>
        <v>-</v>
      </c>
      <c r="Q232" s="57" t="str">
        <f>작성용!AD229</f>
        <v>대체평가3사업본부</v>
      </c>
      <c r="R232" s="59">
        <f>작성용!AE229</f>
        <v>0</v>
      </c>
      <c r="S232" s="57" t="str">
        <f>작성용!AF229</f>
        <v>대체평가3사업본부</v>
      </c>
      <c r="T232" s="60" t="str">
        <f>작성용!AG229</f>
        <v>김태현</v>
      </c>
      <c r="U232" s="60" t="str">
        <f>작성용!AH229</f>
        <v>김태현</v>
      </c>
      <c r="V232" s="55">
        <f>작성용!AA229</f>
        <v>202412</v>
      </c>
      <c r="W232" s="57" t="str">
        <f>작성용!AC229</f>
        <v>[T]기타보험기관[1본부]</v>
      </c>
      <c r="X232" s="57" t="str">
        <f>작성용!O229</f>
        <v>리스크관리팀이정현프로</v>
      </c>
      <c r="Y232" s="57" t="str">
        <f>작성용!P229</f>
        <v>02-3455-4133</v>
      </c>
      <c r="Z232" s="57" t="str">
        <f>작성용!Q229</f>
        <v>leedoyaj@shinhan.com</v>
      </c>
      <c r="AA232" s="55" t="str">
        <f>작성용!AJ229</f>
        <v>-</v>
      </c>
      <c r="AB232" s="55">
        <f>작성용!AB229</f>
        <v>0</v>
      </c>
    </row>
    <row r="233" spans="1:28" s="11" customFormat="1" ht="16.5" hidden="1" customHeight="1" x14ac:dyDescent="0.3">
      <c r="A233" s="53">
        <f>작성용!AL230</f>
        <v>229</v>
      </c>
      <c r="B233" s="54" t="str">
        <f>작성용!AI230</f>
        <v>-</v>
      </c>
      <c r="C233" s="55" t="str">
        <f>작성용!AK230</f>
        <v>개별종목</v>
      </c>
      <c r="D233" s="56">
        <f>작성용!T230</f>
        <v>45628</v>
      </c>
      <c r="E233" s="57" t="str">
        <f>작성용!B230</f>
        <v>신한라이프(수익증권)</v>
      </c>
      <c r="F233" s="57" t="str">
        <f>작성용!C230</f>
        <v>재평가</v>
      </c>
      <c r="G233" s="57" t="str">
        <f>작성용!D230</f>
        <v>한국리얼에셋호치민오피스일반사모부동산투자신탁</v>
      </c>
      <c r="H233" s="58" t="str">
        <f>작성용!E230</f>
        <v>KBP2023120148</v>
      </c>
      <c r="I233" s="57" t="str">
        <f>작성용!F230</f>
        <v>B02</v>
      </c>
      <c r="J233" s="57">
        <f>작성용!G230</f>
        <v>0</v>
      </c>
      <c r="K233" s="57" t="str">
        <f>작성용!H230</f>
        <v>-</v>
      </c>
      <c r="L233" s="57" t="str">
        <f>작성용!N230</f>
        <v>분기</v>
      </c>
      <c r="M233" s="56" t="str">
        <f>작성용!U230</f>
        <v>2024.12.31</v>
      </c>
      <c r="N233" s="56" t="str">
        <f>작성용!V230</f>
        <v>룩스루</v>
      </c>
      <c r="O233" s="56" t="str">
        <f>작성용!W230</f>
        <v>룩스루</v>
      </c>
      <c r="P233" s="56" t="str">
        <f>작성용!X230</f>
        <v>-</v>
      </c>
      <c r="Q233" s="57" t="str">
        <f>작성용!AD230</f>
        <v>대체평가3사업본부</v>
      </c>
      <c r="R233" s="59">
        <f>작성용!AE230</f>
        <v>0</v>
      </c>
      <c r="S233" s="57" t="str">
        <f>작성용!AF230</f>
        <v>대체평가3사업본부</v>
      </c>
      <c r="T233" s="60" t="str">
        <f>작성용!AG230</f>
        <v>김태현</v>
      </c>
      <c r="U233" s="60" t="str">
        <f>작성용!AH230</f>
        <v>김태현</v>
      </c>
      <c r="V233" s="55">
        <f>작성용!AA230</f>
        <v>202412</v>
      </c>
      <c r="W233" s="57" t="str">
        <f>작성용!AC230</f>
        <v>[T]기타보험기관[1본부]</v>
      </c>
      <c r="X233" s="57" t="str">
        <f>작성용!O230</f>
        <v>리스크관리팀이정현프로</v>
      </c>
      <c r="Y233" s="57" t="str">
        <f>작성용!P230</f>
        <v>02-3455-4133</v>
      </c>
      <c r="Z233" s="57" t="str">
        <f>작성용!Q230</f>
        <v>leedoyaj@shinhan.com</v>
      </c>
      <c r="AA233" s="55" t="str">
        <f>작성용!AJ230</f>
        <v>-</v>
      </c>
      <c r="AB233" s="55">
        <f>작성용!AB230</f>
        <v>0</v>
      </c>
    </row>
    <row r="234" spans="1:28" s="11" customFormat="1" ht="16.5" hidden="1" customHeight="1" x14ac:dyDescent="0.3">
      <c r="A234" s="53">
        <f>작성용!AL231</f>
        <v>230</v>
      </c>
      <c r="B234" s="54" t="str">
        <f>작성용!AI231</f>
        <v>-</v>
      </c>
      <c r="C234" s="55" t="str">
        <f>작성용!AK231</f>
        <v>개별종목</v>
      </c>
      <c r="D234" s="56">
        <f>작성용!T231</f>
        <v>45628</v>
      </c>
      <c r="E234" s="57" t="str">
        <f>작성용!B231</f>
        <v>신한라이프(수익증권)</v>
      </c>
      <c r="F234" s="57" t="str">
        <f>작성용!C231</f>
        <v>재평가</v>
      </c>
      <c r="G234" s="57" t="str">
        <f>작성용!D231</f>
        <v>JB일반사모부동산투자신탁제67호</v>
      </c>
      <c r="H234" s="58" t="str">
        <f>작성용!E231</f>
        <v>KBP2024030032</v>
      </c>
      <c r="I234" s="57" t="str">
        <f>작성용!F231</f>
        <v>B02</v>
      </c>
      <c r="J234" s="57">
        <f>작성용!G231</f>
        <v>0</v>
      </c>
      <c r="K234" s="57" t="str">
        <f>작성용!H231</f>
        <v>-</v>
      </c>
      <c r="L234" s="57" t="str">
        <f>작성용!N231</f>
        <v>분기</v>
      </c>
      <c r="M234" s="56" t="str">
        <f>작성용!U231</f>
        <v>2024.12.31</v>
      </c>
      <c r="N234" s="56" t="str">
        <f>작성용!V231</f>
        <v>룩스루</v>
      </c>
      <c r="O234" s="56" t="str">
        <f>작성용!W231</f>
        <v>룩스루</v>
      </c>
      <c r="P234" s="56" t="str">
        <f>작성용!X231</f>
        <v>-</v>
      </c>
      <c r="Q234" s="57" t="str">
        <f>작성용!AD231</f>
        <v>대체평가3사업본부</v>
      </c>
      <c r="R234" s="59">
        <f>작성용!AE231</f>
        <v>0</v>
      </c>
      <c r="S234" s="57" t="str">
        <f>작성용!AF231</f>
        <v>대체평가3사업본부</v>
      </c>
      <c r="T234" s="60" t="str">
        <f>작성용!AG231</f>
        <v>김태현</v>
      </c>
      <c r="U234" s="60" t="str">
        <f>작성용!AH231</f>
        <v>김태현</v>
      </c>
      <c r="V234" s="55">
        <f>작성용!AA231</f>
        <v>202412</v>
      </c>
      <c r="W234" s="57" t="str">
        <f>작성용!AC231</f>
        <v>[T]기타보험기관[1본부]</v>
      </c>
      <c r="X234" s="57" t="str">
        <f>작성용!O231</f>
        <v>리스크관리팀이정현프로</v>
      </c>
      <c r="Y234" s="57" t="str">
        <f>작성용!P231</f>
        <v>02-3455-4133</v>
      </c>
      <c r="Z234" s="57" t="str">
        <f>작성용!Q231</f>
        <v>leedoyaj@shinhan.com</v>
      </c>
      <c r="AA234" s="55" t="str">
        <f>작성용!AJ231</f>
        <v>-</v>
      </c>
      <c r="AB234" s="55">
        <f>작성용!AB231</f>
        <v>0</v>
      </c>
    </row>
    <row r="235" spans="1:28" s="11" customFormat="1" ht="16.5" hidden="1" customHeight="1" x14ac:dyDescent="0.3">
      <c r="A235" s="53">
        <f>작성용!AL232</f>
        <v>231</v>
      </c>
      <c r="B235" s="54" t="str">
        <f>작성용!AI232</f>
        <v>-</v>
      </c>
      <c r="C235" s="55" t="str">
        <f>작성용!AK232</f>
        <v>개별종목</v>
      </c>
      <c r="D235" s="56">
        <f>작성용!T232</f>
        <v>45628</v>
      </c>
      <c r="E235" s="57" t="str">
        <f>작성용!B232</f>
        <v>신한라이프(수익증권)</v>
      </c>
      <c r="F235" s="57" t="str">
        <f>작성용!C232</f>
        <v>재평가</v>
      </c>
      <c r="G235" s="57" t="str">
        <f>작성용!D232</f>
        <v>LB스코틀랜드일반사모부동산투자신탁29호1종</v>
      </c>
      <c r="H235" s="58" t="str">
        <f>작성용!E232</f>
        <v>KBP2024030033</v>
      </c>
      <c r="I235" s="57" t="str">
        <f>작성용!F232</f>
        <v>B02</v>
      </c>
      <c r="J235" s="57">
        <f>작성용!G232</f>
        <v>0</v>
      </c>
      <c r="K235" s="57" t="str">
        <f>작성용!H232</f>
        <v>-</v>
      </c>
      <c r="L235" s="57" t="str">
        <f>작성용!N232</f>
        <v>분기</v>
      </c>
      <c r="M235" s="56" t="str">
        <f>작성용!U232</f>
        <v>2024.12.31</v>
      </c>
      <c r="N235" s="56" t="str">
        <f>작성용!V232</f>
        <v>룩스루</v>
      </c>
      <c r="O235" s="56" t="str">
        <f>작성용!W232</f>
        <v>룩스루</v>
      </c>
      <c r="P235" s="56" t="str">
        <f>작성용!X232</f>
        <v>-</v>
      </c>
      <c r="Q235" s="57" t="str">
        <f>작성용!AD232</f>
        <v>대체평가3사업본부</v>
      </c>
      <c r="R235" s="59">
        <f>작성용!AE232</f>
        <v>0</v>
      </c>
      <c r="S235" s="57" t="str">
        <f>작성용!AF232</f>
        <v>대체평가3사업본부</v>
      </c>
      <c r="T235" s="60" t="str">
        <f>작성용!AG232</f>
        <v>김태현</v>
      </c>
      <c r="U235" s="60" t="str">
        <f>작성용!AH232</f>
        <v>김태현</v>
      </c>
      <c r="V235" s="55">
        <f>작성용!AA232</f>
        <v>202412</v>
      </c>
      <c r="W235" s="57" t="str">
        <f>작성용!AC232</f>
        <v>[T]기타보험기관[1본부]</v>
      </c>
      <c r="X235" s="57" t="str">
        <f>작성용!O232</f>
        <v>리스크관리팀이정현프로</v>
      </c>
      <c r="Y235" s="57" t="str">
        <f>작성용!P232</f>
        <v>02-3455-4133</v>
      </c>
      <c r="Z235" s="57" t="str">
        <f>작성용!Q232</f>
        <v>leedoyaj@shinhan.com</v>
      </c>
      <c r="AA235" s="55" t="str">
        <f>작성용!AJ232</f>
        <v>-</v>
      </c>
      <c r="AB235" s="55">
        <f>작성용!AB232</f>
        <v>0</v>
      </c>
    </row>
    <row r="236" spans="1:28" s="11" customFormat="1" ht="16.5" hidden="1" customHeight="1" x14ac:dyDescent="0.3">
      <c r="A236" s="53">
        <f>작성용!AL233</f>
        <v>232</v>
      </c>
      <c r="B236" s="54" t="str">
        <f>작성용!AI233</f>
        <v>-</v>
      </c>
      <c r="C236" s="55" t="str">
        <f>작성용!AK233</f>
        <v>개별종목</v>
      </c>
      <c r="D236" s="56">
        <f>작성용!T233</f>
        <v>45628</v>
      </c>
      <c r="E236" s="57" t="str">
        <f>작성용!B233</f>
        <v>신한라이프(수익증권)</v>
      </c>
      <c r="F236" s="57" t="str">
        <f>작성용!C233</f>
        <v>재평가</v>
      </c>
      <c r="G236" s="57" t="str">
        <f>작성용!D233</f>
        <v>LB스코틀랜드일반사모부동산투자신탁29호2종</v>
      </c>
      <c r="H236" s="58" t="str">
        <f>작성용!E233</f>
        <v>KBP2024030034</v>
      </c>
      <c r="I236" s="57" t="str">
        <f>작성용!F233</f>
        <v>B02</v>
      </c>
      <c r="J236" s="57">
        <f>작성용!G233</f>
        <v>0</v>
      </c>
      <c r="K236" s="57" t="str">
        <f>작성용!H233</f>
        <v>-</v>
      </c>
      <c r="L236" s="57" t="str">
        <f>작성용!N233</f>
        <v>분기</v>
      </c>
      <c r="M236" s="56" t="str">
        <f>작성용!U233</f>
        <v>2024.12.31</v>
      </c>
      <c r="N236" s="56" t="str">
        <f>작성용!V233</f>
        <v>룩스루</v>
      </c>
      <c r="O236" s="56" t="str">
        <f>작성용!W233</f>
        <v>룩스루</v>
      </c>
      <c r="P236" s="56" t="str">
        <f>작성용!X233</f>
        <v>-</v>
      </c>
      <c r="Q236" s="57" t="str">
        <f>작성용!AD233</f>
        <v>대체평가3사업본부</v>
      </c>
      <c r="R236" s="59">
        <f>작성용!AE233</f>
        <v>0</v>
      </c>
      <c r="S236" s="57" t="str">
        <f>작성용!AF233</f>
        <v>대체평가3사업본부</v>
      </c>
      <c r="T236" s="60" t="str">
        <f>작성용!AG233</f>
        <v>김태현</v>
      </c>
      <c r="U236" s="60" t="str">
        <f>작성용!AH233</f>
        <v>김태현</v>
      </c>
      <c r="V236" s="55">
        <f>작성용!AA233</f>
        <v>202412</v>
      </c>
      <c r="W236" s="57" t="str">
        <f>작성용!AC233</f>
        <v>[T]기타보험기관[1본부]</v>
      </c>
      <c r="X236" s="57" t="str">
        <f>작성용!O233</f>
        <v>리스크관리팀이정현프로</v>
      </c>
      <c r="Y236" s="57" t="str">
        <f>작성용!P233</f>
        <v>02-3455-4133</v>
      </c>
      <c r="Z236" s="57" t="str">
        <f>작성용!Q233</f>
        <v>leedoyaj@shinhan.com</v>
      </c>
      <c r="AA236" s="55" t="str">
        <f>작성용!AJ233</f>
        <v>-</v>
      </c>
      <c r="AB236" s="55">
        <f>작성용!AB233</f>
        <v>0</v>
      </c>
    </row>
    <row r="237" spans="1:28" s="11" customFormat="1" ht="16.5" hidden="1" customHeight="1" x14ac:dyDescent="0.3">
      <c r="A237" s="53">
        <f>작성용!AL234</f>
        <v>233</v>
      </c>
      <c r="B237" s="54" t="str">
        <f>작성용!AI234</f>
        <v>-</v>
      </c>
      <c r="C237" s="55" t="str">
        <f>작성용!AK234</f>
        <v>개별종목</v>
      </c>
      <c r="D237" s="56">
        <f>작성용!T234</f>
        <v>45628</v>
      </c>
      <c r="E237" s="57" t="str">
        <f>작성용!B234</f>
        <v>신한라이프(수익증권)</v>
      </c>
      <c r="F237" s="57" t="str">
        <f>작성용!C234</f>
        <v>재평가</v>
      </c>
      <c r="G237" s="57" t="str">
        <f>작성용!D234</f>
        <v>삼성SRA글로벌코어오피스전문투자형사모부동산투자신탁제2호1종</v>
      </c>
      <c r="H237" s="58" t="str">
        <f>작성용!E234</f>
        <v>KBP2024060001</v>
      </c>
      <c r="I237" s="57" t="str">
        <f>작성용!F234</f>
        <v>B02</v>
      </c>
      <c r="J237" s="57">
        <f>작성용!G234</f>
        <v>0</v>
      </c>
      <c r="K237" s="57" t="str">
        <f>작성용!H234</f>
        <v>-</v>
      </c>
      <c r="L237" s="57" t="str">
        <f>작성용!N234</f>
        <v>분기</v>
      </c>
      <c r="M237" s="56" t="str">
        <f>작성용!U234</f>
        <v>2024.12.31</v>
      </c>
      <c r="N237" s="56" t="str">
        <f>작성용!V234</f>
        <v>룩스루</v>
      </c>
      <c r="O237" s="56" t="str">
        <f>작성용!W234</f>
        <v>룩스루</v>
      </c>
      <c r="P237" s="56" t="str">
        <f>작성용!X234</f>
        <v>-</v>
      </c>
      <c r="Q237" s="57" t="str">
        <f>작성용!AD234</f>
        <v>대체평가3사업본부</v>
      </c>
      <c r="R237" s="59">
        <f>작성용!AE234</f>
        <v>0</v>
      </c>
      <c r="S237" s="57" t="str">
        <f>작성용!AF234</f>
        <v>대체평가3사업본부</v>
      </c>
      <c r="T237" s="60" t="str">
        <f>작성용!AG234</f>
        <v>김태현</v>
      </c>
      <c r="U237" s="60" t="str">
        <f>작성용!AH234</f>
        <v>김태현</v>
      </c>
      <c r="V237" s="55">
        <f>작성용!AA234</f>
        <v>202412</v>
      </c>
      <c r="W237" s="57" t="str">
        <f>작성용!AC234</f>
        <v>[T]기타보험기관[1본부]</v>
      </c>
      <c r="X237" s="57" t="str">
        <f>작성용!O234</f>
        <v>리스크관리팀이정현프로</v>
      </c>
      <c r="Y237" s="57" t="str">
        <f>작성용!P234</f>
        <v>02-3455-4133</v>
      </c>
      <c r="Z237" s="57" t="str">
        <f>작성용!Q234</f>
        <v>leedoyaj@shinhan.com</v>
      </c>
      <c r="AA237" s="55" t="str">
        <f>작성용!AJ234</f>
        <v>-</v>
      </c>
      <c r="AB237" s="55">
        <f>작성용!AB234</f>
        <v>0</v>
      </c>
    </row>
    <row r="238" spans="1:28" s="11" customFormat="1" ht="16.5" hidden="1" customHeight="1" x14ac:dyDescent="0.3">
      <c r="A238" s="53">
        <f>작성용!AL235</f>
        <v>234</v>
      </c>
      <c r="B238" s="54" t="str">
        <f>작성용!AI235</f>
        <v>-</v>
      </c>
      <c r="C238" s="55" t="str">
        <f>작성용!AK235</f>
        <v>개별종목</v>
      </c>
      <c r="D238" s="56">
        <f>작성용!T235</f>
        <v>45628</v>
      </c>
      <c r="E238" s="57" t="str">
        <f>작성용!B235</f>
        <v>신한라이프(수익증권)</v>
      </c>
      <c r="F238" s="57" t="str">
        <f>작성용!C235</f>
        <v>재평가</v>
      </c>
      <c r="G238" s="57" t="str">
        <f>작성용!D235</f>
        <v>신한일본태양광일반사모특별자산투자신탁제4호(H)</v>
      </c>
      <c r="H238" s="58" t="str">
        <f>작성용!E235</f>
        <v>KBP2024060041</v>
      </c>
      <c r="I238" s="57" t="str">
        <f>작성용!F235</f>
        <v>B02</v>
      </c>
      <c r="J238" s="57">
        <f>작성용!G235</f>
        <v>0</v>
      </c>
      <c r="K238" s="57" t="str">
        <f>작성용!H235</f>
        <v>-</v>
      </c>
      <c r="L238" s="57" t="str">
        <f>작성용!N235</f>
        <v>분기</v>
      </c>
      <c r="M238" s="56" t="str">
        <f>작성용!U235</f>
        <v>2024.12.31</v>
      </c>
      <c r="N238" s="56" t="str">
        <f>작성용!V235</f>
        <v>룩스루</v>
      </c>
      <c r="O238" s="56" t="str">
        <f>작성용!W235</f>
        <v>룩스루</v>
      </c>
      <c r="P238" s="56" t="str">
        <f>작성용!X235</f>
        <v>-</v>
      </c>
      <c r="Q238" s="57" t="str">
        <f>작성용!AD235</f>
        <v>대체평가3사업본부</v>
      </c>
      <c r="R238" s="59">
        <f>작성용!AE235</f>
        <v>0</v>
      </c>
      <c r="S238" s="57" t="str">
        <f>작성용!AF235</f>
        <v>대체평가3사업본부</v>
      </c>
      <c r="T238" s="60" t="str">
        <f>작성용!AG235</f>
        <v>김태현</v>
      </c>
      <c r="U238" s="60" t="str">
        <f>작성용!AH235</f>
        <v>김태현</v>
      </c>
      <c r="V238" s="55">
        <f>작성용!AA235</f>
        <v>202412</v>
      </c>
      <c r="W238" s="57" t="str">
        <f>작성용!AC235</f>
        <v>[T]기타보험기관[1본부]</v>
      </c>
      <c r="X238" s="57" t="str">
        <f>작성용!O235</f>
        <v>리스크관리팀이정현프로</v>
      </c>
      <c r="Y238" s="57" t="str">
        <f>작성용!P235</f>
        <v>02-3455-4133</v>
      </c>
      <c r="Z238" s="57" t="str">
        <f>작성용!Q235</f>
        <v>leedoyaj@shinhan.com</v>
      </c>
      <c r="AA238" s="55" t="str">
        <f>작성용!AJ235</f>
        <v>-</v>
      </c>
      <c r="AB238" s="55">
        <f>작성용!AB235</f>
        <v>0</v>
      </c>
    </row>
    <row r="239" spans="1:28" s="11" customFormat="1" ht="16.5" hidden="1" customHeight="1" x14ac:dyDescent="0.3">
      <c r="A239" s="53">
        <f>작성용!AL236</f>
        <v>235</v>
      </c>
      <c r="B239" s="54" t="str">
        <f>작성용!AI236</f>
        <v>-</v>
      </c>
      <c r="C239" s="55" t="str">
        <f>작성용!AK236</f>
        <v>개별종목</v>
      </c>
      <c r="D239" s="56">
        <f>작성용!T236</f>
        <v>45628</v>
      </c>
      <c r="E239" s="57" t="str">
        <f>작성용!B236</f>
        <v>신한라이프(수익증권)</v>
      </c>
      <c r="F239" s="57" t="str">
        <f>작성용!C236</f>
        <v>재평가</v>
      </c>
      <c r="G239" s="57" t="str">
        <f>작성용!D236</f>
        <v>KBOAKTREEOPPORTUNITIES일반사모특별자산투자신탁</v>
      </c>
      <c r="H239" s="58" t="str">
        <f>작성용!E236</f>
        <v>KBP2024090015</v>
      </c>
      <c r="I239" s="57" t="str">
        <f>작성용!F236</f>
        <v>B02</v>
      </c>
      <c r="J239" s="57">
        <f>작성용!G236</f>
        <v>0</v>
      </c>
      <c r="K239" s="57" t="str">
        <f>작성용!H236</f>
        <v>-</v>
      </c>
      <c r="L239" s="57" t="str">
        <f>작성용!N236</f>
        <v>분기</v>
      </c>
      <c r="M239" s="56" t="str">
        <f>작성용!U236</f>
        <v>2024.12.31</v>
      </c>
      <c r="N239" s="56" t="str">
        <f>작성용!V236</f>
        <v>룩스루</v>
      </c>
      <c r="O239" s="56" t="str">
        <f>작성용!W236</f>
        <v>룩스루</v>
      </c>
      <c r="P239" s="56" t="str">
        <f>작성용!X236</f>
        <v>-</v>
      </c>
      <c r="Q239" s="57" t="str">
        <f>작성용!AD236</f>
        <v>대체평가3사업본부</v>
      </c>
      <c r="R239" s="59">
        <f>작성용!AE236</f>
        <v>0</v>
      </c>
      <c r="S239" s="57" t="str">
        <f>작성용!AF236</f>
        <v>대체평가3사업본부</v>
      </c>
      <c r="T239" s="60" t="str">
        <f>작성용!AG236</f>
        <v>김태현</v>
      </c>
      <c r="U239" s="60" t="str">
        <f>작성용!AH236</f>
        <v>김태현</v>
      </c>
      <c r="V239" s="55">
        <f>작성용!AA236</f>
        <v>202412</v>
      </c>
      <c r="W239" s="57" t="str">
        <f>작성용!AC236</f>
        <v>[T]기타보험기관[1본부]</v>
      </c>
      <c r="X239" s="57" t="str">
        <f>작성용!O236</f>
        <v>리스크관리팀이정현프로</v>
      </c>
      <c r="Y239" s="57" t="str">
        <f>작성용!P236</f>
        <v>02-3455-4133</v>
      </c>
      <c r="Z239" s="57" t="str">
        <f>작성용!Q236</f>
        <v>leedoyaj@shinhan.com</v>
      </c>
      <c r="AA239" s="55" t="str">
        <f>작성용!AJ236</f>
        <v>-</v>
      </c>
      <c r="AB239" s="55">
        <f>작성용!AB236</f>
        <v>0</v>
      </c>
    </row>
    <row r="240" spans="1:28" s="11" customFormat="1" ht="16.5" hidden="1" customHeight="1" x14ac:dyDescent="0.3">
      <c r="A240" s="53">
        <f>작성용!AL237</f>
        <v>236</v>
      </c>
      <c r="B240" s="54" t="str">
        <f>작성용!AI237</f>
        <v>-</v>
      </c>
      <c r="C240" s="55" t="str">
        <f>작성용!AK237</f>
        <v>개별종목</v>
      </c>
      <c r="D240" s="56">
        <f>작성용!T237</f>
        <v>45628</v>
      </c>
      <c r="E240" s="57" t="str">
        <f>작성용!B237</f>
        <v>신한라이프(수익증권)</v>
      </c>
      <c r="F240" s="57" t="str">
        <f>작성용!C237</f>
        <v>신규</v>
      </c>
      <c r="G240" s="57" t="str">
        <f>작성용!D237</f>
        <v>코람코유럽코어사모부동산투자신탁제2-4호C1</v>
      </c>
      <c r="H240" s="58" t="str">
        <f>작성용!E237</f>
        <v>KBP2024120096</v>
      </c>
      <c r="I240" s="57" t="str">
        <f>작성용!F237</f>
        <v>B02</v>
      </c>
      <c r="J240" s="57">
        <f>작성용!G237</f>
        <v>0</v>
      </c>
      <c r="K240" s="57" t="str">
        <f>작성용!H237</f>
        <v>-</v>
      </c>
      <c r="L240" s="57" t="str">
        <f>작성용!N237</f>
        <v>분기</v>
      </c>
      <c r="M240" s="56" t="str">
        <f>작성용!U237</f>
        <v>2024.12.31</v>
      </c>
      <c r="N240" s="56" t="str">
        <f>작성용!V237</f>
        <v>룩스루</v>
      </c>
      <c r="O240" s="56" t="str">
        <f>작성용!W237</f>
        <v>룩스루</v>
      </c>
      <c r="P240" s="56" t="str">
        <f>작성용!X237</f>
        <v>-</v>
      </c>
      <c r="Q240" s="57" t="str">
        <f>작성용!AD237</f>
        <v>대체평가3사업본부</v>
      </c>
      <c r="R240" s="59">
        <f>작성용!AE237</f>
        <v>0</v>
      </c>
      <c r="S240" s="57" t="str">
        <f>작성용!AF237</f>
        <v>대체평가3사업본부</v>
      </c>
      <c r="T240" s="60" t="str">
        <f>작성용!AG237</f>
        <v>김태현</v>
      </c>
      <c r="U240" s="60" t="str">
        <f>작성용!AH237</f>
        <v>김태현</v>
      </c>
      <c r="V240" s="55">
        <f>작성용!AA237</f>
        <v>202412</v>
      </c>
      <c r="W240" s="57" t="str">
        <f>작성용!AC237</f>
        <v>[T]기타보험기관[1본부]</v>
      </c>
      <c r="X240" s="57" t="str">
        <f>작성용!O237</f>
        <v>리스크관리팀이정현프로</v>
      </c>
      <c r="Y240" s="57" t="str">
        <f>작성용!P237</f>
        <v>02-3455-4133</v>
      </c>
      <c r="Z240" s="57" t="str">
        <f>작성용!Q237</f>
        <v>leedoyaj@shinhan.com</v>
      </c>
      <c r="AA240" s="55" t="str">
        <f>작성용!AJ237</f>
        <v>-</v>
      </c>
      <c r="AB240" s="55">
        <f>작성용!AB237</f>
        <v>0</v>
      </c>
    </row>
    <row r="241" spans="1:28" s="11" customFormat="1" ht="16.5" hidden="1" customHeight="1" x14ac:dyDescent="0.3">
      <c r="A241" s="53">
        <f>작성용!AL238</f>
        <v>237</v>
      </c>
      <c r="B241" s="54" t="str">
        <f>작성용!AI238</f>
        <v>-</v>
      </c>
      <c r="C241" s="55" t="str">
        <f>작성용!AK238</f>
        <v>개별종목</v>
      </c>
      <c r="D241" s="56">
        <f>작성용!T238</f>
        <v>45628</v>
      </c>
      <c r="E241" s="57" t="str">
        <f>작성용!B238</f>
        <v>한화생명보험(수익증권형대출)</v>
      </c>
      <c r="F241" s="57" t="str">
        <f>작성용!C238</f>
        <v>재평가</v>
      </c>
      <c r="G241" s="57" t="str">
        <f>작성용!D238</f>
        <v>KBGS파워인수금융전문투자형사모특별자산투자신탁(대출채권)</v>
      </c>
      <c r="H241" s="58" t="str">
        <f>작성용!E238</f>
        <v>KBP2021030025</v>
      </c>
      <c r="I241" s="57" t="str">
        <f>작성용!F238</f>
        <v>B02</v>
      </c>
      <c r="J241" s="57">
        <f>작성용!G238</f>
        <v>0</v>
      </c>
      <c r="K241" s="57" t="str">
        <f>작성용!H238</f>
        <v>-</v>
      </c>
      <c r="L241" s="57" t="str">
        <f>작성용!N238</f>
        <v xml:space="preserve">분기 </v>
      </c>
      <c r="M241" s="56" t="str">
        <f>작성용!U238</f>
        <v>2024.12.31</v>
      </c>
      <c r="N241" s="56" t="str">
        <f>작성용!V238</f>
        <v>룩스루</v>
      </c>
      <c r="O241" s="56" t="str">
        <f>작성용!W238</f>
        <v>룩스루</v>
      </c>
      <c r="P241" s="56" t="str">
        <f>작성용!X238</f>
        <v>-</v>
      </c>
      <c r="Q241" s="57" t="str">
        <f>작성용!AD238</f>
        <v>대체평가3사업본부</v>
      </c>
      <c r="R241" s="59">
        <f>작성용!AE238</f>
        <v>0</v>
      </c>
      <c r="S241" s="57" t="str">
        <f>작성용!AF238</f>
        <v>대체평가3사업본부</v>
      </c>
      <c r="T241" s="60" t="str">
        <f>작성용!AG238</f>
        <v>오윤지</v>
      </c>
      <c r="U241" s="60" t="str">
        <f>작성용!AH238</f>
        <v>오윤지</v>
      </c>
      <c r="V241" s="55">
        <f>작성용!AA238</f>
        <v>202412</v>
      </c>
      <c r="W241" s="57" t="str">
        <f>작성용!AC238</f>
        <v>[T]기타보험기관[1본부]</v>
      </c>
      <c r="X241" s="57">
        <f>작성용!O238</f>
        <v>0</v>
      </c>
      <c r="Y241" s="57">
        <f>작성용!P238</f>
        <v>0</v>
      </c>
      <c r="Z241" s="57">
        <f>작성용!Q238</f>
        <v>0</v>
      </c>
      <c r="AA241" s="55" t="str">
        <f>작성용!AJ238</f>
        <v>-</v>
      </c>
      <c r="AB241" s="55">
        <f>작성용!AB238</f>
        <v>0</v>
      </c>
    </row>
    <row r="242" spans="1:28" s="11" customFormat="1" ht="16.5" hidden="1" customHeight="1" x14ac:dyDescent="0.3">
      <c r="A242" s="53">
        <f>작성용!AL239</f>
        <v>238</v>
      </c>
      <c r="B242" s="54" t="str">
        <f>작성용!AI239</f>
        <v>-</v>
      </c>
      <c r="C242" s="55" t="str">
        <f>작성용!AK239</f>
        <v>개별종목</v>
      </c>
      <c r="D242" s="56">
        <f>작성용!T239</f>
        <v>45628</v>
      </c>
      <c r="E242" s="57" t="str">
        <f>작성용!B239</f>
        <v>한화생명보험(수익증권형대출)</v>
      </c>
      <c r="F242" s="57" t="str">
        <f>작성용!C239</f>
        <v>재평가</v>
      </c>
      <c r="G242" s="57" t="str">
        <f>작성용!D239</f>
        <v>KBRPSFOCUS전문투자형사모특별자산투자신탁</v>
      </c>
      <c r="H242" s="58" t="str">
        <f>작성용!E239</f>
        <v>KBP2014020035</v>
      </c>
      <c r="I242" s="57" t="str">
        <f>작성용!F239</f>
        <v>B02</v>
      </c>
      <c r="J242" s="57">
        <f>작성용!G239</f>
        <v>0</v>
      </c>
      <c r="K242" s="57" t="str">
        <f>작성용!H239</f>
        <v>-</v>
      </c>
      <c r="L242" s="57" t="str">
        <f>작성용!N239</f>
        <v xml:space="preserve">분기 </v>
      </c>
      <c r="M242" s="56" t="str">
        <f>작성용!U239</f>
        <v>2024.12.31</v>
      </c>
      <c r="N242" s="56" t="str">
        <f>작성용!V239</f>
        <v>룩스루</v>
      </c>
      <c r="O242" s="56" t="str">
        <f>작성용!W239</f>
        <v>룩스루</v>
      </c>
      <c r="P242" s="56" t="str">
        <f>작성용!X239</f>
        <v>-</v>
      </c>
      <c r="Q242" s="57" t="str">
        <f>작성용!AD239</f>
        <v>대체평가3사업본부</v>
      </c>
      <c r="R242" s="59">
        <f>작성용!AE239</f>
        <v>0</v>
      </c>
      <c r="S242" s="57" t="str">
        <f>작성용!AF239</f>
        <v>대체평가3사업본부</v>
      </c>
      <c r="T242" s="60" t="str">
        <f>작성용!AG239</f>
        <v>오윤지</v>
      </c>
      <c r="U242" s="60" t="str">
        <f>작성용!AH239</f>
        <v>오윤지</v>
      </c>
      <c r="V242" s="55">
        <f>작성용!AA239</f>
        <v>202412</v>
      </c>
      <c r="W242" s="57" t="str">
        <f>작성용!AC239</f>
        <v>[T]기타보험기관[1본부]</v>
      </c>
      <c r="X242" s="57">
        <f>작성용!O239</f>
        <v>0</v>
      </c>
      <c r="Y242" s="57">
        <f>작성용!P239</f>
        <v>0</v>
      </c>
      <c r="Z242" s="57">
        <f>작성용!Q239</f>
        <v>0</v>
      </c>
      <c r="AA242" s="55" t="str">
        <f>작성용!AJ239</f>
        <v>-</v>
      </c>
      <c r="AB242" s="55">
        <f>작성용!AB239</f>
        <v>0</v>
      </c>
    </row>
    <row r="243" spans="1:28" s="11" customFormat="1" ht="16.5" hidden="1" customHeight="1" x14ac:dyDescent="0.3">
      <c r="A243" s="53">
        <f>작성용!AL240</f>
        <v>239</v>
      </c>
      <c r="B243" s="54" t="str">
        <f>작성용!AI240</f>
        <v>-</v>
      </c>
      <c r="C243" s="55" t="str">
        <f>작성용!AK240</f>
        <v>개별종목</v>
      </c>
      <c r="D243" s="56">
        <f>작성용!T240</f>
        <v>45628</v>
      </c>
      <c r="E243" s="57" t="str">
        <f>작성용!B240</f>
        <v>한화생명보험(수익증권형대출)</v>
      </c>
      <c r="F243" s="57" t="str">
        <f>작성용!C240</f>
        <v>재평가</v>
      </c>
      <c r="G243" s="57" t="str">
        <f>작성용!D240</f>
        <v>KB생활인프라BTL전문투자형사모특별자산투자신탁</v>
      </c>
      <c r="H243" s="58" t="str">
        <f>작성용!E240</f>
        <v>KBP2019030021</v>
      </c>
      <c r="I243" s="57" t="str">
        <f>작성용!F240</f>
        <v>B02</v>
      </c>
      <c r="J243" s="57">
        <f>작성용!G240</f>
        <v>0</v>
      </c>
      <c r="K243" s="57" t="str">
        <f>작성용!H240</f>
        <v>-</v>
      </c>
      <c r="L243" s="57" t="str">
        <f>작성용!N240</f>
        <v xml:space="preserve">분기 </v>
      </c>
      <c r="M243" s="56" t="str">
        <f>작성용!U240</f>
        <v>2024.12.31</v>
      </c>
      <c r="N243" s="56" t="str">
        <f>작성용!V240</f>
        <v>룩스루</v>
      </c>
      <c r="O243" s="56" t="str">
        <f>작성용!W240</f>
        <v>룩스루</v>
      </c>
      <c r="P243" s="56" t="str">
        <f>작성용!X240</f>
        <v>-</v>
      </c>
      <c r="Q243" s="57" t="str">
        <f>작성용!AD240</f>
        <v>대체평가3사업본부</v>
      </c>
      <c r="R243" s="59">
        <f>작성용!AE240</f>
        <v>0</v>
      </c>
      <c r="S243" s="57" t="str">
        <f>작성용!AF240</f>
        <v>대체평가3사업본부</v>
      </c>
      <c r="T243" s="60" t="str">
        <f>작성용!AG240</f>
        <v>오윤지</v>
      </c>
      <c r="U243" s="60" t="str">
        <f>작성용!AH240</f>
        <v>오윤지</v>
      </c>
      <c r="V243" s="55">
        <f>작성용!AA240</f>
        <v>202412</v>
      </c>
      <c r="W243" s="57" t="str">
        <f>작성용!AC240</f>
        <v>[T]기타보험기관[1본부]</v>
      </c>
      <c r="X243" s="57">
        <f>작성용!O240</f>
        <v>0</v>
      </c>
      <c r="Y243" s="57">
        <f>작성용!P240</f>
        <v>0</v>
      </c>
      <c r="Z243" s="57">
        <f>작성용!Q240</f>
        <v>0</v>
      </c>
      <c r="AA243" s="55" t="str">
        <f>작성용!AJ240</f>
        <v>-</v>
      </c>
      <c r="AB243" s="55">
        <f>작성용!AB240</f>
        <v>0</v>
      </c>
    </row>
    <row r="244" spans="1:28" s="11" customFormat="1" ht="16.5" hidden="1" customHeight="1" x14ac:dyDescent="0.3">
      <c r="A244" s="53">
        <f>작성용!AL241</f>
        <v>240</v>
      </c>
      <c r="B244" s="54" t="str">
        <f>작성용!AI241</f>
        <v>-</v>
      </c>
      <c r="C244" s="55" t="str">
        <f>작성용!AK241</f>
        <v>개별종목</v>
      </c>
      <c r="D244" s="56">
        <f>작성용!T241</f>
        <v>45628</v>
      </c>
      <c r="E244" s="57" t="str">
        <f>작성용!B241</f>
        <v>한화생명보험(수익증권형대출)</v>
      </c>
      <c r="F244" s="57" t="str">
        <f>작성용!C241</f>
        <v>재평가</v>
      </c>
      <c r="G244" s="57" t="str">
        <f>작성용!D241</f>
        <v>KB이천오산고속도로전문투자형사모특별자산투자신탁</v>
      </c>
      <c r="H244" s="58" t="str">
        <f>작성용!E241</f>
        <v>KBP2017120018</v>
      </c>
      <c r="I244" s="57" t="str">
        <f>작성용!F241</f>
        <v>B02</v>
      </c>
      <c r="J244" s="57">
        <f>작성용!G241</f>
        <v>0</v>
      </c>
      <c r="K244" s="57" t="str">
        <f>작성용!H241</f>
        <v>-</v>
      </c>
      <c r="L244" s="57" t="str">
        <f>작성용!N241</f>
        <v xml:space="preserve">분기 </v>
      </c>
      <c r="M244" s="56" t="str">
        <f>작성용!U241</f>
        <v>2024.12.31</v>
      </c>
      <c r="N244" s="56" t="str">
        <f>작성용!V241</f>
        <v>룩스루</v>
      </c>
      <c r="O244" s="56" t="str">
        <f>작성용!W241</f>
        <v>룩스루</v>
      </c>
      <c r="P244" s="56" t="str">
        <f>작성용!X241</f>
        <v>-</v>
      </c>
      <c r="Q244" s="57" t="str">
        <f>작성용!AD241</f>
        <v>대체평가3사업본부</v>
      </c>
      <c r="R244" s="59">
        <f>작성용!AE241</f>
        <v>0</v>
      </c>
      <c r="S244" s="57" t="str">
        <f>작성용!AF241</f>
        <v>대체평가3사업본부</v>
      </c>
      <c r="T244" s="60" t="str">
        <f>작성용!AG241</f>
        <v>오윤지</v>
      </c>
      <c r="U244" s="60" t="str">
        <f>작성용!AH241</f>
        <v>오윤지</v>
      </c>
      <c r="V244" s="55">
        <f>작성용!AA241</f>
        <v>202412</v>
      </c>
      <c r="W244" s="57" t="str">
        <f>작성용!AC241</f>
        <v>[T]기타보험기관[1본부]</v>
      </c>
      <c r="X244" s="57">
        <f>작성용!O241</f>
        <v>0</v>
      </c>
      <c r="Y244" s="57">
        <f>작성용!P241</f>
        <v>0</v>
      </c>
      <c r="Z244" s="57">
        <f>작성용!Q241</f>
        <v>0</v>
      </c>
      <c r="AA244" s="55" t="str">
        <f>작성용!AJ241</f>
        <v>-</v>
      </c>
      <c r="AB244" s="55">
        <f>작성용!AB241</f>
        <v>0</v>
      </c>
    </row>
    <row r="245" spans="1:28" s="11" customFormat="1" ht="16.5" hidden="1" customHeight="1" x14ac:dyDescent="0.3">
      <c r="A245" s="53">
        <f>작성용!AL242</f>
        <v>241</v>
      </c>
      <c r="B245" s="54" t="str">
        <f>작성용!AI242</f>
        <v>-</v>
      </c>
      <c r="C245" s="55" t="str">
        <f>작성용!AK242</f>
        <v>개별종목</v>
      </c>
      <c r="D245" s="56">
        <f>작성용!T242</f>
        <v>45628</v>
      </c>
      <c r="E245" s="57" t="str">
        <f>작성용!B242</f>
        <v>한화생명보험(수익증권형대출)</v>
      </c>
      <c r="F245" s="57" t="str">
        <f>작성용!C242</f>
        <v>재평가</v>
      </c>
      <c r="G245" s="57" t="str">
        <f>작성용!D242</f>
        <v>KB광명서울고속도로전문투자형사모특별자산투자신탁</v>
      </c>
      <c r="H245" s="58" t="str">
        <f>작성용!E242</f>
        <v>KBP2019090155</v>
      </c>
      <c r="I245" s="57" t="str">
        <f>작성용!F242</f>
        <v>B02</v>
      </c>
      <c r="J245" s="57">
        <f>작성용!G242</f>
        <v>0</v>
      </c>
      <c r="K245" s="57" t="str">
        <f>작성용!H242</f>
        <v>-</v>
      </c>
      <c r="L245" s="57" t="str">
        <f>작성용!N242</f>
        <v xml:space="preserve">분기 </v>
      </c>
      <c r="M245" s="56" t="str">
        <f>작성용!U242</f>
        <v>2024.12.31</v>
      </c>
      <c r="N245" s="56" t="str">
        <f>작성용!V242</f>
        <v>룩스루</v>
      </c>
      <c r="O245" s="56" t="str">
        <f>작성용!W242</f>
        <v>룩스루</v>
      </c>
      <c r="P245" s="56" t="str">
        <f>작성용!X242</f>
        <v>-</v>
      </c>
      <c r="Q245" s="57" t="str">
        <f>작성용!AD242</f>
        <v>대체평가3사업본부</v>
      </c>
      <c r="R245" s="59">
        <f>작성용!AE242</f>
        <v>0</v>
      </c>
      <c r="S245" s="57" t="str">
        <f>작성용!AF242</f>
        <v>대체평가3사업본부</v>
      </c>
      <c r="T245" s="60" t="str">
        <f>작성용!AG242</f>
        <v>오윤지</v>
      </c>
      <c r="U245" s="60" t="str">
        <f>작성용!AH242</f>
        <v>오윤지</v>
      </c>
      <c r="V245" s="55">
        <f>작성용!AA242</f>
        <v>202412</v>
      </c>
      <c r="W245" s="57" t="str">
        <f>작성용!AC242</f>
        <v>[T]기타보험기관[1본부]</v>
      </c>
      <c r="X245" s="57">
        <f>작성용!O242</f>
        <v>0</v>
      </c>
      <c r="Y245" s="57">
        <f>작성용!P242</f>
        <v>0</v>
      </c>
      <c r="Z245" s="57">
        <f>작성용!Q242</f>
        <v>0</v>
      </c>
      <c r="AA245" s="55" t="str">
        <f>작성용!AJ242</f>
        <v>-</v>
      </c>
      <c r="AB245" s="55">
        <f>작성용!AB242</f>
        <v>0</v>
      </c>
    </row>
    <row r="246" spans="1:28" s="11" customFormat="1" ht="16.5" hidden="1" customHeight="1" x14ac:dyDescent="0.3">
      <c r="A246" s="53">
        <f>작성용!AL243</f>
        <v>242</v>
      </c>
      <c r="B246" s="54" t="str">
        <f>작성용!AI243</f>
        <v>-</v>
      </c>
      <c r="C246" s="55" t="str">
        <f>작성용!AK243</f>
        <v>개별종목</v>
      </c>
      <c r="D246" s="56">
        <f>작성용!T243</f>
        <v>45628</v>
      </c>
      <c r="E246" s="57" t="str">
        <f>작성용!B243</f>
        <v>한화생명보험(수익증권형대출)</v>
      </c>
      <c r="F246" s="57" t="str">
        <f>작성용!C243</f>
        <v>재평가</v>
      </c>
      <c r="G246" s="57" t="str">
        <f>작성용!D243</f>
        <v>KB안양-성남고속도로사모특별자산투자신탁</v>
      </c>
      <c r="H246" s="58" t="str">
        <f>작성용!E243</f>
        <v>KBP2016030006</v>
      </c>
      <c r="I246" s="57" t="str">
        <f>작성용!F243</f>
        <v>B02</v>
      </c>
      <c r="J246" s="57">
        <f>작성용!G243</f>
        <v>0</v>
      </c>
      <c r="K246" s="57" t="str">
        <f>작성용!H243</f>
        <v>-</v>
      </c>
      <c r="L246" s="57" t="str">
        <f>작성용!N243</f>
        <v xml:space="preserve">분기 </v>
      </c>
      <c r="M246" s="56" t="str">
        <f>작성용!U243</f>
        <v>2024.12.31</v>
      </c>
      <c r="N246" s="56" t="str">
        <f>작성용!V243</f>
        <v>룩스루</v>
      </c>
      <c r="O246" s="56" t="str">
        <f>작성용!W243</f>
        <v>룩스루</v>
      </c>
      <c r="P246" s="56" t="str">
        <f>작성용!X243</f>
        <v>-</v>
      </c>
      <c r="Q246" s="57" t="str">
        <f>작성용!AD243</f>
        <v>대체평가3사업본부</v>
      </c>
      <c r="R246" s="59">
        <f>작성용!AE243</f>
        <v>0</v>
      </c>
      <c r="S246" s="57" t="str">
        <f>작성용!AF243</f>
        <v>대체평가3사업본부</v>
      </c>
      <c r="T246" s="60" t="str">
        <f>작성용!AG243</f>
        <v>오윤지</v>
      </c>
      <c r="U246" s="60" t="str">
        <f>작성용!AH243</f>
        <v>오윤지</v>
      </c>
      <c r="V246" s="55">
        <f>작성용!AA243</f>
        <v>202412</v>
      </c>
      <c r="W246" s="57" t="str">
        <f>작성용!AC243</f>
        <v>[T]기타보험기관[1본부]</v>
      </c>
      <c r="X246" s="57">
        <f>작성용!O243</f>
        <v>0</v>
      </c>
      <c r="Y246" s="57">
        <f>작성용!P243</f>
        <v>0</v>
      </c>
      <c r="Z246" s="57">
        <f>작성용!Q243</f>
        <v>0</v>
      </c>
      <c r="AA246" s="55" t="str">
        <f>작성용!AJ243</f>
        <v>-</v>
      </c>
      <c r="AB246" s="55">
        <f>작성용!AB243</f>
        <v>0</v>
      </c>
    </row>
    <row r="247" spans="1:28" s="11" customFormat="1" ht="16.5" hidden="1" customHeight="1" x14ac:dyDescent="0.3">
      <c r="A247" s="53">
        <f>작성용!AL244</f>
        <v>243</v>
      </c>
      <c r="B247" s="54" t="str">
        <f>작성용!AI244</f>
        <v>-</v>
      </c>
      <c r="C247" s="55" t="str">
        <f>작성용!AK244</f>
        <v>개별종목</v>
      </c>
      <c r="D247" s="56">
        <f>작성용!T244</f>
        <v>45628</v>
      </c>
      <c r="E247" s="57" t="str">
        <f>작성용!B244</f>
        <v>한화생명보험(수익증권형대출)</v>
      </c>
      <c r="F247" s="57" t="str">
        <f>작성용!C244</f>
        <v>재평가</v>
      </c>
      <c r="G247" s="57" t="str">
        <f>작성용!D244</f>
        <v>KB을숙도대교사모특별자산투자신탁</v>
      </c>
      <c r="H247" s="58" t="str">
        <f>작성용!E244</f>
        <v>KBP2014020040</v>
      </c>
      <c r="I247" s="57" t="str">
        <f>작성용!F244</f>
        <v>B02</v>
      </c>
      <c r="J247" s="57">
        <f>작성용!G244</f>
        <v>0</v>
      </c>
      <c r="K247" s="57" t="str">
        <f>작성용!H244</f>
        <v>-</v>
      </c>
      <c r="L247" s="57" t="str">
        <f>작성용!N244</f>
        <v xml:space="preserve">분기 </v>
      </c>
      <c r="M247" s="56" t="str">
        <f>작성용!U244</f>
        <v>2024.12.31</v>
      </c>
      <c r="N247" s="56" t="str">
        <f>작성용!V244</f>
        <v>룩스루</v>
      </c>
      <c r="O247" s="56" t="str">
        <f>작성용!W244</f>
        <v>룩스루</v>
      </c>
      <c r="P247" s="56" t="str">
        <f>작성용!X244</f>
        <v>-</v>
      </c>
      <c r="Q247" s="57" t="str">
        <f>작성용!AD244</f>
        <v>대체평가3사업본부</v>
      </c>
      <c r="R247" s="59">
        <f>작성용!AE244</f>
        <v>0</v>
      </c>
      <c r="S247" s="57" t="str">
        <f>작성용!AF244</f>
        <v>대체평가3사업본부</v>
      </c>
      <c r="T247" s="60" t="str">
        <f>작성용!AG244</f>
        <v>오윤지</v>
      </c>
      <c r="U247" s="60" t="str">
        <f>작성용!AH244</f>
        <v>오윤지</v>
      </c>
      <c r="V247" s="55">
        <f>작성용!AA244</f>
        <v>202412</v>
      </c>
      <c r="W247" s="57" t="str">
        <f>작성용!AC244</f>
        <v>[T]기타보험기관[1본부]</v>
      </c>
      <c r="X247" s="57">
        <f>작성용!O244</f>
        <v>0</v>
      </c>
      <c r="Y247" s="57">
        <f>작성용!P244</f>
        <v>0</v>
      </c>
      <c r="Z247" s="57">
        <f>작성용!Q244</f>
        <v>0</v>
      </c>
      <c r="AA247" s="55" t="str">
        <f>작성용!AJ244</f>
        <v>-</v>
      </c>
      <c r="AB247" s="55">
        <f>작성용!AB244</f>
        <v>0</v>
      </c>
    </row>
    <row r="248" spans="1:28" s="11" customFormat="1" ht="16.5" hidden="1" customHeight="1" x14ac:dyDescent="0.3">
      <c r="A248" s="53">
        <f>작성용!AL245</f>
        <v>244</v>
      </c>
      <c r="B248" s="54" t="str">
        <f>작성용!AI245</f>
        <v>-</v>
      </c>
      <c r="C248" s="55" t="str">
        <f>작성용!AK245</f>
        <v>개별종목</v>
      </c>
      <c r="D248" s="56">
        <f>작성용!T245</f>
        <v>45628</v>
      </c>
      <c r="E248" s="57" t="str">
        <f>작성용!B245</f>
        <v>한화생명보험(수익증권형대출)</v>
      </c>
      <c r="F248" s="57" t="str">
        <f>작성용!C245</f>
        <v>재평가</v>
      </c>
      <c r="G248" s="57" t="str">
        <f>작성용!D245</f>
        <v>KB자은풍력발전전문투자형사모특별자산투자신탁</v>
      </c>
      <c r="H248" s="58" t="str">
        <f>작성용!E245</f>
        <v>KBP2019060037</v>
      </c>
      <c r="I248" s="57" t="str">
        <f>작성용!F245</f>
        <v>B02</v>
      </c>
      <c r="J248" s="57">
        <f>작성용!G245</f>
        <v>0</v>
      </c>
      <c r="K248" s="57" t="str">
        <f>작성용!H245</f>
        <v>-</v>
      </c>
      <c r="L248" s="57" t="str">
        <f>작성용!N245</f>
        <v xml:space="preserve">분기 </v>
      </c>
      <c r="M248" s="56" t="str">
        <f>작성용!U245</f>
        <v>2024.12.31</v>
      </c>
      <c r="N248" s="56" t="str">
        <f>작성용!V245</f>
        <v>룩스루</v>
      </c>
      <c r="O248" s="56" t="str">
        <f>작성용!W245</f>
        <v>룩스루</v>
      </c>
      <c r="P248" s="56" t="str">
        <f>작성용!X245</f>
        <v>-</v>
      </c>
      <c r="Q248" s="57" t="str">
        <f>작성용!AD245</f>
        <v>대체평가3사업본부</v>
      </c>
      <c r="R248" s="59">
        <f>작성용!AE245</f>
        <v>0</v>
      </c>
      <c r="S248" s="57" t="str">
        <f>작성용!AF245</f>
        <v>대체평가3사업본부</v>
      </c>
      <c r="T248" s="60" t="str">
        <f>작성용!AG245</f>
        <v>오윤지</v>
      </c>
      <c r="U248" s="60" t="str">
        <f>작성용!AH245</f>
        <v>오윤지</v>
      </c>
      <c r="V248" s="55">
        <f>작성용!AA245</f>
        <v>202412</v>
      </c>
      <c r="W248" s="57" t="str">
        <f>작성용!AC245</f>
        <v>[T]기타보험기관[1본부]</v>
      </c>
      <c r="X248" s="57">
        <f>작성용!O245</f>
        <v>0</v>
      </c>
      <c r="Y248" s="57">
        <f>작성용!P245</f>
        <v>0</v>
      </c>
      <c r="Z248" s="57">
        <f>작성용!Q245</f>
        <v>0</v>
      </c>
      <c r="AA248" s="55" t="str">
        <f>작성용!AJ245</f>
        <v>-</v>
      </c>
      <c r="AB248" s="55">
        <f>작성용!AB245</f>
        <v>0</v>
      </c>
    </row>
    <row r="249" spans="1:28" s="11" customFormat="1" ht="16.5" hidden="1" customHeight="1" x14ac:dyDescent="0.3">
      <c r="A249" s="53">
        <f>작성용!AL246</f>
        <v>245</v>
      </c>
      <c r="B249" s="54" t="str">
        <f>작성용!AI246</f>
        <v>-</v>
      </c>
      <c r="C249" s="55" t="str">
        <f>작성용!AK246</f>
        <v>개별종목</v>
      </c>
      <c r="D249" s="56">
        <f>작성용!T246</f>
        <v>45628</v>
      </c>
      <c r="E249" s="57" t="str">
        <f>작성용!B246</f>
        <v>한화생명보험(수익증권형대출)</v>
      </c>
      <c r="F249" s="57" t="str">
        <f>작성용!C246</f>
        <v>재평가</v>
      </c>
      <c r="G249" s="57" t="str">
        <f>작성용!D246</f>
        <v>KIAMCO도로투자사모특별자산투자신탁제11호</v>
      </c>
      <c r="H249" s="58" t="str">
        <f>작성용!E246</f>
        <v>KBP2019090154</v>
      </c>
      <c r="I249" s="57" t="str">
        <f>작성용!F246</f>
        <v>B02</v>
      </c>
      <c r="J249" s="57">
        <f>작성용!G246</f>
        <v>0</v>
      </c>
      <c r="K249" s="57" t="str">
        <f>작성용!H246</f>
        <v>-</v>
      </c>
      <c r="L249" s="57" t="str">
        <f>작성용!N246</f>
        <v xml:space="preserve">분기 </v>
      </c>
      <c r="M249" s="56" t="str">
        <f>작성용!U246</f>
        <v>2024.12.31</v>
      </c>
      <c r="N249" s="56" t="str">
        <f>작성용!V246</f>
        <v>룩스루</v>
      </c>
      <c r="O249" s="56" t="str">
        <f>작성용!W246</f>
        <v>룩스루</v>
      </c>
      <c r="P249" s="56" t="str">
        <f>작성용!X246</f>
        <v>-</v>
      </c>
      <c r="Q249" s="57" t="str">
        <f>작성용!AD246</f>
        <v>대체평가3사업본부</v>
      </c>
      <c r="R249" s="59">
        <f>작성용!AE246</f>
        <v>0</v>
      </c>
      <c r="S249" s="57" t="str">
        <f>작성용!AF246</f>
        <v>대체평가3사업본부</v>
      </c>
      <c r="T249" s="60" t="str">
        <f>작성용!AG246</f>
        <v>오윤지</v>
      </c>
      <c r="U249" s="60" t="str">
        <f>작성용!AH246</f>
        <v>오윤지</v>
      </c>
      <c r="V249" s="55">
        <f>작성용!AA246</f>
        <v>202412</v>
      </c>
      <c r="W249" s="57" t="str">
        <f>작성용!AC246</f>
        <v>[T]기타보험기관[1본부]</v>
      </c>
      <c r="X249" s="57">
        <f>작성용!O246</f>
        <v>0</v>
      </c>
      <c r="Y249" s="57">
        <f>작성용!P246</f>
        <v>0</v>
      </c>
      <c r="Z249" s="57">
        <f>작성용!Q246</f>
        <v>0</v>
      </c>
      <c r="AA249" s="55" t="str">
        <f>작성용!AJ246</f>
        <v>-</v>
      </c>
      <c r="AB249" s="55">
        <f>작성용!AB246</f>
        <v>0</v>
      </c>
    </row>
    <row r="250" spans="1:28" s="11" customFormat="1" ht="16.5" hidden="1" customHeight="1" x14ac:dyDescent="0.3">
      <c r="A250" s="53">
        <f>작성용!AL247</f>
        <v>246</v>
      </c>
      <c r="B250" s="54" t="str">
        <f>작성용!AI247</f>
        <v>-</v>
      </c>
      <c r="C250" s="55" t="str">
        <f>작성용!AK247</f>
        <v>개별종목</v>
      </c>
      <c r="D250" s="56">
        <f>작성용!T247</f>
        <v>45628</v>
      </c>
      <c r="E250" s="57" t="str">
        <f>작성용!B247</f>
        <v>한화생명보험(수익증권형대출)</v>
      </c>
      <c r="F250" s="57" t="str">
        <f>작성용!C247</f>
        <v>재평가</v>
      </c>
      <c r="G250" s="57" t="str">
        <f>작성용!D247</f>
        <v>KIAMCO도로투자사모특별자산투자신탁제8호</v>
      </c>
      <c r="H250" s="58" t="str">
        <f>작성용!E247</f>
        <v>KBP2017120022</v>
      </c>
      <c r="I250" s="57" t="str">
        <f>작성용!F247</f>
        <v>B02</v>
      </c>
      <c r="J250" s="57">
        <f>작성용!G247</f>
        <v>0</v>
      </c>
      <c r="K250" s="57" t="str">
        <f>작성용!H247</f>
        <v>-</v>
      </c>
      <c r="L250" s="57" t="str">
        <f>작성용!N247</f>
        <v xml:space="preserve">분기 </v>
      </c>
      <c r="M250" s="56" t="str">
        <f>작성용!U247</f>
        <v>2024.12.31</v>
      </c>
      <c r="N250" s="56" t="str">
        <f>작성용!V247</f>
        <v>룩스루</v>
      </c>
      <c r="O250" s="56" t="str">
        <f>작성용!W247</f>
        <v>룩스루</v>
      </c>
      <c r="P250" s="56" t="str">
        <f>작성용!X247</f>
        <v>-</v>
      </c>
      <c r="Q250" s="57" t="str">
        <f>작성용!AD247</f>
        <v>대체평가3사업본부</v>
      </c>
      <c r="R250" s="59">
        <f>작성용!AE247</f>
        <v>0</v>
      </c>
      <c r="S250" s="57" t="str">
        <f>작성용!AF247</f>
        <v>대체평가3사업본부</v>
      </c>
      <c r="T250" s="60" t="str">
        <f>작성용!AG247</f>
        <v>오윤지</v>
      </c>
      <c r="U250" s="60" t="str">
        <f>작성용!AH247</f>
        <v>오윤지</v>
      </c>
      <c r="V250" s="55">
        <f>작성용!AA247</f>
        <v>202412</v>
      </c>
      <c r="W250" s="57" t="str">
        <f>작성용!AC247</f>
        <v>[T]기타보험기관[1본부]</v>
      </c>
      <c r="X250" s="57">
        <f>작성용!O247</f>
        <v>0</v>
      </c>
      <c r="Y250" s="57">
        <f>작성용!P247</f>
        <v>0</v>
      </c>
      <c r="Z250" s="57">
        <f>작성용!Q247</f>
        <v>0</v>
      </c>
      <c r="AA250" s="55" t="str">
        <f>작성용!AJ247</f>
        <v>-</v>
      </c>
      <c r="AB250" s="55">
        <f>작성용!AB247</f>
        <v>0</v>
      </c>
    </row>
    <row r="251" spans="1:28" s="11" customFormat="1" ht="16.5" hidden="1" customHeight="1" x14ac:dyDescent="0.3">
      <c r="A251" s="53">
        <f>작성용!AL248</f>
        <v>247</v>
      </c>
      <c r="B251" s="54" t="str">
        <f>작성용!AI248</f>
        <v>-</v>
      </c>
      <c r="C251" s="55" t="str">
        <f>작성용!AK248</f>
        <v>개별종목</v>
      </c>
      <c r="D251" s="56">
        <f>작성용!T248</f>
        <v>45628</v>
      </c>
      <c r="E251" s="57" t="str">
        <f>작성용!B248</f>
        <v>한화생명보험(수익증권형대출)</v>
      </c>
      <c r="F251" s="57" t="str">
        <f>작성용!C248</f>
        <v>재평가</v>
      </c>
      <c r="G251" s="57" t="str">
        <f>작성용!D248</f>
        <v>KIAMCO도로투자사모특별자산투자신탁제9호</v>
      </c>
      <c r="H251" s="58" t="str">
        <f>작성용!E248</f>
        <v>KBP2017090011</v>
      </c>
      <c r="I251" s="57" t="str">
        <f>작성용!F248</f>
        <v>B02</v>
      </c>
      <c r="J251" s="57">
        <f>작성용!G248</f>
        <v>0</v>
      </c>
      <c r="K251" s="57" t="str">
        <f>작성용!H248</f>
        <v>-</v>
      </c>
      <c r="L251" s="57" t="str">
        <f>작성용!N248</f>
        <v xml:space="preserve">분기 </v>
      </c>
      <c r="M251" s="56" t="str">
        <f>작성용!U248</f>
        <v>2024.12.31</v>
      </c>
      <c r="N251" s="56" t="str">
        <f>작성용!V248</f>
        <v>룩스루</v>
      </c>
      <c r="O251" s="56" t="str">
        <f>작성용!W248</f>
        <v>룩스루</v>
      </c>
      <c r="P251" s="56" t="str">
        <f>작성용!X248</f>
        <v>-</v>
      </c>
      <c r="Q251" s="57" t="str">
        <f>작성용!AD248</f>
        <v>대체평가3사업본부</v>
      </c>
      <c r="R251" s="59">
        <f>작성용!AE248</f>
        <v>0</v>
      </c>
      <c r="S251" s="57" t="str">
        <f>작성용!AF248</f>
        <v>대체평가3사업본부</v>
      </c>
      <c r="T251" s="60" t="str">
        <f>작성용!AG248</f>
        <v>오윤지</v>
      </c>
      <c r="U251" s="60" t="str">
        <f>작성용!AH248</f>
        <v>오윤지</v>
      </c>
      <c r="V251" s="55">
        <f>작성용!AA248</f>
        <v>202412</v>
      </c>
      <c r="W251" s="57" t="str">
        <f>작성용!AC248</f>
        <v>[T]기타보험기관[1본부]</v>
      </c>
      <c r="X251" s="57">
        <f>작성용!O248</f>
        <v>0</v>
      </c>
      <c r="Y251" s="57">
        <f>작성용!P248</f>
        <v>0</v>
      </c>
      <c r="Z251" s="57">
        <f>작성용!Q248</f>
        <v>0</v>
      </c>
      <c r="AA251" s="55" t="str">
        <f>작성용!AJ248</f>
        <v>-</v>
      </c>
      <c r="AB251" s="55">
        <f>작성용!AB248</f>
        <v>0</v>
      </c>
    </row>
    <row r="252" spans="1:28" s="11" customFormat="1" ht="16.5" hidden="1" customHeight="1" x14ac:dyDescent="0.3">
      <c r="A252" s="53">
        <f>작성용!AL249</f>
        <v>248</v>
      </c>
      <c r="B252" s="54" t="str">
        <f>작성용!AI249</f>
        <v>-</v>
      </c>
      <c r="C252" s="55" t="str">
        <f>작성용!AK249</f>
        <v>개별종목</v>
      </c>
      <c r="D252" s="56">
        <f>작성용!T249</f>
        <v>45628</v>
      </c>
      <c r="E252" s="57" t="str">
        <f>작성용!B249</f>
        <v>한화생명보험(수익증권형대출)</v>
      </c>
      <c r="F252" s="57" t="str">
        <f>작성용!C249</f>
        <v>재평가</v>
      </c>
      <c r="G252" s="57" t="str">
        <f>작성용!D249</f>
        <v>KIAMCO비티엘프로젝트사모특별자산투자신탁제9호</v>
      </c>
      <c r="H252" s="58" t="str">
        <f>작성용!E249</f>
        <v>KBP2019060025</v>
      </c>
      <c r="I252" s="57" t="str">
        <f>작성용!F249</f>
        <v>B02</v>
      </c>
      <c r="J252" s="57">
        <f>작성용!G249</f>
        <v>0</v>
      </c>
      <c r="K252" s="57" t="str">
        <f>작성용!H249</f>
        <v>-</v>
      </c>
      <c r="L252" s="57" t="str">
        <f>작성용!N249</f>
        <v xml:space="preserve">분기 </v>
      </c>
      <c r="M252" s="56" t="str">
        <f>작성용!U249</f>
        <v>2024.12.31</v>
      </c>
      <c r="N252" s="56" t="str">
        <f>작성용!V249</f>
        <v>룩스루</v>
      </c>
      <c r="O252" s="56" t="str">
        <f>작성용!W249</f>
        <v>룩스루</v>
      </c>
      <c r="P252" s="56" t="str">
        <f>작성용!X249</f>
        <v>-</v>
      </c>
      <c r="Q252" s="57" t="str">
        <f>작성용!AD249</f>
        <v>대체평가3사업본부</v>
      </c>
      <c r="R252" s="59">
        <f>작성용!AE249</f>
        <v>0</v>
      </c>
      <c r="S252" s="57" t="str">
        <f>작성용!AF249</f>
        <v>대체평가3사업본부</v>
      </c>
      <c r="T252" s="60" t="str">
        <f>작성용!AG249</f>
        <v>오윤지</v>
      </c>
      <c r="U252" s="60" t="str">
        <f>작성용!AH249</f>
        <v>오윤지</v>
      </c>
      <c r="V252" s="55">
        <f>작성용!AA249</f>
        <v>202412</v>
      </c>
      <c r="W252" s="57" t="str">
        <f>작성용!AC249</f>
        <v>[T]기타보험기관[1본부]</v>
      </c>
      <c r="X252" s="57">
        <f>작성용!O249</f>
        <v>0</v>
      </c>
      <c r="Y252" s="57">
        <f>작성용!P249</f>
        <v>0</v>
      </c>
      <c r="Z252" s="57">
        <f>작성용!Q249</f>
        <v>0</v>
      </c>
      <c r="AA252" s="55" t="str">
        <f>작성용!AJ249</f>
        <v>-</v>
      </c>
      <c r="AB252" s="55">
        <f>작성용!AB249</f>
        <v>0</v>
      </c>
    </row>
    <row r="253" spans="1:28" s="11" customFormat="1" ht="16.5" hidden="1" customHeight="1" x14ac:dyDescent="0.3">
      <c r="A253" s="53">
        <f>작성용!AL250</f>
        <v>249</v>
      </c>
      <c r="B253" s="54" t="str">
        <f>작성용!AI250</f>
        <v>-</v>
      </c>
      <c r="C253" s="55" t="str">
        <f>작성용!AK250</f>
        <v>개별종목</v>
      </c>
      <c r="D253" s="56">
        <f>작성용!T250</f>
        <v>45628</v>
      </c>
      <c r="E253" s="57" t="str">
        <f>작성용!B250</f>
        <v>한화생명보험(수익증권형대출)</v>
      </c>
      <c r="F253" s="57" t="str">
        <f>작성용!C250</f>
        <v>재평가</v>
      </c>
      <c r="G253" s="57" t="str">
        <f>작성용!D250</f>
        <v>KIAMCO울진풍력사모특별자산투자신탁</v>
      </c>
      <c r="H253" s="58" t="str">
        <f>작성용!E250</f>
        <v>KBP2018120017</v>
      </c>
      <c r="I253" s="57" t="str">
        <f>작성용!F250</f>
        <v>B02</v>
      </c>
      <c r="J253" s="57">
        <f>작성용!G250</f>
        <v>0</v>
      </c>
      <c r="K253" s="57" t="str">
        <f>작성용!H250</f>
        <v>-</v>
      </c>
      <c r="L253" s="57" t="str">
        <f>작성용!N250</f>
        <v xml:space="preserve">분기 </v>
      </c>
      <c r="M253" s="56" t="str">
        <f>작성용!U250</f>
        <v>2024.12.31</v>
      </c>
      <c r="N253" s="56" t="str">
        <f>작성용!V250</f>
        <v>룩스루</v>
      </c>
      <c r="O253" s="56" t="str">
        <f>작성용!W250</f>
        <v>룩스루</v>
      </c>
      <c r="P253" s="56" t="str">
        <f>작성용!X250</f>
        <v>-</v>
      </c>
      <c r="Q253" s="57" t="str">
        <f>작성용!AD250</f>
        <v>대체평가3사업본부</v>
      </c>
      <c r="R253" s="59">
        <f>작성용!AE250</f>
        <v>0</v>
      </c>
      <c r="S253" s="57" t="str">
        <f>작성용!AF250</f>
        <v>대체평가3사업본부</v>
      </c>
      <c r="T253" s="60" t="str">
        <f>작성용!AG250</f>
        <v>오윤지</v>
      </c>
      <c r="U253" s="60" t="str">
        <f>작성용!AH250</f>
        <v>오윤지</v>
      </c>
      <c r="V253" s="55">
        <f>작성용!AA250</f>
        <v>202412</v>
      </c>
      <c r="W253" s="57" t="str">
        <f>작성용!AC250</f>
        <v>[T]기타보험기관[1본부]</v>
      </c>
      <c r="X253" s="57">
        <f>작성용!O250</f>
        <v>0</v>
      </c>
      <c r="Y253" s="57">
        <f>작성용!P250</f>
        <v>0</v>
      </c>
      <c r="Z253" s="57">
        <f>작성용!Q250</f>
        <v>0</v>
      </c>
      <c r="AA253" s="55" t="str">
        <f>작성용!AJ250</f>
        <v>-</v>
      </c>
      <c r="AB253" s="55">
        <f>작성용!AB250</f>
        <v>0</v>
      </c>
    </row>
    <row r="254" spans="1:28" s="11" customFormat="1" ht="16.5" hidden="1" customHeight="1" x14ac:dyDescent="0.3">
      <c r="A254" s="53">
        <f>작성용!AL251</f>
        <v>250</v>
      </c>
      <c r="B254" s="54" t="str">
        <f>작성용!AI251</f>
        <v>-</v>
      </c>
      <c r="C254" s="55" t="str">
        <f>작성용!AK251</f>
        <v>개별종목</v>
      </c>
      <c r="D254" s="56">
        <f>작성용!T251</f>
        <v>45628</v>
      </c>
      <c r="E254" s="57" t="str">
        <f>작성용!B251</f>
        <v>한화생명보험(수익증권형대출)</v>
      </c>
      <c r="F254" s="57" t="str">
        <f>작성용!C251</f>
        <v>재평가</v>
      </c>
      <c r="G254" s="57" t="str">
        <f>작성용!D251</f>
        <v>KIAMCO대곡소사복선전철사모특별자산투자신탁제1호</v>
      </c>
      <c r="H254" s="58" t="str">
        <f>작성용!E251</f>
        <v>KBP2016120094</v>
      </c>
      <c r="I254" s="57" t="str">
        <f>작성용!F251</f>
        <v>B02</v>
      </c>
      <c r="J254" s="57">
        <f>작성용!G251</f>
        <v>0</v>
      </c>
      <c r="K254" s="57" t="str">
        <f>작성용!H251</f>
        <v>-</v>
      </c>
      <c r="L254" s="57" t="str">
        <f>작성용!N251</f>
        <v xml:space="preserve">분기 </v>
      </c>
      <c r="M254" s="56" t="str">
        <f>작성용!U251</f>
        <v>2024.12.31</v>
      </c>
      <c r="N254" s="56" t="str">
        <f>작성용!V251</f>
        <v>룩스루</v>
      </c>
      <c r="O254" s="56" t="str">
        <f>작성용!W251</f>
        <v>룩스루</v>
      </c>
      <c r="P254" s="56" t="str">
        <f>작성용!X251</f>
        <v>-</v>
      </c>
      <c r="Q254" s="57" t="str">
        <f>작성용!AD251</f>
        <v>대체평가3사업본부</v>
      </c>
      <c r="R254" s="59">
        <f>작성용!AE251</f>
        <v>0</v>
      </c>
      <c r="S254" s="57" t="str">
        <f>작성용!AF251</f>
        <v>대체평가3사업본부</v>
      </c>
      <c r="T254" s="60" t="str">
        <f>작성용!AG251</f>
        <v>오윤지</v>
      </c>
      <c r="U254" s="60" t="str">
        <f>작성용!AH251</f>
        <v>오윤지</v>
      </c>
      <c r="V254" s="55">
        <f>작성용!AA251</f>
        <v>202412</v>
      </c>
      <c r="W254" s="57" t="str">
        <f>작성용!AC251</f>
        <v>[T]기타보험기관[1본부]</v>
      </c>
      <c r="X254" s="57">
        <f>작성용!O251</f>
        <v>0</v>
      </c>
      <c r="Y254" s="57">
        <f>작성용!P251</f>
        <v>0</v>
      </c>
      <c r="Z254" s="57">
        <f>작성용!Q251</f>
        <v>0</v>
      </c>
      <c r="AA254" s="55" t="str">
        <f>작성용!AJ251</f>
        <v>-</v>
      </c>
      <c r="AB254" s="55">
        <f>작성용!AB251</f>
        <v>0</v>
      </c>
    </row>
    <row r="255" spans="1:28" s="11" customFormat="1" ht="16.5" hidden="1" customHeight="1" x14ac:dyDescent="0.3">
      <c r="A255" s="53">
        <f>작성용!AL252</f>
        <v>251</v>
      </c>
      <c r="B255" s="54" t="str">
        <f>작성용!AI252</f>
        <v>-</v>
      </c>
      <c r="C255" s="55" t="str">
        <f>작성용!AK252</f>
        <v>개별종목</v>
      </c>
      <c r="D255" s="56">
        <f>작성용!T252</f>
        <v>45628</v>
      </c>
      <c r="E255" s="57" t="str">
        <f>작성용!B252</f>
        <v>한화생명보험(수익증권형대출)</v>
      </c>
      <c r="F255" s="57" t="str">
        <f>작성용!C252</f>
        <v>재평가</v>
      </c>
      <c r="G255" s="57" t="str">
        <f>작성용!D252</f>
        <v>KIAMCO도로투자사모특별자산투자신탁제1호</v>
      </c>
      <c r="H255" s="58" t="str">
        <f>작성용!E252</f>
        <v>KBP2016060031</v>
      </c>
      <c r="I255" s="57" t="str">
        <f>작성용!F252</f>
        <v>B02</v>
      </c>
      <c r="J255" s="57">
        <f>작성용!G252</f>
        <v>0</v>
      </c>
      <c r="K255" s="57" t="str">
        <f>작성용!H252</f>
        <v>-</v>
      </c>
      <c r="L255" s="57" t="str">
        <f>작성용!N252</f>
        <v xml:space="preserve">분기 </v>
      </c>
      <c r="M255" s="56" t="str">
        <f>작성용!U252</f>
        <v>2024.12.31</v>
      </c>
      <c r="N255" s="56" t="str">
        <f>작성용!V252</f>
        <v>룩스루</v>
      </c>
      <c r="O255" s="56" t="str">
        <f>작성용!W252</f>
        <v>룩스루</v>
      </c>
      <c r="P255" s="56" t="str">
        <f>작성용!X252</f>
        <v>-</v>
      </c>
      <c r="Q255" s="57" t="str">
        <f>작성용!AD252</f>
        <v>대체평가3사업본부</v>
      </c>
      <c r="R255" s="59">
        <f>작성용!AE252</f>
        <v>0</v>
      </c>
      <c r="S255" s="57" t="str">
        <f>작성용!AF252</f>
        <v>대체평가3사업본부</v>
      </c>
      <c r="T255" s="60" t="str">
        <f>작성용!AG252</f>
        <v>오윤지</v>
      </c>
      <c r="U255" s="60" t="str">
        <f>작성용!AH252</f>
        <v>오윤지</v>
      </c>
      <c r="V255" s="55">
        <f>작성용!AA252</f>
        <v>202412</v>
      </c>
      <c r="W255" s="57" t="str">
        <f>작성용!AC252</f>
        <v>[T]기타보험기관[1본부]</v>
      </c>
      <c r="X255" s="57">
        <f>작성용!O252</f>
        <v>0</v>
      </c>
      <c r="Y255" s="57">
        <f>작성용!P252</f>
        <v>0</v>
      </c>
      <c r="Z255" s="57">
        <f>작성용!Q252</f>
        <v>0</v>
      </c>
      <c r="AA255" s="55" t="str">
        <f>작성용!AJ252</f>
        <v>-</v>
      </c>
      <c r="AB255" s="55">
        <f>작성용!AB252</f>
        <v>0</v>
      </c>
    </row>
    <row r="256" spans="1:28" s="11" customFormat="1" ht="16.5" hidden="1" customHeight="1" x14ac:dyDescent="0.3">
      <c r="A256" s="53">
        <f>작성용!AL253</f>
        <v>252</v>
      </c>
      <c r="B256" s="54" t="str">
        <f>작성용!AI253</f>
        <v>-</v>
      </c>
      <c r="C256" s="55" t="str">
        <f>작성용!AK253</f>
        <v>개별종목</v>
      </c>
      <c r="D256" s="56">
        <f>작성용!T253</f>
        <v>45628</v>
      </c>
      <c r="E256" s="57" t="str">
        <f>작성용!B253</f>
        <v>한화생명보험(수익증권형대출)</v>
      </c>
      <c r="F256" s="57" t="str">
        <f>작성용!C253</f>
        <v>재평가</v>
      </c>
      <c r="G256" s="57" t="str">
        <f>작성용!D253</f>
        <v>KIAMCO도로투자사모특별자산투자신탁제4호</v>
      </c>
      <c r="H256" s="58" t="str">
        <f>작성용!E253</f>
        <v>KBP2017090010</v>
      </c>
      <c r="I256" s="57" t="str">
        <f>작성용!F253</f>
        <v>B02</v>
      </c>
      <c r="J256" s="57">
        <f>작성용!G253</f>
        <v>0</v>
      </c>
      <c r="K256" s="57" t="str">
        <f>작성용!H253</f>
        <v>-</v>
      </c>
      <c r="L256" s="57" t="str">
        <f>작성용!N253</f>
        <v xml:space="preserve">분기 </v>
      </c>
      <c r="M256" s="56" t="str">
        <f>작성용!U253</f>
        <v>2024.12.31</v>
      </c>
      <c r="N256" s="56" t="str">
        <f>작성용!V253</f>
        <v>룩스루</v>
      </c>
      <c r="O256" s="56" t="str">
        <f>작성용!W253</f>
        <v>룩스루</v>
      </c>
      <c r="P256" s="56" t="str">
        <f>작성용!X253</f>
        <v>-</v>
      </c>
      <c r="Q256" s="57" t="str">
        <f>작성용!AD253</f>
        <v>대체평가3사업본부</v>
      </c>
      <c r="R256" s="59">
        <f>작성용!AE253</f>
        <v>0</v>
      </c>
      <c r="S256" s="57" t="str">
        <f>작성용!AF253</f>
        <v>대체평가3사업본부</v>
      </c>
      <c r="T256" s="60" t="str">
        <f>작성용!AG253</f>
        <v>오윤지</v>
      </c>
      <c r="U256" s="60" t="str">
        <f>작성용!AH253</f>
        <v>오윤지</v>
      </c>
      <c r="V256" s="55">
        <f>작성용!AA253</f>
        <v>202412</v>
      </c>
      <c r="W256" s="57" t="str">
        <f>작성용!AC253</f>
        <v>[T]기타보험기관[1본부]</v>
      </c>
      <c r="X256" s="57">
        <f>작성용!O253</f>
        <v>0</v>
      </c>
      <c r="Y256" s="57">
        <f>작성용!P253</f>
        <v>0</v>
      </c>
      <c r="Z256" s="57">
        <f>작성용!Q253</f>
        <v>0</v>
      </c>
      <c r="AA256" s="55" t="str">
        <f>작성용!AJ253</f>
        <v>-</v>
      </c>
      <c r="AB256" s="55">
        <f>작성용!AB253</f>
        <v>0</v>
      </c>
    </row>
    <row r="257" spans="1:28" s="11" customFormat="1" ht="16.5" hidden="1" customHeight="1" x14ac:dyDescent="0.3">
      <c r="A257" s="53">
        <f>작성용!AL254</f>
        <v>253</v>
      </c>
      <c r="B257" s="54" t="str">
        <f>작성용!AI254</f>
        <v>-</v>
      </c>
      <c r="C257" s="55" t="str">
        <f>작성용!AK254</f>
        <v>개별종목</v>
      </c>
      <c r="D257" s="56">
        <f>작성용!T254</f>
        <v>45628</v>
      </c>
      <c r="E257" s="57" t="str">
        <f>작성용!B254</f>
        <v>한화생명보험(수익증권형대출)</v>
      </c>
      <c r="F257" s="57" t="str">
        <f>작성용!C254</f>
        <v>재평가</v>
      </c>
      <c r="G257" s="57" t="str">
        <f>작성용!D254</f>
        <v>KIAMCO도로투자사모특별자산투자신탁제5호</v>
      </c>
      <c r="H257" s="58" t="str">
        <f>작성용!E254</f>
        <v>KBP2016060227</v>
      </c>
      <c r="I257" s="57" t="str">
        <f>작성용!F254</f>
        <v>B02</v>
      </c>
      <c r="J257" s="57">
        <f>작성용!G254</f>
        <v>0</v>
      </c>
      <c r="K257" s="57" t="str">
        <f>작성용!H254</f>
        <v>-</v>
      </c>
      <c r="L257" s="57" t="str">
        <f>작성용!N254</f>
        <v xml:space="preserve">분기 </v>
      </c>
      <c r="M257" s="56" t="str">
        <f>작성용!U254</f>
        <v>2024.12.31</v>
      </c>
      <c r="N257" s="56" t="str">
        <f>작성용!V254</f>
        <v>룩스루</v>
      </c>
      <c r="O257" s="56" t="str">
        <f>작성용!W254</f>
        <v>룩스루</v>
      </c>
      <c r="P257" s="56" t="str">
        <f>작성용!X254</f>
        <v>-</v>
      </c>
      <c r="Q257" s="57" t="str">
        <f>작성용!AD254</f>
        <v>대체평가3사업본부</v>
      </c>
      <c r="R257" s="59">
        <f>작성용!AE254</f>
        <v>0</v>
      </c>
      <c r="S257" s="57" t="str">
        <f>작성용!AF254</f>
        <v>대체평가3사업본부</v>
      </c>
      <c r="T257" s="60" t="str">
        <f>작성용!AG254</f>
        <v>오윤지</v>
      </c>
      <c r="U257" s="60" t="str">
        <f>작성용!AH254</f>
        <v>오윤지</v>
      </c>
      <c r="V257" s="55">
        <f>작성용!AA254</f>
        <v>202412</v>
      </c>
      <c r="W257" s="57" t="str">
        <f>작성용!AC254</f>
        <v>[T]기타보험기관[1본부]</v>
      </c>
      <c r="X257" s="57">
        <f>작성용!O254</f>
        <v>0</v>
      </c>
      <c r="Y257" s="57">
        <f>작성용!P254</f>
        <v>0</v>
      </c>
      <c r="Z257" s="57">
        <f>작성용!Q254</f>
        <v>0</v>
      </c>
      <c r="AA257" s="55" t="str">
        <f>작성용!AJ254</f>
        <v>-</v>
      </c>
      <c r="AB257" s="55">
        <f>작성용!AB254</f>
        <v>0</v>
      </c>
    </row>
    <row r="258" spans="1:28" s="11" customFormat="1" ht="16.5" hidden="1" customHeight="1" x14ac:dyDescent="0.3">
      <c r="A258" s="53">
        <f>작성용!AL255</f>
        <v>254</v>
      </c>
      <c r="B258" s="54" t="str">
        <f>작성용!AI255</f>
        <v>-</v>
      </c>
      <c r="C258" s="55" t="str">
        <f>작성용!AK255</f>
        <v>개별종목</v>
      </c>
      <c r="D258" s="56">
        <f>작성용!T255</f>
        <v>45628</v>
      </c>
      <c r="E258" s="57" t="str">
        <f>작성용!B255</f>
        <v>한화생명보험(수익증권형대출)</v>
      </c>
      <c r="F258" s="57" t="str">
        <f>작성용!C255</f>
        <v>재평가</v>
      </c>
      <c r="G258" s="57" t="str">
        <f>작성용!D255</f>
        <v>KIAMCO비티엘프로젝트사모특별자산투자신탁제1호</v>
      </c>
      <c r="H258" s="58" t="str">
        <f>작성용!E255</f>
        <v>KBP2014020039</v>
      </c>
      <c r="I258" s="57" t="str">
        <f>작성용!F255</f>
        <v>B02</v>
      </c>
      <c r="J258" s="57">
        <f>작성용!G255</f>
        <v>0</v>
      </c>
      <c r="K258" s="57" t="str">
        <f>작성용!H255</f>
        <v>-</v>
      </c>
      <c r="L258" s="57" t="str">
        <f>작성용!N255</f>
        <v xml:space="preserve">분기 </v>
      </c>
      <c r="M258" s="56" t="str">
        <f>작성용!U255</f>
        <v>2024.12.31</v>
      </c>
      <c r="N258" s="56" t="str">
        <f>작성용!V255</f>
        <v>룩스루</v>
      </c>
      <c r="O258" s="56" t="str">
        <f>작성용!W255</f>
        <v>룩스루</v>
      </c>
      <c r="P258" s="56" t="str">
        <f>작성용!X255</f>
        <v>-</v>
      </c>
      <c r="Q258" s="57" t="str">
        <f>작성용!AD255</f>
        <v>대체평가3사업본부</v>
      </c>
      <c r="R258" s="59">
        <f>작성용!AE255</f>
        <v>0</v>
      </c>
      <c r="S258" s="57" t="str">
        <f>작성용!AF255</f>
        <v>대체평가3사업본부</v>
      </c>
      <c r="T258" s="60" t="str">
        <f>작성용!AG255</f>
        <v>오윤지</v>
      </c>
      <c r="U258" s="60" t="str">
        <f>작성용!AH255</f>
        <v>오윤지</v>
      </c>
      <c r="V258" s="55">
        <f>작성용!AA255</f>
        <v>202412</v>
      </c>
      <c r="W258" s="57" t="str">
        <f>작성용!AC255</f>
        <v>[T]기타보험기관[1본부]</v>
      </c>
      <c r="X258" s="57">
        <f>작성용!O255</f>
        <v>0</v>
      </c>
      <c r="Y258" s="57">
        <f>작성용!P255</f>
        <v>0</v>
      </c>
      <c r="Z258" s="57">
        <f>작성용!Q255</f>
        <v>0</v>
      </c>
      <c r="AA258" s="55" t="str">
        <f>작성용!AJ255</f>
        <v>-</v>
      </c>
      <c r="AB258" s="55">
        <f>작성용!AB255</f>
        <v>0</v>
      </c>
    </row>
    <row r="259" spans="1:28" s="11" customFormat="1" ht="16.5" hidden="1" customHeight="1" x14ac:dyDescent="0.3">
      <c r="A259" s="53">
        <f>작성용!AL256</f>
        <v>255</v>
      </c>
      <c r="B259" s="54" t="str">
        <f>작성용!AI256</f>
        <v>-</v>
      </c>
      <c r="C259" s="55" t="str">
        <f>작성용!AK256</f>
        <v>개별종목</v>
      </c>
      <c r="D259" s="56">
        <f>작성용!T256</f>
        <v>45628</v>
      </c>
      <c r="E259" s="57" t="str">
        <f>작성용!B256</f>
        <v>한화생명보험(수익증권형대출)</v>
      </c>
      <c r="F259" s="57" t="str">
        <f>작성용!C256</f>
        <v>재평가</v>
      </c>
      <c r="G259" s="57" t="str">
        <f>작성용!D256</f>
        <v>KIAMCO비티엘프로젝트사모특별자산투자신탁제2호</v>
      </c>
      <c r="H259" s="58" t="str">
        <f>작성용!E256</f>
        <v>KBP2014020042</v>
      </c>
      <c r="I259" s="57" t="str">
        <f>작성용!F256</f>
        <v>B02</v>
      </c>
      <c r="J259" s="57">
        <f>작성용!G256</f>
        <v>0</v>
      </c>
      <c r="K259" s="57" t="str">
        <f>작성용!H256</f>
        <v>-</v>
      </c>
      <c r="L259" s="57" t="str">
        <f>작성용!N256</f>
        <v xml:space="preserve">분기 </v>
      </c>
      <c r="M259" s="56" t="str">
        <f>작성용!U256</f>
        <v>2024.12.31</v>
      </c>
      <c r="N259" s="56" t="str">
        <f>작성용!V256</f>
        <v>룩스루</v>
      </c>
      <c r="O259" s="56" t="str">
        <f>작성용!W256</f>
        <v>룩스루</v>
      </c>
      <c r="P259" s="56" t="str">
        <f>작성용!X256</f>
        <v>-</v>
      </c>
      <c r="Q259" s="57" t="str">
        <f>작성용!AD256</f>
        <v>대체평가3사업본부</v>
      </c>
      <c r="R259" s="59">
        <f>작성용!AE256</f>
        <v>0</v>
      </c>
      <c r="S259" s="57" t="str">
        <f>작성용!AF256</f>
        <v>대체평가3사업본부</v>
      </c>
      <c r="T259" s="60" t="str">
        <f>작성용!AG256</f>
        <v>오윤지</v>
      </c>
      <c r="U259" s="60" t="str">
        <f>작성용!AH256</f>
        <v>오윤지</v>
      </c>
      <c r="V259" s="55">
        <f>작성용!AA256</f>
        <v>202412</v>
      </c>
      <c r="W259" s="57" t="str">
        <f>작성용!AC256</f>
        <v>[T]기타보험기관[1본부]</v>
      </c>
      <c r="X259" s="57">
        <f>작성용!O256</f>
        <v>0</v>
      </c>
      <c r="Y259" s="57">
        <f>작성용!P256</f>
        <v>0</v>
      </c>
      <c r="Z259" s="57">
        <f>작성용!Q256</f>
        <v>0</v>
      </c>
      <c r="AA259" s="55" t="str">
        <f>작성용!AJ256</f>
        <v>-</v>
      </c>
      <c r="AB259" s="55">
        <f>작성용!AB256</f>
        <v>0</v>
      </c>
    </row>
    <row r="260" spans="1:28" s="11" customFormat="1" ht="16.5" hidden="1" customHeight="1" x14ac:dyDescent="0.3">
      <c r="A260" s="53">
        <f>작성용!AL257</f>
        <v>256</v>
      </c>
      <c r="B260" s="54" t="str">
        <f>작성용!AI257</f>
        <v>-</v>
      </c>
      <c r="C260" s="55" t="str">
        <f>작성용!AK257</f>
        <v>개별종목</v>
      </c>
      <c r="D260" s="56">
        <f>작성용!T257</f>
        <v>45628</v>
      </c>
      <c r="E260" s="57" t="str">
        <f>작성용!B257</f>
        <v>한화생명보험(수익증권형대출)</v>
      </c>
      <c r="F260" s="57" t="str">
        <f>작성용!C257</f>
        <v>재평가</v>
      </c>
      <c r="G260" s="57" t="str">
        <f>작성용!D257</f>
        <v>KIAMCO비티엘프로젝트사모특별자산투자신탁제7호</v>
      </c>
      <c r="H260" s="58" t="str">
        <f>작성용!E257</f>
        <v>KBP2018120012</v>
      </c>
      <c r="I260" s="57" t="str">
        <f>작성용!F257</f>
        <v>B02</v>
      </c>
      <c r="J260" s="57">
        <f>작성용!G257</f>
        <v>0</v>
      </c>
      <c r="K260" s="57" t="str">
        <f>작성용!H257</f>
        <v>-</v>
      </c>
      <c r="L260" s="57" t="str">
        <f>작성용!N257</f>
        <v xml:space="preserve">분기 </v>
      </c>
      <c r="M260" s="56" t="str">
        <f>작성용!U257</f>
        <v>2024.12.31</v>
      </c>
      <c r="N260" s="56" t="str">
        <f>작성용!V257</f>
        <v>룩스루</v>
      </c>
      <c r="O260" s="56" t="str">
        <f>작성용!W257</f>
        <v>룩스루</v>
      </c>
      <c r="P260" s="56" t="str">
        <f>작성용!X257</f>
        <v>-</v>
      </c>
      <c r="Q260" s="57" t="str">
        <f>작성용!AD257</f>
        <v>대체평가3사업본부</v>
      </c>
      <c r="R260" s="59">
        <f>작성용!AE257</f>
        <v>0</v>
      </c>
      <c r="S260" s="57" t="str">
        <f>작성용!AF257</f>
        <v>대체평가3사업본부</v>
      </c>
      <c r="T260" s="60" t="str">
        <f>작성용!AG257</f>
        <v>오윤지</v>
      </c>
      <c r="U260" s="60" t="str">
        <f>작성용!AH257</f>
        <v>오윤지</v>
      </c>
      <c r="V260" s="55">
        <f>작성용!AA257</f>
        <v>202412</v>
      </c>
      <c r="W260" s="57" t="str">
        <f>작성용!AC257</f>
        <v>[T]기타보험기관[1본부]</v>
      </c>
      <c r="X260" s="57">
        <f>작성용!O257</f>
        <v>0</v>
      </c>
      <c r="Y260" s="57">
        <f>작성용!P257</f>
        <v>0</v>
      </c>
      <c r="Z260" s="57">
        <f>작성용!Q257</f>
        <v>0</v>
      </c>
      <c r="AA260" s="55" t="str">
        <f>작성용!AJ257</f>
        <v>-</v>
      </c>
      <c r="AB260" s="55">
        <f>작성용!AB257</f>
        <v>0</v>
      </c>
    </row>
    <row r="261" spans="1:28" s="11" customFormat="1" ht="16.5" hidden="1" customHeight="1" x14ac:dyDescent="0.3">
      <c r="A261" s="53">
        <f>작성용!AL258</f>
        <v>257</v>
      </c>
      <c r="B261" s="54" t="str">
        <f>작성용!AI258</f>
        <v>-</v>
      </c>
      <c r="C261" s="55" t="str">
        <f>작성용!AK258</f>
        <v>개별종목</v>
      </c>
      <c r="D261" s="56">
        <f>작성용!T258</f>
        <v>45628</v>
      </c>
      <c r="E261" s="57" t="str">
        <f>작성용!B258</f>
        <v>한화생명보험(수익증권형대출)</v>
      </c>
      <c r="F261" s="57" t="str">
        <f>작성용!C258</f>
        <v>재평가</v>
      </c>
      <c r="G261" s="57" t="str">
        <f>작성용!D258</f>
        <v>KIAMCO포천집단에너지사모특별자산투자신탁</v>
      </c>
      <c r="H261" s="58" t="str">
        <f>작성용!E258</f>
        <v>KBP2016060168</v>
      </c>
      <c r="I261" s="57" t="str">
        <f>작성용!F258</f>
        <v>B02</v>
      </c>
      <c r="J261" s="57">
        <f>작성용!G258</f>
        <v>0</v>
      </c>
      <c r="K261" s="57" t="str">
        <f>작성용!H258</f>
        <v>-</v>
      </c>
      <c r="L261" s="57" t="str">
        <f>작성용!N258</f>
        <v xml:space="preserve">분기 </v>
      </c>
      <c r="M261" s="56" t="str">
        <f>작성용!U258</f>
        <v>2024.12.31</v>
      </c>
      <c r="N261" s="56" t="str">
        <f>작성용!V258</f>
        <v>룩스루</v>
      </c>
      <c r="O261" s="56" t="str">
        <f>작성용!W258</f>
        <v>룩스루</v>
      </c>
      <c r="P261" s="56" t="str">
        <f>작성용!X258</f>
        <v>-</v>
      </c>
      <c r="Q261" s="57" t="str">
        <f>작성용!AD258</f>
        <v>대체평가3사업본부</v>
      </c>
      <c r="R261" s="59">
        <f>작성용!AE258</f>
        <v>0</v>
      </c>
      <c r="S261" s="57" t="str">
        <f>작성용!AF258</f>
        <v>대체평가3사업본부</v>
      </c>
      <c r="T261" s="60" t="str">
        <f>작성용!AG258</f>
        <v>오윤지</v>
      </c>
      <c r="U261" s="60" t="str">
        <f>작성용!AH258</f>
        <v>오윤지</v>
      </c>
      <c r="V261" s="55">
        <f>작성용!AA258</f>
        <v>202412</v>
      </c>
      <c r="W261" s="57" t="str">
        <f>작성용!AC258</f>
        <v>[T]기타보험기관[1본부]</v>
      </c>
      <c r="X261" s="57">
        <f>작성용!O258</f>
        <v>0</v>
      </c>
      <c r="Y261" s="57">
        <f>작성용!P258</f>
        <v>0</v>
      </c>
      <c r="Z261" s="57">
        <f>작성용!Q258</f>
        <v>0</v>
      </c>
      <c r="AA261" s="55" t="str">
        <f>작성용!AJ258</f>
        <v>-</v>
      </c>
      <c r="AB261" s="55">
        <f>작성용!AB258</f>
        <v>0</v>
      </c>
    </row>
    <row r="262" spans="1:28" s="11" customFormat="1" ht="16.5" hidden="1" customHeight="1" x14ac:dyDescent="0.3">
      <c r="A262" s="53">
        <f>작성용!AL259</f>
        <v>258</v>
      </c>
      <c r="B262" s="54" t="str">
        <f>작성용!AI259</f>
        <v>-</v>
      </c>
      <c r="C262" s="55" t="str">
        <f>작성용!AK259</f>
        <v>개별종목</v>
      </c>
      <c r="D262" s="56">
        <f>작성용!T259</f>
        <v>45628</v>
      </c>
      <c r="E262" s="57" t="str">
        <f>작성용!B259</f>
        <v>한화생명보험(수익증권형대출)</v>
      </c>
      <c r="F262" s="57" t="str">
        <f>작성용!C259</f>
        <v>재평가</v>
      </c>
      <c r="G262" s="57" t="str">
        <f>작성용!D259</f>
        <v>NH-AMUNDI선순위론전문투자형사모투자신탁3호</v>
      </c>
      <c r="H262" s="58" t="str">
        <f>작성용!E259</f>
        <v>KBP2019090022</v>
      </c>
      <c r="I262" s="57" t="str">
        <f>작성용!F259</f>
        <v>B02</v>
      </c>
      <c r="J262" s="57">
        <f>작성용!G259</f>
        <v>0</v>
      </c>
      <c r="K262" s="57" t="str">
        <f>작성용!H259</f>
        <v>-</v>
      </c>
      <c r="L262" s="57" t="str">
        <f>작성용!N259</f>
        <v xml:space="preserve">분기 </v>
      </c>
      <c r="M262" s="56" t="str">
        <f>작성용!U259</f>
        <v>2024.12.31</v>
      </c>
      <c r="N262" s="56" t="str">
        <f>작성용!V259</f>
        <v>룩스루</v>
      </c>
      <c r="O262" s="56" t="str">
        <f>작성용!W259</f>
        <v>룩스루</v>
      </c>
      <c r="P262" s="56" t="str">
        <f>작성용!X259</f>
        <v>-</v>
      </c>
      <c r="Q262" s="57" t="str">
        <f>작성용!AD259</f>
        <v>대체평가3사업본부</v>
      </c>
      <c r="R262" s="59">
        <f>작성용!AE259</f>
        <v>0</v>
      </c>
      <c r="S262" s="57" t="str">
        <f>작성용!AF259</f>
        <v>대체평가3사업본부</v>
      </c>
      <c r="T262" s="60" t="str">
        <f>작성용!AG259</f>
        <v>오윤지</v>
      </c>
      <c r="U262" s="60" t="str">
        <f>작성용!AH259</f>
        <v>오윤지</v>
      </c>
      <c r="V262" s="55">
        <f>작성용!AA259</f>
        <v>202412</v>
      </c>
      <c r="W262" s="57" t="str">
        <f>작성용!AC259</f>
        <v>[T]기타보험기관[1본부]</v>
      </c>
      <c r="X262" s="57">
        <f>작성용!O259</f>
        <v>0</v>
      </c>
      <c r="Y262" s="57">
        <f>작성용!P259</f>
        <v>0</v>
      </c>
      <c r="Z262" s="57">
        <f>작성용!Q259</f>
        <v>0</v>
      </c>
      <c r="AA262" s="55" t="str">
        <f>작성용!AJ259</f>
        <v>-</v>
      </c>
      <c r="AB262" s="55">
        <f>작성용!AB259</f>
        <v>0</v>
      </c>
    </row>
    <row r="263" spans="1:28" s="11" customFormat="1" ht="16.5" hidden="1" customHeight="1" x14ac:dyDescent="0.3">
      <c r="A263" s="53">
        <f>작성용!AL260</f>
        <v>259</v>
      </c>
      <c r="B263" s="54" t="str">
        <f>작성용!AI260</f>
        <v>-</v>
      </c>
      <c r="C263" s="55" t="str">
        <f>작성용!AK260</f>
        <v>개별종목</v>
      </c>
      <c r="D263" s="56">
        <f>작성용!T260</f>
        <v>45628</v>
      </c>
      <c r="E263" s="57" t="str">
        <f>작성용!B260</f>
        <v>한화생명보험(수익증권형대출)</v>
      </c>
      <c r="F263" s="57" t="str">
        <f>작성용!C260</f>
        <v>재평가</v>
      </c>
      <c r="G263" s="57" t="str">
        <f>작성용!D260</f>
        <v>교보악사봉담송산고속도로전문투자형사모특별신탁투자신탁</v>
      </c>
      <c r="H263" s="58" t="str">
        <f>작성용!E260</f>
        <v>KBP2017120193</v>
      </c>
      <c r="I263" s="57" t="str">
        <f>작성용!F260</f>
        <v>B02</v>
      </c>
      <c r="J263" s="57">
        <f>작성용!G260</f>
        <v>0</v>
      </c>
      <c r="K263" s="57" t="str">
        <f>작성용!H260</f>
        <v>-</v>
      </c>
      <c r="L263" s="57" t="str">
        <f>작성용!N260</f>
        <v xml:space="preserve">분기 </v>
      </c>
      <c r="M263" s="56" t="str">
        <f>작성용!U260</f>
        <v>2024.12.31</v>
      </c>
      <c r="N263" s="56" t="str">
        <f>작성용!V260</f>
        <v>룩스루</v>
      </c>
      <c r="O263" s="56" t="str">
        <f>작성용!W260</f>
        <v>룩스루</v>
      </c>
      <c r="P263" s="56" t="str">
        <f>작성용!X260</f>
        <v>-</v>
      </c>
      <c r="Q263" s="57" t="str">
        <f>작성용!AD260</f>
        <v>대체평가3사업본부</v>
      </c>
      <c r="R263" s="59">
        <f>작성용!AE260</f>
        <v>0</v>
      </c>
      <c r="S263" s="57" t="str">
        <f>작성용!AF260</f>
        <v>대체평가3사업본부</v>
      </c>
      <c r="T263" s="60" t="str">
        <f>작성용!AG260</f>
        <v>오윤지</v>
      </c>
      <c r="U263" s="60" t="str">
        <f>작성용!AH260</f>
        <v>오윤지</v>
      </c>
      <c r="V263" s="55">
        <f>작성용!AA260</f>
        <v>202412</v>
      </c>
      <c r="W263" s="57" t="str">
        <f>작성용!AC260</f>
        <v>[T]기타보험기관[1본부]</v>
      </c>
      <c r="X263" s="57">
        <f>작성용!O260</f>
        <v>0</v>
      </c>
      <c r="Y263" s="57">
        <f>작성용!P260</f>
        <v>0</v>
      </c>
      <c r="Z263" s="57">
        <f>작성용!Q260</f>
        <v>0</v>
      </c>
      <c r="AA263" s="55" t="str">
        <f>작성용!AJ260</f>
        <v>-</v>
      </c>
      <c r="AB263" s="55">
        <f>작성용!AB260</f>
        <v>0</v>
      </c>
    </row>
    <row r="264" spans="1:28" s="11" customFormat="1" ht="16.5" hidden="1" customHeight="1" x14ac:dyDescent="0.3">
      <c r="A264" s="53">
        <f>작성용!AL261</f>
        <v>260</v>
      </c>
      <c r="B264" s="54" t="str">
        <f>작성용!AI261</f>
        <v>-</v>
      </c>
      <c r="C264" s="55" t="str">
        <f>작성용!AK261</f>
        <v>개별종목</v>
      </c>
      <c r="D264" s="56">
        <f>작성용!T261</f>
        <v>45628</v>
      </c>
      <c r="E264" s="57" t="str">
        <f>작성용!B261</f>
        <v>한화생명보험(수익증권형대출)</v>
      </c>
      <c r="F264" s="57" t="str">
        <f>작성용!C261</f>
        <v>재평가</v>
      </c>
      <c r="G264" s="57" t="str">
        <f>작성용!D261</f>
        <v>교보악사대산수소연료전지전문사모특별자산</v>
      </c>
      <c r="H264" s="58" t="str">
        <f>작성용!E261</f>
        <v>KBP2018120157</v>
      </c>
      <c r="I264" s="57" t="str">
        <f>작성용!F261</f>
        <v>B02</v>
      </c>
      <c r="J264" s="57">
        <f>작성용!G261</f>
        <v>0</v>
      </c>
      <c r="K264" s="57" t="str">
        <f>작성용!H261</f>
        <v>-</v>
      </c>
      <c r="L264" s="57" t="str">
        <f>작성용!N261</f>
        <v xml:space="preserve">분기 </v>
      </c>
      <c r="M264" s="56" t="str">
        <f>작성용!U261</f>
        <v>2024.12.31</v>
      </c>
      <c r="N264" s="56" t="str">
        <f>작성용!V261</f>
        <v>룩스루</v>
      </c>
      <c r="O264" s="56" t="str">
        <f>작성용!W261</f>
        <v>룩스루</v>
      </c>
      <c r="P264" s="56" t="str">
        <f>작성용!X261</f>
        <v>-</v>
      </c>
      <c r="Q264" s="57" t="str">
        <f>작성용!AD261</f>
        <v>대체평가3사업본부</v>
      </c>
      <c r="R264" s="59">
        <f>작성용!AE261</f>
        <v>0</v>
      </c>
      <c r="S264" s="57" t="str">
        <f>작성용!AF261</f>
        <v>대체평가3사업본부</v>
      </c>
      <c r="T264" s="60" t="str">
        <f>작성용!AG261</f>
        <v>오윤지</v>
      </c>
      <c r="U264" s="60" t="str">
        <f>작성용!AH261</f>
        <v>오윤지</v>
      </c>
      <c r="V264" s="55">
        <f>작성용!AA261</f>
        <v>202412</v>
      </c>
      <c r="W264" s="57" t="str">
        <f>작성용!AC261</f>
        <v>[T]기타보험기관[1본부]</v>
      </c>
      <c r="X264" s="57">
        <f>작성용!O261</f>
        <v>0</v>
      </c>
      <c r="Y264" s="57">
        <f>작성용!P261</f>
        <v>0</v>
      </c>
      <c r="Z264" s="57">
        <f>작성용!Q261</f>
        <v>0</v>
      </c>
      <c r="AA264" s="55" t="str">
        <f>작성용!AJ261</f>
        <v>-</v>
      </c>
      <c r="AB264" s="55">
        <f>작성용!AB261</f>
        <v>0</v>
      </c>
    </row>
    <row r="265" spans="1:28" s="11" customFormat="1" ht="16.5" hidden="1" customHeight="1" x14ac:dyDescent="0.3">
      <c r="A265" s="53">
        <f>작성용!AL262</f>
        <v>261</v>
      </c>
      <c r="B265" s="54" t="str">
        <f>작성용!AI262</f>
        <v>-</v>
      </c>
      <c r="C265" s="55" t="str">
        <f>작성용!AK262</f>
        <v>개별종목</v>
      </c>
      <c r="D265" s="56">
        <f>작성용!T262</f>
        <v>45628</v>
      </c>
      <c r="E265" s="57" t="str">
        <f>작성용!B262</f>
        <v>한화생명보험(수익증권형대출)</v>
      </c>
      <c r="F265" s="57" t="str">
        <f>작성용!C262</f>
        <v>재평가</v>
      </c>
      <c r="G265" s="57" t="str">
        <f>작성용!D262</f>
        <v>교보악사신재생에너지멀티전문투자형사모특별자산투자신탁1호</v>
      </c>
      <c r="H265" s="58" t="str">
        <f>작성용!E262</f>
        <v>KBP2018120347</v>
      </c>
      <c r="I265" s="57" t="str">
        <f>작성용!F262</f>
        <v>B02</v>
      </c>
      <c r="J265" s="57">
        <f>작성용!G262</f>
        <v>0</v>
      </c>
      <c r="K265" s="57" t="str">
        <f>작성용!H262</f>
        <v>-</v>
      </c>
      <c r="L265" s="57" t="str">
        <f>작성용!N262</f>
        <v xml:space="preserve">분기 </v>
      </c>
      <c r="M265" s="56" t="str">
        <f>작성용!U262</f>
        <v>2024.12.31</v>
      </c>
      <c r="N265" s="56" t="str">
        <f>작성용!V262</f>
        <v>룩스루</v>
      </c>
      <c r="O265" s="56" t="str">
        <f>작성용!W262</f>
        <v>룩스루</v>
      </c>
      <c r="P265" s="56" t="str">
        <f>작성용!X262</f>
        <v>-</v>
      </c>
      <c r="Q265" s="57" t="str">
        <f>작성용!AD262</f>
        <v>대체평가3사업본부</v>
      </c>
      <c r="R265" s="59">
        <f>작성용!AE262</f>
        <v>0</v>
      </c>
      <c r="S265" s="57" t="str">
        <f>작성용!AF262</f>
        <v>대체평가3사업본부</v>
      </c>
      <c r="T265" s="60" t="str">
        <f>작성용!AG262</f>
        <v>오윤지</v>
      </c>
      <c r="U265" s="60" t="str">
        <f>작성용!AH262</f>
        <v>오윤지</v>
      </c>
      <c r="V265" s="55">
        <f>작성용!AA262</f>
        <v>202412</v>
      </c>
      <c r="W265" s="57" t="str">
        <f>작성용!AC262</f>
        <v>[T]기타보험기관[1본부]</v>
      </c>
      <c r="X265" s="57">
        <f>작성용!O262</f>
        <v>0</v>
      </c>
      <c r="Y265" s="57">
        <f>작성용!P262</f>
        <v>0</v>
      </c>
      <c r="Z265" s="57">
        <f>작성용!Q262</f>
        <v>0</v>
      </c>
      <c r="AA265" s="55" t="str">
        <f>작성용!AJ262</f>
        <v>-</v>
      </c>
      <c r="AB265" s="55">
        <f>작성용!AB262</f>
        <v>0</v>
      </c>
    </row>
    <row r="266" spans="1:28" s="11" customFormat="1" ht="16.5" hidden="1" customHeight="1" x14ac:dyDescent="0.3">
      <c r="A266" s="53">
        <f>작성용!AL263</f>
        <v>262</v>
      </c>
      <c r="B266" s="54" t="str">
        <f>작성용!AI263</f>
        <v>-</v>
      </c>
      <c r="C266" s="55" t="str">
        <f>작성용!AK263</f>
        <v>개별종목</v>
      </c>
      <c r="D266" s="56">
        <f>작성용!T263</f>
        <v>45628</v>
      </c>
      <c r="E266" s="57" t="str">
        <f>작성용!B263</f>
        <v>한화생명보험(수익증권형대출)</v>
      </c>
      <c r="F266" s="57" t="str">
        <f>작성용!C263</f>
        <v>재평가</v>
      </c>
      <c r="G266" s="57" t="str">
        <f>작성용!D263</f>
        <v>교보악사신재생에너지멀티전문투자형사모특별자산투자신탁2호</v>
      </c>
      <c r="H266" s="58" t="str">
        <f>작성용!E263</f>
        <v>KBP2019120123</v>
      </c>
      <c r="I266" s="57" t="str">
        <f>작성용!F263</f>
        <v>B02</v>
      </c>
      <c r="J266" s="57">
        <f>작성용!G263</f>
        <v>0</v>
      </c>
      <c r="K266" s="57" t="str">
        <f>작성용!H263</f>
        <v>-</v>
      </c>
      <c r="L266" s="57" t="str">
        <f>작성용!N263</f>
        <v xml:space="preserve">분기 </v>
      </c>
      <c r="M266" s="56" t="str">
        <f>작성용!U263</f>
        <v>2024.12.31</v>
      </c>
      <c r="N266" s="56" t="str">
        <f>작성용!V263</f>
        <v>룩스루</v>
      </c>
      <c r="O266" s="56" t="str">
        <f>작성용!W263</f>
        <v>룩스루</v>
      </c>
      <c r="P266" s="56" t="str">
        <f>작성용!X263</f>
        <v>-</v>
      </c>
      <c r="Q266" s="57" t="str">
        <f>작성용!AD263</f>
        <v>대체평가3사업본부</v>
      </c>
      <c r="R266" s="59">
        <f>작성용!AE263</f>
        <v>0</v>
      </c>
      <c r="S266" s="57" t="str">
        <f>작성용!AF263</f>
        <v>대체평가3사업본부</v>
      </c>
      <c r="T266" s="60" t="str">
        <f>작성용!AG263</f>
        <v>오윤지</v>
      </c>
      <c r="U266" s="60" t="str">
        <f>작성용!AH263</f>
        <v>오윤지</v>
      </c>
      <c r="V266" s="55">
        <f>작성용!AA263</f>
        <v>202412</v>
      </c>
      <c r="W266" s="57" t="str">
        <f>작성용!AC263</f>
        <v>[T]기타보험기관[1본부]</v>
      </c>
      <c r="X266" s="57">
        <f>작성용!O263</f>
        <v>0</v>
      </c>
      <c r="Y266" s="57">
        <f>작성용!P263</f>
        <v>0</v>
      </c>
      <c r="Z266" s="57">
        <f>작성용!Q263</f>
        <v>0</v>
      </c>
      <c r="AA266" s="55" t="str">
        <f>작성용!AJ263</f>
        <v>-</v>
      </c>
      <c r="AB266" s="55">
        <f>작성용!AB263</f>
        <v>0</v>
      </c>
    </row>
    <row r="267" spans="1:28" s="11" customFormat="1" ht="16.5" hidden="1" customHeight="1" x14ac:dyDescent="0.3">
      <c r="A267" s="53">
        <f>작성용!AL264</f>
        <v>263</v>
      </c>
      <c r="B267" s="54" t="str">
        <f>작성용!AI264</f>
        <v>-</v>
      </c>
      <c r="C267" s="55" t="str">
        <f>작성용!AK264</f>
        <v>개별종목</v>
      </c>
      <c r="D267" s="56">
        <f>작성용!T264</f>
        <v>45628</v>
      </c>
      <c r="E267" s="57" t="str">
        <f>작성용!B264</f>
        <v>한화생명보험(수익증권형대출)</v>
      </c>
      <c r="F267" s="57" t="str">
        <f>작성용!C264</f>
        <v>재평가</v>
      </c>
      <c r="G267" s="57" t="str">
        <f>작성용!D264</f>
        <v>교보악사평택동부도로전문투자형사모특별자산투자신탁</v>
      </c>
      <c r="H267" s="58" t="str">
        <f>작성용!E264</f>
        <v>KBP2019120223</v>
      </c>
      <c r="I267" s="57" t="str">
        <f>작성용!F264</f>
        <v>B02</v>
      </c>
      <c r="J267" s="57">
        <f>작성용!G264</f>
        <v>0</v>
      </c>
      <c r="K267" s="57" t="str">
        <f>작성용!H264</f>
        <v>-</v>
      </c>
      <c r="L267" s="57" t="str">
        <f>작성용!N264</f>
        <v xml:space="preserve">분기 </v>
      </c>
      <c r="M267" s="56" t="str">
        <f>작성용!U264</f>
        <v>2024.12.31</v>
      </c>
      <c r="N267" s="56" t="str">
        <f>작성용!V264</f>
        <v>룩스루</v>
      </c>
      <c r="O267" s="56" t="str">
        <f>작성용!W264</f>
        <v>룩스루</v>
      </c>
      <c r="P267" s="56" t="str">
        <f>작성용!X264</f>
        <v>-</v>
      </c>
      <c r="Q267" s="57" t="str">
        <f>작성용!AD264</f>
        <v>대체평가3사업본부</v>
      </c>
      <c r="R267" s="59">
        <f>작성용!AE264</f>
        <v>0</v>
      </c>
      <c r="S267" s="57" t="str">
        <f>작성용!AF264</f>
        <v>대체평가3사업본부</v>
      </c>
      <c r="T267" s="60" t="str">
        <f>작성용!AG264</f>
        <v>오윤지</v>
      </c>
      <c r="U267" s="60" t="str">
        <f>작성용!AH264</f>
        <v>오윤지</v>
      </c>
      <c r="V267" s="55">
        <f>작성용!AA264</f>
        <v>202412</v>
      </c>
      <c r="W267" s="57" t="str">
        <f>작성용!AC264</f>
        <v>[T]기타보험기관[1본부]</v>
      </c>
      <c r="X267" s="57">
        <f>작성용!O264</f>
        <v>0</v>
      </c>
      <c r="Y267" s="57">
        <f>작성용!P264</f>
        <v>0</v>
      </c>
      <c r="Z267" s="57">
        <f>작성용!Q264</f>
        <v>0</v>
      </c>
      <c r="AA267" s="55" t="str">
        <f>작성용!AJ264</f>
        <v>-</v>
      </c>
      <c r="AB267" s="55">
        <f>작성용!AB264</f>
        <v>0</v>
      </c>
    </row>
    <row r="268" spans="1:28" s="11" customFormat="1" ht="16.5" hidden="1" customHeight="1" x14ac:dyDescent="0.3">
      <c r="A268" s="53">
        <f>작성용!AL265</f>
        <v>264</v>
      </c>
      <c r="B268" s="54" t="str">
        <f>작성용!AI265</f>
        <v>-</v>
      </c>
      <c r="C268" s="55" t="str">
        <f>작성용!AK265</f>
        <v>개별종목</v>
      </c>
      <c r="D268" s="56">
        <f>작성용!T265</f>
        <v>45628</v>
      </c>
      <c r="E268" s="57" t="str">
        <f>작성용!B265</f>
        <v>한화생명보험(수익증권형대출)</v>
      </c>
      <c r="F268" s="57" t="str">
        <f>작성용!C265</f>
        <v>재평가</v>
      </c>
      <c r="G268" s="57" t="str">
        <f>작성용!D265</f>
        <v>다비하나시흥서울도로전문투자형사모투자신탁</v>
      </c>
      <c r="H268" s="58" t="str">
        <f>작성용!E265</f>
        <v>KBP2020090055</v>
      </c>
      <c r="I268" s="57" t="str">
        <f>작성용!F265</f>
        <v>B02</v>
      </c>
      <c r="J268" s="57">
        <f>작성용!G265</f>
        <v>0</v>
      </c>
      <c r="K268" s="57" t="str">
        <f>작성용!H265</f>
        <v>-</v>
      </c>
      <c r="L268" s="57" t="str">
        <f>작성용!N265</f>
        <v xml:space="preserve">분기 </v>
      </c>
      <c r="M268" s="56" t="str">
        <f>작성용!U265</f>
        <v>2024.12.31</v>
      </c>
      <c r="N268" s="56" t="str">
        <f>작성용!V265</f>
        <v>룩스루</v>
      </c>
      <c r="O268" s="56" t="str">
        <f>작성용!W265</f>
        <v>룩스루</v>
      </c>
      <c r="P268" s="56" t="str">
        <f>작성용!X265</f>
        <v>-</v>
      </c>
      <c r="Q268" s="57" t="str">
        <f>작성용!AD265</f>
        <v>대체평가3사업본부</v>
      </c>
      <c r="R268" s="59">
        <f>작성용!AE265</f>
        <v>0</v>
      </c>
      <c r="S268" s="57" t="str">
        <f>작성용!AF265</f>
        <v>대체평가3사업본부</v>
      </c>
      <c r="T268" s="60" t="str">
        <f>작성용!AG265</f>
        <v>오윤지</v>
      </c>
      <c r="U268" s="60" t="str">
        <f>작성용!AH265</f>
        <v>오윤지</v>
      </c>
      <c r="V268" s="55">
        <f>작성용!AA265</f>
        <v>202412</v>
      </c>
      <c r="W268" s="57" t="str">
        <f>작성용!AC265</f>
        <v>[T]기타보험기관[1본부]</v>
      </c>
      <c r="X268" s="57">
        <f>작성용!O265</f>
        <v>0</v>
      </c>
      <c r="Y268" s="57">
        <f>작성용!P265</f>
        <v>0</v>
      </c>
      <c r="Z268" s="57">
        <f>작성용!Q265</f>
        <v>0</v>
      </c>
      <c r="AA268" s="55" t="str">
        <f>작성용!AJ265</f>
        <v>-</v>
      </c>
      <c r="AB268" s="55">
        <f>작성용!AB265</f>
        <v>0</v>
      </c>
    </row>
    <row r="269" spans="1:28" s="11" customFormat="1" ht="16.5" hidden="1" customHeight="1" x14ac:dyDescent="0.3">
      <c r="A269" s="53">
        <f>작성용!AL266</f>
        <v>265</v>
      </c>
      <c r="B269" s="54" t="str">
        <f>작성용!AI266</f>
        <v>-</v>
      </c>
      <c r="C269" s="55" t="str">
        <f>작성용!AK266</f>
        <v>개별종목</v>
      </c>
      <c r="D269" s="56">
        <f>작성용!T266</f>
        <v>45628</v>
      </c>
      <c r="E269" s="57" t="str">
        <f>작성용!B266</f>
        <v>한화생명보험(수익증권형대출)</v>
      </c>
      <c r="F269" s="57" t="str">
        <f>작성용!C266</f>
        <v>재평가</v>
      </c>
      <c r="G269" s="57" t="str">
        <f>작성용!D266</f>
        <v>다비하나BTL전문투자형사모투자신탁제8호</v>
      </c>
      <c r="H269" s="58" t="str">
        <f>작성용!E266</f>
        <v>KBP2021030007</v>
      </c>
      <c r="I269" s="57" t="str">
        <f>작성용!F266</f>
        <v>B02</v>
      </c>
      <c r="J269" s="57">
        <f>작성용!G266</f>
        <v>0</v>
      </c>
      <c r="K269" s="57" t="str">
        <f>작성용!H266</f>
        <v>-</v>
      </c>
      <c r="L269" s="57" t="str">
        <f>작성용!N266</f>
        <v xml:space="preserve">분기 </v>
      </c>
      <c r="M269" s="56" t="str">
        <f>작성용!U266</f>
        <v>2024.12.31</v>
      </c>
      <c r="N269" s="56" t="str">
        <f>작성용!V266</f>
        <v>룩스루</v>
      </c>
      <c r="O269" s="56" t="str">
        <f>작성용!W266</f>
        <v>룩스루</v>
      </c>
      <c r="P269" s="56" t="str">
        <f>작성용!X266</f>
        <v>-</v>
      </c>
      <c r="Q269" s="57" t="str">
        <f>작성용!AD266</f>
        <v>대체평가3사업본부</v>
      </c>
      <c r="R269" s="59">
        <f>작성용!AE266</f>
        <v>0</v>
      </c>
      <c r="S269" s="57" t="str">
        <f>작성용!AF266</f>
        <v>대체평가3사업본부</v>
      </c>
      <c r="T269" s="60" t="str">
        <f>작성용!AG266</f>
        <v>오윤지</v>
      </c>
      <c r="U269" s="60" t="str">
        <f>작성용!AH266</f>
        <v>오윤지</v>
      </c>
      <c r="V269" s="55">
        <f>작성용!AA266</f>
        <v>202412</v>
      </c>
      <c r="W269" s="57" t="str">
        <f>작성용!AC266</f>
        <v>[T]기타보험기관[1본부]</v>
      </c>
      <c r="X269" s="57">
        <f>작성용!O266</f>
        <v>0</v>
      </c>
      <c r="Y269" s="57">
        <f>작성용!P266</f>
        <v>0</v>
      </c>
      <c r="Z269" s="57">
        <f>작성용!Q266</f>
        <v>0</v>
      </c>
      <c r="AA269" s="55" t="str">
        <f>작성용!AJ266</f>
        <v>-</v>
      </c>
      <c r="AB269" s="55">
        <f>작성용!AB266</f>
        <v>0</v>
      </c>
    </row>
    <row r="270" spans="1:28" s="11" customFormat="1" ht="16.5" hidden="1" customHeight="1" x14ac:dyDescent="0.3">
      <c r="A270" s="53">
        <f>작성용!AL267</f>
        <v>266</v>
      </c>
      <c r="B270" s="54" t="str">
        <f>작성용!AI267</f>
        <v>-</v>
      </c>
      <c r="C270" s="55" t="str">
        <f>작성용!AK267</f>
        <v>개별종목</v>
      </c>
      <c r="D270" s="56">
        <f>작성용!T267</f>
        <v>45628</v>
      </c>
      <c r="E270" s="57" t="str">
        <f>작성용!B267</f>
        <v>한화생명보험(수익증권형대출)</v>
      </c>
      <c r="F270" s="57" t="str">
        <f>작성용!C267</f>
        <v>재평가</v>
      </c>
      <c r="G270" s="57" t="str">
        <f>작성용!D267</f>
        <v>다비하나BTL전문투자형사모투자신탁제9호</v>
      </c>
      <c r="H270" s="58" t="str">
        <f>작성용!E267</f>
        <v>KBP2019120341</v>
      </c>
      <c r="I270" s="57" t="str">
        <f>작성용!F267</f>
        <v>B02</v>
      </c>
      <c r="J270" s="57">
        <f>작성용!G267</f>
        <v>0</v>
      </c>
      <c r="K270" s="57" t="str">
        <f>작성용!H267</f>
        <v>-</v>
      </c>
      <c r="L270" s="57" t="str">
        <f>작성용!N267</f>
        <v xml:space="preserve">분기 </v>
      </c>
      <c r="M270" s="56" t="str">
        <f>작성용!U267</f>
        <v>2024.12.31</v>
      </c>
      <c r="N270" s="56" t="str">
        <f>작성용!V267</f>
        <v>룩스루</v>
      </c>
      <c r="O270" s="56" t="str">
        <f>작성용!W267</f>
        <v>룩스루</v>
      </c>
      <c r="P270" s="56" t="str">
        <f>작성용!X267</f>
        <v>-</v>
      </c>
      <c r="Q270" s="57" t="str">
        <f>작성용!AD267</f>
        <v>대체평가3사업본부</v>
      </c>
      <c r="R270" s="59">
        <f>작성용!AE267</f>
        <v>0</v>
      </c>
      <c r="S270" s="57" t="str">
        <f>작성용!AF267</f>
        <v>대체평가3사업본부</v>
      </c>
      <c r="T270" s="60" t="str">
        <f>작성용!AG267</f>
        <v>오윤지</v>
      </c>
      <c r="U270" s="60" t="str">
        <f>작성용!AH267</f>
        <v>오윤지</v>
      </c>
      <c r="V270" s="55">
        <f>작성용!AA267</f>
        <v>202412</v>
      </c>
      <c r="W270" s="57" t="str">
        <f>작성용!AC267</f>
        <v>[T]기타보험기관[1본부]</v>
      </c>
      <c r="X270" s="57">
        <f>작성용!O267</f>
        <v>0</v>
      </c>
      <c r="Y270" s="57">
        <f>작성용!P267</f>
        <v>0</v>
      </c>
      <c r="Z270" s="57">
        <f>작성용!Q267</f>
        <v>0</v>
      </c>
      <c r="AA270" s="55" t="str">
        <f>작성용!AJ267</f>
        <v>-</v>
      </c>
      <c r="AB270" s="55">
        <f>작성용!AB267</f>
        <v>0</v>
      </c>
    </row>
    <row r="271" spans="1:28" s="11" customFormat="1" ht="16.5" hidden="1" customHeight="1" x14ac:dyDescent="0.3">
      <c r="A271" s="53">
        <f>작성용!AL268</f>
        <v>267</v>
      </c>
      <c r="B271" s="54" t="str">
        <f>작성용!AI268</f>
        <v>-</v>
      </c>
      <c r="C271" s="55" t="str">
        <f>작성용!AK268</f>
        <v>개별종목</v>
      </c>
      <c r="D271" s="56">
        <f>작성용!T268</f>
        <v>45628</v>
      </c>
      <c r="E271" s="57" t="str">
        <f>작성용!B268</f>
        <v>한화생명보험(수익증권형대출)</v>
      </c>
      <c r="F271" s="57" t="str">
        <f>작성용!C268</f>
        <v>재평가</v>
      </c>
      <c r="G271" s="57" t="str">
        <f>작성용!D268</f>
        <v>다비하나경기하이웨이사모특별자산투자신탁</v>
      </c>
      <c r="H271" s="58" t="str">
        <f>작성용!E268</f>
        <v>KBP2016060202</v>
      </c>
      <c r="I271" s="57" t="str">
        <f>작성용!F268</f>
        <v>B02</v>
      </c>
      <c r="J271" s="57">
        <f>작성용!G268</f>
        <v>0</v>
      </c>
      <c r="K271" s="57" t="str">
        <f>작성용!H268</f>
        <v>-</v>
      </c>
      <c r="L271" s="57" t="str">
        <f>작성용!N268</f>
        <v xml:space="preserve">분기 </v>
      </c>
      <c r="M271" s="56" t="str">
        <f>작성용!U268</f>
        <v>2024.12.31</v>
      </c>
      <c r="N271" s="56" t="str">
        <f>작성용!V268</f>
        <v>룩스루</v>
      </c>
      <c r="O271" s="56" t="str">
        <f>작성용!W268</f>
        <v>룩스루</v>
      </c>
      <c r="P271" s="56" t="str">
        <f>작성용!X268</f>
        <v>-</v>
      </c>
      <c r="Q271" s="57" t="str">
        <f>작성용!AD268</f>
        <v>대체평가3사업본부</v>
      </c>
      <c r="R271" s="59">
        <f>작성용!AE268</f>
        <v>0</v>
      </c>
      <c r="S271" s="57" t="str">
        <f>작성용!AF268</f>
        <v>대체평가3사업본부</v>
      </c>
      <c r="T271" s="60" t="str">
        <f>작성용!AG268</f>
        <v>오윤지</v>
      </c>
      <c r="U271" s="60" t="str">
        <f>작성용!AH268</f>
        <v>오윤지</v>
      </c>
      <c r="V271" s="55">
        <f>작성용!AA268</f>
        <v>202412</v>
      </c>
      <c r="W271" s="57" t="str">
        <f>작성용!AC268</f>
        <v>[T]기타보험기관[1본부]</v>
      </c>
      <c r="X271" s="57">
        <f>작성용!O268</f>
        <v>0</v>
      </c>
      <c r="Y271" s="57">
        <f>작성용!P268</f>
        <v>0</v>
      </c>
      <c r="Z271" s="57">
        <f>작성용!Q268</f>
        <v>0</v>
      </c>
      <c r="AA271" s="55" t="str">
        <f>작성용!AJ268</f>
        <v>-</v>
      </c>
      <c r="AB271" s="55">
        <f>작성용!AB268</f>
        <v>0</v>
      </c>
    </row>
    <row r="272" spans="1:28" s="11" customFormat="1" ht="16.5" hidden="1" customHeight="1" x14ac:dyDescent="0.3">
      <c r="A272" s="53">
        <f>작성용!AL269</f>
        <v>268</v>
      </c>
      <c r="B272" s="54" t="str">
        <f>작성용!AI269</f>
        <v>-</v>
      </c>
      <c r="C272" s="55" t="str">
        <f>작성용!AK269</f>
        <v>개별종목</v>
      </c>
      <c r="D272" s="56">
        <f>작성용!T269</f>
        <v>45628</v>
      </c>
      <c r="E272" s="57" t="str">
        <f>작성용!B269</f>
        <v>한화생명보험(수익증권형대출)</v>
      </c>
      <c r="F272" s="57" t="str">
        <f>작성용!C269</f>
        <v>재평가</v>
      </c>
      <c r="G272" s="57" t="str">
        <f>작성용!D269</f>
        <v>키움동북아인프라전문투자형사모특별자산투자신탁제1호</v>
      </c>
      <c r="H272" s="58" t="str">
        <f>작성용!E269</f>
        <v>KBP2014020045</v>
      </c>
      <c r="I272" s="57" t="str">
        <f>작성용!F269</f>
        <v>B02</v>
      </c>
      <c r="J272" s="57">
        <f>작성용!G269</f>
        <v>0</v>
      </c>
      <c r="K272" s="57" t="str">
        <f>작성용!H269</f>
        <v>-</v>
      </c>
      <c r="L272" s="57" t="str">
        <f>작성용!N269</f>
        <v xml:space="preserve">분기 </v>
      </c>
      <c r="M272" s="56" t="str">
        <f>작성용!U269</f>
        <v>2024.12.31</v>
      </c>
      <c r="N272" s="56" t="str">
        <f>작성용!V269</f>
        <v>룩스루</v>
      </c>
      <c r="O272" s="56" t="str">
        <f>작성용!W269</f>
        <v>룩스루</v>
      </c>
      <c r="P272" s="56" t="str">
        <f>작성용!X269</f>
        <v>-</v>
      </c>
      <c r="Q272" s="57" t="str">
        <f>작성용!AD269</f>
        <v>대체평가3사업본부</v>
      </c>
      <c r="R272" s="59">
        <f>작성용!AE269</f>
        <v>0</v>
      </c>
      <c r="S272" s="57" t="str">
        <f>작성용!AF269</f>
        <v>대체평가3사업본부</v>
      </c>
      <c r="T272" s="60" t="str">
        <f>작성용!AG269</f>
        <v>오윤지</v>
      </c>
      <c r="U272" s="60" t="str">
        <f>작성용!AH269</f>
        <v>오윤지</v>
      </c>
      <c r="V272" s="55">
        <f>작성용!AA269</f>
        <v>202412</v>
      </c>
      <c r="W272" s="57" t="str">
        <f>작성용!AC269</f>
        <v>[T]기타보험기관[1본부]</v>
      </c>
      <c r="X272" s="57">
        <f>작성용!O269</f>
        <v>0</v>
      </c>
      <c r="Y272" s="57">
        <f>작성용!P269</f>
        <v>0</v>
      </c>
      <c r="Z272" s="57">
        <f>작성용!Q269</f>
        <v>0</v>
      </c>
      <c r="AA272" s="55" t="str">
        <f>작성용!AJ269</f>
        <v>-</v>
      </c>
      <c r="AB272" s="55">
        <f>작성용!AB269</f>
        <v>0</v>
      </c>
    </row>
    <row r="273" spans="1:28" s="11" customFormat="1" ht="16.5" hidden="1" customHeight="1" x14ac:dyDescent="0.3">
      <c r="A273" s="53">
        <f>작성용!AL270</f>
        <v>269</v>
      </c>
      <c r="B273" s="54" t="str">
        <f>작성용!AI270</f>
        <v>-</v>
      </c>
      <c r="C273" s="55" t="str">
        <f>작성용!AK270</f>
        <v>개별종목</v>
      </c>
      <c r="D273" s="56">
        <f>작성용!T270</f>
        <v>45628</v>
      </c>
      <c r="E273" s="57" t="str">
        <f>작성용!B270</f>
        <v>한화생명보험(수익증권형대출)</v>
      </c>
      <c r="F273" s="57" t="str">
        <f>작성용!C270</f>
        <v>재평가</v>
      </c>
      <c r="G273" s="57" t="str">
        <f>작성용!D270</f>
        <v>키움동북아인프라전문투자형사모특별자산투자신탁제3호</v>
      </c>
      <c r="H273" s="58" t="str">
        <f>작성용!E270</f>
        <v>KBP2014020047</v>
      </c>
      <c r="I273" s="57" t="str">
        <f>작성용!F270</f>
        <v>B02</v>
      </c>
      <c r="J273" s="57">
        <f>작성용!G270</f>
        <v>0</v>
      </c>
      <c r="K273" s="57" t="str">
        <f>작성용!H270</f>
        <v>-</v>
      </c>
      <c r="L273" s="57" t="str">
        <f>작성용!N270</f>
        <v xml:space="preserve">분기 </v>
      </c>
      <c r="M273" s="56" t="str">
        <f>작성용!U270</f>
        <v>2024.12.31</v>
      </c>
      <c r="N273" s="56" t="str">
        <f>작성용!V270</f>
        <v>룩스루</v>
      </c>
      <c r="O273" s="56" t="str">
        <f>작성용!W270</f>
        <v>룩스루</v>
      </c>
      <c r="P273" s="56" t="str">
        <f>작성용!X270</f>
        <v>-</v>
      </c>
      <c r="Q273" s="57" t="str">
        <f>작성용!AD270</f>
        <v>대체평가3사업본부</v>
      </c>
      <c r="R273" s="59">
        <f>작성용!AE270</f>
        <v>0</v>
      </c>
      <c r="S273" s="57" t="str">
        <f>작성용!AF270</f>
        <v>대체평가3사업본부</v>
      </c>
      <c r="T273" s="60" t="str">
        <f>작성용!AG270</f>
        <v>오윤지</v>
      </c>
      <c r="U273" s="60" t="str">
        <f>작성용!AH270</f>
        <v>오윤지</v>
      </c>
      <c r="V273" s="55">
        <f>작성용!AA270</f>
        <v>202412</v>
      </c>
      <c r="W273" s="57" t="str">
        <f>작성용!AC270</f>
        <v>[T]기타보험기관[1본부]</v>
      </c>
      <c r="X273" s="57">
        <f>작성용!O270</f>
        <v>0</v>
      </c>
      <c r="Y273" s="57">
        <f>작성용!P270</f>
        <v>0</v>
      </c>
      <c r="Z273" s="57">
        <f>작성용!Q270</f>
        <v>0</v>
      </c>
      <c r="AA273" s="55" t="str">
        <f>작성용!AJ270</f>
        <v>-</v>
      </c>
      <c r="AB273" s="55">
        <f>작성용!AB270</f>
        <v>0</v>
      </c>
    </row>
    <row r="274" spans="1:28" s="11" customFormat="1" ht="16.5" hidden="1" customHeight="1" x14ac:dyDescent="0.3">
      <c r="A274" s="53">
        <f>작성용!AL271</f>
        <v>270</v>
      </c>
      <c r="B274" s="54" t="str">
        <f>작성용!AI271</f>
        <v>-</v>
      </c>
      <c r="C274" s="55" t="str">
        <f>작성용!AK271</f>
        <v>개별종목</v>
      </c>
      <c r="D274" s="56">
        <f>작성용!T271</f>
        <v>45628</v>
      </c>
      <c r="E274" s="57" t="str">
        <f>작성용!B271</f>
        <v>한화생명보험(수익증권형대출)</v>
      </c>
      <c r="F274" s="57" t="str">
        <f>작성용!C271</f>
        <v>재평가</v>
      </c>
      <c r="G274" s="57" t="str">
        <f>작성용!D271</f>
        <v>디에스H-03전문투자형사모투자신탁</v>
      </c>
      <c r="H274" s="58" t="str">
        <f>작성용!E271</f>
        <v>KBP2021060032</v>
      </c>
      <c r="I274" s="57" t="str">
        <f>작성용!F271</f>
        <v>B02</v>
      </c>
      <c r="J274" s="57">
        <f>작성용!G271</f>
        <v>0</v>
      </c>
      <c r="K274" s="57" t="str">
        <f>작성용!H271</f>
        <v>-</v>
      </c>
      <c r="L274" s="57" t="str">
        <f>작성용!N271</f>
        <v xml:space="preserve">분기 </v>
      </c>
      <c r="M274" s="56" t="str">
        <f>작성용!U271</f>
        <v>2024.12.31</v>
      </c>
      <c r="N274" s="56" t="str">
        <f>작성용!V271</f>
        <v>룩스루</v>
      </c>
      <c r="O274" s="56" t="str">
        <f>작성용!W271</f>
        <v>룩스루</v>
      </c>
      <c r="P274" s="56" t="str">
        <f>작성용!X271</f>
        <v>-</v>
      </c>
      <c r="Q274" s="57" t="str">
        <f>작성용!AD271</f>
        <v>대체평가3사업본부</v>
      </c>
      <c r="R274" s="59">
        <f>작성용!AE271</f>
        <v>0</v>
      </c>
      <c r="S274" s="57" t="str">
        <f>작성용!AF271</f>
        <v>대체평가3사업본부</v>
      </c>
      <c r="T274" s="60" t="str">
        <f>작성용!AG271</f>
        <v>오윤지</v>
      </c>
      <c r="U274" s="60" t="str">
        <f>작성용!AH271</f>
        <v>오윤지</v>
      </c>
      <c r="V274" s="55">
        <f>작성용!AA271</f>
        <v>202412</v>
      </c>
      <c r="W274" s="57" t="str">
        <f>작성용!AC271</f>
        <v>[T]기타보험기관[1본부]</v>
      </c>
      <c r="X274" s="57">
        <f>작성용!O271</f>
        <v>0</v>
      </c>
      <c r="Y274" s="57">
        <f>작성용!P271</f>
        <v>0</v>
      </c>
      <c r="Z274" s="57">
        <f>작성용!Q271</f>
        <v>0</v>
      </c>
      <c r="AA274" s="55" t="str">
        <f>작성용!AJ271</f>
        <v>-</v>
      </c>
      <c r="AB274" s="55">
        <f>작성용!AB271</f>
        <v>0</v>
      </c>
    </row>
    <row r="275" spans="1:28" s="11" customFormat="1" ht="16.5" hidden="1" customHeight="1" x14ac:dyDescent="0.3">
      <c r="A275" s="53">
        <f>작성용!AL272</f>
        <v>271</v>
      </c>
      <c r="B275" s="54" t="str">
        <f>작성용!AI272</f>
        <v>-</v>
      </c>
      <c r="C275" s="55" t="str">
        <f>작성용!AK272</f>
        <v>개별종목</v>
      </c>
      <c r="D275" s="56">
        <f>작성용!T272</f>
        <v>45628</v>
      </c>
      <c r="E275" s="57" t="str">
        <f>작성용!B272</f>
        <v>한화생명보험(수익증권형대출)</v>
      </c>
      <c r="F275" s="57" t="str">
        <f>작성용!C272</f>
        <v>재평가</v>
      </c>
      <c r="G275" s="57" t="str">
        <f>작성용!D272</f>
        <v>마스턴전문투자형사모부동산투자신탁제71호</v>
      </c>
      <c r="H275" s="58" t="str">
        <f>작성용!E272</f>
        <v>KBP2019120401</v>
      </c>
      <c r="I275" s="57" t="str">
        <f>작성용!F272</f>
        <v>B02</v>
      </c>
      <c r="J275" s="57">
        <f>작성용!G272</f>
        <v>0</v>
      </c>
      <c r="K275" s="57" t="str">
        <f>작성용!H272</f>
        <v>-</v>
      </c>
      <c r="L275" s="57" t="str">
        <f>작성용!N272</f>
        <v xml:space="preserve">분기 </v>
      </c>
      <c r="M275" s="56" t="str">
        <f>작성용!U272</f>
        <v>2024.12.31</v>
      </c>
      <c r="N275" s="56" t="str">
        <f>작성용!V272</f>
        <v>룩스루</v>
      </c>
      <c r="O275" s="56" t="str">
        <f>작성용!W272</f>
        <v>룩스루</v>
      </c>
      <c r="P275" s="56" t="str">
        <f>작성용!X272</f>
        <v>-</v>
      </c>
      <c r="Q275" s="57" t="str">
        <f>작성용!AD272</f>
        <v>대체평가3사업본부</v>
      </c>
      <c r="R275" s="59">
        <f>작성용!AE272</f>
        <v>0</v>
      </c>
      <c r="S275" s="57" t="str">
        <f>작성용!AF272</f>
        <v>대체평가3사업본부</v>
      </c>
      <c r="T275" s="60" t="str">
        <f>작성용!AG272</f>
        <v>오윤지</v>
      </c>
      <c r="U275" s="60" t="str">
        <f>작성용!AH272</f>
        <v>오윤지</v>
      </c>
      <c r="V275" s="55">
        <f>작성용!AA272</f>
        <v>202412</v>
      </c>
      <c r="W275" s="57" t="str">
        <f>작성용!AC272</f>
        <v>[T]기타보험기관[1본부]</v>
      </c>
      <c r="X275" s="57">
        <f>작성용!O272</f>
        <v>0</v>
      </c>
      <c r="Y275" s="57">
        <f>작성용!P272</f>
        <v>0</v>
      </c>
      <c r="Z275" s="57">
        <f>작성용!Q272</f>
        <v>0</v>
      </c>
      <c r="AA275" s="55" t="str">
        <f>작성용!AJ272</f>
        <v>-</v>
      </c>
      <c r="AB275" s="55">
        <f>작성용!AB272</f>
        <v>0</v>
      </c>
    </row>
    <row r="276" spans="1:28" s="11" customFormat="1" ht="16.5" hidden="1" customHeight="1" x14ac:dyDescent="0.3">
      <c r="A276" s="53">
        <f>작성용!AL273</f>
        <v>272</v>
      </c>
      <c r="B276" s="54" t="str">
        <f>작성용!AI273</f>
        <v>-</v>
      </c>
      <c r="C276" s="55" t="str">
        <f>작성용!AK273</f>
        <v>개별종목</v>
      </c>
      <c r="D276" s="56">
        <f>작성용!T273</f>
        <v>45628</v>
      </c>
      <c r="E276" s="57" t="str">
        <f>작성용!B273</f>
        <v>한화생명보험(수익증권형대출)</v>
      </c>
      <c r="F276" s="57" t="str">
        <f>작성용!C273</f>
        <v>재평가</v>
      </c>
      <c r="G276" s="57" t="str">
        <f>작성용!D273</f>
        <v>미래에셋맵스신재생에너지사모특별자산투자신탁3호</v>
      </c>
      <c r="H276" s="58" t="str">
        <f>작성용!E273</f>
        <v>KBP2017090022</v>
      </c>
      <c r="I276" s="57" t="str">
        <f>작성용!F273</f>
        <v>B02</v>
      </c>
      <c r="J276" s="57">
        <f>작성용!G273</f>
        <v>0</v>
      </c>
      <c r="K276" s="57" t="str">
        <f>작성용!H273</f>
        <v>-</v>
      </c>
      <c r="L276" s="57" t="str">
        <f>작성용!N273</f>
        <v xml:space="preserve">분기 </v>
      </c>
      <c r="M276" s="56" t="str">
        <f>작성용!U273</f>
        <v>2024.12.31</v>
      </c>
      <c r="N276" s="56" t="str">
        <f>작성용!V273</f>
        <v>룩스루</v>
      </c>
      <c r="O276" s="56" t="str">
        <f>작성용!W273</f>
        <v>룩스루</v>
      </c>
      <c r="P276" s="56" t="str">
        <f>작성용!X273</f>
        <v>-</v>
      </c>
      <c r="Q276" s="57" t="str">
        <f>작성용!AD273</f>
        <v>대체평가3사업본부</v>
      </c>
      <c r="R276" s="59">
        <f>작성용!AE273</f>
        <v>0</v>
      </c>
      <c r="S276" s="57" t="str">
        <f>작성용!AF273</f>
        <v>대체평가3사업본부</v>
      </c>
      <c r="T276" s="60" t="str">
        <f>작성용!AG273</f>
        <v>오윤지</v>
      </c>
      <c r="U276" s="60" t="str">
        <f>작성용!AH273</f>
        <v>오윤지</v>
      </c>
      <c r="V276" s="55">
        <f>작성용!AA273</f>
        <v>202412</v>
      </c>
      <c r="W276" s="57" t="str">
        <f>작성용!AC273</f>
        <v>[T]기타보험기관[1본부]</v>
      </c>
      <c r="X276" s="57">
        <f>작성용!O273</f>
        <v>0</v>
      </c>
      <c r="Y276" s="57">
        <f>작성용!P273</f>
        <v>0</v>
      </c>
      <c r="Z276" s="57">
        <f>작성용!Q273</f>
        <v>0</v>
      </c>
      <c r="AA276" s="55" t="str">
        <f>작성용!AJ273</f>
        <v>-</v>
      </c>
      <c r="AB276" s="55">
        <f>작성용!AB273</f>
        <v>0</v>
      </c>
    </row>
    <row r="277" spans="1:28" s="11" customFormat="1" ht="16.5" hidden="1" customHeight="1" x14ac:dyDescent="0.3">
      <c r="A277" s="53">
        <f>작성용!AL274</f>
        <v>273</v>
      </c>
      <c r="B277" s="54" t="str">
        <f>작성용!AI274</f>
        <v>-</v>
      </c>
      <c r="C277" s="55" t="str">
        <f>작성용!AK274</f>
        <v>개별종목</v>
      </c>
      <c r="D277" s="56">
        <f>작성용!T274</f>
        <v>45628</v>
      </c>
      <c r="E277" s="57" t="str">
        <f>작성용!B274</f>
        <v>한화생명보험(수익증권형대출)</v>
      </c>
      <c r="F277" s="57" t="str">
        <f>작성용!C274</f>
        <v>재평가</v>
      </c>
      <c r="G277" s="57" t="str">
        <f>작성용!D274</f>
        <v>미래에셋맵스제주읍면하수관거BTL사모특별자산투자신탁1호</v>
      </c>
      <c r="H277" s="58" t="str">
        <f>작성용!E274</f>
        <v>KBP2017090023</v>
      </c>
      <c r="I277" s="57" t="str">
        <f>작성용!F274</f>
        <v>B02</v>
      </c>
      <c r="J277" s="57">
        <f>작성용!G274</f>
        <v>0</v>
      </c>
      <c r="K277" s="57" t="str">
        <f>작성용!H274</f>
        <v>-</v>
      </c>
      <c r="L277" s="57" t="str">
        <f>작성용!N274</f>
        <v xml:space="preserve">분기 </v>
      </c>
      <c r="M277" s="56" t="str">
        <f>작성용!U274</f>
        <v>2024.12.31</v>
      </c>
      <c r="N277" s="56" t="str">
        <f>작성용!V274</f>
        <v>룩스루</v>
      </c>
      <c r="O277" s="56" t="str">
        <f>작성용!W274</f>
        <v>룩스루</v>
      </c>
      <c r="P277" s="56" t="str">
        <f>작성용!X274</f>
        <v>-</v>
      </c>
      <c r="Q277" s="57" t="str">
        <f>작성용!AD274</f>
        <v>대체평가3사업본부</v>
      </c>
      <c r="R277" s="59">
        <f>작성용!AE274</f>
        <v>0</v>
      </c>
      <c r="S277" s="57" t="str">
        <f>작성용!AF274</f>
        <v>대체평가3사업본부</v>
      </c>
      <c r="T277" s="60" t="str">
        <f>작성용!AG274</f>
        <v>오윤지</v>
      </c>
      <c r="U277" s="60" t="str">
        <f>작성용!AH274</f>
        <v>오윤지</v>
      </c>
      <c r="V277" s="55">
        <f>작성용!AA274</f>
        <v>202412</v>
      </c>
      <c r="W277" s="57" t="str">
        <f>작성용!AC274</f>
        <v>[T]기타보험기관[1본부]</v>
      </c>
      <c r="X277" s="57">
        <f>작성용!O274</f>
        <v>0</v>
      </c>
      <c r="Y277" s="57">
        <f>작성용!P274</f>
        <v>0</v>
      </c>
      <c r="Z277" s="57">
        <f>작성용!Q274</f>
        <v>0</v>
      </c>
      <c r="AA277" s="55" t="str">
        <f>작성용!AJ274</f>
        <v>-</v>
      </c>
      <c r="AB277" s="55">
        <f>작성용!AB274</f>
        <v>0</v>
      </c>
    </row>
    <row r="278" spans="1:28" s="11" customFormat="1" ht="16.5" hidden="1" customHeight="1" x14ac:dyDescent="0.3">
      <c r="A278" s="53">
        <f>작성용!AL275</f>
        <v>274</v>
      </c>
      <c r="B278" s="54" t="str">
        <f>작성용!AI275</f>
        <v>-</v>
      </c>
      <c r="C278" s="55" t="str">
        <f>작성용!AK275</f>
        <v>개별종목</v>
      </c>
      <c r="D278" s="56">
        <f>작성용!T275</f>
        <v>45628</v>
      </c>
      <c r="E278" s="57" t="str">
        <f>작성용!B275</f>
        <v>한화생명보험(수익증권형대출)</v>
      </c>
      <c r="F278" s="57" t="str">
        <f>작성용!C275</f>
        <v>재평가</v>
      </c>
      <c r="G278" s="57" t="str">
        <f>작성용!D275</f>
        <v>삼성사모BTL인프라특별자산투자신탁제3호</v>
      </c>
      <c r="H278" s="58" t="str">
        <f>작성용!E275</f>
        <v>KBP2017090025</v>
      </c>
      <c r="I278" s="57" t="str">
        <f>작성용!F275</f>
        <v>B02</v>
      </c>
      <c r="J278" s="57">
        <f>작성용!G275</f>
        <v>0</v>
      </c>
      <c r="K278" s="57" t="str">
        <f>작성용!H275</f>
        <v>-</v>
      </c>
      <c r="L278" s="57" t="str">
        <f>작성용!N275</f>
        <v xml:space="preserve">분기 </v>
      </c>
      <c r="M278" s="56" t="str">
        <f>작성용!U275</f>
        <v>2024.12.31</v>
      </c>
      <c r="N278" s="56" t="str">
        <f>작성용!V275</f>
        <v>룩스루</v>
      </c>
      <c r="O278" s="56" t="str">
        <f>작성용!W275</f>
        <v>룩스루</v>
      </c>
      <c r="P278" s="56" t="str">
        <f>작성용!X275</f>
        <v>-</v>
      </c>
      <c r="Q278" s="57" t="str">
        <f>작성용!AD275</f>
        <v>대체평가3사업본부</v>
      </c>
      <c r="R278" s="59">
        <f>작성용!AE275</f>
        <v>0</v>
      </c>
      <c r="S278" s="57" t="str">
        <f>작성용!AF275</f>
        <v>대체평가3사업본부</v>
      </c>
      <c r="T278" s="60" t="str">
        <f>작성용!AG275</f>
        <v>오윤지</v>
      </c>
      <c r="U278" s="60" t="str">
        <f>작성용!AH275</f>
        <v>오윤지</v>
      </c>
      <c r="V278" s="55">
        <f>작성용!AA275</f>
        <v>202412</v>
      </c>
      <c r="W278" s="57" t="str">
        <f>작성용!AC275</f>
        <v>[T]기타보험기관[1본부]</v>
      </c>
      <c r="X278" s="57">
        <f>작성용!O275</f>
        <v>0</v>
      </c>
      <c r="Y278" s="57">
        <f>작성용!P275</f>
        <v>0</v>
      </c>
      <c r="Z278" s="57">
        <f>작성용!Q275</f>
        <v>0</v>
      </c>
      <c r="AA278" s="55" t="str">
        <f>작성용!AJ275</f>
        <v>-</v>
      </c>
      <c r="AB278" s="55">
        <f>작성용!AB275</f>
        <v>0</v>
      </c>
    </row>
    <row r="279" spans="1:28" s="11" customFormat="1" ht="16.5" hidden="1" customHeight="1" x14ac:dyDescent="0.3">
      <c r="A279" s="53">
        <f>작성용!AL276</f>
        <v>275</v>
      </c>
      <c r="B279" s="54" t="str">
        <f>작성용!AI276</f>
        <v>-</v>
      </c>
      <c r="C279" s="55" t="str">
        <f>작성용!AK276</f>
        <v>개별종목</v>
      </c>
      <c r="D279" s="56">
        <f>작성용!T276</f>
        <v>45628</v>
      </c>
      <c r="E279" s="57" t="str">
        <f>작성용!B276</f>
        <v>한화생명보험(수익증권형대출)</v>
      </c>
      <c r="F279" s="57" t="str">
        <f>작성용!C276</f>
        <v>재평가</v>
      </c>
      <c r="G279" s="57" t="str">
        <f>작성용!D276</f>
        <v>신한경기하이웨이사모특별자산투자신탁</v>
      </c>
      <c r="H279" s="58" t="str">
        <f>작성용!E276</f>
        <v>KBP2016120104</v>
      </c>
      <c r="I279" s="57" t="str">
        <f>작성용!F276</f>
        <v>B02</v>
      </c>
      <c r="J279" s="57">
        <f>작성용!G276</f>
        <v>0</v>
      </c>
      <c r="K279" s="57" t="str">
        <f>작성용!H276</f>
        <v>-</v>
      </c>
      <c r="L279" s="57" t="str">
        <f>작성용!N276</f>
        <v xml:space="preserve">분기 </v>
      </c>
      <c r="M279" s="56" t="str">
        <f>작성용!U276</f>
        <v>2024.12.31</v>
      </c>
      <c r="N279" s="56" t="str">
        <f>작성용!V276</f>
        <v>룩스루</v>
      </c>
      <c r="O279" s="56" t="str">
        <f>작성용!W276</f>
        <v>룩스루</v>
      </c>
      <c r="P279" s="56" t="str">
        <f>작성용!X276</f>
        <v>-</v>
      </c>
      <c r="Q279" s="57" t="str">
        <f>작성용!AD276</f>
        <v>대체평가3사업본부</v>
      </c>
      <c r="R279" s="59">
        <f>작성용!AE276</f>
        <v>0</v>
      </c>
      <c r="S279" s="57" t="str">
        <f>작성용!AF276</f>
        <v>대체평가3사업본부</v>
      </c>
      <c r="T279" s="60" t="str">
        <f>작성용!AG276</f>
        <v>오윤지</v>
      </c>
      <c r="U279" s="60" t="str">
        <f>작성용!AH276</f>
        <v>오윤지</v>
      </c>
      <c r="V279" s="55">
        <f>작성용!AA276</f>
        <v>202412</v>
      </c>
      <c r="W279" s="57" t="str">
        <f>작성용!AC276</f>
        <v>[T]기타보험기관[1본부]</v>
      </c>
      <c r="X279" s="57">
        <f>작성용!O276</f>
        <v>0</v>
      </c>
      <c r="Y279" s="57">
        <f>작성용!P276</f>
        <v>0</v>
      </c>
      <c r="Z279" s="57">
        <f>작성용!Q276</f>
        <v>0</v>
      </c>
      <c r="AA279" s="55" t="str">
        <f>작성용!AJ276</f>
        <v>-</v>
      </c>
      <c r="AB279" s="55">
        <f>작성용!AB276</f>
        <v>0</v>
      </c>
    </row>
    <row r="280" spans="1:28" s="11" customFormat="1" ht="16.5" hidden="1" customHeight="1" x14ac:dyDescent="0.3">
      <c r="A280" s="53">
        <f>작성용!AL277</f>
        <v>276</v>
      </c>
      <c r="B280" s="54" t="str">
        <f>작성용!AI277</f>
        <v>-</v>
      </c>
      <c r="C280" s="55" t="str">
        <f>작성용!AK277</f>
        <v>개별종목</v>
      </c>
      <c r="D280" s="56">
        <f>작성용!T277</f>
        <v>45628</v>
      </c>
      <c r="E280" s="57" t="str">
        <f>작성용!B277</f>
        <v>한화생명보험(수익증권형대출)</v>
      </c>
      <c r="F280" s="57" t="str">
        <f>작성용!C277</f>
        <v>재평가</v>
      </c>
      <c r="G280" s="57" t="str">
        <f>작성용!D277</f>
        <v>신한그린뉴딜에너지전문투자형사모특별자산투자신탁제2호</v>
      </c>
      <c r="H280" s="58" t="str">
        <f>작성용!E277</f>
        <v>KBP2021030009</v>
      </c>
      <c r="I280" s="57" t="str">
        <f>작성용!F277</f>
        <v>B02</v>
      </c>
      <c r="J280" s="57">
        <f>작성용!G277</f>
        <v>0</v>
      </c>
      <c r="K280" s="57" t="str">
        <f>작성용!H277</f>
        <v>-</v>
      </c>
      <c r="L280" s="57" t="str">
        <f>작성용!N277</f>
        <v xml:space="preserve">분기 </v>
      </c>
      <c r="M280" s="56" t="str">
        <f>작성용!U277</f>
        <v>2024.12.31</v>
      </c>
      <c r="N280" s="56" t="str">
        <f>작성용!V277</f>
        <v>룩스루</v>
      </c>
      <c r="O280" s="56" t="str">
        <f>작성용!W277</f>
        <v>룩스루</v>
      </c>
      <c r="P280" s="56" t="str">
        <f>작성용!X277</f>
        <v>-</v>
      </c>
      <c r="Q280" s="57" t="str">
        <f>작성용!AD277</f>
        <v>대체평가3사업본부</v>
      </c>
      <c r="R280" s="59">
        <f>작성용!AE277</f>
        <v>0</v>
      </c>
      <c r="S280" s="57" t="str">
        <f>작성용!AF277</f>
        <v>대체평가3사업본부</v>
      </c>
      <c r="T280" s="60" t="str">
        <f>작성용!AG277</f>
        <v>오윤지</v>
      </c>
      <c r="U280" s="60" t="str">
        <f>작성용!AH277</f>
        <v>오윤지</v>
      </c>
      <c r="V280" s="55">
        <f>작성용!AA277</f>
        <v>202412</v>
      </c>
      <c r="W280" s="57" t="str">
        <f>작성용!AC277</f>
        <v>[T]기타보험기관[1본부]</v>
      </c>
      <c r="X280" s="57">
        <f>작성용!O277</f>
        <v>0</v>
      </c>
      <c r="Y280" s="57">
        <f>작성용!P277</f>
        <v>0</v>
      </c>
      <c r="Z280" s="57">
        <f>작성용!Q277</f>
        <v>0</v>
      </c>
      <c r="AA280" s="55" t="str">
        <f>작성용!AJ277</f>
        <v>-</v>
      </c>
      <c r="AB280" s="55">
        <f>작성용!AB277</f>
        <v>0</v>
      </c>
    </row>
    <row r="281" spans="1:28" s="11" customFormat="1" ht="16.5" hidden="1" customHeight="1" x14ac:dyDescent="0.3">
      <c r="A281" s="53">
        <f>작성용!AL278</f>
        <v>277</v>
      </c>
      <c r="B281" s="54" t="str">
        <f>작성용!AI278</f>
        <v>-</v>
      </c>
      <c r="C281" s="55" t="str">
        <f>작성용!AK278</f>
        <v>개별종목</v>
      </c>
      <c r="D281" s="56">
        <f>작성용!T278</f>
        <v>45628</v>
      </c>
      <c r="E281" s="57" t="str">
        <f>작성용!B278</f>
        <v>한화생명보험(수익증권형대출)</v>
      </c>
      <c r="F281" s="57" t="str">
        <f>작성용!C278</f>
        <v>재평가</v>
      </c>
      <c r="G281" s="57" t="str">
        <f>작성용!D278</f>
        <v>신한그린에너지사모특별자산투자신탁</v>
      </c>
      <c r="H281" s="58" t="str">
        <f>작성용!E278</f>
        <v>KBP2017090033</v>
      </c>
      <c r="I281" s="57" t="str">
        <f>작성용!F278</f>
        <v>B02</v>
      </c>
      <c r="J281" s="57">
        <f>작성용!G278</f>
        <v>0</v>
      </c>
      <c r="K281" s="57" t="str">
        <f>작성용!H278</f>
        <v>-</v>
      </c>
      <c r="L281" s="57" t="str">
        <f>작성용!N278</f>
        <v xml:space="preserve">분기 </v>
      </c>
      <c r="M281" s="56" t="str">
        <f>작성용!U278</f>
        <v>2024.12.31</v>
      </c>
      <c r="N281" s="56" t="str">
        <f>작성용!V278</f>
        <v>룩스루</v>
      </c>
      <c r="O281" s="56" t="str">
        <f>작성용!W278</f>
        <v>룩스루</v>
      </c>
      <c r="P281" s="56" t="str">
        <f>작성용!X278</f>
        <v>-</v>
      </c>
      <c r="Q281" s="57" t="str">
        <f>작성용!AD278</f>
        <v>대체평가3사업본부</v>
      </c>
      <c r="R281" s="59">
        <f>작성용!AE278</f>
        <v>0</v>
      </c>
      <c r="S281" s="57" t="str">
        <f>작성용!AF278</f>
        <v>대체평가3사업본부</v>
      </c>
      <c r="T281" s="60" t="str">
        <f>작성용!AG278</f>
        <v>오윤지</v>
      </c>
      <c r="U281" s="60" t="str">
        <f>작성용!AH278</f>
        <v>오윤지</v>
      </c>
      <c r="V281" s="55">
        <f>작성용!AA278</f>
        <v>202412</v>
      </c>
      <c r="W281" s="57" t="str">
        <f>작성용!AC278</f>
        <v>[T]기타보험기관[1본부]</v>
      </c>
      <c r="X281" s="57">
        <f>작성용!O278</f>
        <v>0</v>
      </c>
      <c r="Y281" s="57">
        <f>작성용!P278</f>
        <v>0</v>
      </c>
      <c r="Z281" s="57">
        <f>작성용!Q278</f>
        <v>0</v>
      </c>
      <c r="AA281" s="55" t="str">
        <f>작성용!AJ278</f>
        <v>-</v>
      </c>
      <c r="AB281" s="55">
        <f>작성용!AB278</f>
        <v>0</v>
      </c>
    </row>
    <row r="282" spans="1:28" s="11" customFormat="1" ht="16.5" hidden="1" customHeight="1" x14ac:dyDescent="0.3">
      <c r="A282" s="53">
        <f>작성용!AL279</f>
        <v>278</v>
      </c>
      <c r="B282" s="54" t="str">
        <f>작성용!AI279</f>
        <v>-</v>
      </c>
      <c r="C282" s="55" t="str">
        <f>작성용!AK279</f>
        <v>개별종목</v>
      </c>
      <c r="D282" s="56">
        <f>작성용!T279</f>
        <v>45628</v>
      </c>
      <c r="E282" s="57" t="str">
        <f>작성용!B279</f>
        <v>한화생명보험(수익증권형대출)</v>
      </c>
      <c r="F282" s="57" t="str">
        <f>작성용!C279</f>
        <v>재평가</v>
      </c>
      <c r="G282" s="57" t="str">
        <f>작성용!D279</f>
        <v>신한부산신항만사모특별자산투자신탁</v>
      </c>
      <c r="H282" s="58" t="str">
        <f>작성용!E279</f>
        <v>KBP2017090036</v>
      </c>
      <c r="I282" s="57" t="str">
        <f>작성용!F279</f>
        <v>B02</v>
      </c>
      <c r="J282" s="57">
        <f>작성용!G279</f>
        <v>0</v>
      </c>
      <c r="K282" s="57" t="str">
        <f>작성용!H279</f>
        <v>-</v>
      </c>
      <c r="L282" s="57" t="str">
        <f>작성용!N279</f>
        <v xml:space="preserve">분기 </v>
      </c>
      <c r="M282" s="56" t="str">
        <f>작성용!U279</f>
        <v>2024.12.31</v>
      </c>
      <c r="N282" s="56" t="str">
        <f>작성용!V279</f>
        <v>룩스루</v>
      </c>
      <c r="O282" s="56" t="str">
        <f>작성용!W279</f>
        <v>룩스루</v>
      </c>
      <c r="P282" s="56" t="str">
        <f>작성용!X279</f>
        <v>-</v>
      </c>
      <c r="Q282" s="57" t="str">
        <f>작성용!AD279</f>
        <v>대체평가3사업본부</v>
      </c>
      <c r="R282" s="59">
        <f>작성용!AE279</f>
        <v>0</v>
      </c>
      <c r="S282" s="57" t="str">
        <f>작성용!AF279</f>
        <v>대체평가3사업본부</v>
      </c>
      <c r="T282" s="60" t="str">
        <f>작성용!AG279</f>
        <v>오윤지</v>
      </c>
      <c r="U282" s="60" t="str">
        <f>작성용!AH279</f>
        <v>오윤지</v>
      </c>
      <c r="V282" s="55">
        <f>작성용!AA279</f>
        <v>202412</v>
      </c>
      <c r="W282" s="57" t="str">
        <f>작성용!AC279</f>
        <v>[T]기타보험기관[1본부]</v>
      </c>
      <c r="X282" s="57">
        <f>작성용!O279</f>
        <v>0</v>
      </c>
      <c r="Y282" s="57">
        <f>작성용!P279</f>
        <v>0</v>
      </c>
      <c r="Z282" s="57">
        <f>작성용!Q279</f>
        <v>0</v>
      </c>
      <c r="AA282" s="55" t="str">
        <f>작성용!AJ279</f>
        <v>-</v>
      </c>
      <c r="AB282" s="55">
        <f>작성용!AB279</f>
        <v>0</v>
      </c>
    </row>
    <row r="283" spans="1:28" s="11" customFormat="1" ht="16.5" hidden="1" customHeight="1" x14ac:dyDescent="0.3">
      <c r="A283" s="53">
        <f>작성용!AL280</f>
        <v>279</v>
      </c>
      <c r="B283" s="54" t="str">
        <f>작성용!AI280</f>
        <v>-</v>
      </c>
      <c r="C283" s="55" t="str">
        <f>작성용!AK280</f>
        <v>개별종목</v>
      </c>
      <c r="D283" s="56">
        <f>작성용!T280</f>
        <v>45628</v>
      </c>
      <c r="E283" s="57" t="str">
        <f>작성용!B280</f>
        <v>한화생명보험(수익증권형대출)</v>
      </c>
      <c r="F283" s="57" t="str">
        <f>작성용!C280</f>
        <v>재평가</v>
      </c>
      <c r="G283" s="57" t="str">
        <f>작성용!D280</f>
        <v>신한부전마산복선전철비티엘사모특별자산투자신탁</v>
      </c>
      <c r="H283" s="58" t="str">
        <f>작성용!E280</f>
        <v>KBP2016120106</v>
      </c>
      <c r="I283" s="57" t="str">
        <f>작성용!F280</f>
        <v>B02</v>
      </c>
      <c r="J283" s="57">
        <f>작성용!G280</f>
        <v>0</v>
      </c>
      <c r="K283" s="57" t="str">
        <f>작성용!H280</f>
        <v>-</v>
      </c>
      <c r="L283" s="57" t="str">
        <f>작성용!N280</f>
        <v xml:space="preserve">분기 </v>
      </c>
      <c r="M283" s="56" t="str">
        <f>작성용!U280</f>
        <v>2024.12.31</v>
      </c>
      <c r="N283" s="56" t="str">
        <f>작성용!V280</f>
        <v>룩스루</v>
      </c>
      <c r="O283" s="56" t="str">
        <f>작성용!W280</f>
        <v>룩스루</v>
      </c>
      <c r="P283" s="56" t="str">
        <f>작성용!X280</f>
        <v>-</v>
      </c>
      <c r="Q283" s="57" t="str">
        <f>작성용!AD280</f>
        <v>대체평가3사업본부</v>
      </c>
      <c r="R283" s="59">
        <f>작성용!AE280</f>
        <v>0</v>
      </c>
      <c r="S283" s="57" t="str">
        <f>작성용!AF280</f>
        <v>대체평가3사업본부</v>
      </c>
      <c r="T283" s="60" t="str">
        <f>작성용!AG280</f>
        <v>오윤지</v>
      </c>
      <c r="U283" s="60" t="str">
        <f>작성용!AH280</f>
        <v>오윤지</v>
      </c>
      <c r="V283" s="55">
        <f>작성용!AA280</f>
        <v>202412</v>
      </c>
      <c r="W283" s="57" t="str">
        <f>작성용!AC280</f>
        <v>[T]기타보험기관[1본부]</v>
      </c>
      <c r="X283" s="57">
        <f>작성용!O280</f>
        <v>0</v>
      </c>
      <c r="Y283" s="57">
        <f>작성용!P280</f>
        <v>0</v>
      </c>
      <c r="Z283" s="57">
        <f>작성용!Q280</f>
        <v>0</v>
      </c>
      <c r="AA283" s="55" t="str">
        <f>작성용!AJ280</f>
        <v>-</v>
      </c>
      <c r="AB283" s="55">
        <f>작성용!AB280</f>
        <v>0</v>
      </c>
    </row>
    <row r="284" spans="1:28" s="11" customFormat="1" ht="16.5" hidden="1" customHeight="1" x14ac:dyDescent="0.3">
      <c r="A284" s="53">
        <f>작성용!AL281</f>
        <v>280</v>
      </c>
      <c r="B284" s="54" t="str">
        <f>작성용!AI281</f>
        <v>-</v>
      </c>
      <c r="C284" s="55" t="str">
        <f>작성용!AK281</f>
        <v>개별종목</v>
      </c>
      <c r="D284" s="56">
        <f>작성용!T281</f>
        <v>45628</v>
      </c>
      <c r="E284" s="57" t="str">
        <f>작성용!B281</f>
        <v>한화생명보험(수익증권형대출)</v>
      </c>
      <c r="F284" s="57" t="str">
        <f>작성용!C281</f>
        <v>재평가</v>
      </c>
      <c r="G284" s="57" t="str">
        <f>작성용!D281</f>
        <v>신한제이영동고속도로사모특별자산투자신탁제1호</v>
      </c>
      <c r="H284" s="58" t="str">
        <f>작성용!E281</f>
        <v>KBP2018120003</v>
      </c>
      <c r="I284" s="57" t="str">
        <f>작성용!F281</f>
        <v>B02</v>
      </c>
      <c r="J284" s="57">
        <f>작성용!G281</f>
        <v>0</v>
      </c>
      <c r="K284" s="57" t="str">
        <f>작성용!H281</f>
        <v>-</v>
      </c>
      <c r="L284" s="57" t="str">
        <f>작성용!N281</f>
        <v xml:space="preserve">분기 </v>
      </c>
      <c r="M284" s="56" t="str">
        <f>작성용!U281</f>
        <v>2024.12.31</v>
      </c>
      <c r="N284" s="56" t="str">
        <f>작성용!V281</f>
        <v>룩스루</v>
      </c>
      <c r="O284" s="56" t="str">
        <f>작성용!W281</f>
        <v>룩스루</v>
      </c>
      <c r="P284" s="56" t="str">
        <f>작성용!X281</f>
        <v>-</v>
      </c>
      <c r="Q284" s="57" t="str">
        <f>작성용!AD281</f>
        <v>대체평가3사업본부</v>
      </c>
      <c r="R284" s="59">
        <f>작성용!AE281</f>
        <v>0</v>
      </c>
      <c r="S284" s="57" t="str">
        <f>작성용!AF281</f>
        <v>대체평가3사업본부</v>
      </c>
      <c r="T284" s="60" t="str">
        <f>작성용!AG281</f>
        <v>오윤지</v>
      </c>
      <c r="U284" s="60" t="str">
        <f>작성용!AH281</f>
        <v>오윤지</v>
      </c>
      <c r="V284" s="55">
        <f>작성용!AA281</f>
        <v>202412</v>
      </c>
      <c r="W284" s="57" t="str">
        <f>작성용!AC281</f>
        <v>[T]기타보험기관[1본부]</v>
      </c>
      <c r="X284" s="57">
        <f>작성용!O281</f>
        <v>0</v>
      </c>
      <c r="Y284" s="57">
        <f>작성용!P281</f>
        <v>0</v>
      </c>
      <c r="Z284" s="57">
        <f>작성용!Q281</f>
        <v>0</v>
      </c>
      <c r="AA284" s="55" t="str">
        <f>작성용!AJ281</f>
        <v>-</v>
      </c>
      <c r="AB284" s="55">
        <f>작성용!AB281</f>
        <v>0</v>
      </c>
    </row>
    <row r="285" spans="1:28" s="11" customFormat="1" ht="16.5" hidden="1" customHeight="1" x14ac:dyDescent="0.3">
      <c r="A285" s="53">
        <f>작성용!AL282</f>
        <v>281</v>
      </c>
      <c r="B285" s="54" t="str">
        <f>작성용!AI282</f>
        <v>-</v>
      </c>
      <c r="C285" s="55" t="str">
        <f>작성용!AK282</f>
        <v>개별종목</v>
      </c>
      <c r="D285" s="56">
        <f>작성용!T282</f>
        <v>45628</v>
      </c>
      <c r="E285" s="57" t="str">
        <f>작성용!B282</f>
        <v>한화생명보험(수익증권형대출)</v>
      </c>
      <c r="F285" s="57" t="str">
        <f>작성용!C282</f>
        <v>재평가</v>
      </c>
      <c r="G285" s="57" t="str">
        <f>작성용!D282</f>
        <v>신한그린에너지전문투자형사모특별자산투자신탁제5호</v>
      </c>
      <c r="H285" s="58" t="str">
        <f>작성용!E282</f>
        <v>KBP2018120026</v>
      </c>
      <c r="I285" s="57" t="str">
        <f>작성용!F282</f>
        <v>B02</v>
      </c>
      <c r="J285" s="57">
        <f>작성용!G282</f>
        <v>0</v>
      </c>
      <c r="K285" s="57" t="str">
        <f>작성용!H282</f>
        <v>-</v>
      </c>
      <c r="L285" s="57" t="str">
        <f>작성용!N282</f>
        <v xml:space="preserve">분기 </v>
      </c>
      <c r="M285" s="56" t="str">
        <f>작성용!U282</f>
        <v>2024.12.31</v>
      </c>
      <c r="N285" s="56" t="str">
        <f>작성용!V282</f>
        <v>룩스루</v>
      </c>
      <c r="O285" s="56" t="str">
        <f>작성용!W282</f>
        <v>룩스루</v>
      </c>
      <c r="P285" s="56" t="str">
        <f>작성용!X282</f>
        <v>-</v>
      </c>
      <c r="Q285" s="57" t="str">
        <f>작성용!AD282</f>
        <v>대체평가3사업본부</v>
      </c>
      <c r="R285" s="59">
        <f>작성용!AE282</f>
        <v>0</v>
      </c>
      <c r="S285" s="57" t="str">
        <f>작성용!AF282</f>
        <v>대체평가3사업본부</v>
      </c>
      <c r="T285" s="60" t="str">
        <f>작성용!AG282</f>
        <v>오윤지</v>
      </c>
      <c r="U285" s="60" t="str">
        <f>작성용!AH282</f>
        <v>오윤지</v>
      </c>
      <c r="V285" s="55">
        <f>작성용!AA282</f>
        <v>202412</v>
      </c>
      <c r="W285" s="57" t="str">
        <f>작성용!AC282</f>
        <v>[T]기타보험기관[1본부]</v>
      </c>
      <c r="X285" s="57">
        <f>작성용!O282</f>
        <v>0</v>
      </c>
      <c r="Y285" s="57">
        <f>작성용!P282</f>
        <v>0</v>
      </c>
      <c r="Z285" s="57">
        <f>작성용!Q282</f>
        <v>0</v>
      </c>
      <c r="AA285" s="55" t="str">
        <f>작성용!AJ282</f>
        <v>-</v>
      </c>
      <c r="AB285" s="55">
        <f>작성용!AB282</f>
        <v>0</v>
      </c>
    </row>
    <row r="286" spans="1:28" s="11" customFormat="1" ht="16.5" hidden="1" customHeight="1" x14ac:dyDescent="0.3">
      <c r="A286" s="53">
        <f>작성용!AL283</f>
        <v>282</v>
      </c>
      <c r="B286" s="54" t="str">
        <f>작성용!AI283</f>
        <v>-</v>
      </c>
      <c r="C286" s="55" t="str">
        <f>작성용!AK283</f>
        <v>개별종목</v>
      </c>
      <c r="D286" s="56">
        <f>작성용!T283</f>
        <v>45628</v>
      </c>
      <c r="E286" s="57" t="str">
        <f>작성용!B283</f>
        <v>한화생명보험(수익증권형대출)</v>
      </c>
      <c r="F286" s="57" t="str">
        <f>작성용!C283</f>
        <v>재평가</v>
      </c>
      <c r="G286" s="57" t="str">
        <f>작성용!D283</f>
        <v>신한그린에너지전문투자형사모특별자산투자신탁제7호</v>
      </c>
      <c r="H286" s="58" t="str">
        <f>작성용!E283</f>
        <v>KBP2019120402</v>
      </c>
      <c r="I286" s="57" t="str">
        <f>작성용!F283</f>
        <v>B02</v>
      </c>
      <c r="J286" s="57">
        <f>작성용!G283</f>
        <v>0</v>
      </c>
      <c r="K286" s="57" t="str">
        <f>작성용!H283</f>
        <v>-</v>
      </c>
      <c r="L286" s="57" t="str">
        <f>작성용!N283</f>
        <v xml:space="preserve">분기 </v>
      </c>
      <c r="M286" s="56" t="str">
        <f>작성용!U283</f>
        <v>2024.12.31</v>
      </c>
      <c r="N286" s="56" t="str">
        <f>작성용!V283</f>
        <v>룩스루</v>
      </c>
      <c r="O286" s="56" t="str">
        <f>작성용!W283</f>
        <v>룩스루</v>
      </c>
      <c r="P286" s="56" t="str">
        <f>작성용!X283</f>
        <v>-</v>
      </c>
      <c r="Q286" s="57" t="str">
        <f>작성용!AD283</f>
        <v>대체평가3사업본부</v>
      </c>
      <c r="R286" s="59">
        <f>작성용!AE283</f>
        <v>0</v>
      </c>
      <c r="S286" s="57" t="str">
        <f>작성용!AF283</f>
        <v>대체평가3사업본부</v>
      </c>
      <c r="T286" s="60" t="str">
        <f>작성용!AG283</f>
        <v>오윤지</v>
      </c>
      <c r="U286" s="60" t="str">
        <f>작성용!AH283</f>
        <v>오윤지</v>
      </c>
      <c r="V286" s="55">
        <f>작성용!AA283</f>
        <v>202412</v>
      </c>
      <c r="W286" s="57" t="str">
        <f>작성용!AC283</f>
        <v>[T]기타보험기관[1본부]</v>
      </c>
      <c r="X286" s="57">
        <f>작성용!O283</f>
        <v>0</v>
      </c>
      <c r="Y286" s="57">
        <f>작성용!P283</f>
        <v>0</v>
      </c>
      <c r="Z286" s="57">
        <f>작성용!Q283</f>
        <v>0</v>
      </c>
      <c r="AA286" s="55" t="str">
        <f>작성용!AJ283</f>
        <v>-</v>
      </c>
      <c r="AB286" s="55">
        <f>작성용!AB283</f>
        <v>0</v>
      </c>
    </row>
    <row r="287" spans="1:28" s="11" customFormat="1" ht="16.5" hidden="1" customHeight="1" x14ac:dyDescent="0.3">
      <c r="A287" s="53">
        <f>작성용!AL284</f>
        <v>283</v>
      </c>
      <c r="B287" s="54" t="str">
        <f>작성용!AI284</f>
        <v>-</v>
      </c>
      <c r="C287" s="55" t="str">
        <f>작성용!AK284</f>
        <v>개별종목</v>
      </c>
      <c r="D287" s="56">
        <f>작성용!T284</f>
        <v>45628</v>
      </c>
      <c r="E287" s="57" t="str">
        <f>작성용!B284</f>
        <v>한화생명보험(수익증권형대출)</v>
      </c>
      <c r="F287" s="57" t="str">
        <f>작성용!C284</f>
        <v>재평가</v>
      </c>
      <c r="G287" s="57" t="str">
        <f>작성용!D284</f>
        <v>신한전문투자형그린에너지사모특별자산투자신탁제2호</v>
      </c>
      <c r="H287" s="58" t="str">
        <f>작성용!E284</f>
        <v>KBP2017090034</v>
      </c>
      <c r="I287" s="57" t="str">
        <f>작성용!F284</f>
        <v>B02</v>
      </c>
      <c r="J287" s="57">
        <f>작성용!G284</f>
        <v>0</v>
      </c>
      <c r="K287" s="57" t="str">
        <f>작성용!H284</f>
        <v>-</v>
      </c>
      <c r="L287" s="57" t="str">
        <f>작성용!N284</f>
        <v xml:space="preserve">분기 </v>
      </c>
      <c r="M287" s="56" t="str">
        <f>작성용!U284</f>
        <v>2024.12.31</v>
      </c>
      <c r="N287" s="56" t="str">
        <f>작성용!V284</f>
        <v>룩스루</v>
      </c>
      <c r="O287" s="56" t="str">
        <f>작성용!W284</f>
        <v>룩스루</v>
      </c>
      <c r="P287" s="56" t="str">
        <f>작성용!X284</f>
        <v>-</v>
      </c>
      <c r="Q287" s="57" t="str">
        <f>작성용!AD284</f>
        <v>대체평가3사업본부</v>
      </c>
      <c r="R287" s="59">
        <f>작성용!AE284</f>
        <v>0</v>
      </c>
      <c r="S287" s="57" t="str">
        <f>작성용!AF284</f>
        <v>대체평가3사업본부</v>
      </c>
      <c r="T287" s="60" t="str">
        <f>작성용!AG284</f>
        <v>오윤지</v>
      </c>
      <c r="U287" s="60" t="str">
        <f>작성용!AH284</f>
        <v>오윤지</v>
      </c>
      <c r="V287" s="55">
        <f>작성용!AA284</f>
        <v>202412</v>
      </c>
      <c r="W287" s="57" t="str">
        <f>작성용!AC284</f>
        <v>[T]기타보험기관[1본부]</v>
      </c>
      <c r="X287" s="57">
        <f>작성용!O284</f>
        <v>0</v>
      </c>
      <c r="Y287" s="57">
        <f>작성용!P284</f>
        <v>0</v>
      </c>
      <c r="Z287" s="57">
        <f>작성용!Q284</f>
        <v>0</v>
      </c>
      <c r="AA287" s="55" t="str">
        <f>작성용!AJ284</f>
        <v>-</v>
      </c>
      <c r="AB287" s="55">
        <f>작성용!AB284</f>
        <v>0</v>
      </c>
    </row>
    <row r="288" spans="1:28" s="11" customFormat="1" ht="16.5" hidden="1" customHeight="1" x14ac:dyDescent="0.3">
      <c r="A288" s="53">
        <f>작성용!AL285</f>
        <v>284</v>
      </c>
      <c r="B288" s="54" t="str">
        <f>작성용!AI285</f>
        <v>-</v>
      </c>
      <c r="C288" s="55" t="str">
        <f>작성용!AK285</f>
        <v>개별종목</v>
      </c>
      <c r="D288" s="56">
        <f>작성용!T285</f>
        <v>45628</v>
      </c>
      <c r="E288" s="57" t="str">
        <f>작성용!B285</f>
        <v>한화생명보험(수익증권형대출)</v>
      </c>
      <c r="F288" s="57" t="str">
        <f>작성용!C285</f>
        <v>재평가</v>
      </c>
      <c r="G288" s="57" t="str">
        <f>작성용!D285</f>
        <v>신한그린에너지전문투자형사모특별자산투자신탁제4호</v>
      </c>
      <c r="H288" s="58" t="str">
        <f>작성용!E285</f>
        <v>KBP2017090127</v>
      </c>
      <c r="I288" s="57" t="str">
        <f>작성용!F285</f>
        <v>B02</v>
      </c>
      <c r="J288" s="57">
        <f>작성용!G285</f>
        <v>0</v>
      </c>
      <c r="K288" s="57" t="str">
        <f>작성용!H285</f>
        <v>-</v>
      </c>
      <c r="L288" s="57" t="str">
        <f>작성용!N285</f>
        <v xml:space="preserve">분기 </v>
      </c>
      <c r="M288" s="56" t="str">
        <f>작성용!U285</f>
        <v>2024.12.31</v>
      </c>
      <c r="N288" s="56" t="str">
        <f>작성용!V285</f>
        <v>룩스루</v>
      </c>
      <c r="O288" s="56" t="str">
        <f>작성용!W285</f>
        <v>룩스루</v>
      </c>
      <c r="P288" s="56" t="str">
        <f>작성용!X285</f>
        <v>-</v>
      </c>
      <c r="Q288" s="57" t="str">
        <f>작성용!AD285</f>
        <v>대체평가3사업본부</v>
      </c>
      <c r="R288" s="59">
        <f>작성용!AE285</f>
        <v>0</v>
      </c>
      <c r="S288" s="57" t="str">
        <f>작성용!AF285</f>
        <v>대체평가3사업본부</v>
      </c>
      <c r="T288" s="60" t="str">
        <f>작성용!AG285</f>
        <v>오윤지</v>
      </c>
      <c r="U288" s="60" t="str">
        <f>작성용!AH285</f>
        <v>오윤지</v>
      </c>
      <c r="V288" s="55">
        <f>작성용!AA285</f>
        <v>202412</v>
      </c>
      <c r="W288" s="57" t="str">
        <f>작성용!AC285</f>
        <v>[T]기타보험기관[1본부]</v>
      </c>
      <c r="X288" s="57">
        <f>작성용!O285</f>
        <v>0</v>
      </c>
      <c r="Y288" s="57">
        <f>작성용!P285</f>
        <v>0</v>
      </c>
      <c r="Z288" s="57">
        <f>작성용!Q285</f>
        <v>0</v>
      </c>
      <c r="AA288" s="55" t="str">
        <f>작성용!AJ285</f>
        <v>-</v>
      </c>
      <c r="AB288" s="55">
        <f>작성용!AB285</f>
        <v>0</v>
      </c>
    </row>
    <row r="289" spans="1:28" s="11" customFormat="1" ht="16.5" hidden="1" customHeight="1" x14ac:dyDescent="0.3">
      <c r="A289" s="53">
        <f>작성용!AL286</f>
        <v>285</v>
      </c>
      <c r="B289" s="54" t="str">
        <f>작성용!AI286</f>
        <v>-</v>
      </c>
      <c r="C289" s="55" t="str">
        <f>작성용!AK286</f>
        <v>개별종목</v>
      </c>
      <c r="D289" s="56">
        <f>작성용!T286</f>
        <v>45628</v>
      </c>
      <c r="E289" s="57" t="str">
        <f>작성용!B286</f>
        <v>한화생명보험(수익증권형대출)</v>
      </c>
      <c r="F289" s="57" t="str">
        <f>작성용!C286</f>
        <v>재평가</v>
      </c>
      <c r="G289" s="57" t="str">
        <f>작성용!D286</f>
        <v>신한대구그린파워열병합발전전문투자형사모특별자산투자신탁</v>
      </c>
      <c r="H289" s="58" t="str">
        <f>작성용!E286</f>
        <v>KBP2016120177</v>
      </c>
      <c r="I289" s="57" t="str">
        <f>작성용!F286</f>
        <v>B02</v>
      </c>
      <c r="J289" s="57">
        <f>작성용!G286</f>
        <v>0</v>
      </c>
      <c r="K289" s="57" t="str">
        <f>작성용!H286</f>
        <v>-</v>
      </c>
      <c r="L289" s="57" t="str">
        <f>작성용!N286</f>
        <v xml:space="preserve">분기 </v>
      </c>
      <c r="M289" s="56" t="str">
        <f>작성용!U286</f>
        <v>2024.12.31</v>
      </c>
      <c r="N289" s="56" t="str">
        <f>작성용!V286</f>
        <v>룩스루</v>
      </c>
      <c r="O289" s="56" t="str">
        <f>작성용!W286</f>
        <v>룩스루</v>
      </c>
      <c r="P289" s="56" t="str">
        <f>작성용!X286</f>
        <v>-</v>
      </c>
      <c r="Q289" s="57" t="str">
        <f>작성용!AD286</f>
        <v>대체평가3사업본부</v>
      </c>
      <c r="R289" s="59">
        <f>작성용!AE286</f>
        <v>0</v>
      </c>
      <c r="S289" s="57" t="str">
        <f>작성용!AF286</f>
        <v>대체평가3사업본부</v>
      </c>
      <c r="T289" s="60" t="str">
        <f>작성용!AG286</f>
        <v>오윤지</v>
      </c>
      <c r="U289" s="60" t="str">
        <f>작성용!AH286</f>
        <v>오윤지</v>
      </c>
      <c r="V289" s="55">
        <f>작성용!AA286</f>
        <v>202412</v>
      </c>
      <c r="W289" s="57" t="str">
        <f>작성용!AC286</f>
        <v>[T]기타보험기관[1본부]</v>
      </c>
      <c r="X289" s="57">
        <f>작성용!O286</f>
        <v>0</v>
      </c>
      <c r="Y289" s="57">
        <f>작성용!P286</f>
        <v>0</v>
      </c>
      <c r="Z289" s="57">
        <f>작성용!Q286</f>
        <v>0</v>
      </c>
      <c r="AA289" s="55" t="str">
        <f>작성용!AJ286</f>
        <v>-</v>
      </c>
      <c r="AB289" s="55">
        <f>작성용!AB286</f>
        <v>0</v>
      </c>
    </row>
    <row r="290" spans="1:28" s="11" customFormat="1" ht="16.5" hidden="1" customHeight="1" x14ac:dyDescent="0.3">
      <c r="A290" s="53">
        <f>작성용!AL287</f>
        <v>286</v>
      </c>
      <c r="B290" s="54" t="str">
        <f>작성용!AI287</f>
        <v>-</v>
      </c>
      <c r="C290" s="55" t="str">
        <f>작성용!AK287</f>
        <v>개별종목</v>
      </c>
      <c r="D290" s="56">
        <f>작성용!T287</f>
        <v>45628</v>
      </c>
      <c r="E290" s="57" t="str">
        <f>작성용!B287</f>
        <v>한화생명보험(수익증권형대출)</v>
      </c>
      <c r="F290" s="57" t="str">
        <f>작성용!C287</f>
        <v>재평가</v>
      </c>
      <c r="G290" s="57" t="str">
        <f>작성용!D287</f>
        <v>에이알에이코리아전문투자형사모부동산투자신탁제1호1종</v>
      </c>
      <c r="H290" s="58" t="str">
        <f>작성용!E287</f>
        <v>KBP2019030030</v>
      </c>
      <c r="I290" s="57" t="str">
        <f>작성용!F287</f>
        <v>B02</v>
      </c>
      <c r="J290" s="57">
        <f>작성용!G287</f>
        <v>0</v>
      </c>
      <c r="K290" s="57" t="str">
        <f>작성용!H287</f>
        <v>-</v>
      </c>
      <c r="L290" s="57" t="str">
        <f>작성용!N287</f>
        <v xml:space="preserve">분기 </v>
      </c>
      <c r="M290" s="56" t="str">
        <f>작성용!U287</f>
        <v>2024.12.31</v>
      </c>
      <c r="N290" s="56" t="str">
        <f>작성용!V287</f>
        <v>룩스루</v>
      </c>
      <c r="O290" s="56" t="str">
        <f>작성용!W287</f>
        <v>룩스루</v>
      </c>
      <c r="P290" s="56" t="str">
        <f>작성용!X287</f>
        <v>-</v>
      </c>
      <c r="Q290" s="57" t="str">
        <f>작성용!AD287</f>
        <v>대체평가3사업본부</v>
      </c>
      <c r="R290" s="59">
        <f>작성용!AE287</f>
        <v>0</v>
      </c>
      <c r="S290" s="57" t="str">
        <f>작성용!AF287</f>
        <v>대체평가3사업본부</v>
      </c>
      <c r="T290" s="60" t="str">
        <f>작성용!AG287</f>
        <v>오윤지</v>
      </c>
      <c r="U290" s="60" t="str">
        <f>작성용!AH287</f>
        <v>오윤지</v>
      </c>
      <c r="V290" s="55">
        <f>작성용!AA287</f>
        <v>202412</v>
      </c>
      <c r="W290" s="57" t="str">
        <f>작성용!AC287</f>
        <v>[T]기타보험기관[1본부]</v>
      </c>
      <c r="X290" s="57">
        <f>작성용!O287</f>
        <v>0</v>
      </c>
      <c r="Y290" s="57">
        <f>작성용!P287</f>
        <v>0</v>
      </c>
      <c r="Z290" s="57">
        <f>작성용!Q287</f>
        <v>0</v>
      </c>
      <c r="AA290" s="55" t="str">
        <f>작성용!AJ287</f>
        <v>-</v>
      </c>
      <c r="AB290" s="55">
        <f>작성용!AB287</f>
        <v>0</v>
      </c>
    </row>
    <row r="291" spans="1:28" s="11" customFormat="1" ht="16.5" hidden="1" customHeight="1" x14ac:dyDescent="0.3">
      <c r="A291" s="53">
        <f>작성용!AL288</f>
        <v>287</v>
      </c>
      <c r="B291" s="54" t="str">
        <f>작성용!AI288</f>
        <v>-</v>
      </c>
      <c r="C291" s="55" t="str">
        <f>작성용!AK288</f>
        <v>개별종목</v>
      </c>
      <c r="D291" s="56">
        <f>작성용!T288</f>
        <v>45628</v>
      </c>
      <c r="E291" s="57" t="str">
        <f>작성용!B288</f>
        <v>한화생명보험(수익증권형대출)</v>
      </c>
      <c r="F291" s="57" t="str">
        <f>작성용!C288</f>
        <v>재평가</v>
      </c>
      <c r="G291" s="57" t="str">
        <f>작성용!D288</f>
        <v>유진리스트럭처링전문투자형사모투자신탁5-1호</v>
      </c>
      <c r="H291" s="58" t="str">
        <f>작성용!E288</f>
        <v>KBP2019030020</v>
      </c>
      <c r="I291" s="57" t="str">
        <f>작성용!F288</f>
        <v>B02</v>
      </c>
      <c r="J291" s="57">
        <f>작성용!G288</f>
        <v>0</v>
      </c>
      <c r="K291" s="57" t="str">
        <f>작성용!H288</f>
        <v>-</v>
      </c>
      <c r="L291" s="57" t="str">
        <f>작성용!N288</f>
        <v xml:space="preserve">분기 </v>
      </c>
      <c r="M291" s="56" t="str">
        <f>작성용!U288</f>
        <v>2024.12.31</v>
      </c>
      <c r="N291" s="56" t="str">
        <f>작성용!V288</f>
        <v>룩스루</v>
      </c>
      <c r="O291" s="56" t="str">
        <f>작성용!W288</f>
        <v>룩스루</v>
      </c>
      <c r="P291" s="56" t="str">
        <f>작성용!X288</f>
        <v>-</v>
      </c>
      <c r="Q291" s="57" t="str">
        <f>작성용!AD288</f>
        <v>대체평가3사업본부</v>
      </c>
      <c r="R291" s="59">
        <f>작성용!AE288</f>
        <v>0</v>
      </c>
      <c r="S291" s="57" t="str">
        <f>작성용!AF288</f>
        <v>대체평가3사업본부</v>
      </c>
      <c r="T291" s="60" t="str">
        <f>작성용!AG288</f>
        <v>오윤지</v>
      </c>
      <c r="U291" s="60" t="str">
        <f>작성용!AH288</f>
        <v>오윤지</v>
      </c>
      <c r="V291" s="55">
        <f>작성용!AA288</f>
        <v>202412</v>
      </c>
      <c r="W291" s="57" t="str">
        <f>작성용!AC288</f>
        <v>[T]기타보험기관[1본부]</v>
      </c>
      <c r="X291" s="57">
        <f>작성용!O288</f>
        <v>0</v>
      </c>
      <c r="Y291" s="57">
        <f>작성용!P288</f>
        <v>0</v>
      </c>
      <c r="Z291" s="57">
        <f>작성용!Q288</f>
        <v>0</v>
      </c>
      <c r="AA291" s="55" t="str">
        <f>작성용!AJ288</f>
        <v>-</v>
      </c>
      <c r="AB291" s="55">
        <f>작성용!AB288</f>
        <v>0</v>
      </c>
    </row>
    <row r="292" spans="1:28" s="11" customFormat="1" ht="16.5" hidden="1" customHeight="1" x14ac:dyDescent="0.3">
      <c r="A292" s="53">
        <f>작성용!AL289</f>
        <v>288</v>
      </c>
      <c r="B292" s="54" t="str">
        <f>작성용!AI289</f>
        <v>-</v>
      </c>
      <c r="C292" s="55" t="str">
        <f>작성용!AK289</f>
        <v>개별종목</v>
      </c>
      <c r="D292" s="56">
        <f>작성용!T289</f>
        <v>45628</v>
      </c>
      <c r="E292" s="57" t="str">
        <f>작성용!B289</f>
        <v>한화생명보험(수익증권형대출)</v>
      </c>
      <c r="F292" s="57" t="str">
        <f>작성용!C289</f>
        <v>재평가</v>
      </c>
      <c r="G292" s="57" t="str">
        <f>작성용!D289</f>
        <v>이지스리얼에셋솔라전문투자형사모투자신탁제4호</v>
      </c>
      <c r="H292" s="58" t="str">
        <f>작성용!E289</f>
        <v>KBP2021090043</v>
      </c>
      <c r="I292" s="57" t="str">
        <f>작성용!F289</f>
        <v>B02</v>
      </c>
      <c r="J292" s="57">
        <f>작성용!G289</f>
        <v>0</v>
      </c>
      <c r="K292" s="57" t="str">
        <f>작성용!H289</f>
        <v>-</v>
      </c>
      <c r="L292" s="57" t="str">
        <f>작성용!N289</f>
        <v xml:space="preserve">분기 </v>
      </c>
      <c r="M292" s="56" t="str">
        <f>작성용!U289</f>
        <v>2024.12.31</v>
      </c>
      <c r="N292" s="56" t="str">
        <f>작성용!V289</f>
        <v>룩스루</v>
      </c>
      <c r="O292" s="56" t="str">
        <f>작성용!W289</f>
        <v>룩스루</v>
      </c>
      <c r="P292" s="56" t="str">
        <f>작성용!X289</f>
        <v>-</v>
      </c>
      <c r="Q292" s="57" t="str">
        <f>작성용!AD289</f>
        <v>대체평가3사업본부</v>
      </c>
      <c r="R292" s="59">
        <f>작성용!AE289</f>
        <v>0</v>
      </c>
      <c r="S292" s="57" t="str">
        <f>작성용!AF289</f>
        <v>대체평가3사업본부</v>
      </c>
      <c r="T292" s="60" t="str">
        <f>작성용!AG289</f>
        <v>오윤지</v>
      </c>
      <c r="U292" s="60" t="str">
        <f>작성용!AH289</f>
        <v>오윤지</v>
      </c>
      <c r="V292" s="55">
        <f>작성용!AA289</f>
        <v>202412</v>
      </c>
      <c r="W292" s="57" t="str">
        <f>작성용!AC289</f>
        <v>[T]기타보험기관[1본부]</v>
      </c>
      <c r="X292" s="57">
        <f>작성용!O289</f>
        <v>0</v>
      </c>
      <c r="Y292" s="57">
        <f>작성용!P289</f>
        <v>0</v>
      </c>
      <c r="Z292" s="57">
        <f>작성용!Q289</f>
        <v>0</v>
      </c>
      <c r="AA292" s="55" t="str">
        <f>작성용!AJ289</f>
        <v>-</v>
      </c>
      <c r="AB292" s="55">
        <f>작성용!AB289</f>
        <v>0</v>
      </c>
    </row>
    <row r="293" spans="1:28" s="11" customFormat="1" ht="16.5" hidden="1" customHeight="1" x14ac:dyDescent="0.3">
      <c r="A293" s="53">
        <f>작성용!AL290</f>
        <v>289</v>
      </c>
      <c r="B293" s="54" t="str">
        <f>작성용!AI290</f>
        <v>-</v>
      </c>
      <c r="C293" s="55" t="str">
        <f>작성용!AK290</f>
        <v>개별종목</v>
      </c>
      <c r="D293" s="56">
        <f>작성용!T290</f>
        <v>45628</v>
      </c>
      <c r="E293" s="57" t="str">
        <f>작성용!B290</f>
        <v>한화생명보험(수익증권형대출)</v>
      </c>
      <c r="F293" s="57" t="str">
        <f>작성용!C290</f>
        <v>재평가</v>
      </c>
      <c r="G293" s="57" t="str">
        <f>작성용!D290</f>
        <v>이지스리얼에셋솔라전문투자형사모투자신탁2호</v>
      </c>
      <c r="H293" s="58" t="str">
        <f>작성용!E290</f>
        <v>KBP2020090003</v>
      </c>
      <c r="I293" s="57" t="str">
        <f>작성용!F290</f>
        <v>B02</v>
      </c>
      <c r="J293" s="57">
        <f>작성용!G290</f>
        <v>0</v>
      </c>
      <c r="K293" s="57" t="str">
        <f>작성용!H290</f>
        <v>-</v>
      </c>
      <c r="L293" s="57" t="str">
        <f>작성용!N290</f>
        <v xml:space="preserve">분기 </v>
      </c>
      <c r="M293" s="56" t="str">
        <f>작성용!U290</f>
        <v>2024.12.31</v>
      </c>
      <c r="N293" s="56" t="str">
        <f>작성용!V290</f>
        <v>룩스루</v>
      </c>
      <c r="O293" s="56" t="str">
        <f>작성용!W290</f>
        <v>룩스루</v>
      </c>
      <c r="P293" s="56" t="str">
        <f>작성용!X290</f>
        <v>-</v>
      </c>
      <c r="Q293" s="57" t="str">
        <f>작성용!AD290</f>
        <v>대체평가3사업본부</v>
      </c>
      <c r="R293" s="59">
        <f>작성용!AE290</f>
        <v>0</v>
      </c>
      <c r="S293" s="57" t="str">
        <f>작성용!AF290</f>
        <v>대체평가3사업본부</v>
      </c>
      <c r="T293" s="60" t="str">
        <f>작성용!AG290</f>
        <v>오윤지</v>
      </c>
      <c r="U293" s="60" t="str">
        <f>작성용!AH290</f>
        <v>오윤지</v>
      </c>
      <c r="V293" s="55">
        <f>작성용!AA290</f>
        <v>202412</v>
      </c>
      <c r="W293" s="57" t="str">
        <f>작성용!AC290</f>
        <v>[T]기타보험기관[1본부]</v>
      </c>
      <c r="X293" s="57">
        <f>작성용!O290</f>
        <v>0</v>
      </c>
      <c r="Y293" s="57">
        <f>작성용!P290</f>
        <v>0</v>
      </c>
      <c r="Z293" s="57">
        <f>작성용!Q290</f>
        <v>0</v>
      </c>
      <c r="AA293" s="55" t="str">
        <f>작성용!AJ290</f>
        <v>-</v>
      </c>
      <c r="AB293" s="55">
        <f>작성용!AB290</f>
        <v>0</v>
      </c>
    </row>
    <row r="294" spans="1:28" s="11" customFormat="1" ht="16.5" hidden="1" customHeight="1" x14ac:dyDescent="0.3">
      <c r="A294" s="53">
        <f>작성용!AL291</f>
        <v>290</v>
      </c>
      <c r="B294" s="54" t="str">
        <f>작성용!AI291</f>
        <v>-</v>
      </c>
      <c r="C294" s="55" t="str">
        <f>작성용!AK291</f>
        <v>개별종목</v>
      </c>
      <c r="D294" s="56">
        <f>작성용!T291</f>
        <v>45628</v>
      </c>
      <c r="E294" s="57" t="str">
        <f>작성용!B291</f>
        <v>한화생명보험(수익증권형대출)</v>
      </c>
      <c r="F294" s="57" t="str">
        <f>작성용!C291</f>
        <v>재평가</v>
      </c>
      <c r="G294" s="57" t="str">
        <f>작성용!D291</f>
        <v>칸서스김제하수관거사모특별자산투자신탁1호</v>
      </c>
      <c r="H294" s="58" t="str">
        <f>작성용!E291</f>
        <v>KBP2017090046</v>
      </c>
      <c r="I294" s="57" t="str">
        <f>작성용!F291</f>
        <v>B02</v>
      </c>
      <c r="J294" s="57">
        <f>작성용!G291</f>
        <v>0</v>
      </c>
      <c r="K294" s="57" t="str">
        <f>작성용!H291</f>
        <v>-</v>
      </c>
      <c r="L294" s="57" t="str">
        <f>작성용!N291</f>
        <v xml:space="preserve">분기 </v>
      </c>
      <c r="M294" s="56" t="str">
        <f>작성용!U291</f>
        <v>2024.12.31</v>
      </c>
      <c r="N294" s="56" t="str">
        <f>작성용!V291</f>
        <v>룩스루</v>
      </c>
      <c r="O294" s="56" t="str">
        <f>작성용!W291</f>
        <v>룩스루</v>
      </c>
      <c r="P294" s="56" t="str">
        <f>작성용!X291</f>
        <v>-</v>
      </c>
      <c r="Q294" s="57" t="str">
        <f>작성용!AD291</f>
        <v>대체평가3사업본부</v>
      </c>
      <c r="R294" s="59">
        <f>작성용!AE291</f>
        <v>0</v>
      </c>
      <c r="S294" s="57" t="str">
        <f>작성용!AF291</f>
        <v>대체평가3사업본부</v>
      </c>
      <c r="T294" s="60" t="str">
        <f>작성용!AG291</f>
        <v>오윤지</v>
      </c>
      <c r="U294" s="60" t="str">
        <f>작성용!AH291</f>
        <v>오윤지</v>
      </c>
      <c r="V294" s="55">
        <f>작성용!AA291</f>
        <v>202412</v>
      </c>
      <c r="W294" s="57" t="str">
        <f>작성용!AC291</f>
        <v>[T]기타보험기관[1본부]</v>
      </c>
      <c r="X294" s="57">
        <f>작성용!O291</f>
        <v>0</v>
      </c>
      <c r="Y294" s="57">
        <f>작성용!P291</f>
        <v>0</v>
      </c>
      <c r="Z294" s="57">
        <f>작성용!Q291</f>
        <v>0</v>
      </c>
      <c r="AA294" s="55" t="str">
        <f>작성용!AJ291</f>
        <v>-</v>
      </c>
      <c r="AB294" s="55">
        <f>작성용!AB291</f>
        <v>0</v>
      </c>
    </row>
    <row r="295" spans="1:28" s="11" customFormat="1" ht="16.5" hidden="1" customHeight="1" x14ac:dyDescent="0.3">
      <c r="A295" s="53">
        <f>작성용!AL292</f>
        <v>291</v>
      </c>
      <c r="B295" s="54" t="str">
        <f>작성용!AI292</f>
        <v>-</v>
      </c>
      <c r="C295" s="55" t="str">
        <f>작성용!AK292</f>
        <v>개별종목</v>
      </c>
      <c r="D295" s="56">
        <f>작성용!T292</f>
        <v>45628</v>
      </c>
      <c r="E295" s="57" t="str">
        <f>작성용!B292</f>
        <v>한화생명보험(수익증권형대출)</v>
      </c>
      <c r="F295" s="57" t="str">
        <f>작성용!C292</f>
        <v>재평가</v>
      </c>
      <c r="G295" s="57" t="str">
        <f>작성용!D292</f>
        <v>칸서스안성하수관거사모특별자산투자신탁1호</v>
      </c>
      <c r="H295" s="58" t="str">
        <f>작성용!E292</f>
        <v>KBP2017090055</v>
      </c>
      <c r="I295" s="57" t="str">
        <f>작성용!F292</f>
        <v>B02</v>
      </c>
      <c r="J295" s="57">
        <f>작성용!G292</f>
        <v>0</v>
      </c>
      <c r="K295" s="57" t="str">
        <f>작성용!H292</f>
        <v>-</v>
      </c>
      <c r="L295" s="57" t="str">
        <f>작성용!N292</f>
        <v xml:space="preserve">분기 </v>
      </c>
      <c r="M295" s="56" t="str">
        <f>작성용!U292</f>
        <v>2024.12.31</v>
      </c>
      <c r="N295" s="56" t="str">
        <f>작성용!V292</f>
        <v>룩스루</v>
      </c>
      <c r="O295" s="56" t="str">
        <f>작성용!W292</f>
        <v>룩스루</v>
      </c>
      <c r="P295" s="56" t="str">
        <f>작성용!X292</f>
        <v>-</v>
      </c>
      <c r="Q295" s="57" t="str">
        <f>작성용!AD292</f>
        <v>대체평가3사업본부</v>
      </c>
      <c r="R295" s="59">
        <f>작성용!AE292</f>
        <v>0</v>
      </c>
      <c r="S295" s="57" t="str">
        <f>작성용!AF292</f>
        <v>대체평가3사업본부</v>
      </c>
      <c r="T295" s="60" t="str">
        <f>작성용!AG292</f>
        <v>오윤지</v>
      </c>
      <c r="U295" s="60" t="str">
        <f>작성용!AH292</f>
        <v>오윤지</v>
      </c>
      <c r="V295" s="55">
        <f>작성용!AA292</f>
        <v>202412</v>
      </c>
      <c r="W295" s="57" t="str">
        <f>작성용!AC292</f>
        <v>[T]기타보험기관[1본부]</v>
      </c>
      <c r="X295" s="57">
        <f>작성용!O292</f>
        <v>0</v>
      </c>
      <c r="Y295" s="57">
        <f>작성용!P292</f>
        <v>0</v>
      </c>
      <c r="Z295" s="57">
        <f>작성용!Q292</f>
        <v>0</v>
      </c>
      <c r="AA295" s="55" t="str">
        <f>작성용!AJ292</f>
        <v>-</v>
      </c>
      <c r="AB295" s="55">
        <f>작성용!AB292</f>
        <v>0</v>
      </c>
    </row>
    <row r="296" spans="1:28" s="11" customFormat="1" ht="16.5" hidden="1" customHeight="1" x14ac:dyDescent="0.3">
      <c r="A296" s="53">
        <f>작성용!AL293</f>
        <v>292</v>
      </c>
      <c r="B296" s="54" t="str">
        <f>작성용!AI293</f>
        <v>-</v>
      </c>
      <c r="C296" s="55" t="str">
        <f>작성용!AK293</f>
        <v>개별종목</v>
      </c>
      <c r="D296" s="56">
        <f>작성용!T293</f>
        <v>45628</v>
      </c>
      <c r="E296" s="57" t="str">
        <f>작성용!B293</f>
        <v>한화생명보험(수익증권형대출)</v>
      </c>
      <c r="F296" s="57" t="str">
        <f>작성용!C293</f>
        <v>재평가</v>
      </c>
      <c r="G296" s="57" t="str">
        <f>작성용!D293</f>
        <v>칸서스연료전지전문투자형사모특별자산투자신탁1호</v>
      </c>
      <c r="H296" s="58" t="str">
        <f>작성용!E293</f>
        <v>KBP2018120009</v>
      </c>
      <c r="I296" s="57" t="str">
        <f>작성용!F293</f>
        <v>B02</v>
      </c>
      <c r="J296" s="57">
        <f>작성용!G293</f>
        <v>0</v>
      </c>
      <c r="K296" s="57" t="str">
        <f>작성용!H293</f>
        <v>-</v>
      </c>
      <c r="L296" s="57" t="str">
        <f>작성용!N293</f>
        <v xml:space="preserve">분기 </v>
      </c>
      <c r="M296" s="56" t="str">
        <f>작성용!U293</f>
        <v>2024.12.31</v>
      </c>
      <c r="N296" s="56" t="str">
        <f>작성용!V293</f>
        <v>룩스루</v>
      </c>
      <c r="O296" s="56" t="str">
        <f>작성용!W293</f>
        <v>룩스루</v>
      </c>
      <c r="P296" s="56" t="str">
        <f>작성용!X293</f>
        <v>-</v>
      </c>
      <c r="Q296" s="57" t="str">
        <f>작성용!AD293</f>
        <v>대체평가3사업본부</v>
      </c>
      <c r="R296" s="59">
        <f>작성용!AE293</f>
        <v>0</v>
      </c>
      <c r="S296" s="57" t="str">
        <f>작성용!AF293</f>
        <v>대체평가3사업본부</v>
      </c>
      <c r="T296" s="60" t="str">
        <f>작성용!AG293</f>
        <v>오윤지</v>
      </c>
      <c r="U296" s="60" t="str">
        <f>작성용!AH293</f>
        <v>오윤지</v>
      </c>
      <c r="V296" s="55">
        <f>작성용!AA293</f>
        <v>202412</v>
      </c>
      <c r="W296" s="57" t="str">
        <f>작성용!AC293</f>
        <v>[T]기타보험기관[1본부]</v>
      </c>
      <c r="X296" s="57">
        <f>작성용!O293</f>
        <v>0</v>
      </c>
      <c r="Y296" s="57">
        <f>작성용!P293</f>
        <v>0</v>
      </c>
      <c r="Z296" s="57">
        <f>작성용!Q293</f>
        <v>0</v>
      </c>
      <c r="AA296" s="55" t="str">
        <f>작성용!AJ293</f>
        <v>-</v>
      </c>
      <c r="AB296" s="55">
        <f>작성용!AB293</f>
        <v>0</v>
      </c>
    </row>
    <row r="297" spans="1:28" s="11" customFormat="1" ht="16.5" hidden="1" customHeight="1" x14ac:dyDescent="0.3">
      <c r="A297" s="53">
        <f>작성용!AL294</f>
        <v>293</v>
      </c>
      <c r="B297" s="54" t="str">
        <f>작성용!AI294</f>
        <v>-</v>
      </c>
      <c r="C297" s="55" t="str">
        <f>작성용!AK294</f>
        <v>개별종목</v>
      </c>
      <c r="D297" s="56">
        <f>작성용!T294</f>
        <v>45628</v>
      </c>
      <c r="E297" s="57" t="str">
        <f>작성용!B294</f>
        <v>한화생명보험(수익증권형대출)</v>
      </c>
      <c r="F297" s="57" t="str">
        <f>작성용!C294</f>
        <v>재평가</v>
      </c>
      <c r="G297" s="57" t="str">
        <f>작성용!D294</f>
        <v>칸서스용인경량전철사모특별자산투자신탁1호</v>
      </c>
      <c r="H297" s="58" t="str">
        <f>작성용!E294</f>
        <v>KBP2014020070</v>
      </c>
      <c r="I297" s="57" t="str">
        <f>작성용!F294</f>
        <v>B02</v>
      </c>
      <c r="J297" s="57">
        <f>작성용!G294</f>
        <v>0</v>
      </c>
      <c r="K297" s="57" t="str">
        <f>작성용!H294</f>
        <v>-</v>
      </c>
      <c r="L297" s="57" t="str">
        <f>작성용!N294</f>
        <v xml:space="preserve">분기 </v>
      </c>
      <c r="M297" s="56" t="str">
        <f>작성용!U294</f>
        <v>2024.12.31</v>
      </c>
      <c r="N297" s="56" t="str">
        <f>작성용!V294</f>
        <v>룩스루</v>
      </c>
      <c r="O297" s="56" t="str">
        <f>작성용!W294</f>
        <v>룩스루</v>
      </c>
      <c r="P297" s="56" t="str">
        <f>작성용!X294</f>
        <v>-</v>
      </c>
      <c r="Q297" s="57" t="str">
        <f>작성용!AD294</f>
        <v>대체평가3사업본부</v>
      </c>
      <c r="R297" s="59">
        <f>작성용!AE294</f>
        <v>0</v>
      </c>
      <c r="S297" s="57" t="str">
        <f>작성용!AF294</f>
        <v>대체평가3사업본부</v>
      </c>
      <c r="T297" s="60" t="str">
        <f>작성용!AG294</f>
        <v>오윤지</v>
      </c>
      <c r="U297" s="60" t="str">
        <f>작성용!AH294</f>
        <v>오윤지</v>
      </c>
      <c r="V297" s="55">
        <f>작성용!AA294</f>
        <v>202412</v>
      </c>
      <c r="W297" s="57" t="str">
        <f>작성용!AC294</f>
        <v>[T]기타보험기관[1본부]</v>
      </c>
      <c r="X297" s="57">
        <f>작성용!O294</f>
        <v>0</v>
      </c>
      <c r="Y297" s="57">
        <f>작성용!P294</f>
        <v>0</v>
      </c>
      <c r="Z297" s="57">
        <f>작성용!Q294</f>
        <v>0</v>
      </c>
      <c r="AA297" s="55" t="str">
        <f>작성용!AJ294</f>
        <v>-</v>
      </c>
      <c r="AB297" s="55">
        <f>작성용!AB294</f>
        <v>0</v>
      </c>
    </row>
    <row r="298" spans="1:28" s="11" customFormat="1" ht="16.5" hidden="1" customHeight="1" x14ac:dyDescent="0.3">
      <c r="A298" s="53">
        <f>작성용!AL295</f>
        <v>294</v>
      </c>
      <c r="B298" s="54" t="str">
        <f>작성용!AI295</f>
        <v>-</v>
      </c>
      <c r="C298" s="55" t="str">
        <f>작성용!AK295</f>
        <v>개별종목</v>
      </c>
      <c r="D298" s="56">
        <f>작성용!T295</f>
        <v>45628</v>
      </c>
      <c r="E298" s="57" t="str">
        <f>작성용!B295</f>
        <v>한화생명보험(수익증권형대출)</v>
      </c>
      <c r="F298" s="57" t="str">
        <f>작성용!C295</f>
        <v>재평가</v>
      </c>
      <c r="G298" s="57" t="str">
        <f>작성용!D295</f>
        <v>칸서스인천하수관거사모특별자산투자신탁1호</v>
      </c>
      <c r="H298" s="58" t="str">
        <f>작성용!E295</f>
        <v>KBP2018120007</v>
      </c>
      <c r="I298" s="57" t="str">
        <f>작성용!F295</f>
        <v>B02</v>
      </c>
      <c r="J298" s="57">
        <f>작성용!G295</f>
        <v>0</v>
      </c>
      <c r="K298" s="57" t="str">
        <f>작성용!H295</f>
        <v>-</v>
      </c>
      <c r="L298" s="57" t="str">
        <f>작성용!N295</f>
        <v xml:space="preserve">분기 </v>
      </c>
      <c r="M298" s="56" t="str">
        <f>작성용!U295</f>
        <v>2024.12.31</v>
      </c>
      <c r="N298" s="56" t="str">
        <f>작성용!V295</f>
        <v>룩스루</v>
      </c>
      <c r="O298" s="56" t="str">
        <f>작성용!W295</f>
        <v>룩스루</v>
      </c>
      <c r="P298" s="56" t="str">
        <f>작성용!X295</f>
        <v>-</v>
      </c>
      <c r="Q298" s="57" t="str">
        <f>작성용!AD295</f>
        <v>대체평가3사업본부</v>
      </c>
      <c r="R298" s="59">
        <f>작성용!AE295</f>
        <v>0</v>
      </c>
      <c r="S298" s="57" t="str">
        <f>작성용!AF295</f>
        <v>대체평가3사업본부</v>
      </c>
      <c r="T298" s="60" t="str">
        <f>작성용!AG295</f>
        <v>오윤지</v>
      </c>
      <c r="U298" s="60" t="str">
        <f>작성용!AH295</f>
        <v>오윤지</v>
      </c>
      <c r="V298" s="55">
        <f>작성용!AA295</f>
        <v>202412</v>
      </c>
      <c r="W298" s="57" t="str">
        <f>작성용!AC295</f>
        <v>[T]기타보험기관[1본부]</v>
      </c>
      <c r="X298" s="57">
        <f>작성용!O295</f>
        <v>0</v>
      </c>
      <c r="Y298" s="57">
        <f>작성용!P295</f>
        <v>0</v>
      </c>
      <c r="Z298" s="57">
        <f>작성용!Q295</f>
        <v>0</v>
      </c>
      <c r="AA298" s="55" t="str">
        <f>작성용!AJ295</f>
        <v>-</v>
      </c>
      <c r="AB298" s="55">
        <f>작성용!AB295</f>
        <v>0</v>
      </c>
    </row>
    <row r="299" spans="1:28" s="11" customFormat="1" ht="16.5" hidden="1" customHeight="1" x14ac:dyDescent="0.3">
      <c r="A299" s="53">
        <f>작성용!AL296</f>
        <v>295</v>
      </c>
      <c r="B299" s="54" t="str">
        <f>작성용!AI296</f>
        <v>-</v>
      </c>
      <c r="C299" s="55" t="str">
        <f>작성용!AK296</f>
        <v>개별종목</v>
      </c>
      <c r="D299" s="56">
        <f>작성용!T296</f>
        <v>45628</v>
      </c>
      <c r="E299" s="57" t="str">
        <f>작성용!B296</f>
        <v>한화생명보험(수익증권형대출)</v>
      </c>
      <c r="F299" s="57" t="str">
        <f>작성용!C296</f>
        <v>재평가</v>
      </c>
      <c r="G299" s="57" t="str">
        <f>작성용!D296</f>
        <v>칸서스평택동부도로전문투자형사모특별자산투자신탁1호</v>
      </c>
      <c r="H299" s="58" t="str">
        <f>작성용!E296</f>
        <v>KBP2019120224</v>
      </c>
      <c r="I299" s="57" t="str">
        <f>작성용!F296</f>
        <v>B02</v>
      </c>
      <c r="J299" s="57">
        <f>작성용!G296</f>
        <v>0</v>
      </c>
      <c r="K299" s="57" t="str">
        <f>작성용!H296</f>
        <v>-</v>
      </c>
      <c r="L299" s="57" t="str">
        <f>작성용!N296</f>
        <v xml:space="preserve">분기 </v>
      </c>
      <c r="M299" s="56" t="str">
        <f>작성용!U296</f>
        <v>2024.12.31</v>
      </c>
      <c r="N299" s="56" t="str">
        <f>작성용!V296</f>
        <v>룩스루</v>
      </c>
      <c r="O299" s="56" t="str">
        <f>작성용!W296</f>
        <v>룩스루</v>
      </c>
      <c r="P299" s="56" t="str">
        <f>작성용!X296</f>
        <v>-</v>
      </c>
      <c r="Q299" s="57" t="str">
        <f>작성용!AD296</f>
        <v>대체평가3사업본부</v>
      </c>
      <c r="R299" s="59">
        <f>작성용!AE296</f>
        <v>0</v>
      </c>
      <c r="S299" s="57" t="str">
        <f>작성용!AF296</f>
        <v>대체평가3사업본부</v>
      </c>
      <c r="T299" s="60" t="str">
        <f>작성용!AG296</f>
        <v>오윤지</v>
      </c>
      <c r="U299" s="60" t="str">
        <f>작성용!AH296</f>
        <v>오윤지</v>
      </c>
      <c r="V299" s="55">
        <f>작성용!AA296</f>
        <v>202412</v>
      </c>
      <c r="W299" s="57" t="str">
        <f>작성용!AC296</f>
        <v>[T]기타보험기관[1본부]</v>
      </c>
      <c r="X299" s="57">
        <f>작성용!O296</f>
        <v>0</v>
      </c>
      <c r="Y299" s="57">
        <f>작성용!P296</f>
        <v>0</v>
      </c>
      <c r="Z299" s="57">
        <f>작성용!Q296</f>
        <v>0</v>
      </c>
      <c r="AA299" s="55" t="str">
        <f>작성용!AJ296</f>
        <v>-</v>
      </c>
      <c r="AB299" s="55">
        <f>작성용!AB296</f>
        <v>0</v>
      </c>
    </row>
    <row r="300" spans="1:28" s="11" customFormat="1" ht="16.5" hidden="1" customHeight="1" x14ac:dyDescent="0.3">
      <c r="A300" s="53">
        <f>작성용!AL297</f>
        <v>296</v>
      </c>
      <c r="B300" s="54" t="str">
        <f>작성용!AI297</f>
        <v>-</v>
      </c>
      <c r="C300" s="55" t="str">
        <f>작성용!AK297</f>
        <v>개별종목</v>
      </c>
      <c r="D300" s="56">
        <f>작성용!T297</f>
        <v>45628</v>
      </c>
      <c r="E300" s="57" t="str">
        <f>작성용!B297</f>
        <v>한화생명보험(수익증권형대출)</v>
      </c>
      <c r="F300" s="57" t="str">
        <f>작성용!C297</f>
        <v>재평가</v>
      </c>
      <c r="G300" s="57" t="str">
        <f>작성용!D297</f>
        <v>칸서스희망울타리전문투자형사모특별자산투자신탁1호</v>
      </c>
      <c r="H300" s="58" t="str">
        <f>작성용!E297</f>
        <v>KBP2017090058</v>
      </c>
      <c r="I300" s="57" t="str">
        <f>작성용!F297</f>
        <v>B02</v>
      </c>
      <c r="J300" s="57">
        <f>작성용!G297</f>
        <v>0</v>
      </c>
      <c r="K300" s="57" t="str">
        <f>작성용!H297</f>
        <v>-</v>
      </c>
      <c r="L300" s="57" t="str">
        <f>작성용!N297</f>
        <v xml:space="preserve">분기 </v>
      </c>
      <c r="M300" s="56" t="str">
        <f>작성용!U297</f>
        <v>2024.12.31</v>
      </c>
      <c r="N300" s="56" t="str">
        <f>작성용!V297</f>
        <v>룩스루</v>
      </c>
      <c r="O300" s="56" t="str">
        <f>작성용!W297</f>
        <v>룩스루</v>
      </c>
      <c r="P300" s="56" t="str">
        <f>작성용!X297</f>
        <v>-</v>
      </c>
      <c r="Q300" s="57" t="str">
        <f>작성용!AD297</f>
        <v>대체평가3사업본부</v>
      </c>
      <c r="R300" s="59">
        <f>작성용!AE297</f>
        <v>0</v>
      </c>
      <c r="S300" s="57" t="str">
        <f>작성용!AF297</f>
        <v>대체평가3사업본부</v>
      </c>
      <c r="T300" s="60" t="str">
        <f>작성용!AG297</f>
        <v>오윤지</v>
      </c>
      <c r="U300" s="60" t="str">
        <f>작성용!AH297</f>
        <v>오윤지</v>
      </c>
      <c r="V300" s="55">
        <f>작성용!AA297</f>
        <v>202412</v>
      </c>
      <c r="W300" s="57" t="str">
        <f>작성용!AC297</f>
        <v>[T]기타보험기관[1본부]</v>
      </c>
      <c r="X300" s="57">
        <f>작성용!O297</f>
        <v>0</v>
      </c>
      <c r="Y300" s="57">
        <f>작성용!P297</f>
        <v>0</v>
      </c>
      <c r="Z300" s="57">
        <f>작성용!Q297</f>
        <v>0</v>
      </c>
      <c r="AA300" s="55" t="str">
        <f>작성용!AJ297</f>
        <v>-</v>
      </c>
      <c r="AB300" s="55">
        <f>작성용!AB297</f>
        <v>0</v>
      </c>
    </row>
    <row r="301" spans="1:28" s="11" customFormat="1" ht="16.5" hidden="1" customHeight="1" x14ac:dyDescent="0.3">
      <c r="A301" s="53">
        <f>작성용!AL298</f>
        <v>297</v>
      </c>
      <c r="B301" s="54" t="str">
        <f>작성용!AI298</f>
        <v>-</v>
      </c>
      <c r="C301" s="55" t="str">
        <f>작성용!AK298</f>
        <v>개별종목</v>
      </c>
      <c r="D301" s="56">
        <f>작성용!T298</f>
        <v>45628</v>
      </c>
      <c r="E301" s="57" t="str">
        <f>작성용!B298</f>
        <v>한화생명보험(수익증권형대출)</v>
      </c>
      <c r="F301" s="57" t="str">
        <f>작성용!C298</f>
        <v>재평가</v>
      </c>
      <c r="G301" s="57" t="str">
        <f>작성용!D298</f>
        <v>캡스톤기회추구전문투자형사모부동산자투자신탁1호</v>
      </c>
      <c r="H301" s="58" t="str">
        <f>작성용!E298</f>
        <v>KBP2021090021</v>
      </c>
      <c r="I301" s="57" t="str">
        <f>작성용!F298</f>
        <v>B02</v>
      </c>
      <c r="J301" s="57">
        <f>작성용!G298</f>
        <v>0</v>
      </c>
      <c r="K301" s="57" t="str">
        <f>작성용!H298</f>
        <v>-</v>
      </c>
      <c r="L301" s="57" t="str">
        <f>작성용!N298</f>
        <v xml:space="preserve">분기 </v>
      </c>
      <c r="M301" s="56" t="str">
        <f>작성용!U298</f>
        <v>2024.12.31</v>
      </c>
      <c r="N301" s="56" t="str">
        <f>작성용!V298</f>
        <v>룩스루</v>
      </c>
      <c r="O301" s="56" t="str">
        <f>작성용!W298</f>
        <v>룩스루</v>
      </c>
      <c r="P301" s="56" t="str">
        <f>작성용!X298</f>
        <v>-</v>
      </c>
      <c r="Q301" s="57" t="str">
        <f>작성용!AD298</f>
        <v>대체평가3사업본부</v>
      </c>
      <c r="R301" s="59">
        <f>작성용!AE298</f>
        <v>0</v>
      </c>
      <c r="S301" s="57" t="str">
        <f>작성용!AF298</f>
        <v>대체평가3사업본부</v>
      </c>
      <c r="T301" s="60" t="str">
        <f>작성용!AG298</f>
        <v>오윤지</v>
      </c>
      <c r="U301" s="60" t="str">
        <f>작성용!AH298</f>
        <v>오윤지</v>
      </c>
      <c r="V301" s="55">
        <f>작성용!AA298</f>
        <v>202412</v>
      </c>
      <c r="W301" s="57" t="str">
        <f>작성용!AC298</f>
        <v>[T]기타보험기관[1본부]</v>
      </c>
      <c r="X301" s="57">
        <f>작성용!O298</f>
        <v>0</v>
      </c>
      <c r="Y301" s="57">
        <f>작성용!P298</f>
        <v>0</v>
      </c>
      <c r="Z301" s="57">
        <f>작성용!Q298</f>
        <v>0</v>
      </c>
      <c r="AA301" s="55" t="str">
        <f>작성용!AJ298</f>
        <v>-</v>
      </c>
      <c r="AB301" s="55">
        <f>작성용!AB298</f>
        <v>0</v>
      </c>
    </row>
    <row r="302" spans="1:28" s="11" customFormat="1" ht="16.5" hidden="1" customHeight="1" x14ac:dyDescent="0.3">
      <c r="A302" s="53">
        <f>작성용!AL299</f>
        <v>298</v>
      </c>
      <c r="B302" s="54" t="str">
        <f>작성용!AI299</f>
        <v>-</v>
      </c>
      <c r="C302" s="55" t="str">
        <f>작성용!AK299</f>
        <v>개별종목</v>
      </c>
      <c r="D302" s="56">
        <f>작성용!T299</f>
        <v>45628</v>
      </c>
      <c r="E302" s="57" t="str">
        <f>작성용!B299</f>
        <v>한화생명보험(수익증권형대출)</v>
      </c>
      <c r="F302" s="57" t="str">
        <f>작성용!C299</f>
        <v>재평가</v>
      </c>
      <c r="G302" s="57" t="str">
        <f>작성용!D299</f>
        <v>캡스톤전문투자형사모부동산투자신탁22호</v>
      </c>
      <c r="H302" s="58" t="str">
        <f>작성용!E299</f>
        <v>KBP2020090054</v>
      </c>
      <c r="I302" s="57" t="str">
        <f>작성용!F299</f>
        <v>B02</v>
      </c>
      <c r="J302" s="57">
        <f>작성용!G299</f>
        <v>0</v>
      </c>
      <c r="K302" s="57" t="str">
        <f>작성용!H299</f>
        <v>-</v>
      </c>
      <c r="L302" s="57" t="str">
        <f>작성용!N299</f>
        <v xml:space="preserve">분기 </v>
      </c>
      <c r="M302" s="56" t="str">
        <f>작성용!U299</f>
        <v>2024.12.31</v>
      </c>
      <c r="N302" s="56" t="str">
        <f>작성용!V299</f>
        <v>룩스루</v>
      </c>
      <c r="O302" s="56" t="str">
        <f>작성용!W299</f>
        <v>룩스루</v>
      </c>
      <c r="P302" s="56" t="str">
        <f>작성용!X299</f>
        <v>-</v>
      </c>
      <c r="Q302" s="57" t="str">
        <f>작성용!AD299</f>
        <v>대체평가3사업본부</v>
      </c>
      <c r="R302" s="59">
        <f>작성용!AE299</f>
        <v>0</v>
      </c>
      <c r="S302" s="57" t="str">
        <f>작성용!AF299</f>
        <v>대체평가3사업본부</v>
      </c>
      <c r="T302" s="60" t="str">
        <f>작성용!AG299</f>
        <v>오윤지</v>
      </c>
      <c r="U302" s="60" t="str">
        <f>작성용!AH299</f>
        <v>오윤지</v>
      </c>
      <c r="V302" s="55">
        <f>작성용!AA299</f>
        <v>202412</v>
      </c>
      <c r="W302" s="57" t="str">
        <f>작성용!AC299</f>
        <v>[T]기타보험기관[1본부]</v>
      </c>
      <c r="X302" s="57">
        <f>작성용!O299</f>
        <v>0</v>
      </c>
      <c r="Y302" s="57">
        <f>작성용!P299</f>
        <v>0</v>
      </c>
      <c r="Z302" s="57">
        <f>작성용!Q299</f>
        <v>0</v>
      </c>
      <c r="AA302" s="55" t="str">
        <f>작성용!AJ299</f>
        <v>-</v>
      </c>
      <c r="AB302" s="55">
        <f>작성용!AB299</f>
        <v>0</v>
      </c>
    </row>
    <row r="303" spans="1:28" s="11" customFormat="1" ht="16.5" hidden="1" customHeight="1" x14ac:dyDescent="0.3">
      <c r="A303" s="53">
        <f>작성용!AL300</f>
        <v>299</v>
      </c>
      <c r="B303" s="54" t="str">
        <f>작성용!AI300</f>
        <v>-</v>
      </c>
      <c r="C303" s="55" t="str">
        <f>작성용!AK300</f>
        <v>개별종목</v>
      </c>
      <c r="D303" s="56">
        <f>작성용!T300</f>
        <v>45628</v>
      </c>
      <c r="E303" s="57" t="str">
        <f>작성용!B300</f>
        <v>한화생명보험(수익증권형대출)</v>
      </c>
      <c r="F303" s="57" t="str">
        <f>작성용!C300</f>
        <v>재평가</v>
      </c>
      <c r="G303" s="57" t="str">
        <f>작성용!D300</f>
        <v>코람코밸류그로스일반사모부동산투자신탁제1호</v>
      </c>
      <c r="H303" s="58" t="str">
        <f>작성용!E300</f>
        <v>KBP2022060038</v>
      </c>
      <c r="I303" s="57" t="str">
        <f>작성용!F300</f>
        <v>B02</v>
      </c>
      <c r="J303" s="57">
        <f>작성용!G300</f>
        <v>0</v>
      </c>
      <c r="K303" s="57" t="str">
        <f>작성용!H300</f>
        <v>-</v>
      </c>
      <c r="L303" s="57" t="str">
        <f>작성용!N300</f>
        <v xml:space="preserve">분기 </v>
      </c>
      <c r="M303" s="56" t="str">
        <f>작성용!U300</f>
        <v>2024.12.31</v>
      </c>
      <c r="N303" s="56" t="str">
        <f>작성용!V300</f>
        <v>룩스루</v>
      </c>
      <c r="O303" s="56" t="str">
        <f>작성용!W300</f>
        <v>룩스루</v>
      </c>
      <c r="P303" s="56" t="str">
        <f>작성용!X300</f>
        <v>-</v>
      </c>
      <c r="Q303" s="57" t="str">
        <f>작성용!AD300</f>
        <v>대체평가3사업본부</v>
      </c>
      <c r="R303" s="59">
        <f>작성용!AE300</f>
        <v>0</v>
      </c>
      <c r="S303" s="57" t="str">
        <f>작성용!AF300</f>
        <v>대체평가3사업본부</v>
      </c>
      <c r="T303" s="60" t="str">
        <f>작성용!AG300</f>
        <v>오윤지</v>
      </c>
      <c r="U303" s="60" t="str">
        <f>작성용!AH300</f>
        <v>오윤지</v>
      </c>
      <c r="V303" s="55">
        <f>작성용!AA300</f>
        <v>202412</v>
      </c>
      <c r="W303" s="57" t="str">
        <f>작성용!AC300</f>
        <v>[T]기타보험기관[1본부]</v>
      </c>
      <c r="X303" s="57">
        <f>작성용!O300</f>
        <v>0</v>
      </c>
      <c r="Y303" s="57">
        <f>작성용!P300</f>
        <v>0</v>
      </c>
      <c r="Z303" s="57">
        <f>작성용!Q300</f>
        <v>0</v>
      </c>
      <c r="AA303" s="55" t="str">
        <f>작성용!AJ300</f>
        <v>-</v>
      </c>
      <c r="AB303" s="55">
        <f>작성용!AB300</f>
        <v>0</v>
      </c>
    </row>
    <row r="304" spans="1:28" s="11" customFormat="1" ht="16.5" hidden="1" customHeight="1" x14ac:dyDescent="0.3">
      <c r="A304" s="53">
        <f>작성용!AL301</f>
        <v>300</v>
      </c>
      <c r="B304" s="54" t="str">
        <f>작성용!AI301</f>
        <v>-</v>
      </c>
      <c r="C304" s="55" t="str">
        <f>작성용!AK301</f>
        <v>개별종목</v>
      </c>
      <c r="D304" s="56">
        <f>작성용!T301</f>
        <v>45628</v>
      </c>
      <c r="E304" s="57" t="str">
        <f>작성용!B301</f>
        <v>한화생명보험(수익증권형대출)</v>
      </c>
      <c r="F304" s="57" t="str">
        <f>작성용!C301</f>
        <v>재평가</v>
      </c>
      <c r="G304" s="57" t="str">
        <f>작성용!D301</f>
        <v>코레이트NPL전문투자형사모부동산투자신탁AP5호</v>
      </c>
      <c r="H304" s="58" t="str">
        <f>작성용!E301</f>
        <v>KBP2018120015</v>
      </c>
      <c r="I304" s="57" t="str">
        <f>작성용!F301</f>
        <v>B02</v>
      </c>
      <c r="J304" s="57">
        <f>작성용!G301</f>
        <v>0</v>
      </c>
      <c r="K304" s="57" t="str">
        <f>작성용!H301</f>
        <v>-</v>
      </c>
      <c r="L304" s="57" t="str">
        <f>작성용!N301</f>
        <v xml:space="preserve">분기 </v>
      </c>
      <c r="M304" s="56" t="str">
        <f>작성용!U301</f>
        <v>2024.12.31</v>
      </c>
      <c r="N304" s="56" t="str">
        <f>작성용!V301</f>
        <v>룩스루</v>
      </c>
      <c r="O304" s="56" t="str">
        <f>작성용!W301</f>
        <v>룩스루</v>
      </c>
      <c r="P304" s="56" t="str">
        <f>작성용!X301</f>
        <v>-</v>
      </c>
      <c r="Q304" s="57" t="str">
        <f>작성용!AD301</f>
        <v>대체평가3사업본부</v>
      </c>
      <c r="R304" s="59">
        <f>작성용!AE301</f>
        <v>0</v>
      </c>
      <c r="S304" s="57" t="str">
        <f>작성용!AF301</f>
        <v>대체평가3사업본부</v>
      </c>
      <c r="T304" s="60" t="str">
        <f>작성용!AG301</f>
        <v>오윤지</v>
      </c>
      <c r="U304" s="60" t="str">
        <f>작성용!AH301</f>
        <v>오윤지</v>
      </c>
      <c r="V304" s="55">
        <f>작성용!AA301</f>
        <v>202412</v>
      </c>
      <c r="W304" s="57" t="str">
        <f>작성용!AC301</f>
        <v>[T]기타보험기관[1본부]</v>
      </c>
      <c r="X304" s="57">
        <f>작성용!O301</f>
        <v>0</v>
      </c>
      <c r="Y304" s="57">
        <f>작성용!P301</f>
        <v>0</v>
      </c>
      <c r="Z304" s="57">
        <f>작성용!Q301</f>
        <v>0</v>
      </c>
      <c r="AA304" s="55" t="str">
        <f>작성용!AJ301</f>
        <v>-</v>
      </c>
      <c r="AB304" s="55">
        <f>작성용!AB301</f>
        <v>0</v>
      </c>
    </row>
    <row r="305" spans="1:28" s="11" customFormat="1" ht="16.5" hidden="1" customHeight="1" x14ac:dyDescent="0.3">
      <c r="A305" s="53">
        <f>작성용!AL302</f>
        <v>301</v>
      </c>
      <c r="B305" s="54" t="str">
        <f>작성용!AI302</f>
        <v>-</v>
      </c>
      <c r="C305" s="55" t="str">
        <f>작성용!AK302</f>
        <v>개별종목</v>
      </c>
      <c r="D305" s="56">
        <f>작성용!T302</f>
        <v>45628</v>
      </c>
      <c r="E305" s="57" t="str">
        <f>작성용!B302</f>
        <v>한화생명보험(수익증권형대출)</v>
      </c>
      <c r="F305" s="57" t="str">
        <f>작성용!C302</f>
        <v>재평가</v>
      </c>
      <c r="G305" s="57" t="str">
        <f>작성용!D302</f>
        <v>키움동북아인프라전문투자형사모특별자산투자신탁제2호</v>
      </c>
      <c r="H305" s="58" t="str">
        <f>작성용!E302</f>
        <v>KBP2014020046</v>
      </c>
      <c r="I305" s="57" t="str">
        <f>작성용!F302</f>
        <v>B02</v>
      </c>
      <c r="J305" s="57">
        <f>작성용!G302</f>
        <v>0</v>
      </c>
      <c r="K305" s="57" t="str">
        <f>작성용!H302</f>
        <v>-</v>
      </c>
      <c r="L305" s="57" t="str">
        <f>작성용!N302</f>
        <v xml:space="preserve">분기 </v>
      </c>
      <c r="M305" s="56" t="str">
        <f>작성용!U302</f>
        <v>2024.12.31</v>
      </c>
      <c r="N305" s="56" t="str">
        <f>작성용!V302</f>
        <v>룩스루</v>
      </c>
      <c r="O305" s="56" t="str">
        <f>작성용!W302</f>
        <v>룩스루</v>
      </c>
      <c r="P305" s="56" t="str">
        <f>작성용!X302</f>
        <v>-</v>
      </c>
      <c r="Q305" s="57" t="str">
        <f>작성용!AD302</f>
        <v>대체평가3사업본부</v>
      </c>
      <c r="R305" s="59">
        <f>작성용!AE302</f>
        <v>0</v>
      </c>
      <c r="S305" s="57" t="str">
        <f>작성용!AF302</f>
        <v>대체평가3사업본부</v>
      </c>
      <c r="T305" s="60" t="str">
        <f>작성용!AG302</f>
        <v>오윤지</v>
      </c>
      <c r="U305" s="60" t="str">
        <f>작성용!AH302</f>
        <v>오윤지</v>
      </c>
      <c r="V305" s="55">
        <f>작성용!AA302</f>
        <v>202412</v>
      </c>
      <c r="W305" s="57" t="str">
        <f>작성용!AC302</f>
        <v>[T]기타보험기관[1본부]</v>
      </c>
      <c r="X305" s="57">
        <f>작성용!O302</f>
        <v>0</v>
      </c>
      <c r="Y305" s="57">
        <f>작성용!P302</f>
        <v>0</v>
      </c>
      <c r="Z305" s="57">
        <f>작성용!Q302</f>
        <v>0</v>
      </c>
      <c r="AA305" s="55" t="str">
        <f>작성용!AJ302</f>
        <v>-</v>
      </c>
      <c r="AB305" s="55">
        <f>작성용!AB302</f>
        <v>0</v>
      </c>
    </row>
    <row r="306" spans="1:28" s="11" customFormat="1" ht="16.5" hidden="1" customHeight="1" x14ac:dyDescent="0.3">
      <c r="A306" s="53">
        <f>작성용!AL303</f>
        <v>302</v>
      </c>
      <c r="B306" s="54" t="str">
        <f>작성용!AI303</f>
        <v>-</v>
      </c>
      <c r="C306" s="55" t="str">
        <f>작성용!AK303</f>
        <v>개별종목</v>
      </c>
      <c r="D306" s="56">
        <f>작성용!T303</f>
        <v>45628</v>
      </c>
      <c r="E306" s="57" t="str">
        <f>작성용!B303</f>
        <v>한화생명보험(수익증권형대출)</v>
      </c>
      <c r="F306" s="57" t="str">
        <f>작성용!C303</f>
        <v>재평가</v>
      </c>
      <c r="G306" s="57" t="str">
        <f>작성용!D303</f>
        <v>키움맑은물사랑사모특별자산투자신탁</v>
      </c>
      <c r="H306" s="58" t="str">
        <f>작성용!E303</f>
        <v>KBP2016060178</v>
      </c>
      <c r="I306" s="57" t="str">
        <f>작성용!F303</f>
        <v>B02</v>
      </c>
      <c r="J306" s="57">
        <f>작성용!G303</f>
        <v>0</v>
      </c>
      <c r="K306" s="57" t="str">
        <f>작성용!H303</f>
        <v>-</v>
      </c>
      <c r="L306" s="57" t="str">
        <f>작성용!N303</f>
        <v xml:space="preserve">분기 </v>
      </c>
      <c r="M306" s="56" t="str">
        <f>작성용!U303</f>
        <v>2024.12.31</v>
      </c>
      <c r="N306" s="56" t="str">
        <f>작성용!V303</f>
        <v>룩스루</v>
      </c>
      <c r="O306" s="56" t="str">
        <f>작성용!W303</f>
        <v>룩스루</v>
      </c>
      <c r="P306" s="56" t="str">
        <f>작성용!X303</f>
        <v>-</v>
      </c>
      <c r="Q306" s="57" t="str">
        <f>작성용!AD303</f>
        <v>대체평가3사업본부</v>
      </c>
      <c r="R306" s="59">
        <f>작성용!AE303</f>
        <v>0</v>
      </c>
      <c r="S306" s="57" t="str">
        <f>작성용!AF303</f>
        <v>대체평가3사업본부</v>
      </c>
      <c r="T306" s="60" t="str">
        <f>작성용!AG303</f>
        <v>오윤지</v>
      </c>
      <c r="U306" s="60" t="str">
        <f>작성용!AH303</f>
        <v>오윤지</v>
      </c>
      <c r="V306" s="55">
        <f>작성용!AA303</f>
        <v>202412</v>
      </c>
      <c r="W306" s="57" t="str">
        <f>작성용!AC303</f>
        <v>[T]기타보험기관[1본부]</v>
      </c>
      <c r="X306" s="57">
        <f>작성용!O303</f>
        <v>0</v>
      </c>
      <c r="Y306" s="57">
        <f>작성용!P303</f>
        <v>0</v>
      </c>
      <c r="Z306" s="57">
        <f>작성용!Q303</f>
        <v>0</v>
      </c>
      <c r="AA306" s="55" t="str">
        <f>작성용!AJ303</f>
        <v>-</v>
      </c>
      <c r="AB306" s="55">
        <f>작성용!AB303</f>
        <v>0</v>
      </c>
    </row>
    <row r="307" spans="1:28" s="11" customFormat="1" ht="16.5" hidden="1" customHeight="1" x14ac:dyDescent="0.3">
      <c r="A307" s="53">
        <f>작성용!AL304</f>
        <v>303</v>
      </c>
      <c r="B307" s="54" t="str">
        <f>작성용!AI304</f>
        <v>-</v>
      </c>
      <c r="C307" s="55" t="str">
        <f>작성용!AK304</f>
        <v>개별종목</v>
      </c>
      <c r="D307" s="56">
        <f>작성용!T304</f>
        <v>45628</v>
      </c>
      <c r="E307" s="57" t="str">
        <f>작성용!B304</f>
        <v>한화생명보험(수익증권형대출)</v>
      </c>
      <c r="F307" s="57" t="str">
        <f>작성용!C304</f>
        <v>재평가</v>
      </c>
      <c r="G307" s="57" t="str">
        <f>작성용!D304</f>
        <v>키움맑은환경전문투자형사모투자신탁[인프라]</v>
      </c>
      <c r="H307" s="58" t="str">
        <f>작성용!E304</f>
        <v>KBP2021090027</v>
      </c>
      <c r="I307" s="57" t="str">
        <f>작성용!F304</f>
        <v>B02</v>
      </c>
      <c r="J307" s="57">
        <f>작성용!G304</f>
        <v>0</v>
      </c>
      <c r="K307" s="57" t="str">
        <f>작성용!H304</f>
        <v>-</v>
      </c>
      <c r="L307" s="57" t="str">
        <f>작성용!N304</f>
        <v xml:space="preserve">분기 </v>
      </c>
      <c r="M307" s="56" t="str">
        <f>작성용!U304</f>
        <v>2024.12.31</v>
      </c>
      <c r="N307" s="56" t="str">
        <f>작성용!V304</f>
        <v>룩스루</v>
      </c>
      <c r="O307" s="56" t="str">
        <f>작성용!W304</f>
        <v>룩스루</v>
      </c>
      <c r="P307" s="56" t="str">
        <f>작성용!X304</f>
        <v>-</v>
      </c>
      <c r="Q307" s="57" t="str">
        <f>작성용!AD304</f>
        <v>대체평가3사업본부</v>
      </c>
      <c r="R307" s="59">
        <f>작성용!AE304</f>
        <v>0</v>
      </c>
      <c r="S307" s="57" t="str">
        <f>작성용!AF304</f>
        <v>대체평가3사업본부</v>
      </c>
      <c r="T307" s="60" t="str">
        <f>작성용!AG304</f>
        <v>오윤지</v>
      </c>
      <c r="U307" s="60" t="str">
        <f>작성용!AH304</f>
        <v>오윤지</v>
      </c>
      <c r="V307" s="55">
        <f>작성용!AA304</f>
        <v>202412</v>
      </c>
      <c r="W307" s="57" t="str">
        <f>작성용!AC304</f>
        <v>[T]기타보험기관[1본부]</v>
      </c>
      <c r="X307" s="57">
        <f>작성용!O304</f>
        <v>0</v>
      </c>
      <c r="Y307" s="57">
        <f>작성용!P304</f>
        <v>0</v>
      </c>
      <c r="Z307" s="57">
        <f>작성용!Q304</f>
        <v>0</v>
      </c>
      <c r="AA307" s="55" t="str">
        <f>작성용!AJ304</f>
        <v>-</v>
      </c>
      <c r="AB307" s="55">
        <f>작성용!AB304</f>
        <v>0</v>
      </c>
    </row>
    <row r="308" spans="1:28" s="11" customFormat="1" ht="16.5" hidden="1" customHeight="1" x14ac:dyDescent="0.3">
      <c r="A308" s="53">
        <f>작성용!AL305</f>
        <v>304</v>
      </c>
      <c r="B308" s="54" t="str">
        <f>작성용!AI305</f>
        <v>-</v>
      </c>
      <c r="C308" s="55" t="str">
        <f>작성용!AK305</f>
        <v>개별종목</v>
      </c>
      <c r="D308" s="56">
        <f>작성용!T305</f>
        <v>45628</v>
      </c>
      <c r="E308" s="57" t="str">
        <f>작성용!B305</f>
        <v>한화생명보험(수익증권형대출)</v>
      </c>
      <c r="F308" s="57" t="str">
        <f>작성용!C305</f>
        <v>재평가</v>
      </c>
      <c r="G308" s="57" t="str">
        <f>작성용!D305</f>
        <v>파인트리전문투자형사모투자신탁8-3호</v>
      </c>
      <c r="H308" s="58" t="str">
        <f>작성용!E305</f>
        <v>KBP2019060026</v>
      </c>
      <c r="I308" s="57" t="str">
        <f>작성용!F305</f>
        <v>B02</v>
      </c>
      <c r="J308" s="57">
        <f>작성용!G305</f>
        <v>0</v>
      </c>
      <c r="K308" s="57" t="str">
        <f>작성용!H305</f>
        <v>-</v>
      </c>
      <c r="L308" s="57" t="str">
        <f>작성용!N305</f>
        <v xml:space="preserve">분기 </v>
      </c>
      <c r="M308" s="56" t="str">
        <f>작성용!U305</f>
        <v>2024.12.31</v>
      </c>
      <c r="N308" s="56" t="str">
        <f>작성용!V305</f>
        <v>룩스루</v>
      </c>
      <c r="O308" s="56" t="str">
        <f>작성용!W305</f>
        <v>룩스루</v>
      </c>
      <c r="P308" s="56" t="str">
        <f>작성용!X305</f>
        <v>-</v>
      </c>
      <c r="Q308" s="57" t="str">
        <f>작성용!AD305</f>
        <v>대체평가3사업본부</v>
      </c>
      <c r="R308" s="59">
        <f>작성용!AE305</f>
        <v>0</v>
      </c>
      <c r="S308" s="57" t="str">
        <f>작성용!AF305</f>
        <v>대체평가3사업본부</v>
      </c>
      <c r="T308" s="60" t="str">
        <f>작성용!AG305</f>
        <v>오윤지</v>
      </c>
      <c r="U308" s="60" t="str">
        <f>작성용!AH305</f>
        <v>오윤지</v>
      </c>
      <c r="V308" s="55">
        <f>작성용!AA305</f>
        <v>202412</v>
      </c>
      <c r="W308" s="57" t="str">
        <f>작성용!AC305</f>
        <v>[T]기타보험기관[1본부]</v>
      </c>
      <c r="X308" s="57">
        <f>작성용!O305</f>
        <v>0</v>
      </c>
      <c r="Y308" s="57">
        <f>작성용!P305</f>
        <v>0</v>
      </c>
      <c r="Z308" s="57">
        <f>작성용!Q305</f>
        <v>0</v>
      </c>
      <c r="AA308" s="55" t="str">
        <f>작성용!AJ305</f>
        <v>-</v>
      </c>
      <c r="AB308" s="55">
        <f>작성용!AB305</f>
        <v>0</v>
      </c>
    </row>
    <row r="309" spans="1:28" s="11" customFormat="1" ht="16.5" hidden="1" customHeight="1" x14ac:dyDescent="0.3">
      <c r="A309" s="53">
        <f>작성용!AL306</f>
        <v>305</v>
      </c>
      <c r="B309" s="54" t="str">
        <f>작성용!AI306</f>
        <v>-</v>
      </c>
      <c r="C309" s="55" t="str">
        <f>작성용!AK306</f>
        <v>개별종목</v>
      </c>
      <c r="D309" s="56">
        <f>작성용!T306</f>
        <v>45628</v>
      </c>
      <c r="E309" s="57" t="str">
        <f>작성용!B306</f>
        <v>한화생명보험(수익증권형대출)</v>
      </c>
      <c r="F309" s="57" t="str">
        <f>작성용!C306</f>
        <v>재평가</v>
      </c>
      <c r="G309" s="57" t="str">
        <f>작성용!D306</f>
        <v>하나대체투자다올HW랜드칩사모부동산자투자신탁1호</v>
      </c>
      <c r="H309" s="58" t="str">
        <f>작성용!E306</f>
        <v>KBP2014020071</v>
      </c>
      <c r="I309" s="57" t="str">
        <f>작성용!F306</f>
        <v>B02</v>
      </c>
      <c r="J309" s="57">
        <f>작성용!G306</f>
        <v>0</v>
      </c>
      <c r="K309" s="57" t="str">
        <f>작성용!H306</f>
        <v>-</v>
      </c>
      <c r="L309" s="57" t="str">
        <f>작성용!N306</f>
        <v xml:space="preserve">분기 </v>
      </c>
      <c r="M309" s="56" t="str">
        <f>작성용!U306</f>
        <v>2024.12.31</v>
      </c>
      <c r="N309" s="56" t="str">
        <f>작성용!V306</f>
        <v>룩스루</v>
      </c>
      <c r="O309" s="56" t="str">
        <f>작성용!W306</f>
        <v>룩스루</v>
      </c>
      <c r="P309" s="56" t="str">
        <f>작성용!X306</f>
        <v>-</v>
      </c>
      <c r="Q309" s="57" t="str">
        <f>작성용!AD306</f>
        <v>대체평가3사업본부</v>
      </c>
      <c r="R309" s="59">
        <f>작성용!AE306</f>
        <v>0</v>
      </c>
      <c r="S309" s="57" t="str">
        <f>작성용!AF306</f>
        <v>대체평가3사업본부</v>
      </c>
      <c r="T309" s="60" t="str">
        <f>작성용!AG306</f>
        <v>오윤지</v>
      </c>
      <c r="U309" s="60" t="str">
        <f>작성용!AH306</f>
        <v>오윤지</v>
      </c>
      <c r="V309" s="55">
        <f>작성용!AA306</f>
        <v>202412</v>
      </c>
      <c r="W309" s="57" t="str">
        <f>작성용!AC306</f>
        <v>[T]기타보험기관[1본부]</v>
      </c>
      <c r="X309" s="57">
        <f>작성용!O306</f>
        <v>0</v>
      </c>
      <c r="Y309" s="57">
        <f>작성용!P306</f>
        <v>0</v>
      </c>
      <c r="Z309" s="57">
        <f>작성용!Q306</f>
        <v>0</v>
      </c>
      <c r="AA309" s="55" t="str">
        <f>작성용!AJ306</f>
        <v>-</v>
      </c>
      <c r="AB309" s="55">
        <f>작성용!AB306</f>
        <v>0</v>
      </c>
    </row>
    <row r="310" spans="1:28" s="11" customFormat="1" ht="16.5" hidden="1" customHeight="1" x14ac:dyDescent="0.3">
      <c r="A310" s="53">
        <f>작성용!AL307</f>
        <v>306</v>
      </c>
      <c r="B310" s="54" t="str">
        <f>작성용!AI307</f>
        <v>-</v>
      </c>
      <c r="C310" s="55" t="str">
        <f>작성용!AK307</f>
        <v>개별종목</v>
      </c>
      <c r="D310" s="56">
        <f>작성용!T307</f>
        <v>45628</v>
      </c>
      <c r="E310" s="57" t="str">
        <f>작성용!B307</f>
        <v>한화생명보험(수익증권형대출)</v>
      </c>
      <c r="F310" s="57" t="str">
        <f>작성용!C307</f>
        <v>재평가</v>
      </c>
      <c r="G310" s="57" t="str">
        <f>작성용!D307</f>
        <v>한강선진병영BTL전문투자형사모특별자산투자신탁</v>
      </c>
      <c r="H310" s="58" t="str">
        <f>작성용!E307</f>
        <v>KBP2019060027</v>
      </c>
      <c r="I310" s="57" t="str">
        <f>작성용!F307</f>
        <v>B02</v>
      </c>
      <c r="J310" s="57">
        <f>작성용!G307</f>
        <v>0</v>
      </c>
      <c r="K310" s="57" t="str">
        <f>작성용!H307</f>
        <v>-</v>
      </c>
      <c r="L310" s="57" t="str">
        <f>작성용!N307</f>
        <v xml:space="preserve">분기 </v>
      </c>
      <c r="M310" s="56" t="str">
        <f>작성용!U307</f>
        <v>2024.12.31</v>
      </c>
      <c r="N310" s="56" t="str">
        <f>작성용!V307</f>
        <v>룩스루</v>
      </c>
      <c r="O310" s="56" t="str">
        <f>작성용!W307</f>
        <v>룩스루</v>
      </c>
      <c r="P310" s="56" t="str">
        <f>작성용!X307</f>
        <v>-</v>
      </c>
      <c r="Q310" s="57" t="str">
        <f>작성용!AD307</f>
        <v>대체평가3사업본부</v>
      </c>
      <c r="R310" s="59">
        <f>작성용!AE307</f>
        <v>0</v>
      </c>
      <c r="S310" s="57" t="str">
        <f>작성용!AF307</f>
        <v>대체평가3사업본부</v>
      </c>
      <c r="T310" s="60" t="str">
        <f>작성용!AG307</f>
        <v>오윤지</v>
      </c>
      <c r="U310" s="60" t="str">
        <f>작성용!AH307</f>
        <v>오윤지</v>
      </c>
      <c r="V310" s="55">
        <f>작성용!AA307</f>
        <v>202412</v>
      </c>
      <c r="W310" s="57" t="str">
        <f>작성용!AC307</f>
        <v>[T]기타보험기관[1본부]</v>
      </c>
      <c r="X310" s="57">
        <f>작성용!O307</f>
        <v>0</v>
      </c>
      <c r="Y310" s="57">
        <f>작성용!P307</f>
        <v>0</v>
      </c>
      <c r="Z310" s="57">
        <f>작성용!Q307</f>
        <v>0</v>
      </c>
      <c r="AA310" s="55" t="str">
        <f>작성용!AJ307</f>
        <v>-</v>
      </c>
      <c r="AB310" s="55">
        <f>작성용!AB307</f>
        <v>0</v>
      </c>
    </row>
    <row r="311" spans="1:28" s="11" customFormat="1" ht="16.5" hidden="1" customHeight="1" x14ac:dyDescent="0.3">
      <c r="A311" s="53">
        <f>작성용!AL308</f>
        <v>307</v>
      </c>
      <c r="B311" s="54" t="str">
        <f>작성용!AI308</f>
        <v>-</v>
      </c>
      <c r="C311" s="55" t="str">
        <f>작성용!AK308</f>
        <v>개별종목</v>
      </c>
      <c r="D311" s="56">
        <f>작성용!T308</f>
        <v>45628</v>
      </c>
      <c r="E311" s="57" t="str">
        <f>작성용!B308</f>
        <v>한화생명보험(수익증권형대출)</v>
      </c>
      <c r="F311" s="57" t="str">
        <f>작성용!C308</f>
        <v>재평가</v>
      </c>
      <c r="G311" s="57" t="str">
        <f>작성용!D308</f>
        <v>한강태양광발전전문투자형사모특별자산투자신탁제7호</v>
      </c>
      <c r="H311" s="58" t="str">
        <f>작성용!E308</f>
        <v>KBP2021060045</v>
      </c>
      <c r="I311" s="57" t="str">
        <f>작성용!F308</f>
        <v>B02</v>
      </c>
      <c r="J311" s="57">
        <f>작성용!G308</f>
        <v>0</v>
      </c>
      <c r="K311" s="57" t="str">
        <f>작성용!H308</f>
        <v>-</v>
      </c>
      <c r="L311" s="57" t="str">
        <f>작성용!N308</f>
        <v xml:space="preserve">분기 </v>
      </c>
      <c r="M311" s="56" t="str">
        <f>작성용!U308</f>
        <v>2024.12.31</v>
      </c>
      <c r="N311" s="56" t="str">
        <f>작성용!V308</f>
        <v>룩스루</v>
      </c>
      <c r="O311" s="56" t="str">
        <f>작성용!W308</f>
        <v>룩스루</v>
      </c>
      <c r="P311" s="56" t="str">
        <f>작성용!X308</f>
        <v>-</v>
      </c>
      <c r="Q311" s="57" t="str">
        <f>작성용!AD308</f>
        <v>대체평가3사업본부</v>
      </c>
      <c r="R311" s="59">
        <f>작성용!AE308</f>
        <v>0</v>
      </c>
      <c r="S311" s="57" t="str">
        <f>작성용!AF308</f>
        <v>대체평가3사업본부</v>
      </c>
      <c r="T311" s="60" t="str">
        <f>작성용!AG308</f>
        <v>오윤지</v>
      </c>
      <c r="U311" s="60" t="str">
        <f>작성용!AH308</f>
        <v>오윤지</v>
      </c>
      <c r="V311" s="55">
        <f>작성용!AA308</f>
        <v>202412</v>
      </c>
      <c r="W311" s="57" t="str">
        <f>작성용!AC308</f>
        <v>[T]기타보험기관[1본부]</v>
      </c>
      <c r="X311" s="57">
        <f>작성용!O308</f>
        <v>0</v>
      </c>
      <c r="Y311" s="57">
        <f>작성용!P308</f>
        <v>0</v>
      </c>
      <c r="Z311" s="57">
        <f>작성용!Q308</f>
        <v>0</v>
      </c>
      <c r="AA311" s="55" t="str">
        <f>작성용!AJ308</f>
        <v>-</v>
      </c>
      <c r="AB311" s="55">
        <f>작성용!AB308</f>
        <v>0</v>
      </c>
    </row>
    <row r="312" spans="1:28" s="11" customFormat="1" ht="16.5" hidden="1" customHeight="1" x14ac:dyDescent="0.3">
      <c r="A312" s="53">
        <f>작성용!AL309</f>
        <v>308</v>
      </c>
      <c r="B312" s="54" t="str">
        <f>작성용!AI309</f>
        <v>-</v>
      </c>
      <c r="C312" s="55" t="str">
        <f>작성용!AK309</f>
        <v>개별종목</v>
      </c>
      <c r="D312" s="56">
        <f>작성용!T309</f>
        <v>45628</v>
      </c>
      <c r="E312" s="57" t="str">
        <f>작성용!B309</f>
        <v>한화생명보험(수익증권형대출)</v>
      </c>
      <c r="F312" s="57" t="str">
        <f>작성용!C309</f>
        <v>재평가</v>
      </c>
      <c r="G312" s="57" t="str">
        <f>작성용!D309</f>
        <v>한국투자디에스파워에너지일반사모특별자산투자신탁1호</v>
      </c>
      <c r="H312" s="58" t="str">
        <f>작성용!E309</f>
        <v>KBP2021120112</v>
      </c>
      <c r="I312" s="57" t="str">
        <f>작성용!F309</f>
        <v>B02</v>
      </c>
      <c r="J312" s="57">
        <f>작성용!G309</f>
        <v>0</v>
      </c>
      <c r="K312" s="57" t="str">
        <f>작성용!H309</f>
        <v>-</v>
      </c>
      <c r="L312" s="57" t="str">
        <f>작성용!N309</f>
        <v xml:space="preserve">분기 </v>
      </c>
      <c r="M312" s="56" t="str">
        <f>작성용!U309</f>
        <v>2024.12.31</v>
      </c>
      <c r="N312" s="56" t="str">
        <f>작성용!V309</f>
        <v>룩스루</v>
      </c>
      <c r="O312" s="56" t="str">
        <f>작성용!W309</f>
        <v>룩스루</v>
      </c>
      <c r="P312" s="56" t="str">
        <f>작성용!X309</f>
        <v>-</v>
      </c>
      <c r="Q312" s="57" t="str">
        <f>작성용!AD309</f>
        <v>대체평가3사업본부</v>
      </c>
      <c r="R312" s="59">
        <f>작성용!AE309</f>
        <v>0</v>
      </c>
      <c r="S312" s="57" t="str">
        <f>작성용!AF309</f>
        <v>대체평가3사업본부</v>
      </c>
      <c r="T312" s="60" t="str">
        <f>작성용!AG309</f>
        <v>오윤지</v>
      </c>
      <c r="U312" s="60" t="str">
        <f>작성용!AH309</f>
        <v>오윤지</v>
      </c>
      <c r="V312" s="55">
        <f>작성용!AA309</f>
        <v>202412</v>
      </c>
      <c r="W312" s="57" t="str">
        <f>작성용!AC309</f>
        <v>[T]기타보험기관[1본부]</v>
      </c>
      <c r="X312" s="57">
        <f>작성용!O309</f>
        <v>0</v>
      </c>
      <c r="Y312" s="57">
        <f>작성용!P309</f>
        <v>0</v>
      </c>
      <c r="Z312" s="57">
        <f>작성용!Q309</f>
        <v>0</v>
      </c>
      <c r="AA312" s="55" t="str">
        <f>작성용!AJ309</f>
        <v>-</v>
      </c>
      <c r="AB312" s="55">
        <f>작성용!AB309</f>
        <v>0</v>
      </c>
    </row>
    <row r="313" spans="1:28" s="11" customFormat="1" ht="16.5" hidden="1" customHeight="1" x14ac:dyDescent="0.3">
      <c r="A313" s="53">
        <f>작성용!AL310</f>
        <v>309</v>
      </c>
      <c r="B313" s="54" t="str">
        <f>작성용!AI310</f>
        <v>-</v>
      </c>
      <c r="C313" s="55" t="str">
        <f>작성용!AK310</f>
        <v>개별종목</v>
      </c>
      <c r="D313" s="56">
        <f>작성용!T310</f>
        <v>45628</v>
      </c>
      <c r="E313" s="57" t="str">
        <f>작성용!B310</f>
        <v>한화생명보험(수익증권형대출)</v>
      </c>
      <c r="F313" s="57" t="str">
        <f>작성용!C310</f>
        <v>재평가</v>
      </c>
      <c r="G313" s="57" t="str">
        <f>작성용!D310</f>
        <v>한국투자그린뉴딜에너지전문투자형사모특별자산투자신탁1호</v>
      </c>
      <c r="H313" s="58" t="str">
        <f>작성용!E310</f>
        <v>KBP2021030010</v>
      </c>
      <c r="I313" s="57" t="str">
        <f>작성용!F310</f>
        <v>B02</v>
      </c>
      <c r="J313" s="57">
        <f>작성용!G310</f>
        <v>0</v>
      </c>
      <c r="K313" s="57" t="str">
        <f>작성용!H310</f>
        <v>-</v>
      </c>
      <c r="L313" s="57" t="str">
        <f>작성용!N310</f>
        <v xml:space="preserve">분기 </v>
      </c>
      <c r="M313" s="56" t="str">
        <f>작성용!U310</f>
        <v>2024.12.31</v>
      </c>
      <c r="N313" s="56" t="str">
        <f>작성용!V310</f>
        <v>룩스루</v>
      </c>
      <c r="O313" s="56" t="str">
        <f>작성용!W310</f>
        <v>룩스루</v>
      </c>
      <c r="P313" s="56" t="str">
        <f>작성용!X310</f>
        <v>-</v>
      </c>
      <c r="Q313" s="57" t="str">
        <f>작성용!AD310</f>
        <v>대체평가3사업본부</v>
      </c>
      <c r="R313" s="59">
        <f>작성용!AE310</f>
        <v>0</v>
      </c>
      <c r="S313" s="57" t="str">
        <f>작성용!AF310</f>
        <v>대체평가3사업본부</v>
      </c>
      <c r="T313" s="60" t="str">
        <f>작성용!AG310</f>
        <v>오윤지</v>
      </c>
      <c r="U313" s="60" t="str">
        <f>작성용!AH310</f>
        <v>오윤지</v>
      </c>
      <c r="V313" s="55">
        <f>작성용!AA310</f>
        <v>202412</v>
      </c>
      <c r="W313" s="57" t="str">
        <f>작성용!AC310</f>
        <v>[T]기타보험기관[1본부]</v>
      </c>
      <c r="X313" s="57">
        <f>작성용!O310</f>
        <v>0</v>
      </c>
      <c r="Y313" s="57">
        <f>작성용!P310</f>
        <v>0</v>
      </c>
      <c r="Z313" s="57">
        <f>작성용!Q310</f>
        <v>0</v>
      </c>
      <c r="AA313" s="55" t="str">
        <f>작성용!AJ310</f>
        <v>-</v>
      </c>
      <c r="AB313" s="55">
        <f>작성용!AB310</f>
        <v>0</v>
      </c>
    </row>
    <row r="314" spans="1:28" s="11" customFormat="1" ht="16.5" hidden="1" customHeight="1" x14ac:dyDescent="0.3">
      <c r="A314" s="53">
        <f>작성용!AL311</f>
        <v>310</v>
      </c>
      <c r="B314" s="54" t="str">
        <f>작성용!AI311</f>
        <v>-</v>
      </c>
      <c r="C314" s="55" t="str">
        <f>작성용!AK311</f>
        <v>개별종목</v>
      </c>
      <c r="D314" s="56">
        <f>작성용!T311</f>
        <v>45628</v>
      </c>
      <c r="E314" s="57" t="str">
        <f>작성용!B311</f>
        <v>한화생명보험(수익증권형대출)</v>
      </c>
      <c r="F314" s="57" t="str">
        <f>작성용!C311</f>
        <v>재평가</v>
      </c>
      <c r="G314" s="57" t="str">
        <f>작성용!D311</f>
        <v>한화윈드솔라전문투자형사모특별자산투자신탁1호(발전시설)</v>
      </c>
      <c r="H314" s="58" t="str">
        <f>작성용!E311</f>
        <v>KBP2020060006</v>
      </c>
      <c r="I314" s="57" t="str">
        <f>작성용!F311</f>
        <v>B02</v>
      </c>
      <c r="J314" s="57">
        <f>작성용!G311</f>
        <v>0</v>
      </c>
      <c r="K314" s="57" t="str">
        <f>작성용!H311</f>
        <v>-</v>
      </c>
      <c r="L314" s="57" t="str">
        <f>작성용!N311</f>
        <v xml:space="preserve">분기 </v>
      </c>
      <c r="M314" s="56" t="str">
        <f>작성용!U311</f>
        <v>2024.12.31</v>
      </c>
      <c r="N314" s="56" t="str">
        <f>작성용!V311</f>
        <v>룩스루</v>
      </c>
      <c r="O314" s="56" t="str">
        <f>작성용!W311</f>
        <v>룩스루</v>
      </c>
      <c r="P314" s="56" t="str">
        <f>작성용!X311</f>
        <v>-</v>
      </c>
      <c r="Q314" s="57" t="str">
        <f>작성용!AD311</f>
        <v>대체평가3사업본부</v>
      </c>
      <c r="R314" s="59">
        <f>작성용!AE311</f>
        <v>0</v>
      </c>
      <c r="S314" s="57" t="str">
        <f>작성용!AF311</f>
        <v>대체평가3사업본부</v>
      </c>
      <c r="T314" s="60" t="str">
        <f>작성용!AG311</f>
        <v>오윤지</v>
      </c>
      <c r="U314" s="60" t="str">
        <f>작성용!AH311</f>
        <v>오윤지</v>
      </c>
      <c r="V314" s="55">
        <f>작성용!AA311</f>
        <v>202412</v>
      </c>
      <c r="W314" s="57" t="str">
        <f>작성용!AC311</f>
        <v>[T]기타보험기관[1본부]</v>
      </c>
      <c r="X314" s="57">
        <f>작성용!O311</f>
        <v>0</v>
      </c>
      <c r="Y314" s="57">
        <f>작성용!P311</f>
        <v>0</v>
      </c>
      <c r="Z314" s="57">
        <f>작성용!Q311</f>
        <v>0</v>
      </c>
      <c r="AA314" s="55" t="str">
        <f>작성용!AJ311</f>
        <v>-</v>
      </c>
      <c r="AB314" s="55">
        <f>작성용!AB311</f>
        <v>0</v>
      </c>
    </row>
    <row r="315" spans="1:28" s="11" customFormat="1" ht="16.5" hidden="1" customHeight="1" x14ac:dyDescent="0.3">
      <c r="A315" s="53">
        <f>작성용!AL312</f>
        <v>311</v>
      </c>
      <c r="B315" s="54" t="str">
        <f>작성용!AI312</f>
        <v>-</v>
      </c>
      <c r="C315" s="55" t="str">
        <f>작성용!AK312</f>
        <v>개별종목</v>
      </c>
      <c r="D315" s="56">
        <f>작성용!T312</f>
        <v>45628</v>
      </c>
      <c r="E315" s="57" t="str">
        <f>작성용!B312</f>
        <v>한화생명보험(수익증권형대출)</v>
      </c>
      <c r="F315" s="57" t="str">
        <f>작성용!C312</f>
        <v>재평가</v>
      </c>
      <c r="G315" s="57" t="str">
        <f>작성용!D312</f>
        <v>한화태양광발전사모특별자산투자신탁2호</v>
      </c>
      <c r="H315" s="58" t="str">
        <f>작성용!E312</f>
        <v>KBP2017090090</v>
      </c>
      <c r="I315" s="57" t="str">
        <f>작성용!F312</f>
        <v>B02</v>
      </c>
      <c r="J315" s="57">
        <f>작성용!G312</f>
        <v>0</v>
      </c>
      <c r="K315" s="57" t="str">
        <f>작성용!H312</f>
        <v>-</v>
      </c>
      <c r="L315" s="57" t="str">
        <f>작성용!N312</f>
        <v xml:space="preserve">분기 </v>
      </c>
      <c r="M315" s="56" t="str">
        <f>작성용!U312</f>
        <v>2024.12.31</v>
      </c>
      <c r="N315" s="56" t="str">
        <f>작성용!V312</f>
        <v>룩스루</v>
      </c>
      <c r="O315" s="56" t="str">
        <f>작성용!W312</f>
        <v>룩스루</v>
      </c>
      <c r="P315" s="56" t="str">
        <f>작성용!X312</f>
        <v>-</v>
      </c>
      <c r="Q315" s="57" t="str">
        <f>작성용!AD312</f>
        <v>대체평가3사업본부</v>
      </c>
      <c r="R315" s="59">
        <f>작성용!AE312</f>
        <v>0</v>
      </c>
      <c r="S315" s="57" t="str">
        <f>작성용!AF312</f>
        <v>대체평가3사업본부</v>
      </c>
      <c r="T315" s="60" t="str">
        <f>작성용!AG312</f>
        <v>오윤지</v>
      </c>
      <c r="U315" s="60" t="str">
        <f>작성용!AH312</f>
        <v>오윤지</v>
      </c>
      <c r="V315" s="55">
        <f>작성용!AA312</f>
        <v>202412</v>
      </c>
      <c r="W315" s="57" t="str">
        <f>작성용!AC312</f>
        <v>[T]기타보험기관[1본부]</v>
      </c>
      <c r="X315" s="57">
        <f>작성용!O312</f>
        <v>0</v>
      </c>
      <c r="Y315" s="57">
        <f>작성용!P312</f>
        <v>0</v>
      </c>
      <c r="Z315" s="57">
        <f>작성용!Q312</f>
        <v>0</v>
      </c>
      <c r="AA315" s="55" t="str">
        <f>작성용!AJ312</f>
        <v>-</v>
      </c>
      <c r="AB315" s="55">
        <f>작성용!AB312</f>
        <v>0</v>
      </c>
    </row>
    <row r="316" spans="1:28" s="11" customFormat="1" ht="16.5" hidden="1" customHeight="1" x14ac:dyDescent="0.3">
      <c r="A316" s="53">
        <f>작성용!AL313</f>
        <v>312</v>
      </c>
      <c r="B316" s="54" t="str">
        <f>작성용!AI313</f>
        <v>-</v>
      </c>
      <c r="C316" s="55" t="str">
        <f>작성용!AK313</f>
        <v>개별종목</v>
      </c>
      <c r="D316" s="56">
        <f>작성용!T313</f>
        <v>45628</v>
      </c>
      <c r="E316" s="57" t="str">
        <f>작성용!B313</f>
        <v>한화생명보험(수익증권형대출)</v>
      </c>
      <c r="F316" s="57" t="str">
        <f>작성용!C313</f>
        <v>재평가</v>
      </c>
      <c r="G316" s="57" t="str">
        <f>작성용!D313</f>
        <v>한화LTI사모특별자산투자신탁2호</v>
      </c>
      <c r="H316" s="58" t="str">
        <f>작성용!E313</f>
        <v>KBP2014020078</v>
      </c>
      <c r="I316" s="57" t="str">
        <f>작성용!F313</f>
        <v>B02</v>
      </c>
      <c r="J316" s="57">
        <f>작성용!G313</f>
        <v>0</v>
      </c>
      <c r="K316" s="57" t="str">
        <f>작성용!H313</f>
        <v>-</v>
      </c>
      <c r="L316" s="57" t="str">
        <f>작성용!N313</f>
        <v xml:space="preserve">분기 </v>
      </c>
      <c r="M316" s="56" t="str">
        <f>작성용!U313</f>
        <v>2024.12.31</v>
      </c>
      <c r="N316" s="56" t="str">
        <f>작성용!V313</f>
        <v>룩스루</v>
      </c>
      <c r="O316" s="56" t="str">
        <f>작성용!W313</f>
        <v>룩스루</v>
      </c>
      <c r="P316" s="56" t="str">
        <f>작성용!X313</f>
        <v>-</v>
      </c>
      <c r="Q316" s="57" t="str">
        <f>작성용!AD313</f>
        <v>대체평가3사업본부</v>
      </c>
      <c r="R316" s="59">
        <f>작성용!AE313</f>
        <v>0</v>
      </c>
      <c r="S316" s="57" t="str">
        <f>작성용!AF313</f>
        <v>대체평가3사업본부</v>
      </c>
      <c r="T316" s="60" t="str">
        <f>작성용!AG313</f>
        <v>오윤지</v>
      </c>
      <c r="U316" s="60" t="str">
        <f>작성용!AH313</f>
        <v>오윤지</v>
      </c>
      <c r="V316" s="55">
        <f>작성용!AA313</f>
        <v>202412</v>
      </c>
      <c r="W316" s="57" t="str">
        <f>작성용!AC313</f>
        <v>[T]기타보험기관[1본부]</v>
      </c>
      <c r="X316" s="57">
        <f>작성용!O313</f>
        <v>0</v>
      </c>
      <c r="Y316" s="57">
        <f>작성용!P313</f>
        <v>0</v>
      </c>
      <c r="Z316" s="57">
        <f>작성용!Q313</f>
        <v>0</v>
      </c>
      <c r="AA316" s="55" t="str">
        <f>작성용!AJ313</f>
        <v>-</v>
      </c>
      <c r="AB316" s="55">
        <f>작성용!AB313</f>
        <v>0</v>
      </c>
    </row>
    <row r="317" spans="1:28" s="11" customFormat="1" ht="16.5" hidden="1" customHeight="1" x14ac:dyDescent="0.3">
      <c r="A317" s="53">
        <f>작성용!AL314</f>
        <v>313</v>
      </c>
      <c r="B317" s="54" t="str">
        <f>작성용!AI314</f>
        <v>-</v>
      </c>
      <c r="C317" s="55" t="str">
        <f>작성용!AK314</f>
        <v>개별종목</v>
      </c>
      <c r="D317" s="56">
        <f>작성용!T314</f>
        <v>45628</v>
      </c>
      <c r="E317" s="57" t="str">
        <f>작성용!B314</f>
        <v>한화생명보험(수익증권형대출)</v>
      </c>
      <c r="F317" s="57" t="str">
        <f>작성용!C314</f>
        <v>재평가</v>
      </c>
      <c r="G317" s="57" t="str">
        <f>작성용!D314</f>
        <v>한화LTI인프라사모특별자산투자신탁1호</v>
      </c>
      <c r="H317" s="58" t="str">
        <f>작성용!E314</f>
        <v>KBP2014020079</v>
      </c>
      <c r="I317" s="57" t="str">
        <f>작성용!F314</f>
        <v>B02</v>
      </c>
      <c r="J317" s="57">
        <f>작성용!G314</f>
        <v>0</v>
      </c>
      <c r="K317" s="57" t="str">
        <f>작성용!H314</f>
        <v>-</v>
      </c>
      <c r="L317" s="57" t="str">
        <f>작성용!N314</f>
        <v xml:space="preserve">분기 </v>
      </c>
      <c r="M317" s="56" t="str">
        <f>작성용!U314</f>
        <v>2024.12.31</v>
      </c>
      <c r="N317" s="56" t="str">
        <f>작성용!V314</f>
        <v>룩스루</v>
      </c>
      <c r="O317" s="56" t="str">
        <f>작성용!W314</f>
        <v>룩스루</v>
      </c>
      <c r="P317" s="56" t="str">
        <f>작성용!X314</f>
        <v>-</v>
      </c>
      <c r="Q317" s="57" t="str">
        <f>작성용!AD314</f>
        <v>대체평가3사업본부</v>
      </c>
      <c r="R317" s="59">
        <f>작성용!AE314</f>
        <v>0</v>
      </c>
      <c r="S317" s="57" t="str">
        <f>작성용!AF314</f>
        <v>대체평가3사업본부</v>
      </c>
      <c r="T317" s="60" t="str">
        <f>작성용!AG314</f>
        <v>오윤지</v>
      </c>
      <c r="U317" s="60" t="str">
        <f>작성용!AH314</f>
        <v>오윤지</v>
      </c>
      <c r="V317" s="55">
        <f>작성용!AA314</f>
        <v>202412</v>
      </c>
      <c r="W317" s="57" t="str">
        <f>작성용!AC314</f>
        <v>[T]기타보험기관[1본부]</v>
      </c>
      <c r="X317" s="57">
        <f>작성용!O314</f>
        <v>0</v>
      </c>
      <c r="Y317" s="57">
        <f>작성용!P314</f>
        <v>0</v>
      </c>
      <c r="Z317" s="57">
        <f>작성용!Q314</f>
        <v>0</v>
      </c>
      <c r="AA317" s="55" t="str">
        <f>작성용!AJ314</f>
        <v>-</v>
      </c>
      <c r="AB317" s="55">
        <f>작성용!AB314</f>
        <v>0</v>
      </c>
    </row>
    <row r="318" spans="1:28" s="11" customFormat="1" ht="16.5" hidden="1" customHeight="1" x14ac:dyDescent="0.3">
      <c r="A318" s="53">
        <f>작성용!AL315</f>
        <v>314</v>
      </c>
      <c r="B318" s="54" t="str">
        <f>작성용!AI315</f>
        <v>-</v>
      </c>
      <c r="C318" s="55" t="str">
        <f>작성용!AK315</f>
        <v>개별종목</v>
      </c>
      <c r="D318" s="56">
        <f>작성용!T315</f>
        <v>45628</v>
      </c>
      <c r="E318" s="57" t="str">
        <f>작성용!B315</f>
        <v>한화생명보험(수익증권형대출)</v>
      </c>
      <c r="F318" s="57" t="str">
        <f>작성용!C315</f>
        <v>재평가</v>
      </c>
      <c r="G318" s="57" t="str">
        <f>작성용!D315</f>
        <v>한화광주순환도로사모특별자산투자신탁1호</v>
      </c>
      <c r="H318" s="58" t="str">
        <f>작성용!E315</f>
        <v>KBP2017090084</v>
      </c>
      <c r="I318" s="57" t="str">
        <f>작성용!F315</f>
        <v>B02</v>
      </c>
      <c r="J318" s="57">
        <f>작성용!G315</f>
        <v>0</v>
      </c>
      <c r="K318" s="57" t="str">
        <f>작성용!H315</f>
        <v>-</v>
      </c>
      <c r="L318" s="57" t="str">
        <f>작성용!N315</f>
        <v xml:space="preserve">분기 </v>
      </c>
      <c r="M318" s="56" t="str">
        <f>작성용!U315</f>
        <v>2024.12.31</v>
      </c>
      <c r="N318" s="56" t="str">
        <f>작성용!V315</f>
        <v>룩스루</v>
      </c>
      <c r="O318" s="56" t="str">
        <f>작성용!W315</f>
        <v>룩스루</v>
      </c>
      <c r="P318" s="56" t="str">
        <f>작성용!X315</f>
        <v>-</v>
      </c>
      <c r="Q318" s="57" t="str">
        <f>작성용!AD315</f>
        <v>대체평가3사업본부</v>
      </c>
      <c r="R318" s="59">
        <f>작성용!AE315</f>
        <v>0</v>
      </c>
      <c r="S318" s="57" t="str">
        <f>작성용!AF315</f>
        <v>대체평가3사업본부</v>
      </c>
      <c r="T318" s="60" t="str">
        <f>작성용!AG315</f>
        <v>오윤지</v>
      </c>
      <c r="U318" s="60" t="str">
        <f>작성용!AH315</f>
        <v>오윤지</v>
      </c>
      <c r="V318" s="55">
        <f>작성용!AA315</f>
        <v>202412</v>
      </c>
      <c r="W318" s="57" t="str">
        <f>작성용!AC315</f>
        <v>[T]기타보험기관[1본부]</v>
      </c>
      <c r="X318" s="57">
        <f>작성용!O315</f>
        <v>0</v>
      </c>
      <c r="Y318" s="57">
        <f>작성용!P315</f>
        <v>0</v>
      </c>
      <c r="Z318" s="57">
        <f>작성용!Q315</f>
        <v>0</v>
      </c>
      <c r="AA318" s="55" t="str">
        <f>작성용!AJ315</f>
        <v>-</v>
      </c>
      <c r="AB318" s="55">
        <f>작성용!AB315</f>
        <v>0</v>
      </c>
    </row>
    <row r="319" spans="1:28" s="11" customFormat="1" ht="16.5" hidden="1" customHeight="1" x14ac:dyDescent="0.3">
      <c r="A319" s="53">
        <f>작성용!AL316</f>
        <v>315</v>
      </c>
      <c r="B319" s="54" t="str">
        <f>작성용!AI316</f>
        <v>-</v>
      </c>
      <c r="C319" s="55" t="str">
        <f>작성용!AK316</f>
        <v>개별종목</v>
      </c>
      <c r="D319" s="56">
        <f>작성용!T316</f>
        <v>45628</v>
      </c>
      <c r="E319" s="57" t="str">
        <f>작성용!B316</f>
        <v>한화생명보험(수익증권형대출)</v>
      </c>
      <c r="F319" s="57" t="str">
        <f>작성용!C316</f>
        <v>재평가</v>
      </c>
      <c r="G319" s="57" t="str">
        <f>작성용!D316</f>
        <v>한화제3경인고속도로사모특별자산투자신탁1호</v>
      </c>
      <c r="H319" s="58" t="str">
        <f>작성용!E316</f>
        <v>KBP2017090088</v>
      </c>
      <c r="I319" s="57" t="str">
        <f>작성용!F316</f>
        <v>B02</v>
      </c>
      <c r="J319" s="57">
        <f>작성용!G316</f>
        <v>0</v>
      </c>
      <c r="K319" s="57" t="str">
        <f>작성용!H316</f>
        <v>-</v>
      </c>
      <c r="L319" s="57" t="str">
        <f>작성용!N316</f>
        <v xml:space="preserve">분기 </v>
      </c>
      <c r="M319" s="56" t="str">
        <f>작성용!U316</f>
        <v>2024.12.31</v>
      </c>
      <c r="N319" s="56" t="str">
        <f>작성용!V316</f>
        <v>룩스루</v>
      </c>
      <c r="O319" s="56" t="str">
        <f>작성용!W316</f>
        <v>룩스루</v>
      </c>
      <c r="P319" s="56" t="str">
        <f>작성용!X316</f>
        <v>-</v>
      </c>
      <c r="Q319" s="57" t="str">
        <f>작성용!AD316</f>
        <v>대체평가3사업본부</v>
      </c>
      <c r="R319" s="59">
        <f>작성용!AE316</f>
        <v>0</v>
      </c>
      <c r="S319" s="57" t="str">
        <f>작성용!AF316</f>
        <v>대체평가3사업본부</v>
      </c>
      <c r="T319" s="60" t="str">
        <f>작성용!AG316</f>
        <v>오윤지</v>
      </c>
      <c r="U319" s="60" t="str">
        <f>작성용!AH316</f>
        <v>오윤지</v>
      </c>
      <c r="V319" s="55">
        <f>작성용!AA316</f>
        <v>202412</v>
      </c>
      <c r="W319" s="57" t="str">
        <f>작성용!AC316</f>
        <v>[T]기타보험기관[1본부]</v>
      </c>
      <c r="X319" s="57">
        <f>작성용!O316</f>
        <v>0</v>
      </c>
      <c r="Y319" s="57">
        <f>작성용!P316</f>
        <v>0</v>
      </c>
      <c r="Z319" s="57">
        <f>작성용!Q316</f>
        <v>0</v>
      </c>
      <c r="AA319" s="55" t="str">
        <f>작성용!AJ316</f>
        <v>-</v>
      </c>
      <c r="AB319" s="55">
        <f>작성용!AB316</f>
        <v>0</v>
      </c>
    </row>
    <row r="320" spans="1:28" s="11" customFormat="1" ht="16.5" hidden="1" customHeight="1" x14ac:dyDescent="0.3">
      <c r="A320" s="53">
        <f>작성용!AL317</f>
        <v>316</v>
      </c>
      <c r="B320" s="54" t="str">
        <f>작성용!AI317</f>
        <v>-</v>
      </c>
      <c r="C320" s="55" t="str">
        <f>작성용!AK317</f>
        <v>개별종목</v>
      </c>
      <c r="D320" s="56">
        <f>작성용!T317</f>
        <v>45628</v>
      </c>
      <c r="E320" s="57" t="str">
        <f>작성용!B317</f>
        <v>한화생명보험(수익증권형대출)</v>
      </c>
      <c r="F320" s="57" t="str">
        <f>작성용!C317</f>
        <v>재평가</v>
      </c>
      <c r="G320" s="57" t="str">
        <f>작성용!D317</f>
        <v>한화태양광발전사모특별자산투자신탁3호</v>
      </c>
      <c r="H320" s="58" t="str">
        <f>작성용!E317</f>
        <v>KBP2016120117</v>
      </c>
      <c r="I320" s="57" t="str">
        <f>작성용!F317</f>
        <v>B02</v>
      </c>
      <c r="J320" s="57">
        <f>작성용!G317</f>
        <v>0</v>
      </c>
      <c r="K320" s="57" t="str">
        <f>작성용!H317</f>
        <v>-</v>
      </c>
      <c r="L320" s="57" t="str">
        <f>작성용!N317</f>
        <v xml:space="preserve">분기 </v>
      </c>
      <c r="M320" s="56" t="str">
        <f>작성용!U317</f>
        <v>2024.12.31</v>
      </c>
      <c r="N320" s="56" t="str">
        <f>작성용!V317</f>
        <v>룩스루</v>
      </c>
      <c r="O320" s="56" t="str">
        <f>작성용!W317</f>
        <v>룩스루</v>
      </c>
      <c r="P320" s="56" t="str">
        <f>작성용!X317</f>
        <v>-</v>
      </c>
      <c r="Q320" s="57" t="str">
        <f>작성용!AD317</f>
        <v>대체평가3사업본부</v>
      </c>
      <c r="R320" s="59">
        <f>작성용!AE317</f>
        <v>0</v>
      </c>
      <c r="S320" s="57" t="str">
        <f>작성용!AF317</f>
        <v>대체평가3사업본부</v>
      </c>
      <c r="T320" s="60" t="str">
        <f>작성용!AG317</f>
        <v>오윤지</v>
      </c>
      <c r="U320" s="60" t="str">
        <f>작성용!AH317</f>
        <v>오윤지</v>
      </c>
      <c r="V320" s="55">
        <f>작성용!AA317</f>
        <v>202412</v>
      </c>
      <c r="W320" s="57" t="str">
        <f>작성용!AC317</f>
        <v>[T]기타보험기관[1본부]</v>
      </c>
      <c r="X320" s="57">
        <f>작성용!O317</f>
        <v>0</v>
      </c>
      <c r="Y320" s="57">
        <f>작성용!P317</f>
        <v>0</v>
      </c>
      <c r="Z320" s="57">
        <f>작성용!Q317</f>
        <v>0</v>
      </c>
      <c r="AA320" s="55" t="str">
        <f>작성용!AJ317</f>
        <v>-</v>
      </c>
      <c r="AB320" s="55">
        <f>작성용!AB317</f>
        <v>0</v>
      </c>
    </row>
    <row r="321" spans="1:28" s="11" customFormat="1" ht="16.5" hidden="1" customHeight="1" x14ac:dyDescent="0.3">
      <c r="A321" s="53">
        <f>작성용!AL318</f>
        <v>317</v>
      </c>
      <c r="B321" s="54" t="str">
        <f>작성용!AI318</f>
        <v>-</v>
      </c>
      <c r="C321" s="55" t="str">
        <f>작성용!AK318</f>
        <v>개별종목</v>
      </c>
      <c r="D321" s="56">
        <f>작성용!T318</f>
        <v>45628</v>
      </c>
      <c r="E321" s="57" t="str">
        <f>작성용!B318</f>
        <v>한화생명보험(수익증권형대출)</v>
      </c>
      <c r="F321" s="57" t="str">
        <f>작성용!C318</f>
        <v>재평가</v>
      </c>
      <c r="G321" s="57" t="str">
        <f>작성용!D318</f>
        <v>한화트라이서클인프라사모특별자산투자신탁1호</v>
      </c>
      <c r="H321" s="58" t="str">
        <f>작성용!E318</f>
        <v>KBP2014020086</v>
      </c>
      <c r="I321" s="57" t="str">
        <f>작성용!F318</f>
        <v>B02</v>
      </c>
      <c r="J321" s="57">
        <f>작성용!G318</f>
        <v>0</v>
      </c>
      <c r="K321" s="57" t="str">
        <f>작성용!H318</f>
        <v>-</v>
      </c>
      <c r="L321" s="57" t="str">
        <f>작성용!N318</f>
        <v xml:space="preserve">분기 </v>
      </c>
      <c r="M321" s="56" t="str">
        <f>작성용!U318</f>
        <v>2024.12.31</v>
      </c>
      <c r="N321" s="56" t="str">
        <f>작성용!V318</f>
        <v>룩스루</v>
      </c>
      <c r="O321" s="56" t="str">
        <f>작성용!W318</f>
        <v>룩스루</v>
      </c>
      <c r="P321" s="56" t="str">
        <f>작성용!X318</f>
        <v>-</v>
      </c>
      <c r="Q321" s="57" t="str">
        <f>작성용!AD318</f>
        <v>대체평가3사업본부</v>
      </c>
      <c r="R321" s="59">
        <f>작성용!AE318</f>
        <v>0</v>
      </c>
      <c r="S321" s="57" t="str">
        <f>작성용!AF318</f>
        <v>대체평가3사업본부</v>
      </c>
      <c r="T321" s="60" t="str">
        <f>작성용!AG318</f>
        <v>오윤지</v>
      </c>
      <c r="U321" s="60" t="str">
        <f>작성용!AH318</f>
        <v>오윤지</v>
      </c>
      <c r="V321" s="55">
        <f>작성용!AA318</f>
        <v>202412</v>
      </c>
      <c r="W321" s="57" t="str">
        <f>작성용!AC318</f>
        <v>[T]기타보험기관[1본부]</v>
      </c>
      <c r="X321" s="57">
        <f>작성용!O318</f>
        <v>0</v>
      </c>
      <c r="Y321" s="57">
        <f>작성용!P318</f>
        <v>0</v>
      </c>
      <c r="Z321" s="57">
        <f>작성용!Q318</f>
        <v>0</v>
      </c>
      <c r="AA321" s="55" t="str">
        <f>작성용!AJ318</f>
        <v>-</v>
      </c>
      <c r="AB321" s="55">
        <f>작성용!AB318</f>
        <v>0</v>
      </c>
    </row>
    <row r="322" spans="1:28" s="11" customFormat="1" ht="16.5" hidden="1" customHeight="1" x14ac:dyDescent="0.3">
      <c r="A322" s="53">
        <f>작성용!AL319</f>
        <v>318</v>
      </c>
      <c r="B322" s="54" t="str">
        <f>작성용!AI319</f>
        <v>-</v>
      </c>
      <c r="C322" s="55" t="str">
        <f>작성용!AK319</f>
        <v>개별종목</v>
      </c>
      <c r="D322" s="56">
        <f>작성용!T319</f>
        <v>45628</v>
      </c>
      <c r="E322" s="57" t="str">
        <f>작성용!B319</f>
        <v>한화생명보험(수익증권형대출)</v>
      </c>
      <c r="F322" s="57" t="str">
        <f>작성용!C319</f>
        <v>재평가</v>
      </c>
      <c r="G322" s="57" t="str">
        <f>작성용!D319</f>
        <v>한화트라이서클인프라사모특별자산투자신탁3호</v>
      </c>
      <c r="H322" s="58" t="str">
        <f>작성용!E319</f>
        <v>KBP2014020087</v>
      </c>
      <c r="I322" s="57" t="str">
        <f>작성용!F319</f>
        <v>B02</v>
      </c>
      <c r="J322" s="57">
        <f>작성용!G319</f>
        <v>0</v>
      </c>
      <c r="K322" s="57" t="str">
        <f>작성용!H319</f>
        <v>-</v>
      </c>
      <c r="L322" s="57" t="str">
        <f>작성용!N319</f>
        <v xml:space="preserve">분기 </v>
      </c>
      <c r="M322" s="56" t="str">
        <f>작성용!U319</f>
        <v>2024.12.31</v>
      </c>
      <c r="N322" s="56" t="str">
        <f>작성용!V319</f>
        <v>룩스루</v>
      </c>
      <c r="O322" s="56" t="str">
        <f>작성용!W319</f>
        <v>룩스루</v>
      </c>
      <c r="P322" s="56" t="str">
        <f>작성용!X319</f>
        <v>-</v>
      </c>
      <c r="Q322" s="57" t="str">
        <f>작성용!AD319</f>
        <v>대체평가3사업본부</v>
      </c>
      <c r="R322" s="59">
        <f>작성용!AE319</f>
        <v>0</v>
      </c>
      <c r="S322" s="57" t="str">
        <f>작성용!AF319</f>
        <v>대체평가3사업본부</v>
      </c>
      <c r="T322" s="60" t="str">
        <f>작성용!AG319</f>
        <v>오윤지</v>
      </c>
      <c r="U322" s="60" t="str">
        <f>작성용!AH319</f>
        <v>오윤지</v>
      </c>
      <c r="V322" s="55">
        <f>작성용!AA319</f>
        <v>202412</v>
      </c>
      <c r="W322" s="57" t="str">
        <f>작성용!AC319</f>
        <v>[T]기타보험기관[1본부]</v>
      </c>
      <c r="X322" s="57">
        <f>작성용!O319</f>
        <v>0</v>
      </c>
      <c r="Y322" s="57">
        <f>작성용!P319</f>
        <v>0</v>
      </c>
      <c r="Z322" s="57">
        <f>작성용!Q319</f>
        <v>0</v>
      </c>
      <c r="AA322" s="55" t="str">
        <f>작성용!AJ319</f>
        <v>-</v>
      </c>
      <c r="AB322" s="55">
        <f>작성용!AB319</f>
        <v>0</v>
      </c>
    </row>
    <row r="323" spans="1:28" s="11" customFormat="1" ht="16.5" hidden="1" customHeight="1" x14ac:dyDescent="0.3">
      <c r="A323" s="53">
        <f>작성용!AL320</f>
        <v>319</v>
      </c>
      <c r="B323" s="54" t="str">
        <f>작성용!AI320</f>
        <v>-</v>
      </c>
      <c r="C323" s="55" t="str">
        <f>작성용!AK320</f>
        <v>개별종목</v>
      </c>
      <c r="D323" s="56">
        <f>작성용!T320</f>
        <v>45628</v>
      </c>
      <c r="E323" s="57" t="str">
        <f>작성용!B320</f>
        <v>한화생명보험(수익증권형대출)</v>
      </c>
      <c r="F323" s="57" t="str">
        <f>작성용!C320</f>
        <v>재평가</v>
      </c>
      <c r="G323" s="57" t="str">
        <f>작성용!D320</f>
        <v>한화환경사랑인프라사모특별자산투자신탁1호</v>
      </c>
      <c r="H323" s="58" t="str">
        <f>작성용!E320</f>
        <v>KBP2017090092</v>
      </c>
      <c r="I323" s="57" t="str">
        <f>작성용!F320</f>
        <v>B02</v>
      </c>
      <c r="J323" s="57">
        <f>작성용!G320</f>
        <v>0</v>
      </c>
      <c r="K323" s="57" t="str">
        <f>작성용!H320</f>
        <v>-</v>
      </c>
      <c r="L323" s="57" t="str">
        <f>작성용!N320</f>
        <v xml:space="preserve">분기 </v>
      </c>
      <c r="M323" s="56" t="str">
        <f>작성용!U320</f>
        <v>2024.12.31</v>
      </c>
      <c r="N323" s="56" t="str">
        <f>작성용!V320</f>
        <v>룩스루</v>
      </c>
      <c r="O323" s="56" t="str">
        <f>작성용!W320</f>
        <v>룩스루</v>
      </c>
      <c r="P323" s="56" t="str">
        <f>작성용!X320</f>
        <v>-</v>
      </c>
      <c r="Q323" s="57" t="str">
        <f>작성용!AD320</f>
        <v>대체평가3사업본부</v>
      </c>
      <c r="R323" s="59">
        <f>작성용!AE320</f>
        <v>0</v>
      </c>
      <c r="S323" s="57" t="str">
        <f>작성용!AF320</f>
        <v>대체평가3사업본부</v>
      </c>
      <c r="T323" s="60" t="str">
        <f>작성용!AG320</f>
        <v>오윤지</v>
      </c>
      <c r="U323" s="60" t="str">
        <f>작성용!AH320</f>
        <v>오윤지</v>
      </c>
      <c r="V323" s="55">
        <f>작성용!AA320</f>
        <v>202412</v>
      </c>
      <c r="W323" s="57" t="str">
        <f>작성용!AC320</f>
        <v>[T]기타보험기관[1본부]</v>
      </c>
      <c r="X323" s="57">
        <f>작성용!O320</f>
        <v>0</v>
      </c>
      <c r="Y323" s="57">
        <f>작성용!P320</f>
        <v>0</v>
      </c>
      <c r="Z323" s="57">
        <f>작성용!Q320</f>
        <v>0</v>
      </c>
      <c r="AA323" s="55" t="str">
        <f>작성용!AJ320</f>
        <v>-</v>
      </c>
      <c r="AB323" s="55">
        <f>작성용!AB320</f>
        <v>0</v>
      </c>
    </row>
    <row r="324" spans="1:28" s="11" customFormat="1" ht="16.5" hidden="1" customHeight="1" x14ac:dyDescent="0.3">
      <c r="A324" s="53">
        <f>작성용!AL321</f>
        <v>320</v>
      </c>
      <c r="B324" s="54" t="str">
        <f>작성용!AI321</f>
        <v>-</v>
      </c>
      <c r="C324" s="55" t="str">
        <f>작성용!AK321</f>
        <v>개별종목</v>
      </c>
      <c r="D324" s="56">
        <f>작성용!T321</f>
        <v>45628</v>
      </c>
      <c r="E324" s="57" t="str">
        <f>작성용!B321</f>
        <v>한화생명보험(수익증권형대출)</v>
      </c>
      <c r="F324" s="57" t="str">
        <f>작성용!C321</f>
        <v>재평가</v>
      </c>
      <c r="G324" s="57" t="str">
        <f>작성용!D321</f>
        <v>한화환경사랑사모특별자산투자신탁2호</v>
      </c>
      <c r="H324" s="58" t="str">
        <f>작성용!E321</f>
        <v>KBP2014020088</v>
      </c>
      <c r="I324" s="57" t="str">
        <f>작성용!F321</f>
        <v>B02</v>
      </c>
      <c r="J324" s="57">
        <f>작성용!G321</f>
        <v>0</v>
      </c>
      <c r="K324" s="57" t="str">
        <f>작성용!H321</f>
        <v>-</v>
      </c>
      <c r="L324" s="57" t="str">
        <f>작성용!N321</f>
        <v xml:space="preserve">분기 </v>
      </c>
      <c r="M324" s="56" t="str">
        <f>작성용!U321</f>
        <v>2024.12.31</v>
      </c>
      <c r="N324" s="56" t="str">
        <f>작성용!V321</f>
        <v>룩스루</v>
      </c>
      <c r="O324" s="56" t="str">
        <f>작성용!W321</f>
        <v>룩스루</v>
      </c>
      <c r="P324" s="56" t="str">
        <f>작성용!X321</f>
        <v>-</v>
      </c>
      <c r="Q324" s="57" t="str">
        <f>작성용!AD321</f>
        <v>대체평가3사업본부</v>
      </c>
      <c r="R324" s="59">
        <f>작성용!AE321</f>
        <v>0</v>
      </c>
      <c r="S324" s="57" t="str">
        <f>작성용!AF321</f>
        <v>대체평가3사업본부</v>
      </c>
      <c r="T324" s="60" t="str">
        <f>작성용!AG321</f>
        <v>오윤지</v>
      </c>
      <c r="U324" s="60" t="str">
        <f>작성용!AH321</f>
        <v>오윤지</v>
      </c>
      <c r="V324" s="55">
        <f>작성용!AA321</f>
        <v>202412</v>
      </c>
      <c r="W324" s="57" t="str">
        <f>작성용!AC321</f>
        <v>[T]기타보험기관[1본부]</v>
      </c>
      <c r="X324" s="57">
        <f>작성용!O321</f>
        <v>0</v>
      </c>
      <c r="Y324" s="57">
        <f>작성용!P321</f>
        <v>0</v>
      </c>
      <c r="Z324" s="57">
        <f>작성용!Q321</f>
        <v>0</v>
      </c>
      <c r="AA324" s="55" t="str">
        <f>작성용!AJ321</f>
        <v>-</v>
      </c>
      <c r="AB324" s="55">
        <f>작성용!AB321</f>
        <v>0</v>
      </c>
    </row>
    <row r="325" spans="1:28" s="11" customFormat="1" ht="16.5" hidden="1" customHeight="1" x14ac:dyDescent="0.3">
      <c r="A325" s="53">
        <f>작성용!AL322</f>
        <v>321</v>
      </c>
      <c r="B325" s="54" t="str">
        <f>작성용!AI322</f>
        <v>-</v>
      </c>
      <c r="C325" s="55" t="str">
        <f>작성용!AK322</f>
        <v>개별종목</v>
      </c>
      <c r="D325" s="56">
        <f>작성용!T322</f>
        <v>45628</v>
      </c>
      <c r="E325" s="57" t="str">
        <f>작성용!B322</f>
        <v>한화생명보험(수익증권형대출)</v>
      </c>
      <c r="F325" s="57" t="str">
        <f>작성용!C322</f>
        <v>재평가</v>
      </c>
      <c r="G325" s="57" t="str">
        <f>작성용!D322</f>
        <v>현대인베스트먼트선순위대출전문투자형사모특별자산투자신탁제1호</v>
      </c>
      <c r="H325" s="58" t="str">
        <f>작성용!E322</f>
        <v>KBP2020030021</v>
      </c>
      <c r="I325" s="57" t="str">
        <f>작성용!F322</f>
        <v>B02</v>
      </c>
      <c r="J325" s="57">
        <f>작성용!G322</f>
        <v>0</v>
      </c>
      <c r="K325" s="57" t="str">
        <f>작성용!H322</f>
        <v>-</v>
      </c>
      <c r="L325" s="57" t="str">
        <f>작성용!N322</f>
        <v xml:space="preserve">분기 </v>
      </c>
      <c r="M325" s="56" t="str">
        <f>작성용!U322</f>
        <v>2024.12.31</v>
      </c>
      <c r="N325" s="56" t="str">
        <f>작성용!V322</f>
        <v>룩스루</v>
      </c>
      <c r="O325" s="56" t="str">
        <f>작성용!W322</f>
        <v>룩스루</v>
      </c>
      <c r="P325" s="56" t="str">
        <f>작성용!X322</f>
        <v>-</v>
      </c>
      <c r="Q325" s="57" t="str">
        <f>작성용!AD322</f>
        <v>대체평가3사업본부</v>
      </c>
      <c r="R325" s="59">
        <f>작성용!AE322</f>
        <v>0</v>
      </c>
      <c r="S325" s="57" t="str">
        <f>작성용!AF322</f>
        <v>대체평가3사업본부</v>
      </c>
      <c r="T325" s="60" t="str">
        <f>작성용!AG322</f>
        <v>오윤지</v>
      </c>
      <c r="U325" s="60" t="str">
        <f>작성용!AH322</f>
        <v>오윤지</v>
      </c>
      <c r="V325" s="55">
        <f>작성용!AA322</f>
        <v>202412</v>
      </c>
      <c r="W325" s="57" t="str">
        <f>작성용!AC322</f>
        <v>[T]기타보험기관[1본부]</v>
      </c>
      <c r="X325" s="57">
        <f>작성용!O322</f>
        <v>0</v>
      </c>
      <c r="Y325" s="57">
        <f>작성용!P322</f>
        <v>0</v>
      </c>
      <c r="Z325" s="57">
        <f>작성용!Q322</f>
        <v>0</v>
      </c>
      <c r="AA325" s="55" t="str">
        <f>작성용!AJ322</f>
        <v>-</v>
      </c>
      <c r="AB325" s="55">
        <f>작성용!AB322</f>
        <v>0</v>
      </c>
    </row>
    <row r="326" spans="1:28" s="11" customFormat="1" ht="16.5" hidden="1" customHeight="1" x14ac:dyDescent="0.3">
      <c r="A326" s="53">
        <f>작성용!AL323</f>
        <v>322</v>
      </c>
      <c r="B326" s="54" t="str">
        <f>작성용!AI323</f>
        <v>-</v>
      </c>
      <c r="C326" s="55" t="str">
        <f>작성용!AK323</f>
        <v>개별종목</v>
      </c>
      <c r="D326" s="56">
        <f>작성용!T323</f>
        <v>45628</v>
      </c>
      <c r="E326" s="57" t="str">
        <f>작성용!B323</f>
        <v>한화생명보험(수익증권형대출)</v>
      </c>
      <c r="F326" s="57" t="str">
        <f>작성용!C323</f>
        <v>재평가</v>
      </c>
      <c r="G326" s="57" t="str">
        <f>작성용!D323</f>
        <v>현대인베스트먼트선순위대출전문투자형사모특별자산투자신탁2호</v>
      </c>
      <c r="H326" s="58" t="str">
        <f>작성용!E323</f>
        <v>KBP2021060034</v>
      </c>
      <c r="I326" s="57" t="str">
        <f>작성용!F323</f>
        <v>B02</v>
      </c>
      <c r="J326" s="57">
        <f>작성용!G323</f>
        <v>0</v>
      </c>
      <c r="K326" s="57" t="str">
        <f>작성용!H323</f>
        <v>-</v>
      </c>
      <c r="L326" s="57" t="str">
        <f>작성용!N323</f>
        <v xml:space="preserve">분기 </v>
      </c>
      <c r="M326" s="56" t="str">
        <f>작성용!U323</f>
        <v>2024.12.31</v>
      </c>
      <c r="N326" s="56" t="str">
        <f>작성용!V323</f>
        <v>룩스루</v>
      </c>
      <c r="O326" s="56" t="str">
        <f>작성용!W323</f>
        <v>룩스루</v>
      </c>
      <c r="P326" s="56" t="str">
        <f>작성용!X323</f>
        <v>-</v>
      </c>
      <c r="Q326" s="57" t="str">
        <f>작성용!AD323</f>
        <v>대체평가3사업본부</v>
      </c>
      <c r="R326" s="59">
        <f>작성용!AE323</f>
        <v>0</v>
      </c>
      <c r="S326" s="57" t="str">
        <f>작성용!AF323</f>
        <v>대체평가3사업본부</v>
      </c>
      <c r="T326" s="60" t="str">
        <f>작성용!AG323</f>
        <v>오윤지</v>
      </c>
      <c r="U326" s="60" t="str">
        <f>작성용!AH323</f>
        <v>오윤지</v>
      </c>
      <c r="V326" s="55">
        <f>작성용!AA323</f>
        <v>202412</v>
      </c>
      <c r="W326" s="57" t="str">
        <f>작성용!AC323</f>
        <v>[T]기타보험기관[1본부]</v>
      </c>
      <c r="X326" s="57">
        <f>작성용!O323</f>
        <v>0</v>
      </c>
      <c r="Y326" s="57">
        <f>작성용!P323</f>
        <v>0</v>
      </c>
      <c r="Z326" s="57">
        <f>작성용!Q323</f>
        <v>0</v>
      </c>
      <c r="AA326" s="55" t="str">
        <f>작성용!AJ323</f>
        <v>-</v>
      </c>
      <c r="AB326" s="55">
        <f>작성용!AB323</f>
        <v>0</v>
      </c>
    </row>
    <row r="327" spans="1:28" s="11" customFormat="1" ht="16.5" hidden="1" customHeight="1" x14ac:dyDescent="0.3">
      <c r="A327" s="53">
        <f>작성용!AL324</f>
        <v>323</v>
      </c>
      <c r="B327" s="54" t="str">
        <f>작성용!AI324</f>
        <v>-</v>
      </c>
      <c r="C327" s="55" t="str">
        <f>작성용!AK324</f>
        <v>개별종목</v>
      </c>
      <c r="D327" s="56">
        <f>작성용!T324</f>
        <v>45628</v>
      </c>
      <c r="E327" s="57" t="str">
        <f>작성용!B324</f>
        <v>한화생명보험(수익증권형대출)</v>
      </c>
      <c r="F327" s="57" t="str">
        <f>작성용!C324</f>
        <v>재평가</v>
      </c>
      <c r="G327" s="57" t="str">
        <f>작성용!D324</f>
        <v>흥국인프라사모특별자산투자신탁2호</v>
      </c>
      <c r="H327" s="58" t="str">
        <f>작성용!E324</f>
        <v>KBP2014020090</v>
      </c>
      <c r="I327" s="57" t="str">
        <f>작성용!F324</f>
        <v>B02</v>
      </c>
      <c r="J327" s="57">
        <f>작성용!G324</f>
        <v>0</v>
      </c>
      <c r="K327" s="57" t="str">
        <f>작성용!H324</f>
        <v>-</v>
      </c>
      <c r="L327" s="57" t="str">
        <f>작성용!N324</f>
        <v xml:space="preserve">분기 </v>
      </c>
      <c r="M327" s="56" t="str">
        <f>작성용!U324</f>
        <v>2024.12.31</v>
      </c>
      <c r="N327" s="56" t="str">
        <f>작성용!V324</f>
        <v>룩스루</v>
      </c>
      <c r="O327" s="56" t="str">
        <f>작성용!W324</f>
        <v>룩스루</v>
      </c>
      <c r="P327" s="56" t="str">
        <f>작성용!X324</f>
        <v>-</v>
      </c>
      <c r="Q327" s="57" t="str">
        <f>작성용!AD324</f>
        <v>대체평가3사업본부</v>
      </c>
      <c r="R327" s="59">
        <f>작성용!AE324</f>
        <v>0</v>
      </c>
      <c r="S327" s="57" t="str">
        <f>작성용!AF324</f>
        <v>대체평가3사업본부</v>
      </c>
      <c r="T327" s="60" t="str">
        <f>작성용!AG324</f>
        <v>오윤지</v>
      </c>
      <c r="U327" s="60" t="str">
        <f>작성용!AH324</f>
        <v>오윤지</v>
      </c>
      <c r="V327" s="55">
        <f>작성용!AA324</f>
        <v>202412</v>
      </c>
      <c r="W327" s="57" t="str">
        <f>작성용!AC324</f>
        <v>[T]기타보험기관[1본부]</v>
      </c>
      <c r="X327" s="57">
        <f>작성용!O324</f>
        <v>0</v>
      </c>
      <c r="Y327" s="57">
        <f>작성용!P324</f>
        <v>0</v>
      </c>
      <c r="Z327" s="57">
        <f>작성용!Q324</f>
        <v>0</v>
      </c>
      <c r="AA327" s="55" t="str">
        <f>작성용!AJ324</f>
        <v>-</v>
      </c>
      <c r="AB327" s="55">
        <f>작성용!AB324</f>
        <v>0</v>
      </c>
    </row>
    <row r="328" spans="1:28" s="11" customFormat="1" ht="16.5" hidden="1" customHeight="1" x14ac:dyDescent="0.3">
      <c r="A328" s="53">
        <f>작성용!AL325</f>
        <v>324</v>
      </c>
      <c r="B328" s="54" t="str">
        <f>작성용!AI325</f>
        <v>-</v>
      </c>
      <c r="C328" s="55" t="str">
        <f>작성용!AK325</f>
        <v>개별종목</v>
      </c>
      <c r="D328" s="56">
        <f>작성용!T325</f>
        <v>45628</v>
      </c>
      <c r="E328" s="57" t="str">
        <f>작성용!B325</f>
        <v>한화생명보험(수익증권형대출)</v>
      </c>
      <c r="F328" s="57" t="str">
        <f>작성용!C325</f>
        <v>재평가</v>
      </c>
      <c r="G328" s="57" t="str">
        <f>작성용!D325</f>
        <v>흥국하이클래스전문투자형사모특별자산투자신탁49호</v>
      </c>
      <c r="H328" s="58" t="str">
        <f>작성용!E325</f>
        <v>KBP2018120024</v>
      </c>
      <c r="I328" s="57" t="str">
        <f>작성용!F325</f>
        <v>B02</v>
      </c>
      <c r="J328" s="57">
        <f>작성용!G325</f>
        <v>0</v>
      </c>
      <c r="K328" s="57" t="str">
        <f>작성용!H325</f>
        <v>-</v>
      </c>
      <c r="L328" s="57" t="str">
        <f>작성용!N325</f>
        <v xml:space="preserve">분기 </v>
      </c>
      <c r="M328" s="56" t="str">
        <f>작성용!U325</f>
        <v>2024.12.31</v>
      </c>
      <c r="N328" s="56" t="str">
        <f>작성용!V325</f>
        <v>룩스루</v>
      </c>
      <c r="O328" s="56" t="str">
        <f>작성용!W325</f>
        <v>룩스루</v>
      </c>
      <c r="P328" s="56" t="str">
        <f>작성용!X325</f>
        <v>-</v>
      </c>
      <c r="Q328" s="57" t="str">
        <f>작성용!AD325</f>
        <v>대체평가3사업본부</v>
      </c>
      <c r="R328" s="59">
        <f>작성용!AE325</f>
        <v>0</v>
      </c>
      <c r="S328" s="57" t="str">
        <f>작성용!AF325</f>
        <v>대체평가3사업본부</v>
      </c>
      <c r="T328" s="60" t="str">
        <f>작성용!AG325</f>
        <v>오윤지</v>
      </c>
      <c r="U328" s="60" t="str">
        <f>작성용!AH325</f>
        <v>오윤지</v>
      </c>
      <c r="V328" s="55">
        <f>작성용!AA325</f>
        <v>202412</v>
      </c>
      <c r="W328" s="57" t="str">
        <f>작성용!AC325</f>
        <v>[T]기타보험기관[1본부]</v>
      </c>
      <c r="X328" s="57">
        <f>작성용!O325</f>
        <v>0</v>
      </c>
      <c r="Y328" s="57">
        <f>작성용!P325</f>
        <v>0</v>
      </c>
      <c r="Z328" s="57">
        <f>작성용!Q325</f>
        <v>0</v>
      </c>
      <c r="AA328" s="55" t="str">
        <f>작성용!AJ325</f>
        <v>-</v>
      </c>
      <c r="AB328" s="55">
        <f>작성용!AB325</f>
        <v>0</v>
      </c>
    </row>
    <row r="329" spans="1:28" s="11" customFormat="1" ht="16.5" hidden="1" customHeight="1" x14ac:dyDescent="0.3">
      <c r="A329" s="53">
        <f>작성용!AL326</f>
        <v>325</v>
      </c>
      <c r="B329" s="54" t="str">
        <f>작성용!AI326</f>
        <v>-</v>
      </c>
      <c r="C329" s="55" t="str">
        <f>작성용!AK326</f>
        <v>개별종목</v>
      </c>
      <c r="D329" s="56">
        <f>작성용!T326</f>
        <v>45628</v>
      </c>
      <c r="E329" s="57" t="str">
        <f>작성용!B326</f>
        <v>한화생명보험(수익증권형대출)</v>
      </c>
      <c r="F329" s="57" t="str">
        <f>작성용!C326</f>
        <v>재평가</v>
      </c>
      <c r="G329" s="57" t="str">
        <f>작성용!D326</f>
        <v>흥국하이클래스전문투자형사모특별자산투자신탁58호</v>
      </c>
      <c r="H329" s="58" t="str">
        <f>작성용!E326</f>
        <v>KBP2020120106</v>
      </c>
      <c r="I329" s="57" t="str">
        <f>작성용!F326</f>
        <v>B02</v>
      </c>
      <c r="J329" s="57">
        <f>작성용!G326</f>
        <v>0</v>
      </c>
      <c r="K329" s="57" t="str">
        <f>작성용!H326</f>
        <v>-</v>
      </c>
      <c r="L329" s="57" t="str">
        <f>작성용!N326</f>
        <v xml:space="preserve">분기 </v>
      </c>
      <c r="M329" s="56" t="str">
        <f>작성용!U326</f>
        <v>2024.12.31</v>
      </c>
      <c r="N329" s="56" t="str">
        <f>작성용!V326</f>
        <v>룩스루</v>
      </c>
      <c r="O329" s="56" t="str">
        <f>작성용!W326</f>
        <v>룩스루</v>
      </c>
      <c r="P329" s="56" t="str">
        <f>작성용!X326</f>
        <v>-</v>
      </c>
      <c r="Q329" s="57" t="str">
        <f>작성용!AD326</f>
        <v>대체평가3사업본부</v>
      </c>
      <c r="R329" s="59">
        <f>작성용!AE326</f>
        <v>0</v>
      </c>
      <c r="S329" s="57" t="str">
        <f>작성용!AF326</f>
        <v>대체평가3사업본부</v>
      </c>
      <c r="T329" s="60" t="str">
        <f>작성용!AG326</f>
        <v>오윤지</v>
      </c>
      <c r="U329" s="60" t="str">
        <f>작성용!AH326</f>
        <v>오윤지</v>
      </c>
      <c r="V329" s="55">
        <f>작성용!AA326</f>
        <v>202412</v>
      </c>
      <c r="W329" s="57" t="str">
        <f>작성용!AC326</f>
        <v>[T]기타보험기관[1본부]</v>
      </c>
      <c r="X329" s="57">
        <f>작성용!O326</f>
        <v>0</v>
      </c>
      <c r="Y329" s="57">
        <f>작성용!P326</f>
        <v>0</v>
      </c>
      <c r="Z329" s="57">
        <f>작성용!Q326</f>
        <v>0</v>
      </c>
      <c r="AA329" s="55" t="str">
        <f>작성용!AJ326</f>
        <v>-</v>
      </c>
      <c r="AB329" s="55">
        <f>작성용!AB326</f>
        <v>0</v>
      </c>
    </row>
    <row r="330" spans="1:28" s="11" customFormat="1" ht="16.5" hidden="1" customHeight="1" x14ac:dyDescent="0.3">
      <c r="A330" s="53">
        <f>작성용!AL327</f>
        <v>326</v>
      </c>
      <c r="B330" s="54" t="str">
        <f>작성용!AI327</f>
        <v>-</v>
      </c>
      <c r="C330" s="55" t="str">
        <f>작성용!AK327</f>
        <v>개별종목</v>
      </c>
      <c r="D330" s="56">
        <f>작성용!T327</f>
        <v>45628</v>
      </c>
      <c r="E330" s="57" t="str">
        <f>작성용!B327</f>
        <v>한화생명보험(수익증권형대출)</v>
      </c>
      <c r="F330" s="57" t="str">
        <f>작성용!C327</f>
        <v>재평가</v>
      </c>
      <c r="G330" s="57" t="str">
        <f>작성용!D327</f>
        <v>칸서스환경인프라전문투자형사모특별자산투자신탁1호</v>
      </c>
      <c r="H330" s="58" t="str">
        <f>작성용!E327</f>
        <v>KBP2021030002</v>
      </c>
      <c r="I330" s="57" t="str">
        <f>작성용!F327</f>
        <v>B02</v>
      </c>
      <c r="J330" s="57">
        <f>작성용!G327</f>
        <v>0</v>
      </c>
      <c r="K330" s="57" t="str">
        <f>작성용!H327</f>
        <v>-</v>
      </c>
      <c r="L330" s="57" t="str">
        <f>작성용!N327</f>
        <v xml:space="preserve">분기 </v>
      </c>
      <c r="M330" s="56" t="str">
        <f>작성용!U327</f>
        <v>2024.12.31</v>
      </c>
      <c r="N330" s="56" t="str">
        <f>작성용!V327</f>
        <v>룩스루</v>
      </c>
      <c r="O330" s="56" t="str">
        <f>작성용!W327</f>
        <v>룩스루</v>
      </c>
      <c r="P330" s="56" t="str">
        <f>작성용!X327</f>
        <v>-</v>
      </c>
      <c r="Q330" s="57" t="str">
        <f>작성용!AD327</f>
        <v>대체평가3사업본부</v>
      </c>
      <c r="R330" s="59">
        <f>작성용!AE327</f>
        <v>0</v>
      </c>
      <c r="S330" s="57" t="str">
        <f>작성용!AF327</f>
        <v>대체평가3사업본부</v>
      </c>
      <c r="T330" s="60" t="str">
        <f>작성용!AG327</f>
        <v>오윤지</v>
      </c>
      <c r="U330" s="60" t="str">
        <f>작성용!AH327</f>
        <v>오윤지</v>
      </c>
      <c r="V330" s="55">
        <f>작성용!AA327</f>
        <v>202412</v>
      </c>
      <c r="W330" s="57" t="str">
        <f>작성용!AC327</f>
        <v>[T]기타보험기관[1본부]</v>
      </c>
      <c r="X330" s="57">
        <f>작성용!O327</f>
        <v>0</v>
      </c>
      <c r="Y330" s="57">
        <f>작성용!P327</f>
        <v>0</v>
      </c>
      <c r="Z330" s="57">
        <f>작성용!Q327</f>
        <v>0</v>
      </c>
      <c r="AA330" s="55" t="str">
        <f>작성용!AJ327</f>
        <v>-</v>
      </c>
      <c r="AB330" s="55">
        <f>작성용!AB327</f>
        <v>0</v>
      </c>
    </row>
    <row r="331" spans="1:28" s="11" customFormat="1" ht="16.5" hidden="1" customHeight="1" x14ac:dyDescent="0.3">
      <c r="A331" s="53">
        <f>작성용!AL328</f>
        <v>327</v>
      </c>
      <c r="B331" s="54" t="str">
        <f>작성용!AI328</f>
        <v>-</v>
      </c>
      <c r="C331" s="55" t="str">
        <f>작성용!AK328</f>
        <v>개별종목</v>
      </c>
      <c r="D331" s="56">
        <f>작성용!T328</f>
        <v>45628</v>
      </c>
      <c r="E331" s="57" t="str">
        <f>작성용!B328</f>
        <v>한화생명보험(수익증권형대출)</v>
      </c>
      <c r="F331" s="57" t="str">
        <f>작성용!C328</f>
        <v>재평가</v>
      </c>
      <c r="G331" s="57" t="str">
        <f>작성용!D328</f>
        <v>KB생활인프라BTL전문투자형사모특별자산투자신탁2호</v>
      </c>
      <c r="H331" s="58" t="str">
        <f>작성용!E328</f>
        <v>KBP2021030011</v>
      </c>
      <c r="I331" s="57" t="str">
        <f>작성용!F328</f>
        <v>B02</v>
      </c>
      <c r="J331" s="57">
        <f>작성용!G328</f>
        <v>0</v>
      </c>
      <c r="K331" s="57" t="str">
        <f>작성용!H328</f>
        <v>-</v>
      </c>
      <c r="L331" s="57" t="str">
        <f>작성용!N328</f>
        <v xml:space="preserve">분기 </v>
      </c>
      <c r="M331" s="56" t="str">
        <f>작성용!U328</f>
        <v>2024.12.31</v>
      </c>
      <c r="N331" s="56" t="str">
        <f>작성용!V328</f>
        <v>룩스루</v>
      </c>
      <c r="O331" s="56" t="str">
        <f>작성용!W328</f>
        <v>룩스루</v>
      </c>
      <c r="P331" s="56" t="str">
        <f>작성용!X328</f>
        <v>-</v>
      </c>
      <c r="Q331" s="57" t="str">
        <f>작성용!AD328</f>
        <v>대체평가3사업본부</v>
      </c>
      <c r="R331" s="59">
        <f>작성용!AE328</f>
        <v>0</v>
      </c>
      <c r="S331" s="57" t="str">
        <f>작성용!AF328</f>
        <v>대체평가3사업본부</v>
      </c>
      <c r="T331" s="60" t="str">
        <f>작성용!AG328</f>
        <v>오윤지</v>
      </c>
      <c r="U331" s="60" t="str">
        <f>작성용!AH328</f>
        <v>오윤지</v>
      </c>
      <c r="V331" s="55">
        <f>작성용!AA328</f>
        <v>202412</v>
      </c>
      <c r="W331" s="57" t="str">
        <f>작성용!AC328</f>
        <v>[T]기타보험기관[1본부]</v>
      </c>
      <c r="X331" s="57">
        <f>작성용!O328</f>
        <v>0</v>
      </c>
      <c r="Y331" s="57">
        <f>작성용!P328</f>
        <v>0</v>
      </c>
      <c r="Z331" s="57">
        <f>작성용!Q328</f>
        <v>0</v>
      </c>
      <c r="AA331" s="55" t="str">
        <f>작성용!AJ328</f>
        <v>-</v>
      </c>
      <c r="AB331" s="55">
        <f>작성용!AB328</f>
        <v>0</v>
      </c>
    </row>
    <row r="332" spans="1:28" s="11" customFormat="1" ht="16.5" hidden="1" customHeight="1" x14ac:dyDescent="0.3">
      <c r="A332" s="53">
        <f>작성용!AL329</f>
        <v>328</v>
      </c>
      <c r="B332" s="54" t="str">
        <f>작성용!AI329</f>
        <v>-</v>
      </c>
      <c r="C332" s="55" t="str">
        <f>작성용!AK329</f>
        <v>개별종목</v>
      </c>
      <c r="D332" s="56">
        <f>작성용!T329</f>
        <v>45628</v>
      </c>
      <c r="E332" s="57" t="str">
        <f>작성용!B329</f>
        <v>한화생명보험(수익증권형대출)</v>
      </c>
      <c r="F332" s="57" t="str">
        <f>작성용!C329</f>
        <v>재평가</v>
      </c>
      <c r="G332" s="57" t="str">
        <f>작성용!D329</f>
        <v>KIAMCO비티엘프로젝트사모특별자산투자신탁제10호</v>
      </c>
      <c r="H332" s="58" t="str">
        <f>작성용!E329</f>
        <v>KBP2021090024</v>
      </c>
      <c r="I332" s="57" t="str">
        <f>작성용!F329</f>
        <v>B02</v>
      </c>
      <c r="J332" s="57">
        <f>작성용!G329</f>
        <v>0</v>
      </c>
      <c r="K332" s="57" t="str">
        <f>작성용!H329</f>
        <v>-</v>
      </c>
      <c r="L332" s="57" t="str">
        <f>작성용!N329</f>
        <v xml:space="preserve">분기 </v>
      </c>
      <c r="M332" s="56" t="str">
        <f>작성용!U329</f>
        <v>2024.12.31</v>
      </c>
      <c r="N332" s="56" t="str">
        <f>작성용!V329</f>
        <v>룩스루</v>
      </c>
      <c r="O332" s="56" t="str">
        <f>작성용!W329</f>
        <v>룩스루</v>
      </c>
      <c r="P332" s="56" t="str">
        <f>작성용!X329</f>
        <v>-</v>
      </c>
      <c r="Q332" s="57" t="str">
        <f>작성용!AD329</f>
        <v>대체평가3사업본부</v>
      </c>
      <c r="R332" s="59">
        <f>작성용!AE329</f>
        <v>0</v>
      </c>
      <c r="S332" s="57" t="str">
        <f>작성용!AF329</f>
        <v>대체평가3사업본부</v>
      </c>
      <c r="T332" s="60" t="str">
        <f>작성용!AG329</f>
        <v>오윤지</v>
      </c>
      <c r="U332" s="60" t="str">
        <f>작성용!AH329</f>
        <v>오윤지</v>
      </c>
      <c r="V332" s="55">
        <f>작성용!AA329</f>
        <v>202412</v>
      </c>
      <c r="W332" s="57" t="str">
        <f>작성용!AC329</f>
        <v>[T]기타보험기관[1본부]</v>
      </c>
      <c r="X332" s="57">
        <f>작성용!O329</f>
        <v>0</v>
      </c>
      <c r="Y332" s="57">
        <f>작성용!P329</f>
        <v>0</v>
      </c>
      <c r="Z332" s="57">
        <f>작성용!Q329</f>
        <v>0</v>
      </c>
      <c r="AA332" s="55" t="str">
        <f>작성용!AJ329</f>
        <v>-</v>
      </c>
      <c r="AB332" s="55">
        <f>작성용!AB329</f>
        <v>0</v>
      </c>
    </row>
    <row r="333" spans="1:28" s="11" customFormat="1" ht="16.5" hidden="1" customHeight="1" x14ac:dyDescent="0.3">
      <c r="A333" s="53">
        <f>작성용!AL330</f>
        <v>329</v>
      </c>
      <c r="B333" s="54" t="str">
        <f>작성용!AI330</f>
        <v>-</v>
      </c>
      <c r="C333" s="55" t="str">
        <f>작성용!AK330</f>
        <v>개별종목</v>
      </c>
      <c r="D333" s="56">
        <f>작성용!T330</f>
        <v>45628</v>
      </c>
      <c r="E333" s="57" t="str">
        <f>작성용!B330</f>
        <v>한화생명보험(수익증권형대출)</v>
      </c>
      <c r="F333" s="57" t="str">
        <f>작성용!C330</f>
        <v>재평가</v>
      </c>
      <c r="G333" s="57" t="str">
        <f>작성용!D330</f>
        <v>다비하나뉴딜인프라BTL전문투자형사모특별자산투자신탁제1호</v>
      </c>
      <c r="H333" s="58" t="str">
        <f>작성용!E330</f>
        <v>KBP2022060035</v>
      </c>
      <c r="I333" s="57" t="str">
        <f>작성용!F330</f>
        <v>B02</v>
      </c>
      <c r="J333" s="57">
        <f>작성용!G330</f>
        <v>0</v>
      </c>
      <c r="K333" s="57" t="str">
        <f>작성용!H330</f>
        <v>-</v>
      </c>
      <c r="L333" s="57" t="str">
        <f>작성용!N330</f>
        <v xml:space="preserve">분기 </v>
      </c>
      <c r="M333" s="56" t="str">
        <f>작성용!U330</f>
        <v>2024.12.31</v>
      </c>
      <c r="N333" s="56" t="str">
        <f>작성용!V330</f>
        <v>룩스루</v>
      </c>
      <c r="O333" s="56" t="str">
        <f>작성용!W330</f>
        <v>룩스루</v>
      </c>
      <c r="P333" s="56" t="str">
        <f>작성용!X330</f>
        <v>-</v>
      </c>
      <c r="Q333" s="57" t="str">
        <f>작성용!AD330</f>
        <v>대체평가3사업본부</v>
      </c>
      <c r="R333" s="59">
        <f>작성용!AE330</f>
        <v>0</v>
      </c>
      <c r="S333" s="57" t="str">
        <f>작성용!AF330</f>
        <v>대체평가3사업본부</v>
      </c>
      <c r="T333" s="60" t="str">
        <f>작성용!AG330</f>
        <v>오윤지</v>
      </c>
      <c r="U333" s="60" t="str">
        <f>작성용!AH330</f>
        <v>오윤지</v>
      </c>
      <c r="V333" s="55">
        <f>작성용!AA330</f>
        <v>202412</v>
      </c>
      <c r="W333" s="57" t="str">
        <f>작성용!AC330</f>
        <v>[T]기타보험기관[1본부]</v>
      </c>
      <c r="X333" s="57">
        <f>작성용!O330</f>
        <v>0</v>
      </c>
      <c r="Y333" s="57">
        <f>작성용!P330</f>
        <v>0</v>
      </c>
      <c r="Z333" s="57">
        <f>작성용!Q330</f>
        <v>0</v>
      </c>
      <c r="AA333" s="55" t="str">
        <f>작성용!AJ330</f>
        <v>-</v>
      </c>
      <c r="AB333" s="55">
        <f>작성용!AB330</f>
        <v>0</v>
      </c>
    </row>
    <row r="334" spans="1:28" s="11" customFormat="1" ht="16.5" hidden="1" customHeight="1" x14ac:dyDescent="0.3">
      <c r="A334" s="53">
        <f>작성용!AL331</f>
        <v>330</v>
      </c>
      <c r="B334" s="54" t="str">
        <f>작성용!AI331</f>
        <v>-</v>
      </c>
      <c r="C334" s="55" t="str">
        <f>작성용!AK331</f>
        <v>개별종목</v>
      </c>
      <c r="D334" s="56">
        <f>작성용!T331</f>
        <v>45628</v>
      </c>
      <c r="E334" s="57" t="str">
        <f>작성용!B331</f>
        <v>한화생명보험(수익증권형대출)</v>
      </c>
      <c r="F334" s="57" t="str">
        <f>작성용!C331</f>
        <v>재평가</v>
      </c>
      <c r="G334" s="57" t="str">
        <f>작성용!D331</f>
        <v>KIAMCO비티엘프로젝트사모특별자산투자신탁제11호(일반)</v>
      </c>
      <c r="H334" s="58" t="str">
        <f>작성용!E331</f>
        <v>KBP2023060054</v>
      </c>
      <c r="I334" s="57" t="str">
        <f>작성용!F331</f>
        <v>B02</v>
      </c>
      <c r="J334" s="57">
        <f>작성용!G331</f>
        <v>0</v>
      </c>
      <c r="K334" s="57" t="str">
        <f>작성용!H331</f>
        <v>-</v>
      </c>
      <c r="L334" s="57" t="str">
        <f>작성용!N331</f>
        <v xml:space="preserve">분기 </v>
      </c>
      <c r="M334" s="56" t="str">
        <f>작성용!U331</f>
        <v>2024.12.31</v>
      </c>
      <c r="N334" s="56" t="str">
        <f>작성용!V331</f>
        <v>룩스루</v>
      </c>
      <c r="O334" s="56" t="str">
        <f>작성용!W331</f>
        <v>룩스루</v>
      </c>
      <c r="P334" s="56" t="str">
        <f>작성용!X331</f>
        <v>-</v>
      </c>
      <c r="Q334" s="57" t="str">
        <f>작성용!AD331</f>
        <v>대체평가3사업본부</v>
      </c>
      <c r="R334" s="59">
        <f>작성용!AE331</f>
        <v>0</v>
      </c>
      <c r="S334" s="57" t="str">
        <f>작성용!AF331</f>
        <v>대체평가3사업본부</v>
      </c>
      <c r="T334" s="60" t="str">
        <f>작성용!AG331</f>
        <v>오윤지</v>
      </c>
      <c r="U334" s="60" t="str">
        <f>작성용!AH331</f>
        <v>오윤지</v>
      </c>
      <c r="V334" s="55">
        <f>작성용!AA331</f>
        <v>202412</v>
      </c>
      <c r="W334" s="57" t="str">
        <f>작성용!AC331</f>
        <v>[T]기타보험기관[1본부]</v>
      </c>
      <c r="X334" s="57">
        <f>작성용!O331</f>
        <v>0</v>
      </c>
      <c r="Y334" s="57">
        <f>작성용!P331</f>
        <v>0</v>
      </c>
      <c r="Z334" s="57">
        <f>작성용!Q331</f>
        <v>0</v>
      </c>
      <c r="AA334" s="55" t="str">
        <f>작성용!AJ331</f>
        <v>-</v>
      </c>
      <c r="AB334" s="55">
        <f>작성용!AB331</f>
        <v>0</v>
      </c>
    </row>
    <row r="335" spans="1:28" s="11" customFormat="1" ht="16.5" hidden="1" customHeight="1" x14ac:dyDescent="0.3">
      <c r="A335" s="53">
        <f>작성용!AL332</f>
        <v>331</v>
      </c>
      <c r="B335" s="54" t="str">
        <f>작성용!AI332</f>
        <v>-</v>
      </c>
      <c r="C335" s="55" t="str">
        <f>작성용!AK332</f>
        <v>개별종목</v>
      </c>
      <c r="D335" s="56">
        <f>작성용!T332</f>
        <v>45628</v>
      </c>
      <c r="E335" s="57" t="str">
        <f>작성용!B332</f>
        <v>한화생명보험(수익증권형대출)</v>
      </c>
      <c r="F335" s="57" t="str">
        <f>작성용!C332</f>
        <v>재평가</v>
      </c>
      <c r="G335" s="57" t="str">
        <f>작성용!D332</f>
        <v>교보AIM서울문산고속도로일반사모특별자산투자신탁</v>
      </c>
      <c r="H335" s="58" t="str">
        <f>작성용!E332</f>
        <v>KBP2023060096</v>
      </c>
      <c r="I335" s="57" t="str">
        <f>작성용!F332</f>
        <v>B02</v>
      </c>
      <c r="J335" s="57">
        <f>작성용!G332</f>
        <v>0</v>
      </c>
      <c r="K335" s="57" t="str">
        <f>작성용!H332</f>
        <v>-</v>
      </c>
      <c r="L335" s="57" t="str">
        <f>작성용!N332</f>
        <v xml:space="preserve">분기 </v>
      </c>
      <c r="M335" s="56" t="str">
        <f>작성용!U332</f>
        <v>2024.12.31</v>
      </c>
      <c r="N335" s="56" t="str">
        <f>작성용!V332</f>
        <v>룩스루</v>
      </c>
      <c r="O335" s="56" t="str">
        <f>작성용!W332</f>
        <v>룩스루</v>
      </c>
      <c r="P335" s="56" t="str">
        <f>작성용!X332</f>
        <v>-</v>
      </c>
      <c r="Q335" s="57" t="str">
        <f>작성용!AD332</f>
        <v>대체평가3사업본부</v>
      </c>
      <c r="R335" s="59">
        <f>작성용!AE332</f>
        <v>0</v>
      </c>
      <c r="S335" s="57" t="str">
        <f>작성용!AF332</f>
        <v>대체평가3사업본부</v>
      </c>
      <c r="T335" s="60" t="str">
        <f>작성용!AG332</f>
        <v>오윤지</v>
      </c>
      <c r="U335" s="60" t="str">
        <f>작성용!AH332</f>
        <v>오윤지</v>
      </c>
      <c r="V335" s="55">
        <f>작성용!AA332</f>
        <v>202412</v>
      </c>
      <c r="W335" s="57" t="str">
        <f>작성용!AC332</f>
        <v>[T]기타보험기관[1본부]</v>
      </c>
      <c r="X335" s="57">
        <f>작성용!O332</f>
        <v>0</v>
      </c>
      <c r="Y335" s="57">
        <f>작성용!P332</f>
        <v>0</v>
      </c>
      <c r="Z335" s="57">
        <f>작성용!Q332</f>
        <v>0</v>
      </c>
      <c r="AA335" s="55" t="str">
        <f>작성용!AJ332</f>
        <v>-</v>
      </c>
      <c r="AB335" s="55">
        <f>작성용!AB332</f>
        <v>0</v>
      </c>
    </row>
    <row r="336" spans="1:28" s="11" customFormat="1" ht="16.5" hidden="1" customHeight="1" x14ac:dyDescent="0.3">
      <c r="A336" s="53">
        <f>작성용!AL333</f>
        <v>332</v>
      </c>
      <c r="B336" s="54" t="str">
        <f>작성용!AI333</f>
        <v>-</v>
      </c>
      <c r="C336" s="55" t="str">
        <f>작성용!AK333</f>
        <v>개별종목</v>
      </c>
      <c r="D336" s="56">
        <f>작성용!T333</f>
        <v>45628</v>
      </c>
      <c r="E336" s="57" t="str">
        <f>작성용!B333</f>
        <v>한화생명보험(수익증권형대출)</v>
      </c>
      <c r="F336" s="57" t="str">
        <f>작성용!C333</f>
        <v>재평가</v>
      </c>
      <c r="G336" s="57" t="str">
        <f>작성용!D333</f>
        <v>KB선순위인수금융일반사모투자신탁제5호</v>
      </c>
      <c r="H336" s="58" t="str">
        <f>작성용!E333</f>
        <v>KBP2023090018</v>
      </c>
      <c r="I336" s="57" t="str">
        <f>작성용!F333</f>
        <v>B02</v>
      </c>
      <c r="J336" s="57">
        <f>작성용!G333</f>
        <v>0</v>
      </c>
      <c r="K336" s="57" t="str">
        <f>작성용!H333</f>
        <v>-</v>
      </c>
      <c r="L336" s="57" t="str">
        <f>작성용!N333</f>
        <v xml:space="preserve">분기 </v>
      </c>
      <c r="M336" s="56" t="str">
        <f>작성용!U333</f>
        <v>2024.12.31</v>
      </c>
      <c r="N336" s="56" t="str">
        <f>작성용!V333</f>
        <v>룩스루</v>
      </c>
      <c r="O336" s="56" t="str">
        <f>작성용!W333</f>
        <v>룩스루</v>
      </c>
      <c r="P336" s="56" t="str">
        <f>작성용!X333</f>
        <v>-</v>
      </c>
      <c r="Q336" s="57" t="str">
        <f>작성용!AD333</f>
        <v>대체평가3사업본부</v>
      </c>
      <c r="R336" s="59">
        <f>작성용!AE333</f>
        <v>0</v>
      </c>
      <c r="S336" s="57" t="str">
        <f>작성용!AF333</f>
        <v>대체평가3사업본부</v>
      </c>
      <c r="T336" s="60" t="str">
        <f>작성용!AG333</f>
        <v>오윤지</v>
      </c>
      <c r="U336" s="60" t="str">
        <f>작성용!AH333</f>
        <v>오윤지</v>
      </c>
      <c r="V336" s="55">
        <f>작성용!AA333</f>
        <v>202412</v>
      </c>
      <c r="W336" s="57" t="str">
        <f>작성용!AC333</f>
        <v>[T]기타보험기관[1본부]</v>
      </c>
      <c r="X336" s="57">
        <f>작성용!O333</f>
        <v>0</v>
      </c>
      <c r="Y336" s="57">
        <f>작성용!P333</f>
        <v>0</v>
      </c>
      <c r="Z336" s="57">
        <f>작성용!Q333</f>
        <v>0</v>
      </c>
      <c r="AA336" s="55" t="str">
        <f>작성용!AJ333</f>
        <v>-</v>
      </c>
      <c r="AB336" s="55">
        <f>작성용!AB333</f>
        <v>0</v>
      </c>
    </row>
    <row r="337" spans="1:28" s="11" customFormat="1" ht="16.5" hidden="1" customHeight="1" x14ac:dyDescent="0.3">
      <c r="A337" s="53">
        <f>작성용!AL334</f>
        <v>333</v>
      </c>
      <c r="B337" s="54" t="str">
        <f>작성용!AI334</f>
        <v>-</v>
      </c>
      <c r="C337" s="55" t="str">
        <f>작성용!AK334</f>
        <v>개별종목</v>
      </c>
      <c r="D337" s="56">
        <f>작성용!T334</f>
        <v>45628</v>
      </c>
      <c r="E337" s="57" t="str">
        <f>작성용!B334</f>
        <v>한화생명보험(수익증권형대출)</v>
      </c>
      <c r="F337" s="57" t="str">
        <f>작성용!C334</f>
        <v>재평가</v>
      </c>
      <c r="G337" s="57" t="str">
        <f>작성용!D334</f>
        <v>한화ASIAGROWTH전문투자형사모증권투자신탁1호</v>
      </c>
      <c r="H337" s="58" t="str">
        <f>작성용!E334</f>
        <v>KBP2020120102</v>
      </c>
      <c r="I337" s="57" t="str">
        <f>작성용!F334</f>
        <v>B02</v>
      </c>
      <c r="J337" s="57">
        <f>작성용!G334</f>
        <v>0</v>
      </c>
      <c r="K337" s="57" t="str">
        <f>작성용!H334</f>
        <v>-</v>
      </c>
      <c r="L337" s="57" t="str">
        <f>작성용!N334</f>
        <v xml:space="preserve">분기 </v>
      </c>
      <c r="M337" s="56" t="str">
        <f>작성용!U334</f>
        <v>2024.12.31</v>
      </c>
      <c r="N337" s="56" t="str">
        <f>작성용!V334</f>
        <v>룩스루</v>
      </c>
      <c r="O337" s="56" t="str">
        <f>작성용!W334</f>
        <v>룩스루</v>
      </c>
      <c r="P337" s="56" t="str">
        <f>작성용!X334</f>
        <v>-</v>
      </c>
      <c r="Q337" s="57" t="str">
        <f>작성용!AD334</f>
        <v>대체평가3사업본부</v>
      </c>
      <c r="R337" s="59">
        <f>작성용!AE334</f>
        <v>0</v>
      </c>
      <c r="S337" s="57" t="str">
        <f>작성용!AF334</f>
        <v>대체평가3사업본부</v>
      </c>
      <c r="T337" s="60" t="str">
        <f>작성용!AG334</f>
        <v>오윤지</v>
      </c>
      <c r="U337" s="60" t="str">
        <f>작성용!AH334</f>
        <v>오윤지</v>
      </c>
      <c r="V337" s="55">
        <f>작성용!AA334</f>
        <v>202412</v>
      </c>
      <c r="W337" s="57" t="str">
        <f>작성용!AC334</f>
        <v>[T]기타보험기관[1본부]</v>
      </c>
      <c r="X337" s="57">
        <f>작성용!O334</f>
        <v>0</v>
      </c>
      <c r="Y337" s="57">
        <f>작성용!P334</f>
        <v>0</v>
      </c>
      <c r="Z337" s="57">
        <f>작성용!Q334</f>
        <v>0</v>
      </c>
      <c r="AA337" s="55" t="str">
        <f>작성용!AJ334</f>
        <v>-</v>
      </c>
      <c r="AB337" s="55">
        <f>작성용!AB334</f>
        <v>0</v>
      </c>
    </row>
    <row r="338" spans="1:28" s="11" customFormat="1" ht="16.5" hidden="1" customHeight="1" x14ac:dyDescent="0.3">
      <c r="A338" s="53">
        <f>작성용!AL335</f>
        <v>334</v>
      </c>
      <c r="B338" s="54" t="str">
        <f>작성용!AI335</f>
        <v>-</v>
      </c>
      <c r="C338" s="55" t="str">
        <f>작성용!AK335</f>
        <v>개별종목</v>
      </c>
      <c r="D338" s="56">
        <f>작성용!T335</f>
        <v>45628</v>
      </c>
      <c r="E338" s="57" t="str">
        <f>작성용!B335</f>
        <v>한화생명보험(수익증권형대출)</v>
      </c>
      <c r="F338" s="57" t="str">
        <f>작성용!C335</f>
        <v>재평가</v>
      </c>
      <c r="G338" s="57" t="str">
        <f>작성용!D335</f>
        <v>현대인베스트MACKUSDEBT전문투자형사모부동산투자신탁20호</v>
      </c>
      <c r="H338" s="58" t="str">
        <f>작성용!E335</f>
        <v>KBP2019120226</v>
      </c>
      <c r="I338" s="57" t="str">
        <f>작성용!F335</f>
        <v>B02</v>
      </c>
      <c r="J338" s="57">
        <f>작성용!G335</f>
        <v>0</v>
      </c>
      <c r="K338" s="57" t="str">
        <f>작성용!H335</f>
        <v>-</v>
      </c>
      <c r="L338" s="57" t="str">
        <f>작성용!N335</f>
        <v xml:space="preserve">분기 </v>
      </c>
      <c r="M338" s="56" t="str">
        <f>작성용!U335</f>
        <v>2024.12.31</v>
      </c>
      <c r="N338" s="56" t="str">
        <f>작성용!V335</f>
        <v>룩스루</v>
      </c>
      <c r="O338" s="56" t="str">
        <f>작성용!W335</f>
        <v>룩스루</v>
      </c>
      <c r="P338" s="56" t="str">
        <f>작성용!X335</f>
        <v>-</v>
      </c>
      <c r="Q338" s="57" t="str">
        <f>작성용!AD335</f>
        <v>대체평가3사업본부</v>
      </c>
      <c r="R338" s="59">
        <f>작성용!AE335</f>
        <v>0</v>
      </c>
      <c r="S338" s="57" t="str">
        <f>작성용!AF335</f>
        <v>대체평가3사업본부</v>
      </c>
      <c r="T338" s="60" t="str">
        <f>작성용!AG335</f>
        <v>오윤지</v>
      </c>
      <c r="U338" s="60" t="str">
        <f>작성용!AH335</f>
        <v>오윤지</v>
      </c>
      <c r="V338" s="55">
        <f>작성용!AA335</f>
        <v>202412</v>
      </c>
      <c r="W338" s="57" t="str">
        <f>작성용!AC335</f>
        <v>[T]기타보험기관[1본부]</v>
      </c>
      <c r="X338" s="57">
        <f>작성용!O335</f>
        <v>0</v>
      </c>
      <c r="Y338" s="57">
        <f>작성용!P335</f>
        <v>0</v>
      </c>
      <c r="Z338" s="57">
        <f>작성용!Q335</f>
        <v>0</v>
      </c>
      <c r="AA338" s="55" t="str">
        <f>작성용!AJ335</f>
        <v>-</v>
      </c>
      <c r="AB338" s="55">
        <f>작성용!AB335</f>
        <v>0</v>
      </c>
    </row>
    <row r="339" spans="1:28" s="11" customFormat="1" ht="16.5" hidden="1" customHeight="1" x14ac:dyDescent="0.3">
      <c r="A339" s="53">
        <f>작성용!AL336</f>
        <v>335</v>
      </c>
      <c r="B339" s="54" t="str">
        <f>작성용!AI336</f>
        <v>-</v>
      </c>
      <c r="C339" s="55" t="str">
        <f>작성용!AK336</f>
        <v>개별종목</v>
      </c>
      <c r="D339" s="56">
        <f>작성용!T336</f>
        <v>45628</v>
      </c>
      <c r="E339" s="57" t="str">
        <f>작성용!B336</f>
        <v>한화생명보험(수익증권형대출)</v>
      </c>
      <c r="F339" s="57" t="str">
        <f>작성용!C336</f>
        <v>재평가</v>
      </c>
      <c r="G339" s="57" t="str">
        <f>작성용!D336</f>
        <v>다비하나이머징인프라투융자회사</v>
      </c>
      <c r="H339" s="58">
        <f>작성용!E336</f>
        <v>1101113503813</v>
      </c>
      <c r="I339" s="57" t="str">
        <f>작성용!F336</f>
        <v>B01</v>
      </c>
      <c r="J339" s="57">
        <f>작성용!G336</f>
        <v>0</v>
      </c>
      <c r="K339" s="57" t="str">
        <f>작성용!H336</f>
        <v>-</v>
      </c>
      <c r="L339" s="57" t="str">
        <f>작성용!N336</f>
        <v xml:space="preserve">분기 </v>
      </c>
      <c r="M339" s="56" t="str">
        <f>작성용!U336</f>
        <v>2024.12.31</v>
      </c>
      <c r="N339" s="56" t="str">
        <f>작성용!V336</f>
        <v>룩스루</v>
      </c>
      <c r="O339" s="56" t="str">
        <f>작성용!W336</f>
        <v>룩스루</v>
      </c>
      <c r="P339" s="56" t="str">
        <f>작성용!X336</f>
        <v>-</v>
      </c>
      <c r="Q339" s="57" t="str">
        <f>작성용!AD336</f>
        <v>대체평가3사업본부</v>
      </c>
      <c r="R339" s="59">
        <f>작성용!AE336</f>
        <v>0</v>
      </c>
      <c r="S339" s="57" t="str">
        <f>작성용!AF336</f>
        <v>대체평가3사업본부</v>
      </c>
      <c r="T339" s="60" t="str">
        <f>작성용!AG336</f>
        <v>오윤지</v>
      </c>
      <c r="U339" s="60" t="str">
        <f>작성용!AH336</f>
        <v>오윤지</v>
      </c>
      <c r="V339" s="55">
        <f>작성용!AA336</f>
        <v>202412</v>
      </c>
      <c r="W339" s="57" t="str">
        <f>작성용!AC336</f>
        <v>[T]기타보험기관[1본부]</v>
      </c>
      <c r="X339" s="57">
        <f>작성용!O336</f>
        <v>0</v>
      </c>
      <c r="Y339" s="57">
        <f>작성용!P336</f>
        <v>0</v>
      </c>
      <c r="Z339" s="57">
        <f>작성용!Q336</f>
        <v>0</v>
      </c>
      <c r="AA339" s="55" t="str">
        <f>작성용!AJ336</f>
        <v>-</v>
      </c>
      <c r="AB339" s="55">
        <f>작성용!AB336</f>
        <v>0</v>
      </c>
    </row>
    <row r="340" spans="1:28" s="11" customFormat="1" ht="16.5" hidden="1" customHeight="1" x14ac:dyDescent="0.3">
      <c r="A340" s="53">
        <f>작성용!AL337</f>
        <v>336</v>
      </c>
      <c r="B340" s="54" t="str">
        <f>작성용!AI337</f>
        <v>-</v>
      </c>
      <c r="C340" s="55" t="str">
        <f>작성용!AK337</f>
        <v>개별종목</v>
      </c>
      <c r="D340" s="56">
        <f>작성용!T337</f>
        <v>45628</v>
      </c>
      <c r="E340" s="57" t="str">
        <f>작성용!B337</f>
        <v>한화생명보험(수익증권형대출)</v>
      </c>
      <c r="F340" s="57" t="str">
        <f>작성용!C337</f>
        <v>재평가</v>
      </c>
      <c r="G340" s="57" t="str">
        <f>작성용!D337</f>
        <v>한국인프라이호투융자회사</v>
      </c>
      <c r="H340" s="58">
        <f>작성용!E337</f>
        <v>1101113232321</v>
      </c>
      <c r="I340" s="57" t="str">
        <f>작성용!F337</f>
        <v>B01</v>
      </c>
      <c r="J340" s="57">
        <f>작성용!G337</f>
        <v>0</v>
      </c>
      <c r="K340" s="57" t="str">
        <f>작성용!H337</f>
        <v>-</v>
      </c>
      <c r="L340" s="57" t="str">
        <f>작성용!N337</f>
        <v xml:space="preserve">분기 </v>
      </c>
      <c r="M340" s="56" t="str">
        <f>작성용!U337</f>
        <v>2024.12.31</v>
      </c>
      <c r="N340" s="56" t="str">
        <f>작성용!V337</f>
        <v>룩스루</v>
      </c>
      <c r="O340" s="56" t="str">
        <f>작성용!W337</f>
        <v>룩스루</v>
      </c>
      <c r="P340" s="56" t="str">
        <f>작성용!X337</f>
        <v>-</v>
      </c>
      <c r="Q340" s="57" t="str">
        <f>작성용!AD337</f>
        <v>대체평가3사업본부</v>
      </c>
      <c r="R340" s="59">
        <f>작성용!AE337</f>
        <v>0</v>
      </c>
      <c r="S340" s="57" t="str">
        <f>작성용!AF337</f>
        <v>대체평가3사업본부</v>
      </c>
      <c r="T340" s="60" t="str">
        <f>작성용!AG337</f>
        <v>오윤지</v>
      </c>
      <c r="U340" s="60" t="str">
        <f>작성용!AH337</f>
        <v>오윤지</v>
      </c>
      <c r="V340" s="55">
        <f>작성용!AA337</f>
        <v>202412</v>
      </c>
      <c r="W340" s="57" t="str">
        <f>작성용!AC337</f>
        <v>[T]기타보험기관[1본부]</v>
      </c>
      <c r="X340" s="57">
        <f>작성용!O337</f>
        <v>0</v>
      </c>
      <c r="Y340" s="57">
        <f>작성용!P337</f>
        <v>0</v>
      </c>
      <c r="Z340" s="57">
        <f>작성용!Q337</f>
        <v>0</v>
      </c>
      <c r="AA340" s="55" t="str">
        <f>작성용!AJ337</f>
        <v>-</v>
      </c>
      <c r="AB340" s="55">
        <f>작성용!AB337</f>
        <v>0</v>
      </c>
    </row>
    <row r="341" spans="1:28" s="11" customFormat="1" ht="16.5" hidden="1" customHeight="1" x14ac:dyDescent="0.3">
      <c r="A341" s="53">
        <f>작성용!AL338</f>
        <v>337</v>
      </c>
      <c r="B341" s="54" t="str">
        <f>작성용!AI338</f>
        <v>-</v>
      </c>
      <c r="C341" s="55" t="str">
        <f>작성용!AK338</f>
        <v>개별종목</v>
      </c>
      <c r="D341" s="56">
        <f>작성용!T338</f>
        <v>45628</v>
      </c>
      <c r="E341" s="57" t="str">
        <f>작성용!B338</f>
        <v>한화생명보험(수익증권형대출)</v>
      </c>
      <c r="F341" s="57" t="str">
        <f>작성용!C338</f>
        <v>신규</v>
      </c>
      <c r="G341" s="57" t="str">
        <f>작성용!D338</f>
        <v>KB와이즈스타일반사모부동산투자신탁제23호</v>
      </c>
      <c r="H341" s="58" t="str">
        <f>작성용!E338</f>
        <v>KBP2024090045</v>
      </c>
      <c r="I341" s="57" t="str">
        <f>작성용!F338</f>
        <v>B02</v>
      </c>
      <c r="J341" s="57">
        <f>작성용!G338</f>
        <v>0</v>
      </c>
      <c r="K341" s="57" t="str">
        <f>작성용!H338</f>
        <v>-</v>
      </c>
      <c r="L341" s="57" t="str">
        <f>작성용!N338</f>
        <v xml:space="preserve">분기 </v>
      </c>
      <c r="M341" s="56" t="str">
        <f>작성용!U338</f>
        <v>2024.12.31</v>
      </c>
      <c r="N341" s="56" t="str">
        <f>작성용!V338</f>
        <v>룩스루</v>
      </c>
      <c r="O341" s="56" t="str">
        <f>작성용!W338</f>
        <v>룩스루</v>
      </c>
      <c r="P341" s="56" t="str">
        <f>작성용!X338</f>
        <v>-</v>
      </c>
      <c r="Q341" s="57" t="str">
        <f>작성용!AD338</f>
        <v>대체평가3사업본부</v>
      </c>
      <c r="R341" s="59">
        <f>작성용!AE338</f>
        <v>0</v>
      </c>
      <c r="S341" s="57" t="str">
        <f>작성용!AF338</f>
        <v>대체평가3사업본부</v>
      </c>
      <c r="T341" s="60" t="str">
        <f>작성용!AG338</f>
        <v>오윤지</v>
      </c>
      <c r="U341" s="60" t="str">
        <f>작성용!AH338</f>
        <v>오윤지</v>
      </c>
      <c r="V341" s="55">
        <f>작성용!AA338</f>
        <v>202412</v>
      </c>
      <c r="W341" s="57" t="str">
        <f>작성용!AC338</f>
        <v>[T]기타보험기관[1본부]</v>
      </c>
      <c r="X341" s="57">
        <f>작성용!O338</f>
        <v>0</v>
      </c>
      <c r="Y341" s="57">
        <f>작성용!P338</f>
        <v>0</v>
      </c>
      <c r="Z341" s="57">
        <f>작성용!Q338</f>
        <v>0</v>
      </c>
      <c r="AA341" s="55" t="str">
        <f>작성용!AJ338</f>
        <v>-</v>
      </c>
      <c r="AB341" s="55">
        <f>작성용!AB338</f>
        <v>0</v>
      </c>
    </row>
    <row r="342" spans="1:28" s="11" customFormat="1" ht="16.5" hidden="1" customHeight="1" x14ac:dyDescent="0.3">
      <c r="A342" s="53">
        <f>작성용!AL339</f>
        <v>338</v>
      </c>
      <c r="B342" s="54" t="str">
        <f>작성용!AI339</f>
        <v>LT목적 평가자 다르게 지정</v>
      </c>
      <c r="C342" s="55" t="str">
        <f>작성용!AK339</f>
        <v>개별종목</v>
      </c>
      <c r="D342" s="56">
        <f>작성용!T339</f>
        <v>45628</v>
      </c>
      <c r="E342" s="57" t="str">
        <f>작성용!B339</f>
        <v>한화생명보험(수익증권형대출)</v>
      </c>
      <c r="F342" s="57" t="str">
        <f>작성용!C339</f>
        <v>신규</v>
      </c>
      <c r="G342" s="57" t="str">
        <f>작성용!D339</f>
        <v>발해인프라투융자회사</v>
      </c>
      <c r="H342" s="58">
        <f>작성용!E339</f>
        <v>1101113386954</v>
      </c>
      <c r="I342" s="57" t="str">
        <f>작성용!F339</f>
        <v>B01</v>
      </c>
      <c r="J342" s="57">
        <f>작성용!G339</f>
        <v>0</v>
      </c>
      <c r="K342" s="57" t="str">
        <f>작성용!H339</f>
        <v>-</v>
      </c>
      <c r="L342" s="57" t="str">
        <f>작성용!N339</f>
        <v xml:space="preserve">분기 </v>
      </c>
      <c r="M342" s="56" t="str">
        <f>작성용!U339</f>
        <v>2024.12.31</v>
      </c>
      <c r="N342" s="56" t="str">
        <f>작성용!V339</f>
        <v>룩스루</v>
      </c>
      <c r="O342" s="56" t="str">
        <f>작성용!W339</f>
        <v>룩스루</v>
      </c>
      <c r="P342" s="56" t="str">
        <f>작성용!X339</f>
        <v>-</v>
      </c>
      <c r="Q342" s="57" t="str">
        <f>작성용!AD339</f>
        <v>대체평가3사업본부</v>
      </c>
      <c r="R342" s="59">
        <f>작성용!AE339</f>
        <v>0</v>
      </c>
      <c r="S342" s="57" t="str">
        <f>작성용!AF339</f>
        <v>대체평가3사업본부</v>
      </c>
      <c r="T342" s="60" t="str">
        <f>작성용!AG339</f>
        <v>오윤지</v>
      </c>
      <c r="U342" s="60" t="str">
        <f>작성용!AH339</f>
        <v>오윤지</v>
      </c>
      <c r="V342" s="55">
        <f>작성용!AA339</f>
        <v>202412</v>
      </c>
      <c r="W342" s="57" t="str">
        <f>작성용!AC339</f>
        <v>[T]기타보험기관[1본부]</v>
      </c>
      <c r="X342" s="57">
        <f>작성용!O339</f>
        <v>0</v>
      </c>
      <c r="Y342" s="57">
        <f>작성용!P339</f>
        <v>0</v>
      </c>
      <c r="Z342" s="57">
        <f>작성용!Q339</f>
        <v>0</v>
      </c>
      <c r="AA342" s="55" t="str">
        <f>작성용!AJ339</f>
        <v>-</v>
      </c>
      <c r="AB342" s="55">
        <f>작성용!AB339</f>
        <v>0</v>
      </c>
    </row>
    <row r="343" spans="1:28" s="11" customFormat="1" ht="16.5" hidden="1" customHeight="1" x14ac:dyDescent="0.3">
      <c r="A343" s="53">
        <f>작성용!AL340</f>
        <v>339</v>
      </c>
      <c r="B343" s="54" t="str">
        <f>작성용!AI340</f>
        <v>-</v>
      </c>
      <c r="C343" s="55" t="str">
        <f>작성용!AK340</f>
        <v>개별종목</v>
      </c>
      <c r="D343" s="56">
        <f>작성용!T340</f>
        <v>45635</v>
      </c>
      <c r="E343" s="57" t="str">
        <f>작성용!B340</f>
        <v>메리츠증권(IND부)</v>
      </c>
      <c r="F343" s="57" t="str">
        <f>작성용!C340</f>
        <v>재평가</v>
      </c>
      <c r="G343" s="57" t="str">
        <f>작성용!D340</f>
        <v>노벨파마</v>
      </c>
      <c r="H343" s="58">
        <f>작성용!E340</f>
        <v>1101116291803</v>
      </c>
      <c r="I343" s="57" t="str">
        <f>작성용!F340</f>
        <v>D02</v>
      </c>
      <c r="J343" s="57">
        <f>작성용!G340</f>
        <v>0</v>
      </c>
      <c r="K343" s="57" t="str">
        <f>작성용!H340</f>
        <v>-</v>
      </c>
      <c r="L343" s="57" t="str">
        <f>작성용!N340</f>
        <v xml:space="preserve">분기 </v>
      </c>
      <c r="M343" s="56" t="str">
        <f>작성용!U340</f>
        <v>2024.12.31</v>
      </c>
      <c r="N343" s="56">
        <f>작성용!V340</f>
        <v>47125</v>
      </c>
      <c r="O343" s="56">
        <f>작성용!W340</f>
        <v>45667</v>
      </c>
      <c r="P343" s="56" t="str">
        <f>작성용!X340</f>
        <v>-</v>
      </c>
      <c r="Q343" s="57" t="str">
        <f>작성용!AD340</f>
        <v>원정우</v>
      </c>
      <c r="R343" s="59">
        <f>작성용!AE340</f>
        <v>1</v>
      </c>
      <c r="S343" s="57" t="str">
        <f>작성용!AF340</f>
        <v>조현우</v>
      </c>
      <c r="T343" s="60" t="str">
        <f>작성용!AG340</f>
        <v>최수민</v>
      </c>
      <c r="U343" s="60" t="str">
        <f>작성용!AH340</f>
        <v>최수민</v>
      </c>
      <c r="V343" s="55">
        <f>작성용!AA340</f>
        <v>202412</v>
      </c>
      <c r="W343" s="57" t="str">
        <f>작성용!AC340</f>
        <v>[Y]금융기관</v>
      </c>
      <c r="X343" s="57" t="str">
        <f>작성용!O340</f>
        <v>이서형사원</v>
      </c>
      <c r="Y343" s="57" t="str">
        <f>작성용!P340</f>
        <v>02-6454-5103</v>
      </c>
      <c r="Z343" s="57" t="str">
        <f>작성용!Q340</f>
        <v>seohyeong.lee@meritz.co.kr</v>
      </c>
      <c r="AA343" s="55" t="str">
        <f>작성용!AJ340</f>
        <v>회계반영</v>
      </c>
      <c r="AB343" s="55">
        <f>작성용!AB340</f>
        <v>0</v>
      </c>
    </row>
    <row r="344" spans="1:28" s="11" customFormat="1" ht="16.5" hidden="1" customHeight="1" x14ac:dyDescent="0.3">
      <c r="A344" s="53">
        <f>작성용!AL341</f>
        <v>340</v>
      </c>
      <c r="B344" s="54" t="str">
        <f>작성용!AI341</f>
        <v>-</v>
      </c>
      <c r="C344" s="55" t="str">
        <f>작성용!AK341</f>
        <v>개별종목</v>
      </c>
      <c r="D344" s="56">
        <f>작성용!T341</f>
        <v>45635</v>
      </c>
      <c r="E344" s="57" t="str">
        <f>작성용!B341</f>
        <v>메리츠증권(IND부)</v>
      </c>
      <c r="F344" s="57" t="str">
        <f>작성용!C341</f>
        <v>재평가</v>
      </c>
      <c r="G344" s="57" t="str">
        <f>작성용!D341</f>
        <v>싸이토젠</v>
      </c>
      <c r="H344" s="58">
        <f>작성용!E341</f>
        <v>1311110251395</v>
      </c>
      <c r="I344" s="57" t="str">
        <f>작성용!F341</f>
        <v>D02</v>
      </c>
      <c r="J344" s="57">
        <f>작성용!G341</f>
        <v>5</v>
      </c>
      <c r="K344" s="57" t="str">
        <f>작성용!H341</f>
        <v>-</v>
      </c>
      <c r="L344" s="57" t="str">
        <f>작성용!N341</f>
        <v xml:space="preserve">분기 </v>
      </c>
      <c r="M344" s="56" t="str">
        <f>작성용!U341</f>
        <v>2024.12.31</v>
      </c>
      <c r="N344" s="56">
        <f>작성용!V341</f>
        <v>47125</v>
      </c>
      <c r="O344" s="56">
        <f>작성용!W341</f>
        <v>45667</v>
      </c>
      <c r="P344" s="56" t="str">
        <f>작성용!X341</f>
        <v>-</v>
      </c>
      <c r="Q344" s="57" t="str">
        <f>작성용!AD341</f>
        <v>상장</v>
      </c>
      <c r="R344" s="59">
        <f>작성용!AE341</f>
        <v>0</v>
      </c>
      <c r="S344" s="57" t="str">
        <f>작성용!AF341</f>
        <v>상장</v>
      </c>
      <c r="T344" s="60" t="str">
        <f>작성용!AG341</f>
        <v>최수민</v>
      </c>
      <c r="U344" s="60" t="str">
        <f>작성용!AH341</f>
        <v>최수민</v>
      </c>
      <c r="V344" s="55">
        <f>작성용!AA341</f>
        <v>202412</v>
      </c>
      <c r="W344" s="57" t="str">
        <f>작성용!AC341</f>
        <v>[Y]금융기관</v>
      </c>
      <c r="X344" s="57" t="str">
        <f>작성용!O341</f>
        <v>이서형사원</v>
      </c>
      <c r="Y344" s="57" t="str">
        <f>작성용!P341</f>
        <v>02-6454-5103</v>
      </c>
      <c r="Z344" s="57" t="str">
        <f>작성용!Q341</f>
        <v>seohyeong.lee@meritz.co.kr</v>
      </c>
      <c r="AA344" s="55" t="str">
        <f>작성용!AJ341</f>
        <v>회계반영</v>
      </c>
      <c r="AB344" s="55">
        <f>작성용!AB341</f>
        <v>0</v>
      </c>
    </row>
    <row r="345" spans="1:28" s="11" customFormat="1" ht="16.5" hidden="1" customHeight="1" x14ac:dyDescent="0.3">
      <c r="A345" s="53">
        <f>작성용!AL342</f>
        <v>341</v>
      </c>
      <c r="B345" s="54" t="str">
        <f>작성용!AI342</f>
        <v>-</v>
      </c>
      <c r="C345" s="55" t="str">
        <f>작성용!AK342</f>
        <v>개별종목</v>
      </c>
      <c r="D345" s="56">
        <f>작성용!T342</f>
        <v>45635</v>
      </c>
      <c r="E345" s="57" t="str">
        <f>작성용!B342</f>
        <v>메리츠증권(IND부)</v>
      </c>
      <c r="F345" s="57" t="str">
        <f>작성용!C342</f>
        <v>재평가</v>
      </c>
      <c r="G345" s="57" t="str">
        <f>작성용!D342</f>
        <v>싸이토젠</v>
      </c>
      <c r="H345" s="58">
        <f>작성용!E342</f>
        <v>1311110251395</v>
      </c>
      <c r="I345" s="57" t="str">
        <f>작성용!F342</f>
        <v>D06</v>
      </c>
      <c r="J345" s="57">
        <f>작성용!G342</f>
        <v>0</v>
      </c>
      <c r="K345" s="57" t="str">
        <f>작성용!H342</f>
        <v>-</v>
      </c>
      <c r="L345" s="57" t="str">
        <f>작성용!N342</f>
        <v xml:space="preserve">분기 </v>
      </c>
      <c r="M345" s="56" t="str">
        <f>작성용!U342</f>
        <v>2024.12.31</v>
      </c>
      <c r="N345" s="56">
        <f>작성용!V342</f>
        <v>47125</v>
      </c>
      <c r="O345" s="56">
        <f>작성용!W342</f>
        <v>45667</v>
      </c>
      <c r="P345" s="56" t="str">
        <f>작성용!X342</f>
        <v>-</v>
      </c>
      <c r="Q345" s="57" t="str">
        <f>작성용!AD342</f>
        <v>상장</v>
      </c>
      <c r="R345" s="59">
        <f>작성용!AE342</f>
        <v>0</v>
      </c>
      <c r="S345" s="57" t="str">
        <f>작성용!AF342</f>
        <v>상장</v>
      </c>
      <c r="T345" s="60" t="str">
        <f>작성용!AG342</f>
        <v>최수민</v>
      </c>
      <c r="U345" s="60" t="str">
        <f>작성용!AH342</f>
        <v>최수민</v>
      </c>
      <c r="V345" s="55">
        <f>작성용!AA342</f>
        <v>202412</v>
      </c>
      <c r="W345" s="57" t="str">
        <f>작성용!AC342</f>
        <v>[Y]금융기관</v>
      </c>
      <c r="X345" s="57" t="str">
        <f>작성용!O342</f>
        <v>이서형사원</v>
      </c>
      <c r="Y345" s="57" t="str">
        <f>작성용!P342</f>
        <v>02-6454-5103</v>
      </c>
      <c r="Z345" s="57" t="str">
        <f>작성용!Q342</f>
        <v>seohyeong.lee@meritz.co.kr</v>
      </c>
      <c r="AA345" s="55" t="str">
        <f>작성용!AJ342</f>
        <v>회계반영</v>
      </c>
      <c r="AB345" s="55">
        <f>작성용!AB342</f>
        <v>0</v>
      </c>
    </row>
    <row r="346" spans="1:28" s="11" customFormat="1" ht="16.5" hidden="1" customHeight="1" x14ac:dyDescent="0.3">
      <c r="A346" s="53">
        <f>작성용!AL343</f>
        <v>342</v>
      </c>
      <c r="B346" s="54" t="str">
        <f>작성용!AI343</f>
        <v>-</v>
      </c>
      <c r="C346" s="55" t="str">
        <f>작성용!AK343</f>
        <v>개별종목</v>
      </c>
      <c r="D346" s="56">
        <f>작성용!T343</f>
        <v>45645</v>
      </c>
      <c r="E346" s="57" t="str">
        <f>작성용!B343</f>
        <v>KB라이프(LT)</v>
      </c>
      <c r="F346" s="57" t="str">
        <f>작성용!C343</f>
        <v>재평가</v>
      </c>
      <c r="G346" s="57" t="str">
        <f>작성용!D343</f>
        <v>JB클린에너지사모특별자산투자신탁1호</v>
      </c>
      <c r="H346" s="58" t="str">
        <f>작성용!E343</f>
        <v>KBP2016060122</v>
      </c>
      <c r="I346" s="57" t="str">
        <f>작성용!F343</f>
        <v>B02</v>
      </c>
      <c r="J346" s="57">
        <f>작성용!G343</f>
        <v>0</v>
      </c>
      <c r="K346" s="57" t="str">
        <f>작성용!H343</f>
        <v>-</v>
      </c>
      <c r="L346" s="57" t="str">
        <f>작성용!N343</f>
        <v xml:space="preserve">분기 </v>
      </c>
      <c r="M346" s="56" t="str">
        <f>작성용!U343</f>
        <v>2024.12.31</v>
      </c>
      <c r="N346" s="56" t="str">
        <f>작성용!V343</f>
        <v>룩스루</v>
      </c>
      <c r="O346" s="56" t="str">
        <f>작성용!W343</f>
        <v>룩스루</v>
      </c>
      <c r="P346" s="56" t="str">
        <f>작성용!X343</f>
        <v>-</v>
      </c>
      <c r="Q346" s="57" t="str">
        <f>작성용!AD343</f>
        <v>대체평가3사업본부</v>
      </c>
      <c r="R346" s="59">
        <f>작성용!AE343</f>
        <v>0</v>
      </c>
      <c r="S346" s="57" t="str">
        <f>작성용!AF343</f>
        <v>대체평가3사업본부</v>
      </c>
      <c r="T346" s="60" t="str">
        <f>작성용!AG343</f>
        <v>-</v>
      </c>
      <c r="U346" s="60" t="str">
        <f>작성용!AH343</f>
        <v>-</v>
      </c>
      <c r="V346" s="55">
        <f>작성용!AA343</f>
        <v>202412</v>
      </c>
      <c r="W346" s="57" t="str">
        <f>작성용!AC343</f>
        <v>[T]기타보험기관[1본부]</v>
      </c>
      <c r="X346" s="57" t="str">
        <f>작성용!O343</f>
        <v xml:space="preserve"> </v>
      </c>
      <c r="Y346" s="57" t="str">
        <f>작성용!P343</f>
        <v xml:space="preserve"> </v>
      </c>
      <c r="Z346" s="57" t="str">
        <f>작성용!Q343</f>
        <v xml:space="preserve"> </v>
      </c>
      <c r="AA346" s="55" t="str">
        <f>작성용!AJ343</f>
        <v>-</v>
      </c>
      <c r="AB346" s="55">
        <f>작성용!AB343</f>
        <v>0</v>
      </c>
    </row>
    <row r="347" spans="1:28" s="11" customFormat="1" ht="16.5" hidden="1" customHeight="1" x14ac:dyDescent="0.3">
      <c r="A347" s="53">
        <f>작성용!AL344</f>
        <v>343</v>
      </c>
      <c r="B347" s="54" t="str">
        <f>작성용!AI344</f>
        <v>-</v>
      </c>
      <c r="C347" s="55" t="str">
        <f>작성용!AK344</f>
        <v>개별종목</v>
      </c>
      <c r="D347" s="56">
        <f>작성용!T344</f>
        <v>45645</v>
      </c>
      <c r="E347" s="57" t="str">
        <f>작성용!B344</f>
        <v>KB라이프(LT)</v>
      </c>
      <c r="F347" s="57" t="str">
        <f>작성용!C344</f>
        <v>재평가</v>
      </c>
      <c r="G347" s="57" t="str">
        <f>작성용!D344</f>
        <v>KBGK해상도로일반사모특별자산투자신탁제3호</v>
      </c>
      <c r="H347" s="58" t="str">
        <f>작성용!E344</f>
        <v>KBP2022030015</v>
      </c>
      <c r="I347" s="57" t="str">
        <f>작성용!F344</f>
        <v>B02</v>
      </c>
      <c r="J347" s="57">
        <f>작성용!G344</f>
        <v>0</v>
      </c>
      <c r="K347" s="57" t="str">
        <f>작성용!H344</f>
        <v>-</v>
      </c>
      <c r="L347" s="57" t="str">
        <f>작성용!N344</f>
        <v xml:space="preserve">분기 </v>
      </c>
      <c r="M347" s="56" t="str">
        <f>작성용!U344</f>
        <v>2024.12.31</v>
      </c>
      <c r="N347" s="56" t="str">
        <f>작성용!V344</f>
        <v>룩스루</v>
      </c>
      <c r="O347" s="56" t="str">
        <f>작성용!W344</f>
        <v>룩스루</v>
      </c>
      <c r="P347" s="56" t="str">
        <f>작성용!X344</f>
        <v>-</v>
      </c>
      <c r="Q347" s="57" t="str">
        <f>작성용!AD344</f>
        <v>대체평가3사업본부</v>
      </c>
      <c r="R347" s="59">
        <f>작성용!AE344</f>
        <v>0</v>
      </c>
      <c r="S347" s="57" t="str">
        <f>작성용!AF344</f>
        <v>대체평가3사업본부</v>
      </c>
      <c r="T347" s="60" t="str">
        <f>작성용!AG344</f>
        <v>-</v>
      </c>
      <c r="U347" s="60" t="str">
        <f>작성용!AH344</f>
        <v>-</v>
      </c>
      <c r="V347" s="55">
        <f>작성용!AA344</f>
        <v>202412</v>
      </c>
      <c r="W347" s="57" t="str">
        <f>작성용!AC344</f>
        <v>[T]기타보험기관[1본부]</v>
      </c>
      <c r="X347" s="57" t="str">
        <f>작성용!O344</f>
        <v xml:space="preserve"> </v>
      </c>
      <c r="Y347" s="57" t="str">
        <f>작성용!P344</f>
        <v xml:space="preserve"> </v>
      </c>
      <c r="Z347" s="57" t="str">
        <f>작성용!Q344</f>
        <v xml:space="preserve"> </v>
      </c>
      <c r="AA347" s="55" t="str">
        <f>작성용!AJ344</f>
        <v>-</v>
      </c>
      <c r="AB347" s="55">
        <f>작성용!AB344</f>
        <v>0</v>
      </c>
    </row>
    <row r="348" spans="1:28" s="11" customFormat="1" ht="16.5" hidden="1" customHeight="1" x14ac:dyDescent="0.3">
      <c r="A348" s="53">
        <f>작성용!AL345</f>
        <v>344</v>
      </c>
      <c r="B348" s="54" t="str">
        <f>작성용!AI345</f>
        <v>-</v>
      </c>
      <c r="C348" s="55" t="str">
        <f>작성용!AK345</f>
        <v>개별종목</v>
      </c>
      <c r="D348" s="56">
        <f>작성용!T345</f>
        <v>45645</v>
      </c>
      <c r="E348" s="57" t="str">
        <f>작성용!B345</f>
        <v>KB라이프(LT)</v>
      </c>
      <c r="F348" s="57" t="str">
        <f>작성용!C345</f>
        <v>재평가</v>
      </c>
      <c r="G348" s="57" t="str">
        <f>작성용!D345</f>
        <v>KBGS파워인수금융전문투자형사모특별자산투자신탁(대출채권)</v>
      </c>
      <c r="H348" s="58" t="str">
        <f>작성용!E345</f>
        <v>KBP2021030025</v>
      </c>
      <c r="I348" s="57" t="str">
        <f>작성용!F345</f>
        <v>B02</v>
      </c>
      <c r="J348" s="57">
        <f>작성용!G345</f>
        <v>0</v>
      </c>
      <c r="K348" s="57" t="str">
        <f>작성용!H345</f>
        <v>-</v>
      </c>
      <c r="L348" s="57" t="str">
        <f>작성용!N345</f>
        <v xml:space="preserve">분기 </v>
      </c>
      <c r="M348" s="56" t="str">
        <f>작성용!U345</f>
        <v>2024.12.31</v>
      </c>
      <c r="N348" s="56" t="str">
        <f>작성용!V345</f>
        <v>룩스루</v>
      </c>
      <c r="O348" s="56" t="str">
        <f>작성용!W345</f>
        <v>룩스루</v>
      </c>
      <c r="P348" s="56" t="str">
        <f>작성용!X345</f>
        <v>-</v>
      </c>
      <c r="Q348" s="57" t="str">
        <f>작성용!AD345</f>
        <v>대체평가3사업본부</v>
      </c>
      <c r="R348" s="59">
        <f>작성용!AE345</f>
        <v>0</v>
      </c>
      <c r="S348" s="57" t="str">
        <f>작성용!AF345</f>
        <v>대체평가3사업본부</v>
      </c>
      <c r="T348" s="60" t="str">
        <f>작성용!AG345</f>
        <v>-</v>
      </c>
      <c r="U348" s="60" t="str">
        <f>작성용!AH345</f>
        <v>-</v>
      </c>
      <c r="V348" s="55">
        <f>작성용!AA345</f>
        <v>202412</v>
      </c>
      <c r="W348" s="57" t="str">
        <f>작성용!AC345</f>
        <v>[T]기타보험기관[1본부]</v>
      </c>
      <c r="X348" s="57" t="str">
        <f>작성용!O345</f>
        <v xml:space="preserve"> </v>
      </c>
      <c r="Y348" s="57" t="str">
        <f>작성용!P345</f>
        <v xml:space="preserve"> </v>
      </c>
      <c r="Z348" s="57" t="str">
        <f>작성용!Q345</f>
        <v xml:space="preserve"> </v>
      </c>
      <c r="AA348" s="55" t="str">
        <f>작성용!AJ345</f>
        <v>-</v>
      </c>
      <c r="AB348" s="55">
        <f>작성용!AB345</f>
        <v>0</v>
      </c>
    </row>
    <row r="349" spans="1:28" s="11" customFormat="1" ht="16.5" hidden="1" customHeight="1" x14ac:dyDescent="0.3">
      <c r="A349" s="53">
        <f>작성용!AL346</f>
        <v>345</v>
      </c>
      <c r="B349" s="54" t="str">
        <f>작성용!AI346</f>
        <v>-</v>
      </c>
      <c r="C349" s="55" t="str">
        <f>작성용!AK346</f>
        <v>개별종목</v>
      </c>
      <c r="D349" s="56">
        <f>작성용!T346</f>
        <v>45645</v>
      </c>
      <c r="E349" s="57" t="str">
        <f>작성용!B346</f>
        <v>KB라이프(LT)</v>
      </c>
      <c r="F349" s="57" t="str">
        <f>작성용!C346</f>
        <v>재평가</v>
      </c>
      <c r="G349" s="57" t="str">
        <f>작성용!D346</f>
        <v>KB강릉에코파워전문투자형사모특별자산투자신탁</v>
      </c>
      <c r="H349" s="58" t="str">
        <f>작성용!E346</f>
        <v>KBP2016060125</v>
      </c>
      <c r="I349" s="57" t="str">
        <f>작성용!F346</f>
        <v>B02</v>
      </c>
      <c r="J349" s="57">
        <f>작성용!G346</f>
        <v>0</v>
      </c>
      <c r="K349" s="57" t="str">
        <f>작성용!H346</f>
        <v>-</v>
      </c>
      <c r="L349" s="57" t="str">
        <f>작성용!N346</f>
        <v xml:space="preserve">분기 </v>
      </c>
      <c r="M349" s="56" t="str">
        <f>작성용!U346</f>
        <v>2024.12.31</v>
      </c>
      <c r="N349" s="56" t="str">
        <f>작성용!V346</f>
        <v>룩스루</v>
      </c>
      <c r="O349" s="56" t="str">
        <f>작성용!W346</f>
        <v>룩스루</v>
      </c>
      <c r="P349" s="56" t="str">
        <f>작성용!X346</f>
        <v>-</v>
      </c>
      <c r="Q349" s="57" t="str">
        <f>작성용!AD346</f>
        <v>대체평가3사업본부</v>
      </c>
      <c r="R349" s="59">
        <f>작성용!AE346</f>
        <v>0</v>
      </c>
      <c r="S349" s="57" t="str">
        <f>작성용!AF346</f>
        <v>대체평가3사업본부</v>
      </c>
      <c r="T349" s="60" t="str">
        <f>작성용!AG346</f>
        <v>-</v>
      </c>
      <c r="U349" s="60" t="str">
        <f>작성용!AH346</f>
        <v>-</v>
      </c>
      <c r="V349" s="55">
        <f>작성용!AA346</f>
        <v>202412</v>
      </c>
      <c r="W349" s="57" t="str">
        <f>작성용!AC346</f>
        <v>[T]기타보험기관[1본부]</v>
      </c>
      <c r="X349" s="57" t="str">
        <f>작성용!O346</f>
        <v xml:space="preserve"> </v>
      </c>
      <c r="Y349" s="57" t="str">
        <f>작성용!P346</f>
        <v xml:space="preserve"> </v>
      </c>
      <c r="Z349" s="57" t="str">
        <f>작성용!Q346</f>
        <v xml:space="preserve"> </v>
      </c>
      <c r="AA349" s="55" t="str">
        <f>작성용!AJ346</f>
        <v>-</v>
      </c>
      <c r="AB349" s="55">
        <f>작성용!AB346</f>
        <v>0</v>
      </c>
    </row>
    <row r="350" spans="1:28" s="11" customFormat="1" ht="16.5" hidden="1" customHeight="1" x14ac:dyDescent="0.3">
      <c r="A350" s="53">
        <f>작성용!AL347</f>
        <v>346</v>
      </c>
      <c r="B350" s="54" t="str">
        <f>작성용!AI347</f>
        <v>-</v>
      </c>
      <c r="C350" s="55" t="str">
        <f>작성용!AK347</f>
        <v>개별종목</v>
      </c>
      <c r="D350" s="56">
        <f>작성용!T347</f>
        <v>45645</v>
      </c>
      <c r="E350" s="57" t="str">
        <f>작성용!B347</f>
        <v>KB라이프(LT)</v>
      </c>
      <c r="F350" s="57" t="str">
        <f>작성용!C347</f>
        <v>재평가</v>
      </c>
      <c r="G350" s="57" t="str">
        <f>작성용!D347</f>
        <v>KB광명서울고속도로전문투자형사모특별자산투자신탁</v>
      </c>
      <c r="H350" s="58" t="str">
        <f>작성용!E347</f>
        <v>KBP2019090155</v>
      </c>
      <c r="I350" s="57" t="str">
        <f>작성용!F347</f>
        <v>B02</v>
      </c>
      <c r="J350" s="57">
        <f>작성용!G347</f>
        <v>0</v>
      </c>
      <c r="K350" s="57" t="str">
        <f>작성용!H347</f>
        <v>-</v>
      </c>
      <c r="L350" s="57" t="str">
        <f>작성용!N347</f>
        <v xml:space="preserve">분기 </v>
      </c>
      <c r="M350" s="56" t="str">
        <f>작성용!U347</f>
        <v>2024.12.31</v>
      </c>
      <c r="N350" s="56" t="str">
        <f>작성용!V347</f>
        <v>룩스루</v>
      </c>
      <c r="O350" s="56" t="str">
        <f>작성용!W347</f>
        <v>룩스루</v>
      </c>
      <c r="P350" s="56" t="str">
        <f>작성용!X347</f>
        <v>-</v>
      </c>
      <c r="Q350" s="57" t="str">
        <f>작성용!AD347</f>
        <v>대체평가3사업본부</v>
      </c>
      <c r="R350" s="59">
        <f>작성용!AE347</f>
        <v>0</v>
      </c>
      <c r="S350" s="57" t="str">
        <f>작성용!AF347</f>
        <v>대체평가3사업본부</v>
      </c>
      <c r="T350" s="60" t="str">
        <f>작성용!AG347</f>
        <v>-</v>
      </c>
      <c r="U350" s="60" t="str">
        <f>작성용!AH347</f>
        <v>-</v>
      </c>
      <c r="V350" s="55">
        <f>작성용!AA347</f>
        <v>202412</v>
      </c>
      <c r="W350" s="57" t="str">
        <f>작성용!AC347</f>
        <v>[T]기타보험기관[1본부]</v>
      </c>
      <c r="X350" s="57" t="str">
        <f>작성용!O347</f>
        <v xml:space="preserve"> </v>
      </c>
      <c r="Y350" s="57" t="str">
        <f>작성용!P347</f>
        <v xml:space="preserve"> </v>
      </c>
      <c r="Z350" s="57" t="str">
        <f>작성용!Q347</f>
        <v xml:space="preserve"> </v>
      </c>
      <c r="AA350" s="55" t="str">
        <f>작성용!AJ347</f>
        <v>-</v>
      </c>
      <c r="AB350" s="55">
        <f>작성용!AB347</f>
        <v>0</v>
      </c>
    </row>
    <row r="351" spans="1:28" s="11" customFormat="1" ht="16.5" hidden="1" customHeight="1" x14ac:dyDescent="0.3">
      <c r="A351" s="53">
        <f>작성용!AL348</f>
        <v>347</v>
      </c>
      <c r="B351" s="54" t="str">
        <f>작성용!AI348</f>
        <v>-</v>
      </c>
      <c r="C351" s="55" t="str">
        <f>작성용!AK348</f>
        <v>개별종목</v>
      </c>
      <c r="D351" s="56">
        <f>작성용!T348</f>
        <v>45645</v>
      </c>
      <c r="E351" s="57" t="str">
        <f>작성용!B348</f>
        <v>KB라이프(LT)</v>
      </c>
      <c r="F351" s="57" t="str">
        <f>작성용!C348</f>
        <v>재평가</v>
      </c>
      <c r="G351" s="57" t="str">
        <f>작성용!D348</f>
        <v>KB롯데마스터리스사모부동산신탁제1호</v>
      </c>
      <c r="H351" s="58" t="str">
        <f>작성용!E348</f>
        <v>KBP2016060116</v>
      </c>
      <c r="I351" s="57" t="str">
        <f>작성용!F348</f>
        <v>B02</v>
      </c>
      <c r="J351" s="57">
        <f>작성용!G348</f>
        <v>0</v>
      </c>
      <c r="K351" s="57" t="str">
        <f>작성용!H348</f>
        <v>-</v>
      </c>
      <c r="L351" s="57" t="str">
        <f>작성용!N348</f>
        <v xml:space="preserve">분기 </v>
      </c>
      <c r="M351" s="56" t="str">
        <f>작성용!U348</f>
        <v>2024.12.31</v>
      </c>
      <c r="N351" s="56" t="str">
        <f>작성용!V348</f>
        <v>룩스루</v>
      </c>
      <c r="O351" s="56" t="str">
        <f>작성용!W348</f>
        <v>룩스루</v>
      </c>
      <c r="P351" s="56" t="str">
        <f>작성용!X348</f>
        <v>-</v>
      </c>
      <c r="Q351" s="57" t="str">
        <f>작성용!AD348</f>
        <v>대체평가3사업본부</v>
      </c>
      <c r="R351" s="59">
        <f>작성용!AE348</f>
        <v>0</v>
      </c>
      <c r="S351" s="57" t="str">
        <f>작성용!AF348</f>
        <v>대체평가3사업본부</v>
      </c>
      <c r="T351" s="60" t="str">
        <f>작성용!AG348</f>
        <v>-</v>
      </c>
      <c r="U351" s="60" t="str">
        <f>작성용!AH348</f>
        <v>-</v>
      </c>
      <c r="V351" s="55">
        <f>작성용!AA348</f>
        <v>202412</v>
      </c>
      <c r="W351" s="57" t="str">
        <f>작성용!AC348</f>
        <v>[T]기타보험기관[1본부]</v>
      </c>
      <c r="X351" s="57" t="str">
        <f>작성용!O348</f>
        <v xml:space="preserve"> </v>
      </c>
      <c r="Y351" s="57" t="str">
        <f>작성용!P348</f>
        <v xml:space="preserve"> </v>
      </c>
      <c r="Z351" s="57" t="str">
        <f>작성용!Q348</f>
        <v xml:space="preserve"> </v>
      </c>
      <c r="AA351" s="55" t="str">
        <f>작성용!AJ348</f>
        <v>-</v>
      </c>
      <c r="AB351" s="55">
        <f>작성용!AB348</f>
        <v>0</v>
      </c>
    </row>
    <row r="352" spans="1:28" s="11" customFormat="1" ht="16.5" hidden="1" customHeight="1" x14ac:dyDescent="0.3">
      <c r="A352" s="53">
        <f>작성용!AL349</f>
        <v>348</v>
      </c>
      <c r="B352" s="54" t="str">
        <f>작성용!AI349</f>
        <v>-</v>
      </c>
      <c r="C352" s="55" t="str">
        <f>작성용!AK349</f>
        <v>개별종목</v>
      </c>
      <c r="D352" s="56">
        <f>작성용!T349</f>
        <v>45645</v>
      </c>
      <c r="E352" s="57" t="str">
        <f>작성용!B349</f>
        <v>KB라이프(LT)</v>
      </c>
      <c r="F352" s="57" t="str">
        <f>작성용!C349</f>
        <v>재평가</v>
      </c>
      <c r="G352" s="57" t="str">
        <f>작성용!D349</f>
        <v>KB부산김해경전철전문투자형사모특별자산투자신탁제2호</v>
      </c>
      <c r="H352" s="58" t="str">
        <f>작성용!E349</f>
        <v>KBP2020120107</v>
      </c>
      <c r="I352" s="57" t="str">
        <f>작성용!F349</f>
        <v>B02</v>
      </c>
      <c r="J352" s="57">
        <f>작성용!G349</f>
        <v>0</v>
      </c>
      <c r="K352" s="57" t="str">
        <f>작성용!H349</f>
        <v>-</v>
      </c>
      <c r="L352" s="57" t="str">
        <f>작성용!N349</f>
        <v xml:space="preserve">분기 </v>
      </c>
      <c r="M352" s="56" t="str">
        <f>작성용!U349</f>
        <v>2024.12.31</v>
      </c>
      <c r="N352" s="56" t="str">
        <f>작성용!V349</f>
        <v>룩스루</v>
      </c>
      <c r="O352" s="56" t="str">
        <f>작성용!W349</f>
        <v>룩스루</v>
      </c>
      <c r="P352" s="56" t="str">
        <f>작성용!X349</f>
        <v>-</v>
      </c>
      <c r="Q352" s="57" t="str">
        <f>작성용!AD349</f>
        <v>대체평가3사업본부</v>
      </c>
      <c r="R352" s="59">
        <f>작성용!AE349</f>
        <v>0</v>
      </c>
      <c r="S352" s="57" t="str">
        <f>작성용!AF349</f>
        <v>대체평가3사업본부</v>
      </c>
      <c r="T352" s="60" t="str">
        <f>작성용!AG349</f>
        <v>-</v>
      </c>
      <c r="U352" s="60" t="str">
        <f>작성용!AH349</f>
        <v>-</v>
      </c>
      <c r="V352" s="55">
        <f>작성용!AA349</f>
        <v>202412</v>
      </c>
      <c r="W352" s="57" t="str">
        <f>작성용!AC349</f>
        <v>[T]기타보험기관[1본부]</v>
      </c>
      <c r="X352" s="57" t="str">
        <f>작성용!O349</f>
        <v xml:space="preserve"> </v>
      </c>
      <c r="Y352" s="57" t="str">
        <f>작성용!P349</f>
        <v xml:space="preserve"> </v>
      </c>
      <c r="Z352" s="57" t="str">
        <f>작성용!Q349</f>
        <v xml:space="preserve"> </v>
      </c>
      <c r="AA352" s="55" t="str">
        <f>작성용!AJ349</f>
        <v>-</v>
      </c>
      <c r="AB352" s="55">
        <f>작성용!AB349</f>
        <v>0</v>
      </c>
    </row>
    <row r="353" spans="1:28" s="11" customFormat="1" ht="16.5" hidden="1" customHeight="1" x14ac:dyDescent="0.3">
      <c r="A353" s="53">
        <f>작성용!AL350</f>
        <v>349</v>
      </c>
      <c r="B353" s="54" t="str">
        <f>작성용!AI350</f>
        <v>-</v>
      </c>
      <c r="C353" s="55" t="str">
        <f>작성용!AK350</f>
        <v>개별종목</v>
      </c>
      <c r="D353" s="56">
        <f>작성용!T350</f>
        <v>45645</v>
      </c>
      <c r="E353" s="57" t="str">
        <f>작성용!B350</f>
        <v>KB라이프(LT)</v>
      </c>
      <c r="F353" s="57" t="str">
        <f>작성용!C350</f>
        <v>재평가</v>
      </c>
      <c r="G353" s="57" t="str">
        <f>작성용!D350</f>
        <v>KB생활인프라BTL전문투자형사모특별자산투자신탁</v>
      </c>
      <c r="H353" s="58" t="str">
        <f>작성용!E350</f>
        <v>KBP2019030021</v>
      </c>
      <c r="I353" s="57" t="str">
        <f>작성용!F350</f>
        <v>B02</v>
      </c>
      <c r="J353" s="57">
        <f>작성용!G350</f>
        <v>0</v>
      </c>
      <c r="K353" s="57" t="str">
        <f>작성용!H350</f>
        <v>-</v>
      </c>
      <c r="L353" s="57" t="str">
        <f>작성용!N350</f>
        <v xml:space="preserve">분기 </v>
      </c>
      <c r="M353" s="56" t="str">
        <f>작성용!U350</f>
        <v>2024.12.31</v>
      </c>
      <c r="N353" s="56" t="str">
        <f>작성용!V350</f>
        <v>룩스루</v>
      </c>
      <c r="O353" s="56" t="str">
        <f>작성용!W350</f>
        <v>룩스루</v>
      </c>
      <c r="P353" s="56" t="str">
        <f>작성용!X350</f>
        <v>-</v>
      </c>
      <c r="Q353" s="57" t="str">
        <f>작성용!AD350</f>
        <v>대체평가3사업본부</v>
      </c>
      <c r="R353" s="59">
        <f>작성용!AE350</f>
        <v>0</v>
      </c>
      <c r="S353" s="57" t="str">
        <f>작성용!AF350</f>
        <v>대체평가3사업본부</v>
      </c>
      <c r="T353" s="60" t="str">
        <f>작성용!AG350</f>
        <v>-</v>
      </c>
      <c r="U353" s="60" t="str">
        <f>작성용!AH350</f>
        <v>-</v>
      </c>
      <c r="V353" s="55">
        <f>작성용!AA350</f>
        <v>202412</v>
      </c>
      <c r="W353" s="57" t="str">
        <f>작성용!AC350</f>
        <v>[T]기타보험기관[1본부]</v>
      </c>
      <c r="X353" s="57" t="str">
        <f>작성용!O350</f>
        <v xml:space="preserve"> </v>
      </c>
      <c r="Y353" s="57" t="str">
        <f>작성용!P350</f>
        <v xml:space="preserve"> </v>
      </c>
      <c r="Z353" s="57" t="str">
        <f>작성용!Q350</f>
        <v xml:space="preserve"> </v>
      </c>
      <c r="AA353" s="55" t="str">
        <f>작성용!AJ350</f>
        <v>-</v>
      </c>
      <c r="AB353" s="55">
        <f>작성용!AB350</f>
        <v>0</v>
      </c>
    </row>
    <row r="354" spans="1:28" s="11" customFormat="1" ht="16.5" hidden="1" customHeight="1" x14ac:dyDescent="0.3">
      <c r="A354" s="53">
        <f>작성용!AL351</f>
        <v>350</v>
      </c>
      <c r="B354" s="54" t="str">
        <f>작성용!AI351</f>
        <v>-</v>
      </c>
      <c r="C354" s="55" t="str">
        <f>작성용!AK351</f>
        <v>개별종목</v>
      </c>
      <c r="D354" s="56">
        <f>작성용!T351</f>
        <v>45645</v>
      </c>
      <c r="E354" s="57" t="str">
        <f>작성용!B351</f>
        <v>KB라이프(LT)</v>
      </c>
      <c r="F354" s="57" t="str">
        <f>작성용!C351</f>
        <v>재평가</v>
      </c>
      <c r="G354" s="57" t="str">
        <f>작성용!D351</f>
        <v>KB서부내륙고속도로전문투자형사모특별자산투자신탁제1종수익증권</v>
      </c>
      <c r="H354" s="58" t="str">
        <f>작성용!E351</f>
        <v>KBP2018030055</v>
      </c>
      <c r="I354" s="57" t="str">
        <f>작성용!F351</f>
        <v>B02</v>
      </c>
      <c r="J354" s="57">
        <f>작성용!G351</f>
        <v>0</v>
      </c>
      <c r="K354" s="57" t="str">
        <f>작성용!H351</f>
        <v>-</v>
      </c>
      <c r="L354" s="57" t="str">
        <f>작성용!N351</f>
        <v xml:space="preserve">분기 </v>
      </c>
      <c r="M354" s="56" t="str">
        <f>작성용!U351</f>
        <v>2024.12.31</v>
      </c>
      <c r="N354" s="56" t="str">
        <f>작성용!V351</f>
        <v>룩스루</v>
      </c>
      <c r="O354" s="56" t="str">
        <f>작성용!W351</f>
        <v>룩스루</v>
      </c>
      <c r="P354" s="56" t="str">
        <f>작성용!X351</f>
        <v>-</v>
      </c>
      <c r="Q354" s="57" t="str">
        <f>작성용!AD351</f>
        <v>대체평가3사업본부</v>
      </c>
      <c r="R354" s="59">
        <f>작성용!AE351</f>
        <v>0</v>
      </c>
      <c r="S354" s="57" t="str">
        <f>작성용!AF351</f>
        <v>대체평가3사업본부</v>
      </c>
      <c r="T354" s="60" t="str">
        <f>작성용!AG351</f>
        <v>-</v>
      </c>
      <c r="U354" s="60" t="str">
        <f>작성용!AH351</f>
        <v>-</v>
      </c>
      <c r="V354" s="55">
        <f>작성용!AA351</f>
        <v>202412</v>
      </c>
      <c r="W354" s="57" t="str">
        <f>작성용!AC351</f>
        <v>[T]기타보험기관[1본부]</v>
      </c>
      <c r="X354" s="57" t="str">
        <f>작성용!O351</f>
        <v xml:space="preserve"> </v>
      </c>
      <c r="Y354" s="57" t="str">
        <f>작성용!P351</f>
        <v xml:space="preserve"> </v>
      </c>
      <c r="Z354" s="57" t="str">
        <f>작성용!Q351</f>
        <v xml:space="preserve"> </v>
      </c>
      <c r="AA354" s="55" t="str">
        <f>작성용!AJ351</f>
        <v>-</v>
      </c>
      <c r="AB354" s="55">
        <f>작성용!AB351</f>
        <v>0</v>
      </c>
    </row>
    <row r="355" spans="1:28" s="11" customFormat="1" ht="16.5" hidden="1" customHeight="1" x14ac:dyDescent="0.3">
      <c r="A355" s="53">
        <f>작성용!AL352</f>
        <v>351</v>
      </c>
      <c r="B355" s="54" t="str">
        <f>작성용!AI352</f>
        <v>-</v>
      </c>
      <c r="C355" s="55" t="str">
        <f>작성용!AK352</f>
        <v>개별종목</v>
      </c>
      <c r="D355" s="56">
        <f>작성용!T352</f>
        <v>45645</v>
      </c>
      <c r="E355" s="57" t="str">
        <f>작성용!B352</f>
        <v>KB라이프(LT)</v>
      </c>
      <c r="F355" s="57" t="str">
        <f>작성용!C352</f>
        <v>재평가</v>
      </c>
      <c r="G355" s="57" t="str">
        <f>작성용!D352</f>
        <v>KB선순위인수금융사모특별자산투자신탁제3호</v>
      </c>
      <c r="H355" s="58" t="str">
        <f>작성용!E352</f>
        <v>KBP2019120132</v>
      </c>
      <c r="I355" s="57" t="str">
        <f>작성용!F352</f>
        <v>B02</v>
      </c>
      <c r="J355" s="57">
        <f>작성용!G352</f>
        <v>0</v>
      </c>
      <c r="K355" s="57" t="str">
        <f>작성용!H352</f>
        <v>-</v>
      </c>
      <c r="L355" s="57" t="str">
        <f>작성용!N352</f>
        <v xml:space="preserve">분기 </v>
      </c>
      <c r="M355" s="56" t="str">
        <f>작성용!U352</f>
        <v>2024.12.31</v>
      </c>
      <c r="N355" s="56" t="str">
        <f>작성용!V352</f>
        <v>룩스루</v>
      </c>
      <c r="O355" s="56" t="str">
        <f>작성용!W352</f>
        <v>룩스루</v>
      </c>
      <c r="P355" s="56" t="str">
        <f>작성용!X352</f>
        <v>-</v>
      </c>
      <c r="Q355" s="57" t="str">
        <f>작성용!AD352</f>
        <v>대체평가3사업본부</v>
      </c>
      <c r="R355" s="59">
        <f>작성용!AE352</f>
        <v>0</v>
      </c>
      <c r="S355" s="57" t="str">
        <f>작성용!AF352</f>
        <v>대체평가3사업본부</v>
      </c>
      <c r="T355" s="60" t="str">
        <f>작성용!AG352</f>
        <v>-</v>
      </c>
      <c r="U355" s="60" t="str">
        <f>작성용!AH352</f>
        <v>-</v>
      </c>
      <c r="V355" s="55">
        <f>작성용!AA352</f>
        <v>202412</v>
      </c>
      <c r="W355" s="57" t="str">
        <f>작성용!AC352</f>
        <v>[T]기타보험기관[1본부]</v>
      </c>
      <c r="X355" s="57" t="str">
        <f>작성용!O352</f>
        <v xml:space="preserve"> </v>
      </c>
      <c r="Y355" s="57" t="str">
        <f>작성용!P352</f>
        <v xml:space="preserve"> </v>
      </c>
      <c r="Z355" s="57" t="str">
        <f>작성용!Q352</f>
        <v xml:space="preserve"> </v>
      </c>
      <c r="AA355" s="55" t="str">
        <f>작성용!AJ352</f>
        <v>-</v>
      </c>
      <c r="AB355" s="55">
        <f>작성용!AB352</f>
        <v>0</v>
      </c>
    </row>
    <row r="356" spans="1:28" s="11" customFormat="1" ht="16.5" hidden="1" customHeight="1" x14ac:dyDescent="0.3">
      <c r="A356" s="53">
        <f>작성용!AL353</f>
        <v>352</v>
      </c>
      <c r="B356" s="54" t="str">
        <f>작성용!AI353</f>
        <v>-</v>
      </c>
      <c r="C356" s="55" t="str">
        <f>작성용!AK353</f>
        <v>개별종목</v>
      </c>
      <c r="D356" s="56">
        <f>작성용!T353</f>
        <v>45645</v>
      </c>
      <c r="E356" s="57" t="str">
        <f>작성용!B353</f>
        <v>KB라이프(LT)</v>
      </c>
      <c r="F356" s="57" t="str">
        <f>작성용!C353</f>
        <v>재평가</v>
      </c>
      <c r="G356" s="57" t="str">
        <f>작성용!D353</f>
        <v>KB솔라에너지사모특별자산투자신탁</v>
      </c>
      <c r="H356" s="58" t="str">
        <f>작성용!E353</f>
        <v>KBP2016060118</v>
      </c>
      <c r="I356" s="57" t="str">
        <f>작성용!F353</f>
        <v>B02</v>
      </c>
      <c r="J356" s="57">
        <f>작성용!G353</f>
        <v>0</v>
      </c>
      <c r="K356" s="57" t="str">
        <f>작성용!H353</f>
        <v>-</v>
      </c>
      <c r="L356" s="57" t="str">
        <f>작성용!N353</f>
        <v xml:space="preserve">분기 </v>
      </c>
      <c r="M356" s="56" t="str">
        <f>작성용!U353</f>
        <v>2024.12.31</v>
      </c>
      <c r="N356" s="56" t="str">
        <f>작성용!V353</f>
        <v>룩스루</v>
      </c>
      <c r="O356" s="56" t="str">
        <f>작성용!W353</f>
        <v>룩스루</v>
      </c>
      <c r="P356" s="56" t="str">
        <f>작성용!X353</f>
        <v>-</v>
      </c>
      <c r="Q356" s="57" t="str">
        <f>작성용!AD353</f>
        <v>대체평가3사업본부</v>
      </c>
      <c r="R356" s="59">
        <f>작성용!AE353</f>
        <v>0</v>
      </c>
      <c r="S356" s="57" t="str">
        <f>작성용!AF353</f>
        <v>대체평가3사업본부</v>
      </c>
      <c r="T356" s="60" t="str">
        <f>작성용!AG353</f>
        <v>-</v>
      </c>
      <c r="U356" s="60" t="str">
        <f>작성용!AH353</f>
        <v>-</v>
      </c>
      <c r="V356" s="55">
        <f>작성용!AA353</f>
        <v>202412</v>
      </c>
      <c r="W356" s="57" t="str">
        <f>작성용!AC353</f>
        <v>[T]기타보험기관[1본부]</v>
      </c>
      <c r="X356" s="57" t="str">
        <f>작성용!O353</f>
        <v xml:space="preserve"> </v>
      </c>
      <c r="Y356" s="57" t="str">
        <f>작성용!P353</f>
        <v xml:space="preserve"> </v>
      </c>
      <c r="Z356" s="57" t="str">
        <f>작성용!Q353</f>
        <v xml:space="preserve"> </v>
      </c>
      <c r="AA356" s="55" t="str">
        <f>작성용!AJ353</f>
        <v>-</v>
      </c>
      <c r="AB356" s="55">
        <f>작성용!AB353</f>
        <v>0</v>
      </c>
    </row>
    <row r="357" spans="1:28" s="11" customFormat="1" ht="16.5" hidden="1" customHeight="1" x14ac:dyDescent="0.3">
      <c r="A357" s="53">
        <f>작성용!AL354</f>
        <v>353</v>
      </c>
      <c r="B357" s="54" t="str">
        <f>작성용!AI354</f>
        <v>-</v>
      </c>
      <c r="C357" s="55" t="str">
        <f>작성용!AK354</f>
        <v>개별종목</v>
      </c>
      <c r="D357" s="56">
        <f>작성용!T354</f>
        <v>45645</v>
      </c>
      <c r="E357" s="57" t="str">
        <f>작성용!B354</f>
        <v>KB라이프(LT)</v>
      </c>
      <c r="F357" s="57" t="str">
        <f>작성용!C354</f>
        <v>재평가</v>
      </c>
      <c r="G357" s="57" t="str">
        <f>작성용!D354</f>
        <v>KB안양-성남고속도로사모특별자산투자신탁</v>
      </c>
      <c r="H357" s="58" t="str">
        <f>작성용!E354</f>
        <v>KBP2016030006</v>
      </c>
      <c r="I357" s="57" t="str">
        <f>작성용!F354</f>
        <v>B02</v>
      </c>
      <c r="J357" s="57">
        <f>작성용!G354</f>
        <v>0</v>
      </c>
      <c r="K357" s="57" t="str">
        <f>작성용!H354</f>
        <v>-</v>
      </c>
      <c r="L357" s="57" t="str">
        <f>작성용!N354</f>
        <v xml:space="preserve">분기 </v>
      </c>
      <c r="M357" s="56" t="str">
        <f>작성용!U354</f>
        <v>2024.12.31</v>
      </c>
      <c r="N357" s="56" t="str">
        <f>작성용!V354</f>
        <v>룩스루</v>
      </c>
      <c r="O357" s="56" t="str">
        <f>작성용!W354</f>
        <v>룩스루</v>
      </c>
      <c r="P357" s="56" t="str">
        <f>작성용!X354</f>
        <v>-</v>
      </c>
      <c r="Q357" s="57" t="str">
        <f>작성용!AD354</f>
        <v>대체평가3사업본부</v>
      </c>
      <c r="R357" s="59">
        <f>작성용!AE354</f>
        <v>0</v>
      </c>
      <c r="S357" s="57" t="str">
        <f>작성용!AF354</f>
        <v>대체평가3사업본부</v>
      </c>
      <c r="T357" s="60" t="str">
        <f>작성용!AG354</f>
        <v>-</v>
      </c>
      <c r="U357" s="60" t="str">
        <f>작성용!AH354</f>
        <v>-</v>
      </c>
      <c r="V357" s="55">
        <f>작성용!AA354</f>
        <v>202412</v>
      </c>
      <c r="W357" s="57" t="str">
        <f>작성용!AC354</f>
        <v>[T]기타보험기관[1본부]</v>
      </c>
      <c r="X357" s="57" t="str">
        <f>작성용!O354</f>
        <v xml:space="preserve"> </v>
      </c>
      <c r="Y357" s="57" t="str">
        <f>작성용!P354</f>
        <v xml:space="preserve"> </v>
      </c>
      <c r="Z357" s="57" t="str">
        <f>작성용!Q354</f>
        <v xml:space="preserve"> </v>
      </c>
      <c r="AA357" s="55" t="str">
        <f>작성용!AJ354</f>
        <v>-</v>
      </c>
      <c r="AB357" s="55">
        <f>작성용!AB354</f>
        <v>0</v>
      </c>
    </row>
    <row r="358" spans="1:28" s="11" customFormat="1" ht="16.5" hidden="1" customHeight="1" x14ac:dyDescent="0.3">
      <c r="A358" s="53">
        <f>작성용!AL355</f>
        <v>354</v>
      </c>
      <c r="B358" s="54" t="str">
        <f>작성용!AI355</f>
        <v>-</v>
      </c>
      <c r="C358" s="55" t="str">
        <f>작성용!AK355</f>
        <v>개별종목</v>
      </c>
      <c r="D358" s="56">
        <f>작성용!T355</f>
        <v>45645</v>
      </c>
      <c r="E358" s="57" t="str">
        <f>작성용!B355</f>
        <v>KB라이프(LT)</v>
      </c>
      <c r="F358" s="57" t="str">
        <f>작성용!C355</f>
        <v>재평가</v>
      </c>
      <c r="G358" s="57" t="str">
        <f>작성용!D355</f>
        <v>KB을숙도대교사모특별자산투자신탁</v>
      </c>
      <c r="H358" s="58" t="str">
        <f>작성용!E355</f>
        <v>KBP2014020040</v>
      </c>
      <c r="I358" s="57" t="str">
        <f>작성용!F355</f>
        <v>B02</v>
      </c>
      <c r="J358" s="57">
        <f>작성용!G355</f>
        <v>0</v>
      </c>
      <c r="K358" s="57" t="str">
        <f>작성용!H355</f>
        <v>-</v>
      </c>
      <c r="L358" s="57" t="str">
        <f>작성용!N355</f>
        <v xml:space="preserve">분기 </v>
      </c>
      <c r="M358" s="56" t="str">
        <f>작성용!U355</f>
        <v>2024.12.31</v>
      </c>
      <c r="N358" s="56" t="str">
        <f>작성용!V355</f>
        <v>룩스루</v>
      </c>
      <c r="O358" s="56" t="str">
        <f>작성용!W355</f>
        <v>룩스루</v>
      </c>
      <c r="P358" s="56" t="str">
        <f>작성용!X355</f>
        <v>-</v>
      </c>
      <c r="Q358" s="57" t="str">
        <f>작성용!AD355</f>
        <v>대체평가3사업본부</v>
      </c>
      <c r="R358" s="59">
        <f>작성용!AE355</f>
        <v>0</v>
      </c>
      <c r="S358" s="57" t="str">
        <f>작성용!AF355</f>
        <v>대체평가3사업본부</v>
      </c>
      <c r="T358" s="60" t="str">
        <f>작성용!AG355</f>
        <v>-</v>
      </c>
      <c r="U358" s="60" t="str">
        <f>작성용!AH355</f>
        <v>-</v>
      </c>
      <c r="V358" s="55">
        <f>작성용!AA355</f>
        <v>202412</v>
      </c>
      <c r="W358" s="57" t="str">
        <f>작성용!AC355</f>
        <v>[T]기타보험기관[1본부]</v>
      </c>
      <c r="X358" s="57" t="str">
        <f>작성용!O355</f>
        <v xml:space="preserve"> </v>
      </c>
      <c r="Y358" s="57" t="str">
        <f>작성용!P355</f>
        <v xml:space="preserve"> </v>
      </c>
      <c r="Z358" s="57" t="str">
        <f>작성용!Q355</f>
        <v xml:space="preserve"> </v>
      </c>
      <c r="AA358" s="55" t="str">
        <f>작성용!AJ355</f>
        <v>-</v>
      </c>
      <c r="AB358" s="55">
        <f>작성용!AB355</f>
        <v>0</v>
      </c>
    </row>
    <row r="359" spans="1:28" s="11" customFormat="1" ht="16.5" hidden="1" customHeight="1" x14ac:dyDescent="0.3">
      <c r="A359" s="53">
        <f>작성용!AL356</f>
        <v>355</v>
      </c>
      <c r="B359" s="54" t="str">
        <f>작성용!AI356</f>
        <v>-</v>
      </c>
      <c r="C359" s="55" t="str">
        <f>작성용!AK356</f>
        <v>개별종목</v>
      </c>
      <c r="D359" s="56">
        <f>작성용!T356</f>
        <v>45645</v>
      </c>
      <c r="E359" s="57" t="str">
        <f>작성용!B356</f>
        <v>KB라이프(LT)</v>
      </c>
      <c r="F359" s="57" t="str">
        <f>작성용!C356</f>
        <v>재평가</v>
      </c>
      <c r="G359" s="57" t="str">
        <f>작성용!D356</f>
        <v>KB전문투자형사모부동산투자신탁제3호</v>
      </c>
      <c r="H359" s="58" t="str">
        <f>작성용!E356</f>
        <v>KBP2016120080</v>
      </c>
      <c r="I359" s="57" t="str">
        <f>작성용!F356</f>
        <v>B02</v>
      </c>
      <c r="J359" s="57">
        <f>작성용!G356</f>
        <v>0</v>
      </c>
      <c r="K359" s="57" t="str">
        <f>작성용!H356</f>
        <v>-</v>
      </c>
      <c r="L359" s="57" t="str">
        <f>작성용!N356</f>
        <v xml:space="preserve">분기 </v>
      </c>
      <c r="M359" s="56" t="str">
        <f>작성용!U356</f>
        <v>2024.12.31</v>
      </c>
      <c r="N359" s="56" t="str">
        <f>작성용!V356</f>
        <v>룩스루</v>
      </c>
      <c r="O359" s="56" t="str">
        <f>작성용!W356</f>
        <v>룩스루</v>
      </c>
      <c r="P359" s="56" t="str">
        <f>작성용!X356</f>
        <v>-</v>
      </c>
      <c r="Q359" s="57" t="str">
        <f>작성용!AD356</f>
        <v>대체평가3사업본부</v>
      </c>
      <c r="R359" s="59">
        <f>작성용!AE356</f>
        <v>0</v>
      </c>
      <c r="S359" s="57" t="str">
        <f>작성용!AF356</f>
        <v>대체평가3사업본부</v>
      </c>
      <c r="T359" s="60" t="str">
        <f>작성용!AG356</f>
        <v>-</v>
      </c>
      <c r="U359" s="60" t="str">
        <f>작성용!AH356</f>
        <v>-</v>
      </c>
      <c r="V359" s="55">
        <f>작성용!AA356</f>
        <v>202412</v>
      </c>
      <c r="W359" s="57" t="str">
        <f>작성용!AC356</f>
        <v>[T]기타보험기관[1본부]</v>
      </c>
      <c r="X359" s="57" t="str">
        <f>작성용!O356</f>
        <v xml:space="preserve"> </v>
      </c>
      <c r="Y359" s="57" t="str">
        <f>작성용!P356</f>
        <v xml:space="preserve"> </v>
      </c>
      <c r="Z359" s="57" t="str">
        <f>작성용!Q356</f>
        <v xml:space="preserve"> </v>
      </c>
      <c r="AA359" s="55" t="str">
        <f>작성용!AJ356</f>
        <v>-</v>
      </c>
      <c r="AB359" s="55">
        <f>작성용!AB356</f>
        <v>0</v>
      </c>
    </row>
    <row r="360" spans="1:28" s="11" customFormat="1" ht="16.5" hidden="1" customHeight="1" x14ac:dyDescent="0.3">
      <c r="A360" s="53">
        <f>작성용!AL357</f>
        <v>356</v>
      </c>
      <c r="B360" s="54" t="str">
        <f>작성용!AI357</f>
        <v>-</v>
      </c>
      <c r="C360" s="55" t="str">
        <f>작성용!AK357</f>
        <v>개별종목</v>
      </c>
      <c r="D360" s="56">
        <f>작성용!T357</f>
        <v>45645</v>
      </c>
      <c r="E360" s="57" t="str">
        <f>작성용!B357</f>
        <v>KB라이프(LT)</v>
      </c>
      <c r="F360" s="57" t="str">
        <f>작성용!C357</f>
        <v>재평가</v>
      </c>
      <c r="G360" s="57" t="str">
        <f>작성용!D357</f>
        <v>KB희망나눔BTL사모특별자산투자신탁</v>
      </c>
      <c r="H360" s="58" t="str">
        <f>작성용!E357</f>
        <v>KBP2016060105</v>
      </c>
      <c r="I360" s="57" t="str">
        <f>작성용!F357</f>
        <v>B02</v>
      </c>
      <c r="J360" s="57">
        <f>작성용!G357</f>
        <v>0</v>
      </c>
      <c r="K360" s="57" t="str">
        <f>작성용!H357</f>
        <v>-</v>
      </c>
      <c r="L360" s="57" t="str">
        <f>작성용!N357</f>
        <v xml:space="preserve">분기 </v>
      </c>
      <c r="M360" s="56" t="str">
        <f>작성용!U357</f>
        <v>2024.12.31</v>
      </c>
      <c r="N360" s="56" t="str">
        <f>작성용!V357</f>
        <v>룩스루</v>
      </c>
      <c r="O360" s="56" t="str">
        <f>작성용!W357</f>
        <v>룩스루</v>
      </c>
      <c r="P360" s="56" t="str">
        <f>작성용!X357</f>
        <v>-</v>
      </c>
      <c r="Q360" s="57" t="str">
        <f>작성용!AD357</f>
        <v>대체평가3사업본부</v>
      </c>
      <c r="R360" s="59">
        <f>작성용!AE357</f>
        <v>0</v>
      </c>
      <c r="S360" s="57" t="str">
        <f>작성용!AF357</f>
        <v>대체평가3사업본부</v>
      </c>
      <c r="T360" s="60" t="str">
        <f>작성용!AG357</f>
        <v>-</v>
      </c>
      <c r="U360" s="60" t="str">
        <f>작성용!AH357</f>
        <v>-</v>
      </c>
      <c r="V360" s="55">
        <f>작성용!AA357</f>
        <v>202412</v>
      </c>
      <c r="W360" s="57" t="str">
        <f>작성용!AC357</f>
        <v>[T]기타보험기관[1본부]</v>
      </c>
      <c r="X360" s="57" t="str">
        <f>작성용!O357</f>
        <v xml:space="preserve"> </v>
      </c>
      <c r="Y360" s="57" t="str">
        <f>작성용!P357</f>
        <v xml:space="preserve"> </v>
      </c>
      <c r="Z360" s="57" t="str">
        <f>작성용!Q357</f>
        <v xml:space="preserve"> </v>
      </c>
      <c r="AA360" s="55" t="str">
        <f>작성용!AJ357</f>
        <v>-</v>
      </c>
      <c r="AB360" s="55">
        <f>작성용!AB357</f>
        <v>0</v>
      </c>
    </row>
    <row r="361" spans="1:28" s="11" customFormat="1" ht="16.5" hidden="1" customHeight="1" x14ac:dyDescent="0.3">
      <c r="A361" s="53">
        <f>작성용!AL358</f>
        <v>357</v>
      </c>
      <c r="B361" s="54" t="str">
        <f>작성용!AI358</f>
        <v>-</v>
      </c>
      <c r="C361" s="55" t="str">
        <f>작성용!AK358</f>
        <v>개별종목</v>
      </c>
      <c r="D361" s="56">
        <f>작성용!T358</f>
        <v>45645</v>
      </c>
      <c r="E361" s="57" t="str">
        <f>작성용!B358</f>
        <v>KB라이프(LT)</v>
      </c>
      <c r="F361" s="57" t="str">
        <f>작성용!C358</f>
        <v>재평가</v>
      </c>
      <c r="G361" s="57" t="str">
        <f>작성용!D358</f>
        <v>KCGI-B777F전문투자형사모특별자산투자신탁</v>
      </c>
      <c r="H361" s="58" t="str">
        <f>작성용!E358</f>
        <v>KBP2016060231</v>
      </c>
      <c r="I361" s="57" t="str">
        <f>작성용!F358</f>
        <v>B02</v>
      </c>
      <c r="J361" s="57">
        <f>작성용!G358</f>
        <v>0</v>
      </c>
      <c r="K361" s="57" t="str">
        <f>작성용!H358</f>
        <v>-</v>
      </c>
      <c r="L361" s="57" t="str">
        <f>작성용!N358</f>
        <v xml:space="preserve">분기 </v>
      </c>
      <c r="M361" s="56" t="str">
        <f>작성용!U358</f>
        <v>2024.12.31</v>
      </c>
      <c r="N361" s="56" t="str">
        <f>작성용!V358</f>
        <v>룩스루</v>
      </c>
      <c r="O361" s="56" t="str">
        <f>작성용!W358</f>
        <v>룩스루</v>
      </c>
      <c r="P361" s="56" t="str">
        <f>작성용!X358</f>
        <v>-</v>
      </c>
      <c r="Q361" s="57" t="str">
        <f>작성용!AD358</f>
        <v>대체평가3사업본부</v>
      </c>
      <c r="R361" s="59">
        <f>작성용!AE358</f>
        <v>0</v>
      </c>
      <c r="S361" s="57" t="str">
        <f>작성용!AF358</f>
        <v>대체평가3사업본부</v>
      </c>
      <c r="T361" s="60" t="str">
        <f>작성용!AG358</f>
        <v>-</v>
      </c>
      <c r="U361" s="60" t="str">
        <f>작성용!AH358</f>
        <v>-</v>
      </c>
      <c r="V361" s="55">
        <f>작성용!AA358</f>
        <v>202412</v>
      </c>
      <c r="W361" s="57" t="str">
        <f>작성용!AC358</f>
        <v>[T]기타보험기관[1본부]</v>
      </c>
      <c r="X361" s="57" t="str">
        <f>작성용!O358</f>
        <v xml:space="preserve"> </v>
      </c>
      <c r="Y361" s="57" t="str">
        <f>작성용!P358</f>
        <v xml:space="preserve"> </v>
      </c>
      <c r="Z361" s="57" t="str">
        <f>작성용!Q358</f>
        <v xml:space="preserve"> </v>
      </c>
      <c r="AA361" s="55" t="str">
        <f>작성용!AJ358</f>
        <v>-</v>
      </c>
      <c r="AB361" s="55">
        <f>작성용!AB358</f>
        <v>0</v>
      </c>
    </row>
    <row r="362" spans="1:28" s="11" customFormat="1" ht="16.5" hidden="1" customHeight="1" x14ac:dyDescent="0.3">
      <c r="A362" s="53">
        <f>작성용!AL359</f>
        <v>358</v>
      </c>
      <c r="B362" s="54" t="str">
        <f>작성용!AI359</f>
        <v>-</v>
      </c>
      <c r="C362" s="55" t="str">
        <f>작성용!AK359</f>
        <v>개별종목</v>
      </c>
      <c r="D362" s="56">
        <f>작성용!T359</f>
        <v>45645</v>
      </c>
      <c r="E362" s="57" t="str">
        <f>작성용!B359</f>
        <v>KB라이프(LT)</v>
      </c>
      <c r="F362" s="57" t="str">
        <f>작성용!C359</f>
        <v>재평가</v>
      </c>
      <c r="G362" s="57" t="str">
        <f>작성용!D359</f>
        <v>KIAMCO도로투자사모특별자산투자신탁제11호</v>
      </c>
      <c r="H362" s="58" t="str">
        <f>작성용!E359</f>
        <v>KBP2019090154</v>
      </c>
      <c r="I362" s="57" t="str">
        <f>작성용!F359</f>
        <v>B02</v>
      </c>
      <c r="J362" s="57">
        <f>작성용!G359</f>
        <v>0</v>
      </c>
      <c r="K362" s="57" t="str">
        <f>작성용!H359</f>
        <v>-</v>
      </c>
      <c r="L362" s="57" t="str">
        <f>작성용!N359</f>
        <v xml:space="preserve">분기 </v>
      </c>
      <c r="M362" s="56" t="str">
        <f>작성용!U359</f>
        <v>2024.12.31</v>
      </c>
      <c r="N362" s="56" t="str">
        <f>작성용!V359</f>
        <v>룩스루</v>
      </c>
      <c r="O362" s="56" t="str">
        <f>작성용!W359</f>
        <v>룩스루</v>
      </c>
      <c r="P362" s="56" t="str">
        <f>작성용!X359</f>
        <v>-</v>
      </c>
      <c r="Q362" s="57" t="str">
        <f>작성용!AD359</f>
        <v>대체평가3사업본부</v>
      </c>
      <c r="R362" s="59">
        <f>작성용!AE359</f>
        <v>0</v>
      </c>
      <c r="S362" s="57" t="str">
        <f>작성용!AF359</f>
        <v>대체평가3사업본부</v>
      </c>
      <c r="T362" s="60" t="str">
        <f>작성용!AG359</f>
        <v>-</v>
      </c>
      <c r="U362" s="60" t="str">
        <f>작성용!AH359</f>
        <v>-</v>
      </c>
      <c r="V362" s="55">
        <f>작성용!AA359</f>
        <v>202412</v>
      </c>
      <c r="W362" s="57" t="str">
        <f>작성용!AC359</f>
        <v>[T]기타보험기관[1본부]</v>
      </c>
      <c r="X362" s="57" t="str">
        <f>작성용!O359</f>
        <v xml:space="preserve"> </v>
      </c>
      <c r="Y362" s="57" t="str">
        <f>작성용!P359</f>
        <v xml:space="preserve"> </v>
      </c>
      <c r="Z362" s="57" t="str">
        <f>작성용!Q359</f>
        <v xml:space="preserve"> </v>
      </c>
      <c r="AA362" s="55" t="str">
        <f>작성용!AJ359</f>
        <v>-</v>
      </c>
      <c r="AB362" s="55">
        <f>작성용!AB359</f>
        <v>0</v>
      </c>
    </row>
    <row r="363" spans="1:28" s="11" customFormat="1" ht="16.5" hidden="1" customHeight="1" x14ac:dyDescent="0.3">
      <c r="A363" s="53">
        <f>작성용!AL360</f>
        <v>359</v>
      </c>
      <c r="B363" s="54" t="str">
        <f>작성용!AI360</f>
        <v>-</v>
      </c>
      <c r="C363" s="55" t="str">
        <f>작성용!AK360</f>
        <v>개별종목</v>
      </c>
      <c r="D363" s="56">
        <f>작성용!T360</f>
        <v>45645</v>
      </c>
      <c r="E363" s="57" t="str">
        <f>작성용!B360</f>
        <v>KB라이프(LT)</v>
      </c>
      <c r="F363" s="57" t="str">
        <f>작성용!C360</f>
        <v>재평가</v>
      </c>
      <c r="G363" s="57" t="str">
        <f>작성용!D360</f>
        <v>NH-AMUNDIESG모빌리티인프라전문투자형사모특별자산투자신탁1호</v>
      </c>
      <c r="H363" s="58" t="str">
        <f>작성용!E360</f>
        <v>KBP2021120161</v>
      </c>
      <c r="I363" s="57" t="str">
        <f>작성용!F360</f>
        <v>B02</v>
      </c>
      <c r="J363" s="57">
        <f>작성용!G360</f>
        <v>0</v>
      </c>
      <c r="K363" s="57" t="str">
        <f>작성용!H360</f>
        <v>-</v>
      </c>
      <c r="L363" s="57" t="str">
        <f>작성용!N360</f>
        <v xml:space="preserve">분기 </v>
      </c>
      <c r="M363" s="56" t="str">
        <f>작성용!U360</f>
        <v>2024.12.31</v>
      </c>
      <c r="N363" s="56" t="str">
        <f>작성용!V360</f>
        <v>룩스루</v>
      </c>
      <c r="O363" s="56" t="str">
        <f>작성용!W360</f>
        <v>룩스루</v>
      </c>
      <c r="P363" s="56" t="str">
        <f>작성용!X360</f>
        <v>-</v>
      </c>
      <c r="Q363" s="57" t="str">
        <f>작성용!AD360</f>
        <v>대체평가3사업본부</v>
      </c>
      <c r="R363" s="59">
        <f>작성용!AE360</f>
        <v>0</v>
      </c>
      <c r="S363" s="57" t="str">
        <f>작성용!AF360</f>
        <v>대체평가3사업본부</v>
      </c>
      <c r="T363" s="60" t="str">
        <f>작성용!AG360</f>
        <v>-</v>
      </c>
      <c r="U363" s="60" t="str">
        <f>작성용!AH360</f>
        <v>-</v>
      </c>
      <c r="V363" s="55">
        <f>작성용!AA360</f>
        <v>202412</v>
      </c>
      <c r="W363" s="57" t="str">
        <f>작성용!AC360</f>
        <v>[T]기타보험기관[1본부]</v>
      </c>
      <c r="X363" s="57" t="str">
        <f>작성용!O360</f>
        <v xml:space="preserve"> </v>
      </c>
      <c r="Y363" s="57" t="str">
        <f>작성용!P360</f>
        <v xml:space="preserve"> </v>
      </c>
      <c r="Z363" s="57" t="str">
        <f>작성용!Q360</f>
        <v xml:space="preserve"> </v>
      </c>
      <c r="AA363" s="55" t="str">
        <f>작성용!AJ360</f>
        <v>-</v>
      </c>
      <c r="AB363" s="55">
        <f>작성용!AB360</f>
        <v>0</v>
      </c>
    </row>
    <row r="364" spans="1:28" s="11" customFormat="1" ht="16.5" hidden="1" customHeight="1" x14ac:dyDescent="0.3">
      <c r="A364" s="53">
        <f>작성용!AL361</f>
        <v>360</v>
      </c>
      <c r="B364" s="54" t="str">
        <f>작성용!AI361</f>
        <v>-</v>
      </c>
      <c r="C364" s="55" t="str">
        <f>작성용!AK361</f>
        <v>개별종목</v>
      </c>
      <c r="D364" s="56">
        <f>작성용!T361</f>
        <v>45645</v>
      </c>
      <c r="E364" s="57" t="str">
        <f>작성용!B361</f>
        <v>KB라이프(LT)</v>
      </c>
      <c r="F364" s="57" t="str">
        <f>작성용!C361</f>
        <v>재평가</v>
      </c>
      <c r="G364" s="57" t="str">
        <f>작성용!D361</f>
        <v>다비하나BTL전문투자형사모투자신탁제7호</v>
      </c>
      <c r="H364" s="58" t="str">
        <f>작성용!E361</f>
        <v>KBP2018120219</v>
      </c>
      <c r="I364" s="57" t="str">
        <f>작성용!F361</f>
        <v>B02</v>
      </c>
      <c r="J364" s="57">
        <f>작성용!G361</f>
        <v>0</v>
      </c>
      <c r="K364" s="57" t="str">
        <f>작성용!H361</f>
        <v>-</v>
      </c>
      <c r="L364" s="57" t="str">
        <f>작성용!N361</f>
        <v xml:space="preserve">분기 </v>
      </c>
      <c r="M364" s="56" t="str">
        <f>작성용!U361</f>
        <v>2024.12.31</v>
      </c>
      <c r="N364" s="56" t="str">
        <f>작성용!V361</f>
        <v>룩스루</v>
      </c>
      <c r="O364" s="56" t="str">
        <f>작성용!W361</f>
        <v>룩스루</v>
      </c>
      <c r="P364" s="56" t="str">
        <f>작성용!X361</f>
        <v>-</v>
      </c>
      <c r="Q364" s="57" t="str">
        <f>작성용!AD361</f>
        <v>대체평가3사업본부</v>
      </c>
      <c r="R364" s="59">
        <f>작성용!AE361</f>
        <v>0</v>
      </c>
      <c r="S364" s="57" t="str">
        <f>작성용!AF361</f>
        <v>대체평가3사업본부</v>
      </c>
      <c r="T364" s="60" t="str">
        <f>작성용!AG361</f>
        <v>-</v>
      </c>
      <c r="U364" s="60" t="str">
        <f>작성용!AH361</f>
        <v>-</v>
      </c>
      <c r="V364" s="55">
        <f>작성용!AA361</f>
        <v>202412</v>
      </c>
      <c r="W364" s="57" t="str">
        <f>작성용!AC361</f>
        <v>[T]기타보험기관[1본부]</v>
      </c>
      <c r="X364" s="57" t="str">
        <f>작성용!O361</f>
        <v xml:space="preserve"> </v>
      </c>
      <c r="Y364" s="57" t="str">
        <f>작성용!P361</f>
        <v xml:space="preserve"> </v>
      </c>
      <c r="Z364" s="57" t="str">
        <f>작성용!Q361</f>
        <v xml:space="preserve"> </v>
      </c>
      <c r="AA364" s="55" t="str">
        <f>작성용!AJ361</f>
        <v>-</v>
      </c>
      <c r="AB364" s="55">
        <f>작성용!AB361</f>
        <v>0</v>
      </c>
    </row>
    <row r="365" spans="1:28" s="11" customFormat="1" ht="16.5" hidden="1" customHeight="1" x14ac:dyDescent="0.3">
      <c r="A365" s="53">
        <f>작성용!AL362</f>
        <v>361</v>
      </c>
      <c r="B365" s="54" t="str">
        <f>작성용!AI362</f>
        <v>-</v>
      </c>
      <c r="C365" s="55" t="str">
        <f>작성용!AK362</f>
        <v>개별종목</v>
      </c>
      <c r="D365" s="56">
        <f>작성용!T362</f>
        <v>45645</v>
      </c>
      <c r="E365" s="57" t="str">
        <f>작성용!B362</f>
        <v>KB라이프(LT)</v>
      </c>
      <c r="F365" s="57" t="str">
        <f>작성용!C362</f>
        <v>재평가</v>
      </c>
      <c r="G365" s="57" t="str">
        <f>작성용!D362</f>
        <v>메리츠전문투자형사모부동산투자신탁10호</v>
      </c>
      <c r="H365" s="58" t="str">
        <f>작성용!E362</f>
        <v>KBP2017120023</v>
      </c>
      <c r="I365" s="57" t="str">
        <f>작성용!F362</f>
        <v>B02</v>
      </c>
      <c r="J365" s="57">
        <f>작성용!G362</f>
        <v>0</v>
      </c>
      <c r="K365" s="57" t="str">
        <f>작성용!H362</f>
        <v>-</v>
      </c>
      <c r="L365" s="57" t="str">
        <f>작성용!N362</f>
        <v xml:space="preserve">분기 </v>
      </c>
      <c r="M365" s="56" t="str">
        <f>작성용!U362</f>
        <v>2024.12.31</v>
      </c>
      <c r="N365" s="56" t="str">
        <f>작성용!V362</f>
        <v>룩스루</v>
      </c>
      <c r="O365" s="56" t="str">
        <f>작성용!W362</f>
        <v>룩스루</v>
      </c>
      <c r="P365" s="56" t="str">
        <f>작성용!X362</f>
        <v>-</v>
      </c>
      <c r="Q365" s="57" t="str">
        <f>작성용!AD362</f>
        <v>대체평가3사업본부</v>
      </c>
      <c r="R365" s="59">
        <f>작성용!AE362</f>
        <v>0</v>
      </c>
      <c r="S365" s="57" t="str">
        <f>작성용!AF362</f>
        <v>대체평가3사업본부</v>
      </c>
      <c r="T365" s="60" t="str">
        <f>작성용!AG362</f>
        <v>-</v>
      </c>
      <c r="U365" s="60" t="str">
        <f>작성용!AH362</f>
        <v>-</v>
      </c>
      <c r="V365" s="55">
        <f>작성용!AA362</f>
        <v>202412</v>
      </c>
      <c r="W365" s="57" t="str">
        <f>작성용!AC362</f>
        <v>[T]기타보험기관[1본부]</v>
      </c>
      <c r="X365" s="57" t="str">
        <f>작성용!O362</f>
        <v xml:space="preserve"> </v>
      </c>
      <c r="Y365" s="57" t="str">
        <f>작성용!P362</f>
        <v xml:space="preserve"> </v>
      </c>
      <c r="Z365" s="57" t="str">
        <f>작성용!Q362</f>
        <v xml:space="preserve"> </v>
      </c>
      <c r="AA365" s="55" t="str">
        <f>작성용!AJ362</f>
        <v>-</v>
      </c>
      <c r="AB365" s="55">
        <f>작성용!AB362</f>
        <v>0</v>
      </c>
    </row>
    <row r="366" spans="1:28" s="11" customFormat="1" ht="16.5" hidden="1" customHeight="1" x14ac:dyDescent="0.3">
      <c r="A366" s="53">
        <f>작성용!AL363</f>
        <v>362</v>
      </c>
      <c r="B366" s="54" t="str">
        <f>작성용!AI363</f>
        <v>-</v>
      </c>
      <c r="C366" s="55" t="str">
        <f>작성용!AK363</f>
        <v>개별종목</v>
      </c>
      <c r="D366" s="56">
        <f>작성용!T363</f>
        <v>45645</v>
      </c>
      <c r="E366" s="57" t="str">
        <f>작성용!B363</f>
        <v>KB라이프(LT)</v>
      </c>
      <c r="F366" s="57" t="str">
        <f>작성용!C363</f>
        <v>재평가</v>
      </c>
      <c r="G366" s="57" t="str">
        <f>작성용!D363</f>
        <v>미래에셋신안산전문사모특별자산투자신탁1호</v>
      </c>
      <c r="H366" s="58" t="str">
        <f>작성용!E363</f>
        <v>KBP2019120194</v>
      </c>
      <c r="I366" s="57" t="str">
        <f>작성용!F363</f>
        <v>B02</v>
      </c>
      <c r="J366" s="57">
        <f>작성용!G363</f>
        <v>0</v>
      </c>
      <c r="K366" s="57" t="str">
        <f>작성용!H363</f>
        <v>-</v>
      </c>
      <c r="L366" s="57" t="str">
        <f>작성용!N363</f>
        <v xml:space="preserve">분기 </v>
      </c>
      <c r="M366" s="56" t="str">
        <f>작성용!U363</f>
        <v>2024.12.31</v>
      </c>
      <c r="N366" s="56" t="str">
        <f>작성용!V363</f>
        <v>룩스루</v>
      </c>
      <c r="O366" s="56" t="str">
        <f>작성용!W363</f>
        <v>룩스루</v>
      </c>
      <c r="P366" s="56" t="str">
        <f>작성용!X363</f>
        <v>-</v>
      </c>
      <c r="Q366" s="57" t="str">
        <f>작성용!AD363</f>
        <v>대체평가3사업본부</v>
      </c>
      <c r="R366" s="59">
        <f>작성용!AE363</f>
        <v>0</v>
      </c>
      <c r="S366" s="57" t="str">
        <f>작성용!AF363</f>
        <v>대체평가3사업본부</v>
      </c>
      <c r="T366" s="60" t="str">
        <f>작성용!AG363</f>
        <v>-</v>
      </c>
      <c r="U366" s="60" t="str">
        <f>작성용!AH363</f>
        <v>-</v>
      </c>
      <c r="V366" s="55">
        <f>작성용!AA363</f>
        <v>202412</v>
      </c>
      <c r="W366" s="57" t="str">
        <f>작성용!AC363</f>
        <v>[T]기타보험기관[1본부]</v>
      </c>
      <c r="X366" s="57" t="str">
        <f>작성용!O363</f>
        <v xml:space="preserve"> </v>
      </c>
      <c r="Y366" s="57" t="str">
        <f>작성용!P363</f>
        <v xml:space="preserve"> </v>
      </c>
      <c r="Z366" s="57" t="str">
        <f>작성용!Q363</f>
        <v xml:space="preserve"> </v>
      </c>
      <c r="AA366" s="55" t="str">
        <f>작성용!AJ363</f>
        <v>-</v>
      </c>
      <c r="AB366" s="55">
        <f>작성용!AB363</f>
        <v>0</v>
      </c>
    </row>
    <row r="367" spans="1:28" s="11" customFormat="1" ht="16.5" hidden="1" customHeight="1" x14ac:dyDescent="0.3">
      <c r="A367" s="53">
        <f>작성용!AL364</f>
        <v>363</v>
      </c>
      <c r="B367" s="54" t="str">
        <f>작성용!AI364</f>
        <v>-</v>
      </c>
      <c r="C367" s="55" t="str">
        <f>작성용!AK364</f>
        <v>개별종목</v>
      </c>
      <c r="D367" s="56">
        <f>작성용!T364</f>
        <v>45645</v>
      </c>
      <c r="E367" s="57" t="str">
        <f>작성용!B364</f>
        <v>KB라이프(LT)</v>
      </c>
      <c r="F367" s="57" t="str">
        <f>작성용!C364</f>
        <v>재평가</v>
      </c>
      <c r="G367" s="57" t="str">
        <f>작성용!D364</f>
        <v>신한일본태양광대출채권전문투자형사모특별자산투자신탁3호</v>
      </c>
      <c r="H367" s="58" t="str">
        <f>작성용!E364</f>
        <v>KBP2019120193</v>
      </c>
      <c r="I367" s="57" t="str">
        <f>작성용!F364</f>
        <v>B02</v>
      </c>
      <c r="J367" s="57">
        <f>작성용!G364</f>
        <v>0</v>
      </c>
      <c r="K367" s="57" t="str">
        <f>작성용!H364</f>
        <v>-</v>
      </c>
      <c r="L367" s="57" t="str">
        <f>작성용!N364</f>
        <v xml:space="preserve">분기 </v>
      </c>
      <c r="M367" s="56" t="str">
        <f>작성용!U364</f>
        <v>2024.12.31</v>
      </c>
      <c r="N367" s="56" t="str">
        <f>작성용!V364</f>
        <v>룩스루</v>
      </c>
      <c r="O367" s="56" t="str">
        <f>작성용!W364</f>
        <v>룩스루</v>
      </c>
      <c r="P367" s="56" t="str">
        <f>작성용!X364</f>
        <v>-</v>
      </c>
      <c r="Q367" s="57" t="str">
        <f>작성용!AD364</f>
        <v>대체평가3사업본부</v>
      </c>
      <c r="R367" s="59">
        <f>작성용!AE364</f>
        <v>0</v>
      </c>
      <c r="S367" s="57" t="str">
        <f>작성용!AF364</f>
        <v>대체평가3사업본부</v>
      </c>
      <c r="T367" s="60" t="str">
        <f>작성용!AG364</f>
        <v>-</v>
      </c>
      <c r="U367" s="60" t="str">
        <f>작성용!AH364</f>
        <v>-</v>
      </c>
      <c r="V367" s="55">
        <f>작성용!AA364</f>
        <v>202412</v>
      </c>
      <c r="W367" s="57" t="str">
        <f>작성용!AC364</f>
        <v>[T]기타보험기관[1본부]</v>
      </c>
      <c r="X367" s="57" t="str">
        <f>작성용!O364</f>
        <v xml:space="preserve"> </v>
      </c>
      <c r="Y367" s="57" t="str">
        <f>작성용!P364</f>
        <v xml:space="preserve"> </v>
      </c>
      <c r="Z367" s="57" t="str">
        <f>작성용!Q364</f>
        <v xml:space="preserve"> </v>
      </c>
      <c r="AA367" s="55" t="str">
        <f>작성용!AJ364</f>
        <v>-</v>
      </c>
      <c r="AB367" s="55">
        <f>작성용!AB364</f>
        <v>0</v>
      </c>
    </row>
    <row r="368" spans="1:28" s="11" customFormat="1" ht="16.5" hidden="1" customHeight="1" x14ac:dyDescent="0.3">
      <c r="A368" s="53">
        <f>작성용!AL365</f>
        <v>364</v>
      </c>
      <c r="B368" s="54" t="str">
        <f>작성용!AI365</f>
        <v>-</v>
      </c>
      <c r="C368" s="55" t="str">
        <f>작성용!AK365</f>
        <v>개별종목</v>
      </c>
      <c r="D368" s="56">
        <f>작성용!T365</f>
        <v>45645</v>
      </c>
      <c r="E368" s="57" t="str">
        <f>작성용!B365</f>
        <v>KB라이프(LT)</v>
      </c>
      <c r="F368" s="57" t="str">
        <f>작성용!C365</f>
        <v>재평가</v>
      </c>
      <c r="G368" s="57" t="str">
        <f>작성용!D365</f>
        <v>에이아이파트너스EdR유럽코어인프라1호(로스차일드인프라)</v>
      </c>
      <c r="H368" s="58" t="str">
        <f>작성용!E365</f>
        <v>KBP2019120218</v>
      </c>
      <c r="I368" s="57" t="str">
        <f>작성용!F365</f>
        <v>B02</v>
      </c>
      <c r="J368" s="57">
        <f>작성용!G365</f>
        <v>0</v>
      </c>
      <c r="K368" s="57" t="str">
        <f>작성용!H365</f>
        <v>-</v>
      </c>
      <c r="L368" s="57" t="str">
        <f>작성용!N365</f>
        <v xml:space="preserve">분기 </v>
      </c>
      <c r="M368" s="56" t="str">
        <f>작성용!U365</f>
        <v>2024.12.31</v>
      </c>
      <c r="N368" s="56" t="str">
        <f>작성용!V365</f>
        <v>룩스루</v>
      </c>
      <c r="O368" s="56" t="str">
        <f>작성용!W365</f>
        <v>룩스루</v>
      </c>
      <c r="P368" s="56" t="str">
        <f>작성용!X365</f>
        <v>-</v>
      </c>
      <c r="Q368" s="57" t="str">
        <f>작성용!AD365</f>
        <v>대체평가3사업본부</v>
      </c>
      <c r="R368" s="59">
        <f>작성용!AE365</f>
        <v>0</v>
      </c>
      <c r="S368" s="57" t="str">
        <f>작성용!AF365</f>
        <v>대체평가3사업본부</v>
      </c>
      <c r="T368" s="60" t="str">
        <f>작성용!AG365</f>
        <v>-</v>
      </c>
      <c r="U368" s="60" t="str">
        <f>작성용!AH365</f>
        <v>-</v>
      </c>
      <c r="V368" s="55">
        <f>작성용!AA365</f>
        <v>202412</v>
      </c>
      <c r="W368" s="57" t="str">
        <f>작성용!AC365</f>
        <v>[T]기타보험기관[1본부]</v>
      </c>
      <c r="X368" s="57" t="str">
        <f>작성용!O365</f>
        <v xml:space="preserve"> </v>
      </c>
      <c r="Y368" s="57" t="str">
        <f>작성용!P365</f>
        <v xml:space="preserve"> </v>
      </c>
      <c r="Z368" s="57" t="str">
        <f>작성용!Q365</f>
        <v xml:space="preserve"> </v>
      </c>
      <c r="AA368" s="55" t="str">
        <f>작성용!AJ365</f>
        <v>-</v>
      </c>
      <c r="AB368" s="55">
        <f>작성용!AB365</f>
        <v>0</v>
      </c>
    </row>
    <row r="369" spans="1:28" s="11" customFormat="1" ht="16.5" hidden="1" customHeight="1" x14ac:dyDescent="0.3">
      <c r="A369" s="53">
        <f>작성용!AL366</f>
        <v>365</v>
      </c>
      <c r="B369" s="54" t="str">
        <f>작성용!AI366</f>
        <v>-</v>
      </c>
      <c r="C369" s="55" t="str">
        <f>작성용!AK366</f>
        <v>개별종목</v>
      </c>
      <c r="D369" s="56">
        <f>작성용!T366</f>
        <v>45645</v>
      </c>
      <c r="E369" s="57" t="str">
        <f>작성용!B366</f>
        <v>KB라이프(LT)</v>
      </c>
      <c r="F369" s="57" t="str">
        <f>작성용!C366</f>
        <v>재평가</v>
      </c>
      <c r="G369" s="57" t="str">
        <f>작성용!D366</f>
        <v>에이아이파트너스수송인프라전문투자형사모특별자산투자신탁5호</v>
      </c>
      <c r="H369" s="58" t="str">
        <f>작성용!E366</f>
        <v>KBP2021060036</v>
      </c>
      <c r="I369" s="57" t="str">
        <f>작성용!F366</f>
        <v>B02</v>
      </c>
      <c r="J369" s="57">
        <f>작성용!G366</f>
        <v>0</v>
      </c>
      <c r="K369" s="57" t="str">
        <f>작성용!H366</f>
        <v>-</v>
      </c>
      <c r="L369" s="57" t="str">
        <f>작성용!N366</f>
        <v xml:space="preserve">분기 </v>
      </c>
      <c r="M369" s="56" t="str">
        <f>작성용!U366</f>
        <v>2024.12.31</v>
      </c>
      <c r="N369" s="56" t="str">
        <f>작성용!V366</f>
        <v>룩스루</v>
      </c>
      <c r="O369" s="56" t="str">
        <f>작성용!W366</f>
        <v>룩스루</v>
      </c>
      <c r="P369" s="56" t="str">
        <f>작성용!X366</f>
        <v>-</v>
      </c>
      <c r="Q369" s="57" t="str">
        <f>작성용!AD366</f>
        <v>대체평가3사업본부</v>
      </c>
      <c r="R369" s="59">
        <f>작성용!AE366</f>
        <v>0</v>
      </c>
      <c r="S369" s="57" t="str">
        <f>작성용!AF366</f>
        <v>대체평가3사업본부</v>
      </c>
      <c r="T369" s="60" t="str">
        <f>작성용!AG366</f>
        <v>-</v>
      </c>
      <c r="U369" s="60" t="str">
        <f>작성용!AH366</f>
        <v>-</v>
      </c>
      <c r="V369" s="55">
        <f>작성용!AA366</f>
        <v>202412</v>
      </c>
      <c r="W369" s="57" t="str">
        <f>작성용!AC366</f>
        <v>[T]기타보험기관[1본부]</v>
      </c>
      <c r="X369" s="57" t="str">
        <f>작성용!O366</f>
        <v xml:space="preserve"> </v>
      </c>
      <c r="Y369" s="57" t="str">
        <f>작성용!P366</f>
        <v xml:space="preserve"> </v>
      </c>
      <c r="Z369" s="57" t="str">
        <f>작성용!Q366</f>
        <v xml:space="preserve"> </v>
      </c>
      <c r="AA369" s="55" t="str">
        <f>작성용!AJ366</f>
        <v>-</v>
      </c>
      <c r="AB369" s="55">
        <f>작성용!AB366</f>
        <v>0</v>
      </c>
    </row>
    <row r="370" spans="1:28" s="11" customFormat="1" ht="16.5" hidden="1" customHeight="1" x14ac:dyDescent="0.3">
      <c r="A370" s="53">
        <f>작성용!AL367</f>
        <v>366</v>
      </c>
      <c r="B370" s="54" t="str">
        <f>작성용!AI367</f>
        <v>-</v>
      </c>
      <c r="C370" s="55" t="str">
        <f>작성용!AK367</f>
        <v>개별종목</v>
      </c>
      <c r="D370" s="56">
        <f>작성용!T367</f>
        <v>45645</v>
      </c>
      <c r="E370" s="57" t="str">
        <f>작성용!B367</f>
        <v>KB라이프(LT)</v>
      </c>
      <c r="F370" s="57" t="str">
        <f>작성용!C367</f>
        <v>재평가</v>
      </c>
      <c r="G370" s="57" t="str">
        <f>작성용!D367</f>
        <v>유진AVIATION전문투자형사모투자신탁17호</v>
      </c>
      <c r="H370" s="58" t="str">
        <f>작성용!E367</f>
        <v>KBP2020060041</v>
      </c>
      <c r="I370" s="57" t="str">
        <f>작성용!F367</f>
        <v>B02</v>
      </c>
      <c r="J370" s="57">
        <f>작성용!G367</f>
        <v>0</v>
      </c>
      <c r="K370" s="57" t="str">
        <f>작성용!H367</f>
        <v>-</v>
      </c>
      <c r="L370" s="57" t="str">
        <f>작성용!N367</f>
        <v xml:space="preserve">분기 </v>
      </c>
      <c r="M370" s="56" t="str">
        <f>작성용!U367</f>
        <v>2024.12.31</v>
      </c>
      <c r="N370" s="56" t="str">
        <f>작성용!V367</f>
        <v>룩스루</v>
      </c>
      <c r="O370" s="56" t="str">
        <f>작성용!W367</f>
        <v>룩스루</v>
      </c>
      <c r="P370" s="56" t="str">
        <f>작성용!X367</f>
        <v>-</v>
      </c>
      <c r="Q370" s="57" t="str">
        <f>작성용!AD367</f>
        <v>대체평가3사업본부</v>
      </c>
      <c r="R370" s="59">
        <f>작성용!AE367</f>
        <v>0</v>
      </c>
      <c r="S370" s="57" t="str">
        <f>작성용!AF367</f>
        <v>대체평가3사업본부</v>
      </c>
      <c r="T370" s="60" t="str">
        <f>작성용!AG367</f>
        <v>-</v>
      </c>
      <c r="U370" s="60" t="str">
        <f>작성용!AH367</f>
        <v>-</v>
      </c>
      <c r="V370" s="55">
        <f>작성용!AA367</f>
        <v>202412</v>
      </c>
      <c r="W370" s="57" t="str">
        <f>작성용!AC367</f>
        <v>[T]기타보험기관[1본부]</v>
      </c>
      <c r="X370" s="57" t="str">
        <f>작성용!O367</f>
        <v xml:space="preserve"> </v>
      </c>
      <c r="Y370" s="57" t="str">
        <f>작성용!P367</f>
        <v xml:space="preserve"> </v>
      </c>
      <c r="Z370" s="57" t="str">
        <f>작성용!Q367</f>
        <v xml:space="preserve"> </v>
      </c>
      <c r="AA370" s="55" t="str">
        <f>작성용!AJ367</f>
        <v>-</v>
      </c>
      <c r="AB370" s="55">
        <f>작성용!AB367</f>
        <v>0</v>
      </c>
    </row>
    <row r="371" spans="1:28" s="11" customFormat="1" ht="16.5" hidden="1" customHeight="1" x14ac:dyDescent="0.3">
      <c r="A371" s="53">
        <f>작성용!AL368</f>
        <v>367</v>
      </c>
      <c r="B371" s="54" t="str">
        <f>작성용!AI368</f>
        <v>-</v>
      </c>
      <c r="C371" s="55" t="str">
        <f>작성용!AK368</f>
        <v>개별종목</v>
      </c>
      <c r="D371" s="56">
        <f>작성용!T368</f>
        <v>45645</v>
      </c>
      <c r="E371" s="57" t="str">
        <f>작성용!B368</f>
        <v>KB라이프(LT)</v>
      </c>
      <c r="F371" s="57" t="str">
        <f>작성용!C368</f>
        <v>재평가</v>
      </c>
      <c r="G371" s="57" t="str">
        <f>작성용!D368</f>
        <v>이지스글로벌사모부동산투자신탁60-1호</v>
      </c>
      <c r="H371" s="58" t="str">
        <f>작성용!E368</f>
        <v>KBP2016060230</v>
      </c>
      <c r="I371" s="57" t="str">
        <f>작성용!F368</f>
        <v>B02</v>
      </c>
      <c r="J371" s="57">
        <f>작성용!G368</f>
        <v>0</v>
      </c>
      <c r="K371" s="57" t="str">
        <f>작성용!H368</f>
        <v>-</v>
      </c>
      <c r="L371" s="57" t="str">
        <f>작성용!N368</f>
        <v xml:space="preserve">분기 </v>
      </c>
      <c r="M371" s="56" t="str">
        <f>작성용!U368</f>
        <v>2024.12.31</v>
      </c>
      <c r="N371" s="56" t="str">
        <f>작성용!V368</f>
        <v>룩스루</v>
      </c>
      <c r="O371" s="56" t="str">
        <f>작성용!W368</f>
        <v>룩스루</v>
      </c>
      <c r="P371" s="56" t="str">
        <f>작성용!X368</f>
        <v>-</v>
      </c>
      <c r="Q371" s="57" t="str">
        <f>작성용!AD368</f>
        <v>대체평가3사업본부</v>
      </c>
      <c r="R371" s="59">
        <f>작성용!AE368</f>
        <v>0</v>
      </c>
      <c r="S371" s="57" t="str">
        <f>작성용!AF368</f>
        <v>대체평가3사업본부</v>
      </c>
      <c r="T371" s="60" t="str">
        <f>작성용!AG368</f>
        <v>-</v>
      </c>
      <c r="U371" s="60" t="str">
        <f>작성용!AH368</f>
        <v>-</v>
      </c>
      <c r="V371" s="55">
        <f>작성용!AA368</f>
        <v>202412</v>
      </c>
      <c r="W371" s="57" t="str">
        <f>작성용!AC368</f>
        <v>[T]기타보험기관[1본부]</v>
      </c>
      <c r="X371" s="57" t="str">
        <f>작성용!O368</f>
        <v xml:space="preserve"> </v>
      </c>
      <c r="Y371" s="57" t="str">
        <f>작성용!P368</f>
        <v xml:space="preserve"> </v>
      </c>
      <c r="Z371" s="57" t="str">
        <f>작성용!Q368</f>
        <v xml:space="preserve"> </v>
      </c>
      <c r="AA371" s="55" t="str">
        <f>작성용!AJ368</f>
        <v>-</v>
      </c>
      <c r="AB371" s="55">
        <f>작성용!AB368</f>
        <v>0</v>
      </c>
    </row>
    <row r="372" spans="1:28" s="11" customFormat="1" ht="16.5" hidden="1" customHeight="1" x14ac:dyDescent="0.3">
      <c r="A372" s="53">
        <f>작성용!AL369</f>
        <v>368</v>
      </c>
      <c r="B372" s="54" t="str">
        <f>작성용!AI369</f>
        <v>-</v>
      </c>
      <c r="C372" s="55" t="str">
        <f>작성용!AK369</f>
        <v>개별종목</v>
      </c>
      <c r="D372" s="56">
        <f>작성용!T369</f>
        <v>45645</v>
      </c>
      <c r="E372" s="57" t="str">
        <f>작성용!B369</f>
        <v>KB라이프(LT)</v>
      </c>
      <c r="F372" s="57" t="str">
        <f>작성용!C369</f>
        <v>재평가</v>
      </c>
      <c r="G372" s="57" t="str">
        <f>작성용!D369</f>
        <v>이지스글로벌사모부동산투자신탁60-2호</v>
      </c>
      <c r="H372" s="58" t="str">
        <f>작성용!E369</f>
        <v>KBP2016060232</v>
      </c>
      <c r="I372" s="57" t="str">
        <f>작성용!F369</f>
        <v>B02</v>
      </c>
      <c r="J372" s="57">
        <f>작성용!G369</f>
        <v>0</v>
      </c>
      <c r="K372" s="57" t="str">
        <f>작성용!H369</f>
        <v>-</v>
      </c>
      <c r="L372" s="57" t="str">
        <f>작성용!N369</f>
        <v xml:space="preserve">분기 </v>
      </c>
      <c r="M372" s="56" t="str">
        <f>작성용!U369</f>
        <v>2024.12.31</v>
      </c>
      <c r="N372" s="56" t="str">
        <f>작성용!V369</f>
        <v>룩스루</v>
      </c>
      <c r="O372" s="56" t="str">
        <f>작성용!W369</f>
        <v>룩스루</v>
      </c>
      <c r="P372" s="56" t="str">
        <f>작성용!X369</f>
        <v>-</v>
      </c>
      <c r="Q372" s="57" t="str">
        <f>작성용!AD369</f>
        <v>대체평가3사업본부</v>
      </c>
      <c r="R372" s="59">
        <f>작성용!AE369</f>
        <v>0</v>
      </c>
      <c r="S372" s="57" t="str">
        <f>작성용!AF369</f>
        <v>대체평가3사업본부</v>
      </c>
      <c r="T372" s="60" t="str">
        <f>작성용!AG369</f>
        <v>-</v>
      </c>
      <c r="U372" s="60" t="str">
        <f>작성용!AH369</f>
        <v>-</v>
      </c>
      <c r="V372" s="55">
        <f>작성용!AA369</f>
        <v>202412</v>
      </c>
      <c r="W372" s="57" t="str">
        <f>작성용!AC369</f>
        <v>[T]기타보험기관[1본부]</v>
      </c>
      <c r="X372" s="57" t="str">
        <f>작성용!O369</f>
        <v xml:space="preserve"> </v>
      </c>
      <c r="Y372" s="57" t="str">
        <f>작성용!P369</f>
        <v xml:space="preserve"> </v>
      </c>
      <c r="Z372" s="57" t="str">
        <f>작성용!Q369</f>
        <v xml:space="preserve"> </v>
      </c>
      <c r="AA372" s="55" t="str">
        <f>작성용!AJ369</f>
        <v>-</v>
      </c>
      <c r="AB372" s="55">
        <f>작성용!AB369</f>
        <v>0</v>
      </c>
    </row>
    <row r="373" spans="1:28" s="11" customFormat="1" ht="16.5" hidden="1" customHeight="1" x14ac:dyDescent="0.3">
      <c r="A373" s="53">
        <f>작성용!AL370</f>
        <v>369</v>
      </c>
      <c r="B373" s="54" t="str">
        <f>작성용!AI370</f>
        <v>-</v>
      </c>
      <c r="C373" s="55" t="str">
        <f>작성용!AK370</f>
        <v>개별종목</v>
      </c>
      <c r="D373" s="56">
        <f>작성용!T370</f>
        <v>45645</v>
      </c>
      <c r="E373" s="57" t="str">
        <f>작성용!B370</f>
        <v>KB라이프(LT)</v>
      </c>
      <c r="F373" s="57" t="str">
        <f>작성용!C370</f>
        <v>재평가</v>
      </c>
      <c r="G373" s="57" t="str">
        <f>작성용!D370</f>
        <v>트러스톤AVIATION전문투자형사모투자신탁1호</v>
      </c>
      <c r="H373" s="58" t="str">
        <f>작성용!E370</f>
        <v>KBP2017060009</v>
      </c>
      <c r="I373" s="57" t="str">
        <f>작성용!F370</f>
        <v>B02</v>
      </c>
      <c r="J373" s="57">
        <f>작성용!G370</f>
        <v>0</v>
      </c>
      <c r="K373" s="57" t="str">
        <f>작성용!H370</f>
        <v>-</v>
      </c>
      <c r="L373" s="57" t="str">
        <f>작성용!N370</f>
        <v xml:space="preserve">분기 </v>
      </c>
      <c r="M373" s="56" t="str">
        <f>작성용!U370</f>
        <v>2024.12.31</v>
      </c>
      <c r="N373" s="56" t="str">
        <f>작성용!V370</f>
        <v>룩스루</v>
      </c>
      <c r="O373" s="56" t="str">
        <f>작성용!W370</f>
        <v>룩스루</v>
      </c>
      <c r="P373" s="56" t="str">
        <f>작성용!X370</f>
        <v>-</v>
      </c>
      <c r="Q373" s="57" t="str">
        <f>작성용!AD370</f>
        <v>대체평가3사업본부</v>
      </c>
      <c r="R373" s="59">
        <f>작성용!AE370</f>
        <v>0</v>
      </c>
      <c r="S373" s="57" t="str">
        <f>작성용!AF370</f>
        <v>대체평가3사업본부</v>
      </c>
      <c r="T373" s="60" t="str">
        <f>작성용!AG370</f>
        <v>-</v>
      </c>
      <c r="U373" s="60" t="str">
        <f>작성용!AH370</f>
        <v>-</v>
      </c>
      <c r="V373" s="55">
        <f>작성용!AA370</f>
        <v>202412</v>
      </c>
      <c r="W373" s="57" t="str">
        <f>작성용!AC370</f>
        <v>[T]기타보험기관[1본부]</v>
      </c>
      <c r="X373" s="57" t="str">
        <f>작성용!O370</f>
        <v xml:space="preserve"> </v>
      </c>
      <c r="Y373" s="57" t="str">
        <f>작성용!P370</f>
        <v xml:space="preserve"> </v>
      </c>
      <c r="Z373" s="57" t="str">
        <f>작성용!Q370</f>
        <v xml:space="preserve"> </v>
      </c>
      <c r="AA373" s="55" t="str">
        <f>작성용!AJ370</f>
        <v>-</v>
      </c>
      <c r="AB373" s="55">
        <f>작성용!AB370</f>
        <v>0</v>
      </c>
    </row>
    <row r="374" spans="1:28" s="11" customFormat="1" ht="16.5" hidden="1" customHeight="1" x14ac:dyDescent="0.3">
      <c r="A374" s="53">
        <f>작성용!AL371</f>
        <v>370</v>
      </c>
      <c r="B374" s="54" t="str">
        <f>작성용!AI371</f>
        <v>-</v>
      </c>
      <c r="C374" s="55" t="str">
        <f>작성용!AK371</f>
        <v>개별종목</v>
      </c>
      <c r="D374" s="56">
        <f>작성용!T371</f>
        <v>45645</v>
      </c>
      <c r="E374" s="57" t="str">
        <f>작성용!B371</f>
        <v>KB라이프(LT)</v>
      </c>
      <c r="F374" s="57" t="str">
        <f>작성용!C371</f>
        <v>재평가</v>
      </c>
      <c r="G374" s="57" t="str">
        <f>작성용!D371</f>
        <v>파인스트리트US인프라전문투자형사모특별자산투자신탁1-1호</v>
      </c>
      <c r="H374" s="58" t="str">
        <f>작성용!E371</f>
        <v>KBP2020090094</v>
      </c>
      <c r="I374" s="57" t="str">
        <f>작성용!F371</f>
        <v>B02</v>
      </c>
      <c r="J374" s="57">
        <f>작성용!G371</f>
        <v>0</v>
      </c>
      <c r="K374" s="57" t="str">
        <f>작성용!H371</f>
        <v>-</v>
      </c>
      <c r="L374" s="57" t="str">
        <f>작성용!N371</f>
        <v xml:space="preserve">분기 </v>
      </c>
      <c r="M374" s="56" t="str">
        <f>작성용!U371</f>
        <v>2024.12.31</v>
      </c>
      <c r="N374" s="56" t="str">
        <f>작성용!V371</f>
        <v>룩스루</v>
      </c>
      <c r="O374" s="56" t="str">
        <f>작성용!W371</f>
        <v>룩스루</v>
      </c>
      <c r="P374" s="56" t="str">
        <f>작성용!X371</f>
        <v>-</v>
      </c>
      <c r="Q374" s="57" t="str">
        <f>작성용!AD371</f>
        <v>대체평가3사업본부</v>
      </c>
      <c r="R374" s="59">
        <f>작성용!AE371</f>
        <v>0</v>
      </c>
      <c r="S374" s="57" t="str">
        <f>작성용!AF371</f>
        <v>대체평가3사업본부</v>
      </c>
      <c r="T374" s="60" t="str">
        <f>작성용!AG371</f>
        <v>-</v>
      </c>
      <c r="U374" s="60" t="str">
        <f>작성용!AH371</f>
        <v>-</v>
      </c>
      <c r="V374" s="55">
        <f>작성용!AA371</f>
        <v>202412</v>
      </c>
      <c r="W374" s="57" t="str">
        <f>작성용!AC371</f>
        <v>[T]기타보험기관[1본부]</v>
      </c>
      <c r="X374" s="57" t="str">
        <f>작성용!O371</f>
        <v xml:space="preserve"> </v>
      </c>
      <c r="Y374" s="57" t="str">
        <f>작성용!P371</f>
        <v xml:space="preserve"> </v>
      </c>
      <c r="Z374" s="57" t="str">
        <f>작성용!Q371</f>
        <v xml:space="preserve"> </v>
      </c>
      <c r="AA374" s="55" t="str">
        <f>작성용!AJ371</f>
        <v>-</v>
      </c>
      <c r="AB374" s="55">
        <f>작성용!AB371</f>
        <v>0</v>
      </c>
    </row>
    <row r="375" spans="1:28" s="11" customFormat="1" ht="16.5" hidden="1" customHeight="1" x14ac:dyDescent="0.3">
      <c r="A375" s="53">
        <f>작성용!AL372</f>
        <v>371</v>
      </c>
      <c r="B375" s="54" t="str">
        <f>작성용!AI372</f>
        <v>-</v>
      </c>
      <c r="C375" s="55" t="str">
        <f>작성용!AK372</f>
        <v>개별종목</v>
      </c>
      <c r="D375" s="56">
        <f>작성용!T372</f>
        <v>45645</v>
      </c>
      <c r="E375" s="57" t="str">
        <f>작성용!B372</f>
        <v>KB라이프(LT)</v>
      </c>
      <c r="F375" s="57" t="str">
        <f>작성용!C372</f>
        <v>재평가</v>
      </c>
      <c r="G375" s="57" t="str">
        <f>작성용!D372</f>
        <v>하나대체투자항공기전문투자형사모특별자산투자신탁4호</v>
      </c>
      <c r="H375" s="58" t="str">
        <f>작성용!E372</f>
        <v>KBP2018030059</v>
      </c>
      <c r="I375" s="57" t="str">
        <f>작성용!F372</f>
        <v>B02</v>
      </c>
      <c r="J375" s="57">
        <f>작성용!G372</f>
        <v>0</v>
      </c>
      <c r="K375" s="57" t="str">
        <f>작성용!H372</f>
        <v>-</v>
      </c>
      <c r="L375" s="57" t="str">
        <f>작성용!N372</f>
        <v xml:space="preserve">분기 </v>
      </c>
      <c r="M375" s="56" t="str">
        <f>작성용!U372</f>
        <v>2024.12.31</v>
      </c>
      <c r="N375" s="56" t="str">
        <f>작성용!V372</f>
        <v>룩스루</v>
      </c>
      <c r="O375" s="56" t="str">
        <f>작성용!W372</f>
        <v>룩스루</v>
      </c>
      <c r="P375" s="56" t="str">
        <f>작성용!X372</f>
        <v>-</v>
      </c>
      <c r="Q375" s="57" t="str">
        <f>작성용!AD372</f>
        <v>대체평가3사업본부</v>
      </c>
      <c r="R375" s="59">
        <f>작성용!AE372</f>
        <v>0</v>
      </c>
      <c r="S375" s="57" t="str">
        <f>작성용!AF372</f>
        <v>대체평가3사업본부</v>
      </c>
      <c r="T375" s="60" t="str">
        <f>작성용!AG372</f>
        <v>-</v>
      </c>
      <c r="U375" s="60" t="str">
        <f>작성용!AH372</f>
        <v>-</v>
      </c>
      <c r="V375" s="55">
        <f>작성용!AA372</f>
        <v>202412</v>
      </c>
      <c r="W375" s="57" t="str">
        <f>작성용!AC372</f>
        <v>[T]기타보험기관[1본부]</v>
      </c>
      <c r="X375" s="57" t="str">
        <f>작성용!O372</f>
        <v xml:space="preserve"> </v>
      </c>
      <c r="Y375" s="57" t="str">
        <f>작성용!P372</f>
        <v xml:space="preserve"> </v>
      </c>
      <c r="Z375" s="57" t="str">
        <f>작성용!Q372</f>
        <v xml:space="preserve"> </v>
      </c>
      <c r="AA375" s="55" t="str">
        <f>작성용!AJ372</f>
        <v>-</v>
      </c>
      <c r="AB375" s="55">
        <f>작성용!AB372</f>
        <v>0</v>
      </c>
    </row>
    <row r="376" spans="1:28" s="11" customFormat="1" ht="16.5" hidden="1" customHeight="1" x14ac:dyDescent="0.3">
      <c r="A376" s="53">
        <f>작성용!AL373</f>
        <v>372</v>
      </c>
      <c r="B376" s="54" t="str">
        <f>작성용!AI373</f>
        <v>-</v>
      </c>
      <c r="C376" s="55" t="str">
        <f>작성용!AK373</f>
        <v>개별종목</v>
      </c>
      <c r="D376" s="56">
        <f>작성용!T373</f>
        <v>45645</v>
      </c>
      <c r="E376" s="57" t="str">
        <f>작성용!B373</f>
        <v>KB라이프(LT)</v>
      </c>
      <c r="F376" s="57" t="str">
        <f>작성용!C373</f>
        <v>재평가</v>
      </c>
      <c r="G376" s="57" t="str">
        <f>작성용!D373</f>
        <v>한강해나눔에너지전문투자형사모특별자산투자신탁</v>
      </c>
      <c r="H376" s="58" t="str">
        <f>작성용!E373</f>
        <v>KBP2020120202</v>
      </c>
      <c r="I376" s="57" t="str">
        <f>작성용!F373</f>
        <v>B02</v>
      </c>
      <c r="J376" s="57">
        <f>작성용!G373</f>
        <v>0</v>
      </c>
      <c r="K376" s="57" t="str">
        <f>작성용!H373</f>
        <v>-</v>
      </c>
      <c r="L376" s="57" t="str">
        <f>작성용!N373</f>
        <v xml:space="preserve">분기 </v>
      </c>
      <c r="M376" s="56" t="str">
        <f>작성용!U373</f>
        <v>2024.12.31</v>
      </c>
      <c r="N376" s="56" t="str">
        <f>작성용!V373</f>
        <v>룩스루</v>
      </c>
      <c r="O376" s="56" t="str">
        <f>작성용!W373</f>
        <v>룩스루</v>
      </c>
      <c r="P376" s="56" t="str">
        <f>작성용!X373</f>
        <v>-</v>
      </c>
      <c r="Q376" s="57" t="str">
        <f>작성용!AD373</f>
        <v>대체평가3사업본부</v>
      </c>
      <c r="R376" s="59">
        <f>작성용!AE373</f>
        <v>0</v>
      </c>
      <c r="S376" s="57" t="str">
        <f>작성용!AF373</f>
        <v>대체평가3사업본부</v>
      </c>
      <c r="T376" s="60" t="str">
        <f>작성용!AG373</f>
        <v>-</v>
      </c>
      <c r="U376" s="60" t="str">
        <f>작성용!AH373</f>
        <v>-</v>
      </c>
      <c r="V376" s="55">
        <f>작성용!AA373</f>
        <v>202412</v>
      </c>
      <c r="W376" s="57" t="str">
        <f>작성용!AC373</f>
        <v>[T]기타보험기관[1본부]</v>
      </c>
      <c r="X376" s="57" t="str">
        <f>작성용!O373</f>
        <v xml:space="preserve"> </v>
      </c>
      <c r="Y376" s="57" t="str">
        <f>작성용!P373</f>
        <v xml:space="preserve"> </v>
      </c>
      <c r="Z376" s="57" t="str">
        <f>작성용!Q373</f>
        <v xml:space="preserve"> </v>
      </c>
      <c r="AA376" s="55" t="str">
        <f>작성용!AJ373</f>
        <v>-</v>
      </c>
      <c r="AB376" s="55">
        <f>작성용!AB373</f>
        <v>0</v>
      </c>
    </row>
    <row r="377" spans="1:28" s="11" customFormat="1" ht="16.5" hidden="1" customHeight="1" x14ac:dyDescent="0.3">
      <c r="A377" s="53">
        <f>작성용!AL374</f>
        <v>373</v>
      </c>
      <c r="B377" s="54" t="str">
        <f>작성용!AI374</f>
        <v>-</v>
      </c>
      <c r="C377" s="55" t="str">
        <f>작성용!AK374</f>
        <v>개별종목</v>
      </c>
      <c r="D377" s="56">
        <f>작성용!T374</f>
        <v>45645</v>
      </c>
      <c r="E377" s="57" t="str">
        <f>작성용!B374</f>
        <v>KB라이프(LT)</v>
      </c>
      <c r="F377" s="57" t="str">
        <f>작성용!C374</f>
        <v>재평가</v>
      </c>
      <c r="G377" s="57" t="str">
        <f>작성용!D374</f>
        <v>한화천안엔바이로전문투자형사모특별자산투자신탁1호(인프라)</v>
      </c>
      <c r="H377" s="58" t="str">
        <f>작성용!E374</f>
        <v>KBP2021090029</v>
      </c>
      <c r="I377" s="57" t="str">
        <f>작성용!F374</f>
        <v>B02</v>
      </c>
      <c r="J377" s="57">
        <f>작성용!G374</f>
        <v>0</v>
      </c>
      <c r="K377" s="57" t="str">
        <f>작성용!H374</f>
        <v>-</v>
      </c>
      <c r="L377" s="57" t="str">
        <f>작성용!N374</f>
        <v xml:space="preserve">분기 </v>
      </c>
      <c r="M377" s="56" t="str">
        <f>작성용!U374</f>
        <v>2024.12.31</v>
      </c>
      <c r="N377" s="56" t="str">
        <f>작성용!V374</f>
        <v>룩스루</v>
      </c>
      <c r="O377" s="56" t="str">
        <f>작성용!W374</f>
        <v>룩스루</v>
      </c>
      <c r="P377" s="56" t="str">
        <f>작성용!X374</f>
        <v>-</v>
      </c>
      <c r="Q377" s="57" t="str">
        <f>작성용!AD374</f>
        <v>대체평가3사업본부</v>
      </c>
      <c r="R377" s="59">
        <f>작성용!AE374</f>
        <v>0</v>
      </c>
      <c r="S377" s="57" t="str">
        <f>작성용!AF374</f>
        <v>대체평가3사업본부</v>
      </c>
      <c r="T377" s="60" t="str">
        <f>작성용!AG374</f>
        <v>-</v>
      </c>
      <c r="U377" s="60" t="str">
        <f>작성용!AH374</f>
        <v>-</v>
      </c>
      <c r="V377" s="55">
        <f>작성용!AA374</f>
        <v>202412</v>
      </c>
      <c r="W377" s="57" t="str">
        <f>작성용!AC374</f>
        <v>[T]기타보험기관[1본부]</v>
      </c>
      <c r="X377" s="57" t="str">
        <f>작성용!O374</f>
        <v xml:space="preserve"> </v>
      </c>
      <c r="Y377" s="57" t="str">
        <f>작성용!P374</f>
        <v xml:space="preserve"> </v>
      </c>
      <c r="Z377" s="57" t="str">
        <f>작성용!Q374</f>
        <v xml:space="preserve"> </v>
      </c>
      <c r="AA377" s="55" t="str">
        <f>작성용!AJ374</f>
        <v>-</v>
      </c>
      <c r="AB377" s="55">
        <f>작성용!AB374</f>
        <v>0</v>
      </c>
    </row>
    <row r="378" spans="1:28" s="11" customFormat="1" ht="16.5" hidden="1" customHeight="1" x14ac:dyDescent="0.3">
      <c r="A378" s="53">
        <f>작성용!AL375</f>
        <v>374</v>
      </c>
      <c r="B378" s="54" t="str">
        <f>작성용!AI375</f>
        <v>-</v>
      </c>
      <c r="C378" s="55" t="str">
        <f>작성용!AK375</f>
        <v>개별종목</v>
      </c>
      <c r="D378" s="56">
        <f>작성용!T375</f>
        <v>45645</v>
      </c>
      <c r="E378" s="57" t="str">
        <f>작성용!B375</f>
        <v>KB라이프(LT)</v>
      </c>
      <c r="F378" s="57" t="str">
        <f>작성용!C375</f>
        <v>재평가</v>
      </c>
      <c r="G378" s="57" t="str">
        <f>작성용!D375</f>
        <v>현대유퍼스트사모부동산투자신탁20-1호</v>
      </c>
      <c r="H378" s="58" t="str">
        <f>작성용!E375</f>
        <v>KBP2016060130</v>
      </c>
      <c r="I378" s="57" t="str">
        <f>작성용!F375</f>
        <v>B02</v>
      </c>
      <c r="J378" s="57">
        <f>작성용!G375</f>
        <v>0</v>
      </c>
      <c r="K378" s="57" t="str">
        <f>작성용!H375</f>
        <v>-</v>
      </c>
      <c r="L378" s="57" t="str">
        <f>작성용!N375</f>
        <v xml:space="preserve">분기 </v>
      </c>
      <c r="M378" s="56" t="str">
        <f>작성용!U375</f>
        <v>2024.12.31</v>
      </c>
      <c r="N378" s="56" t="str">
        <f>작성용!V375</f>
        <v>룩스루</v>
      </c>
      <c r="O378" s="56" t="str">
        <f>작성용!W375</f>
        <v>룩스루</v>
      </c>
      <c r="P378" s="56" t="str">
        <f>작성용!X375</f>
        <v>-</v>
      </c>
      <c r="Q378" s="57" t="str">
        <f>작성용!AD375</f>
        <v>대체평가3사업본부</v>
      </c>
      <c r="R378" s="59">
        <f>작성용!AE375</f>
        <v>0</v>
      </c>
      <c r="S378" s="57" t="str">
        <f>작성용!AF375</f>
        <v>대체평가3사업본부</v>
      </c>
      <c r="T378" s="60" t="str">
        <f>작성용!AG375</f>
        <v>-</v>
      </c>
      <c r="U378" s="60" t="str">
        <f>작성용!AH375</f>
        <v>-</v>
      </c>
      <c r="V378" s="55">
        <f>작성용!AA375</f>
        <v>202412</v>
      </c>
      <c r="W378" s="57" t="str">
        <f>작성용!AC375</f>
        <v>[T]기타보험기관[1본부]</v>
      </c>
      <c r="X378" s="57" t="str">
        <f>작성용!O375</f>
        <v xml:space="preserve"> </v>
      </c>
      <c r="Y378" s="57" t="str">
        <f>작성용!P375</f>
        <v xml:space="preserve"> </v>
      </c>
      <c r="Z378" s="57" t="str">
        <f>작성용!Q375</f>
        <v xml:space="preserve"> </v>
      </c>
      <c r="AA378" s="55" t="str">
        <f>작성용!AJ375</f>
        <v>-</v>
      </c>
      <c r="AB378" s="55">
        <f>작성용!AB375</f>
        <v>0</v>
      </c>
    </row>
    <row r="379" spans="1:28" s="11" customFormat="1" ht="16.5" hidden="1" customHeight="1" x14ac:dyDescent="0.3">
      <c r="A379" s="53">
        <f>작성용!AL376</f>
        <v>375</v>
      </c>
      <c r="B379" s="54" t="str">
        <f>작성용!AI376</f>
        <v>-</v>
      </c>
      <c r="C379" s="55" t="str">
        <f>작성용!AK376</f>
        <v>개별종목</v>
      </c>
      <c r="D379" s="56">
        <f>작성용!T376</f>
        <v>45645</v>
      </c>
      <c r="E379" s="57" t="str">
        <f>작성용!B376</f>
        <v>KB라이프(LT)</v>
      </c>
      <c r="F379" s="57" t="str">
        <f>작성용!C376</f>
        <v>재평가</v>
      </c>
      <c r="G379" s="57" t="str">
        <f>작성용!D376</f>
        <v>현대유퍼스트사모부동산투자신탁20-2호</v>
      </c>
      <c r="H379" s="58" t="str">
        <f>작성용!E376</f>
        <v>KBP2016060131</v>
      </c>
      <c r="I379" s="57" t="str">
        <f>작성용!F376</f>
        <v>B02</v>
      </c>
      <c r="J379" s="57">
        <f>작성용!G376</f>
        <v>0</v>
      </c>
      <c r="K379" s="57" t="str">
        <f>작성용!H376</f>
        <v>-</v>
      </c>
      <c r="L379" s="57" t="str">
        <f>작성용!N376</f>
        <v xml:space="preserve">분기 </v>
      </c>
      <c r="M379" s="56" t="str">
        <f>작성용!U376</f>
        <v>2024.12.31</v>
      </c>
      <c r="N379" s="56" t="str">
        <f>작성용!V376</f>
        <v>룩스루</v>
      </c>
      <c r="O379" s="56" t="str">
        <f>작성용!W376</f>
        <v>룩스루</v>
      </c>
      <c r="P379" s="56" t="str">
        <f>작성용!X376</f>
        <v>-</v>
      </c>
      <c r="Q379" s="57" t="str">
        <f>작성용!AD376</f>
        <v>대체평가3사업본부</v>
      </c>
      <c r="R379" s="59">
        <f>작성용!AE376</f>
        <v>0</v>
      </c>
      <c r="S379" s="57" t="str">
        <f>작성용!AF376</f>
        <v>대체평가3사업본부</v>
      </c>
      <c r="T379" s="60" t="str">
        <f>작성용!AG376</f>
        <v>-</v>
      </c>
      <c r="U379" s="60" t="str">
        <f>작성용!AH376</f>
        <v>-</v>
      </c>
      <c r="V379" s="55">
        <f>작성용!AA376</f>
        <v>202412</v>
      </c>
      <c r="W379" s="57" t="str">
        <f>작성용!AC376</f>
        <v>[T]기타보험기관[1본부]</v>
      </c>
      <c r="X379" s="57" t="str">
        <f>작성용!O376</f>
        <v xml:space="preserve"> </v>
      </c>
      <c r="Y379" s="57" t="str">
        <f>작성용!P376</f>
        <v xml:space="preserve"> </v>
      </c>
      <c r="Z379" s="57" t="str">
        <f>작성용!Q376</f>
        <v xml:space="preserve"> </v>
      </c>
      <c r="AA379" s="55" t="str">
        <f>작성용!AJ376</f>
        <v>-</v>
      </c>
      <c r="AB379" s="55">
        <f>작성용!AB376</f>
        <v>0</v>
      </c>
    </row>
    <row r="380" spans="1:28" s="11" customFormat="1" ht="16.5" hidden="1" customHeight="1" x14ac:dyDescent="0.3">
      <c r="A380" s="53">
        <f>작성용!AL377</f>
        <v>376</v>
      </c>
      <c r="B380" s="54" t="str">
        <f>작성용!AI377</f>
        <v>-</v>
      </c>
      <c r="C380" s="55" t="str">
        <f>작성용!AK377</f>
        <v>개별종목</v>
      </c>
      <c r="D380" s="56">
        <f>작성용!T377</f>
        <v>45645</v>
      </c>
      <c r="E380" s="57" t="str">
        <f>작성용!B377</f>
        <v>KB라이프(LT)</v>
      </c>
      <c r="F380" s="57" t="str">
        <f>작성용!C377</f>
        <v>재평가</v>
      </c>
      <c r="G380" s="57" t="str">
        <f>작성용!D377</f>
        <v>흥국하이클래스전문투자형사모특별자산투자신탁58호</v>
      </c>
      <c r="H380" s="58" t="str">
        <f>작성용!E377</f>
        <v>KBP2020120106</v>
      </c>
      <c r="I380" s="57" t="str">
        <f>작성용!F377</f>
        <v>B02</v>
      </c>
      <c r="J380" s="57">
        <f>작성용!G377</f>
        <v>0</v>
      </c>
      <c r="K380" s="57" t="str">
        <f>작성용!H377</f>
        <v>-</v>
      </c>
      <c r="L380" s="57" t="str">
        <f>작성용!N377</f>
        <v xml:space="preserve">분기 </v>
      </c>
      <c r="M380" s="56" t="str">
        <f>작성용!U377</f>
        <v>2024.12.31</v>
      </c>
      <c r="N380" s="56" t="str">
        <f>작성용!V377</f>
        <v>룩스루</v>
      </c>
      <c r="O380" s="56" t="str">
        <f>작성용!W377</f>
        <v>룩스루</v>
      </c>
      <c r="P380" s="56" t="str">
        <f>작성용!X377</f>
        <v>-</v>
      </c>
      <c r="Q380" s="57" t="str">
        <f>작성용!AD377</f>
        <v>대체평가3사업본부</v>
      </c>
      <c r="R380" s="59">
        <f>작성용!AE377</f>
        <v>0</v>
      </c>
      <c r="S380" s="57" t="str">
        <f>작성용!AF377</f>
        <v>대체평가3사업본부</v>
      </c>
      <c r="T380" s="60" t="str">
        <f>작성용!AG377</f>
        <v>-</v>
      </c>
      <c r="U380" s="60" t="str">
        <f>작성용!AH377</f>
        <v>-</v>
      </c>
      <c r="V380" s="55">
        <f>작성용!AA377</f>
        <v>202412</v>
      </c>
      <c r="W380" s="57" t="str">
        <f>작성용!AC377</f>
        <v>[T]기타보험기관[1본부]</v>
      </c>
      <c r="X380" s="57" t="str">
        <f>작성용!O377</f>
        <v xml:space="preserve"> </v>
      </c>
      <c r="Y380" s="57" t="str">
        <f>작성용!P377</f>
        <v xml:space="preserve"> </v>
      </c>
      <c r="Z380" s="57" t="str">
        <f>작성용!Q377</f>
        <v xml:space="preserve"> </v>
      </c>
      <c r="AA380" s="55" t="str">
        <f>작성용!AJ377</f>
        <v>-</v>
      </c>
      <c r="AB380" s="55">
        <f>작성용!AB377</f>
        <v>0</v>
      </c>
    </row>
    <row r="381" spans="1:28" s="11" customFormat="1" ht="16.5" hidden="1" customHeight="1" x14ac:dyDescent="0.3">
      <c r="A381" s="53">
        <f>작성용!AL378</f>
        <v>377</v>
      </c>
      <c r="B381" s="54" t="str">
        <f>작성용!AI378</f>
        <v>-</v>
      </c>
      <c r="C381" s="55" t="str">
        <f>작성용!AK378</f>
        <v>개별종목</v>
      </c>
      <c r="D381" s="56">
        <f>작성용!T378</f>
        <v>45645</v>
      </c>
      <c r="E381" s="57" t="str">
        <f>작성용!B378</f>
        <v>KB라이프(LT)</v>
      </c>
      <c r="F381" s="57" t="str">
        <f>작성용!C378</f>
        <v>재평가</v>
      </c>
      <c r="G381" s="57" t="str">
        <f>작성용!D378</f>
        <v>삼성유럽인프라대출일반사모투자신탁제3호</v>
      </c>
      <c r="H381" s="58" t="str">
        <f>작성용!E378</f>
        <v>KBP2024090016</v>
      </c>
      <c r="I381" s="57" t="str">
        <f>작성용!F378</f>
        <v>B02</v>
      </c>
      <c r="J381" s="57">
        <f>작성용!G378</f>
        <v>0</v>
      </c>
      <c r="K381" s="57" t="str">
        <f>작성용!H378</f>
        <v>-</v>
      </c>
      <c r="L381" s="57" t="str">
        <f>작성용!N378</f>
        <v xml:space="preserve">분기 </v>
      </c>
      <c r="M381" s="56" t="str">
        <f>작성용!U378</f>
        <v>2024.12.31</v>
      </c>
      <c r="N381" s="56" t="str">
        <f>작성용!V378</f>
        <v>룩스루</v>
      </c>
      <c r="O381" s="56" t="str">
        <f>작성용!W378</f>
        <v>룩스루</v>
      </c>
      <c r="P381" s="56" t="str">
        <f>작성용!X378</f>
        <v>-</v>
      </c>
      <c r="Q381" s="57" t="str">
        <f>작성용!AD378</f>
        <v>대체평가3사업본부</v>
      </c>
      <c r="R381" s="59">
        <f>작성용!AE378</f>
        <v>0</v>
      </c>
      <c r="S381" s="57" t="str">
        <f>작성용!AF378</f>
        <v>대체평가3사업본부</v>
      </c>
      <c r="T381" s="60" t="str">
        <f>작성용!AG378</f>
        <v>-</v>
      </c>
      <c r="U381" s="60" t="str">
        <f>작성용!AH378</f>
        <v>-</v>
      </c>
      <c r="V381" s="55">
        <f>작성용!AA378</f>
        <v>202412</v>
      </c>
      <c r="W381" s="57" t="str">
        <f>작성용!AC378</f>
        <v>[T]기타보험기관[1본부]</v>
      </c>
      <c r="X381" s="57" t="str">
        <f>작성용!O378</f>
        <v xml:space="preserve"> </v>
      </c>
      <c r="Y381" s="57" t="str">
        <f>작성용!P378</f>
        <v xml:space="preserve"> </v>
      </c>
      <c r="Z381" s="57" t="str">
        <f>작성용!Q378</f>
        <v xml:space="preserve"> </v>
      </c>
      <c r="AA381" s="55" t="str">
        <f>작성용!AJ378</f>
        <v>-</v>
      </c>
      <c r="AB381" s="55">
        <f>작성용!AB378</f>
        <v>0</v>
      </c>
    </row>
    <row r="382" spans="1:28" s="11" customFormat="1" ht="16.5" hidden="1" customHeight="1" x14ac:dyDescent="0.3">
      <c r="A382" s="53">
        <f>작성용!AL379</f>
        <v>378</v>
      </c>
      <c r="B382" s="54" t="str">
        <f>작성용!AI379</f>
        <v>-</v>
      </c>
      <c r="C382" s="55" t="str">
        <f>작성용!AK379</f>
        <v>개별종목</v>
      </c>
      <c r="D382" s="56">
        <f>작성용!T379</f>
        <v>45645</v>
      </c>
      <c r="E382" s="57" t="str">
        <f>작성용!B379</f>
        <v>KB라이프(LT)</v>
      </c>
      <c r="F382" s="57" t="str">
        <f>작성용!C379</f>
        <v>재평가</v>
      </c>
      <c r="G382" s="57" t="str">
        <f>작성용!D379</f>
        <v>신한AIM부동산전문투자형사모투자신탁제5호</v>
      </c>
      <c r="H382" s="58" t="str">
        <f>작성용!E379</f>
        <v>KBP2024090076</v>
      </c>
      <c r="I382" s="57" t="str">
        <f>작성용!F379</f>
        <v>B02</v>
      </c>
      <c r="J382" s="57">
        <f>작성용!G379</f>
        <v>0</v>
      </c>
      <c r="K382" s="57" t="str">
        <f>작성용!H379</f>
        <v>-</v>
      </c>
      <c r="L382" s="57" t="str">
        <f>작성용!N379</f>
        <v xml:space="preserve">분기 </v>
      </c>
      <c r="M382" s="56" t="str">
        <f>작성용!U379</f>
        <v>2024.12.31</v>
      </c>
      <c r="N382" s="56" t="str">
        <f>작성용!V379</f>
        <v>룩스루</v>
      </c>
      <c r="O382" s="56" t="str">
        <f>작성용!W379</f>
        <v>룩스루</v>
      </c>
      <c r="P382" s="56" t="str">
        <f>작성용!X379</f>
        <v>-</v>
      </c>
      <c r="Q382" s="57" t="str">
        <f>작성용!AD379</f>
        <v>대체평가3사업본부</v>
      </c>
      <c r="R382" s="59">
        <f>작성용!AE379</f>
        <v>0</v>
      </c>
      <c r="S382" s="57" t="str">
        <f>작성용!AF379</f>
        <v>대체평가3사업본부</v>
      </c>
      <c r="T382" s="60" t="str">
        <f>작성용!AG379</f>
        <v>-</v>
      </c>
      <c r="U382" s="60" t="str">
        <f>작성용!AH379</f>
        <v>-</v>
      </c>
      <c r="V382" s="55">
        <f>작성용!AA379</f>
        <v>202412</v>
      </c>
      <c r="W382" s="57" t="str">
        <f>작성용!AC379</f>
        <v>[T]기타보험기관[1본부]</v>
      </c>
      <c r="X382" s="57" t="str">
        <f>작성용!O379</f>
        <v xml:space="preserve"> </v>
      </c>
      <c r="Y382" s="57" t="str">
        <f>작성용!P379</f>
        <v xml:space="preserve"> </v>
      </c>
      <c r="Z382" s="57" t="str">
        <f>작성용!Q379</f>
        <v xml:space="preserve"> </v>
      </c>
      <c r="AA382" s="55" t="str">
        <f>작성용!AJ379</f>
        <v>-</v>
      </c>
      <c r="AB382" s="55">
        <f>작성용!AB379</f>
        <v>0</v>
      </c>
    </row>
    <row r="383" spans="1:28" s="11" customFormat="1" ht="16.5" hidden="1" customHeight="1" x14ac:dyDescent="0.3">
      <c r="A383" s="53">
        <f>작성용!AL380</f>
        <v>379</v>
      </c>
      <c r="B383" s="54" t="str">
        <f>작성용!AI380</f>
        <v>-</v>
      </c>
      <c r="C383" s="55" t="str">
        <f>작성용!AK380</f>
        <v>개별종목</v>
      </c>
      <c r="D383" s="56">
        <f>작성용!T380</f>
        <v>45645</v>
      </c>
      <c r="E383" s="57" t="str">
        <f>작성용!B380</f>
        <v>KB손해보험(LT)</v>
      </c>
      <c r="F383" s="57" t="str">
        <f>작성용!C380</f>
        <v>재평가</v>
      </c>
      <c r="G383" s="57" t="str">
        <f>작성용!D380</f>
        <v>DB전문투자형사모특별자산투자24호</v>
      </c>
      <c r="H383" s="58" t="str">
        <f>작성용!E380</f>
        <v>KBP2019120128</v>
      </c>
      <c r="I383" s="57" t="str">
        <f>작성용!F380</f>
        <v>B02</v>
      </c>
      <c r="J383" s="57">
        <f>작성용!G380</f>
        <v>0</v>
      </c>
      <c r="K383" s="57" t="str">
        <f>작성용!H380</f>
        <v>-</v>
      </c>
      <c r="L383" s="57" t="str">
        <f>작성용!N380</f>
        <v xml:space="preserve">분기 </v>
      </c>
      <c r="M383" s="56" t="str">
        <f>작성용!U380</f>
        <v>2024.12.31</v>
      </c>
      <c r="N383" s="56" t="str">
        <f>작성용!V380</f>
        <v>룩스루</v>
      </c>
      <c r="O383" s="56" t="str">
        <f>작성용!W380</f>
        <v>룩스루</v>
      </c>
      <c r="P383" s="56" t="str">
        <f>작성용!X380</f>
        <v>-</v>
      </c>
      <c r="Q383" s="57" t="str">
        <f>작성용!AD380</f>
        <v>대체평가3사업본부</v>
      </c>
      <c r="R383" s="59">
        <f>작성용!AE380</f>
        <v>0</v>
      </c>
      <c r="S383" s="57" t="str">
        <f>작성용!AF380</f>
        <v>대체평가3사업본부</v>
      </c>
      <c r="T383" s="60" t="str">
        <f>작성용!AG380</f>
        <v>-</v>
      </c>
      <c r="U383" s="60" t="str">
        <f>작성용!AH380</f>
        <v>-</v>
      </c>
      <c r="V383" s="55">
        <f>작성용!AA380</f>
        <v>202412</v>
      </c>
      <c r="W383" s="57" t="str">
        <f>작성용!AC380</f>
        <v>[T]기타보험기관[1본부]</v>
      </c>
      <c r="X383" s="57" t="str">
        <f>작성용!O380</f>
        <v xml:space="preserve">최서희선임 </v>
      </c>
      <c r="Y383" s="57" t="str">
        <f>작성용!P380</f>
        <v xml:space="preserve">02-2144-7421 </v>
      </c>
      <c r="Z383" s="57" t="str">
        <f>작성용!Q380</f>
        <v xml:space="preserve">seohee.choi@ kblife.co.kr </v>
      </c>
      <c r="AA383" s="55" t="str">
        <f>작성용!AJ380</f>
        <v>-</v>
      </c>
      <c r="AB383" s="55">
        <f>작성용!AB380</f>
        <v>0</v>
      </c>
    </row>
    <row r="384" spans="1:28" s="11" customFormat="1" ht="16.5" hidden="1" customHeight="1" x14ac:dyDescent="0.3">
      <c r="A384" s="53">
        <f>작성용!AL381</f>
        <v>380</v>
      </c>
      <c r="B384" s="54" t="str">
        <f>작성용!AI381</f>
        <v>-</v>
      </c>
      <c r="C384" s="55" t="str">
        <f>작성용!AK381</f>
        <v>개별종목</v>
      </c>
      <c r="D384" s="56">
        <f>작성용!T381</f>
        <v>45645</v>
      </c>
      <c r="E384" s="57" t="str">
        <f>작성용!B381</f>
        <v>KB손해보험(LT)</v>
      </c>
      <c r="F384" s="57" t="str">
        <f>작성용!C381</f>
        <v>재평가</v>
      </c>
      <c r="G384" s="57" t="str">
        <f>작성용!D381</f>
        <v>DB전문투자형사모특별자산투자신탁제33호</v>
      </c>
      <c r="H384" s="58" t="str">
        <f>작성용!E381</f>
        <v>KBP2018120188</v>
      </c>
      <c r="I384" s="57" t="str">
        <f>작성용!F381</f>
        <v>B02</v>
      </c>
      <c r="J384" s="57">
        <f>작성용!G381</f>
        <v>0</v>
      </c>
      <c r="K384" s="57" t="str">
        <f>작성용!H381</f>
        <v>-</v>
      </c>
      <c r="L384" s="57" t="str">
        <f>작성용!N381</f>
        <v xml:space="preserve">분기 </v>
      </c>
      <c r="M384" s="56" t="str">
        <f>작성용!U381</f>
        <v>2024.12.31</v>
      </c>
      <c r="N384" s="56" t="str">
        <f>작성용!V381</f>
        <v>룩스루</v>
      </c>
      <c r="O384" s="56" t="str">
        <f>작성용!W381</f>
        <v>룩스루</v>
      </c>
      <c r="P384" s="56" t="str">
        <f>작성용!X381</f>
        <v>-</v>
      </c>
      <c r="Q384" s="57" t="str">
        <f>작성용!AD381</f>
        <v>대체평가3사업본부</v>
      </c>
      <c r="R384" s="59">
        <f>작성용!AE381</f>
        <v>0</v>
      </c>
      <c r="S384" s="57" t="str">
        <f>작성용!AF381</f>
        <v>대체평가3사업본부</v>
      </c>
      <c r="T384" s="60" t="str">
        <f>작성용!AG381</f>
        <v>-</v>
      </c>
      <c r="U384" s="60" t="str">
        <f>작성용!AH381</f>
        <v>-</v>
      </c>
      <c r="V384" s="55">
        <f>작성용!AA381</f>
        <v>202412</v>
      </c>
      <c r="W384" s="57" t="str">
        <f>작성용!AC381</f>
        <v>[T]기타보험기관[1본부]</v>
      </c>
      <c r="X384" s="57" t="str">
        <f>작성용!O381</f>
        <v xml:space="preserve">최서희선임 </v>
      </c>
      <c r="Y384" s="57" t="str">
        <f>작성용!P381</f>
        <v xml:space="preserve">02-2144-7421 </v>
      </c>
      <c r="Z384" s="57" t="str">
        <f>작성용!Q381</f>
        <v xml:space="preserve">seohee.choi@ kblife.co.kr </v>
      </c>
      <c r="AA384" s="55" t="str">
        <f>작성용!AJ381</f>
        <v>-</v>
      </c>
      <c r="AB384" s="55">
        <f>작성용!AB381</f>
        <v>0</v>
      </c>
    </row>
    <row r="385" spans="1:28" s="11" customFormat="1" ht="16.5" hidden="1" customHeight="1" x14ac:dyDescent="0.3">
      <c r="A385" s="53">
        <f>작성용!AL382</f>
        <v>381</v>
      </c>
      <c r="B385" s="54" t="str">
        <f>작성용!AI382</f>
        <v>-</v>
      </c>
      <c r="C385" s="55" t="str">
        <f>작성용!AK382</f>
        <v>개별종목</v>
      </c>
      <c r="D385" s="56">
        <f>작성용!T382</f>
        <v>45645</v>
      </c>
      <c r="E385" s="57" t="str">
        <f>작성용!B382</f>
        <v>KB손해보험(LT)</v>
      </c>
      <c r="F385" s="57" t="str">
        <f>작성용!C382</f>
        <v>재평가</v>
      </c>
      <c r="G385" s="57" t="str">
        <f>작성용!D382</f>
        <v>JB클린에너지전문투자형사모특별자산투자신탁5호</v>
      </c>
      <c r="H385" s="58" t="str">
        <f>작성용!E382</f>
        <v>KBP2019120073</v>
      </c>
      <c r="I385" s="57" t="str">
        <f>작성용!F382</f>
        <v>B02</v>
      </c>
      <c r="J385" s="57">
        <f>작성용!G382</f>
        <v>0</v>
      </c>
      <c r="K385" s="57" t="str">
        <f>작성용!H382</f>
        <v>-</v>
      </c>
      <c r="L385" s="57" t="str">
        <f>작성용!N382</f>
        <v xml:space="preserve">분기 </v>
      </c>
      <c r="M385" s="56" t="str">
        <f>작성용!U382</f>
        <v>2024.12.31</v>
      </c>
      <c r="N385" s="56" t="str">
        <f>작성용!V382</f>
        <v>룩스루</v>
      </c>
      <c r="O385" s="56" t="str">
        <f>작성용!W382</f>
        <v>룩스루</v>
      </c>
      <c r="P385" s="56" t="str">
        <f>작성용!X382</f>
        <v>-</v>
      </c>
      <c r="Q385" s="57" t="str">
        <f>작성용!AD382</f>
        <v>대체평가3사업본부</v>
      </c>
      <c r="R385" s="59">
        <f>작성용!AE382</f>
        <v>0</v>
      </c>
      <c r="S385" s="57" t="str">
        <f>작성용!AF382</f>
        <v>대체평가3사업본부</v>
      </c>
      <c r="T385" s="60" t="str">
        <f>작성용!AG382</f>
        <v>-</v>
      </c>
      <c r="U385" s="60" t="str">
        <f>작성용!AH382</f>
        <v>-</v>
      </c>
      <c r="V385" s="55">
        <f>작성용!AA382</f>
        <v>202412</v>
      </c>
      <c r="W385" s="57" t="str">
        <f>작성용!AC382</f>
        <v>[T]기타보험기관[1본부]</v>
      </c>
      <c r="X385" s="57" t="str">
        <f>작성용!O382</f>
        <v xml:space="preserve">최서희선임 </v>
      </c>
      <c r="Y385" s="57" t="str">
        <f>작성용!P382</f>
        <v xml:space="preserve">02-2144-7421 </v>
      </c>
      <c r="Z385" s="57" t="str">
        <f>작성용!Q382</f>
        <v xml:space="preserve">seohee.choi@ kblife.co.kr </v>
      </c>
      <c r="AA385" s="55" t="str">
        <f>작성용!AJ382</f>
        <v>-</v>
      </c>
      <c r="AB385" s="55">
        <f>작성용!AB382</f>
        <v>0</v>
      </c>
    </row>
    <row r="386" spans="1:28" s="11" customFormat="1" ht="16.5" hidden="1" customHeight="1" x14ac:dyDescent="0.3">
      <c r="A386" s="53">
        <f>작성용!AL383</f>
        <v>382</v>
      </c>
      <c r="B386" s="54" t="str">
        <f>작성용!AI383</f>
        <v>-</v>
      </c>
      <c r="C386" s="55" t="str">
        <f>작성용!AK383</f>
        <v>개별종목</v>
      </c>
      <c r="D386" s="56">
        <f>작성용!T383</f>
        <v>45645</v>
      </c>
      <c r="E386" s="57" t="str">
        <f>작성용!B383</f>
        <v>KB손해보험(LT)</v>
      </c>
      <c r="F386" s="57" t="str">
        <f>작성용!C383</f>
        <v>재평가</v>
      </c>
      <c r="G386" s="57" t="str">
        <f>작성용!D383</f>
        <v>KBGS파워인수금융전문투자형사모특별자산투자신탁(대출채권)</v>
      </c>
      <c r="H386" s="58" t="str">
        <f>작성용!E383</f>
        <v>KBP2021030025</v>
      </c>
      <c r="I386" s="57" t="str">
        <f>작성용!F383</f>
        <v>B02</v>
      </c>
      <c r="J386" s="57">
        <f>작성용!G383</f>
        <v>0</v>
      </c>
      <c r="K386" s="57" t="str">
        <f>작성용!H383</f>
        <v>-</v>
      </c>
      <c r="L386" s="57" t="str">
        <f>작성용!N383</f>
        <v xml:space="preserve">분기 </v>
      </c>
      <c r="M386" s="56" t="str">
        <f>작성용!U383</f>
        <v>2024.12.31</v>
      </c>
      <c r="N386" s="56" t="str">
        <f>작성용!V383</f>
        <v>룩스루</v>
      </c>
      <c r="O386" s="56" t="str">
        <f>작성용!W383</f>
        <v>룩스루</v>
      </c>
      <c r="P386" s="56" t="str">
        <f>작성용!X383</f>
        <v>-</v>
      </c>
      <c r="Q386" s="57" t="str">
        <f>작성용!AD383</f>
        <v>대체평가3사업본부</v>
      </c>
      <c r="R386" s="59">
        <f>작성용!AE383</f>
        <v>0</v>
      </c>
      <c r="S386" s="57" t="str">
        <f>작성용!AF383</f>
        <v>대체평가3사업본부</v>
      </c>
      <c r="T386" s="60" t="str">
        <f>작성용!AG383</f>
        <v>-</v>
      </c>
      <c r="U386" s="60" t="str">
        <f>작성용!AH383</f>
        <v>-</v>
      </c>
      <c r="V386" s="55">
        <f>작성용!AA383</f>
        <v>202412</v>
      </c>
      <c r="W386" s="57" t="str">
        <f>작성용!AC383</f>
        <v>[T]기타보험기관[1본부]</v>
      </c>
      <c r="X386" s="57" t="str">
        <f>작성용!O383</f>
        <v xml:space="preserve">최서희선임 </v>
      </c>
      <c r="Y386" s="57" t="str">
        <f>작성용!P383</f>
        <v xml:space="preserve">02-2144-7421 </v>
      </c>
      <c r="Z386" s="57" t="str">
        <f>작성용!Q383</f>
        <v xml:space="preserve">seohee.choi@ kblife.co.kr </v>
      </c>
      <c r="AA386" s="55" t="str">
        <f>작성용!AJ383</f>
        <v>-</v>
      </c>
      <c r="AB386" s="55">
        <f>작성용!AB383</f>
        <v>0</v>
      </c>
    </row>
    <row r="387" spans="1:28" s="11" customFormat="1" ht="16.5" hidden="1" customHeight="1" x14ac:dyDescent="0.3">
      <c r="A387" s="53">
        <f>작성용!AL384</f>
        <v>383</v>
      </c>
      <c r="B387" s="54" t="str">
        <f>작성용!AI384</f>
        <v>-</v>
      </c>
      <c r="C387" s="55" t="str">
        <f>작성용!AK384</f>
        <v>개별종목</v>
      </c>
      <c r="D387" s="56">
        <f>작성용!T384</f>
        <v>45645</v>
      </c>
      <c r="E387" s="57" t="str">
        <f>작성용!B384</f>
        <v>KB손해보험(LT)</v>
      </c>
      <c r="F387" s="57" t="str">
        <f>작성용!C384</f>
        <v>재평가</v>
      </c>
      <c r="G387" s="57" t="str">
        <f>작성용!D384</f>
        <v>KB강릉에코파워전문투자형사모특별자산투자신탁</v>
      </c>
      <c r="H387" s="58" t="str">
        <f>작성용!E384</f>
        <v>KBP2016060125</v>
      </c>
      <c r="I387" s="57" t="str">
        <f>작성용!F384</f>
        <v>B02</v>
      </c>
      <c r="J387" s="57">
        <f>작성용!G384</f>
        <v>0</v>
      </c>
      <c r="K387" s="57" t="str">
        <f>작성용!H384</f>
        <v>-</v>
      </c>
      <c r="L387" s="57" t="str">
        <f>작성용!N384</f>
        <v xml:space="preserve">분기 </v>
      </c>
      <c r="M387" s="56" t="str">
        <f>작성용!U384</f>
        <v>2024.12.31</v>
      </c>
      <c r="N387" s="56" t="str">
        <f>작성용!V384</f>
        <v>룩스루</v>
      </c>
      <c r="O387" s="56" t="str">
        <f>작성용!W384</f>
        <v>룩스루</v>
      </c>
      <c r="P387" s="56" t="str">
        <f>작성용!X384</f>
        <v>-</v>
      </c>
      <c r="Q387" s="57" t="str">
        <f>작성용!AD384</f>
        <v>대체평가3사업본부</v>
      </c>
      <c r="R387" s="59">
        <f>작성용!AE384</f>
        <v>0</v>
      </c>
      <c r="S387" s="57" t="str">
        <f>작성용!AF384</f>
        <v>대체평가3사업본부</v>
      </c>
      <c r="T387" s="60" t="str">
        <f>작성용!AG384</f>
        <v>-</v>
      </c>
      <c r="U387" s="60" t="str">
        <f>작성용!AH384</f>
        <v>-</v>
      </c>
      <c r="V387" s="55">
        <f>작성용!AA384</f>
        <v>202412</v>
      </c>
      <c r="W387" s="57" t="str">
        <f>작성용!AC384</f>
        <v>[T]기타보험기관[1본부]</v>
      </c>
      <c r="X387" s="57" t="str">
        <f>작성용!O384</f>
        <v xml:space="preserve">최서희선임 </v>
      </c>
      <c r="Y387" s="57" t="str">
        <f>작성용!P384</f>
        <v xml:space="preserve">02-2144-7421 </v>
      </c>
      <c r="Z387" s="57" t="str">
        <f>작성용!Q384</f>
        <v xml:space="preserve">seohee.choi@ kblife.co.kr </v>
      </c>
      <c r="AA387" s="55" t="str">
        <f>작성용!AJ384</f>
        <v>-</v>
      </c>
      <c r="AB387" s="55">
        <f>작성용!AB384</f>
        <v>0</v>
      </c>
    </row>
    <row r="388" spans="1:28" s="11" customFormat="1" ht="16.5" hidden="1" customHeight="1" x14ac:dyDescent="0.3">
      <c r="A388" s="53">
        <f>작성용!AL385</f>
        <v>384</v>
      </c>
      <c r="B388" s="54" t="str">
        <f>작성용!AI385</f>
        <v>-</v>
      </c>
      <c r="C388" s="55" t="str">
        <f>작성용!AK385</f>
        <v>개별종목</v>
      </c>
      <c r="D388" s="56">
        <f>작성용!T385</f>
        <v>45645</v>
      </c>
      <c r="E388" s="57" t="str">
        <f>작성용!B385</f>
        <v>KB손해보험(LT)</v>
      </c>
      <c r="F388" s="57" t="str">
        <f>작성용!C385</f>
        <v>재평가</v>
      </c>
      <c r="G388" s="57" t="str">
        <f>작성용!D385</f>
        <v>KB공항철도사모특별자산투자신탁</v>
      </c>
      <c r="H388" s="58" t="str">
        <f>작성용!E385</f>
        <v>KBP2016060091</v>
      </c>
      <c r="I388" s="57" t="str">
        <f>작성용!F385</f>
        <v>B02</v>
      </c>
      <c r="J388" s="57">
        <f>작성용!G385</f>
        <v>0</v>
      </c>
      <c r="K388" s="57" t="str">
        <f>작성용!H385</f>
        <v>-</v>
      </c>
      <c r="L388" s="57" t="str">
        <f>작성용!N385</f>
        <v xml:space="preserve">분기 </v>
      </c>
      <c r="M388" s="56" t="str">
        <f>작성용!U385</f>
        <v>2024.12.31</v>
      </c>
      <c r="N388" s="56" t="str">
        <f>작성용!V385</f>
        <v>룩스루</v>
      </c>
      <c r="O388" s="56" t="str">
        <f>작성용!W385</f>
        <v>룩스루</v>
      </c>
      <c r="P388" s="56" t="str">
        <f>작성용!X385</f>
        <v>-</v>
      </c>
      <c r="Q388" s="57" t="str">
        <f>작성용!AD385</f>
        <v>대체평가3사업본부</v>
      </c>
      <c r="R388" s="59">
        <f>작성용!AE385</f>
        <v>0</v>
      </c>
      <c r="S388" s="57" t="str">
        <f>작성용!AF385</f>
        <v>대체평가3사업본부</v>
      </c>
      <c r="T388" s="60" t="str">
        <f>작성용!AG385</f>
        <v>-</v>
      </c>
      <c r="U388" s="60" t="str">
        <f>작성용!AH385</f>
        <v>-</v>
      </c>
      <c r="V388" s="55">
        <f>작성용!AA385</f>
        <v>202412</v>
      </c>
      <c r="W388" s="57" t="str">
        <f>작성용!AC385</f>
        <v>[T]기타보험기관[1본부]</v>
      </c>
      <c r="X388" s="57" t="str">
        <f>작성용!O385</f>
        <v xml:space="preserve">최서희선임 </v>
      </c>
      <c r="Y388" s="57" t="str">
        <f>작성용!P385</f>
        <v xml:space="preserve">02-2144-7421 </v>
      </c>
      <c r="Z388" s="57" t="str">
        <f>작성용!Q385</f>
        <v xml:space="preserve">seohee.choi@ kblife.co.kr </v>
      </c>
      <c r="AA388" s="55" t="str">
        <f>작성용!AJ385</f>
        <v>-</v>
      </c>
      <c r="AB388" s="55">
        <f>작성용!AB385</f>
        <v>0</v>
      </c>
    </row>
    <row r="389" spans="1:28" s="11" customFormat="1" ht="16.5" hidden="1" customHeight="1" x14ac:dyDescent="0.3">
      <c r="A389" s="53">
        <f>작성용!AL386</f>
        <v>385</v>
      </c>
      <c r="B389" s="54" t="str">
        <f>작성용!AI386</f>
        <v>-</v>
      </c>
      <c r="C389" s="55" t="str">
        <f>작성용!AK386</f>
        <v>개별종목</v>
      </c>
      <c r="D389" s="56">
        <f>작성용!T386</f>
        <v>45645</v>
      </c>
      <c r="E389" s="57" t="str">
        <f>작성용!B386</f>
        <v>KB손해보험(LT)</v>
      </c>
      <c r="F389" s="57" t="str">
        <f>작성용!C386</f>
        <v>재평가</v>
      </c>
      <c r="G389" s="57" t="str">
        <f>작성용!D386</f>
        <v>KB광명서울고속도로전문투자형사모특별자산투자신탁</v>
      </c>
      <c r="H389" s="58" t="str">
        <f>작성용!E386</f>
        <v>KBP2019090155</v>
      </c>
      <c r="I389" s="57" t="str">
        <f>작성용!F386</f>
        <v>B02</v>
      </c>
      <c r="J389" s="57">
        <f>작성용!G386</f>
        <v>0</v>
      </c>
      <c r="K389" s="57" t="str">
        <f>작성용!H386</f>
        <v>-</v>
      </c>
      <c r="L389" s="57" t="str">
        <f>작성용!N386</f>
        <v xml:space="preserve">분기 </v>
      </c>
      <c r="M389" s="56" t="str">
        <f>작성용!U386</f>
        <v>2024.12.31</v>
      </c>
      <c r="N389" s="56" t="str">
        <f>작성용!V386</f>
        <v>룩스루</v>
      </c>
      <c r="O389" s="56" t="str">
        <f>작성용!W386</f>
        <v>룩스루</v>
      </c>
      <c r="P389" s="56" t="str">
        <f>작성용!X386</f>
        <v>-</v>
      </c>
      <c r="Q389" s="57" t="str">
        <f>작성용!AD386</f>
        <v>대체평가3사업본부</v>
      </c>
      <c r="R389" s="59">
        <f>작성용!AE386</f>
        <v>0</v>
      </c>
      <c r="S389" s="57" t="str">
        <f>작성용!AF386</f>
        <v>대체평가3사업본부</v>
      </c>
      <c r="T389" s="60" t="str">
        <f>작성용!AG386</f>
        <v>-</v>
      </c>
      <c r="U389" s="60" t="str">
        <f>작성용!AH386</f>
        <v>-</v>
      </c>
      <c r="V389" s="55">
        <f>작성용!AA386</f>
        <v>202412</v>
      </c>
      <c r="W389" s="57" t="str">
        <f>작성용!AC386</f>
        <v>[T]기타보험기관[1본부]</v>
      </c>
      <c r="X389" s="57" t="str">
        <f>작성용!O386</f>
        <v xml:space="preserve">최서희선임 </v>
      </c>
      <c r="Y389" s="57" t="str">
        <f>작성용!P386</f>
        <v xml:space="preserve">02-2144-7421 </v>
      </c>
      <c r="Z389" s="57" t="str">
        <f>작성용!Q386</f>
        <v xml:space="preserve">seohee.choi@ kblife.co.kr </v>
      </c>
      <c r="AA389" s="55" t="str">
        <f>작성용!AJ386</f>
        <v>-</v>
      </c>
      <c r="AB389" s="55">
        <f>작성용!AB386</f>
        <v>0</v>
      </c>
    </row>
    <row r="390" spans="1:28" s="11" customFormat="1" ht="16.5" hidden="1" customHeight="1" x14ac:dyDescent="0.3">
      <c r="A390" s="53">
        <f>작성용!AL387</f>
        <v>386</v>
      </c>
      <c r="B390" s="54" t="str">
        <f>작성용!AI387</f>
        <v>-</v>
      </c>
      <c r="C390" s="55" t="str">
        <f>작성용!AK387</f>
        <v>개별종목</v>
      </c>
      <c r="D390" s="56">
        <f>작성용!T387</f>
        <v>45645</v>
      </c>
      <c r="E390" s="57" t="str">
        <f>작성용!B387</f>
        <v>KB손해보험(LT)</v>
      </c>
      <c r="F390" s="57" t="str">
        <f>작성용!C387</f>
        <v>재평가</v>
      </c>
      <c r="G390" s="57" t="str">
        <f>작성용!D387</f>
        <v>KB뉴딜인프라전문투자형사모특별자산투자신탁제2-1종</v>
      </c>
      <c r="H390" s="58" t="str">
        <f>작성용!E387</f>
        <v>KBP2021120160</v>
      </c>
      <c r="I390" s="57" t="str">
        <f>작성용!F387</f>
        <v>B02</v>
      </c>
      <c r="J390" s="57">
        <f>작성용!G387</f>
        <v>0</v>
      </c>
      <c r="K390" s="57" t="str">
        <f>작성용!H387</f>
        <v>-</v>
      </c>
      <c r="L390" s="57" t="str">
        <f>작성용!N387</f>
        <v xml:space="preserve">분기 </v>
      </c>
      <c r="M390" s="56" t="str">
        <f>작성용!U387</f>
        <v>2024.12.31</v>
      </c>
      <c r="N390" s="56" t="str">
        <f>작성용!V387</f>
        <v>룩스루</v>
      </c>
      <c r="O390" s="56" t="str">
        <f>작성용!W387</f>
        <v>룩스루</v>
      </c>
      <c r="P390" s="56" t="str">
        <f>작성용!X387</f>
        <v>-</v>
      </c>
      <c r="Q390" s="57" t="str">
        <f>작성용!AD387</f>
        <v>대체평가3사업본부</v>
      </c>
      <c r="R390" s="59">
        <f>작성용!AE387</f>
        <v>0</v>
      </c>
      <c r="S390" s="57" t="str">
        <f>작성용!AF387</f>
        <v>대체평가3사업본부</v>
      </c>
      <c r="T390" s="60" t="str">
        <f>작성용!AG387</f>
        <v>-</v>
      </c>
      <c r="U390" s="60" t="str">
        <f>작성용!AH387</f>
        <v>-</v>
      </c>
      <c r="V390" s="55">
        <f>작성용!AA387</f>
        <v>202412</v>
      </c>
      <c r="W390" s="57" t="str">
        <f>작성용!AC387</f>
        <v>[T]기타보험기관[1본부]</v>
      </c>
      <c r="X390" s="57" t="str">
        <f>작성용!O387</f>
        <v xml:space="preserve">최서희선임 </v>
      </c>
      <c r="Y390" s="57" t="str">
        <f>작성용!P387</f>
        <v xml:space="preserve">02-2144-7421 </v>
      </c>
      <c r="Z390" s="57" t="str">
        <f>작성용!Q387</f>
        <v xml:space="preserve">seohee.choi@ kblife.co.kr </v>
      </c>
      <c r="AA390" s="55" t="str">
        <f>작성용!AJ387</f>
        <v>-</v>
      </c>
      <c r="AB390" s="55">
        <f>작성용!AB387</f>
        <v>0</v>
      </c>
    </row>
    <row r="391" spans="1:28" s="11" customFormat="1" ht="16.5" hidden="1" customHeight="1" x14ac:dyDescent="0.3">
      <c r="A391" s="53">
        <f>작성용!AL388</f>
        <v>387</v>
      </c>
      <c r="B391" s="54" t="str">
        <f>작성용!AI388</f>
        <v>-</v>
      </c>
      <c r="C391" s="55" t="str">
        <f>작성용!AK388</f>
        <v>개별종목</v>
      </c>
      <c r="D391" s="56">
        <f>작성용!T388</f>
        <v>45645</v>
      </c>
      <c r="E391" s="57" t="str">
        <f>작성용!B388</f>
        <v>KB손해보험(LT)</v>
      </c>
      <c r="F391" s="57" t="str">
        <f>작성용!C388</f>
        <v>재평가</v>
      </c>
      <c r="G391" s="57" t="str">
        <f>작성용!D388</f>
        <v>KB부산김해경전철전문투자형사모특별자산투자신탁제2호</v>
      </c>
      <c r="H391" s="58" t="str">
        <f>작성용!E388</f>
        <v>KBP2020120107</v>
      </c>
      <c r="I391" s="57" t="str">
        <f>작성용!F388</f>
        <v>B02</v>
      </c>
      <c r="J391" s="57">
        <f>작성용!G388</f>
        <v>0</v>
      </c>
      <c r="K391" s="57" t="str">
        <f>작성용!H388</f>
        <v>-</v>
      </c>
      <c r="L391" s="57" t="str">
        <f>작성용!N388</f>
        <v xml:space="preserve">분기 </v>
      </c>
      <c r="M391" s="56" t="str">
        <f>작성용!U388</f>
        <v>2024.12.31</v>
      </c>
      <c r="N391" s="56" t="str">
        <f>작성용!V388</f>
        <v>룩스루</v>
      </c>
      <c r="O391" s="56" t="str">
        <f>작성용!W388</f>
        <v>룩스루</v>
      </c>
      <c r="P391" s="56" t="str">
        <f>작성용!X388</f>
        <v>-</v>
      </c>
      <c r="Q391" s="57" t="str">
        <f>작성용!AD388</f>
        <v>대체평가3사업본부</v>
      </c>
      <c r="R391" s="59">
        <f>작성용!AE388</f>
        <v>0</v>
      </c>
      <c r="S391" s="57" t="str">
        <f>작성용!AF388</f>
        <v>대체평가3사업본부</v>
      </c>
      <c r="T391" s="60" t="str">
        <f>작성용!AG388</f>
        <v>-</v>
      </c>
      <c r="U391" s="60" t="str">
        <f>작성용!AH388</f>
        <v>-</v>
      </c>
      <c r="V391" s="55">
        <f>작성용!AA388</f>
        <v>202412</v>
      </c>
      <c r="W391" s="57" t="str">
        <f>작성용!AC388</f>
        <v>[T]기타보험기관[1본부]</v>
      </c>
      <c r="X391" s="57" t="str">
        <f>작성용!O388</f>
        <v xml:space="preserve">최서희선임 </v>
      </c>
      <c r="Y391" s="57" t="str">
        <f>작성용!P388</f>
        <v xml:space="preserve">02-2144-7421 </v>
      </c>
      <c r="Z391" s="57" t="str">
        <f>작성용!Q388</f>
        <v xml:space="preserve">seohee.choi@ kblife.co.kr </v>
      </c>
      <c r="AA391" s="55" t="str">
        <f>작성용!AJ388</f>
        <v>-</v>
      </c>
      <c r="AB391" s="55">
        <f>작성용!AB388</f>
        <v>0</v>
      </c>
    </row>
    <row r="392" spans="1:28" s="11" customFormat="1" ht="16.5" hidden="1" customHeight="1" x14ac:dyDescent="0.3">
      <c r="A392" s="53">
        <f>작성용!AL389</f>
        <v>388</v>
      </c>
      <c r="B392" s="54" t="str">
        <f>작성용!AI389</f>
        <v>-</v>
      </c>
      <c r="C392" s="55" t="str">
        <f>작성용!AK389</f>
        <v>개별종목</v>
      </c>
      <c r="D392" s="56">
        <f>작성용!T389</f>
        <v>45645</v>
      </c>
      <c r="E392" s="57" t="str">
        <f>작성용!B389</f>
        <v>KB손해보험(LT)</v>
      </c>
      <c r="F392" s="57" t="str">
        <f>작성용!C389</f>
        <v>재평가</v>
      </c>
      <c r="G392" s="57" t="str">
        <f>작성용!D389</f>
        <v>KB산업기반신용보증인프라전문투자형사모특별자산투자신탁제1호</v>
      </c>
      <c r="H392" s="58" t="str">
        <f>작성용!E389</f>
        <v>KBP2021090014</v>
      </c>
      <c r="I392" s="57" t="str">
        <f>작성용!F389</f>
        <v>B02</v>
      </c>
      <c r="J392" s="57">
        <f>작성용!G389</f>
        <v>0</v>
      </c>
      <c r="K392" s="57" t="str">
        <f>작성용!H389</f>
        <v>-</v>
      </c>
      <c r="L392" s="57" t="str">
        <f>작성용!N389</f>
        <v xml:space="preserve">분기 </v>
      </c>
      <c r="M392" s="56" t="str">
        <f>작성용!U389</f>
        <v>2024.12.31</v>
      </c>
      <c r="N392" s="56" t="str">
        <f>작성용!V389</f>
        <v>룩스루</v>
      </c>
      <c r="O392" s="56" t="str">
        <f>작성용!W389</f>
        <v>룩스루</v>
      </c>
      <c r="P392" s="56" t="str">
        <f>작성용!X389</f>
        <v>-</v>
      </c>
      <c r="Q392" s="57" t="str">
        <f>작성용!AD389</f>
        <v>대체평가3사업본부</v>
      </c>
      <c r="R392" s="59">
        <f>작성용!AE389</f>
        <v>0</v>
      </c>
      <c r="S392" s="57" t="str">
        <f>작성용!AF389</f>
        <v>대체평가3사업본부</v>
      </c>
      <c r="T392" s="60" t="str">
        <f>작성용!AG389</f>
        <v>-</v>
      </c>
      <c r="U392" s="60" t="str">
        <f>작성용!AH389</f>
        <v>-</v>
      </c>
      <c r="V392" s="55">
        <f>작성용!AA389</f>
        <v>202412</v>
      </c>
      <c r="W392" s="57" t="str">
        <f>작성용!AC389</f>
        <v>[T]기타보험기관[1본부]</v>
      </c>
      <c r="X392" s="57" t="str">
        <f>작성용!O389</f>
        <v xml:space="preserve">최서희선임 </v>
      </c>
      <c r="Y392" s="57" t="str">
        <f>작성용!P389</f>
        <v xml:space="preserve">02-2144-7421 </v>
      </c>
      <c r="Z392" s="57" t="str">
        <f>작성용!Q389</f>
        <v xml:space="preserve">seohee.choi@ kblife.co.kr </v>
      </c>
      <c r="AA392" s="55" t="str">
        <f>작성용!AJ389</f>
        <v>-</v>
      </c>
      <c r="AB392" s="55">
        <f>작성용!AB389</f>
        <v>0</v>
      </c>
    </row>
    <row r="393" spans="1:28" s="11" customFormat="1" ht="16.5" hidden="1" customHeight="1" x14ac:dyDescent="0.3">
      <c r="A393" s="53">
        <f>작성용!AL390</f>
        <v>389</v>
      </c>
      <c r="B393" s="54" t="str">
        <f>작성용!AI390</f>
        <v>-</v>
      </c>
      <c r="C393" s="55" t="str">
        <f>작성용!AK390</f>
        <v>개별종목</v>
      </c>
      <c r="D393" s="56">
        <f>작성용!T390</f>
        <v>45645</v>
      </c>
      <c r="E393" s="57" t="str">
        <f>작성용!B390</f>
        <v>KB손해보험(LT)</v>
      </c>
      <c r="F393" s="57" t="str">
        <f>작성용!C390</f>
        <v>재평가</v>
      </c>
      <c r="G393" s="57" t="str">
        <f>작성용!D390</f>
        <v>KB선순위인수금융사모특별자산투자신탁제3호</v>
      </c>
      <c r="H393" s="58" t="str">
        <f>작성용!E390</f>
        <v>KBP2019120132</v>
      </c>
      <c r="I393" s="57" t="str">
        <f>작성용!F390</f>
        <v>B02</v>
      </c>
      <c r="J393" s="57">
        <f>작성용!G390</f>
        <v>0</v>
      </c>
      <c r="K393" s="57" t="str">
        <f>작성용!H390</f>
        <v>-</v>
      </c>
      <c r="L393" s="57" t="str">
        <f>작성용!N390</f>
        <v xml:space="preserve">분기 </v>
      </c>
      <c r="M393" s="56" t="str">
        <f>작성용!U390</f>
        <v>2024.12.31</v>
      </c>
      <c r="N393" s="56" t="str">
        <f>작성용!V390</f>
        <v>룩스루</v>
      </c>
      <c r="O393" s="56" t="str">
        <f>작성용!W390</f>
        <v>룩스루</v>
      </c>
      <c r="P393" s="56" t="str">
        <f>작성용!X390</f>
        <v>-</v>
      </c>
      <c r="Q393" s="57" t="str">
        <f>작성용!AD390</f>
        <v>대체평가3사업본부</v>
      </c>
      <c r="R393" s="59">
        <f>작성용!AE390</f>
        <v>0</v>
      </c>
      <c r="S393" s="57" t="str">
        <f>작성용!AF390</f>
        <v>대체평가3사업본부</v>
      </c>
      <c r="T393" s="60" t="str">
        <f>작성용!AG390</f>
        <v>-</v>
      </c>
      <c r="U393" s="60" t="str">
        <f>작성용!AH390</f>
        <v>-</v>
      </c>
      <c r="V393" s="55">
        <f>작성용!AA390</f>
        <v>202412</v>
      </c>
      <c r="W393" s="57" t="str">
        <f>작성용!AC390</f>
        <v>[T]기타보험기관[1본부]</v>
      </c>
      <c r="X393" s="57" t="str">
        <f>작성용!O390</f>
        <v xml:space="preserve">최서희선임 </v>
      </c>
      <c r="Y393" s="57" t="str">
        <f>작성용!P390</f>
        <v xml:space="preserve">02-2144-7421 </v>
      </c>
      <c r="Z393" s="57" t="str">
        <f>작성용!Q390</f>
        <v xml:space="preserve">seohee.choi@ kblife.co.kr </v>
      </c>
      <c r="AA393" s="55" t="str">
        <f>작성용!AJ390</f>
        <v>-</v>
      </c>
      <c r="AB393" s="55">
        <f>작성용!AB390</f>
        <v>0</v>
      </c>
    </row>
    <row r="394" spans="1:28" s="11" customFormat="1" ht="16.5" hidden="1" customHeight="1" x14ac:dyDescent="0.3">
      <c r="A394" s="53">
        <f>작성용!AL391</f>
        <v>390</v>
      </c>
      <c r="B394" s="54" t="str">
        <f>작성용!AI391</f>
        <v>-</v>
      </c>
      <c r="C394" s="55" t="str">
        <f>작성용!AK391</f>
        <v>개별종목</v>
      </c>
      <c r="D394" s="56">
        <f>작성용!T391</f>
        <v>45645</v>
      </c>
      <c r="E394" s="57" t="str">
        <f>작성용!B391</f>
        <v>KB손해보험(LT)</v>
      </c>
      <c r="F394" s="57" t="str">
        <f>작성용!C391</f>
        <v>재평가</v>
      </c>
      <c r="G394" s="57" t="str">
        <f>작성용!D391</f>
        <v>KB선순위인수금융전문투자형사모투자신탁제4호</v>
      </c>
      <c r="H394" s="58" t="str">
        <f>작성용!E391</f>
        <v>KBP2021090002</v>
      </c>
      <c r="I394" s="57" t="str">
        <f>작성용!F391</f>
        <v>B02</v>
      </c>
      <c r="J394" s="57">
        <f>작성용!G391</f>
        <v>0</v>
      </c>
      <c r="K394" s="57" t="str">
        <f>작성용!H391</f>
        <v>-</v>
      </c>
      <c r="L394" s="57" t="str">
        <f>작성용!N391</f>
        <v xml:space="preserve">분기 </v>
      </c>
      <c r="M394" s="56" t="str">
        <f>작성용!U391</f>
        <v>2024.12.31</v>
      </c>
      <c r="N394" s="56" t="str">
        <f>작성용!V391</f>
        <v>룩스루</v>
      </c>
      <c r="O394" s="56" t="str">
        <f>작성용!W391</f>
        <v>룩스루</v>
      </c>
      <c r="P394" s="56" t="str">
        <f>작성용!X391</f>
        <v>-</v>
      </c>
      <c r="Q394" s="57" t="str">
        <f>작성용!AD391</f>
        <v>대체평가3사업본부</v>
      </c>
      <c r="R394" s="59">
        <f>작성용!AE391</f>
        <v>0</v>
      </c>
      <c r="S394" s="57" t="str">
        <f>작성용!AF391</f>
        <v>대체평가3사업본부</v>
      </c>
      <c r="T394" s="60" t="str">
        <f>작성용!AG391</f>
        <v>-</v>
      </c>
      <c r="U394" s="60" t="str">
        <f>작성용!AH391</f>
        <v>-</v>
      </c>
      <c r="V394" s="55">
        <f>작성용!AA391</f>
        <v>202412</v>
      </c>
      <c r="W394" s="57" t="str">
        <f>작성용!AC391</f>
        <v>[T]기타보험기관[1본부]</v>
      </c>
      <c r="X394" s="57" t="str">
        <f>작성용!O391</f>
        <v xml:space="preserve">최서희선임 </v>
      </c>
      <c r="Y394" s="57" t="str">
        <f>작성용!P391</f>
        <v xml:space="preserve">02-2144-7421 </v>
      </c>
      <c r="Z394" s="57" t="str">
        <f>작성용!Q391</f>
        <v xml:space="preserve">seohee.choi@ kblife.co.kr </v>
      </c>
      <c r="AA394" s="55" t="str">
        <f>작성용!AJ391</f>
        <v>-</v>
      </c>
      <c r="AB394" s="55">
        <f>작성용!AB391</f>
        <v>0</v>
      </c>
    </row>
    <row r="395" spans="1:28" s="11" customFormat="1" ht="16.5" hidden="1" customHeight="1" x14ac:dyDescent="0.3">
      <c r="A395" s="53">
        <f>작성용!AL392</f>
        <v>391</v>
      </c>
      <c r="B395" s="54" t="str">
        <f>작성용!AI392</f>
        <v>-</v>
      </c>
      <c r="C395" s="55" t="str">
        <f>작성용!AK392</f>
        <v>개별종목</v>
      </c>
      <c r="D395" s="56">
        <f>작성용!T392</f>
        <v>45645</v>
      </c>
      <c r="E395" s="57" t="str">
        <f>작성용!B392</f>
        <v>KB손해보험(LT)</v>
      </c>
      <c r="F395" s="57" t="str">
        <f>작성용!C392</f>
        <v>재평가</v>
      </c>
      <c r="G395" s="57" t="str">
        <f>작성용!D392</f>
        <v>KB신안산선전문투자형사모특별자산투자신탁</v>
      </c>
      <c r="H395" s="58" t="str">
        <f>작성용!E392</f>
        <v>KBP2020120218</v>
      </c>
      <c r="I395" s="57" t="str">
        <f>작성용!F392</f>
        <v>B02</v>
      </c>
      <c r="J395" s="57">
        <f>작성용!G392</f>
        <v>0</v>
      </c>
      <c r="K395" s="57" t="str">
        <f>작성용!H392</f>
        <v>-</v>
      </c>
      <c r="L395" s="57" t="str">
        <f>작성용!N392</f>
        <v xml:space="preserve">분기 </v>
      </c>
      <c r="M395" s="56" t="str">
        <f>작성용!U392</f>
        <v>2024.12.31</v>
      </c>
      <c r="N395" s="56" t="str">
        <f>작성용!V392</f>
        <v>룩스루</v>
      </c>
      <c r="O395" s="56" t="str">
        <f>작성용!W392</f>
        <v>룩스루</v>
      </c>
      <c r="P395" s="56" t="str">
        <f>작성용!X392</f>
        <v>-</v>
      </c>
      <c r="Q395" s="57" t="str">
        <f>작성용!AD392</f>
        <v>대체평가3사업본부</v>
      </c>
      <c r="R395" s="59">
        <f>작성용!AE392</f>
        <v>0</v>
      </c>
      <c r="S395" s="57" t="str">
        <f>작성용!AF392</f>
        <v>대체평가3사업본부</v>
      </c>
      <c r="T395" s="60" t="str">
        <f>작성용!AG392</f>
        <v>-</v>
      </c>
      <c r="U395" s="60" t="str">
        <f>작성용!AH392</f>
        <v>-</v>
      </c>
      <c r="V395" s="55">
        <f>작성용!AA392</f>
        <v>202412</v>
      </c>
      <c r="W395" s="57" t="str">
        <f>작성용!AC392</f>
        <v>[T]기타보험기관[1본부]</v>
      </c>
      <c r="X395" s="57" t="str">
        <f>작성용!O392</f>
        <v xml:space="preserve">최서희선임 </v>
      </c>
      <c r="Y395" s="57" t="str">
        <f>작성용!P392</f>
        <v xml:space="preserve">02-2144-7421 </v>
      </c>
      <c r="Z395" s="57" t="str">
        <f>작성용!Q392</f>
        <v xml:space="preserve">seohee.choi@ kblife.co.kr </v>
      </c>
      <c r="AA395" s="55" t="str">
        <f>작성용!AJ392</f>
        <v>-</v>
      </c>
      <c r="AB395" s="55">
        <f>작성용!AB392</f>
        <v>0</v>
      </c>
    </row>
    <row r="396" spans="1:28" s="11" customFormat="1" ht="16.5" hidden="1" customHeight="1" x14ac:dyDescent="0.3">
      <c r="A396" s="53">
        <f>작성용!AL393</f>
        <v>392</v>
      </c>
      <c r="B396" s="54" t="str">
        <f>작성용!AI393</f>
        <v>-</v>
      </c>
      <c r="C396" s="55" t="str">
        <f>작성용!AK393</f>
        <v>개별종목</v>
      </c>
      <c r="D396" s="56">
        <f>작성용!T393</f>
        <v>45645</v>
      </c>
      <c r="E396" s="57" t="str">
        <f>작성용!B393</f>
        <v>KB손해보험(LT)</v>
      </c>
      <c r="F396" s="57" t="str">
        <f>작성용!C393</f>
        <v>재평가</v>
      </c>
      <c r="G396" s="57" t="str">
        <f>작성용!D393</f>
        <v>KB이천오산고속도로전문투자형사모특별자산투자신탁</v>
      </c>
      <c r="H396" s="58" t="str">
        <f>작성용!E393</f>
        <v>KBP2017120018</v>
      </c>
      <c r="I396" s="57" t="str">
        <f>작성용!F393</f>
        <v>B02</v>
      </c>
      <c r="J396" s="57">
        <f>작성용!G393</f>
        <v>0</v>
      </c>
      <c r="K396" s="57" t="str">
        <f>작성용!H393</f>
        <v>-</v>
      </c>
      <c r="L396" s="57" t="str">
        <f>작성용!N393</f>
        <v xml:space="preserve">분기 </v>
      </c>
      <c r="M396" s="56" t="str">
        <f>작성용!U393</f>
        <v>2024.12.31</v>
      </c>
      <c r="N396" s="56" t="str">
        <f>작성용!V393</f>
        <v>룩스루</v>
      </c>
      <c r="O396" s="56" t="str">
        <f>작성용!W393</f>
        <v>룩스루</v>
      </c>
      <c r="P396" s="56" t="str">
        <f>작성용!X393</f>
        <v>-</v>
      </c>
      <c r="Q396" s="57" t="str">
        <f>작성용!AD393</f>
        <v>대체평가3사업본부</v>
      </c>
      <c r="R396" s="59">
        <f>작성용!AE393</f>
        <v>0</v>
      </c>
      <c r="S396" s="57" t="str">
        <f>작성용!AF393</f>
        <v>대체평가3사업본부</v>
      </c>
      <c r="T396" s="60" t="str">
        <f>작성용!AG393</f>
        <v>-</v>
      </c>
      <c r="U396" s="60" t="str">
        <f>작성용!AH393</f>
        <v>-</v>
      </c>
      <c r="V396" s="55">
        <f>작성용!AA393</f>
        <v>202412</v>
      </c>
      <c r="W396" s="57" t="str">
        <f>작성용!AC393</f>
        <v>[T]기타보험기관[1본부]</v>
      </c>
      <c r="X396" s="57" t="str">
        <f>작성용!O393</f>
        <v xml:space="preserve">최서희선임 </v>
      </c>
      <c r="Y396" s="57" t="str">
        <f>작성용!P393</f>
        <v xml:space="preserve">02-2144-7421 </v>
      </c>
      <c r="Z396" s="57" t="str">
        <f>작성용!Q393</f>
        <v xml:space="preserve">seohee.choi@ kblife.co.kr </v>
      </c>
      <c r="AA396" s="55" t="str">
        <f>작성용!AJ393</f>
        <v>-</v>
      </c>
      <c r="AB396" s="55">
        <f>작성용!AB393</f>
        <v>0</v>
      </c>
    </row>
    <row r="397" spans="1:28" s="11" customFormat="1" ht="16.5" hidden="1" customHeight="1" x14ac:dyDescent="0.3">
      <c r="A397" s="53">
        <f>작성용!AL394</f>
        <v>393</v>
      </c>
      <c r="B397" s="54" t="str">
        <f>작성용!AI394</f>
        <v>-</v>
      </c>
      <c r="C397" s="55" t="str">
        <f>작성용!AK394</f>
        <v>개별종목</v>
      </c>
      <c r="D397" s="56">
        <f>작성용!T394</f>
        <v>45645</v>
      </c>
      <c r="E397" s="57" t="str">
        <f>작성용!B394</f>
        <v>KB손해보험(LT)</v>
      </c>
      <c r="F397" s="57" t="str">
        <f>작성용!C394</f>
        <v>재평가</v>
      </c>
      <c r="G397" s="57" t="str">
        <f>작성용!D394</f>
        <v>KB인프라CREDITSOLUTION일반사모특별자산투자신탁(H)</v>
      </c>
      <c r="H397" s="58" t="str">
        <f>작성용!E394</f>
        <v>KBP2022120269</v>
      </c>
      <c r="I397" s="57" t="str">
        <f>작성용!F394</f>
        <v>B02</v>
      </c>
      <c r="J397" s="57">
        <f>작성용!G394</f>
        <v>0</v>
      </c>
      <c r="K397" s="57" t="str">
        <f>작성용!H394</f>
        <v>-</v>
      </c>
      <c r="L397" s="57" t="str">
        <f>작성용!N394</f>
        <v xml:space="preserve">분기 </v>
      </c>
      <c r="M397" s="56" t="str">
        <f>작성용!U394</f>
        <v>2024.12.31</v>
      </c>
      <c r="N397" s="56" t="str">
        <f>작성용!V394</f>
        <v>룩스루</v>
      </c>
      <c r="O397" s="56" t="str">
        <f>작성용!W394</f>
        <v>룩스루</v>
      </c>
      <c r="P397" s="56" t="str">
        <f>작성용!X394</f>
        <v>-</v>
      </c>
      <c r="Q397" s="57" t="str">
        <f>작성용!AD394</f>
        <v>대체평가3사업본부</v>
      </c>
      <c r="R397" s="59">
        <f>작성용!AE394</f>
        <v>0</v>
      </c>
      <c r="S397" s="57" t="str">
        <f>작성용!AF394</f>
        <v>대체평가3사업본부</v>
      </c>
      <c r="T397" s="60" t="str">
        <f>작성용!AG394</f>
        <v>-</v>
      </c>
      <c r="U397" s="60" t="str">
        <f>작성용!AH394</f>
        <v>-</v>
      </c>
      <c r="V397" s="55">
        <f>작성용!AA394</f>
        <v>202412</v>
      </c>
      <c r="W397" s="57" t="str">
        <f>작성용!AC394</f>
        <v>[T]기타보험기관[1본부]</v>
      </c>
      <c r="X397" s="57" t="str">
        <f>작성용!O394</f>
        <v xml:space="preserve">최서희선임 </v>
      </c>
      <c r="Y397" s="57" t="str">
        <f>작성용!P394</f>
        <v xml:space="preserve">02-2144-7421 </v>
      </c>
      <c r="Z397" s="57" t="str">
        <f>작성용!Q394</f>
        <v xml:space="preserve">seohee.choi@ kblife.co.kr </v>
      </c>
      <c r="AA397" s="55" t="str">
        <f>작성용!AJ394</f>
        <v>-</v>
      </c>
      <c r="AB397" s="55">
        <f>작성용!AB394</f>
        <v>0</v>
      </c>
    </row>
    <row r="398" spans="1:28" s="11" customFormat="1" ht="16.5" hidden="1" customHeight="1" x14ac:dyDescent="0.3">
      <c r="A398" s="53">
        <f>작성용!AL395</f>
        <v>394</v>
      </c>
      <c r="B398" s="54" t="str">
        <f>작성용!AI395</f>
        <v>-</v>
      </c>
      <c r="C398" s="55" t="str">
        <f>작성용!AK395</f>
        <v>개별종목</v>
      </c>
      <c r="D398" s="56">
        <f>작성용!T395</f>
        <v>45645</v>
      </c>
      <c r="E398" s="57" t="str">
        <f>작성용!B395</f>
        <v>KB손해보험(LT)</v>
      </c>
      <c r="F398" s="57" t="str">
        <f>작성용!C395</f>
        <v>재평가</v>
      </c>
      <c r="G398" s="57" t="str">
        <f>작성용!D395</f>
        <v>KB칠레SOLARENERGY전문투자형사모특별자산투자신탁</v>
      </c>
      <c r="H398" s="58" t="str">
        <f>작성용!E395</f>
        <v>KBP2018120212</v>
      </c>
      <c r="I398" s="57" t="str">
        <f>작성용!F395</f>
        <v>B02</v>
      </c>
      <c r="J398" s="57">
        <f>작성용!G395</f>
        <v>0</v>
      </c>
      <c r="K398" s="57" t="str">
        <f>작성용!H395</f>
        <v>-</v>
      </c>
      <c r="L398" s="57" t="str">
        <f>작성용!N395</f>
        <v xml:space="preserve">분기 </v>
      </c>
      <c r="M398" s="56" t="str">
        <f>작성용!U395</f>
        <v>2024.12.31</v>
      </c>
      <c r="N398" s="56" t="str">
        <f>작성용!V395</f>
        <v>룩스루</v>
      </c>
      <c r="O398" s="56" t="str">
        <f>작성용!W395</f>
        <v>룩스루</v>
      </c>
      <c r="P398" s="56" t="str">
        <f>작성용!X395</f>
        <v>-</v>
      </c>
      <c r="Q398" s="57" t="str">
        <f>작성용!AD395</f>
        <v>대체평가3사업본부</v>
      </c>
      <c r="R398" s="59">
        <f>작성용!AE395</f>
        <v>0</v>
      </c>
      <c r="S398" s="57" t="str">
        <f>작성용!AF395</f>
        <v>대체평가3사업본부</v>
      </c>
      <c r="T398" s="60" t="str">
        <f>작성용!AG395</f>
        <v>-</v>
      </c>
      <c r="U398" s="60" t="str">
        <f>작성용!AH395</f>
        <v>-</v>
      </c>
      <c r="V398" s="55">
        <f>작성용!AA395</f>
        <v>202412</v>
      </c>
      <c r="W398" s="57" t="str">
        <f>작성용!AC395</f>
        <v>[T]기타보험기관[1본부]</v>
      </c>
      <c r="X398" s="57" t="str">
        <f>작성용!O395</f>
        <v xml:space="preserve">최서희선임 </v>
      </c>
      <c r="Y398" s="57" t="str">
        <f>작성용!P395</f>
        <v xml:space="preserve">02-2144-7421 </v>
      </c>
      <c r="Z398" s="57" t="str">
        <f>작성용!Q395</f>
        <v xml:space="preserve">seohee.choi@ kblife.co.kr </v>
      </c>
      <c r="AA398" s="55" t="str">
        <f>작성용!AJ395</f>
        <v>-</v>
      </c>
      <c r="AB398" s="55">
        <f>작성용!AB395</f>
        <v>0</v>
      </c>
    </row>
    <row r="399" spans="1:28" s="11" customFormat="1" ht="16.5" hidden="1" customHeight="1" x14ac:dyDescent="0.3">
      <c r="A399" s="53">
        <f>작성용!AL396</f>
        <v>395</v>
      </c>
      <c r="B399" s="54" t="str">
        <f>작성용!AI396</f>
        <v>-</v>
      </c>
      <c r="C399" s="55" t="str">
        <f>작성용!AK396</f>
        <v>개별종목</v>
      </c>
      <c r="D399" s="56">
        <f>작성용!T396</f>
        <v>45645</v>
      </c>
      <c r="E399" s="57" t="str">
        <f>작성용!B396</f>
        <v>KB손해보험(LT)</v>
      </c>
      <c r="F399" s="57" t="str">
        <f>작성용!C396</f>
        <v>재평가</v>
      </c>
      <c r="G399" s="57" t="str">
        <f>작성용!D396</f>
        <v>KB한반도BTL사모특별자산투자신탁제1호</v>
      </c>
      <c r="H399" s="58" t="str">
        <f>작성용!E396</f>
        <v>KBP2016060108</v>
      </c>
      <c r="I399" s="57" t="str">
        <f>작성용!F396</f>
        <v>B02</v>
      </c>
      <c r="J399" s="57">
        <f>작성용!G396</f>
        <v>0</v>
      </c>
      <c r="K399" s="57" t="str">
        <f>작성용!H396</f>
        <v>-</v>
      </c>
      <c r="L399" s="57" t="str">
        <f>작성용!N396</f>
        <v xml:space="preserve">분기 </v>
      </c>
      <c r="M399" s="56" t="str">
        <f>작성용!U396</f>
        <v>2024.12.31</v>
      </c>
      <c r="N399" s="56" t="str">
        <f>작성용!V396</f>
        <v>룩스루</v>
      </c>
      <c r="O399" s="56" t="str">
        <f>작성용!W396</f>
        <v>룩스루</v>
      </c>
      <c r="P399" s="56" t="str">
        <f>작성용!X396</f>
        <v>-</v>
      </c>
      <c r="Q399" s="57" t="str">
        <f>작성용!AD396</f>
        <v>대체평가3사업본부</v>
      </c>
      <c r="R399" s="59">
        <f>작성용!AE396</f>
        <v>0</v>
      </c>
      <c r="S399" s="57" t="str">
        <f>작성용!AF396</f>
        <v>대체평가3사업본부</v>
      </c>
      <c r="T399" s="60" t="str">
        <f>작성용!AG396</f>
        <v>-</v>
      </c>
      <c r="U399" s="60" t="str">
        <f>작성용!AH396</f>
        <v>-</v>
      </c>
      <c r="V399" s="55">
        <f>작성용!AA396</f>
        <v>202412</v>
      </c>
      <c r="W399" s="57" t="str">
        <f>작성용!AC396</f>
        <v>[T]기타보험기관[1본부]</v>
      </c>
      <c r="X399" s="57" t="str">
        <f>작성용!O396</f>
        <v xml:space="preserve">최서희선임 </v>
      </c>
      <c r="Y399" s="57" t="str">
        <f>작성용!P396</f>
        <v xml:space="preserve">02-2144-7421 </v>
      </c>
      <c r="Z399" s="57" t="str">
        <f>작성용!Q396</f>
        <v xml:space="preserve">seohee.choi@ kblife.co.kr </v>
      </c>
      <c r="AA399" s="55" t="str">
        <f>작성용!AJ396</f>
        <v>-</v>
      </c>
      <c r="AB399" s="55">
        <f>작성용!AB396</f>
        <v>0</v>
      </c>
    </row>
    <row r="400" spans="1:28" s="11" customFormat="1" ht="16.5" hidden="1" customHeight="1" x14ac:dyDescent="0.3">
      <c r="A400" s="53">
        <f>작성용!AL397</f>
        <v>396</v>
      </c>
      <c r="B400" s="54" t="str">
        <f>작성용!AI397</f>
        <v>-</v>
      </c>
      <c r="C400" s="55" t="str">
        <f>작성용!AK397</f>
        <v>개별종목</v>
      </c>
      <c r="D400" s="56">
        <f>작성용!T397</f>
        <v>45645</v>
      </c>
      <c r="E400" s="57" t="str">
        <f>작성용!B397</f>
        <v>KB손해보험(LT)</v>
      </c>
      <c r="F400" s="57" t="str">
        <f>작성용!C397</f>
        <v>재평가</v>
      </c>
      <c r="G400" s="57" t="str">
        <f>작성용!D397</f>
        <v>KB희망나눔BTL사모특별자산투자신탁</v>
      </c>
      <c r="H400" s="58" t="str">
        <f>작성용!E397</f>
        <v>KBP2016060105</v>
      </c>
      <c r="I400" s="57" t="str">
        <f>작성용!F397</f>
        <v>B02</v>
      </c>
      <c r="J400" s="57">
        <f>작성용!G397</f>
        <v>0</v>
      </c>
      <c r="K400" s="57" t="str">
        <f>작성용!H397</f>
        <v>-</v>
      </c>
      <c r="L400" s="57" t="str">
        <f>작성용!N397</f>
        <v xml:space="preserve">분기 </v>
      </c>
      <c r="M400" s="56" t="str">
        <f>작성용!U397</f>
        <v>2024.12.31</v>
      </c>
      <c r="N400" s="56" t="str">
        <f>작성용!V397</f>
        <v>룩스루</v>
      </c>
      <c r="O400" s="56" t="str">
        <f>작성용!W397</f>
        <v>룩스루</v>
      </c>
      <c r="P400" s="56" t="str">
        <f>작성용!X397</f>
        <v>-</v>
      </c>
      <c r="Q400" s="57" t="str">
        <f>작성용!AD397</f>
        <v>대체평가3사업본부</v>
      </c>
      <c r="R400" s="59">
        <f>작성용!AE397</f>
        <v>0</v>
      </c>
      <c r="S400" s="57" t="str">
        <f>작성용!AF397</f>
        <v>대체평가3사업본부</v>
      </c>
      <c r="T400" s="60" t="str">
        <f>작성용!AG397</f>
        <v>-</v>
      </c>
      <c r="U400" s="60" t="str">
        <f>작성용!AH397</f>
        <v>-</v>
      </c>
      <c r="V400" s="55">
        <f>작성용!AA397</f>
        <v>202412</v>
      </c>
      <c r="W400" s="57" t="str">
        <f>작성용!AC397</f>
        <v>[T]기타보험기관[1본부]</v>
      </c>
      <c r="X400" s="57" t="str">
        <f>작성용!O397</f>
        <v xml:space="preserve">최서희선임 </v>
      </c>
      <c r="Y400" s="57" t="str">
        <f>작성용!P397</f>
        <v xml:space="preserve">02-2144-7421 </v>
      </c>
      <c r="Z400" s="57" t="str">
        <f>작성용!Q397</f>
        <v xml:space="preserve">seohee.choi@ kblife.co.kr </v>
      </c>
      <c r="AA400" s="55" t="str">
        <f>작성용!AJ397</f>
        <v>-</v>
      </c>
      <c r="AB400" s="55">
        <f>작성용!AB397</f>
        <v>0</v>
      </c>
    </row>
    <row r="401" spans="1:28" s="11" customFormat="1" ht="16.5" hidden="1" customHeight="1" x14ac:dyDescent="0.3">
      <c r="A401" s="53">
        <f>작성용!AL398</f>
        <v>397</v>
      </c>
      <c r="B401" s="54" t="str">
        <f>작성용!AI398</f>
        <v>-</v>
      </c>
      <c r="C401" s="55" t="str">
        <f>작성용!AK398</f>
        <v>개별종목</v>
      </c>
      <c r="D401" s="56">
        <f>작성용!T398</f>
        <v>45645</v>
      </c>
      <c r="E401" s="57" t="str">
        <f>작성용!B398</f>
        <v>KB손해보험(LT)</v>
      </c>
      <c r="F401" s="57" t="str">
        <f>작성용!C398</f>
        <v>재평가</v>
      </c>
      <c r="G401" s="57" t="str">
        <f>작성용!D398</f>
        <v>KIAMCO도로투자사모특별자산투자신탁제11호</v>
      </c>
      <c r="H401" s="58" t="str">
        <f>작성용!E398</f>
        <v>KBP2019090154</v>
      </c>
      <c r="I401" s="57" t="str">
        <f>작성용!F398</f>
        <v>B02</v>
      </c>
      <c r="J401" s="57">
        <f>작성용!G398</f>
        <v>0</v>
      </c>
      <c r="K401" s="57" t="str">
        <f>작성용!H398</f>
        <v>-</v>
      </c>
      <c r="L401" s="57" t="str">
        <f>작성용!N398</f>
        <v xml:space="preserve">분기 </v>
      </c>
      <c r="M401" s="56" t="str">
        <f>작성용!U398</f>
        <v>2024.12.31</v>
      </c>
      <c r="N401" s="56" t="str">
        <f>작성용!V398</f>
        <v>룩스루</v>
      </c>
      <c r="O401" s="56" t="str">
        <f>작성용!W398</f>
        <v>룩스루</v>
      </c>
      <c r="P401" s="56" t="str">
        <f>작성용!X398</f>
        <v>-</v>
      </c>
      <c r="Q401" s="57" t="str">
        <f>작성용!AD398</f>
        <v>대체평가3사업본부</v>
      </c>
      <c r="R401" s="59">
        <f>작성용!AE398</f>
        <v>0</v>
      </c>
      <c r="S401" s="57" t="str">
        <f>작성용!AF398</f>
        <v>대체평가3사업본부</v>
      </c>
      <c r="T401" s="60" t="str">
        <f>작성용!AG398</f>
        <v>-</v>
      </c>
      <c r="U401" s="60" t="str">
        <f>작성용!AH398</f>
        <v>-</v>
      </c>
      <c r="V401" s="55">
        <f>작성용!AA398</f>
        <v>202412</v>
      </c>
      <c r="W401" s="57" t="str">
        <f>작성용!AC398</f>
        <v>[T]기타보험기관[1본부]</v>
      </c>
      <c r="X401" s="57" t="str">
        <f>작성용!O398</f>
        <v xml:space="preserve">최서희선임 </v>
      </c>
      <c r="Y401" s="57" t="str">
        <f>작성용!P398</f>
        <v xml:space="preserve">02-2144-7421 </v>
      </c>
      <c r="Z401" s="57" t="str">
        <f>작성용!Q398</f>
        <v xml:space="preserve">seohee.choi@ kblife.co.kr </v>
      </c>
      <c r="AA401" s="55" t="str">
        <f>작성용!AJ398</f>
        <v>-</v>
      </c>
      <c r="AB401" s="55">
        <f>작성용!AB398</f>
        <v>0</v>
      </c>
    </row>
    <row r="402" spans="1:28" s="11" customFormat="1" ht="16.5" hidden="1" customHeight="1" x14ac:dyDescent="0.3">
      <c r="A402" s="53">
        <f>작성용!AL399</f>
        <v>398</v>
      </c>
      <c r="B402" s="54" t="str">
        <f>작성용!AI399</f>
        <v>-</v>
      </c>
      <c r="C402" s="55" t="str">
        <f>작성용!AK399</f>
        <v>개별종목</v>
      </c>
      <c r="D402" s="56">
        <f>작성용!T399</f>
        <v>45645</v>
      </c>
      <c r="E402" s="57" t="str">
        <f>작성용!B399</f>
        <v>KB손해보험(LT)</v>
      </c>
      <c r="F402" s="57" t="str">
        <f>작성용!C399</f>
        <v>재평가</v>
      </c>
      <c r="G402" s="57" t="str">
        <f>작성용!D399</f>
        <v>KIAMCO도로투자사모특별자산투자신탁제1호</v>
      </c>
      <c r="H402" s="58" t="str">
        <f>작성용!E399</f>
        <v>KBP2016060031</v>
      </c>
      <c r="I402" s="57" t="str">
        <f>작성용!F399</f>
        <v>B02</v>
      </c>
      <c r="J402" s="57">
        <f>작성용!G399</f>
        <v>0</v>
      </c>
      <c r="K402" s="57" t="str">
        <f>작성용!H399</f>
        <v>-</v>
      </c>
      <c r="L402" s="57" t="str">
        <f>작성용!N399</f>
        <v xml:space="preserve">분기 </v>
      </c>
      <c r="M402" s="56" t="str">
        <f>작성용!U399</f>
        <v>2024.12.31</v>
      </c>
      <c r="N402" s="56" t="str">
        <f>작성용!V399</f>
        <v>룩스루</v>
      </c>
      <c r="O402" s="56" t="str">
        <f>작성용!W399</f>
        <v>룩스루</v>
      </c>
      <c r="P402" s="56" t="str">
        <f>작성용!X399</f>
        <v>-</v>
      </c>
      <c r="Q402" s="57" t="str">
        <f>작성용!AD399</f>
        <v>대체평가3사업본부</v>
      </c>
      <c r="R402" s="59">
        <f>작성용!AE399</f>
        <v>0</v>
      </c>
      <c r="S402" s="57" t="str">
        <f>작성용!AF399</f>
        <v>대체평가3사업본부</v>
      </c>
      <c r="T402" s="60" t="str">
        <f>작성용!AG399</f>
        <v>-</v>
      </c>
      <c r="U402" s="60" t="str">
        <f>작성용!AH399</f>
        <v>-</v>
      </c>
      <c r="V402" s="55">
        <f>작성용!AA399</f>
        <v>202412</v>
      </c>
      <c r="W402" s="57" t="str">
        <f>작성용!AC399</f>
        <v>[T]기타보험기관[1본부]</v>
      </c>
      <c r="X402" s="57" t="str">
        <f>작성용!O399</f>
        <v xml:space="preserve">최서희선임 </v>
      </c>
      <c r="Y402" s="57" t="str">
        <f>작성용!P399</f>
        <v xml:space="preserve">02-2144-7421 </v>
      </c>
      <c r="Z402" s="57" t="str">
        <f>작성용!Q399</f>
        <v xml:space="preserve">seohee.choi@ kblife.co.kr </v>
      </c>
      <c r="AA402" s="55" t="str">
        <f>작성용!AJ399</f>
        <v>-</v>
      </c>
      <c r="AB402" s="55">
        <f>작성용!AB399</f>
        <v>0</v>
      </c>
    </row>
    <row r="403" spans="1:28" s="11" customFormat="1" ht="16.5" hidden="1" customHeight="1" x14ac:dyDescent="0.3">
      <c r="A403" s="53">
        <f>작성용!AL400</f>
        <v>399</v>
      </c>
      <c r="B403" s="54" t="str">
        <f>작성용!AI400</f>
        <v>-</v>
      </c>
      <c r="C403" s="55" t="str">
        <f>작성용!AK400</f>
        <v>개별종목</v>
      </c>
      <c r="D403" s="56">
        <f>작성용!T400</f>
        <v>45645</v>
      </c>
      <c r="E403" s="57" t="str">
        <f>작성용!B400</f>
        <v>KB손해보험(LT)</v>
      </c>
      <c r="F403" s="57" t="str">
        <f>작성용!C400</f>
        <v>재평가</v>
      </c>
      <c r="G403" s="57" t="str">
        <f>작성용!D400</f>
        <v>KIAMCO도로투자사모특별자산투자신탁제5호</v>
      </c>
      <c r="H403" s="58" t="str">
        <f>작성용!E400</f>
        <v>KBP2016060227</v>
      </c>
      <c r="I403" s="57" t="str">
        <f>작성용!F400</f>
        <v>B02</v>
      </c>
      <c r="J403" s="57">
        <f>작성용!G400</f>
        <v>0</v>
      </c>
      <c r="K403" s="57" t="str">
        <f>작성용!H400</f>
        <v>-</v>
      </c>
      <c r="L403" s="57" t="str">
        <f>작성용!N400</f>
        <v xml:space="preserve">분기 </v>
      </c>
      <c r="M403" s="56" t="str">
        <f>작성용!U400</f>
        <v>2024.12.31</v>
      </c>
      <c r="N403" s="56" t="str">
        <f>작성용!V400</f>
        <v>룩스루</v>
      </c>
      <c r="O403" s="56" t="str">
        <f>작성용!W400</f>
        <v>룩스루</v>
      </c>
      <c r="P403" s="56" t="str">
        <f>작성용!X400</f>
        <v>-</v>
      </c>
      <c r="Q403" s="57" t="str">
        <f>작성용!AD400</f>
        <v>대체평가3사업본부</v>
      </c>
      <c r="R403" s="59">
        <f>작성용!AE400</f>
        <v>0</v>
      </c>
      <c r="S403" s="57" t="str">
        <f>작성용!AF400</f>
        <v>대체평가3사업본부</v>
      </c>
      <c r="T403" s="60" t="str">
        <f>작성용!AG400</f>
        <v>-</v>
      </c>
      <c r="U403" s="60" t="str">
        <f>작성용!AH400</f>
        <v>-</v>
      </c>
      <c r="V403" s="55">
        <f>작성용!AA400</f>
        <v>202412</v>
      </c>
      <c r="W403" s="57" t="str">
        <f>작성용!AC400</f>
        <v>[T]기타보험기관[1본부]</v>
      </c>
      <c r="X403" s="57" t="str">
        <f>작성용!O400</f>
        <v xml:space="preserve">최서희선임 </v>
      </c>
      <c r="Y403" s="57" t="str">
        <f>작성용!P400</f>
        <v xml:space="preserve">02-2144-7421 </v>
      </c>
      <c r="Z403" s="57" t="str">
        <f>작성용!Q400</f>
        <v xml:space="preserve">seohee.choi@ kblife.co.kr </v>
      </c>
      <c r="AA403" s="55" t="str">
        <f>작성용!AJ400</f>
        <v>-</v>
      </c>
      <c r="AB403" s="55">
        <f>작성용!AB400</f>
        <v>0</v>
      </c>
    </row>
    <row r="404" spans="1:28" s="11" customFormat="1" ht="16.5" hidden="1" customHeight="1" x14ac:dyDescent="0.3">
      <c r="A404" s="53">
        <f>작성용!AL401</f>
        <v>400</v>
      </c>
      <c r="B404" s="54" t="str">
        <f>작성용!AI401</f>
        <v>-</v>
      </c>
      <c r="C404" s="55" t="str">
        <f>작성용!AK401</f>
        <v>개별종목</v>
      </c>
      <c r="D404" s="56">
        <f>작성용!T401</f>
        <v>45645</v>
      </c>
      <c r="E404" s="57" t="str">
        <f>작성용!B401</f>
        <v>KB손해보험(LT)</v>
      </c>
      <c r="F404" s="57" t="str">
        <f>작성용!C401</f>
        <v>재평가</v>
      </c>
      <c r="G404" s="57" t="str">
        <f>작성용!D401</f>
        <v>KIAMCO도로투자사모특별자산투자신탁제8호</v>
      </c>
      <c r="H404" s="58" t="str">
        <f>작성용!E401</f>
        <v>KBP2017120022</v>
      </c>
      <c r="I404" s="57" t="str">
        <f>작성용!F401</f>
        <v>B02</v>
      </c>
      <c r="J404" s="57">
        <f>작성용!G401</f>
        <v>0</v>
      </c>
      <c r="K404" s="57" t="str">
        <f>작성용!H401</f>
        <v>-</v>
      </c>
      <c r="L404" s="57" t="str">
        <f>작성용!N401</f>
        <v xml:space="preserve">분기 </v>
      </c>
      <c r="M404" s="56" t="str">
        <f>작성용!U401</f>
        <v>2024.12.31</v>
      </c>
      <c r="N404" s="56" t="str">
        <f>작성용!V401</f>
        <v>룩스루</v>
      </c>
      <c r="O404" s="56" t="str">
        <f>작성용!W401</f>
        <v>룩스루</v>
      </c>
      <c r="P404" s="56" t="str">
        <f>작성용!X401</f>
        <v>-</v>
      </c>
      <c r="Q404" s="57" t="str">
        <f>작성용!AD401</f>
        <v>대체평가3사업본부</v>
      </c>
      <c r="R404" s="59">
        <f>작성용!AE401</f>
        <v>0</v>
      </c>
      <c r="S404" s="57" t="str">
        <f>작성용!AF401</f>
        <v>대체평가3사업본부</v>
      </c>
      <c r="T404" s="60" t="str">
        <f>작성용!AG401</f>
        <v>-</v>
      </c>
      <c r="U404" s="60" t="str">
        <f>작성용!AH401</f>
        <v>-</v>
      </c>
      <c r="V404" s="55">
        <f>작성용!AA401</f>
        <v>202412</v>
      </c>
      <c r="W404" s="57" t="str">
        <f>작성용!AC401</f>
        <v>[T]기타보험기관[1본부]</v>
      </c>
      <c r="X404" s="57" t="str">
        <f>작성용!O401</f>
        <v xml:space="preserve">최서희선임 </v>
      </c>
      <c r="Y404" s="57" t="str">
        <f>작성용!P401</f>
        <v xml:space="preserve">02-2144-7421 </v>
      </c>
      <c r="Z404" s="57" t="str">
        <f>작성용!Q401</f>
        <v xml:space="preserve">seohee.choi@ kblife.co.kr </v>
      </c>
      <c r="AA404" s="55" t="str">
        <f>작성용!AJ401</f>
        <v>-</v>
      </c>
      <c r="AB404" s="55">
        <f>작성용!AB401</f>
        <v>0</v>
      </c>
    </row>
    <row r="405" spans="1:28" s="11" customFormat="1" ht="16.5" hidden="1" customHeight="1" x14ac:dyDescent="0.3">
      <c r="A405" s="53">
        <f>작성용!AL402</f>
        <v>401</v>
      </c>
      <c r="B405" s="54" t="str">
        <f>작성용!AI402</f>
        <v>-</v>
      </c>
      <c r="C405" s="55" t="str">
        <f>작성용!AK402</f>
        <v>개별종목</v>
      </c>
      <c r="D405" s="56">
        <f>작성용!T402</f>
        <v>45645</v>
      </c>
      <c r="E405" s="57" t="str">
        <f>작성용!B402</f>
        <v>KB손해보험(LT)</v>
      </c>
      <c r="F405" s="57" t="str">
        <f>작성용!C402</f>
        <v>재평가</v>
      </c>
      <c r="G405" s="57" t="str">
        <f>작성용!D402</f>
        <v>KIAMCO도로투자사모특별자산투자신탁7호</v>
      </c>
      <c r="H405" s="58" t="str">
        <f>작성용!E402</f>
        <v>KBP2019030040</v>
      </c>
      <c r="I405" s="57" t="str">
        <f>작성용!F402</f>
        <v>B02</v>
      </c>
      <c r="J405" s="57">
        <f>작성용!G402</f>
        <v>0</v>
      </c>
      <c r="K405" s="57" t="str">
        <f>작성용!H402</f>
        <v>-</v>
      </c>
      <c r="L405" s="57" t="str">
        <f>작성용!N402</f>
        <v xml:space="preserve">분기 </v>
      </c>
      <c r="M405" s="56" t="str">
        <f>작성용!U402</f>
        <v>2024.12.31</v>
      </c>
      <c r="N405" s="56" t="str">
        <f>작성용!V402</f>
        <v>룩스루</v>
      </c>
      <c r="O405" s="56" t="str">
        <f>작성용!W402</f>
        <v>룩스루</v>
      </c>
      <c r="P405" s="56" t="str">
        <f>작성용!X402</f>
        <v>-</v>
      </c>
      <c r="Q405" s="57" t="str">
        <f>작성용!AD402</f>
        <v>대체평가3사업본부</v>
      </c>
      <c r="R405" s="59">
        <f>작성용!AE402</f>
        <v>0</v>
      </c>
      <c r="S405" s="57" t="str">
        <f>작성용!AF402</f>
        <v>대체평가3사업본부</v>
      </c>
      <c r="T405" s="60" t="str">
        <f>작성용!AG402</f>
        <v>-</v>
      </c>
      <c r="U405" s="60" t="str">
        <f>작성용!AH402</f>
        <v>-</v>
      </c>
      <c r="V405" s="55">
        <f>작성용!AA402</f>
        <v>202412</v>
      </c>
      <c r="W405" s="57" t="str">
        <f>작성용!AC402</f>
        <v>[T]기타보험기관[1본부]</v>
      </c>
      <c r="X405" s="57" t="str">
        <f>작성용!O402</f>
        <v xml:space="preserve">최서희선임 </v>
      </c>
      <c r="Y405" s="57" t="str">
        <f>작성용!P402</f>
        <v xml:space="preserve">02-2144-7421 </v>
      </c>
      <c r="Z405" s="57" t="str">
        <f>작성용!Q402</f>
        <v xml:space="preserve">seohee.choi@ kblife.co.kr </v>
      </c>
      <c r="AA405" s="55" t="str">
        <f>작성용!AJ402</f>
        <v>-</v>
      </c>
      <c r="AB405" s="55">
        <f>작성용!AB402</f>
        <v>0</v>
      </c>
    </row>
    <row r="406" spans="1:28" s="11" customFormat="1" ht="16.5" hidden="1" customHeight="1" x14ac:dyDescent="0.3">
      <c r="A406" s="53">
        <f>작성용!AL403</f>
        <v>402</v>
      </c>
      <c r="B406" s="54" t="str">
        <f>작성용!AI403</f>
        <v>-</v>
      </c>
      <c r="C406" s="55" t="str">
        <f>작성용!AK403</f>
        <v>개별종목</v>
      </c>
      <c r="D406" s="56">
        <f>작성용!T403</f>
        <v>45645</v>
      </c>
      <c r="E406" s="57" t="str">
        <f>작성용!B403</f>
        <v>KB손해보험(LT)</v>
      </c>
      <c r="F406" s="57" t="str">
        <f>작성용!C403</f>
        <v>재평가</v>
      </c>
      <c r="G406" s="57" t="str">
        <f>작성용!D403</f>
        <v>KIAMCO도로투자사모특별자산투자신탁제9호</v>
      </c>
      <c r="H406" s="58" t="str">
        <f>작성용!E403</f>
        <v>KBP2017090011</v>
      </c>
      <c r="I406" s="57" t="str">
        <f>작성용!F403</f>
        <v>B02</v>
      </c>
      <c r="J406" s="57">
        <f>작성용!G403</f>
        <v>0</v>
      </c>
      <c r="K406" s="57" t="str">
        <f>작성용!H403</f>
        <v>-</v>
      </c>
      <c r="L406" s="57" t="str">
        <f>작성용!N403</f>
        <v xml:space="preserve">분기 </v>
      </c>
      <c r="M406" s="56" t="str">
        <f>작성용!U403</f>
        <v>2024.12.31</v>
      </c>
      <c r="N406" s="56" t="str">
        <f>작성용!V403</f>
        <v>룩스루</v>
      </c>
      <c r="O406" s="56" t="str">
        <f>작성용!W403</f>
        <v>룩스루</v>
      </c>
      <c r="P406" s="56" t="str">
        <f>작성용!X403</f>
        <v>-</v>
      </c>
      <c r="Q406" s="57" t="str">
        <f>작성용!AD403</f>
        <v>대체평가3사업본부</v>
      </c>
      <c r="R406" s="59">
        <f>작성용!AE403</f>
        <v>0</v>
      </c>
      <c r="S406" s="57" t="str">
        <f>작성용!AF403</f>
        <v>대체평가3사업본부</v>
      </c>
      <c r="T406" s="60" t="str">
        <f>작성용!AG403</f>
        <v>-</v>
      </c>
      <c r="U406" s="60" t="str">
        <f>작성용!AH403</f>
        <v>-</v>
      </c>
      <c r="V406" s="55">
        <f>작성용!AA403</f>
        <v>202412</v>
      </c>
      <c r="W406" s="57" t="str">
        <f>작성용!AC403</f>
        <v>[T]기타보험기관[1본부]</v>
      </c>
      <c r="X406" s="57" t="str">
        <f>작성용!O403</f>
        <v xml:space="preserve">최서희선임 </v>
      </c>
      <c r="Y406" s="57" t="str">
        <f>작성용!P403</f>
        <v xml:space="preserve">02-2144-7421 </v>
      </c>
      <c r="Z406" s="57" t="str">
        <f>작성용!Q403</f>
        <v xml:space="preserve">seohee.choi@ kblife.co.kr </v>
      </c>
      <c r="AA406" s="55" t="str">
        <f>작성용!AJ403</f>
        <v>-</v>
      </c>
      <c r="AB406" s="55">
        <f>작성용!AB403</f>
        <v>0</v>
      </c>
    </row>
    <row r="407" spans="1:28" s="11" customFormat="1" ht="16.5" hidden="1" customHeight="1" x14ac:dyDescent="0.3">
      <c r="A407" s="53">
        <f>작성용!AL404</f>
        <v>403</v>
      </c>
      <c r="B407" s="54" t="str">
        <f>작성용!AI404</f>
        <v>-</v>
      </c>
      <c r="C407" s="55" t="str">
        <f>작성용!AK404</f>
        <v>개별종목</v>
      </c>
      <c r="D407" s="56">
        <f>작성용!T404</f>
        <v>45645</v>
      </c>
      <c r="E407" s="57" t="str">
        <f>작성용!B404</f>
        <v>KB손해보험(LT)</v>
      </c>
      <c r="F407" s="57" t="str">
        <f>작성용!C404</f>
        <v>재평가</v>
      </c>
      <c r="G407" s="57" t="str">
        <f>작성용!D404</f>
        <v>KIAMCO비티엘프로젝트사모특별자산투자신탁제8호</v>
      </c>
      <c r="H407" s="58" t="str">
        <f>작성용!E404</f>
        <v>KBP2018120283</v>
      </c>
      <c r="I407" s="57" t="str">
        <f>작성용!F404</f>
        <v>B02</v>
      </c>
      <c r="J407" s="57">
        <f>작성용!G404</f>
        <v>0</v>
      </c>
      <c r="K407" s="57" t="str">
        <f>작성용!H404</f>
        <v>-</v>
      </c>
      <c r="L407" s="57" t="str">
        <f>작성용!N404</f>
        <v xml:space="preserve">분기 </v>
      </c>
      <c r="M407" s="56" t="str">
        <f>작성용!U404</f>
        <v>2024.12.31</v>
      </c>
      <c r="N407" s="56" t="str">
        <f>작성용!V404</f>
        <v>룩스루</v>
      </c>
      <c r="O407" s="56" t="str">
        <f>작성용!W404</f>
        <v>룩스루</v>
      </c>
      <c r="P407" s="56" t="str">
        <f>작성용!X404</f>
        <v>-</v>
      </c>
      <c r="Q407" s="57" t="str">
        <f>작성용!AD404</f>
        <v>대체평가3사업본부</v>
      </c>
      <c r="R407" s="59">
        <f>작성용!AE404</f>
        <v>0</v>
      </c>
      <c r="S407" s="57" t="str">
        <f>작성용!AF404</f>
        <v>대체평가3사업본부</v>
      </c>
      <c r="T407" s="60" t="str">
        <f>작성용!AG404</f>
        <v>-</v>
      </c>
      <c r="U407" s="60" t="str">
        <f>작성용!AH404</f>
        <v>-</v>
      </c>
      <c r="V407" s="55">
        <f>작성용!AA404</f>
        <v>202412</v>
      </c>
      <c r="W407" s="57" t="str">
        <f>작성용!AC404</f>
        <v>[T]기타보험기관[1본부]</v>
      </c>
      <c r="X407" s="57" t="str">
        <f>작성용!O404</f>
        <v xml:space="preserve">최서희선임 </v>
      </c>
      <c r="Y407" s="57" t="str">
        <f>작성용!P404</f>
        <v xml:space="preserve">02-2144-7421 </v>
      </c>
      <c r="Z407" s="57" t="str">
        <f>작성용!Q404</f>
        <v xml:space="preserve">seohee.choi@ kblife.co.kr </v>
      </c>
      <c r="AA407" s="55" t="str">
        <f>작성용!AJ404</f>
        <v>-</v>
      </c>
      <c r="AB407" s="55">
        <f>작성용!AB404</f>
        <v>0</v>
      </c>
    </row>
    <row r="408" spans="1:28" s="11" customFormat="1" ht="16.5" hidden="1" customHeight="1" x14ac:dyDescent="0.3">
      <c r="A408" s="53">
        <f>작성용!AL405</f>
        <v>404</v>
      </c>
      <c r="B408" s="54" t="str">
        <f>작성용!AI405</f>
        <v>-</v>
      </c>
      <c r="C408" s="55" t="str">
        <f>작성용!AK405</f>
        <v>개별종목</v>
      </c>
      <c r="D408" s="56">
        <f>작성용!T405</f>
        <v>45645</v>
      </c>
      <c r="E408" s="57" t="str">
        <f>작성용!B405</f>
        <v>KB손해보험(LT)</v>
      </c>
      <c r="F408" s="57" t="str">
        <f>작성용!C405</f>
        <v>재평가</v>
      </c>
      <c r="G408" s="57" t="str">
        <f>작성용!D405</f>
        <v>KIAMCO울진풍력사모특별자산투자신탁</v>
      </c>
      <c r="H408" s="58" t="str">
        <f>작성용!E405</f>
        <v>KBP2018120017</v>
      </c>
      <c r="I408" s="57" t="str">
        <f>작성용!F405</f>
        <v>B02</v>
      </c>
      <c r="J408" s="57">
        <f>작성용!G405</f>
        <v>0</v>
      </c>
      <c r="K408" s="57" t="str">
        <f>작성용!H405</f>
        <v>-</v>
      </c>
      <c r="L408" s="57" t="str">
        <f>작성용!N405</f>
        <v xml:space="preserve">분기 </v>
      </c>
      <c r="M408" s="56" t="str">
        <f>작성용!U405</f>
        <v>2024.12.31</v>
      </c>
      <c r="N408" s="56" t="str">
        <f>작성용!V405</f>
        <v>룩스루</v>
      </c>
      <c r="O408" s="56" t="str">
        <f>작성용!W405</f>
        <v>룩스루</v>
      </c>
      <c r="P408" s="56" t="str">
        <f>작성용!X405</f>
        <v>-</v>
      </c>
      <c r="Q408" s="57" t="str">
        <f>작성용!AD405</f>
        <v>대체평가3사업본부</v>
      </c>
      <c r="R408" s="59">
        <f>작성용!AE405</f>
        <v>0</v>
      </c>
      <c r="S408" s="57" t="str">
        <f>작성용!AF405</f>
        <v>대체평가3사업본부</v>
      </c>
      <c r="T408" s="60" t="str">
        <f>작성용!AG405</f>
        <v>-</v>
      </c>
      <c r="U408" s="60" t="str">
        <f>작성용!AH405</f>
        <v>-</v>
      </c>
      <c r="V408" s="55">
        <f>작성용!AA405</f>
        <v>202412</v>
      </c>
      <c r="W408" s="57" t="str">
        <f>작성용!AC405</f>
        <v>[T]기타보험기관[1본부]</v>
      </c>
      <c r="X408" s="57" t="str">
        <f>작성용!O405</f>
        <v xml:space="preserve">최서희선임 </v>
      </c>
      <c r="Y408" s="57" t="str">
        <f>작성용!P405</f>
        <v xml:space="preserve">02-2144-7421 </v>
      </c>
      <c r="Z408" s="57" t="str">
        <f>작성용!Q405</f>
        <v xml:space="preserve">seohee.choi@ kblife.co.kr </v>
      </c>
      <c r="AA408" s="55" t="str">
        <f>작성용!AJ405</f>
        <v>-</v>
      </c>
      <c r="AB408" s="55">
        <f>작성용!AB405</f>
        <v>0</v>
      </c>
    </row>
    <row r="409" spans="1:28" s="11" customFormat="1" ht="16.5" hidden="1" customHeight="1" x14ac:dyDescent="0.3">
      <c r="A409" s="53">
        <f>작성용!AL406</f>
        <v>405</v>
      </c>
      <c r="B409" s="54" t="str">
        <f>작성용!AI406</f>
        <v>-</v>
      </c>
      <c r="C409" s="55" t="str">
        <f>작성용!AK406</f>
        <v>개별종목</v>
      </c>
      <c r="D409" s="56">
        <f>작성용!T406</f>
        <v>45645</v>
      </c>
      <c r="E409" s="57" t="str">
        <f>작성용!B406</f>
        <v>KB손해보험(LT)</v>
      </c>
      <c r="F409" s="57" t="str">
        <f>작성용!C406</f>
        <v>재평가</v>
      </c>
      <c r="G409" s="57" t="str">
        <f>작성용!D406</f>
        <v>KIAMCO포천집단에너지사모특별자산투자신탁</v>
      </c>
      <c r="H409" s="58" t="str">
        <f>작성용!E406</f>
        <v>KBP2016060168</v>
      </c>
      <c r="I409" s="57" t="str">
        <f>작성용!F406</f>
        <v>B02</v>
      </c>
      <c r="J409" s="57">
        <f>작성용!G406</f>
        <v>0</v>
      </c>
      <c r="K409" s="57" t="str">
        <f>작성용!H406</f>
        <v>-</v>
      </c>
      <c r="L409" s="57" t="str">
        <f>작성용!N406</f>
        <v xml:space="preserve">분기 </v>
      </c>
      <c r="M409" s="56" t="str">
        <f>작성용!U406</f>
        <v>2024.12.31</v>
      </c>
      <c r="N409" s="56" t="str">
        <f>작성용!V406</f>
        <v>룩스루</v>
      </c>
      <c r="O409" s="56" t="str">
        <f>작성용!W406</f>
        <v>룩스루</v>
      </c>
      <c r="P409" s="56" t="str">
        <f>작성용!X406</f>
        <v>-</v>
      </c>
      <c r="Q409" s="57" t="str">
        <f>작성용!AD406</f>
        <v>대체평가3사업본부</v>
      </c>
      <c r="R409" s="59">
        <f>작성용!AE406</f>
        <v>0</v>
      </c>
      <c r="S409" s="57" t="str">
        <f>작성용!AF406</f>
        <v>대체평가3사업본부</v>
      </c>
      <c r="T409" s="60" t="str">
        <f>작성용!AG406</f>
        <v>-</v>
      </c>
      <c r="U409" s="60" t="str">
        <f>작성용!AH406</f>
        <v>-</v>
      </c>
      <c r="V409" s="55">
        <f>작성용!AA406</f>
        <v>202412</v>
      </c>
      <c r="W409" s="57" t="str">
        <f>작성용!AC406</f>
        <v>[T]기타보험기관[1본부]</v>
      </c>
      <c r="X409" s="57" t="str">
        <f>작성용!O406</f>
        <v xml:space="preserve">최서희선임 </v>
      </c>
      <c r="Y409" s="57" t="str">
        <f>작성용!P406</f>
        <v xml:space="preserve">02-2144-7421 </v>
      </c>
      <c r="Z409" s="57" t="str">
        <f>작성용!Q406</f>
        <v xml:space="preserve">seohee.choi@ kblife.co.kr </v>
      </c>
      <c r="AA409" s="55" t="str">
        <f>작성용!AJ406</f>
        <v>-</v>
      </c>
      <c r="AB409" s="55">
        <f>작성용!AB406</f>
        <v>0</v>
      </c>
    </row>
    <row r="410" spans="1:28" s="11" customFormat="1" ht="16.5" hidden="1" customHeight="1" x14ac:dyDescent="0.3">
      <c r="A410" s="53">
        <f>작성용!AL407</f>
        <v>406</v>
      </c>
      <c r="B410" s="54" t="str">
        <f>작성용!AI407</f>
        <v>-</v>
      </c>
      <c r="C410" s="55" t="str">
        <f>작성용!AK407</f>
        <v>개별종목</v>
      </c>
      <c r="D410" s="56">
        <f>작성용!T407</f>
        <v>45645</v>
      </c>
      <c r="E410" s="57" t="str">
        <f>작성용!B407</f>
        <v>KB손해보험(LT)</v>
      </c>
      <c r="F410" s="57" t="str">
        <f>작성용!C407</f>
        <v>재평가</v>
      </c>
      <c r="G410" s="57" t="str">
        <f>작성용!D407</f>
        <v>KTB글로벌CREDEBT전문투자형사모부동산투자신탁제4호</v>
      </c>
      <c r="H410" s="58" t="str">
        <f>작성용!E407</f>
        <v>KBP2018120335</v>
      </c>
      <c r="I410" s="57" t="str">
        <f>작성용!F407</f>
        <v>B02</v>
      </c>
      <c r="J410" s="57">
        <f>작성용!G407</f>
        <v>0</v>
      </c>
      <c r="K410" s="57" t="str">
        <f>작성용!H407</f>
        <v>-</v>
      </c>
      <c r="L410" s="57" t="str">
        <f>작성용!N407</f>
        <v xml:space="preserve">분기 </v>
      </c>
      <c r="M410" s="56" t="str">
        <f>작성용!U407</f>
        <v>2024.12.31</v>
      </c>
      <c r="N410" s="56" t="str">
        <f>작성용!V407</f>
        <v>룩스루</v>
      </c>
      <c r="O410" s="56" t="str">
        <f>작성용!W407</f>
        <v>룩스루</v>
      </c>
      <c r="P410" s="56" t="str">
        <f>작성용!X407</f>
        <v>-</v>
      </c>
      <c r="Q410" s="57" t="str">
        <f>작성용!AD407</f>
        <v>대체평가3사업본부</v>
      </c>
      <c r="R410" s="59">
        <f>작성용!AE407</f>
        <v>0</v>
      </c>
      <c r="S410" s="57" t="str">
        <f>작성용!AF407</f>
        <v>대체평가3사업본부</v>
      </c>
      <c r="T410" s="60" t="str">
        <f>작성용!AG407</f>
        <v>-</v>
      </c>
      <c r="U410" s="60" t="str">
        <f>작성용!AH407</f>
        <v>-</v>
      </c>
      <c r="V410" s="55">
        <f>작성용!AA407</f>
        <v>202412</v>
      </c>
      <c r="W410" s="57" t="str">
        <f>작성용!AC407</f>
        <v>[T]기타보험기관[1본부]</v>
      </c>
      <c r="X410" s="57" t="str">
        <f>작성용!O407</f>
        <v xml:space="preserve">최서희선임 </v>
      </c>
      <c r="Y410" s="57" t="str">
        <f>작성용!P407</f>
        <v xml:space="preserve">02-2144-7421 </v>
      </c>
      <c r="Z410" s="57" t="str">
        <f>작성용!Q407</f>
        <v xml:space="preserve">seohee.choi@ kblife.co.kr </v>
      </c>
      <c r="AA410" s="55" t="str">
        <f>작성용!AJ407</f>
        <v>-</v>
      </c>
      <c r="AB410" s="55">
        <f>작성용!AB407</f>
        <v>0</v>
      </c>
    </row>
    <row r="411" spans="1:28" s="11" customFormat="1" ht="16.5" hidden="1" customHeight="1" x14ac:dyDescent="0.3">
      <c r="A411" s="53">
        <f>작성용!AL408</f>
        <v>407</v>
      </c>
      <c r="B411" s="54" t="str">
        <f>작성용!AI408</f>
        <v>-</v>
      </c>
      <c r="C411" s="55" t="str">
        <f>작성용!AK408</f>
        <v>개별종목</v>
      </c>
      <c r="D411" s="56">
        <f>작성용!T408</f>
        <v>45645</v>
      </c>
      <c r="E411" s="57" t="str">
        <f>작성용!B408</f>
        <v>KB손해보험(LT)</v>
      </c>
      <c r="F411" s="57" t="str">
        <f>작성용!C408</f>
        <v>재평가</v>
      </c>
      <c r="G411" s="57" t="str">
        <f>작성용!D408</f>
        <v>KTB글로벌CREDebt전문투자형사모투자신탁제11호</v>
      </c>
      <c r="H411" s="58" t="str">
        <f>작성용!E408</f>
        <v>KBP2017120192</v>
      </c>
      <c r="I411" s="57" t="str">
        <f>작성용!F408</f>
        <v>B02</v>
      </c>
      <c r="J411" s="57">
        <f>작성용!G408</f>
        <v>0</v>
      </c>
      <c r="K411" s="57" t="str">
        <f>작성용!H408</f>
        <v>-</v>
      </c>
      <c r="L411" s="57" t="str">
        <f>작성용!N408</f>
        <v xml:space="preserve">분기 </v>
      </c>
      <c r="M411" s="56" t="str">
        <f>작성용!U408</f>
        <v>2024.12.31</v>
      </c>
      <c r="N411" s="56" t="str">
        <f>작성용!V408</f>
        <v>룩스루</v>
      </c>
      <c r="O411" s="56" t="str">
        <f>작성용!W408</f>
        <v>룩스루</v>
      </c>
      <c r="P411" s="56" t="str">
        <f>작성용!X408</f>
        <v>-</v>
      </c>
      <c r="Q411" s="57" t="str">
        <f>작성용!AD408</f>
        <v>대체평가3사업본부</v>
      </c>
      <c r="R411" s="59">
        <f>작성용!AE408</f>
        <v>0</v>
      </c>
      <c r="S411" s="57" t="str">
        <f>작성용!AF408</f>
        <v>대체평가3사업본부</v>
      </c>
      <c r="T411" s="60" t="str">
        <f>작성용!AG408</f>
        <v>-</v>
      </c>
      <c r="U411" s="60" t="str">
        <f>작성용!AH408</f>
        <v>-</v>
      </c>
      <c r="V411" s="55">
        <f>작성용!AA408</f>
        <v>202412</v>
      </c>
      <c r="W411" s="57" t="str">
        <f>작성용!AC408</f>
        <v>[T]기타보험기관[1본부]</v>
      </c>
      <c r="X411" s="57" t="str">
        <f>작성용!O408</f>
        <v xml:space="preserve">최서희선임 </v>
      </c>
      <c r="Y411" s="57" t="str">
        <f>작성용!P408</f>
        <v xml:space="preserve">02-2144-7421 </v>
      </c>
      <c r="Z411" s="57" t="str">
        <f>작성용!Q408</f>
        <v xml:space="preserve">seohee.choi@ kblife.co.kr </v>
      </c>
      <c r="AA411" s="55" t="str">
        <f>작성용!AJ408</f>
        <v>-</v>
      </c>
      <c r="AB411" s="55">
        <f>작성용!AB408</f>
        <v>0</v>
      </c>
    </row>
    <row r="412" spans="1:28" s="11" customFormat="1" ht="16.5" hidden="1" customHeight="1" x14ac:dyDescent="0.3">
      <c r="A412" s="53">
        <f>작성용!AL409</f>
        <v>408</v>
      </c>
      <c r="B412" s="54" t="str">
        <f>작성용!AI409</f>
        <v>-</v>
      </c>
      <c r="C412" s="55" t="str">
        <f>작성용!AK409</f>
        <v>개별종목</v>
      </c>
      <c r="D412" s="56">
        <f>작성용!T409</f>
        <v>45645</v>
      </c>
      <c r="E412" s="57" t="str">
        <f>작성용!B409</f>
        <v>KB손해보험(LT)</v>
      </c>
      <c r="F412" s="57" t="str">
        <f>작성용!C409</f>
        <v>재평가</v>
      </c>
      <c r="G412" s="57" t="str">
        <f>작성용!D409</f>
        <v>NH-AMUNDIESG모빌리티인프라전문투자형사모특별자산투자신탁1호</v>
      </c>
      <c r="H412" s="58" t="str">
        <f>작성용!E409</f>
        <v>KBP2021120161</v>
      </c>
      <c r="I412" s="57" t="str">
        <f>작성용!F409</f>
        <v>B02</v>
      </c>
      <c r="J412" s="57">
        <f>작성용!G409</f>
        <v>0</v>
      </c>
      <c r="K412" s="57" t="str">
        <f>작성용!H409</f>
        <v>-</v>
      </c>
      <c r="L412" s="57" t="str">
        <f>작성용!N409</f>
        <v xml:space="preserve">분기 </v>
      </c>
      <c r="M412" s="56" t="str">
        <f>작성용!U409</f>
        <v>2024.12.31</v>
      </c>
      <c r="N412" s="56" t="str">
        <f>작성용!V409</f>
        <v>룩스루</v>
      </c>
      <c r="O412" s="56" t="str">
        <f>작성용!W409</f>
        <v>룩스루</v>
      </c>
      <c r="P412" s="56" t="str">
        <f>작성용!X409</f>
        <v>-</v>
      </c>
      <c r="Q412" s="57" t="str">
        <f>작성용!AD409</f>
        <v>대체평가3사업본부</v>
      </c>
      <c r="R412" s="59">
        <f>작성용!AE409</f>
        <v>0</v>
      </c>
      <c r="S412" s="57" t="str">
        <f>작성용!AF409</f>
        <v>대체평가3사업본부</v>
      </c>
      <c r="T412" s="60" t="str">
        <f>작성용!AG409</f>
        <v>-</v>
      </c>
      <c r="U412" s="60" t="str">
        <f>작성용!AH409</f>
        <v>-</v>
      </c>
      <c r="V412" s="55">
        <f>작성용!AA409</f>
        <v>202412</v>
      </c>
      <c r="W412" s="57" t="str">
        <f>작성용!AC409</f>
        <v>[T]기타보험기관[1본부]</v>
      </c>
      <c r="X412" s="57" t="str">
        <f>작성용!O409</f>
        <v xml:space="preserve">최서희선임 </v>
      </c>
      <c r="Y412" s="57" t="str">
        <f>작성용!P409</f>
        <v xml:space="preserve">02-2144-7421 </v>
      </c>
      <c r="Z412" s="57" t="str">
        <f>작성용!Q409</f>
        <v xml:space="preserve">seohee.choi@ kblife.co.kr </v>
      </c>
      <c r="AA412" s="55" t="str">
        <f>작성용!AJ409</f>
        <v>-</v>
      </c>
      <c r="AB412" s="55">
        <f>작성용!AB409</f>
        <v>0</v>
      </c>
    </row>
    <row r="413" spans="1:28" s="11" customFormat="1" ht="16.5" hidden="1" customHeight="1" x14ac:dyDescent="0.3">
      <c r="A413" s="53">
        <f>작성용!AL410</f>
        <v>409</v>
      </c>
      <c r="B413" s="54" t="str">
        <f>작성용!AI410</f>
        <v>-</v>
      </c>
      <c r="C413" s="55" t="str">
        <f>작성용!AK410</f>
        <v>개별종목</v>
      </c>
      <c r="D413" s="56">
        <f>작성용!T410</f>
        <v>45645</v>
      </c>
      <c r="E413" s="57" t="str">
        <f>작성용!B410</f>
        <v>KB손해보험(LT)</v>
      </c>
      <c r="F413" s="57" t="str">
        <f>작성용!C410</f>
        <v>재평가</v>
      </c>
      <c r="G413" s="57" t="str">
        <f>작성용!D410</f>
        <v>교보악사신재생에너지전문투자형사모특별자산투자신탁1호</v>
      </c>
      <c r="H413" s="58" t="str">
        <f>작성용!E410</f>
        <v>KBP2017120194</v>
      </c>
      <c r="I413" s="57" t="str">
        <f>작성용!F410</f>
        <v>B02</v>
      </c>
      <c r="J413" s="57">
        <f>작성용!G410</f>
        <v>0</v>
      </c>
      <c r="K413" s="57" t="str">
        <f>작성용!H410</f>
        <v>-</v>
      </c>
      <c r="L413" s="57" t="str">
        <f>작성용!N410</f>
        <v xml:space="preserve">분기 </v>
      </c>
      <c r="M413" s="56" t="str">
        <f>작성용!U410</f>
        <v>2024.12.31</v>
      </c>
      <c r="N413" s="56" t="str">
        <f>작성용!V410</f>
        <v>룩스루</v>
      </c>
      <c r="O413" s="56" t="str">
        <f>작성용!W410</f>
        <v>룩스루</v>
      </c>
      <c r="P413" s="56" t="str">
        <f>작성용!X410</f>
        <v>-</v>
      </c>
      <c r="Q413" s="57" t="str">
        <f>작성용!AD410</f>
        <v>대체평가3사업본부</v>
      </c>
      <c r="R413" s="59">
        <f>작성용!AE410</f>
        <v>0</v>
      </c>
      <c r="S413" s="57" t="str">
        <f>작성용!AF410</f>
        <v>대체평가3사업본부</v>
      </c>
      <c r="T413" s="60" t="str">
        <f>작성용!AG410</f>
        <v>-</v>
      </c>
      <c r="U413" s="60" t="str">
        <f>작성용!AH410</f>
        <v>-</v>
      </c>
      <c r="V413" s="55">
        <f>작성용!AA410</f>
        <v>202412</v>
      </c>
      <c r="W413" s="57" t="str">
        <f>작성용!AC410</f>
        <v>[T]기타보험기관[1본부]</v>
      </c>
      <c r="X413" s="57" t="str">
        <f>작성용!O410</f>
        <v xml:space="preserve">최서희선임 </v>
      </c>
      <c r="Y413" s="57" t="str">
        <f>작성용!P410</f>
        <v xml:space="preserve">02-2144-7421 </v>
      </c>
      <c r="Z413" s="57" t="str">
        <f>작성용!Q410</f>
        <v xml:space="preserve">seohee.choi@ kblife.co.kr </v>
      </c>
      <c r="AA413" s="55" t="str">
        <f>작성용!AJ410</f>
        <v>-</v>
      </c>
      <c r="AB413" s="55">
        <f>작성용!AB410</f>
        <v>0</v>
      </c>
    </row>
    <row r="414" spans="1:28" s="11" customFormat="1" ht="16.5" hidden="1" customHeight="1" x14ac:dyDescent="0.3">
      <c r="A414" s="53">
        <f>작성용!AL411</f>
        <v>410</v>
      </c>
      <c r="B414" s="54" t="str">
        <f>작성용!AI411</f>
        <v>-</v>
      </c>
      <c r="C414" s="55" t="str">
        <f>작성용!AK411</f>
        <v>개별종목</v>
      </c>
      <c r="D414" s="56">
        <f>작성용!T411</f>
        <v>45645</v>
      </c>
      <c r="E414" s="57" t="str">
        <f>작성용!B411</f>
        <v>KB손해보험(LT)</v>
      </c>
      <c r="F414" s="57" t="str">
        <f>작성용!C411</f>
        <v>재평가</v>
      </c>
      <c r="G414" s="57" t="str">
        <f>작성용!D411</f>
        <v>다비하나AVIATION전문투자형사모투자신탁1-1호</v>
      </c>
      <c r="H414" s="58" t="str">
        <f>작성용!E411</f>
        <v>KBP2020060034</v>
      </c>
      <c r="I414" s="57" t="str">
        <f>작성용!F411</f>
        <v>B02</v>
      </c>
      <c r="J414" s="57">
        <f>작성용!G411</f>
        <v>0</v>
      </c>
      <c r="K414" s="57" t="str">
        <f>작성용!H411</f>
        <v>-</v>
      </c>
      <c r="L414" s="57" t="str">
        <f>작성용!N411</f>
        <v xml:space="preserve">분기 </v>
      </c>
      <c r="M414" s="56" t="str">
        <f>작성용!U411</f>
        <v>2024.12.31</v>
      </c>
      <c r="N414" s="56" t="str">
        <f>작성용!V411</f>
        <v>룩스루</v>
      </c>
      <c r="O414" s="56" t="str">
        <f>작성용!W411</f>
        <v>룩스루</v>
      </c>
      <c r="P414" s="56" t="str">
        <f>작성용!X411</f>
        <v>-</v>
      </c>
      <c r="Q414" s="57" t="str">
        <f>작성용!AD411</f>
        <v>대체평가3사업본부</v>
      </c>
      <c r="R414" s="59">
        <f>작성용!AE411</f>
        <v>0</v>
      </c>
      <c r="S414" s="57" t="str">
        <f>작성용!AF411</f>
        <v>대체평가3사업본부</v>
      </c>
      <c r="T414" s="60" t="str">
        <f>작성용!AG411</f>
        <v>-</v>
      </c>
      <c r="U414" s="60" t="str">
        <f>작성용!AH411</f>
        <v>-</v>
      </c>
      <c r="V414" s="55">
        <f>작성용!AA411</f>
        <v>202412</v>
      </c>
      <c r="W414" s="57" t="str">
        <f>작성용!AC411</f>
        <v>[T]기타보험기관[1본부]</v>
      </c>
      <c r="X414" s="57" t="str">
        <f>작성용!O411</f>
        <v xml:space="preserve">최서희선임 </v>
      </c>
      <c r="Y414" s="57" t="str">
        <f>작성용!P411</f>
        <v xml:space="preserve">02-2144-7421 </v>
      </c>
      <c r="Z414" s="57" t="str">
        <f>작성용!Q411</f>
        <v xml:space="preserve">seohee.choi@ kblife.co.kr </v>
      </c>
      <c r="AA414" s="55" t="str">
        <f>작성용!AJ411</f>
        <v>-</v>
      </c>
      <c r="AB414" s="55">
        <f>작성용!AB411</f>
        <v>0</v>
      </c>
    </row>
    <row r="415" spans="1:28" s="11" customFormat="1" ht="16.5" hidden="1" customHeight="1" x14ac:dyDescent="0.3">
      <c r="A415" s="53">
        <f>작성용!AL412</f>
        <v>411</v>
      </c>
      <c r="B415" s="54" t="str">
        <f>작성용!AI412</f>
        <v>-</v>
      </c>
      <c r="C415" s="55" t="str">
        <f>작성용!AK412</f>
        <v>개별종목</v>
      </c>
      <c r="D415" s="56">
        <f>작성용!T412</f>
        <v>45645</v>
      </c>
      <c r="E415" s="57" t="str">
        <f>작성용!B412</f>
        <v>KB손해보험(LT)</v>
      </c>
      <c r="F415" s="57" t="str">
        <f>작성용!C412</f>
        <v>재평가</v>
      </c>
      <c r="G415" s="57" t="str">
        <f>작성용!D412</f>
        <v>다비하나AVIATION전문투자형사모투자신탁1-2호</v>
      </c>
      <c r="H415" s="58" t="str">
        <f>작성용!E412</f>
        <v>KBP2020060033</v>
      </c>
      <c r="I415" s="57" t="str">
        <f>작성용!F412</f>
        <v>B02</v>
      </c>
      <c r="J415" s="57">
        <f>작성용!G412</f>
        <v>0</v>
      </c>
      <c r="K415" s="57" t="str">
        <f>작성용!H412</f>
        <v>-</v>
      </c>
      <c r="L415" s="57" t="str">
        <f>작성용!N412</f>
        <v xml:space="preserve">분기 </v>
      </c>
      <c r="M415" s="56" t="str">
        <f>작성용!U412</f>
        <v>2024.12.31</v>
      </c>
      <c r="N415" s="56" t="str">
        <f>작성용!V412</f>
        <v>룩스루</v>
      </c>
      <c r="O415" s="56" t="str">
        <f>작성용!W412</f>
        <v>룩스루</v>
      </c>
      <c r="P415" s="56" t="str">
        <f>작성용!X412</f>
        <v>-</v>
      </c>
      <c r="Q415" s="57" t="str">
        <f>작성용!AD412</f>
        <v>대체평가3사업본부</v>
      </c>
      <c r="R415" s="59">
        <f>작성용!AE412</f>
        <v>0</v>
      </c>
      <c r="S415" s="57" t="str">
        <f>작성용!AF412</f>
        <v>대체평가3사업본부</v>
      </c>
      <c r="T415" s="60" t="str">
        <f>작성용!AG412</f>
        <v>-</v>
      </c>
      <c r="U415" s="60" t="str">
        <f>작성용!AH412</f>
        <v>-</v>
      </c>
      <c r="V415" s="55">
        <f>작성용!AA412</f>
        <v>202412</v>
      </c>
      <c r="W415" s="57" t="str">
        <f>작성용!AC412</f>
        <v>[T]기타보험기관[1본부]</v>
      </c>
      <c r="X415" s="57" t="str">
        <f>작성용!O412</f>
        <v xml:space="preserve">최서희선임 </v>
      </c>
      <c r="Y415" s="57" t="str">
        <f>작성용!P412</f>
        <v xml:space="preserve">02-2144-7421 </v>
      </c>
      <c r="Z415" s="57" t="str">
        <f>작성용!Q412</f>
        <v xml:space="preserve">seohee.choi@ kblife.co.kr </v>
      </c>
      <c r="AA415" s="55" t="str">
        <f>작성용!AJ412</f>
        <v>-</v>
      </c>
      <c r="AB415" s="55">
        <f>작성용!AB412</f>
        <v>0</v>
      </c>
    </row>
    <row r="416" spans="1:28" s="11" customFormat="1" ht="16.5" hidden="1" customHeight="1" x14ac:dyDescent="0.3">
      <c r="A416" s="53">
        <f>작성용!AL413</f>
        <v>412</v>
      </c>
      <c r="B416" s="54" t="str">
        <f>작성용!AI413</f>
        <v>-</v>
      </c>
      <c r="C416" s="55" t="str">
        <f>작성용!AK413</f>
        <v>개별종목</v>
      </c>
      <c r="D416" s="56">
        <f>작성용!T413</f>
        <v>45645</v>
      </c>
      <c r="E416" s="57" t="str">
        <f>작성용!B413</f>
        <v>KB손해보험(LT)</v>
      </c>
      <c r="F416" s="57" t="str">
        <f>작성용!C413</f>
        <v>재평가</v>
      </c>
      <c r="G416" s="57" t="str">
        <f>작성용!D413</f>
        <v>메리츠전문투자형사모부동산투자신탁10호</v>
      </c>
      <c r="H416" s="58" t="str">
        <f>작성용!E413</f>
        <v>KBP2017120023</v>
      </c>
      <c r="I416" s="57" t="str">
        <f>작성용!F413</f>
        <v>B02</v>
      </c>
      <c r="J416" s="57">
        <f>작성용!G413</f>
        <v>0</v>
      </c>
      <c r="K416" s="57" t="str">
        <f>작성용!H413</f>
        <v>-</v>
      </c>
      <c r="L416" s="57" t="str">
        <f>작성용!N413</f>
        <v xml:space="preserve">분기 </v>
      </c>
      <c r="M416" s="56" t="str">
        <f>작성용!U413</f>
        <v>2024.12.31</v>
      </c>
      <c r="N416" s="56" t="str">
        <f>작성용!V413</f>
        <v>룩스루</v>
      </c>
      <c r="O416" s="56" t="str">
        <f>작성용!W413</f>
        <v>룩스루</v>
      </c>
      <c r="P416" s="56" t="str">
        <f>작성용!X413</f>
        <v>-</v>
      </c>
      <c r="Q416" s="57" t="str">
        <f>작성용!AD413</f>
        <v>대체평가3사업본부</v>
      </c>
      <c r="R416" s="59">
        <f>작성용!AE413</f>
        <v>0</v>
      </c>
      <c r="S416" s="57" t="str">
        <f>작성용!AF413</f>
        <v>대체평가3사업본부</v>
      </c>
      <c r="T416" s="60" t="str">
        <f>작성용!AG413</f>
        <v>-</v>
      </c>
      <c r="U416" s="60" t="str">
        <f>작성용!AH413</f>
        <v>-</v>
      </c>
      <c r="V416" s="55">
        <f>작성용!AA413</f>
        <v>202412</v>
      </c>
      <c r="W416" s="57" t="str">
        <f>작성용!AC413</f>
        <v>[T]기타보험기관[1본부]</v>
      </c>
      <c r="X416" s="57" t="str">
        <f>작성용!O413</f>
        <v xml:space="preserve">최서희선임 </v>
      </c>
      <c r="Y416" s="57" t="str">
        <f>작성용!P413</f>
        <v xml:space="preserve">02-2144-7421 </v>
      </c>
      <c r="Z416" s="57" t="str">
        <f>작성용!Q413</f>
        <v xml:space="preserve">seohee.choi@ kblife.co.kr </v>
      </c>
      <c r="AA416" s="55" t="str">
        <f>작성용!AJ413</f>
        <v>-</v>
      </c>
      <c r="AB416" s="55">
        <f>작성용!AB413</f>
        <v>0</v>
      </c>
    </row>
    <row r="417" spans="1:28" s="11" customFormat="1" ht="16.5" hidden="1" customHeight="1" x14ac:dyDescent="0.3">
      <c r="A417" s="53">
        <f>작성용!AL414</f>
        <v>413</v>
      </c>
      <c r="B417" s="54" t="str">
        <f>작성용!AI414</f>
        <v>-</v>
      </c>
      <c r="C417" s="55" t="str">
        <f>작성용!AK414</f>
        <v>개별종목</v>
      </c>
      <c r="D417" s="56">
        <f>작성용!T414</f>
        <v>45645</v>
      </c>
      <c r="E417" s="57" t="str">
        <f>작성용!B414</f>
        <v>KB손해보험(LT)</v>
      </c>
      <c r="F417" s="57" t="str">
        <f>작성용!C414</f>
        <v>재평가</v>
      </c>
      <c r="G417" s="57" t="str">
        <f>작성용!D414</f>
        <v>메리츠전문투자형사모부동산투자신탁11-6호</v>
      </c>
      <c r="H417" s="58" t="str">
        <f>작성용!E414</f>
        <v>KBP2022030059</v>
      </c>
      <c r="I417" s="57" t="str">
        <f>작성용!F414</f>
        <v>B02</v>
      </c>
      <c r="J417" s="57">
        <f>작성용!G414</f>
        <v>0</v>
      </c>
      <c r="K417" s="57" t="str">
        <f>작성용!H414</f>
        <v>-</v>
      </c>
      <c r="L417" s="57" t="str">
        <f>작성용!N414</f>
        <v xml:space="preserve">분기 </v>
      </c>
      <c r="M417" s="56" t="str">
        <f>작성용!U414</f>
        <v>2024.12.31</v>
      </c>
      <c r="N417" s="56" t="str">
        <f>작성용!V414</f>
        <v>룩스루</v>
      </c>
      <c r="O417" s="56" t="str">
        <f>작성용!W414</f>
        <v>룩스루</v>
      </c>
      <c r="P417" s="56" t="str">
        <f>작성용!X414</f>
        <v>-</v>
      </c>
      <c r="Q417" s="57" t="str">
        <f>작성용!AD414</f>
        <v>대체평가3사업본부</v>
      </c>
      <c r="R417" s="59">
        <f>작성용!AE414</f>
        <v>0</v>
      </c>
      <c r="S417" s="57" t="str">
        <f>작성용!AF414</f>
        <v>대체평가3사업본부</v>
      </c>
      <c r="T417" s="60" t="str">
        <f>작성용!AG414</f>
        <v>-</v>
      </c>
      <c r="U417" s="60" t="str">
        <f>작성용!AH414</f>
        <v>-</v>
      </c>
      <c r="V417" s="55">
        <f>작성용!AA414</f>
        <v>202412</v>
      </c>
      <c r="W417" s="57" t="str">
        <f>작성용!AC414</f>
        <v>[T]기타보험기관[1본부]</v>
      </c>
      <c r="X417" s="57" t="str">
        <f>작성용!O414</f>
        <v xml:space="preserve">최서희선임 </v>
      </c>
      <c r="Y417" s="57" t="str">
        <f>작성용!P414</f>
        <v xml:space="preserve">02-2144-7421 </v>
      </c>
      <c r="Z417" s="57" t="str">
        <f>작성용!Q414</f>
        <v xml:space="preserve">seohee.choi@ kblife.co.kr </v>
      </c>
      <c r="AA417" s="55" t="str">
        <f>작성용!AJ414</f>
        <v>-</v>
      </c>
      <c r="AB417" s="55">
        <f>작성용!AB414</f>
        <v>0</v>
      </c>
    </row>
    <row r="418" spans="1:28" s="11" customFormat="1" ht="16.5" hidden="1" customHeight="1" x14ac:dyDescent="0.3">
      <c r="A418" s="53">
        <f>작성용!AL415</f>
        <v>414</v>
      </c>
      <c r="B418" s="54" t="str">
        <f>작성용!AI415</f>
        <v>-</v>
      </c>
      <c r="C418" s="55" t="str">
        <f>작성용!AK415</f>
        <v>개별종목</v>
      </c>
      <c r="D418" s="56">
        <f>작성용!T415</f>
        <v>45645</v>
      </c>
      <c r="E418" s="57" t="str">
        <f>작성용!B415</f>
        <v>KB손해보험(LT)</v>
      </c>
      <c r="F418" s="57" t="str">
        <f>작성용!C415</f>
        <v>재평가</v>
      </c>
      <c r="G418" s="57" t="str">
        <f>작성용!D415</f>
        <v>미래에셋NEL전문투자형사모특별자산투자신탁1호</v>
      </c>
      <c r="H418" s="58" t="str">
        <f>작성용!E415</f>
        <v>KBP2021120349</v>
      </c>
      <c r="I418" s="57" t="str">
        <f>작성용!F415</f>
        <v>B02</v>
      </c>
      <c r="J418" s="57">
        <f>작성용!G415</f>
        <v>0</v>
      </c>
      <c r="K418" s="57" t="str">
        <f>작성용!H415</f>
        <v>-</v>
      </c>
      <c r="L418" s="57" t="str">
        <f>작성용!N415</f>
        <v xml:space="preserve">분기 </v>
      </c>
      <c r="M418" s="56" t="str">
        <f>작성용!U415</f>
        <v>2024.12.31</v>
      </c>
      <c r="N418" s="56" t="str">
        <f>작성용!V415</f>
        <v>룩스루</v>
      </c>
      <c r="O418" s="56" t="str">
        <f>작성용!W415</f>
        <v>룩스루</v>
      </c>
      <c r="P418" s="56" t="str">
        <f>작성용!X415</f>
        <v>-</v>
      </c>
      <c r="Q418" s="57" t="str">
        <f>작성용!AD415</f>
        <v>대체평가3사업본부</v>
      </c>
      <c r="R418" s="59">
        <f>작성용!AE415</f>
        <v>0</v>
      </c>
      <c r="S418" s="57" t="str">
        <f>작성용!AF415</f>
        <v>대체평가3사업본부</v>
      </c>
      <c r="T418" s="60" t="str">
        <f>작성용!AG415</f>
        <v>-</v>
      </c>
      <c r="U418" s="60" t="str">
        <f>작성용!AH415</f>
        <v>-</v>
      </c>
      <c r="V418" s="55">
        <f>작성용!AA415</f>
        <v>202412</v>
      </c>
      <c r="W418" s="57" t="str">
        <f>작성용!AC415</f>
        <v>[T]기타보험기관[1본부]</v>
      </c>
      <c r="X418" s="57" t="str">
        <f>작성용!O415</f>
        <v xml:space="preserve">최서희선임 </v>
      </c>
      <c r="Y418" s="57" t="str">
        <f>작성용!P415</f>
        <v xml:space="preserve">02-2144-7421 </v>
      </c>
      <c r="Z418" s="57" t="str">
        <f>작성용!Q415</f>
        <v xml:space="preserve">seohee.choi@ kblife.co.kr </v>
      </c>
      <c r="AA418" s="55" t="str">
        <f>작성용!AJ415</f>
        <v>-</v>
      </c>
      <c r="AB418" s="55">
        <f>작성용!AB415</f>
        <v>0</v>
      </c>
    </row>
    <row r="419" spans="1:28" s="11" customFormat="1" ht="16.5" hidden="1" customHeight="1" x14ac:dyDescent="0.3">
      <c r="A419" s="53">
        <f>작성용!AL416</f>
        <v>415</v>
      </c>
      <c r="B419" s="54" t="str">
        <f>작성용!AI416</f>
        <v>-</v>
      </c>
      <c r="C419" s="55" t="str">
        <f>작성용!AK416</f>
        <v>개별종목</v>
      </c>
      <c r="D419" s="56">
        <f>작성용!T416</f>
        <v>45645</v>
      </c>
      <c r="E419" s="57" t="str">
        <f>작성용!B416</f>
        <v>KB손해보험(LT)</v>
      </c>
      <c r="F419" s="57" t="str">
        <f>작성용!C416</f>
        <v>재평가</v>
      </c>
      <c r="G419" s="57" t="str">
        <f>작성용!D416</f>
        <v>미래에셋맵스미국전문투자형부동산투자신탁10호</v>
      </c>
      <c r="H419" s="58" t="str">
        <f>작성용!E416</f>
        <v>KBP2017060007</v>
      </c>
      <c r="I419" s="57" t="str">
        <f>작성용!F416</f>
        <v>B02</v>
      </c>
      <c r="J419" s="57">
        <f>작성용!G416</f>
        <v>0</v>
      </c>
      <c r="K419" s="57" t="str">
        <f>작성용!H416</f>
        <v>-</v>
      </c>
      <c r="L419" s="57" t="str">
        <f>작성용!N416</f>
        <v xml:space="preserve">분기 </v>
      </c>
      <c r="M419" s="56" t="str">
        <f>작성용!U416</f>
        <v>2024.12.31</v>
      </c>
      <c r="N419" s="56" t="str">
        <f>작성용!V416</f>
        <v>룩스루</v>
      </c>
      <c r="O419" s="56" t="str">
        <f>작성용!W416</f>
        <v>룩스루</v>
      </c>
      <c r="P419" s="56" t="str">
        <f>작성용!X416</f>
        <v>-</v>
      </c>
      <c r="Q419" s="57" t="str">
        <f>작성용!AD416</f>
        <v>대체평가3사업본부</v>
      </c>
      <c r="R419" s="59">
        <f>작성용!AE416</f>
        <v>0</v>
      </c>
      <c r="S419" s="57" t="str">
        <f>작성용!AF416</f>
        <v>대체평가3사업본부</v>
      </c>
      <c r="T419" s="60" t="str">
        <f>작성용!AG416</f>
        <v>-</v>
      </c>
      <c r="U419" s="60" t="str">
        <f>작성용!AH416</f>
        <v>-</v>
      </c>
      <c r="V419" s="55">
        <f>작성용!AA416</f>
        <v>202412</v>
      </c>
      <c r="W419" s="57" t="str">
        <f>작성용!AC416</f>
        <v>[T]기타보험기관[1본부]</v>
      </c>
      <c r="X419" s="57" t="str">
        <f>작성용!O416</f>
        <v xml:space="preserve">최서희선임 </v>
      </c>
      <c r="Y419" s="57" t="str">
        <f>작성용!P416</f>
        <v xml:space="preserve">02-2144-7421 </v>
      </c>
      <c r="Z419" s="57" t="str">
        <f>작성용!Q416</f>
        <v xml:space="preserve">seohee.choi@ kblife.co.kr </v>
      </c>
      <c r="AA419" s="55" t="str">
        <f>작성용!AJ416</f>
        <v>-</v>
      </c>
      <c r="AB419" s="55">
        <f>작성용!AB416</f>
        <v>0</v>
      </c>
    </row>
    <row r="420" spans="1:28" s="11" customFormat="1" ht="16.5" hidden="1" customHeight="1" x14ac:dyDescent="0.3">
      <c r="A420" s="53">
        <f>작성용!AL417</f>
        <v>416</v>
      </c>
      <c r="B420" s="54" t="str">
        <f>작성용!AI417</f>
        <v>-</v>
      </c>
      <c r="C420" s="55" t="str">
        <f>작성용!AK417</f>
        <v>개별종목</v>
      </c>
      <c r="D420" s="56">
        <f>작성용!T417</f>
        <v>45645</v>
      </c>
      <c r="E420" s="57" t="str">
        <f>작성용!B417</f>
        <v>KB손해보험(LT)</v>
      </c>
      <c r="F420" s="57" t="str">
        <f>작성용!C417</f>
        <v>재평가</v>
      </c>
      <c r="G420" s="57" t="str">
        <f>작성용!D417</f>
        <v>미래에셋인프라포트폴리오전문투자형사모특별자산투자신탁1호</v>
      </c>
      <c r="H420" s="58" t="str">
        <f>작성용!E417</f>
        <v>KBP2021120117</v>
      </c>
      <c r="I420" s="57" t="str">
        <f>작성용!F417</f>
        <v>B02</v>
      </c>
      <c r="J420" s="57">
        <f>작성용!G417</f>
        <v>0</v>
      </c>
      <c r="K420" s="57" t="str">
        <f>작성용!H417</f>
        <v>-</v>
      </c>
      <c r="L420" s="57" t="str">
        <f>작성용!N417</f>
        <v xml:space="preserve">분기 </v>
      </c>
      <c r="M420" s="56" t="str">
        <f>작성용!U417</f>
        <v>2024.12.31</v>
      </c>
      <c r="N420" s="56" t="str">
        <f>작성용!V417</f>
        <v>룩스루</v>
      </c>
      <c r="O420" s="56" t="str">
        <f>작성용!W417</f>
        <v>룩스루</v>
      </c>
      <c r="P420" s="56" t="str">
        <f>작성용!X417</f>
        <v>-</v>
      </c>
      <c r="Q420" s="57" t="str">
        <f>작성용!AD417</f>
        <v>대체평가3사업본부</v>
      </c>
      <c r="R420" s="59">
        <f>작성용!AE417</f>
        <v>0</v>
      </c>
      <c r="S420" s="57" t="str">
        <f>작성용!AF417</f>
        <v>대체평가3사업본부</v>
      </c>
      <c r="T420" s="60" t="str">
        <f>작성용!AG417</f>
        <v>-</v>
      </c>
      <c r="U420" s="60" t="str">
        <f>작성용!AH417</f>
        <v>-</v>
      </c>
      <c r="V420" s="55">
        <f>작성용!AA417</f>
        <v>202412</v>
      </c>
      <c r="W420" s="57" t="str">
        <f>작성용!AC417</f>
        <v>[T]기타보험기관[1본부]</v>
      </c>
      <c r="X420" s="57" t="str">
        <f>작성용!O417</f>
        <v xml:space="preserve">최서희선임 </v>
      </c>
      <c r="Y420" s="57" t="str">
        <f>작성용!P417</f>
        <v xml:space="preserve">02-2144-7421 </v>
      </c>
      <c r="Z420" s="57" t="str">
        <f>작성용!Q417</f>
        <v xml:space="preserve">seohee.choi@ kblife.co.kr </v>
      </c>
      <c r="AA420" s="55" t="str">
        <f>작성용!AJ417</f>
        <v>-</v>
      </c>
      <c r="AB420" s="55">
        <f>작성용!AB417</f>
        <v>0</v>
      </c>
    </row>
    <row r="421" spans="1:28" s="11" customFormat="1" ht="16.5" hidden="1" customHeight="1" x14ac:dyDescent="0.3">
      <c r="A421" s="53">
        <f>작성용!AL418</f>
        <v>417</v>
      </c>
      <c r="B421" s="54" t="str">
        <f>작성용!AI418</f>
        <v>-</v>
      </c>
      <c r="C421" s="55" t="str">
        <f>작성용!AK418</f>
        <v>개별종목</v>
      </c>
      <c r="D421" s="56">
        <f>작성용!T418</f>
        <v>45645</v>
      </c>
      <c r="E421" s="57" t="str">
        <f>작성용!B418</f>
        <v>KB손해보험(LT)</v>
      </c>
      <c r="F421" s="57" t="str">
        <f>작성용!C418</f>
        <v>재평가</v>
      </c>
      <c r="G421" s="57" t="str">
        <f>작성용!D418</f>
        <v>베어링유럽대출채권III일반사모특별자산투자신탁1호</v>
      </c>
      <c r="H421" s="58" t="str">
        <f>작성용!E418</f>
        <v>KBP2021120089</v>
      </c>
      <c r="I421" s="57" t="str">
        <f>작성용!F418</f>
        <v>B02</v>
      </c>
      <c r="J421" s="57">
        <f>작성용!G418</f>
        <v>0</v>
      </c>
      <c r="K421" s="57" t="str">
        <f>작성용!H418</f>
        <v>-</v>
      </c>
      <c r="L421" s="57" t="str">
        <f>작성용!N418</f>
        <v xml:space="preserve">분기 </v>
      </c>
      <c r="M421" s="56" t="str">
        <f>작성용!U418</f>
        <v>2024.12.31</v>
      </c>
      <c r="N421" s="56" t="str">
        <f>작성용!V418</f>
        <v>룩스루</v>
      </c>
      <c r="O421" s="56" t="str">
        <f>작성용!W418</f>
        <v>룩스루</v>
      </c>
      <c r="P421" s="56" t="str">
        <f>작성용!X418</f>
        <v>-</v>
      </c>
      <c r="Q421" s="57" t="str">
        <f>작성용!AD418</f>
        <v>대체평가3사업본부</v>
      </c>
      <c r="R421" s="59">
        <f>작성용!AE418</f>
        <v>0</v>
      </c>
      <c r="S421" s="57" t="str">
        <f>작성용!AF418</f>
        <v>대체평가3사업본부</v>
      </c>
      <c r="T421" s="60" t="str">
        <f>작성용!AG418</f>
        <v>-</v>
      </c>
      <c r="U421" s="60" t="str">
        <f>작성용!AH418</f>
        <v>-</v>
      </c>
      <c r="V421" s="55">
        <f>작성용!AA418</f>
        <v>202412</v>
      </c>
      <c r="W421" s="57" t="str">
        <f>작성용!AC418</f>
        <v>[T]기타보험기관[1본부]</v>
      </c>
      <c r="X421" s="57" t="str">
        <f>작성용!O418</f>
        <v xml:space="preserve">최서희선임 </v>
      </c>
      <c r="Y421" s="57" t="str">
        <f>작성용!P418</f>
        <v xml:space="preserve">02-2144-7421 </v>
      </c>
      <c r="Z421" s="57" t="str">
        <f>작성용!Q418</f>
        <v xml:space="preserve">seohee.choi@ kblife.co.kr </v>
      </c>
      <c r="AA421" s="55" t="str">
        <f>작성용!AJ418</f>
        <v>-</v>
      </c>
      <c r="AB421" s="55">
        <f>작성용!AB418</f>
        <v>0</v>
      </c>
    </row>
    <row r="422" spans="1:28" s="11" customFormat="1" ht="16.5" hidden="1" customHeight="1" x14ac:dyDescent="0.3">
      <c r="A422" s="53">
        <f>작성용!AL419</f>
        <v>418</v>
      </c>
      <c r="B422" s="54" t="str">
        <f>작성용!AI419</f>
        <v>-</v>
      </c>
      <c r="C422" s="55" t="str">
        <f>작성용!AK419</f>
        <v>개별종목</v>
      </c>
      <c r="D422" s="56">
        <f>작성용!T419</f>
        <v>45645</v>
      </c>
      <c r="E422" s="57" t="str">
        <f>작성용!B419</f>
        <v>KB손해보험(LT)</v>
      </c>
      <c r="F422" s="57" t="str">
        <f>작성용!C419</f>
        <v>재평가</v>
      </c>
      <c r="G422" s="57" t="str">
        <f>작성용!D419</f>
        <v>삼성Aircraft전문투자형사모투자신탁제3호</v>
      </c>
      <c r="H422" s="58" t="str">
        <f>작성용!E419</f>
        <v>KBP2018120291</v>
      </c>
      <c r="I422" s="57" t="str">
        <f>작성용!F419</f>
        <v>B02</v>
      </c>
      <c r="J422" s="57">
        <f>작성용!G419</f>
        <v>0</v>
      </c>
      <c r="K422" s="57" t="str">
        <f>작성용!H419</f>
        <v>-</v>
      </c>
      <c r="L422" s="57" t="str">
        <f>작성용!N419</f>
        <v xml:space="preserve">분기 </v>
      </c>
      <c r="M422" s="56" t="str">
        <f>작성용!U419</f>
        <v>2024.12.31</v>
      </c>
      <c r="N422" s="56" t="str">
        <f>작성용!V419</f>
        <v>룩스루</v>
      </c>
      <c r="O422" s="56" t="str">
        <f>작성용!W419</f>
        <v>룩스루</v>
      </c>
      <c r="P422" s="56" t="str">
        <f>작성용!X419</f>
        <v>-</v>
      </c>
      <c r="Q422" s="57" t="str">
        <f>작성용!AD419</f>
        <v>대체평가3사업본부</v>
      </c>
      <c r="R422" s="59">
        <f>작성용!AE419</f>
        <v>0</v>
      </c>
      <c r="S422" s="57" t="str">
        <f>작성용!AF419</f>
        <v>대체평가3사업본부</v>
      </c>
      <c r="T422" s="60" t="str">
        <f>작성용!AG419</f>
        <v>-</v>
      </c>
      <c r="U422" s="60" t="str">
        <f>작성용!AH419</f>
        <v>-</v>
      </c>
      <c r="V422" s="55">
        <f>작성용!AA419</f>
        <v>202412</v>
      </c>
      <c r="W422" s="57" t="str">
        <f>작성용!AC419</f>
        <v>[T]기타보험기관[1본부]</v>
      </c>
      <c r="X422" s="57" t="str">
        <f>작성용!O419</f>
        <v xml:space="preserve">최서희선임 </v>
      </c>
      <c r="Y422" s="57" t="str">
        <f>작성용!P419</f>
        <v xml:space="preserve">02-2144-7421 </v>
      </c>
      <c r="Z422" s="57" t="str">
        <f>작성용!Q419</f>
        <v xml:space="preserve">seohee.choi@ kblife.co.kr </v>
      </c>
      <c r="AA422" s="55" t="str">
        <f>작성용!AJ419</f>
        <v>-</v>
      </c>
      <c r="AB422" s="55">
        <f>작성용!AB419</f>
        <v>0</v>
      </c>
    </row>
    <row r="423" spans="1:28" s="11" customFormat="1" ht="16.5" hidden="1" customHeight="1" x14ac:dyDescent="0.3">
      <c r="A423" s="53">
        <f>작성용!AL420</f>
        <v>419</v>
      </c>
      <c r="B423" s="54" t="str">
        <f>작성용!AI420</f>
        <v>-</v>
      </c>
      <c r="C423" s="55" t="str">
        <f>작성용!AK420</f>
        <v>개별종목</v>
      </c>
      <c r="D423" s="56">
        <f>작성용!T420</f>
        <v>45645</v>
      </c>
      <c r="E423" s="57" t="str">
        <f>작성용!B420</f>
        <v>KB손해보험(LT)</v>
      </c>
      <c r="F423" s="57" t="str">
        <f>작성용!C420</f>
        <v>재평가</v>
      </c>
      <c r="G423" s="57" t="str">
        <f>작성용!D420</f>
        <v>삼성IFM글로벌인프라선순위전문투자형사모투자신탁제1호</v>
      </c>
      <c r="H423" s="58" t="str">
        <f>작성용!E420</f>
        <v>KBP2017090026</v>
      </c>
      <c r="I423" s="57" t="str">
        <f>작성용!F420</f>
        <v>B02</v>
      </c>
      <c r="J423" s="57">
        <f>작성용!G420</f>
        <v>0</v>
      </c>
      <c r="K423" s="57" t="str">
        <f>작성용!H420</f>
        <v>-</v>
      </c>
      <c r="L423" s="57" t="str">
        <f>작성용!N420</f>
        <v xml:space="preserve">분기 </v>
      </c>
      <c r="M423" s="56" t="str">
        <f>작성용!U420</f>
        <v>2024.12.31</v>
      </c>
      <c r="N423" s="56" t="str">
        <f>작성용!V420</f>
        <v>룩스루</v>
      </c>
      <c r="O423" s="56" t="str">
        <f>작성용!W420</f>
        <v>룩스루</v>
      </c>
      <c r="P423" s="56" t="str">
        <f>작성용!X420</f>
        <v>-</v>
      </c>
      <c r="Q423" s="57" t="str">
        <f>작성용!AD420</f>
        <v>대체평가3사업본부</v>
      </c>
      <c r="R423" s="59">
        <f>작성용!AE420</f>
        <v>0</v>
      </c>
      <c r="S423" s="57" t="str">
        <f>작성용!AF420</f>
        <v>대체평가3사업본부</v>
      </c>
      <c r="T423" s="60" t="str">
        <f>작성용!AG420</f>
        <v>-</v>
      </c>
      <c r="U423" s="60" t="str">
        <f>작성용!AH420</f>
        <v>-</v>
      </c>
      <c r="V423" s="55">
        <f>작성용!AA420</f>
        <v>202412</v>
      </c>
      <c r="W423" s="57" t="str">
        <f>작성용!AC420</f>
        <v>[T]기타보험기관[1본부]</v>
      </c>
      <c r="X423" s="57" t="str">
        <f>작성용!O420</f>
        <v xml:space="preserve">최서희선임 </v>
      </c>
      <c r="Y423" s="57" t="str">
        <f>작성용!P420</f>
        <v xml:space="preserve">02-2144-7421 </v>
      </c>
      <c r="Z423" s="57" t="str">
        <f>작성용!Q420</f>
        <v xml:space="preserve">seohee.choi@ kblife.co.kr </v>
      </c>
      <c r="AA423" s="55" t="str">
        <f>작성용!AJ420</f>
        <v>-</v>
      </c>
      <c r="AB423" s="55">
        <f>작성용!AB420</f>
        <v>0</v>
      </c>
    </row>
    <row r="424" spans="1:28" s="11" customFormat="1" ht="16.5" hidden="1" customHeight="1" x14ac:dyDescent="0.3">
      <c r="A424" s="53">
        <f>작성용!AL421</f>
        <v>420</v>
      </c>
      <c r="B424" s="54" t="str">
        <f>작성용!AI421</f>
        <v>-</v>
      </c>
      <c r="C424" s="55" t="str">
        <f>작성용!AK421</f>
        <v>개별종목</v>
      </c>
      <c r="D424" s="56">
        <f>작성용!T421</f>
        <v>45645</v>
      </c>
      <c r="E424" s="57" t="str">
        <f>작성용!B421</f>
        <v>KB손해보험(LT)</v>
      </c>
      <c r="F424" s="57" t="str">
        <f>작성용!C421</f>
        <v>재평가</v>
      </c>
      <c r="G424" s="57" t="str">
        <f>작성용!D421</f>
        <v>삼성OCI태양광전문투자형사모투자신탁1호</v>
      </c>
      <c r="H424" s="58" t="str">
        <f>작성용!E421</f>
        <v>KBP2020090097</v>
      </c>
      <c r="I424" s="57" t="str">
        <f>작성용!F421</f>
        <v>B02</v>
      </c>
      <c r="J424" s="57">
        <f>작성용!G421</f>
        <v>0</v>
      </c>
      <c r="K424" s="57" t="str">
        <f>작성용!H421</f>
        <v>-</v>
      </c>
      <c r="L424" s="57" t="str">
        <f>작성용!N421</f>
        <v xml:space="preserve">분기 </v>
      </c>
      <c r="M424" s="56" t="str">
        <f>작성용!U421</f>
        <v>2024.12.31</v>
      </c>
      <c r="N424" s="56" t="str">
        <f>작성용!V421</f>
        <v>룩스루</v>
      </c>
      <c r="O424" s="56" t="str">
        <f>작성용!W421</f>
        <v>룩스루</v>
      </c>
      <c r="P424" s="56" t="str">
        <f>작성용!X421</f>
        <v>-</v>
      </c>
      <c r="Q424" s="57" t="str">
        <f>작성용!AD421</f>
        <v>대체평가3사업본부</v>
      </c>
      <c r="R424" s="59">
        <f>작성용!AE421</f>
        <v>0</v>
      </c>
      <c r="S424" s="57" t="str">
        <f>작성용!AF421</f>
        <v>대체평가3사업본부</v>
      </c>
      <c r="T424" s="60" t="str">
        <f>작성용!AG421</f>
        <v>-</v>
      </c>
      <c r="U424" s="60" t="str">
        <f>작성용!AH421</f>
        <v>-</v>
      </c>
      <c r="V424" s="55">
        <f>작성용!AA421</f>
        <v>202412</v>
      </c>
      <c r="W424" s="57" t="str">
        <f>작성용!AC421</f>
        <v>[T]기타보험기관[1본부]</v>
      </c>
      <c r="X424" s="57" t="str">
        <f>작성용!O421</f>
        <v xml:space="preserve">최서희선임 </v>
      </c>
      <c r="Y424" s="57" t="str">
        <f>작성용!P421</f>
        <v xml:space="preserve">02-2144-7421 </v>
      </c>
      <c r="Z424" s="57" t="str">
        <f>작성용!Q421</f>
        <v xml:space="preserve">seohee.choi@ kblife.co.kr </v>
      </c>
      <c r="AA424" s="55" t="str">
        <f>작성용!AJ421</f>
        <v>-</v>
      </c>
      <c r="AB424" s="55">
        <f>작성용!AB421</f>
        <v>0</v>
      </c>
    </row>
    <row r="425" spans="1:28" s="11" customFormat="1" ht="16.5" hidden="1" customHeight="1" x14ac:dyDescent="0.3">
      <c r="A425" s="53">
        <f>작성용!AL422</f>
        <v>421</v>
      </c>
      <c r="B425" s="54" t="str">
        <f>작성용!AI422</f>
        <v>-</v>
      </c>
      <c r="C425" s="55" t="str">
        <f>작성용!AK422</f>
        <v>개별종목</v>
      </c>
      <c r="D425" s="56">
        <f>작성용!T422</f>
        <v>45645</v>
      </c>
      <c r="E425" s="57" t="str">
        <f>작성용!B422</f>
        <v>KB손해보험(LT)</v>
      </c>
      <c r="F425" s="57" t="str">
        <f>작성용!C422</f>
        <v>재평가</v>
      </c>
      <c r="G425" s="57" t="str">
        <f>작성용!D422</f>
        <v>삼성미국태양광전문투자형사모투자신탁1호</v>
      </c>
      <c r="H425" s="58" t="str">
        <f>작성용!E422</f>
        <v>KBP2018120304</v>
      </c>
      <c r="I425" s="57" t="str">
        <f>작성용!F422</f>
        <v>B02</v>
      </c>
      <c r="J425" s="57">
        <f>작성용!G422</f>
        <v>0</v>
      </c>
      <c r="K425" s="57" t="str">
        <f>작성용!H422</f>
        <v>-</v>
      </c>
      <c r="L425" s="57" t="str">
        <f>작성용!N422</f>
        <v xml:space="preserve">분기 </v>
      </c>
      <c r="M425" s="56" t="str">
        <f>작성용!U422</f>
        <v>2024.12.31</v>
      </c>
      <c r="N425" s="56" t="str">
        <f>작성용!V422</f>
        <v>룩스루</v>
      </c>
      <c r="O425" s="56" t="str">
        <f>작성용!W422</f>
        <v>룩스루</v>
      </c>
      <c r="P425" s="56" t="str">
        <f>작성용!X422</f>
        <v>-</v>
      </c>
      <c r="Q425" s="57" t="str">
        <f>작성용!AD422</f>
        <v>대체평가3사업본부</v>
      </c>
      <c r="R425" s="59">
        <f>작성용!AE422</f>
        <v>0</v>
      </c>
      <c r="S425" s="57" t="str">
        <f>작성용!AF422</f>
        <v>대체평가3사업본부</v>
      </c>
      <c r="T425" s="60" t="str">
        <f>작성용!AG422</f>
        <v>-</v>
      </c>
      <c r="U425" s="60" t="str">
        <f>작성용!AH422</f>
        <v>-</v>
      </c>
      <c r="V425" s="55">
        <f>작성용!AA422</f>
        <v>202412</v>
      </c>
      <c r="W425" s="57" t="str">
        <f>작성용!AC422</f>
        <v>[T]기타보험기관[1본부]</v>
      </c>
      <c r="X425" s="57" t="str">
        <f>작성용!O422</f>
        <v xml:space="preserve">최서희선임 </v>
      </c>
      <c r="Y425" s="57" t="str">
        <f>작성용!P422</f>
        <v xml:space="preserve">02-2144-7421 </v>
      </c>
      <c r="Z425" s="57" t="str">
        <f>작성용!Q422</f>
        <v xml:space="preserve">seohee.choi@ kblife.co.kr </v>
      </c>
      <c r="AA425" s="55" t="str">
        <f>작성용!AJ422</f>
        <v>-</v>
      </c>
      <c r="AB425" s="55">
        <f>작성용!AB422</f>
        <v>0</v>
      </c>
    </row>
    <row r="426" spans="1:28" s="11" customFormat="1" ht="16.5" hidden="1" customHeight="1" x14ac:dyDescent="0.3">
      <c r="A426" s="53">
        <f>작성용!AL423</f>
        <v>422</v>
      </c>
      <c r="B426" s="54" t="str">
        <f>작성용!AI423</f>
        <v>-</v>
      </c>
      <c r="C426" s="55" t="str">
        <f>작성용!AK423</f>
        <v>개별종목</v>
      </c>
      <c r="D426" s="56">
        <f>작성용!T423</f>
        <v>45645</v>
      </c>
      <c r="E426" s="57" t="str">
        <f>작성용!B423</f>
        <v>KB손해보험(LT)</v>
      </c>
      <c r="F426" s="57" t="str">
        <f>작성용!C423</f>
        <v>재평가</v>
      </c>
      <c r="G426" s="57" t="str">
        <f>작성용!D423</f>
        <v>삼성칠레SOLAR전문투자형사모투자신탁제1호</v>
      </c>
      <c r="H426" s="58" t="str">
        <f>작성용!E423</f>
        <v>KBP2018120222</v>
      </c>
      <c r="I426" s="57" t="str">
        <f>작성용!F423</f>
        <v>B02</v>
      </c>
      <c r="J426" s="57">
        <f>작성용!G423</f>
        <v>0</v>
      </c>
      <c r="K426" s="57" t="str">
        <f>작성용!H423</f>
        <v>-</v>
      </c>
      <c r="L426" s="57" t="str">
        <f>작성용!N423</f>
        <v xml:space="preserve">분기 </v>
      </c>
      <c r="M426" s="56" t="str">
        <f>작성용!U423</f>
        <v>2024.12.31</v>
      </c>
      <c r="N426" s="56" t="str">
        <f>작성용!V423</f>
        <v>룩스루</v>
      </c>
      <c r="O426" s="56" t="str">
        <f>작성용!W423</f>
        <v>룩스루</v>
      </c>
      <c r="P426" s="56" t="str">
        <f>작성용!X423</f>
        <v>-</v>
      </c>
      <c r="Q426" s="57" t="str">
        <f>작성용!AD423</f>
        <v>대체평가3사업본부</v>
      </c>
      <c r="R426" s="59">
        <f>작성용!AE423</f>
        <v>0</v>
      </c>
      <c r="S426" s="57" t="str">
        <f>작성용!AF423</f>
        <v>대체평가3사업본부</v>
      </c>
      <c r="T426" s="60" t="str">
        <f>작성용!AG423</f>
        <v>-</v>
      </c>
      <c r="U426" s="60" t="str">
        <f>작성용!AH423</f>
        <v>-</v>
      </c>
      <c r="V426" s="55">
        <f>작성용!AA423</f>
        <v>202412</v>
      </c>
      <c r="W426" s="57" t="str">
        <f>작성용!AC423</f>
        <v>[T]기타보험기관[1본부]</v>
      </c>
      <c r="X426" s="57" t="str">
        <f>작성용!O423</f>
        <v xml:space="preserve">최서희선임 </v>
      </c>
      <c r="Y426" s="57" t="str">
        <f>작성용!P423</f>
        <v xml:space="preserve">02-2144-7421 </v>
      </c>
      <c r="Z426" s="57" t="str">
        <f>작성용!Q423</f>
        <v xml:space="preserve">seohee.choi@ kblife.co.kr </v>
      </c>
      <c r="AA426" s="55" t="str">
        <f>작성용!AJ423</f>
        <v>-</v>
      </c>
      <c r="AB426" s="55">
        <f>작성용!AB423</f>
        <v>0</v>
      </c>
    </row>
    <row r="427" spans="1:28" s="11" customFormat="1" ht="16.5" hidden="1" customHeight="1" x14ac:dyDescent="0.3">
      <c r="A427" s="53">
        <f>작성용!AL424</f>
        <v>423</v>
      </c>
      <c r="B427" s="54" t="str">
        <f>작성용!AI424</f>
        <v>-</v>
      </c>
      <c r="C427" s="55" t="str">
        <f>작성용!AK424</f>
        <v>개별종목</v>
      </c>
      <c r="D427" s="56">
        <f>작성용!T424</f>
        <v>45645</v>
      </c>
      <c r="E427" s="57" t="str">
        <f>작성용!B424</f>
        <v>KB손해보험(LT)</v>
      </c>
      <c r="F427" s="57" t="str">
        <f>작성용!C424</f>
        <v>재평가</v>
      </c>
      <c r="G427" s="57" t="str">
        <f>작성용!D424</f>
        <v>삼성프랑스DKLNG전문투자형사모투자신탁제2호</v>
      </c>
      <c r="H427" s="58" t="str">
        <f>작성용!E424</f>
        <v>KBP2018120181</v>
      </c>
      <c r="I427" s="57" t="str">
        <f>작성용!F424</f>
        <v>B02</v>
      </c>
      <c r="J427" s="57">
        <f>작성용!G424</f>
        <v>0</v>
      </c>
      <c r="K427" s="57" t="str">
        <f>작성용!H424</f>
        <v>-</v>
      </c>
      <c r="L427" s="57" t="str">
        <f>작성용!N424</f>
        <v xml:space="preserve">분기 </v>
      </c>
      <c r="M427" s="56" t="str">
        <f>작성용!U424</f>
        <v>2024.12.31</v>
      </c>
      <c r="N427" s="56" t="str">
        <f>작성용!V424</f>
        <v>룩스루</v>
      </c>
      <c r="O427" s="56" t="str">
        <f>작성용!W424</f>
        <v>룩스루</v>
      </c>
      <c r="P427" s="56" t="str">
        <f>작성용!X424</f>
        <v>-</v>
      </c>
      <c r="Q427" s="57" t="str">
        <f>작성용!AD424</f>
        <v>대체평가3사업본부</v>
      </c>
      <c r="R427" s="59">
        <f>작성용!AE424</f>
        <v>0</v>
      </c>
      <c r="S427" s="57" t="str">
        <f>작성용!AF424</f>
        <v>대체평가3사업본부</v>
      </c>
      <c r="T427" s="60" t="str">
        <f>작성용!AG424</f>
        <v>-</v>
      </c>
      <c r="U427" s="60" t="str">
        <f>작성용!AH424</f>
        <v>-</v>
      </c>
      <c r="V427" s="55">
        <f>작성용!AA424</f>
        <v>202412</v>
      </c>
      <c r="W427" s="57" t="str">
        <f>작성용!AC424</f>
        <v>[T]기타보험기관[1본부]</v>
      </c>
      <c r="X427" s="57" t="str">
        <f>작성용!O424</f>
        <v xml:space="preserve">최서희선임 </v>
      </c>
      <c r="Y427" s="57" t="str">
        <f>작성용!P424</f>
        <v xml:space="preserve">02-2144-7421 </v>
      </c>
      <c r="Z427" s="57" t="str">
        <f>작성용!Q424</f>
        <v xml:space="preserve">seohee.choi@ kblife.co.kr </v>
      </c>
      <c r="AA427" s="55" t="str">
        <f>작성용!AJ424</f>
        <v>-</v>
      </c>
      <c r="AB427" s="55">
        <f>작성용!AB424</f>
        <v>0</v>
      </c>
    </row>
    <row r="428" spans="1:28" s="11" customFormat="1" ht="16.5" hidden="1" customHeight="1" x14ac:dyDescent="0.3">
      <c r="A428" s="53">
        <f>작성용!AL425</f>
        <v>424</v>
      </c>
      <c r="B428" s="54" t="str">
        <f>작성용!AI425</f>
        <v>-</v>
      </c>
      <c r="C428" s="55" t="str">
        <f>작성용!AK425</f>
        <v>개별종목</v>
      </c>
      <c r="D428" s="56">
        <f>작성용!T425</f>
        <v>45645</v>
      </c>
      <c r="E428" s="57" t="str">
        <f>작성용!B425</f>
        <v>KB손해보험(LT)</v>
      </c>
      <c r="F428" s="57" t="str">
        <f>작성용!C425</f>
        <v>재평가</v>
      </c>
      <c r="G428" s="57" t="str">
        <f>작성용!D425</f>
        <v>슈로더유럽인프라전문투자형사모특별자산투자신탁제2-1호</v>
      </c>
      <c r="H428" s="58" t="str">
        <f>작성용!E425</f>
        <v>KBP2021060042</v>
      </c>
      <c r="I428" s="57" t="str">
        <f>작성용!F425</f>
        <v>B02</v>
      </c>
      <c r="J428" s="57">
        <f>작성용!G425</f>
        <v>0</v>
      </c>
      <c r="K428" s="57" t="str">
        <f>작성용!H425</f>
        <v>-</v>
      </c>
      <c r="L428" s="57" t="str">
        <f>작성용!N425</f>
        <v xml:space="preserve">분기 </v>
      </c>
      <c r="M428" s="56" t="str">
        <f>작성용!U425</f>
        <v>2024.12.31</v>
      </c>
      <c r="N428" s="56" t="str">
        <f>작성용!V425</f>
        <v>룩스루</v>
      </c>
      <c r="O428" s="56" t="str">
        <f>작성용!W425</f>
        <v>룩스루</v>
      </c>
      <c r="P428" s="56" t="str">
        <f>작성용!X425</f>
        <v>-</v>
      </c>
      <c r="Q428" s="57" t="str">
        <f>작성용!AD425</f>
        <v>대체평가3사업본부</v>
      </c>
      <c r="R428" s="59">
        <f>작성용!AE425</f>
        <v>0</v>
      </c>
      <c r="S428" s="57" t="str">
        <f>작성용!AF425</f>
        <v>대체평가3사업본부</v>
      </c>
      <c r="T428" s="60" t="str">
        <f>작성용!AG425</f>
        <v>-</v>
      </c>
      <c r="U428" s="60" t="str">
        <f>작성용!AH425</f>
        <v>-</v>
      </c>
      <c r="V428" s="55">
        <f>작성용!AA425</f>
        <v>202412</v>
      </c>
      <c r="W428" s="57" t="str">
        <f>작성용!AC425</f>
        <v>[T]기타보험기관[1본부]</v>
      </c>
      <c r="X428" s="57" t="str">
        <f>작성용!O425</f>
        <v xml:space="preserve">최서희선임 </v>
      </c>
      <c r="Y428" s="57" t="str">
        <f>작성용!P425</f>
        <v xml:space="preserve">02-2144-7421 </v>
      </c>
      <c r="Z428" s="57" t="str">
        <f>작성용!Q425</f>
        <v xml:space="preserve">seohee.choi@ kblife.co.kr </v>
      </c>
      <c r="AA428" s="55" t="str">
        <f>작성용!AJ425</f>
        <v>-</v>
      </c>
      <c r="AB428" s="55">
        <f>작성용!AB425</f>
        <v>0</v>
      </c>
    </row>
    <row r="429" spans="1:28" s="11" customFormat="1" ht="16.5" hidden="1" customHeight="1" x14ac:dyDescent="0.3">
      <c r="A429" s="53">
        <f>작성용!AL426</f>
        <v>425</v>
      </c>
      <c r="B429" s="54" t="str">
        <f>작성용!AI426</f>
        <v>-</v>
      </c>
      <c r="C429" s="55" t="str">
        <f>작성용!AK426</f>
        <v>개별종목</v>
      </c>
      <c r="D429" s="56">
        <f>작성용!T426</f>
        <v>45645</v>
      </c>
      <c r="E429" s="57" t="str">
        <f>작성용!B426</f>
        <v>KB손해보험(LT)</v>
      </c>
      <c r="F429" s="57" t="str">
        <f>작성용!C426</f>
        <v>재평가</v>
      </c>
      <c r="G429" s="57" t="str">
        <f>작성용!D426</f>
        <v>신한그린햇빛드림전문투자형사모특별자산투자신탁제1호</v>
      </c>
      <c r="H429" s="58" t="str">
        <f>작성용!E426</f>
        <v>KBP2020090020</v>
      </c>
      <c r="I429" s="57" t="str">
        <f>작성용!F426</f>
        <v>B02</v>
      </c>
      <c r="J429" s="57">
        <f>작성용!G426</f>
        <v>0</v>
      </c>
      <c r="K429" s="57" t="str">
        <f>작성용!H426</f>
        <v>-</v>
      </c>
      <c r="L429" s="57" t="str">
        <f>작성용!N426</f>
        <v xml:space="preserve">분기 </v>
      </c>
      <c r="M429" s="56" t="str">
        <f>작성용!U426</f>
        <v>2024.12.31</v>
      </c>
      <c r="N429" s="56" t="str">
        <f>작성용!V426</f>
        <v>룩스루</v>
      </c>
      <c r="O429" s="56" t="str">
        <f>작성용!W426</f>
        <v>룩스루</v>
      </c>
      <c r="P429" s="56" t="str">
        <f>작성용!X426</f>
        <v>-</v>
      </c>
      <c r="Q429" s="57" t="str">
        <f>작성용!AD426</f>
        <v>대체평가3사업본부</v>
      </c>
      <c r="R429" s="59">
        <f>작성용!AE426</f>
        <v>0</v>
      </c>
      <c r="S429" s="57" t="str">
        <f>작성용!AF426</f>
        <v>대체평가3사업본부</v>
      </c>
      <c r="T429" s="60" t="str">
        <f>작성용!AG426</f>
        <v>-</v>
      </c>
      <c r="U429" s="60" t="str">
        <f>작성용!AH426</f>
        <v>-</v>
      </c>
      <c r="V429" s="55">
        <f>작성용!AA426</f>
        <v>202412</v>
      </c>
      <c r="W429" s="57" t="str">
        <f>작성용!AC426</f>
        <v>[T]기타보험기관[1본부]</v>
      </c>
      <c r="X429" s="57" t="str">
        <f>작성용!O426</f>
        <v xml:space="preserve">최서희선임 </v>
      </c>
      <c r="Y429" s="57" t="str">
        <f>작성용!P426</f>
        <v xml:space="preserve">02-2144-7421 </v>
      </c>
      <c r="Z429" s="57" t="str">
        <f>작성용!Q426</f>
        <v xml:space="preserve">seohee.choi@ kblife.co.kr </v>
      </c>
      <c r="AA429" s="55" t="str">
        <f>작성용!AJ426</f>
        <v>-</v>
      </c>
      <c r="AB429" s="55">
        <f>작성용!AB426</f>
        <v>0</v>
      </c>
    </row>
    <row r="430" spans="1:28" s="11" customFormat="1" ht="16.5" hidden="1" customHeight="1" x14ac:dyDescent="0.3">
      <c r="A430" s="53">
        <f>작성용!AL427</f>
        <v>426</v>
      </c>
      <c r="B430" s="54" t="str">
        <f>작성용!AI427</f>
        <v>-</v>
      </c>
      <c r="C430" s="55" t="str">
        <f>작성용!AK427</f>
        <v>개별종목</v>
      </c>
      <c r="D430" s="56">
        <f>작성용!T427</f>
        <v>45645</v>
      </c>
      <c r="E430" s="57" t="str">
        <f>작성용!B427</f>
        <v>KB손해보험(LT)</v>
      </c>
      <c r="F430" s="57" t="str">
        <f>작성용!C427</f>
        <v>재평가</v>
      </c>
      <c r="G430" s="57" t="str">
        <f>작성용!D427</f>
        <v>신한글로벌그린에너지파트너쉽전문투자형사모특별자산투자신탁제1호</v>
      </c>
      <c r="H430" s="58" t="str">
        <f>작성용!E427</f>
        <v>KBP2022090096</v>
      </c>
      <c r="I430" s="57" t="str">
        <f>작성용!F427</f>
        <v>B02</v>
      </c>
      <c r="J430" s="57">
        <f>작성용!G427</f>
        <v>0</v>
      </c>
      <c r="K430" s="57" t="str">
        <f>작성용!H427</f>
        <v>-</v>
      </c>
      <c r="L430" s="57" t="str">
        <f>작성용!N427</f>
        <v xml:space="preserve">분기 </v>
      </c>
      <c r="M430" s="56" t="str">
        <f>작성용!U427</f>
        <v>2024.12.31</v>
      </c>
      <c r="N430" s="56" t="str">
        <f>작성용!V427</f>
        <v>룩스루</v>
      </c>
      <c r="O430" s="56" t="str">
        <f>작성용!W427</f>
        <v>룩스루</v>
      </c>
      <c r="P430" s="56" t="str">
        <f>작성용!X427</f>
        <v>-</v>
      </c>
      <c r="Q430" s="57" t="str">
        <f>작성용!AD427</f>
        <v>대체평가3사업본부</v>
      </c>
      <c r="R430" s="59">
        <f>작성용!AE427</f>
        <v>0</v>
      </c>
      <c r="S430" s="57" t="str">
        <f>작성용!AF427</f>
        <v>대체평가3사업본부</v>
      </c>
      <c r="T430" s="60" t="str">
        <f>작성용!AG427</f>
        <v>-</v>
      </c>
      <c r="U430" s="60" t="str">
        <f>작성용!AH427</f>
        <v>-</v>
      </c>
      <c r="V430" s="55">
        <f>작성용!AA427</f>
        <v>202412</v>
      </c>
      <c r="W430" s="57" t="str">
        <f>작성용!AC427</f>
        <v>[T]기타보험기관[1본부]</v>
      </c>
      <c r="X430" s="57" t="str">
        <f>작성용!O427</f>
        <v xml:space="preserve">최서희선임 </v>
      </c>
      <c r="Y430" s="57" t="str">
        <f>작성용!P427</f>
        <v xml:space="preserve">02-2144-7421 </v>
      </c>
      <c r="Z430" s="57" t="str">
        <f>작성용!Q427</f>
        <v xml:space="preserve">seohee.choi@ kblife.co.kr </v>
      </c>
      <c r="AA430" s="55" t="str">
        <f>작성용!AJ427</f>
        <v>-</v>
      </c>
      <c r="AB430" s="55">
        <f>작성용!AB427</f>
        <v>0</v>
      </c>
    </row>
    <row r="431" spans="1:28" s="11" customFormat="1" ht="16.5" hidden="1" customHeight="1" x14ac:dyDescent="0.3">
      <c r="A431" s="53">
        <f>작성용!AL428</f>
        <v>427</v>
      </c>
      <c r="B431" s="54" t="str">
        <f>작성용!AI428</f>
        <v>-</v>
      </c>
      <c r="C431" s="55" t="str">
        <f>작성용!AK428</f>
        <v>개별종목</v>
      </c>
      <c r="D431" s="56">
        <f>작성용!T428</f>
        <v>45645</v>
      </c>
      <c r="E431" s="57" t="str">
        <f>작성용!B428</f>
        <v>KB손해보험(LT)</v>
      </c>
      <c r="F431" s="57" t="str">
        <f>작성용!C428</f>
        <v>재평가</v>
      </c>
      <c r="G431" s="57" t="str">
        <f>작성용!D428</f>
        <v>신한글로벌전문투자형사모부동산투자신탁제11호</v>
      </c>
      <c r="H431" s="58" t="str">
        <f>작성용!E428</f>
        <v>KBP2018030126</v>
      </c>
      <c r="I431" s="57" t="str">
        <f>작성용!F428</f>
        <v>B02</v>
      </c>
      <c r="J431" s="57">
        <f>작성용!G428</f>
        <v>0</v>
      </c>
      <c r="K431" s="57" t="str">
        <f>작성용!H428</f>
        <v>-</v>
      </c>
      <c r="L431" s="57" t="str">
        <f>작성용!N428</f>
        <v xml:space="preserve">분기 </v>
      </c>
      <c r="M431" s="56" t="str">
        <f>작성용!U428</f>
        <v>2024.12.31</v>
      </c>
      <c r="N431" s="56" t="str">
        <f>작성용!V428</f>
        <v>룩스루</v>
      </c>
      <c r="O431" s="56" t="str">
        <f>작성용!W428</f>
        <v>룩스루</v>
      </c>
      <c r="P431" s="56" t="str">
        <f>작성용!X428</f>
        <v>-</v>
      </c>
      <c r="Q431" s="57" t="str">
        <f>작성용!AD428</f>
        <v>대체평가3사업본부</v>
      </c>
      <c r="R431" s="59">
        <f>작성용!AE428</f>
        <v>0</v>
      </c>
      <c r="S431" s="57" t="str">
        <f>작성용!AF428</f>
        <v>대체평가3사업본부</v>
      </c>
      <c r="T431" s="60" t="str">
        <f>작성용!AG428</f>
        <v>-</v>
      </c>
      <c r="U431" s="60" t="str">
        <f>작성용!AH428</f>
        <v>-</v>
      </c>
      <c r="V431" s="55">
        <f>작성용!AA428</f>
        <v>202412</v>
      </c>
      <c r="W431" s="57" t="str">
        <f>작성용!AC428</f>
        <v>[T]기타보험기관[1본부]</v>
      </c>
      <c r="X431" s="57" t="str">
        <f>작성용!O428</f>
        <v xml:space="preserve">최서희선임 </v>
      </c>
      <c r="Y431" s="57" t="str">
        <f>작성용!P428</f>
        <v xml:space="preserve">02-2144-7421 </v>
      </c>
      <c r="Z431" s="57" t="str">
        <f>작성용!Q428</f>
        <v xml:space="preserve">seohee.choi@ kblife.co.kr </v>
      </c>
      <c r="AA431" s="55" t="str">
        <f>작성용!AJ428</f>
        <v>-</v>
      </c>
      <c r="AB431" s="55">
        <f>작성용!AB428</f>
        <v>0</v>
      </c>
    </row>
    <row r="432" spans="1:28" s="11" customFormat="1" ht="16.5" hidden="1" customHeight="1" x14ac:dyDescent="0.3">
      <c r="A432" s="53">
        <f>작성용!AL429</f>
        <v>428</v>
      </c>
      <c r="B432" s="54" t="str">
        <f>작성용!AI429</f>
        <v>-</v>
      </c>
      <c r="C432" s="55" t="str">
        <f>작성용!AK429</f>
        <v>개별종목</v>
      </c>
      <c r="D432" s="56">
        <f>작성용!T429</f>
        <v>45645</v>
      </c>
      <c r="E432" s="57" t="str">
        <f>작성용!B429</f>
        <v>KB손해보험(LT)</v>
      </c>
      <c r="F432" s="57" t="str">
        <f>작성용!C429</f>
        <v>재평가</v>
      </c>
      <c r="G432" s="57" t="str">
        <f>작성용!D429</f>
        <v>신한시니어론전문투자형사모혼합자산투자신탁제2호</v>
      </c>
      <c r="H432" s="58" t="str">
        <f>작성용!E429</f>
        <v>KBP2016090007</v>
      </c>
      <c r="I432" s="57" t="str">
        <f>작성용!F429</f>
        <v>B02</v>
      </c>
      <c r="J432" s="57">
        <f>작성용!G429</f>
        <v>0</v>
      </c>
      <c r="K432" s="57" t="str">
        <f>작성용!H429</f>
        <v>-</v>
      </c>
      <c r="L432" s="57" t="str">
        <f>작성용!N429</f>
        <v xml:space="preserve">분기 </v>
      </c>
      <c r="M432" s="56" t="str">
        <f>작성용!U429</f>
        <v>2024.12.31</v>
      </c>
      <c r="N432" s="56" t="str">
        <f>작성용!V429</f>
        <v>룩스루</v>
      </c>
      <c r="O432" s="56" t="str">
        <f>작성용!W429</f>
        <v>룩스루</v>
      </c>
      <c r="P432" s="56" t="str">
        <f>작성용!X429</f>
        <v>-</v>
      </c>
      <c r="Q432" s="57" t="str">
        <f>작성용!AD429</f>
        <v>대체평가3사업본부</v>
      </c>
      <c r="R432" s="59">
        <f>작성용!AE429</f>
        <v>0</v>
      </c>
      <c r="S432" s="57" t="str">
        <f>작성용!AF429</f>
        <v>대체평가3사업본부</v>
      </c>
      <c r="T432" s="60" t="str">
        <f>작성용!AG429</f>
        <v>-</v>
      </c>
      <c r="U432" s="60" t="str">
        <f>작성용!AH429</f>
        <v>-</v>
      </c>
      <c r="V432" s="55">
        <f>작성용!AA429</f>
        <v>202412</v>
      </c>
      <c r="W432" s="57" t="str">
        <f>작성용!AC429</f>
        <v>[T]기타보험기관[1본부]</v>
      </c>
      <c r="X432" s="57" t="str">
        <f>작성용!O429</f>
        <v xml:space="preserve">최서희선임 </v>
      </c>
      <c r="Y432" s="57" t="str">
        <f>작성용!P429</f>
        <v xml:space="preserve">02-2144-7421 </v>
      </c>
      <c r="Z432" s="57" t="str">
        <f>작성용!Q429</f>
        <v xml:space="preserve">seohee.choi@ kblife.co.kr </v>
      </c>
      <c r="AA432" s="55" t="str">
        <f>작성용!AJ429</f>
        <v>-</v>
      </c>
      <c r="AB432" s="55">
        <f>작성용!AB429</f>
        <v>0</v>
      </c>
    </row>
    <row r="433" spans="1:28" s="11" customFormat="1" ht="16.5" hidden="1" customHeight="1" x14ac:dyDescent="0.3">
      <c r="A433" s="53">
        <f>작성용!AL430</f>
        <v>429</v>
      </c>
      <c r="B433" s="54" t="str">
        <f>작성용!AI430</f>
        <v>-</v>
      </c>
      <c r="C433" s="55" t="str">
        <f>작성용!AK430</f>
        <v>개별종목</v>
      </c>
      <c r="D433" s="56">
        <f>작성용!T430</f>
        <v>45645</v>
      </c>
      <c r="E433" s="57" t="str">
        <f>작성용!B430</f>
        <v>KB손해보험(LT)</v>
      </c>
      <c r="F433" s="57" t="str">
        <f>작성용!C430</f>
        <v>재평가</v>
      </c>
      <c r="G433" s="57" t="str">
        <f>작성용!D430</f>
        <v>신한일본태양광대출채권전문투자형사모특별자산투자신탁3호</v>
      </c>
      <c r="H433" s="58" t="str">
        <f>작성용!E430</f>
        <v>KBP2019120193</v>
      </c>
      <c r="I433" s="57" t="str">
        <f>작성용!F430</f>
        <v>B02</v>
      </c>
      <c r="J433" s="57">
        <f>작성용!G430</f>
        <v>0</v>
      </c>
      <c r="K433" s="57" t="str">
        <f>작성용!H430</f>
        <v>-</v>
      </c>
      <c r="L433" s="57" t="str">
        <f>작성용!N430</f>
        <v xml:space="preserve">분기 </v>
      </c>
      <c r="M433" s="56" t="str">
        <f>작성용!U430</f>
        <v>2024.12.31</v>
      </c>
      <c r="N433" s="56" t="str">
        <f>작성용!V430</f>
        <v>룩스루</v>
      </c>
      <c r="O433" s="56" t="str">
        <f>작성용!W430</f>
        <v>룩스루</v>
      </c>
      <c r="P433" s="56" t="str">
        <f>작성용!X430</f>
        <v>-</v>
      </c>
      <c r="Q433" s="57" t="str">
        <f>작성용!AD430</f>
        <v>대체평가3사업본부</v>
      </c>
      <c r="R433" s="59">
        <f>작성용!AE430</f>
        <v>0</v>
      </c>
      <c r="S433" s="57" t="str">
        <f>작성용!AF430</f>
        <v>대체평가3사업본부</v>
      </c>
      <c r="T433" s="60" t="str">
        <f>작성용!AG430</f>
        <v>-</v>
      </c>
      <c r="U433" s="60" t="str">
        <f>작성용!AH430</f>
        <v>-</v>
      </c>
      <c r="V433" s="55">
        <f>작성용!AA430</f>
        <v>202412</v>
      </c>
      <c r="W433" s="57" t="str">
        <f>작성용!AC430</f>
        <v>[T]기타보험기관[1본부]</v>
      </c>
      <c r="X433" s="57" t="str">
        <f>작성용!O430</f>
        <v xml:space="preserve">최서희선임 </v>
      </c>
      <c r="Y433" s="57" t="str">
        <f>작성용!P430</f>
        <v xml:space="preserve">02-2144-7421 </v>
      </c>
      <c r="Z433" s="57" t="str">
        <f>작성용!Q430</f>
        <v xml:space="preserve">seohee.choi@ kblife.co.kr </v>
      </c>
      <c r="AA433" s="55" t="str">
        <f>작성용!AJ430</f>
        <v>-</v>
      </c>
      <c r="AB433" s="55">
        <f>작성용!AB430</f>
        <v>0</v>
      </c>
    </row>
    <row r="434" spans="1:28" s="11" customFormat="1" ht="16.5" hidden="1" customHeight="1" x14ac:dyDescent="0.3">
      <c r="A434" s="53">
        <f>작성용!AL431</f>
        <v>430</v>
      </c>
      <c r="B434" s="54" t="str">
        <f>작성용!AI431</f>
        <v>-</v>
      </c>
      <c r="C434" s="55" t="str">
        <f>작성용!AK431</f>
        <v>개별종목</v>
      </c>
      <c r="D434" s="56">
        <f>작성용!T431</f>
        <v>45645</v>
      </c>
      <c r="E434" s="57" t="str">
        <f>작성용!B431</f>
        <v>KB손해보험(LT)</v>
      </c>
      <c r="F434" s="57" t="str">
        <f>작성용!C431</f>
        <v>재평가</v>
      </c>
      <c r="G434" s="57" t="str">
        <f>작성용!D431</f>
        <v>신한행복울타리BTL사모특별자산투자신탁</v>
      </c>
      <c r="H434" s="58" t="str">
        <f>작성용!E431</f>
        <v>KBP2016060086</v>
      </c>
      <c r="I434" s="57" t="str">
        <f>작성용!F431</f>
        <v>B02</v>
      </c>
      <c r="J434" s="57">
        <f>작성용!G431</f>
        <v>0</v>
      </c>
      <c r="K434" s="57" t="str">
        <f>작성용!H431</f>
        <v>-</v>
      </c>
      <c r="L434" s="57" t="str">
        <f>작성용!N431</f>
        <v xml:space="preserve">분기 </v>
      </c>
      <c r="M434" s="56" t="str">
        <f>작성용!U431</f>
        <v>2024.12.31</v>
      </c>
      <c r="N434" s="56" t="str">
        <f>작성용!V431</f>
        <v>룩스루</v>
      </c>
      <c r="O434" s="56" t="str">
        <f>작성용!W431</f>
        <v>룩스루</v>
      </c>
      <c r="P434" s="56" t="str">
        <f>작성용!X431</f>
        <v>-</v>
      </c>
      <c r="Q434" s="57" t="str">
        <f>작성용!AD431</f>
        <v>대체평가3사업본부</v>
      </c>
      <c r="R434" s="59">
        <f>작성용!AE431</f>
        <v>0</v>
      </c>
      <c r="S434" s="57" t="str">
        <f>작성용!AF431</f>
        <v>대체평가3사업본부</v>
      </c>
      <c r="T434" s="60" t="str">
        <f>작성용!AG431</f>
        <v>-</v>
      </c>
      <c r="U434" s="60" t="str">
        <f>작성용!AH431</f>
        <v>-</v>
      </c>
      <c r="V434" s="55">
        <f>작성용!AA431</f>
        <v>202412</v>
      </c>
      <c r="W434" s="57" t="str">
        <f>작성용!AC431</f>
        <v>[T]기타보험기관[1본부]</v>
      </c>
      <c r="X434" s="57" t="str">
        <f>작성용!O431</f>
        <v xml:space="preserve">최서희선임 </v>
      </c>
      <c r="Y434" s="57" t="str">
        <f>작성용!P431</f>
        <v xml:space="preserve">02-2144-7421 </v>
      </c>
      <c r="Z434" s="57" t="str">
        <f>작성용!Q431</f>
        <v xml:space="preserve">seohee.choi@ kblife.co.kr </v>
      </c>
      <c r="AA434" s="55" t="str">
        <f>작성용!AJ431</f>
        <v>-</v>
      </c>
      <c r="AB434" s="55">
        <f>작성용!AB431</f>
        <v>0</v>
      </c>
    </row>
    <row r="435" spans="1:28" s="11" customFormat="1" ht="16.5" hidden="1" customHeight="1" x14ac:dyDescent="0.3">
      <c r="A435" s="53">
        <f>작성용!AL432</f>
        <v>431</v>
      </c>
      <c r="B435" s="54" t="str">
        <f>작성용!AI432</f>
        <v>-</v>
      </c>
      <c r="C435" s="55" t="str">
        <f>작성용!AK432</f>
        <v>개별종목</v>
      </c>
      <c r="D435" s="56">
        <f>작성용!T432</f>
        <v>45645</v>
      </c>
      <c r="E435" s="57" t="str">
        <f>작성용!B432</f>
        <v>KB손해보험(LT)</v>
      </c>
      <c r="F435" s="57" t="str">
        <f>작성용!C432</f>
        <v>재평가</v>
      </c>
      <c r="G435" s="57" t="str">
        <f>작성용!D432</f>
        <v>에이아이파트너스EdR유럽코어인프라1호(로스차일드인프라)</v>
      </c>
      <c r="H435" s="58" t="str">
        <f>작성용!E432</f>
        <v>KBP2019120218</v>
      </c>
      <c r="I435" s="57" t="str">
        <f>작성용!F432</f>
        <v>B02</v>
      </c>
      <c r="J435" s="57">
        <f>작성용!G432</f>
        <v>0</v>
      </c>
      <c r="K435" s="57" t="str">
        <f>작성용!H432</f>
        <v>-</v>
      </c>
      <c r="L435" s="57" t="str">
        <f>작성용!N432</f>
        <v xml:space="preserve">분기 </v>
      </c>
      <c r="M435" s="56" t="str">
        <f>작성용!U432</f>
        <v>2024.12.31</v>
      </c>
      <c r="N435" s="56" t="str">
        <f>작성용!V432</f>
        <v>룩스루</v>
      </c>
      <c r="O435" s="56" t="str">
        <f>작성용!W432</f>
        <v>룩스루</v>
      </c>
      <c r="P435" s="56" t="str">
        <f>작성용!X432</f>
        <v>-</v>
      </c>
      <c r="Q435" s="57" t="str">
        <f>작성용!AD432</f>
        <v>대체평가3사업본부</v>
      </c>
      <c r="R435" s="59">
        <f>작성용!AE432</f>
        <v>0</v>
      </c>
      <c r="S435" s="57" t="str">
        <f>작성용!AF432</f>
        <v>대체평가3사업본부</v>
      </c>
      <c r="T435" s="60" t="str">
        <f>작성용!AG432</f>
        <v>-</v>
      </c>
      <c r="U435" s="60" t="str">
        <f>작성용!AH432</f>
        <v>-</v>
      </c>
      <c r="V435" s="55">
        <f>작성용!AA432</f>
        <v>202412</v>
      </c>
      <c r="W435" s="57" t="str">
        <f>작성용!AC432</f>
        <v>[T]기타보험기관[1본부]</v>
      </c>
      <c r="X435" s="57" t="str">
        <f>작성용!O432</f>
        <v xml:space="preserve">최서희선임 </v>
      </c>
      <c r="Y435" s="57" t="str">
        <f>작성용!P432</f>
        <v xml:space="preserve">02-2144-7421 </v>
      </c>
      <c r="Z435" s="57" t="str">
        <f>작성용!Q432</f>
        <v xml:space="preserve">seohee.choi@ kblife.co.kr </v>
      </c>
      <c r="AA435" s="55" t="str">
        <f>작성용!AJ432</f>
        <v>-</v>
      </c>
      <c r="AB435" s="55">
        <f>작성용!AB432</f>
        <v>0</v>
      </c>
    </row>
    <row r="436" spans="1:28" s="11" customFormat="1" ht="16.5" hidden="1" customHeight="1" x14ac:dyDescent="0.3">
      <c r="A436" s="53">
        <f>작성용!AL433</f>
        <v>432</v>
      </c>
      <c r="B436" s="54" t="str">
        <f>작성용!AI433</f>
        <v>-</v>
      </c>
      <c r="C436" s="55" t="str">
        <f>작성용!AK433</f>
        <v>개별종목</v>
      </c>
      <c r="D436" s="56">
        <f>작성용!T433</f>
        <v>45645</v>
      </c>
      <c r="E436" s="57" t="str">
        <f>작성용!B433</f>
        <v>KB손해보험(LT)</v>
      </c>
      <c r="F436" s="57" t="str">
        <f>작성용!C433</f>
        <v>재평가</v>
      </c>
      <c r="G436" s="57" t="str">
        <f>작성용!D433</f>
        <v>이지스글로벌사모부동산투자신탁75호</v>
      </c>
      <c r="H436" s="58" t="str">
        <f>작성용!E433</f>
        <v>KBP2016060233</v>
      </c>
      <c r="I436" s="57" t="str">
        <f>작성용!F433</f>
        <v>B02</v>
      </c>
      <c r="J436" s="57">
        <f>작성용!G433</f>
        <v>0</v>
      </c>
      <c r="K436" s="57" t="str">
        <f>작성용!H433</f>
        <v>-</v>
      </c>
      <c r="L436" s="57" t="str">
        <f>작성용!N433</f>
        <v xml:space="preserve">분기 </v>
      </c>
      <c r="M436" s="56" t="str">
        <f>작성용!U433</f>
        <v>2024.12.31</v>
      </c>
      <c r="N436" s="56" t="str">
        <f>작성용!V433</f>
        <v>룩스루</v>
      </c>
      <c r="O436" s="56" t="str">
        <f>작성용!W433</f>
        <v>룩스루</v>
      </c>
      <c r="P436" s="56" t="str">
        <f>작성용!X433</f>
        <v>-</v>
      </c>
      <c r="Q436" s="57" t="str">
        <f>작성용!AD433</f>
        <v>대체평가3사업본부</v>
      </c>
      <c r="R436" s="59">
        <f>작성용!AE433</f>
        <v>0</v>
      </c>
      <c r="S436" s="57" t="str">
        <f>작성용!AF433</f>
        <v>대체평가3사업본부</v>
      </c>
      <c r="T436" s="60" t="str">
        <f>작성용!AG433</f>
        <v>-</v>
      </c>
      <c r="U436" s="60" t="str">
        <f>작성용!AH433</f>
        <v>-</v>
      </c>
      <c r="V436" s="55">
        <f>작성용!AA433</f>
        <v>202412</v>
      </c>
      <c r="W436" s="57" t="str">
        <f>작성용!AC433</f>
        <v>[T]기타보험기관[1본부]</v>
      </c>
      <c r="X436" s="57" t="str">
        <f>작성용!O433</f>
        <v xml:space="preserve">최서희선임 </v>
      </c>
      <c r="Y436" s="57" t="str">
        <f>작성용!P433</f>
        <v xml:space="preserve">02-2144-7421 </v>
      </c>
      <c r="Z436" s="57" t="str">
        <f>작성용!Q433</f>
        <v xml:space="preserve">seohee.choi@ kblife.co.kr </v>
      </c>
      <c r="AA436" s="55" t="str">
        <f>작성용!AJ433</f>
        <v>-</v>
      </c>
      <c r="AB436" s="55">
        <f>작성용!AB433</f>
        <v>0</v>
      </c>
    </row>
    <row r="437" spans="1:28" s="11" customFormat="1" ht="16.5" hidden="1" customHeight="1" x14ac:dyDescent="0.3">
      <c r="A437" s="53">
        <f>작성용!AL434</f>
        <v>433</v>
      </c>
      <c r="B437" s="54" t="str">
        <f>작성용!AI434</f>
        <v>-</v>
      </c>
      <c r="C437" s="55" t="str">
        <f>작성용!AK434</f>
        <v>개별종목</v>
      </c>
      <c r="D437" s="56">
        <f>작성용!T434</f>
        <v>45645</v>
      </c>
      <c r="E437" s="57" t="str">
        <f>작성용!B434</f>
        <v>KB손해보험(LT)</v>
      </c>
      <c r="F437" s="57" t="str">
        <f>작성용!C434</f>
        <v>재평가</v>
      </c>
      <c r="G437" s="57" t="str">
        <f>작성용!D434</f>
        <v>이지스글로벌전문투자형사모부동산투자신탁109-2호</v>
      </c>
      <c r="H437" s="58" t="str">
        <f>작성용!E434</f>
        <v>KBP2022090127</v>
      </c>
      <c r="I437" s="57" t="str">
        <f>작성용!F434</f>
        <v>B02</v>
      </c>
      <c r="J437" s="57">
        <f>작성용!G434</f>
        <v>0</v>
      </c>
      <c r="K437" s="57" t="str">
        <f>작성용!H434</f>
        <v>-</v>
      </c>
      <c r="L437" s="57" t="str">
        <f>작성용!N434</f>
        <v xml:space="preserve">분기 </v>
      </c>
      <c r="M437" s="56" t="str">
        <f>작성용!U434</f>
        <v>2024.12.31</v>
      </c>
      <c r="N437" s="56" t="str">
        <f>작성용!V434</f>
        <v>룩스루</v>
      </c>
      <c r="O437" s="56" t="str">
        <f>작성용!W434</f>
        <v>룩스루</v>
      </c>
      <c r="P437" s="56" t="str">
        <f>작성용!X434</f>
        <v>-</v>
      </c>
      <c r="Q437" s="57" t="str">
        <f>작성용!AD434</f>
        <v>대체평가3사업본부</v>
      </c>
      <c r="R437" s="59">
        <f>작성용!AE434</f>
        <v>0</v>
      </c>
      <c r="S437" s="57" t="str">
        <f>작성용!AF434</f>
        <v>대체평가3사업본부</v>
      </c>
      <c r="T437" s="60" t="str">
        <f>작성용!AG434</f>
        <v>-</v>
      </c>
      <c r="U437" s="60" t="str">
        <f>작성용!AH434</f>
        <v>-</v>
      </c>
      <c r="V437" s="55">
        <f>작성용!AA434</f>
        <v>202412</v>
      </c>
      <c r="W437" s="57" t="str">
        <f>작성용!AC434</f>
        <v>[T]기타보험기관[1본부]</v>
      </c>
      <c r="X437" s="57" t="str">
        <f>작성용!O434</f>
        <v xml:space="preserve">최서희선임 </v>
      </c>
      <c r="Y437" s="57" t="str">
        <f>작성용!P434</f>
        <v xml:space="preserve">02-2144-7421 </v>
      </c>
      <c r="Z437" s="57" t="str">
        <f>작성용!Q434</f>
        <v xml:space="preserve">seohee.choi@ kblife.co.kr </v>
      </c>
      <c r="AA437" s="55" t="str">
        <f>작성용!AJ434</f>
        <v>-</v>
      </c>
      <c r="AB437" s="55">
        <f>작성용!AB434</f>
        <v>0</v>
      </c>
    </row>
    <row r="438" spans="1:28" s="11" customFormat="1" ht="16.5" hidden="1" customHeight="1" x14ac:dyDescent="0.3">
      <c r="A438" s="53">
        <f>작성용!AL435</f>
        <v>434</v>
      </c>
      <c r="B438" s="54" t="str">
        <f>작성용!AI435</f>
        <v>-</v>
      </c>
      <c r="C438" s="55" t="str">
        <f>작성용!AK435</f>
        <v>개별종목</v>
      </c>
      <c r="D438" s="56">
        <f>작성용!T435</f>
        <v>45645</v>
      </c>
      <c r="E438" s="57" t="str">
        <f>작성용!B435</f>
        <v>KB손해보험(LT)</v>
      </c>
      <c r="F438" s="57" t="str">
        <f>작성용!C435</f>
        <v>재평가</v>
      </c>
      <c r="G438" s="57" t="str">
        <f>작성용!D435</f>
        <v>이지스미국전문투자형사모부동산자투자신탁98-1호</v>
      </c>
      <c r="H438" s="58" t="str">
        <f>작성용!E435</f>
        <v>KBP2017090044</v>
      </c>
      <c r="I438" s="57" t="str">
        <f>작성용!F435</f>
        <v>B02</v>
      </c>
      <c r="J438" s="57">
        <f>작성용!G435</f>
        <v>0</v>
      </c>
      <c r="K438" s="57" t="str">
        <f>작성용!H435</f>
        <v>-</v>
      </c>
      <c r="L438" s="57" t="str">
        <f>작성용!N435</f>
        <v xml:space="preserve">분기 </v>
      </c>
      <c r="M438" s="56" t="str">
        <f>작성용!U435</f>
        <v>2024.12.31</v>
      </c>
      <c r="N438" s="56" t="str">
        <f>작성용!V435</f>
        <v>룩스루</v>
      </c>
      <c r="O438" s="56" t="str">
        <f>작성용!W435</f>
        <v>룩스루</v>
      </c>
      <c r="P438" s="56" t="str">
        <f>작성용!X435</f>
        <v>-</v>
      </c>
      <c r="Q438" s="57" t="str">
        <f>작성용!AD435</f>
        <v>대체평가3사업본부</v>
      </c>
      <c r="R438" s="59">
        <f>작성용!AE435</f>
        <v>0</v>
      </c>
      <c r="S438" s="57" t="str">
        <f>작성용!AF435</f>
        <v>대체평가3사업본부</v>
      </c>
      <c r="T438" s="60" t="str">
        <f>작성용!AG435</f>
        <v>-</v>
      </c>
      <c r="U438" s="60" t="str">
        <f>작성용!AH435</f>
        <v>-</v>
      </c>
      <c r="V438" s="55">
        <f>작성용!AA435</f>
        <v>202412</v>
      </c>
      <c r="W438" s="57" t="str">
        <f>작성용!AC435</f>
        <v>[T]기타보험기관[1본부]</v>
      </c>
      <c r="X438" s="57" t="str">
        <f>작성용!O435</f>
        <v xml:space="preserve">최서희선임 </v>
      </c>
      <c r="Y438" s="57" t="str">
        <f>작성용!P435</f>
        <v xml:space="preserve">02-2144-7421 </v>
      </c>
      <c r="Z438" s="57" t="str">
        <f>작성용!Q435</f>
        <v xml:space="preserve">seohee.choi@ kblife.co.kr </v>
      </c>
      <c r="AA438" s="55" t="str">
        <f>작성용!AJ435</f>
        <v>-</v>
      </c>
      <c r="AB438" s="55">
        <f>작성용!AB435</f>
        <v>0</v>
      </c>
    </row>
    <row r="439" spans="1:28" s="11" customFormat="1" ht="16.5" hidden="1" customHeight="1" x14ac:dyDescent="0.3">
      <c r="A439" s="53">
        <f>작성용!AL436</f>
        <v>435</v>
      </c>
      <c r="B439" s="54" t="str">
        <f>작성용!AI436</f>
        <v>-</v>
      </c>
      <c r="C439" s="55" t="str">
        <f>작성용!AK436</f>
        <v>개별종목</v>
      </c>
      <c r="D439" s="56">
        <f>작성용!T436</f>
        <v>45645</v>
      </c>
      <c r="E439" s="57" t="str">
        <f>작성용!B436</f>
        <v>KB손해보험(LT)</v>
      </c>
      <c r="F439" s="57" t="str">
        <f>작성용!C436</f>
        <v>재평가</v>
      </c>
      <c r="G439" s="57" t="str">
        <f>작성용!D436</f>
        <v>이지스미국전문투자형사모부동산투자신탁83호</v>
      </c>
      <c r="H439" s="58" t="str">
        <f>작성용!E436</f>
        <v>KBP2016060407</v>
      </c>
      <c r="I439" s="57" t="str">
        <f>작성용!F436</f>
        <v>B02</v>
      </c>
      <c r="J439" s="57">
        <f>작성용!G436</f>
        <v>0</v>
      </c>
      <c r="K439" s="57" t="str">
        <f>작성용!H436</f>
        <v>-</v>
      </c>
      <c r="L439" s="57" t="str">
        <f>작성용!N436</f>
        <v xml:space="preserve">분기 </v>
      </c>
      <c r="M439" s="56" t="str">
        <f>작성용!U436</f>
        <v>2024.12.31</v>
      </c>
      <c r="N439" s="56" t="str">
        <f>작성용!V436</f>
        <v>룩스루</v>
      </c>
      <c r="O439" s="56" t="str">
        <f>작성용!W436</f>
        <v>룩스루</v>
      </c>
      <c r="P439" s="56" t="str">
        <f>작성용!X436</f>
        <v>-</v>
      </c>
      <c r="Q439" s="57" t="str">
        <f>작성용!AD436</f>
        <v>대체평가3사업본부</v>
      </c>
      <c r="R439" s="59">
        <f>작성용!AE436</f>
        <v>0</v>
      </c>
      <c r="S439" s="57" t="str">
        <f>작성용!AF436</f>
        <v>대체평가3사업본부</v>
      </c>
      <c r="T439" s="60" t="str">
        <f>작성용!AG436</f>
        <v>-</v>
      </c>
      <c r="U439" s="60" t="str">
        <f>작성용!AH436</f>
        <v>-</v>
      </c>
      <c r="V439" s="55">
        <f>작성용!AA436</f>
        <v>202412</v>
      </c>
      <c r="W439" s="57" t="str">
        <f>작성용!AC436</f>
        <v>[T]기타보험기관[1본부]</v>
      </c>
      <c r="X439" s="57" t="str">
        <f>작성용!O436</f>
        <v xml:space="preserve">최서희선임 </v>
      </c>
      <c r="Y439" s="57" t="str">
        <f>작성용!P436</f>
        <v xml:space="preserve">02-2144-7421 </v>
      </c>
      <c r="Z439" s="57" t="str">
        <f>작성용!Q436</f>
        <v xml:space="preserve">seohee.choi@ kblife.co.kr </v>
      </c>
      <c r="AA439" s="55" t="str">
        <f>작성용!AJ436</f>
        <v>-</v>
      </c>
      <c r="AB439" s="55">
        <f>작성용!AB436</f>
        <v>0</v>
      </c>
    </row>
    <row r="440" spans="1:28" s="11" customFormat="1" ht="16.5" hidden="1" customHeight="1" x14ac:dyDescent="0.3">
      <c r="A440" s="53">
        <f>작성용!AL437</f>
        <v>436</v>
      </c>
      <c r="B440" s="54" t="str">
        <f>작성용!AI437</f>
        <v>-</v>
      </c>
      <c r="C440" s="55" t="str">
        <f>작성용!AK437</f>
        <v>개별종목</v>
      </c>
      <c r="D440" s="56">
        <f>작성용!T437</f>
        <v>45645</v>
      </c>
      <c r="E440" s="57" t="str">
        <f>작성용!B437</f>
        <v>KB손해보험(LT)</v>
      </c>
      <c r="F440" s="57" t="str">
        <f>작성용!C437</f>
        <v>재평가</v>
      </c>
      <c r="G440" s="57" t="str">
        <f>작성용!D437</f>
        <v>칸서스에스에이치뉴딜인프라1호</v>
      </c>
      <c r="H440" s="58" t="str">
        <f>작성용!E437</f>
        <v>KBP2021090015</v>
      </c>
      <c r="I440" s="57" t="str">
        <f>작성용!F437</f>
        <v>B02</v>
      </c>
      <c r="J440" s="57">
        <f>작성용!G437</f>
        <v>0</v>
      </c>
      <c r="K440" s="57" t="str">
        <f>작성용!H437</f>
        <v>-</v>
      </c>
      <c r="L440" s="57" t="str">
        <f>작성용!N437</f>
        <v xml:space="preserve">분기 </v>
      </c>
      <c r="M440" s="56" t="str">
        <f>작성용!U437</f>
        <v>2024.12.31</v>
      </c>
      <c r="N440" s="56" t="str">
        <f>작성용!V437</f>
        <v>룩스루</v>
      </c>
      <c r="O440" s="56" t="str">
        <f>작성용!W437</f>
        <v>룩스루</v>
      </c>
      <c r="P440" s="56" t="str">
        <f>작성용!X437</f>
        <v>-</v>
      </c>
      <c r="Q440" s="57" t="str">
        <f>작성용!AD437</f>
        <v>대체평가3사업본부</v>
      </c>
      <c r="R440" s="59">
        <f>작성용!AE437</f>
        <v>0</v>
      </c>
      <c r="S440" s="57" t="str">
        <f>작성용!AF437</f>
        <v>대체평가3사업본부</v>
      </c>
      <c r="T440" s="60" t="str">
        <f>작성용!AG437</f>
        <v>-</v>
      </c>
      <c r="U440" s="60" t="str">
        <f>작성용!AH437</f>
        <v>-</v>
      </c>
      <c r="V440" s="55">
        <f>작성용!AA437</f>
        <v>202412</v>
      </c>
      <c r="W440" s="57" t="str">
        <f>작성용!AC437</f>
        <v>[T]기타보험기관[1본부]</v>
      </c>
      <c r="X440" s="57" t="str">
        <f>작성용!O437</f>
        <v xml:space="preserve">최서희선임 </v>
      </c>
      <c r="Y440" s="57" t="str">
        <f>작성용!P437</f>
        <v xml:space="preserve">02-2144-7421 </v>
      </c>
      <c r="Z440" s="57" t="str">
        <f>작성용!Q437</f>
        <v xml:space="preserve">seohee.choi@ kblife.co.kr </v>
      </c>
      <c r="AA440" s="55" t="str">
        <f>작성용!AJ437</f>
        <v>-</v>
      </c>
      <c r="AB440" s="55">
        <f>작성용!AB437</f>
        <v>0</v>
      </c>
    </row>
    <row r="441" spans="1:28" s="11" customFormat="1" ht="16.5" hidden="1" customHeight="1" x14ac:dyDescent="0.3">
      <c r="A441" s="53">
        <f>작성용!AL438</f>
        <v>437</v>
      </c>
      <c r="B441" s="54" t="str">
        <f>작성용!AI438</f>
        <v>-</v>
      </c>
      <c r="C441" s="55" t="str">
        <f>작성용!AK438</f>
        <v>개별종목</v>
      </c>
      <c r="D441" s="56">
        <f>작성용!T438</f>
        <v>45645</v>
      </c>
      <c r="E441" s="57" t="str">
        <f>작성용!B438</f>
        <v>KB손해보험(LT)</v>
      </c>
      <c r="F441" s="57" t="str">
        <f>작성용!C438</f>
        <v>재평가</v>
      </c>
      <c r="G441" s="57" t="str">
        <f>작성용!D438</f>
        <v>플랫폼파트너스유럽인프라대출사모특별자산투자신탁1호</v>
      </c>
      <c r="H441" s="58" t="str">
        <f>작성용!E438</f>
        <v>KBP2020120034</v>
      </c>
      <c r="I441" s="57" t="str">
        <f>작성용!F438</f>
        <v>B02</v>
      </c>
      <c r="J441" s="57">
        <f>작성용!G438</f>
        <v>0</v>
      </c>
      <c r="K441" s="57" t="str">
        <f>작성용!H438</f>
        <v>-</v>
      </c>
      <c r="L441" s="57" t="str">
        <f>작성용!N438</f>
        <v xml:space="preserve">분기 </v>
      </c>
      <c r="M441" s="56" t="str">
        <f>작성용!U438</f>
        <v>2024.12.31</v>
      </c>
      <c r="N441" s="56" t="str">
        <f>작성용!V438</f>
        <v>룩스루</v>
      </c>
      <c r="O441" s="56" t="str">
        <f>작성용!W438</f>
        <v>룩스루</v>
      </c>
      <c r="P441" s="56" t="str">
        <f>작성용!X438</f>
        <v>-</v>
      </c>
      <c r="Q441" s="57" t="str">
        <f>작성용!AD438</f>
        <v>대체평가3사업본부</v>
      </c>
      <c r="R441" s="59">
        <f>작성용!AE438</f>
        <v>0</v>
      </c>
      <c r="S441" s="57" t="str">
        <f>작성용!AF438</f>
        <v>대체평가3사업본부</v>
      </c>
      <c r="T441" s="60" t="str">
        <f>작성용!AG438</f>
        <v>-</v>
      </c>
      <c r="U441" s="60" t="str">
        <f>작성용!AH438</f>
        <v>-</v>
      </c>
      <c r="V441" s="55">
        <f>작성용!AA438</f>
        <v>202412</v>
      </c>
      <c r="W441" s="57" t="str">
        <f>작성용!AC438</f>
        <v>[T]기타보험기관[1본부]</v>
      </c>
      <c r="X441" s="57" t="str">
        <f>작성용!O438</f>
        <v xml:space="preserve">최서희선임 </v>
      </c>
      <c r="Y441" s="57" t="str">
        <f>작성용!P438</f>
        <v xml:space="preserve">02-2144-7421 </v>
      </c>
      <c r="Z441" s="57" t="str">
        <f>작성용!Q438</f>
        <v xml:space="preserve">seohee.choi@ kblife.co.kr </v>
      </c>
      <c r="AA441" s="55" t="str">
        <f>작성용!AJ438</f>
        <v>-</v>
      </c>
      <c r="AB441" s="55">
        <f>작성용!AB438</f>
        <v>0</v>
      </c>
    </row>
    <row r="442" spans="1:28" s="11" customFormat="1" ht="16.5" hidden="1" customHeight="1" x14ac:dyDescent="0.3">
      <c r="A442" s="53">
        <f>작성용!AL439</f>
        <v>438</v>
      </c>
      <c r="B442" s="54" t="str">
        <f>작성용!AI439</f>
        <v>-</v>
      </c>
      <c r="C442" s="55" t="str">
        <f>작성용!AK439</f>
        <v>개별종목</v>
      </c>
      <c r="D442" s="56">
        <f>작성용!T439</f>
        <v>45645</v>
      </c>
      <c r="E442" s="57" t="str">
        <f>작성용!B439</f>
        <v>KB손해보험(LT)</v>
      </c>
      <c r="F442" s="57" t="str">
        <f>작성용!C439</f>
        <v>재평가</v>
      </c>
      <c r="G442" s="57" t="str">
        <f>작성용!D439</f>
        <v>한강US전문투자형사모부동산투자신탁2호</v>
      </c>
      <c r="H442" s="58" t="str">
        <f>작성용!E439</f>
        <v>KBP2017090076</v>
      </c>
      <c r="I442" s="57" t="str">
        <f>작성용!F439</f>
        <v>B02</v>
      </c>
      <c r="J442" s="57">
        <f>작성용!G439</f>
        <v>0</v>
      </c>
      <c r="K442" s="57" t="str">
        <f>작성용!H439</f>
        <v>-</v>
      </c>
      <c r="L442" s="57" t="str">
        <f>작성용!N439</f>
        <v xml:space="preserve">분기 </v>
      </c>
      <c r="M442" s="56" t="str">
        <f>작성용!U439</f>
        <v>2024.12.31</v>
      </c>
      <c r="N442" s="56" t="str">
        <f>작성용!V439</f>
        <v>룩스루</v>
      </c>
      <c r="O442" s="56" t="str">
        <f>작성용!W439</f>
        <v>룩스루</v>
      </c>
      <c r="P442" s="56" t="str">
        <f>작성용!X439</f>
        <v>-</v>
      </c>
      <c r="Q442" s="57" t="str">
        <f>작성용!AD439</f>
        <v>대체평가3사업본부</v>
      </c>
      <c r="R442" s="59">
        <f>작성용!AE439</f>
        <v>0</v>
      </c>
      <c r="S442" s="57" t="str">
        <f>작성용!AF439</f>
        <v>대체평가3사업본부</v>
      </c>
      <c r="T442" s="60" t="str">
        <f>작성용!AG439</f>
        <v>-</v>
      </c>
      <c r="U442" s="60" t="str">
        <f>작성용!AH439</f>
        <v>-</v>
      </c>
      <c r="V442" s="55">
        <f>작성용!AA439</f>
        <v>202412</v>
      </c>
      <c r="W442" s="57" t="str">
        <f>작성용!AC439</f>
        <v>[T]기타보험기관[1본부]</v>
      </c>
      <c r="X442" s="57" t="str">
        <f>작성용!O439</f>
        <v xml:space="preserve">최서희선임 </v>
      </c>
      <c r="Y442" s="57" t="str">
        <f>작성용!P439</f>
        <v xml:space="preserve">02-2144-7421 </v>
      </c>
      <c r="Z442" s="57" t="str">
        <f>작성용!Q439</f>
        <v xml:space="preserve">seohee.choi@ kblife.co.kr </v>
      </c>
      <c r="AA442" s="55" t="str">
        <f>작성용!AJ439</f>
        <v>-</v>
      </c>
      <c r="AB442" s="55">
        <f>작성용!AB439</f>
        <v>0</v>
      </c>
    </row>
    <row r="443" spans="1:28" s="11" customFormat="1" ht="16.5" hidden="1" customHeight="1" x14ac:dyDescent="0.3">
      <c r="A443" s="53">
        <f>작성용!AL440</f>
        <v>439</v>
      </c>
      <c r="B443" s="54" t="str">
        <f>작성용!AI440</f>
        <v>-</v>
      </c>
      <c r="C443" s="55" t="str">
        <f>작성용!AK440</f>
        <v>개별종목</v>
      </c>
      <c r="D443" s="56">
        <f>작성용!T440</f>
        <v>45645</v>
      </c>
      <c r="E443" s="57" t="str">
        <f>작성용!B440</f>
        <v>KB손해보험(LT)</v>
      </c>
      <c r="F443" s="57" t="str">
        <f>작성용!C440</f>
        <v>재평가</v>
      </c>
      <c r="G443" s="57" t="str">
        <f>작성용!D440</f>
        <v>한국사모BTL인프라특별자산1호</v>
      </c>
      <c r="H443" s="58" t="str">
        <f>작성용!E440</f>
        <v>KBP2019120023</v>
      </c>
      <c r="I443" s="57" t="str">
        <f>작성용!F440</f>
        <v>B02</v>
      </c>
      <c r="J443" s="57">
        <f>작성용!G440</f>
        <v>0</v>
      </c>
      <c r="K443" s="57" t="str">
        <f>작성용!H440</f>
        <v>-</v>
      </c>
      <c r="L443" s="57" t="str">
        <f>작성용!N440</f>
        <v xml:space="preserve">분기 </v>
      </c>
      <c r="M443" s="56" t="str">
        <f>작성용!U440</f>
        <v>2024.12.31</v>
      </c>
      <c r="N443" s="56" t="str">
        <f>작성용!V440</f>
        <v>룩스루</v>
      </c>
      <c r="O443" s="56" t="str">
        <f>작성용!W440</f>
        <v>룩스루</v>
      </c>
      <c r="P443" s="56" t="str">
        <f>작성용!X440</f>
        <v>-</v>
      </c>
      <c r="Q443" s="57" t="str">
        <f>작성용!AD440</f>
        <v>대체평가3사업본부</v>
      </c>
      <c r="R443" s="59">
        <f>작성용!AE440</f>
        <v>0</v>
      </c>
      <c r="S443" s="57" t="str">
        <f>작성용!AF440</f>
        <v>대체평가3사업본부</v>
      </c>
      <c r="T443" s="60" t="str">
        <f>작성용!AG440</f>
        <v>-</v>
      </c>
      <c r="U443" s="60" t="str">
        <f>작성용!AH440</f>
        <v>-</v>
      </c>
      <c r="V443" s="55">
        <f>작성용!AA440</f>
        <v>202412</v>
      </c>
      <c r="W443" s="57" t="str">
        <f>작성용!AC440</f>
        <v>[T]기타보험기관[1본부]</v>
      </c>
      <c r="X443" s="57" t="str">
        <f>작성용!O440</f>
        <v xml:space="preserve">최서희선임 </v>
      </c>
      <c r="Y443" s="57" t="str">
        <f>작성용!P440</f>
        <v xml:space="preserve">02-2144-7421 </v>
      </c>
      <c r="Z443" s="57" t="str">
        <f>작성용!Q440</f>
        <v xml:space="preserve">seohee.choi@ kblife.co.kr </v>
      </c>
      <c r="AA443" s="55" t="str">
        <f>작성용!AJ440</f>
        <v>-</v>
      </c>
      <c r="AB443" s="55">
        <f>작성용!AB440</f>
        <v>0</v>
      </c>
    </row>
    <row r="444" spans="1:28" s="11" customFormat="1" ht="16.5" hidden="1" customHeight="1" x14ac:dyDescent="0.3">
      <c r="A444" s="53">
        <f>작성용!AL441</f>
        <v>440</v>
      </c>
      <c r="B444" s="54" t="str">
        <f>작성용!AI441</f>
        <v>-</v>
      </c>
      <c r="C444" s="55" t="str">
        <f>작성용!AK441</f>
        <v>개별종목</v>
      </c>
      <c r="D444" s="56">
        <f>작성용!T441</f>
        <v>45645</v>
      </c>
      <c r="E444" s="57" t="str">
        <f>작성용!B441</f>
        <v>KB손해보험(LT)</v>
      </c>
      <c r="F444" s="57" t="str">
        <f>작성용!C441</f>
        <v>재평가</v>
      </c>
      <c r="G444" s="57" t="str">
        <f>작성용!D441</f>
        <v>한화DEBTSTRATEGY전문투자형사모부동산투자신탁17호</v>
      </c>
      <c r="H444" s="58" t="str">
        <f>작성용!E441</f>
        <v>KBP2019060016</v>
      </c>
      <c r="I444" s="57" t="str">
        <f>작성용!F441</f>
        <v>B02</v>
      </c>
      <c r="J444" s="57">
        <f>작성용!G441</f>
        <v>0</v>
      </c>
      <c r="K444" s="57" t="str">
        <f>작성용!H441</f>
        <v>-</v>
      </c>
      <c r="L444" s="57" t="str">
        <f>작성용!N441</f>
        <v xml:space="preserve">분기 </v>
      </c>
      <c r="M444" s="56" t="str">
        <f>작성용!U441</f>
        <v>2024.12.31</v>
      </c>
      <c r="N444" s="56" t="str">
        <f>작성용!V441</f>
        <v>룩스루</v>
      </c>
      <c r="O444" s="56" t="str">
        <f>작성용!W441</f>
        <v>룩스루</v>
      </c>
      <c r="P444" s="56" t="str">
        <f>작성용!X441</f>
        <v>-</v>
      </c>
      <c r="Q444" s="57" t="str">
        <f>작성용!AD441</f>
        <v>대체평가3사업본부</v>
      </c>
      <c r="R444" s="59">
        <f>작성용!AE441</f>
        <v>0</v>
      </c>
      <c r="S444" s="57" t="str">
        <f>작성용!AF441</f>
        <v>대체평가3사업본부</v>
      </c>
      <c r="T444" s="60" t="str">
        <f>작성용!AG441</f>
        <v>-</v>
      </c>
      <c r="U444" s="60" t="str">
        <f>작성용!AH441</f>
        <v>-</v>
      </c>
      <c r="V444" s="55">
        <f>작성용!AA441</f>
        <v>202412</v>
      </c>
      <c r="W444" s="57" t="str">
        <f>작성용!AC441</f>
        <v>[T]기타보험기관[1본부]</v>
      </c>
      <c r="X444" s="57" t="str">
        <f>작성용!O441</f>
        <v xml:space="preserve">최서희선임 </v>
      </c>
      <c r="Y444" s="57" t="str">
        <f>작성용!P441</f>
        <v xml:space="preserve">02-2144-7421 </v>
      </c>
      <c r="Z444" s="57" t="str">
        <f>작성용!Q441</f>
        <v xml:space="preserve">seohee.choi@ kblife.co.kr </v>
      </c>
      <c r="AA444" s="55" t="str">
        <f>작성용!AJ441</f>
        <v>-</v>
      </c>
      <c r="AB444" s="55">
        <f>작성용!AB441</f>
        <v>0</v>
      </c>
    </row>
    <row r="445" spans="1:28" s="11" customFormat="1" ht="16.5" hidden="1" customHeight="1" x14ac:dyDescent="0.3">
      <c r="A445" s="53">
        <f>작성용!AL442</f>
        <v>441</v>
      </c>
      <c r="B445" s="54" t="str">
        <f>작성용!AI442</f>
        <v>-</v>
      </c>
      <c r="C445" s="55" t="str">
        <f>작성용!AK442</f>
        <v>개별종목</v>
      </c>
      <c r="D445" s="56">
        <f>작성용!T442</f>
        <v>45645</v>
      </c>
      <c r="E445" s="57" t="str">
        <f>작성용!B442</f>
        <v>KB손해보험(LT)</v>
      </c>
      <c r="F445" s="57" t="str">
        <f>작성용!C442</f>
        <v>재평가</v>
      </c>
      <c r="G445" s="57" t="str">
        <f>작성용!D442</f>
        <v>한화미국주차PPP사모특별자산투자신탁1-1호</v>
      </c>
      <c r="H445" s="58" t="str">
        <f>작성용!E442</f>
        <v>KBP2021120071</v>
      </c>
      <c r="I445" s="57" t="str">
        <f>작성용!F442</f>
        <v>B02</v>
      </c>
      <c r="J445" s="57">
        <f>작성용!G442</f>
        <v>0</v>
      </c>
      <c r="K445" s="57" t="str">
        <f>작성용!H442</f>
        <v>-</v>
      </c>
      <c r="L445" s="57" t="str">
        <f>작성용!N442</f>
        <v xml:space="preserve">분기 </v>
      </c>
      <c r="M445" s="56" t="str">
        <f>작성용!U442</f>
        <v>2024.12.31</v>
      </c>
      <c r="N445" s="56" t="str">
        <f>작성용!V442</f>
        <v>룩스루</v>
      </c>
      <c r="O445" s="56" t="str">
        <f>작성용!W442</f>
        <v>룩스루</v>
      </c>
      <c r="P445" s="56" t="str">
        <f>작성용!X442</f>
        <v>-</v>
      </c>
      <c r="Q445" s="57" t="str">
        <f>작성용!AD442</f>
        <v>대체평가3사업본부</v>
      </c>
      <c r="R445" s="59">
        <f>작성용!AE442</f>
        <v>0</v>
      </c>
      <c r="S445" s="57" t="str">
        <f>작성용!AF442</f>
        <v>대체평가3사업본부</v>
      </c>
      <c r="T445" s="60" t="str">
        <f>작성용!AG442</f>
        <v>-</v>
      </c>
      <c r="U445" s="60" t="str">
        <f>작성용!AH442</f>
        <v>-</v>
      </c>
      <c r="V445" s="55">
        <f>작성용!AA442</f>
        <v>202412</v>
      </c>
      <c r="W445" s="57" t="str">
        <f>작성용!AC442</f>
        <v>[T]기타보험기관[1본부]</v>
      </c>
      <c r="X445" s="57" t="str">
        <f>작성용!O442</f>
        <v xml:space="preserve">최서희선임 </v>
      </c>
      <c r="Y445" s="57" t="str">
        <f>작성용!P442</f>
        <v xml:space="preserve">02-2144-7421 </v>
      </c>
      <c r="Z445" s="57" t="str">
        <f>작성용!Q442</f>
        <v xml:space="preserve">seohee.choi@ kblife.co.kr </v>
      </c>
      <c r="AA445" s="55" t="str">
        <f>작성용!AJ442</f>
        <v>-</v>
      </c>
      <c r="AB445" s="55">
        <f>작성용!AB442</f>
        <v>0</v>
      </c>
    </row>
    <row r="446" spans="1:28" s="11" customFormat="1" ht="16.5" hidden="1" customHeight="1" x14ac:dyDescent="0.3">
      <c r="A446" s="53">
        <f>작성용!AL443</f>
        <v>442</v>
      </c>
      <c r="B446" s="54" t="str">
        <f>작성용!AI443</f>
        <v>-</v>
      </c>
      <c r="C446" s="55" t="str">
        <f>작성용!AK443</f>
        <v>개별종목</v>
      </c>
      <c r="D446" s="56">
        <f>작성용!T443</f>
        <v>45645</v>
      </c>
      <c r="E446" s="57" t="str">
        <f>작성용!B443</f>
        <v>KB손해보험(LT)</v>
      </c>
      <c r="F446" s="57" t="str">
        <f>작성용!C443</f>
        <v>재평가</v>
      </c>
      <c r="G446" s="57" t="str">
        <f>작성용!D443</f>
        <v>한화미국호주PPP전문투자2호</v>
      </c>
      <c r="H446" s="58" t="str">
        <f>작성용!E443</f>
        <v>KBP2021120348</v>
      </c>
      <c r="I446" s="57" t="str">
        <f>작성용!F443</f>
        <v>B02</v>
      </c>
      <c r="J446" s="57">
        <f>작성용!G443</f>
        <v>0</v>
      </c>
      <c r="K446" s="57" t="str">
        <f>작성용!H443</f>
        <v>-</v>
      </c>
      <c r="L446" s="57" t="str">
        <f>작성용!N443</f>
        <v xml:space="preserve">분기 </v>
      </c>
      <c r="M446" s="56" t="str">
        <f>작성용!U443</f>
        <v>2024.12.31</v>
      </c>
      <c r="N446" s="56" t="str">
        <f>작성용!V443</f>
        <v>룩스루</v>
      </c>
      <c r="O446" s="56" t="str">
        <f>작성용!W443</f>
        <v>룩스루</v>
      </c>
      <c r="P446" s="56" t="str">
        <f>작성용!X443</f>
        <v>-</v>
      </c>
      <c r="Q446" s="57" t="str">
        <f>작성용!AD443</f>
        <v>대체평가3사업본부</v>
      </c>
      <c r="R446" s="59">
        <f>작성용!AE443</f>
        <v>0</v>
      </c>
      <c r="S446" s="57" t="str">
        <f>작성용!AF443</f>
        <v>대체평가3사업본부</v>
      </c>
      <c r="T446" s="60" t="str">
        <f>작성용!AG443</f>
        <v>-</v>
      </c>
      <c r="U446" s="60" t="str">
        <f>작성용!AH443</f>
        <v>-</v>
      </c>
      <c r="V446" s="55">
        <f>작성용!AA443</f>
        <v>202412</v>
      </c>
      <c r="W446" s="57" t="str">
        <f>작성용!AC443</f>
        <v>[T]기타보험기관[1본부]</v>
      </c>
      <c r="X446" s="57" t="str">
        <f>작성용!O443</f>
        <v xml:space="preserve">최서희선임 </v>
      </c>
      <c r="Y446" s="57" t="str">
        <f>작성용!P443</f>
        <v xml:space="preserve">02-2144-7421 </v>
      </c>
      <c r="Z446" s="57" t="str">
        <f>작성용!Q443</f>
        <v xml:space="preserve">seohee.choi@ kblife.co.kr </v>
      </c>
      <c r="AA446" s="55" t="str">
        <f>작성용!AJ443</f>
        <v>-</v>
      </c>
      <c r="AB446" s="55">
        <f>작성용!AB443</f>
        <v>0</v>
      </c>
    </row>
    <row r="447" spans="1:28" s="11" customFormat="1" ht="16.5" hidden="1" customHeight="1" x14ac:dyDescent="0.3">
      <c r="A447" s="53">
        <f>작성용!AL444</f>
        <v>443</v>
      </c>
      <c r="B447" s="54" t="str">
        <f>작성용!AI444</f>
        <v>-</v>
      </c>
      <c r="C447" s="55" t="str">
        <f>작성용!AK444</f>
        <v>개별종목</v>
      </c>
      <c r="D447" s="56">
        <f>작성용!T444</f>
        <v>45645</v>
      </c>
      <c r="E447" s="57" t="str">
        <f>작성용!B444</f>
        <v>KB손해보험(LT)</v>
      </c>
      <c r="F447" s="57" t="str">
        <f>작성용!C444</f>
        <v>재평가</v>
      </c>
      <c r="G447" s="57" t="str">
        <f>작성용!D444</f>
        <v>한화스페인태양열전문투자형사모특별자산투자신탁1호</v>
      </c>
      <c r="H447" s="58" t="str">
        <f>작성용!E444</f>
        <v>KBP2018120237</v>
      </c>
      <c r="I447" s="57" t="str">
        <f>작성용!F444</f>
        <v>B02</v>
      </c>
      <c r="J447" s="57">
        <f>작성용!G444</f>
        <v>0</v>
      </c>
      <c r="K447" s="57" t="str">
        <f>작성용!H444</f>
        <v>-</v>
      </c>
      <c r="L447" s="57" t="str">
        <f>작성용!N444</f>
        <v xml:space="preserve">분기 </v>
      </c>
      <c r="M447" s="56" t="str">
        <f>작성용!U444</f>
        <v>2024.12.31</v>
      </c>
      <c r="N447" s="56" t="str">
        <f>작성용!V444</f>
        <v>룩스루</v>
      </c>
      <c r="O447" s="56" t="str">
        <f>작성용!W444</f>
        <v>룩스루</v>
      </c>
      <c r="P447" s="56" t="str">
        <f>작성용!X444</f>
        <v>-</v>
      </c>
      <c r="Q447" s="57" t="str">
        <f>작성용!AD444</f>
        <v>대체평가3사업본부</v>
      </c>
      <c r="R447" s="59">
        <f>작성용!AE444</f>
        <v>0</v>
      </c>
      <c r="S447" s="57" t="str">
        <f>작성용!AF444</f>
        <v>대체평가3사업본부</v>
      </c>
      <c r="T447" s="60" t="str">
        <f>작성용!AG444</f>
        <v>-</v>
      </c>
      <c r="U447" s="60" t="str">
        <f>작성용!AH444</f>
        <v>-</v>
      </c>
      <c r="V447" s="55">
        <f>작성용!AA444</f>
        <v>202412</v>
      </c>
      <c r="W447" s="57" t="str">
        <f>작성용!AC444</f>
        <v>[T]기타보험기관[1본부]</v>
      </c>
      <c r="X447" s="57" t="str">
        <f>작성용!O444</f>
        <v xml:space="preserve">최서희선임 </v>
      </c>
      <c r="Y447" s="57" t="str">
        <f>작성용!P444</f>
        <v xml:space="preserve">02-2144-7421 </v>
      </c>
      <c r="Z447" s="57" t="str">
        <f>작성용!Q444</f>
        <v xml:space="preserve">seohee.choi@ kblife.co.kr </v>
      </c>
      <c r="AA447" s="55" t="str">
        <f>작성용!AJ444</f>
        <v>-</v>
      </c>
      <c r="AB447" s="55">
        <f>작성용!AB444</f>
        <v>0</v>
      </c>
    </row>
    <row r="448" spans="1:28" s="11" customFormat="1" ht="16.5" hidden="1" customHeight="1" x14ac:dyDescent="0.3">
      <c r="A448" s="53">
        <f>작성용!AL445</f>
        <v>444</v>
      </c>
      <c r="B448" s="54" t="str">
        <f>작성용!AI445</f>
        <v>-</v>
      </c>
      <c r="C448" s="55" t="str">
        <f>작성용!AK445</f>
        <v>개별종목</v>
      </c>
      <c r="D448" s="56">
        <f>작성용!T445</f>
        <v>45645</v>
      </c>
      <c r="E448" s="57" t="str">
        <f>작성용!B445</f>
        <v>KB손해보험(LT)</v>
      </c>
      <c r="F448" s="57" t="str">
        <f>작성용!C445</f>
        <v>재평가</v>
      </c>
      <c r="G448" s="57" t="str">
        <f>작성용!D445</f>
        <v>현대STAR전문투자형사모부동산투자신탁5호</v>
      </c>
      <c r="H448" s="58" t="str">
        <f>작성용!E445</f>
        <v>KBP2019120121</v>
      </c>
      <c r="I448" s="57" t="str">
        <f>작성용!F445</f>
        <v>B02</v>
      </c>
      <c r="J448" s="57">
        <f>작성용!G445</f>
        <v>0</v>
      </c>
      <c r="K448" s="57" t="str">
        <f>작성용!H445</f>
        <v>-</v>
      </c>
      <c r="L448" s="57" t="str">
        <f>작성용!N445</f>
        <v xml:space="preserve">분기 </v>
      </c>
      <c r="M448" s="56" t="str">
        <f>작성용!U445</f>
        <v>2024.12.31</v>
      </c>
      <c r="N448" s="56" t="str">
        <f>작성용!V445</f>
        <v>룩스루</v>
      </c>
      <c r="O448" s="56" t="str">
        <f>작성용!W445</f>
        <v>룩스루</v>
      </c>
      <c r="P448" s="56" t="str">
        <f>작성용!X445</f>
        <v>-</v>
      </c>
      <c r="Q448" s="57" t="str">
        <f>작성용!AD445</f>
        <v>대체평가3사업본부</v>
      </c>
      <c r="R448" s="59">
        <f>작성용!AE445</f>
        <v>0</v>
      </c>
      <c r="S448" s="57" t="str">
        <f>작성용!AF445</f>
        <v>대체평가3사업본부</v>
      </c>
      <c r="T448" s="60" t="str">
        <f>작성용!AG445</f>
        <v>-</v>
      </c>
      <c r="U448" s="60" t="str">
        <f>작성용!AH445</f>
        <v>-</v>
      </c>
      <c r="V448" s="55">
        <f>작성용!AA445</f>
        <v>202412</v>
      </c>
      <c r="W448" s="57" t="str">
        <f>작성용!AC445</f>
        <v>[T]기타보험기관[1본부]</v>
      </c>
      <c r="X448" s="57" t="str">
        <f>작성용!O445</f>
        <v xml:space="preserve">최서희선임 </v>
      </c>
      <c r="Y448" s="57" t="str">
        <f>작성용!P445</f>
        <v xml:space="preserve">02-2144-7421 </v>
      </c>
      <c r="Z448" s="57" t="str">
        <f>작성용!Q445</f>
        <v xml:space="preserve">seohee.choi@ kblife.co.kr </v>
      </c>
      <c r="AA448" s="55" t="str">
        <f>작성용!AJ445</f>
        <v>-</v>
      </c>
      <c r="AB448" s="55">
        <f>작성용!AB445</f>
        <v>0</v>
      </c>
    </row>
    <row r="449" spans="1:28" s="11" customFormat="1" ht="16.5" hidden="1" customHeight="1" x14ac:dyDescent="0.3">
      <c r="A449" s="53">
        <f>작성용!AL446</f>
        <v>445</v>
      </c>
      <c r="B449" s="54" t="str">
        <f>작성용!AI446</f>
        <v>-</v>
      </c>
      <c r="C449" s="55" t="str">
        <f>작성용!AK446</f>
        <v>개별종목</v>
      </c>
      <c r="D449" s="56">
        <f>작성용!T446</f>
        <v>45645</v>
      </c>
      <c r="E449" s="57" t="str">
        <f>작성용!B446</f>
        <v>KB손해보험(LT)</v>
      </c>
      <c r="F449" s="57" t="str">
        <f>작성용!C446</f>
        <v>재평가</v>
      </c>
      <c r="G449" s="57" t="str">
        <f>작성용!D446</f>
        <v>현대인베스트먼트시니어론전문투자형사모특별자산투자신탁20호</v>
      </c>
      <c r="H449" s="58" t="str">
        <f>작성용!E446</f>
        <v>KBP2020060009</v>
      </c>
      <c r="I449" s="57" t="str">
        <f>작성용!F446</f>
        <v>B02</v>
      </c>
      <c r="J449" s="57">
        <f>작성용!G446</f>
        <v>0</v>
      </c>
      <c r="K449" s="57" t="str">
        <f>작성용!H446</f>
        <v>-</v>
      </c>
      <c r="L449" s="57" t="str">
        <f>작성용!N446</f>
        <v xml:space="preserve">분기 </v>
      </c>
      <c r="M449" s="56" t="str">
        <f>작성용!U446</f>
        <v>2024.12.31</v>
      </c>
      <c r="N449" s="56" t="str">
        <f>작성용!V446</f>
        <v>룩스루</v>
      </c>
      <c r="O449" s="56" t="str">
        <f>작성용!W446</f>
        <v>룩스루</v>
      </c>
      <c r="P449" s="56" t="str">
        <f>작성용!X446</f>
        <v>-</v>
      </c>
      <c r="Q449" s="57" t="str">
        <f>작성용!AD446</f>
        <v>대체평가3사업본부</v>
      </c>
      <c r="R449" s="59">
        <f>작성용!AE446</f>
        <v>0</v>
      </c>
      <c r="S449" s="57" t="str">
        <f>작성용!AF446</f>
        <v>대체평가3사업본부</v>
      </c>
      <c r="T449" s="60" t="str">
        <f>작성용!AG446</f>
        <v>-</v>
      </c>
      <c r="U449" s="60" t="str">
        <f>작성용!AH446</f>
        <v>-</v>
      </c>
      <c r="V449" s="55">
        <f>작성용!AA446</f>
        <v>202412</v>
      </c>
      <c r="W449" s="57" t="str">
        <f>작성용!AC446</f>
        <v>[T]기타보험기관[1본부]</v>
      </c>
      <c r="X449" s="57" t="str">
        <f>작성용!O446</f>
        <v xml:space="preserve">최서희선임 </v>
      </c>
      <c r="Y449" s="57" t="str">
        <f>작성용!P446</f>
        <v xml:space="preserve">02-2144-7421 </v>
      </c>
      <c r="Z449" s="57" t="str">
        <f>작성용!Q446</f>
        <v xml:space="preserve">seohee.choi@ kblife.co.kr </v>
      </c>
      <c r="AA449" s="55" t="str">
        <f>작성용!AJ446</f>
        <v>-</v>
      </c>
      <c r="AB449" s="55">
        <f>작성용!AB446</f>
        <v>0</v>
      </c>
    </row>
    <row r="450" spans="1:28" s="11" customFormat="1" ht="16.5" hidden="1" customHeight="1" x14ac:dyDescent="0.3">
      <c r="A450" s="53">
        <f>작성용!AL447</f>
        <v>446</v>
      </c>
      <c r="B450" s="54" t="str">
        <f>작성용!AI447</f>
        <v>-</v>
      </c>
      <c r="C450" s="55" t="str">
        <f>작성용!AK447</f>
        <v>개별종목</v>
      </c>
      <c r="D450" s="56">
        <f>작성용!T447</f>
        <v>45645</v>
      </c>
      <c r="E450" s="57" t="str">
        <f>작성용!B447</f>
        <v>KB손해보험(LT)</v>
      </c>
      <c r="F450" s="57" t="str">
        <f>작성용!C447</f>
        <v>재평가</v>
      </c>
      <c r="G450" s="57" t="str">
        <f>작성용!D447</f>
        <v>흥국하이클래스전문투자형사모특별자산투자신탁49호</v>
      </c>
      <c r="H450" s="58" t="str">
        <f>작성용!E447</f>
        <v>KBP2018120024</v>
      </c>
      <c r="I450" s="57" t="str">
        <f>작성용!F447</f>
        <v>B02</v>
      </c>
      <c r="J450" s="57">
        <f>작성용!G447</f>
        <v>0</v>
      </c>
      <c r="K450" s="57" t="str">
        <f>작성용!H447</f>
        <v>-</v>
      </c>
      <c r="L450" s="57" t="str">
        <f>작성용!N447</f>
        <v xml:space="preserve">분기 </v>
      </c>
      <c r="M450" s="56" t="str">
        <f>작성용!U447</f>
        <v>2024.12.31</v>
      </c>
      <c r="N450" s="56" t="str">
        <f>작성용!V447</f>
        <v>룩스루</v>
      </c>
      <c r="O450" s="56" t="str">
        <f>작성용!W447</f>
        <v>룩스루</v>
      </c>
      <c r="P450" s="56" t="str">
        <f>작성용!X447</f>
        <v>-</v>
      </c>
      <c r="Q450" s="57" t="str">
        <f>작성용!AD447</f>
        <v>대체평가3사업본부</v>
      </c>
      <c r="R450" s="59">
        <f>작성용!AE447</f>
        <v>0</v>
      </c>
      <c r="S450" s="57" t="str">
        <f>작성용!AF447</f>
        <v>대체평가3사업본부</v>
      </c>
      <c r="T450" s="60" t="str">
        <f>작성용!AG447</f>
        <v>-</v>
      </c>
      <c r="U450" s="60" t="str">
        <f>작성용!AH447</f>
        <v>-</v>
      </c>
      <c r="V450" s="55">
        <f>작성용!AA447</f>
        <v>202412</v>
      </c>
      <c r="W450" s="57" t="str">
        <f>작성용!AC447</f>
        <v>[T]기타보험기관[1본부]</v>
      </c>
      <c r="X450" s="57" t="str">
        <f>작성용!O447</f>
        <v xml:space="preserve">최서희선임 </v>
      </c>
      <c r="Y450" s="57" t="str">
        <f>작성용!P447</f>
        <v xml:space="preserve">02-2144-7421 </v>
      </c>
      <c r="Z450" s="57" t="str">
        <f>작성용!Q447</f>
        <v xml:space="preserve">seohee.choi@ kblife.co.kr </v>
      </c>
      <c r="AA450" s="55" t="str">
        <f>작성용!AJ447</f>
        <v>-</v>
      </c>
      <c r="AB450" s="55">
        <f>작성용!AB447</f>
        <v>0</v>
      </c>
    </row>
    <row r="451" spans="1:28" s="11" customFormat="1" ht="16.5" hidden="1" customHeight="1" x14ac:dyDescent="0.3">
      <c r="A451" s="53">
        <f>작성용!AL448</f>
        <v>447</v>
      </c>
      <c r="B451" s="54" t="str">
        <f>작성용!AI448</f>
        <v>-</v>
      </c>
      <c r="C451" s="55" t="str">
        <f>작성용!AK448</f>
        <v>개별종목</v>
      </c>
      <c r="D451" s="56">
        <f>작성용!T448</f>
        <v>45645</v>
      </c>
      <c r="E451" s="57" t="str">
        <f>작성용!B448</f>
        <v>KB손해보험(LT)</v>
      </c>
      <c r="F451" s="57" t="str">
        <f>작성용!C448</f>
        <v>재평가</v>
      </c>
      <c r="G451" s="57" t="str">
        <f>작성용!D448</f>
        <v>KIAMCO비티엘사모특별자산투자신탁제2호</v>
      </c>
      <c r="H451" s="58" t="str">
        <f>작성용!E448</f>
        <v>KBP2016060018</v>
      </c>
      <c r="I451" s="57" t="str">
        <f>작성용!F448</f>
        <v>B02</v>
      </c>
      <c r="J451" s="57">
        <f>작성용!G448</f>
        <v>0</v>
      </c>
      <c r="K451" s="57" t="str">
        <f>작성용!H448</f>
        <v>-</v>
      </c>
      <c r="L451" s="57" t="str">
        <f>작성용!N448</f>
        <v xml:space="preserve">분기 </v>
      </c>
      <c r="M451" s="56" t="str">
        <f>작성용!U448</f>
        <v>2024.12.31</v>
      </c>
      <c r="N451" s="56" t="str">
        <f>작성용!V448</f>
        <v>룩스루</v>
      </c>
      <c r="O451" s="56" t="str">
        <f>작성용!W448</f>
        <v>룩스루</v>
      </c>
      <c r="P451" s="56" t="str">
        <f>작성용!X448</f>
        <v>-</v>
      </c>
      <c r="Q451" s="57" t="str">
        <f>작성용!AD448</f>
        <v>대체평가3사업본부</v>
      </c>
      <c r="R451" s="59">
        <f>작성용!AE448</f>
        <v>0</v>
      </c>
      <c r="S451" s="57" t="str">
        <f>작성용!AF448</f>
        <v>대체평가3사업본부</v>
      </c>
      <c r="T451" s="60" t="str">
        <f>작성용!AG448</f>
        <v>-</v>
      </c>
      <c r="U451" s="60" t="str">
        <f>작성용!AH448</f>
        <v>-</v>
      </c>
      <c r="V451" s="55">
        <f>작성용!AA448</f>
        <v>202412</v>
      </c>
      <c r="W451" s="57" t="str">
        <f>작성용!AC448</f>
        <v>[T]기타보험기관[1본부]</v>
      </c>
      <c r="X451" s="57" t="str">
        <f>작성용!O448</f>
        <v xml:space="preserve">최서희선임 </v>
      </c>
      <c r="Y451" s="57" t="str">
        <f>작성용!P448</f>
        <v xml:space="preserve">02-2144-7421 </v>
      </c>
      <c r="Z451" s="57" t="str">
        <f>작성용!Q448</f>
        <v xml:space="preserve">seohee.choi@ kblife.co.kr </v>
      </c>
      <c r="AA451" s="55" t="str">
        <f>작성용!AJ448</f>
        <v>-</v>
      </c>
      <c r="AB451" s="55">
        <f>작성용!AB448</f>
        <v>0</v>
      </c>
    </row>
    <row r="452" spans="1:28" s="11" customFormat="1" ht="16.5" hidden="1" customHeight="1" x14ac:dyDescent="0.3">
      <c r="A452" s="53">
        <f>작성용!AL449</f>
        <v>448</v>
      </c>
      <c r="B452" s="54" t="str">
        <f>작성용!AI449</f>
        <v>-</v>
      </c>
      <c r="C452" s="55" t="str">
        <f>작성용!AK449</f>
        <v>개별종목</v>
      </c>
      <c r="D452" s="56">
        <f>작성용!T449</f>
        <v>45645</v>
      </c>
      <c r="E452" s="57" t="str">
        <f>작성용!B449</f>
        <v>KB손해보험(LT)</v>
      </c>
      <c r="F452" s="57" t="str">
        <f>작성용!C449</f>
        <v>재평가</v>
      </c>
      <c r="G452" s="57" t="str">
        <f>작성용!D449</f>
        <v>KIAMCO비티엘프로젝트사모특별자산투자신탁제3호</v>
      </c>
      <c r="H452" s="58" t="str">
        <f>작성용!E449</f>
        <v>KBP2016120095</v>
      </c>
      <c r="I452" s="57" t="str">
        <f>작성용!F449</f>
        <v>B02</v>
      </c>
      <c r="J452" s="57">
        <f>작성용!G449</f>
        <v>0</v>
      </c>
      <c r="K452" s="57" t="str">
        <f>작성용!H449</f>
        <v>-</v>
      </c>
      <c r="L452" s="57" t="str">
        <f>작성용!N449</f>
        <v xml:space="preserve">분기 </v>
      </c>
      <c r="M452" s="56" t="str">
        <f>작성용!U449</f>
        <v>2024.12.31</v>
      </c>
      <c r="N452" s="56" t="str">
        <f>작성용!V449</f>
        <v>룩스루</v>
      </c>
      <c r="O452" s="56" t="str">
        <f>작성용!W449</f>
        <v>룩스루</v>
      </c>
      <c r="P452" s="56" t="str">
        <f>작성용!X449</f>
        <v>-</v>
      </c>
      <c r="Q452" s="57" t="str">
        <f>작성용!AD449</f>
        <v>대체평가3사업본부</v>
      </c>
      <c r="R452" s="59">
        <f>작성용!AE449</f>
        <v>0</v>
      </c>
      <c r="S452" s="57" t="str">
        <f>작성용!AF449</f>
        <v>대체평가3사업본부</v>
      </c>
      <c r="T452" s="60" t="str">
        <f>작성용!AG449</f>
        <v>-</v>
      </c>
      <c r="U452" s="60" t="str">
        <f>작성용!AH449</f>
        <v>-</v>
      </c>
      <c r="V452" s="55">
        <f>작성용!AA449</f>
        <v>202412</v>
      </c>
      <c r="W452" s="57" t="str">
        <f>작성용!AC449</f>
        <v>[T]기타보험기관[1본부]</v>
      </c>
      <c r="X452" s="57" t="str">
        <f>작성용!O449</f>
        <v xml:space="preserve">최서희선임 </v>
      </c>
      <c r="Y452" s="57" t="str">
        <f>작성용!P449</f>
        <v xml:space="preserve">02-2144-7421 </v>
      </c>
      <c r="Z452" s="57" t="str">
        <f>작성용!Q449</f>
        <v xml:space="preserve">seohee.choi@ kblife.co.kr </v>
      </c>
      <c r="AA452" s="55" t="str">
        <f>작성용!AJ449</f>
        <v>-</v>
      </c>
      <c r="AB452" s="55">
        <f>작성용!AB449</f>
        <v>0</v>
      </c>
    </row>
    <row r="453" spans="1:28" s="11" customFormat="1" ht="16.5" hidden="1" customHeight="1" x14ac:dyDescent="0.3">
      <c r="A453" s="53">
        <f>작성용!AL450</f>
        <v>449</v>
      </c>
      <c r="B453" s="54" t="str">
        <f>작성용!AI450</f>
        <v>-</v>
      </c>
      <c r="C453" s="55" t="str">
        <f>작성용!AK450</f>
        <v>개별종목</v>
      </c>
      <c r="D453" s="56">
        <f>작성용!T450</f>
        <v>45645</v>
      </c>
      <c r="E453" s="57" t="str">
        <f>작성용!B450</f>
        <v>KB손해보험(LT)</v>
      </c>
      <c r="F453" s="57" t="str">
        <f>작성용!C450</f>
        <v>재평가</v>
      </c>
      <c r="G453" s="57" t="str">
        <f>작성용!D450</f>
        <v>코레이트비엔전문투자형사모투자신탁1호</v>
      </c>
      <c r="H453" s="58" t="str">
        <f>작성용!E450</f>
        <v>KBP2019120211</v>
      </c>
      <c r="I453" s="57" t="str">
        <f>작성용!F450</f>
        <v>B02</v>
      </c>
      <c r="J453" s="57">
        <f>작성용!G450</f>
        <v>0</v>
      </c>
      <c r="K453" s="57" t="str">
        <f>작성용!H450</f>
        <v>-</v>
      </c>
      <c r="L453" s="57" t="str">
        <f>작성용!N450</f>
        <v xml:space="preserve">분기 </v>
      </c>
      <c r="M453" s="56" t="str">
        <f>작성용!U450</f>
        <v>2024.12.31</v>
      </c>
      <c r="N453" s="56" t="str">
        <f>작성용!V450</f>
        <v>룩스루</v>
      </c>
      <c r="O453" s="56" t="str">
        <f>작성용!W450</f>
        <v>룩스루</v>
      </c>
      <c r="P453" s="56" t="str">
        <f>작성용!X450</f>
        <v>-</v>
      </c>
      <c r="Q453" s="57" t="str">
        <f>작성용!AD450</f>
        <v>대체평가3사업본부</v>
      </c>
      <c r="R453" s="59">
        <f>작성용!AE450</f>
        <v>0</v>
      </c>
      <c r="S453" s="57" t="str">
        <f>작성용!AF450</f>
        <v>대체평가3사업본부</v>
      </c>
      <c r="T453" s="60" t="str">
        <f>작성용!AG450</f>
        <v>-</v>
      </c>
      <c r="U453" s="60" t="str">
        <f>작성용!AH450</f>
        <v>-</v>
      </c>
      <c r="V453" s="55">
        <f>작성용!AA450</f>
        <v>202412</v>
      </c>
      <c r="W453" s="57" t="str">
        <f>작성용!AC450</f>
        <v>[T]기타보험기관[1본부]</v>
      </c>
      <c r="X453" s="57" t="str">
        <f>작성용!O450</f>
        <v xml:space="preserve">최서희선임 </v>
      </c>
      <c r="Y453" s="57" t="str">
        <f>작성용!P450</f>
        <v xml:space="preserve">02-2144-7421 </v>
      </c>
      <c r="Z453" s="57" t="str">
        <f>작성용!Q450</f>
        <v xml:space="preserve">seohee.choi@ kblife.co.kr </v>
      </c>
      <c r="AA453" s="55" t="str">
        <f>작성용!AJ450</f>
        <v>-</v>
      </c>
      <c r="AB453" s="55">
        <f>작성용!AB450</f>
        <v>0</v>
      </c>
    </row>
    <row r="454" spans="1:28" s="11" customFormat="1" ht="16.5" hidden="1" customHeight="1" x14ac:dyDescent="0.3">
      <c r="A454" s="53">
        <f>작성용!AL451</f>
        <v>450</v>
      </c>
      <c r="B454" s="54" t="str">
        <f>작성용!AI451</f>
        <v>-</v>
      </c>
      <c r="C454" s="55" t="str">
        <f>작성용!AK451</f>
        <v>개별종목</v>
      </c>
      <c r="D454" s="56">
        <f>작성용!T451</f>
        <v>45645</v>
      </c>
      <c r="E454" s="57" t="str">
        <f>작성용!B451</f>
        <v>KB손해보험(LT)</v>
      </c>
      <c r="F454" s="57" t="str">
        <f>작성용!C451</f>
        <v>재평가</v>
      </c>
      <c r="G454" s="57" t="str">
        <f>작성용!D451</f>
        <v>KB글로벌인프라시너지전문투자형사모특별자산투자신탁</v>
      </c>
      <c r="H454" s="58" t="str">
        <f>작성용!E451</f>
        <v>KBP2021030034</v>
      </c>
      <c r="I454" s="57" t="str">
        <f>작성용!F451</f>
        <v>B02</v>
      </c>
      <c r="J454" s="57">
        <f>작성용!G451</f>
        <v>0</v>
      </c>
      <c r="K454" s="57" t="str">
        <f>작성용!H451</f>
        <v>-</v>
      </c>
      <c r="L454" s="57" t="str">
        <f>작성용!N451</f>
        <v xml:space="preserve">분기 </v>
      </c>
      <c r="M454" s="56" t="str">
        <f>작성용!U451</f>
        <v>2024.12.31</v>
      </c>
      <c r="N454" s="56" t="str">
        <f>작성용!V451</f>
        <v>룩스루</v>
      </c>
      <c r="O454" s="56" t="str">
        <f>작성용!W451</f>
        <v>룩스루</v>
      </c>
      <c r="P454" s="56" t="str">
        <f>작성용!X451</f>
        <v>-</v>
      </c>
      <c r="Q454" s="57" t="str">
        <f>작성용!AD451</f>
        <v>대체평가3사업본부</v>
      </c>
      <c r="R454" s="59">
        <f>작성용!AE451</f>
        <v>0</v>
      </c>
      <c r="S454" s="57" t="str">
        <f>작성용!AF451</f>
        <v>대체평가3사업본부</v>
      </c>
      <c r="T454" s="60" t="str">
        <f>작성용!AG451</f>
        <v>-</v>
      </c>
      <c r="U454" s="60" t="str">
        <f>작성용!AH451</f>
        <v>-</v>
      </c>
      <c r="V454" s="55">
        <f>작성용!AA451</f>
        <v>202412</v>
      </c>
      <c r="W454" s="57" t="str">
        <f>작성용!AC451</f>
        <v>[T]기타보험기관[1본부]</v>
      </c>
      <c r="X454" s="57" t="str">
        <f>작성용!O451</f>
        <v xml:space="preserve">최서희선임 </v>
      </c>
      <c r="Y454" s="57" t="str">
        <f>작성용!P451</f>
        <v xml:space="preserve">02-2144-7421 </v>
      </c>
      <c r="Z454" s="57" t="str">
        <f>작성용!Q451</f>
        <v xml:space="preserve">seohee.choi@ kblife.co.kr </v>
      </c>
      <c r="AA454" s="55" t="str">
        <f>작성용!AJ451</f>
        <v>-</v>
      </c>
      <c r="AB454" s="55">
        <f>작성용!AB451</f>
        <v>0</v>
      </c>
    </row>
    <row r="455" spans="1:28" s="11" customFormat="1" ht="16.5" hidden="1" customHeight="1" x14ac:dyDescent="0.3">
      <c r="A455" s="53">
        <f>작성용!AL452</f>
        <v>451</v>
      </c>
      <c r="B455" s="54" t="str">
        <f>작성용!AI452</f>
        <v>-</v>
      </c>
      <c r="C455" s="55" t="str">
        <f>작성용!AK452</f>
        <v>개별종목</v>
      </c>
      <c r="D455" s="56">
        <f>작성용!T452</f>
        <v>45645</v>
      </c>
      <c r="E455" s="57" t="str">
        <f>작성용!B452</f>
        <v>KB손해보험(LT)</v>
      </c>
      <c r="F455" s="57" t="str">
        <f>작성용!C452</f>
        <v>재평가</v>
      </c>
      <c r="G455" s="57" t="str">
        <f>작성용!D452</f>
        <v>KB항공기일반사모특별자산투자신탁제1호</v>
      </c>
      <c r="H455" s="58" t="str">
        <f>작성용!E452</f>
        <v>KBP2022030068</v>
      </c>
      <c r="I455" s="57" t="str">
        <f>작성용!F452</f>
        <v>B02</v>
      </c>
      <c r="J455" s="57">
        <f>작성용!G452</f>
        <v>0</v>
      </c>
      <c r="K455" s="57" t="str">
        <f>작성용!H452</f>
        <v>-</v>
      </c>
      <c r="L455" s="57" t="str">
        <f>작성용!N452</f>
        <v xml:space="preserve">분기 </v>
      </c>
      <c r="M455" s="56" t="str">
        <f>작성용!U452</f>
        <v>2024.12.31</v>
      </c>
      <c r="N455" s="56" t="str">
        <f>작성용!V452</f>
        <v>룩스루</v>
      </c>
      <c r="O455" s="56" t="str">
        <f>작성용!W452</f>
        <v>룩스루</v>
      </c>
      <c r="P455" s="56" t="str">
        <f>작성용!X452</f>
        <v>-</v>
      </c>
      <c r="Q455" s="57" t="str">
        <f>작성용!AD452</f>
        <v>대체평가3사업본부</v>
      </c>
      <c r="R455" s="59">
        <f>작성용!AE452</f>
        <v>0</v>
      </c>
      <c r="S455" s="57" t="str">
        <f>작성용!AF452</f>
        <v>대체평가3사업본부</v>
      </c>
      <c r="T455" s="60" t="str">
        <f>작성용!AG452</f>
        <v>-</v>
      </c>
      <c r="U455" s="60" t="str">
        <f>작성용!AH452</f>
        <v>-</v>
      </c>
      <c r="V455" s="55">
        <f>작성용!AA452</f>
        <v>202412</v>
      </c>
      <c r="W455" s="57" t="str">
        <f>작성용!AC452</f>
        <v>[T]기타보험기관[1본부]</v>
      </c>
      <c r="X455" s="57" t="str">
        <f>작성용!O452</f>
        <v xml:space="preserve">최서희선임 </v>
      </c>
      <c r="Y455" s="57" t="str">
        <f>작성용!P452</f>
        <v xml:space="preserve">02-2144-7421 </v>
      </c>
      <c r="Z455" s="57" t="str">
        <f>작성용!Q452</f>
        <v xml:space="preserve">seohee.choi@ kblife.co.kr </v>
      </c>
      <c r="AA455" s="55" t="str">
        <f>작성용!AJ452</f>
        <v>-</v>
      </c>
      <c r="AB455" s="55">
        <f>작성용!AB452</f>
        <v>0</v>
      </c>
    </row>
    <row r="456" spans="1:28" s="11" customFormat="1" ht="16.5" hidden="1" customHeight="1" x14ac:dyDescent="0.3">
      <c r="A456" s="53">
        <f>작성용!AL453</f>
        <v>452</v>
      </c>
      <c r="B456" s="54" t="str">
        <f>작성용!AI453</f>
        <v>-</v>
      </c>
      <c r="C456" s="55" t="str">
        <f>작성용!AK453</f>
        <v>개별종목</v>
      </c>
      <c r="D456" s="56">
        <f>작성용!T453</f>
        <v>45645</v>
      </c>
      <c r="E456" s="57" t="str">
        <f>작성용!B453</f>
        <v>KB손해보험(LT)</v>
      </c>
      <c r="F456" s="57" t="str">
        <f>작성용!C453</f>
        <v>재평가</v>
      </c>
      <c r="G456" s="57" t="str">
        <f>작성용!D453</f>
        <v>KB신재생그린뉴딜일반사모특별자산투자신탁제2호</v>
      </c>
      <c r="H456" s="58" t="str">
        <f>작성용!E453</f>
        <v>KBP2023090038</v>
      </c>
      <c r="I456" s="57" t="str">
        <f>작성용!F453</f>
        <v>B02</v>
      </c>
      <c r="J456" s="57">
        <f>작성용!G453</f>
        <v>0</v>
      </c>
      <c r="K456" s="57" t="str">
        <f>작성용!H453</f>
        <v>-</v>
      </c>
      <c r="L456" s="57" t="str">
        <f>작성용!N453</f>
        <v xml:space="preserve">분기 </v>
      </c>
      <c r="M456" s="56" t="str">
        <f>작성용!U453</f>
        <v>2024.12.31</v>
      </c>
      <c r="N456" s="56" t="str">
        <f>작성용!V453</f>
        <v>룩스루</v>
      </c>
      <c r="O456" s="56" t="str">
        <f>작성용!W453</f>
        <v>룩스루</v>
      </c>
      <c r="P456" s="56" t="str">
        <f>작성용!X453</f>
        <v>-</v>
      </c>
      <c r="Q456" s="57" t="str">
        <f>작성용!AD453</f>
        <v>대체평가3사업본부</v>
      </c>
      <c r="R456" s="59">
        <f>작성용!AE453</f>
        <v>0</v>
      </c>
      <c r="S456" s="57" t="str">
        <f>작성용!AF453</f>
        <v>대체평가3사업본부</v>
      </c>
      <c r="T456" s="60" t="str">
        <f>작성용!AG453</f>
        <v>-</v>
      </c>
      <c r="U456" s="60" t="str">
        <f>작성용!AH453</f>
        <v>-</v>
      </c>
      <c r="V456" s="55">
        <f>작성용!AA453</f>
        <v>202412</v>
      </c>
      <c r="W456" s="57" t="str">
        <f>작성용!AC453</f>
        <v>[T]기타보험기관[1본부]</v>
      </c>
      <c r="X456" s="57" t="str">
        <f>작성용!O453</f>
        <v xml:space="preserve">최서희선임 </v>
      </c>
      <c r="Y456" s="57" t="str">
        <f>작성용!P453</f>
        <v xml:space="preserve">02-2144-7421 </v>
      </c>
      <c r="Z456" s="57" t="str">
        <f>작성용!Q453</f>
        <v xml:space="preserve">seohee.choi@ kblife.co.kr </v>
      </c>
      <c r="AA456" s="55" t="str">
        <f>작성용!AJ453</f>
        <v>-</v>
      </c>
      <c r="AB456" s="55">
        <f>작성용!AB453</f>
        <v>0</v>
      </c>
    </row>
    <row r="457" spans="1:28" s="11" customFormat="1" ht="16.5" hidden="1" customHeight="1" x14ac:dyDescent="0.3">
      <c r="A457" s="53">
        <f>작성용!AL454</f>
        <v>453</v>
      </c>
      <c r="B457" s="54" t="str">
        <f>작성용!AI454</f>
        <v>-</v>
      </c>
      <c r="C457" s="55" t="str">
        <f>작성용!AK454</f>
        <v>개별종목</v>
      </c>
      <c r="D457" s="56">
        <f>작성용!T454</f>
        <v>45645</v>
      </c>
      <c r="E457" s="57" t="str">
        <f>작성용!B454</f>
        <v>KB손해보험(LT)</v>
      </c>
      <c r="F457" s="57" t="str">
        <f>작성용!C454</f>
        <v>재평가</v>
      </c>
      <c r="G457" s="57" t="str">
        <f>작성용!D454</f>
        <v>KB신재생에너지일반사모특별자산투자신탁제1호</v>
      </c>
      <c r="H457" s="58" t="str">
        <f>작성용!E454</f>
        <v>KBP2023090039</v>
      </c>
      <c r="I457" s="57" t="str">
        <f>작성용!F454</f>
        <v>B02</v>
      </c>
      <c r="J457" s="57">
        <f>작성용!G454</f>
        <v>0</v>
      </c>
      <c r="K457" s="57" t="str">
        <f>작성용!H454</f>
        <v>-</v>
      </c>
      <c r="L457" s="57" t="str">
        <f>작성용!N454</f>
        <v xml:space="preserve">분기 </v>
      </c>
      <c r="M457" s="56" t="str">
        <f>작성용!U454</f>
        <v>2024.12.31</v>
      </c>
      <c r="N457" s="56" t="str">
        <f>작성용!V454</f>
        <v>룩스루</v>
      </c>
      <c r="O457" s="56" t="str">
        <f>작성용!W454</f>
        <v>룩스루</v>
      </c>
      <c r="P457" s="56" t="str">
        <f>작성용!X454</f>
        <v>-</v>
      </c>
      <c r="Q457" s="57" t="str">
        <f>작성용!AD454</f>
        <v>대체평가3사업본부</v>
      </c>
      <c r="R457" s="59">
        <f>작성용!AE454</f>
        <v>0</v>
      </c>
      <c r="S457" s="57" t="str">
        <f>작성용!AF454</f>
        <v>대체평가3사업본부</v>
      </c>
      <c r="T457" s="60" t="str">
        <f>작성용!AG454</f>
        <v>-</v>
      </c>
      <c r="U457" s="60" t="str">
        <f>작성용!AH454</f>
        <v>-</v>
      </c>
      <c r="V457" s="55">
        <f>작성용!AA454</f>
        <v>202412</v>
      </c>
      <c r="W457" s="57" t="str">
        <f>작성용!AC454</f>
        <v>[T]기타보험기관[1본부]</v>
      </c>
      <c r="X457" s="57" t="str">
        <f>작성용!O454</f>
        <v xml:space="preserve">최서희선임 </v>
      </c>
      <c r="Y457" s="57" t="str">
        <f>작성용!P454</f>
        <v xml:space="preserve">02-2144-7421 </v>
      </c>
      <c r="Z457" s="57" t="str">
        <f>작성용!Q454</f>
        <v xml:space="preserve">seohee.choi@ kblife.co.kr </v>
      </c>
      <c r="AA457" s="55" t="str">
        <f>작성용!AJ454</f>
        <v>-</v>
      </c>
      <c r="AB457" s="55">
        <f>작성용!AB454</f>
        <v>0</v>
      </c>
    </row>
    <row r="458" spans="1:28" s="11" customFormat="1" ht="16.5" hidden="1" customHeight="1" x14ac:dyDescent="0.3">
      <c r="A458" s="53">
        <f>작성용!AL455</f>
        <v>454</v>
      </c>
      <c r="B458" s="54" t="str">
        <f>작성용!AI455</f>
        <v>-</v>
      </c>
      <c r="C458" s="55" t="str">
        <f>작성용!AK455</f>
        <v>개별종목</v>
      </c>
      <c r="D458" s="56">
        <f>작성용!T455</f>
        <v>45645</v>
      </c>
      <c r="E458" s="57" t="str">
        <f>작성용!B455</f>
        <v>KB손해보험(LT)</v>
      </c>
      <c r="F458" s="57" t="str">
        <f>작성용!C455</f>
        <v>재평가</v>
      </c>
      <c r="G458" s="57" t="str">
        <f>작성용!D455</f>
        <v>KB페루송전시설일반사모특별자산투자신탁(금전채권)</v>
      </c>
      <c r="H458" s="58" t="str">
        <f>작성용!E455</f>
        <v>KBP2023090040</v>
      </c>
      <c r="I458" s="57" t="str">
        <f>작성용!F455</f>
        <v>B02</v>
      </c>
      <c r="J458" s="57">
        <f>작성용!G455</f>
        <v>0</v>
      </c>
      <c r="K458" s="57" t="str">
        <f>작성용!H455</f>
        <v>-</v>
      </c>
      <c r="L458" s="57" t="str">
        <f>작성용!N455</f>
        <v xml:space="preserve">분기 </v>
      </c>
      <c r="M458" s="56" t="str">
        <f>작성용!U455</f>
        <v>2024.12.31</v>
      </c>
      <c r="N458" s="56" t="str">
        <f>작성용!V455</f>
        <v>룩스루</v>
      </c>
      <c r="O458" s="56" t="str">
        <f>작성용!W455</f>
        <v>룩스루</v>
      </c>
      <c r="P458" s="56" t="str">
        <f>작성용!X455</f>
        <v>-</v>
      </c>
      <c r="Q458" s="57" t="str">
        <f>작성용!AD455</f>
        <v>대체평가3사업본부</v>
      </c>
      <c r="R458" s="59">
        <f>작성용!AE455</f>
        <v>0</v>
      </c>
      <c r="S458" s="57" t="str">
        <f>작성용!AF455</f>
        <v>대체평가3사업본부</v>
      </c>
      <c r="T458" s="60" t="str">
        <f>작성용!AG455</f>
        <v>-</v>
      </c>
      <c r="U458" s="60" t="str">
        <f>작성용!AH455</f>
        <v>-</v>
      </c>
      <c r="V458" s="55">
        <f>작성용!AA455</f>
        <v>202412</v>
      </c>
      <c r="W458" s="57" t="str">
        <f>작성용!AC455</f>
        <v>[T]기타보험기관[1본부]</v>
      </c>
      <c r="X458" s="57" t="str">
        <f>작성용!O455</f>
        <v xml:space="preserve">최서희선임 </v>
      </c>
      <c r="Y458" s="57" t="str">
        <f>작성용!P455</f>
        <v xml:space="preserve">02-2144-7421 </v>
      </c>
      <c r="Z458" s="57" t="str">
        <f>작성용!Q455</f>
        <v xml:space="preserve">seohee.choi@ kblife.co.kr </v>
      </c>
      <c r="AA458" s="55" t="str">
        <f>작성용!AJ455</f>
        <v>-</v>
      </c>
      <c r="AB458" s="55">
        <f>작성용!AB455</f>
        <v>0</v>
      </c>
    </row>
    <row r="459" spans="1:28" s="11" customFormat="1" ht="16.5" hidden="1" customHeight="1" x14ac:dyDescent="0.3">
      <c r="A459" s="53">
        <f>작성용!AL456</f>
        <v>455</v>
      </c>
      <c r="B459" s="54" t="str">
        <f>작성용!AI456</f>
        <v>-</v>
      </c>
      <c r="C459" s="55" t="str">
        <f>작성용!AK456</f>
        <v>개별종목</v>
      </c>
      <c r="D459" s="56">
        <f>작성용!T456</f>
        <v>45645</v>
      </c>
      <c r="E459" s="57" t="str">
        <f>작성용!B456</f>
        <v>KB손해보험(LT)</v>
      </c>
      <c r="F459" s="57" t="str">
        <f>작성용!C456</f>
        <v>재평가</v>
      </c>
      <c r="G459" s="57" t="str">
        <f>작성용!D456</f>
        <v>다올KTB넥스트원인수금융일반사모투자신탁제2호</v>
      </c>
      <c r="H459" s="58" t="str">
        <f>작성용!E456</f>
        <v>KBP2023090041</v>
      </c>
      <c r="I459" s="57" t="str">
        <f>작성용!F456</f>
        <v>B02</v>
      </c>
      <c r="J459" s="57">
        <f>작성용!G456</f>
        <v>0</v>
      </c>
      <c r="K459" s="57" t="str">
        <f>작성용!H456</f>
        <v>-</v>
      </c>
      <c r="L459" s="57" t="str">
        <f>작성용!N456</f>
        <v xml:space="preserve">분기 </v>
      </c>
      <c r="M459" s="56" t="str">
        <f>작성용!U456</f>
        <v>2024.12.31</v>
      </c>
      <c r="N459" s="56" t="str">
        <f>작성용!V456</f>
        <v>룩스루</v>
      </c>
      <c r="O459" s="56" t="str">
        <f>작성용!W456</f>
        <v>룩스루</v>
      </c>
      <c r="P459" s="56" t="str">
        <f>작성용!X456</f>
        <v>-</v>
      </c>
      <c r="Q459" s="57" t="str">
        <f>작성용!AD456</f>
        <v>대체평가3사업본부</v>
      </c>
      <c r="R459" s="59">
        <f>작성용!AE456</f>
        <v>0</v>
      </c>
      <c r="S459" s="57" t="str">
        <f>작성용!AF456</f>
        <v>대체평가3사업본부</v>
      </c>
      <c r="T459" s="60" t="str">
        <f>작성용!AG456</f>
        <v>-</v>
      </c>
      <c r="U459" s="60" t="str">
        <f>작성용!AH456</f>
        <v>-</v>
      </c>
      <c r="V459" s="55">
        <f>작성용!AA456</f>
        <v>202412</v>
      </c>
      <c r="W459" s="57" t="str">
        <f>작성용!AC456</f>
        <v>[T]기타보험기관[1본부]</v>
      </c>
      <c r="X459" s="57" t="str">
        <f>작성용!O456</f>
        <v xml:space="preserve">최서희선임 </v>
      </c>
      <c r="Y459" s="57" t="str">
        <f>작성용!P456</f>
        <v xml:space="preserve">02-2144-7421 </v>
      </c>
      <c r="Z459" s="57" t="str">
        <f>작성용!Q456</f>
        <v xml:space="preserve">seohee.choi@ kblife.co.kr </v>
      </c>
      <c r="AA459" s="55" t="str">
        <f>작성용!AJ456</f>
        <v>-</v>
      </c>
      <c r="AB459" s="55">
        <f>작성용!AB456</f>
        <v>0</v>
      </c>
    </row>
    <row r="460" spans="1:28" s="11" customFormat="1" ht="16.5" hidden="1" customHeight="1" x14ac:dyDescent="0.3">
      <c r="A460" s="53">
        <f>작성용!AL457</f>
        <v>456</v>
      </c>
      <c r="B460" s="54" t="str">
        <f>작성용!AI457</f>
        <v>-</v>
      </c>
      <c r="C460" s="55" t="str">
        <f>작성용!AK457</f>
        <v>개별종목</v>
      </c>
      <c r="D460" s="56">
        <f>작성용!T457</f>
        <v>45645</v>
      </c>
      <c r="E460" s="57" t="str">
        <f>작성용!B457</f>
        <v>KB손해보험(LT)</v>
      </c>
      <c r="F460" s="57" t="str">
        <f>작성용!C457</f>
        <v>재평가</v>
      </c>
      <c r="G460" s="57" t="str">
        <f>작성용!D457</f>
        <v>삼성AIRCRAFT일반사모투자신탁제4호</v>
      </c>
      <c r="H460" s="58" t="str">
        <f>작성용!E457</f>
        <v>KBP2023090044</v>
      </c>
      <c r="I460" s="57" t="str">
        <f>작성용!F457</f>
        <v>B02</v>
      </c>
      <c r="J460" s="57">
        <f>작성용!G457</f>
        <v>0</v>
      </c>
      <c r="K460" s="57" t="str">
        <f>작성용!H457</f>
        <v>-</v>
      </c>
      <c r="L460" s="57" t="str">
        <f>작성용!N457</f>
        <v xml:space="preserve">분기 </v>
      </c>
      <c r="M460" s="56" t="str">
        <f>작성용!U457</f>
        <v>2024.12.31</v>
      </c>
      <c r="N460" s="56" t="str">
        <f>작성용!V457</f>
        <v>룩스루</v>
      </c>
      <c r="O460" s="56" t="str">
        <f>작성용!W457</f>
        <v>룩스루</v>
      </c>
      <c r="P460" s="56" t="str">
        <f>작성용!X457</f>
        <v>-</v>
      </c>
      <c r="Q460" s="57" t="str">
        <f>작성용!AD457</f>
        <v>대체평가3사업본부</v>
      </c>
      <c r="R460" s="59">
        <f>작성용!AE457</f>
        <v>0</v>
      </c>
      <c r="S460" s="57" t="str">
        <f>작성용!AF457</f>
        <v>대체평가3사업본부</v>
      </c>
      <c r="T460" s="60" t="str">
        <f>작성용!AG457</f>
        <v>-</v>
      </c>
      <c r="U460" s="60" t="str">
        <f>작성용!AH457</f>
        <v>-</v>
      </c>
      <c r="V460" s="55">
        <f>작성용!AA457</f>
        <v>202412</v>
      </c>
      <c r="W460" s="57" t="str">
        <f>작성용!AC457</f>
        <v>[T]기타보험기관[1본부]</v>
      </c>
      <c r="X460" s="57" t="str">
        <f>작성용!O457</f>
        <v xml:space="preserve">최서희선임 </v>
      </c>
      <c r="Y460" s="57" t="str">
        <f>작성용!P457</f>
        <v xml:space="preserve">02-2144-7421 </v>
      </c>
      <c r="Z460" s="57" t="str">
        <f>작성용!Q457</f>
        <v xml:space="preserve">seohee.choi@ kblife.co.kr </v>
      </c>
      <c r="AA460" s="55" t="str">
        <f>작성용!AJ457</f>
        <v>-</v>
      </c>
      <c r="AB460" s="55">
        <f>작성용!AB457</f>
        <v>0</v>
      </c>
    </row>
    <row r="461" spans="1:28" s="11" customFormat="1" ht="16.5" hidden="1" customHeight="1" x14ac:dyDescent="0.3">
      <c r="A461" s="53">
        <f>작성용!AL458</f>
        <v>457</v>
      </c>
      <c r="B461" s="54" t="str">
        <f>작성용!AI458</f>
        <v>-</v>
      </c>
      <c r="C461" s="55" t="str">
        <f>작성용!AK458</f>
        <v>개별종목</v>
      </c>
      <c r="D461" s="56">
        <f>작성용!T458</f>
        <v>45645</v>
      </c>
      <c r="E461" s="57" t="str">
        <f>작성용!B458</f>
        <v>KB손해보험(LT)</v>
      </c>
      <c r="F461" s="57" t="str">
        <f>작성용!C458</f>
        <v>재평가</v>
      </c>
      <c r="G461" s="57" t="str">
        <f>작성용!D458</f>
        <v>삼성통신타워대출일반사모특별자산투자신탁제1호</v>
      </c>
      <c r="H461" s="58" t="str">
        <f>작성용!E458</f>
        <v>KBP2023090045</v>
      </c>
      <c r="I461" s="57" t="str">
        <f>작성용!F458</f>
        <v>B02</v>
      </c>
      <c r="J461" s="57">
        <f>작성용!G458</f>
        <v>0</v>
      </c>
      <c r="K461" s="57" t="str">
        <f>작성용!H458</f>
        <v>-</v>
      </c>
      <c r="L461" s="57" t="str">
        <f>작성용!N458</f>
        <v xml:space="preserve">분기 </v>
      </c>
      <c r="M461" s="56" t="str">
        <f>작성용!U458</f>
        <v>2024.12.31</v>
      </c>
      <c r="N461" s="56" t="str">
        <f>작성용!V458</f>
        <v>룩스루</v>
      </c>
      <c r="O461" s="56" t="str">
        <f>작성용!W458</f>
        <v>룩스루</v>
      </c>
      <c r="P461" s="56" t="str">
        <f>작성용!X458</f>
        <v>-</v>
      </c>
      <c r="Q461" s="57" t="str">
        <f>작성용!AD458</f>
        <v>대체평가3사업본부</v>
      </c>
      <c r="R461" s="59">
        <f>작성용!AE458</f>
        <v>0</v>
      </c>
      <c r="S461" s="57" t="str">
        <f>작성용!AF458</f>
        <v>대체평가3사업본부</v>
      </c>
      <c r="T461" s="60" t="str">
        <f>작성용!AG458</f>
        <v>-</v>
      </c>
      <c r="U461" s="60" t="str">
        <f>작성용!AH458</f>
        <v>-</v>
      </c>
      <c r="V461" s="55">
        <f>작성용!AA458</f>
        <v>202412</v>
      </c>
      <c r="W461" s="57" t="str">
        <f>작성용!AC458</f>
        <v>[T]기타보험기관[1본부]</v>
      </c>
      <c r="X461" s="57" t="str">
        <f>작성용!O458</f>
        <v xml:space="preserve">최서희선임 </v>
      </c>
      <c r="Y461" s="57" t="str">
        <f>작성용!P458</f>
        <v xml:space="preserve">02-2144-7421 </v>
      </c>
      <c r="Z461" s="57" t="str">
        <f>작성용!Q458</f>
        <v xml:space="preserve">seohee.choi@ kblife.co.kr </v>
      </c>
      <c r="AA461" s="55" t="str">
        <f>작성용!AJ458</f>
        <v>-</v>
      </c>
      <c r="AB461" s="55">
        <f>작성용!AB458</f>
        <v>0</v>
      </c>
    </row>
    <row r="462" spans="1:28" s="11" customFormat="1" ht="16.5" hidden="1" customHeight="1" x14ac:dyDescent="0.3">
      <c r="A462" s="53">
        <f>작성용!AL459</f>
        <v>458</v>
      </c>
      <c r="B462" s="54" t="str">
        <f>작성용!AI459</f>
        <v>-</v>
      </c>
      <c r="C462" s="55" t="str">
        <f>작성용!AK459</f>
        <v>개별종목</v>
      </c>
      <c r="D462" s="56">
        <f>작성용!T459</f>
        <v>45645</v>
      </c>
      <c r="E462" s="57" t="str">
        <f>작성용!B459</f>
        <v>KB손해보험(LT)</v>
      </c>
      <c r="F462" s="57" t="str">
        <f>작성용!C459</f>
        <v>재평가</v>
      </c>
      <c r="G462" s="57" t="str">
        <f>작성용!D459</f>
        <v>타이거대체그린알파일반사모30호</v>
      </c>
      <c r="H462" s="58" t="str">
        <f>작성용!E459</f>
        <v>KBP2023090047</v>
      </c>
      <c r="I462" s="57" t="str">
        <f>작성용!F459</f>
        <v>B02</v>
      </c>
      <c r="J462" s="57">
        <f>작성용!G459</f>
        <v>0</v>
      </c>
      <c r="K462" s="57" t="str">
        <f>작성용!H459</f>
        <v>-</v>
      </c>
      <c r="L462" s="57" t="str">
        <f>작성용!N459</f>
        <v xml:space="preserve">분기 </v>
      </c>
      <c r="M462" s="56" t="str">
        <f>작성용!U459</f>
        <v>2024.12.31</v>
      </c>
      <c r="N462" s="56" t="str">
        <f>작성용!V459</f>
        <v>룩스루</v>
      </c>
      <c r="O462" s="56" t="str">
        <f>작성용!W459</f>
        <v>룩스루</v>
      </c>
      <c r="P462" s="56" t="str">
        <f>작성용!X459</f>
        <v>-</v>
      </c>
      <c r="Q462" s="57" t="str">
        <f>작성용!AD459</f>
        <v>대체평가3사업본부</v>
      </c>
      <c r="R462" s="59">
        <f>작성용!AE459</f>
        <v>0</v>
      </c>
      <c r="S462" s="57" t="str">
        <f>작성용!AF459</f>
        <v>대체평가3사업본부</v>
      </c>
      <c r="T462" s="60" t="str">
        <f>작성용!AG459</f>
        <v>-</v>
      </c>
      <c r="U462" s="60" t="str">
        <f>작성용!AH459</f>
        <v>-</v>
      </c>
      <c r="V462" s="55">
        <f>작성용!AA459</f>
        <v>202412</v>
      </c>
      <c r="W462" s="57" t="str">
        <f>작성용!AC459</f>
        <v>[T]기타보험기관[1본부]</v>
      </c>
      <c r="X462" s="57" t="str">
        <f>작성용!O459</f>
        <v xml:space="preserve">최서희선임 </v>
      </c>
      <c r="Y462" s="57" t="str">
        <f>작성용!P459</f>
        <v xml:space="preserve">02-2144-7421 </v>
      </c>
      <c r="Z462" s="57" t="str">
        <f>작성용!Q459</f>
        <v xml:space="preserve">seohee.choi@ kblife.co.kr </v>
      </c>
      <c r="AA462" s="55" t="str">
        <f>작성용!AJ459</f>
        <v>-</v>
      </c>
      <c r="AB462" s="55">
        <f>작성용!AB459</f>
        <v>0</v>
      </c>
    </row>
    <row r="463" spans="1:28" s="11" customFormat="1" ht="16.5" hidden="1" customHeight="1" x14ac:dyDescent="0.3">
      <c r="A463" s="53">
        <f>작성용!AL460</f>
        <v>459</v>
      </c>
      <c r="B463" s="54" t="str">
        <f>작성용!AI460</f>
        <v>-</v>
      </c>
      <c r="C463" s="55" t="str">
        <f>작성용!AK460</f>
        <v>개별종목</v>
      </c>
      <c r="D463" s="56">
        <f>작성용!T460</f>
        <v>45645</v>
      </c>
      <c r="E463" s="57" t="str">
        <f>작성용!B460</f>
        <v>KB손해보험(LT)</v>
      </c>
      <c r="F463" s="57" t="str">
        <f>작성용!C460</f>
        <v>재평가</v>
      </c>
      <c r="G463" s="57" t="str">
        <f>작성용!D460</f>
        <v>파인스트리트태양광일반사모투자신탁2호</v>
      </c>
      <c r="H463" s="58" t="str">
        <f>작성용!E460</f>
        <v>KBP2023090048</v>
      </c>
      <c r="I463" s="57" t="str">
        <f>작성용!F460</f>
        <v>B02</v>
      </c>
      <c r="J463" s="57">
        <f>작성용!G460</f>
        <v>0</v>
      </c>
      <c r="K463" s="57" t="str">
        <f>작성용!H460</f>
        <v>-</v>
      </c>
      <c r="L463" s="57" t="str">
        <f>작성용!N460</f>
        <v xml:space="preserve">분기 </v>
      </c>
      <c r="M463" s="56" t="str">
        <f>작성용!U460</f>
        <v>2024.12.31</v>
      </c>
      <c r="N463" s="56" t="str">
        <f>작성용!V460</f>
        <v>룩스루</v>
      </c>
      <c r="O463" s="56" t="str">
        <f>작성용!W460</f>
        <v>룩스루</v>
      </c>
      <c r="P463" s="56" t="str">
        <f>작성용!X460</f>
        <v>-</v>
      </c>
      <c r="Q463" s="57" t="str">
        <f>작성용!AD460</f>
        <v>대체평가3사업본부</v>
      </c>
      <c r="R463" s="59">
        <f>작성용!AE460</f>
        <v>0</v>
      </c>
      <c r="S463" s="57" t="str">
        <f>작성용!AF460</f>
        <v>대체평가3사업본부</v>
      </c>
      <c r="T463" s="60" t="str">
        <f>작성용!AG460</f>
        <v>-</v>
      </c>
      <c r="U463" s="60" t="str">
        <f>작성용!AH460</f>
        <v>-</v>
      </c>
      <c r="V463" s="55">
        <f>작성용!AA460</f>
        <v>202412</v>
      </c>
      <c r="W463" s="57" t="str">
        <f>작성용!AC460</f>
        <v>[T]기타보험기관[1본부]</v>
      </c>
      <c r="X463" s="57" t="str">
        <f>작성용!O460</f>
        <v xml:space="preserve">최서희선임 </v>
      </c>
      <c r="Y463" s="57" t="str">
        <f>작성용!P460</f>
        <v xml:space="preserve">02-2144-7421 </v>
      </c>
      <c r="Z463" s="57" t="str">
        <f>작성용!Q460</f>
        <v xml:space="preserve">seohee.choi@ kblife.co.kr </v>
      </c>
      <c r="AA463" s="55" t="str">
        <f>작성용!AJ460</f>
        <v>-</v>
      </c>
      <c r="AB463" s="55">
        <f>작성용!AB460</f>
        <v>0</v>
      </c>
    </row>
    <row r="464" spans="1:28" s="11" customFormat="1" ht="16.5" hidden="1" customHeight="1" x14ac:dyDescent="0.3">
      <c r="A464" s="53">
        <f>작성용!AL461</f>
        <v>460</v>
      </c>
      <c r="B464" s="54" t="str">
        <f>작성용!AI461</f>
        <v>-</v>
      </c>
      <c r="C464" s="55" t="str">
        <f>작성용!AK461</f>
        <v>개별종목</v>
      </c>
      <c r="D464" s="56">
        <f>작성용!T461</f>
        <v>45645</v>
      </c>
      <c r="E464" s="57" t="str">
        <f>작성용!B461</f>
        <v>KB손해보험(LT)</v>
      </c>
      <c r="F464" s="57" t="str">
        <f>작성용!C461</f>
        <v>재평가</v>
      </c>
      <c r="G464" s="57" t="str">
        <f>작성용!D461</f>
        <v>iM에셋그린뉴딜일반사모특별자산투자신탁1호</v>
      </c>
      <c r="H464" s="58" t="str">
        <f>작성용!E461</f>
        <v>KBP2023090049</v>
      </c>
      <c r="I464" s="57" t="str">
        <f>작성용!F461</f>
        <v>B02</v>
      </c>
      <c r="J464" s="57">
        <f>작성용!G461</f>
        <v>0</v>
      </c>
      <c r="K464" s="57" t="str">
        <f>작성용!H461</f>
        <v>-</v>
      </c>
      <c r="L464" s="57" t="str">
        <f>작성용!N461</f>
        <v xml:space="preserve">분기 </v>
      </c>
      <c r="M464" s="56" t="str">
        <f>작성용!U461</f>
        <v>2024.12.31</v>
      </c>
      <c r="N464" s="56" t="str">
        <f>작성용!V461</f>
        <v>룩스루</v>
      </c>
      <c r="O464" s="56" t="str">
        <f>작성용!W461</f>
        <v>룩스루</v>
      </c>
      <c r="P464" s="56" t="str">
        <f>작성용!X461</f>
        <v>-</v>
      </c>
      <c r="Q464" s="57" t="str">
        <f>작성용!AD461</f>
        <v>대체평가3사업본부</v>
      </c>
      <c r="R464" s="59">
        <f>작성용!AE461</f>
        <v>0</v>
      </c>
      <c r="S464" s="57" t="str">
        <f>작성용!AF461</f>
        <v>대체평가3사업본부</v>
      </c>
      <c r="T464" s="60" t="str">
        <f>작성용!AG461</f>
        <v>-</v>
      </c>
      <c r="U464" s="60" t="str">
        <f>작성용!AH461</f>
        <v>-</v>
      </c>
      <c r="V464" s="55">
        <f>작성용!AA461</f>
        <v>202412</v>
      </c>
      <c r="W464" s="57" t="str">
        <f>작성용!AC461</f>
        <v>[T]기타보험기관[1본부]</v>
      </c>
      <c r="X464" s="57" t="str">
        <f>작성용!O461</f>
        <v xml:space="preserve">최서희선임 </v>
      </c>
      <c r="Y464" s="57" t="str">
        <f>작성용!P461</f>
        <v xml:space="preserve">02-2144-7421 </v>
      </c>
      <c r="Z464" s="57" t="str">
        <f>작성용!Q461</f>
        <v xml:space="preserve">seohee.choi@ kblife.co.kr </v>
      </c>
      <c r="AA464" s="55" t="str">
        <f>작성용!AJ461</f>
        <v>-</v>
      </c>
      <c r="AB464" s="55">
        <f>작성용!AB461</f>
        <v>0</v>
      </c>
    </row>
    <row r="465" spans="1:28" s="11" customFormat="1" ht="16.5" hidden="1" customHeight="1" x14ac:dyDescent="0.3">
      <c r="A465" s="53">
        <f>작성용!AL462</f>
        <v>461</v>
      </c>
      <c r="B465" s="54" t="str">
        <f>작성용!AI462</f>
        <v>-</v>
      </c>
      <c r="C465" s="55" t="str">
        <f>작성용!AK462</f>
        <v>개별종목</v>
      </c>
      <c r="D465" s="56">
        <f>작성용!T462</f>
        <v>45645</v>
      </c>
      <c r="E465" s="57" t="str">
        <f>작성용!B462</f>
        <v>KB손해보험(LT)</v>
      </c>
      <c r="F465" s="57" t="str">
        <f>작성용!C462</f>
        <v>재평가</v>
      </c>
      <c r="G465" s="57" t="str">
        <f>작성용!D462</f>
        <v>현대인프라일반사모투자신탁5호</v>
      </c>
      <c r="H465" s="58" t="str">
        <f>작성용!E462</f>
        <v>KBP2023090051</v>
      </c>
      <c r="I465" s="57" t="str">
        <f>작성용!F462</f>
        <v>B02</v>
      </c>
      <c r="J465" s="57">
        <f>작성용!G462</f>
        <v>0</v>
      </c>
      <c r="K465" s="57" t="str">
        <f>작성용!H462</f>
        <v>-</v>
      </c>
      <c r="L465" s="57" t="str">
        <f>작성용!N462</f>
        <v xml:space="preserve">분기 </v>
      </c>
      <c r="M465" s="56" t="str">
        <f>작성용!U462</f>
        <v>2024.12.31</v>
      </c>
      <c r="N465" s="56" t="str">
        <f>작성용!V462</f>
        <v>룩스루</v>
      </c>
      <c r="O465" s="56" t="str">
        <f>작성용!W462</f>
        <v>룩스루</v>
      </c>
      <c r="P465" s="56" t="str">
        <f>작성용!X462</f>
        <v>-</v>
      </c>
      <c r="Q465" s="57" t="str">
        <f>작성용!AD462</f>
        <v>대체평가3사업본부</v>
      </c>
      <c r="R465" s="59">
        <f>작성용!AE462</f>
        <v>0</v>
      </c>
      <c r="S465" s="57" t="str">
        <f>작성용!AF462</f>
        <v>대체평가3사업본부</v>
      </c>
      <c r="T465" s="60" t="str">
        <f>작성용!AG462</f>
        <v>-</v>
      </c>
      <c r="U465" s="60" t="str">
        <f>작성용!AH462</f>
        <v>-</v>
      </c>
      <c r="V465" s="55">
        <f>작성용!AA462</f>
        <v>202412</v>
      </c>
      <c r="W465" s="57" t="str">
        <f>작성용!AC462</f>
        <v>[T]기타보험기관[1본부]</v>
      </c>
      <c r="X465" s="57" t="str">
        <f>작성용!O462</f>
        <v xml:space="preserve">최서희선임 </v>
      </c>
      <c r="Y465" s="57" t="str">
        <f>작성용!P462</f>
        <v xml:space="preserve">02-2144-7421 </v>
      </c>
      <c r="Z465" s="57" t="str">
        <f>작성용!Q462</f>
        <v xml:space="preserve">seohee.choi@ kblife.co.kr </v>
      </c>
      <c r="AA465" s="55" t="str">
        <f>작성용!AJ462</f>
        <v>-</v>
      </c>
      <c r="AB465" s="55">
        <f>작성용!AB462</f>
        <v>0</v>
      </c>
    </row>
    <row r="466" spans="1:28" s="11" customFormat="1" ht="16.5" hidden="1" customHeight="1" x14ac:dyDescent="0.3">
      <c r="A466" s="53">
        <f>작성용!AL463</f>
        <v>462</v>
      </c>
      <c r="B466" s="54" t="str">
        <f>작성용!AI463</f>
        <v>-</v>
      </c>
      <c r="C466" s="55" t="str">
        <f>작성용!AK463</f>
        <v>개별종목</v>
      </c>
      <c r="D466" s="56">
        <f>작성용!T463</f>
        <v>45645</v>
      </c>
      <c r="E466" s="57" t="str">
        <f>작성용!B463</f>
        <v>KB손해보험(LT)</v>
      </c>
      <c r="F466" s="57" t="str">
        <f>작성용!C463</f>
        <v>재평가</v>
      </c>
      <c r="G466" s="57" t="str">
        <f>작성용!D463</f>
        <v>현대파워일반사모투자신탁4호</v>
      </c>
      <c r="H466" s="58" t="str">
        <f>작성용!E463</f>
        <v>KBP2023090052</v>
      </c>
      <c r="I466" s="57" t="str">
        <f>작성용!F463</f>
        <v>B02</v>
      </c>
      <c r="J466" s="57">
        <f>작성용!G463</f>
        <v>0</v>
      </c>
      <c r="K466" s="57" t="str">
        <f>작성용!H463</f>
        <v>-</v>
      </c>
      <c r="L466" s="57" t="str">
        <f>작성용!N463</f>
        <v xml:space="preserve">분기 </v>
      </c>
      <c r="M466" s="56" t="str">
        <f>작성용!U463</f>
        <v>2024.12.31</v>
      </c>
      <c r="N466" s="56" t="str">
        <f>작성용!V463</f>
        <v>룩스루</v>
      </c>
      <c r="O466" s="56" t="str">
        <f>작성용!W463</f>
        <v>룩스루</v>
      </c>
      <c r="P466" s="56" t="str">
        <f>작성용!X463</f>
        <v>-</v>
      </c>
      <c r="Q466" s="57" t="str">
        <f>작성용!AD463</f>
        <v>대체평가3사업본부</v>
      </c>
      <c r="R466" s="59">
        <f>작성용!AE463</f>
        <v>0</v>
      </c>
      <c r="S466" s="57" t="str">
        <f>작성용!AF463</f>
        <v>대체평가3사업본부</v>
      </c>
      <c r="T466" s="60" t="str">
        <f>작성용!AG463</f>
        <v>-</v>
      </c>
      <c r="U466" s="60" t="str">
        <f>작성용!AH463</f>
        <v>-</v>
      </c>
      <c r="V466" s="55">
        <f>작성용!AA463</f>
        <v>202412</v>
      </c>
      <c r="W466" s="57" t="str">
        <f>작성용!AC463</f>
        <v>[T]기타보험기관[1본부]</v>
      </c>
      <c r="X466" s="57" t="str">
        <f>작성용!O463</f>
        <v xml:space="preserve">최서희선임 </v>
      </c>
      <c r="Y466" s="57" t="str">
        <f>작성용!P463</f>
        <v xml:space="preserve">02-2144-7421 </v>
      </c>
      <c r="Z466" s="57" t="str">
        <f>작성용!Q463</f>
        <v xml:space="preserve">seohee.choi@ kblife.co.kr </v>
      </c>
      <c r="AA466" s="55" t="str">
        <f>작성용!AJ463</f>
        <v>-</v>
      </c>
      <c r="AB466" s="55">
        <f>작성용!AB463</f>
        <v>0</v>
      </c>
    </row>
    <row r="467" spans="1:28" s="11" customFormat="1" ht="16.5" hidden="1" customHeight="1" x14ac:dyDescent="0.3">
      <c r="A467" s="53">
        <f>작성용!AL464</f>
        <v>463</v>
      </c>
      <c r="B467" s="54" t="str">
        <f>작성용!AI464</f>
        <v>-</v>
      </c>
      <c r="C467" s="55" t="str">
        <f>작성용!AK464</f>
        <v>개별종목</v>
      </c>
      <c r="D467" s="56">
        <f>작성용!T464</f>
        <v>45645</v>
      </c>
      <c r="E467" s="57" t="str">
        <f>작성용!B464</f>
        <v>KB손해보험(LT)</v>
      </c>
      <c r="F467" s="57" t="str">
        <f>작성용!C464</f>
        <v>재평가</v>
      </c>
      <c r="G467" s="57" t="str">
        <f>작성용!D464</f>
        <v>흥국하이클래스일반사모특별자산투자신탁52호[대출]</v>
      </c>
      <c r="H467" s="58" t="str">
        <f>작성용!E464</f>
        <v>KBP2023090053</v>
      </c>
      <c r="I467" s="57" t="str">
        <f>작성용!F464</f>
        <v>B02</v>
      </c>
      <c r="J467" s="57">
        <f>작성용!G464</f>
        <v>0</v>
      </c>
      <c r="K467" s="57" t="str">
        <f>작성용!H464</f>
        <v>-</v>
      </c>
      <c r="L467" s="57" t="str">
        <f>작성용!N464</f>
        <v xml:space="preserve">분기 </v>
      </c>
      <c r="M467" s="56" t="str">
        <f>작성용!U464</f>
        <v>2024.12.31</v>
      </c>
      <c r="N467" s="56" t="str">
        <f>작성용!V464</f>
        <v>룩스루</v>
      </c>
      <c r="O467" s="56" t="str">
        <f>작성용!W464</f>
        <v>룩스루</v>
      </c>
      <c r="P467" s="56" t="str">
        <f>작성용!X464</f>
        <v>-</v>
      </c>
      <c r="Q467" s="57" t="str">
        <f>작성용!AD464</f>
        <v>대체평가3사업본부</v>
      </c>
      <c r="R467" s="59">
        <f>작성용!AE464</f>
        <v>0</v>
      </c>
      <c r="S467" s="57" t="str">
        <f>작성용!AF464</f>
        <v>대체평가3사업본부</v>
      </c>
      <c r="T467" s="60" t="str">
        <f>작성용!AG464</f>
        <v>-</v>
      </c>
      <c r="U467" s="60" t="str">
        <f>작성용!AH464</f>
        <v>-</v>
      </c>
      <c r="V467" s="55">
        <f>작성용!AA464</f>
        <v>202412</v>
      </c>
      <c r="W467" s="57" t="str">
        <f>작성용!AC464</f>
        <v>[T]기타보험기관[1본부]</v>
      </c>
      <c r="X467" s="57" t="str">
        <f>작성용!O464</f>
        <v xml:space="preserve">최서희선임 </v>
      </c>
      <c r="Y467" s="57" t="str">
        <f>작성용!P464</f>
        <v xml:space="preserve">02-2144-7421 </v>
      </c>
      <c r="Z467" s="57" t="str">
        <f>작성용!Q464</f>
        <v xml:space="preserve">seohee.choi@ kblife.co.kr </v>
      </c>
      <c r="AA467" s="55" t="str">
        <f>작성용!AJ464</f>
        <v>-</v>
      </c>
      <c r="AB467" s="55">
        <f>작성용!AB464</f>
        <v>0</v>
      </c>
    </row>
    <row r="468" spans="1:28" s="11" customFormat="1" ht="16.5" hidden="1" customHeight="1" x14ac:dyDescent="0.3">
      <c r="A468" s="53">
        <f>작성용!AL465</f>
        <v>464</v>
      </c>
      <c r="B468" s="54" t="str">
        <f>작성용!AI465</f>
        <v>-</v>
      </c>
      <c r="C468" s="55" t="str">
        <f>작성용!AK465</f>
        <v>개별종목</v>
      </c>
      <c r="D468" s="56">
        <f>작성용!T465</f>
        <v>45645</v>
      </c>
      <c r="E468" s="57" t="str">
        <f>작성용!B465</f>
        <v>KB손해보험(LT)</v>
      </c>
      <c r="F468" s="57" t="str">
        <f>작성용!C465</f>
        <v>재평가</v>
      </c>
      <c r="G468" s="57" t="str">
        <f>작성용!D465</f>
        <v>KB북미대출일반사모부동산투자신탁제1호</v>
      </c>
      <c r="H468" s="58" t="str">
        <f>작성용!E465</f>
        <v>KBP2023090055</v>
      </c>
      <c r="I468" s="57" t="str">
        <f>작성용!F465</f>
        <v>B02</v>
      </c>
      <c r="J468" s="57">
        <f>작성용!G465</f>
        <v>0</v>
      </c>
      <c r="K468" s="57" t="str">
        <f>작성용!H465</f>
        <v>-</v>
      </c>
      <c r="L468" s="57" t="str">
        <f>작성용!N465</f>
        <v xml:space="preserve">분기 </v>
      </c>
      <c r="M468" s="56" t="str">
        <f>작성용!U465</f>
        <v>2024.12.31</v>
      </c>
      <c r="N468" s="56" t="str">
        <f>작성용!V465</f>
        <v>룩스루</v>
      </c>
      <c r="O468" s="56" t="str">
        <f>작성용!W465</f>
        <v>룩스루</v>
      </c>
      <c r="P468" s="56" t="str">
        <f>작성용!X465</f>
        <v>-</v>
      </c>
      <c r="Q468" s="57" t="str">
        <f>작성용!AD465</f>
        <v>대체평가3사업본부</v>
      </c>
      <c r="R468" s="59">
        <f>작성용!AE465</f>
        <v>0</v>
      </c>
      <c r="S468" s="57" t="str">
        <f>작성용!AF465</f>
        <v>대체평가3사업본부</v>
      </c>
      <c r="T468" s="60" t="str">
        <f>작성용!AG465</f>
        <v>-</v>
      </c>
      <c r="U468" s="60" t="str">
        <f>작성용!AH465</f>
        <v>-</v>
      </c>
      <c r="V468" s="55">
        <f>작성용!AA465</f>
        <v>202412</v>
      </c>
      <c r="W468" s="57" t="str">
        <f>작성용!AC465</f>
        <v>[T]기타보험기관[1본부]</v>
      </c>
      <c r="X468" s="57" t="str">
        <f>작성용!O465</f>
        <v xml:space="preserve">최서희선임 </v>
      </c>
      <c r="Y468" s="57" t="str">
        <f>작성용!P465</f>
        <v xml:space="preserve">02-2144-7421 </v>
      </c>
      <c r="Z468" s="57" t="str">
        <f>작성용!Q465</f>
        <v xml:space="preserve">seohee.choi@ kblife.co.kr </v>
      </c>
      <c r="AA468" s="55" t="str">
        <f>작성용!AJ465</f>
        <v>-</v>
      </c>
      <c r="AB468" s="55">
        <f>작성용!AB465</f>
        <v>0</v>
      </c>
    </row>
    <row r="469" spans="1:28" s="11" customFormat="1" ht="16.5" hidden="1" customHeight="1" x14ac:dyDescent="0.3">
      <c r="A469" s="53">
        <f>작성용!AL466</f>
        <v>465</v>
      </c>
      <c r="B469" s="54" t="str">
        <f>작성용!AI466</f>
        <v>-</v>
      </c>
      <c r="C469" s="55" t="str">
        <f>작성용!AK466</f>
        <v>개별종목</v>
      </c>
      <c r="D469" s="56">
        <f>작성용!T466</f>
        <v>45645</v>
      </c>
      <c r="E469" s="57" t="str">
        <f>작성용!B466</f>
        <v>KB손해보험(LT)</v>
      </c>
      <c r="F469" s="57" t="str">
        <f>작성용!C466</f>
        <v>재평가</v>
      </c>
      <c r="G469" s="57" t="str">
        <f>작성용!D466</f>
        <v>KB해외투자일반사모부동산투자신탁30호(재간접형)</v>
      </c>
      <c r="H469" s="58" t="str">
        <f>작성용!E466</f>
        <v>KBP2023090058</v>
      </c>
      <c r="I469" s="57" t="str">
        <f>작성용!F466</f>
        <v>B02</v>
      </c>
      <c r="J469" s="57">
        <f>작성용!G466</f>
        <v>0</v>
      </c>
      <c r="K469" s="57" t="str">
        <f>작성용!H466</f>
        <v>-</v>
      </c>
      <c r="L469" s="57" t="str">
        <f>작성용!N466</f>
        <v xml:space="preserve">분기 </v>
      </c>
      <c r="M469" s="56" t="str">
        <f>작성용!U466</f>
        <v>2024.12.31</v>
      </c>
      <c r="N469" s="56" t="str">
        <f>작성용!V466</f>
        <v>룩스루</v>
      </c>
      <c r="O469" s="56" t="str">
        <f>작성용!W466</f>
        <v>룩스루</v>
      </c>
      <c r="P469" s="56" t="str">
        <f>작성용!X466</f>
        <v>-</v>
      </c>
      <c r="Q469" s="57" t="str">
        <f>작성용!AD466</f>
        <v>대체평가3사업본부</v>
      </c>
      <c r="R469" s="59">
        <f>작성용!AE466</f>
        <v>0</v>
      </c>
      <c r="S469" s="57" t="str">
        <f>작성용!AF466</f>
        <v>대체평가3사업본부</v>
      </c>
      <c r="T469" s="60" t="str">
        <f>작성용!AG466</f>
        <v>-</v>
      </c>
      <c r="U469" s="60" t="str">
        <f>작성용!AH466</f>
        <v>-</v>
      </c>
      <c r="V469" s="55">
        <f>작성용!AA466</f>
        <v>202412</v>
      </c>
      <c r="W469" s="57" t="str">
        <f>작성용!AC466</f>
        <v>[T]기타보험기관[1본부]</v>
      </c>
      <c r="X469" s="57" t="str">
        <f>작성용!O466</f>
        <v xml:space="preserve">최서희선임 </v>
      </c>
      <c r="Y469" s="57" t="str">
        <f>작성용!P466</f>
        <v xml:space="preserve">02-2144-7421 </v>
      </c>
      <c r="Z469" s="57" t="str">
        <f>작성용!Q466</f>
        <v xml:space="preserve">seohee.choi@ kblife.co.kr </v>
      </c>
      <c r="AA469" s="55" t="str">
        <f>작성용!AJ466</f>
        <v>-</v>
      </c>
      <c r="AB469" s="55">
        <f>작성용!AB466</f>
        <v>0</v>
      </c>
    </row>
    <row r="470" spans="1:28" s="11" customFormat="1" ht="16.5" hidden="1" customHeight="1" x14ac:dyDescent="0.3">
      <c r="A470" s="53">
        <f>작성용!AL467</f>
        <v>466</v>
      </c>
      <c r="B470" s="54" t="str">
        <f>작성용!AI467</f>
        <v>-</v>
      </c>
      <c r="C470" s="55" t="str">
        <f>작성용!AK467</f>
        <v>개별종목</v>
      </c>
      <c r="D470" s="56">
        <f>작성용!T467</f>
        <v>45645</v>
      </c>
      <c r="E470" s="57" t="str">
        <f>작성용!B467</f>
        <v>KB손해보험(LT)</v>
      </c>
      <c r="F470" s="57" t="str">
        <f>작성용!C467</f>
        <v>재평가</v>
      </c>
      <c r="G470" s="57" t="str">
        <f>작성용!D467</f>
        <v>다올KTB글로벌CREDEBT일반사모투자신탁제3-1호</v>
      </c>
      <c r="H470" s="58" t="str">
        <f>작성용!E467</f>
        <v>KBP2023090059</v>
      </c>
      <c r="I470" s="57" t="str">
        <f>작성용!F467</f>
        <v>B02</v>
      </c>
      <c r="J470" s="57">
        <f>작성용!G467</f>
        <v>0</v>
      </c>
      <c r="K470" s="57" t="str">
        <f>작성용!H467</f>
        <v>-</v>
      </c>
      <c r="L470" s="57" t="str">
        <f>작성용!N467</f>
        <v xml:space="preserve">분기 </v>
      </c>
      <c r="M470" s="56" t="str">
        <f>작성용!U467</f>
        <v>2024.12.31</v>
      </c>
      <c r="N470" s="56" t="str">
        <f>작성용!V467</f>
        <v>룩스루</v>
      </c>
      <c r="O470" s="56" t="str">
        <f>작성용!W467</f>
        <v>룩스루</v>
      </c>
      <c r="P470" s="56" t="str">
        <f>작성용!X467</f>
        <v>-</v>
      </c>
      <c r="Q470" s="57" t="str">
        <f>작성용!AD467</f>
        <v>대체평가3사업본부</v>
      </c>
      <c r="R470" s="59">
        <f>작성용!AE467</f>
        <v>0</v>
      </c>
      <c r="S470" s="57" t="str">
        <f>작성용!AF467</f>
        <v>대체평가3사업본부</v>
      </c>
      <c r="T470" s="60" t="str">
        <f>작성용!AG467</f>
        <v>-</v>
      </c>
      <c r="U470" s="60" t="str">
        <f>작성용!AH467</f>
        <v>-</v>
      </c>
      <c r="V470" s="55">
        <f>작성용!AA467</f>
        <v>202412</v>
      </c>
      <c r="W470" s="57" t="str">
        <f>작성용!AC467</f>
        <v>[T]기타보험기관[1본부]</v>
      </c>
      <c r="X470" s="57" t="str">
        <f>작성용!O467</f>
        <v xml:space="preserve">최서희선임 </v>
      </c>
      <c r="Y470" s="57" t="str">
        <f>작성용!P467</f>
        <v xml:space="preserve">02-2144-7421 </v>
      </c>
      <c r="Z470" s="57" t="str">
        <f>작성용!Q467</f>
        <v xml:space="preserve">seohee.choi@ kblife.co.kr </v>
      </c>
      <c r="AA470" s="55" t="str">
        <f>작성용!AJ467</f>
        <v>-</v>
      </c>
      <c r="AB470" s="55">
        <f>작성용!AB467</f>
        <v>0</v>
      </c>
    </row>
    <row r="471" spans="1:28" s="11" customFormat="1" ht="16.5" hidden="1" customHeight="1" x14ac:dyDescent="0.3">
      <c r="A471" s="53">
        <f>작성용!AL468</f>
        <v>467</v>
      </c>
      <c r="B471" s="54" t="str">
        <f>작성용!AI468</f>
        <v>-</v>
      </c>
      <c r="C471" s="55" t="str">
        <f>작성용!AK468</f>
        <v>개별종목</v>
      </c>
      <c r="D471" s="56">
        <f>작성용!T468</f>
        <v>45645</v>
      </c>
      <c r="E471" s="57" t="str">
        <f>작성용!B468</f>
        <v>KB손해보험(LT)</v>
      </c>
      <c r="F471" s="57" t="str">
        <f>작성용!C468</f>
        <v>재평가</v>
      </c>
      <c r="G471" s="57" t="str">
        <f>작성용!D468</f>
        <v>메리츠전문투자형사모부동산투자신탁8호</v>
      </c>
      <c r="H471" s="58" t="str">
        <f>작성용!E468</f>
        <v>KBP2023090060</v>
      </c>
      <c r="I471" s="57" t="str">
        <f>작성용!F468</f>
        <v>B02</v>
      </c>
      <c r="J471" s="57">
        <f>작성용!G468</f>
        <v>0</v>
      </c>
      <c r="K471" s="57" t="str">
        <f>작성용!H468</f>
        <v>-</v>
      </c>
      <c r="L471" s="57" t="str">
        <f>작성용!N468</f>
        <v xml:space="preserve">분기 </v>
      </c>
      <c r="M471" s="56" t="str">
        <f>작성용!U468</f>
        <v>2024.12.31</v>
      </c>
      <c r="N471" s="56" t="str">
        <f>작성용!V468</f>
        <v>룩스루</v>
      </c>
      <c r="O471" s="56" t="str">
        <f>작성용!W468</f>
        <v>룩스루</v>
      </c>
      <c r="P471" s="56" t="str">
        <f>작성용!X468</f>
        <v>-</v>
      </c>
      <c r="Q471" s="57" t="str">
        <f>작성용!AD468</f>
        <v>대체평가3사업본부</v>
      </c>
      <c r="R471" s="59">
        <f>작성용!AE468</f>
        <v>0</v>
      </c>
      <c r="S471" s="57" t="str">
        <f>작성용!AF468</f>
        <v>대체평가3사업본부</v>
      </c>
      <c r="T471" s="60" t="str">
        <f>작성용!AG468</f>
        <v>-</v>
      </c>
      <c r="U471" s="60" t="str">
        <f>작성용!AH468</f>
        <v>-</v>
      </c>
      <c r="V471" s="55">
        <f>작성용!AA468</f>
        <v>202412</v>
      </c>
      <c r="W471" s="57" t="str">
        <f>작성용!AC468</f>
        <v>[T]기타보험기관[1본부]</v>
      </c>
      <c r="X471" s="57" t="str">
        <f>작성용!O468</f>
        <v xml:space="preserve">최서희선임 </v>
      </c>
      <c r="Y471" s="57" t="str">
        <f>작성용!P468</f>
        <v xml:space="preserve">02-2144-7421 </v>
      </c>
      <c r="Z471" s="57" t="str">
        <f>작성용!Q468</f>
        <v xml:space="preserve">seohee.choi@ kblife.co.kr </v>
      </c>
      <c r="AA471" s="55" t="str">
        <f>작성용!AJ468</f>
        <v>-</v>
      </c>
      <c r="AB471" s="55">
        <f>작성용!AB468</f>
        <v>0</v>
      </c>
    </row>
    <row r="472" spans="1:28" s="11" customFormat="1" ht="16.5" hidden="1" customHeight="1" x14ac:dyDescent="0.3">
      <c r="A472" s="53">
        <f>작성용!AL469</f>
        <v>468</v>
      </c>
      <c r="B472" s="54" t="str">
        <f>작성용!AI469</f>
        <v>-</v>
      </c>
      <c r="C472" s="55" t="str">
        <f>작성용!AK469</f>
        <v>개별종목</v>
      </c>
      <c r="D472" s="56">
        <f>작성용!T469</f>
        <v>45645</v>
      </c>
      <c r="E472" s="57" t="str">
        <f>작성용!B469</f>
        <v>KB손해보험(LT)</v>
      </c>
      <c r="F472" s="57" t="str">
        <f>작성용!C469</f>
        <v>재평가</v>
      </c>
      <c r="G472" s="57" t="str">
        <f>작성용!D469</f>
        <v>신한AIM부동산일반사모투자신탁4호</v>
      </c>
      <c r="H472" s="58" t="str">
        <f>작성용!E469</f>
        <v>KBP2023090062</v>
      </c>
      <c r="I472" s="57" t="str">
        <f>작성용!F469</f>
        <v>B02</v>
      </c>
      <c r="J472" s="57">
        <f>작성용!G469</f>
        <v>0</v>
      </c>
      <c r="K472" s="57" t="str">
        <f>작성용!H469</f>
        <v>-</v>
      </c>
      <c r="L472" s="57" t="str">
        <f>작성용!N469</f>
        <v xml:space="preserve">분기 </v>
      </c>
      <c r="M472" s="56" t="str">
        <f>작성용!U469</f>
        <v>2024.12.31</v>
      </c>
      <c r="N472" s="56" t="str">
        <f>작성용!V469</f>
        <v>룩스루</v>
      </c>
      <c r="O472" s="56" t="str">
        <f>작성용!W469</f>
        <v>룩스루</v>
      </c>
      <c r="P472" s="56" t="str">
        <f>작성용!X469</f>
        <v>-</v>
      </c>
      <c r="Q472" s="57" t="str">
        <f>작성용!AD469</f>
        <v>대체평가3사업본부</v>
      </c>
      <c r="R472" s="59">
        <f>작성용!AE469</f>
        <v>0</v>
      </c>
      <c r="S472" s="57" t="str">
        <f>작성용!AF469</f>
        <v>대체평가3사업본부</v>
      </c>
      <c r="T472" s="60" t="str">
        <f>작성용!AG469</f>
        <v>-</v>
      </c>
      <c r="U472" s="60" t="str">
        <f>작성용!AH469</f>
        <v>-</v>
      </c>
      <c r="V472" s="55">
        <f>작성용!AA469</f>
        <v>202412</v>
      </c>
      <c r="W472" s="57" t="str">
        <f>작성용!AC469</f>
        <v>[T]기타보험기관[1본부]</v>
      </c>
      <c r="X472" s="57" t="str">
        <f>작성용!O469</f>
        <v xml:space="preserve">최서희선임 </v>
      </c>
      <c r="Y472" s="57" t="str">
        <f>작성용!P469</f>
        <v xml:space="preserve">02-2144-7421 </v>
      </c>
      <c r="Z472" s="57" t="str">
        <f>작성용!Q469</f>
        <v xml:space="preserve">seohee.choi@ kblife.co.kr </v>
      </c>
      <c r="AA472" s="55" t="str">
        <f>작성용!AJ469</f>
        <v>-</v>
      </c>
      <c r="AB472" s="55">
        <f>작성용!AB469</f>
        <v>0</v>
      </c>
    </row>
    <row r="473" spans="1:28" s="11" customFormat="1" ht="16.5" hidden="1" customHeight="1" x14ac:dyDescent="0.3">
      <c r="A473" s="53">
        <f>작성용!AL470</f>
        <v>469</v>
      </c>
      <c r="B473" s="54" t="str">
        <f>작성용!AI470</f>
        <v>-</v>
      </c>
      <c r="C473" s="55" t="str">
        <f>작성용!AK470</f>
        <v>개별종목</v>
      </c>
      <c r="D473" s="56">
        <f>작성용!T470</f>
        <v>45645</v>
      </c>
      <c r="E473" s="57" t="str">
        <f>작성용!B470</f>
        <v>KB손해보험(LT)</v>
      </c>
      <c r="F473" s="57" t="str">
        <f>작성용!C470</f>
        <v>재평가</v>
      </c>
      <c r="G473" s="57" t="str">
        <f>작성용!D470</f>
        <v>KB신재생에너지일반사모특별자산투자신탁제3호</v>
      </c>
      <c r="H473" s="58" t="str">
        <f>작성용!E470</f>
        <v>KBP2023090008</v>
      </c>
      <c r="I473" s="57" t="str">
        <f>작성용!F470</f>
        <v>B02</v>
      </c>
      <c r="J473" s="57">
        <f>작성용!G470</f>
        <v>0</v>
      </c>
      <c r="K473" s="57" t="str">
        <f>작성용!H470</f>
        <v>-</v>
      </c>
      <c r="L473" s="57" t="str">
        <f>작성용!N470</f>
        <v xml:space="preserve">분기 </v>
      </c>
      <c r="M473" s="56" t="str">
        <f>작성용!U470</f>
        <v>2024.12.31</v>
      </c>
      <c r="N473" s="56" t="str">
        <f>작성용!V470</f>
        <v>룩스루</v>
      </c>
      <c r="O473" s="56" t="str">
        <f>작성용!W470</f>
        <v>룩스루</v>
      </c>
      <c r="P473" s="56" t="str">
        <f>작성용!X470</f>
        <v>-</v>
      </c>
      <c r="Q473" s="57" t="str">
        <f>작성용!AD470</f>
        <v>대체평가3사업본부</v>
      </c>
      <c r="R473" s="59">
        <f>작성용!AE470</f>
        <v>0</v>
      </c>
      <c r="S473" s="57" t="str">
        <f>작성용!AF470</f>
        <v>대체평가3사업본부</v>
      </c>
      <c r="T473" s="60" t="str">
        <f>작성용!AG470</f>
        <v>-</v>
      </c>
      <c r="U473" s="60" t="str">
        <f>작성용!AH470</f>
        <v>-</v>
      </c>
      <c r="V473" s="55">
        <f>작성용!AA470</f>
        <v>202412</v>
      </c>
      <c r="W473" s="57" t="str">
        <f>작성용!AC470</f>
        <v>[T]기타보험기관[1본부]</v>
      </c>
      <c r="X473" s="57" t="str">
        <f>작성용!O470</f>
        <v xml:space="preserve">최서희선임 </v>
      </c>
      <c r="Y473" s="57" t="str">
        <f>작성용!P470</f>
        <v xml:space="preserve">02-2144-7421 </v>
      </c>
      <c r="Z473" s="57" t="str">
        <f>작성용!Q470</f>
        <v xml:space="preserve">seohee.choi@ kblife.co.kr </v>
      </c>
      <c r="AA473" s="55" t="str">
        <f>작성용!AJ470</f>
        <v>-</v>
      </c>
      <c r="AB473" s="55">
        <f>작성용!AB470</f>
        <v>0</v>
      </c>
    </row>
    <row r="474" spans="1:28" s="11" customFormat="1" ht="16.5" hidden="1" customHeight="1" x14ac:dyDescent="0.3">
      <c r="A474" s="53">
        <f>작성용!AL471</f>
        <v>470</v>
      </c>
      <c r="B474" s="54" t="str">
        <f>작성용!AI471</f>
        <v>-</v>
      </c>
      <c r="C474" s="55" t="str">
        <f>작성용!AK471</f>
        <v>개별종목</v>
      </c>
      <c r="D474" s="56">
        <f>작성용!T471</f>
        <v>45645</v>
      </c>
      <c r="E474" s="57" t="str">
        <f>작성용!B471</f>
        <v>KB손해보험(LT)</v>
      </c>
      <c r="F474" s="57" t="str">
        <f>작성용!C471</f>
        <v>재평가</v>
      </c>
      <c r="G474" s="57" t="str">
        <f>작성용!D471</f>
        <v>KB유럽ICGPDF일반사모특별자산투자신탁제4호</v>
      </c>
      <c r="H474" s="58" t="str">
        <f>작성용!E471</f>
        <v>KBP2023090005</v>
      </c>
      <c r="I474" s="57" t="str">
        <f>작성용!F471</f>
        <v>B02</v>
      </c>
      <c r="J474" s="57">
        <f>작성용!G471</f>
        <v>0</v>
      </c>
      <c r="K474" s="57" t="str">
        <f>작성용!H471</f>
        <v>-</v>
      </c>
      <c r="L474" s="57" t="str">
        <f>작성용!N471</f>
        <v xml:space="preserve">분기 </v>
      </c>
      <c r="M474" s="56" t="str">
        <f>작성용!U471</f>
        <v>2024.12.31</v>
      </c>
      <c r="N474" s="56" t="str">
        <f>작성용!V471</f>
        <v>룩스루</v>
      </c>
      <c r="O474" s="56" t="str">
        <f>작성용!W471</f>
        <v>룩스루</v>
      </c>
      <c r="P474" s="56" t="str">
        <f>작성용!X471</f>
        <v>-</v>
      </c>
      <c r="Q474" s="57" t="str">
        <f>작성용!AD471</f>
        <v>대체평가3사업본부</v>
      </c>
      <c r="R474" s="59">
        <f>작성용!AE471</f>
        <v>0</v>
      </c>
      <c r="S474" s="57" t="str">
        <f>작성용!AF471</f>
        <v>대체평가3사업본부</v>
      </c>
      <c r="T474" s="60" t="str">
        <f>작성용!AG471</f>
        <v>-</v>
      </c>
      <c r="U474" s="60" t="str">
        <f>작성용!AH471</f>
        <v>-</v>
      </c>
      <c r="V474" s="55">
        <f>작성용!AA471</f>
        <v>202412</v>
      </c>
      <c r="W474" s="57" t="str">
        <f>작성용!AC471</f>
        <v>[T]기타보험기관[1본부]</v>
      </c>
      <c r="X474" s="57" t="str">
        <f>작성용!O471</f>
        <v xml:space="preserve">최서희선임 </v>
      </c>
      <c r="Y474" s="57" t="str">
        <f>작성용!P471</f>
        <v xml:space="preserve">02-2144-7421 </v>
      </c>
      <c r="Z474" s="57" t="str">
        <f>작성용!Q471</f>
        <v xml:space="preserve">seohee.choi@ kblife.co.kr </v>
      </c>
      <c r="AA474" s="55" t="str">
        <f>작성용!AJ471</f>
        <v>-</v>
      </c>
      <c r="AB474" s="55">
        <f>작성용!AB471</f>
        <v>0</v>
      </c>
    </row>
    <row r="475" spans="1:28" s="11" customFormat="1" ht="16.5" hidden="1" customHeight="1" x14ac:dyDescent="0.3">
      <c r="A475" s="53">
        <f>작성용!AL472</f>
        <v>471</v>
      </c>
      <c r="B475" s="54" t="str">
        <f>작성용!AI472</f>
        <v>-</v>
      </c>
      <c r="C475" s="55" t="str">
        <f>작성용!AK472</f>
        <v>개별종목</v>
      </c>
      <c r="D475" s="56">
        <f>작성용!T472</f>
        <v>45645</v>
      </c>
      <c r="E475" s="57" t="str">
        <f>작성용!B472</f>
        <v>KB손해보험(LT)</v>
      </c>
      <c r="F475" s="57" t="str">
        <f>작성용!C472</f>
        <v>재평가</v>
      </c>
      <c r="G475" s="57" t="str">
        <f>작성용!D472</f>
        <v>NH-AMUNDI북미중견기업선순위대출전문투자형사모특별자산투자신탁1호</v>
      </c>
      <c r="H475" s="58" t="str">
        <f>작성용!E472</f>
        <v>KBP2019060004</v>
      </c>
      <c r="I475" s="57" t="str">
        <f>작성용!F472</f>
        <v>B02</v>
      </c>
      <c r="J475" s="57">
        <f>작성용!G472</f>
        <v>0</v>
      </c>
      <c r="K475" s="57" t="str">
        <f>작성용!H472</f>
        <v>-</v>
      </c>
      <c r="L475" s="57" t="str">
        <f>작성용!N472</f>
        <v xml:space="preserve">분기 </v>
      </c>
      <c r="M475" s="56" t="str">
        <f>작성용!U472</f>
        <v>2024.12.31</v>
      </c>
      <c r="N475" s="56" t="str">
        <f>작성용!V472</f>
        <v>룩스루</v>
      </c>
      <c r="O475" s="56" t="str">
        <f>작성용!W472</f>
        <v>룩스루</v>
      </c>
      <c r="P475" s="56" t="str">
        <f>작성용!X472</f>
        <v>-</v>
      </c>
      <c r="Q475" s="57" t="str">
        <f>작성용!AD472</f>
        <v>대체평가3사업본부</v>
      </c>
      <c r="R475" s="59">
        <f>작성용!AE472</f>
        <v>0</v>
      </c>
      <c r="S475" s="57" t="str">
        <f>작성용!AF472</f>
        <v>대체평가3사업본부</v>
      </c>
      <c r="T475" s="60" t="str">
        <f>작성용!AG472</f>
        <v>-</v>
      </c>
      <c r="U475" s="60" t="str">
        <f>작성용!AH472</f>
        <v>-</v>
      </c>
      <c r="V475" s="55">
        <f>작성용!AA472</f>
        <v>202412</v>
      </c>
      <c r="W475" s="57" t="str">
        <f>작성용!AC472</f>
        <v>[T]기타보험기관[1본부]</v>
      </c>
      <c r="X475" s="57" t="str">
        <f>작성용!O472</f>
        <v xml:space="preserve">최서희선임 </v>
      </c>
      <c r="Y475" s="57" t="str">
        <f>작성용!P472</f>
        <v xml:space="preserve">02-2144-7421 </v>
      </c>
      <c r="Z475" s="57" t="str">
        <f>작성용!Q472</f>
        <v xml:space="preserve">seohee.choi@ kblife.co.kr </v>
      </c>
      <c r="AA475" s="55" t="str">
        <f>작성용!AJ472</f>
        <v>-</v>
      </c>
      <c r="AB475" s="55">
        <f>작성용!AB472</f>
        <v>0</v>
      </c>
    </row>
    <row r="476" spans="1:28" s="11" customFormat="1" ht="16.5" hidden="1" customHeight="1" x14ac:dyDescent="0.3">
      <c r="A476" s="53">
        <f>작성용!AL473</f>
        <v>472</v>
      </c>
      <c r="B476" s="54" t="str">
        <f>작성용!AI473</f>
        <v>-</v>
      </c>
      <c r="C476" s="55" t="str">
        <f>작성용!AK473</f>
        <v>개별종목</v>
      </c>
      <c r="D476" s="56">
        <f>작성용!T473</f>
        <v>45645</v>
      </c>
      <c r="E476" s="57" t="str">
        <f>작성용!B473</f>
        <v>KB손해보험(LT)</v>
      </c>
      <c r="F476" s="57" t="str">
        <f>작성용!C473</f>
        <v>재평가</v>
      </c>
      <c r="G476" s="57" t="str">
        <f>작성용!D473</f>
        <v>신한AIM재간접전문투자형사모투자신탁제1호</v>
      </c>
      <c r="H476" s="58" t="str">
        <f>작성용!E473</f>
        <v>KBP2019090092</v>
      </c>
      <c r="I476" s="57" t="str">
        <f>작성용!F473</f>
        <v>B02</v>
      </c>
      <c r="J476" s="57">
        <f>작성용!G473</f>
        <v>0</v>
      </c>
      <c r="K476" s="57" t="str">
        <f>작성용!H473</f>
        <v>-</v>
      </c>
      <c r="L476" s="57" t="str">
        <f>작성용!N473</f>
        <v xml:space="preserve">분기 </v>
      </c>
      <c r="M476" s="56" t="str">
        <f>작성용!U473</f>
        <v>2024.12.31</v>
      </c>
      <c r="N476" s="56" t="str">
        <f>작성용!V473</f>
        <v>룩스루</v>
      </c>
      <c r="O476" s="56" t="str">
        <f>작성용!W473</f>
        <v>룩스루</v>
      </c>
      <c r="P476" s="56" t="str">
        <f>작성용!X473</f>
        <v>-</v>
      </c>
      <c r="Q476" s="57" t="str">
        <f>작성용!AD473</f>
        <v>대체평가3사업본부</v>
      </c>
      <c r="R476" s="59">
        <f>작성용!AE473</f>
        <v>0</v>
      </c>
      <c r="S476" s="57" t="str">
        <f>작성용!AF473</f>
        <v>대체평가3사업본부</v>
      </c>
      <c r="T476" s="60" t="str">
        <f>작성용!AG473</f>
        <v>-</v>
      </c>
      <c r="U476" s="60" t="str">
        <f>작성용!AH473</f>
        <v>-</v>
      </c>
      <c r="V476" s="55">
        <f>작성용!AA473</f>
        <v>202412</v>
      </c>
      <c r="W476" s="57" t="str">
        <f>작성용!AC473</f>
        <v>[T]기타보험기관[1본부]</v>
      </c>
      <c r="X476" s="57" t="str">
        <f>작성용!O473</f>
        <v xml:space="preserve">최서희선임 </v>
      </c>
      <c r="Y476" s="57" t="str">
        <f>작성용!P473</f>
        <v xml:space="preserve">02-2144-7421 </v>
      </c>
      <c r="Z476" s="57" t="str">
        <f>작성용!Q473</f>
        <v xml:space="preserve">seohee.choi@ kblife.co.kr </v>
      </c>
      <c r="AA476" s="55" t="str">
        <f>작성용!AJ473</f>
        <v>-</v>
      </c>
      <c r="AB476" s="55">
        <f>작성용!AB473</f>
        <v>0</v>
      </c>
    </row>
    <row r="477" spans="1:28" s="11" customFormat="1" ht="16.5" hidden="1" customHeight="1" x14ac:dyDescent="0.3">
      <c r="A477" s="53">
        <f>작성용!AL474</f>
        <v>473</v>
      </c>
      <c r="B477" s="54" t="str">
        <f>작성용!AI474</f>
        <v>-</v>
      </c>
      <c r="C477" s="55" t="str">
        <f>작성용!AK474</f>
        <v>개별종목</v>
      </c>
      <c r="D477" s="56">
        <f>작성용!T474</f>
        <v>45645</v>
      </c>
      <c r="E477" s="57" t="str">
        <f>작성용!B474</f>
        <v>KB손해보험(LT)</v>
      </c>
      <c r="F477" s="57" t="str">
        <f>작성용!C474</f>
        <v>재평가</v>
      </c>
      <c r="G477" s="57" t="str">
        <f>작성용!D474</f>
        <v>KB항공기일반사모특별자산2호</v>
      </c>
      <c r="H477" s="58" t="str">
        <f>작성용!E474</f>
        <v>KBP2024030039</v>
      </c>
      <c r="I477" s="57" t="str">
        <f>작성용!F474</f>
        <v>B02</v>
      </c>
      <c r="J477" s="57">
        <f>작성용!G474</f>
        <v>0</v>
      </c>
      <c r="K477" s="57" t="str">
        <f>작성용!H474</f>
        <v>-</v>
      </c>
      <c r="L477" s="57" t="str">
        <f>작성용!N474</f>
        <v xml:space="preserve">분기 </v>
      </c>
      <c r="M477" s="56" t="str">
        <f>작성용!U474</f>
        <v>2024.12.31</v>
      </c>
      <c r="N477" s="56" t="str">
        <f>작성용!V474</f>
        <v>룩스루</v>
      </c>
      <c r="O477" s="56" t="str">
        <f>작성용!W474</f>
        <v>룩스루</v>
      </c>
      <c r="P477" s="56" t="str">
        <f>작성용!X474</f>
        <v>-</v>
      </c>
      <c r="Q477" s="57" t="str">
        <f>작성용!AD474</f>
        <v>대체평가3사업본부</v>
      </c>
      <c r="R477" s="59">
        <f>작성용!AE474</f>
        <v>0</v>
      </c>
      <c r="S477" s="57" t="str">
        <f>작성용!AF474</f>
        <v>대체평가3사업본부</v>
      </c>
      <c r="T477" s="60" t="str">
        <f>작성용!AG474</f>
        <v>-</v>
      </c>
      <c r="U477" s="60" t="str">
        <f>작성용!AH474</f>
        <v>-</v>
      </c>
      <c r="V477" s="55">
        <f>작성용!AA474</f>
        <v>202412</v>
      </c>
      <c r="W477" s="57" t="str">
        <f>작성용!AC474</f>
        <v>[T]기타보험기관[1본부]</v>
      </c>
      <c r="X477" s="57" t="str">
        <f>작성용!O474</f>
        <v xml:space="preserve">최서희선임 </v>
      </c>
      <c r="Y477" s="57" t="str">
        <f>작성용!P474</f>
        <v xml:space="preserve">02-2144-7421 </v>
      </c>
      <c r="Z477" s="57" t="str">
        <f>작성용!Q474</f>
        <v xml:space="preserve">seohee.choi@ kblife.co.kr </v>
      </c>
      <c r="AA477" s="55" t="str">
        <f>작성용!AJ474</f>
        <v>-</v>
      </c>
      <c r="AB477" s="55">
        <f>작성용!AB474</f>
        <v>0</v>
      </c>
    </row>
    <row r="478" spans="1:28" s="11" customFormat="1" ht="16.5" hidden="1" customHeight="1" x14ac:dyDescent="0.3">
      <c r="A478" s="53">
        <f>작성용!AL475</f>
        <v>474</v>
      </c>
      <c r="B478" s="54" t="str">
        <f>작성용!AI475</f>
        <v>-</v>
      </c>
      <c r="C478" s="55" t="str">
        <f>작성용!AK475</f>
        <v>개별종목</v>
      </c>
      <c r="D478" s="56">
        <f>작성용!T475</f>
        <v>45645</v>
      </c>
      <c r="E478" s="57" t="str">
        <f>작성용!B475</f>
        <v>KB손해보험(LT)</v>
      </c>
      <c r="F478" s="57" t="str">
        <f>작성용!C475</f>
        <v>재평가</v>
      </c>
      <c r="G478" s="57" t="str">
        <f>작성용!D475</f>
        <v>NH-AMUNDI아부다비인프라사모특별자산투자신탁3호</v>
      </c>
      <c r="H478" s="58" t="str">
        <f>작성용!E475</f>
        <v>KBP2021030048</v>
      </c>
      <c r="I478" s="57" t="str">
        <f>작성용!F475</f>
        <v>B02</v>
      </c>
      <c r="J478" s="57">
        <f>작성용!G475</f>
        <v>0</v>
      </c>
      <c r="K478" s="57" t="str">
        <f>작성용!H475</f>
        <v>-</v>
      </c>
      <c r="L478" s="57" t="str">
        <f>작성용!N475</f>
        <v xml:space="preserve">분기 </v>
      </c>
      <c r="M478" s="56" t="str">
        <f>작성용!U475</f>
        <v>2024.12.31</v>
      </c>
      <c r="N478" s="56" t="str">
        <f>작성용!V475</f>
        <v>룩스루</v>
      </c>
      <c r="O478" s="56" t="str">
        <f>작성용!W475</f>
        <v>룩스루</v>
      </c>
      <c r="P478" s="56" t="str">
        <f>작성용!X475</f>
        <v>-</v>
      </c>
      <c r="Q478" s="57" t="str">
        <f>작성용!AD475</f>
        <v>대체평가3사업본부</v>
      </c>
      <c r="R478" s="59">
        <f>작성용!AE475</f>
        <v>0</v>
      </c>
      <c r="S478" s="57" t="str">
        <f>작성용!AF475</f>
        <v>대체평가3사업본부</v>
      </c>
      <c r="T478" s="60" t="str">
        <f>작성용!AG475</f>
        <v>-</v>
      </c>
      <c r="U478" s="60" t="str">
        <f>작성용!AH475</f>
        <v>-</v>
      </c>
      <c r="V478" s="55">
        <f>작성용!AA475</f>
        <v>202412</v>
      </c>
      <c r="W478" s="57" t="str">
        <f>작성용!AC475</f>
        <v>[T]기타보험기관[1본부]</v>
      </c>
      <c r="X478" s="57" t="str">
        <f>작성용!O475</f>
        <v xml:space="preserve">최서희선임 </v>
      </c>
      <c r="Y478" s="57" t="str">
        <f>작성용!P475</f>
        <v xml:space="preserve">02-2144-7421 </v>
      </c>
      <c r="Z478" s="57" t="str">
        <f>작성용!Q475</f>
        <v xml:space="preserve">seohee.choi@ kblife.co.kr </v>
      </c>
      <c r="AA478" s="55" t="str">
        <f>작성용!AJ475</f>
        <v>-</v>
      </c>
      <c r="AB478" s="55">
        <f>작성용!AB475</f>
        <v>0</v>
      </c>
    </row>
    <row r="479" spans="1:28" s="11" customFormat="1" ht="16.5" hidden="1" customHeight="1" x14ac:dyDescent="0.3">
      <c r="A479" s="53">
        <f>작성용!AL476</f>
        <v>475</v>
      </c>
      <c r="B479" s="54" t="str">
        <f>작성용!AI476</f>
        <v>-</v>
      </c>
      <c r="C479" s="55" t="str">
        <f>작성용!AK476</f>
        <v>개별종목</v>
      </c>
      <c r="D479" s="56">
        <f>작성용!T476</f>
        <v>45645</v>
      </c>
      <c r="E479" s="57" t="str">
        <f>작성용!B476</f>
        <v>KB손해보험(LT)</v>
      </c>
      <c r="F479" s="57" t="str">
        <f>작성용!C476</f>
        <v>재평가</v>
      </c>
      <c r="G479" s="57" t="str">
        <f>작성용!D476</f>
        <v>삼성유럽인프라대출일반사모투자신탁제3호</v>
      </c>
      <c r="H479" s="58" t="str">
        <f>작성용!E476</f>
        <v>KBP2024090016</v>
      </c>
      <c r="I479" s="57" t="str">
        <f>작성용!F476</f>
        <v>B02</v>
      </c>
      <c r="J479" s="57">
        <f>작성용!G476</f>
        <v>0</v>
      </c>
      <c r="K479" s="57" t="str">
        <f>작성용!H476</f>
        <v>-</v>
      </c>
      <c r="L479" s="57" t="str">
        <f>작성용!N476</f>
        <v xml:space="preserve">분기 </v>
      </c>
      <c r="M479" s="56" t="str">
        <f>작성용!U476</f>
        <v>2024.12.31</v>
      </c>
      <c r="N479" s="56" t="str">
        <f>작성용!V476</f>
        <v>룩스루</v>
      </c>
      <c r="O479" s="56" t="str">
        <f>작성용!W476</f>
        <v>룩스루</v>
      </c>
      <c r="P479" s="56" t="str">
        <f>작성용!X476</f>
        <v>-</v>
      </c>
      <c r="Q479" s="57" t="str">
        <f>작성용!AD476</f>
        <v>대체평가3사업본부</v>
      </c>
      <c r="R479" s="59">
        <f>작성용!AE476</f>
        <v>0</v>
      </c>
      <c r="S479" s="57" t="str">
        <f>작성용!AF476</f>
        <v>대체평가3사업본부</v>
      </c>
      <c r="T479" s="60" t="str">
        <f>작성용!AG476</f>
        <v>-</v>
      </c>
      <c r="U479" s="60" t="str">
        <f>작성용!AH476</f>
        <v>-</v>
      </c>
      <c r="V479" s="55">
        <f>작성용!AA476</f>
        <v>202412</v>
      </c>
      <c r="W479" s="57" t="str">
        <f>작성용!AC476</f>
        <v>[T]기타보험기관[1본부]</v>
      </c>
      <c r="X479" s="57" t="str">
        <f>작성용!O476</f>
        <v xml:space="preserve">최서희선임 </v>
      </c>
      <c r="Y479" s="57" t="str">
        <f>작성용!P476</f>
        <v xml:space="preserve">02-2144-7421 </v>
      </c>
      <c r="Z479" s="57" t="str">
        <f>작성용!Q476</f>
        <v xml:space="preserve">seohee.choi@ kblife.co.kr </v>
      </c>
      <c r="AA479" s="55" t="str">
        <f>작성용!AJ476</f>
        <v>-</v>
      </c>
      <c r="AB479" s="55">
        <f>작성용!AB476</f>
        <v>0</v>
      </c>
    </row>
    <row r="480" spans="1:28" s="11" customFormat="1" ht="16.5" hidden="1" customHeight="1" x14ac:dyDescent="0.3">
      <c r="A480" s="53">
        <f>작성용!AL477</f>
        <v>476</v>
      </c>
      <c r="B480" s="54" t="str">
        <f>작성용!AI477</f>
        <v>-</v>
      </c>
      <c r="C480" s="55" t="str">
        <f>작성용!AK477</f>
        <v>개별종목</v>
      </c>
      <c r="D480" s="56">
        <f>작성용!T477</f>
        <v>45645</v>
      </c>
      <c r="E480" s="57" t="str">
        <f>작성용!B477</f>
        <v>KB손해보험(LT)</v>
      </c>
      <c r="F480" s="57" t="str">
        <f>작성용!C477</f>
        <v>재평가</v>
      </c>
      <c r="G480" s="57" t="str">
        <f>작성용!D477</f>
        <v>현대유퍼스트사모부동산투자신탁18-2호</v>
      </c>
      <c r="H480" s="58" t="str">
        <f>작성용!E477</f>
        <v>KBP2016120122</v>
      </c>
      <c r="I480" s="57" t="str">
        <f>작성용!F477</f>
        <v>B02</v>
      </c>
      <c r="J480" s="57">
        <f>작성용!G477</f>
        <v>0</v>
      </c>
      <c r="K480" s="57" t="str">
        <f>작성용!H477</f>
        <v>-</v>
      </c>
      <c r="L480" s="57" t="str">
        <f>작성용!N477</f>
        <v xml:space="preserve">분기 </v>
      </c>
      <c r="M480" s="56" t="str">
        <f>작성용!U477</f>
        <v>2024.12.31</v>
      </c>
      <c r="N480" s="56" t="str">
        <f>작성용!V477</f>
        <v>룩스루</v>
      </c>
      <c r="O480" s="56" t="str">
        <f>작성용!W477</f>
        <v>룩스루</v>
      </c>
      <c r="P480" s="56" t="str">
        <f>작성용!X477</f>
        <v>-</v>
      </c>
      <c r="Q480" s="57" t="str">
        <f>작성용!AD477</f>
        <v>대체평가3사업본부</v>
      </c>
      <c r="R480" s="59">
        <f>작성용!AE477</f>
        <v>0</v>
      </c>
      <c r="S480" s="57" t="str">
        <f>작성용!AF477</f>
        <v>대체평가3사업본부</v>
      </c>
      <c r="T480" s="60" t="str">
        <f>작성용!AG477</f>
        <v>-</v>
      </c>
      <c r="U480" s="60" t="str">
        <f>작성용!AH477</f>
        <v>-</v>
      </c>
      <c r="V480" s="55">
        <f>작성용!AA477</f>
        <v>202412</v>
      </c>
      <c r="W480" s="57" t="str">
        <f>작성용!AC477</f>
        <v>[T]기타보험기관[1본부]</v>
      </c>
      <c r="X480" s="57" t="str">
        <f>작성용!O477</f>
        <v xml:space="preserve">최서희선임 </v>
      </c>
      <c r="Y480" s="57" t="str">
        <f>작성용!P477</f>
        <v xml:space="preserve">02-2144-7421 </v>
      </c>
      <c r="Z480" s="57" t="str">
        <f>작성용!Q477</f>
        <v xml:space="preserve">seohee.choi@ kblife.co.kr </v>
      </c>
      <c r="AA480" s="55" t="str">
        <f>작성용!AJ477</f>
        <v>-</v>
      </c>
      <c r="AB480" s="55">
        <f>작성용!AB477</f>
        <v>0</v>
      </c>
    </row>
    <row r="481" spans="1:28" s="11" customFormat="1" ht="16.5" hidden="1" customHeight="1" x14ac:dyDescent="0.3">
      <c r="A481" s="53">
        <f>작성용!AL478</f>
        <v>477</v>
      </c>
      <c r="B481" s="54" t="str">
        <f>작성용!AI478</f>
        <v>-</v>
      </c>
      <c r="C481" s="55" t="str">
        <f>작성용!AK478</f>
        <v>개별종목</v>
      </c>
      <c r="D481" s="56">
        <f>작성용!T478</f>
        <v>45645</v>
      </c>
      <c r="E481" s="57" t="str">
        <f>작성용!B478</f>
        <v>동양생명보험(LT)</v>
      </c>
      <c r="F481" s="57" t="str">
        <f>작성용!C478</f>
        <v>재평가</v>
      </c>
      <c r="G481" s="57" t="str">
        <f>작성용!D478</f>
        <v>AIPUSRED전문투자형사모부동산신탁4-1호</v>
      </c>
      <c r="H481" s="58" t="str">
        <f>작성용!E478</f>
        <v>KBP2019120371</v>
      </c>
      <c r="I481" s="57" t="str">
        <f>작성용!F478</f>
        <v>B02</v>
      </c>
      <c r="J481" s="57">
        <f>작성용!G478</f>
        <v>0</v>
      </c>
      <c r="K481" s="57" t="str">
        <f>작성용!H478</f>
        <v>-</v>
      </c>
      <c r="L481" s="57" t="str">
        <f>작성용!N478</f>
        <v xml:space="preserve">분기 </v>
      </c>
      <c r="M481" s="56" t="str">
        <f>작성용!U478</f>
        <v>2024.12.31</v>
      </c>
      <c r="N481" s="56" t="str">
        <f>작성용!V478</f>
        <v>룩스루</v>
      </c>
      <c r="O481" s="56" t="str">
        <f>작성용!W478</f>
        <v>룩스루</v>
      </c>
      <c r="P481" s="56" t="str">
        <f>작성용!X478</f>
        <v>-</v>
      </c>
      <c r="Q481" s="57" t="str">
        <f>작성용!AD478</f>
        <v>대체평가3사업본부</v>
      </c>
      <c r="R481" s="59">
        <f>작성용!AE478</f>
        <v>0</v>
      </c>
      <c r="S481" s="57" t="str">
        <f>작성용!AF478</f>
        <v>대체평가3사업본부</v>
      </c>
      <c r="T481" s="60" t="str">
        <f>작성용!AG478</f>
        <v>-</v>
      </c>
      <c r="U481" s="60" t="str">
        <f>작성용!AH478</f>
        <v>-</v>
      </c>
      <c r="V481" s="55">
        <f>작성용!AA478</f>
        <v>202412</v>
      </c>
      <c r="W481" s="57" t="str">
        <f>작성용!AC478</f>
        <v>[T]기타보험기관[1본부]</v>
      </c>
      <c r="X481" s="57" t="str">
        <f>작성용!O478</f>
        <v xml:space="preserve"> </v>
      </c>
      <c r="Y481" s="57" t="str">
        <f>작성용!P478</f>
        <v xml:space="preserve"> </v>
      </c>
      <c r="Z481" s="57" t="str">
        <f>작성용!Q478</f>
        <v xml:space="preserve"> </v>
      </c>
      <c r="AA481" s="55" t="str">
        <f>작성용!AJ478</f>
        <v>-</v>
      </c>
      <c r="AB481" s="55">
        <f>작성용!AB478</f>
        <v>0</v>
      </c>
    </row>
    <row r="482" spans="1:28" s="11" customFormat="1" ht="16.5" hidden="1" customHeight="1" x14ac:dyDescent="0.3">
      <c r="A482" s="53">
        <f>작성용!AL479</f>
        <v>478</v>
      </c>
      <c r="B482" s="54" t="str">
        <f>작성용!AI479</f>
        <v>-</v>
      </c>
      <c r="C482" s="55" t="str">
        <f>작성용!AK479</f>
        <v>개별종목</v>
      </c>
      <c r="D482" s="56">
        <f>작성용!T479</f>
        <v>45645</v>
      </c>
      <c r="E482" s="57" t="str">
        <f>작성용!B479</f>
        <v>동양생명보험(LT)</v>
      </c>
      <c r="F482" s="57" t="str">
        <f>작성용!C479</f>
        <v>재평가</v>
      </c>
      <c r="G482" s="57" t="str">
        <f>작성용!D479</f>
        <v>IBK-한화큐셀태양광발전전문투자형사모특별자산투자신탁제1호</v>
      </c>
      <c r="H482" s="58" t="str">
        <f>작성용!E479</f>
        <v>KBP2019120426</v>
      </c>
      <c r="I482" s="57" t="str">
        <f>작성용!F479</f>
        <v>B02</v>
      </c>
      <c r="J482" s="57">
        <f>작성용!G479</f>
        <v>0</v>
      </c>
      <c r="K482" s="57" t="str">
        <f>작성용!H479</f>
        <v>-</v>
      </c>
      <c r="L482" s="57" t="str">
        <f>작성용!N479</f>
        <v xml:space="preserve">분기 </v>
      </c>
      <c r="M482" s="56" t="str">
        <f>작성용!U479</f>
        <v>2024.12.31</v>
      </c>
      <c r="N482" s="56" t="str">
        <f>작성용!V479</f>
        <v>룩스루</v>
      </c>
      <c r="O482" s="56" t="str">
        <f>작성용!W479</f>
        <v>룩스루</v>
      </c>
      <c r="P482" s="56" t="str">
        <f>작성용!X479</f>
        <v>-</v>
      </c>
      <c r="Q482" s="57" t="str">
        <f>작성용!AD479</f>
        <v>대체평가3사업본부</v>
      </c>
      <c r="R482" s="59">
        <f>작성용!AE479</f>
        <v>0</v>
      </c>
      <c r="S482" s="57" t="str">
        <f>작성용!AF479</f>
        <v>대체평가3사업본부</v>
      </c>
      <c r="T482" s="60" t="str">
        <f>작성용!AG479</f>
        <v>-</v>
      </c>
      <c r="U482" s="60" t="str">
        <f>작성용!AH479</f>
        <v>-</v>
      </c>
      <c r="V482" s="55">
        <f>작성용!AA479</f>
        <v>202412</v>
      </c>
      <c r="W482" s="57" t="str">
        <f>작성용!AC479</f>
        <v>[T]기타보험기관[1본부]</v>
      </c>
      <c r="X482" s="57" t="str">
        <f>작성용!O479</f>
        <v xml:space="preserve"> </v>
      </c>
      <c r="Y482" s="57" t="str">
        <f>작성용!P479</f>
        <v xml:space="preserve"> </v>
      </c>
      <c r="Z482" s="57" t="str">
        <f>작성용!Q479</f>
        <v xml:space="preserve"> </v>
      </c>
      <c r="AA482" s="55" t="str">
        <f>작성용!AJ479</f>
        <v>-</v>
      </c>
      <c r="AB482" s="55">
        <f>작성용!AB479</f>
        <v>0</v>
      </c>
    </row>
    <row r="483" spans="1:28" s="11" customFormat="1" ht="16.5" hidden="1" customHeight="1" x14ac:dyDescent="0.3">
      <c r="A483" s="53">
        <f>작성용!AL480</f>
        <v>479</v>
      </c>
      <c r="B483" s="54" t="str">
        <f>작성용!AI480</f>
        <v>-</v>
      </c>
      <c r="C483" s="55" t="str">
        <f>작성용!AK480</f>
        <v>개별종목</v>
      </c>
      <c r="D483" s="56">
        <f>작성용!T480</f>
        <v>45645</v>
      </c>
      <c r="E483" s="57" t="str">
        <f>작성용!B480</f>
        <v>동양생명보험(LT)</v>
      </c>
      <c r="F483" s="57" t="str">
        <f>작성용!C480</f>
        <v>재평가</v>
      </c>
      <c r="G483" s="57" t="str">
        <f>작성용!D480</f>
        <v>KBIDF인프라일반사모특별자산투자신탁제5호(대출채권-재간접형)(전문)</v>
      </c>
      <c r="H483" s="58" t="str">
        <f>작성용!E480</f>
        <v>KBP2019120176</v>
      </c>
      <c r="I483" s="57" t="str">
        <f>작성용!F480</f>
        <v>B02</v>
      </c>
      <c r="J483" s="57">
        <f>작성용!G480</f>
        <v>0</v>
      </c>
      <c r="K483" s="57" t="str">
        <f>작성용!H480</f>
        <v>-</v>
      </c>
      <c r="L483" s="57" t="str">
        <f>작성용!N480</f>
        <v xml:space="preserve">분기 </v>
      </c>
      <c r="M483" s="56" t="str">
        <f>작성용!U480</f>
        <v>2024.12.31</v>
      </c>
      <c r="N483" s="56" t="str">
        <f>작성용!V480</f>
        <v>룩스루</v>
      </c>
      <c r="O483" s="56" t="str">
        <f>작성용!W480</f>
        <v>룩스루</v>
      </c>
      <c r="P483" s="56" t="str">
        <f>작성용!X480</f>
        <v>-</v>
      </c>
      <c r="Q483" s="57" t="str">
        <f>작성용!AD480</f>
        <v>대체평가3사업본부</v>
      </c>
      <c r="R483" s="59">
        <f>작성용!AE480</f>
        <v>0</v>
      </c>
      <c r="S483" s="57" t="str">
        <f>작성용!AF480</f>
        <v>대체평가3사업본부</v>
      </c>
      <c r="T483" s="60" t="str">
        <f>작성용!AG480</f>
        <v>-</v>
      </c>
      <c r="U483" s="60" t="str">
        <f>작성용!AH480</f>
        <v>-</v>
      </c>
      <c r="V483" s="55">
        <f>작성용!AA480</f>
        <v>202412</v>
      </c>
      <c r="W483" s="57" t="str">
        <f>작성용!AC480</f>
        <v>[T]기타보험기관[1본부]</v>
      </c>
      <c r="X483" s="57" t="str">
        <f>작성용!O480</f>
        <v xml:space="preserve"> </v>
      </c>
      <c r="Y483" s="57" t="str">
        <f>작성용!P480</f>
        <v xml:space="preserve"> </v>
      </c>
      <c r="Z483" s="57" t="str">
        <f>작성용!Q480</f>
        <v xml:space="preserve"> </v>
      </c>
      <c r="AA483" s="55" t="str">
        <f>작성용!AJ480</f>
        <v>-</v>
      </c>
      <c r="AB483" s="55">
        <f>작성용!AB480</f>
        <v>0</v>
      </c>
    </row>
    <row r="484" spans="1:28" s="11" customFormat="1" ht="16.5" hidden="1" customHeight="1" x14ac:dyDescent="0.3">
      <c r="A484" s="53">
        <f>작성용!AL481</f>
        <v>480</v>
      </c>
      <c r="B484" s="54" t="str">
        <f>작성용!AI481</f>
        <v>-</v>
      </c>
      <c r="C484" s="55" t="str">
        <f>작성용!AK481</f>
        <v>개별종목</v>
      </c>
      <c r="D484" s="56">
        <f>작성용!T481</f>
        <v>45645</v>
      </c>
      <c r="E484" s="57" t="str">
        <f>작성용!B481</f>
        <v>동양생명보험(LT)</v>
      </c>
      <c r="F484" s="57" t="str">
        <f>작성용!C481</f>
        <v>재평가</v>
      </c>
      <c r="G484" s="57" t="str">
        <f>작성용!D481</f>
        <v>KBRIVERROCK유럽PDF전문투자형사모투자신탁제1호</v>
      </c>
      <c r="H484" s="58" t="str">
        <f>작성용!E481</f>
        <v>KBP2019120177</v>
      </c>
      <c r="I484" s="57" t="str">
        <f>작성용!F481</f>
        <v>B02</v>
      </c>
      <c r="J484" s="57">
        <f>작성용!G481</f>
        <v>0</v>
      </c>
      <c r="K484" s="57" t="str">
        <f>작성용!H481</f>
        <v>-</v>
      </c>
      <c r="L484" s="57" t="str">
        <f>작성용!N481</f>
        <v xml:space="preserve">분기 </v>
      </c>
      <c r="M484" s="56" t="str">
        <f>작성용!U481</f>
        <v>2024.12.31</v>
      </c>
      <c r="N484" s="56" t="str">
        <f>작성용!V481</f>
        <v>룩스루</v>
      </c>
      <c r="O484" s="56" t="str">
        <f>작성용!W481</f>
        <v>룩스루</v>
      </c>
      <c r="P484" s="56" t="str">
        <f>작성용!X481</f>
        <v>-</v>
      </c>
      <c r="Q484" s="57" t="str">
        <f>작성용!AD481</f>
        <v>대체평가3사업본부</v>
      </c>
      <c r="R484" s="59">
        <f>작성용!AE481</f>
        <v>0</v>
      </c>
      <c r="S484" s="57" t="str">
        <f>작성용!AF481</f>
        <v>대체평가3사업본부</v>
      </c>
      <c r="T484" s="60" t="str">
        <f>작성용!AG481</f>
        <v>-</v>
      </c>
      <c r="U484" s="60" t="str">
        <f>작성용!AH481</f>
        <v>-</v>
      </c>
      <c r="V484" s="55">
        <f>작성용!AA481</f>
        <v>202412</v>
      </c>
      <c r="W484" s="57" t="str">
        <f>작성용!AC481</f>
        <v>[T]기타보험기관[1본부]</v>
      </c>
      <c r="X484" s="57" t="str">
        <f>작성용!O481</f>
        <v xml:space="preserve"> </v>
      </c>
      <c r="Y484" s="57" t="str">
        <f>작성용!P481</f>
        <v xml:space="preserve"> </v>
      </c>
      <c r="Z484" s="57" t="str">
        <f>작성용!Q481</f>
        <v xml:space="preserve"> </v>
      </c>
      <c r="AA484" s="55" t="str">
        <f>작성용!AJ481</f>
        <v>-</v>
      </c>
      <c r="AB484" s="55">
        <f>작성용!AB481</f>
        <v>0</v>
      </c>
    </row>
    <row r="485" spans="1:28" s="11" customFormat="1" ht="16.5" hidden="1" customHeight="1" x14ac:dyDescent="0.3">
      <c r="A485" s="53">
        <f>작성용!AL482</f>
        <v>481</v>
      </c>
      <c r="B485" s="54" t="str">
        <f>작성용!AI482</f>
        <v>-</v>
      </c>
      <c r="C485" s="55" t="str">
        <f>작성용!AK482</f>
        <v>개별종목</v>
      </c>
      <c r="D485" s="56">
        <f>작성용!T482</f>
        <v>45645</v>
      </c>
      <c r="E485" s="57" t="str">
        <f>작성용!B482</f>
        <v>동양생명보험(LT)</v>
      </c>
      <c r="F485" s="57" t="str">
        <f>작성용!C482</f>
        <v>재평가</v>
      </c>
      <c r="G485" s="57" t="str">
        <f>작성용!D482</f>
        <v>KB광명서울고속도로전문투자형사모특별자산투자신탁</v>
      </c>
      <c r="H485" s="58" t="str">
        <f>작성용!E482</f>
        <v>KBP2019090155</v>
      </c>
      <c r="I485" s="57" t="str">
        <f>작성용!F482</f>
        <v>B02</v>
      </c>
      <c r="J485" s="57">
        <f>작성용!G482</f>
        <v>0</v>
      </c>
      <c r="K485" s="57" t="str">
        <f>작성용!H482</f>
        <v>-</v>
      </c>
      <c r="L485" s="57" t="str">
        <f>작성용!N482</f>
        <v xml:space="preserve">분기 </v>
      </c>
      <c r="M485" s="56" t="str">
        <f>작성용!U482</f>
        <v>2024.12.31</v>
      </c>
      <c r="N485" s="56" t="str">
        <f>작성용!V482</f>
        <v>룩스루</v>
      </c>
      <c r="O485" s="56" t="str">
        <f>작성용!W482</f>
        <v>룩스루</v>
      </c>
      <c r="P485" s="56" t="str">
        <f>작성용!X482</f>
        <v>-</v>
      </c>
      <c r="Q485" s="57" t="str">
        <f>작성용!AD482</f>
        <v>대체평가3사업본부</v>
      </c>
      <c r="R485" s="59">
        <f>작성용!AE482</f>
        <v>0</v>
      </c>
      <c r="S485" s="57" t="str">
        <f>작성용!AF482</f>
        <v>대체평가3사업본부</v>
      </c>
      <c r="T485" s="60" t="str">
        <f>작성용!AG482</f>
        <v>-</v>
      </c>
      <c r="U485" s="60" t="str">
        <f>작성용!AH482</f>
        <v>-</v>
      </c>
      <c r="V485" s="55">
        <f>작성용!AA482</f>
        <v>202412</v>
      </c>
      <c r="W485" s="57" t="str">
        <f>작성용!AC482</f>
        <v>[T]기타보험기관[1본부]</v>
      </c>
      <c r="X485" s="57" t="str">
        <f>작성용!O482</f>
        <v xml:space="preserve"> </v>
      </c>
      <c r="Y485" s="57" t="str">
        <f>작성용!P482</f>
        <v xml:space="preserve"> </v>
      </c>
      <c r="Z485" s="57" t="str">
        <f>작성용!Q482</f>
        <v xml:space="preserve"> </v>
      </c>
      <c r="AA485" s="55" t="str">
        <f>작성용!AJ482</f>
        <v>-</v>
      </c>
      <c r="AB485" s="55">
        <f>작성용!AB482</f>
        <v>0</v>
      </c>
    </row>
    <row r="486" spans="1:28" s="11" customFormat="1" ht="16.5" hidden="1" customHeight="1" x14ac:dyDescent="0.3">
      <c r="A486" s="53">
        <f>작성용!AL483</f>
        <v>482</v>
      </c>
      <c r="B486" s="54" t="str">
        <f>작성용!AI483</f>
        <v>-</v>
      </c>
      <c r="C486" s="55" t="str">
        <f>작성용!AK483</f>
        <v>개별종목</v>
      </c>
      <c r="D486" s="56">
        <f>작성용!T483</f>
        <v>45645</v>
      </c>
      <c r="E486" s="57" t="str">
        <f>작성용!B483</f>
        <v>동양생명보험(LT)</v>
      </c>
      <c r="F486" s="57" t="str">
        <f>작성용!C483</f>
        <v>재평가</v>
      </c>
      <c r="G486" s="57" t="str">
        <f>작성용!D483</f>
        <v>KB농소하수처리시설사모특별자산투자신탁</v>
      </c>
      <c r="H486" s="58" t="str">
        <f>작성용!E483</f>
        <v>KBP2016060176</v>
      </c>
      <c r="I486" s="57" t="str">
        <f>작성용!F483</f>
        <v>B02</v>
      </c>
      <c r="J486" s="57">
        <f>작성용!G483</f>
        <v>0</v>
      </c>
      <c r="K486" s="57" t="str">
        <f>작성용!H483</f>
        <v>-</v>
      </c>
      <c r="L486" s="57" t="str">
        <f>작성용!N483</f>
        <v xml:space="preserve">분기 </v>
      </c>
      <c r="M486" s="56" t="str">
        <f>작성용!U483</f>
        <v>2024.12.31</v>
      </c>
      <c r="N486" s="56" t="str">
        <f>작성용!V483</f>
        <v>룩스루</v>
      </c>
      <c r="O486" s="56" t="str">
        <f>작성용!W483</f>
        <v>룩스루</v>
      </c>
      <c r="P486" s="56" t="str">
        <f>작성용!X483</f>
        <v>-</v>
      </c>
      <c r="Q486" s="57" t="str">
        <f>작성용!AD483</f>
        <v>대체평가3사업본부</v>
      </c>
      <c r="R486" s="59">
        <f>작성용!AE483</f>
        <v>0</v>
      </c>
      <c r="S486" s="57" t="str">
        <f>작성용!AF483</f>
        <v>대체평가3사업본부</v>
      </c>
      <c r="T486" s="60" t="str">
        <f>작성용!AG483</f>
        <v>-</v>
      </c>
      <c r="U486" s="60" t="str">
        <f>작성용!AH483</f>
        <v>-</v>
      </c>
      <c r="V486" s="55">
        <f>작성용!AA483</f>
        <v>202412</v>
      </c>
      <c r="W486" s="57" t="str">
        <f>작성용!AC483</f>
        <v>[T]기타보험기관[1본부]</v>
      </c>
      <c r="X486" s="57" t="str">
        <f>작성용!O483</f>
        <v xml:space="preserve"> </v>
      </c>
      <c r="Y486" s="57" t="str">
        <f>작성용!P483</f>
        <v xml:space="preserve"> </v>
      </c>
      <c r="Z486" s="57" t="str">
        <f>작성용!Q483</f>
        <v xml:space="preserve"> </v>
      </c>
      <c r="AA486" s="55" t="str">
        <f>작성용!AJ483</f>
        <v>-</v>
      </c>
      <c r="AB486" s="55">
        <f>작성용!AB483</f>
        <v>0</v>
      </c>
    </row>
    <row r="487" spans="1:28" s="11" customFormat="1" ht="16.5" hidden="1" customHeight="1" x14ac:dyDescent="0.3">
      <c r="A487" s="53">
        <f>작성용!AL484</f>
        <v>483</v>
      </c>
      <c r="B487" s="54" t="str">
        <f>작성용!AI484</f>
        <v>-</v>
      </c>
      <c r="C487" s="55" t="str">
        <f>작성용!AK484</f>
        <v>개별종목</v>
      </c>
      <c r="D487" s="56">
        <f>작성용!T484</f>
        <v>45645</v>
      </c>
      <c r="E487" s="57" t="str">
        <f>작성용!B484</f>
        <v>동양생명보험(LT)</v>
      </c>
      <c r="F487" s="57" t="str">
        <f>작성용!C484</f>
        <v>재평가</v>
      </c>
      <c r="G487" s="57" t="str">
        <f>작성용!D484</f>
        <v>KB롯데마스터리스사모부동산신탁제1호</v>
      </c>
      <c r="H487" s="58" t="str">
        <f>작성용!E484</f>
        <v>KBP2016060116</v>
      </c>
      <c r="I487" s="57" t="str">
        <f>작성용!F484</f>
        <v>B02</v>
      </c>
      <c r="J487" s="57">
        <f>작성용!G484</f>
        <v>0</v>
      </c>
      <c r="K487" s="57" t="str">
        <f>작성용!H484</f>
        <v>-</v>
      </c>
      <c r="L487" s="57" t="str">
        <f>작성용!N484</f>
        <v xml:space="preserve">분기 </v>
      </c>
      <c r="M487" s="56" t="str">
        <f>작성용!U484</f>
        <v>2024.12.31</v>
      </c>
      <c r="N487" s="56" t="str">
        <f>작성용!V484</f>
        <v>룩스루</v>
      </c>
      <c r="O487" s="56" t="str">
        <f>작성용!W484</f>
        <v>룩스루</v>
      </c>
      <c r="P487" s="56" t="str">
        <f>작성용!X484</f>
        <v>-</v>
      </c>
      <c r="Q487" s="57" t="str">
        <f>작성용!AD484</f>
        <v>대체평가3사업본부</v>
      </c>
      <c r="R487" s="59">
        <f>작성용!AE484</f>
        <v>0</v>
      </c>
      <c r="S487" s="57" t="str">
        <f>작성용!AF484</f>
        <v>대체평가3사업본부</v>
      </c>
      <c r="T487" s="60" t="str">
        <f>작성용!AG484</f>
        <v>-</v>
      </c>
      <c r="U487" s="60" t="str">
        <f>작성용!AH484</f>
        <v>-</v>
      </c>
      <c r="V487" s="55">
        <f>작성용!AA484</f>
        <v>202412</v>
      </c>
      <c r="W487" s="57" t="str">
        <f>작성용!AC484</f>
        <v>[T]기타보험기관[1본부]</v>
      </c>
      <c r="X487" s="57" t="str">
        <f>작성용!O484</f>
        <v xml:space="preserve"> </v>
      </c>
      <c r="Y487" s="57" t="str">
        <f>작성용!P484</f>
        <v xml:space="preserve"> </v>
      </c>
      <c r="Z487" s="57" t="str">
        <f>작성용!Q484</f>
        <v xml:space="preserve"> </v>
      </c>
      <c r="AA487" s="55" t="str">
        <f>작성용!AJ484</f>
        <v>-</v>
      </c>
      <c r="AB487" s="55">
        <f>작성용!AB484</f>
        <v>0</v>
      </c>
    </row>
    <row r="488" spans="1:28" s="11" customFormat="1" ht="16.5" hidden="1" customHeight="1" x14ac:dyDescent="0.3">
      <c r="A488" s="53">
        <f>작성용!AL485</f>
        <v>484</v>
      </c>
      <c r="B488" s="54" t="str">
        <f>작성용!AI485</f>
        <v>-</v>
      </c>
      <c r="C488" s="55" t="str">
        <f>작성용!AK485</f>
        <v>개별종목</v>
      </c>
      <c r="D488" s="56">
        <f>작성용!T485</f>
        <v>45645</v>
      </c>
      <c r="E488" s="57" t="str">
        <f>작성용!B485</f>
        <v>동양생명보험(LT)</v>
      </c>
      <c r="F488" s="57" t="str">
        <f>작성용!C485</f>
        <v>재평가</v>
      </c>
      <c r="G488" s="57" t="str">
        <f>작성용!D485</f>
        <v>KB선순위인수금융사모특별자산투자신탁제3호</v>
      </c>
      <c r="H488" s="58" t="str">
        <f>작성용!E485</f>
        <v>KBP2019120132</v>
      </c>
      <c r="I488" s="57" t="str">
        <f>작성용!F485</f>
        <v>B02</v>
      </c>
      <c r="J488" s="57">
        <f>작성용!G485</f>
        <v>0</v>
      </c>
      <c r="K488" s="57" t="str">
        <f>작성용!H485</f>
        <v>-</v>
      </c>
      <c r="L488" s="57" t="str">
        <f>작성용!N485</f>
        <v xml:space="preserve">분기 </v>
      </c>
      <c r="M488" s="56" t="str">
        <f>작성용!U485</f>
        <v>2024.12.31</v>
      </c>
      <c r="N488" s="56" t="str">
        <f>작성용!V485</f>
        <v>룩스루</v>
      </c>
      <c r="O488" s="56" t="str">
        <f>작성용!W485</f>
        <v>룩스루</v>
      </c>
      <c r="P488" s="56" t="str">
        <f>작성용!X485</f>
        <v>-</v>
      </c>
      <c r="Q488" s="57" t="str">
        <f>작성용!AD485</f>
        <v>대체평가3사업본부</v>
      </c>
      <c r="R488" s="59">
        <f>작성용!AE485</f>
        <v>0</v>
      </c>
      <c r="S488" s="57" t="str">
        <f>작성용!AF485</f>
        <v>대체평가3사업본부</v>
      </c>
      <c r="T488" s="60" t="str">
        <f>작성용!AG485</f>
        <v>-</v>
      </c>
      <c r="U488" s="60" t="str">
        <f>작성용!AH485</f>
        <v>-</v>
      </c>
      <c r="V488" s="55">
        <f>작성용!AA485</f>
        <v>202412</v>
      </c>
      <c r="W488" s="57" t="str">
        <f>작성용!AC485</f>
        <v>[T]기타보험기관[1본부]</v>
      </c>
      <c r="X488" s="57" t="str">
        <f>작성용!O485</f>
        <v xml:space="preserve"> </v>
      </c>
      <c r="Y488" s="57" t="str">
        <f>작성용!P485</f>
        <v xml:space="preserve"> </v>
      </c>
      <c r="Z488" s="57" t="str">
        <f>작성용!Q485</f>
        <v xml:space="preserve"> </v>
      </c>
      <c r="AA488" s="55" t="str">
        <f>작성용!AJ485</f>
        <v>-</v>
      </c>
      <c r="AB488" s="55">
        <f>작성용!AB485</f>
        <v>0</v>
      </c>
    </row>
    <row r="489" spans="1:28" s="11" customFormat="1" ht="16.5" hidden="1" customHeight="1" x14ac:dyDescent="0.3">
      <c r="A489" s="53">
        <f>작성용!AL486</f>
        <v>485</v>
      </c>
      <c r="B489" s="54" t="str">
        <f>작성용!AI486</f>
        <v>-</v>
      </c>
      <c r="C489" s="55" t="str">
        <f>작성용!AK486</f>
        <v>개별종목</v>
      </c>
      <c r="D489" s="56">
        <f>작성용!T486</f>
        <v>45645</v>
      </c>
      <c r="E489" s="57" t="str">
        <f>작성용!B486</f>
        <v>동양생명보험(LT)</v>
      </c>
      <c r="F489" s="57" t="str">
        <f>작성용!C486</f>
        <v>재평가</v>
      </c>
      <c r="G489" s="57" t="str">
        <f>작성용!D486</f>
        <v>KB선순위인수금융전문투자형사모투자신탁제4호</v>
      </c>
      <c r="H489" s="58" t="str">
        <f>작성용!E486</f>
        <v>KBP2021090002</v>
      </c>
      <c r="I489" s="57" t="str">
        <f>작성용!F486</f>
        <v>B02</v>
      </c>
      <c r="J489" s="57">
        <f>작성용!G486</f>
        <v>0</v>
      </c>
      <c r="K489" s="57" t="str">
        <f>작성용!H486</f>
        <v>-</v>
      </c>
      <c r="L489" s="57" t="str">
        <f>작성용!N486</f>
        <v xml:space="preserve">분기 </v>
      </c>
      <c r="M489" s="56" t="str">
        <f>작성용!U486</f>
        <v>2024.12.31</v>
      </c>
      <c r="N489" s="56" t="str">
        <f>작성용!V486</f>
        <v>룩스루</v>
      </c>
      <c r="O489" s="56" t="str">
        <f>작성용!W486</f>
        <v>룩스루</v>
      </c>
      <c r="P489" s="56" t="str">
        <f>작성용!X486</f>
        <v>-</v>
      </c>
      <c r="Q489" s="57" t="str">
        <f>작성용!AD486</f>
        <v>대체평가3사업본부</v>
      </c>
      <c r="R489" s="59">
        <f>작성용!AE486</f>
        <v>0</v>
      </c>
      <c r="S489" s="57" t="str">
        <f>작성용!AF486</f>
        <v>대체평가3사업본부</v>
      </c>
      <c r="T489" s="60" t="str">
        <f>작성용!AG486</f>
        <v>-</v>
      </c>
      <c r="U489" s="60" t="str">
        <f>작성용!AH486</f>
        <v>-</v>
      </c>
      <c r="V489" s="55">
        <f>작성용!AA486</f>
        <v>202412</v>
      </c>
      <c r="W489" s="57" t="str">
        <f>작성용!AC486</f>
        <v>[T]기타보험기관[1본부]</v>
      </c>
      <c r="X489" s="57" t="str">
        <f>작성용!O486</f>
        <v xml:space="preserve"> </v>
      </c>
      <c r="Y489" s="57" t="str">
        <f>작성용!P486</f>
        <v xml:space="preserve"> </v>
      </c>
      <c r="Z489" s="57" t="str">
        <f>작성용!Q486</f>
        <v xml:space="preserve"> </v>
      </c>
      <c r="AA489" s="55" t="str">
        <f>작성용!AJ486</f>
        <v>-</v>
      </c>
      <c r="AB489" s="55">
        <f>작성용!AB486</f>
        <v>0</v>
      </c>
    </row>
    <row r="490" spans="1:28" s="11" customFormat="1" ht="16.5" hidden="1" customHeight="1" x14ac:dyDescent="0.3">
      <c r="A490" s="53">
        <f>작성용!AL487</f>
        <v>486</v>
      </c>
      <c r="B490" s="54" t="str">
        <f>작성용!AI487</f>
        <v>-</v>
      </c>
      <c r="C490" s="55" t="str">
        <f>작성용!AK487</f>
        <v>개별종목</v>
      </c>
      <c r="D490" s="56">
        <f>작성용!T487</f>
        <v>45645</v>
      </c>
      <c r="E490" s="57" t="str">
        <f>작성용!B487</f>
        <v>동양생명보험(LT)</v>
      </c>
      <c r="F490" s="57" t="str">
        <f>작성용!C487</f>
        <v>재평가</v>
      </c>
      <c r="G490" s="57" t="str">
        <f>작성용!D487</f>
        <v>KB신안산선전문투자형사모특별자산투자신탁</v>
      </c>
      <c r="H490" s="58" t="str">
        <f>작성용!E487</f>
        <v>KBP2020120218</v>
      </c>
      <c r="I490" s="57" t="str">
        <f>작성용!F487</f>
        <v>B02</v>
      </c>
      <c r="J490" s="57">
        <f>작성용!G487</f>
        <v>0</v>
      </c>
      <c r="K490" s="57" t="str">
        <f>작성용!H487</f>
        <v>-</v>
      </c>
      <c r="L490" s="57" t="str">
        <f>작성용!N487</f>
        <v xml:space="preserve">분기 </v>
      </c>
      <c r="M490" s="56" t="str">
        <f>작성용!U487</f>
        <v>2024.12.31</v>
      </c>
      <c r="N490" s="56" t="str">
        <f>작성용!V487</f>
        <v>룩스루</v>
      </c>
      <c r="O490" s="56" t="str">
        <f>작성용!W487</f>
        <v>룩스루</v>
      </c>
      <c r="P490" s="56" t="str">
        <f>작성용!X487</f>
        <v>-</v>
      </c>
      <c r="Q490" s="57" t="str">
        <f>작성용!AD487</f>
        <v>대체평가3사업본부</v>
      </c>
      <c r="R490" s="59">
        <f>작성용!AE487</f>
        <v>0</v>
      </c>
      <c r="S490" s="57" t="str">
        <f>작성용!AF487</f>
        <v>대체평가3사업본부</v>
      </c>
      <c r="T490" s="60" t="str">
        <f>작성용!AG487</f>
        <v>-</v>
      </c>
      <c r="U490" s="60" t="str">
        <f>작성용!AH487</f>
        <v>-</v>
      </c>
      <c r="V490" s="55">
        <f>작성용!AA487</f>
        <v>202412</v>
      </c>
      <c r="W490" s="57" t="str">
        <f>작성용!AC487</f>
        <v>[T]기타보험기관[1본부]</v>
      </c>
      <c r="X490" s="57" t="str">
        <f>작성용!O487</f>
        <v xml:space="preserve"> </v>
      </c>
      <c r="Y490" s="57" t="str">
        <f>작성용!P487</f>
        <v xml:space="preserve"> </v>
      </c>
      <c r="Z490" s="57" t="str">
        <f>작성용!Q487</f>
        <v xml:space="preserve"> </v>
      </c>
      <c r="AA490" s="55" t="str">
        <f>작성용!AJ487</f>
        <v>-</v>
      </c>
      <c r="AB490" s="55">
        <f>작성용!AB487</f>
        <v>0</v>
      </c>
    </row>
    <row r="491" spans="1:28" s="11" customFormat="1" ht="16.5" hidden="1" customHeight="1" x14ac:dyDescent="0.3">
      <c r="A491" s="53">
        <f>작성용!AL488</f>
        <v>487</v>
      </c>
      <c r="B491" s="54" t="str">
        <f>작성용!AI488</f>
        <v>-</v>
      </c>
      <c r="C491" s="55" t="str">
        <f>작성용!AK488</f>
        <v>개별종목</v>
      </c>
      <c r="D491" s="56">
        <f>작성용!T488</f>
        <v>45645</v>
      </c>
      <c r="E491" s="57" t="str">
        <f>작성용!B488</f>
        <v>동양생명보험(LT)</v>
      </c>
      <c r="F491" s="57" t="str">
        <f>작성용!C488</f>
        <v>재평가</v>
      </c>
      <c r="G491" s="57" t="str">
        <f>작성용!D488</f>
        <v>KB안양-성남고속도로사모특별자산투자신탁</v>
      </c>
      <c r="H491" s="58" t="str">
        <f>작성용!E488</f>
        <v>KBP2016030006</v>
      </c>
      <c r="I491" s="57" t="str">
        <f>작성용!F488</f>
        <v>B02</v>
      </c>
      <c r="J491" s="57">
        <f>작성용!G488</f>
        <v>0</v>
      </c>
      <c r="K491" s="57" t="str">
        <f>작성용!H488</f>
        <v>-</v>
      </c>
      <c r="L491" s="57" t="str">
        <f>작성용!N488</f>
        <v xml:space="preserve">분기 </v>
      </c>
      <c r="M491" s="56" t="str">
        <f>작성용!U488</f>
        <v>2024.12.31</v>
      </c>
      <c r="N491" s="56" t="str">
        <f>작성용!V488</f>
        <v>룩스루</v>
      </c>
      <c r="O491" s="56" t="str">
        <f>작성용!W488</f>
        <v>룩스루</v>
      </c>
      <c r="P491" s="56" t="str">
        <f>작성용!X488</f>
        <v>-</v>
      </c>
      <c r="Q491" s="57" t="str">
        <f>작성용!AD488</f>
        <v>대체평가3사업본부</v>
      </c>
      <c r="R491" s="59">
        <f>작성용!AE488</f>
        <v>0</v>
      </c>
      <c r="S491" s="57" t="str">
        <f>작성용!AF488</f>
        <v>대체평가3사업본부</v>
      </c>
      <c r="T491" s="60" t="str">
        <f>작성용!AG488</f>
        <v>-</v>
      </c>
      <c r="U491" s="60" t="str">
        <f>작성용!AH488</f>
        <v>-</v>
      </c>
      <c r="V491" s="55">
        <f>작성용!AA488</f>
        <v>202412</v>
      </c>
      <c r="W491" s="57" t="str">
        <f>작성용!AC488</f>
        <v>[T]기타보험기관[1본부]</v>
      </c>
      <c r="X491" s="57" t="str">
        <f>작성용!O488</f>
        <v xml:space="preserve"> </v>
      </c>
      <c r="Y491" s="57" t="str">
        <f>작성용!P488</f>
        <v xml:space="preserve"> </v>
      </c>
      <c r="Z491" s="57" t="str">
        <f>작성용!Q488</f>
        <v xml:space="preserve"> </v>
      </c>
      <c r="AA491" s="55" t="str">
        <f>작성용!AJ488</f>
        <v>-</v>
      </c>
      <c r="AB491" s="55">
        <f>작성용!AB488</f>
        <v>0</v>
      </c>
    </row>
    <row r="492" spans="1:28" s="11" customFormat="1" ht="16.5" hidden="1" customHeight="1" x14ac:dyDescent="0.3">
      <c r="A492" s="53">
        <f>작성용!AL489</f>
        <v>488</v>
      </c>
      <c r="B492" s="54" t="str">
        <f>작성용!AI489</f>
        <v>-</v>
      </c>
      <c r="C492" s="55" t="str">
        <f>작성용!AK489</f>
        <v>개별종목</v>
      </c>
      <c r="D492" s="56">
        <f>작성용!T489</f>
        <v>45645</v>
      </c>
      <c r="E492" s="57" t="str">
        <f>작성용!B489</f>
        <v>동양생명보험(LT)</v>
      </c>
      <c r="F492" s="57" t="str">
        <f>작성용!C489</f>
        <v>재평가</v>
      </c>
      <c r="G492" s="57" t="str">
        <f>작성용!D489</f>
        <v>KB유럽ICGPDF전문투자형사모특별자산투자신탁제1호</v>
      </c>
      <c r="H492" s="58" t="str">
        <f>작성용!E489</f>
        <v>KBP2020030011</v>
      </c>
      <c r="I492" s="57" t="str">
        <f>작성용!F489</f>
        <v>B02</v>
      </c>
      <c r="J492" s="57">
        <f>작성용!G489</f>
        <v>0</v>
      </c>
      <c r="K492" s="57" t="str">
        <f>작성용!H489</f>
        <v>-</v>
      </c>
      <c r="L492" s="57" t="str">
        <f>작성용!N489</f>
        <v xml:space="preserve">분기 </v>
      </c>
      <c r="M492" s="56" t="str">
        <f>작성용!U489</f>
        <v>2024.12.31</v>
      </c>
      <c r="N492" s="56" t="str">
        <f>작성용!V489</f>
        <v>룩스루</v>
      </c>
      <c r="O492" s="56" t="str">
        <f>작성용!W489</f>
        <v>룩스루</v>
      </c>
      <c r="P492" s="56" t="str">
        <f>작성용!X489</f>
        <v>-</v>
      </c>
      <c r="Q492" s="57" t="str">
        <f>작성용!AD489</f>
        <v>대체평가3사업본부</v>
      </c>
      <c r="R492" s="59">
        <f>작성용!AE489</f>
        <v>0</v>
      </c>
      <c r="S492" s="57" t="str">
        <f>작성용!AF489</f>
        <v>대체평가3사업본부</v>
      </c>
      <c r="T492" s="60" t="str">
        <f>작성용!AG489</f>
        <v>-</v>
      </c>
      <c r="U492" s="60" t="str">
        <f>작성용!AH489</f>
        <v>-</v>
      </c>
      <c r="V492" s="55">
        <f>작성용!AA489</f>
        <v>202412</v>
      </c>
      <c r="W492" s="57" t="str">
        <f>작성용!AC489</f>
        <v>[T]기타보험기관[1본부]</v>
      </c>
      <c r="X492" s="57" t="str">
        <f>작성용!O489</f>
        <v xml:space="preserve"> </v>
      </c>
      <c r="Y492" s="57" t="str">
        <f>작성용!P489</f>
        <v xml:space="preserve"> </v>
      </c>
      <c r="Z492" s="57" t="str">
        <f>작성용!Q489</f>
        <v xml:space="preserve"> </v>
      </c>
      <c r="AA492" s="55" t="str">
        <f>작성용!AJ489</f>
        <v>-</v>
      </c>
      <c r="AB492" s="55">
        <f>작성용!AB489</f>
        <v>0</v>
      </c>
    </row>
    <row r="493" spans="1:28" s="11" customFormat="1" ht="16.5" hidden="1" customHeight="1" x14ac:dyDescent="0.3">
      <c r="A493" s="53">
        <f>작성용!AL490</f>
        <v>489</v>
      </c>
      <c r="B493" s="54" t="str">
        <f>작성용!AI490</f>
        <v>-</v>
      </c>
      <c r="C493" s="55" t="str">
        <f>작성용!AK490</f>
        <v>개별종목</v>
      </c>
      <c r="D493" s="56">
        <f>작성용!T490</f>
        <v>45645</v>
      </c>
      <c r="E493" s="57" t="str">
        <f>작성용!B490</f>
        <v>동양생명보험(LT)</v>
      </c>
      <c r="F493" s="57" t="str">
        <f>작성용!C490</f>
        <v>재평가</v>
      </c>
      <c r="G493" s="57" t="str">
        <f>작성용!D490</f>
        <v>KB해외투자전문투자형사모부동산투자신탁제9호</v>
      </c>
      <c r="H493" s="58" t="str">
        <f>작성용!E490</f>
        <v>KBP2021060005</v>
      </c>
      <c r="I493" s="57" t="str">
        <f>작성용!F490</f>
        <v>B02</v>
      </c>
      <c r="J493" s="57">
        <f>작성용!G490</f>
        <v>0</v>
      </c>
      <c r="K493" s="57" t="str">
        <f>작성용!H490</f>
        <v>-</v>
      </c>
      <c r="L493" s="57" t="str">
        <f>작성용!N490</f>
        <v xml:space="preserve">분기 </v>
      </c>
      <c r="M493" s="56" t="str">
        <f>작성용!U490</f>
        <v>2024.12.31</v>
      </c>
      <c r="N493" s="56" t="str">
        <f>작성용!V490</f>
        <v>룩스루</v>
      </c>
      <c r="O493" s="56" t="str">
        <f>작성용!W490</f>
        <v>룩스루</v>
      </c>
      <c r="P493" s="56" t="str">
        <f>작성용!X490</f>
        <v>-</v>
      </c>
      <c r="Q493" s="57" t="str">
        <f>작성용!AD490</f>
        <v>대체평가3사업본부</v>
      </c>
      <c r="R493" s="59">
        <f>작성용!AE490</f>
        <v>0</v>
      </c>
      <c r="S493" s="57" t="str">
        <f>작성용!AF490</f>
        <v>대체평가3사업본부</v>
      </c>
      <c r="T493" s="60" t="str">
        <f>작성용!AG490</f>
        <v>-</v>
      </c>
      <c r="U493" s="60" t="str">
        <f>작성용!AH490</f>
        <v>-</v>
      </c>
      <c r="V493" s="55">
        <f>작성용!AA490</f>
        <v>202412</v>
      </c>
      <c r="W493" s="57" t="str">
        <f>작성용!AC490</f>
        <v>[T]기타보험기관[1본부]</v>
      </c>
      <c r="X493" s="57" t="str">
        <f>작성용!O490</f>
        <v xml:space="preserve"> </v>
      </c>
      <c r="Y493" s="57" t="str">
        <f>작성용!P490</f>
        <v xml:space="preserve"> </v>
      </c>
      <c r="Z493" s="57" t="str">
        <f>작성용!Q490</f>
        <v xml:space="preserve"> </v>
      </c>
      <c r="AA493" s="55" t="str">
        <f>작성용!AJ490</f>
        <v>-</v>
      </c>
      <c r="AB493" s="55">
        <f>작성용!AB490</f>
        <v>0</v>
      </c>
    </row>
    <row r="494" spans="1:28" s="11" customFormat="1" ht="16.5" hidden="1" customHeight="1" x14ac:dyDescent="0.3">
      <c r="A494" s="53">
        <f>작성용!AL491</f>
        <v>490</v>
      </c>
      <c r="B494" s="54" t="str">
        <f>작성용!AI491</f>
        <v>-</v>
      </c>
      <c r="C494" s="55" t="str">
        <f>작성용!AK491</f>
        <v>개별종목</v>
      </c>
      <c r="D494" s="56">
        <f>작성용!T491</f>
        <v>45645</v>
      </c>
      <c r="E494" s="57" t="str">
        <f>작성용!B491</f>
        <v>동양생명보험(LT)</v>
      </c>
      <c r="F494" s="57" t="str">
        <f>작성용!C491</f>
        <v>재평가</v>
      </c>
      <c r="G494" s="57" t="str">
        <f>작성용!D491</f>
        <v>KIAMCOECOSHIP사모특별자산투자신탁제1호</v>
      </c>
      <c r="H494" s="58" t="str">
        <f>작성용!E491</f>
        <v>KBP2021120183</v>
      </c>
      <c r="I494" s="57" t="str">
        <f>작성용!F491</f>
        <v>B02</v>
      </c>
      <c r="J494" s="57">
        <f>작성용!G491</f>
        <v>0</v>
      </c>
      <c r="K494" s="57" t="str">
        <f>작성용!H491</f>
        <v>-</v>
      </c>
      <c r="L494" s="57" t="str">
        <f>작성용!N491</f>
        <v xml:space="preserve">분기 </v>
      </c>
      <c r="M494" s="56" t="str">
        <f>작성용!U491</f>
        <v>2024.12.31</v>
      </c>
      <c r="N494" s="56" t="str">
        <f>작성용!V491</f>
        <v>룩스루</v>
      </c>
      <c r="O494" s="56" t="str">
        <f>작성용!W491</f>
        <v>룩스루</v>
      </c>
      <c r="P494" s="56" t="str">
        <f>작성용!X491</f>
        <v>-</v>
      </c>
      <c r="Q494" s="57" t="str">
        <f>작성용!AD491</f>
        <v>대체평가3사업본부</v>
      </c>
      <c r="R494" s="59">
        <f>작성용!AE491</f>
        <v>0</v>
      </c>
      <c r="S494" s="57" t="str">
        <f>작성용!AF491</f>
        <v>대체평가3사업본부</v>
      </c>
      <c r="T494" s="60" t="str">
        <f>작성용!AG491</f>
        <v>-</v>
      </c>
      <c r="U494" s="60" t="str">
        <f>작성용!AH491</f>
        <v>-</v>
      </c>
      <c r="V494" s="55">
        <f>작성용!AA491</f>
        <v>202412</v>
      </c>
      <c r="W494" s="57" t="str">
        <f>작성용!AC491</f>
        <v>[T]기타보험기관[1본부]</v>
      </c>
      <c r="X494" s="57" t="str">
        <f>작성용!O491</f>
        <v xml:space="preserve"> </v>
      </c>
      <c r="Y494" s="57" t="str">
        <f>작성용!P491</f>
        <v xml:space="preserve"> </v>
      </c>
      <c r="Z494" s="57" t="str">
        <f>작성용!Q491</f>
        <v xml:space="preserve"> </v>
      </c>
      <c r="AA494" s="55" t="str">
        <f>작성용!AJ491</f>
        <v>-</v>
      </c>
      <c r="AB494" s="55">
        <f>작성용!AB491</f>
        <v>0</v>
      </c>
    </row>
    <row r="495" spans="1:28" s="11" customFormat="1" ht="16.5" hidden="1" customHeight="1" x14ac:dyDescent="0.3">
      <c r="A495" s="53">
        <f>작성용!AL492</f>
        <v>491</v>
      </c>
      <c r="B495" s="54" t="str">
        <f>작성용!AI492</f>
        <v>-</v>
      </c>
      <c r="C495" s="55" t="str">
        <f>작성용!AK492</f>
        <v>개별종목</v>
      </c>
      <c r="D495" s="56">
        <f>작성용!T492</f>
        <v>45645</v>
      </c>
      <c r="E495" s="57" t="str">
        <f>작성용!B492</f>
        <v>동양생명보험(LT)</v>
      </c>
      <c r="F495" s="57" t="str">
        <f>작성용!C492</f>
        <v>재평가</v>
      </c>
      <c r="G495" s="57" t="str">
        <f>작성용!D492</f>
        <v>KIAMCO도로투자사모특별자산투자신탁제11호</v>
      </c>
      <c r="H495" s="58" t="str">
        <f>작성용!E492</f>
        <v>KBP2019090154</v>
      </c>
      <c r="I495" s="57" t="str">
        <f>작성용!F492</f>
        <v>B02</v>
      </c>
      <c r="J495" s="57">
        <f>작성용!G492</f>
        <v>0</v>
      </c>
      <c r="K495" s="57" t="str">
        <f>작성용!H492</f>
        <v>-</v>
      </c>
      <c r="L495" s="57" t="str">
        <f>작성용!N492</f>
        <v xml:space="preserve">분기 </v>
      </c>
      <c r="M495" s="56" t="str">
        <f>작성용!U492</f>
        <v>2024.12.31</v>
      </c>
      <c r="N495" s="56" t="str">
        <f>작성용!V492</f>
        <v>룩스루</v>
      </c>
      <c r="O495" s="56" t="str">
        <f>작성용!W492</f>
        <v>룩스루</v>
      </c>
      <c r="P495" s="56" t="str">
        <f>작성용!X492</f>
        <v>-</v>
      </c>
      <c r="Q495" s="57" t="str">
        <f>작성용!AD492</f>
        <v>대체평가3사업본부</v>
      </c>
      <c r="R495" s="59">
        <f>작성용!AE492</f>
        <v>0</v>
      </c>
      <c r="S495" s="57" t="str">
        <f>작성용!AF492</f>
        <v>대체평가3사업본부</v>
      </c>
      <c r="T495" s="60" t="str">
        <f>작성용!AG492</f>
        <v>-</v>
      </c>
      <c r="U495" s="60" t="str">
        <f>작성용!AH492</f>
        <v>-</v>
      </c>
      <c r="V495" s="55">
        <f>작성용!AA492</f>
        <v>202412</v>
      </c>
      <c r="W495" s="57" t="str">
        <f>작성용!AC492</f>
        <v>[T]기타보험기관[1본부]</v>
      </c>
      <c r="X495" s="57" t="str">
        <f>작성용!O492</f>
        <v xml:space="preserve"> </v>
      </c>
      <c r="Y495" s="57" t="str">
        <f>작성용!P492</f>
        <v xml:space="preserve"> </v>
      </c>
      <c r="Z495" s="57" t="str">
        <f>작성용!Q492</f>
        <v xml:space="preserve"> </v>
      </c>
      <c r="AA495" s="55" t="str">
        <f>작성용!AJ492</f>
        <v>-</v>
      </c>
      <c r="AB495" s="55">
        <f>작성용!AB492</f>
        <v>0</v>
      </c>
    </row>
    <row r="496" spans="1:28" s="11" customFormat="1" ht="16.5" hidden="1" customHeight="1" x14ac:dyDescent="0.3">
      <c r="A496" s="53">
        <f>작성용!AL493</f>
        <v>492</v>
      </c>
      <c r="B496" s="54" t="str">
        <f>작성용!AI493</f>
        <v>-</v>
      </c>
      <c r="C496" s="55" t="str">
        <f>작성용!AK493</f>
        <v>개별종목</v>
      </c>
      <c r="D496" s="56">
        <f>작성용!T493</f>
        <v>45645</v>
      </c>
      <c r="E496" s="57" t="str">
        <f>작성용!B493</f>
        <v>동양생명보험(LT)</v>
      </c>
      <c r="F496" s="57" t="str">
        <f>작성용!C493</f>
        <v>재평가</v>
      </c>
      <c r="G496" s="57" t="str">
        <f>작성용!D493</f>
        <v>KIAMCO도로투자사모특별자산투자신탁제1호</v>
      </c>
      <c r="H496" s="58" t="str">
        <f>작성용!E493</f>
        <v>KBP2016060031</v>
      </c>
      <c r="I496" s="57" t="str">
        <f>작성용!F493</f>
        <v>B02</v>
      </c>
      <c r="J496" s="57">
        <f>작성용!G493</f>
        <v>0</v>
      </c>
      <c r="K496" s="57" t="str">
        <f>작성용!H493</f>
        <v>-</v>
      </c>
      <c r="L496" s="57" t="str">
        <f>작성용!N493</f>
        <v xml:space="preserve">분기 </v>
      </c>
      <c r="M496" s="56" t="str">
        <f>작성용!U493</f>
        <v>2024.12.31</v>
      </c>
      <c r="N496" s="56" t="str">
        <f>작성용!V493</f>
        <v>룩스루</v>
      </c>
      <c r="O496" s="56" t="str">
        <f>작성용!W493</f>
        <v>룩스루</v>
      </c>
      <c r="P496" s="56" t="str">
        <f>작성용!X493</f>
        <v>-</v>
      </c>
      <c r="Q496" s="57" t="str">
        <f>작성용!AD493</f>
        <v>대체평가3사업본부</v>
      </c>
      <c r="R496" s="59">
        <f>작성용!AE493</f>
        <v>0</v>
      </c>
      <c r="S496" s="57" t="str">
        <f>작성용!AF493</f>
        <v>대체평가3사업본부</v>
      </c>
      <c r="T496" s="60" t="str">
        <f>작성용!AG493</f>
        <v>-</v>
      </c>
      <c r="U496" s="60" t="str">
        <f>작성용!AH493</f>
        <v>-</v>
      </c>
      <c r="V496" s="55">
        <f>작성용!AA493</f>
        <v>202412</v>
      </c>
      <c r="W496" s="57" t="str">
        <f>작성용!AC493</f>
        <v>[T]기타보험기관[1본부]</v>
      </c>
      <c r="X496" s="57" t="str">
        <f>작성용!O493</f>
        <v xml:space="preserve"> </v>
      </c>
      <c r="Y496" s="57" t="str">
        <f>작성용!P493</f>
        <v xml:space="preserve"> </v>
      </c>
      <c r="Z496" s="57" t="str">
        <f>작성용!Q493</f>
        <v xml:space="preserve"> </v>
      </c>
      <c r="AA496" s="55" t="str">
        <f>작성용!AJ493</f>
        <v>-</v>
      </c>
      <c r="AB496" s="55">
        <f>작성용!AB493</f>
        <v>0</v>
      </c>
    </row>
    <row r="497" spans="1:28" s="11" customFormat="1" ht="16.5" hidden="1" customHeight="1" x14ac:dyDescent="0.3">
      <c r="A497" s="53">
        <f>작성용!AL494</f>
        <v>493</v>
      </c>
      <c r="B497" s="54" t="str">
        <f>작성용!AI494</f>
        <v>-</v>
      </c>
      <c r="C497" s="55" t="str">
        <f>작성용!AK494</f>
        <v>개별종목</v>
      </c>
      <c r="D497" s="56">
        <f>작성용!T494</f>
        <v>45645</v>
      </c>
      <c r="E497" s="57" t="str">
        <f>작성용!B494</f>
        <v>동양생명보험(LT)</v>
      </c>
      <c r="F497" s="57" t="str">
        <f>작성용!C494</f>
        <v>재평가</v>
      </c>
      <c r="G497" s="57" t="str">
        <f>작성용!D494</f>
        <v>KIAMCO도로투자사모특별자산투자신탁제5호</v>
      </c>
      <c r="H497" s="58" t="str">
        <f>작성용!E494</f>
        <v>KBP2016060227</v>
      </c>
      <c r="I497" s="57" t="str">
        <f>작성용!F494</f>
        <v>B02</v>
      </c>
      <c r="J497" s="57">
        <f>작성용!G494</f>
        <v>0</v>
      </c>
      <c r="K497" s="57" t="str">
        <f>작성용!H494</f>
        <v>-</v>
      </c>
      <c r="L497" s="57" t="str">
        <f>작성용!N494</f>
        <v xml:space="preserve">분기 </v>
      </c>
      <c r="M497" s="56" t="str">
        <f>작성용!U494</f>
        <v>2024.12.31</v>
      </c>
      <c r="N497" s="56" t="str">
        <f>작성용!V494</f>
        <v>룩스루</v>
      </c>
      <c r="O497" s="56" t="str">
        <f>작성용!W494</f>
        <v>룩스루</v>
      </c>
      <c r="P497" s="56" t="str">
        <f>작성용!X494</f>
        <v>-</v>
      </c>
      <c r="Q497" s="57" t="str">
        <f>작성용!AD494</f>
        <v>대체평가3사업본부</v>
      </c>
      <c r="R497" s="59">
        <f>작성용!AE494</f>
        <v>0</v>
      </c>
      <c r="S497" s="57" t="str">
        <f>작성용!AF494</f>
        <v>대체평가3사업본부</v>
      </c>
      <c r="T497" s="60" t="str">
        <f>작성용!AG494</f>
        <v>-</v>
      </c>
      <c r="U497" s="60" t="str">
        <f>작성용!AH494</f>
        <v>-</v>
      </c>
      <c r="V497" s="55">
        <f>작성용!AA494</f>
        <v>202412</v>
      </c>
      <c r="W497" s="57" t="str">
        <f>작성용!AC494</f>
        <v>[T]기타보험기관[1본부]</v>
      </c>
      <c r="X497" s="57" t="str">
        <f>작성용!O494</f>
        <v xml:space="preserve"> </v>
      </c>
      <c r="Y497" s="57" t="str">
        <f>작성용!P494</f>
        <v xml:space="preserve"> </v>
      </c>
      <c r="Z497" s="57" t="str">
        <f>작성용!Q494</f>
        <v xml:space="preserve"> </v>
      </c>
      <c r="AA497" s="55" t="str">
        <f>작성용!AJ494</f>
        <v>-</v>
      </c>
      <c r="AB497" s="55">
        <f>작성용!AB494</f>
        <v>0</v>
      </c>
    </row>
    <row r="498" spans="1:28" s="11" customFormat="1" ht="16.5" hidden="1" customHeight="1" x14ac:dyDescent="0.3">
      <c r="A498" s="53">
        <f>작성용!AL495</f>
        <v>494</v>
      </c>
      <c r="B498" s="54" t="str">
        <f>작성용!AI495</f>
        <v>-</v>
      </c>
      <c r="C498" s="55" t="str">
        <f>작성용!AK495</f>
        <v>개별종목</v>
      </c>
      <c r="D498" s="56">
        <f>작성용!T495</f>
        <v>45645</v>
      </c>
      <c r="E498" s="57" t="str">
        <f>작성용!B495</f>
        <v>동양생명보험(LT)</v>
      </c>
      <c r="F498" s="57" t="str">
        <f>작성용!C495</f>
        <v>재평가</v>
      </c>
      <c r="G498" s="57" t="str">
        <f>작성용!D495</f>
        <v>KIAMCO시화정왕동물류개발사모부동산투자신탁제1호</v>
      </c>
      <c r="H498" s="58" t="str">
        <f>작성용!E495</f>
        <v>KBP2022060008</v>
      </c>
      <c r="I498" s="57" t="str">
        <f>작성용!F495</f>
        <v>B02</v>
      </c>
      <c r="J498" s="57">
        <f>작성용!G495</f>
        <v>0</v>
      </c>
      <c r="K498" s="57" t="str">
        <f>작성용!H495</f>
        <v>-</v>
      </c>
      <c r="L498" s="57" t="str">
        <f>작성용!N495</f>
        <v xml:space="preserve">분기 </v>
      </c>
      <c r="M498" s="56" t="str">
        <f>작성용!U495</f>
        <v>2024.12.31</v>
      </c>
      <c r="N498" s="56" t="str">
        <f>작성용!V495</f>
        <v>룩스루</v>
      </c>
      <c r="O498" s="56" t="str">
        <f>작성용!W495</f>
        <v>룩스루</v>
      </c>
      <c r="P498" s="56" t="str">
        <f>작성용!X495</f>
        <v>-</v>
      </c>
      <c r="Q498" s="57" t="str">
        <f>작성용!AD495</f>
        <v>대체평가3사업본부</v>
      </c>
      <c r="R498" s="59">
        <f>작성용!AE495</f>
        <v>0</v>
      </c>
      <c r="S498" s="57" t="str">
        <f>작성용!AF495</f>
        <v>대체평가3사업본부</v>
      </c>
      <c r="T498" s="60" t="str">
        <f>작성용!AG495</f>
        <v>-</v>
      </c>
      <c r="U498" s="60" t="str">
        <f>작성용!AH495</f>
        <v>-</v>
      </c>
      <c r="V498" s="55">
        <f>작성용!AA495</f>
        <v>202412</v>
      </c>
      <c r="W498" s="57" t="str">
        <f>작성용!AC495</f>
        <v>[T]기타보험기관[1본부]</v>
      </c>
      <c r="X498" s="57" t="str">
        <f>작성용!O495</f>
        <v xml:space="preserve"> </v>
      </c>
      <c r="Y498" s="57" t="str">
        <f>작성용!P495</f>
        <v xml:space="preserve"> </v>
      </c>
      <c r="Z498" s="57" t="str">
        <f>작성용!Q495</f>
        <v xml:space="preserve"> </v>
      </c>
      <c r="AA498" s="55" t="str">
        <f>작성용!AJ495</f>
        <v>-</v>
      </c>
      <c r="AB498" s="55">
        <f>작성용!AB495</f>
        <v>0</v>
      </c>
    </row>
    <row r="499" spans="1:28" s="11" customFormat="1" ht="16.5" hidden="1" customHeight="1" x14ac:dyDescent="0.3">
      <c r="A499" s="53">
        <f>작성용!AL496</f>
        <v>495</v>
      </c>
      <c r="B499" s="54" t="str">
        <f>작성용!AI496</f>
        <v>-</v>
      </c>
      <c r="C499" s="55" t="str">
        <f>작성용!AK496</f>
        <v>개별종목</v>
      </c>
      <c r="D499" s="56">
        <f>작성용!T496</f>
        <v>45645</v>
      </c>
      <c r="E499" s="57" t="str">
        <f>작성용!B496</f>
        <v>동양생명보험(LT)</v>
      </c>
      <c r="F499" s="57" t="str">
        <f>작성용!C496</f>
        <v>재평가</v>
      </c>
      <c r="G499" s="57" t="str">
        <f>작성용!D496</f>
        <v>KIAMCO아부다비캠퍼스사모특별자산투자신탁</v>
      </c>
      <c r="H499" s="58" t="str">
        <f>작성용!E496</f>
        <v>KBP2019090104</v>
      </c>
      <c r="I499" s="57" t="str">
        <f>작성용!F496</f>
        <v>B02</v>
      </c>
      <c r="J499" s="57">
        <f>작성용!G496</f>
        <v>0</v>
      </c>
      <c r="K499" s="57" t="str">
        <f>작성용!H496</f>
        <v>-</v>
      </c>
      <c r="L499" s="57" t="str">
        <f>작성용!N496</f>
        <v xml:space="preserve">분기 </v>
      </c>
      <c r="M499" s="56" t="str">
        <f>작성용!U496</f>
        <v>2024.12.31</v>
      </c>
      <c r="N499" s="56" t="str">
        <f>작성용!V496</f>
        <v>룩스루</v>
      </c>
      <c r="O499" s="56" t="str">
        <f>작성용!W496</f>
        <v>룩스루</v>
      </c>
      <c r="P499" s="56" t="str">
        <f>작성용!X496</f>
        <v>-</v>
      </c>
      <c r="Q499" s="57" t="str">
        <f>작성용!AD496</f>
        <v>대체평가3사업본부</v>
      </c>
      <c r="R499" s="59">
        <f>작성용!AE496</f>
        <v>0</v>
      </c>
      <c r="S499" s="57" t="str">
        <f>작성용!AF496</f>
        <v>대체평가3사업본부</v>
      </c>
      <c r="T499" s="60" t="str">
        <f>작성용!AG496</f>
        <v>-</v>
      </c>
      <c r="U499" s="60" t="str">
        <f>작성용!AH496</f>
        <v>-</v>
      </c>
      <c r="V499" s="55">
        <f>작성용!AA496</f>
        <v>202412</v>
      </c>
      <c r="W499" s="57" t="str">
        <f>작성용!AC496</f>
        <v>[T]기타보험기관[1본부]</v>
      </c>
      <c r="X499" s="57" t="str">
        <f>작성용!O496</f>
        <v xml:space="preserve"> </v>
      </c>
      <c r="Y499" s="57" t="str">
        <f>작성용!P496</f>
        <v xml:space="preserve"> </v>
      </c>
      <c r="Z499" s="57" t="str">
        <f>작성용!Q496</f>
        <v xml:space="preserve"> </v>
      </c>
      <c r="AA499" s="55" t="str">
        <f>작성용!AJ496</f>
        <v>-</v>
      </c>
      <c r="AB499" s="55">
        <f>작성용!AB496</f>
        <v>0</v>
      </c>
    </row>
    <row r="500" spans="1:28" s="11" customFormat="1" ht="16.5" hidden="1" customHeight="1" x14ac:dyDescent="0.3">
      <c r="A500" s="53">
        <f>작성용!AL497</f>
        <v>496</v>
      </c>
      <c r="B500" s="54" t="str">
        <f>작성용!AI497</f>
        <v>-</v>
      </c>
      <c r="C500" s="55" t="str">
        <f>작성용!AK497</f>
        <v>개별종목</v>
      </c>
      <c r="D500" s="56">
        <f>작성용!T497</f>
        <v>45645</v>
      </c>
      <c r="E500" s="57" t="str">
        <f>작성용!B497</f>
        <v>동양생명보험(LT)</v>
      </c>
      <c r="F500" s="57" t="str">
        <f>작성용!C497</f>
        <v>재평가</v>
      </c>
      <c r="G500" s="57" t="str">
        <f>작성용!D497</f>
        <v>KIAMCO태양광발전사모특별자산투자신탁제4호</v>
      </c>
      <c r="H500" s="58" t="str">
        <f>작성용!E497</f>
        <v>KBP2020120114</v>
      </c>
      <c r="I500" s="57" t="str">
        <f>작성용!F497</f>
        <v>B02</v>
      </c>
      <c r="J500" s="57">
        <f>작성용!G497</f>
        <v>0</v>
      </c>
      <c r="K500" s="57" t="str">
        <f>작성용!H497</f>
        <v>-</v>
      </c>
      <c r="L500" s="57" t="str">
        <f>작성용!N497</f>
        <v xml:space="preserve">분기 </v>
      </c>
      <c r="M500" s="56" t="str">
        <f>작성용!U497</f>
        <v>2024.12.31</v>
      </c>
      <c r="N500" s="56" t="str">
        <f>작성용!V497</f>
        <v>룩스루</v>
      </c>
      <c r="O500" s="56" t="str">
        <f>작성용!W497</f>
        <v>룩스루</v>
      </c>
      <c r="P500" s="56" t="str">
        <f>작성용!X497</f>
        <v>-</v>
      </c>
      <c r="Q500" s="57" t="str">
        <f>작성용!AD497</f>
        <v>대체평가3사업본부</v>
      </c>
      <c r="R500" s="59">
        <f>작성용!AE497</f>
        <v>0</v>
      </c>
      <c r="S500" s="57" t="str">
        <f>작성용!AF497</f>
        <v>대체평가3사업본부</v>
      </c>
      <c r="T500" s="60" t="str">
        <f>작성용!AG497</f>
        <v>-</v>
      </c>
      <c r="U500" s="60" t="str">
        <f>작성용!AH497</f>
        <v>-</v>
      </c>
      <c r="V500" s="55">
        <f>작성용!AA497</f>
        <v>202412</v>
      </c>
      <c r="W500" s="57" t="str">
        <f>작성용!AC497</f>
        <v>[T]기타보험기관[1본부]</v>
      </c>
      <c r="X500" s="57" t="str">
        <f>작성용!O497</f>
        <v xml:space="preserve"> </v>
      </c>
      <c r="Y500" s="57" t="str">
        <f>작성용!P497</f>
        <v xml:space="preserve"> </v>
      </c>
      <c r="Z500" s="57" t="str">
        <f>작성용!Q497</f>
        <v xml:space="preserve"> </v>
      </c>
      <c r="AA500" s="55" t="str">
        <f>작성용!AJ497</f>
        <v>-</v>
      </c>
      <c r="AB500" s="55">
        <f>작성용!AB497</f>
        <v>0</v>
      </c>
    </row>
    <row r="501" spans="1:28" s="11" customFormat="1" ht="16.5" hidden="1" customHeight="1" x14ac:dyDescent="0.3">
      <c r="A501" s="53">
        <f>작성용!AL498</f>
        <v>497</v>
      </c>
      <c r="B501" s="54" t="str">
        <f>작성용!AI498</f>
        <v>-</v>
      </c>
      <c r="C501" s="55" t="str">
        <f>작성용!AK498</f>
        <v>개별종목</v>
      </c>
      <c r="D501" s="56">
        <f>작성용!T498</f>
        <v>45645</v>
      </c>
      <c r="E501" s="57" t="str">
        <f>작성용!B498</f>
        <v>동양생명보험(LT)</v>
      </c>
      <c r="F501" s="57" t="str">
        <f>작성용!C498</f>
        <v>재평가</v>
      </c>
      <c r="G501" s="57" t="str">
        <f>작성용!D498</f>
        <v>KIAMCO해모둠태양광사모특별자산투자신탁</v>
      </c>
      <c r="H501" s="58" t="str">
        <f>작성용!E498</f>
        <v>KBP2020120113</v>
      </c>
      <c r="I501" s="57" t="str">
        <f>작성용!F498</f>
        <v>B02</v>
      </c>
      <c r="J501" s="57">
        <f>작성용!G498</f>
        <v>0</v>
      </c>
      <c r="K501" s="57" t="str">
        <f>작성용!H498</f>
        <v>-</v>
      </c>
      <c r="L501" s="57" t="str">
        <f>작성용!N498</f>
        <v xml:space="preserve">분기 </v>
      </c>
      <c r="M501" s="56" t="str">
        <f>작성용!U498</f>
        <v>2024.12.31</v>
      </c>
      <c r="N501" s="56" t="str">
        <f>작성용!V498</f>
        <v>룩스루</v>
      </c>
      <c r="O501" s="56" t="str">
        <f>작성용!W498</f>
        <v>룩스루</v>
      </c>
      <c r="P501" s="56" t="str">
        <f>작성용!X498</f>
        <v>-</v>
      </c>
      <c r="Q501" s="57" t="str">
        <f>작성용!AD498</f>
        <v>대체평가3사업본부</v>
      </c>
      <c r="R501" s="59">
        <f>작성용!AE498</f>
        <v>0</v>
      </c>
      <c r="S501" s="57" t="str">
        <f>작성용!AF498</f>
        <v>대체평가3사업본부</v>
      </c>
      <c r="T501" s="60" t="str">
        <f>작성용!AG498</f>
        <v>-</v>
      </c>
      <c r="U501" s="60" t="str">
        <f>작성용!AH498</f>
        <v>-</v>
      </c>
      <c r="V501" s="55">
        <f>작성용!AA498</f>
        <v>202412</v>
      </c>
      <c r="W501" s="57" t="str">
        <f>작성용!AC498</f>
        <v>[T]기타보험기관[1본부]</v>
      </c>
      <c r="X501" s="57" t="str">
        <f>작성용!O498</f>
        <v xml:space="preserve"> </v>
      </c>
      <c r="Y501" s="57" t="str">
        <f>작성용!P498</f>
        <v xml:space="preserve"> </v>
      </c>
      <c r="Z501" s="57" t="str">
        <f>작성용!Q498</f>
        <v xml:space="preserve"> </v>
      </c>
      <c r="AA501" s="55" t="str">
        <f>작성용!AJ498</f>
        <v>-</v>
      </c>
      <c r="AB501" s="55">
        <f>작성용!AB498</f>
        <v>0</v>
      </c>
    </row>
    <row r="502" spans="1:28" s="11" customFormat="1" ht="16.5" hidden="1" customHeight="1" x14ac:dyDescent="0.3">
      <c r="A502" s="53">
        <f>작성용!AL499</f>
        <v>498</v>
      </c>
      <c r="B502" s="54" t="str">
        <f>작성용!AI499</f>
        <v>-</v>
      </c>
      <c r="C502" s="55" t="str">
        <f>작성용!AK499</f>
        <v>개별종목</v>
      </c>
      <c r="D502" s="56">
        <f>작성용!T499</f>
        <v>45645</v>
      </c>
      <c r="E502" s="57" t="str">
        <f>작성용!B499</f>
        <v>동양생명보험(LT)</v>
      </c>
      <c r="F502" s="57" t="str">
        <f>작성용!C499</f>
        <v>재평가</v>
      </c>
      <c r="G502" s="57" t="str">
        <f>작성용!D499</f>
        <v>NH-AmundiBCPVIII전문투자형사모투자신탁1호</v>
      </c>
      <c r="H502" s="58" t="str">
        <f>작성용!E499</f>
        <v>KBP2021090071</v>
      </c>
      <c r="I502" s="57" t="str">
        <f>작성용!F499</f>
        <v>B02</v>
      </c>
      <c r="J502" s="57">
        <f>작성용!G499</f>
        <v>0</v>
      </c>
      <c r="K502" s="57" t="str">
        <f>작성용!H499</f>
        <v>-</v>
      </c>
      <c r="L502" s="57" t="str">
        <f>작성용!N499</f>
        <v xml:space="preserve">분기 </v>
      </c>
      <c r="M502" s="56" t="str">
        <f>작성용!U499</f>
        <v>2024.12.31</v>
      </c>
      <c r="N502" s="56" t="str">
        <f>작성용!V499</f>
        <v>룩스루</v>
      </c>
      <c r="O502" s="56" t="str">
        <f>작성용!W499</f>
        <v>룩스루</v>
      </c>
      <c r="P502" s="56" t="str">
        <f>작성용!X499</f>
        <v>-</v>
      </c>
      <c r="Q502" s="57" t="str">
        <f>작성용!AD499</f>
        <v>대체평가3사업본부</v>
      </c>
      <c r="R502" s="59">
        <f>작성용!AE499</f>
        <v>0</v>
      </c>
      <c r="S502" s="57" t="str">
        <f>작성용!AF499</f>
        <v>대체평가3사업본부</v>
      </c>
      <c r="T502" s="60" t="str">
        <f>작성용!AG499</f>
        <v>-</v>
      </c>
      <c r="U502" s="60" t="str">
        <f>작성용!AH499</f>
        <v>-</v>
      </c>
      <c r="V502" s="55">
        <f>작성용!AA499</f>
        <v>202412</v>
      </c>
      <c r="W502" s="57" t="str">
        <f>작성용!AC499</f>
        <v>[T]기타보험기관[1본부]</v>
      </c>
      <c r="X502" s="57" t="str">
        <f>작성용!O499</f>
        <v xml:space="preserve"> </v>
      </c>
      <c r="Y502" s="57" t="str">
        <f>작성용!P499</f>
        <v xml:space="preserve"> </v>
      </c>
      <c r="Z502" s="57" t="str">
        <f>작성용!Q499</f>
        <v xml:space="preserve"> </v>
      </c>
      <c r="AA502" s="55" t="str">
        <f>작성용!AJ499</f>
        <v>-</v>
      </c>
      <c r="AB502" s="55">
        <f>작성용!AB499</f>
        <v>0</v>
      </c>
    </row>
    <row r="503" spans="1:28" s="11" customFormat="1" ht="16.5" hidden="1" customHeight="1" x14ac:dyDescent="0.3">
      <c r="A503" s="53">
        <f>작성용!AL500</f>
        <v>499</v>
      </c>
      <c r="B503" s="54" t="str">
        <f>작성용!AI500</f>
        <v>-</v>
      </c>
      <c r="C503" s="55" t="str">
        <f>작성용!AK500</f>
        <v>개별종목</v>
      </c>
      <c r="D503" s="56">
        <f>작성용!T500</f>
        <v>45645</v>
      </c>
      <c r="E503" s="57" t="str">
        <f>작성용!B500</f>
        <v>동양생명보험(LT)</v>
      </c>
      <c r="F503" s="57" t="str">
        <f>작성용!C500</f>
        <v>재평가</v>
      </c>
      <c r="G503" s="57" t="str">
        <f>작성용!D500</f>
        <v>NH-AMUNDIKKREUROPEVI일반사모투자신탁1호</v>
      </c>
      <c r="H503" s="58" t="str">
        <f>작성용!E500</f>
        <v>KBP2023060027</v>
      </c>
      <c r="I503" s="57" t="str">
        <f>작성용!F500</f>
        <v>B02</v>
      </c>
      <c r="J503" s="57">
        <f>작성용!G500</f>
        <v>0</v>
      </c>
      <c r="K503" s="57" t="str">
        <f>작성용!H500</f>
        <v>-</v>
      </c>
      <c r="L503" s="57" t="str">
        <f>작성용!N500</f>
        <v xml:space="preserve">분기 </v>
      </c>
      <c r="M503" s="56" t="str">
        <f>작성용!U500</f>
        <v>2024.12.31</v>
      </c>
      <c r="N503" s="56" t="str">
        <f>작성용!V500</f>
        <v>룩스루</v>
      </c>
      <c r="O503" s="56" t="str">
        <f>작성용!W500</f>
        <v>룩스루</v>
      </c>
      <c r="P503" s="56" t="str">
        <f>작성용!X500</f>
        <v>-</v>
      </c>
      <c r="Q503" s="57" t="str">
        <f>작성용!AD500</f>
        <v>대체평가3사업본부</v>
      </c>
      <c r="R503" s="59">
        <f>작성용!AE500</f>
        <v>0</v>
      </c>
      <c r="S503" s="57" t="str">
        <f>작성용!AF500</f>
        <v>대체평가3사업본부</v>
      </c>
      <c r="T503" s="60" t="str">
        <f>작성용!AG500</f>
        <v>-</v>
      </c>
      <c r="U503" s="60" t="str">
        <f>작성용!AH500</f>
        <v>-</v>
      </c>
      <c r="V503" s="55">
        <f>작성용!AA500</f>
        <v>202412</v>
      </c>
      <c r="W503" s="57" t="str">
        <f>작성용!AC500</f>
        <v>[T]기타보험기관[1본부]</v>
      </c>
      <c r="X503" s="57" t="str">
        <f>작성용!O500</f>
        <v xml:space="preserve"> </v>
      </c>
      <c r="Y503" s="57" t="str">
        <f>작성용!P500</f>
        <v xml:space="preserve"> </v>
      </c>
      <c r="Z503" s="57" t="str">
        <f>작성용!Q500</f>
        <v xml:space="preserve"> </v>
      </c>
      <c r="AA503" s="55" t="str">
        <f>작성용!AJ500</f>
        <v>-</v>
      </c>
      <c r="AB503" s="55">
        <f>작성용!AB500</f>
        <v>0</v>
      </c>
    </row>
    <row r="504" spans="1:28" s="11" customFormat="1" ht="16.5" hidden="1" customHeight="1" x14ac:dyDescent="0.3">
      <c r="A504" s="53">
        <f>작성용!AL501</f>
        <v>500</v>
      </c>
      <c r="B504" s="54" t="str">
        <f>작성용!AI501</f>
        <v>-</v>
      </c>
      <c r="C504" s="55" t="str">
        <f>작성용!AK501</f>
        <v>개별종목</v>
      </c>
      <c r="D504" s="56">
        <f>작성용!T501</f>
        <v>45645</v>
      </c>
      <c r="E504" s="57" t="str">
        <f>작성용!B501</f>
        <v>동양생명보험(LT)</v>
      </c>
      <c r="F504" s="57" t="str">
        <f>작성용!C501</f>
        <v>재평가</v>
      </c>
      <c r="G504" s="57" t="str">
        <f>작성용!D501</f>
        <v>NH-AMUNDI글로벌인프라전문투자형사모특별자산투자신탁12호</v>
      </c>
      <c r="H504" s="58" t="str">
        <f>작성용!E501</f>
        <v>KBP2020090001</v>
      </c>
      <c r="I504" s="57" t="str">
        <f>작성용!F501</f>
        <v>B02</v>
      </c>
      <c r="J504" s="57">
        <f>작성용!G501</f>
        <v>0</v>
      </c>
      <c r="K504" s="57" t="str">
        <f>작성용!H501</f>
        <v>-</v>
      </c>
      <c r="L504" s="57" t="str">
        <f>작성용!N501</f>
        <v xml:space="preserve">분기 </v>
      </c>
      <c r="M504" s="56" t="str">
        <f>작성용!U501</f>
        <v>2024.12.31</v>
      </c>
      <c r="N504" s="56" t="str">
        <f>작성용!V501</f>
        <v>룩스루</v>
      </c>
      <c r="O504" s="56" t="str">
        <f>작성용!W501</f>
        <v>룩스루</v>
      </c>
      <c r="P504" s="56" t="str">
        <f>작성용!X501</f>
        <v>-</v>
      </c>
      <c r="Q504" s="57" t="str">
        <f>작성용!AD501</f>
        <v>대체평가3사업본부</v>
      </c>
      <c r="R504" s="59">
        <f>작성용!AE501</f>
        <v>0</v>
      </c>
      <c r="S504" s="57" t="str">
        <f>작성용!AF501</f>
        <v>대체평가3사업본부</v>
      </c>
      <c r="T504" s="60" t="str">
        <f>작성용!AG501</f>
        <v>-</v>
      </c>
      <c r="U504" s="60" t="str">
        <f>작성용!AH501</f>
        <v>-</v>
      </c>
      <c r="V504" s="55">
        <f>작성용!AA501</f>
        <v>202412</v>
      </c>
      <c r="W504" s="57" t="str">
        <f>작성용!AC501</f>
        <v>[T]기타보험기관[1본부]</v>
      </c>
      <c r="X504" s="57" t="str">
        <f>작성용!O501</f>
        <v xml:space="preserve"> </v>
      </c>
      <c r="Y504" s="57" t="str">
        <f>작성용!P501</f>
        <v xml:space="preserve"> </v>
      </c>
      <c r="Z504" s="57" t="str">
        <f>작성용!Q501</f>
        <v xml:space="preserve"> </v>
      </c>
      <c r="AA504" s="55" t="str">
        <f>작성용!AJ501</f>
        <v>-</v>
      </c>
      <c r="AB504" s="55">
        <f>작성용!AB501</f>
        <v>0</v>
      </c>
    </row>
    <row r="505" spans="1:28" s="11" customFormat="1" ht="16.5" hidden="1" customHeight="1" x14ac:dyDescent="0.3">
      <c r="A505" s="53">
        <f>작성용!AL502</f>
        <v>501</v>
      </c>
      <c r="B505" s="54" t="str">
        <f>작성용!AI502</f>
        <v>-</v>
      </c>
      <c r="C505" s="55" t="str">
        <f>작성용!AK502</f>
        <v>개별종목</v>
      </c>
      <c r="D505" s="56">
        <f>작성용!T502</f>
        <v>45645</v>
      </c>
      <c r="E505" s="57" t="str">
        <f>작성용!B502</f>
        <v>동양생명보험(LT)</v>
      </c>
      <c r="F505" s="57" t="str">
        <f>작성용!C502</f>
        <v>재평가</v>
      </c>
      <c r="G505" s="57" t="str">
        <f>작성용!D502</f>
        <v>NH-AMUNDI북미발전전문투자형사모특별자산투자신탁3호</v>
      </c>
      <c r="H505" s="58" t="str">
        <f>작성용!E502</f>
        <v>KBP2019120078</v>
      </c>
      <c r="I505" s="57" t="str">
        <f>작성용!F502</f>
        <v>B02</v>
      </c>
      <c r="J505" s="57">
        <f>작성용!G502</f>
        <v>0</v>
      </c>
      <c r="K505" s="57" t="str">
        <f>작성용!H502</f>
        <v>-</v>
      </c>
      <c r="L505" s="57" t="str">
        <f>작성용!N502</f>
        <v xml:space="preserve">분기 </v>
      </c>
      <c r="M505" s="56" t="str">
        <f>작성용!U502</f>
        <v>2024.12.31</v>
      </c>
      <c r="N505" s="56" t="str">
        <f>작성용!V502</f>
        <v>룩스루</v>
      </c>
      <c r="O505" s="56" t="str">
        <f>작성용!W502</f>
        <v>룩스루</v>
      </c>
      <c r="P505" s="56" t="str">
        <f>작성용!X502</f>
        <v>-</v>
      </c>
      <c r="Q505" s="57" t="str">
        <f>작성용!AD502</f>
        <v>대체평가3사업본부</v>
      </c>
      <c r="R505" s="59">
        <f>작성용!AE502</f>
        <v>0</v>
      </c>
      <c r="S505" s="57" t="str">
        <f>작성용!AF502</f>
        <v>대체평가3사업본부</v>
      </c>
      <c r="T505" s="60" t="str">
        <f>작성용!AG502</f>
        <v>-</v>
      </c>
      <c r="U505" s="60" t="str">
        <f>작성용!AH502</f>
        <v>-</v>
      </c>
      <c r="V505" s="55">
        <f>작성용!AA502</f>
        <v>202412</v>
      </c>
      <c r="W505" s="57" t="str">
        <f>작성용!AC502</f>
        <v>[T]기타보험기관[1본부]</v>
      </c>
      <c r="X505" s="57" t="str">
        <f>작성용!O502</f>
        <v xml:space="preserve"> </v>
      </c>
      <c r="Y505" s="57" t="str">
        <f>작성용!P502</f>
        <v xml:space="preserve"> </v>
      </c>
      <c r="Z505" s="57" t="str">
        <f>작성용!Q502</f>
        <v xml:space="preserve"> </v>
      </c>
      <c r="AA505" s="55" t="str">
        <f>작성용!AJ502</f>
        <v>-</v>
      </c>
      <c r="AB505" s="55">
        <f>작성용!AB502</f>
        <v>0</v>
      </c>
    </row>
    <row r="506" spans="1:28" s="11" customFormat="1" ht="16.5" hidden="1" customHeight="1" x14ac:dyDescent="0.3">
      <c r="A506" s="53">
        <f>작성용!AL503</f>
        <v>502</v>
      </c>
      <c r="B506" s="54" t="str">
        <f>작성용!AI503</f>
        <v>-</v>
      </c>
      <c r="C506" s="55" t="str">
        <f>작성용!AK503</f>
        <v>개별종목</v>
      </c>
      <c r="D506" s="56">
        <f>작성용!T503</f>
        <v>45645</v>
      </c>
      <c r="E506" s="57" t="str">
        <f>작성용!B503</f>
        <v>동양생명보험(LT)</v>
      </c>
      <c r="F506" s="57" t="str">
        <f>작성용!C503</f>
        <v>재평가</v>
      </c>
      <c r="G506" s="57" t="str">
        <f>작성용!D503</f>
        <v>NH-AMUNDI선순위론전문투자형사모투자신탁3호</v>
      </c>
      <c r="H506" s="58" t="str">
        <f>작성용!E503</f>
        <v>KBP2019090022</v>
      </c>
      <c r="I506" s="57" t="str">
        <f>작성용!F503</f>
        <v>B02</v>
      </c>
      <c r="J506" s="57">
        <f>작성용!G503</f>
        <v>0</v>
      </c>
      <c r="K506" s="57" t="str">
        <f>작성용!H503</f>
        <v>-</v>
      </c>
      <c r="L506" s="57" t="str">
        <f>작성용!N503</f>
        <v xml:space="preserve">분기 </v>
      </c>
      <c r="M506" s="56" t="str">
        <f>작성용!U503</f>
        <v>2024.12.31</v>
      </c>
      <c r="N506" s="56" t="str">
        <f>작성용!V503</f>
        <v>룩스루</v>
      </c>
      <c r="O506" s="56" t="str">
        <f>작성용!W503</f>
        <v>룩스루</v>
      </c>
      <c r="P506" s="56" t="str">
        <f>작성용!X503</f>
        <v>-</v>
      </c>
      <c r="Q506" s="57" t="str">
        <f>작성용!AD503</f>
        <v>대체평가3사업본부</v>
      </c>
      <c r="R506" s="59">
        <f>작성용!AE503</f>
        <v>0</v>
      </c>
      <c r="S506" s="57" t="str">
        <f>작성용!AF503</f>
        <v>대체평가3사업본부</v>
      </c>
      <c r="T506" s="60" t="str">
        <f>작성용!AG503</f>
        <v>-</v>
      </c>
      <c r="U506" s="60" t="str">
        <f>작성용!AH503</f>
        <v>-</v>
      </c>
      <c r="V506" s="55">
        <f>작성용!AA503</f>
        <v>202412</v>
      </c>
      <c r="W506" s="57" t="str">
        <f>작성용!AC503</f>
        <v>[T]기타보험기관[1본부]</v>
      </c>
      <c r="X506" s="57" t="str">
        <f>작성용!O503</f>
        <v xml:space="preserve"> </v>
      </c>
      <c r="Y506" s="57" t="str">
        <f>작성용!P503</f>
        <v xml:space="preserve"> </v>
      </c>
      <c r="Z506" s="57" t="str">
        <f>작성용!Q503</f>
        <v xml:space="preserve"> </v>
      </c>
      <c r="AA506" s="55" t="str">
        <f>작성용!AJ503</f>
        <v>-</v>
      </c>
      <c r="AB506" s="55">
        <f>작성용!AB503</f>
        <v>0</v>
      </c>
    </row>
    <row r="507" spans="1:28" s="11" customFormat="1" ht="16.5" hidden="1" customHeight="1" x14ac:dyDescent="0.3">
      <c r="A507" s="53">
        <f>작성용!AL504</f>
        <v>503</v>
      </c>
      <c r="B507" s="54" t="str">
        <f>작성용!AI504</f>
        <v>-</v>
      </c>
      <c r="C507" s="55" t="str">
        <f>작성용!AK504</f>
        <v>개별종목</v>
      </c>
      <c r="D507" s="56">
        <f>작성용!T504</f>
        <v>45645</v>
      </c>
      <c r="E507" s="57" t="str">
        <f>작성용!B504</f>
        <v>동양생명보험(LT)</v>
      </c>
      <c r="F507" s="57" t="str">
        <f>작성용!C504</f>
        <v>재평가</v>
      </c>
      <c r="G507" s="57" t="str">
        <f>작성용!D504</f>
        <v>NH-AMUNDI선순위론전문투자형사모투자신탁4호</v>
      </c>
      <c r="H507" s="58" t="str">
        <f>작성용!E504</f>
        <v>KBP2021060043</v>
      </c>
      <c r="I507" s="57" t="str">
        <f>작성용!F504</f>
        <v>B02</v>
      </c>
      <c r="J507" s="57">
        <f>작성용!G504</f>
        <v>0</v>
      </c>
      <c r="K507" s="57" t="str">
        <f>작성용!H504</f>
        <v>-</v>
      </c>
      <c r="L507" s="57" t="str">
        <f>작성용!N504</f>
        <v xml:space="preserve">분기 </v>
      </c>
      <c r="M507" s="56" t="str">
        <f>작성용!U504</f>
        <v>2024.12.31</v>
      </c>
      <c r="N507" s="56" t="str">
        <f>작성용!V504</f>
        <v>룩스루</v>
      </c>
      <c r="O507" s="56" t="str">
        <f>작성용!W504</f>
        <v>룩스루</v>
      </c>
      <c r="P507" s="56" t="str">
        <f>작성용!X504</f>
        <v>-</v>
      </c>
      <c r="Q507" s="57" t="str">
        <f>작성용!AD504</f>
        <v>대체평가3사업본부</v>
      </c>
      <c r="R507" s="59">
        <f>작성용!AE504</f>
        <v>0</v>
      </c>
      <c r="S507" s="57" t="str">
        <f>작성용!AF504</f>
        <v>대체평가3사업본부</v>
      </c>
      <c r="T507" s="60" t="str">
        <f>작성용!AG504</f>
        <v>-</v>
      </c>
      <c r="U507" s="60" t="str">
        <f>작성용!AH504</f>
        <v>-</v>
      </c>
      <c r="V507" s="55">
        <f>작성용!AA504</f>
        <v>202412</v>
      </c>
      <c r="W507" s="57" t="str">
        <f>작성용!AC504</f>
        <v>[T]기타보험기관[1본부]</v>
      </c>
      <c r="X507" s="57" t="str">
        <f>작성용!O504</f>
        <v xml:space="preserve"> </v>
      </c>
      <c r="Y507" s="57" t="str">
        <f>작성용!P504</f>
        <v xml:space="preserve"> </v>
      </c>
      <c r="Z507" s="57" t="str">
        <f>작성용!Q504</f>
        <v xml:space="preserve"> </v>
      </c>
      <c r="AA507" s="55" t="str">
        <f>작성용!AJ504</f>
        <v>-</v>
      </c>
      <c r="AB507" s="55">
        <f>작성용!AB504</f>
        <v>0</v>
      </c>
    </row>
    <row r="508" spans="1:28" s="11" customFormat="1" ht="16.5" hidden="1" customHeight="1" x14ac:dyDescent="0.3">
      <c r="A508" s="53">
        <f>작성용!AL505</f>
        <v>504</v>
      </c>
      <c r="B508" s="54" t="str">
        <f>작성용!AI505</f>
        <v>-</v>
      </c>
      <c r="C508" s="55" t="str">
        <f>작성용!AK505</f>
        <v>개별종목</v>
      </c>
      <c r="D508" s="56">
        <f>작성용!T505</f>
        <v>45645</v>
      </c>
      <c r="E508" s="57" t="str">
        <f>작성용!B505</f>
        <v>동양생명보험(LT)</v>
      </c>
      <c r="F508" s="57" t="str">
        <f>작성용!C505</f>
        <v>재평가</v>
      </c>
      <c r="G508" s="57" t="str">
        <f>작성용!D505</f>
        <v>교보악사유럽코어부동산전문투자형사모투자신탁2호</v>
      </c>
      <c r="H508" s="58" t="str">
        <f>작성용!E505</f>
        <v>KBP2020060108</v>
      </c>
      <c r="I508" s="57" t="str">
        <f>작성용!F505</f>
        <v>B02</v>
      </c>
      <c r="J508" s="57">
        <f>작성용!G505</f>
        <v>0</v>
      </c>
      <c r="K508" s="57" t="str">
        <f>작성용!H505</f>
        <v>-</v>
      </c>
      <c r="L508" s="57" t="str">
        <f>작성용!N505</f>
        <v xml:space="preserve">분기 </v>
      </c>
      <c r="M508" s="56" t="str">
        <f>작성용!U505</f>
        <v>2024.12.31</v>
      </c>
      <c r="N508" s="56" t="str">
        <f>작성용!V505</f>
        <v>룩스루</v>
      </c>
      <c r="O508" s="56" t="str">
        <f>작성용!W505</f>
        <v>룩스루</v>
      </c>
      <c r="P508" s="56" t="str">
        <f>작성용!X505</f>
        <v>-</v>
      </c>
      <c r="Q508" s="57" t="str">
        <f>작성용!AD505</f>
        <v>대체평가3사업본부</v>
      </c>
      <c r="R508" s="59">
        <f>작성용!AE505</f>
        <v>0</v>
      </c>
      <c r="S508" s="57" t="str">
        <f>작성용!AF505</f>
        <v>대체평가3사업본부</v>
      </c>
      <c r="T508" s="60" t="str">
        <f>작성용!AG505</f>
        <v>-</v>
      </c>
      <c r="U508" s="60" t="str">
        <f>작성용!AH505</f>
        <v>-</v>
      </c>
      <c r="V508" s="55">
        <f>작성용!AA505</f>
        <v>202412</v>
      </c>
      <c r="W508" s="57" t="str">
        <f>작성용!AC505</f>
        <v>[T]기타보험기관[1본부]</v>
      </c>
      <c r="X508" s="57" t="str">
        <f>작성용!O505</f>
        <v xml:space="preserve"> </v>
      </c>
      <c r="Y508" s="57" t="str">
        <f>작성용!P505</f>
        <v xml:space="preserve"> </v>
      </c>
      <c r="Z508" s="57" t="str">
        <f>작성용!Q505</f>
        <v xml:space="preserve"> </v>
      </c>
      <c r="AA508" s="55" t="str">
        <f>작성용!AJ505</f>
        <v>-</v>
      </c>
      <c r="AB508" s="55">
        <f>작성용!AB505</f>
        <v>0</v>
      </c>
    </row>
    <row r="509" spans="1:28" s="11" customFormat="1" ht="16.5" hidden="1" customHeight="1" x14ac:dyDescent="0.3">
      <c r="A509" s="53">
        <f>작성용!AL506</f>
        <v>505</v>
      </c>
      <c r="B509" s="54" t="str">
        <f>작성용!AI506</f>
        <v>-</v>
      </c>
      <c r="C509" s="55" t="str">
        <f>작성용!AK506</f>
        <v>개별종목</v>
      </c>
      <c r="D509" s="56">
        <f>작성용!T506</f>
        <v>45645</v>
      </c>
      <c r="E509" s="57" t="str">
        <f>작성용!B506</f>
        <v>동양생명보험(LT)</v>
      </c>
      <c r="F509" s="57" t="str">
        <f>작성용!C506</f>
        <v>재평가</v>
      </c>
      <c r="G509" s="57" t="str">
        <f>작성용!D506</f>
        <v>교보악사평택동부도로전문투자형사모특별자산투자신탁</v>
      </c>
      <c r="H509" s="58" t="str">
        <f>작성용!E506</f>
        <v>KBP2019120223</v>
      </c>
      <c r="I509" s="57" t="str">
        <f>작성용!F506</f>
        <v>B02</v>
      </c>
      <c r="J509" s="57">
        <f>작성용!G506</f>
        <v>0</v>
      </c>
      <c r="K509" s="57" t="str">
        <f>작성용!H506</f>
        <v>-</v>
      </c>
      <c r="L509" s="57" t="str">
        <f>작성용!N506</f>
        <v xml:space="preserve">분기 </v>
      </c>
      <c r="M509" s="56" t="str">
        <f>작성용!U506</f>
        <v>2024.12.31</v>
      </c>
      <c r="N509" s="56" t="str">
        <f>작성용!V506</f>
        <v>룩스루</v>
      </c>
      <c r="O509" s="56" t="str">
        <f>작성용!W506</f>
        <v>룩스루</v>
      </c>
      <c r="P509" s="56" t="str">
        <f>작성용!X506</f>
        <v>-</v>
      </c>
      <c r="Q509" s="57" t="str">
        <f>작성용!AD506</f>
        <v>대체평가3사업본부</v>
      </c>
      <c r="R509" s="59">
        <f>작성용!AE506</f>
        <v>0</v>
      </c>
      <c r="S509" s="57" t="str">
        <f>작성용!AF506</f>
        <v>대체평가3사업본부</v>
      </c>
      <c r="T509" s="60" t="str">
        <f>작성용!AG506</f>
        <v>-</v>
      </c>
      <c r="U509" s="60" t="str">
        <f>작성용!AH506</f>
        <v>-</v>
      </c>
      <c r="V509" s="55">
        <f>작성용!AA506</f>
        <v>202412</v>
      </c>
      <c r="W509" s="57" t="str">
        <f>작성용!AC506</f>
        <v>[T]기타보험기관[1본부]</v>
      </c>
      <c r="X509" s="57" t="str">
        <f>작성용!O506</f>
        <v xml:space="preserve"> </v>
      </c>
      <c r="Y509" s="57" t="str">
        <f>작성용!P506</f>
        <v xml:space="preserve"> </v>
      </c>
      <c r="Z509" s="57" t="str">
        <f>작성용!Q506</f>
        <v xml:space="preserve"> </v>
      </c>
      <c r="AA509" s="55" t="str">
        <f>작성용!AJ506</f>
        <v>-</v>
      </c>
      <c r="AB509" s="55">
        <f>작성용!AB506</f>
        <v>0</v>
      </c>
    </row>
    <row r="510" spans="1:28" s="11" customFormat="1" ht="16.5" hidden="1" customHeight="1" x14ac:dyDescent="0.3">
      <c r="A510" s="53">
        <f>작성용!AL507</f>
        <v>506</v>
      </c>
      <c r="B510" s="54" t="str">
        <f>작성용!AI507</f>
        <v>-</v>
      </c>
      <c r="C510" s="55" t="str">
        <f>작성용!AK507</f>
        <v>개별종목</v>
      </c>
      <c r="D510" s="56">
        <f>작성용!T507</f>
        <v>45645</v>
      </c>
      <c r="E510" s="57" t="str">
        <f>작성용!B507</f>
        <v>동양생명보험(LT)</v>
      </c>
      <c r="F510" s="57" t="str">
        <f>작성용!C507</f>
        <v>재평가</v>
      </c>
      <c r="G510" s="57" t="str">
        <f>작성용!D507</f>
        <v>다비하나시흥서울도로전문투자형사모투자신탁</v>
      </c>
      <c r="H510" s="58" t="str">
        <f>작성용!E507</f>
        <v>KBP2020090055</v>
      </c>
      <c r="I510" s="57" t="str">
        <f>작성용!F507</f>
        <v>B02</v>
      </c>
      <c r="J510" s="57">
        <f>작성용!G507</f>
        <v>0</v>
      </c>
      <c r="K510" s="57" t="str">
        <f>작성용!H507</f>
        <v>-</v>
      </c>
      <c r="L510" s="57" t="str">
        <f>작성용!N507</f>
        <v xml:space="preserve">분기 </v>
      </c>
      <c r="M510" s="56" t="str">
        <f>작성용!U507</f>
        <v>2024.12.31</v>
      </c>
      <c r="N510" s="56" t="str">
        <f>작성용!V507</f>
        <v>룩스루</v>
      </c>
      <c r="O510" s="56" t="str">
        <f>작성용!W507</f>
        <v>룩스루</v>
      </c>
      <c r="P510" s="56" t="str">
        <f>작성용!X507</f>
        <v>-</v>
      </c>
      <c r="Q510" s="57" t="str">
        <f>작성용!AD507</f>
        <v>대체평가3사업본부</v>
      </c>
      <c r="R510" s="59">
        <f>작성용!AE507</f>
        <v>0</v>
      </c>
      <c r="S510" s="57" t="str">
        <f>작성용!AF507</f>
        <v>대체평가3사업본부</v>
      </c>
      <c r="T510" s="60" t="str">
        <f>작성용!AG507</f>
        <v>-</v>
      </c>
      <c r="U510" s="60" t="str">
        <f>작성용!AH507</f>
        <v>-</v>
      </c>
      <c r="V510" s="55">
        <f>작성용!AA507</f>
        <v>202412</v>
      </c>
      <c r="W510" s="57" t="str">
        <f>작성용!AC507</f>
        <v>[T]기타보험기관[1본부]</v>
      </c>
      <c r="X510" s="57" t="str">
        <f>작성용!O507</f>
        <v xml:space="preserve"> </v>
      </c>
      <c r="Y510" s="57" t="str">
        <f>작성용!P507</f>
        <v xml:space="preserve"> </v>
      </c>
      <c r="Z510" s="57" t="str">
        <f>작성용!Q507</f>
        <v xml:space="preserve"> </v>
      </c>
      <c r="AA510" s="55" t="str">
        <f>작성용!AJ507</f>
        <v>-</v>
      </c>
      <c r="AB510" s="55">
        <f>작성용!AB507</f>
        <v>0</v>
      </c>
    </row>
    <row r="511" spans="1:28" s="11" customFormat="1" ht="16.5" hidden="1" customHeight="1" x14ac:dyDescent="0.3">
      <c r="A511" s="53">
        <f>작성용!AL508</f>
        <v>507</v>
      </c>
      <c r="B511" s="54" t="str">
        <f>작성용!AI508</f>
        <v>-</v>
      </c>
      <c r="C511" s="55" t="str">
        <f>작성용!AK508</f>
        <v>개별종목</v>
      </c>
      <c r="D511" s="56">
        <f>작성용!T508</f>
        <v>45645</v>
      </c>
      <c r="E511" s="57" t="str">
        <f>작성용!B508</f>
        <v>동양생명보험(LT)</v>
      </c>
      <c r="F511" s="57" t="str">
        <f>작성용!C508</f>
        <v>재평가</v>
      </c>
      <c r="G511" s="57" t="str">
        <f>작성용!D508</f>
        <v>다비하나인제관사BTL사모특별자산투자신탁</v>
      </c>
      <c r="H511" s="58" t="str">
        <f>작성용!E508</f>
        <v>KBP2013120034</v>
      </c>
      <c r="I511" s="57" t="str">
        <f>작성용!F508</f>
        <v>B02</v>
      </c>
      <c r="J511" s="57">
        <f>작성용!G508</f>
        <v>0</v>
      </c>
      <c r="K511" s="57" t="str">
        <f>작성용!H508</f>
        <v>-</v>
      </c>
      <c r="L511" s="57" t="str">
        <f>작성용!N508</f>
        <v xml:space="preserve">분기 </v>
      </c>
      <c r="M511" s="56" t="str">
        <f>작성용!U508</f>
        <v>2024.12.31</v>
      </c>
      <c r="N511" s="56" t="str">
        <f>작성용!V508</f>
        <v>룩스루</v>
      </c>
      <c r="O511" s="56" t="str">
        <f>작성용!W508</f>
        <v>룩스루</v>
      </c>
      <c r="P511" s="56" t="str">
        <f>작성용!X508</f>
        <v>-</v>
      </c>
      <c r="Q511" s="57" t="str">
        <f>작성용!AD508</f>
        <v>대체평가3사업본부</v>
      </c>
      <c r="R511" s="59">
        <f>작성용!AE508</f>
        <v>0</v>
      </c>
      <c r="S511" s="57" t="str">
        <f>작성용!AF508</f>
        <v>대체평가3사업본부</v>
      </c>
      <c r="T511" s="60" t="str">
        <f>작성용!AG508</f>
        <v>-</v>
      </c>
      <c r="U511" s="60" t="str">
        <f>작성용!AH508</f>
        <v>-</v>
      </c>
      <c r="V511" s="55">
        <f>작성용!AA508</f>
        <v>202412</v>
      </c>
      <c r="W511" s="57" t="str">
        <f>작성용!AC508</f>
        <v>[T]기타보험기관[1본부]</v>
      </c>
      <c r="X511" s="57" t="str">
        <f>작성용!O508</f>
        <v xml:space="preserve"> </v>
      </c>
      <c r="Y511" s="57" t="str">
        <f>작성용!P508</f>
        <v xml:space="preserve"> </v>
      </c>
      <c r="Z511" s="57" t="str">
        <f>작성용!Q508</f>
        <v xml:space="preserve"> </v>
      </c>
      <c r="AA511" s="55" t="str">
        <f>작성용!AJ508</f>
        <v>-</v>
      </c>
      <c r="AB511" s="55">
        <f>작성용!AB508</f>
        <v>0</v>
      </c>
    </row>
    <row r="512" spans="1:28" s="11" customFormat="1" ht="16.5" hidden="1" customHeight="1" x14ac:dyDescent="0.3">
      <c r="A512" s="53">
        <f>작성용!AL509</f>
        <v>508</v>
      </c>
      <c r="B512" s="54" t="str">
        <f>작성용!AI509</f>
        <v>-</v>
      </c>
      <c r="C512" s="55" t="str">
        <f>작성용!AK509</f>
        <v>개별종목</v>
      </c>
      <c r="D512" s="56">
        <f>작성용!T509</f>
        <v>45645</v>
      </c>
      <c r="E512" s="57" t="str">
        <f>작성용!B509</f>
        <v>동양생명보험(LT)</v>
      </c>
      <c r="F512" s="57" t="str">
        <f>작성용!C509</f>
        <v>재평가</v>
      </c>
      <c r="G512" s="57" t="str">
        <f>작성용!D509</f>
        <v>다원테크에센스전문투자형사모투자신탁제1호(종류C)</v>
      </c>
      <c r="H512" s="58" t="str">
        <f>작성용!E509</f>
        <v>KBP2023030045</v>
      </c>
      <c r="I512" s="57" t="str">
        <f>작성용!F509</f>
        <v>B02</v>
      </c>
      <c r="J512" s="57">
        <f>작성용!G509</f>
        <v>0</v>
      </c>
      <c r="K512" s="57" t="str">
        <f>작성용!H509</f>
        <v>-</v>
      </c>
      <c r="L512" s="57" t="str">
        <f>작성용!N509</f>
        <v xml:space="preserve">분기 </v>
      </c>
      <c r="M512" s="56" t="str">
        <f>작성용!U509</f>
        <v>2024.12.31</v>
      </c>
      <c r="N512" s="56" t="str">
        <f>작성용!V509</f>
        <v>룩스루</v>
      </c>
      <c r="O512" s="56" t="str">
        <f>작성용!W509</f>
        <v>룩스루</v>
      </c>
      <c r="P512" s="56" t="str">
        <f>작성용!X509</f>
        <v>-</v>
      </c>
      <c r="Q512" s="57" t="str">
        <f>작성용!AD509</f>
        <v>대체평가3사업본부</v>
      </c>
      <c r="R512" s="59">
        <f>작성용!AE509</f>
        <v>0</v>
      </c>
      <c r="S512" s="57" t="str">
        <f>작성용!AF509</f>
        <v>대체평가3사업본부</v>
      </c>
      <c r="T512" s="60" t="str">
        <f>작성용!AG509</f>
        <v>-</v>
      </c>
      <c r="U512" s="60" t="str">
        <f>작성용!AH509</f>
        <v>-</v>
      </c>
      <c r="V512" s="55">
        <f>작성용!AA509</f>
        <v>202412</v>
      </c>
      <c r="W512" s="57" t="str">
        <f>작성용!AC509</f>
        <v>[T]기타보험기관[1본부]</v>
      </c>
      <c r="X512" s="57" t="str">
        <f>작성용!O509</f>
        <v xml:space="preserve"> </v>
      </c>
      <c r="Y512" s="57" t="str">
        <f>작성용!P509</f>
        <v xml:space="preserve"> </v>
      </c>
      <c r="Z512" s="57" t="str">
        <f>작성용!Q509</f>
        <v xml:space="preserve"> </v>
      </c>
      <c r="AA512" s="55" t="str">
        <f>작성용!AJ509</f>
        <v>-</v>
      </c>
      <c r="AB512" s="55">
        <f>작성용!AB509</f>
        <v>0</v>
      </c>
    </row>
    <row r="513" spans="1:28" s="11" customFormat="1" ht="16.5" hidden="1" customHeight="1" x14ac:dyDescent="0.3">
      <c r="A513" s="53">
        <f>작성용!AL510</f>
        <v>509</v>
      </c>
      <c r="B513" s="54" t="str">
        <f>작성용!AI510</f>
        <v>-</v>
      </c>
      <c r="C513" s="55" t="str">
        <f>작성용!AK510</f>
        <v>개별종목</v>
      </c>
      <c r="D513" s="56">
        <f>작성용!T510</f>
        <v>45645</v>
      </c>
      <c r="E513" s="57" t="str">
        <f>작성용!B510</f>
        <v>동양생명보험(LT)</v>
      </c>
      <c r="F513" s="57" t="str">
        <f>작성용!C510</f>
        <v>재평가</v>
      </c>
      <c r="G513" s="57" t="str">
        <f>작성용!D510</f>
        <v>마스턴유럽전문투자형사모부동산투자신탁9호</v>
      </c>
      <c r="H513" s="58" t="str">
        <f>작성용!E510</f>
        <v>KBP2019120372</v>
      </c>
      <c r="I513" s="57" t="str">
        <f>작성용!F510</f>
        <v>B02</v>
      </c>
      <c r="J513" s="57">
        <f>작성용!G510</f>
        <v>0</v>
      </c>
      <c r="K513" s="57" t="str">
        <f>작성용!H510</f>
        <v>-</v>
      </c>
      <c r="L513" s="57" t="str">
        <f>작성용!N510</f>
        <v xml:space="preserve">분기 </v>
      </c>
      <c r="M513" s="56" t="str">
        <f>작성용!U510</f>
        <v>2024.12.31</v>
      </c>
      <c r="N513" s="56" t="str">
        <f>작성용!V510</f>
        <v>룩스루</v>
      </c>
      <c r="O513" s="56" t="str">
        <f>작성용!W510</f>
        <v>룩스루</v>
      </c>
      <c r="P513" s="56" t="str">
        <f>작성용!X510</f>
        <v>-</v>
      </c>
      <c r="Q513" s="57" t="str">
        <f>작성용!AD510</f>
        <v>대체평가3사업본부</v>
      </c>
      <c r="R513" s="59">
        <f>작성용!AE510</f>
        <v>0</v>
      </c>
      <c r="S513" s="57" t="str">
        <f>작성용!AF510</f>
        <v>대체평가3사업본부</v>
      </c>
      <c r="T513" s="60" t="str">
        <f>작성용!AG510</f>
        <v>-</v>
      </c>
      <c r="U513" s="60" t="str">
        <f>작성용!AH510</f>
        <v>-</v>
      </c>
      <c r="V513" s="55">
        <f>작성용!AA510</f>
        <v>202412</v>
      </c>
      <c r="W513" s="57" t="str">
        <f>작성용!AC510</f>
        <v>[T]기타보험기관[1본부]</v>
      </c>
      <c r="X513" s="57" t="str">
        <f>작성용!O510</f>
        <v xml:space="preserve"> </v>
      </c>
      <c r="Y513" s="57" t="str">
        <f>작성용!P510</f>
        <v xml:space="preserve"> </v>
      </c>
      <c r="Z513" s="57" t="str">
        <f>작성용!Q510</f>
        <v xml:space="preserve"> </v>
      </c>
      <c r="AA513" s="55" t="str">
        <f>작성용!AJ510</f>
        <v>-</v>
      </c>
      <c r="AB513" s="55">
        <f>작성용!AB510</f>
        <v>0</v>
      </c>
    </row>
    <row r="514" spans="1:28" s="11" customFormat="1" ht="16.5" hidden="1" customHeight="1" x14ac:dyDescent="0.3">
      <c r="A514" s="53">
        <f>작성용!AL511</f>
        <v>510</v>
      </c>
      <c r="B514" s="54" t="str">
        <f>작성용!AI511</f>
        <v>-</v>
      </c>
      <c r="C514" s="55" t="str">
        <f>작성용!AK511</f>
        <v>개별종목</v>
      </c>
      <c r="D514" s="56">
        <f>작성용!T511</f>
        <v>45645</v>
      </c>
      <c r="E514" s="57" t="str">
        <f>작성용!B511</f>
        <v>동양생명보험(LT)</v>
      </c>
      <c r="F514" s="57" t="str">
        <f>작성용!C511</f>
        <v>재평가</v>
      </c>
      <c r="G514" s="57" t="str">
        <f>작성용!D511</f>
        <v>마스턴일반사모부동산투자신탁제158호</v>
      </c>
      <c r="H514" s="58" t="str">
        <f>작성용!E511</f>
        <v>KBP2022060007</v>
      </c>
      <c r="I514" s="57" t="str">
        <f>작성용!F511</f>
        <v>B02</v>
      </c>
      <c r="J514" s="57">
        <f>작성용!G511</f>
        <v>0</v>
      </c>
      <c r="K514" s="57" t="str">
        <f>작성용!H511</f>
        <v>-</v>
      </c>
      <c r="L514" s="57" t="str">
        <f>작성용!N511</f>
        <v xml:space="preserve">분기 </v>
      </c>
      <c r="M514" s="56" t="str">
        <f>작성용!U511</f>
        <v>2024.12.31</v>
      </c>
      <c r="N514" s="56" t="str">
        <f>작성용!V511</f>
        <v>룩스루</v>
      </c>
      <c r="O514" s="56" t="str">
        <f>작성용!W511</f>
        <v>룩스루</v>
      </c>
      <c r="P514" s="56" t="str">
        <f>작성용!X511</f>
        <v>-</v>
      </c>
      <c r="Q514" s="57" t="str">
        <f>작성용!AD511</f>
        <v>대체평가3사업본부</v>
      </c>
      <c r="R514" s="59">
        <f>작성용!AE511</f>
        <v>0</v>
      </c>
      <c r="S514" s="57" t="str">
        <f>작성용!AF511</f>
        <v>대체평가3사업본부</v>
      </c>
      <c r="T514" s="60" t="str">
        <f>작성용!AG511</f>
        <v>-</v>
      </c>
      <c r="U514" s="60" t="str">
        <f>작성용!AH511</f>
        <v>-</v>
      </c>
      <c r="V514" s="55">
        <f>작성용!AA511</f>
        <v>202412</v>
      </c>
      <c r="W514" s="57" t="str">
        <f>작성용!AC511</f>
        <v>[T]기타보험기관[1본부]</v>
      </c>
      <c r="X514" s="57" t="str">
        <f>작성용!O511</f>
        <v xml:space="preserve"> </v>
      </c>
      <c r="Y514" s="57" t="str">
        <f>작성용!P511</f>
        <v xml:space="preserve"> </v>
      </c>
      <c r="Z514" s="57" t="str">
        <f>작성용!Q511</f>
        <v xml:space="preserve"> </v>
      </c>
      <c r="AA514" s="55" t="str">
        <f>작성용!AJ511</f>
        <v>-</v>
      </c>
      <c r="AB514" s="55">
        <f>작성용!AB511</f>
        <v>0</v>
      </c>
    </row>
    <row r="515" spans="1:28" s="11" customFormat="1" ht="16.5" hidden="1" customHeight="1" x14ac:dyDescent="0.3">
      <c r="A515" s="53">
        <f>작성용!AL512</f>
        <v>511</v>
      </c>
      <c r="B515" s="54" t="str">
        <f>작성용!AI512</f>
        <v>-</v>
      </c>
      <c r="C515" s="55" t="str">
        <f>작성용!AK512</f>
        <v>개별종목</v>
      </c>
      <c r="D515" s="56">
        <f>작성용!T512</f>
        <v>45645</v>
      </c>
      <c r="E515" s="57" t="str">
        <f>작성용!B512</f>
        <v>동양생명보험(LT)</v>
      </c>
      <c r="F515" s="57" t="str">
        <f>작성용!C512</f>
        <v>재평가</v>
      </c>
      <c r="G515" s="57" t="str">
        <f>작성용!D512</f>
        <v>미래에셋HL일반사모투자신탁1호</v>
      </c>
      <c r="H515" s="58" t="str">
        <f>작성용!E512</f>
        <v>KBP2022030078</v>
      </c>
      <c r="I515" s="57" t="str">
        <f>작성용!F512</f>
        <v>B02</v>
      </c>
      <c r="J515" s="57">
        <f>작성용!G512</f>
        <v>0</v>
      </c>
      <c r="K515" s="57" t="str">
        <f>작성용!H512</f>
        <v>-</v>
      </c>
      <c r="L515" s="57" t="str">
        <f>작성용!N512</f>
        <v xml:space="preserve">분기 </v>
      </c>
      <c r="M515" s="56" t="str">
        <f>작성용!U512</f>
        <v>2024.12.31</v>
      </c>
      <c r="N515" s="56" t="str">
        <f>작성용!V512</f>
        <v>룩스루</v>
      </c>
      <c r="O515" s="56" t="str">
        <f>작성용!W512</f>
        <v>룩스루</v>
      </c>
      <c r="P515" s="56" t="str">
        <f>작성용!X512</f>
        <v>-</v>
      </c>
      <c r="Q515" s="57" t="str">
        <f>작성용!AD512</f>
        <v>대체평가3사업본부</v>
      </c>
      <c r="R515" s="59">
        <f>작성용!AE512</f>
        <v>0</v>
      </c>
      <c r="S515" s="57" t="str">
        <f>작성용!AF512</f>
        <v>대체평가3사업본부</v>
      </c>
      <c r="T515" s="60" t="str">
        <f>작성용!AG512</f>
        <v>-</v>
      </c>
      <c r="U515" s="60" t="str">
        <f>작성용!AH512</f>
        <v>-</v>
      </c>
      <c r="V515" s="55">
        <f>작성용!AA512</f>
        <v>202412</v>
      </c>
      <c r="W515" s="57" t="str">
        <f>작성용!AC512</f>
        <v>[T]기타보험기관[1본부]</v>
      </c>
      <c r="X515" s="57" t="str">
        <f>작성용!O512</f>
        <v xml:space="preserve"> </v>
      </c>
      <c r="Y515" s="57" t="str">
        <f>작성용!P512</f>
        <v xml:space="preserve"> </v>
      </c>
      <c r="Z515" s="57" t="str">
        <f>작성용!Q512</f>
        <v xml:space="preserve"> </v>
      </c>
      <c r="AA515" s="55" t="str">
        <f>작성용!AJ512</f>
        <v>-</v>
      </c>
      <c r="AB515" s="55">
        <f>작성용!AB512</f>
        <v>0</v>
      </c>
    </row>
    <row r="516" spans="1:28" s="11" customFormat="1" ht="16.5" hidden="1" customHeight="1" x14ac:dyDescent="0.3">
      <c r="A516" s="53">
        <f>작성용!AL513</f>
        <v>512</v>
      </c>
      <c r="B516" s="54" t="str">
        <f>작성용!AI513</f>
        <v>-</v>
      </c>
      <c r="C516" s="55" t="str">
        <f>작성용!AK513</f>
        <v>개별종목</v>
      </c>
      <c r="D516" s="56">
        <f>작성용!T513</f>
        <v>45645</v>
      </c>
      <c r="E516" s="57" t="str">
        <f>작성용!B513</f>
        <v>동양생명보험(LT)</v>
      </c>
      <c r="F516" s="57" t="str">
        <f>작성용!C513</f>
        <v>재평가</v>
      </c>
      <c r="G516" s="57" t="str">
        <f>작성용!D513</f>
        <v>미래에셋맵스프런티어NPL사모부동산투자신탁1호</v>
      </c>
      <c r="H516" s="58" t="str">
        <f>작성용!E513</f>
        <v>KBP2019120373</v>
      </c>
      <c r="I516" s="57" t="str">
        <f>작성용!F513</f>
        <v>B02</v>
      </c>
      <c r="J516" s="57">
        <f>작성용!G513</f>
        <v>0</v>
      </c>
      <c r="K516" s="57" t="str">
        <f>작성용!H513</f>
        <v>-</v>
      </c>
      <c r="L516" s="57" t="str">
        <f>작성용!N513</f>
        <v xml:space="preserve">분기 </v>
      </c>
      <c r="M516" s="56" t="str">
        <f>작성용!U513</f>
        <v>2024.12.31</v>
      </c>
      <c r="N516" s="56" t="str">
        <f>작성용!V513</f>
        <v>룩스루</v>
      </c>
      <c r="O516" s="56" t="str">
        <f>작성용!W513</f>
        <v>룩스루</v>
      </c>
      <c r="P516" s="56" t="str">
        <f>작성용!X513</f>
        <v>-</v>
      </c>
      <c r="Q516" s="57" t="str">
        <f>작성용!AD513</f>
        <v>대체평가3사업본부</v>
      </c>
      <c r="R516" s="59">
        <f>작성용!AE513</f>
        <v>0</v>
      </c>
      <c r="S516" s="57" t="str">
        <f>작성용!AF513</f>
        <v>대체평가3사업본부</v>
      </c>
      <c r="T516" s="60" t="str">
        <f>작성용!AG513</f>
        <v>-</v>
      </c>
      <c r="U516" s="60" t="str">
        <f>작성용!AH513</f>
        <v>-</v>
      </c>
      <c r="V516" s="55">
        <f>작성용!AA513</f>
        <v>202412</v>
      </c>
      <c r="W516" s="57" t="str">
        <f>작성용!AC513</f>
        <v>[T]기타보험기관[1본부]</v>
      </c>
      <c r="X516" s="57" t="str">
        <f>작성용!O513</f>
        <v xml:space="preserve"> </v>
      </c>
      <c r="Y516" s="57" t="str">
        <f>작성용!P513</f>
        <v xml:space="preserve"> </v>
      </c>
      <c r="Z516" s="57" t="str">
        <f>작성용!Q513</f>
        <v xml:space="preserve"> </v>
      </c>
      <c r="AA516" s="55" t="str">
        <f>작성용!AJ513</f>
        <v>-</v>
      </c>
      <c r="AB516" s="55">
        <f>작성용!AB513</f>
        <v>0</v>
      </c>
    </row>
    <row r="517" spans="1:28" s="11" customFormat="1" ht="16.5" hidden="1" customHeight="1" x14ac:dyDescent="0.3">
      <c r="A517" s="53">
        <f>작성용!AL514</f>
        <v>513</v>
      </c>
      <c r="B517" s="54" t="str">
        <f>작성용!AI514</f>
        <v>-</v>
      </c>
      <c r="C517" s="55" t="str">
        <f>작성용!AK514</f>
        <v>개별종목</v>
      </c>
      <c r="D517" s="56">
        <f>작성용!T514</f>
        <v>45645</v>
      </c>
      <c r="E517" s="57" t="str">
        <f>작성용!B514</f>
        <v>동양생명보험(LT)</v>
      </c>
      <c r="F517" s="57" t="str">
        <f>작성용!C514</f>
        <v>재평가</v>
      </c>
      <c r="G517" s="57" t="str">
        <f>작성용!D514</f>
        <v>미래에셋맵스프런티어미국사모부동산투자신탁3호</v>
      </c>
      <c r="H517" s="58" t="str">
        <f>작성용!E514</f>
        <v>KBP2019120091</v>
      </c>
      <c r="I517" s="57" t="str">
        <f>작성용!F514</f>
        <v>B02</v>
      </c>
      <c r="J517" s="57">
        <f>작성용!G514</f>
        <v>0</v>
      </c>
      <c r="K517" s="57" t="str">
        <f>작성용!H514</f>
        <v>-</v>
      </c>
      <c r="L517" s="57" t="str">
        <f>작성용!N514</f>
        <v xml:space="preserve">분기 </v>
      </c>
      <c r="M517" s="56" t="str">
        <f>작성용!U514</f>
        <v>2024.12.31</v>
      </c>
      <c r="N517" s="56" t="str">
        <f>작성용!V514</f>
        <v>룩스루</v>
      </c>
      <c r="O517" s="56" t="str">
        <f>작성용!W514</f>
        <v>룩스루</v>
      </c>
      <c r="P517" s="56" t="str">
        <f>작성용!X514</f>
        <v>-</v>
      </c>
      <c r="Q517" s="57" t="str">
        <f>작성용!AD514</f>
        <v>대체평가3사업본부</v>
      </c>
      <c r="R517" s="59">
        <f>작성용!AE514</f>
        <v>0</v>
      </c>
      <c r="S517" s="57" t="str">
        <f>작성용!AF514</f>
        <v>대체평가3사업본부</v>
      </c>
      <c r="T517" s="60" t="str">
        <f>작성용!AG514</f>
        <v>-</v>
      </c>
      <c r="U517" s="60" t="str">
        <f>작성용!AH514</f>
        <v>-</v>
      </c>
      <c r="V517" s="55">
        <f>작성용!AA514</f>
        <v>202412</v>
      </c>
      <c r="W517" s="57" t="str">
        <f>작성용!AC514</f>
        <v>[T]기타보험기관[1본부]</v>
      </c>
      <c r="X517" s="57" t="str">
        <f>작성용!O514</f>
        <v xml:space="preserve"> </v>
      </c>
      <c r="Y517" s="57" t="str">
        <f>작성용!P514</f>
        <v xml:space="preserve"> </v>
      </c>
      <c r="Z517" s="57" t="str">
        <f>작성용!Q514</f>
        <v xml:space="preserve"> </v>
      </c>
      <c r="AA517" s="55" t="str">
        <f>작성용!AJ514</f>
        <v>-</v>
      </c>
      <c r="AB517" s="55">
        <f>작성용!AB514</f>
        <v>0</v>
      </c>
    </row>
    <row r="518" spans="1:28" s="11" customFormat="1" ht="16.5" hidden="1" customHeight="1" x14ac:dyDescent="0.3">
      <c r="A518" s="53">
        <f>작성용!AL515</f>
        <v>514</v>
      </c>
      <c r="B518" s="54" t="str">
        <f>작성용!AI515</f>
        <v>-</v>
      </c>
      <c r="C518" s="55" t="str">
        <f>작성용!AK515</f>
        <v>개별종목</v>
      </c>
      <c r="D518" s="56">
        <f>작성용!T515</f>
        <v>45645</v>
      </c>
      <c r="E518" s="57" t="str">
        <f>작성용!B515</f>
        <v>동양생명보험(LT)</v>
      </c>
      <c r="F518" s="57" t="str">
        <f>작성용!C515</f>
        <v>재평가</v>
      </c>
      <c r="G518" s="57" t="str">
        <f>작성용!D515</f>
        <v>미래에셋플래티넘글로벌재간접일반사모투자신탁5호</v>
      </c>
      <c r="H518" s="58" t="str">
        <f>작성용!E515</f>
        <v>KBP2022030080</v>
      </c>
      <c r="I518" s="57" t="str">
        <f>작성용!F515</f>
        <v>B02</v>
      </c>
      <c r="J518" s="57">
        <f>작성용!G515</f>
        <v>0</v>
      </c>
      <c r="K518" s="57" t="str">
        <f>작성용!H515</f>
        <v>-</v>
      </c>
      <c r="L518" s="57" t="str">
        <f>작성용!N515</f>
        <v xml:space="preserve">분기 </v>
      </c>
      <c r="M518" s="56" t="str">
        <f>작성용!U515</f>
        <v>2024.12.31</v>
      </c>
      <c r="N518" s="56" t="str">
        <f>작성용!V515</f>
        <v>룩스루</v>
      </c>
      <c r="O518" s="56" t="str">
        <f>작성용!W515</f>
        <v>룩스루</v>
      </c>
      <c r="P518" s="56" t="str">
        <f>작성용!X515</f>
        <v>-</v>
      </c>
      <c r="Q518" s="57" t="str">
        <f>작성용!AD515</f>
        <v>대체평가3사업본부</v>
      </c>
      <c r="R518" s="59">
        <f>작성용!AE515</f>
        <v>0</v>
      </c>
      <c r="S518" s="57" t="str">
        <f>작성용!AF515</f>
        <v>대체평가3사업본부</v>
      </c>
      <c r="T518" s="60" t="str">
        <f>작성용!AG515</f>
        <v>-</v>
      </c>
      <c r="U518" s="60" t="str">
        <f>작성용!AH515</f>
        <v>-</v>
      </c>
      <c r="V518" s="55">
        <f>작성용!AA515</f>
        <v>202412</v>
      </c>
      <c r="W518" s="57" t="str">
        <f>작성용!AC515</f>
        <v>[T]기타보험기관[1본부]</v>
      </c>
      <c r="X518" s="57" t="str">
        <f>작성용!O515</f>
        <v xml:space="preserve"> </v>
      </c>
      <c r="Y518" s="57" t="str">
        <f>작성용!P515</f>
        <v xml:space="preserve"> </v>
      </c>
      <c r="Z518" s="57" t="str">
        <f>작성용!Q515</f>
        <v xml:space="preserve"> </v>
      </c>
      <c r="AA518" s="55" t="str">
        <f>작성용!AJ515</f>
        <v>-</v>
      </c>
      <c r="AB518" s="55">
        <f>작성용!AB515</f>
        <v>0</v>
      </c>
    </row>
    <row r="519" spans="1:28" s="11" customFormat="1" ht="16.5" hidden="1" customHeight="1" x14ac:dyDescent="0.3">
      <c r="A519" s="53">
        <f>작성용!AL516</f>
        <v>515</v>
      </c>
      <c r="B519" s="54" t="str">
        <f>작성용!AI516</f>
        <v>-</v>
      </c>
      <c r="C519" s="55" t="str">
        <f>작성용!AK516</f>
        <v>개별종목</v>
      </c>
      <c r="D519" s="56">
        <f>작성용!T516</f>
        <v>45645</v>
      </c>
      <c r="E519" s="57" t="str">
        <f>작성용!B516</f>
        <v>동양생명보험(LT)</v>
      </c>
      <c r="F519" s="57" t="str">
        <f>작성용!C516</f>
        <v>재평가</v>
      </c>
      <c r="G519" s="57" t="str">
        <f>작성용!D516</f>
        <v>브이아이오션벌커사모특별자산투자신탁1호</v>
      </c>
      <c r="H519" s="58" t="str">
        <f>작성용!E516</f>
        <v>KBP2017090072</v>
      </c>
      <c r="I519" s="57" t="str">
        <f>작성용!F516</f>
        <v>B02</v>
      </c>
      <c r="J519" s="57">
        <f>작성용!G516</f>
        <v>0</v>
      </c>
      <c r="K519" s="57" t="str">
        <f>작성용!H516</f>
        <v>-</v>
      </c>
      <c r="L519" s="57" t="str">
        <f>작성용!N516</f>
        <v xml:space="preserve">분기 </v>
      </c>
      <c r="M519" s="56" t="str">
        <f>작성용!U516</f>
        <v>2024.12.31</v>
      </c>
      <c r="N519" s="56" t="str">
        <f>작성용!V516</f>
        <v>룩스루</v>
      </c>
      <c r="O519" s="56" t="str">
        <f>작성용!W516</f>
        <v>룩스루</v>
      </c>
      <c r="P519" s="56" t="str">
        <f>작성용!X516</f>
        <v>-</v>
      </c>
      <c r="Q519" s="57" t="str">
        <f>작성용!AD516</f>
        <v>대체평가3사업본부</v>
      </c>
      <c r="R519" s="59">
        <f>작성용!AE516</f>
        <v>0</v>
      </c>
      <c r="S519" s="57" t="str">
        <f>작성용!AF516</f>
        <v>대체평가3사업본부</v>
      </c>
      <c r="T519" s="60" t="str">
        <f>작성용!AG516</f>
        <v>-</v>
      </c>
      <c r="U519" s="60" t="str">
        <f>작성용!AH516</f>
        <v>-</v>
      </c>
      <c r="V519" s="55">
        <f>작성용!AA516</f>
        <v>202412</v>
      </c>
      <c r="W519" s="57" t="str">
        <f>작성용!AC516</f>
        <v>[T]기타보험기관[1본부]</v>
      </c>
      <c r="X519" s="57" t="str">
        <f>작성용!O516</f>
        <v xml:space="preserve"> </v>
      </c>
      <c r="Y519" s="57" t="str">
        <f>작성용!P516</f>
        <v xml:space="preserve"> </v>
      </c>
      <c r="Z519" s="57" t="str">
        <f>작성용!Q516</f>
        <v xml:space="preserve"> </v>
      </c>
      <c r="AA519" s="55" t="str">
        <f>작성용!AJ516</f>
        <v>-</v>
      </c>
      <c r="AB519" s="55">
        <f>작성용!AB516</f>
        <v>0</v>
      </c>
    </row>
    <row r="520" spans="1:28" s="11" customFormat="1" ht="16.5" hidden="1" customHeight="1" x14ac:dyDescent="0.3">
      <c r="A520" s="53">
        <f>작성용!AL517</f>
        <v>516</v>
      </c>
      <c r="B520" s="54" t="str">
        <f>작성용!AI517</f>
        <v>-</v>
      </c>
      <c r="C520" s="55" t="str">
        <f>작성용!AK517</f>
        <v>개별종목</v>
      </c>
      <c r="D520" s="56">
        <f>작성용!T517</f>
        <v>45645</v>
      </c>
      <c r="E520" s="57" t="str">
        <f>작성용!B517</f>
        <v>동양생명보험(LT)</v>
      </c>
      <c r="F520" s="57" t="str">
        <f>작성용!C517</f>
        <v>재평가</v>
      </c>
      <c r="G520" s="57" t="str">
        <f>작성용!D517</f>
        <v>삼성BAINCAPITALCREDIT일반사모투자신탁제1호</v>
      </c>
      <c r="H520" s="58" t="str">
        <f>작성용!E517</f>
        <v>KBP2022060009</v>
      </c>
      <c r="I520" s="57" t="str">
        <f>작성용!F517</f>
        <v>B02</v>
      </c>
      <c r="J520" s="57">
        <f>작성용!G517</f>
        <v>0</v>
      </c>
      <c r="K520" s="57" t="str">
        <f>작성용!H517</f>
        <v>-</v>
      </c>
      <c r="L520" s="57" t="str">
        <f>작성용!N517</f>
        <v xml:space="preserve">분기 </v>
      </c>
      <c r="M520" s="56" t="str">
        <f>작성용!U517</f>
        <v>2024.12.31</v>
      </c>
      <c r="N520" s="56" t="str">
        <f>작성용!V517</f>
        <v>룩스루</v>
      </c>
      <c r="O520" s="56" t="str">
        <f>작성용!W517</f>
        <v>룩스루</v>
      </c>
      <c r="P520" s="56" t="str">
        <f>작성용!X517</f>
        <v>-</v>
      </c>
      <c r="Q520" s="57" t="str">
        <f>작성용!AD517</f>
        <v>대체평가3사업본부</v>
      </c>
      <c r="R520" s="59">
        <f>작성용!AE517</f>
        <v>0</v>
      </c>
      <c r="S520" s="57" t="str">
        <f>작성용!AF517</f>
        <v>대체평가3사업본부</v>
      </c>
      <c r="T520" s="60" t="str">
        <f>작성용!AG517</f>
        <v>-</v>
      </c>
      <c r="U520" s="60" t="str">
        <f>작성용!AH517</f>
        <v>-</v>
      </c>
      <c r="V520" s="55">
        <f>작성용!AA517</f>
        <v>202412</v>
      </c>
      <c r="W520" s="57" t="str">
        <f>작성용!AC517</f>
        <v>[T]기타보험기관[1본부]</v>
      </c>
      <c r="X520" s="57" t="str">
        <f>작성용!O517</f>
        <v xml:space="preserve"> </v>
      </c>
      <c r="Y520" s="57" t="str">
        <f>작성용!P517</f>
        <v xml:space="preserve"> </v>
      </c>
      <c r="Z520" s="57" t="str">
        <f>작성용!Q517</f>
        <v xml:space="preserve"> </v>
      </c>
      <c r="AA520" s="55" t="str">
        <f>작성용!AJ517</f>
        <v>-</v>
      </c>
      <c r="AB520" s="55">
        <f>작성용!AB517</f>
        <v>0</v>
      </c>
    </row>
    <row r="521" spans="1:28" s="11" customFormat="1" ht="16.5" hidden="1" customHeight="1" x14ac:dyDescent="0.3">
      <c r="A521" s="53">
        <f>작성용!AL518</f>
        <v>517</v>
      </c>
      <c r="B521" s="54" t="str">
        <f>작성용!AI518</f>
        <v>-</v>
      </c>
      <c r="C521" s="55" t="str">
        <f>작성용!AK518</f>
        <v>개별종목</v>
      </c>
      <c r="D521" s="56">
        <f>작성용!T518</f>
        <v>45645</v>
      </c>
      <c r="E521" s="57" t="str">
        <f>작성용!B518</f>
        <v>동양생명보험(LT)</v>
      </c>
      <c r="F521" s="57" t="str">
        <f>작성용!C518</f>
        <v>재평가</v>
      </c>
      <c r="G521" s="57" t="str">
        <f>작성용!D518</f>
        <v>삼성SRA전문투자형사모부동산투자신탁제28E</v>
      </c>
      <c r="H521" s="58" t="str">
        <f>작성용!E518</f>
        <v>KBP2020090052</v>
      </c>
      <c r="I521" s="57" t="str">
        <f>작성용!F518</f>
        <v>B02</v>
      </c>
      <c r="J521" s="57">
        <f>작성용!G518</f>
        <v>0</v>
      </c>
      <c r="K521" s="57" t="str">
        <f>작성용!H518</f>
        <v>-</v>
      </c>
      <c r="L521" s="57" t="str">
        <f>작성용!N518</f>
        <v xml:space="preserve">분기 </v>
      </c>
      <c r="M521" s="56" t="str">
        <f>작성용!U518</f>
        <v>2024.12.31</v>
      </c>
      <c r="N521" s="56" t="str">
        <f>작성용!V518</f>
        <v>룩스루</v>
      </c>
      <c r="O521" s="56" t="str">
        <f>작성용!W518</f>
        <v>룩스루</v>
      </c>
      <c r="P521" s="56" t="str">
        <f>작성용!X518</f>
        <v>-</v>
      </c>
      <c r="Q521" s="57" t="str">
        <f>작성용!AD518</f>
        <v>대체평가3사업본부</v>
      </c>
      <c r="R521" s="59">
        <f>작성용!AE518</f>
        <v>0</v>
      </c>
      <c r="S521" s="57" t="str">
        <f>작성용!AF518</f>
        <v>대체평가3사업본부</v>
      </c>
      <c r="T521" s="60" t="str">
        <f>작성용!AG518</f>
        <v>-</v>
      </c>
      <c r="U521" s="60" t="str">
        <f>작성용!AH518</f>
        <v>-</v>
      </c>
      <c r="V521" s="55">
        <f>작성용!AA518</f>
        <v>202412</v>
      </c>
      <c r="W521" s="57" t="str">
        <f>작성용!AC518</f>
        <v>[T]기타보험기관[1본부]</v>
      </c>
      <c r="X521" s="57" t="str">
        <f>작성용!O518</f>
        <v xml:space="preserve"> </v>
      </c>
      <c r="Y521" s="57" t="str">
        <f>작성용!P518</f>
        <v xml:space="preserve"> </v>
      </c>
      <c r="Z521" s="57" t="str">
        <f>작성용!Q518</f>
        <v xml:space="preserve"> </v>
      </c>
      <c r="AA521" s="55" t="str">
        <f>작성용!AJ518</f>
        <v>-</v>
      </c>
      <c r="AB521" s="55">
        <f>작성용!AB518</f>
        <v>0</v>
      </c>
    </row>
    <row r="522" spans="1:28" s="11" customFormat="1" ht="16.5" hidden="1" customHeight="1" x14ac:dyDescent="0.3">
      <c r="A522" s="53">
        <f>작성용!AL519</f>
        <v>518</v>
      </c>
      <c r="B522" s="54" t="str">
        <f>작성용!AI519</f>
        <v>-</v>
      </c>
      <c r="C522" s="55" t="str">
        <f>작성용!AK519</f>
        <v>개별종목</v>
      </c>
      <c r="D522" s="56">
        <f>작성용!T519</f>
        <v>45645</v>
      </c>
      <c r="E522" s="57" t="str">
        <f>작성용!B519</f>
        <v>동양생명보험(LT)</v>
      </c>
      <c r="F522" s="57" t="str">
        <f>작성용!C519</f>
        <v>재평가</v>
      </c>
      <c r="G522" s="57" t="str">
        <f>작성용!D519</f>
        <v>삼성SRA전문투자형사모부동산투자신탁제45호</v>
      </c>
      <c r="H522" s="58" t="str">
        <f>작성용!E519</f>
        <v>KBP2020060105</v>
      </c>
      <c r="I522" s="57" t="str">
        <f>작성용!F519</f>
        <v>B02</v>
      </c>
      <c r="J522" s="57">
        <f>작성용!G519</f>
        <v>0</v>
      </c>
      <c r="K522" s="57" t="str">
        <f>작성용!H519</f>
        <v>-</v>
      </c>
      <c r="L522" s="57" t="str">
        <f>작성용!N519</f>
        <v xml:space="preserve">분기 </v>
      </c>
      <c r="M522" s="56" t="str">
        <f>작성용!U519</f>
        <v>2024.12.31</v>
      </c>
      <c r="N522" s="56" t="str">
        <f>작성용!V519</f>
        <v>룩스루</v>
      </c>
      <c r="O522" s="56" t="str">
        <f>작성용!W519</f>
        <v>룩스루</v>
      </c>
      <c r="P522" s="56" t="str">
        <f>작성용!X519</f>
        <v>-</v>
      </c>
      <c r="Q522" s="57" t="str">
        <f>작성용!AD519</f>
        <v>대체평가3사업본부</v>
      </c>
      <c r="R522" s="59">
        <f>작성용!AE519</f>
        <v>0</v>
      </c>
      <c r="S522" s="57" t="str">
        <f>작성용!AF519</f>
        <v>대체평가3사업본부</v>
      </c>
      <c r="T522" s="60" t="str">
        <f>작성용!AG519</f>
        <v>-</v>
      </c>
      <c r="U522" s="60" t="str">
        <f>작성용!AH519</f>
        <v>-</v>
      </c>
      <c r="V522" s="55">
        <f>작성용!AA519</f>
        <v>202412</v>
      </c>
      <c r="W522" s="57" t="str">
        <f>작성용!AC519</f>
        <v>[T]기타보험기관[1본부]</v>
      </c>
      <c r="X522" s="57" t="str">
        <f>작성용!O519</f>
        <v xml:space="preserve"> </v>
      </c>
      <c r="Y522" s="57" t="str">
        <f>작성용!P519</f>
        <v xml:space="preserve"> </v>
      </c>
      <c r="Z522" s="57" t="str">
        <f>작성용!Q519</f>
        <v xml:space="preserve"> </v>
      </c>
      <c r="AA522" s="55" t="str">
        <f>작성용!AJ519</f>
        <v>-</v>
      </c>
      <c r="AB522" s="55">
        <f>작성용!AB519</f>
        <v>0</v>
      </c>
    </row>
    <row r="523" spans="1:28" s="11" customFormat="1" ht="16.5" hidden="1" customHeight="1" x14ac:dyDescent="0.3">
      <c r="A523" s="53">
        <f>작성용!AL520</f>
        <v>519</v>
      </c>
      <c r="B523" s="54" t="str">
        <f>작성용!AI520</f>
        <v>-</v>
      </c>
      <c r="C523" s="55" t="str">
        <f>작성용!AK520</f>
        <v>개별종목</v>
      </c>
      <c r="D523" s="56">
        <f>작성용!T520</f>
        <v>45645</v>
      </c>
      <c r="E523" s="57" t="str">
        <f>작성용!B520</f>
        <v>동양생명보험(LT)</v>
      </c>
      <c r="F523" s="57" t="str">
        <f>작성용!C520</f>
        <v>재평가</v>
      </c>
      <c r="G523" s="57" t="str">
        <f>작성용!D520</f>
        <v>삼성SRA전문투자형사모부동산투자신탁제57호</v>
      </c>
      <c r="H523" s="58" t="str">
        <f>작성용!E520</f>
        <v>KBP2020120085</v>
      </c>
      <c r="I523" s="57" t="str">
        <f>작성용!F520</f>
        <v>B02</v>
      </c>
      <c r="J523" s="57">
        <f>작성용!G520</f>
        <v>0</v>
      </c>
      <c r="K523" s="57" t="str">
        <f>작성용!H520</f>
        <v>-</v>
      </c>
      <c r="L523" s="57" t="str">
        <f>작성용!N520</f>
        <v xml:space="preserve">분기 </v>
      </c>
      <c r="M523" s="56" t="str">
        <f>작성용!U520</f>
        <v>2024.12.31</v>
      </c>
      <c r="N523" s="56" t="str">
        <f>작성용!V520</f>
        <v>룩스루</v>
      </c>
      <c r="O523" s="56" t="str">
        <f>작성용!W520</f>
        <v>룩스루</v>
      </c>
      <c r="P523" s="56" t="str">
        <f>작성용!X520</f>
        <v>-</v>
      </c>
      <c r="Q523" s="57" t="str">
        <f>작성용!AD520</f>
        <v>대체평가3사업본부</v>
      </c>
      <c r="R523" s="59">
        <f>작성용!AE520</f>
        <v>0</v>
      </c>
      <c r="S523" s="57" t="str">
        <f>작성용!AF520</f>
        <v>대체평가3사업본부</v>
      </c>
      <c r="T523" s="60" t="str">
        <f>작성용!AG520</f>
        <v>-</v>
      </c>
      <c r="U523" s="60" t="str">
        <f>작성용!AH520</f>
        <v>-</v>
      </c>
      <c r="V523" s="55">
        <f>작성용!AA520</f>
        <v>202412</v>
      </c>
      <c r="W523" s="57" t="str">
        <f>작성용!AC520</f>
        <v>[T]기타보험기관[1본부]</v>
      </c>
      <c r="X523" s="57" t="str">
        <f>작성용!O520</f>
        <v xml:space="preserve"> </v>
      </c>
      <c r="Y523" s="57" t="str">
        <f>작성용!P520</f>
        <v xml:space="preserve"> </v>
      </c>
      <c r="Z523" s="57" t="str">
        <f>작성용!Q520</f>
        <v xml:space="preserve"> </v>
      </c>
      <c r="AA523" s="55" t="str">
        <f>작성용!AJ520</f>
        <v>-</v>
      </c>
      <c r="AB523" s="55">
        <f>작성용!AB520</f>
        <v>0</v>
      </c>
    </row>
    <row r="524" spans="1:28" s="11" customFormat="1" ht="16.5" hidden="1" customHeight="1" x14ac:dyDescent="0.3">
      <c r="A524" s="53">
        <f>작성용!AL521</f>
        <v>520</v>
      </c>
      <c r="B524" s="54" t="str">
        <f>작성용!AI521</f>
        <v>-</v>
      </c>
      <c r="C524" s="55" t="str">
        <f>작성용!AK521</f>
        <v>개별종목</v>
      </c>
      <c r="D524" s="56">
        <f>작성용!T521</f>
        <v>45645</v>
      </c>
      <c r="E524" s="57" t="str">
        <f>작성용!B521</f>
        <v>동양생명보험(LT)</v>
      </c>
      <c r="F524" s="57" t="str">
        <f>작성용!C521</f>
        <v>재평가</v>
      </c>
      <c r="G524" s="57" t="str">
        <f>작성용!D521</f>
        <v>삼성선박사모특별자산투자신탁제1호</v>
      </c>
      <c r="H524" s="58" t="str">
        <f>작성용!E521</f>
        <v>KBP2017090030</v>
      </c>
      <c r="I524" s="57" t="str">
        <f>작성용!F521</f>
        <v>B02</v>
      </c>
      <c r="J524" s="57">
        <f>작성용!G521</f>
        <v>0</v>
      </c>
      <c r="K524" s="57" t="str">
        <f>작성용!H521</f>
        <v>-</v>
      </c>
      <c r="L524" s="57" t="str">
        <f>작성용!N521</f>
        <v xml:space="preserve">분기 </v>
      </c>
      <c r="M524" s="56" t="str">
        <f>작성용!U521</f>
        <v>2024.12.31</v>
      </c>
      <c r="N524" s="56" t="str">
        <f>작성용!V521</f>
        <v>룩스루</v>
      </c>
      <c r="O524" s="56" t="str">
        <f>작성용!W521</f>
        <v>룩스루</v>
      </c>
      <c r="P524" s="56" t="str">
        <f>작성용!X521</f>
        <v>-</v>
      </c>
      <c r="Q524" s="57" t="str">
        <f>작성용!AD521</f>
        <v>대체평가3사업본부</v>
      </c>
      <c r="R524" s="59">
        <f>작성용!AE521</f>
        <v>0</v>
      </c>
      <c r="S524" s="57" t="str">
        <f>작성용!AF521</f>
        <v>대체평가3사업본부</v>
      </c>
      <c r="T524" s="60" t="str">
        <f>작성용!AG521</f>
        <v>-</v>
      </c>
      <c r="U524" s="60" t="str">
        <f>작성용!AH521</f>
        <v>-</v>
      </c>
      <c r="V524" s="55">
        <f>작성용!AA521</f>
        <v>202412</v>
      </c>
      <c r="W524" s="57" t="str">
        <f>작성용!AC521</f>
        <v>[T]기타보험기관[1본부]</v>
      </c>
      <c r="X524" s="57" t="str">
        <f>작성용!O521</f>
        <v xml:space="preserve"> </v>
      </c>
      <c r="Y524" s="57" t="str">
        <f>작성용!P521</f>
        <v xml:space="preserve"> </v>
      </c>
      <c r="Z524" s="57" t="str">
        <f>작성용!Q521</f>
        <v xml:space="preserve"> </v>
      </c>
      <c r="AA524" s="55" t="str">
        <f>작성용!AJ521</f>
        <v>-</v>
      </c>
      <c r="AB524" s="55">
        <f>작성용!AB521</f>
        <v>0</v>
      </c>
    </row>
    <row r="525" spans="1:28" s="11" customFormat="1" ht="16.5" hidden="1" customHeight="1" x14ac:dyDescent="0.3">
      <c r="A525" s="53">
        <f>작성용!AL522</f>
        <v>521</v>
      </c>
      <c r="B525" s="54" t="str">
        <f>작성용!AI522</f>
        <v>-</v>
      </c>
      <c r="C525" s="55" t="str">
        <f>작성용!AK522</f>
        <v>개별종목</v>
      </c>
      <c r="D525" s="56">
        <f>작성용!T522</f>
        <v>45645</v>
      </c>
      <c r="E525" s="57" t="str">
        <f>작성용!B522</f>
        <v>동양생명보험(LT)</v>
      </c>
      <c r="F525" s="57" t="str">
        <f>작성용!C522</f>
        <v>재평가</v>
      </c>
      <c r="G525" s="57" t="str">
        <f>작성용!D522</f>
        <v>삼성인수금융선순위대출전문투자형사모투자신탁제2호</v>
      </c>
      <c r="H525" s="58" t="str">
        <f>작성용!E522</f>
        <v>KBP2020030016</v>
      </c>
      <c r="I525" s="57" t="str">
        <f>작성용!F522</f>
        <v>B02</v>
      </c>
      <c r="J525" s="57">
        <f>작성용!G522</f>
        <v>0</v>
      </c>
      <c r="K525" s="57" t="str">
        <f>작성용!H522</f>
        <v>-</v>
      </c>
      <c r="L525" s="57" t="str">
        <f>작성용!N522</f>
        <v xml:space="preserve">분기 </v>
      </c>
      <c r="M525" s="56" t="str">
        <f>작성용!U522</f>
        <v>2024.12.31</v>
      </c>
      <c r="N525" s="56" t="str">
        <f>작성용!V522</f>
        <v>룩스루</v>
      </c>
      <c r="O525" s="56" t="str">
        <f>작성용!W522</f>
        <v>룩스루</v>
      </c>
      <c r="P525" s="56" t="str">
        <f>작성용!X522</f>
        <v>-</v>
      </c>
      <c r="Q525" s="57" t="str">
        <f>작성용!AD522</f>
        <v>대체평가3사업본부</v>
      </c>
      <c r="R525" s="59">
        <f>작성용!AE522</f>
        <v>0</v>
      </c>
      <c r="S525" s="57" t="str">
        <f>작성용!AF522</f>
        <v>대체평가3사업본부</v>
      </c>
      <c r="T525" s="60" t="str">
        <f>작성용!AG522</f>
        <v>-</v>
      </c>
      <c r="U525" s="60" t="str">
        <f>작성용!AH522</f>
        <v>-</v>
      </c>
      <c r="V525" s="55">
        <f>작성용!AA522</f>
        <v>202412</v>
      </c>
      <c r="W525" s="57" t="str">
        <f>작성용!AC522</f>
        <v>[T]기타보험기관[1본부]</v>
      </c>
      <c r="X525" s="57" t="str">
        <f>작성용!O522</f>
        <v xml:space="preserve"> </v>
      </c>
      <c r="Y525" s="57" t="str">
        <f>작성용!P522</f>
        <v xml:space="preserve"> </v>
      </c>
      <c r="Z525" s="57" t="str">
        <f>작성용!Q522</f>
        <v xml:space="preserve"> </v>
      </c>
      <c r="AA525" s="55" t="str">
        <f>작성용!AJ522</f>
        <v>-</v>
      </c>
      <c r="AB525" s="55">
        <f>작성용!AB522</f>
        <v>0</v>
      </c>
    </row>
    <row r="526" spans="1:28" s="11" customFormat="1" ht="16.5" hidden="1" customHeight="1" x14ac:dyDescent="0.3">
      <c r="A526" s="53">
        <f>작성용!AL523</f>
        <v>522</v>
      </c>
      <c r="B526" s="54" t="str">
        <f>작성용!AI523</f>
        <v>-</v>
      </c>
      <c r="C526" s="55" t="str">
        <f>작성용!AK523</f>
        <v>개별종목</v>
      </c>
      <c r="D526" s="56">
        <f>작성용!T523</f>
        <v>45645</v>
      </c>
      <c r="E526" s="57" t="str">
        <f>작성용!B523</f>
        <v>동양생명보험(LT)</v>
      </c>
      <c r="F526" s="57" t="str">
        <f>작성용!C523</f>
        <v>재평가</v>
      </c>
      <c r="G526" s="57" t="str">
        <f>작성용!D523</f>
        <v>슈로더유럽인프라전문투자형사모특별자산투자신탁제2호</v>
      </c>
      <c r="H526" s="58" t="str">
        <f>작성용!E523</f>
        <v>KBP2020120049</v>
      </c>
      <c r="I526" s="57" t="str">
        <f>작성용!F523</f>
        <v>B02</v>
      </c>
      <c r="J526" s="57">
        <f>작성용!G523</f>
        <v>0</v>
      </c>
      <c r="K526" s="57" t="str">
        <f>작성용!H523</f>
        <v>-</v>
      </c>
      <c r="L526" s="57" t="str">
        <f>작성용!N523</f>
        <v xml:space="preserve">분기 </v>
      </c>
      <c r="M526" s="56" t="str">
        <f>작성용!U523</f>
        <v>2024.12.31</v>
      </c>
      <c r="N526" s="56" t="str">
        <f>작성용!V523</f>
        <v>룩스루</v>
      </c>
      <c r="O526" s="56" t="str">
        <f>작성용!W523</f>
        <v>룩스루</v>
      </c>
      <c r="P526" s="56" t="str">
        <f>작성용!X523</f>
        <v>-</v>
      </c>
      <c r="Q526" s="57" t="str">
        <f>작성용!AD523</f>
        <v>대체평가3사업본부</v>
      </c>
      <c r="R526" s="59">
        <f>작성용!AE523</f>
        <v>0</v>
      </c>
      <c r="S526" s="57" t="str">
        <f>작성용!AF523</f>
        <v>대체평가3사업본부</v>
      </c>
      <c r="T526" s="60" t="str">
        <f>작성용!AG523</f>
        <v>-</v>
      </c>
      <c r="U526" s="60" t="str">
        <f>작성용!AH523</f>
        <v>-</v>
      </c>
      <c r="V526" s="55">
        <f>작성용!AA523</f>
        <v>202412</v>
      </c>
      <c r="W526" s="57" t="str">
        <f>작성용!AC523</f>
        <v>[T]기타보험기관[1본부]</v>
      </c>
      <c r="X526" s="57" t="str">
        <f>작성용!O523</f>
        <v xml:space="preserve"> </v>
      </c>
      <c r="Y526" s="57" t="str">
        <f>작성용!P523</f>
        <v xml:space="preserve"> </v>
      </c>
      <c r="Z526" s="57" t="str">
        <f>작성용!Q523</f>
        <v xml:space="preserve"> </v>
      </c>
      <c r="AA526" s="55" t="str">
        <f>작성용!AJ523</f>
        <v>-</v>
      </c>
      <c r="AB526" s="55">
        <f>작성용!AB523</f>
        <v>0</v>
      </c>
    </row>
    <row r="527" spans="1:28" s="11" customFormat="1" ht="16.5" hidden="1" customHeight="1" x14ac:dyDescent="0.3">
      <c r="A527" s="53">
        <f>작성용!AL524</f>
        <v>523</v>
      </c>
      <c r="B527" s="54" t="str">
        <f>작성용!AI524</f>
        <v>-</v>
      </c>
      <c r="C527" s="55" t="str">
        <f>작성용!AK524</f>
        <v>개별종목</v>
      </c>
      <c r="D527" s="56">
        <f>작성용!T524</f>
        <v>45645</v>
      </c>
      <c r="E527" s="57" t="str">
        <f>작성용!B524</f>
        <v>동양생명보험(LT)</v>
      </c>
      <c r="F527" s="57" t="str">
        <f>작성용!C524</f>
        <v>재평가</v>
      </c>
      <c r="G527" s="57" t="str">
        <f>작성용!D524</f>
        <v>슈로더캐피탈다이렉트Ⅲ일반사모증권자투자신탁[재간접형]</v>
      </c>
      <c r="H527" s="58" t="str">
        <f>작성용!E524</f>
        <v>KBP2022030079</v>
      </c>
      <c r="I527" s="57" t="str">
        <f>작성용!F524</f>
        <v>B02</v>
      </c>
      <c r="J527" s="57">
        <f>작성용!G524</f>
        <v>0</v>
      </c>
      <c r="K527" s="57" t="str">
        <f>작성용!H524</f>
        <v>-</v>
      </c>
      <c r="L527" s="57" t="str">
        <f>작성용!N524</f>
        <v xml:space="preserve">분기 </v>
      </c>
      <c r="M527" s="56" t="str">
        <f>작성용!U524</f>
        <v>2024.12.31</v>
      </c>
      <c r="N527" s="56" t="str">
        <f>작성용!V524</f>
        <v>룩스루</v>
      </c>
      <c r="O527" s="56" t="str">
        <f>작성용!W524</f>
        <v>룩스루</v>
      </c>
      <c r="P527" s="56" t="str">
        <f>작성용!X524</f>
        <v>-</v>
      </c>
      <c r="Q527" s="57" t="str">
        <f>작성용!AD524</f>
        <v>대체평가3사업본부</v>
      </c>
      <c r="R527" s="59">
        <f>작성용!AE524</f>
        <v>0</v>
      </c>
      <c r="S527" s="57" t="str">
        <f>작성용!AF524</f>
        <v>대체평가3사업본부</v>
      </c>
      <c r="T527" s="60" t="str">
        <f>작성용!AG524</f>
        <v>-</v>
      </c>
      <c r="U527" s="60" t="str">
        <f>작성용!AH524</f>
        <v>-</v>
      </c>
      <c r="V527" s="55">
        <f>작성용!AA524</f>
        <v>202412</v>
      </c>
      <c r="W527" s="57" t="str">
        <f>작성용!AC524</f>
        <v>[T]기타보험기관[1본부]</v>
      </c>
      <c r="X527" s="57" t="str">
        <f>작성용!O524</f>
        <v xml:space="preserve"> </v>
      </c>
      <c r="Y527" s="57" t="str">
        <f>작성용!P524</f>
        <v xml:space="preserve"> </v>
      </c>
      <c r="Z527" s="57" t="str">
        <f>작성용!Q524</f>
        <v xml:space="preserve"> </v>
      </c>
      <c r="AA527" s="55" t="str">
        <f>작성용!AJ524</f>
        <v>-</v>
      </c>
      <c r="AB527" s="55">
        <f>작성용!AB524</f>
        <v>0</v>
      </c>
    </row>
    <row r="528" spans="1:28" s="11" customFormat="1" ht="16.5" hidden="1" customHeight="1" x14ac:dyDescent="0.3">
      <c r="A528" s="53">
        <f>작성용!AL525</f>
        <v>524</v>
      </c>
      <c r="B528" s="54" t="str">
        <f>작성용!AI525</f>
        <v>-</v>
      </c>
      <c r="C528" s="55" t="str">
        <f>작성용!AK525</f>
        <v>개별종목</v>
      </c>
      <c r="D528" s="56">
        <f>작성용!T525</f>
        <v>45645</v>
      </c>
      <c r="E528" s="57" t="str">
        <f>작성용!B525</f>
        <v>동양생명보험(LT)</v>
      </c>
      <c r="F528" s="57" t="str">
        <f>작성용!C525</f>
        <v>재평가</v>
      </c>
      <c r="G528" s="57" t="str">
        <f>작성용!D525</f>
        <v>신한AIM구조화일반사모투자신탁제7-N호</v>
      </c>
      <c r="H528" s="58" t="str">
        <f>작성용!E525</f>
        <v>KBP2022030047</v>
      </c>
      <c r="I528" s="57" t="str">
        <f>작성용!F525</f>
        <v>B02</v>
      </c>
      <c r="J528" s="57">
        <f>작성용!G525</f>
        <v>0</v>
      </c>
      <c r="K528" s="57" t="str">
        <f>작성용!H525</f>
        <v>-</v>
      </c>
      <c r="L528" s="57" t="str">
        <f>작성용!N525</f>
        <v xml:space="preserve">분기 </v>
      </c>
      <c r="M528" s="56" t="str">
        <f>작성용!U525</f>
        <v>2024.12.31</v>
      </c>
      <c r="N528" s="56" t="str">
        <f>작성용!V525</f>
        <v>룩스루</v>
      </c>
      <c r="O528" s="56" t="str">
        <f>작성용!W525</f>
        <v>룩스루</v>
      </c>
      <c r="P528" s="56" t="str">
        <f>작성용!X525</f>
        <v>-</v>
      </c>
      <c r="Q528" s="57" t="str">
        <f>작성용!AD525</f>
        <v>대체평가3사업본부</v>
      </c>
      <c r="R528" s="59">
        <f>작성용!AE525</f>
        <v>0</v>
      </c>
      <c r="S528" s="57" t="str">
        <f>작성용!AF525</f>
        <v>대체평가3사업본부</v>
      </c>
      <c r="T528" s="60" t="str">
        <f>작성용!AG525</f>
        <v>-</v>
      </c>
      <c r="U528" s="60" t="str">
        <f>작성용!AH525</f>
        <v>-</v>
      </c>
      <c r="V528" s="55">
        <f>작성용!AA525</f>
        <v>202412</v>
      </c>
      <c r="W528" s="57" t="str">
        <f>작성용!AC525</f>
        <v>[T]기타보험기관[1본부]</v>
      </c>
      <c r="X528" s="57" t="str">
        <f>작성용!O525</f>
        <v xml:space="preserve"> </v>
      </c>
      <c r="Y528" s="57" t="str">
        <f>작성용!P525</f>
        <v xml:space="preserve"> </v>
      </c>
      <c r="Z528" s="57" t="str">
        <f>작성용!Q525</f>
        <v xml:space="preserve"> </v>
      </c>
      <c r="AA528" s="55" t="str">
        <f>작성용!AJ525</f>
        <v>-</v>
      </c>
      <c r="AB528" s="55">
        <f>작성용!AB525</f>
        <v>0</v>
      </c>
    </row>
    <row r="529" spans="1:28" s="11" customFormat="1" ht="16.5" hidden="1" customHeight="1" x14ac:dyDescent="0.3">
      <c r="A529" s="53">
        <f>작성용!AL526</f>
        <v>525</v>
      </c>
      <c r="B529" s="54" t="str">
        <f>작성용!AI526</f>
        <v>-</v>
      </c>
      <c r="C529" s="55" t="str">
        <f>작성용!AK526</f>
        <v>개별종목</v>
      </c>
      <c r="D529" s="56">
        <f>작성용!T526</f>
        <v>45645</v>
      </c>
      <c r="E529" s="57" t="str">
        <f>작성용!B526</f>
        <v>동양생명보험(LT)</v>
      </c>
      <c r="F529" s="57" t="str">
        <f>작성용!C526</f>
        <v>재평가</v>
      </c>
      <c r="G529" s="57" t="str">
        <f>작성용!D526</f>
        <v>신한AIM구조화전문투자형사모투자신탁제2호</v>
      </c>
      <c r="H529" s="58" t="str">
        <f>작성용!E526</f>
        <v>KBP2020060106</v>
      </c>
      <c r="I529" s="57" t="str">
        <f>작성용!F526</f>
        <v>B02</v>
      </c>
      <c r="J529" s="57">
        <f>작성용!G526</f>
        <v>0</v>
      </c>
      <c r="K529" s="57" t="str">
        <f>작성용!H526</f>
        <v>-</v>
      </c>
      <c r="L529" s="57" t="str">
        <f>작성용!N526</f>
        <v xml:space="preserve">분기 </v>
      </c>
      <c r="M529" s="56" t="str">
        <f>작성용!U526</f>
        <v>2024.12.31</v>
      </c>
      <c r="N529" s="56" t="str">
        <f>작성용!V526</f>
        <v>룩스루</v>
      </c>
      <c r="O529" s="56" t="str">
        <f>작성용!W526</f>
        <v>룩스루</v>
      </c>
      <c r="P529" s="56" t="str">
        <f>작성용!X526</f>
        <v>-</v>
      </c>
      <c r="Q529" s="57" t="str">
        <f>작성용!AD526</f>
        <v>대체평가3사업본부</v>
      </c>
      <c r="R529" s="59">
        <f>작성용!AE526</f>
        <v>0</v>
      </c>
      <c r="S529" s="57" t="str">
        <f>작성용!AF526</f>
        <v>대체평가3사업본부</v>
      </c>
      <c r="T529" s="60" t="str">
        <f>작성용!AG526</f>
        <v>-</v>
      </c>
      <c r="U529" s="60" t="str">
        <f>작성용!AH526</f>
        <v>-</v>
      </c>
      <c r="V529" s="55">
        <f>작성용!AA526</f>
        <v>202412</v>
      </c>
      <c r="W529" s="57" t="str">
        <f>작성용!AC526</f>
        <v>[T]기타보험기관[1본부]</v>
      </c>
      <c r="X529" s="57" t="str">
        <f>작성용!O526</f>
        <v xml:space="preserve"> </v>
      </c>
      <c r="Y529" s="57" t="str">
        <f>작성용!P526</f>
        <v xml:space="preserve"> </v>
      </c>
      <c r="Z529" s="57" t="str">
        <f>작성용!Q526</f>
        <v xml:space="preserve"> </v>
      </c>
      <c r="AA529" s="55" t="str">
        <f>작성용!AJ526</f>
        <v>-</v>
      </c>
      <c r="AB529" s="55">
        <f>작성용!AB526</f>
        <v>0</v>
      </c>
    </row>
    <row r="530" spans="1:28" s="11" customFormat="1" ht="16.5" hidden="1" customHeight="1" x14ac:dyDescent="0.3">
      <c r="A530" s="53">
        <f>작성용!AL527</f>
        <v>526</v>
      </c>
      <c r="B530" s="54" t="str">
        <f>작성용!AI527</f>
        <v>-</v>
      </c>
      <c r="C530" s="55" t="str">
        <f>작성용!AK527</f>
        <v>개별종목</v>
      </c>
      <c r="D530" s="56">
        <f>작성용!T527</f>
        <v>45645</v>
      </c>
      <c r="E530" s="57" t="str">
        <f>작성용!B527</f>
        <v>동양생명보험(LT)</v>
      </c>
      <c r="F530" s="57" t="str">
        <f>작성용!C527</f>
        <v>재평가</v>
      </c>
      <c r="G530" s="57" t="str">
        <f>작성용!D527</f>
        <v>신한AIM부동산일반사모투자신탁26-B호</v>
      </c>
      <c r="H530" s="58" t="str">
        <f>작성용!E527</f>
        <v>KBP2022090078</v>
      </c>
      <c r="I530" s="57" t="str">
        <f>작성용!F527</f>
        <v>B02</v>
      </c>
      <c r="J530" s="57">
        <f>작성용!G527</f>
        <v>0</v>
      </c>
      <c r="K530" s="57" t="str">
        <f>작성용!H527</f>
        <v>-</v>
      </c>
      <c r="L530" s="57" t="str">
        <f>작성용!N527</f>
        <v xml:space="preserve">분기 </v>
      </c>
      <c r="M530" s="56" t="str">
        <f>작성용!U527</f>
        <v>2024.12.31</v>
      </c>
      <c r="N530" s="56" t="str">
        <f>작성용!V527</f>
        <v>룩스루</v>
      </c>
      <c r="O530" s="56" t="str">
        <f>작성용!W527</f>
        <v>룩스루</v>
      </c>
      <c r="P530" s="56" t="str">
        <f>작성용!X527</f>
        <v>-</v>
      </c>
      <c r="Q530" s="57" t="str">
        <f>작성용!AD527</f>
        <v>대체평가3사업본부</v>
      </c>
      <c r="R530" s="59">
        <f>작성용!AE527</f>
        <v>0</v>
      </c>
      <c r="S530" s="57" t="str">
        <f>작성용!AF527</f>
        <v>대체평가3사업본부</v>
      </c>
      <c r="T530" s="60" t="str">
        <f>작성용!AG527</f>
        <v>-</v>
      </c>
      <c r="U530" s="60" t="str">
        <f>작성용!AH527</f>
        <v>-</v>
      </c>
      <c r="V530" s="55">
        <f>작성용!AA527</f>
        <v>202412</v>
      </c>
      <c r="W530" s="57" t="str">
        <f>작성용!AC527</f>
        <v>[T]기타보험기관[1본부]</v>
      </c>
      <c r="X530" s="57" t="str">
        <f>작성용!O527</f>
        <v xml:space="preserve"> </v>
      </c>
      <c r="Y530" s="57" t="str">
        <f>작성용!P527</f>
        <v xml:space="preserve"> </v>
      </c>
      <c r="Z530" s="57" t="str">
        <f>작성용!Q527</f>
        <v xml:space="preserve"> </v>
      </c>
      <c r="AA530" s="55" t="str">
        <f>작성용!AJ527</f>
        <v>-</v>
      </c>
      <c r="AB530" s="55">
        <f>작성용!AB527</f>
        <v>0</v>
      </c>
    </row>
    <row r="531" spans="1:28" s="11" customFormat="1" ht="16.5" hidden="1" customHeight="1" x14ac:dyDescent="0.3">
      <c r="A531" s="53">
        <f>작성용!AL528</f>
        <v>527</v>
      </c>
      <c r="B531" s="54" t="str">
        <f>작성용!AI528</f>
        <v>-</v>
      </c>
      <c r="C531" s="55" t="str">
        <f>작성용!AK528</f>
        <v>개별종목</v>
      </c>
      <c r="D531" s="56">
        <f>작성용!T528</f>
        <v>45645</v>
      </c>
      <c r="E531" s="57" t="str">
        <f>작성용!B528</f>
        <v>동양생명보험(LT)</v>
      </c>
      <c r="F531" s="57" t="str">
        <f>작성용!C528</f>
        <v>재평가</v>
      </c>
      <c r="G531" s="57" t="str">
        <f>작성용!D528</f>
        <v>신한AIM인수금융전문투자형사모투자신탁제1호1종</v>
      </c>
      <c r="H531" s="58" t="str">
        <f>작성용!E528</f>
        <v>KBP2021060007</v>
      </c>
      <c r="I531" s="57" t="str">
        <f>작성용!F528</f>
        <v>B02</v>
      </c>
      <c r="J531" s="57">
        <f>작성용!G528</f>
        <v>0</v>
      </c>
      <c r="K531" s="57" t="str">
        <f>작성용!H528</f>
        <v>-</v>
      </c>
      <c r="L531" s="57" t="str">
        <f>작성용!N528</f>
        <v xml:space="preserve">분기 </v>
      </c>
      <c r="M531" s="56" t="str">
        <f>작성용!U528</f>
        <v>2024.12.31</v>
      </c>
      <c r="N531" s="56" t="str">
        <f>작성용!V528</f>
        <v>룩스루</v>
      </c>
      <c r="O531" s="56" t="str">
        <f>작성용!W528</f>
        <v>룩스루</v>
      </c>
      <c r="P531" s="56" t="str">
        <f>작성용!X528</f>
        <v>-</v>
      </c>
      <c r="Q531" s="57" t="str">
        <f>작성용!AD528</f>
        <v>대체평가3사업본부</v>
      </c>
      <c r="R531" s="59">
        <f>작성용!AE528</f>
        <v>0</v>
      </c>
      <c r="S531" s="57" t="str">
        <f>작성용!AF528</f>
        <v>대체평가3사업본부</v>
      </c>
      <c r="T531" s="60" t="str">
        <f>작성용!AG528</f>
        <v>-</v>
      </c>
      <c r="U531" s="60" t="str">
        <f>작성용!AH528</f>
        <v>-</v>
      </c>
      <c r="V531" s="55">
        <f>작성용!AA528</f>
        <v>202412</v>
      </c>
      <c r="W531" s="57" t="str">
        <f>작성용!AC528</f>
        <v>[T]기타보험기관[1본부]</v>
      </c>
      <c r="X531" s="57" t="str">
        <f>작성용!O528</f>
        <v xml:space="preserve"> </v>
      </c>
      <c r="Y531" s="57" t="str">
        <f>작성용!P528</f>
        <v xml:space="preserve"> </v>
      </c>
      <c r="Z531" s="57" t="str">
        <f>작성용!Q528</f>
        <v xml:space="preserve"> </v>
      </c>
      <c r="AA531" s="55" t="str">
        <f>작성용!AJ528</f>
        <v>-</v>
      </c>
      <c r="AB531" s="55">
        <f>작성용!AB528</f>
        <v>0</v>
      </c>
    </row>
    <row r="532" spans="1:28" s="11" customFormat="1" ht="16.5" hidden="1" customHeight="1" x14ac:dyDescent="0.3">
      <c r="A532" s="53">
        <f>작성용!AL529</f>
        <v>528</v>
      </c>
      <c r="B532" s="54" t="str">
        <f>작성용!AI529</f>
        <v>-</v>
      </c>
      <c r="C532" s="55" t="str">
        <f>작성용!AK529</f>
        <v>개별종목</v>
      </c>
      <c r="D532" s="56">
        <f>작성용!T529</f>
        <v>45645</v>
      </c>
      <c r="E532" s="57" t="str">
        <f>작성용!B529</f>
        <v>동양생명보험(LT)</v>
      </c>
      <c r="F532" s="57" t="str">
        <f>작성용!C529</f>
        <v>재평가</v>
      </c>
      <c r="G532" s="57" t="str">
        <f>작성용!D529</f>
        <v>신한AIM재간접전문투자형사모투자신탁제3-D호</v>
      </c>
      <c r="H532" s="58" t="str">
        <f>작성용!E529</f>
        <v>KBP2020120154</v>
      </c>
      <c r="I532" s="57" t="str">
        <f>작성용!F529</f>
        <v>B02</v>
      </c>
      <c r="J532" s="57">
        <f>작성용!G529</f>
        <v>0</v>
      </c>
      <c r="K532" s="57" t="str">
        <f>작성용!H529</f>
        <v>-</v>
      </c>
      <c r="L532" s="57" t="str">
        <f>작성용!N529</f>
        <v xml:space="preserve">분기 </v>
      </c>
      <c r="M532" s="56" t="str">
        <f>작성용!U529</f>
        <v>2024.12.31</v>
      </c>
      <c r="N532" s="56" t="str">
        <f>작성용!V529</f>
        <v>룩스루</v>
      </c>
      <c r="O532" s="56" t="str">
        <f>작성용!W529</f>
        <v>룩스루</v>
      </c>
      <c r="P532" s="56" t="str">
        <f>작성용!X529</f>
        <v>-</v>
      </c>
      <c r="Q532" s="57" t="str">
        <f>작성용!AD529</f>
        <v>대체평가3사업본부</v>
      </c>
      <c r="R532" s="59">
        <f>작성용!AE529</f>
        <v>0</v>
      </c>
      <c r="S532" s="57" t="str">
        <f>작성용!AF529</f>
        <v>대체평가3사업본부</v>
      </c>
      <c r="T532" s="60" t="str">
        <f>작성용!AG529</f>
        <v>-</v>
      </c>
      <c r="U532" s="60" t="str">
        <f>작성용!AH529</f>
        <v>-</v>
      </c>
      <c r="V532" s="55">
        <f>작성용!AA529</f>
        <v>202412</v>
      </c>
      <c r="W532" s="57" t="str">
        <f>작성용!AC529</f>
        <v>[T]기타보험기관[1본부]</v>
      </c>
      <c r="X532" s="57" t="str">
        <f>작성용!O529</f>
        <v xml:space="preserve"> </v>
      </c>
      <c r="Y532" s="57" t="str">
        <f>작성용!P529</f>
        <v xml:space="preserve"> </v>
      </c>
      <c r="Z532" s="57" t="str">
        <f>작성용!Q529</f>
        <v xml:space="preserve"> </v>
      </c>
      <c r="AA532" s="55" t="str">
        <f>작성용!AJ529</f>
        <v>-</v>
      </c>
      <c r="AB532" s="55">
        <f>작성용!AB529</f>
        <v>0</v>
      </c>
    </row>
    <row r="533" spans="1:28" s="11" customFormat="1" ht="16.5" hidden="1" customHeight="1" x14ac:dyDescent="0.3">
      <c r="A533" s="53">
        <f>작성용!AL530</f>
        <v>529</v>
      </c>
      <c r="B533" s="54" t="str">
        <f>작성용!AI530</f>
        <v>-</v>
      </c>
      <c r="C533" s="55" t="str">
        <f>작성용!AK530</f>
        <v>개별종목</v>
      </c>
      <c r="D533" s="56">
        <f>작성용!T530</f>
        <v>45645</v>
      </c>
      <c r="E533" s="57" t="str">
        <f>작성용!B530</f>
        <v>동양생명보험(LT)</v>
      </c>
      <c r="F533" s="57" t="str">
        <f>작성용!C530</f>
        <v>재평가</v>
      </c>
      <c r="G533" s="57" t="str">
        <f>작성용!D530</f>
        <v>신한AIM크레딧일반사모투자신탁제3-B호</v>
      </c>
      <c r="H533" s="58" t="str">
        <f>작성용!E530</f>
        <v>KBP2019090118</v>
      </c>
      <c r="I533" s="57" t="str">
        <f>작성용!F530</f>
        <v>B02</v>
      </c>
      <c r="J533" s="57">
        <f>작성용!G530</f>
        <v>0</v>
      </c>
      <c r="K533" s="57" t="str">
        <f>작성용!H530</f>
        <v>-</v>
      </c>
      <c r="L533" s="57" t="str">
        <f>작성용!N530</f>
        <v xml:space="preserve">분기 </v>
      </c>
      <c r="M533" s="56" t="str">
        <f>작성용!U530</f>
        <v>2024.12.31</v>
      </c>
      <c r="N533" s="56" t="str">
        <f>작성용!V530</f>
        <v>룩스루</v>
      </c>
      <c r="O533" s="56" t="str">
        <f>작성용!W530</f>
        <v>룩스루</v>
      </c>
      <c r="P533" s="56" t="str">
        <f>작성용!X530</f>
        <v>-</v>
      </c>
      <c r="Q533" s="57" t="str">
        <f>작성용!AD530</f>
        <v>대체평가3사업본부</v>
      </c>
      <c r="R533" s="59">
        <f>작성용!AE530</f>
        <v>0</v>
      </c>
      <c r="S533" s="57" t="str">
        <f>작성용!AF530</f>
        <v>대체평가3사업본부</v>
      </c>
      <c r="T533" s="60" t="str">
        <f>작성용!AG530</f>
        <v>-</v>
      </c>
      <c r="U533" s="60" t="str">
        <f>작성용!AH530</f>
        <v>-</v>
      </c>
      <c r="V533" s="55">
        <f>작성용!AA530</f>
        <v>202412</v>
      </c>
      <c r="W533" s="57" t="str">
        <f>작성용!AC530</f>
        <v>[T]기타보험기관[1본부]</v>
      </c>
      <c r="X533" s="57" t="str">
        <f>작성용!O530</f>
        <v xml:space="preserve"> </v>
      </c>
      <c r="Y533" s="57" t="str">
        <f>작성용!P530</f>
        <v xml:space="preserve"> </v>
      </c>
      <c r="Z533" s="57" t="str">
        <f>작성용!Q530</f>
        <v xml:space="preserve"> </v>
      </c>
      <c r="AA533" s="55" t="str">
        <f>작성용!AJ530</f>
        <v>-</v>
      </c>
      <c r="AB533" s="55">
        <f>작성용!AB530</f>
        <v>0</v>
      </c>
    </row>
    <row r="534" spans="1:28" s="11" customFormat="1" ht="16.5" hidden="1" customHeight="1" x14ac:dyDescent="0.3">
      <c r="A534" s="53">
        <f>작성용!AL531</f>
        <v>530</v>
      </c>
      <c r="B534" s="54" t="str">
        <f>작성용!AI531</f>
        <v>-</v>
      </c>
      <c r="C534" s="55" t="str">
        <f>작성용!AK531</f>
        <v>개별종목</v>
      </c>
      <c r="D534" s="56">
        <f>작성용!T531</f>
        <v>45645</v>
      </c>
      <c r="E534" s="57" t="str">
        <f>작성용!B531</f>
        <v>동양생명보험(LT)</v>
      </c>
      <c r="F534" s="57" t="str">
        <f>작성용!C531</f>
        <v>재평가</v>
      </c>
      <c r="G534" s="57" t="str">
        <f>작성용!D531</f>
        <v>신한CIPVIII글로벌세컨더리전문투자형사모투자신탁제2호</v>
      </c>
      <c r="H534" s="58" t="str">
        <f>작성용!E531</f>
        <v>KBP2020060047</v>
      </c>
      <c r="I534" s="57" t="str">
        <f>작성용!F531</f>
        <v>B02</v>
      </c>
      <c r="J534" s="57">
        <f>작성용!G531</f>
        <v>0</v>
      </c>
      <c r="K534" s="57" t="str">
        <f>작성용!H531</f>
        <v>-</v>
      </c>
      <c r="L534" s="57" t="str">
        <f>작성용!N531</f>
        <v xml:space="preserve">분기 </v>
      </c>
      <c r="M534" s="56" t="str">
        <f>작성용!U531</f>
        <v>2024.12.31</v>
      </c>
      <c r="N534" s="56" t="str">
        <f>작성용!V531</f>
        <v>룩스루</v>
      </c>
      <c r="O534" s="56" t="str">
        <f>작성용!W531</f>
        <v>룩스루</v>
      </c>
      <c r="P534" s="56" t="str">
        <f>작성용!X531</f>
        <v>-</v>
      </c>
      <c r="Q534" s="57" t="str">
        <f>작성용!AD531</f>
        <v>대체평가3사업본부</v>
      </c>
      <c r="R534" s="59">
        <f>작성용!AE531</f>
        <v>0</v>
      </c>
      <c r="S534" s="57" t="str">
        <f>작성용!AF531</f>
        <v>대체평가3사업본부</v>
      </c>
      <c r="T534" s="60" t="str">
        <f>작성용!AG531</f>
        <v>-</v>
      </c>
      <c r="U534" s="60" t="str">
        <f>작성용!AH531</f>
        <v>-</v>
      </c>
      <c r="V534" s="55">
        <f>작성용!AA531</f>
        <v>202412</v>
      </c>
      <c r="W534" s="57" t="str">
        <f>작성용!AC531</f>
        <v>[T]기타보험기관[1본부]</v>
      </c>
      <c r="X534" s="57" t="str">
        <f>작성용!O531</f>
        <v xml:space="preserve"> </v>
      </c>
      <c r="Y534" s="57" t="str">
        <f>작성용!P531</f>
        <v xml:space="preserve"> </v>
      </c>
      <c r="Z534" s="57" t="str">
        <f>작성용!Q531</f>
        <v xml:space="preserve"> </v>
      </c>
      <c r="AA534" s="55" t="str">
        <f>작성용!AJ531</f>
        <v>-</v>
      </c>
      <c r="AB534" s="55">
        <f>작성용!AB531</f>
        <v>0</v>
      </c>
    </row>
    <row r="535" spans="1:28" s="11" customFormat="1" ht="16.5" hidden="1" customHeight="1" x14ac:dyDescent="0.3">
      <c r="A535" s="53">
        <f>작성용!AL532</f>
        <v>531</v>
      </c>
      <c r="B535" s="54" t="str">
        <f>작성용!AI532</f>
        <v>-</v>
      </c>
      <c r="C535" s="55" t="str">
        <f>작성용!AK532</f>
        <v>개별종목</v>
      </c>
      <c r="D535" s="56">
        <f>작성용!T532</f>
        <v>45645</v>
      </c>
      <c r="E535" s="57" t="str">
        <f>작성용!B532</f>
        <v>동양생명보험(LT)</v>
      </c>
      <c r="F535" s="57" t="str">
        <f>작성용!C532</f>
        <v>재평가</v>
      </c>
      <c r="G535" s="57" t="str">
        <f>작성용!D532</f>
        <v>신한CVC유럽다이렉트렌딩III일반사모투자신탁-B호</v>
      </c>
      <c r="H535" s="58" t="str">
        <f>작성용!E532</f>
        <v>KBP2022090001</v>
      </c>
      <c r="I535" s="57" t="str">
        <f>작성용!F532</f>
        <v>B02</v>
      </c>
      <c r="J535" s="57">
        <f>작성용!G532</f>
        <v>0</v>
      </c>
      <c r="K535" s="57" t="str">
        <f>작성용!H532</f>
        <v>-</v>
      </c>
      <c r="L535" s="57" t="str">
        <f>작성용!N532</f>
        <v xml:space="preserve">분기 </v>
      </c>
      <c r="M535" s="56" t="str">
        <f>작성용!U532</f>
        <v>2024.12.31</v>
      </c>
      <c r="N535" s="56" t="str">
        <f>작성용!V532</f>
        <v>룩스루</v>
      </c>
      <c r="O535" s="56" t="str">
        <f>작성용!W532</f>
        <v>룩스루</v>
      </c>
      <c r="P535" s="56" t="str">
        <f>작성용!X532</f>
        <v>-</v>
      </c>
      <c r="Q535" s="57" t="str">
        <f>작성용!AD532</f>
        <v>대체평가3사업본부</v>
      </c>
      <c r="R535" s="59">
        <f>작성용!AE532</f>
        <v>0</v>
      </c>
      <c r="S535" s="57" t="str">
        <f>작성용!AF532</f>
        <v>대체평가3사업본부</v>
      </c>
      <c r="T535" s="60" t="str">
        <f>작성용!AG532</f>
        <v>-</v>
      </c>
      <c r="U535" s="60" t="str">
        <f>작성용!AH532</f>
        <v>-</v>
      </c>
      <c r="V535" s="55">
        <f>작성용!AA532</f>
        <v>202412</v>
      </c>
      <c r="W535" s="57" t="str">
        <f>작성용!AC532</f>
        <v>[T]기타보험기관[1본부]</v>
      </c>
      <c r="X535" s="57" t="str">
        <f>작성용!O532</f>
        <v xml:space="preserve"> </v>
      </c>
      <c r="Y535" s="57" t="str">
        <f>작성용!P532</f>
        <v xml:space="preserve"> </v>
      </c>
      <c r="Z535" s="57" t="str">
        <f>작성용!Q532</f>
        <v xml:space="preserve"> </v>
      </c>
      <c r="AA535" s="55" t="str">
        <f>작성용!AJ532</f>
        <v>-</v>
      </c>
      <c r="AB535" s="55">
        <f>작성용!AB532</f>
        <v>0</v>
      </c>
    </row>
    <row r="536" spans="1:28" s="11" customFormat="1" ht="16.5" hidden="1" customHeight="1" x14ac:dyDescent="0.3">
      <c r="A536" s="53">
        <f>작성용!AL533</f>
        <v>532</v>
      </c>
      <c r="B536" s="54" t="str">
        <f>작성용!AI533</f>
        <v>-</v>
      </c>
      <c r="C536" s="55" t="str">
        <f>작성용!AK533</f>
        <v>개별종목</v>
      </c>
      <c r="D536" s="56">
        <f>작성용!T533</f>
        <v>45645</v>
      </c>
      <c r="E536" s="57" t="str">
        <f>작성용!B533</f>
        <v>동양생명보험(LT)</v>
      </c>
      <c r="F536" s="57" t="str">
        <f>작성용!C533</f>
        <v>재평가</v>
      </c>
      <c r="G536" s="57" t="str">
        <f>작성용!D533</f>
        <v>신한DoverX글로벌세컨더리전문투자형사모투자신탁3호</v>
      </c>
      <c r="H536" s="58" t="str">
        <f>작성용!E533</f>
        <v>KBP2020060040</v>
      </c>
      <c r="I536" s="57" t="str">
        <f>작성용!F533</f>
        <v>B02</v>
      </c>
      <c r="J536" s="57">
        <f>작성용!G533</f>
        <v>0</v>
      </c>
      <c r="K536" s="57" t="str">
        <f>작성용!H533</f>
        <v>-</v>
      </c>
      <c r="L536" s="57" t="str">
        <f>작성용!N533</f>
        <v xml:space="preserve">분기 </v>
      </c>
      <c r="M536" s="56" t="str">
        <f>작성용!U533</f>
        <v>2024.12.31</v>
      </c>
      <c r="N536" s="56" t="str">
        <f>작성용!V533</f>
        <v>룩스루</v>
      </c>
      <c r="O536" s="56" t="str">
        <f>작성용!W533</f>
        <v>룩스루</v>
      </c>
      <c r="P536" s="56" t="str">
        <f>작성용!X533</f>
        <v>-</v>
      </c>
      <c r="Q536" s="57" t="str">
        <f>작성용!AD533</f>
        <v>대체평가3사업본부</v>
      </c>
      <c r="R536" s="59">
        <f>작성용!AE533</f>
        <v>0</v>
      </c>
      <c r="S536" s="57" t="str">
        <f>작성용!AF533</f>
        <v>대체평가3사업본부</v>
      </c>
      <c r="T536" s="60" t="str">
        <f>작성용!AG533</f>
        <v>-</v>
      </c>
      <c r="U536" s="60" t="str">
        <f>작성용!AH533</f>
        <v>-</v>
      </c>
      <c r="V536" s="55">
        <f>작성용!AA533</f>
        <v>202412</v>
      </c>
      <c r="W536" s="57" t="str">
        <f>작성용!AC533</f>
        <v>[T]기타보험기관[1본부]</v>
      </c>
      <c r="X536" s="57" t="str">
        <f>작성용!O533</f>
        <v xml:space="preserve"> </v>
      </c>
      <c r="Y536" s="57" t="str">
        <f>작성용!P533</f>
        <v xml:space="preserve"> </v>
      </c>
      <c r="Z536" s="57" t="str">
        <f>작성용!Q533</f>
        <v xml:space="preserve"> </v>
      </c>
      <c r="AA536" s="55" t="str">
        <f>작성용!AJ533</f>
        <v>-</v>
      </c>
      <c r="AB536" s="55">
        <f>작성용!AB533</f>
        <v>0</v>
      </c>
    </row>
    <row r="537" spans="1:28" s="11" customFormat="1" ht="16.5" hidden="1" customHeight="1" x14ac:dyDescent="0.3">
      <c r="A537" s="53">
        <f>작성용!AL534</f>
        <v>533</v>
      </c>
      <c r="B537" s="54" t="str">
        <f>작성용!AI534</f>
        <v>-</v>
      </c>
      <c r="C537" s="55" t="str">
        <f>작성용!AK534</f>
        <v>개별종목</v>
      </c>
      <c r="D537" s="56">
        <f>작성용!T534</f>
        <v>45645</v>
      </c>
      <c r="E537" s="57" t="str">
        <f>작성용!B534</f>
        <v>동양생명보험(LT)</v>
      </c>
      <c r="F537" s="57" t="str">
        <f>작성용!C534</f>
        <v>재평가</v>
      </c>
      <c r="G537" s="57" t="str">
        <f>작성용!D534</f>
        <v>신한그린햇빛드림전문투자형사모특별자산투자신탁제1호</v>
      </c>
      <c r="H537" s="58" t="str">
        <f>작성용!E534</f>
        <v>KBP2020090020</v>
      </c>
      <c r="I537" s="57" t="str">
        <f>작성용!F534</f>
        <v>B02</v>
      </c>
      <c r="J537" s="57">
        <f>작성용!G534</f>
        <v>0</v>
      </c>
      <c r="K537" s="57" t="str">
        <f>작성용!H534</f>
        <v>-</v>
      </c>
      <c r="L537" s="57" t="str">
        <f>작성용!N534</f>
        <v xml:space="preserve">분기 </v>
      </c>
      <c r="M537" s="56" t="str">
        <f>작성용!U534</f>
        <v>2024.12.31</v>
      </c>
      <c r="N537" s="56" t="str">
        <f>작성용!V534</f>
        <v>룩스루</v>
      </c>
      <c r="O537" s="56" t="str">
        <f>작성용!W534</f>
        <v>룩스루</v>
      </c>
      <c r="P537" s="56" t="str">
        <f>작성용!X534</f>
        <v>-</v>
      </c>
      <c r="Q537" s="57" t="str">
        <f>작성용!AD534</f>
        <v>대체평가3사업본부</v>
      </c>
      <c r="R537" s="59">
        <f>작성용!AE534</f>
        <v>0</v>
      </c>
      <c r="S537" s="57" t="str">
        <f>작성용!AF534</f>
        <v>대체평가3사업본부</v>
      </c>
      <c r="T537" s="60" t="str">
        <f>작성용!AG534</f>
        <v>-</v>
      </c>
      <c r="U537" s="60" t="str">
        <f>작성용!AH534</f>
        <v>-</v>
      </c>
      <c r="V537" s="55">
        <f>작성용!AA534</f>
        <v>202412</v>
      </c>
      <c r="W537" s="57" t="str">
        <f>작성용!AC534</f>
        <v>[T]기타보험기관[1본부]</v>
      </c>
      <c r="X537" s="57" t="str">
        <f>작성용!O534</f>
        <v xml:space="preserve"> </v>
      </c>
      <c r="Y537" s="57" t="str">
        <f>작성용!P534</f>
        <v xml:space="preserve"> </v>
      </c>
      <c r="Z537" s="57" t="str">
        <f>작성용!Q534</f>
        <v xml:space="preserve"> </v>
      </c>
      <c r="AA537" s="55" t="str">
        <f>작성용!AJ534</f>
        <v>-</v>
      </c>
      <c r="AB537" s="55">
        <f>작성용!AB534</f>
        <v>0</v>
      </c>
    </row>
    <row r="538" spans="1:28" s="11" customFormat="1" ht="16.5" hidden="1" customHeight="1" x14ac:dyDescent="0.3">
      <c r="A538" s="53">
        <f>작성용!AL535</f>
        <v>534</v>
      </c>
      <c r="B538" s="54" t="str">
        <f>작성용!AI535</f>
        <v>-</v>
      </c>
      <c r="C538" s="55" t="str">
        <f>작성용!AK535</f>
        <v>개별종목</v>
      </c>
      <c r="D538" s="56">
        <f>작성용!T535</f>
        <v>45645</v>
      </c>
      <c r="E538" s="57" t="str">
        <f>작성용!B535</f>
        <v>동양생명보험(LT)</v>
      </c>
      <c r="F538" s="57" t="str">
        <f>작성용!C535</f>
        <v>재평가</v>
      </c>
      <c r="G538" s="57" t="str">
        <f>작성용!D535</f>
        <v>신한부전마산복선전철비티엘사모특별자산투자신탁</v>
      </c>
      <c r="H538" s="58" t="str">
        <f>작성용!E535</f>
        <v>KBP2016120106</v>
      </c>
      <c r="I538" s="57" t="str">
        <f>작성용!F535</f>
        <v>B02</v>
      </c>
      <c r="J538" s="57">
        <f>작성용!G535</f>
        <v>0</v>
      </c>
      <c r="K538" s="57" t="str">
        <f>작성용!H535</f>
        <v>-</v>
      </c>
      <c r="L538" s="57" t="str">
        <f>작성용!N535</f>
        <v xml:space="preserve">분기 </v>
      </c>
      <c r="M538" s="56" t="str">
        <f>작성용!U535</f>
        <v>2024.12.31</v>
      </c>
      <c r="N538" s="56" t="str">
        <f>작성용!V535</f>
        <v>룩스루</v>
      </c>
      <c r="O538" s="56" t="str">
        <f>작성용!W535</f>
        <v>룩스루</v>
      </c>
      <c r="P538" s="56" t="str">
        <f>작성용!X535</f>
        <v>-</v>
      </c>
      <c r="Q538" s="57" t="str">
        <f>작성용!AD535</f>
        <v>대체평가3사업본부</v>
      </c>
      <c r="R538" s="59">
        <f>작성용!AE535</f>
        <v>0</v>
      </c>
      <c r="S538" s="57" t="str">
        <f>작성용!AF535</f>
        <v>대체평가3사업본부</v>
      </c>
      <c r="T538" s="60" t="str">
        <f>작성용!AG535</f>
        <v>-</v>
      </c>
      <c r="U538" s="60" t="str">
        <f>작성용!AH535</f>
        <v>-</v>
      </c>
      <c r="V538" s="55">
        <f>작성용!AA535</f>
        <v>202412</v>
      </c>
      <c r="W538" s="57" t="str">
        <f>작성용!AC535</f>
        <v>[T]기타보험기관[1본부]</v>
      </c>
      <c r="X538" s="57" t="str">
        <f>작성용!O535</f>
        <v xml:space="preserve"> </v>
      </c>
      <c r="Y538" s="57" t="str">
        <f>작성용!P535</f>
        <v xml:space="preserve"> </v>
      </c>
      <c r="Z538" s="57" t="str">
        <f>작성용!Q535</f>
        <v xml:space="preserve"> </v>
      </c>
      <c r="AA538" s="55" t="str">
        <f>작성용!AJ535</f>
        <v>-</v>
      </c>
      <c r="AB538" s="55">
        <f>작성용!AB535</f>
        <v>0</v>
      </c>
    </row>
    <row r="539" spans="1:28" s="11" customFormat="1" ht="16.5" hidden="1" customHeight="1" x14ac:dyDescent="0.3">
      <c r="A539" s="53">
        <f>작성용!AL536</f>
        <v>535</v>
      </c>
      <c r="B539" s="54" t="str">
        <f>작성용!AI536</f>
        <v>-</v>
      </c>
      <c r="C539" s="55" t="str">
        <f>작성용!AK536</f>
        <v>개별종목</v>
      </c>
      <c r="D539" s="56">
        <f>작성용!T536</f>
        <v>45645</v>
      </c>
      <c r="E539" s="57" t="str">
        <f>작성용!B536</f>
        <v>동양생명보험(LT)</v>
      </c>
      <c r="F539" s="57" t="str">
        <f>작성용!C536</f>
        <v>재평가</v>
      </c>
      <c r="G539" s="57" t="str">
        <f>작성용!D536</f>
        <v>신한브룩필드인프라대출전문투자형사모특별투자신탁7호</v>
      </c>
      <c r="H539" s="58" t="str">
        <f>작성용!E536</f>
        <v>KBP2021030033</v>
      </c>
      <c r="I539" s="57" t="str">
        <f>작성용!F536</f>
        <v>B02</v>
      </c>
      <c r="J539" s="57">
        <f>작성용!G536</f>
        <v>0</v>
      </c>
      <c r="K539" s="57" t="str">
        <f>작성용!H536</f>
        <v>-</v>
      </c>
      <c r="L539" s="57" t="str">
        <f>작성용!N536</f>
        <v xml:space="preserve">분기 </v>
      </c>
      <c r="M539" s="56" t="str">
        <f>작성용!U536</f>
        <v>2024.12.31</v>
      </c>
      <c r="N539" s="56" t="str">
        <f>작성용!V536</f>
        <v>룩스루</v>
      </c>
      <c r="O539" s="56" t="str">
        <f>작성용!W536</f>
        <v>룩스루</v>
      </c>
      <c r="P539" s="56" t="str">
        <f>작성용!X536</f>
        <v>-</v>
      </c>
      <c r="Q539" s="57" t="str">
        <f>작성용!AD536</f>
        <v>대체평가3사업본부</v>
      </c>
      <c r="R539" s="59">
        <f>작성용!AE536</f>
        <v>0</v>
      </c>
      <c r="S539" s="57" t="str">
        <f>작성용!AF536</f>
        <v>대체평가3사업본부</v>
      </c>
      <c r="T539" s="60" t="str">
        <f>작성용!AG536</f>
        <v>-</v>
      </c>
      <c r="U539" s="60" t="str">
        <f>작성용!AH536</f>
        <v>-</v>
      </c>
      <c r="V539" s="55">
        <f>작성용!AA536</f>
        <v>202412</v>
      </c>
      <c r="W539" s="57" t="str">
        <f>작성용!AC536</f>
        <v>[T]기타보험기관[1본부]</v>
      </c>
      <c r="X539" s="57" t="str">
        <f>작성용!O536</f>
        <v xml:space="preserve"> </v>
      </c>
      <c r="Y539" s="57" t="str">
        <f>작성용!P536</f>
        <v xml:space="preserve"> </v>
      </c>
      <c r="Z539" s="57" t="str">
        <f>작성용!Q536</f>
        <v xml:space="preserve"> </v>
      </c>
      <c r="AA539" s="55" t="str">
        <f>작성용!AJ536</f>
        <v>-</v>
      </c>
      <c r="AB539" s="55">
        <f>작성용!AB536</f>
        <v>0</v>
      </c>
    </row>
    <row r="540" spans="1:28" s="11" customFormat="1" ht="16.5" hidden="1" customHeight="1" x14ac:dyDescent="0.3">
      <c r="A540" s="53">
        <f>작성용!AL537</f>
        <v>536</v>
      </c>
      <c r="B540" s="54" t="str">
        <f>작성용!AI537</f>
        <v>-</v>
      </c>
      <c r="C540" s="55" t="str">
        <f>작성용!AK537</f>
        <v>개별종목</v>
      </c>
      <c r="D540" s="56">
        <f>작성용!T537</f>
        <v>45645</v>
      </c>
      <c r="E540" s="57" t="str">
        <f>작성용!B537</f>
        <v>동양생명보험(LT)</v>
      </c>
      <c r="F540" s="57" t="str">
        <f>작성용!C537</f>
        <v>재평가</v>
      </c>
      <c r="G540" s="57" t="str">
        <f>작성용!D537</f>
        <v>신한시니어론전문투자형사모혼합자산투자신탁제4호</v>
      </c>
      <c r="H540" s="58" t="str">
        <f>작성용!E537</f>
        <v>KBP2020090070</v>
      </c>
      <c r="I540" s="57" t="str">
        <f>작성용!F537</f>
        <v>B02</v>
      </c>
      <c r="J540" s="57">
        <f>작성용!G537</f>
        <v>0</v>
      </c>
      <c r="K540" s="57" t="str">
        <f>작성용!H537</f>
        <v>-</v>
      </c>
      <c r="L540" s="57" t="str">
        <f>작성용!N537</f>
        <v xml:space="preserve">분기 </v>
      </c>
      <c r="M540" s="56" t="str">
        <f>작성용!U537</f>
        <v>2024.12.31</v>
      </c>
      <c r="N540" s="56" t="str">
        <f>작성용!V537</f>
        <v>룩스루</v>
      </c>
      <c r="O540" s="56" t="str">
        <f>작성용!W537</f>
        <v>룩스루</v>
      </c>
      <c r="P540" s="56" t="str">
        <f>작성용!X537</f>
        <v>-</v>
      </c>
      <c r="Q540" s="57" t="str">
        <f>작성용!AD537</f>
        <v>대체평가3사업본부</v>
      </c>
      <c r="R540" s="59">
        <f>작성용!AE537</f>
        <v>0</v>
      </c>
      <c r="S540" s="57" t="str">
        <f>작성용!AF537</f>
        <v>대체평가3사업본부</v>
      </c>
      <c r="T540" s="60" t="str">
        <f>작성용!AG537</f>
        <v>-</v>
      </c>
      <c r="U540" s="60" t="str">
        <f>작성용!AH537</f>
        <v>-</v>
      </c>
      <c r="V540" s="55">
        <f>작성용!AA537</f>
        <v>202412</v>
      </c>
      <c r="W540" s="57" t="str">
        <f>작성용!AC537</f>
        <v>[T]기타보험기관[1본부]</v>
      </c>
      <c r="X540" s="57" t="str">
        <f>작성용!O537</f>
        <v xml:space="preserve"> </v>
      </c>
      <c r="Y540" s="57" t="str">
        <f>작성용!P537</f>
        <v xml:space="preserve"> </v>
      </c>
      <c r="Z540" s="57" t="str">
        <f>작성용!Q537</f>
        <v xml:space="preserve"> </v>
      </c>
      <c r="AA540" s="55" t="str">
        <f>작성용!AJ537</f>
        <v>-</v>
      </c>
      <c r="AB540" s="55">
        <f>작성용!AB537</f>
        <v>0</v>
      </c>
    </row>
    <row r="541" spans="1:28" s="11" customFormat="1" ht="16.5" hidden="1" customHeight="1" x14ac:dyDescent="0.3">
      <c r="A541" s="53">
        <f>작성용!AL538</f>
        <v>537</v>
      </c>
      <c r="B541" s="54" t="str">
        <f>작성용!AI538</f>
        <v>-</v>
      </c>
      <c r="C541" s="55" t="str">
        <f>작성용!AK538</f>
        <v>개별종목</v>
      </c>
      <c r="D541" s="56">
        <f>작성용!T538</f>
        <v>45645</v>
      </c>
      <c r="E541" s="57" t="str">
        <f>작성용!B538</f>
        <v>동양생명보험(LT)</v>
      </c>
      <c r="F541" s="57" t="str">
        <f>작성용!C538</f>
        <v>재평가</v>
      </c>
      <c r="G541" s="57" t="str">
        <f>작성용!D538</f>
        <v>신한평택동부도로전문투자형사모특별자산투자신탁</v>
      </c>
      <c r="H541" s="58" t="str">
        <f>작성용!E538</f>
        <v>KBP2019120335</v>
      </c>
      <c r="I541" s="57" t="str">
        <f>작성용!F538</f>
        <v>B02</v>
      </c>
      <c r="J541" s="57">
        <f>작성용!G538</f>
        <v>0</v>
      </c>
      <c r="K541" s="57" t="str">
        <f>작성용!H538</f>
        <v>-</v>
      </c>
      <c r="L541" s="57" t="str">
        <f>작성용!N538</f>
        <v xml:space="preserve">분기 </v>
      </c>
      <c r="M541" s="56" t="str">
        <f>작성용!U538</f>
        <v>2024.12.31</v>
      </c>
      <c r="N541" s="56" t="str">
        <f>작성용!V538</f>
        <v>룩스루</v>
      </c>
      <c r="O541" s="56" t="str">
        <f>작성용!W538</f>
        <v>룩스루</v>
      </c>
      <c r="P541" s="56" t="str">
        <f>작성용!X538</f>
        <v>-</v>
      </c>
      <c r="Q541" s="57" t="str">
        <f>작성용!AD538</f>
        <v>대체평가3사업본부</v>
      </c>
      <c r="R541" s="59">
        <f>작성용!AE538</f>
        <v>0</v>
      </c>
      <c r="S541" s="57" t="str">
        <f>작성용!AF538</f>
        <v>대체평가3사업본부</v>
      </c>
      <c r="T541" s="60" t="str">
        <f>작성용!AG538</f>
        <v>-</v>
      </c>
      <c r="U541" s="60" t="str">
        <f>작성용!AH538</f>
        <v>-</v>
      </c>
      <c r="V541" s="55">
        <f>작성용!AA538</f>
        <v>202412</v>
      </c>
      <c r="W541" s="57" t="str">
        <f>작성용!AC538</f>
        <v>[T]기타보험기관[1본부]</v>
      </c>
      <c r="X541" s="57" t="str">
        <f>작성용!O538</f>
        <v xml:space="preserve"> </v>
      </c>
      <c r="Y541" s="57" t="str">
        <f>작성용!P538</f>
        <v xml:space="preserve"> </v>
      </c>
      <c r="Z541" s="57" t="str">
        <f>작성용!Q538</f>
        <v xml:space="preserve"> </v>
      </c>
      <c r="AA541" s="55" t="str">
        <f>작성용!AJ538</f>
        <v>-</v>
      </c>
      <c r="AB541" s="55">
        <f>작성용!AB538</f>
        <v>0</v>
      </c>
    </row>
    <row r="542" spans="1:28" s="11" customFormat="1" ht="16.5" hidden="1" customHeight="1" x14ac:dyDescent="0.3">
      <c r="A542" s="53">
        <f>작성용!AL539</f>
        <v>538</v>
      </c>
      <c r="B542" s="54" t="str">
        <f>작성용!AI539</f>
        <v>-</v>
      </c>
      <c r="C542" s="55" t="str">
        <f>작성용!AK539</f>
        <v>개별종목</v>
      </c>
      <c r="D542" s="56">
        <f>작성용!T539</f>
        <v>45645</v>
      </c>
      <c r="E542" s="57" t="str">
        <f>작성용!B539</f>
        <v>동양생명보험(LT)</v>
      </c>
      <c r="F542" s="57" t="str">
        <f>작성용!C539</f>
        <v>재평가</v>
      </c>
      <c r="G542" s="57" t="str">
        <f>작성용!D539</f>
        <v>우리G글로벌세컨더리전문투자형사모투자신탁제2호</v>
      </c>
      <c r="H542" s="58" t="str">
        <f>작성용!E539</f>
        <v>KBP2020060103</v>
      </c>
      <c r="I542" s="57" t="str">
        <f>작성용!F539</f>
        <v>B02</v>
      </c>
      <c r="J542" s="57">
        <f>작성용!G539</f>
        <v>0</v>
      </c>
      <c r="K542" s="57" t="str">
        <f>작성용!H539</f>
        <v>-</v>
      </c>
      <c r="L542" s="57" t="str">
        <f>작성용!N539</f>
        <v xml:space="preserve">분기 </v>
      </c>
      <c r="M542" s="56" t="str">
        <f>작성용!U539</f>
        <v>2024.12.31</v>
      </c>
      <c r="N542" s="56" t="str">
        <f>작성용!V539</f>
        <v>룩스루</v>
      </c>
      <c r="O542" s="56" t="str">
        <f>작성용!W539</f>
        <v>룩스루</v>
      </c>
      <c r="P542" s="56" t="str">
        <f>작성용!X539</f>
        <v>-</v>
      </c>
      <c r="Q542" s="57" t="str">
        <f>작성용!AD539</f>
        <v>대체평가3사업본부</v>
      </c>
      <c r="R542" s="59">
        <f>작성용!AE539</f>
        <v>0</v>
      </c>
      <c r="S542" s="57" t="str">
        <f>작성용!AF539</f>
        <v>대체평가3사업본부</v>
      </c>
      <c r="T542" s="60" t="str">
        <f>작성용!AG539</f>
        <v>-</v>
      </c>
      <c r="U542" s="60" t="str">
        <f>작성용!AH539</f>
        <v>-</v>
      </c>
      <c r="V542" s="55">
        <f>작성용!AA539</f>
        <v>202412</v>
      </c>
      <c r="W542" s="57" t="str">
        <f>작성용!AC539</f>
        <v>[T]기타보험기관[1본부]</v>
      </c>
      <c r="X542" s="57" t="str">
        <f>작성용!O539</f>
        <v xml:space="preserve"> </v>
      </c>
      <c r="Y542" s="57" t="str">
        <f>작성용!P539</f>
        <v xml:space="preserve"> </v>
      </c>
      <c r="Z542" s="57" t="str">
        <f>작성용!Q539</f>
        <v xml:space="preserve"> </v>
      </c>
      <c r="AA542" s="55" t="str">
        <f>작성용!AJ539</f>
        <v>-</v>
      </c>
      <c r="AB542" s="55">
        <f>작성용!AB539</f>
        <v>0</v>
      </c>
    </row>
    <row r="543" spans="1:28" s="11" customFormat="1" ht="16.5" hidden="1" customHeight="1" x14ac:dyDescent="0.3">
      <c r="A543" s="53">
        <f>작성용!AL540</f>
        <v>539</v>
      </c>
      <c r="B543" s="54" t="str">
        <f>작성용!AI540</f>
        <v>-</v>
      </c>
      <c r="C543" s="55" t="str">
        <f>작성용!AK540</f>
        <v>개별종목</v>
      </c>
      <c r="D543" s="56">
        <f>작성용!T540</f>
        <v>45645</v>
      </c>
      <c r="E543" s="57" t="str">
        <f>작성용!B540</f>
        <v>동양생명보험(LT)</v>
      </c>
      <c r="F543" s="57" t="str">
        <f>작성용!C540</f>
        <v>재평가</v>
      </c>
      <c r="G543" s="57" t="str">
        <f>작성용!D540</f>
        <v>우리G시니어론일반사모투자신탁2호</v>
      </c>
      <c r="H543" s="58" t="str">
        <f>작성용!E540</f>
        <v>KBP2022090051</v>
      </c>
      <c r="I543" s="57" t="str">
        <f>작성용!F540</f>
        <v>B02</v>
      </c>
      <c r="J543" s="57">
        <f>작성용!G540</f>
        <v>0</v>
      </c>
      <c r="K543" s="57" t="str">
        <f>작성용!H540</f>
        <v>-</v>
      </c>
      <c r="L543" s="57" t="str">
        <f>작성용!N540</f>
        <v xml:space="preserve">분기 </v>
      </c>
      <c r="M543" s="56" t="str">
        <f>작성용!U540</f>
        <v>2024.12.31</v>
      </c>
      <c r="N543" s="56" t="str">
        <f>작성용!V540</f>
        <v>룩스루</v>
      </c>
      <c r="O543" s="56" t="str">
        <f>작성용!W540</f>
        <v>룩스루</v>
      </c>
      <c r="P543" s="56" t="str">
        <f>작성용!X540</f>
        <v>-</v>
      </c>
      <c r="Q543" s="57" t="str">
        <f>작성용!AD540</f>
        <v>대체평가3사업본부</v>
      </c>
      <c r="R543" s="59">
        <f>작성용!AE540</f>
        <v>0</v>
      </c>
      <c r="S543" s="57" t="str">
        <f>작성용!AF540</f>
        <v>대체평가3사업본부</v>
      </c>
      <c r="T543" s="60" t="str">
        <f>작성용!AG540</f>
        <v>-</v>
      </c>
      <c r="U543" s="60" t="str">
        <f>작성용!AH540</f>
        <v>-</v>
      </c>
      <c r="V543" s="55">
        <f>작성용!AA540</f>
        <v>202412</v>
      </c>
      <c r="W543" s="57" t="str">
        <f>작성용!AC540</f>
        <v>[T]기타보험기관[1본부]</v>
      </c>
      <c r="X543" s="57" t="str">
        <f>작성용!O540</f>
        <v xml:space="preserve"> </v>
      </c>
      <c r="Y543" s="57" t="str">
        <f>작성용!P540</f>
        <v xml:space="preserve"> </v>
      </c>
      <c r="Z543" s="57" t="str">
        <f>작성용!Q540</f>
        <v xml:space="preserve"> </v>
      </c>
      <c r="AA543" s="55" t="str">
        <f>작성용!AJ540</f>
        <v>-</v>
      </c>
      <c r="AB543" s="55">
        <f>작성용!AB540</f>
        <v>0</v>
      </c>
    </row>
    <row r="544" spans="1:28" s="11" customFormat="1" ht="16.5" hidden="1" customHeight="1" x14ac:dyDescent="0.3">
      <c r="A544" s="53">
        <f>작성용!AL541</f>
        <v>540</v>
      </c>
      <c r="B544" s="54" t="str">
        <f>작성용!AI541</f>
        <v>-</v>
      </c>
      <c r="C544" s="55" t="str">
        <f>작성용!AK541</f>
        <v>개별종목</v>
      </c>
      <c r="D544" s="56">
        <f>작성용!T541</f>
        <v>45645</v>
      </c>
      <c r="E544" s="57" t="str">
        <f>작성용!B541</f>
        <v>동양생명보험(LT)</v>
      </c>
      <c r="F544" s="57" t="str">
        <f>작성용!C541</f>
        <v>재평가</v>
      </c>
      <c r="G544" s="57" t="str">
        <f>작성용!D541</f>
        <v>우리G시니어론전문투자형사모투자신탁1호</v>
      </c>
      <c r="H544" s="58" t="str">
        <f>작성용!E541</f>
        <v>KBP2020090071</v>
      </c>
      <c r="I544" s="57" t="str">
        <f>작성용!F541</f>
        <v>B02</v>
      </c>
      <c r="J544" s="57">
        <f>작성용!G541</f>
        <v>0</v>
      </c>
      <c r="K544" s="57" t="str">
        <f>작성용!H541</f>
        <v>-</v>
      </c>
      <c r="L544" s="57" t="str">
        <f>작성용!N541</f>
        <v xml:space="preserve">분기 </v>
      </c>
      <c r="M544" s="56" t="str">
        <f>작성용!U541</f>
        <v>2024.12.31</v>
      </c>
      <c r="N544" s="56" t="str">
        <f>작성용!V541</f>
        <v>룩스루</v>
      </c>
      <c r="O544" s="56" t="str">
        <f>작성용!W541</f>
        <v>룩스루</v>
      </c>
      <c r="P544" s="56" t="str">
        <f>작성용!X541</f>
        <v>-</v>
      </c>
      <c r="Q544" s="57" t="str">
        <f>작성용!AD541</f>
        <v>대체평가3사업본부</v>
      </c>
      <c r="R544" s="59">
        <f>작성용!AE541</f>
        <v>0</v>
      </c>
      <c r="S544" s="57" t="str">
        <f>작성용!AF541</f>
        <v>대체평가3사업본부</v>
      </c>
      <c r="T544" s="60" t="str">
        <f>작성용!AG541</f>
        <v>-</v>
      </c>
      <c r="U544" s="60" t="str">
        <f>작성용!AH541</f>
        <v>-</v>
      </c>
      <c r="V544" s="55">
        <f>작성용!AA541</f>
        <v>202412</v>
      </c>
      <c r="W544" s="57" t="str">
        <f>작성용!AC541</f>
        <v>[T]기타보험기관[1본부]</v>
      </c>
      <c r="X544" s="57" t="str">
        <f>작성용!O541</f>
        <v xml:space="preserve"> </v>
      </c>
      <c r="Y544" s="57" t="str">
        <f>작성용!P541</f>
        <v xml:space="preserve"> </v>
      </c>
      <c r="Z544" s="57" t="str">
        <f>작성용!Q541</f>
        <v xml:space="preserve"> </v>
      </c>
      <c r="AA544" s="55" t="str">
        <f>작성용!AJ541</f>
        <v>-</v>
      </c>
      <c r="AB544" s="55">
        <f>작성용!AB541</f>
        <v>0</v>
      </c>
    </row>
    <row r="545" spans="1:28" s="11" customFormat="1" ht="16.5" hidden="1" customHeight="1" x14ac:dyDescent="0.3">
      <c r="A545" s="53">
        <f>작성용!AL542</f>
        <v>541</v>
      </c>
      <c r="B545" s="54" t="str">
        <f>작성용!AI542</f>
        <v>-</v>
      </c>
      <c r="C545" s="55" t="str">
        <f>작성용!AK542</f>
        <v>개별종목</v>
      </c>
      <c r="D545" s="56">
        <f>작성용!T542</f>
        <v>45645</v>
      </c>
      <c r="E545" s="57" t="str">
        <f>작성용!B542</f>
        <v>동양생명보험(LT)</v>
      </c>
      <c r="F545" s="57" t="str">
        <f>작성용!C542</f>
        <v>재평가</v>
      </c>
      <c r="G545" s="57" t="str">
        <f>작성용!D542</f>
        <v>유진AVIATION전문투자형사모투자신탁16-1호</v>
      </c>
      <c r="H545" s="58" t="str">
        <f>작성용!E542</f>
        <v>KBP2018120206</v>
      </c>
      <c r="I545" s="57" t="str">
        <f>작성용!F542</f>
        <v>B02</v>
      </c>
      <c r="J545" s="57">
        <f>작성용!G542</f>
        <v>0</v>
      </c>
      <c r="K545" s="57" t="str">
        <f>작성용!H542</f>
        <v>-</v>
      </c>
      <c r="L545" s="57" t="str">
        <f>작성용!N542</f>
        <v xml:space="preserve">분기 </v>
      </c>
      <c r="M545" s="56" t="str">
        <f>작성용!U542</f>
        <v>2024.12.31</v>
      </c>
      <c r="N545" s="56" t="str">
        <f>작성용!V542</f>
        <v>룩스루</v>
      </c>
      <c r="O545" s="56" t="str">
        <f>작성용!W542</f>
        <v>룩스루</v>
      </c>
      <c r="P545" s="56" t="str">
        <f>작성용!X542</f>
        <v>-</v>
      </c>
      <c r="Q545" s="57" t="str">
        <f>작성용!AD542</f>
        <v>대체평가3사업본부</v>
      </c>
      <c r="R545" s="59">
        <f>작성용!AE542</f>
        <v>0</v>
      </c>
      <c r="S545" s="57" t="str">
        <f>작성용!AF542</f>
        <v>대체평가3사업본부</v>
      </c>
      <c r="T545" s="60" t="str">
        <f>작성용!AG542</f>
        <v>-</v>
      </c>
      <c r="U545" s="60" t="str">
        <f>작성용!AH542</f>
        <v>-</v>
      </c>
      <c r="V545" s="55">
        <f>작성용!AA542</f>
        <v>202412</v>
      </c>
      <c r="W545" s="57" t="str">
        <f>작성용!AC542</f>
        <v>[T]기타보험기관[1본부]</v>
      </c>
      <c r="X545" s="57" t="str">
        <f>작성용!O542</f>
        <v xml:space="preserve"> </v>
      </c>
      <c r="Y545" s="57" t="str">
        <f>작성용!P542</f>
        <v xml:space="preserve"> </v>
      </c>
      <c r="Z545" s="57" t="str">
        <f>작성용!Q542</f>
        <v xml:space="preserve"> </v>
      </c>
      <c r="AA545" s="55" t="str">
        <f>작성용!AJ542</f>
        <v>-</v>
      </c>
      <c r="AB545" s="55">
        <f>작성용!AB542</f>
        <v>0</v>
      </c>
    </row>
    <row r="546" spans="1:28" s="11" customFormat="1" ht="16.5" hidden="1" customHeight="1" x14ac:dyDescent="0.3">
      <c r="A546" s="53">
        <f>작성용!AL543</f>
        <v>542</v>
      </c>
      <c r="B546" s="54" t="str">
        <f>작성용!AI543</f>
        <v>-</v>
      </c>
      <c r="C546" s="55" t="str">
        <f>작성용!AK543</f>
        <v>개별종목</v>
      </c>
      <c r="D546" s="56">
        <f>작성용!T543</f>
        <v>45645</v>
      </c>
      <c r="E546" s="57" t="str">
        <f>작성용!B543</f>
        <v>동양생명보험(LT)</v>
      </c>
      <c r="F546" s="57" t="str">
        <f>작성용!C543</f>
        <v>재평가</v>
      </c>
      <c r="G546" s="57" t="str">
        <f>작성용!D543</f>
        <v>유진AVIATION전문투자형사모투자신탁16-2호</v>
      </c>
      <c r="H546" s="58" t="str">
        <f>작성용!E543</f>
        <v>KBP2018120207</v>
      </c>
      <c r="I546" s="57" t="str">
        <f>작성용!F543</f>
        <v>B02</v>
      </c>
      <c r="J546" s="57">
        <f>작성용!G543</f>
        <v>0</v>
      </c>
      <c r="K546" s="57" t="str">
        <f>작성용!H543</f>
        <v>-</v>
      </c>
      <c r="L546" s="57" t="str">
        <f>작성용!N543</f>
        <v xml:space="preserve">분기 </v>
      </c>
      <c r="M546" s="56" t="str">
        <f>작성용!U543</f>
        <v>2024.12.31</v>
      </c>
      <c r="N546" s="56" t="str">
        <f>작성용!V543</f>
        <v>룩스루</v>
      </c>
      <c r="O546" s="56" t="str">
        <f>작성용!W543</f>
        <v>룩스루</v>
      </c>
      <c r="P546" s="56" t="str">
        <f>작성용!X543</f>
        <v>-</v>
      </c>
      <c r="Q546" s="57" t="str">
        <f>작성용!AD543</f>
        <v>대체평가3사업본부</v>
      </c>
      <c r="R546" s="59">
        <f>작성용!AE543</f>
        <v>0</v>
      </c>
      <c r="S546" s="57" t="str">
        <f>작성용!AF543</f>
        <v>대체평가3사업본부</v>
      </c>
      <c r="T546" s="60" t="str">
        <f>작성용!AG543</f>
        <v>-</v>
      </c>
      <c r="U546" s="60" t="str">
        <f>작성용!AH543</f>
        <v>-</v>
      </c>
      <c r="V546" s="55">
        <f>작성용!AA543</f>
        <v>202412</v>
      </c>
      <c r="W546" s="57" t="str">
        <f>작성용!AC543</f>
        <v>[T]기타보험기관[1본부]</v>
      </c>
      <c r="X546" s="57" t="str">
        <f>작성용!O543</f>
        <v xml:space="preserve"> </v>
      </c>
      <c r="Y546" s="57" t="str">
        <f>작성용!P543</f>
        <v xml:space="preserve"> </v>
      </c>
      <c r="Z546" s="57" t="str">
        <f>작성용!Q543</f>
        <v xml:space="preserve"> </v>
      </c>
      <c r="AA546" s="55" t="str">
        <f>작성용!AJ543</f>
        <v>-</v>
      </c>
      <c r="AB546" s="55">
        <f>작성용!AB543</f>
        <v>0</v>
      </c>
    </row>
    <row r="547" spans="1:28" s="11" customFormat="1" ht="16.5" hidden="1" customHeight="1" x14ac:dyDescent="0.3">
      <c r="A547" s="53">
        <f>작성용!AL544</f>
        <v>543</v>
      </c>
      <c r="B547" s="54" t="str">
        <f>작성용!AI544</f>
        <v>-</v>
      </c>
      <c r="C547" s="55" t="str">
        <f>작성용!AK544</f>
        <v>개별종목</v>
      </c>
      <c r="D547" s="56">
        <f>작성용!T544</f>
        <v>45645</v>
      </c>
      <c r="E547" s="57" t="str">
        <f>작성용!B544</f>
        <v>동양생명보험(LT)</v>
      </c>
      <c r="F547" s="57" t="str">
        <f>작성용!C544</f>
        <v>재평가</v>
      </c>
      <c r="G547" s="57" t="str">
        <f>작성용!D544</f>
        <v>유진AVIATION전문투자형사모투자신탁16-3호</v>
      </c>
      <c r="H547" s="58" t="str">
        <f>작성용!E544</f>
        <v>KBP2019120147</v>
      </c>
      <c r="I547" s="57" t="str">
        <f>작성용!F544</f>
        <v>B02</v>
      </c>
      <c r="J547" s="57">
        <f>작성용!G544</f>
        <v>0</v>
      </c>
      <c r="K547" s="57" t="str">
        <f>작성용!H544</f>
        <v>-</v>
      </c>
      <c r="L547" s="57" t="str">
        <f>작성용!N544</f>
        <v xml:space="preserve">분기 </v>
      </c>
      <c r="M547" s="56" t="str">
        <f>작성용!U544</f>
        <v>2024.12.31</v>
      </c>
      <c r="N547" s="56" t="str">
        <f>작성용!V544</f>
        <v>룩스루</v>
      </c>
      <c r="O547" s="56" t="str">
        <f>작성용!W544</f>
        <v>룩스루</v>
      </c>
      <c r="P547" s="56" t="str">
        <f>작성용!X544</f>
        <v>-</v>
      </c>
      <c r="Q547" s="57" t="str">
        <f>작성용!AD544</f>
        <v>대체평가3사업본부</v>
      </c>
      <c r="R547" s="59">
        <f>작성용!AE544</f>
        <v>0</v>
      </c>
      <c r="S547" s="57" t="str">
        <f>작성용!AF544</f>
        <v>대체평가3사업본부</v>
      </c>
      <c r="T547" s="60" t="str">
        <f>작성용!AG544</f>
        <v>-</v>
      </c>
      <c r="U547" s="60" t="str">
        <f>작성용!AH544</f>
        <v>-</v>
      </c>
      <c r="V547" s="55">
        <f>작성용!AA544</f>
        <v>202412</v>
      </c>
      <c r="W547" s="57" t="str">
        <f>작성용!AC544</f>
        <v>[T]기타보험기관[1본부]</v>
      </c>
      <c r="X547" s="57" t="str">
        <f>작성용!O544</f>
        <v xml:space="preserve"> </v>
      </c>
      <c r="Y547" s="57" t="str">
        <f>작성용!P544</f>
        <v xml:space="preserve"> </v>
      </c>
      <c r="Z547" s="57" t="str">
        <f>작성용!Q544</f>
        <v xml:space="preserve"> </v>
      </c>
      <c r="AA547" s="55" t="str">
        <f>작성용!AJ544</f>
        <v>-</v>
      </c>
      <c r="AB547" s="55">
        <f>작성용!AB544</f>
        <v>0</v>
      </c>
    </row>
    <row r="548" spans="1:28" s="11" customFormat="1" ht="16.5" hidden="1" customHeight="1" x14ac:dyDescent="0.3">
      <c r="A548" s="53">
        <f>작성용!AL545</f>
        <v>544</v>
      </c>
      <c r="B548" s="54" t="str">
        <f>작성용!AI545</f>
        <v>-</v>
      </c>
      <c r="C548" s="55" t="str">
        <f>작성용!AK545</f>
        <v>개별종목</v>
      </c>
      <c r="D548" s="56">
        <f>작성용!T545</f>
        <v>45645</v>
      </c>
      <c r="E548" s="57" t="str">
        <f>작성용!B545</f>
        <v>동양생명보험(LT)</v>
      </c>
      <c r="F548" s="57" t="str">
        <f>작성용!C545</f>
        <v>재평가</v>
      </c>
      <c r="G548" s="57" t="str">
        <f>작성용!D545</f>
        <v>유진AVIATION전문투자형사모투자신탁16-4호</v>
      </c>
      <c r="H548" s="58" t="str">
        <f>작성용!E545</f>
        <v>KBP2019120148</v>
      </c>
      <c r="I548" s="57" t="str">
        <f>작성용!F545</f>
        <v>B02</v>
      </c>
      <c r="J548" s="57">
        <f>작성용!G545</f>
        <v>0</v>
      </c>
      <c r="K548" s="57" t="str">
        <f>작성용!H545</f>
        <v>-</v>
      </c>
      <c r="L548" s="57" t="str">
        <f>작성용!N545</f>
        <v xml:space="preserve">분기 </v>
      </c>
      <c r="M548" s="56" t="str">
        <f>작성용!U545</f>
        <v>2024.12.31</v>
      </c>
      <c r="N548" s="56" t="str">
        <f>작성용!V545</f>
        <v>룩스루</v>
      </c>
      <c r="O548" s="56" t="str">
        <f>작성용!W545</f>
        <v>룩스루</v>
      </c>
      <c r="P548" s="56" t="str">
        <f>작성용!X545</f>
        <v>-</v>
      </c>
      <c r="Q548" s="57" t="str">
        <f>작성용!AD545</f>
        <v>대체평가3사업본부</v>
      </c>
      <c r="R548" s="59">
        <f>작성용!AE545</f>
        <v>0</v>
      </c>
      <c r="S548" s="57" t="str">
        <f>작성용!AF545</f>
        <v>대체평가3사업본부</v>
      </c>
      <c r="T548" s="60" t="str">
        <f>작성용!AG545</f>
        <v>-</v>
      </c>
      <c r="U548" s="60" t="str">
        <f>작성용!AH545</f>
        <v>-</v>
      </c>
      <c r="V548" s="55">
        <f>작성용!AA545</f>
        <v>202412</v>
      </c>
      <c r="W548" s="57" t="str">
        <f>작성용!AC545</f>
        <v>[T]기타보험기관[1본부]</v>
      </c>
      <c r="X548" s="57" t="str">
        <f>작성용!O545</f>
        <v xml:space="preserve"> </v>
      </c>
      <c r="Y548" s="57" t="str">
        <f>작성용!P545</f>
        <v xml:space="preserve"> </v>
      </c>
      <c r="Z548" s="57" t="str">
        <f>작성용!Q545</f>
        <v xml:space="preserve"> </v>
      </c>
      <c r="AA548" s="55" t="str">
        <f>작성용!AJ545</f>
        <v>-</v>
      </c>
      <c r="AB548" s="55">
        <f>작성용!AB545</f>
        <v>0</v>
      </c>
    </row>
    <row r="549" spans="1:28" s="11" customFormat="1" ht="16.5" hidden="1" customHeight="1" x14ac:dyDescent="0.3">
      <c r="A549" s="53">
        <f>작성용!AL546</f>
        <v>545</v>
      </c>
      <c r="B549" s="54" t="str">
        <f>작성용!AI546</f>
        <v>-</v>
      </c>
      <c r="C549" s="55" t="str">
        <f>작성용!AK546</f>
        <v>개별종목</v>
      </c>
      <c r="D549" s="56">
        <f>작성용!T546</f>
        <v>45645</v>
      </c>
      <c r="E549" s="57" t="str">
        <f>작성용!B546</f>
        <v>동양생명보험(LT)</v>
      </c>
      <c r="F549" s="57" t="str">
        <f>작성용!C546</f>
        <v>재평가</v>
      </c>
      <c r="G549" s="57" t="str">
        <f>작성용!D546</f>
        <v>유진리스트럭처링전문투자형사모투자신탁5-2호</v>
      </c>
      <c r="H549" s="58" t="str">
        <f>작성용!E546</f>
        <v>KBP2019120377</v>
      </c>
      <c r="I549" s="57" t="str">
        <f>작성용!F546</f>
        <v>B02</v>
      </c>
      <c r="J549" s="57">
        <f>작성용!G546</f>
        <v>0</v>
      </c>
      <c r="K549" s="57" t="str">
        <f>작성용!H546</f>
        <v>-</v>
      </c>
      <c r="L549" s="57" t="str">
        <f>작성용!N546</f>
        <v xml:space="preserve">분기 </v>
      </c>
      <c r="M549" s="56" t="str">
        <f>작성용!U546</f>
        <v>2024.12.31</v>
      </c>
      <c r="N549" s="56" t="str">
        <f>작성용!V546</f>
        <v>룩스루</v>
      </c>
      <c r="O549" s="56" t="str">
        <f>작성용!W546</f>
        <v>룩스루</v>
      </c>
      <c r="P549" s="56" t="str">
        <f>작성용!X546</f>
        <v>-</v>
      </c>
      <c r="Q549" s="57" t="str">
        <f>작성용!AD546</f>
        <v>대체평가3사업본부</v>
      </c>
      <c r="R549" s="59">
        <f>작성용!AE546</f>
        <v>0</v>
      </c>
      <c r="S549" s="57" t="str">
        <f>작성용!AF546</f>
        <v>대체평가3사업본부</v>
      </c>
      <c r="T549" s="60" t="str">
        <f>작성용!AG546</f>
        <v>-</v>
      </c>
      <c r="U549" s="60" t="str">
        <f>작성용!AH546</f>
        <v>-</v>
      </c>
      <c r="V549" s="55">
        <f>작성용!AA546</f>
        <v>202412</v>
      </c>
      <c r="W549" s="57" t="str">
        <f>작성용!AC546</f>
        <v>[T]기타보험기관[1본부]</v>
      </c>
      <c r="X549" s="57" t="str">
        <f>작성용!O546</f>
        <v xml:space="preserve"> </v>
      </c>
      <c r="Y549" s="57" t="str">
        <f>작성용!P546</f>
        <v xml:space="preserve"> </v>
      </c>
      <c r="Z549" s="57" t="str">
        <f>작성용!Q546</f>
        <v xml:space="preserve"> </v>
      </c>
      <c r="AA549" s="55" t="str">
        <f>작성용!AJ546</f>
        <v>-</v>
      </c>
      <c r="AB549" s="55">
        <f>작성용!AB546</f>
        <v>0</v>
      </c>
    </row>
    <row r="550" spans="1:28" s="11" customFormat="1" ht="16.5" hidden="1" customHeight="1" x14ac:dyDescent="0.3">
      <c r="A550" s="53">
        <f>작성용!AL547</f>
        <v>546</v>
      </c>
      <c r="B550" s="54" t="str">
        <f>작성용!AI547</f>
        <v>-</v>
      </c>
      <c r="C550" s="55" t="str">
        <f>작성용!AK547</f>
        <v>개별종목</v>
      </c>
      <c r="D550" s="56">
        <f>작성용!T547</f>
        <v>45645</v>
      </c>
      <c r="E550" s="57" t="str">
        <f>작성용!B547</f>
        <v>동양생명보험(LT)</v>
      </c>
      <c r="F550" s="57" t="str">
        <f>작성용!C547</f>
        <v>재평가</v>
      </c>
      <c r="G550" s="57" t="str">
        <f>작성용!D547</f>
        <v>칸서스평택동부도로전문투자형사모특별자산투자신탁1호</v>
      </c>
      <c r="H550" s="58" t="str">
        <f>작성용!E547</f>
        <v>KBP2019120224</v>
      </c>
      <c r="I550" s="57" t="str">
        <f>작성용!F547</f>
        <v>B02</v>
      </c>
      <c r="J550" s="57">
        <f>작성용!G547</f>
        <v>0</v>
      </c>
      <c r="K550" s="57" t="str">
        <f>작성용!H547</f>
        <v>-</v>
      </c>
      <c r="L550" s="57" t="str">
        <f>작성용!N547</f>
        <v xml:space="preserve">분기 </v>
      </c>
      <c r="M550" s="56" t="str">
        <f>작성용!U547</f>
        <v>2024.12.31</v>
      </c>
      <c r="N550" s="56" t="str">
        <f>작성용!V547</f>
        <v>룩스루</v>
      </c>
      <c r="O550" s="56" t="str">
        <f>작성용!W547</f>
        <v>룩스루</v>
      </c>
      <c r="P550" s="56" t="str">
        <f>작성용!X547</f>
        <v>-</v>
      </c>
      <c r="Q550" s="57" t="str">
        <f>작성용!AD547</f>
        <v>대체평가3사업본부</v>
      </c>
      <c r="R550" s="59">
        <f>작성용!AE547</f>
        <v>0</v>
      </c>
      <c r="S550" s="57" t="str">
        <f>작성용!AF547</f>
        <v>대체평가3사업본부</v>
      </c>
      <c r="T550" s="60" t="str">
        <f>작성용!AG547</f>
        <v>-</v>
      </c>
      <c r="U550" s="60" t="str">
        <f>작성용!AH547</f>
        <v>-</v>
      </c>
      <c r="V550" s="55">
        <f>작성용!AA547</f>
        <v>202412</v>
      </c>
      <c r="W550" s="57" t="str">
        <f>작성용!AC547</f>
        <v>[T]기타보험기관[1본부]</v>
      </c>
      <c r="X550" s="57" t="str">
        <f>작성용!O547</f>
        <v xml:space="preserve"> </v>
      </c>
      <c r="Y550" s="57" t="str">
        <f>작성용!P547</f>
        <v xml:space="preserve"> </v>
      </c>
      <c r="Z550" s="57" t="str">
        <f>작성용!Q547</f>
        <v xml:space="preserve"> </v>
      </c>
      <c r="AA550" s="55" t="str">
        <f>작성용!AJ547</f>
        <v>-</v>
      </c>
      <c r="AB550" s="55">
        <f>작성용!AB547</f>
        <v>0</v>
      </c>
    </row>
    <row r="551" spans="1:28" s="11" customFormat="1" ht="16.5" hidden="1" customHeight="1" x14ac:dyDescent="0.3">
      <c r="A551" s="53">
        <f>작성용!AL548</f>
        <v>547</v>
      </c>
      <c r="B551" s="54" t="str">
        <f>작성용!AI548</f>
        <v>-</v>
      </c>
      <c r="C551" s="55" t="str">
        <f>작성용!AK548</f>
        <v>개별종목</v>
      </c>
      <c r="D551" s="56">
        <f>작성용!T548</f>
        <v>45645</v>
      </c>
      <c r="E551" s="57" t="str">
        <f>작성용!B548</f>
        <v>동양생명보험(LT)</v>
      </c>
      <c r="F551" s="57" t="str">
        <f>작성용!C548</f>
        <v>재평가</v>
      </c>
      <c r="G551" s="57" t="str">
        <f>작성용!D548</f>
        <v>키움마일스톤USDEBT전문투자형사모부동산투자신탁제2호</v>
      </c>
      <c r="H551" s="58" t="str">
        <f>작성용!E548</f>
        <v>KBP2019090032</v>
      </c>
      <c r="I551" s="57" t="str">
        <f>작성용!F548</f>
        <v>B02</v>
      </c>
      <c r="J551" s="57">
        <f>작성용!G548</f>
        <v>0</v>
      </c>
      <c r="K551" s="57" t="str">
        <f>작성용!H548</f>
        <v>-</v>
      </c>
      <c r="L551" s="57" t="str">
        <f>작성용!N548</f>
        <v xml:space="preserve">분기 </v>
      </c>
      <c r="M551" s="56" t="str">
        <f>작성용!U548</f>
        <v>2024.12.31</v>
      </c>
      <c r="N551" s="56" t="str">
        <f>작성용!V548</f>
        <v>룩스루</v>
      </c>
      <c r="O551" s="56" t="str">
        <f>작성용!W548</f>
        <v>룩스루</v>
      </c>
      <c r="P551" s="56" t="str">
        <f>작성용!X548</f>
        <v>-</v>
      </c>
      <c r="Q551" s="57" t="str">
        <f>작성용!AD548</f>
        <v>대체평가3사업본부</v>
      </c>
      <c r="R551" s="59">
        <f>작성용!AE548</f>
        <v>0</v>
      </c>
      <c r="S551" s="57" t="str">
        <f>작성용!AF548</f>
        <v>대체평가3사업본부</v>
      </c>
      <c r="T551" s="60" t="str">
        <f>작성용!AG548</f>
        <v>-</v>
      </c>
      <c r="U551" s="60" t="str">
        <f>작성용!AH548</f>
        <v>-</v>
      </c>
      <c r="V551" s="55">
        <f>작성용!AA548</f>
        <v>202412</v>
      </c>
      <c r="W551" s="57" t="str">
        <f>작성용!AC548</f>
        <v>[T]기타보험기관[1본부]</v>
      </c>
      <c r="X551" s="57" t="str">
        <f>작성용!O548</f>
        <v xml:space="preserve"> </v>
      </c>
      <c r="Y551" s="57" t="str">
        <f>작성용!P548</f>
        <v xml:space="preserve"> </v>
      </c>
      <c r="Z551" s="57" t="str">
        <f>작성용!Q548</f>
        <v xml:space="preserve"> </v>
      </c>
      <c r="AA551" s="55" t="str">
        <f>작성용!AJ548</f>
        <v>-</v>
      </c>
      <c r="AB551" s="55">
        <f>작성용!AB548</f>
        <v>0</v>
      </c>
    </row>
    <row r="552" spans="1:28" s="11" customFormat="1" ht="16.5" hidden="1" customHeight="1" x14ac:dyDescent="0.3">
      <c r="A552" s="53">
        <f>작성용!AL549</f>
        <v>548</v>
      </c>
      <c r="B552" s="54" t="str">
        <f>작성용!AI549</f>
        <v>-</v>
      </c>
      <c r="C552" s="55" t="str">
        <f>작성용!AK549</f>
        <v>개별종목</v>
      </c>
      <c r="D552" s="56">
        <f>작성용!T549</f>
        <v>45645</v>
      </c>
      <c r="E552" s="57" t="str">
        <f>작성용!B549</f>
        <v>동양생명보험(LT)</v>
      </c>
      <c r="F552" s="57" t="str">
        <f>작성용!C549</f>
        <v>재평가</v>
      </c>
      <c r="G552" s="57" t="str">
        <f>작성용!D549</f>
        <v>키움유레카전문투자형사모투자신탁[재간접형]</v>
      </c>
      <c r="H552" s="58" t="str">
        <f>작성용!E549</f>
        <v>KBP2022120286</v>
      </c>
      <c r="I552" s="57" t="str">
        <f>작성용!F549</f>
        <v>B02</v>
      </c>
      <c r="J552" s="57">
        <f>작성용!G549</f>
        <v>0</v>
      </c>
      <c r="K552" s="57" t="str">
        <f>작성용!H549</f>
        <v>-</v>
      </c>
      <c r="L552" s="57" t="str">
        <f>작성용!N549</f>
        <v xml:space="preserve">분기 </v>
      </c>
      <c r="M552" s="56" t="str">
        <f>작성용!U549</f>
        <v>2024.12.31</v>
      </c>
      <c r="N552" s="56" t="str">
        <f>작성용!V549</f>
        <v>룩스루</v>
      </c>
      <c r="O552" s="56" t="str">
        <f>작성용!W549</f>
        <v>룩스루</v>
      </c>
      <c r="P552" s="56" t="str">
        <f>작성용!X549</f>
        <v>-</v>
      </c>
      <c r="Q552" s="57" t="str">
        <f>작성용!AD549</f>
        <v>대체평가3사업본부</v>
      </c>
      <c r="R552" s="59">
        <f>작성용!AE549</f>
        <v>0</v>
      </c>
      <c r="S552" s="57" t="str">
        <f>작성용!AF549</f>
        <v>대체평가3사업본부</v>
      </c>
      <c r="T552" s="60" t="str">
        <f>작성용!AG549</f>
        <v>-</v>
      </c>
      <c r="U552" s="60" t="str">
        <f>작성용!AH549</f>
        <v>-</v>
      </c>
      <c r="V552" s="55">
        <f>작성용!AA549</f>
        <v>202412</v>
      </c>
      <c r="W552" s="57" t="str">
        <f>작성용!AC549</f>
        <v>[T]기타보험기관[1본부]</v>
      </c>
      <c r="X552" s="57" t="str">
        <f>작성용!O549</f>
        <v xml:space="preserve"> </v>
      </c>
      <c r="Y552" s="57" t="str">
        <f>작성용!P549</f>
        <v xml:space="preserve"> </v>
      </c>
      <c r="Z552" s="57" t="str">
        <f>작성용!Q549</f>
        <v xml:space="preserve"> </v>
      </c>
      <c r="AA552" s="55" t="str">
        <f>작성용!AJ549</f>
        <v>-</v>
      </c>
      <c r="AB552" s="55">
        <f>작성용!AB549</f>
        <v>0</v>
      </c>
    </row>
    <row r="553" spans="1:28" s="11" customFormat="1" ht="16.5" hidden="1" customHeight="1" x14ac:dyDescent="0.3">
      <c r="A553" s="53">
        <f>작성용!AL550</f>
        <v>549</v>
      </c>
      <c r="B553" s="54" t="str">
        <f>작성용!AI550</f>
        <v>-</v>
      </c>
      <c r="C553" s="55" t="str">
        <f>작성용!AK550</f>
        <v>개별종목</v>
      </c>
      <c r="D553" s="56">
        <f>작성용!T550</f>
        <v>45645</v>
      </c>
      <c r="E553" s="57" t="str">
        <f>작성용!B550</f>
        <v>동양생명보험(LT)</v>
      </c>
      <c r="F553" s="57" t="str">
        <f>작성용!C550</f>
        <v>재평가</v>
      </c>
      <c r="G553" s="57" t="str">
        <f>작성용!D550</f>
        <v>타이거대체전문투자형사모특별자산투자신탁26호</v>
      </c>
      <c r="H553" s="58" t="str">
        <f>작성용!E550</f>
        <v>KBP2021090025</v>
      </c>
      <c r="I553" s="57" t="str">
        <f>작성용!F550</f>
        <v>B02</v>
      </c>
      <c r="J553" s="57">
        <f>작성용!G550</f>
        <v>0</v>
      </c>
      <c r="K553" s="57" t="str">
        <f>작성용!H550</f>
        <v>-</v>
      </c>
      <c r="L553" s="57" t="str">
        <f>작성용!N550</f>
        <v xml:space="preserve">분기 </v>
      </c>
      <c r="M553" s="56" t="str">
        <f>작성용!U550</f>
        <v>2024.12.31</v>
      </c>
      <c r="N553" s="56" t="str">
        <f>작성용!V550</f>
        <v>룩스루</v>
      </c>
      <c r="O553" s="56" t="str">
        <f>작성용!W550</f>
        <v>룩스루</v>
      </c>
      <c r="P553" s="56" t="str">
        <f>작성용!X550</f>
        <v>-</v>
      </c>
      <c r="Q553" s="57" t="str">
        <f>작성용!AD550</f>
        <v>대체평가3사업본부</v>
      </c>
      <c r="R553" s="59">
        <f>작성용!AE550</f>
        <v>0</v>
      </c>
      <c r="S553" s="57" t="str">
        <f>작성용!AF550</f>
        <v>대체평가3사업본부</v>
      </c>
      <c r="T553" s="60" t="str">
        <f>작성용!AG550</f>
        <v>-</v>
      </c>
      <c r="U553" s="60" t="str">
        <f>작성용!AH550</f>
        <v>-</v>
      </c>
      <c r="V553" s="55">
        <f>작성용!AA550</f>
        <v>202412</v>
      </c>
      <c r="W553" s="57" t="str">
        <f>작성용!AC550</f>
        <v>[T]기타보험기관[1본부]</v>
      </c>
      <c r="X553" s="57" t="str">
        <f>작성용!O550</f>
        <v xml:space="preserve"> </v>
      </c>
      <c r="Y553" s="57" t="str">
        <f>작성용!P550</f>
        <v xml:space="preserve"> </v>
      </c>
      <c r="Z553" s="57" t="str">
        <f>작성용!Q550</f>
        <v xml:space="preserve"> </v>
      </c>
      <c r="AA553" s="55" t="str">
        <f>작성용!AJ550</f>
        <v>-</v>
      </c>
      <c r="AB553" s="55">
        <f>작성용!AB550</f>
        <v>0</v>
      </c>
    </row>
    <row r="554" spans="1:28" s="11" customFormat="1" ht="16.5" hidden="1" customHeight="1" x14ac:dyDescent="0.3">
      <c r="A554" s="53">
        <f>작성용!AL551</f>
        <v>550</v>
      </c>
      <c r="B554" s="54" t="str">
        <f>작성용!AI551</f>
        <v>-</v>
      </c>
      <c r="C554" s="55" t="str">
        <f>작성용!AK551</f>
        <v>개별종목</v>
      </c>
      <c r="D554" s="56">
        <f>작성용!T551</f>
        <v>45645</v>
      </c>
      <c r="E554" s="57" t="str">
        <f>작성용!B551</f>
        <v>동양생명보험(LT)</v>
      </c>
      <c r="F554" s="57" t="str">
        <f>작성용!C551</f>
        <v>재평가</v>
      </c>
      <c r="G554" s="57" t="str">
        <f>작성용!D551</f>
        <v>파인트리전문투자형사모투자신탁8-4호</v>
      </c>
      <c r="H554" s="58" t="str">
        <f>작성용!E551</f>
        <v>KBP2019120378</v>
      </c>
      <c r="I554" s="57" t="str">
        <f>작성용!F551</f>
        <v>B02</v>
      </c>
      <c r="J554" s="57">
        <f>작성용!G551</f>
        <v>0</v>
      </c>
      <c r="K554" s="57" t="str">
        <f>작성용!H551</f>
        <v>-</v>
      </c>
      <c r="L554" s="57" t="str">
        <f>작성용!N551</f>
        <v xml:space="preserve">분기 </v>
      </c>
      <c r="M554" s="56" t="str">
        <f>작성용!U551</f>
        <v>2024.12.31</v>
      </c>
      <c r="N554" s="56" t="str">
        <f>작성용!V551</f>
        <v>룩스루</v>
      </c>
      <c r="O554" s="56" t="str">
        <f>작성용!W551</f>
        <v>룩스루</v>
      </c>
      <c r="P554" s="56" t="str">
        <f>작성용!X551</f>
        <v>-</v>
      </c>
      <c r="Q554" s="57" t="str">
        <f>작성용!AD551</f>
        <v>대체평가3사업본부</v>
      </c>
      <c r="R554" s="59">
        <f>작성용!AE551</f>
        <v>0</v>
      </c>
      <c r="S554" s="57" t="str">
        <f>작성용!AF551</f>
        <v>대체평가3사업본부</v>
      </c>
      <c r="T554" s="60" t="str">
        <f>작성용!AG551</f>
        <v>-</v>
      </c>
      <c r="U554" s="60" t="str">
        <f>작성용!AH551</f>
        <v>-</v>
      </c>
      <c r="V554" s="55">
        <f>작성용!AA551</f>
        <v>202412</v>
      </c>
      <c r="W554" s="57" t="str">
        <f>작성용!AC551</f>
        <v>[T]기타보험기관[1본부]</v>
      </c>
      <c r="X554" s="57" t="str">
        <f>작성용!O551</f>
        <v xml:space="preserve"> </v>
      </c>
      <c r="Y554" s="57" t="str">
        <f>작성용!P551</f>
        <v xml:space="preserve"> </v>
      </c>
      <c r="Z554" s="57" t="str">
        <f>작성용!Q551</f>
        <v xml:space="preserve"> </v>
      </c>
      <c r="AA554" s="55" t="str">
        <f>작성용!AJ551</f>
        <v>-</v>
      </c>
      <c r="AB554" s="55">
        <f>작성용!AB551</f>
        <v>0</v>
      </c>
    </row>
    <row r="555" spans="1:28" s="11" customFormat="1" ht="16.5" hidden="1" customHeight="1" x14ac:dyDescent="0.3">
      <c r="A555" s="53">
        <f>작성용!AL552</f>
        <v>551</v>
      </c>
      <c r="B555" s="54" t="str">
        <f>작성용!AI552</f>
        <v>-</v>
      </c>
      <c r="C555" s="55" t="str">
        <f>작성용!AK552</f>
        <v>개별종목</v>
      </c>
      <c r="D555" s="56">
        <f>작성용!T552</f>
        <v>45645</v>
      </c>
      <c r="E555" s="57" t="str">
        <f>작성용!B552</f>
        <v>동양생명보험(LT)</v>
      </c>
      <c r="F555" s="57" t="str">
        <f>작성용!C552</f>
        <v>재평가</v>
      </c>
      <c r="G555" s="57" t="str">
        <f>작성용!D552</f>
        <v>하나대체투자CBRE일반사모부동산투자신탁1호</v>
      </c>
      <c r="H555" s="58" t="str">
        <f>작성용!E552</f>
        <v>KBP2023030009</v>
      </c>
      <c r="I555" s="57" t="str">
        <f>작성용!F552</f>
        <v>B02</v>
      </c>
      <c r="J555" s="57">
        <f>작성용!G552</f>
        <v>0</v>
      </c>
      <c r="K555" s="57" t="str">
        <f>작성용!H552</f>
        <v>-</v>
      </c>
      <c r="L555" s="57" t="str">
        <f>작성용!N552</f>
        <v xml:space="preserve">분기 </v>
      </c>
      <c r="M555" s="56" t="str">
        <f>작성용!U552</f>
        <v>2024.12.31</v>
      </c>
      <c r="N555" s="56" t="str">
        <f>작성용!V552</f>
        <v>룩스루</v>
      </c>
      <c r="O555" s="56" t="str">
        <f>작성용!W552</f>
        <v>룩스루</v>
      </c>
      <c r="P555" s="56" t="str">
        <f>작성용!X552</f>
        <v>-</v>
      </c>
      <c r="Q555" s="57" t="str">
        <f>작성용!AD552</f>
        <v>대체평가3사업본부</v>
      </c>
      <c r="R555" s="59">
        <f>작성용!AE552</f>
        <v>0</v>
      </c>
      <c r="S555" s="57" t="str">
        <f>작성용!AF552</f>
        <v>대체평가3사업본부</v>
      </c>
      <c r="T555" s="60" t="str">
        <f>작성용!AG552</f>
        <v>-</v>
      </c>
      <c r="U555" s="60" t="str">
        <f>작성용!AH552</f>
        <v>-</v>
      </c>
      <c r="V555" s="55">
        <f>작성용!AA552</f>
        <v>202412</v>
      </c>
      <c r="W555" s="57" t="str">
        <f>작성용!AC552</f>
        <v>[T]기타보험기관[1본부]</v>
      </c>
      <c r="X555" s="57" t="str">
        <f>작성용!O552</f>
        <v xml:space="preserve"> </v>
      </c>
      <c r="Y555" s="57" t="str">
        <f>작성용!P552</f>
        <v xml:space="preserve"> </v>
      </c>
      <c r="Z555" s="57" t="str">
        <f>작성용!Q552</f>
        <v xml:space="preserve"> </v>
      </c>
      <c r="AA555" s="55" t="str">
        <f>작성용!AJ552</f>
        <v>-</v>
      </c>
      <c r="AB555" s="55">
        <f>작성용!AB552</f>
        <v>0</v>
      </c>
    </row>
    <row r="556" spans="1:28" s="11" customFormat="1" ht="16.5" hidden="1" customHeight="1" x14ac:dyDescent="0.3">
      <c r="A556" s="53">
        <f>작성용!AL553</f>
        <v>552</v>
      </c>
      <c r="B556" s="54" t="str">
        <f>작성용!AI553</f>
        <v>-</v>
      </c>
      <c r="C556" s="55" t="str">
        <f>작성용!AK553</f>
        <v>개별종목</v>
      </c>
      <c r="D556" s="56">
        <f>작성용!T553</f>
        <v>45645</v>
      </c>
      <c r="E556" s="57" t="str">
        <f>작성용!B553</f>
        <v>동양생명보험(LT)</v>
      </c>
      <c r="F556" s="57" t="str">
        <f>작성용!C553</f>
        <v>재평가</v>
      </c>
      <c r="G556" s="57" t="str">
        <f>작성용!D553</f>
        <v>하나대체투자PG세컨더리일반사모투자신탁1호</v>
      </c>
      <c r="H556" s="58" t="str">
        <f>작성용!E553</f>
        <v>KBP2021120192</v>
      </c>
      <c r="I556" s="57" t="str">
        <f>작성용!F553</f>
        <v>B02</v>
      </c>
      <c r="J556" s="57">
        <f>작성용!G553</f>
        <v>0</v>
      </c>
      <c r="K556" s="57" t="str">
        <f>작성용!H553</f>
        <v>-</v>
      </c>
      <c r="L556" s="57" t="str">
        <f>작성용!N553</f>
        <v xml:space="preserve">분기 </v>
      </c>
      <c r="M556" s="56" t="str">
        <f>작성용!U553</f>
        <v>2024.12.31</v>
      </c>
      <c r="N556" s="56" t="str">
        <f>작성용!V553</f>
        <v>룩스루</v>
      </c>
      <c r="O556" s="56" t="str">
        <f>작성용!W553</f>
        <v>룩스루</v>
      </c>
      <c r="P556" s="56" t="str">
        <f>작성용!X553</f>
        <v>-</v>
      </c>
      <c r="Q556" s="57" t="str">
        <f>작성용!AD553</f>
        <v>대체평가3사업본부</v>
      </c>
      <c r="R556" s="59">
        <f>작성용!AE553</f>
        <v>0</v>
      </c>
      <c r="S556" s="57" t="str">
        <f>작성용!AF553</f>
        <v>대체평가3사업본부</v>
      </c>
      <c r="T556" s="60" t="str">
        <f>작성용!AG553</f>
        <v>-</v>
      </c>
      <c r="U556" s="60" t="str">
        <f>작성용!AH553</f>
        <v>-</v>
      </c>
      <c r="V556" s="55">
        <f>작성용!AA553</f>
        <v>202412</v>
      </c>
      <c r="W556" s="57" t="str">
        <f>작성용!AC553</f>
        <v>[T]기타보험기관[1본부]</v>
      </c>
      <c r="X556" s="57" t="str">
        <f>작성용!O553</f>
        <v xml:space="preserve"> </v>
      </c>
      <c r="Y556" s="57" t="str">
        <f>작성용!P553</f>
        <v xml:space="preserve"> </v>
      </c>
      <c r="Z556" s="57" t="str">
        <f>작성용!Q553</f>
        <v xml:space="preserve"> </v>
      </c>
      <c r="AA556" s="55" t="str">
        <f>작성용!AJ553</f>
        <v>-</v>
      </c>
      <c r="AB556" s="55">
        <f>작성용!AB553</f>
        <v>0</v>
      </c>
    </row>
    <row r="557" spans="1:28" s="11" customFormat="1" ht="16.5" hidden="1" customHeight="1" x14ac:dyDescent="0.3">
      <c r="A557" s="53">
        <f>작성용!AL554</f>
        <v>553</v>
      </c>
      <c r="B557" s="54" t="str">
        <f>작성용!AI554</f>
        <v>-</v>
      </c>
      <c r="C557" s="55" t="str">
        <f>작성용!AK554</f>
        <v>개별종목</v>
      </c>
      <c r="D557" s="56">
        <f>작성용!T554</f>
        <v>45645</v>
      </c>
      <c r="E557" s="57" t="str">
        <f>작성용!B554</f>
        <v>동양생명보험(LT)</v>
      </c>
      <c r="F557" s="57" t="str">
        <f>작성용!C554</f>
        <v>재평가</v>
      </c>
      <c r="G557" s="57" t="str">
        <f>작성용!D554</f>
        <v>하나대체투자사모부동산101호</v>
      </c>
      <c r="H557" s="58" t="str">
        <f>작성용!E554</f>
        <v>KBP2019120216</v>
      </c>
      <c r="I557" s="57" t="str">
        <f>작성용!F554</f>
        <v>B02</v>
      </c>
      <c r="J557" s="57">
        <f>작성용!G554</f>
        <v>0</v>
      </c>
      <c r="K557" s="57" t="str">
        <f>작성용!H554</f>
        <v>-</v>
      </c>
      <c r="L557" s="57" t="str">
        <f>작성용!N554</f>
        <v xml:space="preserve">분기 </v>
      </c>
      <c r="M557" s="56" t="str">
        <f>작성용!U554</f>
        <v>2024.12.31</v>
      </c>
      <c r="N557" s="56" t="str">
        <f>작성용!V554</f>
        <v>룩스루</v>
      </c>
      <c r="O557" s="56" t="str">
        <f>작성용!W554</f>
        <v>룩스루</v>
      </c>
      <c r="P557" s="56" t="str">
        <f>작성용!X554</f>
        <v>-</v>
      </c>
      <c r="Q557" s="57" t="str">
        <f>작성용!AD554</f>
        <v>대체평가3사업본부</v>
      </c>
      <c r="R557" s="59">
        <f>작성용!AE554</f>
        <v>0</v>
      </c>
      <c r="S557" s="57" t="str">
        <f>작성용!AF554</f>
        <v>대체평가3사업본부</v>
      </c>
      <c r="T557" s="60" t="str">
        <f>작성용!AG554</f>
        <v>-</v>
      </c>
      <c r="U557" s="60" t="str">
        <f>작성용!AH554</f>
        <v>-</v>
      </c>
      <c r="V557" s="55">
        <f>작성용!AA554</f>
        <v>202412</v>
      </c>
      <c r="W557" s="57" t="str">
        <f>작성용!AC554</f>
        <v>[T]기타보험기관[1본부]</v>
      </c>
      <c r="X557" s="57" t="str">
        <f>작성용!O554</f>
        <v xml:space="preserve"> </v>
      </c>
      <c r="Y557" s="57" t="str">
        <f>작성용!P554</f>
        <v xml:space="preserve"> </v>
      </c>
      <c r="Z557" s="57" t="str">
        <f>작성용!Q554</f>
        <v xml:space="preserve"> </v>
      </c>
      <c r="AA557" s="55" t="str">
        <f>작성용!AJ554</f>
        <v>-</v>
      </c>
      <c r="AB557" s="55">
        <f>작성용!AB554</f>
        <v>0</v>
      </c>
    </row>
    <row r="558" spans="1:28" s="11" customFormat="1" ht="16.5" hidden="1" customHeight="1" x14ac:dyDescent="0.3">
      <c r="A558" s="53">
        <f>작성용!AL555</f>
        <v>554</v>
      </c>
      <c r="B558" s="54" t="str">
        <f>작성용!AI555</f>
        <v>-</v>
      </c>
      <c r="C558" s="55" t="str">
        <f>작성용!AK555</f>
        <v>개별종목</v>
      </c>
      <c r="D558" s="56">
        <f>작성용!T555</f>
        <v>45645</v>
      </c>
      <c r="E558" s="57" t="str">
        <f>작성용!B555</f>
        <v>동양생명보험(LT)</v>
      </c>
      <c r="F558" s="57" t="str">
        <f>작성용!C555</f>
        <v>재평가</v>
      </c>
      <c r="G558" s="57" t="str">
        <f>작성용!D555</f>
        <v>하나대체투자전문투자형사모부동산투자신탁131호</v>
      </c>
      <c r="H558" s="58" t="str">
        <f>작성용!E555</f>
        <v>KBP2020060044</v>
      </c>
      <c r="I558" s="57" t="str">
        <f>작성용!F555</f>
        <v>B02</v>
      </c>
      <c r="J558" s="57">
        <f>작성용!G555</f>
        <v>0</v>
      </c>
      <c r="K558" s="57" t="str">
        <f>작성용!H555</f>
        <v>-</v>
      </c>
      <c r="L558" s="57" t="str">
        <f>작성용!N555</f>
        <v xml:space="preserve">분기 </v>
      </c>
      <c r="M558" s="56" t="str">
        <f>작성용!U555</f>
        <v>2024.12.31</v>
      </c>
      <c r="N558" s="56" t="str">
        <f>작성용!V555</f>
        <v>룩스루</v>
      </c>
      <c r="O558" s="56" t="str">
        <f>작성용!W555</f>
        <v>룩스루</v>
      </c>
      <c r="P558" s="56" t="str">
        <f>작성용!X555</f>
        <v>-</v>
      </c>
      <c r="Q558" s="57" t="str">
        <f>작성용!AD555</f>
        <v>대체평가3사업본부</v>
      </c>
      <c r="R558" s="59">
        <f>작성용!AE555</f>
        <v>0</v>
      </c>
      <c r="S558" s="57" t="str">
        <f>작성용!AF555</f>
        <v>대체평가3사업본부</v>
      </c>
      <c r="T558" s="60" t="str">
        <f>작성용!AG555</f>
        <v>-</v>
      </c>
      <c r="U558" s="60" t="str">
        <f>작성용!AH555</f>
        <v>-</v>
      </c>
      <c r="V558" s="55">
        <f>작성용!AA555</f>
        <v>202412</v>
      </c>
      <c r="W558" s="57" t="str">
        <f>작성용!AC555</f>
        <v>[T]기타보험기관[1본부]</v>
      </c>
      <c r="X558" s="57" t="str">
        <f>작성용!O555</f>
        <v xml:space="preserve"> </v>
      </c>
      <c r="Y558" s="57" t="str">
        <f>작성용!P555</f>
        <v xml:space="preserve"> </v>
      </c>
      <c r="Z558" s="57" t="str">
        <f>작성용!Q555</f>
        <v xml:space="preserve"> </v>
      </c>
      <c r="AA558" s="55" t="str">
        <f>작성용!AJ555</f>
        <v>-</v>
      </c>
      <c r="AB558" s="55">
        <f>작성용!AB555</f>
        <v>0</v>
      </c>
    </row>
    <row r="559" spans="1:28" s="11" customFormat="1" ht="16.5" hidden="1" customHeight="1" x14ac:dyDescent="0.3">
      <c r="A559" s="53">
        <f>작성용!AL556</f>
        <v>555</v>
      </c>
      <c r="B559" s="54" t="str">
        <f>작성용!AI556</f>
        <v>-</v>
      </c>
      <c r="C559" s="55" t="str">
        <f>작성용!AK556</f>
        <v>개별종목</v>
      </c>
      <c r="D559" s="56">
        <f>작성용!T556</f>
        <v>45645</v>
      </c>
      <c r="E559" s="57" t="str">
        <f>작성용!B556</f>
        <v>동양생명보험(LT)</v>
      </c>
      <c r="F559" s="57" t="str">
        <f>작성용!C556</f>
        <v>재평가</v>
      </c>
      <c r="G559" s="57" t="str">
        <f>작성용!D556</f>
        <v>한강비봉매송도시고속도로전문투자형사모특별자산투자신탁</v>
      </c>
      <c r="H559" s="58" t="str">
        <f>작성용!E556</f>
        <v>KBP2021090003</v>
      </c>
      <c r="I559" s="57" t="str">
        <f>작성용!F556</f>
        <v>B02</v>
      </c>
      <c r="J559" s="57">
        <f>작성용!G556</f>
        <v>0</v>
      </c>
      <c r="K559" s="57" t="str">
        <f>작성용!H556</f>
        <v>-</v>
      </c>
      <c r="L559" s="57" t="str">
        <f>작성용!N556</f>
        <v xml:space="preserve">분기 </v>
      </c>
      <c r="M559" s="56" t="str">
        <f>작성용!U556</f>
        <v>2024.12.31</v>
      </c>
      <c r="N559" s="56" t="str">
        <f>작성용!V556</f>
        <v>룩스루</v>
      </c>
      <c r="O559" s="56" t="str">
        <f>작성용!W556</f>
        <v>룩스루</v>
      </c>
      <c r="P559" s="56" t="str">
        <f>작성용!X556</f>
        <v>-</v>
      </c>
      <c r="Q559" s="57" t="str">
        <f>작성용!AD556</f>
        <v>대체평가3사업본부</v>
      </c>
      <c r="R559" s="59">
        <f>작성용!AE556</f>
        <v>0</v>
      </c>
      <c r="S559" s="57" t="str">
        <f>작성용!AF556</f>
        <v>대체평가3사업본부</v>
      </c>
      <c r="T559" s="60" t="str">
        <f>작성용!AG556</f>
        <v>-</v>
      </c>
      <c r="U559" s="60" t="str">
        <f>작성용!AH556</f>
        <v>-</v>
      </c>
      <c r="V559" s="55">
        <f>작성용!AA556</f>
        <v>202412</v>
      </c>
      <c r="W559" s="57" t="str">
        <f>작성용!AC556</f>
        <v>[T]기타보험기관[1본부]</v>
      </c>
      <c r="X559" s="57" t="str">
        <f>작성용!O556</f>
        <v xml:space="preserve"> </v>
      </c>
      <c r="Y559" s="57" t="str">
        <f>작성용!P556</f>
        <v xml:space="preserve"> </v>
      </c>
      <c r="Z559" s="57" t="str">
        <f>작성용!Q556</f>
        <v xml:space="preserve"> </v>
      </c>
      <c r="AA559" s="55" t="str">
        <f>작성용!AJ556</f>
        <v>-</v>
      </c>
      <c r="AB559" s="55">
        <f>작성용!AB556</f>
        <v>0</v>
      </c>
    </row>
    <row r="560" spans="1:28" s="11" customFormat="1" ht="16.5" hidden="1" customHeight="1" x14ac:dyDescent="0.3">
      <c r="A560" s="53">
        <f>작성용!AL557</f>
        <v>556</v>
      </c>
      <c r="B560" s="54" t="str">
        <f>작성용!AI557</f>
        <v>-</v>
      </c>
      <c r="C560" s="55" t="str">
        <f>작성용!AK557</f>
        <v>개별종목</v>
      </c>
      <c r="D560" s="56">
        <f>작성용!T557</f>
        <v>45645</v>
      </c>
      <c r="E560" s="57" t="str">
        <f>작성용!B557</f>
        <v>동양생명보험(LT)</v>
      </c>
      <c r="F560" s="57" t="str">
        <f>작성용!C557</f>
        <v>재평가</v>
      </c>
      <c r="G560" s="57" t="str">
        <f>작성용!D557</f>
        <v>한강태양광발전전문투자형사모특별자산투자신탁제5호</v>
      </c>
      <c r="H560" s="58" t="str">
        <f>작성용!E557</f>
        <v>KBP2019120334</v>
      </c>
      <c r="I560" s="57" t="str">
        <f>작성용!F557</f>
        <v>B02</v>
      </c>
      <c r="J560" s="57">
        <f>작성용!G557</f>
        <v>0</v>
      </c>
      <c r="K560" s="57" t="str">
        <f>작성용!H557</f>
        <v>-</v>
      </c>
      <c r="L560" s="57" t="str">
        <f>작성용!N557</f>
        <v xml:space="preserve">분기 </v>
      </c>
      <c r="M560" s="56" t="str">
        <f>작성용!U557</f>
        <v>2024.12.31</v>
      </c>
      <c r="N560" s="56" t="str">
        <f>작성용!V557</f>
        <v>룩스루</v>
      </c>
      <c r="O560" s="56" t="str">
        <f>작성용!W557</f>
        <v>룩스루</v>
      </c>
      <c r="P560" s="56" t="str">
        <f>작성용!X557</f>
        <v>-</v>
      </c>
      <c r="Q560" s="57" t="str">
        <f>작성용!AD557</f>
        <v>대체평가3사업본부</v>
      </c>
      <c r="R560" s="59">
        <f>작성용!AE557</f>
        <v>0</v>
      </c>
      <c r="S560" s="57" t="str">
        <f>작성용!AF557</f>
        <v>대체평가3사업본부</v>
      </c>
      <c r="T560" s="60" t="str">
        <f>작성용!AG557</f>
        <v>-</v>
      </c>
      <c r="U560" s="60" t="str">
        <f>작성용!AH557</f>
        <v>-</v>
      </c>
      <c r="V560" s="55">
        <f>작성용!AA557</f>
        <v>202412</v>
      </c>
      <c r="W560" s="57" t="str">
        <f>작성용!AC557</f>
        <v>[T]기타보험기관[1본부]</v>
      </c>
      <c r="X560" s="57" t="str">
        <f>작성용!O557</f>
        <v xml:space="preserve"> </v>
      </c>
      <c r="Y560" s="57" t="str">
        <f>작성용!P557</f>
        <v xml:space="preserve"> </v>
      </c>
      <c r="Z560" s="57" t="str">
        <f>작성용!Q557</f>
        <v xml:space="preserve"> </v>
      </c>
      <c r="AA560" s="55" t="str">
        <f>작성용!AJ557</f>
        <v>-</v>
      </c>
      <c r="AB560" s="55">
        <f>작성용!AB557</f>
        <v>0</v>
      </c>
    </row>
    <row r="561" spans="1:28" s="11" customFormat="1" ht="16.5" hidden="1" customHeight="1" x14ac:dyDescent="0.3">
      <c r="A561" s="53">
        <f>작성용!AL558</f>
        <v>557</v>
      </c>
      <c r="B561" s="54" t="str">
        <f>작성용!AI558</f>
        <v>-</v>
      </c>
      <c r="C561" s="55" t="str">
        <f>작성용!AK558</f>
        <v>개별종목</v>
      </c>
      <c r="D561" s="56">
        <f>작성용!T558</f>
        <v>45645</v>
      </c>
      <c r="E561" s="57" t="str">
        <f>작성용!B558</f>
        <v>동양생명보험(LT)</v>
      </c>
      <c r="F561" s="57" t="str">
        <f>작성용!C558</f>
        <v>재평가</v>
      </c>
      <c r="G561" s="57" t="str">
        <f>작성용!D558</f>
        <v>한국투자비봉매송도시고속도로전문투자형사모특별자산투자신탁1호</v>
      </c>
      <c r="H561" s="58" t="str">
        <f>작성용!E558</f>
        <v>KBP2021090004</v>
      </c>
      <c r="I561" s="57" t="str">
        <f>작성용!F558</f>
        <v>B02</v>
      </c>
      <c r="J561" s="57">
        <f>작성용!G558</f>
        <v>0</v>
      </c>
      <c r="K561" s="57" t="str">
        <f>작성용!H558</f>
        <v>-</v>
      </c>
      <c r="L561" s="57" t="str">
        <f>작성용!N558</f>
        <v xml:space="preserve">분기 </v>
      </c>
      <c r="M561" s="56" t="str">
        <f>작성용!U558</f>
        <v>2024.12.31</v>
      </c>
      <c r="N561" s="56" t="str">
        <f>작성용!V558</f>
        <v>룩스루</v>
      </c>
      <c r="O561" s="56" t="str">
        <f>작성용!W558</f>
        <v>룩스루</v>
      </c>
      <c r="P561" s="56" t="str">
        <f>작성용!X558</f>
        <v>-</v>
      </c>
      <c r="Q561" s="57" t="str">
        <f>작성용!AD558</f>
        <v>대체평가3사업본부</v>
      </c>
      <c r="R561" s="59">
        <f>작성용!AE558</f>
        <v>0</v>
      </c>
      <c r="S561" s="57" t="str">
        <f>작성용!AF558</f>
        <v>대체평가3사업본부</v>
      </c>
      <c r="T561" s="60" t="str">
        <f>작성용!AG558</f>
        <v>-</v>
      </c>
      <c r="U561" s="60" t="str">
        <f>작성용!AH558</f>
        <v>-</v>
      </c>
      <c r="V561" s="55">
        <f>작성용!AA558</f>
        <v>202412</v>
      </c>
      <c r="W561" s="57" t="str">
        <f>작성용!AC558</f>
        <v>[T]기타보험기관[1본부]</v>
      </c>
      <c r="X561" s="57" t="str">
        <f>작성용!O558</f>
        <v xml:space="preserve"> </v>
      </c>
      <c r="Y561" s="57" t="str">
        <f>작성용!P558</f>
        <v xml:space="preserve"> </v>
      </c>
      <c r="Z561" s="57" t="str">
        <f>작성용!Q558</f>
        <v xml:space="preserve"> </v>
      </c>
      <c r="AA561" s="55" t="str">
        <f>작성용!AJ558</f>
        <v>-</v>
      </c>
      <c r="AB561" s="55">
        <f>작성용!AB558</f>
        <v>0</v>
      </c>
    </row>
    <row r="562" spans="1:28" s="11" customFormat="1" ht="16.5" hidden="1" customHeight="1" x14ac:dyDescent="0.3">
      <c r="A562" s="53">
        <f>작성용!AL559</f>
        <v>558</v>
      </c>
      <c r="B562" s="54" t="str">
        <f>작성용!AI559</f>
        <v>-</v>
      </c>
      <c r="C562" s="55" t="str">
        <f>작성용!AK559</f>
        <v>개별종목</v>
      </c>
      <c r="D562" s="56">
        <f>작성용!T559</f>
        <v>45645</v>
      </c>
      <c r="E562" s="57" t="str">
        <f>작성용!B559</f>
        <v>동양생명보험(LT)</v>
      </c>
      <c r="F562" s="57" t="str">
        <f>작성용!C559</f>
        <v>재평가</v>
      </c>
      <c r="G562" s="57" t="str">
        <f>작성용!D559</f>
        <v>한화DEBTSTRATEGY전문투자형사모부동산투자신탁20호</v>
      </c>
      <c r="H562" s="58" t="str">
        <f>작성용!E559</f>
        <v>KBP2019120379</v>
      </c>
      <c r="I562" s="57" t="str">
        <f>작성용!F559</f>
        <v>B02</v>
      </c>
      <c r="J562" s="57">
        <f>작성용!G559</f>
        <v>0</v>
      </c>
      <c r="K562" s="57" t="str">
        <f>작성용!H559</f>
        <v>-</v>
      </c>
      <c r="L562" s="57" t="str">
        <f>작성용!N559</f>
        <v xml:space="preserve">분기 </v>
      </c>
      <c r="M562" s="56" t="str">
        <f>작성용!U559</f>
        <v>2024.12.31</v>
      </c>
      <c r="N562" s="56" t="str">
        <f>작성용!V559</f>
        <v>룩스루</v>
      </c>
      <c r="O562" s="56" t="str">
        <f>작성용!W559</f>
        <v>룩스루</v>
      </c>
      <c r="P562" s="56" t="str">
        <f>작성용!X559</f>
        <v>-</v>
      </c>
      <c r="Q562" s="57" t="str">
        <f>작성용!AD559</f>
        <v>대체평가3사업본부</v>
      </c>
      <c r="R562" s="59">
        <f>작성용!AE559</f>
        <v>0</v>
      </c>
      <c r="S562" s="57" t="str">
        <f>작성용!AF559</f>
        <v>대체평가3사업본부</v>
      </c>
      <c r="T562" s="60" t="str">
        <f>작성용!AG559</f>
        <v>-</v>
      </c>
      <c r="U562" s="60" t="str">
        <f>작성용!AH559</f>
        <v>-</v>
      </c>
      <c r="V562" s="55">
        <f>작성용!AA559</f>
        <v>202412</v>
      </c>
      <c r="W562" s="57" t="str">
        <f>작성용!AC559</f>
        <v>[T]기타보험기관[1본부]</v>
      </c>
      <c r="X562" s="57" t="str">
        <f>작성용!O559</f>
        <v xml:space="preserve"> </v>
      </c>
      <c r="Y562" s="57" t="str">
        <f>작성용!P559</f>
        <v xml:space="preserve"> </v>
      </c>
      <c r="Z562" s="57" t="str">
        <f>작성용!Q559</f>
        <v xml:space="preserve"> </v>
      </c>
      <c r="AA562" s="55" t="str">
        <f>작성용!AJ559</f>
        <v>-</v>
      </c>
      <c r="AB562" s="55">
        <f>작성용!AB559</f>
        <v>0</v>
      </c>
    </row>
    <row r="563" spans="1:28" s="11" customFormat="1" ht="16.5" hidden="1" customHeight="1" x14ac:dyDescent="0.3">
      <c r="A563" s="53">
        <f>작성용!AL560</f>
        <v>559</v>
      </c>
      <c r="B563" s="54" t="str">
        <f>작성용!AI560</f>
        <v>-</v>
      </c>
      <c r="C563" s="55" t="str">
        <f>작성용!AK560</f>
        <v>개별종목</v>
      </c>
      <c r="D563" s="56">
        <f>작성용!T560</f>
        <v>45645</v>
      </c>
      <c r="E563" s="57" t="str">
        <f>작성용!B560</f>
        <v>동양생명보험(LT)</v>
      </c>
      <c r="F563" s="57" t="str">
        <f>작성용!C560</f>
        <v>재평가</v>
      </c>
      <c r="G563" s="57" t="str">
        <f>작성용!D560</f>
        <v>한화경기고속도로사모특별자산투자신탁2호</v>
      </c>
      <c r="H563" s="58" t="str">
        <f>작성용!E560</f>
        <v>KBP2017090083</v>
      </c>
      <c r="I563" s="57" t="str">
        <f>작성용!F560</f>
        <v>B02</v>
      </c>
      <c r="J563" s="57">
        <f>작성용!G560</f>
        <v>0</v>
      </c>
      <c r="K563" s="57" t="str">
        <f>작성용!H560</f>
        <v>-</v>
      </c>
      <c r="L563" s="57" t="str">
        <f>작성용!N560</f>
        <v xml:space="preserve">분기 </v>
      </c>
      <c r="M563" s="56" t="str">
        <f>작성용!U560</f>
        <v>2024.12.31</v>
      </c>
      <c r="N563" s="56" t="str">
        <f>작성용!V560</f>
        <v>룩스루</v>
      </c>
      <c r="O563" s="56" t="str">
        <f>작성용!W560</f>
        <v>룩스루</v>
      </c>
      <c r="P563" s="56" t="str">
        <f>작성용!X560</f>
        <v>-</v>
      </c>
      <c r="Q563" s="57" t="str">
        <f>작성용!AD560</f>
        <v>대체평가3사업본부</v>
      </c>
      <c r="R563" s="59">
        <f>작성용!AE560</f>
        <v>0</v>
      </c>
      <c r="S563" s="57" t="str">
        <f>작성용!AF560</f>
        <v>대체평가3사업본부</v>
      </c>
      <c r="T563" s="60" t="str">
        <f>작성용!AG560</f>
        <v>-</v>
      </c>
      <c r="U563" s="60" t="str">
        <f>작성용!AH560</f>
        <v>-</v>
      </c>
      <c r="V563" s="55">
        <f>작성용!AA560</f>
        <v>202412</v>
      </c>
      <c r="W563" s="57" t="str">
        <f>작성용!AC560</f>
        <v>[T]기타보험기관[1본부]</v>
      </c>
      <c r="X563" s="57" t="str">
        <f>작성용!O560</f>
        <v xml:space="preserve"> </v>
      </c>
      <c r="Y563" s="57" t="str">
        <f>작성용!P560</f>
        <v xml:space="preserve"> </v>
      </c>
      <c r="Z563" s="57" t="str">
        <f>작성용!Q560</f>
        <v xml:space="preserve"> </v>
      </c>
      <c r="AA563" s="55" t="str">
        <f>작성용!AJ560</f>
        <v>-</v>
      </c>
      <c r="AB563" s="55">
        <f>작성용!AB560</f>
        <v>0</v>
      </c>
    </row>
    <row r="564" spans="1:28" s="11" customFormat="1" ht="16.5" hidden="1" customHeight="1" x14ac:dyDescent="0.3">
      <c r="A564" s="53">
        <f>작성용!AL561</f>
        <v>560</v>
      </c>
      <c r="B564" s="54" t="str">
        <f>작성용!AI561</f>
        <v>-</v>
      </c>
      <c r="C564" s="55" t="str">
        <f>작성용!AK561</f>
        <v>개별종목</v>
      </c>
      <c r="D564" s="56">
        <f>작성용!T561</f>
        <v>45645</v>
      </c>
      <c r="E564" s="57" t="str">
        <f>작성용!B561</f>
        <v>동양생명보험(LT)</v>
      </c>
      <c r="F564" s="57" t="str">
        <f>작성용!C561</f>
        <v>재평가</v>
      </c>
      <c r="G564" s="57" t="str">
        <f>작성용!D561</f>
        <v>한화글로벌메자닌일반사모투자신탁6호</v>
      </c>
      <c r="H564" s="58" t="str">
        <f>작성용!E561</f>
        <v>KBP2022120284</v>
      </c>
      <c r="I564" s="57" t="str">
        <f>작성용!F561</f>
        <v>B02</v>
      </c>
      <c r="J564" s="57">
        <f>작성용!G561</f>
        <v>0</v>
      </c>
      <c r="K564" s="57" t="str">
        <f>작성용!H561</f>
        <v>-</v>
      </c>
      <c r="L564" s="57" t="str">
        <f>작성용!N561</f>
        <v xml:space="preserve">분기 </v>
      </c>
      <c r="M564" s="56" t="str">
        <f>작성용!U561</f>
        <v>2024.12.31</v>
      </c>
      <c r="N564" s="56" t="str">
        <f>작성용!V561</f>
        <v>룩스루</v>
      </c>
      <c r="O564" s="56" t="str">
        <f>작성용!W561</f>
        <v>룩스루</v>
      </c>
      <c r="P564" s="56" t="str">
        <f>작성용!X561</f>
        <v>-</v>
      </c>
      <c r="Q564" s="57" t="str">
        <f>작성용!AD561</f>
        <v>대체평가3사업본부</v>
      </c>
      <c r="R564" s="59">
        <f>작성용!AE561</f>
        <v>0</v>
      </c>
      <c r="S564" s="57" t="str">
        <f>작성용!AF561</f>
        <v>대체평가3사업본부</v>
      </c>
      <c r="T564" s="60" t="str">
        <f>작성용!AG561</f>
        <v>-</v>
      </c>
      <c r="U564" s="60" t="str">
        <f>작성용!AH561</f>
        <v>-</v>
      </c>
      <c r="V564" s="55">
        <f>작성용!AA561</f>
        <v>202412</v>
      </c>
      <c r="W564" s="57" t="str">
        <f>작성용!AC561</f>
        <v>[T]기타보험기관[1본부]</v>
      </c>
      <c r="X564" s="57" t="str">
        <f>작성용!O561</f>
        <v xml:space="preserve"> </v>
      </c>
      <c r="Y564" s="57" t="str">
        <f>작성용!P561</f>
        <v xml:space="preserve"> </v>
      </c>
      <c r="Z564" s="57" t="str">
        <f>작성용!Q561</f>
        <v xml:space="preserve"> </v>
      </c>
      <c r="AA564" s="55" t="str">
        <f>작성용!AJ561</f>
        <v>-</v>
      </c>
      <c r="AB564" s="55">
        <f>작성용!AB561</f>
        <v>0</v>
      </c>
    </row>
    <row r="565" spans="1:28" s="11" customFormat="1" ht="16.5" hidden="1" customHeight="1" x14ac:dyDescent="0.3">
      <c r="A565" s="53">
        <f>작성용!AL562</f>
        <v>561</v>
      </c>
      <c r="B565" s="54" t="str">
        <f>작성용!AI562</f>
        <v>-</v>
      </c>
      <c r="C565" s="55" t="str">
        <f>작성용!AK562</f>
        <v>개별종목</v>
      </c>
      <c r="D565" s="56">
        <f>작성용!T562</f>
        <v>45645</v>
      </c>
      <c r="E565" s="57" t="str">
        <f>작성용!B562</f>
        <v>동양생명보험(LT)</v>
      </c>
      <c r="F565" s="57" t="str">
        <f>작성용!C562</f>
        <v>재평가</v>
      </c>
      <c r="G565" s="57" t="str">
        <f>작성용!D562</f>
        <v>한화글로벌인프라대출전문투자형사모특별자산투자신탁1호</v>
      </c>
      <c r="H565" s="58" t="str">
        <f>작성용!E562</f>
        <v>KBP2019120117</v>
      </c>
      <c r="I565" s="57" t="str">
        <f>작성용!F562</f>
        <v>B02</v>
      </c>
      <c r="J565" s="57">
        <f>작성용!G562</f>
        <v>0</v>
      </c>
      <c r="K565" s="57" t="str">
        <f>작성용!H562</f>
        <v>-</v>
      </c>
      <c r="L565" s="57" t="str">
        <f>작성용!N562</f>
        <v xml:space="preserve">분기 </v>
      </c>
      <c r="M565" s="56" t="str">
        <f>작성용!U562</f>
        <v>2024.12.31</v>
      </c>
      <c r="N565" s="56" t="str">
        <f>작성용!V562</f>
        <v>룩스루</v>
      </c>
      <c r="O565" s="56" t="str">
        <f>작성용!W562</f>
        <v>룩스루</v>
      </c>
      <c r="P565" s="56" t="str">
        <f>작성용!X562</f>
        <v>-</v>
      </c>
      <c r="Q565" s="57" t="str">
        <f>작성용!AD562</f>
        <v>대체평가3사업본부</v>
      </c>
      <c r="R565" s="59">
        <f>작성용!AE562</f>
        <v>0</v>
      </c>
      <c r="S565" s="57" t="str">
        <f>작성용!AF562</f>
        <v>대체평가3사업본부</v>
      </c>
      <c r="T565" s="60" t="str">
        <f>작성용!AG562</f>
        <v>-</v>
      </c>
      <c r="U565" s="60" t="str">
        <f>작성용!AH562</f>
        <v>-</v>
      </c>
      <c r="V565" s="55">
        <f>작성용!AA562</f>
        <v>202412</v>
      </c>
      <c r="W565" s="57" t="str">
        <f>작성용!AC562</f>
        <v>[T]기타보험기관[1본부]</v>
      </c>
      <c r="X565" s="57" t="str">
        <f>작성용!O562</f>
        <v xml:space="preserve"> </v>
      </c>
      <c r="Y565" s="57" t="str">
        <f>작성용!P562</f>
        <v xml:space="preserve"> </v>
      </c>
      <c r="Z565" s="57" t="str">
        <f>작성용!Q562</f>
        <v xml:space="preserve"> </v>
      </c>
      <c r="AA565" s="55" t="str">
        <f>작성용!AJ562</f>
        <v>-</v>
      </c>
      <c r="AB565" s="55">
        <f>작성용!AB562</f>
        <v>0</v>
      </c>
    </row>
    <row r="566" spans="1:28" s="11" customFormat="1" ht="16.5" hidden="1" customHeight="1" x14ac:dyDescent="0.3">
      <c r="A566" s="53">
        <f>작성용!AL563</f>
        <v>562</v>
      </c>
      <c r="B566" s="54" t="str">
        <f>작성용!AI563</f>
        <v>-</v>
      </c>
      <c r="C566" s="55" t="str">
        <f>작성용!AK563</f>
        <v>개별종목</v>
      </c>
      <c r="D566" s="56">
        <f>작성용!T563</f>
        <v>45645</v>
      </c>
      <c r="E566" s="57" t="str">
        <f>작성용!B563</f>
        <v>동양생명보험(LT)</v>
      </c>
      <c r="F566" s="57" t="str">
        <f>작성용!C563</f>
        <v>재평가</v>
      </c>
      <c r="G566" s="57" t="str">
        <f>작성용!D563</f>
        <v>한화마스터리스RETAIL사모부동산투자신탁1</v>
      </c>
      <c r="H566" s="58" t="str">
        <f>작성용!E563</f>
        <v>KBP2016120010</v>
      </c>
      <c r="I566" s="57" t="str">
        <f>작성용!F563</f>
        <v>B02</v>
      </c>
      <c r="J566" s="57">
        <f>작성용!G563</f>
        <v>0</v>
      </c>
      <c r="K566" s="57" t="str">
        <f>작성용!H563</f>
        <v>-</v>
      </c>
      <c r="L566" s="57" t="str">
        <f>작성용!N563</f>
        <v xml:space="preserve">분기 </v>
      </c>
      <c r="M566" s="56" t="str">
        <f>작성용!U563</f>
        <v>2024.12.31</v>
      </c>
      <c r="N566" s="56" t="str">
        <f>작성용!V563</f>
        <v>룩스루</v>
      </c>
      <c r="O566" s="56" t="str">
        <f>작성용!W563</f>
        <v>룩스루</v>
      </c>
      <c r="P566" s="56" t="str">
        <f>작성용!X563</f>
        <v>-</v>
      </c>
      <c r="Q566" s="57" t="str">
        <f>작성용!AD563</f>
        <v>대체평가3사업본부</v>
      </c>
      <c r="R566" s="59">
        <f>작성용!AE563</f>
        <v>0</v>
      </c>
      <c r="S566" s="57" t="str">
        <f>작성용!AF563</f>
        <v>대체평가3사업본부</v>
      </c>
      <c r="T566" s="60" t="str">
        <f>작성용!AG563</f>
        <v>-</v>
      </c>
      <c r="U566" s="60" t="str">
        <f>작성용!AH563</f>
        <v>-</v>
      </c>
      <c r="V566" s="55">
        <f>작성용!AA563</f>
        <v>202412</v>
      </c>
      <c r="W566" s="57" t="str">
        <f>작성용!AC563</f>
        <v>[T]기타보험기관[1본부]</v>
      </c>
      <c r="X566" s="57" t="str">
        <f>작성용!O563</f>
        <v xml:space="preserve"> </v>
      </c>
      <c r="Y566" s="57" t="str">
        <f>작성용!P563</f>
        <v xml:space="preserve"> </v>
      </c>
      <c r="Z566" s="57" t="str">
        <f>작성용!Q563</f>
        <v xml:space="preserve"> </v>
      </c>
      <c r="AA566" s="55" t="str">
        <f>작성용!AJ563</f>
        <v>-</v>
      </c>
      <c r="AB566" s="55">
        <f>작성용!AB563</f>
        <v>0</v>
      </c>
    </row>
    <row r="567" spans="1:28" s="11" customFormat="1" ht="16.5" hidden="1" customHeight="1" x14ac:dyDescent="0.3">
      <c r="A567" s="53">
        <f>작성용!AL564</f>
        <v>563</v>
      </c>
      <c r="B567" s="54" t="str">
        <f>작성용!AI564</f>
        <v>-</v>
      </c>
      <c r="C567" s="55" t="str">
        <f>작성용!AK564</f>
        <v>개별종목</v>
      </c>
      <c r="D567" s="56">
        <f>작성용!T564</f>
        <v>45645</v>
      </c>
      <c r="E567" s="57" t="str">
        <f>작성용!B564</f>
        <v>동양생명보험(LT)</v>
      </c>
      <c r="F567" s="57" t="str">
        <f>작성용!C564</f>
        <v>재평가</v>
      </c>
      <c r="G567" s="57" t="str">
        <f>작성용!D564</f>
        <v>한화아부다비가스인프라전문투자형사모특별자산투자신탁1호</v>
      </c>
      <c r="H567" s="58" t="str">
        <f>작성용!E564</f>
        <v>KBP2020120203</v>
      </c>
      <c r="I567" s="57" t="str">
        <f>작성용!F564</f>
        <v>B02</v>
      </c>
      <c r="J567" s="57">
        <f>작성용!G564</f>
        <v>0</v>
      </c>
      <c r="K567" s="57" t="str">
        <f>작성용!H564</f>
        <v>-</v>
      </c>
      <c r="L567" s="57" t="str">
        <f>작성용!N564</f>
        <v xml:space="preserve">분기 </v>
      </c>
      <c r="M567" s="56" t="str">
        <f>작성용!U564</f>
        <v>2024.12.31</v>
      </c>
      <c r="N567" s="56" t="str">
        <f>작성용!V564</f>
        <v>룩스루</v>
      </c>
      <c r="O567" s="56" t="str">
        <f>작성용!W564</f>
        <v>룩스루</v>
      </c>
      <c r="P567" s="56" t="str">
        <f>작성용!X564</f>
        <v>-</v>
      </c>
      <c r="Q567" s="57" t="str">
        <f>작성용!AD564</f>
        <v>대체평가3사업본부</v>
      </c>
      <c r="R567" s="59">
        <f>작성용!AE564</f>
        <v>0</v>
      </c>
      <c r="S567" s="57" t="str">
        <f>작성용!AF564</f>
        <v>대체평가3사업본부</v>
      </c>
      <c r="T567" s="60" t="str">
        <f>작성용!AG564</f>
        <v>-</v>
      </c>
      <c r="U567" s="60" t="str">
        <f>작성용!AH564</f>
        <v>-</v>
      </c>
      <c r="V567" s="55">
        <f>작성용!AA564</f>
        <v>202412</v>
      </c>
      <c r="W567" s="57" t="str">
        <f>작성용!AC564</f>
        <v>[T]기타보험기관[1본부]</v>
      </c>
      <c r="X567" s="57" t="str">
        <f>작성용!O564</f>
        <v xml:space="preserve"> </v>
      </c>
      <c r="Y567" s="57" t="str">
        <f>작성용!P564</f>
        <v xml:space="preserve"> </v>
      </c>
      <c r="Z567" s="57" t="str">
        <f>작성용!Q564</f>
        <v xml:space="preserve"> </v>
      </c>
      <c r="AA567" s="55" t="str">
        <f>작성용!AJ564</f>
        <v>-</v>
      </c>
      <c r="AB567" s="55">
        <f>작성용!AB564</f>
        <v>0</v>
      </c>
    </row>
    <row r="568" spans="1:28" s="11" customFormat="1" ht="16.5" hidden="1" customHeight="1" x14ac:dyDescent="0.3">
      <c r="A568" s="53">
        <f>작성용!AL565</f>
        <v>564</v>
      </c>
      <c r="B568" s="54" t="str">
        <f>작성용!AI565</f>
        <v>-</v>
      </c>
      <c r="C568" s="55" t="str">
        <f>작성용!AK565</f>
        <v>개별종목</v>
      </c>
      <c r="D568" s="56">
        <f>작성용!T565</f>
        <v>45645</v>
      </c>
      <c r="E568" s="57" t="str">
        <f>작성용!B565</f>
        <v>동양생명보험(LT)</v>
      </c>
      <c r="F568" s="57" t="str">
        <f>작성용!C565</f>
        <v>재평가</v>
      </c>
      <c r="G568" s="57" t="str">
        <f>작성용!D565</f>
        <v>한화유럽크레딧전문투자형사모특별자산투자신탁12호</v>
      </c>
      <c r="H568" s="58" t="str">
        <f>작성용!E565</f>
        <v>KBP2021060035</v>
      </c>
      <c r="I568" s="57" t="str">
        <f>작성용!F565</f>
        <v>B02</v>
      </c>
      <c r="J568" s="57">
        <f>작성용!G565</f>
        <v>0</v>
      </c>
      <c r="K568" s="57" t="str">
        <f>작성용!H565</f>
        <v>-</v>
      </c>
      <c r="L568" s="57" t="str">
        <f>작성용!N565</f>
        <v xml:space="preserve">분기 </v>
      </c>
      <c r="M568" s="56" t="str">
        <f>작성용!U565</f>
        <v>2024.12.31</v>
      </c>
      <c r="N568" s="56" t="str">
        <f>작성용!V565</f>
        <v>룩스루</v>
      </c>
      <c r="O568" s="56" t="str">
        <f>작성용!W565</f>
        <v>룩스루</v>
      </c>
      <c r="P568" s="56" t="str">
        <f>작성용!X565</f>
        <v>-</v>
      </c>
      <c r="Q568" s="57" t="str">
        <f>작성용!AD565</f>
        <v>대체평가3사업본부</v>
      </c>
      <c r="R568" s="59">
        <f>작성용!AE565</f>
        <v>0</v>
      </c>
      <c r="S568" s="57" t="str">
        <f>작성용!AF565</f>
        <v>대체평가3사업본부</v>
      </c>
      <c r="T568" s="60" t="str">
        <f>작성용!AG565</f>
        <v>-</v>
      </c>
      <c r="U568" s="60" t="str">
        <f>작성용!AH565</f>
        <v>-</v>
      </c>
      <c r="V568" s="55">
        <f>작성용!AA565</f>
        <v>202412</v>
      </c>
      <c r="W568" s="57" t="str">
        <f>작성용!AC565</f>
        <v>[T]기타보험기관[1본부]</v>
      </c>
      <c r="X568" s="57" t="str">
        <f>작성용!O565</f>
        <v xml:space="preserve"> </v>
      </c>
      <c r="Y568" s="57" t="str">
        <f>작성용!P565</f>
        <v xml:space="preserve"> </v>
      </c>
      <c r="Z568" s="57" t="str">
        <f>작성용!Q565</f>
        <v xml:space="preserve"> </v>
      </c>
      <c r="AA568" s="55" t="str">
        <f>작성용!AJ565</f>
        <v>-</v>
      </c>
      <c r="AB568" s="55">
        <f>작성용!AB565</f>
        <v>0</v>
      </c>
    </row>
    <row r="569" spans="1:28" s="11" customFormat="1" ht="16.5" hidden="1" customHeight="1" x14ac:dyDescent="0.3">
      <c r="A569" s="53">
        <f>작성용!AL566</f>
        <v>565</v>
      </c>
      <c r="B569" s="54" t="str">
        <f>작성용!AI566</f>
        <v>-</v>
      </c>
      <c r="C569" s="55" t="str">
        <f>작성용!AK566</f>
        <v>개별종목</v>
      </c>
      <c r="D569" s="56">
        <f>작성용!T566</f>
        <v>45645</v>
      </c>
      <c r="E569" s="57" t="str">
        <f>작성용!B566</f>
        <v>동양생명보험(LT)</v>
      </c>
      <c r="F569" s="57" t="str">
        <f>작성용!C566</f>
        <v>재평가</v>
      </c>
      <c r="G569" s="57" t="str">
        <f>작성용!D566</f>
        <v>한화제3경인고속도로사모특별자산투자신탁1호</v>
      </c>
      <c r="H569" s="58" t="str">
        <f>작성용!E566</f>
        <v>KBP2017090088</v>
      </c>
      <c r="I569" s="57" t="str">
        <f>작성용!F566</f>
        <v>B02</v>
      </c>
      <c r="J569" s="57">
        <f>작성용!G566</f>
        <v>0</v>
      </c>
      <c r="K569" s="57" t="str">
        <f>작성용!H566</f>
        <v>-</v>
      </c>
      <c r="L569" s="57" t="str">
        <f>작성용!N566</f>
        <v xml:space="preserve">분기 </v>
      </c>
      <c r="M569" s="56" t="str">
        <f>작성용!U566</f>
        <v>2024.12.31</v>
      </c>
      <c r="N569" s="56" t="str">
        <f>작성용!V566</f>
        <v>룩스루</v>
      </c>
      <c r="O569" s="56" t="str">
        <f>작성용!W566</f>
        <v>룩스루</v>
      </c>
      <c r="P569" s="56" t="str">
        <f>작성용!X566</f>
        <v>-</v>
      </c>
      <c r="Q569" s="57" t="str">
        <f>작성용!AD566</f>
        <v>대체평가3사업본부</v>
      </c>
      <c r="R569" s="59">
        <f>작성용!AE566</f>
        <v>0</v>
      </c>
      <c r="S569" s="57" t="str">
        <f>작성용!AF566</f>
        <v>대체평가3사업본부</v>
      </c>
      <c r="T569" s="60" t="str">
        <f>작성용!AG566</f>
        <v>-</v>
      </c>
      <c r="U569" s="60" t="str">
        <f>작성용!AH566</f>
        <v>-</v>
      </c>
      <c r="V569" s="55">
        <f>작성용!AA566</f>
        <v>202412</v>
      </c>
      <c r="W569" s="57" t="str">
        <f>작성용!AC566</f>
        <v>[T]기타보험기관[1본부]</v>
      </c>
      <c r="X569" s="57" t="str">
        <f>작성용!O566</f>
        <v xml:space="preserve"> </v>
      </c>
      <c r="Y569" s="57" t="str">
        <f>작성용!P566</f>
        <v xml:space="preserve"> </v>
      </c>
      <c r="Z569" s="57" t="str">
        <f>작성용!Q566</f>
        <v xml:space="preserve"> </v>
      </c>
      <c r="AA569" s="55" t="str">
        <f>작성용!AJ566</f>
        <v>-</v>
      </c>
      <c r="AB569" s="55">
        <f>작성용!AB566</f>
        <v>0</v>
      </c>
    </row>
    <row r="570" spans="1:28" s="11" customFormat="1" ht="16.5" hidden="1" customHeight="1" x14ac:dyDescent="0.3">
      <c r="A570" s="53">
        <f>작성용!AL567</f>
        <v>566</v>
      </c>
      <c r="B570" s="54" t="str">
        <f>작성용!AI567</f>
        <v>-</v>
      </c>
      <c r="C570" s="55" t="str">
        <f>작성용!AK567</f>
        <v>개별종목</v>
      </c>
      <c r="D570" s="56">
        <f>작성용!T567</f>
        <v>45645</v>
      </c>
      <c r="E570" s="57" t="str">
        <f>작성용!B567</f>
        <v>동양생명보험(LT)</v>
      </c>
      <c r="F570" s="57" t="str">
        <f>작성용!C567</f>
        <v>재평가</v>
      </c>
      <c r="G570" s="57" t="str">
        <f>작성용!D567</f>
        <v>한화제이영동고속도로사모특별자산투자신탁1호</v>
      </c>
      <c r="H570" s="58" t="str">
        <f>작성용!E567</f>
        <v>KBP2016060200</v>
      </c>
      <c r="I570" s="57" t="str">
        <f>작성용!F567</f>
        <v>B02</v>
      </c>
      <c r="J570" s="57">
        <f>작성용!G567</f>
        <v>0</v>
      </c>
      <c r="K570" s="57" t="str">
        <f>작성용!H567</f>
        <v>-</v>
      </c>
      <c r="L570" s="57" t="str">
        <f>작성용!N567</f>
        <v xml:space="preserve">분기 </v>
      </c>
      <c r="M570" s="56" t="str">
        <f>작성용!U567</f>
        <v>2024.12.31</v>
      </c>
      <c r="N570" s="56" t="str">
        <f>작성용!V567</f>
        <v>룩스루</v>
      </c>
      <c r="O570" s="56" t="str">
        <f>작성용!W567</f>
        <v>룩스루</v>
      </c>
      <c r="P570" s="56" t="str">
        <f>작성용!X567</f>
        <v>-</v>
      </c>
      <c r="Q570" s="57" t="str">
        <f>작성용!AD567</f>
        <v>대체평가3사업본부</v>
      </c>
      <c r="R570" s="59">
        <f>작성용!AE567</f>
        <v>0</v>
      </c>
      <c r="S570" s="57" t="str">
        <f>작성용!AF567</f>
        <v>대체평가3사업본부</v>
      </c>
      <c r="T570" s="60" t="str">
        <f>작성용!AG567</f>
        <v>-</v>
      </c>
      <c r="U570" s="60" t="str">
        <f>작성용!AH567</f>
        <v>-</v>
      </c>
      <c r="V570" s="55">
        <f>작성용!AA567</f>
        <v>202412</v>
      </c>
      <c r="W570" s="57" t="str">
        <f>작성용!AC567</f>
        <v>[T]기타보험기관[1본부]</v>
      </c>
      <c r="X570" s="57" t="str">
        <f>작성용!O567</f>
        <v xml:space="preserve"> </v>
      </c>
      <c r="Y570" s="57" t="str">
        <f>작성용!P567</f>
        <v xml:space="preserve"> </v>
      </c>
      <c r="Z570" s="57" t="str">
        <f>작성용!Q567</f>
        <v xml:space="preserve"> </v>
      </c>
      <c r="AA570" s="55" t="str">
        <f>작성용!AJ567</f>
        <v>-</v>
      </c>
      <c r="AB570" s="55">
        <f>작성용!AB567</f>
        <v>0</v>
      </c>
    </row>
    <row r="571" spans="1:28" s="11" customFormat="1" ht="16.5" hidden="1" customHeight="1" x14ac:dyDescent="0.3">
      <c r="A571" s="53">
        <f>작성용!AL568</f>
        <v>567</v>
      </c>
      <c r="B571" s="54" t="str">
        <f>작성용!AI568</f>
        <v>-</v>
      </c>
      <c r="C571" s="55" t="str">
        <f>작성용!AK568</f>
        <v>개별종목</v>
      </c>
      <c r="D571" s="56">
        <f>작성용!T568</f>
        <v>45645</v>
      </c>
      <c r="E571" s="57" t="str">
        <f>작성용!B568</f>
        <v>동양생명보험(LT)</v>
      </c>
      <c r="F571" s="57" t="str">
        <f>작성용!C568</f>
        <v>재평가</v>
      </c>
      <c r="G571" s="57" t="str">
        <f>작성용!D568</f>
        <v>현대인베KKR글로벌전문투자형사모특별자산투자신탁5호</v>
      </c>
      <c r="H571" s="58" t="str">
        <f>작성용!E568</f>
        <v>KBP2019120164</v>
      </c>
      <c r="I571" s="57" t="str">
        <f>작성용!F568</f>
        <v>B02</v>
      </c>
      <c r="J571" s="57">
        <f>작성용!G568</f>
        <v>0</v>
      </c>
      <c r="K571" s="57" t="str">
        <f>작성용!H568</f>
        <v>-</v>
      </c>
      <c r="L571" s="57" t="str">
        <f>작성용!N568</f>
        <v xml:space="preserve">분기 </v>
      </c>
      <c r="M571" s="56" t="str">
        <f>작성용!U568</f>
        <v>2024.12.31</v>
      </c>
      <c r="N571" s="56" t="str">
        <f>작성용!V568</f>
        <v>룩스루</v>
      </c>
      <c r="O571" s="56" t="str">
        <f>작성용!W568</f>
        <v>룩스루</v>
      </c>
      <c r="P571" s="56" t="str">
        <f>작성용!X568</f>
        <v>-</v>
      </c>
      <c r="Q571" s="57" t="str">
        <f>작성용!AD568</f>
        <v>대체평가3사업본부</v>
      </c>
      <c r="R571" s="59">
        <f>작성용!AE568</f>
        <v>0</v>
      </c>
      <c r="S571" s="57" t="str">
        <f>작성용!AF568</f>
        <v>대체평가3사업본부</v>
      </c>
      <c r="T571" s="60" t="str">
        <f>작성용!AG568</f>
        <v>-</v>
      </c>
      <c r="U571" s="60" t="str">
        <f>작성용!AH568</f>
        <v>-</v>
      </c>
      <c r="V571" s="55">
        <f>작성용!AA568</f>
        <v>202412</v>
      </c>
      <c r="W571" s="57" t="str">
        <f>작성용!AC568</f>
        <v>[T]기타보험기관[1본부]</v>
      </c>
      <c r="X571" s="57" t="str">
        <f>작성용!O568</f>
        <v xml:space="preserve"> </v>
      </c>
      <c r="Y571" s="57" t="str">
        <f>작성용!P568</f>
        <v xml:space="preserve"> </v>
      </c>
      <c r="Z571" s="57" t="str">
        <f>작성용!Q568</f>
        <v xml:space="preserve"> </v>
      </c>
      <c r="AA571" s="55" t="str">
        <f>작성용!AJ568</f>
        <v>-</v>
      </c>
      <c r="AB571" s="55">
        <f>작성용!AB568</f>
        <v>0</v>
      </c>
    </row>
    <row r="572" spans="1:28" s="11" customFormat="1" ht="16.5" hidden="1" customHeight="1" x14ac:dyDescent="0.3">
      <c r="A572" s="53">
        <f>작성용!AL569</f>
        <v>568</v>
      </c>
      <c r="B572" s="54" t="str">
        <f>작성용!AI569</f>
        <v>-</v>
      </c>
      <c r="C572" s="55" t="str">
        <f>작성용!AK569</f>
        <v>개별종목</v>
      </c>
      <c r="D572" s="56">
        <f>작성용!T569</f>
        <v>45645</v>
      </c>
      <c r="E572" s="57" t="str">
        <f>작성용!B569</f>
        <v>동양생명보험(LT)</v>
      </c>
      <c r="F572" s="57" t="str">
        <f>작성용!C569</f>
        <v>재평가</v>
      </c>
      <c r="G572" s="57" t="str">
        <f>작성용!D569</f>
        <v>현대인베스트먼트CRESCENTCREDITSOLUTION일반사모4호</v>
      </c>
      <c r="H572" s="58" t="str">
        <f>작성용!E569</f>
        <v>KBP2022030066</v>
      </c>
      <c r="I572" s="57" t="str">
        <f>작성용!F569</f>
        <v>B02</v>
      </c>
      <c r="J572" s="57">
        <f>작성용!G569</f>
        <v>0</v>
      </c>
      <c r="K572" s="57" t="str">
        <f>작성용!H569</f>
        <v>-</v>
      </c>
      <c r="L572" s="57" t="str">
        <f>작성용!N569</f>
        <v xml:space="preserve">분기 </v>
      </c>
      <c r="M572" s="56" t="str">
        <f>작성용!U569</f>
        <v>2024.12.31</v>
      </c>
      <c r="N572" s="56" t="str">
        <f>작성용!V569</f>
        <v>룩스루</v>
      </c>
      <c r="O572" s="56" t="str">
        <f>작성용!W569</f>
        <v>룩스루</v>
      </c>
      <c r="P572" s="56" t="str">
        <f>작성용!X569</f>
        <v>-</v>
      </c>
      <c r="Q572" s="57" t="str">
        <f>작성용!AD569</f>
        <v>대체평가3사업본부</v>
      </c>
      <c r="R572" s="59">
        <f>작성용!AE569</f>
        <v>0</v>
      </c>
      <c r="S572" s="57" t="str">
        <f>작성용!AF569</f>
        <v>대체평가3사업본부</v>
      </c>
      <c r="T572" s="60" t="str">
        <f>작성용!AG569</f>
        <v>-</v>
      </c>
      <c r="U572" s="60" t="str">
        <f>작성용!AH569</f>
        <v>-</v>
      </c>
      <c r="V572" s="55">
        <f>작성용!AA569</f>
        <v>202412</v>
      </c>
      <c r="W572" s="57" t="str">
        <f>작성용!AC569</f>
        <v>[T]기타보험기관[1본부]</v>
      </c>
      <c r="X572" s="57" t="str">
        <f>작성용!O569</f>
        <v xml:space="preserve"> </v>
      </c>
      <c r="Y572" s="57" t="str">
        <f>작성용!P569</f>
        <v xml:space="preserve"> </v>
      </c>
      <c r="Z572" s="57" t="str">
        <f>작성용!Q569</f>
        <v xml:space="preserve"> </v>
      </c>
      <c r="AA572" s="55" t="str">
        <f>작성용!AJ569</f>
        <v>-</v>
      </c>
      <c r="AB572" s="55">
        <f>작성용!AB569</f>
        <v>0</v>
      </c>
    </row>
    <row r="573" spans="1:28" s="11" customFormat="1" ht="16.5" hidden="1" customHeight="1" x14ac:dyDescent="0.3">
      <c r="A573" s="53">
        <f>작성용!AL570</f>
        <v>569</v>
      </c>
      <c r="B573" s="54" t="str">
        <f>작성용!AI570</f>
        <v>-</v>
      </c>
      <c r="C573" s="55" t="str">
        <f>작성용!AK570</f>
        <v>개별종목</v>
      </c>
      <c r="D573" s="56">
        <f>작성용!T570</f>
        <v>45645</v>
      </c>
      <c r="E573" s="57" t="str">
        <f>작성용!B570</f>
        <v>메리츠화재해상보험(LT)</v>
      </c>
      <c r="F573" s="57" t="str">
        <f>작성용!C570</f>
        <v>재평가</v>
      </c>
      <c r="G573" s="57" t="str">
        <f>작성용!D570</f>
        <v>한강국내일반사모혼합자산투자신탁1호</v>
      </c>
      <c r="H573" s="58" t="str">
        <f>작성용!E570</f>
        <v>KBP2023030020</v>
      </c>
      <c r="I573" s="57" t="str">
        <f>작성용!F570</f>
        <v>B02</v>
      </c>
      <c r="J573" s="57">
        <f>작성용!G570</f>
        <v>0</v>
      </c>
      <c r="K573" s="57" t="str">
        <f>작성용!H570</f>
        <v>Y</v>
      </c>
      <c r="L573" s="57" t="str">
        <f>작성용!N570</f>
        <v xml:space="preserve">분기 </v>
      </c>
      <c r="M573" s="56" t="str">
        <f>작성용!U570</f>
        <v>2024.12.31</v>
      </c>
      <c r="N573" s="56" t="str">
        <f>작성용!V570</f>
        <v>룩스루</v>
      </c>
      <c r="O573" s="56" t="str">
        <f>작성용!W570</f>
        <v>룩스루</v>
      </c>
      <c r="P573" s="56" t="str">
        <f>작성용!X570</f>
        <v>-</v>
      </c>
      <c r="Q573" s="57" t="str">
        <f>작성용!AD570</f>
        <v>대체평가3사업본부</v>
      </c>
      <c r="R573" s="59">
        <f>작성용!AE570</f>
        <v>0</v>
      </c>
      <c r="S573" s="57" t="str">
        <f>작성용!AF570</f>
        <v>대체평가3사업본부</v>
      </c>
      <c r="T573" s="60" t="str">
        <f>작성용!AG570</f>
        <v>조용원</v>
      </c>
      <c r="U573" s="60" t="str">
        <f>작성용!AH570</f>
        <v>조용원</v>
      </c>
      <c r="V573" s="55">
        <f>작성용!AA570</f>
        <v>202412</v>
      </c>
      <c r="W573" s="57" t="str">
        <f>작성용!AC570</f>
        <v>[T]기타보험기관[1본부]</v>
      </c>
      <c r="X573" s="57" t="str">
        <f>작성용!O570</f>
        <v xml:space="preserve">이상훈,리스크관리파트신지혜 </v>
      </c>
      <c r="Y573" s="57" t="str">
        <f>작성용!P570</f>
        <v xml:space="preserve">02-3786-1123 </v>
      </c>
      <c r="Z573" s="57" t="str">
        <f>작성용!Q570</f>
        <v xml:space="preserve">shlee11@meritz.co.kr;jh_shin@meritz.co.kr </v>
      </c>
      <c r="AA573" s="55" t="str">
        <f>작성용!AJ570</f>
        <v>-</v>
      </c>
      <c r="AB573" s="55">
        <f>작성용!AB570</f>
        <v>0</v>
      </c>
    </row>
    <row r="574" spans="1:28" s="11" customFormat="1" ht="16.5" hidden="1" customHeight="1" x14ac:dyDescent="0.3">
      <c r="A574" s="53">
        <f>작성용!AL571</f>
        <v>570</v>
      </c>
      <c r="B574" s="54" t="str">
        <f>작성용!AI571</f>
        <v>-</v>
      </c>
      <c r="C574" s="55" t="str">
        <f>작성용!AK571</f>
        <v>개별종목</v>
      </c>
      <c r="D574" s="56">
        <f>작성용!T571</f>
        <v>45645</v>
      </c>
      <c r="E574" s="57" t="str">
        <f>작성용!B571</f>
        <v>메리츠화재해상보험(LT)</v>
      </c>
      <c r="F574" s="57" t="str">
        <f>작성용!C571</f>
        <v>재평가</v>
      </c>
      <c r="G574" s="57" t="str">
        <f>작성용!D571</f>
        <v>메리츠일반사모부동산투자신탁31호</v>
      </c>
      <c r="H574" s="58" t="str">
        <f>작성용!E571</f>
        <v>KBP2023030021</v>
      </c>
      <c r="I574" s="57" t="str">
        <f>작성용!F571</f>
        <v>B02</v>
      </c>
      <c r="J574" s="57">
        <f>작성용!G571</f>
        <v>0</v>
      </c>
      <c r="K574" s="57" t="str">
        <f>작성용!H571</f>
        <v>Y</v>
      </c>
      <c r="L574" s="57" t="str">
        <f>작성용!N571</f>
        <v xml:space="preserve">분기 </v>
      </c>
      <c r="M574" s="56" t="str">
        <f>작성용!U571</f>
        <v>2024.12.31</v>
      </c>
      <c r="N574" s="56" t="str">
        <f>작성용!V571</f>
        <v>룩스루</v>
      </c>
      <c r="O574" s="56" t="str">
        <f>작성용!W571</f>
        <v>룩스루</v>
      </c>
      <c r="P574" s="56" t="str">
        <f>작성용!X571</f>
        <v>-</v>
      </c>
      <c r="Q574" s="57" t="str">
        <f>작성용!AD571</f>
        <v>대체평가3사업본부</v>
      </c>
      <c r="R574" s="59">
        <f>작성용!AE571</f>
        <v>0</v>
      </c>
      <c r="S574" s="57" t="str">
        <f>작성용!AF571</f>
        <v>대체평가3사업본부</v>
      </c>
      <c r="T574" s="60" t="str">
        <f>작성용!AG571</f>
        <v>조용원</v>
      </c>
      <c r="U574" s="60" t="str">
        <f>작성용!AH571</f>
        <v>조용원</v>
      </c>
      <c r="V574" s="55">
        <f>작성용!AA571</f>
        <v>202412</v>
      </c>
      <c r="W574" s="57" t="str">
        <f>작성용!AC571</f>
        <v>[T]기타보험기관[1본부]</v>
      </c>
      <c r="X574" s="57" t="str">
        <f>작성용!O571</f>
        <v xml:space="preserve">이상훈,리스크관리파트신지혜 </v>
      </c>
      <c r="Y574" s="57" t="str">
        <f>작성용!P571</f>
        <v xml:space="preserve">02-3786-1123 </v>
      </c>
      <c r="Z574" s="57" t="str">
        <f>작성용!Q571</f>
        <v xml:space="preserve">shlee11@meritz.co.kr;jh_shin@meritz.co.kr </v>
      </c>
      <c r="AA574" s="55" t="str">
        <f>작성용!AJ571</f>
        <v>-</v>
      </c>
      <c r="AB574" s="55">
        <f>작성용!AB571</f>
        <v>0</v>
      </c>
    </row>
    <row r="575" spans="1:28" s="11" customFormat="1" ht="16.5" hidden="1" customHeight="1" x14ac:dyDescent="0.3">
      <c r="A575" s="53">
        <f>작성용!AL572</f>
        <v>571</v>
      </c>
      <c r="B575" s="54" t="str">
        <f>작성용!AI572</f>
        <v>-</v>
      </c>
      <c r="C575" s="55" t="str">
        <f>작성용!AK572</f>
        <v>개별종목</v>
      </c>
      <c r="D575" s="56">
        <f>작성용!T572</f>
        <v>45645</v>
      </c>
      <c r="E575" s="57" t="str">
        <f>작성용!B572</f>
        <v>메리츠화재해상보험(LT)</v>
      </c>
      <c r="F575" s="57" t="str">
        <f>작성용!C572</f>
        <v>재평가</v>
      </c>
      <c r="G575" s="57" t="str">
        <f>작성용!D572</f>
        <v>한국투자성장기업전문투자형사모혼합자산투자신탁1호</v>
      </c>
      <c r="H575" s="58" t="str">
        <f>작성용!E572</f>
        <v>KBP2019120241</v>
      </c>
      <c r="I575" s="57" t="str">
        <f>작성용!F572</f>
        <v>B02</v>
      </c>
      <c r="J575" s="57">
        <f>작성용!G572</f>
        <v>0</v>
      </c>
      <c r="K575" s="57" t="str">
        <f>작성용!H572</f>
        <v>Y</v>
      </c>
      <c r="L575" s="57" t="str">
        <f>작성용!N572</f>
        <v xml:space="preserve">분기 </v>
      </c>
      <c r="M575" s="56" t="str">
        <f>작성용!U572</f>
        <v>2024.12.31</v>
      </c>
      <c r="N575" s="56" t="str">
        <f>작성용!V572</f>
        <v>룩스루</v>
      </c>
      <c r="O575" s="56" t="str">
        <f>작성용!W572</f>
        <v>룩스루</v>
      </c>
      <c r="P575" s="56" t="str">
        <f>작성용!X572</f>
        <v>-</v>
      </c>
      <c r="Q575" s="57" t="str">
        <f>작성용!AD572</f>
        <v>대체평가3사업본부</v>
      </c>
      <c r="R575" s="59">
        <f>작성용!AE572</f>
        <v>0</v>
      </c>
      <c r="S575" s="57" t="str">
        <f>작성용!AF572</f>
        <v>대체평가3사업본부</v>
      </c>
      <c r="T575" s="60" t="str">
        <f>작성용!AG572</f>
        <v>조용원</v>
      </c>
      <c r="U575" s="60" t="str">
        <f>작성용!AH572</f>
        <v>조용원</v>
      </c>
      <c r="V575" s="55">
        <f>작성용!AA572</f>
        <v>202412</v>
      </c>
      <c r="W575" s="57" t="str">
        <f>작성용!AC572</f>
        <v>[T]기타보험기관[1본부]</v>
      </c>
      <c r="X575" s="57" t="str">
        <f>작성용!O572</f>
        <v xml:space="preserve">이상훈,리스크관리파트신지혜 </v>
      </c>
      <c r="Y575" s="57" t="str">
        <f>작성용!P572</f>
        <v xml:space="preserve">02-3786-1123 </v>
      </c>
      <c r="Z575" s="57" t="str">
        <f>작성용!Q572</f>
        <v xml:space="preserve">shlee11@meritz.co.kr;jh_shin@meritz.co.kr </v>
      </c>
      <c r="AA575" s="55" t="str">
        <f>작성용!AJ572</f>
        <v>-</v>
      </c>
      <c r="AB575" s="55">
        <f>작성용!AB572</f>
        <v>0</v>
      </c>
    </row>
    <row r="576" spans="1:28" s="11" customFormat="1" ht="16.5" hidden="1" customHeight="1" x14ac:dyDescent="0.3">
      <c r="A576" s="53">
        <f>작성용!AL573</f>
        <v>572</v>
      </c>
      <c r="B576" s="54" t="str">
        <f>작성용!AI573</f>
        <v>-</v>
      </c>
      <c r="C576" s="55" t="str">
        <f>작성용!AK573</f>
        <v>개별종목</v>
      </c>
      <c r="D576" s="56">
        <f>작성용!T573</f>
        <v>45645</v>
      </c>
      <c r="E576" s="57" t="str">
        <f>작성용!B573</f>
        <v>메리츠화재해상보험(LT)</v>
      </c>
      <c r="F576" s="57" t="str">
        <f>작성용!C573</f>
        <v>재평가</v>
      </c>
      <c r="G576" s="57" t="str">
        <f>작성용!D573</f>
        <v>삼성프랑스DKLNG전문투자형사모투자신탁제1호</v>
      </c>
      <c r="H576" s="58" t="str">
        <f>작성용!E573</f>
        <v>KBP2018120180</v>
      </c>
      <c r="I576" s="57" t="str">
        <f>작성용!F573</f>
        <v>B02</v>
      </c>
      <c r="J576" s="57">
        <f>작성용!G573</f>
        <v>0</v>
      </c>
      <c r="K576" s="57" t="str">
        <f>작성용!H573</f>
        <v>Y</v>
      </c>
      <c r="L576" s="57" t="str">
        <f>작성용!N573</f>
        <v xml:space="preserve">분기 </v>
      </c>
      <c r="M576" s="56" t="str">
        <f>작성용!U573</f>
        <v>2024.12.31</v>
      </c>
      <c r="N576" s="56" t="str">
        <f>작성용!V573</f>
        <v>룩스루</v>
      </c>
      <c r="O576" s="56" t="str">
        <f>작성용!W573</f>
        <v>룩스루</v>
      </c>
      <c r="P576" s="56" t="str">
        <f>작성용!X573</f>
        <v>-</v>
      </c>
      <c r="Q576" s="57" t="str">
        <f>작성용!AD573</f>
        <v>대체평가3사업본부</v>
      </c>
      <c r="R576" s="59">
        <f>작성용!AE573</f>
        <v>0</v>
      </c>
      <c r="S576" s="57" t="str">
        <f>작성용!AF573</f>
        <v>대체평가3사업본부</v>
      </c>
      <c r="T576" s="60" t="str">
        <f>작성용!AG573</f>
        <v>조용원</v>
      </c>
      <c r="U576" s="60" t="str">
        <f>작성용!AH573</f>
        <v>조용원</v>
      </c>
      <c r="V576" s="55">
        <f>작성용!AA573</f>
        <v>202412</v>
      </c>
      <c r="W576" s="57" t="str">
        <f>작성용!AC573</f>
        <v>[T]기타보험기관[1본부]</v>
      </c>
      <c r="X576" s="57" t="str">
        <f>작성용!O573</f>
        <v xml:space="preserve">이상훈,리스크관리파트신지혜 </v>
      </c>
      <c r="Y576" s="57" t="str">
        <f>작성용!P573</f>
        <v xml:space="preserve">02-3786-1123 </v>
      </c>
      <c r="Z576" s="57" t="str">
        <f>작성용!Q573</f>
        <v xml:space="preserve">shlee11@meritz.co.kr;jh_shin@meritz.co.kr </v>
      </c>
      <c r="AA576" s="55" t="str">
        <f>작성용!AJ573</f>
        <v>-</v>
      </c>
      <c r="AB576" s="55">
        <f>작성용!AB573</f>
        <v>0</v>
      </c>
    </row>
    <row r="577" spans="1:28" s="11" customFormat="1" ht="16.5" hidden="1" customHeight="1" x14ac:dyDescent="0.3">
      <c r="A577" s="53">
        <f>작성용!AL574</f>
        <v>573</v>
      </c>
      <c r="B577" s="54" t="str">
        <f>작성용!AI574</f>
        <v>-</v>
      </c>
      <c r="C577" s="55" t="str">
        <f>작성용!AK574</f>
        <v>개별종목</v>
      </c>
      <c r="D577" s="56">
        <f>작성용!T574</f>
        <v>45645</v>
      </c>
      <c r="E577" s="57" t="str">
        <f>작성용!B574</f>
        <v>메리츠화재해상보험(LT)</v>
      </c>
      <c r="F577" s="57" t="str">
        <f>작성용!C574</f>
        <v>재평가</v>
      </c>
      <c r="G577" s="57" t="str">
        <f>작성용!D574</f>
        <v>삼성프랑스DKLNG전문투자형사모투자신탁제2호</v>
      </c>
      <c r="H577" s="58" t="str">
        <f>작성용!E574</f>
        <v>KBP2018120181</v>
      </c>
      <c r="I577" s="57" t="str">
        <f>작성용!F574</f>
        <v>B02</v>
      </c>
      <c r="J577" s="57">
        <f>작성용!G574</f>
        <v>0</v>
      </c>
      <c r="K577" s="57" t="str">
        <f>작성용!H574</f>
        <v>Y</v>
      </c>
      <c r="L577" s="57" t="str">
        <f>작성용!N574</f>
        <v xml:space="preserve">분기 </v>
      </c>
      <c r="M577" s="56" t="str">
        <f>작성용!U574</f>
        <v>2024.12.31</v>
      </c>
      <c r="N577" s="56" t="str">
        <f>작성용!V574</f>
        <v>룩스루</v>
      </c>
      <c r="O577" s="56" t="str">
        <f>작성용!W574</f>
        <v>룩스루</v>
      </c>
      <c r="P577" s="56" t="str">
        <f>작성용!X574</f>
        <v>-</v>
      </c>
      <c r="Q577" s="57" t="str">
        <f>작성용!AD574</f>
        <v>대체평가3사업본부</v>
      </c>
      <c r="R577" s="59">
        <f>작성용!AE574</f>
        <v>0</v>
      </c>
      <c r="S577" s="57" t="str">
        <f>작성용!AF574</f>
        <v>대체평가3사업본부</v>
      </c>
      <c r="T577" s="60" t="str">
        <f>작성용!AG574</f>
        <v>조용원</v>
      </c>
      <c r="U577" s="60" t="str">
        <f>작성용!AH574</f>
        <v>조용원</v>
      </c>
      <c r="V577" s="55">
        <f>작성용!AA574</f>
        <v>202412</v>
      </c>
      <c r="W577" s="57" t="str">
        <f>작성용!AC574</f>
        <v>[T]기타보험기관[1본부]</v>
      </c>
      <c r="X577" s="57" t="str">
        <f>작성용!O574</f>
        <v xml:space="preserve">이상훈,리스크관리파트신지혜 </v>
      </c>
      <c r="Y577" s="57" t="str">
        <f>작성용!P574</f>
        <v xml:space="preserve">02-3786-1123 </v>
      </c>
      <c r="Z577" s="57" t="str">
        <f>작성용!Q574</f>
        <v xml:space="preserve">shlee11@meritz.co.kr;jh_shin@meritz.co.kr </v>
      </c>
      <c r="AA577" s="55" t="str">
        <f>작성용!AJ574</f>
        <v>-</v>
      </c>
      <c r="AB577" s="55">
        <f>작성용!AB574</f>
        <v>0</v>
      </c>
    </row>
    <row r="578" spans="1:28" s="11" customFormat="1" ht="16.5" hidden="1" customHeight="1" x14ac:dyDescent="0.3">
      <c r="A578" s="53">
        <f>작성용!AL575</f>
        <v>574</v>
      </c>
      <c r="B578" s="54" t="str">
        <f>작성용!AI575</f>
        <v>-</v>
      </c>
      <c r="C578" s="55" t="str">
        <f>작성용!AK575</f>
        <v>개별종목</v>
      </c>
      <c r="D578" s="56">
        <f>작성용!T575</f>
        <v>45645</v>
      </c>
      <c r="E578" s="57" t="str">
        <f>작성용!B575</f>
        <v>메리츠화재해상보험(LT)</v>
      </c>
      <c r="F578" s="57" t="str">
        <f>작성용!C575</f>
        <v>재평가</v>
      </c>
      <c r="G578" s="57" t="str">
        <f>작성용!D575</f>
        <v>키움JAPAN마일스톤전문투자형사모부동산투자신탁제1호</v>
      </c>
      <c r="H578" s="58" t="str">
        <f>작성용!E575</f>
        <v>KBP2018090022</v>
      </c>
      <c r="I578" s="57" t="str">
        <f>작성용!F575</f>
        <v>B02</v>
      </c>
      <c r="J578" s="57">
        <f>작성용!G575</f>
        <v>0</v>
      </c>
      <c r="K578" s="57" t="str">
        <f>작성용!H575</f>
        <v>Y</v>
      </c>
      <c r="L578" s="57" t="str">
        <f>작성용!N575</f>
        <v xml:space="preserve">분기 </v>
      </c>
      <c r="M578" s="56" t="str">
        <f>작성용!U575</f>
        <v>2024.12.31</v>
      </c>
      <c r="N578" s="56" t="str">
        <f>작성용!V575</f>
        <v>룩스루</v>
      </c>
      <c r="O578" s="56" t="str">
        <f>작성용!W575</f>
        <v>룩스루</v>
      </c>
      <c r="P578" s="56" t="str">
        <f>작성용!X575</f>
        <v>-</v>
      </c>
      <c r="Q578" s="57" t="str">
        <f>작성용!AD575</f>
        <v>대체평가3사업본부</v>
      </c>
      <c r="R578" s="59">
        <f>작성용!AE575</f>
        <v>0</v>
      </c>
      <c r="S578" s="57" t="str">
        <f>작성용!AF575</f>
        <v>대체평가3사업본부</v>
      </c>
      <c r="T578" s="60" t="str">
        <f>작성용!AG575</f>
        <v>조용원</v>
      </c>
      <c r="U578" s="60" t="str">
        <f>작성용!AH575</f>
        <v>조용원</v>
      </c>
      <c r="V578" s="55">
        <f>작성용!AA575</f>
        <v>202412</v>
      </c>
      <c r="W578" s="57" t="str">
        <f>작성용!AC575</f>
        <v>[T]기타보험기관[1본부]</v>
      </c>
      <c r="X578" s="57" t="str">
        <f>작성용!O575</f>
        <v xml:space="preserve">이상훈,리스크관리파트신지혜 </v>
      </c>
      <c r="Y578" s="57" t="str">
        <f>작성용!P575</f>
        <v xml:space="preserve">02-3786-1123 </v>
      </c>
      <c r="Z578" s="57" t="str">
        <f>작성용!Q575</f>
        <v xml:space="preserve">shlee11@meritz.co.kr;jh_shin@meritz.co.kr </v>
      </c>
      <c r="AA578" s="55" t="str">
        <f>작성용!AJ575</f>
        <v>-</v>
      </c>
      <c r="AB578" s="55">
        <f>작성용!AB575</f>
        <v>0</v>
      </c>
    </row>
    <row r="579" spans="1:28" s="11" customFormat="1" ht="16.5" hidden="1" customHeight="1" x14ac:dyDescent="0.3">
      <c r="A579" s="53">
        <f>작성용!AL576</f>
        <v>575</v>
      </c>
      <c r="B579" s="54" t="str">
        <f>작성용!AI576</f>
        <v>-</v>
      </c>
      <c r="C579" s="55" t="str">
        <f>작성용!AK576</f>
        <v>개별종목</v>
      </c>
      <c r="D579" s="56">
        <f>작성용!T576</f>
        <v>45645</v>
      </c>
      <c r="E579" s="57" t="str">
        <f>작성용!B576</f>
        <v>메리츠화재해상보험(LT)</v>
      </c>
      <c r="F579" s="57" t="str">
        <f>작성용!C576</f>
        <v>재평가</v>
      </c>
      <c r="G579" s="57" t="str">
        <f>작성용!D576</f>
        <v>키움마일스톤US전문투자형사모부동산투자신탁제18호</v>
      </c>
      <c r="H579" s="58" t="str">
        <f>작성용!E576</f>
        <v>KBP2019030016</v>
      </c>
      <c r="I579" s="57" t="str">
        <f>작성용!F576</f>
        <v>B02</v>
      </c>
      <c r="J579" s="57">
        <f>작성용!G576</f>
        <v>0</v>
      </c>
      <c r="K579" s="57" t="str">
        <f>작성용!H576</f>
        <v>Y</v>
      </c>
      <c r="L579" s="57" t="str">
        <f>작성용!N576</f>
        <v xml:space="preserve">분기 </v>
      </c>
      <c r="M579" s="56" t="str">
        <f>작성용!U576</f>
        <v>2024.12.31</v>
      </c>
      <c r="N579" s="56" t="str">
        <f>작성용!V576</f>
        <v>룩스루</v>
      </c>
      <c r="O579" s="56" t="str">
        <f>작성용!W576</f>
        <v>룩스루</v>
      </c>
      <c r="P579" s="56" t="str">
        <f>작성용!X576</f>
        <v>-</v>
      </c>
      <c r="Q579" s="57" t="str">
        <f>작성용!AD576</f>
        <v>대체평가3사업본부</v>
      </c>
      <c r="R579" s="59">
        <f>작성용!AE576</f>
        <v>0</v>
      </c>
      <c r="S579" s="57" t="str">
        <f>작성용!AF576</f>
        <v>대체평가3사업본부</v>
      </c>
      <c r="T579" s="60" t="str">
        <f>작성용!AG576</f>
        <v>조용원</v>
      </c>
      <c r="U579" s="60" t="str">
        <f>작성용!AH576</f>
        <v>조용원</v>
      </c>
      <c r="V579" s="55">
        <f>작성용!AA576</f>
        <v>202412</v>
      </c>
      <c r="W579" s="57" t="str">
        <f>작성용!AC576</f>
        <v>[T]기타보험기관[1본부]</v>
      </c>
      <c r="X579" s="57" t="str">
        <f>작성용!O576</f>
        <v xml:space="preserve">이상훈,리스크관리파트신지혜 </v>
      </c>
      <c r="Y579" s="57" t="str">
        <f>작성용!P576</f>
        <v xml:space="preserve">02-3786-1123 </v>
      </c>
      <c r="Z579" s="57" t="str">
        <f>작성용!Q576</f>
        <v xml:space="preserve">shlee11@meritz.co.kr;jh_shin@meritz.co.kr </v>
      </c>
      <c r="AA579" s="55" t="str">
        <f>작성용!AJ576</f>
        <v>-</v>
      </c>
      <c r="AB579" s="55">
        <f>작성용!AB576</f>
        <v>0</v>
      </c>
    </row>
    <row r="580" spans="1:28" s="11" customFormat="1" ht="16.5" hidden="1" customHeight="1" x14ac:dyDescent="0.3">
      <c r="A580" s="53">
        <f>작성용!AL577</f>
        <v>576</v>
      </c>
      <c r="B580" s="54" t="str">
        <f>작성용!AI577</f>
        <v>-</v>
      </c>
      <c r="C580" s="55" t="str">
        <f>작성용!AK577</f>
        <v>개별종목</v>
      </c>
      <c r="D580" s="56">
        <f>작성용!T577</f>
        <v>45645</v>
      </c>
      <c r="E580" s="57" t="str">
        <f>작성용!B577</f>
        <v>메리츠화재해상보험(LT)</v>
      </c>
      <c r="F580" s="57" t="str">
        <f>작성용!C577</f>
        <v>재평가</v>
      </c>
      <c r="G580" s="57" t="str">
        <f>작성용!D577</f>
        <v>키움인프라코어DEBT전문투자형사모투자신탁제1호</v>
      </c>
      <c r="H580" s="58" t="str">
        <f>작성용!E577</f>
        <v>KBP2019090019</v>
      </c>
      <c r="I580" s="57" t="str">
        <f>작성용!F577</f>
        <v>B02</v>
      </c>
      <c r="J580" s="57">
        <f>작성용!G577</f>
        <v>0</v>
      </c>
      <c r="K580" s="57" t="str">
        <f>작성용!H577</f>
        <v>Y</v>
      </c>
      <c r="L580" s="57" t="str">
        <f>작성용!N577</f>
        <v xml:space="preserve">분기 </v>
      </c>
      <c r="M580" s="56" t="str">
        <f>작성용!U577</f>
        <v>2024.12.31</v>
      </c>
      <c r="N580" s="56" t="str">
        <f>작성용!V577</f>
        <v>룩스루</v>
      </c>
      <c r="O580" s="56" t="str">
        <f>작성용!W577</f>
        <v>룩스루</v>
      </c>
      <c r="P580" s="56" t="str">
        <f>작성용!X577</f>
        <v>-</v>
      </c>
      <c r="Q580" s="57" t="str">
        <f>작성용!AD577</f>
        <v>대체평가3사업본부</v>
      </c>
      <c r="R580" s="59">
        <f>작성용!AE577</f>
        <v>0</v>
      </c>
      <c r="S580" s="57" t="str">
        <f>작성용!AF577</f>
        <v>대체평가3사업본부</v>
      </c>
      <c r="T580" s="60" t="str">
        <f>작성용!AG577</f>
        <v>조용원</v>
      </c>
      <c r="U580" s="60" t="str">
        <f>작성용!AH577</f>
        <v>조용원</v>
      </c>
      <c r="V580" s="55">
        <f>작성용!AA577</f>
        <v>202412</v>
      </c>
      <c r="W580" s="57" t="str">
        <f>작성용!AC577</f>
        <v>[T]기타보험기관[1본부]</v>
      </c>
      <c r="X580" s="57" t="str">
        <f>작성용!O577</f>
        <v xml:space="preserve">이상훈,리스크관리파트신지혜 </v>
      </c>
      <c r="Y580" s="57" t="str">
        <f>작성용!P577</f>
        <v xml:space="preserve">02-3786-1123 </v>
      </c>
      <c r="Z580" s="57" t="str">
        <f>작성용!Q577</f>
        <v xml:space="preserve">shlee11@meritz.co.kr;jh_shin@meritz.co.kr </v>
      </c>
      <c r="AA580" s="55" t="str">
        <f>작성용!AJ577</f>
        <v>-</v>
      </c>
      <c r="AB580" s="55">
        <f>작성용!AB577</f>
        <v>0</v>
      </c>
    </row>
    <row r="581" spans="1:28" s="11" customFormat="1" ht="16.5" hidden="1" customHeight="1" x14ac:dyDescent="0.3">
      <c r="A581" s="53">
        <f>작성용!AL578</f>
        <v>577</v>
      </c>
      <c r="B581" s="54" t="str">
        <f>작성용!AI578</f>
        <v>-</v>
      </c>
      <c r="C581" s="55" t="str">
        <f>작성용!AK578</f>
        <v>개별종목</v>
      </c>
      <c r="D581" s="56">
        <f>작성용!T578</f>
        <v>45645</v>
      </c>
      <c r="E581" s="57" t="str">
        <f>작성용!B578</f>
        <v>메리츠화재해상보험(LT)</v>
      </c>
      <c r="F581" s="57" t="str">
        <f>작성용!C578</f>
        <v>재평가</v>
      </c>
      <c r="G581" s="57" t="str">
        <f>작성용!D578</f>
        <v>키움마일스톤US전문투자형사모부동산투자신탁제19호</v>
      </c>
      <c r="H581" s="58" t="str">
        <f>작성용!E578</f>
        <v>KBP2020030022</v>
      </c>
      <c r="I581" s="57" t="str">
        <f>작성용!F578</f>
        <v>B02</v>
      </c>
      <c r="J581" s="57">
        <f>작성용!G578</f>
        <v>0</v>
      </c>
      <c r="K581" s="57" t="str">
        <f>작성용!H578</f>
        <v>Y</v>
      </c>
      <c r="L581" s="57" t="str">
        <f>작성용!N578</f>
        <v xml:space="preserve">분기 </v>
      </c>
      <c r="M581" s="56" t="str">
        <f>작성용!U578</f>
        <v>2024.12.31</v>
      </c>
      <c r="N581" s="56" t="str">
        <f>작성용!V578</f>
        <v>룩스루</v>
      </c>
      <c r="O581" s="56" t="str">
        <f>작성용!W578</f>
        <v>룩스루</v>
      </c>
      <c r="P581" s="56" t="str">
        <f>작성용!X578</f>
        <v>-</v>
      </c>
      <c r="Q581" s="57" t="str">
        <f>작성용!AD578</f>
        <v>대체평가3사업본부</v>
      </c>
      <c r="R581" s="59">
        <f>작성용!AE578</f>
        <v>0</v>
      </c>
      <c r="S581" s="57" t="str">
        <f>작성용!AF578</f>
        <v>대체평가3사업본부</v>
      </c>
      <c r="T581" s="60" t="str">
        <f>작성용!AG578</f>
        <v>조용원</v>
      </c>
      <c r="U581" s="60" t="str">
        <f>작성용!AH578</f>
        <v>조용원</v>
      </c>
      <c r="V581" s="55">
        <f>작성용!AA578</f>
        <v>202412</v>
      </c>
      <c r="W581" s="57" t="str">
        <f>작성용!AC578</f>
        <v>[T]기타보험기관[1본부]</v>
      </c>
      <c r="X581" s="57" t="str">
        <f>작성용!O578</f>
        <v xml:space="preserve">이상훈,리스크관리파트신지혜 </v>
      </c>
      <c r="Y581" s="57" t="str">
        <f>작성용!P578</f>
        <v xml:space="preserve">02-3786-1123 </v>
      </c>
      <c r="Z581" s="57" t="str">
        <f>작성용!Q578</f>
        <v xml:space="preserve">shlee11@meritz.co.kr;jh_shin@meritz.co.kr </v>
      </c>
      <c r="AA581" s="55" t="str">
        <f>작성용!AJ578</f>
        <v>-</v>
      </c>
      <c r="AB581" s="55">
        <f>작성용!AB578</f>
        <v>0</v>
      </c>
    </row>
    <row r="582" spans="1:28" s="11" customFormat="1" ht="16.5" hidden="1" customHeight="1" x14ac:dyDescent="0.3">
      <c r="A582" s="53">
        <f>작성용!AL579</f>
        <v>578</v>
      </c>
      <c r="B582" s="54" t="str">
        <f>작성용!AI579</f>
        <v>-</v>
      </c>
      <c r="C582" s="55" t="str">
        <f>작성용!AK579</f>
        <v>개별종목</v>
      </c>
      <c r="D582" s="56">
        <f>작성용!T579</f>
        <v>45645</v>
      </c>
      <c r="E582" s="57" t="str">
        <f>작성용!B579</f>
        <v>메리츠화재해상보험(LT)</v>
      </c>
      <c r="F582" s="57" t="str">
        <f>작성용!C579</f>
        <v>재평가</v>
      </c>
      <c r="G582" s="57" t="str">
        <f>작성용!D579</f>
        <v>신한시니어론전문투자형사모혼합자산투자신탁제4호</v>
      </c>
      <c r="H582" s="58" t="str">
        <f>작성용!E579</f>
        <v>KBP2020090070</v>
      </c>
      <c r="I582" s="57" t="str">
        <f>작성용!F579</f>
        <v>B02</v>
      </c>
      <c r="J582" s="57">
        <f>작성용!G579</f>
        <v>0</v>
      </c>
      <c r="K582" s="57" t="str">
        <f>작성용!H579</f>
        <v>Y</v>
      </c>
      <c r="L582" s="57" t="str">
        <f>작성용!N579</f>
        <v xml:space="preserve">분기 </v>
      </c>
      <c r="M582" s="56" t="str">
        <f>작성용!U579</f>
        <v>2024.12.31</v>
      </c>
      <c r="N582" s="56" t="str">
        <f>작성용!V579</f>
        <v>룩스루</v>
      </c>
      <c r="O582" s="56" t="str">
        <f>작성용!W579</f>
        <v>룩스루</v>
      </c>
      <c r="P582" s="56" t="str">
        <f>작성용!X579</f>
        <v>-</v>
      </c>
      <c r="Q582" s="57" t="str">
        <f>작성용!AD579</f>
        <v>대체평가3사업본부</v>
      </c>
      <c r="R582" s="59">
        <f>작성용!AE579</f>
        <v>0</v>
      </c>
      <c r="S582" s="57" t="str">
        <f>작성용!AF579</f>
        <v>대체평가3사업본부</v>
      </c>
      <c r="T582" s="60" t="str">
        <f>작성용!AG579</f>
        <v>조용원</v>
      </c>
      <c r="U582" s="60" t="str">
        <f>작성용!AH579</f>
        <v>조용원</v>
      </c>
      <c r="V582" s="55">
        <f>작성용!AA579</f>
        <v>202412</v>
      </c>
      <c r="W582" s="57" t="str">
        <f>작성용!AC579</f>
        <v>[T]기타보험기관[1본부]</v>
      </c>
      <c r="X582" s="57" t="str">
        <f>작성용!O579</f>
        <v xml:space="preserve">이상훈,리스크관리파트신지혜 </v>
      </c>
      <c r="Y582" s="57" t="str">
        <f>작성용!P579</f>
        <v xml:space="preserve">02-3786-1123 </v>
      </c>
      <c r="Z582" s="57" t="str">
        <f>작성용!Q579</f>
        <v xml:space="preserve">shlee11@meritz.co.kr;jh_shin@meritz.co.kr </v>
      </c>
      <c r="AA582" s="55" t="str">
        <f>작성용!AJ579</f>
        <v>-</v>
      </c>
      <c r="AB582" s="55">
        <f>작성용!AB579</f>
        <v>0</v>
      </c>
    </row>
    <row r="583" spans="1:28" s="11" customFormat="1" ht="16.5" hidden="1" customHeight="1" x14ac:dyDescent="0.3">
      <c r="A583" s="53">
        <f>작성용!AL580</f>
        <v>579</v>
      </c>
      <c r="B583" s="54" t="str">
        <f>작성용!AI580</f>
        <v>-</v>
      </c>
      <c r="C583" s="55" t="str">
        <f>작성용!AK580</f>
        <v>개별종목</v>
      </c>
      <c r="D583" s="56">
        <f>작성용!T580</f>
        <v>45645</v>
      </c>
      <c r="E583" s="57" t="str">
        <f>작성용!B580</f>
        <v>메리츠화재해상보험(LT)</v>
      </c>
      <c r="F583" s="57" t="str">
        <f>작성용!C580</f>
        <v>재평가</v>
      </c>
      <c r="G583" s="57" t="str">
        <f>작성용!D580</f>
        <v>한화영국규제자산인프라전문투자형사모특별자산투자신탁2호</v>
      </c>
      <c r="H583" s="58" t="str">
        <f>작성용!E580</f>
        <v>KBP2018090019</v>
      </c>
      <c r="I583" s="57" t="str">
        <f>작성용!F580</f>
        <v>B02</v>
      </c>
      <c r="J583" s="57">
        <f>작성용!G580</f>
        <v>0</v>
      </c>
      <c r="K583" s="57" t="str">
        <f>작성용!H580</f>
        <v>Y</v>
      </c>
      <c r="L583" s="57" t="str">
        <f>작성용!N580</f>
        <v xml:space="preserve">분기 </v>
      </c>
      <c r="M583" s="56" t="str">
        <f>작성용!U580</f>
        <v>2024.12.31</v>
      </c>
      <c r="N583" s="56" t="str">
        <f>작성용!V580</f>
        <v>룩스루</v>
      </c>
      <c r="O583" s="56" t="str">
        <f>작성용!W580</f>
        <v>룩스루</v>
      </c>
      <c r="P583" s="56" t="str">
        <f>작성용!X580</f>
        <v>-</v>
      </c>
      <c r="Q583" s="57" t="str">
        <f>작성용!AD580</f>
        <v>대체평가3사업본부</v>
      </c>
      <c r="R583" s="59">
        <f>작성용!AE580</f>
        <v>0</v>
      </c>
      <c r="S583" s="57" t="str">
        <f>작성용!AF580</f>
        <v>대체평가3사업본부</v>
      </c>
      <c r="T583" s="60" t="str">
        <f>작성용!AG580</f>
        <v>조용원</v>
      </c>
      <c r="U583" s="60" t="str">
        <f>작성용!AH580</f>
        <v>조용원</v>
      </c>
      <c r="V583" s="55">
        <f>작성용!AA580</f>
        <v>202412</v>
      </c>
      <c r="W583" s="57" t="str">
        <f>작성용!AC580</f>
        <v>[T]기타보험기관[1본부]</v>
      </c>
      <c r="X583" s="57" t="str">
        <f>작성용!O580</f>
        <v xml:space="preserve">이상훈,리스크관리파트신지혜 </v>
      </c>
      <c r="Y583" s="57" t="str">
        <f>작성용!P580</f>
        <v xml:space="preserve">02-3786-1123 </v>
      </c>
      <c r="Z583" s="57" t="str">
        <f>작성용!Q580</f>
        <v xml:space="preserve">shlee11@meritz.co.kr;jh_shin@meritz.co.kr </v>
      </c>
      <c r="AA583" s="55" t="str">
        <f>작성용!AJ580</f>
        <v>-</v>
      </c>
      <c r="AB583" s="55">
        <f>작성용!AB580</f>
        <v>0</v>
      </c>
    </row>
    <row r="584" spans="1:28" s="11" customFormat="1" ht="16.5" hidden="1" customHeight="1" x14ac:dyDescent="0.3">
      <c r="A584" s="53">
        <f>작성용!AL581</f>
        <v>580</v>
      </c>
      <c r="B584" s="54" t="str">
        <f>작성용!AI581</f>
        <v>-</v>
      </c>
      <c r="C584" s="55" t="str">
        <f>작성용!AK581</f>
        <v>개별종목</v>
      </c>
      <c r="D584" s="56">
        <f>작성용!T581</f>
        <v>45645</v>
      </c>
      <c r="E584" s="57" t="str">
        <f>작성용!B581</f>
        <v>메리츠화재해상보험(LT)</v>
      </c>
      <c r="F584" s="57" t="str">
        <f>작성용!C581</f>
        <v>재평가</v>
      </c>
      <c r="G584" s="57" t="str">
        <f>작성용!D581</f>
        <v>한화유럽PPP인프라전문투자형사모특별자산신탁2호</v>
      </c>
      <c r="H584" s="58" t="str">
        <f>작성용!E581</f>
        <v>KBP2019120119</v>
      </c>
      <c r="I584" s="57" t="str">
        <f>작성용!F581</f>
        <v>B02</v>
      </c>
      <c r="J584" s="57">
        <f>작성용!G581</f>
        <v>0</v>
      </c>
      <c r="K584" s="57" t="str">
        <f>작성용!H581</f>
        <v>Y</v>
      </c>
      <c r="L584" s="57" t="str">
        <f>작성용!N581</f>
        <v xml:space="preserve">분기 </v>
      </c>
      <c r="M584" s="56" t="str">
        <f>작성용!U581</f>
        <v>2024.12.31</v>
      </c>
      <c r="N584" s="56" t="str">
        <f>작성용!V581</f>
        <v>룩스루</v>
      </c>
      <c r="O584" s="56" t="str">
        <f>작성용!W581</f>
        <v>룩스루</v>
      </c>
      <c r="P584" s="56" t="str">
        <f>작성용!X581</f>
        <v>-</v>
      </c>
      <c r="Q584" s="57" t="str">
        <f>작성용!AD581</f>
        <v>대체평가3사업본부</v>
      </c>
      <c r="R584" s="59">
        <f>작성용!AE581</f>
        <v>0</v>
      </c>
      <c r="S584" s="57" t="str">
        <f>작성용!AF581</f>
        <v>대체평가3사업본부</v>
      </c>
      <c r="T584" s="60" t="str">
        <f>작성용!AG581</f>
        <v>조용원</v>
      </c>
      <c r="U584" s="60" t="str">
        <f>작성용!AH581</f>
        <v>조용원</v>
      </c>
      <c r="V584" s="55">
        <f>작성용!AA581</f>
        <v>202412</v>
      </c>
      <c r="W584" s="57" t="str">
        <f>작성용!AC581</f>
        <v>[T]기타보험기관[1본부]</v>
      </c>
      <c r="X584" s="57" t="str">
        <f>작성용!O581</f>
        <v xml:space="preserve">이상훈,리스크관리파트신지혜 </v>
      </c>
      <c r="Y584" s="57" t="str">
        <f>작성용!P581</f>
        <v xml:space="preserve">02-3786-1123 </v>
      </c>
      <c r="Z584" s="57" t="str">
        <f>작성용!Q581</f>
        <v xml:space="preserve">shlee11@meritz.co.kr;jh_shin@meritz.co.kr </v>
      </c>
      <c r="AA584" s="55" t="str">
        <f>작성용!AJ581</f>
        <v>-</v>
      </c>
      <c r="AB584" s="55">
        <f>작성용!AB581</f>
        <v>0</v>
      </c>
    </row>
    <row r="585" spans="1:28" s="11" customFormat="1" ht="16.5" hidden="1" customHeight="1" x14ac:dyDescent="0.3">
      <c r="A585" s="53">
        <f>작성용!AL582</f>
        <v>581</v>
      </c>
      <c r="B585" s="54" t="str">
        <f>작성용!AI582</f>
        <v>-</v>
      </c>
      <c r="C585" s="55" t="str">
        <f>작성용!AK582</f>
        <v>개별종목</v>
      </c>
      <c r="D585" s="56">
        <f>작성용!T582</f>
        <v>45645</v>
      </c>
      <c r="E585" s="57" t="str">
        <f>작성용!B582</f>
        <v>메리츠화재해상보험(LT)</v>
      </c>
      <c r="F585" s="57" t="str">
        <f>작성용!C582</f>
        <v>재평가</v>
      </c>
      <c r="G585" s="57" t="str">
        <f>작성용!D582</f>
        <v>KB북미MCF선순위전문투자형사모특별자산투자신탁제1호</v>
      </c>
      <c r="H585" s="58" t="str">
        <f>작성용!E582</f>
        <v>KBP2018030054</v>
      </c>
      <c r="I585" s="57" t="str">
        <f>작성용!F582</f>
        <v>B02</v>
      </c>
      <c r="J585" s="57">
        <f>작성용!G582</f>
        <v>0</v>
      </c>
      <c r="K585" s="57" t="str">
        <f>작성용!H582</f>
        <v>Y</v>
      </c>
      <c r="L585" s="57" t="str">
        <f>작성용!N582</f>
        <v xml:space="preserve">분기 </v>
      </c>
      <c r="M585" s="56" t="str">
        <f>작성용!U582</f>
        <v>2024.12.31</v>
      </c>
      <c r="N585" s="56" t="str">
        <f>작성용!V582</f>
        <v>룩스루</v>
      </c>
      <c r="O585" s="56" t="str">
        <f>작성용!W582</f>
        <v>룩스루</v>
      </c>
      <c r="P585" s="56" t="str">
        <f>작성용!X582</f>
        <v>-</v>
      </c>
      <c r="Q585" s="57" t="str">
        <f>작성용!AD582</f>
        <v>대체평가3사업본부</v>
      </c>
      <c r="R585" s="59">
        <f>작성용!AE582</f>
        <v>0</v>
      </c>
      <c r="S585" s="57" t="str">
        <f>작성용!AF582</f>
        <v>대체평가3사업본부</v>
      </c>
      <c r="T585" s="60" t="str">
        <f>작성용!AG582</f>
        <v>조용원</v>
      </c>
      <c r="U585" s="60" t="str">
        <f>작성용!AH582</f>
        <v>조용원</v>
      </c>
      <c r="V585" s="55">
        <f>작성용!AA582</f>
        <v>202412</v>
      </c>
      <c r="W585" s="57" t="str">
        <f>작성용!AC582</f>
        <v>[T]기타보험기관[1본부]</v>
      </c>
      <c r="X585" s="57" t="str">
        <f>작성용!O582</f>
        <v xml:space="preserve">이상훈,리스크관리파트신지혜 </v>
      </c>
      <c r="Y585" s="57" t="str">
        <f>작성용!P582</f>
        <v xml:space="preserve">02-3786-1123 </v>
      </c>
      <c r="Z585" s="57" t="str">
        <f>작성용!Q582</f>
        <v xml:space="preserve">shlee11@meritz.co.kr;jh_shin@meritz.co.kr </v>
      </c>
      <c r="AA585" s="55" t="str">
        <f>작성용!AJ582</f>
        <v>-</v>
      </c>
      <c r="AB585" s="55">
        <f>작성용!AB582</f>
        <v>0</v>
      </c>
    </row>
    <row r="586" spans="1:28" s="11" customFormat="1" ht="16.5" hidden="1" customHeight="1" x14ac:dyDescent="0.3">
      <c r="A586" s="53">
        <f>작성용!AL583</f>
        <v>582</v>
      </c>
      <c r="B586" s="54" t="str">
        <f>작성용!AI583</f>
        <v>-</v>
      </c>
      <c r="C586" s="55" t="str">
        <f>작성용!AK583</f>
        <v>개별종목</v>
      </c>
      <c r="D586" s="56">
        <f>작성용!T583</f>
        <v>45645</v>
      </c>
      <c r="E586" s="57" t="str">
        <f>작성용!B583</f>
        <v>메리츠화재해상보험(LT)</v>
      </c>
      <c r="F586" s="57" t="str">
        <f>작성용!C583</f>
        <v>재평가</v>
      </c>
      <c r="G586" s="57" t="str">
        <f>작성용!D583</f>
        <v>KB서부내륙고속도로전문투자형사모특별자산투자신탁제2종수익증권</v>
      </c>
      <c r="H586" s="58" t="str">
        <f>작성용!E583</f>
        <v>KBP2018030056</v>
      </c>
      <c r="I586" s="57" t="str">
        <f>작성용!F583</f>
        <v>B02</v>
      </c>
      <c r="J586" s="57">
        <f>작성용!G583</f>
        <v>0</v>
      </c>
      <c r="K586" s="57" t="str">
        <f>작성용!H583</f>
        <v>Y</v>
      </c>
      <c r="L586" s="57" t="str">
        <f>작성용!N583</f>
        <v xml:space="preserve">분기 </v>
      </c>
      <c r="M586" s="56" t="str">
        <f>작성용!U583</f>
        <v>2024.12.31</v>
      </c>
      <c r="N586" s="56" t="str">
        <f>작성용!V583</f>
        <v>룩스루</v>
      </c>
      <c r="O586" s="56" t="str">
        <f>작성용!W583</f>
        <v>룩스루</v>
      </c>
      <c r="P586" s="56" t="str">
        <f>작성용!X583</f>
        <v>-</v>
      </c>
      <c r="Q586" s="57" t="str">
        <f>작성용!AD583</f>
        <v>대체평가3사업본부</v>
      </c>
      <c r="R586" s="59">
        <f>작성용!AE583</f>
        <v>0</v>
      </c>
      <c r="S586" s="57" t="str">
        <f>작성용!AF583</f>
        <v>대체평가3사업본부</v>
      </c>
      <c r="T586" s="60" t="str">
        <f>작성용!AG583</f>
        <v>조용원</v>
      </c>
      <c r="U586" s="60" t="str">
        <f>작성용!AH583</f>
        <v>조용원</v>
      </c>
      <c r="V586" s="55">
        <f>작성용!AA583</f>
        <v>202412</v>
      </c>
      <c r="W586" s="57" t="str">
        <f>작성용!AC583</f>
        <v>[T]기타보험기관[1본부]</v>
      </c>
      <c r="X586" s="57" t="str">
        <f>작성용!O583</f>
        <v xml:space="preserve">이상훈,리스크관리파트신지혜 </v>
      </c>
      <c r="Y586" s="57" t="str">
        <f>작성용!P583</f>
        <v xml:space="preserve">02-3786-1123 </v>
      </c>
      <c r="Z586" s="57" t="str">
        <f>작성용!Q583</f>
        <v xml:space="preserve">shlee11@meritz.co.kr;jh_shin@meritz.co.kr </v>
      </c>
      <c r="AA586" s="55" t="str">
        <f>작성용!AJ583</f>
        <v>-</v>
      </c>
      <c r="AB586" s="55">
        <f>작성용!AB583</f>
        <v>0</v>
      </c>
    </row>
    <row r="587" spans="1:28" s="11" customFormat="1" ht="16.5" hidden="1" customHeight="1" x14ac:dyDescent="0.3">
      <c r="A587" s="53">
        <f>작성용!AL584</f>
        <v>583</v>
      </c>
      <c r="B587" s="54" t="str">
        <f>작성용!AI584</f>
        <v>-</v>
      </c>
      <c r="C587" s="55" t="str">
        <f>작성용!AK584</f>
        <v>개별종목</v>
      </c>
      <c r="D587" s="56">
        <f>작성용!T584</f>
        <v>45645</v>
      </c>
      <c r="E587" s="57" t="str">
        <f>작성용!B584</f>
        <v>메리츠화재해상보험(LT)</v>
      </c>
      <c r="F587" s="57" t="str">
        <f>작성용!C584</f>
        <v>재평가</v>
      </c>
      <c r="G587" s="57" t="str">
        <f>작성용!D584</f>
        <v>KB컨티넨탈유럽인프라전문투자형사모2호</v>
      </c>
      <c r="H587" s="58" t="str">
        <f>작성용!E584</f>
        <v>KBP2019120242</v>
      </c>
      <c r="I587" s="57" t="str">
        <f>작성용!F584</f>
        <v>B02</v>
      </c>
      <c r="J587" s="57">
        <f>작성용!G584</f>
        <v>0</v>
      </c>
      <c r="K587" s="57" t="str">
        <f>작성용!H584</f>
        <v>Y</v>
      </c>
      <c r="L587" s="57" t="str">
        <f>작성용!N584</f>
        <v xml:space="preserve">분기 </v>
      </c>
      <c r="M587" s="56" t="str">
        <f>작성용!U584</f>
        <v>2024.12.31</v>
      </c>
      <c r="N587" s="56" t="str">
        <f>작성용!V584</f>
        <v>룩스루</v>
      </c>
      <c r="O587" s="56" t="str">
        <f>작성용!W584</f>
        <v>룩스루</v>
      </c>
      <c r="P587" s="56" t="str">
        <f>작성용!X584</f>
        <v>-</v>
      </c>
      <c r="Q587" s="57" t="str">
        <f>작성용!AD584</f>
        <v>대체평가3사업본부</v>
      </c>
      <c r="R587" s="59">
        <f>작성용!AE584</f>
        <v>0</v>
      </c>
      <c r="S587" s="57" t="str">
        <f>작성용!AF584</f>
        <v>대체평가3사업본부</v>
      </c>
      <c r="T587" s="60" t="str">
        <f>작성용!AG584</f>
        <v>조용원</v>
      </c>
      <c r="U587" s="60" t="str">
        <f>작성용!AH584</f>
        <v>조용원</v>
      </c>
      <c r="V587" s="55">
        <f>작성용!AA584</f>
        <v>202412</v>
      </c>
      <c r="W587" s="57" t="str">
        <f>작성용!AC584</f>
        <v>[T]기타보험기관[1본부]</v>
      </c>
      <c r="X587" s="57" t="str">
        <f>작성용!O584</f>
        <v xml:space="preserve">이상훈,리스크관리파트신지혜 </v>
      </c>
      <c r="Y587" s="57" t="str">
        <f>작성용!P584</f>
        <v xml:space="preserve">02-3786-1123 </v>
      </c>
      <c r="Z587" s="57" t="str">
        <f>작성용!Q584</f>
        <v xml:space="preserve">shlee11@meritz.co.kr;jh_shin@meritz.co.kr </v>
      </c>
      <c r="AA587" s="55" t="str">
        <f>작성용!AJ584</f>
        <v>-</v>
      </c>
      <c r="AB587" s="55">
        <f>작성용!AB584</f>
        <v>0</v>
      </c>
    </row>
    <row r="588" spans="1:28" s="11" customFormat="1" ht="16.5" hidden="1" customHeight="1" x14ac:dyDescent="0.3">
      <c r="A588" s="53">
        <f>작성용!AL585</f>
        <v>584</v>
      </c>
      <c r="B588" s="54" t="str">
        <f>작성용!AI585</f>
        <v>-</v>
      </c>
      <c r="C588" s="55" t="str">
        <f>작성용!AK585</f>
        <v>개별종목</v>
      </c>
      <c r="D588" s="56">
        <f>작성용!T585</f>
        <v>45645</v>
      </c>
      <c r="E588" s="57" t="str">
        <f>작성용!B585</f>
        <v>메리츠화재해상보험(LT)</v>
      </c>
      <c r="F588" s="57" t="str">
        <f>작성용!C585</f>
        <v>재평가</v>
      </c>
      <c r="G588" s="57" t="str">
        <f>작성용!D585</f>
        <v>KB유럽TIKEHAUPDF전문투자형사모특별자산투자신탁제1호</v>
      </c>
      <c r="H588" s="58" t="str">
        <f>작성용!E585</f>
        <v>KBP2018120062</v>
      </c>
      <c r="I588" s="57" t="str">
        <f>작성용!F585</f>
        <v>B02</v>
      </c>
      <c r="J588" s="57">
        <f>작성용!G585</f>
        <v>0</v>
      </c>
      <c r="K588" s="57" t="str">
        <f>작성용!H585</f>
        <v>Y</v>
      </c>
      <c r="L588" s="57" t="str">
        <f>작성용!N585</f>
        <v xml:space="preserve">분기 </v>
      </c>
      <c r="M588" s="56" t="str">
        <f>작성용!U585</f>
        <v>2024.12.31</v>
      </c>
      <c r="N588" s="56" t="str">
        <f>작성용!V585</f>
        <v>룩스루</v>
      </c>
      <c r="O588" s="56" t="str">
        <f>작성용!W585</f>
        <v>룩스루</v>
      </c>
      <c r="P588" s="56" t="str">
        <f>작성용!X585</f>
        <v>-</v>
      </c>
      <c r="Q588" s="57" t="str">
        <f>작성용!AD585</f>
        <v>대체평가3사업본부</v>
      </c>
      <c r="R588" s="59">
        <f>작성용!AE585</f>
        <v>0</v>
      </c>
      <c r="S588" s="57" t="str">
        <f>작성용!AF585</f>
        <v>대체평가3사업본부</v>
      </c>
      <c r="T588" s="60" t="str">
        <f>작성용!AG585</f>
        <v>조용원</v>
      </c>
      <c r="U588" s="60" t="str">
        <f>작성용!AH585</f>
        <v>조용원</v>
      </c>
      <c r="V588" s="55">
        <f>작성용!AA585</f>
        <v>202412</v>
      </c>
      <c r="W588" s="57" t="str">
        <f>작성용!AC585</f>
        <v>[T]기타보험기관[1본부]</v>
      </c>
      <c r="X588" s="57" t="str">
        <f>작성용!O585</f>
        <v xml:space="preserve">이상훈,리스크관리파트신지혜 </v>
      </c>
      <c r="Y588" s="57" t="str">
        <f>작성용!P585</f>
        <v xml:space="preserve">02-3786-1123 </v>
      </c>
      <c r="Z588" s="57" t="str">
        <f>작성용!Q585</f>
        <v xml:space="preserve">shlee11@meritz.co.kr;jh_shin@meritz.co.kr </v>
      </c>
      <c r="AA588" s="55" t="str">
        <f>작성용!AJ585</f>
        <v>-</v>
      </c>
      <c r="AB588" s="55">
        <f>작성용!AB585</f>
        <v>0</v>
      </c>
    </row>
    <row r="589" spans="1:28" s="11" customFormat="1" ht="16.5" hidden="1" customHeight="1" x14ac:dyDescent="0.3">
      <c r="A589" s="53">
        <f>작성용!AL586</f>
        <v>585</v>
      </c>
      <c r="B589" s="54" t="str">
        <f>작성용!AI586</f>
        <v>-</v>
      </c>
      <c r="C589" s="55" t="str">
        <f>작성용!AK586</f>
        <v>개별종목</v>
      </c>
      <c r="D589" s="56">
        <f>작성용!T586</f>
        <v>45645</v>
      </c>
      <c r="E589" s="57" t="str">
        <f>작성용!B586</f>
        <v>메리츠화재해상보험(LT)</v>
      </c>
      <c r="F589" s="57" t="str">
        <f>작성용!C586</f>
        <v>재평가</v>
      </c>
      <c r="G589" s="57" t="str">
        <f>작성용!D586</f>
        <v>KB광명서울고속도로전문투자형사모특별자산투자신탁</v>
      </c>
      <c r="H589" s="58" t="str">
        <f>작성용!E586</f>
        <v>KBP2019090155</v>
      </c>
      <c r="I589" s="57" t="str">
        <f>작성용!F586</f>
        <v>B02</v>
      </c>
      <c r="J589" s="57">
        <f>작성용!G586</f>
        <v>0</v>
      </c>
      <c r="K589" s="57" t="str">
        <f>작성용!H586</f>
        <v>Y</v>
      </c>
      <c r="L589" s="57" t="str">
        <f>작성용!N586</f>
        <v xml:space="preserve">분기 </v>
      </c>
      <c r="M589" s="56" t="str">
        <f>작성용!U586</f>
        <v>2024.12.31</v>
      </c>
      <c r="N589" s="56" t="str">
        <f>작성용!V586</f>
        <v>룩스루</v>
      </c>
      <c r="O589" s="56" t="str">
        <f>작성용!W586</f>
        <v>룩스루</v>
      </c>
      <c r="P589" s="56" t="str">
        <f>작성용!X586</f>
        <v>-</v>
      </c>
      <c r="Q589" s="57" t="str">
        <f>작성용!AD586</f>
        <v>대체평가3사업본부</v>
      </c>
      <c r="R589" s="59">
        <f>작성용!AE586</f>
        <v>0</v>
      </c>
      <c r="S589" s="57" t="str">
        <f>작성용!AF586</f>
        <v>대체평가3사업본부</v>
      </c>
      <c r="T589" s="60" t="str">
        <f>작성용!AG586</f>
        <v>조용원</v>
      </c>
      <c r="U589" s="60" t="str">
        <f>작성용!AH586</f>
        <v>조용원</v>
      </c>
      <c r="V589" s="55">
        <f>작성용!AA586</f>
        <v>202412</v>
      </c>
      <c r="W589" s="57" t="str">
        <f>작성용!AC586</f>
        <v>[T]기타보험기관[1본부]</v>
      </c>
      <c r="X589" s="57" t="str">
        <f>작성용!O586</f>
        <v xml:space="preserve">이상훈,리스크관리파트신지혜 </v>
      </c>
      <c r="Y589" s="57" t="str">
        <f>작성용!P586</f>
        <v xml:space="preserve">02-3786-1123 </v>
      </c>
      <c r="Z589" s="57" t="str">
        <f>작성용!Q586</f>
        <v xml:space="preserve">shlee11@meritz.co.kr;jh_shin@meritz.co.kr </v>
      </c>
      <c r="AA589" s="55" t="str">
        <f>작성용!AJ586</f>
        <v>-</v>
      </c>
      <c r="AB589" s="55">
        <f>작성용!AB586</f>
        <v>0</v>
      </c>
    </row>
    <row r="590" spans="1:28" s="11" customFormat="1" ht="16.5" hidden="1" customHeight="1" x14ac:dyDescent="0.3">
      <c r="A590" s="53">
        <f>작성용!AL587</f>
        <v>586</v>
      </c>
      <c r="B590" s="54" t="str">
        <f>작성용!AI587</f>
        <v>-</v>
      </c>
      <c r="C590" s="55" t="str">
        <f>작성용!AK587</f>
        <v>개별종목</v>
      </c>
      <c r="D590" s="56">
        <f>작성용!T587</f>
        <v>45645</v>
      </c>
      <c r="E590" s="57" t="str">
        <f>작성용!B587</f>
        <v>메리츠화재해상보험(LT)</v>
      </c>
      <c r="F590" s="57" t="str">
        <f>작성용!C587</f>
        <v>재평가</v>
      </c>
      <c r="G590" s="57" t="str">
        <f>작성용!D587</f>
        <v>KBIDF인프라일반사모특별자산투자신탁제4호(대출채권-재간접형)(전문)</v>
      </c>
      <c r="H590" s="58" t="str">
        <f>작성용!E587</f>
        <v>KBP2019090126</v>
      </c>
      <c r="I590" s="57" t="str">
        <f>작성용!F587</f>
        <v>B02</v>
      </c>
      <c r="J590" s="57">
        <f>작성용!G587</f>
        <v>0</v>
      </c>
      <c r="K590" s="57" t="str">
        <f>작성용!H587</f>
        <v>Y</v>
      </c>
      <c r="L590" s="57" t="str">
        <f>작성용!N587</f>
        <v xml:space="preserve">분기 </v>
      </c>
      <c r="M590" s="56" t="str">
        <f>작성용!U587</f>
        <v>2024.12.31</v>
      </c>
      <c r="N590" s="56" t="str">
        <f>작성용!V587</f>
        <v>룩스루</v>
      </c>
      <c r="O590" s="56" t="str">
        <f>작성용!W587</f>
        <v>룩스루</v>
      </c>
      <c r="P590" s="56" t="str">
        <f>작성용!X587</f>
        <v>-</v>
      </c>
      <c r="Q590" s="57" t="str">
        <f>작성용!AD587</f>
        <v>대체평가3사업본부</v>
      </c>
      <c r="R590" s="59">
        <f>작성용!AE587</f>
        <v>0</v>
      </c>
      <c r="S590" s="57" t="str">
        <f>작성용!AF587</f>
        <v>대체평가3사업본부</v>
      </c>
      <c r="T590" s="60" t="str">
        <f>작성용!AG587</f>
        <v>조용원</v>
      </c>
      <c r="U590" s="60" t="str">
        <f>작성용!AH587</f>
        <v>조용원</v>
      </c>
      <c r="V590" s="55">
        <f>작성용!AA587</f>
        <v>202412</v>
      </c>
      <c r="W590" s="57" t="str">
        <f>작성용!AC587</f>
        <v>[T]기타보험기관[1본부]</v>
      </c>
      <c r="X590" s="57" t="str">
        <f>작성용!O587</f>
        <v xml:space="preserve">이상훈,리스크관리파트신지혜 </v>
      </c>
      <c r="Y590" s="57" t="str">
        <f>작성용!P587</f>
        <v xml:space="preserve">02-3786-1123 </v>
      </c>
      <c r="Z590" s="57" t="str">
        <f>작성용!Q587</f>
        <v xml:space="preserve">shlee11@meritz.co.kr;jh_shin@meritz.co.kr </v>
      </c>
      <c r="AA590" s="55" t="str">
        <f>작성용!AJ587</f>
        <v>-</v>
      </c>
      <c r="AB590" s="55">
        <f>작성용!AB587</f>
        <v>0</v>
      </c>
    </row>
    <row r="591" spans="1:28" s="11" customFormat="1" ht="16.5" hidden="1" customHeight="1" x14ac:dyDescent="0.3">
      <c r="A591" s="53">
        <f>작성용!AL588</f>
        <v>587</v>
      </c>
      <c r="B591" s="54" t="str">
        <f>작성용!AI588</f>
        <v>-</v>
      </c>
      <c r="C591" s="55" t="str">
        <f>작성용!AK588</f>
        <v>개별종목</v>
      </c>
      <c r="D591" s="56">
        <f>작성용!T588</f>
        <v>45645</v>
      </c>
      <c r="E591" s="57" t="str">
        <f>작성용!B588</f>
        <v>메리츠화재해상보험(LT)</v>
      </c>
      <c r="F591" s="57" t="str">
        <f>작성용!C588</f>
        <v>재평가</v>
      </c>
      <c r="G591" s="57" t="str">
        <f>작성용!D588</f>
        <v>KB유럽ICGPDF전문투자형사모특별자산투자신탁제1호</v>
      </c>
      <c r="H591" s="58" t="str">
        <f>작성용!E588</f>
        <v>KBP2020030011</v>
      </c>
      <c r="I591" s="57" t="str">
        <f>작성용!F588</f>
        <v>B02</v>
      </c>
      <c r="J591" s="57">
        <f>작성용!G588</f>
        <v>0</v>
      </c>
      <c r="K591" s="57" t="str">
        <f>작성용!H588</f>
        <v>Y</v>
      </c>
      <c r="L591" s="57" t="str">
        <f>작성용!N588</f>
        <v xml:space="preserve">분기 </v>
      </c>
      <c r="M591" s="56" t="str">
        <f>작성용!U588</f>
        <v>2024.12.31</v>
      </c>
      <c r="N591" s="56" t="str">
        <f>작성용!V588</f>
        <v>룩스루</v>
      </c>
      <c r="O591" s="56" t="str">
        <f>작성용!W588</f>
        <v>룩스루</v>
      </c>
      <c r="P591" s="56" t="str">
        <f>작성용!X588</f>
        <v>-</v>
      </c>
      <c r="Q591" s="57" t="str">
        <f>작성용!AD588</f>
        <v>대체평가3사업본부</v>
      </c>
      <c r="R591" s="59">
        <f>작성용!AE588</f>
        <v>0</v>
      </c>
      <c r="S591" s="57" t="str">
        <f>작성용!AF588</f>
        <v>대체평가3사업본부</v>
      </c>
      <c r="T591" s="60" t="str">
        <f>작성용!AG588</f>
        <v>조용원</v>
      </c>
      <c r="U591" s="60" t="str">
        <f>작성용!AH588</f>
        <v>조용원</v>
      </c>
      <c r="V591" s="55">
        <f>작성용!AA588</f>
        <v>202412</v>
      </c>
      <c r="W591" s="57" t="str">
        <f>작성용!AC588</f>
        <v>[T]기타보험기관[1본부]</v>
      </c>
      <c r="X591" s="57" t="str">
        <f>작성용!O588</f>
        <v xml:space="preserve">이상훈,리스크관리파트신지혜 </v>
      </c>
      <c r="Y591" s="57" t="str">
        <f>작성용!P588</f>
        <v xml:space="preserve">02-3786-1123 </v>
      </c>
      <c r="Z591" s="57" t="str">
        <f>작성용!Q588</f>
        <v xml:space="preserve">shlee11@meritz.co.kr;jh_shin@meritz.co.kr </v>
      </c>
      <c r="AA591" s="55" t="str">
        <f>작성용!AJ588</f>
        <v>-</v>
      </c>
      <c r="AB591" s="55">
        <f>작성용!AB588</f>
        <v>0</v>
      </c>
    </row>
    <row r="592" spans="1:28" s="11" customFormat="1" ht="16.5" hidden="1" customHeight="1" x14ac:dyDescent="0.3">
      <c r="A592" s="53">
        <f>작성용!AL589</f>
        <v>588</v>
      </c>
      <c r="B592" s="54" t="str">
        <f>작성용!AI589</f>
        <v>-</v>
      </c>
      <c r="C592" s="55" t="str">
        <f>작성용!AK589</f>
        <v>개별종목</v>
      </c>
      <c r="D592" s="56">
        <f>작성용!T589</f>
        <v>45645</v>
      </c>
      <c r="E592" s="57" t="str">
        <f>작성용!B589</f>
        <v>메리츠화재해상보험(LT)</v>
      </c>
      <c r="F592" s="57" t="str">
        <f>작성용!C589</f>
        <v>재평가</v>
      </c>
      <c r="G592" s="57" t="str">
        <f>작성용!D589</f>
        <v>흥국플라이트전문투자형사모특별자산투자신탁8호</v>
      </c>
      <c r="H592" s="58" t="str">
        <f>작성용!E589</f>
        <v>KBP2017090100</v>
      </c>
      <c r="I592" s="57" t="str">
        <f>작성용!F589</f>
        <v>B02</v>
      </c>
      <c r="J592" s="57">
        <f>작성용!G589</f>
        <v>0</v>
      </c>
      <c r="K592" s="57" t="str">
        <f>작성용!H589</f>
        <v>Y</v>
      </c>
      <c r="L592" s="57" t="str">
        <f>작성용!N589</f>
        <v xml:space="preserve">분기 </v>
      </c>
      <c r="M592" s="56" t="str">
        <f>작성용!U589</f>
        <v>2024.12.31</v>
      </c>
      <c r="N592" s="56" t="str">
        <f>작성용!V589</f>
        <v>룩스루</v>
      </c>
      <c r="O592" s="56" t="str">
        <f>작성용!W589</f>
        <v>룩스루</v>
      </c>
      <c r="P592" s="56" t="str">
        <f>작성용!X589</f>
        <v>-</v>
      </c>
      <c r="Q592" s="57" t="str">
        <f>작성용!AD589</f>
        <v>대체평가3사업본부</v>
      </c>
      <c r="R592" s="59">
        <f>작성용!AE589</f>
        <v>0</v>
      </c>
      <c r="S592" s="57" t="str">
        <f>작성용!AF589</f>
        <v>대체평가3사업본부</v>
      </c>
      <c r="T592" s="60" t="str">
        <f>작성용!AG589</f>
        <v>조용원</v>
      </c>
      <c r="U592" s="60" t="str">
        <f>작성용!AH589</f>
        <v>조용원</v>
      </c>
      <c r="V592" s="55">
        <f>작성용!AA589</f>
        <v>202412</v>
      </c>
      <c r="W592" s="57" t="str">
        <f>작성용!AC589</f>
        <v>[T]기타보험기관[1본부]</v>
      </c>
      <c r="X592" s="57" t="str">
        <f>작성용!O589</f>
        <v xml:space="preserve">이상훈,리스크관리파트신지혜 </v>
      </c>
      <c r="Y592" s="57" t="str">
        <f>작성용!P589</f>
        <v xml:space="preserve">02-3786-1123 </v>
      </c>
      <c r="Z592" s="57" t="str">
        <f>작성용!Q589</f>
        <v xml:space="preserve">shlee11@meritz.co.kr;jh_shin@meritz.co.kr </v>
      </c>
      <c r="AA592" s="55" t="str">
        <f>작성용!AJ589</f>
        <v>-</v>
      </c>
      <c r="AB592" s="55">
        <f>작성용!AB589</f>
        <v>0</v>
      </c>
    </row>
    <row r="593" spans="1:28" s="11" customFormat="1" ht="16.5" hidden="1" customHeight="1" x14ac:dyDescent="0.3">
      <c r="A593" s="53">
        <f>작성용!AL590</f>
        <v>589</v>
      </c>
      <c r="B593" s="54" t="str">
        <f>작성용!AI590</f>
        <v>-</v>
      </c>
      <c r="C593" s="55" t="str">
        <f>작성용!AK590</f>
        <v>개별종목</v>
      </c>
      <c r="D593" s="56">
        <f>작성용!T590</f>
        <v>45645</v>
      </c>
      <c r="E593" s="57" t="str">
        <f>작성용!B590</f>
        <v>메리츠화재해상보험(LT)</v>
      </c>
      <c r="F593" s="57" t="str">
        <f>작성용!C590</f>
        <v>재평가</v>
      </c>
      <c r="G593" s="57" t="str">
        <f>작성용!D590</f>
        <v>현대인베스트칼라일크레딧오퍼튜니티전문투자형사모투자신탁13호</v>
      </c>
      <c r="H593" s="58" t="str">
        <f>작성용!E590</f>
        <v>KBP2019090016</v>
      </c>
      <c r="I593" s="57" t="str">
        <f>작성용!F590</f>
        <v>B02</v>
      </c>
      <c r="J593" s="57">
        <f>작성용!G590</f>
        <v>0</v>
      </c>
      <c r="K593" s="57" t="str">
        <f>작성용!H590</f>
        <v>Y</v>
      </c>
      <c r="L593" s="57" t="str">
        <f>작성용!N590</f>
        <v xml:space="preserve">분기 </v>
      </c>
      <c r="M593" s="56" t="str">
        <f>작성용!U590</f>
        <v>2024.12.31</v>
      </c>
      <c r="N593" s="56" t="str">
        <f>작성용!V590</f>
        <v>룩스루</v>
      </c>
      <c r="O593" s="56" t="str">
        <f>작성용!W590</f>
        <v>룩스루</v>
      </c>
      <c r="P593" s="56" t="str">
        <f>작성용!X590</f>
        <v>-</v>
      </c>
      <c r="Q593" s="57" t="str">
        <f>작성용!AD590</f>
        <v>대체평가3사업본부</v>
      </c>
      <c r="R593" s="59">
        <f>작성용!AE590</f>
        <v>0</v>
      </c>
      <c r="S593" s="57" t="str">
        <f>작성용!AF590</f>
        <v>대체평가3사업본부</v>
      </c>
      <c r="T593" s="60" t="str">
        <f>작성용!AG590</f>
        <v>조용원</v>
      </c>
      <c r="U593" s="60" t="str">
        <f>작성용!AH590</f>
        <v>조용원</v>
      </c>
      <c r="V593" s="55">
        <f>작성용!AA590</f>
        <v>202412</v>
      </c>
      <c r="W593" s="57" t="str">
        <f>작성용!AC590</f>
        <v>[T]기타보험기관[1본부]</v>
      </c>
      <c r="X593" s="57" t="str">
        <f>작성용!O590</f>
        <v xml:space="preserve">이상훈,리스크관리파트신지혜 </v>
      </c>
      <c r="Y593" s="57" t="str">
        <f>작성용!P590</f>
        <v xml:space="preserve">02-3786-1123 </v>
      </c>
      <c r="Z593" s="57" t="str">
        <f>작성용!Q590</f>
        <v xml:space="preserve">shlee11@meritz.co.kr;jh_shin@meritz.co.kr </v>
      </c>
      <c r="AA593" s="55" t="str">
        <f>작성용!AJ590</f>
        <v>-</v>
      </c>
      <c r="AB593" s="55">
        <f>작성용!AB590</f>
        <v>0</v>
      </c>
    </row>
    <row r="594" spans="1:28" s="11" customFormat="1" ht="16.5" hidden="1" customHeight="1" x14ac:dyDescent="0.3">
      <c r="A594" s="53">
        <f>작성용!AL591</f>
        <v>590</v>
      </c>
      <c r="B594" s="54" t="str">
        <f>작성용!AI591</f>
        <v>-</v>
      </c>
      <c r="C594" s="55" t="str">
        <f>작성용!AK591</f>
        <v>개별종목</v>
      </c>
      <c r="D594" s="56">
        <f>작성용!T591</f>
        <v>45645</v>
      </c>
      <c r="E594" s="57" t="str">
        <f>작성용!B591</f>
        <v>메리츠화재해상보험(LT)</v>
      </c>
      <c r="F594" s="57" t="str">
        <f>작성용!C591</f>
        <v>재평가</v>
      </c>
      <c r="G594" s="57" t="str">
        <f>작성용!D591</f>
        <v>현대인베스트북미대출채권전문투자형사모특별자산투자신탁19호</v>
      </c>
      <c r="H594" s="58" t="str">
        <f>작성용!E591</f>
        <v>KBP2020030028</v>
      </c>
      <c r="I594" s="57" t="str">
        <f>작성용!F591</f>
        <v>B02</v>
      </c>
      <c r="J594" s="57">
        <f>작성용!G591</f>
        <v>0</v>
      </c>
      <c r="K594" s="57" t="str">
        <f>작성용!H591</f>
        <v>Y</v>
      </c>
      <c r="L594" s="57" t="str">
        <f>작성용!N591</f>
        <v xml:space="preserve">분기 </v>
      </c>
      <c r="M594" s="56" t="str">
        <f>작성용!U591</f>
        <v>2024.12.31</v>
      </c>
      <c r="N594" s="56" t="str">
        <f>작성용!V591</f>
        <v>룩스루</v>
      </c>
      <c r="O594" s="56" t="str">
        <f>작성용!W591</f>
        <v>룩스루</v>
      </c>
      <c r="P594" s="56" t="str">
        <f>작성용!X591</f>
        <v>-</v>
      </c>
      <c r="Q594" s="57" t="str">
        <f>작성용!AD591</f>
        <v>대체평가3사업본부</v>
      </c>
      <c r="R594" s="59">
        <f>작성용!AE591</f>
        <v>0</v>
      </c>
      <c r="S594" s="57" t="str">
        <f>작성용!AF591</f>
        <v>대체평가3사업본부</v>
      </c>
      <c r="T594" s="60" t="str">
        <f>작성용!AG591</f>
        <v>조용원</v>
      </c>
      <c r="U594" s="60" t="str">
        <f>작성용!AH591</f>
        <v>조용원</v>
      </c>
      <c r="V594" s="55">
        <f>작성용!AA591</f>
        <v>202412</v>
      </c>
      <c r="W594" s="57" t="str">
        <f>작성용!AC591</f>
        <v>[T]기타보험기관[1본부]</v>
      </c>
      <c r="X594" s="57" t="str">
        <f>작성용!O591</f>
        <v xml:space="preserve">이상훈,리스크관리파트신지혜 </v>
      </c>
      <c r="Y594" s="57" t="str">
        <f>작성용!P591</f>
        <v xml:space="preserve">02-3786-1123 </v>
      </c>
      <c r="Z594" s="57" t="str">
        <f>작성용!Q591</f>
        <v xml:space="preserve">shlee11@meritz.co.kr;jh_shin@meritz.co.kr </v>
      </c>
      <c r="AA594" s="55" t="str">
        <f>작성용!AJ591</f>
        <v>-</v>
      </c>
      <c r="AB594" s="55">
        <f>작성용!AB591</f>
        <v>0</v>
      </c>
    </row>
    <row r="595" spans="1:28" s="11" customFormat="1" ht="16.5" hidden="1" customHeight="1" x14ac:dyDescent="0.3">
      <c r="A595" s="53">
        <f>작성용!AL592</f>
        <v>591</v>
      </c>
      <c r="B595" s="54" t="str">
        <f>작성용!AI592</f>
        <v>-</v>
      </c>
      <c r="C595" s="55" t="str">
        <f>작성용!AK592</f>
        <v>개별종목</v>
      </c>
      <c r="D595" s="56">
        <f>작성용!T592</f>
        <v>45645</v>
      </c>
      <c r="E595" s="57" t="str">
        <f>작성용!B592</f>
        <v>메리츠화재해상보험(LT)</v>
      </c>
      <c r="F595" s="57" t="str">
        <f>작성용!C592</f>
        <v>재평가</v>
      </c>
      <c r="G595" s="57" t="str">
        <f>작성용!D592</f>
        <v>미래에셋맵스영국일반사모부동산투자신탁1호제1종</v>
      </c>
      <c r="H595" s="58" t="str">
        <f>작성용!E592</f>
        <v>KBP2018060053</v>
      </c>
      <c r="I595" s="57" t="str">
        <f>작성용!F592</f>
        <v>B02</v>
      </c>
      <c r="J595" s="57">
        <f>작성용!G592</f>
        <v>0</v>
      </c>
      <c r="K595" s="57" t="str">
        <f>작성용!H592</f>
        <v>Y</v>
      </c>
      <c r="L595" s="57" t="str">
        <f>작성용!N592</f>
        <v xml:space="preserve">분기 </v>
      </c>
      <c r="M595" s="56" t="str">
        <f>작성용!U592</f>
        <v>2024.12.31</v>
      </c>
      <c r="N595" s="56" t="str">
        <f>작성용!V592</f>
        <v>룩스루</v>
      </c>
      <c r="O595" s="56" t="str">
        <f>작성용!W592</f>
        <v>룩스루</v>
      </c>
      <c r="P595" s="56" t="str">
        <f>작성용!X592</f>
        <v>-</v>
      </c>
      <c r="Q595" s="57" t="str">
        <f>작성용!AD592</f>
        <v>대체평가3사업본부</v>
      </c>
      <c r="R595" s="59">
        <f>작성용!AE592</f>
        <v>0</v>
      </c>
      <c r="S595" s="57" t="str">
        <f>작성용!AF592</f>
        <v>대체평가3사업본부</v>
      </c>
      <c r="T595" s="60" t="str">
        <f>작성용!AG592</f>
        <v>조용원</v>
      </c>
      <c r="U595" s="60" t="str">
        <f>작성용!AH592</f>
        <v>조용원</v>
      </c>
      <c r="V595" s="55">
        <f>작성용!AA592</f>
        <v>202412</v>
      </c>
      <c r="W595" s="57" t="str">
        <f>작성용!AC592</f>
        <v>[T]기타보험기관[1본부]</v>
      </c>
      <c r="X595" s="57" t="str">
        <f>작성용!O592</f>
        <v xml:space="preserve">이상훈,리스크관리파트신지혜 </v>
      </c>
      <c r="Y595" s="57" t="str">
        <f>작성용!P592</f>
        <v xml:space="preserve">02-3786-1123 </v>
      </c>
      <c r="Z595" s="57" t="str">
        <f>작성용!Q592</f>
        <v xml:space="preserve">shlee11@meritz.co.kr;jh_shin@meritz.co.kr </v>
      </c>
      <c r="AA595" s="55" t="str">
        <f>작성용!AJ592</f>
        <v>-</v>
      </c>
      <c r="AB595" s="55">
        <f>작성용!AB592</f>
        <v>0</v>
      </c>
    </row>
    <row r="596" spans="1:28" s="11" customFormat="1" ht="16.5" hidden="1" customHeight="1" x14ac:dyDescent="0.3">
      <c r="A596" s="53">
        <f>작성용!AL593</f>
        <v>592</v>
      </c>
      <c r="B596" s="54" t="str">
        <f>작성용!AI593</f>
        <v>-</v>
      </c>
      <c r="C596" s="55" t="str">
        <f>작성용!AK593</f>
        <v>개별종목</v>
      </c>
      <c r="D596" s="56">
        <f>작성용!T593</f>
        <v>45645</v>
      </c>
      <c r="E596" s="57" t="str">
        <f>작성용!B593</f>
        <v>메리츠화재해상보험(LT)</v>
      </c>
      <c r="F596" s="57" t="str">
        <f>작성용!C593</f>
        <v>재평가</v>
      </c>
      <c r="G596" s="57" t="str">
        <f>작성용!D593</f>
        <v>미래에셋EF전문투자형사모특별자산투자신탁2-1호(H)</v>
      </c>
      <c r="H596" s="58" t="str">
        <f>작성용!E593</f>
        <v>KBP2019120084</v>
      </c>
      <c r="I596" s="57" t="str">
        <f>작성용!F593</f>
        <v>B02</v>
      </c>
      <c r="J596" s="57">
        <f>작성용!G593</f>
        <v>0</v>
      </c>
      <c r="K596" s="57" t="str">
        <f>작성용!H593</f>
        <v>Y</v>
      </c>
      <c r="L596" s="57" t="str">
        <f>작성용!N593</f>
        <v xml:space="preserve">분기 </v>
      </c>
      <c r="M596" s="56" t="str">
        <f>작성용!U593</f>
        <v>2024.12.31</v>
      </c>
      <c r="N596" s="56" t="str">
        <f>작성용!V593</f>
        <v>룩스루</v>
      </c>
      <c r="O596" s="56" t="str">
        <f>작성용!W593</f>
        <v>룩스루</v>
      </c>
      <c r="P596" s="56" t="str">
        <f>작성용!X593</f>
        <v>-</v>
      </c>
      <c r="Q596" s="57" t="str">
        <f>작성용!AD593</f>
        <v>대체평가3사업본부</v>
      </c>
      <c r="R596" s="59">
        <f>작성용!AE593</f>
        <v>0</v>
      </c>
      <c r="S596" s="57" t="str">
        <f>작성용!AF593</f>
        <v>대체평가3사업본부</v>
      </c>
      <c r="T596" s="60" t="str">
        <f>작성용!AG593</f>
        <v>조용원</v>
      </c>
      <c r="U596" s="60" t="str">
        <f>작성용!AH593</f>
        <v>조용원</v>
      </c>
      <c r="V596" s="55">
        <f>작성용!AA593</f>
        <v>202412</v>
      </c>
      <c r="W596" s="57" t="str">
        <f>작성용!AC593</f>
        <v>[T]기타보험기관[1본부]</v>
      </c>
      <c r="X596" s="57" t="str">
        <f>작성용!O593</f>
        <v xml:space="preserve">이상훈,리스크관리파트신지혜 </v>
      </c>
      <c r="Y596" s="57" t="str">
        <f>작성용!P593</f>
        <v xml:space="preserve">02-3786-1123 </v>
      </c>
      <c r="Z596" s="57" t="str">
        <f>작성용!Q593</f>
        <v xml:space="preserve">shlee11@meritz.co.kr;jh_shin@meritz.co.kr </v>
      </c>
      <c r="AA596" s="55" t="str">
        <f>작성용!AJ593</f>
        <v>-</v>
      </c>
      <c r="AB596" s="55">
        <f>작성용!AB593</f>
        <v>0</v>
      </c>
    </row>
    <row r="597" spans="1:28" s="11" customFormat="1" ht="16.5" hidden="1" customHeight="1" x14ac:dyDescent="0.3">
      <c r="A597" s="53">
        <f>작성용!AL594</f>
        <v>593</v>
      </c>
      <c r="B597" s="54" t="str">
        <f>작성용!AI594</f>
        <v>-</v>
      </c>
      <c r="C597" s="55" t="str">
        <f>작성용!AK594</f>
        <v>개별종목</v>
      </c>
      <c r="D597" s="56">
        <f>작성용!T594</f>
        <v>45645</v>
      </c>
      <c r="E597" s="57" t="str">
        <f>작성용!B594</f>
        <v>메리츠화재해상보험(LT)</v>
      </c>
      <c r="F597" s="57" t="str">
        <f>작성용!C594</f>
        <v>재평가</v>
      </c>
      <c r="G597" s="57" t="str">
        <f>작성용!D594</f>
        <v>하나대체투자전문투자형사모부동산투자신탁102호1종</v>
      </c>
      <c r="H597" s="58" t="str">
        <f>작성용!E594</f>
        <v>KBP2019120243</v>
      </c>
      <c r="I597" s="57" t="str">
        <f>작성용!F594</f>
        <v>B02</v>
      </c>
      <c r="J597" s="57">
        <f>작성용!G594</f>
        <v>0</v>
      </c>
      <c r="K597" s="57" t="str">
        <f>작성용!H594</f>
        <v>Y</v>
      </c>
      <c r="L597" s="57" t="str">
        <f>작성용!N594</f>
        <v xml:space="preserve">분기 </v>
      </c>
      <c r="M597" s="56" t="str">
        <f>작성용!U594</f>
        <v>2024.12.31</v>
      </c>
      <c r="N597" s="56" t="str">
        <f>작성용!V594</f>
        <v>룩스루</v>
      </c>
      <c r="O597" s="56" t="str">
        <f>작성용!W594</f>
        <v>룩스루</v>
      </c>
      <c r="P597" s="56" t="str">
        <f>작성용!X594</f>
        <v>-</v>
      </c>
      <c r="Q597" s="57" t="str">
        <f>작성용!AD594</f>
        <v>대체평가3사업본부</v>
      </c>
      <c r="R597" s="59">
        <f>작성용!AE594</f>
        <v>0</v>
      </c>
      <c r="S597" s="57" t="str">
        <f>작성용!AF594</f>
        <v>대체평가3사업본부</v>
      </c>
      <c r="T597" s="60" t="str">
        <f>작성용!AG594</f>
        <v>조용원</v>
      </c>
      <c r="U597" s="60" t="str">
        <f>작성용!AH594</f>
        <v>조용원</v>
      </c>
      <c r="V597" s="55">
        <f>작성용!AA594</f>
        <v>202412</v>
      </c>
      <c r="W597" s="57" t="str">
        <f>작성용!AC594</f>
        <v>[T]기타보험기관[1본부]</v>
      </c>
      <c r="X597" s="57" t="str">
        <f>작성용!O594</f>
        <v xml:space="preserve">이상훈,리스크관리파트신지혜 </v>
      </c>
      <c r="Y597" s="57" t="str">
        <f>작성용!P594</f>
        <v xml:space="preserve">02-3786-1123 </v>
      </c>
      <c r="Z597" s="57" t="str">
        <f>작성용!Q594</f>
        <v xml:space="preserve">shlee11@meritz.co.kr;jh_shin@meritz.co.kr </v>
      </c>
      <c r="AA597" s="55" t="str">
        <f>작성용!AJ594</f>
        <v>-</v>
      </c>
      <c r="AB597" s="55">
        <f>작성용!AB594</f>
        <v>0</v>
      </c>
    </row>
    <row r="598" spans="1:28" s="11" customFormat="1" ht="16.5" hidden="1" customHeight="1" x14ac:dyDescent="0.3">
      <c r="A598" s="53">
        <f>작성용!AL595</f>
        <v>594</v>
      </c>
      <c r="B598" s="54" t="str">
        <f>작성용!AI595</f>
        <v>-</v>
      </c>
      <c r="C598" s="55" t="str">
        <f>작성용!AK595</f>
        <v>개별종목</v>
      </c>
      <c r="D598" s="56">
        <f>작성용!T595</f>
        <v>45645</v>
      </c>
      <c r="E598" s="57" t="str">
        <f>작성용!B595</f>
        <v>메리츠화재해상보험(LT)</v>
      </c>
      <c r="F598" s="57" t="str">
        <f>작성용!C595</f>
        <v>재평가</v>
      </c>
      <c r="G598" s="57" t="str">
        <f>작성용!D595</f>
        <v>트러스톤유럽인프라전문투자형사모투자신탁제1호</v>
      </c>
      <c r="H598" s="58" t="str">
        <f>작성용!E595</f>
        <v>KBP2019090014</v>
      </c>
      <c r="I598" s="57" t="str">
        <f>작성용!F595</f>
        <v>B02</v>
      </c>
      <c r="J598" s="57">
        <f>작성용!G595</f>
        <v>0</v>
      </c>
      <c r="K598" s="57" t="str">
        <f>작성용!H595</f>
        <v>Y</v>
      </c>
      <c r="L598" s="57" t="str">
        <f>작성용!N595</f>
        <v xml:space="preserve">분기 </v>
      </c>
      <c r="M598" s="56" t="str">
        <f>작성용!U595</f>
        <v>2024.12.31</v>
      </c>
      <c r="N598" s="56" t="str">
        <f>작성용!V595</f>
        <v>룩스루</v>
      </c>
      <c r="O598" s="56" t="str">
        <f>작성용!W595</f>
        <v>룩스루</v>
      </c>
      <c r="P598" s="56" t="str">
        <f>작성용!X595</f>
        <v>-</v>
      </c>
      <c r="Q598" s="57" t="str">
        <f>작성용!AD595</f>
        <v>대체평가3사업본부</v>
      </c>
      <c r="R598" s="59">
        <f>작성용!AE595</f>
        <v>0</v>
      </c>
      <c r="S598" s="57" t="str">
        <f>작성용!AF595</f>
        <v>대체평가3사업본부</v>
      </c>
      <c r="T598" s="60" t="str">
        <f>작성용!AG595</f>
        <v>조용원</v>
      </c>
      <c r="U598" s="60" t="str">
        <f>작성용!AH595</f>
        <v>조용원</v>
      </c>
      <c r="V598" s="55">
        <f>작성용!AA595</f>
        <v>202412</v>
      </c>
      <c r="W598" s="57" t="str">
        <f>작성용!AC595</f>
        <v>[T]기타보험기관[1본부]</v>
      </c>
      <c r="X598" s="57" t="str">
        <f>작성용!O595</f>
        <v xml:space="preserve">이상훈,리스크관리파트신지혜 </v>
      </c>
      <c r="Y598" s="57" t="str">
        <f>작성용!P595</f>
        <v xml:space="preserve">02-3786-1123 </v>
      </c>
      <c r="Z598" s="57" t="str">
        <f>작성용!Q595</f>
        <v xml:space="preserve">shlee11@meritz.co.kr;jh_shin@meritz.co.kr </v>
      </c>
      <c r="AA598" s="55" t="str">
        <f>작성용!AJ595</f>
        <v>-</v>
      </c>
      <c r="AB598" s="55">
        <f>작성용!AB595</f>
        <v>0</v>
      </c>
    </row>
    <row r="599" spans="1:28" s="11" customFormat="1" ht="16.5" hidden="1" customHeight="1" x14ac:dyDescent="0.3">
      <c r="A599" s="53">
        <f>작성용!AL596</f>
        <v>595</v>
      </c>
      <c r="B599" s="54" t="str">
        <f>작성용!AI596</f>
        <v>-</v>
      </c>
      <c r="C599" s="55" t="str">
        <f>작성용!AK596</f>
        <v>개별종목</v>
      </c>
      <c r="D599" s="56">
        <f>작성용!T596</f>
        <v>45645</v>
      </c>
      <c r="E599" s="57" t="str">
        <f>작성용!B596</f>
        <v>메리츠화재해상보험(LT)</v>
      </c>
      <c r="F599" s="57" t="str">
        <f>작성용!C596</f>
        <v>재평가</v>
      </c>
      <c r="G599" s="57" t="str">
        <f>작성용!D596</f>
        <v>이지스사모글로벌개인신용회복채권투자신탁150호</v>
      </c>
      <c r="H599" s="58" t="str">
        <f>작성용!E596</f>
        <v>KBP2019120245</v>
      </c>
      <c r="I599" s="57" t="str">
        <f>작성용!F596</f>
        <v>B02</v>
      </c>
      <c r="J599" s="57">
        <f>작성용!G596</f>
        <v>0</v>
      </c>
      <c r="K599" s="57" t="str">
        <f>작성용!H596</f>
        <v>Y</v>
      </c>
      <c r="L599" s="57" t="str">
        <f>작성용!N596</f>
        <v xml:space="preserve">분기 </v>
      </c>
      <c r="M599" s="56" t="str">
        <f>작성용!U596</f>
        <v>2024.12.31</v>
      </c>
      <c r="N599" s="56" t="str">
        <f>작성용!V596</f>
        <v>룩스루</v>
      </c>
      <c r="O599" s="56" t="str">
        <f>작성용!W596</f>
        <v>룩스루</v>
      </c>
      <c r="P599" s="56" t="str">
        <f>작성용!X596</f>
        <v>-</v>
      </c>
      <c r="Q599" s="57" t="str">
        <f>작성용!AD596</f>
        <v>대체평가3사업본부</v>
      </c>
      <c r="R599" s="59">
        <f>작성용!AE596</f>
        <v>0</v>
      </c>
      <c r="S599" s="57" t="str">
        <f>작성용!AF596</f>
        <v>대체평가3사업본부</v>
      </c>
      <c r="T599" s="60" t="str">
        <f>작성용!AG596</f>
        <v>조용원</v>
      </c>
      <c r="U599" s="60" t="str">
        <f>작성용!AH596</f>
        <v>조용원</v>
      </c>
      <c r="V599" s="55">
        <f>작성용!AA596</f>
        <v>202412</v>
      </c>
      <c r="W599" s="57" t="str">
        <f>작성용!AC596</f>
        <v>[T]기타보험기관[1본부]</v>
      </c>
      <c r="X599" s="57" t="str">
        <f>작성용!O596</f>
        <v xml:space="preserve">이상훈,리스크관리파트신지혜 </v>
      </c>
      <c r="Y599" s="57" t="str">
        <f>작성용!P596</f>
        <v xml:space="preserve">02-3786-1123 </v>
      </c>
      <c r="Z599" s="57" t="str">
        <f>작성용!Q596</f>
        <v xml:space="preserve">shlee11@meritz.co.kr;jh_shin@meritz.co.kr </v>
      </c>
      <c r="AA599" s="55" t="str">
        <f>작성용!AJ596</f>
        <v>-</v>
      </c>
      <c r="AB599" s="55">
        <f>작성용!AB596</f>
        <v>0</v>
      </c>
    </row>
    <row r="600" spans="1:28" s="11" customFormat="1" ht="16.5" hidden="1" customHeight="1" x14ac:dyDescent="0.3">
      <c r="A600" s="53">
        <f>작성용!AL597</f>
        <v>596</v>
      </c>
      <c r="B600" s="54" t="str">
        <f>작성용!AI597</f>
        <v>-</v>
      </c>
      <c r="C600" s="55" t="str">
        <f>작성용!AK597</f>
        <v>개별종목</v>
      </c>
      <c r="D600" s="56">
        <f>작성용!T597</f>
        <v>45645</v>
      </c>
      <c r="E600" s="57" t="str">
        <f>작성용!B597</f>
        <v>메리츠화재해상보험(LT)</v>
      </c>
      <c r="F600" s="57" t="str">
        <f>작성용!C597</f>
        <v>재평가</v>
      </c>
      <c r="G600" s="57" t="str">
        <f>작성용!D597</f>
        <v>이지스미국전문투자형사모부동산투자신탁292호</v>
      </c>
      <c r="H600" s="58" t="str">
        <f>작성용!E597</f>
        <v>KBP2020030023</v>
      </c>
      <c r="I600" s="57" t="str">
        <f>작성용!F597</f>
        <v>B02</v>
      </c>
      <c r="J600" s="57">
        <f>작성용!G597</f>
        <v>0</v>
      </c>
      <c r="K600" s="57" t="str">
        <f>작성용!H597</f>
        <v>Y</v>
      </c>
      <c r="L600" s="57" t="str">
        <f>작성용!N597</f>
        <v xml:space="preserve">분기 </v>
      </c>
      <c r="M600" s="56" t="str">
        <f>작성용!U597</f>
        <v>2024.12.31</v>
      </c>
      <c r="N600" s="56" t="str">
        <f>작성용!V597</f>
        <v>룩스루</v>
      </c>
      <c r="O600" s="56" t="str">
        <f>작성용!W597</f>
        <v>룩스루</v>
      </c>
      <c r="P600" s="56" t="str">
        <f>작성용!X597</f>
        <v>-</v>
      </c>
      <c r="Q600" s="57" t="str">
        <f>작성용!AD597</f>
        <v>대체평가3사업본부</v>
      </c>
      <c r="R600" s="59">
        <f>작성용!AE597</f>
        <v>0</v>
      </c>
      <c r="S600" s="57" t="str">
        <f>작성용!AF597</f>
        <v>대체평가3사업본부</v>
      </c>
      <c r="T600" s="60" t="str">
        <f>작성용!AG597</f>
        <v>조용원</v>
      </c>
      <c r="U600" s="60" t="str">
        <f>작성용!AH597</f>
        <v>조용원</v>
      </c>
      <c r="V600" s="55">
        <f>작성용!AA597</f>
        <v>202412</v>
      </c>
      <c r="W600" s="57" t="str">
        <f>작성용!AC597</f>
        <v>[T]기타보험기관[1본부]</v>
      </c>
      <c r="X600" s="57" t="str">
        <f>작성용!O597</f>
        <v xml:space="preserve">이상훈,리스크관리파트신지혜 </v>
      </c>
      <c r="Y600" s="57" t="str">
        <f>작성용!P597</f>
        <v xml:space="preserve">02-3786-1123 </v>
      </c>
      <c r="Z600" s="57" t="str">
        <f>작성용!Q597</f>
        <v xml:space="preserve">shlee11@meritz.co.kr;jh_shin@meritz.co.kr </v>
      </c>
      <c r="AA600" s="55" t="str">
        <f>작성용!AJ597</f>
        <v>-</v>
      </c>
      <c r="AB600" s="55">
        <f>작성용!AB597</f>
        <v>0</v>
      </c>
    </row>
    <row r="601" spans="1:28" s="11" customFormat="1" ht="16.5" hidden="1" customHeight="1" x14ac:dyDescent="0.3">
      <c r="A601" s="53">
        <f>작성용!AL598</f>
        <v>597</v>
      </c>
      <c r="B601" s="54" t="str">
        <f>작성용!AI598</f>
        <v>-</v>
      </c>
      <c r="C601" s="55" t="str">
        <f>작성용!AK598</f>
        <v>개별종목</v>
      </c>
      <c r="D601" s="56">
        <f>작성용!T598</f>
        <v>45645</v>
      </c>
      <c r="E601" s="57" t="str">
        <f>작성용!B598</f>
        <v>메리츠화재해상보험(LT)</v>
      </c>
      <c r="F601" s="57" t="str">
        <f>작성용!C598</f>
        <v>재평가</v>
      </c>
      <c r="G601" s="57" t="str">
        <f>작성용!D598</f>
        <v>이지스글로벌전문투자형사모부동산투자신탁301호</v>
      </c>
      <c r="H601" s="58" t="str">
        <f>작성용!E598</f>
        <v>KBP2019090020</v>
      </c>
      <c r="I601" s="57" t="str">
        <f>작성용!F598</f>
        <v>B02</v>
      </c>
      <c r="J601" s="57">
        <f>작성용!G598</f>
        <v>0</v>
      </c>
      <c r="K601" s="57" t="str">
        <f>작성용!H598</f>
        <v>Y</v>
      </c>
      <c r="L601" s="57" t="str">
        <f>작성용!N598</f>
        <v xml:space="preserve">분기 </v>
      </c>
      <c r="M601" s="56" t="str">
        <f>작성용!U598</f>
        <v>2024.12.31</v>
      </c>
      <c r="N601" s="56" t="str">
        <f>작성용!V598</f>
        <v>룩스루</v>
      </c>
      <c r="O601" s="56" t="str">
        <f>작성용!W598</f>
        <v>룩스루</v>
      </c>
      <c r="P601" s="56" t="str">
        <f>작성용!X598</f>
        <v>-</v>
      </c>
      <c r="Q601" s="57" t="str">
        <f>작성용!AD598</f>
        <v>대체평가3사업본부</v>
      </c>
      <c r="R601" s="59">
        <f>작성용!AE598</f>
        <v>0</v>
      </c>
      <c r="S601" s="57" t="str">
        <f>작성용!AF598</f>
        <v>대체평가3사업본부</v>
      </c>
      <c r="T601" s="60" t="str">
        <f>작성용!AG598</f>
        <v>조용원</v>
      </c>
      <c r="U601" s="60" t="str">
        <f>작성용!AH598</f>
        <v>조용원</v>
      </c>
      <c r="V601" s="55">
        <f>작성용!AA598</f>
        <v>202412</v>
      </c>
      <c r="W601" s="57" t="str">
        <f>작성용!AC598</f>
        <v>[T]기타보험기관[1본부]</v>
      </c>
      <c r="X601" s="57" t="str">
        <f>작성용!O598</f>
        <v xml:space="preserve">이상훈,리스크관리파트신지혜 </v>
      </c>
      <c r="Y601" s="57" t="str">
        <f>작성용!P598</f>
        <v xml:space="preserve">02-3786-1123 </v>
      </c>
      <c r="Z601" s="57" t="str">
        <f>작성용!Q598</f>
        <v xml:space="preserve">shlee11@meritz.co.kr;jh_shin@meritz.co.kr </v>
      </c>
      <c r="AA601" s="55" t="str">
        <f>작성용!AJ598</f>
        <v>-</v>
      </c>
      <c r="AB601" s="55">
        <f>작성용!AB598</f>
        <v>0</v>
      </c>
    </row>
    <row r="602" spans="1:28" s="11" customFormat="1" ht="16.5" hidden="1" customHeight="1" x14ac:dyDescent="0.3">
      <c r="A602" s="53">
        <f>작성용!AL599</f>
        <v>598</v>
      </c>
      <c r="B602" s="54" t="str">
        <f>작성용!AI599</f>
        <v>-</v>
      </c>
      <c r="C602" s="55" t="str">
        <f>작성용!AK599</f>
        <v>개별종목</v>
      </c>
      <c r="D602" s="56">
        <f>작성용!T599</f>
        <v>45645</v>
      </c>
      <c r="E602" s="57" t="str">
        <f>작성용!B599</f>
        <v>메리츠화재해상보험(LT)</v>
      </c>
      <c r="F602" s="57" t="str">
        <f>작성용!C599</f>
        <v>재평가</v>
      </c>
      <c r="G602" s="57" t="str">
        <f>작성용!D599</f>
        <v>삼성SRA글로벌코어오피스사모부동산제1호</v>
      </c>
      <c r="H602" s="58" t="str">
        <f>작성용!E599</f>
        <v>KBP2016060388</v>
      </c>
      <c r="I602" s="57" t="str">
        <f>작성용!F599</f>
        <v>B02</v>
      </c>
      <c r="J602" s="57">
        <f>작성용!G599</f>
        <v>0</v>
      </c>
      <c r="K602" s="57" t="str">
        <f>작성용!H599</f>
        <v>Y</v>
      </c>
      <c r="L602" s="57" t="str">
        <f>작성용!N599</f>
        <v xml:space="preserve">분기 </v>
      </c>
      <c r="M602" s="56" t="str">
        <f>작성용!U599</f>
        <v>2024.12.31</v>
      </c>
      <c r="N602" s="56" t="str">
        <f>작성용!V599</f>
        <v>룩스루</v>
      </c>
      <c r="O602" s="56" t="str">
        <f>작성용!W599</f>
        <v>룩스루</v>
      </c>
      <c r="P602" s="56" t="str">
        <f>작성용!X599</f>
        <v>-</v>
      </c>
      <c r="Q602" s="57" t="str">
        <f>작성용!AD599</f>
        <v>대체평가3사업본부</v>
      </c>
      <c r="R602" s="59">
        <f>작성용!AE599</f>
        <v>0</v>
      </c>
      <c r="S602" s="57" t="str">
        <f>작성용!AF599</f>
        <v>대체평가3사업본부</v>
      </c>
      <c r="T602" s="60" t="str">
        <f>작성용!AG599</f>
        <v>조용원</v>
      </c>
      <c r="U602" s="60" t="str">
        <f>작성용!AH599</f>
        <v>조용원</v>
      </c>
      <c r="V602" s="55">
        <f>작성용!AA599</f>
        <v>202412</v>
      </c>
      <c r="W602" s="57" t="str">
        <f>작성용!AC599</f>
        <v>[T]기타보험기관[1본부]</v>
      </c>
      <c r="X602" s="57" t="str">
        <f>작성용!O599</f>
        <v xml:space="preserve">이상훈,리스크관리파트신지혜 </v>
      </c>
      <c r="Y602" s="57" t="str">
        <f>작성용!P599</f>
        <v xml:space="preserve">02-3786-1123 </v>
      </c>
      <c r="Z602" s="57" t="str">
        <f>작성용!Q599</f>
        <v xml:space="preserve">shlee11@meritz.co.kr;jh_shin@meritz.co.kr </v>
      </c>
      <c r="AA602" s="55" t="str">
        <f>작성용!AJ599</f>
        <v>-</v>
      </c>
      <c r="AB602" s="55">
        <f>작성용!AB599</f>
        <v>0</v>
      </c>
    </row>
    <row r="603" spans="1:28" s="11" customFormat="1" ht="16.5" hidden="1" customHeight="1" x14ac:dyDescent="0.3">
      <c r="A603" s="53">
        <f>작성용!AL600</f>
        <v>599</v>
      </c>
      <c r="B603" s="54" t="str">
        <f>작성용!AI600</f>
        <v>-</v>
      </c>
      <c r="C603" s="55" t="str">
        <f>작성용!AK600</f>
        <v>개별종목</v>
      </c>
      <c r="D603" s="56">
        <f>작성용!T600</f>
        <v>45645</v>
      </c>
      <c r="E603" s="57" t="str">
        <f>작성용!B600</f>
        <v>메리츠화재해상보험(LT)</v>
      </c>
      <c r="F603" s="57" t="str">
        <f>작성용!C600</f>
        <v>재평가</v>
      </c>
      <c r="G603" s="57" t="str">
        <f>작성용!D600</f>
        <v>삼성SRA전문투자형사모부동산투자신탁제21호</v>
      </c>
      <c r="H603" s="58" t="str">
        <f>작성용!E600</f>
        <v>KBP2018030139</v>
      </c>
      <c r="I603" s="57" t="str">
        <f>작성용!F600</f>
        <v>B02</v>
      </c>
      <c r="J603" s="57">
        <f>작성용!G600</f>
        <v>0</v>
      </c>
      <c r="K603" s="57" t="str">
        <f>작성용!H600</f>
        <v>Y</v>
      </c>
      <c r="L603" s="57" t="str">
        <f>작성용!N600</f>
        <v xml:space="preserve">분기 </v>
      </c>
      <c r="M603" s="56" t="str">
        <f>작성용!U600</f>
        <v>2024.12.31</v>
      </c>
      <c r="N603" s="56" t="str">
        <f>작성용!V600</f>
        <v>룩스루</v>
      </c>
      <c r="O603" s="56" t="str">
        <f>작성용!W600</f>
        <v>룩스루</v>
      </c>
      <c r="P603" s="56" t="str">
        <f>작성용!X600</f>
        <v>-</v>
      </c>
      <c r="Q603" s="57" t="str">
        <f>작성용!AD600</f>
        <v>대체평가3사업본부</v>
      </c>
      <c r="R603" s="59">
        <f>작성용!AE600</f>
        <v>0</v>
      </c>
      <c r="S603" s="57" t="str">
        <f>작성용!AF600</f>
        <v>대체평가3사업본부</v>
      </c>
      <c r="T603" s="60" t="str">
        <f>작성용!AG600</f>
        <v>조용원</v>
      </c>
      <c r="U603" s="60" t="str">
        <f>작성용!AH600</f>
        <v>조용원</v>
      </c>
      <c r="V603" s="55">
        <f>작성용!AA600</f>
        <v>202412</v>
      </c>
      <c r="W603" s="57" t="str">
        <f>작성용!AC600</f>
        <v>[T]기타보험기관[1본부]</v>
      </c>
      <c r="X603" s="57" t="str">
        <f>작성용!O600</f>
        <v xml:space="preserve">이상훈,리스크관리파트신지혜 </v>
      </c>
      <c r="Y603" s="57" t="str">
        <f>작성용!P600</f>
        <v xml:space="preserve">02-3786-1123 </v>
      </c>
      <c r="Z603" s="57" t="str">
        <f>작성용!Q600</f>
        <v xml:space="preserve">shlee11@meritz.co.kr;jh_shin@meritz.co.kr </v>
      </c>
      <c r="AA603" s="55" t="str">
        <f>작성용!AJ600</f>
        <v>-</v>
      </c>
      <c r="AB603" s="55">
        <f>작성용!AB600</f>
        <v>0</v>
      </c>
    </row>
    <row r="604" spans="1:28" s="11" customFormat="1" ht="16.5" hidden="1" customHeight="1" x14ac:dyDescent="0.3">
      <c r="A604" s="53">
        <f>작성용!AL601</f>
        <v>600</v>
      </c>
      <c r="B604" s="54" t="str">
        <f>작성용!AI601</f>
        <v>-</v>
      </c>
      <c r="C604" s="55" t="str">
        <f>작성용!AK601</f>
        <v>개별종목</v>
      </c>
      <c r="D604" s="56">
        <f>작성용!T601</f>
        <v>45645</v>
      </c>
      <c r="E604" s="57" t="str">
        <f>작성용!B601</f>
        <v>메리츠화재해상보험(LT)</v>
      </c>
      <c r="F604" s="57" t="str">
        <f>작성용!C601</f>
        <v>재평가</v>
      </c>
      <c r="G604" s="57" t="str">
        <f>작성용!D601</f>
        <v>AIPEUROGREEN전문투자형사모부동산신탁7-1호</v>
      </c>
      <c r="H604" s="58" t="str">
        <f>작성용!E601</f>
        <v>KBP2018120272</v>
      </c>
      <c r="I604" s="57" t="str">
        <f>작성용!F601</f>
        <v>B02</v>
      </c>
      <c r="J604" s="57">
        <f>작성용!G601</f>
        <v>0</v>
      </c>
      <c r="K604" s="57" t="str">
        <f>작성용!H601</f>
        <v>Y</v>
      </c>
      <c r="L604" s="57" t="str">
        <f>작성용!N601</f>
        <v xml:space="preserve">분기 </v>
      </c>
      <c r="M604" s="56" t="str">
        <f>작성용!U601</f>
        <v>2024.12.31</v>
      </c>
      <c r="N604" s="56" t="str">
        <f>작성용!V601</f>
        <v>룩스루</v>
      </c>
      <c r="O604" s="56" t="str">
        <f>작성용!W601</f>
        <v>룩스루</v>
      </c>
      <c r="P604" s="56" t="str">
        <f>작성용!X601</f>
        <v>-</v>
      </c>
      <c r="Q604" s="57" t="str">
        <f>작성용!AD601</f>
        <v>대체평가3사업본부</v>
      </c>
      <c r="R604" s="59">
        <f>작성용!AE601</f>
        <v>0</v>
      </c>
      <c r="S604" s="57" t="str">
        <f>작성용!AF601</f>
        <v>대체평가3사업본부</v>
      </c>
      <c r="T604" s="60" t="str">
        <f>작성용!AG601</f>
        <v>조용원</v>
      </c>
      <c r="U604" s="60" t="str">
        <f>작성용!AH601</f>
        <v>조용원</v>
      </c>
      <c r="V604" s="55">
        <f>작성용!AA601</f>
        <v>202412</v>
      </c>
      <c r="W604" s="57" t="str">
        <f>작성용!AC601</f>
        <v>[T]기타보험기관[1본부]</v>
      </c>
      <c r="X604" s="57" t="str">
        <f>작성용!O601</f>
        <v xml:space="preserve">이상훈,리스크관리파트신지혜 </v>
      </c>
      <c r="Y604" s="57" t="str">
        <f>작성용!P601</f>
        <v xml:space="preserve">02-3786-1123 </v>
      </c>
      <c r="Z604" s="57" t="str">
        <f>작성용!Q601</f>
        <v xml:space="preserve">shlee11@meritz.co.kr;jh_shin@meritz.co.kr </v>
      </c>
      <c r="AA604" s="55" t="str">
        <f>작성용!AJ601</f>
        <v>-</v>
      </c>
      <c r="AB604" s="55">
        <f>작성용!AB601</f>
        <v>0</v>
      </c>
    </row>
    <row r="605" spans="1:28" s="11" customFormat="1" ht="16.5" hidden="1" customHeight="1" x14ac:dyDescent="0.3">
      <c r="A605" s="53">
        <f>작성용!AL602</f>
        <v>601</v>
      </c>
      <c r="B605" s="54" t="str">
        <f>작성용!AI602</f>
        <v>-</v>
      </c>
      <c r="C605" s="55" t="str">
        <f>작성용!AK602</f>
        <v>개별종목</v>
      </c>
      <c r="D605" s="56">
        <f>작성용!T602</f>
        <v>45645</v>
      </c>
      <c r="E605" s="57" t="str">
        <f>작성용!B602</f>
        <v>메리츠화재해상보험(LT)</v>
      </c>
      <c r="F605" s="57" t="str">
        <f>작성용!C602</f>
        <v>재평가</v>
      </c>
      <c r="G605" s="57" t="str">
        <f>작성용!D602</f>
        <v>AIPEUROGREEN전문투자형사모부동산투자신탁8호</v>
      </c>
      <c r="H605" s="58" t="str">
        <f>작성용!E602</f>
        <v>KBP2018120174</v>
      </c>
      <c r="I605" s="57" t="str">
        <f>작성용!F602</f>
        <v>B02</v>
      </c>
      <c r="J605" s="57">
        <f>작성용!G602</f>
        <v>0</v>
      </c>
      <c r="K605" s="57" t="str">
        <f>작성용!H602</f>
        <v>Y</v>
      </c>
      <c r="L605" s="57" t="str">
        <f>작성용!N602</f>
        <v xml:space="preserve">분기 </v>
      </c>
      <c r="M605" s="56" t="str">
        <f>작성용!U602</f>
        <v>2024.12.31</v>
      </c>
      <c r="N605" s="56" t="str">
        <f>작성용!V602</f>
        <v>룩스루</v>
      </c>
      <c r="O605" s="56" t="str">
        <f>작성용!W602</f>
        <v>룩스루</v>
      </c>
      <c r="P605" s="56" t="str">
        <f>작성용!X602</f>
        <v>-</v>
      </c>
      <c r="Q605" s="57" t="str">
        <f>작성용!AD602</f>
        <v>대체평가3사업본부</v>
      </c>
      <c r="R605" s="59">
        <f>작성용!AE602</f>
        <v>0</v>
      </c>
      <c r="S605" s="57" t="str">
        <f>작성용!AF602</f>
        <v>대체평가3사업본부</v>
      </c>
      <c r="T605" s="60" t="str">
        <f>작성용!AG602</f>
        <v>조용원</v>
      </c>
      <c r="U605" s="60" t="str">
        <f>작성용!AH602</f>
        <v>조용원</v>
      </c>
      <c r="V605" s="55">
        <f>작성용!AA602</f>
        <v>202412</v>
      </c>
      <c r="W605" s="57" t="str">
        <f>작성용!AC602</f>
        <v>[T]기타보험기관[1본부]</v>
      </c>
      <c r="X605" s="57" t="str">
        <f>작성용!O602</f>
        <v xml:space="preserve">이상훈,리스크관리파트신지혜 </v>
      </c>
      <c r="Y605" s="57" t="str">
        <f>작성용!P602</f>
        <v xml:space="preserve">02-3786-1123 </v>
      </c>
      <c r="Z605" s="57" t="str">
        <f>작성용!Q602</f>
        <v xml:space="preserve">shlee11@meritz.co.kr;jh_shin@meritz.co.kr </v>
      </c>
      <c r="AA605" s="55" t="str">
        <f>작성용!AJ602</f>
        <v>-</v>
      </c>
      <c r="AB605" s="55">
        <f>작성용!AB602</f>
        <v>0</v>
      </c>
    </row>
    <row r="606" spans="1:28" s="11" customFormat="1" ht="16.5" hidden="1" customHeight="1" x14ac:dyDescent="0.3">
      <c r="A606" s="53">
        <f>작성용!AL603</f>
        <v>602</v>
      </c>
      <c r="B606" s="54" t="str">
        <f>작성용!AI603</f>
        <v>-</v>
      </c>
      <c r="C606" s="55" t="str">
        <f>작성용!AK603</f>
        <v>개별종목</v>
      </c>
      <c r="D606" s="56">
        <f>작성용!T603</f>
        <v>45645</v>
      </c>
      <c r="E606" s="57" t="str">
        <f>작성용!B603</f>
        <v>메리츠화재해상보험(LT)</v>
      </c>
      <c r="F606" s="57" t="str">
        <f>작성용!C603</f>
        <v>재평가</v>
      </c>
      <c r="G606" s="57" t="str">
        <f>작성용!D603</f>
        <v>시몬느독일부동산전문사모투자신탁제2호</v>
      </c>
      <c r="H606" s="58" t="str">
        <f>작성용!E603</f>
        <v>KBP2018120275</v>
      </c>
      <c r="I606" s="57" t="str">
        <f>작성용!F603</f>
        <v>B02</v>
      </c>
      <c r="J606" s="57">
        <f>작성용!G603</f>
        <v>0</v>
      </c>
      <c r="K606" s="57" t="str">
        <f>작성용!H603</f>
        <v>Y</v>
      </c>
      <c r="L606" s="57" t="str">
        <f>작성용!N603</f>
        <v xml:space="preserve">분기 </v>
      </c>
      <c r="M606" s="56" t="str">
        <f>작성용!U603</f>
        <v>2024.12.31</v>
      </c>
      <c r="N606" s="56" t="str">
        <f>작성용!V603</f>
        <v>룩스루</v>
      </c>
      <c r="O606" s="56" t="str">
        <f>작성용!W603</f>
        <v>룩스루</v>
      </c>
      <c r="P606" s="56" t="str">
        <f>작성용!X603</f>
        <v>-</v>
      </c>
      <c r="Q606" s="57" t="str">
        <f>작성용!AD603</f>
        <v>대체평가3사업본부</v>
      </c>
      <c r="R606" s="59">
        <f>작성용!AE603</f>
        <v>0</v>
      </c>
      <c r="S606" s="57" t="str">
        <f>작성용!AF603</f>
        <v>대체평가3사업본부</v>
      </c>
      <c r="T606" s="60" t="str">
        <f>작성용!AG603</f>
        <v>조용원</v>
      </c>
      <c r="U606" s="60" t="str">
        <f>작성용!AH603</f>
        <v>조용원</v>
      </c>
      <c r="V606" s="55">
        <f>작성용!AA603</f>
        <v>202412</v>
      </c>
      <c r="W606" s="57" t="str">
        <f>작성용!AC603</f>
        <v>[T]기타보험기관[1본부]</v>
      </c>
      <c r="X606" s="57" t="str">
        <f>작성용!O603</f>
        <v xml:space="preserve">이상훈,리스크관리파트신지혜 </v>
      </c>
      <c r="Y606" s="57" t="str">
        <f>작성용!P603</f>
        <v xml:space="preserve">02-3786-1123 </v>
      </c>
      <c r="Z606" s="57" t="str">
        <f>작성용!Q603</f>
        <v xml:space="preserve">shlee11@meritz.co.kr;jh_shin@meritz.co.kr </v>
      </c>
      <c r="AA606" s="55" t="str">
        <f>작성용!AJ603</f>
        <v>-</v>
      </c>
      <c r="AB606" s="55">
        <f>작성용!AB603</f>
        <v>0</v>
      </c>
    </row>
    <row r="607" spans="1:28" s="11" customFormat="1" ht="16.5" hidden="1" customHeight="1" x14ac:dyDescent="0.3">
      <c r="A607" s="53">
        <f>작성용!AL604</f>
        <v>603</v>
      </c>
      <c r="B607" s="54" t="str">
        <f>작성용!AI604</f>
        <v>-</v>
      </c>
      <c r="C607" s="55" t="str">
        <f>작성용!AK604</f>
        <v>개별종목</v>
      </c>
      <c r="D607" s="56">
        <f>작성용!T604</f>
        <v>45645</v>
      </c>
      <c r="E607" s="57" t="str">
        <f>작성용!B604</f>
        <v>메리츠화재해상보험(LT)</v>
      </c>
      <c r="F607" s="57" t="str">
        <f>작성용!C604</f>
        <v>재평가</v>
      </c>
      <c r="G607" s="57" t="str">
        <f>작성용!D604</f>
        <v>시몬느네덜란드부동산전문사모투자신탁제1호</v>
      </c>
      <c r="H607" s="58" t="str">
        <f>작성용!E604</f>
        <v>KBP2018030170</v>
      </c>
      <c r="I607" s="57" t="str">
        <f>작성용!F604</f>
        <v>B02</v>
      </c>
      <c r="J607" s="57">
        <f>작성용!G604</f>
        <v>0</v>
      </c>
      <c r="K607" s="57" t="str">
        <f>작성용!H604</f>
        <v>Y</v>
      </c>
      <c r="L607" s="57" t="str">
        <f>작성용!N604</f>
        <v xml:space="preserve">분기 </v>
      </c>
      <c r="M607" s="56" t="str">
        <f>작성용!U604</f>
        <v>2024.12.31</v>
      </c>
      <c r="N607" s="56" t="str">
        <f>작성용!V604</f>
        <v>룩스루</v>
      </c>
      <c r="O607" s="56" t="str">
        <f>작성용!W604</f>
        <v>룩스루</v>
      </c>
      <c r="P607" s="56" t="str">
        <f>작성용!X604</f>
        <v>-</v>
      </c>
      <c r="Q607" s="57" t="str">
        <f>작성용!AD604</f>
        <v>대체평가3사업본부</v>
      </c>
      <c r="R607" s="59">
        <f>작성용!AE604</f>
        <v>0</v>
      </c>
      <c r="S607" s="57" t="str">
        <f>작성용!AF604</f>
        <v>대체평가3사업본부</v>
      </c>
      <c r="T607" s="60" t="str">
        <f>작성용!AG604</f>
        <v>조용원</v>
      </c>
      <c r="U607" s="60" t="str">
        <f>작성용!AH604</f>
        <v>조용원</v>
      </c>
      <c r="V607" s="55">
        <f>작성용!AA604</f>
        <v>202412</v>
      </c>
      <c r="W607" s="57" t="str">
        <f>작성용!AC604</f>
        <v>[T]기타보험기관[1본부]</v>
      </c>
      <c r="X607" s="57" t="str">
        <f>작성용!O604</f>
        <v xml:space="preserve">이상훈,리스크관리파트신지혜 </v>
      </c>
      <c r="Y607" s="57" t="str">
        <f>작성용!P604</f>
        <v xml:space="preserve">02-3786-1123 </v>
      </c>
      <c r="Z607" s="57" t="str">
        <f>작성용!Q604</f>
        <v xml:space="preserve">shlee11@meritz.co.kr;jh_shin@meritz.co.kr </v>
      </c>
      <c r="AA607" s="55" t="str">
        <f>작성용!AJ604</f>
        <v>-</v>
      </c>
      <c r="AB607" s="55">
        <f>작성용!AB604</f>
        <v>0</v>
      </c>
    </row>
    <row r="608" spans="1:28" s="11" customFormat="1" ht="16.5" hidden="1" customHeight="1" x14ac:dyDescent="0.3">
      <c r="A608" s="53">
        <f>작성용!AL605</f>
        <v>604</v>
      </c>
      <c r="B608" s="54" t="str">
        <f>작성용!AI605</f>
        <v>-</v>
      </c>
      <c r="C608" s="55" t="str">
        <f>작성용!AK605</f>
        <v>개별종목</v>
      </c>
      <c r="D608" s="56">
        <f>작성용!T605</f>
        <v>45645</v>
      </c>
      <c r="E608" s="57" t="str">
        <f>작성용!B605</f>
        <v>메리츠화재해상보험(LT)</v>
      </c>
      <c r="F608" s="57" t="str">
        <f>작성용!C605</f>
        <v>재평가</v>
      </c>
      <c r="G608" s="57" t="str">
        <f>작성용!D605</f>
        <v>파인스트리트글로벌기업금융전문투자사모투자신탁1호</v>
      </c>
      <c r="H608" s="58" t="str">
        <f>작성용!E605</f>
        <v>KBP2020030010</v>
      </c>
      <c r="I608" s="57" t="str">
        <f>작성용!F605</f>
        <v>B02</v>
      </c>
      <c r="J608" s="57">
        <f>작성용!G605</f>
        <v>0</v>
      </c>
      <c r="K608" s="57" t="str">
        <f>작성용!H605</f>
        <v>Y</v>
      </c>
      <c r="L608" s="57" t="str">
        <f>작성용!N605</f>
        <v xml:space="preserve">분기 </v>
      </c>
      <c r="M608" s="56" t="str">
        <f>작성용!U605</f>
        <v>2024.12.31</v>
      </c>
      <c r="N608" s="56" t="str">
        <f>작성용!V605</f>
        <v>룩스루</v>
      </c>
      <c r="O608" s="56" t="str">
        <f>작성용!W605</f>
        <v>룩스루</v>
      </c>
      <c r="P608" s="56" t="str">
        <f>작성용!X605</f>
        <v>-</v>
      </c>
      <c r="Q608" s="57" t="str">
        <f>작성용!AD605</f>
        <v>대체평가3사업본부</v>
      </c>
      <c r="R608" s="59">
        <f>작성용!AE605</f>
        <v>0</v>
      </c>
      <c r="S608" s="57" t="str">
        <f>작성용!AF605</f>
        <v>대체평가3사업본부</v>
      </c>
      <c r="T608" s="60" t="str">
        <f>작성용!AG605</f>
        <v>조용원</v>
      </c>
      <c r="U608" s="60" t="str">
        <f>작성용!AH605</f>
        <v>조용원</v>
      </c>
      <c r="V608" s="55">
        <f>작성용!AA605</f>
        <v>202412</v>
      </c>
      <c r="W608" s="57" t="str">
        <f>작성용!AC605</f>
        <v>[T]기타보험기관[1본부]</v>
      </c>
      <c r="X608" s="57" t="str">
        <f>작성용!O605</f>
        <v xml:space="preserve">이상훈,리스크관리파트신지혜 </v>
      </c>
      <c r="Y608" s="57" t="str">
        <f>작성용!P605</f>
        <v xml:space="preserve">02-3786-1123 </v>
      </c>
      <c r="Z608" s="57" t="str">
        <f>작성용!Q605</f>
        <v xml:space="preserve">shlee11@meritz.co.kr;jh_shin@meritz.co.kr </v>
      </c>
      <c r="AA608" s="55" t="str">
        <f>작성용!AJ605</f>
        <v>-</v>
      </c>
      <c r="AB608" s="55">
        <f>작성용!AB605</f>
        <v>0</v>
      </c>
    </row>
    <row r="609" spans="1:28" s="11" customFormat="1" ht="16.5" hidden="1" customHeight="1" x14ac:dyDescent="0.3">
      <c r="A609" s="53">
        <f>작성용!AL606</f>
        <v>605</v>
      </c>
      <c r="B609" s="54" t="str">
        <f>작성용!AI606</f>
        <v>-</v>
      </c>
      <c r="C609" s="55" t="str">
        <f>작성용!AK606</f>
        <v>개별종목</v>
      </c>
      <c r="D609" s="56">
        <f>작성용!T606</f>
        <v>45645</v>
      </c>
      <c r="E609" s="57" t="str">
        <f>작성용!B606</f>
        <v>메리츠화재해상보험(LT)</v>
      </c>
      <c r="F609" s="57" t="str">
        <f>작성용!C606</f>
        <v>재평가</v>
      </c>
      <c r="G609" s="57" t="str">
        <f>작성용!D606</f>
        <v>디에스H-02전문투자형사모투자신탁종류C-I</v>
      </c>
      <c r="H609" s="58" t="str">
        <f>작성용!E606</f>
        <v>KBP2019090017</v>
      </c>
      <c r="I609" s="57" t="str">
        <f>작성용!F606</f>
        <v>B02</v>
      </c>
      <c r="J609" s="57">
        <f>작성용!G606</f>
        <v>0</v>
      </c>
      <c r="K609" s="57" t="str">
        <f>작성용!H606</f>
        <v>Y</v>
      </c>
      <c r="L609" s="57" t="str">
        <f>작성용!N606</f>
        <v xml:space="preserve">분기 </v>
      </c>
      <c r="M609" s="56" t="str">
        <f>작성용!U606</f>
        <v>2024.12.31</v>
      </c>
      <c r="N609" s="56" t="str">
        <f>작성용!V606</f>
        <v>룩스루</v>
      </c>
      <c r="O609" s="56" t="str">
        <f>작성용!W606</f>
        <v>룩스루</v>
      </c>
      <c r="P609" s="56" t="str">
        <f>작성용!X606</f>
        <v>-</v>
      </c>
      <c r="Q609" s="57" t="str">
        <f>작성용!AD606</f>
        <v>대체평가3사업본부</v>
      </c>
      <c r="R609" s="59">
        <f>작성용!AE606</f>
        <v>0</v>
      </c>
      <c r="S609" s="57" t="str">
        <f>작성용!AF606</f>
        <v>대체평가3사업본부</v>
      </c>
      <c r="T609" s="60" t="str">
        <f>작성용!AG606</f>
        <v>조용원</v>
      </c>
      <c r="U609" s="60" t="str">
        <f>작성용!AH606</f>
        <v>조용원</v>
      </c>
      <c r="V609" s="55">
        <f>작성용!AA606</f>
        <v>202412</v>
      </c>
      <c r="W609" s="57" t="str">
        <f>작성용!AC606</f>
        <v>[T]기타보험기관[1본부]</v>
      </c>
      <c r="X609" s="57" t="str">
        <f>작성용!O606</f>
        <v xml:space="preserve">이상훈,리스크관리파트신지혜 </v>
      </c>
      <c r="Y609" s="57" t="str">
        <f>작성용!P606</f>
        <v xml:space="preserve">02-3786-1123 </v>
      </c>
      <c r="Z609" s="57" t="str">
        <f>작성용!Q606</f>
        <v xml:space="preserve">shlee11@meritz.co.kr;jh_shin@meritz.co.kr </v>
      </c>
      <c r="AA609" s="55" t="str">
        <f>작성용!AJ606</f>
        <v>-</v>
      </c>
      <c r="AB609" s="55">
        <f>작성용!AB606</f>
        <v>0</v>
      </c>
    </row>
    <row r="610" spans="1:28" s="11" customFormat="1" ht="16.5" hidden="1" customHeight="1" x14ac:dyDescent="0.3">
      <c r="A610" s="53">
        <f>작성용!AL607</f>
        <v>606</v>
      </c>
      <c r="B610" s="54" t="str">
        <f>작성용!AI607</f>
        <v>-</v>
      </c>
      <c r="C610" s="55" t="str">
        <f>작성용!AK607</f>
        <v>개별종목</v>
      </c>
      <c r="D610" s="56">
        <f>작성용!T607</f>
        <v>45645</v>
      </c>
      <c r="E610" s="57" t="str">
        <f>작성용!B607</f>
        <v>메리츠화재해상보험(LT)</v>
      </c>
      <c r="F610" s="57" t="str">
        <f>작성용!C607</f>
        <v>재평가</v>
      </c>
      <c r="G610" s="57" t="str">
        <f>작성용!D607</f>
        <v>INMARK영국전문투자형사모부동산투자신탁제19호</v>
      </c>
      <c r="H610" s="58" t="str">
        <f>작성용!E607</f>
        <v>KBP2019060013</v>
      </c>
      <c r="I610" s="57" t="str">
        <f>작성용!F607</f>
        <v>B02</v>
      </c>
      <c r="J610" s="57">
        <f>작성용!G607</f>
        <v>0</v>
      </c>
      <c r="K610" s="57" t="str">
        <f>작성용!H607</f>
        <v>Y</v>
      </c>
      <c r="L610" s="57" t="str">
        <f>작성용!N607</f>
        <v xml:space="preserve">분기 </v>
      </c>
      <c r="M610" s="56" t="str">
        <f>작성용!U607</f>
        <v>2024.12.31</v>
      </c>
      <c r="N610" s="56" t="str">
        <f>작성용!V607</f>
        <v>룩스루</v>
      </c>
      <c r="O610" s="56" t="str">
        <f>작성용!W607</f>
        <v>룩스루</v>
      </c>
      <c r="P610" s="56" t="str">
        <f>작성용!X607</f>
        <v>-</v>
      </c>
      <c r="Q610" s="57" t="str">
        <f>작성용!AD607</f>
        <v>대체평가3사업본부</v>
      </c>
      <c r="R610" s="59">
        <f>작성용!AE607</f>
        <v>0</v>
      </c>
      <c r="S610" s="57" t="str">
        <f>작성용!AF607</f>
        <v>대체평가3사업본부</v>
      </c>
      <c r="T610" s="60" t="str">
        <f>작성용!AG607</f>
        <v>조용원</v>
      </c>
      <c r="U610" s="60" t="str">
        <f>작성용!AH607</f>
        <v>조용원</v>
      </c>
      <c r="V610" s="55">
        <f>작성용!AA607</f>
        <v>202412</v>
      </c>
      <c r="W610" s="57" t="str">
        <f>작성용!AC607</f>
        <v>[T]기타보험기관[1본부]</v>
      </c>
      <c r="X610" s="57" t="str">
        <f>작성용!O607</f>
        <v xml:space="preserve">이상훈,리스크관리파트신지혜 </v>
      </c>
      <c r="Y610" s="57" t="str">
        <f>작성용!P607</f>
        <v xml:space="preserve">02-3786-1123 </v>
      </c>
      <c r="Z610" s="57" t="str">
        <f>작성용!Q607</f>
        <v xml:space="preserve">shlee11@meritz.co.kr;jh_shin@meritz.co.kr </v>
      </c>
      <c r="AA610" s="55" t="str">
        <f>작성용!AJ607</f>
        <v>-</v>
      </c>
      <c r="AB610" s="55">
        <f>작성용!AB607</f>
        <v>0</v>
      </c>
    </row>
    <row r="611" spans="1:28" s="11" customFormat="1" ht="16.5" hidden="1" customHeight="1" x14ac:dyDescent="0.3">
      <c r="A611" s="53">
        <f>작성용!AL608</f>
        <v>607</v>
      </c>
      <c r="B611" s="54" t="str">
        <f>작성용!AI608</f>
        <v>-</v>
      </c>
      <c r="C611" s="55" t="str">
        <f>작성용!AK608</f>
        <v>개별종목</v>
      </c>
      <c r="D611" s="56">
        <f>작성용!T608</f>
        <v>45645</v>
      </c>
      <c r="E611" s="57" t="str">
        <f>작성용!B608</f>
        <v>메리츠화재해상보험(LT)</v>
      </c>
      <c r="F611" s="57" t="str">
        <f>작성용!C608</f>
        <v>재평가</v>
      </c>
      <c r="G611" s="57" t="str">
        <f>작성용!D608</f>
        <v>메리츠전문투자형사모부동산투자신탁18호</v>
      </c>
      <c r="H611" s="58" t="str">
        <f>작성용!E608</f>
        <v>KBP2018120179</v>
      </c>
      <c r="I611" s="57" t="str">
        <f>작성용!F608</f>
        <v>B02</v>
      </c>
      <c r="J611" s="57">
        <f>작성용!G608</f>
        <v>0</v>
      </c>
      <c r="K611" s="57" t="str">
        <f>작성용!H608</f>
        <v>Y</v>
      </c>
      <c r="L611" s="57" t="str">
        <f>작성용!N608</f>
        <v xml:space="preserve">분기 </v>
      </c>
      <c r="M611" s="56" t="str">
        <f>작성용!U608</f>
        <v>2024.12.31</v>
      </c>
      <c r="N611" s="56" t="str">
        <f>작성용!V608</f>
        <v>룩스루</v>
      </c>
      <c r="O611" s="56" t="str">
        <f>작성용!W608</f>
        <v>룩스루</v>
      </c>
      <c r="P611" s="56" t="str">
        <f>작성용!X608</f>
        <v>-</v>
      </c>
      <c r="Q611" s="57" t="str">
        <f>작성용!AD608</f>
        <v>대체평가3사업본부</v>
      </c>
      <c r="R611" s="59">
        <f>작성용!AE608</f>
        <v>0</v>
      </c>
      <c r="S611" s="57" t="str">
        <f>작성용!AF608</f>
        <v>대체평가3사업본부</v>
      </c>
      <c r="T611" s="60" t="str">
        <f>작성용!AG608</f>
        <v>조용원</v>
      </c>
      <c r="U611" s="60" t="str">
        <f>작성용!AH608</f>
        <v>조용원</v>
      </c>
      <c r="V611" s="55">
        <f>작성용!AA608</f>
        <v>202412</v>
      </c>
      <c r="W611" s="57" t="str">
        <f>작성용!AC608</f>
        <v>[T]기타보험기관[1본부]</v>
      </c>
      <c r="X611" s="57" t="str">
        <f>작성용!O608</f>
        <v xml:space="preserve">이상훈,리스크관리파트신지혜 </v>
      </c>
      <c r="Y611" s="57" t="str">
        <f>작성용!P608</f>
        <v xml:space="preserve">02-3786-1123 </v>
      </c>
      <c r="Z611" s="57" t="str">
        <f>작성용!Q608</f>
        <v xml:space="preserve">shlee11@meritz.co.kr;jh_shin@meritz.co.kr </v>
      </c>
      <c r="AA611" s="55" t="str">
        <f>작성용!AJ608</f>
        <v>-</v>
      </c>
      <c r="AB611" s="55">
        <f>작성용!AB608</f>
        <v>0</v>
      </c>
    </row>
    <row r="612" spans="1:28" s="11" customFormat="1" ht="16.5" hidden="1" customHeight="1" x14ac:dyDescent="0.3">
      <c r="A612" s="53">
        <f>작성용!AL609</f>
        <v>608</v>
      </c>
      <c r="B612" s="54" t="str">
        <f>작성용!AI609</f>
        <v>-</v>
      </c>
      <c r="C612" s="55" t="str">
        <f>작성용!AK609</f>
        <v>개별종목</v>
      </c>
      <c r="D612" s="56">
        <f>작성용!T609</f>
        <v>45645</v>
      </c>
      <c r="E612" s="57" t="str">
        <f>작성용!B609</f>
        <v>메리츠화재해상보험(LT)</v>
      </c>
      <c r="F612" s="57" t="str">
        <f>작성용!C609</f>
        <v>재평가</v>
      </c>
      <c r="G612" s="57" t="str">
        <f>작성용!D609</f>
        <v>메리츠전문투자형사모부동산투자신탁19호</v>
      </c>
      <c r="H612" s="58" t="str">
        <f>작성용!E609</f>
        <v>KBP2019060019</v>
      </c>
      <c r="I612" s="57" t="str">
        <f>작성용!F609</f>
        <v>B02</v>
      </c>
      <c r="J612" s="57">
        <f>작성용!G609</f>
        <v>0</v>
      </c>
      <c r="K612" s="57" t="str">
        <f>작성용!H609</f>
        <v>Y</v>
      </c>
      <c r="L612" s="57" t="str">
        <f>작성용!N609</f>
        <v xml:space="preserve">분기 </v>
      </c>
      <c r="M612" s="56" t="str">
        <f>작성용!U609</f>
        <v>2024.12.31</v>
      </c>
      <c r="N612" s="56" t="str">
        <f>작성용!V609</f>
        <v>룩스루</v>
      </c>
      <c r="O612" s="56" t="str">
        <f>작성용!W609</f>
        <v>룩스루</v>
      </c>
      <c r="P612" s="56" t="str">
        <f>작성용!X609</f>
        <v>-</v>
      </c>
      <c r="Q612" s="57" t="str">
        <f>작성용!AD609</f>
        <v>대체평가3사업본부</v>
      </c>
      <c r="R612" s="59">
        <f>작성용!AE609</f>
        <v>0</v>
      </c>
      <c r="S612" s="57" t="str">
        <f>작성용!AF609</f>
        <v>대체평가3사업본부</v>
      </c>
      <c r="T612" s="60" t="str">
        <f>작성용!AG609</f>
        <v>조용원</v>
      </c>
      <c r="U612" s="60" t="str">
        <f>작성용!AH609</f>
        <v>조용원</v>
      </c>
      <c r="V612" s="55">
        <f>작성용!AA609</f>
        <v>202412</v>
      </c>
      <c r="W612" s="57" t="str">
        <f>작성용!AC609</f>
        <v>[T]기타보험기관[1본부]</v>
      </c>
      <c r="X612" s="57" t="str">
        <f>작성용!O609</f>
        <v xml:space="preserve">이상훈,리스크관리파트신지혜 </v>
      </c>
      <c r="Y612" s="57" t="str">
        <f>작성용!P609</f>
        <v xml:space="preserve">02-3786-1123 </v>
      </c>
      <c r="Z612" s="57" t="str">
        <f>작성용!Q609</f>
        <v xml:space="preserve">shlee11@meritz.co.kr;jh_shin@meritz.co.kr </v>
      </c>
      <c r="AA612" s="55" t="str">
        <f>작성용!AJ609</f>
        <v>-</v>
      </c>
      <c r="AB612" s="55">
        <f>작성용!AB609</f>
        <v>0</v>
      </c>
    </row>
    <row r="613" spans="1:28" s="11" customFormat="1" ht="16.5" hidden="1" customHeight="1" x14ac:dyDescent="0.3">
      <c r="A613" s="53">
        <f>작성용!AL610</f>
        <v>609</v>
      </c>
      <c r="B613" s="54" t="str">
        <f>작성용!AI610</f>
        <v>-</v>
      </c>
      <c r="C613" s="55" t="str">
        <f>작성용!AK610</f>
        <v>개별종목</v>
      </c>
      <c r="D613" s="56">
        <f>작성용!T610</f>
        <v>45645</v>
      </c>
      <c r="E613" s="57" t="str">
        <f>작성용!B610</f>
        <v>메리츠화재해상보험(LT)</v>
      </c>
      <c r="F613" s="57" t="str">
        <f>작성용!C610</f>
        <v>재평가</v>
      </c>
      <c r="G613" s="57" t="str">
        <f>작성용!D610</f>
        <v>메리츠전문투자형사모부동산투자신탁21호</v>
      </c>
      <c r="H613" s="58" t="str">
        <f>작성용!E610</f>
        <v>KBP2019120247</v>
      </c>
      <c r="I613" s="57" t="str">
        <f>작성용!F610</f>
        <v>B02</v>
      </c>
      <c r="J613" s="57">
        <f>작성용!G610</f>
        <v>0</v>
      </c>
      <c r="K613" s="57" t="str">
        <f>작성용!H610</f>
        <v>Y</v>
      </c>
      <c r="L613" s="57" t="str">
        <f>작성용!N610</f>
        <v xml:space="preserve">분기 </v>
      </c>
      <c r="M613" s="56" t="str">
        <f>작성용!U610</f>
        <v>2024.12.31</v>
      </c>
      <c r="N613" s="56" t="str">
        <f>작성용!V610</f>
        <v>룩스루</v>
      </c>
      <c r="O613" s="56" t="str">
        <f>작성용!W610</f>
        <v>룩스루</v>
      </c>
      <c r="P613" s="56" t="str">
        <f>작성용!X610</f>
        <v>-</v>
      </c>
      <c r="Q613" s="57" t="str">
        <f>작성용!AD610</f>
        <v>대체평가3사업본부</v>
      </c>
      <c r="R613" s="59">
        <f>작성용!AE610</f>
        <v>0</v>
      </c>
      <c r="S613" s="57" t="str">
        <f>작성용!AF610</f>
        <v>대체평가3사업본부</v>
      </c>
      <c r="T613" s="60" t="str">
        <f>작성용!AG610</f>
        <v>조용원</v>
      </c>
      <c r="U613" s="60" t="str">
        <f>작성용!AH610</f>
        <v>조용원</v>
      </c>
      <c r="V613" s="55">
        <f>작성용!AA610</f>
        <v>202412</v>
      </c>
      <c r="W613" s="57" t="str">
        <f>작성용!AC610</f>
        <v>[T]기타보험기관[1본부]</v>
      </c>
      <c r="X613" s="57" t="str">
        <f>작성용!O610</f>
        <v xml:space="preserve">이상훈,리스크관리파트신지혜 </v>
      </c>
      <c r="Y613" s="57" t="str">
        <f>작성용!P610</f>
        <v xml:space="preserve">02-3786-1123 </v>
      </c>
      <c r="Z613" s="57" t="str">
        <f>작성용!Q610</f>
        <v xml:space="preserve">shlee11@meritz.co.kr;jh_shin@meritz.co.kr </v>
      </c>
      <c r="AA613" s="55" t="str">
        <f>작성용!AJ610</f>
        <v>-</v>
      </c>
      <c r="AB613" s="55">
        <f>작성용!AB610</f>
        <v>0</v>
      </c>
    </row>
    <row r="614" spans="1:28" s="11" customFormat="1" ht="16.5" hidden="1" customHeight="1" x14ac:dyDescent="0.3">
      <c r="A614" s="53">
        <f>작성용!AL611</f>
        <v>610</v>
      </c>
      <c r="B614" s="54" t="str">
        <f>작성용!AI611</f>
        <v>-</v>
      </c>
      <c r="C614" s="55" t="str">
        <f>작성용!AK611</f>
        <v>개별종목</v>
      </c>
      <c r="D614" s="56">
        <f>작성용!T611</f>
        <v>45645</v>
      </c>
      <c r="E614" s="57" t="str">
        <f>작성용!B611</f>
        <v>메리츠화재해상보험(LT)</v>
      </c>
      <c r="F614" s="57" t="str">
        <f>작성용!C611</f>
        <v>재평가</v>
      </c>
      <c r="G614" s="57" t="str">
        <f>작성용!D611</f>
        <v>우리포천화도고속도로전문투자형사모특별자산투자신탁</v>
      </c>
      <c r="H614" s="58" t="str">
        <f>작성용!E611</f>
        <v>KBP2019090013</v>
      </c>
      <c r="I614" s="57" t="str">
        <f>작성용!F611</f>
        <v>B02</v>
      </c>
      <c r="J614" s="57">
        <f>작성용!G611</f>
        <v>0</v>
      </c>
      <c r="K614" s="57" t="str">
        <f>작성용!H611</f>
        <v>Y</v>
      </c>
      <c r="L614" s="57" t="str">
        <f>작성용!N611</f>
        <v xml:space="preserve">분기 </v>
      </c>
      <c r="M614" s="56" t="str">
        <f>작성용!U611</f>
        <v>2024.12.31</v>
      </c>
      <c r="N614" s="56" t="str">
        <f>작성용!V611</f>
        <v>룩스루</v>
      </c>
      <c r="O614" s="56" t="str">
        <f>작성용!W611</f>
        <v>룩스루</v>
      </c>
      <c r="P614" s="56" t="str">
        <f>작성용!X611</f>
        <v>-</v>
      </c>
      <c r="Q614" s="57" t="str">
        <f>작성용!AD611</f>
        <v>대체평가3사업본부</v>
      </c>
      <c r="R614" s="59">
        <f>작성용!AE611</f>
        <v>0</v>
      </c>
      <c r="S614" s="57" t="str">
        <f>작성용!AF611</f>
        <v>대체평가3사업본부</v>
      </c>
      <c r="T614" s="60" t="str">
        <f>작성용!AG611</f>
        <v>조용원</v>
      </c>
      <c r="U614" s="60" t="str">
        <f>작성용!AH611</f>
        <v>조용원</v>
      </c>
      <c r="V614" s="55">
        <f>작성용!AA611</f>
        <v>202412</v>
      </c>
      <c r="W614" s="57" t="str">
        <f>작성용!AC611</f>
        <v>[T]기타보험기관[1본부]</v>
      </c>
      <c r="X614" s="57" t="str">
        <f>작성용!O611</f>
        <v xml:space="preserve">이상훈,리스크관리파트신지혜 </v>
      </c>
      <c r="Y614" s="57" t="str">
        <f>작성용!P611</f>
        <v xml:space="preserve">02-3786-1123 </v>
      </c>
      <c r="Z614" s="57" t="str">
        <f>작성용!Q611</f>
        <v xml:space="preserve">shlee11@meritz.co.kr;jh_shin@meritz.co.kr </v>
      </c>
      <c r="AA614" s="55" t="str">
        <f>작성용!AJ611</f>
        <v>-</v>
      </c>
      <c r="AB614" s="55">
        <f>작성용!AB611</f>
        <v>0</v>
      </c>
    </row>
    <row r="615" spans="1:28" s="11" customFormat="1" ht="16.5" hidden="1" customHeight="1" x14ac:dyDescent="0.3">
      <c r="A615" s="53">
        <f>작성용!AL612</f>
        <v>611</v>
      </c>
      <c r="B615" s="54" t="str">
        <f>작성용!AI612</f>
        <v>-</v>
      </c>
      <c r="C615" s="55" t="str">
        <f>작성용!AK612</f>
        <v>개별종목</v>
      </c>
      <c r="D615" s="56">
        <f>작성용!T612</f>
        <v>45645</v>
      </c>
      <c r="E615" s="57" t="str">
        <f>작성용!B612</f>
        <v>메리츠화재해상보험(LT)</v>
      </c>
      <c r="F615" s="57" t="str">
        <f>작성용!C612</f>
        <v>재평가</v>
      </c>
      <c r="G615" s="57" t="str">
        <f>작성용!D612</f>
        <v>제이알전문투자형사모부동산투자신탁제9-1호1종</v>
      </c>
      <c r="H615" s="58" t="str">
        <f>작성용!E612</f>
        <v>KBP2019120248</v>
      </c>
      <c r="I615" s="57" t="str">
        <f>작성용!F612</f>
        <v>B02</v>
      </c>
      <c r="J615" s="57">
        <f>작성용!G612</f>
        <v>0</v>
      </c>
      <c r="K615" s="57" t="str">
        <f>작성용!H612</f>
        <v>Y</v>
      </c>
      <c r="L615" s="57" t="str">
        <f>작성용!N612</f>
        <v xml:space="preserve">분기 </v>
      </c>
      <c r="M615" s="56" t="str">
        <f>작성용!U612</f>
        <v>2024.12.31</v>
      </c>
      <c r="N615" s="56" t="str">
        <f>작성용!V612</f>
        <v>룩스루</v>
      </c>
      <c r="O615" s="56" t="str">
        <f>작성용!W612</f>
        <v>룩스루</v>
      </c>
      <c r="P615" s="56" t="str">
        <f>작성용!X612</f>
        <v>-</v>
      </c>
      <c r="Q615" s="57" t="str">
        <f>작성용!AD612</f>
        <v>대체평가3사업본부</v>
      </c>
      <c r="R615" s="59">
        <f>작성용!AE612</f>
        <v>0</v>
      </c>
      <c r="S615" s="57" t="str">
        <f>작성용!AF612</f>
        <v>대체평가3사업본부</v>
      </c>
      <c r="T615" s="60" t="str">
        <f>작성용!AG612</f>
        <v>조용원</v>
      </c>
      <c r="U615" s="60" t="str">
        <f>작성용!AH612</f>
        <v>조용원</v>
      </c>
      <c r="V615" s="55">
        <f>작성용!AA612</f>
        <v>202412</v>
      </c>
      <c r="W615" s="57" t="str">
        <f>작성용!AC612</f>
        <v>[T]기타보험기관[1본부]</v>
      </c>
      <c r="X615" s="57" t="str">
        <f>작성용!O612</f>
        <v xml:space="preserve">이상훈,리스크관리파트신지혜 </v>
      </c>
      <c r="Y615" s="57" t="str">
        <f>작성용!P612</f>
        <v xml:space="preserve">02-3786-1123 </v>
      </c>
      <c r="Z615" s="57" t="str">
        <f>작성용!Q612</f>
        <v xml:space="preserve">shlee11@meritz.co.kr;jh_shin@meritz.co.kr </v>
      </c>
      <c r="AA615" s="55" t="str">
        <f>작성용!AJ612</f>
        <v>-</v>
      </c>
      <c r="AB615" s="55">
        <f>작성용!AB612</f>
        <v>0</v>
      </c>
    </row>
    <row r="616" spans="1:28" s="11" customFormat="1" ht="16.5" hidden="1" customHeight="1" x14ac:dyDescent="0.3">
      <c r="A616" s="53">
        <f>작성용!AL613</f>
        <v>612</v>
      </c>
      <c r="B616" s="54" t="str">
        <f>작성용!AI613</f>
        <v>-</v>
      </c>
      <c r="C616" s="55" t="str">
        <f>작성용!AK613</f>
        <v>개별종목</v>
      </c>
      <c r="D616" s="56">
        <f>작성용!T613</f>
        <v>45645</v>
      </c>
      <c r="E616" s="57" t="str">
        <f>작성용!B613</f>
        <v>메리츠화재해상보험(LT)</v>
      </c>
      <c r="F616" s="57" t="str">
        <f>작성용!C613</f>
        <v>재평가</v>
      </c>
      <c r="G616" s="57" t="str">
        <f>작성용!D613</f>
        <v>마스턴부동산론전문투자형사모부동산투자신탁제2호</v>
      </c>
      <c r="H616" s="58" t="str">
        <f>작성용!E613</f>
        <v>KBP2020120084</v>
      </c>
      <c r="I616" s="57" t="str">
        <f>작성용!F613</f>
        <v>B02</v>
      </c>
      <c r="J616" s="57">
        <f>작성용!G613</f>
        <v>0</v>
      </c>
      <c r="K616" s="57" t="str">
        <f>작성용!H613</f>
        <v>Y</v>
      </c>
      <c r="L616" s="57" t="str">
        <f>작성용!N613</f>
        <v xml:space="preserve">분기 </v>
      </c>
      <c r="M616" s="56" t="str">
        <f>작성용!U613</f>
        <v>2024.12.31</v>
      </c>
      <c r="N616" s="56" t="str">
        <f>작성용!V613</f>
        <v>룩스루</v>
      </c>
      <c r="O616" s="56" t="str">
        <f>작성용!W613</f>
        <v>룩스루</v>
      </c>
      <c r="P616" s="56" t="str">
        <f>작성용!X613</f>
        <v>-</v>
      </c>
      <c r="Q616" s="57" t="str">
        <f>작성용!AD613</f>
        <v>대체평가3사업본부</v>
      </c>
      <c r="R616" s="59">
        <f>작성용!AE613</f>
        <v>0</v>
      </c>
      <c r="S616" s="57" t="str">
        <f>작성용!AF613</f>
        <v>대체평가3사업본부</v>
      </c>
      <c r="T616" s="60" t="str">
        <f>작성용!AG613</f>
        <v>조용원</v>
      </c>
      <c r="U616" s="60" t="str">
        <f>작성용!AH613</f>
        <v>조용원</v>
      </c>
      <c r="V616" s="55">
        <f>작성용!AA613</f>
        <v>202412</v>
      </c>
      <c r="W616" s="57" t="str">
        <f>작성용!AC613</f>
        <v>[T]기타보험기관[1본부]</v>
      </c>
      <c r="X616" s="57" t="str">
        <f>작성용!O613</f>
        <v xml:space="preserve">이상훈,리스크관리파트신지혜 </v>
      </c>
      <c r="Y616" s="57" t="str">
        <f>작성용!P613</f>
        <v xml:space="preserve">02-3786-1123 </v>
      </c>
      <c r="Z616" s="57" t="str">
        <f>작성용!Q613</f>
        <v xml:space="preserve">shlee11@meritz.co.kr;jh_shin@meritz.co.kr </v>
      </c>
      <c r="AA616" s="55" t="str">
        <f>작성용!AJ613</f>
        <v>-</v>
      </c>
      <c r="AB616" s="55">
        <f>작성용!AB613</f>
        <v>0</v>
      </c>
    </row>
    <row r="617" spans="1:28" s="11" customFormat="1" ht="16.5" hidden="1" customHeight="1" x14ac:dyDescent="0.3">
      <c r="A617" s="53">
        <f>작성용!AL614</f>
        <v>613</v>
      </c>
      <c r="B617" s="54" t="str">
        <f>작성용!AI614</f>
        <v>-</v>
      </c>
      <c r="C617" s="55" t="str">
        <f>작성용!AK614</f>
        <v>개별종목</v>
      </c>
      <c r="D617" s="56">
        <f>작성용!T614</f>
        <v>45645</v>
      </c>
      <c r="E617" s="57" t="str">
        <f>작성용!B614</f>
        <v>메리츠화재해상보험(LT)</v>
      </c>
      <c r="F617" s="57" t="str">
        <f>작성용!C614</f>
        <v>재평가</v>
      </c>
      <c r="G617" s="57" t="str">
        <f>작성용!D614</f>
        <v>유나이티드파트너스전문투자형사모부동산투자신탁글로벌제6호</v>
      </c>
      <c r="H617" s="58" t="str">
        <f>작성용!E614</f>
        <v>KBP2019090015</v>
      </c>
      <c r="I617" s="57" t="str">
        <f>작성용!F614</f>
        <v>B02</v>
      </c>
      <c r="J617" s="57">
        <f>작성용!G614</f>
        <v>0</v>
      </c>
      <c r="K617" s="57" t="str">
        <f>작성용!H614</f>
        <v>Y</v>
      </c>
      <c r="L617" s="57" t="str">
        <f>작성용!N614</f>
        <v xml:space="preserve">분기 </v>
      </c>
      <c r="M617" s="56" t="str">
        <f>작성용!U614</f>
        <v>2024.12.31</v>
      </c>
      <c r="N617" s="56" t="str">
        <f>작성용!V614</f>
        <v>룩스루</v>
      </c>
      <c r="O617" s="56" t="str">
        <f>작성용!W614</f>
        <v>룩스루</v>
      </c>
      <c r="P617" s="56" t="str">
        <f>작성용!X614</f>
        <v>-</v>
      </c>
      <c r="Q617" s="57" t="str">
        <f>작성용!AD614</f>
        <v>대체평가3사업본부</v>
      </c>
      <c r="R617" s="59">
        <f>작성용!AE614</f>
        <v>0</v>
      </c>
      <c r="S617" s="57" t="str">
        <f>작성용!AF614</f>
        <v>대체평가3사업본부</v>
      </c>
      <c r="T617" s="60" t="str">
        <f>작성용!AG614</f>
        <v>조용원</v>
      </c>
      <c r="U617" s="60" t="str">
        <f>작성용!AH614</f>
        <v>조용원</v>
      </c>
      <c r="V617" s="55">
        <f>작성용!AA614</f>
        <v>202412</v>
      </c>
      <c r="W617" s="57" t="str">
        <f>작성용!AC614</f>
        <v>[T]기타보험기관[1본부]</v>
      </c>
      <c r="X617" s="57" t="str">
        <f>작성용!O614</f>
        <v xml:space="preserve">이상훈,리스크관리파트신지혜 </v>
      </c>
      <c r="Y617" s="57" t="str">
        <f>작성용!P614</f>
        <v xml:space="preserve">02-3786-1123 </v>
      </c>
      <c r="Z617" s="57" t="str">
        <f>작성용!Q614</f>
        <v xml:space="preserve">shlee11@meritz.co.kr;jh_shin@meritz.co.kr </v>
      </c>
      <c r="AA617" s="55" t="str">
        <f>작성용!AJ614</f>
        <v>-</v>
      </c>
      <c r="AB617" s="55">
        <f>작성용!AB614</f>
        <v>0</v>
      </c>
    </row>
    <row r="618" spans="1:28" s="11" customFormat="1" ht="16.5" hidden="1" customHeight="1" x14ac:dyDescent="0.3">
      <c r="A618" s="53">
        <f>작성용!AL615</f>
        <v>614</v>
      </c>
      <c r="B618" s="54" t="str">
        <f>작성용!AI615</f>
        <v>-</v>
      </c>
      <c r="C618" s="55" t="str">
        <f>작성용!AK615</f>
        <v>개별종목</v>
      </c>
      <c r="D618" s="56">
        <f>작성용!T615</f>
        <v>45645</v>
      </c>
      <c r="E618" s="57" t="str">
        <f>작성용!B615</f>
        <v>메리츠화재해상보험(LT)</v>
      </c>
      <c r="F618" s="57" t="str">
        <f>작성용!C615</f>
        <v>재평가</v>
      </c>
      <c r="G618" s="57" t="str">
        <f>작성용!D615</f>
        <v>신한AIM부동산전문투자형사모투자신탁제3호B종</v>
      </c>
      <c r="H618" s="58" t="str">
        <f>작성용!E615</f>
        <v>KBP2018120183</v>
      </c>
      <c r="I618" s="57" t="str">
        <f>작성용!F615</f>
        <v>B02</v>
      </c>
      <c r="J618" s="57">
        <f>작성용!G615</f>
        <v>0</v>
      </c>
      <c r="K618" s="57" t="str">
        <f>작성용!H615</f>
        <v>Y</v>
      </c>
      <c r="L618" s="57" t="str">
        <f>작성용!N615</f>
        <v xml:space="preserve">분기 </v>
      </c>
      <c r="M618" s="56" t="str">
        <f>작성용!U615</f>
        <v>2024.12.31</v>
      </c>
      <c r="N618" s="56" t="str">
        <f>작성용!V615</f>
        <v>룩스루</v>
      </c>
      <c r="O618" s="56" t="str">
        <f>작성용!W615</f>
        <v>룩스루</v>
      </c>
      <c r="P618" s="56" t="str">
        <f>작성용!X615</f>
        <v>-</v>
      </c>
      <c r="Q618" s="57" t="str">
        <f>작성용!AD615</f>
        <v>대체평가3사업본부</v>
      </c>
      <c r="R618" s="59">
        <f>작성용!AE615</f>
        <v>0</v>
      </c>
      <c r="S618" s="57" t="str">
        <f>작성용!AF615</f>
        <v>대체평가3사업본부</v>
      </c>
      <c r="T618" s="60" t="str">
        <f>작성용!AG615</f>
        <v>조용원</v>
      </c>
      <c r="U618" s="60" t="str">
        <f>작성용!AH615</f>
        <v>조용원</v>
      </c>
      <c r="V618" s="55">
        <f>작성용!AA615</f>
        <v>202412</v>
      </c>
      <c r="W618" s="57" t="str">
        <f>작성용!AC615</f>
        <v>[T]기타보험기관[1본부]</v>
      </c>
      <c r="X618" s="57" t="str">
        <f>작성용!O615</f>
        <v xml:space="preserve">이상훈,리스크관리파트신지혜 </v>
      </c>
      <c r="Y618" s="57" t="str">
        <f>작성용!P615</f>
        <v xml:space="preserve">02-3786-1123 </v>
      </c>
      <c r="Z618" s="57" t="str">
        <f>작성용!Q615</f>
        <v xml:space="preserve">shlee11@meritz.co.kr;jh_shin@meritz.co.kr </v>
      </c>
      <c r="AA618" s="55" t="str">
        <f>작성용!AJ615</f>
        <v>-</v>
      </c>
      <c r="AB618" s="55">
        <f>작성용!AB615</f>
        <v>0</v>
      </c>
    </row>
    <row r="619" spans="1:28" s="11" customFormat="1" ht="16.5" hidden="1" customHeight="1" x14ac:dyDescent="0.3">
      <c r="A619" s="53">
        <f>작성용!AL616</f>
        <v>615</v>
      </c>
      <c r="B619" s="54" t="str">
        <f>작성용!AI616</f>
        <v>-</v>
      </c>
      <c r="C619" s="55" t="str">
        <f>작성용!AK616</f>
        <v>개별종목</v>
      </c>
      <c r="D619" s="56">
        <f>작성용!T616</f>
        <v>45645</v>
      </c>
      <c r="E619" s="57" t="str">
        <f>작성용!B616</f>
        <v>메리츠화재해상보험(LT)</v>
      </c>
      <c r="F619" s="57" t="str">
        <f>작성용!C616</f>
        <v>재평가</v>
      </c>
      <c r="G619" s="57" t="str">
        <f>작성용!D616</f>
        <v>신한AIM인프라전문투자형사모투자신탁제2호</v>
      </c>
      <c r="H619" s="58" t="str">
        <f>작성용!E616</f>
        <v>KBP2018120274</v>
      </c>
      <c r="I619" s="57" t="str">
        <f>작성용!F616</f>
        <v>B02</v>
      </c>
      <c r="J619" s="57">
        <f>작성용!G616</f>
        <v>0</v>
      </c>
      <c r="K619" s="57" t="str">
        <f>작성용!H616</f>
        <v>Y</v>
      </c>
      <c r="L619" s="57" t="str">
        <f>작성용!N616</f>
        <v xml:space="preserve">분기 </v>
      </c>
      <c r="M619" s="56" t="str">
        <f>작성용!U616</f>
        <v>2024.12.31</v>
      </c>
      <c r="N619" s="56" t="str">
        <f>작성용!V616</f>
        <v>룩스루</v>
      </c>
      <c r="O619" s="56" t="str">
        <f>작성용!W616</f>
        <v>룩스루</v>
      </c>
      <c r="P619" s="56" t="str">
        <f>작성용!X616</f>
        <v>-</v>
      </c>
      <c r="Q619" s="57" t="str">
        <f>작성용!AD616</f>
        <v>대체평가3사업본부</v>
      </c>
      <c r="R619" s="59">
        <f>작성용!AE616</f>
        <v>0</v>
      </c>
      <c r="S619" s="57" t="str">
        <f>작성용!AF616</f>
        <v>대체평가3사업본부</v>
      </c>
      <c r="T619" s="60" t="str">
        <f>작성용!AG616</f>
        <v>조용원</v>
      </c>
      <c r="U619" s="60" t="str">
        <f>작성용!AH616</f>
        <v>조용원</v>
      </c>
      <c r="V619" s="55">
        <f>작성용!AA616</f>
        <v>202412</v>
      </c>
      <c r="W619" s="57" t="str">
        <f>작성용!AC616</f>
        <v>[T]기타보험기관[1본부]</v>
      </c>
      <c r="X619" s="57" t="str">
        <f>작성용!O616</f>
        <v xml:space="preserve">이상훈,리스크관리파트신지혜 </v>
      </c>
      <c r="Y619" s="57" t="str">
        <f>작성용!P616</f>
        <v xml:space="preserve">02-3786-1123 </v>
      </c>
      <c r="Z619" s="57" t="str">
        <f>작성용!Q616</f>
        <v xml:space="preserve">shlee11@meritz.co.kr;jh_shin@meritz.co.kr </v>
      </c>
      <c r="AA619" s="55" t="str">
        <f>작성용!AJ616</f>
        <v>-</v>
      </c>
      <c r="AB619" s="55">
        <f>작성용!AB616</f>
        <v>0</v>
      </c>
    </row>
    <row r="620" spans="1:28" s="11" customFormat="1" ht="16.5" hidden="1" customHeight="1" x14ac:dyDescent="0.3">
      <c r="A620" s="53">
        <f>작성용!AL617</f>
        <v>616</v>
      </c>
      <c r="B620" s="54" t="str">
        <f>작성용!AI617</f>
        <v>-</v>
      </c>
      <c r="C620" s="55" t="str">
        <f>작성용!AK617</f>
        <v>개별종목</v>
      </c>
      <c r="D620" s="56">
        <f>작성용!T617</f>
        <v>45645</v>
      </c>
      <c r="E620" s="57" t="str">
        <f>작성용!B617</f>
        <v>메리츠화재해상보험(LT)</v>
      </c>
      <c r="F620" s="57" t="str">
        <f>작성용!C617</f>
        <v>재평가</v>
      </c>
      <c r="G620" s="57" t="str">
        <f>작성용!D617</f>
        <v>신한AIM크레딧전문투자형사모투자신탁제4-B호</v>
      </c>
      <c r="H620" s="58" t="str">
        <f>작성용!E617</f>
        <v>KBP2019120256</v>
      </c>
      <c r="I620" s="57" t="str">
        <f>작성용!F617</f>
        <v>B02</v>
      </c>
      <c r="J620" s="57">
        <f>작성용!G617</f>
        <v>0</v>
      </c>
      <c r="K620" s="57" t="str">
        <f>작성용!H617</f>
        <v>Y</v>
      </c>
      <c r="L620" s="57" t="str">
        <f>작성용!N617</f>
        <v xml:space="preserve">분기 </v>
      </c>
      <c r="M620" s="56" t="str">
        <f>작성용!U617</f>
        <v>2024.12.31</v>
      </c>
      <c r="N620" s="56" t="str">
        <f>작성용!V617</f>
        <v>룩스루</v>
      </c>
      <c r="O620" s="56" t="str">
        <f>작성용!W617</f>
        <v>룩스루</v>
      </c>
      <c r="P620" s="56" t="str">
        <f>작성용!X617</f>
        <v>-</v>
      </c>
      <c r="Q620" s="57" t="str">
        <f>작성용!AD617</f>
        <v>대체평가3사업본부</v>
      </c>
      <c r="R620" s="59">
        <f>작성용!AE617</f>
        <v>0</v>
      </c>
      <c r="S620" s="57" t="str">
        <f>작성용!AF617</f>
        <v>대체평가3사업본부</v>
      </c>
      <c r="T620" s="60" t="str">
        <f>작성용!AG617</f>
        <v>조용원</v>
      </c>
      <c r="U620" s="60" t="str">
        <f>작성용!AH617</f>
        <v>조용원</v>
      </c>
      <c r="V620" s="55">
        <f>작성용!AA617</f>
        <v>202412</v>
      </c>
      <c r="W620" s="57" t="str">
        <f>작성용!AC617</f>
        <v>[T]기타보험기관[1본부]</v>
      </c>
      <c r="X620" s="57" t="str">
        <f>작성용!O617</f>
        <v xml:space="preserve">이상훈,리스크관리파트신지혜 </v>
      </c>
      <c r="Y620" s="57" t="str">
        <f>작성용!P617</f>
        <v xml:space="preserve">02-3786-1123 </v>
      </c>
      <c r="Z620" s="57" t="str">
        <f>작성용!Q617</f>
        <v xml:space="preserve">shlee11@meritz.co.kr;jh_shin@meritz.co.kr </v>
      </c>
      <c r="AA620" s="55" t="str">
        <f>작성용!AJ617</f>
        <v>-</v>
      </c>
      <c r="AB620" s="55">
        <f>작성용!AB617</f>
        <v>0</v>
      </c>
    </row>
    <row r="621" spans="1:28" s="11" customFormat="1" ht="16.5" hidden="1" customHeight="1" x14ac:dyDescent="0.3">
      <c r="A621" s="53">
        <f>작성용!AL618</f>
        <v>617</v>
      </c>
      <c r="B621" s="54" t="str">
        <f>작성용!AI618</f>
        <v>-</v>
      </c>
      <c r="C621" s="55" t="str">
        <f>작성용!AK618</f>
        <v>개별종목</v>
      </c>
      <c r="D621" s="56">
        <f>작성용!T618</f>
        <v>45645</v>
      </c>
      <c r="E621" s="57" t="str">
        <f>작성용!B618</f>
        <v>메리츠화재해상보험(LT)</v>
      </c>
      <c r="F621" s="57" t="str">
        <f>작성용!C618</f>
        <v>재평가</v>
      </c>
      <c r="G621" s="57" t="str">
        <f>작성용!D618</f>
        <v>퍼시픽브릿지글로벌이너서클전문투자형사모투자신탁1호I클래스</v>
      </c>
      <c r="H621" s="58" t="str">
        <f>작성용!E618</f>
        <v>KBP2019120249</v>
      </c>
      <c r="I621" s="57" t="str">
        <f>작성용!F618</f>
        <v>B02</v>
      </c>
      <c r="J621" s="57">
        <f>작성용!G618</f>
        <v>0</v>
      </c>
      <c r="K621" s="57" t="str">
        <f>작성용!H618</f>
        <v>Y</v>
      </c>
      <c r="L621" s="57" t="str">
        <f>작성용!N618</f>
        <v xml:space="preserve">분기 </v>
      </c>
      <c r="M621" s="56" t="str">
        <f>작성용!U618</f>
        <v>2024.12.31</v>
      </c>
      <c r="N621" s="56" t="str">
        <f>작성용!V618</f>
        <v>룩스루</v>
      </c>
      <c r="O621" s="56" t="str">
        <f>작성용!W618</f>
        <v>룩스루</v>
      </c>
      <c r="P621" s="56" t="str">
        <f>작성용!X618</f>
        <v>-</v>
      </c>
      <c r="Q621" s="57" t="str">
        <f>작성용!AD618</f>
        <v>대체평가3사업본부</v>
      </c>
      <c r="R621" s="59">
        <f>작성용!AE618</f>
        <v>0</v>
      </c>
      <c r="S621" s="57" t="str">
        <f>작성용!AF618</f>
        <v>대체평가3사업본부</v>
      </c>
      <c r="T621" s="60" t="str">
        <f>작성용!AG618</f>
        <v>조용원</v>
      </c>
      <c r="U621" s="60" t="str">
        <f>작성용!AH618</f>
        <v>조용원</v>
      </c>
      <c r="V621" s="55">
        <f>작성용!AA618</f>
        <v>202412</v>
      </c>
      <c r="W621" s="57" t="str">
        <f>작성용!AC618</f>
        <v>[T]기타보험기관[1본부]</v>
      </c>
      <c r="X621" s="57" t="str">
        <f>작성용!O618</f>
        <v xml:space="preserve">이상훈,리스크관리파트신지혜 </v>
      </c>
      <c r="Y621" s="57" t="str">
        <f>작성용!P618</f>
        <v xml:space="preserve">02-3786-1123 </v>
      </c>
      <c r="Z621" s="57" t="str">
        <f>작성용!Q618</f>
        <v xml:space="preserve">shlee11@meritz.co.kr;jh_shin@meritz.co.kr </v>
      </c>
      <c r="AA621" s="55" t="str">
        <f>작성용!AJ618</f>
        <v>-</v>
      </c>
      <c r="AB621" s="55">
        <f>작성용!AB618</f>
        <v>0</v>
      </c>
    </row>
    <row r="622" spans="1:28" s="11" customFormat="1" ht="16.5" hidden="1" customHeight="1" x14ac:dyDescent="0.3">
      <c r="A622" s="53">
        <f>작성용!AL619</f>
        <v>618</v>
      </c>
      <c r="B622" s="54" t="str">
        <f>작성용!AI619</f>
        <v>-</v>
      </c>
      <c r="C622" s="55" t="str">
        <f>작성용!AK619</f>
        <v>개별종목</v>
      </c>
      <c r="D622" s="56">
        <f>작성용!T619</f>
        <v>45645</v>
      </c>
      <c r="E622" s="57" t="str">
        <f>작성용!B619</f>
        <v>메리츠화재해상보험(LT)</v>
      </c>
      <c r="F622" s="57" t="str">
        <f>작성용!C619</f>
        <v>재평가</v>
      </c>
      <c r="G622" s="57" t="str">
        <f>작성용!D619</f>
        <v>KIAMCO도로투자사모특별자산투자신탁제11호</v>
      </c>
      <c r="H622" s="58" t="str">
        <f>작성용!E619</f>
        <v>KBP2019090154</v>
      </c>
      <c r="I622" s="57" t="str">
        <f>작성용!F619</f>
        <v>B02</v>
      </c>
      <c r="J622" s="57">
        <f>작성용!G619</f>
        <v>0</v>
      </c>
      <c r="K622" s="57" t="str">
        <f>작성용!H619</f>
        <v>Y</v>
      </c>
      <c r="L622" s="57" t="str">
        <f>작성용!N619</f>
        <v xml:space="preserve">분기 </v>
      </c>
      <c r="M622" s="56" t="str">
        <f>작성용!U619</f>
        <v>2024.12.31</v>
      </c>
      <c r="N622" s="56" t="str">
        <f>작성용!V619</f>
        <v>룩스루</v>
      </c>
      <c r="O622" s="56" t="str">
        <f>작성용!W619</f>
        <v>룩스루</v>
      </c>
      <c r="P622" s="56" t="str">
        <f>작성용!X619</f>
        <v>-</v>
      </c>
      <c r="Q622" s="57" t="str">
        <f>작성용!AD619</f>
        <v>대체평가3사업본부</v>
      </c>
      <c r="R622" s="59">
        <f>작성용!AE619</f>
        <v>0</v>
      </c>
      <c r="S622" s="57" t="str">
        <f>작성용!AF619</f>
        <v>대체평가3사업본부</v>
      </c>
      <c r="T622" s="60" t="str">
        <f>작성용!AG619</f>
        <v>조용원</v>
      </c>
      <c r="U622" s="60" t="str">
        <f>작성용!AH619</f>
        <v>조용원</v>
      </c>
      <c r="V622" s="55">
        <f>작성용!AA619</f>
        <v>202412</v>
      </c>
      <c r="W622" s="57" t="str">
        <f>작성용!AC619</f>
        <v>[T]기타보험기관[1본부]</v>
      </c>
      <c r="X622" s="57" t="str">
        <f>작성용!O619</f>
        <v xml:space="preserve">이상훈,리스크관리파트신지혜 </v>
      </c>
      <c r="Y622" s="57" t="str">
        <f>작성용!P619</f>
        <v xml:space="preserve">02-3786-1123 </v>
      </c>
      <c r="Z622" s="57" t="str">
        <f>작성용!Q619</f>
        <v xml:space="preserve">shlee11@meritz.co.kr;jh_shin@meritz.co.kr </v>
      </c>
      <c r="AA622" s="55" t="str">
        <f>작성용!AJ619</f>
        <v>-</v>
      </c>
      <c r="AB622" s="55">
        <f>작성용!AB619</f>
        <v>0</v>
      </c>
    </row>
    <row r="623" spans="1:28" s="11" customFormat="1" ht="16.5" hidden="1" customHeight="1" x14ac:dyDescent="0.3">
      <c r="A623" s="53">
        <f>작성용!AL620</f>
        <v>619</v>
      </c>
      <c r="B623" s="54" t="str">
        <f>작성용!AI620</f>
        <v>-</v>
      </c>
      <c r="C623" s="55" t="str">
        <f>작성용!AK620</f>
        <v>개별종목</v>
      </c>
      <c r="D623" s="56">
        <f>작성용!T620</f>
        <v>45645</v>
      </c>
      <c r="E623" s="57" t="str">
        <f>작성용!B620</f>
        <v>메리츠화재해상보험(LT)</v>
      </c>
      <c r="F623" s="57" t="str">
        <f>작성용!C620</f>
        <v>재평가</v>
      </c>
      <c r="G623" s="57" t="str">
        <f>작성용!D620</f>
        <v>다비하나마창대교전문투자형사모투자신탁</v>
      </c>
      <c r="H623" s="58" t="str">
        <f>작성용!E620</f>
        <v>KBP2018030130</v>
      </c>
      <c r="I623" s="57" t="str">
        <f>작성용!F620</f>
        <v>B02</v>
      </c>
      <c r="J623" s="57">
        <f>작성용!G620</f>
        <v>0</v>
      </c>
      <c r="K623" s="57" t="str">
        <f>작성용!H620</f>
        <v>Y</v>
      </c>
      <c r="L623" s="57" t="str">
        <f>작성용!N620</f>
        <v xml:space="preserve">분기 </v>
      </c>
      <c r="M623" s="56" t="str">
        <f>작성용!U620</f>
        <v>2024.12.31</v>
      </c>
      <c r="N623" s="56" t="str">
        <f>작성용!V620</f>
        <v>룩스루</v>
      </c>
      <c r="O623" s="56" t="str">
        <f>작성용!W620</f>
        <v>룩스루</v>
      </c>
      <c r="P623" s="56" t="str">
        <f>작성용!X620</f>
        <v>-</v>
      </c>
      <c r="Q623" s="57" t="str">
        <f>작성용!AD620</f>
        <v>대체평가3사업본부</v>
      </c>
      <c r="R623" s="59">
        <f>작성용!AE620</f>
        <v>0</v>
      </c>
      <c r="S623" s="57" t="str">
        <f>작성용!AF620</f>
        <v>대체평가3사업본부</v>
      </c>
      <c r="T623" s="60" t="str">
        <f>작성용!AG620</f>
        <v>조용원</v>
      </c>
      <c r="U623" s="60" t="str">
        <f>작성용!AH620</f>
        <v>조용원</v>
      </c>
      <c r="V623" s="55">
        <f>작성용!AA620</f>
        <v>202412</v>
      </c>
      <c r="W623" s="57" t="str">
        <f>작성용!AC620</f>
        <v>[T]기타보험기관[1본부]</v>
      </c>
      <c r="X623" s="57" t="str">
        <f>작성용!O620</f>
        <v xml:space="preserve">이상훈,리스크관리파트신지혜 </v>
      </c>
      <c r="Y623" s="57" t="str">
        <f>작성용!P620</f>
        <v xml:space="preserve">02-3786-1123 </v>
      </c>
      <c r="Z623" s="57" t="str">
        <f>작성용!Q620</f>
        <v xml:space="preserve">shlee11@meritz.co.kr;jh_shin@meritz.co.kr </v>
      </c>
      <c r="AA623" s="55" t="str">
        <f>작성용!AJ620</f>
        <v>-</v>
      </c>
      <c r="AB623" s="55">
        <f>작성용!AB620</f>
        <v>0</v>
      </c>
    </row>
    <row r="624" spans="1:28" s="11" customFormat="1" ht="16.5" hidden="1" customHeight="1" x14ac:dyDescent="0.3">
      <c r="A624" s="53">
        <f>작성용!AL621</f>
        <v>620</v>
      </c>
      <c r="B624" s="54" t="str">
        <f>작성용!AI621</f>
        <v>-</v>
      </c>
      <c r="C624" s="55" t="str">
        <f>작성용!AK621</f>
        <v>개별종목</v>
      </c>
      <c r="D624" s="56">
        <f>작성용!T621</f>
        <v>45645</v>
      </c>
      <c r="E624" s="57" t="str">
        <f>작성용!B621</f>
        <v>메리츠화재해상보험(LT)</v>
      </c>
      <c r="F624" s="57" t="str">
        <f>작성용!C621</f>
        <v>재평가</v>
      </c>
      <c r="G624" s="57" t="str">
        <f>작성용!D621</f>
        <v>다비하나바이오에너지전문투자형사모투자신탁</v>
      </c>
      <c r="H624" s="58" t="str">
        <f>작성용!E621</f>
        <v>KBP2018090021</v>
      </c>
      <c r="I624" s="57" t="str">
        <f>작성용!F621</f>
        <v>B02</v>
      </c>
      <c r="J624" s="57">
        <f>작성용!G621</f>
        <v>0</v>
      </c>
      <c r="K624" s="57" t="str">
        <f>작성용!H621</f>
        <v>Y</v>
      </c>
      <c r="L624" s="57" t="str">
        <f>작성용!N621</f>
        <v xml:space="preserve">분기 </v>
      </c>
      <c r="M624" s="56" t="str">
        <f>작성용!U621</f>
        <v>2024.12.31</v>
      </c>
      <c r="N624" s="56" t="str">
        <f>작성용!V621</f>
        <v>룩스루</v>
      </c>
      <c r="O624" s="56" t="str">
        <f>작성용!W621</f>
        <v>룩스루</v>
      </c>
      <c r="P624" s="56" t="str">
        <f>작성용!X621</f>
        <v>-</v>
      </c>
      <c r="Q624" s="57" t="str">
        <f>작성용!AD621</f>
        <v>대체평가3사업본부</v>
      </c>
      <c r="R624" s="59">
        <f>작성용!AE621</f>
        <v>0</v>
      </c>
      <c r="S624" s="57" t="str">
        <f>작성용!AF621</f>
        <v>대체평가3사업본부</v>
      </c>
      <c r="T624" s="60" t="str">
        <f>작성용!AG621</f>
        <v>조용원</v>
      </c>
      <c r="U624" s="60" t="str">
        <f>작성용!AH621</f>
        <v>조용원</v>
      </c>
      <c r="V624" s="55">
        <f>작성용!AA621</f>
        <v>202412</v>
      </c>
      <c r="W624" s="57" t="str">
        <f>작성용!AC621</f>
        <v>[T]기타보험기관[1본부]</v>
      </c>
      <c r="X624" s="57" t="str">
        <f>작성용!O621</f>
        <v xml:space="preserve">이상훈,리스크관리파트신지혜 </v>
      </c>
      <c r="Y624" s="57" t="str">
        <f>작성용!P621</f>
        <v xml:space="preserve">02-3786-1123 </v>
      </c>
      <c r="Z624" s="57" t="str">
        <f>작성용!Q621</f>
        <v xml:space="preserve">shlee11@meritz.co.kr;jh_shin@meritz.co.kr </v>
      </c>
      <c r="AA624" s="55" t="str">
        <f>작성용!AJ621</f>
        <v>-</v>
      </c>
      <c r="AB624" s="55">
        <f>작성용!AB621</f>
        <v>0</v>
      </c>
    </row>
    <row r="625" spans="1:28" s="11" customFormat="1" ht="16.5" hidden="1" customHeight="1" x14ac:dyDescent="0.3">
      <c r="A625" s="53">
        <f>작성용!AL622</f>
        <v>621</v>
      </c>
      <c r="B625" s="54" t="str">
        <f>작성용!AI622</f>
        <v>-</v>
      </c>
      <c r="C625" s="55" t="str">
        <f>작성용!AK622</f>
        <v>개별종목</v>
      </c>
      <c r="D625" s="56">
        <f>작성용!T622</f>
        <v>45645</v>
      </c>
      <c r="E625" s="57" t="str">
        <f>작성용!B622</f>
        <v>메리츠화재해상보험(LT)</v>
      </c>
      <c r="F625" s="57" t="str">
        <f>작성용!C622</f>
        <v>재평가</v>
      </c>
      <c r="G625" s="57" t="str">
        <f>작성용!D622</f>
        <v>신한부전마산복선전철비티엘사모특별자산투자신탁</v>
      </c>
      <c r="H625" s="58" t="str">
        <f>작성용!E622</f>
        <v>KBP2016120106</v>
      </c>
      <c r="I625" s="57" t="str">
        <f>작성용!F622</f>
        <v>B02</v>
      </c>
      <c r="J625" s="57">
        <f>작성용!G622</f>
        <v>0</v>
      </c>
      <c r="K625" s="57" t="str">
        <f>작성용!H622</f>
        <v>Y</v>
      </c>
      <c r="L625" s="57" t="str">
        <f>작성용!N622</f>
        <v xml:space="preserve">분기 </v>
      </c>
      <c r="M625" s="56" t="str">
        <f>작성용!U622</f>
        <v>2024.12.31</v>
      </c>
      <c r="N625" s="56" t="str">
        <f>작성용!V622</f>
        <v>룩스루</v>
      </c>
      <c r="O625" s="56" t="str">
        <f>작성용!W622</f>
        <v>룩스루</v>
      </c>
      <c r="P625" s="56" t="str">
        <f>작성용!X622</f>
        <v>-</v>
      </c>
      <c r="Q625" s="57" t="str">
        <f>작성용!AD622</f>
        <v>대체평가3사업본부</v>
      </c>
      <c r="R625" s="59">
        <f>작성용!AE622</f>
        <v>0</v>
      </c>
      <c r="S625" s="57" t="str">
        <f>작성용!AF622</f>
        <v>대체평가3사업본부</v>
      </c>
      <c r="T625" s="60" t="str">
        <f>작성용!AG622</f>
        <v>조용원</v>
      </c>
      <c r="U625" s="60" t="str">
        <f>작성용!AH622</f>
        <v>조용원</v>
      </c>
      <c r="V625" s="55">
        <f>작성용!AA622</f>
        <v>202412</v>
      </c>
      <c r="W625" s="57" t="str">
        <f>작성용!AC622</f>
        <v>[T]기타보험기관[1본부]</v>
      </c>
      <c r="X625" s="57" t="str">
        <f>작성용!O622</f>
        <v xml:space="preserve">이상훈,리스크관리파트신지혜 </v>
      </c>
      <c r="Y625" s="57" t="str">
        <f>작성용!P622</f>
        <v xml:space="preserve">02-3786-1123 </v>
      </c>
      <c r="Z625" s="57" t="str">
        <f>작성용!Q622</f>
        <v xml:space="preserve">shlee11@meritz.co.kr;jh_shin@meritz.co.kr </v>
      </c>
      <c r="AA625" s="55" t="str">
        <f>작성용!AJ622</f>
        <v>-</v>
      </c>
      <c r="AB625" s="55">
        <f>작성용!AB622</f>
        <v>0</v>
      </c>
    </row>
    <row r="626" spans="1:28" s="11" customFormat="1" ht="16.5" hidden="1" customHeight="1" x14ac:dyDescent="0.3">
      <c r="A626" s="53">
        <f>작성용!AL623</f>
        <v>622</v>
      </c>
      <c r="B626" s="54" t="str">
        <f>작성용!AI623</f>
        <v>-</v>
      </c>
      <c r="C626" s="55" t="str">
        <f>작성용!AK623</f>
        <v>개별종목</v>
      </c>
      <c r="D626" s="56">
        <f>작성용!T623</f>
        <v>45645</v>
      </c>
      <c r="E626" s="57" t="str">
        <f>작성용!B623</f>
        <v>메리츠화재해상보험(LT)</v>
      </c>
      <c r="F626" s="57" t="str">
        <f>작성용!C623</f>
        <v>재평가</v>
      </c>
      <c r="G626" s="57" t="str">
        <f>작성용!D623</f>
        <v>한화메이플유가스전사모특별자산투자신탁1호</v>
      </c>
      <c r="H626" s="58" t="str">
        <f>작성용!E623</f>
        <v>KBP2017090086</v>
      </c>
      <c r="I626" s="57" t="str">
        <f>작성용!F623</f>
        <v>B02</v>
      </c>
      <c r="J626" s="57">
        <f>작성용!G623</f>
        <v>0</v>
      </c>
      <c r="K626" s="57" t="str">
        <f>작성용!H623</f>
        <v>Y</v>
      </c>
      <c r="L626" s="57" t="str">
        <f>작성용!N623</f>
        <v xml:space="preserve">분기 </v>
      </c>
      <c r="M626" s="56" t="str">
        <f>작성용!U623</f>
        <v>2024.12.31</v>
      </c>
      <c r="N626" s="56" t="str">
        <f>작성용!V623</f>
        <v>룩스루</v>
      </c>
      <c r="O626" s="56" t="str">
        <f>작성용!W623</f>
        <v>룩스루</v>
      </c>
      <c r="P626" s="56" t="str">
        <f>작성용!X623</f>
        <v>-</v>
      </c>
      <c r="Q626" s="57" t="str">
        <f>작성용!AD623</f>
        <v>대체평가3사업본부</v>
      </c>
      <c r="R626" s="59">
        <f>작성용!AE623</f>
        <v>0</v>
      </c>
      <c r="S626" s="57" t="str">
        <f>작성용!AF623</f>
        <v>대체평가3사업본부</v>
      </c>
      <c r="T626" s="60" t="str">
        <f>작성용!AG623</f>
        <v>조용원</v>
      </c>
      <c r="U626" s="60" t="str">
        <f>작성용!AH623</f>
        <v>조용원</v>
      </c>
      <c r="V626" s="55">
        <f>작성용!AA623</f>
        <v>202412</v>
      </c>
      <c r="W626" s="57" t="str">
        <f>작성용!AC623</f>
        <v>[T]기타보험기관[1본부]</v>
      </c>
      <c r="X626" s="57" t="str">
        <f>작성용!O623</f>
        <v xml:space="preserve">이상훈,리스크관리파트신지혜 </v>
      </c>
      <c r="Y626" s="57" t="str">
        <f>작성용!P623</f>
        <v xml:space="preserve">02-3786-1123 </v>
      </c>
      <c r="Z626" s="57" t="str">
        <f>작성용!Q623</f>
        <v xml:space="preserve">shlee11@meritz.co.kr;jh_shin@meritz.co.kr </v>
      </c>
      <c r="AA626" s="55" t="str">
        <f>작성용!AJ623</f>
        <v>-</v>
      </c>
      <c r="AB626" s="55">
        <f>작성용!AB623</f>
        <v>0</v>
      </c>
    </row>
    <row r="627" spans="1:28" s="11" customFormat="1" ht="16.5" hidden="1" customHeight="1" x14ac:dyDescent="0.3">
      <c r="A627" s="53">
        <f>작성용!AL624</f>
        <v>623</v>
      </c>
      <c r="B627" s="54" t="str">
        <f>작성용!AI624</f>
        <v>-</v>
      </c>
      <c r="C627" s="55" t="str">
        <f>작성용!AK624</f>
        <v>개별종목</v>
      </c>
      <c r="D627" s="56">
        <f>작성용!T624</f>
        <v>45645</v>
      </c>
      <c r="E627" s="57" t="str">
        <f>작성용!B624</f>
        <v>메리츠화재해상보험(LT)</v>
      </c>
      <c r="F627" s="57" t="str">
        <f>작성용!C624</f>
        <v>재평가</v>
      </c>
      <c r="G627" s="57" t="str">
        <f>작성용!D624</f>
        <v>미래에셋맵스클린워터사모특별자산투자신탁2호</v>
      </c>
      <c r="H627" s="58" t="str">
        <f>작성용!E624</f>
        <v>KBP2018030134</v>
      </c>
      <c r="I627" s="57" t="str">
        <f>작성용!F624</f>
        <v>B02</v>
      </c>
      <c r="J627" s="57">
        <f>작성용!G624</f>
        <v>0</v>
      </c>
      <c r="K627" s="57" t="str">
        <f>작성용!H624</f>
        <v>Y</v>
      </c>
      <c r="L627" s="57" t="str">
        <f>작성용!N624</f>
        <v xml:space="preserve">분기 </v>
      </c>
      <c r="M627" s="56" t="str">
        <f>작성용!U624</f>
        <v>2024.12.31</v>
      </c>
      <c r="N627" s="56" t="str">
        <f>작성용!V624</f>
        <v>룩스루</v>
      </c>
      <c r="O627" s="56" t="str">
        <f>작성용!W624</f>
        <v>룩스루</v>
      </c>
      <c r="P627" s="56" t="str">
        <f>작성용!X624</f>
        <v>-</v>
      </c>
      <c r="Q627" s="57" t="str">
        <f>작성용!AD624</f>
        <v>대체평가3사업본부</v>
      </c>
      <c r="R627" s="59">
        <f>작성용!AE624</f>
        <v>0</v>
      </c>
      <c r="S627" s="57" t="str">
        <f>작성용!AF624</f>
        <v>대체평가3사업본부</v>
      </c>
      <c r="T627" s="60" t="str">
        <f>작성용!AG624</f>
        <v>조용원</v>
      </c>
      <c r="U627" s="60" t="str">
        <f>작성용!AH624</f>
        <v>조용원</v>
      </c>
      <c r="V627" s="55">
        <f>작성용!AA624</f>
        <v>202412</v>
      </c>
      <c r="W627" s="57" t="str">
        <f>작성용!AC624</f>
        <v>[T]기타보험기관[1본부]</v>
      </c>
      <c r="X627" s="57" t="str">
        <f>작성용!O624</f>
        <v xml:space="preserve">이상훈,리스크관리파트신지혜 </v>
      </c>
      <c r="Y627" s="57" t="str">
        <f>작성용!P624</f>
        <v xml:space="preserve">02-3786-1123 </v>
      </c>
      <c r="Z627" s="57" t="str">
        <f>작성용!Q624</f>
        <v xml:space="preserve">shlee11@meritz.co.kr;jh_shin@meritz.co.kr </v>
      </c>
      <c r="AA627" s="55" t="str">
        <f>작성용!AJ624</f>
        <v>-</v>
      </c>
      <c r="AB627" s="55">
        <f>작성용!AB624</f>
        <v>0</v>
      </c>
    </row>
    <row r="628" spans="1:28" s="11" customFormat="1" ht="16.5" hidden="1" customHeight="1" x14ac:dyDescent="0.3">
      <c r="A628" s="53">
        <f>작성용!AL625</f>
        <v>624</v>
      </c>
      <c r="B628" s="54" t="str">
        <f>작성용!AI625</f>
        <v>-</v>
      </c>
      <c r="C628" s="55" t="str">
        <f>작성용!AK625</f>
        <v>개별종목</v>
      </c>
      <c r="D628" s="56">
        <f>작성용!T625</f>
        <v>45645</v>
      </c>
      <c r="E628" s="57" t="str">
        <f>작성용!B625</f>
        <v>메리츠화재해상보험(LT)</v>
      </c>
      <c r="F628" s="57" t="str">
        <f>작성용!C625</f>
        <v>재평가</v>
      </c>
      <c r="G628" s="57" t="str">
        <f>작성용!D625</f>
        <v>칸서스DISCOVERYNPL사모부동산투자신탁1호</v>
      </c>
      <c r="H628" s="58" t="str">
        <f>작성용!E625</f>
        <v>KBP2018030188</v>
      </c>
      <c r="I628" s="57" t="str">
        <f>작성용!F625</f>
        <v>B02</v>
      </c>
      <c r="J628" s="57">
        <f>작성용!G625</f>
        <v>0</v>
      </c>
      <c r="K628" s="57" t="str">
        <f>작성용!H625</f>
        <v>Y</v>
      </c>
      <c r="L628" s="57" t="str">
        <f>작성용!N625</f>
        <v xml:space="preserve">분기 </v>
      </c>
      <c r="M628" s="56" t="str">
        <f>작성용!U625</f>
        <v>2024.12.31</v>
      </c>
      <c r="N628" s="56" t="str">
        <f>작성용!V625</f>
        <v>룩스루</v>
      </c>
      <c r="O628" s="56" t="str">
        <f>작성용!W625</f>
        <v>룩스루</v>
      </c>
      <c r="P628" s="56" t="str">
        <f>작성용!X625</f>
        <v>-</v>
      </c>
      <c r="Q628" s="57" t="str">
        <f>작성용!AD625</f>
        <v>대체평가3사업본부</v>
      </c>
      <c r="R628" s="59">
        <f>작성용!AE625</f>
        <v>0</v>
      </c>
      <c r="S628" s="57" t="str">
        <f>작성용!AF625</f>
        <v>대체평가3사업본부</v>
      </c>
      <c r="T628" s="60" t="str">
        <f>작성용!AG625</f>
        <v>조용원</v>
      </c>
      <c r="U628" s="60" t="str">
        <f>작성용!AH625</f>
        <v>조용원</v>
      </c>
      <c r="V628" s="55">
        <f>작성용!AA625</f>
        <v>202412</v>
      </c>
      <c r="W628" s="57" t="str">
        <f>작성용!AC625</f>
        <v>[T]기타보험기관[1본부]</v>
      </c>
      <c r="X628" s="57" t="str">
        <f>작성용!O625</f>
        <v xml:space="preserve">이상훈,리스크관리파트신지혜 </v>
      </c>
      <c r="Y628" s="57" t="str">
        <f>작성용!P625</f>
        <v xml:space="preserve">02-3786-1123 </v>
      </c>
      <c r="Z628" s="57" t="str">
        <f>작성용!Q625</f>
        <v xml:space="preserve">shlee11@meritz.co.kr;jh_shin@meritz.co.kr </v>
      </c>
      <c r="AA628" s="55" t="str">
        <f>작성용!AJ625</f>
        <v>-</v>
      </c>
      <c r="AB628" s="55">
        <f>작성용!AB625</f>
        <v>0</v>
      </c>
    </row>
    <row r="629" spans="1:28" s="11" customFormat="1" ht="16.5" hidden="1" customHeight="1" x14ac:dyDescent="0.3">
      <c r="A629" s="53">
        <f>작성용!AL626</f>
        <v>625</v>
      </c>
      <c r="B629" s="54" t="str">
        <f>작성용!AI626</f>
        <v>-</v>
      </c>
      <c r="C629" s="55" t="str">
        <f>작성용!AK626</f>
        <v>개별종목</v>
      </c>
      <c r="D629" s="56">
        <f>작성용!T626</f>
        <v>45645</v>
      </c>
      <c r="E629" s="57" t="str">
        <f>작성용!B626</f>
        <v>메리츠화재해상보험(LT)</v>
      </c>
      <c r="F629" s="57" t="str">
        <f>작성용!C626</f>
        <v>재평가</v>
      </c>
      <c r="G629" s="57" t="str">
        <f>작성용!D626</f>
        <v>KTBDH선박사모특별자산투자신탁1호</v>
      </c>
      <c r="H629" s="58" t="str">
        <f>작성용!E626</f>
        <v>KBP2017120117</v>
      </c>
      <c r="I629" s="57" t="str">
        <f>작성용!F626</f>
        <v>B02</v>
      </c>
      <c r="J629" s="57">
        <f>작성용!G626</f>
        <v>0</v>
      </c>
      <c r="K629" s="57" t="str">
        <f>작성용!H626</f>
        <v>Y</v>
      </c>
      <c r="L629" s="57" t="str">
        <f>작성용!N626</f>
        <v xml:space="preserve">분기 </v>
      </c>
      <c r="M629" s="56" t="str">
        <f>작성용!U626</f>
        <v>2024.12.31</v>
      </c>
      <c r="N629" s="56" t="str">
        <f>작성용!V626</f>
        <v>룩스루</v>
      </c>
      <c r="O629" s="56" t="str">
        <f>작성용!W626</f>
        <v>룩스루</v>
      </c>
      <c r="P629" s="56" t="str">
        <f>작성용!X626</f>
        <v>-</v>
      </c>
      <c r="Q629" s="57" t="str">
        <f>작성용!AD626</f>
        <v>대체평가3사업본부</v>
      </c>
      <c r="R629" s="59">
        <f>작성용!AE626</f>
        <v>0</v>
      </c>
      <c r="S629" s="57" t="str">
        <f>작성용!AF626</f>
        <v>대체평가3사업본부</v>
      </c>
      <c r="T629" s="60" t="str">
        <f>작성용!AG626</f>
        <v>조용원</v>
      </c>
      <c r="U629" s="60" t="str">
        <f>작성용!AH626</f>
        <v>조용원</v>
      </c>
      <c r="V629" s="55">
        <f>작성용!AA626</f>
        <v>202412</v>
      </c>
      <c r="W629" s="57" t="str">
        <f>작성용!AC626</f>
        <v>[T]기타보험기관[1본부]</v>
      </c>
      <c r="X629" s="57" t="str">
        <f>작성용!O626</f>
        <v xml:space="preserve">이상훈,리스크관리파트신지혜 </v>
      </c>
      <c r="Y629" s="57" t="str">
        <f>작성용!P626</f>
        <v xml:space="preserve">02-3786-1123 </v>
      </c>
      <c r="Z629" s="57" t="str">
        <f>작성용!Q626</f>
        <v xml:space="preserve">shlee11@meritz.co.kr;jh_shin@meritz.co.kr </v>
      </c>
      <c r="AA629" s="55" t="str">
        <f>작성용!AJ626</f>
        <v>-</v>
      </c>
      <c r="AB629" s="55">
        <f>작성용!AB626</f>
        <v>0</v>
      </c>
    </row>
    <row r="630" spans="1:28" s="11" customFormat="1" ht="16.5" hidden="1" customHeight="1" x14ac:dyDescent="0.3">
      <c r="A630" s="53">
        <f>작성용!AL627</f>
        <v>626</v>
      </c>
      <c r="B630" s="54" t="str">
        <f>작성용!AI627</f>
        <v>-</v>
      </c>
      <c r="C630" s="55" t="str">
        <f>작성용!AK627</f>
        <v>개별종목</v>
      </c>
      <c r="D630" s="56">
        <f>작성용!T627</f>
        <v>45645</v>
      </c>
      <c r="E630" s="57" t="str">
        <f>작성용!B627</f>
        <v>메리츠화재해상보험(LT)</v>
      </c>
      <c r="F630" s="57" t="str">
        <f>작성용!C627</f>
        <v>재평가</v>
      </c>
      <c r="G630" s="57" t="str">
        <f>작성용!D627</f>
        <v>알파선순위대출전문투자형사모부동산투자신탁1호(1종)</v>
      </c>
      <c r="H630" s="58" t="str">
        <f>작성용!E627</f>
        <v>KBP2021060027</v>
      </c>
      <c r="I630" s="57" t="str">
        <f>작성용!F627</f>
        <v>B02</v>
      </c>
      <c r="J630" s="57">
        <f>작성용!G627</f>
        <v>0</v>
      </c>
      <c r="K630" s="57" t="str">
        <f>작성용!H627</f>
        <v>Y</v>
      </c>
      <c r="L630" s="57" t="str">
        <f>작성용!N627</f>
        <v xml:space="preserve">분기 </v>
      </c>
      <c r="M630" s="56" t="str">
        <f>작성용!U627</f>
        <v>2024.12.31</v>
      </c>
      <c r="N630" s="56" t="str">
        <f>작성용!V627</f>
        <v>룩스루</v>
      </c>
      <c r="O630" s="56" t="str">
        <f>작성용!W627</f>
        <v>룩스루</v>
      </c>
      <c r="P630" s="56" t="str">
        <f>작성용!X627</f>
        <v>-</v>
      </c>
      <c r="Q630" s="57" t="str">
        <f>작성용!AD627</f>
        <v>대체평가3사업본부</v>
      </c>
      <c r="R630" s="59">
        <f>작성용!AE627</f>
        <v>0</v>
      </c>
      <c r="S630" s="57" t="str">
        <f>작성용!AF627</f>
        <v>대체평가3사업본부</v>
      </c>
      <c r="T630" s="60" t="str">
        <f>작성용!AG627</f>
        <v>조용원</v>
      </c>
      <c r="U630" s="60" t="str">
        <f>작성용!AH627</f>
        <v>조용원</v>
      </c>
      <c r="V630" s="55">
        <f>작성용!AA627</f>
        <v>202412</v>
      </c>
      <c r="W630" s="57" t="str">
        <f>작성용!AC627</f>
        <v>[T]기타보험기관[1본부]</v>
      </c>
      <c r="X630" s="57" t="str">
        <f>작성용!O627</f>
        <v xml:space="preserve">이상훈,리스크관리파트신지혜 </v>
      </c>
      <c r="Y630" s="57" t="str">
        <f>작성용!P627</f>
        <v xml:space="preserve">02-3786-1123 </v>
      </c>
      <c r="Z630" s="57" t="str">
        <f>작성용!Q627</f>
        <v xml:space="preserve">shlee11@meritz.co.kr;jh_shin@meritz.co.kr </v>
      </c>
      <c r="AA630" s="55" t="str">
        <f>작성용!AJ627</f>
        <v>-</v>
      </c>
      <c r="AB630" s="55">
        <f>작성용!AB627</f>
        <v>0</v>
      </c>
    </row>
    <row r="631" spans="1:28" s="11" customFormat="1" ht="16.5" hidden="1" customHeight="1" x14ac:dyDescent="0.3">
      <c r="A631" s="53">
        <f>작성용!AL628</f>
        <v>627</v>
      </c>
      <c r="B631" s="54" t="str">
        <f>작성용!AI628</f>
        <v>-</v>
      </c>
      <c r="C631" s="55" t="str">
        <f>작성용!AK628</f>
        <v>개별종목</v>
      </c>
      <c r="D631" s="56">
        <f>작성용!T628</f>
        <v>45645</v>
      </c>
      <c r="E631" s="57" t="str">
        <f>작성용!B628</f>
        <v>메리츠화재해상보험(LT)</v>
      </c>
      <c r="F631" s="57" t="str">
        <f>작성용!C628</f>
        <v>재평가</v>
      </c>
      <c r="G631" s="57" t="str">
        <f>작성용!D628</f>
        <v>파인스트리트아시아인프라전문투자형사모특별자산투자신탁1-2호</v>
      </c>
      <c r="H631" s="58" t="str">
        <f>작성용!E628</f>
        <v>KBP2021060028</v>
      </c>
      <c r="I631" s="57" t="str">
        <f>작성용!F628</f>
        <v>B02</v>
      </c>
      <c r="J631" s="57">
        <f>작성용!G628</f>
        <v>0</v>
      </c>
      <c r="K631" s="57" t="str">
        <f>작성용!H628</f>
        <v>Y</v>
      </c>
      <c r="L631" s="57" t="str">
        <f>작성용!N628</f>
        <v xml:space="preserve">분기 </v>
      </c>
      <c r="M631" s="56" t="str">
        <f>작성용!U628</f>
        <v>2024.12.31</v>
      </c>
      <c r="N631" s="56" t="str">
        <f>작성용!V628</f>
        <v>룩스루</v>
      </c>
      <c r="O631" s="56" t="str">
        <f>작성용!W628</f>
        <v>룩스루</v>
      </c>
      <c r="P631" s="56" t="str">
        <f>작성용!X628</f>
        <v>-</v>
      </c>
      <c r="Q631" s="57" t="str">
        <f>작성용!AD628</f>
        <v>대체평가3사업본부</v>
      </c>
      <c r="R631" s="59">
        <f>작성용!AE628</f>
        <v>0</v>
      </c>
      <c r="S631" s="57" t="str">
        <f>작성용!AF628</f>
        <v>대체평가3사업본부</v>
      </c>
      <c r="T631" s="60" t="str">
        <f>작성용!AG628</f>
        <v>조용원</v>
      </c>
      <c r="U631" s="60" t="str">
        <f>작성용!AH628</f>
        <v>조용원</v>
      </c>
      <c r="V631" s="55">
        <f>작성용!AA628</f>
        <v>202412</v>
      </c>
      <c r="W631" s="57" t="str">
        <f>작성용!AC628</f>
        <v>[T]기타보험기관[1본부]</v>
      </c>
      <c r="X631" s="57" t="str">
        <f>작성용!O628</f>
        <v xml:space="preserve">이상훈,리스크관리파트신지혜 </v>
      </c>
      <c r="Y631" s="57" t="str">
        <f>작성용!P628</f>
        <v xml:space="preserve">02-3786-1123 </v>
      </c>
      <c r="Z631" s="57" t="str">
        <f>작성용!Q628</f>
        <v xml:space="preserve">shlee11@meritz.co.kr;jh_shin@meritz.co.kr </v>
      </c>
      <c r="AA631" s="55" t="str">
        <f>작성용!AJ628</f>
        <v>-</v>
      </c>
      <c r="AB631" s="55">
        <f>작성용!AB628</f>
        <v>0</v>
      </c>
    </row>
    <row r="632" spans="1:28" s="11" customFormat="1" ht="16.5" hidden="1" customHeight="1" x14ac:dyDescent="0.3">
      <c r="A632" s="53">
        <f>작성용!AL629</f>
        <v>628</v>
      </c>
      <c r="B632" s="54" t="str">
        <f>작성용!AI629</f>
        <v>-</v>
      </c>
      <c r="C632" s="55" t="str">
        <f>작성용!AK629</f>
        <v>개별종목</v>
      </c>
      <c r="D632" s="56">
        <f>작성용!T629</f>
        <v>45645</v>
      </c>
      <c r="E632" s="57" t="str">
        <f>작성용!B629</f>
        <v>메리츠화재해상보험(LT)</v>
      </c>
      <c r="F632" s="57" t="str">
        <f>작성용!C629</f>
        <v>재평가</v>
      </c>
      <c r="G632" s="57" t="str">
        <f>작성용!D629</f>
        <v>신한AIM부동산전문투자형사모투자신탁제22-A</v>
      </c>
      <c r="H632" s="58" t="str">
        <f>작성용!E629</f>
        <v>KBP2021060029</v>
      </c>
      <c r="I632" s="57" t="str">
        <f>작성용!F629</f>
        <v>B02</v>
      </c>
      <c r="J632" s="57">
        <f>작성용!G629</f>
        <v>0</v>
      </c>
      <c r="K632" s="57" t="str">
        <f>작성용!H629</f>
        <v>Y</v>
      </c>
      <c r="L632" s="57" t="str">
        <f>작성용!N629</f>
        <v xml:space="preserve">분기 </v>
      </c>
      <c r="M632" s="56" t="str">
        <f>작성용!U629</f>
        <v>2024.12.31</v>
      </c>
      <c r="N632" s="56" t="str">
        <f>작성용!V629</f>
        <v>룩스루</v>
      </c>
      <c r="O632" s="56" t="str">
        <f>작성용!W629</f>
        <v>룩스루</v>
      </c>
      <c r="P632" s="56" t="str">
        <f>작성용!X629</f>
        <v>-</v>
      </c>
      <c r="Q632" s="57" t="str">
        <f>작성용!AD629</f>
        <v>대체평가3사업본부</v>
      </c>
      <c r="R632" s="59">
        <f>작성용!AE629</f>
        <v>0</v>
      </c>
      <c r="S632" s="57" t="str">
        <f>작성용!AF629</f>
        <v>대체평가3사업본부</v>
      </c>
      <c r="T632" s="60" t="str">
        <f>작성용!AG629</f>
        <v>조용원</v>
      </c>
      <c r="U632" s="60" t="str">
        <f>작성용!AH629</f>
        <v>조용원</v>
      </c>
      <c r="V632" s="55">
        <f>작성용!AA629</f>
        <v>202412</v>
      </c>
      <c r="W632" s="57" t="str">
        <f>작성용!AC629</f>
        <v>[T]기타보험기관[1본부]</v>
      </c>
      <c r="X632" s="57" t="str">
        <f>작성용!O629</f>
        <v xml:space="preserve">이상훈,리스크관리파트신지혜 </v>
      </c>
      <c r="Y632" s="57" t="str">
        <f>작성용!P629</f>
        <v xml:space="preserve">02-3786-1123 </v>
      </c>
      <c r="Z632" s="57" t="str">
        <f>작성용!Q629</f>
        <v xml:space="preserve">shlee11@meritz.co.kr;jh_shin@meritz.co.kr </v>
      </c>
      <c r="AA632" s="55" t="str">
        <f>작성용!AJ629</f>
        <v>-</v>
      </c>
      <c r="AB632" s="55">
        <f>작성용!AB629</f>
        <v>0</v>
      </c>
    </row>
    <row r="633" spans="1:28" s="11" customFormat="1" ht="16.5" hidden="1" customHeight="1" x14ac:dyDescent="0.3">
      <c r="A633" s="53">
        <f>작성용!AL630</f>
        <v>629</v>
      </c>
      <c r="B633" s="54" t="str">
        <f>작성용!AI630</f>
        <v>-</v>
      </c>
      <c r="C633" s="55" t="str">
        <f>작성용!AK630</f>
        <v>개별종목</v>
      </c>
      <c r="D633" s="56">
        <f>작성용!T630</f>
        <v>45645</v>
      </c>
      <c r="E633" s="57" t="str">
        <f>작성용!B630</f>
        <v>메리츠화재해상보험(LT)</v>
      </c>
      <c r="F633" s="57" t="str">
        <f>작성용!C630</f>
        <v>재평가</v>
      </c>
      <c r="G633" s="57" t="str">
        <f>작성용!D630</f>
        <v>BKPL모기지인컴전문투자형3호</v>
      </c>
      <c r="H633" s="58" t="str">
        <f>작성용!E630</f>
        <v>KBP2021060030</v>
      </c>
      <c r="I633" s="57" t="str">
        <f>작성용!F630</f>
        <v>B02</v>
      </c>
      <c r="J633" s="57">
        <f>작성용!G630</f>
        <v>0</v>
      </c>
      <c r="K633" s="57" t="str">
        <f>작성용!H630</f>
        <v>Y</v>
      </c>
      <c r="L633" s="57" t="str">
        <f>작성용!N630</f>
        <v xml:space="preserve">분기 </v>
      </c>
      <c r="M633" s="56" t="str">
        <f>작성용!U630</f>
        <v>2024.12.31</v>
      </c>
      <c r="N633" s="56" t="str">
        <f>작성용!V630</f>
        <v>룩스루</v>
      </c>
      <c r="O633" s="56" t="str">
        <f>작성용!W630</f>
        <v>룩스루</v>
      </c>
      <c r="P633" s="56" t="str">
        <f>작성용!X630</f>
        <v>-</v>
      </c>
      <c r="Q633" s="57" t="str">
        <f>작성용!AD630</f>
        <v>대체평가3사업본부</v>
      </c>
      <c r="R633" s="59">
        <f>작성용!AE630</f>
        <v>0</v>
      </c>
      <c r="S633" s="57" t="str">
        <f>작성용!AF630</f>
        <v>대체평가3사업본부</v>
      </c>
      <c r="T633" s="60" t="str">
        <f>작성용!AG630</f>
        <v>조용원</v>
      </c>
      <c r="U633" s="60" t="str">
        <f>작성용!AH630</f>
        <v>조용원</v>
      </c>
      <c r="V633" s="55">
        <f>작성용!AA630</f>
        <v>202412</v>
      </c>
      <c r="W633" s="57" t="str">
        <f>작성용!AC630</f>
        <v>[T]기타보험기관[1본부]</v>
      </c>
      <c r="X633" s="57" t="str">
        <f>작성용!O630</f>
        <v xml:space="preserve">이상훈,리스크관리파트신지혜 </v>
      </c>
      <c r="Y633" s="57" t="str">
        <f>작성용!P630</f>
        <v xml:space="preserve">02-3786-1123 </v>
      </c>
      <c r="Z633" s="57" t="str">
        <f>작성용!Q630</f>
        <v xml:space="preserve">shlee11@meritz.co.kr;jh_shin@meritz.co.kr </v>
      </c>
      <c r="AA633" s="55" t="str">
        <f>작성용!AJ630</f>
        <v>-</v>
      </c>
      <c r="AB633" s="55">
        <f>작성용!AB630</f>
        <v>0</v>
      </c>
    </row>
    <row r="634" spans="1:28" s="11" customFormat="1" ht="16.5" hidden="1" customHeight="1" x14ac:dyDescent="0.3">
      <c r="A634" s="53">
        <f>작성용!AL631</f>
        <v>630</v>
      </c>
      <c r="B634" s="54" t="str">
        <f>작성용!AI631</f>
        <v>-</v>
      </c>
      <c r="C634" s="55" t="str">
        <f>작성용!AK631</f>
        <v>개별종목</v>
      </c>
      <c r="D634" s="56">
        <f>작성용!T631</f>
        <v>45645</v>
      </c>
      <c r="E634" s="57" t="str">
        <f>작성용!B631</f>
        <v>메리츠화재해상보험(LT)</v>
      </c>
      <c r="F634" s="57" t="str">
        <f>작성용!C631</f>
        <v>재평가</v>
      </c>
      <c r="G634" s="57" t="str">
        <f>작성용!D631</f>
        <v>W코스닥벤처(M)전문투자형사모투자신탁제4호</v>
      </c>
      <c r="H634" s="58" t="str">
        <f>작성용!E631</f>
        <v>KBP2021090051</v>
      </c>
      <c r="I634" s="57" t="str">
        <f>작성용!F631</f>
        <v>B02</v>
      </c>
      <c r="J634" s="57">
        <f>작성용!G631</f>
        <v>0</v>
      </c>
      <c r="K634" s="57" t="str">
        <f>작성용!H631</f>
        <v>Y</v>
      </c>
      <c r="L634" s="57" t="str">
        <f>작성용!N631</f>
        <v xml:space="preserve">분기 </v>
      </c>
      <c r="M634" s="56" t="str">
        <f>작성용!U631</f>
        <v>2024.12.31</v>
      </c>
      <c r="N634" s="56" t="str">
        <f>작성용!V631</f>
        <v>룩스루</v>
      </c>
      <c r="O634" s="56" t="str">
        <f>작성용!W631</f>
        <v>룩스루</v>
      </c>
      <c r="P634" s="56" t="str">
        <f>작성용!X631</f>
        <v>-</v>
      </c>
      <c r="Q634" s="57" t="str">
        <f>작성용!AD631</f>
        <v>대체평가3사업본부</v>
      </c>
      <c r="R634" s="59">
        <f>작성용!AE631</f>
        <v>0</v>
      </c>
      <c r="S634" s="57" t="str">
        <f>작성용!AF631</f>
        <v>대체평가3사업본부</v>
      </c>
      <c r="T634" s="60" t="str">
        <f>작성용!AG631</f>
        <v>조용원</v>
      </c>
      <c r="U634" s="60" t="str">
        <f>작성용!AH631</f>
        <v>조용원</v>
      </c>
      <c r="V634" s="55">
        <f>작성용!AA631</f>
        <v>202412</v>
      </c>
      <c r="W634" s="57" t="str">
        <f>작성용!AC631</f>
        <v>[T]기타보험기관[1본부]</v>
      </c>
      <c r="X634" s="57" t="str">
        <f>작성용!O631</f>
        <v xml:space="preserve">이상훈,리스크관리파트신지혜 </v>
      </c>
      <c r="Y634" s="57" t="str">
        <f>작성용!P631</f>
        <v xml:space="preserve">02-3786-1123 </v>
      </c>
      <c r="Z634" s="57" t="str">
        <f>작성용!Q631</f>
        <v xml:space="preserve">shlee11@meritz.co.kr;jh_shin@meritz.co.kr </v>
      </c>
      <c r="AA634" s="55" t="str">
        <f>작성용!AJ631</f>
        <v>-</v>
      </c>
      <c r="AB634" s="55">
        <f>작성용!AB631</f>
        <v>0</v>
      </c>
    </row>
    <row r="635" spans="1:28" s="11" customFormat="1" ht="16.5" hidden="1" customHeight="1" x14ac:dyDescent="0.3">
      <c r="A635" s="53">
        <f>작성용!AL632</f>
        <v>631</v>
      </c>
      <c r="B635" s="54" t="str">
        <f>작성용!AI632</f>
        <v>-</v>
      </c>
      <c r="C635" s="55" t="str">
        <f>작성용!AK632</f>
        <v>개별종목</v>
      </c>
      <c r="D635" s="56">
        <f>작성용!T632</f>
        <v>45645</v>
      </c>
      <c r="E635" s="57" t="str">
        <f>작성용!B632</f>
        <v>메리츠화재해상보험(LT)</v>
      </c>
      <c r="F635" s="57" t="str">
        <f>작성용!C632</f>
        <v>재평가</v>
      </c>
      <c r="G635" s="57" t="str">
        <f>작성용!D632</f>
        <v>흥국하이클래스전문투자형사모특별자산투자신탁제59호</v>
      </c>
      <c r="H635" s="58" t="str">
        <f>작성용!E632</f>
        <v>KBP2021090017</v>
      </c>
      <c r="I635" s="57" t="str">
        <f>작성용!F632</f>
        <v>B02</v>
      </c>
      <c r="J635" s="57">
        <f>작성용!G632</f>
        <v>0</v>
      </c>
      <c r="K635" s="57" t="str">
        <f>작성용!H632</f>
        <v>Y</v>
      </c>
      <c r="L635" s="57" t="str">
        <f>작성용!N632</f>
        <v xml:space="preserve">분기 </v>
      </c>
      <c r="M635" s="56" t="str">
        <f>작성용!U632</f>
        <v>2024.12.31</v>
      </c>
      <c r="N635" s="56" t="str">
        <f>작성용!V632</f>
        <v>룩스루</v>
      </c>
      <c r="O635" s="56" t="str">
        <f>작성용!W632</f>
        <v>룩스루</v>
      </c>
      <c r="P635" s="56" t="str">
        <f>작성용!X632</f>
        <v>-</v>
      </c>
      <c r="Q635" s="57" t="str">
        <f>작성용!AD632</f>
        <v>대체평가3사업본부</v>
      </c>
      <c r="R635" s="59">
        <f>작성용!AE632</f>
        <v>0</v>
      </c>
      <c r="S635" s="57" t="str">
        <f>작성용!AF632</f>
        <v>대체평가3사업본부</v>
      </c>
      <c r="T635" s="60" t="str">
        <f>작성용!AG632</f>
        <v>조용원</v>
      </c>
      <c r="U635" s="60" t="str">
        <f>작성용!AH632</f>
        <v>조용원</v>
      </c>
      <c r="V635" s="55">
        <f>작성용!AA632</f>
        <v>202412</v>
      </c>
      <c r="W635" s="57" t="str">
        <f>작성용!AC632</f>
        <v>[T]기타보험기관[1본부]</v>
      </c>
      <c r="X635" s="57" t="str">
        <f>작성용!O632</f>
        <v xml:space="preserve">이상훈,리스크관리파트신지혜 </v>
      </c>
      <c r="Y635" s="57" t="str">
        <f>작성용!P632</f>
        <v xml:space="preserve">02-3786-1123 </v>
      </c>
      <c r="Z635" s="57" t="str">
        <f>작성용!Q632</f>
        <v xml:space="preserve">shlee11@meritz.co.kr;jh_shin@meritz.co.kr </v>
      </c>
      <c r="AA635" s="55" t="str">
        <f>작성용!AJ632</f>
        <v>-</v>
      </c>
      <c r="AB635" s="55">
        <f>작성용!AB632</f>
        <v>0</v>
      </c>
    </row>
    <row r="636" spans="1:28" s="11" customFormat="1" ht="16.5" hidden="1" customHeight="1" x14ac:dyDescent="0.3">
      <c r="A636" s="53">
        <f>작성용!AL633</f>
        <v>632</v>
      </c>
      <c r="B636" s="54" t="str">
        <f>작성용!AI633</f>
        <v>-</v>
      </c>
      <c r="C636" s="55" t="str">
        <f>작성용!AK633</f>
        <v>개별종목</v>
      </c>
      <c r="D636" s="56">
        <f>작성용!T633</f>
        <v>45645</v>
      </c>
      <c r="E636" s="57" t="str">
        <f>작성용!B633</f>
        <v>메리츠화재해상보험(LT)</v>
      </c>
      <c r="F636" s="57" t="str">
        <f>작성용!C633</f>
        <v>재평가</v>
      </c>
      <c r="G636" s="57" t="str">
        <f>작성용!D633</f>
        <v>성남고등제일풍경채일반사모부동산신탁제1호</v>
      </c>
      <c r="H636" s="58" t="str">
        <f>작성용!E633</f>
        <v>KBP2021090052</v>
      </c>
      <c r="I636" s="57" t="str">
        <f>작성용!F633</f>
        <v>B02</v>
      </c>
      <c r="J636" s="57">
        <f>작성용!G633</f>
        <v>0</v>
      </c>
      <c r="K636" s="57" t="str">
        <f>작성용!H633</f>
        <v>Y</v>
      </c>
      <c r="L636" s="57" t="str">
        <f>작성용!N633</f>
        <v xml:space="preserve">분기 </v>
      </c>
      <c r="M636" s="56" t="str">
        <f>작성용!U633</f>
        <v>2024.12.31</v>
      </c>
      <c r="N636" s="56" t="str">
        <f>작성용!V633</f>
        <v>룩스루</v>
      </c>
      <c r="O636" s="56" t="str">
        <f>작성용!W633</f>
        <v>룩스루</v>
      </c>
      <c r="P636" s="56" t="str">
        <f>작성용!X633</f>
        <v>-</v>
      </c>
      <c r="Q636" s="57" t="str">
        <f>작성용!AD633</f>
        <v>대체평가3사업본부</v>
      </c>
      <c r="R636" s="59">
        <f>작성용!AE633</f>
        <v>0</v>
      </c>
      <c r="S636" s="57" t="str">
        <f>작성용!AF633</f>
        <v>대체평가3사업본부</v>
      </c>
      <c r="T636" s="60" t="str">
        <f>작성용!AG633</f>
        <v>조용원</v>
      </c>
      <c r="U636" s="60" t="str">
        <f>작성용!AH633</f>
        <v>조용원</v>
      </c>
      <c r="V636" s="55">
        <f>작성용!AA633</f>
        <v>202412</v>
      </c>
      <c r="W636" s="57" t="str">
        <f>작성용!AC633</f>
        <v>[T]기타보험기관[1본부]</v>
      </c>
      <c r="X636" s="57" t="str">
        <f>작성용!O633</f>
        <v xml:space="preserve">이상훈,리스크관리파트신지혜 </v>
      </c>
      <c r="Y636" s="57" t="str">
        <f>작성용!P633</f>
        <v xml:space="preserve">02-3786-1123 </v>
      </c>
      <c r="Z636" s="57" t="str">
        <f>작성용!Q633</f>
        <v xml:space="preserve">shlee11@meritz.co.kr;jh_shin@meritz.co.kr </v>
      </c>
      <c r="AA636" s="55" t="str">
        <f>작성용!AJ633</f>
        <v>-</v>
      </c>
      <c r="AB636" s="55">
        <f>작성용!AB633</f>
        <v>0</v>
      </c>
    </row>
    <row r="637" spans="1:28" s="11" customFormat="1" ht="16.5" hidden="1" customHeight="1" x14ac:dyDescent="0.3">
      <c r="A637" s="53">
        <f>작성용!AL634</f>
        <v>633</v>
      </c>
      <c r="B637" s="54" t="str">
        <f>작성용!AI634</f>
        <v>-</v>
      </c>
      <c r="C637" s="55" t="str">
        <f>작성용!AK634</f>
        <v>개별종목</v>
      </c>
      <c r="D637" s="56">
        <f>작성용!T634</f>
        <v>45645</v>
      </c>
      <c r="E637" s="57" t="str">
        <f>작성용!B634</f>
        <v>메리츠화재해상보험(LT)</v>
      </c>
      <c r="F637" s="57" t="str">
        <f>작성용!C634</f>
        <v>재평가</v>
      </c>
      <c r="G637" s="57" t="str">
        <f>작성용!D634</f>
        <v>SP메자닌일반사모투자신탁8호</v>
      </c>
      <c r="H637" s="58" t="str">
        <f>작성용!E634</f>
        <v>KBP2021090053</v>
      </c>
      <c r="I637" s="57" t="str">
        <f>작성용!F634</f>
        <v>B02</v>
      </c>
      <c r="J637" s="57">
        <f>작성용!G634</f>
        <v>0</v>
      </c>
      <c r="K637" s="57" t="str">
        <f>작성용!H634</f>
        <v>Y</v>
      </c>
      <c r="L637" s="57" t="str">
        <f>작성용!N634</f>
        <v xml:space="preserve">분기 </v>
      </c>
      <c r="M637" s="56" t="str">
        <f>작성용!U634</f>
        <v>2024.12.31</v>
      </c>
      <c r="N637" s="56" t="str">
        <f>작성용!V634</f>
        <v>룩스루</v>
      </c>
      <c r="O637" s="56" t="str">
        <f>작성용!W634</f>
        <v>룩스루</v>
      </c>
      <c r="P637" s="56" t="str">
        <f>작성용!X634</f>
        <v>-</v>
      </c>
      <c r="Q637" s="57" t="str">
        <f>작성용!AD634</f>
        <v>대체평가3사업본부</v>
      </c>
      <c r="R637" s="59">
        <f>작성용!AE634</f>
        <v>0</v>
      </c>
      <c r="S637" s="57" t="str">
        <f>작성용!AF634</f>
        <v>대체평가3사업본부</v>
      </c>
      <c r="T637" s="60" t="str">
        <f>작성용!AG634</f>
        <v>조용원</v>
      </c>
      <c r="U637" s="60" t="str">
        <f>작성용!AH634</f>
        <v>조용원</v>
      </c>
      <c r="V637" s="55">
        <f>작성용!AA634</f>
        <v>202412</v>
      </c>
      <c r="W637" s="57" t="str">
        <f>작성용!AC634</f>
        <v>[T]기타보험기관[1본부]</v>
      </c>
      <c r="X637" s="57" t="str">
        <f>작성용!O634</f>
        <v xml:space="preserve">이상훈,리스크관리파트신지혜 </v>
      </c>
      <c r="Y637" s="57" t="str">
        <f>작성용!P634</f>
        <v xml:space="preserve">02-3786-1123 </v>
      </c>
      <c r="Z637" s="57" t="str">
        <f>작성용!Q634</f>
        <v xml:space="preserve">shlee11@meritz.co.kr;jh_shin@meritz.co.kr </v>
      </c>
      <c r="AA637" s="55" t="str">
        <f>작성용!AJ634</f>
        <v>-</v>
      </c>
      <c r="AB637" s="55">
        <f>작성용!AB634</f>
        <v>0</v>
      </c>
    </row>
    <row r="638" spans="1:28" s="11" customFormat="1" ht="16.5" hidden="1" customHeight="1" x14ac:dyDescent="0.3">
      <c r="A638" s="53">
        <f>작성용!AL635</f>
        <v>634</v>
      </c>
      <c r="B638" s="54" t="str">
        <f>작성용!AI635</f>
        <v>-</v>
      </c>
      <c r="C638" s="55" t="str">
        <f>작성용!AK635</f>
        <v>개별종목</v>
      </c>
      <c r="D638" s="56">
        <f>작성용!T635</f>
        <v>45645</v>
      </c>
      <c r="E638" s="57" t="str">
        <f>작성용!B635</f>
        <v>메리츠화재해상보험(LT)</v>
      </c>
      <c r="F638" s="57" t="str">
        <f>작성용!C635</f>
        <v>재평가</v>
      </c>
      <c r="G638" s="57" t="str">
        <f>작성용!D635</f>
        <v>KBIDF인프라일반사모특별자산투자신탁제13호(대출채권-재간접형)(전문)</v>
      </c>
      <c r="H638" s="58" t="str">
        <f>작성용!E635</f>
        <v>KBP2021090009</v>
      </c>
      <c r="I638" s="57" t="str">
        <f>작성용!F635</f>
        <v>B02</v>
      </c>
      <c r="J638" s="57">
        <f>작성용!G635</f>
        <v>0</v>
      </c>
      <c r="K638" s="57" t="str">
        <f>작성용!H635</f>
        <v>Y</v>
      </c>
      <c r="L638" s="57" t="str">
        <f>작성용!N635</f>
        <v xml:space="preserve">분기 </v>
      </c>
      <c r="M638" s="56" t="str">
        <f>작성용!U635</f>
        <v>2024.12.31</v>
      </c>
      <c r="N638" s="56" t="str">
        <f>작성용!V635</f>
        <v>룩스루</v>
      </c>
      <c r="O638" s="56" t="str">
        <f>작성용!W635</f>
        <v>룩스루</v>
      </c>
      <c r="P638" s="56" t="str">
        <f>작성용!X635</f>
        <v>-</v>
      </c>
      <c r="Q638" s="57" t="str">
        <f>작성용!AD635</f>
        <v>대체평가3사업본부</v>
      </c>
      <c r="R638" s="59">
        <f>작성용!AE635</f>
        <v>0</v>
      </c>
      <c r="S638" s="57" t="str">
        <f>작성용!AF635</f>
        <v>대체평가3사업본부</v>
      </c>
      <c r="T638" s="60" t="str">
        <f>작성용!AG635</f>
        <v>조용원</v>
      </c>
      <c r="U638" s="60" t="str">
        <f>작성용!AH635</f>
        <v>조용원</v>
      </c>
      <c r="V638" s="55">
        <f>작성용!AA635</f>
        <v>202412</v>
      </c>
      <c r="W638" s="57" t="str">
        <f>작성용!AC635</f>
        <v>[T]기타보험기관[1본부]</v>
      </c>
      <c r="X638" s="57" t="str">
        <f>작성용!O635</f>
        <v xml:space="preserve">이상훈,리스크관리파트신지혜 </v>
      </c>
      <c r="Y638" s="57" t="str">
        <f>작성용!P635</f>
        <v xml:space="preserve">02-3786-1123 </v>
      </c>
      <c r="Z638" s="57" t="str">
        <f>작성용!Q635</f>
        <v xml:space="preserve">shlee11@meritz.co.kr;jh_shin@meritz.co.kr </v>
      </c>
      <c r="AA638" s="55" t="str">
        <f>작성용!AJ635</f>
        <v>-</v>
      </c>
      <c r="AB638" s="55">
        <f>작성용!AB635</f>
        <v>0</v>
      </c>
    </row>
    <row r="639" spans="1:28" s="11" customFormat="1" ht="16.5" hidden="1" customHeight="1" x14ac:dyDescent="0.3">
      <c r="A639" s="53">
        <f>작성용!AL636</f>
        <v>635</v>
      </c>
      <c r="B639" s="54" t="str">
        <f>작성용!AI636</f>
        <v>-</v>
      </c>
      <c r="C639" s="55" t="str">
        <f>작성용!AK636</f>
        <v>개별종목</v>
      </c>
      <c r="D639" s="56">
        <f>작성용!T636</f>
        <v>45645</v>
      </c>
      <c r="E639" s="57" t="str">
        <f>작성용!B636</f>
        <v>메리츠화재해상보험(LT)</v>
      </c>
      <c r="F639" s="57" t="str">
        <f>작성용!C636</f>
        <v>재평가</v>
      </c>
      <c r="G639" s="57" t="str">
        <f>작성용!D636</f>
        <v>이지스글로벌전문투자형사모부동산투자신탁434호</v>
      </c>
      <c r="H639" s="58" t="str">
        <f>작성용!E636</f>
        <v>KBP2021120100</v>
      </c>
      <c r="I639" s="57" t="str">
        <f>작성용!F636</f>
        <v>B02</v>
      </c>
      <c r="J639" s="57">
        <f>작성용!G636</f>
        <v>0</v>
      </c>
      <c r="K639" s="57" t="str">
        <f>작성용!H636</f>
        <v>Y</v>
      </c>
      <c r="L639" s="57" t="str">
        <f>작성용!N636</f>
        <v xml:space="preserve">분기 </v>
      </c>
      <c r="M639" s="56" t="str">
        <f>작성용!U636</f>
        <v>2024.12.31</v>
      </c>
      <c r="N639" s="56" t="str">
        <f>작성용!V636</f>
        <v>룩스루</v>
      </c>
      <c r="O639" s="56" t="str">
        <f>작성용!W636</f>
        <v>룩스루</v>
      </c>
      <c r="P639" s="56" t="str">
        <f>작성용!X636</f>
        <v>-</v>
      </c>
      <c r="Q639" s="57" t="str">
        <f>작성용!AD636</f>
        <v>대체평가3사업본부</v>
      </c>
      <c r="R639" s="59">
        <f>작성용!AE636</f>
        <v>0</v>
      </c>
      <c r="S639" s="57" t="str">
        <f>작성용!AF636</f>
        <v>대체평가3사업본부</v>
      </c>
      <c r="T639" s="60" t="str">
        <f>작성용!AG636</f>
        <v>조용원</v>
      </c>
      <c r="U639" s="60" t="str">
        <f>작성용!AH636</f>
        <v>조용원</v>
      </c>
      <c r="V639" s="55">
        <f>작성용!AA636</f>
        <v>202412</v>
      </c>
      <c r="W639" s="57" t="str">
        <f>작성용!AC636</f>
        <v>[T]기타보험기관[1본부]</v>
      </c>
      <c r="X639" s="57" t="str">
        <f>작성용!O636</f>
        <v xml:space="preserve">이상훈,리스크관리파트신지혜 </v>
      </c>
      <c r="Y639" s="57" t="str">
        <f>작성용!P636</f>
        <v xml:space="preserve">02-3786-1123 </v>
      </c>
      <c r="Z639" s="57" t="str">
        <f>작성용!Q636</f>
        <v xml:space="preserve">shlee11@meritz.co.kr;jh_shin@meritz.co.kr </v>
      </c>
      <c r="AA639" s="55" t="str">
        <f>작성용!AJ636</f>
        <v>-</v>
      </c>
      <c r="AB639" s="55">
        <f>작성용!AB636</f>
        <v>0</v>
      </c>
    </row>
    <row r="640" spans="1:28" s="11" customFormat="1" ht="16.5" hidden="1" customHeight="1" x14ac:dyDescent="0.3">
      <c r="A640" s="53">
        <f>작성용!AL637</f>
        <v>636</v>
      </c>
      <c r="B640" s="54" t="str">
        <f>작성용!AI637</f>
        <v>-</v>
      </c>
      <c r="C640" s="55" t="str">
        <f>작성용!AK637</f>
        <v>개별종목</v>
      </c>
      <c r="D640" s="56">
        <f>작성용!T637</f>
        <v>45645</v>
      </c>
      <c r="E640" s="57" t="str">
        <f>작성용!B637</f>
        <v>메리츠화재해상보험(LT)</v>
      </c>
      <c r="F640" s="57" t="str">
        <f>작성용!C637</f>
        <v>재평가</v>
      </c>
      <c r="G640" s="57" t="str">
        <f>작성용!D637</f>
        <v>신한ASPVIFIII일반사모투자신탁제3호(H)</v>
      </c>
      <c r="H640" s="58" t="str">
        <f>작성용!E637</f>
        <v>KBP2022030030</v>
      </c>
      <c r="I640" s="57" t="str">
        <f>작성용!F637</f>
        <v>B02</v>
      </c>
      <c r="J640" s="57">
        <f>작성용!G637</f>
        <v>0</v>
      </c>
      <c r="K640" s="57" t="str">
        <f>작성용!H637</f>
        <v>Y</v>
      </c>
      <c r="L640" s="57" t="str">
        <f>작성용!N637</f>
        <v xml:space="preserve">분기 </v>
      </c>
      <c r="M640" s="56" t="str">
        <f>작성용!U637</f>
        <v>2024.12.31</v>
      </c>
      <c r="N640" s="56" t="str">
        <f>작성용!V637</f>
        <v>룩스루</v>
      </c>
      <c r="O640" s="56" t="str">
        <f>작성용!W637</f>
        <v>룩스루</v>
      </c>
      <c r="P640" s="56" t="str">
        <f>작성용!X637</f>
        <v>-</v>
      </c>
      <c r="Q640" s="57" t="str">
        <f>작성용!AD637</f>
        <v>대체평가3사업본부</v>
      </c>
      <c r="R640" s="59">
        <f>작성용!AE637</f>
        <v>0</v>
      </c>
      <c r="S640" s="57" t="str">
        <f>작성용!AF637</f>
        <v>대체평가3사업본부</v>
      </c>
      <c r="T640" s="60" t="str">
        <f>작성용!AG637</f>
        <v>조용원</v>
      </c>
      <c r="U640" s="60" t="str">
        <f>작성용!AH637</f>
        <v>조용원</v>
      </c>
      <c r="V640" s="55">
        <f>작성용!AA637</f>
        <v>202412</v>
      </c>
      <c r="W640" s="57" t="str">
        <f>작성용!AC637</f>
        <v>[T]기타보험기관[1본부]</v>
      </c>
      <c r="X640" s="57" t="str">
        <f>작성용!O637</f>
        <v xml:space="preserve">이상훈,리스크관리파트신지혜 </v>
      </c>
      <c r="Y640" s="57" t="str">
        <f>작성용!P637</f>
        <v xml:space="preserve">02-3786-1123 </v>
      </c>
      <c r="Z640" s="57" t="str">
        <f>작성용!Q637</f>
        <v xml:space="preserve">shlee11@meritz.co.kr;jh_shin@meritz.co.kr </v>
      </c>
      <c r="AA640" s="55" t="str">
        <f>작성용!AJ637</f>
        <v>-</v>
      </c>
      <c r="AB640" s="55">
        <f>작성용!AB637</f>
        <v>0</v>
      </c>
    </row>
    <row r="641" spans="1:28" s="11" customFormat="1" ht="16.5" hidden="1" customHeight="1" x14ac:dyDescent="0.3">
      <c r="A641" s="53">
        <f>작성용!AL638</f>
        <v>637</v>
      </c>
      <c r="B641" s="54" t="str">
        <f>작성용!AI638</f>
        <v>-</v>
      </c>
      <c r="C641" s="55" t="str">
        <f>작성용!AK638</f>
        <v>개별종목</v>
      </c>
      <c r="D641" s="56">
        <f>작성용!T638</f>
        <v>45645</v>
      </c>
      <c r="E641" s="57" t="str">
        <f>작성용!B638</f>
        <v>메리츠화재해상보험(LT)</v>
      </c>
      <c r="F641" s="57" t="str">
        <f>작성용!C638</f>
        <v>재평가</v>
      </c>
      <c r="G641" s="57" t="str">
        <f>작성용!D638</f>
        <v>타이거대체선순위대출일반사모부동산투자신탁1호(1종)</v>
      </c>
      <c r="H641" s="58" t="str">
        <f>작성용!E638</f>
        <v>KBP2022030033</v>
      </c>
      <c r="I641" s="57" t="str">
        <f>작성용!F638</f>
        <v>B02</v>
      </c>
      <c r="J641" s="57">
        <f>작성용!G638</f>
        <v>0</v>
      </c>
      <c r="K641" s="57" t="str">
        <f>작성용!H638</f>
        <v>Y</v>
      </c>
      <c r="L641" s="57" t="str">
        <f>작성용!N638</f>
        <v xml:space="preserve">분기 </v>
      </c>
      <c r="M641" s="56" t="str">
        <f>작성용!U638</f>
        <v>2024.12.31</v>
      </c>
      <c r="N641" s="56" t="str">
        <f>작성용!V638</f>
        <v>룩스루</v>
      </c>
      <c r="O641" s="56" t="str">
        <f>작성용!W638</f>
        <v>룩스루</v>
      </c>
      <c r="P641" s="56" t="str">
        <f>작성용!X638</f>
        <v>-</v>
      </c>
      <c r="Q641" s="57" t="str">
        <f>작성용!AD638</f>
        <v>대체평가3사업본부</v>
      </c>
      <c r="R641" s="59">
        <f>작성용!AE638</f>
        <v>0</v>
      </c>
      <c r="S641" s="57" t="str">
        <f>작성용!AF638</f>
        <v>대체평가3사업본부</v>
      </c>
      <c r="T641" s="60" t="str">
        <f>작성용!AG638</f>
        <v>조용원</v>
      </c>
      <c r="U641" s="60" t="str">
        <f>작성용!AH638</f>
        <v>조용원</v>
      </c>
      <c r="V641" s="55">
        <f>작성용!AA638</f>
        <v>202412</v>
      </c>
      <c r="W641" s="57" t="str">
        <f>작성용!AC638</f>
        <v>[T]기타보험기관[1본부]</v>
      </c>
      <c r="X641" s="57" t="str">
        <f>작성용!O638</f>
        <v xml:space="preserve">이상훈,리스크관리파트신지혜 </v>
      </c>
      <c r="Y641" s="57" t="str">
        <f>작성용!P638</f>
        <v xml:space="preserve">02-3786-1123 </v>
      </c>
      <c r="Z641" s="57" t="str">
        <f>작성용!Q638</f>
        <v xml:space="preserve">shlee11@meritz.co.kr;jh_shin@meritz.co.kr </v>
      </c>
      <c r="AA641" s="55" t="str">
        <f>작성용!AJ638</f>
        <v>-</v>
      </c>
      <c r="AB641" s="55">
        <f>작성용!AB638</f>
        <v>0</v>
      </c>
    </row>
    <row r="642" spans="1:28" s="11" customFormat="1" ht="16.5" hidden="1" customHeight="1" x14ac:dyDescent="0.3">
      <c r="A642" s="53">
        <f>작성용!AL639</f>
        <v>638</v>
      </c>
      <c r="B642" s="54" t="str">
        <f>작성용!AI639</f>
        <v>-</v>
      </c>
      <c r="C642" s="55" t="str">
        <f>작성용!AK639</f>
        <v>개별종목</v>
      </c>
      <c r="D642" s="56">
        <f>작성용!T639</f>
        <v>45645</v>
      </c>
      <c r="E642" s="57" t="str">
        <f>작성용!B639</f>
        <v>메리츠화재해상보험(LT)</v>
      </c>
      <c r="F642" s="57" t="str">
        <f>작성용!C639</f>
        <v>재평가</v>
      </c>
      <c r="G642" s="57" t="str">
        <f>작성용!D639</f>
        <v>이지스미국전문투자형사모부동산투자신탁380-1호</v>
      </c>
      <c r="H642" s="58" t="str">
        <f>작성용!E639</f>
        <v>KBP2022060144</v>
      </c>
      <c r="I642" s="57" t="str">
        <f>작성용!F639</f>
        <v>B02</v>
      </c>
      <c r="J642" s="57">
        <f>작성용!G639</f>
        <v>0</v>
      </c>
      <c r="K642" s="57" t="str">
        <f>작성용!H639</f>
        <v>Y</v>
      </c>
      <c r="L642" s="57" t="str">
        <f>작성용!N639</f>
        <v xml:space="preserve">분기 </v>
      </c>
      <c r="M642" s="56" t="str">
        <f>작성용!U639</f>
        <v>2024.12.31</v>
      </c>
      <c r="N642" s="56" t="str">
        <f>작성용!V639</f>
        <v>룩스루</v>
      </c>
      <c r="O642" s="56" t="str">
        <f>작성용!W639</f>
        <v>룩스루</v>
      </c>
      <c r="P642" s="56" t="str">
        <f>작성용!X639</f>
        <v>-</v>
      </c>
      <c r="Q642" s="57" t="str">
        <f>작성용!AD639</f>
        <v>대체평가3사업본부</v>
      </c>
      <c r="R642" s="59">
        <f>작성용!AE639</f>
        <v>0</v>
      </c>
      <c r="S642" s="57" t="str">
        <f>작성용!AF639</f>
        <v>대체평가3사업본부</v>
      </c>
      <c r="T642" s="60" t="str">
        <f>작성용!AG639</f>
        <v>조용원</v>
      </c>
      <c r="U642" s="60" t="str">
        <f>작성용!AH639</f>
        <v>조용원</v>
      </c>
      <c r="V642" s="55">
        <f>작성용!AA639</f>
        <v>202412</v>
      </c>
      <c r="W642" s="57" t="str">
        <f>작성용!AC639</f>
        <v>[T]기타보험기관[1본부]</v>
      </c>
      <c r="X642" s="57" t="str">
        <f>작성용!O639</f>
        <v xml:space="preserve">이상훈,리스크관리파트신지혜 </v>
      </c>
      <c r="Y642" s="57" t="str">
        <f>작성용!P639</f>
        <v xml:space="preserve">02-3786-1123 </v>
      </c>
      <c r="Z642" s="57" t="str">
        <f>작성용!Q639</f>
        <v xml:space="preserve">shlee11@meritz.co.kr;jh_shin@meritz.co.kr </v>
      </c>
      <c r="AA642" s="55" t="str">
        <f>작성용!AJ639</f>
        <v>-</v>
      </c>
      <c r="AB642" s="55">
        <f>작성용!AB639</f>
        <v>0</v>
      </c>
    </row>
    <row r="643" spans="1:28" s="11" customFormat="1" ht="16.5" hidden="1" customHeight="1" x14ac:dyDescent="0.3">
      <c r="A643" s="53">
        <f>작성용!AL640</f>
        <v>639</v>
      </c>
      <c r="B643" s="54" t="str">
        <f>작성용!AI640</f>
        <v>-</v>
      </c>
      <c r="C643" s="55" t="str">
        <f>작성용!AK640</f>
        <v>개별종목</v>
      </c>
      <c r="D643" s="56">
        <f>작성용!T640</f>
        <v>45645</v>
      </c>
      <c r="E643" s="57" t="str">
        <f>작성용!B640</f>
        <v>메리츠화재해상보험(LT)</v>
      </c>
      <c r="F643" s="57" t="str">
        <f>작성용!C640</f>
        <v>재평가</v>
      </c>
      <c r="G643" s="57" t="str">
        <f>작성용!D640</f>
        <v>한국투자글로벌포모나X일반사모투자신탁</v>
      </c>
      <c r="H643" s="58" t="str">
        <f>작성용!E640</f>
        <v>KBP2022060145</v>
      </c>
      <c r="I643" s="57" t="str">
        <f>작성용!F640</f>
        <v>B02</v>
      </c>
      <c r="J643" s="57">
        <f>작성용!G640</f>
        <v>0</v>
      </c>
      <c r="K643" s="57" t="str">
        <f>작성용!H640</f>
        <v>Y</v>
      </c>
      <c r="L643" s="57" t="str">
        <f>작성용!N640</f>
        <v xml:space="preserve">분기 </v>
      </c>
      <c r="M643" s="56" t="str">
        <f>작성용!U640</f>
        <v>2024.12.31</v>
      </c>
      <c r="N643" s="56" t="str">
        <f>작성용!V640</f>
        <v>룩스루</v>
      </c>
      <c r="O643" s="56" t="str">
        <f>작성용!W640</f>
        <v>룩스루</v>
      </c>
      <c r="P643" s="56" t="str">
        <f>작성용!X640</f>
        <v>-</v>
      </c>
      <c r="Q643" s="57" t="str">
        <f>작성용!AD640</f>
        <v>대체평가3사업본부</v>
      </c>
      <c r="R643" s="59">
        <f>작성용!AE640</f>
        <v>0</v>
      </c>
      <c r="S643" s="57" t="str">
        <f>작성용!AF640</f>
        <v>대체평가3사업본부</v>
      </c>
      <c r="T643" s="60" t="str">
        <f>작성용!AG640</f>
        <v>조용원</v>
      </c>
      <c r="U643" s="60" t="str">
        <f>작성용!AH640</f>
        <v>조용원</v>
      </c>
      <c r="V643" s="55">
        <f>작성용!AA640</f>
        <v>202412</v>
      </c>
      <c r="W643" s="57" t="str">
        <f>작성용!AC640</f>
        <v>[T]기타보험기관[1본부]</v>
      </c>
      <c r="X643" s="57" t="str">
        <f>작성용!O640</f>
        <v xml:space="preserve">이상훈,리스크관리파트신지혜 </v>
      </c>
      <c r="Y643" s="57" t="str">
        <f>작성용!P640</f>
        <v xml:space="preserve">02-3786-1123 </v>
      </c>
      <c r="Z643" s="57" t="str">
        <f>작성용!Q640</f>
        <v xml:space="preserve">shlee11@meritz.co.kr;jh_shin@meritz.co.kr </v>
      </c>
      <c r="AA643" s="55" t="str">
        <f>작성용!AJ640</f>
        <v>-</v>
      </c>
      <c r="AB643" s="55">
        <f>작성용!AB640</f>
        <v>0</v>
      </c>
    </row>
    <row r="644" spans="1:28" s="11" customFormat="1" ht="16.5" hidden="1" customHeight="1" x14ac:dyDescent="0.3">
      <c r="A644" s="53">
        <f>작성용!AL641</f>
        <v>640</v>
      </c>
      <c r="B644" s="54" t="str">
        <f>작성용!AI641</f>
        <v>-</v>
      </c>
      <c r="C644" s="55" t="str">
        <f>작성용!AK641</f>
        <v>개별종목</v>
      </c>
      <c r="D644" s="56">
        <f>작성용!T641</f>
        <v>45645</v>
      </c>
      <c r="E644" s="57" t="str">
        <f>작성용!B641</f>
        <v>메리츠화재해상보험(LT)</v>
      </c>
      <c r="F644" s="57" t="str">
        <f>작성용!C641</f>
        <v>재평가</v>
      </c>
      <c r="G644" s="57" t="str">
        <f>작성용!D641</f>
        <v>신한AIM재간접일반사모투자신탁9-B호</v>
      </c>
      <c r="H644" s="58" t="str">
        <f>작성용!E641</f>
        <v>KBP2022060146</v>
      </c>
      <c r="I644" s="57" t="str">
        <f>작성용!F641</f>
        <v>B02</v>
      </c>
      <c r="J644" s="57">
        <f>작성용!G641</f>
        <v>0</v>
      </c>
      <c r="K644" s="57" t="str">
        <f>작성용!H641</f>
        <v>Y</v>
      </c>
      <c r="L644" s="57" t="str">
        <f>작성용!N641</f>
        <v xml:space="preserve">분기 </v>
      </c>
      <c r="M644" s="56" t="str">
        <f>작성용!U641</f>
        <v>2024.12.31</v>
      </c>
      <c r="N644" s="56" t="str">
        <f>작성용!V641</f>
        <v>룩스루</v>
      </c>
      <c r="O644" s="56" t="str">
        <f>작성용!W641</f>
        <v>룩스루</v>
      </c>
      <c r="P644" s="56" t="str">
        <f>작성용!X641</f>
        <v>-</v>
      </c>
      <c r="Q644" s="57" t="str">
        <f>작성용!AD641</f>
        <v>대체평가3사업본부</v>
      </c>
      <c r="R644" s="59">
        <f>작성용!AE641</f>
        <v>0</v>
      </c>
      <c r="S644" s="57" t="str">
        <f>작성용!AF641</f>
        <v>대체평가3사업본부</v>
      </c>
      <c r="T644" s="60" t="str">
        <f>작성용!AG641</f>
        <v>조용원</v>
      </c>
      <c r="U644" s="60" t="str">
        <f>작성용!AH641</f>
        <v>조용원</v>
      </c>
      <c r="V644" s="55">
        <f>작성용!AA641</f>
        <v>202412</v>
      </c>
      <c r="W644" s="57" t="str">
        <f>작성용!AC641</f>
        <v>[T]기타보험기관[1본부]</v>
      </c>
      <c r="X644" s="57" t="str">
        <f>작성용!O641</f>
        <v xml:space="preserve">이상훈,리스크관리파트신지혜 </v>
      </c>
      <c r="Y644" s="57" t="str">
        <f>작성용!P641</f>
        <v xml:space="preserve">02-3786-1123 </v>
      </c>
      <c r="Z644" s="57" t="str">
        <f>작성용!Q641</f>
        <v xml:space="preserve">shlee11@meritz.co.kr;jh_shin@meritz.co.kr </v>
      </c>
      <c r="AA644" s="55" t="str">
        <f>작성용!AJ641</f>
        <v>-</v>
      </c>
      <c r="AB644" s="55">
        <f>작성용!AB641</f>
        <v>0</v>
      </c>
    </row>
    <row r="645" spans="1:28" s="11" customFormat="1" ht="16.5" hidden="1" customHeight="1" x14ac:dyDescent="0.3">
      <c r="A645" s="53">
        <f>작성용!AL642</f>
        <v>641</v>
      </c>
      <c r="B645" s="54" t="str">
        <f>작성용!AI642</f>
        <v>-</v>
      </c>
      <c r="C645" s="55" t="str">
        <f>작성용!AK642</f>
        <v>개별종목</v>
      </c>
      <c r="D645" s="56">
        <f>작성용!T642</f>
        <v>45645</v>
      </c>
      <c r="E645" s="57" t="str">
        <f>작성용!B642</f>
        <v>메리츠화재해상보험(LT)</v>
      </c>
      <c r="F645" s="57" t="str">
        <f>작성용!C642</f>
        <v>재평가</v>
      </c>
      <c r="G645" s="57" t="str">
        <f>작성용!D642</f>
        <v>파인스트리트글로벌일반사모투자신탁9호</v>
      </c>
      <c r="H645" s="58" t="str">
        <f>작성용!E642</f>
        <v>KBP2022090036</v>
      </c>
      <c r="I645" s="57" t="str">
        <f>작성용!F642</f>
        <v>B02</v>
      </c>
      <c r="J645" s="57">
        <f>작성용!G642</f>
        <v>0</v>
      </c>
      <c r="K645" s="57" t="str">
        <f>작성용!H642</f>
        <v>Y</v>
      </c>
      <c r="L645" s="57" t="str">
        <f>작성용!N642</f>
        <v xml:space="preserve">분기 </v>
      </c>
      <c r="M645" s="56" t="str">
        <f>작성용!U642</f>
        <v>2024.12.31</v>
      </c>
      <c r="N645" s="56" t="str">
        <f>작성용!V642</f>
        <v>룩스루</v>
      </c>
      <c r="O645" s="56" t="str">
        <f>작성용!W642</f>
        <v>룩스루</v>
      </c>
      <c r="P645" s="56" t="str">
        <f>작성용!X642</f>
        <v>-</v>
      </c>
      <c r="Q645" s="57" t="str">
        <f>작성용!AD642</f>
        <v>대체평가3사업본부</v>
      </c>
      <c r="R645" s="59">
        <f>작성용!AE642</f>
        <v>0</v>
      </c>
      <c r="S645" s="57" t="str">
        <f>작성용!AF642</f>
        <v>대체평가3사업본부</v>
      </c>
      <c r="T645" s="60" t="str">
        <f>작성용!AG642</f>
        <v>조용원</v>
      </c>
      <c r="U645" s="60" t="str">
        <f>작성용!AH642</f>
        <v>조용원</v>
      </c>
      <c r="V645" s="55">
        <f>작성용!AA642</f>
        <v>202412</v>
      </c>
      <c r="W645" s="57" t="str">
        <f>작성용!AC642</f>
        <v>[T]기타보험기관[1본부]</v>
      </c>
      <c r="X645" s="57" t="str">
        <f>작성용!O642</f>
        <v xml:space="preserve">이상훈,리스크관리파트신지혜 </v>
      </c>
      <c r="Y645" s="57" t="str">
        <f>작성용!P642</f>
        <v xml:space="preserve">02-3786-1123 </v>
      </c>
      <c r="Z645" s="57" t="str">
        <f>작성용!Q642</f>
        <v xml:space="preserve">shlee11@meritz.co.kr;jh_shin@meritz.co.kr </v>
      </c>
      <c r="AA645" s="55" t="str">
        <f>작성용!AJ642</f>
        <v>-</v>
      </c>
      <c r="AB645" s="55">
        <f>작성용!AB642</f>
        <v>0</v>
      </c>
    </row>
    <row r="646" spans="1:28" s="11" customFormat="1" ht="16.5" hidden="1" customHeight="1" x14ac:dyDescent="0.3">
      <c r="A646" s="53">
        <f>작성용!AL643</f>
        <v>642</v>
      </c>
      <c r="B646" s="54" t="str">
        <f>작성용!AI643</f>
        <v>-</v>
      </c>
      <c r="C646" s="55" t="str">
        <f>작성용!AK643</f>
        <v>개별종목</v>
      </c>
      <c r="D646" s="56">
        <f>작성용!T643</f>
        <v>45645</v>
      </c>
      <c r="E646" s="57" t="str">
        <f>작성용!B643</f>
        <v>메리츠화재해상보험(LT)</v>
      </c>
      <c r="F646" s="57" t="str">
        <f>작성용!C643</f>
        <v>재평가</v>
      </c>
      <c r="G646" s="57" t="str">
        <f>작성용!D643</f>
        <v>파인스트리트글로벌일반사모투자신탁10-2호(재간접형)</v>
      </c>
      <c r="H646" s="58" t="str">
        <f>작성용!E643</f>
        <v>KBP2022090039</v>
      </c>
      <c r="I646" s="57" t="str">
        <f>작성용!F643</f>
        <v>B02</v>
      </c>
      <c r="J646" s="57">
        <f>작성용!G643</f>
        <v>0</v>
      </c>
      <c r="K646" s="57" t="str">
        <f>작성용!H643</f>
        <v>Y</v>
      </c>
      <c r="L646" s="57" t="str">
        <f>작성용!N643</f>
        <v xml:space="preserve">분기 </v>
      </c>
      <c r="M646" s="56" t="str">
        <f>작성용!U643</f>
        <v>2024.12.31</v>
      </c>
      <c r="N646" s="56" t="str">
        <f>작성용!V643</f>
        <v>룩스루</v>
      </c>
      <c r="O646" s="56" t="str">
        <f>작성용!W643</f>
        <v>룩스루</v>
      </c>
      <c r="P646" s="56" t="str">
        <f>작성용!X643</f>
        <v>-</v>
      </c>
      <c r="Q646" s="57" t="str">
        <f>작성용!AD643</f>
        <v>대체평가3사업본부</v>
      </c>
      <c r="R646" s="59">
        <f>작성용!AE643</f>
        <v>0</v>
      </c>
      <c r="S646" s="57" t="str">
        <f>작성용!AF643</f>
        <v>대체평가3사업본부</v>
      </c>
      <c r="T646" s="60" t="str">
        <f>작성용!AG643</f>
        <v>조용원</v>
      </c>
      <c r="U646" s="60" t="str">
        <f>작성용!AH643</f>
        <v>조용원</v>
      </c>
      <c r="V646" s="55">
        <f>작성용!AA643</f>
        <v>202412</v>
      </c>
      <c r="W646" s="57" t="str">
        <f>작성용!AC643</f>
        <v>[T]기타보험기관[1본부]</v>
      </c>
      <c r="X646" s="57" t="str">
        <f>작성용!O643</f>
        <v xml:space="preserve">이상훈,리스크관리파트신지혜 </v>
      </c>
      <c r="Y646" s="57" t="str">
        <f>작성용!P643</f>
        <v xml:space="preserve">02-3786-1123 </v>
      </c>
      <c r="Z646" s="57" t="str">
        <f>작성용!Q643</f>
        <v xml:space="preserve">shlee11@meritz.co.kr;jh_shin@meritz.co.kr </v>
      </c>
      <c r="AA646" s="55" t="str">
        <f>작성용!AJ643</f>
        <v>-</v>
      </c>
      <c r="AB646" s="55">
        <f>작성용!AB643</f>
        <v>0</v>
      </c>
    </row>
    <row r="647" spans="1:28" s="11" customFormat="1" ht="16.5" hidden="1" customHeight="1" x14ac:dyDescent="0.3">
      <c r="A647" s="53">
        <f>작성용!AL644</f>
        <v>643</v>
      </c>
      <c r="B647" s="54" t="str">
        <f>작성용!AI644</f>
        <v>-</v>
      </c>
      <c r="C647" s="55" t="str">
        <f>작성용!AK644</f>
        <v>개별종목</v>
      </c>
      <c r="D647" s="56">
        <f>작성용!T644</f>
        <v>45645</v>
      </c>
      <c r="E647" s="57" t="str">
        <f>작성용!B644</f>
        <v>메리츠화재해상보험(LT)</v>
      </c>
      <c r="F647" s="57" t="str">
        <f>작성용!C644</f>
        <v>재평가</v>
      </c>
      <c r="G647" s="57" t="str">
        <f>작성용!D644</f>
        <v>이지스글로벌일반투자형사모부동산투자신탁461호</v>
      </c>
      <c r="H647" s="58" t="str">
        <f>작성용!E644</f>
        <v>KBP2022090048</v>
      </c>
      <c r="I647" s="57" t="str">
        <f>작성용!F644</f>
        <v>B02</v>
      </c>
      <c r="J647" s="57">
        <f>작성용!G644</f>
        <v>0</v>
      </c>
      <c r="K647" s="57" t="str">
        <f>작성용!H644</f>
        <v>Y</v>
      </c>
      <c r="L647" s="57" t="str">
        <f>작성용!N644</f>
        <v xml:space="preserve">분기 </v>
      </c>
      <c r="M647" s="56" t="str">
        <f>작성용!U644</f>
        <v>2024.12.31</v>
      </c>
      <c r="N647" s="56" t="str">
        <f>작성용!V644</f>
        <v>룩스루</v>
      </c>
      <c r="O647" s="56" t="str">
        <f>작성용!W644</f>
        <v>룩스루</v>
      </c>
      <c r="P647" s="56" t="str">
        <f>작성용!X644</f>
        <v>-</v>
      </c>
      <c r="Q647" s="57" t="str">
        <f>작성용!AD644</f>
        <v>대체평가3사업본부</v>
      </c>
      <c r="R647" s="59">
        <f>작성용!AE644</f>
        <v>0</v>
      </c>
      <c r="S647" s="57" t="str">
        <f>작성용!AF644</f>
        <v>대체평가3사업본부</v>
      </c>
      <c r="T647" s="60" t="str">
        <f>작성용!AG644</f>
        <v>조용원</v>
      </c>
      <c r="U647" s="60" t="str">
        <f>작성용!AH644</f>
        <v>조용원</v>
      </c>
      <c r="V647" s="55">
        <f>작성용!AA644</f>
        <v>202412</v>
      </c>
      <c r="W647" s="57" t="str">
        <f>작성용!AC644</f>
        <v>[T]기타보험기관[1본부]</v>
      </c>
      <c r="X647" s="57" t="str">
        <f>작성용!O644</f>
        <v xml:space="preserve">이상훈,리스크관리파트신지혜 </v>
      </c>
      <c r="Y647" s="57" t="str">
        <f>작성용!P644</f>
        <v xml:space="preserve">02-3786-1123 </v>
      </c>
      <c r="Z647" s="57" t="str">
        <f>작성용!Q644</f>
        <v xml:space="preserve">shlee11@meritz.co.kr;jh_shin@meritz.co.kr </v>
      </c>
      <c r="AA647" s="55" t="str">
        <f>작성용!AJ644</f>
        <v>-</v>
      </c>
      <c r="AB647" s="55">
        <f>작성용!AB644</f>
        <v>0</v>
      </c>
    </row>
    <row r="648" spans="1:28" s="11" customFormat="1" ht="16.5" hidden="1" customHeight="1" x14ac:dyDescent="0.3">
      <c r="A648" s="53">
        <f>작성용!AL645</f>
        <v>644</v>
      </c>
      <c r="B648" s="54" t="str">
        <f>작성용!AI645</f>
        <v>-</v>
      </c>
      <c r="C648" s="55" t="str">
        <f>작성용!AK645</f>
        <v>개별종목</v>
      </c>
      <c r="D648" s="56">
        <f>작성용!T645</f>
        <v>45645</v>
      </c>
      <c r="E648" s="57" t="str">
        <f>작성용!B645</f>
        <v>메리츠화재해상보험(LT)</v>
      </c>
      <c r="F648" s="57" t="str">
        <f>작성용!C645</f>
        <v>재평가</v>
      </c>
      <c r="G648" s="57" t="str">
        <f>작성용!D645</f>
        <v>키움로지스틱스일반사모부동산투자신탁제4호</v>
      </c>
      <c r="H648" s="58" t="str">
        <f>작성용!E645</f>
        <v>KBP2022090064</v>
      </c>
      <c r="I648" s="57" t="str">
        <f>작성용!F645</f>
        <v>B02</v>
      </c>
      <c r="J648" s="57">
        <f>작성용!G645</f>
        <v>0</v>
      </c>
      <c r="K648" s="57" t="str">
        <f>작성용!H645</f>
        <v>Y</v>
      </c>
      <c r="L648" s="57" t="str">
        <f>작성용!N645</f>
        <v xml:space="preserve">분기 </v>
      </c>
      <c r="M648" s="56" t="str">
        <f>작성용!U645</f>
        <v>2024.12.31</v>
      </c>
      <c r="N648" s="56" t="str">
        <f>작성용!V645</f>
        <v>룩스루</v>
      </c>
      <c r="O648" s="56" t="str">
        <f>작성용!W645</f>
        <v>룩스루</v>
      </c>
      <c r="P648" s="56" t="str">
        <f>작성용!X645</f>
        <v>-</v>
      </c>
      <c r="Q648" s="57" t="str">
        <f>작성용!AD645</f>
        <v>대체평가3사업본부</v>
      </c>
      <c r="R648" s="59">
        <f>작성용!AE645</f>
        <v>0</v>
      </c>
      <c r="S648" s="57" t="str">
        <f>작성용!AF645</f>
        <v>대체평가3사업본부</v>
      </c>
      <c r="T648" s="60" t="str">
        <f>작성용!AG645</f>
        <v>조용원</v>
      </c>
      <c r="U648" s="60" t="str">
        <f>작성용!AH645</f>
        <v>조용원</v>
      </c>
      <c r="V648" s="55">
        <f>작성용!AA645</f>
        <v>202412</v>
      </c>
      <c r="W648" s="57" t="str">
        <f>작성용!AC645</f>
        <v>[T]기타보험기관[1본부]</v>
      </c>
      <c r="X648" s="57" t="str">
        <f>작성용!O645</f>
        <v xml:space="preserve">이상훈,리스크관리파트신지혜 </v>
      </c>
      <c r="Y648" s="57" t="str">
        <f>작성용!P645</f>
        <v xml:space="preserve">02-3786-1123 </v>
      </c>
      <c r="Z648" s="57" t="str">
        <f>작성용!Q645</f>
        <v xml:space="preserve">shlee11@meritz.co.kr;jh_shin@meritz.co.kr </v>
      </c>
      <c r="AA648" s="55" t="str">
        <f>작성용!AJ645</f>
        <v>-</v>
      </c>
      <c r="AB648" s="55">
        <f>작성용!AB645</f>
        <v>0</v>
      </c>
    </row>
    <row r="649" spans="1:28" s="11" customFormat="1" ht="16.5" hidden="1" customHeight="1" x14ac:dyDescent="0.3">
      <c r="A649" s="53">
        <f>작성용!AL646</f>
        <v>645</v>
      </c>
      <c r="B649" s="54" t="str">
        <f>작성용!AI646</f>
        <v>-</v>
      </c>
      <c r="C649" s="55" t="str">
        <f>작성용!AK646</f>
        <v>개별종목</v>
      </c>
      <c r="D649" s="56">
        <f>작성용!T646</f>
        <v>45645</v>
      </c>
      <c r="E649" s="57" t="str">
        <f>작성용!B646</f>
        <v>메리츠화재해상보험(LT)</v>
      </c>
      <c r="F649" s="57" t="str">
        <f>작성용!C646</f>
        <v>재평가</v>
      </c>
      <c r="G649" s="57" t="str">
        <f>작성용!D646</f>
        <v>한화글로벌인프라일반사모특별자산투자신탁33호</v>
      </c>
      <c r="H649" s="58" t="str">
        <f>작성용!E646</f>
        <v>KBP2022090032</v>
      </c>
      <c r="I649" s="57" t="str">
        <f>작성용!F646</f>
        <v>B02</v>
      </c>
      <c r="J649" s="57">
        <f>작성용!G646</f>
        <v>0</v>
      </c>
      <c r="K649" s="57" t="str">
        <f>작성용!H646</f>
        <v>Y</v>
      </c>
      <c r="L649" s="57" t="str">
        <f>작성용!N646</f>
        <v xml:space="preserve">분기 </v>
      </c>
      <c r="M649" s="56" t="str">
        <f>작성용!U646</f>
        <v>2024.12.31</v>
      </c>
      <c r="N649" s="56" t="str">
        <f>작성용!V646</f>
        <v>룩스루</v>
      </c>
      <c r="O649" s="56" t="str">
        <f>작성용!W646</f>
        <v>룩스루</v>
      </c>
      <c r="P649" s="56" t="str">
        <f>작성용!X646</f>
        <v>-</v>
      </c>
      <c r="Q649" s="57" t="str">
        <f>작성용!AD646</f>
        <v>대체평가3사업본부</v>
      </c>
      <c r="R649" s="59">
        <f>작성용!AE646</f>
        <v>0</v>
      </c>
      <c r="S649" s="57" t="str">
        <f>작성용!AF646</f>
        <v>대체평가3사업본부</v>
      </c>
      <c r="T649" s="60" t="str">
        <f>작성용!AG646</f>
        <v>조용원</v>
      </c>
      <c r="U649" s="60" t="str">
        <f>작성용!AH646</f>
        <v>조용원</v>
      </c>
      <c r="V649" s="55">
        <f>작성용!AA646</f>
        <v>202412</v>
      </c>
      <c r="W649" s="57" t="str">
        <f>작성용!AC646</f>
        <v>[T]기타보험기관[1본부]</v>
      </c>
      <c r="X649" s="57" t="str">
        <f>작성용!O646</f>
        <v xml:space="preserve">이상훈,리스크관리파트신지혜 </v>
      </c>
      <c r="Y649" s="57" t="str">
        <f>작성용!P646</f>
        <v xml:space="preserve">02-3786-1123 </v>
      </c>
      <c r="Z649" s="57" t="str">
        <f>작성용!Q646</f>
        <v xml:space="preserve">shlee11@meritz.co.kr;jh_shin@meritz.co.kr </v>
      </c>
      <c r="AA649" s="55" t="str">
        <f>작성용!AJ646</f>
        <v>-</v>
      </c>
      <c r="AB649" s="55">
        <f>작성용!AB646</f>
        <v>0</v>
      </c>
    </row>
    <row r="650" spans="1:28" s="11" customFormat="1" ht="16.5" hidden="1" customHeight="1" x14ac:dyDescent="0.3">
      <c r="A650" s="53">
        <f>작성용!AL647</f>
        <v>646</v>
      </c>
      <c r="B650" s="54" t="str">
        <f>작성용!AI647</f>
        <v>-</v>
      </c>
      <c r="C650" s="55" t="str">
        <f>작성용!AK647</f>
        <v>개별종목</v>
      </c>
      <c r="D650" s="56">
        <f>작성용!T647</f>
        <v>45645</v>
      </c>
      <c r="E650" s="57" t="str">
        <f>작성용!B647</f>
        <v>메리츠화재해상보험(LT)</v>
      </c>
      <c r="F650" s="57" t="str">
        <f>작성용!C647</f>
        <v>재평가</v>
      </c>
      <c r="G650" s="57" t="str">
        <f>작성용!D647</f>
        <v>현대인베스트ASL시니어론일반사모투자신탁29호</v>
      </c>
      <c r="H650" s="58" t="str">
        <f>작성용!E647</f>
        <v>KBP2022090060</v>
      </c>
      <c r="I650" s="57" t="str">
        <f>작성용!F647</f>
        <v>B02</v>
      </c>
      <c r="J650" s="57">
        <f>작성용!G647</f>
        <v>0</v>
      </c>
      <c r="K650" s="57" t="str">
        <f>작성용!H647</f>
        <v>Y</v>
      </c>
      <c r="L650" s="57" t="str">
        <f>작성용!N647</f>
        <v xml:space="preserve">분기 </v>
      </c>
      <c r="M650" s="56" t="str">
        <f>작성용!U647</f>
        <v>2024.12.31</v>
      </c>
      <c r="N650" s="56" t="str">
        <f>작성용!V647</f>
        <v>룩스루</v>
      </c>
      <c r="O650" s="56" t="str">
        <f>작성용!W647</f>
        <v>룩스루</v>
      </c>
      <c r="P650" s="56" t="str">
        <f>작성용!X647</f>
        <v>-</v>
      </c>
      <c r="Q650" s="57" t="str">
        <f>작성용!AD647</f>
        <v>대체평가3사업본부</v>
      </c>
      <c r="R650" s="59">
        <f>작성용!AE647</f>
        <v>0</v>
      </c>
      <c r="S650" s="57" t="str">
        <f>작성용!AF647</f>
        <v>대체평가3사업본부</v>
      </c>
      <c r="T650" s="60" t="str">
        <f>작성용!AG647</f>
        <v>조용원</v>
      </c>
      <c r="U650" s="60" t="str">
        <f>작성용!AH647</f>
        <v>조용원</v>
      </c>
      <c r="V650" s="55">
        <f>작성용!AA647</f>
        <v>202412</v>
      </c>
      <c r="W650" s="57" t="str">
        <f>작성용!AC647</f>
        <v>[T]기타보험기관[1본부]</v>
      </c>
      <c r="X650" s="57" t="str">
        <f>작성용!O647</f>
        <v xml:space="preserve">이상훈,리스크관리파트신지혜 </v>
      </c>
      <c r="Y650" s="57" t="str">
        <f>작성용!P647</f>
        <v xml:space="preserve">02-3786-1123 </v>
      </c>
      <c r="Z650" s="57" t="str">
        <f>작성용!Q647</f>
        <v xml:space="preserve">shlee11@meritz.co.kr;jh_shin@meritz.co.kr </v>
      </c>
      <c r="AA650" s="55" t="str">
        <f>작성용!AJ647</f>
        <v>-</v>
      </c>
      <c r="AB650" s="55">
        <f>작성용!AB647</f>
        <v>0</v>
      </c>
    </row>
    <row r="651" spans="1:28" s="11" customFormat="1" ht="16.5" hidden="1" customHeight="1" x14ac:dyDescent="0.3">
      <c r="A651" s="53">
        <f>작성용!AL648</f>
        <v>647</v>
      </c>
      <c r="B651" s="54" t="str">
        <f>작성용!AI648</f>
        <v>-</v>
      </c>
      <c r="C651" s="55" t="str">
        <f>작성용!AK648</f>
        <v>개별종목</v>
      </c>
      <c r="D651" s="56">
        <f>작성용!T648</f>
        <v>45645</v>
      </c>
      <c r="E651" s="57" t="str">
        <f>작성용!B648</f>
        <v>메리츠화재해상보험(LT)</v>
      </c>
      <c r="F651" s="57" t="str">
        <f>작성용!C648</f>
        <v>재평가</v>
      </c>
      <c r="G651" s="57" t="str">
        <f>작성용!D648</f>
        <v>파인스트리트MEIF7인프라일반사모특별자산투자신탁1-1호</v>
      </c>
      <c r="H651" s="58" t="str">
        <f>작성용!E648</f>
        <v>KBP2023060015</v>
      </c>
      <c r="I651" s="57" t="str">
        <f>작성용!F648</f>
        <v>B02</v>
      </c>
      <c r="J651" s="57">
        <f>작성용!G648</f>
        <v>0</v>
      </c>
      <c r="K651" s="57" t="str">
        <f>작성용!H648</f>
        <v>Y</v>
      </c>
      <c r="L651" s="57" t="str">
        <f>작성용!N648</f>
        <v xml:space="preserve">분기 </v>
      </c>
      <c r="M651" s="56" t="str">
        <f>작성용!U648</f>
        <v>2024.12.31</v>
      </c>
      <c r="N651" s="56" t="str">
        <f>작성용!V648</f>
        <v>룩스루</v>
      </c>
      <c r="O651" s="56" t="str">
        <f>작성용!W648</f>
        <v>룩스루</v>
      </c>
      <c r="P651" s="56" t="str">
        <f>작성용!X648</f>
        <v>-</v>
      </c>
      <c r="Q651" s="57" t="str">
        <f>작성용!AD648</f>
        <v>대체평가3사업본부</v>
      </c>
      <c r="R651" s="59">
        <f>작성용!AE648</f>
        <v>0</v>
      </c>
      <c r="S651" s="57" t="str">
        <f>작성용!AF648</f>
        <v>대체평가3사업본부</v>
      </c>
      <c r="T651" s="60" t="str">
        <f>작성용!AG648</f>
        <v>조용원</v>
      </c>
      <c r="U651" s="60" t="str">
        <f>작성용!AH648</f>
        <v>조용원</v>
      </c>
      <c r="V651" s="55">
        <f>작성용!AA648</f>
        <v>202412</v>
      </c>
      <c r="W651" s="57" t="str">
        <f>작성용!AC648</f>
        <v>[T]기타보험기관[1본부]</v>
      </c>
      <c r="X651" s="57" t="str">
        <f>작성용!O648</f>
        <v xml:space="preserve">이상훈,리스크관리파트신지혜 </v>
      </c>
      <c r="Y651" s="57" t="str">
        <f>작성용!P648</f>
        <v xml:space="preserve">02-3786-1123 </v>
      </c>
      <c r="Z651" s="57" t="str">
        <f>작성용!Q648</f>
        <v xml:space="preserve">shlee11@meritz.co.kr;jh_shin@meritz.co.kr </v>
      </c>
      <c r="AA651" s="55" t="str">
        <f>작성용!AJ648</f>
        <v>-</v>
      </c>
      <c r="AB651" s="55">
        <f>작성용!AB648</f>
        <v>0</v>
      </c>
    </row>
    <row r="652" spans="1:28" s="11" customFormat="1" ht="16.5" hidden="1" customHeight="1" x14ac:dyDescent="0.3">
      <c r="A652" s="53">
        <f>작성용!AL649</f>
        <v>648</v>
      </c>
      <c r="B652" s="54" t="str">
        <f>작성용!AI649</f>
        <v>-</v>
      </c>
      <c r="C652" s="55" t="str">
        <f>작성용!AK649</f>
        <v>개별종목</v>
      </c>
      <c r="D652" s="56">
        <f>작성용!T649</f>
        <v>45645</v>
      </c>
      <c r="E652" s="57" t="str">
        <f>작성용!B649</f>
        <v>메리츠화재해상보험(LT)</v>
      </c>
      <c r="F652" s="57" t="str">
        <f>작성용!C649</f>
        <v>재평가</v>
      </c>
      <c r="G652" s="57" t="str">
        <f>작성용!D649</f>
        <v>AIPEUROGREEN일반사모부동산투자신탁7호제3종</v>
      </c>
      <c r="H652" s="58" t="str">
        <f>작성용!E649</f>
        <v>KBP2023060068</v>
      </c>
      <c r="I652" s="57" t="str">
        <f>작성용!F649</f>
        <v>B02</v>
      </c>
      <c r="J652" s="57">
        <f>작성용!G649</f>
        <v>0</v>
      </c>
      <c r="K652" s="57" t="str">
        <f>작성용!H649</f>
        <v>Y</v>
      </c>
      <c r="L652" s="57" t="str">
        <f>작성용!N649</f>
        <v xml:space="preserve">분기 </v>
      </c>
      <c r="M652" s="56" t="str">
        <f>작성용!U649</f>
        <v>2024.12.31</v>
      </c>
      <c r="N652" s="56" t="str">
        <f>작성용!V649</f>
        <v>룩스루</v>
      </c>
      <c r="O652" s="56" t="str">
        <f>작성용!W649</f>
        <v>룩스루</v>
      </c>
      <c r="P652" s="56" t="str">
        <f>작성용!X649</f>
        <v>-</v>
      </c>
      <c r="Q652" s="57" t="str">
        <f>작성용!AD649</f>
        <v>대체평가3사업본부</v>
      </c>
      <c r="R652" s="59">
        <f>작성용!AE649</f>
        <v>0</v>
      </c>
      <c r="S652" s="57" t="str">
        <f>작성용!AF649</f>
        <v>대체평가3사업본부</v>
      </c>
      <c r="T652" s="60" t="str">
        <f>작성용!AG649</f>
        <v>조용원</v>
      </c>
      <c r="U652" s="60" t="str">
        <f>작성용!AH649</f>
        <v>조용원</v>
      </c>
      <c r="V652" s="55">
        <f>작성용!AA649</f>
        <v>202412</v>
      </c>
      <c r="W652" s="57" t="str">
        <f>작성용!AC649</f>
        <v>[T]기타보험기관[1본부]</v>
      </c>
      <c r="X652" s="57" t="str">
        <f>작성용!O649</f>
        <v xml:space="preserve">이상훈,리스크관리파트신지혜 </v>
      </c>
      <c r="Y652" s="57" t="str">
        <f>작성용!P649</f>
        <v xml:space="preserve">02-3786-1123 </v>
      </c>
      <c r="Z652" s="57" t="str">
        <f>작성용!Q649</f>
        <v xml:space="preserve">shlee11@meritz.co.kr;jh_shin@meritz.co.kr </v>
      </c>
      <c r="AA652" s="55" t="str">
        <f>작성용!AJ649</f>
        <v>-</v>
      </c>
      <c r="AB652" s="55">
        <f>작성용!AB649</f>
        <v>0</v>
      </c>
    </row>
    <row r="653" spans="1:28" s="11" customFormat="1" ht="16.5" hidden="1" customHeight="1" x14ac:dyDescent="0.3">
      <c r="A653" s="53">
        <f>작성용!AL650</f>
        <v>649</v>
      </c>
      <c r="B653" s="54" t="str">
        <f>작성용!AI650</f>
        <v>-</v>
      </c>
      <c r="C653" s="55" t="str">
        <f>작성용!AK650</f>
        <v>개별종목</v>
      </c>
      <c r="D653" s="56">
        <f>작성용!T650</f>
        <v>45645</v>
      </c>
      <c r="E653" s="57" t="str">
        <f>작성용!B650</f>
        <v>메리츠화재해상보험(LT)</v>
      </c>
      <c r="F653" s="57" t="str">
        <f>작성용!C650</f>
        <v>재평가</v>
      </c>
      <c r="G653" s="57" t="str">
        <f>작성용!D650</f>
        <v>이지스글로벌일반사모부동산투자신탁530호</v>
      </c>
      <c r="H653" s="58" t="str">
        <f>작성용!E650</f>
        <v>KBP2023120156</v>
      </c>
      <c r="I653" s="57" t="str">
        <f>작성용!F650</f>
        <v>B02</v>
      </c>
      <c r="J653" s="57">
        <f>작성용!G650</f>
        <v>0</v>
      </c>
      <c r="K653" s="57" t="str">
        <f>작성용!H650</f>
        <v>Y</v>
      </c>
      <c r="L653" s="57" t="str">
        <f>작성용!N650</f>
        <v xml:space="preserve">분기 </v>
      </c>
      <c r="M653" s="56" t="str">
        <f>작성용!U650</f>
        <v>2024.12.31</v>
      </c>
      <c r="N653" s="56" t="str">
        <f>작성용!V650</f>
        <v>룩스루</v>
      </c>
      <c r="O653" s="56" t="str">
        <f>작성용!W650</f>
        <v>룩스루</v>
      </c>
      <c r="P653" s="56" t="str">
        <f>작성용!X650</f>
        <v>-</v>
      </c>
      <c r="Q653" s="57" t="str">
        <f>작성용!AD650</f>
        <v>대체평가3사업본부</v>
      </c>
      <c r="R653" s="59">
        <f>작성용!AE650</f>
        <v>0</v>
      </c>
      <c r="S653" s="57" t="str">
        <f>작성용!AF650</f>
        <v>대체평가3사업본부</v>
      </c>
      <c r="T653" s="60" t="str">
        <f>작성용!AG650</f>
        <v>조용원</v>
      </c>
      <c r="U653" s="60" t="str">
        <f>작성용!AH650</f>
        <v>조용원</v>
      </c>
      <c r="V653" s="55">
        <f>작성용!AA650</f>
        <v>202412</v>
      </c>
      <c r="W653" s="57" t="str">
        <f>작성용!AC650</f>
        <v>[T]기타보험기관[1본부]</v>
      </c>
      <c r="X653" s="57" t="str">
        <f>작성용!O650</f>
        <v xml:space="preserve">이상훈,리스크관리파트신지혜 </v>
      </c>
      <c r="Y653" s="57" t="str">
        <f>작성용!P650</f>
        <v xml:space="preserve">02-3786-1123 </v>
      </c>
      <c r="Z653" s="57" t="str">
        <f>작성용!Q650</f>
        <v xml:space="preserve">shlee11@meritz.co.kr;jh_shin@meritz.co.kr </v>
      </c>
      <c r="AA653" s="55" t="str">
        <f>작성용!AJ650</f>
        <v>-</v>
      </c>
      <c r="AB653" s="55">
        <f>작성용!AB650</f>
        <v>0</v>
      </c>
    </row>
    <row r="654" spans="1:28" s="11" customFormat="1" ht="16.5" hidden="1" customHeight="1" x14ac:dyDescent="0.3">
      <c r="A654" s="53">
        <f>작성용!AL651</f>
        <v>650</v>
      </c>
      <c r="B654" s="54" t="str">
        <f>작성용!AI651</f>
        <v>-</v>
      </c>
      <c r="C654" s="55" t="str">
        <f>작성용!AK651</f>
        <v>개별종목</v>
      </c>
      <c r="D654" s="56">
        <f>작성용!T651</f>
        <v>45645</v>
      </c>
      <c r="E654" s="57" t="str">
        <f>작성용!B651</f>
        <v>메리츠화재해상보험(LT)</v>
      </c>
      <c r="F654" s="57" t="str">
        <f>작성용!C651</f>
        <v>재평가</v>
      </c>
      <c r="G654" s="57" t="str">
        <f>작성용!D651</f>
        <v>현대유퍼스트일반사모부동산투자신탁32호</v>
      </c>
      <c r="H654" s="58" t="str">
        <f>작성용!E651</f>
        <v>KBP2020090043</v>
      </c>
      <c r="I654" s="57" t="str">
        <f>작성용!F651</f>
        <v>B02</v>
      </c>
      <c r="J654" s="57">
        <f>작성용!G651</f>
        <v>0</v>
      </c>
      <c r="K654" s="57" t="str">
        <f>작성용!H651</f>
        <v>Y</v>
      </c>
      <c r="L654" s="57" t="str">
        <f>작성용!N651</f>
        <v xml:space="preserve">분기 </v>
      </c>
      <c r="M654" s="56" t="str">
        <f>작성용!U651</f>
        <v>2024.12.31</v>
      </c>
      <c r="N654" s="56" t="str">
        <f>작성용!V651</f>
        <v>룩스루</v>
      </c>
      <c r="O654" s="56" t="str">
        <f>작성용!W651</f>
        <v>룩스루</v>
      </c>
      <c r="P654" s="56" t="str">
        <f>작성용!X651</f>
        <v>-</v>
      </c>
      <c r="Q654" s="57" t="str">
        <f>작성용!AD651</f>
        <v>대체평가3사업본부</v>
      </c>
      <c r="R654" s="59">
        <f>작성용!AE651</f>
        <v>0</v>
      </c>
      <c r="S654" s="57" t="str">
        <f>작성용!AF651</f>
        <v>대체평가3사업본부</v>
      </c>
      <c r="T654" s="60" t="str">
        <f>작성용!AG651</f>
        <v>조용원</v>
      </c>
      <c r="U654" s="60" t="str">
        <f>작성용!AH651</f>
        <v>조용원</v>
      </c>
      <c r="V654" s="55">
        <f>작성용!AA651</f>
        <v>202412</v>
      </c>
      <c r="W654" s="57" t="str">
        <f>작성용!AC651</f>
        <v>[T]기타보험기관[1본부]</v>
      </c>
      <c r="X654" s="57" t="str">
        <f>작성용!O651</f>
        <v xml:space="preserve">이상훈,리스크관리파트신지혜 </v>
      </c>
      <c r="Y654" s="57" t="str">
        <f>작성용!P651</f>
        <v xml:space="preserve">02-3786-1123 </v>
      </c>
      <c r="Z654" s="57" t="str">
        <f>작성용!Q651</f>
        <v xml:space="preserve">shlee11@meritz.co.kr;jh_shin@meritz.co.kr </v>
      </c>
      <c r="AA654" s="55" t="str">
        <f>작성용!AJ651</f>
        <v>-</v>
      </c>
      <c r="AB654" s="55">
        <f>작성용!AB651</f>
        <v>0</v>
      </c>
    </row>
    <row r="655" spans="1:28" s="11" customFormat="1" ht="16.5" hidden="1" customHeight="1" x14ac:dyDescent="0.3">
      <c r="A655" s="53">
        <f>작성용!AL652</f>
        <v>651</v>
      </c>
      <c r="B655" s="54" t="str">
        <f>작성용!AI652</f>
        <v>-</v>
      </c>
      <c r="C655" s="55" t="str">
        <f>작성용!AK652</f>
        <v>개별종목</v>
      </c>
      <c r="D655" s="56">
        <f>작성용!T652</f>
        <v>45645</v>
      </c>
      <c r="E655" s="57" t="str">
        <f>작성용!B652</f>
        <v>메리츠화재해상보험(LT)</v>
      </c>
      <c r="F655" s="57" t="str">
        <f>작성용!C652</f>
        <v>재평가</v>
      </c>
      <c r="G655" s="57" t="str">
        <f>작성용!D652</f>
        <v>KB와이즈스타일반사모부동산투자신탁제23호</v>
      </c>
      <c r="H655" s="58" t="str">
        <f>작성용!E652</f>
        <v>KBP2024090045</v>
      </c>
      <c r="I655" s="57" t="str">
        <f>작성용!F652</f>
        <v>B02</v>
      </c>
      <c r="J655" s="57">
        <f>작성용!G652</f>
        <v>0</v>
      </c>
      <c r="K655" s="57" t="str">
        <f>작성용!H652</f>
        <v>Y</v>
      </c>
      <c r="L655" s="57" t="str">
        <f>작성용!N652</f>
        <v xml:space="preserve">분기 </v>
      </c>
      <c r="M655" s="56" t="str">
        <f>작성용!U652</f>
        <v>2024.12.31</v>
      </c>
      <c r="N655" s="56" t="str">
        <f>작성용!V652</f>
        <v>룩스루</v>
      </c>
      <c r="O655" s="56" t="str">
        <f>작성용!W652</f>
        <v>룩스루</v>
      </c>
      <c r="P655" s="56" t="str">
        <f>작성용!X652</f>
        <v>-</v>
      </c>
      <c r="Q655" s="57" t="str">
        <f>작성용!AD652</f>
        <v>대체평가3사업본부</v>
      </c>
      <c r="R655" s="59">
        <f>작성용!AE652</f>
        <v>0</v>
      </c>
      <c r="S655" s="57" t="str">
        <f>작성용!AF652</f>
        <v>대체평가3사업본부</v>
      </c>
      <c r="T655" s="60" t="str">
        <f>작성용!AG652</f>
        <v>조용원</v>
      </c>
      <c r="U655" s="60" t="str">
        <f>작성용!AH652</f>
        <v>조용원</v>
      </c>
      <c r="V655" s="55">
        <f>작성용!AA652</f>
        <v>202412</v>
      </c>
      <c r="W655" s="57" t="str">
        <f>작성용!AC652</f>
        <v>[T]기타보험기관[1본부]</v>
      </c>
      <c r="X655" s="57" t="str">
        <f>작성용!O652</f>
        <v xml:space="preserve">이상훈,리스크관리파트신지혜 </v>
      </c>
      <c r="Y655" s="57" t="str">
        <f>작성용!P652</f>
        <v xml:space="preserve">02-3786-1123 </v>
      </c>
      <c r="Z655" s="57" t="str">
        <f>작성용!Q652</f>
        <v xml:space="preserve">shlee11@meritz.co.kr;jh_shin@meritz.co.kr </v>
      </c>
      <c r="AA655" s="55" t="str">
        <f>작성용!AJ652</f>
        <v>-</v>
      </c>
      <c r="AB655" s="55">
        <f>작성용!AB652</f>
        <v>0</v>
      </c>
    </row>
    <row r="656" spans="1:28" s="11" customFormat="1" ht="16.5" hidden="1" customHeight="1" x14ac:dyDescent="0.3">
      <c r="A656" s="53">
        <f>작성용!AL653</f>
        <v>652</v>
      </c>
      <c r="B656" s="54" t="str">
        <f>작성용!AI653</f>
        <v>-</v>
      </c>
      <c r="C656" s="55" t="str">
        <f>작성용!AK653</f>
        <v>개별종목</v>
      </c>
      <c r="D656" s="56">
        <f>작성용!T653</f>
        <v>45645</v>
      </c>
      <c r="E656" s="57" t="str">
        <f>작성용!B653</f>
        <v>메리츠화재해상보험(LT)</v>
      </c>
      <c r="F656" s="57" t="str">
        <f>작성용!C653</f>
        <v>재평가</v>
      </c>
      <c r="G656" s="57" t="str">
        <f>작성용!D653</f>
        <v>이지스글로벌일반사모부동산투자신탁548호</v>
      </c>
      <c r="H656" s="58" t="str">
        <f>작성용!E653</f>
        <v>KBP2024090077</v>
      </c>
      <c r="I656" s="57" t="str">
        <f>작성용!F653</f>
        <v>B02</v>
      </c>
      <c r="J656" s="57">
        <f>작성용!G653</f>
        <v>0</v>
      </c>
      <c r="K656" s="57" t="str">
        <f>작성용!H653</f>
        <v>Y</v>
      </c>
      <c r="L656" s="57" t="str">
        <f>작성용!N653</f>
        <v xml:space="preserve">분기 </v>
      </c>
      <c r="M656" s="56" t="str">
        <f>작성용!U653</f>
        <v>2024.12.31</v>
      </c>
      <c r="N656" s="56" t="str">
        <f>작성용!V653</f>
        <v>룩스루</v>
      </c>
      <c r="O656" s="56" t="str">
        <f>작성용!W653</f>
        <v>룩스루</v>
      </c>
      <c r="P656" s="56" t="str">
        <f>작성용!X653</f>
        <v>-</v>
      </c>
      <c r="Q656" s="57" t="str">
        <f>작성용!AD653</f>
        <v>대체평가3사업본부</v>
      </c>
      <c r="R656" s="59">
        <f>작성용!AE653</f>
        <v>0</v>
      </c>
      <c r="S656" s="57" t="str">
        <f>작성용!AF653</f>
        <v>대체평가3사업본부</v>
      </c>
      <c r="T656" s="60" t="str">
        <f>작성용!AG653</f>
        <v>조용원</v>
      </c>
      <c r="U656" s="60" t="str">
        <f>작성용!AH653</f>
        <v>조용원</v>
      </c>
      <c r="V656" s="55">
        <f>작성용!AA653</f>
        <v>202412</v>
      </c>
      <c r="W656" s="57" t="str">
        <f>작성용!AC653</f>
        <v>[T]기타보험기관[1본부]</v>
      </c>
      <c r="X656" s="57" t="str">
        <f>작성용!O653</f>
        <v xml:space="preserve">이상훈,리스크관리파트신지혜 </v>
      </c>
      <c r="Y656" s="57" t="str">
        <f>작성용!P653</f>
        <v xml:space="preserve">02-3786-1123 </v>
      </c>
      <c r="Z656" s="57" t="str">
        <f>작성용!Q653</f>
        <v xml:space="preserve">shlee11@meritz.co.kr;jh_shin@meritz.co.kr </v>
      </c>
      <c r="AA656" s="55" t="str">
        <f>작성용!AJ653</f>
        <v>-</v>
      </c>
      <c r="AB656" s="55">
        <f>작성용!AB653</f>
        <v>0</v>
      </c>
    </row>
    <row r="657" spans="1:28" s="11" customFormat="1" ht="16.5" hidden="1" customHeight="1" x14ac:dyDescent="0.3">
      <c r="A657" s="53">
        <f>작성용!AL654</f>
        <v>653</v>
      </c>
      <c r="B657" s="54" t="str">
        <f>작성용!AI654</f>
        <v>-</v>
      </c>
      <c r="C657" s="55" t="str">
        <f>작성용!AK654</f>
        <v>개별종목</v>
      </c>
      <c r="D657" s="56">
        <f>작성용!T654</f>
        <v>45645</v>
      </c>
      <c r="E657" s="57" t="str">
        <f>작성용!B654</f>
        <v>메리츠화재해상보험(LT)</v>
      </c>
      <c r="F657" s="57" t="str">
        <f>작성용!C654</f>
        <v>재평가</v>
      </c>
      <c r="G657" s="57" t="str">
        <f>작성용!D654</f>
        <v>이지스코어에너지인프라일반사모투자신탁1-A호</v>
      </c>
      <c r="H657" s="58" t="str">
        <f>작성용!E654</f>
        <v>KBP2024090078</v>
      </c>
      <c r="I657" s="57" t="str">
        <f>작성용!F654</f>
        <v>B02</v>
      </c>
      <c r="J657" s="57">
        <f>작성용!G654</f>
        <v>0</v>
      </c>
      <c r="K657" s="57" t="str">
        <f>작성용!H654</f>
        <v>Y</v>
      </c>
      <c r="L657" s="57" t="str">
        <f>작성용!N654</f>
        <v xml:space="preserve">분기 </v>
      </c>
      <c r="M657" s="56" t="str">
        <f>작성용!U654</f>
        <v>2024.12.31</v>
      </c>
      <c r="N657" s="56" t="str">
        <f>작성용!V654</f>
        <v>룩스루</v>
      </c>
      <c r="O657" s="56" t="str">
        <f>작성용!W654</f>
        <v>룩스루</v>
      </c>
      <c r="P657" s="56" t="str">
        <f>작성용!X654</f>
        <v>-</v>
      </c>
      <c r="Q657" s="57" t="str">
        <f>작성용!AD654</f>
        <v>대체평가3사업본부</v>
      </c>
      <c r="R657" s="59">
        <f>작성용!AE654</f>
        <v>0</v>
      </c>
      <c r="S657" s="57" t="str">
        <f>작성용!AF654</f>
        <v>대체평가3사업본부</v>
      </c>
      <c r="T657" s="60" t="str">
        <f>작성용!AG654</f>
        <v>조용원</v>
      </c>
      <c r="U657" s="60" t="str">
        <f>작성용!AH654</f>
        <v>조용원</v>
      </c>
      <c r="V657" s="55">
        <f>작성용!AA654</f>
        <v>202412</v>
      </c>
      <c r="W657" s="57" t="str">
        <f>작성용!AC654</f>
        <v>[T]기타보험기관[1본부]</v>
      </c>
      <c r="X657" s="57" t="str">
        <f>작성용!O654</f>
        <v xml:space="preserve">이상훈,리스크관리파트신지혜 </v>
      </c>
      <c r="Y657" s="57" t="str">
        <f>작성용!P654</f>
        <v xml:space="preserve">02-3786-1123 </v>
      </c>
      <c r="Z657" s="57" t="str">
        <f>작성용!Q654</f>
        <v xml:space="preserve">shlee11@meritz.co.kr;jh_shin@meritz.co.kr </v>
      </c>
      <c r="AA657" s="55" t="str">
        <f>작성용!AJ654</f>
        <v>-</v>
      </c>
      <c r="AB657" s="55">
        <f>작성용!AB654</f>
        <v>0</v>
      </c>
    </row>
    <row r="658" spans="1:28" s="11" customFormat="1" ht="16.5" hidden="1" customHeight="1" x14ac:dyDescent="0.3">
      <c r="A658" s="53">
        <f>작성용!AL655</f>
        <v>654</v>
      </c>
      <c r="B658" s="54" t="str">
        <f>작성용!AI655</f>
        <v>-</v>
      </c>
      <c r="C658" s="55" t="str">
        <f>작성용!AK655</f>
        <v>개별종목</v>
      </c>
      <c r="D658" s="56">
        <f>작성용!T655</f>
        <v>45645</v>
      </c>
      <c r="E658" s="57" t="str">
        <f>작성용!B655</f>
        <v>삼성화재(LT)</v>
      </c>
      <c r="F658" s="57" t="str">
        <f>작성용!C655</f>
        <v>재평가</v>
      </c>
      <c r="G658" s="57" t="str">
        <f>작성용!D655</f>
        <v>마스턴일반사모부동산투자신탁제178호1종</v>
      </c>
      <c r="H658" s="58" t="str">
        <f>작성용!E655</f>
        <v>KBP2023060016</v>
      </c>
      <c r="I658" s="57" t="str">
        <f>작성용!F655</f>
        <v>B02</v>
      </c>
      <c r="J658" s="57">
        <f>작성용!G655</f>
        <v>0</v>
      </c>
      <c r="K658" s="57" t="str">
        <f>작성용!H655</f>
        <v>-</v>
      </c>
      <c r="L658" s="57" t="str">
        <f>작성용!N655</f>
        <v xml:space="preserve">분기 </v>
      </c>
      <c r="M658" s="56" t="str">
        <f>작성용!U655</f>
        <v>2024.12.31</v>
      </c>
      <c r="N658" s="56" t="str">
        <f>작성용!V655</f>
        <v>룩스루</v>
      </c>
      <c r="O658" s="56" t="str">
        <f>작성용!W655</f>
        <v>룩스루</v>
      </c>
      <c r="P658" s="56" t="str">
        <f>작성용!X655</f>
        <v>-</v>
      </c>
      <c r="Q658" s="57" t="str">
        <f>작성용!AD655</f>
        <v>대체평가3사업본부</v>
      </c>
      <c r="R658" s="59">
        <f>작성용!AE655</f>
        <v>0</v>
      </c>
      <c r="S658" s="57" t="str">
        <f>작성용!AF655</f>
        <v>대체평가3사업본부</v>
      </c>
      <c r="T658" s="60" t="str">
        <f>작성용!AG655</f>
        <v>-</v>
      </c>
      <c r="U658" s="60" t="str">
        <f>작성용!AH655</f>
        <v>-</v>
      </c>
      <c r="V658" s="55">
        <f>작성용!AA655</f>
        <v>202412</v>
      </c>
      <c r="W658" s="57" t="str">
        <f>작성용!AC655</f>
        <v>[T]기타보험기관[1본부]</v>
      </c>
      <c r="X658" s="57" t="str">
        <f>작성용!O655</f>
        <v xml:space="preserve"> </v>
      </c>
      <c r="Y658" s="57" t="str">
        <f>작성용!P655</f>
        <v xml:space="preserve"> </v>
      </c>
      <c r="Z658" s="57" t="str">
        <f>작성용!Q655</f>
        <v xml:space="preserve"> </v>
      </c>
      <c r="AA658" s="55" t="str">
        <f>작성용!AJ655</f>
        <v>-</v>
      </c>
      <c r="AB658" s="55">
        <f>작성용!AB655</f>
        <v>0</v>
      </c>
    </row>
    <row r="659" spans="1:28" s="11" customFormat="1" ht="16.5" hidden="1" customHeight="1" x14ac:dyDescent="0.3">
      <c r="A659" s="53">
        <f>작성용!AL656</f>
        <v>655</v>
      </c>
      <c r="B659" s="54" t="str">
        <f>작성용!AI656</f>
        <v>-</v>
      </c>
      <c r="C659" s="55" t="str">
        <f>작성용!AK656</f>
        <v>개별종목</v>
      </c>
      <c r="D659" s="56">
        <f>작성용!T656</f>
        <v>45645</v>
      </c>
      <c r="E659" s="57" t="str">
        <f>작성용!B656</f>
        <v>삼성화재(LT)</v>
      </c>
      <c r="F659" s="57" t="str">
        <f>작성용!C656</f>
        <v>재평가</v>
      </c>
      <c r="G659" s="57" t="str">
        <f>작성용!D656</f>
        <v>삼성CARLYLEPE일반사모투자신탁제1호</v>
      </c>
      <c r="H659" s="58" t="str">
        <f>작성용!E656</f>
        <v>KBP2023120075</v>
      </c>
      <c r="I659" s="57" t="str">
        <f>작성용!F656</f>
        <v>B02</v>
      </c>
      <c r="J659" s="57">
        <f>작성용!G656</f>
        <v>0</v>
      </c>
      <c r="K659" s="57" t="str">
        <f>작성용!H656</f>
        <v>-</v>
      </c>
      <c r="L659" s="57" t="str">
        <f>작성용!N656</f>
        <v xml:space="preserve">분기 </v>
      </c>
      <c r="M659" s="56" t="str">
        <f>작성용!U656</f>
        <v>2024.12.31</v>
      </c>
      <c r="N659" s="56" t="str">
        <f>작성용!V656</f>
        <v>룩스루</v>
      </c>
      <c r="O659" s="56" t="str">
        <f>작성용!W656</f>
        <v>룩스루</v>
      </c>
      <c r="P659" s="56" t="str">
        <f>작성용!X656</f>
        <v>-</v>
      </c>
      <c r="Q659" s="57" t="str">
        <f>작성용!AD656</f>
        <v>대체평가3사업본부</v>
      </c>
      <c r="R659" s="59">
        <f>작성용!AE656</f>
        <v>0</v>
      </c>
      <c r="S659" s="57" t="str">
        <f>작성용!AF656</f>
        <v>대체평가3사업본부</v>
      </c>
      <c r="T659" s="60" t="str">
        <f>작성용!AG656</f>
        <v>-</v>
      </c>
      <c r="U659" s="60" t="str">
        <f>작성용!AH656</f>
        <v>-</v>
      </c>
      <c r="V659" s="55">
        <f>작성용!AA656</f>
        <v>202412</v>
      </c>
      <c r="W659" s="57" t="str">
        <f>작성용!AC656</f>
        <v>[T]기타보험기관[1본부]</v>
      </c>
      <c r="X659" s="57" t="str">
        <f>작성용!O656</f>
        <v xml:space="preserve"> </v>
      </c>
      <c r="Y659" s="57" t="str">
        <f>작성용!P656</f>
        <v xml:space="preserve"> </v>
      </c>
      <c r="Z659" s="57" t="str">
        <f>작성용!Q656</f>
        <v xml:space="preserve"> </v>
      </c>
      <c r="AA659" s="55" t="str">
        <f>작성용!AJ656</f>
        <v>-</v>
      </c>
      <c r="AB659" s="55">
        <f>작성용!AB656</f>
        <v>0</v>
      </c>
    </row>
    <row r="660" spans="1:28" s="11" customFormat="1" ht="16.5" hidden="1" customHeight="1" x14ac:dyDescent="0.3">
      <c r="A660" s="53">
        <f>작성용!AL657</f>
        <v>656</v>
      </c>
      <c r="B660" s="54" t="str">
        <f>작성용!AI657</f>
        <v>-</v>
      </c>
      <c r="C660" s="55" t="str">
        <f>작성용!AK657</f>
        <v>개별종목</v>
      </c>
      <c r="D660" s="56">
        <f>작성용!T657</f>
        <v>45645</v>
      </c>
      <c r="E660" s="57" t="str">
        <f>작성용!B657</f>
        <v>삼성화재(LT)</v>
      </c>
      <c r="F660" s="57" t="str">
        <f>작성용!C657</f>
        <v>재평가</v>
      </c>
      <c r="G660" s="57" t="str">
        <f>작성용!D657</f>
        <v>삼성GOLDPOINTPARTNERS메자닌전문투자형사모증권투자신탁</v>
      </c>
      <c r="H660" s="58" t="str">
        <f>작성용!E657</f>
        <v>KBP2021120058</v>
      </c>
      <c r="I660" s="57" t="str">
        <f>작성용!F657</f>
        <v>B02</v>
      </c>
      <c r="J660" s="57">
        <f>작성용!G657</f>
        <v>0</v>
      </c>
      <c r="K660" s="57" t="str">
        <f>작성용!H657</f>
        <v>-</v>
      </c>
      <c r="L660" s="57" t="str">
        <f>작성용!N657</f>
        <v xml:space="preserve">분기 </v>
      </c>
      <c r="M660" s="56" t="str">
        <f>작성용!U657</f>
        <v>2024.12.31</v>
      </c>
      <c r="N660" s="56" t="str">
        <f>작성용!V657</f>
        <v>룩스루</v>
      </c>
      <c r="O660" s="56" t="str">
        <f>작성용!W657</f>
        <v>룩스루</v>
      </c>
      <c r="P660" s="56" t="str">
        <f>작성용!X657</f>
        <v>-</v>
      </c>
      <c r="Q660" s="57" t="str">
        <f>작성용!AD657</f>
        <v>대체평가3사업본부</v>
      </c>
      <c r="R660" s="59">
        <f>작성용!AE657</f>
        <v>0</v>
      </c>
      <c r="S660" s="57" t="str">
        <f>작성용!AF657</f>
        <v>대체평가3사업본부</v>
      </c>
      <c r="T660" s="60" t="str">
        <f>작성용!AG657</f>
        <v>-</v>
      </c>
      <c r="U660" s="60" t="str">
        <f>작성용!AH657</f>
        <v>-</v>
      </c>
      <c r="V660" s="55">
        <f>작성용!AA657</f>
        <v>202412</v>
      </c>
      <c r="W660" s="57" t="str">
        <f>작성용!AC657</f>
        <v>[T]기타보험기관[1본부]</v>
      </c>
      <c r="X660" s="57" t="str">
        <f>작성용!O657</f>
        <v xml:space="preserve"> </v>
      </c>
      <c r="Y660" s="57" t="str">
        <f>작성용!P657</f>
        <v xml:space="preserve"> </v>
      </c>
      <c r="Z660" s="57" t="str">
        <f>작성용!Q657</f>
        <v xml:space="preserve"> </v>
      </c>
      <c r="AA660" s="55" t="str">
        <f>작성용!AJ657</f>
        <v>-</v>
      </c>
      <c r="AB660" s="55">
        <f>작성용!AB657</f>
        <v>0</v>
      </c>
    </row>
    <row r="661" spans="1:28" s="11" customFormat="1" ht="16.5" hidden="1" customHeight="1" x14ac:dyDescent="0.3">
      <c r="A661" s="53">
        <f>작성용!AL658</f>
        <v>657</v>
      </c>
      <c r="B661" s="54" t="str">
        <f>작성용!AI658</f>
        <v>-</v>
      </c>
      <c r="C661" s="55" t="str">
        <f>작성용!AK658</f>
        <v>개별종목</v>
      </c>
      <c r="D661" s="56">
        <f>작성용!T658</f>
        <v>45645</v>
      </c>
      <c r="E661" s="57" t="str">
        <f>작성용!B658</f>
        <v>삼성화재(LT)</v>
      </c>
      <c r="F661" s="57" t="str">
        <f>작성용!C658</f>
        <v>재평가</v>
      </c>
      <c r="G661" s="57" t="str">
        <f>작성용!D658</f>
        <v>삼성PEMANAGER2019전문투자형사모투자신탁제1호</v>
      </c>
      <c r="H661" s="58" t="str">
        <f>작성용!E658</f>
        <v>KBP2021120072</v>
      </c>
      <c r="I661" s="57" t="str">
        <f>작성용!F658</f>
        <v>B02</v>
      </c>
      <c r="J661" s="57">
        <f>작성용!G658</f>
        <v>0</v>
      </c>
      <c r="K661" s="57" t="str">
        <f>작성용!H658</f>
        <v>-</v>
      </c>
      <c r="L661" s="57" t="str">
        <f>작성용!N658</f>
        <v xml:space="preserve">분기 </v>
      </c>
      <c r="M661" s="56" t="str">
        <f>작성용!U658</f>
        <v>2024.12.31</v>
      </c>
      <c r="N661" s="56" t="str">
        <f>작성용!V658</f>
        <v>룩스루</v>
      </c>
      <c r="O661" s="56" t="str">
        <f>작성용!W658</f>
        <v>룩스루</v>
      </c>
      <c r="P661" s="56" t="str">
        <f>작성용!X658</f>
        <v>-</v>
      </c>
      <c r="Q661" s="57" t="str">
        <f>작성용!AD658</f>
        <v>대체평가3사업본부</v>
      </c>
      <c r="R661" s="59">
        <f>작성용!AE658</f>
        <v>0</v>
      </c>
      <c r="S661" s="57" t="str">
        <f>작성용!AF658</f>
        <v>대체평가3사업본부</v>
      </c>
      <c r="T661" s="60" t="str">
        <f>작성용!AG658</f>
        <v>-</v>
      </c>
      <c r="U661" s="60" t="str">
        <f>작성용!AH658</f>
        <v>-</v>
      </c>
      <c r="V661" s="55">
        <f>작성용!AA658</f>
        <v>202412</v>
      </c>
      <c r="W661" s="57" t="str">
        <f>작성용!AC658</f>
        <v>[T]기타보험기관[1본부]</v>
      </c>
      <c r="X661" s="57" t="str">
        <f>작성용!O658</f>
        <v xml:space="preserve"> </v>
      </c>
      <c r="Y661" s="57" t="str">
        <f>작성용!P658</f>
        <v xml:space="preserve"> </v>
      </c>
      <c r="Z661" s="57" t="str">
        <f>작성용!Q658</f>
        <v xml:space="preserve"> </v>
      </c>
      <c r="AA661" s="55" t="str">
        <f>작성용!AJ658</f>
        <v>-</v>
      </c>
      <c r="AB661" s="55">
        <f>작성용!AB658</f>
        <v>0</v>
      </c>
    </row>
    <row r="662" spans="1:28" s="11" customFormat="1" ht="16.5" hidden="1" customHeight="1" x14ac:dyDescent="0.3">
      <c r="A662" s="53">
        <f>작성용!AL659</f>
        <v>658</v>
      </c>
      <c r="B662" s="54" t="str">
        <f>작성용!AI659</f>
        <v>-</v>
      </c>
      <c r="C662" s="55" t="str">
        <f>작성용!AK659</f>
        <v>개별종목</v>
      </c>
      <c r="D662" s="56">
        <f>작성용!T659</f>
        <v>45645</v>
      </c>
      <c r="E662" s="57" t="str">
        <f>작성용!B659</f>
        <v>삼성화재(LT)</v>
      </c>
      <c r="F662" s="57" t="str">
        <f>작성용!C659</f>
        <v>재평가</v>
      </c>
      <c r="G662" s="57" t="str">
        <f>작성용!D659</f>
        <v>삼성글로벌PRIVATEEQUITYMANAGER사모증권투자신탁제1호</v>
      </c>
      <c r="H662" s="58" t="str">
        <f>작성용!E659</f>
        <v>KBP2021120056</v>
      </c>
      <c r="I662" s="57" t="str">
        <f>작성용!F659</f>
        <v>B02</v>
      </c>
      <c r="J662" s="57">
        <f>작성용!G659</f>
        <v>0</v>
      </c>
      <c r="K662" s="57" t="str">
        <f>작성용!H659</f>
        <v>-</v>
      </c>
      <c r="L662" s="57" t="str">
        <f>작성용!N659</f>
        <v xml:space="preserve">분기 </v>
      </c>
      <c r="M662" s="56" t="str">
        <f>작성용!U659</f>
        <v>2024.12.31</v>
      </c>
      <c r="N662" s="56" t="str">
        <f>작성용!V659</f>
        <v>룩스루</v>
      </c>
      <c r="O662" s="56" t="str">
        <f>작성용!W659</f>
        <v>룩스루</v>
      </c>
      <c r="P662" s="56" t="str">
        <f>작성용!X659</f>
        <v>-</v>
      </c>
      <c r="Q662" s="57" t="str">
        <f>작성용!AD659</f>
        <v>대체평가3사업본부</v>
      </c>
      <c r="R662" s="59">
        <f>작성용!AE659</f>
        <v>0</v>
      </c>
      <c r="S662" s="57" t="str">
        <f>작성용!AF659</f>
        <v>대체평가3사업본부</v>
      </c>
      <c r="T662" s="60" t="str">
        <f>작성용!AG659</f>
        <v>-</v>
      </c>
      <c r="U662" s="60" t="str">
        <f>작성용!AH659</f>
        <v>-</v>
      </c>
      <c r="V662" s="55">
        <f>작성용!AA659</f>
        <v>202412</v>
      </c>
      <c r="W662" s="57" t="str">
        <f>작성용!AC659</f>
        <v>[T]기타보험기관[1본부]</v>
      </c>
      <c r="X662" s="57" t="str">
        <f>작성용!O659</f>
        <v xml:space="preserve"> </v>
      </c>
      <c r="Y662" s="57" t="str">
        <f>작성용!P659</f>
        <v xml:space="preserve"> </v>
      </c>
      <c r="Z662" s="57" t="str">
        <f>작성용!Q659</f>
        <v xml:space="preserve"> </v>
      </c>
      <c r="AA662" s="55" t="str">
        <f>작성용!AJ659</f>
        <v>-</v>
      </c>
      <c r="AB662" s="55">
        <f>작성용!AB659</f>
        <v>0</v>
      </c>
    </row>
    <row r="663" spans="1:28" s="11" customFormat="1" ht="16.5" hidden="1" customHeight="1" x14ac:dyDescent="0.3">
      <c r="A663" s="53">
        <f>작성용!AL660</f>
        <v>659</v>
      </c>
      <c r="B663" s="54" t="str">
        <f>작성용!AI660</f>
        <v>-</v>
      </c>
      <c r="C663" s="55" t="str">
        <f>작성용!AK660</f>
        <v>개별종목</v>
      </c>
      <c r="D663" s="56">
        <f>작성용!T660</f>
        <v>45645</v>
      </c>
      <c r="E663" s="57" t="str">
        <f>작성용!B660</f>
        <v>삼성화재(LT)</v>
      </c>
      <c r="F663" s="57" t="str">
        <f>작성용!C660</f>
        <v>재평가</v>
      </c>
      <c r="G663" s="57" t="str">
        <f>작성용!D660</f>
        <v>삼성블랙스톤PE일반사모투자신탁제1호</v>
      </c>
      <c r="H663" s="58" t="str">
        <f>작성용!E660</f>
        <v>KBP2023120073</v>
      </c>
      <c r="I663" s="57" t="str">
        <f>작성용!F660</f>
        <v>B02</v>
      </c>
      <c r="J663" s="57">
        <f>작성용!G660</f>
        <v>0</v>
      </c>
      <c r="K663" s="57" t="str">
        <f>작성용!H660</f>
        <v>-</v>
      </c>
      <c r="L663" s="57" t="str">
        <f>작성용!N660</f>
        <v xml:space="preserve">분기 </v>
      </c>
      <c r="M663" s="56" t="str">
        <f>작성용!U660</f>
        <v>2024.12.31</v>
      </c>
      <c r="N663" s="56" t="str">
        <f>작성용!V660</f>
        <v>룩스루</v>
      </c>
      <c r="O663" s="56" t="str">
        <f>작성용!W660</f>
        <v>룩스루</v>
      </c>
      <c r="P663" s="56" t="str">
        <f>작성용!X660</f>
        <v>-</v>
      </c>
      <c r="Q663" s="57" t="str">
        <f>작성용!AD660</f>
        <v>대체평가3사업본부</v>
      </c>
      <c r="R663" s="59">
        <f>작성용!AE660</f>
        <v>0</v>
      </c>
      <c r="S663" s="57" t="str">
        <f>작성용!AF660</f>
        <v>대체평가3사업본부</v>
      </c>
      <c r="T663" s="60" t="str">
        <f>작성용!AG660</f>
        <v>-</v>
      </c>
      <c r="U663" s="60" t="str">
        <f>작성용!AH660</f>
        <v>-</v>
      </c>
      <c r="V663" s="55">
        <f>작성용!AA660</f>
        <v>202412</v>
      </c>
      <c r="W663" s="57" t="str">
        <f>작성용!AC660</f>
        <v>[T]기타보험기관[1본부]</v>
      </c>
      <c r="X663" s="57" t="str">
        <f>작성용!O660</f>
        <v xml:space="preserve"> </v>
      </c>
      <c r="Y663" s="57" t="str">
        <f>작성용!P660</f>
        <v xml:space="preserve"> </v>
      </c>
      <c r="Z663" s="57" t="str">
        <f>작성용!Q660</f>
        <v xml:space="preserve"> </v>
      </c>
      <c r="AA663" s="55" t="str">
        <f>작성용!AJ660</f>
        <v>-</v>
      </c>
      <c r="AB663" s="55">
        <f>작성용!AB660</f>
        <v>0</v>
      </c>
    </row>
    <row r="664" spans="1:28" s="11" customFormat="1" ht="16.5" hidden="1" customHeight="1" x14ac:dyDescent="0.3">
      <c r="A664" s="53">
        <f>작성용!AL661</f>
        <v>660</v>
      </c>
      <c r="B664" s="54" t="str">
        <f>작성용!AI661</f>
        <v>-</v>
      </c>
      <c r="C664" s="55" t="str">
        <f>작성용!AK661</f>
        <v>개별종목</v>
      </c>
      <c r="D664" s="56">
        <f>작성용!T661</f>
        <v>45645</v>
      </c>
      <c r="E664" s="57" t="str">
        <f>작성용!B661</f>
        <v>삼성화재(LT)</v>
      </c>
      <c r="F664" s="57" t="str">
        <f>작성용!C661</f>
        <v>재평가</v>
      </c>
      <c r="G664" s="57" t="str">
        <f>작성용!D661</f>
        <v>이지스글로벌세컨더리일반사모혼합자산투자신탁제1호</v>
      </c>
      <c r="H664" s="58" t="str">
        <f>작성용!E661</f>
        <v>KBP2023120077</v>
      </c>
      <c r="I664" s="57" t="str">
        <f>작성용!F661</f>
        <v>B02</v>
      </c>
      <c r="J664" s="57">
        <f>작성용!G661</f>
        <v>0</v>
      </c>
      <c r="K664" s="57" t="str">
        <f>작성용!H661</f>
        <v>-</v>
      </c>
      <c r="L664" s="57" t="str">
        <f>작성용!N661</f>
        <v xml:space="preserve">분기 </v>
      </c>
      <c r="M664" s="56" t="str">
        <f>작성용!U661</f>
        <v>2024.12.31</v>
      </c>
      <c r="N664" s="56" t="str">
        <f>작성용!V661</f>
        <v>룩스루</v>
      </c>
      <c r="O664" s="56" t="str">
        <f>작성용!W661</f>
        <v>룩스루</v>
      </c>
      <c r="P664" s="56" t="str">
        <f>작성용!X661</f>
        <v>-</v>
      </c>
      <c r="Q664" s="57" t="str">
        <f>작성용!AD661</f>
        <v>대체평가3사업본부</v>
      </c>
      <c r="R664" s="59">
        <f>작성용!AE661</f>
        <v>0</v>
      </c>
      <c r="S664" s="57" t="str">
        <f>작성용!AF661</f>
        <v>대체평가3사업본부</v>
      </c>
      <c r="T664" s="60" t="str">
        <f>작성용!AG661</f>
        <v>-</v>
      </c>
      <c r="U664" s="60" t="str">
        <f>작성용!AH661</f>
        <v>-</v>
      </c>
      <c r="V664" s="55">
        <f>작성용!AA661</f>
        <v>202412</v>
      </c>
      <c r="W664" s="57" t="str">
        <f>작성용!AC661</f>
        <v>[T]기타보험기관[1본부]</v>
      </c>
      <c r="X664" s="57" t="str">
        <f>작성용!O661</f>
        <v xml:space="preserve"> </v>
      </c>
      <c r="Y664" s="57" t="str">
        <f>작성용!P661</f>
        <v xml:space="preserve"> </v>
      </c>
      <c r="Z664" s="57" t="str">
        <f>작성용!Q661</f>
        <v xml:space="preserve"> </v>
      </c>
      <c r="AA664" s="55" t="str">
        <f>작성용!AJ661</f>
        <v>-</v>
      </c>
      <c r="AB664" s="55">
        <f>작성용!AB661</f>
        <v>0</v>
      </c>
    </row>
    <row r="665" spans="1:28" s="11" customFormat="1" ht="16.5" hidden="1" customHeight="1" x14ac:dyDescent="0.3">
      <c r="A665" s="53">
        <f>작성용!AL662</f>
        <v>661</v>
      </c>
      <c r="B665" s="54" t="str">
        <f>작성용!AI662</f>
        <v>-</v>
      </c>
      <c r="C665" s="55" t="str">
        <f>작성용!AK662</f>
        <v>개별종목</v>
      </c>
      <c r="D665" s="56">
        <f>작성용!T662</f>
        <v>45645</v>
      </c>
      <c r="E665" s="57" t="str">
        <f>작성용!B662</f>
        <v>삼성화재(LT)</v>
      </c>
      <c r="F665" s="57" t="str">
        <f>작성용!C662</f>
        <v>재평가</v>
      </c>
      <c r="G665" s="57" t="str">
        <f>작성용!D662</f>
        <v>하나대체투자CBRE일반사모부동산투자신탁1호</v>
      </c>
      <c r="H665" s="58" t="str">
        <f>작성용!E662</f>
        <v>KBP2023030009</v>
      </c>
      <c r="I665" s="57" t="str">
        <f>작성용!F662</f>
        <v>B02</v>
      </c>
      <c r="J665" s="57">
        <f>작성용!G662</f>
        <v>0</v>
      </c>
      <c r="K665" s="57" t="str">
        <f>작성용!H662</f>
        <v>-</v>
      </c>
      <c r="L665" s="57" t="str">
        <f>작성용!N662</f>
        <v xml:space="preserve">분기 </v>
      </c>
      <c r="M665" s="56" t="str">
        <f>작성용!U662</f>
        <v>2024.12.31</v>
      </c>
      <c r="N665" s="56" t="str">
        <f>작성용!V662</f>
        <v>룩스루</v>
      </c>
      <c r="O665" s="56" t="str">
        <f>작성용!W662</f>
        <v>룩스루</v>
      </c>
      <c r="P665" s="56" t="str">
        <f>작성용!X662</f>
        <v>-</v>
      </c>
      <c r="Q665" s="57" t="str">
        <f>작성용!AD662</f>
        <v>대체평가3사업본부</v>
      </c>
      <c r="R665" s="59">
        <f>작성용!AE662</f>
        <v>0</v>
      </c>
      <c r="S665" s="57" t="str">
        <f>작성용!AF662</f>
        <v>대체평가3사업본부</v>
      </c>
      <c r="T665" s="60" t="str">
        <f>작성용!AG662</f>
        <v>-</v>
      </c>
      <c r="U665" s="60" t="str">
        <f>작성용!AH662</f>
        <v>-</v>
      </c>
      <c r="V665" s="55">
        <f>작성용!AA662</f>
        <v>202412</v>
      </c>
      <c r="W665" s="57" t="str">
        <f>작성용!AC662</f>
        <v>[T]기타보험기관[1본부]</v>
      </c>
      <c r="X665" s="57" t="str">
        <f>작성용!O662</f>
        <v xml:space="preserve"> </v>
      </c>
      <c r="Y665" s="57" t="str">
        <f>작성용!P662</f>
        <v xml:space="preserve"> </v>
      </c>
      <c r="Z665" s="57" t="str">
        <f>작성용!Q662</f>
        <v xml:space="preserve"> </v>
      </c>
      <c r="AA665" s="55" t="str">
        <f>작성용!AJ662</f>
        <v>-</v>
      </c>
      <c r="AB665" s="55">
        <f>작성용!AB662</f>
        <v>0</v>
      </c>
    </row>
    <row r="666" spans="1:28" s="11" customFormat="1" ht="16.5" hidden="1" customHeight="1" x14ac:dyDescent="0.3">
      <c r="A666" s="53">
        <f>작성용!AL663</f>
        <v>662</v>
      </c>
      <c r="B666" s="54" t="str">
        <f>작성용!AI663</f>
        <v>-</v>
      </c>
      <c r="C666" s="55" t="str">
        <f>작성용!AK663</f>
        <v>개별종목</v>
      </c>
      <c r="D666" s="56">
        <f>작성용!T663</f>
        <v>45645</v>
      </c>
      <c r="E666" s="57" t="str">
        <f>작성용!B663</f>
        <v>삼성화재(LT)</v>
      </c>
      <c r="F666" s="57" t="str">
        <f>작성용!C663</f>
        <v>재평가</v>
      </c>
      <c r="G666" s="57" t="str">
        <f>작성용!D663</f>
        <v>KBGK해상도로일반사모특별자산투자신탁제3호</v>
      </c>
      <c r="H666" s="58" t="str">
        <f>작성용!E663</f>
        <v>KBP2022030015</v>
      </c>
      <c r="I666" s="57" t="str">
        <f>작성용!F663</f>
        <v>B02</v>
      </c>
      <c r="J666" s="57">
        <f>작성용!G663</f>
        <v>0</v>
      </c>
      <c r="K666" s="57" t="str">
        <f>작성용!H663</f>
        <v>-</v>
      </c>
      <c r="L666" s="57" t="str">
        <f>작성용!N663</f>
        <v xml:space="preserve">분기 </v>
      </c>
      <c r="M666" s="56" t="str">
        <f>작성용!U663</f>
        <v>2024.12.31</v>
      </c>
      <c r="N666" s="56" t="str">
        <f>작성용!V663</f>
        <v>룩스루</v>
      </c>
      <c r="O666" s="56" t="str">
        <f>작성용!W663</f>
        <v>룩스루</v>
      </c>
      <c r="P666" s="56" t="str">
        <f>작성용!X663</f>
        <v>-</v>
      </c>
      <c r="Q666" s="57" t="str">
        <f>작성용!AD663</f>
        <v>대체평가3사업본부</v>
      </c>
      <c r="R666" s="59">
        <f>작성용!AE663</f>
        <v>0</v>
      </c>
      <c r="S666" s="57" t="str">
        <f>작성용!AF663</f>
        <v>대체평가3사업본부</v>
      </c>
      <c r="T666" s="60" t="str">
        <f>작성용!AG663</f>
        <v>-</v>
      </c>
      <c r="U666" s="60" t="str">
        <f>작성용!AH663</f>
        <v>-</v>
      </c>
      <c r="V666" s="55">
        <f>작성용!AA663</f>
        <v>202412</v>
      </c>
      <c r="W666" s="57" t="str">
        <f>작성용!AC663</f>
        <v>[T]기타보험기관[1본부]</v>
      </c>
      <c r="X666" s="57" t="str">
        <f>작성용!O663</f>
        <v xml:space="preserve"> </v>
      </c>
      <c r="Y666" s="57" t="str">
        <f>작성용!P663</f>
        <v xml:space="preserve"> </v>
      </c>
      <c r="Z666" s="57" t="str">
        <f>작성용!Q663</f>
        <v xml:space="preserve"> </v>
      </c>
      <c r="AA666" s="55" t="str">
        <f>작성용!AJ663</f>
        <v>-</v>
      </c>
      <c r="AB666" s="55">
        <f>작성용!AB663</f>
        <v>0</v>
      </c>
    </row>
    <row r="667" spans="1:28" s="11" customFormat="1" ht="16.5" hidden="1" customHeight="1" x14ac:dyDescent="0.3">
      <c r="A667" s="53">
        <f>작성용!AL664</f>
        <v>663</v>
      </c>
      <c r="B667" s="54" t="str">
        <f>작성용!AI664</f>
        <v>-</v>
      </c>
      <c r="C667" s="55" t="str">
        <f>작성용!AK664</f>
        <v>개별종목</v>
      </c>
      <c r="D667" s="56">
        <f>작성용!T664</f>
        <v>45645</v>
      </c>
      <c r="E667" s="57" t="str">
        <f>작성용!B664</f>
        <v>삼성화재(LT)</v>
      </c>
      <c r="F667" s="57" t="str">
        <f>작성용!C664</f>
        <v>재평가</v>
      </c>
      <c r="G667" s="57" t="str">
        <f>작성용!D664</f>
        <v>KIAMCO도로투자사모특별자산투자신탁제11호</v>
      </c>
      <c r="H667" s="58" t="str">
        <f>작성용!E664</f>
        <v>KBP2019090154</v>
      </c>
      <c r="I667" s="57" t="str">
        <f>작성용!F664</f>
        <v>B02</v>
      </c>
      <c r="J667" s="57">
        <f>작성용!G664</f>
        <v>0</v>
      </c>
      <c r="K667" s="57" t="str">
        <f>작성용!H664</f>
        <v>-</v>
      </c>
      <c r="L667" s="57" t="str">
        <f>작성용!N664</f>
        <v xml:space="preserve">분기 </v>
      </c>
      <c r="M667" s="56" t="str">
        <f>작성용!U664</f>
        <v>2024.12.31</v>
      </c>
      <c r="N667" s="56" t="str">
        <f>작성용!V664</f>
        <v>룩스루</v>
      </c>
      <c r="O667" s="56" t="str">
        <f>작성용!W664</f>
        <v>룩스루</v>
      </c>
      <c r="P667" s="56" t="str">
        <f>작성용!X664</f>
        <v>-</v>
      </c>
      <c r="Q667" s="57" t="str">
        <f>작성용!AD664</f>
        <v>대체평가3사업본부</v>
      </c>
      <c r="R667" s="59">
        <f>작성용!AE664</f>
        <v>0</v>
      </c>
      <c r="S667" s="57" t="str">
        <f>작성용!AF664</f>
        <v>대체평가3사업본부</v>
      </c>
      <c r="T667" s="60" t="str">
        <f>작성용!AG664</f>
        <v>-</v>
      </c>
      <c r="U667" s="60" t="str">
        <f>작성용!AH664</f>
        <v>-</v>
      </c>
      <c r="V667" s="55">
        <f>작성용!AA664</f>
        <v>202412</v>
      </c>
      <c r="W667" s="57" t="str">
        <f>작성용!AC664</f>
        <v>[T]기타보험기관[1본부]</v>
      </c>
      <c r="X667" s="57" t="str">
        <f>작성용!O664</f>
        <v xml:space="preserve"> </v>
      </c>
      <c r="Y667" s="57" t="str">
        <f>작성용!P664</f>
        <v xml:space="preserve"> </v>
      </c>
      <c r="Z667" s="57" t="str">
        <f>작성용!Q664</f>
        <v xml:space="preserve"> </v>
      </c>
      <c r="AA667" s="55" t="str">
        <f>작성용!AJ664</f>
        <v>-</v>
      </c>
      <c r="AB667" s="55">
        <f>작성용!AB664</f>
        <v>0</v>
      </c>
    </row>
    <row r="668" spans="1:28" s="11" customFormat="1" ht="16.5" hidden="1" customHeight="1" x14ac:dyDescent="0.3">
      <c r="A668" s="53">
        <f>작성용!AL665</f>
        <v>664</v>
      </c>
      <c r="B668" s="54" t="str">
        <f>작성용!AI665</f>
        <v>-</v>
      </c>
      <c r="C668" s="55" t="str">
        <f>작성용!AK665</f>
        <v>개별종목</v>
      </c>
      <c r="D668" s="56">
        <f>작성용!T665</f>
        <v>45645</v>
      </c>
      <c r="E668" s="57" t="str">
        <f>작성용!B665</f>
        <v>삼성화재(LT)</v>
      </c>
      <c r="F668" s="57" t="str">
        <f>작성용!C665</f>
        <v>재평가</v>
      </c>
      <c r="G668" s="57" t="str">
        <f>작성용!D665</f>
        <v>KIAMCO도로투자사모특별자산투자신탁제1호</v>
      </c>
      <c r="H668" s="58" t="str">
        <f>작성용!E665</f>
        <v>KBP2016060031</v>
      </c>
      <c r="I668" s="57" t="str">
        <f>작성용!F665</f>
        <v>B02</v>
      </c>
      <c r="J668" s="57">
        <f>작성용!G665</f>
        <v>0</v>
      </c>
      <c r="K668" s="57" t="str">
        <f>작성용!H665</f>
        <v>-</v>
      </c>
      <c r="L668" s="57" t="str">
        <f>작성용!N665</f>
        <v xml:space="preserve">분기 </v>
      </c>
      <c r="M668" s="56" t="str">
        <f>작성용!U665</f>
        <v>2024.12.31</v>
      </c>
      <c r="N668" s="56" t="str">
        <f>작성용!V665</f>
        <v>룩스루</v>
      </c>
      <c r="O668" s="56" t="str">
        <f>작성용!W665</f>
        <v>룩스루</v>
      </c>
      <c r="P668" s="56" t="str">
        <f>작성용!X665</f>
        <v>-</v>
      </c>
      <c r="Q668" s="57" t="str">
        <f>작성용!AD665</f>
        <v>대체평가3사업본부</v>
      </c>
      <c r="R668" s="59">
        <f>작성용!AE665</f>
        <v>0</v>
      </c>
      <c r="S668" s="57" t="str">
        <f>작성용!AF665</f>
        <v>대체평가3사업본부</v>
      </c>
      <c r="T668" s="60" t="str">
        <f>작성용!AG665</f>
        <v>-</v>
      </c>
      <c r="U668" s="60" t="str">
        <f>작성용!AH665</f>
        <v>-</v>
      </c>
      <c r="V668" s="55">
        <f>작성용!AA665</f>
        <v>202412</v>
      </c>
      <c r="W668" s="57" t="str">
        <f>작성용!AC665</f>
        <v>[T]기타보험기관[1본부]</v>
      </c>
      <c r="X668" s="57" t="str">
        <f>작성용!O665</f>
        <v xml:space="preserve"> </v>
      </c>
      <c r="Y668" s="57" t="str">
        <f>작성용!P665</f>
        <v xml:space="preserve"> </v>
      </c>
      <c r="Z668" s="57" t="str">
        <f>작성용!Q665</f>
        <v xml:space="preserve"> </v>
      </c>
      <c r="AA668" s="55" t="str">
        <f>작성용!AJ665</f>
        <v>-</v>
      </c>
      <c r="AB668" s="55">
        <f>작성용!AB665</f>
        <v>0</v>
      </c>
    </row>
    <row r="669" spans="1:28" s="11" customFormat="1" ht="16.5" hidden="1" customHeight="1" x14ac:dyDescent="0.3">
      <c r="A669" s="53">
        <f>작성용!AL666</f>
        <v>665</v>
      </c>
      <c r="B669" s="54" t="str">
        <f>작성용!AI666</f>
        <v>-</v>
      </c>
      <c r="C669" s="55" t="str">
        <f>작성용!AK666</f>
        <v>개별종목</v>
      </c>
      <c r="D669" s="56">
        <f>작성용!T666</f>
        <v>45645</v>
      </c>
      <c r="E669" s="57" t="str">
        <f>작성용!B666</f>
        <v>삼성화재(LT)</v>
      </c>
      <c r="F669" s="57" t="str">
        <f>작성용!C666</f>
        <v>재평가</v>
      </c>
      <c r="G669" s="57" t="str">
        <f>작성용!D666</f>
        <v>KB와이즈스타일반사모부동산투자신탁제23호</v>
      </c>
      <c r="H669" s="58" t="str">
        <f>작성용!E666</f>
        <v>KBP2024090045</v>
      </c>
      <c r="I669" s="57" t="str">
        <f>작성용!F666</f>
        <v>B02</v>
      </c>
      <c r="J669" s="57">
        <f>작성용!G666</f>
        <v>0</v>
      </c>
      <c r="K669" s="57" t="str">
        <f>작성용!H666</f>
        <v>-</v>
      </c>
      <c r="L669" s="57" t="str">
        <f>작성용!N666</f>
        <v xml:space="preserve">분기 </v>
      </c>
      <c r="M669" s="56" t="str">
        <f>작성용!U666</f>
        <v>2024.12.31</v>
      </c>
      <c r="N669" s="56" t="str">
        <f>작성용!V666</f>
        <v>룩스루</v>
      </c>
      <c r="O669" s="56" t="str">
        <f>작성용!W666</f>
        <v>룩스루</v>
      </c>
      <c r="P669" s="56" t="str">
        <f>작성용!X666</f>
        <v>-</v>
      </c>
      <c r="Q669" s="57" t="str">
        <f>작성용!AD666</f>
        <v>대체평가3사업본부</v>
      </c>
      <c r="R669" s="59">
        <f>작성용!AE666</f>
        <v>0</v>
      </c>
      <c r="S669" s="57" t="str">
        <f>작성용!AF666</f>
        <v>대체평가3사업본부</v>
      </c>
      <c r="T669" s="60" t="str">
        <f>작성용!AG666</f>
        <v>-</v>
      </c>
      <c r="U669" s="60" t="str">
        <f>작성용!AH666</f>
        <v>-</v>
      </c>
      <c r="V669" s="55">
        <f>작성용!AA666</f>
        <v>202412</v>
      </c>
      <c r="W669" s="57" t="str">
        <f>작성용!AC666</f>
        <v>[T]기타보험기관[1본부]</v>
      </c>
      <c r="X669" s="57" t="str">
        <f>작성용!O666</f>
        <v xml:space="preserve"> </v>
      </c>
      <c r="Y669" s="57" t="str">
        <f>작성용!P666</f>
        <v xml:space="preserve"> </v>
      </c>
      <c r="Z669" s="57" t="str">
        <f>작성용!Q666</f>
        <v xml:space="preserve"> </v>
      </c>
      <c r="AA669" s="55" t="str">
        <f>작성용!AJ666</f>
        <v>-</v>
      </c>
      <c r="AB669" s="55">
        <f>작성용!AB666</f>
        <v>0</v>
      </c>
    </row>
    <row r="670" spans="1:28" s="11" customFormat="1" ht="16.5" hidden="1" customHeight="1" x14ac:dyDescent="0.3">
      <c r="A670" s="53">
        <f>작성용!AL667</f>
        <v>666</v>
      </c>
      <c r="B670" s="54" t="str">
        <f>작성용!AI667</f>
        <v>-</v>
      </c>
      <c r="C670" s="55" t="str">
        <f>작성용!AK667</f>
        <v>개별종목</v>
      </c>
      <c r="D670" s="56">
        <f>작성용!T667</f>
        <v>45645</v>
      </c>
      <c r="E670" s="57" t="str">
        <f>작성용!B667</f>
        <v>하나손해보험</v>
      </c>
      <c r="F670" s="57" t="str">
        <f>작성용!C667</f>
        <v>재평가</v>
      </c>
      <c r="G670" s="57" t="str">
        <f>작성용!D667</f>
        <v>현대미국대출채권일반사모부동산투자신탁1호</v>
      </c>
      <c r="H670" s="58" t="str">
        <f>작성용!E667</f>
        <v>KBP2020060001</v>
      </c>
      <c r="I670" s="57" t="str">
        <f>작성용!F667</f>
        <v>B02</v>
      </c>
      <c r="J670" s="57">
        <f>작성용!G667</f>
        <v>0</v>
      </c>
      <c r="K670" s="57" t="str">
        <f>작성용!H667</f>
        <v>-</v>
      </c>
      <c r="L670" s="57" t="str">
        <f>작성용!N667</f>
        <v xml:space="preserve">분기 </v>
      </c>
      <c r="M670" s="56" t="str">
        <f>작성용!U667</f>
        <v>2024.12.31</v>
      </c>
      <c r="N670" s="56" t="str">
        <f>작성용!V667</f>
        <v>룩스루</v>
      </c>
      <c r="O670" s="56" t="str">
        <f>작성용!W667</f>
        <v>룩스루</v>
      </c>
      <c r="P670" s="56" t="str">
        <f>작성용!X667</f>
        <v>-</v>
      </c>
      <c r="Q670" s="57" t="str">
        <f>작성용!AD667</f>
        <v>대체평가3사업본부</v>
      </c>
      <c r="R670" s="59">
        <f>작성용!AE667</f>
        <v>0</v>
      </c>
      <c r="S670" s="57" t="str">
        <f>작성용!AF667</f>
        <v>대체평가3사업본부</v>
      </c>
      <c r="T670" s="60" t="str">
        <f>작성용!AG667</f>
        <v>박재현</v>
      </c>
      <c r="U670" s="60" t="str">
        <f>작성용!AH667</f>
        <v>박재현</v>
      </c>
      <c r="V670" s="55">
        <f>작성용!AA667</f>
        <v>202412</v>
      </c>
      <c r="W670" s="57" t="str">
        <f>작성용!AC667</f>
        <v>[T]기타보험기관[1본부]</v>
      </c>
      <c r="X670" s="57" t="str">
        <f>작성용!O667</f>
        <v xml:space="preserve"> </v>
      </c>
      <c r="Y670" s="57" t="str">
        <f>작성용!P667</f>
        <v xml:space="preserve"> </v>
      </c>
      <c r="Z670" s="57" t="str">
        <f>작성용!Q667</f>
        <v xml:space="preserve"> </v>
      </c>
      <c r="AA670" s="55" t="str">
        <f>작성용!AJ667</f>
        <v>-</v>
      </c>
      <c r="AB670" s="55">
        <f>작성용!AB667</f>
        <v>0</v>
      </c>
    </row>
    <row r="671" spans="1:28" s="11" customFormat="1" ht="16.5" hidden="1" customHeight="1" x14ac:dyDescent="0.3">
      <c r="A671" s="53">
        <f>작성용!AL668</f>
        <v>667</v>
      </c>
      <c r="B671" s="54" t="str">
        <f>작성용!AI668</f>
        <v>-</v>
      </c>
      <c r="C671" s="55" t="str">
        <f>작성용!AK668</f>
        <v>개별종목</v>
      </c>
      <c r="D671" s="56">
        <f>작성용!T668</f>
        <v>45645</v>
      </c>
      <c r="E671" s="57" t="str">
        <f>작성용!B668</f>
        <v>하나손해보험</v>
      </c>
      <c r="F671" s="57" t="str">
        <f>작성용!C668</f>
        <v>재평가</v>
      </c>
      <c r="G671" s="57" t="str">
        <f>작성용!D668</f>
        <v>이지스글로벌전문투자형사모부동산투자신탁109-1호</v>
      </c>
      <c r="H671" s="58" t="str">
        <f>작성용!E668</f>
        <v>KBP2019120101</v>
      </c>
      <c r="I671" s="57" t="str">
        <f>작성용!F668</f>
        <v>B02</v>
      </c>
      <c r="J671" s="57">
        <f>작성용!G668</f>
        <v>0</v>
      </c>
      <c r="K671" s="57" t="str">
        <f>작성용!H668</f>
        <v>-</v>
      </c>
      <c r="L671" s="57" t="str">
        <f>작성용!N668</f>
        <v xml:space="preserve">분기 </v>
      </c>
      <c r="M671" s="56" t="str">
        <f>작성용!U668</f>
        <v>2024.12.31</v>
      </c>
      <c r="N671" s="56" t="str">
        <f>작성용!V668</f>
        <v>룩스루</v>
      </c>
      <c r="O671" s="56" t="str">
        <f>작성용!W668</f>
        <v>룩스루</v>
      </c>
      <c r="P671" s="56" t="str">
        <f>작성용!X668</f>
        <v>-</v>
      </c>
      <c r="Q671" s="57" t="str">
        <f>작성용!AD668</f>
        <v>대체평가3사업본부</v>
      </c>
      <c r="R671" s="59">
        <f>작성용!AE668</f>
        <v>0</v>
      </c>
      <c r="S671" s="57" t="str">
        <f>작성용!AF668</f>
        <v>대체평가3사업본부</v>
      </c>
      <c r="T671" s="60" t="str">
        <f>작성용!AG668</f>
        <v>박재현</v>
      </c>
      <c r="U671" s="60" t="str">
        <f>작성용!AH668</f>
        <v>박재현</v>
      </c>
      <c r="V671" s="55">
        <f>작성용!AA668</f>
        <v>202412</v>
      </c>
      <c r="W671" s="57" t="str">
        <f>작성용!AC668</f>
        <v>[T]기타보험기관[1본부]</v>
      </c>
      <c r="X671" s="57" t="str">
        <f>작성용!O668</f>
        <v xml:space="preserve"> </v>
      </c>
      <c r="Y671" s="57" t="str">
        <f>작성용!P668</f>
        <v xml:space="preserve"> </v>
      </c>
      <c r="Z671" s="57" t="str">
        <f>작성용!Q668</f>
        <v xml:space="preserve"> </v>
      </c>
      <c r="AA671" s="55" t="str">
        <f>작성용!AJ668</f>
        <v>-</v>
      </c>
      <c r="AB671" s="55">
        <f>작성용!AB668</f>
        <v>0</v>
      </c>
    </row>
    <row r="672" spans="1:28" s="11" customFormat="1" ht="16.5" hidden="1" customHeight="1" x14ac:dyDescent="0.3">
      <c r="A672" s="53">
        <f>작성용!AL669</f>
        <v>668</v>
      </c>
      <c r="B672" s="54" t="str">
        <f>작성용!AI669</f>
        <v>-</v>
      </c>
      <c r="C672" s="55" t="str">
        <f>작성용!AK669</f>
        <v>개별종목</v>
      </c>
      <c r="D672" s="56">
        <f>작성용!T669</f>
        <v>45645</v>
      </c>
      <c r="E672" s="57" t="str">
        <f>작성용!B669</f>
        <v>하나손해보험</v>
      </c>
      <c r="F672" s="57" t="str">
        <f>작성용!C669</f>
        <v>재평가</v>
      </c>
      <c r="G672" s="57" t="str">
        <f>작성용!D669</f>
        <v>키움마일스톤USDEBT전문투자형사모부동산투자신탁제2호</v>
      </c>
      <c r="H672" s="58" t="str">
        <f>작성용!E669</f>
        <v>KBP2019090032</v>
      </c>
      <c r="I672" s="57" t="str">
        <f>작성용!F669</f>
        <v>B02</v>
      </c>
      <c r="J672" s="57">
        <f>작성용!G669</f>
        <v>0</v>
      </c>
      <c r="K672" s="57" t="str">
        <f>작성용!H669</f>
        <v>-</v>
      </c>
      <c r="L672" s="57" t="str">
        <f>작성용!N669</f>
        <v xml:space="preserve">분기 </v>
      </c>
      <c r="M672" s="56" t="str">
        <f>작성용!U669</f>
        <v>2024.12.31</v>
      </c>
      <c r="N672" s="56" t="str">
        <f>작성용!V669</f>
        <v>룩스루</v>
      </c>
      <c r="O672" s="56" t="str">
        <f>작성용!W669</f>
        <v>룩스루</v>
      </c>
      <c r="P672" s="56" t="str">
        <f>작성용!X669</f>
        <v>-</v>
      </c>
      <c r="Q672" s="57" t="str">
        <f>작성용!AD669</f>
        <v>대체평가3사업본부</v>
      </c>
      <c r="R672" s="59">
        <f>작성용!AE669</f>
        <v>0</v>
      </c>
      <c r="S672" s="57" t="str">
        <f>작성용!AF669</f>
        <v>대체평가3사업본부</v>
      </c>
      <c r="T672" s="60" t="str">
        <f>작성용!AG669</f>
        <v>박재현</v>
      </c>
      <c r="U672" s="60" t="str">
        <f>작성용!AH669</f>
        <v>박재현</v>
      </c>
      <c r="V672" s="55">
        <f>작성용!AA669</f>
        <v>202412</v>
      </c>
      <c r="W672" s="57" t="str">
        <f>작성용!AC669</f>
        <v>[T]기타보험기관[1본부]</v>
      </c>
      <c r="X672" s="57" t="str">
        <f>작성용!O669</f>
        <v xml:space="preserve"> </v>
      </c>
      <c r="Y672" s="57" t="str">
        <f>작성용!P669</f>
        <v xml:space="preserve"> </v>
      </c>
      <c r="Z672" s="57" t="str">
        <f>작성용!Q669</f>
        <v xml:space="preserve"> </v>
      </c>
      <c r="AA672" s="55" t="str">
        <f>작성용!AJ669</f>
        <v>-</v>
      </c>
      <c r="AB672" s="55">
        <f>작성용!AB669</f>
        <v>0</v>
      </c>
    </row>
    <row r="673" spans="1:28" s="11" customFormat="1" ht="16.5" hidden="1" customHeight="1" x14ac:dyDescent="0.3">
      <c r="A673" s="53">
        <f>작성용!AL670</f>
        <v>669</v>
      </c>
      <c r="B673" s="54" t="str">
        <f>작성용!AI670</f>
        <v>-</v>
      </c>
      <c r="C673" s="55" t="str">
        <f>작성용!AK670</f>
        <v>개별종목</v>
      </c>
      <c r="D673" s="56">
        <f>작성용!T670</f>
        <v>45645</v>
      </c>
      <c r="E673" s="57" t="str">
        <f>작성용!B670</f>
        <v>하나손해보험</v>
      </c>
      <c r="F673" s="57" t="str">
        <f>작성용!C670</f>
        <v>재평가</v>
      </c>
      <c r="G673" s="57" t="str">
        <f>작성용!D670</f>
        <v>NH-AMUNDI항공기일반사모특별자산투자신탁1호</v>
      </c>
      <c r="H673" s="58" t="str">
        <f>작성용!E670</f>
        <v>KBP2021120351</v>
      </c>
      <c r="I673" s="57" t="str">
        <f>작성용!F670</f>
        <v>B02</v>
      </c>
      <c r="J673" s="57">
        <f>작성용!G670</f>
        <v>0</v>
      </c>
      <c r="K673" s="57" t="str">
        <f>작성용!H670</f>
        <v>-</v>
      </c>
      <c r="L673" s="57" t="str">
        <f>작성용!N670</f>
        <v xml:space="preserve">분기 </v>
      </c>
      <c r="M673" s="56" t="str">
        <f>작성용!U670</f>
        <v>2024.12.31</v>
      </c>
      <c r="N673" s="56" t="str">
        <f>작성용!V670</f>
        <v>룩스루</v>
      </c>
      <c r="O673" s="56" t="str">
        <f>작성용!W670</f>
        <v>룩스루</v>
      </c>
      <c r="P673" s="56" t="str">
        <f>작성용!X670</f>
        <v>-</v>
      </c>
      <c r="Q673" s="57" t="str">
        <f>작성용!AD670</f>
        <v>대체평가3사업본부</v>
      </c>
      <c r="R673" s="59">
        <f>작성용!AE670</f>
        <v>0</v>
      </c>
      <c r="S673" s="57" t="str">
        <f>작성용!AF670</f>
        <v>대체평가3사업본부</v>
      </c>
      <c r="T673" s="60" t="str">
        <f>작성용!AG670</f>
        <v>박재현</v>
      </c>
      <c r="U673" s="60" t="str">
        <f>작성용!AH670</f>
        <v>박재현</v>
      </c>
      <c r="V673" s="55">
        <f>작성용!AA670</f>
        <v>202412</v>
      </c>
      <c r="W673" s="57" t="str">
        <f>작성용!AC670</f>
        <v>[T]기타보험기관[1본부]</v>
      </c>
      <c r="X673" s="57" t="str">
        <f>작성용!O670</f>
        <v xml:space="preserve"> </v>
      </c>
      <c r="Y673" s="57" t="str">
        <f>작성용!P670</f>
        <v xml:space="preserve"> </v>
      </c>
      <c r="Z673" s="57" t="str">
        <f>작성용!Q670</f>
        <v xml:space="preserve"> </v>
      </c>
      <c r="AA673" s="55" t="str">
        <f>작성용!AJ670</f>
        <v>-</v>
      </c>
      <c r="AB673" s="55">
        <f>작성용!AB670</f>
        <v>0</v>
      </c>
    </row>
    <row r="674" spans="1:28" s="11" customFormat="1" ht="16.5" hidden="1" customHeight="1" x14ac:dyDescent="0.3">
      <c r="A674" s="53">
        <f>작성용!AL671</f>
        <v>670</v>
      </c>
      <c r="B674" s="54" t="str">
        <f>작성용!AI671</f>
        <v>-</v>
      </c>
      <c r="C674" s="55" t="str">
        <f>작성용!AK671</f>
        <v>개별종목</v>
      </c>
      <c r="D674" s="56">
        <f>작성용!T671</f>
        <v>45645</v>
      </c>
      <c r="E674" s="57" t="str">
        <f>작성용!B671</f>
        <v>하나손해보험</v>
      </c>
      <c r="F674" s="57" t="str">
        <f>작성용!C671</f>
        <v>재평가</v>
      </c>
      <c r="G674" s="57" t="str">
        <f>작성용!D671</f>
        <v>하나대체전문투자형사모부동산투자신탁53호</v>
      </c>
      <c r="H674" s="58" t="str">
        <f>작성용!E671</f>
        <v>KBP2017090112</v>
      </c>
      <c r="I674" s="57" t="str">
        <f>작성용!F671</f>
        <v>B02</v>
      </c>
      <c r="J674" s="57">
        <f>작성용!G671</f>
        <v>0</v>
      </c>
      <c r="K674" s="57" t="str">
        <f>작성용!H671</f>
        <v>-</v>
      </c>
      <c r="L674" s="57" t="str">
        <f>작성용!N671</f>
        <v xml:space="preserve">분기 </v>
      </c>
      <c r="M674" s="56" t="str">
        <f>작성용!U671</f>
        <v>2024.12.31</v>
      </c>
      <c r="N674" s="56" t="str">
        <f>작성용!V671</f>
        <v>룩스루</v>
      </c>
      <c r="O674" s="56" t="str">
        <f>작성용!W671</f>
        <v>룩스루</v>
      </c>
      <c r="P674" s="56" t="str">
        <f>작성용!X671</f>
        <v>-</v>
      </c>
      <c r="Q674" s="57" t="str">
        <f>작성용!AD671</f>
        <v>대체평가3사업본부</v>
      </c>
      <c r="R674" s="59">
        <f>작성용!AE671</f>
        <v>0</v>
      </c>
      <c r="S674" s="57" t="str">
        <f>작성용!AF671</f>
        <v>대체평가3사업본부</v>
      </c>
      <c r="T674" s="60" t="str">
        <f>작성용!AG671</f>
        <v>박재현</v>
      </c>
      <c r="U674" s="60" t="str">
        <f>작성용!AH671</f>
        <v>박재현</v>
      </c>
      <c r="V674" s="55">
        <f>작성용!AA671</f>
        <v>202412</v>
      </c>
      <c r="W674" s="57" t="str">
        <f>작성용!AC671</f>
        <v>[T]기타보험기관[1본부]</v>
      </c>
      <c r="X674" s="57" t="str">
        <f>작성용!O671</f>
        <v xml:space="preserve"> </v>
      </c>
      <c r="Y674" s="57" t="str">
        <f>작성용!P671</f>
        <v xml:space="preserve"> </v>
      </c>
      <c r="Z674" s="57" t="str">
        <f>작성용!Q671</f>
        <v xml:space="preserve"> </v>
      </c>
      <c r="AA674" s="55" t="str">
        <f>작성용!AJ671</f>
        <v>-</v>
      </c>
      <c r="AB674" s="55">
        <f>작성용!AB671</f>
        <v>0</v>
      </c>
    </row>
    <row r="675" spans="1:28" s="11" customFormat="1" ht="16.5" hidden="1" customHeight="1" x14ac:dyDescent="0.3">
      <c r="A675" s="53">
        <f>작성용!AL672</f>
        <v>671</v>
      </c>
      <c r="B675" s="54" t="str">
        <f>작성용!AI672</f>
        <v>-</v>
      </c>
      <c r="C675" s="55" t="str">
        <f>작성용!AK672</f>
        <v>개별종목</v>
      </c>
      <c r="D675" s="56">
        <f>작성용!T672</f>
        <v>45645</v>
      </c>
      <c r="E675" s="57" t="str">
        <f>작성용!B672</f>
        <v>하나손해보험</v>
      </c>
      <c r="F675" s="57" t="str">
        <f>작성용!C672</f>
        <v>재평가</v>
      </c>
      <c r="G675" s="57" t="str">
        <f>작성용!D672</f>
        <v>현대STAR전문투자형사모부동산투자신탁9호</v>
      </c>
      <c r="H675" s="58" t="str">
        <f>작성용!E672</f>
        <v>KBP2017120076</v>
      </c>
      <c r="I675" s="57" t="str">
        <f>작성용!F672</f>
        <v>B02</v>
      </c>
      <c r="J675" s="57">
        <f>작성용!G672</f>
        <v>0</v>
      </c>
      <c r="K675" s="57" t="str">
        <f>작성용!H672</f>
        <v>-</v>
      </c>
      <c r="L675" s="57" t="str">
        <f>작성용!N672</f>
        <v xml:space="preserve">분기 </v>
      </c>
      <c r="M675" s="56" t="str">
        <f>작성용!U672</f>
        <v>2024.12.31</v>
      </c>
      <c r="N675" s="56" t="str">
        <f>작성용!V672</f>
        <v>룩스루</v>
      </c>
      <c r="O675" s="56" t="str">
        <f>작성용!W672</f>
        <v>룩스루</v>
      </c>
      <c r="P675" s="56" t="str">
        <f>작성용!X672</f>
        <v>-</v>
      </c>
      <c r="Q675" s="57" t="str">
        <f>작성용!AD672</f>
        <v>대체평가3사업본부</v>
      </c>
      <c r="R675" s="59">
        <f>작성용!AE672</f>
        <v>0</v>
      </c>
      <c r="S675" s="57" t="str">
        <f>작성용!AF672</f>
        <v>대체평가3사업본부</v>
      </c>
      <c r="T675" s="60" t="str">
        <f>작성용!AG672</f>
        <v>박재현</v>
      </c>
      <c r="U675" s="60" t="str">
        <f>작성용!AH672</f>
        <v>박재현</v>
      </c>
      <c r="V675" s="55">
        <f>작성용!AA672</f>
        <v>202412</v>
      </c>
      <c r="W675" s="57" t="str">
        <f>작성용!AC672</f>
        <v>[T]기타보험기관[1본부]</v>
      </c>
      <c r="X675" s="57" t="str">
        <f>작성용!O672</f>
        <v xml:space="preserve"> </v>
      </c>
      <c r="Y675" s="57" t="str">
        <f>작성용!P672</f>
        <v xml:space="preserve"> </v>
      </c>
      <c r="Z675" s="57" t="str">
        <f>작성용!Q672</f>
        <v xml:space="preserve"> </v>
      </c>
      <c r="AA675" s="55" t="str">
        <f>작성용!AJ672</f>
        <v>-</v>
      </c>
      <c r="AB675" s="55">
        <f>작성용!AB672</f>
        <v>0</v>
      </c>
    </row>
    <row r="676" spans="1:28" s="11" customFormat="1" ht="16.5" hidden="1" customHeight="1" x14ac:dyDescent="0.3">
      <c r="A676" s="53">
        <f>작성용!AL673</f>
        <v>672</v>
      </c>
      <c r="B676" s="54" t="str">
        <f>작성용!AI673</f>
        <v>-</v>
      </c>
      <c r="C676" s="55" t="str">
        <f>작성용!AK673</f>
        <v>개별종목</v>
      </c>
      <c r="D676" s="56">
        <f>작성용!T673</f>
        <v>45645</v>
      </c>
      <c r="E676" s="57" t="str">
        <f>작성용!B673</f>
        <v>하나손해보험</v>
      </c>
      <c r="F676" s="57" t="str">
        <f>작성용!C673</f>
        <v>재평가</v>
      </c>
      <c r="G676" s="57" t="str">
        <f>작성용!D673</f>
        <v>유진AVIATION전문투자형사모투자신탁14호</v>
      </c>
      <c r="H676" s="58" t="str">
        <f>작성용!E673</f>
        <v>KBP2018030148</v>
      </c>
      <c r="I676" s="57" t="str">
        <f>작성용!F673</f>
        <v>B02</v>
      </c>
      <c r="J676" s="57">
        <f>작성용!G673</f>
        <v>0</v>
      </c>
      <c r="K676" s="57" t="str">
        <f>작성용!H673</f>
        <v>-</v>
      </c>
      <c r="L676" s="57" t="str">
        <f>작성용!N673</f>
        <v xml:space="preserve">분기 </v>
      </c>
      <c r="M676" s="56" t="str">
        <f>작성용!U673</f>
        <v>2024.12.31</v>
      </c>
      <c r="N676" s="56" t="str">
        <f>작성용!V673</f>
        <v>룩스루</v>
      </c>
      <c r="O676" s="56" t="str">
        <f>작성용!W673</f>
        <v>룩스루</v>
      </c>
      <c r="P676" s="56" t="str">
        <f>작성용!X673</f>
        <v>-</v>
      </c>
      <c r="Q676" s="57" t="str">
        <f>작성용!AD673</f>
        <v>대체평가3사업본부</v>
      </c>
      <c r="R676" s="59">
        <f>작성용!AE673</f>
        <v>0</v>
      </c>
      <c r="S676" s="57" t="str">
        <f>작성용!AF673</f>
        <v>대체평가3사업본부</v>
      </c>
      <c r="T676" s="60" t="str">
        <f>작성용!AG673</f>
        <v>박재현</v>
      </c>
      <c r="U676" s="60" t="str">
        <f>작성용!AH673</f>
        <v>박재현</v>
      </c>
      <c r="V676" s="55">
        <f>작성용!AA673</f>
        <v>202412</v>
      </c>
      <c r="W676" s="57" t="str">
        <f>작성용!AC673</f>
        <v>[T]기타보험기관[1본부]</v>
      </c>
      <c r="X676" s="57" t="str">
        <f>작성용!O673</f>
        <v xml:space="preserve"> </v>
      </c>
      <c r="Y676" s="57" t="str">
        <f>작성용!P673</f>
        <v xml:space="preserve"> </v>
      </c>
      <c r="Z676" s="57" t="str">
        <f>작성용!Q673</f>
        <v xml:space="preserve"> </v>
      </c>
      <c r="AA676" s="55" t="str">
        <f>작성용!AJ673</f>
        <v>-</v>
      </c>
      <c r="AB676" s="55">
        <f>작성용!AB673</f>
        <v>0</v>
      </c>
    </row>
    <row r="677" spans="1:28" s="11" customFormat="1" ht="16.5" hidden="1" customHeight="1" x14ac:dyDescent="0.3">
      <c r="A677" s="53">
        <f>작성용!AL674</f>
        <v>673</v>
      </c>
      <c r="B677" s="54" t="str">
        <f>작성용!AI674</f>
        <v>-</v>
      </c>
      <c r="C677" s="55" t="str">
        <f>작성용!AK674</f>
        <v>개별종목</v>
      </c>
      <c r="D677" s="56">
        <f>작성용!T674</f>
        <v>45645</v>
      </c>
      <c r="E677" s="57" t="str">
        <f>작성용!B674</f>
        <v>하나손해보험</v>
      </c>
      <c r="F677" s="57" t="str">
        <f>작성용!C674</f>
        <v>재평가</v>
      </c>
      <c r="G677" s="57" t="str">
        <f>작성용!D674</f>
        <v>엠플러스스카이전문투자형사모투자신탁4호제2종</v>
      </c>
      <c r="H677" s="58" t="str">
        <f>작성용!E674</f>
        <v>KBP2021120352</v>
      </c>
      <c r="I677" s="57" t="str">
        <f>작성용!F674</f>
        <v>B02</v>
      </c>
      <c r="J677" s="57">
        <f>작성용!G674</f>
        <v>0</v>
      </c>
      <c r="K677" s="57" t="str">
        <f>작성용!H674</f>
        <v>-</v>
      </c>
      <c r="L677" s="57" t="str">
        <f>작성용!N674</f>
        <v xml:space="preserve">분기 </v>
      </c>
      <c r="M677" s="56" t="str">
        <f>작성용!U674</f>
        <v>2024.12.31</v>
      </c>
      <c r="N677" s="56" t="str">
        <f>작성용!V674</f>
        <v>룩스루</v>
      </c>
      <c r="O677" s="56" t="str">
        <f>작성용!W674</f>
        <v>룩스루</v>
      </c>
      <c r="P677" s="56" t="str">
        <f>작성용!X674</f>
        <v>-</v>
      </c>
      <c r="Q677" s="57" t="str">
        <f>작성용!AD674</f>
        <v>대체평가3사업본부</v>
      </c>
      <c r="R677" s="59">
        <f>작성용!AE674</f>
        <v>0</v>
      </c>
      <c r="S677" s="57" t="str">
        <f>작성용!AF674</f>
        <v>대체평가3사업본부</v>
      </c>
      <c r="T677" s="60" t="str">
        <f>작성용!AG674</f>
        <v>박재현</v>
      </c>
      <c r="U677" s="60" t="str">
        <f>작성용!AH674</f>
        <v>박재현</v>
      </c>
      <c r="V677" s="55">
        <f>작성용!AA674</f>
        <v>202412</v>
      </c>
      <c r="W677" s="57" t="str">
        <f>작성용!AC674</f>
        <v>[T]기타보험기관[1본부]</v>
      </c>
      <c r="X677" s="57" t="str">
        <f>작성용!O674</f>
        <v xml:space="preserve"> </v>
      </c>
      <c r="Y677" s="57" t="str">
        <f>작성용!P674</f>
        <v xml:space="preserve"> </v>
      </c>
      <c r="Z677" s="57" t="str">
        <f>작성용!Q674</f>
        <v xml:space="preserve"> </v>
      </c>
      <c r="AA677" s="55" t="str">
        <f>작성용!AJ674</f>
        <v>-</v>
      </c>
      <c r="AB677" s="55">
        <f>작성용!AB674</f>
        <v>0</v>
      </c>
    </row>
    <row r="678" spans="1:28" s="11" customFormat="1" ht="16.5" hidden="1" customHeight="1" x14ac:dyDescent="0.3">
      <c r="A678" s="53">
        <f>작성용!AL675</f>
        <v>674</v>
      </c>
      <c r="B678" s="54" t="str">
        <f>작성용!AI675</f>
        <v>-</v>
      </c>
      <c r="C678" s="55" t="str">
        <f>작성용!AK675</f>
        <v>개별종목</v>
      </c>
      <c r="D678" s="56">
        <f>작성용!T675</f>
        <v>45645</v>
      </c>
      <c r="E678" s="57" t="str">
        <f>작성용!B675</f>
        <v>하나손해보험</v>
      </c>
      <c r="F678" s="57" t="str">
        <f>작성용!C675</f>
        <v>재평가</v>
      </c>
      <c r="G678" s="57" t="str">
        <f>작성용!D675</f>
        <v>한화DEBTSTRATEGY전문사모부동산투자신탁21-2호</v>
      </c>
      <c r="H678" s="58" t="str">
        <f>작성용!E675</f>
        <v>KBP2019120252</v>
      </c>
      <c r="I678" s="57" t="str">
        <f>작성용!F675</f>
        <v>B02</v>
      </c>
      <c r="J678" s="57">
        <f>작성용!G675</f>
        <v>0</v>
      </c>
      <c r="K678" s="57" t="str">
        <f>작성용!H675</f>
        <v>-</v>
      </c>
      <c r="L678" s="57" t="str">
        <f>작성용!N675</f>
        <v xml:space="preserve">분기 </v>
      </c>
      <c r="M678" s="56" t="str">
        <f>작성용!U675</f>
        <v>2024.12.31</v>
      </c>
      <c r="N678" s="56" t="str">
        <f>작성용!V675</f>
        <v>룩스루</v>
      </c>
      <c r="O678" s="56" t="str">
        <f>작성용!W675</f>
        <v>룩스루</v>
      </c>
      <c r="P678" s="56" t="str">
        <f>작성용!X675</f>
        <v>-</v>
      </c>
      <c r="Q678" s="57" t="str">
        <f>작성용!AD675</f>
        <v>대체평가3사업본부</v>
      </c>
      <c r="R678" s="59">
        <f>작성용!AE675</f>
        <v>0</v>
      </c>
      <c r="S678" s="57" t="str">
        <f>작성용!AF675</f>
        <v>대체평가3사업본부</v>
      </c>
      <c r="T678" s="60" t="str">
        <f>작성용!AG675</f>
        <v>박재현</v>
      </c>
      <c r="U678" s="60" t="str">
        <f>작성용!AH675</f>
        <v>박재현</v>
      </c>
      <c r="V678" s="55">
        <f>작성용!AA675</f>
        <v>202412</v>
      </c>
      <c r="W678" s="57" t="str">
        <f>작성용!AC675</f>
        <v>[T]기타보험기관[1본부]</v>
      </c>
      <c r="X678" s="57" t="str">
        <f>작성용!O675</f>
        <v xml:space="preserve"> </v>
      </c>
      <c r="Y678" s="57" t="str">
        <f>작성용!P675</f>
        <v xml:space="preserve"> </v>
      </c>
      <c r="Z678" s="57" t="str">
        <f>작성용!Q675</f>
        <v xml:space="preserve"> </v>
      </c>
      <c r="AA678" s="55" t="str">
        <f>작성용!AJ675</f>
        <v>-</v>
      </c>
      <c r="AB678" s="55">
        <f>작성용!AB675</f>
        <v>0</v>
      </c>
    </row>
    <row r="679" spans="1:28" s="11" customFormat="1" ht="16.5" hidden="1" customHeight="1" x14ac:dyDescent="0.3">
      <c r="A679" s="53">
        <f>작성용!AL676</f>
        <v>675</v>
      </c>
      <c r="B679" s="54" t="str">
        <f>작성용!AI676</f>
        <v>-</v>
      </c>
      <c r="C679" s="55" t="str">
        <f>작성용!AK676</f>
        <v>개별종목</v>
      </c>
      <c r="D679" s="56">
        <f>작성용!T676</f>
        <v>45645</v>
      </c>
      <c r="E679" s="57" t="str">
        <f>작성용!B676</f>
        <v>하나손해보험</v>
      </c>
      <c r="F679" s="57" t="str">
        <f>작성용!C676</f>
        <v>재평가</v>
      </c>
      <c r="G679" s="57" t="str">
        <f>작성용!D676</f>
        <v>하나대체투자항공기사모특별자산투자신탁제2호[항공기]</v>
      </c>
      <c r="H679" s="58" t="str">
        <f>작성용!E676</f>
        <v>KBP2021120353</v>
      </c>
      <c r="I679" s="57" t="str">
        <f>작성용!F676</f>
        <v>B02</v>
      </c>
      <c r="J679" s="57">
        <f>작성용!G676</f>
        <v>0</v>
      </c>
      <c r="K679" s="57" t="str">
        <f>작성용!H676</f>
        <v>-</v>
      </c>
      <c r="L679" s="57" t="str">
        <f>작성용!N676</f>
        <v xml:space="preserve">분기 </v>
      </c>
      <c r="M679" s="56" t="str">
        <f>작성용!U676</f>
        <v>2024.12.31</v>
      </c>
      <c r="N679" s="56" t="str">
        <f>작성용!V676</f>
        <v>룩스루</v>
      </c>
      <c r="O679" s="56" t="str">
        <f>작성용!W676</f>
        <v>룩스루</v>
      </c>
      <c r="P679" s="56" t="str">
        <f>작성용!X676</f>
        <v>-</v>
      </c>
      <c r="Q679" s="57" t="str">
        <f>작성용!AD676</f>
        <v>대체평가3사업본부</v>
      </c>
      <c r="R679" s="59">
        <f>작성용!AE676</f>
        <v>0</v>
      </c>
      <c r="S679" s="57" t="str">
        <f>작성용!AF676</f>
        <v>대체평가3사업본부</v>
      </c>
      <c r="T679" s="60" t="str">
        <f>작성용!AG676</f>
        <v>박재현</v>
      </c>
      <c r="U679" s="60" t="str">
        <f>작성용!AH676</f>
        <v>박재현</v>
      </c>
      <c r="V679" s="55">
        <f>작성용!AA676</f>
        <v>202412</v>
      </c>
      <c r="W679" s="57" t="str">
        <f>작성용!AC676</f>
        <v>[T]기타보험기관[1본부]</v>
      </c>
      <c r="X679" s="57" t="str">
        <f>작성용!O676</f>
        <v xml:space="preserve"> </v>
      </c>
      <c r="Y679" s="57" t="str">
        <f>작성용!P676</f>
        <v xml:space="preserve"> </v>
      </c>
      <c r="Z679" s="57" t="str">
        <f>작성용!Q676</f>
        <v xml:space="preserve"> </v>
      </c>
      <c r="AA679" s="55" t="str">
        <f>작성용!AJ676</f>
        <v>-</v>
      </c>
      <c r="AB679" s="55">
        <f>작성용!AB676</f>
        <v>0</v>
      </c>
    </row>
    <row r="680" spans="1:28" s="11" customFormat="1" ht="16.5" hidden="1" customHeight="1" x14ac:dyDescent="0.3">
      <c r="A680" s="53">
        <f>작성용!AL677</f>
        <v>676</v>
      </c>
      <c r="B680" s="54" t="str">
        <f>작성용!AI677</f>
        <v>-</v>
      </c>
      <c r="C680" s="55" t="str">
        <f>작성용!AK677</f>
        <v>개별종목</v>
      </c>
      <c r="D680" s="56">
        <f>작성용!T677</f>
        <v>45645</v>
      </c>
      <c r="E680" s="57" t="str">
        <f>작성용!B677</f>
        <v>하나손해보험</v>
      </c>
      <c r="F680" s="57" t="str">
        <f>작성용!C677</f>
        <v>재평가</v>
      </c>
      <c r="G680" s="57" t="str">
        <f>작성용!D677</f>
        <v>한화영국코어인프라전문투자형사모특별자산투자신탁1호</v>
      </c>
      <c r="H680" s="58" t="str">
        <f>작성용!E677</f>
        <v>KBP2019120159</v>
      </c>
      <c r="I680" s="57" t="str">
        <f>작성용!F677</f>
        <v>B02</v>
      </c>
      <c r="J680" s="57">
        <f>작성용!G677</f>
        <v>0</v>
      </c>
      <c r="K680" s="57" t="str">
        <f>작성용!H677</f>
        <v>-</v>
      </c>
      <c r="L680" s="57" t="str">
        <f>작성용!N677</f>
        <v xml:space="preserve">분기 </v>
      </c>
      <c r="M680" s="56" t="str">
        <f>작성용!U677</f>
        <v>2024.12.31</v>
      </c>
      <c r="N680" s="56" t="str">
        <f>작성용!V677</f>
        <v>룩스루</v>
      </c>
      <c r="O680" s="56" t="str">
        <f>작성용!W677</f>
        <v>룩스루</v>
      </c>
      <c r="P680" s="56" t="str">
        <f>작성용!X677</f>
        <v>-</v>
      </c>
      <c r="Q680" s="57" t="str">
        <f>작성용!AD677</f>
        <v>대체평가3사업본부</v>
      </c>
      <c r="R680" s="59">
        <f>작성용!AE677</f>
        <v>0</v>
      </c>
      <c r="S680" s="57" t="str">
        <f>작성용!AF677</f>
        <v>대체평가3사업본부</v>
      </c>
      <c r="T680" s="60" t="str">
        <f>작성용!AG677</f>
        <v>박재현</v>
      </c>
      <c r="U680" s="60" t="str">
        <f>작성용!AH677</f>
        <v>박재현</v>
      </c>
      <c r="V680" s="55">
        <f>작성용!AA677</f>
        <v>202412</v>
      </c>
      <c r="W680" s="57" t="str">
        <f>작성용!AC677</f>
        <v>[T]기타보험기관[1본부]</v>
      </c>
      <c r="X680" s="57" t="str">
        <f>작성용!O677</f>
        <v xml:space="preserve"> </v>
      </c>
      <c r="Y680" s="57" t="str">
        <f>작성용!P677</f>
        <v xml:space="preserve"> </v>
      </c>
      <c r="Z680" s="57" t="str">
        <f>작성용!Q677</f>
        <v xml:space="preserve"> </v>
      </c>
      <c r="AA680" s="55" t="str">
        <f>작성용!AJ677</f>
        <v>-</v>
      </c>
      <c r="AB680" s="55">
        <f>작성용!AB677</f>
        <v>0</v>
      </c>
    </row>
    <row r="681" spans="1:28" s="11" customFormat="1" ht="16.5" hidden="1" customHeight="1" x14ac:dyDescent="0.3">
      <c r="A681" s="53">
        <f>작성용!AL678</f>
        <v>677</v>
      </c>
      <c r="B681" s="54" t="str">
        <f>작성용!AI678</f>
        <v>-</v>
      </c>
      <c r="C681" s="55" t="str">
        <f>작성용!AK678</f>
        <v>개별종목</v>
      </c>
      <c r="D681" s="56">
        <f>작성용!T678</f>
        <v>45645</v>
      </c>
      <c r="E681" s="57" t="str">
        <f>작성용!B678</f>
        <v>하나손해보험</v>
      </c>
      <c r="F681" s="57" t="str">
        <f>작성용!C678</f>
        <v>재평가</v>
      </c>
      <c r="G681" s="57" t="str">
        <f>작성용!D678</f>
        <v>한화영국PPP인프라전문투자형사모특별자산투자신탁1호</v>
      </c>
      <c r="H681" s="58" t="str">
        <f>작성용!E678</f>
        <v>KBP2019120255</v>
      </c>
      <c r="I681" s="57" t="str">
        <f>작성용!F678</f>
        <v>B02</v>
      </c>
      <c r="J681" s="57">
        <f>작성용!G678</f>
        <v>0</v>
      </c>
      <c r="K681" s="57" t="str">
        <f>작성용!H678</f>
        <v>-</v>
      </c>
      <c r="L681" s="57" t="str">
        <f>작성용!N678</f>
        <v xml:space="preserve">분기 </v>
      </c>
      <c r="M681" s="56" t="str">
        <f>작성용!U678</f>
        <v>2024.12.31</v>
      </c>
      <c r="N681" s="56" t="str">
        <f>작성용!V678</f>
        <v>룩스루</v>
      </c>
      <c r="O681" s="56" t="str">
        <f>작성용!W678</f>
        <v>룩스루</v>
      </c>
      <c r="P681" s="56" t="str">
        <f>작성용!X678</f>
        <v>-</v>
      </c>
      <c r="Q681" s="57" t="str">
        <f>작성용!AD678</f>
        <v>대체평가3사업본부</v>
      </c>
      <c r="R681" s="59">
        <f>작성용!AE678</f>
        <v>0</v>
      </c>
      <c r="S681" s="57" t="str">
        <f>작성용!AF678</f>
        <v>대체평가3사업본부</v>
      </c>
      <c r="T681" s="60" t="str">
        <f>작성용!AG678</f>
        <v>박재현</v>
      </c>
      <c r="U681" s="60" t="str">
        <f>작성용!AH678</f>
        <v>박재현</v>
      </c>
      <c r="V681" s="55">
        <f>작성용!AA678</f>
        <v>202412</v>
      </c>
      <c r="W681" s="57" t="str">
        <f>작성용!AC678</f>
        <v>[T]기타보험기관[1본부]</v>
      </c>
      <c r="X681" s="57" t="str">
        <f>작성용!O678</f>
        <v xml:space="preserve"> </v>
      </c>
      <c r="Y681" s="57" t="str">
        <f>작성용!P678</f>
        <v xml:space="preserve"> </v>
      </c>
      <c r="Z681" s="57" t="str">
        <f>작성용!Q678</f>
        <v xml:space="preserve"> </v>
      </c>
      <c r="AA681" s="55" t="str">
        <f>작성용!AJ678</f>
        <v>-</v>
      </c>
      <c r="AB681" s="55">
        <f>작성용!AB678</f>
        <v>0</v>
      </c>
    </row>
    <row r="682" spans="1:28" s="11" customFormat="1" ht="16.5" hidden="1" customHeight="1" x14ac:dyDescent="0.3">
      <c r="A682" s="53">
        <f>작성용!AL679</f>
        <v>678</v>
      </c>
      <c r="B682" s="54" t="str">
        <f>작성용!AI679</f>
        <v>-</v>
      </c>
      <c r="C682" s="55" t="str">
        <f>작성용!AK679</f>
        <v>개별종목</v>
      </c>
      <c r="D682" s="56">
        <f>작성용!T679</f>
        <v>45645</v>
      </c>
      <c r="E682" s="57" t="str">
        <f>작성용!B679</f>
        <v>하나손해보험</v>
      </c>
      <c r="F682" s="57" t="str">
        <f>작성용!C679</f>
        <v>재평가</v>
      </c>
      <c r="G682" s="57" t="str">
        <f>작성용!D679</f>
        <v>한화영국규제자산인프라전문투자형사모특별자산투자신탁2호</v>
      </c>
      <c r="H682" s="58" t="str">
        <f>작성용!E679</f>
        <v>KBP2018090019</v>
      </c>
      <c r="I682" s="57" t="str">
        <f>작성용!F679</f>
        <v>B02</v>
      </c>
      <c r="J682" s="57">
        <f>작성용!G679</f>
        <v>0</v>
      </c>
      <c r="K682" s="57" t="str">
        <f>작성용!H679</f>
        <v>-</v>
      </c>
      <c r="L682" s="57" t="str">
        <f>작성용!N679</f>
        <v xml:space="preserve">분기 </v>
      </c>
      <c r="M682" s="56" t="str">
        <f>작성용!U679</f>
        <v>2024.12.31</v>
      </c>
      <c r="N682" s="56" t="str">
        <f>작성용!V679</f>
        <v>룩스루</v>
      </c>
      <c r="O682" s="56" t="str">
        <f>작성용!W679</f>
        <v>룩스루</v>
      </c>
      <c r="P682" s="56" t="str">
        <f>작성용!X679</f>
        <v>-</v>
      </c>
      <c r="Q682" s="57" t="str">
        <f>작성용!AD679</f>
        <v>대체평가3사업본부</v>
      </c>
      <c r="R682" s="59">
        <f>작성용!AE679</f>
        <v>0</v>
      </c>
      <c r="S682" s="57" t="str">
        <f>작성용!AF679</f>
        <v>대체평가3사업본부</v>
      </c>
      <c r="T682" s="60" t="str">
        <f>작성용!AG679</f>
        <v>박재현</v>
      </c>
      <c r="U682" s="60" t="str">
        <f>작성용!AH679</f>
        <v>박재현</v>
      </c>
      <c r="V682" s="55">
        <f>작성용!AA679</f>
        <v>202412</v>
      </c>
      <c r="W682" s="57" t="str">
        <f>작성용!AC679</f>
        <v>[T]기타보험기관[1본부]</v>
      </c>
      <c r="X682" s="57" t="str">
        <f>작성용!O679</f>
        <v xml:space="preserve"> </v>
      </c>
      <c r="Y682" s="57" t="str">
        <f>작성용!P679</f>
        <v xml:space="preserve"> </v>
      </c>
      <c r="Z682" s="57" t="str">
        <f>작성용!Q679</f>
        <v xml:space="preserve"> </v>
      </c>
      <c r="AA682" s="55" t="str">
        <f>작성용!AJ679</f>
        <v>-</v>
      </c>
      <c r="AB682" s="55">
        <f>작성용!AB679</f>
        <v>0</v>
      </c>
    </row>
    <row r="683" spans="1:28" s="11" customFormat="1" ht="16.5" hidden="1" customHeight="1" x14ac:dyDescent="0.3">
      <c r="A683" s="53">
        <f>작성용!AL680</f>
        <v>679</v>
      </c>
      <c r="B683" s="54" t="str">
        <f>작성용!AI680</f>
        <v>-</v>
      </c>
      <c r="C683" s="55" t="str">
        <f>작성용!AK680</f>
        <v>개별종목</v>
      </c>
      <c r="D683" s="56">
        <f>작성용!T680</f>
        <v>45645</v>
      </c>
      <c r="E683" s="57" t="str">
        <f>작성용!B680</f>
        <v>하나손해보험</v>
      </c>
      <c r="F683" s="57" t="str">
        <f>작성용!C680</f>
        <v>재평가</v>
      </c>
      <c r="G683" s="57" t="str">
        <f>작성용!D680</f>
        <v>한화스페인태양열전문투자형사모특별자산투자신탁1호</v>
      </c>
      <c r="H683" s="58" t="str">
        <f>작성용!E680</f>
        <v>KBP2018120237</v>
      </c>
      <c r="I683" s="57" t="str">
        <f>작성용!F680</f>
        <v>B02</v>
      </c>
      <c r="J683" s="57">
        <f>작성용!G680</f>
        <v>0</v>
      </c>
      <c r="K683" s="57" t="str">
        <f>작성용!H680</f>
        <v>-</v>
      </c>
      <c r="L683" s="57" t="str">
        <f>작성용!N680</f>
        <v xml:space="preserve">분기 </v>
      </c>
      <c r="M683" s="56" t="str">
        <f>작성용!U680</f>
        <v>2024.12.31</v>
      </c>
      <c r="N683" s="56" t="str">
        <f>작성용!V680</f>
        <v>룩스루</v>
      </c>
      <c r="O683" s="56" t="str">
        <f>작성용!W680</f>
        <v>룩스루</v>
      </c>
      <c r="P683" s="56" t="str">
        <f>작성용!X680</f>
        <v>-</v>
      </c>
      <c r="Q683" s="57" t="str">
        <f>작성용!AD680</f>
        <v>대체평가3사업본부</v>
      </c>
      <c r="R683" s="59">
        <f>작성용!AE680</f>
        <v>0</v>
      </c>
      <c r="S683" s="57" t="str">
        <f>작성용!AF680</f>
        <v>대체평가3사업본부</v>
      </c>
      <c r="T683" s="60" t="str">
        <f>작성용!AG680</f>
        <v>박재현</v>
      </c>
      <c r="U683" s="60" t="str">
        <f>작성용!AH680</f>
        <v>박재현</v>
      </c>
      <c r="V683" s="55">
        <f>작성용!AA680</f>
        <v>202412</v>
      </c>
      <c r="W683" s="57" t="str">
        <f>작성용!AC680</f>
        <v>[T]기타보험기관[1본부]</v>
      </c>
      <c r="X683" s="57" t="str">
        <f>작성용!O680</f>
        <v xml:space="preserve"> </v>
      </c>
      <c r="Y683" s="57" t="str">
        <f>작성용!P680</f>
        <v xml:space="preserve"> </v>
      </c>
      <c r="Z683" s="57" t="str">
        <f>작성용!Q680</f>
        <v xml:space="preserve"> </v>
      </c>
      <c r="AA683" s="55" t="str">
        <f>작성용!AJ680</f>
        <v>-</v>
      </c>
      <c r="AB683" s="55">
        <f>작성용!AB680</f>
        <v>0</v>
      </c>
    </row>
    <row r="684" spans="1:28" s="11" customFormat="1" ht="16.5" hidden="1" customHeight="1" x14ac:dyDescent="0.3">
      <c r="A684" s="53">
        <f>작성용!AL681</f>
        <v>680</v>
      </c>
      <c r="B684" s="54" t="str">
        <f>작성용!AI681</f>
        <v>-</v>
      </c>
      <c r="C684" s="55" t="str">
        <f>작성용!AK681</f>
        <v>개별종목</v>
      </c>
      <c r="D684" s="56">
        <f>작성용!T681</f>
        <v>45645</v>
      </c>
      <c r="E684" s="57" t="str">
        <f>작성용!B681</f>
        <v>하나손해보험</v>
      </c>
      <c r="F684" s="57" t="str">
        <f>작성용!C681</f>
        <v>재평가</v>
      </c>
      <c r="G684" s="57" t="str">
        <f>작성용!D681</f>
        <v>신한AIM부동산전문투자형사모투자신탁제3호B종</v>
      </c>
      <c r="H684" s="58" t="str">
        <f>작성용!E681</f>
        <v>KBP2018120183</v>
      </c>
      <c r="I684" s="57" t="str">
        <f>작성용!F681</f>
        <v>B02</v>
      </c>
      <c r="J684" s="57">
        <f>작성용!G681</f>
        <v>0</v>
      </c>
      <c r="K684" s="57" t="str">
        <f>작성용!H681</f>
        <v>-</v>
      </c>
      <c r="L684" s="57" t="str">
        <f>작성용!N681</f>
        <v xml:space="preserve">분기 </v>
      </c>
      <c r="M684" s="56" t="str">
        <f>작성용!U681</f>
        <v>2024.12.31</v>
      </c>
      <c r="N684" s="56" t="str">
        <f>작성용!V681</f>
        <v>룩스루</v>
      </c>
      <c r="O684" s="56" t="str">
        <f>작성용!W681</f>
        <v>룩스루</v>
      </c>
      <c r="P684" s="56" t="str">
        <f>작성용!X681</f>
        <v>-</v>
      </c>
      <c r="Q684" s="57" t="str">
        <f>작성용!AD681</f>
        <v>대체평가3사업본부</v>
      </c>
      <c r="R684" s="59">
        <f>작성용!AE681</f>
        <v>0</v>
      </c>
      <c r="S684" s="57" t="str">
        <f>작성용!AF681</f>
        <v>대체평가3사업본부</v>
      </c>
      <c r="T684" s="60" t="str">
        <f>작성용!AG681</f>
        <v>박재현</v>
      </c>
      <c r="U684" s="60" t="str">
        <f>작성용!AH681</f>
        <v>박재현</v>
      </c>
      <c r="V684" s="55">
        <f>작성용!AA681</f>
        <v>202412</v>
      </c>
      <c r="W684" s="57" t="str">
        <f>작성용!AC681</f>
        <v>[T]기타보험기관[1본부]</v>
      </c>
      <c r="X684" s="57" t="str">
        <f>작성용!O681</f>
        <v xml:space="preserve"> </v>
      </c>
      <c r="Y684" s="57" t="str">
        <f>작성용!P681</f>
        <v xml:space="preserve"> </v>
      </c>
      <c r="Z684" s="57" t="str">
        <f>작성용!Q681</f>
        <v xml:space="preserve"> </v>
      </c>
      <c r="AA684" s="55" t="str">
        <f>작성용!AJ681</f>
        <v>-</v>
      </c>
      <c r="AB684" s="55">
        <f>작성용!AB681</f>
        <v>0</v>
      </c>
    </row>
    <row r="685" spans="1:28" s="11" customFormat="1" ht="16.5" hidden="1" customHeight="1" x14ac:dyDescent="0.3">
      <c r="A685" s="53">
        <f>작성용!AL682</f>
        <v>681</v>
      </c>
      <c r="B685" s="54" t="str">
        <f>작성용!AI682</f>
        <v>-</v>
      </c>
      <c r="C685" s="55" t="str">
        <f>작성용!AK682</f>
        <v>개별종목</v>
      </c>
      <c r="D685" s="56">
        <f>작성용!T682</f>
        <v>45645</v>
      </c>
      <c r="E685" s="57" t="str">
        <f>작성용!B682</f>
        <v>하나손해보험</v>
      </c>
      <c r="F685" s="57" t="str">
        <f>작성용!C682</f>
        <v>재평가</v>
      </c>
      <c r="G685" s="57" t="str">
        <f>작성용!D682</f>
        <v>한화유럽크레딧전문투자형사모특별자산투자신탁5호</v>
      </c>
      <c r="H685" s="58" t="str">
        <f>작성용!E682</f>
        <v>KBP2019090033</v>
      </c>
      <c r="I685" s="57" t="str">
        <f>작성용!F682</f>
        <v>B02</v>
      </c>
      <c r="J685" s="57">
        <f>작성용!G682</f>
        <v>0</v>
      </c>
      <c r="K685" s="57" t="str">
        <f>작성용!H682</f>
        <v>-</v>
      </c>
      <c r="L685" s="57" t="str">
        <f>작성용!N682</f>
        <v xml:space="preserve">분기 </v>
      </c>
      <c r="M685" s="56" t="str">
        <f>작성용!U682</f>
        <v>2024.12.31</v>
      </c>
      <c r="N685" s="56" t="str">
        <f>작성용!V682</f>
        <v>룩스루</v>
      </c>
      <c r="O685" s="56" t="str">
        <f>작성용!W682</f>
        <v>룩스루</v>
      </c>
      <c r="P685" s="56" t="str">
        <f>작성용!X682</f>
        <v>-</v>
      </c>
      <c r="Q685" s="57" t="str">
        <f>작성용!AD682</f>
        <v>대체평가3사업본부</v>
      </c>
      <c r="R685" s="59">
        <f>작성용!AE682</f>
        <v>0</v>
      </c>
      <c r="S685" s="57" t="str">
        <f>작성용!AF682</f>
        <v>대체평가3사업본부</v>
      </c>
      <c r="T685" s="60" t="str">
        <f>작성용!AG682</f>
        <v>박재현</v>
      </c>
      <c r="U685" s="60" t="str">
        <f>작성용!AH682</f>
        <v>박재현</v>
      </c>
      <c r="V685" s="55">
        <f>작성용!AA682</f>
        <v>202412</v>
      </c>
      <c r="W685" s="57" t="str">
        <f>작성용!AC682</f>
        <v>[T]기타보험기관[1본부]</v>
      </c>
      <c r="X685" s="57" t="str">
        <f>작성용!O682</f>
        <v xml:space="preserve"> </v>
      </c>
      <c r="Y685" s="57" t="str">
        <f>작성용!P682</f>
        <v xml:space="preserve"> </v>
      </c>
      <c r="Z685" s="57" t="str">
        <f>작성용!Q682</f>
        <v xml:space="preserve"> </v>
      </c>
      <c r="AA685" s="55" t="str">
        <f>작성용!AJ682</f>
        <v>-</v>
      </c>
      <c r="AB685" s="55">
        <f>작성용!AB682</f>
        <v>0</v>
      </c>
    </row>
    <row r="686" spans="1:28" s="11" customFormat="1" ht="16.5" hidden="1" customHeight="1" x14ac:dyDescent="0.3">
      <c r="A686" s="53">
        <f>작성용!AL683</f>
        <v>682</v>
      </c>
      <c r="B686" s="54" t="str">
        <f>작성용!AI683</f>
        <v>-</v>
      </c>
      <c r="C686" s="55" t="str">
        <f>작성용!AK683</f>
        <v>개별종목</v>
      </c>
      <c r="D686" s="56">
        <f>작성용!T683</f>
        <v>45645</v>
      </c>
      <c r="E686" s="57" t="str">
        <f>작성용!B683</f>
        <v>하나손해보험</v>
      </c>
      <c r="F686" s="57" t="str">
        <f>작성용!C683</f>
        <v>재평가</v>
      </c>
      <c r="G686" s="57" t="str">
        <f>작성용!D683</f>
        <v>한화유럽PPP인프라전문투자형사모특별자산신탁1-1호</v>
      </c>
      <c r="H686" s="58" t="str">
        <f>작성용!E683</f>
        <v>KBP2019090115</v>
      </c>
      <c r="I686" s="57" t="str">
        <f>작성용!F683</f>
        <v>B02</v>
      </c>
      <c r="J686" s="57">
        <f>작성용!G683</f>
        <v>0</v>
      </c>
      <c r="K686" s="57" t="str">
        <f>작성용!H683</f>
        <v>-</v>
      </c>
      <c r="L686" s="57" t="str">
        <f>작성용!N683</f>
        <v xml:space="preserve">분기 </v>
      </c>
      <c r="M686" s="56" t="str">
        <f>작성용!U683</f>
        <v>2024.12.31</v>
      </c>
      <c r="N686" s="56" t="str">
        <f>작성용!V683</f>
        <v>룩스루</v>
      </c>
      <c r="O686" s="56" t="str">
        <f>작성용!W683</f>
        <v>룩스루</v>
      </c>
      <c r="P686" s="56" t="str">
        <f>작성용!X683</f>
        <v>-</v>
      </c>
      <c r="Q686" s="57" t="str">
        <f>작성용!AD683</f>
        <v>대체평가3사업본부</v>
      </c>
      <c r="R686" s="59">
        <f>작성용!AE683</f>
        <v>0</v>
      </c>
      <c r="S686" s="57" t="str">
        <f>작성용!AF683</f>
        <v>대체평가3사업본부</v>
      </c>
      <c r="T686" s="60" t="str">
        <f>작성용!AG683</f>
        <v>박재현</v>
      </c>
      <c r="U686" s="60" t="str">
        <f>작성용!AH683</f>
        <v>박재현</v>
      </c>
      <c r="V686" s="55">
        <f>작성용!AA683</f>
        <v>202412</v>
      </c>
      <c r="W686" s="57" t="str">
        <f>작성용!AC683</f>
        <v>[T]기타보험기관[1본부]</v>
      </c>
      <c r="X686" s="57" t="str">
        <f>작성용!O683</f>
        <v xml:space="preserve"> </v>
      </c>
      <c r="Y686" s="57" t="str">
        <f>작성용!P683</f>
        <v xml:space="preserve"> </v>
      </c>
      <c r="Z686" s="57" t="str">
        <f>작성용!Q683</f>
        <v xml:space="preserve"> </v>
      </c>
      <c r="AA686" s="55" t="str">
        <f>작성용!AJ683</f>
        <v>-</v>
      </c>
      <c r="AB686" s="55">
        <f>작성용!AB683</f>
        <v>0</v>
      </c>
    </row>
    <row r="687" spans="1:28" s="11" customFormat="1" ht="16.5" hidden="1" customHeight="1" x14ac:dyDescent="0.3">
      <c r="A687" s="53">
        <f>작성용!AL684</f>
        <v>683</v>
      </c>
      <c r="B687" s="54" t="str">
        <f>작성용!AI684</f>
        <v>-</v>
      </c>
      <c r="C687" s="55" t="str">
        <f>작성용!AK684</f>
        <v>개별종목</v>
      </c>
      <c r="D687" s="56">
        <f>작성용!T684</f>
        <v>45645</v>
      </c>
      <c r="E687" s="57" t="str">
        <f>작성용!B684</f>
        <v>하나손해보험</v>
      </c>
      <c r="F687" s="57" t="str">
        <f>작성용!C684</f>
        <v>재평가</v>
      </c>
      <c r="G687" s="57" t="str">
        <f>작성용!D684</f>
        <v>한화유럽PPP인프라전문투자형사모특별자산신탁1-2호</v>
      </c>
      <c r="H687" s="58" t="str">
        <f>작성용!E684</f>
        <v>KBP2019090116</v>
      </c>
      <c r="I687" s="57" t="str">
        <f>작성용!F684</f>
        <v>B02</v>
      </c>
      <c r="J687" s="57">
        <f>작성용!G684</f>
        <v>0</v>
      </c>
      <c r="K687" s="57" t="str">
        <f>작성용!H684</f>
        <v>-</v>
      </c>
      <c r="L687" s="57" t="str">
        <f>작성용!N684</f>
        <v xml:space="preserve">분기 </v>
      </c>
      <c r="M687" s="56" t="str">
        <f>작성용!U684</f>
        <v>2024.12.31</v>
      </c>
      <c r="N687" s="56" t="str">
        <f>작성용!V684</f>
        <v>룩스루</v>
      </c>
      <c r="O687" s="56" t="str">
        <f>작성용!W684</f>
        <v>룩스루</v>
      </c>
      <c r="P687" s="56" t="str">
        <f>작성용!X684</f>
        <v>-</v>
      </c>
      <c r="Q687" s="57" t="str">
        <f>작성용!AD684</f>
        <v>대체평가3사업본부</v>
      </c>
      <c r="R687" s="59">
        <f>작성용!AE684</f>
        <v>0</v>
      </c>
      <c r="S687" s="57" t="str">
        <f>작성용!AF684</f>
        <v>대체평가3사업본부</v>
      </c>
      <c r="T687" s="60" t="str">
        <f>작성용!AG684</f>
        <v>박재현</v>
      </c>
      <c r="U687" s="60" t="str">
        <f>작성용!AH684</f>
        <v>박재현</v>
      </c>
      <c r="V687" s="55">
        <f>작성용!AA684</f>
        <v>202412</v>
      </c>
      <c r="W687" s="57" t="str">
        <f>작성용!AC684</f>
        <v>[T]기타보험기관[1본부]</v>
      </c>
      <c r="X687" s="57" t="str">
        <f>작성용!O684</f>
        <v xml:space="preserve"> </v>
      </c>
      <c r="Y687" s="57" t="str">
        <f>작성용!P684</f>
        <v xml:space="preserve"> </v>
      </c>
      <c r="Z687" s="57" t="str">
        <f>작성용!Q684</f>
        <v xml:space="preserve"> </v>
      </c>
      <c r="AA687" s="55" t="str">
        <f>작성용!AJ684</f>
        <v>-</v>
      </c>
      <c r="AB687" s="55">
        <f>작성용!AB684</f>
        <v>0</v>
      </c>
    </row>
    <row r="688" spans="1:28" s="11" customFormat="1" ht="16.5" hidden="1" customHeight="1" x14ac:dyDescent="0.3">
      <c r="A688" s="53">
        <f>작성용!AL685</f>
        <v>684</v>
      </c>
      <c r="B688" s="54" t="str">
        <f>작성용!AI685</f>
        <v>-</v>
      </c>
      <c r="C688" s="55" t="str">
        <f>작성용!AK685</f>
        <v>개별종목</v>
      </c>
      <c r="D688" s="56">
        <f>작성용!T685</f>
        <v>45645</v>
      </c>
      <c r="E688" s="57" t="str">
        <f>작성용!B685</f>
        <v>하나손해보험</v>
      </c>
      <c r="F688" s="57" t="str">
        <f>작성용!C685</f>
        <v>재평가</v>
      </c>
      <c r="G688" s="57" t="str">
        <f>작성용!D685</f>
        <v>한화글로벌인프라전문투자형사모특별자산신탁12호</v>
      </c>
      <c r="H688" s="58" t="str">
        <f>작성용!E685</f>
        <v>KBP2019120253</v>
      </c>
      <c r="I688" s="57" t="str">
        <f>작성용!F685</f>
        <v>B02</v>
      </c>
      <c r="J688" s="57">
        <f>작성용!G685</f>
        <v>0</v>
      </c>
      <c r="K688" s="57" t="str">
        <f>작성용!H685</f>
        <v>-</v>
      </c>
      <c r="L688" s="57" t="str">
        <f>작성용!N685</f>
        <v xml:space="preserve">분기 </v>
      </c>
      <c r="M688" s="56" t="str">
        <f>작성용!U685</f>
        <v>2024.12.31</v>
      </c>
      <c r="N688" s="56" t="str">
        <f>작성용!V685</f>
        <v>룩스루</v>
      </c>
      <c r="O688" s="56" t="str">
        <f>작성용!W685</f>
        <v>룩스루</v>
      </c>
      <c r="P688" s="56" t="str">
        <f>작성용!X685</f>
        <v>-</v>
      </c>
      <c r="Q688" s="57" t="str">
        <f>작성용!AD685</f>
        <v>대체평가3사업본부</v>
      </c>
      <c r="R688" s="59">
        <f>작성용!AE685</f>
        <v>0</v>
      </c>
      <c r="S688" s="57" t="str">
        <f>작성용!AF685</f>
        <v>대체평가3사업본부</v>
      </c>
      <c r="T688" s="60" t="str">
        <f>작성용!AG685</f>
        <v>박재현</v>
      </c>
      <c r="U688" s="60" t="str">
        <f>작성용!AH685</f>
        <v>박재현</v>
      </c>
      <c r="V688" s="55">
        <f>작성용!AA685</f>
        <v>202412</v>
      </c>
      <c r="W688" s="57" t="str">
        <f>작성용!AC685</f>
        <v>[T]기타보험기관[1본부]</v>
      </c>
      <c r="X688" s="57" t="str">
        <f>작성용!O685</f>
        <v xml:space="preserve"> </v>
      </c>
      <c r="Y688" s="57" t="str">
        <f>작성용!P685</f>
        <v xml:space="preserve"> </v>
      </c>
      <c r="Z688" s="57" t="str">
        <f>작성용!Q685</f>
        <v xml:space="preserve"> </v>
      </c>
      <c r="AA688" s="55" t="str">
        <f>작성용!AJ685</f>
        <v>-</v>
      </c>
      <c r="AB688" s="55">
        <f>작성용!AB685</f>
        <v>0</v>
      </c>
    </row>
    <row r="689" spans="1:28" s="11" customFormat="1" ht="16.5" hidden="1" customHeight="1" x14ac:dyDescent="0.3">
      <c r="A689" s="53">
        <f>작성용!AL686</f>
        <v>685</v>
      </c>
      <c r="B689" s="54" t="str">
        <f>작성용!AI686</f>
        <v>-</v>
      </c>
      <c r="C689" s="55" t="str">
        <f>작성용!AK686</f>
        <v>개별종목</v>
      </c>
      <c r="D689" s="56">
        <f>작성용!T686</f>
        <v>45645</v>
      </c>
      <c r="E689" s="57" t="str">
        <f>작성용!B686</f>
        <v>하나손해보험</v>
      </c>
      <c r="F689" s="57" t="str">
        <f>작성용!C686</f>
        <v>재평가</v>
      </c>
      <c r="G689" s="57" t="str">
        <f>작성용!D686</f>
        <v>신한AIM크레딧전문투자형사모투자신탁제1호</v>
      </c>
      <c r="H689" s="58" t="str">
        <f>작성용!E686</f>
        <v>KBP2019090103</v>
      </c>
      <c r="I689" s="57" t="str">
        <f>작성용!F686</f>
        <v>B02</v>
      </c>
      <c r="J689" s="57">
        <f>작성용!G686</f>
        <v>0</v>
      </c>
      <c r="K689" s="57" t="str">
        <f>작성용!H686</f>
        <v>-</v>
      </c>
      <c r="L689" s="57" t="str">
        <f>작성용!N686</f>
        <v xml:space="preserve">분기 </v>
      </c>
      <c r="M689" s="56" t="str">
        <f>작성용!U686</f>
        <v>2024.12.31</v>
      </c>
      <c r="N689" s="56" t="str">
        <f>작성용!V686</f>
        <v>룩스루</v>
      </c>
      <c r="O689" s="56" t="str">
        <f>작성용!W686</f>
        <v>룩스루</v>
      </c>
      <c r="P689" s="56" t="str">
        <f>작성용!X686</f>
        <v>-</v>
      </c>
      <c r="Q689" s="57" t="str">
        <f>작성용!AD686</f>
        <v>대체평가3사업본부</v>
      </c>
      <c r="R689" s="59">
        <f>작성용!AE686</f>
        <v>0</v>
      </c>
      <c r="S689" s="57" t="str">
        <f>작성용!AF686</f>
        <v>대체평가3사업본부</v>
      </c>
      <c r="T689" s="60" t="str">
        <f>작성용!AG686</f>
        <v>박재현</v>
      </c>
      <c r="U689" s="60" t="str">
        <f>작성용!AH686</f>
        <v>박재현</v>
      </c>
      <c r="V689" s="55">
        <f>작성용!AA686</f>
        <v>202412</v>
      </c>
      <c r="W689" s="57" t="str">
        <f>작성용!AC686</f>
        <v>[T]기타보험기관[1본부]</v>
      </c>
      <c r="X689" s="57" t="str">
        <f>작성용!O686</f>
        <v xml:space="preserve"> </v>
      </c>
      <c r="Y689" s="57" t="str">
        <f>작성용!P686</f>
        <v xml:space="preserve"> </v>
      </c>
      <c r="Z689" s="57" t="str">
        <f>작성용!Q686</f>
        <v xml:space="preserve"> </v>
      </c>
      <c r="AA689" s="55" t="str">
        <f>작성용!AJ686</f>
        <v>-</v>
      </c>
      <c r="AB689" s="55">
        <f>작성용!AB686</f>
        <v>0</v>
      </c>
    </row>
    <row r="690" spans="1:28" s="11" customFormat="1" ht="16.5" hidden="1" customHeight="1" x14ac:dyDescent="0.3">
      <c r="A690" s="53">
        <f>작성용!AL687</f>
        <v>686</v>
      </c>
      <c r="B690" s="54" t="str">
        <f>작성용!AI687</f>
        <v>-</v>
      </c>
      <c r="C690" s="55" t="str">
        <f>작성용!AK687</f>
        <v>개별종목</v>
      </c>
      <c r="D690" s="56">
        <f>작성용!T687</f>
        <v>45645</v>
      </c>
      <c r="E690" s="57" t="str">
        <f>작성용!B687</f>
        <v>하나손해보험</v>
      </c>
      <c r="F690" s="57" t="str">
        <f>작성용!C687</f>
        <v>재평가</v>
      </c>
      <c r="G690" s="57" t="str">
        <f>작성용!D687</f>
        <v>트러스톤글로벌인프라전문투자형사모투자신탁4호</v>
      </c>
      <c r="H690" s="58" t="str">
        <f>작성용!E687</f>
        <v>KBP2019120183</v>
      </c>
      <c r="I690" s="57" t="str">
        <f>작성용!F687</f>
        <v>B02</v>
      </c>
      <c r="J690" s="57">
        <f>작성용!G687</f>
        <v>0</v>
      </c>
      <c r="K690" s="57" t="str">
        <f>작성용!H687</f>
        <v>-</v>
      </c>
      <c r="L690" s="57" t="str">
        <f>작성용!N687</f>
        <v xml:space="preserve">분기 </v>
      </c>
      <c r="M690" s="56" t="str">
        <f>작성용!U687</f>
        <v>2024.12.31</v>
      </c>
      <c r="N690" s="56" t="str">
        <f>작성용!V687</f>
        <v>룩스루</v>
      </c>
      <c r="O690" s="56" t="str">
        <f>작성용!W687</f>
        <v>룩스루</v>
      </c>
      <c r="P690" s="56" t="str">
        <f>작성용!X687</f>
        <v>-</v>
      </c>
      <c r="Q690" s="57" t="str">
        <f>작성용!AD687</f>
        <v>대체평가3사업본부</v>
      </c>
      <c r="R690" s="59">
        <f>작성용!AE687</f>
        <v>0</v>
      </c>
      <c r="S690" s="57" t="str">
        <f>작성용!AF687</f>
        <v>대체평가3사업본부</v>
      </c>
      <c r="T690" s="60" t="str">
        <f>작성용!AG687</f>
        <v>박재현</v>
      </c>
      <c r="U690" s="60" t="str">
        <f>작성용!AH687</f>
        <v>박재현</v>
      </c>
      <c r="V690" s="55">
        <f>작성용!AA687</f>
        <v>202412</v>
      </c>
      <c r="W690" s="57" t="str">
        <f>작성용!AC687</f>
        <v>[T]기타보험기관[1본부]</v>
      </c>
      <c r="X690" s="57" t="str">
        <f>작성용!O687</f>
        <v xml:space="preserve"> </v>
      </c>
      <c r="Y690" s="57" t="str">
        <f>작성용!P687</f>
        <v xml:space="preserve"> </v>
      </c>
      <c r="Z690" s="57" t="str">
        <f>작성용!Q687</f>
        <v xml:space="preserve"> </v>
      </c>
      <c r="AA690" s="55" t="str">
        <f>작성용!AJ687</f>
        <v>-</v>
      </c>
      <c r="AB690" s="55">
        <f>작성용!AB687</f>
        <v>0</v>
      </c>
    </row>
    <row r="691" spans="1:28" s="11" customFormat="1" ht="16.5" hidden="1" customHeight="1" x14ac:dyDescent="0.3">
      <c r="A691" s="53">
        <f>작성용!AL688</f>
        <v>687</v>
      </c>
      <c r="B691" s="54" t="str">
        <f>작성용!AI688</f>
        <v>-</v>
      </c>
      <c r="C691" s="55" t="str">
        <f>작성용!AK688</f>
        <v>개별종목</v>
      </c>
      <c r="D691" s="56">
        <f>작성용!T688</f>
        <v>45645</v>
      </c>
      <c r="E691" s="57" t="str">
        <f>작성용!B688</f>
        <v>하나손해보험</v>
      </c>
      <c r="F691" s="57" t="str">
        <f>작성용!C688</f>
        <v>재평가</v>
      </c>
      <c r="G691" s="57" t="str">
        <f>작성용!D688</f>
        <v>한화유럽PPP인프라전문투자형사모특별자산신탁2호</v>
      </c>
      <c r="H691" s="58" t="str">
        <f>작성용!E688</f>
        <v>KBP2019120119</v>
      </c>
      <c r="I691" s="57" t="str">
        <f>작성용!F688</f>
        <v>B02</v>
      </c>
      <c r="J691" s="57">
        <f>작성용!G688</f>
        <v>0</v>
      </c>
      <c r="K691" s="57" t="str">
        <f>작성용!H688</f>
        <v>-</v>
      </c>
      <c r="L691" s="57" t="str">
        <f>작성용!N688</f>
        <v xml:space="preserve">분기 </v>
      </c>
      <c r="M691" s="56" t="str">
        <f>작성용!U688</f>
        <v>2024.12.31</v>
      </c>
      <c r="N691" s="56" t="str">
        <f>작성용!V688</f>
        <v>룩스루</v>
      </c>
      <c r="O691" s="56" t="str">
        <f>작성용!W688</f>
        <v>룩스루</v>
      </c>
      <c r="P691" s="56" t="str">
        <f>작성용!X688</f>
        <v>-</v>
      </c>
      <c r="Q691" s="57" t="str">
        <f>작성용!AD688</f>
        <v>대체평가3사업본부</v>
      </c>
      <c r="R691" s="59">
        <f>작성용!AE688</f>
        <v>0</v>
      </c>
      <c r="S691" s="57" t="str">
        <f>작성용!AF688</f>
        <v>대체평가3사업본부</v>
      </c>
      <c r="T691" s="60" t="str">
        <f>작성용!AG688</f>
        <v>박재현</v>
      </c>
      <c r="U691" s="60" t="str">
        <f>작성용!AH688</f>
        <v>박재현</v>
      </c>
      <c r="V691" s="55">
        <f>작성용!AA688</f>
        <v>202412</v>
      </c>
      <c r="W691" s="57" t="str">
        <f>작성용!AC688</f>
        <v>[T]기타보험기관[1본부]</v>
      </c>
      <c r="X691" s="57" t="str">
        <f>작성용!O688</f>
        <v xml:space="preserve"> </v>
      </c>
      <c r="Y691" s="57" t="str">
        <f>작성용!P688</f>
        <v xml:space="preserve"> </v>
      </c>
      <c r="Z691" s="57" t="str">
        <f>작성용!Q688</f>
        <v xml:space="preserve"> </v>
      </c>
      <c r="AA691" s="55" t="str">
        <f>작성용!AJ688</f>
        <v>-</v>
      </c>
      <c r="AB691" s="55">
        <f>작성용!AB688</f>
        <v>0</v>
      </c>
    </row>
    <row r="692" spans="1:28" s="11" customFormat="1" ht="16.5" hidden="1" customHeight="1" x14ac:dyDescent="0.3">
      <c r="A692" s="53">
        <f>작성용!AL689</f>
        <v>688</v>
      </c>
      <c r="B692" s="54" t="str">
        <f>작성용!AI689</f>
        <v>-</v>
      </c>
      <c r="C692" s="55" t="str">
        <f>작성용!AK689</f>
        <v>개별종목</v>
      </c>
      <c r="D692" s="56">
        <f>작성용!T689</f>
        <v>45645</v>
      </c>
      <c r="E692" s="57" t="str">
        <f>작성용!B689</f>
        <v>하나손해보험</v>
      </c>
      <c r="F692" s="57" t="str">
        <f>작성용!C689</f>
        <v>재평가</v>
      </c>
      <c r="G692" s="57" t="str">
        <f>작성용!D689</f>
        <v>미래에셋EF전문투자형사모특별자산투자신탁2-1호(H)</v>
      </c>
      <c r="H692" s="58" t="str">
        <f>작성용!E689</f>
        <v>KBP2019120084</v>
      </c>
      <c r="I692" s="57" t="str">
        <f>작성용!F689</f>
        <v>B02</v>
      </c>
      <c r="J692" s="57">
        <f>작성용!G689</f>
        <v>0</v>
      </c>
      <c r="K692" s="57" t="str">
        <f>작성용!H689</f>
        <v>-</v>
      </c>
      <c r="L692" s="57" t="str">
        <f>작성용!N689</f>
        <v xml:space="preserve">분기 </v>
      </c>
      <c r="M692" s="56" t="str">
        <f>작성용!U689</f>
        <v>2024.12.31</v>
      </c>
      <c r="N692" s="56" t="str">
        <f>작성용!V689</f>
        <v>룩스루</v>
      </c>
      <c r="O692" s="56" t="str">
        <f>작성용!W689</f>
        <v>룩스루</v>
      </c>
      <c r="P692" s="56" t="str">
        <f>작성용!X689</f>
        <v>-</v>
      </c>
      <c r="Q692" s="57" t="str">
        <f>작성용!AD689</f>
        <v>대체평가3사업본부</v>
      </c>
      <c r="R692" s="59">
        <f>작성용!AE689</f>
        <v>0</v>
      </c>
      <c r="S692" s="57" t="str">
        <f>작성용!AF689</f>
        <v>대체평가3사업본부</v>
      </c>
      <c r="T692" s="60" t="str">
        <f>작성용!AG689</f>
        <v>박재현</v>
      </c>
      <c r="U692" s="60" t="str">
        <f>작성용!AH689</f>
        <v>박재현</v>
      </c>
      <c r="V692" s="55">
        <f>작성용!AA689</f>
        <v>202412</v>
      </c>
      <c r="W692" s="57" t="str">
        <f>작성용!AC689</f>
        <v>[T]기타보험기관[1본부]</v>
      </c>
      <c r="X692" s="57" t="str">
        <f>작성용!O689</f>
        <v xml:space="preserve"> </v>
      </c>
      <c r="Y692" s="57" t="str">
        <f>작성용!P689</f>
        <v xml:space="preserve"> </v>
      </c>
      <c r="Z692" s="57" t="str">
        <f>작성용!Q689</f>
        <v xml:space="preserve"> </v>
      </c>
      <c r="AA692" s="55" t="str">
        <f>작성용!AJ689</f>
        <v>-</v>
      </c>
      <c r="AB692" s="55">
        <f>작성용!AB689</f>
        <v>0</v>
      </c>
    </row>
    <row r="693" spans="1:28" s="11" customFormat="1" ht="16.5" hidden="1" customHeight="1" x14ac:dyDescent="0.3">
      <c r="A693" s="53">
        <f>작성용!AL690</f>
        <v>689</v>
      </c>
      <c r="B693" s="54" t="str">
        <f>작성용!AI690</f>
        <v>-</v>
      </c>
      <c r="C693" s="55" t="str">
        <f>작성용!AK690</f>
        <v>개별종목</v>
      </c>
      <c r="D693" s="56">
        <f>작성용!T690</f>
        <v>45645</v>
      </c>
      <c r="E693" s="57" t="str">
        <f>작성용!B690</f>
        <v>하나손해보험</v>
      </c>
      <c r="F693" s="57" t="str">
        <f>작성용!C690</f>
        <v>재평가</v>
      </c>
      <c r="G693" s="57" t="str">
        <f>작성용!D690</f>
        <v>한화GLOBALINFRASTRUCTURESTRATEGY전문투자형사모특별자산투자신탁3호</v>
      </c>
      <c r="H693" s="58" t="str">
        <f>작성용!E690</f>
        <v>KBP2019030011</v>
      </c>
      <c r="I693" s="57" t="str">
        <f>작성용!F690</f>
        <v>B02</v>
      </c>
      <c r="J693" s="57">
        <f>작성용!G690</f>
        <v>0</v>
      </c>
      <c r="K693" s="57" t="str">
        <f>작성용!H690</f>
        <v>-</v>
      </c>
      <c r="L693" s="57" t="str">
        <f>작성용!N690</f>
        <v xml:space="preserve">분기 </v>
      </c>
      <c r="M693" s="56" t="str">
        <f>작성용!U690</f>
        <v>2024.12.31</v>
      </c>
      <c r="N693" s="56" t="str">
        <f>작성용!V690</f>
        <v>룩스루</v>
      </c>
      <c r="O693" s="56" t="str">
        <f>작성용!W690</f>
        <v>룩스루</v>
      </c>
      <c r="P693" s="56" t="str">
        <f>작성용!X690</f>
        <v>-</v>
      </c>
      <c r="Q693" s="57" t="str">
        <f>작성용!AD690</f>
        <v>대체평가3사업본부</v>
      </c>
      <c r="R693" s="59">
        <f>작성용!AE690</f>
        <v>0</v>
      </c>
      <c r="S693" s="57" t="str">
        <f>작성용!AF690</f>
        <v>대체평가3사업본부</v>
      </c>
      <c r="T693" s="60" t="str">
        <f>작성용!AG690</f>
        <v>박재현</v>
      </c>
      <c r="U693" s="60" t="str">
        <f>작성용!AH690</f>
        <v>박재현</v>
      </c>
      <c r="V693" s="55">
        <f>작성용!AA690</f>
        <v>202412</v>
      </c>
      <c r="W693" s="57" t="str">
        <f>작성용!AC690</f>
        <v>[T]기타보험기관[1본부]</v>
      </c>
      <c r="X693" s="57" t="str">
        <f>작성용!O690</f>
        <v xml:space="preserve"> </v>
      </c>
      <c r="Y693" s="57" t="str">
        <f>작성용!P690</f>
        <v xml:space="preserve"> </v>
      </c>
      <c r="Z693" s="57" t="str">
        <f>작성용!Q690</f>
        <v xml:space="preserve"> </v>
      </c>
      <c r="AA693" s="55" t="str">
        <f>작성용!AJ690</f>
        <v>-</v>
      </c>
      <c r="AB693" s="55">
        <f>작성용!AB690</f>
        <v>0</v>
      </c>
    </row>
    <row r="694" spans="1:28" s="11" customFormat="1" ht="16.5" hidden="1" customHeight="1" x14ac:dyDescent="0.3">
      <c r="A694" s="53">
        <f>작성용!AL691</f>
        <v>690</v>
      </c>
      <c r="B694" s="54" t="str">
        <f>작성용!AI691</f>
        <v>-</v>
      </c>
      <c r="C694" s="55" t="str">
        <f>작성용!AK691</f>
        <v>개별종목</v>
      </c>
      <c r="D694" s="56">
        <f>작성용!T691</f>
        <v>45645</v>
      </c>
      <c r="E694" s="57" t="str">
        <f>작성용!B691</f>
        <v>하나손해보험</v>
      </c>
      <c r="F694" s="57" t="str">
        <f>작성용!C691</f>
        <v>재평가</v>
      </c>
      <c r="G694" s="57" t="str">
        <f>작성용!D691</f>
        <v>신한AIM구조화전문투자형사모투자신탁제1호4종</v>
      </c>
      <c r="H694" s="58" t="str">
        <f>작성용!E691</f>
        <v>KBP2021060090</v>
      </c>
      <c r="I694" s="57" t="str">
        <f>작성용!F691</f>
        <v>B02</v>
      </c>
      <c r="J694" s="57">
        <f>작성용!G691</f>
        <v>0</v>
      </c>
      <c r="K694" s="57" t="str">
        <f>작성용!H691</f>
        <v>-</v>
      </c>
      <c r="L694" s="57" t="str">
        <f>작성용!N691</f>
        <v xml:space="preserve">분기 </v>
      </c>
      <c r="M694" s="56" t="str">
        <f>작성용!U691</f>
        <v>2024.12.31</v>
      </c>
      <c r="N694" s="56" t="str">
        <f>작성용!V691</f>
        <v>룩스루</v>
      </c>
      <c r="O694" s="56" t="str">
        <f>작성용!W691</f>
        <v>룩스루</v>
      </c>
      <c r="P694" s="56" t="str">
        <f>작성용!X691</f>
        <v>-</v>
      </c>
      <c r="Q694" s="57" t="str">
        <f>작성용!AD691</f>
        <v>대체평가3사업본부</v>
      </c>
      <c r="R694" s="59">
        <f>작성용!AE691</f>
        <v>0</v>
      </c>
      <c r="S694" s="57" t="str">
        <f>작성용!AF691</f>
        <v>대체평가3사업본부</v>
      </c>
      <c r="T694" s="60" t="str">
        <f>작성용!AG691</f>
        <v>박재현</v>
      </c>
      <c r="U694" s="60" t="str">
        <f>작성용!AH691</f>
        <v>박재현</v>
      </c>
      <c r="V694" s="55">
        <f>작성용!AA691</f>
        <v>202412</v>
      </c>
      <c r="W694" s="57" t="str">
        <f>작성용!AC691</f>
        <v>[T]기타보험기관[1본부]</v>
      </c>
      <c r="X694" s="57" t="str">
        <f>작성용!O691</f>
        <v xml:space="preserve"> </v>
      </c>
      <c r="Y694" s="57" t="str">
        <f>작성용!P691</f>
        <v xml:space="preserve"> </v>
      </c>
      <c r="Z694" s="57" t="str">
        <f>작성용!Q691</f>
        <v xml:space="preserve"> </v>
      </c>
      <c r="AA694" s="55" t="str">
        <f>작성용!AJ691</f>
        <v>-</v>
      </c>
      <c r="AB694" s="55">
        <f>작성용!AB691</f>
        <v>0</v>
      </c>
    </row>
    <row r="695" spans="1:28" s="11" customFormat="1" ht="16.5" hidden="1" customHeight="1" x14ac:dyDescent="0.3">
      <c r="A695" s="53">
        <f>작성용!AL692</f>
        <v>691</v>
      </c>
      <c r="B695" s="54" t="str">
        <f>작성용!AI692</f>
        <v>-</v>
      </c>
      <c r="C695" s="55" t="str">
        <f>작성용!AK692</f>
        <v>개별종목</v>
      </c>
      <c r="D695" s="56">
        <f>작성용!T692</f>
        <v>45645</v>
      </c>
      <c r="E695" s="57" t="str">
        <f>작성용!B692</f>
        <v>하나손해보험</v>
      </c>
      <c r="F695" s="57" t="str">
        <f>작성용!C692</f>
        <v>재평가</v>
      </c>
      <c r="G695" s="57" t="str">
        <f>작성용!D692</f>
        <v>신한AIM크레딧일반사모투자신탁제3-A호</v>
      </c>
      <c r="H695" s="58" t="str">
        <f>작성용!E692</f>
        <v>KBP2019090117</v>
      </c>
      <c r="I695" s="57" t="str">
        <f>작성용!F692</f>
        <v>B02</v>
      </c>
      <c r="J695" s="57">
        <f>작성용!G692</f>
        <v>0</v>
      </c>
      <c r="K695" s="57" t="str">
        <f>작성용!H692</f>
        <v>-</v>
      </c>
      <c r="L695" s="57" t="str">
        <f>작성용!N692</f>
        <v xml:space="preserve">분기 </v>
      </c>
      <c r="M695" s="56" t="str">
        <f>작성용!U692</f>
        <v>2024.12.31</v>
      </c>
      <c r="N695" s="56" t="str">
        <f>작성용!V692</f>
        <v>룩스루</v>
      </c>
      <c r="O695" s="56" t="str">
        <f>작성용!W692</f>
        <v>룩스루</v>
      </c>
      <c r="P695" s="56" t="str">
        <f>작성용!X692</f>
        <v>-</v>
      </c>
      <c r="Q695" s="57" t="str">
        <f>작성용!AD692</f>
        <v>대체평가3사업본부</v>
      </c>
      <c r="R695" s="59">
        <f>작성용!AE692</f>
        <v>0</v>
      </c>
      <c r="S695" s="57" t="str">
        <f>작성용!AF692</f>
        <v>대체평가3사업본부</v>
      </c>
      <c r="T695" s="60" t="str">
        <f>작성용!AG692</f>
        <v>박재현</v>
      </c>
      <c r="U695" s="60" t="str">
        <f>작성용!AH692</f>
        <v>박재현</v>
      </c>
      <c r="V695" s="55">
        <f>작성용!AA692</f>
        <v>202412</v>
      </c>
      <c r="W695" s="57" t="str">
        <f>작성용!AC692</f>
        <v>[T]기타보험기관[1본부]</v>
      </c>
      <c r="X695" s="57" t="str">
        <f>작성용!O692</f>
        <v xml:space="preserve"> </v>
      </c>
      <c r="Y695" s="57" t="str">
        <f>작성용!P692</f>
        <v xml:space="preserve"> </v>
      </c>
      <c r="Z695" s="57" t="str">
        <f>작성용!Q692</f>
        <v xml:space="preserve"> </v>
      </c>
      <c r="AA695" s="55" t="str">
        <f>작성용!AJ692</f>
        <v>-</v>
      </c>
      <c r="AB695" s="55">
        <f>작성용!AB692</f>
        <v>0</v>
      </c>
    </row>
    <row r="696" spans="1:28" s="11" customFormat="1" ht="16.5" hidden="1" customHeight="1" x14ac:dyDescent="0.3">
      <c r="A696" s="53">
        <f>작성용!AL693</f>
        <v>692</v>
      </c>
      <c r="B696" s="54" t="str">
        <f>작성용!AI693</f>
        <v>-</v>
      </c>
      <c r="C696" s="55" t="str">
        <f>작성용!AK693</f>
        <v>개별종목</v>
      </c>
      <c r="D696" s="56">
        <f>작성용!T693</f>
        <v>45645</v>
      </c>
      <c r="E696" s="57" t="str">
        <f>작성용!B693</f>
        <v>하나손해보험</v>
      </c>
      <c r="F696" s="57" t="str">
        <f>작성용!C693</f>
        <v>재평가</v>
      </c>
      <c r="G696" s="57" t="str">
        <f>작성용!D693</f>
        <v>미래에셋유럽인프라전문투자형사모투자신탁1호</v>
      </c>
      <c r="H696" s="58" t="str">
        <f>작성용!E693</f>
        <v>KBP2019120139</v>
      </c>
      <c r="I696" s="57" t="str">
        <f>작성용!F693</f>
        <v>B02</v>
      </c>
      <c r="J696" s="57">
        <f>작성용!G693</f>
        <v>0</v>
      </c>
      <c r="K696" s="57" t="str">
        <f>작성용!H693</f>
        <v>-</v>
      </c>
      <c r="L696" s="57" t="str">
        <f>작성용!N693</f>
        <v xml:space="preserve">분기 </v>
      </c>
      <c r="M696" s="56" t="str">
        <f>작성용!U693</f>
        <v>2024.12.31</v>
      </c>
      <c r="N696" s="56" t="str">
        <f>작성용!V693</f>
        <v>룩스루</v>
      </c>
      <c r="O696" s="56" t="str">
        <f>작성용!W693</f>
        <v>룩스루</v>
      </c>
      <c r="P696" s="56" t="str">
        <f>작성용!X693</f>
        <v>-</v>
      </c>
      <c r="Q696" s="57" t="str">
        <f>작성용!AD693</f>
        <v>대체평가3사업본부</v>
      </c>
      <c r="R696" s="59">
        <f>작성용!AE693</f>
        <v>0</v>
      </c>
      <c r="S696" s="57" t="str">
        <f>작성용!AF693</f>
        <v>대체평가3사업본부</v>
      </c>
      <c r="T696" s="60" t="str">
        <f>작성용!AG693</f>
        <v>박재현</v>
      </c>
      <c r="U696" s="60" t="str">
        <f>작성용!AH693</f>
        <v>박재현</v>
      </c>
      <c r="V696" s="55">
        <f>작성용!AA693</f>
        <v>202412</v>
      </c>
      <c r="W696" s="57" t="str">
        <f>작성용!AC693</f>
        <v>[T]기타보험기관[1본부]</v>
      </c>
      <c r="X696" s="57" t="str">
        <f>작성용!O693</f>
        <v xml:space="preserve"> </v>
      </c>
      <c r="Y696" s="57" t="str">
        <f>작성용!P693</f>
        <v xml:space="preserve"> </v>
      </c>
      <c r="Z696" s="57" t="str">
        <f>작성용!Q693</f>
        <v xml:space="preserve"> </v>
      </c>
      <c r="AA696" s="55" t="str">
        <f>작성용!AJ693</f>
        <v>-</v>
      </c>
      <c r="AB696" s="55">
        <f>작성용!AB693</f>
        <v>0</v>
      </c>
    </row>
    <row r="697" spans="1:28" s="11" customFormat="1" ht="16.5" hidden="1" customHeight="1" x14ac:dyDescent="0.3">
      <c r="A697" s="53">
        <f>작성용!AL694</f>
        <v>693</v>
      </c>
      <c r="B697" s="54" t="str">
        <f>작성용!AI694</f>
        <v>-</v>
      </c>
      <c r="C697" s="55" t="str">
        <f>작성용!AK694</f>
        <v>개별종목</v>
      </c>
      <c r="D697" s="56">
        <f>작성용!T694</f>
        <v>45645</v>
      </c>
      <c r="E697" s="57" t="str">
        <f>작성용!B694</f>
        <v>하나손해보험</v>
      </c>
      <c r="F697" s="57" t="str">
        <f>작성용!C694</f>
        <v>재평가</v>
      </c>
      <c r="G697" s="57" t="str">
        <f>작성용!D694</f>
        <v>한화미국주차PPP사모특별자산투자신탁1-1호</v>
      </c>
      <c r="H697" s="58" t="str">
        <f>작성용!E694</f>
        <v>KBP2021120071</v>
      </c>
      <c r="I697" s="57" t="str">
        <f>작성용!F694</f>
        <v>B02</v>
      </c>
      <c r="J697" s="57">
        <f>작성용!G694</f>
        <v>0</v>
      </c>
      <c r="K697" s="57" t="str">
        <f>작성용!H694</f>
        <v>-</v>
      </c>
      <c r="L697" s="57" t="str">
        <f>작성용!N694</f>
        <v xml:space="preserve">분기 </v>
      </c>
      <c r="M697" s="56" t="str">
        <f>작성용!U694</f>
        <v>2024.12.31</v>
      </c>
      <c r="N697" s="56" t="str">
        <f>작성용!V694</f>
        <v>룩스루</v>
      </c>
      <c r="O697" s="56" t="str">
        <f>작성용!W694</f>
        <v>룩스루</v>
      </c>
      <c r="P697" s="56" t="str">
        <f>작성용!X694</f>
        <v>-</v>
      </c>
      <c r="Q697" s="57" t="str">
        <f>작성용!AD694</f>
        <v>대체평가3사업본부</v>
      </c>
      <c r="R697" s="59">
        <f>작성용!AE694</f>
        <v>0</v>
      </c>
      <c r="S697" s="57" t="str">
        <f>작성용!AF694</f>
        <v>대체평가3사업본부</v>
      </c>
      <c r="T697" s="60" t="str">
        <f>작성용!AG694</f>
        <v>박재현</v>
      </c>
      <c r="U697" s="60" t="str">
        <f>작성용!AH694</f>
        <v>박재현</v>
      </c>
      <c r="V697" s="55">
        <f>작성용!AA694</f>
        <v>202412</v>
      </c>
      <c r="W697" s="57" t="str">
        <f>작성용!AC694</f>
        <v>[T]기타보험기관[1본부]</v>
      </c>
      <c r="X697" s="57" t="str">
        <f>작성용!O694</f>
        <v xml:space="preserve"> </v>
      </c>
      <c r="Y697" s="57" t="str">
        <f>작성용!P694</f>
        <v xml:space="preserve"> </v>
      </c>
      <c r="Z697" s="57" t="str">
        <f>작성용!Q694</f>
        <v xml:space="preserve"> </v>
      </c>
      <c r="AA697" s="55" t="str">
        <f>작성용!AJ694</f>
        <v>-</v>
      </c>
      <c r="AB697" s="55">
        <f>작성용!AB694</f>
        <v>0</v>
      </c>
    </row>
    <row r="698" spans="1:28" s="11" customFormat="1" ht="16.5" hidden="1" customHeight="1" x14ac:dyDescent="0.3">
      <c r="A698" s="53">
        <f>작성용!AL695</f>
        <v>694</v>
      </c>
      <c r="B698" s="54" t="str">
        <f>작성용!AI695</f>
        <v>-</v>
      </c>
      <c r="C698" s="55" t="str">
        <f>작성용!AK695</f>
        <v>개별종목</v>
      </c>
      <c r="D698" s="56">
        <f>작성용!T695</f>
        <v>45645</v>
      </c>
      <c r="E698" s="57" t="str">
        <f>작성용!B695</f>
        <v>하나손해보험</v>
      </c>
      <c r="F698" s="57" t="str">
        <f>작성용!C695</f>
        <v>재평가</v>
      </c>
      <c r="G698" s="57" t="str">
        <f>작성용!D695</f>
        <v>한화글로벌인프라대출전문투자형사모특별자산투자신탁1호</v>
      </c>
      <c r="H698" s="58" t="str">
        <f>작성용!E695</f>
        <v>KBP2019120117</v>
      </c>
      <c r="I698" s="57" t="str">
        <f>작성용!F695</f>
        <v>B02</v>
      </c>
      <c r="J698" s="57">
        <f>작성용!G695</f>
        <v>0</v>
      </c>
      <c r="K698" s="57" t="str">
        <f>작성용!H695</f>
        <v>-</v>
      </c>
      <c r="L698" s="57" t="str">
        <f>작성용!N695</f>
        <v xml:space="preserve">분기 </v>
      </c>
      <c r="M698" s="56" t="str">
        <f>작성용!U695</f>
        <v>2024.12.31</v>
      </c>
      <c r="N698" s="56" t="str">
        <f>작성용!V695</f>
        <v>룩스루</v>
      </c>
      <c r="O698" s="56" t="str">
        <f>작성용!W695</f>
        <v>룩스루</v>
      </c>
      <c r="P698" s="56" t="str">
        <f>작성용!X695</f>
        <v>-</v>
      </c>
      <c r="Q698" s="57" t="str">
        <f>작성용!AD695</f>
        <v>대체평가3사업본부</v>
      </c>
      <c r="R698" s="59">
        <f>작성용!AE695</f>
        <v>0</v>
      </c>
      <c r="S698" s="57" t="str">
        <f>작성용!AF695</f>
        <v>대체평가3사업본부</v>
      </c>
      <c r="T698" s="60" t="str">
        <f>작성용!AG695</f>
        <v>박재현</v>
      </c>
      <c r="U698" s="60" t="str">
        <f>작성용!AH695</f>
        <v>박재현</v>
      </c>
      <c r="V698" s="55">
        <f>작성용!AA695</f>
        <v>202412</v>
      </c>
      <c r="W698" s="57" t="str">
        <f>작성용!AC695</f>
        <v>[T]기타보험기관[1본부]</v>
      </c>
      <c r="X698" s="57" t="str">
        <f>작성용!O695</f>
        <v xml:space="preserve"> </v>
      </c>
      <c r="Y698" s="57" t="str">
        <f>작성용!P695</f>
        <v xml:space="preserve"> </v>
      </c>
      <c r="Z698" s="57" t="str">
        <f>작성용!Q695</f>
        <v xml:space="preserve"> </v>
      </c>
      <c r="AA698" s="55" t="str">
        <f>작성용!AJ695</f>
        <v>-</v>
      </c>
      <c r="AB698" s="55">
        <f>작성용!AB695</f>
        <v>0</v>
      </c>
    </row>
    <row r="699" spans="1:28" s="11" customFormat="1" ht="16.5" hidden="1" customHeight="1" x14ac:dyDescent="0.3">
      <c r="A699" s="53">
        <f>작성용!AL696</f>
        <v>695</v>
      </c>
      <c r="B699" s="54" t="str">
        <f>작성용!AI696</f>
        <v>-</v>
      </c>
      <c r="C699" s="55" t="str">
        <f>작성용!AK696</f>
        <v>개별종목</v>
      </c>
      <c r="D699" s="56">
        <f>작성용!T696</f>
        <v>45645</v>
      </c>
      <c r="E699" s="57" t="str">
        <f>작성용!B696</f>
        <v>하나손해보험</v>
      </c>
      <c r="F699" s="57" t="str">
        <f>작성용!C696</f>
        <v>재평가</v>
      </c>
      <c r="G699" s="57" t="str">
        <f>작성용!D696</f>
        <v>신한AIM재간접전문투자형사모투자신탁제3호</v>
      </c>
      <c r="H699" s="58" t="str">
        <f>작성용!E696</f>
        <v>KBP2019090129</v>
      </c>
      <c r="I699" s="57" t="str">
        <f>작성용!F696</f>
        <v>B02</v>
      </c>
      <c r="J699" s="57">
        <f>작성용!G696</f>
        <v>0</v>
      </c>
      <c r="K699" s="57" t="str">
        <f>작성용!H696</f>
        <v>-</v>
      </c>
      <c r="L699" s="57" t="str">
        <f>작성용!N696</f>
        <v xml:space="preserve">분기 </v>
      </c>
      <c r="M699" s="56" t="str">
        <f>작성용!U696</f>
        <v>2024.12.31</v>
      </c>
      <c r="N699" s="56" t="str">
        <f>작성용!V696</f>
        <v>룩스루</v>
      </c>
      <c r="O699" s="56" t="str">
        <f>작성용!W696</f>
        <v>룩스루</v>
      </c>
      <c r="P699" s="56" t="str">
        <f>작성용!X696</f>
        <v>-</v>
      </c>
      <c r="Q699" s="57" t="str">
        <f>작성용!AD696</f>
        <v>대체평가3사업본부</v>
      </c>
      <c r="R699" s="59">
        <f>작성용!AE696</f>
        <v>0</v>
      </c>
      <c r="S699" s="57" t="str">
        <f>작성용!AF696</f>
        <v>대체평가3사업본부</v>
      </c>
      <c r="T699" s="60" t="str">
        <f>작성용!AG696</f>
        <v>박재현</v>
      </c>
      <c r="U699" s="60" t="str">
        <f>작성용!AH696</f>
        <v>박재현</v>
      </c>
      <c r="V699" s="55">
        <f>작성용!AA696</f>
        <v>202412</v>
      </c>
      <c r="W699" s="57" t="str">
        <f>작성용!AC696</f>
        <v>[T]기타보험기관[1본부]</v>
      </c>
      <c r="X699" s="57" t="str">
        <f>작성용!O696</f>
        <v xml:space="preserve"> </v>
      </c>
      <c r="Y699" s="57" t="str">
        <f>작성용!P696</f>
        <v xml:space="preserve"> </v>
      </c>
      <c r="Z699" s="57" t="str">
        <f>작성용!Q696</f>
        <v xml:space="preserve"> </v>
      </c>
      <c r="AA699" s="55" t="str">
        <f>작성용!AJ696</f>
        <v>-</v>
      </c>
      <c r="AB699" s="55">
        <f>작성용!AB696</f>
        <v>0</v>
      </c>
    </row>
    <row r="700" spans="1:28" s="11" customFormat="1" ht="16.5" hidden="1" customHeight="1" x14ac:dyDescent="0.3">
      <c r="A700" s="53">
        <f>작성용!AL697</f>
        <v>696</v>
      </c>
      <c r="B700" s="54" t="str">
        <f>작성용!AI697</f>
        <v>-</v>
      </c>
      <c r="C700" s="55" t="str">
        <f>작성용!AK697</f>
        <v>개별종목</v>
      </c>
      <c r="D700" s="56">
        <f>작성용!T697</f>
        <v>45645</v>
      </c>
      <c r="E700" s="57" t="str">
        <f>작성용!B697</f>
        <v>하나손해보험</v>
      </c>
      <c r="F700" s="57" t="str">
        <f>작성용!C697</f>
        <v>재평가</v>
      </c>
      <c r="G700" s="57" t="str">
        <f>작성용!D697</f>
        <v>파인스트리트US인프라전문투자형사모특별자산투자신탁1-1호</v>
      </c>
      <c r="H700" s="58" t="str">
        <f>작성용!E697</f>
        <v>KBP2020090094</v>
      </c>
      <c r="I700" s="57" t="str">
        <f>작성용!F697</f>
        <v>B02</v>
      </c>
      <c r="J700" s="57">
        <f>작성용!G697</f>
        <v>0</v>
      </c>
      <c r="K700" s="57" t="str">
        <f>작성용!H697</f>
        <v>-</v>
      </c>
      <c r="L700" s="57" t="str">
        <f>작성용!N697</f>
        <v xml:space="preserve">분기 </v>
      </c>
      <c r="M700" s="56" t="str">
        <f>작성용!U697</f>
        <v>2024.12.31</v>
      </c>
      <c r="N700" s="56" t="str">
        <f>작성용!V697</f>
        <v>룩스루</v>
      </c>
      <c r="O700" s="56" t="str">
        <f>작성용!W697</f>
        <v>룩스루</v>
      </c>
      <c r="P700" s="56" t="str">
        <f>작성용!X697</f>
        <v>-</v>
      </c>
      <c r="Q700" s="57" t="str">
        <f>작성용!AD697</f>
        <v>대체평가3사업본부</v>
      </c>
      <c r="R700" s="59">
        <f>작성용!AE697</f>
        <v>0</v>
      </c>
      <c r="S700" s="57" t="str">
        <f>작성용!AF697</f>
        <v>대체평가3사업본부</v>
      </c>
      <c r="T700" s="60" t="str">
        <f>작성용!AG697</f>
        <v>박재현</v>
      </c>
      <c r="U700" s="60" t="str">
        <f>작성용!AH697</f>
        <v>박재현</v>
      </c>
      <c r="V700" s="55">
        <f>작성용!AA697</f>
        <v>202412</v>
      </c>
      <c r="W700" s="57" t="str">
        <f>작성용!AC697</f>
        <v>[T]기타보험기관[1본부]</v>
      </c>
      <c r="X700" s="57" t="str">
        <f>작성용!O697</f>
        <v xml:space="preserve"> </v>
      </c>
      <c r="Y700" s="57" t="str">
        <f>작성용!P697</f>
        <v xml:space="preserve"> </v>
      </c>
      <c r="Z700" s="57" t="str">
        <f>작성용!Q697</f>
        <v xml:space="preserve"> </v>
      </c>
      <c r="AA700" s="55" t="str">
        <f>작성용!AJ697</f>
        <v>-</v>
      </c>
      <c r="AB700" s="55">
        <f>작성용!AB697</f>
        <v>0</v>
      </c>
    </row>
    <row r="701" spans="1:28" s="11" customFormat="1" ht="16.5" hidden="1" customHeight="1" x14ac:dyDescent="0.3">
      <c r="A701" s="53">
        <f>작성용!AL698</f>
        <v>697</v>
      </c>
      <c r="B701" s="54" t="str">
        <f>작성용!AI698</f>
        <v>-</v>
      </c>
      <c r="C701" s="55" t="str">
        <f>작성용!AK698</f>
        <v>개별종목</v>
      </c>
      <c r="D701" s="56">
        <f>작성용!T698</f>
        <v>45645</v>
      </c>
      <c r="E701" s="57" t="str">
        <f>작성용!B698</f>
        <v>하나손해보험</v>
      </c>
      <c r="F701" s="57" t="str">
        <f>작성용!C698</f>
        <v>재평가</v>
      </c>
      <c r="G701" s="57" t="str">
        <f>작성용!D698</f>
        <v>신한AIM크레딧전문투자형사모투자신탁제4-B호</v>
      </c>
      <c r="H701" s="58" t="str">
        <f>작성용!E698</f>
        <v>KBP2019120256</v>
      </c>
      <c r="I701" s="57" t="str">
        <f>작성용!F698</f>
        <v>B02</v>
      </c>
      <c r="J701" s="57">
        <f>작성용!G698</f>
        <v>0</v>
      </c>
      <c r="K701" s="57" t="str">
        <f>작성용!H698</f>
        <v>-</v>
      </c>
      <c r="L701" s="57" t="str">
        <f>작성용!N698</f>
        <v xml:space="preserve">분기 </v>
      </c>
      <c r="M701" s="56" t="str">
        <f>작성용!U698</f>
        <v>2024.12.31</v>
      </c>
      <c r="N701" s="56" t="str">
        <f>작성용!V698</f>
        <v>룩스루</v>
      </c>
      <c r="O701" s="56" t="str">
        <f>작성용!W698</f>
        <v>룩스루</v>
      </c>
      <c r="P701" s="56" t="str">
        <f>작성용!X698</f>
        <v>-</v>
      </c>
      <c r="Q701" s="57" t="str">
        <f>작성용!AD698</f>
        <v>대체평가3사업본부</v>
      </c>
      <c r="R701" s="59">
        <f>작성용!AE698</f>
        <v>0</v>
      </c>
      <c r="S701" s="57" t="str">
        <f>작성용!AF698</f>
        <v>대체평가3사업본부</v>
      </c>
      <c r="T701" s="60" t="str">
        <f>작성용!AG698</f>
        <v>박재현</v>
      </c>
      <c r="U701" s="60" t="str">
        <f>작성용!AH698</f>
        <v>박재현</v>
      </c>
      <c r="V701" s="55">
        <f>작성용!AA698</f>
        <v>202412</v>
      </c>
      <c r="W701" s="57" t="str">
        <f>작성용!AC698</f>
        <v>[T]기타보험기관[1본부]</v>
      </c>
      <c r="X701" s="57" t="str">
        <f>작성용!O698</f>
        <v xml:space="preserve"> </v>
      </c>
      <c r="Y701" s="57" t="str">
        <f>작성용!P698</f>
        <v xml:space="preserve"> </v>
      </c>
      <c r="Z701" s="57" t="str">
        <f>작성용!Q698</f>
        <v xml:space="preserve"> </v>
      </c>
      <c r="AA701" s="55" t="str">
        <f>작성용!AJ698</f>
        <v>-</v>
      </c>
      <c r="AB701" s="55">
        <f>작성용!AB698</f>
        <v>0</v>
      </c>
    </row>
    <row r="702" spans="1:28" s="11" customFormat="1" ht="16.5" hidden="1" customHeight="1" x14ac:dyDescent="0.3">
      <c r="A702" s="53">
        <f>작성용!AL699</f>
        <v>698</v>
      </c>
      <c r="B702" s="54" t="str">
        <f>작성용!AI699</f>
        <v>-</v>
      </c>
      <c r="C702" s="55" t="str">
        <f>작성용!AK699</f>
        <v>개별종목</v>
      </c>
      <c r="D702" s="56">
        <f>작성용!T699</f>
        <v>45645</v>
      </c>
      <c r="E702" s="57" t="str">
        <f>작성용!B699</f>
        <v>하나손해보험</v>
      </c>
      <c r="F702" s="57" t="str">
        <f>작성용!C699</f>
        <v>재평가</v>
      </c>
      <c r="G702" s="57" t="str">
        <f>작성용!D699</f>
        <v>미래에셋맵스글로벌인프라사모특별자산투자신탁제1-1호</v>
      </c>
      <c r="H702" s="58" t="str">
        <f>작성용!E699</f>
        <v>KBP2022060203</v>
      </c>
      <c r="I702" s="57" t="str">
        <f>작성용!F699</f>
        <v>B02</v>
      </c>
      <c r="J702" s="57">
        <f>작성용!G699</f>
        <v>0</v>
      </c>
      <c r="K702" s="57" t="str">
        <f>작성용!H699</f>
        <v>-</v>
      </c>
      <c r="L702" s="57" t="str">
        <f>작성용!N699</f>
        <v xml:space="preserve">분기 </v>
      </c>
      <c r="M702" s="56" t="str">
        <f>작성용!U699</f>
        <v>2024.12.31</v>
      </c>
      <c r="N702" s="56" t="str">
        <f>작성용!V699</f>
        <v>룩스루</v>
      </c>
      <c r="O702" s="56" t="str">
        <f>작성용!W699</f>
        <v>룩스루</v>
      </c>
      <c r="P702" s="56" t="str">
        <f>작성용!X699</f>
        <v>-</v>
      </c>
      <c r="Q702" s="57" t="str">
        <f>작성용!AD699</f>
        <v>대체평가3사업본부</v>
      </c>
      <c r="R702" s="59">
        <f>작성용!AE699</f>
        <v>0</v>
      </c>
      <c r="S702" s="57" t="str">
        <f>작성용!AF699</f>
        <v>대체평가3사업본부</v>
      </c>
      <c r="T702" s="60" t="str">
        <f>작성용!AG699</f>
        <v>박재현</v>
      </c>
      <c r="U702" s="60" t="str">
        <f>작성용!AH699</f>
        <v>박재현</v>
      </c>
      <c r="V702" s="55">
        <f>작성용!AA699</f>
        <v>202412</v>
      </c>
      <c r="W702" s="57" t="str">
        <f>작성용!AC699</f>
        <v>[T]기타보험기관[1본부]</v>
      </c>
      <c r="X702" s="57" t="str">
        <f>작성용!O699</f>
        <v xml:space="preserve"> </v>
      </c>
      <c r="Y702" s="57" t="str">
        <f>작성용!P699</f>
        <v xml:space="preserve"> </v>
      </c>
      <c r="Z702" s="57" t="str">
        <f>작성용!Q699</f>
        <v xml:space="preserve"> </v>
      </c>
      <c r="AA702" s="55" t="str">
        <f>작성용!AJ699</f>
        <v>-</v>
      </c>
      <c r="AB702" s="55">
        <f>작성용!AB699</f>
        <v>0</v>
      </c>
    </row>
    <row r="703" spans="1:28" s="11" customFormat="1" ht="16.5" hidden="1" customHeight="1" x14ac:dyDescent="0.3">
      <c r="A703" s="53">
        <f>작성용!AL700</f>
        <v>699</v>
      </c>
      <c r="B703" s="54" t="str">
        <f>작성용!AI700</f>
        <v>-</v>
      </c>
      <c r="C703" s="55" t="str">
        <f>작성용!AK700</f>
        <v>개별종목</v>
      </c>
      <c r="D703" s="56">
        <f>작성용!T700</f>
        <v>45645</v>
      </c>
      <c r="E703" s="57" t="str">
        <f>작성용!B700</f>
        <v>하나손해보험</v>
      </c>
      <c r="F703" s="57" t="str">
        <f>작성용!C700</f>
        <v>재평가</v>
      </c>
      <c r="G703" s="57" t="str">
        <f>작성용!D700</f>
        <v>미래에셋맵스클린워터사모특별자산투자신탁5호</v>
      </c>
      <c r="H703" s="58" t="str">
        <f>작성용!E700</f>
        <v>KBP2019120090</v>
      </c>
      <c r="I703" s="57" t="str">
        <f>작성용!F700</f>
        <v>B02</v>
      </c>
      <c r="J703" s="57">
        <f>작성용!G700</f>
        <v>0</v>
      </c>
      <c r="K703" s="57" t="str">
        <f>작성용!H700</f>
        <v>-</v>
      </c>
      <c r="L703" s="57" t="str">
        <f>작성용!N700</f>
        <v xml:space="preserve">분기 </v>
      </c>
      <c r="M703" s="56" t="str">
        <f>작성용!U700</f>
        <v>2024.12.31</v>
      </c>
      <c r="N703" s="56" t="str">
        <f>작성용!V700</f>
        <v>룩스루</v>
      </c>
      <c r="O703" s="56" t="str">
        <f>작성용!W700</f>
        <v>룩스루</v>
      </c>
      <c r="P703" s="56" t="str">
        <f>작성용!X700</f>
        <v>-</v>
      </c>
      <c r="Q703" s="57" t="str">
        <f>작성용!AD700</f>
        <v>대체평가3사업본부</v>
      </c>
      <c r="R703" s="59">
        <f>작성용!AE700</f>
        <v>0</v>
      </c>
      <c r="S703" s="57" t="str">
        <f>작성용!AF700</f>
        <v>대체평가3사업본부</v>
      </c>
      <c r="T703" s="60" t="str">
        <f>작성용!AG700</f>
        <v>박재현</v>
      </c>
      <c r="U703" s="60" t="str">
        <f>작성용!AH700</f>
        <v>박재현</v>
      </c>
      <c r="V703" s="55">
        <f>작성용!AA700</f>
        <v>202412</v>
      </c>
      <c r="W703" s="57" t="str">
        <f>작성용!AC700</f>
        <v>[T]기타보험기관[1본부]</v>
      </c>
      <c r="X703" s="57" t="str">
        <f>작성용!O700</f>
        <v xml:space="preserve"> </v>
      </c>
      <c r="Y703" s="57" t="str">
        <f>작성용!P700</f>
        <v xml:space="preserve"> </v>
      </c>
      <c r="Z703" s="57" t="str">
        <f>작성용!Q700</f>
        <v xml:space="preserve"> </v>
      </c>
      <c r="AA703" s="55" t="str">
        <f>작성용!AJ700</f>
        <v>-</v>
      </c>
      <c r="AB703" s="55">
        <f>작성용!AB700</f>
        <v>0</v>
      </c>
    </row>
    <row r="704" spans="1:28" s="11" customFormat="1" ht="16.5" hidden="1" customHeight="1" x14ac:dyDescent="0.3">
      <c r="A704" s="53">
        <f>작성용!AL701</f>
        <v>700</v>
      </c>
      <c r="B704" s="54" t="str">
        <f>작성용!AI701</f>
        <v>-</v>
      </c>
      <c r="C704" s="55" t="str">
        <f>작성용!AK701</f>
        <v>개별종목</v>
      </c>
      <c r="D704" s="56">
        <f>작성용!T701</f>
        <v>45645</v>
      </c>
      <c r="E704" s="57" t="str">
        <f>작성용!B701</f>
        <v>하나손해보험</v>
      </c>
      <c r="F704" s="57" t="str">
        <f>작성용!C701</f>
        <v>재평가</v>
      </c>
      <c r="G704" s="57" t="str">
        <f>작성용!D701</f>
        <v>교보악사신재생에너지멀티전문투자형사모특별자산투자신탁1호</v>
      </c>
      <c r="H704" s="58" t="str">
        <f>작성용!E701</f>
        <v>KBP2018120347</v>
      </c>
      <c r="I704" s="57" t="str">
        <f>작성용!F701</f>
        <v>B02</v>
      </c>
      <c r="J704" s="57">
        <f>작성용!G701</f>
        <v>0</v>
      </c>
      <c r="K704" s="57" t="str">
        <f>작성용!H701</f>
        <v>-</v>
      </c>
      <c r="L704" s="57" t="str">
        <f>작성용!N701</f>
        <v xml:space="preserve">분기 </v>
      </c>
      <c r="M704" s="56" t="str">
        <f>작성용!U701</f>
        <v>2024.12.31</v>
      </c>
      <c r="N704" s="56" t="str">
        <f>작성용!V701</f>
        <v>룩스루</v>
      </c>
      <c r="O704" s="56" t="str">
        <f>작성용!W701</f>
        <v>룩스루</v>
      </c>
      <c r="P704" s="56" t="str">
        <f>작성용!X701</f>
        <v>-</v>
      </c>
      <c r="Q704" s="57" t="str">
        <f>작성용!AD701</f>
        <v>대체평가3사업본부</v>
      </c>
      <c r="R704" s="59">
        <f>작성용!AE701</f>
        <v>0</v>
      </c>
      <c r="S704" s="57" t="str">
        <f>작성용!AF701</f>
        <v>대체평가3사업본부</v>
      </c>
      <c r="T704" s="60" t="str">
        <f>작성용!AG701</f>
        <v>박재현</v>
      </c>
      <c r="U704" s="60" t="str">
        <f>작성용!AH701</f>
        <v>박재현</v>
      </c>
      <c r="V704" s="55">
        <f>작성용!AA701</f>
        <v>202412</v>
      </c>
      <c r="W704" s="57" t="str">
        <f>작성용!AC701</f>
        <v>[T]기타보험기관[1본부]</v>
      </c>
      <c r="X704" s="57" t="str">
        <f>작성용!O701</f>
        <v xml:space="preserve"> </v>
      </c>
      <c r="Y704" s="57" t="str">
        <f>작성용!P701</f>
        <v xml:space="preserve"> </v>
      </c>
      <c r="Z704" s="57" t="str">
        <f>작성용!Q701</f>
        <v xml:space="preserve"> </v>
      </c>
      <c r="AA704" s="55" t="str">
        <f>작성용!AJ701</f>
        <v>-</v>
      </c>
      <c r="AB704" s="55">
        <f>작성용!AB701</f>
        <v>0</v>
      </c>
    </row>
    <row r="705" spans="1:28" s="11" customFormat="1" ht="16.5" hidden="1" customHeight="1" x14ac:dyDescent="0.3">
      <c r="A705" s="53">
        <f>작성용!AL702</f>
        <v>701</v>
      </c>
      <c r="B705" s="54" t="str">
        <f>작성용!AI702</f>
        <v>-</v>
      </c>
      <c r="C705" s="55" t="str">
        <f>작성용!AK702</f>
        <v>개별종목</v>
      </c>
      <c r="D705" s="56">
        <f>작성용!T702</f>
        <v>45645</v>
      </c>
      <c r="E705" s="57" t="str">
        <f>작성용!B702</f>
        <v>하나손해보험</v>
      </c>
      <c r="F705" s="57" t="str">
        <f>작성용!C702</f>
        <v>재평가</v>
      </c>
      <c r="G705" s="57" t="str">
        <f>작성용!D702</f>
        <v>KB생활인프라BTL전문투자형사모특별자산투자신탁</v>
      </c>
      <c r="H705" s="58" t="str">
        <f>작성용!E702</f>
        <v>KBP2019030021</v>
      </c>
      <c r="I705" s="57" t="str">
        <f>작성용!F702</f>
        <v>B02</v>
      </c>
      <c r="J705" s="57">
        <f>작성용!G702</f>
        <v>0</v>
      </c>
      <c r="K705" s="57" t="str">
        <f>작성용!H702</f>
        <v>-</v>
      </c>
      <c r="L705" s="57" t="str">
        <f>작성용!N702</f>
        <v xml:space="preserve">분기 </v>
      </c>
      <c r="M705" s="56" t="str">
        <f>작성용!U702</f>
        <v>2024.12.31</v>
      </c>
      <c r="N705" s="56" t="str">
        <f>작성용!V702</f>
        <v>룩스루</v>
      </c>
      <c r="O705" s="56" t="str">
        <f>작성용!W702</f>
        <v>룩스루</v>
      </c>
      <c r="P705" s="56" t="str">
        <f>작성용!X702</f>
        <v>-</v>
      </c>
      <c r="Q705" s="57" t="str">
        <f>작성용!AD702</f>
        <v>대체평가3사업본부</v>
      </c>
      <c r="R705" s="59">
        <f>작성용!AE702</f>
        <v>0</v>
      </c>
      <c r="S705" s="57" t="str">
        <f>작성용!AF702</f>
        <v>대체평가3사업본부</v>
      </c>
      <c r="T705" s="60" t="str">
        <f>작성용!AG702</f>
        <v>박재현</v>
      </c>
      <c r="U705" s="60" t="str">
        <f>작성용!AH702</f>
        <v>박재현</v>
      </c>
      <c r="V705" s="55">
        <f>작성용!AA702</f>
        <v>202412</v>
      </c>
      <c r="W705" s="57" t="str">
        <f>작성용!AC702</f>
        <v>[T]기타보험기관[1본부]</v>
      </c>
      <c r="X705" s="57" t="str">
        <f>작성용!O702</f>
        <v xml:space="preserve"> </v>
      </c>
      <c r="Y705" s="57" t="str">
        <f>작성용!P702</f>
        <v xml:space="preserve"> </v>
      </c>
      <c r="Z705" s="57" t="str">
        <f>작성용!Q702</f>
        <v xml:space="preserve"> </v>
      </c>
      <c r="AA705" s="55" t="str">
        <f>작성용!AJ702</f>
        <v>-</v>
      </c>
      <c r="AB705" s="55">
        <f>작성용!AB702</f>
        <v>0</v>
      </c>
    </row>
    <row r="706" spans="1:28" s="11" customFormat="1" ht="16.5" hidden="1" customHeight="1" x14ac:dyDescent="0.3">
      <c r="A706" s="53">
        <f>작성용!AL703</f>
        <v>702</v>
      </c>
      <c r="B706" s="54" t="str">
        <f>작성용!AI703</f>
        <v>-</v>
      </c>
      <c r="C706" s="55" t="str">
        <f>작성용!AK703</f>
        <v>개별종목</v>
      </c>
      <c r="D706" s="56">
        <f>작성용!T703</f>
        <v>45645</v>
      </c>
      <c r="E706" s="57" t="str">
        <f>작성용!B703</f>
        <v>하나손해보험</v>
      </c>
      <c r="F706" s="57" t="str">
        <f>작성용!C703</f>
        <v>재평가</v>
      </c>
      <c r="G706" s="57" t="str">
        <f>작성용!D703</f>
        <v>한강선진병영BTL전문투자형사모특별자산투자신탁</v>
      </c>
      <c r="H706" s="58" t="str">
        <f>작성용!E703</f>
        <v>KBP2019060027</v>
      </c>
      <c r="I706" s="57" t="str">
        <f>작성용!F703</f>
        <v>B02</v>
      </c>
      <c r="J706" s="57">
        <f>작성용!G703</f>
        <v>0</v>
      </c>
      <c r="K706" s="57" t="str">
        <f>작성용!H703</f>
        <v>-</v>
      </c>
      <c r="L706" s="57" t="str">
        <f>작성용!N703</f>
        <v xml:space="preserve">분기 </v>
      </c>
      <c r="M706" s="56" t="str">
        <f>작성용!U703</f>
        <v>2024.12.31</v>
      </c>
      <c r="N706" s="56" t="str">
        <f>작성용!V703</f>
        <v>룩스루</v>
      </c>
      <c r="O706" s="56" t="str">
        <f>작성용!W703</f>
        <v>룩스루</v>
      </c>
      <c r="P706" s="56" t="str">
        <f>작성용!X703</f>
        <v>-</v>
      </c>
      <c r="Q706" s="57" t="str">
        <f>작성용!AD703</f>
        <v>대체평가3사업본부</v>
      </c>
      <c r="R706" s="59">
        <f>작성용!AE703</f>
        <v>0</v>
      </c>
      <c r="S706" s="57" t="str">
        <f>작성용!AF703</f>
        <v>대체평가3사업본부</v>
      </c>
      <c r="T706" s="60" t="str">
        <f>작성용!AG703</f>
        <v>박재현</v>
      </c>
      <c r="U706" s="60" t="str">
        <f>작성용!AH703</f>
        <v>박재현</v>
      </c>
      <c r="V706" s="55">
        <f>작성용!AA703</f>
        <v>202412</v>
      </c>
      <c r="W706" s="57" t="str">
        <f>작성용!AC703</f>
        <v>[T]기타보험기관[1본부]</v>
      </c>
      <c r="X706" s="57" t="str">
        <f>작성용!O703</f>
        <v xml:space="preserve"> </v>
      </c>
      <c r="Y706" s="57" t="str">
        <f>작성용!P703</f>
        <v xml:space="preserve"> </v>
      </c>
      <c r="Z706" s="57" t="str">
        <f>작성용!Q703</f>
        <v xml:space="preserve"> </v>
      </c>
      <c r="AA706" s="55" t="str">
        <f>작성용!AJ703</f>
        <v>-</v>
      </c>
      <c r="AB706" s="55">
        <f>작성용!AB703</f>
        <v>0</v>
      </c>
    </row>
    <row r="707" spans="1:28" s="11" customFormat="1" ht="16.5" hidden="1" customHeight="1" x14ac:dyDescent="0.3">
      <c r="A707" s="53">
        <f>작성용!AL704</f>
        <v>703</v>
      </c>
      <c r="B707" s="54" t="str">
        <f>작성용!AI704</f>
        <v>-</v>
      </c>
      <c r="C707" s="55" t="str">
        <f>작성용!AK704</f>
        <v>개별종목</v>
      </c>
      <c r="D707" s="56">
        <f>작성용!T704</f>
        <v>45645</v>
      </c>
      <c r="E707" s="57" t="str">
        <f>작성용!B704</f>
        <v>하나손해보험</v>
      </c>
      <c r="F707" s="57" t="str">
        <f>작성용!C704</f>
        <v>재평가</v>
      </c>
      <c r="G707" s="57" t="str">
        <f>작성용!D704</f>
        <v>우리포천화도고속도로전문투자형사모특별자산투자신탁</v>
      </c>
      <c r="H707" s="58" t="str">
        <f>작성용!E704</f>
        <v>KBP2019090013</v>
      </c>
      <c r="I707" s="57" t="str">
        <f>작성용!F704</f>
        <v>B02</v>
      </c>
      <c r="J707" s="57">
        <f>작성용!G704</f>
        <v>0</v>
      </c>
      <c r="K707" s="57" t="str">
        <f>작성용!H704</f>
        <v>-</v>
      </c>
      <c r="L707" s="57" t="str">
        <f>작성용!N704</f>
        <v xml:space="preserve">분기 </v>
      </c>
      <c r="M707" s="56" t="str">
        <f>작성용!U704</f>
        <v>2024.12.31</v>
      </c>
      <c r="N707" s="56" t="str">
        <f>작성용!V704</f>
        <v>룩스루</v>
      </c>
      <c r="O707" s="56" t="str">
        <f>작성용!W704</f>
        <v>룩스루</v>
      </c>
      <c r="P707" s="56" t="str">
        <f>작성용!X704</f>
        <v>-</v>
      </c>
      <c r="Q707" s="57" t="str">
        <f>작성용!AD704</f>
        <v>대체평가3사업본부</v>
      </c>
      <c r="R707" s="59">
        <f>작성용!AE704</f>
        <v>0</v>
      </c>
      <c r="S707" s="57" t="str">
        <f>작성용!AF704</f>
        <v>대체평가3사업본부</v>
      </c>
      <c r="T707" s="60" t="str">
        <f>작성용!AG704</f>
        <v>박재현</v>
      </c>
      <c r="U707" s="60" t="str">
        <f>작성용!AH704</f>
        <v>박재현</v>
      </c>
      <c r="V707" s="55">
        <f>작성용!AA704</f>
        <v>202412</v>
      </c>
      <c r="W707" s="57" t="str">
        <f>작성용!AC704</f>
        <v>[T]기타보험기관[1본부]</v>
      </c>
      <c r="X707" s="57" t="str">
        <f>작성용!O704</f>
        <v xml:space="preserve"> </v>
      </c>
      <c r="Y707" s="57" t="str">
        <f>작성용!P704</f>
        <v xml:space="preserve"> </v>
      </c>
      <c r="Z707" s="57" t="str">
        <f>작성용!Q704</f>
        <v xml:space="preserve"> </v>
      </c>
      <c r="AA707" s="55" t="str">
        <f>작성용!AJ704</f>
        <v>-</v>
      </c>
      <c r="AB707" s="55">
        <f>작성용!AB704</f>
        <v>0</v>
      </c>
    </row>
    <row r="708" spans="1:28" s="11" customFormat="1" ht="16.5" hidden="1" customHeight="1" x14ac:dyDescent="0.3">
      <c r="A708" s="53">
        <f>작성용!AL705</f>
        <v>704</v>
      </c>
      <c r="B708" s="54" t="str">
        <f>작성용!AI705</f>
        <v>-</v>
      </c>
      <c r="C708" s="55" t="str">
        <f>작성용!AK705</f>
        <v>개별종목</v>
      </c>
      <c r="D708" s="56">
        <f>작성용!T705</f>
        <v>45645</v>
      </c>
      <c r="E708" s="57" t="str">
        <f>작성용!B705</f>
        <v>하나손해보험</v>
      </c>
      <c r="F708" s="57" t="str">
        <f>작성용!C705</f>
        <v>재평가</v>
      </c>
      <c r="G708" s="57" t="str">
        <f>작성용!D705</f>
        <v>신한에스지레일전문투자형사모특별자산투자신탁제1-1호</v>
      </c>
      <c r="H708" s="58" t="str">
        <f>작성용!E705</f>
        <v>KBP2019090153</v>
      </c>
      <c r="I708" s="57" t="str">
        <f>작성용!F705</f>
        <v>B02</v>
      </c>
      <c r="J708" s="57">
        <f>작성용!G705</f>
        <v>0</v>
      </c>
      <c r="K708" s="57" t="str">
        <f>작성용!H705</f>
        <v>-</v>
      </c>
      <c r="L708" s="57" t="str">
        <f>작성용!N705</f>
        <v xml:space="preserve">분기 </v>
      </c>
      <c r="M708" s="56" t="str">
        <f>작성용!U705</f>
        <v>2024.12.31</v>
      </c>
      <c r="N708" s="56" t="str">
        <f>작성용!V705</f>
        <v>룩스루</v>
      </c>
      <c r="O708" s="56" t="str">
        <f>작성용!W705</f>
        <v>룩스루</v>
      </c>
      <c r="P708" s="56" t="str">
        <f>작성용!X705</f>
        <v>-</v>
      </c>
      <c r="Q708" s="57" t="str">
        <f>작성용!AD705</f>
        <v>대체평가3사업본부</v>
      </c>
      <c r="R708" s="59">
        <f>작성용!AE705</f>
        <v>0</v>
      </c>
      <c r="S708" s="57" t="str">
        <f>작성용!AF705</f>
        <v>대체평가3사업본부</v>
      </c>
      <c r="T708" s="60" t="str">
        <f>작성용!AG705</f>
        <v>박재현</v>
      </c>
      <c r="U708" s="60" t="str">
        <f>작성용!AH705</f>
        <v>박재현</v>
      </c>
      <c r="V708" s="55">
        <f>작성용!AA705</f>
        <v>202412</v>
      </c>
      <c r="W708" s="57" t="str">
        <f>작성용!AC705</f>
        <v>[T]기타보험기관[1본부]</v>
      </c>
      <c r="X708" s="57" t="str">
        <f>작성용!O705</f>
        <v xml:space="preserve"> </v>
      </c>
      <c r="Y708" s="57" t="str">
        <f>작성용!P705</f>
        <v xml:space="preserve"> </v>
      </c>
      <c r="Z708" s="57" t="str">
        <f>작성용!Q705</f>
        <v xml:space="preserve"> </v>
      </c>
      <c r="AA708" s="55" t="str">
        <f>작성용!AJ705</f>
        <v>-</v>
      </c>
      <c r="AB708" s="55">
        <f>작성용!AB705</f>
        <v>0</v>
      </c>
    </row>
    <row r="709" spans="1:28" s="11" customFormat="1" ht="16.5" hidden="1" customHeight="1" x14ac:dyDescent="0.3">
      <c r="A709" s="53">
        <f>작성용!AL706</f>
        <v>705</v>
      </c>
      <c r="B709" s="54" t="str">
        <f>작성용!AI706</f>
        <v>-</v>
      </c>
      <c r="C709" s="55" t="str">
        <f>작성용!AK706</f>
        <v>개별종목</v>
      </c>
      <c r="D709" s="56">
        <f>작성용!T706</f>
        <v>45645</v>
      </c>
      <c r="E709" s="57" t="str">
        <f>작성용!B706</f>
        <v>하나손해보험</v>
      </c>
      <c r="F709" s="57" t="str">
        <f>작성용!C706</f>
        <v>재평가</v>
      </c>
      <c r="G709" s="57" t="str">
        <f>작성용!D706</f>
        <v>미래에셋신안산전문사모특별자산투자신탁1호</v>
      </c>
      <c r="H709" s="58" t="str">
        <f>작성용!E706</f>
        <v>KBP2019120194</v>
      </c>
      <c r="I709" s="57" t="str">
        <f>작성용!F706</f>
        <v>B02</v>
      </c>
      <c r="J709" s="57">
        <f>작성용!G706</f>
        <v>0</v>
      </c>
      <c r="K709" s="57" t="str">
        <f>작성용!H706</f>
        <v>-</v>
      </c>
      <c r="L709" s="57" t="str">
        <f>작성용!N706</f>
        <v xml:space="preserve">분기 </v>
      </c>
      <c r="M709" s="56" t="str">
        <f>작성용!U706</f>
        <v>2024.12.31</v>
      </c>
      <c r="N709" s="56" t="str">
        <f>작성용!V706</f>
        <v>룩스루</v>
      </c>
      <c r="O709" s="56" t="str">
        <f>작성용!W706</f>
        <v>룩스루</v>
      </c>
      <c r="P709" s="56" t="str">
        <f>작성용!X706</f>
        <v>-</v>
      </c>
      <c r="Q709" s="57" t="str">
        <f>작성용!AD706</f>
        <v>대체평가3사업본부</v>
      </c>
      <c r="R709" s="59">
        <f>작성용!AE706</f>
        <v>0</v>
      </c>
      <c r="S709" s="57" t="str">
        <f>작성용!AF706</f>
        <v>대체평가3사업본부</v>
      </c>
      <c r="T709" s="60" t="str">
        <f>작성용!AG706</f>
        <v>박재현</v>
      </c>
      <c r="U709" s="60" t="str">
        <f>작성용!AH706</f>
        <v>박재현</v>
      </c>
      <c r="V709" s="55">
        <f>작성용!AA706</f>
        <v>202412</v>
      </c>
      <c r="W709" s="57" t="str">
        <f>작성용!AC706</f>
        <v>[T]기타보험기관[1본부]</v>
      </c>
      <c r="X709" s="57" t="str">
        <f>작성용!O706</f>
        <v xml:space="preserve"> </v>
      </c>
      <c r="Y709" s="57" t="str">
        <f>작성용!P706</f>
        <v xml:space="preserve"> </v>
      </c>
      <c r="Z709" s="57" t="str">
        <f>작성용!Q706</f>
        <v xml:space="preserve"> </v>
      </c>
      <c r="AA709" s="55" t="str">
        <f>작성용!AJ706</f>
        <v>-</v>
      </c>
      <c r="AB709" s="55">
        <f>작성용!AB706</f>
        <v>0</v>
      </c>
    </row>
    <row r="710" spans="1:28" s="11" customFormat="1" ht="16.5" hidden="1" customHeight="1" x14ac:dyDescent="0.3">
      <c r="A710" s="53">
        <f>작성용!AL707</f>
        <v>706</v>
      </c>
      <c r="B710" s="54" t="str">
        <f>작성용!AI707</f>
        <v>-</v>
      </c>
      <c r="C710" s="55" t="str">
        <f>작성용!AK707</f>
        <v>개별종목</v>
      </c>
      <c r="D710" s="56">
        <f>작성용!T707</f>
        <v>45645</v>
      </c>
      <c r="E710" s="57" t="str">
        <f>작성용!B707</f>
        <v>하나손해보험</v>
      </c>
      <c r="F710" s="57" t="str">
        <f>작성용!C707</f>
        <v>재평가</v>
      </c>
      <c r="G710" s="57" t="str">
        <f>작성용!D707</f>
        <v>KBRPSFOCUS전문투자형사모특별자산투자신탁4호</v>
      </c>
      <c r="H710" s="58" t="str">
        <f>작성용!E707</f>
        <v>KBP2019120312</v>
      </c>
      <c r="I710" s="57" t="str">
        <f>작성용!F707</f>
        <v>B02</v>
      </c>
      <c r="J710" s="57">
        <f>작성용!G707</f>
        <v>0</v>
      </c>
      <c r="K710" s="57" t="str">
        <f>작성용!H707</f>
        <v>-</v>
      </c>
      <c r="L710" s="57" t="str">
        <f>작성용!N707</f>
        <v xml:space="preserve">분기 </v>
      </c>
      <c r="M710" s="56" t="str">
        <f>작성용!U707</f>
        <v>2024.12.31</v>
      </c>
      <c r="N710" s="56" t="str">
        <f>작성용!V707</f>
        <v>룩스루</v>
      </c>
      <c r="O710" s="56" t="str">
        <f>작성용!W707</f>
        <v>룩스루</v>
      </c>
      <c r="P710" s="56" t="str">
        <f>작성용!X707</f>
        <v>-</v>
      </c>
      <c r="Q710" s="57" t="str">
        <f>작성용!AD707</f>
        <v>대체평가3사업본부</v>
      </c>
      <c r="R710" s="59">
        <f>작성용!AE707</f>
        <v>0</v>
      </c>
      <c r="S710" s="57" t="str">
        <f>작성용!AF707</f>
        <v>대체평가3사업본부</v>
      </c>
      <c r="T710" s="60" t="str">
        <f>작성용!AG707</f>
        <v>박재현</v>
      </c>
      <c r="U710" s="60" t="str">
        <f>작성용!AH707</f>
        <v>박재현</v>
      </c>
      <c r="V710" s="55">
        <f>작성용!AA707</f>
        <v>202412</v>
      </c>
      <c r="W710" s="57" t="str">
        <f>작성용!AC707</f>
        <v>[T]기타보험기관[1본부]</v>
      </c>
      <c r="X710" s="57" t="str">
        <f>작성용!O707</f>
        <v xml:space="preserve"> </v>
      </c>
      <c r="Y710" s="57" t="str">
        <f>작성용!P707</f>
        <v xml:space="preserve"> </v>
      </c>
      <c r="Z710" s="57" t="str">
        <f>작성용!Q707</f>
        <v xml:space="preserve"> </v>
      </c>
      <c r="AA710" s="55" t="str">
        <f>작성용!AJ707</f>
        <v>-</v>
      </c>
      <c r="AB710" s="55">
        <f>작성용!AB707</f>
        <v>0</v>
      </c>
    </row>
    <row r="711" spans="1:28" s="11" customFormat="1" ht="16.5" hidden="1" customHeight="1" x14ac:dyDescent="0.3">
      <c r="A711" s="53">
        <f>작성용!AL708</f>
        <v>707</v>
      </c>
      <c r="B711" s="54" t="str">
        <f>작성용!AI708</f>
        <v>-</v>
      </c>
      <c r="C711" s="55" t="str">
        <f>작성용!AK708</f>
        <v>개별종목</v>
      </c>
      <c r="D711" s="56">
        <f>작성용!T708</f>
        <v>45645</v>
      </c>
      <c r="E711" s="57" t="str">
        <f>작성용!B708</f>
        <v>하나손해보험</v>
      </c>
      <c r="F711" s="57" t="str">
        <f>작성용!C708</f>
        <v>재평가</v>
      </c>
      <c r="G711" s="57" t="str">
        <f>작성용!D708</f>
        <v>채권시장안정전문투자형사모증권투자신탁</v>
      </c>
      <c r="H711" s="58" t="str">
        <f>작성용!E708</f>
        <v>KBP2020060046</v>
      </c>
      <c r="I711" s="57" t="str">
        <f>작성용!F708</f>
        <v>B02</v>
      </c>
      <c r="J711" s="57">
        <f>작성용!G708</f>
        <v>0</v>
      </c>
      <c r="K711" s="57" t="str">
        <f>작성용!H708</f>
        <v>-</v>
      </c>
      <c r="L711" s="57" t="str">
        <f>작성용!N708</f>
        <v xml:space="preserve">분기 </v>
      </c>
      <c r="M711" s="56" t="str">
        <f>작성용!U708</f>
        <v>2024.12.31</v>
      </c>
      <c r="N711" s="56" t="str">
        <f>작성용!V708</f>
        <v>룩스루</v>
      </c>
      <c r="O711" s="56" t="str">
        <f>작성용!W708</f>
        <v>룩스루</v>
      </c>
      <c r="P711" s="56" t="str">
        <f>작성용!X708</f>
        <v>-</v>
      </c>
      <c r="Q711" s="57" t="str">
        <f>작성용!AD708</f>
        <v>대체평가3사업본부</v>
      </c>
      <c r="R711" s="59">
        <f>작성용!AE708</f>
        <v>0</v>
      </c>
      <c r="S711" s="57" t="str">
        <f>작성용!AF708</f>
        <v>대체평가3사업본부</v>
      </c>
      <c r="T711" s="60" t="str">
        <f>작성용!AG708</f>
        <v>박재현</v>
      </c>
      <c r="U711" s="60" t="str">
        <f>작성용!AH708</f>
        <v>박재현</v>
      </c>
      <c r="V711" s="55">
        <f>작성용!AA708</f>
        <v>202412</v>
      </c>
      <c r="W711" s="57" t="str">
        <f>작성용!AC708</f>
        <v>[T]기타보험기관[1본부]</v>
      </c>
      <c r="X711" s="57" t="str">
        <f>작성용!O708</f>
        <v xml:space="preserve"> </v>
      </c>
      <c r="Y711" s="57" t="str">
        <f>작성용!P708</f>
        <v xml:space="preserve"> </v>
      </c>
      <c r="Z711" s="57" t="str">
        <f>작성용!Q708</f>
        <v xml:space="preserve"> </v>
      </c>
      <c r="AA711" s="55" t="str">
        <f>작성용!AJ708</f>
        <v>-</v>
      </c>
      <c r="AB711" s="55">
        <f>작성용!AB708</f>
        <v>0</v>
      </c>
    </row>
    <row r="712" spans="1:28" s="11" customFormat="1" ht="16.5" hidden="1" customHeight="1" x14ac:dyDescent="0.3">
      <c r="A712" s="53">
        <f>작성용!AL709</f>
        <v>708</v>
      </c>
      <c r="B712" s="54" t="str">
        <f>작성용!AI709</f>
        <v>-</v>
      </c>
      <c r="C712" s="55" t="str">
        <f>작성용!AK709</f>
        <v>개별종목</v>
      </c>
      <c r="D712" s="56">
        <f>작성용!T709</f>
        <v>45645</v>
      </c>
      <c r="E712" s="57" t="str">
        <f>작성용!B709</f>
        <v>하나손해보험</v>
      </c>
      <c r="F712" s="57" t="str">
        <f>작성용!C709</f>
        <v>재평가</v>
      </c>
      <c r="G712" s="57" t="str">
        <f>작성용!D709</f>
        <v>한국투자사모BTL인프라특별자산투자신탁2호</v>
      </c>
      <c r="H712" s="58" t="str">
        <f>작성용!E709</f>
        <v>KBP2021120350</v>
      </c>
      <c r="I712" s="57" t="str">
        <f>작성용!F709</f>
        <v>B02</v>
      </c>
      <c r="J712" s="57">
        <f>작성용!G709</f>
        <v>0</v>
      </c>
      <c r="K712" s="57" t="str">
        <f>작성용!H709</f>
        <v>-</v>
      </c>
      <c r="L712" s="57" t="str">
        <f>작성용!N709</f>
        <v xml:space="preserve">분기 </v>
      </c>
      <c r="M712" s="56" t="str">
        <f>작성용!U709</f>
        <v>2024.12.31</v>
      </c>
      <c r="N712" s="56" t="str">
        <f>작성용!V709</f>
        <v>룩스루</v>
      </c>
      <c r="O712" s="56" t="str">
        <f>작성용!W709</f>
        <v>룩스루</v>
      </c>
      <c r="P712" s="56" t="str">
        <f>작성용!X709</f>
        <v>-</v>
      </c>
      <c r="Q712" s="57" t="str">
        <f>작성용!AD709</f>
        <v>대체평가3사업본부</v>
      </c>
      <c r="R712" s="59">
        <f>작성용!AE709</f>
        <v>0</v>
      </c>
      <c r="S712" s="57" t="str">
        <f>작성용!AF709</f>
        <v>대체평가3사업본부</v>
      </c>
      <c r="T712" s="60" t="str">
        <f>작성용!AG709</f>
        <v>박재현</v>
      </c>
      <c r="U712" s="60" t="str">
        <f>작성용!AH709</f>
        <v>박재현</v>
      </c>
      <c r="V712" s="55">
        <f>작성용!AA709</f>
        <v>202412</v>
      </c>
      <c r="W712" s="57" t="str">
        <f>작성용!AC709</f>
        <v>[T]기타보험기관[1본부]</v>
      </c>
      <c r="X712" s="57" t="str">
        <f>작성용!O709</f>
        <v xml:space="preserve"> </v>
      </c>
      <c r="Y712" s="57" t="str">
        <f>작성용!P709</f>
        <v xml:space="preserve"> </v>
      </c>
      <c r="Z712" s="57" t="str">
        <f>작성용!Q709</f>
        <v xml:space="preserve"> </v>
      </c>
      <c r="AA712" s="55" t="str">
        <f>작성용!AJ709</f>
        <v>-</v>
      </c>
      <c r="AB712" s="55">
        <f>작성용!AB709</f>
        <v>0</v>
      </c>
    </row>
    <row r="713" spans="1:28" s="11" customFormat="1" ht="16.5" hidden="1" customHeight="1" x14ac:dyDescent="0.3">
      <c r="A713" s="53">
        <f>작성용!AL710</f>
        <v>709</v>
      </c>
      <c r="B713" s="54" t="str">
        <f>작성용!AI710</f>
        <v>-</v>
      </c>
      <c r="C713" s="55" t="str">
        <f>작성용!AK710</f>
        <v>개별종목</v>
      </c>
      <c r="D713" s="56">
        <f>작성용!T710</f>
        <v>45645</v>
      </c>
      <c r="E713" s="57" t="str">
        <f>작성용!B710</f>
        <v>하나손해보험</v>
      </c>
      <c r="F713" s="57" t="str">
        <f>작성용!C710</f>
        <v>재평가</v>
      </c>
      <c r="G713" s="57" t="str">
        <f>작성용!D710</f>
        <v>KOTAM마리타임전문투자형사모특별자산투자신탁제21호</v>
      </c>
      <c r="H713" s="58" t="str">
        <f>작성용!E710</f>
        <v>KBP2024030051</v>
      </c>
      <c r="I713" s="57" t="str">
        <f>작성용!F710</f>
        <v>B02</v>
      </c>
      <c r="J713" s="57">
        <f>작성용!G710</f>
        <v>0</v>
      </c>
      <c r="K713" s="57" t="str">
        <f>작성용!H710</f>
        <v>-</v>
      </c>
      <c r="L713" s="57" t="str">
        <f>작성용!N710</f>
        <v xml:space="preserve">분기 </v>
      </c>
      <c r="M713" s="56" t="str">
        <f>작성용!U710</f>
        <v>2024.12.31</v>
      </c>
      <c r="N713" s="56" t="str">
        <f>작성용!V710</f>
        <v>룩스루</v>
      </c>
      <c r="O713" s="56" t="str">
        <f>작성용!W710</f>
        <v>룩스루</v>
      </c>
      <c r="P713" s="56" t="str">
        <f>작성용!X710</f>
        <v>-</v>
      </c>
      <c r="Q713" s="57" t="str">
        <f>작성용!AD710</f>
        <v>대체평가3사업본부</v>
      </c>
      <c r="R713" s="59">
        <f>작성용!AE710</f>
        <v>0</v>
      </c>
      <c r="S713" s="57" t="str">
        <f>작성용!AF710</f>
        <v>대체평가3사업본부</v>
      </c>
      <c r="T713" s="60" t="str">
        <f>작성용!AG710</f>
        <v>박재현</v>
      </c>
      <c r="U713" s="60" t="str">
        <f>작성용!AH710</f>
        <v>박재현</v>
      </c>
      <c r="V713" s="55">
        <f>작성용!AA710</f>
        <v>202412</v>
      </c>
      <c r="W713" s="57" t="str">
        <f>작성용!AC710</f>
        <v>[T]기타보험기관[1본부]</v>
      </c>
      <c r="X713" s="57" t="str">
        <f>작성용!O710</f>
        <v xml:space="preserve"> </v>
      </c>
      <c r="Y713" s="57" t="str">
        <f>작성용!P710</f>
        <v xml:space="preserve"> </v>
      </c>
      <c r="Z713" s="57" t="str">
        <f>작성용!Q710</f>
        <v xml:space="preserve"> </v>
      </c>
      <c r="AA713" s="55" t="str">
        <f>작성용!AJ710</f>
        <v>-</v>
      </c>
      <c r="AB713" s="55">
        <f>작성용!AB710</f>
        <v>0</v>
      </c>
    </row>
    <row r="714" spans="1:28" s="11" customFormat="1" ht="16.5" hidden="1" customHeight="1" x14ac:dyDescent="0.3">
      <c r="A714" s="53">
        <f>작성용!AL711</f>
        <v>710</v>
      </c>
      <c r="B714" s="54" t="str">
        <f>작성용!AI711</f>
        <v>-</v>
      </c>
      <c r="C714" s="55" t="str">
        <f>작성용!AK711</f>
        <v>개별종목</v>
      </c>
      <c r="D714" s="56">
        <f>작성용!T711</f>
        <v>45645</v>
      </c>
      <c r="E714" s="57" t="str">
        <f>작성용!B711</f>
        <v>하나손해보험</v>
      </c>
      <c r="F714" s="57" t="str">
        <f>작성용!C711</f>
        <v>재평가</v>
      </c>
      <c r="G714" s="57" t="str">
        <f>작성용!D711</f>
        <v>하나대체투자일반사모부동산투자신탁180호</v>
      </c>
      <c r="H714" s="58" t="str">
        <f>작성용!E711</f>
        <v>KBP2024030052</v>
      </c>
      <c r="I714" s="57" t="str">
        <f>작성용!F711</f>
        <v>B02</v>
      </c>
      <c r="J714" s="57">
        <f>작성용!G711</f>
        <v>0</v>
      </c>
      <c r="K714" s="57" t="str">
        <f>작성용!H711</f>
        <v>-</v>
      </c>
      <c r="L714" s="57" t="str">
        <f>작성용!N711</f>
        <v xml:space="preserve">분기 </v>
      </c>
      <c r="M714" s="56" t="str">
        <f>작성용!U711</f>
        <v>2024.12.31</v>
      </c>
      <c r="N714" s="56" t="str">
        <f>작성용!V711</f>
        <v>룩스루</v>
      </c>
      <c r="O714" s="56" t="str">
        <f>작성용!W711</f>
        <v>룩스루</v>
      </c>
      <c r="P714" s="56" t="str">
        <f>작성용!X711</f>
        <v>-</v>
      </c>
      <c r="Q714" s="57" t="str">
        <f>작성용!AD711</f>
        <v>대체평가3사업본부</v>
      </c>
      <c r="R714" s="59">
        <f>작성용!AE711</f>
        <v>0</v>
      </c>
      <c r="S714" s="57" t="str">
        <f>작성용!AF711</f>
        <v>대체평가3사업본부</v>
      </c>
      <c r="T714" s="60" t="str">
        <f>작성용!AG711</f>
        <v>박재현</v>
      </c>
      <c r="U714" s="60" t="str">
        <f>작성용!AH711</f>
        <v>박재현</v>
      </c>
      <c r="V714" s="55">
        <f>작성용!AA711</f>
        <v>202412</v>
      </c>
      <c r="W714" s="57" t="str">
        <f>작성용!AC711</f>
        <v>[T]기타보험기관[1본부]</v>
      </c>
      <c r="X714" s="57" t="str">
        <f>작성용!O711</f>
        <v xml:space="preserve"> </v>
      </c>
      <c r="Y714" s="57" t="str">
        <f>작성용!P711</f>
        <v xml:space="preserve"> </v>
      </c>
      <c r="Z714" s="57" t="str">
        <f>작성용!Q711</f>
        <v xml:space="preserve"> </v>
      </c>
      <c r="AA714" s="55" t="str">
        <f>작성용!AJ711</f>
        <v>-</v>
      </c>
      <c r="AB714" s="55">
        <f>작성용!AB711</f>
        <v>0</v>
      </c>
    </row>
    <row r="715" spans="1:28" s="11" customFormat="1" ht="16.5" hidden="1" customHeight="1" x14ac:dyDescent="0.3">
      <c r="A715" s="53">
        <f>작성용!AL712</f>
        <v>711</v>
      </c>
      <c r="B715" s="54" t="str">
        <f>작성용!AI712</f>
        <v>-</v>
      </c>
      <c r="C715" s="55" t="str">
        <f>작성용!AK712</f>
        <v>개별종목</v>
      </c>
      <c r="D715" s="56">
        <f>작성용!T712</f>
        <v>45645</v>
      </c>
      <c r="E715" s="57" t="str">
        <f>작성용!B712</f>
        <v>흥국화재해상보험(수익증권)</v>
      </c>
      <c r="F715" s="57" t="str">
        <f>작성용!C712</f>
        <v>재평가</v>
      </c>
      <c r="G715" s="57" t="str">
        <f>작성용!D712</f>
        <v>지브이에이코벤-i일반사모투자신탁(전문투자자)ClassCi</v>
      </c>
      <c r="H715" s="58" t="str">
        <f>작성용!E712</f>
        <v>KBP2022120118</v>
      </c>
      <c r="I715" s="57" t="str">
        <f>작성용!F712</f>
        <v>B02</v>
      </c>
      <c r="J715" s="57">
        <f>작성용!G712</f>
        <v>0</v>
      </c>
      <c r="K715" s="57" t="str">
        <f>작성용!H712</f>
        <v>-</v>
      </c>
      <c r="L715" s="57" t="str">
        <f>작성용!N712</f>
        <v xml:space="preserve">분기 </v>
      </c>
      <c r="M715" s="56" t="str">
        <f>작성용!U712</f>
        <v>2024.12.31</v>
      </c>
      <c r="N715" s="56" t="str">
        <f>작성용!V712</f>
        <v>룩스루</v>
      </c>
      <c r="O715" s="56" t="str">
        <f>작성용!W712</f>
        <v>룩스루</v>
      </c>
      <c r="P715" s="56" t="str">
        <f>작성용!X712</f>
        <v>-</v>
      </c>
      <c r="Q715" s="57" t="str">
        <f>작성용!AD712</f>
        <v>대체평가3사업본부</v>
      </c>
      <c r="R715" s="59">
        <f>작성용!AE712</f>
        <v>0</v>
      </c>
      <c r="S715" s="57" t="str">
        <f>작성용!AF712</f>
        <v>대체평가3사업본부</v>
      </c>
      <c r="T715" s="60" t="str">
        <f>작성용!AG712</f>
        <v>김기욱/정창수</v>
      </c>
      <c r="U715" s="60" t="str">
        <f>작성용!AH712</f>
        <v>김기욱/정창수</v>
      </c>
      <c r="V715" s="55">
        <f>작성용!AA712</f>
        <v>202412</v>
      </c>
      <c r="W715" s="57" t="str">
        <f>작성용!AC712</f>
        <v>[T]기타보험기관[1본부]</v>
      </c>
      <c r="X715" s="57" t="str">
        <f>작성용!O712</f>
        <v xml:space="preserve"> </v>
      </c>
      <c r="Y715" s="57" t="str">
        <f>작성용!P712</f>
        <v xml:space="preserve"> </v>
      </c>
      <c r="Z715" s="57" t="str">
        <f>작성용!Q712</f>
        <v xml:space="preserve"> </v>
      </c>
      <c r="AA715" s="55" t="str">
        <f>작성용!AJ712</f>
        <v>-</v>
      </c>
      <c r="AB715" s="55">
        <f>작성용!AB712</f>
        <v>0</v>
      </c>
    </row>
    <row r="716" spans="1:28" s="11" customFormat="1" ht="16.5" hidden="1" customHeight="1" x14ac:dyDescent="0.3">
      <c r="A716" s="53">
        <f>작성용!AL713</f>
        <v>712</v>
      </c>
      <c r="B716" s="54" t="str">
        <f>작성용!AI713</f>
        <v>-</v>
      </c>
      <c r="C716" s="55" t="str">
        <f>작성용!AK713</f>
        <v>개별종목</v>
      </c>
      <c r="D716" s="56">
        <f>작성용!T713</f>
        <v>45645</v>
      </c>
      <c r="E716" s="57" t="str">
        <f>작성용!B713</f>
        <v>흥국화재해상보험(수익증권)</v>
      </c>
      <c r="F716" s="57" t="str">
        <f>작성용!C713</f>
        <v>재평가</v>
      </c>
      <c r="G716" s="57" t="str">
        <f>작성용!D713</f>
        <v>수성코스닥벤처T1일반사모투자신탁</v>
      </c>
      <c r="H716" s="58" t="str">
        <f>작성용!E713</f>
        <v>KBP2023090085</v>
      </c>
      <c r="I716" s="57" t="str">
        <f>작성용!F713</f>
        <v>B02</v>
      </c>
      <c r="J716" s="57">
        <f>작성용!G713</f>
        <v>0</v>
      </c>
      <c r="K716" s="57" t="str">
        <f>작성용!H713</f>
        <v>-</v>
      </c>
      <c r="L716" s="57" t="str">
        <f>작성용!N713</f>
        <v xml:space="preserve">분기 </v>
      </c>
      <c r="M716" s="56" t="str">
        <f>작성용!U713</f>
        <v>2024.12.31</v>
      </c>
      <c r="N716" s="56" t="str">
        <f>작성용!V713</f>
        <v>룩스루</v>
      </c>
      <c r="O716" s="56" t="str">
        <f>작성용!W713</f>
        <v>룩스루</v>
      </c>
      <c r="P716" s="56" t="str">
        <f>작성용!X713</f>
        <v>-</v>
      </c>
      <c r="Q716" s="57" t="str">
        <f>작성용!AD713</f>
        <v>대체평가3사업본부</v>
      </c>
      <c r="R716" s="59">
        <f>작성용!AE713</f>
        <v>0</v>
      </c>
      <c r="S716" s="57" t="str">
        <f>작성용!AF713</f>
        <v>대체평가3사업본부</v>
      </c>
      <c r="T716" s="60" t="str">
        <f>작성용!AG713</f>
        <v>김기욱/정창수</v>
      </c>
      <c r="U716" s="60" t="str">
        <f>작성용!AH713</f>
        <v>김기욱/정창수</v>
      </c>
      <c r="V716" s="55">
        <f>작성용!AA713</f>
        <v>202412</v>
      </c>
      <c r="W716" s="57" t="str">
        <f>작성용!AC713</f>
        <v>[T]기타보험기관[1본부]</v>
      </c>
      <c r="X716" s="57" t="str">
        <f>작성용!O713</f>
        <v xml:space="preserve"> </v>
      </c>
      <c r="Y716" s="57" t="str">
        <f>작성용!P713</f>
        <v xml:space="preserve"> </v>
      </c>
      <c r="Z716" s="57" t="str">
        <f>작성용!Q713</f>
        <v xml:space="preserve"> </v>
      </c>
      <c r="AA716" s="55" t="str">
        <f>작성용!AJ713</f>
        <v>-</v>
      </c>
      <c r="AB716" s="55">
        <f>작성용!AB713</f>
        <v>0</v>
      </c>
    </row>
    <row r="717" spans="1:28" s="11" customFormat="1" ht="16.5" hidden="1" customHeight="1" x14ac:dyDescent="0.3">
      <c r="A717" s="53">
        <f>작성용!AL714</f>
        <v>713</v>
      </c>
      <c r="B717" s="54" t="str">
        <f>작성용!AI714</f>
        <v>-</v>
      </c>
      <c r="C717" s="55" t="str">
        <f>작성용!AK714</f>
        <v>개별종목</v>
      </c>
      <c r="D717" s="56">
        <f>작성용!T714</f>
        <v>45645</v>
      </c>
      <c r="E717" s="57" t="str">
        <f>작성용!B714</f>
        <v>흥국화재해상보험(수익증권)</v>
      </c>
      <c r="F717" s="57" t="str">
        <f>작성용!C714</f>
        <v>재평가</v>
      </c>
      <c r="G717" s="57" t="str">
        <f>작성용!D714</f>
        <v>채권시장안정전문투자형사모증권투자신탁</v>
      </c>
      <c r="H717" s="58" t="str">
        <f>작성용!E714</f>
        <v>KBP2020060046</v>
      </c>
      <c r="I717" s="57" t="str">
        <f>작성용!F714</f>
        <v>B02</v>
      </c>
      <c r="J717" s="57">
        <f>작성용!G714</f>
        <v>0</v>
      </c>
      <c r="K717" s="57" t="str">
        <f>작성용!H714</f>
        <v>-</v>
      </c>
      <c r="L717" s="57" t="str">
        <f>작성용!N714</f>
        <v xml:space="preserve">분기 </v>
      </c>
      <c r="M717" s="56" t="str">
        <f>작성용!U714</f>
        <v>2024.12.31</v>
      </c>
      <c r="N717" s="56" t="str">
        <f>작성용!V714</f>
        <v>룩스루</v>
      </c>
      <c r="O717" s="56" t="str">
        <f>작성용!W714</f>
        <v>룩스루</v>
      </c>
      <c r="P717" s="56" t="str">
        <f>작성용!X714</f>
        <v>-</v>
      </c>
      <c r="Q717" s="57" t="str">
        <f>작성용!AD714</f>
        <v>대체평가3사업본부</v>
      </c>
      <c r="R717" s="59">
        <f>작성용!AE714</f>
        <v>0</v>
      </c>
      <c r="S717" s="57" t="str">
        <f>작성용!AF714</f>
        <v>대체평가3사업본부</v>
      </c>
      <c r="T717" s="60" t="str">
        <f>작성용!AG714</f>
        <v>김기욱/정창수</v>
      </c>
      <c r="U717" s="60" t="str">
        <f>작성용!AH714</f>
        <v>김기욱/정창수</v>
      </c>
      <c r="V717" s="55">
        <f>작성용!AA714</f>
        <v>202412</v>
      </c>
      <c r="W717" s="57" t="str">
        <f>작성용!AC714</f>
        <v>[T]기타보험기관[1본부]</v>
      </c>
      <c r="X717" s="57" t="str">
        <f>작성용!O714</f>
        <v xml:space="preserve"> </v>
      </c>
      <c r="Y717" s="57" t="str">
        <f>작성용!P714</f>
        <v xml:space="preserve"> </v>
      </c>
      <c r="Z717" s="57" t="str">
        <f>작성용!Q714</f>
        <v xml:space="preserve"> </v>
      </c>
      <c r="AA717" s="55" t="str">
        <f>작성용!AJ714</f>
        <v>-</v>
      </c>
      <c r="AB717" s="55">
        <f>작성용!AB714</f>
        <v>0</v>
      </c>
    </row>
    <row r="718" spans="1:28" s="11" customFormat="1" ht="16.5" hidden="1" customHeight="1" x14ac:dyDescent="0.3">
      <c r="A718" s="53">
        <f>작성용!AL715</f>
        <v>714</v>
      </c>
      <c r="B718" s="54" t="str">
        <f>작성용!AI715</f>
        <v>-</v>
      </c>
      <c r="C718" s="55" t="str">
        <f>작성용!AK715</f>
        <v>개별종목</v>
      </c>
      <c r="D718" s="56">
        <f>작성용!T715</f>
        <v>45645</v>
      </c>
      <c r="E718" s="57" t="str">
        <f>작성용!B715</f>
        <v>흥국화재해상보험(수익증권)</v>
      </c>
      <c r="F718" s="57" t="str">
        <f>작성용!C715</f>
        <v>재평가</v>
      </c>
      <c r="G718" s="57" t="str">
        <f>작성용!D715</f>
        <v>흥국엣지플러스일반사모증권투자신탁2호</v>
      </c>
      <c r="H718" s="58" t="str">
        <f>작성용!E715</f>
        <v>KBP2023090086</v>
      </c>
      <c r="I718" s="57" t="str">
        <f>작성용!F715</f>
        <v>B02</v>
      </c>
      <c r="J718" s="57">
        <f>작성용!G715</f>
        <v>0</v>
      </c>
      <c r="K718" s="57" t="str">
        <f>작성용!H715</f>
        <v>-</v>
      </c>
      <c r="L718" s="57" t="str">
        <f>작성용!N715</f>
        <v xml:space="preserve">분기 </v>
      </c>
      <c r="M718" s="56" t="str">
        <f>작성용!U715</f>
        <v>2024.12.31</v>
      </c>
      <c r="N718" s="56" t="str">
        <f>작성용!V715</f>
        <v>룩스루</v>
      </c>
      <c r="O718" s="56" t="str">
        <f>작성용!W715</f>
        <v>룩스루</v>
      </c>
      <c r="P718" s="56" t="str">
        <f>작성용!X715</f>
        <v>-</v>
      </c>
      <c r="Q718" s="57" t="str">
        <f>작성용!AD715</f>
        <v>대체평가3사업본부</v>
      </c>
      <c r="R718" s="59">
        <f>작성용!AE715</f>
        <v>0</v>
      </c>
      <c r="S718" s="57" t="str">
        <f>작성용!AF715</f>
        <v>대체평가3사업본부</v>
      </c>
      <c r="T718" s="60" t="str">
        <f>작성용!AG715</f>
        <v>김기욱/정창수</v>
      </c>
      <c r="U718" s="60" t="str">
        <f>작성용!AH715</f>
        <v>김기욱/정창수</v>
      </c>
      <c r="V718" s="55">
        <f>작성용!AA715</f>
        <v>202412</v>
      </c>
      <c r="W718" s="57" t="str">
        <f>작성용!AC715</f>
        <v>[T]기타보험기관[1본부]</v>
      </c>
      <c r="X718" s="57" t="str">
        <f>작성용!O715</f>
        <v xml:space="preserve"> </v>
      </c>
      <c r="Y718" s="57" t="str">
        <f>작성용!P715</f>
        <v xml:space="preserve"> </v>
      </c>
      <c r="Z718" s="57" t="str">
        <f>작성용!Q715</f>
        <v xml:space="preserve"> </v>
      </c>
      <c r="AA718" s="55" t="str">
        <f>작성용!AJ715</f>
        <v>-</v>
      </c>
      <c r="AB718" s="55">
        <f>작성용!AB715</f>
        <v>0</v>
      </c>
    </row>
    <row r="719" spans="1:28" s="11" customFormat="1" ht="16.5" hidden="1" customHeight="1" x14ac:dyDescent="0.3">
      <c r="A719" s="53">
        <f>작성용!AL716</f>
        <v>715</v>
      </c>
      <c r="B719" s="54" t="str">
        <f>작성용!AI716</f>
        <v>-</v>
      </c>
      <c r="C719" s="55" t="str">
        <f>작성용!AK716</f>
        <v>개별종목</v>
      </c>
      <c r="D719" s="56">
        <f>작성용!T716</f>
        <v>45645</v>
      </c>
      <c r="E719" s="57" t="str">
        <f>작성용!B716</f>
        <v>흥국화재해상보험(수익증권)</v>
      </c>
      <c r="F719" s="57" t="str">
        <f>작성용!C716</f>
        <v>재평가</v>
      </c>
      <c r="G719" s="57" t="str">
        <f>작성용!D716</f>
        <v>흥국그레이트스트레티지해외채권일반사모투자신탁1호</v>
      </c>
      <c r="H719" s="58" t="str">
        <f>작성용!E716</f>
        <v>KBP2023090087</v>
      </c>
      <c r="I719" s="57" t="str">
        <f>작성용!F716</f>
        <v>B02</v>
      </c>
      <c r="J719" s="57">
        <f>작성용!G716</f>
        <v>0</v>
      </c>
      <c r="K719" s="57" t="str">
        <f>작성용!H716</f>
        <v>-</v>
      </c>
      <c r="L719" s="57" t="str">
        <f>작성용!N716</f>
        <v xml:space="preserve">분기 </v>
      </c>
      <c r="M719" s="56" t="str">
        <f>작성용!U716</f>
        <v>2024.12.31</v>
      </c>
      <c r="N719" s="56" t="str">
        <f>작성용!V716</f>
        <v>룩스루</v>
      </c>
      <c r="O719" s="56" t="str">
        <f>작성용!W716</f>
        <v>룩스루</v>
      </c>
      <c r="P719" s="56" t="str">
        <f>작성용!X716</f>
        <v>-</v>
      </c>
      <c r="Q719" s="57" t="str">
        <f>작성용!AD716</f>
        <v>대체평가3사업본부</v>
      </c>
      <c r="R719" s="59">
        <f>작성용!AE716</f>
        <v>0</v>
      </c>
      <c r="S719" s="57" t="str">
        <f>작성용!AF716</f>
        <v>대체평가3사업본부</v>
      </c>
      <c r="T719" s="60" t="str">
        <f>작성용!AG716</f>
        <v>김기욱/정창수</v>
      </c>
      <c r="U719" s="60" t="str">
        <f>작성용!AH716</f>
        <v>김기욱/정창수</v>
      </c>
      <c r="V719" s="55">
        <f>작성용!AA716</f>
        <v>202412</v>
      </c>
      <c r="W719" s="57" t="str">
        <f>작성용!AC716</f>
        <v>[T]기타보험기관[1본부]</v>
      </c>
      <c r="X719" s="57" t="str">
        <f>작성용!O716</f>
        <v xml:space="preserve"> </v>
      </c>
      <c r="Y719" s="57" t="str">
        <f>작성용!P716</f>
        <v xml:space="preserve"> </v>
      </c>
      <c r="Z719" s="57" t="str">
        <f>작성용!Q716</f>
        <v xml:space="preserve"> </v>
      </c>
      <c r="AA719" s="55" t="str">
        <f>작성용!AJ716</f>
        <v>-</v>
      </c>
      <c r="AB719" s="55">
        <f>작성용!AB716</f>
        <v>0</v>
      </c>
    </row>
    <row r="720" spans="1:28" s="11" customFormat="1" ht="16.5" hidden="1" customHeight="1" x14ac:dyDescent="0.3">
      <c r="A720" s="53">
        <f>작성용!AL717</f>
        <v>716</v>
      </c>
      <c r="B720" s="54" t="str">
        <f>작성용!AI717</f>
        <v>-</v>
      </c>
      <c r="C720" s="55" t="str">
        <f>작성용!AK717</f>
        <v>개별종목</v>
      </c>
      <c r="D720" s="56">
        <f>작성용!T717</f>
        <v>45645</v>
      </c>
      <c r="E720" s="57" t="str">
        <f>작성용!B717</f>
        <v>흥국화재해상보험(수익증권)</v>
      </c>
      <c r="F720" s="57" t="str">
        <f>작성용!C717</f>
        <v>재평가</v>
      </c>
      <c r="G720" s="57" t="str">
        <f>작성용!D717</f>
        <v>흥국인프라사모특별자산투자신탁1호</v>
      </c>
      <c r="H720" s="58" t="str">
        <f>작성용!E717</f>
        <v>KBP2020090080</v>
      </c>
      <c r="I720" s="57" t="str">
        <f>작성용!F717</f>
        <v>B02</v>
      </c>
      <c r="J720" s="57">
        <f>작성용!G717</f>
        <v>0</v>
      </c>
      <c r="K720" s="57" t="str">
        <f>작성용!H717</f>
        <v>-</v>
      </c>
      <c r="L720" s="57" t="str">
        <f>작성용!N717</f>
        <v xml:space="preserve">분기 </v>
      </c>
      <c r="M720" s="56" t="str">
        <f>작성용!U717</f>
        <v>2024.12.31</v>
      </c>
      <c r="N720" s="56" t="str">
        <f>작성용!V717</f>
        <v>룩스루</v>
      </c>
      <c r="O720" s="56" t="str">
        <f>작성용!W717</f>
        <v>룩스루</v>
      </c>
      <c r="P720" s="56" t="str">
        <f>작성용!X717</f>
        <v>-</v>
      </c>
      <c r="Q720" s="57" t="str">
        <f>작성용!AD717</f>
        <v>대체평가3사업본부</v>
      </c>
      <c r="R720" s="59">
        <f>작성용!AE717</f>
        <v>0</v>
      </c>
      <c r="S720" s="57" t="str">
        <f>작성용!AF717</f>
        <v>대체평가3사업본부</v>
      </c>
      <c r="T720" s="60" t="str">
        <f>작성용!AG717</f>
        <v>김기욱/정창수</v>
      </c>
      <c r="U720" s="60" t="str">
        <f>작성용!AH717</f>
        <v>김기욱/정창수</v>
      </c>
      <c r="V720" s="55">
        <f>작성용!AA717</f>
        <v>202412</v>
      </c>
      <c r="W720" s="57" t="str">
        <f>작성용!AC717</f>
        <v>[T]기타보험기관[1본부]</v>
      </c>
      <c r="X720" s="57" t="str">
        <f>작성용!O717</f>
        <v xml:space="preserve"> </v>
      </c>
      <c r="Y720" s="57" t="str">
        <f>작성용!P717</f>
        <v xml:space="preserve"> </v>
      </c>
      <c r="Z720" s="57" t="str">
        <f>작성용!Q717</f>
        <v xml:space="preserve"> </v>
      </c>
      <c r="AA720" s="55" t="str">
        <f>작성용!AJ717</f>
        <v>-</v>
      </c>
      <c r="AB720" s="55">
        <f>작성용!AB717</f>
        <v>0</v>
      </c>
    </row>
    <row r="721" spans="1:28" s="11" customFormat="1" ht="16.5" hidden="1" customHeight="1" x14ac:dyDescent="0.3">
      <c r="A721" s="53">
        <f>작성용!AL718</f>
        <v>717</v>
      </c>
      <c r="B721" s="54" t="str">
        <f>작성용!AI718</f>
        <v>-</v>
      </c>
      <c r="C721" s="55" t="str">
        <f>작성용!AK718</f>
        <v>개별종목</v>
      </c>
      <c r="D721" s="56">
        <f>작성용!T718</f>
        <v>45645</v>
      </c>
      <c r="E721" s="57" t="str">
        <f>작성용!B718</f>
        <v>흥국화재해상보험(수익증권)</v>
      </c>
      <c r="F721" s="57" t="str">
        <f>작성용!C718</f>
        <v>재평가</v>
      </c>
      <c r="G721" s="57" t="str">
        <f>작성용!D718</f>
        <v>흥국인프라사모특별자산투자신탁2호</v>
      </c>
      <c r="H721" s="58" t="str">
        <f>작성용!E718</f>
        <v>KBP2014020090</v>
      </c>
      <c r="I721" s="57" t="str">
        <f>작성용!F718</f>
        <v>B02</v>
      </c>
      <c r="J721" s="57">
        <f>작성용!G718</f>
        <v>0</v>
      </c>
      <c r="K721" s="57" t="str">
        <f>작성용!H718</f>
        <v>-</v>
      </c>
      <c r="L721" s="57" t="str">
        <f>작성용!N718</f>
        <v xml:space="preserve">분기 </v>
      </c>
      <c r="M721" s="56" t="str">
        <f>작성용!U718</f>
        <v>2024.12.31</v>
      </c>
      <c r="N721" s="56" t="str">
        <f>작성용!V718</f>
        <v>룩스루</v>
      </c>
      <c r="O721" s="56" t="str">
        <f>작성용!W718</f>
        <v>룩스루</v>
      </c>
      <c r="P721" s="56" t="str">
        <f>작성용!X718</f>
        <v>-</v>
      </c>
      <c r="Q721" s="57" t="str">
        <f>작성용!AD718</f>
        <v>대체평가3사업본부</v>
      </c>
      <c r="R721" s="59">
        <f>작성용!AE718</f>
        <v>0</v>
      </c>
      <c r="S721" s="57" t="str">
        <f>작성용!AF718</f>
        <v>대체평가3사업본부</v>
      </c>
      <c r="T721" s="60" t="str">
        <f>작성용!AG718</f>
        <v>김기욱/정창수</v>
      </c>
      <c r="U721" s="60" t="str">
        <f>작성용!AH718</f>
        <v>김기욱/정창수</v>
      </c>
      <c r="V721" s="55">
        <f>작성용!AA718</f>
        <v>202412</v>
      </c>
      <c r="W721" s="57" t="str">
        <f>작성용!AC718</f>
        <v>[T]기타보험기관[1본부]</v>
      </c>
      <c r="X721" s="57" t="str">
        <f>작성용!O718</f>
        <v xml:space="preserve"> </v>
      </c>
      <c r="Y721" s="57" t="str">
        <f>작성용!P718</f>
        <v xml:space="preserve"> </v>
      </c>
      <c r="Z721" s="57" t="str">
        <f>작성용!Q718</f>
        <v xml:space="preserve"> </v>
      </c>
      <c r="AA721" s="55" t="str">
        <f>작성용!AJ718</f>
        <v>-</v>
      </c>
      <c r="AB721" s="55">
        <f>작성용!AB718</f>
        <v>0</v>
      </c>
    </row>
    <row r="722" spans="1:28" s="11" customFormat="1" ht="16.5" hidden="1" customHeight="1" x14ac:dyDescent="0.3">
      <c r="A722" s="53">
        <f>작성용!AL719</f>
        <v>718</v>
      </c>
      <c r="B722" s="54" t="str">
        <f>작성용!AI719</f>
        <v>-</v>
      </c>
      <c r="C722" s="55" t="str">
        <f>작성용!AK719</f>
        <v>개별종목</v>
      </c>
      <c r="D722" s="56">
        <f>작성용!T719</f>
        <v>45645</v>
      </c>
      <c r="E722" s="57" t="str">
        <f>작성용!B719</f>
        <v>흥국화재해상보험(수익증권)</v>
      </c>
      <c r="F722" s="57" t="str">
        <f>작성용!C719</f>
        <v>재평가</v>
      </c>
      <c r="G722" s="57" t="str">
        <f>작성용!D719</f>
        <v>흥국하이클래스사모특별자산투자신탁35호</v>
      </c>
      <c r="H722" s="58" t="str">
        <f>작성용!E719</f>
        <v>KBP2020090100</v>
      </c>
      <c r="I722" s="57" t="str">
        <f>작성용!F719</f>
        <v>B02</v>
      </c>
      <c r="J722" s="57">
        <f>작성용!G719</f>
        <v>0</v>
      </c>
      <c r="K722" s="57" t="str">
        <f>작성용!H719</f>
        <v>-</v>
      </c>
      <c r="L722" s="57" t="str">
        <f>작성용!N719</f>
        <v xml:space="preserve">분기 </v>
      </c>
      <c r="M722" s="56" t="str">
        <f>작성용!U719</f>
        <v>2024.12.31</v>
      </c>
      <c r="N722" s="56" t="str">
        <f>작성용!V719</f>
        <v>룩스루</v>
      </c>
      <c r="O722" s="56" t="str">
        <f>작성용!W719</f>
        <v>룩스루</v>
      </c>
      <c r="P722" s="56" t="str">
        <f>작성용!X719</f>
        <v>-</v>
      </c>
      <c r="Q722" s="57" t="str">
        <f>작성용!AD719</f>
        <v>대체평가3사업본부</v>
      </c>
      <c r="R722" s="59">
        <f>작성용!AE719</f>
        <v>0</v>
      </c>
      <c r="S722" s="57" t="str">
        <f>작성용!AF719</f>
        <v>대체평가3사업본부</v>
      </c>
      <c r="T722" s="60" t="str">
        <f>작성용!AG719</f>
        <v>김기욱/정창수</v>
      </c>
      <c r="U722" s="60" t="str">
        <f>작성용!AH719</f>
        <v>김기욱/정창수</v>
      </c>
      <c r="V722" s="55">
        <f>작성용!AA719</f>
        <v>202412</v>
      </c>
      <c r="W722" s="57" t="str">
        <f>작성용!AC719</f>
        <v>[T]기타보험기관[1본부]</v>
      </c>
      <c r="X722" s="57" t="str">
        <f>작성용!O719</f>
        <v xml:space="preserve"> </v>
      </c>
      <c r="Y722" s="57" t="str">
        <f>작성용!P719</f>
        <v xml:space="preserve"> </v>
      </c>
      <c r="Z722" s="57" t="str">
        <f>작성용!Q719</f>
        <v xml:space="preserve"> </v>
      </c>
      <c r="AA722" s="55" t="str">
        <f>작성용!AJ719</f>
        <v>-</v>
      </c>
      <c r="AB722" s="55">
        <f>작성용!AB719</f>
        <v>0</v>
      </c>
    </row>
    <row r="723" spans="1:28" s="11" customFormat="1" ht="16.5" hidden="1" customHeight="1" x14ac:dyDescent="0.3">
      <c r="A723" s="53">
        <f>작성용!AL720</f>
        <v>719</v>
      </c>
      <c r="B723" s="54" t="str">
        <f>작성용!AI720</f>
        <v>-</v>
      </c>
      <c r="C723" s="55" t="str">
        <f>작성용!AK720</f>
        <v>개별종목</v>
      </c>
      <c r="D723" s="56">
        <f>작성용!T720</f>
        <v>45645</v>
      </c>
      <c r="E723" s="57" t="str">
        <f>작성용!B720</f>
        <v>흥국화재해상보험(수익증권)</v>
      </c>
      <c r="F723" s="57" t="str">
        <f>작성용!C720</f>
        <v>재평가</v>
      </c>
      <c r="G723" s="57" t="str">
        <f>작성용!D720</f>
        <v>KIAMCO비티엘프로젝트사모특별자산투자신탁제3호</v>
      </c>
      <c r="H723" s="58" t="str">
        <f>작성용!E720</f>
        <v>KBP2016120095</v>
      </c>
      <c r="I723" s="57" t="str">
        <f>작성용!F720</f>
        <v>B02</v>
      </c>
      <c r="J723" s="57">
        <f>작성용!G720</f>
        <v>0</v>
      </c>
      <c r="K723" s="57" t="str">
        <f>작성용!H720</f>
        <v>-</v>
      </c>
      <c r="L723" s="57" t="str">
        <f>작성용!N720</f>
        <v xml:space="preserve">분기 </v>
      </c>
      <c r="M723" s="56" t="str">
        <f>작성용!U720</f>
        <v>2024.12.31</v>
      </c>
      <c r="N723" s="56" t="str">
        <f>작성용!V720</f>
        <v>룩스루</v>
      </c>
      <c r="O723" s="56" t="str">
        <f>작성용!W720</f>
        <v>룩스루</v>
      </c>
      <c r="P723" s="56" t="str">
        <f>작성용!X720</f>
        <v>-</v>
      </c>
      <c r="Q723" s="57" t="str">
        <f>작성용!AD720</f>
        <v>대체평가3사업본부</v>
      </c>
      <c r="R723" s="59">
        <f>작성용!AE720</f>
        <v>0</v>
      </c>
      <c r="S723" s="57" t="str">
        <f>작성용!AF720</f>
        <v>대체평가3사업본부</v>
      </c>
      <c r="T723" s="60" t="str">
        <f>작성용!AG720</f>
        <v>김기욱/정창수</v>
      </c>
      <c r="U723" s="60" t="str">
        <f>작성용!AH720</f>
        <v>김기욱/정창수</v>
      </c>
      <c r="V723" s="55">
        <f>작성용!AA720</f>
        <v>202412</v>
      </c>
      <c r="W723" s="57" t="str">
        <f>작성용!AC720</f>
        <v>[T]기타보험기관[1본부]</v>
      </c>
      <c r="X723" s="57" t="str">
        <f>작성용!O720</f>
        <v xml:space="preserve"> </v>
      </c>
      <c r="Y723" s="57" t="str">
        <f>작성용!P720</f>
        <v xml:space="preserve"> </v>
      </c>
      <c r="Z723" s="57" t="str">
        <f>작성용!Q720</f>
        <v xml:space="preserve"> </v>
      </c>
      <c r="AA723" s="55" t="str">
        <f>작성용!AJ720</f>
        <v>-</v>
      </c>
      <c r="AB723" s="55">
        <f>작성용!AB720</f>
        <v>0</v>
      </c>
    </row>
    <row r="724" spans="1:28" s="11" customFormat="1" ht="16.5" hidden="1" customHeight="1" x14ac:dyDescent="0.3">
      <c r="A724" s="53">
        <f>작성용!AL721</f>
        <v>720</v>
      </c>
      <c r="B724" s="54" t="str">
        <f>작성용!AI721</f>
        <v>-</v>
      </c>
      <c r="C724" s="55" t="str">
        <f>작성용!AK721</f>
        <v>개별종목</v>
      </c>
      <c r="D724" s="56">
        <f>작성용!T721</f>
        <v>45645</v>
      </c>
      <c r="E724" s="57" t="str">
        <f>작성용!B721</f>
        <v>흥국화재해상보험(수익증권)</v>
      </c>
      <c r="F724" s="57" t="str">
        <f>작성용!C721</f>
        <v>재평가</v>
      </c>
      <c r="G724" s="57" t="str">
        <f>작성용!D721</f>
        <v>한국투자사모BTL인프라특별자산투자신탁6호</v>
      </c>
      <c r="H724" s="58" t="str">
        <f>작성용!E721</f>
        <v>KBP2019120115</v>
      </c>
      <c r="I724" s="57" t="str">
        <f>작성용!F721</f>
        <v>B02</v>
      </c>
      <c r="J724" s="57">
        <f>작성용!G721</f>
        <v>0</v>
      </c>
      <c r="K724" s="57" t="str">
        <f>작성용!H721</f>
        <v>-</v>
      </c>
      <c r="L724" s="57" t="str">
        <f>작성용!N721</f>
        <v xml:space="preserve">분기 </v>
      </c>
      <c r="M724" s="56" t="str">
        <f>작성용!U721</f>
        <v>2024.12.31</v>
      </c>
      <c r="N724" s="56" t="str">
        <f>작성용!V721</f>
        <v>룩스루</v>
      </c>
      <c r="O724" s="56" t="str">
        <f>작성용!W721</f>
        <v>룩스루</v>
      </c>
      <c r="P724" s="56" t="str">
        <f>작성용!X721</f>
        <v>-</v>
      </c>
      <c r="Q724" s="57" t="str">
        <f>작성용!AD721</f>
        <v>대체평가3사업본부</v>
      </c>
      <c r="R724" s="59">
        <f>작성용!AE721</f>
        <v>0</v>
      </c>
      <c r="S724" s="57" t="str">
        <f>작성용!AF721</f>
        <v>대체평가3사업본부</v>
      </c>
      <c r="T724" s="60" t="str">
        <f>작성용!AG721</f>
        <v>김기욱/정창수</v>
      </c>
      <c r="U724" s="60" t="str">
        <f>작성용!AH721</f>
        <v>김기욱/정창수</v>
      </c>
      <c r="V724" s="55">
        <f>작성용!AA721</f>
        <v>202412</v>
      </c>
      <c r="W724" s="57" t="str">
        <f>작성용!AC721</f>
        <v>[T]기타보험기관[1본부]</v>
      </c>
      <c r="X724" s="57" t="str">
        <f>작성용!O721</f>
        <v xml:space="preserve"> </v>
      </c>
      <c r="Y724" s="57" t="str">
        <f>작성용!P721</f>
        <v xml:space="preserve"> </v>
      </c>
      <c r="Z724" s="57" t="str">
        <f>작성용!Q721</f>
        <v xml:space="preserve"> </v>
      </c>
      <c r="AA724" s="55" t="str">
        <f>작성용!AJ721</f>
        <v>-</v>
      </c>
      <c r="AB724" s="55">
        <f>작성용!AB721</f>
        <v>0</v>
      </c>
    </row>
    <row r="725" spans="1:28" s="11" customFormat="1" ht="16.5" hidden="1" customHeight="1" x14ac:dyDescent="0.3">
      <c r="A725" s="53">
        <f>작성용!AL722</f>
        <v>721</v>
      </c>
      <c r="B725" s="54" t="str">
        <f>작성용!AI722</f>
        <v>-</v>
      </c>
      <c r="C725" s="55" t="str">
        <f>작성용!AK722</f>
        <v>개별종목</v>
      </c>
      <c r="D725" s="56">
        <f>작성용!T722</f>
        <v>45645</v>
      </c>
      <c r="E725" s="57" t="str">
        <f>작성용!B722</f>
        <v>흥국화재해상보험(수익증권)</v>
      </c>
      <c r="F725" s="57" t="str">
        <f>작성용!C722</f>
        <v>재평가</v>
      </c>
      <c r="G725" s="57" t="str">
        <f>작성용!D722</f>
        <v>한국투자사모BTL인프라특별자산투자신탁7호</v>
      </c>
      <c r="H725" s="58" t="str">
        <f>작성용!E722</f>
        <v>KBP2018120326</v>
      </c>
      <c r="I725" s="57" t="str">
        <f>작성용!F722</f>
        <v>B02</v>
      </c>
      <c r="J725" s="57">
        <f>작성용!G722</f>
        <v>0</v>
      </c>
      <c r="K725" s="57" t="str">
        <f>작성용!H722</f>
        <v>-</v>
      </c>
      <c r="L725" s="57" t="str">
        <f>작성용!N722</f>
        <v xml:space="preserve">분기 </v>
      </c>
      <c r="M725" s="56" t="str">
        <f>작성용!U722</f>
        <v>2024.12.31</v>
      </c>
      <c r="N725" s="56" t="str">
        <f>작성용!V722</f>
        <v>룩스루</v>
      </c>
      <c r="O725" s="56" t="str">
        <f>작성용!W722</f>
        <v>룩스루</v>
      </c>
      <c r="P725" s="56" t="str">
        <f>작성용!X722</f>
        <v>-</v>
      </c>
      <c r="Q725" s="57" t="str">
        <f>작성용!AD722</f>
        <v>대체평가3사업본부</v>
      </c>
      <c r="R725" s="59">
        <f>작성용!AE722</f>
        <v>0</v>
      </c>
      <c r="S725" s="57" t="str">
        <f>작성용!AF722</f>
        <v>대체평가3사업본부</v>
      </c>
      <c r="T725" s="60" t="str">
        <f>작성용!AG722</f>
        <v>김기욱/정창수</v>
      </c>
      <c r="U725" s="60" t="str">
        <f>작성용!AH722</f>
        <v>김기욱/정창수</v>
      </c>
      <c r="V725" s="55">
        <f>작성용!AA722</f>
        <v>202412</v>
      </c>
      <c r="W725" s="57" t="str">
        <f>작성용!AC722</f>
        <v>[T]기타보험기관[1본부]</v>
      </c>
      <c r="X725" s="57" t="str">
        <f>작성용!O722</f>
        <v xml:space="preserve"> </v>
      </c>
      <c r="Y725" s="57" t="str">
        <f>작성용!P722</f>
        <v xml:space="preserve"> </v>
      </c>
      <c r="Z725" s="57" t="str">
        <f>작성용!Q722</f>
        <v xml:space="preserve"> </v>
      </c>
      <c r="AA725" s="55" t="str">
        <f>작성용!AJ722</f>
        <v>-</v>
      </c>
      <c r="AB725" s="55">
        <f>작성용!AB722</f>
        <v>0</v>
      </c>
    </row>
    <row r="726" spans="1:28" s="11" customFormat="1" ht="16.5" hidden="1" customHeight="1" x14ac:dyDescent="0.3">
      <c r="A726" s="53">
        <f>작성용!AL723</f>
        <v>722</v>
      </c>
      <c r="B726" s="54" t="str">
        <f>작성용!AI723</f>
        <v>-</v>
      </c>
      <c r="C726" s="55" t="str">
        <f>작성용!AK723</f>
        <v>개별종목</v>
      </c>
      <c r="D726" s="56">
        <f>작성용!T723</f>
        <v>45645</v>
      </c>
      <c r="E726" s="57" t="str">
        <f>작성용!B723</f>
        <v>흥국화재해상보험(수익증권)</v>
      </c>
      <c r="F726" s="57" t="str">
        <f>작성용!C723</f>
        <v>재평가</v>
      </c>
      <c r="G726" s="57" t="str">
        <f>작성용!D723</f>
        <v>신한배움터비티엘사모특별자산투자신탁1호</v>
      </c>
      <c r="H726" s="58" t="str">
        <f>작성용!E723</f>
        <v>KBP2017090035</v>
      </c>
      <c r="I726" s="57" t="str">
        <f>작성용!F723</f>
        <v>B02</v>
      </c>
      <c r="J726" s="57">
        <f>작성용!G723</f>
        <v>0</v>
      </c>
      <c r="K726" s="57" t="str">
        <f>작성용!H723</f>
        <v>-</v>
      </c>
      <c r="L726" s="57" t="str">
        <f>작성용!N723</f>
        <v xml:space="preserve">분기 </v>
      </c>
      <c r="M726" s="56" t="str">
        <f>작성용!U723</f>
        <v>2024.12.31</v>
      </c>
      <c r="N726" s="56" t="str">
        <f>작성용!V723</f>
        <v>룩스루</v>
      </c>
      <c r="O726" s="56" t="str">
        <f>작성용!W723</f>
        <v>룩스루</v>
      </c>
      <c r="P726" s="56" t="str">
        <f>작성용!X723</f>
        <v>-</v>
      </c>
      <c r="Q726" s="57" t="str">
        <f>작성용!AD723</f>
        <v>대체평가3사업본부</v>
      </c>
      <c r="R726" s="59">
        <f>작성용!AE723</f>
        <v>0</v>
      </c>
      <c r="S726" s="57" t="str">
        <f>작성용!AF723</f>
        <v>대체평가3사업본부</v>
      </c>
      <c r="T726" s="60" t="str">
        <f>작성용!AG723</f>
        <v>김기욱/정창수</v>
      </c>
      <c r="U726" s="60" t="str">
        <f>작성용!AH723</f>
        <v>김기욱/정창수</v>
      </c>
      <c r="V726" s="55">
        <f>작성용!AA723</f>
        <v>202412</v>
      </c>
      <c r="W726" s="57" t="str">
        <f>작성용!AC723</f>
        <v>[T]기타보험기관[1본부]</v>
      </c>
      <c r="X726" s="57" t="str">
        <f>작성용!O723</f>
        <v xml:space="preserve"> </v>
      </c>
      <c r="Y726" s="57" t="str">
        <f>작성용!P723</f>
        <v xml:space="preserve"> </v>
      </c>
      <c r="Z726" s="57" t="str">
        <f>작성용!Q723</f>
        <v xml:space="preserve"> </v>
      </c>
      <c r="AA726" s="55" t="str">
        <f>작성용!AJ723</f>
        <v>-</v>
      </c>
      <c r="AB726" s="55">
        <f>작성용!AB723</f>
        <v>0</v>
      </c>
    </row>
    <row r="727" spans="1:28" s="11" customFormat="1" ht="16.5" hidden="1" customHeight="1" x14ac:dyDescent="0.3">
      <c r="A727" s="53">
        <f>작성용!AL724</f>
        <v>723</v>
      </c>
      <c r="B727" s="54" t="str">
        <f>작성용!AI724</f>
        <v>-</v>
      </c>
      <c r="C727" s="55" t="str">
        <f>작성용!AK724</f>
        <v>개별종목</v>
      </c>
      <c r="D727" s="56">
        <f>작성용!T724</f>
        <v>45645</v>
      </c>
      <c r="E727" s="57" t="str">
        <f>작성용!B724</f>
        <v>흥국화재해상보험(수익증권)</v>
      </c>
      <c r="F727" s="57" t="str">
        <f>작성용!C724</f>
        <v>재평가</v>
      </c>
      <c r="G727" s="57" t="str">
        <f>작성용!D724</f>
        <v>신한부산신항만사모특별자산투자신탁</v>
      </c>
      <c r="H727" s="58" t="str">
        <f>작성용!E724</f>
        <v>KBP2017090036</v>
      </c>
      <c r="I727" s="57" t="str">
        <f>작성용!F724</f>
        <v>B02</v>
      </c>
      <c r="J727" s="57">
        <f>작성용!G724</f>
        <v>0</v>
      </c>
      <c r="K727" s="57" t="str">
        <f>작성용!H724</f>
        <v>-</v>
      </c>
      <c r="L727" s="57" t="str">
        <f>작성용!N724</f>
        <v xml:space="preserve">분기 </v>
      </c>
      <c r="M727" s="56" t="str">
        <f>작성용!U724</f>
        <v>2024.12.31</v>
      </c>
      <c r="N727" s="56" t="str">
        <f>작성용!V724</f>
        <v>룩스루</v>
      </c>
      <c r="O727" s="56" t="str">
        <f>작성용!W724</f>
        <v>룩스루</v>
      </c>
      <c r="P727" s="56" t="str">
        <f>작성용!X724</f>
        <v>-</v>
      </c>
      <c r="Q727" s="57" t="str">
        <f>작성용!AD724</f>
        <v>대체평가3사업본부</v>
      </c>
      <c r="R727" s="59">
        <f>작성용!AE724</f>
        <v>0</v>
      </c>
      <c r="S727" s="57" t="str">
        <f>작성용!AF724</f>
        <v>대체평가3사업본부</v>
      </c>
      <c r="T727" s="60" t="str">
        <f>작성용!AG724</f>
        <v>김기욱/정창수</v>
      </c>
      <c r="U727" s="60" t="str">
        <f>작성용!AH724</f>
        <v>김기욱/정창수</v>
      </c>
      <c r="V727" s="55">
        <f>작성용!AA724</f>
        <v>202412</v>
      </c>
      <c r="W727" s="57" t="str">
        <f>작성용!AC724</f>
        <v>[T]기타보험기관[1본부]</v>
      </c>
      <c r="X727" s="57" t="str">
        <f>작성용!O724</f>
        <v xml:space="preserve"> </v>
      </c>
      <c r="Y727" s="57" t="str">
        <f>작성용!P724</f>
        <v xml:space="preserve"> </v>
      </c>
      <c r="Z727" s="57" t="str">
        <f>작성용!Q724</f>
        <v xml:space="preserve"> </v>
      </c>
      <c r="AA727" s="55" t="str">
        <f>작성용!AJ724</f>
        <v>-</v>
      </c>
      <c r="AB727" s="55">
        <f>작성용!AB724</f>
        <v>0</v>
      </c>
    </row>
    <row r="728" spans="1:28" s="11" customFormat="1" ht="16.5" hidden="1" customHeight="1" x14ac:dyDescent="0.3">
      <c r="A728" s="53">
        <f>작성용!AL725</f>
        <v>724</v>
      </c>
      <c r="B728" s="54" t="str">
        <f>작성용!AI725</f>
        <v>-</v>
      </c>
      <c r="C728" s="55" t="str">
        <f>작성용!AK725</f>
        <v>개별종목</v>
      </c>
      <c r="D728" s="56">
        <f>작성용!T725</f>
        <v>45645</v>
      </c>
      <c r="E728" s="57" t="str">
        <f>작성용!B725</f>
        <v>흥국화재해상보험(수익증권)</v>
      </c>
      <c r="F728" s="57" t="str">
        <f>작성용!C725</f>
        <v>재평가</v>
      </c>
      <c r="G728" s="57" t="str">
        <f>작성용!D725</f>
        <v>칸서스사랑나눔사모특별자산투자신탁1호</v>
      </c>
      <c r="H728" s="58" t="str">
        <f>작성용!E725</f>
        <v>KBP2017120105</v>
      </c>
      <c r="I728" s="57" t="str">
        <f>작성용!F725</f>
        <v>B02</v>
      </c>
      <c r="J728" s="57">
        <f>작성용!G725</f>
        <v>0</v>
      </c>
      <c r="K728" s="57" t="str">
        <f>작성용!H725</f>
        <v>-</v>
      </c>
      <c r="L728" s="57" t="str">
        <f>작성용!N725</f>
        <v xml:space="preserve">분기 </v>
      </c>
      <c r="M728" s="56" t="str">
        <f>작성용!U725</f>
        <v>2024.12.31</v>
      </c>
      <c r="N728" s="56" t="str">
        <f>작성용!V725</f>
        <v>룩스루</v>
      </c>
      <c r="O728" s="56" t="str">
        <f>작성용!W725</f>
        <v>룩스루</v>
      </c>
      <c r="P728" s="56" t="str">
        <f>작성용!X725</f>
        <v>-</v>
      </c>
      <c r="Q728" s="57" t="str">
        <f>작성용!AD725</f>
        <v>대체평가3사업본부</v>
      </c>
      <c r="R728" s="59">
        <f>작성용!AE725</f>
        <v>0</v>
      </c>
      <c r="S728" s="57" t="str">
        <f>작성용!AF725</f>
        <v>대체평가3사업본부</v>
      </c>
      <c r="T728" s="60" t="str">
        <f>작성용!AG725</f>
        <v>김기욱/정창수</v>
      </c>
      <c r="U728" s="60" t="str">
        <f>작성용!AH725</f>
        <v>김기욱/정창수</v>
      </c>
      <c r="V728" s="55">
        <f>작성용!AA725</f>
        <v>202412</v>
      </c>
      <c r="W728" s="57" t="str">
        <f>작성용!AC725</f>
        <v>[T]기타보험기관[1본부]</v>
      </c>
      <c r="X728" s="57" t="str">
        <f>작성용!O725</f>
        <v xml:space="preserve"> </v>
      </c>
      <c r="Y728" s="57" t="str">
        <f>작성용!P725</f>
        <v xml:space="preserve"> </v>
      </c>
      <c r="Z728" s="57" t="str">
        <f>작성용!Q725</f>
        <v xml:space="preserve"> </v>
      </c>
      <c r="AA728" s="55" t="str">
        <f>작성용!AJ725</f>
        <v>-</v>
      </c>
      <c r="AB728" s="55">
        <f>작성용!AB725</f>
        <v>0</v>
      </c>
    </row>
    <row r="729" spans="1:28" s="11" customFormat="1" ht="16.5" hidden="1" customHeight="1" x14ac:dyDescent="0.3">
      <c r="A729" s="53">
        <f>작성용!AL726</f>
        <v>725</v>
      </c>
      <c r="B729" s="54" t="str">
        <f>작성용!AI726</f>
        <v>-</v>
      </c>
      <c r="C729" s="55" t="str">
        <f>작성용!AK726</f>
        <v>개별종목</v>
      </c>
      <c r="D729" s="56">
        <f>작성용!T726</f>
        <v>45645</v>
      </c>
      <c r="E729" s="57" t="str">
        <f>작성용!B726</f>
        <v>흥국화재해상보험(수익증권)</v>
      </c>
      <c r="F729" s="57" t="str">
        <f>작성용!C726</f>
        <v>재평가</v>
      </c>
      <c r="G729" s="57" t="str">
        <f>작성용!D726</f>
        <v>흥국인프라사모특별자산투자신탁5호</v>
      </c>
      <c r="H729" s="58" t="str">
        <f>작성용!E726</f>
        <v>KBP2020090088</v>
      </c>
      <c r="I729" s="57" t="str">
        <f>작성용!F726</f>
        <v>B02</v>
      </c>
      <c r="J729" s="57">
        <f>작성용!G726</f>
        <v>0</v>
      </c>
      <c r="K729" s="57" t="str">
        <f>작성용!H726</f>
        <v>-</v>
      </c>
      <c r="L729" s="57" t="str">
        <f>작성용!N726</f>
        <v xml:space="preserve">분기 </v>
      </c>
      <c r="M729" s="56" t="str">
        <f>작성용!U726</f>
        <v>2024.12.31</v>
      </c>
      <c r="N729" s="56" t="str">
        <f>작성용!V726</f>
        <v>룩스루</v>
      </c>
      <c r="O729" s="56" t="str">
        <f>작성용!W726</f>
        <v>룩스루</v>
      </c>
      <c r="P729" s="56" t="str">
        <f>작성용!X726</f>
        <v>-</v>
      </c>
      <c r="Q729" s="57" t="str">
        <f>작성용!AD726</f>
        <v>대체평가3사업본부</v>
      </c>
      <c r="R729" s="59">
        <f>작성용!AE726</f>
        <v>0</v>
      </c>
      <c r="S729" s="57" t="str">
        <f>작성용!AF726</f>
        <v>대체평가3사업본부</v>
      </c>
      <c r="T729" s="60" t="str">
        <f>작성용!AG726</f>
        <v>김기욱/정창수</v>
      </c>
      <c r="U729" s="60" t="str">
        <f>작성용!AH726</f>
        <v>김기욱/정창수</v>
      </c>
      <c r="V729" s="55">
        <f>작성용!AA726</f>
        <v>202412</v>
      </c>
      <c r="W729" s="57" t="str">
        <f>작성용!AC726</f>
        <v>[T]기타보험기관[1본부]</v>
      </c>
      <c r="X729" s="57" t="str">
        <f>작성용!O726</f>
        <v xml:space="preserve"> </v>
      </c>
      <c r="Y729" s="57" t="str">
        <f>작성용!P726</f>
        <v xml:space="preserve"> </v>
      </c>
      <c r="Z729" s="57" t="str">
        <f>작성용!Q726</f>
        <v xml:space="preserve"> </v>
      </c>
      <c r="AA729" s="55" t="str">
        <f>작성용!AJ726</f>
        <v>-</v>
      </c>
      <c r="AB729" s="55">
        <f>작성용!AB726</f>
        <v>0</v>
      </c>
    </row>
    <row r="730" spans="1:28" s="11" customFormat="1" ht="16.5" hidden="1" customHeight="1" x14ac:dyDescent="0.3">
      <c r="A730" s="53">
        <f>작성용!AL727</f>
        <v>726</v>
      </c>
      <c r="B730" s="54" t="str">
        <f>작성용!AI727</f>
        <v>-</v>
      </c>
      <c r="C730" s="55" t="str">
        <f>작성용!AK727</f>
        <v>개별종목</v>
      </c>
      <c r="D730" s="56">
        <f>작성용!T727</f>
        <v>45645</v>
      </c>
      <c r="E730" s="57" t="str">
        <f>작성용!B727</f>
        <v>흥국화재해상보험(수익증권)</v>
      </c>
      <c r="F730" s="57" t="str">
        <f>작성용!C727</f>
        <v>재평가</v>
      </c>
      <c r="G730" s="57" t="str">
        <f>작성용!D727</f>
        <v>삼성선박사모특별자산투자신탁제1호</v>
      </c>
      <c r="H730" s="58" t="str">
        <f>작성용!E727</f>
        <v>KBP2017090030</v>
      </c>
      <c r="I730" s="57" t="str">
        <f>작성용!F727</f>
        <v>B02</v>
      </c>
      <c r="J730" s="57">
        <f>작성용!G727</f>
        <v>0</v>
      </c>
      <c r="K730" s="57" t="str">
        <f>작성용!H727</f>
        <v>-</v>
      </c>
      <c r="L730" s="57" t="str">
        <f>작성용!N727</f>
        <v xml:space="preserve">분기 </v>
      </c>
      <c r="M730" s="56" t="str">
        <f>작성용!U727</f>
        <v>2024.12.31</v>
      </c>
      <c r="N730" s="56" t="str">
        <f>작성용!V727</f>
        <v>룩스루</v>
      </c>
      <c r="O730" s="56" t="str">
        <f>작성용!W727</f>
        <v>룩스루</v>
      </c>
      <c r="P730" s="56" t="str">
        <f>작성용!X727</f>
        <v>-</v>
      </c>
      <c r="Q730" s="57" t="str">
        <f>작성용!AD727</f>
        <v>대체평가3사업본부</v>
      </c>
      <c r="R730" s="59">
        <f>작성용!AE727</f>
        <v>0</v>
      </c>
      <c r="S730" s="57" t="str">
        <f>작성용!AF727</f>
        <v>대체평가3사업본부</v>
      </c>
      <c r="T730" s="60" t="str">
        <f>작성용!AG727</f>
        <v>김기욱/정창수</v>
      </c>
      <c r="U730" s="60" t="str">
        <f>작성용!AH727</f>
        <v>김기욱/정창수</v>
      </c>
      <c r="V730" s="55">
        <f>작성용!AA727</f>
        <v>202412</v>
      </c>
      <c r="W730" s="57" t="str">
        <f>작성용!AC727</f>
        <v>[T]기타보험기관[1본부]</v>
      </c>
      <c r="X730" s="57" t="str">
        <f>작성용!O727</f>
        <v xml:space="preserve"> </v>
      </c>
      <c r="Y730" s="57" t="str">
        <f>작성용!P727</f>
        <v xml:space="preserve"> </v>
      </c>
      <c r="Z730" s="57" t="str">
        <f>작성용!Q727</f>
        <v xml:space="preserve"> </v>
      </c>
      <c r="AA730" s="55" t="str">
        <f>작성용!AJ727</f>
        <v>-</v>
      </c>
      <c r="AB730" s="55">
        <f>작성용!AB727</f>
        <v>0</v>
      </c>
    </row>
    <row r="731" spans="1:28" s="11" customFormat="1" ht="16.5" hidden="1" customHeight="1" x14ac:dyDescent="0.3">
      <c r="A731" s="53">
        <f>작성용!AL728</f>
        <v>727</v>
      </c>
      <c r="B731" s="54" t="str">
        <f>작성용!AI728</f>
        <v>-</v>
      </c>
      <c r="C731" s="55" t="str">
        <f>작성용!AK728</f>
        <v>개별종목</v>
      </c>
      <c r="D731" s="56">
        <f>작성용!T728</f>
        <v>45645</v>
      </c>
      <c r="E731" s="57" t="str">
        <f>작성용!B728</f>
        <v>흥국화재해상보험(수익증권)</v>
      </c>
      <c r="F731" s="57" t="str">
        <f>작성용!C728</f>
        <v>재평가</v>
      </c>
      <c r="G731" s="57" t="str">
        <f>작성용!D728</f>
        <v>신한제이영동고속도로사모특별자산투자신탁제1호</v>
      </c>
      <c r="H731" s="58" t="str">
        <f>작성용!E728</f>
        <v>KBP2018120003</v>
      </c>
      <c r="I731" s="57" t="str">
        <f>작성용!F728</f>
        <v>B02</v>
      </c>
      <c r="J731" s="57">
        <f>작성용!G728</f>
        <v>0</v>
      </c>
      <c r="K731" s="57" t="str">
        <f>작성용!H728</f>
        <v>-</v>
      </c>
      <c r="L731" s="57" t="str">
        <f>작성용!N728</f>
        <v xml:space="preserve">분기 </v>
      </c>
      <c r="M731" s="56" t="str">
        <f>작성용!U728</f>
        <v>2024.12.31</v>
      </c>
      <c r="N731" s="56" t="str">
        <f>작성용!V728</f>
        <v>룩스루</v>
      </c>
      <c r="O731" s="56" t="str">
        <f>작성용!W728</f>
        <v>룩스루</v>
      </c>
      <c r="P731" s="56" t="str">
        <f>작성용!X728</f>
        <v>-</v>
      </c>
      <c r="Q731" s="57" t="str">
        <f>작성용!AD728</f>
        <v>대체평가3사업본부</v>
      </c>
      <c r="R731" s="59">
        <f>작성용!AE728</f>
        <v>0</v>
      </c>
      <c r="S731" s="57" t="str">
        <f>작성용!AF728</f>
        <v>대체평가3사업본부</v>
      </c>
      <c r="T731" s="60" t="str">
        <f>작성용!AG728</f>
        <v>김기욱/정창수</v>
      </c>
      <c r="U731" s="60" t="str">
        <f>작성용!AH728</f>
        <v>김기욱/정창수</v>
      </c>
      <c r="V731" s="55">
        <f>작성용!AA728</f>
        <v>202412</v>
      </c>
      <c r="W731" s="57" t="str">
        <f>작성용!AC728</f>
        <v>[T]기타보험기관[1본부]</v>
      </c>
      <c r="X731" s="57" t="str">
        <f>작성용!O728</f>
        <v xml:space="preserve"> </v>
      </c>
      <c r="Y731" s="57" t="str">
        <f>작성용!P728</f>
        <v xml:space="preserve"> </v>
      </c>
      <c r="Z731" s="57" t="str">
        <f>작성용!Q728</f>
        <v xml:space="preserve"> </v>
      </c>
      <c r="AA731" s="55" t="str">
        <f>작성용!AJ728</f>
        <v>-</v>
      </c>
      <c r="AB731" s="55">
        <f>작성용!AB728</f>
        <v>0</v>
      </c>
    </row>
    <row r="732" spans="1:28" s="11" customFormat="1" ht="16.5" hidden="1" customHeight="1" x14ac:dyDescent="0.3">
      <c r="A732" s="53">
        <f>작성용!AL729</f>
        <v>728</v>
      </c>
      <c r="B732" s="54" t="str">
        <f>작성용!AI729</f>
        <v>-</v>
      </c>
      <c r="C732" s="55" t="str">
        <f>작성용!AK729</f>
        <v>개별종목</v>
      </c>
      <c r="D732" s="56">
        <f>작성용!T729</f>
        <v>45645</v>
      </c>
      <c r="E732" s="57" t="str">
        <f>작성용!B729</f>
        <v>흥국화재해상보험(수익증권)</v>
      </c>
      <c r="F732" s="57" t="str">
        <f>작성용!C729</f>
        <v>재평가</v>
      </c>
      <c r="G732" s="57" t="str">
        <f>작성용!D729</f>
        <v>칸서스부산항신항제이배후도로사모특별자산투자신탁1호</v>
      </c>
      <c r="H732" s="58" t="str">
        <f>작성용!E729</f>
        <v>KBP2016060022</v>
      </c>
      <c r="I732" s="57" t="str">
        <f>작성용!F729</f>
        <v>B02</v>
      </c>
      <c r="J732" s="57">
        <f>작성용!G729</f>
        <v>0</v>
      </c>
      <c r="K732" s="57" t="str">
        <f>작성용!H729</f>
        <v>-</v>
      </c>
      <c r="L732" s="57" t="str">
        <f>작성용!N729</f>
        <v xml:space="preserve">분기 </v>
      </c>
      <c r="M732" s="56" t="str">
        <f>작성용!U729</f>
        <v>2024.12.31</v>
      </c>
      <c r="N732" s="56" t="str">
        <f>작성용!V729</f>
        <v>룩스루</v>
      </c>
      <c r="O732" s="56" t="str">
        <f>작성용!W729</f>
        <v>룩스루</v>
      </c>
      <c r="P732" s="56" t="str">
        <f>작성용!X729</f>
        <v>-</v>
      </c>
      <c r="Q732" s="57" t="str">
        <f>작성용!AD729</f>
        <v>대체평가3사업본부</v>
      </c>
      <c r="R732" s="59">
        <f>작성용!AE729</f>
        <v>0</v>
      </c>
      <c r="S732" s="57" t="str">
        <f>작성용!AF729</f>
        <v>대체평가3사업본부</v>
      </c>
      <c r="T732" s="60" t="str">
        <f>작성용!AG729</f>
        <v>김기욱/정창수</v>
      </c>
      <c r="U732" s="60" t="str">
        <f>작성용!AH729</f>
        <v>김기욱/정창수</v>
      </c>
      <c r="V732" s="55">
        <f>작성용!AA729</f>
        <v>202412</v>
      </c>
      <c r="W732" s="57" t="str">
        <f>작성용!AC729</f>
        <v>[T]기타보험기관[1본부]</v>
      </c>
      <c r="X732" s="57" t="str">
        <f>작성용!O729</f>
        <v xml:space="preserve"> </v>
      </c>
      <c r="Y732" s="57" t="str">
        <f>작성용!P729</f>
        <v xml:space="preserve"> </v>
      </c>
      <c r="Z732" s="57" t="str">
        <f>작성용!Q729</f>
        <v xml:space="preserve"> </v>
      </c>
      <c r="AA732" s="55" t="str">
        <f>작성용!AJ729</f>
        <v>-</v>
      </c>
      <c r="AB732" s="55">
        <f>작성용!AB729</f>
        <v>0</v>
      </c>
    </row>
    <row r="733" spans="1:28" s="11" customFormat="1" ht="16.5" hidden="1" customHeight="1" x14ac:dyDescent="0.3">
      <c r="A733" s="53">
        <f>작성용!AL730</f>
        <v>729</v>
      </c>
      <c r="B733" s="54" t="str">
        <f>작성용!AI730</f>
        <v>-</v>
      </c>
      <c r="C733" s="55" t="str">
        <f>작성용!AK730</f>
        <v>개별종목</v>
      </c>
      <c r="D733" s="56">
        <f>작성용!T730</f>
        <v>45645</v>
      </c>
      <c r="E733" s="57" t="str">
        <f>작성용!B730</f>
        <v>흥국화재해상보험(수익증권)</v>
      </c>
      <c r="F733" s="57" t="str">
        <f>작성용!C730</f>
        <v>재평가</v>
      </c>
      <c r="G733" s="57" t="str">
        <f>작성용!D730</f>
        <v>KB공항철도사모특별자산투자신탁</v>
      </c>
      <c r="H733" s="58" t="str">
        <f>작성용!E730</f>
        <v>KBP2016060091</v>
      </c>
      <c r="I733" s="57" t="str">
        <f>작성용!F730</f>
        <v>B02</v>
      </c>
      <c r="J733" s="57">
        <f>작성용!G730</f>
        <v>0</v>
      </c>
      <c r="K733" s="57" t="str">
        <f>작성용!H730</f>
        <v>-</v>
      </c>
      <c r="L733" s="57" t="str">
        <f>작성용!N730</f>
        <v xml:space="preserve">분기 </v>
      </c>
      <c r="M733" s="56" t="str">
        <f>작성용!U730</f>
        <v>2024.12.31</v>
      </c>
      <c r="N733" s="56" t="str">
        <f>작성용!V730</f>
        <v>룩스루</v>
      </c>
      <c r="O733" s="56" t="str">
        <f>작성용!W730</f>
        <v>룩스루</v>
      </c>
      <c r="P733" s="56" t="str">
        <f>작성용!X730</f>
        <v>-</v>
      </c>
      <c r="Q733" s="57" t="str">
        <f>작성용!AD730</f>
        <v>대체평가3사업본부</v>
      </c>
      <c r="R733" s="59">
        <f>작성용!AE730</f>
        <v>0</v>
      </c>
      <c r="S733" s="57" t="str">
        <f>작성용!AF730</f>
        <v>대체평가3사업본부</v>
      </c>
      <c r="T733" s="60" t="str">
        <f>작성용!AG730</f>
        <v>김기욱/정창수</v>
      </c>
      <c r="U733" s="60" t="str">
        <f>작성용!AH730</f>
        <v>김기욱/정창수</v>
      </c>
      <c r="V733" s="55">
        <f>작성용!AA730</f>
        <v>202412</v>
      </c>
      <c r="W733" s="57" t="str">
        <f>작성용!AC730</f>
        <v>[T]기타보험기관[1본부]</v>
      </c>
      <c r="X733" s="57" t="str">
        <f>작성용!O730</f>
        <v xml:space="preserve"> </v>
      </c>
      <c r="Y733" s="57" t="str">
        <f>작성용!P730</f>
        <v xml:space="preserve"> </v>
      </c>
      <c r="Z733" s="57" t="str">
        <f>작성용!Q730</f>
        <v xml:space="preserve"> </v>
      </c>
      <c r="AA733" s="55" t="str">
        <f>작성용!AJ730</f>
        <v>-</v>
      </c>
      <c r="AB733" s="55">
        <f>작성용!AB730</f>
        <v>0</v>
      </c>
    </row>
    <row r="734" spans="1:28" s="11" customFormat="1" ht="16.5" hidden="1" customHeight="1" x14ac:dyDescent="0.3">
      <c r="A734" s="53">
        <f>작성용!AL731</f>
        <v>730</v>
      </c>
      <c r="B734" s="54" t="str">
        <f>작성용!AI731</f>
        <v>-</v>
      </c>
      <c r="C734" s="55" t="str">
        <f>작성용!AK731</f>
        <v>개별종목</v>
      </c>
      <c r="D734" s="56">
        <f>작성용!T731</f>
        <v>45645</v>
      </c>
      <c r="E734" s="57" t="str">
        <f>작성용!B731</f>
        <v>흥국화재해상보험(수익증권)</v>
      </c>
      <c r="F734" s="57" t="str">
        <f>작성용!C731</f>
        <v>재평가</v>
      </c>
      <c r="G734" s="57" t="str">
        <f>작성용!D731</f>
        <v>KCGI-EMIRATESA380사모특별자산투자신탁</v>
      </c>
      <c r="H734" s="58" t="str">
        <f>작성용!E731</f>
        <v>KBP2018120079</v>
      </c>
      <c r="I734" s="57" t="str">
        <f>작성용!F731</f>
        <v>B02</v>
      </c>
      <c r="J734" s="57">
        <f>작성용!G731</f>
        <v>0</v>
      </c>
      <c r="K734" s="57" t="str">
        <f>작성용!H731</f>
        <v>-</v>
      </c>
      <c r="L734" s="57" t="str">
        <f>작성용!N731</f>
        <v xml:space="preserve">분기 </v>
      </c>
      <c r="M734" s="56" t="str">
        <f>작성용!U731</f>
        <v>2024.12.31</v>
      </c>
      <c r="N734" s="56" t="str">
        <f>작성용!V731</f>
        <v>룩스루</v>
      </c>
      <c r="O734" s="56" t="str">
        <f>작성용!W731</f>
        <v>룩스루</v>
      </c>
      <c r="P734" s="56" t="str">
        <f>작성용!X731</f>
        <v>-</v>
      </c>
      <c r="Q734" s="57" t="str">
        <f>작성용!AD731</f>
        <v>대체평가3사업본부</v>
      </c>
      <c r="R734" s="59">
        <f>작성용!AE731</f>
        <v>0</v>
      </c>
      <c r="S734" s="57" t="str">
        <f>작성용!AF731</f>
        <v>대체평가3사업본부</v>
      </c>
      <c r="T734" s="60" t="str">
        <f>작성용!AG731</f>
        <v>김기욱/정창수</v>
      </c>
      <c r="U734" s="60" t="str">
        <f>작성용!AH731</f>
        <v>김기욱/정창수</v>
      </c>
      <c r="V734" s="55">
        <f>작성용!AA731</f>
        <v>202412</v>
      </c>
      <c r="W734" s="57" t="str">
        <f>작성용!AC731</f>
        <v>[T]기타보험기관[1본부]</v>
      </c>
      <c r="X734" s="57" t="str">
        <f>작성용!O731</f>
        <v xml:space="preserve"> </v>
      </c>
      <c r="Y734" s="57" t="str">
        <f>작성용!P731</f>
        <v xml:space="preserve"> </v>
      </c>
      <c r="Z734" s="57" t="str">
        <f>작성용!Q731</f>
        <v xml:space="preserve"> </v>
      </c>
      <c r="AA734" s="55" t="str">
        <f>작성용!AJ731</f>
        <v>-</v>
      </c>
      <c r="AB734" s="55">
        <f>작성용!AB731</f>
        <v>0</v>
      </c>
    </row>
    <row r="735" spans="1:28" s="11" customFormat="1" ht="16.5" hidden="1" customHeight="1" x14ac:dyDescent="0.3">
      <c r="A735" s="53">
        <f>작성용!AL732</f>
        <v>731</v>
      </c>
      <c r="B735" s="54" t="str">
        <f>작성용!AI732</f>
        <v>-</v>
      </c>
      <c r="C735" s="55" t="str">
        <f>작성용!AK732</f>
        <v>개별종목</v>
      </c>
      <c r="D735" s="56">
        <f>작성용!T732</f>
        <v>45645</v>
      </c>
      <c r="E735" s="57" t="str">
        <f>작성용!B732</f>
        <v>흥국화재해상보험(수익증권)</v>
      </c>
      <c r="F735" s="57" t="str">
        <f>작성용!C732</f>
        <v>재평가</v>
      </c>
      <c r="G735" s="57" t="str">
        <f>작성용!D732</f>
        <v>키움푸른순천전문투자형사모투자신탁제1호</v>
      </c>
      <c r="H735" s="58" t="str">
        <f>작성용!E732</f>
        <v>KBP2016060136</v>
      </c>
      <c r="I735" s="57" t="str">
        <f>작성용!F732</f>
        <v>B02</v>
      </c>
      <c r="J735" s="57">
        <f>작성용!G732</f>
        <v>0</v>
      </c>
      <c r="K735" s="57" t="str">
        <f>작성용!H732</f>
        <v>-</v>
      </c>
      <c r="L735" s="57" t="str">
        <f>작성용!N732</f>
        <v xml:space="preserve">분기 </v>
      </c>
      <c r="M735" s="56" t="str">
        <f>작성용!U732</f>
        <v>2024.12.31</v>
      </c>
      <c r="N735" s="56" t="str">
        <f>작성용!V732</f>
        <v>룩스루</v>
      </c>
      <c r="O735" s="56" t="str">
        <f>작성용!W732</f>
        <v>룩스루</v>
      </c>
      <c r="P735" s="56" t="str">
        <f>작성용!X732</f>
        <v>-</v>
      </c>
      <c r="Q735" s="57" t="str">
        <f>작성용!AD732</f>
        <v>대체평가3사업본부</v>
      </c>
      <c r="R735" s="59">
        <f>작성용!AE732</f>
        <v>0</v>
      </c>
      <c r="S735" s="57" t="str">
        <f>작성용!AF732</f>
        <v>대체평가3사업본부</v>
      </c>
      <c r="T735" s="60" t="str">
        <f>작성용!AG732</f>
        <v>김기욱/정창수</v>
      </c>
      <c r="U735" s="60" t="str">
        <f>작성용!AH732</f>
        <v>김기욱/정창수</v>
      </c>
      <c r="V735" s="55">
        <f>작성용!AA732</f>
        <v>202412</v>
      </c>
      <c r="W735" s="57" t="str">
        <f>작성용!AC732</f>
        <v>[T]기타보험기관[1본부]</v>
      </c>
      <c r="X735" s="57" t="str">
        <f>작성용!O732</f>
        <v xml:space="preserve"> </v>
      </c>
      <c r="Y735" s="57" t="str">
        <f>작성용!P732</f>
        <v xml:space="preserve"> </v>
      </c>
      <c r="Z735" s="57" t="str">
        <f>작성용!Q732</f>
        <v xml:space="preserve"> </v>
      </c>
      <c r="AA735" s="55" t="str">
        <f>작성용!AJ732</f>
        <v>-</v>
      </c>
      <c r="AB735" s="55">
        <f>작성용!AB732</f>
        <v>0</v>
      </c>
    </row>
    <row r="736" spans="1:28" s="11" customFormat="1" ht="16.5" hidden="1" customHeight="1" x14ac:dyDescent="0.3">
      <c r="A736" s="53">
        <f>작성용!AL733</f>
        <v>732</v>
      </c>
      <c r="B736" s="54" t="str">
        <f>작성용!AI733</f>
        <v>-</v>
      </c>
      <c r="C736" s="55" t="str">
        <f>작성용!AK733</f>
        <v>개별종목</v>
      </c>
      <c r="D736" s="56">
        <f>작성용!T733</f>
        <v>45645</v>
      </c>
      <c r="E736" s="57" t="str">
        <f>작성용!B733</f>
        <v>흥국화재해상보험(수익증권)</v>
      </c>
      <c r="F736" s="57" t="str">
        <f>작성용!C733</f>
        <v>재평가</v>
      </c>
      <c r="G736" s="57" t="str">
        <f>작성용!D733</f>
        <v>키움에코자원화시설전문투자형사모투자신탁제4호</v>
      </c>
      <c r="H736" s="58" t="str">
        <f>작성용!E733</f>
        <v>KBP2016060228</v>
      </c>
      <c r="I736" s="57" t="str">
        <f>작성용!F733</f>
        <v>B02</v>
      </c>
      <c r="J736" s="57">
        <f>작성용!G733</f>
        <v>0</v>
      </c>
      <c r="K736" s="57" t="str">
        <f>작성용!H733</f>
        <v>-</v>
      </c>
      <c r="L736" s="57" t="str">
        <f>작성용!N733</f>
        <v xml:space="preserve">분기 </v>
      </c>
      <c r="M736" s="56" t="str">
        <f>작성용!U733</f>
        <v>2024.12.31</v>
      </c>
      <c r="N736" s="56" t="str">
        <f>작성용!V733</f>
        <v>룩스루</v>
      </c>
      <c r="O736" s="56" t="str">
        <f>작성용!W733</f>
        <v>룩스루</v>
      </c>
      <c r="P736" s="56" t="str">
        <f>작성용!X733</f>
        <v>-</v>
      </c>
      <c r="Q736" s="57" t="str">
        <f>작성용!AD733</f>
        <v>대체평가3사업본부</v>
      </c>
      <c r="R736" s="59">
        <f>작성용!AE733</f>
        <v>0</v>
      </c>
      <c r="S736" s="57" t="str">
        <f>작성용!AF733</f>
        <v>대체평가3사업본부</v>
      </c>
      <c r="T736" s="60" t="str">
        <f>작성용!AG733</f>
        <v>김기욱/정창수</v>
      </c>
      <c r="U736" s="60" t="str">
        <f>작성용!AH733</f>
        <v>김기욱/정창수</v>
      </c>
      <c r="V736" s="55">
        <f>작성용!AA733</f>
        <v>202412</v>
      </c>
      <c r="W736" s="57" t="str">
        <f>작성용!AC733</f>
        <v>[T]기타보험기관[1본부]</v>
      </c>
      <c r="X736" s="57" t="str">
        <f>작성용!O733</f>
        <v xml:space="preserve"> </v>
      </c>
      <c r="Y736" s="57" t="str">
        <f>작성용!P733</f>
        <v xml:space="preserve"> </v>
      </c>
      <c r="Z736" s="57" t="str">
        <f>작성용!Q733</f>
        <v xml:space="preserve"> </v>
      </c>
      <c r="AA736" s="55" t="str">
        <f>작성용!AJ733</f>
        <v>-</v>
      </c>
      <c r="AB736" s="55">
        <f>작성용!AB733</f>
        <v>0</v>
      </c>
    </row>
    <row r="737" spans="1:28" s="11" customFormat="1" ht="16.5" hidden="1" customHeight="1" x14ac:dyDescent="0.3">
      <c r="A737" s="53">
        <f>작성용!AL734</f>
        <v>733</v>
      </c>
      <c r="B737" s="54" t="str">
        <f>작성용!AI734</f>
        <v>-</v>
      </c>
      <c r="C737" s="55" t="str">
        <f>작성용!AK734</f>
        <v>개별종목</v>
      </c>
      <c r="D737" s="56">
        <f>작성용!T734</f>
        <v>45645</v>
      </c>
      <c r="E737" s="57" t="str">
        <f>작성용!B734</f>
        <v>흥국화재해상보험(수익증권)</v>
      </c>
      <c r="F737" s="57" t="str">
        <f>작성용!C734</f>
        <v>재평가</v>
      </c>
      <c r="G737" s="57" t="str">
        <f>작성용!D734</f>
        <v>KIAMCO도로투자사모특별자산투자신탁제5호</v>
      </c>
      <c r="H737" s="58" t="str">
        <f>작성용!E734</f>
        <v>KBP2016060227</v>
      </c>
      <c r="I737" s="57" t="str">
        <f>작성용!F734</f>
        <v>B02</v>
      </c>
      <c r="J737" s="57">
        <f>작성용!G734</f>
        <v>0</v>
      </c>
      <c r="K737" s="57" t="str">
        <f>작성용!H734</f>
        <v>-</v>
      </c>
      <c r="L737" s="57" t="str">
        <f>작성용!N734</f>
        <v xml:space="preserve">분기 </v>
      </c>
      <c r="M737" s="56" t="str">
        <f>작성용!U734</f>
        <v>2024.12.31</v>
      </c>
      <c r="N737" s="56" t="str">
        <f>작성용!V734</f>
        <v>룩스루</v>
      </c>
      <c r="O737" s="56" t="str">
        <f>작성용!W734</f>
        <v>룩스루</v>
      </c>
      <c r="P737" s="56" t="str">
        <f>작성용!X734</f>
        <v>-</v>
      </c>
      <c r="Q737" s="57" t="str">
        <f>작성용!AD734</f>
        <v>대체평가3사업본부</v>
      </c>
      <c r="R737" s="59">
        <f>작성용!AE734</f>
        <v>0</v>
      </c>
      <c r="S737" s="57" t="str">
        <f>작성용!AF734</f>
        <v>대체평가3사업본부</v>
      </c>
      <c r="T737" s="60" t="str">
        <f>작성용!AG734</f>
        <v>김기욱/정창수</v>
      </c>
      <c r="U737" s="60" t="str">
        <f>작성용!AH734</f>
        <v>김기욱/정창수</v>
      </c>
      <c r="V737" s="55">
        <f>작성용!AA734</f>
        <v>202412</v>
      </c>
      <c r="W737" s="57" t="str">
        <f>작성용!AC734</f>
        <v>[T]기타보험기관[1본부]</v>
      </c>
      <c r="X737" s="57" t="str">
        <f>작성용!O734</f>
        <v xml:space="preserve"> </v>
      </c>
      <c r="Y737" s="57" t="str">
        <f>작성용!P734</f>
        <v xml:space="preserve"> </v>
      </c>
      <c r="Z737" s="57" t="str">
        <f>작성용!Q734</f>
        <v xml:space="preserve"> </v>
      </c>
      <c r="AA737" s="55" t="str">
        <f>작성용!AJ734</f>
        <v>-</v>
      </c>
      <c r="AB737" s="55">
        <f>작성용!AB734</f>
        <v>0</v>
      </c>
    </row>
    <row r="738" spans="1:28" s="11" customFormat="1" ht="16.5" hidden="1" customHeight="1" x14ac:dyDescent="0.3">
      <c r="A738" s="53">
        <f>작성용!AL735</f>
        <v>734</v>
      </c>
      <c r="B738" s="54" t="str">
        <f>작성용!AI735</f>
        <v>-</v>
      </c>
      <c r="C738" s="55" t="str">
        <f>작성용!AK735</f>
        <v>개별종목</v>
      </c>
      <c r="D738" s="56">
        <f>작성용!T735</f>
        <v>45645</v>
      </c>
      <c r="E738" s="57" t="str">
        <f>작성용!B735</f>
        <v>흥국화재해상보험(수익증권)</v>
      </c>
      <c r="F738" s="57" t="str">
        <f>작성용!C735</f>
        <v>재평가</v>
      </c>
      <c r="G738" s="57" t="str">
        <f>작성용!D735</f>
        <v>KIAMCO도로투자사모특별자산투자신탁제1호</v>
      </c>
      <c r="H738" s="58" t="str">
        <f>작성용!E735</f>
        <v>KBP2016060031</v>
      </c>
      <c r="I738" s="57" t="str">
        <f>작성용!F735</f>
        <v>B02</v>
      </c>
      <c r="J738" s="57">
        <f>작성용!G735</f>
        <v>0</v>
      </c>
      <c r="K738" s="57" t="str">
        <f>작성용!H735</f>
        <v>-</v>
      </c>
      <c r="L738" s="57" t="str">
        <f>작성용!N735</f>
        <v xml:space="preserve">분기 </v>
      </c>
      <c r="M738" s="56" t="str">
        <f>작성용!U735</f>
        <v>2024.12.31</v>
      </c>
      <c r="N738" s="56" t="str">
        <f>작성용!V735</f>
        <v>룩스루</v>
      </c>
      <c r="O738" s="56" t="str">
        <f>작성용!W735</f>
        <v>룩스루</v>
      </c>
      <c r="P738" s="56" t="str">
        <f>작성용!X735</f>
        <v>-</v>
      </c>
      <c r="Q738" s="57" t="str">
        <f>작성용!AD735</f>
        <v>대체평가3사업본부</v>
      </c>
      <c r="R738" s="59">
        <f>작성용!AE735</f>
        <v>0</v>
      </c>
      <c r="S738" s="57" t="str">
        <f>작성용!AF735</f>
        <v>대체평가3사업본부</v>
      </c>
      <c r="T738" s="60" t="str">
        <f>작성용!AG735</f>
        <v>김기욱/정창수</v>
      </c>
      <c r="U738" s="60" t="str">
        <f>작성용!AH735</f>
        <v>김기욱/정창수</v>
      </c>
      <c r="V738" s="55">
        <f>작성용!AA735</f>
        <v>202412</v>
      </c>
      <c r="W738" s="57" t="str">
        <f>작성용!AC735</f>
        <v>[T]기타보험기관[1본부]</v>
      </c>
      <c r="X738" s="57" t="str">
        <f>작성용!O735</f>
        <v xml:space="preserve"> </v>
      </c>
      <c r="Y738" s="57" t="str">
        <f>작성용!P735</f>
        <v xml:space="preserve"> </v>
      </c>
      <c r="Z738" s="57" t="str">
        <f>작성용!Q735</f>
        <v xml:space="preserve"> </v>
      </c>
      <c r="AA738" s="55" t="str">
        <f>작성용!AJ735</f>
        <v>-</v>
      </c>
      <c r="AB738" s="55">
        <f>작성용!AB735</f>
        <v>0</v>
      </c>
    </row>
    <row r="739" spans="1:28" s="11" customFormat="1" ht="16.5" hidden="1" customHeight="1" x14ac:dyDescent="0.3">
      <c r="A739" s="53">
        <f>작성용!AL736</f>
        <v>735</v>
      </c>
      <c r="B739" s="54" t="str">
        <f>작성용!AI736</f>
        <v>-</v>
      </c>
      <c r="C739" s="55" t="str">
        <f>작성용!AK736</f>
        <v>개별종목</v>
      </c>
      <c r="D739" s="56">
        <f>작성용!T736</f>
        <v>45645</v>
      </c>
      <c r="E739" s="57" t="str">
        <f>작성용!B736</f>
        <v>흥국화재해상보험(수익증권)</v>
      </c>
      <c r="F739" s="57" t="str">
        <f>작성용!C736</f>
        <v>재평가</v>
      </c>
      <c r="G739" s="57" t="str">
        <f>작성용!D736</f>
        <v>미래에셋포항SRF전문투자형사모특별자산투자신탁1호</v>
      </c>
      <c r="H739" s="58" t="str">
        <f>작성용!E736</f>
        <v>KBP2016060188</v>
      </c>
      <c r="I739" s="57" t="str">
        <f>작성용!F736</f>
        <v>B02</v>
      </c>
      <c r="J739" s="57">
        <f>작성용!G736</f>
        <v>0</v>
      </c>
      <c r="K739" s="57" t="str">
        <f>작성용!H736</f>
        <v>-</v>
      </c>
      <c r="L739" s="57" t="str">
        <f>작성용!N736</f>
        <v xml:space="preserve">분기 </v>
      </c>
      <c r="M739" s="56" t="str">
        <f>작성용!U736</f>
        <v>2024.12.31</v>
      </c>
      <c r="N739" s="56" t="str">
        <f>작성용!V736</f>
        <v>룩스루</v>
      </c>
      <c r="O739" s="56" t="str">
        <f>작성용!W736</f>
        <v>룩스루</v>
      </c>
      <c r="P739" s="56" t="str">
        <f>작성용!X736</f>
        <v>-</v>
      </c>
      <c r="Q739" s="57" t="str">
        <f>작성용!AD736</f>
        <v>대체평가3사업본부</v>
      </c>
      <c r="R739" s="59">
        <f>작성용!AE736</f>
        <v>0</v>
      </c>
      <c r="S739" s="57" t="str">
        <f>작성용!AF736</f>
        <v>대체평가3사업본부</v>
      </c>
      <c r="T739" s="60" t="str">
        <f>작성용!AG736</f>
        <v>김기욱/정창수</v>
      </c>
      <c r="U739" s="60" t="str">
        <f>작성용!AH736</f>
        <v>김기욱/정창수</v>
      </c>
      <c r="V739" s="55">
        <f>작성용!AA736</f>
        <v>202412</v>
      </c>
      <c r="W739" s="57" t="str">
        <f>작성용!AC736</f>
        <v>[T]기타보험기관[1본부]</v>
      </c>
      <c r="X739" s="57" t="str">
        <f>작성용!O736</f>
        <v xml:space="preserve"> </v>
      </c>
      <c r="Y739" s="57" t="str">
        <f>작성용!P736</f>
        <v xml:space="preserve"> </v>
      </c>
      <c r="Z739" s="57" t="str">
        <f>작성용!Q736</f>
        <v xml:space="preserve"> </v>
      </c>
      <c r="AA739" s="55" t="str">
        <f>작성용!AJ736</f>
        <v>-</v>
      </c>
      <c r="AB739" s="55">
        <f>작성용!AB736</f>
        <v>0</v>
      </c>
    </row>
    <row r="740" spans="1:28" s="11" customFormat="1" ht="16.5" hidden="1" customHeight="1" x14ac:dyDescent="0.3">
      <c r="A740" s="53">
        <f>작성용!AL737</f>
        <v>736</v>
      </c>
      <c r="B740" s="54" t="str">
        <f>작성용!AI737</f>
        <v>-</v>
      </c>
      <c r="C740" s="55" t="str">
        <f>작성용!AK737</f>
        <v>개별종목</v>
      </c>
      <c r="D740" s="56">
        <f>작성용!T737</f>
        <v>45645</v>
      </c>
      <c r="E740" s="57" t="str">
        <f>작성용!B737</f>
        <v>흥국화재해상보험(수익증권)</v>
      </c>
      <c r="F740" s="57" t="str">
        <f>작성용!C737</f>
        <v>재평가</v>
      </c>
      <c r="G740" s="57" t="str">
        <f>작성용!D737</f>
        <v>삼성UKSolar선순위대출채권사모특별자산투자신탁</v>
      </c>
      <c r="H740" s="58" t="str">
        <f>작성용!E737</f>
        <v>KBP2018120299</v>
      </c>
      <c r="I740" s="57" t="str">
        <f>작성용!F737</f>
        <v>B02</v>
      </c>
      <c r="J740" s="57">
        <f>작성용!G737</f>
        <v>0</v>
      </c>
      <c r="K740" s="57" t="str">
        <f>작성용!H737</f>
        <v>-</v>
      </c>
      <c r="L740" s="57" t="str">
        <f>작성용!N737</f>
        <v xml:space="preserve">분기 </v>
      </c>
      <c r="M740" s="56" t="str">
        <f>작성용!U737</f>
        <v>2024.12.31</v>
      </c>
      <c r="N740" s="56" t="str">
        <f>작성용!V737</f>
        <v>룩스루</v>
      </c>
      <c r="O740" s="56" t="str">
        <f>작성용!W737</f>
        <v>룩스루</v>
      </c>
      <c r="P740" s="56" t="str">
        <f>작성용!X737</f>
        <v>-</v>
      </c>
      <c r="Q740" s="57" t="str">
        <f>작성용!AD737</f>
        <v>대체평가3사업본부</v>
      </c>
      <c r="R740" s="59">
        <f>작성용!AE737</f>
        <v>0</v>
      </c>
      <c r="S740" s="57" t="str">
        <f>작성용!AF737</f>
        <v>대체평가3사업본부</v>
      </c>
      <c r="T740" s="60" t="str">
        <f>작성용!AG737</f>
        <v>김기욱/정창수</v>
      </c>
      <c r="U740" s="60" t="str">
        <f>작성용!AH737</f>
        <v>김기욱/정창수</v>
      </c>
      <c r="V740" s="55">
        <f>작성용!AA737</f>
        <v>202412</v>
      </c>
      <c r="W740" s="57" t="str">
        <f>작성용!AC737</f>
        <v>[T]기타보험기관[1본부]</v>
      </c>
      <c r="X740" s="57" t="str">
        <f>작성용!O737</f>
        <v xml:space="preserve"> </v>
      </c>
      <c r="Y740" s="57" t="str">
        <f>작성용!P737</f>
        <v xml:space="preserve"> </v>
      </c>
      <c r="Z740" s="57" t="str">
        <f>작성용!Q737</f>
        <v xml:space="preserve"> </v>
      </c>
      <c r="AA740" s="55" t="str">
        <f>작성용!AJ737</f>
        <v>-</v>
      </c>
      <c r="AB740" s="55">
        <f>작성용!AB737</f>
        <v>0</v>
      </c>
    </row>
    <row r="741" spans="1:28" s="11" customFormat="1" ht="16.5" hidden="1" customHeight="1" x14ac:dyDescent="0.3">
      <c r="A741" s="53">
        <f>작성용!AL738</f>
        <v>737</v>
      </c>
      <c r="B741" s="54" t="str">
        <f>작성용!AI738</f>
        <v>-</v>
      </c>
      <c r="C741" s="55" t="str">
        <f>작성용!AK738</f>
        <v>개별종목</v>
      </c>
      <c r="D741" s="56">
        <f>작성용!T738</f>
        <v>45645</v>
      </c>
      <c r="E741" s="57" t="str">
        <f>작성용!B738</f>
        <v>흥국화재해상보험(수익증권)</v>
      </c>
      <c r="F741" s="57" t="str">
        <f>작성용!C738</f>
        <v>재평가</v>
      </c>
      <c r="G741" s="57" t="str">
        <f>작성용!D738</f>
        <v>칸서스교육사랑전문투자형사모특별자산투자신탁1호</v>
      </c>
      <c r="H741" s="58" t="str">
        <f>작성용!E738</f>
        <v>KBP2023090090</v>
      </c>
      <c r="I741" s="57" t="str">
        <f>작성용!F738</f>
        <v>B02</v>
      </c>
      <c r="J741" s="57">
        <f>작성용!G738</f>
        <v>0</v>
      </c>
      <c r="K741" s="57" t="str">
        <f>작성용!H738</f>
        <v>-</v>
      </c>
      <c r="L741" s="57" t="str">
        <f>작성용!N738</f>
        <v xml:space="preserve">분기 </v>
      </c>
      <c r="M741" s="56" t="str">
        <f>작성용!U738</f>
        <v>2024.12.31</v>
      </c>
      <c r="N741" s="56" t="str">
        <f>작성용!V738</f>
        <v>룩스루</v>
      </c>
      <c r="O741" s="56" t="str">
        <f>작성용!W738</f>
        <v>룩스루</v>
      </c>
      <c r="P741" s="56" t="str">
        <f>작성용!X738</f>
        <v>-</v>
      </c>
      <c r="Q741" s="57" t="str">
        <f>작성용!AD738</f>
        <v>대체평가3사업본부</v>
      </c>
      <c r="R741" s="59">
        <f>작성용!AE738</f>
        <v>0</v>
      </c>
      <c r="S741" s="57" t="str">
        <f>작성용!AF738</f>
        <v>대체평가3사업본부</v>
      </c>
      <c r="T741" s="60" t="str">
        <f>작성용!AG738</f>
        <v>김기욱/정창수</v>
      </c>
      <c r="U741" s="60" t="str">
        <f>작성용!AH738</f>
        <v>김기욱/정창수</v>
      </c>
      <c r="V741" s="55">
        <f>작성용!AA738</f>
        <v>202412</v>
      </c>
      <c r="W741" s="57" t="str">
        <f>작성용!AC738</f>
        <v>[T]기타보험기관[1본부]</v>
      </c>
      <c r="X741" s="57" t="str">
        <f>작성용!O738</f>
        <v xml:space="preserve"> </v>
      </c>
      <c r="Y741" s="57" t="str">
        <f>작성용!P738</f>
        <v xml:space="preserve"> </v>
      </c>
      <c r="Z741" s="57" t="str">
        <f>작성용!Q738</f>
        <v xml:space="preserve"> </v>
      </c>
      <c r="AA741" s="55" t="str">
        <f>작성용!AJ738</f>
        <v>-</v>
      </c>
      <c r="AB741" s="55">
        <f>작성용!AB738</f>
        <v>0</v>
      </c>
    </row>
    <row r="742" spans="1:28" s="11" customFormat="1" ht="16.5" hidden="1" customHeight="1" x14ac:dyDescent="0.3">
      <c r="A742" s="53">
        <f>작성용!AL739</f>
        <v>738</v>
      </c>
      <c r="B742" s="54" t="str">
        <f>작성용!AI739</f>
        <v>-</v>
      </c>
      <c r="C742" s="55" t="str">
        <f>작성용!AK739</f>
        <v>개별종목</v>
      </c>
      <c r="D742" s="56">
        <f>작성용!T739</f>
        <v>45645</v>
      </c>
      <c r="E742" s="57" t="str">
        <f>작성용!B739</f>
        <v>흥국화재해상보험(수익증권)</v>
      </c>
      <c r="F742" s="57" t="str">
        <f>작성용!C739</f>
        <v>재평가</v>
      </c>
      <c r="G742" s="57" t="str">
        <f>작성용!D739</f>
        <v>칸서스부산하수관로전문투자형사모특별자산투자신탁1호</v>
      </c>
      <c r="H742" s="58" t="str">
        <f>작성용!E739</f>
        <v>KBP2020090076</v>
      </c>
      <c r="I742" s="57" t="str">
        <f>작성용!F739</f>
        <v>B02</v>
      </c>
      <c r="J742" s="57">
        <f>작성용!G739</f>
        <v>0</v>
      </c>
      <c r="K742" s="57" t="str">
        <f>작성용!H739</f>
        <v>-</v>
      </c>
      <c r="L742" s="57" t="str">
        <f>작성용!N739</f>
        <v xml:space="preserve">분기 </v>
      </c>
      <c r="M742" s="56" t="str">
        <f>작성용!U739</f>
        <v>2024.12.31</v>
      </c>
      <c r="N742" s="56" t="str">
        <f>작성용!V739</f>
        <v>룩스루</v>
      </c>
      <c r="O742" s="56" t="str">
        <f>작성용!W739</f>
        <v>룩스루</v>
      </c>
      <c r="P742" s="56" t="str">
        <f>작성용!X739</f>
        <v>-</v>
      </c>
      <c r="Q742" s="57" t="str">
        <f>작성용!AD739</f>
        <v>대체평가3사업본부</v>
      </c>
      <c r="R742" s="59">
        <f>작성용!AE739</f>
        <v>0</v>
      </c>
      <c r="S742" s="57" t="str">
        <f>작성용!AF739</f>
        <v>대체평가3사업본부</v>
      </c>
      <c r="T742" s="60" t="str">
        <f>작성용!AG739</f>
        <v>김기욱/정창수</v>
      </c>
      <c r="U742" s="60" t="str">
        <f>작성용!AH739</f>
        <v>김기욱/정창수</v>
      </c>
      <c r="V742" s="55">
        <f>작성용!AA739</f>
        <v>202412</v>
      </c>
      <c r="W742" s="57" t="str">
        <f>작성용!AC739</f>
        <v>[T]기타보험기관[1본부]</v>
      </c>
      <c r="X742" s="57" t="str">
        <f>작성용!O739</f>
        <v xml:space="preserve"> </v>
      </c>
      <c r="Y742" s="57" t="str">
        <f>작성용!P739</f>
        <v xml:space="preserve"> </v>
      </c>
      <c r="Z742" s="57" t="str">
        <f>작성용!Q739</f>
        <v xml:space="preserve"> </v>
      </c>
      <c r="AA742" s="55" t="str">
        <f>작성용!AJ739</f>
        <v>-</v>
      </c>
      <c r="AB742" s="55">
        <f>작성용!AB739</f>
        <v>0</v>
      </c>
    </row>
    <row r="743" spans="1:28" s="11" customFormat="1" ht="16.5" hidden="1" customHeight="1" x14ac:dyDescent="0.3">
      <c r="A743" s="53">
        <f>작성용!AL740</f>
        <v>739</v>
      </c>
      <c r="B743" s="54" t="str">
        <f>작성용!AI740</f>
        <v>-</v>
      </c>
      <c r="C743" s="55" t="str">
        <f>작성용!AK740</f>
        <v>개별종목</v>
      </c>
      <c r="D743" s="56">
        <f>작성용!T740</f>
        <v>45645</v>
      </c>
      <c r="E743" s="57" t="str">
        <f>작성용!B740</f>
        <v>흥국화재해상보험(수익증권)</v>
      </c>
      <c r="F743" s="57" t="str">
        <f>작성용!C740</f>
        <v>재평가</v>
      </c>
      <c r="G743" s="57" t="str">
        <f>작성용!D740</f>
        <v>KCGI-B777F전문투자형사모특별자산투자신탁</v>
      </c>
      <c r="H743" s="58" t="str">
        <f>작성용!E740</f>
        <v>KBP2016060231</v>
      </c>
      <c r="I743" s="57" t="str">
        <f>작성용!F740</f>
        <v>B02</v>
      </c>
      <c r="J743" s="57">
        <f>작성용!G740</f>
        <v>0</v>
      </c>
      <c r="K743" s="57" t="str">
        <f>작성용!H740</f>
        <v>-</v>
      </c>
      <c r="L743" s="57" t="str">
        <f>작성용!N740</f>
        <v xml:space="preserve">분기 </v>
      </c>
      <c r="M743" s="56" t="str">
        <f>작성용!U740</f>
        <v>2024.12.31</v>
      </c>
      <c r="N743" s="56" t="str">
        <f>작성용!V740</f>
        <v>룩스루</v>
      </c>
      <c r="O743" s="56" t="str">
        <f>작성용!W740</f>
        <v>룩스루</v>
      </c>
      <c r="P743" s="56" t="str">
        <f>작성용!X740</f>
        <v>-</v>
      </c>
      <c r="Q743" s="57" t="str">
        <f>작성용!AD740</f>
        <v>대체평가3사업본부</v>
      </c>
      <c r="R743" s="59">
        <f>작성용!AE740</f>
        <v>0</v>
      </c>
      <c r="S743" s="57" t="str">
        <f>작성용!AF740</f>
        <v>대체평가3사업본부</v>
      </c>
      <c r="T743" s="60" t="str">
        <f>작성용!AG740</f>
        <v>김기욱/정창수</v>
      </c>
      <c r="U743" s="60" t="str">
        <f>작성용!AH740</f>
        <v>김기욱/정창수</v>
      </c>
      <c r="V743" s="55">
        <f>작성용!AA740</f>
        <v>202412</v>
      </c>
      <c r="W743" s="57" t="str">
        <f>작성용!AC740</f>
        <v>[T]기타보험기관[1본부]</v>
      </c>
      <c r="X743" s="57" t="str">
        <f>작성용!O740</f>
        <v xml:space="preserve"> </v>
      </c>
      <c r="Y743" s="57" t="str">
        <f>작성용!P740</f>
        <v xml:space="preserve"> </v>
      </c>
      <c r="Z743" s="57" t="str">
        <f>작성용!Q740</f>
        <v xml:space="preserve"> </v>
      </c>
      <c r="AA743" s="55" t="str">
        <f>작성용!AJ740</f>
        <v>-</v>
      </c>
      <c r="AB743" s="55">
        <f>작성용!AB740</f>
        <v>0</v>
      </c>
    </row>
    <row r="744" spans="1:28" s="11" customFormat="1" ht="16.5" hidden="1" customHeight="1" x14ac:dyDescent="0.3">
      <c r="A744" s="53">
        <f>작성용!AL741</f>
        <v>740</v>
      </c>
      <c r="B744" s="54" t="str">
        <f>작성용!AI741</f>
        <v>-</v>
      </c>
      <c r="C744" s="55" t="str">
        <f>작성용!AK741</f>
        <v>개별종목</v>
      </c>
      <c r="D744" s="56">
        <f>작성용!T741</f>
        <v>45645</v>
      </c>
      <c r="E744" s="57" t="str">
        <f>작성용!B741</f>
        <v>흥국화재해상보험(수익증권)</v>
      </c>
      <c r="F744" s="57" t="str">
        <f>작성용!C741</f>
        <v>재평가</v>
      </c>
      <c r="G744" s="57" t="str">
        <f>작성용!D741</f>
        <v>KIAMCO비티엘프로젝트사모특별자산투자신탁제6호</v>
      </c>
      <c r="H744" s="58" t="str">
        <f>작성용!E741</f>
        <v>KBP2016060391</v>
      </c>
      <c r="I744" s="57" t="str">
        <f>작성용!F741</f>
        <v>B02</v>
      </c>
      <c r="J744" s="57">
        <f>작성용!G741</f>
        <v>0</v>
      </c>
      <c r="K744" s="57" t="str">
        <f>작성용!H741</f>
        <v>-</v>
      </c>
      <c r="L744" s="57" t="str">
        <f>작성용!N741</f>
        <v xml:space="preserve">분기 </v>
      </c>
      <c r="M744" s="56" t="str">
        <f>작성용!U741</f>
        <v>2024.12.31</v>
      </c>
      <c r="N744" s="56" t="str">
        <f>작성용!V741</f>
        <v>룩스루</v>
      </c>
      <c r="O744" s="56" t="str">
        <f>작성용!W741</f>
        <v>룩스루</v>
      </c>
      <c r="P744" s="56" t="str">
        <f>작성용!X741</f>
        <v>-</v>
      </c>
      <c r="Q744" s="57" t="str">
        <f>작성용!AD741</f>
        <v>대체평가3사업본부</v>
      </c>
      <c r="R744" s="59">
        <f>작성용!AE741</f>
        <v>0</v>
      </c>
      <c r="S744" s="57" t="str">
        <f>작성용!AF741</f>
        <v>대체평가3사업본부</v>
      </c>
      <c r="T744" s="60" t="str">
        <f>작성용!AG741</f>
        <v>김기욱/정창수</v>
      </c>
      <c r="U744" s="60" t="str">
        <f>작성용!AH741</f>
        <v>김기욱/정창수</v>
      </c>
      <c r="V744" s="55">
        <f>작성용!AA741</f>
        <v>202412</v>
      </c>
      <c r="W744" s="57" t="str">
        <f>작성용!AC741</f>
        <v>[T]기타보험기관[1본부]</v>
      </c>
      <c r="X744" s="57" t="str">
        <f>작성용!O741</f>
        <v xml:space="preserve"> </v>
      </c>
      <c r="Y744" s="57" t="str">
        <f>작성용!P741</f>
        <v xml:space="preserve"> </v>
      </c>
      <c r="Z744" s="57" t="str">
        <f>작성용!Q741</f>
        <v xml:space="preserve"> </v>
      </c>
      <c r="AA744" s="55" t="str">
        <f>작성용!AJ741</f>
        <v>-</v>
      </c>
      <c r="AB744" s="55">
        <f>작성용!AB741</f>
        <v>0</v>
      </c>
    </row>
    <row r="745" spans="1:28" s="11" customFormat="1" ht="16.5" hidden="1" customHeight="1" x14ac:dyDescent="0.3">
      <c r="A745" s="53">
        <f>작성용!AL742</f>
        <v>741</v>
      </c>
      <c r="B745" s="54" t="str">
        <f>작성용!AI742</f>
        <v>-</v>
      </c>
      <c r="C745" s="55" t="str">
        <f>작성용!AK742</f>
        <v>개별종목</v>
      </c>
      <c r="D745" s="56">
        <f>작성용!T742</f>
        <v>45645</v>
      </c>
      <c r="E745" s="57" t="str">
        <f>작성용!B742</f>
        <v>흥국화재해상보험(수익증권)</v>
      </c>
      <c r="F745" s="57" t="str">
        <f>작성용!C742</f>
        <v>재평가</v>
      </c>
      <c r="G745" s="57" t="str">
        <f>작성용!D742</f>
        <v>신한좋은아침BTL전문투자형사모혼합자산투자신탁</v>
      </c>
      <c r="H745" s="58" t="str">
        <f>작성용!E742</f>
        <v>KBP2020060030</v>
      </c>
      <c r="I745" s="57" t="str">
        <f>작성용!F742</f>
        <v>B02</v>
      </c>
      <c r="J745" s="57">
        <f>작성용!G742</f>
        <v>0</v>
      </c>
      <c r="K745" s="57" t="str">
        <f>작성용!H742</f>
        <v>-</v>
      </c>
      <c r="L745" s="57" t="str">
        <f>작성용!N742</f>
        <v xml:space="preserve">분기 </v>
      </c>
      <c r="M745" s="56" t="str">
        <f>작성용!U742</f>
        <v>2024.12.31</v>
      </c>
      <c r="N745" s="56" t="str">
        <f>작성용!V742</f>
        <v>룩스루</v>
      </c>
      <c r="O745" s="56" t="str">
        <f>작성용!W742</f>
        <v>룩스루</v>
      </c>
      <c r="P745" s="56" t="str">
        <f>작성용!X742</f>
        <v>-</v>
      </c>
      <c r="Q745" s="57" t="str">
        <f>작성용!AD742</f>
        <v>대체평가3사업본부</v>
      </c>
      <c r="R745" s="59">
        <f>작성용!AE742</f>
        <v>0</v>
      </c>
      <c r="S745" s="57" t="str">
        <f>작성용!AF742</f>
        <v>대체평가3사업본부</v>
      </c>
      <c r="T745" s="60" t="str">
        <f>작성용!AG742</f>
        <v>김기욱/정창수</v>
      </c>
      <c r="U745" s="60" t="str">
        <f>작성용!AH742</f>
        <v>김기욱/정창수</v>
      </c>
      <c r="V745" s="55">
        <f>작성용!AA742</f>
        <v>202412</v>
      </c>
      <c r="W745" s="57" t="str">
        <f>작성용!AC742</f>
        <v>[T]기타보험기관[1본부]</v>
      </c>
      <c r="X745" s="57" t="str">
        <f>작성용!O742</f>
        <v xml:space="preserve"> </v>
      </c>
      <c r="Y745" s="57" t="str">
        <f>작성용!P742</f>
        <v xml:space="preserve"> </v>
      </c>
      <c r="Z745" s="57" t="str">
        <f>작성용!Q742</f>
        <v xml:space="preserve"> </v>
      </c>
      <c r="AA745" s="55" t="str">
        <f>작성용!AJ742</f>
        <v>-</v>
      </c>
      <c r="AB745" s="55">
        <f>작성용!AB742</f>
        <v>0</v>
      </c>
    </row>
    <row r="746" spans="1:28" s="11" customFormat="1" ht="16.5" hidden="1" customHeight="1" x14ac:dyDescent="0.3">
      <c r="A746" s="53">
        <f>작성용!AL743</f>
        <v>742</v>
      </c>
      <c r="B746" s="54" t="str">
        <f>작성용!AI743</f>
        <v>-</v>
      </c>
      <c r="C746" s="55" t="str">
        <f>작성용!AK743</f>
        <v>개별종목</v>
      </c>
      <c r="D746" s="56">
        <f>작성용!T743</f>
        <v>45645</v>
      </c>
      <c r="E746" s="57" t="str">
        <f>작성용!B743</f>
        <v>흥국화재해상보험(수익증권)</v>
      </c>
      <c r="F746" s="57" t="str">
        <f>작성용!C743</f>
        <v>재평가</v>
      </c>
      <c r="G746" s="57" t="str">
        <f>작성용!D743</f>
        <v>KIAMCO대곡소사복선전철사모특별자산투자신탁제2호</v>
      </c>
      <c r="H746" s="58" t="str">
        <f>작성용!E743</f>
        <v>KBP2016120039</v>
      </c>
      <c r="I746" s="57" t="str">
        <f>작성용!F743</f>
        <v>B02</v>
      </c>
      <c r="J746" s="57">
        <f>작성용!G743</f>
        <v>0</v>
      </c>
      <c r="K746" s="57" t="str">
        <f>작성용!H743</f>
        <v>-</v>
      </c>
      <c r="L746" s="57" t="str">
        <f>작성용!N743</f>
        <v xml:space="preserve">분기 </v>
      </c>
      <c r="M746" s="56" t="str">
        <f>작성용!U743</f>
        <v>2024.12.31</v>
      </c>
      <c r="N746" s="56" t="str">
        <f>작성용!V743</f>
        <v>룩스루</v>
      </c>
      <c r="O746" s="56" t="str">
        <f>작성용!W743</f>
        <v>룩스루</v>
      </c>
      <c r="P746" s="56" t="str">
        <f>작성용!X743</f>
        <v>-</v>
      </c>
      <c r="Q746" s="57" t="str">
        <f>작성용!AD743</f>
        <v>대체평가3사업본부</v>
      </c>
      <c r="R746" s="59">
        <f>작성용!AE743</f>
        <v>0</v>
      </c>
      <c r="S746" s="57" t="str">
        <f>작성용!AF743</f>
        <v>대체평가3사업본부</v>
      </c>
      <c r="T746" s="60" t="str">
        <f>작성용!AG743</f>
        <v>김기욱/정창수</v>
      </c>
      <c r="U746" s="60" t="str">
        <f>작성용!AH743</f>
        <v>김기욱/정창수</v>
      </c>
      <c r="V746" s="55">
        <f>작성용!AA743</f>
        <v>202412</v>
      </c>
      <c r="W746" s="57" t="str">
        <f>작성용!AC743</f>
        <v>[T]기타보험기관[1본부]</v>
      </c>
      <c r="X746" s="57" t="str">
        <f>작성용!O743</f>
        <v xml:space="preserve"> </v>
      </c>
      <c r="Y746" s="57" t="str">
        <f>작성용!P743</f>
        <v xml:space="preserve"> </v>
      </c>
      <c r="Z746" s="57" t="str">
        <f>작성용!Q743</f>
        <v xml:space="preserve"> </v>
      </c>
      <c r="AA746" s="55" t="str">
        <f>작성용!AJ743</f>
        <v>-</v>
      </c>
      <c r="AB746" s="55">
        <f>작성용!AB743</f>
        <v>0</v>
      </c>
    </row>
    <row r="747" spans="1:28" s="11" customFormat="1" ht="16.5" hidden="1" customHeight="1" x14ac:dyDescent="0.3">
      <c r="A747" s="53">
        <f>작성용!AL744</f>
        <v>743</v>
      </c>
      <c r="B747" s="54" t="str">
        <f>작성용!AI744</f>
        <v>-</v>
      </c>
      <c r="C747" s="55" t="str">
        <f>작성용!AK744</f>
        <v>개별종목</v>
      </c>
      <c r="D747" s="56">
        <f>작성용!T744</f>
        <v>45645</v>
      </c>
      <c r="E747" s="57" t="str">
        <f>작성용!B744</f>
        <v>흥국화재해상보험(수익증권)</v>
      </c>
      <c r="F747" s="57" t="str">
        <f>작성용!C744</f>
        <v>재평가</v>
      </c>
      <c r="G747" s="57" t="str">
        <f>작성용!D744</f>
        <v>유진태양광전문투자형사모투자신탁1호</v>
      </c>
      <c r="H747" s="58" t="str">
        <f>작성용!E744</f>
        <v>KBP2023090091</v>
      </c>
      <c r="I747" s="57" t="str">
        <f>작성용!F744</f>
        <v>B02</v>
      </c>
      <c r="J747" s="57">
        <f>작성용!G744</f>
        <v>0</v>
      </c>
      <c r="K747" s="57" t="str">
        <f>작성용!H744</f>
        <v>-</v>
      </c>
      <c r="L747" s="57" t="str">
        <f>작성용!N744</f>
        <v xml:space="preserve">분기 </v>
      </c>
      <c r="M747" s="56" t="str">
        <f>작성용!U744</f>
        <v>2024.12.31</v>
      </c>
      <c r="N747" s="56" t="str">
        <f>작성용!V744</f>
        <v>룩스루</v>
      </c>
      <c r="O747" s="56" t="str">
        <f>작성용!W744</f>
        <v>룩스루</v>
      </c>
      <c r="P747" s="56" t="str">
        <f>작성용!X744</f>
        <v>-</v>
      </c>
      <c r="Q747" s="57" t="str">
        <f>작성용!AD744</f>
        <v>대체평가3사업본부</v>
      </c>
      <c r="R747" s="59">
        <f>작성용!AE744</f>
        <v>0</v>
      </c>
      <c r="S747" s="57" t="str">
        <f>작성용!AF744</f>
        <v>대체평가3사업본부</v>
      </c>
      <c r="T747" s="60" t="str">
        <f>작성용!AG744</f>
        <v>김기욱/정창수</v>
      </c>
      <c r="U747" s="60" t="str">
        <f>작성용!AH744</f>
        <v>김기욱/정창수</v>
      </c>
      <c r="V747" s="55">
        <f>작성용!AA744</f>
        <v>202412</v>
      </c>
      <c r="W747" s="57" t="str">
        <f>작성용!AC744</f>
        <v>[T]기타보험기관[1본부]</v>
      </c>
      <c r="X747" s="57" t="str">
        <f>작성용!O744</f>
        <v xml:space="preserve"> </v>
      </c>
      <c r="Y747" s="57" t="str">
        <f>작성용!P744</f>
        <v xml:space="preserve"> </v>
      </c>
      <c r="Z747" s="57" t="str">
        <f>작성용!Q744</f>
        <v xml:space="preserve"> </v>
      </c>
      <c r="AA747" s="55" t="str">
        <f>작성용!AJ744</f>
        <v>-</v>
      </c>
      <c r="AB747" s="55">
        <f>작성용!AB744</f>
        <v>0</v>
      </c>
    </row>
    <row r="748" spans="1:28" s="11" customFormat="1" ht="16.5" hidden="1" customHeight="1" x14ac:dyDescent="0.3">
      <c r="A748" s="53">
        <f>작성용!AL745</f>
        <v>744</v>
      </c>
      <c r="B748" s="54" t="str">
        <f>작성용!AI745</f>
        <v>-</v>
      </c>
      <c r="C748" s="55" t="str">
        <f>작성용!AK745</f>
        <v>개별종목</v>
      </c>
      <c r="D748" s="56">
        <f>작성용!T745</f>
        <v>45645</v>
      </c>
      <c r="E748" s="57" t="str">
        <f>작성용!B745</f>
        <v>흥국화재해상보험(수익증권)</v>
      </c>
      <c r="F748" s="57" t="str">
        <f>작성용!C745</f>
        <v>재평가</v>
      </c>
      <c r="G748" s="57" t="str">
        <f>작성용!D745</f>
        <v>KB솔라에너지전문투자형사모특별자산투자신탁제3호</v>
      </c>
      <c r="H748" s="58" t="str">
        <f>작성용!E745</f>
        <v>KBP2016120092</v>
      </c>
      <c r="I748" s="57" t="str">
        <f>작성용!F745</f>
        <v>B02</v>
      </c>
      <c r="J748" s="57">
        <f>작성용!G745</f>
        <v>0</v>
      </c>
      <c r="K748" s="57" t="str">
        <f>작성용!H745</f>
        <v>-</v>
      </c>
      <c r="L748" s="57" t="str">
        <f>작성용!N745</f>
        <v xml:space="preserve">분기 </v>
      </c>
      <c r="M748" s="56" t="str">
        <f>작성용!U745</f>
        <v>2024.12.31</v>
      </c>
      <c r="N748" s="56" t="str">
        <f>작성용!V745</f>
        <v>룩스루</v>
      </c>
      <c r="O748" s="56" t="str">
        <f>작성용!W745</f>
        <v>룩스루</v>
      </c>
      <c r="P748" s="56" t="str">
        <f>작성용!X745</f>
        <v>-</v>
      </c>
      <c r="Q748" s="57" t="str">
        <f>작성용!AD745</f>
        <v>대체평가3사업본부</v>
      </c>
      <c r="R748" s="59">
        <f>작성용!AE745</f>
        <v>0</v>
      </c>
      <c r="S748" s="57" t="str">
        <f>작성용!AF745</f>
        <v>대체평가3사업본부</v>
      </c>
      <c r="T748" s="60" t="str">
        <f>작성용!AG745</f>
        <v>김기욱/정창수</v>
      </c>
      <c r="U748" s="60" t="str">
        <f>작성용!AH745</f>
        <v>김기욱/정창수</v>
      </c>
      <c r="V748" s="55">
        <f>작성용!AA745</f>
        <v>202412</v>
      </c>
      <c r="W748" s="57" t="str">
        <f>작성용!AC745</f>
        <v>[T]기타보험기관[1본부]</v>
      </c>
      <c r="X748" s="57" t="str">
        <f>작성용!O745</f>
        <v xml:space="preserve"> </v>
      </c>
      <c r="Y748" s="57" t="str">
        <f>작성용!P745</f>
        <v xml:space="preserve"> </v>
      </c>
      <c r="Z748" s="57" t="str">
        <f>작성용!Q745</f>
        <v xml:space="preserve"> </v>
      </c>
      <c r="AA748" s="55" t="str">
        <f>작성용!AJ745</f>
        <v>-</v>
      </c>
      <c r="AB748" s="55">
        <f>작성용!AB745</f>
        <v>0</v>
      </c>
    </row>
    <row r="749" spans="1:28" s="11" customFormat="1" ht="16.5" hidden="1" customHeight="1" x14ac:dyDescent="0.3">
      <c r="A749" s="53">
        <f>작성용!AL746</f>
        <v>745</v>
      </c>
      <c r="B749" s="54" t="str">
        <f>작성용!AI746</f>
        <v>-</v>
      </c>
      <c r="C749" s="55" t="str">
        <f>작성용!AK746</f>
        <v>개별종목</v>
      </c>
      <c r="D749" s="56">
        <f>작성용!T746</f>
        <v>45645</v>
      </c>
      <c r="E749" s="57" t="str">
        <f>작성용!B746</f>
        <v>흥국화재해상보험(수익증권)</v>
      </c>
      <c r="F749" s="57" t="str">
        <f>작성용!C746</f>
        <v>재평가</v>
      </c>
      <c r="G749" s="57" t="str">
        <f>작성용!D746</f>
        <v>칸서스신에너지전문투자형사모특별자산투자신탁5호</v>
      </c>
      <c r="H749" s="58" t="str">
        <f>작성용!E746</f>
        <v>KBP2017090053</v>
      </c>
      <c r="I749" s="57" t="str">
        <f>작성용!F746</f>
        <v>B02</v>
      </c>
      <c r="J749" s="57">
        <f>작성용!G746</f>
        <v>0</v>
      </c>
      <c r="K749" s="57" t="str">
        <f>작성용!H746</f>
        <v>-</v>
      </c>
      <c r="L749" s="57" t="str">
        <f>작성용!N746</f>
        <v xml:space="preserve">분기 </v>
      </c>
      <c r="M749" s="56" t="str">
        <f>작성용!U746</f>
        <v>2024.12.31</v>
      </c>
      <c r="N749" s="56" t="str">
        <f>작성용!V746</f>
        <v>룩스루</v>
      </c>
      <c r="O749" s="56" t="str">
        <f>작성용!W746</f>
        <v>룩스루</v>
      </c>
      <c r="P749" s="56" t="str">
        <f>작성용!X746</f>
        <v>-</v>
      </c>
      <c r="Q749" s="57" t="str">
        <f>작성용!AD746</f>
        <v>대체평가3사업본부</v>
      </c>
      <c r="R749" s="59">
        <f>작성용!AE746</f>
        <v>0</v>
      </c>
      <c r="S749" s="57" t="str">
        <f>작성용!AF746</f>
        <v>대체평가3사업본부</v>
      </c>
      <c r="T749" s="60" t="str">
        <f>작성용!AG746</f>
        <v>김기욱/정창수</v>
      </c>
      <c r="U749" s="60" t="str">
        <f>작성용!AH746</f>
        <v>김기욱/정창수</v>
      </c>
      <c r="V749" s="55">
        <f>작성용!AA746</f>
        <v>202412</v>
      </c>
      <c r="W749" s="57" t="str">
        <f>작성용!AC746</f>
        <v>[T]기타보험기관[1본부]</v>
      </c>
      <c r="X749" s="57" t="str">
        <f>작성용!O746</f>
        <v xml:space="preserve"> </v>
      </c>
      <c r="Y749" s="57" t="str">
        <f>작성용!P746</f>
        <v xml:space="preserve"> </v>
      </c>
      <c r="Z749" s="57" t="str">
        <f>작성용!Q746</f>
        <v xml:space="preserve"> </v>
      </c>
      <c r="AA749" s="55" t="str">
        <f>작성용!AJ746</f>
        <v>-</v>
      </c>
      <c r="AB749" s="55">
        <f>작성용!AB746</f>
        <v>0</v>
      </c>
    </row>
    <row r="750" spans="1:28" s="11" customFormat="1" ht="16.5" hidden="1" customHeight="1" x14ac:dyDescent="0.3">
      <c r="A750" s="53">
        <f>작성용!AL747</f>
        <v>746</v>
      </c>
      <c r="B750" s="54" t="str">
        <f>작성용!AI747</f>
        <v>-</v>
      </c>
      <c r="C750" s="55" t="str">
        <f>작성용!AK747</f>
        <v>개별종목</v>
      </c>
      <c r="D750" s="56">
        <f>작성용!T747</f>
        <v>45645</v>
      </c>
      <c r="E750" s="57" t="str">
        <f>작성용!B747</f>
        <v>흥국화재해상보험(수익증권)</v>
      </c>
      <c r="F750" s="57" t="str">
        <f>작성용!C747</f>
        <v>재평가</v>
      </c>
      <c r="G750" s="57" t="str">
        <f>작성용!D747</f>
        <v>삼성Aircraft전문투자형사모투자신탁제3호</v>
      </c>
      <c r="H750" s="58" t="str">
        <f>작성용!E747</f>
        <v>KBP2018120291</v>
      </c>
      <c r="I750" s="57" t="str">
        <f>작성용!F747</f>
        <v>B02</v>
      </c>
      <c r="J750" s="57">
        <f>작성용!G747</f>
        <v>0</v>
      </c>
      <c r="K750" s="57" t="str">
        <f>작성용!H747</f>
        <v>-</v>
      </c>
      <c r="L750" s="57" t="str">
        <f>작성용!N747</f>
        <v xml:space="preserve">분기 </v>
      </c>
      <c r="M750" s="56" t="str">
        <f>작성용!U747</f>
        <v>2024.12.31</v>
      </c>
      <c r="N750" s="56" t="str">
        <f>작성용!V747</f>
        <v>룩스루</v>
      </c>
      <c r="O750" s="56" t="str">
        <f>작성용!W747</f>
        <v>룩스루</v>
      </c>
      <c r="P750" s="56" t="str">
        <f>작성용!X747</f>
        <v>-</v>
      </c>
      <c r="Q750" s="57" t="str">
        <f>작성용!AD747</f>
        <v>대체평가3사업본부</v>
      </c>
      <c r="R750" s="59">
        <f>작성용!AE747</f>
        <v>0</v>
      </c>
      <c r="S750" s="57" t="str">
        <f>작성용!AF747</f>
        <v>대체평가3사업본부</v>
      </c>
      <c r="T750" s="60" t="str">
        <f>작성용!AG747</f>
        <v>김기욱/정창수</v>
      </c>
      <c r="U750" s="60" t="str">
        <f>작성용!AH747</f>
        <v>김기욱/정창수</v>
      </c>
      <c r="V750" s="55">
        <f>작성용!AA747</f>
        <v>202412</v>
      </c>
      <c r="W750" s="57" t="str">
        <f>작성용!AC747</f>
        <v>[T]기타보험기관[1본부]</v>
      </c>
      <c r="X750" s="57" t="str">
        <f>작성용!O747</f>
        <v xml:space="preserve"> </v>
      </c>
      <c r="Y750" s="57" t="str">
        <f>작성용!P747</f>
        <v xml:space="preserve"> </v>
      </c>
      <c r="Z750" s="57" t="str">
        <f>작성용!Q747</f>
        <v xml:space="preserve"> </v>
      </c>
      <c r="AA750" s="55" t="str">
        <f>작성용!AJ747</f>
        <v>-</v>
      </c>
      <c r="AB750" s="55">
        <f>작성용!AB747</f>
        <v>0</v>
      </c>
    </row>
    <row r="751" spans="1:28" s="11" customFormat="1" ht="16.5" hidden="1" customHeight="1" x14ac:dyDescent="0.3">
      <c r="A751" s="53">
        <f>작성용!AL748</f>
        <v>747</v>
      </c>
      <c r="B751" s="54" t="str">
        <f>작성용!AI748</f>
        <v>-</v>
      </c>
      <c r="C751" s="55" t="str">
        <f>작성용!AK748</f>
        <v>개별종목</v>
      </c>
      <c r="D751" s="56">
        <f>작성용!T748</f>
        <v>45645</v>
      </c>
      <c r="E751" s="57" t="str">
        <f>작성용!B748</f>
        <v>흥국화재해상보험(수익증권)</v>
      </c>
      <c r="F751" s="57" t="str">
        <f>작성용!C748</f>
        <v>재평가</v>
      </c>
      <c r="G751" s="57" t="str">
        <f>작성용!D748</f>
        <v>삼성AIRCRAFT일반사모투자신탁제4호</v>
      </c>
      <c r="H751" s="58" t="str">
        <f>작성용!E748</f>
        <v>KBP2023090044</v>
      </c>
      <c r="I751" s="57" t="str">
        <f>작성용!F748</f>
        <v>B02</v>
      </c>
      <c r="J751" s="57">
        <f>작성용!G748</f>
        <v>0</v>
      </c>
      <c r="K751" s="57" t="str">
        <f>작성용!H748</f>
        <v>-</v>
      </c>
      <c r="L751" s="57" t="str">
        <f>작성용!N748</f>
        <v xml:space="preserve">분기 </v>
      </c>
      <c r="M751" s="56" t="str">
        <f>작성용!U748</f>
        <v>2024.12.31</v>
      </c>
      <c r="N751" s="56" t="str">
        <f>작성용!V748</f>
        <v>룩스루</v>
      </c>
      <c r="O751" s="56" t="str">
        <f>작성용!W748</f>
        <v>룩스루</v>
      </c>
      <c r="P751" s="56" t="str">
        <f>작성용!X748</f>
        <v>-</v>
      </c>
      <c r="Q751" s="57" t="str">
        <f>작성용!AD748</f>
        <v>대체평가3사업본부</v>
      </c>
      <c r="R751" s="59">
        <f>작성용!AE748</f>
        <v>0</v>
      </c>
      <c r="S751" s="57" t="str">
        <f>작성용!AF748</f>
        <v>대체평가3사업본부</v>
      </c>
      <c r="T751" s="60" t="str">
        <f>작성용!AG748</f>
        <v>김기욱/정창수</v>
      </c>
      <c r="U751" s="60" t="str">
        <f>작성용!AH748</f>
        <v>김기욱/정창수</v>
      </c>
      <c r="V751" s="55">
        <f>작성용!AA748</f>
        <v>202412</v>
      </c>
      <c r="W751" s="57" t="str">
        <f>작성용!AC748</f>
        <v>[T]기타보험기관[1본부]</v>
      </c>
      <c r="X751" s="57" t="str">
        <f>작성용!O748</f>
        <v xml:space="preserve"> </v>
      </c>
      <c r="Y751" s="57" t="str">
        <f>작성용!P748</f>
        <v xml:space="preserve"> </v>
      </c>
      <c r="Z751" s="57" t="str">
        <f>작성용!Q748</f>
        <v xml:space="preserve"> </v>
      </c>
      <c r="AA751" s="55" t="str">
        <f>작성용!AJ748</f>
        <v>-</v>
      </c>
      <c r="AB751" s="55">
        <f>작성용!AB748</f>
        <v>0</v>
      </c>
    </row>
    <row r="752" spans="1:28" s="11" customFormat="1" ht="16.5" hidden="1" customHeight="1" x14ac:dyDescent="0.3">
      <c r="A752" s="53">
        <f>작성용!AL749</f>
        <v>748</v>
      </c>
      <c r="B752" s="54" t="str">
        <f>작성용!AI749</f>
        <v>-</v>
      </c>
      <c r="C752" s="55" t="str">
        <f>작성용!AK749</f>
        <v>개별종목</v>
      </c>
      <c r="D752" s="56">
        <f>작성용!T749</f>
        <v>45645</v>
      </c>
      <c r="E752" s="57" t="str">
        <f>작성용!B749</f>
        <v>흥국화재해상보험(수익증권)</v>
      </c>
      <c r="F752" s="57" t="str">
        <f>작성용!C749</f>
        <v>재평가</v>
      </c>
      <c r="G752" s="57" t="str">
        <f>작성용!D749</f>
        <v>미래에셋서부간선지하도로전문투자형사모특별자산투자신탁1호</v>
      </c>
      <c r="H752" s="58" t="str">
        <f>작성용!E749</f>
        <v>KBP2016090002</v>
      </c>
      <c r="I752" s="57" t="str">
        <f>작성용!F749</f>
        <v>B02</v>
      </c>
      <c r="J752" s="57">
        <f>작성용!G749</f>
        <v>0</v>
      </c>
      <c r="K752" s="57" t="str">
        <f>작성용!H749</f>
        <v>-</v>
      </c>
      <c r="L752" s="57" t="str">
        <f>작성용!N749</f>
        <v xml:space="preserve">분기 </v>
      </c>
      <c r="M752" s="56" t="str">
        <f>작성용!U749</f>
        <v>2024.12.31</v>
      </c>
      <c r="N752" s="56" t="str">
        <f>작성용!V749</f>
        <v>룩스루</v>
      </c>
      <c r="O752" s="56" t="str">
        <f>작성용!W749</f>
        <v>룩스루</v>
      </c>
      <c r="P752" s="56" t="str">
        <f>작성용!X749</f>
        <v>-</v>
      </c>
      <c r="Q752" s="57" t="str">
        <f>작성용!AD749</f>
        <v>대체평가3사업본부</v>
      </c>
      <c r="R752" s="59">
        <f>작성용!AE749</f>
        <v>0</v>
      </c>
      <c r="S752" s="57" t="str">
        <f>작성용!AF749</f>
        <v>대체평가3사업본부</v>
      </c>
      <c r="T752" s="60" t="str">
        <f>작성용!AG749</f>
        <v>김기욱/정창수</v>
      </c>
      <c r="U752" s="60" t="str">
        <f>작성용!AH749</f>
        <v>김기욱/정창수</v>
      </c>
      <c r="V752" s="55">
        <f>작성용!AA749</f>
        <v>202412</v>
      </c>
      <c r="W752" s="57" t="str">
        <f>작성용!AC749</f>
        <v>[T]기타보험기관[1본부]</v>
      </c>
      <c r="X752" s="57" t="str">
        <f>작성용!O749</f>
        <v xml:space="preserve"> </v>
      </c>
      <c r="Y752" s="57" t="str">
        <f>작성용!P749</f>
        <v xml:space="preserve"> </v>
      </c>
      <c r="Z752" s="57" t="str">
        <f>작성용!Q749</f>
        <v xml:space="preserve"> </v>
      </c>
      <c r="AA752" s="55" t="str">
        <f>작성용!AJ749</f>
        <v>-</v>
      </c>
      <c r="AB752" s="55">
        <f>작성용!AB749</f>
        <v>0</v>
      </c>
    </row>
    <row r="753" spans="1:28" s="11" customFormat="1" ht="16.5" hidden="1" customHeight="1" x14ac:dyDescent="0.3">
      <c r="A753" s="53">
        <f>작성용!AL750</f>
        <v>749</v>
      </c>
      <c r="B753" s="54" t="str">
        <f>작성용!AI750</f>
        <v>-</v>
      </c>
      <c r="C753" s="55" t="str">
        <f>작성용!AK750</f>
        <v>개별종목</v>
      </c>
      <c r="D753" s="56">
        <f>작성용!T750</f>
        <v>45645</v>
      </c>
      <c r="E753" s="57" t="str">
        <f>작성용!B750</f>
        <v>흥국화재해상보험(수익증권)</v>
      </c>
      <c r="F753" s="57" t="str">
        <f>작성용!C750</f>
        <v>재평가</v>
      </c>
      <c r="G753" s="57" t="str">
        <f>작성용!D750</f>
        <v>다비하나BTL사모특별자산투자신탁제5호</v>
      </c>
      <c r="H753" s="58" t="str">
        <f>작성용!E750</f>
        <v>KBP2020060050</v>
      </c>
      <c r="I753" s="57" t="str">
        <f>작성용!F750</f>
        <v>B02</v>
      </c>
      <c r="J753" s="57">
        <f>작성용!G750</f>
        <v>0</v>
      </c>
      <c r="K753" s="57" t="str">
        <f>작성용!H750</f>
        <v>-</v>
      </c>
      <c r="L753" s="57" t="str">
        <f>작성용!N750</f>
        <v xml:space="preserve">분기 </v>
      </c>
      <c r="M753" s="56" t="str">
        <f>작성용!U750</f>
        <v>2024.12.31</v>
      </c>
      <c r="N753" s="56" t="str">
        <f>작성용!V750</f>
        <v>룩스루</v>
      </c>
      <c r="O753" s="56" t="str">
        <f>작성용!W750</f>
        <v>룩스루</v>
      </c>
      <c r="P753" s="56" t="str">
        <f>작성용!X750</f>
        <v>-</v>
      </c>
      <c r="Q753" s="57" t="str">
        <f>작성용!AD750</f>
        <v>대체평가3사업본부</v>
      </c>
      <c r="R753" s="59">
        <f>작성용!AE750</f>
        <v>0</v>
      </c>
      <c r="S753" s="57" t="str">
        <f>작성용!AF750</f>
        <v>대체평가3사업본부</v>
      </c>
      <c r="T753" s="60" t="str">
        <f>작성용!AG750</f>
        <v>김기욱/정창수</v>
      </c>
      <c r="U753" s="60" t="str">
        <f>작성용!AH750</f>
        <v>김기욱/정창수</v>
      </c>
      <c r="V753" s="55">
        <f>작성용!AA750</f>
        <v>202412</v>
      </c>
      <c r="W753" s="57" t="str">
        <f>작성용!AC750</f>
        <v>[T]기타보험기관[1본부]</v>
      </c>
      <c r="X753" s="57" t="str">
        <f>작성용!O750</f>
        <v xml:space="preserve"> </v>
      </c>
      <c r="Y753" s="57" t="str">
        <f>작성용!P750</f>
        <v xml:space="preserve"> </v>
      </c>
      <c r="Z753" s="57" t="str">
        <f>작성용!Q750</f>
        <v xml:space="preserve"> </v>
      </c>
      <c r="AA753" s="55" t="str">
        <f>작성용!AJ750</f>
        <v>-</v>
      </c>
      <c r="AB753" s="55">
        <f>작성용!AB750</f>
        <v>0</v>
      </c>
    </row>
    <row r="754" spans="1:28" s="11" customFormat="1" ht="16.5" hidden="1" customHeight="1" x14ac:dyDescent="0.3">
      <c r="A754" s="53">
        <f>작성용!AL751</f>
        <v>750</v>
      </c>
      <c r="B754" s="54" t="str">
        <f>작성용!AI751</f>
        <v>-</v>
      </c>
      <c r="C754" s="55" t="str">
        <f>작성용!AK751</f>
        <v>개별종목</v>
      </c>
      <c r="D754" s="56">
        <f>작성용!T751</f>
        <v>45645</v>
      </c>
      <c r="E754" s="57" t="str">
        <f>작성용!B751</f>
        <v>흥국화재해상보험(수익증권)</v>
      </c>
      <c r="F754" s="57" t="str">
        <f>작성용!C751</f>
        <v>재평가</v>
      </c>
      <c r="G754" s="57" t="str">
        <f>작성용!D751</f>
        <v>우리부산대기숙사BTL전문투자형사모특별자산투자신탁</v>
      </c>
      <c r="H754" s="58" t="str">
        <f>작성용!E751</f>
        <v>KBP2023090092</v>
      </c>
      <c r="I754" s="57" t="str">
        <f>작성용!F751</f>
        <v>B02</v>
      </c>
      <c r="J754" s="57">
        <f>작성용!G751</f>
        <v>0</v>
      </c>
      <c r="K754" s="57" t="str">
        <f>작성용!H751</f>
        <v>-</v>
      </c>
      <c r="L754" s="57" t="str">
        <f>작성용!N751</f>
        <v xml:space="preserve">분기 </v>
      </c>
      <c r="M754" s="56" t="str">
        <f>작성용!U751</f>
        <v>2024.12.31</v>
      </c>
      <c r="N754" s="56" t="str">
        <f>작성용!V751</f>
        <v>룩스루</v>
      </c>
      <c r="O754" s="56" t="str">
        <f>작성용!W751</f>
        <v>룩스루</v>
      </c>
      <c r="P754" s="56" t="str">
        <f>작성용!X751</f>
        <v>-</v>
      </c>
      <c r="Q754" s="57" t="str">
        <f>작성용!AD751</f>
        <v>대체평가3사업본부</v>
      </c>
      <c r="R754" s="59">
        <f>작성용!AE751</f>
        <v>0</v>
      </c>
      <c r="S754" s="57" t="str">
        <f>작성용!AF751</f>
        <v>대체평가3사업본부</v>
      </c>
      <c r="T754" s="60" t="str">
        <f>작성용!AG751</f>
        <v>김기욱/정창수</v>
      </c>
      <c r="U754" s="60" t="str">
        <f>작성용!AH751</f>
        <v>김기욱/정창수</v>
      </c>
      <c r="V754" s="55">
        <f>작성용!AA751</f>
        <v>202412</v>
      </c>
      <c r="W754" s="57" t="str">
        <f>작성용!AC751</f>
        <v>[T]기타보험기관[1본부]</v>
      </c>
      <c r="X754" s="57" t="str">
        <f>작성용!O751</f>
        <v xml:space="preserve"> </v>
      </c>
      <c r="Y754" s="57" t="str">
        <f>작성용!P751</f>
        <v xml:space="preserve"> </v>
      </c>
      <c r="Z754" s="57" t="str">
        <f>작성용!Q751</f>
        <v xml:space="preserve"> </v>
      </c>
      <c r="AA754" s="55" t="str">
        <f>작성용!AJ751</f>
        <v>-</v>
      </c>
      <c r="AB754" s="55">
        <f>작성용!AB751</f>
        <v>0</v>
      </c>
    </row>
    <row r="755" spans="1:28" s="11" customFormat="1" ht="16.5" hidden="1" customHeight="1" x14ac:dyDescent="0.3">
      <c r="A755" s="53">
        <f>작성용!AL752</f>
        <v>751</v>
      </c>
      <c r="B755" s="54" t="str">
        <f>작성용!AI752</f>
        <v>-</v>
      </c>
      <c r="C755" s="55" t="str">
        <f>작성용!AK752</f>
        <v>개별종목</v>
      </c>
      <c r="D755" s="56">
        <f>작성용!T752</f>
        <v>45645</v>
      </c>
      <c r="E755" s="57" t="str">
        <f>작성용!B752</f>
        <v>흥국화재해상보험(수익증권)</v>
      </c>
      <c r="F755" s="57" t="str">
        <f>작성용!C752</f>
        <v>재평가</v>
      </c>
      <c r="G755" s="57" t="str">
        <f>작성용!D752</f>
        <v>칸서스용인경량전철사모특별자산투자신탁1호</v>
      </c>
      <c r="H755" s="58" t="str">
        <f>작성용!E752</f>
        <v>KBP2014020070</v>
      </c>
      <c r="I755" s="57" t="str">
        <f>작성용!F752</f>
        <v>B02</v>
      </c>
      <c r="J755" s="57">
        <f>작성용!G752</f>
        <v>0</v>
      </c>
      <c r="K755" s="57" t="str">
        <f>작성용!H752</f>
        <v>-</v>
      </c>
      <c r="L755" s="57" t="str">
        <f>작성용!N752</f>
        <v xml:space="preserve">분기 </v>
      </c>
      <c r="M755" s="56" t="str">
        <f>작성용!U752</f>
        <v>2024.12.31</v>
      </c>
      <c r="N755" s="56" t="str">
        <f>작성용!V752</f>
        <v>룩스루</v>
      </c>
      <c r="O755" s="56" t="str">
        <f>작성용!W752</f>
        <v>룩스루</v>
      </c>
      <c r="P755" s="56" t="str">
        <f>작성용!X752</f>
        <v>-</v>
      </c>
      <c r="Q755" s="57" t="str">
        <f>작성용!AD752</f>
        <v>대체평가3사업본부</v>
      </c>
      <c r="R755" s="59">
        <f>작성용!AE752</f>
        <v>0</v>
      </c>
      <c r="S755" s="57" t="str">
        <f>작성용!AF752</f>
        <v>대체평가3사업본부</v>
      </c>
      <c r="T755" s="60" t="str">
        <f>작성용!AG752</f>
        <v>김기욱/정창수</v>
      </c>
      <c r="U755" s="60" t="str">
        <f>작성용!AH752</f>
        <v>김기욱/정창수</v>
      </c>
      <c r="V755" s="55">
        <f>작성용!AA752</f>
        <v>202412</v>
      </c>
      <c r="W755" s="57" t="str">
        <f>작성용!AC752</f>
        <v>[T]기타보험기관[1본부]</v>
      </c>
      <c r="X755" s="57" t="str">
        <f>작성용!O752</f>
        <v xml:space="preserve"> </v>
      </c>
      <c r="Y755" s="57" t="str">
        <f>작성용!P752</f>
        <v xml:space="preserve"> </v>
      </c>
      <c r="Z755" s="57" t="str">
        <f>작성용!Q752</f>
        <v xml:space="preserve"> </v>
      </c>
      <c r="AA755" s="55" t="str">
        <f>작성용!AJ752</f>
        <v>-</v>
      </c>
      <c r="AB755" s="55">
        <f>작성용!AB752</f>
        <v>0</v>
      </c>
    </row>
    <row r="756" spans="1:28" s="11" customFormat="1" ht="16.5" hidden="1" customHeight="1" x14ac:dyDescent="0.3">
      <c r="A756" s="53">
        <f>작성용!AL753</f>
        <v>752</v>
      </c>
      <c r="B756" s="54" t="str">
        <f>작성용!AI753</f>
        <v>-</v>
      </c>
      <c r="C756" s="55" t="str">
        <f>작성용!AK753</f>
        <v>개별종목</v>
      </c>
      <c r="D756" s="56">
        <f>작성용!T753</f>
        <v>45645</v>
      </c>
      <c r="E756" s="57" t="str">
        <f>작성용!B753</f>
        <v>흥국화재해상보험(수익증권)</v>
      </c>
      <c r="F756" s="57" t="str">
        <f>작성용!C753</f>
        <v>재평가</v>
      </c>
      <c r="G756" s="57" t="str">
        <f>작성용!D753</f>
        <v>JB파워전문투자형사모특별자산투자신탁3호</v>
      </c>
      <c r="H756" s="58" t="str">
        <f>작성용!E753</f>
        <v>KBP2020060025</v>
      </c>
      <c r="I756" s="57" t="str">
        <f>작성용!F753</f>
        <v>B02</v>
      </c>
      <c r="J756" s="57">
        <f>작성용!G753</f>
        <v>0</v>
      </c>
      <c r="K756" s="57" t="str">
        <f>작성용!H753</f>
        <v>-</v>
      </c>
      <c r="L756" s="57" t="str">
        <f>작성용!N753</f>
        <v xml:space="preserve">분기 </v>
      </c>
      <c r="M756" s="56" t="str">
        <f>작성용!U753</f>
        <v>2024.12.31</v>
      </c>
      <c r="N756" s="56" t="str">
        <f>작성용!V753</f>
        <v>룩스루</v>
      </c>
      <c r="O756" s="56" t="str">
        <f>작성용!W753</f>
        <v>룩스루</v>
      </c>
      <c r="P756" s="56" t="str">
        <f>작성용!X753</f>
        <v>-</v>
      </c>
      <c r="Q756" s="57" t="str">
        <f>작성용!AD753</f>
        <v>대체평가3사업본부</v>
      </c>
      <c r="R756" s="59">
        <f>작성용!AE753</f>
        <v>0</v>
      </c>
      <c r="S756" s="57" t="str">
        <f>작성용!AF753</f>
        <v>대체평가3사업본부</v>
      </c>
      <c r="T756" s="60" t="str">
        <f>작성용!AG753</f>
        <v>김기욱/정창수</v>
      </c>
      <c r="U756" s="60" t="str">
        <f>작성용!AH753</f>
        <v>김기욱/정창수</v>
      </c>
      <c r="V756" s="55">
        <f>작성용!AA753</f>
        <v>202412</v>
      </c>
      <c r="W756" s="57" t="str">
        <f>작성용!AC753</f>
        <v>[T]기타보험기관[1본부]</v>
      </c>
      <c r="X756" s="57" t="str">
        <f>작성용!O753</f>
        <v xml:space="preserve"> </v>
      </c>
      <c r="Y756" s="57" t="str">
        <f>작성용!P753</f>
        <v xml:space="preserve"> </v>
      </c>
      <c r="Z756" s="57" t="str">
        <f>작성용!Q753</f>
        <v xml:space="preserve"> </v>
      </c>
      <c r="AA756" s="55" t="str">
        <f>작성용!AJ753</f>
        <v>-</v>
      </c>
      <c r="AB756" s="55">
        <f>작성용!AB753</f>
        <v>0</v>
      </c>
    </row>
    <row r="757" spans="1:28" s="11" customFormat="1" ht="16.5" hidden="1" customHeight="1" x14ac:dyDescent="0.3">
      <c r="A757" s="53">
        <f>작성용!AL754</f>
        <v>753</v>
      </c>
      <c r="B757" s="54" t="str">
        <f>작성용!AI754</f>
        <v>-</v>
      </c>
      <c r="C757" s="55" t="str">
        <f>작성용!AK754</f>
        <v>개별종목</v>
      </c>
      <c r="D757" s="56">
        <f>작성용!T754</f>
        <v>45645</v>
      </c>
      <c r="E757" s="57" t="str">
        <f>작성용!B754</f>
        <v>흥국화재해상보험(수익증권)</v>
      </c>
      <c r="F757" s="57" t="str">
        <f>작성용!C754</f>
        <v>재평가</v>
      </c>
      <c r="G757" s="57" t="str">
        <f>작성용!D754</f>
        <v>교보악사우수한약재BTL전문투자형사모특별자산투자신탁</v>
      </c>
      <c r="H757" s="58" t="str">
        <f>작성용!E754</f>
        <v>KBP2017090017</v>
      </c>
      <c r="I757" s="57" t="str">
        <f>작성용!F754</f>
        <v>B02</v>
      </c>
      <c r="J757" s="57">
        <f>작성용!G754</f>
        <v>0</v>
      </c>
      <c r="K757" s="57" t="str">
        <f>작성용!H754</f>
        <v>-</v>
      </c>
      <c r="L757" s="57" t="str">
        <f>작성용!N754</f>
        <v xml:space="preserve">분기 </v>
      </c>
      <c r="M757" s="56" t="str">
        <f>작성용!U754</f>
        <v>2024.12.31</v>
      </c>
      <c r="N757" s="56" t="str">
        <f>작성용!V754</f>
        <v>룩스루</v>
      </c>
      <c r="O757" s="56" t="str">
        <f>작성용!W754</f>
        <v>룩스루</v>
      </c>
      <c r="P757" s="56" t="str">
        <f>작성용!X754</f>
        <v>-</v>
      </c>
      <c r="Q757" s="57" t="str">
        <f>작성용!AD754</f>
        <v>대체평가3사업본부</v>
      </c>
      <c r="R757" s="59">
        <f>작성용!AE754</f>
        <v>0</v>
      </c>
      <c r="S757" s="57" t="str">
        <f>작성용!AF754</f>
        <v>대체평가3사업본부</v>
      </c>
      <c r="T757" s="60" t="str">
        <f>작성용!AG754</f>
        <v>김기욱/정창수</v>
      </c>
      <c r="U757" s="60" t="str">
        <f>작성용!AH754</f>
        <v>김기욱/정창수</v>
      </c>
      <c r="V757" s="55">
        <f>작성용!AA754</f>
        <v>202412</v>
      </c>
      <c r="W757" s="57" t="str">
        <f>작성용!AC754</f>
        <v>[T]기타보험기관[1본부]</v>
      </c>
      <c r="X757" s="57" t="str">
        <f>작성용!O754</f>
        <v xml:space="preserve"> </v>
      </c>
      <c r="Y757" s="57" t="str">
        <f>작성용!P754</f>
        <v xml:space="preserve"> </v>
      </c>
      <c r="Z757" s="57" t="str">
        <f>작성용!Q754</f>
        <v xml:space="preserve"> </v>
      </c>
      <c r="AA757" s="55" t="str">
        <f>작성용!AJ754</f>
        <v>-</v>
      </c>
      <c r="AB757" s="55">
        <f>작성용!AB754</f>
        <v>0</v>
      </c>
    </row>
    <row r="758" spans="1:28" s="11" customFormat="1" ht="16.5" hidden="1" customHeight="1" x14ac:dyDescent="0.3">
      <c r="A758" s="53">
        <f>작성용!AL755</f>
        <v>754</v>
      </c>
      <c r="B758" s="54" t="str">
        <f>작성용!AI755</f>
        <v>-</v>
      </c>
      <c r="C758" s="55" t="str">
        <f>작성용!AK755</f>
        <v>개별종목</v>
      </c>
      <c r="D758" s="56">
        <f>작성용!T755</f>
        <v>45645</v>
      </c>
      <c r="E758" s="57" t="str">
        <f>작성용!B755</f>
        <v>흥국화재해상보험(수익증권)</v>
      </c>
      <c r="F758" s="57" t="str">
        <f>작성용!C755</f>
        <v>재평가</v>
      </c>
      <c r="G758" s="57" t="str">
        <f>작성용!D755</f>
        <v>키움푸른김포전문투자형사모투자신탁</v>
      </c>
      <c r="H758" s="58" t="str">
        <f>작성용!E755</f>
        <v>KBP2017030001</v>
      </c>
      <c r="I758" s="57" t="str">
        <f>작성용!F755</f>
        <v>B02</v>
      </c>
      <c r="J758" s="57">
        <f>작성용!G755</f>
        <v>0</v>
      </c>
      <c r="K758" s="57" t="str">
        <f>작성용!H755</f>
        <v>-</v>
      </c>
      <c r="L758" s="57" t="str">
        <f>작성용!N755</f>
        <v xml:space="preserve">분기 </v>
      </c>
      <c r="M758" s="56" t="str">
        <f>작성용!U755</f>
        <v>2024.12.31</v>
      </c>
      <c r="N758" s="56" t="str">
        <f>작성용!V755</f>
        <v>룩스루</v>
      </c>
      <c r="O758" s="56" t="str">
        <f>작성용!W755</f>
        <v>룩스루</v>
      </c>
      <c r="P758" s="56" t="str">
        <f>작성용!X755</f>
        <v>-</v>
      </c>
      <c r="Q758" s="57" t="str">
        <f>작성용!AD755</f>
        <v>대체평가3사업본부</v>
      </c>
      <c r="R758" s="59">
        <f>작성용!AE755</f>
        <v>0</v>
      </c>
      <c r="S758" s="57" t="str">
        <f>작성용!AF755</f>
        <v>대체평가3사업본부</v>
      </c>
      <c r="T758" s="60" t="str">
        <f>작성용!AG755</f>
        <v>김기욱/정창수</v>
      </c>
      <c r="U758" s="60" t="str">
        <f>작성용!AH755</f>
        <v>김기욱/정창수</v>
      </c>
      <c r="V758" s="55">
        <f>작성용!AA755</f>
        <v>202412</v>
      </c>
      <c r="W758" s="57" t="str">
        <f>작성용!AC755</f>
        <v>[T]기타보험기관[1본부]</v>
      </c>
      <c r="X758" s="57" t="str">
        <f>작성용!O755</f>
        <v xml:space="preserve"> </v>
      </c>
      <c r="Y758" s="57" t="str">
        <f>작성용!P755</f>
        <v xml:space="preserve"> </v>
      </c>
      <c r="Z758" s="57" t="str">
        <f>작성용!Q755</f>
        <v xml:space="preserve"> </v>
      </c>
      <c r="AA758" s="55" t="str">
        <f>작성용!AJ755</f>
        <v>-</v>
      </c>
      <c r="AB758" s="55">
        <f>작성용!AB755</f>
        <v>0</v>
      </c>
    </row>
    <row r="759" spans="1:28" s="11" customFormat="1" ht="16.5" hidden="1" customHeight="1" x14ac:dyDescent="0.3">
      <c r="A759" s="53">
        <f>작성용!AL756</f>
        <v>755</v>
      </c>
      <c r="B759" s="54" t="str">
        <f>작성용!AI756</f>
        <v>-</v>
      </c>
      <c r="C759" s="55" t="str">
        <f>작성용!AK756</f>
        <v>개별종목</v>
      </c>
      <c r="D759" s="56">
        <f>작성용!T756</f>
        <v>45645</v>
      </c>
      <c r="E759" s="57" t="str">
        <f>작성용!B756</f>
        <v>흥국화재해상보험(수익증권)</v>
      </c>
      <c r="F759" s="57" t="str">
        <f>작성용!C756</f>
        <v>재평가</v>
      </c>
      <c r="G759" s="57" t="str">
        <f>작성용!D756</f>
        <v>유진태양광전문투자형사모투자신탁2호</v>
      </c>
      <c r="H759" s="58" t="str">
        <f>작성용!E756</f>
        <v>KBP2023090093</v>
      </c>
      <c r="I759" s="57" t="str">
        <f>작성용!F756</f>
        <v>B02</v>
      </c>
      <c r="J759" s="57">
        <f>작성용!G756</f>
        <v>0</v>
      </c>
      <c r="K759" s="57" t="str">
        <f>작성용!H756</f>
        <v>-</v>
      </c>
      <c r="L759" s="57" t="str">
        <f>작성용!N756</f>
        <v xml:space="preserve">분기 </v>
      </c>
      <c r="M759" s="56" t="str">
        <f>작성용!U756</f>
        <v>2024.12.31</v>
      </c>
      <c r="N759" s="56" t="str">
        <f>작성용!V756</f>
        <v>룩스루</v>
      </c>
      <c r="O759" s="56" t="str">
        <f>작성용!W756</f>
        <v>룩스루</v>
      </c>
      <c r="P759" s="56" t="str">
        <f>작성용!X756</f>
        <v>-</v>
      </c>
      <c r="Q759" s="57" t="str">
        <f>작성용!AD756</f>
        <v>대체평가3사업본부</v>
      </c>
      <c r="R759" s="59">
        <f>작성용!AE756</f>
        <v>0</v>
      </c>
      <c r="S759" s="57" t="str">
        <f>작성용!AF756</f>
        <v>대체평가3사업본부</v>
      </c>
      <c r="T759" s="60" t="str">
        <f>작성용!AG756</f>
        <v>김기욱/정창수</v>
      </c>
      <c r="U759" s="60" t="str">
        <f>작성용!AH756</f>
        <v>김기욱/정창수</v>
      </c>
      <c r="V759" s="55">
        <f>작성용!AA756</f>
        <v>202412</v>
      </c>
      <c r="W759" s="57" t="str">
        <f>작성용!AC756</f>
        <v>[T]기타보험기관[1본부]</v>
      </c>
      <c r="X759" s="57" t="str">
        <f>작성용!O756</f>
        <v xml:space="preserve"> </v>
      </c>
      <c r="Y759" s="57" t="str">
        <f>작성용!P756</f>
        <v xml:space="preserve"> </v>
      </c>
      <c r="Z759" s="57" t="str">
        <f>작성용!Q756</f>
        <v xml:space="preserve"> </v>
      </c>
      <c r="AA759" s="55" t="str">
        <f>작성용!AJ756</f>
        <v>-</v>
      </c>
      <c r="AB759" s="55">
        <f>작성용!AB756</f>
        <v>0</v>
      </c>
    </row>
    <row r="760" spans="1:28" s="11" customFormat="1" ht="16.5" hidden="1" customHeight="1" x14ac:dyDescent="0.3">
      <c r="A760" s="53">
        <f>작성용!AL757</f>
        <v>756</v>
      </c>
      <c r="B760" s="54" t="str">
        <f>작성용!AI757</f>
        <v>-</v>
      </c>
      <c r="C760" s="55" t="str">
        <f>작성용!AK757</f>
        <v>개별종목</v>
      </c>
      <c r="D760" s="56">
        <f>작성용!T757</f>
        <v>45645</v>
      </c>
      <c r="E760" s="57" t="str">
        <f>작성용!B757</f>
        <v>흥국화재해상보험(수익증권)</v>
      </c>
      <c r="F760" s="57" t="str">
        <f>작성용!C757</f>
        <v>재평가</v>
      </c>
      <c r="G760" s="57" t="str">
        <f>작성용!D757</f>
        <v>다비하나BTL전문투자형사모투자신탁제6호</v>
      </c>
      <c r="H760" s="58" t="str">
        <f>작성용!E757</f>
        <v>KBP2017090019</v>
      </c>
      <c r="I760" s="57" t="str">
        <f>작성용!F757</f>
        <v>B02</v>
      </c>
      <c r="J760" s="57">
        <f>작성용!G757</f>
        <v>0</v>
      </c>
      <c r="K760" s="57" t="str">
        <f>작성용!H757</f>
        <v>-</v>
      </c>
      <c r="L760" s="57" t="str">
        <f>작성용!N757</f>
        <v xml:space="preserve">분기 </v>
      </c>
      <c r="M760" s="56" t="str">
        <f>작성용!U757</f>
        <v>2024.12.31</v>
      </c>
      <c r="N760" s="56" t="str">
        <f>작성용!V757</f>
        <v>룩스루</v>
      </c>
      <c r="O760" s="56" t="str">
        <f>작성용!W757</f>
        <v>룩스루</v>
      </c>
      <c r="P760" s="56" t="str">
        <f>작성용!X757</f>
        <v>-</v>
      </c>
      <c r="Q760" s="57" t="str">
        <f>작성용!AD757</f>
        <v>대체평가3사업본부</v>
      </c>
      <c r="R760" s="59">
        <f>작성용!AE757</f>
        <v>0</v>
      </c>
      <c r="S760" s="57" t="str">
        <f>작성용!AF757</f>
        <v>대체평가3사업본부</v>
      </c>
      <c r="T760" s="60" t="str">
        <f>작성용!AG757</f>
        <v>김기욱/정창수</v>
      </c>
      <c r="U760" s="60" t="str">
        <f>작성용!AH757</f>
        <v>김기욱/정창수</v>
      </c>
      <c r="V760" s="55">
        <f>작성용!AA757</f>
        <v>202412</v>
      </c>
      <c r="W760" s="57" t="str">
        <f>작성용!AC757</f>
        <v>[T]기타보험기관[1본부]</v>
      </c>
      <c r="X760" s="57" t="str">
        <f>작성용!O757</f>
        <v xml:space="preserve"> </v>
      </c>
      <c r="Y760" s="57" t="str">
        <f>작성용!P757</f>
        <v xml:space="preserve"> </v>
      </c>
      <c r="Z760" s="57" t="str">
        <f>작성용!Q757</f>
        <v xml:space="preserve"> </v>
      </c>
      <c r="AA760" s="55" t="str">
        <f>작성용!AJ757</f>
        <v>-</v>
      </c>
      <c r="AB760" s="55">
        <f>작성용!AB757</f>
        <v>0</v>
      </c>
    </row>
    <row r="761" spans="1:28" s="11" customFormat="1" ht="16.5" hidden="1" customHeight="1" x14ac:dyDescent="0.3">
      <c r="A761" s="53">
        <f>작성용!AL758</f>
        <v>757</v>
      </c>
      <c r="B761" s="54" t="str">
        <f>작성용!AI758</f>
        <v>-</v>
      </c>
      <c r="C761" s="55" t="str">
        <f>작성용!AK758</f>
        <v>개별종목</v>
      </c>
      <c r="D761" s="56">
        <f>작성용!T758</f>
        <v>45645</v>
      </c>
      <c r="E761" s="57" t="str">
        <f>작성용!B758</f>
        <v>흥국화재해상보험(수익증권)</v>
      </c>
      <c r="F761" s="57" t="str">
        <f>작성용!C758</f>
        <v>재평가</v>
      </c>
      <c r="G761" s="57" t="str">
        <f>작성용!D758</f>
        <v>한강파주양주BTL전문투자형사모특별자산투자신탁</v>
      </c>
      <c r="H761" s="58" t="str">
        <f>작성용!E758</f>
        <v>KBP2020060052</v>
      </c>
      <c r="I761" s="57" t="str">
        <f>작성용!F758</f>
        <v>B02</v>
      </c>
      <c r="J761" s="57">
        <f>작성용!G758</f>
        <v>0</v>
      </c>
      <c r="K761" s="57" t="str">
        <f>작성용!H758</f>
        <v>-</v>
      </c>
      <c r="L761" s="57" t="str">
        <f>작성용!N758</f>
        <v xml:space="preserve">분기 </v>
      </c>
      <c r="M761" s="56" t="str">
        <f>작성용!U758</f>
        <v>2024.12.31</v>
      </c>
      <c r="N761" s="56" t="str">
        <f>작성용!V758</f>
        <v>룩스루</v>
      </c>
      <c r="O761" s="56" t="str">
        <f>작성용!W758</f>
        <v>룩스루</v>
      </c>
      <c r="P761" s="56" t="str">
        <f>작성용!X758</f>
        <v>-</v>
      </c>
      <c r="Q761" s="57" t="str">
        <f>작성용!AD758</f>
        <v>대체평가3사업본부</v>
      </c>
      <c r="R761" s="59">
        <f>작성용!AE758</f>
        <v>0</v>
      </c>
      <c r="S761" s="57" t="str">
        <f>작성용!AF758</f>
        <v>대체평가3사업본부</v>
      </c>
      <c r="T761" s="60" t="str">
        <f>작성용!AG758</f>
        <v>김기욱/정창수</v>
      </c>
      <c r="U761" s="60" t="str">
        <f>작성용!AH758</f>
        <v>김기욱/정창수</v>
      </c>
      <c r="V761" s="55">
        <f>작성용!AA758</f>
        <v>202412</v>
      </c>
      <c r="W761" s="57" t="str">
        <f>작성용!AC758</f>
        <v>[T]기타보험기관[1본부]</v>
      </c>
      <c r="X761" s="57" t="str">
        <f>작성용!O758</f>
        <v xml:space="preserve"> </v>
      </c>
      <c r="Y761" s="57" t="str">
        <f>작성용!P758</f>
        <v xml:space="preserve"> </v>
      </c>
      <c r="Z761" s="57" t="str">
        <f>작성용!Q758</f>
        <v xml:space="preserve"> </v>
      </c>
      <c r="AA761" s="55" t="str">
        <f>작성용!AJ758</f>
        <v>-</v>
      </c>
      <c r="AB761" s="55">
        <f>작성용!AB758</f>
        <v>0</v>
      </c>
    </row>
    <row r="762" spans="1:28" s="11" customFormat="1" ht="16.5" hidden="1" customHeight="1" x14ac:dyDescent="0.3">
      <c r="A762" s="53">
        <f>작성용!AL759</f>
        <v>758</v>
      </c>
      <c r="B762" s="54" t="str">
        <f>작성용!AI759</f>
        <v>-</v>
      </c>
      <c r="C762" s="55" t="str">
        <f>작성용!AK759</f>
        <v>개별종목</v>
      </c>
      <c r="D762" s="56">
        <f>작성용!T759</f>
        <v>45645</v>
      </c>
      <c r="E762" s="57" t="str">
        <f>작성용!B759</f>
        <v>흥국화재해상보험(수익증권)</v>
      </c>
      <c r="F762" s="57" t="str">
        <f>작성용!C759</f>
        <v>재평가</v>
      </c>
      <c r="G762" s="57" t="str">
        <f>작성용!D759</f>
        <v>KIAMCO고흥태양광사모특별자산투자신탁</v>
      </c>
      <c r="H762" s="58" t="str">
        <f>작성용!E759</f>
        <v>KBP2020060056</v>
      </c>
      <c r="I762" s="57" t="str">
        <f>작성용!F759</f>
        <v>B02</v>
      </c>
      <c r="J762" s="57">
        <f>작성용!G759</f>
        <v>0</v>
      </c>
      <c r="K762" s="57" t="str">
        <f>작성용!H759</f>
        <v>-</v>
      </c>
      <c r="L762" s="57" t="str">
        <f>작성용!N759</f>
        <v xml:space="preserve">분기 </v>
      </c>
      <c r="M762" s="56" t="str">
        <f>작성용!U759</f>
        <v>2024.12.31</v>
      </c>
      <c r="N762" s="56" t="str">
        <f>작성용!V759</f>
        <v>룩스루</v>
      </c>
      <c r="O762" s="56" t="str">
        <f>작성용!W759</f>
        <v>룩스루</v>
      </c>
      <c r="P762" s="56" t="str">
        <f>작성용!X759</f>
        <v>-</v>
      </c>
      <c r="Q762" s="57" t="str">
        <f>작성용!AD759</f>
        <v>대체평가3사업본부</v>
      </c>
      <c r="R762" s="59">
        <f>작성용!AE759</f>
        <v>0</v>
      </c>
      <c r="S762" s="57" t="str">
        <f>작성용!AF759</f>
        <v>대체평가3사업본부</v>
      </c>
      <c r="T762" s="60" t="str">
        <f>작성용!AG759</f>
        <v>김기욱/정창수</v>
      </c>
      <c r="U762" s="60" t="str">
        <f>작성용!AH759</f>
        <v>김기욱/정창수</v>
      </c>
      <c r="V762" s="55">
        <f>작성용!AA759</f>
        <v>202412</v>
      </c>
      <c r="W762" s="57" t="str">
        <f>작성용!AC759</f>
        <v>[T]기타보험기관[1본부]</v>
      </c>
      <c r="X762" s="57" t="str">
        <f>작성용!O759</f>
        <v xml:space="preserve"> </v>
      </c>
      <c r="Y762" s="57" t="str">
        <f>작성용!P759</f>
        <v xml:space="preserve"> </v>
      </c>
      <c r="Z762" s="57" t="str">
        <f>작성용!Q759</f>
        <v xml:space="preserve"> </v>
      </c>
      <c r="AA762" s="55" t="str">
        <f>작성용!AJ759</f>
        <v>-</v>
      </c>
      <c r="AB762" s="55">
        <f>작성용!AB759</f>
        <v>0</v>
      </c>
    </row>
    <row r="763" spans="1:28" s="11" customFormat="1" ht="16.5" hidden="1" customHeight="1" x14ac:dyDescent="0.3">
      <c r="A763" s="53">
        <f>작성용!AL760</f>
        <v>759</v>
      </c>
      <c r="B763" s="54" t="str">
        <f>작성용!AI760</f>
        <v>-</v>
      </c>
      <c r="C763" s="55" t="str">
        <f>작성용!AK760</f>
        <v>개별종목</v>
      </c>
      <c r="D763" s="56">
        <f>작성용!T760</f>
        <v>45645</v>
      </c>
      <c r="E763" s="57" t="str">
        <f>작성용!B760</f>
        <v>흥국화재해상보험(수익증권)</v>
      </c>
      <c r="F763" s="57" t="str">
        <f>작성용!C760</f>
        <v>재평가</v>
      </c>
      <c r="G763" s="57" t="str">
        <f>작성용!D760</f>
        <v>삼성UK가스인프라전문투자형사모투자신탁제2호</v>
      </c>
      <c r="H763" s="58" t="str">
        <f>작성용!E760</f>
        <v>KBP2023090094</v>
      </c>
      <c r="I763" s="57" t="str">
        <f>작성용!F760</f>
        <v>B02</v>
      </c>
      <c r="J763" s="57">
        <f>작성용!G760</f>
        <v>0</v>
      </c>
      <c r="K763" s="57" t="str">
        <f>작성용!H760</f>
        <v>-</v>
      </c>
      <c r="L763" s="57" t="str">
        <f>작성용!N760</f>
        <v xml:space="preserve">분기 </v>
      </c>
      <c r="M763" s="56" t="str">
        <f>작성용!U760</f>
        <v>2024.12.31</v>
      </c>
      <c r="N763" s="56" t="str">
        <f>작성용!V760</f>
        <v>룩스루</v>
      </c>
      <c r="O763" s="56" t="str">
        <f>작성용!W760</f>
        <v>룩스루</v>
      </c>
      <c r="P763" s="56" t="str">
        <f>작성용!X760</f>
        <v>-</v>
      </c>
      <c r="Q763" s="57" t="str">
        <f>작성용!AD760</f>
        <v>대체평가3사업본부</v>
      </c>
      <c r="R763" s="59">
        <f>작성용!AE760</f>
        <v>0</v>
      </c>
      <c r="S763" s="57" t="str">
        <f>작성용!AF760</f>
        <v>대체평가3사업본부</v>
      </c>
      <c r="T763" s="60" t="str">
        <f>작성용!AG760</f>
        <v>김기욱/정창수</v>
      </c>
      <c r="U763" s="60" t="str">
        <f>작성용!AH760</f>
        <v>김기욱/정창수</v>
      </c>
      <c r="V763" s="55">
        <f>작성용!AA760</f>
        <v>202412</v>
      </c>
      <c r="W763" s="57" t="str">
        <f>작성용!AC760</f>
        <v>[T]기타보험기관[1본부]</v>
      </c>
      <c r="X763" s="57" t="str">
        <f>작성용!O760</f>
        <v xml:space="preserve"> </v>
      </c>
      <c r="Y763" s="57" t="str">
        <f>작성용!P760</f>
        <v xml:space="preserve"> </v>
      </c>
      <c r="Z763" s="57" t="str">
        <f>작성용!Q760</f>
        <v xml:space="preserve"> </v>
      </c>
      <c r="AA763" s="55" t="str">
        <f>작성용!AJ760</f>
        <v>-</v>
      </c>
      <c r="AB763" s="55">
        <f>작성용!AB760</f>
        <v>0</v>
      </c>
    </row>
    <row r="764" spans="1:28" s="11" customFormat="1" ht="16.5" hidden="1" customHeight="1" x14ac:dyDescent="0.3">
      <c r="A764" s="53">
        <f>작성용!AL761</f>
        <v>760</v>
      </c>
      <c r="B764" s="54" t="str">
        <f>작성용!AI761</f>
        <v>-</v>
      </c>
      <c r="C764" s="55" t="str">
        <f>작성용!AK761</f>
        <v>개별종목</v>
      </c>
      <c r="D764" s="56">
        <f>작성용!T761</f>
        <v>45645</v>
      </c>
      <c r="E764" s="57" t="str">
        <f>작성용!B761</f>
        <v>흥국화재해상보험(수익증권)</v>
      </c>
      <c r="F764" s="57" t="str">
        <f>작성용!C761</f>
        <v>재평가</v>
      </c>
      <c r="G764" s="57" t="str">
        <f>작성용!D761</f>
        <v>KB신평택발전전문투자형사모특별자산투자신탁제2호</v>
      </c>
      <c r="H764" s="58" t="str">
        <f>작성용!E761</f>
        <v>KBP2017060005</v>
      </c>
      <c r="I764" s="57" t="str">
        <f>작성용!F761</f>
        <v>B02</v>
      </c>
      <c r="J764" s="57">
        <f>작성용!G761</f>
        <v>0</v>
      </c>
      <c r="K764" s="57" t="str">
        <f>작성용!H761</f>
        <v>-</v>
      </c>
      <c r="L764" s="57" t="str">
        <f>작성용!N761</f>
        <v xml:space="preserve">분기 </v>
      </c>
      <c r="M764" s="56" t="str">
        <f>작성용!U761</f>
        <v>2024.12.31</v>
      </c>
      <c r="N764" s="56" t="str">
        <f>작성용!V761</f>
        <v>룩스루</v>
      </c>
      <c r="O764" s="56" t="str">
        <f>작성용!W761</f>
        <v>룩스루</v>
      </c>
      <c r="P764" s="56" t="str">
        <f>작성용!X761</f>
        <v>-</v>
      </c>
      <c r="Q764" s="57" t="str">
        <f>작성용!AD761</f>
        <v>대체평가3사업본부</v>
      </c>
      <c r="R764" s="59">
        <f>작성용!AE761</f>
        <v>0</v>
      </c>
      <c r="S764" s="57" t="str">
        <f>작성용!AF761</f>
        <v>대체평가3사업본부</v>
      </c>
      <c r="T764" s="60" t="str">
        <f>작성용!AG761</f>
        <v>김기욱/정창수</v>
      </c>
      <c r="U764" s="60" t="str">
        <f>작성용!AH761</f>
        <v>김기욱/정창수</v>
      </c>
      <c r="V764" s="55">
        <f>작성용!AA761</f>
        <v>202412</v>
      </c>
      <c r="W764" s="57" t="str">
        <f>작성용!AC761</f>
        <v>[T]기타보험기관[1본부]</v>
      </c>
      <c r="X764" s="57" t="str">
        <f>작성용!O761</f>
        <v xml:space="preserve"> </v>
      </c>
      <c r="Y764" s="57" t="str">
        <f>작성용!P761</f>
        <v xml:space="preserve"> </v>
      </c>
      <c r="Z764" s="57" t="str">
        <f>작성용!Q761</f>
        <v xml:space="preserve"> </v>
      </c>
      <c r="AA764" s="55" t="str">
        <f>작성용!AJ761</f>
        <v>-</v>
      </c>
      <c r="AB764" s="55">
        <f>작성용!AB761</f>
        <v>0</v>
      </c>
    </row>
    <row r="765" spans="1:28" s="11" customFormat="1" ht="16.5" hidden="1" customHeight="1" x14ac:dyDescent="0.3">
      <c r="A765" s="53">
        <f>작성용!AL762</f>
        <v>761</v>
      </c>
      <c r="B765" s="54" t="str">
        <f>작성용!AI762</f>
        <v>-</v>
      </c>
      <c r="C765" s="55" t="str">
        <f>작성용!AK762</f>
        <v>개별종목</v>
      </c>
      <c r="D765" s="56">
        <f>작성용!T762</f>
        <v>45645</v>
      </c>
      <c r="E765" s="57" t="str">
        <f>작성용!B762</f>
        <v>흥국화재해상보험(수익증권)</v>
      </c>
      <c r="F765" s="57" t="str">
        <f>작성용!C762</f>
        <v>재평가</v>
      </c>
      <c r="G765" s="57" t="str">
        <f>작성용!D762</f>
        <v>흥국우리시니어론사모특별자산투자신탁제2호</v>
      </c>
      <c r="H765" s="58" t="str">
        <f>작성용!E762</f>
        <v>KBP2017090108</v>
      </c>
      <c r="I765" s="57" t="str">
        <f>작성용!F762</f>
        <v>B02</v>
      </c>
      <c r="J765" s="57">
        <f>작성용!G762</f>
        <v>0</v>
      </c>
      <c r="K765" s="57" t="str">
        <f>작성용!H762</f>
        <v>-</v>
      </c>
      <c r="L765" s="57" t="str">
        <f>작성용!N762</f>
        <v xml:space="preserve">분기 </v>
      </c>
      <c r="M765" s="56" t="str">
        <f>작성용!U762</f>
        <v>2024.12.31</v>
      </c>
      <c r="N765" s="56" t="str">
        <f>작성용!V762</f>
        <v>룩스루</v>
      </c>
      <c r="O765" s="56" t="str">
        <f>작성용!W762</f>
        <v>룩스루</v>
      </c>
      <c r="P765" s="56" t="str">
        <f>작성용!X762</f>
        <v>-</v>
      </c>
      <c r="Q765" s="57" t="str">
        <f>작성용!AD762</f>
        <v>대체평가3사업본부</v>
      </c>
      <c r="R765" s="59">
        <f>작성용!AE762</f>
        <v>0</v>
      </c>
      <c r="S765" s="57" t="str">
        <f>작성용!AF762</f>
        <v>대체평가3사업본부</v>
      </c>
      <c r="T765" s="60" t="str">
        <f>작성용!AG762</f>
        <v>김기욱/정창수</v>
      </c>
      <c r="U765" s="60" t="str">
        <f>작성용!AH762</f>
        <v>김기욱/정창수</v>
      </c>
      <c r="V765" s="55">
        <f>작성용!AA762</f>
        <v>202412</v>
      </c>
      <c r="W765" s="57" t="str">
        <f>작성용!AC762</f>
        <v>[T]기타보험기관[1본부]</v>
      </c>
      <c r="X765" s="57" t="str">
        <f>작성용!O762</f>
        <v xml:space="preserve"> </v>
      </c>
      <c r="Y765" s="57" t="str">
        <f>작성용!P762</f>
        <v xml:space="preserve"> </v>
      </c>
      <c r="Z765" s="57" t="str">
        <f>작성용!Q762</f>
        <v xml:space="preserve"> </v>
      </c>
      <c r="AA765" s="55" t="str">
        <f>작성용!AJ762</f>
        <v>-</v>
      </c>
      <c r="AB765" s="55">
        <f>작성용!AB762</f>
        <v>0</v>
      </c>
    </row>
    <row r="766" spans="1:28" s="11" customFormat="1" ht="16.5" hidden="1" customHeight="1" x14ac:dyDescent="0.3">
      <c r="A766" s="53">
        <f>작성용!AL763</f>
        <v>762</v>
      </c>
      <c r="B766" s="54" t="str">
        <f>작성용!AI763</f>
        <v>-</v>
      </c>
      <c r="C766" s="55" t="str">
        <f>작성용!AK763</f>
        <v>개별종목</v>
      </c>
      <c r="D766" s="56">
        <f>작성용!T763</f>
        <v>45645</v>
      </c>
      <c r="E766" s="57" t="str">
        <f>작성용!B763</f>
        <v>흥국화재해상보험(수익증권)</v>
      </c>
      <c r="F766" s="57" t="str">
        <f>작성용!C763</f>
        <v>재평가</v>
      </c>
      <c r="G766" s="57" t="str">
        <f>작성용!D763</f>
        <v>한강태양광발전전문투자형사모특별자산투자신탁2호</v>
      </c>
      <c r="H766" s="58" t="str">
        <f>작성용!E763</f>
        <v>KBP2017090129</v>
      </c>
      <c r="I766" s="57" t="str">
        <f>작성용!F763</f>
        <v>B02</v>
      </c>
      <c r="J766" s="57">
        <f>작성용!G763</f>
        <v>0</v>
      </c>
      <c r="K766" s="57" t="str">
        <f>작성용!H763</f>
        <v>-</v>
      </c>
      <c r="L766" s="57" t="str">
        <f>작성용!N763</f>
        <v xml:space="preserve">분기 </v>
      </c>
      <c r="M766" s="56" t="str">
        <f>작성용!U763</f>
        <v>2024.12.31</v>
      </c>
      <c r="N766" s="56" t="str">
        <f>작성용!V763</f>
        <v>룩스루</v>
      </c>
      <c r="O766" s="56" t="str">
        <f>작성용!W763</f>
        <v>룩스루</v>
      </c>
      <c r="P766" s="56" t="str">
        <f>작성용!X763</f>
        <v>-</v>
      </c>
      <c r="Q766" s="57" t="str">
        <f>작성용!AD763</f>
        <v>대체평가3사업본부</v>
      </c>
      <c r="R766" s="59">
        <f>작성용!AE763</f>
        <v>0</v>
      </c>
      <c r="S766" s="57" t="str">
        <f>작성용!AF763</f>
        <v>대체평가3사업본부</v>
      </c>
      <c r="T766" s="60" t="str">
        <f>작성용!AG763</f>
        <v>김기욱/정창수</v>
      </c>
      <c r="U766" s="60" t="str">
        <f>작성용!AH763</f>
        <v>김기욱/정창수</v>
      </c>
      <c r="V766" s="55">
        <f>작성용!AA763</f>
        <v>202412</v>
      </c>
      <c r="W766" s="57" t="str">
        <f>작성용!AC763</f>
        <v>[T]기타보험기관[1본부]</v>
      </c>
      <c r="X766" s="57" t="str">
        <f>작성용!O763</f>
        <v xml:space="preserve"> </v>
      </c>
      <c r="Y766" s="57" t="str">
        <f>작성용!P763</f>
        <v xml:space="preserve"> </v>
      </c>
      <c r="Z766" s="57" t="str">
        <f>작성용!Q763</f>
        <v xml:space="preserve"> </v>
      </c>
      <c r="AA766" s="55" t="str">
        <f>작성용!AJ763</f>
        <v>-</v>
      </c>
      <c r="AB766" s="55">
        <f>작성용!AB763</f>
        <v>0</v>
      </c>
    </row>
    <row r="767" spans="1:28" s="11" customFormat="1" ht="16.5" hidden="1" customHeight="1" x14ac:dyDescent="0.3">
      <c r="A767" s="53">
        <f>작성용!AL764</f>
        <v>763</v>
      </c>
      <c r="B767" s="54" t="str">
        <f>작성용!AI764</f>
        <v>-</v>
      </c>
      <c r="C767" s="55" t="str">
        <f>작성용!AK764</f>
        <v>개별종목</v>
      </c>
      <c r="D767" s="56">
        <f>작성용!T764</f>
        <v>45645</v>
      </c>
      <c r="E767" s="57" t="str">
        <f>작성용!B764</f>
        <v>흥국화재해상보험(수익증권)</v>
      </c>
      <c r="F767" s="57" t="str">
        <f>작성용!C764</f>
        <v>재평가</v>
      </c>
      <c r="G767" s="57" t="str">
        <f>작성용!D764</f>
        <v>흥국하이클래스전문투자형사모특별자산투자신탁49호</v>
      </c>
      <c r="H767" s="58" t="str">
        <f>작성용!E764</f>
        <v>KBP2018120024</v>
      </c>
      <c r="I767" s="57" t="str">
        <f>작성용!F764</f>
        <v>B02</v>
      </c>
      <c r="J767" s="57">
        <f>작성용!G764</f>
        <v>0</v>
      </c>
      <c r="K767" s="57" t="str">
        <f>작성용!H764</f>
        <v>-</v>
      </c>
      <c r="L767" s="57" t="str">
        <f>작성용!N764</f>
        <v xml:space="preserve">분기 </v>
      </c>
      <c r="M767" s="56" t="str">
        <f>작성용!U764</f>
        <v>2024.12.31</v>
      </c>
      <c r="N767" s="56" t="str">
        <f>작성용!V764</f>
        <v>룩스루</v>
      </c>
      <c r="O767" s="56" t="str">
        <f>작성용!W764</f>
        <v>룩스루</v>
      </c>
      <c r="P767" s="56" t="str">
        <f>작성용!X764</f>
        <v>-</v>
      </c>
      <c r="Q767" s="57" t="str">
        <f>작성용!AD764</f>
        <v>대체평가3사업본부</v>
      </c>
      <c r="R767" s="59">
        <f>작성용!AE764</f>
        <v>0</v>
      </c>
      <c r="S767" s="57" t="str">
        <f>작성용!AF764</f>
        <v>대체평가3사업본부</v>
      </c>
      <c r="T767" s="60" t="str">
        <f>작성용!AG764</f>
        <v>김기욱/정창수</v>
      </c>
      <c r="U767" s="60" t="str">
        <f>작성용!AH764</f>
        <v>김기욱/정창수</v>
      </c>
      <c r="V767" s="55">
        <f>작성용!AA764</f>
        <v>202412</v>
      </c>
      <c r="W767" s="57" t="str">
        <f>작성용!AC764</f>
        <v>[T]기타보험기관[1본부]</v>
      </c>
      <c r="X767" s="57" t="str">
        <f>작성용!O764</f>
        <v xml:space="preserve"> </v>
      </c>
      <c r="Y767" s="57" t="str">
        <f>작성용!P764</f>
        <v xml:space="preserve"> </v>
      </c>
      <c r="Z767" s="57" t="str">
        <f>작성용!Q764</f>
        <v xml:space="preserve"> </v>
      </c>
      <c r="AA767" s="55" t="str">
        <f>작성용!AJ764</f>
        <v>-</v>
      </c>
      <c r="AB767" s="55">
        <f>작성용!AB764</f>
        <v>0</v>
      </c>
    </row>
    <row r="768" spans="1:28" s="11" customFormat="1" ht="16.5" hidden="1" customHeight="1" x14ac:dyDescent="0.3">
      <c r="A768" s="53">
        <f>작성용!AL765</f>
        <v>764</v>
      </c>
      <c r="B768" s="54" t="str">
        <f>작성용!AI765</f>
        <v>-</v>
      </c>
      <c r="C768" s="55" t="str">
        <f>작성용!AK765</f>
        <v>개별종목</v>
      </c>
      <c r="D768" s="56">
        <f>작성용!T765</f>
        <v>45645</v>
      </c>
      <c r="E768" s="57" t="str">
        <f>작성용!B765</f>
        <v>흥국화재해상보험(수익증권)</v>
      </c>
      <c r="F768" s="57" t="str">
        <f>작성용!C765</f>
        <v>재평가</v>
      </c>
      <c r="G768" s="57" t="str">
        <f>작성용!D765</f>
        <v>KIAMCO도로투자사모특별자산투자신탁제8호</v>
      </c>
      <c r="H768" s="58" t="str">
        <f>작성용!E765</f>
        <v>KBP2017120022</v>
      </c>
      <c r="I768" s="57" t="str">
        <f>작성용!F765</f>
        <v>B02</v>
      </c>
      <c r="J768" s="57">
        <f>작성용!G765</f>
        <v>0</v>
      </c>
      <c r="K768" s="57" t="str">
        <f>작성용!H765</f>
        <v>-</v>
      </c>
      <c r="L768" s="57" t="str">
        <f>작성용!N765</f>
        <v xml:space="preserve">분기 </v>
      </c>
      <c r="M768" s="56" t="str">
        <f>작성용!U765</f>
        <v>2024.12.31</v>
      </c>
      <c r="N768" s="56" t="str">
        <f>작성용!V765</f>
        <v>룩스루</v>
      </c>
      <c r="O768" s="56" t="str">
        <f>작성용!W765</f>
        <v>룩스루</v>
      </c>
      <c r="P768" s="56" t="str">
        <f>작성용!X765</f>
        <v>-</v>
      </c>
      <c r="Q768" s="57" t="str">
        <f>작성용!AD765</f>
        <v>대체평가3사업본부</v>
      </c>
      <c r="R768" s="59">
        <f>작성용!AE765</f>
        <v>0</v>
      </c>
      <c r="S768" s="57" t="str">
        <f>작성용!AF765</f>
        <v>대체평가3사업본부</v>
      </c>
      <c r="T768" s="60" t="str">
        <f>작성용!AG765</f>
        <v>김기욱/정창수</v>
      </c>
      <c r="U768" s="60" t="str">
        <f>작성용!AH765</f>
        <v>김기욱/정창수</v>
      </c>
      <c r="V768" s="55">
        <f>작성용!AA765</f>
        <v>202412</v>
      </c>
      <c r="W768" s="57" t="str">
        <f>작성용!AC765</f>
        <v>[T]기타보험기관[1본부]</v>
      </c>
      <c r="X768" s="57" t="str">
        <f>작성용!O765</f>
        <v xml:space="preserve"> </v>
      </c>
      <c r="Y768" s="57" t="str">
        <f>작성용!P765</f>
        <v xml:space="preserve"> </v>
      </c>
      <c r="Z768" s="57" t="str">
        <f>작성용!Q765</f>
        <v xml:space="preserve"> </v>
      </c>
      <c r="AA768" s="55" t="str">
        <f>작성용!AJ765</f>
        <v>-</v>
      </c>
      <c r="AB768" s="55">
        <f>작성용!AB765</f>
        <v>0</v>
      </c>
    </row>
    <row r="769" spans="1:28" s="11" customFormat="1" ht="16.5" hidden="1" customHeight="1" x14ac:dyDescent="0.3">
      <c r="A769" s="53">
        <f>작성용!AL766</f>
        <v>765</v>
      </c>
      <c r="B769" s="54" t="str">
        <f>작성용!AI766</f>
        <v>-</v>
      </c>
      <c r="C769" s="55" t="str">
        <f>작성용!AK766</f>
        <v>개별종목</v>
      </c>
      <c r="D769" s="56">
        <f>작성용!T766</f>
        <v>45645</v>
      </c>
      <c r="E769" s="57" t="str">
        <f>작성용!B766</f>
        <v>흥국화재해상보험(수익증권)</v>
      </c>
      <c r="F769" s="57" t="str">
        <f>작성용!C766</f>
        <v>재평가</v>
      </c>
      <c r="G769" s="57" t="str">
        <f>작성용!D766</f>
        <v>KB이천오산고속도로전문투자형사모특별자산투자신탁</v>
      </c>
      <c r="H769" s="58" t="str">
        <f>작성용!E766</f>
        <v>KBP2017120018</v>
      </c>
      <c r="I769" s="57" t="str">
        <f>작성용!F766</f>
        <v>B02</v>
      </c>
      <c r="J769" s="57">
        <f>작성용!G766</f>
        <v>0</v>
      </c>
      <c r="K769" s="57" t="str">
        <f>작성용!H766</f>
        <v>-</v>
      </c>
      <c r="L769" s="57" t="str">
        <f>작성용!N766</f>
        <v xml:space="preserve">분기 </v>
      </c>
      <c r="M769" s="56" t="str">
        <f>작성용!U766</f>
        <v>2024.12.31</v>
      </c>
      <c r="N769" s="56" t="str">
        <f>작성용!V766</f>
        <v>룩스루</v>
      </c>
      <c r="O769" s="56" t="str">
        <f>작성용!W766</f>
        <v>룩스루</v>
      </c>
      <c r="P769" s="56" t="str">
        <f>작성용!X766</f>
        <v>-</v>
      </c>
      <c r="Q769" s="57" t="str">
        <f>작성용!AD766</f>
        <v>대체평가3사업본부</v>
      </c>
      <c r="R769" s="59">
        <f>작성용!AE766</f>
        <v>0</v>
      </c>
      <c r="S769" s="57" t="str">
        <f>작성용!AF766</f>
        <v>대체평가3사업본부</v>
      </c>
      <c r="T769" s="60" t="str">
        <f>작성용!AG766</f>
        <v>김기욱/정창수</v>
      </c>
      <c r="U769" s="60" t="str">
        <f>작성용!AH766</f>
        <v>김기욱/정창수</v>
      </c>
      <c r="V769" s="55">
        <f>작성용!AA766</f>
        <v>202412</v>
      </c>
      <c r="W769" s="57" t="str">
        <f>작성용!AC766</f>
        <v>[T]기타보험기관[1본부]</v>
      </c>
      <c r="X769" s="57" t="str">
        <f>작성용!O766</f>
        <v xml:space="preserve"> </v>
      </c>
      <c r="Y769" s="57" t="str">
        <f>작성용!P766</f>
        <v xml:space="preserve"> </v>
      </c>
      <c r="Z769" s="57" t="str">
        <f>작성용!Q766</f>
        <v xml:space="preserve"> </v>
      </c>
      <c r="AA769" s="55" t="str">
        <f>작성용!AJ766</f>
        <v>-</v>
      </c>
      <c r="AB769" s="55">
        <f>작성용!AB766</f>
        <v>0</v>
      </c>
    </row>
    <row r="770" spans="1:28" s="11" customFormat="1" ht="16.5" hidden="1" customHeight="1" x14ac:dyDescent="0.3">
      <c r="A770" s="53">
        <f>작성용!AL767</f>
        <v>766</v>
      </c>
      <c r="B770" s="54" t="str">
        <f>작성용!AI767</f>
        <v>-</v>
      </c>
      <c r="C770" s="55" t="str">
        <f>작성용!AK767</f>
        <v>개별종목</v>
      </c>
      <c r="D770" s="56">
        <f>작성용!T767</f>
        <v>45645</v>
      </c>
      <c r="E770" s="57" t="str">
        <f>작성용!B767</f>
        <v>흥국화재해상보험(수익증권)</v>
      </c>
      <c r="F770" s="57" t="str">
        <f>작성용!C767</f>
        <v>재평가</v>
      </c>
      <c r="G770" s="57" t="str">
        <f>작성용!D767</f>
        <v>우리부산신항2-1글로벌해양전문투자형사모특별자산투자신탁</v>
      </c>
      <c r="H770" s="58" t="str">
        <f>작성용!E767</f>
        <v>KBP2019090137</v>
      </c>
      <c r="I770" s="57" t="str">
        <f>작성용!F767</f>
        <v>B02</v>
      </c>
      <c r="J770" s="57">
        <f>작성용!G767</f>
        <v>0</v>
      </c>
      <c r="K770" s="57" t="str">
        <f>작성용!H767</f>
        <v>-</v>
      </c>
      <c r="L770" s="57" t="str">
        <f>작성용!N767</f>
        <v xml:space="preserve">분기 </v>
      </c>
      <c r="M770" s="56" t="str">
        <f>작성용!U767</f>
        <v>2024.12.31</v>
      </c>
      <c r="N770" s="56" t="str">
        <f>작성용!V767</f>
        <v>룩스루</v>
      </c>
      <c r="O770" s="56" t="str">
        <f>작성용!W767</f>
        <v>룩스루</v>
      </c>
      <c r="P770" s="56" t="str">
        <f>작성용!X767</f>
        <v>-</v>
      </c>
      <c r="Q770" s="57" t="str">
        <f>작성용!AD767</f>
        <v>대체평가3사업본부</v>
      </c>
      <c r="R770" s="59">
        <f>작성용!AE767</f>
        <v>0</v>
      </c>
      <c r="S770" s="57" t="str">
        <f>작성용!AF767</f>
        <v>대체평가3사업본부</v>
      </c>
      <c r="T770" s="60" t="str">
        <f>작성용!AG767</f>
        <v>김기욱/정창수</v>
      </c>
      <c r="U770" s="60" t="str">
        <f>작성용!AH767</f>
        <v>김기욱/정창수</v>
      </c>
      <c r="V770" s="55">
        <f>작성용!AA767</f>
        <v>202412</v>
      </c>
      <c r="W770" s="57" t="str">
        <f>작성용!AC767</f>
        <v>[T]기타보험기관[1본부]</v>
      </c>
      <c r="X770" s="57" t="str">
        <f>작성용!O767</f>
        <v xml:space="preserve"> </v>
      </c>
      <c r="Y770" s="57" t="str">
        <f>작성용!P767</f>
        <v xml:space="preserve"> </v>
      </c>
      <c r="Z770" s="57" t="str">
        <f>작성용!Q767</f>
        <v xml:space="preserve"> </v>
      </c>
      <c r="AA770" s="55" t="str">
        <f>작성용!AJ767</f>
        <v>-</v>
      </c>
      <c r="AB770" s="55">
        <f>작성용!AB767</f>
        <v>0</v>
      </c>
    </row>
    <row r="771" spans="1:28" s="11" customFormat="1" ht="16.5" hidden="1" customHeight="1" x14ac:dyDescent="0.3">
      <c r="A771" s="53">
        <f>작성용!AL768</f>
        <v>767</v>
      </c>
      <c r="B771" s="54" t="str">
        <f>작성용!AI768</f>
        <v>-</v>
      </c>
      <c r="C771" s="55" t="str">
        <f>작성용!AK768</f>
        <v>개별종목</v>
      </c>
      <c r="D771" s="56">
        <f>작성용!T768</f>
        <v>45645</v>
      </c>
      <c r="E771" s="57" t="str">
        <f>작성용!B768</f>
        <v>흥국화재해상보험(수익증권)</v>
      </c>
      <c r="F771" s="57" t="str">
        <f>작성용!C768</f>
        <v>재평가</v>
      </c>
      <c r="G771" s="57" t="str">
        <f>작성용!D768</f>
        <v>KIAMCO영국HS1재간접사모특별자산투자신탁</v>
      </c>
      <c r="H771" s="58" t="str">
        <f>작성용!E768</f>
        <v>KBP2019090085</v>
      </c>
      <c r="I771" s="57" t="str">
        <f>작성용!F768</f>
        <v>B02</v>
      </c>
      <c r="J771" s="57">
        <f>작성용!G768</f>
        <v>0</v>
      </c>
      <c r="K771" s="57" t="str">
        <f>작성용!H768</f>
        <v>-</v>
      </c>
      <c r="L771" s="57" t="str">
        <f>작성용!N768</f>
        <v xml:space="preserve">분기 </v>
      </c>
      <c r="M771" s="56" t="str">
        <f>작성용!U768</f>
        <v>2024.12.31</v>
      </c>
      <c r="N771" s="56" t="str">
        <f>작성용!V768</f>
        <v>룩스루</v>
      </c>
      <c r="O771" s="56" t="str">
        <f>작성용!W768</f>
        <v>룩스루</v>
      </c>
      <c r="P771" s="56" t="str">
        <f>작성용!X768</f>
        <v>-</v>
      </c>
      <c r="Q771" s="57" t="str">
        <f>작성용!AD768</f>
        <v>대체평가3사업본부</v>
      </c>
      <c r="R771" s="59">
        <f>작성용!AE768</f>
        <v>0</v>
      </c>
      <c r="S771" s="57" t="str">
        <f>작성용!AF768</f>
        <v>대체평가3사업본부</v>
      </c>
      <c r="T771" s="60" t="str">
        <f>작성용!AG768</f>
        <v>김기욱/정창수</v>
      </c>
      <c r="U771" s="60" t="str">
        <f>작성용!AH768</f>
        <v>김기욱/정창수</v>
      </c>
      <c r="V771" s="55">
        <f>작성용!AA768</f>
        <v>202412</v>
      </c>
      <c r="W771" s="57" t="str">
        <f>작성용!AC768</f>
        <v>[T]기타보험기관[1본부]</v>
      </c>
      <c r="X771" s="57" t="str">
        <f>작성용!O768</f>
        <v xml:space="preserve"> </v>
      </c>
      <c r="Y771" s="57" t="str">
        <f>작성용!P768</f>
        <v xml:space="preserve"> </v>
      </c>
      <c r="Z771" s="57" t="str">
        <f>작성용!Q768</f>
        <v xml:space="preserve"> </v>
      </c>
      <c r="AA771" s="55" t="str">
        <f>작성용!AJ768</f>
        <v>-</v>
      </c>
      <c r="AB771" s="55">
        <f>작성용!AB768</f>
        <v>0</v>
      </c>
    </row>
    <row r="772" spans="1:28" s="11" customFormat="1" ht="16.5" hidden="1" customHeight="1" x14ac:dyDescent="0.3">
      <c r="A772" s="53">
        <f>작성용!AL769</f>
        <v>768</v>
      </c>
      <c r="B772" s="54" t="str">
        <f>작성용!AI769</f>
        <v>-</v>
      </c>
      <c r="C772" s="55" t="str">
        <f>작성용!AK769</f>
        <v>개별종목</v>
      </c>
      <c r="D772" s="56">
        <f>작성용!T769</f>
        <v>45645</v>
      </c>
      <c r="E772" s="57" t="str">
        <f>작성용!B769</f>
        <v>흥국화재해상보험(수익증권)</v>
      </c>
      <c r="F772" s="57" t="str">
        <f>작성용!C769</f>
        <v>재평가</v>
      </c>
      <c r="G772" s="57" t="str">
        <f>작성용!D769</f>
        <v>NH-AMUNDI유럽발전전문투자형사모특별자산투자신탁1호</v>
      </c>
      <c r="H772" s="58" t="str">
        <f>작성용!E769</f>
        <v>KBP2018120336</v>
      </c>
      <c r="I772" s="57" t="str">
        <f>작성용!F769</f>
        <v>B02</v>
      </c>
      <c r="J772" s="57">
        <f>작성용!G769</f>
        <v>0</v>
      </c>
      <c r="K772" s="57" t="str">
        <f>작성용!H769</f>
        <v>-</v>
      </c>
      <c r="L772" s="57" t="str">
        <f>작성용!N769</f>
        <v xml:space="preserve">분기 </v>
      </c>
      <c r="M772" s="56" t="str">
        <f>작성용!U769</f>
        <v>2024.12.31</v>
      </c>
      <c r="N772" s="56" t="str">
        <f>작성용!V769</f>
        <v>룩스루</v>
      </c>
      <c r="O772" s="56" t="str">
        <f>작성용!W769</f>
        <v>룩스루</v>
      </c>
      <c r="P772" s="56" t="str">
        <f>작성용!X769</f>
        <v>-</v>
      </c>
      <c r="Q772" s="57" t="str">
        <f>작성용!AD769</f>
        <v>대체평가3사업본부</v>
      </c>
      <c r="R772" s="59">
        <f>작성용!AE769</f>
        <v>0</v>
      </c>
      <c r="S772" s="57" t="str">
        <f>작성용!AF769</f>
        <v>대체평가3사업본부</v>
      </c>
      <c r="T772" s="60" t="str">
        <f>작성용!AG769</f>
        <v>김기욱/정창수</v>
      </c>
      <c r="U772" s="60" t="str">
        <f>작성용!AH769</f>
        <v>김기욱/정창수</v>
      </c>
      <c r="V772" s="55">
        <f>작성용!AA769</f>
        <v>202412</v>
      </c>
      <c r="W772" s="57" t="str">
        <f>작성용!AC769</f>
        <v>[T]기타보험기관[1본부]</v>
      </c>
      <c r="X772" s="57" t="str">
        <f>작성용!O769</f>
        <v xml:space="preserve"> </v>
      </c>
      <c r="Y772" s="57" t="str">
        <f>작성용!P769</f>
        <v xml:space="preserve"> </v>
      </c>
      <c r="Z772" s="57" t="str">
        <f>작성용!Q769</f>
        <v xml:space="preserve"> </v>
      </c>
      <c r="AA772" s="55" t="str">
        <f>작성용!AJ769</f>
        <v>-</v>
      </c>
      <c r="AB772" s="55">
        <f>작성용!AB769</f>
        <v>0</v>
      </c>
    </row>
    <row r="773" spans="1:28" s="11" customFormat="1" ht="16.5" hidden="1" customHeight="1" x14ac:dyDescent="0.3">
      <c r="A773" s="53">
        <f>작성용!AL770</f>
        <v>769</v>
      </c>
      <c r="B773" s="54" t="str">
        <f>작성용!AI770</f>
        <v>-</v>
      </c>
      <c r="C773" s="55" t="str">
        <f>작성용!AK770</f>
        <v>개별종목</v>
      </c>
      <c r="D773" s="56">
        <f>작성용!T770</f>
        <v>45645</v>
      </c>
      <c r="E773" s="57" t="str">
        <f>작성용!B770</f>
        <v>흥국화재해상보험(수익증권)</v>
      </c>
      <c r="F773" s="57" t="str">
        <f>작성용!C770</f>
        <v>재평가</v>
      </c>
      <c r="G773" s="57" t="str">
        <f>작성용!D770</f>
        <v>IBK태양광발전전문투자형사모특별자산투자신탁제1호</v>
      </c>
      <c r="H773" s="58" t="str">
        <f>작성용!E770</f>
        <v>KBP2018060030</v>
      </c>
      <c r="I773" s="57" t="str">
        <f>작성용!F770</f>
        <v>B02</v>
      </c>
      <c r="J773" s="57">
        <f>작성용!G770</f>
        <v>0</v>
      </c>
      <c r="K773" s="57" t="str">
        <f>작성용!H770</f>
        <v>-</v>
      </c>
      <c r="L773" s="57" t="str">
        <f>작성용!N770</f>
        <v xml:space="preserve">분기 </v>
      </c>
      <c r="M773" s="56" t="str">
        <f>작성용!U770</f>
        <v>2024.12.31</v>
      </c>
      <c r="N773" s="56" t="str">
        <f>작성용!V770</f>
        <v>룩스루</v>
      </c>
      <c r="O773" s="56" t="str">
        <f>작성용!W770</f>
        <v>룩스루</v>
      </c>
      <c r="P773" s="56" t="str">
        <f>작성용!X770</f>
        <v>-</v>
      </c>
      <c r="Q773" s="57" t="str">
        <f>작성용!AD770</f>
        <v>대체평가3사업본부</v>
      </c>
      <c r="R773" s="59">
        <f>작성용!AE770</f>
        <v>0</v>
      </c>
      <c r="S773" s="57" t="str">
        <f>작성용!AF770</f>
        <v>대체평가3사업본부</v>
      </c>
      <c r="T773" s="60" t="str">
        <f>작성용!AG770</f>
        <v>김기욱/정창수</v>
      </c>
      <c r="U773" s="60" t="str">
        <f>작성용!AH770</f>
        <v>김기욱/정창수</v>
      </c>
      <c r="V773" s="55">
        <f>작성용!AA770</f>
        <v>202412</v>
      </c>
      <c r="W773" s="57" t="str">
        <f>작성용!AC770</f>
        <v>[T]기타보험기관[1본부]</v>
      </c>
      <c r="X773" s="57" t="str">
        <f>작성용!O770</f>
        <v xml:space="preserve"> </v>
      </c>
      <c r="Y773" s="57" t="str">
        <f>작성용!P770</f>
        <v xml:space="preserve"> </v>
      </c>
      <c r="Z773" s="57" t="str">
        <f>작성용!Q770</f>
        <v xml:space="preserve"> </v>
      </c>
      <c r="AA773" s="55" t="str">
        <f>작성용!AJ770</f>
        <v>-</v>
      </c>
      <c r="AB773" s="55">
        <f>작성용!AB770</f>
        <v>0</v>
      </c>
    </row>
    <row r="774" spans="1:28" s="11" customFormat="1" ht="16.5" hidden="1" customHeight="1" x14ac:dyDescent="0.3">
      <c r="A774" s="53">
        <f>작성용!AL771</f>
        <v>770</v>
      </c>
      <c r="B774" s="54" t="str">
        <f>작성용!AI771</f>
        <v>-</v>
      </c>
      <c r="C774" s="55" t="str">
        <f>작성용!AK771</f>
        <v>개별종목</v>
      </c>
      <c r="D774" s="56">
        <f>작성용!T771</f>
        <v>45645</v>
      </c>
      <c r="E774" s="57" t="str">
        <f>작성용!B771</f>
        <v>흥국화재해상보험(수익증권)</v>
      </c>
      <c r="F774" s="57" t="str">
        <f>작성용!C771</f>
        <v>재평가</v>
      </c>
      <c r="G774" s="57" t="str">
        <f>작성용!D771</f>
        <v>칸서스서부내륙고속도로전문투자형사모특별자산투자신탁1호1종</v>
      </c>
      <c r="H774" s="58" t="str">
        <f>작성용!E771</f>
        <v>KBP2020090089</v>
      </c>
      <c r="I774" s="57" t="str">
        <f>작성용!F771</f>
        <v>B02</v>
      </c>
      <c r="J774" s="57">
        <f>작성용!G771</f>
        <v>0</v>
      </c>
      <c r="K774" s="57" t="str">
        <f>작성용!H771</f>
        <v>-</v>
      </c>
      <c r="L774" s="57" t="str">
        <f>작성용!N771</f>
        <v xml:space="preserve">분기 </v>
      </c>
      <c r="M774" s="56" t="str">
        <f>작성용!U771</f>
        <v>2024.12.31</v>
      </c>
      <c r="N774" s="56" t="str">
        <f>작성용!V771</f>
        <v>룩스루</v>
      </c>
      <c r="O774" s="56" t="str">
        <f>작성용!W771</f>
        <v>룩스루</v>
      </c>
      <c r="P774" s="56" t="str">
        <f>작성용!X771</f>
        <v>-</v>
      </c>
      <c r="Q774" s="57" t="str">
        <f>작성용!AD771</f>
        <v>대체평가3사업본부</v>
      </c>
      <c r="R774" s="59">
        <f>작성용!AE771</f>
        <v>0</v>
      </c>
      <c r="S774" s="57" t="str">
        <f>작성용!AF771</f>
        <v>대체평가3사업본부</v>
      </c>
      <c r="T774" s="60" t="str">
        <f>작성용!AG771</f>
        <v>김기욱/정창수</v>
      </c>
      <c r="U774" s="60" t="str">
        <f>작성용!AH771</f>
        <v>김기욱/정창수</v>
      </c>
      <c r="V774" s="55">
        <f>작성용!AA771</f>
        <v>202412</v>
      </c>
      <c r="W774" s="57" t="str">
        <f>작성용!AC771</f>
        <v>[T]기타보험기관[1본부]</v>
      </c>
      <c r="X774" s="57" t="str">
        <f>작성용!O771</f>
        <v xml:space="preserve"> </v>
      </c>
      <c r="Y774" s="57" t="str">
        <f>작성용!P771</f>
        <v xml:space="preserve"> </v>
      </c>
      <c r="Z774" s="57" t="str">
        <f>작성용!Q771</f>
        <v xml:space="preserve"> </v>
      </c>
      <c r="AA774" s="55" t="str">
        <f>작성용!AJ771</f>
        <v>-</v>
      </c>
      <c r="AB774" s="55">
        <f>작성용!AB771</f>
        <v>0</v>
      </c>
    </row>
    <row r="775" spans="1:28" s="11" customFormat="1" ht="16.5" hidden="1" customHeight="1" x14ac:dyDescent="0.3">
      <c r="A775" s="53">
        <f>작성용!AL772</f>
        <v>771</v>
      </c>
      <c r="B775" s="54" t="str">
        <f>작성용!AI772</f>
        <v>-</v>
      </c>
      <c r="C775" s="55" t="str">
        <f>작성용!AK772</f>
        <v>개별종목</v>
      </c>
      <c r="D775" s="56">
        <f>작성용!T772</f>
        <v>45645</v>
      </c>
      <c r="E775" s="57" t="str">
        <f>작성용!B772</f>
        <v>흥국화재해상보험(수익증권)</v>
      </c>
      <c r="F775" s="57" t="str">
        <f>작성용!C772</f>
        <v>재평가</v>
      </c>
      <c r="G775" s="57" t="str">
        <f>작성용!D772</f>
        <v>칸서스서부내륙고속도로전문투자형사모특별자산투자신탁1호2종</v>
      </c>
      <c r="H775" s="58" t="str">
        <f>작성용!E772</f>
        <v>KBP2021120122</v>
      </c>
      <c r="I775" s="57" t="str">
        <f>작성용!F772</f>
        <v>B02</v>
      </c>
      <c r="J775" s="57">
        <f>작성용!G772</f>
        <v>0</v>
      </c>
      <c r="K775" s="57" t="str">
        <f>작성용!H772</f>
        <v>-</v>
      </c>
      <c r="L775" s="57" t="str">
        <f>작성용!N772</f>
        <v xml:space="preserve">분기 </v>
      </c>
      <c r="M775" s="56" t="str">
        <f>작성용!U772</f>
        <v>2024.12.31</v>
      </c>
      <c r="N775" s="56" t="str">
        <f>작성용!V772</f>
        <v>룩스루</v>
      </c>
      <c r="O775" s="56" t="str">
        <f>작성용!W772</f>
        <v>룩스루</v>
      </c>
      <c r="P775" s="56" t="str">
        <f>작성용!X772</f>
        <v>-</v>
      </c>
      <c r="Q775" s="57" t="str">
        <f>작성용!AD772</f>
        <v>대체평가3사업본부</v>
      </c>
      <c r="R775" s="59">
        <f>작성용!AE772</f>
        <v>0</v>
      </c>
      <c r="S775" s="57" t="str">
        <f>작성용!AF772</f>
        <v>대체평가3사업본부</v>
      </c>
      <c r="T775" s="60" t="str">
        <f>작성용!AG772</f>
        <v>김기욱/정창수</v>
      </c>
      <c r="U775" s="60" t="str">
        <f>작성용!AH772</f>
        <v>김기욱/정창수</v>
      </c>
      <c r="V775" s="55">
        <f>작성용!AA772</f>
        <v>202412</v>
      </c>
      <c r="W775" s="57" t="str">
        <f>작성용!AC772</f>
        <v>[T]기타보험기관[1본부]</v>
      </c>
      <c r="X775" s="57" t="str">
        <f>작성용!O772</f>
        <v xml:space="preserve"> </v>
      </c>
      <c r="Y775" s="57" t="str">
        <f>작성용!P772</f>
        <v xml:space="preserve"> </v>
      </c>
      <c r="Z775" s="57" t="str">
        <f>작성용!Q772</f>
        <v xml:space="preserve"> </v>
      </c>
      <c r="AA775" s="55" t="str">
        <f>작성용!AJ772</f>
        <v>-</v>
      </c>
      <c r="AB775" s="55">
        <f>작성용!AB772</f>
        <v>0</v>
      </c>
    </row>
    <row r="776" spans="1:28" s="11" customFormat="1" ht="16.5" hidden="1" customHeight="1" x14ac:dyDescent="0.3">
      <c r="A776" s="53">
        <f>작성용!AL773</f>
        <v>772</v>
      </c>
      <c r="B776" s="54" t="str">
        <f>작성용!AI773</f>
        <v>-</v>
      </c>
      <c r="C776" s="55" t="str">
        <f>작성용!AK773</f>
        <v>개별종목</v>
      </c>
      <c r="D776" s="56">
        <f>작성용!T773</f>
        <v>45645</v>
      </c>
      <c r="E776" s="57" t="str">
        <f>작성용!B773</f>
        <v>흥국화재해상보험(수익증권)</v>
      </c>
      <c r="F776" s="57" t="str">
        <f>작성용!C773</f>
        <v>재평가</v>
      </c>
      <c r="G776" s="57" t="str">
        <f>작성용!D773</f>
        <v>한강태양광발전전문투자형사모특별자산투자신탁제3호</v>
      </c>
      <c r="H776" s="58" t="str">
        <f>작성용!E773</f>
        <v>KBP2018120234</v>
      </c>
      <c r="I776" s="57" t="str">
        <f>작성용!F773</f>
        <v>B02</v>
      </c>
      <c r="J776" s="57">
        <f>작성용!G773</f>
        <v>0</v>
      </c>
      <c r="K776" s="57" t="str">
        <f>작성용!H773</f>
        <v>-</v>
      </c>
      <c r="L776" s="57" t="str">
        <f>작성용!N773</f>
        <v xml:space="preserve">분기 </v>
      </c>
      <c r="M776" s="56" t="str">
        <f>작성용!U773</f>
        <v>2024.12.31</v>
      </c>
      <c r="N776" s="56" t="str">
        <f>작성용!V773</f>
        <v>룩스루</v>
      </c>
      <c r="O776" s="56" t="str">
        <f>작성용!W773</f>
        <v>룩스루</v>
      </c>
      <c r="P776" s="56" t="str">
        <f>작성용!X773</f>
        <v>-</v>
      </c>
      <c r="Q776" s="57" t="str">
        <f>작성용!AD773</f>
        <v>대체평가3사업본부</v>
      </c>
      <c r="R776" s="59">
        <f>작성용!AE773</f>
        <v>0</v>
      </c>
      <c r="S776" s="57" t="str">
        <f>작성용!AF773</f>
        <v>대체평가3사업본부</v>
      </c>
      <c r="T776" s="60" t="str">
        <f>작성용!AG773</f>
        <v>김기욱/정창수</v>
      </c>
      <c r="U776" s="60" t="str">
        <f>작성용!AH773</f>
        <v>김기욱/정창수</v>
      </c>
      <c r="V776" s="55">
        <f>작성용!AA773</f>
        <v>202412</v>
      </c>
      <c r="W776" s="57" t="str">
        <f>작성용!AC773</f>
        <v>[T]기타보험기관[1본부]</v>
      </c>
      <c r="X776" s="57" t="str">
        <f>작성용!O773</f>
        <v xml:space="preserve"> </v>
      </c>
      <c r="Y776" s="57" t="str">
        <f>작성용!P773</f>
        <v xml:space="preserve"> </v>
      </c>
      <c r="Z776" s="57" t="str">
        <f>작성용!Q773</f>
        <v xml:space="preserve"> </v>
      </c>
      <c r="AA776" s="55" t="str">
        <f>작성용!AJ773</f>
        <v>-</v>
      </c>
      <c r="AB776" s="55">
        <f>작성용!AB773</f>
        <v>0</v>
      </c>
    </row>
    <row r="777" spans="1:28" s="11" customFormat="1" ht="16.5" hidden="1" customHeight="1" x14ac:dyDescent="0.3">
      <c r="A777" s="53">
        <f>작성용!AL774</f>
        <v>773</v>
      </c>
      <c r="B777" s="54" t="str">
        <f>작성용!AI774</f>
        <v>-</v>
      </c>
      <c r="C777" s="55" t="str">
        <f>작성용!AK774</f>
        <v>개별종목</v>
      </c>
      <c r="D777" s="56">
        <f>작성용!T774</f>
        <v>45645</v>
      </c>
      <c r="E777" s="57" t="str">
        <f>작성용!B774</f>
        <v>흥국화재해상보험(수익증권)</v>
      </c>
      <c r="F777" s="57" t="str">
        <f>작성용!C774</f>
        <v>재평가</v>
      </c>
      <c r="G777" s="57" t="str">
        <f>작성용!D774</f>
        <v>유진태양광전문투자형사모투자신탁3호</v>
      </c>
      <c r="H777" s="58" t="str">
        <f>작성용!E774</f>
        <v>KBP2021060109</v>
      </c>
      <c r="I777" s="57" t="str">
        <f>작성용!F774</f>
        <v>B02</v>
      </c>
      <c r="J777" s="57">
        <f>작성용!G774</f>
        <v>0</v>
      </c>
      <c r="K777" s="57" t="str">
        <f>작성용!H774</f>
        <v>-</v>
      </c>
      <c r="L777" s="57" t="str">
        <f>작성용!N774</f>
        <v xml:space="preserve">분기 </v>
      </c>
      <c r="M777" s="56" t="str">
        <f>작성용!U774</f>
        <v>2024.12.31</v>
      </c>
      <c r="N777" s="56" t="str">
        <f>작성용!V774</f>
        <v>룩스루</v>
      </c>
      <c r="O777" s="56" t="str">
        <f>작성용!W774</f>
        <v>룩스루</v>
      </c>
      <c r="P777" s="56" t="str">
        <f>작성용!X774</f>
        <v>-</v>
      </c>
      <c r="Q777" s="57" t="str">
        <f>작성용!AD774</f>
        <v>대체평가3사업본부</v>
      </c>
      <c r="R777" s="59">
        <f>작성용!AE774</f>
        <v>0</v>
      </c>
      <c r="S777" s="57" t="str">
        <f>작성용!AF774</f>
        <v>대체평가3사업본부</v>
      </c>
      <c r="T777" s="60" t="str">
        <f>작성용!AG774</f>
        <v>김기욱/정창수</v>
      </c>
      <c r="U777" s="60" t="str">
        <f>작성용!AH774</f>
        <v>김기욱/정창수</v>
      </c>
      <c r="V777" s="55">
        <f>작성용!AA774</f>
        <v>202412</v>
      </c>
      <c r="W777" s="57" t="str">
        <f>작성용!AC774</f>
        <v>[T]기타보험기관[1본부]</v>
      </c>
      <c r="X777" s="57" t="str">
        <f>작성용!O774</f>
        <v xml:space="preserve"> </v>
      </c>
      <c r="Y777" s="57" t="str">
        <f>작성용!P774</f>
        <v xml:space="preserve"> </v>
      </c>
      <c r="Z777" s="57" t="str">
        <f>작성용!Q774</f>
        <v xml:space="preserve"> </v>
      </c>
      <c r="AA777" s="55" t="str">
        <f>작성용!AJ774</f>
        <v>-</v>
      </c>
      <c r="AB777" s="55">
        <f>작성용!AB774</f>
        <v>0</v>
      </c>
    </row>
    <row r="778" spans="1:28" s="11" customFormat="1" ht="16.5" hidden="1" customHeight="1" x14ac:dyDescent="0.3">
      <c r="A778" s="53">
        <f>작성용!AL775</f>
        <v>774</v>
      </c>
      <c r="B778" s="54" t="str">
        <f>작성용!AI775</f>
        <v>-</v>
      </c>
      <c r="C778" s="55" t="str">
        <f>작성용!AK775</f>
        <v>개별종목</v>
      </c>
      <c r="D778" s="56">
        <f>작성용!T775</f>
        <v>45645</v>
      </c>
      <c r="E778" s="57" t="str">
        <f>작성용!B775</f>
        <v>흥국화재해상보험(수익증권)</v>
      </c>
      <c r="F778" s="57" t="str">
        <f>작성용!C775</f>
        <v>재평가</v>
      </c>
      <c r="G778" s="57" t="str">
        <f>작성용!D775</f>
        <v>맥쿼리글로벌인프라대출전문투자형사모특별자산투자신탁1호</v>
      </c>
      <c r="H778" s="58" t="str">
        <f>작성용!E775</f>
        <v>KBP2019120025</v>
      </c>
      <c r="I778" s="57" t="str">
        <f>작성용!F775</f>
        <v>B02</v>
      </c>
      <c r="J778" s="57">
        <f>작성용!G775</f>
        <v>0</v>
      </c>
      <c r="K778" s="57" t="str">
        <f>작성용!H775</f>
        <v>-</v>
      </c>
      <c r="L778" s="57" t="str">
        <f>작성용!N775</f>
        <v xml:space="preserve">분기 </v>
      </c>
      <c r="M778" s="56" t="str">
        <f>작성용!U775</f>
        <v>2024.12.31</v>
      </c>
      <c r="N778" s="56" t="str">
        <f>작성용!V775</f>
        <v>룩스루</v>
      </c>
      <c r="O778" s="56" t="str">
        <f>작성용!W775</f>
        <v>룩스루</v>
      </c>
      <c r="P778" s="56" t="str">
        <f>작성용!X775</f>
        <v>-</v>
      </c>
      <c r="Q778" s="57" t="str">
        <f>작성용!AD775</f>
        <v>대체평가3사업본부</v>
      </c>
      <c r="R778" s="59">
        <f>작성용!AE775</f>
        <v>0</v>
      </c>
      <c r="S778" s="57" t="str">
        <f>작성용!AF775</f>
        <v>대체평가3사업본부</v>
      </c>
      <c r="T778" s="60" t="str">
        <f>작성용!AG775</f>
        <v>김기욱/정창수</v>
      </c>
      <c r="U778" s="60" t="str">
        <f>작성용!AH775</f>
        <v>김기욱/정창수</v>
      </c>
      <c r="V778" s="55">
        <f>작성용!AA775</f>
        <v>202412</v>
      </c>
      <c r="W778" s="57" t="str">
        <f>작성용!AC775</f>
        <v>[T]기타보험기관[1본부]</v>
      </c>
      <c r="X778" s="57" t="str">
        <f>작성용!O775</f>
        <v xml:space="preserve"> </v>
      </c>
      <c r="Y778" s="57" t="str">
        <f>작성용!P775</f>
        <v xml:space="preserve"> </v>
      </c>
      <c r="Z778" s="57" t="str">
        <f>작성용!Q775</f>
        <v xml:space="preserve"> </v>
      </c>
      <c r="AA778" s="55" t="str">
        <f>작성용!AJ775</f>
        <v>-</v>
      </c>
      <c r="AB778" s="55">
        <f>작성용!AB775</f>
        <v>0</v>
      </c>
    </row>
    <row r="779" spans="1:28" s="11" customFormat="1" ht="16.5" hidden="1" customHeight="1" x14ac:dyDescent="0.3">
      <c r="A779" s="53">
        <f>작성용!AL776</f>
        <v>775</v>
      </c>
      <c r="B779" s="54" t="str">
        <f>작성용!AI776</f>
        <v>-</v>
      </c>
      <c r="C779" s="55" t="str">
        <f>작성용!AK776</f>
        <v>개별종목</v>
      </c>
      <c r="D779" s="56">
        <f>작성용!T776</f>
        <v>45645</v>
      </c>
      <c r="E779" s="57" t="str">
        <f>작성용!B776</f>
        <v>흥국화재해상보험(수익증권)</v>
      </c>
      <c r="F779" s="57" t="str">
        <f>작성용!C776</f>
        <v>재평가</v>
      </c>
      <c r="G779" s="57" t="str">
        <f>작성용!D776</f>
        <v>이지스전문투자형사모투자신탁217호</v>
      </c>
      <c r="H779" s="58" t="str">
        <f>작성용!E776</f>
        <v>KBP2019090144</v>
      </c>
      <c r="I779" s="57" t="str">
        <f>작성용!F776</f>
        <v>B02</v>
      </c>
      <c r="J779" s="57">
        <f>작성용!G776</f>
        <v>0</v>
      </c>
      <c r="K779" s="57" t="str">
        <f>작성용!H776</f>
        <v>-</v>
      </c>
      <c r="L779" s="57" t="str">
        <f>작성용!N776</f>
        <v xml:space="preserve">분기 </v>
      </c>
      <c r="M779" s="56" t="str">
        <f>작성용!U776</f>
        <v>2024.12.31</v>
      </c>
      <c r="N779" s="56" t="str">
        <f>작성용!V776</f>
        <v>룩스루</v>
      </c>
      <c r="O779" s="56" t="str">
        <f>작성용!W776</f>
        <v>룩스루</v>
      </c>
      <c r="P779" s="56" t="str">
        <f>작성용!X776</f>
        <v>-</v>
      </c>
      <c r="Q779" s="57" t="str">
        <f>작성용!AD776</f>
        <v>대체평가3사업본부</v>
      </c>
      <c r="R779" s="59">
        <f>작성용!AE776</f>
        <v>0</v>
      </c>
      <c r="S779" s="57" t="str">
        <f>작성용!AF776</f>
        <v>대체평가3사업본부</v>
      </c>
      <c r="T779" s="60" t="str">
        <f>작성용!AG776</f>
        <v>김기욱/정창수</v>
      </c>
      <c r="U779" s="60" t="str">
        <f>작성용!AH776</f>
        <v>김기욱/정창수</v>
      </c>
      <c r="V779" s="55">
        <f>작성용!AA776</f>
        <v>202412</v>
      </c>
      <c r="W779" s="57" t="str">
        <f>작성용!AC776</f>
        <v>[T]기타보험기관[1본부]</v>
      </c>
      <c r="X779" s="57" t="str">
        <f>작성용!O776</f>
        <v xml:space="preserve"> </v>
      </c>
      <c r="Y779" s="57" t="str">
        <f>작성용!P776</f>
        <v xml:space="preserve"> </v>
      </c>
      <c r="Z779" s="57" t="str">
        <f>작성용!Q776</f>
        <v xml:space="preserve"> </v>
      </c>
      <c r="AA779" s="55" t="str">
        <f>작성용!AJ776</f>
        <v>-</v>
      </c>
      <c r="AB779" s="55">
        <f>작성용!AB776</f>
        <v>0</v>
      </c>
    </row>
    <row r="780" spans="1:28" s="11" customFormat="1" ht="16.5" hidden="1" customHeight="1" x14ac:dyDescent="0.3">
      <c r="A780" s="53">
        <f>작성용!AL777</f>
        <v>776</v>
      </c>
      <c r="B780" s="54" t="str">
        <f>작성용!AI777</f>
        <v>-</v>
      </c>
      <c r="C780" s="55" t="str">
        <f>작성용!AK777</f>
        <v>개별종목</v>
      </c>
      <c r="D780" s="56">
        <f>작성용!T777</f>
        <v>45645</v>
      </c>
      <c r="E780" s="57" t="str">
        <f>작성용!B777</f>
        <v>흥국화재해상보험(수익증권)</v>
      </c>
      <c r="F780" s="57" t="str">
        <f>작성용!C777</f>
        <v>재평가</v>
      </c>
      <c r="G780" s="57" t="str">
        <f>작성용!D777</f>
        <v>다비하나바이오에너지전문투자형사모투자신탁</v>
      </c>
      <c r="H780" s="58" t="str">
        <f>작성용!E777</f>
        <v>KBP2018090021</v>
      </c>
      <c r="I780" s="57" t="str">
        <f>작성용!F777</f>
        <v>B02</v>
      </c>
      <c r="J780" s="57">
        <f>작성용!G777</f>
        <v>0</v>
      </c>
      <c r="K780" s="57" t="str">
        <f>작성용!H777</f>
        <v>-</v>
      </c>
      <c r="L780" s="57" t="str">
        <f>작성용!N777</f>
        <v xml:space="preserve">분기 </v>
      </c>
      <c r="M780" s="56" t="str">
        <f>작성용!U777</f>
        <v>2024.12.31</v>
      </c>
      <c r="N780" s="56" t="str">
        <f>작성용!V777</f>
        <v>룩스루</v>
      </c>
      <c r="O780" s="56" t="str">
        <f>작성용!W777</f>
        <v>룩스루</v>
      </c>
      <c r="P780" s="56" t="str">
        <f>작성용!X777</f>
        <v>-</v>
      </c>
      <c r="Q780" s="57" t="str">
        <f>작성용!AD777</f>
        <v>대체평가3사업본부</v>
      </c>
      <c r="R780" s="59">
        <f>작성용!AE777</f>
        <v>0</v>
      </c>
      <c r="S780" s="57" t="str">
        <f>작성용!AF777</f>
        <v>대체평가3사업본부</v>
      </c>
      <c r="T780" s="60" t="str">
        <f>작성용!AG777</f>
        <v>김기욱/정창수</v>
      </c>
      <c r="U780" s="60" t="str">
        <f>작성용!AH777</f>
        <v>김기욱/정창수</v>
      </c>
      <c r="V780" s="55">
        <f>작성용!AA777</f>
        <v>202412</v>
      </c>
      <c r="W780" s="57" t="str">
        <f>작성용!AC777</f>
        <v>[T]기타보험기관[1본부]</v>
      </c>
      <c r="X780" s="57" t="str">
        <f>작성용!O777</f>
        <v xml:space="preserve"> </v>
      </c>
      <c r="Y780" s="57" t="str">
        <f>작성용!P777</f>
        <v xml:space="preserve"> </v>
      </c>
      <c r="Z780" s="57" t="str">
        <f>작성용!Q777</f>
        <v xml:space="preserve"> </v>
      </c>
      <c r="AA780" s="55" t="str">
        <f>작성용!AJ777</f>
        <v>-</v>
      </c>
      <c r="AB780" s="55">
        <f>작성용!AB777</f>
        <v>0</v>
      </c>
    </row>
    <row r="781" spans="1:28" s="11" customFormat="1" ht="16.5" hidden="1" customHeight="1" x14ac:dyDescent="0.3">
      <c r="A781" s="53">
        <f>작성용!AL778</f>
        <v>777</v>
      </c>
      <c r="B781" s="54" t="str">
        <f>작성용!AI778</f>
        <v>-</v>
      </c>
      <c r="C781" s="55" t="str">
        <f>작성용!AK778</f>
        <v>개별종목</v>
      </c>
      <c r="D781" s="56">
        <f>작성용!T778</f>
        <v>45645</v>
      </c>
      <c r="E781" s="57" t="str">
        <f>작성용!B778</f>
        <v>흥국화재해상보험(수익증권)</v>
      </c>
      <c r="F781" s="57" t="str">
        <f>작성용!C778</f>
        <v>재평가</v>
      </c>
      <c r="G781" s="57" t="str">
        <f>작성용!D778</f>
        <v>KIAMCO아부다비캠퍼스사모특별자산투자신탁</v>
      </c>
      <c r="H781" s="58" t="str">
        <f>작성용!E778</f>
        <v>KBP2019090104</v>
      </c>
      <c r="I781" s="57" t="str">
        <f>작성용!F778</f>
        <v>B02</v>
      </c>
      <c r="J781" s="57">
        <f>작성용!G778</f>
        <v>0</v>
      </c>
      <c r="K781" s="57" t="str">
        <f>작성용!H778</f>
        <v>-</v>
      </c>
      <c r="L781" s="57" t="str">
        <f>작성용!N778</f>
        <v xml:space="preserve">분기 </v>
      </c>
      <c r="M781" s="56" t="str">
        <f>작성용!U778</f>
        <v>2024.12.31</v>
      </c>
      <c r="N781" s="56" t="str">
        <f>작성용!V778</f>
        <v>룩스루</v>
      </c>
      <c r="O781" s="56" t="str">
        <f>작성용!W778</f>
        <v>룩스루</v>
      </c>
      <c r="P781" s="56" t="str">
        <f>작성용!X778</f>
        <v>-</v>
      </c>
      <c r="Q781" s="57" t="str">
        <f>작성용!AD778</f>
        <v>대체평가3사업본부</v>
      </c>
      <c r="R781" s="59">
        <f>작성용!AE778</f>
        <v>0</v>
      </c>
      <c r="S781" s="57" t="str">
        <f>작성용!AF778</f>
        <v>대체평가3사업본부</v>
      </c>
      <c r="T781" s="60" t="str">
        <f>작성용!AG778</f>
        <v>김기욱/정창수</v>
      </c>
      <c r="U781" s="60" t="str">
        <f>작성용!AH778</f>
        <v>김기욱/정창수</v>
      </c>
      <c r="V781" s="55">
        <f>작성용!AA778</f>
        <v>202412</v>
      </c>
      <c r="W781" s="57" t="str">
        <f>작성용!AC778</f>
        <v>[T]기타보험기관[1본부]</v>
      </c>
      <c r="X781" s="57" t="str">
        <f>작성용!O778</f>
        <v xml:space="preserve"> </v>
      </c>
      <c r="Y781" s="57" t="str">
        <f>작성용!P778</f>
        <v xml:space="preserve"> </v>
      </c>
      <c r="Z781" s="57" t="str">
        <f>작성용!Q778</f>
        <v xml:space="preserve"> </v>
      </c>
      <c r="AA781" s="55" t="str">
        <f>작성용!AJ778</f>
        <v>-</v>
      </c>
      <c r="AB781" s="55">
        <f>작성용!AB778</f>
        <v>0</v>
      </c>
    </row>
    <row r="782" spans="1:28" s="11" customFormat="1" ht="16.5" hidden="1" customHeight="1" x14ac:dyDescent="0.3">
      <c r="A782" s="53">
        <f>작성용!AL779</f>
        <v>778</v>
      </c>
      <c r="B782" s="54" t="str">
        <f>작성용!AI779</f>
        <v>-</v>
      </c>
      <c r="C782" s="55" t="str">
        <f>작성용!AK779</f>
        <v>개별종목</v>
      </c>
      <c r="D782" s="56">
        <f>작성용!T779</f>
        <v>45645</v>
      </c>
      <c r="E782" s="57" t="str">
        <f>작성용!B779</f>
        <v>흥국화재해상보험(수익증권)</v>
      </c>
      <c r="F782" s="57" t="str">
        <f>작성용!C779</f>
        <v>재평가</v>
      </c>
      <c r="G782" s="57" t="str">
        <f>작성용!D779</f>
        <v>JB에어라인사모특별자산투자신탁7호</v>
      </c>
      <c r="H782" s="58" t="str">
        <f>작성용!E779</f>
        <v>KBP2019090090</v>
      </c>
      <c r="I782" s="57" t="str">
        <f>작성용!F779</f>
        <v>B02</v>
      </c>
      <c r="J782" s="57">
        <f>작성용!G779</f>
        <v>0</v>
      </c>
      <c r="K782" s="57" t="str">
        <f>작성용!H779</f>
        <v>-</v>
      </c>
      <c r="L782" s="57" t="str">
        <f>작성용!N779</f>
        <v xml:space="preserve">분기 </v>
      </c>
      <c r="M782" s="56" t="str">
        <f>작성용!U779</f>
        <v>2024.12.31</v>
      </c>
      <c r="N782" s="56" t="str">
        <f>작성용!V779</f>
        <v>룩스루</v>
      </c>
      <c r="O782" s="56" t="str">
        <f>작성용!W779</f>
        <v>룩스루</v>
      </c>
      <c r="P782" s="56" t="str">
        <f>작성용!X779</f>
        <v>-</v>
      </c>
      <c r="Q782" s="57" t="str">
        <f>작성용!AD779</f>
        <v>대체평가3사업본부</v>
      </c>
      <c r="R782" s="59">
        <f>작성용!AE779</f>
        <v>0</v>
      </c>
      <c r="S782" s="57" t="str">
        <f>작성용!AF779</f>
        <v>대체평가3사업본부</v>
      </c>
      <c r="T782" s="60" t="str">
        <f>작성용!AG779</f>
        <v>김기욱/정창수</v>
      </c>
      <c r="U782" s="60" t="str">
        <f>작성용!AH779</f>
        <v>김기욱/정창수</v>
      </c>
      <c r="V782" s="55">
        <f>작성용!AA779</f>
        <v>202412</v>
      </c>
      <c r="W782" s="57" t="str">
        <f>작성용!AC779</f>
        <v>[T]기타보험기관[1본부]</v>
      </c>
      <c r="X782" s="57" t="str">
        <f>작성용!O779</f>
        <v xml:space="preserve"> </v>
      </c>
      <c r="Y782" s="57" t="str">
        <f>작성용!P779</f>
        <v xml:space="preserve"> </v>
      </c>
      <c r="Z782" s="57" t="str">
        <f>작성용!Q779</f>
        <v xml:space="preserve"> </v>
      </c>
      <c r="AA782" s="55" t="str">
        <f>작성용!AJ779</f>
        <v>-</v>
      </c>
      <c r="AB782" s="55">
        <f>작성용!AB779</f>
        <v>0</v>
      </c>
    </row>
    <row r="783" spans="1:28" s="11" customFormat="1" ht="16.5" hidden="1" customHeight="1" x14ac:dyDescent="0.3">
      <c r="A783" s="53">
        <f>작성용!AL780</f>
        <v>779</v>
      </c>
      <c r="B783" s="54" t="str">
        <f>작성용!AI780</f>
        <v>-</v>
      </c>
      <c r="C783" s="55" t="str">
        <f>작성용!AK780</f>
        <v>개별종목</v>
      </c>
      <c r="D783" s="56">
        <f>작성용!T780</f>
        <v>45645</v>
      </c>
      <c r="E783" s="57" t="str">
        <f>작성용!B780</f>
        <v>흥국화재해상보험(수익증권)</v>
      </c>
      <c r="F783" s="57" t="str">
        <f>작성용!C780</f>
        <v>재평가</v>
      </c>
      <c r="G783" s="57" t="str">
        <f>작성용!D780</f>
        <v>칸서스신에너지전문투자형사모특별자산투자신탁6호</v>
      </c>
      <c r="H783" s="58" t="str">
        <f>작성용!E780</f>
        <v>KBP2018120230</v>
      </c>
      <c r="I783" s="57" t="str">
        <f>작성용!F780</f>
        <v>B02</v>
      </c>
      <c r="J783" s="57">
        <f>작성용!G780</f>
        <v>0</v>
      </c>
      <c r="K783" s="57" t="str">
        <f>작성용!H780</f>
        <v>-</v>
      </c>
      <c r="L783" s="57" t="str">
        <f>작성용!N780</f>
        <v xml:space="preserve">분기 </v>
      </c>
      <c r="M783" s="56" t="str">
        <f>작성용!U780</f>
        <v>2024.12.31</v>
      </c>
      <c r="N783" s="56" t="str">
        <f>작성용!V780</f>
        <v>룩스루</v>
      </c>
      <c r="O783" s="56" t="str">
        <f>작성용!W780</f>
        <v>룩스루</v>
      </c>
      <c r="P783" s="56" t="str">
        <f>작성용!X780</f>
        <v>-</v>
      </c>
      <c r="Q783" s="57" t="str">
        <f>작성용!AD780</f>
        <v>대체평가3사업본부</v>
      </c>
      <c r="R783" s="59">
        <f>작성용!AE780</f>
        <v>0</v>
      </c>
      <c r="S783" s="57" t="str">
        <f>작성용!AF780</f>
        <v>대체평가3사업본부</v>
      </c>
      <c r="T783" s="60" t="str">
        <f>작성용!AG780</f>
        <v>김기욱/정창수</v>
      </c>
      <c r="U783" s="60" t="str">
        <f>작성용!AH780</f>
        <v>김기욱/정창수</v>
      </c>
      <c r="V783" s="55">
        <f>작성용!AA780</f>
        <v>202412</v>
      </c>
      <c r="W783" s="57" t="str">
        <f>작성용!AC780</f>
        <v>[T]기타보험기관[1본부]</v>
      </c>
      <c r="X783" s="57" t="str">
        <f>작성용!O780</f>
        <v xml:space="preserve"> </v>
      </c>
      <c r="Y783" s="57" t="str">
        <f>작성용!P780</f>
        <v xml:space="preserve"> </v>
      </c>
      <c r="Z783" s="57" t="str">
        <f>작성용!Q780</f>
        <v xml:space="preserve"> </v>
      </c>
      <c r="AA783" s="55" t="str">
        <f>작성용!AJ780</f>
        <v>-</v>
      </c>
      <c r="AB783" s="55">
        <f>작성용!AB780</f>
        <v>0</v>
      </c>
    </row>
    <row r="784" spans="1:28" s="11" customFormat="1" ht="16.5" hidden="1" customHeight="1" x14ac:dyDescent="0.3">
      <c r="A784" s="53">
        <f>작성용!AL781</f>
        <v>780</v>
      </c>
      <c r="B784" s="54" t="str">
        <f>작성용!AI781</f>
        <v>-</v>
      </c>
      <c r="C784" s="55" t="str">
        <f>작성용!AK781</f>
        <v>개별종목</v>
      </c>
      <c r="D784" s="56">
        <f>작성용!T781</f>
        <v>45645</v>
      </c>
      <c r="E784" s="57" t="str">
        <f>작성용!B781</f>
        <v>흥국화재해상보험(수익증권)</v>
      </c>
      <c r="F784" s="57" t="str">
        <f>작성용!C781</f>
        <v>재평가</v>
      </c>
      <c r="G784" s="57" t="str">
        <f>작성용!D781</f>
        <v>IBK태양광발전전문투자형사모특별자산투자신탁제2호</v>
      </c>
      <c r="H784" s="58" t="str">
        <f>작성용!E781</f>
        <v>KBP2018120210</v>
      </c>
      <c r="I784" s="57" t="str">
        <f>작성용!F781</f>
        <v>B02</v>
      </c>
      <c r="J784" s="57">
        <f>작성용!G781</f>
        <v>0</v>
      </c>
      <c r="K784" s="57" t="str">
        <f>작성용!H781</f>
        <v>-</v>
      </c>
      <c r="L784" s="57" t="str">
        <f>작성용!N781</f>
        <v xml:space="preserve">분기 </v>
      </c>
      <c r="M784" s="56" t="str">
        <f>작성용!U781</f>
        <v>2024.12.31</v>
      </c>
      <c r="N784" s="56" t="str">
        <f>작성용!V781</f>
        <v>룩스루</v>
      </c>
      <c r="O784" s="56" t="str">
        <f>작성용!W781</f>
        <v>룩스루</v>
      </c>
      <c r="P784" s="56" t="str">
        <f>작성용!X781</f>
        <v>-</v>
      </c>
      <c r="Q784" s="57" t="str">
        <f>작성용!AD781</f>
        <v>대체평가3사업본부</v>
      </c>
      <c r="R784" s="59">
        <f>작성용!AE781</f>
        <v>0</v>
      </c>
      <c r="S784" s="57" t="str">
        <f>작성용!AF781</f>
        <v>대체평가3사업본부</v>
      </c>
      <c r="T784" s="60" t="str">
        <f>작성용!AG781</f>
        <v>김기욱/정창수</v>
      </c>
      <c r="U784" s="60" t="str">
        <f>작성용!AH781</f>
        <v>김기욱/정창수</v>
      </c>
      <c r="V784" s="55">
        <f>작성용!AA781</f>
        <v>202412</v>
      </c>
      <c r="W784" s="57" t="str">
        <f>작성용!AC781</f>
        <v>[T]기타보험기관[1본부]</v>
      </c>
      <c r="X784" s="57" t="str">
        <f>작성용!O781</f>
        <v xml:space="preserve"> </v>
      </c>
      <c r="Y784" s="57" t="str">
        <f>작성용!P781</f>
        <v xml:space="preserve"> </v>
      </c>
      <c r="Z784" s="57" t="str">
        <f>작성용!Q781</f>
        <v xml:space="preserve"> </v>
      </c>
      <c r="AA784" s="55" t="str">
        <f>작성용!AJ781</f>
        <v>-</v>
      </c>
      <c r="AB784" s="55">
        <f>작성용!AB781</f>
        <v>0</v>
      </c>
    </row>
    <row r="785" spans="1:28" s="11" customFormat="1" ht="16.5" hidden="1" customHeight="1" x14ac:dyDescent="0.3">
      <c r="A785" s="53">
        <f>작성용!AL782</f>
        <v>781</v>
      </c>
      <c r="B785" s="54" t="str">
        <f>작성용!AI782</f>
        <v>-</v>
      </c>
      <c r="C785" s="55" t="str">
        <f>작성용!AK782</f>
        <v>개별종목</v>
      </c>
      <c r="D785" s="56">
        <f>작성용!T782</f>
        <v>45645</v>
      </c>
      <c r="E785" s="57" t="str">
        <f>작성용!B782</f>
        <v>흥국화재해상보험(수익증권)</v>
      </c>
      <c r="F785" s="57" t="str">
        <f>작성용!C782</f>
        <v>재평가</v>
      </c>
      <c r="G785" s="57" t="str">
        <f>작성용!D782</f>
        <v>흥국하이클래스일반사모특별자산투자신탁52호[대출]</v>
      </c>
      <c r="H785" s="58" t="str">
        <f>작성용!E782</f>
        <v>KBP2023090053</v>
      </c>
      <c r="I785" s="57" t="str">
        <f>작성용!F782</f>
        <v>B02</v>
      </c>
      <c r="J785" s="57">
        <f>작성용!G782</f>
        <v>0</v>
      </c>
      <c r="K785" s="57" t="str">
        <f>작성용!H782</f>
        <v>-</v>
      </c>
      <c r="L785" s="57" t="str">
        <f>작성용!N782</f>
        <v xml:space="preserve">분기 </v>
      </c>
      <c r="M785" s="56" t="str">
        <f>작성용!U782</f>
        <v>2024.12.31</v>
      </c>
      <c r="N785" s="56" t="str">
        <f>작성용!V782</f>
        <v>룩스루</v>
      </c>
      <c r="O785" s="56" t="str">
        <f>작성용!W782</f>
        <v>룩스루</v>
      </c>
      <c r="P785" s="56" t="str">
        <f>작성용!X782</f>
        <v>-</v>
      </c>
      <c r="Q785" s="57" t="str">
        <f>작성용!AD782</f>
        <v>대체평가3사업본부</v>
      </c>
      <c r="R785" s="59">
        <f>작성용!AE782</f>
        <v>0</v>
      </c>
      <c r="S785" s="57" t="str">
        <f>작성용!AF782</f>
        <v>대체평가3사업본부</v>
      </c>
      <c r="T785" s="60" t="str">
        <f>작성용!AG782</f>
        <v>김기욱/정창수</v>
      </c>
      <c r="U785" s="60" t="str">
        <f>작성용!AH782</f>
        <v>김기욱/정창수</v>
      </c>
      <c r="V785" s="55">
        <f>작성용!AA782</f>
        <v>202412</v>
      </c>
      <c r="W785" s="57" t="str">
        <f>작성용!AC782</f>
        <v>[T]기타보험기관[1본부]</v>
      </c>
      <c r="X785" s="57" t="str">
        <f>작성용!O782</f>
        <v xml:space="preserve"> </v>
      </c>
      <c r="Y785" s="57" t="str">
        <f>작성용!P782</f>
        <v xml:space="preserve"> </v>
      </c>
      <c r="Z785" s="57" t="str">
        <f>작성용!Q782</f>
        <v xml:space="preserve"> </v>
      </c>
      <c r="AA785" s="55" t="str">
        <f>작성용!AJ782</f>
        <v>-</v>
      </c>
      <c r="AB785" s="55">
        <f>작성용!AB782</f>
        <v>0</v>
      </c>
    </row>
    <row r="786" spans="1:28" s="11" customFormat="1" ht="16.5" hidden="1" customHeight="1" x14ac:dyDescent="0.3">
      <c r="A786" s="53">
        <f>작성용!AL783</f>
        <v>782</v>
      </c>
      <c r="B786" s="54" t="str">
        <f>작성용!AI783</f>
        <v>-</v>
      </c>
      <c r="C786" s="55" t="str">
        <f>작성용!AK783</f>
        <v>개별종목</v>
      </c>
      <c r="D786" s="56">
        <f>작성용!T783</f>
        <v>45645</v>
      </c>
      <c r="E786" s="57" t="str">
        <f>작성용!B783</f>
        <v>흥국화재해상보험(수익증권)</v>
      </c>
      <c r="F786" s="57" t="str">
        <f>작성용!C783</f>
        <v>재평가</v>
      </c>
      <c r="G786" s="57" t="str">
        <f>작성용!D783</f>
        <v>에이아이파트너스수송인프라전문투자형사모특별자산투자신탁2호</v>
      </c>
      <c r="H786" s="58" t="str">
        <f>작성용!E783</f>
        <v>KBP2019120319</v>
      </c>
      <c r="I786" s="57" t="str">
        <f>작성용!F783</f>
        <v>B02</v>
      </c>
      <c r="J786" s="57">
        <f>작성용!G783</f>
        <v>0</v>
      </c>
      <c r="K786" s="57" t="str">
        <f>작성용!H783</f>
        <v>-</v>
      </c>
      <c r="L786" s="57" t="str">
        <f>작성용!N783</f>
        <v xml:space="preserve">분기 </v>
      </c>
      <c r="M786" s="56" t="str">
        <f>작성용!U783</f>
        <v>2024.12.31</v>
      </c>
      <c r="N786" s="56" t="str">
        <f>작성용!V783</f>
        <v>룩스루</v>
      </c>
      <c r="O786" s="56" t="str">
        <f>작성용!W783</f>
        <v>룩스루</v>
      </c>
      <c r="P786" s="56" t="str">
        <f>작성용!X783</f>
        <v>-</v>
      </c>
      <c r="Q786" s="57" t="str">
        <f>작성용!AD783</f>
        <v>대체평가3사업본부</v>
      </c>
      <c r="R786" s="59">
        <f>작성용!AE783</f>
        <v>0</v>
      </c>
      <c r="S786" s="57" t="str">
        <f>작성용!AF783</f>
        <v>대체평가3사업본부</v>
      </c>
      <c r="T786" s="60" t="str">
        <f>작성용!AG783</f>
        <v>김기욱/정창수</v>
      </c>
      <c r="U786" s="60" t="str">
        <f>작성용!AH783</f>
        <v>김기욱/정창수</v>
      </c>
      <c r="V786" s="55">
        <f>작성용!AA783</f>
        <v>202412</v>
      </c>
      <c r="W786" s="57" t="str">
        <f>작성용!AC783</f>
        <v>[T]기타보험기관[1본부]</v>
      </c>
      <c r="X786" s="57" t="str">
        <f>작성용!O783</f>
        <v xml:space="preserve"> </v>
      </c>
      <c r="Y786" s="57" t="str">
        <f>작성용!P783</f>
        <v xml:space="preserve"> </v>
      </c>
      <c r="Z786" s="57" t="str">
        <f>작성용!Q783</f>
        <v xml:space="preserve"> </v>
      </c>
      <c r="AA786" s="55" t="str">
        <f>작성용!AJ783</f>
        <v>-</v>
      </c>
      <c r="AB786" s="55">
        <f>작성용!AB783</f>
        <v>0</v>
      </c>
    </row>
    <row r="787" spans="1:28" s="11" customFormat="1" ht="16.5" hidden="1" customHeight="1" x14ac:dyDescent="0.3">
      <c r="A787" s="53">
        <f>작성용!AL784</f>
        <v>783</v>
      </c>
      <c r="B787" s="54" t="str">
        <f>작성용!AI784</f>
        <v>-</v>
      </c>
      <c r="C787" s="55" t="str">
        <f>작성용!AK784</f>
        <v>개별종목</v>
      </c>
      <c r="D787" s="56">
        <f>작성용!T784</f>
        <v>45645</v>
      </c>
      <c r="E787" s="57" t="str">
        <f>작성용!B784</f>
        <v>흥국화재해상보험(수익증권)</v>
      </c>
      <c r="F787" s="57" t="str">
        <f>작성용!C784</f>
        <v>재평가</v>
      </c>
      <c r="G787" s="57" t="str">
        <f>작성용!D784</f>
        <v>신한의정부경전철전문투자형사모특별자산투자신탁</v>
      </c>
      <c r="H787" s="58" t="str">
        <f>작성용!E784</f>
        <v>KBP2020090092</v>
      </c>
      <c r="I787" s="57" t="str">
        <f>작성용!F784</f>
        <v>B02</v>
      </c>
      <c r="J787" s="57">
        <f>작성용!G784</f>
        <v>0</v>
      </c>
      <c r="K787" s="57" t="str">
        <f>작성용!H784</f>
        <v>-</v>
      </c>
      <c r="L787" s="57" t="str">
        <f>작성용!N784</f>
        <v xml:space="preserve">분기 </v>
      </c>
      <c r="M787" s="56" t="str">
        <f>작성용!U784</f>
        <v>2024.12.31</v>
      </c>
      <c r="N787" s="56" t="str">
        <f>작성용!V784</f>
        <v>룩스루</v>
      </c>
      <c r="O787" s="56" t="str">
        <f>작성용!W784</f>
        <v>룩스루</v>
      </c>
      <c r="P787" s="56" t="str">
        <f>작성용!X784</f>
        <v>-</v>
      </c>
      <c r="Q787" s="57" t="str">
        <f>작성용!AD784</f>
        <v>대체평가3사업본부</v>
      </c>
      <c r="R787" s="59">
        <f>작성용!AE784</f>
        <v>0</v>
      </c>
      <c r="S787" s="57" t="str">
        <f>작성용!AF784</f>
        <v>대체평가3사업본부</v>
      </c>
      <c r="T787" s="60" t="str">
        <f>작성용!AG784</f>
        <v>김기욱/정창수</v>
      </c>
      <c r="U787" s="60" t="str">
        <f>작성용!AH784</f>
        <v>김기욱/정창수</v>
      </c>
      <c r="V787" s="55">
        <f>작성용!AA784</f>
        <v>202412</v>
      </c>
      <c r="W787" s="57" t="str">
        <f>작성용!AC784</f>
        <v>[T]기타보험기관[1본부]</v>
      </c>
      <c r="X787" s="57" t="str">
        <f>작성용!O784</f>
        <v xml:space="preserve"> </v>
      </c>
      <c r="Y787" s="57" t="str">
        <f>작성용!P784</f>
        <v xml:space="preserve"> </v>
      </c>
      <c r="Z787" s="57" t="str">
        <f>작성용!Q784</f>
        <v xml:space="preserve"> </v>
      </c>
      <c r="AA787" s="55" t="str">
        <f>작성용!AJ784</f>
        <v>-</v>
      </c>
      <c r="AB787" s="55">
        <f>작성용!AB784</f>
        <v>0</v>
      </c>
    </row>
    <row r="788" spans="1:28" s="11" customFormat="1" ht="16.5" hidden="1" customHeight="1" x14ac:dyDescent="0.3">
      <c r="A788" s="53">
        <f>작성용!AL785</f>
        <v>784</v>
      </c>
      <c r="B788" s="54" t="str">
        <f>작성용!AI785</f>
        <v>-</v>
      </c>
      <c r="C788" s="55" t="str">
        <f>작성용!AK785</f>
        <v>개별종목</v>
      </c>
      <c r="D788" s="56">
        <f>작성용!T785</f>
        <v>45645</v>
      </c>
      <c r="E788" s="57" t="str">
        <f>작성용!B785</f>
        <v>흥국화재해상보험(수익증권)</v>
      </c>
      <c r="F788" s="57" t="str">
        <f>작성용!C785</f>
        <v>재평가</v>
      </c>
      <c r="G788" s="57" t="str">
        <f>작성용!D785</f>
        <v>KB광명서울고속도로전문투자형사모특별자산투자신탁</v>
      </c>
      <c r="H788" s="58" t="str">
        <f>작성용!E785</f>
        <v>KBP2019090155</v>
      </c>
      <c r="I788" s="57" t="str">
        <f>작성용!F785</f>
        <v>B02</v>
      </c>
      <c r="J788" s="57">
        <f>작성용!G785</f>
        <v>0</v>
      </c>
      <c r="K788" s="57" t="str">
        <f>작성용!H785</f>
        <v>-</v>
      </c>
      <c r="L788" s="57" t="str">
        <f>작성용!N785</f>
        <v xml:space="preserve">분기 </v>
      </c>
      <c r="M788" s="56" t="str">
        <f>작성용!U785</f>
        <v>2024.12.31</v>
      </c>
      <c r="N788" s="56" t="str">
        <f>작성용!V785</f>
        <v>룩스루</v>
      </c>
      <c r="O788" s="56" t="str">
        <f>작성용!W785</f>
        <v>룩스루</v>
      </c>
      <c r="P788" s="56" t="str">
        <f>작성용!X785</f>
        <v>-</v>
      </c>
      <c r="Q788" s="57" t="str">
        <f>작성용!AD785</f>
        <v>대체평가3사업본부</v>
      </c>
      <c r="R788" s="59">
        <f>작성용!AE785</f>
        <v>0</v>
      </c>
      <c r="S788" s="57" t="str">
        <f>작성용!AF785</f>
        <v>대체평가3사업본부</v>
      </c>
      <c r="T788" s="60" t="str">
        <f>작성용!AG785</f>
        <v>김기욱/정창수</v>
      </c>
      <c r="U788" s="60" t="str">
        <f>작성용!AH785</f>
        <v>김기욱/정창수</v>
      </c>
      <c r="V788" s="55">
        <f>작성용!AA785</f>
        <v>202412</v>
      </c>
      <c r="W788" s="57" t="str">
        <f>작성용!AC785</f>
        <v>[T]기타보험기관[1본부]</v>
      </c>
      <c r="X788" s="57" t="str">
        <f>작성용!O785</f>
        <v xml:space="preserve"> </v>
      </c>
      <c r="Y788" s="57" t="str">
        <f>작성용!P785</f>
        <v xml:space="preserve"> </v>
      </c>
      <c r="Z788" s="57" t="str">
        <f>작성용!Q785</f>
        <v xml:space="preserve"> </v>
      </c>
      <c r="AA788" s="55" t="str">
        <f>작성용!AJ785</f>
        <v>-</v>
      </c>
      <c r="AB788" s="55">
        <f>작성용!AB785</f>
        <v>0</v>
      </c>
    </row>
    <row r="789" spans="1:28" s="11" customFormat="1" ht="16.5" hidden="1" customHeight="1" x14ac:dyDescent="0.3">
      <c r="A789" s="53">
        <f>작성용!AL786</f>
        <v>785</v>
      </c>
      <c r="B789" s="54" t="str">
        <f>작성용!AI786</f>
        <v>-</v>
      </c>
      <c r="C789" s="55" t="str">
        <f>작성용!AK786</f>
        <v>개별종목</v>
      </c>
      <c r="D789" s="56">
        <f>작성용!T786</f>
        <v>45645</v>
      </c>
      <c r="E789" s="57" t="str">
        <f>작성용!B786</f>
        <v>흥국화재해상보험(수익증권)</v>
      </c>
      <c r="F789" s="57" t="str">
        <f>작성용!C786</f>
        <v>재평가</v>
      </c>
      <c r="G789" s="57" t="str">
        <f>작성용!D786</f>
        <v>KIAMCO도로투자사모특별자산투자신탁제11호</v>
      </c>
      <c r="H789" s="58" t="str">
        <f>작성용!E786</f>
        <v>KBP2019090154</v>
      </c>
      <c r="I789" s="57" t="str">
        <f>작성용!F786</f>
        <v>B02</v>
      </c>
      <c r="J789" s="57">
        <f>작성용!G786</f>
        <v>0</v>
      </c>
      <c r="K789" s="57" t="str">
        <f>작성용!H786</f>
        <v>-</v>
      </c>
      <c r="L789" s="57" t="str">
        <f>작성용!N786</f>
        <v xml:space="preserve">분기 </v>
      </c>
      <c r="M789" s="56" t="str">
        <f>작성용!U786</f>
        <v>2024.12.31</v>
      </c>
      <c r="N789" s="56" t="str">
        <f>작성용!V786</f>
        <v>룩스루</v>
      </c>
      <c r="O789" s="56" t="str">
        <f>작성용!W786</f>
        <v>룩스루</v>
      </c>
      <c r="P789" s="56" t="str">
        <f>작성용!X786</f>
        <v>-</v>
      </c>
      <c r="Q789" s="57" t="str">
        <f>작성용!AD786</f>
        <v>대체평가3사업본부</v>
      </c>
      <c r="R789" s="59">
        <f>작성용!AE786</f>
        <v>0</v>
      </c>
      <c r="S789" s="57" t="str">
        <f>작성용!AF786</f>
        <v>대체평가3사업본부</v>
      </c>
      <c r="T789" s="60" t="str">
        <f>작성용!AG786</f>
        <v>김기욱/정창수</v>
      </c>
      <c r="U789" s="60" t="str">
        <f>작성용!AH786</f>
        <v>김기욱/정창수</v>
      </c>
      <c r="V789" s="55">
        <f>작성용!AA786</f>
        <v>202412</v>
      </c>
      <c r="W789" s="57" t="str">
        <f>작성용!AC786</f>
        <v>[T]기타보험기관[1본부]</v>
      </c>
      <c r="X789" s="57" t="str">
        <f>작성용!O786</f>
        <v xml:space="preserve"> </v>
      </c>
      <c r="Y789" s="57" t="str">
        <f>작성용!P786</f>
        <v xml:space="preserve"> </v>
      </c>
      <c r="Z789" s="57" t="str">
        <f>작성용!Q786</f>
        <v xml:space="preserve"> </v>
      </c>
      <c r="AA789" s="55" t="str">
        <f>작성용!AJ786</f>
        <v>-</v>
      </c>
      <c r="AB789" s="55">
        <f>작성용!AB786</f>
        <v>0</v>
      </c>
    </row>
    <row r="790" spans="1:28" s="11" customFormat="1" ht="16.5" hidden="1" customHeight="1" x14ac:dyDescent="0.3">
      <c r="A790" s="53">
        <f>작성용!AL787</f>
        <v>786</v>
      </c>
      <c r="B790" s="54" t="str">
        <f>작성용!AI787</f>
        <v>-</v>
      </c>
      <c r="C790" s="55" t="str">
        <f>작성용!AK787</f>
        <v>개별종목</v>
      </c>
      <c r="D790" s="56">
        <f>작성용!T787</f>
        <v>45645</v>
      </c>
      <c r="E790" s="57" t="str">
        <f>작성용!B787</f>
        <v>흥국화재해상보험(수익증권)</v>
      </c>
      <c r="F790" s="57" t="str">
        <f>작성용!C787</f>
        <v>재평가</v>
      </c>
      <c r="G790" s="57" t="str">
        <f>작성용!D787</f>
        <v>맥쿼리글로벌인프라대출전문투자형사모특별자산투자신탁2호</v>
      </c>
      <c r="H790" s="58" t="str">
        <f>작성용!E787</f>
        <v>KBP2023090099</v>
      </c>
      <c r="I790" s="57" t="str">
        <f>작성용!F787</f>
        <v>B02</v>
      </c>
      <c r="J790" s="57">
        <f>작성용!G787</f>
        <v>0</v>
      </c>
      <c r="K790" s="57" t="str">
        <f>작성용!H787</f>
        <v>-</v>
      </c>
      <c r="L790" s="57" t="str">
        <f>작성용!N787</f>
        <v xml:space="preserve">분기 </v>
      </c>
      <c r="M790" s="56" t="str">
        <f>작성용!U787</f>
        <v>2024.12.31</v>
      </c>
      <c r="N790" s="56" t="str">
        <f>작성용!V787</f>
        <v>룩스루</v>
      </c>
      <c r="O790" s="56" t="str">
        <f>작성용!W787</f>
        <v>룩스루</v>
      </c>
      <c r="P790" s="56" t="str">
        <f>작성용!X787</f>
        <v>-</v>
      </c>
      <c r="Q790" s="57" t="str">
        <f>작성용!AD787</f>
        <v>대체평가3사업본부</v>
      </c>
      <c r="R790" s="59">
        <f>작성용!AE787</f>
        <v>0</v>
      </c>
      <c r="S790" s="57" t="str">
        <f>작성용!AF787</f>
        <v>대체평가3사업본부</v>
      </c>
      <c r="T790" s="60" t="str">
        <f>작성용!AG787</f>
        <v>김기욱/정창수</v>
      </c>
      <c r="U790" s="60" t="str">
        <f>작성용!AH787</f>
        <v>김기욱/정창수</v>
      </c>
      <c r="V790" s="55">
        <f>작성용!AA787</f>
        <v>202412</v>
      </c>
      <c r="W790" s="57" t="str">
        <f>작성용!AC787</f>
        <v>[T]기타보험기관[1본부]</v>
      </c>
      <c r="X790" s="57" t="str">
        <f>작성용!O787</f>
        <v xml:space="preserve"> </v>
      </c>
      <c r="Y790" s="57" t="str">
        <f>작성용!P787</f>
        <v xml:space="preserve"> </v>
      </c>
      <c r="Z790" s="57" t="str">
        <f>작성용!Q787</f>
        <v xml:space="preserve"> </v>
      </c>
      <c r="AA790" s="55" t="str">
        <f>작성용!AJ787</f>
        <v>-</v>
      </c>
      <c r="AB790" s="55">
        <f>작성용!AB787</f>
        <v>0</v>
      </c>
    </row>
    <row r="791" spans="1:28" s="11" customFormat="1" ht="16.5" hidden="1" customHeight="1" x14ac:dyDescent="0.3">
      <c r="A791" s="53">
        <f>작성용!AL788</f>
        <v>787</v>
      </c>
      <c r="B791" s="54" t="str">
        <f>작성용!AI788</f>
        <v>-</v>
      </c>
      <c r="C791" s="55" t="str">
        <f>작성용!AK788</f>
        <v>개별종목</v>
      </c>
      <c r="D791" s="56">
        <f>작성용!T788</f>
        <v>45645</v>
      </c>
      <c r="E791" s="57" t="str">
        <f>작성용!B788</f>
        <v>흥국화재해상보험(수익증권)</v>
      </c>
      <c r="F791" s="57" t="str">
        <f>작성용!C788</f>
        <v>재평가</v>
      </c>
      <c r="G791" s="57" t="str">
        <f>작성용!D788</f>
        <v>키움부산동서고속화도로전문투자형사모투자신탁</v>
      </c>
      <c r="H791" s="58" t="str">
        <f>작성용!E788</f>
        <v>KBP2020090015</v>
      </c>
      <c r="I791" s="57" t="str">
        <f>작성용!F788</f>
        <v>B02</v>
      </c>
      <c r="J791" s="57">
        <f>작성용!G788</f>
        <v>0</v>
      </c>
      <c r="K791" s="57" t="str">
        <f>작성용!H788</f>
        <v>-</v>
      </c>
      <c r="L791" s="57" t="str">
        <f>작성용!N788</f>
        <v xml:space="preserve">분기 </v>
      </c>
      <c r="M791" s="56" t="str">
        <f>작성용!U788</f>
        <v>2024.12.31</v>
      </c>
      <c r="N791" s="56" t="str">
        <f>작성용!V788</f>
        <v>룩스루</v>
      </c>
      <c r="O791" s="56" t="str">
        <f>작성용!W788</f>
        <v>룩스루</v>
      </c>
      <c r="P791" s="56" t="str">
        <f>작성용!X788</f>
        <v>-</v>
      </c>
      <c r="Q791" s="57" t="str">
        <f>작성용!AD788</f>
        <v>대체평가3사업본부</v>
      </c>
      <c r="R791" s="59">
        <f>작성용!AE788</f>
        <v>0</v>
      </c>
      <c r="S791" s="57" t="str">
        <f>작성용!AF788</f>
        <v>대체평가3사업본부</v>
      </c>
      <c r="T791" s="60" t="str">
        <f>작성용!AG788</f>
        <v>김기욱/정창수</v>
      </c>
      <c r="U791" s="60" t="str">
        <f>작성용!AH788</f>
        <v>김기욱/정창수</v>
      </c>
      <c r="V791" s="55">
        <f>작성용!AA788</f>
        <v>202412</v>
      </c>
      <c r="W791" s="57" t="str">
        <f>작성용!AC788</f>
        <v>[T]기타보험기관[1본부]</v>
      </c>
      <c r="X791" s="57" t="str">
        <f>작성용!O788</f>
        <v xml:space="preserve"> </v>
      </c>
      <c r="Y791" s="57" t="str">
        <f>작성용!P788</f>
        <v xml:space="preserve"> </v>
      </c>
      <c r="Z791" s="57" t="str">
        <f>작성용!Q788</f>
        <v xml:space="preserve"> </v>
      </c>
      <c r="AA791" s="55" t="str">
        <f>작성용!AJ788</f>
        <v>-</v>
      </c>
      <c r="AB791" s="55">
        <f>작성용!AB788</f>
        <v>0</v>
      </c>
    </row>
    <row r="792" spans="1:28" s="11" customFormat="1" ht="16.5" hidden="1" customHeight="1" x14ac:dyDescent="0.3">
      <c r="A792" s="53">
        <f>작성용!AL789</f>
        <v>788</v>
      </c>
      <c r="B792" s="54" t="str">
        <f>작성용!AI789</f>
        <v>-</v>
      </c>
      <c r="C792" s="55" t="str">
        <f>작성용!AK789</f>
        <v>개별종목</v>
      </c>
      <c r="D792" s="56">
        <f>작성용!T789</f>
        <v>45645</v>
      </c>
      <c r="E792" s="57" t="str">
        <f>작성용!B789</f>
        <v>흥국화재해상보험(수익증권)</v>
      </c>
      <c r="F792" s="57" t="str">
        <f>작성용!C789</f>
        <v>재평가</v>
      </c>
      <c r="G792" s="57" t="str">
        <f>작성용!D789</f>
        <v>KIAMCO도로투자사모특별자산투자신탁제12호</v>
      </c>
      <c r="H792" s="58" t="str">
        <f>작성용!E789</f>
        <v>KBP2020090016</v>
      </c>
      <c r="I792" s="57" t="str">
        <f>작성용!F789</f>
        <v>B02</v>
      </c>
      <c r="J792" s="57">
        <f>작성용!G789</f>
        <v>0</v>
      </c>
      <c r="K792" s="57" t="str">
        <f>작성용!H789</f>
        <v>-</v>
      </c>
      <c r="L792" s="57" t="str">
        <f>작성용!N789</f>
        <v xml:space="preserve">분기 </v>
      </c>
      <c r="M792" s="56" t="str">
        <f>작성용!U789</f>
        <v>2024.12.31</v>
      </c>
      <c r="N792" s="56" t="str">
        <f>작성용!V789</f>
        <v>룩스루</v>
      </c>
      <c r="O792" s="56" t="str">
        <f>작성용!W789</f>
        <v>룩스루</v>
      </c>
      <c r="P792" s="56" t="str">
        <f>작성용!X789</f>
        <v>-</v>
      </c>
      <c r="Q792" s="57" t="str">
        <f>작성용!AD789</f>
        <v>대체평가3사업본부</v>
      </c>
      <c r="R792" s="59">
        <f>작성용!AE789</f>
        <v>0</v>
      </c>
      <c r="S792" s="57" t="str">
        <f>작성용!AF789</f>
        <v>대체평가3사업본부</v>
      </c>
      <c r="T792" s="60" t="str">
        <f>작성용!AG789</f>
        <v>김기욱/정창수</v>
      </c>
      <c r="U792" s="60" t="str">
        <f>작성용!AH789</f>
        <v>김기욱/정창수</v>
      </c>
      <c r="V792" s="55">
        <f>작성용!AA789</f>
        <v>202412</v>
      </c>
      <c r="W792" s="57" t="str">
        <f>작성용!AC789</f>
        <v>[T]기타보험기관[1본부]</v>
      </c>
      <c r="X792" s="57" t="str">
        <f>작성용!O789</f>
        <v xml:space="preserve"> </v>
      </c>
      <c r="Y792" s="57" t="str">
        <f>작성용!P789</f>
        <v xml:space="preserve"> </v>
      </c>
      <c r="Z792" s="57" t="str">
        <f>작성용!Q789</f>
        <v xml:space="preserve"> </v>
      </c>
      <c r="AA792" s="55" t="str">
        <f>작성용!AJ789</f>
        <v>-</v>
      </c>
      <c r="AB792" s="55">
        <f>작성용!AB789</f>
        <v>0</v>
      </c>
    </row>
    <row r="793" spans="1:28" s="11" customFormat="1" ht="16.5" hidden="1" customHeight="1" x14ac:dyDescent="0.3">
      <c r="A793" s="53">
        <f>작성용!AL790</f>
        <v>789</v>
      </c>
      <c r="B793" s="54" t="str">
        <f>작성용!AI790</f>
        <v>-</v>
      </c>
      <c r="C793" s="55" t="str">
        <f>작성용!AK790</f>
        <v>개별종목</v>
      </c>
      <c r="D793" s="56">
        <f>작성용!T790</f>
        <v>45645</v>
      </c>
      <c r="E793" s="57" t="str">
        <f>작성용!B790</f>
        <v>흥국화재해상보험(수익증권)</v>
      </c>
      <c r="F793" s="57" t="str">
        <f>작성용!C790</f>
        <v>재평가</v>
      </c>
      <c r="G793" s="57" t="str">
        <f>작성용!D790</f>
        <v>KB신안산선전문투자형사모특별자산투자신탁</v>
      </c>
      <c r="H793" s="58" t="str">
        <f>작성용!E790</f>
        <v>KBP2020120218</v>
      </c>
      <c r="I793" s="57" t="str">
        <f>작성용!F790</f>
        <v>B02</v>
      </c>
      <c r="J793" s="57">
        <f>작성용!G790</f>
        <v>0</v>
      </c>
      <c r="K793" s="57" t="str">
        <f>작성용!H790</f>
        <v>-</v>
      </c>
      <c r="L793" s="57" t="str">
        <f>작성용!N790</f>
        <v xml:space="preserve">분기 </v>
      </c>
      <c r="M793" s="56" t="str">
        <f>작성용!U790</f>
        <v>2024.12.31</v>
      </c>
      <c r="N793" s="56" t="str">
        <f>작성용!V790</f>
        <v>룩스루</v>
      </c>
      <c r="O793" s="56" t="str">
        <f>작성용!W790</f>
        <v>룩스루</v>
      </c>
      <c r="P793" s="56" t="str">
        <f>작성용!X790</f>
        <v>-</v>
      </c>
      <c r="Q793" s="57" t="str">
        <f>작성용!AD790</f>
        <v>대체평가3사업본부</v>
      </c>
      <c r="R793" s="59">
        <f>작성용!AE790</f>
        <v>0</v>
      </c>
      <c r="S793" s="57" t="str">
        <f>작성용!AF790</f>
        <v>대체평가3사업본부</v>
      </c>
      <c r="T793" s="60" t="str">
        <f>작성용!AG790</f>
        <v>김기욱/정창수</v>
      </c>
      <c r="U793" s="60" t="str">
        <f>작성용!AH790</f>
        <v>김기욱/정창수</v>
      </c>
      <c r="V793" s="55">
        <f>작성용!AA790</f>
        <v>202412</v>
      </c>
      <c r="W793" s="57" t="str">
        <f>작성용!AC790</f>
        <v>[T]기타보험기관[1본부]</v>
      </c>
      <c r="X793" s="57" t="str">
        <f>작성용!O790</f>
        <v xml:space="preserve"> </v>
      </c>
      <c r="Y793" s="57" t="str">
        <f>작성용!P790</f>
        <v xml:space="preserve"> </v>
      </c>
      <c r="Z793" s="57" t="str">
        <f>작성용!Q790</f>
        <v xml:space="preserve"> </v>
      </c>
      <c r="AA793" s="55" t="str">
        <f>작성용!AJ790</f>
        <v>-</v>
      </c>
      <c r="AB793" s="55">
        <f>작성용!AB790</f>
        <v>0</v>
      </c>
    </row>
    <row r="794" spans="1:28" s="11" customFormat="1" ht="16.5" hidden="1" customHeight="1" x14ac:dyDescent="0.3">
      <c r="A794" s="53">
        <f>작성용!AL791</f>
        <v>790</v>
      </c>
      <c r="B794" s="54" t="str">
        <f>작성용!AI791</f>
        <v>-</v>
      </c>
      <c r="C794" s="55" t="str">
        <f>작성용!AK791</f>
        <v>개별종목</v>
      </c>
      <c r="D794" s="56">
        <f>작성용!T791</f>
        <v>45645</v>
      </c>
      <c r="E794" s="57" t="str">
        <f>작성용!B791</f>
        <v>흥국화재해상보험(수익증권)</v>
      </c>
      <c r="F794" s="57" t="str">
        <f>작성용!C791</f>
        <v>재평가</v>
      </c>
      <c r="G794" s="57" t="str">
        <f>작성용!D791</f>
        <v>이지스전문투자형사모투자신탁377호</v>
      </c>
      <c r="H794" s="58" t="str">
        <f>작성용!E791</f>
        <v>KBP2023090100</v>
      </c>
      <c r="I794" s="57" t="str">
        <f>작성용!F791</f>
        <v>B02</v>
      </c>
      <c r="J794" s="57">
        <f>작성용!G791</f>
        <v>0</v>
      </c>
      <c r="K794" s="57" t="str">
        <f>작성용!H791</f>
        <v>-</v>
      </c>
      <c r="L794" s="57" t="str">
        <f>작성용!N791</f>
        <v xml:space="preserve">분기 </v>
      </c>
      <c r="M794" s="56" t="str">
        <f>작성용!U791</f>
        <v>2024.12.31</v>
      </c>
      <c r="N794" s="56" t="str">
        <f>작성용!V791</f>
        <v>룩스루</v>
      </c>
      <c r="O794" s="56" t="str">
        <f>작성용!W791</f>
        <v>룩스루</v>
      </c>
      <c r="P794" s="56" t="str">
        <f>작성용!X791</f>
        <v>-</v>
      </c>
      <c r="Q794" s="57" t="str">
        <f>작성용!AD791</f>
        <v>대체평가3사업본부</v>
      </c>
      <c r="R794" s="59">
        <f>작성용!AE791</f>
        <v>0</v>
      </c>
      <c r="S794" s="57" t="str">
        <f>작성용!AF791</f>
        <v>대체평가3사업본부</v>
      </c>
      <c r="T794" s="60" t="str">
        <f>작성용!AG791</f>
        <v>김기욱/정창수</v>
      </c>
      <c r="U794" s="60" t="str">
        <f>작성용!AH791</f>
        <v>김기욱/정창수</v>
      </c>
      <c r="V794" s="55">
        <f>작성용!AA791</f>
        <v>202412</v>
      </c>
      <c r="W794" s="57" t="str">
        <f>작성용!AC791</f>
        <v>[T]기타보험기관[1본부]</v>
      </c>
      <c r="X794" s="57" t="str">
        <f>작성용!O791</f>
        <v xml:space="preserve"> </v>
      </c>
      <c r="Y794" s="57" t="str">
        <f>작성용!P791</f>
        <v xml:space="preserve"> </v>
      </c>
      <c r="Z794" s="57" t="str">
        <f>작성용!Q791</f>
        <v xml:space="preserve"> </v>
      </c>
      <c r="AA794" s="55" t="str">
        <f>작성용!AJ791</f>
        <v>-</v>
      </c>
      <c r="AB794" s="55">
        <f>작성용!AB791</f>
        <v>0</v>
      </c>
    </row>
    <row r="795" spans="1:28" s="11" customFormat="1" ht="16.5" hidden="1" customHeight="1" x14ac:dyDescent="0.3">
      <c r="A795" s="53">
        <f>작성용!AL792</f>
        <v>791</v>
      </c>
      <c r="B795" s="54" t="str">
        <f>작성용!AI792</f>
        <v>-</v>
      </c>
      <c r="C795" s="55" t="str">
        <f>작성용!AK792</f>
        <v>개별종목</v>
      </c>
      <c r="D795" s="56">
        <f>작성용!T792</f>
        <v>45645</v>
      </c>
      <c r="E795" s="57" t="str">
        <f>작성용!B792</f>
        <v>흥국화재해상보험(수익증권)</v>
      </c>
      <c r="F795" s="57" t="str">
        <f>작성용!C792</f>
        <v>재평가</v>
      </c>
      <c r="G795" s="57" t="str">
        <f>작성용!D792</f>
        <v>IBK동북선도시철도전문투자형사모특별자산투자신탁</v>
      </c>
      <c r="H795" s="58" t="str">
        <f>작성용!E792</f>
        <v>KBP2021030012</v>
      </c>
      <c r="I795" s="57" t="str">
        <f>작성용!F792</f>
        <v>B02</v>
      </c>
      <c r="J795" s="57">
        <f>작성용!G792</f>
        <v>0</v>
      </c>
      <c r="K795" s="57" t="str">
        <f>작성용!H792</f>
        <v>-</v>
      </c>
      <c r="L795" s="57" t="str">
        <f>작성용!N792</f>
        <v xml:space="preserve">분기 </v>
      </c>
      <c r="M795" s="56" t="str">
        <f>작성용!U792</f>
        <v>2024.12.31</v>
      </c>
      <c r="N795" s="56" t="str">
        <f>작성용!V792</f>
        <v>룩스루</v>
      </c>
      <c r="O795" s="56" t="str">
        <f>작성용!W792</f>
        <v>룩스루</v>
      </c>
      <c r="P795" s="56" t="str">
        <f>작성용!X792</f>
        <v>-</v>
      </c>
      <c r="Q795" s="57" t="str">
        <f>작성용!AD792</f>
        <v>대체평가3사업본부</v>
      </c>
      <c r="R795" s="59">
        <f>작성용!AE792</f>
        <v>0</v>
      </c>
      <c r="S795" s="57" t="str">
        <f>작성용!AF792</f>
        <v>대체평가3사업본부</v>
      </c>
      <c r="T795" s="60" t="str">
        <f>작성용!AG792</f>
        <v>김기욱/정창수</v>
      </c>
      <c r="U795" s="60" t="str">
        <f>작성용!AH792</f>
        <v>김기욱/정창수</v>
      </c>
      <c r="V795" s="55">
        <f>작성용!AA792</f>
        <v>202412</v>
      </c>
      <c r="W795" s="57" t="str">
        <f>작성용!AC792</f>
        <v>[T]기타보험기관[1본부]</v>
      </c>
      <c r="X795" s="57" t="str">
        <f>작성용!O792</f>
        <v xml:space="preserve"> </v>
      </c>
      <c r="Y795" s="57" t="str">
        <f>작성용!P792</f>
        <v xml:space="preserve"> </v>
      </c>
      <c r="Z795" s="57" t="str">
        <f>작성용!Q792</f>
        <v xml:space="preserve"> </v>
      </c>
      <c r="AA795" s="55" t="str">
        <f>작성용!AJ792</f>
        <v>-</v>
      </c>
      <c r="AB795" s="55">
        <f>작성용!AB792</f>
        <v>0</v>
      </c>
    </row>
    <row r="796" spans="1:28" s="11" customFormat="1" ht="16.5" hidden="1" customHeight="1" x14ac:dyDescent="0.3">
      <c r="A796" s="53">
        <f>작성용!AL793</f>
        <v>792</v>
      </c>
      <c r="B796" s="54" t="str">
        <f>작성용!AI793</f>
        <v>-</v>
      </c>
      <c r="C796" s="55" t="str">
        <f>작성용!AK793</f>
        <v>개별종목</v>
      </c>
      <c r="D796" s="56">
        <f>작성용!T793</f>
        <v>45645</v>
      </c>
      <c r="E796" s="57" t="str">
        <f>작성용!B793</f>
        <v>흥국화재해상보험(수익증권)</v>
      </c>
      <c r="F796" s="57" t="str">
        <f>작성용!C793</f>
        <v>재평가</v>
      </c>
      <c r="G796" s="57" t="str">
        <f>작성용!D793</f>
        <v>흥국시니어론전문투자형사모투자신탁제4호</v>
      </c>
      <c r="H796" s="58" t="str">
        <f>작성용!E793</f>
        <v>KBP2020090072</v>
      </c>
      <c r="I796" s="57" t="str">
        <f>작성용!F793</f>
        <v>B02</v>
      </c>
      <c r="J796" s="57">
        <f>작성용!G793</f>
        <v>0</v>
      </c>
      <c r="K796" s="57" t="str">
        <f>작성용!H793</f>
        <v>-</v>
      </c>
      <c r="L796" s="57" t="str">
        <f>작성용!N793</f>
        <v xml:space="preserve">분기 </v>
      </c>
      <c r="M796" s="56" t="str">
        <f>작성용!U793</f>
        <v>2024.12.31</v>
      </c>
      <c r="N796" s="56" t="str">
        <f>작성용!V793</f>
        <v>룩스루</v>
      </c>
      <c r="O796" s="56" t="str">
        <f>작성용!W793</f>
        <v>룩스루</v>
      </c>
      <c r="P796" s="56" t="str">
        <f>작성용!X793</f>
        <v>-</v>
      </c>
      <c r="Q796" s="57" t="str">
        <f>작성용!AD793</f>
        <v>대체평가3사업본부</v>
      </c>
      <c r="R796" s="59">
        <f>작성용!AE793</f>
        <v>0</v>
      </c>
      <c r="S796" s="57" t="str">
        <f>작성용!AF793</f>
        <v>대체평가3사업본부</v>
      </c>
      <c r="T796" s="60" t="str">
        <f>작성용!AG793</f>
        <v>김기욱/정창수</v>
      </c>
      <c r="U796" s="60" t="str">
        <f>작성용!AH793</f>
        <v>김기욱/정창수</v>
      </c>
      <c r="V796" s="55">
        <f>작성용!AA793</f>
        <v>202412</v>
      </c>
      <c r="W796" s="57" t="str">
        <f>작성용!AC793</f>
        <v>[T]기타보험기관[1본부]</v>
      </c>
      <c r="X796" s="57" t="str">
        <f>작성용!O793</f>
        <v xml:space="preserve"> </v>
      </c>
      <c r="Y796" s="57" t="str">
        <f>작성용!P793</f>
        <v xml:space="preserve"> </v>
      </c>
      <c r="Z796" s="57" t="str">
        <f>작성용!Q793</f>
        <v xml:space="preserve"> </v>
      </c>
      <c r="AA796" s="55" t="str">
        <f>작성용!AJ793</f>
        <v>-</v>
      </c>
      <c r="AB796" s="55">
        <f>작성용!AB793</f>
        <v>0</v>
      </c>
    </row>
    <row r="797" spans="1:28" s="11" customFormat="1" ht="16.5" hidden="1" customHeight="1" x14ac:dyDescent="0.3">
      <c r="A797" s="53">
        <f>작성용!AL794</f>
        <v>793</v>
      </c>
      <c r="B797" s="54" t="str">
        <f>작성용!AI794</f>
        <v>-</v>
      </c>
      <c r="C797" s="55" t="str">
        <f>작성용!AK794</f>
        <v>개별종목</v>
      </c>
      <c r="D797" s="56">
        <f>작성용!T794</f>
        <v>45645</v>
      </c>
      <c r="E797" s="57" t="str">
        <f>작성용!B794</f>
        <v>흥국화재해상보험(수익증권)</v>
      </c>
      <c r="F797" s="57" t="str">
        <f>작성용!C794</f>
        <v>재평가</v>
      </c>
      <c r="G797" s="57" t="str">
        <f>작성용!D794</f>
        <v>KB부산김해경전철전문투자형사모특별자산투자신탁제2호</v>
      </c>
      <c r="H797" s="58" t="str">
        <f>작성용!E794</f>
        <v>KBP2020120107</v>
      </c>
      <c r="I797" s="57" t="str">
        <f>작성용!F794</f>
        <v>B02</v>
      </c>
      <c r="J797" s="57">
        <f>작성용!G794</f>
        <v>0</v>
      </c>
      <c r="K797" s="57" t="str">
        <f>작성용!H794</f>
        <v>-</v>
      </c>
      <c r="L797" s="57" t="str">
        <f>작성용!N794</f>
        <v xml:space="preserve">분기 </v>
      </c>
      <c r="M797" s="56" t="str">
        <f>작성용!U794</f>
        <v>2024.12.31</v>
      </c>
      <c r="N797" s="56" t="str">
        <f>작성용!V794</f>
        <v>룩스루</v>
      </c>
      <c r="O797" s="56" t="str">
        <f>작성용!W794</f>
        <v>룩스루</v>
      </c>
      <c r="P797" s="56" t="str">
        <f>작성용!X794</f>
        <v>-</v>
      </c>
      <c r="Q797" s="57" t="str">
        <f>작성용!AD794</f>
        <v>대체평가3사업본부</v>
      </c>
      <c r="R797" s="59">
        <f>작성용!AE794</f>
        <v>0</v>
      </c>
      <c r="S797" s="57" t="str">
        <f>작성용!AF794</f>
        <v>대체평가3사업본부</v>
      </c>
      <c r="T797" s="60" t="str">
        <f>작성용!AG794</f>
        <v>김기욱/정창수</v>
      </c>
      <c r="U797" s="60" t="str">
        <f>작성용!AH794</f>
        <v>김기욱/정창수</v>
      </c>
      <c r="V797" s="55">
        <f>작성용!AA794</f>
        <v>202412</v>
      </c>
      <c r="W797" s="57" t="str">
        <f>작성용!AC794</f>
        <v>[T]기타보험기관[1본부]</v>
      </c>
      <c r="X797" s="57" t="str">
        <f>작성용!O794</f>
        <v xml:space="preserve"> </v>
      </c>
      <c r="Y797" s="57" t="str">
        <f>작성용!P794</f>
        <v xml:space="preserve"> </v>
      </c>
      <c r="Z797" s="57" t="str">
        <f>작성용!Q794</f>
        <v xml:space="preserve"> </v>
      </c>
      <c r="AA797" s="55" t="str">
        <f>작성용!AJ794</f>
        <v>-</v>
      </c>
      <c r="AB797" s="55">
        <f>작성용!AB794</f>
        <v>0</v>
      </c>
    </row>
    <row r="798" spans="1:28" s="11" customFormat="1" ht="16.5" hidden="1" customHeight="1" x14ac:dyDescent="0.3">
      <c r="A798" s="53">
        <f>작성용!AL795</f>
        <v>794</v>
      </c>
      <c r="B798" s="54" t="str">
        <f>작성용!AI795</f>
        <v>-</v>
      </c>
      <c r="C798" s="55" t="str">
        <f>작성용!AK795</f>
        <v>개별종목</v>
      </c>
      <c r="D798" s="56">
        <f>작성용!T795</f>
        <v>45645</v>
      </c>
      <c r="E798" s="57" t="str">
        <f>작성용!B795</f>
        <v>흥국화재해상보험(수익증권)</v>
      </c>
      <c r="F798" s="57" t="str">
        <f>작성용!C795</f>
        <v>재평가</v>
      </c>
      <c r="G798" s="57" t="str">
        <f>작성용!D795</f>
        <v>흥국하이클래스전문투자형사모특별자산투자신탁58호</v>
      </c>
      <c r="H798" s="58" t="str">
        <f>작성용!E795</f>
        <v>KBP2020120106</v>
      </c>
      <c r="I798" s="57" t="str">
        <f>작성용!F795</f>
        <v>B02</v>
      </c>
      <c r="J798" s="57">
        <f>작성용!G795</f>
        <v>0</v>
      </c>
      <c r="K798" s="57" t="str">
        <f>작성용!H795</f>
        <v>-</v>
      </c>
      <c r="L798" s="57" t="str">
        <f>작성용!N795</f>
        <v xml:space="preserve">분기 </v>
      </c>
      <c r="M798" s="56" t="str">
        <f>작성용!U795</f>
        <v>2024.12.31</v>
      </c>
      <c r="N798" s="56" t="str">
        <f>작성용!V795</f>
        <v>룩스루</v>
      </c>
      <c r="O798" s="56" t="str">
        <f>작성용!W795</f>
        <v>룩스루</v>
      </c>
      <c r="P798" s="56" t="str">
        <f>작성용!X795</f>
        <v>-</v>
      </c>
      <c r="Q798" s="57" t="str">
        <f>작성용!AD795</f>
        <v>대체평가3사업본부</v>
      </c>
      <c r="R798" s="59">
        <f>작성용!AE795</f>
        <v>0</v>
      </c>
      <c r="S798" s="57" t="str">
        <f>작성용!AF795</f>
        <v>대체평가3사업본부</v>
      </c>
      <c r="T798" s="60" t="str">
        <f>작성용!AG795</f>
        <v>김기욱/정창수</v>
      </c>
      <c r="U798" s="60" t="str">
        <f>작성용!AH795</f>
        <v>김기욱/정창수</v>
      </c>
      <c r="V798" s="55">
        <f>작성용!AA795</f>
        <v>202412</v>
      </c>
      <c r="W798" s="57" t="str">
        <f>작성용!AC795</f>
        <v>[T]기타보험기관[1본부]</v>
      </c>
      <c r="X798" s="57" t="str">
        <f>작성용!O795</f>
        <v xml:space="preserve"> </v>
      </c>
      <c r="Y798" s="57" t="str">
        <f>작성용!P795</f>
        <v xml:space="preserve"> </v>
      </c>
      <c r="Z798" s="57" t="str">
        <f>작성용!Q795</f>
        <v xml:space="preserve"> </v>
      </c>
      <c r="AA798" s="55" t="str">
        <f>작성용!AJ795</f>
        <v>-</v>
      </c>
      <c r="AB798" s="55">
        <f>작성용!AB795</f>
        <v>0</v>
      </c>
    </row>
    <row r="799" spans="1:28" s="11" customFormat="1" ht="16.5" hidden="1" customHeight="1" x14ac:dyDescent="0.3">
      <c r="A799" s="53">
        <f>작성용!AL796</f>
        <v>795</v>
      </c>
      <c r="B799" s="54" t="str">
        <f>작성용!AI796</f>
        <v>-</v>
      </c>
      <c r="C799" s="55" t="str">
        <f>작성용!AK796</f>
        <v>개별종목</v>
      </c>
      <c r="D799" s="56">
        <f>작성용!T796</f>
        <v>45645</v>
      </c>
      <c r="E799" s="57" t="str">
        <f>작성용!B796</f>
        <v>흥국화재해상보험(수익증권)</v>
      </c>
      <c r="F799" s="57" t="str">
        <f>작성용!C796</f>
        <v>재평가</v>
      </c>
      <c r="G799" s="57" t="str">
        <f>작성용!D796</f>
        <v>한강태양광발전전문투자형사모특별자산투자신탁제6호</v>
      </c>
      <c r="H799" s="58" t="str">
        <f>작성용!E796</f>
        <v>KBP2020120054</v>
      </c>
      <c r="I799" s="57" t="str">
        <f>작성용!F796</f>
        <v>B02</v>
      </c>
      <c r="J799" s="57">
        <f>작성용!G796</f>
        <v>0</v>
      </c>
      <c r="K799" s="57" t="str">
        <f>작성용!H796</f>
        <v>-</v>
      </c>
      <c r="L799" s="57" t="str">
        <f>작성용!N796</f>
        <v xml:space="preserve">분기 </v>
      </c>
      <c r="M799" s="56" t="str">
        <f>작성용!U796</f>
        <v>2024.12.31</v>
      </c>
      <c r="N799" s="56" t="str">
        <f>작성용!V796</f>
        <v>룩스루</v>
      </c>
      <c r="O799" s="56" t="str">
        <f>작성용!W796</f>
        <v>룩스루</v>
      </c>
      <c r="P799" s="56" t="str">
        <f>작성용!X796</f>
        <v>-</v>
      </c>
      <c r="Q799" s="57" t="str">
        <f>작성용!AD796</f>
        <v>대체평가3사업본부</v>
      </c>
      <c r="R799" s="59">
        <f>작성용!AE796</f>
        <v>0</v>
      </c>
      <c r="S799" s="57" t="str">
        <f>작성용!AF796</f>
        <v>대체평가3사업본부</v>
      </c>
      <c r="T799" s="60" t="str">
        <f>작성용!AG796</f>
        <v>김기욱/정창수</v>
      </c>
      <c r="U799" s="60" t="str">
        <f>작성용!AH796</f>
        <v>김기욱/정창수</v>
      </c>
      <c r="V799" s="55">
        <f>작성용!AA796</f>
        <v>202412</v>
      </c>
      <c r="W799" s="57" t="str">
        <f>작성용!AC796</f>
        <v>[T]기타보험기관[1본부]</v>
      </c>
      <c r="X799" s="57" t="str">
        <f>작성용!O796</f>
        <v xml:space="preserve"> </v>
      </c>
      <c r="Y799" s="57" t="str">
        <f>작성용!P796</f>
        <v xml:space="preserve"> </v>
      </c>
      <c r="Z799" s="57" t="str">
        <f>작성용!Q796</f>
        <v xml:space="preserve"> </v>
      </c>
      <c r="AA799" s="55" t="str">
        <f>작성용!AJ796</f>
        <v>-</v>
      </c>
      <c r="AB799" s="55">
        <f>작성용!AB796</f>
        <v>0</v>
      </c>
    </row>
    <row r="800" spans="1:28" s="11" customFormat="1" ht="16.5" hidden="1" customHeight="1" x14ac:dyDescent="0.3">
      <c r="A800" s="53">
        <f>작성용!AL797</f>
        <v>796</v>
      </c>
      <c r="B800" s="54" t="str">
        <f>작성용!AI797</f>
        <v>-</v>
      </c>
      <c r="C800" s="55" t="str">
        <f>작성용!AK797</f>
        <v>개별종목</v>
      </c>
      <c r="D800" s="56">
        <f>작성용!T797</f>
        <v>45645</v>
      </c>
      <c r="E800" s="57" t="str">
        <f>작성용!B797</f>
        <v>흥국화재해상보험(수익증권)</v>
      </c>
      <c r="F800" s="57" t="str">
        <f>작성용!C797</f>
        <v>재평가</v>
      </c>
      <c r="G800" s="57" t="str">
        <f>작성용!D797</f>
        <v>KIAMCO내포그린에너지사모특별자산투자신탁(전문투자형)</v>
      </c>
      <c r="H800" s="58" t="str">
        <f>작성용!E797</f>
        <v>KBP2017090007</v>
      </c>
      <c r="I800" s="57" t="str">
        <f>작성용!F797</f>
        <v>B02</v>
      </c>
      <c r="J800" s="57">
        <f>작성용!G797</f>
        <v>0</v>
      </c>
      <c r="K800" s="57" t="str">
        <f>작성용!H797</f>
        <v>-</v>
      </c>
      <c r="L800" s="57" t="str">
        <f>작성용!N797</f>
        <v xml:space="preserve">분기 </v>
      </c>
      <c r="M800" s="56" t="str">
        <f>작성용!U797</f>
        <v>2024.12.31</v>
      </c>
      <c r="N800" s="56" t="str">
        <f>작성용!V797</f>
        <v>룩스루</v>
      </c>
      <c r="O800" s="56" t="str">
        <f>작성용!W797</f>
        <v>룩스루</v>
      </c>
      <c r="P800" s="56" t="str">
        <f>작성용!X797</f>
        <v>-</v>
      </c>
      <c r="Q800" s="57" t="str">
        <f>작성용!AD797</f>
        <v>대체평가3사업본부</v>
      </c>
      <c r="R800" s="59">
        <f>작성용!AE797</f>
        <v>0</v>
      </c>
      <c r="S800" s="57" t="str">
        <f>작성용!AF797</f>
        <v>대체평가3사업본부</v>
      </c>
      <c r="T800" s="60" t="str">
        <f>작성용!AG797</f>
        <v>김기욱/정창수</v>
      </c>
      <c r="U800" s="60" t="str">
        <f>작성용!AH797</f>
        <v>김기욱/정창수</v>
      </c>
      <c r="V800" s="55">
        <f>작성용!AA797</f>
        <v>202412</v>
      </c>
      <c r="W800" s="57" t="str">
        <f>작성용!AC797</f>
        <v>[T]기타보험기관[1본부]</v>
      </c>
      <c r="X800" s="57" t="str">
        <f>작성용!O797</f>
        <v xml:space="preserve"> </v>
      </c>
      <c r="Y800" s="57" t="str">
        <f>작성용!P797</f>
        <v xml:space="preserve"> </v>
      </c>
      <c r="Z800" s="57" t="str">
        <f>작성용!Q797</f>
        <v xml:space="preserve"> </v>
      </c>
      <c r="AA800" s="55" t="str">
        <f>작성용!AJ797</f>
        <v>-</v>
      </c>
      <c r="AB800" s="55">
        <f>작성용!AB797</f>
        <v>0</v>
      </c>
    </row>
    <row r="801" spans="1:28" s="11" customFormat="1" ht="16.5" hidden="1" customHeight="1" x14ac:dyDescent="0.3">
      <c r="A801" s="53">
        <f>작성용!AL798</f>
        <v>797</v>
      </c>
      <c r="B801" s="54" t="str">
        <f>작성용!AI798</f>
        <v>-</v>
      </c>
      <c r="C801" s="55" t="str">
        <f>작성용!AK798</f>
        <v>개별종목</v>
      </c>
      <c r="D801" s="56">
        <f>작성용!T798</f>
        <v>45645</v>
      </c>
      <c r="E801" s="57" t="str">
        <f>작성용!B798</f>
        <v>흥국화재해상보험(수익증권)</v>
      </c>
      <c r="F801" s="57" t="str">
        <f>작성용!C798</f>
        <v>재평가</v>
      </c>
      <c r="G801" s="57" t="str">
        <f>작성용!D798</f>
        <v>흥국하이클래스전문투자형사모특별자산투자신탁제59호</v>
      </c>
      <c r="H801" s="58" t="str">
        <f>작성용!E798</f>
        <v>KBP2021090017</v>
      </c>
      <c r="I801" s="57" t="str">
        <f>작성용!F798</f>
        <v>B02</v>
      </c>
      <c r="J801" s="57">
        <f>작성용!G798</f>
        <v>0</v>
      </c>
      <c r="K801" s="57" t="str">
        <f>작성용!H798</f>
        <v>-</v>
      </c>
      <c r="L801" s="57" t="str">
        <f>작성용!N798</f>
        <v xml:space="preserve">분기 </v>
      </c>
      <c r="M801" s="56" t="str">
        <f>작성용!U798</f>
        <v>2024.12.31</v>
      </c>
      <c r="N801" s="56" t="str">
        <f>작성용!V798</f>
        <v>룩스루</v>
      </c>
      <c r="O801" s="56" t="str">
        <f>작성용!W798</f>
        <v>룩스루</v>
      </c>
      <c r="P801" s="56" t="str">
        <f>작성용!X798</f>
        <v>-</v>
      </c>
      <c r="Q801" s="57" t="str">
        <f>작성용!AD798</f>
        <v>대체평가3사업본부</v>
      </c>
      <c r="R801" s="59">
        <f>작성용!AE798</f>
        <v>0</v>
      </c>
      <c r="S801" s="57" t="str">
        <f>작성용!AF798</f>
        <v>대체평가3사업본부</v>
      </c>
      <c r="T801" s="60" t="str">
        <f>작성용!AG798</f>
        <v>김기욱/정창수</v>
      </c>
      <c r="U801" s="60" t="str">
        <f>작성용!AH798</f>
        <v>김기욱/정창수</v>
      </c>
      <c r="V801" s="55">
        <f>작성용!AA798</f>
        <v>202412</v>
      </c>
      <c r="W801" s="57" t="str">
        <f>작성용!AC798</f>
        <v>[T]기타보험기관[1본부]</v>
      </c>
      <c r="X801" s="57" t="str">
        <f>작성용!O798</f>
        <v xml:space="preserve"> </v>
      </c>
      <c r="Y801" s="57" t="str">
        <f>작성용!P798</f>
        <v xml:space="preserve"> </v>
      </c>
      <c r="Z801" s="57" t="str">
        <f>작성용!Q798</f>
        <v xml:space="preserve"> </v>
      </c>
      <c r="AA801" s="55" t="str">
        <f>작성용!AJ798</f>
        <v>-</v>
      </c>
      <c r="AB801" s="55">
        <f>작성용!AB798</f>
        <v>0</v>
      </c>
    </row>
    <row r="802" spans="1:28" s="11" customFormat="1" ht="16.5" hidden="1" customHeight="1" x14ac:dyDescent="0.3">
      <c r="A802" s="53">
        <f>작성용!AL799</f>
        <v>798</v>
      </c>
      <c r="B802" s="54" t="str">
        <f>작성용!AI799</f>
        <v>-</v>
      </c>
      <c r="C802" s="55" t="str">
        <f>작성용!AK799</f>
        <v>개별종목</v>
      </c>
      <c r="D802" s="56">
        <f>작성용!T799</f>
        <v>45645</v>
      </c>
      <c r="E802" s="57" t="str">
        <f>작성용!B799</f>
        <v>흥국화재해상보험(수익증권)</v>
      </c>
      <c r="F802" s="57" t="str">
        <f>작성용!C799</f>
        <v>재평가</v>
      </c>
      <c r="G802" s="57" t="str">
        <f>작성용!D799</f>
        <v>이지스전문투자형사모투자신탁435호</v>
      </c>
      <c r="H802" s="58" t="str">
        <f>작성용!E799</f>
        <v>KBP2022090129</v>
      </c>
      <c r="I802" s="57" t="str">
        <f>작성용!F799</f>
        <v>B02</v>
      </c>
      <c r="J802" s="57">
        <f>작성용!G799</f>
        <v>0</v>
      </c>
      <c r="K802" s="57" t="str">
        <f>작성용!H799</f>
        <v>-</v>
      </c>
      <c r="L802" s="57" t="str">
        <f>작성용!N799</f>
        <v xml:space="preserve">분기 </v>
      </c>
      <c r="M802" s="56" t="str">
        <f>작성용!U799</f>
        <v>2024.12.31</v>
      </c>
      <c r="N802" s="56" t="str">
        <f>작성용!V799</f>
        <v>룩스루</v>
      </c>
      <c r="O802" s="56" t="str">
        <f>작성용!W799</f>
        <v>룩스루</v>
      </c>
      <c r="P802" s="56" t="str">
        <f>작성용!X799</f>
        <v>-</v>
      </c>
      <c r="Q802" s="57" t="str">
        <f>작성용!AD799</f>
        <v>대체평가3사업본부</v>
      </c>
      <c r="R802" s="59">
        <f>작성용!AE799</f>
        <v>0</v>
      </c>
      <c r="S802" s="57" t="str">
        <f>작성용!AF799</f>
        <v>대체평가3사업본부</v>
      </c>
      <c r="T802" s="60" t="str">
        <f>작성용!AG799</f>
        <v>김기욱/정창수</v>
      </c>
      <c r="U802" s="60" t="str">
        <f>작성용!AH799</f>
        <v>김기욱/정창수</v>
      </c>
      <c r="V802" s="55">
        <f>작성용!AA799</f>
        <v>202412</v>
      </c>
      <c r="W802" s="57" t="str">
        <f>작성용!AC799</f>
        <v>[T]기타보험기관[1본부]</v>
      </c>
      <c r="X802" s="57" t="str">
        <f>작성용!O799</f>
        <v xml:space="preserve"> </v>
      </c>
      <c r="Y802" s="57" t="str">
        <f>작성용!P799</f>
        <v xml:space="preserve"> </v>
      </c>
      <c r="Z802" s="57" t="str">
        <f>작성용!Q799</f>
        <v xml:space="preserve"> </v>
      </c>
      <c r="AA802" s="55" t="str">
        <f>작성용!AJ799</f>
        <v>-</v>
      </c>
      <c r="AB802" s="55">
        <f>작성용!AB799</f>
        <v>0</v>
      </c>
    </row>
    <row r="803" spans="1:28" s="11" customFormat="1" ht="16.5" hidden="1" customHeight="1" x14ac:dyDescent="0.3">
      <c r="A803" s="53">
        <f>작성용!AL800</f>
        <v>799</v>
      </c>
      <c r="B803" s="54" t="str">
        <f>작성용!AI800</f>
        <v>-</v>
      </c>
      <c r="C803" s="55" t="str">
        <f>작성용!AK800</f>
        <v>개별종목</v>
      </c>
      <c r="D803" s="56">
        <f>작성용!T800</f>
        <v>45645</v>
      </c>
      <c r="E803" s="57" t="str">
        <f>작성용!B800</f>
        <v>흥국화재해상보험(수익증권)</v>
      </c>
      <c r="F803" s="57" t="str">
        <f>작성용!C800</f>
        <v>재평가</v>
      </c>
      <c r="G803" s="57" t="str">
        <f>작성용!D800</f>
        <v>흥국HK시니어론일반사모투자신탁제5호</v>
      </c>
      <c r="H803" s="58" t="str">
        <f>작성용!E800</f>
        <v>KBP2022030009</v>
      </c>
      <c r="I803" s="57" t="str">
        <f>작성용!F800</f>
        <v>B02</v>
      </c>
      <c r="J803" s="57">
        <f>작성용!G800</f>
        <v>0</v>
      </c>
      <c r="K803" s="57" t="str">
        <f>작성용!H800</f>
        <v>-</v>
      </c>
      <c r="L803" s="57" t="str">
        <f>작성용!N800</f>
        <v xml:space="preserve">분기 </v>
      </c>
      <c r="M803" s="56" t="str">
        <f>작성용!U800</f>
        <v>2024.12.31</v>
      </c>
      <c r="N803" s="56" t="str">
        <f>작성용!V800</f>
        <v>룩스루</v>
      </c>
      <c r="O803" s="56" t="str">
        <f>작성용!W800</f>
        <v>룩스루</v>
      </c>
      <c r="P803" s="56" t="str">
        <f>작성용!X800</f>
        <v>-</v>
      </c>
      <c r="Q803" s="57" t="str">
        <f>작성용!AD800</f>
        <v>대체평가3사업본부</v>
      </c>
      <c r="R803" s="59">
        <f>작성용!AE800</f>
        <v>0</v>
      </c>
      <c r="S803" s="57" t="str">
        <f>작성용!AF800</f>
        <v>대체평가3사업본부</v>
      </c>
      <c r="T803" s="60" t="str">
        <f>작성용!AG800</f>
        <v>김기욱/정창수</v>
      </c>
      <c r="U803" s="60" t="str">
        <f>작성용!AH800</f>
        <v>김기욱/정창수</v>
      </c>
      <c r="V803" s="55">
        <f>작성용!AA800</f>
        <v>202412</v>
      </c>
      <c r="W803" s="57" t="str">
        <f>작성용!AC800</f>
        <v>[T]기타보험기관[1본부]</v>
      </c>
      <c r="X803" s="57" t="str">
        <f>작성용!O800</f>
        <v xml:space="preserve"> </v>
      </c>
      <c r="Y803" s="57" t="str">
        <f>작성용!P800</f>
        <v xml:space="preserve"> </v>
      </c>
      <c r="Z803" s="57" t="str">
        <f>작성용!Q800</f>
        <v xml:space="preserve"> </v>
      </c>
      <c r="AA803" s="55" t="str">
        <f>작성용!AJ800</f>
        <v>-</v>
      </c>
      <c r="AB803" s="55">
        <f>작성용!AB800</f>
        <v>0</v>
      </c>
    </row>
    <row r="804" spans="1:28" s="11" customFormat="1" ht="16.5" hidden="1" customHeight="1" x14ac:dyDescent="0.3">
      <c r="A804" s="53">
        <f>작성용!AL801</f>
        <v>800</v>
      </c>
      <c r="B804" s="54" t="str">
        <f>작성용!AI801</f>
        <v>-</v>
      </c>
      <c r="C804" s="55" t="str">
        <f>작성용!AK801</f>
        <v>개별종목</v>
      </c>
      <c r="D804" s="56">
        <f>작성용!T801</f>
        <v>45645</v>
      </c>
      <c r="E804" s="57" t="str">
        <f>작성용!B801</f>
        <v>흥국화재해상보험(수익증권)</v>
      </c>
      <c r="F804" s="57" t="str">
        <f>작성용!C801</f>
        <v>재평가</v>
      </c>
      <c r="G804" s="57" t="str">
        <f>작성용!D801</f>
        <v>한강해운대블루라인파크투자사모신탁</v>
      </c>
      <c r="H804" s="58" t="str">
        <f>작성용!E801</f>
        <v>KBP2023090109</v>
      </c>
      <c r="I804" s="57" t="str">
        <f>작성용!F801</f>
        <v>B02</v>
      </c>
      <c r="J804" s="57">
        <f>작성용!G801</f>
        <v>0</v>
      </c>
      <c r="K804" s="57" t="str">
        <f>작성용!H801</f>
        <v>-</v>
      </c>
      <c r="L804" s="57" t="str">
        <f>작성용!N801</f>
        <v xml:space="preserve">분기 </v>
      </c>
      <c r="M804" s="56" t="str">
        <f>작성용!U801</f>
        <v>2024.12.31</v>
      </c>
      <c r="N804" s="56" t="str">
        <f>작성용!V801</f>
        <v>룩스루</v>
      </c>
      <c r="O804" s="56" t="str">
        <f>작성용!W801</f>
        <v>룩스루</v>
      </c>
      <c r="P804" s="56" t="str">
        <f>작성용!X801</f>
        <v>-</v>
      </c>
      <c r="Q804" s="57" t="str">
        <f>작성용!AD801</f>
        <v>대체평가3사업본부</v>
      </c>
      <c r="R804" s="59">
        <f>작성용!AE801</f>
        <v>0</v>
      </c>
      <c r="S804" s="57" t="str">
        <f>작성용!AF801</f>
        <v>대체평가3사업본부</v>
      </c>
      <c r="T804" s="60" t="str">
        <f>작성용!AG801</f>
        <v>김기욱/정창수</v>
      </c>
      <c r="U804" s="60" t="str">
        <f>작성용!AH801</f>
        <v>김기욱/정창수</v>
      </c>
      <c r="V804" s="55">
        <f>작성용!AA801</f>
        <v>202412</v>
      </c>
      <c r="W804" s="57" t="str">
        <f>작성용!AC801</f>
        <v>[T]기타보험기관[1본부]</v>
      </c>
      <c r="X804" s="57" t="str">
        <f>작성용!O801</f>
        <v xml:space="preserve"> </v>
      </c>
      <c r="Y804" s="57" t="str">
        <f>작성용!P801</f>
        <v xml:space="preserve"> </v>
      </c>
      <c r="Z804" s="57" t="str">
        <f>작성용!Q801</f>
        <v xml:space="preserve"> </v>
      </c>
      <c r="AA804" s="55" t="str">
        <f>작성용!AJ801</f>
        <v>-</v>
      </c>
      <c r="AB804" s="55">
        <f>작성용!AB801</f>
        <v>0</v>
      </c>
    </row>
    <row r="805" spans="1:28" s="11" customFormat="1" ht="16.5" hidden="1" customHeight="1" x14ac:dyDescent="0.3">
      <c r="A805" s="53">
        <f>작성용!AL802</f>
        <v>801</v>
      </c>
      <c r="B805" s="54" t="str">
        <f>작성용!AI802</f>
        <v>-</v>
      </c>
      <c r="C805" s="55" t="str">
        <f>작성용!AK802</f>
        <v>개별종목</v>
      </c>
      <c r="D805" s="56">
        <f>작성용!T802</f>
        <v>45645</v>
      </c>
      <c r="E805" s="57" t="str">
        <f>작성용!B802</f>
        <v>흥국화재해상보험(수익증권)</v>
      </c>
      <c r="F805" s="57" t="str">
        <f>작성용!C802</f>
        <v>재평가</v>
      </c>
      <c r="G805" s="57" t="str">
        <f>작성용!D802</f>
        <v>KIAMCO도로투자사모특별자산투자신탁7호</v>
      </c>
      <c r="H805" s="58" t="str">
        <f>작성용!E802</f>
        <v>KBP2019030040</v>
      </c>
      <c r="I805" s="57" t="str">
        <f>작성용!F802</f>
        <v>B02</v>
      </c>
      <c r="J805" s="57">
        <f>작성용!G802</f>
        <v>0</v>
      </c>
      <c r="K805" s="57" t="str">
        <f>작성용!H802</f>
        <v>-</v>
      </c>
      <c r="L805" s="57" t="str">
        <f>작성용!N802</f>
        <v xml:space="preserve">분기 </v>
      </c>
      <c r="M805" s="56" t="str">
        <f>작성용!U802</f>
        <v>2024.12.31</v>
      </c>
      <c r="N805" s="56" t="str">
        <f>작성용!V802</f>
        <v>룩스루</v>
      </c>
      <c r="O805" s="56" t="str">
        <f>작성용!W802</f>
        <v>룩스루</v>
      </c>
      <c r="P805" s="56" t="str">
        <f>작성용!X802</f>
        <v>-</v>
      </c>
      <c r="Q805" s="57" t="str">
        <f>작성용!AD802</f>
        <v>대체평가3사업본부</v>
      </c>
      <c r="R805" s="59">
        <f>작성용!AE802</f>
        <v>0</v>
      </c>
      <c r="S805" s="57" t="str">
        <f>작성용!AF802</f>
        <v>대체평가3사업본부</v>
      </c>
      <c r="T805" s="60" t="str">
        <f>작성용!AG802</f>
        <v>김기욱/정창수</v>
      </c>
      <c r="U805" s="60" t="str">
        <f>작성용!AH802</f>
        <v>김기욱/정창수</v>
      </c>
      <c r="V805" s="55">
        <f>작성용!AA802</f>
        <v>202412</v>
      </c>
      <c r="W805" s="57" t="str">
        <f>작성용!AC802</f>
        <v>[T]기타보험기관[1본부]</v>
      </c>
      <c r="X805" s="57" t="str">
        <f>작성용!O802</f>
        <v xml:space="preserve"> </v>
      </c>
      <c r="Y805" s="57" t="str">
        <f>작성용!P802</f>
        <v xml:space="preserve"> </v>
      </c>
      <c r="Z805" s="57" t="str">
        <f>작성용!Q802</f>
        <v xml:space="preserve"> </v>
      </c>
      <c r="AA805" s="55" t="str">
        <f>작성용!AJ802</f>
        <v>-</v>
      </c>
      <c r="AB805" s="55">
        <f>작성용!AB802</f>
        <v>0</v>
      </c>
    </row>
    <row r="806" spans="1:28" s="11" customFormat="1" ht="16.5" hidden="1" customHeight="1" x14ac:dyDescent="0.3">
      <c r="A806" s="53">
        <f>작성용!AL803</f>
        <v>802</v>
      </c>
      <c r="B806" s="54" t="str">
        <f>작성용!AI803</f>
        <v>-</v>
      </c>
      <c r="C806" s="55" t="str">
        <f>작성용!AK803</f>
        <v>개별종목</v>
      </c>
      <c r="D806" s="56">
        <f>작성용!T803</f>
        <v>45645</v>
      </c>
      <c r="E806" s="57" t="str">
        <f>작성용!B803</f>
        <v>흥국화재해상보험(수익증권)</v>
      </c>
      <c r="F806" s="57" t="str">
        <f>작성용!C803</f>
        <v>재평가</v>
      </c>
      <c r="G806" s="57" t="str">
        <f>작성용!D803</f>
        <v>흥국HK시니어론일반사모투자신탁제6호</v>
      </c>
      <c r="H806" s="58" t="str">
        <f>작성용!E803</f>
        <v>KBP2023120102</v>
      </c>
      <c r="I806" s="57" t="str">
        <f>작성용!F803</f>
        <v>B02</v>
      </c>
      <c r="J806" s="57">
        <f>작성용!G803</f>
        <v>0</v>
      </c>
      <c r="K806" s="57" t="str">
        <f>작성용!H803</f>
        <v>-</v>
      </c>
      <c r="L806" s="57" t="str">
        <f>작성용!N803</f>
        <v xml:space="preserve">분기 </v>
      </c>
      <c r="M806" s="56" t="str">
        <f>작성용!U803</f>
        <v>2024.12.31</v>
      </c>
      <c r="N806" s="56" t="str">
        <f>작성용!V803</f>
        <v>룩스루</v>
      </c>
      <c r="O806" s="56" t="str">
        <f>작성용!W803</f>
        <v>룩스루</v>
      </c>
      <c r="P806" s="56" t="str">
        <f>작성용!X803</f>
        <v>-</v>
      </c>
      <c r="Q806" s="57" t="str">
        <f>작성용!AD803</f>
        <v>대체평가3사업본부</v>
      </c>
      <c r="R806" s="59">
        <f>작성용!AE803</f>
        <v>0</v>
      </c>
      <c r="S806" s="57" t="str">
        <f>작성용!AF803</f>
        <v>대체평가3사업본부</v>
      </c>
      <c r="T806" s="60" t="str">
        <f>작성용!AG803</f>
        <v>김기욱/정창수</v>
      </c>
      <c r="U806" s="60" t="str">
        <f>작성용!AH803</f>
        <v>김기욱/정창수</v>
      </c>
      <c r="V806" s="55">
        <f>작성용!AA803</f>
        <v>202412</v>
      </c>
      <c r="W806" s="57" t="str">
        <f>작성용!AC803</f>
        <v>[T]기타보험기관[1본부]</v>
      </c>
      <c r="X806" s="57" t="str">
        <f>작성용!O803</f>
        <v xml:space="preserve"> </v>
      </c>
      <c r="Y806" s="57" t="str">
        <f>작성용!P803</f>
        <v xml:space="preserve"> </v>
      </c>
      <c r="Z806" s="57" t="str">
        <f>작성용!Q803</f>
        <v xml:space="preserve"> </v>
      </c>
      <c r="AA806" s="55" t="str">
        <f>작성용!AJ803</f>
        <v>-</v>
      </c>
      <c r="AB806" s="55">
        <f>작성용!AB803</f>
        <v>0</v>
      </c>
    </row>
    <row r="807" spans="1:28" s="11" customFormat="1" ht="16.5" hidden="1" customHeight="1" x14ac:dyDescent="0.3">
      <c r="A807" s="53">
        <f>작성용!AL804</f>
        <v>803</v>
      </c>
      <c r="B807" s="54" t="str">
        <f>작성용!AI804</f>
        <v>-</v>
      </c>
      <c r="C807" s="55" t="str">
        <f>작성용!AK804</f>
        <v>개별종목</v>
      </c>
      <c r="D807" s="56">
        <f>작성용!T804</f>
        <v>45645</v>
      </c>
      <c r="E807" s="57" t="str">
        <f>작성용!B804</f>
        <v>흥국화재해상보험(수익증권)</v>
      </c>
      <c r="F807" s="57" t="str">
        <f>작성용!C804</f>
        <v>재평가</v>
      </c>
      <c r="G807" s="57" t="str">
        <f>작성용!D804</f>
        <v>마스턴유럽전문투자형사모부동산투자신탁2호</v>
      </c>
      <c r="H807" s="58" t="str">
        <f>작성용!E804</f>
        <v>KBP2020120037</v>
      </c>
      <c r="I807" s="57" t="str">
        <f>작성용!F804</f>
        <v>B02</v>
      </c>
      <c r="J807" s="57">
        <f>작성용!G804</f>
        <v>0</v>
      </c>
      <c r="K807" s="57" t="str">
        <f>작성용!H804</f>
        <v>-</v>
      </c>
      <c r="L807" s="57" t="str">
        <f>작성용!N804</f>
        <v xml:space="preserve">분기 </v>
      </c>
      <c r="M807" s="56" t="str">
        <f>작성용!U804</f>
        <v>2024.12.31</v>
      </c>
      <c r="N807" s="56" t="str">
        <f>작성용!V804</f>
        <v>룩스루</v>
      </c>
      <c r="O807" s="56" t="str">
        <f>작성용!W804</f>
        <v>룩스루</v>
      </c>
      <c r="P807" s="56" t="str">
        <f>작성용!X804</f>
        <v>-</v>
      </c>
      <c r="Q807" s="57" t="str">
        <f>작성용!AD804</f>
        <v>대체평가3사업본부</v>
      </c>
      <c r="R807" s="59">
        <f>작성용!AE804</f>
        <v>0</v>
      </c>
      <c r="S807" s="57" t="str">
        <f>작성용!AF804</f>
        <v>대체평가3사업본부</v>
      </c>
      <c r="T807" s="60" t="str">
        <f>작성용!AG804</f>
        <v>김기욱/정창수</v>
      </c>
      <c r="U807" s="60" t="str">
        <f>작성용!AH804</f>
        <v>김기욱/정창수</v>
      </c>
      <c r="V807" s="55">
        <f>작성용!AA804</f>
        <v>202412</v>
      </c>
      <c r="W807" s="57" t="str">
        <f>작성용!AC804</f>
        <v>[T]기타보험기관[1본부]</v>
      </c>
      <c r="X807" s="57" t="str">
        <f>작성용!O804</f>
        <v xml:space="preserve"> </v>
      </c>
      <c r="Y807" s="57" t="str">
        <f>작성용!P804</f>
        <v xml:space="preserve"> </v>
      </c>
      <c r="Z807" s="57" t="str">
        <f>작성용!Q804</f>
        <v xml:space="preserve"> </v>
      </c>
      <c r="AA807" s="55" t="str">
        <f>작성용!AJ804</f>
        <v>-</v>
      </c>
      <c r="AB807" s="55">
        <f>작성용!AB804</f>
        <v>0</v>
      </c>
    </row>
    <row r="808" spans="1:28" s="11" customFormat="1" ht="16.5" hidden="1" customHeight="1" x14ac:dyDescent="0.3">
      <c r="A808" s="53">
        <f>작성용!AL805</f>
        <v>804</v>
      </c>
      <c r="B808" s="54" t="str">
        <f>작성용!AI805</f>
        <v>-</v>
      </c>
      <c r="C808" s="55" t="str">
        <f>작성용!AK805</f>
        <v>개별종목</v>
      </c>
      <c r="D808" s="56">
        <f>작성용!T805</f>
        <v>45645</v>
      </c>
      <c r="E808" s="57" t="str">
        <f>작성용!B805</f>
        <v>흥국화재해상보험(수익증권)</v>
      </c>
      <c r="F808" s="57" t="str">
        <f>작성용!C805</f>
        <v>재평가</v>
      </c>
      <c r="G808" s="57" t="str">
        <f>작성용!D805</f>
        <v>마스턴유럽전문투자형사모부동산투자신탁7-1호</v>
      </c>
      <c r="H808" s="58" t="str">
        <f>작성용!E805</f>
        <v>KBP2021030014</v>
      </c>
      <c r="I808" s="57" t="str">
        <f>작성용!F805</f>
        <v>B02</v>
      </c>
      <c r="J808" s="57">
        <f>작성용!G805</f>
        <v>0</v>
      </c>
      <c r="K808" s="57" t="str">
        <f>작성용!H805</f>
        <v>-</v>
      </c>
      <c r="L808" s="57" t="str">
        <f>작성용!N805</f>
        <v xml:space="preserve">분기 </v>
      </c>
      <c r="M808" s="56" t="str">
        <f>작성용!U805</f>
        <v>2024.12.31</v>
      </c>
      <c r="N808" s="56" t="str">
        <f>작성용!V805</f>
        <v>룩스루</v>
      </c>
      <c r="O808" s="56" t="str">
        <f>작성용!W805</f>
        <v>룩스루</v>
      </c>
      <c r="P808" s="56" t="str">
        <f>작성용!X805</f>
        <v>-</v>
      </c>
      <c r="Q808" s="57" t="str">
        <f>작성용!AD805</f>
        <v>대체평가3사업본부</v>
      </c>
      <c r="R808" s="59">
        <f>작성용!AE805</f>
        <v>0</v>
      </c>
      <c r="S808" s="57" t="str">
        <f>작성용!AF805</f>
        <v>대체평가3사업본부</v>
      </c>
      <c r="T808" s="60" t="str">
        <f>작성용!AG805</f>
        <v>김기욱/정창수</v>
      </c>
      <c r="U808" s="60" t="str">
        <f>작성용!AH805</f>
        <v>김기욱/정창수</v>
      </c>
      <c r="V808" s="55">
        <f>작성용!AA805</f>
        <v>202412</v>
      </c>
      <c r="W808" s="57" t="str">
        <f>작성용!AC805</f>
        <v>[T]기타보험기관[1본부]</v>
      </c>
      <c r="X808" s="57" t="str">
        <f>작성용!O805</f>
        <v xml:space="preserve"> </v>
      </c>
      <c r="Y808" s="57" t="str">
        <f>작성용!P805</f>
        <v xml:space="preserve"> </v>
      </c>
      <c r="Z808" s="57" t="str">
        <f>작성용!Q805</f>
        <v xml:space="preserve"> </v>
      </c>
      <c r="AA808" s="55" t="str">
        <f>작성용!AJ805</f>
        <v>-</v>
      </c>
      <c r="AB808" s="55">
        <f>작성용!AB805</f>
        <v>0</v>
      </c>
    </row>
    <row r="809" spans="1:28" s="11" customFormat="1" ht="16.5" hidden="1" customHeight="1" x14ac:dyDescent="0.3">
      <c r="A809" s="53">
        <f>작성용!AL806</f>
        <v>805</v>
      </c>
      <c r="B809" s="54" t="str">
        <f>작성용!AI806</f>
        <v>-</v>
      </c>
      <c r="C809" s="55" t="str">
        <f>작성용!AK806</f>
        <v>개별종목</v>
      </c>
      <c r="D809" s="56">
        <f>작성용!T806</f>
        <v>45645</v>
      </c>
      <c r="E809" s="57" t="str">
        <f>작성용!B806</f>
        <v>흥국화재해상보험(수익증권)</v>
      </c>
      <c r="F809" s="57" t="str">
        <f>작성용!C806</f>
        <v>재평가</v>
      </c>
      <c r="G809" s="57" t="str">
        <f>작성용!D806</f>
        <v>마스턴유럽전문투자형사모부동산투자신탁7-2호</v>
      </c>
      <c r="H809" s="58" t="str">
        <f>작성용!E806</f>
        <v>KBP2021030015</v>
      </c>
      <c r="I809" s="57" t="str">
        <f>작성용!F806</f>
        <v>B02</v>
      </c>
      <c r="J809" s="57">
        <f>작성용!G806</f>
        <v>0</v>
      </c>
      <c r="K809" s="57" t="str">
        <f>작성용!H806</f>
        <v>-</v>
      </c>
      <c r="L809" s="57" t="str">
        <f>작성용!N806</f>
        <v xml:space="preserve">분기 </v>
      </c>
      <c r="M809" s="56" t="str">
        <f>작성용!U806</f>
        <v>2024.12.31</v>
      </c>
      <c r="N809" s="56" t="str">
        <f>작성용!V806</f>
        <v>룩스루</v>
      </c>
      <c r="O809" s="56" t="str">
        <f>작성용!W806</f>
        <v>룩스루</v>
      </c>
      <c r="P809" s="56" t="str">
        <f>작성용!X806</f>
        <v>-</v>
      </c>
      <c r="Q809" s="57" t="str">
        <f>작성용!AD806</f>
        <v>대체평가3사업본부</v>
      </c>
      <c r="R809" s="59">
        <f>작성용!AE806</f>
        <v>0</v>
      </c>
      <c r="S809" s="57" t="str">
        <f>작성용!AF806</f>
        <v>대체평가3사업본부</v>
      </c>
      <c r="T809" s="60" t="str">
        <f>작성용!AG806</f>
        <v>김기욱/정창수</v>
      </c>
      <c r="U809" s="60" t="str">
        <f>작성용!AH806</f>
        <v>김기욱/정창수</v>
      </c>
      <c r="V809" s="55">
        <f>작성용!AA806</f>
        <v>202412</v>
      </c>
      <c r="W809" s="57" t="str">
        <f>작성용!AC806</f>
        <v>[T]기타보험기관[1본부]</v>
      </c>
      <c r="X809" s="57" t="str">
        <f>작성용!O806</f>
        <v xml:space="preserve"> </v>
      </c>
      <c r="Y809" s="57" t="str">
        <f>작성용!P806</f>
        <v xml:space="preserve"> </v>
      </c>
      <c r="Z809" s="57" t="str">
        <f>작성용!Q806</f>
        <v xml:space="preserve"> </v>
      </c>
      <c r="AA809" s="55" t="str">
        <f>작성용!AJ806</f>
        <v>-</v>
      </c>
      <c r="AB809" s="55">
        <f>작성용!AB806</f>
        <v>0</v>
      </c>
    </row>
    <row r="810" spans="1:28" s="11" customFormat="1" ht="16.5" hidden="1" customHeight="1" x14ac:dyDescent="0.3">
      <c r="A810" s="53">
        <f>작성용!AL807</f>
        <v>806</v>
      </c>
      <c r="B810" s="54" t="str">
        <f>작성용!AI807</f>
        <v>-</v>
      </c>
      <c r="C810" s="55" t="str">
        <f>작성용!AK807</f>
        <v>개별종목</v>
      </c>
      <c r="D810" s="56">
        <f>작성용!T807</f>
        <v>45645</v>
      </c>
      <c r="E810" s="57" t="str">
        <f>작성용!B807</f>
        <v>흥국화재해상보험(수익증권)</v>
      </c>
      <c r="F810" s="57" t="str">
        <f>작성용!C807</f>
        <v>재평가</v>
      </c>
      <c r="G810" s="57" t="str">
        <f>작성용!D807</f>
        <v>마스턴KB전문투자형사모부동산투자신탁제64호제1종</v>
      </c>
      <c r="H810" s="58" t="str">
        <f>작성용!E807</f>
        <v>KBP2020030002</v>
      </c>
      <c r="I810" s="57" t="str">
        <f>작성용!F807</f>
        <v>B02</v>
      </c>
      <c r="J810" s="57">
        <f>작성용!G807</f>
        <v>0</v>
      </c>
      <c r="K810" s="57" t="str">
        <f>작성용!H807</f>
        <v>-</v>
      </c>
      <c r="L810" s="57" t="str">
        <f>작성용!N807</f>
        <v xml:space="preserve">분기 </v>
      </c>
      <c r="M810" s="56" t="str">
        <f>작성용!U807</f>
        <v>2024.12.31</v>
      </c>
      <c r="N810" s="56" t="str">
        <f>작성용!V807</f>
        <v>룩스루</v>
      </c>
      <c r="O810" s="56" t="str">
        <f>작성용!W807</f>
        <v>룩스루</v>
      </c>
      <c r="P810" s="56" t="str">
        <f>작성용!X807</f>
        <v>-</v>
      </c>
      <c r="Q810" s="57" t="str">
        <f>작성용!AD807</f>
        <v>대체평가3사업본부</v>
      </c>
      <c r="R810" s="59">
        <f>작성용!AE807</f>
        <v>0</v>
      </c>
      <c r="S810" s="57" t="str">
        <f>작성용!AF807</f>
        <v>대체평가3사업본부</v>
      </c>
      <c r="T810" s="60" t="str">
        <f>작성용!AG807</f>
        <v>김기욱/정창수</v>
      </c>
      <c r="U810" s="60" t="str">
        <f>작성용!AH807</f>
        <v>김기욱/정창수</v>
      </c>
      <c r="V810" s="55">
        <f>작성용!AA807</f>
        <v>202412</v>
      </c>
      <c r="W810" s="57" t="str">
        <f>작성용!AC807</f>
        <v>[T]기타보험기관[1본부]</v>
      </c>
      <c r="X810" s="57" t="str">
        <f>작성용!O807</f>
        <v xml:space="preserve"> </v>
      </c>
      <c r="Y810" s="57" t="str">
        <f>작성용!P807</f>
        <v xml:space="preserve"> </v>
      </c>
      <c r="Z810" s="57" t="str">
        <f>작성용!Q807</f>
        <v xml:space="preserve"> </v>
      </c>
      <c r="AA810" s="55" t="str">
        <f>작성용!AJ807</f>
        <v>-</v>
      </c>
      <c r="AB810" s="55">
        <f>작성용!AB807</f>
        <v>0</v>
      </c>
    </row>
    <row r="811" spans="1:28" s="11" customFormat="1" ht="16.5" hidden="1" customHeight="1" x14ac:dyDescent="0.3">
      <c r="A811" s="53">
        <f>작성용!AL808</f>
        <v>807</v>
      </c>
      <c r="B811" s="54" t="str">
        <f>작성용!AI808</f>
        <v>-</v>
      </c>
      <c r="C811" s="55" t="str">
        <f>작성용!AK808</f>
        <v>개별종목</v>
      </c>
      <c r="D811" s="56">
        <f>작성용!T808</f>
        <v>45645</v>
      </c>
      <c r="E811" s="57" t="str">
        <f>작성용!B808</f>
        <v>흥국화재해상보험(수익증권)</v>
      </c>
      <c r="F811" s="57" t="str">
        <f>작성용!C808</f>
        <v>재평가</v>
      </c>
      <c r="G811" s="57" t="str">
        <f>작성용!D808</f>
        <v>이지스글로벌일반사모부동산투자신탁438호</v>
      </c>
      <c r="H811" s="58" t="str">
        <f>작성용!E808</f>
        <v>KBP2022030029</v>
      </c>
      <c r="I811" s="57" t="str">
        <f>작성용!F808</f>
        <v>B02</v>
      </c>
      <c r="J811" s="57">
        <f>작성용!G808</f>
        <v>0</v>
      </c>
      <c r="K811" s="57" t="str">
        <f>작성용!H808</f>
        <v>-</v>
      </c>
      <c r="L811" s="57" t="str">
        <f>작성용!N808</f>
        <v xml:space="preserve">분기 </v>
      </c>
      <c r="M811" s="56" t="str">
        <f>작성용!U808</f>
        <v>2024.12.31</v>
      </c>
      <c r="N811" s="56" t="str">
        <f>작성용!V808</f>
        <v>룩스루</v>
      </c>
      <c r="O811" s="56" t="str">
        <f>작성용!W808</f>
        <v>룩스루</v>
      </c>
      <c r="P811" s="56" t="str">
        <f>작성용!X808</f>
        <v>-</v>
      </c>
      <c r="Q811" s="57" t="str">
        <f>작성용!AD808</f>
        <v>대체평가3사업본부</v>
      </c>
      <c r="R811" s="59">
        <f>작성용!AE808</f>
        <v>0</v>
      </c>
      <c r="S811" s="57" t="str">
        <f>작성용!AF808</f>
        <v>대체평가3사업본부</v>
      </c>
      <c r="T811" s="60" t="str">
        <f>작성용!AG808</f>
        <v>김기욱/정창수</v>
      </c>
      <c r="U811" s="60" t="str">
        <f>작성용!AH808</f>
        <v>김기욱/정창수</v>
      </c>
      <c r="V811" s="55">
        <f>작성용!AA808</f>
        <v>202412</v>
      </c>
      <c r="W811" s="57" t="str">
        <f>작성용!AC808</f>
        <v>[T]기타보험기관[1본부]</v>
      </c>
      <c r="X811" s="57" t="str">
        <f>작성용!O808</f>
        <v xml:space="preserve"> </v>
      </c>
      <c r="Y811" s="57" t="str">
        <f>작성용!P808</f>
        <v xml:space="preserve"> </v>
      </c>
      <c r="Z811" s="57" t="str">
        <f>작성용!Q808</f>
        <v xml:space="preserve"> </v>
      </c>
      <c r="AA811" s="55" t="str">
        <f>작성용!AJ808</f>
        <v>-</v>
      </c>
      <c r="AB811" s="55">
        <f>작성용!AB808</f>
        <v>0</v>
      </c>
    </row>
    <row r="812" spans="1:28" s="11" customFormat="1" ht="16.5" hidden="1" customHeight="1" x14ac:dyDescent="0.3">
      <c r="A812" s="53">
        <f>작성용!AL809</f>
        <v>808</v>
      </c>
      <c r="B812" s="54" t="str">
        <f>작성용!AI809</f>
        <v>-</v>
      </c>
      <c r="C812" s="55" t="str">
        <f>작성용!AK809</f>
        <v>개별종목</v>
      </c>
      <c r="D812" s="56">
        <f>작성용!T809</f>
        <v>45645</v>
      </c>
      <c r="E812" s="57" t="str">
        <f>작성용!B809</f>
        <v>흥국화재해상보험(수익증권)</v>
      </c>
      <c r="F812" s="57" t="str">
        <f>작성용!C809</f>
        <v>재평가</v>
      </c>
      <c r="G812" s="57" t="str">
        <f>작성용!D809</f>
        <v>키움마일스톤유럽전문투자형사모부동산투자신탁제4호</v>
      </c>
      <c r="H812" s="58" t="str">
        <f>작성용!E809</f>
        <v>KBP2018030181</v>
      </c>
      <c r="I812" s="57" t="str">
        <f>작성용!F809</f>
        <v>B02</v>
      </c>
      <c r="J812" s="57">
        <f>작성용!G809</f>
        <v>0</v>
      </c>
      <c r="K812" s="57" t="str">
        <f>작성용!H809</f>
        <v>-</v>
      </c>
      <c r="L812" s="57" t="str">
        <f>작성용!N809</f>
        <v xml:space="preserve">분기 </v>
      </c>
      <c r="M812" s="56" t="str">
        <f>작성용!U809</f>
        <v>2024.12.31</v>
      </c>
      <c r="N812" s="56" t="str">
        <f>작성용!V809</f>
        <v>룩스루</v>
      </c>
      <c r="O812" s="56" t="str">
        <f>작성용!W809</f>
        <v>룩스루</v>
      </c>
      <c r="P812" s="56" t="str">
        <f>작성용!X809</f>
        <v>-</v>
      </c>
      <c r="Q812" s="57" t="str">
        <f>작성용!AD809</f>
        <v>대체평가3사업본부</v>
      </c>
      <c r="R812" s="59">
        <f>작성용!AE809</f>
        <v>0</v>
      </c>
      <c r="S812" s="57" t="str">
        <f>작성용!AF809</f>
        <v>대체평가3사업본부</v>
      </c>
      <c r="T812" s="60" t="str">
        <f>작성용!AG809</f>
        <v>김기욱/정창수</v>
      </c>
      <c r="U812" s="60" t="str">
        <f>작성용!AH809</f>
        <v>김기욱/정창수</v>
      </c>
      <c r="V812" s="55">
        <f>작성용!AA809</f>
        <v>202412</v>
      </c>
      <c r="W812" s="57" t="str">
        <f>작성용!AC809</f>
        <v>[T]기타보험기관[1본부]</v>
      </c>
      <c r="X812" s="57" t="str">
        <f>작성용!O809</f>
        <v xml:space="preserve"> </v>
      </c>
      <c r="Y812" s="57" t="str">
        <f>작성용!P809</f>
        <v xml:space="preserve"> </v>
      </c>
      <c r="Z812" s="57" t="str">
        <f>작성용!Q809</f>
        <v xml:space="preserve"> </v>
      </c>
      <c r="AA812" s="55" t="str">
        <f>작성용!AJ809</f>
        <v>-</v>
      </c>
      <c r="AB812" s="55">
        <f>작성용!AB809</f>
        <v>0</v>
      </c>
    </row>
    <row r="813" spans="1:28" s="11" customFormat="1" ht="16.5" hidden="1" customHeight="1" x14ac:dyDescent="0.3">
      <c r="A813" s="53">
        <f>작성용!AL810</f>
        <v>809</v>
      </c>
      <c r="B813" s="54" t="str">
        <f>작성용!AI810</f>
        <v>-</v>
      </c>
      <c r="C813" s="55" t="str">
        <f>작성용!AK810</f>
        <v>개별종목</v>
      </c>
      <c r="D813" s="56">
        <f>작성용!T810</f>
        <v>45645</v>
      </c>
      <c r="E813" s="57" t="str">
        <f>작성용!B810</f>
        <v>흥국화재해상보험(수익증권)</v>
      </c>
      <c r="F813" s="57" t="str">
        <f>작성용!C810</f>
        <v>재평가</v>
      </c>
      <c r="G813" s="57" t="str">
        <f>작성용!D810</f>
        <v>타이거대체전문투자형사모부동산투자신탁51호</v>
      </c>
      <c r="H813" s="58" t="str">
        <f>작성용!E810</f>
        <v>KBP2022030043</v>
      </c>
      <c r="I813" s="57" t="str">
        <f>작성용!F810</f>
        <v>B02</v>
      </c>
      <c r="J813" s="57">
        <f>작성용!G810</f>
        <v>0</v>
      </c>
      <c r="K813" s="57" t="str">
        <f>작성용!H810</f>
        <v>-</v>
      </c>
      <c r="L813" s="57" t="str">
        <f>작성용!N810</f>
        <v xml:space="preserve">분기 </v>
      </c>
      <c r="M813" s="56" t="str">
        <f>작성용!U810</f>
        <v>2024.12.31</v>
      </c>
      <c r="N813" s="56" t="str">
        <f>작성용!V810</f>
        <v>룩스루</v>
      </c>
      <c r="O813" s="56" t="str">
        <f>작성용!W810</f>
        <v>룩스루</v>
      </c>
      <c r="P813" s="56" t="str">
        <f>작성용!X810</f>
        <v>-</v>
      </c>
      <c r="Q813" s="57" t="str">
        <f>작성용!AD810</f>
        <v>대체평가3사업본부</v>
      </c>
      <c r="R813" s="59">
        <f>작성용!AE810</f>
        <v>0</v>
      </c>
      <c r="S813" s="57" t="str">
        <f>작성용!AF810</f>
        <v>대체평가3사업본부</v>
      </c>
      <c r="T813" s="60" t="str">
        <f>작성용!AG810</f>
        <v>김기욱/정창수</v>
      </c>
      <c r="U813" s="60" t="str">
        <f>작성용!AH810</f>
        <v>김기욱/정창수</v>
      </c>
      <c r="V813" s="55">
        <f>작성용!AA810</f>
        <v>202412</v>
      </c>
      <c r="W813" s="57" t="str">
        <f>작성용!AC810</f>
        <v>[T]기타보험기관[1본부]</v>
      </c>
      <c r="X813" s="57" t="str">
        <f>작성용!O810</f>
        <v xml:space="preserve"> </v>
      </c>
      <c r="Y813" s="57" t="str">
        <f>작성용!P810</f>
        <v xml:space="preserve"> </v>
      </c>
      <c r="Z813" s="57" t="str">
        <f>작성용!Q810</f>
        <v xml:space="preserve"> </v>
      </c>
      <c r="AA813" s="55" t="str">
        <f>작성용!AJ810</f>
        <v>-</v>
      </c>
      <c r="AB813" s="55">
        <f>작성용!AB810</f>
        <v>0</v>
      </c>
    </row>
    <row r="814" spans="1:28" s="11" customFormat="1" ht="16.5" hidden="1" customHeight="1" x14ac:dyDescent="0.3">
      <c r="A814" s="53">
        <f>작성용!AL811</f>
        <v>810</v>
      </c>
      <c r="B814" s="54" t="str">
        <f>작성용!AI811</f>
        <v>-</v>
      </c>
      <c r="C814" s="55" t="str">
        <f>작성용!AK811</f>
        <v>개별종목</v>
      </c>
      <c r="D814" s="56">
        <f>작성용!T811</f>
        <v>45645</v>
      </c>
      <c r="E814" s="57" t="str">
        <f>작성용!B811</f>
        <v>흥국화재해상보험(수익증권)</v>
      </c>
      <c r="F814" s="57" t="str">
        <f>작성용!C811</f>
        <v>재평가</v>
      </c>
      <c r="G814" s="57" t="str">
        <f>작성용!D811</f>
        <v>하나대체투자전문투자형사모부동산투자신탁12호</v>
      </c>
      <c r="H814" s="58" t="str">
        <f>작성용!E811</f>
        <v>KBP2019120187</v>
      </c>
      <c r="I814" s="57" t="str">
        <f>작성용!F811</f>
        <v>B02</v>
      </c>
      <c r="J814" s="57">
        <f>작성용!G811</f>
        <v>0</v>
      </c>
      <c r="K814" s="57" t="str">
        <f>작성용!H811</f>
        <v>-</v>
      </c>
      <c r="L814" s="57" t="str">
        <f>작성용!N811</f>
        <v xml:space="preserve">분기 </v>
      </c>
      <c r="M814" s="56" t="str">
        <f>작성용!U811</f>
        <v>2024.12.31</v>
      </c>
      <c r="N814" s="56" t="str">
        <f>작성용!V811</f>
        <v>룩스루</v>
      </c>
      <c r="O814" s="56" t="str">
        <f>작성용!W811</f>
        <v>룩스루</v>
      </c>
      <c r="P814" s="56" t="str">
        <f>작성용!X811</f>
        <v>-</v>
      </c>
      <c r="Q814" s="57" t="str">
        <f>작성용!AD811</f>
        <v>대체평가3사업본부</v>
      </c>
      <c r="R814" s="59">
        <f>작성용!AE811</f>
        <v>0</v>
      </c>
      <c r="S814" s="57" t="str">
        <f>작성용!AF811</f>
        <v>대체평가3사업본부</v>
      </c>
      <c r="T814" s="60" t="str">
        <f>작성용!AG811</f>
        <v>김기욱/정창수</v>
      </c>
      <c r="U814" s="60" t="str">
        <f>작성용!AH811</f>
        <v>김기욱/정창수</v>
      </c>
      <c r="V814" s="55">
        <f>작성용!AA811</f>
        <v>202412</v>
      </c>
      <c r="W814" s="57" t="str">
        <f>작성용!AC811</f>
        <v>[T]기타보험기관[1본부]</v>
      </c>
      <c r="X814" s="57" t="str">
        <f>작성용!O811</f>
        <v xml:space="preserve"> </v>
      </c>
      <c r="Y814" s="57" t="str">
        <f>작성용!P811</f>
        <v xml:space="preserve"> </v>
      </c>
      <c r="Z814" s="57" t="str">
        <f>작성용!Q811</f>
        <v xml:space="preserve"> </v>
      </c>
      <c r="AA814" s="55" t="str">
        <f>작성용!AJ811</f>
        <v>-</v>
      </c>
      <c r="AB814" s="55">
        <f>작성용!AB811</f>
        <v>0</v>
      </c>
    </row>
    <row r="815" spans="1:28" s="11" customFormat="1" ht="16.5" hidden="1" customHeight="1" x14ac:dyDescent="0.3">
      <c r="A815" s="53">
        <f>작성용!AL812</f>
        <v>811</v>
      </c>
      <c r="B815" s="54" t="str">
        <f>작성용!AI812</f>
        <v>-</v>
      </c>
      <c r="C815" s="55" t="str">
        <f>작성용!AK812</f>
        <v>기초자산</v>
      </c>
      <c r="D815" s="56" t="str">
        <f>작성용!T812</f>
        <v>동양생명보험(LT)수익증권(기초자산)</v>
      </c>
      <c r="E815" s="57" t="str">
        <f>작성용!B812</f>
        <v>파인트리전문투자형사모투자신탁8-4호</v>
      </c>
      <c r="F815" s="57" t="str">
        <f>작성용!C812</f>
        <v>신규</v>
      </c>
      <c r="G815" s="57" t="str">
        <f>작성용!D812</f>
        <v>에이블리코퍼레이션</v>
      </c>
      <c r="H815" s="58">
        <f>작성용!E812</f>
        <v>1101115800986</v>
      </c>
      <c r="I815" s="57" t="str">
        <f>작성용!F812</f>
        <v>A01</v>
      </c>
      <c r="J815" s="57">
        <f>작성용!G812</f>
        <v>0</v>
      </c>
      <c r="K815" s="57" t="str">
        <f>작성용!H812</f>
        <v>-</v>
      </c>
      <c r="L815" s="57" t="str">
        <f>작성용!N812</f>
        <v xml:space="preserve">분기 </v>
      </c>
      <c r="M815" s="56" t="str">
        <f>작성용!U812</f>
        <v>2024.12.31</v>
      </c>
      <c r="N815" s="56" t="str">
        <f>작성용!V812</f>
        <v>룩스루</v>
      </c>
      <c r="O815" s="56" t="str">
        <f>작성용!W812</f>
        <v>보고서제공X</v>
      </c>
      <c r="P815" s="56" t="str">
        <f>작성용!X812</f>
        <v>-</v>
      </c>
      <c r="Q815" s="57" t="str">
        <f>작성용!AD812</f>
        <v>서동현</v>
      </c>
      <c r="R815" s="59">
        <f>작성용!AE812</f>
        <v>0</v>
      </c>
      <c r="S815" s="57" t="str">
        <f>작성용!AF812</f>
        <v>서동현</v>
      </c>
      <c r="T815" s="60" t="str">
        <f>작성용!AG812</f>
        <v>-</v>
      </c>
      <c r="U815" s="60" t="str">
        <f>작성용!AH812</f>
        <v>-</v>
      </c>
      <c r="V815" s="55">
        <f>작성용!AA812</f>
        <v>202412</v>
      </c>
      <c r="W815" s="57" t="str">
        <f>작성용!AC812</f>
        <v>[U]기타보험기관(기초자산)</v>
      </c>
      <c r="X815" s="57">
        <f>작성용!O812</f>
        <v>0</v>
      </c>
      <c r="Y815" s="57">
        <f>작성용!P812</f>
        <v>0</v>
      </c>
      <c r="Z815" s="57">
        <f>작성용!Q812</f>
        <v>0</v>
      </c>
      <c r="AA815" s="55" t="str">
        <f>작성용!AJ812</f>
        <v>-</v>
      </c>
      <c r="AB815" s="55">
        <f>작성용!AB812</f>
        <v>0</v>
      </c>
    </row>
    <row r="816" spans="1:28" s="11" customFormat="1" ht="16.5" hidden="1" customHeight="1" x14ac:dyDescent="0.3">
      <c r="A816" s="53">
        <f>작성용!AL813</f>
        <v>812</v>
      </c>
      <c r="B816" s="54" t="str">
        <f>작성용!AI813</f>
        <v>-</v>
      </c>
      <c r="C816" s="55" t="str">
        <f>작성용!AK813</f>
        <v>개별종목</v>
      </c>
      <c r="D816" s="56">
        <f>작성용!T813</f>
        <v>45646</v>
      </c>
      <c r="E816" s="57" t="str">
        <f>작성용!B813</f>
        <v>뉴레이크얼라이언스매니지먼트</v>
      </c>
      <c r="F816" s="57" t="str">
        <f>작성용!C813</f>
        <v>재평가</v>
      </c>
      <c r="G816" s="57" t="str">
        <f>작성용!D813</f>
        <v>헬스커넥트</v>
      </c>
      <c r="H816" s="58">
        <f>작성용!E813</f>
        <v>1101114758392</v>
      </c>
      <c r="I816" s="57" t="str">
        <f>작성용!F813</f>
        <v>A07</v>
      </c>
      <c r="J816" s="57">
        <f>작성용!G813</f>
        <v>0</v>
      </c>
      <c r="K816" s="57" t="str">
        <f>작성용!H813</f>
        <v>-</v>
      </c>
      <c r="L816" s="57" t="str">
        <f>작성용!N813</f>
        <v>연말</v>
      </c>
      <c r="M816" s="56" t="str">
        <f>작성용!U813</f>
        <v>2024.12.31</v>
      </c>
      <c r="N816" s="56">
        <f>작성용!V813</f>
        <v>45709</v>
      </c>
      <c r="O816" s="56">
        <f>작성용!W813</f>
        <v>45716</v>
      </c>
      <c r="P816" s="56" t="str">
        <f>작성용!X813</f>
        <v>-</v>
      </c>
      <c r="Q816" s="57" t="str">
        <f>작성용!AD813</f>
        <v>백형진</v>
      </c>
      <c r="R816" s="59">
        <f>작성용!AE813</f>
        <v>1</v>
      </c>
      <c r="S816" s="57" t="str">
        <f>작성용!AF813</f>
        <v>백형진</v>
      </c>
      <c r="T816" s="60" t="str">
        <f>작성용!AG813</f>
        <v>백형진</v>
      </c>
      <c r="U816" s="60" t="str">
        <f>작성용!AH813</f>
        <v>백형진</v>
      </c>
      <c r="V816" s="55">
        <f>작성용!AA813</f>
        <v>202412</v>
      </c>
      <c r="W816" s="57" t="str">
        <f>작성용!AC813</f>
        <v>[Y]금융기관</v>
      </c>
      <c r="X816" s="57" t="str">
        <f>작성용!O813</f>
        <v>오예림매니저</v>
      </c>
      <c r="Y816" s="57" t="str">
        <f>작성용!P813</f>
        <v>02-6137-9696</v>
      </c>
      <c r="Z816" s="57" t="str">
        <f>작성용!Q813</f>
        <v>yr.oh@newlake.co.kr</v>
      </c>
      <c r="AA816" s="55" t="str">
        <f>작성용!AJ813</f>
        <v>-</v>
      </c>
      <c r="AB816" s="55">
        <f>작성용!AB813</f>
        <v>0</v>
      </c>
    </row>
    <row r="817" spans="1:28" s="11" customFormat="1" ht="16.5" hidden="1" customHeight="1" x14ac:dyDescent="0.3">
      <c r="A817" s="53">
        <f>작성용!AL814</f>
        <v>813</v>
      </c>
      <c r="B817" s="54" t="str">
        <f>작성용!AI814</f>
        <v>-</v>
      </c>
      <c r="C817" s="55" t="str">
        <f>작성용!AK814</f>
        <v>개별종목</v>
      </c>
      <c r="D817" s="56">
        <f>작성용!T814</f>
        <v>45645</v>
      </c>
      <c r="E817" s="57" t="str">
        <f>작성용!B814</f>
        <v>흥국화재해상보험(수익증권)</v>
      </c>
      <c r="F817" s="57" t="str">
        <f>작성용!C814</f>
        <v>재평가</v>
      </c>
      <c r="G817" s="57" t="str">
        <f>작성용!D814</f>
        <v>하나전문투자형사모부동산투자신탁제37-1호</v>
      </c>
      <c r="H817" s="58" t="str">
        <f>작성용!E814</f>
        <v>KBP2019120113</v>
      </c>
      <c r="I817" s="57" t="str">
        <f>작성용!F814</f>
        <v>B02</v>
      </c>
      <c r="J817" s="57">
        <f>작성용!G814</f>
        <v>0</v>
      </c>
      <c r="K817" s="57" t="str">
        <f>작성용!H814</f>
        <v>-</v>
      </c>
      <c r="L817" s="57" t="str">
        <f>작성용!N814</f>
        <v xml:space="preserve">분기 </v>
      </c>
      <c r="M817" s="56" t="str">
        <f>작성용!U814</f>
        <v>2024.12.31</v>
      </c>
      <c r="N817" s="56" t="str">
        <f>작성용!V814</f>
        <v>룩스루</v>
      </c>
      <c r="O817" s="56" t="str">
        <f>작성용!W814</f>
        <v>룩스루</v>
      </c>
      <c r="P817" s="56" t="str">
        <f>작성용!X814</f>
        <v>-</v>
      </c>
      <c r="Q817" s="57" t="str">
        <f>작성용!AD814</f>
        <v>대체평가3사업본부</v>
      </c>
      <c r="R817" s="59">
        <f>작성용!AE814</f>
        <v>0</v>
      </c>
      <c r="S817" s="57" t="str">
        <f>작성용!AF814</f>
        <v>대체평가3사업본부</v>
      </c>
      <c r="T817" s="60" t="str">
        <f>작성용!AG814</f>
        <v>김기욱/정창수</v>
      </c>
      <c r="U817" s="60" t="str">
        <f>작성용!AH814</f>
        <v>김기욱/정창수</v>
      </c>
      <c r="V817" s="55">
        <f>작성용!AA814</f>
        <v>202412</v>
      </c>
      <c r="W817" s="57" t="str">
        <f>작성용!AC814</f>
        <v>[T]기타보험기관[1본부]</v>
      </c>
      <c r="X817" s="57" t="str">
        <f>작성용!O814</f>
        <v xml:space="preserve"> </v>
      </c>
      <c r="Y817" s="57" t="str">
        <f>작성용!P814</f>
        <v xml:space="preserve"> </v>
      </c>
      <c r="Z817" s="57" t="str">
        <f>작성용!Q814</f>
        <v xml:space="preserve"> </v>
      </c>
      <c r="AA817" s="55" t="str">
        <f>작성용!AJ814</f>
        <v>-</v>
      </c>
      <c r="AB817" s="55">
        <f>작성용!AB814</f>
        <v>0</v>
      </c>
    </row>
    <row r="818" spans="1:28" s="11" customFormat="1" ht="16.5" hidden="1" customHeight="1" x14ac:dyDescent="0.3">
      <c r="A818" s="53">
        <f>작성용!AL815</f>
        <v>814</v>
      </c>
      <c r="B818" s="54" t="str">
        <f>작성용!AI815</f>
        <v>-</v>
      </c>
      <c r="C818" s="55" t="str">
        <f>작성용!AK815</f>
        <v>개별종목</v>
      </c>
      <c r="D818" s="56">
        <f>작성용!T815</f>
        <v>45645</v>
      </c>
      <c r="E818" s="57" t="str">
        <f>작성용!B815</f>
        <v>흥국화재해상보험(수익증권)</v>
      </c>
      <c r="F818" s="57" t="str">
        <f>작성용!C815</f>
        <v>재평가</v>
      </c>
      <c r="G818" s="57" t="str">
        <f>작성용!D815</f>
        <v>하나대체투자전문투자형사모부동산투자신탁61호</v>
      </c>
      <c r="H818" s="58" t="str">
        <f>작성용!E815</f>
        <v>KBP2023090095</v>
      </c>
      <c r="I818" s="57" t="str">
        <f>작성용!F815</f>
        <v>B02</v>
      </c>
      <c r="J818" s="57">
        <f>작성용!G815</f>
        <v>0</v>
      </c>
      <c r="K818" s="57" t="str">
        <f>작성용!H815</f>
        <v>-</v>
      </c>
      <c r="L818" s="57" t="str">
        <f>작성용!N815</f>
        <v xml:space="preserve">분기 </v>
      </c>
      <c r="M818" s="56" t="str">
        <f>작성용!U815</f>
        <v>2024.12.31</v>
      </c>
      <c r="N818" s="56" t="str">
        <f>작성용!V815</f>
        <v>룩스루</v>
      </c>
      <c r="O818" s="56" t="str">
        <f>작성용!W815</f>
        <v>룩스루</v>
      </c>
      <c r="P818" s="56" t="str">
        <f>작성용!X815</f>
        <v>-</v>
      </c>
      <c r="Q818" s="57" t="str">
        <f>작성용!AD815</f>
        <v>대체평가3사업본부</v>
      </c>
      <c r="R818" s="59">
        <f>작성용!AE815</f>
        <v>0</v>
      </c>
      <c r="S818" s="57" t="str">
        <f>작성용!AF815</f>
        <v>대체평가3사업본부</v>
      </c>
      <c r="T818" s="60" t="str">
        <f>작성용!AG815</f>
        <v>김기욱/정창수</v>
      </c>
      <c r="U818" s="60" t="str">
        <f>작성용!AH815</f>
        <v>김기욱/정창수</v>
      </c>
      <c r="V818" s="55">
        <f>작성용!AA815</f>
        <v>202412</v>
      </c>
      <c r="W818" s="57" t="str">
        <f>작성용!AC815</f>
        <v>[T]기타보험기관[1본부]</v>
      </c>
      <c r="X818" s="57" t="str">
        <f>작성용!O815</f>
        <v xml:space="preserve"> </v>
      </c>
      <c r="Y818" s="57" t="str">
        <f>작성용!P815</f>
        <v xml:space="preserve"> </v>
      </c>
      <c r="Z818" s="57" t="str">
        <f>작성용!Q815</f>
        <v xml:space="preserve"> </v>
      </c>
      <c r="AA818" s="55" t="str">
        <f>작성용!AJ815</f>
        <v>-</v>
      </c>
      <c r="AB818" s="55">
        <f>작성용!AB815</f>
        <v>0</v>
      </c>
    </row>
    <row r="819" spans="1:28" s="11" customFormat="1" ht="16.5" hidden="1" customHeight="1" x14ac:dyDescent="0.3">
      <c r="A819" s="53">
        <f>작성용!AL816</f>
        <v>815</v>
      </c>
      <c r="B819" s="54" t="str">
        <f>작성용!AI816</f>
        <v>-</v>
      </c>
      <c r="C819" s="55" t="str">
        <f>작성용!AK816</f>
        <v>개별종목</v>
      </c>
      <c r="D819" s="56">
        <f>작성용!T816</f>
        <v>45645</v>
      </c>
      <c r="E819" s="57" t="str">
        <f>작성용!B816</f>
        <v>흥국화재해상보험(수익증권)</v>
      </c>
      <c r="F819" s="57" t="str">
        <f>작성용!C816</f>
        <v>재평가</v>
      </c>
      <c r="G819" s="57" t="str">
        <f>작성용!D816</f>
        <v>현대유퍼스트전문투자형사모부동산투자신탁23-1호</v>
      </c>
      <c r="H819" s="58" t="str">
        <f>작성용!E816</f>
        <v>KBP2023090098</v>
      </c>
      <c r="I819" s="57" t="str">
        <f>작성용!F816</f>
        <v>B02</v>
      </c>
      <c r="J819" s="57">
        <f>작성용!G816</f>
        <v>0</v>
      </c>
      <c r="K819" s="57" t="str">
        <f>작성용!H816</f>
        <v>-</v>
      </c>
      <c r="L819" s="57" t="str">
        <f>작성용!N816</f>
        <v xml:space="preserve">분기 </v>
      </c>
      <c r="M819" s="56" t="str">
        <f>작성용!U816</f>
        <v>2024.12.31</v>
      </c>
      <c r="N819" s="56" t="str">
        <f>작성용!V816</f>
        <v>룩스루</v>
      </c>
      <c r="O819" s="56" t="str">
        <f>작성용!W816</f>
        <v>룩스루</v>
      </c>
      <c r="P819" s="56" t="str">
        <f>작성용!X816</f>
        <v>-</v>
      </c>
      <c r="Q819" s="57" t="str">
        <f>작성용!AD816</f>
        <v>대체평가3사업본부</v>
      </c>
      <c r="R819" s="59">
        <f>작성용!AE816</f>
        <v>0</v>
      </c>
      <c r="S819" s="57" t="str">
        <f>작성용!AF816</f>
        <v>대체평가3사업본부</v>
      </c>
      <c r="T819" s="60" t="str">
        <f>작성용!AG816</f>
        <v>김기욱/정창수</v>
      </c>
      <c r="U819" s="60" t="str">
        <f>작성용!AH816</f>
        <v>김기욱/정창수</v>
      </c>
      <c r="V819" s="55">
        <f>작성용!AA816</f>
        <v>202412</v>
      </c>
      <c r="W819" s="57" t="str">
        <f>작성용!AC816</f>
        <v>[T]기타보험기관[1본부]</v>
      </c>
      <c r="X819" s="57" t="str">
        <f>작성용!O816</f>
        <v xml:space="preserve"> </v>
      </c>
      <c r="Y819" s="57" t="str">
        <f>작성용!P816</f>
        <v xml:space="preserve"> </v>
      </c>
      <c r="Z819" s="57" t="str">
        <f>작성용!Q816</f>
        <v xml:space="preserve"> </v>
      </c>
      <c r="AA819" s="55" t="str">
        <f>작성용!AJ816</f>
        <v>-</v>
      </c>
      <c r="AB819" s="55">
        <f>작성용!AB816</f>
        <v>0</v>
      </c>
    </row>
    <row r="820" spans="1:28" s="11" customFormat="1" ht="16.5" hidden="1" customHeight="1" x14ac:dyDescent="0.3">
      <c r="A820" s="53">
        <f>작성용!AL817</f>
        <v>816</v>
      </c>
      <c r="B820" s="54" t="str">
        <f>작성용!AI817</f>
        <v>-</v>
      </c>
      <c r="C820" s="55" t="str">
        <f>작성용!AK817</f>
        <v>개별종목</v>
      </c>
      <c r="D820" s="56">
        <f>작성용!T817</f>
        <v>45645</v>
      </c>
      <c r="E820" s="57" t="str">
        <f>작성용!B817</f>
        <v>흥국화재해상보험(수익증권)</v>
      </c>
      <c r="F820" s="57" t="str">
        <f>작성용!C817</f>
        <v>재평가</v>
      </c>
      <c r="G820" s="57" t="str">
        <f>작성용!D817</f>
        <v>마이다스글로벌전문투자형사모부동산투자신탁제7-1호</v>
      </c>
      <c r="H820" s="58" t="str">
        <f>작성용!E817</f>
        <v>KBP2023090102</v>
      </c>
      <c r="I820" s="57" t="str">
        <f>작성용!F817</f>
        <v>B02</v>
      </c>
      <c r="J820" s="57">
        <f>작성용!G817</f>
        <v>0</v>
      </c>
      <c r="K820" s="57" t="str">
        <f>작성용!H817</f>
        <v>-</v>
      </c>
      <c r="L820" s="57" t="str">
        <f>작성용!N817</f>
        <v xml:space="preserve">분기 </v>
      </c>
      <c r="M820" s="56" t="str">
        <f>작성용!U817</f>
        <v>2024.12.31</v>
      </c>
      <c r="N820" s="56" t="str">
        <f>작성용!V817</f>
        <v>룩스루</v>
      </c>
      <c r="O820" s="56" t="str">
        <f>작성용!W817</f>
        <v>룩스루</v>
      </c>
      <c r="P820" s="56" t="str">
        <f>작성용!X817</f>
        <v>-</v>
      </c>
      <c r="Q820" s="57" t="str">
        <f>작성용!AD817</f>
        <v>대체평가3사업본부</v>
      </c>
      <c r="R820" s="59">
        <f>작성용!AE817</f>
        <v>0</v>
      </c>
      <c r="S820" s="57" t="str">
        <f>작성용!AF817</f>
        <v>대체평가3사업본부</v>
      </c>
      <c r="T820" s="60" t="str">
        <f>작성용!AG817</f>
        <v>김기욱/정창수</v>
      </c>
      <c r="U820" s="60" t="str">
        <f>작성용!AH817</f>
        <v>김기욱/정창수</v>
      </c>
      <c r="V820" s="55">
        <f>작성용!AA817</f>
        <v>202412</v>
      </c>
      <c r="W820" s="57" t="str">
        <f>작성용!AC817</f>
        <v>[T]기타보험기관[1본부]</v>
      </c>
      <c r="X820" s="57" t="str">
        <f>작성용!O817</f>
        <v xml:space="preserve"> </v>
      </c>
      <c r="Y820" s="57" t="str">
        <f>작성용!P817</f>
        <v xml:space="preserve"> </v>
      </c>
      <c r="Z820" s="57" t="str">
        <f>작성용!Q817</f>
        <v xml:space="preserve"> </v>
      </c>
      <c r="AA820" s="55" t="str">
        <f>작성용!AJ817</f>
        <v>-</v>
      </c>
      <c r="AB820" s="55">
        <f>작성용!AB817</f>
        <v>0</v>
      </c>
    </row>
    <row r="821" spans="1:28" s="11" customFormat="1" ht="16.5" hidden="1" customHeight="1" x14ac:dyDescent="0.3">
      <c r="A821" s="53">
        <f>작성용!AL818</f>
        <v>817</v>
      </c>
      <c r="B821" s="54" t="str">
        <f>작성용!AI818</f>
        <v>-</v>
      </c>
      <c r="C821" s="55" t="str">
        <f>작성용!AK818</f>
        <v>개별종목</v>
      </c>
      <c r="D821" s="56">
        <f>작성용!T818</f>
        <v>45645</v>
      </c>
      <c r="E821" s="57" t="str">
        <f>작성용!B818</f>
        <v>흥국화재해상보험(수익증권)</v>
      </c>
      <c r="F821" s="57" t="str">
        <f>작성용!C818</f>
        <v>재평가</v>
      </c>
      <c r="G821" s="57" t="str">
        <f>작성용!D818</f>
        <v>스프랏글로벌인프라전문투자형사모투자신탁제1호</v>
      </c>
      <c r="H821" s="58" t="str">
        <f>작성용!E818</f>
        <v>KBP2023090103</v>
      </c>
      <c r="I821" s="57" t="str">
        <f>작성용!F818</f>
        <v>B02</v>
      </c>
      <c r="J821" s="57">
        <f>작성용!G818</f>
        <v>0</v>
      </c>
      <c r="K821" s="57" t="str">
        <f>작성용!H818</f>
        <v>-</v>
      </c>
      <c r="L821" s="57" t="str">
        <f>작성용!N818</f>
        <v xml:space="preserve">분기 </v>
      </c>
      <c r="M821" s="56" t="str">
        <f>작성용!U818</f>
        <v>2024.12.31</v>
      </c>
      <c r="N821" s="56" t="str">
        <f>작성용!V818</f>
        <v>룩스루</v>
      </c>
      <c r="O821" s="56" t="str">
        <f>작성용!W818</f>
        <v>룩스루</v>
      </c>
      <c r="P821" s="56" t="str">
        <f>작성용!X818</f>
        <v>-</v>
      </c>
      <c r="Q821" s="57" t="str">
        <f>작성용!AD818</f>
        <v>대체평가3사업본부</v>
      </c>
      <c r="R821" s="59">
        <f>작성용!AE818</f>
        <v>0</v>
      </c>
      <c r="S821" s="57" t="str">
        <f>작성용!AF818</f>
        <v>대체평가3사업본부</v>
      </c>
      <c r="T821" s="60" t="str">
        <f>작성용!AG818</f>
        <v>김기욱/정창수</v>
      </c>
      <c r="U821" s="60" t="str">
        <f>작성용!AH818</f>
        <v>김기욱/정창수</v>
      </c>
      <c r="V821" s="55">
        <f>작성용!AA818</f>
        <v>202412</v>
      </c>
      <c r="W821" s="57" t="str">
        <f>작성용!AC818</f>
        <v>[T]기타보험기관[1본부]</v>
      </c>
      <c r="X821" s="57" t="str">
        <f>작성용!O818</f>
        <v xml:space="preserve"> </v>
      </c>
      <c r="Y821" s="57" t="str">
        <f>작성용!P818</f>
        <v xml:space="preserve"> </v>
      </c>
      <c r="Z821" s="57" t="str">
        <f>작성용!Q818</f>
        <v xml:space="preserve"> </v>
      </c>
      <c r="AA821" s="55" t="str">
        <f>작성용!AJ818</f>
        <v>-</v>
      </c>
      <c r="AB821" s="55">
        <f>작성용!AB818</f>
        <v>0</v>
      </c>
    </row>
    <row r="822" spans="1:28" s="11" customFormat="1" ht="16.5" hidden="1" customHeight="1" x14ac:dyDescent="0.3">
      <c r="A822" s="53">
        <f>작성용!AL819</f>
        <v>818</v>
      </c>
      <c r="B822" s="54" t="str">
        <f>작성용!AI819</f>
        <v>-</v>
      </c>
      <c r="C822" s="55" t="str">
        <f>작성용!AK819</f>
        <v>개별종목</v>
      </c>
      <c r="D822" s="56">
        <f>작성용!T819</f>
        <v>45645</v>
      </c>
      <c r="E822" s="57" t="str">
        <f>작성용!B819</f>
        <v>흥국화재해상보험(수익증권)</v>
      </c>
      <c r="F822" s="57" t="str">
        <f>작성용!C819</f>
        <v>재평가</v>
      </c>
      <c r="G822" s="57" t="str">
        <f>작성용!D819</f>
        <v>하나대체투자일반사모부동산투자신탁181호</v>
      </c>
      <c r="H822" s="58" t="str">
        <f>작성용!E819</f>
        <v>KBP2023090105</v>
      </c>
      <c r="I822" s="57" t="str">
        <f>작성용!F819</f>
        <v>B02</v>
      </c>
      <c r="J822" s="57">
        <f>작성용!G819</f>
        <v>0</v>
      </c>
      <c r="K822" s="57" t="str">
        <f>작성용!H819</f>
        <v>-</v>
      </c>
      <c r="L822" s="57" t="str">
        <f>작성용!N819</f>
        <v xml:space="preserve">분기 </v>
      </c>
      <c r="M822" s="56" t="str">
        <f>작성용!U819</f>
        <v>2024.12.31</v>
      </c>
      <c r="N822" s="56" t="str">
        <f>작성용!V819</f>
        <v>룩스루</v>
      </c>
      <c r="O822" s="56" t="str">
        <f>작성용!W819</f>
        <v>룩스루</v>
      </c>
      <c r="P822" s="56" t="str">
        <f>작성용!X819</f>
        <v>-</v>
      </c>
      <c r="Q822" s="57" t="str">
        <f>작성용!AD819</f>
        <v>대체평가3사업본부</v>
      </c>
      <c r="R822" s="59">
        <f>작성용!AE819</f>
        <v>0</v>
      </c>
      <c r="S822" s="57" t="str">
        <f>작성용!AF819</f>
        <v>대체평가3사업본부</v>
      </c>
      <c r="T822" s="60" t="str">
        <f>작성용!AG819</f>
        <v>김기욱/정창수</v>
      </c>
      <c r="U822" s="60" t="str">
        <f>작성용!AH819</f>
        <v>김기욱/정창수</v>
      </c>
      <c r="V822" s="55">
        <f>작성용!AA819</f>
        <v>202412</v>
      </c>
      <c r="W822" s="57" t="str">
        <f>작성용!AC819</f>
        <v>[T]기타보험기관[1본부]</v>
      </c>
      <c r="X822" s="57" t="str">
        <f>작성용!O819</f>
        <v xml:space="preserve"> </v>
      </c>
      <c r="Y822" s="57" t="str">
        <f>작성용!P819</f>
        <v xml:space="preserve"> </v>
      </c>
      <c r="Z822" s="57" t="str">
        <f>작성용!Q819</f>
        <v xml:space="preserve"> </v>
      </c>
      <c r="AA822" s="55" t="str">
        <f>작성용!AJ819</f>
        <v>-</v>
      </c>
      <c r="AB822" s="55">
        <f>작성용!AB819</f>
        <v>0</v>
      </c>
    </row>
    <row r="823" spans="1:28" s="11" customFormat="1" ht="16.5" hidden="1" customHeight="1" x14ac:dyDescent="0.3">
      <c r="A823" s="53">
        <f>작성용!AL820</f>
        <v>819</v>
      </c>
      <c r="B823" s="54" t="str">
        <f>작성용!AI820</f>
        <v>-</v>
      </c>
      <c r="C823" s="55" t="str">
        <f>작성용!AK820</f>
        <v>개별종목</v>
      </c>
      <c r="D823" s="56">
        <f>작성용!T820</f>
        <v>45645</v>
      </c>
      <c r="E823" s="57" t="str">
        <f>작성용!B820</f>
        <v>흥국화재해상보험(수익증권)</v>
      </c>
      <c r="F823" s="57" t="str">
        <f>작성용!C820</f>
        <v>재평가</v>
      </c>
      <c r="G823" s="57" t="str">
        <f>작성용!D820</f>
        <v>흥국디딤연금플러스증권자투자신탁[혼합-재간접형]</v>
      </c>
      <c r="H823" s="58" t="str">
        <f>작성용!E820</f>
        <v>KBP2024120223</v>
      </c>
      <c r="I823" s="57" t="str">
        <f>작성용!F820</f>
        <v>B02</v>
      </c>
      <c r="J823" s="57">
        <f>작성용!G820</f>
        <v>0</v>
      </c>
      <c r="K823" s="57" t="str">
        <f>작성용!H820</f>
        <v>-</v>
      </c>
      <c r="L823" s="57" t="str">
        <f>작성용!N820</f>
        <v xml:space="preserve">분기 </v>
      </c>
      <c r="M823" s="56" t="str">
        <f>작성용!U820</f>
        <v>2024.12.31</v>
      </c>
      <c r="N823" s="56" t="str">
        <f>작성용!V820</f>
        <v>룩스루</v>
      </c>
      <c r="O823" s="56" t="str">
        <f>작성용!W820</f>
        <v>룩스루</v>
      </c>
      <c r="P823" s="56" t="str">
        <f>작성용!X820</f>
        <v>-</v>
      </c>
      <c r="Q823" s="57" t="str">
        <f>작성용!AD820</f>
        <v>대체평가3사업본부</v>
      </c>
      <c r="R823" s="59">
        <f>작성용!AE820</f>
        <v>0</v>
      </c>
      <c r="S823" s="57" t="str">
        <f>작성용!AF820</f>
        <v>대체평가3사업본부</v>
      </c>
      <c r="T823" s="60" t="str">
        <f>작성용!AG820</f>
        <v>김기욱/정창수</v>
      </c>
      <c r="U823" s="60" t="str">
        <f>작성용!AH820</f>
        <v>김기욱/정창수</v>
      </c>
      <c r="V823" s="55">
        <f>작성용!AA820</f>
        <v>202412</v>
      </c>
      <c r="W823" s="57" t="str">
        <f>작성용!AC820</f>
        <v>[T]기타보험기관[1본부]</v>
      </c>
      <c r="X823" s="57" t="str">
        <f>작성용!O820</f>
        <v xml:space="preserve"> </v>
      </c>
      <c r="Y823" s="57" t="str">
        <f>작성용!P820</f>
        <v xml:space="preserve"> </v>
      </c>
      <c r="Z823" s="57" t="str">
        <f>작성용!Q820</f>
        <v xml:space="preserve"> </v>
      </c>
      <c r="AA823" s="55" t="str">
        <f>작성용!AJ820</f>
        <v>-</v>
      </c>
      <c r="AB823" s="55">
        <f>작성용!AB820</f>
        <v>0</v>
      </c>
    </row>
    <row r="824" spans="1:28" s="11" customFormat="1" ht="16.5" hidden="1" customHeight="1" x14ac:dyDescent="0.3">
      <c r="A824" s="53">
        <f>작성용!AL821</f>
        <v>820</v>
      </c>
      <c r="B824" s="54" t="str">
        <f>작성용!AI821</f>
        <v>-</v>
      </c>
      <c r="C824" s="55" t="str">
        <f>작성용!AK821</f>
        <v>개별종목</v>
      </c>
      <c r="D824" s="56">
        <f>작성용!T821</f>
        <v>45645</v>
      </c>
      <c r="E824" s="57" t="str">
        <f>작성용!B821</f>
        <v>흥국화재해상보험(수익증권)</v>
      </c>
      <c r="F824" s="57" t="str">
        <f>작성용!C821</f>
        <v>재평가</v>
      </c>
      <c r="G824" s="57" t="str">
        <f>작성용!D821</f>
        <v>흥국연금플러스배당증권투자신탁[주식]</v>
      </c>
      <c r="H824" s="58" t="str">
        <f>작성용!E821</f>
        <v>KBP2024120224</v>
      </c>
      <c r="I824" s="57" t="str">
        <f>작성용!F821</f>
        <v>B02</v>
      </c>
      <c r="J824" s="57">
        <f>작성용!G821</f>
        <v>0</v>
      </c>
      <c r="K824" s="57" t="str">
        <f>작성용!H821</f>
        <v>-</v>
      </c>
      <c r="L824" s="57" t="str">
        <f>작성용!N821</f>
        <v xml:space="preserve">분기 </v>
      </c>
      <c r="M824" s="56" t="str">
        <f>작성용!U821</f>
        <v>2024.12.31</v>
      </c>
      <c r="N824" s="56" t="str">
        <f>작성용!V821</f>
        <v>룩스루</v>
      </c>
      <c r="O824" s="56" t="str">
        <f>작성용!W821</f>
        <v>룩스루</v>
      </c>
      <c r="P824" s="56" t="str">
        <f>작성용!X821</f>
        <v>-</v>
      </c>
      <c r="Q824" s="57" t="str">
        <f>작성용!AD821</f>
        <v>대체평가3사업본부</v>
      </c>
      <c r="R824" s="59">
        <f>작성용!AE821</f>
        <v>0</v>
      </c>
      <c r="S824" s="57" t="str">
        <f>작성용!AF821</f>
        <v>대체평가3사업본부</v>
      </c>
      <c r="T824" s="60" t="str">
        <f>작성용!AG821</f>
        <v>김기욱/정창수</v>
      </c>
      <c r="U824" s="60" t="str">
        <f>작성용!AH821</f>
        <v>김기욱/정창수</v>
      </c>
      <c r="V824" s="55">
        <f>작성용!AA821</f>
        <v>202412</v>
      </c>
      <c r="W824" s="57" t="str">
        <f>작성용!AC821</f>
        <v>[T]기타보험기관[1본부]</v>
      </c>
      <c r="X824" s="57" t="str">
        <f>작성용!O821</f>
        <v xml:space="preserve"> </v>
      </c>
      <c r="Y824" s="57" t="str">
        <f>작성용!P821</f>
        <v xml:space="preserve"> </v>
      </c>
      <c r="Z824" s="57" t="str">
        <f>작성용!Q821</f>
        <v xml:space="preserve"> </v>
      </c>
      <c r="AA824" s="55" t="str">
        <f>작성용!AJ821</f>
        <v>-</v>
      </c>
      <c r="AB824" s="55">
        <f>작성용!AB821</f>
        <v>0</v>
      </c>
    </row>
    <row r="825" spans="1:28" s="11" customFormat="1" ht="16.5" hidden="1" customHeight="1" x14ac:dyDescent="0.3">
      <c r="A825" s="53">
        <f>작성용!AL822</f>
        <v>821</v>
      </c>
      <c r="B825" s="54" t="str">
        <f>작성용!AI822</f>
        <v>-</v>
      </c>
      <c r="C825" s="55" t="str">
        <f>작성용!AK822</f>
        <v>개별종목</v>
      </c>
      <c r="D825" s="56">
        <f>작성용!T822</f>
        <v>45645</v>
      </c>
      <c r="E825" s="57" t="str">
        <f>작성용!B822</f>
        <v>KB라이프(LT)</v>
      </c>
      <c r="F825" s="57" t="str">
        <f>작성용!C822</f>
        <v>신규</v>
      </c>
      <c r="G825" s="57" t="str">
        <f>작성용!D822</f>
        <v>KB판테온글로벌세컨더리일반사모특별자산투자신탁제1호</v>
      </c>
      <c r="H825" s="58" t="str">
        <f>작성용!E822</f>
        <v>KBP2024120225</v>
      </c>
      <c r="I825" s="57" t="str">
        <f>작성용!F822</f>
        <v>B02</v>
      </c>
      <c r="J825" s="57">
        <f>작성용!G822</f>
        <v>0</v>
      </c>
      <c r="K825" s="57" t="str">
        <f>작성용!H822</f>
        <v>-</v>
      </c>
      <c r="L825" s="57" t="str">
        <f>작성용!N822</f>
        <v xml:space="preserve">분기 </v>
      </c>
      <c r="M825" s="56" t="str">
        <f>작성용!U822</f>
        <v>2024.12.31</v>
      </c>
      <c r="N825" s="56" t="str">
        <f>작성용!V822</f>
        <v>룩스루</v>
      </c>
      <c r="O825" s="56" t="str">
        <f>작성용!W822</f>
        <v>룩스루</v>
      </c>
      <c r="P825" s="56" t="str">
        <f>작성용!X822</f>
        <v>-</v>
      </c>
      <c r="Q825" s="57" t="str">
        <f>작성용!AD822</f>
        <v>대체평가3사업본부</v>
      </c>
      <c r="R825" s="59">
        <f>작성용!AE822</f>
        <v>0</v>
      </c>
      <c r="S825" s="57" t="str">
        <f>작성용!AF822</f>
        <v>대체평가3사업본부</v>
      </c>
      <c r="T825" s="60" t="str">
        <f>작성용!AG822</f>
        <v>-</v>
      </c>
      <c r="U825" s="60" t="str">
        <f>작성용!AH822</f>
        <v>-</v>
      </c>
      <c r="V825" s="55">
        <f>작성용!AA822</f>
        <v>202412</v>
      </c>
      <c r="W825" s="57" t="str">
        <f>작성용!AC822</f>
        <v>[T]기타보험기관[1본부]</v>
      </c>
      <c r="X825" s="57" t="str">
        <f>작성용!O822</f>
        <v xml:space="preserve"> </v>
      </c>
      <c r="Y825" s="57" t="str">
        <f>작성용!P822</f>
        <v xml:space="preserve"> </v>
      </c>
      <c r="Z825" s="57" t="str">
        <f>작성용!Q822</f>
        <v xml:space="preserve"> </v>
      </c>
      <c r="AA825" s="55" t="str">
        <f>작성용!AJ822</f>
        <v>-</v>
      </c>
      <c r="AB825" s="55">
        <f>작성용!AB822</f>
        <v>0</v>
      </c>
    </row>
    <row r="826" spans="1:28" s="11" customFormat="1" ht="16.5" hidden="1" customHeight="1" x14ac:dyDescent="0.3">
      <c r="A826" s="53">
        <f>작성용!AL823</f>
        <v>822</v>
      </c>
      <c r="B826" s="54" t="str">
        <f>작성용!AI823</f>
        <v>-</v>
      </c>
      <c r="C826" s="55" t="str">
        <f>작성용!AK823</f>
        <v>개별종목</v>
      </c>
      <c r="D826" s="56">
        <f>작성용!T823</f>
        <v>45645</v>
      </c>
      <c r="E826" s="57" t="str">
        <f>작성용!B823</f>
        <v>KB라이프(LT)</v>
      </c>
      <c r="F826" s="57" t="str">
        <f>작성용!C823</f>
        <v>신규</v>
      </c>
      <c r="G826" s="57" t="str">
        <f>작성용!D823</f>
        <v>삼성SOC코어인프라일반사모특별자산투자신탁제1호</v>
      </c>
      <c r="H826" s="58" t="str">
        <f>작성용!E823</f>
        <v>KBP2024120226</v>
      </c>
      <c r="I826" s="57" t="str">
        <f>작성용!F823</f>
        <v>B02</v>
      </c>
      <c r="J826" s="57">
        <f>작성용!G823</f>
        <v>0</v>
      </c>
      <c r="K826" s="57" t="str">
        <f>작성용!H823</f>
        <v>-</v>
      </c>
      <c r="L826" s="57" t="str">
        <f>작성용!N823</f>
        <v xml:space="preserve">분기 </v>
      </c>
      <c r="M826" s="56" t="str">
        <f>작성용!U823</f>
        <v>2024.12.31</v>
      </c>
      <c r="N826" s="56" t="str">
        <f>작성용!V823</f>
        <v>룩스루</v>
      </c>
      <c r="O826" s="56" t="str">
        <f>작성용!W823</f>
        <v>룩스루</v>
      </c>
      <c r="P826" s="56" t="str">
        <f>작성용!X823</f>
        <v>-</v>
      </c>
      <c r="Q826" s="57" t="str">
        <f>작성용!AD823</f>
        <v>대체평가3사업본부</v>
      </c>
      <c r="R826" s="59">
        <f>작성용!AE823</f>
        <v>0</v>
      </c>
      <c r="S826" s="57" t="str">
        <f>작성용!AF823</f>
        <v>대체평가3사업본부</v>
      </c>
      <c r="T826" s="60" t="str">
        <f>작성용!AG823</f>
        <v>-</v>
      </c>
      <c r="U826" s="60" t="str">
        <f>작성용!AH823</f>
        <v>-</v>
      </c>
      <c r="V826" s="55">
        <f>작성용!AA823</f>
        <v>202412</v>
      </c>
      <c r="W826" s="57" t="str">
        <f>작성용!AC823</f>
        <v>[T]기타보험기관[1본부]</v>
      </c>
      <c r="X826" s="57" t="str">
        <f>작성용!O823</f>
        <v xml:space="preserve"> </v>
      </c>
      <c r="Y826" s="57" t="str">
        <f>작성용!P823</f>
        <v xml:space="preserve"> </v>
      </c>
      <c r="Z826" s="57" t="str">
        <f>작성용!Q823</f>
        <v xml:space="preserve"> </v>
      </c>
      <c r="AA826" s="55" t="str">
        <f>작성용!AJ823</f>
        <v>-</v>
      </c>
      <c r="AB826" s="55">
        <f>작성용!AB823</f>
        <v>0</v>
      </c>
    </row>
    <row r="827" spans="1:28" s="11" customFormat="1" ht="16.5" hidden="1" customHeight="1" x14ac:dyDescent="0.3">
      <c r="A827" s="53">
        <f>작성용!AL824</f>
        <v>823</v>
      </c>
      <c r="B827" s="54" t="str">
        <f>작성용!AI824</f>
        <v>-</v>
      </c>
      <c r="C827" s="55" t="str">
        <f>작성용!AK824</f>
        <v>개별종목</v>
      </c>
      <c r="D827" s="56">
        <f>작성용!T824</f>
        <v>45645</v>
      </c>
      <c r="E827" s="57" t="str">
        <f>작성용!B824</f>
        <v>KB라이프(LT)</v>
      </c>
      <c r="F827" s="57" t="str">
        <f>작성용!C824</f>
        <v>신규</v>
      </c>
      <c r="G827" s="57" t="str">
        <f>작성용!D824</f>
        <v>KBOaktreeOpportunities일반사모특별자산투자신탁3호</v>
      </c>
      <c r="H827" s="58" t="str">
        <f>작성용!E824</f>
        <v>KBP2024120076</v>
      </c>
      <c r="I827" s="57" t="str">
        <f>작성용!F824</f>
        <v>B02</v>
      </c>
      <c r="J827" s="57">
        <f>작성용!G824</f>
        <v>0</v>
      </c>
      <c r="K827" s="57" t="str">
        <f>작성용!H824</f>
        <v>-</v>
      </c>
      <c r="L827" s="57" t="str">
        <f>작성용!N824</f>
        <v xml:space="preserve">분기 </v>
      </c>
      <c r="M827" s="56" t="str">
        <f>작성용!U824</f>
        <v>2024.12.31</v>
      </c>
      <c r="N827" s="56" t="str">
        <f>작성용!V824</f>
        <v>룩스루</v>
      </c>
      <c r="O827" s="56" t="str">
        <f>작성용!W824</f>
        <v>룩스루</v>
      </c>
      <c r="P827" s="56" t="str">
        <f>작성용!X824</f>
        <v>-</v>
      </c>
      <c r="Q827" s="57" t="str">
        <f>작성용!AD824</f>
        <v>대체평가3사업본부</v>
      </c>
      <c r="R827" s="59">
        <f>작성용!AE824</f>
        <v>0</v>
      </c>
      <c r="S827" s="57" t="str">
        <f>작성용!AF824</f>
        <v>대체평가3사업본부</v>
      </c>
      <c r="T827" s="60" t="str">
        <f>작성용!AG824</f>
        <v>-</v>
      </c>
      <c r="U827" s="60" t="str">
        <f>작성용!AH824</f>
        <v>-</v>
      </c>
      <c r="V827" s="55">
        <f>작성용!AA824</f>
        <v>202412</v>
      </c>
      <c r="W827" s="57" t="str">
        <f>작성용!AC824</f>
        <v>[T]기타보험기관[1본부]</v>
      </c>
      <c r="X827" s="57" t="str">
        <f>작성용!O824</f>
        <v xml:space="preserve"> </v>
      </c>
      <c r="Y827" s="57" t="str">
        <f>작성용!P824</f>
        <v xml:space="preserve"> </v>
      </c>
      <c r="Z827" s="57" t="str">
        <f>작성용!Q824</f>
        <v xml:space="preserve"> </v>
      </c>
      <c r="AA827" s="55" t="str">
        <f>작성용!AJ824</f>
        <v>-</v>
      </c>
      <c r="AB827" s="55">
        <f>작성용!AB824</f>
        <v>0</v>
      </c>
    </row>
    <row r="828" spans="1:28" s="11" customFormat="1" ht="16.5" hidden="1" customHeight="1" x14ac:dyDescent="0.3">
      <c r="A828" s="53">
        <f>작성용!AL825</f>
        <v>824</v>
      </c>
      <c r="B828" s="54" t="str">
        <f>작성용!AI825</f>
        <v>-</v>
      </c>
      <c r="C828" s="55" t="str">
        <f>작성용!AK825</f>
        <v>개별종목</v>
      </c>
      <c r="D828" s="56">
        <f>작성용!T825</f>
        <v>45645</v>
      </c>
      <c r="E828" s="57" t="str">
        <f>작성용!B825</f>
        <v>KB라이프(LT)</v>
      </c>
      <c r="F828" s="57" t="str">
        <f>작성용!C825</f>
        <v>신규</v>
      </c>
      <c r="G828" s="57" t="str">
        <f>작성용!D825</f>
        <v>파인스트리트글로벌일반사모투자신탁28호(AOPII)(재간접형)</v>
      </c>
      <c r="H828" s="58" t="str">
        <f>작성용!E825</f>
        <v>KBP2024120086</v>
      </c>
      <c r="I828" s="57" t="str">
        <f>작성용!F825</f>
        <v>B02</v>
      </c>
      <c r="J828" s="57">
        <f>작성용!G825</f>
        <v>0</v>
      </c>
      <c r="K828" s="57" t="str">
        <f>작성용!H825</f>
        <v>-</v>
      </c>
      <c r="L828" s="57" t="str">
        <f>작성용!N825</f>
        <v xml:space="preserve">분기 </v>
      </c>
      <c r="M828" s="56" t="str">
        <f>작성용!U825</f>
        <v>2024.12.31</v>
      </c>
      <c r="N828" s="56" t="str">
        <f>작성용!V825</f>
        <v>룩스루</v>
      </c>
      <c r="O828" s="56" t="str">
        <f>작성용!W825</f>
        <v>룩스루</v>
      </c>
      <c r="P828" s="56" t="str">
        <f>작성용!X825</f>
        <v>-</v>
      </c>
      <c r="Q828" s="57" t="str">
        <f>작성용!AD825</f>
        <v>대체평가3사업본부</v>
      </c>
      <c r="R828" s="59">
        <f>작성용!AE825</f>
        <v>0</v>
      </c>
      <c r="S828" s="57" t="str">
        <f>작성용!AF825</f>
        <v>대체평가3사업본부</v>
      </c>
      <c r="T828" s="60" t="str">
        <f>작성용!AG825</f>
        <v>-</v>
      </c>
      <c r="U828" s="60" t="str">
        <f>작성용!AH825</f>
        <v>-</v>
      </c>
      <c r="V828" s="55">
        <f>작성용!AA825</f>
        <v>202412</v>
      </c>
      <c r="W828" s="57" t="str">
        <f>작성용!AC825</f>
        <v>[T]기타보험기관[1본부]</v>
      </c>
      <c r="X828" s="57" t="str">
        <f>작성용!O825</f>
        <v xml:space="preserve"> </v>
      </c>
      <c r="Y828" s="57" t="str">
        <f>작성용!P825</f>
        <v xml:space="preserve"> </v>
      </c>
      <c r="Z828" s="57" t="str">
        <f>작성용!Q825</f>
        <v xml:space="preserve"> </v>
      </c>
      <c r="AA828" s="55" t="str">
        <f>작성용!AJ825</f>
        <v>-</v>
      </c>
      <c r="AB828" s="55">
        <f>작성용!AB825</f>
        <v>0</v>
      </c>
    </row>
    <row r="829" spans="1:28" s="11" customFormat="1" ht="16.5" hidden="1" customHeight="1" x14ac:dyDescent="0.3">
      <c r="A829" s="53">
        <f>작성용!AL826</f>
        <v>825</v>
      </c>
      <c r="B829" s="54" t="str">
        <f>작성용!AI826</f>
        <v>-</v>
      </c>
      <c r="C829" s="55" t="str">
        <f>작성용!AK826</f>
        <v>개별종목</v>
      </c>
      <c r="D829" s="56">
        <f>작성용!T826</f>
        <v>45645</v>
      </c>
      <c r="E829" s="57" t="str">
        <f>작성용!B826</f>
        <v>KB라이프(LT)</v>
      </c>
      <c r="F829" s="57" t="str">
        <f>작성용!C826</f>
        <v>신규</v>
      </c>
      <c r="G829" s="57" t="str">
        <f>작성용!D826</f>
        <v>KB해외투자일반사모부동산투자신탁제40호</v>
      </c>
      <c r="H829" s="58" t="str">
        <f>작성용!E826</f>
        <v>KBP2024120227</v>
      </c>
      <c r="I829" s="57" t="str">
        <f>작성용!F826</f>
        <v>B02</v>
      </c>
      <c r="J829" s="57">
        <f>작성용!G826</f>
        <v>0</v>
      </c>
      <c r="K829" s="57" t="str">
        <f>작성용!H826</f>
        <v>-</v>
      </c>
      <c r="L829" s="57" t="str">
        <f>작성용!N826</f>
        <v xml:space="preserve">분기 </v>
      </c>
      <c r="M829" s="56" t="str">
        <f>작성용!U826</f>
        <v>2024.12.31</v>
      </c>
      <c r="N829" s="56" t="str">
        <f>작성용!V826</f>
        <v>룩스루</v>
      </c>
      <c r="O829" s="56" t="str">
        <f>작성용!W826</f>
        <v>룩스루</v>
      </c>
      <c r="P829" s="56" t="str">
        <f>작성용!X826</f>
        <v>-</v>
      </c>
      <c r="Q829" s="57" t="str">
        <f>작성용!AD826</f>
        <v>대체평가3사업본부</v>
      </c>
      <c r="R829" s="59">
        <f>작성용!AE826</f>
        <v>0</v>
      </c>
      <c r="S829" s="57" t="str">
        <f>작성용!AF826</f>
        <v>대체평가3사업본부</v>
      </c>
      <c r="T829" s="60" t="str">
        <f>작성용!AG826</f>
        <v>-</v>
      </c>
      <c r="U829" s="60" t="str">
        <f>작성용!AH826</f>
        <v>-</v>
      </c>
      <c r="V829" s="55">
        <f>작성용!AA826</f>
        <v>202412</v>
      </c>
      <c r="W829" s="57" t="str">
        <f>작성용!AC826</f>
        <v>[T]기타보험기관[1본부]</v>
      </c>
      <c r="X829" s="57" t="str">
        <f>작성용!O826</f>
        <v xml:space="preserve"> </v>
      </c>
      <c r="Y829" s="57" t="str">
        <f>작성용!P826</f>
        <v xml:space="preserve"> </v>
      </c>
      <c r="Z829" s="57" t="str">
        <f>작성용!Q826</f>
        <v xml:space="preserve"> </v>
      </c>
      <c r="AA829" s="55" t="str">
        <f>작성용!AJ826</f>
        <v>-</v>
      </c>
      <c r="AB829" s="55">
        <f>작성용!AB826</f>
        <v>0</v>
      </c>
    </row>
    <row r="830" spans="1:28" s="11" customFormat="1" ht="16.5" hidden="1" customHeight="1" x14ac:dyDescent="0.3">
      <c r="A830" s="53">
        <f>작성용!AL827</f>
        <v>826</v>
      </c>
      <c r="B830" s="54" t="str">
        <f>작성용!AI827</f>
        <v>-</v>
      </c>
      <c r="C830" s="55" t="str">
        <f>작성용!AK827</f>
        <v>개별종목</v>
      </c>
      <c r="D830" s="56">
        <f>작성용!T827</f>
        <v>45645</v>
      </c>
      <c r="E830" s="57" t="str">
        <f>작성용!B827</f>
        <v>KB라이프(LT)</v>
      </c>
      <c r="F830" s="57" t="str">
        <f>작성용!C827</f>
        <v>신규</v>
      </c>
      <c r="G830" s="57" t="str">
        <f>작성용!D827</f>
        <v>삼성기업밸류업일반사모증권투자신탁제1호(주식-재간접형)</v>
      </c>
      <c r="H830" s="58" t="str">
        <f>작성용!E827</f>
        <v>KBP2024120228</v>
      </c>
      <c r="I830" s="57" t="str">
        <f>작성용!F827</f>
        <v>B02</v>
      </c>
      <c r="J830" s="57">
        <f>작성용!G827</f>
        <v>0</v>
      </c>
      <c r="K830" s="57" t="str">
        <f>작성용!H827</f>
        <v>-</v>
      </c>
      <c r="L830" s="57" t="str">
        <f>작성용!N827</f>
        <v xml:space="preserve">분기 </v>
      </c>
      <c r="M830" s="56" t="str">
        <f>작성용!U827</f>
        <v>2024.12.31</v>
      </c>
      <c r="N830" s="56" t="str">
        <f>작성용!V827</f>
        <v>룩스루</v>
      </c>
      <c r="O830" s="56" t="str">
        <f>작성용!W827</f>
        <v>룩스루</v>
      </c>
      <c r="P830" s="56" t="str">
        <f>작성용!X827</f>
        <v>-</v>
      </c>
      <c r="Q830" s="57" t="str">
        <f>작성용!AD827</f>
        <v>대체평가3사업본부</v>
      </c>
      <c r="R830" s="59">
        <f>작성용!AE827</f>
        <v>0</v>
      </c>
      <c r="S830" s="57" t="str">
        <f>작성용!AF827</f>
        <v>대체평가3사업본부</v>
      </c>
      <c r="T830" s="60" t="str">
        <f>작성용!AG827</f>
        <v>-</v>
      </c>
      <c r="U830" s="60" t="str">
        <f>작성용!AH827</f>
        <v>-</v>
      </c>
      <c r="V830" s="55">
        <f>작성용!AA827</f>
        <v>202412</v>
      </c>
      <c r="W830" s="57" t="str">
        <f>작성용!AC827</f>
        <v>[T]기타보험기관[1본부]</v>
      </c>
      <c r="X830" s="57" t="str">
        <f>작성용!O827</f>
        <v xml:space="preserve"> </v>
      </c>
      <c r="Y830" s="57" t="str">
        <f>작성용!P827</f>
        <v xml:space="preserve"> </v>
      </c>
      <c r="Z830" s="57" t="str">
        <f>작성용!Q827</f>
        <v xml:space="preserve"> </v>
      </c>
      <c r="AA830" s="55" t="str">
        <f>작성용!AJ827</f>
        <v>-</v>
      </c>
      <c r="AB830" s="55">
        <f>작성용!AB827</f>
        <v>0</v>
      </c>
    </row>
    <row r="831" spans="1:28" s="11" customFormat="1" ht="16.5" hidden="1" customHeight="1" x14ac:dyDescent="0.3">
      <c r="A831" s="53">
        <f>작성용!AL828</f>
        <v>827</v>
      </c>
      <c r="B831" s="54" t="str">
        <f>작성용!AI828</f>
        <v>-</v>
      </c>
      <c r="C831" s="55" t="str">
        <f>작성용!AK828</f>
        <v>개별종목</v>
      </c>
      <c r="D831" s="56">
        <f>작성용!T828</f>
        <v>45652</v>
      </c>
      <c r="E831" s="57" t="str">
        <f>작성용!B828</f>
        <v>흥국화재해상보험(수익증권)</v>
      </c>
      <c r="F831" s="57" t="str">
        <f>작성용!C828</f>
        <v>신규</v>
      </c>
      <c r="G831" s="57" t="str">
        <f>작성용!D828</f>
        <v>다비하나시흥서울도로전문투자형사모투자신탁</v>
      </c>
      <c r="H831" s="58" t="str">
        <f>작성용!E828</f>
        <v>KBP2020090055</v>
      </c>
      <c r="I831" s="57" t="str">
        <f>작성용!F828</f>
        <v>B02</v>
      </c>
      <c r="J831" s="57">
        <f>작성용!G828</f>
        <v>0</v>
      </c>
      <c r="K831" s="57" t="str">
        <f>작성용!H828</f>
        <v>-</v>
      </c>
      <c r="L831" s="57" t="str">
        <f>작성용!N828</f>
        <v xml:space="preserve">분기 </v>
      </c>
      <c r="M831" s="56" t="str">
        <f>작성용!U828</f>
        <v>2024.12.31</v>
      </c>
      <c r="N831" s="56" t="str">
        <f>작성용!V828</f>
        <v>룩스루</v>
      </c>
      <c r="O831" s="56" t="str">
        <f>작성용!W828</f>
        <v>룩스루</v>
      </c>
      <c r="P831" s="56" t="str">
        <f>작성용!X828</f>
        <v>-</v>
      </c>
      <c r="Q831" s="57" t="str">
        <f>작성용!AD828</f>
        <v>대체평가3사업본부</v>
      </c>
      <c r="R831" s="59">
        <f>작성용!AE828</f>
        <v>0</v>
      </c>
      <c r="S831" s="57" t="str">
        <f>작성용!AF828</f>
        <v>대체평가3사업본부</v>
      </c>
      <c r="T831" s="60" t="str">
        <f>작성용!AG828</f>
        <v>김기욱/정창수</v>
      </c>
      <c r="U831" s="60" t="str">
        <f>작성용!AH828</f>
        <v>김기욱/정창수</v>
      </c>
      <c r="V831" s="55">
        <f>작성용!AA828</f>
        <v>202412</v>
      </c>
      <c r="W831" s="57" t="str">
        <f>작성용!AC828</f>
        <v>[T]기타보험기관[1본부]</v>
      </c>
      <c r="X831" s="57" t="str">
        <f>작성용!O828</f>
        <v xml:space="preserve"> </v>
      </c>
      <c r="Y831" s="57" t="str">
        <f>작성용!P828</f>
        <v xml:space="preserve"> </v>
      </c>
      <c r="Z831" s="57" t="str">
        <f>작성용!Q828</f>
        <v xml:space="preserve"> </v>
      </c>
      <c r="AA831" s="55" t="str">
        <f>작성용!AJ828</f>
        <v>-</v>
      </c>
      <c r="AB831" s="55">
        <f>작성용!AB828</f>
        <v>0</v>
      </c>
    </row>
    <row r="832" spans="1:28" s="11" customFormat="1" ht="16.5" hidden="1" customHeight="1" x14ac:dyDescent="0.3">
      <c r="A832" s="53">
        <f>작성용!AL829</f>
        <v>828</v>
      </c>
      <c r="B832" s="54" t="str">
        <f>작성용!AI829</f>
        <v>-</v>
      </c>
      <c r="C832" s="55" t="str">
        <f>작성용!AK829</f>
        <v>개별종목</v>
      </c>
      <c r="D832" s="56">
        <f>작성용!T829</f>
        <v>45652</v>
      </c>
      <c r="E832" s="57" t="str">
        <f>작성용!B829</f>
        <v>하나손해보험</v>
      </c>
      <c r="F832" s="57" t="str">
        <f>작성용!C829</f>
        <v>신규</v>
      </c>
      <c r="G832" s="57" t="str">
        <f>작성용!D829</f>
        <v>우리시니어론일반사모투자신탁3호</v>
      </c>
      <c r="H832" s="58" t="str">
        <f>작성용!E829</f>
        <v>KBP2024120065</v>
      </c>
      <c r="I832" s="57" t="str">
        <f>작성용!F829</f>
        <v>B02</v>
      </c>
      <c r="J832" s="57">
        <f>작성용!G829</f>
        <v>0</v>
      </c>
      <c r="K832" s="57" t="str">
        <f>작성용!H829</f>
        <v>-</v>
      </c>
      <c r="L832" s="57" t="str">
        <f>작성용!N829</f>
        <v xml:space="preserve">분기 </v>
      </c>
      <c r="M832" s="56" t="str">
        <f>작성용!U829</f>
        <v>2024.12.31</v>
      </c>
      <c r="N832" s="56" t="str">
        <f>작성용!V829</f>
        <v>룩스루</v>
      </c>
      <c r="O832" s="56" t="str">
        <f>작성용!W829</f>
        <v>룩스루</v>
      </c>
      <c r="P832" s="56" t="str">
        <f>작성용!X829</f>
        <v>-</v>
      </c>
      <c r="Q832" s="57" t="str">
        <f>작성용!AD829</f>
        <v>대체평가3사업본부</v>
      </c>
      <c r="R832" s="59">
        <f>작성용!AE829</f>
        <v>0</v>
      </c>
      <c r="S832" s="57" t="str">
        <f>작성용!AF829</f>
        <v>대체평가3사업본부</v>
      </c>
      <c r="T832" s="60" t="str">
        <f>작성용!AG829</f>
        <v>박재현</v>
      </c>
      <c r="U832" s="60" t="str">
        <f>작성용!AH829</f>
        <v>박재현</v>
      </c>
      <c r="V832" s="55">
        <f>작성용!AA829</f>
        <v>202412</v>
      </c>
      <c r="W832" s="57" t="str">
        <f>작성용!AC829</f>
        <v>[T]기타보험기관[1본부]</v>
      </c>
      <c r="X832" s="57" t="str">
        <f>작성용!O829</f>
        <v xml:space="preserve"> </v>
      </c>
      <c r="Y832" s="57" t="str">
        <f>작성용!P829</f>
        <v xml:space="preserve"> </v>
      </c>
      <c r="Z832" s="57" t="str">
        <f>작성용!Q829</f>
        <v xml:space="preserve"> </v>
      </c>
      <c r="AA832" s="55" t="str">
        <f>작성용!AJ829</f>
        <v>-</v>
      </c>
      <c r="AB832" s="55">
        <f>작성용!AB829</f>
        <v>0</v>
      </c>
    </row>
    <row r="833" spans="1:28" s="11" customFormat="1" ht="16.5" hidden="1" customHeight="1" x14ac:dyDescent="0.3">
      <c r="A833" s="53">
        <f>작성용!AL830</f>
        <v>829</v>
      </c>
      <c r="B833" s="54" t="str">
        <f>작성용!AI830</f>
        <v>-</v>
      </c>
      <c r="C833" s="55" t="str">
        <f>작성용!AK830</f>
        <v>개별종목</v>
      </c>
      <c r="D833" s="56">
        <f>작성용!T830</f>
        <v>45652</v>
      </c>
      <c r="E833" s="57" t="str">
        <f>작성용!B830</f>
        <v>하나손해보험</v>
      </c>
      <c r="F833" s="57" t="str">
        <f>작성용!C830</f>
        <v>신규</v>
      </c>
      <c r="G833" s="57" t="str">
        <f>작성용!D830</f>
        <v>NH-AMUNDI선순위론일반사모투자신탁6호</v>
      </c>
      <c r="H833" s="58" t="str">
        <f>작성용!E830</f>
        <v>KBP2024060005</v>
      </c>
      <c r="I833" s="57" t="str">
        <f>작성용!F830</f>
        <v>B02</v>
      </c>
      <c r="J833" s="57">
        <f>작성용!G830</f>
        <v>0</v>
      </c>
      <c r="K833" s="57" t="str">
        <f>작성용!H830</f>
        <v>-</v>
      </c>
      <c r="L833" s="57" t="str">
        <f>작성용!N830</f>
        <v xml:space="preserve">분기 </v>
      </c>
      <c r="M833" s="56" t="str">
        <f>작성용!U830</f>
        <v>2024.12.31</v>
      </c>
      <c r="N833" s="56" t="str">
        <f>작성용!V830</f>
        <v>룩스루</v>
      </c>
      <c r="O833" s="56" t="str">
        <f>작성용!W830</f>
        <v>룩스루</v>
      </c>
      <c r="P833" s="56" t="str">
        <f>작성용!X830</f>
        <v>-</v>
      </c>
      <c r="Q833" s="57" t="str">
        <f>작성용!AD830</f>
        <v>대체평가3사업본부</v>
      </c>
      <c r="R833" s="59">
        <f>작성용!AE830</f>
        <v>0</v>
      </c>
      <c r="S833" s="57" t="str">
        <f>작성용!AF830</f>
        <v>대체평가3사업본부</v>
      </c>
      <c r="T833" s="60" t="str">
        <f>작성용!AG830</f>
        <v>박재현</v>
      </c>
      <c r="U833" s="60" t="str">
        <f>작성용!AH830</f>
        <v>박재현</v>
      </c>
      <c r="V833" s="55">
        <f>작성용!AA830</f>
        <v>202412</v>
      </c>
      <c r="W833" s="57" t="str">
        <f>작성용!AC830</f>
        <v>[T]기타보험기관[1본부]</v>
      </c>
      <c r="X833" s="57" t="str">
        <f>작성용!O830</f>
        <v xml:space="preserve"> </v>
      </c>
      <c r="Y833" s="57" t="str">
        <f>작성용!P830</f>
        <v xml:space="preserve"> </v>
      </c>
      <c r="Z833" s="57" t="str">
        <f>작성용!Q830</f>
        <v xml:space="preserve"> </v>
      </c>
      <c r="AA833" s="55" t="str">
        <f>작성용!AJ830</f>
        <v>-</v>
      </c>
      <c r="AB833" s="55">
        <f>작성용!AB830</f>
        <v>0</v>
      </c>
    </row>
    <row r="834" spans="1:28" s="11" customFormat="1" ht="16.5" hidden="1" customHeight="1" x14ac:dyDescent="0.3">
      <c r="A834" s="53">
        <f>작성용!AL831</f>
        <v>830</v>
      </c>
      <c r="B834" s="54" t="str">
        <f>작성용!AI831</f>
        <v>-</v>
      </c>
      <c r="C834" s="55" t="str">
        <f>작성용!AK831</f>
        <v>개별종목</v>
      </c>
      <c r="D834" s="56">
        <f>작성용!T831</f>
        <v>45636</v>
      </c>
      <c r="E834" s="57" t="str">
        <f>작성용!B831</f>
        <v>와이즈얼라이언스</v>
      </c>
      <c r="F834" s="57" t="str">
        <f>작성용!C831</f>
        <v>재평가</v>
      </c>
      <c r="G834" s="57" t="str">
        <f>작성용!D831</f>
        <v>이베스트스마트컨텐츠신기술조합</v>
      </c>
      <c r="H834" s="58" t="str">
        <f>작성용!E831</f>
        <v>KBP2021120053</v>
      </c>
      <c r="I834" s="57" t="str">
        <f>작성용!F831</f>
        <v>B01</v>
      </c>
      <c r="J834" s="57">
        <f>작성용!G831</f>
        <v>0</v>
      </c>
      <c r="K834" s="57" t="str">
        <f>작성용!H831</f>
        <v>-</v>
      </c>
      <c r="L834" s="57" t="str">
        <f>작성용!N831</f>
        <v>연말</v>
      </c>
      <c r="M834" s="56" t="str">
        <f>작성용!U831</f>
        <v>2024.12.31</v>
      </c>
      <c r="N834" s="56">
        <f>작성용!V831</f>
        <v>45716</v>
      </c>
      <c r="O834" s="56">
        <f>작성용!W831</f>
        <v>45716</v>
      </c>
      <c r="P834" s="56" t="str">
        <f>작성용!X831</f>
        <v>-</v>
      </c>
      <c r="Q834" s="57" t="str">
        <f>작성용!AD831</f>
        <v>최수민</v>
      </c>
      <c r="R834" s="59">
        <f>작성용!AE831</f>
        <v>1</v>
      </c>
      <c r="S834" s="57" t="str">
        <f>작성용!AF831</f>
        <v>최수민</v>
      </c>
      <c r="T834" s="60" t="str">
        <f>작성용!AG831</f>
        <v>김예림</v>
      </c>
      <c r="U834" s="60" t="str">
        <f>작성용!AH831</f>
        <v>김예림</v>
      </c>
      <c r="V834" s="55">
        <f>작성용!AA831</f>
        <v>202412</v>
      </c>
      <c r="W834" s="57" t="str">
        <f>작성용!AC831</f>
        <v>[X]일반기업</v>
      </c>
      <c r="X834" s="57" t="str">
        <f>작성용!O831</f>
        <v>최대규</v>
      </c>
      <c r="Y834" s="57" t="str">
        <f>작성용!P831</f>
        <v>010-8773-4565</v>
      </c>
      <c r="Z834" s="57" t="str">
        <f>작성용!Q831</f>
        <v>saba0@hanmail.net</v>
      </c>
      <c r="AA834" s="55" t="str">
        <f>작성용!AJ831</f>
        <v>회계반영</v>
      </c>
      <c r="AB834" s="55">
        <f>작성용!AB831</f>
        <v>0</v>
      </c>
    </row>
    <row r="835" spans="1:28" s="11" customFormat="1" ht="16.5" hidden="1" customHeight="1" x14ac:dyDescent="0.3">
      <c r="A835" s="53">
        <f>작성용!AL832</f>
        <v>831</v>
      </c>
      <c r="B835" s="54" t="str">
        <f>작성용!AI832</f>
        <v>-</v>
      </c>
      <c r="C835" s="55" t="str">
        <f>작성용!AK832</f>
        <v>기초자산</v>
      </c>
      <c r="D835" s="56" t="str">
        <f>작성용!T832</f>
        <v>와이즈얼라이언스펀드(기초자산)</v>
      </c>
      <c r="E835" s="57" t="str">
        <f>작성용!B832</f>
        <v>이베스트스마트컨텐츠신기술조합</v>
      </c>
      <c r="F835" s="57" t="str">
        <f>작성용!C832</f>
        <v>재평가</v>
      </c>
      <c r="G835" s="57" t="str">
        <f>작성용!D832</f>
        <v>더핑크퐁컴퍼니(구,스마트스터디)</v>
      </c>
      <c r="H835" s="58">
        <f>작성용!E832</f>
        <v>1101114357110</v>
      </c>
      <c r="I835" s="57" t="str">
        <f>작성용!F832</f>
        <v>A01</v>
      </c>
      <c r="J835" s="57">
        <f>작성용!G832</f>
        <v>1</v>
      </c>
      <c r="K835" s="57" t="str">
        <f>작성용!H832</f>
        <v>-</v>
      </c>
      <c r="L835" s="57" t="str">
        <f>작성용!N832</f>
        <v>연말</v>
      </c>
      <c r="M835" s="56" t="str">
        <f>작성용!U832</f>
        <v>2024.12.31</v>
      </c>
      <c r="N835" s="56">
        <f>작성용!V832</f>
        <v>45716</v>
      </c>
      <c r="O835" s="56" t="str">
        <f>작성용!W832</f>
        <v>보고서제공X</v>
      </c>
      <c r="P835" s="56" t="str">
        <f>작성용!X832</f>
        <v>-</v>
      </c>
      <c r="Q835" s="57" t="str">
        <f>작성용!AD832</f>
        <v>이진주</v>
      </c>
      <c r="R835" s="59">
        <f>작성용!AE832</f>
        <v>0.4</v>
      </c>
      <c r="S835" s="57" t="str">
        <f>작성용!AF832</f>
        <v>이진주</v>
      </c>
      <c r="T835" s="60" t="str">
        <f>작성용!AG832</f>
        <v>-</v>
      </c>
      <c r="U835" s="60" t="str">
        <f>작성용!AH832</f>
        <v>-</v>
      </c>
      <c r="V835" s="55">
        <f>작성용!AA832</f>
        <v>202412</v>
      </c>
      <c r="W835" s="57" t="str">
        <f>작성용!AC832</f>
        <v>[6]기타기관펀드(기초자산)</v>
      </c>
      <c r="X835" s="57">
        <f>작성용!O832</f>
        <v>0</v>
      </c>
      <c r="Y835" s="57">
        <f>작성용!P832</f>
        <v>0</v>
      </c>
      <c r="Z835" s="57">
        <f>작성용!Q832</f>
        <v>0</v>
      </c>
      <c r="AA835" s="55" t="str">
        <f>작성용!AJ832</f>
        <v>-</v>
      </c>
      <c r="AB835" s="55">
        <f>작성용!AB832</f>
        <v>0</v>
      </c>
    </row>
    <row r="836" spans="1:28" s="11" customFormat="1" ht="16.5" hidden="1" customHeight="1" x14ac:dyDescent="0.3">
      <c r="A836" s="53">
        <f>작성용!AL833</f>
        <v>832</v>
      </c>
      <c r="B836" s="54" t="str">
        <f>작성용!AI833</f>
        <v>-</v>
      </c>
      <c r="C836" s="55" t="str">
        <f>작성용!AK833</f>
        <v>개별종목</v>
      </c>
      <c r="D836" s="56">
        <f>작성용!T833</f>
        <v>45657</v>
      </c>
      <c r="E836" s="57" t="str">
        <f>작성용!B833</f>
        <v>미래에셋생명보험(LT)</v>
      </c>
      <c r="F836" s="57" t="str">
        <f>작성용!C833</f>
        <v>재평가</v>
      </c>
      <c r="G836" s="57" t="str">
        <f>작성용!D833</f>
        <v>신한AIM크레딧일반사모투자신탁제3-A호</v>
      </c>
      <c r="H836" s="58" t="str">
        <f>작성용!E833</f>
        <v>KBP2019090117</v>
      </c>
      <c r="I836" s="57" t="str">
        <f>작성용!F833</f>
        <v>B02</v>
      </c>
      <c r="J836" s="57">
        <f>작성용!G833</f>
        <v>0</v>
      </c>
      <c r="K836" s="57" t="str">
        <f>작성용!H833</f>
        <v>-</v>
      </c>
      <c r="L836" s="57" t="str">
        <f>작성용!N833</f>
        <v>미정</v>
      </c>
      <c r="M836" s="56" t="str">
        <f>작성용!U833</f>
        <v>2024.12.31</v>
      </c>
      <c r="N836" s="56" t="str">
        <f>작성용!V833</f>
        <v>룩스루</v>
      </c>
      <c r="O836" s="56" t="str">
        <f>작성용!W833</f>
        <v>룩스루</v>
      </c>
      <c r="P836" s="56" t="str">
        <f>작성용!X833</f>
        <v>-</v>
      </c>
      <c r="Q836" s="57" t="str">
        <f>작성용!AD833</f>
        <v>대체평가3사업본부</v>
      </c>
      <c r="R836" s="59">
        <f>작성용!AE833</f>
        <v>0</v>
      </c>
      <c r="S836" s="57" t="str">
        <f>작성용!AF833</f>
        <v>대체평가3사업본부</v>
      </c>
      <c r="T836" s="60" t="str">
        <f>작성용!AG833</f>
        <v>-</v>
      </c>
      <c r="U836" s="60" t="str">
        <f>작성용!AH833</f>
        <v>-</v>
      </c>
      <c r="V836" s="55">
        <f>작성용!AA833</f>
        <v>202412</v>
      </c>
      <c r="W836" s="57" t="str">
        <f>작성용!AC833</f>
        <v>[T]기타보험기관[1본부]</v>
      </c>
      <c r="X836" s="57" t="str">
        <f>작성용!O833</f>
        <v>강성준매니저</v>
      </c>
      <c r="Y836" s="57" t="str">
        <f>작성용!P833</f>
        <v>02-3271-4759,010-2959-2125</v>
      </c>
      <c r="Z836" s="57" t="str">
        <f>작성용!Q833</f>
        <v>kangsj713@miraeasset.com</v>
      </c>
      <c r="AA836" s="55" t="str">
        <f>작성용!AJ833</f>
        <v>-</v>
      </c>
      <c r="AB836" s="55">
        <f>작성용!AB833</f>
        <v>0</v>
      </c>
    </row>
    <row r="837" spans="1:28" s="11" customFormat="1" ht="16.5" hidden="1" customHeight="1" x14ac:dyDescent="0.3">
      <c r="A837" s="53">
        <f>작성용!AL834</f>
        <v>833</v>
      </c>
      <c r="B837" s="54" t="str">
        <f>작성용!AI834</f>
        <v>-</v>
      </c>
      <c r="C837" s="55" t="str">
        <f>작성용!AK834</f>
        <v>개별종목</v>
      </c>
      <c r="D837" s="56">
        <f>작성용!T834</f>
        <v>45657</v>
      </c>
      <c r="E837" s="57" t="str">
        <f>작성용!B834</f>
        <v>미래에셋생명보험(LT)</v>
      </c>
      <c r="F837" s="57" t="str">
        <f>작성용!C834</f>
        <v>재평가</v>
      </c>
      <c r="G837" s="57" t="str">
        <f>작성용!D834</f>
        <v>신한AIM크레딧일반사모투자신탁제3-B호</v>
      </c>
      <c r="H837" s="58" t="str">
        <f>작성용!E834</f>
        <v>KBP2019090118</v>
      </c>
      <c r="I837" s="57" t="str">
        <f>작성용!F834</f>
        <v>B02</v>
      </c>
      <c r="J837" s="57">
        <f>작성용!G834</f>
        <v>0</v>
      </c>
      <c r="K837" s="57" t="str">
        <f>작성용!H834</f>
        <v>-</v>
      </c>
      <c r="L837" s="57" t="str">
        <f>작성용!N834</f>
        <v>미정</v>
      </c>
      <c r="M837" s="56" t="str">
        <f>작성용!U834</f>
        <v>2024.12.31</v>
      </c>
      <c r="N837" s="56" t="str">
        <f>작성용!V834</f>
        <v>룩스루</v>
      </c>
      <c r="O837" s="56" t="str">
        <f>작성용!W834</f>
        <v>룩스루</v>
      </c>
      <c r="P837" s="56" t="str">
        <f>작성용!X834</f>
        <v>-</v>
      </c>
      <c r="Q837" s="57" t="str">
        <f>작성용!AD834</f>
        <v>대체평가3사업본부</v>
      </c>
      <c r="R837" s="59">
        <f>작성용!AE834</f>
        <v>0</v>
      </c>
      <c r="S837" s="57" t="str">
        <f>작성용!AF834</f>
        <v>대체평가3사업본부</v>
      </c>
      <c r="T837" s="60" t="str">
        <f>작성용!AG834</f>
        <v>-</v>
      </c>
      <c r="U837" s="60" t="str">
        <f>작성용!AH834</f>
        <v>-</v>
      </c>
      <c r="V837" s="55">
        <f>작성용!AA834</f>
        <v>202412</v>
      </c>
      <c r="W837" s="57" t="str">
        <f>작성용!AC834</f>
        <v>[T]기타보험기관[1본부]</v>
      </c>
      <c r="X837" s="57" t="str">
        <f>작성용!O834</f>
        <v>강성준매니저</v>
      </c>
      <c r="Y837" s="57" t="str">
        <f>작성용!P834</f>
        <v>02-3271-4759,010-2959-2125</v>
      </c>
      <c r="Z837" s="57" t="str">
        <f>작성용!Q834</f>
        <v>kangsj713@miraeasset.com</v>
      </c>
      <c r="AA837" s="55" t="str">
        <f>작성용!AJ834</f>
        <v>-</v>
      </c>
      <c r="AB837" s="55">
        <f>작성용!AB834</f>
        <v>0</v>
      </c>
    </row>
    <row r="838" spans="1:28" s="11" customFormat="1" ht="16.5" hidden="1" customHeight="1" x14ac:dyDescent="0.3">
      <c r="A838" s="53">
        <f>작성용!AL835</f>
        <v>834</v>
      </c>
      <c r="B838" s="54" t="str">
        <f>작성용!AI835</f>
        <v>-</v>
      </c>
      <c r="C838" s="55" t="str">
        <f>작성용!AK835</f>
        <v>개별종목</v>
      </c>
      <c r="D838" s="56">
        <f>작성용!T835</f>
        <v>45660</v>
      </c>
      <c r="E838" s="57" t="str">
        <f>작성용!B835</f>
        <v>IBK투자증권(IPO1팀)</v>
      </c>
      <c r="F838" s="57" t="str">
        <f>작성용!C835</f>
        <v>재평가</v>
      </c>
      <c r="G838" s="57" t="str">
        <f>작성용!D835</f>
        <v>케이앤에스아이앤씨</v>
      </c>
      <c r="H838" s="58">
        <f>작성용!E835</f>
        <v>1101112405896</v>
      </c>
      <c r="I838" s="57" t="str">
        <f>작성용!F835</f>
        <v>D02</v>
      </c>
      <c r="J838" s="57">
        <f>작성용!G835</f>
        <v>0</v>
      </c>
      <c r="K838" s="57" t="str">
        <f>작성용!H835</f>
        <v>-</v>
      </c>
      <c r="L838" s="57" t="str">
        <f>작성용!N835</f>
        <v>월</v>
      </c>
      <c r="M838" s="56" t="str">
        <f>작성용!U835</f>
        <v>2025.02.28</v>
      </c>
      <c r="N838" s="56">
        <f>작성용!V835</f>
        <v>45720</v>
      </c>
      <c r="O838" s="56" t="str">
        <f>작성용!W835</f>
        <v>보고서제공X</v>
      </c>
      <c r="P838" s="56" t="str">
        <f>작성용!X835</f>
        <v>-</v>
      </c>
      <c r="Q838" s="57" t="str">
        <f>작성용!AD835</f>
        <v>오영석</v>
      </c>
      <c r="R838" s="59">
        <f>작성용!AE835</f>
        <v>1</v>
      </c>
      <c r="S838" s="57" t="str">
        <f>작성용!AF835</f>
        <v>오영석</v>
      </c>
      <c r="T838" s="60" t="str">
        <f>작성용!AG835</f>
        <v>메자닌평가팀</v>
      </c>
      <c r="U838" s="60" t="str">
        <f>작성용!AH835</f>
        <v>메자닌평가팀</v>
      </c>
      <c r="V838" s="55">
        <f>작성용!AA835</f>
        <v>202502</v>
      </c>
      <c r="W838" s="57" t="str">
        <f>작성용!AC835</f>
        <v>[W]상장기업</v>
      </c>
      <c r="X838" s="57" t="str">
        <f>작성용!O835</f>
        <v>이예울대리</v>
      </c>
      <c r="Y838" s="57" t="str">
        <f>작성용!P835</f>
        <v>02-6915-5337</v>
      </c>
      <c r="Z838" s="57" t="str">
        <f>작성용!Q835</f>
        <v>9m.n-@ibks.com</v>
      </c>
      <c r="AA838" s="55" t="str">
        <f>작성용!AJ835</f>
        <v>회계반영</v>
      </c>
      <c r="AB838" s="55">
        <f>작성용!AB835</f>
        <v>0</v>
      </c>
    </row>
    <row r="839" spans="1:28" s="11" customFormat="1" ht="16.5" hidden="1" customHeight="1" x14ac:dyDescent="0.3">
      <c r="A839" s="53">
        <f>작성용!AL836</f>
        <v>835</v>
      </c>
      <c r="B839" s="54" t="str">
        <f>작성용!AI836</f>
        <v>-</v>
      </c>
      <c r="C839" s="55" t="str">
        <f>작성용!AK836</f>
        <v>개별종목</v>
      </c>
      <c r="D839" s="56">
        <f>작성용!T836</f>
        <v>45665</v>
      </c>
      <c r="E839" s="57" t="str">
        <f>작성용!B836</f>
        <v>삼성화재(LT)</v>
      </c>
      <c r="F839" s="57" t="str">
        <f>작성용!C836</f>
        <v>신규</v>
      </c>
      <c r="G839" s="57" t="str">
        <f>작성용!D836</f>
        <v>KIAMCO아부다비캠퍼스사모특별자산투자신탁</v>
      </c>
      <c r="H839" s="58" t="str">
        <f>작성용!E836</f>
        <v>KBP2019090104</v>
      </c>
      <c r="I839" s="57" t="str">
        <f>작성용!F836</f>
        <v>B02</v>
      </c>
      <c r="J839" s="57">
        <f>작성용!G836</f>
        <v>0</v>
      </c>
      <c r="K839" s="57" t="str">
        <f>작성용!H836</f>
        <v>-</v>
      </c>
      <c r="L839" s="57" t="str">
        <f>작성용!N836</f>
        <v xml:space="preserve">분기 </v>
      </c>
      <c r="M839" s="56" t="str">
        <f>작성용!U836</f>
        <v>2024.12.31</v>
      </c>
      <c r="N839" s="56" t="str">
        <f>작성용!V836</f>
        <v>룩스루</v>
      </c>
      <c r="O839" s="56" t="str">
        <f>작성용!W836</f>
        <v>룩스루</v>
      </c>
      <c r="P839" s="56" t="str">
        <f>작성용!X836</f>
        <v>-</v>
      </c>
      <c r="Q839" s="57" t="str">
        <f>작성용!AD836</f>
        <v>대체평가3사업본부</v>
      </c>
      <c r="R839" s="59">
        <f>작성용!AE836</f>
        <v>0</v>
      </c>
      <c r="S839" s="57" t="str">
        <f>작성용!AF836</f>
        <v>대체평가3사업본부</v>
      </c>
      <c r="T839" s="60" t="str">
        <f>작성용!AG836</f>
        <v>-</v>
      </c>
      <c r="U839" s="60" t="str">
        <f>작성용!AH836</f>
        <v>-</v>
      </c>
      <c r="V839" s="55">
        <f>작성용!AA836</f>
        <v>202412</v>
      </c>
      <c r="W839" s="57" t="str">
        <f>작성용!AC836</f>
        <v>[T]기타보험기관[1본부]</v>
      </c>
      <c r="X839" s="57" t="str">
        <f>작성용!O836</f>
        <v xml:space="preserve"> </v>
      </c>
      <c r="Y839" s="57" t="str">
        <f>작성용!P836</f>
        <v xml:space="preserve"> </v>
      </c>
      <c r="Z839" s="57" t="str">
        <f>작성용!Q836</f>
        <v xml:space="preserve"> </v>
      </c>
      <c r="AA839" s="55" t="str">
        <f>작성용!AJ836</f>
        <v>-</v>
      </c>
      <c r="AB839" s="55">
        <f>작성용!AB836</f>
        <v>0</v>
      </c>
    </row>
    <row r="840" spans="1:28" s="11" customFormat="1" ht="16.5" hidden="1" customHeight="1" x14ac:dyDescent="0.3">
      <c r="A840" s="53">
        <f>작성용!AL837</f>
        <v>836</v>
      </c>
      <c r="B840" s="54" t="str">
        <f>작성용!AI837</f>
        <v>-</v>
      </c>
      <c r="C840" s="55" t="str">
        <f>작성용!AK837</f>
        <v>개별종목</v>
      </c>
      <c r="D840" s="56">
        <f>작성용!T837</f>
        <v>45665</v>
      </c>
      <c r="E840" s="57" t="str">
        <f>작성용!B837</f>
        <v>삼성화재(LT)</v>
      </c>
      <c r="F840" s="57" t="str">
        <f>작성용!C837</f>
        <v>신규</v>
      </c>
      <c r="G840" s="57" t="str">
        <f>작성용!D837</f>
        <v>미래에셋EF전문투자형사모특별자산투자신탁2-1호(H)</v>
      </c>
      <c r="H840" s="58" t="str">
        <f>작성용!E837</f>
        <v>KBP2019120084</v>
      </c>
      <c r="I840" s="57" t="str">
        <f>작성용!F837</f>
        <v>B02</v>
      </c>
      <c r="J840" s="57">
        <f>작성용!G837</f>
        <v>0</v>
      </c>
      <c r="K840" s="57" t="str">
        <f>작성용!H837</f>
        <v>-</v>
      </c>
      <c r="L840" s="57" t="str">
        <f>작성용!N837</f>
        <v xml:space="preserve">분기 </v>
      </c>
      <c r="M840" s="56" t="str">
        <f>작성용!U837</f>
        <v>2024.12.31</v>
      </c>
      <c r="N840" s="56" t="str">
        <f>작성용!V837</f>
        <v>룩스루</v>
      </c>
      <c r="O840" s="56" t="str">
        <f>작성용!W837</f>
        <v>룩스루</v>
      </c>
      <c r="P840" s="56" t="str">
        <f>작성용!X837</f>
        <v>-</v>
      </c>
      <c r="Q840" s="57" t="str">
        <f>작성용!AD837</f>
        <v>대체평가3사업본부</v>
      </c>
      <c r="R840" s="59">
        <f>작성용!AE837</f>
        <v>0</v>
      </c>
      <c r="S840" s="57" t="str">
        <f>작성용!AF837</f>
        <v>대체평가3사업본부</v>
      </c>
      <c r="T840" s="60" t="str">
        <f>작성용!AG837</f>
        <v>-</v>
      </c>
      <c r="U840" s="60" t="str">
        <f>작성용!AH837</f>
        <v>-</v>
      </c>
      <c r="V840" s="55">
        <f>작성용!AA837</f>
        <v>202412</v>
      </c>
      <c r="W840" s="57" t="str">
        <f>작성용!AC837</f>
        <v>[T]기타보험기관[1본부]</v>
      </c>
      <c r="X840" s="57" t="str">
        <f>작성용!O837</f>
        <v xml:space="preserve"> </v>
      </c>
      <c r="Y840" s="57" t="str">
        <f>작성용!P837</f>
        <v xml:space="preserve"> </v>
      </c>
      <c r="Z840" s="57" t="str">
        <f>작성용!Q837</f>
        <v xml:space="preserve"> </v>
      </c>
      <c r="AA840" s="55" t="str">
        <f>작성용!AJ837</f>
        <v>-</v>
      </c>
      <c r="AB840" s="55">
        <f>작성용!AB837</f>
        <v>0</v>
      </c>
    </row>
    <row r="841" spans="1:28" s="11" customFormat="1" ht="16.5" hidden="1" customHeight="1" x14ac:dyDescent="0.3">
      <c r="A841" s="53">
        <f>작성용!AL838</f>
        <v>837</v>
      </c>
      <c r="B841" s="54" t="str">
        <f>작성용!AI838</f>
        <v>-</v>
      </c>
      <c r="C841" s="55" t="str">
        <f>작성용!AK838</f>
        <v>개별종목</v>
      </c>
      <c r="D841" s="56">
        <f>작성용!T838</f>
        <v>45665</v>
      </c>
      <c r="E841" s="57" t="str">
        <f>작성용!B838</f>
        <v>삼성화재(LT)</v>
      </c>
      <c r="F841" s="57" t="str">
        <f>작성용!C838</f>
        <v>신규</v>
      </c>
      <c r="G841" s="57" t="str">
        <f>작성용!D838</f>
        <v>미래에셋M25전문투자형사모특별자산투자신탁1호</v>
      </c>
      <c r="H841" s="58" t="str">
        <f>작성용!E838</f>
        <v>KBP2019120085</v>
      </c>
      <c r="I841" s="57" t="str">
        <f>작성용!F838</f>
        <v>B02</v>
      </c>
      <c r="J841" s="57">
        <f>작성용!G838</f>
        <v>0</v>
      </c>
      <c r="K841" s="57" t="str">
        <f>작성용!H838</f>
        <v>-</v>
      </c>
      <c r="L841" s="57" t="str">
        <f>작성용!N838</f>
        <v xml:space="preserve">분기 </v>
      </c>
      <c r="M841" s="56" t="str">
        <f>작성용!U838</f>
        <v>2024.12.31</v>
      </c>
      <c r="N841" s="56" t="str">
        <f>작성용!V838</f>
        <v>룩스루</v>
      </c>
      <c r="O841" s="56" t="str">
        <f>작성용!W838</f>
        <v>룩스루</v>
      </c>
      <c r="P841" s="56" t="str">
        <f>작성용!X838</f>
        <v>-</v>
      </c>
      <c r="Q841" s="57" t="str">
        <f>작성용!AD838</f>
        <v>대체평가3사업본부</v>
      </c>
      <c r="R841" s="59">
        <f>작성용!AE838</f>
        <v>0</v>
      </c>
      <c r="S841" s="57" t="str">
        <f>작성용!AF838</f>
        <v>대체평가3사업본부</v>
      </c>
      <c r="T841" s="60" t="str">
        <f>작성용!AG838</f>
        <v>-</v>
      </c>
      <c r="U841" s="60" t="str">
        <f>작성용!AH838</f>
        <v>-</v>
      </c>
      <c r="V841" s="55">
        <f>작성용!AA838</f>
        <v>202412</v>
      </c>
      <c r="W841" s="57" t="str">
        <f>작성용!AC838</f>
        <v>[T]기타보험기관[1본부]</v>
      </c>
      <c r="X841" s="57" t="str">
        <f>작성용!O838</f>
        <v xml:space="preserve"> </v>
      </c>
      <c r="Y841" s="57" t="str">
        <f>작성용!P838</f>
        <v xml:space="preserve"> </v>
      </c>
      <c r="Z841" s="57" t="str">
        <f>작성용!Q838</f>
        <v xml:space="preserve"> </v>
      </c>
      <c r="AA841" s="55" t="str">
        <f>작성용!AJ838</f>
        <v>-</v>
      </c>
      <c r="AB841" s="55">
        <f>작성용!AB838</f>
        <v>0</v>
      </c>
    </row>
    <row r="842" spans="1:28" s="11" customFormat="1" ht="16.5" hidden="1" customHeight="1" x14ac:dyDescent="0.3">
      <c r="A842" s="53">
        <f>작성용!AL839</f>
        <v>838</v>
      </c>
      <c r="B842" s="54" t="str">
        <f>작성용!AI839</f>
        <v>-</v>
      </c>
      <c r="C842" s="55" t="str">
        <f>작성용!AK839</f>
        <v>개별종목</v>
      </c>
      <c r="D842" s="56">
        <f>작성용!T839</f>
        <v>45665</v>
      </c>
      <c r="E842" s="57" t="str">
        <f>작성용!B839</f>
        <v>삼성화재(LT)</v>
      </c>
      <c r="F842" s="57" t="str">
        <f>작성용!C839</f>
        <v>신규</v>
      </c>
      <c r="G842" s="57" t="str">
        <f>작성용!D839</f>
        <v>삼성Blackstone글로벌인프라일반사모투자신탁제1호</v>
      </c>
      <c r="H842" s="58" t="str">
        <f>작성용!E839</f>
        <v>KBP2024120056</v>
      </c>
      <c r="I842" s="57" t="str">
        <f>작성용!F839</f>
        <v>B02</v>
      </c>
      <c r="J842" s="57">
        <f>작성용!G839</f>
        <v>0</v>
      </c>
      <c r="K842" s="57" t="str">
        <f>작성용!H839</f>
        <v>-</v>
      </c>
      <c r="L842" s="57" t="str">
        <f>작성용!N839</f>
        <v xml:space="preserve">분기 </v>
      </c>
      <c r="M842" s="56" t="str">
        <f>작성용!U839</f>
        <v>2024.12.31</v>
      </c>
      <c r="N842" s="56" t="str">
        <f>작성용!V839</f>
        <v>룩스루</v>
      </c>
      <c r="O842" s="56" t="str">
        <f>작성용!W839</f>
        <v>룩스루</v>
      </c>
      <c r="P842" s="56" t="str">
        <f>작성용!X839</f>
        <v>-</v>
      </c>
      <c r="Q842" s="57" t="str">
        <f>작성용!AD839</f>
        <v>대체평가3사업본부</v>
      </c>
      <c r="R842" s="59">
        <f>작성용!AE839</f>
        <v>0</v>
      </c>
      <c r="S842" s="57" t="str">
        <f>작성용!AF839</f>
        <v>대체평가3사업본부</v>
      </c>
      <c r="T842" s="60" t="str">
        <f>작성용!AG839</f>
        <v>-</v>
      </c>
      <c r="U842" s="60" t="str">
        <f>작성용!AH839</f>
        <v>-</v>
      </c>
      <c r="V842" s="55">
        <f>작성용!AA839</f>
        <v>202412</v>
      </c>
      <c r="W842" s="57" t="str">
        <f>작성용!AC839</f>
        <v>[T]기타보험기관[1본부]</v>
      </c>
      <c r="X842" s="57" t="str">
        <f>작성용!O839</f>
        <v xml:space="preserve"> </v>
      </c>
      <c r="Y842" s="57" t="str">
        <f>작성용!P839</f>
        <v xml:space="preserve"> </v>
      </c>
      <c r="Z842" s="57" t="str">
        <f>작성용!Q839</f>
        <v xml:space="preserve"> </v>
      </c>
      <c r="AA842" s="55" t="str">
        <f>작성용!AJ839</f>
        <v>-</v>
      </c>
      <c r="AB842" s="55">
        <f>작성용!AB839</f>
        <v>0</v>
      </c>
    </row>
    <row r="843" spans="1:28" s="11" customFormat="1" ht="16.5" hidden="1" customHeight="1" x14ac:dyDescent="0.3">
      <c r="A843" s="53">
        <f>작성용!AL840</f>
        <v>839</v>
      </c>
      <c r="B843" s="54" t="str">
        <f>작성용!AI840</f>
        <v>-</v>
      </c>
      <c r="C843" s="55" t="str">
        <f>작성용!AK840</f>
        <v>개별종목</v>
      </c>
      <c r="D843" s="56">
        <f>작성용!T840</f>
        <v>45665</v>
      </c>
      <c r="E843" s="57" t="str">
        <f>작성용!B840</f>
        <v>삼성화재(LT)</v>
      </c>
      <c r="F843" s="57" t="str">
        <f>작성용!C840</f>
        <v>신규</v>
      </c>
      <c r="G843" s="57" t="str">
        <f>작성용!D840</f>
        <v>삼성PEManager2022일반사모투자신탁제2호</v>
      </c>
      <c r="H843" s="58" t="str">
        <f>작성용!E840</f>
        <v>KBP2023120183</v>
      </c>
      <c r="I843" s="57" t="str">
        <f>작성용!F840</f>
        <v>B02</v>
      </c>
      <c r="J843" s="57">
        <f>작성용!G840</f>
        <v>0</v>
      </c>
      <c r="K843" s="57" t="str">
        <f>작성용!H840</f>
        <v>-</v>
      </c>
      <c r="L843" s="57" t="str">
        <f>작성용!N840</f>
        <v xml:space="preserve">분기 </v>
      </c>
      <c r="M843" s="56" t="str">
        <f>작성용!U840</f>
        <v>2024.12.31</v>
      </c>
      <c r="N843" s="56" t="str">
        <f>작성용!V840</f>
        <v>룩스루</v>
      </c>
      <c r="O843" s="56" t="str">
        <f>작성용!W840</f>
        <v>룩스루</v>
      </c>
      <c r="P843" s="56" t="str">
        <f>작성용!X840</f>
        <v>-</v>
      </c>
      <c r="Q843" s="57" t="str">
        <f>작성용!AD840</f>
        <v>대체평가3사업본부</v>
      </c>
      <c r="R843" s="59">
        <f>작성용!AE840</f>
        <v>0</v>
      </c>
      <c r="S843" s="57" t="str">
        <f>작성용!AF840</f>
        <v>대체평가3사업본부</v>
      </c>
      <c r="T843" s="60" t="str">
        <f>작성용!AG840</f>
        <v>-</v>
      </c>
      <c r="U843" s="60" t="str">
        <f>작성용!AH840</f>
        <v>-</v>
      </c>
      <c r="V843" s="55">
        <f>작성용!AA840</f>
        <v>202412</v>
      </c>
      <c r="W843" s="57" t="str">
        <f>작성용!AC840</f>
        <v>[T]기타보험기관[1본부]</v>
      </c>
      <c r="X843" s="57" t="str">
        <f>작성용!O840</f>
        <v xml:space="preserve"> </v>
      </c>
      <c r="Y843" s="57" t="str">
        <f>작성용!P840</f>
        <v xml:space="preserve"> </v>
      </c>
      <c r="Z843" s="57" t="str">
        <f>작성용!Q840</f>
        <v xml:space="preserve"> </v>
      </c>
      <c r="AA843" s="55" t="str">
        <f>작성용!AJ840</f>
        <v>-</v>
      </c>
      <c r="AB843" s="55">
        <f>작성용!AB840</f>
        <v>0</v>
      </c>
    </row>
    <row r="844" spans="1:28" s="11" customFormat="1" ht="16.5" hidden="1" customHeight="1" x14ac:dyDescent="0.3">
      <c r="A844" s="53">
        <f>작성용!AL841</f>
        <v>840</v>
      </c>
      <c r="B844" s="54" t="str">
        <f>작성용!AI841</f>
        <v>-</v>
      </c>
      <c r="C844" s="55" t="str">
        <f>작성용!AK841</f>
        <v>개별종목</v>
      </c>
      <c r="D844" s="56">
        <f>작성용!T841</f>
        <v>45665</v>
      </c>
      <c r="E844" s="57" t="str">
        <f>작성용!B841</f>
        <v>삼성화재(LT)</v>
      </c>
      <c r="F844" s="57" t="str">
        <f>작성용!C841</f>
        <v>신규</v>
      </c>
      <c r="G844" s="57" t="str">
        <f>작성용!D841</f>
        <v>삼성PE프라임리턴일반사모투자신탁제1호</v>
      </c>
      <c r="H844" s="58" t="str">
        <f>작성용!E841</f>
        <v>KBP2024120054</v>
      </c>
      <c r="I844" s="57" t="str">
        <f>작성용!F841</f>
        <v>B02</v>
      </c>
      <c r="J844" s="57">
        <f>작성용!G841</f>
        <v>0</v>
      </c>
      <c r="K844" s="57" t="str">
        <f>작성용!H841</f>
        <v>-</v>
      </c>
      <c r="L844" s="57" t="str">
        <f>작성용!N841</f>
        <v xml:space="preserve">분기 </v>
      </c>
      <c r="M844" s="56" t="str">
        <f>작성용!U841</f>
        <v>2024.12.31</v>
      </c>
      <c r="N844" s="56" t="str">
        <f>작성용!V841</f>
        <v>룩스루</v>
      </c>
      <c r="O844" s="56" t="str">
        <f>작성용!W841</f>
        <v>룩스루</v>
      </c>
      <c r="P844" s="56" t="str">
        <f>작성용!X841</f>
        <v>-</v>
      </c>
      <c r="Q844" s="57" t="str">
        <f>작성용!AD841</f>
        <v>대체평가3사업본부</v>
      </c>
      <c r="R844" s="59">
        <f>작성용!AE841</f>
        <v>0</v>
      </c>
      <c r="S844" s="57" t="str">
        <f>작성용!AF841</f>
        <v>대체평가3사업본부</v>
      </c>
      <c r="T844" s="60" t="str">
        <f>작성용!AG841</f>
        <v>-</v>
      </c>
      <c r="U844" s="60" t="str">
        <f>작성용!AH841</f>
        <v>-</v>
      </c>
      <c r="V844" s="55">
        <f>작성용!AA841</f>
        <v>202412</v>
      </c>
      <c r="W844" s="57" t="str">
        <f>작성용!AC841</f>
        <v>[T]기타보험기관[1본부]</v>
      </c>
      <c r="X844" s="57" t="str">
        <f>작성용!O841</f>
        <v xml:space="preserve"> </v>
      </c>
      <c r="Y844" s="57" t="str">
        <f>작성용!P841</f>
        <v xml:space="preserve"> </v>
      </c>
      <c r="Z844" s="57" t="str">
        <f>작성용!Q841</f>
        <v xml:space="preserve"> </v>
      </c>
      <c r="AA844" s="55" t="str">
        <f>작성용!AJ841</f>
        <v>-</v>
      </c>
      <c r="AB844" s="55">
        <f>작성용!AB841</f>
        <v>0</v>
      </c>
    </row>
    <row r="845" spans="1:28" s="11" customFormat="1" ht="16.5" hidden="1" customHeight="1" x14ac:dyDescent="0.3">
      <c r="A845" s="53">
        <f>작성용!AL842</f>
        <v>841</v>
      </c>
      <c r="B845" s="54" t="str">
        <f>작성용!AI842</f>
        <v>-</v>
      </c>
      <c r="C845" s="55" t="str">
        <f>작성용!AK842</f>
        <v>개별종목</v>
      </c>
      <c r="D845" s="56">
        <f>작성용!T842</f>
        <v>45665</v>
      </c>
      <c r="E845" s="57" t="str">
        <f>작성용!B842</f>
        <v>삼성화재(LT)</v>
      </c>
      <c r="F845" s="57" t="str">
        <f>작성용!C842</f>
        <v>신규</v>
      </c>
      <c r="G845" s="57" t="str">
        <f>작성용!D842</f>
        <v>삼성인수금융선순위대출일반사모투자신탁제4호</v>
      </c>
      <c r="H845" s="58" t="str">
        <f>작성용!E842</f>
        <v>KBP2024120057</v>
      </c>
      <c r="I845" s="57" t="str">
        <f>작성용!F842</f>
        <v>B02</v>
      </c>
      <c r="J845" s="57">
        <f>작성용!G842</f>
        <v>0</v>
      </c>
      <c r="K845" s="57" t="str">
        <f>작성용!H842</f>
        <v>-</v>
      </c>
      <c r="L845" s="57" t="str">
        <f>작성용!N842</f>
        <v xml:space="preserve">분기 </v>
      </c>
      <c r="M845" s="56" t="str">
        <f>작성용!U842</f>
        <v>2024.12.31</v>
      </c>
      <c r="N845" s="56" t="str">
        <f>작성용!V842</f>
        <v>룩스루</v>
      </c>
      <c r="O845" s="56" t="str">
        <f>작성용!W842</f>
        <v>룩스루</v>
      </c>
      <c r="P845" s="56" t="str">
        <f>작성용!X842</f>
        <v>-</v>
      </c>
      <c r="Q845" s="57" t="str">
        <f>작성용!AD842</f>
        <v>대체평가3사업본부</v>
      </c>
      <c r="R845" s="59">
        <f>작성용!AE842</f>
        <v>0</v>
      </c>
      <c r="S845" s="57" t="str">
        <f>작성용!AF842</f>
        <v>대체평가3사업본부</v>
      </c>
      <c r="T845" s="60" t="str">
        <f>작성용!AG842</f>
        <v>-</v>
      </c>
      <c r="U845" s="60" t="str">
        <f>작성용!AH842</f>
        <v>-</v>
      </c>
      <c r="V845" s="55">
        <f>작성용!AA842</f>
        <v>202412</v>
      </c>
      <c r="W845" s="57" t="str">
        <f>작성용!AC842</f>
        <v>[T]기타보험기관[1본부]</v>
      </c>
      <c r="X845" s="57" t="str">
        <f>작성용!O842</f>
        <v xml:space="preserve"> </v>
      </c>
      <c r="Y845" s="57" t="str">
        <f>작성용!P842</f>
        <v xml:space="preserve"> </v>
      </c>
      <c r="Z845" s="57" t="str">
        <f>작성용!Q842</f>
        <v xml:space="preserve"> </v>
      </c>
      <c r="AA845" s="55" t="str">
        <f>작성용!AJ842</f>
        <v>-</v>
      </c>
      <c r="AB845" s="55">
        <f>작성용!AB842</f>
        <v>0</v>
      </c>
    </row>
    <row r="846" spans="1:28" s="11" customFormat="1" ht="16.5" hidden="1" customHeight="1" x14ac:dyDescent="0.3">
      <c r="A846" s="53">
        <f>작성용!AL843</f>
        <v>842</v>
      </c>
      <c r="B846" s="54" t="str">
        <f>작성용!AI843</f>
        <v>-</v>
      </c>
      <c r="C846" s="55" t="str">
        <f>작성용!AK843</f>
        <v>개별종목</v>
      </c>
      <c r="D846" s="56">
        <f>작성용!T843</f>
        <v>45665</v>
      </c>
      <c r="E846" s="57" t="str">
        <f>작성용!B843</f>
        <v>삼성화재(LT)</v>
      </c>
      <c r="F846" s="57" t="str">
        <f>작성용!C843</f>
        <v>신규</v>
      </c>
      <c r="G846" s="57" t="str">
        <f>작성용!D843</f>
        <v>신한글로벌전문투자형사모부동산투자신탁제12호</v>
      </c>
      <c r="H846" s="58" t="str">
        <f>작성용!E843</f>
        <v>KBP2018120185</v>
      </c>
      <c r="I846" s="57" t="str">
        <f>작성용!F843</f>
        <v>B02</v>
      </c>
      <c r="J846" s="57">
        <f>작성용!G843</f>
        <v>0</v>
      </c>
      <c r="K846" s="57" t="str">
        <f>작성용!H843</f>
        <v>-</v>
      </c>
      <c r="L846" s="57" t="str">
        <f>작성용!N843</f>
        <v xml:space="preserve">분기 </v>
      </c>
      <c r="M846" s="56" t="str">
        <f>작성용!U843</f>
        <v>2024.12.31</v>
      </c>
      <c r="N846" s="56" t="str">
        <f>작성용!V843</f>
        <v>룩스루</v>
      </c>
      <c r="O846" s="56" t="str">
        <f>작성용!W843</f>
        <v>룩스루</v>
      </c>
      <c r="P846" s="56" t="str">
        <f>작성용!X843</f>
        <v>-</v>
      </c>
      <c r="Q846" s="57" t="str">
        <f>작성용!AD843</f>
        <v>대체평가3사업본부</v>
      </c>
      <c r="R846" s="59">
        <f>작성용!AE843</f>
        <v>0</v>
      </c>
      <c r="S846" s="57" t="str">
        <f>작성용!AF843</f>
        <v>대체평가3사업본부</v>
      </c>
      <c r="T846" s="60" t="str">
        <f>작성용!AG843</f>
        <v>-</v>
      </c>
      <c r="U846" s="60" t="str">
        <f>작성용!AH843</f>
        <v>-</v>
      </c>
      <c r="V846" s="55">
        <f>작성용!AA843</f>
        <v>202412</v>
      </c>
      <c r="W846" s="57" t="str">
        <f>작성용!AC843</f>
        <v>[T]기타보험기관[1본부]</v>
      </c>
      <c r="X846" s="57" t="str">
        <f>작성용!O843</f>
        <v xml:space="preserve"> </v>
      </c>
      <c r="Y846" s="57" t="str">
        <f>작성용!P843</f>
        <v xml:space="preserve"> </v>
      </c>
      <c r="Z846" s="57" t="str">
        <f>작성용!Q843</f>
        <v xml:space="preserve"> </v>
      </c>
      <c r="AA846" s="55" t="str">
        <f>작성용!AJ843</f>
        <v>-</v>
      </c>
      <c r="AB846" s="55">
        <f>작성용!AB843</f>
        <v>0</v>
      </c>
    </row>
    <row r="847" spans="1:28" s="11" customFormat="1" ht="16.5" hidden="1" customHeight="1" x14ac:dyDescent="0.3">
      <c r="A847" s="53">
        <f>작성용!AL844</f>
        <v>843</v>
      </c>
      <c r="B847" s="54" t="str">
        <f>작성용!AI844</f>
        <v>-</v>
      </c>
      <c r="C847" s="55" t="str">
        <f>작성용!AK844</f>
        <v>개별종목</v>
      </c>
      <c r="D847" s="56">
        <f>작성용!T844</f>
        <v>45665</v>
      </c>
      <c r="E847" s="57" t="str">
        <f>작성용!B844</f>
        <v>삼성화재(LT)</v>
      </c>
      <c r="F847" s="57" t="str">
        <f>작성용!C844</f>
        <v>신규</v>
      </c>
      <c r="G847" s="57" t="str">
        <f>작성용!D844</f>
        <v>이지스아디안유럽인프라일반사모혼합자산투자신탁제494호</v>
      </c>
      <c r="H847" s="58" t="str">
        <f>작성용!E844</f>
        <v>KBP2023090017</v>
      </c>
      <c r="I847" s="57" t="str">
        <f>작성용!F844</f>
        <v>B02</v>
      </c>
      <c r="J847" s="57">
        <f>작성용!G844</f>
        <v>0</v>
      </c>
      <c r="K847" s="57" t="str">
        <f>작성용!H844</f>
        <v>-</v>
      </c>
      <c r="L847" s="57" t="str">
        <f>작성용!N844</f>
        <v xml:space="preserve">분기 </v>
      </c>
      <c r="M847" s="56" t="str">
        <f>작성용!U844</f>
        <v>2024.12.31</v>
      </c>
      <c r="N847" s="56" t="str">
        <f>작성용!V844</f>
        <v>룩스루</v>
      </c>
      <c r="O847" s="56" t="str">
        <f>작성용!W844</f>
        <v>룩스루</v>
      </c>
      <c r="P847" s="56" t="str">
        <f>작성용!X844</f>
        <v>-</v>
      </c>
      <c r="Q847" s="57" t="str">
        <f>작성용!AD844</f>
        <v>대체평가3사업본부</v>
      </c>
      <c r="R847" s="59">
        <f>작성용!AE844</f>
        <v>0</v>
      </c>
      <c r="S847" s="57" t="str">
        <f>작성용!AF844</f>
        <v>대체평가3사업본부</v>
      </c>
      <c r="T847" s="60" t="str">
        <f>작성용!AG844</f>
        <v>-</v>
      </c>
      <c r="U847" s="60" t="str">
        <f>작성용!AH844</f>
        <v>-</v>
      </c>
      <c r="V847" s="55">
        <f>작성용!AA844</f>
        <v>202412</v>
      </c>
      <c r="W847" s="57" t="str">
        <f>작성용!AC844</f>
        <v>[T]기타보험기관[1본부]</v>
      </c>
      <c r="X847" s="57" t="str">
        <f>작성용!O844</f>
        <v xml:space="preserve"> </v>
      </c>
      <c r="Y847" s="57" t="str">
        <f>작성용!P844</f>
        <v xml:space="preserve"> </v>
      </c>
      <c r="Z847" s="57" t="str">
        <f>작성용!Q844</f>
        <v xml:space="preserve"> </v>
      </c>
      <c r="AA847" s="55" t="str">
        <f>작성용!AJ844</f>
        <v>-</v>
      </c>
      <c r="AB847" s="55">
        <f>작성용!AB844</f>
        <v>0</v>
      </c>
    </row>
    <row r="848" spans="1:28" s="11" customFormat="1" ht="16.5" hidden="1" customHeight="1" x14ac:dyDescent="0.3">
      <c r="A848" s="53">
        <f>작성용!AL845</f>
        <v>844</v>
      </c>
      <c r="B848" s="54" t="str">
        <f>작성용!AI845</f>
        <v>-</v>
      </c>
      <c r="C848" s="55" t="str">
        <f>작성용!AK845</f>
        <v>개별종목</v>
      </c>
      <c r="D848" s="56">
        <f>작성용!T845</f>
        <v>45665</v>
      </c>
      <c r="E848" s="57" t="str">
        <f>작성용!B845</f>
        <v>삼성화재(LT)</v>
      </c>
      <c r="F848" s="57" t="str">
        <f>작성용!C845</f>
        <v>신규</v>
      </c>
      <c r="G848" s="57" t="str">
        <f>작성용!D845</f>
        <v>한화유럽PPP인프라전문투자형사모특별자산신탁2호</v>
      </c>
      <c r="H848" s="58" t="str">
        <f>작성용!E845</f>
        <v>KBP2019120119</v>
      </c>
      <c r="I848" s="57" t="str">
        <f>작성용!F845</f>
        <v>B02</v>
      </c>
      <c r="J848" s="57">
        <f>작성용!G845</f>
        <v>0</v>
      </c>
      <c r="K848" s="57" t="str">
        <f>작성용!H845</f>
        <v>-</v>
      </c>
      <c r="L848" s="57" t="str">
        <f>작성용!N845</f>
        <v xml:space="preserve">분기 </v>
      </c>
      <c r="M848" s="56" t="str">
        <f>작성용!U845</f>
        <v>2024.12.31</v>
      </c>
      <c r="N848" s="56" t="str">
        <f>작성용!V845</f>
        <v>룩스루</v>
      </c>
      <c r="O848" s="56" t="str">
        <f>작성용!W845</f>
        <v>룩스루</v>
      </c>
      <c r="P848" s="56" t="str">
        <f>작성용!X845</f>
        <v>-</v>
      </c>
      <c r="Q848" s="57" t="str">
        <f>작성용!AD845</f>
        <v>대체평가3사업본부</v>
      </c>
      <c r="R848" s="59">
        <f>작성용!AE845</f>
        <v>0</v>
      </c>
      <c r="S848" s="57" t="str">
        <f>작성용!AF845</f>
        <v>대체평가3사업본부</v>
      </c>
      <c r="T848" s="60" t="str">
        <f>작성용!AG845</f>
        <v>-</v>
      </c>
      <c r="U848" s="60" t="str">
        <f>작성용!AH845</f>
        <v>-</v>
      </c>
      <c r="V848" s="55">
        <f>작성용!AA845</f>
        <v>202412</v>
      </c>
      <c r="W848" s="57" t="str">
        <f>작성용!AC845</f>
        <v>[T]기타보험기관[1본부]</v>
      </c>
      <c r="X848" s="57" t="str">
        <f>작성용!O845</f>
        <v xml:space="preserve"> </v>
      </c>
      <c r="Y848" s="57" t="str">
        <f>작성용!P845</f>
        <v xml:space="preserve"> </v>
      </c>
      <c r="Z848" s="57" t="str">
        <f>작성용!Q845</f>
        <v xml:space="preserve"> </v>
      </c>
      <c r="AA848" s="55" t="str">
        <f>작성용!AJ845</f>
        <v>-</v>
      </c>
      <c r="AB848" s="55">
        <f>작성용!AB845</f>
        <v>0</v>
      </c>
    </row>
    <row r="849" spans="1:28" s="11" customFormat="1" ht="16.5" hidden="1" customHeight="1" x14ac:dyDescent="0.3">
      <c r="A849" s="53">
        <f>작성용!AL846</f>
        <v>845</v>
      </c>
      <c r="B849" s="54" t="str">
        <f>작성용!AI846</f>
        <v>-</v>
      </c>
      <c r="C849" s="55" t="str">
        <f>작성용!AK846</f>
        <v>개별종목</v>
      </c>
      <c r="D849" s="56">
        <f>작성용!T846</f>
        <v>45665</v>
      </c>
      <c r="E849" s="57" t="str">
        <f>작성용!B846</f>
        <v>삼성화재(LT)</v>
      </c>
      <c r="F849" s="57" t="str">
        <f>작성용!C846</f>
        <v>신규</v>
      </c>
      <c r="G849" s="57" t="str">
        <f>작성용!D846</f>
        <v>현대인베스트3i유럽인프라전문투자형사모특별자산투자신탁8호</v>
      </c>
      <c r="H849" s="58" t="str">
        <f>작성용!E846</f>
        <v>KBP2019120163</v>
      </c>
      <c r="I849" s="57" t="str">
        <f>작성용!F846</f>
        <v>B02</v>
      </c>
      <c r="J849" s="57">
        <f>작성용!G846</f>
        <v>0</v>
      </c>
      <c r="K849" s="57" t="str">
        <f>작성용!H846</f>
        <v>-</v>
      </c>
      <c r="L849" s="57" t="str">
        <f>작성용!N846</f>
        <v xml:space="preserve">분기 </v>
      </c>
      <c r="M849" s="56" t="str">
        <f>작성용!U846</f>
        <v>2024.12.31</v>
      </c>
      <c r="N849" s="56" t="str">
        <f>작성용!V846</f>
        <v>룩스루</v>
      </c>
      <c r="O849" s="56" t="str">
        <f>작성용!W846</f>
        <v>룩스루</v>
      </c>
      <c r="P849" s="56" t="str">
        <f>작성용!X846</f>
        <v>-</v>
      </c>
      <c r="Q849" s="57" t="str">
        <f>작성용!AD846</f>
        <v>대체평가3사업본부</v>
      </c>
      <c r="R849" s="59">
        <f>작성용!AE846</f>
        <v>0</v>
      </c>
      <c r="S849" s="57" t="str">
        <f>작성용!AF846</f>
        <v>대체평가3사업본부</v>
      </c>
      <c r="T849" s="60" t="str">
        <f>작성용!AG846</f>
        <v>-</v>
      </c>
      <c r="U849" s="60" t="str">
        <f>작성용!AH846</f>
        <v>-</v>
      </c>
      <c r="V849" s="55">
        <f>작성용!AA846</f>
        <v>202412</v>
      </c>
      <c r="W849" s="57" t="str">
        <f>작성용!AC846</f>
        <v>[T]기타보험기관[1본부]</v>
      </c>
      <c r="X849" s="57" t="str">
        <f>작성용!O846</f>
        <v xml:space="preserve"> </v>
      </c>
      <c r="Y849" s="57" t="str">
        <f>작성용!P846</f>
        <v xml:space="preserve"> </v>
      </c>
      <c r="Z849" s="57" t="str">
        <f>작성용!Q846</f>
        <v xml:space="preserve"> </v>
      </c>
      <c r="AA849" s="55" t="str">
        <f>작성용!AJ846</f>
        <v>-</v>
      </c>
      <c r="AB849" s="55">
        <f>작성용!AB846</f>
        <v>0</v>
      </c>
    </row>
    <row r="850" spans="1:28" s="11" customFormat="1" ht="16.5" hidden="1" customHeight="1" x14ac:dyDescent="0.3">
      <c r="A850" s="53">
        <f>작성용!AL847</f>
        <v>846</v>
      </c>
      <c r="B850" s="54" t="str">
        <f>작성용!AI847</f>
        <v>-</v>
      </c>
      <c r="C850" s="55" t="str">
        <f>작성용!AK847</f>
        <v>개별종목</v>
      </c>
      <c r="D850" s="56">
        <f>작성용!T847</f>
        <v>45665</v>
      </c>
      <c r="E850" s="57" t="str">
        <f>작성용!B847</f>
        <v>삼성화재(LT)</v>
      </c>
      <c r="F850" s="57" t="str">
        <f>작성용!C847</f>
        <v>신규</v>
      </c>
      <c r="G850" s="57" t="str">
        <f>작성용!D847</f>
        <v>현대인베스트북미대출채권일반사모특별자산투자신탁31호</v>
      </c>
      <c r="H850" s="58" t="str">
        <f>작성용!E847</f>
        <v>KBP2023090016</v>
      </c>
      <c r="I850" s="57" t="str">
        <f>작성용!F847</f>
        <v>B02</v>
      </c>
      <c r="J850" s="57">
        <f>작성용!G847</f>
        <v>0</v>
      </c>
      <c r="K850" s="57" t="str">
        <f>작성용!H847</f>
        <v>-</v>
      </c>
      <c r="L850" s="57" t="str">
        <f>작성용!N847</f>
        <v xml:space="preserve">분기 </v>
      </c>
      <c r="M850" s="56" t="str">
        <f>작성용!U847</f>
        <v>2024.12.31</v>
      </c>
      <c r="N850" s="56" t="str">
        <f>작성용!V847</f>
        <v>룩스루</v>
      </c>
      <c r="O850" s="56" t="str">
        <f>작성용!W847</f>
        <v>룩스루</v>
      </c>
      <c r="P850" s="56" t="str">
        <f>작성용!X847</f>
        <v>-</v>
      </c>
      <c r="Q850" s="57" t="str">
        <f>작성용!AD847</f>
        <v>대체평가3사업본부</v>
      </c>
      <c r="R850" s="59">
        <f>작성용!AE847</f>
        <v>0</v>
      </c>
      <c r="S850" s="57" t="str">
        <f>작성용!AF847</f>
        <v>대체평가3사업본부</v>
      </c>
      <c r="T850" s="60" t="str">
        <f>작성용!AG847</f>
        <v>-</v>
      </c>
      <c r="U850" s="60" t="str">
        <f>작성용!AH847</f>
        <v>-</v>
      </c>
      <c r="V850" s="55">
        <f>작성용!AA847</f>
        <v>202412</v>
      </c>
      <c r="W850" s="57" t="str">
        <f>작성용!AC847</f>
        <v>[T]기타보험기관[1본부]</v>
      </c>
      <c r="X850" s="57" t="str">
        <f>작성용!O847</f>
        <v xml:space="preserve"> </v>
      </c>
      <c r="Y850" s="57" t="str">
        <f>작성용!P847</f>
        <v xml:space="preserve"> </v>
      </c>
      <c r="Z850" s="57" t="str">
        <f>작성용!Q847</f>
        <v xml:space="preserve"> </v>
      </c>
      <c r="AA850" s="55" t="str">
        <f>작성용!AJ847</f>
        <v>-</v>
      </c>
      <c r="AB850" s="55">
        <f>작성용!AB847</f>
        <v>0</v>
      </c>
    </row>
    <row r="851" spans="1:28" s="11" customFormat="1" ht="16.5" hidden="1" customHeight="1" x14ac:dyDescent="0.3">
      <c r="A851" s="53">
        <f>작성용!AL848</f>
        <v>847</v>
      </c>
      <c r="B851" s="54" t="str">
        <f>작성용!AI848</f>
        <v>-</v>
      </c>
      <c r="C851" s="55" t="str">
        <f>작성용!AK848</f>
        <v>개별종목</v>
      </c>
      <c r="D851" s="56">
        <f>작성용!T848</f>
        <v>45665</v>
      </c>
      <c r="E851" s="57" t="str">
        <f>작성용!B848</f>
        <v>메리츠화재해상보험(LT)</v>
      </c>
      <c r="F851" s="57" t="str">
        <f>작성용!C848</f>
        <v>신규</v>
      </c>
      <c r="G851" s="57" t="str">
        <f>작성용!D848</f>
        <v>NH-AMUNDI북미인프라일반사모특별자산투자신탁6호(전문)</v>
      </c>
      <c r="H851" s="58" t="str">
        <f>작성용!E848</f>
        <v>KBP2024120256</v>
      </c>
      <c r="I851" s="57" t="str">
        <f>작성용!F848</f>
        <v>B02</v>
      </c>
      <c r="J851" s="57">
        <f>작성용!G848</f>
        <v>0</v>
      </c>
      <c r="K851" s="57" t="str">
        <f>작성용!H848</f>
        <v>Y</v>
      </c>
      <c r="L851" s="57" t="str">
        <f>작성용!N848</f>
        <v xml:space="preserve">분기 </v>
      </c>
      <c r="M851" s="56" t="str">
        <f>작성용!U848</f>
        <v>2024.12.31</v>
      </c>
      <c r="N851" s="56" t="str">
        <f>작성용!V848</f>
        <v>룩스루</v>
      </c>
      <c r="O851" s="56" t="str">
        <f>작성용!W848</f>
        <v>룩스루</v>
      </c>
      <c r="P851" s="56" t="str">
        <f>작성용!X848</f>
        <v>-</v>
      </c>
      <c r="Q851" s="57" t="str">
        <f>작성용!AD848</f>
        <v>대체평가3사업본부</v>
      </c>
      <c r="R851" s="59">
        <f>작성용!AE848</f>
        <v>0</v>
      </c>
      <c r="S851" s="57" t="str">
        <f>작성용!AF848</f>
        <v>대체평가3사업본부</v>
      </c>
      <c r="T851" s="60" t="str">
        <f>작성용!AG848</f>
        <v>조용원</v>
      </c>
      <c r="U851" s="60" t="str">
        <f>작성용!AH848</f>
        <v>조용원</v>
      </c>
      <c r="V851" s="55">
        <f>작성용!AA848</f>
        <v>202412</v>
      </c>
      <c r="W851" s="57" t="str">
        <f>작성용!AC848</f>
        <v>[T]기타보험기관[1본부]</v>
      </c>
      <c r="X851" s="57" t="str">
        <f>작성용!O848</f>
        <v xml:space="preserve">이상훈,리스크관리파트신지혜 </v>
      </c>
      <c r="Y851" s="57" t="str">
        <f>작성용!P848</f>
        <v xml:space="preserve">02-3786-1123 </v>
      </c>
      <c r="Z851" s="57" t="str">
        <f>작성용!Q848</f>
        <v xml:space="preserve">shlee11@meritz.co.kr;jh_shin@meritz.co.kr </v>
      </c>
      <c r="AA851" s="55" t="str">
        <f>작성용!AJ848</f>
        <v>-</v>
      </c>
      <c r="AB851" s="55">
        <f>작성용!AB848</f>
        <v>0</v>
      </c>
    </row>
    <row r="852" spans="1:28" s="11" customFormat="1" ht="16.5" hidden="1" customHeight="1" x14ac:dyDescent="0.3">
      <c r="A852" s="53">
        <f>작성용!AL849</f>
        <v>848</v>
      </c>
      <c r="B852" s="54" t="str">
        <f>작성용!AI849</f>
        <v>-</v>
      </c>
      <c r="C852" s="55" t="str">
        <f>작성용!AK849</f>
        <v>개별종목</v>
      </c>
      <c r="D852" s="56">
        <f>작성용!T849</f>
        <v>45666</v>
      </c>
      <c r="E852" s="57" t="str">
        <f>작성용!B849</f>
        <v>흥국화재해상보험(수익증권)</v>
      </c>
      <c r="F852" s="57" t="str">
        <f>작성용!C849</f>
        <v>신규</v>
      </c>
      <c r="G852" s="57" t="str">
        <f>작성용!D849</f>
        <v>흥국글로벌AI이코노미증권자투자신탁2호(UH)</v>
      </c>
      <c r="H852" s="58" t="str">
        <f>작성용!E849</f>
        <v>KBP2024120261</v>
      </c>
      <c r="I852" s="57" t="str">
        <f>작성용!F849</f>
        <v>B02</v>
      </c>
      <c r="J852" s="57">
        <f>작성용!G849</f>
        <v>0</v>
      </c>
      <c r="K852" s="57" t="str">
        <f>작성용!H849</f>
        <v>-</v>
      </c>
      <c r="L852" s="57" t="str">
        <f>작성용!N849</f>
        <v xml:space="preserve">분기 </v>
      </c>
      <c r="M852" s="56" t="str">
        <f>작성용!U849</f>
        <v>2024.12.31</v>
      </c>
      <c r="N852" s="56" t="str">
        <f>작성용!V849</f>
        <v>룩스루</v>
      </c>
      <c r="O852" s="56" t="str">
        <f>작성용!W849</f>
        <v>룩스루</v>
      </c>
      <c r="P852" s="56" t="str">
        <f>작성용!X849</f>
        <v>-</v>
      </c>
      <c r="Q852" s="57" t="str">
        <f>작성용!AD849</f>
        <v>대체평가3사업본부</v>
      </c>
      <c r="R852" s="59">
        <f>작성용!AE849</f>
        <v>0</v>
      </c>
      <c r="S852" s="57" t="str">
        <f>작성용!AF849</f>
        <v>대체평가3사업본부</v>
      </c>
      <c r="T852" s="60" t="str">
        <f>작성용!AG849</f>
        <v>김기욱/정창수</v>
      </c>
      <c r="U852" s="60" t="str">
        <f>작성용!AH849</f>
        <v>김기욱/정창수</v>
      </c>
      <c r="V852" s="55">
        <f>작성용!AA849</f>
        <v>202412</v>
      </c>
      <c r="W852" s="57" t="str">
        <f>작성용!AC849</f>
        <v>[T]기타보험기관[1본부]</v>
      </c>
      <c r="X852" s="57" t="str">
        <f>작성용!O849</f>
        <v xml:space="preserve"> </v>
      </c>
      <c r="Y852" s="57" t="str">
        <f>작성용!P849</f>
        <v xml:space="preserve"> </v>
      </c>
      <c r="Z852" s="57" t="str">
        <f>작성용!Q849</f>
        <v xml:space="preserve"> </v>
      </c>
      <c r="AA852" s="55" t="str">
        <f>작성용!AJ849</f>
        <v>-</v>
      </c>
      <c r="AB852" s="55">
        <f>작성용!AB849</f>
        <v>0</v>
      </c>
    </row>
    <row r="853" spans="1:28" s="11" customFormat="1" ht="16.5" hidden="1" customHeight="1" x14ac:dyDescent="0.3">
      <c r="A853" s="53">
        <f>작성용!AL850</f>
        <v>849</v>
      </c>
      <c r="B853" s="54" t="str">
        <f>작성용!AI850</f>
        <v>-</v>
      </c>
      <c r="C853" s="55" t="str">
        <f>작성용!AK850</f>
        <v>개별종목</v>
      </c>
      <c r="D853" s="56">
        <f>작성용!T850</f>
        <v>45666</v>
      </c>
      <c r="E853" s="57" t="str">
        <f>작성용!B850</f>
        <v>흥국화재해상보험(수익증권)</v>
      </c>
      <c r="F853" s="57" t="str">
        <f>작성용!C850</f>
        <v>신규</v>
      </c>
      <c r="G853" s="57" t="str">
        <f>작성용!D850</f>
        <v>흥국글로벌EMP증권투자신탁</v>
      </c>
      <c r="H853" s="58" t="str">
        <f>작성용!E850</f>
        <v>KBP2024120262</v>
      </c>
      <c r="I853" s="57" t="str">
        <f>작성용!F850</f>
        <v>B02</v>
      </c>
      <c r="J853" s="57">
        <f>작성용!G850</f>
        <v>0</v>
      </c>
      <c r="K853" s="57" t="str">
        <f>작성용!H850</f>
        <v>-</v>
      </c>
      <c r="L853" s="57" t="str">
        <f>작성용!N850</f>
        <v xml:space="preserve">분기 </v>
      </c>
      <c r="M853" s="56" t="str">
        <f>작성용!U850</f>
        <v>2024.12.31</v>
      </c>
      <c r="N853" s="56" t="str">
        <f>작성용!V850</f>
        <v>룩스루</v>
      </c>
      <c r="O853" s="56" t="str">
        <f>작성용!W850</f>
        <v>룩스루</v>
      </c>
      <c r="P853" s="56" t="str">
        <f>작성용!X850</f>
        <v>-</v>
      </c>
      <c r="Q853" s="57" t="str">
        <f>작성용!AD850</f>
        <v>대체평가3사업본부</v>
      </c>
      <c r="R853" s="59">
        <f>작성용!AE850</f>
        <v>0</v>
      </c>
      <c r="S853" s="57" t="str">
        <f>작성용!AF850</f>
        <v>대체평가3사업본부</v>
      </c>
      <c r="T853" s="60" t="str">
        <f>작성용!AG850</f>
        <v>김기욱/정창수</v>
      </c>
      <c r="U853" s="60" t="str">
        <f>작성용!AH850</f>
        <v>김기욱/정창수</v>
      </c>
      <c r="V853" s="55">
        <f>작성용!AA850</f>
        <v>202412</v>
      </c>
      <c r="W853" s="57" t="str">
        <f>작성용!AC850</f>
        <v>[T]기타보험기관[1본부]</v>
      </c>
      <c r="X853" s="57" t="str">
        <f>작성용!O850</f>
        <v xml:space="preserve"> </v>
      </c>
      <c r="Y853" s="57" t="str">
        <f>작성용!P850</f>
        <v xml:space="preserve"> </v>
      </c>
      <c r="Z853" s="57" t="str">
        <f>작성용!Q850</f>
        <v xml:space="preserve"> </v>
      </c>
      <c r="AA853" s="55" t="str">
        <f>작성용!AJ850</f>
        <v>-</v>
      </c>
      <c r="AB853" s="55">
        <f>작성용!AB850</f>
        <v>0</v>
      </c>
    </row>
    <row r="854" spans="1:28" s="11" customFormat="1" ht="16.5" hidden="1" customHeight="1" x14ac:dyDescent="0.3">
      <c r="A854" s="53">
        <f>작성용!AL851</f>
        <v>850</v>
      </c>
      <c r="B854" s="54" t="str">
        <f>작성용!AI851</f>
        <v>-</v>
      </c>
      <c r="C854" s="55" t="str">
        <f>작성용!AK851</f>
        <v>기초자산</v>
      </c>
      <c r="D854" s="56" t="str">
        <f>작성용!T851</f>
        <v>신한라이프(수익증권)수익증권(기초자산)</v>
      </c>
      <c r="E854" s="57" t="str">
        <f>작성용!B851</f>
        <v>신한그린뉴딜에너지사모특별자산투자신탁제3호1종</v>
      </c>
      <c r="F854" s="57" t="str">
        <f>작성용!C851</f>
        <v>신규</v>
      </c>
      <c r="G854" s="57" t="str">
        <f>작성용!D851</f>
        <v>랜턴그린에너지제일호사모투자</v>
      </c>
      <c r="H854" s="58">
        <f>작성용!E851</f>
        <v>1101130033067</v>
      </c>
      <c r="I854" s="57" t="str">
        <f>작성용!F851</f>
        <v>B01</v>
      </c>
      <c r="J854" s="57">
        <f>작성용!G851</f>
        <v>0</v>
      </c>
      <c r="K854" s="57" t="str">
        <f>작성용!H851</f>
        <v>-</v>
      </c>
      <c r="L854" s="57" t="str">
        <f>작성용!N851</f>
        <v>분기</v>
      </c>
      <c r="M854" s="56" t="str">
        <f>작성용!U851</f>
        <v>2024.12.31</v>
      </c>
      <c r="N854" s="56" t="str">
        <f>작성용!V851</f>
        <v>룩스루</v>
      </c>
      <c r="O854" s="56" t="str">
        <f>작성용!W851</f>
        <v>보고서제공X</v>
      </c>
      <c r="P854" s="56" t="str">
        <f>작성용!X851</f>
        <v>-</v>
      </c>
      <c r="Q854" s="57" t="str">
        <f>작성용!AD851</f>
        <v>김영하</v>
      </c>
      <c r="R854" s="59">
        <f>작성용!AE851</f>
        <v>0</v>
      </c>
      <c r="S854" s="57" t="str">
        <f>작성용!AF851</f>
        <v>김영하</v>
      </c>
      <c r="T854" s="60" t="str">
        <f>작성용!AG851</f>
        <v>-</v>
      </c>
      <c r="U854" s="60" t="str">
        <f>작성용!AH851</f>
        <v>-</v>
      </c>
      <c r="V854" s="55">
        <f>작성용!AA851</f>
        <v>202412</v>
      </c>
      <c r="W854" s="57" t="str">
        <f>작성용!AC851</f>
        <v>[U]기타보험기관(기초자산)</v>
      </c>
      <c r="X854" s="57">
        <f>작성용!O851</f>
        <v>0</v>
      </c>
      <c r="Y854" s="57">
        <f>작성용!P851</f>
        <v>0</v>
      </c>
      <c r="Z854" s="57">
        <f>작성용!Q851</f>
        <v>0</v>
      </c>
      <c r="AA854" s="55" t="str">
        <f>작성용!AJ851</f>
        <v>-</v>
      </c>
      <c r="AB854" s="55">
        <f>작성용!AB851</f>
        <v>0</v>
      </c>
    </row>
    <row r="855" spans="1:28" s="11" customFormat="1" ht="16.5" hidden="1" customHeight="1" x14ac:dyDescent="0.3">
      <c r="A855" s="53">
        <f>작성용!AL852</f>
        <v>851</v>
      </c>
      <c r="B855" s="54" t="str">
        <f>작성용!AI852</f>
        <v>-</v>
      </c>
      <c r="C855" s="55" t="str">
        <f>작성용!AK852</f>
        <v>개별종목</v>
      </c>
      <c r="D855" s="56">
        <f>작성용!T852</f>
        <v>45672</v>
      </c>
      <c r="E855" s="57" t="str">
        <f>작성용!B852</f>
        <v>글로텍</v>
      </c>
      <c r="F855" s="57" t="str">
        <f>작성용!C852</f>
        <v>재평가</v>
      </c>
      <c r="G855" s="57" t="str">
        <f>작성용!D852</f>
        <v>글로텍</v>
      </c>
      <c r="H855" s="58">
        <f>작성용!E852</f>
        <v>1543110026713</v>
      </c>
      <c r="I855" s="57" t="str">
        <f>작성용!F852</f>
        <v>D06</v>
      </c>
      <c r="J855" s="57">
        <f>작성용!G852</f>
        <v>2</v>
      </c>
      <c r="K855" s="57" t="str">
        <f>작성용!H852</f>
        <v>-</v>
      </c>
      <c r="L855" s="57" t="str">
        <f>작성용!N852</f>
        <v>연말</v>
      </c>
      <c r="M855" s="56" t="str">
        <f>작성용!U852</f>
        <v>2024.12.31</v>
      </c>
      <c r="N855" s="56">
        <f>작성용!V852</f>
        <v>45716</v>
      </c>
      <c r="O855" s="56">
        <f>작성용!W852</f>
        <v>45716</v>
      </c>
      <c r="P855" s="56" t="str">
        <f>작성용!X852</f>
        <v>-</v>
      </c>
      <c r="Q855" s="57" t="str">
        <f>작성용!AD852</f>
        <v>이문수</v>
      </c>
      <c r="R855" s="59">
        <f>작성용!AE852</f>
        <v>0</v>
      </c>
      <c r="S855" s="57" t="str">
        <f>작성용!AF852</f>
        <v>이문수</v>
      </c>
      <c r="T855" s="60" t="str">
        <f>작성용!AG852</f>
        <v>이문수</v>
      </c>
      <c r="U855" s="60" t="str">
        <f>작성용!AH852</f>
        <v>메자닌평가팀</v>
      </c>
      <c r="V855" s="55">
        <f>작성용!AA852</f>
        <v>202412</v>
      </c>
      <c r="W855" s="57" t="str">
        <f>작성용!AC852</f>
        <v>[X]일반기업</v>
      </c>
      <c r="X855" s="57" t="str">
        <f>작성용!O852</f>
        <v>안희진대리</v>
      </c>
      <c r="Y855" s="57" t="str">
        <f>작성용!P852</f>
        <v>043-720-7716</v>
      </c>
      <c r="Z855" s="57" t="str">
        <f>작성용!Q852</f>
        <v>hjann@glotec.co.kr</v>
      </c>
      <c r="AA855" s="55" t="str">
        <f>작성용!AJ852</f>
        <v>회계반영</v>
      </c>
      <c r="AB855" s="55">
        <f>작성용!AB852</f>
        <v>0</v>
      </c>
    </row>
    <row r="856" spans="1:28" s="11" customFormat="1" ht="16.5" hidden="1" customHeight="1" x14ac:dyDescent="0.3">
      <c r="A856" s="53">
        <f>작성용!AL853</f>
        <v>852</v>
      </c>
      <c r="B856" s="54" t="str">
        <f>작성용!AI853</f>
        <v>-</v>
      </c>
      <c r="C856" s="55" t="str">
        <f>작성용!AK853</f>
        <v>개별종목</v>
      </c>
      <c r="D856" s="56">
        <f>작성용!T853</f>
        <v>45672</v>
      </c>
      <c r="E856" s="57" t="str">
        <f>작성용!B853</f>
        <v>글로텍</v>
      </c>
      <c r="F856" s="57" t="str">
        <f>작성용!C853</f>
        <v>재평가</v>
      </c>
      <c r="G856" s="57" t="str">
        <f>작성용!D853</f>
        <v>글로텍</v>
      </c>
      <c r="H856" s="58">
        <f>작성용!E853</f>
        <v>1543110026713</v>
      </c>
      <c r="I856" s="57" t="str">
        <f>작성용!F853</f>
        <v>D06</v>
      </c>
      <c r="J856" s="57">
        <f>작성용!G853</f>
        <v>4</v>
      </c>
      <c r="K856" s="57" t="str">
        <f>작성용!H853</f>
        <v>-</v>
      </c>
      <c r="L856" s="57" t="str">
        <f>작성용!N853</f>
        <v>연말</v>
      </c>
      <c r="M856" s="56" t="str">
        <f>작성용!U853</f>
        <v>2024.12.31</v>
      </c>
      <c r="N856" s="56">
        <f>작성용!V853</f>
        <v>45716</v>
      </c>
      <c r="O856" s="56">
        <f>작성용!W853</f>
        <v>45716</v>
      </c>
      <c r="P856" s="56" t="str">
        <f>작성용!X853</f>
        <v>-</v>
      </c>
      <c r="Q856" s="57" t="str">
        <f>작성용!AD853</f>
        <v>이문수</v>
      </c>
      <c r="R856" s="59">
        <f>작성용!AE853</f>
        <v>0</v>
      </c>
      <c r="S856" s="57" t="str">
        <f>작성용!AF853</f>
        <v>이문수</v>
      </c>
      <c r="T856" s="60" t="str">
        <f>작성용!AG853</f>
        <v>이문수</v>
      </c>
      <c r="U856" s="60" t="str">
        <f>작성용!AH853</f>
        <v>메자닌평가팀</v>
      </c>
      <c r="V856" s="55">
        <f>작성용!AA853</f>
        <v>202412</v>
      </c>
      <c r="W856" s="57" t="str">
        <f>작성용!AC853</f>
        <v>[X]일반기업</v>
      </c>
      <c r="X856" s="57" t="str">
        <f>작성용!O853</f>
        <v>안희진대리</v>
      </c>
      <c r="Y856" s="57" t="str">
        <f>작성용!P853</f>
        <v>043-720-7716</v>
      </c>
      <c r="Z856" s="57" t="str">
        <f>작성용!Q853</f>
        <v>hjann@glotec.co.kr</v>
      </c>
      <c r="AA856" s="55" t="str">
        <f>작성용!AJ853</f>
        <v>회계반영</v>
      </c>
      <c r="AB856" s="55">
        <f>작성용!AB853</f>
        <v>0</v>
      </c>
    </row>
    <row r="857" spans="1:28" s="11" customFormat="1" ht="16.5" hidden="1" customHeight="1" x14ac:dyDescent="0.3">
      <c r="A857" s="53">
        <f>작성용!AL854</f>
        <v>853</v>
      </c>
      <c r="B857" s="54" t="str">
        <f>작성용!AI854</f>
        <v>-</v>
      </c>
      <c r="C857" s="55" t="str">
        <f>작성용!AK854</f>
        <v>개별종목</v>
      </c>
      <c r="D857" s="56">
        <f>작성용!T854</f>
        <v>45672</v>
      </c>
      <c r="E857" s="57" t="str">
        <f>작성용!B854</f>
        <v>글로텍</v>
      </c>
      <c r="F857" s="57" t="str">
        <f>작성용!C854</f>
        <v>재평가</v>
      </c>
      <c r="G857" s="57" t="str">
        <f>작성용!D854</f>
        <v>글로텍</v>
      </c>
      <c r="H857" s="58">
        <f>작성용!E854</f>
        <v>1543110026713</v>
      </c>
      <c r="I857" s="57" t="str">
        <f>작성용!F854</f>
        <v>D06</v>
      </c>
      <c r="J857" s="57">
        <f>작성용!G854</f>
        <v>5</v>
      </c>
      <c r="K857" s="57" t="str">
        <f>작성용!H854</f>
        <v>-</v>
      </c>
      <c r="L857" s="57" t="str">
        <f>작성용!N854</f>
        <v>연말</v>
      </c>
      <c r="M857" s="56" t="str">
        <f>작성용!U854</f>
        <v>2024.12.31</v>
      </c>
      <c r="N857" s="56">
        <f>작성용!V854</f>
        <v>45716</v>
      </c>
      <c r="O857" s="56">
        <f>작성용!W854</f>
        <v>45716</v>
      </c>
      <c r="P857" s="56" t="str">
        <f>작성용!X854</f>
        <v>-</v>
      </c>
      <c r="Q857" s="57" t="str">
        <f>작성용!AD854</f>
        <v>이문수</v>
      </c>
      <c r="R857" s="59">
        <f>작성용!AE854</f>
        <v>0</v>
      </c>
      <c r="S857" s="57" t="str">
        <f>작성용!AF854</f>
        <v>이문수</v>
      </c>
      <c r="T857" s="60" t="str">
        <f>작성용!AG854</f>
        <v>이문수</v>
      </c>
      <c r="U857" s="60" t="str">
        <f>작성용!AH854</f>
        <v>메자닌평가팀</v>
      </c>
      <c r="V857" s="55">
        <f>작성용!AA854</f>
        <v>202412</v>
      </c>
      <c r="W857" s="57" t="str">
        <f>작성용!AC854</f>
        <v>[X]일반기업</v>
      </c>
      <c r="X857" s="57" t="str">
        <f>작성용!O854</f>
        <v>안희진대리</v>
      </c>
      <c r="Y857" s="57" t="str">
        <f>작성용!P854</f>
        <v>043-720-7716</v>
      </c>
      <c r="Z857" s="57" t="str">
        <f>작성용!Q854</f>
        <v>hjann@glotec.co.kr</v>
      </c>
      <c r="AA857" s="55" t="str">
        <f>작성용!AJ854</f>
        <v>회계반영</v>
      </c>
      <c r="AB857" s="55">
        <f>작성용!AB854</f>
        <v>0</v>
      </c>
    </row>
    <row r="858" spans="1:28" s="11" customFormat="1" ht="16.5" hidden="1" customHeight="1" x14ac:dyDescent="0.3">
      <c r="A858" s="53">
        <f>작성용!AL855</f>
        <v>854</v>
      </c>
      <c r="B858" s="54" t="str">
        <f>작성용!AI855</f>
        <v>-</v>
      </c>
      <c r="C858" s="55" t="str">
        <f>작성용!AK855</f>
        <v>개별종목</v>
      </c>
      <c r="D858" s="56">
        <f>작성용!T855</f>
        <v>45672</v>
      </c>
      <c r="E858" s="57" t="str">
        <f>작성용!B855</f>
        <v>글로텍</v>
      </c>
      <c r="F858" s="57" t="str">
        <f>작성용!C855</f>
        <v>재평가</v>
      </c>
      <c r="G858" s="57" t="str">
        <f>작성용!D855</f>
        <v>글로텍</v>
      </c>
      <c r="H858" s="58">
        <f>작성용!E855</f>
        <v>1543110026713</v>
      </c>
      <c r="I858" s="57" t="str">
        <f>작성용!F855</f>
        <v>D06</v>
      </c>
      <c r="J858" s="57">
        <f>작성용!G855</f>
        <v>6</v>
      </c>
      <c r="K858" s="57" t="str">
        <f>작성용!H855</f>
        <v>-</v>
      </c>
      <c r="L858" s="57" t="str">
        <f>작성용!N855</f>
        <v>연말</v>
      </c>
      <c r="M858" s="56" t="str">
        <f>작성용!U855</f>
        <v>2024.12.31</v>
      </c>
      <c r="N858" s="56">
        <f>작성용!V855</f>
        <v>45716</v>
      </c>
      <c r="O858" s="56">
        <f>작성용!W855</f>
        <v>45716</v>
      </c>
      <c r="P858" s="56" t="str">
        <f>작성용!X855</f>
        <v>-</v>
      </c>
      <c r="Q858" s="57" t="str">
        <f>작성용!AD855</f>
        <v>이문수</v>
      </c>
      <c r="R858" s="59">
        <f>작성용!AE855</f>
        <v>0</v>
      </c>
      <c r="S858" s="57" t="str">
        <f>작성용!AF855</f>
        <v>이문수</v>
      </c>
      <c r="T858" s="60" t="str">
        <f>작성용!AG855</f>
        <v>이문수</v>
      </c>
      <c r="U858" s="60" t="str">
        <f>작성용!AH855</f>
        <v>메자닌평가팀</v>
      </c>
      <c r="V858" s="55">
        <f>작성용!AA855</f>
        <v>202412</v>
      </c>
      <c r="W858" s="57" t="str">
        <f>작성용!AC855</f>
        <v>[X]일반기업</v>
      </c>
      <c r="X858" s="57" t="str">
        <f>작성용!O855</f>
        <v>안희진대리</v>
      </c>
      <c r="Y858" s="57" t="str">
        <f>작성용!P855</f>
        <v>043-720-7716</v>
      </c>
      <c r="Z858" s="57" t="str">
        <f>작성용!Q855</f>
        <v>hjann@glotec.co.kr</v>
      </c>
      <c r="AA858" s="55" t="str">
        <f>작성용!AJ855</f>
        <v>회계반영</v>
      </c>
      <c r="AB858" s="55">
        <f>작성용!AB855</f>
        <v>0</v>
      </c>
    </row>
    <row r="859" spans="1:28" s="11" customFormat="1" ht="16.5" hidden="1" customHeight="1" x14ac:dyDescent="0.3">
      <c r="A859" s="53">
        <f>작성용!AL856</f>
        <v>855</v>
      </c>
      <c r="B859" s="54" t="str">
        <f>작성용!AI856</f>
        <v>-</v>
      </c>
      <c r="C859" s="55" t="str">
        <f>작성용!AK856</f>
        <v>개별종목</v>
      </c>
      <c r="D859" s="56">
        <f>작성용!T856</f>
        <v>45672</v>
      </c>
      <c r="E859" s="57" t="str">
        <f>작성용!B856</f>
        <v>글로텍</v>
      </c>
      <c r="F859" s="57" t="str">
        <f>작성용!C856</f>
        <v>재평가</v>
      </c>
      <c r="G859" s="57" t="str">
        <f>작성용!D856</f>
        <v>글로텍</v>
      </c>
      <c r="H859" s="58">
        <f>작성용!E856</f>
        <v>1543110026713</v>
      </c>
      <c r="I859" s="57" t="str">
        <f>작성용!F856</f>
        <v>D06</v>
      </c>
      <c r="J859" s="57">
        <f>작성용!G856</f>
        <v>8</v>
      </c>
      <c r="K859" s="57" t="str">
        <f>작성용!H856</f>
        <v>-</v>
      </c>
      <c r="L859" s="57" t="str">
        <f>작성용!N856</f>
        <v>연말</v>
      </c>
      <c r="M859" s="56" t="str">
        <f>작성용!U856</f>
        <v>2024.12.31</v>
      </c>
      <c r="N859" s="56">
        <f>작성용!V856</f>
        <v>45716</v>
      </c>
      <c r="O859" s="56">
        <f>작성용!W856</f>
        <v>45716</v>
      </c>
      <c r="P859" s="56" t="str">
        <f>작성용!X856</f>
        <v>-</v>
      </c>
      <c r="Q859" s="57" t="str">
        <f>작성용!AD856</f>
        <v>이문수</v>
      </c>
      <c r="R859" s="59">
        <f>작성용!AE856</f>
        <v>0</v>
      </c>
      <c r="S859" s="57" t="str">
        <f>작성용!AF856</f>
        <v>이문수</v>
      </c>
      <c r="T859" s="60" t="str">
        <f>작성용!AG856</f>
        <v>이문수</v>
      </c>
      <c r="U859" s="60" t="str">
        <f>작성용!AH856</f>
        <v>메자닌평가팀</v>
      </c>
      <c r="V859" s="55">
        <f>작성용!AA856</f>
        <v>202412</v>
      </c>
      <c r="W859" s="57" t="str">
        <f>작성용!AC856</f>
        <v>[X]일반기업</v>
      </c>
      <c r="X859" s="57" t="str">
        <f>작성용!O856</f>
        <v>안희진대리</v>
      </c>
      <c r="Y859" s="57" t="str">
        <f>작성용!P856</f>
        <v>043-720-7716</v>
      </c>
      <c r="Z859" s="57" t="str">
        <f>작성용!Q856</f>
        <v>hjann@glotec.co.kr</v>
      </c>
      <c r="AA859" s="55" t="str">
        <f>작성용!AJ856</f>
        <v>회계반영</v>
      </c>
      <c r="AB859" s="55">
        <f>작성용!AB856</f>
        <v>0</v>
      </c>
    </row>
    <row r="860" spans="1:28" s="11" customFormat="1" ht="16.5" hidden="1" customHeight="1" x14ac:dyDescent="0.3">
      <c r="A860" s="53">
        <f>작성용!AL857</f>
        <v>856</v>
      </c>
      <c r="B860" s="54" t="str">
        <f>작성용!AI857</f>
        <v>-</v>
      </c>
      <c r="C860" s="55" t="str">
        <f>작성용!AK857</f>
        <v>개별종목</v>
      </c>
      <c r="D860" s="56">
        <f>작성용!T857</f>
        <v>45672</v>
      </c>
      <c r="E860" s="57" t="str">
        <f>작성용!B857</f>
        <v>글로텍</v>
      </c>
      <c r="F860" s="57" t="str">
        <f>작성용!C857</f>
        <v>재평가</v>
      </c>
      <c r="G860" s="57" t="str">
        <f>작성용!D857</f>
        <v>글로텍</v>
      </c>
      <c r="H860" s="58">
        <f>작성용!E857</f>
        <v>1543110026713</v>
      </c>
      <c r="I860" s="57" t="str">
        <f>작성용!F857</f>
        <v>A01</v>
      </c>
      <c r="J860" s="57">
        <f>작성용!G857</f>
        <v>0</v>
      </c>
      <c r="K860" s="57" t="str">
        <f>작성용!H857</f>
        <v>-</v>
      </c>
      <c r="L860" s="57" t="str">
        <f>작성용!N857</f>
        <v>연말</v>
      </c>
      <c r="M860" s="56" t="str">
        <f>작성용!U857</f>
        <v>2024.12.31</v>
      </c>
      <c r="N860" s="56">
        <f>작성용!V857</f>
        <v>45716</v>
      </c>
      <c r="O860" s="56">
        <f>작성용!W857</f>
        <v>45716</v>
      </c>
      <c r="P860" s="56" t="str">
        <f>작성용!X857</f>
        <v>-</v>
      </c>
      <c r="Q860" s="57" t="str">
        <f>작성용!AD857</f>
        <v>이문수</v>
      </c>
      <c r="R860" s="59">
        <f>작성용!AE857</f>
        <v>1</v>
      </c>
      <c r="S860" s="57" t="str">
        <f>작성용!AF857</f>
        <v>이문수</v>
      </c>
      <c r="T860" s="60" t="str">
        <f>작성용!AG857</f>
        <v>이문수</v>
      </c>
      <c r="U860" s="60" t="str">
        <f>작성용!AH857</f>
        <v>메자닌평가팀</v>
      </c>
      <c r="V860" s="55">
        <f>작성용!AA857</f>
        <v>202412</v>
      </c>
      <c r="W860" s="57" t="str">
        <f>작성용!AC857</f>
        <v>[X]일반기업</v>
      </c>
      <c r="X860" s="57" t="str">
        <f>작성용!O857</f>
        <v>안희진대리</v>
      </c>
      <c r="Y860" s="57" t="str">
        <f>작성용!P857</f>
        <v>043-720-7716</v>
      </c>
      <c r="Z860" s="57" t="str">
        <f>작성용!Q857</f>
        <v>hjann@glotec.co.kr</v>
      </c>
      <c r="AA860" s="55" t="str">
        <f>작성용!AJ857</f>
        <v>회계반영</v>
      </c>
      <c r="AB860" s="55">
        <f>작성용!AB857</f>
        <v>0</v>
      </c>
    </row>
    <row r="861" spans="1:28" s="11" customFormat="1" ht="16.5" hidden="1" customHeight="1" x14ac:dyDescent="0.3">
      <c r="A861" s="53">
        <f>작성용!AL858</f>
        <v>857</v>
      </c>
      <c r="B861" s="54" t="str">
        <f>작성용!AI858</f>
        <v>-</v>
      </c>
      <c r="C861" s="55" t="str">
        <f>작성용!AK858</f>
        <v>개별종목</v>
      </c>
      <c r="D861" s="56">
        <f>작성용!T858</f>
        <v>45672</v>
      </c>
      <c r="E861" s="57" t="str">
        <f>작성용!B858</f>
        <v>글로텍</v>
      </c>
      <c r="F861" s="57" t="str">
        <f>작성용!C858</f>
        <v>재평가</v>
      </c>
      <c r="G861" s="57" t="str">
        <f>작성용!D858</f>
        <v>글로텍</v>
      </c>
      <c r="H861" s="58">
        <f>작성용!E858</f>
        <v>1543110026713</v>
      </c>
      <c r="I861" s="57" t="str">
        <f>작성용!F858</f>
        <v>A07</v>
      </c>
      <c r="J861" s="57">
        <f>작성용!G858</f>
        <v>0</v>
      </c>
      <c r="K861" s="57" t="str">
        <f>작성용!H858</f>
        <v>Y</v>
      </c>
      <c r="L861" s="57" t="str">
        <f>작성용!N858</f>
        <v>연말</v>
      </c>
      <c r="M861" s="56" t="str">
        <f>작성용!U858</f>
        <v>2024.12.31</v>
      </c>
      <c r="N861" s="56">
        <f>작성용!V858</f>
        <v>45716</v>
      </c>
      <c r="O861" s="56">
        <f>작성용!W858</f>
        <v>45716</v>
      </c>
      <c r="P861" s="56" t="str">
        <f>작성용!X858</f>
        <v>-</v>
      </c>
      <c r="Q861" s="57" t="str">
        <f>작성용!AD858</f>
        <v>이문수</v>
      </c>
      <c r="R861" s="59">
        <f>작성용!AE858</f>
        <v>0</v>
      </c>
      <c r="S861" s="57" t="str">
        <f>작성용!AF858</f>
        <v>이문수</v>
      </c>
      <c r="T861" s="60" t="str">
        <f>작성용!AG858</f>
        <v>이문수</v>
      </c>
      <c r="U861" s="60" t="str">
        <f>작성용!AH858</f>
        <v>메자닌평가팀</v>
      </c>
      <c r="V861" s="55">
        <f>작성용!AA858</f>
        <v>202412</v>
      </c>
      <c r="W861" s="57" t="str">
        <f>작성용!AC858</f>
        <v>[X]일반기업</v>
      </c>
      <c r="X861" s="57" t="str">
        <f>작성용!O858</f>
        <v>안희진대리</v>
      </c>
      <c r="Y861" s="57" t="str">
        <f>작성용!P858</f>
        <v>043-720-7716</v>
      </c>
      <c r="Z861" s="57" t="str">
        <f>작성용!Q858</f>
        <v>hjann@glotec.co.kr</v>
      </c>
      <c r="AA861" s="55" t="str">
        <f>작성용!AJ858</f>
        <v>회계반영</v>
      </c>
      <c r="AB861" s="55">
        <f>작성용!AB858</f>
        <v>0</v>
      </c>
    </row>
    <row r="862" spans="1:28" s="11" customFormat="1" ht="16.5" hidden="1" customHeight="1" x14ac:dyDescent="0.3">
      <c r="A862" s="53">
        <f>작성용!AL859</f>
        <v>858</v>
      </c>
      <c r="B862" s="54" t="str">
        <f>작성용!AI859</f>
        <v>-</v>
      </c>
      <c r="C862" s="55" t="str">
        <f>작성용!AK859</f>
        <v>개별종목</v>
      </c>
      <c r="D862" s="56">
        <f>작성용!T859</f>
        <v>45674</v>
      </c>
      <c r="E862" s="57" t="str">
        <f>작성용!B859</f>
        <v>KB손해보험(LT)</v>
      </c>
      <c r="F862" s="57" t="str">
        <f>작성용!C859</f>
        <v>신규</v>
      </c>
      <c r="G862" s="57" t="str">
        <f>작성용!D859</f>
        <v>KIAMCO아부다비캠퍼스사모특별자산투자신탁</v>
      </c>
      <c r="H862" s="58" t="str">
        <f>작성용!E859</f>
        <v>KBP2019090104</v>
      </c>
      <c r="I862" s="57" t="str">
        <f>작성용!F859</f>
        <v>B02</v>
      </c>
      <c r="J862" s="57">
        <f>작성용!G859</f>
        <v>0</v>
      </c>
      <c r="K862" s="57" t="str">
        <f>작성용!H859</f>
        <v>-</v>
      </c>
      <c r="L862" s="57" t="str">
        <f>작성용!N859</f>
        <v xml:space="preserve">분기 </v>
      </c>
      <c r="M862" s="56" t="str">
        <f>작성용!U859</f>
        <v>2024.12.31</v>
      </c>
      <c r="N862" s="56" t="str">
        <f>작성용!V859</f>
        <v>룩스루</v>
      </c>
      <c r="O862" s="56" t="str">
        <f>작성용!W859</f>
        <v>룩스루</v>
      </c>
      <c r="P862" s="56" t="str">
        <f>작성용!X859</f>
        <v>-</v>
      </c>
      <c r="Q862" s="57" t="str">
        <f>작성용!AD859</f>
        <v>대체평가3사업본부</v>
      </c>
      <c r="R862" s="59">
        <f>작성용!AE859</f>
        <v>0</v>
      </c>
      <c r="S862" s="57" t="str">
        <f>작성용!AF859</f>
        <v>대체평가3사업본부</v>
      </c>
      <c r="T862" s="60" t="str">
        <f>작성용!AG859</f>
        <v>-</v>
      </c>
      <c r="U862" s="60" t="str">
        <f>작성용!AH859</f>
        <v>-</v>
      </c>
      <c r="V862" s="55">
        <f>작성용!AA859</f>
        <v>202412</v>
      </c>
      <c r="W862" s="57" t="str">
        <f>작성용!AC859</f>
        <v>[T]기타보험기관[1본부]</v>
      </c>
      <c r="X862" s="57" t="str">
        <f>작성용!O859</f>
        <v xml:space="preserve">최서희선임 </v>
      </c>
      <c r="Y862" s="57" t="str">
        <f>작성용!P859</f>
        <v xml:space="preserve">02-2144-7421 </v>
      </c>
      <c r="Z862" s="57" t="str">
        <f>작성용!Q859</f>
        <v xml:space="preserve">seohee.choi@ kblife.co.kr </v>
      </c>
      <c r="AA862" s="55" t="str">
        <f>작성용!AJ859</f>
        <v>-</v>
      </c>
      <c r="AB862" s="55">
        <f>작성용!AB859</f>
        <v>0</v>
      </c>
    </row>
    <row r="863" spans="1:28" s="11" customFormat="1" ht="16.5" hidden="1" customHeight="1" x14ac:dyDescent="0.3">
      <c r="A863" s="53">
        <f>작성용!AL860</f>
        <v>859</v>
      </c>
      <c r="B863" s="54" t="str">
        <f>작성용!AI860</f>
        <v>-</v>
      </c>
      <c r="C863" s="55" t="str">
        <f>작성용!AK860</f>
        <v>개별종목</v>
      </c>
      <c r="D863" s="56">
        <f>작성용!T860</f>
        <v>45674</v>
      </c>
      <c r="E863" s="57" t="str">
        <f>작성용!B860</f>
        <v>KB손해보험(LT)</v>
      </c>
      <c r="F863" s="57" t="str">
        <f>작성용!C860</f>
        <v>신규</v>
      </c>
      <c r="G863" s="57" t="str">
        <f>작성용!D860</f>
        <v>미래에셋글로벌인프라사모특별자산투자신탁3-1호</v>
      </c>
      <c r="H863" s="58" t="str">
        <f>작성용!E860</f>
        <v>KBP2021120108</v>
      </c>
      <c r="I863" s="57" t="str">
        <f>작성용!F860</f>
        <v>B02</v>
      </c>
      <c r="J863" s="57">
        <f>작성용!G860</f>
        <v>0</v>
      </c>
      <c r="K863" s="57" t="str">
        <f>작성용!H860</f>
        <v>-</v>
      </c>
      <c r="L863" s="57" t="str">
        <f>작성용!N860</f>
        <v xml:space="preserve">분기 </v>
      </c>
      <c r="M863" s="56" t="str">
        <f>작성용!U860</f>
        <v>2024.12.31</v>
      </c>
      <c r="N863" s="56" t="str">
        <f>작성용!V860</f>
        <v>룩스루</v>
      </c>
      <c r="O863" s="56" t="str">
        <f>작성용!W860</f>
        <v>룩스루</v>
      </c>
      <c r="P863" s="56" t="str">
        <f>작성용!X860</f>
        <v>-</v>
      </c>
      <c r="Q863" s="57" t="str">
        <f>작성용!AD860</f>
        <v>대체평가3사업본부</v>
      </c>
      <c r="R863" s="59">
        <f>작성용!AE860</f>
        <v>0</v>
      </c>
      <c r="S863" s="57" t="str">
        <f>작성용!AF860</f>
        <v>대체평가3사업본부</v>
      </c>
      <c r="T863" s="60" t="str">
        <f>작성용!AG860</f>
        <v>-</v>
      </c>
      <c r="U863" s="60" t="str">
        <f>작성용!AH860</f>
        <v>-</v>
      </c>
      <c r="V863" s="55">
        <f>작성용!AA860</f>
        <v>202412</v>
      </c>
      <c r="W863" s="57" t="str">
        <f>작성용!AC860</f>
        <v>[T]기타보험기관[1본부]</v>
      </c>
      <c r="X863" s="57" t="str">
        <f>작성용!O860</f>
        <v xml:space="preserve">최서희선임 </v>
      </c>
      <c r="Y863" s="57" t="str">
        <f>작성용!P860</f>
        <v xml:space="preserve">02-2144-7421 </v>
      </c>
      <c r="Z863" s="57" t="str">
        <f>작성용!Q860</f>
        <v xml:space="preserve">seohee.choi@ kblife.co.kr </v>
      </c>
      <c r="AA863" s="55" t="str">
        <f>작성용!AJ860</f>
        <v>-</v>
      </c>
      <c r="AB863" s="55">
        <f>작성용!AB860</f>
        <v>0</v>
      </c>
    </row>
    <row r="864" spans="1:28" s="11" customFormat="1" ht="16.5" hidden="1" customHeight="1" x14ac:dyDescent="0.3">
      <c r="A864" s="53">
        <f>작성용!AL861</f>
        <v>860</v>
      </c>
      <c r="B864" s="54" t="str">
        <f>작성용!AI861</f>
        <v>-</v>
      </c>
      <c r="C864" s="55" t="str">
        <f>작성용!AK861</f>
        <v>개별종목</v>
      </c>
      <c r="D864" s="56">
        <f>작성용!T861</f>
        <v>45674</v>
      </c>
      <c r="E864" s="57" t="str">
        <f>작성용!B861</f>
        <v>KB손해보험(LT)</v>
      </c>
      <c r="F864" s="57" t="str">
        <f>작성용!C861</f>
        <v>신규</v>
      </c>
      <c r="G864" s="57" t="str">
        <f>작성용!D861</f>
        <v>보고에너지전환인프라일반사모투자신탁1호</v>
      </c>
      <c r="H864" s="58" t="str">
        <f>작성용!E861</f>
        <v>KBP2023090012</v>
      </c>
      <c r="I864" s="57" t="str">
        <f>작성용!F861</f>
        <v>B02</v>
      </c>
      <c r="J864" s="57">
        <f>작성용!G861</f>
        <v>0</v>
      </c>
      <c r="K864" s="57" t="str">
        <f>작성용!H861</f>
        <v>-</v>
      </c>
      <c r="L864" s="57" t="str">
        <f>작성용!N861</f>
        <v xml:space="preserve">분기 </v>
      </c>
      <c r="M864" s="56" t="str">
        <f>작성용!U861</f>
        <v>2024.12.31</v>
      </c>
      <c r="N864" s="56" t="str">
        <f>작성용!V861</f>
        <v>룩스루</v>
      </c>
      <c r="O864" s="56" t="str">
        <f>작성용!W861</f>
        <v>룩스루</v>
      </c>
      <c r="P864" s="56" t="str">
        <f>작성용!X861</f>
        <v>-</v>
      </c>
      <c r="Q864" s="57" t="str">
        <f>작성용!AD861</f>
        <v>대체평가3사업본부</v>
      </c>
      <c r="R864" s="59">
        <f>작성용!AE861</f>
        <v>0</v>
      </c>
      <c r="S864" s="57" t="str">
        <f>작성용!AF861</f>
        <v>대체평가3사업본부</v>
      </c>
      <c r="T864" s="60" t="str">
        <f>작성용!AG861</f>
        <v>-</v>
      </c>
      <c r="U864" s="60" t="str">
        <f>작성용!AH861</f>
        <v>-</v>
      </c>
      <c r="V864" s="55">
        <f>작성용!AA861</f>
        <v>202412</v>
      </c>
      <c r="W864" s="57" t="str">
        <f>작성용!AC861</f>
        <v>[T]기타보험기관[1본부]</v>
      </c>
      <c r="X864" s="57" t="str">
        <f>작성용!O861</f>
        <v xml:space="preserve">최서희선임 </v>
      </c>
      <c r="Y864" s="57" t="str">
        <f>작성용!P861</f>
        <v xml:space="preserve">02-2144-7421 </v>
      </c>
      <c r="Z864" s="57" t="str">
        <f>작성용!Q861</f>
        <v xml:space="preserve">seohee.choi@ kblife.co.kr </v>
      </c>
      <c r="AA864" s="55" t="str">
        <f>작성용!AJ861</f>
        <v>-</v>
      </c>
      <c r="AB864" s="55">
        <f>작성용!AB861</f>
        <v>0</v>
      </c>
    </row>
    <row r="865" spans="1:28" s="11" customFormat="1" ht="16.5" hidden="1" customHeight="1" x14ac:dyDescent="0.3">
      <c r="A865" s="53">
        <f>작성용!AL862</f>
        <v>861</v>
      </c>
      <c r="B865" s="54" t="str">
        <f>작성용!AI862</f>
        <v>-</v>
      </c>
      <c r="C865" s="55" t="str">
        <f>작성용!AK862</f>
        <v>개별종목</v>
      </c>
      <c r="D865" s="56">
        <f>작성용!T862</f>
        <v>45674</v>
      </c>
      <c r="E865" s="57" t="str">
        <f>작성용!B862</f>
        <v>KB손해보험(LT)</v>
      </c>
      <c r="F865" s="57" t="str">
        <f>작성용!C862</f>
        <v>신규</v>
      </c>
      <c r="G865" s="57" t="str">
        <f>작성용!D862</f>
        <v>한화미국호주PPP전문투자1호</v>
      </c>
      <c r="H865" s="58" t="str">
        <f>작성용!E862</f>
        <v>KBP2022060023</v>
      </c>
      <c r="I865" s="57" t="str">
        <f>작성용!F862</f>
        <v>B02</v>
      </c>
      <c r="J865" s="57">
        <f>작성용!G862</f>
        <v>0</v>
      </c>
      <c r="K865" s="57" t="str">
        <f>작성용!H862</f>
        <v>-</v>
      </c>
      <c r="L865" s="57" t="str">
        <f>작성용!N862</f>
        <v xml:space="preserve">분기 </v>
      </c>
      <c r="M865" s="56" t="str">
        <f>작성용!U862</f>
        <v>2024.12.31</v>
      </c>
      <c r="N865" s="56" t="str">
        <f>작성용!V862</f>
        <v>룩스루</v>
      </c>
      <c r="O865" s="56" t="str">
        <f>작성용!W862</f>
        <v>룩스루</v>
      </c>
      <c r="P865" s="56" t="str">
        <f>작성용!X862</f>
        <v>-</v>
      </c>
      <c r="Q865" s="57" t="str">
        <f>작성용!AD862</f>
        <v>대체평가3사업본부</v>
      </c>
      <c r="R865" s="59">
        <f>작성용!AE862</f>
        <v>0</v>
      </c>
      <c r="S865" s="57" t="str">
        <f>작성용!AF862</f>
        <v>대체평가3사업본부</v>
      </c>
      <c r="T865" s="60" t="str">
        <f>작성용!AG862</f>
        <v>-</v>
      </c>
      <c r="U865" s="60" t="str">
        <f>작성용!AH862</f>
        <v>-</v>
      </c>
      <c r="V865" s="55">
        <f>작성용!AA862</f>
        <v>202412</v>
      </c>
      <c r="W865" s="57" t="str">
        <f>작성용!AC862</f>
        <v>[T]기타보험기관[1본부]</v>
      </c>
      <c r="X865" s="57" t="str">
        <f>작성용!O862</f>
        <v xml:space="preserve">최서희선임 </v>
      </c>
      <c r="Y865" s="57" t="str">
        <f>작성용!P862</f>
        <v xml:space="preserve">02-2144-7421 </v>
      </c>
      <c r="Z865" s="57" t="str">
        <f>작성용!Q862</f>
        <v xml:space="preserve">seohee.choi@ kblife.co.kr </v>
      </c>
      <c r="AA865" s="55" t="str">
        <f>작성용!AJ862</f>
        <v>-</v>
      </c>
      <c r="AB865" s="55">
        <f>작성용!AB862</f>
        <v>0</v>
      </c>
    </row>
    <row r="866" spans="1:28" s="11" customFormat="1" ht="16.5" hidden="1" customHeight="1" x14ac:dyDescent="0.3">
      <c r="A866" s="53">
        <f>작성용!AL863</f>
        <v>862</v>
      </c>
      <c r="B866" s="54" t="str">
        <f>작성용!AI863</f>
        <v>-</v>
      </c>
      <c r="C866" s="55" t="str">
        <f>작성용!AK863</f>
        <v>개별종목</v>
      </c>
      <c r="D866" s="56">
        <f>작성용!T863</f>
        <v>45674</v>
      </c>
      <c r="E866" s="57" t="str">
        <f>작성용!B863</f>
        <v>메리츠화재해상보험(LT)</v>
      </c>
      <c r="F866" s="57" t="str">
        <f>작성용!C863</f>
        <v>신규</v>
      </c>
      <c r="G866" s="57" t="str">
        <f>작성용!D863</f>
        <v>채권시장안정전문투자형사모증권투자신탁</v>
      </c>
      <c r="H866" s="58" t="str">
        <f>작성용!E863</f>
        <v>KBP2020060046</v>
      </c>
      <c r="I866" s="57" t="str">
        <f>작성용!F863</f>
        <v>B02</v>
      </c>
      <c r="J866" s="57">
        <f>작성용!G863</f>
        <v>0</v>
      </c>
      <c r="K866" s="57" t="str">
        <f>작성용!H863</f>
        <v>Y</v>
      </c>
      <c r="L866" s="57" t="str">
        <f>작성용!N863</f>
        <v xml:space="preserve">분기 </v>
      </c>
      <c r="M866" s="56" t="str">
        <f>작성용!U863</f>
        <v>2024.12.31</v>
      </c>
      <c r="N866" s="56" t="str">
        <f>작성용!V863</f>
        <v>룩스루</v>
      </c>
      <c r="O866" s="56" t="str">
        <f>작성용!W863</f>
        <v>룩스루</v>
      </c>
      <c r="P866" s="56" t="str">
        <f>작성용!X863</f>
        <v>-</v>
      </c>
      <c r="Q866" s="57" t="str">
        <f>작성용!AD863</f>
        <v>대체평가3사업본부</v>
      </c>
      <c r="R866" s="59">
        <f>작성용!AE863</f>
        <v>0</v>
      </c>
      <c r="S866" s="57" t="str">
        <f>작성용!AF863</f>
        <v>대체평가3사업본부</v>
      </c>
      <c r="T866" s="60" t="str">
        <f>작성용!AG863</f>
        <v>조용원</v>
      </c>
      <c r="U866" s="60" t="str">
        <f>작성용!AH863</f>
        <v>조용원</v>
      </c>
      <c r="V866" s="55">
        <f>작성용!AA863</f>
        <v>202412</v>
      </c>
      <c r="W866" s="57" t="str">
        <f>작성용!AC863</f>
        <v>[T]기타보험기관[1본부]</v>
      </c>
      <c r="X866" s="57" t="str">
        <f>작성용!O863</f>
        <v xml:space="preserve">이상훈,리스크관리파트신지혜 </v>
      </c>
      <c r="Y866" s="57" t="str">
        <f>작성용!P863</f>
        <v xml:space="preserve">02-3786-1123 </v>
      </c>
      <c r="Z866" s="57" t="str">
        <f>작성용!Q863</f>
        <v xml:space="preserve">shlee11@meritz.co.kr;jh_shin@meritz.co.kr </v>
      </c>
      <c r="AA866" s="55" t="str">
        <f>작성용!AJ863</f>
        <v>-</v>
      </c>
      <c r="AB866" s="55">
        <f>작성용!AB863</f>
        <v>0</v>
      </c>
    </row>
    <row r="867" spans="1:28" s="11" customFormat="1" ht="16.5" hidden="1" customHeight="1" x14ac:dyDescent="0.3">
      <c r="A867" s="53">
        <f>작성용!AL864</f>
        <v>863</v>
      </c>
      <c r="B867" s="54" t="str">
        <f>작성용!AI864</f>
        <v>-</v>
      </c>
      <c r="C867" s="55" t="str">
        <f>작성용!AK864</f>
        <v>개별종목</v>
      </c>
      <c r="D867" s="56">
        <f>작성용!T864</f>
        <v>45674</v>
      </c>
      <c r="E867" s="57" t="str">
        <f>작성용!B864</f>
        <v>메리츠화재해상보험(LT)</v>
      </c>
      <c r="F867" s="57" t="str">
        <f>작성용!C864</f>
        <v>신규</v>
      </c>
      <c r="G867" s="57" t="str">
        <f>작성용!D864</f>
        <v>다함께코리아한국투자민간투자풀일반사모증권투자신탁10호(주식-재간접형)</v>
      </c>
      <c r="H867" s="58" t="str">
        <f>작성용!E864</f>
        <v>KBP2022120116</v>
      </c>
      <c r="I867" s="57" t="str">
        <f>작성용!F864</f>
        <v>B02</v>
      </c>
      <c r="J867" s="57">
        <f>작성용!G864</f>
        <v>0</v>
      </c>
      <c r="K867" s="57" t="str">
        <f>작성용!H864</f>
        <v>Y</v>
      </c>
      <c r="L867" s="57" t="str">
        <f>작성용!N864</f>
        <v xml:space="preserve">분기 </v>
      </c>
      <c r="M867" s="56" t="str">
        <f>작성용!U864</f>
        <v>2024.12.31</v>
      </c>
      <c r="N867" s="56" t="str">
        <f>작성용!V864</f>
        <v>룩스루</v>
      </c>
      <c r="O867" s="56" t="str">
        <f>작성용!W864</f>
        <v>룩스루</v>
      </c>
      <c r="P867" s="56" t="str">
        <f>작성용!X864</f>
        <v>-</v>
      </c>
      <c r="Q867" s="57" t="str">
        <f>작성용!AD864</f>
        <v>대체평가3사업본부</v>
      </c>
      <c r="R867" s="59">
        <f>작성용!AE864</f>
        <v>0</v>
      </c>
      <c r="S867" s="57" t="str">
        <f>작성용!AF864</f>
        <v>대체평가3사업본부</v>
      </c>
      <c r="T867" s="60" t="str">
        <f>작성용!AG864</f>
        <v>조용원</v>
      </c>
      <c r="U867" s="60" t="str">
        <f>작성용!AH864</f>
        <v>조용원</v>
      </c>
      <c r="V867" s="55">
        <f>작성용!AA864</f>
        <v>202412</v>
      </c>
      <c r="W867" s="57" t="str">
        <f>작성용!AC864</f>
        <v>[T]기타보험기관[1본부]</v>
      </c>
      <c r="X867" s="57" t="str">
        <f>작성용!O864</f>
        <v xml:space="preserve">이상훈,리스크관리파트신지혜 </v>
      </c>
      <c r="Y867" s="57" t="str">
        <f>작성용!P864</f>
        <v xml:space="preserve">02-3786-1123 </v>
      </c>
      <c r="Z867" s="57" t="str">
        <f>작성용!Q864</f>
        <v xml:space="preserve">shlee11@meritz.co.kr;jh_shin@meritz.co.kr </v>
      </c>
      <c r="AA867" s="55" t="str">
        <f>작성용!AJ864</f>
        <v>-</v>
      </c>
      <c r="AB867" s="55">
        <f>작성용!AB864</f>
        <v>0</v>
      </c>
    </row>
    <row r="868" spans="1:28" s="11" customFormat="1" ht="16.5" hidden="1" customHeight="1" x14ac:dyDescent="0.3">
      <c r="A868" s="53">
        <f>작성용!AL865</f>
        <v>864</v>
      </c>
      <c r="B868" s="54" t="str">
        <f>작성용!AI865</f>
        <v>-</v>
      </c>
      <c r="C868" s="55" t="str">
        <f>작성용!AK865</f>
        <v>기초자산</v>
      </c>
      <c r="D868" s="56" t="str">
        <f>작성용!T865</f>
        <v>신한라이프(수익증권)펀드(기초자산)</v>
      </c>
      <c r="E868" s="57" t="str">
        <f>작성용!B865</f>
        <v>신한창업벤처전문투자형사모투자신탁제4호</v>
      </c>
      <c r="F868" s="57" t="str">
        <f>작성용!C865</f>
        <v>신규</v>
      </c>
      <c r="G868" s="57" t="str">
        <f>작성용!D865</f>
        <v>스마트어센도그린뉴딜투자조합</v>
      </c>
      <c r="H868" s="58" t="str">
        <f>작성용!E865</f>
        <v>KBP2024110055</v>
      </c>
      <c r="I868" s="57" t="str">
        <f>작성용!F865</f>
        <v>B01</v>
      </c>
      <c r="J868" s="57">
        <f>작성용!G865</f>
        <v>0</v>
      </c>
      <c r="K868" s="57" t="str">
        <f>작성용!H865</f>
        <v>-</v>
      </c>
      <c r="L868" s="57" t="str">
        <f>작성용!N865</f>
        <v>분기</v>
      </c>
      <c r="M868" s="56" t="str">
        <f>작성용!U865</f>
        <v>2024.12.31</v>
      </c>
      <c r="N868" s="56" t="str">
        <f>작성용!V865</f>
        <v>룩스루</v>
      </c>
      <c r="O868" s="56" t="str">
        <f>작성용!W865</f>
        <v>보고서제공X</v>
      </c>
      <c r="P868" s="56" t="str">
        <f>작성용!X865</f>
        <v>-</v>
      </c>
      <c r="Q868" s="57" t="str">
        <f>작성용!AD865</f>
        <v>원정우</v>
      </c>
      <c r="R868" s="59">
        <f>작성용!AE865</f>
        <v>0</v>
      </c>
      <c r="S868" s="57" t="str">
        <f>작성용!AF865</f>
        <v>신규</v>
      </c>
      <c r="T868" s="60" t="str">
        <f>작성용!AG865</f>
        <v>-</v>
      </c>
      <c r="U868" s="60" t="str">
        <f>작성용!AH865</f>
        <v>-</v>
      </c>
      <c r="V868" s="55">
        <f>작성용!AA865</f>
        <v>202412</v>
      </c>
      <c r="W868" s="57" t="str">
        <f>작성용!AC865</f>
        <v>[U]기타보험기관(기초자산)</v>
      </c>
      <c r="X868" s="57">
        <f>작성용!O865</f>
        <v>0</v>
      </c>
      <c r="Y868" s="57">
        <f>작성용!P865</f>
        <v>0</v>
      </c>
      <c r="Z868" s="57">
        <f>작성용!Q865</f>
        <v>0</v>
      </c>
      <c r="AA868" s="55" t="str">
        <f>작성용!AJ865</f>
        <v>-</v>
      </c>
      <c r="AB868" s="55">
        <f>작성용!AB865</f>
        <v>0</v>
      </c>
    </row>
    <row r="869" spans="1:28" s="11" customFormat="1" ht="16.5" hidden="1" customHeight="1" x14ac:dyDescent="0.3">
      <c r="A869" s="53">
        <f>작성용!AL866</f>
        <v>865</v>
      </c>
      <c r="B869" s="54" t="str">
        <f>작성용!AI866</f>
        <v>-</v>
      </c>
      <c r="C869" s="55" t="str">
        <f>작성용!AK866</f>
        <v>기초자산</v>
      </c>
      <c r="D869" s="56" t="str">
        <f>작성용!T866</f>
        <v>신한라이프(수익증권)펀드(기초자산)</v>
      </c>
      <c r="E869" s="57" t="str">
        <f>작성용!B866</f>
        <v>신한창업벤처전문투자형사모투자신탁제4호</v>
      </c>
      <c r="F869" s="57" t="str">
        <f>작성용!C866</f>
        <v>신규</v>
      </c>
      <c r="G869" s="57" t="str">
        <f>작성용!D866</f>
        <v>IMMGrowth벤처펀드제1호</v>
      </c>
      <c r="H869" s="58" t="str">
        <f>작성용!E866</f>
        <v>KBP2021120155</v>
      </c>
      <c r="I869" s="57" t="str">
        <f>작성용!F866</f>
        <v>B01</v>
      </c>
      <c r="J869" s="57">
        <f>작성용!G866</f>
        <v>0</v>
      </c>
      <c r="K869" s="57" t="str">
        <f>작성용!H866</f>
        <v>-</v>
      </c>
      <c r="L869" s="57" t="str">
        <f>작성용!N866</f>
        <v>분기</v>
      </c>
      <c r="M869" s="56" t="str">
        <f>작성용!U866</f>
        <v>2024.12.31</v>
      </c>
      <c r="N869" s="56" t="str">
        <f>작성용!V866</f>
        <v>룩스루</v>
      </c>
      <c r="O869" s="56" t="str">
        <f>작성용!W866</f>
        <v>보고서제공X</v>
      </c>
      <c r="P869" s="56" t="str">
        <f>작성용!X866</f>
        <v>-</v>
      </c>
      <c r="Q869" s="57" t="str">
        <f>작성용!AD866</f>
        <v>채동우</v>
      </c>
      <c r="R869" s="59">
        <f>작성용!AE866</f>
        <v>0</v>
      </c>
      <c r="S869" s="57" t="str">
        <f>작성용!AF866</f>
        <v>신규</v>
      </c>
      <c r="T869" s="60" t="str">
        <f>작성용!AG866</f>
        <v>-</v>
      </c>
      <c r="U869" s="60" t="str">
        <f>작성용!AH866</f>
        <v>-</v>
      </c>
      <c r="V869" s="55">
        <f>작성용!AA866</f>
        <v>202412</v>
      </c>
      <c r="W869" s="57" t="str">
        <f>작성용!AC866</f>
        <v>[U]기타보험기관(기초자산)</v>
      </c>
      <c r="X869" s="57">
        <f>작성용!O866</f>
        <v>0</v>
      </c>
      <c r="Y869" s="57">
        <f>작성용!P866</f>
        <v>0</v>
      </c>
      <c r="Z869" s="57">
        <f>작성용!Q866</f>
        <v>0</v>
      </c>
      <c r="AA869" s="55" t="str">
        <f>작성용!AJ866</f>
        <v>-</v>
      </c>
      <c r="AB869" s="55">
        <f>작성용!AB866</f>
        <v>0</v>
      </c>
    </row>
    <row r="870" spans="1:28" s="11" customFormat="1" ht="16.5" hidden="1" customHeight="1" x14ac:dyDescent="0.3">
      <c r="A870" s="53">
        <f>작성용!AL867</f>
        <v>866</v>
      </c>
      <c r="B870" s="54" t="str">
        <f>작성용!AI867</f>
        <v>-</v>
      </c>
      <c r="C870" s="55" t="str">
        <f>작성용!AK867</f>
        <v>기초자산</v>
      </c>
      <c r="D870" s="56" t="str">
        <f>작성용!T867</f>
        <v>신한라이프(수익증권)펀드(기초자산)</v>
      </c>
      <c r="E870" s="57" t="str">
        <f>작성용!B867</f>
        <v>신한창업벤처전문투자형사모투자신탁제4호</v>
      </c>
      <c r="F870" s="57" t="str">
        <f>작성용!C867</f>
        <v>신규</v>
      </c>
      <c r="G870" s="57" t="str">
        <f>작성용!D867</f>
        <v>퀀텀세컨더리제1호펀드</v>
      </c>
      <c r="H870" s="58" t="str">
        <f>작성용!E867</f>
        <v>KBP2024120034</v>
      </c>
      <c r="I870" s="57" t="str">
        <f>작성용!F867</f>
        <v>B01</v>
      </c>
      <c r="J870" s="57">
        <f>작성용!G867</f>
        <v>0</v>
      </c>
      <c r="K870" s="57" t="str">
        <f>작성용!H867</f>
        <v>-</v>
      </c>
      <c r="L870" s="57" t="str">
        <f>작성용!N867</f>
        <v>분기</v>
      </c>
      <c r="M870" s="56" t="str">
        <f>작성용!U867</f>
        <v>2024.12.31</v>
      </c>
      <c r="N870" s="56" t="str">
        <f>작성용!V867</f>
        <v>룩스루</v>
      </c>
      <c r="O870" s="56" t="str">
        <f>작성용!W867</f>
        <v>보고서제공X</v>
      </c>
      <c r="P870" s="56" t="str">
        <f>작성용!X867</f>
        <v>-</v>
      </c>
      <c r="Q870" s="57" t="str">
        <f>작성용!AD867</f>
        <v>원정우</v>
      </c>
      <c r="R870" s="59">
        <f>작성용!AE867</f>
        <v>0</v>
      </c>
      <c r="S870" s="57" t="str">
        <f>작성용!AF867</f>
        <v>신규</v>
      </c>
      <c r="T870" s="60" t="str">
        <f>작성용!AG867</f>
        <v>-</v>
      </c>
      <c r="U870" s="60" t="str">
        <f>작성용!AH867</f>
        <v>-</v>
      </c>
      <c r="V870" s="55">
        <f>작성용!AA867</f>
        <v>202412</v>
      </c>
      <c r="W870" s="57" t="str">
        <f>작성용!AC867</f>
        <v>[U]기타보험기관(기초자산)</v>
      </c>
      <c r="X870" s="57">
        <f>작성용!O867</f>
        <v>0</v>
      </c>
      <c r="Y870" s="57">
        <f>작성용!P867</f>
        <v>0</v>
      </c>
      <c r="Z870" s="57">
        <f>작성용!Q867</f>
        <v>0</v>
      </c>
      <c r="AA870" s="55" t="str">
        <f>작성용!AJ867</f>
        <v>-</v>
      </c>
      <c r="AB870" s="55">
        <f>작성용!AB867</f>
        <v>0</v>
      </c>
    </row>
    <row r="871" spans="1:28" s="11" customFormat="1" ht="16.5" hidden="1" customHeight="1" x14ac:dyDescent="0.3">
      <c r="A871" s="53">
        <f>작성용!AL868</f>
        <v>867</v>
      </c>
      <c r="B871" s="54" t="str">
        <f>작성용!AI868</f>
        <v>LT목적 평가자 다르게 지정</v>
      </c>
      <c r="C871" s="55" t="str">
        <f>작성용!AK868</f>
        <v>개별종목</v>
      </c>
      <c r="D871" s="56">
        <f>작성용!T868</f>
        <v>45681</v>
      </c>
      <c r="E871" s="57" t="str">
        <f>작성용!B868</f>
        <v>한화생명보험(수익증권형대출)</v>
      </c>
      <c r="F871" s="57" t="str">
        <f>작성용!C868</f>
        <v>신규</v>
      </c>
      <c r="G871" s="57" t="str">
        <f>작성용!D868</f>
        <v>신한BaysideVII일반사모투자신탁제2호(H)</v>
      </c>
      <c r="H871" s="58" t="str">
        <f>작성용!E868</f>
        <v>KBP2024120264</v>
      </c>
      <c r="I871" s="57" t="str">
        <f>작성용!F868</f>
        <v>B02</v>
      </c>
      <c r="J871" s="57">
        <f>작성용!G868</f>
        <v>0</v>
      </c>
      <c r="K871" s="57" t="str">
        <f>작성용!H868</f>
        <v>-</v>
      </c>
      <c r="L871" s="57" t="str">
        <f>작성용!N868</f>
        <v xml:space="preserve">분기 </v>
      </c>
      <c r="M871" s="56" t="str">
        <f>작성용!U868</f>
        <v>2024.12.31</v>
      </c>
      <c r="N871" s="56" t="str">
        <f>작성용!V868</f>
        <v>룩스루</v>
      </c>
      <c r="O871" s="56" t="str">
        <f>작성용!W868</f>
        <v>룩스루</v>
      </c>
      <c r="P871" s="56" t="str">
        <f>작성용!X868</f>
        <v>-</v>
      </c>
      <c r="Q871" s="57" t="str">
        <f>작성용!AD868</f>
        <v>대체평가3사업본부</v>
      </c>
      <c r="R871" s="59">
        <f>작성용!AE868</f>
        <v>0</v>
      </c>
      <c r="S871" s="57" t="str">
        <f>작성용!AF868</f>
        <v>대체평가3사업본부</v>
      </c>
      <c r="T871" s="60" t="str">
        <f>작성용!AG868</f>
        <v>오윤지</v>
      </c>
      <c r="U871" s="60" t="str">
        <f>작성용!AH868</f>
        <v>오윤지</v>
      </c>
      <c r="V871" s="55">
        <f>작성용!AA868</f>
        <v>202412</v>
      </c>
      <c r="W871" s="57" t="str">
        <f>작성용!AC868</f>
        <v>[T]기타보험기관[1본부]</v>
      </c>
      <c r="X871" s="57">
        <f>작성용!O868</f>
        <v>0</v>
      </c>
      <c r="Y871" s="57">
        <f>작성용!P868</f>
        <v>0</v>
      </c>
      <c r="Z871" s="57">
        <f>작성용!Q868</f>
        <v>0</v>
      </c>
      <c r="AA871" s="55" t="str">
        <f>작성용!AJ868</f>
        <v>-</v>
      </c>
      <c r="AB871" s="55">
        <f>작성용!AB868</f>
        <v>0</v>
      </c>
    </row>
    <row r="872" spans="1:28" s="11" customFormat="1" ht="16.5" hidden="1" customHeight="1" x14ac:dyDescent="0.3">
      <c r="A872" s="53">
        <f>작성용!AL869</f>
        <v>868</v>
      </c>
      <c r="B872" s="54" t="str">
        <f>작성용!AI869</f>
        <v>-</v>
      </c>
      <c r="C872" s="55" t="str">
        <f>작성용!AK869</f>
        <v>개별종목</v>
      </c>
      <c r="D872" s="56" t="str">
        <f>작성용!T869</f>
        <v>2024-12-09</v>
      </c>
      <c r="E872" s="57" t="str">
        <f>작성용!B869</f>
        <v>IBK연금보험(LT)</v>
      </c>
      <c r="F872" s="57" t="str">
        <f>작성용!C869</f>
        <v>재평가</v>
      </c>
      <c r="G872" s="57" t="str">
        <f>작성용!D869</f>
        <v>LKIPO일반사모투자신탁제3호</v>
      </c>
      <c r="H872" s="58" t="str">
        <f>작성용!E869</f>
        <v>KBP2024090046</v>
      </c>
      <c r="I872" s="57" t="str">
        <f>작성용!F869</f>
        <v>B02</v>
      </c>
      <c r="J872" s="57">
        <f>작성용!G869</f>
        <v>0</v>
      </c>
      <c r="K872" s="57" t="str">
        <f>작성용!H869</f>
        <v>-</v>
      </c>
      <c r="L872" s="57" t="str">
        <f>작성용!N869</f>
        <v xml:space="preserve">분기 </v>
      </c>
      <c r="M872" s="56" t="str">
        <f>작성용!U869</f>
        <v>2024-12-31</v>
      </c>
      <c r="N872" s="56" t="str">
        <f>작성용!V869</f>
        <v>룩스루</v>
      </c>
      <c r="O872" s="56" t="str">
        <f>작성용!W869</f>
        <v>룩스루</v>
      </c>
      <c r="P872" s="56" t="str">
        <f>작성용!X869</f>
        <v>-</v>
      </c>
      <c r="Q872" s="57" t="str">
        <f>작성용!AD869</f>
        <v>대체평가3사업본부</v>
      </c>
      <c r="R872" s="59">
        <f>작성용!AE869</f>
        <v>0</v>
      </c>
      <c r="S872" s="57" t="str">
        <f>작성용!AF869</f>
        <v>대체평가3사업본부</v>
      </c>
      <c r="T872" s="60" t="str">
        <f>작성용!AG869</f>
        <v>-</v>
      </c>
      <c r="U872" s="60" t="str">
        <f>작성용!AH869</f>
        <v>-</v>
      </c>
      <c r="V872" s="55">
        <f>작성용!AA869</f>
        <v>202412</v>
      </c>
      <c r="W872" s="57" t="str">
        <f>작성용!AC869</f>
        <v>[T]기타보험기관[1본부]</v>
      </c>
      <c r="X872" s="57" t="str">
        <f>작성용!O869</f>
        <v xml:space="preserve"> </v>
      </c>
      <c r="Y872" s="57" t="str">
        <f>작성용!P869</f>
        <v xml:space="preserve"> </v>
      </c>
      <c r="Z872" s="57" t="str">
        <f>작성용!Q869</f>
        <v xml:space="preserve"> </v>
      </c>
      <c r="AA872" s="55" t="str">
        <f>작성용!AJ869</f>
        <v>-</v>
      </c>
      <c r="AB872" s="55">
        <f>작성용!AB869</f>
        <v>0</v>
      </c>
    </row>
    <row r="873" spans="1:28" s="11" customFormat="1" ht="16.5" hidden="1" customHeight="1" x14ac:dyDescent="0.3">
      <c r="A873" s="53">
        <f>작성용!AL870</f>
        <v>869</v>
      </c>
      <c r="B873" s="54" t="str">
        <f>작성용!AI870</f>
        <v>-</v>
      </c>
      <c r="C873" s="55" t="str">
        <f>작성용!AK870</f>
        <v>개별종목</v>
      </c>
      <c r="D873" s="56" t="str">
        <f>작성용!T870</f>
        <v>2024-12-09</v>
      </c>
      <c r="E873" s="57" t="str">
        <f>작성용!B870</f>
        <v>IBK연금보험(LT)</v>
      </c>
      <c r="F873" s="57" t="str">
        <f>작성용!C870</f>
        <v>재평가</v>
      </c>
      <c r="G873" s="57" t="str">
        <f>작성용!D870</f>
        <v>LKIPO일반사모투자신탁제4호</v>
      </c>
      <c r="H873" s="58" t="str">
        <f>작성용!E870</f>
        <v>KBP2024090047</v>
      </c>
      <c r="I873" s="57" t="str">
        <f>작성용!F870</f>
        <v>B02</v>
      </c>
      <c r="J873" s="57">
        <f>작성용!G870</f>
        <v>0</v>
      </c>
      <c r="K873" s="57" t="str">
        <f>작성용!H870</f>
        <v>-</v>
      </c>
      <c r="L873" s="57" t="str">
        <f>작성용!N870</f>
        <v xml:space="preserve">분기 </v>
      </c>
      <c r="M873" s="56" t="str">
        <f>작성용!U870</f>
        <v>2024-12-31</v>
      </c>
      <c r="N873" s="56" t="str">
        <f>작성용!V870</f>
        <v>룩스루</v>
      </c>
      <c r="O873" s="56" t="str">
        <f>작성용!W870</f>
        <v>룩스루</v>
      </c>
      <c r="P873" s="56" t="str">
        <f>작성용!X870</f>
        <v>-</v>
      </c>
      <c r="Q873" s="57" t="str">
        <f>작성용!AD870</f>
        <v>대체평가3사업본부</v>
      </c>
      <c r="R873" s="59">
        <f>작성용!AE870</f>
        <v>0</v>
      </c>
      <c r="S873" s="57" t="str">
        <f>작성용!AF870</f>
        <v>대체평가3사업본부</v>
      </c>
      <c r="T873" s="60" t="str">
        <f>작성용!AG870</f>
        <v>-</v>
      </c>
      <c r="U873" s="60" t="str">
        <f>작성용!AH870</f>
        <v>-</v>
      </c>
      <c r="V873" s="55">
        <f>작성용!AA870</f>
        <v>202412</v>
      </c>
      <c r="W873" s="57" t="str">
        <f>작성용!AC870</f>
        <v>[T]기타보험기관[1본부]</v>
      </c>
      <c r="X873" s="57" t="str">
        <f>작성용!O870</f>
        <v xml:space="preserve"> </v>
      </c>
      <c r="Y873" s="57" t="str">
        <f>작성용!P870</f>
        <v xml:space="preserve"> </v>
      </c>
      <c r="Z873" s="57" t="str">
        <f>작성용!Q870</f>
        <v xml:space="preserve"> </v>
      </c>
      <c r="AA873" s="55" t="str">
        <f>작성용!AJ870</f>
        <v>-</v>
      </c>
      <c r="AB873" s="55">
        <f>작성용!AB870</f>
        <v>0</v>
      </c>
    </row>
    <row r="874" spans="1:28" s="11" customFormat="1" ht="16.5" hidden="1" customHeight="1" x14ac:dyDescent="0.3">
      <c r="A874" s="53">
        <f>작성용!AL871</f>
        <v>870</v>
      </c>
      <c r="B874" s="54" t="str">
        <f>작성용!AI871</f>
        <v>-</v>
      </c>
      <c r="C874" s="55" t="str">
        <f>작성용!AK871</f>
        <v>개별종목</v>
      </c>
      <c r="D874" s="56" t="str">
        <f>작성용!T871</f>
        <v>2024-12-09</v>
      </c>
      <c r="E874" s="57" t="str">
        <f>작성용!B871</f>
        <v>IBK연금보험(LT)</v>
      </c>
      <c r="F874" s="57" t="str">
        <f>작성용!C871</f>
        <v>재평가</v>
      </c>
      <c r="G874" s="57" t="str">
        <f>작성용!D871</f>
        <v>나이스공모주인컴일반사모투자신탁2호</v>
      </c>
      <c r="H874" s="58" t="str">
        <f>작성용!E871</f>
        <v>KBP2024090048</v>
      </c>
      <c r="I874" s="57" t="str">
        <f>작성용!F871</f>
        <v>B02</v>
      </c>
      <c r="J874" s="57">
        <f>작성용!G871</f>
        <v>0</v>
      </c>
      <c r="K874" s="57" t="str">
        <f>작성용!H871</f>
        <v>-</v>
      </c>
      <c r="L874" s="57" t="str">
        <f>작성용!N871</f>
        <v xml:space="preserve">분기 </v>
      </c>
      <c r="M874" s="56" t="str">
        <f>작성용!U871</f>
        <v>2024-12-31</v>
      </c>
      <c r="N874" s="56" t="str">
        <f>작성용!V871</f>
        <v>룩스루</v>
      </c>
      <c r="O874" s="56" t="str">
        <f>작성용!W871</f>
        <v>룩스루</v>
      </c>
      <c r="P874" s="56" t="str">
        <f>작성용!X871</f>
        <v>-</v>
      </c>
      <c r="Q874" s="57" t="str">
        <f>작성용!AD871</f>
        <v>대체평가3사업본부</v>
      </c>
      <c r="R874" s="59">
        <f>작성용!AE871</f>
        <v>0</v>
      </c>
      <c r="S874" s="57" t="str">
        <f>작성용!AF871</f>
        <v>대체평가3사업본부</v>
      </c>
      <c r="T874" s="60" t="str">
        <f>작성용!AG871</f>
        <v>-</v>
      </c>
      <c r="U874" s="60" t="str">
        <f>작성용!AH871</f>
        <v>-</v>
      </c>
      <c r="V874" s="55">
        <f>작성용!AA871</f>
        <v>202412</v>
      </c>
      <c r="W874" s="57" t="str">
        <f>작성용!AC871</f>
        <v>[T]기타보험기관[1본부]</v>
      </c>
      <c r="X874" s="57" t="str">
        <f>작성용!O871</f>
        <v xml:space="preserve"> </v>
      </c>
      <c r="Y874" s="57" t="str">
        <f>작성용!P871</f>
        <v xml:space="preserve"> </v>
      </c>
      <c r="Z874" s="57" t="str">
        <f>작성용!Q871</f>
        <v xml:space="preserve"> </v>
      </c>
      <c r="AA874" s="55" t="str">
        <f>작성용!AJ871</f>
        <v>-</v>
      </c>
      <c r="AB874" s="55">
        <f>작성용!AB871</f>
        <v>0</v>
      </c>
    </row>
    <row r="875" spans="1:28" s="11" customFormat="1" ht="16.5" hidden="1" customHeight="1" x14ac:dyDescent="0.3">
      <c r="A875" s="53">
        <f>작성용!AL872</f>
        <v>871</v>
      </c>
      <c r="B875" s="54" t="str">
        <f>작성용!AI872</f>
        <v>-</v>
      </c>
      <c r="C875" s="55" t="str">
        <f>작성용!AK872</f>
        <v>개별종목</v>
      </c>
      <c r="D875" s="56" t="str">
        <f>작성용!T872</f>
        <v>2024-12-09</v>
      </c>
      <c r="E875" s="57" t="str">
        <f>작성용!B872</f>
        <v>IBK연금보험(LT)</v>
      </c>
      <c r="F875" s="57" t="str">
        <f>작성용!C872</f>
        <v>재평가</v>
      </c>
      <c r="G875" s="57" t="str">
        <f>작성용!D872</f>
        <v>나이스공모주인컴일반사모투자신탁3호</v>
      </c>
      <c r="H875" s="58" t="str">
        <f>작성용!E872</f>
        <v>KBP2024090049</v>
      </c>
      <c r="I875" s="57" t="str">
        <f>작성용!F872</f>
        <v>B02</v>
      </c>
      <c r="J875" s="57">
        <f>작성용!G872</f>
        <v>0</v>
      </c>
      <c r="K875" s="57" t="str">
        <f>작성용!H872</f>
        <v>-</v>
      </c>
      <c r="L875" s="57" t="str">
        <f>작성용!N872</f>
        <v xml:space="preserve">분기 </v>
      </c>
      <c r="M875" s="56" t="str">
        <f>작성용!U872</f>
        <v>2024-12-31</v>
      </c>
      <c r="N875" s="56" t="str">
        <f>작성용!V872</f>
        <v>룩스루</v>
      </c>
      <c r="O875" s="56" t="str">
        <f>작성용!W872</f>
        <v>룩스루</v>
      </c>
      <c r="P875" s="56" t="str">
        <f>작성용!X872</f>
        <v>-</v>
      </c>
      <c r="Q875" s="57" t="str">
        <f>작성용!AD872</f>
        <v>대체평가3사업본부</v>
      </c>
      <c r="R875" s="59">
        <f>작성용!AE872</f>
        <v>0</v>
      </c>
      <c r="S875" s="57" t="str">
        <f>작성용!AF872</f>
        <v>대체평가3사업본부</v>
      </c>
      <c r="T875" s="60" t="str">
        <f>작성용!AG872</f>
        <v>-</v>
      </c>
      <c r="U875" s="60" t="str">
        <f>작성용!AH872</f>
        <v>-</v>
      </c>
      <c r="V875" s="55">
        <f>작성용!AA872</f>
        <v>202412</v>
      </c>
      <c r="W875" s="57" t="str">
        <f>작성용!AC872</f>
        <v>[T]기타보험기관[1본부]</v>
      </c>
      <c r="X875" s="57" t="str">
        <f>작성용!O872</f>
        <v xml:space="preserve"> </v>
      </c>
      <c r="Y875" s="57" t="str">
        <f>작성용!P872</f>
        <v xml:space="preserve"> </v>
      </c>
      <c r="Z875" s="57" t="str">
        <f>작성용!Q872</f>
        <v xml:space="preserve"> </v>
      </c>
      <c r="AA875" s="55" t="str">
        <f>작성용!AJ872</f>
        <v>-</v>
      </c>
      <c r="AB875" s="55">
        <f>작성용!AB872</f>
        <v>0</v>
      </c>
    </row>
    <row r="876" spans="1:28" s="11" customFormat="1" ht="16.5" hidden="1" customHeight="1" x14ac:dyDescent="0.3">
      <c r="A876" s="53">
        <f>작성용!AL873</f>
        <v>872</v>
      </c>
      <c r="B876" s="54" t="str">
        <f>작성용!AI873</f>
        <v>-</v>
      </c>
      <c r="C876" s="55" t="str">
        <f>작성용!AK873</f>
        <v>개별종목</v>
      </c>
      <c r="D876" s="56" t="str">
        <f>작성용!T873</f>
        <v>2024-12-09</v>
      </c>
      <c r="E876" s="57" t="str">
        <f>작성용!B873</f>
        <v>IBK연금보험(LT)</v>
      </c>
      <c r="F876" s="57" t="str">
        <f>작성용!C873</f>
        <v>재평가</v>
      </c>
      <c r="G876" s="57" t="str">
        <f>작성용!D873</f>
        <v>디에스IPOSELECTION.VI일반사모투자신탁종류C-I</v>
      </c>
      <c r="H876" s="58" t="str">
        <f>작성용!E873</f>
        <v>KBP2024090050</v>
      </c>
      <c r="I876" s="57" t="str">
        <f>작성용!F873</f>
        <v>B02</v>
      </c>
      <c r="J876" s="57">
        <f>작성용!G873</f>
        <v>0</v>
      </c>
      <c r="K876" s="57" t="str">
        <f>작성용!H873</f>
        <v>-</v>
      </c>
      <c r="L876" s="57" t="str">
        <f>작성용!N873</f>
        <v xml:space="preserve">분기 </v>
      </c>
      <c r="M876" s="56" t="str">
        <f>작성용!U873</f>
        <v>2024-12-31</v>
      </c>
      <c r="N876" s="56" t="str">
        <f>작성용!V873</f>
        <v>룩스루</v>
      </c>
      <c r="O876" s="56" t="str">
        <f>작성용!W873</f>
        <v>룩스루</v>
      </c>
      <c r="P876" s="56" t="str">
        <f>작성용!X873</f>
        <v>-</v>
      </c>
      <c r="Q876" s="57" t="str">
        <f>작성용!AD873</f>
        <v>대체평가3사업본부</v>
      </c>
      <c r="R876" s="59">
        <f>작성용!AE873</f>
        <v>0</v>
      </c>
      <c r="S876" s="57" t="str">
        <f>작성용!AF873</f>
        <v>대체평가3사업본부</v>
      </c>
      <c r="T876" s="60" t="str">
        <f>작성용!AG873</f>
        <v>-</v>
      </c>
      <c r="U876" s="60" t="str">
        <f>작성용!AH873</f>
        <v>-</v>
      </c>
      <c r="V876" s="55">
        <f>작성용!AA873</f>
        <v>202412</v>
      </c>
      <c r="W876" s="57" t="str">
        <f>작성용!AC873</f>
        <v>[T]기타보험기관[1본부]</v>
      </c>
      <c r="X876" s="57" t="str">
        <f>작성용!O873</f>
        <v xml:space="preserve"> </v>
      </c>
      <c r="Y876" s="57" t="str">
        <f>작성용!P873</f>
        <v xml:space="preserve"> </v>
      </c>
      <c r="Z876" s="57" t="str">
        <f>작성용!Q873</f>
        <v xml:space="preserve"> </v>
      </c>
      <c r="AA876" s="55" t="str">
        <f>작성용!AJ873</f>
        <v>-</v>
      </c>
      <c r="AB876" s="55">
        <f>작성용!AB873</f>
        <v>0</v>
      </c>
    </row>
    <row r="877" spans="1:28" s="11" customFormat="1" ht="16.5" hidden="1" customHeight="1" x14ac:dyDescent="0.3">
      <c r="A877" s="53">
        <f>작성용!AL874</f>
        <v>873</v>
      </c>
      <c r="B877" s="54" t="str">
        <f>작성용!AI874</f>
        <v>-</v>
      </c>
      <c r="C877" s="55" t="str">
        <f>작성용!AK874</f>
        <v>개별종목</v>
      </c>
      <c r="D877" s="56" t="str">
        <f>작성용!T874</f>
        <v>2024-12-09</v>
      </c>
      <c r="E877" s="57" t="str">
        <f>작성용!B874</f>
        <v>IBK연금보험(LT)</v>
      </c>
      <c r="F877" s="57" t="str">
        <f>작성용!C874</f>
        <v>재평가</v>
      </c>
      <c r="G877" s="57" t="str">
        <f>작성용!D874</f>
        <v>디에스IPOSELECTION.VII일반사모투자신탁종류C-I</v>
      </c>
      <c r="H877" s="58" t="str">
        <f>작성용!E874</f>
        <v>KBP2024090051</v>
      </c>
      <c r="I877" s="57" t="str">
        <f>작성용!F874</f>
        <v>B02</v>
      </c>
      <c r="J877" s="57">
        <f>작성용!G874</f>
        <v>0</v>
      </c>
      <c r="K877" s="57" t="str">
        <f>작성용!H874</f>
        <v>-</v>
      </c>
      <c r="L877" s="57" t="str">
        <f>작성용!N874</f>
        <v xml:space="preserve">분기 </v>
      </c>
      <c r="M877" s="56" t="str">
        <f>작성용!U874</f>
        <v>2024-12-31</v>
      </c>
      <c r="N877" s="56" t="str">
        <f>작성용!V874</f>
        <v>룩스루</v>
      </c>
      <c r="O877" s="56" t="str">
        <f>작성용!W874</f>
        <v>룩스루</v>
      </c>
      <c r="P877" s="56" t="str">
        <f>작성용!X874</f>
        <v>-</v>
      </c>
      <c r="Q877" s="57" t="str">
        <f>작성용!AD874</f>
        <v>대체평가3사업본부</v>
      </c>
      <c r="R877" s="59">
        <f>작성용!AE874</f>
        <v>0</v>
      </c>
      <c r="S877" s="57" t="str">
        <f>작성용!AF874</f>
        <v>대체평가3사업본부</v>
      </c>
      <c r="T877" s="60" t="str">
        <f>작성용!AG874</f>
        <v>-</v>
      </c>
      <c r="U877" s="60" t="str">
        <f>작성용!AH874</f>
        <v>-</v>
      </c>
      <c r="V877" s="55">
        <f>작성용!AA874</f>
        <v>202412</v>
      </c>
      <c r="W877" s="57" t="str">
        <f>작성용!AC874</f>
        <v>[T]기타보험기관[1본부]</v>
      </c>
      <c r="X877" s="57" t="str">
        <f>작성용!O874</f>
        <v xml:space="preserve"> </v>
      </c>
      <c r="Y877" s="57" t="str">
        <f>작성용!P874</f>
        <v xml:space="preserve"> </v>
      </c>
      <c r="Z877" s="57" t="str">
        <f>작성용!Q874</f>
        <v xml:space="preserve"> </v>
      </c>
      <c r="AA877" s="55" t="str">
        <f>작성용!AJ874</f>
        <v>-</v>
      </c>
      <c r="AB877" s="55">
        <f>작성용!AB874</f>
        <v>0</v>
      </c>
    </row>
    <row r="878" spans="1:28" s="11" customFormat="1" ht="16.5" hidden="1" customHeight="1" x14ac:dyDescent="0.3">
      <c r="A878" s="53">
        <f>작성용!AL875</f>
        <v>874</v>
      </c>
      <c r="B878" s="54" t="str">
        <f>작성용!AI875</f>
        <v>-</v>
      </c>
      <c r="C878" s="55" t="str">
        <f>작성용!AK875</f>
        <v>개별종목</v>
      </c>
      <c r="D878" s="56" t="str">
        <f>작성용!T875</f>
        <v>2024-12-09</v>
      </c>
      <c r="E878" s="57" t="str">
        <f>작성용!B875</f>
        <v>IBK연금보험(LT)</v>
      </c>
      <c r="F878" s="57" t="str">
        <f>작성용!C875</f>
        <v>재평가</v>
      </c>
      <c r="G878" s="57" t="str">
        <f>작성용!D875</f>
        <v>브라이트공모주일반사모투자신탁2호종류C-F</v>
      </c>
      <c r="H878" s="58" t="str">
        <f>작성용!E875</f>
        <v>KBP2024090052</v>
      </c>
      <c r="I878" s="57" t="str">
        <f>작성용!F875</f>
        <v>B02</v>
      </c>
      <c r="J878" s="57">
        <f>작성용!G875</f>
        <v>0</v>
      </c>
      <c r="K878" s="57" t="str">
        <f>작성용!H875</f>
        <v>-</v>
      </c>
      <c r="L878" s="57" t="str">
        <f>작성용!N875</f>
        <v xml:space="preserve">분기 </v>
      </c>
      <c r="M878" s="56" t="str">
        <f>작성용!U875</f>
        <v>2024-12-31</v>
      </c>
      <c r="N878" s="56" t="str">
        <f>작성용!V875</f>
        <v>룩스루</v>
      </c>
      <c r="O878" s="56" t="str">
        <f>작성용!W875</f>
        <v>룩스루</v>
      </c>
      <c r="P878" s="56" t="str">
        <f>작성용!X875</f>
        <v>-</v>
      </c>
      <c r="Q878" s="57" t="str">
        <f>작성용!AD875</f>
        <v>대체평가3사업본부</v>
      </c>
      <c r="R878" s="59">
        <f>작성용!AE875</f>
        <v>0</v>
      </c>
      <c r="S878" s="57" t="str">
        <f>작성용!AF875</f>
        <v>대체평가3사업본부</v>
      </c>
      <c r="T878" s="60" t="str">
        <f>작성용!AG875</f>
        <v>-</v>
      </c>
      <c r="U878" s="60" t="str">
        <f>작성용!AH875</f>
        <v>-</v>
      </c>
      <c r="V878" s="55">
        <f>작성용!AA875</f>
        <v>202412</v>
      </c>
      <c r="W878" s="57" t="str">
        <f>작성용!AC875</f>
        <v>[T]기타보험기관[1본부]</v>
      </c>
      <c r="X878" s="57" t="str">
        <f>작성용!O875</f>
        <v xml:space="preserve"> </v>
      </c>
      <c r="Y878" s="57" t="str">
        <f>작성용!P875</f>
        <v xml:space="preserve"> </v>
      </c>
      <c r="Z878" s="57" t="str">
        <f>작성용!Q875</f>
        <v xml:space="preserve"> </v>
      </c>
      <c r="AA878" s="55" t="str">
        <f>작성용!AJ875</f>
        <v>-</v>
      </c>
      <c r="AB878" s="55">
        <f>작성용!AB875</f>
        <v>0</v>
      </c>
    </row>
    <row r="879" spans="1:28" s="11" customFormat="1" ht="16.5" hidden="1" customHeight="1" x14ac:dyDescent="0.3">
      <c r="A879" s="53">
        <f>작성용!AL876</f>
        <v>875</v>
      </c>
      <c r="B879" s="54" t="str">
        <f>작성용!AI876</f>
        <v>-</v>
      </c>
      <c r="C879" s="55" t="str">
        <f>작성용!AK876</f>
        <v>개별종목</v>
      </c>
      <c r="D879" s="56" t="str">
        <f>작성용!T876</f>
        <v>2024-12-09</v>
      </c>
      <c r="E879" s="57" t="str">
        <f>작성용!B876</f>
        <v>IBK연금보험(LT)</v>
      </c>
      <c r="F879" s="57" t="str">
        <f>작성용!C876</f>
        <v>재평가</v>
      </c>
      <c r="G879" s="57" t="str">
        <f>작성용!D876</f>
        <v>브라이트공모주일반사모투자신탁5호</v>
      </c>
      <c r="H879" s="58" t="str">
        <f>작성용!E876</f>
        <v>KBP2024090053</v>
      </c>
      <c r="I879" s="57" t="str">
        <f>작성용!F876</f>
        <v>B02</v>
      </c>
      <c r="J879" s="57">
        <f>작성용!G876</f>
        <v>0</v>
      </c>
      <c r="K879" s="57" t="str">
        <f>작성용!H876</f>
        <v>-</v>
      </c>
      <c r="L879" s="57" t="str">
        <f>작성용!N876</f>
        <v xml:space="preserve">분기 </v>
      </c>
      <c r="M879" s="56" t="str">
        <f>작성용!U876</f>
        <v>2024-12-31</v>
      </c>
      <c r="N879" s="56" t="str">
        <f>작성용!V876</f>
        <v>룩스루</v>
      </c>
      <c r="O879" s="56" t="str">
        <f>작성용!W876</f>
        <v>룩스루</v>
      </c>
      <c r="P879" s="56" t="str">
        <f>작성용!X876</f>
        <v>-</v>
      </c>
      <c r="Q879" s="57" t="str">
        <f>작성용!AD876</f>
        <v>대체평가3사업본부</v>
      </c>
      <c r="R879" s="59">
        <f>작성용!AE876</f>
        <v>0</v>
      </c>
      <c r="S879" s="57" t="str">
        <f>작성용!AF876</f>
        <v>대체평가3사업본부</v>
      </c>
      <c r="T879" s="60" t="str">
        <f>작성용!AG876</f>
        <v>-</v>
      </c>
      <c r="U879" s="60" t="str">
        <f>작성용!AH876</f>
        <v>-</v>
      </c>
      <c r="V879" s="55">
        <f>작성용!AA876</f>
        <v>202412</v>
      </c>
      <c r="W879" s="57" t="str">
        <f>작성용!AC876</f>
        <v>[T]기타보험기관[1본부]</v>
      </c>
      <c r="X879" s="57" t="str">
        <f>작성용!O876</f>
        <v xml:space="preserve"> </v>
      </c>
      <c r="Y879" s="57" t="str">
        <f>작성용!P876</f>
        <v xml:space="preserve"> </v>
      </c>
      <c r="Z879" s="57" t="str">
        <f>작성용!Q876</f>
        <v xml:space="preserve"> </v>
      </c>
      <c r="AA879" s="55" t="str">
        <f>작성용!AJ876</f>
        <v>-</v>
      </c>
      <c r="AB879" s="55">
        <f>작성용!AB876</f>
        <v>0</v>
      </c>
    </row>
    <row r="880" spans="1:28" s="11" customFormat="1" ht="16.5" hidden="1" customHeight="1" x14ac:dyDescent="0.3">
      <c r="A880" s="53">
        <f>작성용!AL877</f>
        <v>876</v>
      </c>
      <c r="B880" s="54" t="str">
        <f>작성용!AI877</f>
        <v>-</v>
      </c>
      <c r="C880" s="55" t="str">
        <f>작성용!AK877</f>
        <v>개별종목</v>
      </c>
      <c r="D880" s="56" t="str">
        <f>작성용!T877</f>
        <v>2024-12-09</v>
      </c>
      <c r="E880" s="57" t="str">
        <f>작성용!B877</f>
        <v>IBK연금보험(LT)</v>
      </c>
      <c r="F880" s="57" t="str">
        <f>작성용!C877</f>
        <v>재평가</v>
      </c>
      <c r="G880" s="57" t="str">
        <f>작성용!D877</f>
        <v>스카이워크알파-X일반사모투자신탁제2호</v>
      </c>
      <c r="H880" s="58" t="str">
        <f>작성용!E877</f>
        <v>KBP2024090054</v>
      </c>
      <c r="I880" s="57" t="str">
        <f>작성용!F877</f>
        <v>B02</v>
      </c>
      <c r="J880" s="57">
        <f>작성용!G877</f>
        <v>0</v>
      </c>
      <c r="K880" s="57" t="str">
        <f>작성용!H877</f>
        <v>-</v>
      </c>
      <c r="L880" s="57" t="str">
        <f>작성용!N877</f>
        <v xml:space="preserve">분기 </v>
      </c>
      <c r="M880" s="56" t="str">
        <f>작성용!U877</f>
        <v>2024-12-31</v>
      </c>
      <c r="N880" s="56" t="str">
        <f>작성용!V877</f>
        <v>룩스루</v>
      </c>
      <c r="O880" s="56" t="str">
        <f>작성용!W877</f>
        <v>룩스루</v>
      </c>
      <c r="P880" s="56" t="str">
        <f>작성용!X877</f>
        <v>-</v>
      </c>
      <c r="Q880" s="57" t="str">
        <f>작성용!AD877</f>
        <v>대체평가3사업본부</v>
      </c>
      <c r="R880" s="59">
        <f>작성용!AE877</f>
        <v>0</v>
      </c>
      <c r="S880" s="57" t="str">
        <f>작성용!AF877</f>
        <v>대체평가3사업본부</v>
      </c>
      <c r="T880" s="60" t="str">
        <f>작성용!AG877</f>
        <v>-</v>
      </c>
      <c r="U880" s="60" t="str">
        <f>작성용!AH877</f>
        <v>-</v>
      </c>
      <c r="V880" s="55">
        <f>작성용!AA877</f>
        <v>202412</v>
      </c>
      <c r="W880" s="57" t="str">
        <f>작성용!AC877</f>
        <v>[T]기타보험기관[1본부]</v>
      </c>
      <c r="X880" s="57" t="str">
        <f>작성용!O877</f>
        <v xml:space="preserve"> </v>
      </c>
      <c r="Y880" s="57" t="str">
        <f>작성용!P877</f>
        <v xml:space="preserve"> </v>
      </c>
      <c r="Z880" s="57" t="str">
        <f>작성용!Q877</f>
        <v xml:space="preserve"> </v>
      </c>
      <c r="AA880" s="55" t="str">
        <f>작성용!AJ877</f>
        <v>-</v>
      </c>
      <c r="AB880" s="55">
        <f>작성용!AB877</f>
        <v>0</v>
      </c>
    </row>
    <row r="881" spans="1:28" s="11" customFormat="1" ht="16.5" hidden="1" customHeight="1" x14ac:dyDescent="0.3">
      <c r="A881" s="53">
        <f>작성용!AL878</f>
        <v>877</v>
      </c>
      <c r="B881" s="54" t="str">
        <f>작성용!AI878</f>
        <v>-</v>
      </c>
      <c r="C881" s="55" t="str">
        <f>작성용!AK878</f>
        <v>개별종목</v>
      </c>
      <c r="D881" s="56" t="str">
        <f>작성용!T878</f>
        <v>2024-12-09</v>
      </c>
      <c r="E881" s="57" t="str">
        <f>작성용!B878</f>
        <v>IBK연금보험(LT)</v>
      </c>
      <c r="F881" s="57" t="str">
        <f>작성용!C878</f>
        <v>재평가</v>
      </c>
      <c r="G881" s="57" t="str">
        <f>작성용!D878</f>
        <v>스타퀘스트더베스트IPO일반사모투자신탁제1호</v>
      </c>
      <c r="H881" s="58" t="str">
        <f>작성용!E878</f>
        <v>KBP2024090055</v>
      </c>
      <c r="I881" s="57" t="str">
        <f>작성용!F878</f>
        <v>B02</v>
      </c>
      <c r="J881" s="57">
        <f>작성용!G878</f>
        <v>0</v>
      </c>
      <c r="K881" s="57" t="str">
        <f>작성용!H878</f>
        <v>-</v>
      </c>
      <c r="L881" s="57" t="str">
        <f>작성용!N878</f>
        <v xml:space="preserve">분기 </v>
      </c>
      <c r="M881" s="56" t="str">
        <f>작성용!U878</f>
        <v>2024-12-31</v>
      </c>
      <c r="N881" s="56" t="str">
        <f>작성용!V878</f>
        <v>룩스루</v>
      </c>
      <c r="O881" s="56" t="str">
        <f>작성용!W878</f>
        <v>룩스루</v>
      </c>
      <c r="P881" s="56" t="str">
        <f>작성용!X878</f>
        <v>-</v>
      </c>
      <c r="Q881" s="57" t="str">
        <f>작성용!AD878</f>
        <v>대체평가3사업본부</v>
      </c>
      <c r="R881" s="59">
        <f>작성용!AE878</f>
        <v>0</v>
      </c>
      <c r="S881" s="57" t="str">
        <f>작성용!AF878</f>
        <v>대체평가3사업본부</v>
      </c>
      <c r="T881" s="60" t="str">
        <f>작성용!AG878</f>
        <v>-</v>
      </c>
      <c r="U881" s="60" t="str">
        <f>작성용!AH878</f>
        <v>-</v>
      </c>
      <c r="V881" s="55">
        <f>작성용!AA878</f>
        <v>202412</v>
      </c>
      <c r="W881" s="57" t="str">
        <f>작성용!AC878</f>
        <v>[T]기타보험기관[1본부]</v>
      </c>
      <c r="X881" s="57" t="str">
        <f>작성용!O878</f>
        <v xml:space="preserve"> </v>
      </c>
      <c r="Y881" s="57" t="str">
        <f>작성용!P878</f>
        <v xml:space="preserve"> </v>
      </c>
      <c r="Z881" s="57" t="str">
        <f>작성용!Q878</f>
        <v xml:space="preserve"> </v>
      </c>
      <c r="AA881" s="55" t="str">
        <f>작성용!AJ878</f>
        <v>-</v>
      </c>
      <c r="AB881" s="55">
        <f>작성용!AB878</f>
        <v>0</v>
      </c>
    </row>
    <row r="882" spans="1:28" s="11" customFormat="1" ht="16.5" hidden="1" customHeight="1" x14ac:dyDescent="0.3">
      <c r="A882" s="53">
        <f>작성용!AL879</f>
        <v>878</v>
      </c>
      <c r="B882" s="54" t="str">
        <f>작성용!AI879</f>
        <v>-</v>
      </c>
      <c r="C882" s="55" t="str">
        <f>작성용!AK879</f>
        <v>개별종목</v>
      </c>
      <c r="D882" s="56" t="str">
        <f>작성용!T879</f>
        <v>2024-12-09</v>
      </c>
      <c r="E882" s="57" t="str">
        <f>작성용!B879</f>
        <v>IBK연금보험(LT)</v>
      </c>
      <c r="F882" s="57" t="str">
        <f>작성용!C879</f>
        <v>재평가</v>
      </c>
      <c r="G882" s="57" t="str">
        <f>작성용!D879</f>
        <v>아트만공모주일반사모투자신탁제3호</v>
      </c>
      <c r="H882" s="58" t="str">
        <f>작성용!E879</f>
        <v>KBP2024090056</v>
      </c>
      <c r="I882" s="57" t="str">
        <f>작성용!F879</f>
        <v>B02</v>
      </c>
      <c r="J882" s="57">
        <f>작성용!G879</f>
        <v>0</v>
      </c>
      <c r="K882" s="57" t="str">
        <f>작성용!H879</f>
        <v>-</v>
      </c>
      <c r="L882" s="57" t="str">
        <f>작성용!N879</f>
        <v xml:space="preserve">분기 </v>
      </c>
      <c r="M882" s="56" t="str">
        <f>작성용!U879</f>
        <v>2024-12-31</v>
      </c>
      <c r="N882" s="56" t="str">
        <f>작성용!V879</f>
        <v>룩스루</v>
      </c>
      <c r="O882" s="56" t="str">
        <f>작성용!W879</f>
        <v>룩스루</v>
      </c>
      <c r="P882" s="56" t="str">
        <f>작성용!X879</f>
        <v>-</v>
      </c>
      <c r="Q882" s="57" t="str">
        <f>작성용!AD879</f>
        <v>대체평가3사업본부</v>
      </c>
      <c r="R882" s="59">
        <f>작성용!AE879</f>
        <v>0</v>
      </c>
      <c r="S882" s="57" t="str">
        <f>작성용!AF879</f>
        <v>대체평가3사업본부</v>
      </c>
      <c r="T882" s="60" t="str">
        <f>작성용!AG879</f>
        <v>-</v>
      </c>
      <c r="U882" s="60" t="str">
        <f>작성용!AH879</f>
        <v>-</v>
      </c>
      <c r="V882" s="55">
        <f>작성용!AA879</f>
        <v>202412</v>
      </c>
      <c r="W882" s="57" t="str">
        <f>작성용!AC879</f>
        <v>[T]기타보험기관[1본부]</v>
      </c>
      <c r="X882" s="57" t="str">
        <f>작성용!O879</f>
        <v xml:space="preserve"> </v>
      </c>
      <c r="Y882" s="57" t="str">
        <f>작성용!P879</f>
        <v xml:space="preserve"> </v>
      </c>
      <c r="Z882" s="57" t="str">
        <f>작성용!Q879</f>
        <v xml:space="preserve"> </v>
      </c>
      <c r="AA882" s="55" t="str">
        <f>작성용!AJ879</f>
        <v>-</v>
      </c>
      <c r="AB882" s="55">
        <f>작성용!AB879</f>
        <v>0</v>
      </c>
    </row>
    <row r="883" spans="1:28" s="11" customFormat="1" ht="16.5" hidden="1" customHeight="1" x14ac:dyDescent="0.3">
      <c r="A883" s="53">
        <f>작성용!AL880</f>
        <v>879</v>
      </c>
      <c r="B883" s="54" t="str">
        <f>작성용!AI880</f>
        <v>-</v>
      </c>
      <c r="C883" s="55" t="str">
        <f>작성용!AK880</f>
        <v>개별종목</v>
      </c>
      <c r="D883" s="56" t="str">
        <f>작성용!T880</f>
        <v>2024-12-09</v>
      </c>
      <c r="E883" s="57" t="str">
        <f>작성용!B880</f>
        <v>IBK연금보험(LT)</v>
      </c>
      <c r="F883" s="57" t="str">
        <f>작성용!C880</f>
        <v>재평가</v>
      </c>
      <c r="G883" s="57" t="str">
        <f>작성용!D880</f>
        <v>아트만공모주일반사모투자신탁제4호종류F</v>
      </c>
      <c r="H883" s="58" t="str">
        <f>작성용!E880</f>
        <v>KBP2024090057</v>
      </c>
      <c r="I883" s="57" t="str">
        <f>작성용!F880</f>
        <v>B02</v>
      </c>
      <c r="J883" s="57">
        <f>작성용!G880</f>
        <v>0</v>
      </c>
      <c r="K883" s="57" t="str">
        <f>작성용!H880</f>
        <v>-</v>
      </c>
      <c r="L883" s="57" t="str">
        <f>작성용!N880</f>
        <v xml:space="preserve">분기 </v>
      </c>
      <c r="M883" s="56" t="str">
        <f>작성용!U880</f>
        <v>2024-12-31</v>
      </c>
      <c r="N883" s="56" t="str">
        <f>작성용!V880</f>
        <v>룩스루</v>
      </c>
      <c r="O883" s="56" t="str">
        <f>작성용!W880</f>
        <v>룩스루</v>
      </c>
      <c r="P883" s="56" t="str">
        <f>작성용!X880</f>
        <v>-</v>
      </c>
      <c r="Q883" s="57" t="str">
        <f>작성용!AD880</f>
        <v>대체평가3사업본부</v>
      </c>
      <c r="R883" s="59">
        <f>작성용!AE880</f>
        <v>0</v>
      </c>
      <c r="S883" s="57" t="str">
        <f>작성용!AF880</f>
        <v>대체평가3사업본부</v>
      </c>
      <c r="T883" s="60" t="str">
        <f>작성용!AG880</f>
        <v>-</v>
      </c>
      <c r="U883" s="60" t="str">
        <f>작성용!AH880</f>
        <v>-</v>
      </c>
      <c r="V883" s="55">
        <f>작성용!AA880</f>
        <v>202412</v>
      </c>
      <c r="W883" s="57" t="str">
        <f>작성용!AC880</f>
        <v>[T]기타보험기관[1본부]</v>
      </c>
      <c r="X883" s="57" t="str">
        <f>작성용!O880</f>
        <v xml:space="preserve"> </v>
      </c>
      <c r="Y883" s="57" t="str">
        <f>작성용!P880</f>
        <v xml:space="preserve"> </v>
      </c>
      <c r="Z883" s="57" t="str">
        <f>작성용!Q880</f>
        <v xml:space="preserve"> </v>
      </c>
      <c r="AA883" s="55" t="str">
        <f>작성용!AJ880</f>
        <v>-</v>
      </c>
      <c r="AB883" s="55">
        <f>작성용!AB880</f>
        <v>0</v>
      </c>
    </row>
    <row r="884" spans="1:28" s="11" customFormat="1" ht="16.5" hidden="1" customHeight="1" x14ac:dyDescent="0.3">
      <c r="A884" s="53">
        <f>작성용!AL881</f>
        <v>880</v>
      </c>
      <c r="B884" s="54" t="str">
        <f>작성용!AI881</f>
        <v>-</v>
      </c>
      <c r="C884" s="55" t="str">
        <f>작성용!AK881</f>
        <v>개별종목</v>
      </c>
      <c r="D884" s="56" t="str">
        <f>작성용!T881</f>
        <v>2024-12-09</v>
      </c>
      <c r="E884" s="57" t="str">
        <f>작성용!B881</f>
        <v>IBK연금보험(LT)</v>
      </c>
      <c r="F884" s="57" t="str">
        <f>작성용!C881</f>
        <v>재평가</v>
      </c>
      <c r="G884" s="57" t="str">
        <f>작성용!D881</f>
        <v>퀸즈가드IPOBIGBEN일반사모투자신탁제5호</v>
      </c>
      <c r="H884" s="58" t="str">
        <f>작성용!E881</f>
        <v>KBP2024090058</v>
      </c>
      <c r="I884" s="57" t="str">
        <f>작성용!F881</f>
        <v>B02</v>
      </c>
      <c r="J884" s="57">
        <f>작성용!G881</f>
        <v>0</v>
      </c>
      <c r="K884" s="57" t="str">
        <f>작성용!H881</f>
        <v>-</v>
      </c>
      <c r="L884" s="57" t="str">
        <f>작성용!N881</f>
        <v xml:space="preserve">분기 </v>
      </c>
      <c r="M884" s="56" t="str">
        <f>작성용!U881</f>
        <v>2024-12-31</v>
      </c>
      <c r="N884" s="56" t="str">
        <f>작성용!V881</f>
        <v>룩스루</v>
      </c>
      <c r="O884" s="56" t="str">
        <f>작성용!W881</f>
        <v>룩스루</v>
      </c>
      <c r="P884" s="56" t="str">
        <f>작성용!X881</f>
        <v>-</v>
      </c>
      <c r="Q884" s="57" t="str">
        <f>작성용!AD881</f>
        <v>대체평가3사업본부</v>
      </c>
      <c r="R884" s="59">
        <f>작성용!AE881</f>
        <v>0</v>
      </c>
      <c r="S884" s="57" t="str">
        <f>작성용!AF881</f>
        <v>대체평가3사업본부</v>
      </c>
      <c r="T884" s="60" t="str">
        <f>작성용!AG881</f>
        <v>-</v>
      </c>
      <c r="U884" s="60" t="str">
        <f>작성용!AH881</f>
        <v>-</v>
      </c>
      <c r="V884" s="55">
        <f>작성용!AA881</f>
        <v>202412</v>
      </c>
      <c r="W884" s="57" t="str">
        <f>작성용!AC881</f>
        <v>[T]기타보험기관[1본부]</v>
      </c>
      <c r="X884" s="57" t="str">
        <f>작성용!O881</f>
        <v xml:space="preserve"> </v>
      </c>
      <c r="Y884" s="57" t="str">
        <f>작성용!P881</f>
        <v xml:space="preserve"> </v>
      </c>
      <c r="Z884" s="57" t="str">
        <f>작성용!Q881</f>
        <v xml:space="preserve"> </v>
      </c>
      <c r="AA884" s="55" t="str">
        <f>작성용!AJ881</f>
        <v>-</v>
      </c>
      <c r="AB884" s="55">
        <f>작성용!AB881</f>
        <v>0</v>
      </c>
    </row>
    <row r="885" spans="1:28" s="11" customFormat="1" ht="16.5" hidden="1" customHeight="1" x14ac:dyDescent="0.3">
      <c r="A885" s="53">
        <f>작성용!AL882</f>
        <v>881</v>
      </c>
      <c r="B885" s="54" t="str">
        <f>작성용!AI882</f>
        <v>-</v>
      </c>
      <c r="C885" s="55" t="str">
        <f>작성용!AK882</f>
        <v>개별종목</v>
      </c>
      <c r="D885" s="56" t="str">
        <f>작성용!T882</f>
        <v>2024-12-09</v>
      </c>
      <c r="E885" s="57" t="str">
        <f>작성용!B882</f>
        <v>IBK연금보험(LT)</v>
      </c>
      <c r="F885" s="57" t="str">
        <f>작성용!C882</f>
        <v>재평가</v>
      </c>
      <c r="G885" s="57" t="str">
        <f>작성용!D882</f>
        <v>프라핏REACH-RICHGROWTH공모주일반사모투자신탁제2호</v>
      </c>
      <c r="H885" s="58" t="str">
        <f>작성용!E882</f>
        <v>KBP2024090059</v>
      </c>
      <c r="I885" s="57" t="str">
        <f>작성용!F882</f>
        <v>B02</v>
      </c>
      <c r="J885" s="57">
        <f>작성용!G882</f>
        <v>0</v>
      </c>
      <c r="K885" s="57" t="str">
        <f>작성용!H882</f>
        <v>-</v>
      </c>
      <c r="L885" s="57" t="str">
        <f>작성용!N882</f>
        <v xml:space="preserve">분기 </v>
      </c>
      <c r="M885" s="56" t="str">
        <f>작성용!U882</f>
        <v>2024-12-31</v>
      </c>
      <c r="N885" s="56" t="str">
        <f>작성용!V882</f>
        <v>룩스루</v>
      </c>
      <c r="O885" s="56" t="str">
        <f>작성용!W882</f>
        <v>룩스루</v>
      </c>
      <c r="P885" s="56" t="str">
        <f>작성용!X882</f>
        <v>-</v>
      </c>
      <c r="Q885" s="57" t="str">
        <f>작성용!AD882</f>
        <v>대체평가3사업본부</v>
      </c>
      <c r="R885" s="59">
        <f>작성용!AE882</f>
        <v>0</v>
      </c>
      <c r="S885" s="57" t="str">
        <f>작성용!AF882</f>
        <v>대체평가3사업본부</v>
      </c>
      <c r="T885" s="60" t="str">
        <f>작성용!AG882</f>
        <v>-</v>
      </c>
      <c r="U885" s="60" t="str">
        <f>작성용!AH882</f>
        <v>-</v>
      </c>
      <c r="V885" s="55">
        <f>작성용!AA882</f>
        <v>202412</v>
      </c>
      <c r="W885" s="57" t="str">
        <f>작성용!AC882</f>
        <v>[T]기타보험기관[1본부]</v>
      </c>
      <c r="X885" s="57" t="str">
        <f>작성용!O882</f>
        <v xml:space="preserve"> </v>
      </c>
      <c r="Y885" s="57" t="str">
        <f>작성용!P882</f>
        <v xml:space="preserve"> </v>
      </c>
      <c r="Z885" s="57" t="str">
        <f>작성용!Q882</f>
        <v xml:space="preserve"> </v>
      </c>
      <c r="AA885" s="55" t="str">
        <f>작성용!AJ882</f>
        <v>-</v>
      </c>
      <c r="AB885" s="55">
        <f>작성용!AB882</f>
        <v>0</v>
      </c>
    </row>
    <row r="886" spans="1:28" s="11" customFormat="1" ht="16.5" hidden="1" customHeight="1" x14ac:dyDescent="0.3">
      <c r="A886" s="53">
        <f>작성용!AL883</f>
        <v>882</v>
      </c>
      <c r="B886" s="54" t="str">
        <f>작성용!AI883</f>
        <v>-</v>
      </c>
      <c r="C886" s="55" t="str">
        <f>작성용!AK883</f>
        <v>개별종목</v>
      </c>
      <c r="D886" s="56" t="str">
        <f>작성용!T883</f>
        <v>2024-12-09</v>
      </c>
      <c r="E886" s="57" t="str">
        <f>작성용!B883</f>
        <v>IBK연금보험(LT)</v>
      </c>
      <c r="F886" s="57" t="str">
        <f>작성용!C883</f>
        <v>재평가</v>
      </c>
      <c r="G886" s="57" t="str">
        <f>작성용!D883</f>
        <v>플러스REPO일반사모증권투자신탁1호(채권)</v>
      </c>
      <c r="H886" s="58" t="str">
        <f>작성용!E883</f>
        <v>KBP2024090060</v>
      </c>
      <c r="I886" s="57" t="str">
        <f>작성용!F883</f>
        <v>B02</v>
      </c>
      <c r="J886" s="57">
        <f>작성용!G883</f>
        <v>0</v>
      </c>
      <c r="K886" s="57" t="str">
        <f>작성용!H883</f>
        <v>-</v>
      </c>
      <c r="L886" s="57" t="str">
        <f>작성용!N883</f>
        <v xml:space="preserve">분기 </v>
      </c>
      <c r="M886" s="56" t="str">
        <f>작성용!U883</f>
        <v>2024-12-31</v>
      </c>
      <c r="N886" s="56" t="str">
        <f>작성용!V883</f>
        <v>룩스루</v>
      </c>
      <c r="O886" s="56" t="str">
        <f>작성용!W883</f>
        <v>룩스루</v>
      </c>
      <c r="P886" s="56" t="str">
        <f>작성용!X883</f>
        <v>-</v>
      </c>
      <c r="Q886" s="57" t="str">
        <f>작성용!AD883</f>
        <v>대체평가3사업본부</v>
      </c>
      <c r="R886" s="59">
        <f>작성용!AE883</f>
        <v>0</v>
      </c>
      <c r="S886" s="57" t="str">
        <f>작성용!AF883</f>
        <v>대체평가3사업본부</v>
      </c>
      <c r="T886" s="60" t="str">
        <f>작성용!AG883</f>
        <v>-</v>
      </c>
      <c r="U886" s="60" t="str">
        <f>작성용!AH883</f>
        <v>-</v>
      </c>
      <c r="V886" s="55">
        <f>작성용!AA883</f>
        <v>202412</v>
      </c>
      <c r="W886" s="57" t="str">
        <f>작성용!AC883</f>
        <v>[T]기타보험기관[1본부]</v>
      </c>
      <c r="X886" s="57" t="str">
        <f>작성용!O883</f>
        <v xml:space="preserve"> </v>
      </c>
      <c r="Y886" s="57" t="str">
        <f>작성용!P883</f>
        <v xml:space="preserve"> </v>
      </c>
      <c r="Z886" s="57" t="str">
        <f>작성용!Q883</f>
        <v xml:space="preserve"> </v>
      </c>
      <c r="AA886" s="55" t="str">
        <f>작성용!AJ883</f>
        <v>-</v>
      </c>
      <c r="AB886" s="55">
        <f>작성용!AB883</f>
        <v>0</v>
      </c>
    </row>
    <row r="887" spans="1:28" s="11" customFormat="1" ht="16.5" hidden="1" customHeight="1" x14ac:dyDescent="0.3">
      <c r="A887" s="53">
        <f>작성용!AL884</f>
        <v>883</v>
      </c>
      <c r="B887" s="54" t="str">
        <f>작성용!AI884</f>
        <v>-</v>
      </c>
      <c r="C887" s="55" t="str">
        <f>작성용!AK884</f>
        <v>개별종목</v>
      </c>
      <c r="D887" s="56">
        <f>작성용!T884</f>
        <v>45694</v>
      </c>
      <c r="E887" s="57" t="str">
        <f>작성용!B884</f>
        <v>IBK투자증권(IPO1팀)</v>
      </c>
      <c r="F887" s="57" t="str">
        <f>작성용!C884</f>
        <v>재평가</v>
      </c>
      <c r="G887" s="57" t="str">
        <f>작성용!D884</f>
        <v>케이앤에스아이앤씨</v>
      </c>
      <c r="H887" s="58">
        <f>작성용!E884</f>
        <v>1101112405896</v>
      </c>
      <c r="I887" s="57" t="str">
        <f>작성용!F884</f>
        <v>D02</v>
      </c>
      <c r="J887" s="57">
        <f>작성용!G884</f>
        <v>0</v>
      </c>
      <c r="K887" s="57" t="str">
        <f>작성용!H884</f>
        <v>-</v>
      </c>
      <c r="L887" s="57" t="str">
        <f>작성용!N884</f>
        <v>월</v>
      </c>
      <c r="M887" s="56" t="str">
        <f>작성용!U884</f>
        <v>2025.03.31</v>
      </c>
      <c r="N887" s="56">
        <f>작성용!V884</f>
        <v>45748</v>
      </c>
      <c r="O887" s="56">
        <f>작성용!W884</f>
        <v>45755</v>
      </c>
      <c r="P887" s="56" t="str">
        <f>작성용!X884</f>
        <v>-</v>
      </c>
      <c r="Q887" s="57" t="str">
        <f>작성용!AD884</f>
        <v>오영석</v>
      </c>
      <c r="R887" s="59">
        <f>작성용!AE884</f>
        <v>1</v>
      </c>
      <c r="S887" s="57" t="str">
        <f>작성용!AF884</f>
        <v>오영석</v>
      </c>
      <c r="T887" s="60" t="str">
        <f>작성용!AG884</f>
        <v>메자닌평가팀</v>
      </c>
      <c r="U887" s="60" t="str">
        <f>작성용!AH884</f>
        <v>메자닌평가팀</v>
      </c>
      <c r="V887" s="55">
        <f>작성용!AA884</f>
        <v>202503</v>
      </c>
      <c r="W887" s="57" t="str">
        <f>작성용!AC884</f>
        <v>[W]상장기업</v>
      </c>
      <c r="X887" s="57" t="str">
        <f>작성용!O884</f>
        <v>이예울대리</v>
      </c>
      <c r="Y887" s="57" t="str">
        <f>작성용!P884</f>
        <v>02-6915-5337</v>
      </c>
      <c r="Z887" s="57" t="str">
        <f>작성용!Q884</f>
        <v>9m.n-@ibks.com</v>
      </c>
      <c r="AA887" s="55" t="str">
        <f>작성용!AJ884</f>
        <v>회계반영</v>
      </c>
      <c r="AB887" s="55">
        <f>작성용!AB884</f>
        <v>0</v>
      </c>
    </row>
    <row r="888" spans="1:28" s="11" customFormat="1" ht="16.5" hidden="1" customHeight="1" x14ac:dyDescent="0.3">
      <c r="A888" s="53">
        <f>작성용!AL885</f>
        <v>884</v>
      </c>
      <c r="B888" s="54" t="str">
        <f>작성용!AI885</f>
        <v>-</v>
      </c>
      <c r="C888" s="55" t="str">
        <f>작성용!AK885</f>
        <v>개별종목</v>
      </c>
      <c r="D888" s="56">
        <f>작성용!T885</f>
        <v>45694</v>
      </c>
      <c r="E888" s="57" t="str">
        <f>작성용!B885</f>
        <v>IBK투자증권(IPO1팀)</v>
      </c>
      <c r="F888" s="57" t="str">
        <f>작성용!C885</f>
        <v>재평가</v>
      </c>
      <c r="G888" s="57" t="str">
        <f>작성용!D885</f>
        <v>케이앤에스아이앤씨</v>
      </c>
      <c r="H888" s="58">
        <f>작성용!E885</f>
        <v>1101112405896</v>
      </c>
      <c r="I888" s="57" t="str">
        <f>작성용!F885</f>
        <v>D02</v>
      </c>
      <c r="J888" s="57">
        <f>작성용!G885</f>
        <v>0</v>
      </c>
      <c r="K888" s="57" t="str">
        <f>작성용!H885</f>
        <v>-</v>
      </c>
      <c r="L888" s="57" t="str">
        <f>작성용!N885</f>
        <v>월</v>
      </c>
      <c r="M888" s="56" t="str">
        <f>작성용!U885</f>
        <v>2025.04.30</v>
      </c>
      <c r="N888" s="56">
        <f>작성용!V885</f>
        <v>45778</v>
      </c>
      <c r="O888" s="56" t="str">
        <f>작성용!W885</f>
        <v>보고서제공X</v>
      </c>
      <c r="P888" s="56" t="str">
        <f>작성용!X885</f>
        <v>-</v>
      </c>
      <c r="Q888" s="57" t="str">
        <f>작성용!AD885</f>
        <v>오영석</v>
      </c>
      <c r="R888" s="59">
        <f>작성용!AE885</f>
        <v>1</v>
      </c>
      <c r="S888" s="57" t="str">
        <f>작성용!AF885</f>
        <v>오영석</v>
      </c>
      <c r="T888" s="60" t="str">
        <f>작성용!AG885</f>
        <v>메자닌평가팀</v>
      </c>
      <c r="U888" s="60" t="str">
        <f>작성용!AH885</f>
        <v>메자닌평가팀</v>
      </c>
      <c r="V888" s="55">
        <f>작성용!AA885</f>
        <v>202504</v>
      </c>
      <c r="W888" s="57" t="str">
        <f>작성용!AC885</f>
        <v>[W]상장기업</v>
      </c>
      <c r="X888" s="57" t="str">
        <f>작성용!O885</f>
        <v>이예울대리</v>
      </c>
      <c r="Y888" s="57" t="str">
        <f>작성용!P885</f>
        <v>02-6915-5337</v>
      </c>
      <c r="Z888" s="57" t="str">
        <f>작성용!Q885</f>
        <v>9m.n-@ibks.com</v>
      </c>
      <c r="AA888" s="55" t="str">
        <f>작성용!AJ885</f>
        <v>회계반영</v>
      </c>
      <c r="AB888" s="55">
        <f>작성용!AB885</f>
        <v>0</v>
      </c>
    </row>
    <row r="889" spans="1:28" s="11" customFormat="1" ht="16.5" hidden="1" customHeight="1" x14ac:dyDescent="0.3">
      <c r="A889" s="53">
        <f>작성용!AL886</f>
        <v>885</v>
      </c>
      <c r="B889" s="54" t="str">
        <f>작성용!AI886</f>
        <v>코넥스 상장 종가 활용</v>
      </c>
      <c r="C889" s="55" t="str">
        <f>작성용!AK886</f>
        <v>개별종목</v>
      </c>
      <c r="D889" s="56">
        <f>작성용!T886</f>
        <v>45695</v>
      </c>
      <c r="E889" s="57" t="str">
        <f>작성용!B886</f>
        <v>셀레니언자산운용</v>
      </c>
      <c r="F889" s="57" t="str">
        <f>작성용!C886</f>
        <v>재평가</v>
      </c>
      <c r="G889" s="57" t="str">
        <f>작성용!D886</f>
        <v>노브메타파마</v>
      </c>
      <c r="H889" s="58">
        <f>작성용!E886</f>
        <v>1101114465111</v>
      </c>
      <c r="I889" s="57" t="str">
        <f>작성용!F886</f>
        <v>A05</v>
      </c>
      <c r="J889" s="57">
        <f>작성용!G886</f>
        <v>0</v>
      </c>
      <c r="K889" s="57" t="str">
        <f>작성용!H886</f>
        <v>-</v>
      </c>
      <c r="L889" s="57" t="str">
        <f>작성용!N886</f>
        <v xml:space="preserve">분기 </v>
      </c>
      <c r="M889" s="56" t="str">
        <f>작성용!U886</f>
        <v>2025.04.10</v>
      </c>
      <c r="N889" s="56">
        <f>작성용!V886</f>
        <v>45765</v>
      </c>
      <c r="O889" s="56">
        <f>작성용!W886</f>
        <v>45772</v>
      </c>
      <c r="P889" s="56" t="str">
        <f>작성용!X886</f>
        <v>-</v>
      </c>
      <c r="Q889" s="57" t="str">
        <f>작성용!AD886</f>
        <v>주식옵션팀</v>
      </c>
      <c r="R889" s="59">
        <f>작성용!AE886</f>
        <v>0</v>
      </c>
      <c r="S889" s="57" t="str">
        <f>작성용!AF886</f>
        <v>주식옵션팀</v>
      </c>
      <c r="T889" s="60" t="str">
        <f>작성용!AG886</f>
        <v>-</v>
      </c>
      <c r="U889" s="60" t="str">
        <f>작성용!AH886</f>
        <v>-</v>
      </c>
      <c r="V889" s="55">
        <f>작성용!AA886</f>
        <v>202504</v>
      </c>
      <c r="W889" s="57" t="str">
        <f>작성용!AC886</f>
        <v>[Y]금융기관</v>
      </c>
      <c r="X889" s="57" t="str">
        <f>작성용!O886</f>
        <v>김보라대리</v>
      </c>
      <c r="Y889" s="57" t="str">
        <f>작성용!P886</f>
        <v>070-4901-1934, 010-6424-5484</v>
      </c>
      <c r="Z889" s="57" t="str">
        <f>작성용!Q886</f>
        <v>bora.kim@celenian.com</v>
      </c>
      <c r="AA889" s="55" t="str">
        <f>작성용!AJ886</f>
        <v>회계반영</v>
      </c>
      <c r="AB889" s="55">
        <f>작성용!AB886</f>
        <v>0</v>
      </c>
    </row>
    <row r="890" spans="1:28" s="11" customFormat="1" ht="16.5" hidden="1" customHeight="1" x14ac:dyDescent="0.3">
      <c r="A890" s="53">
        <f>작성용!AL887</f>
        <v>886</v>
      </c>
      <c r="B890" s="54" t="str">
        <f>작성용!AI887</f>
        <v>코넥스 상장 종가 활용</v>
      </c>
      <c r="C890" s="55" t="str">
        <f>작성용!AK887</f>
        <v>개별종목</v>
      </c>
      <c r="D890" s="56">
        <f>작성용!T887</f>
        <v>45695</v>
      </c>
      <c r="E890" s="57" t="str">
        <f>작성용!B887</f>
        <v>셀레니언자산운용</v>
      </c>
      <c r="F890" s="57" t="str">
        <f>작성용!C887</f>
        <v>재평가</v>
      </c>
      <c r="G890" s="57" t="str">
        <f>작성용!D887</f>
        <v>노브메타파마</v>
      </c>
      <c r="H890" s="58">
        <f>작성용!E887</f>
        <v>1101114465111</v>
      </c>
      <c r="I890" s="57" t="str">
        <f>작성용!F887</f>
        <v>A05</v>
      </c>
      <c r="J890" s="57">
        <f>작성용!G887</f>
        <v>0</v>
      </c>
      <c r="K890" s="57" t="str">
        <f>작성용!H887</f>
        <v>-</v>
      </c>
      <c r="L890" s="57" t="str">
        <f>작성용!N887</f>
        <v xml:space="preserve">분기 </v>
      </c>
      <c r="M890" s="56" t="str">
        <f>작성용!U887</f>
        <v>2025.07.10</v>
      </c>
      <c r="N890" s="56">
        <f>작성용!V887</f>
        <v>45856</v>
      </c>
      <c r="O890" s="56">
        <f>작성용!W887</f>
        <v>45863</v>
      </c>
      <c r="P890" s="56" t="str">
        <f>작성용!X887</f>
        <v>-</v>
      </c>
      <c r="Q890" s="57" t="str">
        <f>작성용!AD887</f>
        <v>주식옵션팀</v>
      </c>
      <c r="R890" s="59">
        <f>작성용!AE887</f>
        <v>0</v>
      </c>
      <c r="S890" s="57" t="str">
        <f>작성용!AF887</f>
        <v>주식옵션팀</v>
      </c>
      <c r="T890" s="60" t="str">
        <f>작성용!AG887</f>
        <v>-</v>
      </c>
      <c r="U890" s="60" t="str">
        <f>작성용!AH887</f>
        <v>-</v>
      </c>
      <c r="V890" s="55">
        <f>작성용!AA887</f>
        <v>202507</v>
      </c>
      <c r="W890" s="57" t="str">
        <f>작성용!AC887</f>
        <v>[Y]금융기관</v>
      </c>
      <c r="X890" s="57" t="str">
        <f>작성용!O887</f>
        <v>김보라대리</v>
      </c>
      <c r="Y890" s="57" t="str">
        <f>작성용!P887</f>
        <v>070-4901-1934, 010-6424-5484</v>
      </c>
      <c r="Z890" s="57" t="str">
        <f>작성용!Q887</f>
        <v>bora.kim@celenian.com</v>
      </c>
      <c r="AA890" s="55" t="str">
        <f>작성용!AJ887</f>
        <v>회계반영</v>
      </c>
      <c r="AB890" s="55">
        <f>작성용!AB887</f>
        <v>0</v>
      </c>
    </row>
    <row r="891" spans="1:28" s="11" customFormat="1" ht="16.5" hidden="1" customHeight="1" x14ac:dyDescent="0.3">
      <c r="A891" s="53">
        <f>작성용!AL888</f>
        <v>887</v>
      </c>
      <c r="B891" s="54" t="str">
        <f>작성용!AI888</f>
        <v>코넥스 상장 종가 활용</v>
      </c>
      <c r="C891" s="55" t="str">
        <f>작성용!AK888</f>
        <v>개별종목</v>
      </c>
      <c r="D891" s="56">
        <f>작성용!T888</f>
        <v>45695</v>
      </c>
      <c r="E891" s="57" t="str">
        <f>작성용!B888</f>
        <v>셀레니언자산운용</v>
      </c>
      <c r="F891" s="57" t="str">
        <f>작성용!C888</f>
        <v>재평가</v>
      </c>
      <c r="G891" s="57" t="str">
        <f>작성용!D888</f>
        <v>노브메타파마</v>
      </c>
      <c r="H891" s="58">
        <f>작성용!E888</f>
        <v>1101114465111</v>
      </c>
      <c r="I891" s="57" t="str">
        <f>작성용!F888</f>
        <v>A05</v>
      </c>
      <c r="J891" s="57">
        <f>작성용!G888</f>
        <v>0</v>
      </c>
      <c r="K891" s="57" t="str">
        <f>작성용!H888</f>
        <v>-</v>
      </c>
      <c r="L891" s="57" t="str">
        <f>작성용!N888</f>
        <v xml:space="preserve">분기 </v>
      </c>
      <c r="M891" s="56" t="str">
        <f>작성용!U888</f>
        <v>2025.10.10</v>
      </c>
      <c r="N891" s="56">
        <f>작성용!V888</f>
        <v>45947</v>
      </c>
      <c r="O891" s="56">
        <f>작성용!W888</f>
        <v>45954</v>
      </c>
      <c r="P891" s="56" t="str">
        <f>작성용!X888</f>
        <v>-</v>
      </c>
      <c r="Q891" s="57" t="str">
        <f>작성용!AD888</f>
        <v>주식옵션팀</v>
      </c>
      <c r="R891" s="59">
        <f>작성용!AE888</f>
        <v>0</v>
      </c>
      <c r="S891" s="57" t="str">
        <f>작성용!AF888</f>
        <v>주식옵션팀</v>
      </c>
      <c r="T891" s="60" t="str">
        <f>작성용!AG888</f>
        <v>-</v>
      </c>
      <c r="U891" s="60" t="str">
        <f>작성용!AH888</f>
        <v>-</v>
      </c>
      <c r="V891" s="55">
        <f>작성용!AA888</f>
        <v>202510</v>
      </c>
      <c r="W891" s="57" t="str">
        <f>작성용!AC888</f>
        <v>[Y]금융기관</v>
      </c>
      <c r="X891" s="57" t="str">
        <f>작성용!O888</f>
        <v>김보라대리</v>
      </c>
      <c r="Y891" s="57" t="str">
        <f>작성용!P888</f>
        <v>070-4901-1934, 010-6424-5484</v>
      </c>
      <c r="Z891" s="57" t="str">
        <f>작성용!Q888</f>
        <v>bora.kim@celenian.com</v>
      </c>
      <c r="AA891" s="55" t="str">
        <f>작성용!AJ888</f>
        <v>회계반영</v>
      </c>
      <c r="AB891" s="55">
        <f>작성용!AB888</f>
        <v>0</v>
      </c>
    </row>
    <row r="892" spans="1:28" s="11" customFormat="1" ht="16.5" hidden="1" customHeight="1" x14ac:dyDescent="0.3">
      <c r="A892" s="53">
        <f>작성용!AL889</f>
        <v>888</v>
      </c>
      <c r="B892" s="54" t="str">
        <f>작성용!AI889</f>
        <v>코넥스 상장 종가 활용</v>
      </c>
      <c r="C892" s="55" t="str">
        <f>작성용!AK889</f>
        <v>개별종목</v>
      </c>
      <c r="D892" s="56">
        <f>작성용!T889</f>
        <v>45695</v>
      </c>
      <c r="E892" s="57" t="str">
        <f>작성용!B889</f>
        <v>셀레니언자산운용</v>
      </c>
      <c r="F892" s="57" t="str">
        <f>작성용!C889</f>
        <v>재평가</v>
      </c>
      <c r="G892" s="57" t="str">
        <f>작성용!D889</f>
        <v>노브메타파마</v>
      </c>
      <c r="H892" s="58">
        <f>작성용!E889</f>
        <v>1101114465111</v>
      </c>
      <c r="I892" s="57" t="str">
        <f>작성용!F889</f>
        <v>A05</v>
      </c>
      <c r="J892" s="57">
        <f>작성용!G889</f>
        <v>0</v>
      </c>
      <c r="K892" s="57" t="str">
        <f>작성용!H889</f>
        <v>-</v>
      </c>
      <c r="L892" s="57" t="str">
        <f>작성용!N889</f>
        <v xml:space="preserve">분기 </v>
      </c>
      <c r="M892" s="56" t="str">
        <f>작성용!U889</f>
        <v>2026.01.10</v>
      </c>
      <c r="N892" s="56">
        <f>작성용!V889</f>
        <v>46038</v>
      </c>
      <c r="O892" s="56">
        <f>작성용!W889</f>
        <v>46045</v>
      </c>
      <c r="P892" s="56" t="str">
        <f>작성용!X889</f>
        <v>-</v>
      </c>
      <c r="Q892" s="57" t="str">
        <f>작성용!AD889</f>
        <v>주식옵션팀</v>
      </c>
      <c r="R892" s="59">
        <f>작성용!AE889</f>
        <v>0</v>
      </c>
      <c r="S892" s="57" t="str">
        <f>작성용!AF889</f>
        <v>주식옵션팀</v>
      </c>
      <c r="T892" s="60" t="str">
        <f>작성용!AG889</f>
        <v>-</v>
      </c>
      <c r="U892" s="60" t="str">
        <f>작성용!AH889</f>
        <v>-</v>
      </c>
      <c r="V892" s="55">
        <f>작성용!AA889</f>
        <v>202601</v>
      </c>
      <c r="W892" s="57" t="str">
        <f>작성용!AC889</f>
        <v>[Y]금융기관</v>
      </c>
      <c r="X892" s="57" t="str">
        <f>작성용!O889</f>
        <v>김보라대리</v>
      </c>
      <c r="Y892" s="57" t="str">
        <f>작성용!P889</f>
        <v>070-4901-1934, 010-6424-5484</v>
      </c>
      <c r="Z892" s="57" t="str">
        <f>작성용!Q889</f>
        <v>bora.kim@celenian.com</v>
      </c>
      <c r="AA892" s="55" t="str">
        <f>작성용!AJ889</f>
        <v>회계반영</v>
      </c>
      <c r="AB892" s="55">
        <f>작성용!AB889</f>
        <v>0</v>
      </c>
    </row>
    <row r="893" spans="1:28" s="11" customFormat="1" ht="16.5" hidden="1" customHeight="1" x14ac:dyDescent="0.3">
      <c r="A893" s="53">
        <f>작성용!AL890</f>
        <v>889</v>
      </c>
      <c r="B893" s="54" t="str">
        <f>작성용!AI890</f>
        <v>-</v>
      </c>
      <c r="C893" s="55" t="str">
        <f>작성용!AK890</f>
        <v>개별종목</v>
      </c>
      <c r="D893" s="56">
        <f>작성용!T890</f>
        <v>45695</v>
      </c>
      <c r="E893" s="57" t="str">
        <f>작성용!B890</f>
        <v>LINE Games-True-Kona Global Fund Limited Partnership</v>
      </c>
      <c r="F893" s="57" t="str">
        <f>작성용!C890</f>
        <v>재평가</v>
      </c>
      <c r="G893" s="57" t="str">
        <f>작성용!D890</f>
        <v>나인아크</v>
      </c>
      <c r="H893" s="58">
        <f>작성용!E890</f>
        <v>1345110412772</v>
      </c>
      <c r="I893" s="57" t="str">
        <f>작성용!F890</f>
        <v>A07</v>
      </c>
      <c r="J893" s="57">
        <f>작성용!G890</f>
        <v>0</v>
      </c>
      <c r="K893" s="57" t="str">
        <f>작성용!H890</f>
        <v>-</v>
      </c>
      <c r="L893" s="57" t="str">
        <f>작성용!N890</f>
        <v>연말</v>
      </c>
      <c r="M893" s="56" t="str">
        <f>작성용!U890</f>
        <v>2024.12.31</v>
      </c>
      <c r="N893" s="56">
        <f>작성용!V890</f>
        <v>45758</v>
      </c>
      <c r="O893" s="56">
        <f>작성용!W890</f>
        <v>45765</v>
      </c>
      <c r="P893" s="56" t="str">
        <f>작성용!X890</f>
        <v>-</v>
      </c>
      <c r="Q893" s="57" t="str">
        <f>작성용!AD890</f>
        <v>강승현</v>
      </c>
      <c r="R893" s="59">
        <f>작성용!AE890</f>
        <v>1</v>
      </c>
      <c r="S893" s="57" t="str">
        <f>작성용!AF890</f>
        <v>강승현</v>
      </c>
      <c r="T893" s="60" t="str">
        <f>작성용!AG890</f>
        <v>정재형</v>
      </c>
      <c r="U893" s="60" t="str">
        <f>작성용!AH890</f>
        <v>정재형</v>
      </c>
      <c r="V893" s="55">
        <f>작성용!AA890</f>
        <v>202412</v>
      </c>
      <c r="W893" s="57" t="str">
        <f>작성용!AC890</f>
        <v>[Y]금융기관</v>
      </c>
      <c r="X893" s="57" t="str">
        <f>작성용!O890</f>
        <v>방문형과장</v>
      </c>
      <c r="Y893" s="57" t="str">
        <f>작성용!P890</f>
        <v>02-2016-5602, 010-7655-6517</v>
      </c>
      <c r="Z893" s="57" t="str">
        <f>작성용!Q890</f>
        <v>mhbang@kona-vp.com</v>
      </c>
      <c r="AA893" s="55" t="str">
        <f>작성용!AJ890</f>
        <v>회계반영</v>
      </c>
      <c r="AB893" s="55">
        <f>작성용!AB890</f>
        <v>0</v>
      </c>
    </row>
    <row r="894" spans="1:28" s="11" customFormat="1" ht="16.5" hidden="1" customHeight="1" x14ac:dyDescent="0.3">
      <c r="A894" s="53">
        <f>작성용!AL891</f>
        <v>890</v>
      </c>
      <c r="B894" s="54" t="str">
        <f>작성용!AI891</f>
        <v>-</v>
      </c>
      <c r="C894" s="55" t="str">
        <f>작성용!AK891</f>
        <v>개별종목</v>
      </c>
      <c r="D894" s="56">
        <f>작성용!T891</f>
        <v>45695</v>
      </c>
      <c r="E894" s="57" t="str">
        <f>작성용!B891</f>
        <v>LINE Games-True-Kona Global Fund Limited Partnership</v>
      </c>
      <c r="F894" s="57" t="str">
        <f>작성용!C891</f>
        <v>재평가</v>
      </c>
      <c r="G894" s="57" t="str">
        <f>작성용!D891</f>
        <v>미어캣게임즈</v>
      </c>
      <c r="H894" s="58">
        <f>작성용!E891</f>
        <v>1311110384576</v>
      </c>
      <c r="I894" s="57" t="str">
        <f>작성용!F891</f>
        <v>A07</v>
      </c>
      <c r="J894" s="57">
        <f>작성용!G891</f>
        <v>0</v>
      </c>
      <c r="K894" s="57" t="str">
        <f>작성용!H891</f>
        <v>-</v>
      </c>
      <c r="L894" s="57" t="str">
        <f>작성용!N891</f>
        <v>연말</v>
      </c>
      <c r="M894" s="56" t="str">
        <f>작성용!U891</f>
        <v>2024.12.31</v>
      </c>
      <c r="N894" s="56">
        <f>작성용!V891</f>
        <v>45758</v>
      </c>
      <c r="O894" s="56">
        <f>작성용!W891</f>
        <v>45765</v>
      </c>
      <c r="P894" s="56" t="str">
        <f>작성용!X891</f>
        <v>-</v>
      </c>
      <c r="Q894" s="57" t="str">
        <f>작성용!AD891</f>
        <v>이상민</v>
      </c>
      <c r="R894" s="59">
        <f>작성용!AE891</f>
        <v>1</v>
      </c>
      <c r="S894" s="57" t="str">
        <f>작성용!AF891</f>
        <v>이상민</v>
      </c>
      <c r="T894" s="60" t="str">
        <f>작성용!AG891</f>
        <v>정재형</v>
      </c>
      <c r="U894" s="60" t="str">
        <f>작성용!AH891</f>
        <v>정재형</v>
      </c>
      <c r="V894" s="55">
        <f>작성용!AA891</f>
        <v>202412</v>
      </c>
      <c r="W894" s="57" t="str">
        <f>작성용!AC891</f>
        <v>[Y]금융기관</v>
      </c>
      <c r="X894" s="57" t="str">
        <f>작성용!O891</f>
        <v>방문형과장</v>
      </c>
      <c r="Y894" s="57" t="str">
        <f>작성용!P891</f>
        <v>02-2016-5602, 010-7655-6517</v>
      </c>
      <c r="Z894" s="57" t="str">
        <f>작성용!Q891</f>
        <v>mhbang@kona-vp.com</v>
      </c>
      <c r="AA894" s="55" t="str">
        <f>작성용!AJ891</f>
        <v>회계반영</v>
      </c>
      <c r="AB894" s="55">
        <f>작성용!AB891</f>
        <v>0</v>
      </c>
    </row>
    <row r="895" spans="1:28" s="11" customFormat="1" ht="16.5" hidden="1" customHeight="1" x14ac:dyDescent="0.3">
      <c r="A895" s="53">
        <f>작성용!AL892</f>
        <v>891</v>
      </c>
      <c r="B895" s="54" t="str">
        <f>작성용!AI892</f>
        <v>-</v>
      </c>
      <c r="C895" s="55" t="str">
        <f>작성용!AK892</f>
        <v>개별종목</v>
      </c>
      <c r="D895" s="56">
        <f>작성용!T892</f>
        <v>45695</v>
      </c>
      <c r="E895" s="57" t="str">
        <f>작성용!B892</f>
        <v>LINE Games-True-Kona Global Fund Limited Partnership</v>
      </c>
      <c r="F895" s="57" t="str">
        <f>작성용!C892</f>
        <v>재평가</v>
      </c>
      <c r="G895" s="57" t="str">
        <f>작성용!D892</f>
        <v>엔엑스쓰리게임즈</v>
      </c>
      <c r="H895" s="58">
        <f>작성용!E892</f>
        <v>1101116420949</v>
      </c>
      <c r="I895" s="57" t="str">
        <f>작성용!F892</f>
        <v>A07</v>
      </c>
      <c r="J895" s="57">
        <f>작성용!G892</f>
        <v>0</v>
      </c>
      <c r="K895" s="57" t="str">
        <f>작성용!H892</f>
        <v>-</v>
      </c>
      <c r="L895" s="57" t="str">
        <f>작성용!N892</f>
        <v>연말</v>
      </c>
      <c r="M895" s="56" t="str">
        <f>작성용!U892</f>
        <v>2024.12.31</v>
      </c>
      <c r="N895" s="56">
        <f>작성용!V892</f>
        <v>45758</v>
      </c>
      <c r="O895" s="56">
        <f>작성용!W892</f>
        <v>45765</v>
      </c>
      <c r="P895" s="56" t="str">
        <f>작성용!X892</f>
        <v>-</v>
      </c>
      <c r="Q895" s="57" t="str">
        <f>작성용!AD892</f>
        <v>원정우</v>
      </c>
      <c r="R895" s="59">
        <f>작성용!AE892</f>
        <v>1</v>
      </c>
      <c r="S895" s="57" t="str">
        <f>작성용!AF892</f>
        <v>원정우</v>
      </c>
      <c r="T895" s="60" t="str">
        <f>작성용!AG892</f>
        <v>정재형</v>
      </c>
      <c r="U895" s="60" t="str">
        <f>작성용!AH892</f>
        <v>정재형</v>
      </c>
      <c r="V895" s="55">
        <f>작성용!AA892</f>
        <v>202412</v>
      </c>
      <c r="W895" s="57" t="str">
        <f>작성용!AC892</f>
        <v>[Y]금융기관</v>
      </c>
      <c r="X895" s="57" t="str">
        <f>작성용!O892</f>
        <v>방문형과장</v>
      </c>
      <c r="Y895" s="57" t="str">
        <f>작성용!P892</f>
        <v>02-2016-5602, 010-7655-6517</v>
      </c>
      <c r="Z895" s="57" t="str">
        <f>작성용!Q892</f>
        <v>mhbang@kona-vp.com</v>
      </c>
      <c r="AA895" s="55" t="str">
        <f>작성용!AJ892</f>
        <v>회계반영</v>
      </c>
      <c r="AB895" s="55">
        <f>작성용!AB892</f>
        <v>0</v>
      </c>
    </row>
    <row r="896" spans="1:28" s="11" customFormat="1" ht="16.5" hidden="1" customHeight="1" x14ac:dyDescent="0.3">
      <c r="A896" s="53">
        <f>작성용!AL893</f>
        <v>892</v>
      </c>
      <c r="B896" s="54" t="str">
        <f>작성용!AI893</f>
        <v>-</v>
      </c>
      <c r="C896" s="55" t="str">
        <f>작성용!AK893</f>
        <v>개별종목</v>
      </c>
      <c r="D896" s="56">
        <f>작성용!T893</f>
        <v>45695</v>
      </c>
      <c r="E896" s="57" t="str">
        <f>작성용!B893</f>
        <v>LINE Games-True-Kona Global Fund Limited Partnership</v>
      </c>
      <c r="F896" s="57" t="str">
        <f>작성용!C893</f>
        <v>재평가</v>
      </c>
      <c r="G896" s="57" t="str">
        <f>작성용!D893</f>
        <v>콘텐츠랩블루</v>
      </c>
      <c r="H896" s="58">
        <f>작성용!E893</f>
        <v>1101116961456</v>
      </c>
      <c r="I896" s="57" t="str">
        <f>작성용!F893</f>
        <v>A01</v>
      </c>
      <c r="J896" s="57">
        <f>작성용!G893</f>
        <v>0</v>
      </c>
      <c r="K896" s="57" t="str">
        <f>작성용!H893</f>
        <v>-</v>
      </c>
      <c r="L896" s="57" t="str">
        <f>작성용!N893</f>
        <v>연말</v>
      </c>
      <c r="M896" s="56" t="str">
        <f>작성용!U893</f>
        <v>2024.12.31</v>
      </c>
      <c r="N896" s="56">
        <f>작성용!V893</f>
        <v>45758</v>
      </c>
      <c r="O896" s="56">
        <f>작성용!W893</f>
        <v>45765</v>
      </c>
      <c r="P896" s="56" t="str">
        <f>작성용!X893</f>
        <v>-</v>
      </c>
      <c r="Q896" s="57" t="str">
        <f>작성용!AD893</f>
        <v>이종혁</v>
      </c>
      <c r="R896" s="59">
        <f>작성용!AE893</f>
        <v>1</v>
      </c>
      <c r="S896" s="57" t="str">
        <f>작성용!AF893</f>
        <v>오수현</v>
      </c>
      <c r="T896" s="60" t="str">
        <f>작성용!AG893</f>
        <v>정재형</v>
      </c>
      <c r="U896" s="60" t="str">
        <f>작성용!AH893</f>
        <v>정재형</v>
      </c>
      <c r="V896" s="55">
        <f>작성용!AA893</f>
        <v>202412</v>
      </c>
      <c r="W896" s="57" t="str">
        <f>작성용!AC893</f>
        <v>[Y]금융기관</v>
      </c>
      <c r="X896" s="57" t="str">
        <f>작성용!O893</f>
        <v>방문형과장</v>
      </c>
      <c r="Y896" s="57" t="str">
        <f>작성용!P893</f>
        <v>02-2016-5602, 010-7655-6517</v>
      </c>
      <c r="Z896" s="57" t="str">
        <f>작성용!Q893</f>
        <v>mhbang@kona-vp.com</v>
      </c>
      <c r="AA896" s="55" t="str">
        <f>작성용!AJ893</f>
        <v>회계반영</v>
      </c>
      <c r="AB896" s="55">
        <f>작성용!AB893</f>
        <v>0</v>
      </c>
    </row>
    <row r="897" spans="1:28" s="11" customFormat="1" ht="16.5" hidden="1" customHeight="1" x14ac:dyDescent="0.3">
      <c r="A897" s="53">
        <f>작성용!AL894</f>
        <v>893</v>
      </c>
      <c r="B897" s="54" t="str">
        <f>작성용!AI894</f>
        <v>-</v>
      </c>
      <c r="C897" s="55" t="str">
        <f>작성용!AK894</f>
        <v>개별종목</v>
      </c>
      <c r="D897" s="56">
        <f>작성용!T894</f>
        <v>45695</v>
      </c>
      <c r="E897" s="57" t="str">
        <f>작성용!B894</f>
        <v>LINE Games-True-Kona Global Fund Limited Partnership</v>
      </c>
      <c r="F897" s="57" t="str">
        <f>작성용!C894</f>
        <v>재평가</v>
      </c>
      <c r="G897" s="57" t="str">
        <f>작성용!D894</f>
        <v>콘텐츠랩블루</v>
      </c>
      <c r="H897" s="58">
        <f>작성용!E894</f>
        <v>1101116961456</v>
      </c>
      <c r="I897" s="57" t="str">
        <f>작성용!F894</f>
        <v>A07</v>
      </c>
      <c r="J897" s="57">
        <f>작성용!G894</f>
        <v>0</v>
      </c>
      <c r="K897" s="57" t="str">
        <f>작성용!H894</f>
        <v>-</v>
      </c>
      <c r="L897" s="57" t="str">
        <f>작성용!N894</f>
        <v>연말</v>
      </c>
      <c r="M897" s="56" t="str">
        <f>작성용!U894</f>
        <v>2024.12.31</v>
      </c>
      <c r="N897" s="56">
        <f>작성용!V894</f>
        <v>45758</v>
      </c>
      <c r="O897" s="56">
        <f>작성용!W894</f>
        <v>45765</v>
      </c>
      <c r="P897" s="56" t="str">
        <f>작성용!X894</f>
        <v>-</v>
      </c>
      <c r="Q897" s="57" t="str">
        <f>작성용!AD894</f>
        <v>이종혁</v>
      </c>
      <c r="R897" s="59">
        <f>작성용!AE894</f>
        <v>0</v>
      </c>
      <c r="S897" s="57" t="str">
        <f>작성용!AF894</f>
        <v>오수현</v>
      </c>
      <c r="T897" s="60" t="str">
        <f>작성용!AG894</f>
        <v>정재형</v>
      </c>
      <c r="U897" s="60" t="str">
        <f>작성용!AH894</f>
        <v>정재형</v>
      </c>
      <c r="V897" s="55">
        <f>작성용!AA894</f>
        <v>202412</v>
      </c>
      <c r="W897" s="57" t="str">
        <f>작성용!AC894</f>
        <v>[Y]금융기관</v>
      </c>
      <c r="X897" s="57" t="str">
        <f>작성용!O894</f>
        <v>방문형과장</v>
      </c>
      <c r="Y897" s="57" t="str">
        <f>작성용!P894</f>
        <v>02-2016-5602, 010-7655-6517</v>
      </c>
      <c r="Z897" s="57" t="str">
        <f>작성용!Q894</f>
        <v>mhbang@kona-vp.com</v>
      </c>
      <c r="AA897" s="55" t="str">
        <f>작성용!AJ894</f>
        <v>회계반영</v>
      </c>
      <c r="AB897" s="55">
        <f>작성용!AB894</f>
        <v>0</v>
      </c>
    </row>
    <row r="898" spans="1:28" s="11" customFormat="1" ht="16.5" hidden="1" customHeight="1" x14ac:dyDescent="0.3">
      <c r="A898" s="53">
        <f>작성용!AL895</f>
        <v>894</v>
      </c>
      <c r="B898" s="54" t="str">
        <f>작성용!AI895</f>
        <v>MTP시뮬레이션</v>
      </c>
      <c r="C898" s="55" t="str">
        <f>작성용!AK895</f>
        <v>개별종목</v>
      </c>
      <c r="D898" s="56">
        <f>작성용!T895</f>
        <v>45695</v>
      </c>
      <c r="E898" s="57" t="str">
        <f>작성용!B895</f>
        <v>LINE Games-True-Kona Global Fund Limited Partnership</v>
      </c>
      <c r="F898" s="57" t="str">
        <f>작성용!C895</f>
        <v>재평가</v>
      </c>
      <c r="G898" s="57" t="str">
        <f>작성용!D895</f>
        <v>Kong Studios, INC</v>
      </c>
      <c r="H898" s="58" t="str">
        <f>작성용!E895</f>
        <v>KBP2020120164</v>
      </c>
      <c r="I898" s="57" t="str">
        <f>작성용!F895</f>
        <v>A05</v>
      </c>
      <c r="J898" s="57">
        <f>작성용!G895</f>
        <v>1</v>
      </c>
      <c r="K898" s="57" t="str">
        <f>작성용!H895</f>
        <v>-</v>
      </c>
      <c r="L898" s="57" t="str">
        <f>작성용!N895</f>
        <v>연말</v>
      </c>
      <c r="M898" s="56" t="str">
        <f>작성용!U895</f>
        <v>2024.12.31</v>
      </c>
      <c r="N898" s="56">
        <f>작성용!V895</f>
        <v>45758</v>
      </c>
      <c r="O898" s="56">
        <f>작성용!W895</f>
        <v>45765</v>
      </c>
      <c r="P898" s="56" t="str">
        <f>작성용!X895</f>
        <v>-</v>
      </c>
      <c r="Q898" s="57" t="str">
        <f>작성용!AD895</f>
        <v>서동현</v>
      </c>
      <c r="R898" s="59">
        <f>작성용!AE895</f>
        <v>0</v>
      </c>
      <c r="S898" s="57" t="str">
        <f>작성용!AF895</f>
        <v>서동현</v>
      </c>
      <c r="T898" s="60" t="str">
        <f>작성용!AG895</f>
        <v>정재형</v>
      </c>
      <c r="U898" s="60" t="str">
        <f>작성용!AH895</f>
        <v>정재형</v>
      </c>
      <c r="V898" s="55">
        <f>작성용!AA895</f>
        <v>202412</v>
      </c>
      <c r="W898" s="57" t="str">
        <f>작성용!AC895</f>
        <v>[Y]금융기관</v>
      </c>
      <c r="X898" s="57" t="str">
        <f>작성용!O895</f>
        <v>방문형과장</v>
      </c>
      <c r="Y898" s="57" t="str">
        <f>작성용!P895</f>
        <v>02-2016-5602, 010-7655-6517</v>
      </c>
      <c r="Z898" s="57" t="str">
        <f>작성용!Q895</f>
        <v>mhbang@kona-vp.com</v>
      </c>
      <c r="AA898" s="55" t="str">
        <f>작성용!AJ895</f>
        <v>회계반영</v>
      </c>
      <c r="AB898" s="55">
        <f>작성용!AB895</f>
        <v>0</v>
      </c>
    </row>
    <row r="899" spans="1:28" s="11" customFormat="1" ht="16.5" hidden="1" customHeight="1" x14ac:dyDescent="0.3">
      <c r="A899" s="53">
        <f>작성용!AL896</f>
        <v>895</v>
      </c>
      <c r="B899" s="54" t="str">
        <f>작성용!AI896</f>
        <v>MTP시뮬레이션</v>
      </c>
      <c r="C899" s="55" t="str">
        <f>작성용!AK896</f>
        <v>개별종목</v>
      </c>
      <c r="D899" s="56">
        <f>작성용!T896</f>
        <v>45695</v>
      </c>
      <c r="E899" s="57" t="str">
        <f>작성용!B896</f>
        <v>LINE Games-True-Kona Global Fund Limited Partnership</v>
      </c>
      <c r="F899" s="57" t="str">
        <f>작성용!C896</f>
        <v>재평가</v>
      </c>
      <c r="G899" s="57" t="str">
        <f>작성용!D896</f>
        <v>Moloco Inc.</v>
      </c>
      <c r="H899" s="58" t="str">
        <f>작성용!E896</f>
        <v>KBP2018060019</v>
      </c>
      <c r="I899" s="57" t="str">
        <f>작성용!F896</f>
        <v>A05</v>
      </c>
      <c r="J899" s="57">
        <f>작성용!G896</f>
        <v>1</v>
      </c>
      <c r="K899" s="57" t="str">
        <f>작성용!H896</f>
        <v>-</v>
      </c>
      <c r="L899" s="57" t="str">
        <f>작성용!N896</f>
        <v>연말</v>
      </c>
      <c r="M899" s="56" t="str">
        <f>작성용!U896</f>
        <v>2024.12.31</v>
      </c>
      <c r="N899" s="56">
        <f>작성용!V896</f>
        <v>45758</v>
      </c>
      <c r="O899" s="56">
        <f>작성용!W896</f>
        <v>45765</v>
      </c>
      <c r="P899" s="56" t="str">
        <f>작성용!X896</f>
        <v>-</v>
      </c>
      <c r="Q899" s="57" t="str">
        <f>작성용!AD896</f>
        <v>정은채</v>
      </c>
      <c r="R899" s="59">
        <f>작성용!AE896</f>
        <v>0</v>
      </c>
      <c r="S899" s="57" t="str">
        <f>작성용!AF896</f>
        <v>정은채</v>
      </c>
      <c r="T899" s="60" t="str">
        <f>작성용!AG896</f>
        <v>정재형</v>
      </c>
      <c r="U899" s="60" t="str">
        <f>작성용!AH896</f>
        <v>정재형</v>
      </c>
      <c r="V899" s="55">
        <f>작성용!AA896</f>
        <v>202412</v>
      </c>
      <c r="W899" s="57" t="str">
        <f>작성용!AC896</f>
        <v>[Y]금융기관</v>
      </c>
      <c r="X899" s="57" t="str">
        <f>작성용!O896</f>
        <v>방문형과장</v>
      </c>
      <c r="Y899" s="57" t="str">
        <f>작성용!P896</f>
        <v>02-2016-5602, 010-7655-6517</v>
      </c>
      <c r="Z899" s="57" t="str">
        <f>작성용!Q896</f>
        <v>mhbang@kona-vp.com</v>
      </c>
      <c r="AA899" s="55" t="str">
        <f>작성용!AJ896</f>
        <v>회계반영</v>
      </c>
      <c r="AB899" s="55">
        <f>작성용!AB896</f>
        <v>0</v>
      </c>
    </row>
    <row r="900" spans="1:28" s="11" customFormat="1" ht="16.5" hidden="1" customHeight="1" x14ac:dyDescent="0.3">
      <c r="A900" s="53">
        <f>작성용!AL897</f>
        <v>896</v>
      </c>
      <c r="B900" s="54" t="str">
        <f>작성용!AI897</f>
        <v>-</v>
      </c>
      <c r="C900" s="55" t="str">
        <f>작성용!AK897</f>
        <v>개별종목</v>
      </c>
      <c r="D900" s="56">
        <f>작성용!T897</f>
        <v>45695</v>
      </c>
      <c r="E900" s="57" t="str">
        <f>작성용!B897</f>
        <v>LINE Games-True-Kona Global Fund Limited Partnership</v>
      </c>
      <c r="F900" s="57" t="str">
        <f>작성용!C897</f>
        <v>재평가</v>
      </c>
      <c r="G900" s="57" t="str">
        <f>작성용!D897</f>
        <v>게임체인저월드와이드(구,블럭체인저)</v>
      </c>
      <c r="H900" s="58">
        <f>작성용!E897</f>
        <v>1101117439741</v>
      </c>
      <c r="I900" s="57" t="str">
        <f>작성용!F897</f>
        <v>A07</v>
      </c>
      <c r="J900" s="57">
        <f>작성용!G897</f>
        <v>0</v>
      </c>
      <c r="K900" s="57" t="str">
        <f>작성용!H897</f>
        <v>-</v>
      </c>
      <c r="L900" s="57" t="str">
        <f>작성용!N897</f>
        <v>연말</v>
      </c>
      <c r="M900" s="56" t="str">
        <f>작성용!U897</f>
        <v>2024.12.31</v>
      </c>
      <c r="N900" s="56">
        <f>작성용!V897</f>
        <v>45758</v>
      </c>
      <c r="O900" s="56">
        <f>작성용!W897</f>
        <v>45765</v>
      </c>
      <c r="P900" s="56" t="str">
        <f>작성용!X897</f>
        <v>-</v>
      </c>
      <c r="Q900" s="57" t="str">
        <f>작성용!AD897</f>
        <v>정재형</v>
      </c>
      <c r="R900" s="59">
        <f>작성용!AE897</f>
        <v>1</v>
      </c>
      <c r="S900" s="57" t="str">
        <f>작성용!AF897</f>
        <v>정재형</v>
      </c>
      <c r="T900" s="60" t="str">
        <f>작성용!AG897</f>
        <v>정재형</v>
      </c>
      <c r="U900" s="60" t="str">
        <f>작성용!AH897</f>
        <v>정재형</v>
      </c>
      <c r="V900" s="55">
        <f>작성용!AA897</f>
        <v>202412</v>
      </c>
      <c r="W900" s="57" t="str">
        <f>작성용!AC897</f>
        <v>[Y]금융기관</v>
      </c>
      <c r="X900" s="57" t="str">
        <f>작성용!O897</f>
        <v>방문형과장</v>
      </c>
      <c r="Y900" s="57" t="str">
        <f>작성용!P897</f>
        <v>02-2016-5602, 010-7655-6517</v>
      </c>
      <c r="Z900" s="57" t="str">
        <f>작성용!Q897</f>
        <v>mhbang@kona-vp.com</v>
      </c>
      <c r="AA900" s="55" t="str">
        <f>작성용!AJ897</f>
        <v>회계반영</v>
      </c>
      <c r="AB900" s="55">
        <f>작성용!AB897</f>
        <v>0</v>
      </c>
    </row>
    <row r="901" spans="1:28" s="11" customFormat="1" ht="16.5" hidden="1" customHeight="1" x14ac:dyDescent="0.3">
      <c r="A901" s="53">
        <f>작성용!AL898</f>
        <v>897</v>
      </c>
      <c r="B901" s="54" t="str">
        <f>작성용!AI898</f>
        <v>MTP시뮬레이션</v>
      </c>
      <c r="C901" s="55" t="str">
        <f>작성용!AK898</f>
        <v>개별종목</v>
      </c>
      <c r="D901" s="56">
        <f>작성용!T898</f>
        <v>45695</v>
      </c>
      <c r="E901" s="57" t="str">
        <f>작성용!B898</f>
        <v>LINE Games-True-Kona Global Fund Limited Partnership</v>
      </c>
      <c r="F901" s="57" t="str">
        <f>작성용!C898</f>
        <v>재평가</v>
      </c>
      <c r="G901" s="57" t="str">
        <f>작성용!D898</f>
        <v>넷마블에프앤씨</v>
      </c>
      <c r="H901" s="58">
        <f>작성용!E898</f>
        <v>1101115356062</v>
      </c>
      <c r="I901" s="57" t="str">
        <f>작성용!F898</f>
        <v>A01</v>
      </c>
      <c r="J901" s="57">
        <f>작성용!G898</f>
        <v>1</v>
      </c>
      <c r="K901" s="57" t="str">
        <f>작성용!H898</f>
        <v>-</v>
      </c>
      <c r="L901" s="57" t="str">
        <f>작성용!N898</f>
        <v>연말</v>
      </c>
      <c r="M901" s="56" t="str">
        <f>작성용!U898</f>
        <v>2024.12.31</v>
      </c>
      <c r="N901" s="56">
        <f>작성용!V898</f>
        <v>45758</v>
      </c>
      <c r="O901" s="56">
        <f>작성용!W898</f>
        <v>45765</v>
      </c>
      <c r="P901" s="56" t="str">
        <f>작성용!X898</f>
        <v>-</v>
      </c>
      <c r="Q901" s="57" t="str">
        <f>작성용!AD898</f>
        <v>김예림</v>
      </c>
      <c r="R901" s="59">
        <f>작성용!AE898</f>
        <v>1</v>
      </c>
      <c r="S901" s="57" t="str">
        <f>작성용!AF898</f>
        <v>김예림</v>
      </c>
      <c r="T901" s="60" t="str">
        <f>작성용!AG898</f>
        <v>정재형</v>
      </c>
      <c r="U901" s="60" t="str">
        <f>작성용!AH898</f>
        <v>정재형</v>
      </c>
      <c r="V901" s="55">
        <f>작성용!AA898</f>
        <v>202412</v>
      </c>
      <c r="W901" s="57" t="str">
        <f>작성용!AC898</f>
        <v>[Y]금융기관</v>
      </c>
      <c r="X901" s="57" t="str">
        <f>작성용!O898</f>
        <v>방문형과장</v>
      </c>
      <c r="Y901" s="57" t="str">
        <f>작성용!P898</f>
        <v>02-2016-5602, 010-7655-6517</v>
      </c>
      <c r="Z901" s="57" t="str">
        <f>작성용!Q898</f>
        <v>mhbang@kona-vp.com</v>
      </c>
      <c r="AA901" s="55" t="str">
        <f>작성용!AJ898</f>
        <v>회계반영</v>
      </c>
      <c r="AB901" s="55">
        <f>작성용!AB898</f>
        <v>0</v>
      </c>
    </row>
    <row r="902" spans="1:28" s="11" customFormat="1" ht="16.5" hidden="1" customHeight="1" x14ac:dyDescent="0.3">
      <c r="A902" s="53">
        <f>작성용!AL899</f>
        <v>898</v>
      </c>
      <c r="B902" s="54" t="str">
        <f>작성용!AI899</f>
        <v>-</v>
      </c>
      <c r="C902" s="55" t="str">
        <f>작성용!AK899</f>
        <v>개별종목</v>
      </c>
      <c r="D902" s="56">
        <f>작성용!T899</f>
        <v>45695</v>
      </c>
      <c r="E902" s="57" t="str">
        <f>작성용!B899</f>
        <v>LINE Games-True-Kona Global Fund Limited Partnership</v>
      </c>
      <c r="F902" s="57" t="str">
        <f>작성용!C899</f>
        <v>재평가</v>
      </c>
      <c r="G902" s="57" t="str">
        <f>작성용!D899</f>
        <v>데브헤드</v>
      </c>
      <c r="H902" s="58">
        <f>작성용!E899</f>
        <v>1101117281069</v>
      </c>
      <c r="I902" s="57" t="str">
        <f>작성용!F899</f>
        <v>A07</v>
      </c>
      <c r="J902" s="57">
        <f>작성용!G899</f>
        <v>0</v>
      </c>
      <c r="K902" s="57" t="str">
        <f>작성용!H899</f>
        <v>-</v>
      </c>
      <c r="L902" s="57" t="str">
        <f>작성용!N899</f>
        <v>연말</v>
      </c>
      <c r="M902" s="56" t="str">
        <f>작성용!U899</f>
        <v>2024.12.31</v>
      </c>
      <c r="N902" s="56">
        <f>작성용!V899</f>
        <v>45758</v>
      </c>
      <c r="O902" s="56">
        <f>작성용!W899</f>
        <v>45765</v>
      </c>
      <c r="P902" s="56" t="str">
        <f>작성용!X899</f>
        <v>-</v>
      </c>
      <c r="Q902" s="57" t="str">
        <f>작성용!AD899</f>
        <v>윤광일</v>
      </c>
      <c r="R902" s="59">
        <f>작성용!AE899</f>
        <v>1</v>
      </c>
      <c r="S902" s="57" t="str">
        <f>작성용!AF899</f>
        <v>윤광일</v>
      </c>
      <c r="T902" s="60" t="str">
        <f>작성용!AG899</f>
        <v>정재형</v>
      </c>
      <c r="U902" s="60" t="str">
        <f>작성용!AH899</f>
        <v>정재형</v>
      </c>
      <c r="V902" s="55">
        <f>작성용!AA899</f>
        <v>202412</v>
      </c>
      <c r="W902" s="57" t="str">
        <f>작성용!AC899</f>
        <v>[Y]금융기관</v>
      </c>
      <c r="X902" s="57" t="str">
        <f>작성용!O899</f>
        <v>방문형과장</v>
      </c>
      <c r="Y902" s="57" t="str">
        <f>작성용!P899</f>
        <v>02-2016-5602, 010-7655-6517</v>
      </c>
      <c r="Z902" s="57" t="str">
        <f>작성용!Q899</f>
        <v>mhbang@kona-vp.com</v>
      </c>
      <c r="AA902" s="55" t="str">
        <f>작성용!AJ899</f>
        <v>회계반영</v>
      </c>
      <c r="AB902" s="55">
        <f>작성용!AB899</f>
        <v>0</v>
      </c>
    </row>
    <row r="903" spans="1:28" s="11" customFormat="1" ht="16.5" hidden="1" customHeight="1" x14ac:dyDescent="0.3">
      <c r="A903" s="53">
        <f>작성용!AL900</f>
        <v>899</v>
      </c>
      <c r="B903" s="54" t="str">
        <f>작성용!AI900</f>
        <v>-</v>
      </c>
      <c r="C903" s="55" t="str">
        <f>작성용!AK900</f>
        <v>개별종목</v>
      </c>
      <c r="D903" s="56">
        <f>작성용!T900</f>
        <v>45695</v>
      </c>
      <c r="E903" s="57" t="str">
        <f>작성용!B900</f>
        <v>LINE Games-True-Kona Global Fund Limited Partnership</v>
      </c>
      <c r="F903" s="57" t="str">
        <f>작성용!C900</f>
        <v>재평가</v>
      </c>
      <c r="G903" s="57" t="str">
        <f>작성용!D900</f>
        <v>엔엑스엔</v>
      </c>
      <c r="H903" s="58">
        <f>작성용!E900</f>
        <v>1311110455442</v>
      </c>
      <c r="I903" s="57" t="str">
        <f>작성용!F900</f>
        <v>A07</v>
      </c>
      <c r="J903" s="57">
        <f>작성용!G900</f>
        <v>0</v>
      </c>
      <c r="K903" s="57" t="str">
        <f>작성용!H900</f>
        <v>-</v>
      </c>
      <c r="L903" s="57" t="str">
        <f>작성용!N900</f>
        <v>연말</v>
      </c>
      <c r="M903" s="56" t="str">
        <f>작성용!U900</f>
        <v>2024.12.31</v>
      </c>
      <c r="N903" s="56">
        <f>작성용!V900</f>
        <v>45758</v>
      </c>
      <c r="O903" s="56">
        <f>작성용!W900</f>
        <v>45765</v>
      </c>
      <c r="P903" s="56" t="str">
        <f>작성용!X900</f>
        <v>-</v>
      </c>
      <c r="Q903" s="57" t="str">
        <f>작성용!AD900</f>
        <v>강성은</v>
      </c>
      <c r="R903" s="59">
        <f>작성용!AE900</f>
        <v>1</v>
      </c>
      <c r="S903" s="57" t="str">
        <f>작성용!AF900</f>
        <v>강성은</v>
      </c>
      <c r="T903" s="60" t="str">
        <f>작성용!AG900</f>
        <v>정재형</v>
      </c>
      <c r="U903" s="60" t="str">
        <f>작성용!AH900</f>
        <v>정재형</v>
      </c>
      <c r="V903" s="55">
        <f>작성용!AA900</f>
        <v>202412</v>
      </c>
      <c r="W903" s="57" t="str">
        <f>작성용!AC900</f>
        <v>[Y]금융기관</v>
      </c>
      <c r="X903" s="57" t="str">
        <f>작성용!O900</f>
        <v>방문형과장</v>
      </c>
      <c r="Y903" s="57" t="str">
        <f>작성용!P900</f>
        <v>02-2016-5602, 010-7655-6517</v>
      </c>
      <c r="Z903" s="57" t="str">
        <f>작성용!Q900</f>
        <v>mhbang@kona-vp.com</v>
      </c>
      <c r="AA903" s="55" t="str">
        <f>작성용!AJ900</f>
        <v>회계반영</v>
      </c>
      <c r="AB903" s="55">
        <f>작성용!AB900</f>
        <v>0</v>
      </c>
    </row>
    <row r="904" spans="1:28" s="11" customFormat="1" ht="16.5" hidden="1" customHeight="1" x14ac:dyDescent="0.3">
      <c r="A904" s="53">
        <f>작성용!AL901</f>
        <v>900</v>
      </c>
      <c r="B904" s="54" t="str">
        <f>작성용!AI901</f>
        <v>-</v>
      </c>
      <c r="C904" s="55" t="str">
        <f>작성용!AK901</f>
        <v>개별종목</v>
      </c>
      <c r="D904" s="56">
        <f>작성용!T901</f>
        <v>45700</v>
      </c>
      <c r="E904" s="57" t="str">
        <f>작성용!B901</f>
        <v>코탑미디어</v>
      </c>
      <c r="F904" s="57" t="str">
        <f>작성용!C901</f>
        <v>신규</v>
      </c>
      <c r="G904" s="57" t="str">
        <f>작성용!D901</f>
        <v>코탑미디어</v>
      </c>
      <c r="H904" s="58">
        <f>작성용!E901</f>
        <v>1101116817188</v>
      </c>
      <c r="I904" s="57" t="str">
        <f>작성용!F901</f>
        <v>A00</v>
      </c>
      <c r="J904" s="57">
        <f>작성용!G901</f>
        <v>0</v>
      </c>
      <c r="K904" s="57" t="str">
        <f>작성용!H901</f>
        <v>-</v>
      </c>
      <c r="L904" s="57" t="str">
        <f>작성용!N901</f>
        <v>미정</v>
      </c>
      <c r="M904" s="56" t="str">
        <f>작성용!U901</f>
        <v>2024.12.31</v>
      </c>
      <c r="N904" s="56">
        <f>작성용!V901</f>
        <v>45716</v>
      </c>
      <c r="O904" s="56">
        <f>작성용!W901</f>
        <v>45716</v>
      </c>
      <c r="P904" s="56" t="str">
        <f>작성용!X901</f>
        <v>-</v>
      </c>
      <c r="Q904" s="57" t="str">
        <f>작성용!AD901</f>
        <v>이문수</v>
      </c>
      <c r="R904" s="59">
        <f>작성용!AE901</f>
        <v>1</v>
      </c>
      <c r="S904" s="57" t="str">
        <f>작성용!AF901</f>
        <v>이문수</v>
      </c>
      <c r="T904" s="60" t="str">
        <f>작성용!AG901</f>
        <v>이문수</v>
      </c>
      <c r="U904" s="60" t="str">
        <f>작성용!AH901</f>
        <v>이문수</v>
      </c>
      <c r="V904" s="55">
        <f>작성용!AA901</f>
        <v>202412</v>
      </c>
      <c r="W904" s="57" t="str">
        <f>작성용!AC901</f>
        <v>[X]일반기업</v>
      </c>
      <c r="X904" s="57" t="str">
        <f>작성용!O901</f>
        <v>상희서실장</v>
      </c>
      <c r="Y904" s="57" t="str">
        <f>작성용!P901</f>
        <v>02-3447-0507</v>
      </c>
      <c r="Z904" s="57" t="str">
        <f>작성용!Q901</f>
        <v>jonsang@kortopmedia.co.kr</v>
      </c>
      <c r="AA904" s="55" t="str">
        <f>작성용!AJ901</f>
        <v>회계반영</v>
      </c>
      <c r="AB904" s="55">
        <f>작성용!AB901</f>
        <v>0</v>
      </c>
    </row>
    <row r="905" spans="1:28" s="11" customFormat="1" ht="16.5" hidden="1" customHeight="1" x14ac:dyDescent="0.3">
      <c r="A905" s="53">
        <f>작성용!AL902</f>
        <v>901</v>
      </c>
      <c r="B905" s="54" t="str">
        <f>작성용!AI902</f>
        <v>-</v>
      </c>
      <c r="C905" s="55" t="str">
        <f>작성용!AK902</f>
        <v>개별종목</v>
      </c>
      <c r="D905" s="56">
        <f>작성용!T902</f>
        <v>45700</v>
      </c>
      <c r="E905" s="57" t="str">
        <f>작성용!B902</f>
        <v>코탑미디어</v>
      </c>
      <c r="F905" s="57" t="str">
        <f>작성용!C902</f>
        <v>신규</v>
      </c>
      <c r="G905" s="57" t="str">
        <f>작성용!D902</f>
        <v>코탑미디어</v>
      </c>
      <c r="H905" s="58">
        <f>작성용!E902</f>
        <v>1101116817188</v>
      </c>
      <c r="I905" s="57" t="str">
        <f>작성용!F902</f>
        <v>D02</v>
      </c>
      <c r="J905" s="57">
        <f>작성용!G902</f>
        <v>1</v>
      </c>
      <c r="K905" s="57" t="str">
        <f>작성용!H902</f>
        <v>-</v>
      </c>
      <c r="L905" s="57" t="str">
        <f>작성용!N902</f>
        <v>미정</v>
      </c>
      <c r="M905" s="56" t="str">
        <f>작성용!U902</f>
        <v>2024.12.31</v>
      </c>
      <c r="N905" s="56">
        <f>작성용!V902</f>
        <v>45716</v>
      </c>
      <c r="O905" s="56">
        <f>작성용!W902</f>
        <v>45716</v>
      </c>
      <c r="P905" s="56" t="str">
        <f>작성용!X902</f>
        <v>-</v>
      </c>
      <c r="Q905" s="57" t="str">
        <f>작성용!AD902</f>
        <v>이문수</v>
      </c>
      <c r="R905" s="59">
        <f>작성용!AE902</f>
        <v>0</v>
      </c>
      <c r="S905" s="57" t="str">
        <f>작성용!AF902</f>
        <v>이문수</v>
      </c>
      <c r="T905" s="60" t="str">
        <f>작성용!AG902</f>
        <v>이문수</v>
      </c>
      <c r="U905" s="60" t="str">
        <f>작성용!AH902</f>
        <v>이문수</v>
      </c>
      <c r="V905" s="55">
        <f>작성용!AA902</f>
        <v>202412</v>
      </c>
      <c r="W905" s="57" t="str">
        <f>작성용!AC902</f>
        <v>[X]일반기업</v>
      </c>
      <c r="X905" s="57" t="str">
        <f>작성용!O902</f>
        <v>상희서실장</v>
      </c>
      <c r="Y905" s="57" t="str">
        <f>작성용!P902</f>
        <v>02-3447-0507</v>
      </c>
      <c r="Z905" s="57" t="str">
        <f>작성용!Q902</f>
        <v>jonsang@kortopmedia.co.kr</v>
      </c>
      <c r="AA905" s="55" t="str">
        <f>작성용!AJ902</f>
        <v>회계반영</v>
      </c>
      <c r="AB905" s="55">
        <f>작성용!AB902</f>
        <v>0</v>
      </c>
    </row>
    <row r="906" spans="1:28" s="11" customFormat="1" ht="16.5" hidden="1" customHeight="1" x14ac:dyDescent="0.3">
      <c r="A906" s="53">
        <f>작성용!AL903</f>
        <v>902</v>
      </c>
      <c r="B906" s="54" t="str">
        <f>작성용!AI903</f>
        <v>-</v>
      </c>
      <c r="C906" s="55" t="str">
        <f>작성용!AK903</f>
        <v>개별종목</v>
      </c>
      <c r="D906" s="56">
        <f>작성용!T903</f>
        <v>45700</v>
      </c>
      <c r="E906" s="57" t="str">
        <f>작성용!B903</f>
        <v>코탑미디어</v>
      </c>
      <c r="F906" s="57" t="str">
        <f>작성용!C903</f>
        <v>신규</v>
      </c>
      <c r="G906" s="57" t="str">
        <f>작성용!D903</f>
        <v>코탑미디어</v>
      </c>
      <c r="H906" s="58">
        <f>작성용!E903</f>
        <v>1101116817188</v>
      </c>
      <c r="I906" s="57" t="str">
        <f>작성용!F903</f>
        <v>D02</v>
      </c>
      <c r="J906" s="57">
        <f>작성용!G903</f>
        <v>2</v>
      </c>
      <c r="K906" s="57" t="str">
        <f>작성용!H903</f>
        <v>-</v>
      </c>
      <c r="L906" s="57" t="str">
        <f>작성용!N903</f>
        <v>미정</v>
      </c>
      <c r="M906" s="56" t="str">
        <f>작성용!U903</f>
        <v>2024.12.31</v>
      </c>
      <c r="N906" s="56">
        <f>작성용!V903</f>
        <v>45716</v>
      </c>
      <c r="O906" s="56">
        <f>작성용!W903</f>
        <v>45716</v>
      </c>
      <c r="P906" s="56" t="str">
        <f>작성용!X903</f>
        <v>-</v>
      </c>
      <c r="Q906" s="57" t="str">
        <f>작성용!AD903</f>
        <v>이문수</v>
      </c>
      <c r="R906" s="59">
        <f>작성용!AE903</f>
        <v>0</v>
      </c>
      <c r="S906" s="57" t="str">
        <f>작성용!AF903</f>
        <v>이문수</v>
      </c>
      <c r="T906" s="60" t="str">
        <f>작성용!AG903</f>
        <v>이문수</v>
      </c>
      <c r="U906" s="60" t="str">
        <f>작성용!AH903</f>
        <v>이문수</v>
      </c>
      <c r="V906" s="55">
        <f>작성용!AA903</f>
        <v>202412</v>
      </c>
      <c r="W906" s="57" t="str">
        <f>작성용!AC903</f>
        <v>[X]일반기업</v>
      </c>
      <c r="X906" s="57" t="str">
        <f>작성용!O903</f>
        <v>상희서실장</v>
      </c>
      <c r="Y906" s="57" t="str">
        <f>작성용!P903</f>
        <v>02-3447-0507</v>
      </c>
      <c r="Z906" s="57" t="str">
        <f>작성용!Q903</f>
        <v>jonsang@kortopmedia.co.kr</v>
      </c>
      <c r="AA906" s="55" t="str">
        <f>작성용!AJ903</f>
        <v>회계반영</v>
      </c>
      <c r="AB906" s="55">
        <f>작성용!AB903</f>
        <v>0</v>
      </c>
    </row>
    <row r="907" spans="1:28" s="11" customFormat="1" ht="16.5" hidden="1" customHeight="1" x14ac:dyDescent="0.3">
      <c r="A907" s="53">
        <f>작성용!AL904</f>
        <v>903</v>
      </c>
      <c r="B907" s="54" t="str">
        <f>작성용!AI904</f>
        <v>-</v>
      </c>
      <c r="C907" s="55" t="str">
        <f>작성용!AK904</f>
        <v>개별종목</v>
      </c>
      <c r="D907" s="56">
        <f>작성용!T904</f>
        <v>45699</v>
      </c>
      <c r="E907" s="57" t="str">
        <f>작성용!B904</f>
        <v>에스케이에스프라이빗에쿼티</v>
      </c>
      <c r="F907" s="57" t="str">
        <f>작성용!C904</f>
        <v>재평가</v>
      </c>
      <c r="G907" s="57" t="str">
        <f>작성용!D904</f>
        <v>에스케이에스프라이빗에쿼티</v>
      </c>
      <c r="H907" s="58">
        <f>작성용!E904</f>
        <v>1101117191656</v>
      </c>
      <c r="I907" s="57" t="str">
        <f>작성용!F904</f>
        <v>A01</v>
      </c>
      <c r="J907" s="57">
        <f>작성용!G904</f>
        <v>0</v>
      </c>
      <c r="K907" s="57" t="str">
        <f>작성용!H904</f>
        <v>-</v>
      </c>
      <c r="L907" s="57" t="str">
        <f>작성용!N904</f>
        <v>년</v>
      </c>
      <c r="M907" s="56" t="str">
        <f>작성용!U904</f>
        <v>2024.12.31</v>
      </c>
      <c r="N907" s="56">
        <f>작성용!V904</f>
        <v>45712</v>
      </c>
      <c r="O907" s="56">
        <f>작성용!W904</f>
        <v>45712</v>
      </c>
      <c r="P907" s="56" t="str">
        <f>작성용!X904</f>
        <v>-</v>
      </c>
      <c r="Q907" s="57" t="str">
        <f>작성용!AD904</f>
        <v>이문수</v>
      </c>
      <c r="R907" s="59">
        <f>작성용!AE904</f>
        <v>1</v>
      </c>
      <c r="S907" s="57" t="str">
        <f>작성용!AF904</f>
        <v>이문수</v>
      </c>
      <c r="T907" s="60" t="str">
        <f>작성용!AG904</f>
        <v>이문수</v>
      </c>
      <c r="U907" s="60" t="str">
        <f>작성용!AH904</f>
        <v>이문수</v>
      </c>
      <c r="V907" s="55">
        <f>작성용!AA904</f>
        <v>202412</v>
      </c>
      <c r="W907" s="57" t="str">
        <f>작성용!AC904</f>
        <v>[Y]금융기관</v>
      </c>
      <c r="X907" s="57" t="str">
        <f>작성용!O904</f>
        <v>임중훈본부장</v>
      </c>
      <c r="Y907" s="57" t="str">
        <f>작성용!P904</f>
        <v>010-5446-6129</v>
      </c>
      <c r="Z907" s="57" t="str">
        <f>작성용!Q904</f>
        <v>jhlim@skspe.com;.pef@skspe.com</v>
      </c>
      <c r="AA907" s="55" t="str">
        <f>작성용!AJ904</f>
        <v>회계반영</v>
      </c>
      <c r="AB907" s="55">
        <f>작성용!AB904</f>
        <v>0</v>
      </c>
    </row>
    <row r="908" spans="1:28" s="11" customFormat="1" ht="16.5" hidden="1" customHeight="1" x14ac:dyDescent="0.3">
      <c r="A908" s="53">
        <f>작성용!AL905</f>
        <v>904</v>
      </c>
      <c r="B908" s="54" t="str">
        <f>작성용!AI905</f>
        <v>-</v>
      </c>
      <c r="C908" s="55" t="str">
        <f>작성용!AK905</f>
        <v>개별종목</v>
      </c>
      <c r="D908" s="56">
        <f>작성용!T905</f>
        <v>45699</v>
      </c>
      <c r="E908" s="57" t="str">
        <f>작성용!B905</f>
        <v>한국유나이티드제약</v>
      </c>
      <c r="F908" s="57" t="str">
        <f>작성용!C905</f>
        <v>재평가</v>
      </c>
      <c r="G908" s="57" t="str">
        <f>작성용!D905</f>
        <v>한국유나이티드제약</v>
      </c>
      <c r="H908" s="58">
        <f>작성용!E905</f>
        <v>1342110002769</v>
      </c>
      <c r="I908" s="57" t="str">
        <f>작성용!F905</f>
        <v>D06</v>
      </c>
      <c r="J908" s="57">
        <f>작성용!G905</f>
        <v>0</v>
      </c>
      <c r="K908" s="57" t="str">
        <f>작성용!H905</f>
        <v>-</v>
      </c>
      <c r="L908" s="57" t="str">
        <f>작성용!N905</f>
        <v>미정</v>
      </c>
      <c r="M908" s="56" t="str">
        <f>작성용!U905</f>
        <v>2025.02.27</v>
      </c>
      <c r="N908" s="56">
        <f>작성용!V905</f>
        <v>45716</v>
      </c>
      <c r="O908" s="56">
        <f>작성용!W905</f>
        <v>45723</v>
      </c>
      <c r="P908" s="56" t="str">
        <f>작성용!X905</f>
        <v>-</v>
      </c>
      <c r="Q908" s="57" t="str">
        <f>작성용!AD905</f>
        <v>상장</v>
      </c>
      <c r="R908" s="59">
        <f>작성용!AE905</f>
        <v>0</v>
      </c>
      <c r="S908" s="57" t="str">
        <f>작성용!AF905</f>
        <v>상장</v>
      </c>
      <c r="T908" s="60" t="str">
        <f>작성용!AG905</f>
        <v>메자닌평가팀</v>
      </c>
      <c r="U908" s="60" t="str">
        <f>작성용!AH905</f>
        <v>메자닌평가팀</v>
      </c>
      <c r="V908" s="55">
        <f>작성용!AA905</f>
        <v>202502</v>
      </c>
      <c r="W908" s="57" t="str">
        <f>작성용!AC905</f>
        <v>[W]상장기업</v>
      </c>
      <c r="X908" s="57" t="str">
        <f>작성용!O905</f>
        <v>최현호대리</v>
      </c>
      <c r="Y908" s="57" t="str">
        <f>작성용!P905</f>
        <v>02-516-3041</v>
      </c>
      <c r="Z908" s="57" t="str">
        <f>작성용!Q905</f>
        <v>ch2net@kup.co.kr</v>
      </c>
      <c r="AA908" s="55" t="str">
        <f>작성용!AJ905</f>
        <v>회계반영</v>
      </c>
      <c r="AB908" s="55">
        <f>작성용!AB905</f>
        <v>0</v>
      </c>
    </row>
    <row r="909" spans="1:28" s="11" customFormat="1" ht="16.5" hidden="1" customHeight="1" x14ac:dyDescent="0.3">
      <c r="A909" s="53">
        <f>작성용!AL906</f>
        <v>905</v>
      </c>
      <c r="B909" s="54" t="str">
        <f>작성용!AI906</f>
        <v>-</v>
      </c>
      <c r="C909" s="55" t="str">
        <f>작성용!AK906</f>
        <v>개별종목</v>
      </c>
      <c r="D909" s="56">
        <f>작성용!T906</f>
        <v>45699</v>
      </c>
      <c r="E909" s="57" t="str">
        <f>작성용!B906</f>
        <v>한국유나이티드제약</v>
      </c>
      <c r="F909" s="57" t="str">
        <f>작성용!C906</f>
        <v>재평가</v>
      </c>
      <c r="G909" s="57" t="str">
        <f>작성용!D906</f>
        <v>한국유나이티드제약</v>
      </c>
      <c r="H909" s="58">
        <f>작성용!E906</f>
        <v>1342110002769</v>
      </c>
      <c r="I909" s="57" t="str">
        <f>작성용!F906</f>
        <v>D06</v>
      </c>
      <c r="J909" s="57">
        <f>작성용!G906</f>
        <v>0</v>
      </c>
      <c r="K909" s="57" t="str">
        <f>작성용!H906</f>
        <v>-</v>
      </c>
      <c r="L909" s="57" t="str">
        <f>작성용!N906</f>
        <v>미정</v>
      </c>
      <c r="M909" s="56" t="str">
        <f>작성용!U906</f>
        <v>2025.03.24</v>
      </c>
      <c r="N909" s="56">
        <f>작성용!V906</f>
        <v>45741</v>
      </c>
      <c r="O909" s="56">
        <f>작성용!W906</f>
        <v>45747</v>
      </c>
      <c r="P909" s="56" t="str">
        <f>작성용!X906</f>
        <v>-</v>
      </c>
      <c r="Q909" s="57" t="str">
        <f>작성용!AD906</f>
        <v>상장</v>
      </c>
      <c r="R909" s="59">
        <f>작성용!AE906</f>
        <v>0</v>
      </c>
      <c r="S909" s="57" t="str">
        <f>작성용!AF906</f>
        <v>상장</v>
      </c>
      <c r="T909" s="60" t="str">
        <f>작성용!AG906</f>
        <v>메자닌평가팀</v>
      </c>
      <c r="U909" s="60" t="str">
        <f>작성용!AH906</f>
        <v>메자닌평가팀</v>
      </c>
      <c r="V909" s="55">
        <f>작성용!AA906</f>
        <v>202503</v>
      </c>
      <c r="W909" s="57" t="str">
        <f>작성용!AC906</f>
        <v>[W]상장기업</v>
      </c>
      <c r="X909" s="57" t="str">
        <f>작성용!O906</f>
        <v>최현호대리</v>
      </c>
      <c r="Y909" s="57" t="str">
        <f>작성용!P906</f>
        <v>02-516-3041</v>
      </c>
      <c r="Z909" s="57" t="str">
        <f>작성용!Q906</f>
        <v>ch2net@kup.co.kr</v>
      </c>
      <c r="AA909" s="55" t="str">
        <f>작성용!AJ906</f>
        <v>회계반영</v>
      </c>
      <c r="AB909" s="55">
        <f>작성용!AB906</f>
        <v>0</v>
      </c>
    </row>
    <row r="910" spans="1:28" s="11" customFormat="1" ht="16.5" hidden="1" customHeight="1" x14ac:dyDescent="0.3">
      <c r="A910" s="53">
        <f>작성용!AL907</f>
        <v>906</v>
      </c>
      <c r="B910" s="54" t="str">
        <f>작성용!AI907</f>
        <v>평가값 : 2025-03-04(오전)</v>
      </c>
      <c r="C910" s="55" t="str">
        <f>작성용!AK907</f>
        <v>개별종목</v>
      </c>
      <c r="D910" s="56">
        <f>작성용!T907</f>
        <v>45700</v>
      </c>
      <c r="E910" s="57" t="str">
        <f>작성용!B907</f>
        <v>IBK투자증권(IPO2팀)</v>
      </c>
      <c r="F910" s="57" t="str">
        <f>작성용!C907</f>
        <v>재평가</v>
      </c>
      <c r="G910" s="57" t="str">
        <f>작성용!D907</f>
        <v>타조엔터테인먼트</v>
      </c>
      <c r="H910" s="58">
        <f>작성용!E907</f>
        <v>1101114663301</v>
      </c>
      <c r="I910" s="57" t="str">
        <f>작성용!F907</f>
        <v>D02</v>
      </c>
      <c r="J910" s="57">
        <f>작성용!G907</f>
        <v>0</v>
      </c>
      <c r="K910" s="57" t="str">
        <f>작성용!H907</f>
        <v>-</v>
      </c>
      <c r="L910" s="57" t="str">
        <f>작성용!N907</f>
        <v>분기</v>
      </c>
      <c r="M910" s="56" t="str">
        <f>작성용!U907</f>
        <v>2025.02.28</v>
      </c>
      <c r="N910" s="56">
        <f>작성용!V907</f>
        <v>45720</v>
      </c>
      <c r="O910" s="56" t="str">
        <f>작성용!W907</f>
        <v>보고서제공X</v>
      </c>
      <c r="P910" s="56" t="str">
        <f>작성용!X907</f>
        <v>-</v>
      </c>
      <c r="Q910" s="57" t="str">
        <f>작성용!AD907</f>
        <v>오영석</v>
      </c>
      <c r="R910" s="59">
        <f>작성용!AE907</f>
        <v>1</v>
      </c>
      <c r="S910" s="57" t="str">
        <f>작성용!AF907</f>
        <v>오영석</v>
      </c>
      <c r="T910" s="60" t="str">
        <f>작성용!AG907</f>
        <v>채동우</v>
      </c>
      <c r="U910" s="60" t="str">
        <f>작성용!AH907</f>
        <v>채동우</v>
      </c>
      <c r="V910" s="55">
        <f>작성용!AA907</f>
        <v>202502</v>
      </c>
      <c r="W910" s="57" t="str">
        <f>작성용!AC907</f>
        <v>[Y]금융기관</v>
      </c>
      <c r="X910" s="57" t="str">
        <f>작성용!O907</f>
        <v>표경림선임</v>
      </c>
      <c r="Y910" s="57" t="str">
        <f>작성용!P907</f>
        <v>02-6915-5574</v>
      </c>
      <c r="Z910" s="57" t="str">
        <f>작성용!Q907</f>
        <v>lana9959@ibks.com</v>
      </c>
      <c r="AA910" s="55" t="str">
        <f>작성용!AJ907</f>
        <v>회계반영</v>
      </c>
      <c r="AB910" s="55">
        <f>작성용!AB907</f>
        <v>0</v>
      </c>
    </row>
    <row r="911" spans="1:28" s="11" customFormat="1" ht="16.5" hidden="1" customHeight="1" x14ac:dyDescent="0.3">
      <c r="A911" s="53">
        <f>작성용!AL908</f>
        <v>907</v>
      </c>
      <c r="B911" s="54" t="str">
        <f>작성용!AI908</f>
        <v>평가값 : 2025-03-04(오전)</v>
      </c>
      <c r="C911" s="55" t="str">
        <f>작성용!AK908</f>
        <v>개별종목</v>
      </c>
      <c r="D911" s="56">
        <f>작성용!T908</f>
        <v>45700</v>
      </c>
      <c r="E911" s="57" t="str">
        <f>작성용!B908</f>
        <v>IBK투자증권(IPO2팀)</v>
      </c>
      <c r="F911" s="57" t="str">
        <f>작성용!C908</f>
        <v>재평가</v>
      </c>
      <c r="G911" s="57" t="str">
        <f>작성용!D908</f>
        <v>창대정밀</v>
      </c>
      <c r="H911" s="58">
        <f>작성용!E908</f>
        <v>1348110529646</v>
      </c>
      <c r="I911" s="57" t="str">
        <f>작성용!F908</f>
        <v>D02</v>
      </c>
      <c r="J911" s="57">
        <f>작성용!G908</f>
        <v>0</v>
      </c>
      <c r="K911" s="57" t="str">
        <f>작성용!H908</f>
        <v>-</v>
      </c>
      <c r="L911" s="57" t="str">
        <f>작성용!N908</f>
        <v>분기</v>
      </c>
      <c r="M911" s="56" t="str">
        <f>작성용!U908</f>
        <v>2025.02.28</v>
      </c>
      <c r="N911" s="56">
        <f>작성용!V908</f>
        <v>45720</v>
      </c>
      <c r="O911" s="56" t="str">
        <f>작성용!W908</f>
        <v>보고서제공X</v>
      </c>
      <c r="P911" s="56" t="str">
        <f>작성용!X908</f>
        <v>-</v>
      </c>
      <c r="Q911" s="57" t="str">
        <f>작성용!AD908</f>
        <v>채동우</v>
      </c>
      <c r="R911" s="59">
        <f>작성용!AE908</f>
        <v>0</v>
      </c>
      <c r="S911" s="57" t="str">
        <f>작성용!AF908</f>
        <v>채동우</v>
      </c>
      <c r="T911" s="60" t="str">
        <f>작성용!AG908</f>
        <v>채동우</v>
      </c>
      <c r="U911" s="60" t="str">
        <f>작성용!AH908</f>
        <v>채동우</v>
      </c>
      <c r="V911" s="55">
        <f>작성용!AA908</f>
        <v>202502</v>
      </c>
      <c r="W911" s="57" t="str">
        <f>작성용!AC908</f>
        <v>[Y]금융기관</v>
      </c>
      <c r="X911" s="57" t="str">
        <f>작성용!O908</f>
        <v>표경림선임</v>
      </c>
      <c r="Y911" s="57" t="str">
        <f>작성용!P908</f>
        <v>02-6915-5574</v>
      </c>
      <c r="Z911" s="57" t="str">
        <f>작성용!Q908</f>
        <v>lana9959@ibks.com</v>
      </c>
      <c r="AA911" s="55" t="str">
        <f>작성용!AJ908</f>
        <v>회계반영</v>
      </c>
      <c r="AB911" s="55">
        <f>작성용!AB908</f>
        <v>0</v>
      </c>
    </row>
    <row r="912" spans="1:28" s="11" customFormat="1" ht="16.5" hidden="1" customHeight="1" x14ac:dyDescent="0.3">
      <c r="A912" s="53">
        <f>작성용!AL909</f>
        <v>908</v>
      </c>
      <c r="B912" s="54" t="str">
        <f>작성용!AI909</f>
        <v>-</v>
      </c>
      <c r="C912" s="55" t="str">
        <f>작성용!AK909</f>
        <v>개별종목</v>
      </c>
      <c r="D912" s="56">
        <f>작성용!T909</f>
        <v>45701</v>
      </c>
      <c r="E912" s="57" t="str">
        <f>작성용!B909</f>
        <v>동일산업(수익증권)</v>
      </c>
      <c r="F912" s="57" t="str">
        <f>작성용!C909</f>
        <v>신규</v>
      </c>
      <c r="G912" s="57" t="str">
        <f>작성용!D909</f>
        <v>피아이에이세컨더리전문투자형사모투자신탁제1호</v>
      </c>
      <c r="H912" s="58" t="str">
        <f>작성용!E909</f>
        <v>KBP2024120154</v>
      </c>
      <c r="I912" s="57" t="str">
        <f>작성용!F909</f>
        <v>B02</v>
      </c>
      <c r="J912" s="57">
        <f>작성용!G909</f>
        <v>0</v>
      </c>
      <c r="K912" s="57" t="str">
        <f>작성용!H909</f>
        <v>-</v>
      </c>
      <c r="L912" s="57" t="str">
        <f>작성용!N909</f>
        <v>미정</v>
      </c>
      <c r="M912" s="56" t="str">
        <f>작성용!U909</f>
        <v>2024.12.31</v>
      </c>
      <c r="N912" s="56">
        <f>작성용!V909</f>
        <v>45709</v>
      </c>
      <c r="O912" s="56">
        <f>작성용!W909</f>
        <v>45709</v>
      </c>
      <c r="P912" s="56" t="str">
        <f>작성용!X909</f>
        <v>-</v>
      </c>
      <c r="Q912" s="57" t="str">
        <f>작성용!AD909</f>
        <v>대체평가3사업본부</v>
      </c>
      <c r="R912" s="59">
        <f>작성용!AE909</f>
        <v>0</v>
      </c>
      <c r="S912" s="57" t="str">
        <f>작성용!AF909</f>
        <v>대체평가3사업본부</v>
      </c>
      <c r="T912" s="60" t="str">
        <f>작성용!AG909</f>
        <v>-</v>
      </c>
      <c r="U912" s="60" t="str">
        <f>작성용!AH909</f>
        <v>-</v>
      </c>
      <c r="V912" s="55">
        <f>작성용!AA909</f>
        <v>202412</v>
      </c>
      <c r="W912" s="57" t="str">
        <f>작성용!AC909</f>
        <v>[T]기타보험기관[1본부]</v>
      </c>
      <c r="X912" s="57" t="str">
        <f>작성용!O909</f>
        <v>조재환,현영철차장</v>
      </c>
      <c r="Y912" s="57" t="str">
        <f>작성용!P909</f>
        <v>054-288-7521</v>
      </c>
      <c r="Z912" s="57" t="str">
        <f>작성용!Q909</f>
        <v xml:space="preserve"> jhcho@dongil.co.kr; ychyun@dongil.co.kr</v>
      </c>
      <c r="AA912" s="55" t="str">
        <f>작성용!AJ909</f>
        <v xml:space="preserve">회계반영 </v>
      </c>
      <c r="AB912" s="55">
        <f>작성용!AB909</f>
        <v>0</v>
      </c>
    </row>
    <row r="913" spans="1:28" s="11" customFormat="1" ht="16.5" hidden="1" customHeight="1" x14ac:dyDescent="0.3">
      <c r="A913" s="53">
        <f>작성용!AL910</f>
        <v>909</v>
      </c>
      <c r="B913" s="54" t="str">
        <f>작성용!AI910</f>
        <v>-</v>
      </c>
      <c r="C913" s="55" t="str">
        <f>작성용!AK910</f>
        <v>개별종목</v>
      </c>
      <c r="D913" s="56">
        <f>작성용!T910</f>
        <v>45701</v>
      </c>
      <c r="E913" s="57" t="str">
        <f>작성용!B910</f>
        <v>동일산업(수익증권)</v>
      </c>
      <c r="F913" s="57" t="str">
        <f>작성용!C910</f>
        <v>신규</v>
      </c>
      <c r="G913" s="57" t="str">
        <f>작성용!D910</f>
        <v>피아이에이전문투자형사모인프라투자신탁2호</v>
      </c>
      <c r="H913" s="58" t="str">
        <f>작성용!E910</f>
        <v>KBP2021120252</v>
      </c>
      <c r="I913" s="57" t="str">
        <f>작성용!F910</f>
        <v>B02</v>
      </c>
      <c r="J913" s="57">
        <f>작성용!G910</f>
        <v>0</v>
      </c>
      <c r="K913" s="57" t="str">
        <f>작성용!H910</f>
        <v>-</v>
      </c>
      <c r="L913" s="57" t="str">
        <f>작성용!N910</f>
        <v>미정</v>
      </c>
      <c r="M913" s="56" t="str">
        <f>작성용!U910</f>
        <v>2024.12.31</v>
      </c>
      <c r="N913" s="56">
        <f>작성용!V910</f>
        <v>45709</v>
      </c>
      <c r="O913" s="56">
        <f>작성용!W910</f>
        <v>45709</v>
      </c>
      <c r="P913" s="56" t="str">
        <f>작성용!X910</f>
        <v>-</v>
      </c>
      <c r="Q913" s="57" t="str">
        <f>작성용!AD910</f>
        <v>대체평가3사업본부</v>
      </c>
      <c r="R913" s="59">
        <f>작성용!AE910</f>
        <v>0</v>
      </c>
      <c r="S913" s="57" t="str">
        <f>작성용!AF910</f>
        <v>대체평가3사업본부</v>
      </c>
      <c r="T913" s="60" t="str">
        <f>작성용!AG910</f>
        <v>-</v>
      </c>
      <c r="U913" s="60" t="str">
        <f>작성용!AH910</f>
        <v>-</v>
      </c>
      <c r="V913" s="55">
        <f>작성용!AA910</f>
        <v>202412</v>
      </c>
      <c r="W913" s="57" t="str">
        <f>작성용!AC910</f>
        <v>[T]기타보험기관[1본부]</v>
      </c>
      <c r="X913" s="57" t="str">
        <f>작성용!O910</f>
        <v>조재환,현영철차장</v>
      </c>
      <c r="Y913" s="57" t="str">
        <f>작성용!P910</f>
        <v>054-288-7521</v>
      </c>
      <c r="Z913" s="57" t="str">
        <f>작성용!Q910</f>
        <v xml:space="preserve"> jhcho@dongil.co.kr; ychyun@dongil.co.kr</v>
      </c>
      <c r="AA913" s="55" t="str">
        <f>작성용!AJ910</f>
        <v xml:space="preserve">회계반영 </v>
      </c>
      <c r="AB913" s="55">
        <f>작성용!AB910</f>
        <v>0</v>
      </c>
    </row>
    <row r="914" spans="1:28" s="11" customFormat="1" ht="16.5" hidden="1" customHeight="1" x14ac:dyDescent="0.3">
      <c r="A914" s="53">
        <f>작성용!AL911</f>
        <v>910</v>
      </c>
      <c r="B914" s="54" t="str">
        <f>작성용!AI911</f>
        <v>-</v>
      </c>
      <c r="C914" s="55" t="str">
        <f>작성용!AK911</f>
        <v>개별종목</v>
      </c>
      <c r="D914" s="56">
        <f>작성용!T911</f>
        <v>45701</v>
      </c>
      <c r="E914" s="57" t="str">
        <f>작성용!B911</f>
        <v>IBK투자증권(IPO1팀)</v>
      </c>
      <c r="F914" s="57" t="str">
        <f>작성용!C911</f>
        <v>재평가</v>
      </c>
      <c r="G914" s="57" t="str">
        <f>작성용!D911</f>
        <v>한중엔시에스</v>
      </c>
      <c r="H914" s="58">
        <f>작성용!E911</f>
        <v>1701110090291</v>
      </c>
      <c r="I914" s="57" t="str">
        <f>작성용!F911</f>
        <v>D04</v>
      </c>
      <c r="J914" s="57">
        <f>작성용!G911</f>
        <v>0</v>
      </c>
      <c r="K914" s="57" t="str">
        <f>작성용!H911</f>
        <v>-</v>
      </c>
      <c r="L914" s="57" t="str">
        <f>작성용!N911</f>
        <v>월</v>
      </c>
      <c r="M914" s="56" t="str">
        <f>작성용!U911</f>
        <v>2025.03.31</v>
      </c>
      <c r="N914" s="56">
        <f>작성용!V911</f>
        <v>45748</v>
      </c>
      <c r="O914" s="56">
        <f>작성용!W911</f>
        <v>45755</v>
      </c>
      <c r="P914" s="56" t="str">
        <f>작성용!X911</f>
        <v>-</v>
      </c>
      <c r="Q914" s="57" t="str">
        <f>작성용!AD911</f>
        <v>상장</v>
      </c>
      <c r="R914" s="59">
        <f>작성용!AE911</f>
        <v>0</v>
      </c>
      <c r="S914" s="57" t="str">
        <f>작성용!AF911</f>
        <v>상장</v>
      </c>
      <c r="T914" s="60" t="str">
        <f>작성용!AG911</f>
        <v>메자닌평가팀</v>
      </c>
      <c r="U914" s="60" t="str">
        <f>작성용!AH911</f>
        <v>메자닌평가팀</v>
      </c>
      <c r="V914" s="55">
        <f>작성용!AA911</f>
        <v>202503</v>
      </c>
      <c r="W914" s="57" t="str">
        <f>작성용!AC911</f>
        <v>[W]상장기업</v>
      </c>
      <c r="X914" s="57" t="str">
        <f>작성용!O911</f>
        <v>이예울대리</v>
      </c>
      <c r="Y914" s="57" t="str">
        <f>작성용!P911</f>
        <v>02-6915-5337</v>
      </c>
      <c r="Z914" s="57" t="str">
        <f>작성용!Q911</f>
        <v>9m.n-@ibks.com</v>
      </c>
      <c r="AA914" s="55" t="str">
        <f>작성용!AJ911</f>
        <v>회계반영</v>
      </c>
      <c r="AB914" s="55">
        <f>작성용!AB911</f>
        <v>0</v>
      </c>
    </row>
    <row r="915" spans="1:28" s="11" customFormat="1" ht="16.5" hidden="1" customHeight="1" x14ac:dyDescent="0.3">
      <c r="A915" s="53">
        <f>작성용!AL912</f>
        <v>911</v>
      </c>
      <c r="B915" s="54" t="str">
        <f>작성용!AI912</f>
        <v>-</v>
      </c>
      <c r="C915" s="55" t="str">
        <f>작성용!AK912</f>
        <v>개별종목</v>
      </c>
      <c r="D915" s="56">
        <f>작성용!T912</f>
        <v>45701</v>
      </c>
      <c r="E915" s="57" t="str">
        <f>작성용!B912</f>
        <v>IBK투자증권(IPO1팀)</v>
      </c>
      <c r="F915" s="57" t="str">
        <f>작성용!C912</f>
        <v>재평가</v>
      </c>
      <c r="G915" s="57" t="str">
        <f>작성용!D912</f>
        <v>한중엔시에스</v>
      </c>
      <c r="H915" s="58">
        <f>작성용!E912</f>
        <v>1701110090291</v>
      </c>
      <c r="I915" s="57" t="str">
        <f>작성용!F912</f>
        <v>D04</v>
      </c>
      <c r="J915" s="57">
        <f>작성용!G912</f>
        <v>0</v>
      </c>
      <c r="K915" s="57" t="str">
        <f>작성용!H912</f>
        <v>-</v>
      </c>
      <c r="L915" s="57" t="str">
        <f>작성용!N912</f>
        <v>월</v>
      </c>
      <c r="M915" s="56" t="str">
        <f>작성용!U912</f>
        <v>2025.06.30</v>
      </c>
      <c r="N915" s="56">
        <f>작성용!V912</f>
        <v>45839</v>
      </c>
      <c r="O915" s="56">
        <f>작성용!W912</f>
        <v>45846</v>
      </c>
      <c r="P915" s="56" t="str">
        <f>작성용!X912</f>
        <v>-</v>
      </c>
      <c r="Q915" s="57" t="str">
        <f>작성용!AD912</f>
        <v>상장</v>
      </c>
      <c r="R915" s="59">
        <f>작성용!AE912</f>
        <v>0</v>
      </c>
      <c r="S915" s="57" t="str">
        <f>작성용!AF912</f>
        <v>상장</v>
      </c>
      <c r="T915" s="60" t="str">
        <f>작성용!AG912</f>
        <v>메자닌평가팀</v>
      </c>
      <c r="U915" s="60" t="str">
        <f>작성용!AH912</f>
        <v>메자닌평가팀</v>
      </c>
      <c r="V915" s="55">
        <f>작성용!AA912</f>
        <v>202506</v>
      </c>
      <c r="W915" s="57" t="str">
        <f>작성용!AC912</f>
        <v>[W]상장기업</v>
      </c>
      <c r="X915" s="57" t="str">
        <f>작성용!O912</f>
        <v>이예울대리</v>
      </c>
      <c r="Y915" s="57" t="str">
        <f>작성용!P912</f>
        <v>02-6915-5337</v>
      </c>
      <c r="Z915" s="57" t="str">
        <f>작성용!Q912</f>
        <v>9m.n-@ibks.com</v>
      </c>
      <c r="AA915" s="55" t="str">
        <f>작성용!AJ912</f>
        <v>회계반영</v>
      </c>
      <c r="AB915" s="55">
        <f>작성용!AB912</f>
        <v>0</v>
      </c>
    </row>
    <row r="916" spans="1:28" s="11" customFormat="1" ht="16.5" hidden="1" customHeight="1" x14ac:dyDescent="0.3">
      <c r="A916" s="53">
        <f>작성용!AL913</f>
        <v>912</v>
      </c>
      <c r="B916" s="54" t="str">
        <f>작성용!AI913</f>
        <v>-</v>
      </c>
      <c r="C916" s="55" t="str">
        <f>작성용!AK913</f>
        <v>개별종목</v>
      </c>
      <c r="D916" s="56">
        <f>작성용!T913</f>
        <v>45701</v>
      </c>
      <c r="E916" s="57" t="str">
        <f>작성용!B913</f>
        <v>에이치비자산운용</v>
      </c>
      <c r="F916" s="57" t="str">
        <f>작성용!C913</f>
        <v>신규</v>
      </c>
      <c r="G916" s="57" t="str">
        <f>작성용!D913</f>
        <v>에스지코</v>
      </c>
      <c r="H916" s="58">
        <f>작성용!E913</f>
        <v>1101118568416</v>
      </c>
      <c r="I916" s="57" t="str">
        <f>작성용!F913</f>
        <v>D02</v>
      </c>
      <c r="J916" s="57">
        <f>작성용!G913</f>
        <v>5</v>
      </c>
      <c r="K916" s="57" t="str">
        <f>작성용!H913</f>
        <v>-</v>
      </c>
      <c r="L916" s="57" t="str">
        <f>작성용!N913</f>
        <v>미정</v>
      </c>
      <c r="M916" s="56" t="str">
        <f>작성용!U913</f>
        <v>2025.02.12.</v>
      </c>
      <c r="N916" s="56">
        <f>작성용!V913</f>
        <v>45715</v>
      </c>
      <c r="O916" s="56">
        <f>작성용!W913</f>
        <v>45722</v>
      </c>
      <c r="P916" s="56" t="str">
        <f>작성용!X913</f>
        <v>-</v>
      </c>
      <c r="Q916" s="57" t="str">
        <f>작성용!AD913</f>
        <v>이재구</v>
      </c>
      <c r="R916" s="59">
        <f>작성용!AE913</f>
        <v>1</v>
      </c>
      <c r="S916" s="57" t="str">
        <f>작성용!AF913</f>
        <v>신규</v>
      </c>
      <c r="T916" s="60" t="str">
        <f>작성용!AG913</f>
        <v>이재구</v>
      </c>
      <c r="U916" s="60" t="str">
        <f>작성용!AH913</f>
        <v>이재구</v>
      </c>
      <c r="V916" s="55">
        <f>작성용!AA913</f>
        <v>202502</v>
      </c>
      <c r="W916" s="57" t="str">
        <f>작성용!AC913</f>
        <v>[Y]금융기관</v>
      </c>
      <c r="X916" s="57" t="str">
        <f>작성용!O913</f>
        <v>이윤형대리</v>
      </c>
      <c r="Y916" s="57" t="str">
        <f>작성용!P913</f>
        <v>02-785-2583</v>
      </c>
      <c r="Z916" s="57" t="str">
        <f>작성용!Q913</f>
        <v>leeyh@hbasset.co.kr</v>
      </c>
      <c r="AA916" s="55" t="str">
        <f>작성용!AJ913</f>
        <v>회계반영</v>
      </c>
      <c r="AB916" s="55">
        <f>작성용!AB913</f>
        <v>0</v>
      </c>
    </row>
    <row r="917" spans="1:28" s="11" customFormat="1" ht="16.5" hidden="1" customHeight="1" x14ac:dyDescent="0.3">
      <c r="A917" s="53">
        <f>작성용!AL914</f>
        <v>913</v>
      </c>
      <c r="B917" s="54" t="str">
        <f>작성용!AI914</f>
        <v>최종값 : 2025-01-06, 체크리스트송부 : 2025-01-17</v>
      </c>
      <c r="C917" s="55" t="str">
        <f>작성용!AK914</f>
        <v>개별종목</v>
      </c>
      <c r="D917" s="56">
        <f>작성용!T914</f>
        <v>45702</v>
      </c>
      <c r="E917" s="57" t="str">
        <f>작성용!B914</f>
        <v>에이비엘생명보험(수익증권)</v>
      </c>
      <c r="F917" s="57" t="str">
        <f>작성용!C914</f>
        <v>재평가</v>
      </c>
      <c r="G917" s="57" t="str">
        <f>작성용!D914</f>
        <v>칸서스비티엘사모특별자산투자신탁1호</v>
      </c>
      <c r="H917" s="58" t="str">
        <f>작성용!E914</f>
        <v>KBP2016120109</v>
      </c>
      <c r="I917" s="57" t="str">
        <f>작성용!F914</f>
        <v>B02</v>
      </c>
      <c r="J917" s="57">
        <f>작성용!G914</f>
        <v>0</v>
      </c>
      <c r="K917" s="57" t="str">
        <f>작성용!H914</f>
        <v>Y</v>
      </c>
      <c r="L917" s="57" t="str">
        <f>작성용!N914</f>
        <v xml:space="preserve">분기 </v>
      </c>
      <c r="M917" s="56" t="str">
        <f>작성용!U914</f>
        <v>2025.03.31</v>
      </c>
      <c r="N917" s="56" t="str">
        <f>작성용!V914</f>
        <v>사전등록</v>
      </c>
      <c r="O917" s="56" t="str">
        <f>작성용!W914</f>
        <v>사전등록</v>
      </c>
      <c r="P917" s="56" t="str">
        <f>작성용!X914</f>
        <v>-</v>
      </c>
      <c r="Q917" s="57" t="str">
        <f>작성용!AD914</f>
        <v>대체평가3사업본부</v>
      </c>
      <c r="R917" s="59">
        <f>작성용!AE914</f>
        <v>0</v>
      </c>
      <c r="S917" s="57" t="str">
        <f>작성용!AF914</f>
        <v>대체평가3사업본부</v>
      </c>
      <c r="T917" s="60" t="str">
        <f>작성용!AG914</f>
        <v>김영하/유승환</v>
      </c>
      <c r="U917" s="60" t="str">
        <f>작성용!AH914</f>
        <v>김영하/유승환</v>
      </c>
      <c r="V917" s="55">
        <f>작성용!AA914</f>
        <v>202503</v>
      </c>
      <c r="W917" s="57" t="str">
        <f>작성용!AC914</f>
        <v>[T]기타보험기관[1본부]</v>
      </c>
      <c r="X917" s="57" t="str">
        <f>작성용!O914</f>
        <v xml:space="preserve">재무실이은빈 </v>
      </c>
      <c r="Y917" s="57" t="str">
        <f>작성용!P914</f>
        <v xml:space="preserve">02-3787-7348 </v>
      </c>
      <c r="Z917" s="57" t="str">
        <f>작성용!Q914</f>
        <v xml:space="preserve">eunbin.lee@abllife.co.kr; KYUNGHO.PARK@ABLLIFE.CO.KR; HYUNJI.NO@ABLLIFE.CO.KR </v>
      </c>
      <c r="AA917" s="55" t="str">
        <f>작성용!AJ914</f>
        <v>-</v>
      </c>
      <c r="AB917" s="55">
        <f>작성용!AB914</f>
        <v>0</v>
      </c>
    </row>
    <row r="918" spans="1:28" s="11" customFormat="1" ht="16.5" hidden="1" customHeight="1" x14ac:dyDescent="0.3">
      <c r="A918" s="53">
        <f>작성용!AL915</f>
        <v>914</v>
      </c>
      <c r="B918" s="54" t="str">
        <f>작성용!AI915</f>
        <v>최종값 : 2025-01-06, 체크리스트송부 : 2025-01-17</v>
      </c>
      <c r="C918" s="55" t="str">
        <f>작성용!AK915</f>
        <v>개별종목</v>
      </c>
      <c r="D918" s="56">
        <f>작성용!T915</f>
        <v>45702</v>
      </c>
      <c r="E918" s="57" t="str">
        <f>작성용!B915</f>
        <v>에이비엘생명보험(수익증권)</v>
      </c>
      <c r="F918" s="57" t="str">
        <f>작성용!C915</f>
        <v>재평가</v>
      </c>
      <c r="G918" s="57" t="str">
        <f>작성용!D915</f>
        <v>칸서스나라사랑비티엘사모특별자산투자신탁제1호</v>
      </c>
      <c r="H918" s="58" t="str">
        <f>작성용!E915</f>
        <v>KBP2016060212</v>
      </c>
      <c r="I918" s="57" t="str">
        <f>작성용!F915</f>
        <v>B02</v>
      </c>
      <c r="J918" s="57">
        <f>작성용!G915</f>
        <v>0</v>
      </c>
      <c r="K918" s="57" t="str">
        <f>작성용!H915</f>
        <v>Y</v>
      </c>
      <c r="L918" s="57" t="str">
        <f>작성용!N915</f>
        <v xml:space="preserve">분기 </v>
      </c>
      <c r="M918" s="56" t="str">
        <f>작성용!U915</f>
        <v>2025.03.31</v>
      </c>
      <c r="N918" s="56" t="str">
        <f>작성용!V915</f>
        <v>사전등록</v>
      </c>
      <c r="O918" s="56" t="str">
        <f>작성용!W915</f>
        <v>사전등록</v>
      </c>
      <c r="P918" s="56" t="str">
        <f>작성용!X915</f>
        <v>-</v>
      </c>
      <c r="Q918" s="57" t="str">
        <f>작성용!AD915</f>
        <v>대체평가3사업본부</v>
      </c>
      <c r="R918" s="59">
        <f>작성용!AE915</f>
        <v>0</v>
      </c>
      <c r="S918" s="57" t="str">
        <f>작성용!AF915</f>
        <v>대체평가3사업본부</v>
      </c>
      <c r="T918" s="60" t="str">
        <f>작성용!AG915</f>
        <v>김영하/유승환</v>
      </c>
      <c r="U918" s="60" t="str">
        <f>작성용!AH915</f>
        <v>김영하/유승환</v>
      </c>
      <c r="V918" s="55">
        <f>작성용!AA915</f>
        <v>202503</v>
      </c>
      <c r="W918" s="57" t="str">
        <f>작성용!AC915</f>
        <v>[T]기타보험기관[1본부]</v>
      </c>
      <c r="X918" s="57" t="str">
        <f>작성용!O915</f>
        <v xml:space="preserve">재무실이은빈 </v>
      </c>
      <c r="Y918" s="57" t="str">
        <f>작성용!P915</f>
        <v xml:space="preserve">02-3787-7348 </v>
      </c>
      <c r="Z918" s="57" t="str">
        <f>작성용!Q915</f>
        <v xml:space="preserve">eunbin.lee@abllife.co.kr; KYUNGHO.PARK@ABLLIFE.CO.KR; HYUNJI.NO@ABLLIFE.CO.KR </v>
      </c>
      <c r="AA918" s="55" t="str">
        <f>작성용!AJ915</f>
        <v>-</v>
      </c>
      <c r="AB918" s="55">
        <f>작성용!AB915</f>
        <v>0</v>
      </c>
    </row>
    <row r="919" spans="1:28" s="11" customFormat="1" ht="16.5" hidden="1" customHeight="1" x14ac:dyDescent="0.3">
      <c r="A919" s="53">
        <f>작성용!AL916</f>
        <v>915</v>
      </c>
      <c r="B919" s="54" t="str">
        <f>작성용!AI916</f>
        <v>최종값 : 2025-01-06, 체크리스트송부 : 2025-01-17</v>
      </c>
      <c r="C919" s="55" t="str">
        <f>작성용!AK916</f>
        <v>개별종목</v>
      </c>
      <c r="D919" s="56">
        <f>작성용!T916</f>
        <v>45702</v>
      </c>
      <c r="E919" s="57" t="str">
        <f>작성용!B916</f>
        <v>에이비엘생명보험(수익증권)</v>
      </c>
      <c r="F919" s="57" t="str">
        <f>작성용!C916</f>
        <v>재평가</v>
      </c>
      <c r="G919" s="57" t="str">
        <f>작성용!D916</f>
        <v>KBRPSFOCUS전문투자형사모특별자산투자신탁</v>
      </c>
      <c r="H919" s="58" t="str">
        <f>작성용!E916</f>
        <v>KBP2014020035</v>
      </c>
      <c r="I919" s="57" t="str">
        <f>작성용!F916</f>
        <v>B02</v>
      </c>
      <c r="J919" s="57">
        <f>작성용!G916</f>
        <v>0</v>
      </c>
      <c r="K919" s="57" t="str">
        <f>작성용!H916</f>
        <v>Y</v>
      </c>
      <c r="L919" s="57" t="str">
        <f>작성용!N916</f>
        <v xml:space="preserve">분기 </v>
      </c>
      <c r="M919" s="56" t="str">
        <f>작성용!U916</f>
        <v>2025.03.31</v>
      </c>
      <c r="N919" s="56" t="str">
        <f>작성용!V916</f>
        <v>사전등록</v>
      </c>
      <c r="O919" s="56" t="str">
        <f>작성용!W916</f>
        <v>사전등록</v>
      </c>
      <c r="P919" s="56" t="str">
        <f>작성용!X916</f>
        <v>-</v>
      </c>
      <c r="Q919" s="57" t="str">
        <f>작성용!AD916</f>
        <v>대체평가3사업본부</v>
      </c>
      <c r="R919" s="59">
        <f>작성용!AE916</f>
        <v>0</v>
      </c>
      <c r="S919" s="57" t="str">
        <f>작성용!AF916</f>
        <v>대체평가3사업본부</v>
      </c>
      <c r="T919" s="60" t="str">
        <f>작성용!AG916</f>
        <v>김영하/유승환</v>
      </c>
      <c r="U919" s="60" t="str">
        <f>작성용!AH916</f>
        <v>김영하/유승환</v>
      </c>
      <c r="V919" s="55">
        <f>작성용!AA916</f>
        <v>202503</v>
      </c>
      <c r="W919" s="57" t="str">
        <f>작성용!AC916</f>
        <v>[T]기타보험기관[1본부]</v>
      </c>
      <c r="X919" s="57" t="str">
        <f>작성용!O916</f>
        <v xml:space="preserve">재무실이은빈 </v>
      </c>
      <c r="Y919" s="57" t="str">
        <f>작성용!P916</f>
        <v xml:space="preserve">02-3787-7348 </v>
      </c>
      <c r="Z919" s="57" t="str">
        <f>작성용!Q916</f>
        <v xml:space="preserve">eunbin.lee@abllife.co.kr; KYUNGHO.PARK@ABLLIFE.CO.KR; HYUNJI.NO@ABLLIFE.CO.KR </v>
      </c>
      <c r="AA919" s="55" t="str">
        <f>작성용!AJ916</f>
        <v>-</v>
      </c>
      <c r="AB919" s="55">
        <f>작성용!AB916</f>
        <v>0</v>
      </c>
    </row>
    <row r="920" spans="1:28" s="11" customFormat="1" ht="16.5" hidden="1" customHeight="1" x14ac:dyDescent="0.3">
      <c r="A920" s="53">
        <f>작성용!AL917</f>
        <v>916</v>
      </c>
      <c r="B920" s="54" t="str">
        <f>작성용!AI917</f>
        <v>최종값 : 2025-01-06, 체크리스트송부 : 2025-01-17</v>
      </c>
      <c r="C920" s="55" t="str">
        <f>작성용!AK917</f>
        <v>개별종목</v>
      </c>
      <c r="D920" s="56">
        <f>작성용!T917</f>
        <v>45702</v>
      </c>
      <c r="E920" s="57" t="str">
        <f>작성용!B917</f>
        <v>에이비엘생명보험(수익증권)</v>
      </c>
      <c r="F920" s="57" t="str">
        <f>작성용!C917</f>
        <v>재평가</v>
      </c>
      <c r="G920" s="57" t="str">
        <f>작성용!D917</f>
        <v>한국민간운영권전문투자형사모투자신탁제1호</v>
      </c>
      <c r="H920" s="58" t="str">
        <f>작성용!E917</f>
        <v>KBP2016060115</v>
      </c>
      <c r="I920" s="57" t="str">
        <f>작성용!F917</f>
        <v>B02</v>
      </c>
      <c r="J920" s="57">
        <f>작성용!G917</f>
        <v>0</v>
      </c>
      <c r="K920" s="57" t="str">
        <f>작성용!H917</f>
        <v>Y</v>
      </c>
      <c r="L920" s="57" t="str">
        <f>작성용!N917</f>
        <v xml:space="preserve">분기 </v>
      </c>
      <c r="M920" s="56" t="str">
        <f>작성용!U917</f>
        <v>2025.03.31</v>
      </c>
      <c r="N920" s="56" t="str">
        <f>작성용!V917</f>
        <v>사전등록</v>
      </c>
      <c r="O920" s="56" t="str">
        <f>작성용!W917</f>
        <v>사전등록</v>
      </c>
      <c r="P920" s="56" t="str">
        <f>작성용!X917</f>
        <v>-</v>
      </c>
      <c r="Q920" s="57" t="str">
        <f>작성용!AD917</f>
        <v>대체평가3사업본부</v>
      </c>
      <c r="R920" s="59">
        <f>작성용!AE917</f>
        <v>0</v>
      </c>
      <c r="S920" s="57" t="str">
        <f>작성용!AF917</f>
        <v>대체평가3사업본부</v>
      </c>
      <c r="T920" s="60" t="str">
        <f>작성용!AG917</f>
        <v>김영하/유승환</v>
      </c>
      <c r="U920" s="60" t="str">
        <f>작성용!AH917</f>
        <v>김영하/유승환</v>
      </c>
      <c r="V920" s="55">
        <f>작성용!AA917</f>
        <v>202503</v>
      </c>
      <c r="W920" s="57" t="str">
        <f>작성용!AC917</f>
        <v>[T]기타보험기관[1본부]</v>
      </c>
      <c r="X920" s="57" t="str">
        <f>작성용!O917</f>
        <v xml:space="preserve">재무실이은빈 </v>
      </c>
      <c r="Y920" s="57" t="str">
        <f>작성용!P917</f>
        <v xml:space="preserve">02-3787-7348 </v>
      </c>
      <c r="Z920" s="57" t="str">
        <f>작성용!Q917</f>
        <v xml:space="preserve">eunbin.lee@abllife.co.kr; KYUNGHO.PARK@ABLLIFE.CO.KR; HYUNJI.NO@ABLLIFE.CO.KR </v>
      </c>
      <c r="AA920" s="55" t="str">
        <f>작성용!AJ917</f>
        <v>-</v>
      </c>
      <c r="AB920" s="55">
        <f>작성용!AB917</f>
        <v>0</v>
      </c>
    </row>
    <row r="921" spans="1:28" s="11" customFormat="1" ht="16.5" hidden="1" customHeight="1" x14ac:dyDescent="0.3">
      <c r="A921" s="53">
        <f>작성용!AL918</f>
        <v>917</v>
      </c>
      <c r="B921" s="54" t="str">
        <f>작성용!AI918</f>
        <v>최종값 : 2025-01-06, 체크리스트송부 : 2025-01-17</v>
      </c>
      <c r="C921" s="55" t="str">
        <f>작성용!AK918</f>
        <v>개별종목</v>
      </c>
      <c r="D921" s="56">
        <f>작성용!T918</f>
        <v>45702</v>
      </c>
      <c r="E921" s="57" t="str">
        <f>작성용!B918</f>
        <v>에이비엘생명보험(수익증권)</v>
      </c>
      <c r="F921" s="57" t="str">
        <f>작성용!C918</f>
        <v>재평가</v>
      </c>
      <c r="G921" s="57" t="str">
        <f>작성용!D918</f>
        <v>다비하나BTL사모특별자산투자신탁제1호</v>
      </c>
      <c r="H921" s="58" t="str">
        <f>작성용!E918</f>
        <v>KBP2018030131</v>
      </c>
      <c r="I921" s="57" t="str">
        <f>작성용!F918</f>
        <v>B02</v>
      </c>
      <c r="J921" s="57">
        <f>작성용!G918</f>
        <v>0</v>
      </c>
      <c r="K921" s="57" t="str">
        <f>작성용!H918</f>
        <v>Y</v>
      </c>
      <c r="L921" s="57" t="str">
        <f>작성용!N918</f>
        <v xml:space="preserve">분기 </v>
      </c>
      <c r="M921" s="56" t="str">
        <f>작성용!U918</f>
        <v>2025.03.31</v>
      </c>
      <c r="N921" s="56" t="str">
        <f>작성용!V918</f>
        <v>사전등록</v>
      </c>
      <c r="O921" s="56" t="str">
        <f>작성용!W918</f>
        <v>사전등록</v>
      </c>
      <c r="P921" s="56" t="str">
        <f>작성용!X918</f>
        <v>-</v>
      </c>
      <c r="Q921" s="57" t="str">
        <f>작성용!AD918</f>
        <v>대체평가3사업본부</v>
      </c>
      <c r="R921" s="59">
        <f>작성용!AE918</f>
        <v>0</v>
      </c>
      <c r="S921" s="57" t="str">
        <f>작성용!AF918</f>
        <v>대체평가3사업본부</v>
      </c>
      <c r="T921" s="60" t="str">
        <f>작성용!AG918</f>
        <v>김영하/유승환</v>
      </c>
      <c r="U921" s="60" t="str">
        <f>작성용!AH918</f>
        <v>김영하/유승환</v>
      </c>
      <c r="V921" s="55">
        <f>작성용!AA918</f>
        <v>202503</v>
      </c>
      <c r="W921" s="57" t="str">
        <f>작성용!AC918</f>
        <v>[T]기타보험기관[1본부]</v>
      </c>
      <c r="X921" s="57" t="str">
        <f>작성용!O918</f>
        <v xml:space="preserve">재무실이은빈 </v>
      </c>
      <c r="Y921" s="57" t="str">
        <f>작성용!P918</f>
        <v xml:space="preserve">02-3787-7348 </v>
      </c>
      <c r="Z921" s="57" t="str">
        <f>작성용!Q918</f>
        <v xml:space="preserve">eunbin.lee@abllife.co.kr; KYUNGHO.PARK@ABLLIFE.CO.KR; HYUNJI.NO@ABLLIFE.CO.KR </v>
      </c>
      <c r="AA921" s="55" t="str">
        <f>작성용!AJ918</f>
        <v>-</v>
      </c>
      <c r="AB921" s="55">
        <f>작성용!AB918</f>
        <v>0</v>
      </c>
    </row>
    <row r="922" spans="1:28" s="11" customFormat="1" ht="16.5" hidden="1" customHeight="1" x14ac:dyDescent="0.3">
      <c r="A922" s="53">
        <f>작성용!AL919</f>
        <v>918</v>
      </c>
      <c r="B922" s="54" t="str">
        <f>작성용!AI919</f>
        <v>최종값 : 2025-01-06, 체크리스트송부 : 2025-01-17</v>
      </c>
      <c r="C922" s="55" t="str">
        <f>작성용!AK919</f>
        <v>개별종목</v>
      </c>
      <c r="D922" s="56">
        <f>작성용!T919</f>
        <v>45702</v>
      </c>
      <c r="E922" s="57" t="str">
        <f>작성용!B919</f>
        <v>에이비엘생명보험(수익증권)</v>
      </c>
      <c r="F922" s="57" t="str">
        <f>작성용!C919</f>
        <v>재평가</v>
      </c>
      <c r="G922" s="57" t="str">
        <f>작성용!D919</f>
        <v>다비하나BTL사모특별자산투자신탁제2호</v>
      </c>
      <c r="H922" s="58" t="str">
        <f>작성용!E919</f>
        <v>KBP2020060048</v>
      </c>
      <c r="I922" s="57" t="str">
        <f>작성용!F919</f>
        <v>B02</v>
      </c>
      <c r="J922" s="57">
        <f>작성용!G919</f>
        <v>0</v>
      </c>
      <c r="K922" s="57" t="str">
        <f>작성용!H919</f>
        <v>Y</v>
      </c>
      <c r="L922" s="57" t="str">
        <f>작성용!N919</f>
        <v xml:space="preserve">분기 </v>
      </c>
      <c r="M922" s="56" t="str">
        <f>작성용!U919</f>
        <v>2025.03.31</v>
      </c>
      <c r="N922" s="56" t="str">
        <f>작성용!V919</f>
        <v>사전등록</v>
      </c>
      <c r="O922" s="56" t="str">
        <f>작성용!W919</f>
        <v>사전등록</v>
      </c>
      <c r="P922" s="56" t="str">
        <f>작성용!X919</f>
        <v>-</v>
      </c>
      <c r="Q922" s="57" t="str">
        <f>작성용!AD919</f>
        <v>대체평가3사업본부</v>
      </c>
      <c r="R922" s="59">
        <f>작성용!AE919</f>
        <v>0</v>
      </c>
      <c r="S922" s="57" t="str">
        <f>작성용!AF919</f>
        <v>대체평가3사업본부</v>
      </c>
      <c r="T922" s="60" t="str">
        <f>작성용!AG919</f>
        <v>김영하/유승환</v>
      </c>
      <c r="U922" s="60" t="str">
        <f>작성용!AH919</f>
        <v>김영하/유승환</v>
      </c>
      <c r="V922" s="55">
        <f>작성용!AA919</f>
        <v>202503</v>
      </c>
      <c r="W922" s="57" t="str">
        <f>작성용!AC919</f>
        <v>[T]기타보험기관[1본부]</v>
      </c>
      <c r="X922" s="57" t="str">
        <f>작성용!O919</f>
        <v xml:space="preserve">재무실이은빈 </v>
      </c>
      <c r="Y922" s="57" t="str">
        <f>작성용!P919</f>
        <v xml:space="preserve">02-3787-7348 </v>
      </c>
      <c r="Z922" s="57" t="str">
        <f>작성용!Q919</f>
        <v xml:space="preserve">eunbin.lee@abllife.co.kr; KYUNGHO.PARK@ABLLIFE.CO.KR; HYUNJI.NO@ABLLIFE.CO.KR </v>
      </c>
      <c r="AA922" s="55" t="str">
        <f>작성용!AJ919</f>
        <v>-</v>
      </c>
      <c r="AB922" s="55">
        <f>작성용!AB919</f>
        <v>0</v>
      </c>
    </row>
    <row r="923" spans="1:28" s="11" customFormat="1" ht="16.5" hidden="1" customHeight="1" x14ac:dyDescent="0.3">
      <c r="A923" s="53">
        <f>작성용!AL920</f>
        <v>919</v>
      </c>
      <c r="B923" s="54" t="str">
        <f>작성용!AI920</f>
        <v>최종값 : 2025-01-06, 체크리스트송부 : 2025-01-17</v>
      </c>
      <c r="C923" s="55" t="str">
        <f>작성용!AK920</f>
        <v>개별종목</v>
      </c>
      <c r="D923" s="56">
        <f>작성용!T920</f>
        <v>45702</v>
      </c>
      <c r="E923" s="57" t="str">
        <f>작성용!B920</f>
        <v>에이비엘생명보험(수익증권)</v>
      </c>
      <c r="F923" s="57" t="str">
        <f>작성용!C920</f>
        <v>재평가</v>
      </c>
      <c r="G923" s="57" t="str">
        <f>작성용!D920</f>
        <v>KB솔라에너지사모특별자산투자신탁제2호</v>
      </c>
      <c r="H923" s="58" t="str">
        <f>작성용!E920</f>
        <v>KBP2016060119</v>
      </c>
      <c r="I923" s="57" t="str">
        <f>작성용!F920</f>
        <v>B02</v>
      </c>
      <c r="J923" s="57">
        <f>작성용!G920</f>
        <v>0</v>
      </c>
      <c r="K923" s="57" t="str">
        <f>작성용!H920</f>
        <v>Y</v>
      </c>
      <c r="L923" s="57" t="str">
        <f>작성용!N920</f>
        <v xml:space="preserve">분기 </v>
      </c>
      <c r="M923" s="56" t="str">
        <f>작성용!U920</f>
        <v>2025.03.31</v>
      </c>
      <c r="N923" s="56" t="str">
        <f>작성용!V920</f>
        <v>사전등록</v>
      </c>
      <c r="O923" s="56" t="str">
        <f>작성용!W920</f>
        <v>사전등록</v>
      </c>
      <c r="P923" s="56" t="str">
        <f>작성용!X920</f>
        <v>-</v>
      </c>
      <c r="Q923" s="57" t="str">
        <f>작성용!AD920</f>
        <v>대체평가3사업본부</v>
      </c>
      <c r="R923" s="59">
        <f>작성용!AE920</f>
        <v>0</v>
      </c>
      <c r="S923" s="57" t="str">
        <f>작성용!AF920</f>
        <v>대체평가3사업본부</v>
      </c>
      <c r="T923" s="60" t="str">
        <f>작성용!AG920</f>
        <v>김영하/유승환</v>
      </c>
      <c r="U923" s="60" t="str">
        <f>작성용!AH920</f>
        <v>김영하/유승환</v>
      </c>
      <c r="V923" s="55">
        <f>작성용!AA920</f>
        <v>202503</v>
      </c>
      <c r="W923" s="57" t="str">
        <f>작성용!AC920</f>
        <v>[T]기타보험기관[1본부]</v>
      </c>
      <c r="X923" s="57" t="str">
        <f>작성용!O920</f>
        <v xml:space="preserve">재무실이은빈 </v>
      </c>
      <c r="Y923" s="57" t="str">
        <f>작성용!P920</f>
        <v xml:space="preserve">02-3787-7348 </v>
      </c>
      <c r="Z923" s="57" t="str">
        <f>작성용!Q920</f>
        <v xml:space="preserve">eunbin.lee@abllife.co.kr; KYUNGHO.PARK@ABLLIFE.CO.KR; HYUNJI.NO@ABLLIFE.CO.KR </v>
      </c>
      <c r="AA923" s="55" t="str">
        <f>작성용!AJ920</f>
        <v>-</v>
      </c>
      <c r="AB923" s="55">
        <f>작성용!AB920</f>
        <v>0</v>
      </c>
    </row>
    <row r="924" spans="1:28" s="11" customFormat="1" ht="16.5" hidden="1" customHeight="1" x14ac:dyDescent="0.3">
      <c r="A924" s="53">
        <f>작성용!AL921</f>
        <v>920</v>
      </c>
      <c r="B924" s="54" t="str">
        <f>작성용!AI921</f>
        <v>최종값 : 2025-01-06, 체크리스트송부 : 2025-01-17</v>
      </c>
      <c r="C924" s="55" t="str">
        <f>작성용!AK921</f>
        <v>개별종목</v>
      </c>
      <c r="D924" s="56">
        <f>작성용!T921</f>
        <v>45702</v>
      </c>
      <c r="E924" s="57" t="str">
        <f>작성용!B921</f>
        <v>에이비엘생명보험(수익증권)</v>
      </c>
      <c r="F924" s="57" t="str">
        <f>작성용!C921</f>
        <v>재평가</v>
      </c>
      <c r="G924" s="57" t="str">
        <f>작성용!D921</f>
        <v>다비하나BTL사모특별자산투자신탁제5호</v>
      </c>
      <c r="H924" s="58" t="str">
        <f>작성용!E921</f>
        <v>KBP2020060050</v>
      </c>
      <c r="I924" s="57" t="str">
        <f>작성용!F921</f>
        <v>B02</v>
      </c>
      <c r="J924" s="57">
        <f>작성용!G921</f>
        <v>0</v>
      </c>
      <c r="K924" s="57" t="str">
        <f>작성용!H921</f>
        <v>Y</v>
      </c>
      <c r="L924" s="57" t="str">
        <f>작성용!N921</f>
        <v xml:space="preserve">분기 </v>
      </c>
      <c r="M924" s="56" t="str">
        <f>작성용!U921</f>
        <v>2025.03.31</v>
      </c>
      <c r="N924" s="56" t="str">
        <f>작성용!V921</f>
        <v>사전등록</v>
      </c>
      <c r="O924" s="56" t="str">
        <f>작성용!W921</f>
        <v>사전등록</v>
      </c>
      <c r="P924" s="56" t="str">
        <f>작성용!X921</f>
        <v>-</v>
      </c>
      <c r="Q924" s="57" t="str">
        <f>작성용!AD921</f>
        <v>대체평가3사업본부</v>
      </c>
      <c r="R924" s="59">
        <f>작성용!AE921</f>
        <v>0</v>
      </c>
      <c r="S924" s="57" t="str">
        <f>작성용!AF921</f>
        <v>대체평가3사업본부</v>
      </c>
      <c r="T924" s="60" t="str">
        <f>작성용!AG921</f>
        <v>김영하/유승환</v>
      </c>
      <c r="U924" s="60" t="str">
        <f>작성용!AH921</f>
        <v>김영하/유승환</v>
      </c>
      <c r="V924" s="55">
        <f>작성용!AA921</f>
        <v>202503</v>
      </c>
      <c r="W924" s="57" t="str">
        <f>작성용!AC921</f>
        <v>[T]기타보험기관[1본부]</v>
      </c>
      <c r="X924" s="57" t="str">
        <f>작성용!O921</f>
        <v xml:space="preserve">재무실이은빈 </v>
      </c>
      <c r="Y924" s="57" t="str">
        <f>작성용!P921</f>
        <v xml:space="preserve">02-3787-7348 </v>
      </c>
      <c r="Z924" s="57" t="str">
        <f>작성용!Q921</f>
        <v xml:space="preserve">eunbin.lee@abllife.co.kr; KYUNGHO.PARK@ABLLIFE.CO.KR; HYUNJI.NO@ABLLIFE.CO.KR </v>
      </c>
      <c r="AA924" s="55" t="str">
        <f>작성용!AJ921</f>
        <v>-</v>
      </c>
      <c r="AB924" s="55">
        <f>작성용!AB921</f>
        <v>0</v>
      </c>
    </row>
    <row r="925" spans="1:28" s="11" customFormat="1" ht="16.5" hidden="1" customHeight="1" x14ac:dyDescent="0.3">
      <c r="A925" s="53">
        <f>작성용!AL922</f>
        <v>921</v>
      </c>
      <c r="B925" s="54" t="str">
        <f>작성용!AI922</f>
        <v>최종값 : 2025-01-06, 체크리스트송부 : 2025-01-17</v>
      </c>
      <c r="C925" s="55" t="str">
        <f>작성용!AK922</f>
        <v>개별종목</v>
      </c>
      <c r="D925" s="56">
        <f>작성용!T922</f>
        <v>45702</v>
      </c>
      <c r="E925" s="57" t="str">
        <f>작성용!B922</f>
        <v>에이비엘생명보험(수익증권)</v>
      </c>
      <c r="F925" s="57" t="str">
        <f>작성용!C922</f>
        <v>재평가</v>
      </c>
      <c r="G925" s="57" t="str">
        <f>작성용!D922</f>
        <v>키움모데라토전문투자형사모부동산투자신탁제1호</v>
      </c>
      <c r="H925" s="58" t="str">
        <f>작성용!E922</f>
        <v>KBP2020060051</v>
      </c>
      <c r="I925" s="57" t="str">
        <f>작성용!F922</f>
        <v>B02</v>
      </c>
      <c r="J925" s="57">
        <f>작성용!G922</f>
        <v>0</v>
      </c>
      <c r="K925" s="57" t="str">
        <f>작성용!H922</f>
        <v>Y</v>
      </c>
      <c r="L925" s="57" t="str">
        <f>작성용!N922</f>
        <v xml:space="preserve">분기 </v>
      </c>
      <c r="M925" s="56" t="str">
        <f>작성용!U922</f>
        <v>2025.03.31</v>
      </c>
      <c r="N925" s="56" t="str">
        <f>작성용!V922</f>
        <v>사전등록</v>
      </c>
      <c r="O925" s="56" t="str">
        <f>작성용!W922</f>
        <v>사전등록</v>
      </c>
      <c r="P925" s="56" t="str">
        <f>작성용!X922</f>
        <v>-</v>
      </c>
      <c r="Q925" s="57" t="str">
        <f>작성용!AD922</f>
        <v>대체평가3사업본부</v>
      </c>
      <c r="R925" s="59">
        <f>작성용!AE922</f>
        <v>0</v>
      </c>
      <c r="S925" s="57" t="str">
        <f>작성용!AF922</f>
        <v>대체평가3사업본부</v>
      </c>
      <c r="T925" s="60" t="str">
        <f>작성용!AG922</f>
        <v>김영하/유승환</v>
      </c>
      <c r="U925" s="60" t="str">
        <f>작성용!AH922</f>
        <v>김영하/유승환</v>
      </c>
      <c r="V925" s="55">
        <f>작성용!AA922</f>
        <v>202503</v>
      </c>
      <c r="W925" s="57" t="str">
        <f>작성용!AC922</f>
        <v>[T]기타보험기관[1본부]</v>
      </c>
      <c r="X925" s="57" t="str">
        <f>작성용!O922</f>
        <v xml:space="preserve">재무실이은빈 </v>
      </c>
      <c r="Y925" s="57" t="str">
        <f>작성용!P922</f>
        <v xml:space="preserve">02-3787-7348 </v>
      </c>
      <c r="Z925" s="57" t="str">
        <f>작성용!Q922</f>
        <v xml:space="preserve">eunbin.lee@abllife.co.kr; KYUNGHO.PARK@ABLLIFE.CO.KR; HYUNJI.NO@ABLLIFE.CO.KR </v>
      </c>
      <c r="AA925" s="55" t="str">
        <f>작성용!AJ922</f>
        <v>-</v>
      </c>
      <c r="AB925" s="55">
        <f>작성용!AB922</f>
        <v>0</v>
      </c>
    </row>
    <row r="926" spans="1:28" s="11" customFormat="1" ht="16.5" hidden="1" customHeight="1" x14ac:dyDescent="0.3">
      <c r="A926" s="53">
        <f>작성용!AL923</f>
        <v>922</v>
      </c>
      <c r="B926" s="54" t="str">
        <f>작성용!AI923</f>
        <v>최종값 : 2025-01-06, 체크리스트송부 : 2025-01-17</v>
      </c>
      <c r="C926" s="55" t="str">
        <f>작성용!AK923</f>
        <v>개별종목</v>
      </c>
      <c r="D926" s="56">
        <f>작성용!T923</f>
        <v>45702</v>
      </c>
      <c r="E926" s="57" t="str">
        <f>작성용!B923</f>
        <v>에이비엘생명보험(수익증권)</v>
      </c>
      <c r="F926" s="57" t="str">
        <f>작성용!C923</f>
        <v>재평가</v>
      </c>
      <c r="G926" s="57" t="str">
        <f>작성용!D923</f>
        <v>다비하나마창대교전문투자형사모투자신탁</v>
      </c>
      <c r="H926" s="58" t="str">
        <f>작성용!E923</f>
        <v>KBP2018030130</v>
      </c>
      <c r="I926" s="57" t="str">
        <f>작성용!F923</f>
        <v>B02</v>
      </c>
      <c r="J926" s="57">
        <f>작성용!G923</f>
        <v>0</v>
      </c>
      <c r="K926" s="57" t="str">
        <f>작성용!H923</f>
        <v>Y</v>
      </c>
      <c r="L926" s="57" t="str">
        <f>작성용!N923</f>
        <v xml:space="preserve">분기 </v>
      </c>
      <c r="M926" s="56" t="str">
        <f>작성용!U923</f>
        <v>2025.03.31</v>
      </c>
      <c r="N926" s="56" t="str">
        <f>작성용!V923</f>
        <v>사전등록</v>
      </c>
      <c r="O926" s="56" t="str">
        <f>작성용!W923</f>
        <v>사전등록</v>
      </c>
      <c r="P926" s="56" t="str">
        <f>작성용!X923</f>
        <v>-</v>
      </c>
      <c r="Q926" s="57" t="str">
        <f>작성용!AD923</f>
        <v>대체평가3사업본부</v>
      </c>
      <c r="R926" s="59">
        <f>작성용!AE923</f>
        <v>0</v>
      </c>
      <c r="S926" s="57" t="str">
        <f>작성용!AF923</f>
        <v>대체평가3사업본부</v>
      </c>
      <c r="T926" s="60" t="str">
        <f>작성용!AG923</f>
        <v>김영하/유승환</v>
      </c>
      <c r="U926" s="60" t="str">
        <f>작성용!AH923</f>
        <v>김영하/유승환</v>
      </c>
      <c r="V926" s="55">
        <f>작성용!AA923</f>
        <v>202503</v>
      </c>
      <c r="W926" s="57" t="str">
        <f>작성용!AC923</f>
        <v>[T]기타보험기관[1본부]</v>
      </c>
      <c r="X926" s="57" t="str">
        <f>작성용!O923</f>
        <v xml:space="preserve">재무실이은빈 </v>
      </c>
      <c r="Y926" s="57" t="str">
        <f>작성용!P923</f>
        <v xml:space="preserve">02-3787-7348 </v>
      </c>
      <c r="Z926" s="57" t="str">
        <f>작성용!Q923</f>
        <v xml:space="preserve">eunbin.lee@abllife.co.kr; KYUNGHO.PARK@ABLLIFE.CO.KR; HYUNJI.NO@ABLLIFE.CO.KR </v>
      </c>
      <c r="AA926" s="55" t="str">
        <f>작성용!AJ923</f>
        <v>-</v>
      </c>
      <c r="AB926" s="55">
        <f>작성용!AB923</f>
        <v>0</v>
      </c>
    </row>
    <row r="927" spans="1:28" s="11" customFormat="1" ht="16.5" hidden="1" customHeight="1" x14ac:dyDescent="0.3">
      <c r="A927" s="53">
        <f>작성용!AL924</f>
        <v>923</v>
      </c>
      <c r="B927" s="54" t="str">
        <f>작성용!AI924</f>
        <v>최종값 : 2025-01-06, 체크리스트송부 : 2025-01-17</v>
      </c>
      <c r="C927" s="55" t="str">
        <f>작성용!AK924</f>
        <v>개별종목</v>
      </c>
      <c r="D927" s="56">
        <f>작성용!T924</f>
        <v>45702</v>
      </c>
      <c r="E927" s="57" t="str">
        <f>작성용!B924</f>
        <v>에이비엘생명보험(수익증권)</v>
      </c>
      <c r="F927" s="57" t="str">
        <f>작성용!C924</f>
        <v>재평가</v>
      </c>
      <c r="G927" s="57" t="str">
        <f>작성용!D924</f>
        <v>키움청정부산전문투자형사모투자신탁</v>
      </c>
      <c r="H927" s="58" t="str">
        <f>작성용!E924</f>
        <v>KBP2019120199</v>
      </c>
      <c r="I927" s="57" t="str">
        <f>작성용!F924</f>
        <v>B02</v>
      </c>
      <c r="J927" s="57">
        <f>작성용!G924</f>
        <v>0</v>
      </c>
      <c r="K927" s="57" t="str">
        <f>작성용!H924</f>
        <v>Y</v>
      </c>
      <c r="L927" s="57" t="str">
        <f>작성용!N924</f>
        <v xml:space="preserve">분기 </v>
      </c>
      <c r="M927" s="56" t="str">
        <f>작성용!U924</f>
        <v>2025.03.31</v>
      </c>
      <c r="N927" s="56" t="str">
        <f>작성용!V924</f>
        <v>사전등록</v>
      </c>
      <c r="O927" s="56" t="str">
        <f>작성용!W924</f>
        <v>사전등록</v>
      </c>
      <c r="P927" s="56" t="str">
        <f>작성용!X924</f>
        <v>-</v>
      </c>
      <c r="Q927" s="57" t="str">
        <f>작성용!AD924</f>
        <v>대체평가3사업본부</v>
      </c>
      <c r="R927" s="59">
        <f>작성용!AE924</f>
        <v>0</v>
      </c>
      <c r="S927" s="57" t="str">
        <f>작성용!AF924</f>
        <v>대체평가3사업본부</v>
      </c>
      <c r="T927" s="60" t="str">
        <f>작성용!AG924</f>
        <v>김영하/유승환</v>
      </c>
      <c r="U927" s="60" t="str">
        <f>작성용!AH924</f>
        <v>김영하/유승환</v>
      </c>
      <c r="V927" s="55">
        <f>작성용!AA924</f>
        <v>202503</v>
      </c>
      <c r="W927" s="57" t="str">
        <f>작성용!AC924</f>
        <v>[T]기타보험기관[1본부]</v>
      </c>
      <c r="X927" s="57" t="str">
        <f>작성용!O924</f>
        <v xml:space="preserve">재무실이은빈 </v>
      </c>
      <c r="Y927" s="57" t="str">
        <f>작성용!P924</f>
        <v xml:space="preserve">02-3787-7348 </v>
      </c>
      <c r="Z927" s="57" t="str">
        <f>작성용!Q924</f>
        <v xml:space="preserve">eunbin.lee@abllife.co.kr; KYUNGHO.PARK@ABLLIFE.CO.KR; HYUNJI.NO@ABLLIFE.CO.KR </v>
      </c>
      <c r="AA927" s="55" t="str">
        <f>작성용!AJ924</f>
        <v>-</v>
      </c>
      <c r="AB927" s="55">
        <f>작성용!AB924</f>
        <v>0</v>
      </c>
    </row>
    <row r="928" spans="1:28" s="11" customFormat="1" ht="16.5" hidden="1" customHeight="1" x14ac:dyDescent="0.3">
      <c r="A928" s="53">
        <f>작성용!AL925</f>
        <v>924</v>
      </c>
      <c r="B928" s="54" t="str">
        <f>작성용!AI925</f>
        <v>최종값 : 2025-01-06, 체크리스트송부 : 2025-01-17</v>
      </c>
      <c r="C928" s="55" t="str">
        <f>작성용!AK925</f>
        <v>개별종목</v>
      </c>
      <c r="D928" s="56">
        <f>작성용!T925</f>
        <v>45702</v>
      </c>
      <c r="E928" s="57" t="str">
        <f>작성용!B925</f>
        <v>에이비엘생명보험(수익증권)</v>
      </c>
      <c r="F928" s="57" t="str">
        <f>작성용!C925</f>
        <v>재평가</v>
      </c>
      <c r="G928" s="57" t="str">
        <f>작성용!D925</f>
        <v>한강파주양주BTL전문투자형사모특별자산투자신탁</v>
      </c>
      <c r="H928" s="58" t="str">
        <f>작성용!E925</f>
        <v>KBP2020060052</v>
      </c>
      <c r="I928" s="57" t="str">
        <f>작성용!F925</f>
        <v>B02</v>
      </c>
      <c r="J928" s="57">
        <f>작성용!G925</f>
        <v>0</v>
      </c>
      <c r="K928" s="57" t="str">
        <f>작성용!H925</f>
        <v>Y</v>
      </c>
      <c r="L928" s="57" t="str">
        <f>작성용!N925</f>
        <v xml:space="preserve">분기 </v>
      </c>
      <c r="M928" s="56" t="str">
        <f>작성용!U925</f>
        <v>2025.03.31</v>
      </c>
      <c r="N928" s="56" t="str">
        <f>작성용!V925</f>
        <v>사전등록</v>
      </c>
      <c r="O928" s="56" t="str">
        <f>작성용!W925</f>
        <v>사전등록</v>
      </c>
      <c r="P928" s="56" t="str">
        <f>작성용!X925</f>
        <v>-</v>
      </c>
      <c r="Q928" s="57" t="str">
        <f>작성용!AD925</f>
        <v>대체평가3사업본부</v>
      </c>
      <c r="R928" s="59">
        <f>작성용!AE925</f>
        <v>0</v>
      </c>
      <c r="S928" s="57" t="str">
        <f>작성용!AF925</f>
        <v>대체평가3사업본부</v>
      </c>
      <c r="T928" s="60" t="str">
        <f>작성용!AG925</f>
        <v>김영하/유승환</v>
      </c>
      <c r="U928" s="60" t="str">
        <f>작성용!AH925</f>
        <v>김영하/유승환</v>
      </c>
      <c r="V928" s="55">
        <f>작성용!AA925</f>
        <v>202503</v>
      </c>
      <c r="W928" s="57" t="str">
        <f>작성용!AC925</f>
        <v>[T]기타보험기관[1본부]</v>
      </c>
      <c r="X928" s="57" t="str">
        <f>작성용!O925</f>
        <v xml:space="preserve">재무실이은빈 </v>
      </c>
      <c r="Y928" s="57" t="str">
        <f>작성용!P925</f>
        <v xml:space="preserve">02-3787-7348 </v>
      </c>
      <c r="Z928" s="57" t="str">
        <f>작성용!Q925</f>
        <v xml:space="preserve">eunbin.lee@abllife.co.kr; KYUNGHO.PARK@ABLLIFE.CO.KR; HYUNJI.NO@ABLLIFE.CO.KR </v>
      </c>
      <c r="AA928" s="55" t="str">
        <f>작성용!AJ925</f>
        <v>-</v>
      </c>
      <c r="AB928" s="55">
        <f>작성용!AB925</f>
        <v>0</v>
      </c>
    </row>
    <row r="929" spans="1:28" s="11" customFormat="1" ht="16.5" hidden="1" customHeight="1" x14ac:dyDescent="0.3">
      <c r="A929" s="53">
        <f>작성용!AL926</f>
        <v>925</v>
      </c>
      <c r="B929" s="54" t="str">
        <f>작성용!AI926</f>
        <v>최종값 : 2025-01-06, 체크리스트송부 : 2025-01-17</v>
      </c>
      <c r="C929" s="55" t="str">
        <f>작성용!AK926</f>
        <v>개별종목</v>
      </c>
      <c r="D929" s="56">
        <f>작성용!T926</f>
        <v>45702</v>
      </c>
      <c r="E929" s="57" t="str">
        <f>작성용!B926</f>
        <v>에이비엘생명보험(수익증권)</v>
      </c>
      <c r="F929" s="57" t="str">
        <f>작성용!C926</f>
        <v>재평가</v>
      </c>
      <c r="G929" s="57" t="str">
        <f>작성용!D926</f>
        <v>KBIDF인프라일반사모특별자산투자신탁제3호(대출채권-재간접형)(전문)</v>
      </c>
      <c r="H929" s="58" t="str">
        <f>작성용!E926</f>
        <v>KBP2020060055</v>
      </c>
      <c r="I929" s="57" t="str">
        <f>작성용!F926</f>
        <v>B02</v>
      </c>
      <c r="J929" s="57">
        <f>작성용!G926</f>
        <v>0</v>
      </c>
      <c r="K929" s="57" t="str">
        <f>작성용!H926</f>
        <v>Y</v>
      </c>
      <c r="L929" s="57" t="str">
        <f>작성용!N926</f>
        <v xml:space="preserve">분기 </v>
      </c>
      <c r="M929" s="56" t="str">
        <f>작성용!U926</f>
        <v>2025.03.31</v>
      </c>
      <c r="N929" s="56" t="str">
        <f>작성용!V926</f>
        <v>사전등록</v>
      </c>
      <c r="O929" s="56" t="str">
        <f>작성용!W926</f>
        <v>사전등록</v>
      </c>
      <c r="P929" s="56" t="str">
        <f>작성용!X926</f>
        <v>-</v>
      </c>
      <c r="Q929" s="57" t="str">
        <f>작성용!AD926</f>
        <v>대체평가3사업본부</v>
      </c>
      <c r="R929" s="59">
        <f>작성용!AE926</f>
        <v>0</v>
      </c>
      <c r="S929" s="57" t="str">
        <f>작성용!AF926</f>
        <v>대체평가3사업본부</v>
      </c>
      <c r="T929" s="60" t="str">
        <f>작성용!AG926</f>
        <v>김영하/유승환</v>
      </c>
      <c r="U929" s="60" t="str">
        <f>작성용!AH926</f>
        <v>김영하/유승환</v>
      </c>
      <c r="V929" s="55">
        <f>작성용!AA926</f>
        <v>202503</v>
      </c>
      <c r="W929" s="57" t="str">
        <f>작성용!AC926</f>
        <v>[T]기타보험기관[1본부]</v>
      </c>
      <c r="X929" s="57" t="str">
        <f>작성용!O926</f>
        <v xml:space="preserve">재무실이은빈 </v>
      </c>
      <c r="Y929" s="57" t="str">
        <f>작성용!P926</f>
        <v xml:space="preserve">02-3787-7348 </v>
      </c>
      <c r="Z929" s="57" t="str">
        <f>작성용!Q926</f>
        <v xml:space="preserve">eunbin.lee@abllife.co.kr; KYUNGHO.PARK@ABLLIFE.CO.KR; HYUNJI.NO@ABLLIFE.CO.KR </v>
      </c>
      <c r="AA929" s="55" t="str">
        <f>작성용!AJ926</f>
        <v>-</v>
      </c>
      <c r="AB929" s="55">
        <f>작성용!AB926</f>
        <v>0</v>
      </c>
    </row>
    <row r="930" spans="1:28" s="11" customFormat="1" ht="16.5" hidden="1" customHeight="1" x14ac:dyDescent="0.3">
      <c r="A930" s="53">
        <f>작성용!AL927</f>
        <v>926</v>
      </c>
      <c r="B930" s="54" t="str">
        <f>작성용!AI927</f>
        <v>최종값 : 2025-01-06, 체크리스트송부 : 2025-01-17</v>
      </c>
      <c r="C930" s="55" t="str">
        <f>작성용!AK927</f>
        <v>개별종목</v>
      </c>
      <c r="D930" s="56">
        <f>작성용!T927</f>
        <v>45702</v>
      </c>
      <c r="E930" s="57" t="str">
        <f>작성용!B927</f>
        <v>에이비엘생명보험(수익증권)</v>
      </c>
      <c r="F930" s="57" t="str">
        <f>작성용!C927</f>
        <v>재평가</v>
      </c>
      <c r="G930" s="57" t="str">
        <f>작성용!D927</f>
        <v>KIAMCO고흥태양광사모특별자산투자신탁</v>
      </c>
      <c r="H930" s="58" t="str">
        <f>작성용!E927</f>
        <v>KBP2020060056</v>
      </c>
      <c r="I930" s="57" t="str">
        <f>작성용!F927</f>
        <v>B02</v>
      </c>
      <c r="J930" s="57">
        <f>작성용!G927</f>
        <v>0</v>
      </c>
      <c r="K930" s="57" t="str">
        <f>작성용!H927</f>
        <v>Y</v>
      </c>
      <c r="L930" s="57" t="str">
        <f>작성용!N927</f>
        <v xml:space="preserve">분기 </v>
      </c>
      <c r="M930" s="56" t="str">
        <f>작성용!U927</f>
        <v>2025.03.31</v>
      </c>
      <c r="N930" s="56" t="str">
        <f>작성용!V927</f>
        <v>사전등록</v>
      </c>
      <c r="O930" s="56" t="str">
        <f>작성용!W927</f>
        <v>사전등록</v>
      </c>
      <c r="P930" s="56" t="str">
        <f>작성용!X927</f>
        <v>-</v>
      </c>
      <c r="Q930" s="57" t="str">
        <f>작성용!AD927</f>
        <v>대체평가3사업본부</v>
      </c>
      <c r="R930" s="59">
        <f>작성용!AE927</f>
        <v>0</v>
      </c>
      <c r="S930" s="57" t="str">
        <f>작성용!AF927</f>
        <v>대체평가3사업본부</v>
      </c>
      <c r="T930" s="60" t="str">
        <f>작성용!AG927</f>
        <v>김영하/유승환</v>
      </c>
      <c r="U930" s="60" t="str">
        <f>작성용!AH927</f>
        <v>김영하/유승환</v>
      </c>
      <c r="V930" s="55">
        <f>작성용!AA927</f>
        <v>202503</v>
      </c>
      <c r="W930" s="57" t="str">
        <f>작성용!AC927</f>
        <v>[T]기타보험기관[1본부]</v>
      </c>
      <c r="X930" s="57" t="str">
        <f>작성용!O927</f>
        <v xml:space="preserve">재무실이은빈 </v>
      </c>
      <c r="Y930" s="57" t="str">
        <f>작성용!P927</f>
        <v xml:space="preserve">02-3787-7348 </v>
      </c>
      <c r="Z930" s="57" t="str">
        <f>작성용!Q927</f>
        <v xml:space="preserve">eunbin.lee@abllife.co.kr; KYUNGHO.PARK@ABLLIFE.CO.KR; HYUNJI.NO@ABLLIFE.CO.KR </v>
      </c>
      <c r="AA930" s="55" t="str">
        <f>작성용!AJ927</f>
        <v>-</v>
      </c>
      <c r="AB930" s="55">
        <f>작성용!AB927</f>
        <v>0</v>
      </c>
    </row>
    <row r="931" spans="1:28" s="11" customFormat="1" ht="16.5" hidden="1" customHeight="1" x14ac:dyDescent="0.3">
      <c r="A931" s="53">
        <f>작성용!AL928</f>
        <v>927</v>
      </c>
      <c r="B931" s="54" t="str">
        <f>작성용!AI928</f>
        <v>최종값 : 2025-01-06, 체크리스트송부 : 2025-01-17</v>
      </c>
      <c r="C931" s="55" t="str">
        <f>작성용!AK928</f>
        <v>개별종목</v>
      </c>
      <c r="D931" s="56">
        <f>작성용!T928</f>
        <v>45702</v>
      </c>
      <c r="E931" s="57" t="str">
        <f>작성용!B928</f>
        <v>에이비엘생명보험(수익증권)</v>
      </c>
      <c r="F931" s="57" t="str">
        <f>작성용!C928</f>
        <v>재평가</v>
      </c>
      <c r="G931" s="57" t="str">
        <f>작성용!D928</f>
        <v>KB신평택발전전문투자형사모특별자산투자신탁제2호</v>
      </c>
      <c r="H931" s="58" t="str">
        <f>작성용!E928</f>
        <v>KBP2017060005</v>
      </c>
      <c r="I931" s="57" t="str">
        <f>작성용!F928</f>
        <v>B02</v>
      </c>
      <c r="J931" s="57">
        <f>작성용!G928</f>
        <v>0</v>
      </c>
      <c r="K931" s="57" t="str">
        <f>작성용!H928</f>
        <v>Y</v>
      </c>
      <c r="L931" s="57" t="str">
        <f>작성용!N928</f>
        <v xml:space="preserve">분기 </v>
      </c>
      <c r="M931" s="56" t="str">
        <f>작성용!U928</f>
        <v>2025.03.31</v>
      </c>
      <c r="N931" s="56" t="str">
        <f>작성용!V928</f>
        <v>사전등록</v>
      </c>
      <c r="O931" s="56" t="str">
        <f>작성용!W928</f>
        <v>사전등록</v>
      </c>
      <c r="P931" s="56" t="str">
        <f>작성용!X928</f>
        <v>-</v>
      </c>
      <c r="Q931" s="57" t="str">
        <f>작성용!AD928</f>
        <v>대체평가3사업본부</v>
      </c>
      <c r="R931" s="59">
        <f>작성용!AE928</f>
        <v>0</v>
      </c>
      <c r="S931" s="57" t="str">
        <f>작성용!AF928</f>
        <v>대체평가3사업본부</v>
      </c>
      <c r="T931" s="60" t="str">
        <f>작성용!AG928</f>
        <v>김영하/유승환</v>
      </c>
      <c r="U931" s="60" t="str">
        <f>작성용!AH928</f>
        <v>김영하/유승환</v>
      </c>
      <c r="V931" s="55">
        <f>작성용!AA928</f>
        <v>202503</v>
      </c>
      <c r="W931" s="57" t="str">
        <f>작성용!AC928</f>
        <v>[T]기타보험기관[1본부]</v>
      </c>
      <c r="X931" s="57" t="str">
        <f>작성용!O928</f>
        <v xml:space="preserve">재무실이은빈 </v>
      </c>
      <c r="Y931" s="57" t="str">
        <f>작성용!P928</f>
        <v xml:space="preserve">02-3787-7348 </v>
      </c>
      <c r="Z931" s="57" t="str">
        <f>작성용!Q928</f>
        <v xml:space="preserve">eunbin.lee@abllife.co.kr; KYUNGHO.PARK@ABLLIFE.CO.KR; HYUNJI.NO@ABLLIFE.CO.KR </v>
      </c>
      <c r="AA931" s="55" t="str">
        <f>작성용!AJ928</f>
        <v>-</v>
      </c>
      <c r="AB931" s="55">
        <f>작성용!AB928</f>
        <v>0</v>
      </c>
    </row>
    <row r="932" spans="1:28" s="11" customFormat="1" ht="16.5" hidden="1" customHeight="1" x14ac:dyDescent="0.3">
      <c r="A932" s="53">
        <f>작성용!AL929</f>
        <v>928</v>
      </c>
      <c r="B932" s="54" t="str">
        <f>작성용!AI929</f>
        <v>최종값 : 2025-01-06, 체크리스트송부 : 2025-01-17</v>
      </c>
      <c r="C932" s="55" t="str">
        <f>작성용!AK929</f>
        <v>개별종목</v>
      </c>
      <c r="D932" s="56">
        <f>작성용!T929</f>
        <v>45702</v>
      </c>
      <c r="E932" s="57" t="str">
        <f>작성용!B929</f>
        <v>에이비엘생명보험(수익증권)</v>
      </c>
      <c r="F932" s="57" t="str">
        <f>작성용!C929</f>
        <v>재평가</v>
      </c>
      <c r="G932" s="57" t="str">
        <f>작성용!D929</f>
        <v>키움유럽인프라AI전문투자형사모투자신탁제3호</v>
      </c>
      <c r="H932" s="58" t="str">
        <f>작성용!E929</f>
        <v>KBP2020060057</v>
      </c>
      <c r="I932" s="57" t="str">
        <f>작성용!F929</f>
        <v>B02</v>
      </c>
      <c r="J932" s="57">
        <f>작성용!G929</f>
        <v>0</v>
      </c>
      <c r="K932" s="57" t="str">
        <f>작성용!H929</f>
        <v>Y</v>
      </c>
      <c r="L932" s="57" t="str">
        <f>작성용!N929</f>
        <v xml:space="preserve">분기 </v>
      </c>
      <c r="M932" s="56" t="str">
        <f>작성용!U929</f>
        <v>2025.03.31</v>
      </c>
      <c r="N932" s="56" t="str">
        <f>작성용!V929</f>
        <v>사전등록</v>
      </c>
      <c r="O932" s="56" t="str">
        <f>작성용!W929</f>
        <v>사전등록</v>
      </c>
      <c r="P932" s="56" t="str">
        <f>작성용!X929</f>
        <v>-</v>
      </c>
      <c r="Q932" s="57" t="str">
        <f>작성용!AD929</f>
        <v>대체평가3사업본부</v>
      </c>
      <c r="R932" s="59">
        <f>작성용!AE929</f>
        <v>0</v>
      </c>
      <c r="S932" s="57" t="str">
        <f>작성용!AF929</f>
        <v>대체평가3사업본부</v>
      </c>
      <c r="T932" s="60" t="str">
        <f>작성용!AG929</f>
        <v>김영하/유승환</v>
      </c>
      <c r="U932" s="60" t="str">
        <f>작성용!AH929</f>
        <v>김영하/유승환</v>
      </c>
      <c r="V932" s="55">
        <f>작성용!AA929</f>
        <v>202503</v>
      </c>
      <c r="W932" s="57" t="str">
        <f>작성용!AC929</f>
        <v>[T]기타보험기관[1본부]</v>
      </c>
      <c r="X932" s="57" t="str">
        <f>작성용!O929</f>
        <v xml:space="preserve">재무실이은빈 </v>
      </c>
      <c r="Y932" s="57" t="str">
        <f>작성용!P929</f>
        <v xml:space="preserve">02-3787-7348 </v>
      </c>
      <c r="Z932" s="57" t="str">
        <f>작성용!Q929</f>
        <v xml:space="preserve">eunbin.lee@abllife.co.kr; KYUNGHO.PARK@ABLLIFE.CO.KR; HYUNJI.NO@ABLLIFE.CO.KR </v>
      </c>
      <c r="AA932" s="55" t="str">
        <f>작성용!AJ929</f>
        <v>-</v>
      </c>
      <c r="AB932" s="55">
        <f>작성용!AB929</f>
        <v>0</v>
      </c>
    </row>
    <row r="933" spans="1:28" s="11" customFormat="1" ht="16.5" hidden="1" customHeight="1" x14ac:dyDescent="0.3">
      <c r="A933" s="53">
        <f>작성용!AL930</f>
        <v>929</v>
      </c>
      <c r="B933" s="54" t="str">
        <f>작성용!AI930</f>
        <v>최종값 : 2025-01-06, 체크리스트송부 : 2025-01-17</v>
      </c>
      <c r="C933" s="55" t="str">
        <f>작성용!AK930</f>
        <v>개별종목</v>
      </c>
      <c r="D933" s="56">
        <f>작성용!T930</f>
        <v>45702</v>
      </c>
      <c r="E933" s="57" t="str">
        <f>작성용!B930</f>
        <v>에이비엘생명보험(수익증권)</v>
      </c>
      <c r="F933" s="57" t="str">
        <f>작성용!C930</f>
        <v>재평가</v>
      </c>
      <c r="G933" s="57" t="str">
        <f>작성용!D930</f>
        <v>칸서스우리병영전문투자형사모특별자산투자신탁1호</v>
      </c>
      <c r="H933" s="58" t="str">
        <f>작성용!E930</f>
        <v>KBP2020060058</v>
      </c>
      <c r="I933" s="57" t="str">
        <f>작성용!F930</f>
        <v>B02</v>
      </c>
      <c r="J933" s="57">
        <f>작성용!G930</f>
        <v>0</v>
      </c>
      <c r="K933" s="57" t="str">
        <f>작성용!H930</f>
        <v>Y</v>
      </c>
      <c r="L933" s="57" t="str">
        <f>작성용!N930</f>
        <v xml:space="preserve">분기 </v>
      </c>
      <c r="M933" s="56" t="str">
        <f>작성용!U930</f>
        <v>2025.03.31</v>
      </c>
      <c r="N933" s="56" t="str">
        <f>작성용!V930</f>
        <v>사전등록</v>
      </c>
      <c r="O933" s="56" t="str">
        <f>작성용!W930</f>
        <v>사전등록</v>
      </c>
      <c r="P933" s="56" t="str">
        <f>작성용!X930</f>
        <v>-</v>
      </c>
      <c r="Q933" s="57" t="str">
        <f>작성용!AD930</f>
        <v>대체평가3사업본부</v>
      </c>
      <c r="R933" s="59">
        <f>작성용!AE930</f>
        <v>0</v>
      </c>
      <c r="S933" s="57" t="str">
        <f>작성용!AF930</f>
        <v>대체평가3사업본부</v>
      </c>
      <c r="T933" s="60" t="str">
        <f>작성용!AG930</f>
        <v>김영하/유승환</v>
      </c>
      <c r="U933" s="60" t="str">
        <f>작성용!AH930</f>
        <v>김영하/유승환</v>
      </c>
      <c r="V933" s="55">
        <f>작성용!AA930</f>
        <v>202503</v>
      </c>
      <c r="W933" s="57" t="str">
        <f>작성용!AC930</f>
        <v>[T]기타보험기관[1본부]</v>
      </c>
      <c r="X933" s="57" t="str">
        <f>작성용!O930</f>
        <v xml:space="preserve">재무실이은빈 </v>
      </c>
      <c r="Y933" s="57" t="str">
        <f>작성용!P930</f>
        <v xml:space="preserve">02-3787-7348 </v>
      </c>
      <c r="Z933" s="57" t="str">
        <f>작성용!Q930</f>
        <v xml:space="preserve">eunbin.lee@abllife.co.kr; KYUNGHO.PARK@ABLLIFE.CO.KR; HYUNJI.NO@ABLLIFE.CO.KR </v>
      </c>
      <c r="AA933" s="55" t="str">
        <f>작성용!AJ930</f>
        <v>-</v>
      </c>
      <c r="AB933" s="55">
        <f>작성용!AB930</f>
        <v>0</v>
      </c>
    </row>
    <row r="934" spans="1:28" s="11" customFormat="1" ht="16.5" hidden="1" customHeight="1" x14ac:dyDescent="0.3">
      <c r="A934" s="53">
        <f>작성용!AL931</f>
        <v>930</v>
      </c>
      <c r="B934" s="54" t="str">
        <f>작성용!AI931</f>
        <v>최종값 : 2025-01-06, 체크리스트송부 : 2025-01-17</v>
      </c>
      <c r="C934" s="55" t="str">
        <f>작성용!AK931</f>
        <v>개별종목</v>
      </c>
      <c r="D934" s="56">
        <f>작성용!T931</f>
        <v>45702</v>
      </c>
      <c r="E934" s="57" t="str">
        <f>작성용!B931</f>
        <v>에이비엘생명보험(수익증권)</v>
      </c>
      <c r="F934" s="57" t="str">
        <f>작성용!C931</f>
        <v>재평가</v>
      </c>
      <c r="G934" s="57" t="str">
        <f>작성용!D931</f>
        <v>KIAMCO도로투자사모특별자산투자신탁제9호</v>
      </c>
      <c r="H934" s="58" t="str">
        <f>작성용!E931</f>
        <v>KBP2017090011</v>
      </c>
      <c r="I934" s="57" t="str">
        <f>작성용!F931</f>
        <v>B02</v>
      </c>
      <c r="J934" s="57">
        <f>작성용!G931</f>
        <v>0</v>
      </c>
      <c r="K934" s="57" t="str">
        <f>작성용!H931</f>
        <v>Y</v>
      </c>
      <c r="L934" s="57" t="str">
        <f>작성용!N931</f>
        <v xml:space="preserve">분기 </v>
      </c>
      <c r="M934" s="56" t="str">
        <f>작성용!U931</f>
        <v>2025.03.31</v>
      </c>
      <c r="N934" s="56" t="str">
        <f>작성용!V931</f>
        <v>사전등록</v>
      </c>
      <c r="O934" s="56" t="str">
        <f>작성용!W931</f>
        <v>사전등록</v>
      </c>
      <c r="P934" s="56" t="str">
        <f>작성용!X931</f>
        <v>-</v>
      </c>
      <c r="Q934" s="57" t="str">
        <f>작성용!AD931</f>
        <v>대체평가3사업본부</v>
      </c>
      <c r="R934" s="59">
        <f>작성용!AE931</f>
        <v>0</v>
      </c>
      <c r="S934" s="57" t="str">
        <f>작성용!AF931</f>
        <v>대체평가3사업본부</v>
      </c>
      <c r="T934" s="60" t="str">
        <f>작성용!AG931</f>
        <v>김영하/유승환</v>
      </c>
      <c r="U934" s="60" t="str">
        <f>작성용!AH931</f>
        <v>김영하/유승환</v>
      </c>
      <c r="V934" s="55">
        <f>작성용!AA931</f>
        <v>202503</v>
      </c>
      <c r="W934" s="57" t="str">
        <f>작성용!AC931</f>
        <v>[T]기타보험기관[1본부]</v>
      </c>
      <c r="X934" s="57" t="str">
        <f>작성용!O931</f>
        <v xml:space="preserve">재무실이은빈 </v>
      </c>
      <c r="Y934" s="57" t="str">
        <f>작성용!P931</f>
        <v xml:space="preserve">02-3787-7348 </v>
      </c>
      <c r="Z934" s="57" t="str">
        <f>작성용!Q931</f>
        <v xml:space="preserve">eunbin.lee@abllife.co.kr; KYUNGHO.PARK@ABLLIFE.CO.KR; HYUNJI.NO@ABLLIFE.CO.KR </v>
      </c>
      <c r="AA934" s="55" t="str">
        <f>작성용!AJ931</f>
        <v>-</v>
      </c>
      <c r="AB934" s="55">
        <f>작성용!AB931</f>
        <v>0</v>
      </c>
    </row>
    <row r="935" spans="1:28" s="11" customFormat="1" ht="16.5" hidden="1" customHeight="1" x14ac:dyDescent="0.3">
      <c r="A935" s="53">
        <f>작성용!AL932</f>
        <v>931</v>
      </c>
      <c r="B935" s="54" t="str">
        <f>작성용!AI932</f>
        <v>최종값 : 2025-01-06, 체크리스트송부 : 2025-01-17</v>
      </c>
      <c r="C935" s="55" t="str">
        <f>작성용!AK932</f>
        <v>개별종목</v>
      </c>
      <c r="D935" s="56">
        <f>작성용!T932</f>
        <v>45702</v>
      </c>
      <c r="E935" s="57" t="str">
        <f>작성용!B932</f>
        <v>에이비엘생명보험(수익증권)</v>
      </c>
      <c r="F935" s="57" t="str">
        <f>작성용!C932</f>
        <v>재평가</v>
      </c>
      <c r="G935" s="57" t="str">
        <f>작성용!D932</f>
        <v>KBRPSFOCUS전문투자형사모특별자산투자신탁3호</v>
      </c>
      <c r="H935" s="58" t="str">
        <f>작성용!E932</f>
        <v>KBP2019090138</v>
      </c>
      <c r="I935" s="57" t="str">
        <f>작성용!F932</f>
        <v>B02</v>
      </c>
      <c r="J935" s="57">
        <f>작성용!G932</f>
        <v>0</v>
      </c>
      <c r="K935" s="57" t="str">
        <f>작성용!H932</f>
        <v>Y</v>
      </c>
      <c r="L935" s="57" t="str">
        <f>작성용!N932</f>
        <v xml:space="preserve">분기 </v>
      </c>
      <c r="M935" s="56" t="str">
        <f>작성용!U932</f>
        <v>2025.03.31</v>
      </c>
      <c r="N935" s="56" t="str">
        <f>작성용!V932</f>
        <v>사전등록</v>
      </c>
      <c r="O935" s="56" t="str">
        <f>작성용!W932</f>
        <v>사전등록</v>
      </c>
      <c r="P935" s="56" t="str">
        <f>작성용!X932</f>
        <v>-</v>
      </c>
      <c r="Q935" s="57" t="str">
        <f>작성용!AD932</f>
        <v>대체평가3사업본부</v>
      </c>
      <c r="R935" s="59">
        <f>작성용!AE932</f>
        <v>0</v>
      </c>
      <c r="S935" s="57" t="str">
        <f>작성용!AF932</f>
        <v>대체평가3사업본부</v>
      </c>
      <c r="T935" s="60" t="str">
        <f>작성용!AG932</f>
        <v>김영하/유승환</v>
      </c>
      <c r="U935" s="60" t="str">
        <f>작성용!AH932</f>
        <v>김영하/유승환</v>
      </c>
      <c r="V935" s="55">
        <f>작성용!AA932</f>
        <v>202503</v>
      </c>
      <c r="W935" s="57" t="str">
        <f>작성용!AC932</f>
        <v>[T]기타보험기관[1본부]</v>
      </c>
      <c r="X935" s="57" t="str">
        <f>작성용!O932</f>
        <v xml:space="preserve">재무실이은빈 </v>
      </c>
      <c r="Y935" s="57" t="str">
        <f>작성용!P932</f>
        <v xml:space="preserve">02-3787-7348 </v>
      </c>
      <c r="Z935" s="57" t="str">
        <f>작성용!Q932</f>
        <v xml:space="preserve">eunbin.lee@abllife.co.kr; KYUNGHO.PARK@ABLLIFE.CO.KR; HYUNJI.NO@ABLLIFE.CO.KR </v>
      </c>
      <c r="AA935" s="55" t="str">
        <f>작성용!AJ932</f>
        <v>-</v>
      </c>
      <c r="AB935" s="55">
        <f>작성용!AB932</f>
        <v>0</v>
      </c>
    </row>
    <row r="936" spans="1:28" s="11" customFormat="1" ht="16.5" hidden="1" customHeight="1" x14ac:dyDescent="0.3">
      <c r="A936" s="53">
        <f>작성용!AL933</f>
        <v>932</v>
      </c>
      <c r="B936" s="54" t="str">
        <f>작성용!AI933</f>
        <v>최종값 : 2025-01-06, 체크리스트송부 : 2025-01-17</v>
      </c>
      <c r="C936" s="55" t="str">
        <f>작성용!AK933</f>
        <v>개별종목</v>
      </c>
      <c r="D936" s="56">
        <f>작성용!T933</f>
        <v>45702</v>
      </c>
      <c r="E936" s="57" t="str">
        <f>작성용!B933</f>
        <v>에이비엘생명보험(수익증권)</v>
      </c>
      <c r="F936" s="57" t="str">
        <f>작성용!C933</f>
        <v>재평가</v>
      </c>
      <c r="G936" s="57" t="str">
        <f>작성용!D933</f>
        <v>KB이천오산고속도로전문투자형사모특별자산투자신탁</v>
      </c>
      <c r="H936" s="58" t="str">
        <f>작성용!E933</f>
        <v>KBP2017120018</v>
      </c>
      <c r="I936" s="57" t="str">
        <f>작성용!F933</f>
        <v>B02</v>
      </c>
      <c r="J936" s="57">
        <f>작성용!G933</f>
        <v>0</v>
      </c>
      <c r="K936" s="57" t="str">
        <f>작성용!H933</f>
        <v>Y</v>
      </c>
      <c r="L936" s="57" t="str">
        <f>작성용!N933</f>
        <v xml:space="preserve">분기 </v>
      </c>
      <c r="M936" s="56" t="str">
        <f>작성용!U933</f>
        <v>2025.03.31</v>
      </c>
      <c r="N936" s="56" t="str">
        <f>작성용!V933</f>
        <v>사전등록</v>
      </c>
      <c r="O936" s="56" t="str">
        <f>작성용!W933</f>
        <v>사전등록</v>
      </c>
      <c r="P936" s="56" t="str">
        <f>작성용!X933</f>
        <v>-</v>
      </c>
      <c r="Q936" s="57" t="str">
        <f>작성용!AD933</f>
        <v>대체평가3사업본부</v>
      </c>
      <c r="R936" s="59">
        <f>작성용!AE933</f>
        <v>0</v>
      </c>
      <c r="S936" s="57" t="str">
        <f>작성용!AF933</f>
        <v>대체평가3사업본부</v>
      </c>
      <c r="T936" s="60" t="str">
        <f>작성용!AG933</f>
        <v>김영하/유승환</v>
      </c>
      <c r="U936" s="60" t="str">
        <f>작성용!AH933</f>
        <v>김영하/유승환</v>
      </c>
      <c r="V936" s="55">
        <f>작성용!AA933</f>
        <v>202503</v>
      </c>
      <c r="W936" s="57" t="str">
        <f>작성용!AC933</f>
        <v>[T]기타보험기관[1본부]</v>
      </c>
      <c r="X936" s="57" t="str">
        <f>작성용!O933</f>
        <v xml:space="preserve">재무실이은빈 </v>
      </c>
      <c r="Y936" s="57" t="str">
        <f>작성용!P933</f>
        <v xml:space="preserve">02-3787-7348 </v>
      </c>
      <c r="Z936" s="57" t="str">
        <f>작성용!Q933</f>
        <v xml:space="preserve">eunbin.lee@abllife.co.kr; KYUNGHO.PARK@ABLLIFE.CO.KR; HYUNJI.NO@ABLLIFE.CO.KR </v>
      </c>
      <c r="AA936" s="55" t="str">
        <f>작성용!AJ933</f>
        <v>-</v>
      </c>
      <c r="AB936" s="55">
        <f>작성용!AB933</f>
        <v>0</v>
      </c>
    </row>
    <row r="937" spans="1:28" s="11" customFormat="1" ht="16.5" hidden="1" customHeight="1" x14ac:dyDescent="0.3">
      <c r="A937" s="53">
        <f>작성용!AL934</f>
        <v>933</v>
      </c>
      <c r="B937" s="54" t="str">
        <f>작성용!AI934</f>
        <v>최종값 : 2025-01-06, 체크리스트송부 : 2025-01-17</v>
      </c>
      <c r="C937" s="55" t="str">
        <f>작성용!AK934</f>
        <v>개별종목</v>
      </c>
      <c r="D937" s="56">
        <f>작성용!T934</f>
        <v>45702</v>
      </c>
      <c r="E937" s="57" t="str">
        <f>작성용!B934</f>
        <v>에이비엘생명보험(수익증권)</v>
      </c>
      <c r="F937" s="57" t="str">
        <f>작성용!C934</f>
        <v>재평가</v>
      </c>
      <c r="G937" s="57" t="str">
        <f>작성용!D934</f>
        <v>KIAMCO도로투자사모특별자산투자신탁제8호</v>
      </c>
      <c r="H937" s="58" t="str">
        <f>작성용!E934</f>
        <v>KBP2017120022</v>
      </c>
      <c r="I937" s="57" t="str">
        <f>작성용!F934</f>
        <v>B02</v>
      </c>
      <c r="J937" s="57">
        <f>작성용!G934</f>
        <v>0</v>
      </c>
      <c r="K937" s="57" t="str">
        <f>작성용!H934</f>
        <v>Y</v>
      </c>
      <c r="L937" s="57" t="str">
        <f>작성용!N934</f>
        <v xml:space="preserve">분기 </v>
      </c>
      <c r="M937" s="56" t="str">
        <f>작성용!U934</f>
        <v>2025.03.31</v>
      </c>
      <c r="N937" s="56" t="str">
        <f>작성용!V934</f>
        <v>사전등록</v>
      </c>
      <c r="O937" s="56" t="str">
        <f>작성용!W934</f>
        <v>사전등록</v>
      </c>
      <c r="P937" s="56" t="str">
        <f>작성용!X934</f>
        <v>-</v>
      </c>
      <c r="Q937" s="57" t="str">
        <f>작성용!AD934</f>
        <v>대체평가3사업본부</v>
      </c>
      <c r="R937" s="59">
        <f>작성용!AE934</f>
        <v>0</v>
      </c>
      <c r="S937" s="57" t="str">
        <f>작성용!AF934</f>
        <v>대체평가3사업본부</v>
      </c>
      <c r="T937" s="60" t="str">
        <f>작성용!AG934</f>
        <v>김영하/유승환</v>
      </c>
      <c r="U937" s="60" t="str">
        <f>작성용!AH934</f>
        <v>김영하/유승환</v>
      </c>
      <c r="V937" s="55">
        <f>작성용!AA934</f>
        <v>202503</v>
      </c>
      <c r="W937" s="57" t="str">
        <f>작성용!AC934</f>
        <v>[T]기타보험기관[1본부]</v>
      </c>
      <c r="X937" s="57" t="str">
        <f>작성용!O934</f>
        <v xml:space="preserve">재무실이은빈 </v>
      </c>
      <c r="Y937" s="57" t="str">
        <f>작성용!P934</f>
        <v xml:space="preserve">02-3787-7348 </v>
      </c>
      <c r="Z937" s="57" t="str">
        <f>작성용!Q934</f>
        <v xml:space="preserve">eunbin.lee@abllife.co.kr; KYUNGHO.PARK@ABLLIFE.CO.KR; HYUNJI.NO@ABLLIFE.CO.KR </v>
      </c>
      <c r="AA937" s="55" t="str">
        <f>작성용!AJ934</f>
        <v>-</v>
      </c>
      <c r="AB937" s="55">
        <f>작성용!AB934</f>
        <v>0</v>
      </c>
    </row>
    <row r="938" spans="1:28" s="11" customFormat="1" ht="16.5" hidden="1" customHeight="1" x14ac:dyDescent="0.3">
      <c r="A938" s="53">
        <f>작성용!AL935</f>
        <v>934</v>
      </c>
      <c r="B938" s="54" t="str">
        <f>작성용!AI935</f>
        <v>최종값 : 2025-01-06, 체크리스트송부 : 2025-01-17</v>
      </c>
      <c r="C938" s="55" t="str">
        <f>작성용!AK935</f>
        <v>개별종목</v>
      </c>
      <c r="D938" s="56">
        <f>작성용!T935</f>
        <v>45702</v>
      </c>
      <c r="E938" s="57" t="str">
        <f>작성용!B935</f>
        <v>에이비엘생명보험(수익증권)</v>
      </c>
      <c r="F938" s="57" t="str">
        <f>작성용!C935</f>
        <v>재평가</v>
      </c>
      <c r="G938" s="57" t="str">
        <f>작성용!D935</f>
        <v>신한글로벌전문투자형사모부동산투자신탁제10호</v>
      </c>
      <c r="H938" s="58" t="str">
        <f>작성용!E935</f>
        <v>KBP2017120214</v>
      </c>
      <c r="I938" s="57" t="str">
        <f>작성용!F935</f>
        <v>B02</v>
      </c>
      <c r="J938" s="57">
        <f>작성용!G935</f>
        <v>0</v>
      </c>
      <c r="K938" s="57" t="str">
        <f>작성용!H935</f>
        <v>Y</v>
      </c>
      <c r="L938" s="57" t="str">
        <f>작성용!N935</f>
        <v xml:space="preserve">분기 </v>
      </c>
      <c r="M938" s="56" t="str">
        <f>작성용!U935</f>
        <v>2025.03.31</v>
      </c>
      <c r="N938" s="56" t="str">
        <f>작성용!V935</f>
        <v>사전등록</v>
      </c>
      <c r="O938" s="56" t="str">
        <f>작성용!W935</f>
        <v>사전등록</v>
      </c>
      <c r="P938" s="56" t="str">
        <f>작성용!X935</f>
        <v>-</v>
      </c>
      <c r="Q938" s="57" t="str">
        <f>작성용!AD935</f>
        <v>대체평가3사업본부</v>
      </c>
      <c r="R938" s="59">
        <f>작성용!AE935</f>
        <v>0</v>
      </c>
      <c r="S938" s="57" t="str">
        <f>작성용!AF935</f>
        <v>대체평가3사업본부</v>
      </c>
      <c r="T938" s="60" t="str">
        <f>작성용!AG935</f>
        <v>김영하/유승환</v>
      </c>
      <c r="U938" s="60" t="str">
        <f>작성용!AH935</f>
        <v>김영하/유승환</v>
      </c>
      <c r="V938" s="55">
        <f>작성용!AA935</f>
        <v>202503</v>
      </c>
      <c r="W938" s="57" t="str">
        <f>작성용!AC935</f>
        <v>[T]기타보험기관[1본부]</v>
      </c>
      <c r="X938" s="57" t="str">
        <f>작성용!O935</f>
        <v xml:space="preserve">재무실이은빈 </v>
      </c>
      <c r="Y938" s="57" t="str">
        <f>작성용!P935</f>
        <v xml:space="preserve">02-3787-7348 </v>
      </c>
      <c r="Z938" s="57" t="str">
        <f>작성용!Q935</f>
        <v xml:space="preserve">eunbin.lee@abllife.co.kr; KYUNGHO.PARK@ABLLIFE.CO.KR; HYUNJI.NO@ABLLIFE.CO.KR </v>
      </c>
      <c r="AA938" s="55" t="str">
        <f>작성용!AJ935</f>
        <v>-</v>
      </c>
      <c r="AB938" s="55">
        <f>작성용!AB935</f>
        <v>0</v>
      </c>
    </row>
    <row r="939" spans="1:28" s="11" customFormat="1" ht="16.5" hidden="1" customHeight="1" x14ac:dyDescent="0.3">
      <c r="A939" s="53">
        <f>작성용!AL936</f>
        <v>935</v>
      </c>
      <c r="B939" s="54" t="str">
        <f>작성용!AI936</f>
        <v>최종값 : 2025-01-06, 체크리스트송부 : 2025-01-17</v>
      </c>
      <c r="C939" s="55" t="str">
        <f>작성용!AK936</f>
        <v>개별종목</v>
      </c>
      <c r="D939" s="56">
        <f>작성용!T936</f>
        <v>45702</v>
      </c>
      <c r="E939" s="57" t="str">
        <f>작성용!B936</f>
        <v>에이비엘생명보험(수익증권)</v>
      </c>
      <c r="F939" s="57" t="str">
        <f>작성용!C936</f>
        <v>재평가</v>
      </c>
      <c r="G939" s="57" t="str">
        <f>작성용!D936</f>
        <v>KIAMCO터키MERSIN병원사모특별자산투자신탁</v>
      </c>
      <c r="H939" s="58" t="str">
        <f>작성용!E936</f>
        <v>KBP2020060060</v>
      </c>
      <c r="I939" s="57" t="str">
        <f>작성용!F936</f>
        <v>B02</v>
      </c>
      <c r="J939" s="57">
        <f>작성용!G936</f>
        <v>0</v>
      </c>
      <c r="K939" s="57" t="str">
        <f>작성용!H936</f>
        <v>Y</v>
      </c>
      <c r="L939" s="57" t="str">
        <f>작성용!N936</f>
        <v xml:space="preserve">분기 </v>
      </c>
      <c r="M939" s="56" t="str">
        <f>작성용!U936</f>
        <v>2025.03.31</v>
      </c>
      <c r="N939" s="56" t="str">
        <f>작성용!V936</f>
        <v>사전등록</v>
      </c>
      <c r="O939" s="56" t="str">
        <f>작성용!W936</f>
        <v>사전등록</v>
      </c>
      <c r="P939" s="56" t="str">
        <f>작성용!X936</f>
        <v>-</v>
      </c>
      <c r="Q939" s="57" t="str">
        <f>작성용!AD936</f>
        <v>대체평가3사업본부</v>
      </c>
      <c r="R939" s="59">
        <f>작성용!AE936</f>
        <v>0</v>
      </c>
      <c r="S939" s="57" t="str">
        <f>작성용!AF936</f>
        <v>대체평가3사업본부</v>
      </c>
      <c r="T939" s="60" t="str">
        <f>작성용!AG936</f>
        <v>김영하/유승환</v>
      </c>
      <c r="U939" s="60" t="str">
        <f>작성용!AH936</f>
        <v>김영하/유승환</v>
      </c>
      <c r="V939" s="55">
        <f>작성용!AA936</f>
        <v>202503</v>
      </c>
      <c r="W939" s="57" t="str">
        <f>작성용!AC936</f>
        <v>[T]기타보험기관[1본부]</v>
      </c>
      <c r="X939" s="57" t="str">
        <f>작성용!O936</f>
        <v xml:space="preserve">재무실이은빈 </v>
      </c>
      <c r="Y939" s="57" t="str">
        <f>작성용!P936</f>
        <v xml:space="preserve">02-3787-7348 </v>
      </c>
      <c r="Z939" s="57" t="str">
        <f>작성용!Q936</f>
        <v xml:space="preserve">eunbin.lee@abllife.co.kr; KYUNGHO.PARK@ABLLIFE.CO.KR; HYUNJI.NO@ABLLIFE.CO.KR </v>
      </c>
      <c r="AA939" s="55" t="str">
        <f>작성용!AJ936</f>
        <v>-</v>
      </c>
      <c r="AB939" s="55">
        <f>작성용!AB936</f>
        <v>0</v>
      </c>
    </row>
    <row r="940" spans="1:28" s="11" customFormat="1" ht="16.5" hidden="1" customHeight="1" x14ac:dyDescent="0.3">
      <c r="A940" s="53">
        <f>작성용!AL937</f>
        <v>936</v>
      </c>
      <c r="B940" s="54" t="str">
        <f>작성용!AI937</f>
        <v>최종값 : 2025-01-06, 체크리스트송부 : 2025-01-17</v>
      </c>
      <c r="C940" s="55" t="str">
        <f>작성용!AK937</f>
        <v>개별종목</v>
      </c>
      <c r="D940" s="56">
        <f>작성용!T937</f>
        <v>45702</v>
      </c>
      <c r="E940" s="57" t="str">
        <f>작성용!B937</f>
        <v>에이비엘생명보험(수익증권)</v>
      </c>
      <c r="F940" s="57" t="str">
        <f>작성용!C937</f>
        <v>재평가</v>
      </c>
      <c r="G940" s="57" t="str">
        <f>작성용!D937</f>
        <v>현대인베MACKUSDEBT전문투자형사모투자신탁4호</v>
      </c>
      <c r="H940" s="58" t="str">
        <f>작성용!E937</f>
        <v>KBP2019120165</v>
      </c>
      <c r="I940" s="57" t="str">
        <f>작성용!F937</f>
        <v>B02</v>
      </c>
      <c r="J940" s="57">
        <f>작성용!G937</f>
        <v>0</v>
      </c>
      <c r="K940" s="57" t="str">
        <f>작성용!H937</f>
        <v>Y</v>
      </c>
      <c r="L940" s="57" t="str">
        <f>작성용!N937</f>
        <v xml:space="preserve">분기 </v>
      </c>
      <c r="M940" s="56" t="str">
        <f>작성용!U937</f>
        <v>2025.03.31</v>
      </c>
      <c r="N940" s="56" t="str">
        <f>작성용!V937</f>
        <v>사전등록</v>
      </c>
      <c r="O940" s="56" t="str">
        <f>작성용!W937</f>
        <v>사전등록</v>
      </c>
      <c r="P940" s="56" t="str">
        <f>작성용!X937</f>
        <v>-</v>
      </c>
      <c r="Q940" s="57" t="str">
        <f>작성용!AD937</f>
        <v>대체평가3사업본부</v>
      </c>
      <c r="R940" s="59">
        <f>작성용!AE937</f>
        <v>0</v>
      </c>
      <c r="S940" s="57" t="str">
        <f>작성용!AF937</f>
        <v>대체평가3사업본부</v>
      </c>
      <c r="T940" s="60" t="str">
        <f>작성용!AG937</f>
        <v>김영하/유승환</v>
      </c>
      <c r="U940" s="60" t="str">
        <f>작성용!AH937</f>
        <v>김영하/유승환</v>
      </c>
      <c r="V940" s="55">
        <f>작성용!AA937</f>
        <v>202503</v>
      </c>
      <c r="W940" s="57" t="str">
        <f>작성용!AC937</f>
        <v>[T]기타보험기관[1본부]</v>
      </c>
      <c r="X940" s="57" t="str">
        <f>작성용!O937</f>
        <v xml:space="preserve">재무실이은빈 </v>
      </c>
      <c r="Y940" s="57" t="str">
        <f>작성용!P937</f>
        <v xml:space="preserve">02-3787-7348 </v>
      </c>
      <c r="Z940" s="57" t="str">
        <f>작성용!Q937</f>
        <v xml:space="preserve">eunbin.lee@abllife.co.kr; KYUNGHO.PARK@ABLLIFE.CO.KR; HYUNJI.NO@ABLLIFE.CO.KR </v>
      </c>
      <c r="AA940" s="55" t="str">
        <f>작성용!AJ937</f>
        <v>-</v>
      </c>
      <c r="AB940" s="55">
        <f>작성용!AB937</f>
        <v>0</v>
      </c>
    </row>
    <row r="941" spans="1:28" s="11" customFormat="1" ht="16.5" hidden="1" customHeight="1" x14ac:dyDescent="0.3">
      <c r="A941" s="53">
        <f>작성용!AL938</f>
        <v>937</v>
      </c>
      <c r="B941" s="54" t="str">
        <f>작성용!AI938</f>
        <v>최종값 : 2025-01-06, 체크리스트송부 : 2025-01-17</v>
      </c>
      <c r="C941" s="55" t="str">
        <f>작성용!AK938</f>
        <v>개별종목</v>
      </c>
      <c r="D941" s="56">
        <f>작성용!T938</f>
        <v>45702</v>
      </c>
      <c r="E941" s="57" t="str">
        <f>작성용!B938</f>
        <v>에이비엘생명보험(수익증권)</v>
      </c>
      <c r="F941" s="57" t="str">
        <f>작성용!C938</f>
        <v>재평가</v>
      </c>
      <c r="G941" s="57" t="str">
        <f>작성용!D938</f>
        <v>한화글로벌인프라전문투자형사모특별자산투자신탁10호</v>
      </c>
      <c r="H941" s="58" t="str">
        <f>작성용!E938</f>
        <v>KBP2018090010</v>
      </c>
      <c r="I941" s="57" t="str">
        <f>작성용!F938</f>
        <v>B02</v>
      </c>
      <c r="J941" s="57">
        <f>작성용!G938</f>
        <v>0</v>
      </c>
      <c r="K941" s="57" t="str">
        <f>작성용!H938</f>
        <v>Y</v>
      </c>
      <c r="L941" s="57" t="str">
        <f>작성용!N938</f>
        <v xml:space="preserve">분기 </v>
      </c>
      <c r="M941" s="56" t="str">
        <f>작성용!U938</f>
        <v>2025.03.31</v>
      </c>
      <c r="N941" s="56" t="str">
        <f>작성용!V938</f>
        <v>사전등록</v>
      </c>
      <c r="O941" s="56" t="str">
        <f>작성용!W938</f>
        <v>사전등록</v>
      </c>
      <c r="P941" s="56" t="str">
        <f>작성용!X938</f>
        <v>-</v>
      </c>
      <c r="Q941" s="57" t="str">
        <f>작성용!AD938</f>
        <v>대체평가3사업본부</v>
      </c>
      <c r="R941" s="59">
        <f>작성용!AE938</f>
        <v>0</v>
      </c>
      <c r="S941" s="57" t="str">
        <f>작성용!AF938</f>
        <v>대체평가3사업본부</v>
      </c>
      <c r="T941" s="60" t="str">
        <f>작성용!AG938</f>
        <v>김영하/유승환</v>
      </c>
      <c r="U941" s="60" t="str">
        <f>작성용!AH938</f>
        <v>김영하/유승환</v>
      </c>
      <c r="V941" s="55">
        <f>작성용!AA938</f>
        <v>202503</v>
      </c>
      <c r="W941" s="57" t="str">
        <f>작성용!AC938</f>
        <v>[T]기타보험기관[1본부]</v>
      </c>
      <c r="X941" s="57" t="str">
        <f>작성용!O938</f>
        <v xml:space="preserve">재무실이은빈 </v>
      </c>
      <c r="Y941" s="57" t="str">
        <f>작성용!P938</f>
        <v xml:space="preserve">02-3787-7348 </v>
      </c>
      <c r="Z941" s="57" t="str">
        <f>작성용!Q938</f>
        <v xml:space="preserve">eunbin.lee@abllife.co.kr; KYUNGHO.PARK@ABLLIFE.CO.KR; HYUNJI.NO@ABLLIFE.CO.KR </v>
      </c>
      <c r="AA941" s="55" t="str">
        <f>작성용!AJ938</f>
        <v>-</v>
      </c>
      <c r="AB941" s="55">
        <f>작성용!AB938</f>
        <v>0</v>
      </c>
    </row>
    <row r="942" spans="1:28" s="11" customFormat="1" ht="16.5" hidden="1" customHeight="1" x14ac:dyDescent="0.3">
      <c r="A942" s="53">
        <f>작성용!AL939</f>
        <v>938</v>
      </c>
      <c r="B942" s="54" t="str">
        <f>작성용!AI939</f>
        <v>최종값 : 2025-01-06, 체크리스트송부 : 2025-01-17</v>
      </c>
      <c r="C942" s="55" t="str">
        <f>작성용!AK939</f>
        <v>개별종목</v>
      </c>
      <c r="D942" s="56">
        <f>작성용!T939</f>
        <v>45702</v>
      </c>
      <c r="E942" s="57" t="str">
        <f>작성용!B939</f>
        <v>에이비엘생명보험(수익증권)</v>
      </c>
      <c r="F942" s="57" t="str">
        <f>작성용!C939</f>
        <v>재평가</v>
      </c>
      <c r="G942" s="57" t="str">
        <f>작성용!D939</f>
        <v>KB서부내륙고속도로전문투자형사모특별자산투자신탁제1종수익증권</v>
      </c>
      <c r="H942" s="58" t="str">
        <f>작성용!E939</f>
        <v>KBP2018030055</v>
      </c>
      <c r="I942" s="57" t="str">
        <f>작성용!F939</f>
        <v>B02</v>
      </c>
      <c r="J942" s="57">
        <f>작성용!G939</f>
        <v>0</v>
      </c>
      <c r="K942" s="57" t="str">
        <f>작성용!H939</f>
        <v>Y</v>
      </c>
      <c r="L942" s="57" t="str">
        <f>작성용!N939</f>
        <v xml:space="preserve">분기 </v>
      </c>
      <c r="M942" s="56" t="str">
        <f>작성용!U939</f>
        <v>2025.03.31</v>
      </c>
      <c r="N942" s="56" t="str">
        <f>작성용!V939</f>
        <v>사전등록</v>
      </c>
      <c r="O942" s="56" t="str">
        <f>작성용!W939</f>
        <v>사전등록</v>
      </c>
      <c r="P942" s="56" t="str">
        <f>작성용!X939</f>
        <v>-</v>
      </c>
      <c r="Q942" s="57" t="str">
        <f>작성용!AD939</f>
        <v>대체평가3사업본부</v>
      </c>
      <c r="R942" s="59">
        <f>작성용!AE939</f>
        <v>0</v>
      </c>
      <c r="S942" s="57" t="str">
        <f>작성용!AF939</f>
        <v>대체평가3사업본부</v>
      </c>
      <c r="T942" s="60" t="str">
        <f>작성용!AG939</f>
        <v>김영하/유승환</v>
      </c>
      <c r="U942" s="60" t="str">
        <f>작성용!AH939</f>
        <v>김영하/유승환</v>
      </c>
      <c r="V942" s="55">
        <f>작성용!AA939</f>
        <v>202503</v>
      </c>
      <c r="W942" s="57" t="str">
        <f>작성용!AC939</f>
        <v>[T]기타보험기관[1본부]</v>
      </c>
      <c r="X942" s="57" t="str">
        <f>작성용!O939</f>
        <v xml:space="preserve">재무실이은빈 </v>
      </c>
      <c r="Y942" s="57" t="str">
        <f>작성용!P939</f>
        <v xml:space="preserve">02-3787-7348 </v>
      </c>
      <c r="Z942" s="57" t="str">
        <f>작성용!Q939</f>
        <v xml:space="preserve">eunbin.lee@abllife.co.kr; KYUNGHO.PARK@ABLLIFE.CO.KR; HYUNJI.NO@ABLLIFE.CO.KR </v>
      </c>
      <c r="AA942" s="55" t="str">
        <f>작성용!AJ939</f>
        <v>-</v>
      </c>
      <c r="AB942" s="55">
        <f>작성용!AB939</f>
        <v>0</v>
      </c>
    </row>
    <row r="943" spans="1:28" s="11" customFormat="1" ht="16.5" hidden="1" customHeight="1" x14ac:dyDescent="0.3">
      <c r="A943" s="53">
        <f>작성용!AL940</f>
        <v>939</v>
      </c>
      <c r="B943" s="54" t="str">
        <f>작성용!AI940</f>
        <v>최종값 : 2025-01-06, 체크리스트송부 : 2025-01-17</v>
      </c>
      <c r="C943" s="55" t="str">
        <f>작성용!AK940</f>
        <v>개별종목</v>
      </c>
      <c r="D943" s="56">
        <f>작성용!T940</f>
        <v>45702</v>
      </c>
      <c r="E943" s="57" t="str">
        <f>작성용!B940</f>
        <v>에이비엘생명보험(수익증권)</v>
      </c>
      <c r="F943" s="57" t="str">
        <f>작성용!C940</f>
        <v>재평가</v>
      </c>
      <c r="G943" s="57" t="str">
        <f>작성용!D940</f>
        <v>KB서부내륙고속도로전문투자형사모특별자산투자신탁제2종수익증권</v>
      </c>
      <c r="H943" s="58" t="str">
        <f>작성용!E940</f>
        <v>KBP2018030056</v>
      </c>
      <c r="I943" s="57" t="str">
        <f>작성용!F940</f>
        <v>B02</v>
      </c>
      <c r="J943" s="57">
        <f>작성용!G940</f>
        <v>0</v>
      </c>
      <c r="K943" s="57" t="str">
        <f>작성용!H940</f>
        <v>Y</v>
      </c>
      <c r="L943" s="57" t="str">
        <f>작성용!N940</f>
        <v xml:space="preserve">분기 </v>
      </c>
      <c r="M943" s="56" t="str">
        <f>작성용!U940</f>
        <v>2025.03.31</v>
      </c>
      <c r="N943" s="56" t="str">
        <f>작성용!V940</f>
        <v>사전등록</v>
      </c>
      <c r="O943" s="56" t="str">
        <f>작성용!W940</f>
        <v>사전등록</v>
      </c>
      <c r="P943" s="56" t="str">
        <f>작성용!X940</f>
        <v>-</v>
      </c>
      <c r="Q943" s="57" t="str">
        <f>작성용!AD940</f>
        <v>대체평가3사업본부</v>
      </c>
      <c r="R943" s="59">
        <f>작성용!AE940</f>
        <v>0</v>
      </c>
      <c r="S943" s="57" t="str">
        <f>작성용!AF940</f>
        <v>대체평가3사업본부</v>
      </c>
      <c r="T943" s="60" t="str">
        <f>작성용!AG940</f>
        <v>김영하/유승환</v>
      </c>
      <c r="U943" s="60" t="str">
        <f>작성용!AH940</f>
        <v>김영하/유승환</v>
      </c>
      <c r="V943" s="55">
        <f>작성용!AA940</f>
        <v>202503</v>
      </c>
      <c r="W943" s="57" t="str">
        <f>작성용!AC940</f>
        <v>[T]기타보험기관[1본부]</v>
      </c>
      <c r="X943" s="57" t="str">
        <f>작성용!O940</f>
        <v xml:space="preserve">재무실이은빈 </v>
      </c>
      <c r="Y943" s="57" t="str">
        <f>작성용!P940</f>
        <v xml:space="preserve">02-3787-7348 </v>
      </c>
      <c r="Z943" s="57" t="str">
        <f>작성용!Q940</f>
        <v xml:space="preserve">eunbin.lee@abllife.co.kr; KYUNGHO.PARK@ABLLIFE.CO.KR; HYUNJI.NO@ABLLIFE.CO.KR </v>
      </c>
      <c r="AA943" s="55" t="str">
        <f>작성용!AJ940</f>
        <v>-</v>
      </c>
      <c r="AB943" s="55">
        <f>작성용!AB940</f>
        <v>0</v>
      </c>
    </row>
    <row r="944" spans="1:28" s="11" customFormat="1" ht="16.5" hidden="1" customHeight="1" x14ac:dyDescent="0.3">
      <c r="A944" s="53">
        <f>작성용!AL941</f>
        <v>940</v>
      </c>
      <c r="B944" s="54" t="str">
        <f>작성용!AI941</f>
        <v>최종값 : 2025-01-06, 체크리스트송부 : 2025-01-17</v>
      </c>
      <c r="C944" s="55" t="str">
        <f>작성용!AK941</f>
        <v>개별종목</v>
      </c>
      <c r="D944" s="56">
        <f>작성용!T941</f>
        <v>45702</v>
      </c>
      <c r="E944" s="57" t="str">
        <f>작성용!B941</f>
        <v>에이비엘생명보험(수익증권)</v>
      </c>
      <c r="F944" s="57" t="str">
        <f>작성용!C941</f>
        <v>재평가</v>
      </c>
      <c r="G944" s="57" t="str">
        <f>작성용!D941</f>
        <v>미래에셋서부내륙고속도로전문투자형사모특별자산투자신탁1호1종</v>
      </c>
      <c r="H944" s="58" t="str">
        <f>작성용!E941</f>
        <v>KBP2020060063</v>
      </c>
      <c r="I944" s="57" t="str">
        <f>작성용!F941</f>
        <v>B02</v>
      </c>
      <c r="J944" s="57">
        <f>작성용!G941</f>
        <v>0</v>
      </c>
      <c r="K944" s="57" t="str">
        <f>작성용!H941</f>
        <v>Y</v>
      </c>
      <c r="L944" s="57" t="str">
        <f>작성용!N941</f>
        <v xml:space="preserve">분기 </v>
      </c>
      <c r="M944" s="56" t="str">
        <f>작성용!U941</f>
        <v>2025.03.31</v>
      </c>
      <c r="N944" s="56" t="str">
        <f>작성용!V941</f>
        <v>사전등록</v>
      </c>
      <c r="O944" s="56" t="str">
        <f>작성용!W941</f>
        <v>사전등록</v>
      </c>
      <c r="P944" s="56" t="str">
        <f>작성용!X941</f>
        <v>-</v>
      </c>
      <c r="Q944" s="57" t="str">
        <f>작성용!AD941</f>
        <v>대체평가3사업본부</v>
      </c>
      <c r="R944" s="59">
        <f>작성용!AE941</f>
        <v>0</v>
      </c>
      <c r="S944" s="57" t="str">
        <f>작성용!AF941</f>
        <v>대체평가3사업본부</v>
      </c>
      <c r="T944" s="60" t="str">
        <f>작성용!AG941</f>
        <v>김영하/유승환</v>
      </c>
      <c r="U944" s="60" t="str">
        <f>작성용!AH941</f>
        <v>김영하/유승환</v>
      </c>
      <c r="V944" s="55">
        <f>작성용!AA941</f>
        <v>202503</v>
      </c>
      <c r="W944" s="57" t="str">
        <f>작성용!AC941</f>
        <v>[T]기타보험기관[1본부]</v>
      </c>
      <c r="X944" s="57" t="str">
        <f>작성용!O941</f>
        <v xml:space="preserve">재무실이은빈 </v>
      </c>
      <c r="Y944" s="57" t="str">
        <f>작성용!P941</f>
        <v xml:space="preserve">02-3787-7348 </v>
      </c>
      <c r="Z944" s="57" t="str">
        <f>작성용!Q941</f>
        <v xml:space="preserve">eunbin.lee@abllife.co.kr; KYUNGHO.PARK@ABLLIFE.CO.KR; HYUNJI.NO@ABLLIFE.CO.KR </v>
      </c>
      <c r="AA944" s="55" t="str">
        <f>작성용!AJ941</f>
        <v>-</v>
      </c>
      <c r="AB944" s="55">
        <f>작성용!AB941</f>
        <v>0</v>
      </c>
    </row>
    <row r="945" spans="1:28" s="11" customFormat="1" ht="16.5" hidden="1" customHeight="1" x14ac:dyDescent="0.3">
      <c r="A945" s="53">
        <f>작성용!AL942</f>
        <v>941</v>
      </c>
      <c r="B945" s="54" t="str">
        <f>작성용!AI942</f>
        <v>최종값 : 2025-01-06, 체크리스트송부 : 2025-01-17</v>
      </c>
      <c r="C945" s="55" t="str">
        <f>작성용!AK942</f>
        <v>개별종목</v>
      </c>
      <c r="D945" s="56">
        <f>작성용!T942</f>
        <v>45702</v>
      </c>
      <c r="E945" s="57" t="str">
        <f>작성용!B942</f>
        <v>에이비엘생명보험(수익증권)</v>
      </c>
      <c r="F945" s="57" t="str">
        <f>작성용!C942</f>
        <v>재평가</v>
      </c>
      <c r="G945" s="57" t="str">
        <f>작성용!D942</f>
        <v>키움안단테전문투자형사모투자신탁</v>
      </c>
      <c r="H945" s="58" t="str">
        <f>작성용!E942</f>
        <v>KBP2020060064</v>
      </c>
      <c r="I945" s="57" t="str">
        <f>작성용!F942</f>
        <v>B02</v>
      </c>
      <c r="J945" s="57">
        <f>작성용!G942</f>
        <v>0</v>
      </c>
      <c r="K945" s="57" t="str">
        <f>작성용!H942</f>
        <v>Y</v>
      </c>
      <c r="L945" s="57" t="str">
        <f>작성용!N942</f>
        <v xml:space="preserve">분기 </v>
      </c>
      <c r="M945" s="56" t="str">
        <f>작성용!U942</f>
        <v>2025.03.31</v>
      </c>
      <c r="N945" s="56" t="str">
        <f>작성용!V942</f>
        <v>사전등록</v>
      </c>
      <c r="O945" s="56" t="str">
        <f>작성용!W942</f>
        <v>사전등록</v>
      </c>
      <c r="P945" s="56" t="str">
        <f>작성용!X942</f>
        <v>-</v>
      </c>
      <c r="Q945" s="57" t="str">
        <f>작성용!AD942</f>
        <v>대체평가3사업본부</v>
      </c>
      <c r="R945" s="59">
        <f>작성용!AE942</f>
        <v>0</v>
      </c>
      <c r="S945" s="57" t="str">
        <f>작성용!AF942</f>
        <v>대체평가3사업본부</v>
      </c>
      <c r="T945" s="60" t="str">
        <f>작성용!AG942</f>
        <v>김영하/유승환</v>
      </c>
      <c r="U945" s="60" t="str">
        <f>작성용!AH942</f>
        <v>김영하/유승환</v>
      </c>
      <c r="V945" s="55">
        <f>작성용!AA942</f>
        <v>202503</v>
      </c>
      <c r="W945" s="57" t="str">
        <f>작성용!AC942</f>
        <v>[T]기타보험기관[1본부]</v>
      </c>
      <c r="X945" s="57" t="str">
        <f>작성용!O942</f>
        <v xml:space="preserve">재무실이은빈 </v>
      </c>
      <c r="Y945" s="57" t="str">
        <f>작성용!P942</f>
        <v xml:space="preserve">02-3787-7348 </v>
      </c>
      <c r="Z945" s="57" t="str">
        <f>작성용!Q942</f>
        <v xml:space="preserve">eunbin.lee@abllife.co.kr; KYUNGHO.PARK@ABLLIFE.CO.KR; HYUNJI.NO@ABLLIFE.CO.KR </v>
      </c>
      <c r="AA945" s="55" t="str">
        <f>작성용!AJ942</f>
        <v>-</v>
      </c>
      <c r="AB945" s="55">
        <f>작성용!AB942</f>
        <v>0</v>
      </c>
    </row>
    <row r="946" spans="1:28" s="11" customFormat="1" ht="16.5" hidden="1" customHeight="1" x14ac:dyDescent="0.3">
      <c r="A946" s="53">
        <f>작성용!AL943</f>
        <v>942</v>
      </c>
      <c r="B946" s="54" t="str">
        <f>작성용!AI943</f>
        <v>최종값 : 2025-01-06, 체크리스트송부 : 2025-01-17</v>
      </c>
      <c r="C946" s="55" t="str">
        <f>작성용!AK943</f>
        <v>개별종목</v>
      </c>
      <c r="D946" s="56">
        <f>작성용!T943</f>
        <v>45702</v>
      </c>
      <c r="E946" s="57" t="str">
        <f>작성용!B943</f>
        <v>에이비엘생명보험(수익증권)</v>
      </c>
      <c r="F946" s="57" t="str">
        <f>작성용!C943</f>
        <v>재평가</v>
      </c>
      <c r="G946" s="57" t="str">
        <f>작성용!D943</f>
        <v>다비하나나라사랑BTL전문투자형사모투자신탁</v>
      </c>
      <c r="H946" s="58" t="str">
        <f>작성용!E943</f>
        <v>KBP2020060066</v>
      </c>
      <c r="I946" s="57" t="str">
        <f>작성용!F943</f>
        <v>B02</v>
      </c>
      <c r="J946" s="57">
        <f>작성용!G943</f>
        <v>0</v>
      </c>
      <c r="K946" s="57" t="str">
        <f>작성용!H943</f>
        <v>Y</v>
      </c>
      <c r="L946" s="57" t="str">
        <f>작성용!N943</f>
        <v xml:space="preserve">분기 </v>
      </c>
      <c r="M946" s="56" t="str">
        <f>작성용!U943</f>
        <v>2025.03.31</v>
      </c>
      <c r="N946" s="56" t="str">
        <f>작성용!V943</f>
        <v>사전등록</v>
      </c>
      <c r="O946" s="56" t="str">
        <f>작성용!W943</f>
        <v>사전등록</v>
      </c>
      <c r="P946" s="56" t="str">
        <f>작성용!X943</f>
        <v>-</v>
      </c>
      <c r="Q946" s="57" t="str">
        <f>작성용!AD943</f>
        <v>대체평가3사업본부</v>
      </c>
      <c r="R946" s="59">
        <f>작성용!AE943</f>
        <v>0</v>
      </c>
      <c r="S946" s="57" t="str">
        <f>작성용!AF943</f>
        <v>대체평가3사업본부</v>
      </c>
      <c r="T946" s="60" t="str">
        <f>작성용!AG943</f>
        <v>김영하/유승환</v>
      </c>
      <c r="U946" s="60" t="str">
        <f>작성용!AH943</f>
        <v>김영하/유승환</v>
      </c>
      <c r="V946" s="55">
        <f>작성용!AA943</f>
        <v>202503</v>
      </c>
      <c r="W946" s="57" t="str">
        <f>작성용!AC943</f>
        <v>[T]기타보험기관[1본부]</v>
      </c>
      <c r="X946" s="57" t="str">
        <f>작성용!O943</f>
        <v xml:space="preserve">재무실이은빈 </v>
      </c>
      <c r="Y946" s="57" t="str">
        <f>작성용!P943</f>
        <v xml:space="preserve">02-3787-7348 </v>
      </c>
      <c r="Z946" s="57" t="str">
        <f>작성용!Q943</f>
        <v xml:space="preserve">eunbin.lee@abllife.co.kr; KYUNGHO.PARK@ABLLIFE.CO.KR; HYUNJI.NO@ABLLIFE.CO.KR </v>
      </c>
      <c r="AA946" s="55" t="str">
        <f>작성용!AJ943</f>
        <v>-</v>
      </c>
      <c r="AB946" s="55">
        <f>작성용!AB943</f>
        <v>0</v>
      </c>
    </row>
    <row r="947" spans="1:28" s="11" customFormat="1" ht="16.5" hidden="1" customHeight="1" x14ac:dyDescent="0.3">
      <c r="A947" s="53">
        <f>작성용!AL944</f>
        <v>943</v>
      </c>
      <c r="B947" s="54" t="str">
        <f>작성용!AI944</f>
        <v>최종값 : 2025-01-06, 체크리스트송부 : 2025-01-17</v>
      </c>
      <c r="C947" s="55" t="str">
        <f>작성용!AK944</f>
        <v>개별종목</v>
      </c>
      <c r="D947" s="56">
        <f>작성용!T944</f>
        <v>45702</v>
      </c>
      <c r="E947" s="57" t="str">
        <f>작성용!B944</f>
        <v>에이비엘생명보험(수익증권)</v>
      </c>
      <c r="F947" s="57" t="str">
        <f>작성용!C944</f>
        <v>재평가</v>
      </c>
      <c r="G947" s="57" t="str">
        <f>작성용!D944</f>
        <v>KIAMCOFIERAPPP재간접사모특별자산투자신탁</v>
      </c>
      <c r="H947" s="58" t="str">
        <f>작성용!E944</f>
        <v>KBP2018120214</v>
      </c>
      <c r="I947" s="57" t="str">
        <f>작성용!F944</f>
        <v>B02</v>
      </c>
      <c r="J947" s="57">
        <f>작성용!G944</f>
        <v>0</v>
      </c>
      <c r="K947" s="57" t="str">
        <f>작성용!H944</f>
        <v>Y</v>
      </c>
      <c r="L947" s="57" t="str">
        <f>작성용!N944</f>
        <v xml:space="preserve">분기 </v>
      </c>
      <c r="M947" s="56" t="str">
        <f>작성용!U944</f>
        <v>2025.03.31</v>
      </c>
      <c r="N947" s="56" t="str">
        <f>작성용!V944</f>
        <v>사전등록</v>
      </c>
      <c r="O947" s="56" t="str">
        <f>작성용!W944</f>
        <v>사전등록</v>
      </c>
      <c r="P947" s="56" t="str">
        <f>작성용!X944</f>
        <v>-</v>
      </c>
      <c r="Q947" s="57" t="str">
        <f>작성용!AD944</f>
        <v>대체평가3사업본부</v>
      </c>
      <c r="R947" s="59">
        <f>작성용!AE944</f>
        <v>0</v>
      </c>
      <c r="S947" s="57" t="str">
        <f>작성용!AF944</f>
        <v>대체평가3사업본부</v>
      </c>
      <c r="T947" s="60" t="str">
        <f>작성용!AG944</f>
        <v>김영하/유승환</v>
      </c>
      <c r="U947" s="60" t="str">
        <f>작성용!AH944</f>
        <v>김영하/유승환</v>
      </c>
      <c r="V947" s="55">
        <f>작성용!AA944</f>
        <v>202503</v>
      </c>
      <c r="W947" s="57" t="str">
        <f>작성용!AC944</f>
        <v>[T]기타보험기관[1본부]</v>
      </c>
      <c r="X947" s="57" t="str">
        <f>작성용!O944</f>
        <v xml:space="preserve">재무실이은빈 </v>
      </c>
      <c r="Y947" s="57" t="str">
        <f>작성용!P944</f>
        <v xml:space="preserve">02-3787-7348 </v>
      </c>
      <c r="Z947" s="57" t="str">
        <f>작성용!Q944</f>
        <v xml:space="preserve">eunbin.lee@abllife.co.kr; KYUNGHO.PARK@ABLLIFE.CO.KR; HYUNJI.NO@ABLLIFE.CO.KR </v>
      </c>
      <c r="AA947" s="55" t="str">
        <f>작성용!AJ944</f>
        <v>-</v>
      </c>
      <c r="AB947" s="55">
        <f>작성용!AB944</f>
        <v>0</v>
      </c>
    </row>
    <row r="948" spans="1:28" s="11" customFormat="1" ht="16.5" hidden="1" customHeight="1" x14ac:dyDescent="0.3">
      <c r="A948" s="53">
        <f>작성용!AL945</f>
        <v>944</v>
      </c>
      <c r="B948" s="54" t="str">
        <f>작성용!AI945</f>
        <v>최종값 : 2025-01-06, 체크리스트송부 : 2025-01-17</v>
      </c>
      <c r="C948" s="55" t="str">
        <f>작성용!AK945</f>
        <v>개별종목</v>
      </c>
      <c r="D948" s="56">
        <f>작성용!T945</f>
        <v>45702</v>
      </c>
      <c r="E948" s="57" t="str">
        <f>작성용!B945</f>
        <v>에이비엘생명보험(수익증권)</v>
      </c>
      <c r="F948" s="57" t="str">
        <f>작성용!C945</f>
        <v>재평가</v>
      </c>
      <c r="G948" s="57" t="str">
        <f>작성용!D945</f>
        <v>키움모데라토전문투자형사모증권투자신탁</v>
      </c>
      <c r="H948" s="58" t="str">
        <f>작성용!E945</f>
        <v>KBP2020060067</v>
      </c>
      <c r="I948" s="57" t="str">
        <f>작성용!F945</f>
        <v>B02</v>
      </c>
      <c r="J948" s="57">
        <f>작성용!G945</f>
        <v>0</v>
      </c>
      <c r="K948" s="57" t="str">
        <f>작성용!H945</f>
        <v>Y</v>
      </c>
      <c r="L948" s="57" t="str">
        <f>작성용!N945</f>
        <v xml:space="preserve">분기 </v>
      </c>
      <c r="M948" s="56" t="str">
        <f>작성용!U945</f>
        <v>2025.03.31</v>
      </c>
      <c r="N948" s="56" t="str">
        <f>작성용!V945</f>
        <v>사전등록</v>
      </c>
      <c r="O948" s="56" t="str">
        <f>작성용!W945</f>
        <v>사전등록</v>
      </c>
      <c r="P948" s="56" t="str">
        <f>작성용!X945</f>
        <v>-</v>
      </c>
      <c r="Q948" s="57" t="str">
        <f>작성용!AD945</f>
        <v>대체평가3사업본부</v>
      </c>
      <c r="R948" s="59">
        <f>작성용!AE945</f>
        <v>0</v>
      </c>
      <c r="S948" s="57" t="str">
        <f>작성용!AF945</f>
        <v>대체평가3사업본부</v>
      </c>
      <c r="T948" s="60" t="str">
        <f>작성용!AG945</f>
        <v>김영하/유승환</v>
      </c>
      <c r="U948" s="60" t="str">
        <f>작성용!AH945</f>
        <v>김영하/유승환</v>
      </c>
      <c r="V948" s="55">
        <f>작성용!AA945</f>
        <v>202503</v>
      </c>
      <c r="W948" s="57" t="str">
        <f>작성용!AC945</f>
        <v>[T]기타보험기관[1본부]</v>
      </c>
      <c r="X948" s="57" t="str">
        <f>작성용!O945</f>
        <v xml:space="preserve">재무실이은빈 </v>
      </c>
      <c r="Y948" s="57" t="str">
        <f>작성용!P945</f>
        <v xml:space="preserve">02-3787-7348 </v>
      </c>
      <c r="Z948" s="57" t="str">
        <f>작성용!Q945</f>
        <v xml:space="preserve">eunbin.lee@abllife.co.kr; KYUNGHO.PARK@ABLLIFE.CO.KR; HYUNJI.NO@ABLLIFE.CO.KR </v>
      </c>
      <c r="AA948" s="55" t="str">
        <f>작성용!AJ945</f>
        <v>-</v>
      </c>
      <c r="AB948" s="55">
        <f>작성용!AB945</f>
        <v>0</v>
      </c>
    </row>
    <row r="949" spans="1:28" s="11" customFormat="1" ht="16.5" hidden="1" customHeight="1" x14ac:dyDescent="0.3">
      <c r="A949" s="53">
        <f>작성용!AL946</f>
        <v>945</v>
      </c>
      <c r="B949" s="54" t="str">
        <f>작성용!AI946</f>
        <v>최종값 : 2025-01-06, 체크리스트송부 : 2025-01-17</v>
      </c>
      <c r="C949" s="55" t="str">
        <f>작성용!AK946</f>
        <v>개별종목</v>
      </c>
      <c r="D949" s="56">
        <f>작성용!T946</f>
        <v>45702</v>
      </c>
      <c r="E949" s="57" t="str">
        <f>작성용!B946</f>
        <v>에이비엘생명보험(수익증권)</v>
      </c>
      <c r="F949" s="57" t="str">
        <f>작성용!C946</f>
        <v>재평가</v>
      </c>
      <c r="G949" s="57" t="str">
        <f>작성용!D946</f>
        <v>NH-AMUNDI북미중견기업선순위대출전문투자형사모특별자산투자신탁2호</v>
      </c>
      <c r="H949" s="58" t="str">
        <f>작성용!E946</f>
        <v>KBP2020060068</v>
      </c>
      <c r="I949" s="57" t="str">
        <f>작성용!F946</f>
        <v>B02</v>
      </c>
      <c r="J949" s="57">
        <f>작성용!G946</f>
        <v>0</v>
      </c>
      <c r="K949" s="57" t="str">
        <f>작성용!H946</f>
        <v>Y</v>
      </c>
      <c r="L949" s="57" t="str">
        <f>작성용!N946</f>
        <v xml:space="preserve">분기 </v>
      </c>
      <c r="M949" s="56" t="str">
        <f>작성용!U946</f>
        <v>2025.03.31</v>
      </c>
      <c r="N949" s="56" t="str">
        <f>작성용!V946</f>
        <v>사전등록</v>
      </c>
      <c r="O949" s="56" t="str">
        <f>작성용!W946</f>
        <v>사전등록</v>
      </c>
      <c r="P949" s="56" t="str">
        <f>작성용!X946</f>
        <v>-</v>
      </c>
      <c r="Q949" s="57" t="str">
        <f>작성용!AD946</f>
        <v>대체평가3사업본부</v>
      </c>
      <c r="R949" s="59">
        <f>작성용!AE946</f>
        <v>0</v>
      </c>
      <c r="S949" s="57" t="str">
        <f>작성용!AF946</f>
        <v>대체평가3사업본부</v>
      </c>
      <c r="T949" s="60" t="str">
        <f>작성용!AG946</f>
        <v>김영하/유승환</v>
      </c>
      <c r="U949" s="60" t="str">
        <f>작성용!AH946</f>
        <v>김영하/유승환</v>
      </c>
      <c r="V949" s="55">
        <f>작성용!AA946</f>
        <v>202503</v>
      </c>
      <c r="W949" s="57" t="str">
        <f>작성용!AC946</f>
        <v>[T]기타보험기관[1본부]</v>
      </c>
      <c r="X949" s="57" t="str">
        <f>작성용!O946</f>
        <v xml:space="preserve">재무실이은빈 </v>
      </c>
      <c r="Y949" s="57" t="str">
        <f>작성용!P946</f>
        <v xml:space="preserve">02-3787-7348 </v>
      </c>
      <c r="Z949" s="57" t="str">
        <f>작성용!Q946</f>
        <v xml:space="preserve">eunbin.lee@abllife.co.kr; KYUNGHO.PARK@ABLLIFE.CO.KR; HYUNJI.NO@ABLLIFE.CO.KR </v>
      </c>
      <c r="AA949" s="55" t="str">
        <f>작성용!AJ946</f>
        <v>-</v>
      </c>
      <c r="AB949" s="55">
        <f>작성용!AB946</f>
        <v>0</v>
      </c>
    </row>
    <row r="950" spans="1:28" s="11" customFormat="1" ht="16.5" hidden="1" customHeight="1" x14ac:dyDescent="0.3">
      <c r="A950" s="53">
        <f>작성용!AL947</f>
        <v>946</v>
      </c>
      <c r="B950" s="54" t="str">
        <f>작성용!AI947</f>
        <v>최종값 : 2025-01-06, 체크리스트송부 : 2025-01-17</v>
      </c>
      <c r="C950" s="55" t="str">
        <f>작성용!AK947</f>
        <v>개별종목</v>
      </c>
      <c r="D950" s="56">
        <f>작성용!T947</f>
        <v>45702</v>
      </c>
      <c r="E950" s="57" t="str">
        <f>작성용!B947</f>
        <v>에이비엘생명보험(수익증권)</v>
      </c>
      <c r="F950" s="57" t="str">
        <f>작성용!C947</f>
        <v>재평가</v>
      </c>
      <c r="G950" s="57" t="str">
        <f>작성용!D947</f>
        <v>한강BTL프로젝트전문투자형사모특별자산투자신탁제1호</v>
      </c>
      <c r="H950" s="58" t="str">
        <f>작성용!E947</f>
        <v>KBP2018090026</v>
      </c>
      <c r="I950" s="57" t="str">
        <f>작성용!F947</f>
        <v>B02</v>
      </c>
      <c r="J950" s="57">
        <f>작성용!G947</f>
        <v>0</v>
      </c>
      <c r="K950" s="57" t="str">
        <f>작성용!H947</f>
        <v>Y</v>
      </c>
      <c r="L950" s="57" t="str">
        <f>작성용!N947</f>
        <v xml:space="preserve">분기 </v>
      </c>
      <c r="M950" s="56" t="str">
        <f>작성용!U947</f>
        <v>2025.03.31</v>
      </c>
      <c r="N950" s="56" t="str">
        <f>작성용!V947</f>
        <v>사전등록</v>
      </c>
      <c r="O950" s="56" t="str">
        <f>작성용!W947</f>
        <v>사전등록</v>
      </c>
      <c r="P950" s="56" t="str">
        <f>작성용!X947</f>
        <v>-</v>
      </c>
      <c r="Q950" s="57" t="str">
        <f>작성용!AD947</f>
        <v>대체평가3사업본부</v>
      </c>
      <c r="R950" s="59">
        <f>작성용!AE947</f>
        <v>0</v>
      </c>
      <c r="S950" s="57" t="str">
        <f>작성용!AF947</f>
        <v>대체평가3사업본부</v>
      </c>
      <c r="T950" s="60" t="str">
        <f>작성용!AG947</f>
        <v>김영하/유승환</v>
      </c>
      <c r="U950" s="60" t="str">
        <f>작성용!AH947</f>
        <v>김영하/유승환</v>
      </c>
      <c r="V950" s="55">
        <f>작성용!AA947</f>
        <v>202503</v>
      </c>
      <c r="W950" s="57" t="str">
        <f>작성용!AC947</f>
        <v>[T]기타보험기관[1본부]</v>
      </c>
      <c r="X950" s="57" t="str">
        <f>작성용!O947</f>
        <v xml:space="preserve">재무실이은빈 </v>
      </c>
      <c r="Y950" s="57" t="str">
        <f>작성용!P947</f>
        <v xml:space="preserve">02-3787-7348 </v>
      </c>
      <c r="Z950" s="57" t="str">
        <f>작성용!Q947</f>
        <v xml:space="preserve">eunbin.lee@abllife.co.kr; KYUNGHO.PARK@ABLLIFE.CO.KR; HYUNJI.NO@ABLLIFE.CO.KR </v>
      </c>
      <c r="AA950" s="55" t="str">
        <f>작성용!AJ947</f>
        <v>-</v>
      </c>
      <c r="AB950" s="55">
        <f>작성용!AB947</f>
        <v>0</v>
      </c>
    </row>
    <row r="951" spans="1:28" s="11" customFormat="1" ht="16.5" hidden="1" customHeight="1" x14ac:dyDescent="0.3">
      <c r="A951" s="53">
        <f>작성용!AL948</f>
        <v>947</v>
      </c>
      <c r="B951" s="54" t="str">
        <f>작성용!AI948</f>
        <v>최종값 : 2025-01-06, 체크리스트송부 : 2025-01-17</v>
      </c>
      <c r="C951" s="55" t="str">
        <f>작성용!AK948</f>
        <v>개별종목</v>
      </c>
      <c r="D951" s="56">
        <f>작성용!T948</f>
        <v>45702</v>
      </c>
      <c r="E951" s="57" t="str">
        <f>작성용!B948</f>
        <v>에이비엘생명보험(수익증권)</v>
      </c>
      <c r="F951" s="57" t="str">
        <f>작성용!C948</f>
        <v>재평가</v>
      </c>
      <c r="G951" s="57" t="str">
        <f>작성용!D948</f>
        <v>다비하나바이오에너지전문투자형사모투자신탁</v>
      </c>
      <c r="H951" s="58" t="str">
        <f>작성용!E948</f>
        <v>KBP2018090021</v>
      </c>
      <c r="I951" s="57" t="str">
        <f>작성용!F948</f>
        <v>B02</v>
      </c>
      <c r="J951" s="57">
        <f>작성용!G948</f>
        <v>0</v>
      </c>
      <c r="K951" s="57" t="str">
        <f>작성용!H948</f>
        <v>Y</v>
      </c>
      <c r="L951" s="57" t="str">
        <f>작성용!N948</f>
        <v xml:space="preserve">분기 </v>
      </c>
      <c r="M951" s="56" t="str">
        <f>작성용!U948</f>
        <v>2025.03.31</v>
      </c>
      <c r="N951" s="56" t="str">
        <f>작성용!V948</f>
        <v>사전등록</v>
      </c>
      <c r="O951" s="56" t="str">
        <f>작성용!W948</f>
        <v>사전등록</v>
      </c>
      <c r="P951" s="56" t="str">
        <f>작성용!X948</f>
        <v>-</v>
      </c>
      <c r="Q951" s="57" t="str">
        <f>작성용!AD948</f>
        <v>대체평가3사업본부</v>
      </c>
      <c r="R951" s="59">
        <f>작성용!AE948</f>
        <v>0</v>
      </c>
      <c r="S951" s="57" t="str">
        <f>작성용!AF948</f>
        <v>대체평가3사업본부</v>
      </c>
      <c r="T951" s="60" t="str">
        <f>작성용!AG948</f>
        <v>김영하/유승환</v>
      </c>
      <c r="U951" s="60" t="str">
        <f>작성용!AH948</f>
        <v>김영하/유승환</v>
      </c>
      <c r="V951" s="55">
        <f>작성용!AA948</f>
        <v>202503</v>
      </c>
      <c r="W951" s="57" t="str">
        <f>작성용!AC948</f>
        <v>[T]기타보험기관[1본부]</v>
      </c>
      <c r="X951" s="57" t="str">
        <f>작성용!O948</f>
        <v xml:space="preserve">재무실이은빈 </v>
      </c>
      <c r="Y951" s="57" t="str">
        <f>작성용!P948</f>
        <v xml:space="preserve">02-3787-7348 </v>
      </c>
      <c r="Z951" s="57" t="str">
        <f>작성용!Q948</f>
        <v xml:space="preserve">eunbin.lee@abllife.co.kr; KYUNGHO.PARK@ABLLIFE.CO.KR; HYUNJI.NO@ABLLIFE.CO.KR </v>
      </c>
      <c r="AA951" s="55" t="str">
        <f>작성용!AJ948</f>
        <v>-</v>
      </c>
      <c r="AB951" s="55">
        <f>작성용!AB948</f>
        <v>0</v>
      </c>
    </row>
    <row r="952" spans="1:28" s="11" customFormat="1" ht="16.5" hidden="1" customHeight="1" x14ac:dyDescent="0.3">
      <c r="A952" s="53">
        <f>작성용!AL949</f>
        <v>948</v>
      </c>
      <c r="B952" s="54" t="str">
        <f>작성용!AI949</f>
        <v>최종값 : 2025-01-06, 체크리스트송부 : 2025-01-17</v>
      </c>
      <c r="C952" s="55" t="str">
        <f>작성용!AK949</f>
        <v>개별종목</v>
      </c>
      <c r="D952" s="56">
        <f>작성용!T949</f>
        <v>45702</v>
      </c>
      <c r="E952" s="57" t="str">
        <f>작성용!B949</f>
        <v>에이비엘생명보험(수익증권)</v>
      </c>
      <c r="F952" s="57" t="str">
        <f>작성용!C949</f>
        <v>재평가</v>
      </c>
      <c r="G952" s="57" t="str">
        <f>작성용!D949</f>
        <v>흥국글로벌전문투자형사모투자신탁2호</v>
      </c>
      <c r="H952" s="58" t="str">
        <f>작성용!E949</f>
        <v>KBP2020060071</v>
      </c>
      <c r="I952" s="57" t="str">
        <f>작성용!F949</f>
        <v>B02</v>
      </c>
      <c r="J952" s="57">
        <f>작성용!G949</f>
        <v>0</v>
      </c>
      <c r="K952" s="57" t="str">
        <f>작성용!H949</f>
        <v>Y</v>
      </c>
      <c r="L952" s="57" t="str">
        <f>작성용!N949</f>
        <v xml:space="preserve">분기 </v>
      </c>
      <c r="M952" s="56" t="str">
        <f>작성용!U949</f>
        <v>2025.03.31</v>
      </c>
      <c r="N952" s="56" t="str">
        <f>작성용!V949</f>
        <v>사전등록</v>
      </c>
      <c r="O952" s="56" t="str">
        <f>작성용!W949</f>
        <v>사전등록</v>
      </c>
      <c r="P952" s="56" t="str">
        <f>작성용!X949</f>
        <v>-</v>
      </c>
      <c r="Q952" s="57" t="str">
        <f>작성용!AD949</f>
        <v>대체평가3사업본부</v>
      </c>
      <c r="R952" s="59">
        <f>작성용!AE949</f>
        <v>0</v>
      </c>
      <c r="S952" s="57" t="str">
        <f>작성용!AF949</f>
        <v>대체평가3사업본부</v>
      </c>
      <c r="T952" s="60" t="str">
        <f>작성용!AG949</f>
        <v>김영하/유승환</v>
      </c>
      <c r="U952" s="60" t="str">
        <f>작성용!AH949</f>
        <v>김영하/유승환</v>
      </c>
      <c r="V952" s="55">
        <f>작성용!AA949</f>
        <v>202503</v>
      </c>
      <c r="W952" s="57" t="str">
        <f>작성용!AC949</f>
        <v>[T]기타보험기관[1본부]</v>
      </c>
      <c r="X952" s="57" t="str">
        <f>작성용!O949</f>
        <v xml:space="preserve">재무실이은빈 </v>
      </c>
      <c r="Y952" s="57" t="str">
        <f>작성용!P949</f>
        <v xml:space="preserve">02-3787-7348 </v>
      </c>
      <c r="Z952" s="57" t="str">
        <f>작성용!Q949</f>
        <v xml:space="preserve">eunbin.lee@abllife.co.kr; KYUNGHO.PARK@ABLLIFE.CO.KR; HYUNJI.NO@ABLLIFE.CO.KR </v>
      </c>
      <c r="AA952" s="55" t="str">
        <f>작성용!AJ949</f>
        <v>-</v>
      </c>
      <c r="AB952" s="55">
        <f>작성용!AB949</f>
        <v>0</v>
      </c>
    </row>
    <row r="953" spans="1:28" s="11" customFormat="1" ht="16.5" hidden="1" customHeight="1" x14ac:dyDescent="0.3">
      <c r="A953" s="53">
        <f>작성용!AL950</f>
        <v>949</v>
      </c>
      <c r="B953" s="54" t="str">
        <f>작성용!AI950</f>
        <v>최종값 : 2025-01-06, 체크리스트송부 : 2025-01-17</v>
      </c>
      <c r="C953" s="55" t="str">
        <f>작성용!AK950</f>
        <v>개별종목</v>
      </c>
      <c r="D953" s="56">
        <f>작성용!T950</f>
        <v>45702</v>
      </c>
      <c r="E953" s="57" t="str">
        <f>작성용!B950</f>
        <v>에이비엘생명보험(수익증권)</v>
      </c>
      <c r="F953" s="57" t="str">
        <f>작성용!C950</f>
        <v>재평가</v>
      </c>
      <c r="G953" s="57" t="str">
        <f>작성용!D950</f>
        <v>한화호주인프라전문투자형사모특별자산투자신탁4호</v>
      </c>
      <c r="H953" s="58" t="str">
        <f>작성용!E950</f>
        <v>KBP2020060072</v>
      </c>
      <c r="I953" s="57" t="str">
        <f>작성용!F950</f>
        <v>B02</v>
      </c>
      <c r="J953" s="57">
        <f>작성용!G950</f>
        <v>0</v>
      </c>
      <c r="K953" s="57" t="str">
        <f>작성용!H950</f>
        <v>Y</v>
      </c>
      <c r="L953" s="57" t="str">
        <f>작성용!N950</f>
        <v xml:space="preserve">분기 </v>
      </c>
      <c r="M953" s="56" t="str">
        <f>작성용!U950</f>
        <v>2025.03.31</v>
      </c>
      <c r="N953" s="56" t="str">
        <f>작성용!V950</f>
        <v>사전등록</v>
      </c>
      <c r="O953" s="56" t="str">
        <f>작성용!W950</f>
        <v>사전등록</v>
      </c>
      <c r="P953" s="56" t="str">
        <f>작성용!X950</f>
        <v>-</v>
      </c>
      <c r="Q953" s="57" t="str">
        <f>작성용!AD950</f>
        <v>대체평가3사업본부</v>
      </c>
      <c r="R953" s="59">
        <f>작성용!AE950</f>
        <v>0</v>
      </c>
      <c r="S953" s="57" t="str">
        <f>작성용!AF950</f>
        <v>대체평가3사업본부</v>
      </c>
      <c r="T953" s="60" t="str">
        <f>작성용!AG950</f>
        <v>김영하/유승환</v>
      </c>
      <c r="U953" s="60" t="str">
        <f>작성용!AH950</f>
        <v>김영하/유승환</v>
      </c>
      <c r="V953" s="55">
        <f>작성용!AA950</f>
        <v>202503</v>
      </c>
      <c r="W953" s="57" t="str">
        <f>작성용!AC950</f>
        <v>[T]기타보험기관[1본부]</v>
      </c>
      <c r="X953" s="57" t="str">
        <f>작성용!O950</f>
        <v xml:space="preserve">재무실이은빈 </v>
      </c>
      <c r="Y953" s="57" t="str">
        <f>작성용!P950</f>
        <v xml:space="preserve">02-3787-7348 </v>
      </c>
      <c r="Z953" s="57" t="str">
        <f>작성용!Q950</f>
        <v xml:space="preserve">eunbin.lee@abllife.co.kr; KYUNGHO.PARK@ABLLIFE.CO.KR; HYUNJI.NO@ABLLIFE.CO.KR </v>
      </c>
      <c r="AA953" s="55" t="str">
        <f>작성용!AJ950</f>
        <v>-</v>
      </c>
      <c r="AB953" s="55">
        <f>작성용!AB950</f>
        <v>0</v>
      </c>
    </row>
    <row r="954" spans="1:28" s="11" customFormat="1" ht="16.5" hidden="1" customHeight="1" x14ac:dyDescent="0.3">
      <c r="A954" s="53">
        <f>작성용!AL951</f>
        <v>950</v>
      </c>
      <c r="B954" s="54" t="str">
        <f>작성용!AI951</f>
        <v>최종값 : 2025-01-06, 체크리스트송부 : 2025-01-17</v>
      </c>
      <c r="C954" s="55" t="str">
        <f>작성용!AK951</f>
        <v>개별종목</v>
      </c>
      <c r="D954" s="56">
        <f>작성용!T951</f>
        <v>45702</v>
      </c>
      <c r="E954" s="57" t="str">
        <f>작성용!B951</f>
        <v>에이비엘생명보험(수익증권)</v>
      </c>
      <c r="F954" s="57" t="str">
        <f>작성용!C951</f>
        <v>재평가</v>
      </c>
      <c r="G954" s="57" t="str">
        <f>작성용!D951</f>
        <v>한화호주인프라전문투자형사모특별자산투자신탁5호</v>
      </c>
      <c r="H954" s="58" t="str">
        <f>작성용!E951</f>
        <v>KBP2018120067</v>
      </c>
      <c r="I954" s="57" t="str">
        <f>작성용!F951</f>
        <v>B02</v>
      </c>
      <c r="J954" s="57">
        <f>작성용!G951</f>
        <v>0</v>
      </c>
      <c r="K954" s="57" t="str">
        <f>작성용!H951</f>
        <v>Y</v>
      </c>
      <c r="L954" s="57" t="str">
        <f>작성용!N951</f>
        <v xml:space="preserve">분기 </v>
      </c>
      <c r="M954" s="56" t="str">
        <f>작성용!U951</f>
        <v>2025.03.31</v>
      </c>
      <c r="N954" s="56" t="str">
        <f>작성용!V951</f>
        <v>사전등록</v>
      </c>
      <c r="O954" s="56" t="str">
        <f>작성용!W951</f>
        <v>사전등록</v>
      </c>
      <c r="P954" s="56" t="str">
        <f>작성용!X951</f>
        <v>-</v>
      </c>
      <c r="Q954" s="57" t="str">
        <f>작성용!AD951</f>
        <v>대체평가3사업본부</v>
      </c>
      <c r="R954" s="59">
        <f>작성용!AE951</f>
        <v>0</v>
      </c>
      <c r="S954" s="57" t="str">
        <f>작성용!AF951</f>
        <v>대체평가3사업본부</v>
      </c>
      <c r="T954" s="60" t="str">
        <f>작성용!AG951</f>
        <v>김영하/유승환</v>
      </c>
      <c r="U954" s="60" t="str">
        <f>작성용!AH951</f>
        <v>김영하/유승환</v>
      </c>
      <c r="V954" s="55">
        <f>작성용!AA951</f>
        <v>202503</v>
      </c>
      <c r="W954" s="57" t="str">
        <f>작성용!AC951</f>
        <v>[T]기타보험기관[1본부]</v>
      </c>
      <c r="X954" s="57" t="str">
        <f>작성용!O951</f>
        <v xml:space="preserve">재무실이은빈 </v>
      </c>
      <c r="Y954" s="57" t="str">
        <f>작성용!P951</f>
        <v xml:space="preserve">02-3787-7348 </v>
      </c>
      <c r="Z954" s="57" t="str">
        <f>작성용!Q951</f>
        <v xml:space="preserve">eunbin.lee@abllife.co.kr; KYUNGHO.PARK@ABLLIFE.CO.KR; HYUNJI.NO@ABLLIFE.CO.KR </v>
      </c>
      <c r="AA954" s="55" t="str">
        <f>작성용!AJ951</f>
        <v>-</v>
      </c>
      <c r="AB954" s="55">
        <f>작성용!AB951</f>
        <v>0</v>
      </c>
    </row>
    <row r="955" spans="1:28" s="11" customFormat="1" ht="16.5" hidden="1" customHeight="1" x14ac:dyDescent="0.3">
      <c r="A955" s="53">
        <f>작성용!AL952</f>
        <v>951</v>
      </c>
      <c r="B955" s="54" t="str">
        <f>작성용!AI952</f>
        <v>최종값 : 2025-01-06, 체크리스트송부 : 2025-01-17</v>
      </c>
      <c r="C955" s="55" t="str">
        <f>작성용!AK952</f>
        <v>개별종목</v>
      </c>
      <c r="D955" s="56">
        <f>작성용!T952</f>
        <v>45702</v>
      </c>
      <c r="E955" s="57" t="str">
        <f>작성용!B952</f>
        <v>에이비엘생명보험(수익증권)</v>
      </c>
      <c r="F955" s="57" t="str">
        <f>작성용!C952</f>
        <v>재평가</v>
      </c>
      <c r="G955" s="57" t="str">
        <f>작성용!D952</f>
        <v>신한MAIN전문투자형사모혼합자산투자신탁제3호</v>
      </c>
      <c r="H955" s="58" t="str">
        <f>작성용!E952</f>
        <v>KBP2020060073</v>
      </c>
      <c r="I955" s="57" t="str">
        <f>작성용!F952</f>
        <v>B02</v>
      </c>
      <c r="J955" s="57">
        <f>작성용!G952</f>
        <v>0</v>
      </c>
      <c r="K955" s="57" t="str">
        <f>작성용!H952</f>
        <v>Y</v>
      </c>
      <c r="L955" s="57" t="str">
        <f>작성용!N952</f>
        <v xml:space="preserve">분기 </v>
      </c>
      <c r="M955" s="56" t="str">
        <f>작성용!U952</f>
        <v>2025.03.31</v>
      </c>
      <c r="N955" s="56" t="str">
        <f>작성용!V952</f>
        <v>사전등록</v>
      </c>
      <c r="O955" s="56" t="str">
        <f>작성용!W952</f>
        <v>사전등록</v>
      </c>
      <c r="P955" s="56" t="str">
        <f>작성용!X952</f>
        <v>-</v>
      </c>
      <c r="Q955" s="57" t="str">
        <f>작성용!AD952</f>
        <v>대체평가3사업본부</v>
      </c>
      <c r="R955" s="59">
        <f>작성용!AE952</f>
        <v>0</v>
      </c>
      <c r="S955" s="57" t="str">
        <f>작성용!AF952</f>
        <v>대체평가3사업본부</v>
      </c>
      <c r="T955" s="60" t="str">
        <f>작성용!AG952</f>
        <v>김영하/유승환</v>
      </c>
      <c r="U955" s="60" t="str">
        <f>작성용!AH952</f>
        <v>김영하/유승환</v>
      </c>
      <c r="V955" s="55">
        <f>작성용!AA952</f>
        <v>202503</v>
      </c>
      <c r="W955" s="57" t="str">
        <f>작성용!AC952</f>
        <v>[T]기타보험기관[1본부]</v>
      </c>
      <c r="X955" s="57" t="str">
        <f>작성용!O952</f>
        <v xml:space="preserve">재무실이은빈 </v>
      </c>
      <c r="Y955" s="57" t="str">
        <f>작성용!P952</f>
        <v xml:space="preserve">02-3787-7348 </v>
      </c>
      <c r="Z955" s="57" t="str">
        <f>작성용!Q952</f>
        <v xml:space="preserve">eunbin.lee@abllife.co.kr; KYUNGHO.PARK@ABLLIFE.CO.KR; HYUNJI.NO@ABLLIFE.CO.KR </v>
      </c>
      <c r="AA955" s="55" t="str">
        <f>작성용!AJ952</f>
        <v>-</v>
      </c>
      <c r="AB955" s="55">
        <f>작성용!AB952</f>
        <v>0</v>
      </c>
    </row>
    <row r="956" spans="1:28" s="11" customFormat="1" ht="16.5" hidden="1" customHeight="1" x14ac:dyDescent="0.3">
      <c r="A956" s="53">
        <f>작성용!AL953</f>
        <v>952</v>
      </c>
      <c r="B956" s="54" t="str">
        <f>작성용!AI953</f>
        <v>최종값 : 2025-01-06, 체크리스트송부 : 2025-01-17</v>
      </c>
      <c r="C956" s="55" t="str">
        <f>작성용!AK953</f>
        <v>개별종목</v>
      </c>
      <c r="D956" s="56">
        <f>작성용!T953</f>
        <v>45702</v>
      </c>
      <c r="E956" s="57" t="str">
        <f>작성용!B953</f>
        <v>에이비엘생명보험(수익증권)</v>
      </c>
      <c r="F956" s="57" t="str">
        <f>작성용!C953</f>
        <v>재평가</v>
      </c>
      <c r="G956" s="57" t="str">
        <f>작성용!D953</f>
        <v>한강BTL프로젝트전문투자형사모특별자산투자신탁제2호</v>
      </c>
      <c r="H956" s="58" t="str">
        <f>작성용!E953</f>
        <v>KBP2019120323</v>
      </c>
      <c r="I956" s="57" t="str">
        <f>작성용!F953</f>
        <v>B02</v>
      </c>
      <c r="J956" s="57">
        <f>작성용!G953</f>
        <v>0</v>
      </c>
      <c r="K956" s="57" t="str">
        <f>작성용!H953</f>
        <v>Y</v>
      </c>
      <c r="L956" s="57" t="str">
        <f>작성용!N953</f>
        <v xml:space="preserve">분기 </v>
      </c>
      <c r="M956" s="56" t="str">
        <f>작성용!U953</f>
        <v>2025.03.31</v>
      </c>
      <c r="N956" s="56" t="str">
        <f>작성용!V953</f>
        <v>사전등록</v>
      </c>
      <c r="O956" s="56" t="str">
        <f>작성용!W953</f>
        <v>사전등록</v>
      </c>
      <c r="P956" s="56" t="str">
        <f>작성용!X953</f>
        <v>-</v>
      </c>
      <c r="Q956" s="57" t="str">
        <f>작성용!AD953</f>
        <v>대체평가3사업본부</v>
      </c>
      <c r="R956" s="59">
        <f>작성용!AE953</f>
        <v>0</v>
      </c>
      <c r="S956" s="57" t="str">
        <f>작성용!AF953</f>
        <v>대체평가3사업본부</v>
      </c>
      <c r="T956" s="60" t="str">
        <f>작성용!AG953</f>
        <v>김영하/유승환</v>
      </c>
      <c r="U956" s="60" t="str">
        <f>작성용!AH953</f>
        <v>김영하/유승환</v>
      </c>
      <c r="V956" s="55">
        <f>작성용!AA953</f>
        <v>202503</v>
      </c>
      <c r="W956" s="57" t="str">
        <f>작성용!AC953</f>
        <v>[T]기타보험기관[1본부]</v>
      </c>
      <c r="X956" s="57" t="str">
        <f>작성용!O953</f>
        <v xml:space="preserve">재무실이은빈 </v>
      </c>
      <c r="Y956" s="57" t="str">
        <f>작성용!P953</f>
        <v xml:space="preserve">02-3787-7348 </v>
      </c>
      <c r="Z956" s="57" t="str">
        <f>작성용!Q953</f>
        <v xml:space="preserve">eunbin.lee@abllife.co.kr; KYUNGHO.PARK@ABLLIFE.CO.KR; HYUNJI.NO@ABLLIFE.CO.KR </v>
      </c>
      <c r="AA956" s="55" t="str">
        <f>작성용!AJ953</f>
        <v>-</v>
      </c>
      <c r="AB956" s="55">
        <f>작성용!AB953</f>
        <v>0</v>
      </c>
    </row>
    <row r="957" spans="1:28" s="11" customFormat="1" ht="16.5" hidden="1" customHeight="1" x14ac:dyDescent="0.3">
      <c r="A957" s="53">
        <f>작성용!AL954</f>
        <v>953</v>
      </c>
      <c r="B957" s="54" t="str">
        <f>작성용!AI954</f>
        <v>최종값 : 2025-01-06, 체크리스트송부 : 2025-01-17</v>
      </c>
      <c r="C957" s="55" t="str">
        <f>작성용!AK954</f>
        <v>개별종목</v>
      </c>
      <c r="D957" s="56">
        <f>작성용!T954</f>
        <v>45702</v>
      </c>
      <c r="E957" s="57" t="str">
        <f>작성용!B954</f>
        <v>에이비엘생명보험(수익증권)</v>
      </c>
      <c r="F957" s="57" t="str">
        <f>작성용!C954</f>
        <v>재평가</v>
      </c>
      <c r="G957" s="57" t="str">
        <f>작성용!D954</f>
        <v>에이아이파트너스수송인프라전문투자형사모특별자산투자신탁3호</v>
      </c>
      <c r="H957" s="58" t="str">
        <f>작성용!E954</f>
        <v>KBP2020060077</v>
      </c>
      <c r="I957" s="57" t="str">
        <f>작성용!F954</f>
        <v>B02</v>
      </c>
      <c r="J957" s="57">
        <f>작성용!G954</f>
        <v>0</v>
      </c>
      <c r="K957" s="57" t="str">
        <f>작성용!H954</f>
        <v>Y</v>
      </c>
      <c r="L957" s="57" t="str">
        <f>작성용!N954</f>
        <v xml:space="preserve">분기 </v>
      </c>
      <c r="M957" s="56" t="str">
        <f>작성용!U954</f>
        <v>2025.03.31</v>
      </c>
      <c r="N957" s="56" t="str">
        <f>작성용!V954</f>
        <v>사전등록</v>
      </c>
      <c r="O957" s="56" t="str">
        <f>작성용!W954</f>
        <v>사전등록</v>
      </c>
      <c r="P957" s="56" t="str">
        <f>작성용!X954</f>
        <v>-</v>
      </c>
      <c r="Q957" s="57" t="str">
        <f>작성용!AD954</f>
        <v>대체평가3사업본부</v>
      </c>
      <c r="R957" s="59">
        <f>작성용!AE954</f>
        <v>0</v>
      </c>
      <c r="S957" s="57" t="str">
        <f>작성용!AF954</f>
        <v>대체평가3사업본부</v>
      </c>
      <c r="T957" s="60" t="str">
        <f>작성용!AG954</f>
        <v>김영하/유승환</v>
      </c>
      <c r="U957" s="60" t="str">
        <f>작성용!AH954</f>
        <v>김영하/유승환</v>
      </c>
      <c r="V957" s="55">
        <f>작성용!AA954</f>
        <v>202503</v>
      </c>
      <c r="W957" s="57" t="str">
        <f>작성용!AC954</f>
        <v>[T]기타보험기관[1본부]</v>
      </c>
      <c r="X957" s="57" t="str">
        <f>작성용!O954</f>
        <v xml:space="preserve">재무실이은빈 </v>
      </c>
      <c r="Y957" s="57" t="str">
        <f>작성용!P954</f>
        <v xml:space="preserve">02-3787-7348 </v>
      </c>
      <c r="Z957" s="57" t="str">
        <f>작성용!Q954</f>
        <v xml:space="preserve">eunbin.lee@abllife.co.kr; KYUNGHO.PARK@ABLLIFE.CO.KR; HYUNJI.NO@ABLLIFE.CO.KR </v>
      </c>
      <c r="AA957" s="55" t="str">
        <f>작성용!AJ954</f>
        <v>-</v>
      </c>
      <c r="AB957" s="55">
        <f>작성용!AB954</f>
        <v>0</v>
      </c>
    </row>
    <row r="958" spans="1:28" s="11" customFormat="1" ht="16.5" hidden="1" customHeight="1" x14ac:dyDescent="0.3">
      <c r="A958" s="53">
        <f>작성용!AL955</f>
        <v>954</v>
      </c>
      <c r="B958" s="54" t="str">
        <f>작성용!AI955</f>
        <v>최종값 : 2025-01-06, 체크리스트송부 : 2025-01-17</v>
      </c>
      <c r="C958" s="55" t="str">
        <f>작성용!AK955</f>
        <v>개별종목</v>
      </c>
      <c r="D958" s="56">
        <f>작성용!T955</f>
        <v>45702</v>
      </c>
      <c r="E958" s="57" t="str">
        <f>작성용!B955</f>
        <v>에이비엘생명보험(수익증권)</v>
      </c>
      <c r="F958" s="57" t="str">
        <f>작성용!C955</f>
        <v>재평가</v>
      </c>
      <c r="G958" s="57" t="str">
        <f>작성용!D955</f>
        <v>파인트리전문투자형사모투자신탁8-3호</v>
      </c>
      <c r="H958" s="58" t="str">
        <f>작성용!E955</f>
        <v>KBP2019060026</v>
      </c>
      <c r="I958" s="57" t="str">
        <f>작성용!F955</f>
        <v>B02</v>
      </c>
      <c r="J958" s="57">
        <f>작성용!G955</f>
        <v>0</v>
      </c>
      <c r="K958" s="57" t="str">
        <f>작성용!H955</f>
        <v>Y</v>
      </c>
      <c r="L958" s="57" t="str">
        <f>작성용!N955</f>
        <v xml:space="preserve">분기 </v>
      </c>
      <c r="M958" s="56" t="str">
        <f>작성용!U955</f>
        <v>2025.03.31</v>
      </c>
      <c r="N958" s="56" t="str">
        <f>작성용!V955</f>
        <v>사전등록</v>
      </c>
      <c r="O958" s="56" t="str">
        <f>작성용!W955</f>
        <v>사전등록</v>
      </c>
      <c r="P958" s="56" t="str">
        <f>작성용!X955</f>
        <v>-</v>
      </c>
      <c r="Q958" s="57" t="str">
        <f>작성용!AD955</f>
        <v>대체평가3사업본부</v>
      </c>
      <c r="R958" s="59">
        <f>작성용!AE955</f>
        <v>0</v>
      </c>
      <c r="S958" s="57" t="str">
        <f>작성용!AF955</f>
        <v>대체평가3사업본부</v>
      </c>
      <c r="T958" s="60" t="str">
        <f>작성용!AG955</f>
        <v>김영하/유승환</v>
      </c>
      <c r="U958" s="60" t="str">
        <f>작성용!AH955</f>
        <v>김영하/유승환</v>
      </c>
      <c r="V958" s="55">
        <f>작성용!AA955</f>
        <v>202503</v>
      </c>
      <c r="W958" s="57" t="str">
        <f>작성용!AC955</f>
        <v>[T]기타보험기관[1본부]</v>
      </c>
      <c r="X958" s="57" t="str">
        <f>작성용!O955</f>
        <v xml:space="preserve">재무실이은빈 </v>
      </c>
      <c r="Y958" s="57" t="str">
        <f>작성용!P955</f>
        <v xml:space="preserve">02-3787-7348 </v>
      </c>
      <c r="Z958" s="57" t="str">
        <f>작성용!Q955</f>
        <v xml:space="preserve">eunbin.lee@abllife.co.kr; KYUNGHO.PARK@ABLLIFE.CO.KR; HYUNJI.NO@ABLLIFE.CO.KR </v>
      </c>
      <c r="AA958" s="55" t="str">
        <f>작성용!AJ955</f>
        <v>-</v>
      </c>
      <c r="AB958" s="55">
        <f>작성용!AB955</f>
        <v>0</v>
      </c>
    </row>
    <row r="959" spans="1:28" s="11" customFormat="1" ht="16.5" hidden="1" customHeight="1" x14ac:dyDescent="0.3">
      <c r="A959" s="53">
        <f>작성용!AL956</f>
        <v>955</v>
      </c>
      <c r="B959" s="54" t="str">
        <f>작성용!AI956</f>
        <v>최종값 : 2025-01-06, 체크리스트송부 : 2025-01-17</v>
      </c>
      <c r="C959" s="55" t="str">
        <f>작성용!AK956</f>
        <v>개별종목</v>
      </c>
      <c r="D959" s="56">
        <f>작성용!T956</f>
        <v>45702</v>
      </c>
      <c r="E959" s="57" t="str">
        <f>작성용!B956</f>
        <v>에이비엘생명보험(수익증권)</v>
      </c>
      <c r="F959" s="57" t="str">
        <f>작성용!C956</f>
        <v>재평가</v>
      </c>
      <c r="G959" s="57" t="str">
        <f>작성용!D956</f>
        <v>트러스톤유럽인프라전문투자형사모투자신탁제1호</v>
      </c>
      <c r="H959" s="58" t="str">
        <f>작성용!E956</f>
        <v>KBP2019090014</v>
      </c>
      <c r="I959" s="57" t="str">
        <f>작성용!F956</f>
        <v>B02</v>
      </c>
      <c r="J959" s="57">
        <f>작성용!G956</f>
        <v>0</v>
      </c>
      <c r="K959" s="57" t="str">
        <f>작성용!H956</f>
        <v>Y</v>
      </c>
      <c r="L959" s="57" t="str">
        <f>작성용!N956</f>
        <v xml:space="preserve">분기 </v>
      </c>
      <c r="M959" s="56" t="str">
        <f>작성용!U956</f>
        <v>2025.03.31</v>
      </c>
      <c r="N959" s="56" t="str">
        <f>작성용!V956</f>
        <v>사전등록</v>
      </c>
      <c r="O959" s="56" t="str">
        <f>작성용!W956</f>
        <v>사전등록</v>
      </c>
      <c r="P959" s="56" t="str">
        <f>작성용!X956</f>
        <v>-</v>
      </c>
      <c r="Q959" s="57" t="str">
        <f>작성용!AD956</f>
        <v>대체평가3사업본부</v>
      </c>
      <c r="R959" s="59">
        <f>작성용!AE956</f>
        <v>0</v>
      </c>
      <c r="S959" s="57" t="str">
        <f>작성용!AF956</f>
        <v>대체평가3사업본부</v>
      </c>
      <c r="T959" s="60" t="str">
        <f>작성용!AG956</f>
        <v>김영하/유승환</v>
      </c>
      <c r="U959" s="60" t="str">
        <f>작성용!AH956</f>
        <v>김영하/유승환</v>
      </c>
      <c r="V959" s="55">
        <f>작성용!AA956</f>
        <v>202503</v>
      </c>
      <c r="W959" s="57" t="str">
        <f>작성용!AC956</f>
        <v>[T]기타보험기관[1본부]</v>
      </c>
      <c r="X959" s="57" t="str">
        <f>작성용!O956</f>
        <v xml:space="preserve">재무실이은빈 </v>
      </c>
      <c r="Y959" s="57" t="str">
        <f>작성용!P956</f>
        <v xml:space="preserve">02-3787-7348 </v>
      </c>
      <c r="Z959" s="57" t="str">
        <f>작성용!Q956</f>
        <v xml:space="preserve">eunbin.lee@abllife.co.kr; KYUNGHO.PARK@ABLLIFE.CO.KR; HYUNJI.NO@ABLLIFE.CO.KR </v>
      </c>
      <c r="AA959" s="55" t="str">
        <f>작성용!AJ956</f>
        <v>-</v>
      </c>
      <c r="AB959" s="55">
        <f>작성용!AB956</f>
        <v>0</v>
      </c>
    </row>
    <row r="960" spans="1:28" s="11" customFormat="1" ht="16.5" hidden="1" customHeight="1" x14ac:dyDescent="0.3">
      <c r="A960" s="53">
        <f>작성용!AL957</f>
        <v>956</v>
      </c>
      <c r="B960" s="54" t="str">
        <f>작성용!AI957</f>
        <v>최종값 : 2025-01-06, 체크리스트송부 : 2025-01-17</v>
      </c>
      <c r="C960" s="55" t="str">
        <f>작성용!AK957</f>
        <v>개별종목</v>
      </c>
      <c r="D960" s="56">
        <f>작성용!T957</f>
        <v>45702</v>
      </c>
      <c r="E960" s="57" t="str">
        <f>작성용!B957</f>
        <v>에이비엘생명보험(수익증권)</v>
      </c>
      <c r="F960" s="57" t="str">
        <f>작성용!C957</f>
        <v>재평가</v>
      </c>
      <c r="G960" s="57" t="str">
        <f>작성용!D957</f>
        <v>KBIDF인프라일반사모특별자산투자신탁제4호(대출채권-재간접형)(전문)</v>
      </c>
      <c r="H960" s="58" t="str">
        <f>작성용!E957</f>
        <v>KBP2019090126</v>
      </c>
      <c r="I960" s="57" t="str">
        <f>작성용!F957</f>
        <v>B02</v>
      </c>
      <c r="J960" s="57">
        <f>작성용!G957</f>
        <v>0</v>
      </c>
      <c r="K960" s="57" t="str">
        <f>작성용!H957</f>
        <v>Y</v>
      </c>
      <c r="L960" s="57" t="str">
        <f>작성용!N957</f>
        <v xml:space="preserve">분기 </v>
      </c>
      <c r="M960" s="56" t="str">
        <f>작성용!U957</f>
        <v>2025.03.31</v>
      </c>
      <c r="N960" s="56" t="str">
        <f>작성용!V957</f>
        <v>사전등록</v>
      </c>
      <c r="O960" s="56" t="str">
        <f>작성용!W957</f>
        <v>사전등록</v>
      </c>
      <c r="P960" s="56" t="str">
        <f>작성용!X957</f>
        <v>-</v>
      </c>
      <c r="Q960" s="57" t="str">
        <f>작성용!AD957</f>
        <v>대체평가3사업본부</v>
      </c>
      <c r="R960" s="59">
        <f>작성용!AE957</f>
        <v>0</v>
      </c>
      <c r="S960" s="57" t="str">
        <f>작성용!AF957</f>
        <v>대체평가3사업본부</v>
      </c>
      <c r="T960" s="60" t="str">
        <f>작성용!AG957</f>
        <v>김영하/유승환</v>
      </c>
      <c r="U960" s="60" t="str">
        <f>작성용!AH957</f>
        <v>김영하/유승환</v>
      </c>
      <c r="V960" s="55">
        <f>작성용!AA957</f>
        <v>202503</v>
      </c>
      <c r="W960" s="57" t="str">
        <f>작성용!AC957</f>
        <v>[T]기타보험기관[1본부]</v>
      </c>
      <c r="X960" s="57" t="str">
        <f>작성용!O957</f>
        <v xml:space="preserve">재무실이은빈 </v>
      </c>
      <c r="Y960" s="57" t="str">
        <f>작성용!P957</f>
        <v xml:space="preserve">02-3787-7348 </v>
      </c>
      <c r="Z960" s="57" t="str">
        <f>작성용!Q957</f>
        <v xml:space="preserve">eunbin.lee@abllife.co.kr; KYUNGHO.PARK@ABLLIFE.CO.KR; HYUNJI.NO@ABLLIFE.CO.KR </v>
      </c>
      <c r="AA960" s="55" t="str">
        <f>작성용!AJ957</f>
        <v>-</v>
      </c>
      <c r="AB960" s="55">
        <f>작성용!AB957</f>
        <v>0</v>
      </c>
    </row>
    <row r="961" spans="1:28" s="11" customFormat="1" ht="16.5" hidden="1" customHeight="1" x14ac:dyDescent="0.3">
      <c r="A961" s="53">
        <f>작성용!AL958</f>
        <v>957</v>
      </c>
      <c r="B961" s="54" t="str">
        <f>작성용!AI958</f>
        <v>최종값 : 2025-01-06, 체크리스트송부 : 2025-01-17</v>
      </c>
      <c r="C961" s="55" t="str">
        <f>작성용!AK958</f>
        <v>개별종목</v>
      </c>
      <c r="D961" s="56">
        <f>작성용!T958</f>
        <v>45702</v>
      </c>
      <c r="E961" s="57" t="str">
        <f>작성용!B958</f>
        <v>에이비엘생명보험(수익증권)</v>
      </c>
      <c r="F961" s="57" t="str">
        <f>작성용!C958</f>
        <v>재평가</v>
      </c>
      <c r="G961" s="57" t="str">
        <f>작성용!D958</f>
        <v>미래에셋신안산전문사모특별자산투자신탁1호</v>
      </c>
      <c r="H961" s="58" t="str">
        <f>작성용!E958</f>
        <v>KBP2019120194</v>
      </c>
      <c r="I961" s="57" t="str">
        <f>작성용!F958</f>
        <v>B02</v>
      </c>
      <c r="J961" s="57">
        <f>작성용!G958</f>
        <v>0</v>
      </c>
      <c r="K961" s="57" t="str">
        <f>작성용!H958</f>
        <v>Y</v>
      </c>
      <c r="L961" s="57" t="str">
        <f>작성용!N958</f>
        <v xml:space="preserve">분기 </v>
      </c>
      <c r="M961" s="56" t="str">
        <f>작성용!U958</f>
        <v>2025.03.31</v>
      </c>
      <c r="N961" s="56" t="str">
        <f>작성용!V958</f>
        <v>사전등록</v>
      </c>
      <c r="O961" s="56" t="str">
        <f>작성용!W958</f>
        <v>사전등록</v>
      </c>
      <c r="P961" s="56" t="str">
        <f>작성용!X958</f>
        <v>-</v>
      </c>
      <c r="Q961" s="57" t="str">
        <f>작성용!AD958</f>
        <v>대체평가3사업본부</v>
      </c>
      <c r="R961" s="59">
        <f>작성용!AE958</f>
        <v>0</v>
      </c>
      <c r="S961" s="57" t="str">
        <f>작성용!AF958</f>
        <v>대체평가3사업본부</v>
      </c>
      <c r="T961" s="60" t="str">
        <f>작성용!AG958</f>
        <v>김영하/유승환</v>
      </c>
      <c r="U961" s="60" t="str">
        <f>작성용!AH958</f>
        <v>김영하/유승환</v>
      </c>
      <c r="V961" s="55">
        <f>작성용!AA958</f>
        <v>202503</v>
      </c>
      <c r="W961" s="57" t="str">
        <f>작성용!AC958</f>
        <v>[T]기타보험기관[1본부]</v>
      </c>
      <c r="X961" s="57" t="str">
        <f>작성용!O958</f>
        <v xml:space="preserve">재무실이은빈 </v>
      </c>
      <c r="Y961" s="57" t="str">
        <f>작성용!P958</f>
        <v xml:space="preserve">02-3787-7348 </v>
      </c>
      <c r="Z961" s="57" t="str">
        <f>작성용!Q958</f>
        <v xml:space="preserve">eunbin.lee@abllife.co.kr; KYUNGHO.PARK@ABLLIFE.CO.KR; HYUNJI.NO@ABLLIFE.CO.KR </v>
      </c>
      <c r="AA961" s="55" t="str">
        <f>작성용!AJ958</f>
        <v>-</v>
      </c>
      <c r="AB961" s="55">
        <f>작성용!AB958</f>
        <v>0</v>
      </c>
    </row>
    <row r="962" spans="1:28" s="11" customFormat="1" ht="16.5" hidden="1" customHeight="1" x14ac:dyDescent="0.3">
      <c r="A962" s="53">
        <f>작성용!AL959</f>
        <v>958</v>
      </c>
      <c r="B962" s="54" t="str">
        <f>작성용!AI959</f>
        <v>최종값 : 2025-01-06, 체크리스트송부 : 2025-01-17</v>
      </c>
      <c r="C962" s="55" t="str">
        <f>작성용!AK959</f>
        <v>개별종목</v>
      </c>
      <c r="D962" s="56">
        <f>작성용!T959</f>
        <v>45702</v>
      </c>
      <c r="E962" s="57" t="str">
        <f>작성용!B959</f>
        <v>에이비엘생명보험(수익증권)</v>
      </c>
      <c r="F962" s="57" t="str">
        <f>작성용!C959</f>
        <v>재평가</v>
      </c>
      <c r="G962" s="57" t="str">
        <f>작성용!D959</f>
        <v>NH-Amundi전문투자형사모부동산투자신탁11호</v>
      </c>
      <c r="H962" s="58" t="str">
        <f>작성용!E959</f>
        <v>KBP2020060088</v>
      </c>
      <c r="I962" s="57" t="str">
        <f>작성용!F959</f>
        <v>B02</v>
      </c>
      <c r="J962" s="57">
        <f>작성용!G959</f>
        <v>0</v>
      </c>
      <c r="K962" s="57" t="str">
        <f>작성용!H959</f>
        <v>Y</v>
      </c>
      <c r="L962" s="57" t="str">
        <f>작성용!N959</f>
        <v xml:space="preserve">분기 </v>
      </c>
      <c r="M962" s="56" t="str">
        <f>작성용!U959</f>
        <v>2025.03.31</v>
      </c>
      <c r="N962" s="56" t="str">
        <f>작성용!V959</f>
        <v>사전등록</v>
      </c>
      <c r="O962" s="56" t="str">
        <f>작성용!W959</f>
        <v>사전등록</v>
      </c>
      <c r="P962" s="56" t="str">
        <f>작성용!X959</f>
        <v>-</v>
      </c>
      <c r="Q962" s="57" t="str">
        <f>작성용!AD959</f>
        <v>대체평가3사업본부</v>
      </c>
      <c r="R962" s="59">
        <f>작성용!AE959</f>
        <v>0</v>
      </c>
      <c r="S962" s="57" t="str">
        <f>작성용!AF959</f>
        <v>대체평가3사업본부</v>
      </c>
      <c r="T962" s="60" t="str">
        <f>작성용!AG959</f>
        <v>김영하/유승환</v>
      </c>
      <c r="U962" s="60" t="str">
        <f>작성용!AH959</f>
        <v>김영하/유승환</v>
      </c>
      <c r="V962" s="55">
        <f>작성용!AA959</f>
        <v>202503</v>
      </c>
      <c r="W962" s="57" t="str">
        <f>작성용!AC959</f>
        <v>[T]기타보험기관[1본부]</v>
      </c>
      <c r="X962" s="57" t="str">
        <f>작성용!O959</f>
        <v xml:space="preserve">재무실이은빈 </v>
      </c>
      <c r="Y962" s="57" t="str">
        <f>작성용!P959</f>
        <v xml:space="preserve">02-3787-7348 </v>
      </c>
      <c r="Z962" s="57" t="str">
        <f>작성용!Q959</f>
        <v xml:space="preserve">eunbin.lee@abllife.co.kr; KYUNGHO.PARK@ABLLIFE.CO.KR; HYUNJI.NO@ABLLIFE.CO.KR </v>
      </c>
      <c r="AA962" s="55" t="str">
        <f>작성용!AJ959</f>
        <v>-</v>
      </c>
      <c r="AB962" s="55">
        <f>작성용!AB959</f>
        <v>0</v>
      </c>
    </row>
    <row r="963" spans="1:28" s="11" customFormat="1" ht="16.5" hidden="1" customHeight="1" x14ac:dyDescent="0.3">
      <c r="A963" s="53">
        <f>작성용!AL960</f>
        <v>959</v>
      </c>
      <c r="B963" s="54" t="str">
        <f>작성용!AI960</f>
        <v>최종값 : 2025-01-06, 체크리스트송부 : 2025-01-17</v>
      </c>
      <c r="C963" s="55" t="str">
        <f>작성용!AK960</f>
        <v>개별종목</v>
      </c>
      <c r="D963" s="56">
        <f>작성용!T960</f>
        <v>45702</v>
      </c>
      <c r="E963" s="57" t="str">
        <f>작성용!B960</f>
        <v>에이비엘생명보험(수익증권)</v>
      </c>
      <c r="F963" s="57" t="str">
        <f>작성용!C960</f>
        <v>재평가</v>
      </c>
      <c r="G963" s="57" t="str">
        <f>작성용!D960</f>
        <v>한강그린에너지전문투자형사모특별자산투자신탁</v>
      </c>
      <c r="H963" s="58" t="str">
        <f>작성용!E960</f>
        <v>KBP2020060004</v>
      </c>
      <c r="I963" s="57" t="str">
        <f>작성용!F960</f>
        <v>B02</v>
      </c>
      <c r="J963" s="57">
        <f>작성용!G960</f>
        <v>0</v>
      </c>
      <c r="K963" s="57" t="str">
        <f>작성용!H960</f>
        <v>Y</v>
      </c>
      <c r="L963" s="57" t="str">
        <f>작성용!N960</f>
        <v xml:space="preserve">분기 </v>
      </c>
      <c r="M963" s="56" t="str">
        <f>작성용!U960</f>
        <v>2025.03.31</v>
      </c>
      <c r="N963" s="56" t="str">
        <f>작성용!V960</f>
        <v>사전등록</v>
      </c>
      <c r="O963" s="56" t="str">
        <f>작성용!W960</f>
        <v>사전등록</v>
      </c>
      <c r="P963" s="56" t="str">
        <f>작성용!X960</f>
        <v>-</v>
      </c>
      <c r="Q963" s="57" t="str">
        <f>작성용!AD960</f>
        <v>대체평가3사업본부</v>
      </c>
      <c r="R963" s="59">
        <f>작성용!AE960</f>
        <v>0</v>
      </c>
      <c r="S963" s="57" t="str">
        <f>작성용!AF960</f>
        <v>대체평가3사업본부</v>
      </c>
      <c r="T963" s="60" t="str">
        <f>작성용!AG960</f>
        <v>김영하/유승환</v>
      </c>
      <c r="U963" s="60" t="str">
        <f>작성용!AH960</f>
        <v>김영하/유승환</v>
      </c>
      <c r="V963" s="55">
        <f>작성용!AA960</f>
        <v>202503</v>
      </c>
      <c r="W963" s="57" t="str">
        <f>작성용!AC960</f>
        <v>[T]기타보험기관[1본부]</v>
      </c>
      <c r="X963" s="57" t="str">
        <f>작성용!O960</f>
        <v xml:space="preserve">재무실이은빈 </v>
      </c>
      <c r="Y963" s="57" t="str">
        <f>작성용!P960</f>
        <v xml:space="preserve">02-3787-7348 </v>
      </c>
      <c r="Z963" s="57" t="str">
        <f>작성용!Q960</f>
        <v xml:space="preserve">eunbin.lee@abllife.co.kr; KYUNGHO.PARK@ABLLIFE.CO.KR; HYUNJI.NO@ABLLIFE.CO.KR </v>
      </c>
      <c r="AA963" s="55" t="str">
        <f>작성용!AJ960</f>
        <v>-</v>
      </c>
      <c r="AB963" s="55">
        <f>작성용!AB960</f>
        <v>0</v>
      </c>
    </row>
    <row r="964" spans="1:28" s="11" customFormat="1" ht="16.5" hidden="1" customHeight="1" x14ac:dyDescent="0.3">
      <c r="A964" s="53">
        <f>작성용!AL961</f>
        <v>960</v>
      </c>
      <c r="B964" s="54" t="str">
        <f>작성용!AI961</f>
        <v>최종값 : 2025-01-06, 체크리스트송부 : 2025-01-17</v>
      </c>
      <c r="C964" s="55" t="str">
        <f>작성용!AK961</f>
        <v>개별종목</v>
      </c>
      <c r="D964" s="56">
        <f>작성용!T961</f>
        <v>45702</v>
      </c>
      <c r="E964" s="57" t="str">
        <f>작성용!B961</f>
        <v>에이비엘생명보험(수익증권)</v>
      </c>
      <c r="F964" s="57" t="str">
        <f>작성용!C961</f>
        <v>재평가</v>
      </c>
      <c r="G964" s="57" t="str">
        <f>작성용!D961</f>
        <v>키움글로벌인프라A.I.전문투자형사모투자신탁제2호</v>
      </c>
      <c r="H964" s="58" t="str">
        <f>작성용!E961</f>
        <v>KBP2020120093</v>
      </c>
      <c r="I964" s="57" t="str">
        <f>작성용!F961</f>
        <v>B02</v>
      </c>
      <c r="J964" s="57">
        <f>작성용!G961</f>
        <v>0</v>
      </c>
      <c r="K964" s="57" t="str">
        <f>작성용!H961</f>
        <v>Y</v>
      </c>
      <c r="L964" s="57" t="str">
        <f>작성용!N961</f>
        <v xml:space="preserve">분기 </v>
      </c>
      <c r="M964" s="56" t="str">
        <f>작성용!U961</f>
        <v>2025.03.31</v>
      </c>
      <c r="N964" s="56" t="str">
        <f>작성용!V961</f>
        <v>사전등록</v>
      </c>
      <c r="O964" s="56" t="str">
        <f>작성용!W961</f>
        <v>사전등록</v>
      </c>
      <c r="P964" s="56" t="str">
        <f>작성용!X961</f>
        <v>-</v>
      </c>
      <c r="Q964" s="57" t="str">
        <f>작성용!AD961</f>
        <v>대체평가3사업본부</v>
      </c>
      <c r="R964" s="59">
        <f>작성용!AE961</f>
        <v>0</v>
      </c>
      <c r="S964" s="57" t="str">
        <f>작성용!AF961</f>
        <v>대체평가3사업본부</v>
      </c>
      <c r="T964" s="60" t="str">
        <f>작성용!AG961</f>
        <v>김영하/유승환</v>
      </c>
      <c r="U964" s="60" t="str">
        <f>작성용!AH961</f>
        <v>김영하/유승환</v>
      </c>
      <c r="V964" s="55">
        <f>작성용!AA961</f>
        <v>202503</v>
      </c>
      <c r="W964" s="57" t="str">
        <f>작성용!AC961</f>
        <v>[T]기타보험기관[1본부]</v>
      </c>
      <c r="X964" s="57" t="str">
        <f>작성용!O961</f>
        <v xml:space="preserve">재무실이은빈 </v>
      </c>
      <c r="Y964" s="57" t="str">
        <f>작성용!P961</f>
        <v xml:space="preserve">02-3787-7348 </v>
      </c>
      <c r="Z964" s="57" t="str">
        <f>작성용!Q961</f>
        <v xml:space="preserve">eunbin.lee@abllife.co.kr; KYUNGHO.PARK@ABLLIFE.CO.KR; HYUNJI.NO@ABLLIFE.CO.KR </v>
      </c>
      <c r="AA964" s="55" t="str">
        <f>작성용!AJ961</f>
        <v>-</v>
      </c>
      <c r="AB964" s="55">
        <f>작성용!AB961</f>
        <v>0</v>
      </c>
    </row>
    <row r="965" spans="1:28" s="11" customFormat="1" ht="16.5" hidden="1" customHeight="1" x14ac:dyDescent="0.3">
      <c r="A965" s="53">
        <f>작성용!AL962</f>
        <v>961</v>
      </c>
      <c r="B965" s="54" t="str">
        <f>작성용!AI962</f>
        <v>최종값 : 2025-01-06, 체크리스트송부 : 2025-01-17</v>
      </c>
      <c r="C965" s="55" t="str">
        <f>작성용!AK962</f>
        <v>개별종목</v>
      </c>
      <c r="D965" s="56">
        <f>작성용!T962</f>
        <v>45702</v>
      </c>
      <c r="E965" s="57" t="str">
        <f>작성용!B962</f>
        <v>에이비엘생명보험(수익증권)</v>
      </c>
      <c r="F965" s="57" t="str">
        <f>작성용!C962</f>
        <v>재평가</v>
      </c>
      <c r="G965" s="57" t="str">
        <f>작성용!D962</f>
        <v>키움AGPS전문투자형사모투자신탁</v>
      </c>
      <c r="H965" s="58" t="str">
        <f>작성용!E962</f>
        <v>KBP2020120094</v>
      </c>
      <c r="I965" s="57" t="str">
        <f>작성용!F962</f>
        <v>B02</v>
      </c>
      <c r="J965" s="57">
        <f>작성용!G962</f>
        <v>0</v>
      </c>
      <c r="K965" s="57" t="str">
        <f>작성용!H962</f>
        <v>Y</v>
      </c>
      <c r="L965" s="57" t="str">
        <f>작성용!N962</f>
        <v xml:space="preserve">분기 </v>
      </c>
      <c r="M965" s="56" t="str">
        <f>작성용!U962</f>
        <v>2025.03.31</v>
      </c>
      <c r="N965" s="56" t="str">
        <f>작성용!V962</f>
        <v>사전등록</v>
      </c>
      <c r="O965" s="56" t="str">
        <f>작성용!W962</f>
        <v>사전등록</v>
      </c>
      <c r="P965" s="56" t="str">
        <f>작성용!X962</f>
        <v>-</v>
      </c>
      <c r="Q965" s="57" t="str">
        <f>작성용!AD962</f>
        <v>대체평가3사업본부</v>
      </c>
      <c r="R965" s="59">
        <f>작성용!AE962</f>
        <v>0</v>
      </c>
      <c r="S965" s="57" t="str">
        <f>작성용!AF962</f>
        <v>대체평가3사업본부</v>
      </c>
      <c r="T965" s="60" t="str">
        <f>작성용!AG962</f>
        <v>김영하/유승환</v>
      </c>
      <c r="U965" s="60" t="str">
        <f>작성용!AH962</f>
        <v>김영하/유승환</v>
      </c>
      <c r="V965" s="55">
        <f>작성용!AA962</f>
        <v>202503</v>
      </c>
      <c r="W965" s="57" t="str">
        <f>작성용!AC962</f>
        <v>[T]기타보험기관[1본부]</v>
      </c>
      <c r="X965" s="57" t="str">
        <f>작성용!O962</f>
        <v xml:space="preserve">재무실이은빈 </v>
      </c>
      <c r="Y965" s="57" t="str">
        <f>작성용!P962</f>
        <v xml:space="preserve">02-3787-7348 </v>
      </c>
      <c r="Z965" s="57" t="str">
        <f>작성용!Q962</f>
        <v xml:space="preserve">eunbin.lee@abllife.co.kr; KYUNGHO.PARK@ABLLIFE.CO.KR; HYUNJI.NO@ABLLIFE.CO.KR </v>
      </c>
      <c r="AA965" s="55" t="str">
        <f>작성용!AJ962</f>
        <v>-</v>
      </c>
      <c r="AB965" s="55">
        <f>작성용!AB962</f>
        <v>0</v>
      </c>
    </row>
    <row r="966" spans="1:28" s="11" customFormat="1" ht="16.5" hidden="1" customHeight="1" x14ac:dyDescent="0.3">
      <c r="A966" s="53">
        <f>작성용!AL963</f>
        <v>962</v>
      </c>
      <c r="B966" s="54" t="str">
        <f>작성용!AI963</f>
        <v>최종값 : 2025-01-06, 체크리스트송부 : 2025-01-17</v>
      </c>
      <c r="C966" s="55" t="str">
        <f>작성용!AK963</f>
        <v>개별종목</v>
      </c>
      <c r="D966" s="56">
        <f>작성용!T963</f>
        <v>45702</v>
      </c>
      <c r="E966" s="57" t="str">
        <f>작성용!B963</f>
        <v>에이비엘생명보험(수익증권)</v>
      </c>
      <c r="F966" s="57" t="str">
        <f>작성용!C963</f>
        <v>재평가</v>
      </c>
      <c r="G966" s="57" t="str">
        <f>작성용!D963</f>
        <v>한강고성병영시설BTL전문투자형사모특별자산투자신탁</v>
      </c>
      <c r="H966" s="58" t="str">
        <f>작성용!E963</f>
        <v>KBP2020120097</v>
      </c>
      <c r="I966" s="57" t="str">
        <f>작성용!F963</f>
        <v>B02</v>
      </c>
      <c r="J966" s="57">
        <f>작성용!G963</f>
        <v>0</v>
      </c>
      <c r="K966" s="57" t="str">
        <f>작성용!H963</f>
        <v>Y</v>
      </c>
      <c r="L966" s="57" t="str">
        <f>작성용!N963</f>
        <v xml:space="preserve">분기 </v>
      </c>
      <c r="M966" s="56" t="str">
        <f>작성용!U963</f>
        <v>2025.03.31</v>
      </c>
      <c r="N966" s="56" t="str">
        <f>작성용!V963</f>
        <v>사전등록</v>
      </c>
      <c r="O966" s="56" t="str">
        <f>작성용!W963</f>
        <v>사전등록</v>
      </c>
      <c r="P966" s="56" t="str">
        <f>작성용!X963</f>
        <v>-</v>
      </c>
      <c r="Q966" s="57" t="str">
        <f>작성용!AD963</f>
        <v>대체평가3사업본부</v>
      </c>
      <c r="R966" s="59">
        <f>작성용!AE963</f>
        <v>0</v>
      </c>
      <c r="S966" s="57" t="str">
        <f>작성용!AF963</f>
        <v>대체평가3사업본부</v>
      </c>
      <c r="T966" s="60" t="str">
        <f>작성용!AG963</f>
        <v>김영하/유승환</v>
      </c>
      <c r="U966" s="60" t="str">
        <f>작성용!AH963</f>
        <v>김영하/유승환</v>
      </c>
      <c r="V966" s="55">
        <f>작성용!AA963</f>
        <v>202503</v>
      </c>
      <c r="W966" s="57" t="str">
        <f>작성용!AC963</f>
        <v>[T]기타보험기관[1본부]</v>
      </c>
      <c r="X966" s="57" t="str">
        <f>작성용!O963</f>
        <v xml:space="preserve">재무실이은빈 </v>
      </c>
      <c r="Y966" s="57" t="str">
        <f>작성용!P963</f>
        <v xml:space="preserve">02-3787-7348 </v>
      </c>
      <c r="Z966" s="57" t="str">
        <f>작성용!Q963</f>
        <v xml:space="preserve">eunbin.lee@abllife.co.kr; KYUNGHO.PARK@ABLLIFE.CO.KR; HYUNJI.NO@ABLLIFE.CO.KR </v>
      </c>
      <c r="AA966" s="55" t="str">
        <f>작성용!AJ963</f>
        <v>-</v>
      </c>
      <c r="AB966" s="55">
        <f>작성용!AB963</f>
        <v>0</v>
      </c>
    </row>
    <row r="967" spans="1:28" s="11" customFormat="1" ht="16.5" hidden="1" customHeight="1" x14ac:dyDescent="0.3">
      <c r="A967" s="53">
        <f>작성용!AL964</f>
        <v>963</v>
      </c>
      <c r="B967" s="54" t="str">
        <f>작성용!AI964</f>
        <v>최종값 : 2025-01-06, 체크리스트송부 : 2025-01-17</v>
      </c>
      <c r="C967" s="55" t="str">
        <f>작성용!AK964</f>
        <v>개별종목</v>
      </c>
      <c r="D967" s="56">
        <f>작성용!T964</f>
        <v>45702</v>
      </c>
      <c r="E967" s="57" t="str">
        <f>작성용!B964</f>
        <v>에이비엘생명보험(수익증권)</v>
      </c>
      <c r="F967" s="57" t="str">
        <f>작성용!C964</f>
        <v>재평가</v>
      </c>
      <c r="G967" s="57" t="str">
        <f>작성용!D964</f>
        <v>신한VDF전문투자형사모투자신탁제1호</v>
      </c>
      <c r="H967" s="58" t="str">
        <f>작성용!E964</f>
        <v>KBP2020120098</v>
      </c>
      <c r="I967" s="57" t="str">
        <f>작성용!F964</f>
        <v>B02</v>
      </c>
      <c r="J967" s="57">
        <f>작성용!G964</f>
        <v>0</v>
      </c>
      <c r="K967" s="57" t="str">
        <f>작성용!H964</f>
        <v>Y</v>
      </c>
      <c r="L967" s="57" t="str">
        <f>작성용!N964</f>
        <v xml:space="preserve">분기 </v>
      </c>
      <c r="M967" s="56" t="str">
        <f>작성용!U964</f>
        <v>2025.03.31</v>
      </c>
      <c r="N967" s="56" t="str">
        <f>작성용!V964</f>
        <v>사전등록</v>
      </c>
      <c r="O967" s="56" t="str">
        <f>작성용!W964</f>
        <v>사전등록</v>
      </c>
      <c r="P967" s="56" t="str">
        <f>작성용!X964</f>
        <v>-</v>
      </c>
      <c r="Q967" s="57" t="str">
        <f>작성용!AD964</f>
        <v>대체평가3사업본부</v>
      </c>
      <c r="R967" s="59">
        <f>작성용!AE964</f>
        <v>0</v>
      </c>
      <c r="S967" s="57" t="str">
        <f>작성용!AF964</f>
        <v>대체평가3사업본부</v>
      </c>
      <c r="T967" s="60" t="str">
        <f>작성용!AG964</f>
        <v>김영하/유승환</v>
      </c>
      <c r="U967" s="60" t="str">
        <f>작성용!AH964</f>
        <v>김영하/유승환</v>
      </c>
      <c r="V967" s="55">
        <f>작성용!AA964</f>
        <v>202503</v>
      </c>
      <c r="W967" s="57" t="str">
        <f>작성용!AC964</f>
        <v>[T]기타보험기관[1본부]</v>
      </c>
      <c r="X967" s="57" t="str">
        <f>작성용!O964</f>
        <v xml:space="preserve">재무실이은빈 </v>
      </c>
      <c r="Y967" s="57" t="str">
        <f>작성용!P964</f>
        <v xml:space="preserve">02-3787-7348 </v>
      </c>
      <c r="Z967" s="57" t="str">
        <f>작성용!Q964</f>
        <v xml:space="preserve">eunbin.lee@abllife.co.kr; KYUNGHO.PARK@ABLLIFE.CO.KR; HYUNJI.NO@ABLLIFE.CO.KR </v>
      </c>
      <c r="AA967" s="55" t="str">
        <f>작성용!AJ964</f>
        <v>-</v>
      </c>
      <c r="AB967" s="55">
        <f>작성용!AB964</f>
        <v>0</v>
      </c>
    </row>
    <row r="968" spans="1:28" s="11" customFormat="1" ht="16.5" hidden="1" customHeight="1" x14ac:dyDescent="0.3">
      <c r="A968" s="53">
        <f>작성용!AL965</f>
        <v>964</v>
      </c>
      <c r="B968" s="54" t="str">
        <f>작성용!AI965</f>
        <v>최종값 : 2025-01-06, 체크리스트송부 : 2025-01-17</v>
      </c>
      <c r="C968" s="55" t="str">
        <f>작성용!AK965</f>
        <v>개별종목</v>
      </c>
      <c r="D968" s="56">
        <f>작성용!T965</f>
        <v>45702</v>
      </c>
      <c r="E968" s="57" t="str">
        <f>작성용!B965</f>
        <v>에이비엘생명보험(수익증권)</v>
      </c>
      <c r="F968" s="57" t="str">
        <f>작성용!C965</f>
        <v>재평가</v>
      </c>
      <c r="G968" s="57" t="str">
        <f>작성용!D965</f>
        <v>IBK세아태양광발전전문사모투자신탁</v>
      </c>
      <c r="H968" s="58" t="str">
        <f>작성용!E965</f>
        <v>KBP2020120100</v>
      </c>
      <c r="I968" s="57" t="str">
        <f>작성용!F965</f>
        <v>B02</v>
      </c>
      <c r="J968" s="57">
        <f>작성용!G965</f>
        <v>0</v>
      </c>
      <c r="K968" s="57" t="str">
        <f>작성용!H965</f>
        <v>Y</v>
      </c>
      <c r="L968" s="57" t="str">
        <f>작성용!N965</f>
        <v xml:space="preserve">분기 </v>
      </c>
      <c r="M968" s="56" t="str">
        <f>작성용!U965</f>
        <v>2025.03.31</v>
      </c>
      <c r="N968" s="56" t="str">
        <f>작성용!V965</f>
        <v>사전등록</v>
      </c>
      <c r="O968" s="56" t="str">
        <f>작성용!W965</f>
        <v>사전등록</v>
      </c>
      <c r="P968" s="56" t="str">
        <f>작성용!X965</f>
        <v>-</v>
      </c>
      <c r="Q968" s="57" t="str">
        <f>작성용!AD965</f>
        <v>대체평가3사업본부</v>
      </c>
      <c r="R968" s="59">
        <f>작성용!AE965</f>
        <v>0</v>
      </c>
      <c r="S968" s="57" t="str">
        <f>작성용!AF965</f>
        <v>대체평가3사업본부</v>
      </c>
      <c r="T968" s="60" t="str">
        <f>작성용!AG965</f>
        <v>김영하/유승환</v>
      </c>
      <c r="U968" s="60" t="str">
        <f>작성용!AH965</f>
        <v>김영하/유승환</v>
      </c>
      <c r="V968" s="55">
        <f>작성용!AA965</f>
        <v>202503</v>
      </c>
      <c r="W968" s="57" t="str">
        <f>작성용!AC965</f>
        <v>[T]기타보험기관[1본부]</v>
      </c>
      <c r="X968" s="57" t="str">
        <f>작성용!O965</f>
        <v xml:space="preserve">재무실이은빈 </v>
      </c>
      <c r="Y968" s="57" t="str">
        <f>작성용!P965</f>
        <v xml:space="preserve">02-3787-7348 </v>
      </c>
      <c r="Z968" s="57" t="str">
        <f>작성용!Q965</f>
        <v xml:space="preserve">eunbin.lee@abllife.co.kr; KYUNGHO.PARK@ABLLIFE.CO.KR; HYUNJI.NO@ABLLIFE.CO.KR </v>
      </c>
      <c r="AA968" s="55" t="str">
        <f>작성용!AJ965</f>
        <v>-</v>
      </c>
      <c r="AB968" s="55">
        <f>작성용!AB965</f>
        <v>0</v>
      </c>
    </row>
    <row r="969" spans="1:28" s="11" customFormat="1" ht="16.5" hidden="1" customHeight="1" x14ac:dyDescent="0.3">
      <c r="A969" s="53">
        <f>작성용!AL966</f>
        <v>965</v>
      </c>
      <c r="B969" s="54" t="str">
        <f>작성용!AI966</f>
        <v>최종값 : 2025-01-06, 체크리스트송부 : 2025-01-17</v>
      </c>
      <c r="C969" s="55" t="str">
        <f>작성용!AK966</f>
        <v>개별종목</v>
      </c>
      <c r="D969" s="56">
        <f>작성용!T966</f>
        <v>45702</v>
      </c>
      <c r="E969" s="57" t="str">
        <f>작성용!B966</f>
        <v>에이비엘생명보험(수익증권)</v>
      </c>
      <c r="F969" s="57" t="str">
        <f>작성용!C966</f>
        <v>재평가</v>
      </c>
      <c r="G969" s="57" t="str">
        <f>작성용!D966</f>
        <v>우리GSWestStreetStrategicSolutions전문투자형사모특별자산투자신탁1호</v>
      </c>
      <c r="H969" s="58" t="str">
        <f>작성용!E966</f>
        <v>KBP2020120177</v>
      </c>
      <c r="I969" s="57" t="str">
        <f>작성용!F966</f>
        <v>B02</v>
      </c>
      <c r="J969" s="57">
        <f>작성용!G966</f>
        <v>0</v>
      </c>
      <c r="K969" s="57" t="str">
        <f>작성용!H966</f>
        <v>Y</v>
      </c>
      <c r="L969" s="57" t="str">
        <f>작성용!N966</f>
        <v xml:space="preserve">분기 </v>
      </c>
      <c r="M969" s="56" t="str">
        <f>작성용!U966</f>
        <v>2025.03.31</v>
      </c>
      <c r="N969" s="56" t="str">
        <f>작성용!V966</f>
        <v>사전등록</v>
      </c>
      <c r="O969" s="56" t="str">
        <f>작성용!W966</f>
        <v>사전등록</v>
      </c>
      <c r="P969" s="56" t="str">
        <f>작성용!X966</f>
        <v>-</v>
      </c>
      <c r="Q969" s="57" t="str">
        <f>작성용!AD966</f>
        <v>대체평가3사업본부</v>
      </c>
      <c r="R969" s="59">
        <f>작성용!AE966</f>
        <v>0</v>
      </c>
      <c r="S969" s="57" t="str">
        <f>작성용!AF966</f>
        <v>대체평가3사업본부</v>
      </c>
      <c r="T969" s="60" t="str">
        <f>작성용!AG966</f>
        <v>김영하/유승환</v>
      </c>
      <c r="U969" s="60" t="str">
        <f>작성용!AH966</f>
        <v>김영하/유승환</v>
      </c>
      <c r="V969" s="55">
        <f>작성용!AA966</f>
        <v>202503</v>
      </c>
      <c r="W969" s="57" t="str">
        <f>작성용!AC966</f>
        <v>[T]기타보험기관[1본부]</v>
      </c>
      <c r="X969" s="57" t="str">
        <f>작성용!O966</f>
        <v xml:space="preserve">재무실이은빈 </v>
      </c>
      <c r="Y969" s="57" t="str">
        <f>작성용!P966</f>
        <v xml:space="preserve">02-3787-7348 </v>
      </c>
      <c r="Z969" s="57" t="str">
        <f>작성용!Q966</f>
        <v xml:space="preserve">eunbin.lee@abllife.co.kr; KYUNGHO.PARK@ABLLIFE.CO.KR; HYUNJI.NO@ABLLIFE.CO.KR </v>
      </c>
      <c r="AA969" s="55" t="str">
        <f>작성용!AJ966</f>
        <v>-</v>
      </c>
      <c r="AB969" s="55">
        <f>작성용!AB966</f>
        <v>0</v>
      </c>
    </row>
    <row r="970" spans="1:28" s="11" customFormat="1" ht="16.5" hidden="1" customHeight="1" x14ac:dyDescent="0.3">
      <c r="A970" s="53">
        <f>작성용!AL967</f>
        <v>966</v>
      </c>
      <c r="B970" s="54" t="str">
        <f>작성용!AI967</f>
        <v>최종값 : 2025-01-06, 체크리스트송부 : 2025-01-17</v>
      </c>
      <c r="C970" s="55" t="str">
        <f>작성용!AK967</f>
        <v>개별종목</v>
      </c>
      <c r="D970" s="56">
        <f>작성용!T967</f>
        <v>45702</v>
      </c>
      <c r="E970" s="57" t="str">
        <f>작성용!B967</f>
        <v>에이비엘생명보험(수익증권)</v>
      </c>
      <c r="F970" s="57" t="str">
        <f>작성용!C967</f>
        <v>재평가</v>
      </c>
      <c r="G970" s="57" t="str">
        <f>작성용!D967</f>
        <v>한강해나눔에너지전문투자형사모특별자산투자신탁</v>
      </c>
      <c r="H970" s="58" t="str">
        <f>작성용!E967</f>
        <v>KBP2020120202</v>
      </c>
      <c r="I970" s="57" t="str">
        <f>작성용!F967</f>
        <v>B02</v>
      </c>
      <c r="J970" s="57">
        <f>작성용!G967</f>
        <v>0</v>
      </c>
      <c r="K970" s="57" t="str">
        <f>작성용!H967</f>
        <v>Y</v>
      </c>
      <c r="L970" s="57" t="str">
        <f>작성용!N967</f>
        <v xml:space="preserve">분기 </v>
      </c>
      <c r="M970" s="56" t="str">
        <f>작성용!U967</f>
        <v>2025.03.31</v>
      </c>
      <c r="N970" s="56" t="str">
        <f>작성용!V967</f>
        <v>사전등록</v>
      </c>
      <c r="O970" s="56" t="str">
        <f>작성용!W967</f>
        <v>사전등록</v>
      </c>
      <c r="P970" s="56" t="str">
        <f>작성용!X967</f>
        <v>-</v>
      </c>
      <c r="Q970" s="57" t="str">
        <f>작성용!AD967</f>
        <v>대체평가3사업본부</v>
      </c>
      <c r="R970" s="59">
        <f>작성용!AE967</f>
        <v>0</v>
      </c>
      <c r="S970" s="57" t="str">
        <f>작성용!AF967</f>
        <v>대체평가3사업본부</v>
      </c>
      <c r="T970" s="60" t="str">
        <f>작성용!AG967</f>
        <v>김영하/유승환</v>
      </c>
      <c r="U970" s="60" t="str">
        <f>작성용!AH967</f>
        <v>김영하/유승환</v>
      </c>
      <c r="V970" s="55">
        <f>작성용!AA967</f>
        <v>202503</v>
      </c>
      <c r="W970" s="57" t="str">
        <f>작성용!AC967</f>
        <v>[T]기타보험기관[1본부]</v>
      </c>
      <c r="X970" s="57" t="str">
        <f>작성용!O967</f>
        <v xml:space="preserve">재무실이은빈 </v>
      </c>
      <c r="Y970" s="57" t="str">
        <f>작성용!P967</f>
        <v xml:space="preserve">02-3787-7348 </v>
      </c>
      <c r="Z970" s="57" t="str">
        <f>작성용!Q967</f>
        <v xml:space="preserve">eunbin.lee@abllife.co.kr; KYUNGHO.PARK@ABLLIFE.CO.KR; HYUNJI.NO@ABLLIFE.CO.KR </v>
      </c>
      <c r="AA970" s="55" t="str">
        <f>작성용!AJ967</f>
        <v>-</v>
      </c>
      <c r="AB970" s="55">
        <f>작성용!AB967</f>
        <v>0</v>
      </c>
    </row>
    <row r="971" spans="1:28" s="11" customFormat="1" ht="16.5" hidden="1" customHeight="1" x14ac:dyDescent="0.3">
      <c r="A971" s="53">
        <f>작성용!AL968</f>
        <v>967</v>
      </c>
      <c r="B971" s="54" t="str">
        <f>작성용!AI968</f>
        <v>최종값 : 2025-01-06, 체크리스트송부 : 2025-01-17</v>
      </c>
      <c r="C971" s="55" t="str">
        <f>작성용!AK968</f>
        <v>개별종목</v>
      </c>
      <c r="D971" s="56">
        <f>작성용!T968</f>
        <v>45702</v>
      </c>
      <c r="E971" s="57" t="str">
        <f>작성용!B968</f>
        <v>에이비엘생명보험(수익증권)</v>
      </c>
      <c r="F971" s="57" t="str">
        <f>작성용!C968</f>
        <v>재평가</v>
      </c>
      <c r="G971" s="57" t="str">
        <f>작성용!D968</f>
        <v>한화아부다비가스인프라전문투자형사모특별자산투자신탁1호</v>
      </c>
      <c r="H971" s="58" t="str">
        <f>작성용!E968</f>
        <v>KBP2020120203</v>
      </c>
      <c r="I971" s="57" t="str">
        <f>작성용!F968</f>
        <v>B02</v>
      </c>
      <c r="J971" s="57">
        <f>작성용!G968</f>
        <v>0</v>
      </c>
      <c r="K971" s="57" t="str">
        <f>작성용!H968</f>
        <v>Y</v>
      </c>
      <c r="L971" s="57" t="str">
        <f>작성용!N968</f>
        <v xml:space="preserve">분기 </v>
      </c>
      <c r="M971" s="56" t="str">
        <f>작성용!U968</f>
        <v>2025.03.31</v>
      </c>
      <c r="N971" s="56" t="str">
        <f>작성용!V968</f>
        <v>사전등록</v>
      </c>
      <c r="O971" s="56" t="str">
        <f>작성용!W968</f>
        <v>사전등록</v>
      </c>
      <c r="P971" s="56" t="str">
        <f>작성용!X968</f>
        <v>-</v>
      </c>
      <c r="Q971" s="57" t="str">
        <f>작성용!AD968</f>
        <v>대체평가3사업본부</v>
      </c>
      <c r="R971" s="59">
        <f>작성용!AE968</f>
        <v>0</v>
      </c>
      <c r="S971" s="57" t="str">
        <f>작성용!AF968</f>
        <v>대체평가3사업본부</v>
      </c>
      <c r="T971" s="60" t="str">
        <f>작성용!AG968</f>
        <v>김영하/유승환</v>
      </c>
      <c r="U971" s="60" t="str">
        <f>작성용!AH968</f>
        <v>김영하/유승환</v>
      </c>
      <c r="V971" s="55">
        <f>작성용!AA968</f>
        <v>202503</v>
      </c>
      <c r="W971" s="57" t="str">
        <f>작성용!AC968</f>
        <v>[T]기타보험기관[1본부]</v>
      </c>
      <c r="X971" s="57" t="str">
        <f>작성용!O968</f>
        <v xml:space="preserve">재무실이은빈 </v>
      </c>
      <c r="Y971" s="57" t="str">
        <f>작성용!P968</f>
        <v xml:space="preserve">02-3787-7348 </v>
      </c>
      <c r="Z971" s="57" t="str">
        <f>작성용!Q968</f>
        <v xml:space="preserve">eunbin.lee@abllife.co.kr; KYUNGHO.PARK@ABLLIFE.CO.KR; HYUNJI.NO@ABLLIFE.CO.KR </v>
      </c>
      <c r="AA971" s="55" t="str">
        <f>작성용!AJ968</f>
        <v>-</v>
      </c>
      <c r="AB971" s="55">
        <f>작성용!AB968</f>
        <v>0</v>
      </c>
    </row>
    <row r="972" spans="1:28" s="11" customFormat="1" ht="16.5" hidden="1" customHeight="1" x14ac:dyDescent="0.3">
      <c r="A972" s="53">
        <f>작성용!AL969</f>
        <v>968</v>
      </c>
      <c r="B972" s="54" t="str">
        <f>작성용!AI969</f>
        <v>최종값 : 2025-01-06, 체크리스트송부 : 2025-01-17</v>
      </c>
      <c r="C972" s="55" t="str">
        <f>작성용!AK969</f>
        <v>개별종목</v>
      </c>
      <c r="D972" s="56">
        <f>작성용!T969</f>
        <v>45702</v>
      </c>
      <c r="E972" s="57" t="str">
        <f>작성용!B969</f>
        <v>에이비엘생명보험(수익증권)</v>
      </c>
      <c r="F972" s="57" t="str">
        <f>작성용!C969</f>
        <v>재평가</v>
      </c>
      <c r="G972" s="57" t="str">
        <f>작성용!D969</f>
        <v>파인밸류IPO플러스V전문투자형사모증권투자신탁C-F</v>
      </c>
      <c r="H972" s="58" t="str">
        <f>작성용!E969</f>
        <v>KBP2021030026</v>
      </c>
      <c r="I972" s="57" t="str">
        <f>작성용!F969</f>
        <v>B02</v>
      </c>
      <c r="J972" s="57">
        <f>작성용!G969</f>
        <v>0</v>
      </c>
      <c r="K972" s="57" t="str">
        <f>작성용!H969</f>
        <v>Y</v>
      </c>
      <c r="L972" s="57" t="str">
        <f>작성용!N969</f>
        <v xml:space="preserve">분기 </v>
      </c>
      <c r="M972" s="56" t="str">
        <f>작성용!U969</f>
        <v>2025.03.31</v>
      </c>
      <c r="N972" s="56" t="str">
        <f>작성용!V969</f>
        <v>사전등록</v>
      </c>
      <c r="O972" s="56" t="str">
        <f>작성용!W969</f>
        <v>사전등록</v>
      </c>
      <c r="P972" s="56" t="str">
        <f>작성용!X969</f>
        <v>-</v>
      </c>
      <c r="Q972" s="57" t="str">
        <f>작성용!AD969</f>
        <v>대체평가3사업본부</v>
      </c>
      <c r="R972" s="59">
        <f>작성용!AE969</f>
        <v>0</v>
      </c>
      <c r="S972" s="57" t="str">
        <f>작성용!AF969</f>
        <v>대체평가3사업본부</v>
      </c>
      <c r="T972" s="60" t="str">
        <f>작성용!AG969</f>
        <v>김영하/유승환</v>
      </c>
      <c r="U972" s="60" t="str">
        <f>작성용!AH969</f>
        <v>김영하/유승환</v>
      </c>
      <c r="V972" s="55">
        <f>작성용!AA969</f>
        <v>202503</v>
      </c>
      <c r="W972" s="57" t="str">
        <f>작성용!AC969</f>
        <v>[T]기타보험기관[1본부]</v>
      </c>
      <c r="X972" s="57" t="str">
        <f>작성용!O969</f>
        <v xml:space="preserve">재무실이은빈 </v>
      </c>
      <c r="Y972" s="57" t="str">
        <f>작성용!P969</f>
        <v xml:space="preserve">02-3787-7348 </v>
      </c>
      <c r="Z972" s="57" t="str">
        <f>작성용!Q969</f>
        <v xml:space="preserve">eunbin.lee@abllife.co.kr; KYUNGHO.PARK@ABLLIFE.CO.KR; HYUNJI.NO@ABLLIFE.CO.KR </v>
      </c>
      <c r="AA972" s="55" t="str">
        <f>작성용!AJ969</f>
        <v>-</v>
      </c>
      <c r="AB972" s="55">
        <f>작성용!AB969</f>
        <v>0</v>
      </c>
    </row>
    <row r="973" spans="1:28" s="11" customFormat="1" ht="16.5" hidden="1" customHeight="1" x14ac:dyDescent="0.3">
      <c r="A973" s="53">
        <f>작성용!AL970</f>
        <v>969</v>
      </c>
      <c r="B973" s="54" t="str">
        <f>작성용!AI970</f>
        <v>최종값 : 2025-01-06, 체크리스트송부 : 2025-01-17</v>
      </c>
      <c r="C973" s="55" t="str">
        <f>작성용!AK970</f>
        <v>개별종목</v>
      </c>
      <c r="D973" s="56">
        <f>작성용!T970</f>
        <v>45702</v>
      </c>
      <c r="E973" s="57" t="str">
        <f>작성용!B970</f>
        <v>에이비엘생명보험(수익증권)</v>
      </c>
      <c r="F973" s="57" t="str">
        <f>작성용!C970</f>
        <v>재평가</v>
      </c>
      <c r="G973" s="57" t="str">
        <f>작성용!D970</f>
        <v>한강BTL프로젝트3호</v>
      </c>
      <c r="H973" s="58" t="str">
        <f>작성용!E970</f>
        <v>KBP2021060010</v>
      </c>
      <c r="I973" s="57" t="str">
        <f>작성용!F970</f>
        <v>B02</v>
      </c>
      <c r="J973" s="57">
        <f>작성용!G970</f>
        <v>0</v>
      </c>
      <c r="K973" s="57" t="str">
        <f>작성용!H970</f>
        <v>Y</v>
      </c>
      <c r="L973" s="57" t="str">
        <f>작성용!N970</f>
        <v xml:space="preserve">분기 </v>
      </c>
      <c r="M973" s="56" t="str">
        <f>작성용!U970</f>
        <v>2025.03.31</v>
      </c>
      <c r="N973" s="56" t="str">
        <f>작성용!V970</f>
        <v>사전등록</v>
      </c>
      <c r="O973" s="56" t="str">
        <f>작성용!W970</f>
        <v>사전등록</v>
      </c>
      <c r="P973" s="56" t="str">
        <f>작성용!X970</f>
        <v>-</v>
      </c>
      <c r="Q973" s="57" t="str">
        <f>작성용!AD970</f>
        <v>대체평가3사업본부</v>
      </c>
      <c r="R973" s="59">
        <f>작성용!AE970</f>
        <v>0</v>
      </c>
      <c r="S973" s="57" t="str">
        <f>작성용!AF970</f>
        <v>대체평가3사업본부</v>
      </c>
      <c r="T973" s="60" t="str">
        <f>작성용!AG970</f>
        <v>김영하/유승환</v>
      </c>
      <c r="U973" s="60" t="str">
        <f>작성용!AH970</f>
        <v>김영하/유승환</v>
      </c>
      <c r="V973" s="55">
        <f>작성용!AA970</f>
        <v>202503</v>
      </c>
      <c r="W973" s="57" t="str">
        <f>작성용!AC970</f>
        <v>[T]기타보험기관[1본부]</v>
      </c>
      <c r="X973" s="57" t="str">
        <f>작성용!O970</f>
        <v xml:space="preserve">재무실이은빈 </v>
      </c>
      <c r="Y973" s="57" t="str">
        <f>작성용!P970</f>
        <v xml:space="preserve">02-3787-7348 </v>
      </c>
      <c r="Z973" s="57" t="str">
        <f>작성용!Q970</f>
        <v xml:space="preserve">eunbin.lee@abllife.co.kr; KYUNGHO.PARK@ABLLIFE.CO.KR; HYUNJI.NO@ABLLIFE.CO.KR </v>
      </c>
      <c r="AA973" s="55" t="str">
        <f>작성용!AJ970</f>
        <v>-</v>
      </c>
      <c r="AB973" s="55">
        <f>작성용!AB970</f>
        <v>0</v>
      </c>
    </row>
    <row r="974" spans="1:28" s="11" customFormat="1" ht="16.5" hidden="1" customHeight="1" x14ac:dyDescent="0.3">
      <c r="A974" s="53">
        <f>작성용!AL971</f>
        <v>970</v>
      </c>
      <c r="B974" s="54" t="str">
        <f>작성용!AI971</f>
        <v>최종값 : 2025-01-06, 체크리스트송부 : 2025-01-17</v>
      </c>
      <c r="C974" s="55" t="str">
        <f>작성용!AK971</f>
        <v>개별종목</v>
      </c>
      <c r="D974" s="56">
        <f>작성용!T971</f>
        <v>45702</v>
      </c>
      <c r="E974" s="57" t="str">
        <f>작성용!B971</f>
        <v>에이비엘생명보험(수익증권)</v>
      </c>
      <c r="F974" s="57" t="str">
        <f>작성용!C971</f>
        <v>재평가</v>
      </c>
      <c r="G974" s="57" t="str">
        <f>작성용!D971</f>
        <v>우리MDFV전문투자형사모부동산투자신탁</v>
      </c>
      <c r="H974" s="58" t="str">
        <f>작성용!E971</f>
        <v>KBP2021060066</v>
      </c>
      <c r="I974" s="57" t="str">
        <f>작성용!F971</f>
        <v>B02</v>
      </c>
      <c r="J974" s="57">
        <f>작성용!G971</f>
        <v>0</v>
      </c>
      <c r="K974" s="57" t="str">
        <f>작성용!H971</f>
        <v>Y</v>
      </c>
      <c r="L974" s="57" t="str">
        <f>작성용!N971</f>
        <v xml:space="preserve">분기 </v>
      </c>
      <c r="M974" s="56" t="str">
        <f>작성용!U971</f>
        <v>2025.03.31</v>
      </c>
      <c r="N974" s="56" t="str">
        <f>작성용!V971</f>
        <v>사전등록</v>
      </c>
      <c r="O974" s="56" t="str">
        <f>작성용!W971</f>
        <v>사전등록</v>
      </c>
      <c r="P974" s="56" t="str">
        <f>작성용!X971</f>
        <v>-</v>
      </c>
      <c r="Q974" s="57" t="str">
        <f>작성용!AD971</f>
        <v>대체평가3사업본부</v>
      </c>
      <c r="R974" s="59">
        <f>작성용!AE971</f>
        <v>0</v>
      </c>
      <c r="S974" s="57" t="str">
        <f>작성용!AF971</f>
        <v>대체평가3사업본부</v>
      </c>
      <c r="T974" s="60" t="str">
        <f>작성용!AG971</f>
        <v>김영하/유승환</v>
      </c>
      <c r="U974" s="60" t="str">
        <f>작성용!AH971</f>
        <v>김영하/유승환</v>
      </c>
      <c r="V974" s="55">
        <f>작성용!AA971</f>
        <v>202503</v>
      </c>
      <c r="W974" s="57" t="str">
        <f>작성용!AC971</f>
        <v>[T]기타보험기관[1본부]</v>
      </c>
      <c r="X974" s="57" t="str">
        <f>작성용!O971</f>
        <v xml:space="preserve">재무실이은빈 </v>
      </c>
      <c r="Y974" s="57" t="str">
        <f>작성용!P971</f>
        <v xml:space="preserve">02-3787-7348 </v>
      </c>
      <c r="Z974" s="57" t="str">
        <f>작성용!Q971</f>
        <v xml:space="preserve">eunbin.lee@abllife.co.kr; KYUNGHO.PARK@ABLLIFE.CO.KR; HYUNJI.NO@ABLLIFE.CO.KR </v>
      </c>
      <c r="AA974" s="55" t="str">
        <f>작성용!AJ971</f>
        <v>-</v>
      </c>
      <c r="AB974" s="55">
        <f>작성용!AB971</f>
        <v>0</v>
      </c>
    </row>
    <row r="975" spans="1:28" s="11" customFormat="1" ht="16.5" hidden="1" customHeight="1" x14ac:dyDescent="0.3">
      <c r="A975" s="53">
        <f>작성용!AL972</f>
        <v>971</v>
      </c>
      <c r="B975" s="54" t="str">
        <f>작성용!AI972</f>
        <v>최종값 : 2025-01-06, 체크리스트송부 : 2025-01-17</v>
      </c>
      <c r="C975" s="55" t="str">
        <f>작성용!AK972</f>
        <v>개별종목</v>
      </c>
      <c r="D975" s="56">
        <f>작성용!T972</f>
        <v>45702</v>
      </c>
      <c r="E975" s="57" t="str">
        <f>작성용!B972</f>
        <v>에이비엘생명보험(수익증권)</v>
      </c>
      <c r="F975" s="57" t="str">
        <f>작성용!C972</f>
        <v>재평가</v>
      </c>
      <c r="G975" s="57" t="str">
        <f>작성용!D972</f>
        <v>키움유럽인프라AI전문투자사모9호</v>
      </c>
      <c r="H975" s="58" t="str">
        <f>작성용!E972</f>
        <v>KBP2021060067</v>
      </c>
      <c r="I975" s="57" t="str">
        <f>작성용!F972</f>
        <v>B02</v>
      </c>
      <c r="J975" s="57">
        <f>작성용!G972</f>
        <v>0</v>
      </c>
      <c r="K975" s="57" t="str">
        <f>작성용!H972</f>
        <v>Y</v>
      </c>
      <c r="L975" s="57" t="str">
        <f>작성용!N972</f>
        <v xml:space="preserve">분기 </v>
      </c>
      <c r="M975" s="56" t="str">
        <f>작성용!U972</f>
        <v>2025.03.31</v>
      </c>
      <c r="N975" s="56" t="str">
        <f>작성용!V972</f>
        <v>사전등록</v>
      </c>
      <c r="O975" s="56" t="str">
        <f>작성용!W972</f>
        <v>사전등록</v>
      </c>
      <c r="P975" s="56" t="str">
        <f>작성용!X972</f>
        <v>-</v>
      </c>
      <c r="Q975" s="57" t="str">
        <f>작성용!AD972</f>
        <v>대체평가3사업본부</v>
      </c>
      <c r="R975" s="59">
        <f>작성용!AE972</f>
        <v>0</v>
      </c>
      <c r="S975" s="57" t="str">
        <f>작성용!AF972</f>
        <v>대체평가3사업본부</v>
      </c>
      <c r="T975" s="60" t="str">
        <f>작성용!AG972</f>
        <v>김영하/유승환</v>
      </c>
      <c r="U975" s="60" t="str">
        <f>작성용!AH972</f>
        <v>김영하/유승환</v>
      </c>
      <c r="V975" s="55">
        <f>작성용!AA972</f>
        <v>202503</v>
      </c>
      <c r="W975" s="57" t="str">
        <f>작성용!AC972</f>
        <v>[T]기타보험기관[1본부]</v>
      </c>
      <c r="X975" s="57" t="str">
        <f>작성용!O972</f>
        <v xml:space="preserve">재무실이은빈 </v>
      </c>
      <c r="Y975" s="57" t="str">
        <f>작성용!P972</f>
        <v xml:space="preserve">02-3787-7348 </v>
      </c>
      <c r="Z975" s="57" t="str">
        <f>작성용!Q972</f>
        <v xml:space="preserve">eunbin.lee@abllife.co.kr; KYUNGHO.PARK@ABLLIFE.CO.KR; HYUNJI.NO@ABLLIFE.CO.KR </v>
      </c>
      <c r="AA975" s="55" t="str">
        <f>작성용!AJ972</f>
        <v>-</v>
      </c>
      <c r="AB975" s="55">
        <f>작성용!AB972</f>
        <v>0</v>
      </c>
    </row>
    <row r="976" spans="1:28" s="11" customFormat="1" ht="16.5" hidden="1" customHeight="1" x14ac:dyDescent="0.3">
      <c r="A976" s="53">
        <f>작성용!AL973</f>
        <v>972</v>
      </c>
      <c r="B976" s="54" t="str">
        <f>작성용!AI973</f>
        <v>최종값 : 2025-01-06, 체크리스트송부 : 2025-01-17</v>
      </c>
      <c r="C976" s="55" t="str">
        <f>작성용!AK973</f>
        <v>개별종목</v>
      </c>
      <c r="D976" s="56">
        <f>작성용!T973</f>
        <v>45702</v>
      </c>
      <c r="E976" s="57" t="str">
        <f>작성용!B973</f>
        <v>에이비엘생명보험(수익증권)</v>
      </c>
      <c r="F976" s="57" t="str">
        <f>작성용!C973</f>
        <v>재평가</v>
      </c>
      <c r="G976" s="57" t="str">
        <f>작성용!D973</f>
        <v>다올KTB글로벌CREDEBT일반사모투자신탁제51-1호</v>
      </c>
      <c r="H976" s="58" t="str">
        <f>작성용!E973</f>
        <v>KBP2021090034</v>
      </c>
      <c r="I976" s="57" t="str">
        <f>작성용!F973</f>
        <v>B02</v>
      </c>
      <c r="J976" s="57">
        <f>작성용!G973</f>
        <v>0</v>
      </c>
      <c r="K976" s="57" t="str">
        <f>작성용!H973</f>
        <v>Y</v>
      </c>
      <c r="L976" s="57" t="str">
        <f>작성용!N973</f>
        <v xml:space="preserve">분기 </v>
      </c>
      <c r="M976" s="56" t="str">
        <f>작성용!U973</f>
        <v>2025.03.31</v>
      </c>
      <c r="N976" s="56" t="str">
        <f>작성용!V973</f>
        <v>사전등록</v>
      </c>
      <c r="O976" s="56" t="str">
        <f>작성용!W973</f>
        <v>사전등록</v>
      </c>
      <c r="P976" s="56" t="str">
        <f>작성용!X973</f>
        <v>-</v>
      </c>
      <c r="Q976" s="57" t="str">
        <f>작성용!AD973</f>
        <v>대체평가3사업본부</v>
      </c>
      <c r="R976" s="59">
        <f>작성용!AE973</f>
        <v>0</v>
      </c>
      <c r="S976" s="57" t="str">
        <f>작성용!AF973</f>
        <v>대체평가3사업본부</v>
      </c>
      <c r="T976" s="60" t="str">
        <f>작성용!AG973</f>
        <v>김영하/유승환</v>
      </c>
      <c r="U976" s="60" t="str">
        <f>작성용!AH973</f>
        <v>김영하/유승환</v>
      </c>
      <c r="V976" s="55">
        <f>작성용!AA973</f>
        <v>202503</v>
      </c>
      <c r="W976" s="57" t="str">
        <f>작성용!AC973</f>
        <v>[T]기타보험기관[1본부]</v>
      </c>
      <c r="X976" s="57" t="str">
        <f>작성용!O973</f>
        <v xml:space="preserve">재무실이은빈 </v>
      </c>
      <c r="Y976" s="57" t="str">
        <f>작성용!P973</f>
        <v xml:space="preserve">02-3787-7348 </v>
      </c>
      <c r="Z976" s="57" t="str">
        <f>작성용!Q973</f>
        <v xml:space="preserve">eunbin.lee@abllife.co.kr; KYUNGHO.PARK@ABLLIFE.CO.KR; HYUNJI.NO@ABLLIFE.CO.KR </v>
      </c>
      <c r="AA976" s="55" t="str">
        <f>작성용!AJ973</f>
        <v>-</v>
      </c>
      <c r="AB976" s="55">
        <f>작성용!AB973</f>
        <v>0</v>
      </c>
    </row>
    <row r="977" spans="1:28" s="11" customFormat="1" ht="16.5" hidden="1" customHeight="1" x14ac:dyDescent="0.3">
      <c r="A977" s="53">
        <f>작성용!AL974</f>
        <v>973</v>
      </c>
      <c r="B977" s="54" t="str">
        <f>작성용!AI974</f>
        <v>최종값 : 2025-01-06, 체크리스트송부 : 2025-01-17</v>
      </c>
      <c r="C977" s="55" t="str">
        <f>작성용!AK974</f>
        <v>개별종목</v>
      </c>
      <c r="D977" s="56">
        <f>작성용!T974</f>
        <v>45702</v>
      </c>
      <c r="E977" s="57" t="str">
        <f>작성용!B974</f>
        <v>에이비엘생명보험(수익증권)</v>
      </c>
      <c r="F977" s="57" t="str">
        <f>작성용!C974</f>
        <v>재평가</v>
      </c>
      <c r="G977" s="57" t="str">
        <f>작성용!D974</f>
        <v>타이거대체전문투자형사모특별자산투자신탁26호</v>
      </c>
      <c r="H977" s="58" t="str">
        <f>작성용!E974</f>
        <v>KBP2021090025</v>
      </c>
      <c r="I977" s="57" t="str">
        <f>작성용!F974</f>
        <v>B02</v>
      </c>
      <c r="J977" s="57">
        <f>작성용!G974</f>
        <v>0</v>
      </c>
      <c r="K977" s="57" t="str">
        <f>작성용!H974</f>
        <v>Y</v>
      </c>
      <c r="L977" s="57" t="str">
        <f>작성용!N974</f>
        <v xml:space="preserve">분기 </v>
      </c>
      <c r="M977" s="56" t="str">
        <f>작성용!U974</f>
        <v>2025.03.31</v>
      </c>
      <c r="N977" s="56" t="str">
        <f>작성용!V974</f>
        <v>사전등록</v>
      </c>
      <c r="O977" s="56" t="str">
        <f>작성용!W974</f>
        <v>사전등록</v>
      </c>
      <c r="P977" s="56" t="str">
        <f>작성용!X974</f>
        <v>-</v>
      </c>
      <c r="Q977" s="57" t="str">
        <f>작성용!AD974</f>
        <v>대체평가3사업본부</v>
      </c>
      <c r="R977" s="59">
        <f>작성용!AE974</f>
        <v>0</v>
      </c>
      <c r="S977" s="57" t="str">
        <f>작성용!AF974</f>
        <v>대체평가3사업본부</v>
      </c>
      <c r="T977" s="60" t="str">
        <f>작성용!AG974</f>
        <v>김영하/유승환</v>
      </c>
      <c r="U977" s="60" t="str">
        <f>작성용!AH974</f>
        <v>김영하/유승환</v>
      </c>
      <c r="V977" s="55">
        <f>작성용!AA974</f>
        <v>202503</v>
      </c>
      <c r="W977" s="57" t="str">
        <f>작성용!AC974</f>
        <v>[T]기타보험기관[1본부]</v>
      </c>
      <c r="X977" s="57" t="str">
        <f>작성용!O974</f>
        <v xml:space="preserve">재무실이은빈 </v>
      </c>
      <c r="Y977" s="57" t="str">
        <f>작성용!P974</f>
        <v xml:space="preserve">02-3787-7348 </v>
      </c>
      <c r="Z977" s="57" t="str">
        <f>작성용!Q974</f>
        <v xml:space="preserve">eunbin.lee@abllife.co.kr; KYUNGHO.PARK@ABLLIFE.CO.KR; HYUNJI.NO@ABLLIFE.CO.KR </v>
      </c>
      <c r="AA977" s="55" t="str">
        <f>작성용!AJ974</f>
        <v>-</v>
      </c>
      <c r="AB977" s="55">
        <f>작성용!AB974</f>
        <v>0</v>
      </c>
    </row>
    <row r="978" spans="1:28" s="11" customFormat="1" ht="16.5" hidden="1" customHeight="1" x14ac:dyDescent="0.3">
      <c r="A978" s="53">
        <f>작성용!AL975</f>
        <v>974</v>
      </c>
      <c r="B978" s="54" t="str">
        <f>작성용!AI975</f>
        <v>최종값 : 2025-01-06, 체크리스트송부 : 2025-01-17</v>
      </c>
      <c r="C978" s="55" t="str">
        <f>작성용!AK975</f>
        <v>개별종목</v>
      </c>
      <c r="D978" s="56">
        <f>작성용!T975</f>
        <v>45702</v>
      </c>
      <c r="E978" s="57" t="str">
        <f>작성용!B975</f>
        <v>에이비엘생명보험(수익증권)</v>
      </c>
      <c r="F978" s="57" t="str">
        <f>작성용!C975</f>
        <v>재평가</v>
      </c>
      <c r="G978" s="57" t="str">
        <f>작성용!D975</f>
        <v>키움그린뉴딜인프라전문투자형사모투자신탁1호</v>
      </c>
      <c r="H978" s="58" t="str">
        <f>작성용!E975</f>
        <v>KBP2021090065</v>
      </c>
      <c r="I978" s="57" t="str">
        <f>작성용!F975</f>
        <v>B02</v>
      </c>
      <c r="J978" s="57">
        <f>작성용!G975</f>
        <v>0</v>
      </c>
      <c r="K978" s="57" t="str">
        <f>작성용!H975</f>
        <v>Y</v>
      </c>
      <c r="L978" s="57" t="str">
        <f>작성용!N975</f>
        <v xml:space="preserve">분기 </v>
      </c>
      <c r="M978" s="56" t="str">
        <f>작성용!U975</f>
        <v>2025.03.31</v>
      </c>
      <c r="N978" s="56" t="str">
        <f>작성용!V975</f>
        <v>사전등록</v>
      </c>
      <c r="O978" s="56" t="str">
        <f>작성용!W975</f>
        <v>사전등록</v>
      </c>
      <c r="P978" s="56" t="str">
        <f>작성용!X975</f>
        <v>-</v>
      </c>
      <c r="Q978" s="57" t="str">
        <f>작성용!AD975</f>
        <v>대체평가3사업본부</v>
      </c>
      <c r="R978" s="59">
        <f>작성용!AE975</f>
        <v>0</v>
      </c>
      <c r="S978" s="57" t="str">
        <f>작성용!AF975</f>
        <v>대체평가3사업본부</v>
      </c>
      <c r="T978" s="60" t="str">
        <f>작성용!AG975</f>
        <v>김영하/유승환</v>
      </c>
      <c r="U978" s="60" t="str">
        <f>작성용!AH975</f>
        <v>김영하/유승환</v>
      </c>
      <c r="V978" s="55">
        <f>작성용!AA975</f>
        <v>202503</v>
      </c>
      <c r="W978" s="57" t="str">
        <f>작성용!AC975</f>
        <v>[T]기타보험기관[1본부]</v>
      </c>
      <c r="X978" s="57" t="str">
        <f>작성용!O975</f>
        <v xml:space="preserve">재무실이은빈 </v>
      </c>
      <c r="Y978" s="57" t="str">
        <f>작성용!P975</f>
        <v xml:space="preserve">02-3787-7348 </v>
      </c>
      <c r="Z978" s="57" t="str">
        <f>작성용!Q975</f>
        <v xml:space="preserve">eunbin.lee@abllife.co.kr; KYUNGHO.PARK@ABLLIFE.CO.KR; HYUNJI.NO@ABLLIFE.CO.KR </v>
      </c>
      <c r="AA978" s="55" t="str">
        <f>작성용!AJ975</f>
        <v>-</v>
      </c>
      <c r="AB978" s="55">
        <f>작성용!AB975</f>
        <v>0</v>
      </c>
    </row>
    <row r="979" spans="1:28" s="11" customFormat="1" ht="16.5" hidden="1" customHeight="1" x14ac:dyDescent="0.3">
      <c r="A979" s="53">
        <f>작성용!AL976</f>
        <v>975</v>
      </c>
      <c r="B979" s="54" t="str">
        <f>작성용!AI976</f>
        <v>최종값 : 2025-01-06, 체크리스트송부 : 2025-01-17</v>
      </c>
      <c r="C979" s="55" t="str">
        <f>작성용!AK976</f>
        <v>개별종목</v>
      </c>
      <c r="D979" s="56">
        <f>작성용!T976</f>
        <v>45702</v>
      </c>
      <c r="E979" s="57" t="str">
        <f>작성용!B976</f>
        <v>에이비엘생명보험(수익증권)</v>
      </c>
      <c r="F979" s="57" t="str">
        <f>작성용!C976</f>
        <v>재평가</v>
      </c>
      <c r="G979" s="57" t="str">
        <f>작성용!D976</f>
        <v>신한AIM재간접전문투자형사모투자신탁제13-B호(CCOFII)</v>
      </c>
      <c r="H979" s="58" t="str">
        <f>작성용!E976</f>
        <v>KBP2021120133</v>
      </c>
      <c r="I979" s="57" t="str">
        <f>작성용!F976</f>
        <v>B02</v>
      </c>
      <c r="J979" s="57">
        <f>작성용!G976</f>
        <v>0</v>
      </c>
      <c r="K979" s="57" t="str">
        <f>작성용!H976</f>
        <v>Y</v>
      </c>
      <c r="L979" s="57" t="str">
        <f>작성용!N976</f>
        <v xml:space="preserve">분기 </v>
      </c>
      <c r="M979" s="56" t="str">
        <f>작성용!U976</f>
        <v>2025.03.31</v>
      </c>
      <c r="N979" s="56" t="str">
        <f>작성용!V976</f>
        <v>사전등록</v>
      </c>
      <c r="O979" s="56" t="str">
        <f>작성용!W976</f>
        <v>사전등록</v>
      </c>
      <c r="P979" s="56" t="str">
        <f>작성용!X976</f>
        <v>-</v>
      </c>
      <c r="Q979" s="57" t="str">
        <f>작성용!AD976</f>
        <v>대체평가3사업본부</v>
      </c>
      <c r="R979" s="59">
        <f>작성용!AE976</f>
        <v>0</v>
      </c>
      <c r="S979" s="57" t="str">
        <f>작성용!AF976</f>
        <v>대체평가3사업본부</v>
      </c>
      <c r="T979" s="60" t="str">
        <f>작성용!AG976</f>
        <v>김영하/유승환</v>
      </c>
      <c r="U979" s="60" t="str">
        <f>작성용!AH976</f>
        <v>김영하/유승환</v>
      </c>
      <c r="V979" s="55">
        <f>작성용!AA976</f>
        <v>202503</v>
      </c>
      <c r="W979" s="57" t="str">
        <f>작성용!AC976</f>
        <v>[T]기타보험기관[1본부]</v>
      </c>
      <c r="X979" s="57" t="str">
        <f>작성용!O976</f>
        <v xml:space="preserve">재무실이은빈 </v>
      </c>
      <c r="Y979" s="57" t="str">
        <f>작성용!P976</f>
        <v xml:space="preserve">02-3787-7348 </v>
      </c>
      <c r="Z979" s="57" t="str">
        <f>작성용!Q976</f>
        <v xml:space="preserve">eunbin.lee@abllife.co.kr; KYUNGHO.PARK@ABLLIFE.CO.KR; HYUNJI.NO@ABLLIFE.CO.KR </v>
      </c>
      <c r="AA979" s="55" t="str">
        <f>작성용!AJ976</f>
        <v>-</v>
      </c>
      <c r="AB979" s="55">
        <f>작성용!AB976</f>
        <v>0</v>
      </c>
    </row>
    <row r="980" spans="1:28" s="11" customFormat="1" ht="16.5" hidden="1" customHeight="1" x14ac:dyDescent="0.3">
      <c r="A980" s="53">
        <f>작성용!AL977</f>
        <v>976</v>
      </c>
      <c r="B980" s="54" t="str">
        <f>작성용!AI977</f>
        <v>최종값 : 2025-01-06, 체크리스트송부 : 2025-01-17</v>
      </c>
      <c r="C980" s="55" t="str">
        <f>작성용!AK977</f>
        <v>개별종목</v>
      </c>
      <c r="D980" s="56">
        <f>작성용!T977</f>
        <v>45702</v>
      </c>
      <c r="E980" s="57" t="str">
        <f>작성용!B977</f>
        <v>에이비엘생명보험(수익증권)</v>
      </c>
      <c r="F980" s="57" t="str">
        <f>작성용!C977</f>
        <v>재평가</v>
      </c>
      <c r="G980" s="57" t="str">
        <f>작성용!D977</f>
        <v>트러스톤유럽기업대출일반사모투자신탁제1호</v>
      </c>
      <c r="H980" s="58" t="str">
        <f>작성용!E977</f>
        <v>KBP2021120105</v>
      </c>
      <c r="I980" s="57" t="str">
        <f>작성용!F977</f>
        <v>B02</v>
      </c>
      <c r="J980" s="57">
        <f>작성용!G977</f>
        <v>0</v>
      </c>
      <c r="K980" s="57" t="str">
        <f>작성용!H977</f>
        <v>Y</v>
      </c>
      <c r="L980" s="57" t="str">
        <f>작성용!N977</f>
        <v xml:space="preserve">분기 </v>
      </c>
      <c r="M980" s="56" t="str">
        <f>작성용!U977</f>
        <v>2025.03.31</v>
      </c>
      <c r="N980" s="56" t="str">
        <f>작성용!V977</f>
        <v>사전등록</v>
      </c>
      <c r="O980" s="56" t="str">
        <f>작성용!W977</f>
        <v>사전등록</v>
      </c>
      <c r="P980" s="56" t="str">
        <f>작성용!X977</f>
        <v>-</v>
      </c>
      <c r="Q980" s="57" t="str">
        <f>작성용!AD977</f>
        <v>대체평가3사업본부</v>
      </c>
      <c r="R980" s="59">
        <f>작성용!AE977</f>
        <v>0</v>
      </c>
      <c r="S980" s="57" t="str">
        <f>작성용!AF977</f>
        <v>대체평가3사업본부</v>
      </c>
      <c r="T980" s="60" t="str">
        <f>작성용!AG977</f>
        <v>김영하/유승환</v>
      </c>
      <c r="U980" s="60" t="str">
        <f>작성용!AH977</f>
        <v>김영하/유승환</v>
      </c>
      <c r="V980" s="55">
        <f>작성용!AA977</f>
        <v>202503</v>
      </c>
      <c r="W980" s="57" t="str">
        <f>작성용!AC977</f>
        <v>[T]기타보험기관[1본부]</v>
      </c>
      <c r="X980" s="57" t="str">
        <f>작성용!O977</f>
        <v xml:space="preserve">재무실이은빈 </v>
      </c>
      <c r="Y980" s="57" t="str">
        <f>작성용!P977</f>
        <v xml:space="preserve">02-3787-7348 </v>
      </c>
      <c r="Z980" s="57" t="str">
        <f>작성용!Q977</f>
        <v xml:space="preserve">eunbin.lee@abllife.co.kr; KYUNGHO.PARK@ABLLIFE.CO.KR; HYUNJI.NO@ABLLIFE.CO.KR </v>
      </c>
      <c r="AA980" s="55" t="str">
        <f>작성용!AJ977</f>
        <v>-</v>
      </c>
      <c r="AB980" s="55">
        <f>작성용!AB977</f>
        <v>0</v>
      </c>
    </row>
    <row r="981" spans="1:28" s="11" customFormat="1" ht="16.5" hidden="1" customHeight="1" x14ac:dyDescent="0.3">
      <c r="A981" s="53">
        <f>작성용!AL978</f>
        <v>977</v>
      </c>
      <c r="B981" s="54" t="str">
        <f>작성용!AI978</f>
        <v>최종값 : 2025-01-06, 체크리스트송부 : 2025-01-17</v>
      </c>
      <c r="C981" s="55" t="str">
        <f>작성용!AK978</f>
        <v>개별종목</v>
      </c>
      <c r="D981" s="56">
        <f>작성용!T978</f>
        <v>45702</v>
      </c>
      <c r="E981" s="57" t="str">
        <f>작성용!B978</f>
        <v>에이비엘생명보험(수익증권)</v>
      </c>
      <c r="F981" s="57" t="str">
        <f>작성용!C978</f>
        <v>재평가</v>
      </c>
      <c r="G981" s="57" t="str">
        <f>작성용!D978</f>
        <v>QIC Infrastructure Portfolio no.1</v>
      </c>
      <c r="H981" s="58" t="str">
        <f>작성용!E978</f>
        <v>KBP2020060053</v>
      </c>
      <c r="I981" s="57" t="str">
        <f>작성용!F978</f>
        <v>B02</v>
      </c>
      <c r="J981" s="57">
        <f>작성용!G978</f>
        <v>0</v>
      </c>
      <c r="K981" s="57" t="str">
        <f>작성용!H978</f>
        <v>Y</v>
      </c>
      <c r="L981" s="57" t="str">
        <f>작성용!N978</f>
        <v xml:space="preserve">분기 </v>
      </c>
      <c r="M981" s="56" t="str">
        <f>작성용!U978</f>
        <v>2025.03.31</v>
      </c>
      <c r="N981" s="56" t="str">
        <f>작성용!V978</f>
        <v>사전등록</v>
      </c>
      <c r="O981" s="56" t="str">
        <f>작성용!W978</f>
        <v>사전등록</v>
      </c>
      <c r="P981" s="56" t="str">
        <f>작성용!X978</f>
        <v>-</v>
      </c>
      <c r="Q981" s="57" t="str">
        <f>작성용!AD978</f>
        <v>대체평가3사업본부</v>
      </c>
      <c r="R981" s="59">
        <f>작성용!AE978</f>
        <v>0</v>
      </c>
      <c r="S981" s="57" t="str">
        <f>작성용!AF978</f>
        <v>대체평가3사업본부</v>
      </c>
      <c r="T981" s="60" t="str">
        <f>작성용!AG978</f>
        <v>김영하/유승환</v>
      </c>
      <c r="U981" s="60" t="str">
        <f>작성용!AH978</f>
        <v>김영하/유승환</v>
      </c>
      <c r="V981" s="55">
        <f>작성용!AA978</f>
        <v>202503</v>
      </c>
      <c r="W981" s="57" t="str">
        <f>작성용!AC978</f>
        <v>[T]기타보험기관[1본부]</v>
      </c>
      <c r="X981" s="57" t="str">
        <f>작성용!O978</f>
        <v xml:space="preserve">재무실이은빈 </v>
      </c>
      <c r="Y981" s="57" t="str">
        <f>작성용!P978</f>
        <v xml:space="preserve">02-3787-7348 </v>
      </c>
      <c r="Z981" s="57" t="str">
        <f>작성용!Q978</f>
        <v xml:space="preserve">eunbin.lee@abllife.co.kr; KYUNGHO.PARK@ABLLIFE.CO.KR; HYUNJI.NO@ABLLIFE.CO.KR </v>
      </c>
      <c r="AA981" s="55" t="str">
        <f>작성용!AJ978</f>
        <v>-</v>
      </c>
      <c r="AB981" s="55">
        <f>작성용!AB978</f>
        <v>0</v>
      </c>
    </row>
    <row r="982" spans="1:28" s="11" customFormat="1" ht="16.5" hidden="1" customHeight="1" x14ac:dyDescent="0.3">
      <c r="A982" s="53">
        <f>작성용!AL979</f>
        <v>978</v>
      </c>
      <c r="B982" s="54" t="str">
        <f>작성용!AI979</f>
        <v>최종값 : 2025-01-06, 체크리스트송부 : 2025-01-17</v>
      </c>
      <c r="C982" s="55" t="str">
        <f>작성용!AK979</f>
        <v>개별종목</v>
      </c>
      <c r="D982" s="56">
        <f>작성용!T979</f>
        <v>45702</v>
      </c>
      <c r="E982" s="57" t="str">
        <f>작성용!B979</f>
        <v>에이비엘생명보험(수익증권)</v>
      </c>
      <c r="F982" s="57" t="str">
        <f>작성용!C979</f>
        <v>재평가</v>
      </c>
      <c r="G982" s="57" t="str">
        <f>작성용!D979</f>
        <v>QIC Infrastructure Portfolio no.2</v>
      </c>
      <c r="H982" s="58" t="str">
        <f>작성용!E979</f>
        <v>KBP2020060054</v>
      </c>
      <c r="I982" s="57" t="str">
        <f>작성용!F979</f>
        <v>B02</v>
      </c>
      <c r="J982" s="57">
        <f>작성용!G979</f>
        <v>0</v>
      </c>
      <c r="K982" s="57" t="str">
        <f>작성용!H979</f>
        <v>Y</v>
      </c>
      <c r="L982" s="57" t="str">
        <f>작성용!N979</f>
        <v xml:space="preserve">분기 </v>
      </c>
      <c r="M982" s="56" t="str">
        <f>작성용!U979</f>
        <v>2025.03.31</v>
      </c>
      <c r="N982" s="56" t="str">
        <f>작성용!V979</f>
        <v>사전등록</v>
      </c>
      <c r="O982" s="56" t="str">
        <f>작성용!W979</f>
        <v>사전등록</v>
      </c>
      <c r="P982" s="56" t="str">
        <f>작성용!X979</f>
        <v>-</v>
      </c>
      <c r="Q982" s="57" t="str">
        <f>작성용!AD979</f>
        <v>대체평가3사업본부</v>
      </c>
      <c r="R982" s="59">
        <f>작성용!AE979</f>
        <v>0</v>
      </c>
      <c r="S982" s="57" t="str">
        <f>작성용!AF979</f>
        <v>대체평가3사업본부</v>
      </c>
      <c r="T982" s="60" t="str">
        <f>작성용!AG979</f>
        <v>김영하/유승환</v>
      </c>
      <c r="U982" s="60" t="str">
        <f>작성용!AH979</f>
        <v>김영하/유승환</v>
      </c>
      <c r="V982" s="55">
        <f>작성용!AA979</f>
        <v>202503</v>
      </c>
      <c r="W982" s="57" t="str">
        <f>작성용!AC979</f>
        <v>[T]기타보험기관[1본부]</v>
      </c>
      <c r="X982" s="57" t="str">
        <f>작성용!O979</f>
        <v xml:space="preserve">재무실이은빈 </v>
      </c>
      <c r="Y982" s="57" t="str">
        <f>작성용!P979</f>
        <v xml:space="preserve">02-3787-7348 </v>
      </c>
      <c r="Z982" s="57" t="str">
        <f>작성용!Q979</f>
        <v xml:space="preserve">eunbin.lee@abllife.co.kr; KYUNGHO.PARK@ABLLIFE.CO.KR; HYUNJI.NO@ABLLIFE.CO.KR </v>
      </c>
      <c r="AA982" s="55" t="str">
        <f>작성용!AJ979</f>
        <v>-</v>
      </c>
      <c r="AB982" s="55">
        <f>작성용!AB979</f>
        <v>0</v>
      </c>
    </row>
    <row r="983" spans="1:28" s="11" customFormat="1" ht="16.5" hidden="1" customHeight="1" x14ac:dyDescent="0.3">
      <c r="A983" s="53">
        <f>작성용!AL980</f>
        <v>979</v>
      </c>
      <c r="B983" s="54" t="str">
        <f>작성용!AI980</f>
        <v>최종값 : 2025-01-06, 체크리스트송부 : 2025-01-17</v>
      </c>
      <c r="C983" s="55" t="str">
        <f>작성용!AK980</f>
        <v>개별종목</v>
      </c>
      <c r="D983" s="56">
        <f>작성용!T980</f>
        <v>45702</v>
      </c>
      <c r="E983" s="57" t="str">
        <f>작성용!B980</f>
        <v>에이비엘생명보험(수익증권)</v>
      </c>
      <c r="F983" s="57" t="str">
        <f>작성용!C980</f>
        <v>재평가</v>
      </c>
      <c r="G983" s="57" t="str">
        <f>작성용!D980</f>
        <v>Dexus Community Infrastructure</v>
      </c>
      <c r="H983" s="58" t="str">
        <f>작성용!E980</f>
        <v>KBP2020060062</v>
      </c>
      <c r="I983" s="57" t="str">
        <f>작성용!F980</f>
        <v>B02</v>
      </c>
      <c r="J983" s="57">
        <f>작성용!G980</f>
        <v>0</v>
      </c>
      <c r="K983" s="57" t="str">
        <f>작성용!H980</f>
        <v>Y</v>
      </c>
      <c r="L983" s="57" t="str">
        <f>작성용!N980</f>
        <v xml:space="preserve">분기 </v>
      </c>
      <c r="M983" s="56" t="str">
        <f>작성용!U980</f>
        <v>2025.03.31</v>
      </c>
      <c r="N983" s="56" t="str">
        <f>작성용!V980</f>
        <v>사전등록</v>
      </c>
      <c r="O983" s="56" t="str">
        <f>작성용!W980</f>
        <v>사전등록</v>
      </c>
      <c r="P983" s="56" t="str">
        <f>작성용!X980</f>
        <v>-</v>
      </c>
      <c r="Q983" s="57" t="str">
        <f>작성용!AD980</f>
        <v>대체평가3사업본부</v>
      </c>
      <c r="R983" s="59">
        <f>작성용!AE980</f>
        <v>0</v>
      </c>
      <c r="S983" s="57" t="str">
        <f>작성용!AF980</f>
        <v>대체평가3사업본부</v>
      </c>
      <c r="T983" s="60" t="str">
        <f>작성용!AG980</f>
        <v>김영하/유승환</v>
      </c>
      <c r="U983" s="60" t="str">
        <f>작성용!AH980</f>
        <v>김영하/유승환</v>
      </c>
      <c r="V983" s="55">
        <f>작성용!AA980</f>
        <v>202503</v>
      </c>
      <c r="W983" s="57" t="str">
        <f>작성용!AC980</f>
        <v>[T]기타보험기관[1본부]</v>
      </c>
      <c r="X983" s="57" t="str">
        <f>작성용!O980</f>
        <v xml:space="preserve">재무실이은빈 </v>
      </c>
      <c r="Y983" s="57" t="str">
        <f>작성용!P980</f>
        <v xml:space="preserve">02-3787-7348 </v>
      </c>
      <c r="Z983" s="57" t="str">
        <f>작성용!Q980</f>
        <v xml:space="preserve">eunbin.lee@abllife.co.kr; KYUNGHO.PARK@ABLLIFE.CO.KR; HYUNJI.NO@ABLLIFE.CO.KR </v>
      </c>
      <c r="AA983" s="55" t="str">
        <f>작성용!AJ980</f>
        <v>-</v>
      </c>
      <c r="AB983" s="55">
        <f>작성용!AB980</f>
        <v>0</v>
      </c>
    </row>
    <row r="984" spans="1:28" s="11" customFormat="1" ht="16.5" hidden="1" customHeight="1" x14ac:dyDescent="0.3">
      <c r="A984" s="53">
        <f>작성용!AL981</f>
        <v>980</v>
      </c>
      <c r="B984" s="54" t="str">
        <f>작성용!AI981</f>
        <v>최종값 : 2025-01-06, 체크리스트송부 : 2025-01-17</v>
      </c>
      <c r="C984" s="55" t="str">
        <f>작성용!AK981</f>
        <v>개별종목</v>
      </c>
      <c r="D984" s="56">
        <f>작성용!T981</f>
        <v>45702</v>
      </c>
      <c r="E984" s="57" t="str">
        <f>작성용!B981</f>
        <v>에이비엘생명보험(수익증권)</v>
      </c>
      <c r="F984" s="57" t="str">
        <f>작성용!C981</f>
        <v>재평가</v>
      </c>
      <c r="G984" s="57" t="str">
        <f>작성용!D981</f>
        <v>AEW UK property</v>
      </c>
      <c r="H984" s="58" t="str">
        <f>작성용!E981</f>
        <v>KBP2020060074</v>
      </c>
      <c r="I984" s="57" t="str">
        <f>작성용!F981</f>
        <v>B02</v>
      </c>
      <c r="J984" s="57">
        <f>작성용!G981</f>
        <v>0</v>
      </c>
      <c r="K984" s="57" t="str">
        <f>작성용!H981</f>
        <v>Y</v>
      </c>
      <c r="L984" s="57" t="str">
        <f>작성용!N981</f>
        <v xml:space="preserve">분기 </v>
      </c>
      <c r="M984" s="56" t="str">
        <f>작성용!U981</f>
        <v>2025.03.31</v>
      </c>
      <c r="N984" s="56" t="str">
        <f>작성용!V981</f>
        <v>사전등록</v>
      </c>
      <c r="O984" s="56" t="str">
        <f>작성용!W981</f>
        <v>사전등록</v>
      </c>
      <c r="P984" s="56" t="str">
        <f>작성용!X981</f>
        <v>-</v>
      </c>
      <c r="Q984" s="57" t="str">
        <f>작성용!AD981</f>
        <v>대체평가3사업본부</v>
      </c>
      <c r="R984" s="59">
        <f>작성용!AE981</f>
        <v>0</v>
      </c>
      <c r="S984" s="57" t="str">
        <f>작성용!AF981</f>
        <v>대체평가3사업본부</v>
      </c>
      <c r="T984" s="60" t="str">
        <f>작성용!AG981</f>
        <v>김영하/유승환</v>
      </c>
      <c r="U984" s="60" t="str">
        <f>작성용!AH981</f>
        <v>김영하/유승환</v>
      </c>
      <c r="V984" s="55">
        <f>작성용!AA981</f>
        <v>202503</v>
      </c>
      <c r="W984" s="57" t="str">
        <f>작성용!AC981</f>
        <v>[T]기타보험기관[1본부]</v>
      </c>
      <c r="X984" s="57" t="str">
        <f>작성용!O981</f>
        <v xml:space="preserve">재무실이은빈 </v>
      </c>
      <c r="Y984" s="57" t="str">
        <f>작성용!P981</f>
        <v xml:space="preserve">02-3787-7348 </v>
      </c>
      <c r="Z984" s="57" t="str">
        <f>작성용!Q981</f>
        <v xml:space="preserve">eunbin.lee@abllife.co.kr; KYUNGHO.PARK@ABLLIFE.CO.KR; HYUNJI.NO@ABLLIFE.CO.KR </v>
      </c>
      <c r="AA984" s="55" t="str">
        <f>작성용!AJ981</f>
        <v>-</v>
      </c>
      <c r="AB984" s="55">
        <f>작성용!AB981</f>
        <v>0</v>
      </c>
    </row>
    <row r="985" spans="1:28" s="11" customFormat="1" ht="16.5" hidden="1" customHeight="1" x14ac:dyDescent="0.3">
      <c r="A985" s="53">
        <f>작성용!AL982</f>
        <v>981</v>
      </c>
      <c r="B985" s="54" t="str">
        <f>작성용!AI982</f>
        <v>최종값 : 2025-01-06, 체크리스트송부 : 2025-01-17</v>
      </c>
      <c r="C985" s="55" t="str">
        <f>작성용!AK982</f>
        <v>개별종목</v>
      </c>
      <c r="D985" s="56">
        <f>작성용!T982</f>
        <v>45702</v>
      </c>
      <c r="E985" s="57" t="str">
        <f>작성용!B982</f>
        <v>에이비엘생명보험(수익증권)</v>
      </c>
      <c r="F985" s="57" t="str">
        <f>작성용!C982</f>
        <v>재평가</v>
      </c>
      <c r="G985" s="57" t="str">
        <f>작성용!D982</f>
        <v>Madison Realty Capital Debt Fund IV</v>
      </c>
      <c r="H985" s="58" t="str">
        <f>작성용!E982</f>
        <v>KBP2020060078</v>
      </c>
      <c r="I985" s="57" t="str">
        <f>작성용!F982</f>
        <v>B02</v>
      </c>
      <c r="J985" s="57">
        <f>작성용!G982</f>
        <v>0</v>
      </c>
      <c r="K985" s="57" t="str">
        <f>작성용!H982</f>
        <v>Y</v>
      </c>
      <c r="L985" s="57" t="str">
        <f>작성용!N982</f>
        <v xml:space="preserve">분기 </v>
      </c>
      <c r="M985" s="56" t="str">
        <f>작성용!U982</f>
        <v>2025.03.31</v>
      </c>
      <c r="N985" s="56" t="str">
        <f>작성용!V982</f>
        <v>사전등록</v>
      </c>
      <c r="O985" s="56" t="str">
        <f>작성용!W982</f>
        <v>사전등록</v>
      </c>
      <c r="P985" s="56" t="str">
        <f>작성용!X982</f>
        <v>-</v>
      </c>
      <c r="Q985" s="57" t="str">
        <f>작성용!AD982</f>
        <v>대체평가3사업본부</v>
      </c>
      <c r="R985" s="59">
        <f>작성용!AE982</f>
        <v>0</v>
      </c>
      <c r="S985" s="57" t="str">
        <f>작성용!AF982</f>
        <v>대체평가3사업본부</v>
      </c>
      <c r="T985" s="60" t="str">
        <f>작성용!AG982</f>
        <v>김영하/유승환</v>
      </c>
      <c r="U985" s="60" t="str">
        <f>작성용!AH982</f>
        <v>김영하/유승환</v>
      </c>
      <c r="V985" s="55">
        <f>작성용!AA982</f>
        <v>202503</v>
      </c>
      <c r="W985" s="57" t="str">
        <f>작성용!AC982</f>
        <v>[T]기타보험기관[1본부]</v>
      </c>
      <c r="X985" s="57" t="str">
        <f>작성용!O982</f>
        <v xml:space="preserve">재무실이은빈 </v>
      </c>
      <c r="Y985" s="57" t="str">
        <f>작성용!P982</f>
        <v xml:space="preserve">02-3787-7348 </v>
      </c>
      <c r="Z985" s="57" t="str">
        <f>작성용!Q982</f>
        <v xml:space="preserve">eunbin.lee@abllife.co.kr; KYUNGHO.PARK@ABLLIFE.CO.KR; HYUNJI.NO@ABLLIFE.CO.KR </v>
      </c>
      <c r="AA985" s="55" t="str">
        <f>작성용!AJ982</f>
        <v>-</v>
      </c>
      <c r="AB985" s="55">
        <f>작성용!AB982</f>
        <v>0</v>
      </c>
    </row>
    <row r="986" spans="1:28" s="11" customFormat="1" ht="16.5" hidden="1" customHeight="1" x14ac:dyDescent="0.3">
      <c r="A986" s="53">
        <f>작성용!AL983</f>
        <v>982</v>
      </c>
      <c r="B986" s="54" t="str">
        <f>작성용!AI983</f>
        <v>최종값 : 2025-01-06, 체크리스트송부 : 2025-01-17</v>
      </c>
      <c r="C986" s="55" t="str">
        <f>작성용!AK983</f>
        <v>개별종목</v>
      </c>
      <c r="D986" s="56">
        <f>작성용!T983</f>
        <v>45702</v>
      </c>
      <c r="E986" s="57" t="str">
        <f>작성용!B983</f>
        <v>에이비엘생명보험(수익증권)</v>
      </c>
      <c r="F986" s="57" t="str">
        <f>작성용!C983</f>
        <v>재평가</v>
      </c>
      <c r="G986" s="57" t="str">
        <f>작성용!D983</f>
        <v>Everbright Overseas Infrastructure Fund</v>
      </c>
      <c r="H986" s="58" t="str">
        <f>작성용!E983</f>
        <v>KBP2020060080</v>
      </c>
      <c r="I986" s="57" t="str">
        <f>작성용!F983</f>
        <v>B02</v>
      </c>
      <c r="J986" s="57">
        <f>작성용!G983</f>
        <v>0</v>
      </c>
      <c r="K986" s="57" t="str">
        <f>작성용!H983</f>
        <v>Y</v>
      </c>
      <c r="L986" s="57" t="str">
        <f>작성용!N983</f>
        <v xml:space="preserve">분기 </v>
      </c>
      <c r="M986" s="56" t="str">
        <f>작성용!U983</f>
        <v>2025.03.31</v>
      </c>
      <c r="N986" s="56" t="str">
        <f>작성용!V983</f>
        <v>사전등록</v>
      </c>
      <c r="O986" s="56" t="str">
        <f>작성용!W983</f>
        <v>사전등록</v>
      </c>
      <c r="P986" s="56" t="str">
        <f>작성용!X983</f>
        <v>-</v>
      </c>
      <c r="Q986" s="57" t="str">
        <f>작성용!AD983</f>
        <v>대체평가3사업본부</v>
      </c>
      <c r="R986" s="59">
        <f>작성용!AE983</f>
        <v>0</v>
      </c>
      <c r="S986" s="57" t="str">
        <f>작성용!AF983</f>
        <v>대체평가3사업본부</v>
      </c>
      <c r="T986" s="60" t="str">
        <f>작성용!AG983</f>
        <v>김영하/유승환</v>
      </c>
      <c r="U986" s="60" t="str">
        <f>작성용!AH983</f>
        <v>김영하/유승환</v>
      </c>
      <c r="V986" s="55">
        <f>작성용!AA983</f>
        <v>202503</v>
      </c>
      <c r="W986" s="57" t="str">
        <f>작성용!AC983</f>
        <v>[T]기타보험기관[1본부]</v>
      </c>
      <c r="X986" s="57" t="str">
        <f>작성용!O983</f>
        <v xml:space="preserve">재무실이은빈 </v>
      </c>
      <c r="Y986" s="57" t="str">
        <f>작성용!P983</f>
        <v xml:space="preserve">02-3787-7348 </v>
      </c>
      <c r="Z986" s="57" t="str">
        <f>작성용!Q983</f>
        <v xml:space="preserve">eunbin.lee@abllife.co.kr; KYUNGHO.PARK@ABLLIFE.CO.KR; HYUNJI.NO@ABLLIFE.CO.KR </v>
      </c>
      <c r="AA986" s="55" t="str">
        <f>작성용!AJ983</f>
        <v>-</v>
      </c>
      <c r="AB986" s="55">
        <f>작성용!AB983</f>
        <v>0</v>
      </c>
    </row>
    <row r="987" spans="1:28" s="11" customFormat="1" ht="16.5" hidden="1" customHeight="1" x14ac:dyDescent="0.3">
      <c r="A987" s="53">
        <f>작성용!AL984</f>
        <v>983</v>
      </c>
      <c r="B987" s="54" t="str">
        <f>작성용!AI984</f>
        <v>최종값 : 2025-01-06, 체크리스트송부 : 2025-01-17</v>
      </c>
      <c r="C987" s="55" t="str">
        <f>작성용!AK984</f>
        <v>개별종목</v>
      </c>
      <c r="D987" s="56">
        <f>작성용!T984</f>
        <v>45702</v>
      </c>
      <c r="E987" s="57" t="str">
        <f>작성용!B984</f>
        <v>에이비엘생명보험(수익증권)</v>
      </c>
      <c r="F987" s="57" t="str">
        <f>작성용!C984</f>
        <v>재평가</v>
      </c>
      <c r="G987" s="57" t="str">
        <f>작성용!D984</f>
        <v>Square Mile Credit Partners II</v>
      </c>
      <c r="H987" s="58" t="str">
        <f>작성용!E984</f>
        <v>KBP2020060089</v>
      </c>
      <c r="I987" s="57" t="str">
        <f>작성용!F984</f>
        <v>B02</v>
      </c>
      <c r="J987" s="57">
        <f>작성용!G984</f>
        <v>0</v>
      </c>
      <c r="K987" s="57" t="str">
        <f>작성용!H984</f>
        <v>Y</v>
      </c>
      <c r="L987" s="57" t="str">
        <f>작성용!N984</f>
        <v xml:space="preserve">분기 </v>
      </c>
      <c r="M987" s="56" t="str">
        <f>작성용!U984</f>
        <v>2025.03.31</v>
      </c>
      <c r="N987" s="56" t="str">
        <f>작성용!V984</f>
        <v>사전등록</v>
      </c>
      <c r="O987" s="56" t="str">
        <f>작성용!W984</f>
        <v>사전등록</v>
      </c>
      <c r="P987" s="56" t="str">
        <f>작성용!X984</f>
        <v>-</v>
      </c>
      <c r="Q987" s="57" t="str">
        <f>작성용!AD984</f>
        <v>대체평가3사업본부</v>
      </c>
      <c r="R987" s="59">
        <f>작성용!AE984</f>
        <v>0</v>
      </c>
      <c r="S987" s="57" t="str">
        <f>작성용!AF984</f>
        <v>대체평가3사업본부</v>
      </c>
      <c r="T987" s="60" t="str">
        <f>작성용!AG984</f>
        <v>김영하/유승환</v>
      </c>
      <c r="U987" s="60" t="str">
        <f>작성용!AH984</f>
        <v>김영하/유승환</v>
      </c>
      <c r="V987" s="55">
        <f>작성용!AA984</f>
        <v>202503</v>
      </c>
      <c r="W987" s="57" t="str">
        <f>작성용!AC984</f>
        <v>[T]기타보험기관[1본부]</v>
      </c>
      <c r="X987" s="57" t="str">
        <f>작성용!O984</f>
        <v xml:space="preserve">재무실이은빈 </v>
      </c>
      <c r="Y987" s="57" t="str">
        <f>작성용!P984</f>
        <v xml:space="preserve">02-3787-7348 </v>
      </c>
      <c r="Z987" s="57" t="str">
        <f>작성용!Q984</f>
        <v xml:space="preserve">eunbin.lee@abllife.co.kr; KYUNGHO.PARK@ABLLIFE.CO.KR; HYUNJI.NO@ABLLIFE.CO.KR </v>
      </c>
      <c r="AA987" s="55" t="str">
        <f>작성용!AJ984</f>
        <v>-</v>
      </c>
      <c r="AB987" s="55">
        <f>작성용!AB984</f>
        <v>0</v>
      </c>
    </row>
    <row r="988" spans="1:28" s="11" customFormat="1" ht="16.5" hidden="1" customHeight="1" x14ac:dyDescent="0.3">
      <c r="A988" s="53">
        <f>작성용!AL985</f>
        <v>984</v>
      </c>
      <c r="B988" s="54" t="str">
        <f>작성용!AI985</f>
        <v>최종값 : 2025-01-06, 체크리스트송부 : 2025-01-17</v>
      </c>
      <c r="C988" s="55" t="str">
        <f>작성용!AK985</f>
        <v>개별종목</v>
      </c>
      <c r="D988" s="56">
        <f>작성용!T985</f>
        <v>45702</v>
      </c>
      <c r="E988" s="57" t="str">
        <f>작성용!B985</f>
        <v>에이비엘생명보험(수익증권)</v>
      </c>
      <c r="F988" s="57" t="str">
        <f>작성용!C985</f>
        <v>재평가</v>
      </c>
      <c r="G988" s="57" t="str">
        <f>작성용!D985</f>
        <v>US Government Building Fund</v>
      </c>
      <c r="H988" s="58" t="str">
        <f>작성용!E985</f>
        <v>KBP2020060090</v>
      </c>
      <c r="I988" s="57" t="str">
        <f>작성용!F985</f>
        <v>B02</v>
      </c>
      <c r="J988" s="57">
        <f>작성용!G985</f>
        <v>0</v>
      </c>
      <c r="K988" s="57" t="str">
        <f>작성용!H985</f>
        <v>Y</v>
      </c>
      <c r="L988" s="57" t="str">
        <f>작성용!N985</f>
        <v xml:space="preserve">분기 </v>
      </c>
      <c r="M988" s="56" t="str">
        <f>작성용!U985</f>
        <v>2025.03.31</v>
      </c>
      <c r="N988" s="56" t="str">
        <f>작성용!V985</f>
        <v>사전등록</v>
      </c>
      <c r="O988" s="56" t="str">
        <f>작성용!W985</f>
        <v>사전등록</v>
      </c>
      <c r="P988" s="56" t="str">
        <f>작성용!X985</f>
        <v>-</v>
      </c>
      <c r="Q988" s="57" t="str">
        <f>작성용!AD985</f>
        <v>대체평가3사업본부</v>
      </c>
      <c r="R988" s="59">
        <f>작성용!AE985</f>
        <v>0</v>
      </c>
      <c r="S988" s="57" t="str">
        <f>작성용!AF985</f>
        <v>대체평가3사업본부</v>
      </c>
      <c r="T988" s="60" t="str">
        <f>작성용!AG985</f>
        <v>김영하/유승환</v>
      </c>
      <c r="U988" s="60" t="str">
        <f>작성용!AH985</f>
        <v>김영하/유승환</v>
      </c>
      <c r="V988" s="55">
        <f>작성용!AA985</f>
        <v>202503</v>
      </c>
      <c r="W988" s="57" t="str">
        <f>작성용!AC985</f>
        <v>[T]기타보험기관[1본부]</v>
      </c>
      <c r="X988" s="57" t="str">
        <f>작성용!O985</f>
        <v xml:space="preserve">재무실이은빈 </v>
      </c>
      <c r="Y988" s="57" t="str">
        <f>작성용!P985</f>
        <v xml:space="preserve">02-3787-7348 </v>
      </c>
      <c r="Z988" s="57" t="str">
        <f>작성용!Q985</f>
        <v xml:space="preserve">eunbin.lee@abllife.co.kr; KYUNGHO.PARK@ABLLIFE.CO.KR; HYUNJI.NO@ABLLIFE.CO.KR </v>
      </c>
      <c r="AA988" s="55" t="str">
        <f>작성용!AJ985</f>
        <v>-</v>
      </c>
      <c r="AB988" s="55">
        <f>작성용!AB985</f>
        <v>0</v>
      </c>
    </row>
    <row r="989" spans="1:28" s="11" customFormat="1" ht="16.5" hidden="1" customHeight="1" x14ac:dyDescent="0.3">
      <c r="A989" s="53">
        <f>작성용!AL986</f>
        <v>985</v>
      </c>
      <c r="B989" s="54" t="str">
        <f>작성용!AI986</f>
        <v>최종값 : 2025-01-06, 체크리스트송부 : 2025-01-17</v>
      </c>
      <c r="C989" s="55" t="str">
        <f>작성용!AK986</f>
        <v>개별종목</v>
      </c>
      <c r="D989" s="56">
        <f>작성용!T986</f>
        <v>45702</v>
      </c>
      <c r="E989" s="57" t="str">
        <f>작성용!B986</f>
        <v>에이비엘생명보험(수익증권)</v>
      </c>
      <c r="F989" s="57" t="str">
        <f>작성용!C986</f>
        <v>재평가</v>
      </c>
      <c r="G989" s="57" t="str">
        <f>작성용!D986</f>
        <v>알세온인프라블라인드펀드</v>
      </c>
      <c r="H989" s="58" t="str">
        <f>작성용!E986</f>
        <v>KBP2021120264</v>
      </c>
      <c r="I989" s="57" t="str">
        <f>작성용!F986</f>
        <v>B02</v>
      </c>
      <c r="J989" s="57">
        <f>작성용!G986</f>
        <v>0</v>
      </c>
      <c r="K989" s="57" t="str">
        <f>작성용!H986</f>
        <v>Y</v>
      </c>
      <c r="L989" s="57" t="str">
        <f>작성용!N986</f>
        <v xml:space="preserve">분기 </v>
      </c>
      <c r="M989" s="56" t="str">
        <f>작성용!U986</f>
        <v>2025.03.31</v>
      </c>
      <c r="N989" s="56" t="str">
        <f>작성용!V986</f>
        <v>사전등록</v>
      </c>
      <c r="O989" s="56" t="str">
        <f>작성용!W986</f>
        <v>사전등록</v>
      </c>
      <c r="P989" s="56" t="str">
        <f>작성용!X986</f>
        <v>-</v>
      </c>
      <c r="Q989" s="57" t="str">
        <f>작성용!AD986</f>
        <v>대체평가3사업본부</v>
      </c>
      <c r="R989" s="59">
        <f>작성용!AE986</f>
        <v>0</v>
      </c>
      <c r="S989" s="57" t="str">
        <f>작성용!AF986</f>
        <v>대체평가3사업본부</v>
      </c>
      <c r="T989" s="60" t="str">
        <f>작성용!AG986</f>
        <v>김영하/유승환</v>
      </c>
      <c r="U989" s="60" t="str">
        <f>작성용!AH986</f>
        <v>김영하/유승환</v>
      </c>
      <c r="V989" s="55">
        <f>작성용!AA986</f>
        <v>202503</v>
      </c>
      <c r="W989" s="57" t="str">
        <f>작성용!AC986</f>
        <v>[T]기타보험기관[1본부]</v>
      </c>
      <c r="X989" s="57" t="str">
        <f>작성용!O986</f>
        <v xml:space="preserve">재무실이은빈 </v>
      </c>
      <c r="Y989" s="57" t="str">
        <f>작성용!P986</f>
        <v xml:space="preserve">02-3787-7348 </v>
      </c>
      <c r="Z989" s="57" t="str">
        <f>작성용!Q986</f>
        <v xml:space="preserve">eunbin.lee@abllife.co.kr; KYUNGHO.PARK@ABLLIFE.CO.KR; HYUNJI.NO@ABLLIFE.CO.KR </v>
      </c>
      <c r="AA989" s="55" t="str">
        <f>작성용!AJ986</f>
        <v>-</v>
      </c>
      <c r="AB989" s="55">
        <f>작성용!AB986</f>
        <v>0</v>
      </c>
    </row>
    <row r="990" spans="1:28" s="11" customFormat="1" ht="16.5" hidden="1" customHeight="1" x14ac:dyDescent="0.3">
      <c r="A990" s="53">
        <f>작성용!AL987</f>
        <v>986</v>
      </c>
      <c r="B990" s="54" t="str">
        <f>작성용!AI987</f>
        <v>최종값 : 2025-01-06, 체크리스트송부 : 2025-01-17</v>
      </c>
      <c r="C990" s="55" t="str">
        <f>작성용!AK987</f>
        <v>개별종목</v>
      </c>
      <c r="D990" s="56">
        <f>작성용!T987</f>
        <v>45702</v>
      </c>
      <c r="E990" s="57" t="str">
        <f>작성용!B987</f>
        <v>에이비엘생명보험(수익증권)</v>
      </c>
      <c r="F990" s="57" t="str">
        <f>작성용!C987</f>
        <v>재평가</v>
      </c>
      <c r="G990" s="57" t="str">
        <f>작성용!D987</f>
        <v>우리PGIF4일반사모특별자산투자신탁1호</v>
      </c>
      <c r="H990" s="58" t="str">
        <f>작성용!E987</f>
        <v>KBP2022030032</v>
      </c>
      <c r="I990" s="57" t="str">
        <f>작성용!F987</f>
        <v>B02</v>
      </c>
      <c r="J990" s="57">
        <f>작성용!G987</f>
        <v>0</v>
      </c>
      <c r="K990" s="57" t="str">
        <f>작성용!H987</f>
        <v>Y</v>
      </c>
      <c r="L990" s="57" t="str">
        <f>작성용!N987</f>
        <v xml:space="preserve">분기 </v>
      </c>
      <c r="M990" s="56" t="str">
        <f>작성용!U987</f>
        <v>2025.03.31</v>
      </c>
      <c r="N990" s="56" t="str">
        <f>작성용!V987</f>
        <v>사전등록</v>
      </c>
      <c r="O990" s="56" t="str">
        <f>작성용!W987</f>
        <v>사전등록</v>
      </c>
      <c r="P990" s="56" t="str">
        <f>작성용!X987</f>
        <v>-</v>
      </c>
      <c r="Q990" s="57" t="str">
        <f>작성용!AD987</f>
        <v>대체평가3사업본부</v>
      </c>
      <c r="R990" s="59">
        <f>작성용!AE987</f>
        <v>0</v>
      </c>
      <c r="S990" s="57" t="str">
        <f>작성용!AF987</f>
        <v>대체평가3사업본부</v>
      </c>
      <c r="T990" s="60" t="str">
        <f>작성용!AG987</f>
        <v>김영하/유승환</v>
      </c>
      <c r="U990" s="60" t="str">
        <f>작성용!AH987</f>
        <v>김영하/유승환</v>
      </c>
      <c r="V990" s="55">
        <f>작성용!AA987</f>
        <v>202503</v>
      </c>
      <c r="W990" s="57" t="str">
        <f>작성용!AC987</f>
        <v>[T]기타보험기관[1본부]</v>
      </c>
      <c r="X990" s="57" t="str">
        <f>작성용!O987</f>
        <v xml:space="preserve">재무실이은빈 </v>
      </c>
      <c r="Y990" s="57" t="str">
        <f>작성용!P987</f>
        <v xml:space="preserve">02-3787-7348 </v>
      </c>
      <c r="Z990" s="57" t="str">
        <f>작성용!Q987</f>
        <v xml:space="preserve">eunbin.lee@abllife.co.kr; KYUNGHO.PARK@ABLLIFE.CO.KR; HYUNJI.NO@ABLLIFE.CO.KR </v>
      </c>
      <c r="AA990" s="55" t="str">
        <f>작성용!AJ987</f>
        <v>-</v>
      </c>
      <c r="AB990" s="55">
        <f>작성용!AB987</f>
        <v>0</v>
      </c>
    </row>
    <row r="991" spans="1:28" s="11" customFormat="1" ht="16.5" hidden="1" customHeight="1" x14ac:dyDescent="0.3">
      <c r="A991" s="53">
        <f>작성용!AL988</f>
        <v>987</v>
      </c>
      <c r="B991" s="54" t="str">
        <f>작성용!AI988</f>
        <v>최종값 : 2025-01-06, 체크리스트송부 : 2025-01-17</v>
      </c>
      <c r="C991" s="55" t="str">
        <f>작성용!AK988</f>
        <v>개별종목</v>
      </c>
      <c r="D991" s="56">
        <f>작성용!T988</f>
        <v>45702</v>
      </c>
      <c r="E991" s="57" t="str">
        <f>작성용!B988</f>
        <v>에이비엘생명보험(수익증권)</v>
      </c>
      <c r="F991" s="57" t="str">
        <f>작성용!C988</f>
        <v>재평가</v>
      </c>
      <c r="G991" s="57" t="str">
        <f>작성용!D988</f>
        <v>한국비티엘일호투융자회사</v>
      </c>
      <c r="H991" s="58">
        <f>작성용!E988</f>
        <v>1101113529976</v>
      </c>
      <c r="I991" s="57" t="str">
        <f>작성용!F988</f>
        <v>B01</v>
      </c>
      <c r="J991" s="57">
        <f>작성용!G988</f>
        <v>0</v>
      </c>
      <c r="K991" s="57" t="str">
        <f>작성용!H988</f>
        <v>Y</v>
      </c>
      <c r="L991" s="57" t="str">
        <f>작성용!N988</f>
        <v xml:space="preserve">분기 </v>
      </c>
      <c r="M991" s="56" t="str">
        <f>작성용!U988</f>
        <v>2025.03.31</v>
      </c>
      <c r="N991" s="56" t="str">
        <f>작성용!V988</f>
        <v>사전등록</v>
      </c>
      <c r="O991" s="56" t="str">
        <f>작성용!W988</f>
        <v>사전등록</v>
      </c>
      <c r="P991" s="56" t="str">
        <f>작성용!X988</f>
        <v>-</v>
      </c>
      <c r="Q991" s="57" t="str">
        <f>작성용!AD988</f>
        <v>대체평가3사업본부</v>
      </c>
      <c r="R991" s="59">
        <f>작성용!AE988</f>
        <v>0</v>
      </c>
      <c r="S991" s="57" t="str">
        <f>작성용!AF988</f>
        <v>대체평가3사업본부</v>
      </c>
      <c r="T991" s="60" t="str">
        <f>작성용!AG988</f>
        <v>김영하/유승환</v>
      </c>
      <c r="U991" s="60" t="str">
        <f>작성용!AH988</f>
        <v>김영하/유승환</v>
      </c>
      <c r="V991" s="55">
        <f>작성용!AA988</f>
        <v>202503</v>
      </c>
      <c r="W991" s="57" t="str">
        <f>작성용!AC988</f>
        <v>[T]기타보험기관[1본부]</v>
      </c>
      <c r="X991" s="57" t="str">
        <f>작성용!O988</f>
        <v xml:space="preserve">재무실이은빈 </v>
      </c>
      <c r="Y991" s="57" t="str">
        <f>작성용!P988</f>
        <v xml:space="preserve">02-3787-7348 </v>
      </c>
      <c r="Z991" s="57" t="str">
        <f>작성용!Q988</f>
        <v xml:space="preserve">eunbin.lee@abllife.co.kr; KYUNGHO.PARK@ABLLIFE.CO.KR; HYUNJI.NO@ABLLIFE.CO.KR </v>
      </c>
      <c r="AA991" s="55" t="str">
        <f>작성용!AJ988</f>
        <v>-</v>
      </c>
      <c r="AB991" s="55">
        <f>작성용!AB988</f>
        <v>0</v>
      </c>
    </row>
    <row r="992" spans="1:28" s="11" customFormat="1" ht="16.5" hidden="1" customHeight="1" x14ac:dyDescent="0.3">
      <c r="A992" s="53">
        <f>작성용!AL989</f>
        <v>988</v>
      </c>
      <c r="B992" s="54" t="str">
        <f>작성용!AI989</f>
        <v>최종값 : 2025-01-06, 체크리스트송부 : 2025-01-17</v>
      </c>
      <c r="C992" s="55" t="str">
        <f>작성용!AK989</f>
        <v>개별종목</v>
      </c>
      <c r="D992" s="56">
        <f>작성용!T989</f>
        <v>45702</v>
      </c>
      <c r="E992" s="57" t="str">
        <f>작성용!B989</f>
        <v>에이비엘생명보험(수익증권)</v>
      </c>
      <c r="F992" s="57" t="str">
        <f>작성용!C989</f>
        <v>재평가</v>
      </c>
      <c r="G992" s="57" t="str">
        <f>작성용!D989</f>
        <v>한화글로벌인프라펀드31호</v>
      </c>
      <c r="H992" s="58" t="str">
        <f>작성용!E989</f>
        <v>KBP2022030077</v>
      </c>
      <c r="I992" s="57" t="str">
        <f>작성용!F989</f>
        <v>B02</v>
      </c>
      <c r="J992" s="57">
        <f>작성용!G989</f>
        <v>0</v>
      </c>
      <c r="K992" s="57" t="str">
        <f>작성용!H989</f>
        <v>Y</v>
      </c>
      <c r="L992" s="57" t="str">
        <f>작성용!N989</f>
        <v xml:space="preserve">분기 </v>
      </c>
      <c r="M992" s="56" t="str">
        <f>작성용!U989</f>
        <v>2025.03.31</v>
      </c>
      <c r="N992" s="56" t="str">
        <f>작성용!V989</f>
        <v>사전등록</v>
      </c>
      <c r="O992" s="56" t="str">
        <f>작성용!W989</f>
        <v>사전등록</v>
      </c>
      <c r="P992" s="56" t="str">
        <f>작성용!X989</f>
        <v>-</v>
      </c>
      <c r="Q992" s="57" t="str">
        <f>작성용!AD989</f>
        <v>대체평가3사업본부</v>
      </c>
      <c r="R992" s="59">
        <f>작성용!AE989</f>
        <v>0</v>
      </c>
      <c r="S992" s="57" t="str">
        <f>작성용!AF989</f>
        <v>대체평가3사업본부</v>
      </c>
      <c r="T992" s="60" t="str">
        <f>작성용!AG989</f>
        <v>김영하/유승환</v>
      </c>
      <c r="U992" s="60" t="str">
        <f>작성용!AH989</f>
        <v>김영하/유승환</v>
      </c>
      <c r="V992" s="55">
        <f>작성용!AA989</f>
        <v>202503</v>
      </c>
      <c r="W992" s="57" t="str">
        <f>작성용!AC989</f>
        <v>[T]기타보험기관[1본부]</v>
      </c>
      <c r="X992" s="57" t="str">
        <f>작성용!O989</f>
        <v xml:space="preserve">재무실이은빈 </v>
      </c>
      <c r="Y992" s="57" t="str">
        <f>작성용!P989</f>
        <v xml:space="preserve">02-3787-7348 </v>
      </c>
      <c r="Z992" s="57" t="str">
        <f>작성용!Q989</f>
        <v xml:space="preserve">eunbin.lee@abllife.co.kr; KYUNGHO.PARK@ABLLIFE.CO.KR; HYUNJI.NO@ABLLIFE.CO.KR </v>
      </c>
      <c r="AA992" s="55" t="str">
        <f>작성용!AJ989</f>
        <v>-</v>
      </c>
      <c r="AB992" s="55">
        <f>작성용!AB989</f>
        <v>0</v>
      </c>
    </row>
    <row r="993" spans="1:28" s="11" customFormat="1" ht="16.5" hidden="1" customHeight="1" x14ac:dyDescent="0.3">
      <c r="A993" s="53">
        <f>작성용!AL990</f>
        <v>989</v>
      </c>
      <c r="B993" s="54" t="str">
        <f>작성용!AI990</f>
        <v>최종값 : 2025-01-06, 체크리스트송부 : 2025-01-17</v>
      </c>
      <c r="C993" s="55" t="str">
        <f>작성용!AK990</f>
        <v>개별종목</v>
      </c>
      <c r="D993" s="56">
        <f>작성용!T990</f>
        <v>45702</v>
      </c>
      <c r="E993" s="57" t="str">
        <f>작성용!B990</f>
        <v>에이비엘생명보험(수익증권)</v>
      </c>
      <c r="F993" s="57" t="str">
        <f>작성용!C990</f>
        <v>재평가</v>
      </c>
      <c r="G993" s="57" t="str">
        <f>작성용!D990</f>
        <v>알세온부동산블라인드펀드</v>
      </c>
      <c r="H993" s="58" t="str">
        <f>작성용!E990</f>
        <v>KBP2022060192</v>
      </c>
      <c r="I993" s="57" t="str">
        <f>작성용!F990</f>
        <v>B02</v>
      </c>
      <c r="J993" s="57">
        <f>작성용!G990</f>
        <v>0</v>
      </c>
      <c r="K993" s="57" t="str">
        <f>작성용!H990</f>
        <v>Y</v>
      </c>
      <c r="L993" s="57" t="str">
        <f>작성용!N990</f>
        <v xml:space="preserve">분기 </v>
      </c>
      <c r="M993" s="56" t="str">
        <f>작성용!U990</f>
        <v>2025.03.31</v>
      </c>
      <c r="N993" s="56" t="str">
        <f>작성용!V990</f>
        <v>사전등록</v>
      </c>
      <c r="O993" s="56" t="str">
        <f>작성용!W990</f>
        <v>사전등록</v>
      </c>
      <c r="P993" s="56" t="str">
        <f>작성용!X990</f>
        <v>-</v>
      </c>
      <c r="Q993" s="57" t="str">
        <f>작성용!AD990</f>
        <v>대체평가3사업본부</v>
      </c>
      <c r="R993" s="59">
        <f>작성용!AE990</f>
        <v>0</v>
      </c>
      <c r="S993" s="57" t="str">
        <f>작성용!AF990</f>
        <v>대체평가3사업본부</v>
      </c>
      <c r="T993" s="60" t="str">
        <f>작성용!AG990</f>
        <v>김영하/유승환</v>
      </c>
      <c r="U993" s="60" t="str">
        <f>작성용!AH990</f>
        <v>김영하/유승환</v>
      </c>
      <c r="V993" s="55">
        <f>작성용!AA990</f>
        <v>202503</v>
      </c>
      <c r="W993" s="57" t="str">
        <f>작성용!AC990</f>
        <v>[T]기타보험기관[1본부]</v>
      </c>
      <c r="X993" s="57" t="str">
        <f>작성용!O990</f>
        <v xml:space="preserve">재무실이은빈 </v>
      </c>
      <c r="Y993" s="57" t="str">
        <f>작성용!P990</f>
        <v xml:space="preserve">02-3787-7348 </v>
      </c>
      <c r="Z993" s="57" t="str">
        <f>작성용!Q990</f>
        <v xml:space="preserve">eunbin.lee@abllife.co.kr; KYUNGHO.PARK@ABLLIFE.CO.KR; HYUNJI.NO@ABLLIFE.CO.KR </v>
      </c>
      <c r="AA993" s="55" t="str">
        <f>작성용!AJ990</f>
        <v>-</v>
      </c>
      <c r="AB993" s="55">
        <f>작성용!AB990</f>
        <v>0</v>
      </c>
    </row>
    <row r="994" spans="1:28" s="11" customFormat="1" ht="16.5" hidden="1" customHeight="1" x14ac:dyDescent="0.3">
      <c r="A994" s="53">
        <f>작성용!AL991</f>
        <v>990</v>
      </c>
      <c r="B994" s="54" t="str">
        <f>작성용!AI991</f>
        <v>최종값 : 2025-01-06, 체크리스트송부 : 2025-01-17</v>
      </c>
      <c r="C994" s="55" t="str">
        <f>작성용!AK991</f>
        <v>개별종목</v>
      </c>
      <c r="D994" s="56">
        <f>작성용!T991</f>
        <v>45702</v>
      </c>
      <c r="E994" s="57" t="str">
        <f>작성용!B991</f>
        <v>에이비엘생명보험(수익증권)</v>
      </c>
      <c r="F994" s="57" t="str">
        <f>작성용!C991</f>
        <v>재평가</v>
      </c>
      <c r="G994" s="57" t="str">
        <f>작성용!D991</f>
        <v>한강태양광발전일반사모특별자산투자신탁제10호</v>
      </c>
      <c r="H994" s="58" t="str">
        <f>작성용!E991</f>
        <v>KBP2022090021</v>
      </c>
      <c r="I994" s="57" t="str">
        <f>작성용!F991</f>
        <v>B02</v>
      </c>
      <c r="J994" s="57">
        <f>작성용!G991</f>
        <v>0</v>
      </c>
      <c r="K994" s="57" t="str">
        <f>작성용!H991</f>
        <v>Y</v>
      </c>
      <c r="L994" s="57" t="str">
        <f>작성용!N991</f>
        <v xml:space="preserve">분기 </v>
      </c>
      <c r="M994" s="56" t="str">
        <f>작성용!U991</f>
        <v>2025.03.31</v>
      </c>
      <c r="N994" s="56" t="str">
        <f>작성용!V991</f>
        <v>사전등록</v>
      </c>
      <c r="O994" s="56" t="str">
        <f>작성용!W991</f>
        <v>사전등록</v>
      </c>
      <c r="P994" s="56" t="str">
        <f>작성용!X991</f>
        <v>-</v>
      </c>
      <c r="Q994" s="57" t="str">
        <f>작성용!AD991</f>
        <v>대체평가3사업본부</v>
      </c>
      <c r="R994" s="59">
        <f>작성용!AE991</f>
        <v>0</v>
      </c>
      <c r="S994" s="57" t="str">
        <f>작성용!AF991</f>
        <v>대체평가3사업본부</v>
      </c>
      <c r="T994" s="60" t="str">
        <f>작성용!AG991</f>
        <v>김영하/유승환</v>
      </c>
      <c r="U994" s="60" t="str">
        <f>작성용!AH991</f>
        <v>김영하/유승환</v>
      </c>
      <c r="V994" s="55">
        <f>작성용!AA991</f>
        <v>202503</v>
      </c>
      <c r="W994" s="57" t="str">
        <f>작성용!AC991</f>
        <v>[T]기타보험기관[1본부]</v>
      </c>
      <c r="X994" s="57" t="str">
        <f>작성용!O991</f>
        <v xml:space="preserve">재무실이은빈 </v>
      </c>
      <c r="Y994" s="57" t="str">
        <f>작성용!P991</f>
        <v xml:space="preserve">02-3787-7348 </v>
      </c>
      <c r="Z994" s="57" t="str">
        <f>작성용!Q991</f>
        <v xml:space="preserve">eunbin.lee@abllife.co.kr; KYUNGHO.PARK@ABLLIFE.CO.KR; HYUNJI.NO@ABLLIFE.CO.KR </v>
      </c>
      <c r="AA994" s="55" t="str">
        <f>작성용!AJ991</f>
        <v>-</v>
      </c>
      <c r="AB994" s="55">
        <f>작성용!AB991</f>
        <v>0</v>
      </c>
    </row>
    <row r="995" spans="1:28" s="11" customFormat="1" ht="16.5" hidden="1" customHeight="1" x14ac:dyDescent="0.3">
      <c r="A995" s="53">
        <f>작성용!AL992</f>
        <v>991</v>
      </c>
      <c r="B995" s="54" t="str">
        <f>작성용!AI992</f>
        <v>최종값 : 2025-01-06, 체크리스트송부 : 2025-01-17</v>
      </c>
      <c r="C995" s="55" t="str">
        <f>작성용!AK992</f>
        <v>개별종목</v>
      </c>
      <c r="D995" s="56">
        <f>작성용!T992</f>
        <v>45702</v>
      </c>
      <c r="E995" s="57" t="str">
        <f>작성용!B992</f>
        <v>에이비엘생명보험(수익증권)</v>
      </c>
      <c r="F995" s="57" t="str">
        <f>작성용!C992</f>
        <v>재평가</v>
      </c>
      <c r="G995" s="57" t="str">
        <f>작성용!D992</f>
        <v>이지스미국부동산469-1호</v>
      </c>
      <c r="H995" s="58" t="str">
        <f>작성용!E992</f>
        <v>KBP2022090040</v>
      </c>
      <c r="I995" s="57" t="str">
        <f>작성용!F992</f>
        <v>B02</v>
      </c>
      <c r="J995" s="57">
        <f>작성용!G992</f>
        <v>0</v>
      </c>
      <c r="K995" s="57" t="str">
        <f>작성용!H992</f>
        <v>Y</v>
      </c>
      <c r="L995" s="57" t="str">
        <f>작성용!N992</f>
        <v xml:space="preserve">분기 </v>
      </c>
      <c r="M995" s="56" t="str">
        <f>작성용!U992</f>
        <v>2025.03.31</v>
      </c>
      <c r="N995" s="56" t="str">
        <f>작성용!V992</f>
        <v>사전등록</v>
      </c>
      <c r="O995" s="56" t="str">
        <f>작성용!W992</f>
        <v>사전등록</v>
      </c>
      <c r="P995" s="56" t="str">
        <f>작성용!X992</f>
        <v>-</v>
      </c>
      <c r="Q995" s="57" t="str">
        <f>작성용!AD992</f>
        <v>대체평가3사업본부</v>
      </c>
      <c r="R995" s="59">
        <f>작성용!AE992</f>
        <v>0</v>
      </c>
      <c r="S995" s="57" t="str">
        <f>작성용!AF992</f>
        <v>대체평가3사업본부</v>
      </c>
      <c r="T995" s="60" t="str">
        <f>작성용!AG992</f>
        <v>김영하/유승환</v>
      </c>
      <c r="U995" s="60" t="str">
        <f>작성용!AH992</f>
        <v>김영하/유승환</v>
      </c>
      <c r="V995" s="55">
        <f>작성용!AA992</f>
        <v>202503</v>
      </c>
      <c r="W995" s="57" t="str">
        <f>작성용!AC992</f>
        <v>[T]기타보험기관[1본부]</v>
      </c>
      <c r="X995" s="57" t="str">
        <f>작성용!O992</f>
        <v xml:space="preserve">재무실이은빈 </v>
      </c>
      <c r="Y995" s="57" t="str">
        <f>작성용!P992</f>
        <v xml:space="preserve">02-3787-7348 </v>
      </c>
      <c r="Z995" s="57" t="str">
        <f>작성용!Q992</f>
        <v xml:space="preserve">eunbin.lee@abllife.co.kr; KYUNGHO.PARK@ABLLIFE.CO.KR; HYUNJI.NO@ABLLIFE.CO.KR </v>
      </c>
      <c r="AA995" s="55" t="str">
        <f>작성용!AJ992</f>
        <v>-</v>
      </c>
      <c r="AB995" s="55">
        <f>작성용!AB992</f>
        <v>0</v>
      </c>
    </row>
    <row r="996" spans="1:28" s="11" customFormat="1" ht="16.5" hidden="1" customHeight="1" x14ac:dyDescent="0.3">
      <c r="A996" s="53">
        <f>작성용!AL993</f>
        <v>992</v>
      </c>
      <c r="B996" s="54" t="str">
        <f>작성용!AI993</f>
        <v>최종값 : 2025-01-06, 체크리스트송부 : 2025-01-17</v>
      </c>
      <c r="C996" s="55" t="str">
        <f>작성용!AK993</f>
        <v>개별종목</v>
      </c>
      <c r="D996" s="56">
        <f>작성용!T993</f>
        <v>45702</v>
      </c>
      <c r="E996" s="57" t="str">
        <f>작성용!B993</f>
        <v>에이비엘생명보험(수익증권)</v>
      </c>
      <c r="F996" s="57" t="str">
        <f>작성용!C993</f>
        <v>재평가</v>
      </c>
      <c r="G996" s="57" t="str">
        <f>작성용!D993</f>
        <v>이지스미국부동산469-2호</v>
      </c>
      <c r="H996" s="58" t="str">
        <f>작성용!E993</f>
        <v>KBP2022090041</v>
      </c>
      <c r="I996" s="57" t="str">
        <f>작성용!F993</f>
        <v>B02</v>
      </c>
      <c r="J996" s="57">
        <f>작성용!G993</f>
        <v>0</v>
      </c>
      <c r="K996" s="57" t="str">
        <f>작성용!H993</f>
        <v>Y</v>
      </c>
      <c r="L996" s="57" t="str">
        <f>작성용!N993</f>
        <v xml:space="preserve">분기 </v>
      </c>
      <c r="M996" s="56" t="str">
        <f>작성용!U993</f>
        <v>2025.03.31</v>
      </c>
      <c r="N996" s="56" t="str">
        <f>작성용!V993</f>
        <v>사전등록</v>
      </c>
      <c r="O996" s="56" t="str">
        <f>작성용!W993</f>
        <v>사전등록</v>
      </c>
      <c r="P996" s="56" t="str">
        <f>작성용!X993</f>
        <v>-</v>
      </c>
      <c r="Q996" s="57" t="str">
        <f>작성용!AD993</f>
        <v>대체평가3사업본부</v>
      </c>
      <c r="R996" s="59">
        <f>작성용!AE993</f>
        <v>0</v>
      </c>
      <c r="S996" s="57" t="str">
        <f>작성용!AF993</f>
        <v>대체평가3사업본부</v>
      </c>
      <c r="T996" s="60" t="str">
        <f>작성용!AG993</f>
        <v>김영하/유승환</v>
      </c>
      <c r="U996" s="60" t="str">
        <f>작성용!AH993</f>
        <v>김영하/유승환</v>
      </c>
      <c r="V996" s="55">
        <f>작성용!AA993</f>
        <v>202503</v>
      </c>
      <c r="W996" s="57" t="str">
        <f>작성용!AC993</f>
        <v>[T]기타보험기관[1본부]</v>
      </c>
      <c r="X996" s="57" t="str">
        <f>작성용!O993</f>
        <v xml:space="preserve">재무실이은빈 </v>
      </c>
      <c r="Y996" s="57" t="str">
        <f>작성용!P993</f>
        <v xml:space="preserve">02-3787-7348 </v>
      </c>
      <c r="Z996" s="57" t="str">
        <f>작성용!Q993</f>
        <v xml:space="preserve">eunbin.lee@abllife.co.kr; KYUNGHO.PARK@ABLLIFE.CO.KR; HYUNJI.NO@ABLLIFE.CO.KR </v>
      </c>
      <c r="AA996" s="55" t="str">
        <f>작성용!AJ993</f>
        <v>-</v>
      </c>
      <c r="AB996" s="55">
        <f>작성용!AB993</f>
        <v>0</v>
      </c>
    </row>
    <row r="997" spans="1:28" s="11" customFormat="1" ht="16.5" hidden="1" customHeight="1" x14ac:dyDescent="0.3">
      <c r="A997" s="53">
        <f>작성용!AL994</f>
        <v>993</v>
      </c>
      <c r="B997" s="54" t="str">
        <f>작성용!AI994</f>
        <v>최종값 : 2025-01-06, 체크리스트송부 : 2025-01-17</v>
      </c>
      <c r="C997" s="55" t="str">
        <f>작성용!AK994</f>
        <v>개별종목</v>
      </c>
      <c r="D997" s="56">
        <f>작성용!T994</f>
        <v>45702</v>
      </c>
      <c r="E997" s="57" t="str">
        <f>작성용!B994</f>
        <v>에이비엘생명보험(수익증권)</v>
      </c>
      <c r="F997" s="57" t="str">
        <f>작성용!C994</f>
        <v>재평가</v>
      </c>
      <c r="G997" s="57" t="str">
        <f>작성용!D994</f>
        <v>KB북미누버거버먼일반사모특별자산투자신탁제4호(전문)</v>
      </c>
      <c r="H997" s="58" t="str">
        <f>작성용!E994</f>
        <v>KBP2022090042</v>
      </c>
      <c r="I997" s="57" t="str">
        <f>작성용!F994</f>
        <v>B02</v>
      </c>
      <c r="J997" s="57">
        <f>작성용!G994</f>
        <v>0</v>
      </c>
      <c r="K997" s="57" t="str">
        <f>작성용!H994</f>
        <v>Y</v>
      </c>
      <c r="L997" s="57" t="str">
        <f>작성용!N994</f>
        <v xml:space="preserve">분기 </v>
      </c>
      <c r="M997" s="56" t="str">
        <f>작성용!U994</f>
        <v>2025.03.31</v>
      </c>
      <c r="N997" s="56" t="str">
        <f>작성용!V994</f>
        <v>사전등록</v>
      </c>
      <c r="O997" s="56" t="str">
        <f>작성용!W994</f>
        <v>사전등록</v>
      </c>
      <c r="P997" s="56" t="str">
        <f>작성용!X994</f>
        <v>-</v>
      </c>
      <c r="Q997" s="57" t="str">
        <f>작성용!AD994</f>
        <v>대체평가3사업본부</v>
      </c>
      <c r="R997" s="59">
        <f>작성용!AE994</f>
        <v>0</v>
      </c>
      <c r="S997" s="57" t="str">
        <f>작성용!AF994</f>
        <v>대체평가3사업본부</v>
      </c>
      <c r="T997" s="60" t="str">
        <f>작성용!AG994</f>
        <v>김영하/유승환</v>
      </c>
      <c r="U997" s="60" t="str">
        <f>작성용!AH994</f>
        <v>김영하/유승환</v>
      </c>
      <c r="V997" s="55">
        <f>작성용!AA994</f>
        <v>202503</v>
      </c>
      <c r="W997" s="57" t="str">
        <f>작성용!AC994</f>
        <v>[T]기타보험기관[1본부]</v>
      </c>
      <c r="X997" s="57" t="str">
        <f>작성용!O994</f>
        <v xml:space="preserve">재무실이은빈 </v>
      </c>
      <c r="Y997" s="57" t="str">
        <f>작성용!P994</f>
        <v xml:space="preserve">02-3787-7348 </v>
      </c>
      <c r="Z997" s="57" t="str">
        <f>작성용!Q994</f>
        <v xml:space="preserve">eunbin.lee@abllife.co.kr; KYUNGHO.PARK@ABLLIFE.CO.KR; HYUNJI.NO@ABLLIFE.CO.KR </v>
      </c>
      <c r="AA997" s="55" t="str">
        <f>작성용!AJ994</f>
        <v>-</v>
      </c>
      <c r="AB997" s="55">
        <f>작성용!AB994</f>
        <v>0</v>
      </c>
    </row>
    <row r="998" spans="1:28" s="11" customFormat="1" ht="16.5" hidden="1" customHeight="1" x14ac:dyDescent="0.3">
      <c r="A998" s="53">
        <f>작성용!AL995</f>
        <v>994</v>
      </c>
      <c r="B998" s="54" t="str">
        <f>작성용!AI995</f>
        <v>최종값 : 2025-01-06, 체크리스트송부 : 2025-01-17</v>
      </c>
      <c r="C998" s="55" t="str">
        <f>작성용!AK995</f>
        <v>개별종목</v>
      </c>
      <c r="D998" s="56">
        <f>작성용!T995</f>
        <v>45702</v>
      </c>
      <c r="E998" s="57" t="str">
        <f>작성용!B995</f>
        <v>에이비엘생명보험(수익증권)</v>
      </c>
      <c r="F998" s="57" t="str">
        <f>작성용!C995</f>
        <v>재평가</v>
      </c>
      <c r="G998" s="57" t="str">
        <f>작성용!D995</f>
        <v>파인스트리트글로벌기업10-1호</v>
      </c>
      <c r="H998" s="58" t="str">
        <f>작성용!E995</f>
        <v>KBP2022090043</v>
      </c>
      <c r="I998" s="57" t="str">
        <f>작성용!F995</f>
        <v>B02</v>
      </c>
      <c r="J998" s="57">
        <f>작성용!G995</f>
        <v>0</v>
      </c>
      <c r="K998" s="57" t="str">
        <f>작성용!H995</f>
        <v>Y</v>
      </c>
      <c r="L998" s="57" t="str">
        <f>작성용!N995</f>
        <v xml:space="preserve">분기 </v>
      </c>
      <c r="M998" s="56" t="str">
        <f>작성용!U995</f>
        <v>2025.03.31</v>
      </c>
      <c r="N998" s="56" t="str">
        <f>작성용!V995</f>
        <v>사전등록</v>
      </c>
      <c r="O998" s="56" t="str">
        <f>작성용!W995</f>
        <v>사전등록</v>
      </c>
      <c r="P998" s="56" t="str">
        <f>작성용!X995</f>
        <v>-</v>
      </c>
      <c r="Q998" s="57" t="str">
        <f>작성용!AD995</f>
        <v>대체평가3사업본부</v>
      </c>
      <c r="R998" s="59">
        <f>작성용!AE995</f>
        <v>0</v>
      </c>
      <c r="S998" s="57" t="str">
        <f>작성용!AF995</f>
        <v>대체평가3사업본부</v>
      </c>
      <c r="T998" s="60" t="str">
        <f>작성용!AG995</f>
        <v>김영하/유승환</v>
      </c>
      <c r="U998" s="60" t="str">
        <f>작성용!AH995</f>
        <v>김영하/유승환</v>
      </c>
      <c r="V998" s="55">
        <f>작성용!AA995</f>
        <v>202503</v>
      </c>
      <c r="W998" s="57" t="str">
        <f>작성용!AC995</f>
        <v>[T]기타보험기관[1본부]</v>
      </c>
      <c r="X998" s="57" t="str">
        <f>작성용!O995</f>
        <v xml:space="preserve">재무실이은빈 </v>
      </c>
      <c r="Y998" s="57" t="str">
        <f>작성용!P995</f>
        <v xml:space="preserve">02-3787-7348 </v>
      </c>
      <c r="Z998" s="57" t="str">
        <f>작성용!Q995</f>
        <v xml:space="preserve">eunbin.lee@abllife.co.kr; KYUNGHO.PARK@ABLLIFE.CO.KR; HYUNJI.NO@ABLLIFE.CO.KR </v>
      </c>
      <c r="AA998" s="55" t="str">
        <f>작성용!AJ995</f>
        <v>-</v>
      </c>
      <c r="AB998" s="55">
        <f>작성용!AB995</f>
        <v>0</v>
      </c>
    </row>
    <row r="999" spans="1:28" s="11" customFormat="1" ht="16.5" hidden="1" customHeight="1" x14ac:dyDescent="0.3">
      <c r="A999" s="53">
        <f>작성용!AL996</f>
        <v>995</v>
      </c>
      <c r="B999" s="54" t="str">
        <f>작성용!AI996</f>
        <v>최종값 : 2025-01-06, 체크리스트송부 : 2025-01-17</v>
      </c>
      <c r="C999" s="55" t="str">
        <f>작성용!AK996</f>
        <v>개별종목</v>
      </c>
      <c r="D999" s="56">
        <f>작성용!T996</f>
        <v>45702</v>
      </c>
      <c r="E999" s="57" t="str">
        <f>작성용!B996</f>
        <v>에이비엘생명보험(수익증권)</v>
      </c>
      <c r="F999" s="57" t="str">
        <f>작성용!C996</f>
        <v>재평가</v>
      </c>
      <c r="G999" s="57" t="str">
        <f>작성용!D996</f>
        <v>알세온호주RDS일반사모투자신탁2호</v>
      </c>
      <c r="H999" s="58" t="str">
        <f>작성용!E996</f>
        <v>KBP2022090044</v>
      </c>
      <c r="I999" s="57" t="str">
        <f>작성용!F996</f>
        <v>B02</v>
      </c>
      <c r="J999" s="57">
        <f>작성용!G996</f>
        <v>0</v>
      </c>
      <c r="K999" s="57" t="str">
        <f>작성용!H996</f>
        <v>Y</v>
      </c>
      <c r="L999" s="57" t="str">
        <f>작성용!N996</f>
        <v xml:space="preserve">분기 </v>
      </c>
      <c r="M999" s="56" t="str">
        <f>작성용!U996</f>
        <v>2025.03.31</v>
      </c>
      <c r="N999" s="56" t="str">
        <f>작성용!V996</f>
        <v>사전등록</v>
      </c>
      <c r="O999" s="56" t="str">
        <f>작성용!W996</f>
        <v>사전등록</v>
      </c>
      <c r="P999" s="56" t="str">
        <f>작성용!X996</f>
        <v>-</v>
      </c>
      <c r="Q999" s="57" t="str">
        <f>작성용!AD996</f>
        <v>대체평가3사업본부</v>
      </c>
      <c r="R999" s="59">
        <f>작성용!AE996</f>
        <v>0</v>
      </c>
      <c r="S999" s="57" t="str">
        <f>작성용!AF996</f>
        <v>대체평가3사업본부</v>
      </c>
      <c r="T999" s="60" t="str">
        <f>작성용!AG996</f>
        <v>김영하/유승환</v>
      </c>
      <c r="U999" s="60" t="str">
        <f>작성용!AH996</f>
        <v>김영하/유승환</v>
      </c>
      <c r="V999" s="55">
        <f>작성용!AA996</f>
        <v>202503</v>
      </c>
      <c r="W999" s="57" t="str">
        <f>작성용!AC996</f>
        <v>[T]기타보험기관[1본부]</v>
      </c>
      <c r="X999" s="57" t="str">
        <f>작성용!O996</f>
        <v xml:space="preserve">재무실이은빈 </v>
      </c>
      <c r="Y999" s="57" t="str">
        <f>작성용!P996</f>
        <v xml:space="preserve">02-3787-7348 </v>
      </c>
      <c r="Z999" s="57" t="str">
        <f>작성용!Q996</f>
        <v xml:space="preserve">eunbin.lee@abllife.co.kr; KYUNGHO.PARK@ABLLIFE.CO.KR; HYUNJI.NO@ABLLIFE.CO.KR </v>
      </c>
      <c r="AA999" s="55" t="str">
        <f>작성용!AJ996</f>
        <v>-</v>
      </c>
      <c r="AB999" s="55">
        <f>작성용!AB996</f>
        <v>0</v>
      </c>
    </row>
    <row r="1000" spans="1:28" s="11" customFormat="1" ht="16.5" hidden="1" customHeight="1" x14ac:dyDescent="0.3">
      <c r="A1000" s="53">
        <f>작성용!AL997</f>
        <v>996</v>
      </c>
      <c r="B1000" s="54" t="str">
        <f>작성용!AI997</f>
        <v>최종값 : 2025-01-06, 체크리스트송부 : 2025-01-17</v>
      </c>
      <c r="C1000" s="55" t="str">
        <f>작성용!AK997</f>
        <v>개별종목</v>
      </c>
      <c r="D1000" s="56">
        <f>작성용!T997</f>
        <v>45702</v>
      </c>
      <c r="E1000" s="57" t="str">
        <f>작성용!B997</f>
        <v>에이비엘생명보험(수익증권)</v>
      </c>
      <c r="F1000" s="57" t="str">
        <f>작성용!C997</f>
        <v>재평가</v>
      </c>
      <c r="G1000" s="57" t="str">
        <f>작성용!D997</f>
        <v>알세온호주RDS일반사모투자신탁3호</v>
      </c>
      <c r="H1000" s="58" t="str">
        <f>작성용!E997</f>
        <v>KBP2022090045</v>
      </c>
      <c r="I1000" s="57" t="str">
        <f>작성용!F997</f>
        <v>B02</v>
      </c>
      <c r="J1000" s="57">
        <f>작성용!G997</f>
        <v>0</v>
      </c>
      <c r="K1000" s="57" t="str">
        <f>작성용!H997</f>
        <v>Y</v>
      </c>
      <c r="L1000" s="57" t="str">
        <f>작성용!N997</f>
        <v xml:space="preserve">분기 </v>
      </c>
      <c r="M1000" s="56" t="str">
        <f>작성용!U997</f>
        <v>2025.03.31</v>
      </c>
      <c r="N1000" s="56" t="str">
        <f>작성용!V997</f>
        <v>사전등록</v>
      </c>
      <c r="O1000" s="56" t="str">
        <f>작성용!W997</f>
        <v>사전등록</v>
      </c>
      <c r="P1000" s="56" t="str">
        <f>작성용!X997</f>
        <v>-</v>
      </c>
      <c r="Q1000" s="57" t="str">
        <f>작성용!AD997</f>
        <v>대체평가3사업본부</v>
      </c>
      <c r="R1000" s="59">
        <f>작성용!AE997</f>
        <v>0</v>
      </c>
      <c r="S1000" s="57" t="str">
        <f>작성용!AF997</f>
        <v>대체평가3사업본부</v>
      </c>
      <c r="T1000" s="60" t="str">
        <f>작성용!AG997</f>
        <v>김영하/유승환</v>
      </c>
      <c r="U1000" s="60" t="str">
        <f>작성용!AH997</f>
        <v>김영하/유승환</v>
      </c>
      <c r="V1000" s="55">
        <f>작성용!AA997</f>
        <v>202503</v>
      </c>
      <c r="W1000" s="57" t="str">
        <f>작성용!AC997</f>
        <v>[T]기타보험기관[1본부]</v>
      </c>
      <c r="X1000" s="57" t="str">
        <f>작성용!O997</f>
        <v xml:space="preserve">재무실이은빈 </v>
      </c>
      <c r="Y1000" s="57" t="str">
        <f>작성용!P997</f>
        <v xml:space="preserve">02-3787-7348 </v>
      </c>
      <c r="Z1000" s="57" t="str">
        <f>작성용!Q997</f>
        <v xml:space="preserve">eunbin.lee@abllife.co.kr; KYUNGHO.PARK@ABLLIFE.CO.KR; HYUNJI.NO@ABLLIFE.CO.KR </v>
      </c>
      <c r="AA1000" s="55" t="str">
        <f>작성용!AJ997</f>
        <v>-</v>
      </c>
      <c r="AB1000" s="55">
        <f>작성용!AB997</f>
        <v>0</v>
      </c>
    </row>
    <row r="1001" spans="1:28" s="11" customFormat="1" ht="16.5" hidden="1" customHeight="1" x14ac:dyDescent="0.3">
      <c r="A1001" s="53">
        <f>작성용!AL998</f>
        <v>997</v>
      </c>
      <c r="B1001" s="54" t="str">
        <f>작성용!AI998</f>
        <v>최종값 : 2025-01-06, 체크리스트송부 : 2025-01-17</v>
      </c>
      <c r="C1001" s="55" t="str">
        <f>작성용!AK998</f>
        <v>개별종목</v>
      </c>
      <c r="D1001" s="56">
        <f>작성용!T998</f>
        <v>45702</v>
      </c>
      <c r="E1001" s="57" t="str">
        <f>작성용!B998</f>
        <v>에이비엘생명보험(수익증권)</v>
      </c>
      <c r="F1001" s="57" t="str">
        <f>작성용!C998</f>
        <v>재평가</v>
      </c>
      <c r="G1001" s="57" t="str">
        <f>작성용!D998</f>
        <v>키움ASM일반사모투자신탁</v>
      </c>
      <c r="H1001" s="58" t="str">
        <f>작성용!E998</f>
        <v>KBP2023030001</v>
      </c>
      <c r="I1001" s="57" t="str">
        <f>작성용!F998</f>
        <v>B02</v>
      </c>
      <c r="J1001" s="57">
        <f>작성용!G998</f>
        <v>0</v>
      </c>
      <c r="K1001" s="57" t="str">
        <f>작성용!H998</f>
        <v>Y</v>
      </c>
      <c r="L1001" s="57" t="str">
        <f>작성용!N998</f>
        <v xml:space="preserve">분기 </v>
      </c>
      <c r="M1001" s="56" t="str">
        <f>작성용!U998</f>
        <v>2025.03.31</v>
      </c>
      <c r="N1001" s="56" t="str">
        <f>작성용!V998</f>
        <v>사전등록</v>
      </c>
      <c r="O1001" s="56" t="str">
        <f>작성용!W998</f>
        <v>사전등록</v>
      </c>
      <c r="P1001" s="56" t="str">
        <f>작성용!X998</f>
        <v>-</v>
      </c>
      <c r="Q1001" s="57" t="str">
        <f>작성용!AD998</f>
        <v>대체평가3사업본부</v>
      </c>
      <c r="R1001" s="59">
        <f>작성용!AE998</f>
        <v>0</v>
      </c>
      <c r="S1001" s="57" t="str">
        <f>작성용!AF998</f>
        <v>대체평가3사업본부</v>
      </c>
      <c r="T1001" s="60" t="str">
        <f>작성용!AG998</f>
        <v>김영하/유승환</v>
      </c>
      <c r="U1001" s="60" t="str">
        <f>작성용!AH998</f>
        <v>김영하/유승환</v>
      </c>
      <c r="V1001" s="55">
        <f>작성용!AA998</f>
        <v>202503</v>
      </c>
      <c r="W1001" s="57" t="str">
        <f>작성용!AC998</f>
        <v>[T]기타보험기관[1본부]</v>
      </c>
      <c r="X1001" s="57" t="str">
        <f>작성용!O998</f>
        <v xml:space="preserve">재무실이은빈 </v>
      </c>
      <c r="Y1001" s="57" t="str">
        <f>작성용!P998</f>
        <v xml:space="preserve">02-3787-7348 </v>
      </c>
      <c r="Z1001" s="57" t="str">
        <f>작성용!Q998</f>
        <v xml:space="preserve">eunbin.lee@abllife.co.kr; KYUNGHO.PARK@ABLLIFE.CO.KR; HYUNJI.NO@ABLLIFE.CO.KR </v>
      </c>
      <c r="AA1001" s="55" t="str">
        <f>작성용!AJ998</f>
        <v>-</v>
      </c>
      <c r="AB1001" s="55">
        <f>작성용!AB998</f>
        <v>0</v>
      </c>
    </row>
    <row r="1002" spans="1:28" s="11" customFormat="1" ht="16.5" hidden="1" customHeight="1" x14ac:dyDescent="0.3">
      <c r="A1002" s="53">
        <f>작성용!AL999</f>
        <v>998</v>
      </c>
      <c r="B1002" s="54" t="str">
        <f>작성용!AI999</f>
        <v>최종값 : 2025-01-06, 체크리스트송부 : 2025-01-17</v>
      </c>
      <c r="C1002" s="55" t="str">
        <f>작성용!AK999</f>
        <v>개별종목</v>
      </c>
      <c r="D1002" s="56">
        <f>작성용!T999</f>
        <v>45702</v>
      </c>
      <c r="E1002" s="57" t="str">
        <f>작성용!B999</f>
        <v>에이비엘생명보험(수익증권)</v>
      </c>
      <c r="F1002" s="57" t="str">
        <f>작성용!C999</f>
        <v>재평가</v>
      </c>
      <c r="G1002" s="57" t="str">
        <f>작성용!D999</f>
        <v>이지스유럽일반사모부동산투자신탁521-1호</v>
      </c>
      <c r="H1002" s="58" t="str">
        <f>작성용!E999</f>
        <v>KBP2023060088</v>
      </c>
      <c r="I1002" s="57" t="str">
        <f>작성용!F999</f>
        <v>B02</v>
      </c>
      <c r="J1002" s="57">
        <f>작성용!G999</f>
        <v>0</v>
      </c>
      <c r="K1002" s="57" t="str">
        <f>작성용!H999</f>
        <v>Y</v>
      </c>
      <c r="L1002" s="57" t="str">
        <f>작성용!N999</f>
        <v xml:space="preserve">분기 </v>
      </c>
      <c r="M1002" s="56" t="str">
        <f>작성용!U999</f>
        <v>2025.03.31</v>
      </c>
      <c r="N1002" s="56" t="str">
        <f>작성용!V999</f>
        <v>사전등록</v>
      </c>
      <c r="O1002" s="56" t="str">
        <f>작성용!W999</f>
        <v>사전등록</v>
      </c>
      <c r="P1002" s="56" t="str">
        <f>작성용!X999</f>
        <v>-</v>
      </c>
      <c r="Q1002" s="57" t="str">
        <f>작성용!AD999</f>
        <v>대체평가3사업본부</v>
      </c>
      <c r="R1002" s="59">
        <f>작성용!AE999</f>
        <v>0</v>
      </c>
      <c r="S1002" s="57" t="str">
        <f>작성용!AF999</f>
        <v>대체평가3사업본부</v>
      </c>
      <c r="T1002" s="60" t="str">
        <f>작성용!AG999</f>
        <v>김영하/유승환</v>
      </c>
      <c r="U1002" s="60" t="str">
        <f>작성용!AH999</f>
        <v>김영하/유승환</v>
      </c>
      <c r="V1002" s="55">
        <f>작성용!AA999</f>
        <v>202503</v>
      </c>
      <c r="W1002" s="57" t="str">
        <f>작성용!AC999</f>
        <v>[T]기타보험기관[1본부]</v>
      </c>
      <c r="X1002" s="57" t="str">
        <f>작성용!O999</f>
        <v xml:space="preserve">재무실이은빈 </v>
      </c>
      <c r="Y1002" s="57" t="str">
        <f>작성용!P999</f>
        <v xml:space="preserve">02-3787-7348 </v>
      </c>
      <c r="Z1002" s="57" t="str">
        <f>작성용!Q999</f>
        <v xml:space="preserve">eunbin.lee@abllife.co.kr; KYUNGHO.PARK@ABLLIFE.CO.KR; HYUNJI.NO@ABLLIFE.CO.KR </v>
      </c>
      <c r="AA1002" s="55" t="str">
        <f>작성용!AJ999</f>
        <v>-</v>
      </c>
      <c r="AB1002" s="55">
        <f>작성용!AB999</f>
        <v>0</v>
      </c>
    </row>
    <row r="1003" spans="1:28" s="11" customFormat="1" ht="16.5" hidden="1" customHeight="1" x14ac:dyDescent="0.3">
      <c r="A1003" s="53">
        <f>작성용!AL1000</f>
        <v>999</v>
      </c>
      <c r="B1003" s="54" t="str">
        <f>작성용!AI1000</f>
        <v>최종값 : 2025-01-06, 체크리스트송부 : 2025-01-17</v>
      </c>
      <c r="C1003" s="55" t="str">
        <f>작성용!AK1000</f>
        <v>개별종목</v>
      </c>
      <c r="D1003" s="56">
        <f>작성용!T1000</f>
        <v>45702</v>
      </c>
      <c r="E1003" s="57" t="str">
        <f>작성용!B1000</f>
        <v>에이비엘생명보험(수익증권)</v>
      </c>
      <c r="F1003" s="57" t="str">
        <f>작성용!C1000</f>
        <v>재평가</v>
      </c>
      <c r="G1003" s="57" t="str">
        <f>작성용!D1000</f>
        <v>이지스유럽일반사모부동산투자신탁521-2호</v>
      </c>
      <c r="H1003" s="58" t="str">
        <f>작성용!E1000</f>
        <v>KBP2023060089</v>
      </c>
      <c r="I1003" s="57" t="str">
        <f>작성용!F1000</f>
        <v>B02</v>
      </c>
      <c r="J1003" s="57">
        <f>작성용!G1000</f>
        <v>0</v>
      </c>
      <c r="K1003" s="57" t="str">
        <f>작성용!H1000</f>
        <v>Y</v>
      </c>
      <c r="L1003" s="57" t="str">
        <f>작성용!N1000</f>
        <v xml:space="preserve">분기 </v>
      </c>
      <c r="M1003" s="56" t="str">
        <f>작성용!U1000</f>
        <v>2025.03.31</v>
      </c>
      <c r="N1003" s="56" t="str">
        <f>작성용!V1000</f>
        <v>사전등록</v>
      </c>
      <c r="O1003" s="56" t="str">
        <f>작성용!W1000</f>
        <v>사전등록</v>
      </c>
      <c r="P1003" s="56" t="str">
        <f>작성용!X1000</f>
        <v>-</v>
      </c>
      <c r="Q1003" s="57" t="str">
        <f>작성용!AD1000</f>
        <v>대체평가3사업본부</v>
      </c>
      <c r="R1003" s="59">
        <f>작성용!AE1000</f>
        <v>0</v>
      </c>
      <c r="S1003" s="57" t="str">
        <f>작성용!AF1000</f>
        <v>대체평가3사업본부</v>
      </c>
      <c r="T1003" s="60" t="str">
        <f>작성용!AG1000</f>
        <v>김영하/유승환</v>
      </c>
      <c r="U1003" s="60" t="str">
        <f>작성용!AH1000</f>
        <v>김영하/유승환</v>
      </c>
      <c r="V1003" s="55">
        <f>작성용!AA1000</f>
        <v>202503</v>
      </c>
      <c r="W1003" s="57" t="str">
        <f>작성용!AC1000</f>
        <v>[T]기타보험기관[1본부]</v>
      </c>
      <c r="X1003" s="57" t="str">
        <f>작성용!O1000</f>
        <v xml:space="preserve">재무실이은빈 </v>
      </c>
      <c r="Y1003" s="57" t="str">
        <f>작성용!P1000</f>
        <v xml:space="preserve">02-3787-7348 </v>
      </c>
      <c r="Z1003" s="57" t="str">
        <f>작성용!Q1000</f>
        <v xml:space="preserve">eunbin.lee@abllife.co.kr; KYUNGHO.PARK@ABLLIFE.CO.KR; HYUNJI.NO@ABLLIFE.CO.KR </v>
      </c>
      <c r="AA1003" s="55" t="str">
        <f>작성용!AJ1000</f>
        <v>-</v>
      </c>
      <c r="AB1003" s="55">
        <f>작성용!AB1000</f>
        <v>0</v>
      </c>
    </row>
    <row r="1004" spans="1:28" s="11" customFormat="1" ht="16.5" hidden="1" customHeight="1" x14ac:dyDescent="0.3">
      <c r="A1004" s="53">
        <f>작성용!AL1001</f>
        <v>1000</v>
      </c>
      <c r="B1004" s="54" t="str">
        <f>작성용!AI1001</f>
        <v>최종값 : 2025-01-06, 체크리스트송부 : 2025-01-17</v>
      </c>
      <c r="C1004" s="55" t="str">
        <f>작성용!AK1001</f>
        <v>개별종목</v>
      </c>
      <c r="D1004" s="56">
        <f>작성용!T1001</f>
        <v>45702</v>
      </c>
      <c r="E1004" s="57" t="str">
        <f>작성용!B1001</f>
        <v>에이비엘생명보험(수익증권)</v>
      </c>
      <c r="F1004" s="57" t="str">
        <f>작성용!C1001</f>
        <v>재평가</v>
      </c>
      <c r="G1004" s="57" t="str">
        <f>작성용!D1001</f>
        <v>우리ParkSquarePayton일반사모투자신탁</v>
      </c>
      <c r="H1004" s="58" t="str">
        <f>작성용!E1001</f>
        <v>KBP2023090014</v>
      </c>
      <c r="I1004" s="57" t="str">
        <f>작성용!F1001</f>
        <v>B02</v>
      </c>
      <c r="J1004" s="57">
        <f>작성용!G1001</f>
        <v>0</v>
      </c>
      <c r="K1004" s="57" t="str">
        <f>작성용!H1001</f>
        <v>Y</v>
      </c>
      <c r="L1004" s="57" t="str">
        <f>작성용!N1001</f>
        <v xml:space="preserve">분기 </v>
      </c>
      <c r="M1004" s="56" t="str">
        <f>작성용!U1001</f>
        <v>2025.03.31</v>
      </c>
      <c r="N1004" s="56" t="str">
        <f>작성용!V1001</f>
        <v>사전등록</v>
      </c>
      <c r="O1004" s="56" t="str">
        <f>작성용!W1001</f>
        <v>사전등록</v>
      </c>
      <c r="P1004" s="56" t="str">
        <f>작성용!X1001</f>
        <v>-</v>
      </c>
      <c r="Q1004" s="57" t="str">
        <f>작성용!AD1001</f>
        <v>대체평가3사업본부</v>
      </c>
      <c r="R1004" s="59">
        <f>작성용!AE1001</f>
        <v>0</v>
      </c>
      <c r="S1004" s="57" t="str">
        <f>작성용!AF1001</f>
        <v>대체평가3사업본부</v>
      </c>
      <c r="T1004" s="60" t="str">
        <f>작성용!AG1001</f>
        <v>김영하/유승환</v>
      </c>
      <c r="U1004" s="60" t="str">
        <f>작성용!AH1001</f>
        <v>김영하/유승환</v>
      </c>
      <c r="V1004" s="55">
        <f>작성용!AA1001</f>
        <v>202503</v>
      </c>
      <c r="W1004" s="57" t="str">
        <f>작성용!AC1001</f>
        <v>[T]기타보험기관[1본부]</v>
      </c>
      <c r="X1004" s="57" t="str">
        <f>작성용!O1001</f>
        <v xml:space="preserve">재무실이은빈 </v>
      </c>
      <c r="Y1004" s="57" t="str">
        <f>작성용!P1001</f>
        <v xml:space="preserve">02-3787-7348 </v>
      </c>
      <c r="Z1004" s="57" t="str">
        <f>작성용!Q1001</f>
        <v xml:space="preserve">eunbin.lee@abllife.co.kr; KYUNGHO.PARK@ABLLIFE.CO.KR; HYUNJI.NO@ABLLIFE.CO.KR </v>
      </c>
      <c r="AA1004" s="55" t="str">
        <f>작성용!AJ1001</f>
        <v>-</v>
      </c>
      <c r="AB1004" s="55">
        <f>작성용!AB1001</f>
        <v>0</v>
      </c>
    </row>
    <row r="1005" spans="1:28" s="11" customFormat="1" ht="16.5" hidden="1" customHeight="1" x14ac:dyDescent="0.3">
      <c r="A1005" s="53">
        <f>작성용!AL1002</f>
        <v>1001</v>
      </c>
      <c r="B1005" s="54" t="str">
        <f>작성용!AI1002</f>
        <v>최종값 : 2025-01-06, 체크리스트송부 : 2025-01-17</v>
      </c>
      <c r="C1005" s="55" t="str">
        <f>작성용!AK1002</f>
        <v>개별종목</v>
      </c>
      <c r="D1005" s="56">
        <f>작성용!T1002</f>
        <v>45702</v>
      </c>
      <c r="E1005" s="57" t="str">
        <f>작성용!B1002</f>
        <v>에이비엘생명보험(수익증권)</v>
      </c>
      <c r="F1005" s="57" t="str">
        <f>작성용!C1002</f>
        <v>재평가</v>
      </c>
      <c r="G1005" s="57" t="str">
        <f>작성용!D1002</f>
        <v>코람코유럽인프라일반사모특별자산투자신탁제1호(재간접형)</v>
      </c>
      <c r="H1005" s="58" t="str">
        <f>작성용!E1002</f>
        <v>KBP2023090015</v>
      </c>
      <c r="I1005" s="57" t="str">
        <f>작성용!F1002</f>
        <v>B02</v>
      </c>
      <c r="J1005" s="57">
        <f>작성용!G1002</f>
        <v>0</v>
      </c>
      <c r="K1005" s="57" t="str">
        <f>작성용!H1002</f>
        <v>Y</v>
      </c>
      <c r="L1005" s="57" t="str">
        <f>작성용!N1002</f>
        <v xml:space="preserve">분기 </v>
      </c>
      <c r="M1005" s="56" t="str">
        <f>작성용!U1002</f>
        <v>2025.03.31</v>
      </c>
      <c r="N1005" s="56" t="str">
        <f>작성용!V1002</f>
        <v>사전등록</v>
      </c>
      <c r="O1005" s="56" t="str">
        <f>작성용!W1002</f>
        <v>사전등록</v>
      </c>
      <c r="P1005" s="56" t="str">
        <f>작성용!X1002</f>
        <v>-</v>
      </c>
      <c r="Q1005" s="57" t="str">
        <f>작성용!AD1002</f>
        <v>대체평가3사업본부</v>
      </c>
      <c r="R1005" s="59">
        <f>작성용!AE1002</f>
        <v>0</v>
      </c>
      <c r="S1005" s="57" t="str">
        <f>작성용!AF1002</f>
        <v>대체평가3사업본부</v>
      </c>
      <c r="T1005" s="60" t="str">
        <f>작성용!AG1002</f>
        <v>김영하/유승환</v>
      </c>
      <c r="U1005" s="60" t="str">
        <f>작성용!AH1002</f>
        <v>김영하/유승환</v>
      </c>
      <c r="V1005" s="55">
        <f>작성용!AA1002</f>
        <v>202503</v>
      </c>
      <c r="W1005" s="57" t="str">
        <f>작성용!AC1002</f>
        <v>[T]기타보험기관[1본부]</v>
      </c>
      <c r="X1005" s="57" t="str">
        <f>작성용!O1002</f>
        <v xml:space="preserve">재무실이은빈 </v>
      </c>
      <c r="Y1005" s="57" t="str">
        <f>작성용!P1002</f>
        <v xml:space="preserve">02-3787-7348 </v>
      </c>
      <c r="Z1005" s="57" t="str">
        <f>작성용!Q1002</f>
        <v xml:space="preserve">eunbin.lee@abllife.co.kr; KYUNGHO.PARK@ABLLIFE.CO.KR; HYUNJI.NO@ABLLIFE.CO.KR </v>
      </c>
      <c r="AA1005" s="55" t="str">
        <f>작성용!AJ1002</f>
        <v>-</v>
      </c>
      <c r="AB1005" s="55">
        <f>작성용!AB1002</f>
        <v>0</v>
      </c>
    </row>
    <row r="1006" spans="1:28" s="11" customFormat="1" ht="16.5" hidden="1" customHeight="1" x14ac:dyDescent="0.3">
      <c r="A1006" s="53">
        <f>작성용!AL1003</f>
        <v>1002</v>
      </c>
      <c r="B1006" s="54" t="str">
        <f>작성용!AI1003</f>
        <v>최종값 : 2025-01-06, 체크리스트송부 : 2025-01-17</v>
      </c>
      <c r="C1006" s="55" t="str">
        <f>작성용!AK1003</f>
        <v>개별종목</v>
      </c>
      <c r="D1006" s="56">
        <f>작성용!T1003</f>
        <v>45702</v>
      </c>
      <c r="E1006" s="57" t="str">
        <f>작성용!B1003</f>
        <v>에이비엘생명보험(수익증권)</v>
      </c>
      <c r="F1006" s="57" t="str">
        <f>작성용!C1003</f>
        <v>재평가</v>
      </c>
      <c r="G1006" s="57" t="str">
        <f>작성용!D1003</f>
        <v>이지스글로벌세컨더리일반사모혼합자산투자신탁제2호</v>
      </c>
      <c r="H1006" s="58" t="str">
        <f>작성용!E1003</f>
        <v>KBP2023090079</v>
      </c>
      <c r="I1006" s="57" t="str">
        <f>작성용!F1003</f>
        <v>B02</v>
      </c>
      <c r="J1006" s="57">
        <f>작성용!G1003</f>
        <v>0</v>
      </c>
      <c r="K1006" s="57" t="str">
        <f>작성용!H1003</f>
        <v>Y</v>
      </c>
      <c r="L1006" s="57" t="str">
        <f>작성용!N1003</f>
        <v xml:space="preserve">분기 </v>
      </c>
      <c r="M1006" s="56" t="str">
        <f>작성용!U1003</f>
        <v>2025.03.31</v>
      </c>
      <c r="N1006" s="56" t="str">
        <f>작성용!V1003</f>
        <v>사전등록</v>
      </c>
      <c r="O1006" s="56" t="str">
        <f>작성용!W1003</f>
        <v>사전등록</v>
      </c>
      <c r="P1006" s="56" t="str">
        <f>작성용!X1003</f>
        <v>-</v>
      </c>
      <c r="Q1006" s="57" t="str">
        <f>작성용!AD1003</f>
        <v>대체평가3사업본부</v>
      </c>
      <c r="R1006" s="59">
        <f>작성용!AE1003</f>
        <v>0</v>
      </c>
      <c r="S1006" s="57" t="str">
        <f>작성용!AF1003</f>
        <v>대체평가3사업본부</v>
      </c>
      <c r="T1006" s="60" t="str">
        <f>작성용!AG1003</f>
        <v>김영하/유승환</v>
      </c>
      <c r="U1006" s="60" t="str">
        <f>작성용!AH1003</f>
        <v>김영하/유승환</v>
      </c>
      <c r="V1006" s="55">
        <f>작성용!AA1003</f>
        <v>202503</v>
      </c>
      <c r="W1006" s="57" t="str">
        <f>작성용!AC1003</f>
        <v>[T]기타보험기관[1본부]</v>
      </c>
      <c r="X1006" s="57" t="str">
        <f>작성용!O1003</f>
        <v xml:space="preserve">재무실이은빈 </v>
      </c>
      <c r="Y1006" s="57" t="str">
        <f>작성용!P1003</f>
        <v xml:space="preserve">02-3787-7348 </v>
      </c>
      <c r="Z1006" s="57" t="str">
        <f>작성용!Q1003</f>
        <v xml:space="preserve">eunbin.lee@abllife.co.kr; KYUNGHO.PARK@ABLLIFE.CO.KR; HYUNJI.NO@ABLLIFE.CO.KR </v>
      </c>
      <c r="AA1006" s="55" t="str">
        <f>작성용!AJ1003</f>
        <v>-</v>
      </c>
      <c r="AB1006" s="55">
        <f>작성용!AB1003</f>
        <v>0</v>
      </c>
    </row>
    <row r="1007" spans="1:28" s="11" customFormat="1" ht="16.5" hidden="1" customHeight="1" x14ac:dyDescent="0.3">
      <c r="A1007" s="53">
        <f>작성용!AL1004</f>
        <v>1003</v>
      </c>
      <c r="B1007" s="54" t="str">
        <f>작성용!AI1004</f>
        <v>최종값 : 2025-01-06, 체크리스트송부 : 2025-01-17</v>
      </c>
      <c r="C1007" s="55" t="str">
        <f>작성용!AK1004</f>
        <v>개별종목</v>
      </c>
      <c r="D1007" s="56">
        <f>작성용!T1004</f>
        <v>45702</v>
      </c>
      <c r="E1007" s="57" t="str">
        <f>작성용!B1004</f>
        <v>에이비엘생명보험(수익증권)</v>
      </c>
      <c r="F1007" s="57" t="str">
        <f>작성용!C1004</f>
        <v>재평가</v>
      </c>
      <c r="G1007" s="57" t="str">
        <f>작성용!D1004</f>
        <v>우리PantheonMetrics일반사모투자신탁</v>
      </c>
      <c r="H1007" s="58" t="str">
        <f>작성용!E1004</f>
        <v>KBP2023090080</v>
      </c>
      <c r="I1007" s="57" t="str">
        <f>작성용!F1004</f>
        <v>B02</v>
      </c>
      <c r="J1007" s="57">
        <f>작성용!G1004</f>
        <v>0</v>
      </c>
      <c r="K1007" s="57" t="str">
        <f>작성용!H1004</f>
        <v>Y</v>
      </c>
      <c r="L1007" s="57" t="str">
        <f>작성용!N1004</f>
        <v xml:space="preserve">분기 </v>
      </c>
      <c r="M1007" s="56" t="str">
        <f>작성용!U1004</f>
        <v>2025.03.31</v>
      </c>
      <c r="N1007" s="56" t="str">
        <f>작성용!V1004</f>
        <v>사전등록</v>
      </c>
      <c r="O1007" s="56" t="str">
        <f>작성용!W1004</f>
        <v>사전등록</v>
      </c>
      <c r="P1007" s="56" t="str">
        <f>작성용!X1004</f>
        <v>-</v>
      </c>
      <c r="Q1007" s="57" t="str">
        <f>작성용!AD1004</f>
        <v>대체평가3사업본부</v>
      </c>
      <c r="R1007" s="59">
        <f>작성용!AE1004</f>
        <v>0</v>
      </c>
      <c r="S1007" s="57" t="str">
        <f>작성용!AF1004</f>
        <v>대체평가3사업본부</v>
      </c>
      <c r="T1007" s="60" t="str">
        <f>작성용!AG1004</f>
        <v>김영하/유승환</v>
      </c>
      <c r="U1007" s="60" t="str">
        <f>작성용!AH1004</f>
        <v>김영하/유승환</v>
      </c>
      <c r="V1007" s="55">
        <f>작성용!AA1004</f>
        <v>202503</v>
      </c>
      <c r="W1007" s="57" t="str">
        <f>작성용!AC1004</f>
        <v>[T]기타보험기관[1본부]</v>
      </c>
      <c r="X1007" s="57" t="str">
        <f>작성용!O1004</f>
        <v xml:space="preserve">재무실이은빈 </v>
      </c>
      <c r="Y1007" s="57" t="str">
        <f>작성용!P1004</f>
        <v xml:space="preserve">02-3787-7348 </v>
      </c>
      <c r="Z1007" s="57" t="str">
        <f>작성용!Q1004</f>
        <v xml:space="preserve">eunbin.lee@abllife.co.kr; KYUNGHO.PARK@ABLLIFE.CO.KR; HYUNJI.NO@ABLLIFE.CO.KR </v>
      </c>
      <c r="AA1007" s="55" t="str">
        <f>작성용!AJ1004</f>
        <v>-</v>
      </c>
      <c r="AB1007" s="55">
        <f>작성용!AB1004</f>
        <v>0</v>
      </c>
    </row>
    <row r="1008" spans="1:28" s="11" customFormat="1" ht="16.5" hidden="1" customHeight="1" x14ac:dyDescent="0.3">
      <c r="A1008" s="53">
        <f>작성용!AL1005</f>
        <v>1004</v>
      </c>
      <c r="B1008" s="54" t="str">
        <f>작성용!AI1005</f>
        <v>최종값 : 2025-01-06, 체크리스트송부 : 2025-01-17</v>
      </c>
      <c r="C1008" s="55" t="str">
        <f>작성용!AK1005</f>
        <v>개별종목</v>
      </c>
      <c r="D1008" s="56">
        <f>작성용!T1005</f>
        <v>45702</v>
      </c>
      <c r="E1008" s="57" t="str">
        <f>작성용!B1005</f>
        <v>에이비엘생명보험(수익증권)</v>
      </c>
      <c r="F1008" s="57" t="str">
        <f>작성용!C1005</f>
        <v>재평가</v>
      </c>
      <c r="G1008" s="57" t="str">
        <f>작성용!D1005</f>
        <v>삼성RiverRock유럽PDF일반사모투자신탁제3호</v>
      </c>
      <c r="H1008" s="58" t="str">
        <f>작성용!E1005</f>
        <v>KBP2023120057</v>
      </c>
      <c r="I1008" s="57" t="str">
        <f>작성용!F1005</f>
        <v>B02</v>
      </c>
      <c r="J1008" s="57">
        <f>작성용!G1005</f>
        <v>0</v>
      </c>
      <c r="K1008" s="57" t="str">
        <f>작성용!H1005</f>
        <v>Y</v>
      </c>
      <c r="L1008" s="57" t="str">
        <f>작성용!N1005</f>
        <v xml:space="preserve">분기 </v>
      </c>
      <c r="M1008" s="56" t="str">
        <f>작성용!U1005</f>
        <v>2025.03.31</v>
      </c>
      <c r="N1008" s="56" t="str">
        <f>작성용!V1005</f>
        <v>사전등록</v>
      </c>
      <c r="O1008" s="56" t="str">
        <f>작성용!W1005</f>
        <v>사전등록</v>
      </c>
      <c r="P1008" s="56" t="str">
        <f>작성용!X1005</f>
        <v>-</v>
      </c>
      <c r="Q1008" s="57" t="str">
        <f>작성용!AD1005</f>
        <v>대체평가3사업본부</v>
      </c>
      <c r="R1008" s="59">
        <f>작성용!AE1005</f>
        <v>0</v>
      </c>
      <c r="S1008" s="57" t="str">
        <f>작성용!AF1005</f>
        <v>대체평가3사업본부</v>
      </c>
      <c r="T1008" s="60" t="str">
        <f>작성용!AG1005</f>
        <v>김영하/유승환</v>
      </c>
      <c r="U1008" s="60" t="str">
        <f>작성용!AH1005</f>
        <v>김영하/유승환</v>
      </c>
      <c r="V1008" s="55">
        <f>작성용!AA1005</f>
        <v>202503</v>
      </c>
      <c r="W1008" s="57" t="str">
        <f>작성용!AC1005</f>
        <v>[T]기타보험기관[1본부]</v>
      </c>
      <c r="X1008" s="57" t="str">
        <f>작성용!O1005</f>
        <v xml:space="preserve">재무실이은빈 </v>
      </c>
      <c r="Y1008" s="57" t="str">
        <f>작성용!P1005</f>
        <v xml:space="preserve">02-3787-7348 </v>
      </c>
      <c r="Z1008" s="57" t="str">
        <f>작성용!Q1005</f>
        <v xml:space="preserve">eunbin.lee@abllife.co.kr; KYUNGHO.PARK@ABLLIFE.CO.KR; HYUNJI.NO@ABLLIFE.CO.KR </v>
      </c>
      <c r="AA1008" s="55" t="str">
        <f>작성용!AJ1005</f>
        <v>-</v>
      </c>
      <c r="AB1008" s="55">
        <f>작성용!AB1005</f>
        <v>0</v>
      </c>
    </row>
    <row r="1009" spans="1:28" s="11" customFormat="1" ht="16.5" hidden="1" customHeight="1" x14ac:dyDescent="0.3">
      <c r="A1009" s="53">
        <f>작성용!AL1006</f>
        <v>1005</v>
      </c>
      <c r="B1009" s="54" t="str">
        <f>작성용!AI1006</f>
        <v>최종값 : 2025-01-06, 체크리스트송부 : 2025-01-17</v>
      </c>
      <c r="C1009" s="55" t="str">
        <f>작성용!AK1006</f>
        <v>개별종목</v>
      </c>
      <c r="D1009" s="56">
        <f>작성용!T1006</f>
        <v>45702</v>
      </c>
      <c r="E1009" s="57" t="str">
        <f>작성용!B1006</f>
        <v>에이비엘생명보험(수익증권)</v>
      </c>
      <c r="F1009" s="57" t="str">
        <f>작성용!C1006</f>
        <v>재평가</v>
      </c>
      <c r="G1009" s="57" t="str">
        <f>작성용!D1006</f>
        <v>이지스판테온글로벌세컨더리일반사모투자신탁504-1호</v>
      </c>
      <c r="H1009" s="58" t="str">
        <f>작성용!E1006</f>
        <v>KBP2023120058</v>
      </c>
      <c r="I1009" s="57" t="str">
        <f>작성용!F1006</f>
        <v>B02</v>
      </c>
      <c r="J1009" s="57">
        <f>작성용!G1006</f>
        <v>0</v>
      </c>
      <c r="K1009" s="57" t="str">
        <f>작성용!H1006</f>
        <v>Y</v>
      </c>
      <c r="L1009" s="57" t="str">
        <f>작성용!N1006</f>
        <v xml:space="preserve">분기 </v>
      </c>
      <c r="M1009" s="56" t="str">
        <f>작성용!U1006</f>
        <v>2025.03.31</v>
      </c>
      <c r="N1009" s="56" t="str">
        <f>작성용!V1006</f>
        <v>사전등록</v>
      </c>
      <c r="O1009" s="56" t="str">
        <f>작성용!W1006</f>
        <v>사전등록</v>
      </c>
      <c r="P1009" s="56" t="str">
        <f>작성용!X1006</f>
        <v>-</v>
      </c>
      <c r="Q1009" s="57" t="str">
        <f>작성용!AD1006</f>
        <v>대체평가3사업본부</v>
      </c>
      <c r="R1009" s="59">
        <f>작성용!AE1006</f>
        <v>0</v>
      </c>
      <c r="S1009" s="57" t="str">
        <f>작성용!AF1006</f>
        <v>대체평가3사업본부</v>
      </c>
      <c r="T1009" s="60" t="str">
        <f>작성용!AG1006</f>
        <v>김영하/유승환</v>
      </c>
      <c r="U1009" s="60" t="str">
        <f>작성용!AH1006</f>
        <v>김영하/유승환</v>
      </c>
      <c r="V1009" s="55">
        <f>작성용!AA1006</f>
        <v>202503</v>
      </c>
      <c r="W1009" s="57" t="str">
        <f>작성용!AC1006</f>
        <v>[T]기타보험기관[1본부]</v>
      </c>
      <c r="X1009" s="57" t="str">
        <f>작성용!O1006</f>
        <v xml:space="preserve">재무실이은빈 </v>
      </c>
      <c r="Y1009" s="57" t="str">
        <f>작성용!P1006</f>
        <v xml:space="preserve">02-3787-7348 </v>
      </c>
      <c r="Z1009" s="57" t="str">
        <f>작성용!Q1006</f>
        <v xml:space="preserve">eunbin.lee@abllife.co.kr; KYUNGHO.PARK@ABLLIFE.CO.KR; HYUNJI.NO@ABLLIFE.CO.KR </v>
      </c>
      <c r="AA1009" s="55" t="str">
        <f>작성용!AJ1006</f>
        <v>-</v>
      </c>
      <c r="AB1009" s="55">
        <f>작성용!AB1006</f>
        <v>0</v>
      </c>
    </row>
    <row r="1010" spans="1:28" s="11" customFormat="1" ht="16.5" hidden="1" customHeight="1" x14ac:dyDescent="0.3">
      <c r="A1010" s="53">
        <f>작성용!AL1007</f>
        <v>1006</v>
      </c>
      <c r="B1010" s="54" t="str">
        <f>작성용!AI1007</f>
        <v>최종값 : 2025-01-06, 체크리스트송부 : 2025-01-17</v>
      </c>
      <c r="C1010" s="55" t="str">
        <f>작성용!AK1007</f>
        <v>개별종목</v>
      </c>
      <c r="D1010" s="56">
        <f>작성용!T1007</f>
        <v>45702</v>
      </c>
      <c r="E1010" s="57" t="str">
        <f>작성용!B1007</f>
        <v>에이비엘생명보험(수익증권)</v>
      </c>
      <c r="F1010" s="57" t="str">
        <f>작성용!C1007</f>
        <v>재평가</v>
      </c>
      <c r="G1010" s="57" t="str">
        <f>작성용!D1007</f>
        <v>KB북미SoundPoint일반사모특별자산투자신탁제3호(전문)</v>
      </c>
      <c r="H1010" s="58" t="str">
        <f>작성용!E1007</f>
        <v>KBP2024030002</v>
      </c>
      <c r="I1010" s="57" t="str">
        <f>작성용!F1007</f>
        <v>B02</v>
      </c>
      <c r="J1010" s="57">
        <f>작성용!G1007</f>
        <v>0</v>
      </c>
      <c r="K1010" s="57" t="str">
        <f>작성용!H1007</f>
        <v>Y</v>
      </c>
      <c r="L1010" s="57" t="str">
        <f>작성용!N1007</f>
        <v xml:space="preserve">분기 </v>
      </c>
      <c r="M1010" s="56" t="str">
        <f>작성용!U1007</f>
        <v>2025.03.31</v>
      </c>
      <c r="N1010" s="56" t="str">
        <f>작성용!V1007</f>
        <v>사전등록</v>
      </c>
      <c r="O1010" s="56" t="str">
        <f>작성용!W1007</f>
        <v>사전등록</v>
      </c>
      <c r="P1010" s="56" t="str">
        <f>작성용!X1007</f>
        <v>-</v>
      </c>
      <c r="Q1010" s="57" t="str">
        <f>작성용!AD1007</f>
        <v>대체평가3사업본부</v>
      </c>
      <c r="R1010" s="59">
        <f>작성용!AE1007</f>
        <v>0</v>
      </c>
      <c r="S1010" s="57" t="str">
        <f>작성용!AF1007</f>
        <v>대체평가3사업본부</v>
      </c>
      <c r="T1010" s="60" t="str">
        <f>작성용!AG1007</f>
        <v>김영하/유승환</v>
      </c>
      <c r="U1010" s="60" t="str">
        <f>작성용!AH1007</f>
        <v>김영하/유승환</v>
      </c>
      <c r="V1010" s="55">
        <f>작성용!AA1007</f>
        <v>202503</v>
      </c>
      <c r="W1010" s="57" t="str">
        <f>작성용!AC1007</f>
        <v>[T]기타보험기관[1본부]</v>
      </c>
      <c r="X1010" s="57" t="str">
        <f>작성용!O1007</f>
        <v xml:space="preserve">재무실이은빈 </v>
      </c>
      <c r="Y1010" s="57" t="str">
        <f>작성용!P1007</f>
        <v xml:space="preserve">02-3787-7348 </v>
      </c>
      <c r="Z1010" s="57" t="str">
        <f>작성용!Q1007</f>
        <v xml:space="preserve">eunbin.lee@abllife.co.kr; KYUNGHO.PARK@ABLLIFE.CO.KR; HYUNJI.NO@ABLLIFE.CO.KR </v>
      </c>
      <c r="AA1010" s="55" t="str">
        <f>작성용!AJ1007</f>
        <v>-</v>
      </c>
      <c r="AB1010" s="55">
        <f>작성용!AB1007</f>
        <v>0</v>
      </c>
    </row>
    <row r="1011" spans="1:28" s="11" customFormat="1" ht="16.5" hidden="1" customHeight="1" x14ac:dyDescent="0.3">
      <c r="A1011" s="53">
        <f>작성용!AL1008</f>
        <v>1007</v>
      </c>
      <c r="B1011" s="54" t="str">
        <f>작성용!AI1008</f>
        <v>최종값 : 2025-01-06, 체크리스트송부 : 2025-01-17</v>
      </c>
      <c r="C1011" s="55" t="str">
        <f>작성용!AK1008</f>
        <v>개별종목</v>
      </c>
      <c r="D1011" s="56">
        <f>작성용!T1008</f>
        <v>45702</v>
      </c>
      <c r="E1011" s="57" t="str">
        <f>작성용!B1008</f>
        <v>에이비엘생명보험(수익증권)</v>
      </c>
      <c r="F1011" s="57" t="str">
        <f>작성용!C1008</f>
        <v>재평가</v>
      </c>
      <c r="G1011" s="57" t="str">
        <f>작성용!D1008</f>
        <v>알세온ParkSquare유럽사모대출일반사모투자신탁</v>
      </c>
      <c r="H1011" s="58" t="str">
        <f>작성용!E1008</f>
        <v>KBP2024060009</v>
      </c>
      <c r="I1011" s="57" t="str">
        <f>작성용!F1008</f>
        <v>B02</v>
      </c>
      <c r="J1011" s="57">
        <f>작성용!G1008</f>
        <v>0</v>
      </c>
      <c r="K1011" s="57" t="str">
        <f>작성용!H1008</f>
        <v>Y</v>
      </c>
      <c r="L1011" s="57" t="str">
        <f>작성용!N1008</f>
        <v xml:space="preserve">분기 </v>
      </c>
      <c r="M1011" s="56" t="str">
        <f>작성용!U1008</f>
        <v>2025.03.31</v>
      </c>
      <c r="N1011" s="56" t="str">
        <f>작성용!V1008</f>
        <v>사전등록</v>
      </c>
      <c r="O1011" s="56" t="str">
        <f>작성용!W1008</f>
        <v>사전등록</v>
      </c>
      <c r="P1011" s="56" t="str">
        <f>작성용!X1008</f>
        <v>-</v>
      </c>
      <c r="Q1011" s="57" t="str">
        <f>작성용!AD1008</f>
        <v>대체평가3사업본부</v>
      </c>
      <c r="R1011" s="59">
        <f>작성용!AE1008</f>
        <v>0</v>
      </c>
      <c r="S1011" s="57" t="str">
        <f>작성용!AF1008</f>
        <v>대체평가3사업본부</v>
      </c>
      <c r="T1011" s="60" t="str">
        <f>작성용!AG1008</f>
        <v>김영하/유승환</v>
      </c>
      <c r="U1011" s="60" t="str">
        <f>작성용!AH1008</f>
        <v>김영하/유승환</v>
      </c>
      <c r="V1011" s="55">
        <f>작성용!AA1008</f>
        <v>202503</v>
      </c>
      <c r="W1011" s="57" t="str">
        <f>작성용!AC1008</f>
        <v>[T]기타보험기관[1본부]</v>
      </c>
      <c r="X1011" s="57" t="str">
        <f>작성용!O1008</f>
        <v xml:space="preserve">재무실이은빈 </v>
      </c>
      <c r="Y1011" s="57" t="str">
        <f>작성용!P1008</f>
        <v xml:space="preserve">02-3787-7348 </v>
      </c>
      <c r="Z1011" s="57" t="str">
        <f>작성용!Q1008</f>
        <v xml:space="preserve">eunbin.lee@abllife.co.kr; KYUNGHO.PARK@ABLLIFE.CO.KR; HYUNJI.NO@ABLLIFE.CO.KR </v>
      </c>
      <c r="AA1011" s="55" t="str">
        <f>작성용!AJ1008</f>
        <v>-</v>
      </c>
      <c r="AB1011" s="55">
        <f>작성용!AB1008</f>
        <v>0</v>
      </c>
    </row>
    <row r="1012" spans="1:28" s="11" customFormat="1" ht="16.5" hidden="1" customHeight="1" x14ac:dyDescent="0.3">
      <c r="A1012" s="53">
        <f>작성용!AL1009</f>
        <v>1008</v>
      </c>
      <c r="B1012" s="54" t="str">
        <f>작성용!AI1009</f>
        <v>최종값 : 2025-01-06, 체크리스트송부 : 2025-01-17</v>
      </c>
      <c r="C1012" s="55" t="str">
        <f>작성용!AK1009</f>
        <v>개별종목</v>
      </c>
      <c r="D1012" s="56">
        <f>작성용!T1009</f>
        <v>45702</v>
      </c>
      <c r="E1012" s="57" t="str">
        <f>작성용!B1009</f>
        <v>에이비엘생명보험(수익증권)</v>
      </c>
      <c r="F1012" s="57" t="str">
        <f>작성용!C1009</f>
        <v>재평가</v>
      </c>
      <c r="G1012" s="57" t="str">
        <f>작성용!D1009</f>
        <v>코람코글로벌인프라일반사모특별자산투자신탁제1호</v>
      </c>
      <c r="H1012" s="58" t="str">
        <f>작성용!E1009</f>
        <v>KBP2024060036</v>
      </c>
      <c r="I1012" s="57" t="str">
        <f>작성용!F1009</f>
        <v>B02</v>
      </c>
      <c r="J1012" s="57">
        <f>작성용!G1009</f>
        <v>0</v>
      </c>
      <c r="K1012" s="57" t="str">
        <f>작성용!H1009</f>
        <v>Y</v>
      </c>
      <c r="L1012" s="57" t="str">
        <f>작성용!N1009</f>
        <v xml:space="preserve">분기 </v>
      </c>
      <c r="M1012" s="56" t="str">
        <f>작성용!U1009</f>
        <v>2025.03.31</v>
      </c>
      <c r="N1012" s="56" t="str">
        <f>작성용!V1009</f>
        <v>사전등록</v>
      </c>
      <c r="O1012" s="56" t="str">
        <f>작성용!W1009</f>
        <v>사전등록</v>
      </c>
      <c r="P1012" s="56" t="str">
        <f>작성용!X1009</f>
        <v>-</v>
      </c>
      <c r="Q1012" s="57" t="str">
        <f>작성용!AD1009</f>
        <v>대체평가3사업본부</v>
      </c>
      <c r="R1012" s="59">
        <f>작성용!AE1009</f>
        <v>0</v>
      </c>
      <c r="S1012" s="57" t="str">
        <f>작성용!AF1009</f>
        <v>대체평가3사업본부</v>
      </c>
      <c r="T1012" s="60" t="str">
        <f>작성용!AG1009</f>
        <v>김영하/유승환</v>
      </c>
      <c r="U1012" s="60" t="str">
        <f>작성용!AH1009</f>
        <v>김영하/유승환</v>
      </c>
      <c r="V1012" s="55">
        <f>작성용!AA1009</f>
        <v>202503</v>
      </c>
      <c r="W1012" s="57" t="str">
        <f>작성용!AC1009</f>
        <v>[T]기타보험기관[1본부]</v>
      </c>
      <c r="X1012" s="57" t="str">
        <f>작성용!O1009</f>
        <v xml:space="preserve">재무실이은빈 </v>
      </c>
      <c r="Y1012" s="57" t="str">
        <f>작성용!P1009</f>
        <v xml:space="preserve">02-3787-7348 </v>
      </c>
      <c r="Z1012" s="57" t="str">
        <f>작성용!Q1009</f>
        <v xml:space="preserve">eunbin.lee@abllife.co.kr; KYUNGHO.PARK@ABLLIFE.CO.KR; HYUNJI.NO@ABLLIFE.CO.KR </v>
      </c>
      <c r="AA1012" s="55" t="str">
        <f>작성용!AJ1009</f>
        <v>-</v>
      </c>
      <c r="AB1012" s="55">
        <f>작성용!AB1009</f>
        <v>0</v>
      </c>
    </row>
    <row r="1013" spans="1:28" s="11" customFormat="1" ht="16.5" hidden="1" customHeight="1" x14ac:dyDescent="0.3">
      <c r="A1013" s="53">
        <f>작성용!AL1010</f>
        <v>1009</v>
      </c>
      <c r="B1013" s="54" t="str">
        <f>작성용!AI1010</f>
        <v>최종값 : 2025-01-06, 체크리스트송부 : 2025-01-17</v>
      </c>
      <c r="C1013" s="55" t="str">
        <f>작성용!AK1010</f>
        <v>개별종목</v>
      </c>
      <c r="D1013" s="56">
        <f>작성용!T1010</f>
        <v>45702</v>
      </c>
      <c r="E1013" s="57" t="str">
        <f>작성용!B1010</f>
        <v>에이비엘생명보험(수익증권)</v>
      </c>
      <c r="F1013" s="57" t="str">
        <f>작성용!C1010</f>
        <v>재평가</v>
      </c>
      <c r="G1013" s="57" t="str">
        <f>작성용!D1010</f>
        <v>베어링북미대출채권A전문투자형사모특별자산투자신탁3호</v>
      </c>
      <c r="H1013" s="58" t="str">
        <f>작성용!E1010</f>
        <v>KBP2019060008</v>
      </c>
      <c r="I1013" s="57" t="str">
        <f>작성용!F1010</f>
        <v>B02</v>
      </c>
      <c r="J1013" s="57">
        <f>작성용!G1010</f>
        <v>0</v>
      </c>
      <c r="K1013" s="57" t="str">
        <f>작성용!H1010</f>
        <v>Y</v>
      </c>
      <c r="L1013" s="57" t="str">
        <f>작성용!N1010</f>
        <v xml:space="preserve">분기 </v>
      </c>
      <c r="M1013" s="56" t="str">
        <f>작성용!U1010</f>
        <v>2025.03.31</v>
      </c>
      <c r="N1013" s="56" t="str">
        <f>작성용!V1010</f>
        <v>사전등록</v>
      </c>
      <c r="O1013" s="56" t="str">
        <f>작성용!W1010</f>
        <v>사전등록</v>
      </c>
      <c r="P1013" s="56" t="str">
        <f>작성용!X1010</f>
        <v>-</v>
      </c>
      <c r="Q1013" s="57" t="str">
        <f>작성용!AD1010</f>
        <v>대체평가3사업본부</v>
      </c>
      <c r="R1013" s="59">
        <f>작성용!AE1010</f>
        <v>0</v>
      </c>
      <c r="S1013" s="57" t="str">
        <f>작성용!AF1010</f>
        <v>대체평가3사업본부</v>
      </c>
      <c r="T1013" s="60" t="str">
        <f>작성용!AG1010</f>
        <v>김영하/유승환</v>
      </c>
      <c r="U1013" s="60" t="str">
        <f>작성용!AH1010</f>
        <v>김영하/유승환</v>
      </c>
      <c r="V1013" s="55">
        <f>작성용!AA1010</f>
        <v>202503</v>
      </c>
      <c r="W1013" s="57" t="str">
        <f>작성용!AC1010</f>
        <v>[T]기타보험기관[1본부]</v>
      </c>
      <c r="X1013" s="57" t="str">
        <f>작성용!O1010</f>
        <v xml:space="preserve">재무실이은빈 </v>
      </c>
      <c r="Y1013" s="57" t="str">
        <f>작성용!P1010</f>
        <v xml:space="preserve">02-3787-7348 </v>
      </c>
      <c r="Z1013" s="57" t="str">
        <f>작성용!Q1010</f>
        <v xml:space="preserve">eunbin.lee@abllife.co.kr; KYUNGHO.PARK@ABLLIFE.CO.KR; HYUNJI.NO@ABLLIFE.CO.KR </v>
      </c>
      <c r="AA1013" s="55" t="str">
        <f>작성용!AJ1010</f>
        <v>-</v>
      </c>
      <c r="AB1013" s="55">
        <f>작성용!AB1010</f>
        <v>0</v>
      </c>
    </row>
    <row r="1014" spans="1:28" s="11" customFormat="1" ht="16.5" hidden="1" customHeight="1" x14ac:dyDescent="0.3">
      <c r="A1014" s="53">
        <f>작성용!AL1011</f>
        <v>1010</v>
      </c>
      <c r="B1014" s="54" t="str">
        <f>작성용!AI1011</f>
        <v>최종값 : 2025-01-06, 체크리스트송부 : 2025-01-17</v>
      </c>
      <c r="C1014" s="55" t="str">
        <f>작성용!AK1011</f>
        <v>개별종목</v>
      </c>
      <c r="D1014" s="56">
        <f>작성용!T1011</f>
        <v>45702</v>
      </c>
      <c r="E1014" s="57" t="str">
        <f>작성용!B1011</f>
        <v>에이비엘생명보험(수익증권)</v>
      </c>
      <c r="F1014" s="57" t="str">
        <f>작성용!C1011</f>
        <v>재평가</v>
      </c>
      <c r="G1014" s="57" t="str">
        <f>작성용!D1011</f>
        <v>JB호주NDIS전문투자형사모투자신탁1호</v>
      </c>
      <c r="H1014" s="58" t="str">
        <f>작성용!E1011</f>
        <v>KBP2020060079</v>
      </c>
      <c r="I1014" s="57" t="str">
        <f>작성용!F1011</f>
        <v>B02</v>
      </c>
      <c r="J1014" s="57">
        <f>작성용!G1011</f>
        <v>0</v>
      </c>
      <c r="K1014" s="57" t="str">
        <f>작성용!H1011</f>
        <v>Y</v>
      </c>
      <c r="L1014" s="57" t="str">
        <f>작성용!N1011</f>
        <v xml:space="preserve">분기 </v>
      </c>
      <c r="M1014" s="56" t="str">
        <f>작성용!U1011</f>
        <v>2025.03.31</v>
      </c>
      <c r="N1014" s="56" t="str">
        <f>작성용!V1011</f>
        <v>사전등록</v>
      </c>
      <c r="O1014" s="56" t="str">
        <f>작성용!W1011</f>
        <v>사전등록</v>
      </c>
      <c r="P1014" s="56" t="str">
        <f>작성용!X1011</f>
        <v>-</v>
      </c>
      <c r="Q1014" s="57" t="str">
        <f>작성용!AD1011</f>
        <v>대체평가3사업본부</v>
      </c>
      <c r="R1014" s="59">
        <f>작성용!AE1011</f>
        <v>0</v>
      </c>
      <c r="S1014" s="57" t="str">
        <f>작성용!AF1011</f>
        <v>대체평가3사업본부</v>
      </c>
      <c r="T1014" s="60" t="str">
        <f>작성용!AG1011</f>
        <v>김영하/유승환</v>
      </c>
      <c r="U1014" s="60" t="str">
        <f>작성용!AH1011</f>
        <v>김영하/유승환</v>
      </c>
      <c r="V1014" s="55">
        <f>작성용!AA1011</f>
        <v>202503</v>
      </c>
      <c r="W1014" s="57" t="str">
        <f>작성용!AC1011</f>
        <v>[T]기타보험기관[1본부]</v>
      </c>
      <c r="X1014" s="57" t="str">
        <f>작성용!O1011</f>
        <v xml:space="preserve">재무실이은빈 </v>
      </c>
      <c r="Y1014" s="57" t="str">
        <f>작성용!P1011</f>
        <v xml:space="preserve">02-3787-7348 </v>
      </c>
      <c r="Z1014" s="57" t="str">
        <f>작성용!Q1011</f>
        <v xml:space="preserve">eunbin.lee@abllife.co.kr; KYUNGHO.PARK@ABLLIFE.CO.KR; HYUNJI.NO@ABLLIFE.CO.KR </v>
      </c>
      <c r="AA1014" s="55" t="str">
        <f>작성용!AJ1011</f>
        <v>-</v>
      </c>
      <c r="AB1014" s="55">
        <f>작성용!AB1011</f>
        <v>0</v>
      </c>
    </row>
    <row r="1015" spans="1:28" s="11" customFormat="1" ht="16.5" hidden="1" customHeight="1" x14ac:dyDescent="0.3">
      <c r="A1015" s="53">
        <f>작성용!AL1012</f>
        <v>1011</v>
      </c>
      <c r="B1015" s="54" t="str">
        <f>작성용!AI1012</f>
        <v>최종값 : 2025-01-06, 체크리스트송부 : 2025-01-17</v>
      </c>
      <c r="C1015" s="55" t="str">
        <f>작성용!AK1012</f>
        <v>개별종목</v>
      </c>
      <c r="D1015" s="56">
        <f>작성용!T1012</f>
        <v>45702</v>
      </c>
      <c r="E1015" s="57" t="str">
        <f>작성용!B1012</f>
        <v>에이비엘생명보험(수익증권)</v>
      </c>
      <c r="F1015" s="57" t="str">
        <f>작성용!C1012</f>
        <v>재평가</v>
      </c>
      <c r="G1015" s="57" t="str">
        <f>작성용!D1012</f>
        <v>알세온호주RDS일반사모투자신탁1호</v>
      </c>
      <c r="H1015" s="58" t="str">
        <f>작성용!E1012</f>
        <v>KBP2024090018</v>
      </c>
      <c r="I1015" s="57" t="str">
        <f>작성용!F1012</f>
        <v>B02</v>
      </c>
      <c r="J1015" s="57">
        <f>작성용!G1012</f>
        <v>0</v>
      </c>
      <c r="K1015" s="57" t="str">
        <f>작성용!H1012</f>
        <v>Y</v>
      </c>
      <c r="L1015" s="57" t="str">
        <f>작성용!N1012</f>
        <v xml:space="preserve">분기 </v>
      </c>
      <c r="M1015" s="56" t="str">
        <f>작성용!U1012</f>
        <v>2025.03.31</v>
      </c>
      <c r="N1015" s="56" t="str">
        <f>작성용!V1012</f>
        <v>사전등록</v>
      </c>
      <c r="O1015" s="56" t="str">
        <f>작성용!W1012</f>
        <v>사전등록</v>
      </c>
      <c r="P1015" s="56" t="str">
        <f>작성용!X1012</f>
        <v>-</v>
      </c>
      <c r="Q1015" s="57" t="str">
        <f>작성용!AD1012</f>
        <v>대체평가3사업본부</v>
      </c>
      <c r="R1015" s="59">
        <f>작성용!AE1012</f>
        <v>0</v>
      </c>
      <c r="S1015" s="57" t="str">
        <f>작성용!AF1012</f>
        <v>대체평가3사업본부</v>
      </c>
      <c r="T1015" s="60" t="str">
        <f>작성용!AG1012</f>
        <v>김영하/유승환</v>
      </c>
      <c r="U1015" s="60" t="str">
        <f>작성용!AH1012</f>
        <v>김영하/유승환</v>
      </c>
      <c r="V1015" s="55">
        <f>작성용!AA1012</f>
        <v>202503</v>
      </c>
      <c r="W1015" s="57" t="str">
        <f>작성용!AC1012</f>
        <v>[T]기타보험기관[1본부]</v>
      </c>
      <c r="X1015" s="57" t="str">
        <f>작성용!O1012</f>
        <v xml:space="preserve">재무실이은빈 </v>
      </c>
      <c r="Y1015" s="57" t="str">
        <f>작성용!P1012</f>
        <v xml:space="preserve">02-3787-7348 </v>
      </c>
      <c r="Z1015" s="57" t="str">
        <f>작성용!Q1012</f>
        <v xml:space="preserve">eunbin.lee@abllife.co.kr; KYUNGHO.PARK@ABLLIFE.CO.KR; HYUNJI.NO@ABLLIFE.CO.KR </v>
      </c>
      <c r="AA1015" s="55" t="str">
        <f>작성용!AJ1012</f>
        <v>-</v>
      </c>
      <c r="AB1015" s="55">
        <f>작성용!AB1012</f>
        <v>0</v>
      </c>
    </row>
    <row r="1016" spans="1:28" s="11" customFormat="1" ht="16.5" hidden="1" customHeight="1" x14ac:dyDescent="0.3">
      <c r="A1016" s="53">
        <f>작성용!AL1013</f>
        <v>1012</v>
      </c>
      <c r="B1016" s="54" t="str">
        <f>작성용!AI1013</f>
        <v>최종값 : 2025-01-06, 체크리스트송부 : 2025-01-17</v>
      </c>
      <c r="C1016" s="55" t="str">
        <f>작성용!AK1013</f>
        <v>개별종목</v>
      </c>
      <c r="D1016" s="56">
        <f>작성용!T1013</f>
        <v>45702</v>
      </c>
      <c r="E1016" s="57" t="str">
        <f>작성용!B1013</f>
        <v>에이비엘생명보험(수익증권)</v>
      </c>
      <c r="F1016" s="57" t="str">
        <f>작성용!C1013</f>
        <v>재평가</v>
      </c>
      <c r="G1016" s="57" t="str">
        <f>작성용!D1013</f>
        <v>한국증권금융</v>
      </c>
      <c r="H1016" s="58">
        <f>작성용!E1013</f>
        <v>1101110025943</v>
      </c>
      <c r="I1016" s="57" t="str">
        <f>작성용!F1013</f>
        <v>A01</v>
      </c>
      <c r="J1016" s="57">
        <f>작성용!G1013</f>
        <v>0</v>
      </c>
      <c r="K1016" s="57" t="str">
        <f>작성용!H1013</f>
        <v>Y</v>
      </c>
      <c r="L1016" s="57" t="str">
        <f>작성용!N1013</f>
        <v xml:space="preserve">분기 </v>
      </c>
      <c r="M1016" s="56" t="str">
        <f>작성용!U1013</f>
        <v>2025.03.31</v>
      </c>
      <c r="N1016" s="56" t="str">
        <f>작성용!V1013</f>
        <v>사전등록</v>
      </c>
      <c r="O1016" s="56" t="str">
        <f>작성용!W1013</f>
        <v>사전등록</v>
      </c>
      <c r="P1016" s="56" t="str">
        <f>작성용!X1013</f>
        <v>-</v>
      </c>
      <c r="Q1016" s="57" t="str">
        <f>작성용!AD1013</f>
        <v>김예림</v>
      </c>
      <c r="R1016" s="59">
        <f>작성용!AE1013</f>
        <v>0</v>
      </c>
      <c r="S1016" s="57" t="str">
        <f>작성용!AF1013</f>
        <v>김예림</v>
      </c>
      <c r="T1016" s="60" t="str">
        <f>작성용!AG1013</f>
        <v>김영하/유승환</v>
      </c>
      <c r="U1016" s="60" t="str">
        <f>작성용!AH1013</f>
        <v>김영하/유승환</v>
      </c>
      <c r="V1016" s="55">
        <f>작성용!AA1013</f>
        <v>202503</v>
      </c>
      <c r="W1016" s="57" t="str">
        <f>작성용!AC1013</f>
        <v>[T]기타보험기관[1본부]</v>
      </c>
      <c r="X1016" s="57" t="str">
        <f>작성용!O1013</f>
        <v xml:space="preserve">재무실이은빈 </v>
      </c>
      <c r="Y1016" s="57" t="str">
        <f>작성용!P1013</f>
        <v xml:space="preserve">02-3787-7348 </v>
      </c>
      <c r="Z1016" s="57" t="str">
        <f>작성용!Q1013</f>
        <v xml:space="preserve">eunbin.lee@abllife.co.kr; KYUNGHO.PARK@ABLLIFE.CO.KR; HYUNJI.NO@ABLLIFE.CO.KR </v>
      </c>
      <c r="AA1016" s="55" t="str">
        <f>작성용!AJ1013</f>
        <v>-</v>
      </c>
      <c r="AB1016" s="55">
        <f>작성용!AB1013</f>
        <v>0</v>
      </c>
    </row>
    <row r="1017" spans="1:28" s="11" customFormat="1" ht="16.5" hidden="1" customHeight="1" x14ac:dyDescent="0.3">
      <c r="A1017" s="53">
        <f>작성용!AL1014</f>
        <v>1013</v>
      </c>
      <c r="B1017" s="54" t="str">
        <f>작성용!AI1014</f>
        <v>최종값 : 2025-01-06, 체크리스트송부 : 2025-01-17</v>
      </c>
      <c r="C1017" s="55" t="str">
        <f>작성용!AK1014</f>
        <v>개별종목</v>
      </c>
      <c r="D1017" s="56">
        <f>작성용!T1014</f>
        <v>45702</v>
      </c>
      <c r="E1017" s="57" t="str">
        <f>작성용!B1014</f>
        <v>에이비엘생명보험(수익증권)</v>
      </c>
      <c r="F1017" s="57" t="str">
        <f>작성용!C1014</f>
        <v>재평가</v>
      </c>
      <c r="G1017" s="57" t="str">
        <f>작성용!D1014</f>
        <v>알세온코리아자산운용</v>
      </c>
      <c r="H1017" s="58">
        <f>작성용!E1014</f>
        <v>1101116945228</v>
      </c>
      <c r="I1017" s="57" t="str">
        <f>작성용!F1014</f>
        <v>A01</v>
      </c>
      <c r="J1017" s="57">
        <f>작성용!G1014</f>
        <v>0</v>
      </c>
      <c r="K1017" s="57" t="str">
        <f>작성용!H1014</f>
        <v>Y</v>
      </c>
      <c r="L1017" s="57" t="str">
        <f>작성용!N1014</f>
        <v xml:space="preserve">분기 </v>
      </c>
      <c r="M1017" s="56" t="str">
        <f>작성용!U1014</f>
        <v>2025.03.31</v>
      </c>
      <c r="N1017" s="56" t="str">
        <f>작성용!V1014</f>
        <v>사전등록</v>
      </c>
      <c r="O1017" s="56" t="str">
        <f>작성용!W1014</f>
        <v>사전등록</v>
      </c>
      <c r="P1017" s="56" t="str">
        <f>작성용!X1014</f>
        <v>-</v>
      </c>
      <c r="Q1017" s="57" t="str">
        <f>작성용!AD1014</f>
        <v>백형진</v>
      </c>
      <c r="R1017" s="59">
        <f>작성용!AE1014</f>
        <v>1</v>
      </c>
      <c r="S1017" s="57" t="str">
        <f>작성용!AF1014</f>
        <v>백형진</v>
      </c>
      <c r="T1017" s="60" t="str">
        <f>작성용!AG1014</f>
        <v>김영하/유승환</v>
      </c>
      <c r="U1017" s="60" t="str">
        <f>작성용!AH1014</f>
        <v>김영하/유승환</v>
      </c>
      <c r="V1017" s="55">
        <f>작성용!AA1014</f>
        <v>202503</v>
      </c>
      <c r="W1017" s="57" t="str">
        <f>작성용!AC1014</f>
        <v>[T]기타보험기관[1본부]</v>
      </c>
      <c r="X1017" s="57" t="str">
        <f>작성용!O1014</f>
        <v xml:space="preserve">재무실이은빈 </v>
      </c>
      <c r="Y1017" s="57" t="str">
        <f>작성용!P1014</f>
        <v xml:space="preserve">02-3787-7348 </v>
      </c>
      <c r="Z1017" s="57" t="str">
        <f>작성용!Q1014</f>
        <v xml:space="preserve">eunbin.lee@abllife.co.kr; KYUNGHO.PARK@ABLLIFE.CO.KR; HYUNJI.NO@ABLLIFE.CO.KR </v>
      </c>
      <c r="AA1017" s="55" t="str">
        <f>작성용!AJ1014</f>
        <v>-</v>
      </c>
      <c r="AB1017" s="55">
        <f>작성용!AB1014</f>
        <v>0</v>
      </c>
    </row>
    <row r="1018" spans="1:28" s="11" customFormat="1" ht="16.5" hidden="1" customHeight="1" x14ac:dyDescent="0.3">
      <c r="A1018" s="53">
        <f>작성용!AL1015</f>
        <v>1014</v>
      </c>
      <c r="B1018" s="54" t="str">
        <f>작성용!AI1015</f>
        <v>최종값 : 2025-01-06, 체크리스트송부 : 2025-01-17</v>
      </c>
      <c r="C1018" s="55" t="str">
        <f>작성용!AK1015</f>
        <v>개별종목</v>
      </c>
      <c r="D1018" s="56">
        <f>작성용!T1015</f>
        <v>45702</v>
      </c>
      <c r="E1018" s="57" t="str">
        <f>작성용!B1015</f>
        <v>에이비엘생명보험(수익증권)</v>
      </c>
      <c r="F1018" s="57" t="str">
        <f>작성용!C1015</f>
        <v>재평가</v>
      </c>
      <c r="G1018" s="57" t="str">
        <f>작성용!D1015</f>
        <v>한국예탁결제원</v>
      </c>
      <c r="H1018" s="58">
        <f>작성용!E1015</f>
        <v>1112710007059</v>
      </c>
      <c r="I1018" s="57" t="str">
        <f>작성용!F1015</f>
        <v>A01</v>
      </c>
      <c r="J1018" s="57">
        <f>작성용!G1015</f>
        <v>0</v>
      </c>
      <c r="K1018" s="57" t="str">
        <f>작성용!H1015</f>
        <v>Y</v>
      </c>
      <c r="L1018" s="57" t="str">
        <f>작성용!N1015</f>
        <v xml:space="preserve">분기 </v>
      </c>
      <c r="M1018" s="56" t="str">
        <f>작성용!U1015</f>
        <v>2025.03.31</v>
      </c>
      <c r="N1018" s="56" t="str">
        <f>작성용!V1015</f>
        <v>사전등록</v>
      </c>
      <c r="O1018" s="56" t="str">
        <f>작성용!W1015</f>
        <v>사전등록</v>
      </c>
      <c r="P1018" s="56" t="str">
        <f>작성용!X1015</f>
        <v>-</v>
      </c>
      <c r="Q1018" s="57" t="str">
        <f>작성용!AD1015</f>
        <v>김영하</v>
      </c>
      <c r="R1018" s="59">
        <f>작성용!AE1015</f>
        <v>0</v>
      </c>
      <c r="S1018" s="57" t="str">
        <f>작성용!AF1015</f>
        <v>김영하</v>
      </c>
      <c r="T1018" s="60" t="str">
        <f>작성용!AG1015</f>
        <v>김영하/유승환</v>
      </c>
      <c r="U1018" s="60" t="str">
        <f>작성용!AH1015</f>
        <v>김영하/유승환</v>
      </c>
      <c r="V1018" s="55">
        <f>작성용!AA1015</f>
        <v>202503</v>
      </c>
      <c r="W1018" s="57" t="str">
        <f>작성용!AC1015</f>
        <v>[T]기타보험기관[1본부]</v>
      </c>
      <c r="X1018" s="57" t="str">
        <f>작성용!O1015</f>
        <v xml:space="preserve">재무실이은빈 </v>
      </c>
      <c r="Y1018" s="57" t="str">
        <f>작성용!P1015</f>
        <v xml:space="preserve">02-3787-7348 </v>
      </c>
      <c r="Z1018" s="57" t="str">
        <f>작성용!Q1015</f>
        <v xml:space="preserve">eunbin.lee@abllife.co.kr; KYUNGHO.PARK@ABLLIFE.CO.KR; HYUNJI.NO@ABLLIFE.CO.KR </v>
      </c>
      <c r="AA1018" s="55" t="str">
        <f>작성용!AJ1015</f>
        <v>-</v>
      </c>
      <c r="AB1018" s="55">
        <f>작성용!AB1015</f>
        <v>0</v>
      </c>
    </row>
    <row r="1019" spans="1:28" s="11" customFormat="1" ht="16.5" hidden="1" customHeight="1" x14ac:dyDescent="0.3">
      <c r="A1019" s="53">
        <f>작성용!AL1016</f>
        <v>1015</v>
      </c>
      <c r="B1019" s="54" t="str">
        <f>작성용!AI1016</f>
        <v>최종값 : 2025-01-06, 체크리스트송부 : 2025-01-17</v>
      </c>
      <c r="C1019" s="55" t="str">
        <f>작성용!AK1016</f>
        <v>개별종목</v>
      </c>
      <c r="D1019" s="56">
        <f>작성용!T1016</f>
        <v>45702</v>
      </c>
      <c r="E1019" s="57" t="str">
        <f>작성용!B1016</f>
        <v>에이비엘생명보험(수익증권)</v>
      </c>
      <c r="F1019" s="57" t="str">
        <f>작성용!C1016</f>
        <v>재평가</v>
      </c>
      <c r="G1019" s="57" t="str">
        <f>작성용!D1016</f>
        <v>현대인베스트크레딧세컨더리일반사모투자신탁37호</v>
      </c>
      <c r="H1019" s="58" t="str">
        <f>작성용!E1016</f>
        <v>KBP2024090065</v>
      </c>
      <c r="I1019" s="57" t="str">
        <f>작성용!F1016</f>
        <v>B02</v>
      </c>
      <c r="J1019" s="57">
        <f>작성용!G1016</f>
        <v>0</v>
      </c>
      <c r="K1019" s="57" t="str">
        <f>작성용!H1016</f>
        <v>Y</v>
      </c>
      <c r="L1019" s="57" t="str">
        <f>작성용!N1016</f>
        <v xml:space="preserve">분기 </v>
      </c>
      <c r="M1019" s="56" t="str">
        <f>작성용!U1016</f>
        <v>2025.03.31</v>
      </c>
      <c r="N1019" s="56" t="str">
        <f>작성용!V1016</f>
        <v>사전등록</v>
      </c>
      <c r="O1019" s="56" t="str">
        <f>작성용!W1016</f>
        <v>사전등록</v>
      </c>
      <c r="P1019" s="56" t="str">
        <f>작성용!X1016</f>
        <v>-</v>
      </c>
      <c r="Q1019" s="57" t="str">
        <f>작성용!AD1016</f>
        <v>대체평가3사업본부</v>
      </c>
      <c r="R1019" s="59">
        <f>작성용!AE1016</f>
        <v>0</v>
      </c>
      <c r="S1019" s="57" t="str">
        <f>작성용!AF1016</f>
        <v>대체평가3사업본부</v>
      </c>
      <c r="T1019" s="60" t="str">
        <f>작성용!AG1016</f>
        <v>김영하/유승환</v>
      </c>
      <c r="U1019" s="60" t="str">
        <f>작성용!AH1016</f>
        <v>김영하/유승환</v>
      </c>
      <c r="V1019" s="55">
        <f>작성용!AA1016</f>
        <v>202503</v>
      </c>
      <c r="W1019" s="57" t="str">
        <f>작성용!AC1016</f>
        <v>[T]기타보험기관[1본부]</v>
      </c>
      <c r="X1019" s="57" t="str">
        <f>작성용!O1016</f>
        <v xml:space="preserve">재무실이은빈 </v>
      </c>
      <c r="Y1019" s="57" t="str">
        <f>작성용!P1016</f>
        <v xml:space="preserve">02-3787-7348 </v>
      </c>
      <c r="Z1019" s="57" t="str">
        <f>작성용!Q1016</f>
        <v xml:space="preserve">eunbin.lee@abllife.co.kr; KYUNGHO.PARK@ABLLIFE.CO.KR; HYUNJI.NO@ABLLIFE.CO.KR </v>
      </c>
      <c r="AA1019" s="55" t="str">
        <f>작성용!AJ1016</f>
        <v>-</v>
      </c>
      <c r="AB1019" s="55">
        <f>작성용!AB1016</f>
        <v>0</v>
      </c>
    </row>
    <row r="1020" spans="1:28" s="11" customFormat="1" ht="16.5" hidden="1" customHeight="1" x14ac:dyDescent="0.3">
      <c r="A1020" s="53">
        <f>작성용!AL1017</f>
        <v>1016</v>
      </c>
      <c r="B1020" s="54" t="str">
        <f>작성용!AI1017</f>
        <v>최종값 : 2025-01-06, 체크리스트송부 : 2025-01-17</v>
      </c>
      <c r="C1020" s="55" t="str">
        <f>작성용!AK1017</f>
        <v>개별종목</v>
      </c>
      <c r="D1020" s="56">
        <f>작성용!T1017</f>
        <v>45702</v>
      </c>
      <c r="E1020" s="57" t="str">
        <f>작성용!B1017</f>
        <v>에이비엘생명보험(수익증권)</v>
      </c>
      <c r="F1020" s="57" t="str">
        <f>작성용!C1017</f>
        <v>재평가</v>
      </c>
      <c r="G1020" s="57" t="str">
        <f>작성용!D1017</f>
        <v>알세온DorchesterCredit세컨더리일반사모투자신탁</v>
      </c>
      <c r="H1020" s="58" t="str">
        <f>작성용!E1017</f>
        <v>KBP2024090066</v>
      </c>
      <c r="I1020" s="57" t="str">
        <f>작성용!F1017</f>
        <v>B02</v>
      </c>
      <c r="J1020" s="57">
        <f>작성용!G1017</f>
        <v>0</v>
      </c>
      <c r="K1020" s="57" t="str">
        <f>작성용!H1017</f>
        <v>Y</v>
      </c>
      <c r="L1020" s="57" t="str">
        <f>작성용!N1017</f>
        <v xml:space="preserve">분기 </v>
      </c>
      <c r="M1020" s="56" t="str">
        <f>작성용!U1017</f>
        <v>2025.03.31</v>
      </c>
      <c r="N1020" s="56" t="str">
        <f>작성용!V1017</f>
        <v>사전등록</v>
      </c>
      <c r="O1020" s="56" t="str">
        <f>작성용!W1017</f>
        <v>사전등록</v>
      </c>
      <c r="P1020" s="56" t="str">
        <f>작성용!X1017</f>
        <v>-</v>
      </c>
      <c r="Q1020" s="57" t="str">
        <f>작성용!AD1017</f>
        <v>대체평가3사업본부</v>
      </c>
      <c r="R1020" s="59">
        <f>작성용!AE1017</f>
        <v>0</v>
      </c>
      <c r="S1020" s="57" t="str">
        <f>작성용!AF1017</f>
        <v>대체평가3사업본부</v>
      </c>
      <c r="T1020" s="60" t="str">
        <f>작성용!AG1017</f>
        <v>김영하/유승환</v>
      </c>
      <c r="U1020" s="60" t="str">
        <f>작성용!AH1017</f>
        <v>김영하/유승환</v>
      </c>
      <c r="V1020" s="55">
        <f>작성용!AA1017</f>
        <v>202503</v>
      </c>
      <c r="W1020" s="57" t="str">
        <f>작성용!AC1017</f>
        <v>[T]기타보험기관[1본부]</v>
      </c>
      <c r="X1020" s="57" t="str">
        <f>작성용!O1017</f>
        <v xml:space="preserve">재무실이은빈 </v>
      </c>
      <c r="Y1020" s="57" t="str">
        <f>작성용!P1017</f>
        <v xml:space="preserve">02-3787-7348 </v>
      </c>
      <c r="Z1020" s="57" t="str">
        <f>작성용!Q1017</f>
        <v xml:space="preserve">eunbin.lee@abllife.co.kr; KYUNGHO.PARK@ABLLIFE.CO.KR; HYUNJI.NO@ABLLIFE.CO.KR </v>
      </c>
      <c r="AA1020" s="55" t="str">
        <f>작성용!AJ1017</f>
        <v>-</v>
      </c>
      <c r="AB1020" s="55">
        <f>작성용!AB1017</f>
        <v>0</v>
      </c>
    </row>
    <row r="1021" spans="1:28" s="11" customFormat="1" ht="16.5" hidden="1" customHeight="1" x14ac:dyDescent="0.3">
      <c r="A1021" s="53">
        <f>작성용!AL1018</f>
        <v>1017</v>
      </c>
      <c r="B1021" s="54" t="str">
        <f>작성용!AI1018</f>
        <v>최종값 : 2025-01-06, 체크리스트송부 : 2025-01-17</v>
      </c>
      <c r="C1021" s="55" t="str">
        <f>작성용!AK1018</f>
        <v>개별종목</v>
      </c>
      <c r="D1021" s="56">
        <f>작성용!T1018</f>
        <v>45702</v>
      </c>
      <c r="E1021" s="57" t="str">
        <f>작성용!B1018</f>
        <v>에이비엘생명보험(수익증권)</v>
      </c>
      <c r="F1021" s="57" t="str">
        <f>작성용!C1018</f>
        <v>신규</v>
      </c>
      <c r="G1021" s="57" t="str">
        <f>작성용!D1018</f>
        <v>KBOaktreeOpportunities일반사모특별자산투자신탁3호</v>
      </c>
      <c r="H1021" s="58" t="str">
        <f>작성용!E1018</f>
        <v>KBP2024120076</v>
      </c>
      <c r="I1021" s="57" t="str">
        <f>작성용!F1018</f>
        <v>B02</v>
      </c>
      <c r="J1021" s="57">
        <f>작성용!G1018</f>
        <v>0</v>
      </c>
      <c r="K1021" s="57" t="str">
        <f>작성용!H1018</f>
        <v>Y</v>
      </c>
      <c r="L1021" s="57" t="str">
        <f>작성용!N1018</f>
        <v xml:space="preserve">분기 </v>
      </c>
      <c r="M1021" s="56" t="str">
        <f>작성용!U1018</f>
        <v>2025.03.31</v>
      </c>
      <c r="N1021" s="56" t="str">
        <f>작성용!V1018</f>
        <v>사전등록</v>
      </c>
      <c r="O1021" s="56" t="str">
        <f>작성용!W1018</f>
        <v>사전등록</v>
      </c>
      <c r="P1021" s="56" t="str">
        <f>작성용!X1018</f>
        <v>-</v>
      </c>
      <c r="Q1021" s="57" t="str">
        <f>작성용!AD1018</f>
        <v>대체평가3사업본부</v>
      </c>
      <c r="R1021" s="59">
        <f>작성용!AE1018</f>
        <v>0</v>
      </c>
      <c r="S1021" s="57" t="str">
        <f>작성용!AF1018</f>
        <v>대체평가3사업본부</v>
      </c>
      <c r="T1021" s="60" t="str">
        <f>작성용!AG1018</f>
        <v>김영하/유승환</v>
      </c>
      <c r="U1021" s="60" t="str">
        <f>작성용!AH1018</f>
        <v>김영하/유승환</v>
      </c>
      <c r="V1021" s="55">
        <f>작성용!AA1018</f>
        <v>202503</v>
      </c>
      <c r="W1021" s="57" t="str">
        <f>작성용!AC1018</f>
        <v>[T]기타보험기관[1본부]</v>
      </c>
      <c r="X1021" s="57" t="str">
        <f>작성용!O1018</f>
        <v xml:space="preserve">재무실이은빈 </v>
      </c>
      <c r="Y1021" s="57" t="str">
        <f>작성용!P1018</f>
        <v xml:space="preserve">02-3787-7348 </v>
      </c>
      <c r="Z1021" s="57" t="str">
        <f>작성용!Q1018</f>
        <v xml:space="preserve">eunbin.lee@abllife.co.kr; KYUNGHO.PARK@ABLLIFE.CO.KR; HYUNJI.NO@ABLLIFE.CO.KR </v>
      </c>
      <c r="AA1021" s="55" t="str">
        <f>작성용!AJ1018</f>
        <v>-</v>
      </c>
      <c r="AB1021" s="55">
        <f>작성용!AB1018</f>
        <v>0</v>
      </c>
    </row>
    <row r="1022" spans="1:28" s="11" customFormat="1" ht="16.5" hidden="1" customHeight="1" x14ac:dyDescent="0.3">
      <c r="A1022" s="53">
        <f>작성용!AL1019</f>
        <v>1018</v>
      </c>
      <c r="B1022" s="54" t="str">
        <f>작성용!AI1019</f>
        <v>최종값 : 2025-01-06, 체크리스트송부 : 2025-01-17</v>
      </c>
      <c r="C1022" s="55" t="str">
        <f>작성용!AK1019</f>
        <v>개별종목</v>
      </c>
      <c r="D1022" s="56">
        <f>작성용!T1019</f>
        <v>45702</v>
      </c>
      <c r="E1022" s="57" t="str">
        <f>작성용!B1019</f>
        <v>에이비엘생명보험(수익증권)</v>
      </c>
      <c r="F1022" s="57" t="str">
        <f>작성용!C1019</f>
        <v>신규</v>
      </c>
      <c r="G1022" s="57" t="str">
        <f>작성용!D1019</f>
        <v>코람코글로벌기업대출제1-1호</v>
      </c>
      <c r="H1022" s="58" t="str">
        <f>작성용!E1019</f>
        <v>KBP2024120077</v>
      </c>
      <c r="I1022" s="57" t="str">
        <f>작성용!F1019</f>
        <v>B02</v>
      </c>
      <c r="J1022" s="57">
        <f>작성용!G1019</f>
        <v>0</v>
      </c>
      <c r="K1022" s="57" t="str">
        <f>작성용!H1019</f>
        <v>Y</v>
      </c>
      <c r="L1022" s="57" t="str">
        <f>작성용!N1019</f>
        <v xml:space="preserve">분기 </v>
      </c>
      <c r="M1022" s="56" t="str">
        <f>작성용!U1019</f>
        <v>2025.03.31</v>
      </c>
      <c r="N1022" s="56" t="str">
        <f>작성용!V1019</f>
        <v>사전등록</v>
      </c>
      <c r="O1022" s="56" t="str">
        <f>작성용!W1019</f>
        <v>사전등록</v>
      </c>
      <c r="P1022" s="56" t="str">
        <f>작성용!X1019</f>
        <v>-</v>
      </c>
      <c r="Q1022" s="57" t="str">
        <f>작성용!AD1019</f>
        <v>대체평가3사업본부</v>
      </c>
      <c r="R1022" s="59">
        <f>작성용!AE1019</f>
        <v>0</v>
      </c>
      <c r="S1022" s="57" t="str">
        <f>작성용!AF1019</f>
        <v>대체평가3사업본부</v>
      </c>
      <c r="T1022" s="60" t="str">
        <f>작성용!AG1019</f>
        <v>김영하/유승환</v>
      </c>
      <c r="U1022" s="60" t="str">
        <f>작성용!AH1019</f>
        <v>김영하/유승환</v>
      </c>
      <c r="V1022" s="55">
        <f>작성용!AA1019</f>
        <v>202503</v>
      </c>
      <c r="W1022" s="57" t="str">
        <f>작성용!AC1019</f>
        <v>[T]기타보험기관[1본부]</v>
      </c>
      <c r="X1022" s="57" t="str">
        <f>작성용!O1019</f>
        <v xml:space="preserve">재무실이은빈 </v>
      </c>
      <c r="Y1022" s="57" t="str">
        <f>작성용!P1019</f>
        <v xml:space="preserve">02-3787-7348 </v>
      </c>
      <c r="Z1022" s="57" t="str">
        <f>작성용!Q1019</f>
        <v xml:space="preserve">eunbin.lee@abllife.co.kr; KYUNGHO.PARK@ABLLIFE.CO.KR; HYUNJI.NO@ABLLIFE.CO.KR </v>
      </c>
      <c r="AA1022" s="55" t="str">
        <f>작성용!AJ1019</f>
        <v>-</v>
      </c>
      <c r="AB1022" s="55">
        <f>작성용!AB1019</f>
        <v>0</v>
      </c>
    </row>
    <row r="1023" spans="1:28" s="11" customFormat="1" ht="16.5" hidden="1" customHeight="1" x14ac:dyDescent="0.3">
      <c r="A1023" s="53">
        <f>작성용!AL1020</f>
        <v>1019</v>
      </c>
      <c r="B1023" s="54" t="str">
        <f>작성용!AI1020</f>
        <v>최종값 : 2025-01-06, 체크리스트송부 : 2025-01-17</v>
      </c>
      <c r="C1023" s="55" t="str">
        <f>작성용!AK1020</f>
        <v>개별종목</v>
      </c>
      <c r="D1023" s="56">
        <f>작성용!T1020</f>
        <v>45702</v>
      </c>
      <c r="E1023" s="57" t="str">
        <f>작성용!B1020</f>
        <v>에이비엘생명보험(수익증권)</v>
      </c>
      <c r="F1023" s="57" t="str">
        <f>작성용!C1020</f>
        <v>신규</v>
      </c>
      <c r="G1023" s="57" t="str">
        <f>작성용!D1020</f>
        <v>NH-Amundi운송인프라일반사모특별자산투자신탁1호</v>
      </c>
      <c r="H1023" s="58" t="str">
        <f>작성용!E1020</f>
        <v>KBP2024120078</v>
      </c>
      <c r="I1023" s="57" t="str">
        <f>작성용!F1020</f>
        <v>B02</v>
      </c>
      <c r="J1023" s="57">
        <f>작성용!G1020</f>
        <v>0</v>
      </c>
      <c r="K1023" s="57" t="str">
        <f>작성용!H1020</f>
        <v>Y</v>
      </c>
      <c r="L1023" s="57" t="str">
        <f>작성용!N1020</f>
        <v xml:space="preserve">분기 </v>
      </c>
      <c r="M1023" s="56" t="str">
        <f>작성용!U1020</f>
        <v>2025.03.31</v>
      </c>
      <c r="N1023" s="56" t="str">
        <f>작성용!V1020</f>
        <v>사전등록</v>
      </c>
      <c r="O1023" s="56" t="str">
        <f>작성용!W1020</f>
        <v>사전등록</v>
      </c>
      <c r="P1023" s="56" t="str">
        <f>작성용!X1020</f>
        <v>-</v>
      </c>
      <c r="Q1023" s="57" t="str">
        <f>작성용!AD1020</f>
        <v>대체평가3사업본부</v>
      </c>
      <c r="R1023" s="59">
        <f>작성용!AE1020</f>
        <v>0</v>
      </c>
      <c r="S1023" s="57" t="str">
        <f>작성용!AF1020</f>
        <v>대체평가3사업본부</v>
      </c>
      <c r="T1023" s="60" t="str">
        <f>작성용!AG1020</f>
        <v>김영하/유승환</v>
      </c>
      <c r="U1023" s="60" t="str">
        <f>작성용!AH1020</f>
        <v>김영하/유승환</v>
      </c>
      <c r="V1023" s="55">
        <f>작성용!AA1020</f>
        <v>202503</v>
      </c>
      <c r="W1023" s="57" t="str">
        <f>작성용!AC1020</f>
        <v>[T]기타보험기관[1본부]</v>
      </c>
      <c r="X1023" s="57" t="str">
        <f>작성용!O1020</f>
        <v xml:space="preserve">재무실이은빈 </v>
      </c>
      <c r="Y1023" s="57" t="str">
        <f>작성용!P1020</f>
        <v xml:space="preserve">02-3787-7348 </v>
      </c>
      <c r="Z1023" s="57" t="str">
        <f>작성용!Q1020</f>
        <v xml:space="preserve">eunbin.lee@abllife.co.kr; KYUNGHO.PARK@ABLLIFE.CO.KR; HYUNJI.NO@ABLLIFE.CO.KR </v>
      </c>
      <c r="AA1023" s="55" t="str">
        <f>작성용!AJ1020</f>
        <v>-</v>
      </c>
      <c r="AB1023" s="55">
        <f>작성용!AB1020</f>
        <v>0</v>
      </c>
    </row>
    <row r="1024" spans="1:28" s="11" customFormat="1" ht="16.5" hidden="1" customHeight="1" x14ac:dyDescent="0.3">
      <c r="A1024" s="53">
        <f>작성용!AL1021</f>
        <v>1020</v>
      </c>
      <c r="B1024" s="54" t="str">
        <f>작성용!AI1021</f>
        <v>최종값 : 2025-01-06, 체크리스트송부 : 2025-01-17</v>
      </c>
      <c r="C1024" s="55" t="str">
        <f>작성용!AK1021</f>
        <v>개별종목</v>
      </c>
      <c r="D1024" s="56">
        <f>작성용!T1021</f>
        <v>45702</v>
      </c>
      <c r="E1024" s="57" t="str">
        <f>작성용!B1021</f>
        <v>에이비엘생명보험(수익증권)</v>
      </c>
      <c r="F1024" s="57" t="str">
        <f>작성용!C1021</f>
        <v>신규</v>
      </c>
      <c r="G1024" s="57" t="str">
        <f>작성용!D1021</f>
        <v>에이아이파트너스스페셜시츄에이션일반사모투자신탁5호</v>
      </c>
      <c r="H1024" s="58" t="str">
        <f>작성용!E1021</f>
        <v>KBP2024120079</v>
      </c>
      <c r="I1024" s="57" t="str">
        <f>작성용!F1021</f>
        <v>B02</v>
      </c>
      <c r="J1024" s="57">
        <f>작성용!G1021</f>
        <v>0</v>
      </c>
      <c r="K1024" s="57" t="str">
        <f>작성용!H1021</f>
        <v>Y</v>
      </c>
      <c r="L1024" s="57" t="str">
        <f>작성용!N1021</f>
        <v xml:space="preserve">분기 </v>
      </c>
      <c r="M1024" s="56" t="str">
        <f>작성용!U1021</f>
        <v>2025.03.31</v>
      </c>
      <c r="N1024" s="56" t="str">
        <f>작성용!V1021</f>
        <v>사전등록</v>
      </c>
      <c r="O1024" s="56" t="str">
        <f>작성용!W1021</f>
        <v>사전등록</v>
      </c>
      <c r="P1024" s="56" t="str">
        <f>작성용!X1021</f>
        <v>-</v>
      </c>
      <c r="Q1024" s="57" t="str">
        <f>작성용!AD1021</f>
        <v>대체평가3사업본부</v>
      </c>
      <c r="R1024" s="59">
        <f>작성용!AE1021</f>
        <v>0</v>
      </c>
      <c r="S1024" s="57" t="str">
        <f>작성용!AF1021</f>
        <v>대체평가3사업본부</v>
      </c>
      <c r="T1024" s="60" t="str">
        <f>작성용!AG1021</f>
        <v>김영하/유승환</v>
      </c>
      <c r="U1024" s="60" t="str">
        <f>작성용!AH1021</f>
        <v>김영하/유승환</v>
      </c>
      <c r="V1024" s="55">
        <f>작성용!AA1021</f>
        <v>202503</v>
      </c>
      <c r="W1024" s="57" t="str">
        <f>작성용!AC1021</f>
        <v>[T]기타보험기관[1본부]</v>
      </c>
      <c r="X1024" s="57" t="str">
        <f>작성용!O1021</f>
        <v xml:space="preserve">재무실이은빈 </v>
      </c>
      <c r="Y1024" s="57" t="str">
        <f>작성용!P1021</f>
        <v xml:space="preserve">02-3787-7348 </v>
      </c>
      <c r="Z1024" s="57" t="str">
        <f>작성용!Q1021</f>
        <v xml:space="preserve">eunbin.lee@abllife.co.kr; KYUNGHO.PARK@ABLLIFE.CO.KR; HYUNJI.NO@ABLLIFE.CO.KR </v>
      </c>
      <c r="AA1024" s="55" t="str">
        <f>작성용!AJ1021</f>
        <v>-</v>
      </c>
      <c r="AB1024" s="55">
        <f>작성용!AB1021</f>
        <v>0</v>
      </c>
    </row>
    <row r="1025" spans="1:28" s="11" customFormat="1" ht="16.5" hidden="1" customHeight="1" x14ac:dyDescent="0.3">
      <c r="A1025" s="53">
        <f>작성용!AL1022</f>
        <v>1021</v>
      </c>
      <c r="B1025" s="54" t="str">
        <f>작성용!AI1022</f>
        <v>최종값 : 2025-01-06, 체크리스트송부 : 2025-01-17</v>
      </c>
      <c r="C1025" s="55" t="str">
        <f>작성용!AK1022</f>
        <v>개별종목</v>
      </c>
      <c r="D1025" s="56">
        <f>작성용!T1022</f>
        <v>45702</v>
      </c>
      <c r="E1025" s="57" t="str">
        <f>작성용!B1022</f>
        <v>에이비엘생명보험(수익증권)</v>
      </c>
      <c r="F1025" s="57" t="str">
        <f>작성용!C1022</f>
        <v>신규</v>
      </c>
      <c r="G1025" s="57" t="str">
        <f>작성용!D1022</f>
        <v>코람코글로벌기업대출제1-2호</v>
      </c>
      <c r="H1025" s="58" t="str">
        <f>작성용!E1022</f>
        <v>KBP2024120080</v>
      </c>
      <c r="I1025" s="57" t="str">
        <f>작성용!F1022</f>
        <v>B02</v>
      </c>
      <c r="J1025" s="57">
        <f>작성용!G1022</f>
        <v>0</v>
      </c>
      <c r="K1025" s="57" t="str">
        <f>작성용!H1022</f>
        <v>Y</v>
      </c>
      <c r="L1025" s="57" t="str">
        <f>작성용!N1022</f>
        <v xml:space="preserve">분기 </v>
      </c>
      <c r="M1025" s="56" t="str">
        <f>작성용!U1022</f>
        <v>2025.03.31</v>
      </c>
      <c r="N1025" s="56" t="str">
        <f>작성용!V1022</f>
        <v>사전등록</v>
      </c>
      <c r="O1025" s="56" t="str">
        <f>작성용!W1022</f>
        <v>사전등록</v>
      </c>
      <c r="P1025" s="56" t="str">
        <f>작성용!X1022</f>
        <v>-</v>
      </c>
      <c r="Q1025" s="57" t="str">
        <f>작성용!AD1022</f>
        <v>대체평가3사업본부</v>
      </c>
      <c r="R1025" s="59">
        <f>작성용!AE1022</f>
        <v>0</v>
      </c>
      <c r="S1025" s="57" t="str">
        <f>작성용!AF1022</f>
        <v>대체평가3사업본부</v>
      </c>
      <c r="T1025" s="60" t="str">
        <f>작성용!AG1022</f>
        <v>김영하/유승환</v>
      </c>
      <c r="U1025" s="60" t="str">
        <f>작성용!AH1022</f>
        <v>김영하/유승환</v>
      </c>
      <c r="V1025" s="55">
        <f>작성용!AA1022</f>
        <v>202503</v>
      </c>
      <c r="W1025" s="57" t="str">
        <f>작성용!AC1022</f>
        <v>[T]기타보험기관[1본부]</v>
      </c>
      <c r="X1025" s="57" t="str">
        <f>작성용!O1022</f>
        <v xml:space="preserve">재무실이은빈 </v>
      </c>
      <c r="Y1025" s="57" t="str">
        <f>작성용!P1022</f>
        <v xml:space="preserve">02-3787-7348 </v>
      </c>
      <c r="Z1025" s="57" t="str">
        <f>작성용!Q1022</f>
        <v xml:space="preserve">eunbin.lee@abllife.co.kr; KYUNGHO.PARK@ABLLIFE.CO.KR; HYUNJI.NO@ABLLIFE.CO.KR </v>
      </c>
      <c r="AA1025" s="55" t="str">
        <f>작성용!AJ1022</f>
        <v>-</v>
      </c>
      <c r="AB1025" s="55">
        <f>작성용!AB1022</f>
        <v>0</v>
      </c>
    </row>
    <row r="1026" spans="1:28" s="11" customFormat="1" ht="16.5" hidden="1" customHeight="1" x14ac:dyDescent="0.3">
      <c r="A1026" s="53">
        <f>작성용!AL1023</f>
        <v>1022</v>
      </c>
      <c r="B1026" s="54" t="str">
        <f>작성용!AI1023</f>
        <v>최종값 : 2025-01-06, 체크리스트송부 : 2025-01-17</v>
      </c>
      <c r="C1026" s="55" t="str">
        <f>작성용!AK1023</f>
        <v>개별종목</v>
      </c>
      <c r="D1026" s="56">
        <f>작성용!T1023</f>
        <v>45702</v>
      </c>
      <c r="E1026" s="57" t="str">
        <f>작성용!B1023</f>
        <v>에이비엘생명보험(수익증권)</v>
      </c>
      <c r="F1026" s="57" t="str">
        <f>작성용!C1023</f>
        <v>신규</v>
      </c>
      <c r="G1026" s="57" t="str">
        <f>작성용!D1023</f>
        <v>알세온디지털인프라일반사모투자신탁</v>
      </c>
      <c r="H1026" s="58" t="str">
        <f>작성용!E1023</f>
        <v>KBP2024120216</v>
      </c>
      <c r="I1026" s="57" t="str">
        <f>작성용!F1023</f>
        <v>B02</v>
      </c>
      <c r="J1026" s="57">
        <f>작성용!G1023</f>
        <v>0</v>
      </c>
      <c r="K1026" s="57" t="str">
        <f>작성용!H1023</f>
        <v>Y</v>
      </c>
      <c r="L1026" s="57" t="str">
        <f>작성용!N1023</f>
        <v xml:space="preserve">분기 </v>
      </c>
      <c r="M1026" s="56" t="str">
        <f>작성용!U1023</f>
        <v>2025.03.31</v>
      </c>
      <c r="N1026" s="56" t="str">
        <f>작성용!V1023</f>
        <v>사전등록</v>
      </c>
      <c r="O1026" s="56" t="str">
        <f>작성용!W1023</f>
        <v>사전등록</v>
      </c>
      <c r="P1026" s="56" t="str">
        <f>작성용!X1023</f>
        <v>-</v>
      </c>
      <c r="Q1026" s="57" t="str">
        <f>작성용!AD1023</f>
        <v>대체평가3사업본부</v>
      </c>
      <c r="R1026" s="59">
        <f>작성용!AE1023</f>
        <v>0</v>
      </c>
      <c r="S1026" s="57" t="str">
        <f>작성용!AF1023</f>
        <v>대체평가3사업본부</v>
      </c>
      <c r="T1026" s="60" t="str">
        <f>작성용!AG1023</f>
        <v>김영하/유승환</v>
      </c>
      <c r="U1026" s="60" t="str">
        <f>작성용!AH1023</f>
        <v>김영하/유승환</v>
      </c>
      <c r="V1026" s="55">
        <f>작성용!AA1023</f>
        <v>202503</v>
      </c>
      <c r="W1026" s="57" t="str">
        <f>작성용!AC1023</f>
        <v>[T]기타보험기관[1본부]</v>
      </c>
      <c r="X1026" s="57" t="str">
        <f>작성용!O1023</f>
        <v xml:space="preserve">재무실이은빈 </v>
      </c>
      <c r="Y1026" s="57" t="str">
        <f>작성용!P1023</f>
        <v xml:space="preserve">02-3787-7348 </v>
      </c>
      <c r="Z1026" s="57" t="str">
        <f>작성용!Q1023</f>
        <v xml:space="preserve">eunbin.lee@abllife.co.kr; KYUNGHO.PARK@ABLLIFE.CO.KR; HYUNJI.NO@ABLLIFE.CO.KR </v>
      </c>
      <c r="AA1026" s="55" t="str">
        <f>작성용!AJ1023</f>
        <v>-</v>
      </c>
      <c r="AB1026" s="55">
        <f>작성용!AB1023</f>
        <v>0</v>
      </c>
    </row>
    <row r="1027" spans="1:28" s="11" customFormat="1" ht="16.5" hidden="1" customHeight="1" x14ac:dyDescent="0.3">
      <c r="A1027" s="53">
        <f>작성용!AL1024</f>
        <v>1023</v>
      </c>
      <c r="B1027" s="54" t="str">
        <f>작성용!AI1024</f>
        <v>최종값 : 2025-01-06, 체크리스트송부 : 2025-01-17</v>
      </c>
      <c r="C1027" s="55" t="str">
        <f>작성용!AK1024</f>
        <v>개별종목</v>
      </c>
      <c r="D1027" s="56">
        <f>작성용!T1024</f>
        <v>45702</v>
      </c>
      <c r="E1027" s="57" t="str">
        <f>작성용!B1024</f>
        <v>에이비엘생명보험(수익증권)</v>
      </c>
      <c r="F1027" s="57" t="str">
        <f>작성용!C1024</f>
        <v>신규</v>
      </c>
      <c r="G1027" s="57" t="str">
        <f>작성용!D1024</f>
        <v>알세온호주대체일반사모투자신탁1호</v>
      </c>
      <c r="H1027" s="58" t="str">
        <f>작성용!E1024</f>
        <v>KBP2024120215</v>
      </c>
      <c r="I1027" s="57" t="str">
        <f>작성용!F1024</f>
        <v>B02</v>
      </c>
      <c r="J1027" s="57">
        <f>작성용!G1024</f>
        <v>0</v>
      </c>
      <c r="K1027" s="57" t="str">
        <f>작성용!H1024</f>
        <v>Y</v>
      </c>
      <c r="L1027" s="57" t="str">
        <f>작성용!N1024</f>
        <v xml:space="preserve">분기 </v>
      </c>
      <c r="M1027" s="56" t="str">
        <f>작성용!U1024</f>
        <v>2025.03.31</v>
      </c>
      <c r="N1027" s="56" t="str">
        <f>작성용!V1024</f>
        <v>사전등록</v>
      </c>
      <c r="O1027" s="56" t="str">
        <f>작성용!W1024</f>
        <v>사전등록</v>
      </c>
      <c r="P1027" s="56" t="str">
        <f>작성용!X1024</f>
        <v>-</v>
      </c>
      <c r="Q1027" s="57" t="str">
        <f>작성용!AD1024</f>
        <v>대체평가3사업본부</v>
      </c>
      <c r="R1027" s="59">
        <f>작성용!AE1024</f>
        <v>0</v>
      </c>
      <c r="S1027" s="57" t="str">
        <f>작성용!AF1024</f>
        <v>대체평가3사업본부</v>
      </c>
      <c r="T1027" s="60" t="str">
        <f>작성용!AG1024</f>
        <v>김영하/유승환</v>
      </c>
      <c r="U1027" s="60" t="str">
        <f>작성용!AH1024</f>
        <v>김영하/유승환</v>
      </c>
      <c r="V1027" s="55">
        <f>작성용!AA1024</f>
        <v>202503</v>
      </c>
      <c r="W1027" s="57" t="str">
        <f>작성용!AC1024</f>
        <v>[T]기타보험기관[1본부]</v>
      </c>
      <c r="X1027" s="57" t="str">
        <f>작성용!O1024</f>
        <v xml:space="preserve">재무실이은빈 </v>
      </c>
      <c r="Y1027" s="57" t="str">
        <f>작성용!P1024</f>
        <v xml:space="preserve">02-3787-7348 </v>
      </c>
      <c r="Z1027" s="57" t="str">
        <f>작성용!Q1024</f>
        <v xml:space="preserve">eunbin.lee@abllife.co.kr; KYUNGHO.PARK@ABLLIFE.CO.KR; HYUNJI.NO@ABLLIFE.CO.KR </v>
      </c>
      <c r="AA1027" s="55" t="str">
        <f>작성용!AJ1024</f>
        <v>-</v>
      </c>
      <c r="AB1027" s="55">
        <f>작성용!AB1024</f>
        <v>0</v>
      </c>
    </row>
    <row r="1028" spans="1:28" s="11" customFormat="1" ht="16.5" hidden="1" customHeight="1" x14ac:dyDescent="0.3">
      <c r="A1028" s="53">
        <f>작성용!AL1025</f>
        <v>1024</v>
      </c>
      <c r="B1028" s="54" t="str">
        <f>작성용!AI1025</f>
        <v>-</v>
      </c>
      <c r="C1028" s="55" t="str">
        <f>작성용!AK1025</f>
        <v>개별종목</v>
      </c>
      <c r="D1028" s="56">
        <f>작성용!T1025</f>
        <v>45702</v>
      </c>
      <c r="E1028" s="57" t="str">
        <f>작성용!B1025</f>
        <v>에이아이에이생명보험(수익증권)</v>
      </c>
      <c r="F1028" s="57" t="str">
        <f>작성용!C1025</f>
        <v>신규</v>
      </c>
      <c r="G1028" s="57" t="str">
        <f>작성용!D1025</f>
        <v xml:space="preserve">PineBridge Asia Partners II </v>
      </c>
      <c r="H1028" s="58" t="str">
        <f>작성용!E1025</f>
        <v>KBP2024120240</v>
      </c>
      <c r="I1028" s="57" t="str">
        <f>작성용!F1025</f>
        <v>B02</v>
      </c>
      <c r="J1028" s="57">
        <f>작성용!G1025</f>
        <v>0</v>
      </c>
      <c r="K1028" s="57" t="str">
        <f>작성용!H1025</f>
        <v>-</v>
      </c>
      <c r="L1028" s="57" t="str">
        <f>작성용!N1025</f>
        <v>연말</v>
      </c>
      <c r="M1028" s="56" t="str">
        <f>작성용!U1025</f>
        <v>2025.03.31</v>
      </c>
      <c r="N1028" s="56" t="str">
        <f>작성용!V1025</f>
        <v>사전등록</v>
      </c>
      <c r="O1028" s="56" t="str">
        <f>작성용!W1025</f>
        <v>사전등록</v>
      </c>
      <c r="P1028" s="56" t="str">
        <f>작성용!X1025</f>
        <v>-</v>
      </c>
      <c r="Q1028" s="57" t="str">
        <f>작성용!AD1025</f>
        <v>대체평가3사업본부</v>
      </c>
      <c r="R1028" s="59">
        <f>작성용!AE1025</f>
        <v>0</v>
      </c>
      <c r="S1028" s="57" t="str">
        <f>작성용!AF1025</f>
        <v>대체평가3사업본부</v>
      </c>
      <c r="T1028" s="60" t="str">
        <f>작성용!AG1025</f>
        <v>-</v>
      </c>
      <c r="U1028" s="60" t="str">
        <f>작성용!AH1025</f>
        <v>-</v>
      </c>
      <c r="V1028" s="55">
        <f>작성용!AA1025</f>
        <v>202503</v>
      </c>
      <c r="W1028" s="57" t="str">
        <f>작성용!AC1025</f>
        <v>[T]기타보험기관[1본부]</v>
      </c>
      <c r="X1028" s="57" t="str">
        <f>작성용!O1025</f>
        <v>이성윤차장</v>
      </c>
      <c r="Y1028" s="57" t="str">
        <f>작성용!P1025</f>
        <v>02-3707-4894</v>
      </c>
      <c r="Z1028" s="57" t="str">
        <f>작성용!Q1025</f>
        <v>sungyoon.lee@aia.com</v>
      </c>
      <c r="AA1028" s="55" t="str">
        <f>작성용!AJ1025</f>
        <v>회계반영</v>
      </c>
      <c r="AB1028" s="55">
        <f>작성용!AB1025</f>
        <v>0</v>
      </c>
    </row>
    <row r="1029" spans="1:28" s="11" customFormat="1" ht="16.5" hidden="1" customHeight="1" x14ac:dyDescent="0.3">
      <c r="A1029" s="53">
        <f>작성용!AL1026</f>
        <v>1025</v>
      </c>
      <c r="B1029" s="54" t="str">
        <f>작성용!AI1026</f>
        <v>-</v>
      </c>
      <c r="C1029" s="55" t="str">
        <f>작성용!AK1026</f>
        <v>개별종목</v>
      </c>
      <c r="D1029" s="56">
        <f>작성용!T1026</f>
        <v>45702</v>
      </c>
      <c r="E1029" s="57" t="str">
        <f>작성용!B1026</f>
        <v>에이아이에이생명보험(수익증권)</v>
      </c>
      <c r="F1029" s="57" t="str">
        <f>작성용!C1026</f>
        <v>신규</v>
      </c>
      <c r="G1029" s="57" t="str">
        <f>작성용!D1026</f>
        <v xml:space="preserve">HPS Mezzanine Partners II </v>
      </c>
      <c r="H1029" s="58" t="str">
        <f>작성용!E1026</f>
        <v>KBP2024120241</v>
      </c>
      <c r="I1029" s="57" t="str">
        <f>작성용!F1026</f>
        <v>B02</v>
      </c>
      <c r="J1029" s="57">
        <f>작성용!G1026</f>
        <v>0</v>
      </c>
      <c r="K1029" s="57" t="str">
        <f>작성용!H1026</f>
        <v>-</v>
      </c>
      <c r="L1029" s="57" t="str">
        <f>작성용!N1026</f>
        <v>연말</v>
      </c>
      <c r="M1029" s="56" t="str">
        <f>작성용!U1026</f>
        <v>2025.03.31</v>
      </c>
      <c r="N1029" s="56" t="str">
        <f>작성용!V1026</f>
        <v>사전등록</v>
      </c>
      <c r="O1029" s="56" t="str">
        <f>작성용!W1026</f>
        <v>사전등록</v>
      </c>
      <c r="P1029" s="56" t="str">
        <f>작성용!X1026</f>
        <v>-</v>
      </c>
      <c r="Q1029" s="57" t="str">
        <f>작성용!AD1026</f>
        <v>대체평가3사업본부</v>
      </c>
      <c r="R1029" s="59">
        <f>작성용!AE1026</f>
        <v>0</v>
      </c>
      <c r="S1029" s="57" t="str">
        <f>작성용!AF1026</f>
        <v>대체평가3사업본부</v>
      </c>
      <c r="T1029" s="60" t="str">
        <f>작성용!AG1026</f>
        <v>-</v>
      </c>
      <c r="U1029" s="60" t="str">
        <f>작성용!AH1026</f>
        <v>-</v>
      </c>
      <c r="V1029" s="55">
        <f>작성용!AA1026</f>
        <v>202503</v>
      </c>
      <c r="W1029" s="57" t="str">
        <f>작성용!AC1026</f>
        <v>[T]기타보험기관[1본부]</v>
      </c>
      <c r="X1029" s="57" t="str">
        <f>작성용!O1026</f>
        <v>이성윤차장</v>
      </c>
      <c r="Y1029" s="57" t="str">
        <f>작성용!P1026</f>
        <v>02-3707-4894</v>
      </c>
      <c r="Z1029" s="57" t="str">
        <f>작성용!Q1026</f>
        <v>sungyoon.lee@aia.com</v>
      </c>
      <c r="AA1029" s="55" t="str">
        <f>작성용!AJ1026</f>
        <v>회계반영</v>
      </c>
      <c r="AB1029" s="55">
        <f>작성용!AB1026</f>
        <v>0</v>
      </c>
    </row>
    <row r="1030" spans="1:28" s="11" customFormat="1" ht="16.5" hidden="1" customHeight="1" x14ac:dyDescent="0.3">
      <c r="A1030" s="53">
        <f>작성용!AL1027</f>
        <v>1026</v>
      </c>
      <c r="B1030" s="54" t="str">
        <f>작성용!AI1027</f>
        <v>-</v>
      </c>
      <c r="C1030" s="55" t="str">
        <f>작성용!AK1027</f>
        <v>개별종목</v>
      </c>
      <c r="D1030" s="56">
        <f>작성용!T1027</f>
        <v>45702</v>
      </c>
      <c r="E1030" s="57" t="str">
        <f>작성용!B1027</f>
        <v>에이아이에이생명보험(수익증권)</v>
      </c>
      <c r="F1030" s="57" t="str">
        <f>작성용!C1027</f>
        <v>신규</v>
      </c>
      <c r="G1030" s="57" t="str">
        <f>작성용!D1027</f>
        <v xml:space="preserve">GSO Capital Solutions Fund II </v>
      </c>
      <c r="H1030" s="58" t="str">
        <f>작성용!E1027</f>
        <v>KBP2024120242</v>
      </c>
      <c r="I1030" s="57" t="str">
        <f>작성용!F1027</f>
        <v>B02</v>
      </c>
      <c r="J1030" s="57">
        <f>작성용!G1027</f>
        <v>0</v>
      </c>
      <c r="K1030" s="57" t="str">
        <f>작성용!H1027</f>
        <v>-</v>
      </c>
      <c r="L1030" s="57" t="str">
        <f>작성용!N1027</f>
        <v>연말</v>
      </c>
      <c r="M1030" s="56" t="str">
        <f>작성용!U1027</f>
        <v>2025.03.31</v>
      </c>
      <c r="N1030" s="56" t="str">
        <f>작성용!V1027</f>
        <v>사전등록</v>
      </c>
      <c r="O1030" s="56" t="str">
        <f>작성용!W1027</f>
        <v>사전등록</v>
      </c>
      <c r="P1030" s="56" t="str">
        <f>작성용!X1027</f>
        <v>-</v>
      </c>
      <c r="Q1030" s="57" t="str">
        <f>작성용!AD1027</f>
        <v>대체평가3사업본부</v>
      </c>
      <c r="R1030" s="59">
        <f>작성용!AE1027</f>
        <v>0</v>
      </c>
      <c r="S1030" s="57" t="str">
        <f>작성용!AF1027</f>
        <v>대체평가3사업본부</v>
      </c>
      <c r="T1030" s="60" t="str">
        <f>작성용!AG1027</f>
        <v>-</v>
      </c>
      <c r="U1030" s="60" t="str">
        <f>작성용!AH1027</f>
        <v>-</v>
      </c>
      <c r="V1030" s="55">
        <f>작성용!AA1027</f>
        <v>202503</v>
      </c>
      <c r="W1030" s="57" t="str">
        <f>작성용!AC1027</f>
        <v>[T]기타보험기관[1본부]</v>
      </c>
      <c r="X1030" s="57" t="str">
        <f>작성용!O1027</f>
        <v>이성윤차장</v>
      </c>
      <c r="Y1030" s="57" t="str">
        <f>작성용!P1027</f>
        <v>02-3707-4894</v>
      </c>
      <c r="Z1030" s="57" t="str">
        <f>작성용!Q1027</f>
        <v>sungyoon.lee@aia.com</v>
      </c>
      <c r="AA1030" s="55" t="str">
        <f>작성용!AJ1027</f>
        <v>회계반영</v>
      </c>
      <c r="AB1030" s="55">
        <f>작성용!AB1027</f>
        <v>0</v>
      </c>
    </row>
    <row r="1031" spans="1:28" s="11" customFormat="1" ht="16.5" hidden="1" customHeight="1" x14ac:dyDescent="0.3">
      <c r="A1031" s="53">
        <f>작성용!AL1028</f>
        <v>1027</v>
      </c>
      <c r="B1031" s="54" t="str">
        <f>작성용!AI1028</f>
        <v>-</v>
      </c>
      <c r="C1031" s="55" t="str">
        <f>작성용!AK1028</f>
        <v>개별종목</v>
      </c>
      <c r="D1031" s="56">
        <f>작성용!T1028</f>
        <v>45702</v>
      </c>
      <c r="E1031" s="57" t="str">
        <f>작성용!B1028</f>
        <v>에이아이에이생명보험(수익증권)</v>
      </c>
      <c r="F1031" s="57" t="str">
        <f>작성용!C1028</f>
        <v>신규</v>
      </c>
      <c r="G1031" s="57" t="str">
        <f>작성용!D1028</f>
        <v xml:space="preserve">Primavera Fund III </v>
      </c>
      <c r="H1031" s="58" t="str">
        <f>작성용!E1028</f>
        <v>KBP2024120243</v>
      </c>
      <c r="I1031" s="57" t="str">
        <f>작성용!F1028</f>
        <v>B02</v>
      </c>
      <c r="J1031" s="57">
        <f>작성용!G1028</f>
        <v>0</v>
      </c>
      <c r="K1031" s="57" t="str">
        <f>작성용!H1028</f>
        <v>-</v>
      </c>
      <c r="L1031" s="57" t="str">
        <f>작성용!N1028</f>
        <v>연말</v>
      </c>
      <c r="M1031" s="56" t="str">
        <f>작성용!U1028</f>
        <v>2025.03.31</v>
      </c>
      <c r="N1031" s="56" t="str">
        <f>작성용!V1028</f>
        <v>사전등록</v>
      </c>
      <c r="O1031" s="56" t="str">
        <f>작성용!W1028</f>
        <v>사전등록</v>
      </c>
      <c r="P1031" s="56" t="str">
        <f>작성용!X1028</f>
        <v>-</v>
      </c>
      <c r="Q1031" s="57" t="str">
        <f>작성용!AD1028</f>
        <v>대체평가3사업본부</v>
      </c>
      <c r="R1031" s="59">
        <f>작성용!AE1028</f>
        <v>0</v>
      </c>
      <c r="S1031" s="57" t="str">
        <f>작성용!AF1028</f>
        <v>대체평가3사업본부</v>
      </c>
      <c r="T1031" s="60" t="str">
        <f>작성용!AG1028</f>
        <v>-</v>
      </c>
      <c r="U1031" s="60" t="str">
        <f>작성용!AH1028</f>
        <v>-</v>
      </c>
      <c r="V1031" s="55">
        <f>작성용!AA1028</f>
        <v>202503</v>
      </c>
      <c r="W1031" s="57" t="str">
        <f>작성용!AC1028</f>
        <v>[T]기타보험기관[1본부]</v>
      </c>
      <c r="X1031" s="57" t="str">
        <f>작성용!O1028</f>
        <v>이성윤차장</v>
      </c>
      <c r="Y1031" s="57" t="str">
        <f>작성용!P1028</f>
        <v>02-3707-4894</v>
      </c>
      <c r="Z1031" s="57" t="str">
        <f>작성용!Q1028</f>
        <v>sungyoon.lee@aia.com</v>
      </c>
      <c r="AA1031" s="55" t="str">
        <f>작성용!AJ1028</f>
        <v>회계반영</v>
      </c>
      <c r="AB1031" s="55">
        <f>작성용!AB1028</f>
        <v>0</v>
      </c>
    </row>
    <row r="1032" spans="1:28" s="11" customFormat="1" ht="16.5" hidden="1" customHeight="1" x14ac:dyDescent="0.3">
      <c r="A1032" s="53">
        <f>작성용!AL1029</f>
        <v>1028</v>
      </c>
      <c r="B1032" s="54" t="str">
        <f>작성용!AI1029</f>
        <v>-</v>
      </c>
      <c r="C1032" s="55" t="str">
        <f>작성용!AK1029</f>
        <v>개별종목</v>
      </c>
      <c r="D1032" s="56">
        <f>작성용!T1029</f>
        <v>45702</v>
      </c>
      <c r="E1032" s="57" t="str">
        <f>작성용!B1029</f>
        <v>에이아이에이생명보험(수익증권)</v>
      </c>
      <c r="F1032" s="57" t="str">
        <f>작성용!C1029</f>
        <v>신규</v>
      </c>
      <c r="G1032" s="57" t="str">
        <f>작성용!D1029</f>
        <v xml:space="preserve">Silver Lake Partners VI </v>
      </c>
      <c r="H1032" s="58" t="str">
        <f>작성용!E1029</f>
        <v>KBP2024120244</v>
      </c>
      <c r="I1032" s="57" t="str">
        <f>작성용!F1029</f>
        <v>B02</v>
      </c>
      <c r="J1032" s="57">
        <f>작성용!G1029</f>
        <v>0</v>
      </c>
      <c r="K1032" s="57" t="str">
        <f>작성용!H1029</f>
        <v>-</v>
      </c>
      <c r="L1032" s="57" t="str">
        <f>작성용!N1029</f>
        <v>연말</v>
      </c>
      <c r="M1032" s="56" t="str">
        <f>작성용!U1029</f>
        <v>2025.03.31</v>
      </c>
      <c r="N1032" s="56" t="str">
        <f>작성용!V1029</f>
        <v>사전등록</v>
      </c>
      <c r="O1032" s="56" t="str">
        <f>작성용!W1029</f>
        <v>사전등록</v>
      </c>
      <c r="P1032" s="56" t="str">
        <f>작성용!X1029</f>
        <v>-</v>
      </c>
      <c r="Q1032" s="57" t="str">
        <f>작성용!AD1029</f>
        <v>대체평가3사업본부</v>
      </c>
      <c r="R1032" s="59">
        <f>작성용!AE1029</f>
        <v>0</v>
      </c>
      <c r="S1032" s="57" t="str">
        <f>작성용!AF1029</f>
        <v>대체평가3사업본부</v>
      </c>
      <c r="T1032" s="60" t="str">
        <f>작성용!AG1029</f>
        <v>-</v>
      </c>
      <c r="U1032" s="60" t="str">
        <f>작성용!AH1029</f>
        <v>-</v>
      </c>
      <c r="V1032" s="55">
        <f>작성용!AA1029</f>
        <v>202503</v>
      </c>
      <c r="W1032" s="57" t="str">
        <f>작성용!AC1029</f>
        <v>[T]기타보험기관[1본부]</v>
      </c>
      <c r="X1032" s="57" t="str">
        <f>작성용!O1029</f>
        <v>이성윤차장</v>
      </c>
      <c r="Y1032" s="57" t="str">
        <f>작성용!P1029</f>
        <v>02-3707-4894</v>
      </c>
      <c r="Z1032" s="57" t="str">
        <f>작성용!Q1029</f>
        <v>sungyoon.lee@aia.com</v>
      </c>
      <c r="AA1032" s="55" t="str">
        <f>작성용!AJ1029</f>
        <v>회계반영</v>
      </c>
      <c r="AB1032" s="55">
        <f>작성용!AB1029</f>
        <v>0</v>
      </c>
    </row>
    <row r="1033" spans="1:28" s="11" customFormat="1" ht="16.5" hidden="1" customHeight="1" x14ac:dyDescent="0.3">
      <c r="A1033" s="53">
        <f>작성용!AL1030</f>
        <v>1029</v>
      </c>
      <c r="B1033" s="54" t="str">
        <f>작성용!AI1030</f>
        <v>-</v>
      </c>
      <c r="C1033" s="55" t="str">
        <f>작성용!AK1030</f>
        <v>개별종목</v>
      </c>
      <c r="D1033" s="56">
        <f>작성용!T1030</f>
        <v>45702</v>
      </c>
      <c r="E1033" s="57" t="str">
        <f>작성용!B1030</f>
        <v>에이아이에이생명보험(수익증권)</v>
      </c>
      <c r="F1033" s="57" t="str">
        <f>작성용!C1030</f>
        <v>신규</v>
      </c>
      <c r="G1033" s="57" t="str">
        <f>작성용!D1030</f>
        <v xml:space="preserve">Ares Senior Direct Lending Fund III </v>
      </c>
      <c r="H1033" s="58" t="str">
        <f>작성용!E1030</f>
        <v>KBP2024120245</v>
      </c>
      <c r="I1033" s="57" t="str">
        <f>작성용!F1030</f>
        <v>B02</v>
      </c>
      <c r="J1033" s="57">
        <f>작성용!G1030</f>
        <v>0</v>
      </c>
      <c r="K1033" s="57" t="str">
        <f>작성용!H1030</f>
        <v>-</v>
      </c>
      <c r="L1033" s="57" t="str">
        <f>작성용!N1030</f>
        <v>연말</v>
      </c>
      <c r="M1033" s="56" t="str">
        <f>작성용!U1030</f>
        <v>2025.03.31</v>
      </c>
      <c r="N1033" s="56" t="str">
        <f>작성용!V1030</f>
        <v>사전등록</v>
      </c>
      <c r="O1033" s="56" t="str">
        <f>작성용!W1030</f>
        <v>사전등록</v>
      </c>
      <c r="P1033" s="56" t="str">
        <f>작성용!X1030</f>
        <v>-</v>
      </c>
      <c r="Q1033" s="57" t="str">
        <f>작성용!AD1030</f>
        <v>대체평가3사업본부</v>
      </c>
      <c r="R1033" s="59">
        <f>작성용!AE1030</f>
        <v>0</v>
      </c>
      <c r="S1033" s="57" t="str">
        <f>작성용!AF1030</f>
        <v>대체평가3사업본부</v>
      </c>
      <c r="T1033" s="60" t="str">
        <f>작성용!AG1030</f>
        <v>-</v>
      </c>
      <c r="U1033" s="60" t="str">
        <f>작성용!AH1030</f>
        <v>-</v>
      </c>
      <c r="V1033" s="55">
        <f>작성용!AA1030</f>
        <v>202503</v>
      </c>
      <c r="W1033" s="57" t="str">
        <f>작성용!AC1030</f>
        <v>[T]기타보험기관[1본부]</v>
      </c>
      <c r="X1033" s="57" t="str">
        <f>작성용!O1030</f>
        <v>이성윤차장</v>
      </c>
      <c r="Y1033" s="57" t="str">
        <f>작성용!P1030</f>
        <v>02-3707-4894</v>
      </c>
      <c r="Z1033" s="57" t="str">
        <f>작성용!Q1030</f>
        <v>sungyoon.lee@aia.com</v>
      </c>
      <c r="AA1033" s="55" t="str">
        <f>작성용!AJ1030</f>
        <v>회계반영</v>
      </c>
      <c r="AB1033" s="55">
        <f>작성용!AB1030</f>
        <v>0</v>
      </c>
    </row>
    <row r="1034" spans="1:28" s="11" customFormat="1" ht="16.5" hidden="1" customHeight="1" x14ac:dyDescent="0.3">
      <c r="A1034" s="53">
        <f>작성용!AL1031</f>
        <v>1030</v>
      </c>
      <c r="B1034" s="54" t="str">
        <f>작성용!AI1031</f>
        <v>-</v>
      </c>
      <c r="C1034" s="55" t="str">
        <f>작성용!AK1031</f>
        <v>개별종목</v>
      </c>
      <c r="D1034" s="56">
        <f>작성용!T1031</f>
        <v>45702</v>
      </c>
      <c r="E1034" s="57" t="str">
        <f>작성용!B1031</f>
        <v>에이아이에이생명보험(수익증권)</v>
      </c>
      <c r="F1034" s="57" t="str">
        <f>작성용!C1031</f>
        <v>신규</v>
      </c>
      <c r="G1034" s="57" t="str">
        <f>작성용!D1031</f>
        <v xml:space="preserve">HarbourVest Dover Street XI </v>
      </c>
      <c r="H1034" s="58" t="str">
        <f>작성용!E1031</f>
        <v>KBP2024120246</v>
      </c>
      <c r="I1034" s="57" t="str">
        <f>작성용!F1031</f>
        <v>B02</v>
      </c>
      <c r="J1034" s="57">
        <f>작성용!G1031</f>
        <v>0</v>
      </c>
      <c r="K1034" s="57" t="str">
        <f>작성용!H1031</f>
        <v>-</v>
      </c>
      <c r="L1034" s="57" t="str">
        <f>작성용!N1031</f>
        <v>연말</v>
      </c>
      <c r="M1034" s="56" t="str">
        <f>작성용!U1031</f>
        <v>2025.03.31</v>
      </c>
      <c r="N1034" s="56" t="str">
        <f>작성용!V1031</f>
        <v>사전등록</v>
      </c>
      <c r="O1034" s="56" t="str">
        <f>작성용!W1031</f>
        <v>사전등록</v>
      </c>
      <c r="P1034" s="56" t="str">
        <f>작성용!X1031</f>
        <v>-</v>
      </c>
      <c r="Q1034" s="57" t="str">
        <f>작성용!AD1031</f>
        <v>대체평가3사업본부</v>
      </c>
      <c r="R1034" s="59">
        <f>작성용!AE1031</f>
        <v>0</v>
      </c>
      <c r="S1034" s="57" t="str">
        <f>작성용!AF1031</f>
        <v>대체평가3사업본부</v>
      </c>
      <c r="T1034" s="60" t="str">
        <f>작성용!AG1031</f>
        <v>-</v>
      </c>
      <c r="U1034" s="60" t="str">
        <f>작성용!AH1031</f>
        <v>-</v>
      </c>
      <c r="V1034" s="55">
        <f>작성용!AA1031</f>
        <v>202503</v>
      </c>
      <c r="W1034" s="57" t="str">
        <f>작성용!AC1031</f>
        <v>[T]기타보험기관[1본부]</v>
      </c>
      <c r="X1034" s="57" t="str">
        <f>작성용!O1031</f>
        <v>이성윤차장</v>
      </c>
      <c r="Y1034" s="57" t="str">
        <f>작성용!P1031</f>
        <v>02-3707-4894</v>
      </c>
      <c r="Z1034" s="57" t="str">
        <f>작성용!Q1031</f>
        <v>sungyoon.lee@aia.com</v>
      </c>
      <c r="AA1034" s="55" t="str">
        <f>작성용!AJ1031</f>
        <v>회계반영</v>
      </c>
      <c r="AB1034" s="55">
        <f>작성용!AB1031</f>
        <v>0</v>
      </c>
    </row>
    <row r="1035" spans="1:28" s="11" customFormat="1" ht="16.5" hidden="1" customHeight="1" x14ac:dyDescent="0.3">
      <c r="A1035" s="53">
        <f>작성용!AL1032</f>
        <v>1031</v>
      </c>
      <c r="B1035" s="54" t="str">
        <f>작성용!AI1032</f>
        <v>-</v>
      </c>
      <c r="C1035" s="55" t="str">
        <f>작성용!AK1032</f>
        <v>개별종목</v>
      </c>
      <c r="D1035" s="56">
        <f>작성용!T1032</f>
        <v>45702</v>
      </c>
      <c r="E1035" s="57" t="str">
        <f>작성용!B1032</f>
        <v>에이아이에이생명보험(수익증권)</v>
      </c>
      <c r="F1035" s="57" t="str">
        <f>작성용!C1032</f>
        <v>신규</v>
      </c>
      <c r="G1035" s="57" t="str">
        <f>작성용!D1032</f>
        <v xml:space="preserve">Ardian Secondary Funds IX </v>
      </c>
      <c r="H1035" s="58" t="str">
        <f>작성용!E1032</f>
        <v>KBP2024120247</v>
      </c>
      <c r="I1035" s="57" t="str">
        <f>작성용!F1032</f>
        <v>B02</v>
      </c>
      <c r="J1035" s="57">
        <f>작성용!G1032</f>
        <v>0</v>
      </c>
      <c r="K1035" s="57" t="str">
        <f>작성용!H1032</f>
        <v>-</v>
      </c>
      <c r="L1035" s="57" t="str">
        <f>작성용!N1032</f>
        <v>연말</v>
      </c>
      <c r="M1035" s="56" t="str">
        <f>작성용!U1032</f>
        <v>2025.03.31</v>
      </c>
      <c r="N1035" s="56" t="str">
        <f>작성용!V1032</f>
        <v>사전등록</v>
      </c>
      <c r="O1035" s="56" t="str">
        <f>작성용!W1032</f>
        <v>사전등록</v>
      </c>
      <c r="P1035" s="56" t="str">
        <f>작성용!X1032</f>
        <v>-</v>
      </c>
      <c r="Q1035" s="57" t="str">
        <f>작성용!AD1032</f>
        <v>대체평가3사업본부</v>
      </c>
      <c r="R1035" s="59">
        <f>작성용!AE1032</f>
        <v>0</v>
      </c>
      <c r="S1035" s="57" t="str">
        <f>작성용!AF1032</f>
        <v>대체평가3사업본부</v>
      </c>
      <c r="T1035" s="60" t="str">
        <f>작성용!AG1032</f>
        <v>-</v>
      </c>
      <c r="U1035" s="60" t="str">
        <f>작성용!AH1032</f>
        <v>-</v>
      </c>
      <c r="V1035" s="55">
        <f>작성용!AA1032</f>
        <v>202503</v>
      </c>
      <c r="W1035" s="57" t="str">
        <f>작성용!AC1032</f>
        <v>[T]기타보험기관[1본부]</v>
      </c>
      <c r="X1035" s="57" t="str">
        <f>작성용!O1032</f>
        <v>이성윤차장</v>
      </c>
      <c r="Y1035" s="57" t="str">
        <f>작성용!P1032</f>
        <v>02-3707-4894</v>
      </c>
      <c r="Z1035" s="57" t="str">
        <f>작성용!Q1032</f>
        <v>sungyoon.lee@aia.com</v>
      </c>
      <c r="AA1035" s="55" t="str">
        <f>작성용!AJ1032</f>
        <v>회계반영</v>
      </c>
      <c r="AB1035" s="55">
        <f>작성용!AB1032</f>
        <v>0</v>
      </c>
    </row>
    <row r="1036" spans="1:28" s="11" customFormat="1" ht="16.5" hidden="1" customHeight="1" x14ac:dyDescent="0.3">
      <c r="A1036" s="53">
        <f>작성용!AL1033</f>
        <v>1032</v>
      </c>
      <c r="B1036" s="54" t="str">
        <f>작성용!AI1033</f>
        <v>-</v>
      </c>
      <c r="C1036" s="55" t="str">
        <f>작성용!AK1033</f>
        <v>개별종목</v>
      </c>
      <c r="D1036" s="56">
        <f>작성용!T1033</f>
        <v>45702</v>
      </c>
      <c r="E1036" s="57" t="str">
        <f>작성용!B1033</f>
        <v>에이아이에이생명보험(수익증권)</v>
      </c>
      <c r="F1036" s="57" t="str">
        <f>작성용!C1033</f>
        <v>신규</v>
      </c>
      <c r="G1036" s="57" t="str">
        <f>작성용!D1033</f>
        <v xml:space="preserve">Ares Capital Europe VI </v>
      </c>
      <c r="H1036" s="58" t="str">
        <f>작성용!E1033</f>
        <v>KBP2024120249</v>
      </c>
      <c r="I1036" s="57" t="str">
        <f>작성용!F1033</f>
        <v>B02</v>
      </c>
      <c r="J1036" s="57">
        <f>작성용!G1033</f>
        <v>0</v>
      </c>
      <c r="K1036" s="57" t="str">
        <f>작성용!H1033</f>
        <v>-</v>
      </c>
      <c r="L1036" s="57" t="str">
        <f>작성용!N1033</f>
        <v>연말</v>
      </c>
      <c r="M1036" s="56" t="str">
        <f>작성용!U1033</f>
        <v>2025.03.31</v>
      </c>
      <c r="N1036" s="56" t="str">
        <f>작성용!V1033</f>
        <v>사전등록</v>
      </c>
      <c r="O1036" s="56" t="str">
        <f>작성용!W1033</f>
        <v>사전등록</v>
      </c>
      <c r="P1036" s="56" t="str">
        <f>작성용!X1033</f>
        <v>-</v>
      </c>
      <c r="Q1036" s="57" t="str">
        <f>작성용!AD1033</f>
        <v>대체평가3사업본부</v>
      </c>
      <c r="R1036" s="59">
        <f>작성용!AE1033</f>
        <v>0</v>
      </c>
      <c r="S1036" s="57" t="str">
        <f>작성용!AF1033</f>
        <v>대체평가3사업본부</v>
      </c>
      <c r="T1036" s="60" t="str">
        <f>작성용!AG1033</f>
        <v>-</v>
      </c>
      <c r="U1036" s="60" t="str">
        <f>작성용!AH1033</f>
        <v>-</v>
      </c>
      <c r="V1036" s="55">
        <f>작성용!AA1033</f>
        <v>202503</v>
      </c>
      <c r="W1036" s="57" t="str">
        <f>작성용!AC1033</f>
        <v>[T]기타보험기관[1본부]</v>
      </c>
      <c r="X1036" s="57" t="str">
        <f>작성용!O1033</f>
        <v>이성윤차장</v>
      </c>
      <c r="Y1036" s="57" t="str">
        <f>작성용!P1033</f>
        <v>02-3707-4894</v>
      </c>
      <c r="Z1036" s="57" t="str">
        <f>작성용!Q1033</f>
        <v>sungyoon.lee@aia.com</v>
      </c>
      <c r="AA1036" s="55" t="str">
        <f>작성용!AJ1033</f>
        <v>회계반영</v>
      </c>
      <c r="AB1036" s="55">
        <f>작성용!AB1033</f>
        <v>0</v>
      </c>
    </row>
    <row r="1037" spans="1:28" s="11" customFormat="1" ht="16.5" hidden="1" customHeight="1" x14ac:dyDescent="0.3">
      <c r="A1037" s="53">
        <f>작성용!AL1034</f>
        <v>1033</v>
      </c>
      <c r="B1037" s="54" t="str">
        <f>작성용!AI1034</f>
        <v>최종평가값송부 : 2025-01-06, 기초자료 및 편입자산리스트 : 2025-01-23</v>
      </c>
      <c r="C1037" s="55" t="str">
        <f>작성용!AK1034</f>
        <v>개별종목</v>
      </c>
      <c r="D1037" s="56">
        <f>작성용!T1034</f>
        <v>45702</v>
      </c>
      <c r="E1037" s="57" t="str">
        <f>작성용!B1034</f>
        <v>DB생명</v>
      </c>
      <c r="F1037" s="57" t="str">
        <f>작성용!C1034</f>
        <v>재평가</v>
      </c>
      <c r="G1037" s="57" t="str">
        <f>작성용!D1034</f>
        <v>Idinvest Private Debt V</v>
      </c>
      <c r="H1037" s="58" t="str">
        <f>작성용!E1034</f>
        <v>KBP2021120006</v>
      </c>
      <c r="I1037" s="57" t="str">
        <f>작성용!F1034</f>
        <v>B02</v>
      </c>
      <c r="J1037" s="57">
        <f>작성용!G1034</f>
        <v>0</v>
      </c>
      <c r="K1037" s="57" t="str">
        <f>작성용!H1034</f>
        <v>Y</v>
      </c>
      <c r="L1037" s="57" t="str">
        <f>작성용!N1034</f>
        <v>분기</v>
      </c>
      <c r="M1037" s="56" t="str">
        <f>작성용!U1034</f>
        <v>2025.03.31</v>
      </c>
      <c r="N1037" s="56" t="str">
        <f>작성용!V1034</f>
        <v>사전등록</v>
      </c>
      <c r="O1037" s="56" t="str">
        <f>작성용!W1034</f>
        <v>사전등록</v>
      </c>
      <c r="P1037" s="56" t="str">
        <f>작성용!X1034</f>
        <v>-</v>
      </c>
      <c r="Q1037" s="57" t="str">
        <f>작성용!AD1034</f>
        <v>대체평가3사업본부</v>
      </c>
      <c r="R1037" s="59">
        <f>작성용!AE1034</f>
        <v>0</v>
      </c>
      <c r="S1037" s="57" t="str">
        <f>작성용!AF1034</f>
        <v>대체평가3사업본부</v>
      </c>
      <c r="T1037" s="60" t="str">
        <f>작성용!AG1034</f>
        <v>김지인</v>
      </c>
      <c r="U1037" s="60" t="str">
        <f>작성용!AH1034</f>
        <v>김지인</v>
      </c>
      <c r="V1037" s="55">
        <f>작성용!AA1034</f>
        <v>202503</v>
      </c>
      <c r="W1037" s="57" t="str">
        <f>작성용!AC1034</f>
        <v>[T]기타보험기관[1본부]</v>
      </c>
      <c r="X1037" s="57" t="str">
        <f>작성용!O1034</f>
        <v>투자지원팀김다미사원</v>
      </c>
      <c r="Y1037" s="57" t="str">
        <f>작성용!P1034</f>
        <v>02-6918-2644</v>
      </c>
      <c r="Z1037" s="57" t="str">
        <f>작성용!Q1034</f>
        <v xml:space="preserve">damdam@idblife.com </v>
      </c>
      <c r="AA1037" s="55" t="str">
        <f>작성용!AJ1034</f>
        <v>-</v>
      </c>
      <c r="AB1037" s="55">
        <f>작성용!AB1034</f>
        <v>0</v>
      </c>
    </row>
    <row r="1038" spans="1:28" s="11" customFormat="1" ht="16.5" hidden="1" customHeight="1" x14ac:dyDescent="0.3">
      <c r="A1038" s="53">
        <f>작성용!AL1035</f>
        <v>1034</v>
      </c>
      <c r="B1038" s="54" t="str">
        <f>작성용!AI1035</f>
        <v>최종평가값송부 : 2025-01-06, 기초자료 및 편입자산리스트 : 2025-01-23</v>
      </c>
      <c r="C1038" s="55" t="str">
        <f>작성용!AK1035</f>
        <v>개별종목</v>
      </c>
      <c r="D1038" s="56">
        <f>작성용!T1035</f>
        <v>45702</v>
      </c>
      <c r="E1038" s="57" t="str">
        <f>작성용!B1035</f>
        <v>DB생명</v>
      </c>
      <c r="F1038" s="57" t="str">
        <f>작성용!C1035</f>
        <v>재평가</v>
      </c>
      <c r="G1038" s="57" t="str">
        <f>작성용!D1035</f>
        <v>한국투자사모프로미BTL인프라특별자산투자신탁1호</v>
      </c>
      <c r="H1038" s="58" t="str">
        <f>작성용!E1035</f>
        <v>KBP2019030045</v>
      </c>
      <c r="I1038" s="57" t="str">
        <f>작성용!F1035</f>
        <v>B02</v>
      </c>
      <c r="J1038" s="57">
        <f>작성용!G1035</f>
        <v>0</v>
      </c>
      <c r="K1038" s="57" t="str">
        <f>작성용!H1035</f>
        <v>Y</v>
      </c>
      <c r="L1038" s="57" t="str">
        <f>작성용!N1035</f>
        <v>분기</v>
      </c>
      <c r="M1038" s="56" t="str">
        <f>작성용!U1035</f>
        <v>2025.03.31</v>
      </c>
      <c r="N1038" s="56" t="str">
        <f>작성용!V1035</f>
        <v>사전등록</v>
      </c>
      <c r="O1038" s="56" t="str">
        <f>작성용!W1035</f>
        <v>사전등록</v>
      </c>
      <c r="P1038" s="56" t="str">
        <f>작성용!X1035</f>
        <v>-</v>
      </c>
      <c r="Q1038" s="57" t="str">
        <f>작성용!AD1035</f>
        <v>대체평가3사업본부</v>
      </c>
      <c r="R1038" s="59">
        <f>작성용!AE1035</f>
        <v>0</v>
      </c>
      <c r="S1038" s="57" t="str">
        <f>작성용!AF1035</f>
        <v>대체평가3사업본부</v>
      </c>
      <c r="T1038" s="60" t="str">
        <f>작성용!AG1035</f>
        <v>김지인</v>
      </c>
      <c r="U1038" s="60" t="str">
        <f>작성용!AH1035</f>
        <v>김지인</v>
      </c>
      <c r="V1038" s="55">
        <f>작성용!AA1035</f>
        <v>202503</v>
      </c>
      <c r="W1038" s="57" t="str">
        <f>작성용!AC1035</f>
        <v>[T]기타보험기관[1본부]</v>
      </c>
      <c r="X1038" s="57" t="str">
        <f>작성용!O1035</f>
        <v>투자지원팀김다미사원</v>
      </c>
      <c r="Y1038" s="57" t="str">
        <f>작성용!P1035</f>
        <v>02-6918-2644</v>
      </c>
      <c r="Z1038" s="57" t="str">
        <f>작성용!Q1035</f>
        <v xml:space="preserve">damdam@idblife.com </v>
      </c>
      <c r="AA1038" s="55" t="str">
        <f>작성용!AJ1035</f>
        <v>-</v>
      </c>
      <c r="AB1038" s="55">
        <f>작성용!AB1035</f>
        <v>0</v>
      </c>
    </row>
    <row r="1039" spans="1:28" s="11" customFormat="1" ht="16.5" hidden="1" customHeight="1" x14ac:dyDescent="0.3">
      <c r="A1039" s="53">
        <f>작성용!AL1036</f>
        <v>1035</v>
      </c>
      <c r="B1039" s="54" t="str">
        <f>작성용!AI1036</f>
        <v>최종평가값송부 : 2025-01-06, 기초자료 및 편입자산리스트 : 2025-01-23</v>
      </c>
      <c r="C1039" s="55" t="str">
        <f>작성용!AK1036</f>
        <v>개별종목</v>
      </c>
      <c r="D1039" s="56">
        <f>작성용!T1036</f>
        <v>45702</v>
      </c>
      <c r="E1039" s="57" t="str">
        <f>작성용!B1036</f>
        <v>DB생명</v>
      </c>
      <c r="F1039" s="57" t="str">
        <f>작성용!C1036</f>
        <v>재평가</v>
      </c>
      <c r="G1039" s="57" t="str">
        <f>작성용!D1036</f>
        <v>KB한반도BTL사모특별자산투자신탁제1호</v>
      </c>
      <c r="H1039" s="58" t="str">
        <f>작성용!E1036</f>
        <v>KBP2016060108</v>
      </c>
      <c r="I1039" s="57" t="str">
        <f>작성용!F1036</f>
        <v>B02</v>
      </c>
      <c r="J1039" s="57">
        <f>작성용!G1036</f>
        <v>0</v>
      </c>
      <c r="K1039" s="57" t="str">
        <f>작성용!H1036</f>
        <v>Y</v>
      </c>
      <c r="L1039" s="57" t="str">
        <f>작성용!N1036</f>
        <v>분기</v>
      </c>
      <c r="M1039" s="56" t="str">
        <f>작성용!U1036</f>
        <v>2025.03.31</v>
      </c>
      <c r="N1039" s="56" t="str">
        <f>작성용!V1036</f>
        <v>사전등록</v>
      </c>
      <c r="O1039" s="56" t="str">
        <f>작성용!W1036</f>
        <v>사전등록</v>
      </c>
      <c r="P1039" s="56" t="str">
        <f>작성용!X1036</f>
        <v>-</v>
      </c>
      <c r="Q1039" s="57" t="str">
        <f>작성용!AD1036</f>
        <v>대체평가3사업본부</v>
      </c>
      <c r="R1039" s="59">
        <f>작성용!AE1036</f>
        <v>0</v>
      </c>
      <c r="S1039" s="57" t="str">
        <f>작성용!AF1036</f>
        <v>대체평가3사업본부</v>
      </c>
      <c r="T1039" s="60" t="str">
        <f>작성용!AG1036</f>
        <v>김지인</v>
      </c>
      <c r="U1039" s="60" t="str">
        <f>작성용!AH1036</f>
        <v>김지인</v>
      </c>
      <c r="V1039" s="55">
        <f>작성용!AA1036</f>
        <v>202503</v>
      </c>
      <c r="W1039" s="57" t="str">
        <f>작성용!AC1036</f>
        <v>[T]기타보험기관[1본부]</v>
      </c>
      <c r="X1039" s="57" t="str">
        <f>작성용!O1036</f>
        <v>투자지원팀김다미사원</v>
      </c>
      <c r="Y1039" s="57" t="str">
        <f>작성용!P1036</f>
        <v>02-6918-2644</v>
      </c>
      <c r="Z1039" s="57" t="str">
        <f>작성용!Q1036</f>
        <v xml:space="preserve">damdam@idblife.com </v>
      </c>
      <c r="AA1039" s="55" t="str">
        <f>작성용!AJ1036</f>
        <v>-</v>
      </c>
      <c r="AB1039" s="55">
        <f>작성용!AB1036</f>
        <v>0</v>
      </c>
    </row>
    <row r="1040" spans="1:28" s="11" customFormat="1" ht="16.5" hidden="1" customHeight="1" x14ac:dyDescent="0.3">
      <c r="A1040" s="53">
        <f>작성용!AL1037</f>
        <v>1036</v>
      </c>
      <c r="B1040" s="54" t="str">
        <f>작성용!AI1037</f>
        <v>최종평가값송부 : 2025-01-06, 기초자료 및 편입자산리스트 : 2025-01-23</v>
      </c>
      <c r="C1040" s="55" t="str">
        <f>작성용!AK1037</f>
        <v>개별종목</v>
      </c>
      <c r="D1040" s="56">
        <f>작성용!T1037</f>
        <v>45702</v>
      </c>
      <c r="E1040" s="57" t="str">
        <f>작성용!B1037</f>
        <v>DB생명</v>
      </c>
      <c r="F1040" s="57" t="str">
        <f>작성용!C1037</f>
        <v>재평가</v>
      </c>
      <c r="G1040" s="57" t="str">
        <f>작성용!D1037</f>
        <v>칸서스비티엘사모특별자산투자신탁1호</v>
      </c>
      <c r="H1040" s="58" t="str">
        <f>작성용!E1037</f>
        <v>KBP2016120109</v>
      </c>
      <c r="I1040" s="57" t="str">
        <f>작성용!F1037</f>
        <v>B02</v>
      </c>
      <c r="J1040" s="57">
        <f>작성용!G1037</f>
        <v>0</v>
      </c>
      <c r="K1040" s="57" t="str">
        <f>작성용!H1037</f>
        <v>Y</v>
      </c>
      <c r="L1040" s="57" t="str">
        <f>작성용!N1037</f>
        <v>분기</v>
      </c>
      <c r="M1040" s="56" t="str">
        <f>작성용!U1037</f>
        <v>2025.03.31</v>
      </c>
      <c r="N1040" s="56" t="str">
        <f>작성용!V1037</f>
        <v>사전등록</v>
      </c>
      <c r="O1040" s="56" t="str">
        <f>작성용!W1037</f>
        <v>사전등록</v>
      </c>
      <c r="P1040" s="56" t="str">
        <f>작성용!X1037</f>
        <v>-</v>
      </c>
      <c r="Q1040" s="57" t="str">
        <f>작성용!AD1037</f>
        <v>대체평가3사업본부</v>
      </c>
      <c r="R1040" s="59">
        <f>작성용!AE1037</f>
        <v>0</v>
      </c>
      <c r="S1040" s="57" t="str">
        <f>작성용!AF1037</f>
        <v>대체평가3사업본부</v>
      </c>
      <c r="T1040" s="60" t="str">
        <f>작성용!AG1037</f>
        <v>김지인</v>
      </c>
      <c r="U1040" s="60" t="str">
        <f>작성용!AH1037</f>
        <v>김지인</v>
      </c>
      <c r="V1040" s="55">
        <f>작성용!AA1037</f>
        <v>202503</v>
      </c>
      <c r="W1040" s="57" t="str">
        <f>작성용!AC1037</f>
        <v>[T]기타보험기관[1본부]</v>
      </c>
      <c r="X1040" s="57" t="str">
        <f>작성용!O1037</f>
        <v>투자지원팀김다미사원</v>
      </c>
      <c r="Y1040" s="57" t="str">
        <f>작성용!P1037</f>
        <v>02-6918-2644</v>
      </c>
      <c r="Z1040" s="57" t="str">
        <f>작성용!Q1037</f>
        <v xml:space="preserve">damdam@idblife.com </v>
      </c>
      <c r="AA1040" s="55" t="str">
        <f>작성용!AJ1037</f>
        <v>-</v>
      </c>
      <c r="AB1040" s="55">
        <f>작성용!AB1037</f>
        <v>0</v>
      </c>
    </row>
    <row r="1041" spans="1:28" s="11" customFormat="1" ht="16.5" hidden="1" customHeight="1" x14ac:dyDescent="0.3">
      <c r="A1041" s="53">
        <f>작성용!AL1038</f>
        <v>1037</v>
      </c>
      <c r="B1041" s="54" t="str">
        <f>작성용!AI1038</f>
        <v>최종평가값송부 : 2025-01-06, 기초자료 및 편입자산리스트 : 2025-01-23</v>
      </c>
      <c r="C1041" s="55" t="str">
        <f>작성용!AK1038</f>
        <v>개별종목</v>
      </c>
      <c r="D1041" s="56">
        <f>작성용!T1038</f>
        <v>45702</v>
      </c>
      <c r="E1041" s="57" t="str">
        <f>작성용!B1038</f>
        <v>DB생명</v>
      </c>
      <c r="F1041" s="57" t="str">
        <f>작성용!C1038</f>
        <v>재평가</v>
      </c>
      <c r="G1041" s="57" t="str">
        <f>작성용!D1038</f>
        <v>칸서스한국사랑비티엘사모특별자산투자신탁1호</v>
      </c>
      <c r="H1041" s="58" t="str">
        <f>작성용!E1038</f>
        <v>KBP2018030175</v>
      </c>
      <c r="I1041" s="57" t="str">
        <f>작성용!F1038</f>
        <v>B02</v>
      </c>
      <c r="J1041" s="57">
        <f>작성용!G1038</f>
        <v>0</v>
      </c>
      <c r="K1041" s="57" t="str">
        <f>작성용!H1038</f>
        <v>Y</v>
      </c>
      <c r="L1041" s="57" t="str">
        <f>작성용!N1038</f>
        <v>분기</v>
      </c>
      <c r="M1041" s="56" t="str">
        <f>작성용!U1038</f>
        <v>2025.03.31</v>
      </c>
      <c r="N1041" s="56" t="str">
        <f>작성용!V1038</f>
        <v>사전등록</v>
      </c>
      <c r="O1041" s="56" t="str">
        <f>작성용!W1038</f>
        <v>사전등록</v>
      </c>
      <c r="P1041" s="56" t="str">
        <f>작성용!X1038</f>
        <v>-</v>
      </c>
      <c r="Q1041" s="57" t="str">
        <f>작성용!AD1038</f>
        <v>대체평가3사업본부</v>
      </c>
      <c r="R1041" s="59">
        <f>작성용!AE1038</f>
        <v>0</v>
      </c>
      <c r="S1041" s="57" t="str">
        <f>작성용!AF1038</f>
        <v>대체평가3사업본부</v>
      </c>
      <c r="T1041" s="60" t="str">
        <f>작성용!AG1038</f>
        <v>김지인</v>
      </c>
      <c r="U1041" s="60" t="str">
        <f>작성용!AH1038</f>
        <v>김지인</v>
      </c>
      <c r="V1041" s="55">
        <f>작성용!AA1038</f>
        <v>202503</v>
      </c>
      <c r="W1041" s="57" t="str">
        <f>작성용!AC1038</f>
        <v>[T]기타보험기관[1본부]</v>
      </c>
      <c r="X1041" s="57" t="str">
        <f>작성용!O1038</f>
        <v>투자지원팀김다미사원</v>
      </c>
      <c r="Y1041" s="57" t="str">
        <f>작성용!P1038</f>
        <v>02-6918-2644</v>
      </c>
      <c r="Z1041" s="57" t="str">
        <f>작성용!Q1038</f>
        <v xml:space="preserve">damdam@idblife.com </v>
      </c>
      <c r="AA1041" s="55" t="str">
        <f>작성용!AJ1038</f>
        <v>-</v>
      </c>
      <c r="AB1041" s="55">
        <f>작성용!AB1038</f>
        <v>0</v>
      </c>
    </row>
    <row r="1042" spans="1:28" s="11" customFormat="1" ht="16.5" hidden="1" customHeight="1" x14ac:dyDescent="0.3">
      <c r="A1042" s="53">
        <f>작성용!AL1039</f>
        <v>1038</v>
      </c>
      <c r="B1042" s="54" t="str">
        <f>작성용!AI1039</f>
        <v>최종평가값송부 : 2025-01-06, 기초자료 및 편입자산리스트 : 2025-01-23</v>
      </c>
      <c r="C1042" s="55" t="str">
        <f>작성용!AK1039</f>
        <v>개별종목</v>
      </c>
      <c r="D1042" s="56">
        <f>작성용!T1039</f>
        <v>45702</v>
      </c>
      <c r="E1042" s="57" t="str">
        <f>작성용!B1039</f>
        <v>DB생명</v>
      </c>
      <c r="F1042" s="57" t="str">
        <f>작성용!C1039</f>
        <v>재평가</v>
      </c>
      <c r="G1042" s="57" t="str">
        <f>작성용!D1039</f>
        <v>KB공항철도사모특별자산투자신탁</v>
      </c>
      <c r="H1042" s="58" t="str">
        <f>작성용!E1039</f>
        <v>KBP2016060091</v>
      </c>
      <c r="I1042" s="57" t="str">
        <f>작성용!F1039</f>
        <v>B02</v>
      </c>
      <c r="J1042" s="57">
        <f>작성용!G1039</f>
        <v>0</v>
      </c>
      <c r="K1042" s="57" t="str">
        <f>작성용!H1039</f>
        <v>Y</v>
      </c>
      <c r="L1042" s="57" t="str">
        <f>작성용!N1039</f>
        <v>분기</v>
      </c>
      <c r="M1042" s="56" t="str">
        <f>작성용!U1039</f>
        <v>2025.03.31</v>
      </c>
      <c r="N1042" s="56" t="str">
        <f>작성용!V1039</f>
        <v>사전등록</v>
      </c>
      <c r="O1042" s="56" t="str">
        <f>작성용!W1039</f>
        <v>사전등록</v>
      </c>
      <c r="P1042" s="56" t="str">
        <f>작성용!X1039</f>
        <v>-</v>
      </c>
      <c r="Q1042" s="57" t="str">
        <f>작성용!AD1039</f>
        <v>대체평가3사업본부</v>
      </c>
      <c r="R1042" s="59">
        <f>작성용!AE1039</f>
        <v>0</v>
      </c>
      <c r="S1042" s="57" t="str">
        <f>작성용!AF1039</f>
        <v>대체평가3사업본부</v>
      </c>
      <c r="T1042" s="60" t="str">
        <f>작성용!AG1039</f>
        <v>김지인</v>
      </c>
      <c r="U1042" s="60" t="str">
        <f>작성용!AH1039</f>
        <v>김지인</v>
      </c>
      <c r="V1042" s="55">
        <f>작성용!AA1039</f>
        <v>202503</v>
      </c>
      <c r="W1042" s="57" t="str">
        <f>작성용!AC1039</f>
        <v>[T]기타보험기관[1본부]</v>
      </c>
      <c r="X1042" s="57" t="str">
        <f>작성용!O1039</f>
        <v>투자지원팀김다미사원</v>
      </c>
      <c r="Y1042" s="57" t="str">
        <f>작성용!P1039</f>
        <v>02-6918-2644</v>
      </c>
      <c r="Z1042" s="57" t="str">
        <f>작성용!Q1039</f>
        <v xml:space="preserve">damdam@idblife.com </v>
      </c>
      <c r="AA1042" s="55" t="str">
        <f>작성용!AJ1039</f>
        <v>-</v>
      </c>
      <c r="AB1042" s="55">
        <f>작성용!AB1039</f>
        <v>0</v>
      </c>
    </row>
    <row r="1043" spans="1:28" s="11" customFormat="1" ht="16.5" hidden="1" customHeight="1" x14ac:dyDescent="0.3">
      <c r="A1043" s="53">
        <f>작성용!AL1040</f>
        <v>1039</v>
      </c>
      <c r="B1043" s="54" t="str">
        <f>작성용!AI1040</f>
        <v>최종평가값송부 : 2025-01-06, 기초자료 및 편입자산리스트 : 2025-01-23</v>
      </c>
      <c r="C1043" s="55" t="str">
        <f>작성용!AK1040</f>
        <v>개별종목</v>
      </c>
      <c r="D1043" s="56">
        <f>작성용!T1040</f>
        <v>45702</v>
      </c>
      <c r="E1043" s="57" t="str">
        <f>작성용!B1040</f>
        <v>DB생명</v>
      </c>
      <c r="F1043" s="57" t="str">
        <f>작성용!C1040</f>
        <v>재평가</v>
      </c>
      <c r="G1043" s="57" t="str">
        <f>작성용!D1040</f>
        <v>이지스미국전문투자형사모부동산투자신탁83호</v>
      </c>
      <c r="H1043" s="58" t="str">
        <f>작성용!E1040</f>
        <v>KBP2016060407</v>
      </c>
      <c r="I1043" s="57" t="str">
        <f>작성용!F1040</f>
        <v>B02</v>
      </c>
      <c r="J1043" s="57">
        <f>작성용!G1040</f>
        <v>0</v>
      </c>
      <c r="K1043" s="57" t="str">
        <f>작성용!H1040</f>
        <v>Y</v>
      </c>
      <c r="L1043" s="57" t="str">
        <f>작성용!N1040</f>
        <v>분기</v>
      </c>
      <c r="M1043" s="56" t="str">
        <f>작성용!U1040</f>
        <v>2025.03.31</v>
      </c>
      <c r="N1043" s="56" t="str">
        <f>작성용!V1040</f>
        <v>사전등록</v>
      </c>
      <c r="O1043" s="56" t="str">
        <f>작성용!W1040</f>
        <v>사전등록</v>
      </c>
      <c r="P1043" s="56" t="str">
        <f>작성용!X1040</f>
        <v>-</v>
      </c>
      <c r="Q1043" s="57" t="str">
        <f>작성용!AD1040</f>
        <v>대체평가3사업본부</v>
      </c>
      <c r="R1043" s="59">
        <f>작성용!AE1040</f>
        <v>0</v>
      </c>
      <c r="S1043" s="57" t="str">
        <f>작성용!AF1040</f>
        <v>대체평가3사업본부</v>
      </c>
      <c r="T1043" s="60" t="str">
        <f>작성용!AG1040</f>
        <v>김지인</v>
      </c>
      <c r="U1043" s="60" t="str">
        <f>작성용!AH1040</f>
        <v>김지인</v>
      </c>
      <c r="V1043" s="55">
        <f>작성용!AA1040</f>
        <v>202503</v>
      </c>
      <c r="W1043" s="57" t="str">
        <f>작성용!AC1040</f>
        <v>[T]기타보험기관[1본부]</v>
      </c>
      <c r="X1043" s="57" t="str">
        <f>작성용!O1040</f>
        <v>투자지원팀김다미사원</v>
      </c>
      <c r="Y1043" s="57" t="str">
        <f>작성용!P1040</f>
        <v>02-6918-2644</v>
      </c>
      <c r="Z1043" s="57" t="str">
        <f>작성용!Q1040</f>
        <v xml:space="preserve">damdam@idblife.com </v>
      </c>
      <c r="AA1043" s="55" t="str">
        <f>작성용!AJ1040</f>
        <v>-</v>
      </c>
      <c r="AB1043" s="55">
        <f>작성용!AB1040</f>
        <v>0</v>
      </c>
    </row>
    <row r="1044" spans="1:28" s="11" customFormat="1" ht="16.5" hidden="1" customHeight="1" x14ac:dyDescent="0.3">
      <c r="A1044" s="53">
        <f>작성용!AL1041</f>
        <v>1040</v>
      </c>
      <c r="B1044" s="54" t="str">
        <f>작성용!AI1041</f>
        <v>최종평가값송부 : 2025-01-06, 기초자료 및 편입자산리스트 : 2025-01-23</v>
      </c>
      <c r="C1044" s="55" t="str">
        <f>작성용!AK1041</f>
        <v>개별종목</v>
      </c>
      <c r="D1044" s="56">
        <f>작성용!T1041</f>
        <v>45702</v>
      </c>
      <c r="E1044" s="57" t="str">
        <f>작성용!B1041</f>
        <v>DB생명</v>
      </c>
      <c r="F1044" s="57" t="str">
        <f>작성용!C1041</f>
        <v>재평가</v>
      </c>
      <c r="G1044" s="57" t="str">
        <f>작성용!D1041</f>
        <v>KIAMCO도로투자사모특별자산투자신탁7호</v>
      </c>
      <c r="H1044" s="58" t="str">
        <f>작성용!E1041</f>
        <v>KBP2019030040</v>
      </c>
      <c r="I1044" s="57" t="str">
        <f>작성용!F1041</f>
        <v>B02</v>
      </c>
      <c r="J1044" s="57">
        <f>작성용!G1041</f>
        <v>0</v>
      </c>
      <c r="K1044" s="57" t="str">
        <f>작성용!H1041</f>
        <v>Y</v>
      </c>
      <c r="L1044" s="57" t="str">
        <f>작성용!N1041</f>
        <v>분기</v>
      </c>
      <c r="M1044" s="56" t="str">
        <f>작성용!U1041</f>
        <v>2025.03.31</v>
      </c>
      <c r="N1044" s="56" t="str">
        <f>작성용!V1041</f>
        <v>사전등록</v>
      </c>
      <c r="O1044" s="56" t="str">
        <f>작성용!W1041</f>
        <v>사전등록</v>
      </c>
      <c r="P1044" s="56" t="str">
        <f>작성용!X1041</f>
        <v>-</v>
      </c>
      <c r="Q1044" s="57" t="str">
        <f>작성용!AD1041</f>
        <v>대체평가3사업본부</v>
      </c>
      <c r="R1044" s="59">
        <f>작성용!AE1041</f>
        <v>0</v>
      </c>
      <c r="S1044" s="57" t="str">
        <f>작성용!AF1041</f>
        <v>대체평가3사업본부</v>
      </c>
      <c r="T1044" s="60" t="str">
        <f>작성용!AG1041</f>
        <v>김지인</v>
      </c>
      <c r="U1044" s="60" t="str">
        <f>작성용!AH1041</f>
        <v>김지인</v>
      </c>
      <c r="V1044" s="55">
        <f>작성용!AA1041</f>
        <v>202503</v>
      </c>
      <c r="W1044" s="57" t="str">
        <f>작성용!AC1041</f>
        <v>[T]기타보험기관[1본부]</v>
      </c>
      <c r="X1044" s="57" t="str">
        <f>작성용!O1041</f>
        <v>투자지원팀김다미사원</v>
      </c>
      <c r="Y1044" s="57" t="str">
        <f>작성용!P1041</f>
        <v>02-6918-2644</v>
      </c>
      <c r="Z1044" s="57" t="str">
        <f>작성용!Q1041</f>
        <v xml:space="preserve">damdam@idblife.com </v>
      </c>
      <c r="AA1044" s="55" t="str">
        <f>작성용!AJ1041</f>
        <v>-</v>
      </c>
      <c r="AB1044" s="55">
        <f>작성용!AB1041</f>
        <v>0</v>
      </c>
    </row>
    <row r="1045" spans="1:28" s="11" customFormat="1" ht="16.5" hidden="1" customHeight="1" x14ac:dyDescent="0.3">
      <c r="A1045" s="53">
        <f>작성용!AL1042</f>
        <v>1041</v>
      </c>
      <c r="B1045" s="54" t="str">
        <f>작성용!AI1042</f>
        <v>최종평가값송부 : 2025-01-06, 기초자료 및 편입자산리스트 : 2025-01-23</v>
      </c>
      <c r="C1045" s="55" t="str">
        <f>작성용!AK1042</f>
        <v>개별종목</v>
      </c>
      <c r="D1045" s="56">
        <f>작성용!T1042</f>
        <v>45702</v>
      </c>
      <c r="E1045" s="57" t="str">
        <f>작성용!B1042</f>
        <v>DB생명</v>
      </c>
      <c r="F1045" s="57" t="str">
        <f>작성용!C1042</f>
        <v>재평가</v>
      </c>
      <c r="G1045" s="57" t="str">
        <f>작성용!D1042</f>
        <v>KIAMCO도로투자사모특별자산투자신탁제9호</v>
      </c>
      <c r="H1045" s="58" t="str">
        <f>작성용!E1042</f>
        <v>KBP2017090011</v>
      </c>
      <c r="I1045" s="57" t="str">
        <f>작성용!F1042</f>
        <v>B02</v>
      </c>
      <c r="J1045" s="57">
        <f>작성용!G1042</f>
        <v>0</v>
      </c>
      <c r="K1045" s="57" t="str">
        <f>작성용!H1042</f>
        <v>Y</v>
      </c>
      <c r="L1045" s="57" t="str">
        <f>작성용!N1042</f>
        <v>분기</v>
      </c>
      <c r="M1045" s="56" t="str">
        <f>작성용!U1042</f>
        <v>2025.03.31</v>
      </c>
      <c r="N1045" s="56" t="str">
        <f>작성용!V1042</f>
        <v>사전등록</v>
      </c>
      <c r="O1045" s="56" t="str">
        <f>작성용!W1042</f>
        <v>사전등록</v>
      </c>
      <c r="P1045" s="56" t="str">
        <f>작성용!X1042</f>
        <v>-</v>
      </c>
      <c r="Q1045" s="57" t="str">
        <f>작성용!AD1042</f>
        <v>대체평가3사업본부</v>
      </c>
      <c r="R1045" s="59">
        <f>작성용!AE1042</f>
        <v>0</v>
      </c>
      <c r="S1045" s="57" t="str">
        <f>작성용!AF1042</f>
        <v>대체평가3사업본부</v>
      </c>
      <c r="T1045" s="60" t="str">
        <f>작성용!AG1042</f>
        <v>김지인</v>
      </c>
      <c r="U1045" s="60" t="str">
        <f>작성용!AH1042</f>
        <v>김지인</v>
      </c>
      <c r="V1045" s="55">
        <f>작성용!AA1042</f>
        <v>202503</v>
      </c>
      <c r="W1045" s="57" t="str">
        <f>작성용!AC1042</f>
        <v>[T]기타보험기관[1본부]</v>
      </c>
      <c r="X1045" s="57" t="str">
        <f>작성용!O1042</f>
        <v>투자지원팀김다미사원</v>
      </c>
      <c r="Y1045" s="57" t="str">
        <f>작성용!P1042</f>
        <v>02-6918-2644</v>
      </c>
      <c r="Z1045" s="57" t="str">
        <f>작성용!Q1042</f>
        <v xml:space="preserve">damdam@idblife.com </v>
      </c>
      <c r="AA1045" s="55" t="str">
        <f>작성용!AJ1042</f>
        <v>-</v>
      </c>
      <c r="AB1045" s="55">
        <f>작성용!AB1042</f>
        <v>0</v>
      </c>
    </row>
    <row r="1046" spans="1:28" s="11" customFormat="1" ht="16.5" hidden="1" customHeight="1" x14ac:dyDescent="0.3">
      <c r="A1046" s="53">
        <f>작성용!AL1043</f>
        <v>1042</v>
      </c>
      <c r="B1046" s="54" t="str">
        <f>작성용!AI1043</f>
        <v>최종평가값송부 : 2025-01-06, 기초자료 및 편입자산리스트 : 2025-01-23</v>
      </c>
      <c r="C1046" s="55" t="str">
        <f>작성용!AK1043</f>
        <v>개별종목</v>
      </c>
      <c r="D1046" s="56">
        <f>작성용!T1043</f>
        <v>45702</v>
      </c>
      <c r="E1046" s="57" t="str">
        <f>작성용!B1043</f>
        <v>DB생명</v>
      </c>
      <c r="F1046" s="57" t="str">
        <f>작성용!C1043</f>
        <v>재평가</v>
      </c>
      <c r="G1046" s="57" t="str">
        <f>작성용!D1043</f>
        <v>KB이천오산고속도로전문투자형사모특별자산투자신탁</v>
      </c>
      <c r="H1046" s="58" t="str">
        <f>작성용!E1043</f>
        <v>KBP2017120018</v>
      </c>
      <c r="I1046" s="57" t="str">
        <f>작성용!F1043</f>
        <v>B02</v>
      </c>
      <c r="J1046" s="57">
        <f>작성용!G1043</f>
        <v>0</v>
      </c>
      <c r="K1046" s="57" t="str">
        <f>작성용!H1043</f>
        <v>Y</v>
      </c>
      <c r="L1046" s="57" t="str">
        <f>작성용!N1043</f>
        <v>분기</v>
      </c>
      <c r="M1046" s="56" t="str">
        <f>작성용!U1043</f>
        <v>2025.03.31</v>
      </c>
      <c r="N1046" s="56" t="str">
        <f>작성용!V1043</f>
        <v>사전등록</v>
      </c>
      <c r="O1046" s="56" t="str">
        <f>작성용!W1043</f>
        <v>사전등록</v>
      </c>
      <c r="P1046" s="56" t="str">
        <f>작성용!X1043</f>
        <v>-</v>
      </c>
      <c r="Q1046" s="57" t="str">
        <f>작성용!AD1043</f>
        <v>대체평가3사업본부</v>
      </c>
      <c r="R1046" s="59">
        <f>작성용!AE1043</f>
        <v>0</v>
      </c>
      <c r="S1046" s="57" t="str">
        <f>작성용!AF1043</f>
        <v>대체평가3사업본부</v>
      </c>
      <c r="T1046" s="60" t="str">
        <f>작성용!AG1043</f>
        <v>김지인</v>
      </c>
      <c r="U1046" s="60" t="str">
        <f>작성용!AH1043</f>
        <v>김지인</v>
      </c>
      <c r="V1046" s="55">
        <f>작성용!AA1043</f>
        <v>202503</v>
      </c>
      <c r="W1046" s="57" t="str">
        <f>작성용!AC1043</f>
        <v>[T]기타보험기관[1본부]</v>
      </c>
      <c r="X1046" s="57" t="str">
        <f>작성용!O1043</f>
        <v>투자지원팀김다미사원</v>
      </c>
      <c r="Y1046" s="57" t="str">
        <f>작성용!P1043</f>
        <v>02-6918-2644</v>
      </c>
      <c r="Z1046" s="57" t="str">
        <f>작성용!Q1043</f>
        <v xml:space="preserve">damdam@idblife.com </v>
      </c>
      <c r="AA1046" s="55" t="str">
        <f>작성용!AJ1043</f>
        <v>-</v>
      </c>
      <c r="AB1046" s="55">
        <f>작성용!AB1043</f>
        <v>0</v>
      </c>
    </row>
    <row r="1047" spans="1:28" s="11" customFormat="1" ht="16.5" hidden="1" customHeight="1" x14ac:dyDescent="0.3">
      <c r="A1047" s="53">
        <f>작성용!AL1044</f>
        <v>1043</v>
      </c>
      <c r="B1047" s="54" t="str">
        <f>작성용!AI1044</f>
        <v>최종평가값송부 : 2025-01-06, 기초자료 및 편입자산리스트 : 2025-01-23</v>
      </c>
      <c r="C1047" s="55" t="str">
        <f>작성용!AK1044</f>
        <v>개별종목</v>
      </c>
      <c r="D1047" s="56">
        <f>작성용!T1044</f>
        <v>45702</v>
      </c>
      <c r="E1047" s="57" t="str">
        <f>작성용!B1044</f>
        <v>DB생명</v>
      </c>
      <c r="F1047" s="57" t="str">
        <f>작성용!C1044</f>
        <v>재평가</v>
      </c>
      <c r="G1047" s="57" t="str">
        <f>작성용!D1044</f>
        <v>KIAMCO도로투자사모특별자산투자신탁제8호</v>
      </c>
      <c r="H1047" s="58" t="str">
        <f>작성용!E1044</f>
        <v>KBP2017120022</v>
      </c>
      <c r="I1047" s="57" t="str">
        <f>작성용!F1044</f>
        <v>B02</v>
      </c>
      <c r="J1047" s="57">
        <f>작성용!G1044</f>
        <v>0</v>
      </c>
      <c r="K1047" s="57" t="str">
        <f>작성용!H1044</f>
        <v>Y</v>
      </c>
      <c r="L1047" s="57" t="str">
        <f>작성용!N1044</f>
        <v>분기</v>
      </c>
      <c r="M1047" s="56" t="str">
        <f>작성용!U1044</f>
        <v>2025.03.31</v>
      </c>
      <c r="N1047" s="56" t="str">
        <f>작성용!V1044</f>
        <v>사전등록</v>
      </c>
      <c r="O1047" s="56" t="str">
        <f>작성용!W1044</f>
        <v>사전등록</v>
      </c>
      <c r="P1047" s="56" t="str">
        <f>작성용!X1044</f>
        <v>-</v>
      </c>
      <c r="Q1047" s="57" t="str">
        <f>작성용!AD1044</f>
        <v>대체평가3사업본부</v>
      </c>
      <c r="R1047" s="59">
        <f>작성용!AE1044</f>
        <v>0</v>
      </c>
      <c r="S1047" s="57" t="str">
        <f>작성용!AF1044</f>
        <v>대체평가3사업본부</v>
      </c>
      <c r="T1047" s="60" t="str">
        <f>작성용!AG1044</f>
        <v>김지인</v>
      </c>
      <c r="U1047" s="60" t="str">
        <f>작성용!AH1044</f>
        <v>김지인</v>
      </c>
      <c r="V1047" s="55">
        <f>작성용!AA1044</f>
        <v>202503</v>
      </c>
      <c r="W1047" s="57" t="str">
        <f>작성용!AC1044</f>
        <v>[T]기타보험기관[1본부]</v>
      </c>
      <c r="X1047" s="57" t="str">
        <f>작성용!O1044</f>
        <v>투자지원팀김다미사원</v>
      </c>
      <c r="Y1047" s="57" t="str">
        <f>작성용!P1044</f>
        <v>02-6918-2644</v>
      </c>
      <c r="Z1047" s="57" t="str">
        <f>작성용!Q1044</f>
        <v xml:space="preserve">damdam@idblife.com </v>
      </c>
      <c r="AA1047" s="55" t="str">
        <f>작성용!AJ1044</f>
        <v>-</v>
      </c>
      <c r="AB1047" s="55">
        <f>작성용!AB1044</f>
        <v>0</v>
      </c>
    </row>
    <row r="1048" spans="1:28" s="11" customFormat="1" ht="16.5" hidden="1" customHeight="1" x14ac:dyDescent="0.3">
      <c r="A1048" s="53">
        <f>작성용!AL1045</f>
        <v>1044</v>
      </c>
      <c r="B1048" s="54" t="str">
        <f>작성용!AI1045</f>
        <v>최종평가값송부 : 2025-01-06, 기초자료 및 편입자산리스트 : 2025-01-23</v>
      </c>
      <c r="C1048" s="55" t="str">
        <f>작성용!AK1045</f>
        <v>개별종목</v>
      </c>
      <c r="D1048" s="56">
        <f>작성용!T1045</f>
        <v>45702</v>
      </c>
      <c r="E1048" s="57" t="str">
        <f>작성용!B1045</f>
        <v>DB생명</v>
      </c>
      <c r="F1048" s="57" t="str">
        <f>작성용!C1045</f>
        <v>재평가</v>
      </c>
      <c r="G1048" s="57" t="str">
        <f>작성용!D1045</f>
        <v>KB서부내륙고속도로전문투자형사모특별자산투자신탁제2종수익증권</v>
      </c>
      <c r="H1048" s="58" t="str">
        <f>작성용!E1045</f>
        <v>KBP2018030056</v>
      </c>
      <c r="I1048" s="57" t="str">
        <f>작성용!F1045</f>
        <v>B02</v>
      </c>
      <c r="J1048" s="57">
        <f>작성용!G1045</f>
        <v>0</v>
      </c>
      <c r="K1048" s="57" t="str">
        <f>작성용!H1045</f>
        <v>Y</v>
      </c>
      <c r="L1048" s="57" t="str">
        <f>작성용!N1045</f>
        <v>분기</v>
      </c>
      <c r="M1048" s="56" t="str">
        <f>작성용!U1045</f>
        <v>2025.03.31</v>
      </c>
      <c r="N1048" s="56" t="str">
        <f>작성용!V1045</f>
        <v>사전등록</v>
      </c>
      <c r="O1048" s="56" t="str">
        <f>작성용!W1045</f>
        <v>사전등록</v>
      </c>
      <c r="P1048" s="56" t="str">
        <f>작성용!X1045</f>
        <v>-</v>
      </c>
      <c r="Q1048" s="57" t="str">
        <f>작성용!AD1045</f>
        <v>대체평가3사업본부</v>
      </c>
      <c r="R1048" s="59">
        <f>작성용!AE1045</f>
        <v>0</v>
      </c>
      <c r="S1048" s="57" t="str">
        <f>작성용!AF1045</f>
        <v>대체평가3사업본부</v>
      </c>
      <c r="T1048" s="60" t="str">
        <f>작성용!AG1045</f>
        <v>김지인</v>
      </c>
      <c r="U1048" s="60" t="str">
        <f>작성용!AH1045</f>
        <v>김지인</v>
      </c>
      <c r="V1048" s="55">
        <f>작성용!AA1045</f>
        <v>202503</v>
      </c>
      <c r="W1048" s="57" t="str">
        <f>작성용!AC1045</f>
        <v>[T]기타보험기관[1본부]</v>
      </c>
      <c r="X1048" s="57" t="str">
        <f>작성용!O1045</f>
        <v>투자지원팀김다미사원</v>
      </c>
      <c r="Y1048" s="57" t="str">
        <f>작성용!P1045</f>
        <v>02-6918-2644</v>
      </c>
      <c r="Z1048" s="57" t="str">
        <f>작성용!Q1045</f>
        <v xml:space="preserve">damdam@idblife.com </v>
      </c>
      <c r="AA1048" s="55" t="str">
        <f>작성용!AJ1045</f>
        <v>-</v>
      </c>
      <c r="AB1048" s="55">
        <f>작성용!AB1045</f>
        <v>0</v>
      </c>
    </row>
    <row r="1049" spans="1:28" s="11" customFormat="1" ht="16.5" hidden="1" customHeight="1" x14ac:dyDescent="0.3">
      <c r="A1049" s="53">
        <f>작성용!AL1046</f>
        <v>1045</v>
      </c>
      <c r="B1049" s="54" t="str">
        <f>작성용!AI1046</f>
        <v>최종평가값송부 : 2025-01-06, 기초자료 및 편입자산리스트 : 2025-01-23</v>
      </c>
      <c r="C1049" s="55" t="str">
        <f>작성용!AK1046</f>
        <v>개별종목</v>
      </c>
      <c r="D1049" s="56">
        <f>작성용!T1046</f>
        <v>45702</v>
      </c>
      <c r="E1049" s="57" t="str">
        <f>작성용!B1046</f>
        <v>DB생명</v>
      </c>
      <c r="F1049" s="57" t="str">
        <f>작성용!C1046</f>
        <v>재평가</v>
      </c>
      <c r="G1049" s="57" t="str">
        <f>작성용!D1046</f>
        <v>KIAMCO도로투자사모특별자산투자신탁제11호</v>
      </c>
      <c r="H1049" s="58" t="str">
        <f>작성용!E1046</f>
        <v>KBP2019090154</v>
      </c>
      <c r="I1049" s="57" t="str">
        <f>작성용!F1046</f>
        <v>B02</v>
      </c>
      <c r="J1049" s="57">
        <f>작성용!G1046</f>
        <v>0</v>
      </c>
      <c r="K1049" s="57" t="str">
        <f>작성용!H1046</f>
        <v>Y</v>
      </c>
      <c r="L1049" s="57" t="str">
        <f>작성용!N1046</f>
        <v>분기</v>
      </c>
      <c r="M1049" s="56" t="str">
        <f>작성용!U1046</f>
        <v>2025.03.31</v>
      </c>
      <c r="N1049" s="56" t="str">
        <f>작성용!V1046</f>
        <v>사전등록</v>
      </c>
      <c r="O1049" s="56" t="str">
        <f>작성용!W1046</f>
        <v>사전등록</v>
      </c>
      <c r="P1049" s="56" t="str">
        <f>작성용!X1046</f>
        <v>-</v>
      </c>
      <c r="Q1049" s="57" t="str">
        <f>작성용!AD1046</f>
        <v>대체평가3사업본부</v>
      </c>
      <c r="R1049" s="59">
        <f>작성용!AE1046</f>
        <v>0</v>
      </c>
      <c r="S1049" s="57" t="str">
        <f>작성용!AF1046</f>
        <v>대체평가3사업본부</v>
      </c>
      <c r="T1049" s="60" t="str">
        <f>작성용!AG1046</f>
        <v>김지인</v>
      </c>
      <c r="U1049" s="60" t="str">
        <f>작성용!AH1046</f>
        <v>김지인</v>
      </c>
      <c r="V1049" s="55">
        <f>작성용!AA1046</f>
        <v>202503</v>
      </c>
      <c r="W1049" s="57" t="str">
        <f>작성용!AC1046</f>
        <v>[T]기타보험기관[1본부]</v>
      </c>
      <c r="X1049" s="57" t="str">
        <f>작성용!O1046</f>
        <v>투자지원팀김다미사원</v>
      </c>
      <c r="Y1049" s="57" t="str">
        <f>작성용!P1046</f>
        <v>02-6918-2644</v>
      </c>
      <c r="Z1049" s="57" t="str">
        <f>작성용!Q1046</f>
        <v xml:space="preserve">damdam@idblife.com </v>
      </c>
      <c r="AA1049" s="55" t="str">
        <f>작성용!AJ1046</f>
        <v>-</v>
      </c>
      <c r="AB1049" s="55">
        <f>작성용!AB1046</f>
        <v>0</v>
      </c>
    </row>
    <row r="1050" spans="1:28" s="11" customFormat="1" ht="16.5" hidden="1" customHeight="1" x14ac:dyDescent="0.3">
      <c r="A1050" s="53">
        <f>작성용!AL1047</f>
        <v>1046</v>
      </c>
      <c r="B1050" s="54" t="str">
        <f>작성용!AI1047</f>
        <v>최종평가값송부 : 2025-01-06, 기초자료 및 편입자산리스트 : 2025-01-23</v>
      </c>
      <c r="C1050" s="55" t="str">
        <f>작성용!AK1047</f>
        <v>개별종목</v>
      </c>
      <c r="D1050" s="56">
        <f>작성용!T1047</f>
        <v>45702</v>
      </c>
      <c r="E1050" s="57" t="str">
        <f>작성용!B1047</f>
        <v>DB생명</v>
      </c>
      <c r="F1050" s="57" t="str">
        <f>작성용!C1047</f>
        <v>재평가</v>
      </c>
      <c r="G1050" s="57" t="str">
        <f>작성용!D1047</f>
        <v>KB광명서울고속도로전문투자형사모특별자산투자신탁</v>
      </c>
      <c r="H1050" s="58" t="str">
        <f>작성용!E1047</f>
        <v>KBP2019090155</v>
      </c>
      <c r="I1050" s="57" t="str">
        <f>작성용!F1047</f>
        <v>B02</v>
      </c>
      <c r="J1050" s="57">
        <f>작성용!G1047</f>
        <v>0</v>
      </c>
      <c r="K1050" s="57" t="str">
        <f>작성용!H1047</f>
        <v>Y</v>
      </c>
      <c r="L1050" s="57" t="str">
        <f>작성용!N1047</f>
        <v>분기</v>
      </c>
      <c r="M1050" s="56" t="str">
        <f>작성용!U1047</f>
        <v>2025.03.31</v>
      </c>
      <c r="N1050" s="56" t="str">
        <f>작성용!V1047</f>
        <v>사전등록</v>
      </c>
      <c r="O1050" s="56" t="str">
        <f>작성용!W1047</f>
        <v>사전등록</v>
      </c>
      <c r="P1050" s="56" t="str">
        <f>작성용!X1047</f>
        <v>-</v>
      </c>
      <c r="Q1050" s="57" t="str">
        <f>작성용!AD1047</f>
        <v>대체평가3사업본부</v>
      </c>
      <c r="R1050" s="59">
        <f>작성용!AE1047</f>
        <v>0</v>
      </c>
      <c r="S1050" s="57" t="str">
        <f>작성용!AF1047</f>
        <v>대체평가3사업본부</v>
      </c>
      <c r="T1050" s="60" t="str">
        <f>작성용!AG1047</f>
        <v>김지인</v>
      </c>
      <c r="U1050" s="60" t="str">
        <f>작성용!AH1047</f>
        <v>김지인</v>
      </c>
      <c r="V1050" s="55">
        <f>작성용!AA1047</f>
        <v>202503</v>
      </c>
      <c r="W1050" s="57" t="str">
        <f>작성용!AC1047</f>
        <v>[T]기타보험기관[1본부]</v>
      </c>
      <c r="X1050" s="57" t="str">
        <f>작성용!O1047</f>
        <v>투자지원팀김다미사원</v>
      </c>
      <c r="Y1050" s="57" t="str">
        <f>작성용!P1047</f>
        <v>02-6918-2644</v>
      </c>
      <c r="Z1050" s="57" t="str">
        <f>작성용!Q1047</f>
        <v xml:space="preserve">damdam@idblife.com </v>
      </c>
      <c r="AA1050" s="55" t="str">
        <f>작성용!AJ1047</f>
        <v>-</v>
      </c>
      <c r="AB1050" s="55">
        <f>작성용!AB1047</f>
        <v>0</v>
      </c>
    </row>
    <row r="1051" spans="1:28" s="11" customFormat="1" ht="16.5" hidden="1" customHeight="1" x14ac:dyDescent="0.3">
      <c r="A1051" s="53">
        <f>작성용!AL1048</f>
        <v>1047</v>
      </c>
      <c r="B1051" s="54" t="str">
        <f>작성용!AI1048</f>
        <v>최종평가값송부 : 2025-01-06, 기초자료 및 편입자산리스트 : 2025-01-23</v>
      </c>
      <c r="C1051" s="55" t="str">
        <f>작성용!AK1048</f>
        <v>개별종목</v>
      </c>
      <c r="D1051" s="56">
        <f>작성용!T1048</f>
        <v>45702</v>
      </c>
      <c r="E1051" s="57" t="str">
        <f>작성용!B1048</f>
        <v>DB생명</v>
      </c>
      <c r="F1051" s="57" t="str">
        <f>작성용!C1048</f>
        <v>재평가</v>
      </c>
      <c r="G1051" s="57" t="str">
        <f>작성용!D1048</f>
        <v>DBKKR전문투자형사모투자신탁제1호</v>
      </c>
      <c r="H1051" s="58" t="str">
        <f>작성용!E1048</f>
        <v>KBP2020120132</v>
      </c>
      <c r="I1051" s="57" t="str">
        <f>작성용!F1048</f>
        <v>B02</v>
      </c>
      <c r="J1051" s="57">
        <f>작성용!G1048</f>
        <v>0</v>
      </c>
      <c r="K1051" s="57" t="str">
        <f>작성용!H1048</f>
        <v>Y</v>
      </c>
      <c r="L1051" s="57" t="str">
        <f>작성용!N1048</f>
        <v>분기</v>
      </c>
      <c r="M1051" s="56" t="str">
        <f>작성용!U1048</f>
        <v>2025.03.31</v>
      </c>
      <c r="N1051" s="56" t="str">
        <f>작성용!V1048</f>
        <v>사전등록</v>
      </c>
      <c r="O1051" s="56" t="str">
        <f>작성용!W1048</f>
        <v>사전등록</v>
      </c>
      <c r="P1051" s="56" t="str">
        <f>작성용!X1048</f>
        <v>-</v>
      </c>
      <c r="Q1051" s="57" t="str">
        <f>작성용!AD1048</f>
        <v>대체평가3사업본부</v>
      </c>
      <c r="R1051" s="59">
        <f>작성용!AE1048</f>
        <v>0</v>
      </c>
      <c r="S1051" s="57" t="str">
        <f>작성용!AF1048</f>
        <v>대체평가3사업본부</v>
      </c>
      <c r="T1051" s="60" t="str">
        <f>작성용!AG1048</f>
        <v>김지인</v>
      </c>
      <c r="U1051" s="60" t="str">
        <f>작성용!AH1048</f>
        <v>김지인</v>
      </c>
      <c r="V1051" s="55">
        <f>작성용!AA1048</f>
        <v>202503</v>
      </c>
      <c r="W1051" s="57" t="str">
        <f>작성용!AC1048</f>
        <v>[T]기타보험기관[1본부]</v>
      </c>
      <c r="X1051" s="57" t="str">
        <f>작성용!O1048</f>
        <v>투자지원팀김다미사원</v>
      </c>
      <c r="Y1051" s="57" t="str">
        <f>작성용!P1048</f>
        <v>02-6918-2644</v>
      </c>
      <c r="Z1051" s="57" t="str">
        <f>작성용!Q1048</f>
        <v xml:space="preserve">damdam@idblife.com </v>
      </c>
      <c r="AA1051" s="55" t="str">
        <f>작성용!AJ1048</f>
        <v>-</v>
      </c>
      <c r="AB1051" s="55">
        <f>작성용!AB1048</f>
        <v>0</v>
      </c>
    </row>
    <row r="1052" spans="1:28" s="11" customFormat="1" ht="16.5" hidden="1" customHeight="1" x14ac:dyDescent="0.3">
      <c r="A1052" s="53">
        <f>작성용!AL1049</f>
        <v>1048</v>
      </c>
      <c r="B1052" s="54" t="str">
        <f>작성용!AI1049</f>
        <v>최종평가값송부 : 2025-01-06, 기초자료 및 편입자산리스트 : 2025-01-23</v>
      </c>
      <c r="C1052" s="55" t="str">
        <f>작성용!AK1049</f>
        <v>개별종목</v>
      </c>
      <c r="D1052" s="56">
        <f>작성용!T1049</f>
        <v>45702</v>
      </c>
      <c r="E1052" s="57" t="str">
        <f>작성용!B1049</f>
        <v>DB생명</v>
      </c>
      <c r="F1052" s="57" t="str">
        <f>작성용!C1049</f>
        <v>재평가</v>
      </c>
      <c r="G1052" s="57" t="str">
        <f>작성용!D1049</f>
        <v>신한미국기업대출채권전문투자형사모특별자산투자신탁제2호(H)</v>
      </c>
      <c r="H1052" s="58" t="str">
        <f>작성용!E1049</f>
        <v>KBP2022030024</v>
      </c>
      <c r="I1052" s="57" t="str">
        <f>작성용!F1049</f>
        <v>B02</v>
      </c>
      <c r="J1052" s="57">
        <f>작성용!G1049</f>
        <v>0</v>
      </c>
      <c r="K1052" s="57" t="str">
        <f>작성용!H1049</f>
        <v>Y</v>
      </c>
      <c r="L1052" s="57" t="str">
        <f>작성용!N1049</f>
        <v>분기</v>
      </c>
      <c r="M1052" s="56" t="str">
        <f>작성용!U1049</f>
        <v>2025.03.31</v>
      </c>
      <c r="N1052" s="56" t="str">
        <f>작성용!V1049</f>
        <v>사전등록</v>
      </c>
      <c r="O1052" s="56" t="str">
        <f>작성용!W1049</f>
        <v>사전등록</v>
      </c>
      <c r="P1052" s="56" t="str">
        <f>작성용!X1049</f>
        <v>-</v>
      </c>
      <c r="Q1052" s="57" t="str">
        <f>작성용!AD1049</f>
        <v>대체평가3사업본부</v>
      </c>
      <c r="R1052" s="59">
        <f>작성용!AE1049</f>
        <v>0</v>
      </c>
      <c r="S1052" s="57" t="str">
        <f>작성용!AF1049</f>
        <v>대체평가3사업본부</v>
      </c>
      <c r="T1052" s="60" t="str">
        <f>작성용!AG1049</f>
        <v>김지인</v>
      </c>
      <c r="U1052" s="60" t="str">
        <f>작성용!AH1049</f>
        <v>김지인</v>
      </c>
      <c r="V1052" s="55">
        <f>작성용!AA1049</f>
        <v>202503</v>
      </c>
      <c r="W1052" s="57" t="str">
        <f>작성용!AC1049</f>
        <v>[T]기타보험기관[1본부]</v>
      </c>
      <c r="X1052" s="57" t="str">
        <f>작성용!O1049</f>
        <v>투자지원팀김다미사원</v>
      </c>
      <c r="Y1052" s="57" t="str">
        <f>작성용!P1049</f>
        <v>02-6918-2644</v>
      </c>
      <c r="Z1052" s="57" t="str">
        <f>작성용!Q1049</f>
        <v xml:space="preserve">damdam@idblife.com </v>
      </c>
      <c r="AA1052" s="55" t="str">
        <f>작성용!AJ1049</f>
        <v>-</v>
      </c>
      <c r="AB1052" s="55">
        <f>작성용!AB1049</f>
        <v>0</v>
      </c>
    </row>
    <row r="1053" spans="1:28" s="11" customFormat="1" ht="16.5" hidden="1" customHeight="1" x14ac:dyDescent="0.3">
      <c r="A1053" s="53">
        <f>작성용!AL1050</f>
        <v>1049</v>
      </c>
      <c r="B1053" s="54" t="str">
        <f>작성용!AI1050</f>
        <v>최종평가값송부 : 2025-01-06, 기초자료 및 편입자산리스트 : 2025-01-23</v>
      </c>
      <c r="C1053" s="55" t="str">
        <f>작성용!AK1050</f>
        <v>개별종목</v>
      </c>
      <c r="D1053" s="56">
        <f>작성용!T1050</f>
        <v>45702</v>
      </c>
      <c r="E1053" s="57" t="str">
        <f>작성용!B1050</f>
        <v>DB생명</v>
      </c>
      <c r="F1053" s="57" t="str">
        <f>작성용!C1050</f>
        <v>재평가</v>
      </c>
      <c r="G1053" s="57" t="str">
        <f>작성용!D1050</f>
        <v>한화유럽크레딧전문투자형사모특별자산투자신탁12호</v>
      </c>
      <c r="H1053" s="58" t="str">
        <f>작성용!E1050</f>
        <v>KBP2021060035</v>
      </c>
      <c r="I1053" s="57" t="str">
        <f>작성용!F1050</f>
        <v>B02</v>
      </c>
      <c r="J1053" s="57">
        <f>작성용!G1050</f>
        <v>0</v>
      </c>
      <c r="K1053" s="57" t="str">
        <f>작성용!H1050</f>
        <v>Y</v>
      </c>
      <c r="L1053" s="57" t="str">
        <f>작성용!N1050</f>
        <v>분기</v>
      </c>
      <c r="M1053" s="56" t="str">
        <f>작성용!U1050</f>
        <v>2025.03.31</v>
      </c>
      <c r="N1053" s="56" t="str">
        <f>작성용!V1050</f>
        <v>사전등록</v>
      </c>
      <c r="O1053" s="56" t="str">
        <f>작성용!W1050</f>
        <v>사전등록</v>
      </c>
      <c r="P1053" s="56" t="str">
        <f>작성용!X1050</f>
        <v>-</v>
      </c>
      <c r="Q1053" s="57" t="str">
        <f>작성용!AD1050</f>
        <v>대체평가3사업본부</v>
      </c>
      <c r="R1053" s="59">
        <f>작성용!AE1050</f>
        <v>0</v>
      </c>
      <c r="S1053" s="57" t="str">
        <f>작성용!AF1050</f>
        <v>대체평가3사업본부</v>
      </c>
      <c r="T1053" s="60" t="str">
        <f>작성용!AG1050</f>
        <v>김지인</v>
      </c>
      <c r="U1053" s="60" t="str">
        <f>작성용!AH1050</f>
        <v>김지인</v>
      </c>
      <c r="V1053" s="55">
        <f>작성용!AA1050</f>
        <v>202503</v>
      </c>
      <c r="W1053" s="57" t="str">
        <f>작성용!AC1050</f>
        <v>[T]기타보험기관[1본부]</v>
      </c>
      <c r="X1053" s="57" t="str">
        <f>작성용!O1050</f>
        <v>투자지원팀김다미사원</v>
      </c>
      <c r="Y1053" s="57" t="str">
        <f>작성용!P1050</f>
        <v>02-6918-2644</v>
      </c>
      <c r="Z1053" s="57" t="str">
        <f>작성용!Q1050</f>
        <v xml:space="preserve">damdam@idblife.com </v>
      </c>
      <c r="AA1053" s="55" t="str">
        <f>작성용!AJ1050</f>
        <v>-</v>
      </c>
      <c r="AB1053" s="55">
        <f>작성용!AB1050</f>
        <v>0</v>
      </c>
    </row>
    <row r="1054" spans="1:28" s="11" customFormat="1" ht="16.5" hidden="1" customHeight="1" x14ac:dyDescent="0.3">
      <c r="A1054" s="53">
        <f>작성용!AL1051</f>
        <v>1050</v>
      </c>
      <c r="B1054" s="54" t="str">
        <f>작성용!AI1051</f>
        <v>최종평가값송부 : 2025-01-06, 기초자료 및 편입자산리스트 : 2025-01-23</v>
      </c>
      <c r="C1054" s="55" t="str">
        <f>작성용!AK1051</f>
        <v>개별종목</v>
      </c>
      <c r="D1054" s="56">
        <f>작성용!T1051</f>
        <v>45702</v>
      </c>
      <c r="E1054" s="57" t="str">
        <f>작성용!B1051</f>
        <v>DB생명</v>
      </c>
      <c r="F1054" s="57" t="str">
        <f>작성용!C1051</f>
        <v>재평가</v>
      </c>
      <c r="G1054" s="57" t="str">
        <f>작성용!D1051</f>
        <v>파인스트리트글로벌기업금융전문투자형사모투자신탁9-2호</v>
      </c>
      <c r="H1054" s="58" t="str">
        <f>작성용!E1051</f>
        <v>KBP2021120007</v>
      </c>
      <c r="I1054" s="57" t="str">
        <f>작성용!F1051</f>
        <v>B02</v>
      </c>
      <c r="J1054" s="57">
        <f>작성용!G1051</f>
        <v>0</v>
      </c>
      <c r="K1054" s="57" t="str">
        <f>작성용!H1051</f>
        <v>Y</v>
      </c>
      <c r="L1054" s="57" t="str">
        <f>작성용!N1051</f>
        <v>분기</v>
      </c>
      <c r="M1054" s="56" t="str">
        <f>작성용!U1051</f>
        <v>2025.03.31</v>
      </c>
      <c r="N1054" s="56" t="str">
        <f>작성용!V1051</f>
        <v>사전등록</v>
      </c>
      <c r="O1054" s="56" t="str">
        <f>작성용!W1051</f>
        <v>사전등록</v>
      </c>
      <c r="P1054" s="56" t="str">
        <f>작성용!X1051</f>
        <v>-</v>
      </c>
      <c r="Q1054" s="57" t="str">
        <f>작성용!AD1051</f>
        <v>대체평가3사업본부</v>
      </c>
      <c r="R1054" s="59">
        <f>작성용!AE1051</f>
        <v>0</v>
      </c>
      <c r="S1054" s="57" t="str">
        <f>작성용!AF1051</f>
        <v>대체평가3사업본부</v>
      </c>
      <c r="T1054" s="60" t="str">
        <f>작성용!AG1051</f>
        <v>김지인</v>
      </c>
      <c r="U1054" s="60" t="str">
        <f>작성용!AH1051</f>
        <v>김지인</v>
      </c>
      <c r="V1054" s="55">
        <f>작성용!AA1051</f>
        <v>202503</v>
      </c>
      <c r="W1054" s="57" t="str">
        <f>작성용!AC1051</f>
        <v>[T]기타보험기관[1본부]</v>
      </c>
      <c r="X1054" s="57" t="str">
        <f>작성용!O1051</f>
        <v>투자지원팀김다미사원</v>
      </c>
      <c r="Y1054" s="57" t="str">
        <f>작성용!P1051</f>
        <v>02-6918-2644</v>
      </c>
      <c r="Z1054" s="57" t="str">
        <f>작성용!Q1051</f>
        <v xml:space="preserve">damdam@idblife.com </v>
      </c>
      <c r="AA1054" s="55" t="str">
        <f>작성용!AJ1051</f>
        <v>-</v>
      </c>
      <c r="AB1054" s="55">
        <f>작성용!AB1051</f>
        <v>0</v>
      </c>
    </row>
    <row r="1055" spans="1:28" s="11" customFormat="1" ht="16.5" hidden="1" customHeight="1" x14ac:dyDescent="0.3">
      <c r="A1055" s="53">
        <f>작성용!AL1052</f>
        <v>1051</v>
      </c>
      <c r="B1055" s="54" t="str">
        <f>작성용!AI1052</f>
        <v>최종평가값송부 : 2025-01-06, 기초자료 및 편입자산리스트 : 2025-01-23</v>
      </c>
      <c r="C1055" s="55" t="str">
        <f>작성용!AK1052</f>
        <v>개별종목</v>
      </c>
      <c r="D1055" s="56">
        <f>작성용!T1052</f>
        <v>45702</v>
      </c>
      <c r="E1055" s="57" t="str">
        <f>작성용!B1052</f>
        <v>DB생명</v>
      </c>
      <c r="F1055" s="57" t="str">
        <f>작성용!C1052</f>
        <v>재평가</v>
      </c>
      <c r="G1055" s="57" t="str">
        <f>작성용!D1052</f>
        <v>NH-Amundi호주PPP일반사모특별자산투자신탁1호</v>
      </c>
      <c r="H1055" s="58" t="str">
        <f>작성용!E1052</f>
        <v>KBP2021120101</v>
      </c>
      <c r="I1055" s="57" t="str">
        <f>작성용!F1052</f>
        <v>B02</v>
      </c>
      <c r="J1055" s="57">
        <f>작성용!G1052</f>
        <v>0</v>
      </c>
      <c r="K1055" s="57" t="str">
        <f>작성용!H1052</f>
        <v>Y</v>
      </c>
      <c r="L1055" s="57" t="str">
        <f>작성용!N1052</f>
        <v>분기</v>
      </c>
      <c r="M1055" s="56" t="str">
        <f>작성용!U1052</f>
        <v>2025.03.31</v>
      </c>
      <c r="N1055" s="56" t="str">
        <f>작성용!V1052</f>
        <v>사전등록</v>
      </c>
      <c r="O1055" s="56" t="str">
        <f>작성용!W1052</f>
        <v>사전등록</v>
      </c>
      <c r="P1055" s="56" t="str">
        <f>작성용!X1052</f>
        <v>-</v>
      </c>
      <c r="Q1055" s="57" t="str">
        <f>작성용!AD1052</f>
        <v>대체평가3사업본부</v>
      </c>
      <c r="R1055" s="59">
        <f>작성용!AE1052</f>
        <v>0</v>
      </c>
      <c r="S1055" s="57" t="str">
        <f>작성용!AF1052</f>
        <v>대체평가3사업본부</v>
      </c>
      <c r="T1055" s="60" t="str">
        <f>작성용!AG1052</f>
        <v>김지인</v>
      </c>
      <c r="U1055" s="60" t="str">
        <f>작성용!AH1052</f>
        <v>김지인</v>
      </c>
      <c r="V1055" s="55">
        <f>작성용!AA1052</f>
        <v>202503</v>
      </c>
      <c r="W1055" s="57" t="str">
        <f>작성용!AC1052</f>
        <v>[T]기타보험기관[1본부]</v>
      </c>
      <c r="X1055" s="57" t="str">
        <f>작성용!O1052</f>
        <v>투자지원팀김다미사원</v>
      </c>
      <c r="Y1055" s="57" t="str">
        <f>작성용!P1052</f>
        <v>02-6918-2644</v>
      </c>
      <c r="Z1055" s="57" t="str">
        <f>작성용!Q1052</f>
        <v xml:space="preserve">damdam@idblife.com </v>
      </c>
      <c r="AA1055" s="55" t="str">
        <f>작성용!AJ1052</f>
        <v>-</v>
      </c>
      <c r="AB1055" s="55">
        <f>작성용!AB1052</f>
        <v>0</v>
      </c>
    </row>
    <row r="1056" spans="1:28" s="11" customFormat="1" ht="16.5" hidden="1" customHeight="1" x14ac:dyDescent="0.3">
      <c r="A1056" s="53">
        <f>작성용!AL1053</f>
        <v>1052</v>
      </c>
      <c r="B1056" s="54" t="str">
        <f>작성용!AI1053</f>
        <v>최종평가값송부 : 2025-01-06, 기초자료 및 편입자산리스트 : 2025-01-23</v>
      </c>
      <c r="C1056" s="55" t="str">
        <f>작성용!AK1053</f>
        <v>개별종목</v>
      </c>
      <c r="D1056" s="56">
        <f>작성용!T1053</f>
        <v>45702</v>
      </c>
      <c r="E1056" s="57" t="str">
        <f>작성용!B1053</f>
        <v>DB생명</v>
      </c>
      <c r="F1056" s="57" t="str">
        <f>작성용!C1053</f>
        <v>재평가</v>
      </c>
      <c r="G1056" s="57" t="str">
        <f>작성용!D1053</f>
        <v>NH-Amundi호주PPP일반사모특별자산투자신탁2호</v>
      </c>
      <c r="H1056" s="58" t="str">
        <f>작성용!E1053</f>
        <v>KBP2021120102</v>
      </c>
      <c r="I1056" s="57" t="str">
        <f>작성용!F1053</f>
        <v>B02</v>
      </c>
      <c r="J1056" s="57">
        <f>작성용!G1053</f>
        <v>0</v>
      </c>
      <c r="K1056" s="57" t="str">
        <f>작성용!H1053</f>
        <v>Y</v>
      </c>
      <c r="L1056" s="57" t="str">
        <f>작성용!N1053</f>
        <v>분기</v>
      </c>
      <c r="M1056" s="56" t="str">
        <f>작성용!U1053</f>
        <v>2025.03.31</v>
      </c>
      <c r="N1056" s="56" t="str">
        <f>작성용!V1053</f>
        <v>사전등록</v>
      </c>
      <c r="O1056" s="56" t="str">
        <f>작성용!W1053</f>
        <v>사전등록</v>
      </c>
      <c r="P1056" s="56" t="str">
        <f>작성용!X1053</f>
        <v>-</v>
      </c>
      <c r="Q1056" s="57" t="str">
        <f>작성용!AD1053</f>
        <v>대체평가3사업본부</v>
      </c>
      <c r="R1056" s="59">
        <f>작성용!AE1053</f>
        <v>0</v>
      </c>
      <c r="S1056" s="57" t="str">
        <f>작성용!AF1053</f>
        <v>대체평가3사업본부</v>
      </c>
      <c r="T1056" s="60" t="str">
        <f>작성용!AG1053</f>
        <v>김지인</v>
      </c>
      <c r="U1056" s="60" t="str">
        <f>작성용!AH1053</f>
        <v>김지인</v>
      </c>
      <c r="V1056" s="55">
        <f>작성용!AA1053</f>
        <v>202503</v>
      </c>
      <c r="W1056" s="57" t="str">
        <f>작성용!AC1053</f>
        <v>[T]기타보험기관[1본부]</v>
      </c>
      <c r="X1056" s="57" t="str">
        <f>작성용!O1053</f>
        <v>투자지원팀김다미사원</v>
      </c>
      <c r="Y1056" s="57" t="str">
        <f>작성용!P1053</f>
        <v>02-6918-2644</v>
      </c>
      <c r="Z1056" s="57" t="str">
        <f>작성용!Q1053</f>
        <v xml:space="preserve">damdam@idblife.com </v>
      </c>
      <c r="AA1056" s="55" t="str">
        <f>작성용!AJ1053</f>
        <v>-</v>
      </c>
      <c r="AB1056" s="55">
        <f>작성용!AB1053</f>
        <v>0</v>
      </c>
    </row>
    <row r="1057" spans="1:28" s="11" customFormat="1" ht="16.5" hidden="1" customHeight="1" x14ac:dyDescent="0.3">
      <c r="A1057" s="53">
        <f>작성용!AL1054</f>
        <v>1053</v>
      </c>
      <c r="B1057" s="54" t="str">
        <f>작성용!AI1054</f>
        <v>최종평가값송부 : 2025-01-06, 기초자료 및 편입자산리스트 : 2025-01-23</v>
      </c>
      <c r="C1057" s="55" t="str">
        <f>작성용!AK1054</f>
        <v>개별종목</v>
      </c>
      <c r="D1057" s="56">
        <f>작성용!T1054</f>
        <v>45702</v>
      </c>
      <c r="E1057" s="57" t="str">
        <f>작성용!B1054</f>
        <v>DB생명</v>
      </c>
      <c r="F1057" s="57" t="str">
        <f>작성용!C1054</f>
        <v>재평가</v>
      </c>
      <c r="G1057" s="57" t="str">
        <f>작성용!D1054</f>
        <v>이지스미국인프라일반사모투자신탁449호</v>
      </c>
      <c r="H1057" s="58" t="str">
        <f>작성용!E1054</f>
        <v>KBP2021120177</v>
      </c>
      <c r="I1057" s="57" t="str">
        <f>작성용!F1054</f>
        <v>B02</v>
      </c>
      <c r="J1057" s="57">
        <f>작성용!G1054</f>
        <v>0</v>
      </c>
      <c r="K1057" s="57" t="str">
        <f>작성용!H1054</f>
        <v>Y</v>
      </c>
      <c r="L1057" s="57" t="str">
        <f>작성용!N1054</f>
        <v>분기</v>
      </c>
      <c r="M1057" s="56" t="str">
        <f>작성용!U1054</f>
        <v>2025.03.31</v>
      </c>
      <c r="N1057" s="56" t="str">
        <f>작성용!V1054</f>
        <v>사전등록</v>
      </c>
      <c r="O1057" s="56" t="str">
        <f>작성용!W1054</f>
        <v>사전등록</v>
      </c>
      <c r="P1057" s="56" t="str">
        <f>작성용!X1054</f>
        <v>-</v>
      </c>
      <c r="Q1057" s="57" t="str">
        <f>작성용!AD1054</f>
        <v>대체평가3사업본부</v>
      </c>
      <c r="R1057" s="59">
        <f>작성용!AE1054</f>
        <v>0</v>
      </c>
      <c r="S1057" s="57" t="str">
        <f>작성용!AF1054</f>
        <v>대체평가3사업본부</v>
      </c>
      <c r="T1057" s="60" t="str">
        <f>작성용!AG1054</f>
        <v>김지인</v>
      </c>
      <c r="U1057" s="60" t="str">
        <f>작성용!AH1054</f>
        <v>김지인</v>
      </c>
      <c r="V1057" s="55">
        <f>작성용!AA1054</f>
        <v>202503</v>
      </c>
      <c r="W1057" s="57" t="str">
        <f>작성용!AC1054</f>
        <v>[T]기타보험기관[1본부]</v>
      </c>
      <c r="X1057" s="57" t="str">
        <f>작성용!O1054</f>
        <v>투자지원팀김다미사원</v>
      </c>
      <c r="Y1057" s="57" t="str">
        <f>작성용!P1054</f>
        <v>02-6918-2644</v>
      </c>
      <c r="Z1057" s="57" t="str">
        <f>작성용!Q1054</f>
        <v xml:space="preserve">damdam@idblife.com </v>
      </c>
      <c r="AA1057" s="55" t="str">
        <f>작성용!AJ1054</f>
        <v>-</v>
      </c>
      <c r="AB1057" s="55">
        <f>작성용!AB1054</f>
        <v>0</v>
      </c>
    </row>
    <row r="1058" spans="1:28" s="11" customFormat="1" ht="16.5" hidden="1" customHeight="1" x14ac:dyDescent="0.3">
      <c r="A1058" s="53">
        <f>작성용!AL1055</f>
        <v>1054</v>
      </c>
      <c r="B1058" s="54" t="str">
        <f>작성용!AI1055</f>
        <v>최종평가값송부 : 2025-01-06, 기초자료 및 편입자산리스트 : 2025-01-23</v>
      </c>
      <c r="C1058" s="55" t="str">
        <f>작성용!AK1055</f>
        <v>개별종목</v>
      </c>
      <c r="D1058" s="56">
        <f>작성용!T1055</f>
        <v>45702</v>
      </c>
      <c r="E1058" s="57" t="str">
        <f>작성용!B1055</f>
        <v>DB생명</v>
      </c>
      <c r="F1058" s="57" t="str">
        <f>작성용!C1055</f>
        <v>재평가</v>
      </c>
      <c r="G1058" s="57" t="str">
        <f>작성용!D1055</f>
        <v>메리츠전문투자형사모부동산투자신탁11-6호</v>
      </c>
      <c r="H1058" s="58" t="str">
        <f>작성용!E1055</f>
        <v>KBP2022030059</v>
      </c>
      <c r="I1058" s="57" t="str">
        <f>작성용!F1055</f>
        <v>B02</v>
      </c>
      <c r="J1058" s="57">
        <f>작성용!G1055</f>
        <v>0</v>
      </c>
      <c r="K1058" s="57" t="str">
        <f>작성용!H1055</f>
        <v>Y</v>
      </c>
      <c r="L1058" s="57" t="str">
        <f>작성용!N1055</f>
        <v>분기</v>
      </c>
      <c r="M1058" s="56" t="str">
        <f>작성용!U1055</f>
        <v>2025.03.31</v>
      </c>
      <c r="N1058" s="56" t="str">
        <f>작성용!V1055</f>
        <v>사전등록</v>
      </c>
      <c r="O1058" s="56" t="str">
        <f>작성용!W1055</f>
        <v>사전등록</v>
      </c>
      <c r="P1058" s="56" t="str">
        <f>작성용!X1055</f>
        <v>-</v>
      </c>
      <c r="Q1058" s="57" t="str">
        <f>작성용!AD1055</f>
        <v>대체평가3사업본부</v>
      </c>
      <c r="R1058" s="59">
        <f>작성용!AE1055</f>
        <v>0</v>
      </c>
      <c r="S1058" s="57" t="str">
        <f>작성용!AF1055</f>
        <v>대체평가3사업본부</v>
      </c>
      <c r="T1058" s="60" t="str">
        <f>작성용!AG1055</f>
        <v>김지인</v>
      </c>
      <c r="U1058" s="60" t="str">
        <f>작성용!AH1055</f>
        <v>김지인</v>
      </c>
      <c r="V1058" s="55">
        <f>작성용!AA1055</f>
        <v>202503</v>
      </c>
      <c r="W1058" s="57" t="str">
        <f>작성용!AC1055</f>
        <v>[T]기타보험기관[1본부]</v>
      </c>
      <c r="X1058" s="57" t="str">
        <f>작성용!O1055</f>
        <v>투자지원팀김다미사원</v>
      </c>
      <c r="Y1058" s="57" t="str">
        <f>작성용!P1055</f>
        <v>02-6918-2644</v>
      </c>
      <c r="Z1058" s="57" t="str">
        <f>작성용!Q1055</f>
        <v xml:space="preserve">damdam@idblife.com </v>
      </c>
      <c r="AA1058" s="55" t="str">
        <f>작성용!AJ1055</f>
        <v>-</v>
      </c>
      <c r="AB1058" s="55">
        <f>작성용!AB1055</f>
        <v>0</v>
      </c>
    </row>
    <row r="1059" spans="1:28" s="11" customFormat="1" ht="16.5" hidden="1" customHeight="1" x14ac:dyDescent="0.3">
      <c r="A1059" s="53">
        <f>작성용!AL1056</f>
        <v>1055</v>
      </c>
      <c r="B1059" s="54" t="str">
        <f>작성용!AI1056</f>
        <v>최종평가값송부 : 2025-01-06, 기초자료 및 편입자산리스트 : 2025-01-23</v>
      </c>
      <c r="C1059" s="55" t="str">
        <f>작성용!AK1056</f>
        <v>개별종목</v>
      </c>
      <c r="D1059" s="56">
        <f>작성용!T1056</f>
        <v>45702</v>
      </c>
      <c r="E1059" s="57" t="str">
        <f>작성용!B1056</f>
        <v>DB생명</v>
      </c>
      <c r="F1059" s="57" t="str">
        <f>작성용!C1056</f>
        <v>재평가</v>
      </c>
      <c r="G1059" s="57" t="str">
        <f>작성용!D1056</f>
        <v>CBREILC일반사모부동산자투자신탁제2호</v>
      </c>
      <c r="H1059" s="58" t="str">
        <f>작성용!E1056</f>
        <v>KBP2022060037</v>
      </c>
      <c r="I1059" s="57" t="str">
        <f>작성용!F1056</f>
        <v>B02</v>
      </c>
      <c r="J1059" s="57">
        <f>작성용!G1056</f>
        <v>0</v>
      </c>
      <c r="K1059" s="57" t="str">
        <f>작성용!H1056</f>
        <v>Y</v>
      </c>
      <c r="L1059" s="57" t="str">
        <f>작성용!N1056</f>
        <v>분기</v>
      </c>
      <c r="M1059" s="56" t="str">
        <f>작성용!U1056</f>
        <v>2025.03.31</v>
      </c>
      <c r="N1059" s="56" t="str">
        <f>작성용!V1056</f>
        <v>사전등록</v>
      </c>
      <c r="O1059" s="56" t="str">
        <f>작성용!W1056</f>
        <v>사전등록</v>
      </c>
      <c r="P1059" s="56" t="str">
        <f>작성용!X1056</f>
        <v>-</v>
      </c>
      <c r="Q1059" s="57" t="str">
        <f>작성용!AD1056</f>
        <v>대체평가3사업본부</v>
      </c>
      <c r="R1059" s="59">
        <f>작성용!AE1056</f>
        <v>0</v>
      </c>
      <c r="S1059" s="57" t="str">
        <f>작성용!AF1056</f>
        <v>대체평가3사업본부</v>
      </c>
      <c r="T1059" s="60" t="str">
        <f>작성용!AG1056</f>
        <v>김지인</v>
      </c>
      <c r="U1059" s="60" t="str">
        <f>작성용!AH1056</f>
        <v>김지인</v>
      </c>
      <c r="V1059" s="55">
        <f>작성용!AA1056</f>
        <v>202503</v>
      </c>
      <c r="W1059" s="57" t="str">
        <f>작성용!AC1056</f>
        <v>[T]기타보험기관[1본부]</v>
      </c>
      <c r="X1059" s="57" t="str">
        <f>작성용!O1056</f>
        <v>투자지원팀김다미사원</v>
      </c>
      <c r="Y1059" s="57" t="str">
        <f>작성용!P1056</f>
        <v>02-6918-2644</v>
      </c>
      <c r="Z1059" s="57" t="str">
        <f>작성용!Q1056</f>
        <v xml:space="preserve">damdam@idblife.com </v>
      </c>
      <c r="AA1059" s="55" t="str">
        <f>작성용!AJ1056</f>
        <v>-</v>
      </c>
      <c r="AB1059" s="55">
        <f>작성용!AB1056</f>
        <v>0</v>
      </c>
    </row>
    <row r="1060" spans="1:28" s="11" customFormat="1" ht="16.5" hidden="1" customHeight="1" x14ac:dyDescent="0.3">
      <c r="A1060" s="53">
        <f>작성용!AL1057</f>
        <v>1056</v>
      </c>
      <c r="B1060" s="54" t="str">
        <f>작성용!AI1057</f>
        <v>최종평가값송부 : 2025-01-06, 기초자료 및 편입자산리스트 : 2025-01-23</v>
      </c>
      <c r="C1060" s="55" t="str">
        <f>작성용!AK1057</f>
        <v>개별종목</v>
      </c>
      <c r="D1060" s="56">
        <f>작성용!T1057</f>
        <v>45702</v>
      </c>
      <c r="E1060" s="57" t="str">
        <f>작성용!B1057</f>
        <v>DB생명</v>
      </c>
      <c r="F1060" s="57" t="str">
        <f>작성용!C1057</f>
        <v>재평가</v>
      </c>
      <c r="G1060" s="57" t="str">
        <f>작성용!D1057</f>
        <v>이지스제397호전문투자형부동산사모투자회사</v>
      </c>
      <c r="H1060" s="58" t="str">
        <f>작성용!E1057</f>
        <v>KBP2024090062</v>
      </c>
      <c r="I1060" s="57" t="str">
        <f>작성용!F1057</f>
        <v>B02</v>
      </c>
      <c r="J1060" s="57">
        <f>작성용!G1057</f>
        <v>0</v>
      </c>
      <c r="K1060" s="57" t="str">
        <f>작성용!H1057</f>
        <v>Y</v>
      </c>
      <c r="L1060" s="57" t="str">
        <f>작성용!N1057</f>
        <v>분기</v>
      </c>
      <c r="M1060" s="56" t="str">
        <f>작성용!U1057</f>
        <v>2025.03.31</v>
      </c>
      <c r="N1060" s="56" t="str">
        <f>작성용!V1057</f>
        <v>사전등록</v>
      </c>
      <c r="O1060" s="56" t="str">
        <f>작성용!W1057</f>
        <v>사전등록</v>
      </c>
      <c r="P1060" s="56" t="str">
        <f>작성용!X1057</f>
        <v>-</v>
      </c>
      <c r="Q1060" s="57" t="str">
        <f>작성용!AD1057</f>
        <v>대체평가3사업본부</v>
      </c>
      <c r="R1060" s="59">
        <f>작성용!AE1057</f>
        <v>0</v>
      </c>
      <c r="S1060" s="57" t="str">
        <f>작성용!AF1057</f>
        <v>대체평가3사업본부</v>
      </c>
      <c r="T1060" s="60" t="str">
        <f>작성용!AG1057</f>
        <v>김지인</v>
      </c>
      <c r="U1060" s="60" t="str">
        <f>작성용!AH1057</f>
        <v>김지인</v>
      </c>
      <c r="V1060" s="55">
        <f>작성용!AA1057</f>
        <v>202503</v>
      </c>
      <c r="W1060" s="57" t="str">
        <f>작성용!AC1057</f>
        <v>[T]기타보험기관[1본부]</v>
      </c>
      <c r="X1060" s="57" t="str">
        <f>작성용!O1057</f>
        <v>투자지원팀김다미사원</v>
      </c>
      <c r="Y1060" s="57" t="str">
        <f>작성용!P1057</f>
        <v>02-6918-2644</v>
      </c>
      <c r="Z1060" s="57" t="str">
        <f>작성용!Q1057</f>
        <v xml:space="preserve">damdam@idblife.com </v>
      </c>
      <c r="AA1060" s="55" t="str">
        <f>작성용!AJ1057</f>
        <v>-</v>
      </c>
      <c r="AB1060" s="55">
        <f>작성용!AB1057</f>
        <v>0</v>
      </c>
    </row>
    <row r="1061" spans="1:28" s="11" customFormat="1" ht="16.5" hidden="1" customHeight="1" x14ac:dyDescent="0.3">
      <c r="A1061" s="53">
        <f>작성용!AL1058</f>
        <v>1057</v>
      </c>
      <c r="B1061" s="54" t="str">
        <f>작성용!AI1058</f>
        <v>최종평가값송부 : 2025-01-06, 기초자료 및 편입자산리스트 : 2025-01-23</v>
      </c>
      <c r="C1061" s="55" t="str">
        <f>작성용!AK1058</f>
        <v>개별종목</v>
      </c>
      <c r="D1061" s="56">
        <f>작성용!T1058</f>
        <v>45702</v>
      </c>
      <c r="E1061" s="57" t="str">
        <f>작성용!B1058</f>
        <v>DB생명</v>
      </c>
      <c r="F1061" s="57" t="str">
        <f>작성용!C1058</f>
        <v>재평가</v>
      </c>
      <c r="G1061" s="57" t="str">
        <f>작성용!D1058</f>
        <v>한화유럽크레딧일반사모투자신탁18호</v>
      </c>
      <c r="H1061" s="58" t="str">
        <f>작성용!E1058</f>
        <v>KBP2024060038</v>
      </c>
      <c r="I1061" s="57" t="str">
        <f>작성용!F1058</f>
        <v>B02</v>
      </c>
      <c r="J1061" s="57">
        <f>작성용!G1058</f>
        <v>0</v>
      </c>
      <c r="K1061" s="57" t="str">
        <f>작성용!H1058</f>
        <v>Y</v>
      </c>
      <c r="L1061" s="57" t="str">
        <f>작성용!N1058</f>
        <v>분기</v>
      </c>
      <c r="M1061" s="56" t="str">
        <f>작성용!U1058</f>
        <v>2025.03.31</v>
      </c>
      <c r="N1061" s="56" t="str">
        <f>작성용!V1058</f>
        <v>사전등록</v>
      </c>
      <c r="O1061" s="56" t="str">
        <f>작성용!W1058</f>
        <v>사전등록</v>
      </c>
      <c r="P1061" s="56" t="str">
        <f>작성용!X1058</f>
        <v>-</v>
      </c>
      <c r="Q1061" s="57" t="str">
        <f>작성용!AD1058</f>
        <v>대체평가3사업본부</v>
      </c>
      <c r="R1061" s="59">
        <f>작성용!AE1058</f>
        <v>0</v>
      </c>
      <c r="S1061" s="57" t="str">
        <f>작성용!AF1058</f>
        <v>대체평가3사업본부</v>
      </c>
      <c r="T1061" s="60" t="str">
        <f>작성용!AG1058</f>
        <v>김지인</v>
      </c>
      <c r="U1061" s="60" t="str">
        <f>작성용!AH1058</f>
        <v>김지인</v>
      </c>
      <c r="V1061" s="55">
        <f>작성용!AA1058</f>
        <v>202503</v>
      </c>
      <c r="W1061" s="57" t="str">
        <f>작성용!AC1058</f>
        <v>[T]기타보험기관[1본부]</v>
      </c>
      <c r="X1061" s="57" t="str">
        <f>작성용!O1058</f>
        <v>투자지원팀김다미사원</v>
      </c>
      <c r="Y1061" s="57" t="str">
        <f>작성용!P1058</f>
        <v>02-6918-2644</v>
      </c>
      <c r="Z1061" s="57" t="str">
        <f>작성용!Q1058</f>
        <v xml:space="preserve">damdam@idblife.com </v>
      </c>
      <c r="AA1061" s="55" t="str">
        <f>작성용!AJ1058</f>
        <v>-</v>
      </c>
      <c r="AB1061" s="55">
        <f>작성용!AB1058</f>
        <v>0</v>
      </c>
    </row>
    <row r="1062" spans="1:28" s="11" customFormat="1" ht="16.5" hidden="1" customHeight="1" x14ac:dyDescent="0.3">
      <c r="A1062" s="53">
        <f>작성용!AL1059</f>
        <v>1058</v>
      </c>
      <c r="B1062" s="54" t="str">
        <f>작성용!AI1059</f>
        <v>최종평가값송부 : 2025-01-06, 기초자료 및 편입자산리스트 : 2025-01-23</v>
      </c>
      <c r="C1062" s="55" t="str">
        <f>작성용!AK1059</f>
        <v>개별종목</v>
      </c>
      <c r="D1062" s="56">
        <f>작성용!T1059</f>
        <v>45702</v>
      </c>
      <c r="E1062" s="57" t="str">
        <f>작성용!B1059</f>
        <v>DB생명</v>
      </c>
      <c r="F1062" s="57" t="str">
        <f>작성용!C1059</f>
        <v>신규</v>
      </c>
      <c r="G1062" s="57" t="str">
        <f>작성용!D1059</f>
        <v>DBManulife선순위담보대출일반사모투자신탁1호</v>
      </c>
      <c r="H1062" s="58" t="str">
        <f>작성용!E1059</f>
        <v>KBP2024090013</v>
      </c>
      <c r="I1062" s="57" t="str">
        <f>작성용!F1059</f>
        <v>B02</v>
      </c>
      <c r="J1062" s="57">
        <f>작성용!G1059</f>
        <v>0</v>
      </c>
      <c r="K1062" s="57" t="str">
        <f>작성용!H1059</f>
        <v>Y</v>
      </c>
      <c r="L1062" s="57" t="str">
        <f>작성용!N1059</f>
        <v>분기</v>
      </c>
      <c r="M1062" s="56" t="str">
        <f>작성용!U1059</f>
        <v>2025.03.31</v>
      </c>
      <c r="N1062" s="56" t="str">
        <f>작성용!V1059</f>
        <v>사전등록</v>
      </c>
      <c r="O1062" s="56" t="str">
        <f>작성용!W1059</f>
        <v>사전등록</v>
      </c>
      <c r="P1062" s="56" t="str">
        <f>작성용!X1059</f>
        <v>-</v>
      </c>
      <c r="Q1062" s="57" t="str">
        <f>작성용!AD1059</f>
        <v>대체평가3사업본부</v>
      </c>
      <c r="R1062" s="59">
        <f>작성용!AE1059</f>
        <v>0</v>
      </c>
      <c r="S1062" s="57" t="str">
        <f>작성용!AF1059</f>
        <v>대체평가3사업본부</v>
      </c>
      <c r="T1062" s="60" t="str">
        <f>작성용!AG1059</f>
        <v>김지인</v>
      </c>
      <c r="U1062" s="60" t="str">
        <f>작성용!AH1059</f>
        <v>김지인</v>
      </c>
      <c r="V1062" s="55">
        <f>작성용!AA1059</f>
        <v>202503</v>
      </c>
      <c r="W1062" s="57" t="str">
        <f>작성용!AC1059</f>
        <v>[T]기타보험기관[1본부]</v>
      </c>
      <c r="X1062" s="57" t="str">
        <f>작성용!O1059</f>
        <v>투자지원팀김다미사원</v>
      </c>
      <c r="Y1062" s="57" t="str">
        <f>작성용!P1059</f>
        <v>02-6918-2644</v>
      </c>
      <c r="Z1062" s="57" t="str">
        <f>작성용!Q1059</f>
        <v xml:space="preserve">damdam@idblife.com </v>
      </c>
      <c r="AA1062" s="55" t="str">
        <f>작성용!AJ1059</f>
        <v>-</v>
      </c>
      <c r="AB1062" s="55">
        <f>작성용!AB1059</f>
        <v>0</v>
      </c>
    </row>
    <row r="1063" spans="1:28" s="11" customFormat="1" ht="16.5" hidden="1" customHeight="1" x14ac:dyDescent="0.3">
      <c r="A1063" s="53">
        <f>작성용!AL1060</f>
        <v>1059</v>
      </c>
      <c r="B1063" s="54" t="str">
        <f>작성용!AI1060</f>
        <v>본평가 : 2025-01-03, 세부편입자산리스트 : 2025-01-15</v>
      </c>
      <c r="C1063" s="55" t="str">
        <f>작성용!AK1060</f>
        <v>개별종목</v>
      </c>
      <c r="D1063" s="56">
        <f>작성용!T1060</f>
        <v>45702</v>
      </c>
      <c r="E1063" s="57" t="str">
        <f>작성용!B1060</f>
        <v>DB손해보험(수익증권)</v>
      </c>
      <c r="F1063" s="57" t="str">
        <f>작성용!C1060</f>
        <v>재평가</v>
      </c>
      <c r="G1063" s="57" t="str">
        <f>작성용!D1060</f>
        <v>다비하나이머징인프라투융자회사</v>
      </c>
      <c r="H1063" s="58">
        <f>작성용!E1060</f>
        <v>1101113503813</v>
      </c>
      <c r="I1063" s="57" t="str">
        <f>작성용!F1060</f>
        <v>B01</v>
      </c>
      <c r="J1063" s="57">
        <f>작성용!G1060</f>
        <v>0</v>
      </c>
      <c r="K1063" s="57" t="str">
        <f>작성용!H1060</f>
        <v>-</v>
      </c>
      <c r="L1063" s="57" t="str">
        <f>작성용!N1060</f>
        <v>분기</v>
      </c>
      <c r="M1063" s="56" t="str">
        <f>작성용!U1060</f>
        <v>2025.03.31</v>
      </c>
      <c r="N1063" s="56" t="str">
        <f>작성용!V1060</f>
        <v>사전등록</v>
      </c>
      <c r="O1063" s="56" t="str">
        <f>작성용!W1060</f>
        <v>사전등록</v>
      </c>
      <c r="P1063" s="56" t="str">
        <f>작성용!X1060</f>
        <v>-</v>
      </c>
      <c r="Q1063" s="57" t="str">
        <f>작성용!AD1060</f>
        <v>대체평가3사업본부</v>
      </c>
      <c r="R1063" s="59">
        <f>작성용!AE1060</f>
        <v>0</v>
      </c>
      <c r="S1063" s="57" t="str">
        <f>작성용!AF1060</f>
        <v>대체평가3사업본부</v>
      </c>
      <c r="T1063" s="60" t="str">
        <f>작성용!AG1060</f>
        <v>서동현/조용원</v>
      </c>
      <c r="U1063" s="60" t="str">
        <f>작성용!AH1060</f>
        <v>서동현/조용원</v>
      </c>
      <c r="V1063" s="55">
        <f>작성용!AA1060</f>
        <v>202503</v>
      </c>
      <c r="W1063" s="57" t="str">
        <f>작성용!AC1060</f>
        <v>[T]기타보험기관[1본부]</v>
      </c>
      <c r="X1063" s="57" t="str">
        <f>작성용!O1060</f>
        <v>민세홍책임</v>
      </c>
      <c r="Y1063" s="57" t="str">
        <f>작성용!P1060</f>
        <v>02-331-5464</v>
      </c>
      <c r="Z1063" s="57" t="str">
        <f>작성용!Q1060</f>
        <v>sehong@dbins.co.kr</v>
      </c>
      <c r="AA1063" s="55" t="str">
        <f>작성용!AJ1060</f>
        <v>-</v>
      </c>
      <c r="AB1063" s="55">
        <f>작성용!AB1060</f>
        <v>0</v>
      </c>
    </row>
    <row r="1064" spans="1:28" s="11" customFormat="1" ht="16.5" hidden="1" customHeight="1" x14ac:dyDescent="0.3">
      <c r="A1064" s="53">
        <f>작성용!AL1061</f>
        <v>1060</v>
      </c>
      <c r="B1064" s="54" t="str">
        <f>작성용!AI1061</f>
        <v>최종결과송부 : 2024-10-04, 세부편입자산리스트 : 2024-10-17</v>
      </c>
      <c r="C1064" s="55" t="str">
        <f>작성용!AK1061</f>
        <v>개별종목</v>
      </c>
      <c r="D1064" s="56">
        <f>작성용!T1061</f>
        <v>45702</v>
      </c>
      <c r="E1064" s="57" t="str">
        <f>작성용!B1061</f>
        <v>DB손해보험(수익증권)</v>
      </c>
      <c r="F1064" s="57" t="str">
        <f>작성용!C1061</f>
        <v>재평가</v>
      </c>
      <c r="G1064" s="57" t="str">
        <f>작성용!D1061</f>
        <v>KIAMCO파워에너지사모특별자산투자신탁제3호</v>
      </c>
      <c r="H1064" s="58" t="str">
        <f>작성용!E1061</f>
        <v>KBP2016060039</v>
      </c>
      <c r="I1064" s="57" t="str">
        <f>작성용!F1061</f>
        <v>B02</v>
      </c>
      <c r="J1064" s="57">
        <f>작성용!G1061</f>
        <v>0</v>
      </c>
      <c r="K1064" s="57" t="str">
        <f>작성용!H1061</f>
        <v>-</v>
      </c>
      <c r="L1064" s="57" t="str">
        <f>작성용!N1061</f>
        <v xml:space="preserve">분기 </v>
      </c>
      <c r="M1064" s="56" t="str">
        <f>작성용!U1061</f>
        <v>2025.03.31</v>
      </c>
      <c r="N1064" s="56" t="str">
        <f>작성용!V1061</f>
        <v>사전등록</v>
      </c>
      <c r="O1064" s="56" t="str">
        <f>작성용!W1061</f>
        <v>사전등록</v>
      </c>
      <c r="P1064" s="56" t="str">
        <f>작성용!X1061</f>
        <v>-</v>
      </c>
      <c r="Q1064" s="57" t="str">
        <f>작성용!AD1061</f>
        <v>대체평가3사업본부</v>
      </c>
      <c r="R1064" s="59">
        <f>작성용!AE1061</f>
        <v>0</v>
      </c>
      <c r="S1064" s="57" t="str">
        <f>작성용!AF1061</f>
        <v>대체평가3사업본부</v>
      </c>
      <c r="T1064" s="60" t="str">
        <f>작성용!AG1061</f>
        <v>서동현/조용원</v>
      </c>
      <c r="U1064" s="60" t="str">
        <f>작성용!AH1061</f>
        <v>서동현/조용원</v>
      </c>
      <c r="V1064" s="55">
        <f>작성용!AA1061</f>
        <v>202503</v>
      </c>
      <c r="W1064" s="57" t="str">
        <f>작성용!AC1061</f>
        <v>[T]기타보험기관[1본부]</v>
      </c>
      <c r="X1064" s="57" t="str">
        <f>작성용!O1061</f>
        <v xml:space="preserve">박희만 </v>
      </c>
      <c r="Y1064" s="57" t="str">
        <f>작성용!P1061</f>
        <v xml:space="preserve">02-331-5462 </v>
      </c>
      <c r="Z1064" s="57" t="str">
        <f>작성용!Q1061</f>
        <v xml:space="preserve">parkheeman@dbins.co.kr </v>
      </c>
      <c r="AA1064" s="55" t="str">
        <f>작성용!AJ1061</f>
        <v>-</v>
      </c>
      <c r="AB1064" s="55">
        <f>작성용!AB1061</f>
        <v>0</v>
      </c>
    </row>
    <row r="1065" spans="1:28" s="11" customFormat="1" ht="16.5" hidden="1" customHeight="1" x14ac:dyDescent="0.3">
      <c r="A1065" s="53">
        <f>작성용!AL1062</f>
        <v>1061</v>
      </c>
      <c r="B1065" s="54" t="str">
        <f>작성용!AI1062</f>
        <v>최종결과송부 : 2024-10-04, 세부편입자산리스트 : 2024-10-17</v>
      </c>
      <c r="C1065" s="55" t="str">
        <f>작성용!AK1062</f>
        <v>개별종목</v>
      </c>
      <c r="D1065" s="56">
        <f>작성용!T1062</f>
        <v>45702</v>
      </c>
      <c r="E1065" s="57" t="str">
        <f>작성용!B1062</f>
        <v>DB손해보험(수익증권)</v>
      </c>
      <c r="F1065" s="57" t="str">
        <f>작성용!C1062</f>
        <v>재평가</v>
      </c>
      <c r="G1065" s="57" t="str">
        <f>작성용!D1062</f>
        <v>KB공항철도사모특별자산투자신탁</v>
      </c>
      <c r="H1065" s="58" t="str">
        <f>작성용!E1062</f>
        <v>KBP2016060091</v>
      </c>
      <c r="I1065" s="57" t="str">
        <f>작성용!F1062</f>
        <v>B02</v>
      </c>
      <c r="J1065" s="57">
        <f>작성용!G1062</f>
        <v>0</v>
      </c>
      <c r="K1065" s="57" t="str">
        <f>작성용!H1062</f>
        <v>-</v>
      </c>
      <c r="L1065" s="57" t="str">
        <f>작성용!N1062</f>
        <v xml:space="preserve">분기 </v>
      </c>
      <c r="M1065" s="56" t="str">
        <f>작성용!U1062</f>
        <v>2025.03.31</v>
      </c>
      <c r="N1065" s="56" t="str">
        <f>작성용!V1062</f>
        <v>사전등록</v>
      </c>
      <c r="O1065" s="56" t="str">
        <f>작성용!W1062</f>
        <v>사전등록</v>
      </c>
      <c r="P1065" s="56" t="str">
        <f>작성용!X1062</f>
        <v>-</v>
      </c>
      <c r="Q1065" s="57" t="str">
        <f>작성용!AD1062</f>
        <v>대체평가3사업본부</v>
      </c>
      <c r="R1065" s="59">
        <f>작성용!AE1062</f>
        <v>0</v>
      </c>
      <c r="S1065" s="57" t="str">
        <f>작성용!AF1062</f>
        <v>대체평가3사업본부</v>
      </c>
      <c r="T1065" s="60" t="str">
        <f>작성용!AG1062</f>
        <v>서동현/조용원</v>
      </c>
      <c r="U1065" s="60" t="str">
        <f>작성용!AH1062</f>
        <v>서동현/조용원</v>
      </c>
      <c r="V1065" s="55">
        <f>작성용!AA1062</f>
        <v>202503</v>
      </c>
      <c r="W1065" s="57" t="str">
        <f>작성용!AC1062</f>
        <v>[T]기타보험기관[1본부]</v>
      </c>
      <c r="X1065" s="57" t="str">
        <f>작성용!O1062</f>
        <v xml:space="preserve">박희만 </v>
      </c>
      <c r="Y1065" s="57" t="str">
        <f>작성용!P1062</f>
        <v xml:space="preserve">02-331-5462 </v>
      </c>
      <c r="Z1065" s="57" t="str">
        <f>작성용!Q1062</f>
        <v xml:space="preserve">parkheeman@dbins.co.kr </v>
      </c>
      <c r="AA1065" s="55" t="str">
        <f>작성용!AJ1062</f>
        <v>-</v>
      </c>
      <c r="AB1065" s="55">
        <f>작성용!AB1062</f>
        <v>0</v>
      </c>
    </row>
    <row r="1066" spans="1:28" s="11" customFormat="1" ht="16.5" hidden="1" customHeight="1" x14ac:dyDescent="0.3">
      <c r="A1066" s="53">
        <f>작성용!AL1063</f>
        <v>1062</v>
      </c>
      <c r="B1066" s="54" t="str">
        <f>작성용!AI1063</f>
        <v>최종결과송부 : 2024-10-04, 세부편입자산리스트 : 2024-10-17</v>
      </c>
      <c r="C1066" s="55" t="str">
        <f>작성용!AK1063</f>
        <v>개별종목</v>
      </c>
      <c r="D1066" s="56">
        <f>작성용!T1063</f>
        <v>45702</v>
      </c>
      <c r="E1066" s="57" t="str">
        <f>작성용!B1063</f>
        <v>DB손해보험(수익증권)</v>
      </c>
      <c r="F1066" s="57" t="str">
        <f>작성용!C1063</f>
        <v>재평가</v>
      </c>
      <c r="G1066" s="57" t="str">
        <f>작성용!D1063</f>
        <v>KIAMCO신림선사모특별자산투자신탁</v>
      </c>
      <c r="H1066" s="58" t="str">
        <f>작성용!E1063</f>
        <v>KBP2016060441</v>
      </c>
      <c r="I1066" s="57" t="str">
        <f>작성용!F1063</f>
        <v>B02</v>
      </c>
      <c r="J1066" s="57">
        <f>작성용!G1063</f>
        <v>0</v>
      </c>
      <c r="K1066" s="57" t="str">
        <f>작성용!H1063</f>
        <v>-</v>
      </c>
      <c r="L1066" s="57" t="str">
        <f>작성용!N1063</f>
        <v xml:space="preserve">분기 </v>
      </c>
      <c r="M1066" s="56" t="str">
        <f>작성용!U1063</f>
        <v>2025.03.31</v>
      </c>
      <c r="N1066" s="56" t="str">
        <f>작성용!V1063</f>
        <v>사전등록</v>
      </c>
      <c r="O1066" s="56" t="str">
        <f>작성용!W1063</f>
        <v>사전등록</v>
      </c>
      <c r="P1066" s="56" t="str">
        <f>작성용!X1063</f>
        <v>-</v>
      </c>
      <c r="Q1066" s="57" t="str">
        <f>작성용!AD1063</f>
        <v>대체평가3사업본부</v>
      </c>
      <c r="R1066" s="59">
        <f>작성용!AE1063</f>
        <v>0</v>
      </c>
      <c r="S1066" s="57" t="str">
        <f>작성용!AF1063</f>
        <v>대체평가3사업본부</v>
      </c>
      <c r="T1066" s="60" t="str">
        <f>작성용!AG1063</f>
        <v>서동현/조용원</v>
      </c>
      <c r="U1066" s="60" t="str">
        <f>작성용!AH1063</f>
        <v>서동현/조용원</v>
      </c>
      <c r="V1066" s="55">
        <f>작성용!AA1063</f>
        <v>202503</v>
      </c>
      <c r="W1066" s="57" t="str">
        <f>작성용!AC1063</f>
        <v>[T]기타보험기관[1본부]</v>
      </c>
      <c r="X1066" s="57" t="str">
        <f>작성용!O1063</f>
        <v xml:space="preserve">박희만 </v>
      </c>
      <c r="Y1066" s="57" t="str">
        <f>작성용!P1063</f>
        <v xml:space="preserve">02-331-5462 </v>
      </c>
      <c r="Z1066" s="57" t="str">
        <f>작성용!Q1063</f>
        <v xml:space="preserve">parkheeman@dbins.co.kr </v>
      </c>
      <c r="AA1066" s="55" t="str">
        <f>작성용!AJ1063</f>
        <v>-</v>
      </c>
      <c r="AB1066" s="55">
        <f>작성용!AB1063</f>
        <v>0</v>
      </c>
    </row>
    <row r="1067" spans="1:28" s="11" customFormat="1" ht="16.5" hidden="1" customHeight="1" x14ac:dyDescent="0.3">
      <c r="A1067" s="53">
        <f>작성용!AL1064</f>
        <v>1063</v>
      </c>
      <c r="B1067" s="54" t="str">
        <f>작성용!AI1064</f>
        <v>최종결과송부 : 2024-10-04, 세부편입자산리스트 : 2024-10-17</v>
      </c>
      <c r="C1067" s="55" t="str">
        <f>작성용!AK1064</f>
        <v>개별종목</v>
      </c>
      <c r="D1067" s="56">
        <f>작성용!T1064</f>
        <v>45702</v>
      </c>
      <c r="E1067" s="57" t="str">
        <f>작성용!B1064</f>
        <v>DB손해보험(수익증권)</v>
      </c>
      <c r="F1067" s="57" t="str">
        <f>작성용!C1064</f>
        <v>재평가</v>
      </c>
      <c r="G1067" s="57" t="str">
        <f>작성용!D1064</f>
        <v>미래에셋서부간선지하도로전문투자형사모특별자산투자신탁1호</v>
      </c>
      <c r="H1067" s="58" t="str">
        <f>작성용!E1064</f>
        <v>KBP2016090002</v>
      </c>
      <c r="I1067" s="57" t="str">
        <f>작성용!F1064</f>
        <v>B02</v>
      </c>
      <c r="J1067" s="57">
        <f>작성용!G1064</f>
        <v>0</v>
      </c>
      <c r="K1067" s="57" t="str">
        <f>작성용!H1064</f>
        <v>-</v>
      </c>
      <c r="L1067" s="57" t="str">
        <f>작성용!N1064</f>
        <v xml:space="preserve">분기 </v>
      </c>
      <c r="M1067" s="56" t="str">
        <f>작성용!U1064</f>
        <v>2025.03.31</v>
      </c>
      <c r="N1067" s="56" t="str">
        <f>작성용!V1064</f>
        <v>사전등록</v>
      </c>
      <c r="O1067" s="56" t="str">
        <f>작성용!W1064</f>
        <v>사전등록</v>
      </c>
      <c r="P1067" s="56" t="str">
        <f>작성용!X1064</f>
        <v>-</v>
      </c>
      <c r="Q1067" s="57" t="str">
        <f>작성용!AD1064</f>
        <v>대체평가3사업본부</v>
      </c>
      <c r="R1067" s="59">
        <f>작성용!AE1064</f>
        <v>0</v>
      </c>
      <c r="S1067" s="57" t="str">
        <f>작성용!AF1064</f>
        <v>대체평가3사업본부</v>
      </c>
      <c r="T1067" s="60" t="str">
        <f>작성용!AG1064</f>
        <v>서동현/조용원</v>
      </c>
      <c r="U1067" s="60" t="str">
        <f>작성용!AH1064</f>
        <v>서동현/조용원</v>
      </c>
      <c r="V1067" s="55">
        <f>작성용!AA1064</f>
        <v>202503</v>
      </c>
      <c r="W1067" s="57" t="str">
        <f>작성용!AC1064</f>
        <v>[T]기타보험기관[1본부]</v>
      </c>
      <c r="X1067" s="57" t="str">
        <f>작성용!O1064</f>
        <v xml:space="preserve">박희만 </v>
      </c>
      <c r="Y1067" s="57" t="str">
        <f>작성용!P1064</f>
        <v xml:space="preserve">02-331-5462 </v>
      </c>
      <c r="Z1067" s="57" t="str">
        <f>작성용!Q1064</f>
        <v xml:space="preserve">parkheeman@dbins.co.kr </v>
      </c>
      <c r="AA1067" s="55" t="str">
        <f>작성용!AJ1064</f>
        <v>-</v>
      </c>
      <c r="AB1067" s="55">
        <f>작성용!AB1064</f>
        <v>0</v>
      </c>
    </row>
    <row r="1068" spans="1:28" s="11" customFormat="1" ht="16.5" hidden="1" customHeight="1" x14ac:dyDescent="0.3">
      <c r="A1068" s="53">
        <f>작성용!AL1065</f>
        <v>1064</v>
      </c>
      <c r="B1068" s="54" t="str">
        <f>작성용!AI1065</f>
        <v>최종결과송부 : 2024-10-04, 세부편입자산리스트 : 2024-10-17</v>
      </c>
      <c r="C1068" s="55" t="str">
        <f>작성용!AK1065</f>
        <v>개별종목</v>
      </c>
      <c r="D1068" s="56">
        <f>작성용!T1065</f>
        <v>45702</v>
      </c>
      <c r="E1068" s="57" t="str">
        <f>작성용!B1065</f>
        <v>DB손해보험(수익증권)</v>
      </c>
      <c r="F1068" s="57" t="str">
        <f>작성용!C1065</f>
        <v>재평가</v>
      </c>
      <c r="G1068" s="57" t="str">
        <f>작성용!D1065</f>
        <v>하나KKR전문투자형사모특별자산투자신탁25호</v>
      </c>
      <c r="H1068" s="58" t="str">
        <f>작성용!E1065</f>
        <v>KBP2018030078</v>
      </c>
      <c r="I1068" s="57" t="str">
        <f>작성용!F1065</f>
        <v>B02</v>
      </c>
      <c r="J1068" s="57">
        <f>작성용!G1065</f>
        <v>0</v>
      </c>
      <c r="K1068" s="57" t="str">
        <f>작성용!H1065</f>
        <v>-</v>
      </c>
      <c r="L1068" s="57" t="str">
        <f>작성용!N1065</f>
        <v xml:space="preserve">분기 </v>
      </c>
      <c r="M1068" s="56" t="str">
        <f>작성용!U1065</f>
        <v>2025.03.31</v>
      </c>
      <c r="N1068" s="56" t="str">
        <f>작성용!V1065</f>
        <v>사전등록</v>
      </c>
      <c r="O1068" s="56" t="str">
        <f>작성용!W1065</f>
        <v>사전등록</v>
      </c>
      <c r="P1068" s="56" t="str">
        <f>작성용!X1065</f>
        <v>-</v>
      </c>
      <c r="Q1068" s="57" t="str">
        <f>작성용!AD1065</f>
        <v>대체평가3사업본부</v>
      </c>
      <c r="R1068" s="59">
        <f>작성용!AE1065</f>
        <v>0</v>
      </c>
      <c r="S1068" s="57" t="str">
        <f>작성용!AF1065</f>
        <v>대체평가3사업본부</v>
      </c>
      <c r="T1068" s="60" t="str">
        <f>작성용!AG1065</f>
        <v>서동현/조용원</v>
      </c>
      <c r="U1068" s="60" t="str">
        <f>작성용!AH1065</f>
        <v>서동현/조용원</v>
      </c>
      <c r="V1068" s="55">
        <f>작성용!AA1065</f>
        <v>202503</v>
      </c>
      <c r="W1068" s="57" t="str">
        <f>작성용!AC1065</f>
        <v>[T]기타보험기관[1본부]</v>
      </c>
      <c r="X1068" s="57" t="str">
        <f>작성용!O1065</f>
        <v xml:space="preserve">박희만 </v>
      </c>
      <c r="Y1068" s="57" t="str">
        <f>작성용!P1065</f>
        <v xml:space="preserve">02-331-5462 </v>
      </c>
      <c r="Z1068" s="57" t="str">
        <f>작성용!Q1065</f>
        <v xml:space="preserve">parkheeman@dbins.co.kr </v>
      </c>
      <c r="AA1068" s="55" t="str">
        <f>작성용!AJ1065</f>
        <v>-</v>
      </c>
      <c r="AB1068" s="55">
        <f>작성용!AB1065</f>
        <v>0</v>
      </c>
    </row>
    <row r="1069" spans="1:28" s="11" customFormat="1" ht="16.5" hidden="1" customHeight="1" x14ac:dyDescent="0.3">
      <c r="A1069" s="53">
        <f>작성용!AL1066</f>
        <v>1065</v>
      </c>
      <c r="B1069" s="54" t="str">
        <f>작성용!AI1066</f>
        <v>최종결과송부 : 2024-10-04, 세부편입자산리스트 : 2024-10-17</v>
      </c>
      <c r="C1069" s="55" t="str">
        <f>작성용!AK1066</f>
        <v>개별종목</v>
      </c>
      <c r="D1069" s="56">
        <f>작성용!T1066</f>
        <v>45702</v>
      </c>
      <c r="E1069" s="57" t="str">
        <f>작성용!B1066</f>
        <v>DB손해보험(수익증권)</v>
      </c>
      <c r="F1069" s="57" t="str">
        <f>작성용!C1066</f>
        <v>재평가</v>
      </c>
      <c r="G1069" s="57" t="str">
        <f>작성용!D1066</f>
        <v>NH-AMUNDI선순위론전문투자형사모투자신탁3호</v>
      </c>
      <c r="H1069" s="58" t="str">
        <f>작성용!E1066</f>
        <v>KBP2019090022</v>
      </c>
      <c r="I1069" s="57" t="str">
        <f>작성용!F1066</f>
        <v>B02</v>
      </c>
      <c r="J1069" s="57">
        <f>작성용!G1066</f>
        <v>0</v>
      </c>
      <c r="K1069" s="57" t="str">
        <f>작성용!H1066</f>
        <v>-</v>
      </c>
      <c r="L1069" s="57" t="str">
        <f>작성용!N1066</f>
        <v xml:space="preserve">분기 </v>
      </c>
      <c r="M1069" s="56" t="str">
        <f>작성용!U1066</f>
        <v>2025.03.31</v>
      </c>
      <c r="N1069" s="56" t="str">
        <f>작성용!V1066</f>
        <v>사전등록</v>
      </c>
      <c r="O1069" s="56" t="str">
        <f>작성용!W1066</f>
        <v>사전등록</v>
      </c>
      <c r="P1069" s="56" t="str">
        <f>작성용!X1066</f>
        <v>-</v>
      </c>
      <c r="Q1069" s="57" t="str">
        <f>작성용!AD1066</f>
        <v>대체평가3사업본부</v>
      </c>
      <c r="R1069" s="59">
        <f>작성용!AE1066</f>
        <v>0</v>
      </c>
      <c r="S1069" s="57" t="str">
        <f>작성용!AF1066</f>
        <v>대체평가3사업본부</v>
      </c>
      <c r="T1069" s="60" t="str">
        <f>작성용!AG1066</f>
        <v>서동현/조용원</v>
      </c>
      <c r="U1069" s="60" t="str">
        <f>작성용!AH1066</f>
        <v>서동현/조용원</v>
      </c>
      <c r="V1069" s="55">
        <f>작성용!AA1066</f>
        <v>202503</v>
      </c>
      <c r="W1069" s="57" t="str">
        <f>작성용!AC1066</f>
        <v>[T]기타보험기관[1본부]</v>
      </c>
      <c r="X1069" s="57" t="str">
        <f>작성용!O1066</f>
        <v xml:space="preserve">박희만 </v>
      </c>
      <c r="Y1069" s="57" t="str">
        <f>작성용!P1066</f>
        <v xml:space="preserve">02-331-5462 </v>
      </c>
      <c r="Z1069" s="57" t="str">
        <f>작성용!Q1066</f>
        <v xml:space="preserve">parkheeman@dbins.co.kr </v>
      </c>
      <c r="AA1069" s="55" t="str">
        <f>작성용!AJ1066</f>
        <v>-</v>
      </c>
      <c r="AB1069" s="55">
        <f>작성용!AB1066</f>
        <v>0</v>
      </c>
    </row>
    <row r="1070" spans="1:28" s="11" customFormat="1" ht="16.5" hidden="1" customHeight="1" x14ac:dyDescent="0.3">
      <c r="A1070" s="53">
        <f>작성용!AL1067</f>
        <v>1066</v>
      </c>
      <c r="B1070" s="54" t="str">
        <f>작성용!AI1067</f>
        <v>최종결과송부 : 2024-10-04, 세부편입자산리스트 : 2024-10-17</v>
      </c>
      <c r="C1070" s="55" t="str">
        <f>작성용!AK1067</f>
        <v>개별종목</v>
      </c>
      <c r="D1070" s="56">
        <f>작성용!T1067</f>
        <v>45702</v>
      </c>
      <c r="E1070" s="57" t="str">
        <f>작성용!B1067</f>
        <v>DB손해보험(수익증권)</v>
      </c>
      <c r="F1070" s="57" t="str">
        <f>작성용!C1067</f>
        <v>재평가</v>
      </c>
      <c r="G1070" s="57" t="str">
        <f>작성용!D1067</f>
        <v>KIAMCO그린파워사모특별자산투자신탁제2호</v>
      </c>
      <c r="H1070" s="58" t="str">
        <f>작성용!E1067</f>
        <v>KBP2021030017</v>
      </c>
      <c r="I1070" s="57" t="str">
        <f>작성용!F1067</f>
        <v>B02</v>
      </c>
      <c r="J1070" s="57">
        <f>작성용!G1067</f>
        <v>0</v>
      </c>
      <c r="K1070" s="57" t="str">
        <f>작성용!H1067</f>
        <v>-</v>
      </c>
      <c r="L1070" s="57" t="str">
        <f>작성용!N1067</f>
        <v xml:space="preserve">분기 </v>
      </c>
      <c r="M1070" s="56" t="str">
        <f>작성용!U1067</f>
        <v>2025.03.31</v>
      </c>
      <c r="N1070" s="56" t="str">
        <f>작성용!V1067</f>
        <v>사전등록</v>
      </c>
      <c r="O1070" s="56" t="str">
        <f>작성용!W1067</f>
        <v>사전등록</v>
      </c>
      <c r="P1070" s="56" t="str">
        <f>작성용!X1067</f>
        <v>-</v>
      </c>
      <c r="Q1070" s="57" t="str">
        <f>작성용!AD1067</f>
        <v>대체평가3사업본부</v>
      </c>
      <c r="R1070" s="59">
        <f>작성용!AE1067</f>
        <v>0</v>
      </c>
      <c r="S1070" s="57" t="str">
        <f>작성용!AF1067</f>
        <v>대체평가3사업본부</v>
      </c>
      <c r="T1070" s="60" t="str">
        <f>작성용!AG1067</f>
        <v>서동현/조용원</v>
      </c>
      <c r="U1070" s="60" t="str">
        <f>작성용!AH1067</f>
        <v>서동현/조용원</v>
      </c>
      <c r="V1070" s="55">
        <f>작성용!AA1067</f>
        <v>202503</v>
      </c>
      <c r="W1070" s="57" t="str">
        <f>작성용!AC1067</f>
        <v>[T]기타보험기관[1본부]</v>
      </c>
      <c r="X1070" s="57" t="str">
        <f>작성용!O1067</f>
        <v xml:space="preserve">박희만 </v>
      </c>
      <c r="Y1070" s="57" t="str">
        <f>작성용!P1067</f>
        <v xml:space="preserve">02-331-5462 </v>
      </c>
      <c r="Z1070" s="57" t="str">
        <f>작성용!Q1067</f>
        <v xml:space="preserve">parkheeman@dbins.co.kr </v>
      </c>
      <c r="AA1070" s="55" t="str">
        <f>작성용!AJ1067</f>
        <v>-</v>
      </c>
      <c r="AB1070" s="55">
        <f>작성용!AB1067</f>
        <v>0</v>
      </c>
    </row>
    <row r="1071" spans="1:28" s="11" customFormat="1" ht="16.5" hidden="1" customHeight="1" x14ac:dyDescent="0.3">
      <c r="A1071" s="53">
        <f>작성용!AL1068</f>
        <v>1067</v>
      </c>
      <c r="B1071" s="54" t="str">
        <f>작성용!AI1068</f>
        <v>최종결과송부 : 2024-10-04, 세부편입자산리스트 : 2024-10-17</v>
      </c>
      <c r="C1071" s="55" t="str">
        <f>작성용!AK1068</f>
        <v>개별종목</v>
      </c>
      <c r="D1071" s="56">
        <f>작성용!T1068</f>
        <v>45702</v>
      </c>
      <c r="E1071" s="57" t="str">
        <f>작성용!B1068</f>
        <v>DB손해보험(수익증권)</v>
      </c>
      <c r="F1071" s="57" t="str">
        <f>작성용!C1068</f>
        <v>재평가</v>
      </c>
      <c r="G1071" s="57" t="str">
        <f>작성용!D1068</f>
        <v>현대인베스트먼트선순위대출전문투자형사모특별자산투자신탁2호</v>
      </c>
      <c r="H1071" s="58" t="str">
        <f>작성용!E1068</f>
        <v>KBP2021060034</v>
      </c>
      <c r="I1071" s="57" t="str">
        <f>작성용!F1068</f>
        <v>B02</v>
      </c>
      <c r="J1071" s="57">
        <f>작성용!G1068</f>
        <v>0</v>
      </c>
      <c r="K1071" s="57" t="str">
        <f>작성용!H1068</f>
        <v>-</v>
      </c>
      <c r="L1071" s="57" t="str">
        <f>작성용!N1068</f>
        <v xml:space="preserve">분기 </v>
      </c>
      <c r="M1071" s="56" t="str">
        <f>작성용!U1068</f>
        <v>2025.03.31</v>
      </c>
      <c r="N1071" s="56" t="str">
        <f>작성용!V1068</f>
        <v>사전등록</v>
      </c>
      <c r="O1071" s="56" t="str">
        <f>작성용!W1068</f>
        <v>사전등록</v>
      </c>
      <c r="P1071" s="56" t="str">
        <f>작성용!X1068</f>
        <v>-</v>
      </c>
      <c r="Q1071" s="57" t="str">
        <f>작성용!AD1068</f>
        <v>대체평가3사업본부</v>
      </c>
      <c r="R1071" s="59">
        <f>작성용!AE1068</f>
        <v>0</v>
      </c>
      <c r="S1071" s="57" t="str">
        <f>작성용!AF1068</f>
        <v>대체평가3사업본부</v>
      </c>
      <c r="T1071" s="60" t="str">
        <f>작성용!AG1068</f>
        <v>서동현/조용원</v>
      </c>
      <c r="U1071" s="60" t="str">
        <f>작성용!AH1068</f>
        <v>서동현/조용원</v>
      </c>
      <c r="V1071" s="55">
        <f>작성용!AA1068</f>
        <v>202503</v>
      </c>
      <c r="W1071" s="57" t="str">
        <f>작성용!AC1068</f>
        <v>[T]기타보험기관[1본부]</v>
      </c>
      <c r="X1071" s="57" t="str">
        <f>작성용!O1068</f>
        <v xml:space="preserve">박희만 </v>
      </c>
      <c r="Y1071" s="57" t="str">
        <f>작성용!P1068</f>
        <v xml:space="preserve">02-331-5462 </v>
      </c>
      <c r="Z1071" s="57" t="str">
        <f>작성용!Q1068</f>
        <v xml:space="preserve">parkheeman@dbins.co.kr </v>
      </c>
      <c r="AA1071" s="55" t="str">
        <f>작성용!AJ1068</f>
        <v>-</v>
      </c>
      <c r="AB1071" s="55">
        <f>작성용!AB1068</f>
        <v>0</v>
      </c>
    </row>
    <row r="1072" spans="1:28" s="11" customFormat="1" ht="16.5" hidden="1" customHeight="1" x14ac:dyDescent="0.3">
      <c r="A1072" s="53">
        <f>작성용!AL1069</f>
        <v>1068</v>
      </c>
      <c r="B1072" s="54" t="str">
        <f>작성용!AI1069</f>
        <v>최종결과송부 : 2024-10-04, 세부편입자산리스트 : 2024-10-17</v>
      </c>
      <c r="C1072" s="55" t="str">
        <f>작성용!AK1069</f>
        <v>개별종목</v>
      </c>
      <c r="D1072" s="56">
        <f>작성용!T1069</f>
        <v>45702</v>
      </c>
      <c r="E1072" s="57" t="str">
        <f>작성용!B1069</f>
        <v>DB손해보험(수익증권)</v>
      </c>
      <c r="F1072" s="57" t="str">
        <f>작성용!C1069</f>
        <v>재평가</v>
      </c>
      <c r="G1072" s="57" t="str">
        <f>작성용!D1069</f>
        <v>이지스미국전문투자형사모부동산투자신탁83호</v>
      </c>
      <c r="H1072" s="58" t="str">
        <f>작성용!E1069</f>
        <v>KBP2016060407</v>
      </c>
      <c r="I1072" s="57" t="str">
        <f>작성용!F1069</f>
        <v>B02</v>
      </c>
      <c r="J1072" s="57">
        <f>작성용!G1069</f>
        <v>0</v>
      </c>
      <c r="K1072" s="57" t="str">
        <f>작성용!H1069</f>
        <v>-</v>
      </c>
      <c r="L1072" s="57" t="str">
        <f>작성용!N1069</f>
        <v xml:space="preserve">분기 </v>
      </c>
      <c r="M1072" s="56" t="str">
        <f>작성용!U1069</f>
        <v>2025.03.31</v>
      </c>
      <c r="N1072" s="56" t="str">
        <f>작성용!V1069</f>
        <v>사전등록</v>
      </c>
      <c r="O1072" s="56" t="str">
        <f>작성용!W1069</f>
        <v>사전등록</v>
      </c>
      <c r="P1072" s="56" t="str">
        <f>작성용!X1069</f>
        <v>-</v>
      </c>
      <c r="Q1072" s="57" t="str">
        <f>작성용!AD1069</f>
        <v>대체평가3사업본부</v>
      </c>
      <c r="R1072" s="59">
        <f>작성용!AE1069</f>
        <v>0</v>
      </c>
      <c r="S1072" s="57" t="str">
        <f>작성용!AF1069</f>
        <v>대체평가3사업본부</v>
      </c>
      <c r="T1072" s="60" t="str">
        <f>작성용!AG1069</f>
        <v>서동현/조용원</v>
      </c>
      <c r="U1072" s="60" t="str">
        <f>작성용!AH1069</f>
        <v>서동현/조용원</v>
      </c>
      <c r="V1072" s="55">
        <f>작성용!AA1069</f>
        <v>202503</v>
      </c>
      <c r="W1072" s="57" t="str">
        <f>작성용!AC1069</f>
        <v>[T]기타보험기관[1본부]</v>
      </c>
      <c r="X1072" s="57" t="str">
        <f>작성용!O1069</f>
        <v xml:space="preserve">박희만 </v>
      </c>
      <c r="Y1072" s="57" t="str">
        <f>작성용!P1069</f>
        <v xml:space="preserve">02-331-5462 </v>
      </c>
      <c r="Z1072" s="57" t="str">
        <f>작성용!Q1069</f>
        <v xml:space="preserve">parkheeman@dbins.co.kr </v>
      </c>
      <c r="AA1072" s="55" t="str">
        <f>작성용!AJ1069</f>
        <v>-</v>
      </c>
      <c r="AB1072" s="55">
        <f>작성용!AB1069</f>
        <v>0</v>
      </c>
    </row>
    <row r="1073" spans="1:28" s="11" customFormat="1" ht="16.5" hidden="1" customHeight="1" x14ac:dyDescent="0.3">
      <c r="A1073" s="53">
        <f>작성용!AL1070</f>
        <v>1069</v>
      </c>
      <c r="B1073" s="54" t="str">
        <f>작성용!AI1070</f>
        <v>최종결과송부 : 2024-10-04, 세부편입자산리스트 : 2024-10-17</v>
      </c>
      <c r="C1073" s="55" t="str">
        <f>작성용!AK1070</f>
        <v>개별종목</v>
      </c>
      <c r="D1073" s="56">
        <f>작성용!T1070</f>
        <v>45702</v>
      </c>
      <c r="E1073" s="57" t="str">
        <f>작성용!B1070</f>
        <v>DB손해보험(수익증권)</v>
      </c>
      <c r="F1073" s="57" t="str">
        <f>작성용!C1070</f>
        <v>재평가</v>
      </c>
      <c r="G1073" s="57" t="str">
        <f>작성용!D1070</f>
        <v>헤리티지시그니처전문투자형사모부동산투자신탁2호1종</v>
      </c>
      <c r="H1073" s="58" t="str">
        <f>작성용!E1070</f>
        <v>KBP2021120021</v>
      </c>
      <c r="I1073" s="57" t="str">
        <f>작성용!F1070</f>
        <v>B02</v>
      </c>
      <c r="J1073" s="57">
        <f>작성용!G1070</f>
        <v>0</v>
      </c>
      <c r="K1073" s="57" t="str">
        <f>작성용!H1070</f>
        <v>-</v>
      </c>
      <c r="L1073" s="57" t="str">
        <f>작성용!N1070</f>
        <v xml:space="preserve">분기 </v>
      </c>
      <c r="M1073" s="56" t="str">
        <f>작성용!U1070</f>
        <v>2025.03.31</v>
      </c>
      <c r="N1073" s="56" t="str">
        <f>작성용!V1070</f>
        <v>사전등록</v>
      </c>
      <c r="O1073" s="56" t="str">
        <f>작성용!W1070</f>
        <v>사전등록</v>
      </c>
      <c r="P1073" s="56" t="str">
        <f>작성용!X1070</f>
        <v>-</v>
      </c>
      <c r="Q1073" s="57" t="str">
        <f>작성용!AD1070</f>
        <v>대체평가3사업본부</v>
      </c>
      <c r="R1073" s="59">
        <f>작성용!AE1070</f>
        <v>0</v>
      </c>
      <c r="S1073" s="57" t="str">
        <f>작성용!AF1070</f>
        <v>대체평가3사업본부</v>
      </c>
      <c r="T1073" s="60" t="str">
        <f>작성용!AG1070</f>
        <v>서동현/조용원</v>
      </c>
      <c r="U1073" s="60" t="str">
        <f>작성용!AH1070</f>
        <v>서동현/조용원</v>
      </c>
      <c r="V1073" s="55">
        <f>작성용!AA1070</f>
        <v>202503</v>
      </c>
      <c r="W1073" s="57" t="str">
        <f>작성용!AC1070</f>
        <v>[T]기타보험기관[1본부]</v>
      </c>
      <c r="X1073" s="57" t="str">
        <f>작성용!O1070</f>
        <v xml:space="preserve">박희만 </v>
      </c>
      <c r="Y1073" s="57" t="str">
        <f>작성용!P1070</f>
        <v xml:space="preserve">02-331-5462 </v>
      </c>
      <c r="Z1073" s="57" t="str">
        <f>작성용!Q1070</f>
        <v xml:space="preserve">parkheeman@dbins.co.kr </v>
      </c>
      <c r="AA1073" s="55" t="str">
        <f>작성용!AJ1070</f>
        <v>-</v>
      </c>
      <c r="AB1073" s="55">
        <f>작성용!AB1070</f>
        <v>0</v>
      </c>
    </row>
    <row r="1074" spans="1:28" s="11" customFormat="1" ht="16.5" hidden="1" customHeight="1" x14ac:dyDescent="0.3">
      <c r="A1074" s="53">
        <f>작성용!AL1071</f>
        <v>1070</v>
      </c>
      <c r="B1074" s="54" t="str">
        <f>작성용!AI1071</f>
        <v>최종결과송부 : 2024-10-04, 세부편입자산리스트 : 2024-10-17</v>
      </c>
      <c r="C1074" s="55" t="str">
        <f>작성용!AK1071</f>
        <v>개별종목</v>
      </c>
      <c r="D1074" s="56">
        <f>작성용!T1071</f>
        <v>45702</v>
      </c>
      <c r="E1074" s="57" t="str">
        <f>작성용!B1071</f>
        <v>DB손해보험(수익증권)</v>
      </c>
      <c r="F1074" s="57" t="str">
        <f>작성용!C1071</f>
        <v>재평가</v>
      </c>
      <c r="G1074" s="57" t="str">
        <f>작성용!D1071</f>
        <v>이지스이익참여형메자닌일반사모부동산자투자신탁제1호</v>
      </c>
      <c r="H1074" s="58" t="str">
        <f>작성용!E1071</f>
        <v>KBP2021120312</v>
      </c>
      <c r="I1074" s="57" t="str">
        <f>작성용!F1071</f>
        <v>B02</v>
      </c>
      <c r="J1074" s="57">
        <f>작성용!G1071</f>
        <v>0</v>
      </c>
      <c r="K1074" s="57" t="str">
        <f>작성용!H1071</f>
        <v>-</v>
      </c>
      <c r="L1074" s="57" t="str">
        <f>작성용!N1071</f>
        <v xml:space="preserve">분기 </v>
      </c>
      <c r="M1074" s="56" t="str">
        <f>작성용!U1071</f>
        <v>2025.03.31</v>
      </c>
      <c r="N1074" s="56" t="str">
        <f>작성용!V1071</f>
        <v>사전등록</v>
      </c>
      <c r="O1074" s="56" t="str">
        <f>작성용!W1071</f>
        <v>사전등록</v>
      </c>
      <c r="P1074" s="56" t="str">
        <f>작성용!X1071</f>
        <v>-</v>
      </c>
      <c r="Q1074" s="57" t="str">
        <f>작성용!AD1071</f>
        <v>대체평가3사업본부</v>
      </c>
      <c r="R1074" s="59">
        <f>작성용!AE1071</f>
        <v>0</v>
      </c>
      <c r="S1074" s="57" t="str">
        <f>작성용!AF1071</f>
        <v>대체평가3사업본부</v>
      </c>
      <c r="T1074" s="60" t="str">
        <f>작성용!AG1071</f>
        <v>서동현/조용원</v>
      </c>
      <c r="U1074" s="60" t="str">
        <f>작성용!AH1071</f>
        <v>서동현/조용원</v>
      </c>
      <c r="V1074" s="55">
        <f>작성용!AA1071</f>
        <v>202503</v>
      </c>
      <c r="W1074" s="57" t="str">
        <f>작성용!AC1071</f>
        <v>[T]기타보험기관[1본부]</v>
      </c>
      <c r="X1074" s="57" t="str">
        <f>작성용!O1071</f>
        <v xml:space="preserve">박희만 </v>
      </c>
      <c r="Y1074" s="57" t="str">
        <f>작성용!P1071</f>
        <v xml:space="preserve">02-331-5462 </v>
      </c>
      <c r="Z1074" s="57" t="str">
        <f>작성용!Q1071</f>
        <v xml:space="preserve">parkheeman@dbins.co.kr </v>
      </c>
      <c r="AA1074" s="55" t="str">
        <f>작성용!AJ1071</f>
        <v>-</v>
      </c>
      <c r="AB1074" s="55">
        <f>작성용!AB1071</f>
        <v>0</v>
      </c>
    </row>
    <row r="1075" spans="1:28" s="11" customFormat="1" ht="16.5" hidden="1" customHeight="1" x14ac:dyDescent="0.3">
      <c r="A1075" s="53">
        <f>작성용!AL1072</f>
        <v>1071</v>
      </c>
      <c r="B1075" s="54" t="str">
        <f>작성용!AI1072</f>
        <v>최종결과송부 : 2024-10-04, 세부편입자산리스트 : 2024-10-17</v>
      </c>
      <c r="C1075" s="55" t="str">
        <f>작성용!AK1072</f>
        <v>개별종목</v>
      </c>
      <c r="D1075" s="56">
        <f>작성용!T1072</f>
        <v>45702</v>
      </c>
      <c r="E1075" s="57" t="str">
        <f>작성용!B1072</f>
        <v>DB손해보험(수익증권)</v>
      </c>
      <c r="F1075" s="57" t="str">
        <f>작성용!C1072</f>
        <v>재평가</v>
      </c>
      <c r="G1075" s="57" t="str">
        <f>작성용!D1072</f>
        <v>칸서스나라사랑비티엘사모특별자산투자신탁제1호</v>
      </c>
      <c r="H1075" s="58" t="str">
        <f>작성용!E1072</f>
        <v>KBP2016060212</v>
      </c>
      <c r="I1075" s="57" t="str">
        <f>작성용!F1072</f>
        <v>B02</v>
      </c>
      <c r="J1075" s="57">
        <f>작성용!G1072</f>
        <v>0</v>
      </c>
      <c r="K1075" s="57" t="str">
        <f>작성용!H1072</f>
        <v>-</v>
      </c>
      <c r="L1075" s="57" t="str">
        <f>작성용!N1072</f>
        <v xml:space="preserve">분기 </v>
      </c>
      <c r="M1075" s="56" t="str">
        <f>작성용!U1072</f>
        <v>2025.03.31</v>
      </c>
      <c r="N1075" s="56" t="str">
        <f>작성용!V1072</f>
        <v>사전등록</v>
      </c>
      <c r="O1075" s="56" t="str">
        <f>작성용!W1072</f>
        <v>사전등록</v>
      </c>
      <c r="P1075" s="56" t="str">
        <f>작성용!X1072</f>
        <v>-</v>
      </c>
      <c r="Q1075" s="57" t="str">
        <f>작성용!AD1072</f>
        <v>대체평가3사업본부</v>
      </c>
      <c r="R1075" s="59">
        <f>작성용!AE1072</f>
        <v>0</v>
      </c>
      <c r="S1075" s="57" t="str">
        <f>작성용!AF1072</f>
        <v>대체평가3사업본부</v>
      </c>
      <c r="T1075" s="60" t="str">
        <f>작성용!AG1072</f>
        <v>서동현/조용원</v>
      </c>
      <c r="U1075" s="60" t="str">
        <f>작성용!AH1072</f>
        <v>서동현/조용원</v>
      </c>
      <c r="V1075" s="55">
        <f>작성용!AA1072</f>
        <v>202503</v>
      </c>
      <c r="W1075" s="57" t="str">
        <f>작성용!AC1072</f>
        <v>[T]기타보험기관[1본부]</v>
      </c>
      <c r="X1075" s="57" t="str">
        <f>작성용!O1072</f>
        <v xml:space="preserve">박희만 </v>
      </c>
      <c r="Y1075" s="57" t="str">
        <f>작성용!P1072</f>
        <v xml:space="preserve">02-331-5462 </v>
      </c>
      <c r="Z1075" s="57" t="str">
        <f>작성용!Q1072</f>
        <v xml:space="preserve">parkheeman@dbins.co.kr </v>
      </c>
      <c r="AA1075" s="55" t="str">
        <f>작성용!AJ1072</f>
        <v>-</v>
      </c>
      <c r="AB1075" s="55">
        <f>작성용!AB1072</f>
        <v>0</v>
      </c>
    </row>
    <row r="1076" spans="1:28" s="11" customFormat="1" ht="16.5" hidden="1" customHeight="1" x14ac:dyDescent="0.3">
      <c r="A1076" s="53">
        <f>작성용!AL1073</f>
        <v>1072</v>
      </c>
      <c r="B1076" s="54" t="str">
        <f>작성용!AI1073</f>
        <v>최종결과송부 : 2024-10-04, 세부편입자산리스트 : 2024-10-17</v>
      </c>
      <c r="C1076" s="55" t="str">
        <f>작성용!AK1073</f>
        <v>개별종목</v>
      </c>
      <c r="D1076" s="56">
        <f>작성용!T1073</f>
        <v>45702</v>
      </c>
      <c r="E1076" s="57" t="str">
        <f>작성용!B1073</f>
        <v>DB손해보험(수익증권)</v>
      </c>
      <c r="F1076" s="57" t="str">
        <f>작성용!C1073</f>
        <v>재평가</v>
      </c>
      <c r="G1076" s="57" t="str">
        <f>작성용!D1073</f>
        <v>KIAMCO파워에너지사모특별자산투자신탁제2호</v>
      </c>
      <c r="H1076" s="58" t="str">
        <f>작성용!E1073</f>
        <v>KBP2011120003</v>
      </c>
      <c r="I1076" s="57" t="str">
        <f>작성용!F1073</f>
        <v>B02</v>
      </c>
      <c r="J1076" s="57">
        <f>작성용!G1073</f>
        <v>0</v>
      </c>
      <c r="K1076" s="57" t="str">
        <f>작성용!H1073</f>
        <v>-</v>
      </c>
      <c r="L1076" s="57" t="str">
        <f>작성용!N1073</f>
        <v xml:space="preserve">분기 </v>
      </c>
      <c r="M1076" s="56" t="str">
        <f>작성용!U1073</f>
        <v>2025.03.31</v>
      </c>
      <c r="N1076" s="56" t="str">
        <f>작성용!V1073</f>
        <v>사전등록</v>
      </c>
      <c r="O1076" s="56" t="str">
        <f>작성용!W1073</f>
        <v>사전등록</v>
      </c>
      <c r="P1076" s="56" t="str">
        <f>작성용!X1073</f>
        <v>-</v>
      </c>
      <c r="Q1076" s="57" t="str">
        <f>작성용!AD1073</f>
        <v>대체평가3사업본부</v>
      </c>
      <c r="R1076" s="59">
        <f>작성용!AE1073</f>
        <v>0</v>
      </c>
      <c r="S1076" s="57" t="str">
        <f>작성용!AF1073</f>
        <v>대체평가3사업본부</v>
      </c>
      <c r="T1076" s="60" t="str">
        <f>작성용!AG1073</f>
        <v>서동현/조용원</v>
      </c>
      <c r="U1076" s="60" t="str">
        <f>작성용!AH1073</f>
        <v>서동현/조용원</v>
      </c>
      <c r="V1076" s="55">
        <f>작성용!AA1073</f>
        <v>202503</v>
      </c>
      <c r="W1076" s="57" t="str">
        <f>작성용!AC1073</f>
        <v>[T]기타보험기관[1본부]</v>
      </c>
      <c r="X1076" s="57" t="str">
        <f>작성용!O1073</f>
        <v xml:space="preserve">박희만 </v>
      </c>
      <c r="Y1076" s="57" t="str">
        <f>작성용!P1073</f>
        <v xml:space="preserve">02-331-5462 </v>
      </c>
      <c r="Z1076" s="57" t="str">
        <f>작성용!Q1073</f>
        <v xml:space="preserve">parkheeman@dbins.co.kr </v>
      </c>
      <c r="AA1076" s="55" t="str">
        <f>작성용!AJ1073</f>
        <v>-</v>
      </c>
      <c r="AB1076" s="55">
        <f>작성용!AB1073</f>
        <v>0</v>
      </c>
    </row>
    <row r="1077" spans="1:28" s="11" customFormat="1" ht="16.5" hidden="1" customHeight="1" x14ac:dyDescent="0.3">
      <c r="A1077" s="53">
        <f>작성용!AL1074</f>
        <v>1073</v>
      </c>
      <c r="B1077" s="54" t="str">
        <f>작성용!AI1074</f>
        <v>최종결과송부 : 2024-10-04, 세부편입자산리스트 : 2024-10-17</v>
      </c>
      <c r="C1077" s="55" t="str">
        <f>작성용!AK1074</f>
        <v>개별종목</v>
      </c>
      <c r="D1077" s="56">
        <f>작성용!T1074</f>
        <v>45702</v>
      </c>
      <c r="E1077" s="57" t="str">
        <f>작성용!B1074</f>
        <v>DB손해보험(수익증권)</v>
      </c>
      <c r="F1077" s="57" t="str">
        <f>작성용!C1074</f>
        <v>재평가</v>
      </c>
      <c r="G1077" s="57" t="str">
        <f>작성용!D1074</f>
        <v>유진PROMY사모특별자산투자신탁5호</v>
      </c>
      <c r="H1077" s="58" t="str">
        <f>작성용!E1074</f>
        <v>KBP2021120315</v>
      </c>
      <c r="I1077" s="57" t="str">
        <f>작성용!F1074</f>
        <v>B02</v>
      </c>
      <c r="J1077" s="57">
        <f>작성용!G1074</f>
        <v>0</v>
      </c>
      <c r="K1077" s="57" t="str">
        <f>작성용!H1074</f>
        <v>-</v>
      </c>
      <c r="L1077" s="57" t="str">
        <f>작성용!N1074</f>
        <v xml:space="preserve">분기 </v>
      </c>
      <c r="M1077" s="56" t="str">
        <f>작성용!U1074</f>
        <v>2025.03.31</v>
      </c>
      <c r="N1077" s="56" t="str">
        <f>작성용!V1074</f>
        <v>사전등록</v>
      </c>
      <c r="O1077" s="56" t="str">
        <f>작성용!W1074</f>
        <v>사전등록</v>
      </c>
      <c r="P1077" s="56" t="str">
        <f>작성용!X1074</f>
        <v>-</v>
      </c>
      <c r="Q1077" s="57" t="str">
        <f>작성용!AD1074</f>
        <v>대체평가3사업본부</v>
      </c>
      <c r="R1077" s="59">
        <f>작성용!AE1074</f>
        <v>0</v>
      </c>
      <c r="S1077" s="57" t="str">
        <f>작성용!AF1074</f>
        <v>대체평가3사업본부</v>
      </c>
      <c r="T1077" s="60" t="str">
        <f>작성용!AG1074</f>
        <v>서동현/조용원</v>
      </c>
      <c r="U1077" s="60" t="str">
        <f>작성용!AH1074</f>
        <v>서동현/조용원</v>
      </c>
      <c r="V1077" s="55">
        <f>작성용!AA1074</f>
        <v>202503</v>
      </c>
      <c r="W1077" s="57" t="str">
        <f>작성용!AC1074</f>
        <v>[T]기타보험기관[1본부]</v>
      </c>
      <c r="X1077" s="57" t="str">
        <f>작성용!O1074</f>
        <v xml:space="preserve">박희만 </v>
      </c>
      <c r="Y1077" s="57" t="str">
        <f>작성용!P1074</f>
        <v xml:space="preserve">02-331-5462 </v>
      </c>
      <c r="Z1077" s="57" t="str">
        <f>작성용!Q1074</f>
        <v xml:space="preserve">parkheeman@dbins.co.kr </v>
      </c>
      <c r="AA1077" s="55" t="str">
        <f>작성용!AJ1074</f>
        <v>-</v>
      </c>
      <c r="AB1077" s="55">
        <f>작성용!AB1074</f>
        <v>0</v>
      </c>
    </row>
    <row r="1078" spans="1:28" s="11" customFormat="1" ht="16.5" hidden="1" customHeight="1" x14ac:dyDescent="0.3">
      <c r="A1078" s="53">
        <f>작성용!AL1075</f>
        <v>1074</v>
      </c>
      <c r="B1078" s="54" t="str">
        <f>작성용!AI1075</f>
        <v>최종결과송부 : 2024-10-04, 세부편입자산리스트 : 2024-10-17</v>
      </c>
      <c r="C1078" s="55" t="str">
        <f>작성용!AK1075</f>
        <v>개별종목</v>
      </c>
      <c r="D1078" s="56">
        <f>작성용!T1075</f>
        <v>45702</v>
      </c>
      <c r="E1078" s="57" t="str">
        <f>작성용!B1075</f>
        <v>DB손해보험(수익증권)</v>
      </c>
      <c r="F1078" s="57" t="str">
        <f>작성용!C1075</f>
        <v>재평가</v>
      </c>
      <c r="G1078" s="57" t="str">
        <f>작성용!D1075</f>
        <v>DB일반사모특별자산투자신탁제7호[수익권]</v>
      </c>
      <c r="H1078" s="58" t="str">
        <f>작성용!E1075</f>
        <v>KBP2021120317</v>
      </c>
      <c r="I1078" s="57" t="str">
        <f>작성용!F1075</f>
        <v>B02</v>
      </c>
      <c r="J1078" s="57">
        <f>작성용!G1075</f>
        <v>0</v>
      </c>
      <c r="K1078" s="57" t="str">
        <f>작성용!H1075</f>
        <v>-</v>
      </c>
      <c r="L1078" s="57" t="str">
        <f>작성용!N1075</f>
        <v xml:space="preserve">분기 </v>
      </c>
      <c r="M1078" s="56" t="str">
        <f>작성용!U1075</f>
        <v>2025.03.31</v>
      </c>
      <c r="N1078" s="56" t="str">
        <f>작성용!V1075</f>
        <v>사전등록</v>
      </c>
      <c r="O1078" s="56" t="str">
        <f>작성용!W1075</f>
        <v>사전등록</v>
      </c>
      <c r="P1078" s="56" t="str">
        <f>작성용!X1075</f>
        <v>-</v>
      </c>
      <c r="Q1078" s="57" t="str">
        <f>작성용!AD1075</f>
        <v>대체평가3사업본부</v>
      </c>
      <c r="R1078" s="59">
        <f>작성용!AE1075</f>
        <v>0</v>
      </c>
      <c r="S1078" s="57" t="str">
        <f>작성용!AF1075</f>
        <v>대체평가3사업본부</v>
      </c>
      <c r="T1078" s="60" t="str">
        <f>작성용!AG1075</f>
        <v>서동현/조용원</v>
      </c>
      <c r="U1078" s="60" t="str">
        <f>작성용!AH1075</f>
        <v>서동현/조용원</v>
      </c>
      <c r="V1078" s="55">
        <f>작성용!AA1075</f>
        <v>202503</v>
      </c>
      <c r="W1078" s="57" t="str">
        <f>작성용!AC1075</f>
        <v>[T]기타보험기관[1본부]</v>
      </c>
      <c r="X1078" s="57" t="str">
        <f>작성용!O1075</f>
        <v xml:space="preserve">박희만 </v>
      </c>
      <c r="Y1078" s="57" t="str">
        <f>작성용!P1075</f>
        <v xml:space="preserve">02-331-5462 </v>
      </c>
      <c r="Z1078" s="57" t="str">
        <f>작성용!Q1075</f>
        <v xml:space="preserve">parkheeman@dbins.co.kr </v>
      </c>
      <c r="AA1078" s="55" t="str">
        <f>작성용!AJ1075</f>
        <v>-</v>
      </c>
      <c r="AB1078" s="55">
        <f>작성용!AB1075</f>
        <v>0</v>
      </c>
    </row>
    <row r="1079" spans="1:28" s="11" customFormat="1" ht="16.5" hidden="1" customHeight="1" x14ac:dyDescent="0.3">
      <c r="A1079" s="53">
        <f>작성용!AL1076</f>
        <v>1075</v>
      </c>
      <c r="B1079" s="54" t="str">
        <f>작성용!AI1076</f>
        <v>최종결과송부 : 2024-10-04, 세부편입자산리스트 : 2024-10-17</v>
      </c>
      <c r="C1079" s="55" t="str">
        <f>작성용!AK1076</f>
        <v>개별종목</v>
      </c>
      <c r="D1079" s="56">
        <f>작성용!T1076</f>
        <v>45702</v>
      </c>
      <c r="E1079" s="57" t="str">
        <f>작성용!B1076</f>
        <v>DB손해보험(수익증권)</v>
      </c>
      <c r="F1079" s="57" t="str">
        <f>작성용!C1076</f>
        <v>재평가</v>
      </c>
      <c r="G1079" s="57" t="str">
        <f>작성용!D1076</f>
        <v>현대AVIATION사모특별자산투자신탁1호</v>
      </c>
      <c r="H1079" s="58" t="str">
        <f>작성용!E1076</f>
        <v>KBP2018030077</v>
      </c>
      <c r="I1079" s="57" t="str">
        <f>작성용!F1076</f>
        <v>B02</v>
      </c>
      <c r="J1079" s="57">
        <f>작성용!G1076</f>
        <v>0</v>
      </c>
      <c r="K1079" s="57" t="str">
        <f>작성용!H1076</f>
        <v>-</v>
      </c>
      <c r="L1079" s="57" t="str">
        <f>작성용!N1076</f>
        <v xml:space="preserve">분기 </v>
      </c>
      <c r="M1079" s="56" t="str">
        <f>작성용!U1076</f>
        <v>2025.03.31</v>
      </c>
      <c r="N1079" s="56" t="str">
        <f>작성용!V1076</f>
        <v>사전등록</v>
      </c>
      <c r="O1079" s="56" t="str">
        <f>작성용!W1076</f>
        <v>사전등록</v>
      </c>
      <c r="P1079" s="56" t="str">
        <f>작성용!X1076</f>
        <v>-</v>
      </c>
      <c r="Q1079" s="57" t="str">
        <f>작성용!AD1076</f>
        <v>대체평가3사업본부</v>
      </c>
      <c r="R1079" s="59">
        <f>작성용!AE1076</f>
        <v>0</v>
      </c>
      <c r="S1079" s="57" t="str">
        <f>작성용!AF1076</f>
        <v>대체평가3사업본부</v>
      </c>
      <c r="T1079" s="60" t="str">
        <f>작성용!AG1076</f>
        <v>서동현/조용원</v>
      </c>
      <c r="U1079" s="60" t="str">
        <f>작성용!AH1076</f>
        <v>서동현/조용원</v>
      </c>
      <c r="V1079" s="55">
        <f>작성용!AA1076</f>
        <v>202503</v>
      </c>
      <c r="W1079" s="57" t="str">
        <f>작성용!AC1076</f>
        <v>[T]기타보험기관[1본부]</v>
      </c>
      <c r="X1079" s="57" t="str">
        <f>작성용!O1076</f>
        <v xml:space="preserve">박희만 </v>
      </c>
      <c r="Y1079" s="57" t="str">
        <f>작성용!P1076</f>
        <v xml:space="preserve">02-331-5462 </v>
      </c>
      <c r="Z1079" s="57" t="str">
        <f>작성용!Q1076</f>
        <v xml:space="preserve">parkheeman@dbins.co.kr </v>
      </c>
      <c r="AA1079" s="55" t="str">
        <f>작성용!AJ1076</f>
        <v>-</v>
      </c>
      <c r="AB1079" s="55">
        <f>작성용!AB1076</f>
        <v>0</v>
      </c>
    </row>
    <row r="1080" spans="1:28" s="11" customFormat="1" ht="16.5" hidden="1" customHeight="1" x14ac:dyDescent="0.3">
      <c r="A1080" s="53">
        <f>작성용!AL1077</f>
        <v>1076</v>
      </c>
      <c r="B1080" s="54" t="str">
        <f>작성용!AI1077</f>
        <v>최종결과송부 : 2024-10-04, 세부편입자산리스트 : 2024-10-17</v>
      </c>
      <c r="C1080" s="55" t="str">
        <f>작성용!AK1077</f>
        <v>개별종목</v>
      </c>
      <c r="D1080" s="56">
        <f>작성용!T1077</f>
        <v>45702</v>
      </c>
      <c r="E1080" s="57" t="str">
        <f>작성용!B1077</f>
        <v>DB손해보험(수익증권)</v>
      </c>
      <c r="F1080" s="57" t="str">
        <f>작성용!C1077</f>
        <v>재평가</v>
      </c>
      <c r="G1080" s="57" t="str">
        <f>작성용!D1077</f>
        <v>이지스일반사모부동산투자신탁14호</v>
      </c>
      <c r="H1080" s="58" t="str">
        <f>작성용!E1077</f>
        <v>KBP2018120312</v>
      </c>
      <c r="I1080" s="57" t="str">
        <f>작성용!F1077</f>
        <v>B02</v>
      </c>
      <c r="J1080" s="57">
        <f>작성용!G1077</f>
        <v>0</v>
      </c>
      <c r="K1080" s="57" t="str">
        <f>작성용!H1077</f>
        <v>-</v>
      </c>
      <c r="L1080" s="57" t="str">
        <f>작성용!N1077</f>
        <v xml:space="preserve">분기 </v>
      </c>
      <c r="M1080" s="56" t="str">
        <f>작성용!U1077</f>
        <v>2025.03.31</v>
      </c>
      <c r="N1080" s="56" t="str">
        <f>작성용!V1077</f>
        <v>사전등록</v>
      </c>
      <c r="O1080" s="56" t="str">
        <f>작성용!W1077</f>
        <v>사전등록</v>
      </c>
      <c r="P1080" s="56" t="str">
        <f>작성용!X1077</f>
        <v>-</v>
      </c>
      <c r="Q1080" s="57" t="str">
        <f>작성용!AD1077</f>
        <v>대체평가3사업본부</v>
      </c>
      <c r="R1080" s="59">
        <f>작성용!AE1077</f>
        <v>0</v>
      </c>
      <c r="S1080" s="57" t="str">
        <f>작성용!AF1077</f>
        <v>대체평가3사업본부</v>
      </c>
      <c r="T1080" s="60" t="str">
        <f>작성용!AG1077</f>
        <v>서동현/조용원</v>
      </c>
      <c r="U1080" s="60" t="str">
        <f>작성용!AH1077</f>
        <v>서동현/조용원</v>
      </c>
      <c r="V1080" s="55">
        <f>작성용!AA1077</f>
        <v>202503</v>
      </c>
      <c r="W1080" s="57" t="str">
        <f>작성용!AC1077</f>
        <v>[T]기타보험기관[1본부]</v>
      </c>
      <c r="X1080" s="57" t="str">
        <f>작성용!O1077</f>
        <v xml:space="preserve">박희만 </v>
      </c>
      <c r="Y1080" s="57" t="str">
        <f>작성용!P1077</f>
        <v xml:space="preserve">02-331-5462 </v>
      </c>
      <c r="Z1080" s="57" t="str">
        <f>작성용!Q1077</f>
        <v xml:space="preserve">parkheeman@dbins.co.kr </v>
      </c>
      <c r="AA1080" s="55" t="str">
        <f>작성용!AJ1077</f>
        <v>-</v>
      </c>
      <c r="AB1080" s="55">
        <f>작성용!AB1077</f>
        <v>0</v>
      </c>
    </row>
    <row r="1081" spans="1:28" s="11" customFormat="1" ht="16.5" hidden="1" customHeight="1" x14ac:dyDescent="0.3">
      <c r="A1081" s="53">
        <f>작성용!AL1078</f>
        <v>1077</v>
      </c>
      <c r="B1081" s="54" t="str">
        <f>작성용!AI1078</f>
        <v>최종결과송부 : 2024-10-04, 세부편입자산리스트 : 2024-10-17</v>
      </c>
      <c r="C1081" s="55" t="str">
        <f>작성용!AK1078</f>
        <v>개별종목</v>
      </c>
      <c r="D1081" s="56">
        <f>작성용!T1078</f>
        <v>45702</v>
      </c>
      <c r="E1081" s="57" t="str">
        <f>작성용!B1078</f>
        <v>DB손해보험(수익증권)</v>
      </c>
      <c r="F1081" s="57" t="str">
        <f>작성용!C1078</f>
        <v>재평가</v>
      </c>
      <c r="G1081" s="57" t="str">
        <f>작성용!D1078</f>
        <v>KB강릉에코파워전문투자형사모특별자산투자신탁</v>
      </c>
      <c r="H1081" s="58" t="str">
        <f>작성용!E1078</f>
        <v>KBP2016060125</v>
      </c>
      <c r="I1081" s="57" t="str">
        <f>작성용!F1078</f>
        <v>B02</v>
      </c>
      <c r="J1081" s="57">
        <f>작성용!G1078</f>
        <v>0</v>
      </c>
      <c r="K1081" s="57" t="str">
        <f>작성용!H1078</f>
        <v>-</v>
      </c>
      <c r="L1081" s="57" t="str">
        <f>작성용!N1078</f>
        <v xml:space="preserve">분기 </v>
      </c>
      <c r="M1081" s="56" t="str">
        <f>작성용!U1078</f>
        <v>2025.03.31</v>
      </c>
      <c r="N1081" s="56" t="str">
        <f>작성용!V1078</f>
        <v>사전등록</v>
      </c>
      <c r="O1081" s="56" t="str">
        <f>작성용!W1078</f>
        <v>사전등록</v>
      </c>
      <c r="P1081" s="56" t="str">
        <f>작성용!X1078</f>
        <v>-</v>
      </c>
      <c r="Q1081" s="57" t="str">
        <f>작성용!AD1078</f>
        <v>대체평가3사업본부</v>
      </c>
      <c r="R1081" s="59">
        <f>작성용!AE1078</f>
        <v>0</v>
      </c>
      <c r="S1081" s="57" t="str">
        <f>작성용!AF1078</f>
        <v>대체평가3사업본부</v>
      </c>
      <c r="T1081" s="60" t="str">
        <f>작성용!AG1078</f>
        <v>서동현/조용원</v>
      </c>
      <c r="U1081" s="60" t="str">
        <f>작성용!AH1078</f>
        <v>서동현/조용원</v>
      </c>
      <c r="V1081" s="55">
        <f>작성용!AA1078</f>
        <v>202503</v>
      </c>
      <c r="W1081" s="57" t="str">
        <f>작성용!AC1078</f>
        <v>[T]기타보험기관[1본부]</v>
      </c>
      <c r="X1081" s="57" t="str">
        <f>작성용!O1078</f>
        <v xml:space="preserve">박희만 </v>
      </c>
      <c r="Y1081" s="57" t="str">
        <f>작성용!P1078</f>
        <v xml:space="preserve">02-331-5462 </v>
      </c>
      <c r="Z1081" s="57" t="str">
        <f>작성용!Q1078</f>
        <v xml:space="preserve">parkheeman@dbins.co.kr </v>
      </c>
      <c r="AA1081" s="55" t="str">
        <f>작성용!AJ1078</f>
        <v>-</v>
      </c>
      <c r="AB1081" s="55">
        <f>작성용!AB1078</f>
        <v>0</v>
      </c>
    </row>
    <row r="1082" spans="1:28" s="11" customFormat="1" ht="16.5" hidden="1" customHeight="1" x14ac:dyDescent="0.3">
      <c r="A1082" s="53">
        <f>작성용!AL1079</f>
        <v>1078</v>
      </c>
      <c r="B1082" s="54" t="str">
        <f>작성용!AI1079</f>
        <v>최종결과송부 : 2024-10-04, 세부편입자산리스트 : 2024-10-17</v>
      </c>
      <c r="C1082" s="55" t="str">
        <f>작성용!AK1079</f>
        <v>개별종목</v>
      </c>
      <c r="D1082" s="56">
        <f>작성용!T1079</f>
        <v>45702</v>
      </c>
      <c r="E1082" s="57" t="str">
        <f>작성용!B1079</f>
        <v>DB손해보험(수익증권)</v>
      </c>
      <c r="F1082" s="57" t="str">
        <f>작성용!C1079</f>
        <v>재평가</v>
      </c>
      <c r="G1082" s="57" t="str">
        <f>작성용!D1079</f>
        <v>KB광주SRF시설사모특별자산투자신탁</v>
      </c>
      <c r="H1082" s="58" t="str">
        <f>작성용!E1079</f>
        <v>KBP2020090083</v>
      </c>
      <c r="I1082" s="57" t="str">
        <f>작성용!F1079</f>
        <v>B02</v>
      </c>
      <c r="J1082" s="57">
        <f>작성용!G1079</f>
        <v>0</v>
      </c>
      <c r="K1082" s="57" t="str">
        <f>작성용!H1079</f>
        <v>-</v>
      </c>
      <c r="L1082" s="57" t="str">
        <f>작성용!N1079</f>
        <v xml:space="preserve">분기 </v>
      </c>
      <c r="M1082" s="56" t="str">
        <f>작성용!U1079</f>
        <v>2025.03.31</v>
      </c>
      <c r="N1082" s="56" t="str">
        <f>작성용!V1079</f>
        <v>사전등록</v>
      </c>
      <c r="O1082" s="56" t="str">
        <f>작성용!W1079</f>
        <v>사전등록</v>
      </c>
      <c r="P1082" s="56" t="str">
        <f>작성용!X1079</f>
        <v>-</v>
      </c>
      <c r="Q1082" s="57" t="str">
        <f>작성용!AD1079</f>
        <v>대체평가3사업본부</v>
      </c>
      <c r="R1082" s="59">
        <f>작성용!AE1079</f>
        <v>0</v>
      </c>
      <c r="S1082" s="57" t="str">
        <f>작성용!AF1079</f>
        <v>대체평가3사업본부</v>
      </c>
      <c r="T1082" s="60" t="str">
        <f>작성용!AG1079</f>
        <v>서동현/조용원</v>
      </c>
      <c r="U1082" s="60" t="str">
        <f>작성용!AH1079</f>
        <v>서동현/조용원</v>
      </c>
      <c r="V1082" s="55">
        <f>작성용!AA1079</f>
        <v>202503</v>
      </c>
      <c r="W1082" s="57" t="str">
        <f>작성용!AC1079</f>
        <v>[T]기타보험기관[1본부]</v>
      </c>
      <c r="X1082" s="57" t="str">
        <f>작성용!O1079</f>
        <v xml:space="preserve">박희만 </v>
      </c>
      <c r="Y1082" s="57" t="str">
        <f>작성용!P1079</f>
        <v xml:space="preserve">02-331-5462 </v>
      </c>
      <c r="Z1082" s="57" t="str">
        <f>작성용!Q1079</f>
        <v xml:space="preserve">parkheeman@dbins.co.kr </v>
      </c>
      <c r="AA1082" s="55" t="str">
        <f>작성용!AJ1079</f>
        <v>-</v>
      </c>
      <c r="AB1082" s="55">
        <f>작성용!AB1079</f>
        <v>0</v>
      </c>
    </row>
    <row r="1083" spans="1:28" s="11" customFormat="1" ht="16.5" hidden="1" customHeight="1" x14ac:dyDescent="0.3">
      <c r="A1083" s="53">
        <f>작성용!AL1080</f>
        <v>1079</v>
      </c>
      <c r="B1083" s="54" t="str">
        <f>작성용!AI1080</f>
        <v>최종결과송부 : 2024-10-04, 세부편입자산리스트 : 2024-10-17</v>
      </c>
      <c r="C1083" s="55" t="str">
        <f>작성용!AK1080</f>
        <v>개별종목</v>
      </c>
      <c r="D1083" s="56">
        <f>작성용!T1080</f>
        <v>45702</v>
      </c>
      <c r="E1083" s="57" t="str">
        <f>작성용!B1080</f>
        <v>DB손해보험(수익증권)</v>
      </c>
      <c r="F1083" s="57" t="str">
        <f>작성용!C1080</f>
        <v>재평가</v>
      </c>
      <c r="G1083" s="57" t="str">
        <f>작성용!D1080</f>
        <v>KIAMCO포천집단에너지사모특별자산투자신탁</v>
      </c>
      <c r="H1083" s="58" t="str">
        <f>작성용!E1080</f>
        <v>KBP2016060168</v>
      </c>
      <c r="I1083" s="57" t="str">
        <f>작성용!F1080</f>
        <v>B02</v>
      </c>
      <c r="J1083" s="57">
        <f>작성용!G1080</f>
        <v>0</v>
      </c>
      <c r="K1083" s="57" t="str">
        <f>작성용!H1080</f>
        <v>-</v>
      </c>
      <c r="L1083" s="57" t="str">
        <f>작성용!N1080</f>
        <v xml:space="preserve">분기 </v>
      </c>
      <c r="M1083" s="56" t="str">
        <f>작성용!U1080</f>
        <v>2025.03.31</v>
      </c>
      <c r="N1083" s="56" t="str">
        <f>작성용!V1080</f>
        <v>사전등록</v>
      </c>
      <c r="O1083" s="56" t="str">
        <f>작성용!W1080</f>
        <v>사전등록</v>
      </c>
      <c r="P1083" s="56" t="str">
        <f>작성용!X1080</f>
        <v>-</v>
      </c>
      <c r="Q1083" s="57" t="str">
        <f>작성용!AD1080</f>
        <v>대체평가3사업본부</v>
      </c>
      <c r="R1083" s="59">
        <f>작성용!AE1080</f>
        <v>0</v>
      </c>
      <c r="S1083" s="57" t="str">
        <f>작성용!AF1080</f>
        <v>대체평가3사업본부</v>
      </c>
      <c r="T1083" s="60" t="str">
        <f>작성용!AG1080</f>
        <v>서동현/조용원</v>
      </c>
      <c r="U1083" s="60" t="str">
        <f>작성용!AH1080</f>
        <v>서동현/조용원</v>
      </c>
      <c r="V1083" s="55">
        <f>작성용!AA1080</f>
        <v>202503</v>
      </c>
      <c r="W1083" s="57" t="str">
        <f>작성용!AC1080</f>
        <v>[T]기타보험기관[1본부]</v>
      </c>
      <c r="X1083" s="57" t="str">
        <f>작성용!O1080</f>
        <v xml:space="preserve">박희만 </v>
      </c>
      <c r="Y1083" s="57" t="str">
        <f>작성용!P1080</f>
        <v xml:space="preserve">02-331-5462 </v>
      </c>
      <c r="Z1083" s="57" t="str">
        <f>작성용!Q1080</f>
        <v xml:space="preserve">parkheeman@dbins.co.kr </v>
      </c>
      <c r="AA1083" s="55" t="str">
        <f>작성용!AJ1080</f>
        <v>-</v>
      </c>
      <c r="AB1083" s="55">
        <f>작성용!AB1080</f>
        <v>0</v>
      </c>
    </row>
    <row r="1084" spans="1:28" s="11" customFormat="1" ht="16.5" hidden="1" customHeight="1" x14ac:dyDescent="0.3">
      <c r="A1084" s="53">
        <f>작성용!AL1081</f>
        <v>1080</v>
      </c>
      <c r="B1084" s="54" t="str">
        <f>작성용!AI1081</f>
        <v>최종결과송부 : 2024-10-04, 세부편입자산리스트 : 2024-10-17</v>
      </c>
      <c r="C1084" s="55" t="str">
        <f>작성용!AK1081</f>
        <v>개별종목</v>
      </c>
      <c r="D1084" s="56">
        <f>작성용!T1081</f>
        <v>45702</v>
      </c>
      <c r="E1084" s="57" t="str">
        <f>작성용!B1081</f>
        <v>DB손해보험(수익증권)</v>
      </c>
      <c r="F1084" s="57" t="str">
        <f>작성용!C1081</f>
        <v>재평가</v>
      </c>
      <c r="G1084" s="57" t="str">
        <f>작성용!D1081</f>
        <v>KCGI-EMIRATESA380사모특별자산투자신탁</v>
      </c>
      <c r="H1084" s="58" t="str">
        <f>작성용!E1081</f>
        <v>KBP2018120079</v>
      </c>
      <c r="I1084" s="57" t="str">
        <f>작성용!F1081</f>
        <v>B02</v>
      </c>
      <c r="J1084" s="57">
        <f>작성용!G1081</f>
        <v>0</v>
      </c>
      <c r="K1084" s="57" t="str">
        <f>작성용!H1081</f>
        <v>-</v>
      </c>
      <c r="L1084" s="57" t="str">
        <f>작성용!N1081</f>
        <v xml:space="preserve">분기 </v>
      </c>
      <c r="M1084" s="56" t="str">
        <f>작성용!U1081</f>
        <v>2025.03.31</v>
      </c>
      <c r="N1084" s="56" t="str">
        <f>작성용!V1081</f>
        <v>사전등록</v>
      </c>
      <c r="O1084" s="56" t="str">
        <f>작성용!W1081</f>
        <v>사전등록</v>
      </c>
      <c r="P1084" s="56" t="str">
        <f>작성용!X1081</f>
        <v>-</v>
      </c>
      <c r="Q1084" s="57" t="str">
        <f>작성용!AD1081</f>
        <v>대체평가3사업본부</v>
      </c>
      <c r="R1084" s="59">
        <f>작성용!AE1081</f>
        <v>0</v>
      </c>
      <c r="S1084" s="57" t="str">
        <f>작성용!AF1081</f>
        <v>대체평가3사업본부</v>
      </c>
      <c r="T1084" s="60" t="str">
        <f>작성용!AG1081</f>
        <v>서동현/조용원</v>
      </c>
      <c r="U1084" s="60" t="str">
        <f>작성용!AH1081</f>
        <v>서동현/조용원</v>
      </c>
      <c r="V1084" s="55">
        <f>작성용!AA1081</f>
        <v>202503</v>
      </c>
      <c r="W1084" s="57" t="str">
        <f>작성용!AC1081</f>
        <v>[T]기타보험기관[1본부]</v>
      </c>
      <c r="X1084" s="57" t="str">
        <f>작성용!O1081</f>
        <v xml:space="preserve">박희만 </v>
      </c>
      <c r="Y1084" s="57" t="str">
        <f>작성용!P1081</f>
        <v xml:space="preserve">02-331-5462 </v>
      </c>
      <c r="Z1084" s="57" t="str">
        <f>작성용!Q1081</f>
        <v xml:space="preserve">parkheeman@dbins.co.kr </v>
      </c>
      <c r="AA1084" s="55" t="str">
        <f>작성용!AJ1081</f>
        <v>-</v>
      </c>
      <c r="AB1084" s="55">
        <f>작성용!AB1081</f>
        <v>0</v>
      </c>
    </row>
    <row r="1085" spans="1:28" s="11" customFormat="1" ht="16.5" hidden="1" customHeight="1" x14ac:dyDescent="0.3">
      <c r="A1085" s="53">
        <f>작성용!AL1082</f>
        <v>1081</v>
      </c>
      <c r="B1085" s="54" t="str">
        <f>작성용!AI1082</f>
        <v>최종결과송부 : 2024-10-04, 세부편입자산리스트 : 2024-10-17</v>
      </c>
      <c r="C1085" s="55" t="str">
        <f>작성용!AK1082</f>
        <v>개별종목</v>
      </c>
      <c r="D1085" s="56">
        <f>작성용!T1082</f>
        <v>45702</v>
      </c>
      <c r="E1085" s="57" t="str">
        <f>작성용!B1082</f>
        <v>DB손해보험(수익증권)</v>
      </c>
      <c r="F1085" s="57" t="str">
        <f>작성용!C1082</f>
        <v>재평가</v>
      </c>
      <c r="G1085" s="57" t="str">
        <f>작성용!D1082</f>
        <v>KCGI-B777F전문투자형사모특별자산투자신탁</v>
      </c>
      <c r="H1085" s="58" t="str">
        <f>작성용!E1082</f>
        <v>KBP2016060231</v>
      </c>
      <c r="I1085" s="57" t="str">
        <f>작성용!F1082</f>
        <v>B02</v>
      </c>
      <c r="J1085" s="57">
        <f>작성용!G1082</f>
        <v>0</v>
      </c>
      <c r="K1085" s="57" t="str">
        <f>작성용!H1082</f>
        <v>-</v>
      </c>
      <c r="L1085" s="57" t="str">
        <f>작성용!N1082</f>
        <v xml:space="preserve">분기 </v>
      </c>
      <c r="M1085" s="56" t="str">
        <f>작성용!U1082</f>
        <v>2025.03.31</v>
      </c>
      <c r="N1085" s="56" t="str">
        <f>작성용!V1082</f>
        <v>사전등록</v>
      </c>
      <c r="O1085" s="56" t="str">
        <f>작성용!W1082</f>
        <v>사전등록</v>
      </c>
      <c r="P1085" s="56" t="str">
        <f>작성용!X1082</f>
        <v>-</v>
      </c>
      <c r="Q1085" s="57" t="str">
        <f>작성용!AD1082</f>
        <v>대체평가3사업본부</v>
      </c>
      <c r="R1085" s="59">
        <f>작성용!AE1082</f>
        <v>0</v>
      </c>
      <c r="S1085" s="57" t="str">
        <f>작성용!AF1082</f>
        <v>대체평가3사업본부</v>
      </c>
      <c r="T1085" s="60" t="str">
        <f>작성용!AG1082</f>
        <v>서동현/조용원</v>
      </c>
      <c r="U1085" s="60" t="str">
        <f>작성용!AH1082</f>
        <v>서동현/조용원</v>
      </c>
      <c r="V1085" s="55">
        <f>작성용!AA1082</f>
        <v>202503</v>
      </c>
      <c r="W1085" s="57" t="str">
        <f>작성용!AC1082</f>
        <v>[T]기타보험기관[1본부]</v>
      </c>
      <c r="X1085" s="57" t="str">
        <f>작성용!O1082</f>
        <v xml:space="preserve">박희만 </v>
      </c>
      <c r="Y1085" s="57" t="str">
        <f>작성용!P1082</f>
        <v xml:space="preserve">02-331-5462 </v>
      </c>
      <c r="Z1085" s="57" t="str">
        <f>작성용!Q1082</f>
        <v xml:space="preserve">parkheeman@dbins.co.kr </v>
      </c>
      <c r="AA1085" s="55" t="str">
        <f>작성용!AJ1082</f>
        <v>-</v>
      </c>
      <c r="AB1085" s="55">
        <f>작성용!AB1082</f>
        <v>0</v>
      </c>
    </row>
    <row r="1086" spans="1:28" s="11" customFormat="1" ht="16.5" hidden="1" customHeight="1" x14ac:dyDescent="0.3">
      <c r="A1086" s="53">
        <f>작성용!AL1083</f>
        <v>1082</v>
      </c>
      <c r="B1086" s="54" t="str">
        <f>작성용!AI1083</f>
        <v>최종결과송부 : 2024-10-04, 세부편입자산리스트 : 2024-10-17</v>
      </c>
      <c r="C1086" s="55" t="str">
        <f>작성용!AK1083</f>
        <v>개별종목</v>
      </c>
      <c r="D1086" s="56">
        <f>작성용!T1083</f>
        <v>45702</v>
      </c>
      <c r="E1086" s="57" t="str">
        <f>작성용!B1083</f>
        <v>DB손해보험(수익증권)</v>
      </c>
      <c r="F1086" s="57" t="str">
        <f>작성용!C1083</f>
        <v>재평가</v>
      </c>
      <c r="G1086" s="57" t="str">
        <f>작성용!D1083</f>
        <v>앱솔루트거북이전문투자형사모투자신탁1호C-S</v>
      </c>
      <c r="H1086" s="58" t="str">
        <f>작성용!E1083</f>
        <v>KBP2021120324</v>
      </c>
      <c r="I1086" s="57" t="str">
        <f>작성용!F1083</f>
        <v>B02</v>
      </c>
      <c r="J1086" s="57">
        <f>작성용!G1083</f>
        <v>0</v>
      </c>
      <c r="K1086" s="57" t="str">
        <f>작성용!H1083</f>
        <v>-</v>
      </c>
      <c r="L1086" s="57" t="str">
        <f>작성용!N1083</f>
        <v xml:space="preserve">분기 </v>
      </c>
      <c r="M1086" s="56" t="str">
        <f>작성용!U1083</f>
        <v>2025.03.31</v>
      </c>
      <c r="N1086" s="56" t="str">
        <f>작성용!V1083</f>
        <v>사전등록</v>
      </c>
      <c r="O1086" s="56" t="str">
        <f>작성용!W1083</f>
        <v>사전등록</v>
      </c>
      <c r="P1086" s="56" t="str">
        <f>작성용!X1083</f>
        <v>-</v>
      </c>
      <c r="Q1086" s="57" t="str">
        <f>작성용!AD1083</f>
        <v>대체평가3사업본부</v>
      </c>
      <c r="R1086" s="59">
        <f>작성용!AE1083</f>
        <v>0</v>
      </c>
      <c r="S1086" s="57" t="str">
        <f>작성용!AF1083</f>
        <v>대체평가3사업본부</v>
      </c>
      <c r="T1086" s="60" t="str">
        <f>작성용!AG1083</f>
        <v>서동현/조용원</v>
      </c>
      <c r="U1086" s="60" t="str">
        <f>작성용!AH1083</f>
        <v>서동현/조용원</v>
      </c>
      <c r="V1086" s="55">
        <f>작성용!AA1083</f>
        <v>202503</v>
      </c>
      <c r="W1086" s="57" t="str">
        <f>작성용!AC1083</f>
        <v>[T]기타보험기관[1본부]</v>
      </c>
      <c r="X1086" s="57" t="str">
        <f>작성용!O1083</f>
        <v xml:space="preserve">박희만 </v>
      </c>
      <c r="Y1086" s="57" t="str">
        <f>작성용!P1083</f>
        <v xml:space="preserve">02-331-5462 </v>
      </c>
      <c r="Z1086" s="57" t="str">
        <f>작성용!Q1083</f>
        <v xml:space="preserve">parkheeman@dbins.co.kr </v>
      </c>
      <c r="AA1086" s="55" t="str">
        <f>작성용!AJ1083</f>
        <v>-</v>
      </c>
      <c r="AB1086" s="55">
        <f>작성용!AB1083</f>
        <v>0</v>
      </c>
    </row>
    <row r="1087" spans="1:28" s="11" customFormat="1" ht="16.5" hidden="1" customHeight="1" x14ac:dyDescent="0.3">
      <c r="A1087" s="53">
        <f>작성용!AL1084</f>
        <v>1083</v>
      </c>
      <c r="B1087" s="54" t="str">
        <f>작성용!AI1084</f>
        <v>최종결과송부 : 2024-10-04, 세부편입자산리스트 : 2024-10-17</v>
      </c>
      <c r="C1087" s="55" t="str">
        <f>작성용!AK1084</f>
        <v>개별종목</v>
      </c>
      <c r="D1087" s="56">
        <f>작성용!T1084</f>
        <v>45702</v>
      </c>
      <c r="E1087" s="57" t="str">
        <f>작성용!B1084</f>
        <v>DB손해보험(수익증권)</v>
      </c>
      <c r="F1087" s="57" t="str">
        <f>작성용!C1084</f>
        <v>재평가</v>
      </c>
      <c r="G1087" s="57" t="str">
        <f>작성용!D1084</f>
        <v>브이아이실버스카이전문투자형사모투자신탁2호</v>
      </c>
      <c r="H1087" s="58" t="str">
        <f>작성용!E1084</f>
        <v>KBP2017090071</v>
      </c>
      <c r="I1087" s="57" t="str">
        <f>작성용!F1084</f>
        <v>B02</v>
      </c>
      <c r="J1087" s="57">
        <f>작성용!G1084</f>
        <v>0</v>
      </c>
      <c r="K1087" s="57" t="str">
        <f>작성용!H1084</f>
        <v>-</v>
      </c>
      <c r="L1087" s="57" t="str">
        <f>작성용!N1084</f>
        <v xml:space="preserve">분기 </v>
      </c>
      <c r="M1087" s="56" t="str">
        <f>작성용!U1084</f>
        <v>2025.03.31</v>
      </c>
      <c r="N1087" s="56" t="str">
        <f>작성용!V1084</f>
        <v>사전등록</v>
      </c>
      <c r="O1087" s="56" t="str">
        <f>작성용!W1084</f>
        <v>사전등록</v>
      </c>
      <c r="P1087" s="56" t="str">
        <f>작성용!X1084</f>
        <v>-</v>
      </c>
      <c r="Q1087" s="57" t="str">
        <f>작성용!AD1084</f>
        <v>대체평가3사업본부</v>
      </c>
      <c r="R1087" s="59">
        <f>작성용!AE1084</f>
        <v>0</v>
      </c>
      <c r="S1087" s="57" t="str">
        <f>작성용!AF1084</f>
        <v>대체평가3사업본부</v>
      </c>
      <c r="T1087" s="60" t="str">
        <f>작성용!AG1084</f>
        <v>서동현/조용원</v>
      </c>
      <c r="U1087" s="60" t="str">
        <f>작성용!AH1084</f>
        <v>서동현/조용원</v>
      </c>
      <c r="V1087" s="55">
        <f>작성용!AA1084</f>
        <v>202503</v>
      </c>
      <c r="W1087" s="57" t="str">
        <f>작성용!AC1084</f>
        <v>[T]기타보험기관[1본부]</v>
      </c>
      <c r="X1087" s="57" t="str">
        <f>작성용!O1084</f>
        <v xml:space="preserve">박희만 </v>
      </c>
      <c r="Y1087" s="57" t="str">
        <f>작성용!P1084</f>
        <v xml:space="preserve">02-331-5462 </v>
      </c>
      <c r="Z1087" s="57" t="str">
        <f>작성용!Q1084</f>
        <v xml:space="preserve">parkheeman@dbins.co.kr </v>
      </c>
      <c r="AA1087" s="55" t="str">
        <f>작성용!AJ1084</f>
        <v>-</v>
      </c>
      <c r="AB1087" s="55">
        <f>작성용!AB1084</f>
        <v>0</v>
      </c>
    </row>
    <row r="1088" spans="1:28" s="11" customFormat="1" ht="16.5" hidden="1" customHeight="1" x14ac:dyDescent="0.3">
      <c r="A1088" s="53">
        <f>작성용!AL1085</f>
        <v>1084</v>
      </c>
      <c r="B1088" s="54" t="str">
        <f>작성용!AI1085</f>
        <v>최종결과송부 : 2024-10-04, 세부편입자산리스트 : 2024-10-17</v>
      </c>
      <c r="C1088" s="55" t="str">
        <f>작성용!AK1085</f>
        <v>개별종목</v>
      </c>
      <c r="D1088" s="56">
        <f>작성용!T1085</f>
        <v>45702</v>
      </c>
      <c r="E1088" s="57" t="str">
        <f>작성용!B1085</f>
        <v>DB손해보험(수익증권)</v>
      </c>
      <c r="F1088" s="57" t="str">
        <f>작성용!C1085</f>
        <v>재평가</v>
      </c>
      <c r="G1088" s="57" t="str">
        <f>작성용!D1085</f>
        <v>KIAMCO도로투자사모특별자산투자신탁제6호</v>
      </c>
      <c r="H1088" s="58" t="str">
        <f>작성용!E1085</f>
        <v>KBP2016120252</v>
      </c>
      <c r="I1088" s="57" t="str">
        <f>작성용!F1085</f>
        <v>B02</v>
      </c>
      <c r="J1088" s="57">
        <f>작성용!G1085</f>
        <v>0</v>
      </c>
      <c r="K1088" s="57" t="str">
        <f>작성용!H1085</f>
        <v>-</v>
      </c>
      <c r="L1088" s="57" t="str">
        <f>작성용!N1085</f>
        <v xml:space="preserve">분기 </v>
      </c>
      <c r="M1088" s="56" t="str">
        <f>작성용!U1085</f>
        <v>2025.03.31</v>
      </c>
      <c r="N1088" s="56" t="str">
        <f>작성용!V1085</f>
        <v>사전등록</v>
      </c>
      <c r="O1088" s="56" t="str">
        <f>작성용!W1085</f>
        <v>사전등록</v>
      </c>
      <c r="P1088" s="56" t="str">
        <f>작성용!X1085</f>
        <v>-</v>
      </c>
      <c r="Q1088" s="57" t="str">
        <f>작성용!AD1085</f>
        <v>대체평가3사업본부</v>
      </c>
      <c r="R1088" s="59">
        <f>작성용!AE1085</f>
        <v>0</v>
      </c>
      <c r="S1088" s="57" t="str">
        <f>작성용!AF1085</f>
        <v>대체평가3사업본부</v>
      </c>
      <c r="T1088" s="60" t="str">
        <f>작성용!AG1085</f>
        <v>서동현/조용원</v>
      </c>
      <c r="U1088" s="60" t="str">
        <f>작성용!AH1085</f>
        <v>서동현/조용원</v>
      </c>
      <c r="V1088" s="55">
        <f>작성용!AA1085</f>
        <v>202503</v>
      </c>
      <c r="W1088" s="57" t="str">
        <f>작성용!AC1085</f>
        <v>[T]기타보험기관[1본부]</v>
      </c>
      <c r="X1088" s="57" t="str">
        <f>작성용!O1085</f>
        <v xml:space="preserve">박희만 </v>
      </c>
      <c r="Y1088" s="57" t="str">
        <f>작성용!P1085</f>
        <v xml:space="preserve">02-331-5462 </v>
      </c>
      <c r="Z1088" s="57" t="str">
        <f>작성용!Q1085</f>
        <v xml:space="preserve">parkheeman@dbins.co.kr </v>
      </c>
      <c r="AA1088" s="55" t="str">
        <f>작성용!AJ1085</f>
        <v>-</v>
      </c>
      <c r="AB1088" s="55">
        <f>작성용!AB1085</f>
        <v>0</v>
      </c>
    </row>
    <row r="1089" spans="1:28" s="11" customFormat="1" ht="16.5" hidden="1" customHeight="1" x14ac:dyDescent="0.3">
      <c r="A1089" s="53">
        <f>작성용!AL1086</f>
        <v>1085</v>
      </c>
      <c r="B1089" s="54" t="str">
        <f>작성용!AI1086</f>
        <v>최종결과송부 : 2024-10-04, 세부편입자산리스트 : 2024-10-17</v>
      </c>
      <c r="C1089" s="55" t="str">
        <f>작성용!AK1086</f>
        <v>개별종목</v>
      </c>
      <c r="D1089" s="56">
        <f>작성용!T1086</f>
        <v>45702</v>
      </c>
      <c r="E1089" s="57" t="str">
        <f>작성용!B1086</f>
        <v>DB손해보험(수익증권)</v>
      </c>
      <c r="F1089" s="57" t="str">
        <f>작성용!C1086</f>
        <v>재평가</v>
      </c>
      <c r="G1089" s="57" t="str">
        <f>작성용!D1086</f>
        <v>KB신평택발전전문투자형사모특별자산투자신탁제2호</v>
      </c>
      <c r="H1089" s="58" t="str">
        <f>작성용!E1086</f>
        <v>KBP2017060005</v>
      </c>
      <c r="I1089" s="57" t="str">
        <f>작성용!F1086</f>
        <v>B02</v>
      </c>
      <c r="J1089" s="57">
        <f>작성용!G1086</f>
        <v>0</v>
      </c>
      <c r="K1089" s="57" t="str">
        <f>작성용!H1086</f>
        <v>-</v>
      </c>
      <c r="L1089" s="57" t="str">
        <f>작성용!N1086</f>
        <v xml:space="preserve">분기 </v>
      </c>
      <c r="M1089" s="56" t="str">
        <f>작성용!U1086</f>
        <v>2025.03.31</v>
      </c>
      <c r="N1089" s="56" t="str">
        <f>작성용!V1086</f>
        <v>사전등록</v>
      </c>
      <c r="O1089" s="56" t="str">
        <f>작성용!W1086</f>
        <v>사전등록</v>
      </c>
      <c r="P1089" s="56" t="str">
        <f>작성용!X1086</f>
        <v>-</v>
      </c>
      <c r="Q1089" s="57" t="str">
        <f>작성용!AD1086</f>
        <v>대체평가3사업본부</v>
      </c>
      <c r="R1089" s="59">
        <f>작성용!AE1086</f>
        <v>0</v>
      </c>
      <c r="S1089" s="57" t="str">
        <f>작성용!AF1086</f>
        <v>대체평가3사업본부</v>
      </c>
      <c r="T1089" s="60" t="str">
        <f>작성용!AG1086</f>
        <v>서동현/조용원</v>
      </c>
      <c r="U1089" s="60" t="str">
        <f>작성용!AH1086</f>
        <v>서동현/조용원</v>
      </c>
      <c r="V1089" s="55">
        <f>작성용!AA1086</f>
        <v>202503</v>
      </c>
      <c r="W1089" s="57" t="str">
        <f>작성용!AC1086</f>
        <v>[T]기타보험기관[1본부]</v>
      </c>
      <c r="X1089" s="57" t="str">
        <f>작성용!O1086</f>
        <v xml:space="preserve">박희만 </v>
      </c>
      <c r="Y1089" s="57" t="str">
        <f>작성용!P1086</f>
        <v xml:space="preserve">02-331-5462 </v>
      </c>
      <c r="Z1089" s="57" t="str">
        <f>작성용!Q1086</f>
        <v xml:space="preserve">parkheeman@dbins.co.kr </v>
      </c>
      <c r="AA1089" s="55" t="str">
        <f>작성용!AJ1086</f>
        <v>-</v>
      </c>
      <c r="AB1089" s="55">
        <f>작성용!AB1086</f>
        <v>0</v>
      </c>
    </row>
    <row r="1090" spans="1:28" s="11" customFormat="1" ht="16.5" hidden="1" customHeight="1" x14ac:dyDescent="0.3">
      <c r="A1090" s="53">
        <f>작성용!AL1087</f>
        <v>1086</v>
      </c>
      <c r="B1090" s="54" t="str">
        <f>작성용!AI1087</f>
        <v>최종결과송부 : 2024-10-04, 세부편입자산리스트 : 2024-10-17</v>
      </c>
      <c r="C1090" s="55" t="str">
        <f>작성용!AK1087</f>
        <v>개별종목</v>
      </c>
      <c r="D1090" s="56">
        <f>작성용!T1087</f>
        <v>45702</v>
      </c>
      <c r="E1090" s="57" t="str">
        <f>작성용!B1087</f>
        <v>DB손해보험(수익증권)</v>
      </c>
      <c r="F1090" s="57" t="str">
        <f>작성용!C1087</f>
        <v>재평가</v>
      </c>
      <c r="G1090" s="57" t="str">
        <f>작성용!D1087</f>
        <v>KIAMCO도로투자사모특별자산투자신탁제9호</v>
      </c>
      <c r="H1090" s="58" t="str">
        <f>작성용!E1087</f>
        <v>KBP2017090011</v>
      </c>
      <c r="I1090" s="57" t="str">
        <f>작성용!F1087</f>
        <v>B02</v>
      </c>
      <c r="J1090" s="57">
        <f>작성용!G1087</f>
        <v>0</v>
      </c>
      <c r="K1090" s="57" t="str">
        <f>작성용!H1087</f>
        <v>-</v>
      </c>
      <c r="L1090" s="57" t="str">
        <f>작성용!N1087</f>
        <v xml:space="preserve">분기 </v>
      </c>
      <c r="M1090" s="56" t="str">
        <f>작성용!U1087</f>
        <v>2025.03.31</v>
      </c>
      <c r="N1090" s="56" t="str">
        <f>작성용!V1087</f>
        <v>사전등록</v>
      </c>
      <c r="O1090" s="56" t="str">
        <f>작성용!W1087</f>
        <v>사전등록</v>
      </c>
      <c r="P1090" s="56" t="str">
        <f>작성용!X1087</f>
        <v>-</v>
      </c>
      <c r="Q1090" s="57" t="str">
        <f>작성용!AD1087</f>
        <v>대체평가3사업본부</v>
      </c>
      <c r="R1090" s="59">
        <f>작성용!AE1087</f>
        <v>0</v>
      </c>
      <c r="S1090" s="57" t="str">
        <f>작성용!AF1087</f>
        <v>대체평가3사업본부</v>
      </c>
      <c r="T1090" s="60" t="str">
        <f>작성용!AG1087</f>
        <v>서동현/조용원</v>
      </c>
      <c r="U1090" s="60" t="str">
        <f>작성용!AH1087</f>
        <v>서동현/조용원</v>
      </c>
      <c r="V1090" s="55">
        <f>작성용!AA1087</f>
        <v>202503</v>
      </c>
      <c r="W1090" s="57" t="str">
        <f>작성용!AC1087</f>
        <v>[T]기타보험기관[1본부]</v>
      </c>
      <c r="X1090" s="57" t="str">
        <f>작성용!O1087</f>
        <v xml:space="preserve">박희만 </v>
      </c>
      <c r="Y1090" s="57" t="str">
        <f>작성용!P1087</f>
        <v xml:space="preserve">02-331-5462 </v>
      </c>
      <c r="Z1090" s="57" t="str">
        <f>작성용!Q1087</f>
        <v xml:space="preserve">parkheeman@dbins.co.kr </v>
      </c>
      <c r="AA1090" s="55" t="str">
        <f>작성용!AJ1087</f>
        <v>-</v>
      </c>
      <c r="AB1090" s="55">
        <f>작성용!AB1087</f>
        <v>0</v>
      </c>
    </row>
    <row r="1091" spans="1:28" s="11" customFormat="1" ht="16.5" hidden="1" customHeight="1" x14ac:dyDescent="0.3">
      <c r="A1091" s="53">
        <f>작성용!AL1088</f>
        <v>1087</v>
      </c>
      <c r="B1091" s="54" t="str">
        <f>작성용!AI1088</f>
        <v>최종결과송부 : 2024-10-04, 세부편입자산리스트 : 2024-10-17</v>
      </c>
      <c r="C1091" s="55" t="str">
        <f>작성용!AK1088</f>
        <v>개별종목</v>
      </c>
      <c r="D1091" s="56">
        <f>작성용!T1088</f>
        <v>45702</v>
      </c>
      <c r="E1091" s="57" t="str">
        <f>작성용!B1088</f>
        <v>DB손해보험(수익증권)</v>
      </c>
      <c r="F1091" s="57" t="str">
        <f>작성용!C1088</f>
        <v>재평가</v>
      </c>
      <c r="G1091" s="57" t="str">
        <f>작성용!D1088</f>
        <v>흥국우리시니어론사모특별자산투자신탁제2호</v>
      </c>
      <c r="H1091" s="58" t="str">
        <f>작성용!E1088</f>
        <v>KBP2017090108</v>
      </c>
      <c r="I1091" s="57" t="str">
        <f>작성용!F1088</f>
        <v>B02</v>
      </c>
      <c r="J1091" s="57">
        <f>작성용!G1088</f>
        <v>0</v>
      </c>
      <c r="K1091" s="57" t="str">
        <f>작성용!H1088</f>
        <v>-</v>
      </c>
      <c r="L1091" s="57" t="str">
        <f>작성용!N1088</f>
        <v xml:space="preserve">분기 </v>
      </c>
      <c r="M1091" s="56" t="str">
        <f>작성용!U1088</f>
        <v>2025.03.31</v>
      </c>
      <c r="N1091" s="56" t="str">
        <f>작성용!V1088</f>
        <v>사전등록</v>
      </c>
      <c r="O1091" s="56" t="str">
        <f>작성용!W1088</f>
        <v>사전등록</v>
      </c>
      <c r="P1091" s="56" t="str">
        <f>작성용!X1088</f>
        <v>-</v>
      </c>
      <c r="Q1091" s="57" t="str">
        <f>작성용!AD1088</f>
        <v>대체평가3사업본부</v>
      </c>
      <c r="R1091" s="59">
        <f>작성용!AE1088</f>
        <v>0</v>
      </c>
      <c r="S1091" s="57" t="str">
        <f>작성용!AF1088</f>
        <v>대체평가3사업본부</v>
      </c>
      <c r="T1091" s="60" t="str">
        <f>작성용!AG1088</f>
        <v>서동현/조용원</v>
      </c>
      <c r="U1091" s="60" t="str">
        <f>작성용!AH1088</f>
        <v>서동현/조용원</v>
      </c>
      <c r="V1091" s="55">
        <f>작성용!AA1088</f>
        <v>202503</v>
      </c>
      <c r="W1091" s="57" t="str">
        <f>작성용!AC1088</f>
        <v>[T]기타보험기관[1본부]</v>
      </c>
      <c r="X1091" s="57" t="str">
        <f>작성용!O1088</f>
        <v xml:space="preserve">박희만 </v>
      </c>
      <c r="Y1091" s="57" t="str">
        <f>작성용!P1088</f>
        <v xml:space="preserve">02-331-5462 </v>
      </c>
      <c r="Z1091" s="57" t="str">
        <f>작성용!Q1088</f>
        <v xml:space="preserve">parkheeman@dbins.co.kr </v>
      </c>
      <c r="AA1091" s="55" t="str">
        <f>작성용!AJ1088</f>
        <v>-</v>
      </c>
      <c r="AB1091" s="55">
        <f>작성용!AB1088</f>
        <v>0</v>
      </c>
    </row>
    <row r="1092" spans="1:28" s="11" customFormat="1" ht="16.5" hidden="1" customHeight="1" x14ac:dyDescent="0.3">
      <c r="A1092" s="53">
        <f>작성용!AL1089</f>
        <v>1088</v>
      </c>
      <c r="B1092" s="54" t="str">
        <f>작성용!AI1089</f>
        <v>최종결과송부 : 2024-10-04, 세부편입자산리스트 : 2024-10-17</v>
      </c>
      <c r="C1092" s="55" t="str">
        <f>작성용!AK1089</f>
        <v>개별종목</v>
      </c>
      <c r="D1092" s="56">
        <f>작성용!T1089</f>
        <v>45702</v>
      </c>
      <c r="E1092" s="57" t="str">
        <f>작성용!B1089</f>
        <v>DB손해보험(수익증권)</v>
      </c>
      <c r="F1092" s="57" t="str">
        <f>작성용!C1089</f>
        <v>재평가</v>
      </c>
      <c r="G1092" s="57" t="str">
        <f>작성용!D1089</f>
        <v>DB일반사모특별자산투자신탁제30호[항공기]</v>
      </c>
      <c r="H1092" s="58" t="str">
        <f>작성용!E1089</f>
        <v>KBP2021120325</v>
      </c>
      <c r="I1092" s="57" t="str">
        <f>작성용!F1089</f>
        <v>B02</v>
      </c>
      <c r="J1092" s="57">
        <f>작성용!G1089</f>
        <v>0</v>
      </c>
      <c r="K1092" s="57" t="str">
        <f>작성용!H1089</f>
        <v>-</v>
      </c>
      <c r="L1092" s="57" t="str">
        <f>작성용!N1089</f>
        <v xml:space="preserve">분기 </v>
      </c>
      <c r="M1092" s="56" t="str">
        <f>작성용!U1089</f>
        <v>2025.03.31</v>
      </c>
      <c r="N1092" s="56" t="str">
        <f>작성용!V1089</f>
        <v>사전등록</v>
      </c>
      <c r="O1092" s="56" t="str">
        <f>작성용!W1089</f>
        <v>사전등록</v>
      </c>
      <c r="P1092" s="56" t="str">
        <f>작성용!X1089</f>
        <v>-</v>
      </c>
      <c r="Q1092" s="57" t="str">
        <f>작성용!AD1089</f>
        <v>대체평가3사업본부</v>
      </c>
      <c r="R1092" s="59">
        <f>작성용!AE1089</f>
        <v>0</v>
      </c>
      <c r="S1092" s="57" t="str">
        <f>작성용!AF1089</f>
        <v>대체평가3사업본부</v>
      </c>
      <c r="T1092" s="60" t="str">
        <f>작성용!AG1089</f>
        <v>서동현/조용원</v>
      </c>
      <c r="U1092" s="60" t="str">
        <f>작성용!AH1089</f>
        <v>서동현/조용원</v>
      </c>
      <c r="V1092" s="55">
        <f>작성용!AA1089</f>
        <v>202503</v>
      </c>
      <c r="W1092" s="57" t="str">
        <f>작성용!AC1089</f>
        <v>[T]기타보험기관[1본부]</v>
      </c>
      <c r="X1092" s="57" t="str">
        <f>작성용!O1089</f>
        <v xml:space="preserve">박희만 </v>
      </c>
      <c r="Y1092" s="57" t="str">
        <f>작성용!P1089</f>
        <v xml:space="preserve">02-331-5462 </v>
      </c>
      <c r="Z1092" s="57" t="str">
        <f>작성용!Q1089</f>
        <v xml:space="preserve">parkheeman@dbins.co.kr </v>
      </c>
      <c r="AA1092" s="55" t="str">
        <f>작성용!AJ1089</f>
        <v>-</v>
      </c>
      <c r="AB1092" s="55">
        <f>작성용!AB1089</f>
        <v>0</v>
      </c>
    </row>
    <row r="1093" spans="1:28" s="11" customFormat="1" ht="16.5" hidden="1" customHeight="1" x14ac:dyDescent="0.3">
      <c r="A1093" s="53">
        <f>작성용!AL1090</f>
        <v>1089</v>
      </c>
      <c r="B1093" s="54" t="str">
        <f>작성용!AI1090</f>
        <v>최종결과송부 : 2024-10-04, 세부편입자산리스트 : 2024-10-17</v>
      </c>
      <c r="C1093" s="55" t="str">
        <f>작성용!AK1090</f>
        <v>개별종목</v>
      </c>
      <c r="D1093" s="56">
        <f>작성용!T1090</f>
        <v>45702</v>
      </c>
      <c r="E1093" s="57" t="str">
        <f>작성용!B1090</f>
        <v>DB손해보험(수익증권)</v>
      </c>
      <c r="F1093" s="57" t="str">
        <f>작성용!C1090</f>
        <v>재평가</v>
      </c>
      <c r="G1093" s="57" t="str">
        <f>작성용!D1090</f>
        <v>KB서부내륙고속도로전문투자형사모특별자산투자신탁제2종수익증권</v>
      </c>
      <c r="H1093" s="58" t="str">
        <f>작성용!E1090</f>
        <v>KBP2018030056</v>
      </c>
      <c r="I1093" s="57" t="str">
        <f>작성용!F1090</f>
        <v>B02</v>
      </c>
      <c r="J1093" s="57">
        <f>작성용!G1090</f>
        <v>0</v>
      </c>
      <c r="K1093" s="57" t="str">
        <f>작성용!H1090</f>
        <v>-</v>
      </c>
      <c r="L1093" s="57" t="str">
        <f>작성용!N1090</f>
        <v xml:space="preserve">분기 </v>
      </c>
      <c r="M1093" s="56" t="str">
        <f>작성용!U1090</f>
        <v>2025.03.31</v>
      </c>
      <c r="N1093" s="56" t="str">
        <f>작성용!V1090</f>
        <v>사전등록</v>
      </c>
      <c r="O1093" s="56" t="str">
        <f>작성용!W1090</f>
        <v>사전등록</v>
      </c>
      <c r="P1093" s="56" t="str">
        <f>작성용!X1090</f>
        <v>-</v>
      </c>
      <c r="Q1093" s="57" t="str">
        <f>작성용!AD1090</f>
        <v>대체평가3사업본부</v>
      </c>
      <c r="R1093" s="59">
        <f>작성용!AE1090</f>
        <v>0</v>
      </c>
      <c r="S1093" s="57" t="str">
        <f>작성용!AF1090</f>
        <v>대체평가3사업본부</v>
      </c>
      <c r="T1093" s="60" t="str">
        <f>작성용!AG1090</f>
        <v>서동현/조용원</v>
      </c>
      <c r="U1093" s="60" t="str">
        <f>작성용!AH1090</f>
        <v>서동현/조용원</v>
      </c>
      <c r="V1093" s="55">
        <f>작성용!AA1090</f>
        <v>202503</v>
      </c>
      <c r="W1093" s="57" t="str">
        <f>작성용!AC1090</f>
        <v>[T]기타보험기관[1본부]</v>
      </c>
      <c r="X1093" s="57" t="str">
        <f>작성용!O1090</f>
        <v xml:space="preserve">박희만 </v>
      </c>
      <c r="Y1093" s="57" t="str">
        <f>작성용!P1090</f>
        <v xml:space="preserve">02-331-5462 </v>
      </c>
      <c r="Z1093" s="57" t="str">
        <f>작성용!Q1090</f>
        <v xml:space="preserve">parkheeman@dbins.co.kr </v>
      </c>
      <c r="AA1093" s="55" t="str">
        <f>작성용!AJ1090</f>
        <v>-</v>
      </c>
      <c r="AB1093" s="55">
        <f>작성용!AB1090</f>
        <v>0</v>
      </c>
    </row>
    <row r="1094" spans="1:28" s="11" customFormat="1" ht="16.5" hidden="1" customHeight="1" x14ac:dyDescent="0.3">
      <c r="A1094" s="53">
        <f>작성용!AL1091</f>
        <v>1090</v>
      </c>
      <c r="B1094" s="54" t="str">
        <f>작성용!AI1091</f>
        <v>최종결과송부 : 2024-10-04, 세부편입자산리스트 : 2024-10-17</v>
      </c>
      <c r="C1094" s="55" t="str">
        <f>작성용!AK1091</f>
        <v>개별종목</v>
      </c>
      <c r="D1094" s="56">
        <f>작성용!T1091</f>
        <v>45702</v>
      </c>
      <c r="E1094" s="57" t="str">
        <f>작성용!B1091</f>
        <v>DB손해보험(수익증권)</v>
      </c>
      <c r="F1094" s="57" t="str">
        <f>작성용!C1091</f>
        <v>재평가</v>
      </c>
      <c r="G1094" s="57" t="str">
        <f>작성용!D1091</f>
        <v>신한AIM크레딧전문투자형사모투자신탁제1호</v>
      </c>
      <c r="H1094" s="58" t="str">
        <f>작성용!E1091</f>
        <v>KBP2019090103</v>
      </c>
      <c r="I1094" s="57" t="str">
        <f>작성용!F1091</f>
        <v>B02</v>
      </c>
      <c r="J1094" s="57">
        <f>작성용!G1091</f>
        <v>0</v>
      </c>
      <c r="K1094" s="57" t="str">
        <f>작성용!H1091</f>
        <v>-</v>
      </c>
      <c r="L1094" s="57" t="str">
        <f>작성용!N1091</f>
        <v xml:space="preserve">분기 </v>
      </c>
      <c r="M1094" s="56" t="str">
        <f>작성용!U1091</f>
        <v>2025.03.31</v>
      </c>
      <c r="N1094" s="56" t="str">
        <f>작성용!V1091</f>
        <v>사전등록</v>
      </c>
      <c r="O1094" s="56" t="str">
        <f>작성용!W1091</f>
        <v>사전등록</v>
      </c>
      <c r="P1094" s="56" t="str">
        <f>작성용!X1091</f>
        <v>-</v>
      </c>
      <c r="Q1094" s="57" t="str">
        <f>작성용!AD1091</f>
        <v>대체평가3사업본부</v>
      </c>
      <c r="R1094" s="59">
        <f>작성용!AE1091</f>
        <v>0</v>
      </c>
      <c r="S1094" s="57" t="str">
        <f>작성용!AF1091</f>
        <v>대체평가3사업본부</v>
      </c>
      <c r="T1094" s="60" t="str">
        <f>작성용!AG1091</f>
        <v>서동현/조용원</v>
      </c>
      <c r="U1094" s="60" t="str">
        <f>작성용!AH1091</f>
        <v>서동현/조용원</v>
      </c>
      <c r="V1094" s="55">
        <f>작성용!AA1091</f>
        <v>202503</v>
      </c>
      <c r="W1094" s="57" t="str">
        <f>작성용!AC1091</f>
        <v>[T]기타보험기관[1본부]</v>
      </c>
      <c r="X1094" s="57" t="str">
        <f>작성용!O1091</f>
        <v xml:space="preserve">박희만 </v>
      </c>
      <c r="Y1094" s="57" t="str">
        <f>작성용!P1091</f>
        <v xml:space="preserve">02-331-5462 </v>
      </c>
      <c r="Z1094" s="57" t="str">
        <f>작성용!Q1091</f>
        <v xml:space="preserve">parkheeman@dbins.co.kr </v>
      </c>
      <c r="AA1094" s="55" t="str">
        <f>작성용!AJ1091</f>
        <v>-</v>
      </c>
      <c r="AB1094" s="55">
        <f>작성용!AB1091</f>
        <v>0</v>
      </c>
    </row>
    <row r="1095" spans="1:28" s="11" customFormat="1" ht="16.5" hidden="1" customHeight="1" x14ac:dyDescent="0.3">
      <c r="A1095" s="53">
        <f>작성용!AL1092</f>
        <v>1091</v>
      </c>
      <c r="B1095" s="54" t="str">
        <f>작성용!AI1092</f>
        <v>최종결과송부 : 2024-10-04, 세부편입자산리스트 : 2024-10-17</v>
      </c>
      <c r="C1095" s="55" t="str">
        <f>작성용!AK1092</f>
        <v>개별종목</v>
      </c>
      <c r="D1095" s="56">
        <f>작성용!T1092</f>
        <v>45702</v>
      </c>
      <c r="E1095" s="57" t="str">
        <f>작성용!B1092</f>
        <v>DB손해보험(수익증권)</v>
      </c>
      <c r="F1095" s="57" t="str">
        <f>작성용!C1092</f>
        <v>재평가</v>
      </c>
      <c r="G1095" s="57" t="str">
        <f>작성용!D1092</f>
        <v>신한AIM크레딧일반사모투자신탁제3-C호</v>
      </c>
      <c r="H1095" s="58" t="str">
        <f>작성용!E1092</f>
        <v>KBP2021120328</v>
      </c>
      <c r="I1095" s="57" t="str">
        <f>작성용!F1092</f>
        <v>B02</v>
      </c>
      <c r="J1095" s="57">
        <f>작성용!G1092</f>
        <v>0</v>
      </c>
      <c r="K1095" s="57" t="str">
        <f>작성용!H1092</f>
        <v>-</v>
      </c>
      <c r="L1095" s="57" t="str">
        <f>작성용!N1092</f>
        <v xml:space="preserve">분기 </v>
      </c>
      <c r="M1095" s="56" t="str">
        <f>작성용!U1092</f>
        <v>2025.03.31</v>
      </c>
      <c r="N1095" s="56" t="str">
        <f>작성용!V1092</f>
        <v>사전등록</v>
      </c>
      <c r="O1095" s="56" t="str">
        <f>작성용!W1092</f>
        <v>사전등록</v>
      </c>
      <c r="P1095" s="56" t="str">
        <f>작성용!X1092</f>
        <v>-</v>
      </c>
      <c r="Q1095" s="57" t="str">
        <f>작성용!AD1092</f>
        <v>대체평가3사업본부</v>
      </c>
      <c r="R1095" s="59">
        <f>작성용!AE1092</f>
        <v>0</v>
      </c>
      <c r="S1095" s="57" t="str">
        <f>작성용!AF1092</f>
        <v>대체평가3사업본부</v>
      </c>
      <c r="T1095" s="60" t="str">
        <f>작성용!AG1092</f>
        <v>서동현/조용원</v>
      </c>
      <c r="U1095" s="60" t="str">
        <f>작성용!AH1092</f>
        <v>서동현/조용원</v>
      </c>
      <c r="V1095" s="55">
        <f>작성용!AA1092</f>
        <v>202503</v>
      </c>
      <c r="W1095" s="57" t="str">
        <f>작성용!AC1092</f>
        <v>[T]기타보험기관[1본부]</v>
      </c>
      <c r="X1095" s="57" t="str">
        <f>작성용!O1092</f>
        <v xml:space="preserve">박희만 </v>
      </c>
      <c r="Y1095" s="57" t="str">
        <f>작성용!P1092</f>
        <v xml:space="preserve">02-331-5462 </v>
      </c>
      <c r="Z1095" s="57" t="str">
        <f>작성용!Q1092</f>
        <v xml:space="preserve">parkheeman@dbins.co.kr </v>
      </c>
      <c r="AA1095" s="55" t="str">
        <f>작성용!AJ1092</f>
        <v>-</v>
      </c>
      <c r="AB1095" s="55">
        <f>작성용!AB1092</f>
        <v>0</v>
      </c>
    </row>
    <row r="1096" spans="1:28" s="11" customFormat="1" ht="16.5" hidden="1" customHeight="1" x14ac:dyDescent="0.3">
      <c r="A1096" s="53">
        <f>작성용!AL1093</f>
        <v>1092</v>
      </c>
      <c r="B1096" s="54" t="str">
        <f>작성용!AI1093</f>
        <v>최종결과송부 : 2024-10-04, 세부편입자산리스트 : 2024-10-17</v>
      </c>
      <c r="C1096" s="55" t="str">
        <f>작성용!AK1093</f>
        <v>개별종목</v>
      </c>
      <c r="D1096" s="56">
        <f>작성용!T1093</f>
        <v>45702</v>
      </c>
      <c r="E1096" s="57" t="str">
        <f>작성용!B1093</f>
        <v>DB손해보험(수익증권)</v>
      </c>
      <c r="F1096" s="57" t="str">
        <f>작성용!C1093</f>
        <v>재평가</v>
      </c>
      <c r="G1096" s="57" t="str">
        <f>작성용!D1093</f>
        <v>KIAMCO도로투자사모특별자산투자신탁제11호</v>
      </c>
      <c r="H1096" s="58" t="str">
        <f>작성용!E1093</f>
        <v>KBP2019090154</v>
      </c>
      <c r="I1096" s="57" t="str">
        <f>작성용!F1093</f>
        <v>B02</v>
      </c>
      <c r="J1096" s="57">
        <f>작성용!G1093</f>
        <v>0</v>
      </c>
      <c r="K1096" s="57" t="str">
        <f>작성용!H1093</f>
        <v>-</v>
      </c>
      <c r="L1096" s="57" t="str">
        <f>작성용!N1093</f>
        <v xml:space="preserve">분기 </v>
      </c>
      <c r="M1096" s="56" t="str">
        <f>작성용!U1093</f>
        <v>2025.03.31</v>
      </c>
      <c r="N1096" s="56" t="str">
        <f>작성용!V1093</f>
        <v>사전등록</v>
      </c>
      <c r="O1096" s="56" t="str">
        <f>작성용!W1093</f>
        <v>사전등록</v>
      </c>
      <c r="P1096" s="56" t="str">
        <f>작성용!X1093</f>
        <v>-</v>
      </c>
      <c r="Q1096" s="57" t="str">
        <f>작성용!AD1093</f>
        <v>대체평가3사업본부</v>
      </c>
      <c r="R1096" s="59">
        <f>작성용!AE1093</f>
        <v>0</v>
      </c>
      <c r="S1096" s="57" t="str">
        <f>작성용!AF1093</f>
        <v>대체평가3사업본부</v>
      </c>
      <c r="T1096" s="60" t="str">
        <f>작성용!AG1093</f>
        <v>서동현/조용원</v>
      </c>
      <c r="U1096" s="60" t="str">
        <f>작성용!AH1093</f>
        <v>서동현/조용원</v>
      </c>
      <c r="V1096" s="55">
        <f>작성용!AA1093</f>
        <v>202503</v>
      </c>
      <c r="W1096" s="57" t="str">
        <f>작성용!AC1093</f>
        <v>[T]기타보험기관[1본부]</v>
      </c>
      <c r="X1096" s="57" t="str">
        <f>작성용!O1093</f>
        <v xml:space="preserve">박희만 </v>
      </c>
      <c r="Y1096" s="57" t="str">
        <f>작성용!P1093</f>
        <v xml:space="preserve">02-331-5462 </v>
      </c>
      <c r="Z1096" s="57" t="str">
        <f>작성용!Q1093</f>
        <v xml:space="preserve">parkheeman@dbins.co.kr </v>
      </c>
      <c r="AA1096" s="55" t="str">
        <f>작성용!AJ1093</f>
        <v>-</v>
      </c>
      <c r="AB1096" s="55">
        <f>작성용!AB1093</f>
        <v>0</v>
      </c>
    </row>
    <row r="1097" spans="1:28" s="11" customFormat="1" ht="16.5" hidden="1" customHeight="1" x14ac:dyDescent="0.3">
      <c r="A1097" s="53">
        <f>작성용!AL1094</f>
        <v>1093</v>
      </c>
      <c r="B1097" s="54" t="str">
        <f>작성용!AI1094</f>
        <v>최종결과송부 : 2024-10-04, 세부편입자산리스트 : 2024-10-17</v>
      </c>
      <c r="C1097" s="55" t="str">
        <f>작성용!AK1094</f>
        <v>개별종목</v>
      </c>
      <c r="D1097" s="56">
        <f>작성용!T1094</f>
        <v>45702</v>
      </c>
      <c r="E1097" s="57" t="str">
        <f>작성용!B1094</f>
        <v>DB손해보험(수익증권)</v>
      </c>
      <c r="F1097" s="57" t="str">
        <f>작성용!C1094</f>
        <v>재평가</v>
      </c>
      <c r="G1097" s="57" t="str">
        <f>작성용!D1094</f>
        <v>KB광명서울고속도로전문투자형사모특별자산투자신탁</v>
      </c>
      <c r="H1097" s="58" t="str">
        <f>작성용!E1094</f>
        <v>KBP2019090155</v>
      </c>
      <c r="I1097" s="57" t="str">
        <f>작성용!F1094</f>
        <v>B02</v>
      </c>
      <c r="J1097" s="57">
        <f>작성용!G1094</f>
        <v>0</v>
      </c>
      <c r="K1097" s="57" t="str">
        <f>작성용!H1094</f>
        <v>-</v>
      </c>
      <c r="L1097" s="57" t="str">
        <f>작성용!N1094</f>
        <v xml:space="preserve">분기 </v>
      </c>
      <c r="M1097" s="56" t="str">
        <f>작성용!U1094</f>
        <v>2025.03.31</v>
      </c>
      <c r="N1097" s="56" t="str">
        <f>작성용!V1094</f>
        <v>사전등록</v>
      </c>
      <c r="O1097" s="56" t="str">
        <f>작성용!W1094</f>
        <v>사전등록</v>
      </c>
      <c r="P1097" s="56" t="str">
        <f>작성용!X1094</f>
        <v>-</v>
      </c>
      <c r="Q1097" s="57" t="str">
        <f>작성용!AD1094</f>
        <v>대체평가3사업본부</v>
      </c>
      <c r="R1097" s="59">
        <f>작성용!AE1094</f>
        <v>0</v>
      </c>
      <c r="S1097" s="57" t="str">
        <f>작성용!AF1094</f>
        <v>대체평가3사업본부</v>
      </c>
      <c r="T1097" s="60" t="str">
        <f>작성용!AG1094</f>
        <v>서동현/조용원</v>
      </c>
      <c r="U1097" s="60" t="str">
        <f>작성용!AH1094</f>
        <v>서동현/조용원</v>
      </c>
      <c r="V1097" s="55">
        <f>작성용!AA1094</f>
        <v>202503</v>
      </c>
      <c r="W1097" s="57" t="str">
        <f>작성용!AC1094</f>
        <v>[T]기타보험기관[1본부]</v>
      </c>
      <c r="X1097" s="57" t="str">
        <f>작성용!O1094</f>
        <v xml:space="preserve">박희만 </v>
      </c>
      <c r="Y1097" s="57" t="str">
        <f>작성용!P1094</f>
        <v xml:space="preserve">02-331-5462 </v>
      </c>
      <c r="Z1097" s="57" t="str">
        <f>작성용!Q1094</f>
        <v xml:space="preserve">parkheeman@dbins.co.kr </v>
      </c>
      <c r="AA1097" s="55" t="str">
        <f>작성용!AJ1094</f>
        <v>-</v>
      </c>
      <c r="AB1097" s="55">
        <f>작성용!AB1094</f>
        <v>0</v>
      </c>
    </row>
    <row r="1098" spans="1:28" s="11" customFormat="1" ht="16.5" hidden="1" customHeight="1" x14ac:dyDescent="0.3">
      <c r="A1098" s="53">
        <f>작성용!AL1095</f>
        <v>1094</v>
      </c>
      <c r="B1098" s="54" t="str">
        <f>작성용!AI1095</f>
        <v>최종결과송부 : 2024-10-04, 세부편입자산리스트 : 2024-10-17</v>
      </c>
      <c r="C1098" s="55" t="str">
        <f>작성용!AK1095</f>
        <v>개별종목</v>
      </c>
      <c r="D1098" s="56">
        <f>작성용!T1095</f>
        <v>45702</v>
      </c>
      <c r="E1098" s="57" t="str">
        <f>작성용!B1095</f>
        <v>DB손해보험(수익증권)</v>
      </c>
      <c r="F1098" s="57" t="str">
        <f>작성용!C1095</f>
        <v>재평가</v>
      </c>
      <c r="G1098" s="57" t="str">
        <f>작성용!D1095</f>
        <v>DBKKR전문투자형사모투자신탁제1호</v>
      </c>
      <c r="H1098" s="58" t="str">
        <f>작성용!E1095</f>
        <v>KBP2020120132</v>
      </c>
      <c r="I1098" s="57" t="str">
        <f>작성용!F1095</f>
        <v>B02</v>
      </c>
      <c r="J1098" s="57">
        <f>작성용!G1095</f>
        <v>0</v>
      </c>
      <c r="K1098" s="57" t="str">
        <f>작성용!H1095</f>
        <v>-</v>
      </c>
      <c r="L1098" s="57" t="str">
        <f>작성용!N1095</f>
        <v xml:space="preserve">분기 </v>
      </c>
      <c r="M1098" s="56" t="str">
        <f>작성용!U1095</f>
        <v>2025.03.31</v>
      </c>
      <c r="N1098" s="56" t="str">
        <f>작성용!V1095</f>
        <v>사전등록</v>
      </c>
      <c r="O1098" s="56" t="str">
        <f>작성용!W1095</f>
        <v>사전등록</v>
      </c>
      <c r="P1098" s="56" t="str">
        <f>작성용!X1095</f>
        <v>-</v>
      </c>
      <c r="Q1098" s="57" t="str">
        <f>작성용!AD1095</f>
        <v>대체평가3사업본부</v>
      </c>
      <c r="R1098" s="59">
        <f>작성용!AE1095</f>
        <v>0</v>
      </c>
      <c r="S1098" s="57" t="str">
        <f>작성용!AF1095</f>
        <v>대체평가3사업본부</v>
      </c>
      <c r="T1098" s="60" t="str">
        <f>작성용!AG1095</f>
        <v>서동현/조용원</v>
      </c>
      <c r="U1098" s="60" t="str">
        <f>작성용!AH1095</f>
        <v>서동현/조용원</v>
      </c>
      <c r="V1098" s="55">
        <f>작성용!AA1095</f>
        <v>202503</v>
      </c>
      <c r="W1098" s="57" t="str">
        <f>작성용!AC1095</f>
        <v>[T]기타보험기관[1본부]</v>
      </c>
      <c r="X1098" s="57" t="str">
        <f>작성용!O1095</f>
        <v xml:space="preserve">박희만 </v>
      </c>
      <c r="Y1098" s="57" t="str">
        <f>작성용!P1095</f>
        <v xml:space="preserve">02-331-5462 </v>
      </c>
      <c r="Z1098" s="57" t="str">
        <f>작성용!Q1095</f>
        <v xml:space="preserve">parkheeman@dbins.co.kr </v>
      </c>
      <c r="AA1098" s="55" t="str">
        <f>작성용!AJ1095</f>
        <v>-</v>
      </c>
      <c r="AB1098" s="55">
        <f>작성용!AB1095</f>
        <v>0</v>
      </c>
    </row>
    <row r="1099" spans="1:28" s="11" customFormat="1" ht="16.5" hidden="1" customHeight="1" x14ac:dyDescent="0.3">
      <c r="A1099" s="53">
        <f>작성용!AL1096</f>
        <v>1095</v>
      </c>
      <c r="B1099" s="54" t="str">
        <f>작성용!AI1096</f>
        <v>최종결과송부 : 2024-10-04, 세부편입자산리스트 : 2024-10-17</v>
      </c>
      <c r="C1099" s="55" t="str">
        <f>작성용!AK1096</f>
        <v>개별종목</v>
      </c>
      <c r="D1099" s="56">
        <f>작성용!T1096</f>
        <v>45702</v>
      </c>
      <c r="E1099" s="57" t="str">
        <f>작성용!B1096</f>
        <v>DB손해보험(수익증권)</v>
      </c>
      <c r="F1099" s="57" t="str">
        <f>작성용!C1096</f>
        <v>재평가</v>
      </c>
      <c r="G1099" s="57" t="str">
        <f>작성용!D1096</f>
        <v>신한시니어론전문투자형사모혼합자산투자신탁제4호</v>
      </c>
      <c r="H1099" s="58" t="str">
        <f>작성용!E1096</f>
        <v>KBP2020090070</v>
      </c>
      <c r="I1099" s="57" t="str">
        <f>작성용!F1096</f>
        <v>B02</v>
      </c>
      <c r="J1099" s="57">
        <f>작성용!G1096</f>
        <v>0</v>
      </c>
      <c r="K1099" s="57" t="str">
        <f>작성용!H1096</f>
        <v>-</v>
      </c>
      <c r="L1099" s="57" t="str">
        <f>작성용!N1096</f>
        <v xml:space="preserve">분기 </v>
      </c>
      <c r="M1099" s="56" t="str">
        <f>작성용!U1096</f>
        <v>2025.03.31</v>
      </c>
      <c r="N1099" s="56" t="str">
        <f>작성용!V1096</f>
        <v>사전등록</v>
      </c>
      <c r="O1099" s="56" t="str">
        <f>작성용!W1096</f>
        <v>사전등록</v>
      </c>
      <c r="P1099" s="56" t="str">
        <f>작성용!X1096</f>
        <v>-</v>
      </c>
      <c r="Q1099" s="57" t="str">
        <f>작성용!AD1096</f>
        <v>대체평가3사업본부</v>
      </c>
      <c r="R1099" s="59">
        <f>작성용!AE1096</f>
        <v>0</v>
      </c>
      <c r="S1099" s="57" t="str">
        <f>작성용!AF1096</f>
        <v>대체평가3사업본부</v>
      </c>
      <c r="T1099" s="60" t="str">
        <f>작성용!AG1096</f>
        <v>서동현/조용원</v>
      </c>
      <c r="U1099" s="60" t="str">
        <f>작성용!AH1096</f>
        <v>서동현/조용원</v>
      </c>
      <c r="V1099" s="55">
        <f>작성용!AA1096</f>
        <v>202503</v>
      </c>
      <c r="W1099" s="57" t="str">
        <f>작성용!AC1096</f>
        <v>[T]기타보험기관[1본부]</v>
      </c>
      <c r="X1099" s="57" t="str">
        <f>작성용!O1096</f>
        <v xml:space="preserve">박희만 </v>
      </c>
      <c r="Y1099" s="57" t="str">
        <f>작성용!P1096</f>
        <v xml:space="preserve">02-331-5462 </v>
      </c>
      <c r="Z1099" s="57" t="str">
        <f>작성용!Q1096</f>
        <v xml:space="preserve">parkheeman@dbins.co.kr </v>
      </c>
      <c r="AA1099" s="55" t="str">
        <f>작성용!AJ1096</f>
        <v>-</v>
      </c>
      <c r="AB1099" s="55">
        <f>작성용!AB1096</f>
        <v>0</v>
      </c>
    </row>
    <row r="1100" spans="1:28" s="11" customFormat="1" ht="16.5" hidden="1" customHeight="1" x14ac:dyDescent="0.3">
      <c r="A1100" s="53">
        <f>작성용!AL1097</f>
        <v>1096</v>
      </c>
      <c r="B1100" s="54" t="str">
        <f>작성용!AI1097</f>
        <v>최종결과송부 : 2024-10-04, 세부편입자산리스트 : 2024-10-17</v>
      </c>
      <c r="C1100" s="55" t="str">
        <f>작성용!AK1097</f>
        <v>개별종목</v>
      </c>
      <c r="D1100" s="56">
        <f>작성용!T1097</f>
        <v>45702</v>
      </c>
      <c r="E1100" s="57" t="str">
        <f>작성용!B1097</f>
        <v>DB손해보험(수익증권)</v>
      </c>
      <c r="F1100" s="57" t="str">
        <f>작성용!C1097</f>
        <v>재평가</v>
      </c>
      <c r="G1100" s="57" t="str">
        <f>작성용!D1097</f>
        <v>파인스트리트글로벌기업금융전문투자형사모투자신탁3호</v>
      </c>
      <c r="H1100" s="58" t="str">
        <f>작성용!E1097</f>
        <v>KBP2021120331</v>
      </c>
      <c r="I1100" s="57" t="str">
        <f>작성용!F1097</f>
        <v>B02</v>
      </c>
      <c r="J1100" s="57">
        <f>작성용!G1097</f>
        <v>0</v>
      </c>
      <c r="K1100" s="57" t="str">
        <f>작성용!H1097</f>
        <v>-</v>
      </c>
      <c r="L1100" s="57" t="str">
        <f>작성용!N1097</f>
        <v xml:space="preserve">분기 </v>
      </c>
      <c r="M1100" s="56" t="str">
        <f>작성용!U1097</f>
        <v>2025.03.31</v>
      </c>
      <c r="N1100" s="56" t="str">
        <f>작성용!V1097</f>
        <v>사전등록</v>
      </c>
      <c r="O1100" s="56" t="str">
        <f>작성용!W1097</f>
        <v>사전등록</v>
      </c>
      <c r="P1100" s="56" t="str">
        <f>작성용!X1097</f>
        <v>-</v>
      </c>
      <c r="Q1100" s="57" t="str">
        <f>작성용!AD1097</f>
        <v>대체평가3사업본부</v>
      </c>
      <c r="R1100" s="59">
        <f>작성용!AE1097</f>
        <v>0</v>
      </c>
      <c r="S1100" s="57" t="str">
        <f>작성용!AF1097</f>
        <v>대체평가3사업본부</v>
      </c>
      <c r="T1100" s="60" t="str">
        <f>작성용!AG1097</f>
        <v>서동현/조용원</v>
      </c>
      <c r="U1100" s="60" t="str">
        <f>작성용!AH1097</f>
        <v>서동현/조용원</v>
      </c>
      <c r="V1100" s="55">
        <f>작성용!AA1097</f>
        <v>202503</v>
      </c>
      <c r="W1100" s="57" t="str">
        <f>작성용!AC1097</f>
        <v>[T]기타보험기관[1본부]</v>
      </c>
      <c r="X1100" s="57" t="str">
        <f>작성용!O1097</f>
        <v xml:space="preserve">박희만 </v>
      </c>
      <c r="Y1100" s="57" t="str">
        <f>작성용!P1097</f>
        <v xml:space="preserve">02-331-5462 </v>
      </c>
      <c r="Z1100" s="57" t="str">
        <f>작성용!Q1097</f>
        <v xml:space="preserve">parkheeman@dbins.co.kr </v>
      </c>
      <c r="AA1100" s="55" t="str">
        <f>작성용!AJ1097</f>
        <v>-</v>
      </c>
      <c r="AB1100" s="55">
        <f>작성용!AB1097</f>
        <v>0</v>
      </c>
    </row>
    <row r="1101" spans="1:28" s="11" customFormat="1" ht="16.5" hidden="1" customHeight="1" x14ac:dyDescent="0.3">
      <c r="A1101" s="53">
        <f>작성용!AL1098</f>
        <v>1097</v>
      </c>
      <c r="B1101" s="54" t="str">
        <f>작성용!AI1098</f>
        <v>최종결과송부 : 2024-10-04, 세부편입자산리스트 : 2024-10-17</v>
      </c>
      <c r="C1101" s="55" t="str">
        <f>작성용!AK1098</f>
        <v>개별종목</v>
      </c>
      <c r="D1101" s="56">
        <f>작성용!T1098</f>
        <v>45702</v>
      </c>
      <c r="E1101" s="57" t="str">
        <f>작성용!B1098</f>
        <v>DB손해보험(수익증권)</v>
      </c>
      <c r="F1101" s="57" t="str">
        <f>작성용!C1098</f>
        <v>재평가</v>
      </c>
      <c r="G1101" s="57" t="str">
        <f>작성용!D1098</f>
        <v>IBK동북선도시철도전문투자형사모특별자산투자신탁</v>
      </c>
      <c r="H1101" s="58" t="str">
        <f>작성용!E1098</f>
        <v>KBP2021030012</v>
      </c>
      <c r="I1101" s="57" t="str">
        <f>작성용!F1098</f>
        <v>B02</v>
      </c>
      <c r="J1101" s="57">
        <f>작성용!G1098</f>
        <v>0</v>
      </c>
      <c r="K1101" s="57" t="str">
        <f>작성용!H1098</f>
        <v>-</v>
      </c>
      <c r="L1101" s="57" t="str">
        <f>작성용!N1098</f>
        <v xml:space="preserve">분기 </v>
      </c>
      <c r="M1101" s="56" t="str">
        <f>작성용!U1098</f>
        <v>2025.03.31</v>
      </c>
      <c r="N1101" s="56" t="str">
        <f>작성용!V1098</f>
        <v>사전등록</v>
      </c>
      <c r="O1101" s="56" t="str">
        <f>작성용!W1098</f>
        <v>사전등록</v>
      </c>
      <c r="P1101" s="56" t="str">
        <f>작성용!X1098</f>
        <v>-</v>
      </c>
      <c r="Q1101" s="57" t="str">
        <f>작성용!AD1098</f>
        <v>대체평가3사업본부</v>
      </c>
      <c r="R1101" s="59">
        <f>작성용!AE1098</f>
        <v>0</v>
      </c>
      <c r="S1101" s="57" t="str">
        <f>작성용!AF1098</f>
        <v>대체평가3사업본부</v>
      </c>
      <c r="T1101" s="60" t="str">
        <f>작성용!AG1098</f>
        <v>서동현/조용원</v>
      </c>
      <c r="U1101" s="60" t="str">
        <f>작성용!AH1098</f>
        <v>서동현/조용원</v>
      </c>
      <c r="V1101" s="55">
        <f>작성용!AA1098</f>
        <v>202503</v>
      </c>
      <c r="W1101" s="57" t="str">
        <f>작성용!AC1098</f>
        <v>[T]기타보험기관[1본부]</v>
      </c>
      <c r="X1101" s="57" t="str">
        <f>작성용!O1098</f>
        <v xml:space="preserve">박희만 </v>
      </c>
      <c r="Y1101" s="57" t="str">
        <f>작성용!P1098</f>
        <v xml:space="preserve">02-331-5462 </v>
      </c>
      <c r="Z1101" s="57" t="str">
        <f>작성용!Q1098</f>
        <v xml:space="preserve">parkheeman@dbins.co.kr </v>
      </c>
      <c r="AA1101" s="55" t="str">
        <f>작성용!AJ1098</f>
        <v>-</v>
      </c>
      <c r="AB1101" s="55">
        <f>작성용!AB1098</f>
        <v>0</v>
      </c>
    </row>
    <row r="1102" spans="1:28" s="11" customFormat="1" ht="16.5" hidden="1" customHeight="1" x14ac:dyDescent="0.3">
      <c r="A1102" s="53">
        <f>작성용!AL1099</f>
        <v>1098</v>
      </c>
      <c r="B1102" s="54" t="str">
        <f>작성용!AI1099</f>
        <v>최종결과송부 : 2024-10-04, 세부편입자산리스트 : 2024-10-17</v>
      </c>
      <c r="C1102" s="55" t="str">
        <f>작성용!AK1099</f>
        <v>개별종목</v>
      </c>
      <c r="D1102" s="56">
        <f>작성용!T1099</f>
        <v>45702</v>
      </c>
      <c r="E1102" s="57" t="str">
        <f>작성용!B1099</f>
        <v>DB손해보험(수익증권)</v>
      </c>
      <c r="F1102" s="57" t="str">
        <f>작성용!C1099</f>
        <v>재평가</v>
      </c>
      <c r="G1102" s="57" t="str">
        <f>작성용!D1099</f>
        <v>디에스QUATTRO.H코스닥벤처전문투자형사모투자신탁C-I</v>
      </c>
      <c r="H1102" s="58" t="str">
        <f>작성용!E1099</f>
        <v>KBP2021120332</v>
      </c>
      <c r="I1102" s="57" t="str">
        <f>작성용!F1099</f>
        <v>B02</v>
      </c>
      <c r="J1102" s="57">
        <f>작성용!G1099</f>
        <v>0</v>
      </c>
      <c r="K1102" s="57" t="str">
        <f>작성용!H1099</f>
        <v>-</v>
      </c>
      <c r="L1102" s="57" t="str">
        <f>작성용!N1099</f>
        <v xml:space="preserve">분기 </v>
      </c>
      <c r="M1102" s="56" t="str">
        <f>작성용!U1099</f>
        <v>2025.03.31</v>
      </c>
      <c r="N1102" s="56" t="str">
        <f>작성용!V1099</f>
        <v>사전등록</v>
      </c>
      <c r="O1102" s="56" t="str">
        <f>작성용!W1099</f>
        <v>사전등록</v>
      </c>
      <c r="P1102" s="56" t="str">
        <f>작성용!X1099</f>
        <v>-</v>
      </c>
      <c r="Q1102" s="57" t="str">
        <f>작성용!AD1099</f>
        <v>대체평가3사업본부</v>
      </c>
      <c r="R1102" s="59">
        <f>작성용!AE1099</f>
        <v>0</v>
      </c>
      <c r="S1102" s="57" t="str">
        <f>작성용!AF1099</f>
        <v>대체평가3사업본부</v>
      </c>
      <c r="T1102" s="60" t="str">
        <f>작성용!AG1099</f>
        <v>서동현/조용원</v>
      </c>
      <c r="U1102" s="60" t="str">
        <f>작성용!AH1099</f>
        <v>서동현/조용원</v>
      </c>
      <c r="V1102" s="55">
        <f>작성용!AA1099</f>
        <v>202503</v>
      </c>
      <c r="W1102" s="57" t="str">
        <f>작성용!AC1099</f>
        <v>[T]기타보험기관[1본부]</v>
      </c>
      <c r="X1102" s="57" t="str">
        <f>작성용!O1099</f>
        <v xml:space="preserve">박희만 </v>
      </c>
      <c r="Y1102" s="57" t="str">
        <f>작성용!P1099</f>
        <v xml:space="preserve">02-331-5462 </v>
      </c>
      <c r="Z1102" s="57" t="str">
        <f>작성용!Q1099</f>
        <v xml:space="preserve">parkheeman@dbins.co.kr </v>
      </c>
      <c r="AA1102" s="55" t="str">
        <f>작성용!AJ1099</f>
        <v>-</v>
      </c>
      <c r="AB1102" s="55">
        <f>작성용!AB1099</f>
        <v>0</v>
      </c>
    </row>
    <row r="1103" spans="1:28" s="11" customFormat="1" ht="16.5" hidden="1" customHeight="1" x14ac:dyDescent="0.3">
      <c r="A1103" s="53">
        <f>작성용!AL1100</f>
        <v>1099</v>
      </c>
      <c r="B1103" s="54" t="str">
        <f>작성용!AI1100</f>
        <v>최종결과송부 : 2024-10-04, 세부편입자산리스트 : 2024-10-17</v>
      </c>
      <c r="C1103" s="55" t="str">
        <f>작성용!AK1100</f>
        <v>개별종목</v>
      </c>
      <c r="D1103" s="56">
        <f>작성용!T1100</f>
        <v>45702</v>
      </c>
      <c r="E1103" s="57" t="str">
        <f>작성용!B1100</f>
        <v>DB손해보험(수익증권)</v>
      </c>
      <c r="F1103" s="57" t="str">
        <f>작성용!C1100</f>
        <v>재평가</v>
      </c>
      <c r="G1103" s="57" t="str">
        <f>작성용!D1100</f>
        <v>마스턴기회추구전문투자형사모부동산투자신탁제5호제1종</v>
      </c>
      <c r="H1103" s="58" t="str">
        <f>작성용!E1100</f>
        <v>KBP2021120333</v>
      </c>
      <c r="I1103" s="57" t="str">
        <f>작성용!F1100</f>
        <v>B02</v>
      </c>
      <c r="J1103" s="57">
        <f>작성용!G1100</f>
        <v>0</v>
      </c>
      <c r="K1103" s="57" t="str">
        <f>작성용!H1100</f>
        <v>-</v>
      </c>
      <c r="L1103" s="57" t="str">
        <f>작성용!N1100</f>
        <v xml:space="preserve">분기 </v>
      </c>
      <c r="M1103" s="56" t="str">
        <f>작성용!U1100</f>
        <v>2025.03.31</v>
      </c>
      <c r="N1103" s="56" t="str">
        <f>작성용!V1100</f>
        <v>사전등록</v>
      </c>
      <c r="O1103" s="56" t="str">
        <f>작성용!W1100</f>
        <v>사전등록</v>
      </c>
      <c r="P1103" s="56" t="str">
        <f>작성용!X1100</f>
        <v>-</v>
      </c>
      <c r="Q1103" s="57" t="str">
        <f>작성용!AD1100</f>
        <v>대체평가3사업본부</v>
      </c>
      <c r="R1103" s="59">
        <f>작성용!AE1100</f>
        <v>0</v>
      </c>
      <c r="S1103" s="57" t="str">
        <f>작성용!AF1100</f>
        <v>대체평가3사업본부</v>
      </c>
      <c r="T1103" s="60" t="str">
        <f>작성용!AG1100</f>
        <v>서동현/조용원</v>
      </c>
      <c r="U1103" s="60" t="str">
        <f>작성용!AH1100</f>
        <v>서동현/조용원</v>
      </c>
      <c r="V1103" s="55">
        <f>작성용!AA1100</f>
        <v>202503</v>
      </c>
      <c r="W1103" s="57" t="str">
        <f>작성용!AC1100</f>
        <v>[T]기타보험기관[1본부]</v>
      </c>
      <c r="X1103" s="57" t="str">
        <f>작성용!O1100</f>
        <v xml:space="preserve">박희만 </v>
      </c>
      <c r="Y1103" s="57" t="str">
        <f>작성용!P1100</f>
        <v xml:space="preserve">02-331-5462 </v>
      </c>
      <c r="Z1103" s="57" t="str">
        <f>작성용!Q1100</f>
        <v xml:space="preserve">parkheeman@dbins.co.kr </v>
      </c>
      <c r="AA1103" s="55" t="str">
        <f>작성용!AJ1100</f>
        <v>-</v>
      </c>
      <c r="AB1103" s="55">
        <f>작성용!AB1100</f>
        <v>0</v>
      </c>
    </row>
    <row r="1104" spans="1:28" s="11" customFormat="1" ht="16.5" hidden="1" customHeight="1" x14ac:dyDescent="0.3">
      <c r="A1104" s="53">
        <f>작성용!AL1101</f>
        <v>1100</v>
      </c>
      <c r="B1104" s="54" t="str">
        <f>작성용!AI1101</f>
        <v>최종결과송부 : 2024-10-04, 세부편입자산리스트 : 2024-10-17</v>
      </c>
      <c r="C1104" s="55" t="str">
        <f>작성용!AK1101</f>
        <v>개별종목</v>
      </c>
      <c r="D1104" s="56">
        <f>작성용!T1101</f>
        <v>45702</v>
      </c>
      <c r="E1104" s="57" t="str">
        <f>작성용!B1101</f>
        <v>DB손해보험(수익증권)</v>
      </c>
      <c r="F1104" s="57" t="str">
        <f>작성용!C1101</f>
        <v>재평가</v>
      </c>
      <c r="G1104" s="57" t="str">
        <f>작성용!D1101</f>
        <v>디더블유에스제26호전문투자형사모부동산투자유한회사1종</v>
      </c>
      <c r="H1104" s="58" t="str">
        <f>작성용!E1101</f>
        <v>KBP2021120334</v>
      </c>
      <c r="I1104" s="57" t="str">
        <f>작성용!F1101</f>
        <v>B02</v>
      </c>
      <c r="J1104" s="57">
        <f>작성용!G1101</f>
        <v>0</v>
      </c>
      <c r="K1104" s="57" t="str">
        <f>작성용!H1101</f>
        <v>-</v>
      </c>
      <c r="L1104" s="57" t="str">
        <f>작성용!N1101</f>
        <v xml:space="preserve">분기 </v>
      </c>
      <c r="M1104" s="56" t="str">
        <f>작성용!U1101</f>
        <v>2025.03.31</v>
      </c>
      <c r="N1104" s="56" t="str">
        <f>작성용!V1101</f>
        <v>사전등록</v>
      </c>
      <c r="O1104" s="56" t="str">
        <f>작성용!W1101</f>
        <v>사전등록</v>
      </c>
      <c r="P1104" s="56" t="str">
        <f>작성용!X1101</f>
        <v>-</v>
      </c>
      <c r="Q1104" s="57" t="str">
        <f>작성용!AD1101</f>
        <v>대체평가3사업본부</v>
      </c>
      <c r="R1104" s="59">
        <f>작성용!AE1101</f>
        <v>0</v>
      </c>
      <c r="S1104" s="57" t="str">
        <f>작성용!AF1101</f>
        <v>대체평가3사업본부</v>
      </c>
      <c r="T1104" s="60" t="str">
        <f>작성용!AG1101</f>
        <v>서동현/조용원</v>
      </c>
      <c r="U1104" s="60" t="str">
        <f>작성용!AH1101</f>
        <v>서동현/조용원</v>
      </c>
      <c r="V1104" s="55">
        <f>작성용!AA1101</f>
        <v>202503</v>
      </c>
      <c r="W1104" s="57" t="str">
        <f>작성용!AC1101</f>
        <v>[T]기타보험기관[1본부]</v>
      </c>
      <c r="X1104" s="57" t="str">
        <f>작성용!O1101</f>
        <v xml:space="preserve">박희만 </v>
      </c>
      <c r="Y1104" s="57" t="str">
        <f>작성용!P1101</f>
        <v xml:space="preserve">02-331-5462 </v>
      </c>
      <c r="Z1104" s="57" t="str">
        <f>작성용!Q1101</f>
        <v xml:space="preserve">parkheeman@dbins.co.kr </v>
      </c>
      <c r="AA1104" s="55" t="str">
        <f>작성용!AJ1101</f>
        <v>-</v>
      </c>
      <c r="AB1104" s="55">
        <f>작성용!AB1101</f>
        <v>0</v>
      </c>
    </row>
    <row r="1105" spans="1:28" s="11" customFormat="1" ht="16.5" hidden="1" customHeight="1" x14ac:dyDescent="0.3">
      <c r="A1105" s="53">
        <f>작성용!AL1102</f>
        <v>1101</v>
      </c>
      <c r="B1105" s="54" t="str">
        <f>작성용!AI1102</f>
        <v>최종결과송부 : 2024-10-04, 세부편입자산리스트 : 2024-10-17</v>
      </c>
      <c r="C1105" s="55" t="str">
        <f>작성용!AK1102</f>
        <v>개별종목</v>
      </c>
      <c r="D1105" s="56">
        <f>작성용!T1102</f>
        <v>45702</v>
      </c>
      <c r="E1105" s="57" t="str">
        <f>작성용!B1102</f>
        <v>DB손해보험(수익증권)</v>
      </c>
      <c r="F1105" s="57" t="str">
        <f>작성용!C1102</f>
        <v>재평가</v>
      </c>
      <c r="G1105" s="57" t="str">
        <f>작성용!D1102</f>
        <v>이지스스트래티직사모부동산투자신탁제1-2-3호</v>
      </c>
      <c r="H1105" s="58" t="str">
        <f>작성용!E1102</f>
        <v>KBP2021120048</v>
      </c>
      <c r="I1105" s="57" t="str">
        <f>작성용!F1102</f>
        <v>B02</v>
      </c>
      <c r="J1105" s="57">
        <f>작성용!G1102</f>
        <v>0</v>
      </c>
      <c r="K1105" s="57" t="str">
        <f>작성용!H1102</f>
        <v>-</v>
      </c>
      <c r="L1105" s="57" t="str">
        <f>작성용!N1102</f>
        <v xml:space="preserve">분기 </v>
      </c>
      <c r="M1105" s="56" t="str">
        <f>작성용!U1102</f>
        <v>2025.03.31</v>
      </c>
      <c r="N1105" s="56" t="str">
        <f>작성용!V1102</f>
        <v>사전등록</v>
      </c>
      <c r="O1105" s="56" t="str">
        <f>작성용!W1102</f>
        <v>사전등록</v>
      </c>
      <c r="P1105" s="56" t="str">
        <f>작성용!X1102</f>
        <v>-</v>
      </c>
      <c r="Q1105" s="57" t="str">
        <f>작성용!AD1102</f>
        <v>대체평가3사업본부</v>
      </c>
      <c r="R1105" s="59">
        <f>작성용!AE1102</f>
        <v>0</v>
      </c>
      <c r="S1105" s="57" t="str">
        <f>작성용!AF1102</f>
        <v>대체평가3사업본부</v>
      </c>
      <c r="T1105" s="60" t="str">
        <f>작성용!AG1102</f>
        <v>서동현/조용원</v>
      </c>
      <c r="U1105" s="60" t="str">
        <f>작성용!AH1102</f>
        <v>서동현/조용원</v>
      </c>
      <c r="V1105" s="55">
        <f>작성용!AA1102</f>
        <v>202503</v>
      </c>
      <c r="W1105" s="57" t="str">
        <f>작성용!AC1102</f>
        <v>[T]기타보험기관[1본부]</v>
      </c>
      <c r="X1105" s="57" t="str">
        <f>작성용!O1102</f>
        <v xml:space="preserve">박희만 </v>
      </c>
      <c r="Y1105" s="57" t="str">
        <f>작성용!P1102</f>
        <v xml:space="preserve">02-331-5462 </v>
      </c>
      <c r="Z1105" s="57" t="str">
        <f>작성용!Q1102</f>
        <v xml:space="preserve">parkheeman@dbins.co.kr </v>
      </c>
      <c r="AA1105" s="55" t="str">
        <f>작성용!AJ1102</f>
        <v>-</v>
      </c>
      <c r="AB1105" s="55">
        <f>작성용!AB1102</f>
        <v>0</v>
      </c>
    </row>
    <row r="1106" spans="1:28" s="11" customFormat="1" ht="16.5" hidden="1" customHeight="1" x14ac:dyDescent="0.3">
      <c r="A1106" s="53">
        <f>작성용!AL1103</f>
        <v>1102</v>
      </c>
      <c r="B1106" s="54" t="str">
        <f>작성용!AI1103</f>
        <v>최종결과송부 : 2024-10-04, 세부편입자산리스트 : 2024-10-17</v>
      </c>
      <c r="C1106" s="55" t="str">
        <f>작성용!AK1103</f>
        <v>개별종목</v>
      </c>
      <c r="D1106" s="56">
        <f>작성용!T1103</f>
        <v>45702</v>
      </c>
      <c r="E1106" s="57" t="str">
        <f>작성용!B1103</f>
        <v>DB손해보험(수익증권)</v>
      </c>
      <c r="F1106" s="57" t="str">
        <f>작성용!C1103</f>
        <v>재평가</v>
      </c>
      <c r="G1106" s="57" t="str">
        <f>작성용!D1103</f>
        <v>디더블유에스제26호전문투자형사모부동산투자유한회사2종</v>
      </c>
      <c r="H1106" s="58" t="str">
        <f>작성용!E1103</f>
        <v>KBP2021120335</v>
      </c>
      <c r="I1106" s="57" t="str">
        <f>작성용!F1103</f>
        <v>B02</v>
      </c>
      <c r="J1106" s="57">
        <f>작성용!G1103</f>
        <v>0</v>
      </c>
      <c r="K1106" s="57" t="str">
        <f>작성용!H1103</f>
        <v>-</v>
      </c>
      <c r="L1106" s="57" t="str">
        <f>작성용!N1103</f>
        <v xml:space="preserve">분기 </v>
      </c>
      <c r="M1106" s="56" t="str">
        <f>작성용!U1103</f>
        <v>2025.03.31</v>
      </c>
      <c r="N1106" s="56" t="str">
        <f>작성용!V1103</f>
        <v>사전등록</v>
      </c>
      <c r="O1106" s="56" t="str">
        <f>작성용!W1103</f>
        <v>사전등록</v>
      </c>
      <c r="P1106" s="56" t="str">
        <f>작성용!X1103</f>
        <v>-</v>
      </c>
      <c r="Q1106" s="57" t="str">
        <f>작성용!AD1103</f>
        <v>대체평가3사업본부</v>
      </c>
      <c r="R1106" s="59">
        <f>작성용!AE1103</f>
        <v>0</v>
      </c>
      <c r="S1106" s="57" t="str">
        <f>작성용!AF1103</f>
        <v>대체평가3사업본부</v>
      </c>
      <c r="T1106" s="60" t="str">
        <f>작성용!AG1103</f>
        <v>서동현/조용원</v>
      </c>
      <c r="U1106" s="60" t="str">
        <f>작성용!AH1103</f>
        <v>서동현/조용원</v>
      </c>
      <c r="V1106" s="55">
        <f>작성용!AA1103</f>
        <v>202503</v>
      </c>
      <c r="W1106" s="57" t="str">
        <f>작성용!AC1103</f>
        <v>[T]기타보험기관[1본부]</v>
      </c>
      <c r="X1106" s="57" t="str">
        <f>작성용!O1103</f>
        <v xml:space="preserve">박희만 </v>
      </c>
      <c r="Y1106" s="57" t="str">
        <f>작성용!P1103</f>
        <v xml:space="preserve">02-331-5462 </v>
      </c>
      <c r="Z1106" s="57" t="str">
        <f>작성용!Q1103</f>
        <v xml:space="preserve">parkheeman@dbins.co.kr </v>
      </c>
      <c r="AA1106" s="55" t="str">
        <f>작성용!AJ1103</f>
        <v>-</v>
      </c>
      <c r="AB1106" s="55">
        <f>작성용!AB1103</f>
        <v>0</v>
      </c>
    </row>
    <row r="1107" spans="1:28" s="11" customFormat="1" ht="16.5" hidden="1" customHeight="1" x14ac:dyDescent="0.3">
      <c r="A1107" s="53">
        <f>작성용!AL1104</f>
        <v>1103</v>
      </c>
      <c r="B1107" s="54" t="str">
        <f>작성용!AI1104</f>
        <v>최종결과송부 : 2024-10-04, 세부편입자산리스트 : 2024-10-17</v>
      </c>
      <c r="C1107" s="55" t="str">
        <f>작성용!AK1104</f>
        <v>개별종목</v>
      </c>
      <c r="D1107" s="56">
        <f>작성용!T1104</f>
        <v>45702</v>
      </c>
      <c r="E1107" s="57" t="str">
        <f>작성용!B1104</f>
        <v>DB손해보험(수익증권)</v>
      </c>
      <c r="F1107" s="57" t="str">
        <f>작성용!C1104</f>
        <v>재평가</v>
      </c>
      <c r="G1107" s="57" t="str">
        <f>작성용!D1104</f>
        <v>신한미국기업대출채권전문투자형사모특별자산투자신탁제2호(H)</v>
      </c>
      <c r="H1107" s="58" t="str">
        <f>작성용!E1104</f>
        <v>KBP2022030024</v>
      </c>
      <c r="I1107" s="57" t="str">
        <f>작성용!F1104</f>
        <v>B02</v>
      </c>
      <c r="J1107" s="57">
        <f>작성용!G1104</f>
        <v>0</v>
      </c>
      <c r="K1107" s="57" t="str">
        <f>작성용!H1104</f>
        <v>-</v>
      </c>
      <c r="L1107" s="57" t="str">
        <f>작성용!N1104</f>
        <v xml:space="preserve">분기 </v>
      </c>
      <c r="M1107" s="56" t="str">
        <f>작성용!U1104</f>
        <v>2025.03.31</v>
      </c>
      <c r="N1107" s="56" t="str">
        <f>작성용!V1104</f>
        <v>사전등록</v>
      </c>
      <c r="O1107" s="56" t="str">
        <f>작성용!W1104</f>
        <v>사전등록</v>
      </c>
      <c r="P1107" s="56" t="str">
        <f>작성용!X1104</f>
        <v>-</v>
      </c>
      <c r="Q1107" s="57" t="str">
        <f>작성용!AD1104</f>
        <v>대체평가3사업본부</v>
      </c>
      <c r="R1107" s="59">
        <f>작성용!AE1104</f>
        <v>0</v>
      </c>
      <c r="S1107" s="57" t="str">
        <f>작성용!AF1104</f>
        <v>대체평가3사업본부</v>
      </c>
      <c r="T1107" s="60" t="str">
        <f>작성용!AG1104</f>
        <v>서동현/조용원</v>
      </c>
      <c r="U1107" s="60" t="str">
        <f>작성용!AH1104</f>
        <v>서동현/조용원</v>
      </c>
      <c r="V1107" s="55">
        <f>작성용!AA1104</f>
        <v>202503</v>
      </c>
      <c r="W1107" s="57" t="str">
        <f>작성용!AC1104</f>
        <v>[T]기타보험기관[1본부]</v>
      </c>
      <c r="X1107" s="57" t="str">
        <f>작성용!O1104</f>
        <v xml:space="preserve">박희만 </v>
      </c>
      <c r="Y1107" s="57" t="str">
        <f>작성용!P1104</f>
        <v xml:space="preserve">02-331-5462 </v>
      </c>
      <c r="Z1107" s="57" t="str">
        <f>작성용!Q1104</f>
        <v xml:space="preserve">parkheeman@dbins.co.kr </v>
      </c>
      <c r="AA1107" s="55" t="str">
        <f>작성용!AJ1104</f>
        <v>-</v>
      </c>
      <c r="AB1107" s="55">
        <f>작성용!AB1104</f>
        <v>0</v>
      </c>
    </row>
    <row r="1108" spans="1:28" s="11" customFormat="1" ht="16.5" hidden="1" customHeight="1" x14ac:dyDescent="0.3">
      <c r="A1108" s="53">
        <f>작성용!AL1105</f>
        <v>1104</v>
      </c>
      <c r="B1108" s="54" t="str">
        <f>작성용!AI1105</f>
        <v>최종결과송부 : 2024-10-04, 세부편입자산리스트 : 2024-10-17</v>
      </c>
      <c r="C1108" s="55" t="str">
        <f>작성용!AK1105</f>
        <v>개별종목</v>
      </c>
      <c r="D1108" s="56">
        <f>작성용!T1105</f>
        <v>45702</v>
      </c>
      <c r="E1108" s="57" t="str">
        <f>작성용!B1105</f>
        <v>DB손해보험(수익증권)</v>
      </c>
      <c r="F1108" s="57" t="str">
        <f>작성용!C1105</f>
        <v>재평가</v>
      </c>
      <c r="G1108" s="57" t="str">
        <f>작성용!D1105</f>
        <v>KB항공기일반사모특별자산투자신탁제1호</v>
      </c>
      <c r="H1108" s="58" t="str">
        <f>작성용!E1105</f>
        <v>KBP2022030068</v>
      </c>
      <c r="I1108" s="57" t="str">
        <f>작성용!F1105</f>
        <v>B02</v>
      </c>
      <c r="J1108" s="57">
        <f>작성용!G1105</f>
        <v>0</v>
      </c>
      <c r="K1108" s="57" t="str">
        <f>작성용!H1105</f>
        <v>-</v>
      </c>
      <c r="L1108" s="57" t="str">
        <f>작성용!N1105</f>
        <v xml:space="preserve">분기 </v>
      </c>
      <c r="M1108" s="56" t="str">
        <f>작성용!U1105</f>
        <v>2025.03.31</v>
      </c>
      <c r="N1108" s="56" t="str">
        <f>작성용!V1105</f>
        <v>사전등록</v>
      </c>
      <c r="O1108" s="56" t="str">
        <f>작성용!W1105</f>
        <v>사전등록</v>
      </c>
      <c r="P1108" s="56" t="str">
        <f>작성용!X1105</f>
        <v>-</v>
      </c>
      <c r="Q1108" s="57" t="str">
        <f>작성용!AD1105</f>
        <v>대체평가3사업본부</v>
      </c>
      <c r="R1108" s="59">
        <f>작성용!AE1105</f>
        <v>0</v>
      </c>
      <c r="S1108" s="57" t="str">
        <f>작성용!AF1105</f>
        <v>대체평가3사업본부</v>
      </c>
      <c r="T1108" s="60" t="str">
        <f>작성용!AG1105</f>
        <v>서동현/조용원</v>
      </c>
      <c r="U1108" s="60" t="str">
        <f>작성용!AH1105</f>
        <v>서동현/조용원</v>
      </c>
      <c r="V1108" s="55">
        <f>작성용!AA1105</f>
        <v>202503</v>
      </c>
      <c r="W1108" s="57" t="str">
        <f>작성용!AC1105</f>
        <v>[T]기타보험기관[1본부]</v>
      </c>
      <c r="X1108" s="57" t="str">
        <f>작성용!O1105</f>
        <v xml:space="preserve">박희만 </v>
      </c>
      <c r="Y1108" s="57" t="str">
        <f>작성용!P1105</f>
        <v xml:space="preserve">02-331-5462 </v>
      </c>
      <c r="Z1108" s="57" t="str">
        <f>작성용!Q1105</f>
        <v xml:space="preserve">parkheeman@dbins.co.kr </v>
      </c>
      <c r="AA1108" s="55" t="str">
        <f>작성용!AJ1105</f>
        <v>-</v>
      </c>
      <c r="AB1108" s="55">
        <f>작성용!AB1105</f>
        <v>0</v>
      </c>
    </row>
    <row r="1109" spans="1:28" s="11" customFormat="1" ht="16.5" hidden="1" customHeight="1" x14ac:dyDescent="0.3">
      <c r="A1109" s="53">
        <f>작성용!AL1106</f>
        <v>1105</v>
      </c>
      <c r="B1109" s="54" t="str">
        <f>작성용!AI1106</f>
        <v>최종결과송부 : 2024-10-04, 세부편입자산리스트 : 2024-10-17</v>
      </c>
      <c r="C1109" s="55" t="str">
        <f>작성용!AK1106</f>
        <v>개별종목</v>
      </c>
      <c r="D1109" s="56">
        <f>작성용!T1106</f>
        <v>45702</v>
      </c>
      <c r="E1109" s="57" t="str">
        <f>작성용!B1106</f>
        <v>DB손해보험(수익증권)</v>
      </c>
      <c r="F1109" s="57" t="str">
        <f>작성용!C1106</f>
        <v>재평가</v>
      </c>
      <c r="G1109" s="57" t="str">
        <f>작성용!D1106</f>
        <v>파인스트리트글로벌기업금융전문투자형사모투자신탁9-2호</v>
      </c>
      <c r="H1109" s="58" t="str">
        <f>작성용!E1106</f>
        <v>KBP2021120007</v>
      </c>
      <c r="I1109" s="57" t="str">
        <f>작성용!F1106</f>
        <v>B02</v>
      </c>
      <c r="J1109" s="57">
        <f>작성용!G1106</f>
        <v>0</v>
      </c>
      <c r="K1109" s="57" t="str">
        <f>작성용!H1106</f>
        <v>-</v>
      </c>
      <c r="L1109" s="57" t="str">
        <f>작성용!N1106</f>
        <v xml:space="preserve">분기 </v>
      </c>
      <c r="M1109" s="56" t="str">
        <f>작성용!U1106</f>
        <v>2025.03.31</v>
      </c>
      <c r="N1109" s="56" t="str">
        <f>작성용!V1106</f>
        <v>사전등록</v>
      </c>
      <c r="O1109" s="56" t="str">
        <f>작성용!W1106</f>
        <v>사전등록</v>
      </c>
      <c r="P1109" s="56" t="str">
        <f>작성용!X1106</f>
        <v>-</v>
      </c>
      <c r="Q1109" s="57" t="str">
        <f>작성용!AD1106</f>
        <v>대체평가3사업본부</v>
      </c>
      <c r="R1109" s="59">
        <f>작성용!AE1106</f>
        <v>0</v>
      </c>
      <c r="S1109" s="57" t="str">
        <f>작성용!AF1106</f>
        <v>대체평가3사업본부</v>
      </c>
      <c r="T1109" s="60" t="str">
        <f>작성용!AG1106</f>
        <v>서동현/조용원</v>
      </c>
      <c r="U1109" s="60" t="str">
        <f>작성용!AH1106</f>
        <v>서동현/조용원</v>
      </c>
      <c r="V1109" s="55">
        <f>작성용!AA1106</f>
        <v>202503</v>
      </c>
      <c r="W1109" s="57" t="str">
        <f>작성용!AC1106</f>
        <v>[T]기타보험기관[1본부]</v>
      </c>
      <c r="X1109" s="57" t="str">
        <f>작성용!O1106</f>
        <v xml:space="preserve">박희만 </v>
      </c>
      <c r="Y1109" s="57" t="str">
        <f>작성용!P1106</f>
        <v xml:space="preserve">02-331-5462 </v>
      </c>
      <c r="Z1109" s="57" t="str">
        <f>작성용!Q1106</f>
        <v xml:space="preserve">parkheeman@dbins.co.kr </v>
      </c>
      <c r="AA1109" s="55" t="str">
        <f>작성용!AJ1106</f>
        <v>-</v>
      </c>
      <c r="AB1109" s="55">
        <f>작성용!AB1106</f>
        <v>0</v>
      </c>
    </row>
    <row r="1110" spans="1:28" s="11" customFormat="1" ht="16.5" hidden="1" customHeight="1" x14ac:dyDescent="0.3">
      <c r="A1110" s="53">
        <f>작성용!AL1107</f>
        <v>1106</v>
      </c>
      <c r="B1110" s="54" t="str">
        <f>작성용!AI1107</f>
        <v>최종결과송부 : 2024-10-04, 세부편입자산리스트 : 2024-10-17</v>
      </c>
      <c r="C1110" s="55" t="str">
        <f>작성용!AK1107</f>
        <v>개별종목</v>
      </c>
      <c r="D1110" s="56">
        <f>작성용!T1107</f>
        <v>45702</v>
      </c>
      <c r="E1110" s="57" t="str">
        <f>작성용!B1107</f>
        <v>DB손해보험(수익증권)</v>
      </c>
      <c r="F1110" s="57" t="str">
        <f>작성용!C1107</f>
        <v>재평가</v>
      </c>
      <c r="G1110" s="57" t="str">
        <f>작성용!D1107</f>
        <v>KB솔라에너지전문투자형사모특별자산투자신탁제3호</v>
      </c>
      <c r="H1110" s="58" t="str">
        <f>작성용!E1107</f>
        <v>KBP2016120092</v>
      </c>
      <c r="I1110" s="57" t="str">
        <f>작성용!F1107</f>
        <v>B02</v>
      </c>
      <c r="J1110" s="57">
        <f>작성용!G1107</f>
        <v>0</v>
      </c>
      <c r="K1110" s="57" t="str">
        <f>작성용!H1107</f>
        <v>-</v>
      </c>
      <c r="L1110" s="57" t="str">
        <f>작성용!N1107</f>
        <v xml:space="preserve">분기 </v>
      </c>
      <c r="M1110" s="56" t="str">
        <f>작성용!U1107</f>
        <v>2025.03.31</v>
      </c>
      <c r="N1110" s="56" t="str">
        <f>작성용!V1107</f>
        <v>사전등록</v>
      </c>
      <c r="O1110" s="56" t="str">
        <f>작성용!W1107</f>
        <v>사전등록</v>
      </c>
      <c r="P1110" s="56" t="str">
        <f>작성용!X1107</f>
        <v>-</v>
      </c>
      <c r="Q1110" s="57" t="str">
        <f>작성용!AD1107</f>
        <v>대체평가3사업본부</v>
      </c>
      <c r="R1110" s="59">
        <f>작성용!AE1107</f>
        <v>0</v>
      </c>
      <c r="S1110" s="57" t="str">
        <f>작성용!AF1107</f>
        <v>대체평가3사업본부</v>
      </c>
      <c r="T1110" s="60" t="str">
        <f>작성용!AG1107</f>
        <v>서동현/조용원</v>
      </c>
      <c r="U1110" s="60" t="str">
        <f>작성용!AH1107</f>
        <v>서동현/조용원</v>
      </c>
      <c r="V1110" s="55">
        <f>작성용!AA1107</f>
        <v>202503</v>
      </c>
      <c r="W1110" s="57" t="str">
        <f>작성용!AC1107</f>
        <v>[T]기타보험기관[1본부]</v>
      </c>
      <c r="X1110" s="57" t="str">
        <f>작성용!O1107</f>
        <v xml:space="preserve">박희만 </v>
      </c>
      <c r="Y1110" s="57" t="str">
        <f>작성용!P1107</f>
        <v xml:space="preserve">02-331-5462 </v>
      </c>
      <c r="Z1110" s="57" t="str">
        <f>작성용!Q1107</f>
        <v xml:space="preserve">parkheeman@dbins.co.kr </v>
      </c>
      <c r="AA1110" s="55" t="str">
        <f>작성용!AJ1107</f>
        <v>-</v>
      </c>
      <c r="AB1110" s="55">
        <f>작성용!AB1107</f>
        <v>0</v>
      </c>
    </row>
    <row r="1111" spans="1:28" s="11" customFormat="1" ht="16.5" hidden="1" customHeight="1" x14ac:dyDescent="0.3">
      <c r="A1111" s="53">
        <f>작성용!AL1108</f>
        <v>1107</v>
      </c>
      <c r="B1111" s="54" t="str">
        <f>작성용!AI1108</f>
        <v>최종결과송부 : 2024-10-04, 세부편입자산리스트 : 2024-10-17</v>
      </c>
      <c r="C1111" s="55" t="str">
        <f>작성용!AK1108</f>
        <v>개별종목</v>
      </c>
      <c r="D1111" s="56">
        <f>작성용!T1108</f>
        <v>45702</v>
      </c>
      <c r="E1111" s="57" t="str">
        <f>작성용!B1108</f>
        <v>DB손해보험(수익증권)</v>
      </c>
      <c r="F1111" s="57" t="str">
        <f>작성용!C1108</f>
        <v>재평가</v>
      </c>
      <c r="G1111" s="57" t="str">
        <f>작성용!D1108</f>
        <v>미래에셋서부내륙고속도로전문투자형사모특별자산투자신탁1호1종</v>
      </c>
      <c r="H1111" s="58" t="str">
        <f>작성용!E1108</f>
        <v>KBP2020060063</v>
      </c>
      <c r="I1111" s="57" t="str">
        <f>작성용!F1108</f>
        <v>B02</v>
      </c>
      <c r="J1111" s="57">
        <f>작성용!G1108</f>
        <v>0</v>
      </c>
      <c r="K1111" s="57" t="str">
        <f>작성용!H1108</f>
        <v>-</v>
      </c>
      <c r="L1111" s="57" t="str">
        <f>작성용!N1108</f>
        <v xml:space="preserve">분기 </v>
      </c>
      <c r="M1111" s="56" t="str">
        <f>작성용!U1108</f>
        <v>2025.03.31</v>
      </c>
      <c r="N1111" s="56" t="str">
        <f>작성용!V1108</f>
        <v>사전등록</v>
      </c>
      <c r="O1111" s="56" t="str">
        <f>작성용!W1108</f>
        <v>사전등록</v>
      </c>
      <c r="P1111" s="56" t="str">
        <f>작성용!X1108</f>
        <v>-</v>
      </c>
      <c r="Q1111" s="57" t="str">
        <f>작성용!AD1108</f>
        <v>대체평가3사업본부</v>
      </c>
      <c r="R1111" s="59">
        <f>작성용!AE1108</f>
        <v>0</v>
      </c>
      <c r="S1111" s="57" t="str">
        <f>작성용!AF1108</f>
        <v>대체평가3사업본부</v>
      </c>
      <c r="T1111" s="60" t="str">
        <f>작성용!AG1108</f>
        <v>서동현/조용원</v>
      </c>
      <c r="U1111" s="60" t="str">
        <f>작성용!AH1108</f>
        <v>서동현/조용원</v>
      </c>
      <c r="V1111" s="55">
        <f>작성용!AA1108</f>
        <v>202503</v>
      </c>
      <c r="W1111" s="57" t="str">
        <f>작성용!AC1108</f>
        <v>[T]기타보험기관[1본부]</v>
      </c>
      <c r="X1111" s="57" t="str">
        <f>작성용!O1108</f>
        <v xml:space="preserve">박희만 </v>
      </c>
      <c r="Y1111" s="57" t="str">
        <f>작성용!P1108</f>
        <v xml:space="preserve">02-331-5462 </v>
      </c>
      <c r="Z1111" s="57" t="str">
        <f>작성용!Q1108</f>
        <v xml:space="preserve">parkheeman@dbins.co.kr </v>
      </c>
      <c r="AA1111" s="55" t="str">
        <f>작성용!AJ1108</f>
        <v>-</v>
      </c>
      <c r="AB1111" s="55">
        <f>작성용!AB1108</f>
        <v>0</v>
      </c>
    </row>
    <row r="1112" spans="1:28" s="11" customFormat="1" ht="16.5" hidden="1" customHeight="1" x14ac:dyDescent="0.3">
      <c r="A1112" s="53">
        <f>작성용!AL1109</f>
        <v>1108</v>
      </c>
      <c r="B1112" s="54" t="str">
        <f>작성용!AI1109</f>
        <v>최종결과송부 : 2024-10-04, 세부편입자산리스트 : 2024-10-17</v>
      </c>
      <c r="C1112" s="55" t="str">
        <f>작성용!AK1109</f>
        <v>개별종목</v>
      </c>
      <c r="D1112" s="56">
        <f>작성용!T1109</f>
        <v>45702</v>
      </c>
      <c r="E1112" s="57" t="str">
        <f>작성용!B1109</f>
        <v>DB손해보험(수익증권)</v>
      </c>
      <c r="F1112" s="57" t="str">
        <f>작성용!C1109</f>
        <v>재평가</v>
      </c>
      <c r="G1112" s="57" t="str">
        <f>작성용!D1109</f>
        <v>NH-Amundi호주PPP일반사모특별자산투자신탁1호</v>
      </c>
      <c r="H1112" s="58" t="str">
        <f>작성용!E1109</f>
        <v>KBP2021120101</v>
      </c>
      <c r="I1112" s="57" t="str">
        <f>작성용!F1109</f>
        <v>B02</v>
      </c>
      <c r="J1112" s="57">
        <f>작성용!G1109</f>
        <v>0</v>
      </c>
      <c r="K1112" s="57" t="str">
        <f>작성용!H1109</f>
        <v>-</v>
      </c>
      <c r="L1112" s="57" t="str">
        <f>작성용!N1109</f>
        <v xml:space="preserve">분기 </v>
      </c>
      <c r="M1112" s="56" t="str">
        <f>작성용!U1109</f>
        <v>2025.03.31</v>
      </c>
      <c r="N1112" s="56" t="str">
        <f>작성용!V1109</f>
        <v>사전등록</v>
      </c>
      <c r="O1112" s="56" t="str">
        <f>작성용!W1109</f>
        <v>사전등록</v>
      </c>
      <c r="P1112" s="56" t="str">
        <f>작성용!X1109</f>
        <v>-</v>
      </c>
      <c r="Q1112" s="57" t="str">
        <f>작성용!AD1109</f>
        <v>대체평가3사업본부</v>
      </c>
      <c r="R1112" s="59">
        <f>작성용!AE1109</f>
        <v>0</v>
      </c>
      <c r="S1112" s="57" t="str">
        <f>작성용!AF1109</f>
        <v>대체평가3사업본부</v>
      </c>
      <c r="T1112" s="60" t="str">
        <f>작성용!AG1109</f>
        <v>서동현/조용원</v>
      </c>
      <c r="U1112" s="60" t="str">
        <f>작성용!AH1109</f>
        <v>서동현/조용원</v>
      </c>
      <c r="V1112" s="55">
        <f>작성용!AA1109</f>
        <v>202503</v>
      </c>
      <c r="W1112" s="57" t="str">
        <f>작성용!AC1109</f>
        <v>[T]기타보험기관[1본부]</v>
      </c>
      <c r="X1112" s="57" t="str">
        <f>작성용!O1109</f>
        <v xml:space="preserve">박희만 </v>
      </c>
      <c r="Y1112" s="57" t="str">
        <f>작성용!P1109</f>
        <v xml:space="preserve">02-331-5462 </v>
      </c>
      <c r="Z1112" s="57" t="str">
        <f>작성용!Q1109</f>
        <v xml:space="preserve">parkheeman@dbins.co.kr </v>
      </c>
      <c r="AA1112" s="55" t="str">
        <f>작성용!AJ1109</f>
        <v>-</v>
      </c>
      <c r="AB1112" s="55">
        <f>작성용!AB1109</f>
        <v>0</v>
      </c>
    </row>
    <row r="1113" spans="1:28" s="11" customFormat="1" ht="16.5" hidden="1" customHeight="1" x14ac:dyDescent="0.3">
      <c r="A1113" s="53">
        <f>작성용!AL1110</f>
        <v>1109</v>
      </c>
      <c r="B1113" s="54" t="str">
        <f>작성용!AI1110</f>
        <v>최종결과송부 : 2024-10-04, 세부편입자산리스트 : 2024-10-17</v>
      </c>
      <c r="C1113" s="55" t="str">
        <f>작성용!AK1110</f>
        <v>개별종목</v>
      </c>
      <c r="D1113" s="56">
        <f>작성용!T1110</f>
        <v>45702</v>
      </c>
      <c r="E1113" s="57" t="str">
        <f>작성용!B1110</f>
        <v>DB손해보험(수익증권)</v>
      </c>
      <c r="F1113" s="57" t="str">
        <f>작성용!C1110</f>
        <v>재평가</v>
      </c>
      <c r="G1113" s="57" t="str">
        <f>작성용!D1110</f>
        <v>NH-Amundi호주PPP일반사모특별자산투자신탁2호</v>
      </c>
      <c r="H1113" s="58" t="str">
        <f>작성용!E1110</f>
        <v>KBP2021120102</v>
      </c>
      <c r="I1113" s="57" t="str">
        <f>작성용!F1110</f>
        <v>B02</v>
      </c>
      <c r="J1113" s="57">
        <f>작성용!G1110</f>
        <v>0</v>
      </c>
      <c r="K1113" s="57" t="str">
        <f>작성용!H1110</f>
        <v>-</v>
      </c>
      <c r="L1113" s="57" t="str">
        <f>작성용!N1110</f>
        <v xml:space="preserve">분기 </v>
      </c>
      <c r="M1113" s="56" t="str">
        <f>작성용!U1110</f>
        <v>2025.03.31</v>
      </c>
      <c r="N1113" s="56" t="str">
        <f>작성용!V1110</f>
        <v>사전등록</v>
      </c>
      <c r="O1113" s="56" t="str">
        <f>작성용!W1110</f>
        <v>사전등록</v>
      </c>
      <c r="P1113" s="56" t="str">
        <f>작성용!X1110</f>
        <v>-</v>
      </c>
      <c r="Q1113" s="57" t="str">
        <f>작성용!AD1110</f>
        <v>대체평가3사업본부</v>
      </c>
      <c r="R1113" s="59">
        <f>작성용!AE1110</f>
        <v>0</v>
      </c>
      <c r="S1113" s="57" t="str">
        <f>작성용!AF1110</f>
        <v>대체평가3사업본부</v>
      </c>
      <c r="T1113" s="60" t="str">
        <f>작성용!AG1110</f>
        <v>서동현/조용원</v>
      </c>
      <c r="U1113" s="60" t="str">
        <f>작성용!AH1110</f>
        <v>서동현/조용원</v>
      </c>
      <c r="V1113" s="55">
        <f>작성용!AA1110</f>
        <v>202503</v>
      </c>
      <c r="W1113" s="57" t="str">
        <f>작성용!AC1110</f>
        <v>[T]기타보험기관[1본부]</v>
      </c>
      <c r="X1113" s="57" t="str">
        <f>작성용!O1110</f>
        <v xml:space="preserve">박희만 </v>
      </c>
      <c r="Y1113" s="57" t="str">
        <f>작성용!P1110</f>
        <v xml:space="preserve">02-331-5462 </v>
      </c>
      <c r="Z1113" s="57" t="str">
        <f>작성용!Q1110</f>
        <v xml:space="preserve">parkheeman@dbins.co.kr </v>
      </c>
      <c r="AA1113" s="55" t="str">
        <f>작성용!AJ1110</f>
        <v>-</v>
      </c>
      <c r="AB1113" s="55">
        <f>작성용!AB1110</f>
        <v>0</v>
      </c>
    </row>
    <row r="1114" spans="1:28" s="11" customFormat="1" ht="16.5" hidden="1" customHeight="1" x14ac:dyDescent="0.3">
      <c r="A1114" s="53">
        <f>작성용!AL1111</f>
        <v>1110</v>
      </c>
      <c r="B1114" s="54" t="str">
        <f>작성용!AI1111</f>
        <v>최종결과송부 : 2024-10-04, 세부편입자산리스트 : 2024-10-17</v>
      </c>
      <c r="C1114" s="55" t="str">
        <f>작성용!AK1111</f>
        <v>개별종목</v>
      </c>
      <c r="D1114" s="56">
        <f>작성용!T1111</f>
        <v>45702</v>
      </c>
      <c r="E1114" s="57" t="str">
        <f>작성용!B1111</f>
        <v>DB손해보험(수익증권)</v>
      </c>
      <c r="F1114" s="57" t="str">
        <f>작성용!C1111</f>
        <v>재평가</v>
      </c>
      <c r="G1114" s="57" t="str">
        <f>작성용!D1111</f>
        <v>타이거대체일반사모특별자산투자신탁49호</v>
      </c>
      <c r="H1114" s="58" t="str">
        <f>작성용!E1111</f>
        <v>KBP2022060040</v>
      </c>
      <c r="I1114" s="57" t="str">
        <f>작성용!F1111</f>
        <v>B02</v>
      </c>
      <c r="J1114" s="57">
        <f>작성용!G1111</f>
        <v>0</v>
      </c>
      <c r="K1114" s="57" t="str">
        <f>작성용!H1111</f>
        <v>-</v>
      </c>
      <c r="L1114" s="57" t="str">
        <f>작성용!N1111</f>
        <v xml:space="preserve">분기 </v>
      </c>
      <c r="M1114" s="56" t="str">
        <f>작성용!U1111</f>
        <v>2025.03.31</v>
      </c>
      <c r="N1114" s="56" t="str">
        <f>작성용!V1111</f>
        <v>사전등록</v>
      </c>
      <c r="O1114" s="56" t="str">
        <f>작성용!W1111</f>
        <v>사전등록</v>
      </c>
      <c r="P1114" s="56" t="str">
        <f>작성용!X1111</f>
        <v>-</v>
      </c>
      <c r="Q1114" s="57" t="str">
        <f>작성용!AD1111</f>
        <v>대체평가3사업본부</v>
      </c>
      <c r="R1114" s="59">
        <f>작성용!AE1111</f>
        <v>0</v>
      </c>
      <c r="S1114" s="57" t="str">
        <f>작성용!AF1111</f>
        <v>대체평가3사업본부</v>
      </c>
      <c r="T1114" s="60" t="str">
        <f>작성용!AG1111</f>
        <v>서동현/조용원</v>
      </c>
      <c r="U1114" s="60" t="str">
        <f>작성용!AH1111</f>
        <v>서동현/조용원</v>
      </c>
      <c r="V1114" s="55">
        <f>작성용!AA1111</f>
        <v>202503</v>
      </c>
      <c r="W1114" s="57" t="str">
        <f>작성용!AC1111</f>
        <v>[T]기타보험기관[1본부]</v>
      </c>
      <c r="X1114" s="57" t="str">
        <f>작성용!O1111</f>
        <v xml:space="preserve">박희만 </v>
      </c>
      <c r="Y1114" s="57" t="str">
        <f>작성용!P1111</f>
        <v xml:space="preserve">02-331-5462 </v>
      </c>
      <c r="Z1114" s="57" t="str">
        <f>작성용!Q1111</f>
        <v xml:space="preserve">parkheeman@dbins.co.kr </v>
      </c>
      <c r="AA1114" s="55" t="str">
        <f>작성용!AJ1111</f>
        <v>-</v>
      </c>
      <c r="AB1114" s="55">
        <f>작성용!AB1111</f>
        <v>0</v>
      </c>
    </row>
    <row r="1115" spans="1:28" s="11" customFormat="1" ht="16.5" hidden="1" customHeight="1" x14ac:dyDescent="0.3">
      <c r="A1115" s="53">
        <f>작성용!AL1112</f>
        <v>1111</v>
      </c>
      <c r="B1115" s="54" t="str">
        <f>작성용!AI1112</f>
        <v>최종결과송부 : 2024-10-04, 세부편입자산리스트 : 2024-10-17</v>
      </c>
      <c r="C1115" s="55" t="str">
        <f>작성용!AK1112</f>
        <v>개별종목</v>
      </c>
      <c r="D1115" s="56">
        <f>작성용!T1112</f>
        <v>45702</v>
      </c>
      <c r="E1115" s="57" t="str">
        <f>작성용!B1112</f>
        <v>DB손해보험(수익증권)</v>
      </c>
      <c r="F1115" s="57" t="str">
        <f>작성용!C1112</f>
        <v>재평가</v>
      </c>
      <c r="G1115" s="57" t="str">
        <f>작성용!D1112</f>
        <v>이지스미국인프라일반사모투자신탁449호</v>
      </c>
      <c r="H1115" s="58" t="str">
        <f>작성용!E1112</f>
        <v>KBP2021120177</v>
      </c>
      <c r="I1115" s="57" t="str">
        <f>작성용!F1112</f>
        <v>B02</v>
      </c>
      <c r="J1115" s="57">
        <f>작성용!G1112</f>
        <v>0</v>
      </c>
      <c r="K1115" s="57" t="str">
        <f>작성용!H1112</f>
        <v>-</v>
      </c>
      <c r="L1115" s="57" t="str">
        <f>작성용!N1112</f>
        <v xml:space="preserve">분기 </v>
      </c>
      <c r="M1115" s="56" t="str">
        <f>작성용!U1112</f>
        <v>2025.03.31</v>
      </c>
      <c r="N1115" s="56" t="str">
        <f>작성용!V1112</f>
        <v>사전등록</v>
      </c>
      <c r="O1115" s="56" t="str">
        <f>작성용!W1112</f>
        <v>사전등록</v>
      </c>
      <c r="P1115" s="56" t="str">
        <f>작성용!X1112</f>
        <v>-</v>
      </c>
      <c r="Q1115" s="57" t="str">
        <f>작성용!AD1112</f>
        <v>대체평가3사업본부</v>
      </c>
      <c r="R1115" s="59">
        <f>작성용!AE1112</f>
        <v>0</v>
      </c>
      <c r="S1115" s="57" t="str">
        <f>작성용!AF1112</f>
        <v>대체평가3사업본부</v>
      </c>
      <c r="T1115" s="60" t="str">
        <f>작성용!AG1112</f>
        <v>서동현/조용원</v>
      </c>
      <c r="U1115" s="60" t="str">
        <f>작성용!AH1112</f>
        <v>서동현/조용원</v>
      </c>
      <c r="V1115" s="55">
        <f>작성용!AA1112</f>
        <v>202503</v>
      </c>
      <c r="W1115" s="57" t="str">
        <f>작성용!AC1112</f>
        <v>[T]기타보험기관[1본부]</v>
      </c>
      <c r="X1115" s="57" t="str">
        <f>작성용!O1112</f>
        <v xml:space="preserve">박희만 </v>
      </c>
      <c r="Y1115" s="57" t="str">
        <f>작성용!P1112</f>
        <v xml:space="preserve">02-331-5462 </v>
      </c>
      <c r="Z1115" s="57" t="str">
        <f>작성용!Q1112</f>
        <v xml:space="preserve">parkheeman@dbins.co.kr </v>
      </c>
      <c r="AA1115" s="55" t="str">
        <f>작성용!AJ1112</f>
        <v>-</v>
      </c>
      <c r="AB1115" s="55">
        <f>작성용!AB1112</f>
        <v>0</v>
      </c>
    </row>
    <row r="1116" spans="1:28" s="11" customFormat="1" ht="16.5" hidden="1" customHeight="1" x14ac:dyDescent="0.3">
      <c r="A1116" s="53">
        <f>작성용!AL1113</f>
        <v>1112</v>
      </c>
      <c r="B1116" s="54" t="str">
        <f>작성용!AI1113</f>
        <v>최종결과송부 : 2024-10-04, 세부편입자산리스트 : 2024-10-17</v>
      </c>
      <c r="C1116" s="55" t="str">
        <f>작성용!AK1113</f>
        <v>개별종목</v>
      </c>
      <c r="D1116" s="56">
        <f>작성용!T1113</f>
        <v>45702</v>
      </c>
      <c r="E1116" s="57" t="str">
        <f>작성용!B1113</f>
        <v>DB손해보험(수익증권)</v>
      </c>
      <c r="F1116" s="57" t="str">
        <f>작성용!C1113</f>
        <v>재평가</v>
      </c>
      <c r="G1116" s="57" t="str">
        <f>작성용!D1113</f>
        <v>템플턴하나AVIATION전문투자형사모투자신탁2호</v>
      </c>
      <c r="H1116" s="58" t="str">
        <f>작성용!E1113</f>
        <v>KBP2022060041</v>
      </c>
      <c r="I1116" s="57" t="str">
        <f>작성용!F1113</f>
        <v>B02</v>
      </c>
      <c r="J1116" s="57">
        <f>작성용!G1113</f>
        <v>0</v>
      </c>
      <c r="K1116" s="57" t="str">
        <f>작성용!H1113</f>
        <v>-</v>
      </c>
      <c r="L1116" s="57" t="str">
        <f>작성용!N1113</f>
        <v xml:space="preserve">분기 </v>
      </c>
      <c r="M1116" s="56" t="str">
        <f>작성용!U1113</f>
        <v>2025.03.31</v>
      </c>
      <c r="N1116" s="56" t="str">
        <f>작성용!V1113</f>
        <v>사전등록</v>
      </c>
      <c r="O1116" s="56" t="str">
        <f>작성용!W1113</f>
        <v>사전등록</v>
      </c>
      <c r="P1116" s="56" t="str">
        <f>작성용!X1113</f>
        <v>-</v>
      </c>
      <c r="Q1116" s="57" t="str">
        <f>작성용!AD1113</f>
        <v>대체평가3사업본부</v>
      </c>
      <c r="R1116" s="59">
        <f>작성용!AE1113</f>
        <v>0</v>
      </c>
      <c r="S1116" s="57" t="str">
        <f>작성용!AF1113</f>
        <v>대체평가3사업본부</v>
      </c>
      <c r="T1116" s="60" t="str">
        <f>작성용!AG1113</f>
        <v>서동현/조용원</v>
      </c>
      <c r="U1116" s="60" t="str">
        <f>작성용!AH1113</f>
        <v>서동현/조용원</v>
      </c>
      <c r="V1116" s="55">
        <f>작성용!AA1113</f>
        <v>202503</v>
      </c>
      <c r="W1116" s="57" t="str">
        <f>작성용!AC1113</f>
        <v>[T]기타보험기관[1본부]</v>
      </c>
      <c r="X1116" s="57" t="str">
        <f>작성용!O1113</f>
        <v xml:space="preserve">박희만 </v>
      </c>
      <c r="Y1116" s="57" t="str">
        <f>작성용!P1113</f>
        <v xml:space="preserve">02-331-5462 </v>
      </c>
      <c r="Z1116" s="57" t="str">
        <f>작성용!Q1113</f>
        <v xml:space="preserve">parkheeman@dbins.co.kr </v>
      </c>
      <c r="AA1116" s="55" t="str">
        <f>작성용!AJ1113</f>
        <v>-</v>
      </c>
      <c r="AB1116" s="55">
        <f>작성용!AB1113</f>
        <v>0</v>
      </c>
    </row>
    <row r="1117" spans="1:28" s="11" customFormat="1" ht="16.5" hidden="1" customHeight="1" x14ac:dyDescent="0.3">
      <c r="A1117" s="53">
        <f>작성용!AL1114</f>
        <v>1113</v>
      </c>
      <c r="B1117" s="54" t="str">
        <f>작성용!AI1114</f>
        <v>최종결과송부 : 2024-10-04, 세부편입자산리스트 : 2024-10-17</v>
      </c>
      <c r="C1117" s="55" t="str">
        <f>작성용!AK1114</f>
        <v>개별종목</v>
      </c>
      <c r="D1117" s="56">
        <f>작성용!T1114</f>
        <v>45702</v>
      </c>
      <c r="E1117" s="57" t="str">
        <f>작성용!B1114</f>
        <v>DB손해보험(수익증권)</v>
      </c>
      <c r="F1117" s="57" t="str">
        <f>작성용!C1114</f>
        <v>재평가</v>
      </c>
      <c r="G1117" s="57" t="str">
        <f>작성용!D1114</f>
        <v>알파CFS일반사모투자신탁</v>
      </c>
      <c r="H1117" s="58" t="str">
        <f>작성용!E1114</f>
        <v>KBP2022060042</v>
      </c>
      <c r="I1117" s="57" t="str">
        <f>작성용!F1114</f>
        <v>B02</v>
      </c>
      <c r="J1117" s="57">
        <f>작성용!G1114</f>
        <v>0</v>
      </c>
      <c r="K1117" s="57" t="str">
        <f>작성용!H1114</f>
        <v>-</v>
      </c>
      <c r="L1117" s="57" t="str">
        <f>작성용!N1114</f>
        <v xml:space="preserve">분기 </v>
      </c>
      <c r="M1117" s="56" t="str">
        <f>작성용!U1114</f>
        <v>2025.03.31</v>
      </c>
      <c r="N1117" s="56" t="str">
        <f>작성용!V1114</f>
        <v>사전등록</v>
      </c>
      <c r="O1117" s="56" t="str">
        <f>작성용!W1114</f>
        <v>사전등록</v>
      </c>
      <c r="P1117" s="56" t="str">
        <f>작성용!X1114</f>
        <v>-</v>
      </c>
      <c r="Q1117" s="57" t="str">
        <f>작성용!AD1114</f>
        <v>대체평가3사업본부</v>
      </c>
      <c r="R1117" s="59">
        <f>작성용!AE1114</f>
        <v>0</v>
      </c>
      <c r="S1117" s="57" t="str">
        <f>작성용!AF1114</f>
        <v>대체평가3사업본부</v>
      </c>
      <c r="T1117" s="60" t="str">
        <f>작성용!AG1114</f>
        <v>서동현/조용원</v>
      </c>
      <c r="U1117" s="60" t="str">
        <f>작성용!AH1114</f>
        <v>서동현/조용원</v>
      </c>
      <c r="V1117" s="55">
        <f>작성용!AA1114</f>
        <v>202503</v>
      </c>
      <c r="W1117" s="57" t="str">
        <f>작성용!AC1114</f>
        <v>[T]기타보험기관[1본부]</v>
      </c>
      <c r="X1117" s="57" t="str">
        <f>작성용!O1114</f>
        <v xml:space="preserve">박희만 </v>
      </c>
      <c r="Y1117" s="57" t="str">
        <f>작성용!P1114</f>
        <v xml:space="preserve">02-331-5462 </v>
      </c>
      <c r="Z1117" s="57" t="str">
        <f>작성용!Q1114</f>
        <v xml:space="preserve">parkheeman@dbins.co.kr </v>
      </c>
      <c r="AA1117" s="55" t="str">
        <f>작성용!AJ1114</f>
        <v>-</v>
      </c>
      <c r="AB1117" s="55">
        <f>작성용!AB1114</f>
        <v>0</v>
      </c>
    </row>
    <row r="1118" spans="1:28" s="11" customFormat="1" ht="16.5" hidden="1" customHeight="1" x14ac:dyDescent="0.3">
      <c r="A1118" s="53">
        <f>작성용!AL1115</f>
        <v>1114</v>
      </c>
      <c r="B1118" s="54" t="str">
        <f>작성용!AI1115</f>
        <v>최종결과송부 : 2024-10-04, 세부편입자산리스트 : 2024-10-17</v>
      </c>
      <c r="C1118" s="55" t="str">
        <f>작성용!AK1115</f>
        <v>개별종목</v>
      </c>
      <c r="D1118" s="56">
        <f>작성용!T1115</f>
        <v>45702</v>
      </c>
      <c r="E1118" s="57" t="str">
        <f>작성용!B1115</f>
        <v>DB손해보험(수익증권)</v>
      </c>
      <c r="F1118" s="57" t="str">
        <f>작성용!C1115</f>
        <v>재평가</v>
      </c>
      <c r="G1118" s="57" t="str">
        <f>작성용!D1115</f>
        <v>메리츠전문투자형사모부동산투자신탁11-6호</v>
      </c>
      <c r="H1118" s="58" t="str">
        <f>작성용!E1115</f>
        <v>KBP2022030059</v>
      </c>
      <c r="I1118" s="57" t="str">
        <f>작성용!F1115</f>
        <v>B02</v>
      </c>
      <c r="J1118" s="57">
        <f>작성용!G1115</f>
        <v>0</v>
      </c>
      <c r="K1118" s="57" t="str">
        <f>작성용!H1115</f>
        <v>-</v>
      </c>
      <c r="L1118" s="57" t="str">
        <f>작성용!N1115</f>
        <v xml:space="preserve">분기 </v>
      </c>
      <c r="M1118" s="56" t="str">
        <f>작성용!U1115</f>
        <v>2025.03.31</v>
      </c>
      <c r="N1118" s="56" t="str">
        <f>작성용!V1115</f>
        <v>사전등록</v>
      </c>
      <c r="O1118" s="56" t="str">
        <f>작성용!W1115</f>
        <v>사전등록</v>
      </c>
      <c r="P1118" s="56" t="str">
        <f>작성용!X1115</f>
        <v>-</v>
      </c>
      <c r="Q1118" s="57" t="str">
        <f>작성용!AD1115</f>
        <v>대체평가3사업본부</v>
      </c>
      <c r="R1118" s="59">
        <f>작성용!AE1115</f>
        <v>0</v>
      </c>
      <c r="S1118" s="57" t="str">
        <f>작성용!AF1115</f>
        <v>대체평가3사업본부</v>
      </c>
      <c r="T1118" s="60" t="str">
        <f>작성용!AG1115</f>
        <v>서동현/조용원</v>
      </c>
      <c r="U1118" s="60" t="str">
        <f>작성용!AH1115</f>
        <v>서동현/조용원</v>
      </c>
      <c r="V1118" s="55">
        <f>작성용!AA1115</f>
        <v>202503</v>
      </c>
      <c r="W1118" s="57" t="str">
        <f>작성용!AC1115</f>
        <v>[T]기타보험기관[1본부]</v>
      </c>
      <c r="X1118" s="57" t="str">
        <f>작성용!O1115</f>
        <v xml:space="preserve">박희만 </v>
      </c>
      <c r="Y1118" s="57" t="str">
        <f>작성용!P1115</f>
        <v xml:space="preserve">02-331-5462 </v>
      </c>
      <c r="Z1118" s="57" t="str">
        <f>작성용!Q1115</f>
        <v xml:space="preserve">parkheeman@dbins.co.kr </v>
      </c>
      <c r="AA1118" s="55" t="str">
        <f>작성용!AJ1115</f>
        <v>-</v>
      </c>
      <c r="AB1118" s="55">
        <f>작성용!AB1115</f>
        <v>0</v>
      </c>
    </row>
    <row r="1119" spans="1:28" s="11" customFormat="1" ht="16.5" hidden="1" customHeight="1" x14ac:dyDescent="0.3">
      <c r="A1119" s="53">
        <f>작성용!AL1116</f>
        <v>1115</v>
      </c>
      <c r="B1119" s="54" t="str">
        <f>작성용!AI1116</f>
        <v>최종결과송부 : 2024-10-04, 세부편입자산리스트 : 2024-10-17</v>
      </c>
      <c r="C1119" s="55" t="str">
        <f>작성용!AK1116</f>
        <v>개별종목</v>
      </c>
      <c r="D1119" s="56">
        <f>작성용!T1116</f>
        <v>45702</v>
      </c>
      <c r="E1119" s="57" t="str">
        <f>작성용!B1116</f>
        <v>DB손해보험(수익증권)</v>
      </c>
      <c r="F1119" s="57" t="str">
        <f>작성용!C1116</f>
        <v>재평가</v>
      </c>
      <c r="G1119" s="57" t="str">
        <f>작성용!D1116</f>
        <v>CBREILC일반사모부동산자투자신탁제2호</v>
      </c>
      <c r="H1119" s="58" t="str">
        <f>작성용!E1116</f>
        <v>KBP2022060037</v>
      </c>
      <c r="I1119" s="57" t="str">
        <f>작성용!F1116</f>
        <v>B02</v>
      </c>
      <c r="J1119" s="57">
        <f>작성용!G1116</f>
        <v>0</v>
      </c>
      <c r="K1119" s="57" t="str">
        <f>작성용!H1116</f>
        <v>-</v>
      </c>
      <c r="L1119" s="57" t="str">
        <f>작성용!N1116</f>
        <v xml:space="preserve">분기 </v>
      </c>
      <c r="M1119" s="56" t="str">
        <f>작성용!U1116</f>
        <v>2025.03.31</v>
      </c>
      <c r="N1119" s="56" t="str">
        <f>작성용!V1116</f>
        <v>사전등록</v>
      </c>
      <c r="O1119" s="56" t="str">
        <f>작성용!W1116</f>
        <v>사전등록</v>
      </c>
      <c r="P1119" s="56" t="str">
        <f>작성용!X1116</f>
        <v>-</v>
      </c>
      <c r="Q1119" s="57" t="str">
        <f>작성용!AD1116</f>
        <v>대체평가3사업본부</v>
      </c>
      <c r="R1119" s="59">
        <f>작성용!AE1116</f>
        <v>0</v>
      </c>
      <c r="S1119" s="57" t="str">
        <f>작성용!AF1116</f>
        <v>대체평가3사업본부</v>
      </c>
      <c r="T1119" s="60" t="str">
        <f>작성용!AG1116</f>
        <v>서동현/조용원</v>
      </c>
      <c r="U1119" s="60" t="str">
        <f>작성용!AH1116</f>
        <v>서동현/조용원</v>
      </c>
      <c r="V1119" s="55">
        <f>작성용!AA1116</f>
        <v>202503</v>
      </c>
      <c r="W1119" s="57" t="str">
        <f>작성용!AC1116</f>
        <v>[T]기타보험기관[1본부]</v>
      </c>
      <c r="X1119" s="57" t="str">
        <f>작성용!O1116</f>
        <v xml:space="preserve">박희만 </v>
      </c>
      <c r="Y1119" s="57" t="str">
        <f>작성용!P1116</f>
        <v xml:space="preserve">02-331-5462 </v>
      </c>
      <c r="Z1119" s="57" t="str">
        <f>작성용!Q1116</f>
        <v xml:space="preserve">parkheeman@dbins.co.kr </v>
      </c>
      <c r="AA1119" s="55" t="str">
        <f>작성용!AJ1116</f>
        <v>-</v>
      </c>
      <c r="AB1119" s="55">
        <f>작성용!AB1116</f>
        <v>0</v>
      </c>
    </row>
    <row r="1120" spans="1:28" s="11" customFormat="1" ht="16.5" hidden="1" customHeight="1" x14ac:dyDescent="0.3">
      <c r="A1120" s="53">
        <f>작성용!AL1117</f>
        <v>1116</v>
      </c>
      <c r="B1120" s="54" t="str">
        <f>작성용!AI1117</f>
        <v>최종결과송부 : 2024-10-04, 세부편입자산리스트 : 2024-10-17</v>
      </c>
      <c r="C1120" s="55" t="str">
        <f>작성용!AK1117</f>
        <v>개별종목</v>
      </c>
      <c r="D1120" s="56">
        <f>작성용!T1117</f>
        <v>45702</v>
      </c>
      <c r="E1120" s="57" t="str">
        <f>작성용!B1117</f>
        <v>DB손해보험(수익증권)</v>
      </c>
      <c r="F1120" s="57" t="str">
        <f>작성용!C1117</f>
        <v>재평가</v>
      </c>
      <c r="G1120" s="57" t="str">
        <f>작성용!D1117</f>
        <v>Blackstone Real Estate VII.FL.P.</v>
      </c>
      <c r="H1120" s="58" t="str">
        <f>작성용!E1117</f>
        <v>KBP2022120091</v>
      </c>
      <c r="I1120" s="57" t="str">
        <f>작성용!F1117</f>
        <v>B02</v>
      </c>
      <c r="J1120" s="57">
        <f>작성용!G1117</f>
        <v>0</v>
      </c>
      <c r="K1120" s="57" t="str">
        <f>작성용!H1117</f>
        <v>-</v>
      </c>
      <c r="L1120" s="57" t="str">
        <f>작성용!N1117</f>
        <v xml:space="preserve">분기 </v>
      </c>
      <c r="M1120" s="56" t="str">
        <f>작성용!U1117</f>
        <v>2025.03.31</v>
      </c>
      <c r="N1120" s="56" t="str">
        <f>작성용!V1117</f>
        <v>사전등록</v>
      </c>
      <c r="O1120" s="56" t="str">
        <f>작성용!W1117</f>
        <v>사전등록</v>
      </c>
      <c r="P1120" s="56" t="str">
        <f>작성용!X1117</f>
        <v>-</v>
      </c>
      <c r="Q1120" s="57" t="str">
        <f>작성용!AD1117</f>
        <v>대체평가3사업본부</v>
      </c>
      <c r="R1120" s="59">
        <f>작성용!AE1117</f>
        <v>0</v>
      </c>
      <c r="S1120" s="57" t="str">
        <f>작성용!AF1117</f>
        <v>대체평가3사업본부</v>
      </c>
      <c r="T1120" s="60" t="str">
        <f>작성용!AG1117</f>
        <v>서동현/조용원</v>
      </c>
      <c r="U1120" s="60" t="str">
        <f>작성용!AH1117</f>
        <v>서동현/조용원</v>
      </c>
      <c r="V1120" s="55">
        <f>작성용!AA1117</f>
        <v>202503</v>
      </c>
      <c r="W1120" s="57" t="str">
        <f>작성용!AC1117</f>
        <v>[T]기타보험기관[1본부]</v>
      </c>
      <c r="X1120" s="57" t="str">
        <f>작성용!O1117</f>
        <v xml:space="preserve">박희만 </v>
      </c>
      <c r="Y1120" s="57" t="str">
        <f>작성용!P1117</f>
        <v xml:space="preserve">02-331-5462 </v>
      </c>
      <c r="Z1120" s="57" t="str">
        <f>작성용!Q1117</f>
        <v xml:space="preserve">parkheeman@dbins.co.kr </v>
      </c>
      <c r="AA1120" s="55" t="str">
        <f>작성용!AJ1117</f>
        <v>-</v>
      </c>
      <c r="AB1120" s="55">
        <f>작성용!AB1117</f>
        <v>0</v>
      </c>
    </row>
    <row r="1121" spans="1:28" s="11" customFormat="1" ht="16.5" hidden="1" customHeight="1" x14ac:dyDescent="0.3">
      <c r="A1121" s="53">
        <f>작성용!AL1118</f>
        <v>1117</v>
      </c>
      <c r="B1121" s="54" t="str">
        <f>작성용!AI1118</f>
        <v>최종결과송부 : 2024-10-04, 세부편입자산리스트 : 2024-10-17</v>
      </c>
      <c r="C1121" s="55" t="str">
        <f>작성용!AK1118</f>
        <v>개별종목</v>
      </c>
      <c r="D1121" s="56">
        <f>작성용!T1118</f>
        <v>45702</v>
      </c>
      <c r="E1121" s="57" t="str">
        <f>작성용!B1118</f>
        <v>DB손해보험(수익증권)</v>
      </c>
      <c r="F1121" s="57" t="str">
        <f>작성용!C1118</f>
        <v>재평가</v>
      </c>
      <c r="G1121" s="57" t="str">
        <f>작성용!D1118</f>
        <v>LGTCrownAsia-PacificPrivateEquity</v>
      </c>
      <c r="H1121" s="58" t="str">
        <f>작성용!E1118</f>
        <v>KBP2022120092</v>
      </c>
      <c r="I1121" s="57" t="str">
        <f>작성용!F1118</f>
        <v>B02</v>
      </c>
      <c r="J1121" s="57">
        <f>작성용!G1118</f>
        <v>0</v>
      </c>
      <c r="K1121" s="57" t="str">
        <f>작성용!H1118</f>
        <v>-</v>
      </c>
      <c r="L1121" s="57" t="str">
        <f>작성용!N1118</f>
        <v xml:space="preserve">분기 </v>
      </c>
      <c r="M1121" s="56" t="str">
        <f>작성용!U1118</f>
        <v>2025.03.31</v>
      </c>
      <c r="N1121" s="56" t="str">
        <f>작성용!V1118</f>
        <v>사전등록</v>
      </c>
      <c r="O1121" s="56" t="str">
        <f>작성용!W1118</f>
        <v>사전등록</v>
      </c>
      <c r="P1121" s="56" t="str">
        <f>작성용!X1118</f>
        <v>-</v>
      </c>
      <c r="Q1121" s="57" t="str">
        <f>작성용!AD1118</f>
        <v>대체평가3사업본부</v>
      </c>
      <c r="R1121" s="59">
        <f>작성용!AE1118</f>
        <v>0</v>
      </c>
      <c r="S1121" s="57" t="str">
        <f>작성용!AF1118</f>
        <v>대체평가3사업본부</v>
      </c>
      <c r="T1121" s="60" t="str">
        <f>작성용!AG1118</f>
        <v>서동현/조용원</v>
      </c>
      <c r="U1121" s="60" t="str">
        <f>작성용!AH1118</f>
        <v>서동현/조용원</v>
      </c>
      <c r="V1121" s="55">
        <f>작성용!AA1118</f>
        <v>202503</v>
      </c>
      <c r="W1121" s="57" t="str">
        <f>작성용!AC1118</f>
        <v>[T]기타보험기관[1본부]</v>
      </c>
      <c r="X1121" s="57" t="str">
        <f>작성용!O1118</f>
        <v xml:space="preserve">박희만 </v>
      </c>
      <c r="Y1121" s="57" t="str">
        <f>작성용!P1118</f>
        <v xml:space="preserve">02-331-5462 </v>
      </c>
      <c r="Z1121" s="57" t="str">
        <f>작성용!Q1118</f>
        <v xml:space="preserve">parkheeman@dbins.co.kr </v>
      </c>
      <c r="AA1121" s="55" t="str">
        <f>작성용!AJ1118</f>
        <v>-</v>
      </c>
      <c r="AB1121" s="55">
        <f>작성용!AB1118</f>
        <v>0</v>
      </c>
    </row>
    <row r="1122" spans="1:28" s="11" customFormat="1" ht="16.5" hidden="1" customHeight="1" x14ac:dyDescent="0.3">
      <c r="A1122" s="53">
        <f>작성용!AL1119</f>
        <v>1118</v>
      </c>
      <c r="B1122" s="54" t="str">
        <f>작성용!AI1119</f>
        <v>최종결과송부 : 2024-10-04, 세부편입자산리스트 : 2024-10-17</v>
      </c>
      <c r="C1122" s="55" t="str">
        <f>작성용!AK1119</f>
        <v>개별종목</v>
      </c>
      <c r="D1122" s="56">
        <f>작성용!T1119</f>
        <v>45702</v>
      </c>
      <c r="E1122" s="57" t="str">
        <f>작성용!B1119</f>
        <v>DB손해보험(수익증권)</v>
      </c>
      <c r="F1122" s="57" t="str">
        <f>작성용!C1119</f>
        <v>재평가</v>
      </c>
      <c r="G1122" s="57" t="str">
        <f>작성용!D1119</f>
        <v>PartnersGroupSecondary2011</v>
      </c>
      <c r="H1122" s="58" t="str">
        <f>작성용!E1119</f>
        <v>KBP2022120094</v>
      </c>
      <c r="I1122" s="57" t="str">
        <f>작성용!F1119</f>
        <v>B02</v>
      </c>
      <c r="J1122" s="57">
        <f>작성용!G1119</f>
        <v>0</v>
      </c>
      <c r="K1122" s="57" t="str">
        <f>작성용!H1119</f>
        <v>-</v>
      </c>
      <c r="L1122" s="57" t="str">
        <f>작성용!N1119</f>
        <v xml:space="preserve">분기 </v>
      </c>
      <c r="M1122" s="56" t="str">
        <f>작성용!U1119</f>
        <v>2025.03.31</v>
      </c>
      <c r="N1122" s="56" t="str">
        <f>작성용!V1119</f>
        <v>사전등록</v>
      </c>
      <c r="O1122" s="56" t="str">
        <f>작성용!W1119</f>
        <v>사전등록</v>
      </c>
      <c r="P1122" s="56" t="str">
        <f>작성용!X1119</f>
        <v>-</v>
      </c>
      <c r="Q1122" s="57" t="str">
        <f>작성용!AD1119</f>
        <v>대체평가3사업본부</v>
      </c>
      <c r="R1122" s="59">
        <f>작성용!AE1119</f>
        <v>0</v>
      </c>
      <c r="S1122" s="57" t="str">
        <f>작성용!AF1119</f>
        <v>대체평가3사업본부</v>
      </c>
      <c r="T1122" s="60" t="str">
        <f>작성용!AG1119</f>
        <v>서동현/조용원</v>
      </c>
      <c r="U1122" s="60" t="str">
        <f>작성용!AH1119</f>
        <v>서동현/조용원</v>
      </c>
      <c r="V1122" s="55">
        <f>작성용!AA1119</f>
        <v>202503</v>
      </c>
      <c r="W1122" s="57" t="str">
        <f>작성용!AC1119</f>
        <v>[T]기타보험기관[1본부]</v>
      </c>
      <c r="X1122" s="57" t="str">
        <f>작성용!O1119</f>
        <v xml:space="preserve">박희만 </v>
      </c>
      <c r="Y1122" s="57" t="str">
        <f>작성용!P1119</f>
        <v xml:space="preserve">02-331-5462 </v>
      </c>
      <c r="Z1122" s="57" t="str">
        <f>작성용!Q1119</f>
        <v xml:space="preserve">parkheeman@dbins.co.kr </v>
      </c>
      <c r="AA1122" s="55" t="str">
        <f>작성용!AJ1119</f>
        <v>-</v>
      </c>
      <c r="AB1122" s="55">
        <f>작성용!AB1119</f>
        <v>0</v>
      </c>
    </row>
    <row r="1123" spans="1:28" s="11" customFormat="1" ht="16.5" hidden="1" customHeight="1" x14ac:dyDescent="0.3">
      <c r="A1123" s="53">
        <f>작성용!AL1120</f>
        <v>1119</v>
      </c>
      <c r="B1123" s="54" t="str">
        <f>작성용!AI1120</f>
        <v>최종결과송부 : 2024-10-04, 세부편입자산리스트 : 2024-10-17</v>
      </c>
      <c r="C1123" s="55" t="str">
        <f>작성용!AK1120</f>
        <v>개별종목</v>
      </c>
      <c r="D1123" s="56">
        <f>작성용!T1120</f>
        <v>45702</v>
      </c>
      <c r="E1123" s="57" t="str">
        <f>작성용!B1120</f>
        <v>DB손해보험(수익증권)</v>
      </c>
      <c r="F1123" s="57" t="str">
        <f>작성용!C1120</f>
        <v>재평가</v>
      </c>
      <c r="G1123" s="57" t="str">
        <f>작성용!D1120</f>
        <v>CollerInternational Partners Ⅷ</v>
      </c>
      <c r="H1123" s="58" t="str">
        <f>작성용!E1120</f>
        <v>KBP2022120095</v>
      </c>
      <c r="I1123" s="57" t="str">
        <f>작성용!F1120</f>
        <v>B02</v>
      </c>
      <c r="J1123" s="57">
        <f>작성용!G1120</f>
        <v>0</v>
      </c>
      <c r="K1123" s="57" t="str">
        <f>작성용!H1120</f>
        <v>-</v>
      </c>
      <c r="L1123" s="57" t="str">
        <f>작성용!N1120</f>
        <v xml:space="preserve">분기 </v>
      </c>
      <c r="M1123" s="56" t="str">
        <f>작성용!U1120</f>
        <v>2025.03.31</v>
      </c>
      <c r="N1123" s="56" t="str">
        <f>작성용!V1120</f>
        <v>사전등록</v>
      </c>
      <c r="O1123" s="56" t="str">
        <f>작성용!W1120</f>
        <v>사전등록</v>
      </c>
      <c r="P1123" s="56" t="str">
        <f>작성용!X1120</f>
        <v>-</v>
      </c>
      <c r="Q1123" s="57" t="str">
        <f>작성용!AD1120</f>
        <v>대체평가3사업본부</v>
      </c>
      <c r="R1123" s="59">
        <f>작성용!AE1120</f>
        <v>0</v>
      </c>
      <c r="S1123" s="57" t="str">
        <f>작성용!AF1120</f>
        <v>대체평가3사업본부</v>
      </c>
      <c r="T1123" s="60" t="str">
        <f>작성용!AG1120</f>
        <v>서동현/조용원</v>
      </c>
      <c r="U1123" s="60" t="str">
        <f>작성용!AH1120</f>
        <v>서동현/조용원</v>
      </c>
      <c r="V1123" s="55">
        <f>작성용!AA1120</f>
        <v>202503</v>
      </c>
      <c r="W1123" s="57" t="str">
        <f>작성용!AC1120</f>
        <v>[T]기타보험기관[1본부]</v>
      </c>
      <c r="X1123" s="57" t="str">
        <f>작성용!O1120</f>
        <v xml:space="preserve">박희만 </v>
      </c>
      <c r="Y1123" s="57" t="str">
        <f>작성용!P1120</f>
        <v xml:space="preserve">02-331-5462 </v>
      </c>
      <c r="Z1123" s="57" t="str">
        <f>작성용!Q1120</f>
        <v xml:space="preserve">parkheeman@dbins.co.kr </v>
      </c>
      <c r="AA1123" s="55" t="str">
        <f>작성용!AJ1120</f>
        <v>-</v>
      </c>
      <c r="AB1123" s="55">
        <f>작성용!AB1120</f>
        <v>0</v>
      </c>
    </row>
    <row r="1124" spans="1:28" s="11" customFormat="1" ht="16.5" hidden="1" customHeight="1" x14ac:dyDescent="0.3">
      <c r="A1124" s="53">
        <f>작성용!AL1121</f>
        <v>1120</v>
      </c>
      <c r="B1124" s="54" t="str">
        <f>작성용!AI1121</f>
        <v>최종결과송부 : 2024-10-04, 세부편입자산리스트 : 2024-10-17</v>
      </c>
      <c r="C1124" s="55" t="str">
        <f>작성용!AK1121</f>
        <v>개별종목</v>
      </c>
      <c r="D1124" s="56">
        <f>작성용!T1121</f>
        <v>45702</v>
      </c>
      <c r="E1124" s="57" t="str">
        <f>작성용!B1121</f>
        <v>DB손해보험(수익증권)</v>
      </c>
      <c r="F1124" s="57" t="str">
        <f>작성용!C1121</f>
        <v>재평가</v>
      </c>
      <c r="G1124" s="57" t="str">
        <f>작성용!D1121</f>
        <v>PartnersGroupDirectEquity2019</v>
      </c>
      <c r="H1124" s="58" t="str">
        <f>작성용!E1121</f>
        <v>KBP2022120096</v>
      </c>
      <c r="I1124" s="57" t="str">
        <f>작성용!F1121</f>
        <v>B02</v>
      </c>
      <c r="J1124" s="57">
        <f>작성용!G1121</f>
        <v>0</v>
      </c>
      <c r="K1124" s="57" t="str">
        <f>작성용!H1121</f>
        <v>-</v>
      </c>
      <c r="L1124" s="57" t="str">
        <f>작성용!N1121</f>
        <v xml:space="preserve">분기 </v>
      </c>
      <c r="M1124" s="56" t="str">
        <f>작성용!U1121</f>
        <v>2025.03.31</v>
      </c>
      <c r="N1124" s="56" t="str">
        <f>작성용!V1121</f>
        <v>사전등록</v>
      </c>
      <c r="O1124" s="56" t="str">
        <f>작성용!W1121</f>
        <v>사전등록</v>
      </c>
      <c r="P1124" s="56" t="str">
        <f>작성용!X1121</f>
        <v>-</v>
      </c>
      <c r="Q1124" s="57" t="str">
        <f>작성용!AD1121</f>
        <v>대체평가3사업본부</v>
      </c>
      <c r="R1124" s="59">
        <f>작성용!AE1121</f>
        <v>0</v>
      </c>
      <c r="S1124" s="57" t="str">
        <f>작성용!AF1121</f>
        <v>대체평가3사업본부</v>
      </c>
      <c r="T1124" s="60" t="str">
        <f>작성용!AG1121</f>
        <v>서동현/조용원</v>
      </c>
      <c r="U1124" s="60" t="str">
        <f>작성용!AH1121</f>
        <v>서동현/조용원</v>
      </c>
      <c r="V1124" s="55">
        <f>작성용!AA1121</f>
        <v>202503</v>
      </c>
      <c r="W1124" s="57" t="str">
        <f>작성용!AC1121</f>
        <v>[T]기타보험기관[1본부]</v>
      </c>
      <c r="X1124" s="57" t="str">
        <f>작성용!O1121</f>
        <v xml:space="preserve">박희만 </v>
      </c>
      <c r="Y1124" s="57" t="str">
        <f>작성용!P1121</f>
        <v xml:space="preserve">02-331-5462 </v>
      </c>
      <c r="Z1124" s="57" t="str">
        <f>작성용!Q1121</f>
        <v xml:space="preserve">parkheeman@dbins.co.kr </v>
      </c>
      <c r="AA1124" s="55" t="str">
        <f>작성용!AJ1121</f>
        <v>-</v>
      </c>
      <c r="AB1124" s="55">
        <f>작성용!AB1121</f>
        <v>0</v>
      </c>
    </row>
    <row r="1125" spans="1:28" s="11" customFormat="1" ht="16.5" hidden="1" customHeight="1" x14ac:dyDescent="0.3">
      <c r="A1125" s="53">
        <f>작성용!AL1122</f>
        <v>1121</v>
      </c>
      <c r="B1125" s="54" t="str">
        <f>작성용!AI1122</f>
        <v>최종결과송부 : 2024-10-04, 세부편입자산리스트 : 2024-10-17</v>
      </c>
      <c r="C1125" s="55" t="str">
        <f>작성용!AK1122</f>
        <v>개별종목</v>
      </c>
      <c r="D1125" s="56">
        <f>작성용!T1122</f>
        <v>45702</v>
      </c>
      <c r="E1125" s="57" t="str">
        <f>작성용!B1122</f>
        <v>DB손해보험(수익증권)</v>
      </c>
      <c r="F1125" s="57" t="str">
        <f>작성용!C1122</f>
        <v>재평가</v>
      </c>
      <c r="G1125" s="57" t="str">
        <f>작성용!D1122</f>
        <v>KKR Americas Fund XII L.P.</v>
      </c>
      <c r="H1125" s="58" t="str">
        <f>작성용!E1122</f>
        <v>KBP2022120097</v>
      </c>
      <c r="I1125" s="57" t="str">
        <f>작성용!F1122</f>
        <v>B02</v>
      </c>
      <c r="J1125" s="57">
        <f>작성용!G1122</f>
        <v>0</v>
      </c>
      <c r="K1125" s="57" t="str">
        <f>작성용!H1122</f>
        <v>-</v>
      </c>
      <c r="L1125" s="57" t="str">
        <f>작성용!N1122</f>
        <v xml:space="preserve">분기 </v>
      </c>
      <c r="M1125" s="56" t="str">
        <f>작성용!U1122</f>
        <v>2025.03.31</v>
      </c>
      <c r="N1125" s="56" t="str">
        <f>작성용!V1122</f>
        <v>사전등록</v>
      </c>
      <c r="O1125" s="56" t="str">
        <f>작성용!W1122</f>
        <v>사전등록</v>
      </c>
      <c r="P1125" s="56" t="str">
        <f>작성용!X1122</f>
        <v>-</v>
      </c>
      <c r="Q1125" s="57" t="str">
        <f>작성용!AD1122</f>
        <v>대체평가3사업본부</v>
      </c>
      <c r="R1125" s="59">
        <f>작성용!AE1122</f>
        <v>0</v>
      </c>
      <c r="S1125" s="57" t="str">
        <f>작성용!AF1122</f>
        <v>대체평가3사업본부</v>
      </c>
      <c r="T1125" s="60" t="str">
        <f>작성용!AG1122</f>
        <v>서동현/조용원</v>
      </c>
      <c r="U1125" s="60" t="str">
        <f>작성용!AH1122</f>
        <v>서동현/조용원</v>
      </c>
      <c r="V1125" s="55">
        <f>작성용!AA1122</f>
        <v>202503</v>
      </c>
      <c r="W1125" s="57" t="str">
        <f>작성용!AC1122</f>
        <v>[T]기타보험기관[1본부]</v>
      </c>
      <c r="X1125" s="57" t="str">
        <f>작성용!O1122</f>
        <v xml:space="preserve">박희만 </v>
      </c>
      <c r="Y1125" s="57" t="str">
        <f>작성용!P1122</f>
        <v xml:space="preserve">02-331-5462 </v>
      </c>
      <c r="Z1125" s="57" t="str">
        <f>작성용!Q1122</f>
        <v xml:space="preserve">parkheeman@dbins.co.kr </v>
      </c>
      <c r="AA1125" s="55" t="str">
        <f>작성용!AJ1122</f>
        <v>-</v>
      </c>
      <c r="AB1125" s="55">
        <f>작성용!AB1122</f>
        <v>0</v>
      </c>
    </row>
    <row r="1126" spans="1:28" s="11" customFormat="1" ht="16.5" hidden="1" customHeight="1" x14ac:dyDescent="0.3">
      <c r="A1126" s="53">
        <f>작성용!AL1123</f>
        <v>1122</v>
      </c>
      <c r="B1126" s="54" t="str">
        <f>작성용!AI1123</f>
        <v>최종결과송부 : 2024-10-04, 세부편입자산리스트 : 2024-10-17</v>
      </c>
      <c r="C1126" s="55" t="str">
        <f>작성용!AK1123</f>
        <v>개별종목</v>
      </c>
      <c r="D1126" s="56">
        <f>작성용!T1123</f>
        <v>45702</v>
      </c>
      <c r="E1126" s="57" t="str">
        <f>작성용!B1123</f>
        <v>DB손해보험(수익증권)</v>
      </c>
      <c r="F1126" s="57" t="str">
        <f>작성용!C1123</f>
        <v>재평가</v>
      </c>
      <c r="G1126" s="57" t="str">
        <f>작성용!D1123</f>
        <v>PantheonGlobalInfrastructureFundII,L.P.</v>
      </c>
      <c r="H1126" s="58" t="str">
        <f>작성용!E1123</f>
        <v>KBP2022120098</v>
      </c>
      <c r="I1126" s="57" t="str">
        <f>작성용!F1123</f>
        <v>B02</v>
      </c>
      <c r="J1126" s="57">
        <f>작성용!G1123</f>
        <v>0</v>
      </c>
      <c r="K1126" s="57" t="str">
        <f>작성용!H1123</f>
        <v>-</v>
      </c>
      <c r="L1126" s="57" t="str">
        <f>작성용!N1123</f>
        <v xml:space="preserve">분기 </v>
      </c>
      <c r="M1126" s="56" t="str">
        <f>작성용!U1123</f>
        <v>2025.03.31</v>
      </c>
      <c r="N1126" s="56" t="str">
        <f>작성용!V1123</f>
        <v>사전등록</v>
      </c>
      <c r="O1126" s="56" t="str">
        <f>작성용!W1123</f>
        <v>사전등록</v>
      </c>
      <c r="P1126" s="56" t="str">
        <f>작성용!X1123</f>
        <v>-</v>
      </c>
      <c r="Q1126" s="57" t="str">
        <f>작성용!AD1123</f>
        <v>대체평가3사업본부</v>
      </c>
      <c r="R1126" s="59">
        <f>작성용!AE1123</f>
        <v>0</v>
      </c>
      <c r="S1126" s="57" t="str">
        <f>작성용!AF1123</f>
        <v>대체평가3사업본부</v>
      </c>
      <c r="T1126" s="60" t="str">
        <f>작성용!AG1123</f>
        <v>서동현/조용원</v>
      </c>
      <c r="U1126" s="60" t="str">
        <f>작성용!AH1123</f>
        <v>서동현/조용원</v>
      </c>
      <c r="V1126" s="55">
        <f>작성용!AA1123</f>
        <v>202503</v>
      </c>
      <c r="W1126" s="57" t="str">
        <f>작성용!AC1123</f>
        <v>[T]기타보험기관[1본부]</v>
      </c>
      <c r="X1126" s="57" t="str">
        <f>작성용!O1123</f>
        <v xml:space="preserve">박희만 </v>
      </c>
      <c r="Y1126" s="57" t="str">
        <f>작성용!P1123</f>
        <v xml:space="preserve">02-331-5462 </v>
      </c>
      <c r="Z1126" s="57" t="str">
        <f>작성용!Q1123</f>
        <v xml:space="preserve">parkheeman@dbins.co.kr </v>
      </c>
      <c r="AA1126" s="55" t="str">
        <f>작성용!AJ1123</f>
        <v>-</v>
      </c>
      <c r="AB1126" s="55">
        <f>작성용!AB1123</f>
        <v>0</v>
      </c>
    </row>
    <row r="1127" spans="1:28" s="11" customFormat="1" ht="16.5" hidden="1" customHeight="1" x14ac:dyDescent="0.3">
      <c r="A1127" s="53">
        <f>작성용!AL1124</f>
        <v>1123</v>
      </c>
      <c r="B1127" s="54" t="str">
        <f>작성용!AI1124</f>
        <v>최종결과송부 : 2024-10-04, 세부편입자산리스트 : 2024-10-17</v>
      </c>
      <c r="C1127" s="55" t="str">
        <f>작성용!AK1124</f>
        <v>개별종목</v>
      </c>
      <c r="D1127" s="56">
        <f>작성용!T1124</f>
        <v>45702</v>
      </c>
      <c r="E1127" s="57" t="str">
        <f>작성용!B1124</f>
        <v>DB손해보험(수익증권)</v>
      </c>
      <c r="F1127" s="57" t="str">
        <f>작성용!C1124</f>
        <v>재평가</v>
      </c>
      <c r="G1127" s="57" t="str">
        <f>작성용!D1124</f>
        <v>MerrillLynchAsiaRealEstateOpportunityFund</v>
      </c>
      <c r="H1127" s="58" t="str">
        <f>작성용!E1124</f>
        <v>KBP2022120099</v>
      </c>
      <c r="I1127" s="57" t="str">
        <f>작성용!F1124</f>
        <v>B02</v>
      </c>
      <c r="J1127" s="57">
        <f>작성용!G1124</f>
        <v>0</v>
      </c>
      <c r="K1127" s="57" t="str">
        <f>작성용!H1124</f>
        <v>-</v>
      </c>
      <c r="L1127" s="57" t="str">
        <f>작성용!N1124</f>
        <v xml:space="preserve">분기 </v>
      </c>
      <c r="M1127" s="56" t="str">
        <f>작성용!U1124</f>
        <v>2025.03.31</v>
      </c>
      <c r="N1127" s="56" t="str">
        <f>작성용!V1124</f>
        <v>사전등록</v>
      </c>
      <c r="O1127" s="56" t="str">
        <f>작성용!W1124</f>
        <v>사전등록</v>
      </c>
      <c r="P1127" s="56" t="str">
        <f>작성용!X1124</f>
        <v>-</v>
      </c>
      <c r="Q1127" s="57" t="str">
        <f>작성용!AD1124</f>
        <v>대체평가3사업본부</v>
      </c>
      <c r="R1127" s="59">
        <f>작성용!AE1124</f>
        <v>0</v>
      </c>
      <c r="S1127" s="57" t="str">
        <f>작성용!AF1124</f>
        <v>대체평가3사업본부</v>
      </c>
      <c r="T1127" s="60" t="str">
        <f>작성용!AG1124</f>
        <v>서동현/조용원</v>
      </c>
      <c r="U1127" s="60" t="str">
        <f>작성용!AH1124</f>
        <v>서동현/조용원</v>
      </c>
      <c r="V1127" s="55">
        <f>작성용!AA1124</f>
        <v>202503</v>
      </c>
      <c r="W1127" s="57" t="str">
        <f>작성용!AC1124</f>
        <v>[T]기타보험기관[1본부]</v>
      </c>
      <c r="X1127" s="57" t="str">
        <f>작성용!O1124</f>
        <v xml:space="preserve">박희만 </v>
      </c>
      <c r="Y1127" s="57" t="str">
        <f>작성용!P1124</f>
        <v xml:space="preserve">02-331-5462 </v>
      </c>
      <c r="Z1127" s="57" t="str">
        <f>작성용!Q1124</f>
        <v xml:space="preserve">parkheeman@dbins.co.kr </v>
      </c>
      <c r="AA1127" s="55" t="str">
        <f>작성용!AJ1124</f>
        <v>-</v>
      </c>
      <c r="AB1127" s="55">
        <f>작성용!AB1124</f>
        <v>0</v>
      </c>
    </row>
    <row r="1128" spans="1:28" s="11" customFormat="1" ht="16.5" hidden="1" customHeight="1" x14ac:dyDescent="0.3">
      <c r="A1128" s="53">
        <f>작성용!AL1125</f>
        <v>1124</v>
      </c>
      <c r="B1128" s="54" t="str">
        <f>작성용!AI1125</f>
        <v>최종결과송부 : 2024-10-04, 세부편입자산리스트 : 2024-10-17</v>
      </c>
      <c r="C1128" s="55" t="str">
        <f>작성용!AK1125</f>
        <v>개별종목</v>
      </c>
      <c r="D1128" s="56">
        <f>작성용!T1125</f>
        <v>45702</v>
      </c>
      <c r="E1128" s="57" t="str">
        <f>작성용!B1125</f>
        <v>DB손해보험(수익증권)</v>
      </c>
      <c r="F1128" s="57" t="str">
        <f>작성용!C1125</f>
        <v>재평가</v>
      </c>
      <c r="G1128" s="57" t="str">
        <f>작성용!D1125</f>
        <v>Brookfield Premier Real Estate Partners L.P.</v>
      </c>
      <c r="H1128" s="58" t="str">
        <f>작성용!E1125</f>
        <v>KBP2022120100</v>
      </c>
      <c r="I1128" s="57" t="str">
        <f>작성용!F1125</f>
        <v>B02</v>
      </c>
      <c r="J1128" s="57">
        <f>작성용!G1125</f>
        <v>0</v>
      </c>
      <c r="K1128" s="57" t="str">
        <f>작성용!H1125</f>
        <v>-</v>
      </c>
      <c r="L1128" s="57" t="str">
        <f>작성용!N1125</f>
        <v xml:space="preserve">분기 </v>
      </c>
      <c r="M1128" s="56" t="str">
        <f>작성용!U1125</f>
        <v>2025.03.31</v>
      </c>
      <c r="N1128" s="56" t="str">
        <f>작성용!V1125</f>
        <v>사전등록</v>
      </c>
      <c r="O1128" s="56" t="str">
        <f>작성용!W1125</f>
        <v>사전등록</v>
      </c>
      <c r="P1128" s="56" t="str">
        <f>작성용!X1125</f>
        <v>-</v>
      </c>
      <c r="Q1128" s="57" t="str">
        <f>작성용!AD1125</f>
        <v>대체평가3사업본부</v>
      </c>
      <c r="R1128" s="59">
        <f>작성용!AE1125</f>
        <v>0</v>
      </c>
      <c r="S1128" s="57" t="str">
        <f>작성용!AF1125</f>
        <v>대체평가3사업본부</v>
      </c>
      <c r="T1128" s="60" t="str">
        <f>작성용!AG1125</f>
        <v>서동현/조용원</v>
      </c>
      <c r="U1128" s="60" t="str">
        <f>작성용!AH1125</f>
        <v>서동현/조용원</v>
      </c>
      <c r="V1128" s="55">
        <f>작성용!AA1125</f>
        <v>202503</v>
      </c>
      <c r="W1128" s="57" t="str">
        <f>작성용!AC1125</f>
        <v>[T]기타보험기관[1본부]</v>
      </c>
      <c r="X1128" s="57" t="str">
        <f>작성용!O1125</f>
        <v xml:space="preserve">박희만 </v>
      </c>
      <c r="Y1128" s="57" t="str">
        <f>작성용!P1125</f>
        <v xml:space="preserve">02-331-5462 </v>
      </c>
      <c r="Z1128" s="57" t="str">
        <f>작성용!Q1125</f>
        <v xml:space="preserve">parkheeman@dbins.co.kr </v>
      </c>
      <c r="AA1128" s="55" t="str">
        <f>작성용!AJ1125</f>
        <v>-</v>
      </c>
      <c r="AB1128" s="55">
        <f>작성용!AB1125</f>
        <v>0</v>
      </c>
    </row>
    <row r="1129" spans="1:28" s="11" customFormat="1" ht="16.5" hidden="1" customHeight="1" x14ac:dyDescent="0.3">
      <c r="A1129" s="53">
        <f>작성용!AL1126</f>
        <v>1125</v>
      </c>
      <c r="B1129" s="54" t="str">
        <f>작성용!AI1126</f>
        <v>최종결과송부 : 2024-10-04, 세부편입자산리스트 : 2024-10-17</v>
      </c>
      <c r="C1129" s="55" t="str">
        <f>작성용!AK1126</f>
        <v>개별종목</v>
      </c>
      <c r="D1129" s="56">
        <f>작성용!T1126</f>
        <v>45702</v>
      </c>
      <c r="E1129" s="57" t="str">
        <f>작성용!B1126</f>
        <v>DB손해보험(수익증권)</v>
      </c>
      <c r="F1129" s="57" t="str">
        <f>작성용!C1126</f>
        <v>재평가</v>
      </c>
      <c r="G1129" s="57" t="str">
        <f>작성용!D1126</f>
        <v>GlobalRenewablePowerFundII(B),L.P.</v>
      </c>
      <c r="H1129" s="58" t="str">
        <f>작성용!E1126</f>
        <v>KBP2022120101</v>
      </c>
      <c r="I1129" s="57" t="str">
        <f>작성용!F1126</f>
        <v>B02</v>
      </c>
      <c r="J1129" s="57">
        <f>작성용!G1126</f>
        <v>0</v>
      </c>
      <c r="K1129" s="57" t="str">
        <f>작성용!H1126</f>
        <v>-</v>
      </c>
      <c r="L1129" s="57" t="str">
        <f>작성용!N1126</f>
        <v xml:space="preserve">분기 </v>
      </c>
      <c r="M1129" s="56" t="str">
        <f>작성용!U1126</f>
        <v>2025.03.31</v>
      </c>
      <c r="N1129" s="56" t="str">
        <f>작성용!V1126</f>
        <v>사전등록</v>
      </c>
      <c r="O1129" s="56" t="str">
        <f>작성용!W1126</f>
        <v>사전등록</v>
      </c>
      <c r="P1129" s="56" t="str">
        <f>작성용!X1126</f>
        <v>-</v>
      </c>
      <c r="Q1129" s="57" t="str">
        <f>작성용!AD1126</f>
        <v>대체평가3사업본부</v>
      </c>
      <c r="R1129" s="59">
        <f>작성용!AE1126</f>
        <v>0</v>
      </c>
      <c r="S1129" s="57" t="str">
        <f>작성용!AF1126</f>
        <v>대체평가3사업본부</v>
      </c>
      <c r="T1129" s="60" t="str">
        <f>작성용!AG1126</f>
        <v>서동현/조용원</v>
      </c>
      <c r="U1129" s="60" t="str">
        <f>작성용!AH1126</f>
        <v>서동현/조용원</v>
      </c>
      <c r="V1129" s="55">
        <f>작성용!AA1126</f>
        <v>202503</v>
      </c>
      <c r="W1129" s="57" t="str">
        <f>작성용!AC1126</f>
        <v>[T]기타보험기관[1본부]</v>
      </c>
      <c r="X1129" s="57" t="str">
        <f>작성용!O1126</f>
        <v xml:space="preserve">박희만 </v>
      </c>
      <c r="Y1129" s="57" t="str">
        <f>작성용!P1126</f>
        <v xml:space="preserve">02-331-5462 </v>
      </c>
      <c r="Z1129" s="57" t="str">
        <f>작성용!Q1126</f>
        <v xml:space="preserve">parkheeman@dbins.co.kr </v>
      </c>
      <c r="AA1129" s="55" t="str">
        <f>작성용!AJ1126</f>
        <v>-</v>
      </c>
      <c r="AB1129" s="55">
        <f>작성용!AB1126</f>
        <v>0</v>
      </c>
    </row>
    <row r="1130" spans="1:28" s="11" customFormat="1" ht="16.5" hidden="1" customHeight="1" x14ac:dyDescent="0.3">
      <c r="A1130" s="53">
        <f>작성용!AL1127</f>
        <v>1126</v>
      </c>
      <c r="B1130" s="54" t="str">
        <f>작성용!AI1127</f>
        <v>최종결과송부 : 2024-10-04, 세부편입자산리스트 : 2024-10-17</v>
      </c>
      <c r="C1130" s="55" t="str">
        <f>작성용!AK1127</f>
        <v>개별종목</v>
      </c>
      <c r="D1130" s="56">
        <f>작성용!T1127</f>
        <v>45702</v>
      </c>
      <c r="E1130" s="57" t="str">
        <f>작성용!B1127</f>
        <v>DB손해보험(수익증권)</v>
      </c>
      <c r="F1130" s="57" t="str">
        <f>작성용!C1127</f>
        <v>재평가</v>
      </c>
      <c r="G1130" s="57" t="str">
        <f>작성용!D1127</f>
        <v>파인스트리트글로벌기업금융일반사모11호</v>
      </c>
      <c r="H1130" s="58" t="str">
        <f>작성용!E1127</f>
        <v>KBP2022090034</v>
      </c>
      <c r="I1130" s="57" t="str">
        <f>작성용!F1127</f>
        <v>B02</v>
      </c>
      <c r="J1130" s="57">
        <f>작성용!G1127</f>
        <v>0</v>
      </c>
      <c r="K1130" s="57" t="str">
        <f>작성용!H1127</f>
        <v>-</v>
      </c>
      <c r="L1130" s="57" t="str">
        <f>작성용!N1127</f>
        <v xml:space="preserve">분기 </v>
      </c>
      <c r="M1130" s="56" t="str">
        <f>작성용!U1127</f>
        <v>2025.03.31</v>
      </c>
      <c r="N1130" s="56" t="str">
        <f>작성용!V1127</f>
        <v>사전등록</v>
      </c>
      <c r="O1130" s="56" t="str">
        <f>작성용!W1127</f>
        <v>사전등록</v>
      </c>
      <c r="P1130" s="56" t="str">
        <f>작성용!X1127</f>
        <v>-</v>
      </c>
      <c r="Q1130" s="57" t="str">
        <f>작성용!AD1127</f>
        <v>대체평가3사업본부</v>
      </c>
      <c r="R1130" s="59">
        <f>작성용!AE1127</f>
        <v>0</v>
      </c>
      <c r="S1130" s="57" t="str">
        <f>작성용!AF1127</f>
        <v>대체평가3사업본부</v>
      </c>
      <c r="T1130" s="60" t="str">
        <f>작성용!AG1127</f>
        <v>서동현/조용원</v>
      </c>
      <c r="U1130" s="60" t="str">
        <f>작성용!AH1127</f>
        <v>서동현/조용원</v>
      </c>
      <c r="V1130" s="55">
        <f>작성용!AA1127</f>
        <v>202503</v>
      </c>
      <c r="W1130" s="57" t="str">
        <f>작성용!AC1127</f>
        <v>[T]기타보험기관[1본부]</v>
      </c>
      <c r="X1130" s="57" t="str">
        <f>작성용!O1127</f>
        <v xml:space="preserve">박희만 </v>
      </c>
      <c r="Y1130" s="57" t="str">
        <f>작성용!P1127</f>
        <v xml:space="preserve">02-331-5462 </v>
      </c>
      <c r="Z1130" s="57" t="str">
        <f>작성용!Q1127</f>
        <v xml:space="preserve">parkheeman@dbins.co.kr </v>
      </c>
      <c r="AA1130" s="55" t="str">
        <f>작성용!AJ1127</f>
        <v>-</v>
      </c>
      <c r="AB1130" s="55">
        <f>작성용!AB1127</f>
        <v>0</v>
      </c>
    </row>
    <row r="1131" spans="1:28" s="11" customFormat="1" ht="16.5" hidden="1" customHeight="1" x14ac:dyDescent="0.3">
      <c r="A1131" s="53">
        <f>작성용!AL1128</f>
        <v>1127</v>
      </c>
      <c r="B1131" s="54" t="str">
        <f>작성용!AI1128</f>
        <v>최종결과송부 : 2024-10-04, 세부편입자산리스트 : 2024-10-17</v>
      </c>
      <c r="C1131" s="55" t="str">
        <f>작성용!AK1128</f>
        <v>개별종목</v>
      </c>
      <c r="D1131" s="56">
        <f>작성용!T1128</f>
        <v>45702</v>
      </c>
      <c r="E1131" s="57" t="str">
        <f>작성용!B1128</f>
        <v>DB손해보험(수익증권)</v>
      </c>
      <c r="F1131" s="57" t="str">
        <f>작성용!C1128</f>
        <v>재평가</v>
      </c>
      <c r="G1131" s="57" t="str">
        <f>작성용!D1128</f>
        <v>DBMiraiCreation일반사모투자신탁제1호</v>
      </c>
      <c r="H1131" s="58" t="str">
        <f>작성용!E1128</f>
        <v>KBP2022120102</v>
      </c>
      <c r="I1131" s="57" t="str">
        <f>작성용!F1128</f>
        <v>B02</v>
      </c>
      <c r="J1131" s="57">
        <f>작성용!G1128</f>
        <v>0</v>
      </c>
      <c r="K1131" s="57" t="str">
        <f>작성용!H1128</f>
        <v>-</v>
      </c>
      <c r="L1131" s="57" t="str">
        <f>작성용!N1128</f>
        <v xml:space="preserve">분기 </v>
      </c>
      <c r="M1131" s="56" t="str">
        <f>작성용!U1128</f>
        <v>2025.03.31</v>
      </c>
      <c r="N1131" s="56" t="str">
        <f>작성용!V1128</f>
        <v>사전등록</v>
      </c>
      <c r="O1131" s="56" t="str">
        <f>작성용!W1128</f>
        <v>사전등록</v>
      </c>
      <c r="P1131" s="56" t="str">
        <f>작성용!X1128</f>
        <v>-</v>
      </c>
      <c r="Q1131" s="57" t="str">
        <f>작성용!AD1128</f>
        <v>대체평가3사업본부</v>
      </c>
      <c r="R1131" s="59">
        <f>작성용!AE1128</f>
        <v>0</v>
      </c>
      <c r="S1131" s="57" t="str">
        <f>작성용!AF1128</f>
        <v>대체평가3사업본부</v>
      </c>
      <c r="T1131" s="60" t="str">
        <f>작성용!AG1128</f>
        <v>서동현/조용원</v>
      </c>
      <c r="U1131" s="60" t="str">
        <f>작성용!AH1128</f>
        <v>서동현/조용원</v>
      </c>
      <c r="V1131" s="55">
        <f>작성용!AA1128</f>
        <v>202503</v>
      </c>
      <c r="W1131" s="57" t="str">
        <f>작성용!AC1128</f>
        <v>[T]기타보험기관[1본부]</v>
      </c>
      <c r="X1131" s="57" t="str">
        <f>작성용!O1128</f>
        <v xml:space="preserve">박희만 </v>
      </c>
      <c r="Y1131" s="57" t="str">
        <f>작성용!P1128</f>
        <v xml:space="preserve">02-331-5462 </v>
      </c>
      <c r="Z1131" s="57" t="str">
        <f>작성용!Q1128</f>
        <v xml:space="preserve">parkheeman@dbins.co.kr </v>
      </c>
      <c r="AA1131" s="55" t="str">
        <f>작성용!AJ1128</f>
        <v>-</v>
      </c>
      <c r="AB1131" s="55">
        <f>작성용!AB1128</f>
        <v>0</v>
      </c>
    </row>
    <row r="1132" spans="1:28" s="11" customFormat="1" ht="16.5" hidden="1" customHeight="1" x14ac:dyDescent="0.3">
      <c r="A1132" s="53">
        <f>작성용!AL1129</f>
        <v>1128</v>
      </c>
      <c r="B1132" s="54" t="str">
        <f>작성용!AI1129</f>
        <v>최종결과송부 : 2024-10-04, 세부편입자산리스트 : 2024-10-17</v>
      </c>
      <c r="C1132" s="55" t="str">
        <f>작성용!AK1129</f>
        <v>개별종목</v>
      </c>
      <c r="D1132" s="56">
        <f>작성용!T1129</f>
        <v>45702</v>
      </c>
      <c r="E1132" s="57" t="str">
        <f>작성용!B1129</f>
        <v>DB손해보험(수익증권)</v>
      </c>
      <c r="F1132" s="57" t="str">
        <f>작성용!C1129</f>
        <v>재평가</v>
      </c>
      <c r="G1132" s="57" t="str">
        <f>작성용!D1129</f>
        <v>DB MANULIFE PRIVATE EQUITY전문투자형사모1호</v>
      </c>
      <c r="H1132" s="58" t="str">
        <f>작성용!E1129</f>
        <v>KBP2020030018</v>
      </c>
      <c r="I1132" s="57" t="str">
        <f>작성용!F1129</f>
        <v>B02</v>
      </c>
      <c r="J1132" s="57">
        <f>작성용!G1129</f>
        <v>0</v>
      </c>
      <c r="K1132" s="57" t="str">
        <f>작성용!H1129</f>
        <v>-</v>
      </c>
      <c r="L1132" s="57" t="str">
        <f>작성용!N1129</f>
        <v xml:space="preserve">분기 </v>
      </c>
      <c r="M1132" s="56" t="str">
        <f>작성용!U1129</f>
        <v>2025.03.31</v>
      </c>
      <c r="N1132" s="56" t="str">
        <f>작성용!V1129</f>
        <v>사전등록</v>
      </c>
      <c r="O1132" s="56" t="str">
        <f>작성용!W1129</f>
        <v>사전등록</v>
      </c>
      <c r="P1132" s="56" t="str">
        <f>작성용!X1129</f>
        <v>-</v>
      </c>
      <c r="Q1132" s="57" t="str">
        <f>작성용!AD1129</f>
        <v>대체평가3사업본부</v>
      </c>
      <c r="R1132" s="59">
        <f>작성용!AE1129</f>
        <v>0</v>
      </c>
      <c r="S1132" s="57" t="str">
        <f>작성용!AF1129</f>
        <v>대체평가3사업본부</v>
      </c>
      <c r="T1132" s="60" t="str">
        <f>작성용!AG1129</f>
        <v>서동현/조용원</v>
      </c>
      <c r="U1132" s="60" t="str">
        <f>작성용!AH1129</f>
        <v>서동현/조용원</v>
      </c>
      <c r="V1132" s="55">
        <f>작성용!AA1129</f>
        <v>202503</v>
      </c>
      <c r="W1132" s="57" t="str">
        <f>작성용!AC1129</f>
        <v>[T]기타보험기관[1본부]</v>
      </c>
      <c r="X1132" s="57" t="str">
        <f>작성용!O1129</f>
        <v xml:space="preserve">박희만 </v>
      </c>
      <c r="Y1132" s="57" t="str">
        <f>작성용!P1129</f>
        <v xml:space="preserve">02-331-5462 </v>
      </c>
      <c r="Z1132" s="57" t="str">
        <f>작성용!Q1129</f>
        <v xml:space="preserve">parkheeman@dbins.co.kr </v>
      </c>
      <c r="AA1132" s="55" t="str">
        <f>작성용!AJ1129</f>
        <v>-</v>
      </c>
      <c r="AB1132" s="55">
        <f>작성용!AB1129</f>
        <v>0</v>
      </c>
    </row>
    <row r="1133" spans="1:28" s="11" customFormat="1" ht="16.5" hidden="1" customHeight="1" x14ac:dyDescent="0.3">
      <c r="A1133" s="53">
        <f>작성용!AL1130</f>
        <v>1129</v>
      </c>
      <c r="B1133" s="54" t="str">
        <f>작성용!AI1130</f>
        <v>최종결과송부 : 2024-10-04, 세부편입자산리스트 : 2024-10-17</v>
      </c>
      <c r="C1133" s="55" t="str">
        <f>작성용!AK1130</f>
        <v>개별종목</v>
      </c>
      <c r="D1133" s="56">
        <f>작성용!T1130</f>
        <v>45702</v>
      </c>
      <c r="E1133" s="57" t="str">
        <f>작성용!B1130</f>
        <v>DB손해보험(수익증권)</v>
      </c>
      <c r="F1133" s="57" t="str">
        <f>작성용!C1130</f>
        <v>재평가</v>
      </c>
      <c r="G1133" s="57" t="str">
        <f>작성용!D1130</f>
        <v>DBHancock일반사모증권투자신탁제1호[재간접형]</v>
      </c>
      <c r="H1133" s="58" t="str">
        <f>작성용!E1130</f>
        <v>KBP2022120103</v>
      </c>
      <c r="I1133" s="57" t="str">
        <f>작성용!F1130</f>
        <v>B02</v>
      </c>
      <c r="J1133" s="57">
        <f>작성용!G1130</f>
        <v>0</v>
      </c>
      <c r="K1133" s="57" t="str">
        <f>작성용!H1130</f>
        <v>-</v>
      </c>
      <c r="L1133" s="57" t="str">
        <f>작성용!N1130</f>
        <v xml:space="preserve">분기 </v>
      </c>
      <c r="M1133" s="56" t="str">
        <f>작성용!U1130</f>
        <v>2025.03.31</v>
      </c>
      <c r="N1133" s="56" t="str">
        <f>작성용!V1130</f>
        <v>사전등록</v>
      </c>
      <c r="O1133" s="56" t="str">
        <f>작성용!W1130</f>
        <v>사전등록</v>
      </c>
      <c r="P1133" s="56" t="str">
        <f>작성용!X1130</f>
        <v>-</v>
      </c>
      <c r="Q1133" s="57" t="str">
        <f>작성용!AD1130</f>
        <v>대체평가3사업본부</v>
      </c>
      <c r="R1133" s="59">
        <f>작성용!AE1130</f>
        <v>0</v>
      </c>
      <c r="S1133" s="57" t="str">
        <f>작성용!AF1130</f>
        <v>대체평가3사업본부</v>
      </c>
      <c r="T1133" s="60" t="str">
        <f>작성용!AG1130</f>
        <v>서동현/조용원</v>
      </c>
      <c r="U1133" s="60" t="str">
        <f>작성용!AH1130</f>
        <v>서동현/조용원</v>
      </c>
      <c r="V1133" s="55">
        <f>작성용!AA1130</f>
        <v>202503</v>
      </c>
      <c r="W1133" s="57" t="str">
        <f>작성용!AC1130</f>
        <v>[T]기타보험기관[1본부]</v>
      </c>
      <c r="X1133" s="57" t="str">
        <f>작성용!O1130</f>
        <v xml:space="preserve">박희만 </v>
      </c>
      <c r="Y1133" s="57" t="str">
        <f>작성용!P1130</f>
        <v xml:space="preserve">02-331-5462 </v>
      </c>
      <c r="Z1133" s="57" t="str">
        <f>작성용!Q1130</f>
        <v xml:space="preserve">parkheeman@dbins.co.kr </v>
      </c>
      <c r="AA1133" s="55" t="str">
        <f>작성용!AJ1130</f>
        <v>-</v>
      </c>
      <c r="AB1133" s="55">
        <f>작성용!AB1130</f>
        <v>0</v>
      </c>
    </row>
    <row r="1134" spans="1:28" s="11" customFormat="1" ht="16.5" hidden="1" customHeight="1" x14ac:dyDescent="0.3">
      <c r="A1134" s="53">
        <f>작성용!AL1131</f>
        <v>1130</v>
      </c>
      <c r="B1134" s="54" t="str">
        <f>작성용!AI1131</f>
        <v>최종결과송부 : 2024-10-04, 세부편입자산리스트 : 2024-10-17</v>
      </c>
      <c r="C1134" s="55" t="str">
        <f>작성용!AK1131</f>
        <v>개별종목</v>
      </c>
      <c r="D1134" s="56">
        <f>작성용!T1131</f>
        <v>45702</v>
      </c>
      <c r="E1134" s="57" t="str">
        <f>작성용!B1131</f>
        <v>DB손해보험(수익증권)</v>
      </c>
      <c r="F1134" s="57" t="str">
        <f>작성용!C1131</f>
        <v>재평가</v>
      </c>
      <c r="G1134" s="57" t="str">
        <f>작성용!D1131</f>
        <v>DBManulife일반사모투자신탁제2호</v>
      </c>
      <c r="H1134" s="58" t="str">
        <f>작성용!E1131</f>
        <v>KBP2022120104</v>
      </c>
      <c r="I1134" s="57" t="str">
        <f>작성용!F1131</f>
        <v>B02</v>
      </c>
      <c r="J1134" s="57">
        <f>작성용!G1131</f>
        <v>0</v>
      </c>
      <c r="K1134" s="57" t="str">
        <f>작성용!H1131</f>
        <v>-</v>
      </c>
      <c r="L1134" s="57" t="str">
        <f>작성용!N1131</f>
        <v xml:space="preserve">분기 </v>
      </c>
      <c r="M1134" s="56" t="str">
        <f>작성용!U1131</f>
        <v>2025.03.31</v>
      </c>
      <c r="N1134" s="56" t="str">
        <f>작성용!V1131</f>
        <v>사전등록</v>
      </c>
      <c r="O1134" s="56" t="str">
        <f>작성용!W1131</f>
        <v>사전등록</v>
      </c>
      <c r="P1134" s="56" t="str">
        <f>작성용!X1131</f>
        <v>-</v>
      </c>
      <c r="Q1134" s="57" t="str">
        <f>작성용!AD1131</f>
        <v>대체평가3사업본부</v>
      </c>
      <c r="R1134" s="59">
        <f>작성용!AE1131</f>
        <v>0</v>
      </c>
      <c r="S1134" s="57" t="str">
        <f>작성용!AF1131</f>
        <v>대체평가3사업본부</v>
      </c>
      <c r="T1134" s="60" t="str">
        <f>작성용!AG1131</f>
        <v>서동현/조용원</v>
      </c>
      <c r="U1134" s="60" t="str">
        <f>작성용!AH1131</f>
        <v>서동현/조용원</v>
      </c>
      <c r="V1134" s="55">
        <f>작성용!AA1131</f>
        <v>202503</v>
      </c>
      <c r="W1134" s="57" t="str">
        <f>작성용!AC1131</f>
        <v>[T]기타보험기관[1본부]</v>
      </c>
      <c r="X1134" s="57" t="str">
        <f>작성용!O1131</f>
        <v xml:space="preserve">박희만 </v>
      </c>
      <c r="Y1134" s="57" t="str">
        <f>작성용!P1131</f>
        <v xml:space="preserve">02-331-5462 </v>
      </c>
      <c r="Z1134" s="57" t="str">
        <f>작성용!Q1131</f>
        <v xml:space="preserve">parkheeman@dbins.co.kr </v>
      </c>
      <c r="AA1134" s="55" t="str">
        <f>작성용!AJ1131</f>
        <v>-</v>
      </c>
      <c r="AB1134" s="55">
        <f>작성용!AB1131</f>
        <v>0</v>
      </c>
    </row>
    <row r="1135" spans="1:28" s="11" customFormat="1" ht="16.5" hidden="1" customHeight="1" x14ac:dyDescent="0.3">
      <c r="A1135" s="53">
        <f>작성용!AL1132</f>
        <v>1131</v>
      </c>
      <c r="B1135" s="54" t="str">
        <f>작성용!AI1132</f>
        <v>최종결과송부 : 2024-10-04, 세부편입자산리스트 : 2024-10-17</v>
      </c>
      <c r="C1135" s="55" t="str">
        <f>작성용!AK1132</f>
        <v>개별종목</v>
      </c>
      <c r="D1135" s="56">
        <f>작성용!T1132</f>
        <v>45702</v>
      </c>
      <c r="E1135" s="57" t="str">
        <f>작성용!B1132</f>
        <v>DB손해보험(수익증권)</v>
      </c>
      <c r="F1135" s="57" t="str">
        <f>작성용!C1132</f>
        <v>재평가</v>
      </c>
      <c r="G1135" s="57" t="str">
        <f>작성용!D1132</f>
        <v>DB글로벌인프라일반사모투자신탁제1호</v>
      </c>
      <c r="H1135" s="58" t="str">
        <f>작성용!E1132</f>
        <v>KBP2022120105</v>
      </c>
      <c r="I1135" s="57" t="str">
        <f>작성용!F1132</f>
        <v>B02</v>
      </c>
      <c r="J1135" s="57">
        <f>작성용!G1132</f>
        <v>0</v>
      </c>
      <c r="K1135" s="57" t="str">
        <f>작성용!H1132</f>
        <v>-</v>
      </c>
      <c r="L1135" s="57" t="str">
        <f>작성용!N1132</f>
        <v xml:space="preserve">분기 </v>
      </c>
      <c r="M1135" s="56" t="str">
        <f>작성용!U1132</f>
        <v>2025.03.31</v>
      </c>
      <c r="N1135" s="56" t="str">
        <f>작성용!V1132</f>
        <v>사전등록</v>
      </c>
      <c r="O1135" s="56" t="str">
        <f>작성용!W1132</f>
        <v>사전등록</v>
      </c>
      <c r="P1135" s="56" t="str">
        <f>작성용!X1132</f>
        <v>-</v>
      </c>
      <c r="Q1135" s="57" t="str">
        <f>작성용!AD1132</f>
        <v>대체평가3사업본부</v>
      </c>
      <c r="R1135" s="59">
        <f>작성용!AE1132</f>
        <v>0</v>
      </c>
      <c r="S1135" s="57" t="str">
        <f>작성용!AF1132</f>
        <v>대체평가3사업본부</v>
      </c>
      <c r="T1135" s="60" t="str">
        <f>작성용!AG1132</f>
        <v>서동현/조용원</v>
      </c>
      <c r="U1135" s="60" t="str">
        <f>작성용!AH1132</f>
        <v>서동현/조용원</v>
      </c>
      <c r="V1135" s="55">
        <f>작성용!AA1132</f>
        <v>202503</v>
      </c>
      <c r="W1135" s="57" t="str">
        <f>작성용!AC1132</f>
        <v>[T]기타보험기관[1본부]</v>
      </c>
      <c r="X1135" s="57" t="str">
        <f>작성용!O1132</f>
        <v xml:space="preserve">박희만 </v>
      </c>
      <c r="Y1135" s="57" t="str">
        <f>작성용!P1132</f>
        <v xml:space="preserve">02-331-5462 </v>
      </c>
      <c r="Z1135" s="57" t="str">
        <f>작성용!Q1132</f>
        <v xml:space="preserve">parkheeman@dbins.co.kr </v>
      </c>
      <c r="AA1135" s="55" t="str">
        <f>작성용!AJ1132</f>
        <v>-</v>
      </c>
      <c r="AB1135" s="55">
        <f>작성용!AB1132</f>
        <v>0</v>
      </c>
    </row>
    <row r="1136" spans="1:28" s="11" customFormat="1" ht="16.5" hidden="1" customHeight="1" x14ac:dyDescent="0.3">
      <c r="A1136" s="53">
        <f>작성용!AL1133</f>
        <v>1132</v>
      </c>
      <c r="B1136" s="54" t="str">
        <f>작성용!AI1133</f>
        <v>최종결과송부 : 2024-10-04, 세부편입자산리스트 : 2024-10-17</v>
      </c>
      <c r="C1136" s="55" t="str">
        <f>작성용!AK1133</f>
        <v>개별종목</v>
      </c>
      <c r="D1136" s="56">
        <f>작성용!T1133</f>
        <v>45702</v>
      </c>
      <c r="E1136" s="57" t="str">
        <f>작성용!B1133</f>
        <v>DB손해보험(수익증권)</v>
      </c>
      <c r="F1136" s="57" t="str">
        <f>작성용!C1133</f>
        <v>재평가</v>
      </c>
      <c r="G1136" s="57" t="str">
        <f>작성용!D1133</f>
        <v>GBGLOBALOPPORTUNITY일반사모투자신탁1호[채권-재간접형]</v>
      </c>
      <c r="H1136" s="58" t="str">
        <f>작성용!E1133</f>
        <v>KBP2022120106</v>
      </c>
      <c r="I1136" s="57" t="str">
        <f>작성용!F1133</f>
        <v>B02</v>
      </c>
      <c r="J1136" s="57">
        <f>작성용!G1133</f>
        <v>0</v>
      </c>
      <c r="K1136" s="57" t="str">
        <f>작성용!H1133</f>
        <v>-</v>
      </c>
      <c r="L1136" s="57" t="str">
        <f>작성용!N1133</f>
        <v xml:space="preserve">분기 </v>
      </c>
      <c r="M1136" s="56" t="str">
        <f>작성용!U1133</f>
        <v>2025.03.31</v>
      </c>
      <c r="N1136" s="56" t="str">
        <f>작성용!V1133</f>
        <v>사전등록</v>
      </c>
      <c r="O1136" s="56" t="str">
        <f>작성용!W1133</f>
        <v>사전등록</v>
      </c>
      <c r="P1136" s="56" t="str">
        <f>작성용!X1133</f>
        <v>-</v>
      </c>
      <c r="Q1136" s="57" t="str">
        <f>작성용!AD1133</f>
        <v>대체평가3사업본부</v>
      </c>
      <c r="R1136" s="59">
        <f>작성용!AE1133</f>
        <v>0</v>
      </c>
      <c r="S1136" s="57" t="str">
        <f>작성용!AF1133</f>
        <v>대체평가3사업본부</v>
      </c>
      <c r="T1136" s="60" t="str">
        <f>작성용!AG1133</f>
        <v>서동현/조용원</v>
      </c>
      <c r="U1136" s="60" t="str">
        <f>작성용!AH1133</f>
        <v>서동현/조용원</v>
      </c>
      <c r="V1136" s="55">
        <f>작성용!AA1133</f>
        <v>202503</v>
      </c>
      <c r="W1136" s="57" t="str">
        <f>작성용!AC1133</f>
        <v>[T]기타보험기관[1본부]</v>
      </c>
      <c r="X1136" s="57" t="str">
        <f>작성용!O1133</f>
        <v xml:space="preserve">박희만 </v>
      </c>
      <c r="Y1136" s="57" t="str">
        <f>작성용!P1133</f>
        <v xml:space="preserve">02-331-5462 </v>
      </c>
      <c r="Z1136" s="57" t="str">
        <f>작성용!Q1133</f>
        <v xml:space="preserve">parkheeman@dbins.co.kr </v>
      </c>
      <c r="AA1136" s="55" t="str">
        <f>작성용!AJ1133</f>
        <v>-</v>
      </c>
      <c r="AB1136" s="55">
        <f>작성용!AB1133</f>
        <v>0</v>
      </c>
    </row>
    <row r="1137" spans="1:28" s="11" customFormat="1" ht="16.5" hidden="1" customHeight="1" x14ac:dyDescent="0.3">
      <c r="A1137" s="53">
        <f>작성용!AL1134</f>
        <v>1133</v>
      </c>
      <c r="B1137" s="54" t="str">
        <f>작성용!AI1134</f>
        <v>최종결과송부 : 2024-10-04, 세부편입자산리스트 : 2024-10-17</v>
      </c>
      <c r="C1137" s="55" t="str">
        <f>작성용!AK1134</f>
        <v>개별종목</v>
      </c>
      <c r="D1137" s="56">
        <f>작성용!T1134</f>
        <v>45702</v>
      </c>
      <c r="E1137" s="57" t="str">
        <f>작성용!B1134</f>
        <v>DB손해보험(수익증권)</v>
      </c>
      <c r="F1137" s="57" t="str">
        <f>작성용!C1134</f>
        <v>재평가</v>
      </c>
      <c r="G1137" s="57" t="str">
        <f>작성용!D1134</f>
        <v>유진파이오니아사모부동산투자신탁4호</v>
      </c>
      <c r="H1137" s="58" t="str">
        <f>작성용!E1134</f>
        <v>KBP2018030080</v>
      </c>
      <c r="I1137" s="57" t="str">
        <f>작성용!F1134</f>
        <v>B02</v>
      </c>
      <c r="J1137" s="57">
        <f>작성용!G1134</f>
        <v>0</v>
      </c>
      <c r="K1137" s="57" t="str">
        <f>작성용!H1134</f>
        <v>-</v>
      </c>
      <c r="L1137" s="57" t="str">
        <f>작성용!N1134</f>
        <v xml:space="preserve">분기 </v>
      </c>
      <c r="M1137" s="56" t="str">
        <f>작성용!U1134</f>
        <v>2025.03.31</v>
      </c>
      <c r="N1137" s="56" t="str">
        <f>작성용!V1134</f>
        <v>사전등록</v>
      </c>
      <c r="O1137" s="56" t="str">
        <f>작성용!W1134</f>
        <v>사전등록</v>
      </c>
      <c r="P1137" s="56" t="str">
        <f>작성용!X1134</f>
        <v>-</v>
      </c>
      <c r="Q1137" s="57" t="str">
        <f>작성용!AD1134</f>
        <v>대체평가3사업본부</v>
      </c>
      <c r="R1137" s="59">
        <f>작성용!AE1134</f>
        <v>0</v>
      </c>
      <c r="S1137" s="57" t="str">
        <f>작성용!AF1134</f>
        <v>대체평가3사업본부</v>
      </c>
      <c r="T1137" s="60" t="str">
        <f>작성용!AG1134</f>
        <v>서동현/조용원</v>
      </c>
      <c r="U1137" s="60" t="str">
        <f>작성용!AH1134</f>
        <v>서동현/조용원</v>
      </c>
      <c r="V1137" s="55">
        <f>작성용!AA1134</f>
        <v>202503</v>
      </c>
      <c r="W1137" s="57" t="str">
        <f>작성용!AC1134</f>
        <v>[T]기타보험기관[1본부]</v>
      </c>
      <c r="X1137" s="57" t="str">
        <f>작성용!O1134</f>
        <v xml:space="preserve">박희만 </v>
      </c>
      <c r="Y1137" s="57" t="str">
        <f>작성용!P1134</f>
        <v xml:space="preserve">02-331-5462 </v>
      </c>
      <c r="Z1137" s="57" t="str">
        <f>작성용!Q1134</f>
        <v xml:space="preserve">parkheeman@dbins.co.kr </v>
      </c>
      <c r="AA1137" s="55" t="str">
        <f>작성용!AJ1134</f>
        <v>-</v>
      </c>
      <c r="AB1137" s="55">
        <f>작성용!AB1134</f>
        <v>0</v>
      </c>
    </row>
    <row r="1138" spans="1:28" s="11" customFormat="1" ht="16.5" hidden="1" customHeight="1" x14ac:dyDescent="0.3">
      <c r="A1138" s="53">
        <f>작성용!AL1135</f>
        <v>1134</v>
      </c>
      <c r="B1138" s="54" t="str">
        <f>작성용!AI1135</f>
        <v>최종결과송부 : 2024-10-04, 세부편입자산리스트 : 2024-10-17</v>
      </c>
      <c r="C1138" s="55" t="str">
        <f>작성용!AK1135</f>
        <v>개별종목</v>
      </c>
      <c r="D1138" s="56">
        <f>작성용!T1135</f>
        <v>45702</v>
      </c>
      <c r="E1138" s="57" t="str">
        <f>작성용!B1135</f>
        <v>DB손해보험(수익증권)</v>
      </c>
      <c r="F1138" s="57" t="str">
        <f>작성용!C1135</f>
        <v>재평가</v>
      </c>
      <c r="G1138" s="57" t="str">
        <f>작성용!D1135</f>
        <v>한화글로벌OpportunisticStrategy사모부동산투자신탁1호</v>
      </c>
      <c r="H1138" s="58" t="str">
        <f>작성용!E1135</f>
        <v>KBP2018030072</v>
      </c>
      <c r="I1138" s="57" t="str">
        <f>작성용!F1135</f>
        <v>B02</v>
      </c>
      <c r="J1138" s="57">
        <f>작성용!G1135</f>
        <v>0</v>
      </c>
      <c r="K1138" s="57" t="str">
        <f>작성용!H1135</f>
        <v>-</v>
      </c>
      <c r="L1138" s="57" t="str">
        <f>작성용!N1135</f>
        <v xml:space="preserve">분기 </v>
      </c>
      <c r="M1138" s="56" t="str">
        <f>작성용!U1135</f>
        <v>2025.03.31</v>
      </c>
      <c r="N1138" s="56" t="str">
        <f>작성용!V1135</f>
        <v>사전등록</v>
      </c>
      <c r="O1138" s="56" t="str">
        <f>작성용!W1135</f>
        <v>사전등록</v>
      </c>
      <c r="P1138" s="56" t="str">
        <f>작성용!X1135</f>
        <v>-</v>
      </c>
      <c r="Q1138" s="57" t="str">
        <f>작성용!AD1135</f>
        <v>대체평가3사업본부</v>
      </c>
      <c r="R1138" s="59">
        <f>작성용!AE1135</f>
        <v>0</v>
      </c>
      <c r="S1138" s="57" t="str">
        <f>작성용!AF1135</f>
        <v>대체평가3사업본부</v>
      </c>
      <c r="T1138" s="60" t="str">
        <f>작성용!AG1135</f>
        <v>서동현/조용원</v>
      </c>
      <c r="U1138" s="60" t="str">
        <f>작성용!AH1135</f>
        <v>서동현/조용원</v>
      </c>
      <c r="V1138" s="55">
        <f>작성용!AA1135</f>
        <v>202503</v>
      </c>
      <c r="W1138" s="57" t="str">
        <f>작성용!AC1135</f>
        <v>[T]기타보험기관[1본부]</v>
      </c>
      <c r="X1138" s="57" t="str">
        <f>작성용!O1135</f>
        <v xml:space="preserve">박희만 </v>
      </c>
      <c r="Y1138" s="57" t="str">
        <f>작성용!P1135</f>
        <v xml:space="preserve">02-331-5462 </v>
      </c>
      <c r="Z1138" s="57" t="str">
        <f>작성용!Q1135</f>
        <v xml:space="preserve">parkheeman@dbins.co.kr </v>
      </c>
      <c r="AA1138" s="55" t="str">
        <f>작성용!AJ1135</f>
        <v>-</v>
      </c>
      <c r="AB1138" s="55">
        <f>작성용!AB1135</f>
        <v>0</v>
      </c>
    </row>
    <row r="1139" spans="1:28" s="11" customFormat="1" ht="16.5" hidden="1" customHeight="1" x14ac:dyDescent="0.3">
      <c r="A1139" s="53">
        <f>작성용!AL1136</f>
        <v>1135</v>
      </c>
      <c r="B1139" s="54" t="str">
        <f>작성용!AI1136</f>
        <v>최종결과송부 : 2024-10-04, 세부편입자산리스트 : 2024-10-17</v>
      </c>
      <c r="C1139" s="55" t="str">
        <f>작성용!AK1136</f>
        <v>개별종목</v>
      </c>
      <c r="D1139" s="56">
        <f>작성용!T1136</f>
        <v>45702</v>
      </c>
      <c r="E1139" s="57" t="str">
        <f>작성용!B1136</f>
        <v>DB손해보험(수익증권)</v>
      </c>
      <c r="F1139" s="57" t="str">
        <f>작성용!C1136</f>
        <v>재평가</v>
      </c>
      <c r="G1139" s="57" t="str">
        <f>작성용!D1136</f>
        <v>이지스미국일반사모부동산투자신탁448-4호</v>
      </c>
      <c r="H1139" s="58" t="str">
        <f>작성용!E1136</f>
        <v>KBP2022030028</v>
      </c>
      <c r="I1139" s="57" t="str">
        <f>작성용!F1136</f>
        <v>B02</v>
      </c>
      <c r="J1139" s="57">
        <f>작성용!G1136</f>
        <v>0</v>
      </c>
      <c r="K1139" s="57" t="str">
        <f>작성용!H1136</f>
        <v>-</v>
      </c>
      <c r="L1139" s="57" t="str">
        <f>작성용!N1136</f>
        <v xml:space="preserve">분기 </v>
      </c>
      <c r="M1139" s="56" t="str">
        <f>작성용!U1136</f>
        <v>2025.03.31</v>
      </c>
      <c r="N1139" s="56" t="str">
        <f>작성용!V1136</f>
        <v>사전등록</v>
      </c>
      <c r="O1139" s="56" t="str">
        <f>작성용!W1136</f>
        <v>사전등록</v>
      </c>
      <c r="P1139" s="56" t="str">
        <f>작성용!X1136</f>
        <v>-</v>
      </c>
      <c r="Q1139" s="57" t="str">
        <f>작성용!AD1136</f>
        <v>대체평가3사업본부</v>
      </c>
      <c r="R1139" s="59">
        <f>작성용!AE1136</f>
        <v>0</v>
      </c>
      <c r="S1139" s="57" t="str">
        <f>작성용!AF1136</f>
        <v>대체평가3사업본부</v>
      </c>
      <c r="T1139" s="60" t="str">
        <f>작성용!AG1136</f>
        <v>서동현/조용원</v>
      </c>
      <c r="U1139" s="60" t="str">
        <f>작성용!AH1136</f>
        <v>서동현/조용원</v>
      </c>
      <c r="V1139" s="55">
        <f>작성용!AA1136</f>
        <v>202503</v>
      </c>
      <c r="W1139" s="57" t="str">
        <f>작성용!AC1136</f>
        <v>[T]기타보험기관[1본부]</v>
      </c>
      <c r="X1139" s="57" t="str">
        <f>작성용!O1136</f>
        <v xml:space="preserve">박희만 </v>
      </c>
      <c r="Y1139" s="57" t="str">
        <f>작성용!P1136</f>
        <v xml:space="preserve">02-331-5462 </v>
      </c>
      <c r="Z1139" s="57" t="str">
        <f>작성용!Q1136</f>
        <v xml:space="preserve">parkheeman@dbins.co.kr </v>
      </c>
      <c r="AA1139" s="55" t="str">
        <f>작성용!AJ1136</f>
        <v>-</v>
      </c>
      <c r="AB1139" s="55">
        <f>작성용!AB1136</f>
        <v>0</v>
      </c>
    </row>
    <row r="1140" spans="1:28" s="11" customFormat="1" ht="16.5" hidden="1" customHeight="1" x14ac:dyDescent="0.3">
      <c r="A1140" s="53">
        <f>작성용!AL1137</f>
        <v>1136</v>
      </c>
      <c r="B1140" s="54" t="str">
        <f>작성용!AI1137</f>
        <v>최종결과송부 : 2024-10-04, 세부편입자산리스트 : 2024-10-17</v>
      </c>
      <c r="C1140" s="55" t="str">
        <f>작성용!AK1137</f>
        <v>개별종목</v>
      </c>
      <c r="D1140" s="56">
        <f>작성용!T1137</f>
        <v>45702</v>
      </c>
      <c r="E1140" s="57" t="str">
        <f>작성용!B1137</f>
        <v>DB손해보험(수익증권)</v>
      </c>
      <c r="F1140" s="57" t="str">
        <f>작성용!C1137</f>
        <v>재평가</v>
      </c>
      <c r="G1140" s="57" t="str">
        <f>작성용!D1137</f>
        <v>신한AIM부동산전문투자형사모투자신탁제21-E호</v>
      </c>
      <c r="H1140" s="58" t="str">
        <f>작성용!E1137</f>
        <v>KBP2021090047</v>
      </c>
      <c r="I1140" s="57" t="str">
        <f>작성용!F1137</f>
        <v>B02</v>
      </c>
      <c r="J1140" s="57">
        <f>작성용!G1137</f>
        <v>0</v>
      </c>
      <c r="K1140" s="57" t="str">
        <f>작성용!H1137</f>
        <v>-</v>
      </c>
      <c r="L1140" s="57" t="str">
        <f>작성용!N1137</f>
        <v xml:space="preserve">분기 </v>
      </c>
      <c r="M1140" s="56" t="str">
        <f>작성용!U1137</f>
        <v>2025.03.31</v>
      </c>
      <c r="N1140" s="56" t="str">
        <f>작성용!V1137</f>
        <v>사전등록</v>
      </c>
      <c r="O1140" s="56" t="str">
        <f>작성용!W1137</f>
        <v>사전등록</v>
      </c>
      <c r="P1140" s="56" t="str">
        <f>작성용!X1137</f>
        <v>-</v>
      </c>
      <c r="Q1140" s="57" t="str">
        <f>작성용!AD1137</f>
        <v>대체평가3사업본부</v>
      </c>
      <c r="R1140" s="59">
        <f>작성용!AE1137</f>
        <v>0</v>
      </c>
      <c r="S1140" s="57" t="str">
        <f>작성용!AF1137</f>
        <v>대체평가3사업본부</v>
      </c>
      <c r="T1140" s="60" t="str">
        <f>작성용!AG1137</f>
        <v>서동현/조용원</v>
      </c>
      <c r="U1140" s="60" t="str">
        <f>작성용!AH1137</f>
        <v>서동현/조용원</v>
      </c>
      <c r="V1140" s="55">
        <f>작성용!AA1137</f>
        <v>202503</v>
      </c>
      <c r="W1140" s="57" t="str">
        <f>작성용!AC1137</f>
        <v>[T]기타보험기관[1본부]</v>
      </c>
      <c r="X1140" s="57" t="str">
        <f>작성용!O1137</f>
        <v xml:space="preserve">박희만 </v>
      </c>
      <c r="Y1140" s="57" t="str">
        <f>작성용!P1137</f>
        <v xml:space="preserve">02-331-5462 </v>
      </c>
      <c r="Z1140" s="57" t="str">
        <f>작성용!Q1137</f>
        <v xml:space="preserve">parkheeman@dbins.co.kr </v>
      </c>
      <c r="AA1140" s="55" t="str">
        <f>작성용!AJ1137</f>
        <v>-</v>
      </c>
      <c r="AB1140" s="55">
        <f>작성용!AB1137</f>
        <v>0</v>
      </c>
    </row>
    <row r="1141" spans="1:28" s="11" customFormat="1" ht="16.5" hidden="1" customHeight="1" x14ac:dyDescent="0.3">
      <c r="A1141" s="53">
        <f>작성용!AL1138</f>
        <v>1137</v>
      </c>
      <c r="B1141" s="54" t="str">
        <f>작성용!AI1138</f>
        <v>최종결과송부 : 2024-10-04, 세부편입자산리스트 : 2024-10-17</v>
      </c>
      <c r="C1141" s="55" t="str">
        <f>작성용!AK1138</f>
        <v>개별종목</v>
      </c>
      <c r="D1141" s="56">
        <f>작성용!T1138</f>
        <v>45702</v>
      </c>
      <c r="E1141" s="57" t="str">
        <f>작성용!B1138</f>
        <v>DB손해보험(수익증권)</v>
      </c>
      <c r="F1141" s="57" t="str">
        <f>작성용!C1138</f>
        <v>재평가</v>
      </c>
      <c r="G1141" s="57" t="str">
        <f>작성용!D1138</f>
        <v>신한AIM부동산전문투자형사모투자신탁제21-N호</v>
      </c>
      <c r="H1141" s="58" t="str">
        <f>작성용!E1138</f>
        <v>KBP2021090046</v>
      </c>
      <c r="I1141" s="57" t="str">
        <f>작성용!F1138</f>
        <v>B02</v>
      </c>
      <c r="J1141" s="57">
        <f>작성용!G1138</f>
        <v>0</v>
      </c>
      <c r="K1141" s="57" t="str">
        <f>작성용!H1138</f>
        <v>-</v>
      </c>
      <c r="L1141" s="57" t="str">
        <f>작성용!N1138</f>
        <v xml:space="preserve">분기 </v>
      </c>
      <c r="M1141" s="56" t="str">
        <f>작성용!U1138</f>
        <v>2025.03.31</v>
      </c>
      <c r="N1141" s="56" t="str">
        <f>작성용!V1138</f>
        <v>사전등록</v>
      </c>
      <c r="O1141" s="56" t="str">
        <f>작성용!W1138</f>
        <v>사전등록</v>
      </c>
      <c r="P1141" s="56" t="str">
        <f>작성용!X1138</f>
        <v>-</v>
      </c>
      <c r="Q1141" s="57" t="str">
        <f>작성용!AD1138</f>
        <v>대체평가3사업본부</v>
      </c>
      <c r="R1141" s="59">
        <f>작성용!AE1138</f>
        <v>0</v>
      </c>
      <c r="S1141" s="57" t="str">
        <f>작성용!AF1138</f>
        <v>대체평가3사업본부</v>
      </c>
      <c r="T1141" s="60" t="str">
        <f>작성용!AG1138</f>
        <v>서동현/조용원</v>
      </c>
      <c r="U1141" s="60" t="str">
        <f>작성용!AH1138</f>
        <v>서동현/조용원</v>
      </c>
      <c r="V1141" s="55">
        <f>작성용!AA1138</f>
        <v>202503</v>
      </c>
      <c r="W1141" s="57" t="str">
        <f>작성용!AC1138</f>
        <v>[T]기타보험기관[1본부]</v>
      </c>
      <c r="X1141" s="57" t="str">
        <f>작성용!O1138</f>
        <v xml:space="preserve">박희만 </v>
      </c>
      <c r="Y1141" s="57" t="str">
        <f>작성용!P1138</f>
        <v xml:space="preserve">02-331-5462 </v>
      </c>
      <c r="Z1141" s="57" t="str">
        <f>작성용!Q1138</f>
        <v xml:space="preserve">parkheeman@dbins.co.kr </v>
      </c>
      <c r="AA1141" s="55" t="str">
        <f>작성용!AJ1138</f>
        <v>-</v>
      </c>
      <c r="AB1141" s="55">
        <f>작성용!AB1138</f>
        <v>0</v>
      </c>
    </row>
    <row r="1142" spans="1:28" s="11" customFormat="1" ht="16.5" hidden="1" customHeight="1" x14ac:dyDescent="0.3">
      <c r="A1142" s="53">
        <f>작성용!AL1139</f>
        <v>1138</v>
      </c>
      <c r="B1142" s="54" t="str">
        <f>작성용!AI1139</f>
        <v>최종결과송부 : 2024-10-04, 세부편입자산리스트 : 2024-10-17</v>
      </c>
      <c r="C1142" s="55" t="str">
        <f>작성용!AK1139</f>
        <v>개별종목</v>
      </c>
      <c r="D1142" s="56">
        <f>작성용!T1139</f>
        <v>45702</v>
      </c>
      <c r="E1142" s="57" t="str">
        <f>작성용!B1139</f>
        <v>DB손해보험(수익증권)</v>
      </c>
      <c r="F1142" s="57" t="str">
        <f>작성용!C1139</f>
        <v>재평가</v>
      </c>
      <c r="G1142" s="57" t="str">
        <f>작성용!D1139</f>
        <v>한화OpportunisticStrategy사모부동산신탁3호(재간접형)</v>
      </c>
      <c r="H1142" s="58" t="str">
        <f>작성용!E1139</f>
        <v>KBP2022120107</v>
      </c>
      <c r="I1142" s="57" t="str">
        <f>작성용!F1139</f>
        <v>B02</v>
      </c>
      <c r="J1142" s="57">
        <f>작성용!G1139</f>
        <v>0</v>
      </c>
      <c r="K1142" s="57" t="str">
        <f>작성용!H1139</f>
        <v>-</v>
      </c>
      <c r="L1142" s="57" t="str">
        <f>작성용!N1139</f>
        <v xml:space="preserve">분기 </v>
      </c>
      <c r="M1142" s="56" t="str">
        <f>작성용!U1139</f>
        <v>2025.03.31</v>
      </c>
      <c r="N1142" s="56" t="str">
        <f>작성용!V1139</f>
        <v>사전등록</v>
      </c>
      <c r="O1142" s="56" t="str">
        <f>작성용!W1139</f>
        <v>사전등록</v>
      </c>
      <c r="P1142" s="56" t="str">
        <f>작성용!X1139</f>
        <v>-</v>
      </c>
      <c r="Q1142" s="57" t="str">
        <f>작성용!AD1139</f>
        <v>대체평가3사업본부</v>
      </c>
      <c r="R1142" s="59">
        <f>작성용!AE1139</f>
        <v>0</v>
      </c>
      <c r="S1142" s="57" t="str">
        <f>작성용!AF1139</f>
        <v>대체평가3사업본부</v>
      </c>
      <c r="T1142" s="60" t="str">
        <f>작성용!AG1139</f>
        <v>서동현/조용원</v>
      </c>
      <c r="U1142" s="60" t="str">
        <f>작성용!AH1139</f>
        <v>서동현/조용원</v>
      </c>
      <c r="V1142" s="55">
        <f>작성용!AA1139</f>
        <v>202503</v>
      </c>
      <c r="W1142" s="57" t="str">
        <f>작성용!AC1139</f>
        <v>[T]기타보험기관[1본부]</v>
      </c>
      <c r="X1142" s="57" t="str">
        <f>작성용!O1139</f>
        <v xml:space="preserve">박희만 </v>
      </c>
      <c r="Y1142" s="57" t="str">
        <f>작성용!P1139</f>
        <v xml:space="preserve">02-331-5462 </v>
      </c>
      <c r="Z1142" s="57" t="str">
        <f>작성용!Q1139</f>
        <v xml:space="preserve">parkheeman@dbins.co.kr </v>
      </c>
      <c r="AA1142" s="55" t="str">
        <f>작성용!AJ1139</f>
        <v>-</v>
      </c>
      <c r="AB1142" s="55">
        <f>작성용!AB1139</f>
        <v>0</v>
      </c>
    </row>
    <row r="1143" spans="1:28" s="11" customFormat="1" ht="16.5" hidden="1" customHeight="1" x14ac:dyDescent="0.3">
      <c r="A1143" s="53">
        <f>작성용!AL1140</f>
        <v>1139</v>
      </c>
      <c r="B1143" s="54" t="str">
        <f>작성용!AI1140</f>
        <v>최종결과송부 : 2024-10-04, 세부편입자산리스트 : 2024-10-17</v>
      </c>
      <c r="C1143" s="55" t="str">
        <f>작성용!AK1140</f>
        <v>개별종목</v>
      </c>
      <c r="D1143" s="56">
        <f>작성용!T1140</f>
        <v>45702</v>
      </c>
      <c r="E1143" s="57" t="str">
        <f>작성용!B1140</f>
        <v>DB손해보험(수익증권)</v>
      </c>
      <c r="F1143" s="57" t="str">
        <f>작성용!C1140</f>
        <v>재평가</v>
      </c>
      <c r="G1143" s="57" t="str">
        <f>작성용!D1140</f>
        <v>한화OpportunisticStrategy일반사모부동산투자신탁4호(재간접형)</v>
      </c>
      <c r="H1143" s="58" t="str">
        <f>작성용!E1140</f>
        <v>KBP2022120108</v>
      </c>
      <c r="I1143" s="57" t="str">
        <f>작성용!F1140</f>
        <v>B02</v>
      </c>
      <c r="J1143" s="57">
        <f>작성용!G1140</f>
        <v>0</v>
      </c>
      <c r="K1143" s="57" t="str">
        <f>작성용!H1140</f>
        <v>-</v>
      </c>
      <c r="L1143" s="57" t="str">
        <f>작성용!N1140</f>
        <v xml:space="preserve">분기 </v>
      </c>
      <c r="M1143" s="56" t="str">
        <f>작성용!U1140</f>
        <v>2025.03.31</v>
      </c>
      <c r="N1143" s="56" t="str">
        <f>작성용!V1140</f>
        <v>사전등록</v>
      </c>
      <c r="O1143" s="56" t="str">
        <f>작성용!W1140</f>
        <v>사전등록</v>
      </c>
      <c r="P1143" s="56" t="str">
        <f>작성용!X1140</f>
        <v>-</v>
      </c>
      <c r="Q1143" s="57" t="str">
        <f>작성용!AD1140</f>
        <v>대체평가3사업본부</v>
      </c>
      <c r="R1143" s="59">
        <f>작성용!AE1140</f>
        <v>0</v>
      </c>
      <c r="S1143" s="57" t="str">
        <f>작성용!AF1140</f>
        <v>대체평가3사업본부</v>
      </c>
      <c r="T1143" s="60" t="str">
        <f>작성용!AG1140</f>
        <v>서동현/조용원</v>
      </c>
      <c r="U1143" s="60" t="str">
        <f>작성용!AH1140</f>
        <v>서동현/조용원</v>
      </c>
      <c r="V1143" s="55">
        <f>작성용!AA1140</f>
        <v>202503</v>
      </c>
      <c r="W1143" s="57" t="str">
        <f>작성용!AC1140</f>
        <v>[T]기타보험기관[1본부]</v>
      </c>
      <c r="X1143" s="57" t="str">
        <f>작성용!O1140</f>
        <v xml:space="preserve">박희만 </v>
      </c>
      <c r="Y1143" s="57" t="str">
        <f>작성용!P1140</f>
        <v xml:space="preserve">02-331-5462 </v>
      </c>
      <c r="Z1143" s="57" t="str">
        <f>작성용!Q1140</f>
        <v xml:space="preserve">parkheeman@dbins.co.kr </v>
      </c>
      <c r="AA1143" s="55" t="str">
        <f>작성용!AJ1140</f>
        <v>-</v>
      </c>
      <c r="AB1143" s="55">
        <f>작성용!AB1140</f>
        <v>0</v>
      </c>
    </row>
    <row r="1144" spans="1:28" s="11" customFormat="1" ht="16.5" hidden="1" customHeight="1" x14ac:dyDescent="0.3">
      <c r="A1144" s="53">
        <f>작성용!AL1141</f>
        <v>1140</v>
      </c>
      <c r="B1144" s="54" t="str">
        <f>작성용!AI1141</f>
        <v>최종결과송부 : 2024-10-04, 세부편입자산리스트 : 2024-10-17</v>
      </c>
      <c r="C1144" s="55" t="str">
        <f>작성용!AK1141</f>
        <v>개별종목</v>
      </c>
      <c r="D1144" s="56">
        <f>작성용!T1141</f>
        <v>45702</v>
      </c>
      <c r="E1144" s="57" t="str">
        <f>작성용!B1141</f>
        <v>DB손해보험(수익증권)</v>
      </c>
      <c r="F1144" s="57" t="str">
        <f>작성용!C1141</f>
        <v>재평가</v>
      </c>
      <c r="G1144" s="57" t="str">
        <f>작성용!D1141</f>
        <v>삼성SRA전문투자형사모부동산투자신탁제70호</v>
      </c>
      <c r="H1144" s="58" t="str">
        <f>작성용!E1141</f>
        <v>KBP2021060013</v>
      </c>
      <c r="I1144" s="57" t="str">
        <f>작성용!F1141</f>
        <v>B02</v>
      </c>
      <c r="J1144" s="57">
        <f>작성용!G1141</f>
        <v>0</v>
      </c>
      <c r="K1144" s="57" t="str">
        <f>작성용!H1141</f>
        <v>-</v>
      </c>
      <c r="L1144" s="57" t="str">
        <f>작성용!N1141</f>
        <v xml:space="preserve">분기 </v>
      </c>
      <c r="M1144" s="56" t="str">
        <f>작성용!U1141</f>
        <v>2025.03.31</v>
      </c>
      <c r="N1144" s="56" t="str">
        <f>작성용!V1141</f>
        <v>사전등록</v>
      </c>
      <c r="O1144" s="56" t="str">
        <f>작성용!W1141</f>
        <v>사전등록</v>
      </c>
      <c r="P1144" s="56" t="str">
        <f>작성용!X1141</f>
        <v>-</v>
      </c>
      <c r="Q1144" s="57" t="str">
        <f>작성용!AD1141</f>
        <v>대체평가3사업본부</v>
      </c>
      <c r="R1144" s="59">
        <f>작성용!AE1141</f>
        <v>0</v>
      </c>
      <c r="S1144" s="57" t="str">
        <f>작성용!AF1141</f>
        <v>대체평가3사업본부</v>
      </c>
      <c r="T1144" s="60" t="str">
        <f>작성용!AG1141</f>
        <v>서동현/조용원</v>
      </c>
      <c r="U1144" s="60" t="str">
        <f>작성용!AH1141</f>
        <v>서동현/조용원</v>
      </c>
      <c r="V1144" s="55">
        <f>작성용!AA1141</f>
        <v>202503</v>
      </c>
      <c r="W1144" s="57" t="str">
        <f>작성용!AC1141</f>
        <v>[T]기타보험기관[1본부]</v>
      </c>
      <c r="X1144" s="57" t="str">
        <f>작성용!O1141</f>
        <v xml:space="preserve">박희만 </v>
      </c>
      <c r="Y1144" s="57" t="str">
        <f>작성용!P1141</f>
        <v xml:space="preserve">02-331-5462 </v>
      </c>
      <c r="Z1144" s="57" t="str">
        <f>작성용!Q1141</f>
        <v xml:space="preserve">parkheeman@dbins.co.kr </v>
      </c>
      <c r="AA1144" s="55" t="str">
        <f>작성용!AJ1141</f>
        <v>-</v>
      </c>
      <c r="AB1144" s="55">
        <f>작성용!AB1141</f>
        <v>0</v>
      </c>
    </row>
    <row r="1145" spans="1:28" s="11" customFormat="1" ht="16.5" hidden="1" customHeight="1" x14ac:dyDescent="0.3">
      <c r="A1145" s="53">
        <f>작성용!AL1142</f>
        <v>1141</v>
      </c>
      <c r="B1145" s="54" t="str">
        <f>작성용!AI1142</f>
        <v>최종결과송부 : 2024-10-04, 세부편입자산리스트 : 2024-10-17</v>
      </c>
      <c r="C1145" s="55" t="str">
        <f>작성용!AK1142</f>
        <v>개별종목</v>
      </c>
      <c r="D1145" s="56">
        <f>작성용!T1142</f>
        <v>45702</v>
      </c>
      <c r="E1145" s="57" t="str">
        <f>작성용!B1142</f>
        <v>DB손해보험(수익증권)</v>
      </c>
      <c r="F1145" s="57" t="str">
        <f>작성용!C1142</f>
        <v>재평가</v>
      </c>
      <c r="G1145" s="57" t="str">
        <f>작성용!D1142</f>
        <v>유진천연자원사모증권1호</v>
      </c>
      <c r="H1145" s="58" t="str">
        <f>작성용!E1142</f>
        <v>KBP2022120111</v>
      </c>
      <c r="I1145" s="57" t="str">
        <f>작성용!F1142</f>
        <v>B02</v>
      </c>
      <c r="J1145" s="57">
        <f>작성용!G1142</f>
        <v>0</v>
      </c>
      <c r="K1145" s="57" t="str">
        <f>작성용!H1142</f>
        <v>-</v>
      </c>
      <c r="L1145" s="57" t="str">
        <f>작성용!N1142</f>
        <v xml:space="preserve">분기 </v>
      </c>
      <c r="M1145" s="56" t="str">
        <f>작성용!U1142</f>
        <v>2025.03.31</v>
      </c>
      <c r="N1145" s="56" t="str">
        <f>작성용!V1142</f>
        <v>사전등록</v>
      </c>
      <c r="O1145" s="56" t="str">
        <f>작성용!W1142</f>
        <v>사전등록</v>
      </c>
      <c r="P1145" s="56" t="str">
        <f>작성용!X1142</f>
        <v>-</v>
      </c>
      <c r="Q1145" s="57" t="str">
        <f>작성용!AD1142</f>
        <v>대체평가3사업본부</v>
      </c>
      <c r="R1145" s="59">
        <f>작성용!AE1142</f>
        <v>0</v>
      </c>
      <c r="S1145" s="57" t="str">
        <f>작성용!AF1142</f>
        <v>대체평가3사업본부</v>
      </c>
      <c r="T1145" s="60" t="str">
        <f>작성용!AG1142</f>
        <v>서동현/조용원</v>
      </c>
      <c r="U1145" s="60" t="str">
        <f>작성용!AH1142</f>
        <v>서동현/조용원</v>
      </c>
      <c r="V1145" s="55">
        <f>작성용!AA1142</f>
        <v>202503</v>
      </c>
      <c r="W1145" s="57" t="str">
        <f>작성용!AC1142</f>
        <v>[T]기타보험기관[1본부]</v>
      </c>
      <c r="X1145" s="57" t="str">
        <f>작성용!O1142</f>
        <v xml:space="preserve">박희만 </v>
      </c>
      <c r="Y1145" s="57" t="str">
        <f>작성용!P1142</f>
        <v xml:space="preserve">02-331-5462 </v>
      </c>
      <c r="Z1145" s="57" t="str">
        <f>작성용!Q1142</f>
        <v xml:space="preserve">parkheeman@dbins.co.kr </v>
      </c>
      <c r="AA1145" s="55" t="str">
        <f>작성용!AJ1142</f>
        <v>-</v>
      </c>
      <c r="AB1145" s="55">
        <f>작성용!AB1142</f>
        <v>0</v>
      </c>
    </row>
    <row r="1146" spans="1:28" s="11" customFormat="1" ht="16.5" hidden="1" customHeight="1" x14ac:dyDescent="0.3">
      <c r="A1146" s="53">
        <f>작성용!AL1143</f>
        <v>1142</v>
      </c>
      <c r="B1146" s="54" t="str">
        <f>작성용!AI1143</f>
        <v>최종결과송부 : 2024-10-04, 세부편입자산리스트 : 2024-10-17</v>
      </c>
      <c r="C1146" s="55" t="str">
        <f>작성용!AK1143</f>
        <v>개별종목</v>
      </c>
      <c r="D1146" s="56">
        <f>작성용!T1143</f>
        <v>45702</v>
      </c>
      <c r="E1146" s="57" t="str">
        <f>작성용!B1143</f>
        <v>DB손해보험(수익증권)</v>
      </c>
      <c r="F1146" s="57" t="str">
        <f>작성용!C1143</f>
        <v>재평가</v>
      </c>
      <c r="G1146" s="57" t="str">
        <f>작성용!D1143</f>
        <v>현대가디언디딤돌일반사모투자신탁1호</v>
      </c>
      <c r="H1146" s="58" t="str">
        <f>작성용!E1143</f>
        <v>KBP2022120113</v>
      </c>
      <c r="I1146" s="57" t="str">
        <f>작성용!F1143</f>
        <v>B02</v>
      </c>
      <c r="J1146" s="57">
        <f>작성용!G1143</f>
        <v>0</v>
      </c>
      <c r="K1146" s="57" t="str">
        <f>작성용!H1143</f>
        <v>-</v>
      </c>
      <c r="L1146" s="57" t="str">
        <f>작성용!N1143</f>
        <v xml:space="preserve">분기 </v>
      </c>
      <c r="M1146" s="56" t="str">
        <f>작성용!U1143</f>
        <v>2025.03.31</v>
      </c>
      <c r="N1146" s="56" t="str">
        <f>작성용!V1143</f>
        <v>사전등록</v>
      </c>
      <c r="O1146" s="56" t="str">
        <f>작성용!W1143</f>
        <v>사전등록</v>
      </c>
      <c r="P1146" s="56" t="str">
        <f>작성용!X1143</f>
        <v>-</v>
      </c>
      <c r="Q1146" s="57" t="str">
        <f>작성용!AD1143</f>
        <v>대체평가3사업본부</v>
      </c>
      <c r="R1146" s="59">
        <f>작성용!AE1143</f>
        <v>0</v>
      </c>
      <c r="S1146" s="57" t="str">
        <f>작성용!AF1143</f>
        <v>대체평가3사업본부</v>
      </c>
      <c r="T1146" s="60" t="str">
        <f>작성용!AG1143</f>
        <v>서동현/조용원</v>
      </c>
      <c r="U1146" s="60" t="str">
        <f>작성용!AH1143</f>
        <v>서동현/조용원</v>
      </c>
      <c r="V1146" s="55">
        <f>작성용!AA1143</f>
        <v>202503</v>
      </c>
      <c r="W1146" s="57" t="str">
        <f>작성용!AC1143</f>
        <v>[T]기타보험기관[1본부]</v>
      </c>
      <c r="X1146" s="57" t="str">
        <f>작성용!O1143</f>
        <v xml:space="preserve">박희만 </v>
      </c>
      <c r="Y1146" s="57" t="str">
        <f>작성용!P1143</f>
        <v xml:space="preserve">02-331-5462 </v>
      </c>
      <c r="Z1146" s="57" t="str">
        <f>작성용!Q1143</f>
        <v xml:space="preserve">parkheeman@dbins.co.kr </v>
      </c>
      <c r="AA1146" s="55" t="str">
        <f>작성용!AJ1143</f>
        <v>-</v>
      </c>
      <c r="AB1146" s="55">
        <f>작성용!AB1143</f>
        <v>0</v>
      </c>
    </row>
    <row r="1147" spans="1:28" s="11" customFormat="1" ht="16.5" hidden="1" customHeight="1" x14ac:dyDescent="0.3">
      <c r="A1147" s="53">
        <f>작성용!AL1144</f>
        <v>1143</v>
      </c>
      <c r="B1147" s="54" t="str">
        <f>작성용!AI1144</f>
        <v>최종결과송부 : 2024-10-04, 세부편입자산리스트 : 2024-10-17</v>
      </c>
      <c r="C1147" s="55" t="str">
        <f>작성용!AK1144</f>
        <v>개별종목</v>
      </c>
      <c r="D1147" s="56">
        <f>작성용!T1144</f>
        <v>45702</v>
      </c>
      <c r="E1147" s="57" t="str">
        <f>작성용!B1144</f>
        <v>DB손해보험(수익증권)</v>
      </c>
      <c r="F1147" s="57" t="str">
        <f>작성용!C1144</f>
        <v>재평가</v>
      </c>
      <c r="G1147" s="57" t="str">
        <f>작성용!D1144</f>
        <v>트러스톤ESGVALUECREATION일반사모제2호</v>
      </c>
      <c r="H1147" s="58" t="str">
        <f>작성용!E1144</f>
        <v>KBP2022090132</v>
      </c>
      <c r="I1147" s="57" t="str">
        <f>작성용!F1144</f>
        <v>B02</v>
      </c>
      <c r="J1147" s="57">
        <f>작성용!G1144</f>
        <v>0</v>
      </c>
      <c r="K1147" s="57" t="str">
        <f>작성용!H1144</f>
        <v>-</v>
      </c>
      <c r="L1147" s="57" t="str">
        <f>작성용!N1144</f>
        <v xml:space="preserve">분기 </v>
      </c>
      <c r="M1147" s="56" t="str">
        <f>작성용!U1144</f>
        <v>2025.03.31</v>
      </c>
      <c r="N1147" s="56" t="str">
        <f>작성용!V1144</f>
        <v>사전등록</v>
      </c>
      <c r="O1147" s="56" t="str">
        <f>작성용!W1144</f>
        <v>사전등록</v>
      </c>
      <c r="P1147" s="56" t="str">
        <f>작성용!X1144</f>
        <v>-</v>
      </c>
      <c r="Q1147" s="57" t="str">
        <f>작성용!AD1144</f>
        <v>대체평가3사업본부</v>
      </c>
      <c r="R1147" s="59">
        <f>작성용!AE1144</f>
        <v>0</v>
      </c>
      <c r="S1147" s="57" t="str">
        <f>작성용!AF1144</f>
        <v>대체평가3사업본부</v>
      </c>
      <c r="T1147" s="60" t="str">
        <f>작성용!AG1144</f>
        <v>서동현/조용원</v>
      </c>
      <c r="U1147" s="60" t="str">
        <f>작성용!AH1144</f>
        <v>서동현/조용원</v>
      </c>
      <c r="V1147" s="55">
        <f>작성용!AA1144</f>
        <v>202503</v>
      </c>
      <c r="W1147" s="57" t="str">
        <f>작성용!AC1144</f>
        <v>[T]기타보험기관[1본부]</v>
      </c>
      <c r="X1147" s="57" t="str">
        <f>작성용!O1144</f>
        <v xml:space="preserve">박희만 </v>
      </c>
      <c r="Y1147" s="57" t="str">
        <f>작성용!P1144</f>
        <v xml:space="preserve">02-331-5462 </v>
      </c>
      <c r="Z1147" s="57" t="str">
        <f>작성용!Q1144</f>
        <v xml:space="preserve">parkheeman@dbins.co.kr </v>
      </c>
      <c r="AA1147" s="55" t="str">
        <f>작성용!AJ1144</f>
        <v>-</v>
      </c>
      <c r="AB1147" s="55">
        <f>작성용!AB1144</f>
        <v>0</v>
      </c>
    </row>
    <row r="1148" spans="1:28" s="11" customFormat="1" ht="16.5" hidden="1" customHeight="1" x14ac:dyDescent="0.3">
      <c r="A1148" s="53">
        <f>작성용!AL1145</f>
        <v>1144</v>
      </c>
      <c r="B1148" s="54" t="str">
        <f>작성용!AI1145</f>
        <v>최종결과송부 : 2024-10-04, 세부편입자산리스트 : 2024-10-17</v>
      </c>
      <c r="C1148" s="55" t="str">
        <f>작성용!AK1145</f>
        <v>개별종목</v>
      </c>
      <c r="D1148" s="56">
        <f>작성용!T1145</f>
        <v>45702</v>
      </c>
      <c r="E1148" s="57" t="str">
        <f>작성용!B1145</f>
        <v>DB손해보험(수익증권)</v>
      </c>
      <c r="F1148" s="57" t="str">
        <f>작성용!C1145</f>
        <v>재평가</v>
      </c>
      <c r="G1148" s="57" t="str">
        <f>작성용!D1145</f>
        <v>VIPHighQualityValue일반사모증권투자신탁C-S</v>
      </c>
      <c r="H1148" s="58" t="str">
        <f>작성용!E1145</f>
        <v>KBP2022120115</v>
      </c>
      <c r="I1148" s="57" t="str">
        <f>작성용!F1145</f>
        <v>B02</v>
      </c>
      <c r="J1148" s="57">
        <f>작성용!G1145</f>
        <v>0</v>
      </c>
      <c r="K1148" s="57" t="str">
        <f>작성용!H1145</f>
        <v>-</v>
      </c>
      <c r="L1148" s="57" t="str">
        <f>작성용!N1145</f>
        <v xml:space="preserve">분기 </v>
      </c>
      <c r="M1148" s="56" t="str">
        <f>작성용!U1145</f>
        <v>2025.03.31</v>
      </c>
      <c r="N1148" s="56" t="str">
        <f>작성용!V1145</f>
        <v>사전등록</v>
      </c>
      <c r="O1148" s="56" t="str">
        <f>작성용!W1145</f>
        <v>사전등록</v>
      </c>
      <c r="P1148" s="56" t="str">
        <f>작성용!X1145</f>
        <v>-</v>
      </c>
      <c r="Q1148" s="57" t="str">
        <f>작성용!AD1145</f>
        <v>대체평가3사업본부</v>
      </c>
      <c r="R1148" s="59">
        <f>작성용!AE1145</f>
        <v>0</v>
      </c>
      <c r="S1148" s="57" t="str">
        <f>작성용!AF1145</f>
        <v>대체평가3사업본부</v>
      </c>
      <c r="T1148" s="60" t="str">
        <f>작성용!AG1145</f>
        <v>서동현/조용원</v>
      </c>
      <c r="U1148" s="60" t="str">
        <f>작성용!AH1145</f>
        <v>서동현/조용원</v>
      </c>
      <c r="V1148" s="55">
        <f>작성용!AA1145</f>
        <v>202503</v>
      </c>
      <c r="W1148" s="57" t="str">
        <f>작성용!AC1145</f>
        <v>[T]기타보험기관[1본부]</v>
      </c>
      <c r="X1148" s="57" t="str">
        <f>작성용!O1145</f>
        <v xml:space="preserve">박희만 </v>
      </c>
      <c r="Y1148" s="57" t="str">
        <f>작성용!P1145</f>
        <v xml:space="preserve">02-331-5462 </v>
      </c>
      <c r="Z1148" s="57" t="str">
        <f>작성용!Q1145</f>
        <v xml:space="preserve">parkheeman@dbins.co.kr </v>
      </c>
      <c r="AA1148" s="55" t="str">
        <f>작성용!AJ1145</f>
        <v>-</v>
      </c>
      <c r="AB1148" s="55">
        <f>작성용!AB1145</f>
        <v>0</v>
      </c>
    </row>
    <row r="1149" spans="1:28" s="11" customFormat="1" ht="16.5" hidden="1" customHeight="1" x14ac:dyDescent="0.3">
      <c r="A1149" s="53">
        <f>작성용!AL1146</f>
        <v>1145</v>
      </c>
      <c r="B1149" s="54" t="str">
        <f>작성용!AI1146</f>
        <v>최종결과송부 : 2024-10-04, 세부편입자산리스트 : 2024-10-17</v>
      </c>
      <c r="C1149" s="55" t="str">
        <f>작성용!AK1146</f>
        <v>개별종목</v>
      </c>
      <c r="D1149" s="56">
        <f>작성용!T1146</f>
        <v>45702</v>
      </c>
      <c r="E1149" s="57" t="str">
        <f>작성용!B1146</f>
        <v>DB손해보험(수익증권)</v>
      </c>
      <c r="F1149" s="57" t="str">
        <f>작성용!C1146</f>
        <v>재평가</v>
      </c>
      <c r="G1149" s="57" t="str">
        <f>작성용!D1146</f>
        <v>다함께코리아한국투자민간투자풀일반사모증권투자신탁10호(주식-재간접형)</v>
      </c>
      <c r="H1149" s="58" t="str">
        <f>작성용!E1146</f>
        <v>KBP2022120116</v>
      </c>
      <c r="I1149" s="57" t="str">
        <f>작성용!F1146</f>
        <v>B02</v>
      </c>
      <c r="J1149" s="57">
        <f>작성용!G1146</f>
        <v>0</v>
      </c>
      <c r="K1149" s="57" t="str">
        <f>작성용!H1146</f>
        <v>-</v>
      </c>
      <c r="L1149" s="57" t="str">
        <f>작성용!N1146</f>
        <v xml:space="preserve">분기 </v>
      </c>
      <c r="M1149" s="56" t="str">
        <f>작성용!U1146</f>
        <v>2025.03.31</v>
      </c>
      <c r="N1149" s="56" t="str">
        <f>작성용!V1146</f>
        <v>사전등록</v>
      </c>
      <c r="O1149" s="56" t="str">
        <f>작성용!W1146</f>
        <v>사전등록</v>
      </c>
      <c r="P1149" s="56" t="str">
        <f>작성용!X1146</f>
        <v>-</v>
      </c>
      <c r="Q1149" s="57" t="str">
        <f>작성용!AD1146</f>
        <v>대체평가3사업본부</v>
      </c>
      <c r="R1149" s="59">
        <f>작성용!AE1146</f>
        <v>0</v>
      </c>
      <c r="S1149" s="57" t="str">
        <f>작성용!AF1146</f>
        <v>대체평가3사업본부</v>
      </c>
      <c r="T1149" s="60" t="str">
        <f>작성용!AG1146</f>
        <v>서동현/조용원</v>
      </c>
      <c r="U1149" s="60" t="str">
        <f>작성용!AH1146</f>
        <v>서동현/조용원</v>
      </c>
      <c r="V1149" s="55">
        <f>작성용!AA1146</f>
        <v>202503</v>
      </c>
      <c r="W1149" s="57" t="str">
        <f>작성용!AC1146</f>
        <v>[T]기타보험기관[1본부]</v>
      </c>
      <c r="X1149" s="57" t="str">
        <f>작성용!O1146</f>
        <v xml:space="preserve">박희만 </v>
      </c>
      <c r="Y1149" s="57" t="str">
        <f>작성용!P1146</f>
        <v xml:space="preserve">02-331-5462 </v>
      </c>
      <c r="Z1149" s="57" t="str">
        <f>작성용!Q1146</f>
        <v xml:space="preserve">parkheeman@dbins.co.kr </v>
      </c>
      <c r="AA1149" s="55" t="str">
        <f>작성용!AJ1146</f>
        <v>-</v>
      </c>
      <c r="AB1149" s="55">
        <f>작성용!AB1146</f>
        <v>0</v>
      </c>
    </row>
    <row r="1150" spans="1:28" s="11" customFormat="1" ht="16.5" hidden="1" customHeight="1" x14ac:dyDescent="0.3">
      <c r="A1150" s="53">
        <f>작성용!AL1147</f>
        <v>1146</v>
      </c>
      <c r="B1150" s="54" t="str">
        <f>작성용!AI1147</f>
        <v>최종결과송부 : 2024-10-04, 세부편입자산리스트 : 2024-10-17</v>
      </c>
      <c r="C1150" s="55" t="str">
        <f>작성용!AK1147</f>
        <v>개별종목</v>
      </c>
      <c r="D1150" s="56">
        <f>작성용!T1147</f>
        <v>45702</v>
      </c>
      <c r="E1150" s="57" t="str">
        <f>작성용!B1147</f>
        <v>DB손해보험(수익증권)</v>
      </c>
      <c r="F1150" s="57" t="str">
        <f>작성용!C1147</f>
        <v>재평가</v>
      </c>
      <c r="G1150" s="57" t="str">
        <f>작성용!D1147</f>
        <v>오라이언명품코스닥벤처일반사모투자신탁제65호</v>
      </c>
      <c r="H1150" s="58" t="str">
        <f>작성용!E1147</f>
        <v>KBP2022120119</v>
      </c>
      <c r="I1150" s="57" t="str">
        <f>작성용!F1147</f>
        <v>B02</v>
      </c>
      <c r="J1150" s="57">
        <f>작성용!G1147</f>
        <v>0</v>
      </c>
      <c r="K1150" s="57" t="str">
        <f>작성용!H1147</f>
        <v>-</v>
      </c>
      <c r="L1150" s="57" t="str">
        <f>작성용!N1147</f>
        <v xml:space="preserve">분기 </v>
      </c>
      <c r="M1150" s="56" t="str">
        <f>작성용!U1147</f>
        <v>2025.03.31</v>
      </c>
      <c r="N1150" s="56" t="str">
        <f>작성용!V1147</f>
        <v>사전등록</v>
      </c>
      <c r="O1150" s="56" t="str">
        <f>작성용!W1147</f>
        <v>사전등록</v>
      </c>
      <c r="P1150" s="56" t="str">
        <f>작성용!X1147</f>
        <v>-</v>
      </c>
      <c r="Q1150" s="57" t="str">
        <f>작성용!AD1147</f>
        <v>대체평가3사업본부</v>
      </c>
      <c r="R1150" s="59">
        <f>작성용!AE1147</f>
        <v>0</v>
      </c>
      <c r="S1150" s="57" t="str">
        <f>작성용!AF1147</f>
        <v>대체평가3사업본부</v>
      </c>
      <c r="T1150" s="60" t="str">
        <f>작성용!AG1147</f>
        <v>서동현/조용원</v>
      </c>
      <c r="U1150" s="60" t="str">
        <f>작성용!AH1147</f>
        <v>서동현/조용원</v>
      </c>
      <c r="V1150" s="55">
        <f>작성용!AA1147</f>
        <v>202503</v>
      </c>
      <c r="W1150" s="57" t="str">
        <f>작성용!AC1147</f>
        <v>[T]기타보험기관[1본부]</v>
      </c>
      <c r="X1150" s="57" t="str">
        <f>작성용!O1147</f>
        <v xml:space="preserve">박희만 </v>
      </c>
      <c r="Y1150" s="57" t="str">
        <f>작성용!P1147</f>
        <v xml:space="preserve">02-331-5462 </v>
      </c>
      <c r="Z1150" s="57" t="str">
        <f>작성용!Q1147</f>
        <v xml:space="preserve">parkheeman@dbins.co.kr </v>
      </c>
      <c r="AA1150" s="55" t="str">
        <f>작성용!AJ1147</f>
        <v>-</v>
      </c>
      <c r="AB1150" s="55">
        <f>작성용!AB1147</f>
        <v>0</v>
      </c>
    </row>
    <row r="1151" spans="1:28" s="11" customFormat="1" ht="16.5" hidden="1" customHeight="1" x14ac:dyDescent="0.3">
      <c r="A1151" s="53">
        <f>작성용!AL1148</f>
        <v>1147</v>
      </c>
      <c r="B1151" s="54" t="str">
        <f>작성용!AI1148</f>
        <v>최종결과송부 : 2024-10-04, 세부편입자산리스트 : 2024-10-17</v>
      </c>
      <c r="C1151" s="55" t="str">
        <f>작성용!AK1148</f>
        <v>개별종목</v>
      </c>
      <c r="D1151" s="56">
        <f>작성용!T1148</f>
        <v>45702</v>
      </c>
      <c r="E1151" s="57" t="str">
        <f>작성용!B1148</f>
        <v>DB손해보험(수익증권)</v>
      </c>
      <c r="F1151" s="57" t="str">
        <f>작성용!C1148</f>
        <v>재평가</v>
      </c>
      <c r="G1151" s="57" t="str">
        <f>작성용!D1148</f>
        <v>디에스Secondary코스닥벤처일반사모투자신탁1호C-I</v>
      </c>
      <c r="H1151" s="58" t="str">
        <f>작성용!E1148</f>
        <v>KBP2022120122</v>
      </c>
      <c r="I1151" s="57" t="str">
        <f>작성용!F1148</f>
        <v>B02</v>
      </c>
      <c r="J1151" s="57">
        <f>작성용!G1148</f>
        <v>0</v>
      </c>
      <c r="K1151" s="57" t="str">
        <f>작성용!H1148</f>
        <v>-</v>
      </c>
      <c r="L1151" s="57" t="str">
        <f>작성용!N1148</f>
        <v xml:space="preserve">분기 </v>
      </c>
      <c r="M1151" s="56" t="str">
        <f>작성용!U1148</f>
        <v>2025.03.31</v>
      </c>
      <c r="N1151" s="56" t="str">
        <f>작성용!V1148</f>
        <v>사전등록</v>
      </c>
      <c r="O1151" s="56" t="str">
        <f>작성용!W1148</f>
        <v>사전등록</v>
      </c>
      <c r="P1151" s="56" t="str">
        <f>작성용!X1148</f>
        <v>-</v>
      </c>
      <c r="Q1151" s="57" t="str">
        <f>작성용!AD1148</f>
        <v>대체평가3사업본부</v>
      </c>
      <c r="R1151" s="59">
        <f>작성용!AE1148</f>
        <v>0</v>
      </c>
      <c r="S1151" s="57" t="str">
        <f>작성용!AF1148</f>
        <v>대체평가3사업본부</v>
      </c>
      <c r="T1151" s="60" t="str">
        <f>작성용!AG1148</f>
        <v>서동현/조용원</v>
      </c>
      <c r="U1151" s="60" t="str">
        <f>작성용!AH1148</f>
        <v>서동현/조용원</v>
      </c>
      <c r="V1151" s="55">
        <f>작성용!AA1148</f>
        <v>202503</v>
      </c>
      <c r="W1151" s="57" t="str">
        <f>작성용!AC1148</f>
        <v>[T]기타보험기관[1본부]</v>
      </c>
      <c r="X1151" s="57" t="str">
        <f>작성용!O1148</f>
        <v xml:space="preserve">박희만 </v>
      </c>
      <c r="Y1151" s="57" t="str">
        <f>작성용!P1148</f>
        <v xml:space="preserve">02-331-5462 </v>
      </c>
      <c r="Z1151" s="57" t="str">
        <f>작성용!Q1148</f>
        <v xml:space="preserve">parkheeman@dbins.co.kr </v>
      </c>
      <c r="AA1151" s="55" t="str">
        <f>작성용!AJ1148</f>
        <v>-</v>
      </c>
      <c r="AB1151" s="55">
        <f>작성용!AB1148</f>
        <v>0</v>
      </c>
    </row>
    <row r="1152" spans="1:28" s="11" customFormat="1" ht="16.5" hidden="1" customHeight="1" x14ac:dyDescent="0.3">
      <c r="A1152" s="53">
        <f>작성용!AL1149</f>
        <v>1148</v>
      </c>
      <c r="B1152" s="54" t="str">
        <f>작성용!AI1149</f>
        <v>최종결과송부 : 2024-10-04, 세부편입자산리스트 : 2024-10-17</v>
      </c>
      <c r="C1152" s="55" t="str">
        <f>작성용!AK1149</f>
        <v>개별종목</v>
      </c>
      <c r="D1152" s="56">
        <f>작성용!T1149</f>
        <v>45702</v>
      </c>
      <c r="E1152" s="57" t="str">
        <f>작성용!B1149</f>
        <v>DB손해보험(수익증권)</v>
      </c>
      <c r="F1152" s="57" t="str">
        <f>작성용!C1149</f>
        <v>재평가</v>
      </c>
      <c r="G1152" s="57" t="str">
        <f>작성용!D1149</f>
        <v>AthyriumOpportunitiesFundⅡ</v>
      </c>
      <c r="H1152" s="58" t="str">
        <f>작성용!E1149</f>
        <v>KBP2022120190</v>
      </c>
      <c r="I1152" s="57" t="str">
        <f>작성용!F1149</f>
        <v>B02</v>
      </c>
      <c r="J1152" s="57">
        <f>작성용!G1149</f>
        <v>0</v>
      </c>
      <c r="K1152" s="57" t="str">
        <f>작성용!H1149</f>
        <v>-</v>
      </c>
      <c r="L1152" s="57" t="str">
        <f>작성용!N1149</f>
        <v xml:space="preserve">분기 </v>
      </c>
      <c r="M1152" s="56" t="str">
        <f>작성용!U1149</f>
        <v>2025.03.31</v>
      </c>
      <c r="N1152" s="56" t="str">
        <f>작성용!V1149</f>
        <v>사전등록</v>
      </c>
      <c r="O1152" s="56" t="str">
        <f>작성용!W1149</f>
        <v>사전등록</v>
      </c>
      <c r="P1152" s="56" t="str">
        <f>작성용!X1149</f>
        <v>-</v>
      </c>
      <c r="Q1152" s="57" t="str">
        <f>작성용!AD1149</f>
        <v>대체평가3사업본부</v>
      </c>
      <c r="R1152" s="59">
        <f>작성용!AE1149</f>
        <v>0</v>
      </c>
      <c r="S1152" s="57" t="str">
        <f>작성용!AF1149</f>
        <v>대체평가3사업본부</v>
      </c>
      <c r="T1152" s="60" t="str">
        <f>작성용!AG1149</f>
        <v>서동현/조용원</v>
      </c>
      <c r="U1152" s="60" t="str">
        <f>작성용!AH1149</f>
        <v>서동현/조용원</v>
      </c>
      <c r="V1152" s="55">
        <f>작성용!AA1149</f>
        <v>202503</v>
      </c>
      <c r="W1152" s="57" t="str">
        <f>작성용!AC1149</f>
        <v>[T]기타보험기관[1본부]</v>
      </c>
      <c r="X1152" s="57" t="str">
        <f>작성용!O1149</f>
        <v xml:space="preserve">박희만 </v>
      </c>
      <c r="Y1152" s="57" t="str">
        <f>작성용!P1149</f>
        <v xml:space="preserve">02-331-5462 </v>
      </c>
      <c r="Z1152" s="57" t="str">
        <f>작성용!Q1149</f>
        <v xml:space="preserve">parkheeman@dbins.co.kr </v>
      </c>
      <c r="AA1152" s="55" t="str">
        <f>작성용!AJ1149</f>
        <v>-</v>
      </c>
      <c r="AB1152" s="55">
        <f>작성용!AB1149</f>
        <v>0</v>
      </c>
    </row>
    <row r="1153" spans="1:28" s="11" customFormat="1" ht="16.5" hidden="1" customHeight="1" x14ac:dyDescent="0.3">
      <c r="A1153" s="53">
        <f>작성용!AL1150</f>
        <v>1149</v>
      </c>
      <c r="B1153" s="54" t="str">
        <f>작성용!AI1150</f>
        <v>최종결과송부 : 2024-10-04, 세부편입자산리스트 : 2024-10-17</v>
      </c>
      <c r="C1153" s="55" t="str">
        <f>작성용!AK1150</f>
        <v>개별종목</v>
      </c>
      <c r="D1153" s="56">
        <f>작성용!T1150</f>
        <v>45702</v>
      </c>
      <c r="E1153" s="57" t="str">
        <f>작성용!B1150</f>
        <v>DB손해보험(수익증권)</v>
      </c>
      <c r="F1153" s="57" t="str">
        <f>작성용!C1150</f>
        <v>재평가</v>
      </c>
      <c r="G1153" s="57" t="str">
        <f>작성용!D1150</f>
        <v>Oaktree Opportunities Fund Xb</v>
      </c>
      <c r="H1153" s="58" t="str">
        <f>작성용!E1150</f>
        <v>KBP2020110012</v>
      </c>
      <c r="I1153" s="57" t="str">
        <f>작성용!F1150</f>
        <v>B02</v>
      </c>
      <c r="J1153" s="57">
        <f>작성용!G1150</f>
        <v>99</v>
      </c>
      <c r="K1153" s="57" t="str">
        <f>작성용!H1150</f>
        <v>-</v>
      </c>
      <c r="L1153" s="57" t="str">
        <f>작성용!N1150</f>
        <v xml:space="preserve">분기 </v>
      </c>
      <c r="M1153" s="56" t="str">
        <f>작성용!U1150</f>
        <v>2025.03.31</v>
      </c>
      <c r="N1153" s="56" t="str">
        <f>작성용!V1150</f>
        <v>사전등록</v>
      </c>
      <c r="O1153" s="56" t="str">
        <f>작성용!W1150</f>
        <v>사전등록</v>
      </c>
      <c r="P1153" s="56" t="str">
        <f>작성용!X1150</f>
        <v>-</v>
      </c>
      <c r="Q1153" s="57" t="str">
        <f>작성용!AD1150</f>
        <v>대체평가3사업본부</v>
      </c>
      <c r="R1153" s="59">
        <f>작성용!AE1150</f>
        <v>0</v>
      </c>
      <c r="S1153" s="57" t="str">
        <f>작성용!AF1150</f>
        <v>대체평가3사업본부</v>
      </c>
      <c r="T1153" s="60" t="str">
        <f>작성용!AG1150</f>
        <v>서동현/조용원</v>
      </c>
      <c r="U1153" s="60" t="str">
        <f>작성용!AH1150</f>
        <v>서동현/조용원</v>
      </c>
      <c r="V1153" s="55">
        <f>작성용!AA1150</f>
        <v>202503</v>
      </c>
      <c r="W1153" s="57" t="str">
        <f>작성용!AC1150</f>
        <v>[T]기타보험기관[1본부]</v>
      </c>
      <c r="X1153" s="57" t="str">
        <f>작성용!O1150</f>
        <v xml:space="preserve">박희만 </v>
      </c>
      <c r="Y1153" s="57" t="str">
        <f>작성용!P1150</f>
        <v xml:space="preserve">02-331-5462 </v>
      </c>
      <c r="Z1153" s="57" t="str">
        <f>작성용!Q1150</f>
        <v xml:space="preserve">parkheeman@dbins.co.kr </v>
      </c>
      <c r="AA1153" s="55" t="str">
        <f>작성용!AJ1150</f>
        <v>-</v>
      </c>
      <c r="AB1153" s="55">
        <f>작성용!AB1150</f>
        <v>0</v>
      </c>
    </row>
    <row r="1154" spans="1:28" s="11" customFormat="1" ht="16.5" hidden="1" customHeight="1" x14ac:dyDescent="0.3">
      <c r="A1154" s="53">
        <f>작성용!AL1151</f>
        <v>1150</v>
      </c>
      <c r="B1154" s="54" t="str">
        <f>작성용!AI1151</f>
        <v>최종결과송부 : 2024-10-04, 세부편입자산리스트 : 2024-10-17</v>
      </c>
      <c r="C1154" s="55" t="str">
        <f>작성용!AK1151</f>
        <v>개별종목</v>
      </c>
      <c r="D1154" s="56">
        <f>작성용!T1151</f>
        <v>45702</v>
      </c>
      <c r="E1154" s="57" t="str">
        <f>작성용!B1151</f>
        <v>DB손해보험(수익증권)</v>
      </c>
      <c r="F1154" s="57" t="str">
        <f>작성용!C1151</f>
        <v>재평가</v>
      </c>
      <c r="G1154" s="57" t="str">
        <f>작성용!D1151</f>
        <v>ApolloEPFFundIII</v>
      </c>
      <c r="H1154" s="58" t="str">
        <f>작성용!E1151</f>
        <v>KBP2022120191</v>
      </c>
      <c r="I1154" s="57" t="str">
        <f>작성용!F1151</f>
        <v>B02</v>
      </c>
      <c r="J1154" s="57">
        <f>작성용!G1151</f>
        <v>0</v>
      </c>
      <c r="K1154" s="57" t="str">
        <f>작성용!H1151</f>
        <v>-</v>
      </c>
      <c r="L1154" s="57" t="str">
        <f>작성용!N1151</f>
        <v xml:space="preserve">분기 </v>
      </c>
      <c r="M1154" s="56" t="str">
        <f>작성용!U1151</f>
        <v>2025.03.31</v>
      </c>
      <c r="N1154" s="56" t="str">
        <f>작성용!V1151</f>
        <v>사전등록</v>
      </c>
      <c r="O1154" s="56" t="str">
        <f>작성용!W1151</f>
        <v>사전등록</v>
      </c>
      <c r="P1154" s="56" t="str">
        <f>작성용!X1151</f>
        <v>-</v>
      </c>
      <c r="Q1154" s="57" t="str">
        <f>작성용!AD1151</f>
        <v>대체평가3사업본부</v>
      </c>
      <c r="R1154" s="59">
        <f>작성용!AE1151</f>
        <v>0</v>
      </c>
      <c r="S1154" s="57" t="str">
        <f>작성용!AF1151</f>
        <v>대체평가3사업본부</v>
      </c>
      <c r="T1154" s="60" t="str">
        <f>작성용!AG1151</f>
        <v>서동현/조용원</v>
      </c>
      <c r="U1154" s="60" t="str">
        <f>작성용!AH1151</f>
        <v>서동현/조용원</v>
      </c>
      <c r="V1154" s="55">
        <f>작성용!AA1151</f>
        <v>202503</v>
      </c>
      <c r="W1154" s="57" t="str">
        <f>작성용!AC1151</f>
        <v>[T]기타보험기관[1본부]</v>
      </c>
      <c r="X1154" s="57" t="str">
        <f>작성용!O1151</f>
        <v xml:space="preserve">박희만 </v>
      </c>
      <c r="Y1154" s="57" t="str">
        <f>작성용!P1151</f>
        <v xml:space="preserve">02-331-5462 </v>
      </c>
      <c r="Z1154" s="57" t="str">
        <f>작성용!Q1151</f>
        <v xml:space="preserve">parkheeman@dbins.co.kr </v>
      </c>
      <c r="AA1154" s="55" t="str">
        <f>작성용!AJ1151</f>
        <v>-</v>
      </c>
      <c r="AB1154" s="55">
        <f>작성용!AB1151</f>
        <v>0</v>
      </c>
    </row>
    <row r="1155" spans="1:28" s="11" customFormat="1" ht="16.5" hidden="1" customHeight="1" x14ac:dyDescent="0.3">
      <c r="A1155" s="53">
        <f>작성용!AL1152</f>
        <v>1151</v>
      </c>
      <c r="B1155" s="54" t="str">
        <f>작성용!AI1152</f>
        <v>최종결과송부 : 2024-10-04, 세부편입자산리스트 : 2024-10-17</v>
      </c>
      <c r="C1155" s="55" t="str">
        <f>작성용!AK1152</f>
        <v>개별종목</v>
      </c>
      <c r="D1155" s="56">
        <f>작성용!T1152</f>
        <v>45702</v>
      </c>
      <c r="E1155" s="57" t="str">
        <f>작성용!B1152</f>
        <v>DB손해보험(수익증권)</v>
      </c>
      <c r="F1155" s="57" t="str">
        <f>작성용!C1152</f>
        <v>재평가</v>
      </c>
      <c r="G1155" s="57" t="str">
        <f>작성용!D1152</f>
        <v>ARESCAPITALEUROPEIII(E)FEEDER,L.P.</v>
      </c>
      <c r="H1155" s="58" t="str">
        <f>작성용!E1152</f>
        <v>KBP2016060412</v>
      </c>
      <c r="I1155" s="57" t="str">
        <f>작성용!F1152</f>
        <v>B02</v>
      </c>
      <c r="J1155" s="57">
        <f>작성용!G1152</f>
        <v>0</v>
      </c>
      <c r="K1155" s="57" t="str">
        <f>작성용!H1152</f>
        <v>-</v>
      </c>
      <c r="L1155" s="57" t="str">
        <f>작성용!N1152</f>
        <v xml:space="preserve">분기 </v>
      </c>
      <c r="M1155" s="56" t="str">
        <f>작성용!U1152</f>
        <v>2025.03.31</v>
      </c>
      <c r="N1155" s="56" t="str">
        <f>작성용!V1152</f>
        <v>사전등록</v>
      </c>
      <c r="O1155" s="56" t="str">
        <f>작성용!W1152</f>
        <v>사전등록</v>
      </c>
      <c r="P1155" s="56" t="str">
        <f>작성용!X1152</f>
        <v>-</v>
      </c>
      <c r="Q1155" s="57" t="str">
        <f>작성용!AD1152</f>
        <v>대체평가3사업본부</v>
      </c>
      <c r="R1155" s="59">
        <f>작성용!AE1152</f>
        <v>0</v>
      </c>
      <c r="S1155" s="57" t="str">
        <f>작성용!AF1152</f>
        <v>대체평가3사업본부</v>
      </c>
      <c r="T1155" s="60" t="str">
        <f>작성용!AG1152</f>
        <v>서동현/조용원</v>
      </c>
      <c r="U1155" s="60" t="str">
        <f>작성용!AH1152</f>
        <v>서동현/조용원</v>
      </c>
      <c r="V1155" s="55">
        <f>작성용!AA1152</f>
        <v>202503</v>
      </c>
      <c r="W1155" s="57" t="str">
        <f>작성용!AC1152</f>
        <v>[T]기타보험기관[1본부]</v>
      </c>
      <c r="X1155" s="57" t="str">
        <f>작성용!O1152</f>
        <v xml:space="preserve">박희만 </v>
      </c>
      <c r="Y1155" s="57" t="str">
        <f>작성용!P1152</f>
        <v xml:space="preserve">02-331-5462 </v>
      </c>
      <c r="Z1155" s="57" t="str">
        <f>작성용!Q1152</f>
        <v xml:space="preserve">parkheeman@dbins.co.kr </v>
      </c>
      <c r="AA1155" s="55" t="str">
        <f>작성용!AJ1152</f>
        <v>-</v>
      </c>
      <c r="AB1155" s="55">
        <f>작성용!AB1152</f>
        <v>0</v>
      </c>
    </row>
    <row r="1156" spans="1:28" s="11" customFormat="1" ht="16.5" hidden="1" customHeight="1" x14ac:dyDescent="0.3">
      <c r="A1156" s="53">
        <f>작성용!AL1153</f>
        <v>1152</v>
      </c>
      <c r="B1156" s="54" t="str">
        <f>작성용!AI1153</f>
        <v>최종결과송부 : 2024-10-04, 세부편입자산리스트 : 2024-10-17</v>
      </c>
      <c r="C1156" s="55" t="str">
        <f>작성용!AK1153</f>
        <v>개별종목</v>
      </c>
      <c r="D1156" s="56">
        <f>작성용!T1153</f>
        <v>45702</v>
      </c>
      <c r="E1156" s="57" t="str">
        <f>작성용!B1153</f>
        <v>DB손해보험(수익증권)</v>
      </c>
      <c r="F1156" s="57" t="str">
        <f>작성용!C1153</f>
        <v>재평가</v>
      </c>
      <c r="G1156" s="57" t="str">
        <f>작성용!D1153</f>
        <v>현대인베스트먼트선순위대출3호</v>
      </c>
      <c r="H1156" s="58" t="str">
        <f>작성용!E1153</f>
        <v>KBP2022090053</v>
      </c>
      <c r="I1156" s="57" t="str">
        <f>작성용!F1153</f>
        <v>B02</v>
      </c>
      <c r="J1156" s="57">
        <f>작성용!G1153</f>
        <v>0</v>
      </c>
      <c r="K1156" s="57" t="str">
        <f>작성용!H1153</f>
        <v>-</v>
      </c>
      <c r="L1156" s="57" t="str">
        <f>작성용!N1153</f>
        <v xml:space="preserve">분기 </v>
      </c>
      <c r="M1156" s="56" t="str">
        <f>작성용!U1153</f>
        <v>2025.03.31</v>
      </c>
      <c r="N1156" s="56" t="str">
        <f>작성용!V1153</f>
        <v>사전등록</v>
      </c>
      <c r="O1156" s="56" t="str">
        <f>작성용!W1153</f>
        <v>사전등록</v>
      </c>
      <c r="P1156" s="56" t="str">
        <f>작성용!X1153</f>
        <v>-</v>
      </c>
      <c r="Q1156" s="57" t="str">
        <f>작성용!AD1153</f>
        <v>대체평가3사업본부</v>
      </c>
      <c r="R1156" s="59">
        <f>작성용!AE1153</f>
        <v>0</v>
      </c>
      <c r="S1156" s="57" t="str">
        <f>작성용!AF1153</f>
        <v>대체평가3사업본부</v>
      </c>
      <c r="T1156" s="60" t="str">
        <f>작성용!AG1153</f>
        <v>서동현/조용원</v>
      </c>
      <c r="U1156" s="60" t="str">
        <f>작성용!AH1153</f>
        <v>서동현/조용원</v>
      </c>
      <c r="V1156" s="55">
        <f>작성용!AA1153</f>
        <v>202503</v>
      </c>
      <c r="W1156" s="57" t="str">
        <f>작성용!AC1153</f>
        <v>[T]기타보험기관[1본부]</v>
      </c>
      <c r="X1156" s="57" t="str">
        <f>작성용!O1153</f>
        <v xml:space="preserve">박희만 </v>
      </c>
      <c r="Y1156" s="57" t="str">
        <f>작성용!P1153</f>
        <v xml:space="preserve">02-331-5462 </v>
      </c>
      <c r="Z1156" s="57" t="str">
        <f>작성용!Q1153</f>
        <v xml:space="preserve">parkheeman@dbins.co.kr </v>
      </c>
      <c r="AA1156" s="55" t="str">
        <f>작성용!AJ1153</f>
        <v>-</v>
      </c>
      <c r="AB1156" s="55">
        <f>작성용!AB1153</f>
        <v>0</v>
      </c>
    </row>
    <row r="1157" spans="1:28" s="11" customFormat="1" ht="16.5" hidden="1" customHeight="1" x14ac:dyDescent="0.3">
      <c r="A1157" s="53">
        <f>작성용!AL1154</f>
        <v>1153</v>
      </c>
      <c r="B1157" s="54" t="str">
        <f>작성용!AI1154</f>
        <v>최종결과송부 : 2024-10-04, 세부편입자산리스트 : 2024-10-17</v>
      </c>
      <c r="C1157" s="55" t="str">
        <f>작성용!AK1154</f>
        <v>개별종목</v>
      </c>
      <c r="D1157" s="56">
        <f>작성용!T1154</f>
        <v>45702</v>
      </c>
      <c r="E1157" s="57" t="str">
        <f>작성용!B1154</f>
        <v>DB손해보험(수익증권)</v>
      </c>
      <c r="F1157" s="57" t="str">
        <f>작성용!C1154</f>
        <v>재평가</v>
      </c>
      <c r="G1157" s="57" t="str">
        <f>작성용!D1154</f>
        <v>NH-AMUNDI선순위론일반사모투자신탁5호</v>
      </c>
      <c r="H1157" s="58" t="str">
        <f>작성용!E1154</f>
        <v>KBP2022120053</v>
      </c>
      <c r="I1157" s="57" t="str">
        <f>작성용!F1154</f>
        <v>B02</v>
      </c>
      <c r="J1157" s="57">
        <f>작성용!G1154</f>
        <v>0</v>
      </c>
      <c r="K1157" s="57" t="str">
        <f>작성용!H1154</f>
        <v>-</v>
      </c>
      <c r="L1157" s="57" t="str">
        <f>작성용!N1154</f>
        <v xml:space="preserve">분기 </v>
      </c>
      <c r="M1157" s="56" t="str">
        <f>작성용!U1154</f>
        <v>2025.03.31</v>
      </c>
      <c r="N1157" s="56" t="str">
        <f>작성용!V1154</f>
        <v>사전등록</v>
      </c>
      <c r="O1157" s="56" t="str">
        <f>작성용!W1154</f>
        <v>사전등록</v>
      </c>
      <c r="P1157" s="56" t="str">
        <f>작성용!X1154</f>
        <v>-</v>
      </c>
      <c r="Q1157" s="57" t="str">
        <f>작성용!AD1154</f>
        <v>대체평가3사업본부</v>
      </c>
      <c r="R1157" s="59">
        <f>작성용!AE1154</f>
        <v>0</v>
      </c>
      <c r="S1157" s="57" t="str">
        <f>작성용!AF1154</f>
        <v>대체평가3사업본부</v>
      </c>
      <c r="T1157" s="60" t="str">
        <f>작성용!AG1154</f>
        <v>서동현/조용원</v>
      </c>
      <c r="U1157" s="60" t="str">
        <f>작성용!AH1154</f>
        <v>서동현/조용원</v>
      </c>
      <c r="V1157" s="55">
        <f>작성용!AA1154</f>
        <v>202503</v>
      </c>
      <c r="W1157" s="57" t="str">
        <f>작성용!AC1154</f>
        <v>[T]기타보험기관[1본부]</v>
      </c>
      <c r="X1157" s="57" t="str">
        <f>작성용!O1154</f>
        <v xml:space="preserve">박희만 </v>
      </c>
      <c r="Y1157" s="57" t="str">
        <f>작성용!P1154</f>
        <v xml:space="preserve">02-331-5462 </v>
      </c>
      <c r="Z1157" s="57" t="str">
        <f>작성용!Q1154</f>
        <v xml:space="preserve">parkheeman@dbins.co.kr </v>
      </c>
      <c r="AA1157" s="55" t="str">
        <f>작성용!AJ1154</f>
        <v>-</v>
      </c>
      <c r="AB1157" s="55">
        <f>작성용!AB1154</f>
        <v>0</v>
      </c>
    </row>
    <row r="1158" spans="1:28" s="11" customFormat="1" ht="16.5" hidden="1" customHeight="1" x14ac:dyDescent="0.3">
      <c r="A1158" s="53">
        <f>작성용!AL1155</f>
        <v>1154</v>
      </c>
      <c r="B1158" s="54" t="str">
        <f>작성용!AI1155</f>
        <v>최종결과송부 : 2024-10-04, 세부편입자산리스트 : 2024-10-17</v>
      </c>
      <c r="C1158" s="55" t="str">
        <f>작성용!AK1155</f>
        <v>개별종목</v>
      </c>
      <c r="D1158" s="56">
        <f>작성용!T1155</f>
        <v>45702</v>
      </c>
      <c r="E1158" s="57" t="str">
        <f>작성용!B1155</f>
        <v>DB손해보험(수익증권)</v>
      </c>
      <c r="F1158" s="57" t="str">
        <f>작성용!C1155</f>
        <v>재평가</v>
      </c>
      <c r="G1158" s="57" t="str">
        <f>작성용!D1155</f>
        <v>하나대체투자AresSME일반사모투자신탁(재간접)</v>
      </c>
      <c r="H1158" s="58" t="str">
        <f>작성용!E1155</f>
        <v>KBP2023030016</v>
      </c>
      <c r="I1158" s="57" t="str">
        <f>작성용!F1155</f>
        <v>B02</v>
      </c>
      <c r="J1158" s="57">
        <f>작성용!G1155</f>
        <v>0</v>
      </c>
      <c r="K1158" s="57" t="str">
        <f>작성용!H1155</f>
        <v>-</v>
      </c>
      <c r="L1158" s="57" t="str">
        <f>작성용!N1155</f>
        <v xml:space="preserve">분기 </v>
      </c>
      <c r="M1158" s="56" t="str">
        <f>작성용!U1155</f>
        <v>2025.03.31</v>
      </c>
      <c r="N1158" s="56" t="str">
        <f>작성용!V1155</f>
        <v>사전등록</v>
      </c>
      <c r="O1158" s="56" t="str">
        <f>작성용!W1155</f>
        <v>사전등록</v>
      </c>
      <c r="P1158" s="56" t="str">
        <f>작성용!X1155</f>
        <v>-</v>
      </c>
      <c r="Q1158" s="57" t="str">
        <f>작성용!AD1155</f>
        <v>대체평가3사업본부</v>
      </c>
      <c r="R1158" s="59">
        <f>작성용!AE1155</f>
        <v>0</v>
      </c>
      <c r="S1158" s="57" t="str">
        <f>작성용!AF1155</f>
        <v>대체평가3사업본부</v>
      </c>
      <c r="T1158" s="60" t="str">
        <f>작성용!AG1155</f>
        <v>서동현/조용원</v>
      </c>
      <c r="U1158" s="60" t="str">
        <f>작성용!AH1155</f>
        <v>서동현/조용원</v>
      </c>
      <c r="V1158" s="55">
        <f>작성용!AA1155</f>
        <v>202503</v>
      </c>
      <c r="W1158" s="57" t="str">
        <f>작성용!AC1155</f>
        <v>[T]기타보험기관[1본부]</v>
      </c>
      <c r="X1158" s="57" t="str">
        <f>작성용!O1155</f>
        <v xml:space="preserve">박희만 </v>
      </c>
      <c r="Y1158" s="57" t="str">
        <f>작성용!P1155</f>
        <v xml:space="preserve">02-331-5462 </v>
      </c>
      <c r="Z1158" s="57" t="str">
        <f>작성용!Q1155</f>
        <v xml:space="preserve">parkheeman@dbins.co.kr </v>
      </c>
      <c r="AA1158" s="55" t="str">
        <f>작성용!AJ1155</f>
        <v>-</v>
      </c>
      <c r="AB1158" s="55">
        <f>작성용!AB1155</f>
        <v>0</v>
      </c>
    </row>
    <row r="1159" spans="1:28" s="11" customFormat="1" ht="16.5" hidden="1" customHeight="1" x14ac:dyDescent="0.3">
      <c r="A1159" s="53">
        <f>작성용!AL1156</f>
        <v>1155</v>
      </c>
      <c r="B1159" s="54" t="str">
        <f>작성용!AI1156</f>
        <v>최종결과송부 : 2024-10-04, 세부편입자산리스트 : 2024-10-17</v>
      </c>
      <c r="C1159" s="55" t="str">
        <f>작성용!AK1156</f>
        <v>개별종목</v>
      </c>
      <c r="D1159" s="56">
        <f>작성용!T1156</f>
        <v>45702</v>
      </c>
      <c r="E1159" s="57" t="str">
        <f>작성용!B1156</f>
        <v>DB손해보험(수익증권)</v>
      </c>
      <c r="F1159" s="57" t="str">
        <f>작성용!C1156</f>
        <v>재평가</v>
      </c>
      <c r="G1159" s="57" t="str">
        <f>작성용!D1156</f>
        <v>현대인베스트먼트BSP세컨더리일반사모투자신탁26호</v>
      </c>
      <c r="H1159" s="58" t="str">
        <f>작성용!E1156</f>
        <v>KBP2023030010</v>
      </c>
      <c r="I1159" s="57" t="str">
        <f>작성용!F1156</f>
        <v>B02</v>
      </c>
      <c r="J1159" s="57">
        <f>작성용!G1156</f>
        <v>0</v>
      </c>
      <c r="K1159" s="57" t="str">
        <f>작성용!H1156</f>
        <v>-</v>
      </c>
      <c r="L1159" s="57" t="str">
        <f>작성용!N1156</f>
        <v xml:space="preserve">분기 </v>
      </c>
      <c r="M1159" s="56" t="str">
        <f>작성용!U1156</f>
        <v>2025.03.31</v>
      </c>
      <c r="N1159" s="56" t="str">
        <f>작성용!V1156</f>
        <v>사전등록</v>
      </c>
      <c r="O1159" s="56" t="str">
        <f>작성용!W1156</f>
        <v>사전등록</v>
      </c>
      <c r="P1159" s="56" t="str">
        <f>작성용!X1156</f>
        <v>-</v>
      </c>
      <c r="Q1159" s="57" t="str">
        <f>작성용!AD1156</f>
        <v>대체평가3사업본부</v>
      </c>
      <c r="R1159" s="59">
        <f>작성용!AE1156</f>
        <v>0</v>
      </c>
      <c r="S1159" s="57" t="str">
        <f>작성용!AF1156</f>
        <v>대체평가3사업본부</v>
      </c>
      <c r="T1159" s="60" t="str">
        <f>작성용!AG1156</f>
        <v>서동현/조용원</v>
      </c>
      <c r="U1159" s="60" t="str">
        <f>작성용!AH1156</f>
        <v>서동현/조용원</v>
      </c>
      <c r="V1159" s="55">
        <f>작성용!AA1156</f>
        <v>202503</v>
      </c>
      <c r="W1159" s="57" t="str">
        <f>작성용!AC1156</f>
        <v>[T]기타보험기관[1본부]</v>
      </c>
      <c r="X1159" s="57" t="str">
        <f>작성용!O1156</f>
        <v xml:space="preserve">박희만 </v>
      </c>
      <c r="Y1159" s="57" t="str">
        <f>작성용!P1156</f>
        <v xml:space="preserve">02-331-5462 </v>
      </c>
      <c r="Z1159" s="57" t="str">
        <f>작성용!Q1156</f>
        <v xml:space="preserve">parkheeman@dbins.co.kr </v>
      </c>
      <c r="AA1159" s="55" t="str">
        <f>작성용!AJ1156</f>
        <v>-</v>
      </c>
      <c r="AB1159" s="55">
        <f>작성용!AB1156</f>
        <v>0</v>
      </c>
    </row>
    <row r="1160" spans="1:28" s="11" customFormat="1" ht="16.5" hidden="1" customHeight="1" x14ac:dyDescent="0.3">
      <c r="A1160" s="53">
        <f>작성용!AL1157</f>
        <v>1156</v>
      </c>
      <c r="B1160" s="54" t="str">
        <f>작성용!AI1157</f>
        <v>최종결과송부 : 2024-10-04, 세부편입자산리스트 : 2024-10-17</v>
      </c>
      <c r="C1160" s="55" t="str">
        <f>작성용!AK1157</f>
        <v>개별종목</v>
      </c>
      <c r="D1160" s="56">
        <f>작성용!T1157</f>
        <v>45702</v>
      </c>
      <c r="E1160" s="57" t="str">
        <f>작성용!B1157</f>
        <v>DB손해보험(수익증권)</v>
      </c>
      <c r="F1160" s="57" t="str">
        <f>작성용!C1157</f>
        <v>재평가</v>
      </c>
      <c r="G1160" s="57" t="str">
        <f>작성용!D1157</f>
        <v>신한글로벌Tea제조사인수금융일반사모투자신탁(H)</v>
      </c>
      <c r="H1160" s="58" t="str">
        <f>작성용!E1157</f>
        <v>KBP2023060024</v>
      </c>
      <c r="I1160" s="57" t="str">
        <f>작성용!F1157</f>
        <v>B02</v>
      </c>
      <c r="J1160" s="57">
        <f>작성용!G1157</f>
        <v>0</v>
      </c>
      <c r="K1160" s="57" t="str">
        <f>작성용!H1157</f>
        <v>-</v>
      </c>
      <c r="L1160" s="57" t="str">
        <f>작성용!N1157</f>
        <v xml:space="preserve">분기 </v>
      </c>
      <c r="M1160" s="56" t="str">
        <f>작성용!U1157</f>
        <v>2025.03.31</v>
      </c>
      <c r="N1160" s="56" t="str">
        <f>작성용!V1157</f>
        <v>사전등록</v>
      </c>
      <c r="O1160" s="56" t="str">
        <f>작성용!W1157</f>
        <v>사전등록</v>
      </c>
      <c r="P1160" s="56" t="str">
        <f>작성용!X1157</f>
        <v>-</v>
      </c>
      <c r="Q1160" s="57" t="str">
        <f>작성용!AD1157</f>
        <v>대체평가3사업본부</v>
      </c>
      <c r="R1160" s="59">
        <f>작성용!AE1157</f>
        <v>0</v>
      </c>
      <c r="S1160" s="57" t="str">
        <f>작성용!AF1157</f>
        <v>대체평가3사업본부</v>
      </c>
      <c r="T1160" s="60" t="str">
        <f>작성용!AG1157</f>
        <v>서동현/조용원</v>
      </c>
      <c r="U1160" s="60" t="str">
        <f>작성용!AH1157</f>
        <v>서동현/조용원</v>
      </c>
      <c r="V1160" s="55">
        <f>작성용!AA1157</f>
        <v>202503</v>
      </c>
      <c r="W1160" s="57" t="str">
        <f>작성용!AC1157</f>
        <v>[T]기타보험기관[1본부]</v>
      </c>
      <c r="X1160" s="57" t="str">
        <f>작성용!O1157</f>
        <v xml:space="preserve">박희만 </v>
      </c>
      <c r="Y1160" s="57" t="str">
        <f>작성용!P1157</f>
        <v xml:space="preserve">02-331-5462 </v>
      </c>
      <c r="Z1160" s="57" t="str">
        <f>작성용!Q1157</f>
        <v xml:space="preserve">parkheeman@dbins.co.kr </v>
      </c>
      <c r="AA1160" s="55" t="str">
        <f>작성용!AJ1157</f>
        <v>-</v>
      </c>
      <c r="AB1160" s="55">
        <f>작성용!AB1157</f>
        <v>0</v>
      </c>
    </row>
    <row r="1161" spans="1:28" s="11" customFormat="1" ht="16.5" hidden="1" customHeight="1" x14ac:dyDescent="0.3">
      <c r="A1161" s="53">
        <f>작성용!AL1158</f>
        <v>1157</v>
      </c>
      <c r="B1161" s="54" t="str">
        <f>작성용!AI1158</f>
        <v>최종결과송부 : 2024-10-04, 세부편입자산리스트 : 2024-10-17</v>
      </c>
      <c r="C1161" s="55" t="str">
        <f>작성용!AK1158</f>
        <v>개별종목</v>
      </c>
      <c r="D1161" s="56">
        <f>작성용!T1158</f>
        <v>45702</v>
      </c>
      <c r="E1161" s="57" t="str">
        <f>작성용!B1158</f>
        <v>DB손해보험(수익증권)</v>
      </c>
      <c r="F1161" s="57" t="str">
        <f>작성용!C1158</f>
        <v>재평가</v>
      </c>
      <c r="G1161" s="57" t="str">
        <f>작성용!D1158</f>
        <v>DBManulifeSecondary일반사모투자신탁제1호</v>
      </c>
      <c r="H1161" s="58" t="str">
        <f>작성용!E1158</f>
        <v>KBP2023090013</v>
      </c>
      <c r="I1161" s="57" t="str">
        <f>작성용!F1158</f>
        <v>B02</v>
      </c>
      <c r="J1161" s="57">
        <f>작성용!G1158</f>
        <v>0</v>
      </c>
      <c r="K1161" s="57" t="str">
        <f>작성용!H1158</f>
        <v>-</v>
      </c>
      <c r="L1161" s="57" t="str">
        <f>작성용!N1158</f>
        <v xml:space="preserve">분기 </v>
      </c>
      <c r="M1161" s="56" t="str">
        <f>작성용!U1158</f>
        <v>2025.03.31</v>
      </c>
      <c r="N1161" s="56" t="str">
        <f>작성용!V1158</f>
        <v>사전등록</v>
      </c>
      <c r="O1161" s="56" t="str">
        <f>작성용!W1158</f>
        <v>사전등록</v>
      </c>
      <c r="P1161" s="56" t="str">
        <f>작성용!X1158</f>
        <v>-</v>
      </c>
      <c r="Q1161" s="57" t="str">
        <f>작성용!AD1158</f>
        <v>대체평가3사업본부</v>
      </c>
      <c r="R1161" s="59">
        <f>작성용!AE1158</f>
        <v>0</v>
      </c>
      <c r="S1161" s="57" t="str">
        <f>작성용!AF1158</f>
        <v>대체평가3사업본부</v>
      </c>
      <c r="T1161" s="60" t="str">
        <f>작성용!AG1158</f>
        <v>서동현/조용원</v>
      </c>
      <c r="U1161" s="60" t="str">
        <f>작성용!AH1158</f>
        <v>서동현/조용원</v>
      </c>
      <c r="V1161" s="55">
        <f>작성용!AA1158</f>
        <v>202503</v>
      </c>
      <c r="W1161" s="57" t="str">
        <f>작성용!AC1158</f>
        <v>[T]기타보험기관[1본부]</v>
      </c>
      <c r="X1161" s="57" t="str">
        <f>작성용!O1158</f>
        <v xml:space="preserve">박희만 </v>
      </c>
      <c r="Y1161" s="57" t="str">
        <f>작성용!P1158</f>
        <v xml:space="preserve">02-331-5462 </v>
      </c>
      <c r="Z1161" s="57" t="str">
        <f>작성용!Q1158</f>
        <v xml:space="preserve">parkheeman@dbins.co.kr </v>
      </c>
      <c r="AA1161" s="55" t="str">
        <f>작성용!AJ1158</f>
        <v>-</v>
      </c>
      <c r="AB1161" s="55">
        <f>작성용!AB1158</f>
        <v>0</v>
      </c>
    </row>
    <row r="1162" spans="1:28" s="11" customFormat="1" ht="16.5" hidden="1" customHeight="1" x14ac:dyDescent="0.3">
      <c r="A1162" s="53">
        <f>작성용!AL1159</f>
        <v>1158</v>
      </c>
      <c r="B1162" s="54" t="str">
        <f>작성용!AI1159</f>
        <v>최종결과송부 : 2024-10-04, 세부편입자산리스트 : 2024-10-17</v>
      </c>
      <c r="C1162" s="55" t="str">
        <f>작성용!AK1159</f>
        <v>개별종목</v>
      </c>
      <c r="D1162" s="56">
        <f>작성용!T1159</f>
        <v>45702</v>
      </c>
      <c r="E1162" s="57" t="str">
        <f>작성용!B1159</f>
        <v>DB손해보험(수익증권)</v>
      </c>
      <c r="F1162" s="57" t="str">
        <f>작성용!C1159</f>
        <v>재평가</v>
      </c>
      <c r="G1162" s="57" t="str">
        <f>작성용!D1159</f>
        <v>한화OPPORTUNISTICSTRATEGY일반사모부동산투자신탁5호</v>
      </c>
      <c r="H1162" s="58" t="str">
        <f>작성용!E1159</f>
        <v>KBP2023060041</v>
      </c>
      <c r="I1162" s="57" t="str">
        <f>작성용!F1159</f>
        <v>B02</v>
      </c>
      <c r="J1162" s="57">
        <f>작성용!G1159</f>
        <v>0</v>
      </c>
      <c r="K1162" s="57" t="str">
        <f>작성용!H1159</f>
        <v>-</v>
      </c>
      <c r="L1162" s="57" t="str">
        <f>작성용!N1159</f>
        <v xml:space="preserve">분기 </v>
      </c>
      <c r="M1162" s="56" t="str">
        <f>작성용!U1159</f>
        <v>2025.03.31</v>
      </c>
      <c r="N1162" s="56" t="str">
        <f>작성용!V1159</f>
        <v>사전등록</v>
      </c>
      <c r="O1162" s="56" t="str">
        <f>작성용!W1159</f>
        <v>사전등록</v>
      </c>
      <c r="P1162" s="56" t="str">
        <f>작성용!X1159</f>
        <v>-</v>
      </c>
      <c r="Q1162" s="57" t="str">
        <f>작성용!AD1159</f>
        <v>대체평가3사업본부</v>
      </c>
      <c r="R1162" s="59">
        <f>작성용!AE1159</f>
        <v>0</v>
      </c>
      <c r="S1162" s="57" t="str">
        <f>작성용!AF1159</f>
        <v>대체평가3사업본부</v>
      </c>
      <c r="T1162" s="60" t="str">
        <f>작성용!AG1159</f>
        <v>서동현/조용원</v>
      </c>
      <c r="U1162" s="60" t="str">
        <f>작성용!AH1159</f>
        <v>서동현/조용원</v>
      </c>
      <c r="V1162" s="55">
        <f>작성용!AA1159</f>
        <v>202503</v>
      </c>
      <c r="W1162" s="57" t="str">
        <f>작성용!AC1159</f>
        <v>[T]기타보험기관[1본부]</v>
      </c>
      <c r="X1162" s="57" t="str">
        <f>작성용!O1159</f>
        <v xml:space="preserve">박희만 </v>
      </c>
      <c r="Y1162" s="57" t="str">
        <f>작성용!P1159</f>
        <v xml:space="preserve">02-331-5462 </v>
      </c>
      <c r="Z1162" s="57" t="str">
        <f>작성용!Q1159</f>
        <v xml:space="preserve">parkheeman@dbins.co.kr </v>
      </c>
      <c r="AA1162" s="55" t="str">
        <f>작성용!AJ1159</f>
        <v>-</v>
      </c>
      <c r="AB1162" s="55">
        <f>작성용!AB1159</f>
        <v>0</v>
      </c>
    </row>
    <row r="1163" spans="1:28" s="11" customFormat="1" ht="16.5" hidden="1" customHeight="1" x14ac:dyDescent="0.3">
      <c r="A1163" s="53">
        <f>작성용!AL1160</f>
        <v>1159</v>
      </c>
      <c r="B1163" s="54" t="str">
        <f>작성용!AI1160</f>
        <v>최종결과송부 : 2024-10-04, 세부편입자산리스트 : 2024-10-17</v>
      </c>
      <c r="C1163" s="55" t="str">
        <f>작성용!AK1160</f>
        <v>개별종목</v>
      </c>
      <c r="D1163" s="56">
        <f>작성용!T1160</f>
        <v>45702</v>
      </c>
      <c r="E1163" s="57" t="str">
        <f>작성용!B1160</f>
        <v>DB손해보험(수익증권)</v>
      </c>
      <c r="F1163" s="57" t="str">
        <f>작성용!C1160</f>
        <v>재평가</v>
      </c>
      <c r="G1163" s="57" t="str">
        <f>작성용!D1160</f>
        <v>미래에셋Ardian일반사모투자신탁1-2호</v>
      </c>
      <c r="H1163" s="58" t="str">
        <f>작성용!E1160</f>
        <v>KBP2023120104</v>
      </c>
      <c r="I1163" s="57" t="str">
        <f>작성용!F1160</f>
        <v>B02</v>
      </c>
      <c r="J1163" s="57">
        <f>작성용!G1160</f>
        <v>0</v>
      </c>
      <c r="K1163" s="57" t="str">
        <f>작성용!H1160</f>
        <v>-</v>
      </c>
      <c r="L1163" s="57" t="str">
        <f>작성용!N1160</f>
        <v xml:space="preserve">분기 </v>
      </c>
      <c r="M1163" s="56" t="str">
        <f>작성용!U1160</f>
        <v>2025.03.31</v>
      </c>
      <c r="N1163" s="56" t="str">
        <f>작성용!V1160</f>
        <v>사전등록</v>
      </c>
      <c r="O1163" s="56" t="str">
        <f>작성용!W1160</f>
        <v>사전등록</v>
      </c>
      <c r="P1163" s="56" t="str">
        <f>작성용!X1160</f>
        <v>-</v>
      </c>
      <c r="Q1163" s="57" t="str">
        <f>작성용!AD1160</f>
        <v>대체평가3사업본부</v>
      </c>
      <c r="R1163" s="59">
        <f>작성용!AE1160</f>
        <v>0</v>
      </c>
      <c r="S1163" s="57" t="str">
        <f>작성용!AF1160</f>
        <v>대체평가3사업본부</v>
      </c>
      <c r="T1163" s="60" t="str">
        <f>작성용!AG1160</f>
        <v>서동현/조용원</v>
      </c>
      <c r="U1163" s="60" t="str">
        <f>작성용!AH1160</f>
        <v>서동현/조용원</v>
      </c>
      <c r="V1163" s="55">
        <f>작성용!AA1160</f>
        <v>202503</v>
      </c>
      <c r="W1163" s="57" t="str">
        <f>작성용!AC1160</f>
        <v>[T]기타보험기관[1본부]</v>
      </c>
      <c r="X1163" s="57" t="str">
        <f>작성용!O1160</f>
        <v xml:space="preserve">박희만 </v>
      </c>
      <c r="Y1163" s="57" t="str">
        <f>작성용!P1160</f>
        <v xml:space="preserve">02-331-5462 </v>
      </c>
      <c r="Z1163" s="57" t="str">
        <f>작성용!Q1160</f>
        <v xml:space="preserve">parkheeman@dbins.co.kr </v>
      </c>
      <c r="AA1163" s="55" t="str">
        <f>작성용!AJ1160</f>
        <v>-</v>
      </c>
      <c r="AB1163" s="55">
        <f>작성용!AB1160</f>
        <v>0</v>
      </c>
    </row>
    <row r="1164" spans="1:28" s="11" customFormat="1" ht="16.5" hidden="1" customHeight="1" x14ac:dyDescent="0.3">
      <c r="A1164" s="53">
        <f>작성용!AL1161</f>
        <v>1160</v>
      </c>
      <c r="B1164" s="54" t="str">
        <f>작성용!AI1161</f>
        <v>최종결과송부 : 2024-10-04, 세부편입자산리스트 : 2024-10-17</v>
      </c>
      <c r="C1164" s="55" t="str">
        <f>작성용!AK1161</f>
        <v>개별종목</v>
      </c>
      <c r="D1164" s="56">
        <f>작성용!T1161</f>
        <v>45702</v>
      </c>
      <c r="E1164" s="57" t="str">
        <f>작성용!B1161</f>
        <v>DB손해보험(수익증권)</v>
      </c>
      <c r="F1164" s="57" t="str">
        <f>작성용!C1161</f>
        <v>재평가</v>
      </c>
      <c r="G1164" s="57" t="str">
        <f>작성용!D1161</f>
        <v>VIP올시즌플러스일반사모증권투자신탁</v>
      </c>
      <c r="H1164" s="58" t="str">
        <f>작성용!E1161</f>
        <v>KBP2023120105</v>
      </c>
      <c r="I1164" s="57" t="str">
        <f>작성용!F1161</f>
        <v>B02</v>
      </c>
      <c r="J1164" s="57">
        <f>작성용!G1161</f>
        <v>0</v>
      </c>
      <c r="K1164" s="57" t="str">
        <f>작성용!H1161</f>
        <v>-</v>
      </c>
      <c r="L1164" s="57" t="str">
        <f>작성용!N1161</f>
        <v xml:space="preserve">분기 </v>
      </c>
      <c r="M1164" s="56" t="str">
        <f>작성용!U1161</f>
        <v>2025.03.31</v>
      </c>
      <c r="N1164" s="56" t="str">
        <f>작성용!V1161</f>
        <v>사전등록</v>
      </c>
      <c r="O1164" s="56" t="str">
        <f>작성용!W1161</f>
        <v>사전등록</v>
      </c>
      <c r="P1164" s="56" t="str">
        <f>작성용!X1161</f>
        <v>-</v>
      </c>
      <c r="Q1164" s="57" t="str">
        <f>작성용!AD1161</f>
        <v>대체평가3사업본부</v>
      </c>
      <c r="R1164" s="59">
        <f>작성용!AE1161</f>
        <v>0</v>
      </c>
      <c r="S1164" s="57" t="str">
        <f>작성용!AF1161</f>
        <v>대체평가3사업본부</v>
      </c>
      <c r="T1164" s="60" t="str">
        <f>작성용!AG1161</f>
        <v>서동현/조용원</v>
      </c>
      <c r="U1164" s="60" t="str">
        <f>작성용!AH1161</f>
        <v>서동현/조용원</v>
      </c>
      <c r="V1164" s="55">
        <f>작성용!AA1161</f>
        <v>202503</v>
      </c>
      <c r="W1164" s="57" t="str">
        <f>작성용!AC1161</f>
        <v>[T]기타보험기관[1본부]</v>
      </c>
      <c r="X1164" s="57" t="str">
        <f>작성용!O1161</f>
        <v xml:space="preserve">박희만 </v>
      </c>
      <c r="Y1164" s="57" t="str">
        <f>작성용!P1161</f>
        <v xml:space="preserve">02-331-5462 </v>
      </c>
      <c r="Z1164" s="57" t="str">
        <f>작성용!Q1161</f>
        <v xml:space="preserve">parkheeman@dbins.co.kr </v>
      </c>
      <c r="AA1164" s="55" t="str">
        <f>작성용!AJ1161</f>
        <v>-</v>
      </c>
      <c r="AB1164" s="55">
        <f>작성용!AB1161</f>
        <v>0</v>
      </c>
    </row>
    <row r="1165" spans="1:28" s="11" customFormat="1" ht="16.5" hidden="1" customHeight="1" x14ac:dyDescent="0.3">
      <c r="A1165" s="53">
        <f>작성용!AL1162</f>
        <v>1161</v>
      </c>
      <c r="B1165" s="54" t="str">
        <f>작성용!AI1162</f>
        <v>최종결과송부 : 2024-10-04, 세부편입자산리스트 : 2024-10-17</v>
      </c>
      <c r="C1165" s="55" t="str">
        <f>작성용!AK1162</f>
        <v>개별종목</v>
      </c>
      <c r="D1165" s="56">
        <f>작성용!T1162</f>
        <v>45702</v>
      </c>
      <c r="E1165" s="57" t="str">
        <f>작성용!B1162</f>
        <v>DB손해보험(수익증권)</v>
      </c>
      <c r="F1165" s="57" t="str">
        <f>작성용!C1162</f>
        <v>재평가</v>
      </c>
      <c r="G1165" s="57" t="str">
        <f>작성용!D1162</f>
        <v>트러스톤CVD&amp;G일반사모증권투자신탁제1호</v>
      </c>
      <c r="H1165" s="58" t="str">
        <f>작성용!E1162</f>
        <v>KBP2023120106</v>
      </c>
      <c r="I1165" s="57" t="str">
        <f>작성용!F1162</f>
        <v>B02</v>
      </c>
      <c r="J1165" s="57">
        <f>작성용!G1162</f>
        <v>0</v>
      </c>
      <c r="K1165" s="57" t="str">
        <f>작성용!H1162</f>
        <v>-</v>
      </c>
      <c r="L1165" s="57" t="str">
        <f>작성용!N1162</f>
        <v xml:space="preserve">분기 </v>
      </c>
      <c r="M1165" s="56" t="str">
        <f>작성용!U1162</f>
        <v>2025.03.31</v>
      </c>
      <c r="N1165" s="56" t="str">
        <f>작성용!V1162</f>
        <v>사전등록</v>
      </c>
      <c r="O1165" s="56" t="str">
        <f>작성용!W1162</f>
        <v>사전등록</v>
      </c>
      <c r="P1165" s="56" t="str">
        <f>작성용!X1162</f>
        <v>-</v>
      </c>
      <c r="Q1165" s="57" t="str">
        <f>작성용!AD1162</f>
        <v>대체평가3사업본부</v>
      </c>
      <c r="R1165" s="59">
        <f>작성용!AE1162</f>
        <v>0</v>
      </c>
      <c r="S1165" s="57" t="str">
        <f>작성용!AF1162</f>
        <v>대체평가3사업본부</v>
      </c>
      <c r="T1165" s="60" t="str">
        <f>작성용!AG1162</f>
        <v>서동현/조용원</v>
      </c>
      <c r="U1165" s="60" t="str">
        <f>작성용!AH1162</f>
        <v>서동현/조용원</v>
      </c>
      <c r="V1165" s="55">
        <f>작성용!AA1162</f>
        <v>202503</v>
      </c>
      <c r="W1165" s="57" t="str">
        <f>작성용!AC1162</f>
        <v>[T]기타보험기관[1본부]</v>
      </c>
      <c r="X1165" s="57" t="str">
        <f>작성용!O1162</f>
        <v xml:space="preserve">박희만 </v>
      </c>
      <c r="Y1165" s="57" t="str">
        <f>작성용!P1162</f>
        <v xml:space="preserve">02-331-5462 </v>
      </c>
      <c r="Z1165" s="57" t="str">
        <f>작성용!Q1162</f>
        <v xml:space="preserve">parkheeman@dbins.co.kr </v>
      </c>
      <c r="AA1165" s="55" t="str">
        <f>작성용!AJ1162</f>
        <v>-</v>
      </c>
      <c r="AB1165" s="55">
        <f>작성용!AB1162</f>
        <v>0</v>
      </c>
    </row>
    <row r="1166" spans="1:28" s="11" customFormat="1" ht="16.5" hidden="1" customHeight="1" x14ac:dyDescent="0.3">
      <c r="A1166" s="53">
        <f>작성용!AL1163</f>
        <v>1162</v>
      </c>
      <c r="B1166" s="54" t="str">
        <f>작성용!AI1163</f>
        <v>최종결과송부 : 2024-10-04, 세부편입자산리스트 : 2024-10-17</v>
      </c>
      <c r="C1166" s="55" t="str">
        <f>작성용!AK1163</f>
        <v>개별종목</v>
      </c>
      <c r="D1166" s="56">
        <f>작성용!T1163</f>
        <v>45702</v>
      </c>
      <c r="E1166" s="57" t="str">
        <f>작성용!B1163</f>
        <v>DB손해보험(수익증권)</v>
      </c>
      <c r="F1166" s="57" t="str">
        <f>작성용!C1163</f>
        <v>재평가</v>
      </c>
      <c r="G1166" s="57" t="str">
        <f>작성용!D1163</f>
        <v>NH-AmundiNeptune일반사모특별자산투자신탁3호[대출채권]</v>
      </c>
      <c r="H1166" s="58" t="str">
        <f>작성용!E1163</f>
        <v>KBP2023120107</v>
      </c>
      <c r="I1166" s="57" t="str">
        <f>작성용!F1163</f>
        <v>B02</v>
      </c>
      <c r="J1166" s="57">
        <f>작성용!G1163</f>
        <v>0</v>
      </c>
      <c r="K1166" s="57" t="str">
        <f>작성용!H1163</f>
        <v>-</v>
      </c>
      <c r="L1166" s="57" t="str">
        <f>작성용!N1163</f>
        <v xml:space="preserve">분기 </v>
      </c>
      <c r="M1166" s="56" t="str">
        <f>작성용!U1163</f>
        <v>2025.03.31</v>
      </c>
      <c r="N1166" s="56" t="str">
        <f>작성용!V1163</f>
        <v>사전등록</v>
      </c>
      <c r="O1166" s="56" t="str">
        <f>작성용!W1163</f>
        <v>사전등록</v>
      </c>
      <c r="P1166" s="56" t="str">
        <f>작성용!X1163</f>
        <v>-</v>
      </c>
      <c r="Q1166" s="57" t="str">
        <f>작성용!AD1163</f>
        <v>대체평가3사업본부</v>
      </c>
      <c r="R1166" s="59">
        <f>작성용!AE1163</f>
        <v>0</v>
      </c>
      <c r="S1166" s="57" t="str">
        <f>작성용!AF1163</f>
        <v>대체평가3사업본부</v>
      </c>
      <c r="T1166" s="60" t="str">
        <f>작성용!AG1163</f>
        <v>서동현/조용원</v>
      </c>
      <c r="U1166" s="60" t="str">
        <f>작성용!AH1163</f>
        <v>서동현/조용원</v>
      </c>
      <c r="V1166" s="55">
        <f>작성용!AA1163</f>
        <v>202503</v>
      </c>
      <c r="W1166" s="57" t="str">
        <f>작성용!AC1163</f>
        <v>[T]기타보험기관[1본부]</v>
      </c>
      <c r="X1166" s="57" t="str">
        <f>작성용!O1163</f>
        <v xml:space="preserve">박희만 </v>
      </c>
      <c r="Y1166" s="57" t="str">
        <f>작성용!P1163</f>
        <v xml:space="preserve">02-331-5462 </v>
      </c>
      <c r="Z1166" s="57" t="str">
        <f>작성용!Q1163</f>
        <v xml:space="preserve">parkheeman@dbins.co.kr </v>
      </c>
      <c r="AA1166" s="55" t="str">
        <f>작성용!AJ1163</f>
        <v>-</v>
      </c>
      <c r="AB1166" s="55">
        <f>작성용!AB1163</f>
        <v>0</v>
      </c>
    </row>
    <row r="1167" spans="1:28" s="11" customFormat="1" ht="16.5" hidden="1" customHeight="1" x14ac:dyDescent="0.3">
      <c r="A1167" s="53">
        <f>작성용!AL1164</f>
        <v>1163</v>
      </c>
      <c r="B1167" s="54" t="str">
        <f>작성용!AI1164</f>
        <v>최종결과송부 : 2024-10-04, 세부편입자산리스트 : 2024-10-17</v>
      </c>
      <c r="C1167" s="55" t="str">
        <f>작성용!AK1164</f>
        <v>개별종목</v>
      </c>
      <c r="D1167" s="56">
        <f>작성용!T1164</f>
        <v>45702</v>
      </c>
      <c r="E1167" s="57" t="str">
        <f>작성용!B1164</f>
        <v>DB손해보험(수익증권)</v>
      </c>
      <c r="F1167" s="57" t="str">
        <f>작성용!C1164</f>
        <v>재평가</v>
      </c>
      <c r="G1167" s="57" t="str">
        <f>작성용!D1164</f>
        <v>이지스아폴로유럽디스트레스일반사모투자신탁487호</v>
      </c>
      <c r="H1167" s="58" t="str">
        <f>작성용!E1164</f>
        <v>KBP2024030012</v>
      </c>
      <c r="I1167" s="57" t="str">
        <f>작성용!F1164</f>
        <v>B02</v>
      </c>
      <c r="J1167" s="57">
        <f>작성용!G1164</f>
        <v>0</v>
      </c>
      <c r="K1167" s="57" t="str">
        <f>작성용!H1164</f>
        <v>-</v>
      </c>
      <c r="L1167" s="57" t="str">
        <f>작성용!N1164</f>
        <v xml:space="preserve">분기 </v>
      </c>
      <c r="M1167" s="56" t="str">
        <f>작성용!U1164</f>
        <v>2025.03.31</v>
      </c>
      <c r="N1167" s="56" t="str">
        <f>작성용!V1164</f>
        <v>사전등록</v>
      </c>
      <c r="O1167" s="56" t="str">
        <f>작성용!W1164</f>
        <v>사전등록</v>
      </c>
      <c r="P1167" s="56" t="str">
        <f>작성용!X1164</f>
        <v>-</v>
      </c>
      <c r="Q1167" s="57" t="str">
        <f>작성용!AD1164</f>
        <v>대체평가3사업본부</v>
      </c>
      <c r="R1167" s="59">
        <f>작성용!AE1164</f>
        <v>0</v>
      </c>
      <c r="S1167" s="57" t="str">
        <f>작성용!AF1164</f>
        <v>대체평가3사업본부</v>
      </c>
      <c r="T1167" s="60" t="str">
        <f>작성용!AG1164</f>
        <v>서동현/조용원</v>
      </c>
      <c r="U1167" s="60" t="str">
        <f>작성용!AH1164</f>
        <v>서동현/조용원</v>
      </c>
      <c r="V1167" s="55">
        <f>작성용!AA1164</f>
        <v>202503</v>
      </c>
      <c r="W1167" s="57" t="str">
        <f>작성용!AC1164</f>
        <v>[T]기타보험기관[1본부]</v>
      </c>
      <c r="X1167" s="57" t="str">
        <f>작성용!O1164</f>
        <v xml:space="preserve">박희만 </v>
      </c>
      <c r="Y1167" s="57" t="str">
        <f>작성용!P1164</f>
        <v xml:space="preserve">02-331-5462 </v>
      </c>
      <c r="Z1167" s="57" t="str">
        <f>작성용!Q1164</f>
        <v xml:space="preserve">parkheeman@dbins.co.kr </v>
      </c>
      <c r="AA1167" s="55" t="str">
        <f>작성용!AJ1164</f>
        <v>-</v>
      </c>
      <c r="AB1167" s="55">
        <f>작성용!AB1164</f>
        <v>0</v>
      </c>
    </row>
    <row r="1168" spans="1:28" s="11" customFormat="1" ht="16.5" hidden="1" customHeight="1" x14ac:dyDescent="0.3">
      <c r="A1168" s="53">
        <f>작성용!AL1165</f>
        <v>1164</v>
      </c>
      <c r="B1168" s="54" t="str">
        <f>작성용!AI1165</f>
        <v>최종결과송부 : 2024-10-04, 세부편입자산리스트 : 2024-10-17</v>
      </c>
      <c r="C1168" s="55" t="str">
        <f>작성용!AK1165</f>
        <v>개별종목</v>
      </c>
      <c r="D1168" s="56">
        <f>작성용!T1165</f>
        <v>45702</v>
      </c>
      <c r="E1168" s="57" t="str">
        <f>작성용!B1165</f>
        <v>DB손해보험(수익증권)</v>
      </c>
      <c r="F1168" s="57" t="str">
        <f>작성용!C1165</f>
        <v>재평가</v>
      </c>
      <c r="G1168" s="57" t="str">
        <f>작성용!D1165</f>
        <v>현대가디언디딤돌일반사모투자신탁2호</v>
      </c>
      <c r="H1168" s="58" t="str">
        <f>작성용!E1165</f>
        <v>KBP2024030013</v>
      </c>
      <c r="I1168" s="57" t="str">
        <f>작성용!F1165</f>
        <v>B02</v>
      </c>
      <c r="J1168" s="57">
        <f>작성용!G1165</f>
        <v>0</v>
      </c>
      <c r="K1168" s="57" t="str">
        <f>작성용!H1165</f>
        <v>-</v>
      </c>
      <c r="L1168" s="57" t="str">
        <f>작성용!N1165</f>
        <v xml:space="preserve">분기 </v>
      </c>
      <c r="M1168" s="56" t="str">
        <f>작성용!U1165</f>
        <v>2025.03.31</v>
      </c>
      <c r="N1168" s="56" t="str">
        <f>작성용!V1165</f>
        <v>사전등록</v>
      </c>
      <c r="O1168" s="56" t="str">
        <f>작성용!W1165</f>
        <v>사전등록</v>
      </c>
      <c r="P1168" s="56" t="str">
        <f>작성용!X1165</f>
        <v>-</v>
      </c>
      <c r="Q1168" s="57" t="str">
        <f>작성용!AD1165</f>
        <v>대체평가3사업본부</v>
      </c>
      <c r="R1168" s="59">
        <f>작성용!AE1165</f>
        <v>0</v>
      </c>
      <c r="S1168" s="57" t="str">
        <f>작성용!AF1165</f>
        <v>대체평가3사업본부</v>
      </c>
      <c r="T1168" s="60" t="str">
        <f>작성용!AG1165</f>
        <v>서동현/조용원</v>
      </c>
      <c r="U1168" s="60" t="str">
        <f>작성용!AH1165</f>
        <v>서동현/조용원</v>
      </c>
      <c r="V1168" s="55">
        <f>작성용!AA1165</f>
        <v>202503</v>
      </c>
      <c r="W1168" s="57" t="str">
        <f>작성용!AC1165</f>
        <v>[T]기타보험기관[1본부]</v>
      </c>
      <c r="X1168" s="57" t="str">
        <f>작성용!O1165</f>
        <v xml:space="preserve">박희만 </v>
      </c>
      <c r="Y1168" s="57" t="str">
        <f>작성용!P1165</f>
        <v xml:space="preserve">02-331-5462 </v>
      </c>
      <c r="Z1168" s="57" t="str">
        <f>작성용!Q1165</f>
        <v xml:space="preserve">parkheeman@dbins.co.kr </v>
      </c>
      <c r="AA1168" s="55" t="str">
        <f>작성용!AJ1165</f>
        <v>-</v>
      </c>
      <c r="AB1168" s="55">
        <f>작성용!AB1165</f>
        <v>0</v>
      </c>
    </row>
    <row r="1169" spans="1:28" s="11" customFormat="1" ht="16.5" hidden="1" customHeight="1" x14ac:dyDescent="0.3">
      <c r="A1169" s="53">
        <f>작성용!AL1166</f>
        <v>1165</v>
      </c>
      <c r="B1169" s="54" t="str">
        <f>작성용!AI1166</f>
        <v>최종결과송부 : 2024-10-04, 세부편입자산리스트 : 2024-10-17</v>
      </c>
      <c r="C1169" s="55" t="str">
        <f>작성용!AK1166</f>
        <v>개별종목</v>
      </c>
      <c r="D1169" s="56">
        <f>작성용!T1166</f>
        <v>45702</v>
      </c>
      <c r="E1169" s="57" t="str">
        <f>작성용!B1166</f>
        <v>DB손해보험(수익증권)</v>
      </c>
      <c r="F1169" s="57" t="str">
        <f>작성용!C1166</f>
        <v>재평가</v>
      </c>
      <c r="G1169" s="57" t="str">
        <f>작성용!D1166</f>
        <v>키움인티모일반사모투자신탁제2호[재간접형]</v>
      </c>
      <c r="H1169" s="58" t="str">
        <f>작성용!E1166</f>
        <v>KBP2024030014</v>
      </c>
      <c r="I1169" s="57" t="str">
        <f>작성용!F1166</f>
        <v>B02</v>
      </c>
      <c r="J1169" s="57">
        <f>작성용!G1166</f>
        <v>0</v>
      </c>
      <c r="K1169" s="57" t="str">
        <f>작성용!H1166</f>
        <v>-</v>
      </c>
      <c r="L1169" s="57" t="str">
        <f>작성용!N1166</f>
        <v xml:space="preserve">분기 </v>
      </c>
      <c r="M1169" s="56" t="str">
        <f>작성용!U1166</f>
        <v>2025.03.31</v>
      </c>
      <c r="N1169" s="56" t="str">
        <f>작성용!V1166</f>
        <v>사전등록</v>
      </c>
      <c r="O1169" s="56" t="str">
        <f>작성용!W1166</f>
        <v>사전등록</v>
      </c>
      <c r="P1169" s="56" t="str">
        <f>작성용!X1166</f>
        <v>-</v>
      </c>
      <c r="Q1169" s="57" t="str">
        <f>작성용!AD1166</f>
        <v>대체평가3사업본부</v>
      </c>
      <c r="R1169" s="59">
        <f>작성용!AE1166</f>
        <v>0</v>
      </c>
      <c r="S1169" s="57" t="str">
        <f>작성용!AF1166</f>
        <v>대체평가3사업본부</v>
      </c>
      <c r="T1169" s="60" t="str">
        <f>작성용!AG1166</f>
        <v>서동현/조용원</v>
      </c>
      <c r="U1169" s="60" t="str">
        <f>작성용!AH1166</f>
        <v>서동현/조용원</v>
      </c>
      <c r="V1169" s="55">
        <f>작성용!AA1166</f>
        <v>202503</v>
      </c>
      <c r="W1169" s="57" t="str">
        <f>작성용!AC1166</f>
        <v>[T]기타보험기관[1본부]</v>
      </c>
      <c r="X1169" s="57" t="str">
        <f>작성용!O1166</f>
        <v xml:space="preserve">박희만 </v>
      </c>
      <c r="Y1169" s="57" t="str">
        <f>작성용!P1166</f>
        <v xml:space="preserve">02-331-5462 </v>
      </c>
      <c r="Z1169" s="57" t="str">
        <f>작성용!Q1166</f>
        <v xml:space="preserve">parkheeman@dbins.co.kr </v>
      </c>
      <c r="AA1169" s="55" t="str">
        <f>작성용!AJ1166</f>
        <v>-</v>
      </c>
      <c r="AB1169" s="55">
        <f>작성용!AB1166</f>
        <v>0</v>
      </c>
    </row>
    <row r="1170" spans="1:28" s="11" customFormat="1" ht="16.5" hidden="1" customHeight="1" x14ac:dyDescent="0.3">
      <c r="A1170" s="53">
        <f>작성용!AL1167</f>
        <v>1166</v>
      </c>
      <c r="B1170" s="54" t="str">
        <f>작성용!AI1167</f>
        <v>최종결과송부 : 2024-10-04, 세부편입자산리스트 : 2024-10-17</v>
      </c>
      <c r="C1170" s="55" t="str">
        <f>작성용!AK1167</f>
        <v>개별종목</v>
      </c>
      <c r="D1170" s="56">
        <f>작성용!T1167</f>
        <v>45702</v>
      </c>
      <c r="E1170" s="57" t="str">
        <f>작성용!B1167</f>
        <v>DB손해보험(수익증권)</v>
      </c>
      <c r="F1170" s="57" t="str">
        <f>작성용!C1167</f>
        <v>재평가</v>
      </c>
      <c r="G1170" s="57" t="str">
        <f>작성용!D1167</f>
        <v>DB GS RECP Ⅳ일반사모투자신탁제1호</v>
      </c>
      <c r="H1170" s="58" t="str">
        <f>작성용!E1167</f>
        <v>KBP2024030015</v>
      </c>
      <c r="I1170" s="57" t="str">
        <f>작성용!F1167</f>
        <v>B02</v>
      </c>
      <c r="J1170" s="57">
        <f>작성용!G1167</f>
        <v>0</v>
      </c>
      <c r="K1170" s="57" t="str">
        <f>작성용!H1167</f>
        <v>-</v>
      </c>
      <c r="L1170" s="57" t="str">
        <f>작성용!N1167</f>
        <v xml:space="preserve">분기 </v>
      </c>
      <c r="M1170" s="56" t="str">
        <f>작성용!U1167</f>
        <v>2025.03.31</v>
      </c>
      <c r="N1170" s="56" t="str">
        <f>작성용!V1167</f>
        <v>사전등록</v>
      </c>
      <c r="O1170" s="56" t="str">
        <f>작성용!W1167</f>
        <v>사전등록</v>
      </c>
      <c r="P1170" s="56" t="str">
        <f>작성용!X1167</f>
        <v>-</v>
      </c>
      <c r="Q1170" s="57" t="str">
        <f>작성용!AD1167</f>
        <v>대체평가3사업본부</v>
      </c>
      <c r="R1170" s="59">
        <f>작성용!AE1167</f>
        <v>0</v>
      </c>
      <c r="S1170" s="57" t="str">
        <f>작성용!AF1167</f>
        <v>대체평가3사업본부</v>
      </c>
      <c r="T1170" s="60" t="str">
        <f>작성용!AG1167</f>
        <v>서동현/조용원</v>
      </c>
      <c r="U1170" s="60" t="str">
        <f>작성용!AH1167</f>
        <v>서동현/조용원</v>
      </c>
      <c r="V1170" s="55">
        <f>작성용!AA1167</f>
        <v>202503</v>
      </c>
      <c r="W1170" s="57" t="str">
        <f>작성용!AC1167</f>
        <v>[T]기타보험기관[1본부]</v>
      </c>
      <c r="X1170" s="57" t="str">
        <f>작성용!O1167</f>
        <v xml:space="preserve">박희만 </v>
      </c>
      <c r="Y1170" s="57" t="str">
        <f>작성용!P1167</f>
        <v xml:space="preserve">02-331-5462 </v>
      </c>
      <c r="Z1170" s="57" t="str">
        <f>작성용!Q1167</f>
        <v xml:space="preserve">parkheeman@dbins.co.kr </v>
      </c>
      <c r="AA1170" s="55" t="str">
        <f>작성용!AJ1167</f>
        <v>-</v>
      </c>
      <c r="AB1170" s="55">
        <f>작성용!AB1167</f>
        <v>0</v>
      </c>
    </row>
    <row r="1171" spans="1:28" s="11" customFormat="1" ht="16.5" hidden="1" customHeight="1" x14ac:dyDescent="0.3">
      <c r="A1171" s="53">
        <f>작성용!AL1168</f>
        <v>1167</v>
      </c>
      <c r="B1171" s="54" t="str">
        <f>작성용!AI1168</f>
        <v>최종결과송부 : 2024-10-04, 세부편입자산리스트 : 2024-10-17</v>
      </c>
      <c r="C1171" s="55" t="str">
        <f>작성용!AK1168</f>
        <v>개별종목</v>
      </c>
      <c r="D1171" s="56">
        <f>작성용!T1168</f>
        <v>45702</v>
      </c>
      <c r="E1171" s="57" t="str">
        <f>작성용!B1168</f>
        <v>DB손해보험(수익증권)</v>
      </c>
      <c r="F1171" s="57" t="str">
        <f>작성용!C1168</f>
        <v>재평가</v>
      </c>
      <c r="G1171" s="57" t="str">
        <f>작성용!D1168</f>
        <v>IVY CO-Invest Vehicle II LLC</v>
      </c>
      <c r="H1171" s="58" t="str">
        <f>작성용!E1168</f>
        <v>KBP2024030016</v>
      </c>
      <c r="I1171" s="57" t="str">
        <f>작성용!F1168</f>
        <v>B02</v>
      </c>
      <c r="J1171" s="57">
        <f>작성용!G1168</f>
        <v>0</v>
      </c>
      <c r="K1171" s="57" t="str">
        <f>작성용!H1168</f>
        <v>-</v>
      </c>
      <c r="L1171" s="57" t="str">
        <f>작성용!N1168</f>
        <v xml:space="preserve">분기 </v>
      </c>
      <c r="M1171" s="56" t="str">
        <f>작성용!U1168</f>
        <v>2025.03.31</v>
      </c>
      <c r="N1171" s="56" t="str">
        <f>작성용!V1168</f>
        <v>사전등록</v>
      </c>
      <c r="O1171" s="56" t="str">
        <f>작성용!W1168</f>
        <v>사전등록</v>
      </c>
      <c r="P1171" s="56" t="str">
        <f>작성용!X1168</f>
        <v>-</v>
      </c>
      <c r="Q1171" s="57" t="str">
        <f>작성용!AD1168</f>
        <v>대체평가3사업본부</v>
      </c>
      <c r="R1171" s="59">
        <f>작성용!AE1168</f>
        <v>0</v>
      </c>
      <c r="S1171" s="57" t="str">
        <f>작성용!AF1168</f>
        <v>대체평가3사업본부</v>
      </c>
      <c r="T1171" s="60" t="str">
        <f>작성용!AG1168</f>
        <v>서동현/조용원</v>
      </c>
      <c r="U1171" s="60" t="str">
        <f>작성용!AH1168</f>
        <v>서동현/조용원</v>
      </c>
      <c r="V1171" s="55">
        <f>작성용!AA1168</f>
        <v>202503</v>
      </c>
      <c r="W1171" s="57" t="str">
        <f>작성용!AC1168</f>
        <v>[T]기타보험기관[1본부]</v>
      </c>
      <c r="X1171" s="57" t="str">
        <f>작성용!O1168</f>
        <v xml:space="preserve">박희만 </v>
      </c>
      <c r="Y1171" s="57" t="str">
        <f>작성용!P1168</f>
        <v xml:space="preserve">02-331-5462 </v>
      </c>
      <c r="Z1171" s="57" t="str">
        <f>작성용!Q1168</f>
        <v xml:space="preserve">parkheeman@dbins.co.kr </v>
      </c>
      <c r="AA1171" s="55" t="str">
        <f>작성용!AJ1168</f>
        <v>-</v>
      </c>
      <c r="AB1171" s="55">
        <f>작성용!AB1168</f>
        <v>0</v>
      </c>
    </row>
    <row r="1172" spans="1:28" s="11" customFormat="1" ht="16.5" hidden="1" customHeight="1" x14ac:dyDescent="0.3">
      <c r="A1172" s="53">
        <f>작성용!AL1169</f>
        <v>1168</v>
      </c>
      <c r="B1172" s="54" t="str">
        <f>작성용!AI1169</f>
        <v>최종결과송부 : 2024-10-04, 세부편입자산리스트 : 2024-10-17</v>
      </c>
      <c r="C1172" s="55" t="str">
        <f>작성용!AK1169</f>
        <v>개별종목</v>
      </c>
      <c r="D1172" s="56">
        <f>작성용!T1169</f>
        <v>45702</v>
      </c>
      <c r="E1172" s="57" t="str">
        <f>작성용!B1169</f>
        <v>DB손해보험(수익증권)</v>
      </c>
      <c r="F1172" s="57" t="str">
        <f>작성용!C1169</f>
        <v>재평가</v>
      </c>
      <c r="G1172" s="57" t="str">
        <f>작성용!D1169</f>
        <v>파인스트리트Univar인프라일반사모특별자산투자신탁1호</v>
      </c>
      <c r="H1172" s="58" t="str">
        <f>작성용!E1169</f>
        <v>KBP2024060019</v>
      </c>
      <c r="I1172" s="57" t="str">
        <f>작성용!F1169</f>
        <v>B02</v>
      </c>
      <c r="J1172" s="57">
        <f>작성용!G1169</f>
        <v>0</v>
      </c>
      <c r="K1172" s="57" t="str">
        <f>작성용!H1169</f>
        <v>-</v>
      </c>
      <c r="L1172" s="57" t="str">
        <f>작성용!N1169</f>
        <v xml:space="preserve">분기 </v>
      </c>
      <c r="M1172" s="56" t="str">
        <f>작성용!U1169</f>
        <v>2025.03.31</v>
      </c>
      <c r="N1172" s="56" t="str">
        <f>작성용!V1169</f>
        <v>사전등록</v>
      </c>
      <c r="O1172" s="56" t="str">
        <f>작성용!W1169</f>
        <v>사전등록</v>
      </c>
      <c r="P1172" s="56" t="str">
        <f>작성용!X1169</f>
        <v>-</v>
      </c>
      <c r="Q1172" s="57" t="str">
        <f>작성용!AD1169</f>
        <v>대체평가3사업본부</v>
      </c>
      <c r="R1172" s="59">
        <f>작성용!AE1169</f>
        <v>0</v>
      </c>
      <c r="S1172" s="57" t="str">
        <f>작성용!AF1169</f>
        <v>대체평가3사업본부</v>
      </c>
      <c r="T1172" s="60" t="str">
        <f>작성용!AG1169</f>
        <v>서동현/조용원</v>
      </c>
      <c r="U1172" s="60" t="str">
        <f>작성용!AH1169</f>
        <v>서동현/조용원</v>
      </c>
      <c r="V1172" s="55">
        <f>작성용!AA1169</f>
        <v>202503</v>
      </c>
      <c r="W1172" s="57" t="str">
        <f>작성용!AC1169</f>
        <v>[T]기타보험기관[1본부]</v>
      </c>
      <c r="X1172" s="57" t="str">
        <f>작성용!O1169</f>
        <v xml:space="preserve">박희만 </v>
      </c>
      <c r="Y1172" s="57" t="str">
        <f>작성용!P1169</f>
        <v xml:space="preserve">02-331-5462 </v>
      </c>
      <c r="Z1172" s="57" t="str">
        <f>작성용!Q1169</f>
        <v xml:space="preserve">parkheeman@dbins.co.kr </v>
      </c>
      <c r="AA1172" s="55" t="str">
        <f>작성용!AJ1169</f>
        <v>-</v>
      </c>
      <c r="AB1172" s="55">
        <f>작성용!AB1169</f>
        <v>0</v>
      </c>
    </row>
    <row r="1173" spans="1:28" s="11" customFormat="1" ht="16.5" hidden="1" customHeight="1" x14ac:dyDescent="0.3">
      <c r="A1173" s="53">
        <f>작성용!AL1170</f>
        <v>1169</v>
      </c>
      <c r="B1173" s="54" t="str">
        <f>작성용!AI1170</f>
        <v>최종결과송부 : 2024-10-04, 세부편입자산리스트 : 2024-10-17</v>
      </c>
      <c r="C1173" s="55" t="str">
        <f>작성용!AK1170</f>
        <v>개별종목</v>
      </c>
      <c r="D1173" s="56">
        <f>작성용!T1170</f>
        <v>45702</v>
      </c>
      <c r="E1173" s="57" t="str">
        <f>작성용!B1170</f>
        <v>DB손해보험(수익증권)</v>
      </c>
      <c r="F1173" s="57" t="str">
        <f>작성용!C1170</f>
        <v>재평가</v>
      </c>
      <c r="G1173" s="57" t="str">
        <f>작성용!D1170</f>
        <v>이지스판테온글로벌세컨더리일반사모투자신탁504호</v>
      </c>
      <c r="H1173" s="58" t="str">
        <f>작성용!E1170</f>
        <v>KBP2024060020</v>
      </c>
      <c r="I1173" s="57" t="str">
        <f>작성용!F1170</f>
        <v>B02</v>
      </c>
      <c r="J1173" s="57">
        <f>작성용!G1170</f>
        <v>0</v>
      </c>
      <c r="K1173" s="57" t="str">
        <f>작성용!H1170</f>
        <v>-</v>
      </c>
      <c r="L1173" s="57" t="str">
        <f>작성용!N1170</f>
        <v xml:space="preserve">분기 </v>
      </c>
      <c r="M1173" s="56" t="str">
        <f>작성용!U1170</f>
        <v>2025.03.31</v>
      </c>
      <c r="N1173" s="56" t="str">
        <f>작성용!V1170</f>
        <v>사전등록</v>
      </c>
      <c r="O1173" s="56" t="str">
        <f>작성용!W1170</f>
        <v>사전등록</v>
      </c>
      <c r="P1173" s="56" t="str">
        <f>작성용!X1170</f>
        <v>-</v>
      </c>
      <c r="Q1173" s="57" t="str">
        <f>작성용!AD1170</f>
        <v>대체평가3사업본부</v>
      </c>
      <c r="R1173" s="59">
        <f>작성용!AE1170</f>
        <v>0</v>
      </c>
      <c r="S1173" s="57" t="str">
        <f>작성용!AF1170</f>
        <v>대체평가3사업본부</v>
      </c>
      <c r="T1173" s="60" t="str">
        <f>작성용!AG1170</f>
        <v>서동현/조용원</v>
      </c>
      <c r="U1173" s="60" t="str">
        <f>작성용!AH1170</f>
        <v>서동현/조용원</v>
      </c>
      <c r="V1173" s="55">
        <f>작성용!AA1170</f>
        <v>202503</v>
      </c>
      <c r="W1173" s="57" t="str">
        <f>작성용!AC1170</f>
        <v>[T]기타보험기관[1본부]</v>
      </c>
      <c r="X1173" s="57" t="str">
        <f>작성용!O1170</f>
        <v xml:space="preserve">박희만 </v>
      </c>
      <c r="Y1173" s="57" t="str">
        <f>작성용!P1170</f>
        <v xml:space="preserve">02-331-5462 </v>
      </c>
      <c r="Z1173" s="57" t="str">
        <f>작성용!Q1170</f>
        <v xml:space="preserve">parkheeman@dbins.co.kr </v>
      </c>
      <c r="AA1173" s="55" t="str">
        <f>작성용!AJ1170</f>
        <v>-</v>
      </c>
      <c r="AB1173" s="55">
        <f>작성용!AB1170</f>
        <v>0</v>
      </c>
    </row>
    <row r="1174" spans="1:28" s="11" customFormat="1" ht="16.5" hidden="1" customHeight="1" x14ac:dyDescent="0.3">
      <c r="A1174" s="53">
        <f>작성용!AL1171</f>
        <v>1170</v>
      </c>
      <c r="B1174" s="54" t="str">
        <f>작성용!AI1171</f>
        <v>최종결과송부 : 2024-10-04, 세부편입자산리스트 : 2024-10-17</v>
      </c>
      <c r="C1174" s="55" t="str">
        <f>작성용!AK1171</f>
        <v>개별종목</v>
      </c>
      <c r="D1174" s="56">
        <f>작성용!T1171</f>
        <v>45702</v>
      </c>
      <c r="E1174" s="57" t="str">
        <f>작성용!B1171</f>
        <v>DB손해보험(수익증권)</v>
      </c>
      <c r="F1174" s="57" t="str">
        <f>작성용!C1171</f>
        <v>재평가</v>
      </c>
      <c r="G1174" s="57" t="str">
        <f>작성용!D1171</f>
        <v>신한DOVERXI일반사모투자신탁제2호(H)</v>
      </c>
      <c r="H1174" s="58" t="str">
        <f>작성용!E1171</f>
        <v>KBP2023120068</v>
      </c>
      <c r="I1174" s="57" t="str">
        <f>작성용!F1171</f>
        <v>B02</v>
      </c>
      <c r="J1174" s="57">
        <f>작성용!G1171</f>
        <v>0</v>
      </c>
      <c r="K1174" s="57" t="str">
        <f>작성용!H1171</f>
        <v>-</v>
      </c>
      <c r="L1174" s="57" t="str">
        <f>작성용!N1171</f>
        <v xml:space="preserve">분기 </v>
      </c>
      <c r="M1174" s="56" t="str">
        <f>작성용!U1171</f>
        <v>2025.03.31</v>
      </c>
      <c r="N1174" s="56" t="str">
        <f>작성용!V1171</f>
        <v>사전등록</v>
      </c>
      <c r="O1174" s="56" t="str">
        <f>작성용!W1171</f>
        <v>사전등록</v>
      </c>
      <c r="P1174" s="56" t="str">
        <f>작성용!X1171</f>
        <v>-</v>
      </c>
      <c r="Q1174" s="57" t="str">
        <f>작성용!AD1171</f>
        <v>대체평가3사업본부</v>
      </c>
      <c r="R1174" s="59">
        <f>작성용!AE1171</f>
        <v>0</v>
      </c>
      <c r="S1174" s="57" t="str">
        <f>작성용!AF1171</f>
        <v>대체평가3사업본부</v>
      </c>
      <c r="T1174" s="60" t="str">
        <f>작성용!AG1171</f>
        <v>서동현/조용원</v>
      </c>
      <c r="U1174" s="60" t="str">
        <f>작성용!AH1171</f>
        <v>서동현/조용원</v>
      </c>
      <c r="V1174" s="55">
        <f>작성용!AA1171</f>
        <v>202503</v>
      </c>
      <c r="W1174" s="57" t="str">
        <f>작성용!AC1171</f>
        <v>[T]기타보험기관[1본부]</v>
      </c>
      <c r="X1174" s="57" t="str">
        <f>작성용!O1171</f>
        <v xml:space="preserve">박희만 </v>
      </c>
      <c r="Y1174" s="57" t="str">
        <f>작성용!P1171</f>
        <v xml:space="preserve">02-331-5462 </v>
      </c>
      <c r="Z1174" s="57" t="str">
        <f>작성용!Q1171</f>
        <v xml:space="preserve">parkheeman@dbins.co.kr </v>
      </c>
      <c r="AA1174" s="55" t="str">
        <f>작성용!AJ1171</f>
        <v>-</v>
      </c>
      <c r="AB1174" s="55">
        <f>작성용!AB1171</f>
        <v>0</v>
      </c>
    </row>
    <row r="1175" spans="1:28" s="11" customFormat="1" ht="16.5" hidden="1" customHeight="1" x14ac:dyDescent="0.3">
      <c r="A1175" s="53">
        <f>작성용!AL1172</f>
        <v>1171</v>
      </c>
      <c r="B1175" s="54" t="str">
        <f>작성용!AI1172</f>
        <v>최종결과송부 : 2024-10-04, 세부편입자산리스트 : 2024-10-17</v>
      </c>
      <c r="C1175" s="55" t="str">
        <f>작성용!AK1172</f>
        <v>개별종목</v>
      </c>
      <c r="D1175" s="56">
        <f>작성용!T1172</f>
        <v>45702</v>
      </c>
      <c r="E1175" s="57" t="str">
        <f>작성용!B1172</f>
        <v>DB손해보험(수익증권)</v>
      </c>
      <c r="F1175" s="57" t="str">
        <f>작성용!C1172</f>
        <v>재평가</v>
      </c>
      <c r="G1175" s="57" t="str">
        <f>작성용!D1172</f>
        <v>현대인베스트먼트선순위대출일반사모특별자산투자신탁제4호</v>
      </c>
      <c r="H1175" s="58" t="str">
        <f>작성용!E1172</f>
        <v>KBP2023120100</v>
      </c>
      <c r="I1175" s="57" t="str">
        <f>작성용!F1172</f>
        <v>B02</v>
      </c>
      <c r="J1175" s="57">
        <f>작성용!G1172</f>
        <v>0</v>
      </c>
      <c r="K1175" s="57" t="str">
        <f>작성용!H1172</f>
        <v>-</v>
      </c>
      <c r="L1175" s="57" t="str">
        <f>작성용!N1172</f>
        <v xml:space="preserve">분기 </v>
      </c>
      <c r="M1175" s="56" t="str">
        <f>작성용!U1172</f>
        <v>2025.03.31</v>
      </c>
      <c r="N1175" s="56" t="str">
        <f>작성용!V1172</f>
        <v>사전등록</v>
      </c>
      <c r="O1175" s="56" t="str">
        <f>작성용!W1172</f>
        <v>사전등록</v>
      </c>
      <c r="P1175" s="56" t="str">
        <f>작성용!X1172</f>
        <v>-</v>
      </c>
      <c r="Q1175" s="57" t="str">
        <f>작성용!AD1172</f>
        <v>대체평가3사업본부</v>
      </c>
      <c r="R1175" s="59">
        <f>작성용!AE1172</f>
        <v>0</v>
      </c>
      <c r="S1175" s="57" t="str">
        <f>작성용!AF1172</f>
        <v>대체평가3사업본부</v>
      </c>
      <c r="T1175" s="60" t="str">
        <f>작성용!AG1172</f>
        <v>서동현/조용원</v>
      </c>
      <c r="U1175" s="60" t="str">
        <f>작성용!AH1172</f>
        <v>서동현/조용원</v>
      </c>
      <c r="V1175" s="55">
        <f>작성용!AA1172</f>
        <v>202503</v>
      </c>
      <c r="W1175" s="57" t="str">
        <f>작성용!AC1172</f>
        <v>[T]기타보험기관[1본부]</v>
      </c>
      <c r="X1175" s="57" t="str">
        <f>작성용!O1172</f>
        <v xml:space="preserve">박희만 </v>
      </c>
      <c r="Y1175" s="57" t="str">
        <f>작성용!P1172</f>
        <v xml:space="preserve">02-331-5462 </v>
      </c>
      <c r="Z1175" s="57" t="str">
        <f>작성용!Q1172</f>
        <v xml:space="preserve">parkheeman@dbins.co.kr </v>
      </c>
      <c r="AA1175" s="55" t="str">
        <f>작성용!AJ1172</f>
        <v>-</v>
      </c>
      <c r="AB1175" s="55">
        <f>작성용!AB1172</f>
        <v>0</v>
      </c>
    </row>
    <row r="1176" spans="1:28" s="11" customFormat="1" ht="16.5" hidden="1" customHeight="1" x14ac:dyDescent="0.3">
      <c r="A1176" s="53">
        <f>작성용!AL1173</f>
        <v>1172</v>
      </c>
      <c r="B1176" s="54" t="str">
        <f>작성용!AI1173</f>
        <v>최종결과송부 : 2024-10-04, 세부편입자산리스트 : 2024-10-17</v>
      </c>
      <c r="C1176" s="55" t="str">
        <f>작성용!AK1173</f>
        <v>개별종목</v>
      </c>
      <c r="D1176" s="56">
        <f>작성용!T1173</f>
        <v>45702</v>
      </c>
      <c r="E1176" s="57" t="str">
        <f>작성용!B1173</f>
        <v>DB손해보험(수익증권)</v>
      </c>
      <c r="F1176" s="57" t="str">
        <f>작성용!C1173</f>
        <v>재평가</v>
      </c>
      <c r="G1176" s="57" t="str">
        <f>작성용!D1173</f>
        <v>현대인베스트Vauban유럽인프라일반사모특별자산투자신탁11호</v>
      </c>
      <c r="H1176" s="58" t="str">
        <f>작성용!E1173</f>
        <v>KBP2024030019</v>
      </c>
      <c r="I1176" s="57" t="str">
        <f>작성용!F1173</f>
        <v>B02</v>
      </c>
      <c r="J1176" s="57">
        <f>작성용!G1173</f>
        <v>0</v>
      </c>
      <c r="K1176" s="57" t="str">
        <f>작성용!H1173</f>
        <v>-</v>
      </c>
      <c r="L1176" s="57" t="str">
        <f>작성용!N1173</f>
        <v xml:space="preserve">분기 </v>
      </c>
      <c r="M1176" s="56" t="str">
        <f>작성용!U1173</f>
        <v>2025.03.31</v>
      </c>
      <c r="N1176" s="56" t="str">
        <f>작성용!V1173</f>
        <v>사전등록</v>
      </c>
      <c r="O1176" s="56" t="str">
        <f>작성용!W1173</f>
        <v>사전등록</v>
      </c>
      <c r="P1176" s="56" t="str">
        <f>작성용!X1173</f>
        <v>-</v>
      </c>
      <c r="Q1176" s="57" t="str">
        <f>작성용!AD1173</f>
        <v>대체평가3사업본부</v>
      </c>
      <c r="R1176" s="59">
        <f>작성용!AE1173</f>
        <v>0</v>
      </c>
      <c r="S1176" s="57" t="str">
        <f>작성용!AF1173</f>
        <v>대체평가3사업본부</v>
      </c>
      <c r="T1176" s="60" t="str">
        <f>작성용!AG1173</f>
        <v>서동현/조용원</v>
      </c>
      <c r="U1176" s="60" t="str">
        <f>작성용!AH1173</f>
        <v>서동현/조용원</v>
      </c>
      <c r="V1176" s="55">
        <f>작성용!AA1173</f>
        <v>202503</v>
      </c>
      <c r="W1176" s="57" t="str">
        <f>작성용!AC1173</f>
        <v>[T]기타보험기관[1본부]</v>
      </c>
      <c r="X1176" s="57" t="str">
        <f>작성용!O1173</f>
        <v xml:space="preserve">박희만 </v>
      </c>
      <c r="Y1176" s="57" t="str">
        <f>작성용!P1173</f>
        <v xml:space="preserve">02-331-5462 </v>
      </c>
      <c r="Z1176" s="57" t="str">
        <f>작성용!Q1173</f>
        <v xml:space="preserve">parkheeman@dbins.co.kr </v>
      </c>
      <c r="AA1176" s="55" t="str">
        <f>작성용!AJ1173</f>
        <v>-</v>
      </c>
      <c r="AB1176" s="55">
        <f>작성용!AB1173</f>
        <v>0</v>
      </c>
    </row>
    <row r="1177" spans="1:28" s="11" customFormat="1" ht="16.5" hidden="1" customHeight="1" x14ac:dyDescent="0.3">
      <c r="A1177" s="53">
        <f>작성용!AL1174</f>
        <v>1173</v>
      </c>
      <c r="B1177" s="54" t="str">
        <f>작성용!AI1174</f>
        <v>최종결과송부 : 2024-10-04, 세부편입자산리스트 : 2024-10-17</v>
      </c>
      <c r="C1177" s="55" t="str">
        <f>작성용!AK1174</f>
        <v>개별종목</v>
      </c>
      <c r="D1177" s="56">
        <f>작성용!T1174</f>
        <v>45702</v>
      </c>
      <c r="E1177" s="57" t="str">
        <f>작성용!B1174</f>
        <v>DB손해보험(수익증권)</v>
      </c>
      <c r="F1177" s="57" t="str">
        <f>작성용!C1174</f>
        <v>재평가</v>
      </c>
      <c r="G1177" s="57" t="str">
        <f>작성용!D1174</f>
        <v>하나대체투자시니어론일반사모특별자산자투자신탁6-1호(전문)</v>
      </c>
      <c r="H1177" s="58" t="str">
        <f>작성용!E1174</f>
        <v>KBP2024090003</v>
      </c>
      <c r="I1177" s="57" t="str">
        <f>작성용!F1174</f>
        <v>B02</v>
      </c>
      <c r="J1177" s="57">
        <f>작성용!G1174</f>
        <v>0</v>
      </c>
      <c r="K1177" s="57" t="str">
        <f>작성용!H1174</f>
        <v>-</v>
      </c>
      <c r="L1177" s="57" t="str">
        <f>작성용!N1174</f>
        <v xml:space="preserve">분기 </v>
      </c>
      <c r="M1177" s="56" t="str">
        <f>작성용!U1174</f>
        <v>2025.03.31</v>
      </c>
      <c r="N1177" s="56" t="str">
        <f>작성용!V1174</f>
        <v>사전등록</v>
      </c>
      <c r="O1177" s="56" t="str">
        <f>작성용!W1174</f>
        <v>사전등록</v>
      </c>
      <c r="P1177" s="56" t="str">
        <f>작성용!X1174</f>
        <v>-</v>
      </c>
      <c r="Q1177" s="57" t="str">
        <f>작성용!AD1174</f>
        <v>대체평가3사업본부</v>
      </c>
      <c r="R1177" s="59">
        <f>작성용!AE1174</f>
        <v>0</v>
      </c>
      <c r="S1177" s="57" t="str">
        <f>작성용!AF1174</f>
        <v>대체평가3사업본부</v>
      </c>
      <c r="T1177" s="60" t="str">
        <f>작성용!AG1174</f>
        <v>서동현/조용원</v>
      </c>
      <c r="U1177" s="60" t="str">
        <f>작성용!AH1174</f>
        <v>서동현/조용원</v>
      </c>
      <c r="V1177" s="55">
        <f>작성용!AA1174</f>
        <v>202503</v>
      </c>
      <c r="W1177" s="57" t="str">
        <f>작성용!AC1174</f>
        <v>[T]기타보험기관[1본부]</v>
      </c>
      <c r="X1177" s="57" t="str">
        <f>작성용!O1174</f>
        <v xml:space="preserve">박희만 </v>
      </c>
      <c r="Y1177" s="57" t="str">
        <f>작성용!P1174</f>
        <v xml:space="preserve">02-331-5462 </v>
      </c>
      <c r="Z1177" s="57" t="str">
        <f>작성용!Q1174</f>
        <v xml:space="preserve">parkheeman@dbins.co.kr </v>
      </c>
      <c r="AA1177" s="55" t="str">
        <f>작성용!AJ1174</f>
        <v>-</v>
      </c>
      <c r="AB1177" s="55">
        <f>작성용!AB1174</f>
        <v>0</v>
      </c>
    </row>
    <row r="1178" spans="1:28" s="11" customFormat="1" ht="16.5" hidden="1" customHeight="1" x14ac:dyDescent="0.3">
      <c r="A1178" s="53">
        <f>작성용!AL1175</f>
        <v>1174</v>
      </c>
      <c r="B1178" s="54" t="str">
        <f>작성용!AI1175</f>
        <v>최종결과송부 : 2024-10-04, 세부편입자산리스트 : 2024-10-17</v>
      </c>
      <c r="C1178" s="55" t="str">
        <f>작성용!AK1175</f>
        <v>개별종목</v>
      </c>
      <c r="D1178" s="56">
        <f>작성용!T1175</f>
        <v>45702</v>
      </c>
      <c r="E1178" s="57" t="str">
        <f>작성용!B1175</f>
        <v>DB손해보험(수익증권)</v>
      </c>
      <c r="F1178" s="57" t="str">
        <f>작성용!C1175</f>
        <v>재평가</v>
      </c>
      <c r="G1178" s="57" t="str">
        <f>작성용!D1175</f>
        <v>토러스글로벌GARP일반사모증권투자신탁1호C-s</v>
      </c>
      <c r="H1178" s="58" t="str">
        <f>작성용!E1175</f>
        <v>KBP2024090004</v>
      </c>
      <c r="I1178" s="57" t="str">
        <f>작성용!F1175</f>
        <v>B02</v>
      </c>
      <c r="J1178" s="57">
        <f>작성용!G1175</f>
        <v>0</v>
      </c>
      <c r="K1178" s="57" t="str">
        <f>작성용!H1175</f>
        <v>-</v>
      </c>
      <c r="L1178" s="57" t="str">
        <f>작성용!N1175</f>
        <v xml:space="preserve">분기 </v>
      </c>
      <c r="M1178" s="56" t="str">
        <f>작성용!U1175</f>
        <v>2025.03.31</v>
      </c>
      <c r="N1178" s="56" t="str">
        <f>작성용!V1175</f>
        <v>사전등록</v>
      </c>
      <c r="O1178" s="56" t="str">
        <f>작성용!W1175</f>
        <v>사전등록</v>
      </c>
      <c r="P1178" s="56" t="str">
        <f>작성용!X1175</f>
        <v>-</v>
      </c>
      <c r="Q1178" s="57" t="str">
        <f>작성용!AD1175</f>
        <v>대체평가3사업본부</v>
      </c>
      <c r="R1178" s="59">
        <f>작성용!AE1175</f>
        <v>0</v>
      </c>
      <c r="S1178" s="57" t="str">
        <f>작성용!AF1175</f>
        <v>대체평가3사업본부</v>
      </c>
      <c r="T1178" s="60" t="str">
        <f>작성용!AG1175</f>
        <v>서동현/조용원</v>
      </c>
      <c r="U1178" s="60" t="str">
        <f>작성용!AH1175</f>
        <v>서동현/조용원</v>
      </c>
      <c r="V1178" s="55">
        <f>작성용!AA1175</f>
        <v>202503</v>
      </c>
      <c r="W1178" s="57" t="str">
        <f>작성용!AC1175</f>
        <v>[T]기타보험기관[1본부]</v>
      </c>
      <c r="X1178" s="57" t="str">
        <f>작성용!O1175</f>
        <v xml:space="preserve">박희만 </v>
      </c>
      <c r="Y1178" s="57" t="str">
        <f>작성용!P1175</f>
        <v xml:space="preserve">02-331-5462 </v>
      </c>
      <c r="Z1178" s="57" t="str">
        <f>작성용!Q1175</f>
        <v xml:space="preserve">parkheeman@dbins.co.kr </v>
      </c>
      <c r="AA1178" s="55" t="str">
        <f>작성용!AJ1175</f>
        <v>-</v>
      </c>
      <c r="AB1178" s="55">
        <f>작성용!AB1175</f>
        <v>0</v>
      </c>
    </row>
    <row r="1179" spans="1:28" s="11" customFormat="1" ht="16.5" hidden="1" customHeight="1" x14ac:dyDescent="0.3">
      <c r="A1179" s="53">
        <f>작성용!AL1176</f>
        <v>1175</v>
      </c>
      <c r="B1179" s="54" t="str">
        <f>작성용!AI1176</f>
        <v>최종결과송부 : 2024-10-04, 세부편입자산리스트 : 2024-10-17</v>
      </c>
      <c r="C1179" s="55" t="str">
        <f>작성용!AK1176</f>
        <v>개별종목</v>
      </c>
      <c r="D1179" s="56">
        <f>작성용!T1176</f>
        <v>45702</v>
      </c>
      <c r="E1179" s="57" t="str">
        <f>작성용!B1176</f>
        <v>DB손해보험(수익증권)</v>
      </c>
      <c r="F1179" s="57" t="str">
        <f>작성용!C1176</f>
        <v>재평가</v>
      </c>
      <c r="G1179" s="57" t="str">
        <f>작성용!D1176</f>
        <v>DBPIMCO유럽데이터센터Opportunity일반사모투자신탁제1호</v>
      </c>
      <c r="H1179" s="58" t="str">
        <f>작성용!E1176</f>
        <v>KBP2024090005</v>
      </c>
      <c r="I1179" s="57" t="str">
        <f>작성용!F1176</f>
        <v>B02</v>
      </c>
      <c r="J1179" s="57">
        <f>작성용!G1176</f>
        <v>0</v>
      </c>
      <c r="K1179" s="57" t="str">
        <f>작성용!H1176</f>
        <v>-</v>
      </c>
      <c r="L1179" s="57" t="str">
        <f>작성용!N1176</f>
        <v xml:space="preserve">분기 </v>
      </c>
      <c r="M1179" s="56" t="str">
        <f>작성용!U1176</f>
        <v>2025.03.31</v>
      </c>
      <c r="N1179" s="56" t="str">
        <f>작성용!V1176</f>
        <v>사전등록</v>
      </c>
      <c r="O1179" s="56" t="str">
        <f>작성용!W1176</f>
        <v>사전등록</v>
      </c>
      <c r="P1179" s="56" t="str">
        <f>작성용!X1176</f>
        <v>-</v>
      </c>
      <c r="Q1179" s="57" t="str">
        <f>작성용!AD1176</f>
        <v>대체평가3사업본부</v>
      </c>
      <c r="R1179" s="59">
        <f>작성용!AE1176</f>
        <v>0</v>
      </c>
      <c r="S1179" s="57" t="str">
        <f>작성용!AF1176</f>
        <v>대체평가3사업본부</v>
      </c>
      <c r="T1179" s="60" t="str">
        <f>작성용!AG1176</f>
        <v>서동현/조용원</v>
      </c>
      <c r="U1179" s="60" t="str">
        <f>작성용!AH1176</f>
        <v>서동현/조용원</v>
      </c>
      <c r="V1179" s="55">
        <f>작성용!AA1176</f>
        <v>202503</v>
      </c>
      <c r="W1179" s="57" t="str">
        <f>작성용!AC1176</f>
        <v>[T]기타보험기관[1본부]</v>
      </c>
      <c r="X1179" s="57" t="str">
        <f>작성용!O1176</f>
        <v xml:space="preserve">박희만 </v>
      </c>
      <c r="Y1179" s="57" t="str">
        <f>작성용!P1176</f>
        <v xml:space="preserve">02-331-5462 </v>
      </c>
      <c r="Z1179" s="57" t="str">
        <f>작성용!Q1176</f>
        <v xml:space="preserve">parkheeman@dbins.co.kr </v>
      </c>
      <c r="AA1179" s="55" t="str">
        <f>작성용!AJ1176</f>
        <v>-</v>
      </c>
      <c r="AB1179" s="55">
        <f>작성용!AB1176</f>
        <v>0</v>
      </c>
    </row>
    <row r="1180" spans="1:28" s="11" customFormat="1" ht="16.5" hidden="1" customHeight="1" x14ac:dyDescent="0.3">
      <c r="A1180" s="53">
        <f>작성용!AL1177</f>
        <v>1176</v>
      </c>
      <c r="B1180" s="54" t="str">
        <f>작성용!AI1177</f>
        <v>최종결과송부 : 2024-10-04, 세부편입자산리스트 : 2024-10-17</v>
      </c>
      <c r="C1180" s="55" t="str">
        <f>작성용!AK1177</f>
        <v>개별종목</v>
      </c>
      <c r="D1180" s="56">
        <f>작성용!T1177</f>
        <v>45702</v>
      </c>
      <c r="E1180" s="57" t="str">
        <f>작성용!B1177</f>
        <v>DB손해보험(수익증권)</v>
      </c>
      <c r="F1180" s="57" t="str">
        <f>작성용!C1177</f>
        <v>재평가</v>
      </c>
      <c r="G1180" s="57" t="str">
        <f>작성용!D1177</f>
        <v>CRS Evergreen</v>
      </c>
      <c r="H1180" s="58" t="str">
        <f>작성용!E1177</f>
        <v>KBP2024060044</v>
      </c>
      <c r="I1180" s="57" t="str">
        <f>작성용!F1177</f>
        <v>B02</v>
      </c>
      <c r="J1180" s="57">
        <f>작성용!G1177</f>
        <v>0</v>
      </c>
      <c r="K1180" s="57" t="str">
        <f>작성용!H1177</f>
        <v>-</v>
      </c>
      <c r="L1180" s="57" t="str">
        <f>작성용!N1177</f>
        <v xml:space="preserve">분기 </v>
      </c>
      <c r="M1180" s="56" t="str">
        <f>작성용!U1177</f>
        <v>2025.03.31</v>
      </c>
      <c r="N1180" s="56" t="str">
        <f>작성용!V1177</f>
        <v>사전등록</v>
      </c>
      <c r="O1180" s="56" t="str">
        <f>작성용!W1177</f>
        <v>사전등록</v>
      </c>
      <c r="P1180" s="56" t="str">
        <f>작성용!X1177</f>
        <v>-</v>
      </c>
      <c r="Q1180" s="57" t="str">
        <f>작성용!AD1177</f>
        <v>대체평가3사업본부</v>
      </c>
      <c r="R1180" s="59">
        <f>작성용!AE1177</f>
        <v>0</v>
      </c>
      <c r="S1180" s="57" t="str">
        <f>작성용!AF1177</f>
        <v>대체평가3사업본부</v>
      </c>
      <c r="T1180" s="60" t="str">
        <f>작성용!AG1177</f>
        <v>서동현/조용원</v>
      </c>
      <c r="U1180" s="60" t="str">
        <f>작성용!AH1177</f>
        <v>서동현/조용원</v>
      </c>
      <c r="V1180" s="55">
        <f>작성용!AA1177</f>
        <v>202503</v>
      </c>
      <c r="W1180" s="57" t="str">
        <f>작성용!AC1177</f>
        <v>[T]기타보험기관[1본부]</v>
      </c>
      <c r="X1180" s="57" t="str">
        <f>작성용!O1177</f>
        <v xml:space="preserve">박희만 </v>
      </c>
      <c r="Y1180" s="57" t="str">
        <f>작성용!P1177</f>
        <v xml:space="preserve">02-331-5462 </v>
      </c>
      <c r="Z1180" s="57" t="str">
        <f>작성용!Q1177</f>
        <v xml:space="preserve">parkheeman@dbins.co.kr </v>
      </c>
      <c r="AA1180" s="55" t="str">
        <f>작성용!AJ1177</f>
        <v>-</v>
      </c>
      <c r="AB1180" s="55">
        <f>작성용!AB1177</f>
        <v>0</v>
      </c>
    </row>
    <row r="1181" spans="1:28" s="11" customFormat="1" ht="16.5" hidden="1" customHeight="1" x14ac:dyDescent="0.3">
      <c r="A1181" s="53">
        <f>작성용!AL1178</f>
        <v>1177</v>
      </c>
      <c r="B1181" s="54" t="str">
        <f>작성용!AI1178</f>
        <v>최종결과송부 : 2024-10-04, 세부편입자산리스트 : 2024-10-17</v>
      </c>
      <c r="C1181" s="55" t="str">
        <f>작성용!AK1178</f>
        <v>개별종목</v>
      </c>
      <c r="D1181" s="56">
        <f>작성용!T1178</f>
        <v>45702</v>
      </c>
      <c r="E1181" s="57" t="str">
        <f>작성용!B1178</f>
        <v>DB손해보험(수익증권)</v>
      </c>
      <c r="F1181" s="57" t="str">
        <f>작성용!C1178</f>
        <v>신규</v>
      </c>
      <c r="G1181" s="57" t="str">
        <f>작성용!D1178</f>
        <v>유경코스닥벤처플러스일반사모투자신탁</v>
      </c>
      <c r="H1181" s="58" t="str">
        <f>작성용!E1178</f>
        <v>KBP2024120087</v>
      </c>
      <c r="I1181" s="57" t="str">
        <f>작성용!F1178</f>
        <v>B02</v>
      </c>
      <c r="J1181" s="57">
        <f>작성용!G1178</f>
        <v>0</v>
      </c>
      <c r="K1181" s="57" t="str">
        <f>작성용!H1178</f>
        <v>-</v>
      </c>
      <c r="L1181" s="57" t="str">
        <f>작성용!N1178</f>
        <v xml:space="preserve">분기 </v>
      </c>
      <c r="M1181" s="56" t="str">
        <f>작성용!U1178</f>
        <v>2025.03.31</v>
      </c>
      <c r="N1181" s="56" t="str">
        <f>작성용!V1178</f>
        <v>사전등록</v>
      </c>
      <c r="O1181" s="56" t="str">
        <f>작성용!W1178</f>
        <v>사전등록</v>
      </c>
      <c r="P1181" s="56" t="str">
        <f>작성용!X1178</f>
        <v>-</v>
      </c>
      <c r="Q1181" s="57" t="str">
        <f>작성용!AD1178</f>
        <v>대체평가3사업본부</v>
      </c>
      <c r="R1181" s="59">
        <f>작성용!AE1178</f>
        <v>0</v>
      </c>
      <c r="S1181" s="57" t="str">
        <f>작성용!AF1178</f>
        <v>대체평가3사업본부</v>
      </c>
      <c r="T1181" s="60" t="str">
        <f>작성용!AG1178</f>
        <v>서동현/조용원</v>
      </c>
      <c r="U1181" s="60" t="str">
        <f>작성용!AH1178</f>
        <v>서동현/조용원</v>
      </c>
      <c r="V1181" s="55">
        <f>작성용!AA1178</f>
        <v>202503</v>
      </c>
      <c r="W1181" s="57" t="str">
        <f>작성용!AC1178</f>
        <v>[T]기타보험기관[1본부]</v>
      </c>
      <c r="X1181" s="57" t="str">
        <f>작성용!O1178</f>
        <v xml:space="preserve">박희만 </v>
      </c>
      <c r="Y1181" s="57" t="str">
        <f>작성용!P1178</f>
        <v xml:space="preserve">02-331-5462 </v>
      </c>
      <c r="Z1181" s="57" t="str">
        <f>작성용!Q1178</f>
        <v xml:space="preserve">parkheeman@dbins.co.kr </v>
      </c>
      <c r="AA1181" s="55" t="str">
        <f>작성용!AJ1178</f>
        <v>-</v>
      </c>
      <c r="AB1181" s="55">
        <f>작성용!AB1178</f>
        <v>0</v>
      </c>
    </row>
    <row r="1182" spans="1:28" s="11" customFormat="1" ht="16.5" hidden="1" customHeight="1" x14ac:dyDescent="0.3">
      <c r="A1182" s="53">
        <f>작성용!AL1179</f>
        <v>1178</v>
      </c>
      <c r="B1182" s="54" t="str">
        <f>작성용!AI1179</f>
        <v>최종결과송부 : 2024-10-04, 세부편입자산리스트 : 2024-10-17</v>
      </c>
      <c r="C1182" s="55" t="str">
        <f>작성용!AK1179</f>
        <v>개별종목</v>
      </c>
      <c r="D1182" s="56">
        <f>작성용!T1179</f>
        <v>45702</v>
      </c>
      <c r="E1182" s="57" t="str">
        <f>작성용!B1179</f>
        <v>DB손해보험(수익증권)</v>
      </c>
      <c r="F1182" s="57" t="str">
        <f>작성용!C1179</f>
        <v>신규</v>
      </c>
      <c r="G1182" s="57" t="str">
        <f>작성용!D1179</f>
        <v>보고Ulysses일반사모특별자산투자신탁1호</v>
      </c>
      <c r="H1182" s="58" t="str">
        <f>작성용!E1179</f>
        <v>KBP2024120088</v>
      </c>
      <c r="I1182" s="57" t="str">
        <f>작성용!F1179</f>
        <v>B02</v>
      </c>
      <c r="J1182" s="57">
        <f>작성용!G1179</f>
        <v>0</v>
      </c>
      <c r="K1182" s="57" t="str">
        <f>작성용!H1179</f>
        <v>-</v>
      </c>
      <c r="L1182" s="57" t="str">
        <f>작성용!N1179</f>
        <v xml:space="preserve">분기 </v>
      </c>
      <c r="M1182" s="56" t="str">
        <f>작성용!U1179</f>
        <v>2025.03.31</v>
      </c>
      <c r="N1182" s="56" t="str">
        <f>작성용!V1179</f>
        <v>사전등록</v>
      </c>
      <c r="O1182" s="56" t="str">
        <f>작성용!W1179</f>
        <v>사전등록</v>
      </c>
      <c r="P1182" s="56" t="str">
        <f>작성용!X1179</f>
        <v>-</v>
      </c>
      <c r="Q1182" s="57" t="str">
        <f>작성용!AD1179</f>
        <v>대체평가3사업본부</v>
      </c>
      <c r="R1182" s="59">
        <f>작성용!AE1179</f>
        <v>0</v>
      </c>
      <c r="S1182" s="57" t="str">
        <f>작성용!AF1179</f>
        <v>대체평가3사업본부</v>
      </c>
      <c r="T1182" s="60" t="str">
        <f>작성용!AG1179</f>
        <v>서동현/조용원</v>
      </c>
      <c r="U1182" s="60" t="str">
        <f>작성용!AH1179</f>
        <v>서동현/조용원</v>
      </c>
      <c r="V1182" s="55">
        <f>작성용!AA1179</f>
        <v>202503</v>
      </c>
      <c r="W1182" s="57" t="str">
        <f>작성용!AC1179</f>
        <v>[T]기타보험기관[1본부]</v>
      </c>
      <c r="X1182" s="57" t="str">
        <f>작성용!O1179</f>
        <v xml:space="preserve">박희만 </v>
      </c>
      <c r="Y1182" s="57" t="str">
        <f>작성용!P1179</f>
        <v xml:space="preserve">02-331-5462 </v>
      </c>
      <c r="Z1182" s="57" t="str">
        <f>작성용!Q1179</f>
        <v xml:space="preserve">parkheeman@dbins.co.kr </v>
      </c>
      <c r="AA1182" s="55" t="str">
        <f>작성용!AJ1179</f>
        <v>-</v>
      </c>
      <c r="AB1182" s="55">
        <f>작성용!AB1179</f>
        <v>0</v>
      </c>
    </row>
    <row r="1183" spans="1:28" s="11" customFormat="1" ht="16.5" hidden="1" customHeight="1" x14ac:dyDescent="0.3">
      <c r="A1183" s="53">
        <f>작성용!AL1180</f>
        <v>1179</v>
      </c>
      <c r="B1183" s="54" t="str">
        <f>작성용!AI1180</f>
        <v>최종결과송부 : 2024-10-04, 세부편입자산리스트 : 2024-10-17</v>
      </c>
      <c r="C1183" s="55" t="str">
        <f>작성용!AK1180</f>
        <v>개별종목</v>
      </c>
      <c r="D1183" s="56">
        <f>작성용!T1180</f>
        <v>45702</v>
      </c>
      <c r="E1183" s="57" t="str">
        <f>작성용!B1180</f>
        <v>DB손해보험(수익증권)</v>
      </c>
      <c r="F1183" s="57" t="str">
        <f>작성용!C1180</f>
        <v>신규</v>
      </c>
      <c r="G1183" s="57" t="str">
        <f>작성용!D1180</f>
        <v>DB해밀턴레인세컨더리일반사모투자신탁제1호</v>
      </c>
      <c r="H1183" s="58" t="str">
        <f>작성용!E1180</f>
        <v>KBP2024120089</v>
      </c>
      <c r="I1183" s="57" t="str">
        <f>작성용!F1180</f>
        <v>B02</v>
      </c>
      <c r="J1183" s="57">
        <f>작성용!G1180</f>
        <v>0</v>
      </c>
      <c r="K1183" s="57" t="str">
        <f>작성용!H1180</f>
        <v>-</v>
      </c>
      <c r="L1183" s="57" t="str">
        <f>작성용!N1180</f>
        <v xml:space="preserve">분기 </v>
      </c>
      <c r="M1183" s="56" t="str">
        <f>작성용!U1180</f>
        <v>2025.03.31</v>
      </c>
      <c r="N1183" s="56" t="str">
        <f>작성용!V1180</f>
        <v>사전등록</v>
      </c>
      <c r="O1183" s="56" t="str">
        <f>작성용!W1180</f>
        <v>사전등록</v>
      </c>
      <c r="P1183" s="56" t="str">
        <f>작성용!X1180</f>
        <v>-</v>
      </c>
      <c r="Q1183" s="57" t="str">
        <f>작성용!AD1180</f>
        <v>대체평가3사업본부</v>
      </c>
      <c r="R1183" s="59">
        <f>작성용!AE1180</f>
        <v>0</v>
      </c>
      <c r="S1183" s="57" t="str">
        <f>작성용!AF1180</f>
        <v>대체평가3사업본부</v>
      </c>
      <c r="T1183" s="60" t="str">
        <f>작성용!AG1180</f>
        <v>서동현/조용원</v>
      </c>
      <c r="U1183" s="60" t="str">
        <f>작성용!AH1180</f>
        <v>서동현/조용원</v>
      </c>
      <c r="V1183" s="55">
        <f>작성용!AA1180</f>
        <v>202503</v>
      </c>
      <c r="W1183" s="57" t="str">
        <f>작성용!AC1180</f>
        <v>[T]기타보험기관[1본부]</v>
      </c>
      <c r="X1183" s="57" t="str">
        <f>작성용!O1180</f>
        <v xml:space="preserve">박희만 </v>
      </c>
      <c r="Y1183" s="57" t="str">
        <f>작성용!P1180</f>
        <v xml:space="preserve">02-331-5462 </v>
      </c>
      <c r="Z1183" s="57" t="str">
        <f>작성용!Q1180</f>
        <v xml:space="preserve">parkheeman@dbins.co.kr </v>
      </c>
      <c r="AA1183" s="55" t="str">
        <f>작성용!AJ1180</f>
        <v>-</v>
      </c>
      <c r="AB1183" s="55">
        <f>작성용!AB1180</f>
        <v>0</v>
      </c>
    </row>
    <row r="1184" spans="1:28" s="11" customFormat="1" ht="16.5" hidden="1" customHeight="1" x14ac:dyDescent="0.3">
      <c r="A1184" s="53">
        <f>작성용!AL1181</f>
        <v>1180</v>
      </c>
      <c r="B1184" s="54" t="str">
        <f>작성용!AI1181</f>
        <v>최종결과송부 : 2024-10-04, 세부편입자산리스트 : 2024-10-17</v>
      </c>
      <c r="C1184" s="55" t="str">
        <f>작성용!AK1181</f>
        <v>개별종목</v>
      </c>
      <c r="D1184" s="56">
        <f>작성용!T1181</f>
        <v>45702</v>
      </c>
      <c r="E1184" s="57" t="str">
        <f>작성용!B1181</f>
        <v>DB손해보험(수익증권)</v>
      </c>
      <c r="F1184" s="57" t="str">
        <f>작성용!C1181</f>
        <v>신규</v>
      </c>
      <c r="G1184" s="57" t="str">
        <f>작성용!D1181</f>
        <v>안다H메자닌일반사모투자신탁제14호(전문)</v>
      </c>
      <c r="H1184" s="58" t="str">
        <f>작성용!E1181</f>
        <v>KBP2024120090</v>
      </c>
      <c r="I1184" s="57" t="str">
        <f>작성용!F1181</f>
        <v>B02</v>
      </c>
      <c r="J1184" s="57">
        <f>작성용!G1181</f>
        <v>0</v>
      </c>
      <c r="K1184" s="57" t="str">
        <f>작성용!H1181</f>
        <v>-</v>
      </c>
      <c r="L1184" s="57" t="str">
        <f>작성용!N1181</f>
        <v xml:space="preserve">분기 </v>
      </c>
      <c r="M1184" s="56" t="str">
        <f>작성용!U1181</f>
        <v>2025.03.31</v>
      </c>
      <c r="N1184" s="56" t="str">
        <f>작성용!V1181</f>
        <v>사전등록</v>
      </c>
      <c r="O1184" s="56" t="str">
        <f>작성용!W1181</f>
        <v>사전등록</v>
      </c>
      <c r="P1184" s="56" t="str">
        <f>작성용!X1181</f>
        <v>-</v>
      </c>
      <c r="Q1184" s="57" t="str">
        <f>작성용!AD1181</f>
        <v>대체평가3사업본부</v>
      </c>
      <c r="R1184" s="59">
        <f>작성용!AE1181</f>
        <v>0</v>
      </c>
      <c r="S1184" s="57" t="str">
        <f>작성용!AF1181</f>
        <v>대체평가3사업본부</v>
      </c>
      <c r="T1184" s="60" t="str">
        <f>작성용!AG1181</f>
        <v>서동현/조용원</v>
      </c>
      <c r="U1184" s="60" t="str">
        <f>작성용!AH1181</f>
        <v>서동현/조용원</v>
      </c>
      <c r="V1184" s="55">
        <f>작성용!AA1181</f>
        <v>202503</v>
      </c>
      <c r="W1184" s="57" t="str">
        <f>작성용!AC1181</f>
        <v>[T]기타보험기관[1본부]</v>
      </c>
      <c r="X1184" s="57" t="str">
        <f>작성용!O1181</f>
        <v xml:space="preserve">박희만 </v>
      </c>
      <c r="Y1184" s="57" t="str">
        <f>작성용!P1181</f>
        <v xml:space="preserve">02-331-5462 </v>
      </c>
      <c r="Z1184" s="57" t="str">
        <f>작성용!Q1181</f>
        <v xml:space="preserve">parkheeman@dbins.co.kr </v>
      </c>
      <c r="AA1184" s="55" t="str">
        <f>작성용!AJ1181</f>
        <v>-</v>
      </c>
      <c r="AB1184" s="55">
        <f>작성용!AB1181</f>
        <v>0</v>
      </c>
    </row>
    <row r="1185" spans="1:28" s="11" customFormat="1" ht="16.5" hidden="1" customHeight="1" x14ac:dyDescent="0.3">
      <c r="A1185" s="53">
        <f>작성용!AL1182</f>
        <v>1181</v>
      </c>
      <c r="B1185" s="54" t="str">
        <f>작성용!AI1182</f>
        <v>최종결과송부 : 2024-10-04, 세부편입자산리스트 : 2024-10-17</v>
      </c>
      <c r="C1185" s="55" t="str">
        <f>작성용!AK1182</f>
        <v>개별종목</v>
      </c>
      <c r="D1185" s="56">
        <f>작성용!T1182</f>
        <v>45702</v>
      </c>
      <c r="E1185" s="57" t="str">
        <f>작성용!B1182</f>
        <v>DB손해보험(수익증권)</v>
      </c>
      <c r="F1185" s="57" t="str">
        <f>작성용!C1182</f>
        <v>신규</v>
      </c>
      <c r="G1185" s="57" t="str">
        <f>작성용!D1182</f>
        <v>알파INGENICO일반사모투자신탁제1호</v>
      </c>
      <c r="H1185" s="58" t="str">
        <f>작성용!E1182</f>
        <v>KBP2024120091</v>
      </c>
      <c r="I1185" s="57" t="str">
        <f>작성용!F1182</f>
        <v>B02</v>
      </c>
      <c r="J1185" s="57">
        <f>작성용!G1182</f>
        <v>0</v>
      </c>
      <c r="K1185" s="57" t="str">
        <f>작성용!H1182</f>
        <v>-</v>
      </c>
      <c r="L1185" s="57" t="str">
        <f>작성용!N1182</f>
        <v xml:space="preserve">분기 </v>
      </c>
      <c r="M1185" s="56" t="str">
        <f>작성용!U1182</f>
        <v>2025.03.31</v>
      </c>
      <c r="N1185" s="56" t="str">
        <f>작성용!V1182</f>
        <v>사전등록</v>
      </c>
      <c r="O1185" s="56" t="str">
        <f>작성용!W1182</f>
        <v>사전등록</v>
      </c>
      <c r="P1185" s="56" t="str">
        <f>작성용!X1182</f>
        <v>-</v>
      </c>
      <c r="Q1185" s="57" t="str">
        <f>작성용!AD1182</f>
        <v>대체평가3사업본부</v>
      </c>
      <c r="R1185" s="59">
        <f>작성용!AE1182</f>
        <v>0</v>
      </c>
      <c r="S1185" s="57" t="str">
        <f>작성용!AF1182</f>
        <v>대체평가3사업본부</v>
      </c>
      <c r="T1185" s="60" t="str">
        <f>작성용!AG1182</f>
        <v>서동현/조용원</v>
      </c>
      <c r="U1185" s="60" t="str">
        <f>작성용!AH1182</f>
        <v>서동현/조용원</v>
      </c>
      <c r="V1185" s="55">
        <f>작성용!AA1182</f>
        <v>202503</v>
      </c>
      <c r="W1185" s="57" t="str">
        <f>작성용!AC1182</f>
        <v>[T]기타보험기관[1본부]</v>
      </c>
      <c r="X1185" s="57" t="str">
        <f>작성용!O1182</f>
        <v xml:space="preserve">박희만 </v>
      </c>
      <c r="Y1185" s="57" t="str">
        <f>작성용!P1182</f>
        <v xml:space="preserve">02-331-5462 </v>
      </c>
      <c r="Z1185" s="57" t="str">
        <f>작성용!Q1182</f>
        <v xml:space="preserve">parkheeman@dbins.co.kr </v>
      </c>
      <c r="AA1185" s="55" t="str">
        <f>작성용!AJ1182</f>
        <v>-</v>
      </c>
      <c r="AB1185" s="55">
        <f>작성용!AB1182</f>
        <v>0</v>
      </c>
    </row>
    <row r="1186" spans="1:28" s="11" customFormat="1" ht="16.5" hidden="1" customHeight="1" x14ac:dyDescent="0.3">
      <c r="A1186" s="53">
        <f>작성용!AL1183</f>
        <v>1182</v>
      </c>
      <c r="B1186" s="54" t="str">
        <f>작성용!AI1183</f>
        <v>최종결과송부 : 2024-10-04, 세부편입자산리스트 : 2024-10-17</v>
      </c>
      <c r="C1186" s="55" t="str">
        <f>작성용!AK1183</f>
        <v>개별종목</v>
      </c>
      <c r="D1186" s="56">
        <f>작성용!T1183</f>
        <v>45702</v>
      </c>
      <c r="E1186" s="57" t="str">
        <f>작성용!B1183</f>
        <v>DB손해보험(수익증권)</v>
      </c>
      <c r="F1186" s="57" t="str">
        <f>작성용!C1183</f>
        <v>신규</v>
      </c>
      <c r="G1186" s="57" t="str">
        <f>작성용!D1183</f>
        <v>삼성CIPIX일반사모투자신탁제1호</v>
      </c>
      <c r="H1186" s="58" t="str">
        <f>작성용!E1183</f>
        <v>KBP2024060024</v>
      </c>
      <c r="I1186" s="57" t="str">
        <f>작성용!F1183</f>
        <v>B02</v>
      </c>
      <c r="J1186" s="57">
        <f>작성용!G1183</f>
        <v>0</v>
      </c>
      <c r="K1186" s="57" t="str">
        <f>작성용!H1183</f>
        <v>-</v>
      </c>
      <c r="L1186" s="57" t="str">
        <f>작성용!N1183</f>
        <v xml:space="preserve">분기 </v>
      </c>
      <c r="M1186" s="56" t="str">
        <f>작성용!U1183</f>
        <v>2025.03.31</v>
      </c>
      <c r="N1186" s="56" t="str">
        <f>작성용!V1183</f>
        <v>사전등록</v>
      </c>
      <c r="O1186" s="56" t="str">
        <f>작성용!W1183</f>
        <v>사전등록</v>
      </c>
      <c r="P1186" s="56" t="str">
        <f>작성용!X1183</f>
        <v>-</v>
      </c>
      <c r="Q1186" s="57" t="str">
        <f>작성용!AD1183</f>
        <v>대체평가3사업본부</v>
      </c>
      <c r="R1186" s="59">
        <f>작성용!AE1183</f>
        <v>0</v>
      </c>
      <c r="S1186" s="57" t="str">
        <f>작성용!AF1183</f>
        <v>대체평가3사업본부</v>
      </c>
      <c r="T1186" s="60" t="str">
        <f>작성용!AG1183</f>
        <v>서동현/조용원</v>
      </c>
      <c r="U1186" s="60" t="str">
        <f>작성용!AH1183</f>
        <v>서동현/조용원</v>
      </c>
      <c r="V1186" s="55">
        <f>작성용!AA1183</f>
        <v>202503</v>
      </c>
      <c r="W1186" s="57" t="str">
        <f>작성용!AC1183</f>
        <v>[T]기타보험기관[1본부]</v>
      </c>
      <c r="X1186" s="57" t="str">
        <f>작성용!O1183</f>
        <v xml:space="preserve">박희만 </v>
      </c>
      <c r="Y1186" s="57" t="str">
        <f>작성용!P1183</f>
        <v xml:space="preserve">02-331-5462 </v>
      </c>
      <c r="Z1186" s="57" t="str">
        <f>작성용!Q1183</f>
        <v xml:space="preserve">parkheeman@dbins.co.kr </v>
      </c>
      <c r="AA1186" s="55" t="str">
        <f>작성용!AJ1183</f>
        <v>-</v>
      </c>
      <c r="AB1186" s="55">
        <f>작성용!AB1183</f>
        <v>0</v>
      </c>
    </row>
    <row r="1187" spans="1:28" s="11" customFormat="1" ht="16.5" hidden="1" customHeight="1" x14ac:dyDescent="0.3">
      <c r="A1187" s="53">
        <f>작성용!AL1184</f>
        <v>1183</v>
      </c>
      <c r="B1187" s="54" t="str">
        <f>작성용!AI1184</f>
        <v>최종결과송부 : 2024-10-04, 세부편입자산리스트 : 2024-10-17</v>
      </c>
      <c r="C1187" s="55" t="str">
        <f>작성용!AK1184</f>
        <v>개별종목</v>
      </c>
      <c r="D1187" s="56">
        <f>작성용!T1184</f>
        <v>45702</v>
      </c>
      <c r="E1187" s="57" t="str">
        <f>작성용!B1184</f>
        <v>DB손해보험(수익증권)</v>
      </c>
      <c r="F1187" s="57" t="str">
        <f>작성용!C1184</f>
        <v>신규</v>
      </c>
      <c r="G1187" s="57" t="str">
        <f>작성용!D1184</f>
        <v>이지스스텝스톤세컨더리일반사모투자신탁514호</v>
      </c>
      <c r="H1187" s="58" t="str">
        <f>작성용!E1184</f>
        <v>KBP2024120092</v>
      </c>
      <c r="I1187" s="57" t="str">
        <f>작성용!F1184</f>
        <v>B02</v>
      </c>
      <c r="J1187" s="57">
        <f>작성용!G1184</f>
        <v>0</v>
      </c>
      <c r="K1187" s="57" t="str">
        <f>작성용!H1184</f>
        <v>-</v>
      </c>
      <c r="L1187" s="57" t="str">
        <f>작성용!N1184</f>
        <v xml:space="preserve">분기 </v>
      </c>
      <c r="M1187" s="56" t="str">
        <f>작성용!U1184</f>
        <v>2025.03.31</v>
      </c>
      <c r="N1187" s="56" t="str">
        <f>작성용!V1184</f>
        <v>사전등록</v>
      </c>
      <c r="O1187" s="56" t="str">
        <f>작성용!W1184</f>
        <v>사전등록</v>
      </c>
      <c r="P1187" s="56" t="str">
        <f>작성용!X1184</f>
        <v>-</v>
      </c>
      <c r="Q1187" s="57" t="str">
        <f>작성용!AD1184</f>
        <v>대체평가3사업본부</v>
      </c>
      <c r="R1187" s="59">
        <f>작성용!AE1184</f>
        <v>0</v>
      </c>
      <c r="S1187" s="57" t="str">
        <f>작성용!AF1184</f>
        <v>대체평가3사업본부</v>
      </c>
      <c r="T1187" s="60" t="str">
        <f>작성용!AG1184</f>
        <v>서동현/조용원</v>
      </c>
      <c r="U1187" s="60" t="str">
        <f>작성용!AH1184</f>
        <v>서동현/조용원</v>
      </c>
      <c r="V1187" s="55">
        <f>작성용!AA1184</f>
        <v>202503</v>
      </c>
      <c r="W1187" s="57" t="str">
        <f>작성용!AC1184</f>
        <v>[T]기타보험기관[1본부]</v>
      </c>
      <c r="X1187" s="57" t="str">
        <f>작성용!O1184</f>
        <v xml:space="preserve">박희만 </v>
      </c>
      <c r="Y1187" s="57" t="str">
        <f>작성용!P1184</f>
        <v xml:space="preserve">02-331-5462 </v>
      </c>
      <c r="Z1187" s="57" t="str">
        <f>작성용!Q1184</f>
        <v xml:space="preserve">parkheeman@dbins.co.kr </v>
      </c>
      <c r="AA1187" s="55" t="str">
        <f>작성용!AJ1184</f>
        <v>-</v>
      </c>
      <c r="AB1187" s="55">
        <f>작성용!AB1184</f>
        <v>0</v>
      </c>
    </row>
    <row r="1188" spans="1:28" s="11" customFormat="1" ht="16.5" hidden="1" customHeight="1" x14ac:dyDescent="0.3">
      <c r="A1188" s="53">
        <f>작성용!AL1185</f>
        <v>1184</v>
      </c>
      <c r="B1188" s="54" t="str">
        <f>작성용!AI1185</f>
        <v>최종결과송부 : 2024-10-04, 세부편입자산리스트 : 2024-10-17</v>
      </c>
      <c r="C1188" s="55" t="str">
        <f>작성용!AK1185</f>
        <v>개별종목</v>
      </c>
      <c r="D1188" s="56">
        <f>작성용!T1185</f>
        <v>45702</v>
      </c>
      <c r="E1188" s="57" t="str">
        <f>작성용!B1185</f>
        <v>DB손해보험(수익증권)</v>
      </c>
      <c r="F1188" s="57" t="str">
        <f>작성용!C1185</f>
        <v>신규</v>
      </c>
      <c r="G1188" s="57" t="str">
        <f>작성용!D1185</f>
        <v>DB브룩필드일반사모투자신탁제1호</v>
      </c>
      <c r="H1188" s="58" t="str">
        <f>작성용!E1185</f>
        <v>KBP2024120093</v>
      </c>
      <c r="I1188" s="57" t="str">
        <f>작성용!F1185</f>
        <v>B02</v>
      </c>
      <c r="J1188" s="57">
        <f>작성용!G1185</f>
        <v>0</v>
      </c>
      <c r="K1188" s="57" t="str">
        <f>작성용!H1185</f>
        <v>-</v>
      </c>
      <c r="L1188" s="57" t="str">
        <f>작성용!N1185</f>
        <v xml:space="preserve">분기 </v>
      </c>
      <c r="M1188" s="56" t="str">
        <f>작성용!U1185</f>
        <v>2025.03.31</v>
      </c>
      <c r="N1188" s="56" t="str">
        <f>작성용!V1185</f>
        <v>사전등록</v>
      </c>
      <c r="O1188" s="56" t="str">
        <f>작성용!W1185</f>
        <v>사전등록</v>
      </c>
      <c r="P1188" s="56" t="str">
        <f>작성용!X1185</f>
        <v>-</v>
      </c>
      <c r="Q1188" s="57" t="str">
        <f>작성용!AD1185</f>
        <v>대체평가3사업본부</v>
      </c>
      <c r="R1188" s="59">
        <f>작성용!AE1185</f>
        <v>0</v>
      </c>
      <c r="S1188" s="57" t="str">
        <f>작성용!AF1185</f>
        <v>대체평가3사업본부</v>
      </c>
      <c r="T1188" s="60" t="str">
        <f>작성용!AG1185</f>
        <v>서동현/조용원</v>
      </c>
      <c r="U1188" s="60" t="str">
        <f>작성용!AH1185</f>
        <v>서동현/조용원</v>
      </c>
      <c r="V1188" s="55">
        <f>작성용!AA1185</f>
        <v>202503</v>
      </c>
      <c r="W1188" s="57" t="str">
        <f>작성용!AC1185</f>
        <v>[T]기타보험기관[1본부]</v>
      </c>
      <c r="X1188" s="57" t="str">
        <f>작성용!O1185</f>
        <v xml:space="preserve">박희만 </v>
      </c>
      <c r="Y1188" s="57" t="str">
        <f>작성용!P1185</f>
        <v xml:space="preserve">02-331-5462 </v>
      </c>
      <c r="Z1188" s="57" t="str">
        <f>작성용!Q1185</f>
        <v xml:space="preserve">parkheeman@dbins.co.kr </v>
      </c>
      <c r="AA1188" s="55" t="str">
        <f>작성용!AJ1185</f>
        <v>-</v>
      </c>
      <c r="AB1188" s="55">
        <f>작성용!AB1185</f>
        <v>0</v>
      </c>
    </row>
    <row r="1189" spans="1:28" s="11" customFormat="1" ht="16.5" hidden="1" customHeight="1" x14ac:dyDescent="0.3">
      <c r="A1189" s="53">
        <f>작성용!AL1186</f>
        <v>1185</v>
      </c>
      <c r="B1189" s="54" t="str">
        <f>작성용!AI1186</f>
        <v>최종결과송부 : 2024-10-04, 세부편입자산리스트 : 2024-10-17</v>
      </c>
      <c r="C1189" s="55" t="str">
        <f>작성용!AK1186</f>
        <v>개별종목</v>
      </c>
      <c r="D1189" s="56">
        <f>작성용!T1186</f>
        <v>45702</v>
      </c>
      <c r="E1189" s="57" t="str">
        <f>작성용!B1186</f>
        <v>DB손해보험(수익증권)</v>
      </c>
      <c r="F1189" s="57" t="str">
        <f>작성용!C1186</f>
        <v>신규</v>
      </c>
      <c r="G1189" s="57" t="str">
        <f>작성용!D1186</f>
        <v>알파Trench일반사모투자신탁</v>
      </c>
      <c r="H1189" s="58" t="str">
        <f>작성용!E1186</f>
        <v>KBP2024120094</v>
      </c>
      <c r="I1189" s="57" t="str">
        <f>작성용!F1186</f>
        <v>B02</v>
      </c>
      <c r="J1189" s="57">
        <f>작성용!G1186</f>
        <v>0</v>
      </c>
      <c r="K1189" s="57" t="str">
        <f>작성용!H1186</f>
        <v>-</v>
      </c>
      <c r="L1189" s="57" t="str">
        <f>작성용!N1186</f>
        <v xml:space="preserve">분기 </v>
      </c>
      <c r="M1189" s="56" t="str">
        <f>작성용!U1186</f>
        <v>2025.03.31</v>
      </c>
      <c r="N1189" s="56" t="str">
        <f>작성용!V1186</f>
        <v>사전등록</v>
      </c>
      <c r="O1189" s="56" t="str">
        <f>작성용!W1186</f>
        <v>사전등록</v>
      </c>
      <c r="P1189" s="56" t="str">
        <f>작성용!X1186</f>
        <v>-</v>
      </c>
      <c r="Q1189" s="57" t="str">
        <f>작성용!AD1186</f>
        <v>대체평가3사업본부</v>
      </c>
      <c r="R1189" s="59">
        <f>작성용!AE1186</f>
        <v>0</v>
      </c>
      <c r="S1189" s="57" t="str">
        <f>작성용!AF1186</f>
        <v>대체평가3사업본부</v>
      </c>
      <c r="T1189" s="60" t="str">
        <f>작성용!AG1186</f>
        <v>서동현/조용원</v>
      </c>
      <c r="U1189" s="60" t="str">
        <f>작성용!AH1186</f>
        <v>서동현/조용원</v>
      </c>
      <c r="V1189" s="55">
        <f>작성용!AA1186</f>
        <v>202503</v>
      </c>
      <c r="W1189" s="57" t="str">
        <f>작성용!AC1186</f>
        <v>[T]기타보험기관[1본부]</v>
      </c>
      <c r="X1189" s="57" t="str">
        <f>작성용!O1186</f>
        <v xml:space="preserve">박희만 </v>
      </c>
      <c r="Y1189" s="57" t="str">
        <f>작성용!P1186</f>
        <v xml:space="preserve">02-331-5462 </v>
      </c>
      <c r="Z1189" s="57" t="str">
        <f>작성용!Q1186</f>
        <v xml:space="preserve">parkheeman@dbins.co.kr </v>
      </c>
      <c r="AA1189" s="55" t="str">
        <f>작성용!AJ1186</f>
        <v>-</v>
      </c>
      <c r="AB1189" s="55">
        <f>작성용!AB1186</f>
        <v>0</v>
      </c>
    </row>
    <row r="1190" spans="1:28" s="11" customFormat="1" ht="16.5" hidden="1" customHeight="1" x14ac:dyDescent="0.3">
      <c r="A1190" s="53">
        <f>작성용!AL1187</f>
        <v>1186</v>
      </c>
      <c r="B1190" s="54" t="str">
        <f>작성용!AI1187</f>
        <v>최종결과송부 : 2024-10-04, 세부편입자산리스트 : 2024-10-17</v>
      </c>
      <c r="C1190" s="55" t="str">
        <f>작성용!AK1187</f>
        <v>개별종목</v>
      </c>
      <c r="D1190" s="56">
        <f>작성용!T1187</f>
        <v>45702</v>
      </c>
      <c r="E1190" s="57" t="str">
        <f>작성용!B1187</f>
        <v>DB손해보험(수익증권)</v>
      </c>
      <c r="F1190" s="57" t="str">
        <f>작성용!C1187</f>
        <v>신규</v>
      </c>
      <c r="G1190" s="57" t="str">
        <f>작성용!D1187</f>
        <v>DBLUX일반사모투자신탁제1호</v>
      </c>
      <c r="H1190" s="58" t="str">
        <f>작성용!E1187</f>
        <v>KBP2024120095</v>
      </c>
      <c r="I1190" s="57" t="str">
        <f>작성용!F1187</f>
        <v>B02</v>
      </c>
      <c r="J1190" s="57">
        <f>작성용!G1187</f>
        <v>0</v>
      </c>
      <c r="K1190" s="57" t="str">
        <f>작성용!H1187</f>
        <v>-</v>
      </c>
      <c r="L1190" s="57" t="str">
        <f>작성용!N1187</f>
        <v xml:space="preserve">분기 </v>
      </c>
      <c r="M1190" s="56" t="str">
        <f>작성용!U1187</f>
        <v>2025.03.31</v>
      </c>
      <c r="N1190" s="56" t="str">
        <f>작성용!V1187</f>
        <v>사전등록</v>
      </c>
      <c r="O1190" s="56" t="str">
        <f>작성용!W1187</f>
        <v>사전등록</v>
      </c>
      <c r="P1190" s="56" t="str">
        <f>작성용!X1187</f>
        <v>-</v>
      </c>
      <c r="Q1190" s="57" t="str">
        <f>작성용!AD1187</f>
        <v>대체평가3사업본부</v>
      </c>
      <c r="R1190" s="59">
        <f>작성용!AE1187</f>
        <v>0</v>
      </c>
      <c r="S1190" s="57" t="str">
        <f>작성용!AF1187</f>
        <v>대체평가3사업본부</v>
      </c>
      <c r="T1190" s="60" t="str">
        <f>작성용!AG1187</f>
        <v>서동현/조용원</v>
      </c>
      <c r="U1190" s="60" t="str">
        <f>작성용!AH1187</f>
        <v>서동현/조용원</v>
      </c>
      <c r="V1190" s="55">
        <f>작성용!AA1187</f>
        <v>202503</v>
      </c>
      <c r="W1190" s="57" t="str">
        <f>작성용!AC1187</f>
        <v>[T]기타보험기관[1본부]</v>
      </c>
      <c r="X1190" s="57" t="str">
        <f>작성용!O1187</f>
        <v xml:space="preserve">박희만 </v>
      </c>
      <c r="Y1190" s="57" t="str">
        <f>작성용!P1187</f>
        <v xml:space="preserve">02-331-5462 </v>
      </c>
      <c r="Z1190" s="57" t="str">
        <f>작성용!Q1187</f>
        <v xml:space="preserve">parkheeman@dbins.co.kr </v>
      </c>
      <c r="AA1190" s="55" t="str">
        <f>작성용!AJ1187</f>
        <v>-</v>
      </c>
      <c r="AB1190" s="55">
        <f>작성용!AB1187</f>
        <v>0</v>
      </c>
    </row>
    <row r="1191" spans="1:28" s="11" customFormat="1" ht="16.5" hidden="1" customHeight="1" x14ac:dyDescent="0.3">
      <c r="A1191" s="53">
        <f>작성용!AL1188</f>
        <v>1187</v>
      </c>
      <c r="B1191" s="54" t="str">
        <f>작성용!AI1188</f>
        <v>최종결과송부 : 2024-10-04, 세부편입자산리스트 : 2024-10-17</v>
      </c>
      <c r="C1191" s="55" t="str">
        <f>작성용!AK1188</f>
        <v>개별종목</v>
      </c>
      <c r="D1191" s="56">
        <f>작성용!T1188</f>
        <v>45702</v>
      </c>
      <c r="E1191" s="57" t="str">
        <f>작성용!B1188</f>
        <v>DB손해보험(수익증권)</v>
      </c>
      <c r="F1191" s="57" t="str">
        <f>작성용!C1188</f>
        <v>신규</v>
      </c>
      <c r="G1191" s="57" t="str">
        <f>작성용!D1188</f>
        <v>JB모빌리티전문투자형사모투자신탁1호</v>
      </c>
      <c r="H1191" s="58" t="str">
        <f>작성용!E1188</f>
        <v>KBP2019090125</v>
      </c>
      <c r="I1191" s="57" t="str">
        <f>작성용!F1188</f>
        <v>B02</v>
      </c>
      <c r="J1191" s="57">
        <f>작성용!G1188</f>
        <v>0</v>
      </c>
      <c r="K1191" s="57" t="str">
        <f>작성용!H1188</f>
        <v>-</v>
      </c>
      <c r="L1191" s="57" t="str">
        <f>작성용!N1188</f>
        <v xml:space="preserve">분기 </v>
      </c>
      <c r="M1191" s="56" t="str">
        <f>작성용!U1188</f>
        <v>2025.03.31</v>
      </c>
      <c r="N1191" s="56" t="str">
        <f>작성용!V1188</f>
        <v>사전등록</v>
      </c>
      <c r="O1191" s="56" t="str">
        <f>작성용!W1188</f>
        <v>사전등록</v>
      </c>
      <c r="P1191" s="56" t="str">
        <f>작성용!X1188</f>
        <v>-</v>
      </c>
      <c r="Q1191" s="57" t="str">
        <f>작성용!AD1188</f>
        <v>대체평가3사업본부</v>
      </c>
      <c r="R1191" s="59">
        <f>작성용!AE1188</f>
        <v>0</v>
      </c>
      <c r="S1191" s="57" t="str">
        <f>작성용!AF1188</f>
        <v>대체평가3사업본부</v>
      </c>
      <c r="T1191" s="60" t="str">
        <f>작성용!AG1188</f>
        <v>서동현/조용원</v>
      </c>
      <c r="U1191" s="60" t="str">
        <f>작성용!AH1188</f>
        <v>서동현/조용원</v>
      </c>
      <c r="V1191" s="55">
        <f>작성용!AA1188</f>
        <v>202503</v>
      </c>
      <c r="W1191" s="57" t="str">
        <f>작성용!AC1188</f>
        <v>[T]기타보험기관[1본부]</v>
      </c>
      <c r="X1191" s="57" t="str">
        <f>작성용!O1188</f>
        <v xml:space="preserve">박희만 </v>
      </c>
      <c r="Y1191" s="57" t="str">
        <f>작성용!P1188</f>
        <v xml:space="preserve">02-331-5462 </v>
      </c>
      <c r="Z1191" s="57" t="str">
        <f>작성용!Q1188</f>
        <v xml:space="preserve">parkheeman@dbins.co.kr </v>
      </c>
      <c r="AA1191" s="55" t="str">
        <f>작성용!AJ1188</f>
        <v>-</v>
      </c>
      <c r="AB1191" s="55">
        <f>작성용!AB1188</f>
        <v>0</v>
      </c>
    </row>
    <row r="1192" spans="1:28" s="11" customFormat="1" ht="16.5" hidden="1" customHeight="1" x14ac:dyDescent="0.3">
      <c r="A1192" s="53">
        <f>작성용!AL1189</f>
        <v>1188</v>
      </c>
      <c r="B1192" s="54" t="str">
        <f>작성용!AI1189</f>
        <v>최종결과송부 : 2024-10-04, 세부편입자산리스트 : 2024-10-17</v>
      </c>
      <c r="C1192" s="55" t="str">
        <f>작성용!AK1189</f>
        <v>개별종목</v>
      </c>
      <c r="D1192" s="56">
        <f>작성용!T1189</f>
        <v>45702</v>
      </c>
      <c r="E1192" s="57" t="str">
        <f>작성용!B1189</f>
        <v>DB손해보험(수익증권)</v>
      </c>
      <c r="F1192" s="57" t="str">
        <f>작성용!C1189</f>
        <v>신규</v>
      </c>
      <c r="G1192" s="57" t="str">
        <f>작성용!D1189</f>
        <v>트러스톤글로벌인프라전문투자형사모투자신탁제8호</v>
      </c>
      <c r="H1192" s="58" t="str">
        <f>작성용!E1189</f>
        <v>KBP2019120217</v>
      </c>
      <c r="I1192" s="57" t="str">
        <f>작성용!F1189</f>
        <v>B02</v>
      </c>
      <c r="J1192" s="57">
        <f>작성용!G1189</f>
        <v>0</v>
      </c>
      <c r="K1192" s="57" t="str">
        <f>작성용!H1189</f>
        <v>-</v>
      </c>
      <c r="L1192" s="57" t="str">
        <f>작성용!N1189</f>
        <v xml:space="preserve">분기 </v>
      </c>
      <c r="M1192" s="56" t="str">
        <f>작성용!U1189</f>
        <v>2025.03.31</v>
      </c>
      <c r="N1192" s="56" t="str">
        <f>작성용!V1189</f>
        <v>사전등록</v>
      </c>
      <c r="O1192" s="56" t="str">
        <f>작성용!W1189</f>
        <v>사전등록</v>
      </c>
      <c r="P1192" s="56" t="str">
        <f>작성용!X1189</f>
        <v>-</v>
      </c>
      <c r="Q1192" s="57" t="str">
        <f>작성용!AD1189</f>
        <v>대체평가3사업본부</v>
      </c>
      <c r="R1192" s="59">
        <f>작성용!AE1189</f>
        <v>0</v>
      </c>
      <c r="S1192" s="57" t="str">
        <f>작성용!AF1189</f>
        <v>대체평가3사업본부</v>
      </c>
      <c r="T1192" s="60" t="str">
        <f>작성용!AG1189</f>
        <v>서동현/조용원</v>
      </c>
      <c r="U1192" s="60" t="str">
        <f>작성용!AH1189</f>
        <v>서동현/조용원</v>
      </c>
      <c r="V1192" s="55">
        <f>작성용!AA1189</f>
        <v>202503</v>
      </c>
      <c r="W1192" s="57" t="str">
        <f>작성용!AC1189</f>
        <v>[T]기타보험기관[1본부]</v>
      </c>
      <c r="X1192" s="57" t="str">
        <f>작성용!O1189</f>
        <v xml:space="preserve">박희만 </v>
      </c>
      <c r="Y1192" s="57" t="str">
        <f>작성용!P1189</f>
        <v xml:space="preserve">02-331-5462 </v>
      </c>
      <c r="Z1192" s="57" t="str">
        <f>작성용!Q1189</f>
        <v xml:space="preserve">parkheeman@dbins.co.kr </v>
      </c>
      <c r="AA1192" s="55" t="str">
        <f>작성용!AJ1189</f>
        <v>-</v>
      </c>
      <c r="AB1192" s="55">
        <f>작성용!AB1189</f>
        <v>0</v>
      </c>
    </row>
    <row r="1193" spans="1:28" s="11" customFormat="1" ht="16.5" hidden="1" customHeight="1" x14ac:dyDescent="0.3">
      <c r="A1193" s="53">
        <f>작성용!AL1190</f>
        <v>1189</v>
      </c>
      <c r="B1193" s="54" t="str">
        <f>작성용!AI1190</f>
        <v>최종결과송부 : 2024-10-04, 세부편입자산리스트 : 2024-10-17</v>
      </c>
      <c r="C1193" s="55" t="str">
        <f>작성용!AK1190</f>
        <v>개별종목</v>
      </c>
      <c r="D1193" s="56">
        <f>작성용!T1190</f>
        <v>45702</v>
      </c>
      <c r="E1193" s="57" t="str">
        <f>작성용!B1190</f>
        <v>DB손해보험(수익증권)</v>
      </c>
      <c r="F1193" s="57" t="str">
        <f>작성용!C1190</f>
        <v>신규</v>
      </c>
      <c r="G1193" s="57" t="str">
        <f>작성용!D1190</f>
        <v>KB컨티넨탈유럽인프라전문투자형사모특별자산투자신탁</v>
      </c>
      <c r="H1193" s="58" t="str">
        <f>작성용!E1190</f>
        <v>KBP2018090008</v>
      </c>
      <c r="I1193" s="57" t="str">
        <f>작성용!F1190</f>
        <v>B02</v>
      </c>
      <c r="J1193" s="57">
        <f>작성용!G1190</f>
        <v>0</v>
      </c>
      <c r="K1193" s="57" t="str">
        <f>작성용!H1190</f>
        <v>-</v>
      </c>
      <c r="L1193" s="57" t="str">
        <f>작성용!N1190</f>
        <v xml:space="preserve">분기 </v>
      </c>
      <c r="M1193" s="56" t="str">
        <f>작성용!U1190</f>
        <v>2025.03.31</v>
      </c>
      <c r="N1193" s="56" t="str">
        <f>작성용!V1190</f>
        <v>사전등록</v>
      </c>
      <c r="O1193" s="56" t="str">
        <f>작성용!W1190</f>
        <v>사전등록</v>
      </c>
      <c r="P1193" s="56" t="str">
        <f>작성용!X1190</f>
        <v>-</v>
      </c>
      <c r="Q1193" s="57" t="str">
        <f>작성용!AD1190</f>
        <v>대체평가3사업본부</v>
      </c>
      <c r="R1193" s="59">
        <f>작성용!AE1190</f>
        <v>0</v>
      </c>
      <c r="S1193" s="57" t="str">
        <f>작성용!AF1190</f>
        <v>대체평가3사업본부</v>
      </c>
      <c r="T1193" s="60" t="str">
        <f>작성용!AG1190</f>
        <v>서동현/조용원</v>
      </c>
      <c r="U1193" s="60" t="str">
        <f>작성용!AH1190</f>
        <v>서동현/조용원</v>
      </c>
      <c r="V1193" s="55">
        <f>작성용!AA1190</f>
        <v>202503</v>
      </c>
      <c r="W1193" s="57" t="str">
        <f>작성용!AC1190</f>
        <v>[T]기타보험기관[1본부]</v>
      </c>
      <c r="X1193" s="57" t="str">
        <f>작성용!O1190</f>
        <v xml:space="preserve">박희만 </v>
      </c>
      <c r="Y1193" s="57" t="str">
        <f>작성용!P1190</f>
        <v xml:space="preserve">02-331-5462 </v>
      </c>
      <c r="Z1193" s="57" t="str">
        <f>작성용!Q1190</f>
        <v xml:space="preserve">parkheeman@dbins.co.kr </v>
      </c>
      <c r="AA1193" s="55" t="str">
        <f>작성용!AJ1190</f>
        <v>-</v>
      </c>
      <c r="AB1193" s="55">
        <f>작성용!AB1190</f>
        <v>0</v>
      </c>
    </row>
    <row r="1194" spans="1:28" s="11" customFormat="1" ht="16.5" hidden="1" customHeight="1" x14ac:dyDescent="0.3">
      <c r="A1194" s="53">
        <f>작성용!AL1191</f>
        <v>1190</v>
      </c>
      <c r="B1194" s="54" t="str">
        <f>작성용!AI1191</f>
        <v>최종결과송부 : 2024-10-04, 세부편입자산리스트 : 2024-10-17</v>
      </c>
      <c r="C1194" s="55" t="str">
        <f>작성용!AK1191</f>
        <v>개별종목</v>
      </c>
      <c r="D1194" s="56">
        <f>작성용!T1191</f>
        <v>45702</v>
      </c>
      <c r="E1194" s="57" t="str">
        <f>작성용!B1191</f>
        <v>DB손해보험(수익증권)</v>
      </c>
      <c r="F1194" s="57" t="str">
        <f>작성용!C1191</f>
        <v>신규</v>
      </c>
      <c r="G1194" s="57" t="str">
        <f>작성용!D1191</f>
        <v>KB컨티넨탈유럽인프라전문투자형사모특별자산투자신탁제3호</v>
      </c>
      <c r="H1194" s="58" t="str">
        <f>작성용!E1191</f>
        <v>KBP2019090100</v>
      </c>
      <c r="I1194" s="57" t="str">
        <f>작성용!F1191</f>
        <v>B02</v>
      </c>
      <c r="J1194" s="57">
        <f>작성용!G1191</f>
        <v>0</v>
      </c>
      <c r="K1194" s="57" t="str">
        <f>작성용!H1191</f>
        <v>-</v>
      </c>
      <c r="L1194" s="57" t="str">
        <f>작성용!N1191</f>
        <v xml:space="preserve">분기 </v>
      </c>
      <c r="M1194" s="56" t="str">
        <f>작성용!U1191</f>
        <v>2025.03.31</v>
      </c>
      <c r="N1194" s="56" t="str">
        <f>작성용!V1191</f>
        <v>사전등록</v>
      </c>
      <c r="O1194" s="56" t="str">
        <f>작성용!W1191</f>
        <v>사전등록</v>
      </c>
      <c r="P1194" s="56" t="str">
        <f>작성용!X1191</f>
        <v>-</v>
      </c>
      <c r="Q1194" s="57" t="str">
        <f>작성용!AD1191</f>
        <v>대체평가3사업본부</v>
      </c>
      <c r="R1194" s="59">
        <f>작성용!AE1191</f>
        <v>0</v>
      </c>
      <c r="S1194" s="57" t="str">
        <f>작성용!AF1191</f>
        <v>대체평가3사업본부</v>
      </c>
      <c r="T1194" s="60" t="str">
        <f>작성용!AG1191</f>
        <v>서동현/조용원</v>
      </c>
      <c r="U1194" s="60" t="str">
        <f>작성용!AH1191</f>
        <v>서동현/조용원</v>
      </c>
      <c r="V1194" s="55">
        <f>작성용!AA1191</f>
        <v>202503</v>
      </c>
      <c r="W1194" s="57" t="str">
        <f>작성용!AC1191</f>
        <v>[T]기타보험기관[1본부]</v>
      </c>
      <c r="X1194" s="57" t="str">
        <f>작성용!O1191</f>
        <v xml:space="preserve">박희만 </v>
      </c>
      <c r="Y1194" s="57" t="str">
        <f>작성용!P1191</f>
        <v xml:space="preserve">02-331-5462 </v>
      </c>
      <c r="Z1194" s="57" t="str">
        <f>작성용!Q1191</f>
        <v xml:space="preserve">parkheeman@dbins.co.kr </v>
      </c>
      <c r="AA1194" s="55" t="str">
        <f>작성용!AJ1191</f>
        <v>-</v>
      </c>
      <c r="AB1194" s="55">
        <f>작성용!AB1191</f>
        <v>0</v>
      </c>
    </row>
    <row r="1195" spans="1:28" s="11" customFormat="1" ht="16.5" hidden="1" customHeight="1" x14ac:dyDescent="0.3">
      <c r="A1195" s="53">
        <f>작성용!AL1192</f>
        <v>1191</v>
      </c>
      <c r="B1195" s="54" t="str">
        <f>작성용!AI1192</f>
        <v>최종결과송부 : 2024-10-04, 세부편입자산리스트 : 2024-10-17</v>
      </c>
      <c r="C1195" s="55" t="str">
        <f>작성용!AK1192</f>
        <v>개별종목</v>
      </c>
      <c r="D1195" s="56">
        <f>작성용!T1192</f>
        <v>45702</v>
      </c>
      <c r="E1195" s="57" t="str">
        <f>작성용!B1192</f>
        <v>DB손해보험(수익증권)</v>
      </c>
      <c r="F1195" s="57" t="str">
        <f>작성용!C1192</f>
        <v>신규</v>
      </c>
      <c r="G1195" s="57" t="str">
        <f>작성용!D1192</f>
        <v>한화유럽PPP인프라전문투자형사모특별자산신탁1-2호</v>
      </c>
      <c r="H1195" s="58" t="str">
        <f>작성용!E1192</f>
        <v>KBP2019090116</v>
      </c>
      <c r="I1195" s="57" t="str">
        <f>작성용!F1192</f>
        <v>B02</v>
      </c>
      <c r="J1195" s="57">
        <f>작성용!G1192</f>
        <v>0</v>
      </c>
      <c r="K1195" s="57" t="str">
        <f>작성용!H1192</f>
        <v>-</v>
      </c>
      <c r="L1195" s="57" t="str">
        <f>작성용!N1192</f>
        <v xml:space="preserve">분기 </v>
      </c>
      <c r="M1195" s="56" t="str">
        <f>작성용!U1192</f>
        <v>2025.03.31</v>
      </c>
      <c r="N1195" s="56" t="str">
        <f>작성용!V1192</f>
        <v>사전등록</v>
      </c>
      <c r="O1195" s="56" t="str">
        <f>작성용!W1192</f>
        <v>사전등록</v>
      </c>
      <c r="P1195" s="56" t="str">
        <f>작성용!X1192</f>
        <v>-</v>
      </c>
      <c r="Q1195" s="57" t="str">
        <f>작성용!AD1192</f>
        <v>대체평가3사업본부</v>
      </c>
      <c r="R1195" s="59">
        <f>작성용!AE1192</f>
        <v>0</v>
      </c>
      <c r="S1195" s="57" t="str">
        <f>작성용!AF1192</f>
        <v>대체평가3사업본부</v>
      </c>
      <c r="T1195" s="60" t="str">
        <f>작성용!AG1192</f>
        <v>서동현/조용원</v>
      </c>
      <c r="U1195" s="60" t="str">
        <f>작성용!AH1192</f>
        <v>서동현/조용원</v>
      </c>
      <c r="V1195" s="55">
        <f>작성용!AA1192</f>
        <v>202503</v>
      </c>
      <c r="W1195" s="57" t="str">
        <f>작성용!AC1192</f>
        <v>[T]기타보험기관[1본부]</v>
      </c>
      <c r="X1195" s="57" t="str">
        <f>작성용!O1192</f>
        <v xml:space="preserve">박희만 </v>
      </c>
      <c r="Y1195" s="57" t="str">
        <f>작성용!P1192</f>
        <v xml:space="preserve">02-331-5462 </v>
      </c>
      <c r="Z1195" s="57" t="str">
        <f>작성용!Q1192</f>
        <v xml:space="preserve">parkheeman@dbins.co.kr </v>
      </c>
      <c r="AA1195" s="55" t="str">
        <f>작성용!AJ1192</f>
        <v>-</v>
      </c>
      <c r="AB1195" s="55">
        <f>작성용!AB1192</f>
        <v>0</v>
      </c>
    </row>
    <row r="1196" spans="1:28" s="11" customFormat="1" ht="16.5" hidden="1" customHeight="1" x14ac:dyDescent="0.3">
      <c r="A1196" s="53">
        <f>작성용!AL1193</f>
        <v>1192</v>
      </c>
      <c r="B1196" s="54" t="str">
        <f>작성용!AI1193</f>
        <v>최종결과송부 : 2024-10-04, 세부편입자산리스트 : 2024-10-17</v>
      </c>
      <c r="C1196" s="55" t="str">
        <f>작성용!AK1193</f>
        <v>개별종목</v>
      </c>
      <c r="D1196" s="56">
        <f>작성용!T1193</f>
        <v>45702</v>
      </c>
      <c r="E1196" s="57" t="str">
        <f>작성용!B1193</f>
        <v>DB손해보험(수익증권)</v>
      </c>
      <c r="F1196" s="57" t="str">
        <f>작성용!C1193</f>
        <v>신규</v>
      </c>
      <c r="G1196" s="57" t="str">
        <f>작성용!D1193</f>
        <v>한화유럽PPP인프라전문투자형사모특별자산신탁1-1호</v>
      </c>
      <c r="H1196" s="58" t="str">
        <f>작성용!E1193</f>
        <v>KBP2019090115</v>
      </c>
      <c r="I1196" s="57" t="str">
        <f>작성용!F1193</f>
        <v>B02</v>
      </c>
      <c r="J1196" s="57">
        <f>작성용!G1193</f>
        <v>0</v>
      </c>
      <c r="K1196" s="57" t="str">
        <f>작성용!H1193</f>
        <v>-</v>
      </c>
      <c r="L1196" s="57" t="str">
        <f>작성용!N1193</f>
        <v xml:space="preserve">분기 </v>
      </c>
      <c r="M1196" s="56" t="str">
        <f>작성용!U1193</f>
        <v>2025.03.31</v>
      </c>
      <c r="N1196" s="56" t="str">
        <f>작성용!V1193</f>
        <v>사전등록</v>
      </c>
      <c r="O1196" s="56" t="str">
        <f>작성용!W1193</f>
        <v>사전등록</v>
      </c>
      <c r="P1196" s="56" t="str">
        <f>작성용!X1193</f>
        <v>-</v>
      </c>
      <c r="Q1196" s="57" t="str">
        <f>작성용!AD1193</f>
        <v>대체평가3사업본부</v>
      </c>
      <c r="R1196" s="59">
        <f>작성용!AE1193</f>
        <v>0</v>
      </c>
      <c r="S1196" s="57" t="str">
        <f>작성용!AF1193</f>
        <v>대체평가3사업본부</v>
      </c>
      <c r="T1196" s="60" t="str">
        <f>작성용!AG1193</f>
        <v>서동현/조용원</v>
      </c>
      <c r="U1196" s="60" t="str">
        <f>작성용!AH1193</f>
        <v>서동현/조용원</v>
      </c>
      <c r="V1196" s="55">
        <f>작성용!AA1193</f>
        <v>202503</v>
      </c>
      <c r="W1196" s="57" t="str">
        <f>작성용!AC1193</f>
        <v>[T]기타보험기관[1본부]</v>
      </c>
      <c r="X1196" s="57" t="str">
        <f>작성용!O1193</f>
        <v xml:space="preserve">박희만 </v>
      </c>
      <c r="Y1196" s="57" t="str">
        <f>작성용!P1193</f>
        <v xml:space="preserve">02-331-5462 </v>
      </c>
      <c r="Z1196" s="57" t="str">
        <f>작성용!Q1193</f>
        <v xml:space="preserve">parkheeman@dbins.co.kr </v>
      </c>
      <c r="AA1196" s="55" t="str">
        <f>작성용!AJ1193</f>
        <v>-</v>
      </c>
      <c r="AB1196" s="55">
        <f>작성용!AB1193</f>
        <v>0</v>
      </c>
    </row>
    <row r="1197" spans="1:28" s="11" customFormat="1" ht="16.5" hidden="1" customHeight="1" x14ac:dyDescent="0.3">
      <c r="A1197" s="53">
        <f>작성용!AL1194</f>
        <v>1193</v>
      </c>
      <c r="B1197" s="54" t="str">
        <f>작성용!AI1194</f>
        <v>가평가 : 2024-12-17(수익증권 12종목만)</v>
      </c>
      <c r="C1197" s="55" t="str">
        <f>작성용!AK1194</f>
        <v>개별종목</v>
      </c>
      <c r="D1197" s="56">
        <f>작성용!T1194</f>
        <v>45702</v>
      </c>
      <c r="E1197" s="57" t="str">
        <f>작성용!B1194</f>
        <v>아이엠라이프(구,DGB생명보험)(수익증권)</v>
      </c>
      <c r="F1197" s="57" t="str">
        <f>작성용!C1194</f>
        <v>재평가</v>
      </c>
      <c r="G1197" s="57" t="str">
        <f>작성용!D1194</f>
        <v>DBKKR전문투자형사모투자신탁제1호</v>
      </c>
      <c r="H1197" s="58" t="str">
        <f>작성용!E1194</f>
        <v>KBP2020120132</v>
      </c>
      <c r="I1197" s="57" t="str">
        <f>작성용!F1194</f>
        <v>B02</v>
      </c>
      <c r="J1197" s="57">
        <f>작성용!G1194</f>
        <v>0</v>
      </c>
      <c r="K1197" s="57" t="str">
        <f>작성용!H1194</f>
        <v>-</v>
      </c>
      <c r="L1197" s="57" t="str">
        <f>작성용!N1194</f>
        <v xml:space="preserve">분기 </v>
      </c>
      <c r="M1197" s="56" t="str">
        <f>작성용!U1194</f>
        <v>2025.03.31</v>
      </c>
      <c r="N1197" s="56" t="str">
        <f>작성용!V1194</f>
        <v>사전등록</v>
      </c>
      <c r="O1197" s="56" t="str">
        <f>작성용!W1194</f>
        <v>사전등록</v>
      </c>
      <c r="P1197" s="56" t="str">
        <f>작성용!X1194</f>
        <v>-</v>
      </c>
      <c r="Q1197" s="57" t="str">
        <f>작성용!AD1194</f>
        <v>대체평가3사업본부</v>
      </c>
      <c r="R1197" s="59">
        <f>작성용!AE1194</f>
        <v>0</v>
      </c>
      <c r="S1197" s="57" t="str">
        <f>작성용!AF1194</f>
        <v>대체평가3사업본부</v>
      </c>
      <c r="T1197" s="60" t="str">
        <f>작성용!AG1194</f>
        <v>민수지</v>
      </c>
      <c r="U1197" s="60" t="str">
        <f>작성용!AH1194</f>
        <v>민수지</v>
      </c>
      <c r="V1197" s="55">
        <f>작성용!AA1194</f>
        <v>202503</v>
      </c>
      <c r="W1197" s="57" t="str">
        <f>작성용!AC1194</f>
        <v>[T]기타보험기관[1본부]</v>
      </c>
      <c r="X1197" s="57" t="str">
        <f>작성용!O1194</f>
        <v xml:space="preserve">박지애과장 </v>
      </c>
      <c r="Y1197" s="57" t="str">
        <f>작성용!P1194</f>
        <v xml:space="preserve"> </v>
      </c>
      <c r="Z1197" s="57" t="str">
        <f>작성용!Q1194</f>
        <v xml:space="preserve">parkjiae@dgbfn.com </v>
      </c>
      <c r="AA1197" s="55" t="str">
        <f>작성용!AJ1194</f>
        <v>-</v>
      </c>
      <c r="AB1197" s="55">
        <f>작성용!AB1194</f>
        <v>0</v>
      </c>
    </row>
    <row r="1198" spans="1:28" s="11" customFormat="1" ht="16.5" hidden="1" customHeight="1" x14ac:dyDescent="0.3">
      <c r="A1198" s="53">
        <f>작성용!AL1195</f>
        <v>1194</v>
      </c>
      <c r="B1198" s="54" t="str">
        <f>작성용!AI1195</f>
        <v>가평가 : 2024-12-17(수익증권 12종목만)</v>
      </c>
      <c r="C1198" s="55" t="str">
        <f>작성용!AK1195</f>
        <v>개별종목</v>
      </c>
      <c r="D1198" s="56">
        <f>작성용!T1195</f>
        <v>45702</v>
      </c>
      <c r="E1198" s="57" t="str">
        <f>작성용!B1195</f>
        <v>아이엠라이프(구,DGB생명보험)(수익증권)</v>
      </c>
      <c r="F1198" s="57" t="str">
        <f>작성용!C1195</f>
        <v>재평가</v>
      </c>
      <c r="G1198" s="57" t="str">
        <f>작성용!D1195</f>
        <v>NH-AMUNDI유럽발전전문투자형사모특별자산투자신탁1호</v>
      </c>
      <c r="H1198" s="58" t="str">
        <f>작성용!E1195</f>
        <v>KBP2018120336</v>
      </c>
      <c r="I1198" s="57" t="str">
        <f>작성용!F1195</f>
        <v>B02</v>
      </c>
      <c r="J1198" s="57">
        <f>작성용!G1195</f>
        <v>0</v>
      </c>
      <c r="K1198" s="57" t="str">
        <f>작성용!H1195</f>
        <v>-</v>
      </c>
      <c r="L1198" s="57" t="str">
        <f>작성용!N1195</f>
        <v xml:space="preserve">분기 </v>
      </c>
      <c r="M1198" s="56" t="str">
        <f>작성용!U1195</f>
        <v>2025.03.31</v>
      </c>
      <c r="N1198" s="56" t="str">
        <f>작성용!V1195</f>
        <v>사전등록</v>
      </c>
      <c r="O1198" s="56" t="str">
        <f>작성용!W1195</f>
        <v>사전등록</v>
      </c>
      <c r="P1198" s="56" t="str">
        <f>작성용!X1195</f>
        <v>-</v>
      </c>
      <c r="Q1198" s="57" t="str">
        <f>작성용!AD1195</f>
        <v>대체평가3사업본부</v>
      </c>
      <c r="R1198" s="59">
        <f>작성용!AE1195</f>
        <v>0</v>
      </c>
      <c r="S1198" s="57" t="str">
        <f>작성용!AF1195</f>
        <v>대체평가3사업본부</v>
      </c>
      <c r="T1198" s="60" t="str">
        <f>작성용!AG1195</f>
        <v>민수지</v>
      </c>
      <c r="U1198" s="60" t="str">
        <f>작성용!AH1195</f>
        <v>민수지</v>
      </c>
      <c r="V1198" s="55">
        <f>작성용!AA1195</f>
        <v>202503</v>
      </c>
      <c r="W1198" s="57" t="str">
        <f>작성용!AC1195</f>
        <v>[T]기타보험기관[1본부]</v>
      </c>
      <c r="X1198" s="57" t="str">
        <f>작성용!O1195</f>
        <v xml:space="preserve">박지애과장 </v>
      </c>
      <c r="Y1198" s="57" t="str">
        <f>작성용!P1195</f>
        <v xml:space="preserve"> </v>
      </c>
      <c r="Z1198" s="57" t="str">
        <f>작성용!Q1195</f>
        <v xml:space="preserve">parkjiae@dgbfn.com </v>
      </c>
      <c r="AA1198" s="55" t="str">
        <f>작성용!AJ1195</f>
        <v>-</v>
      </c>
      <c r="AB1198" s="55">
        <f>작성용!AB1195</f>
        <v>0</v>
      </c>
    </row>
    <row r="1199" spans="1:28" s="11" customFormat="1" ht="16.5" hidden="1" customHeight="1" x14ac:dyDescent="0.3">
      <c r="A1199" s="53">
        <f>작성용!AL1196</f>
        <v>1195</v>
      </c>
      <c r="B1199" s="54" t="str">
        <f>작성용!AI1196</f>
        <v>가평가 : 2024-12-17(수익증권 12종목만)</v>
      </c>
      <c r="C1199" s="55" t="str">
        <f>작성용!AK1196</f>
        <v>개별종목</v>
      </c>
      <c r="D1199" s="56">
        <f>작성용!T1196</f>
        <v>45702</v>
      </c>
      <c r="E1199" s="57" t="str">
        <f>작성용!B1196</f>
        <v>아이엠라이프(구,DGB생명보험)(수익증권)</v>
      </c>
      <c r="F1199" s="57" t="str">
        <f>작성용!C1196</f>
        <v>재평가</v>
      </c>
      <c r="G1199" s="57" t="str">
        <f>작성용!D1196</f>
        <v>맥쿼리글로벌인프라대출전문투자형사모특별자산투자신탁1호</v>
      </c>
      <c r="H1199" s="58" t="str">
        <f>작성용!E1196</f>
        <v>KBP2019120025</v>
      </c>
      <c r="I1199" s="57" t="str">
        <f>작성용!F1196</f>
        <v>B02</v>
      </c>
      <c r="J1199" s="57">
        <f>작성용!G1196</f>
        <v>0</v>
      </c>
      <c r="K1199" s="57" t="str">
        <f>작성용!H1196</f>
        <v>-</v>
      </c>
      <c r="L1199" s="57" t="str">
        <f>작성용!N1196</f>
        <v xml:space="preserve">분기 </v>
      </c>
      <c r="M1199" s="56" t="str">
        <f>작성용!U1196</f>
        <v>2025.03.31</v>
      </c>
      <c r="N1199" s="56" t="str">
        <f>작성용!V1196</f>
        <v>사전등록</v>
      </c>
      <c r="O1199" s="56" t="str">
        <f>작성용!W1196</f>
        <v>사전등록</v>
      </c>
      <c r="P1199" s="56" t="str">
        <f>작성용!X1196</f>
        <v>-</v>
      </c>
      <c r="Q1199" s="57" t="str">
        <f>작성용!AD1196</f>
        <v>대체평가3사업본부</v>
      </c>
      <c r="R1199" s="59">
        <f>작성용!AE1196</f>
        <v>0</v>
      </c>
      <c r="S1199" s="57" t="str">
        <f>작성용!AF1196</f>
        <v>대체평가3사업본부</v>
      </c>
      <c r="T1199" s="60" t="str">
        <f>작성용!AG1196</f>
        <v>민수지</v>
      </c>
      <c r="U1199" s="60" t="str">
        <f>작성용!AH1196</f>
        <v>민수지</v>
      </c>
      <c r="V1199" s="55">
        <f>작성용!AA1196</f>
        <v>202503</v>
      </c>
      <c r="W1199" s="57" t="str">
        <f>작성용!AC1196</f>
        <v>[T]기타보험기관[1본부]</v>
      </c>
      <c r="X1199" s="57" t="str">
        <f>작성용!O1196</f>
        <v xml:space="preserve">박지애과장 </v>
      </c>
      <c r="Y1199" s="57" t="str">
        <f>작성용!P1196</f>
        <v xml:space="preserve"> </v>
      </c>
      <c r="Z1199" s="57" t="str">
        <f>작성용!Q1196</f>
        <v xml:space="preserve">parkjiae@dgbfn.com </v>
      </c>
      <c r="AA1199" s="55" t="str">
        <f>작성용!AJ1196</f>
        <v>-</v>
      </c>
      <c r="AB1199" s="55">
        <f>작성용!AB1196</f>
        <v>0</v>
      </c>
    </row>
    <row r="1200" spans="1:28" s="11" customFormat="1" ht="16.5" hidden="1" customHeight="1" x14ac:dyDescent="0.3">
      <c r="A1200" s="53">
        <f>작성용!AL1197</f>
        <v>1196</v>
      </c>
      <c r="B1200" s="54" t="str">
        <f>작성용!AI1197</f>
        <v>가평가 : 2024-12-17(수익증권 12종목만)</v>
      </c>
      <c r="C1200" s="55" t="str">
        <f>작성용!AK1197</f>
        <v>개별종목</v>
      </c>
      <c r="D1200" s="56">
        <f>작성용!T1197</f>
        <v>45702</v>
      </c>
      <c r="E1200" s="57" t="str">
        <f>작성용!B1197</f>
        <v>아이엠라이프(구,DGB생명보험)(수익증권)</v>
      </c>
      <c r="F1200" s="57" t="str">
        <f>작성용!C1197</f>
        <v>재평가</v>
      </c>
      <c r="G1200" s="57" t="str">
        <f>작성용!D1197</f>
        <v>삼성UK가스인프라전문투자형사모투자신탁제3호</v>
      </c>
      <c r="H1200" s="58" t="str">
        <f>작성용!E1197</f>
        <v>KBP2019120027</v>
      </c>
      <c r="I1200" s="57" t="str">
        <f>작성용!F1197</f>
        <v>B02</v>
      </c>
      <c r="J1200" s="57">
        <f>작성용!G1197</f>
        <v>0</v>
      </c>
      <c r="K1200" s="57" t="str">
        <f>작성용!H1197</f>
        <v>-</v>
      </c>
      <c r="L1200" s="57" t="str">
        <f>작성용!N1197</f>
        <v xml:space="preserve">분기 </v>
      </c>
      <c r="M1200" s="56" t="str">
        <f>작성용!U1197</f>
        <v>2025.03.31</v>
      </c>
      <c r="N1200" s="56" t="str">
        <f>작성용!V1197</f>
        <v>사전등록</v>
      </c>
      <c r="O1200" s="56" t="str">
        <f>작성용!W1197</f>
        <v>사전등록</v>
      </c>
      <c r="P1200" s="56" t="str">
        <f>작성용!X1197</f>
        <v>-</v>
      </c>
      <c r="Q1200" s="57" t="str">
        <f>작성용!AD1197</f>
        <v>대체평가3사업본부</v>
      </c>
      <c r="R1200" s="59">
        <f>작성용!AE1197</f>
        <v>0</v>
      </c>
      <c r="S1200" s="57" t="str">
        <f>작성용!AF1197</f>
        <v>대체평가3사업본부</v>
      </c>
      <c r="T1200" s="60" t="str">
        <f>작성용!AG1197</f>
        <v>민수지</v>
      </c>
      <c r="U1200" s="60" t="str">
        <f>작성용!AH1197</f>
        <v>민수지</v>
      </c>
      <c r="V1200" s="55">
        <f>작성용!AA1197</f>
        <v>202503</v>
      </c>
      <c r="W1200" s="57" t="str">
        <f>작성용!AC1197</f>
        <v>[T]기타보험기관[1본부]</v>
      </c>
      <c r="X1200" s="57" t="str">
        <f>작성용!O1197</f>
        <v xml:space="preserve">박지애과장 </v>
      </c>
      <c r="Y1200" s="57" t="str">
        <f>작성용!P1197</f>
        <v xml:space="preserve"> </v>
      </c>
      <c r="Z1200" s="57" t="str">
        <f>작성용!Q1197</f>
        <v xml:space="preserve">parkjiae@dgbfn.com </v>
      </c>
      <c r="AA1200" s="55" t="str">
        <f>작성용!AJ1197</f>
        <v>-</v>
      </c>
      <c r="AB1200" s="55">
        <f>작성용!AB1197</f>
        <v>0</v>
      </c>
    </row>
    <row r="1201" spans="1:28" s="11" customFormat="1" ht="16.5" hidden="1" customHeight="1" x14ac:dyDescent="0.3">
      <c r="A1201" s="53">
        <f>작성용!AL1198</f>
        <v>1197</v>
      </c>
      <c r="B1201" s="54" t="str">
        <f>작성용!AI1198</f>
        <v>가평가 : 2024-12-17(수익증권 12종목만)</v>
      </c>
      <c r="C1201" s="55" t="str">
        <f>작성용!AK1198</f>
        <v>개별종목</v>
      </c>
      <c r="D1201" s="56">
        <f>작성용!T1198</f>
        <v>45702</v>
      </c>
      <c r="E1201" s="57" t="str">
        <f>작성용!B1198</f>
        <v>아이엠라이프(구,DGB생명보험)(수익증권)</v>
      </c>
      <c r="F1201" s="57" t="str">
        <f>작성용!C1198</f>
        <v>재평가</v>
      </c>
      <c r="G1201" s="57" t="str">
        <f>작성용!D1198</f>
        <v>삼성프랑스DKLNG전문투자형사모투자신탁제1호</v>
      </c>
      <c r="H1201" s="58" t="str">
        <f>작성용!E1198</f>
        <v>KBP2018120180</v>
      </c>
      <c r="I1201" s="57" t="str">
        <f>작성용!F1198</f>
        <v>B02</v>
      </c>
      <c r="J1201" s="57">
        <f>작성용!G1198</f>
        <v>0</v>
      </c>
      <c r="K1201" s="57" t="str">
        <f>작성용!H1198</f>
        <v>-</v>
      </c>
      <c r="L1201" s="57" t="str">
        <f>작성용!N1198</f>
        <v xml:space="preserve">분기 </v>
      </c>
      <c r="M1201" s="56" t="str">
        <f>작성용!U1198</f>
        <v>2025.03.31</v>
      </c>
      <c r="N1201" s="56" t="str">
        <f>작성용!V1198</f>
        <v>사전등록</v>
      </c>
      <c r="O1201" s="56" t="str">
        <f>작성용!W1198</f>
        <v>사전등록</v>
      </c>
      <c r="P1201" s="56" t="str">
        <f>작성용!X1198</f>
        <v>-</v>
      </c>
      <c r="Q1201" s="57" t="str">
        <f>작성용!AD1198</f>
        <v>대체평가3사업본부</v>
      </c>
      <c r="R1201" s="59">
        <f>작성용!AE1198</f>
        <v>0</v>
      </c>
      <c r="S1201" s="57" t="str">
        <f>작성용!AF1198</f>
        <v>대체평가3사업본부</v>
      </c>
      <c r="T1201" s="60" t="str">
        <f>작성용!AG1198</f>
        <v>민수지</v>
      </c>
      <c r="U1201" s="60" t="str">
        <f>작성용!AH1198</f>
        <v>민수지</v>
      </c>
      <c r="V1201" s="55">
        <f>작성용!AA1198</f>
        <v>202503</v>
      </c>
      <c r="W1201" s="57" t="str">
        <f>작성용!AC1198</f>
        <v>[T]기타보험기관[1본부]</v>
      </c>
      <c r="X1201" s="57" t="str">
        <f>작성용!O1198</f>
        <v xml:space="preserve">박지애과장 </v>
      </c>
      <c r="Y1201" s="57" t="str">
        <f>작성용!P1198</f>
        <v xml:space="preserve"> </v>
      </c>
      <c r="Z1201" s="57" t="str">
        <f>작성용!Q1198</f>
        <v xml:space="preserve">parkjiae@dgbfn.com </v>
      </c>
      <c r="AA1201" s="55" t="str">
        <f>작성용!AJ1198</f>
        <v>-</v>
      </c>
      <c r="AB1201" s="55">
        <f>작성용!AB1198</f>
        <v>0</v>
      </c>
    </row>
    <row r="1202" spans="1:28" s="11" customFormat="1" ht="16.5" hidden="1" customHeight="1" x14ac:dyDescent="0.3">
      <c r="A1202" s="53">
        <f>작성용!AL1199</f>
        <v>1198</v>
      </c>
      <c r="B1202" s="54" t="str">
        <f>작성용!AI1199</f>
        <v>가평가 : 2024-12-17(수익증권 12종목만)</v>
      </c>
      <c r="C1202" s="55" t="str">
        <f>작성용!AK1199</f>
        <v>개별종목</v>
      </c>
      <c r="D1202" s="56">
        <f>작성용!T1199</f>
        <v>45702</v>
      </c>
      <c r="E1202" s="57" t="str">
        <f>작성용!B1199</f>
        <v>아이엠라이프(구,DGB생명보험)(수익증권)</v>
      </c>
      <c r="F1202" s="57" t="str">
        <f>작성용!C1199</f>
        <v>재평가</v>
      </c>
      <c r="G1202" s="57" t="str">
        <f>작성용!D1199</f>
        <v>삼성프랑스DKLNG전문투자형사모투자신탁제2호</v>
      </c>
      <c r="H1202" s="58" t="str">
        <f>작성용!E1199</f>
        <v>KBP2018120181</v>
      </c>
      <c r="I1202" s="57" t="str">
        <f>작성용!F1199</f>
        <v>B02</v>
      </c>
      <c r="J1202" s="57">
        <f>작성용!G1199</f>
        <v>0</v>
      </c>
      <c r="K1202" s="57" t="str">
        <f>작성용!H1199</f>
        <v>-</v>
      </c>
      <c r="L1202" s="57" t="str">
        <f>작성용!N1199</f>
        <v xml:space="preserve">분기 </v>
      </c>
      <c r="M1202" s="56" t="str">
        <f>작성용!U1199</f>
        <v>2025.03.31</v>
      </c>
      <c r="N1202" s="56" t="str">
        <f>작성용!V1199</f>
        <v>사전등록</v>
      </c>
      <c r="O1202" s="56" t="str">
        <f>작성용!W1199</f>
        <v>사전등록</v>
      </c>
      <c r="P1202" s="56" t="str">
        <f>작성용!X1199</f>
        <v>-</v>
      </c>
      <c r="Q1202" s="57" t="str">
        <f>작성용!AD1199</f>
        <v>대체평가3사업본부</v>
      </c>
      <c r="R1202" s="59">
        <f>작성용!AE1199</f>
        <v>0</v>
      </c>
      <c r="S1202" s="57" t="str">
        <f>작성용!AF1199</f>
        <v>대체평가3사업본부</v>
      </c>
      <c r="T1202" s="60" t="str">
        <f>작성용!AG1199</f>
        <v>민수지</v>
      </c>
      <c r="U1202" s="60" t="str">
        <f>작성용!AH1199</f>
        <v>민수지</v>
      </c>
      <c r="V1202" s="55">
        <f>작성용!AA1199</f>
        <v>202503</v>
      </c>
      <c r="W1202" s="57" t="str">
        <f>작성용!AC1199</f>
        <v>[T]기타보험기관[1본부]</v>
      </c>
      <c r="X1202" s="57" t="str">
        <f>작성용!O1199</f>
        <v xml:space="preserve">박지애과장 </v>
      </c>
      <c r="Y1202" s="57" t="str">
        <f>작성용!P1199</f>
        <v xml:space="preserve"> </v>
      </c>
      <c r="Z1202" s="57" t="str">
        <f>작성용!Q1199</f>
        <v xml:space="preserve">parkjiae@dgbfn.com </v>
      </c>
      <c r="AA1202" s="55" t="str">
        <f>작성용!AJ1199</f>
        <v>-</v>
      </c>
      <c r="AB1202" s="55">
        <f>작성용!AB1199</f>
        <v>0</v>
      </c>
    </row>
    <row r="1203" spans="1:28" s="11" customFormat="1" ht="16.5" hidden="1" customHeight="1" x14ac:dyDescent="0.3">
      <c r="A1203" s="53">
        <f>작성용!AL1200</f>
        <v>1199</v>
      </c>
      <c r="B1203" s="54" t="str">
        <f>작성용!AI1200</f>
        <v>가평가 : 2024-12-17(수익증권 12종목만)</v>
      </c>
      <c r="C1203" s="55" t="str">
        <f>작성용!AK1200</f>
        <v>개별종목</v>
      </c>
      <c r="D1203" s="56">
        <f>작성용!T1200</f>
        <v>45702</v>
      </c>
      <c r="E1203" s="57" t="str">
        <f>작성용!B1200</f>
        <v>아이엠라이프(구,DGB생명보험)(수익증권)</v>
      </c>
      <c r="F1203" s="57" t="str">
        <f>작성용!C1200</f>
        <v>재평가</v>
      </c>
      <c r="G1203" s="57" t="str">
        <f>작성용!D1200</f>
        <v>슈로더유럽인프라전문투자형사모특별자산투자신탁제2호</v>
      </c>
      <c r="H1203" s="58" t="str">
        <f>작성용!E1200</f>
        <v>KBP2020120049</v>
      </c>
      <c r="I1203" s="57" t="str">
        <f>작성용!F1200</f>
        <v>B02</v>
      </c>
      <c r="J1203" s="57">
        <f>작성용!G1200</f>
        <v>0</v>
      </c>
      <c r="K1203" s="57" t="str">
        <f>작성용!H1200</f>
        <v>-</v>
      </c>
      <c r="L1203" s="57" t="str">
        <f>작성용!N1200</f>
        <v xml:space="preserve">분기 </v>
      </c>
      <c r="M1203" s="56" t="str">
        <f>작성용!U1200</f>
        <v>2025.03.31</v>
      </c>
      <c r="N1203" s="56" t="str">
        <f>작성용!V1200</f>
        <v>사전등록</v>
      </c>
      <c r="O1203" s="56" t="str">
        <f>작성용!W1200</f>
        <v>사전등록</v>
      </c>
      <c r="P1203" s="56" t="str">
        <f>작성용!X1200</f>
        <v>-</v>
      </c>
      <c r="Q1203" s="57" t="str">
        <f>작성용!AD1200</f>
        <v>대체평가3사업본부</v>
      </c>
      <c r="R1203" s="59">
        <f>작성용!AE1200</f>
        <v>0</v>
      </c>
      <c r="S1203" s="57" t="str">
        <f>작성용!AF1200</f>
        <v>대체평가3사업본부</v>
      </c>
      <c r="T1203" s="60" t="str">
        <f>작성용!AG1200</f>
        <v>민수지</v>
      </c>
      <c r="U1203" s="60" t="str">
        <f>작성용!AH1200</f>
        <v>민수지</v>
      </c>
      <c r="V1203" s="55">
        <f>작성용!AA1200</f>
        <v>202503</v>
      </c>
      <c r="W1203" s="57" t="str">
        <f>작성용!AC1200</f>
        <v>[T]기타보험기관[1본부]</v>
      </c>
      <c r="X1203" s="57" t="str">
        <f>작성용!O1200</f>
        <v xml:space="preserve">박지애과장 </v>
      </c>
      <c r="Y1203" s="57" t="str">
        <f>작성용!P1200</f>
        <v xml:space="preserve"> </v>
      </c>
      <c r="Z1203" s="57" t="str">
        <f>작성용!Q1200</f>
        <v xml:space="preserve">parkjiae@dgbfn.com </v>
      </c>
      <c r="AA1203" s="55" t="str">
        <f>작성용!AJ1200</f>
        <v>-</v>
      </c>
      <c r="AB1203" s="55">
        <f>작성용!AB1200</f>
        <v>0</v>
      </c>
    </row>
    <row r="1204" spans="1:28" s="11" customFormat="1" ht="16.5" hidden="1" customHeight="1" x14ac:dyDescent="0.3">
      <c r="A1204" s="53">
        <f>작성용!AL1201</f>
        <v>1200</v>
      </c>
      <c r="B1204" s="54" t="str">
        <f>작성용!AI1201</f>
        <v>가평가 : 2024-12-17(수익증권 12종목만)</v>
      </c>
      <c r="C1204" s="55" t="str">
        <f>작성용!AK1201</f>
        <v>개별종목</v>
      </c>
      <c r="D1204" s="56">
        <f>작성용!T1201</f>
        <v>45702</v>
      </c>
      <c r="E1204" s="57" t="str">
        <f>작성용!B1201</f>
        <v>아이엠라이프(구,DGB생명보험)(수익증권)</v>
      </c>
      <c r="F1204" s="57" t="str">
        <f>작성용!C1201</f>
        <v>재평가</v>
      </c>
      <c r="G1204" s="57" t="str">
        <f>작성용!D1201</f>
        <v>신한AIM크레딧일반사모투자신탁제3-A호</v>
      </c>
      <c r="H1204" s="58" t="str">
        <f>작성용!E1201</f>
        <v>KBP2019090117</v>
      </c>
      <c r="I1204" s="57" t="str">
        <f>작성용!F1201</f>
        <v>B02</v>
      </c>
      <c r="J1204" s="57">
        <f>작성용!G1201</f>
        <v>0</v>
      </c>
      <c r="K1204" s="57" t="str">
        <f>작성용!H1201</f>
        <v>-</v>
      </c>
      <c r="L1204" s="57" t="str">
        <f>작성용!N1201</f>
        <v xml:space="preserve">분기 </v>
      </c>
      <c r="M1204" s="56" t="str">
        <f>작성용!U1201</f>
        <v>2025.03.31</v>
      </c>
      <c r="N1204" s="56" t="str">
        <f>작성용!V1201</f>
        <v>사전등록</v>
      </c>
      <c r="O1204" s="56" t="str">
        <f>작성용!W1201</f>
        <v>사전등록</v>
      </c>
      <c r="P1204" s="56" t="str">
        <f>작성용!X1201</f>
        <v>-</v>
      </c>
      <c r="Q1204" s="57" t="str">
        <f>작성용!AD1201</f>
        <v>대체평가3사업본부</v>
      </c>
      <c r="R1204" s="59">
        <f>작성용!AE1201</f>
        <v>0</v>
      </c>
      <c r="S1204" s="57" t="str">
        <f>작성용!AF1201</f>
        <v>대체평가3사업본부</v>
      </c>
      <c r="T1204" s="60" t="str">
        <f>작성용!AG1201</f>
        <v>민수지</v>
      </c>
      <c r="U1204" s="60" t="str">
        <f>작성용!AH1201</f>
        <v>민수지</v>
      </c>
      <c r="V1204" s="55">
        <f>작성용!AA1201</f>
        <v>202503</v>
      </c>
      <c r="W1204" s="57" t="str">
        <f>작성용!AC1201</f>
        <v>[T]기타보험기관[1본부]</v>
      </c>
      <c r="X1204" s="57" t="str">
        <f>작성용!O1201</f>
        <v xml:space="preserve">박지애과장 </v>
      </c>
      <c r="Y1204" s="57" t="str">
        <f>작성용!P1201</f>
        <v xml:space="preserve"> </v>
      </c>
      <c r="Z1204" s="57" t="str">
        <f>작성용!Q1201</f>
        <v xml:space="preserve">parkjiae@dgbfn.com </v>
      </c>
      <c r="AA1204" s="55" t="str">
        <f>작성용!AJ1201</f>
        <v>-</v>
      </c>
      <c r="AB1204" s="55">
        <f>작성용!AB1201</f>
        <v>0</v>
      </c>
    </row>
    <row r="1205" spans="1:28" s="11" customFormat="1" ht="16.5" hidden="1" customHeight="1" x14ac:dyDescent="0.3">
      <c r="A1205" s="53">
        <f>작성용!AL1202</f>
        <v>1201</v>
      </c>
      <c r="B1205" s="54" t="str">
        <f>작성용!AI1202</f>
        <v>가평가 : 2024-12-17(수익증권 12종목만)</v>
      </c>
      <c r="C1205" s="55" t="str">
        <f>작성용!AK1202</f>
        <v>개별종목</v>
      </c>
      <c r="D1205" s="56">
        <f>작성용!T1202</f>
        <v>45702</v>
      </c>
      <c r="E1205" s="57" t="str">
        <f>작성용!B1202</f>
        <v>아이엠라이프(구,DGB생명보험)(수익증권)</v>
      </c>
      <c r="F1205" s="57" t="str">
        <f>작성용!C1202</f>
        <v>재평가</v>
      </c>
      <c r="G1205" s="57" t="str">
        <f>작성용!D1202</f>
        <v>우리GSWestStreetStrategicSolutions전문투자형사모특별자산투자신탁1호</v>
      </c>
      <c r="H1205" s="58" t="str">
        <f>작성용!E1202</f>
        <v>KBP2020120177</v>
      </c>
      <c r="I1205" s="57" t="str">
        <f>작성용!F1202</f>
        <v>B02</v>
      </c>
      <c r="J1205" s="57">
        <f>작성용!G1202</f>
        <v>0</v>
      </c>
      <c r="K1205" s="57" t="str">
        <f>작성용!H1202</f>
        <v>-</v>
      </c>
      <c r="L1205" s="57" t="str">
        <f>작성용!N1202</f>
        <v xml:space="preserve">분기 </v>
      </c>
      <c r="M1205" s="56" t="str">
        <f>작성용!U1202</f>
        <v>2025.03.31</v>
      </c>
      <c r="N1205" s="56" t="str">
        <f>작성용!V1202</f>
        <v>사전등록</v>
      </c>
      <c r="O1205" s="56" t="str">
        <f>작성용!W1202</f>
        <v>사전등록</v>
      </c>
      <c r="P1205" s="56" t="str">
        <f>작성용!X1202</f>
        <v>-</v>
      </c>
      <c r="Q1205" s="57" t="str">
        <f>작성용!AD1202</f>
        <v>대체평가3사업본부</v>
      </c>
      <c r="R1205" s="59">
        <f>작성용!AE1202</f>
        <v>0</v>
      </c>
      <c r="S1205" s="57" t="str">
        <f>작성용!AF1202</f>
        <v>대체평가3사업본부</v>
      </c>
      <c r="T1205" s="60" t="str">
        <f>작성용!AG1202</f>
        <v>민수지</v>
      </c>
      <c r="U1205" s="60" t="str">
        <f>작성용!AH1202</f>
        <v>민수지</v>
      </c>
      <c r="V1205" s="55">
        <f>작성용!AA1202</f>
        <v>202503</v>
      </c>
      <c r="W1205" s="57" t="str">
        <f>작성용!AC1202</f>
        <v>[T]기타보험기관[1본부]</v>
      </c>
      <c r="X1205" s="57" t="str">
        <f>작성용!O1202</f>
        <v xml:space="preserve">박지애과장 </v>
      </c>
      <c r="Y1205" s="57" t="str">
        <f>작성용!P1202</f>
        <v xml:space="preserve"> </v>
      </c>
      <c r="Z1205" s="57" t="str">
        <f>작성용!Q1202</f>
        <v xml:space="preserve">parkjiae@dgbfn.com </v>
      </c>
      <c r="AA1205" s="55" t="str">
        <f>작성용!AJ1202</f>
        <v>-</v>
      </c>
      <c r="AB1205" s="55">
        <f>작성용!AB1202</f>
        <v>0</v>
      </c>
    </row>
    <row r="1206" spans="1:28" s="11" customFormat="1" ht="16.5" hidden="1" customHeight="1" x14ac:dyDescent="0.3">
      <c r="A1206" s="53">
        <f>작성용!AL1203</f>
        <v>1202</v>
      </c>
      <c r="B1206" s="54" t="str">
        <f>작성용!AI1203</f>
        <v>가평가 : 2024-12-17(수익증권 12종목만)</v>
      </c>
      <c r="C1206" s="55" t="str">
        <f>작성용!AK1203</f>
        <v>개별종목</v>
      </c>
      <c r="D1206" s="56">
        <f>작성용!T1203</f>
        <v>45702</v>
      </c>
      <c r="E1206" s="57" t="str">
        <f>작성용!B1203</f>
        <v>아이엠라이프(구,DGB생명보험)(수익증권)</v>
      </c>
      <c r="F1206" s="57" t="str">
        <f>작성용!C1203</f>
        <v>재평가</v>
      </c>
      <c r="G1206" s="57" t="str">
        <f>작성용!D1203</f>
        <v>키움글로벌인프라A.I.전문투자형사모투자신탁제4호</v>
      </c>
      <c r="H1206" s="58" t="str">
        <f>작성용!E1203</f>
        <v>KBP2020120245</v>
      </c>
      <c r="I1206" s="57" t="str">
        <f>작성용!F1203</f>
        <v>B02</v>
      </c>
      <c r="J1206" s="57">
        <f>작성용!G1203</f>
        <v>0</v>
      </c>
      <c r="K1206" s="57" t="str">
        <f>작성용!H1203</f>
        <v>-</v>
      </c>
      <c r="L1206" s="57" t="str">
        <f>작성용!N1203</f>
        <v xml:space="preserve">분기 </v>
      </c>
      <c r="M1206" s="56" t="str">
        <f>작성용!U1203</f>
        <v>2025.03.31</v>
      </c>
      <c r="N1206" s="56" t="str">
        <f>작성용!V1203</f>
        <v>사전등록</v>
      </c>
      <c r="O1206" s="56" t="str">
        <f>작성용!W1203</f>
        <v>사전등록</v>
      </c>
      <c r="P1206" s="56" t="str">
        <f>작성용!X1203</f>
        <v>-</v>
      </c>
      <c r="Q1206" s="57" t="str">
        <f>작성용!AD1203</f>
        <v>대체평가3사업본부</v>
      </c>
      <c r="R1206" s="59">
        <f>작성용!AE1203</f>
        <v>0</v>
      </c>
      <c r="S1206" s="57" t="str">
        <f>작성용!AF1203</f>
        <v>대체평가3사업본부</v>
      </c>
      <c r="T1206" s="60" t="str">
        <f>작성용!AG1203</f>
        <v>민수지</v>
      </c>
      <c r="U1206" s="60" t="str">
        <f>작성용!AH1203</f>
        <v>민수지</v>
      </c>
      <c r="V1206" s="55">
        <f>작성용!AA1203</f>
        <v>202503</v>
      </c>
      <c r="W1206" s="57" t="str">
        <f>작성용!AC1203</f>
        <v>[T]기타보험기관[1본부]</v>
      </c>
      <c r="X1206" s="57" t="str">
        <f>작성용!O1203</f>
        <v xml:space="preserve">박지애과장 </v>
      </c>
      <c r="Y1206" s="57" t="str">
        <f>작성용!P1203</f>
        <v xml:space="preserve"> </v>
      </c>
      <c r="Z1206" s="57" t="str">
        <f>작성용!Q1203</f>
        <v xml:space="preserve">parkjiae@dgbfn.com </v>
      </c>
      <c r="AA1206" s="55" t="str">
        <f>작성용!AJ1203</f>
        <v>-</v>
      </c>
      <c r="AB1206" s="55">
        <f>작성용!AB1203</f>
        <v>0</v>
      </c>
    </row>
    <row r="1207" spans="1:28" s="11" customFormat="1" ht="16.5" hidden="1" customHeight="1" x14ac:dyDescent="0.3">
      <c r="A1207" s="53">
        <f>작성용!AL1204</f>
        <v>1203</v>
      </c>
      <c r="B1207" s="54" t="str">
        <f>작성용!AI1204</f>
        <v>가평가 : 2024-12-17(수익증권 12종목만)</v>
      </c>
      <c r="C1207" s="55" t="str">
        <f>작성용!AK1204</f>
        <v>개별종목</v>
      </c>
      <c r="D1207" s="56">
        <f>작성용!T1204</f>
        <v>45702</v>
      </c>
      <c r="E1207" s="57" t="str">
        <f>작성용!B1204</f>
        <v>아이엠라이프(구,DGB생명보험)(수익증권)</v>
      </c>
      <c r="F1207" s="57" t="str">
        <f>작성용!C1204</f>
        <v>재평가</v>
      </c>
      <c r="G1207" s="57" t="str">
        <f>작성용!D1204</f>
        <v>한국민간운영권전문투자형사모투자신탁제3호</v>
      </c>
      <c r="H1207" s="58" t="str">
        <f>작성용!E1204</f>
        <v>KBP2016060199</v>
      </c>
      <c r="I1207" s="57" t="str">
        <f>작성용!F1204</f>
        <v>B02</v>
      </c>
      <c r="J1207" s="57">
        <f>작성용!G1204</f>
        <v>0</v>
      </c>
      <c r="K1207" s="57" t="str">
        <f>작성용!H1204</f>
        <v>-</v>
      </c>
      <c r="L1207" s="57" t="str">
        <f>작성용!N1204</f>
        <v xml:space="preserve">분기 </v>
      </c>
      <c r="M1207" s="56" t="str">
        <f>작성용!U1204</f>
        <v>2025.03.31</v>
      </c>
      <c r="N1207" s="56" t="str">
        <f>작성용!V1204</f>
        <v>사전등록</v>
      </c>
      <c r="O1207" s="56" t="str">
        <f>작성용!W1204</f>
        <v>사전등록</v>
      </c>
      <c r="P1207" s="56" t="str">
        <f>작성용!X1204</f>
        <v>-</v>
      </c>
      <c r="Q1207" s="57" t="str">
        <f>작성용!AD1204</f>
        <v>대체평가3사업본부</v>
      </c>
      <c r="R1207" s="59">
        <f>작성용!AE1204</f>
        <v>0</v>
      </c>
      <c r="S1207" s="57" t="str">
        <f>작성용!AF1204</f>
        <v>대체평가3사업본부</v>
      </c>
      <c r="T1207" s="60" t="str">
        <f>작성용!AG1204</f>
        <v>민수지</v>
      </c>
      <c r="U1207" s="60" t="str">
        <f>작성용!AH1204</f>
        <v>민수지</v>
      </c>
      <c r="V1207" s="55">
        <f>작성용!AA1204</f>
        <v>202503</v>
      </c>
      <c r="W1207" s="57" t="str">
        <f>작성용!AC1204</f>
        <v>[T]기타보험기관[1본부]</v>
      </c>
      <c r="X1207" s="57" t="str">
        <f>작성용!O1204</f>
        <v xml:space="preserve">박지애과장 </v>
      </c>
      <c r="Y1207" s="57" t="str">
        <f>작성용!P1204</f>
        <v xml:space="preserve"> </v>
      </c>
      <c r="Z1207" s="57" t="str">
        <f>작성용!Q1204</f>
        <v xml:space="preserve">parkjiae@dgbfn.com </v>
      </c>
      <c r="AA1207" s="55" t="str">
        <f>작성용!AJ1204</f>
        <v>-</v>
      </c>
      <c r="AB1207" s="55">
        <f>작성용!AB1204</f>
        <v>0</v>
      </c>
    </row>
    <row r="1208" spans="1:28" s="11" customFormat="1" ht="16.5" hidden="1" customHeight="1" x14ac:dyDescent="0.3">
      <c r="A1208" s="53">
        <f>작성용!AL1205</f>
        <v>1204</v>
      </c>
      <c r="B1208" s="54" t="str">
        <f>작성용!AI1205</f>
        <v>가평가 : 2024-12-17(수익증권 12종목만)</v>
      </c>
      <c r="C1208" s="55" t="str">
        <f>작성용!AK1205</f>
        <v>개별종목</v>
      </c>
      <c r="D1208" s="56">
        <f>작성용!T1205</f>
        <v>45702</v>
      </c>
      <c r="E1208" s="57" t="str">
        <f>작성용!B1205</f>
        <v>아이엠라이프(구,DGB생명보험)(수익증권)</v>
      </c>
      <c r="F1208" s="57" t="str">
        <f>작성용!C1205</f>
        <v>재평가</v>
      </c>
      <c r="G1208" s="57" t="str">
        <f>작성용!D1205</f>
        <v>한국사모BTL인프라특별자산1호</v>
      </c>
      <c r="H1208" s="58" t="str">
        <f>작성용!E1205</f>
        <v>KBP2019120023</v>
      </c>
      <c r="I1208" s="57" t="str">
        <f>작성용!F1205</f>
        <v>B02</v>
      </c>
      <c r="J1208" s="57">
        <f>작성용!G1205</f>
        <v>0</v>
      </c>
      <c r="K1208" s="57" t="str">
        <f>작성용!H1205</f>
        <v>-</v>
      </c>
      <c r="L1208" s="57" t="str">
        <f>작성용!N1205</f>
        <v xml:space="preserve">분기 </v>
      </c>
      <c r="M1208" s="56" t="str">
        <f>작성용!U1205</f>
        <v>2025.03.31</v>
      </c>
      <c r="N1208" s="56" t="str">
        <f>작성용!V1205</f>
        <v>사전등록</v>
      </c>
      <c r="O1208" s="56" t="str">
        <f>작성용!W1205</f>
        <v>사전등록</v>
      </c>
      <c r="P1208" s="56" t="str">
        <f>작성용!X1205</f>
        <v>-</v>
      </c>
      <c r="Q1208" s="57" t="str">
        <f>작성용!AD1205</f>
        <v>대체평가3사업본부</v>
      </c>
      <c r="R1208" s="59">
        <f>작성용!AE1205</f>
        <v>0</v>
      </c>
      <c r="S1208" s="57" t="str">
        <f>작성용!AF1205</f>
        <v>대체평가3사업본부</v>
      </c>
      <c r="T1208" s="60" t="str">
        <f>작성용!AG1205</f>
        <v>민수지</v>
      </c>
      <c r="U1208" s="60" t="str">
        <f>작성용!AH1205</f>
        <v>민수지</v>
      </c>
      <c r="V1208" s="55">
        <f>작성용!AA1205</f>
        <v>202503</v>
      </c>
      <c r="W1208" s="57" t="str">
        <f>작성용!AC1205</f>
        <v>[T]기타보험기관[1본부]</v>
      </c>
      <c r="X1208" s="57" t="str">
        <f>작성용!O1205</f>
        <v xml:space="preserve">박지애과장 </v>
      </c>
      <c r="Y1208" s="57" t="str">
        <f>작성용!P1205</f>
        <v xml:space="preserve"> </v>
      </c>
      <c r="Z1208" s="57" t="str">
        <f>작성용!Q1205</f>
        <v xml:space="preserve">parkjiae@dgbfn.com </v>
      </c>
      <c r="AA1208" s="55" t="str">
        <f>작성용!AJ1205</f>
        <v>-</v>
      </c>
      <c r="AB1208" s="55">
        <f>작성용!AB1205</f>
        <v>0</v>
      </c>
    </row>
    <row r="1209" spans="1:28" s="11" customFormat="1" ht="16.5" hidden="1" customHeight="1" x14ac:dyDescent="0.3">
      <c r="A1209" s="53">
        <f>작성용!AL1206</f>
        <v>1205</v>
      </c>
      <c r="B1209" s="54" t="str">
        <f>작성용!AI1206</f>
        <v>가평가 : 2024-12-17(수익증권 12종목만)</v>
      </c>
      <c r="C1209" s="55" t="str">
        <f>작성용!AK1206</f>
        <v>개별종목</v>
      </c>
      <c r="D1209" s="56">
        <f>작성용!T1206</f>
        <v>45702</v>
      </c>
      <c r="E1209" s="57" t="str">
        <f>작성용!B1206</f>
        <v>아이엠라이프(구,DGB생명보험)(수익증권)</v>
      </c>
      <c r="F1209" s="57" t="str">
        <f>작성용!C1206</f>
        <v>재평가</v>
      </c>
      <c r="G1209" s="57" t="str">
        <f>작성용!D1206</f>
        <v>한화DEBTSTRATEGY전문투자형사모부동산투자신탁17호</v>
      </c>
      <c r="H1209" s="58" t="str">
        <f>작성용!E1206</f>
        <v>KBP2019060016</v>
      </c>
      <c r="I1209" s="57" t="str">
        <f>작성용!F1206</f>
        <v>B02</v>
      </c>
      <c r="J1209" s="57">
        <f>작성용!G1206</f>
        <v>0</v>
      </c>
      <c r="K1209" s="57" t="str">
        <f>작성용!H1206</f>
        <v>-</v>
      </c>
      <c r="L1209" s="57" t="str">
        <f>작성용!N1206</f>
        <v xml:space="preserve">분기 </v>
      </c>
      <c r="M1209" s="56" t="str">
        <f>작성용!U1206</f>
        <v>2025.03.31</v>
      </c>
      <c r="N1209" s="56" t="str">
        <f>작성용!V1206</f>
        <v>사전등록</v>
      </c>
      <c r="O1209" s="56" t="str">
        <f>작성용!W1206</f>
        <v>사전등록</v>
      </c>
      <c r="P1209" s="56" t="str">
        <f>작성용!X1206</f>
        <v>-</v>
      </c>
      <c r="Q1209" s="57" t="str">
        <f>작성용!AD1206</f>
        <v>대체평가3사업본부</v>
      </c>
      <c r="R1209" s="59">
        <f>작성용!AE1206</f>
        <v>0</v>
      </c>
      <c r="S1209" s="57" t="str">
        <f>작성용!AF1206</f>
        <v>대체평가3사업본부</v>
      </c>
      <c r="T1209" s="60" t="str">
        <f>작성용!AG1206</f>
        <v>민수지</v>
      </c>
      <c r="U1209" s="60" t="str">
        <f>작성용!AH1206</f>
        <v>민수지</v>
      </c>
      <c r="V1209" s="55">
        <f>작성용!AA1206</f>
        <v>202503</v>
      </c>
      <c r="W1209" s="57" t="str">
        <f>작성용!AC1206</f>
        <v>[T]기타보험기관[1본부]</v>
      </c>
      <c r="X1209" s="57" t="str">
        <f>작성용!O1206</f>
        <v xml:space="preserve">박지애과장 </v>
      </c>
      <c r="Y1209" s="57" t="str">
        <f>작성용!P1206</f>
        <v xml:space="preserve"> </v>
      </c>
      <c r="Z1209" s="57" t="str">
        <f>작성용!Q1206</f>
        <v xml:space="preserve">parkjiae@dgbfn.com </v>
      </c>
      <c r="AA1209" s="55" t="str">
        <f>작성용!AJ1206</f>
        <v>-</v>
      </c>
      <c r="AB1209" s="55">
        <f>작성용!AB1206</f>
        <v>0</v>
      </c>
    </row>
    <row r="1210" spans="1:28" s="11" customFormat="1" ht="16.5" hidden="1" customHeight="1" x14ac:dyDescent="0.3">
      <c r="A1210" s="53">
        <f>작성용!AL1207</f>
        <v>1206</v>
      </c>
      <c r="B1210" s="54" t="str">
        <f>작성용!AI1207</f>
        <v>가평가 : 2024-12-17(수익증권 12종목만)</v>
      </c>
      <c r="C1210" s="55" t="str">
        <f>작성용!AK1207</f>
        <v>개별종목</v>
      </c>
      <c r="D1210" s="56">
        <f>작성용!T1207</f>
        <v>45702</v>
      </c>
      <c r="E1210" s="57" t="str">
        <f>작성용!B1207</f>
        <v>아이엠라이프(구,DGB생명보험)(수익증권)</v>
      </c>
      <c r="F1210" s="57" t="str">
        <f>작성용!C1207</f>
        <v>재평가</v>
      </c>
      <c r="G1210" s="57" t="str">
        <f>작성용!D1207</f>
        <v>한화글로벌메자닌전문투자형사모증권투자신탁1호</v>
      </c>
      <c r="H1210" s="58" t="str">
        <f>작성용!E1207</f>
        <v>KBP2019120024</v>
      </c>
      <c r="I1210" s="57" t="str">
        <f>작성용!F1207</f>
        <v>B02</v>
      </c>
      <c r="J1210" s="57">
        <f>작성용!G1207</f>
        <v>0</v>
      </c>
      <c r="K1210" s="57" t="str">
        <f>작성용!H1207</f>
        <v>-</v>
      </c>
      <c r="L1210" s="57" t="str">
        <f>작성용!N1207</f>
        <v xml:space="preserve">분기 </v>
      </c>
      <c r="M1210" s="56" t="str">
        <f>작성용!U1207</f>
        <v>2025.03.31</v>
      </c>
      <c r="N1210" s="56" t="str">
        <f>작성용!V1207</f>
        <v>사전등록</v>
      </c>
      <c r="O1210" s="56" t="str">
        <f>작성용!W1207</f>
        <v>사전등록</v>
      </c>
      <c r="P1210" s="56" t="str">
        <f>작성용!X1207</f>
        <v>-</v>
      </c>
      <c r="Q1210" s="57" t="str">
        <f>작성용!AD1207</f>
        <v>대체평가3사업본부</v>
      </c>
      <c r="R1210" s="59">
        <f>작성용!AE1207</f>
        <v>0</v>
      </c>
      <c r="S1210" s="57" t="str">
        <f>작성용!AF1207</f>
        <v>대체평가3사업본부</v>
      </c>
      <c r="T1210" s="60" t="str">
        <f>작성용!AG1207</f>
        <v>민수지</v>
      </c>
      <c r="U1210" s="60" t="str">
        <f>작성용!AH1207</f>
        <v>민수지</v>
      </c>
      <c r="V1210" s="55">
        <f>작성용!AA1207</f>
        <v>202503</v>
      </c>
      <c r="W1210" s="57" t="str">
        <f>작성용!AC1207</f>
        <v>[T]기타보험기관[1본부]</v>
      </c>
      <c r="X1210" s="57" t="str">
        <f>작성용!O1207</f>
        <v xml:space="preserve">박지애과장 </v>
      </c>
      <c r="Y1210" s="57" t="str">
        <f>작성용!P1207</f>
        <v xml:space="preserve"> </v>
      </c>
      <c r="Z1210" s="57" t="str">
        <f>작성용!Q1207</f>
        <v xml:space="preserve">parkjiae@dgbfn.com </v>
      </c>
      <c r="AA1210" s="55" t="str">
        <f>작성용!AJ1207</f>
        <v>-</v>
      </c>
      <c r="AB1210" s="55">
        <f>작성용!AB1207</f>
        <v>0</v>
      </c>
    </row>
    <row r="1211" spans="1:28" s="11" customFormat="1" ht="16.5" hidden="1" customHeight="1" x14ac:dyDescent="0.3">
      <c r="A1211" s="53">
        <f>작성용!AL1208</f>
        <v>1207</v>
      </c>
      <c r="B1211" s="54" t="str">
        <f>작성용!AI1208</f>
        <v>가평가 : 2024-12-17(수익증권 12종목만)</v>
      </c>
      <c r="C1211" s="55" t="str">
        <f>작성용!AK1208</f>
        <v>개별종목</v>
      </c>
      <c r="D1211" s="56">
        <f>작성용!T1208</f>
        <v>45702</v>
      </c>
      <c r="E1211" s="57" t="str">
        <f>작성용!B1208</f>
        <v>아이엠라이프(구,DGB생명보험)(수익증권)</v>
      </c>
      <c r="F1211" s="57" t="str">
        <f>작성용!C1208</f>
        <v>재평가</v>
      </c>
      <c r="G1211" s="57" t="str">
        <f>작성용!D1208</f>
        <v>한화아부다비가스인프라전문투자형사모특별자산투자신탁1호</v>
      </c>
      <c r="H1211" s="58" t="str">
        <f>작성용!E1208</f>
        <v>KBP2020120203</v>
      </c>
      <c r="I1211" s="57" t="str">
        <f>작성용!F1208</f>
        <v>B02</v>
      </c>
      <c r="J1211" s="57">
        <f>작성용!G1208</f>
        <v>0</v>
      </c>
      <c r="K1211" s="57" t="str">
        <f>작성용!H1208</f>
        <v>-</v>
      </c>
      <c r="L1211" s="57" t="str">
        <f>작성용!N1208</f>
        <v xml:space="preserve">분기 </v>
      </c>
      <c r="M1211" s="56" t="str">
        <f>작성용!U1208</f>
        <v>2025.03.31</v>
      </c>
      <c r="N1211" s="56" t="str">
        <f>작성용!V1208</f>
        <v>사전등록</v>
      </c>
      <c r="O1211" s="56" t="str">
        <f>작성용!W1208</f>
        <v>사전등록</v>
      </c>
      <c r="P1211" s="56" t="str">
        <f>작성용!X1208</f>
        <v>-</v>
      </c>
      <c r="Q1211" s="57" t="str">
        <f>작성용!AD1208</f>
        <v>대체평가3사업본부</v>
      </c>
      <c r="R1211" s="59">
        <f>작성용!AE1208</f>
        <v>0</v>
      </c>
      <c r="S1211" s="57" t="str">
        <f>작성용!AF1208</f>
        <v>대체평가3사업본부</v>
      </c>
      <c r="T1211" s="60" t="str">
        <f>작성용!AG1208</f>
        <v>민수지</v>
      </c>
      <c r="U1211" s="60" t="str">
        <f>작성용!AH1208</f>
        <v>민수지</v>
      </c>
      <c r="V1211" s="55">
        <f>작성용!AA1208</f>
        <v>202503</v>
      </c>
      <c r="W1211" s="57" t="str">
        <f>작성용!AC1208</f>
        <v>[T]기타보험기관[1본부]</v>
      </c>
      <c r="X1211" s="57" t="str">
        <f>작성용!O1208</f>
        <v xml:space="preserve">박지애과장 </v>
      </c>
      <c r="Y1211" s="57" t="str">
        <f>작성용!P1208</f>
        <v xml:space="preserve"> </v>
      </c>
      <c r="Z1211" s="57" t="str">
        <f>작성용!Q1208</f>
        <v xml:space="preserve">parkjiae@dgbfn.com </v>
      </c>
      <c r="AA1211" s="55" t="str">
        <f>작성용!AJ1208</f>
        <v>-</v>
      </c>
      <c r="AB1211" s="55">
        <f>작성용!AB1208</f>
        <v>0</v>
      </c>
    </row>
    <row r="1212" spans="1:28" s="11" customFormat="1" ht="16.5" hidden="1" customHeight="1" x14ac:dyDescent="0.3">
      <c r="A1212" s="53">
        <f>작성용!AL1209</f>
        <v>1208</v>
      </c>
      <c r="B1212" s="54" t="str">
        <f>작성용!AI1209</f>
        <v>가평가 : 2024-12-17(수익증권 12종목만)</v>
      </c>
      <c r="C1212" s="55" t="str">
        <f>작성용!AK1209</f>
        <v>개별종목</v>
      </c>
      <c r="D1212" s="56">
        <f>작성용!T1209</f>
        <v>45702</v>
      </c>
      <c r="E1212" s="57" t="str">
        <f>작성용!B1209</f>
        <v>아이엠라이프(구,DGB생명보험)(수익증권)</v>
      </c>
      <c r="F1212" s="57" t="str">
        <f>작성용!C1209</f>
        <v>재평가</v>
      </c>
      <c r="G1212" s="57" t="str">
        <f>작성용!D1209</f>
        <v>KIAMCO호주VOYAGE대출사모특별자산투자신탁제2호</v>
      </c>
      <c r="H1212" s="58" t="str">
        <f>작성용!E1209</f>
        <v>KBP2021090057</v>
      </c>
      <c r="I1212" s="57" t="str">
        <f>작성용!F1209</f>
        <v>B02</v>
      </c>
      <c r="J1212" s="57">
        <f>작성용!G1209</f>
        <v>0</v>
      </c>
      <c r="K1212" s="57" t="str">
        <f>작성용!H1209</f>
        <v>-</v>
      </c>
      <c r="L1212" s="57" t="str">
        <f>작성용!N1209</f>
        <v xml:space="preserve">분기 </v>
      </c>
      <c r="M1212" s="56" t="str">
        <f>작성용!U1209</f>
        <v>2025.03.31</v>
      </c>
      <c r="N1212" s="56" t="str">
        <f>작성용!V1209</f>
        <v>사전등록</v>
      </c>
      <c r="O1212" s="56" t="str">
        <f>작성용!W1209</f>
        <v>사전등록</v>
      </c>
      <c r="P1212" s="56" t="str">
        <f>작성용!X1209</f>
        <v>-</v>
      </c>
      <c r="Q1212" s="57" t="str">
        <f>작성용!AD1209</f>
        <v>대체평가3사업본부</v>
      </c>
      <c r="R1212" s="59">
        <f>작성용!AE1209</f>
        <v>0</v>
      </c>
      <c r="S1212" s="57" t="str">
        <f>작성용!AF1209</f>
        <v>대체평가3사업본부</v>
      </c>
      <c r="T1212" s="60" t="str">
        <f>작성용!AG1209</f>
        <v>민수지</v>
      </c>
      <c r="U1212" s="60" t="str">
        <f>작성용!AH1209</f>
        <v>민수지</v>
      </c>
      <c r="V1212" s="55">
        <f>작성용!AA1209</f>
        <v>202503</v>
      </c>
      <c r="W1212" s="57" t="str">
        <f>작성용!AC1209</f>
        <v>[T]기타보험기관[1본부]</v>
      </c>
      <c r="X1212" s="57" t="str">
        <f>작성용!O1209</f>
        <v xml:space="preserve">박지애과장 </v>
      </c>
      <c r="Y1212" s="57" t="str">
        <f>작성용!P1209</f>
        <v xml:space="preserve"> </v>
      </c>
      <c r="Z1212" s="57" t="str">
        <f>작성용!Q1209</f>
        <v xml:space="preserve">parkjiae@dgbfn.com </v>
      </c>
      <c r="AA1212" s="55" t="str">
        <f>작성용!AJ1209</f>
        <v>-</v>
      </c>
      <c r="AB1212" s="55">
        <f>작성용!AB1209</f>
        <v>0</v>
      </c>
    </row>
    <row r="1213" spans="1:28" s="11" customFormat="1" ht="16.5" hidden="1" customHeight="1" x14ac:dyDescent="0.3">
      <c r="A1213" s="53">
        <f>작성용!AL1210</f>
        <v>1209</v>
      </c>
      <c r="B1213" s="54" t="str">
        <f>작성용!AI1210</f>
        <v>가평가 : 2024-12-17(수익증권 12종목만)</v>
      </c>
      <c r="C1213" s="55" t="str">
        <f>작성용!AK1210</f>
        <v>개별종목</v>
      </c>
      <c r="D1213" s="56">
        <f>작성용!T1210</f>
        <v>45702</v>
      </c>
      <c r="E1213" s="57" t="str">
        <f>작성용!B1210</f>
        <v>아이엠라이프(구,DGB생명보험)(수익증권)</v>
      </c>
      <c r="F1213" s="57" t="str">
        <f>작성용!C1210</f>
        <v>재평가</v>
      </c>
      <c r="G1213" s="57" t="str">
        <f>작성용!D1210</f>
        <v>신한부동산론전문투자형사모부동산투자신탁제2호</v>
      </c>
      <c r="H1213" s="58" t="str">
        <f>작성용!E1210</f>
        <v>KBP2021120134</v>
      </c>
      <c r="I1213" s="57" t="str">
        <f>작성용!F1210</f>
        <v>B02</v>
      </c>
      <c r="J1213" s="57">
        <f>작성용!G1210</f>
        <v>0</v>
      </c>
      <c r="K1213" s="57" t="str">
        <f>작성용!H1210</f>
        <v>-</v>
      </c>
      <c r="L1213" s="57" t="str">
        <f>작성용!N1210</f>
        <v xml:space="preserve">분기 </v>
      </c>
      <c r="M1213" s="56" t="str">
        <f>작성용!U1210</f>
        <v>2025.03.31</v>
      </c>
      <c r="N1213" s="56" t="str">
        <f>작성용!V1210</f>
        <v>사전등록</v>
      </c>
      <c r="O1213" s="56" t="str">
        <f>작성용!W1210</f>
        <v>사전등록</v>
      </c>
      <c r="P1213" s="56" t="str">
        <f>작성용!X1210</f>
        <v>-</v>
      </c>
      <c r="Q1213" s="57" t="str">
        <f>작성용!AD1210</f>
        <v>대체평가3사업본부</v>
      </c>
      <c r="R1213" s="59">
        <f>작성용!AE1210</f>
        <v>0</v>
      </c>
      <c r="S1213" s="57" t="str">
        <f>작성용!AF1210</f>
        <v>대체평가3사업본부</v>
      </c>
      <c r="T1213" s="60" t="str">
        <f>작성용!AG1210</f>
        <v>민수지</v>
      </c>
      <c r="U1213" s="60" t="str">
        <f>작성용!AH1210</f>
        <v>민수지</v>
      </c>
      <c r="V1213" s="55">
        <f>작성용!AA1210</f>
        <v>202503</v>
      </c>
      <c r="W1213" s="57" t="str">
        <f>작성용!AC1210</f>
        <v>[T]기타보험기관[1본부]</v>
      </c>
      <c r="X1213" s="57" t="str">
        <f>작성용!O1210</f>
        <v xml:space="preserve">박지애과장 </v>
      </c>
      <c r="Y1213" s="57" t="str">
        <f>작성용!P1210</f>
        <v xml:space="preserve"> </v>
      </c>
      <c r="Z1213" s="57" t="str">
        <f>작성용!Q1210</f>
        <v xml:space="preserve">parkjiae@dgbfn.com </v>
      </c>
      <c r="AA1213" s="55" t="str">
        <f>작성용!AJ1210</f>
        <v>-</v>
      </c>
      <c r="AB1213" s="55">
        <f>작성용!AB1210</f>
        <v>0</v>
      </c>
    </row>
    <row r="1214" spans="1:28" s="11" customFormat="1" ht="16.5" hidden="1" customHeight="1" x14ac:dyDescent="0.3">
      <c r="A1214" s="53">
        <f>작성용!AL1211</f>
        <v>1210</v>
      </c>
      <c r="B1214" s="54" t="str">
        <f>작성용!AI1211</f>
        <v>가평가 : 2024-12-17(수익증권 12종목만)</v>
      </c>
      <c r="C1214" s="55" t="str">
        <f>작성용!AK1211</f>
        <v>개별종목</v>
      </c>
      <c r="D1214" s="56">
        <f>작성용!T1211</f>
        <v>45702</v>
      </c>
      <c r="E1214" s="57" t="str">
        <f>작성용!B1211</f>
        <v>아이엠라이프(구,DGB생명보험)(수익증권)</v>
      </c>
      <c r="F1214" s="57" t="str">
        <f>작성용!C1211</f>
        <v>재평가</v>
      </c>
      <c r="G1214" s="57" t="str">
        <f>작성용!D1211</f>
        <v>iM에셋뉴딜인프라일반사모특별자산투자신탁제1호</v>
      </c>
      <c r="H1214" s="58" t="str">
        <f>작성용!E1211</f>
        <v>KBP2021120191</v>
      </c>
      <c r="I1214" s="57" t="str">
        <f>작성용!F1211</f>
        <v>B02</v>
      </c>
      <c r="J1214" s="57">
        <f>작성용!G1211</f>
        <v>0</v>
      </c>
      <c r="K1214" s="57" t="str">
        <f>작성용!H1211</f>
        <v>-</v>
      </c>
      <c r="L1214" s="57" t="str">
        <f>작성용!N1211</f>
        <v xml:space="preserve">분기 </v>
      </c>
      <c r="M1214" s="56" t="str">
        <f>작성용!U1211</f>
        <v>2025.03.31</v>
      </c>
      <c r="N1214" s="56" t="str">
        <f>작성용!V1211</f>
        <v>사전등록</v>
      </c>
      <c r="O1214" s="56" t="str">
        <f>작성용!W1211</f>
        <v>사전등록</v>
      </c>
      <c r="P1214" s="56" t="str">
        <f>작성용!X1211</f>
        <v>-</v>
      </c>
      <c r="Q1214" s="57" t="str">
        <f>작성용!AD1211</f>
        <v>대체평가3사업본부</v>
      </c>
      <c r="R1214" s="59">
        <f>작성용!AE1211</f>
        <v>0</v>
      </c>
      <c r="S1214" s="57" t="str">
        <f>작성용!AF1211</f>
        <v>대체평가3사업본부</v>
      </c>
      <c r="T1214" s="60" t="str">
        <f>작성용!AG1211</f>
        <v>민수지</v>
      </c>
      <c r="U1214" s="60" t="str">
        <f>작성용!AH1211</f>
        <v>민수지</v>
      </c>
      <c r="V1214" s="55">
        <f>작성용!AA1211</f>
        <v>202503</v>
      </c>
      <c r="W1214" s="57" t="str">
        <f>작성용!AC1211</f>
        <v>[T]기타보험기관[1본부]</v>
      </c>
      <c r="X1214" s="57" t="str">
        <f>작성용!O1211</f>
        <v xml:space="preserve">박지애과장 </v>
      </c>
      <c r="Y1214" s="57" t="str">
        <f>작성용!P1211</f>
        <v xml:space="preserve"> </v>
      </c>
      <c r="Z1214" s="57" t="str">
        <f>작성용!Q1211</f>
        <v xml:space="preserve">parkjiae@dgbfn.com </v>
      </c>
      <c r="AA1214" s="55" t="str">
        <f>작성용!AJ1211</f>
        <v>-</v>
      </c>
      <c r="AB1214" s="55">
        <f>작성용!AB1211</f>
        <v>0</v>
      </c>
    </row>
    <row r="1215" spans="1:28" s="11" customFormat="1" ht="16.5" hidden="1" customHeight="1" x14ac:dyDescent="0.3">
      <c r="A1215" s="53">
        <f>작성용!AL1212</f>
        <v>1211</v>
      </c>
      <c r="B1215" s="54" t="str">
        <f>작성용!AI1212</f>
        <v>가평가 : 2024-12-17(수익증권 12종목만)</v>
      </c>
      <c r="C1215" s="55" t="str">
        <f>작성용!AK1212</f>
        <v>개별종목</v>
      </c>
      <c r="D1215" s="56">
        <f>작성용!T1212</f>
        <v>45702</v>
      </c>
      <c r="E1215" s="57" t="str">
        <f>작성용!B1212</f>
        <v>아이엠라이프(구,DGB생명보험)(수익증권)</v>
      </c>
      <c r="F1215" s="57" t="str">
        <f>작성용!C1212</f>
        <v>재평가</v>
      </c>
      <c r="G1215" s="57" t="str">
        <f>작성용!D1212</f>
        <v>하나대체투자PG세컨더리일반사모투자신탁1호</v>
      </c>
      <c r="H1215" s="58" t="str">
        <f>작성용!E1212</f>
        <v>KBP2021120192</v>
      </c>
      <c r="I1215" s="57" t="str">
        <f>작성용!F1212</f>
        <v>B02</v>
      </c>
      <c r="J1215" s="57">
        <f>작성용!G1212</f>
        <v>0</v>
      </c>
      <c r="K1215" s="57" t="str">
        <f>작성용!H1212</f>
        <v>-</v>
      </c>
      <c r="L1215" s="57" t="str">
        <f>작성용!N1212</f>
        <v xml:space="preserve">분기 </v>
      </c>
      <c r="M1215" s="56" t="str">
        <f>작성용!U1212</f>
        <v>2025.03.31</v>
      </c>
      <c r="N1215" s="56" t="str">
        <f>작성용!V1212</f>
        <v>사전등록</v>
      </c>
      <c r="O1215" s="56" t="str">
        <f>작성용!W1212</f>
        <v>사전등록</v>
      </c>
      <c r="P1215" s="56" t="str">
        <f>작성용!X1212</f>
        <v>-</v>
      </c>
      <c r="Q1215" s="57" t="str">
        <f>작성용!AD1212</f>
        <v>대체평가3사업본부</v>
      </c>
      <c r="R1215" s="59">
        <f>작성용!AE1212</f>
        <v>0</v>
      </c>
      <c r="S1215" s="57" t="str">
        <f>작성용!AF1212</f>
        <v>대체평가3사업본부</v>
      </c>
      <c r="T1215" s="60" t="str">
        <f>작성용!AG1212</f>
        <v>민수지</v>
      </c>
      <c r="U1215" s="60" t="str">
        <f>작성용!AH1212</f>
        <v>민수지</v>
      </c>
      <c r="V1215" s="55">
        <f>작성용!AA1212</f>
        <v>202503</v>
      </c>
      <c r="W1215" s="57" t="str">
        <f>작성용!AC1212</f>
        <v>[T]기타보험기관[1본부]</v>
      </c>
      <c r="X1215" s="57" t="str">
        <f>작성용!O1212</f>
        <v xml:space="preserve">박지애과장 </v>
      </c>
      <c r="Y1215" s="57" t="str">
        <f>작성용!P1212</f>
        <v xml:space="preserve"> </v>
      </c>
      <c r="Z1215" s="57" t="str">
        <f>작성용!Q1212</f>
        <v xml:space="preserve">parkjiae@dgbfn.com </v>
      </c>
      <c r="AA1215" s="55" t="str">
        <f>작성용!AJ1212</f>
        <v>-</v>
      </c>
      <c r="AB1215" s="55">
        <f>작성용!AB1212</f>
        <v>0</v>
      </c>
    </row>
    <row r="1216" spans="1:28" s="11" customFormat="1" ht="16.5" hidden="1" customHeight="1" x14ac:dyDescent="0.3">
      <c r="A1216" s="53">
        <f>작성용!AL1213</f>
        <v>1212</v>
      </c>
      <c r="B1216" s="54" t="str">
        <f>작성용!AI1213</f>
        <v>가평가 : 2024-12-17(수익증권 12종목만)</v>
      </c>
      <c r="C1216" s="55" t="str">
        <f>작성용!AK1213</f>
        <v>개별종목</v>
      </c>
      <c r="D1216" s="56">
        <f>작성용!T1213</f>
        <v>45702</v>
      </c>
      <c r="E1216" s="57" t="str">
        <f>작성용!B1213</f>
        <v>아이엠라이프(구,DGB생명보험)(수익증권)</v>
      </c>
      <c r="F1216" s="57" t="str">
        <f>작성용!C1213</f>
        <v>재평가</v>
      </c>
      <c r="G1216" s="57" t="str">
        <f>작성용!D1213</f>
        <v>타이거대체전문투자형사모특별자산투자신탁26호</v>
      </c>
      <c r="H1216" s="58" t="str">
        <f>작성용!E1213</f>
        <v>KBP2021090025</v>
      </c>
      <c r="I1216" s="57" t="str">
        <f>작성용!F1213</f>
        <v>B02</v>
      </c>
      <c r="J1216" s="57">
        <f>작성용!G1213</f>
        <v>0</v>
      </c>
      <c r="K1216" s="57" t="str">
        <f>작성용!H1213</f>
        <v>-</v>
      </c>
      <c r="L1216" s="57" t="str">
        <f>작성용!N1213</f>
        <v xml:space="preserve">분기 </v>
      </c>
      <c r="M1216" s="56" t="str">
        <f>작성용!U1213</f>
        <v>2025.03.31</v>
      </c>
      <c r="N1216" s="56" t="str">
        <f>작성용!V1213</f>
        <v>사전등록</v>
      </c>
      <c r="O1216" s="56" t="str">
        <f>작성용!W1213</f>
        <v>사전등록</v>
      </c>
      <c r="P1216" s="56" t="str">
        <f>작성용!X1213</f>
        <v>-</v>
      </c>
      <c r="Q1216" s="57" t="str">
        <f>작성용!AD1213</f>
        <v>대체평가3사업본부</v>
      </c>
      <c r="R1216" s="59">
        <f>작성용!AE1213</f>
        <v>0</v>
      </c>
      <c r="S1216" s="57" t="str">
        <f>작성용!AF1213</f>
        <v>대체평가3사업본부</v>
      </c>
      <c r="T1216" s="60" t="str">
        <f>작성용!AG1213</f>
        <v>민수지</v>
      </c>
      <c r="U1216" s="60" t="str">
        <f>작성용!AH1213</f>
        <v>민수지</v>
      </c>
      <c r="V1216" s="55">
        <f>작성용!AA1213</f>
        <v>202503</v>
      </c>
      <c r="W1216" s="57" t="str">
        <f>작성용!AC1213</f>
        <v>[T]기타보험기관[1본부]</v>
      </c>
      <c r="X1216" s="57" t="str">
        <f>작성용!O1213</f>
        <v xml:space="preserve">박지애과장 </v>
      </c>
      <c r="Y1216" s="57" t="str">
        <f>작성용!P1213</f>
        <v xml:space="preserve"> </v>
      </c>
      <c r="Z1216" s="57" t="str">
        <f>작성용!Q1213</f>
        <v xml:space="preserve">parkjiae@dgbfn.com </v>
      </c>
      <c r="AA1216" s="55" t="str">
        <f>작성용!AJ1213</f>
        <v>-</v>
      </c>
      <c r="AB1216" s="55">
        <f>작성용!AB1213</f>
        <v>0</v>
      </c>
    </row>
    <row r="1217" spans="1:28" s="11" customFormat="1" ht="16.5" hidden="1" customHeight="1" x14ac:dyDescent="0.3">
      <c r="A1217" s="53">
        <f>작성용!AL1214</f>
        <v>1213</v>
      </c>
      <c r="B1217" s="54" t="str">
        <f>작성용!AI1214</f>
        <v>가평가 : 2024-12-17(수익증권 12종목만)</v>
      </c>
      <c r="C1217" s="55" t="str">
        <f>작성용!AK1214</f>
        <v>개별종목</v>
      </c>
      <c r="D1217" s="56">
        <f>작성용!T1214</f>
        <v>45702</v>
      </c>
      <c r="E1217" s="57" t="str">
        <f>작성용!B1214</f>
        <v>아이엠라이프(구,DGB생명보험)(수익증권)</v>
      </c>
      <c r="F1217" s="57" t="str">
        <f>작성용!C1214</f>
        <v>재평가</v>
      </c>
      <c r="G1217" s="57" t="str">
        <f>작성용!D1214</f>
        <v>KB인프라CREDITSOLUTION일반사모특별자산투자신탁</v>
      </c>
      <c r="H1217" s="58" t="str">
        <f>작성용!E1214</f>
        <v>KBP2022030008</v>
      </c>
      <c r="I1217" s="57" t="str">
        <f>작성용!F1214</f>
        <v>B02</v>
      </c>
      <c r="J1217" s="57">
        <f>작성용!G1214</f>
        <v>0</v>
      </c>
      <c r="K1217" s="57" t="str">
        <f>작성용!H1214</f>
        <v>-</v>
      </c>
      <c r="L1217" s="57" t="str">
        <f>작성용!N1214</f>
        <v xml:space="preserve">분기 </v>
      </c>
      <c r="M1217" s="56" t="str">
        <f>작성용!U1214</f>
        <v>2025.03.31</v>
      </c>
      <c r="N1217" s="56" t="str">
        <f>작성용!V1214</f>
        <v>사전등록</v>
      </c>
      <c r="O1217" s="56" t="str">
        <f>작성용!W1214</f>
        <v>사전등록</v>
      </c>
      <c r="P1217" s="56" t="str">
        <f>작성용!X1214</f>
        <v>-</v>
      </c>
      <c r="Q1217" s="57" t="str">
        <f>작성용!AD1214</f>
        <v>대체평가3사업본부</v>
      </c>
      <c r="R1217" s="59">
        <f>작성용!AE1214</f>
        <v>0</v>
      </c>
      <c r="S1217" s="57" t="str">
        <f>작성용!AF1214</f>
        <v>대체평가3사업본부</v>
      </c>
      <c r="T1217" s="60" t="str">
        <f>작성용!AG1214</f>
        <v>민수지</v>
      </c>
      <c r="U1217" s="60" t="str">
        <f>작성용!AH1214</f>
        <v>민수지</v>
      </c>
      <c r="V1217" s="55">
        <f>작성용!AA1214</f>
        <v>202503</v>
      </c>
      <c r="W1217" s="57" t="str">
        <f>작성용!AC1214</f>
        <v>[T]기타보험기관[1본부]</v>
      </c>
      <c r="X1217" s="57" t="str">
        <f>작성용!O1214</f>
        <v xml:space="preserve">박지애과장 </v>
      </c>
      <c r="Y1217" s="57" t="str">
        <f>작성용!P1214</f>
        <v xml:space="preserve"> </v>
      </c>
      <c r="Z1217" s="57" t="str">
        <f>작성용!Q1214</f>
        <v xml:space="preserve">parkjiae@dgbfn.com </v>
      </c>
      <c r="AA1217" s="55" t="str">
        <f>작성용!AJ1214</f>
        <v>-</v>
      </c>
      <c r="AB1217" s="55">
        <f>작성용!AB1214</f>
        <v>0</v>
      </c>
    </row>
    <row r="1218" spans="1:28" s="11" customFormat="1" ht="16.5" hidden="1" customHeight="1" x14ac:dyDescent="0.3">
      <c r="A1218" s="53">
        <f>작성용!AL1215</f>
        <v>1214</v>
      </c>
      <c r="B1218" s="54" t="str">
        <f>작성용!AI1215</f>
        <v>가평가 : 2024-12-17(수익증권 12종목만)</v>
      </c>
      <c r="C1218" s="55" t="str">
        <f>작성용!AK1215</f>
        <v>개별종목</v>
      </c>
      <c r="D1218" s="56">
        <f>작성용!T1215</f>
        <v>45702</v>
      </c>
      <c r="E1218" s="57" t="str">
        <f>작성용!B1215</f>
        <v>아이엠라이프(구,DGB생명보험)(수익증권)</v>
      </c>
      <c r="F1218" s="57" t="str">
        <f>작성용!C1215</f>
        <v>재평가</v>
      </c>
      <c r="G1218" s="57" t="str">
        <f>작성용!D1215</f>
        <v>KB서부내륙고속도로전문투자형사모특별자산투자신탁제2종수익증권</v>
      </c>
      <c r="H1218" s="58" t="str">
        <f>작성용!E1215</f>
        <v>KBP2018030056</v>
      </c>
      <c r="I1218" s="57" t="str">
        <f>작성용!F1215</f>
        <v>B02</v>
      </c>
      <c r="J1218" s="57">
        <f>작성용!G1215</f>
        <v>0</v>
      </c>
      <c r="K1218" s="57" t="str">
        <f>작성용!H1215</f>
        <v>-</v>
      </c>
      <c r="L1218" s="57" t="str">
        <f>작성용!N1215</f>
        <v xml:space="preserve">분기 </v>
      </c>
      <c r="M1218" s="56" t="str">
        <f>작성용!U1215</f>
        <v>2025.03.31</v>
      </c>
      <c r="N1218" s="56" t="str">
        <f>작성용!V1215</f>
        <v>사전등록</v>
      </c>
      <c r="O1218" s="56" t="str">
        <f>작성용!W1215</f>
        <v>사전등록</v>
      </c>
      <c r="P1218" s="56" t="str">
        <f>작성용!X1215</f>
        <v>-</v>
      </c>
      <c r="Q1218" s="57" t="str">
        <f>작성용!AD1215</f>
        <v>대체평가3사업본부</v>
      </c>
      <c r="R1218" s="59">
        <f>작성용!AE1215</f>
        <v>0</v>
      </c>
      <c r="S1218" s="57" t="str">
        <f>작성용!AF1215</f>
        <v>대체평가3사업본부</v>
      </c>
      <c r="T1218" s="60" t="str">
        <f>작성용!AG1215</f>
        <v>민수지</v>
      </c>
      <c r="U1218" s="60" t="str">
        <f>작성용!AH1215</f>
        <v>민수지</v>
      </c>
      <c r="V1218" s="55">
        <f>작성용!AA1215</f>
        <v>202503</v>
      </c>
      <c r="W1218" s="57" t="str">
        <f>작성용!AC1215</f>
        <v>[T]기타보험기관[1본부]</v>
      </c>
      <c r="X1218" s="57" t="str">
        <f>작성용!O1215</f>
        <v xml:space="preserve">박지애과장 </v>
      </c>
      <c r="Y1218" s="57" t="str">
        <f>작성용!P1215</f>
        <v xml:space="preserve"> </v>
      </c>
      <c r="Z1218" s="57" t="str">
        <f>작성용!Q1215</f>
        <v xml:space="preserve">parkjiae@dgbfn.com </v>
      </c>
      <c r="AA1218" s="55" t="str">
        <f>작성용!AJ1215</f>
        <v>-</v>
      </c>
      <c r="AB1218" s="55">
        <f>작성용!AB1215</f>
        <v>0</v>
      </c>
    </row>
    <row r="1219" spans="1:28" s="11" customFormat="1" ht="16.5" hidden="1" customHeight="1" x14ac:dyDescent="0.3">
      <c r="A1219" s="53">
        <f>작성용!AL1216</f>
        <v>1215</v>
      </c>
      <c r="B1219" s="54" t="str">
        <f>작성용!AI1216</f>
        <v>가평가 : 2024-12-17(수익증권 12종목만)</v>
      </c>
      <c r="C1219" s="55" t="str">
        <f>작성용!AK1216</f>
        <v>개별종목</v>
      </c>
      <c r="D1219" s="56">
        <f>작성용!T1216</f>
        <v>45702</v>
      </c>
      <c r="E1219" s="57" t="str">
        <f>작성용!B1216</f>
        <v>아이엠라이프(구,DGB생명보험)(수익증권)</v>
      </c>
      <c r="F1219" s="57" t="str">
        <f>작성용!C1216</f>
        <v>재평가</v>
      </c>
      <c r="G1219" s="57" t="str">
        <f>작성용!D1216</f>
        <v>신한AIM재간접전문투자형사모투자신탁9-A호</v>
      </c>
      <c r="H1219" s="58" t="str">
        <f>작성용!E1216</f>
        <v>KBP2022060176</v>
      </c>
      <c r="I1219" s="57" t="str">
        <f>작성용!F1216</f>
        <v>B02</v>
      </c>
      <c r="J1219" s="57">
        <f>작성용!G1216</f>
        <v>0</v>
      </c>
      <c r="K1219" s="57" t="str">
        <f>작성용!H1216</f>
        <v>-</v>
      </c>
      <c r="L1219" s="57" t="str">
        <f>작성용!N1216</f>
        <v xml:space="preserve">분기 </v>
      </c>
      <c r="M1219" s="56" t="str">
        <f>작성용!U1216</f>
        <v>2025.03.31</v>
      </c>
      <c r="N1219" s="56" t="str">
        <f>작성용!V1216</f>
        <v>사전등록</v>
      </c>
      <c r="O1219" s="56" t="str">
        <f>작성용!W1216</f>
        <v>사전등록</v>
      </c>
      <c r="P1219" s="56" t="str">
        <f>작성용!X1216</f>
        <v>-</v>
      </c>
      <c r="Q1219" s="57" t="str">
        <f>작성용!AD1216</f>
        <v>대체평가3사업본부</v>
      </c>
      <c r="R1219" s="59">
        <f>작성용!AE1216</f>
        <v>0</v>
      </c>
      <c r="S1219" s="57" t="str">
        <f>작성용!AF1216</f>
        <v>대체평가3사업본부</v>
      </c>
      <c r="T1219" s="60" t="str">
        <f>작성용!AG1216</f>
        <v>민수지</v>
      </c>
      <c r="U1219" s="60" t="str">
        <f>작성용!AH1216</f>
        <v>민수지</v>
      </c>
      <c r="V1219" s="55">
        <f>작성용!AA1216</f>
        <v>202503</v>
      </c>
      <c r="W1219" s="57" t="str">
        <f>작성용!AC1216</f>
        <v>[T]기타보험기관[1본부]</v>
      </c>
      <c r="X1219" s="57" t="str">
        <f>작성용!O1216</f>
        <v xml:space="preserve">박지애과장 </v>
      </c>
      <c r="Y1219" s="57" t="str">
        <f>작성용!P1216</f>
        <v xml:space="preserve"> </v>
      </c>
      <c r="Z1219" s="57" t="str">
        <f>작성용!Q1216</f>
        <v xml:space="preserve">parkjiae@dgbfn.com </v>
      </c>
      <c r="AA1219" s="55" t="str">
        <f>작성용!AJ1216</f>
        <v>-</v>
      </c>
      <c r="AB1219" s="55">
        <f>작성용!AB1216</f>
        <v>0</v>
      </c>
    </row>
    <row r="1220" spans="1:28" s="11" customFormat="1" ht="16.5" hidden="1" customHeight="1" x14ac:dyDescent="0.3">
      <c r="A1220" s="53">
        <f>작성용!AL1217</f>
        <v>1216</v>
      </c>
      <c r="B1220" s="54" t="str">
        <f>작성용!AI1217</f>
        <v>가평가 : 2024-12-17(수익증권 12종목만)</v>
      </c>
      <c r="C1220" s="55" t="str">
        <f>작성용!AK1217</f>
        <v>개별종목</v>
      </c>
      <c r="D1220" s="56">
        <f>작성용!T1217</f>
        <v>45702</v>
      </c>
      <c r="E1220" s="57" t="str">
        <f>작성용!B1217</f>
        <v>아이엠라이프(구,DGB생명보험)(수익증권)</v>
      </c>
      <c r="F1220" s="57" t="str">
        <f>작성용!C1217</f>
        <v>재평가</v>
      </c>
      <c r="G1220" s="57" t="str">
        <f>작성용!D1217</f>
        <v>KB광명서울고속도로전문투자형사모특별자산투자신탁</v>
      </c>
      <c r="H1220" s="58" t="str">
        <f>작성용!E1217</f>
        <v>KBP2019090155</v>
      </c>
      <c r="I1220" s="57" t="str">
        <f>작성용!F1217</f>
        <v>B02</v>
      </c>
      <c r="J1220" s="57">
        <f>작성용!G1217</f>
        <v>0</v>
      </c>
      <c r="K1220" s="57" t="str">
        <f>작성용!H1217</f>
        <v>-</v>
      </c>
      <c r="L1220" s="57" t="str">
        <f>작성용!N1217</f>
        <v xml:space="preserve">분기 </v>
      </c>
      <c r="M1220" s="56" t="str">
        <f>작성용!U1217</f>
        <v>2025.03.31</v>
      </c>
      <c r="N1220" s="56" t="str">
        <f>작성용!V1217</f>
        <v>사전등록</v>
      </c>
      <c r="O1220" s="56" t="str">
        <f>작성용!W1217</f>
        <v>사전등록</v>
      </c>
      <c r="P1220" s="56" t="str">
        <f>작성용!X1217</f>
        <v>-</v>
      </c>
      <c r="Q1220" s="57" t="str">
        <f>작성용!AD1217</f>
        <v>대체평가3사업본부</v>
      </c>
      <c r="R1220" s="59">
        <f>작성용!AE1217</f>
        <v>0</v>
      </c>
      <c r="S1220" s="57" t="str">
        <f>작성용!AF1217</f>
        <v>대체평가3사업본부</v>
      </c>
      <c r="T1220" s="60" t="str">
        <f>작성용!AG1217</f>
        <v>민수지</v>
      </c>
      <c r="U1220" s="60" t="str">
        <f>작성용!AH1217</f>
        <v>민수지</v>
      </c>
      <c r="V1220" s="55">
        <f>작성용!AA1217</f>
        <v>202503</v>
      </c>
      <c r="W1220" s="57" t="str">
        <f>작성용!AC1217</f>
        <v>[T]기타보험기관[1본부]</v>
      </c>
      <c r="X1220" s="57" t="str">
        <f>작성용!O1217</f>
        <v xml:space="preserve">박지애과장 </v>
      </c>
      <c r="Y1220" s="57" t="str">
        <f>작성용!P1217</f>
        <v xml:space="preserve"> </v>
      </c>
      <c r="Z1220" s="57" t="str">
        <f>작성용!Q1217</f>
        <v xml:space="preserve">parkjiae@dgbfn.com </v>
      </c>
      <c r="AA1220" s="55" t="str">
        <f>작성용!AJ1217</f>
        <v>-</v>
      </c>
      <c r="AB1220" s="55">
        <f>작성용!AB1217</f>
        <v>0</v>
      </c>
    </row>
    <row r="1221" spans="1:28" s="11" customFormat="1" ht="16.5" hidden="1" customHeight="1" x14ac:dyDescent="0.3">
      <c r="A1221" s="53">
        <f>작성용!AL1218</f>
        <v>1217</v>
      </c>
      <c r="B1221" s="54" t="str">
        <f>작성용!AI1218</f>
        <v>가평가 : 2024-12-17(수익증권 12종목만)</v>
      </c>
      <c r="C1221" s="55" t="str">
        <f>작성용!AK1218</f>
        <v>개별종목</v>
      </c>
      <c r="D1221" s="56">
        <f>작성용!T1218</f>
        <v>45702</v>
      </c>
      <c r="E1221" s="57" t="str">
        <f>작성용!B1218</f>
        <v>아이엠라이프(구,DGB생명보험)(수익증권)</v>
      </c>
      <c r="F1221" s="57" t="str">
        <f>작성용!C1218</f>
        <v>재평가</v>
      </c>
      <c r="G1221" s="57" t="str">
        <f>작성용!D1218</f>
        <v>KIAMCO도로투자사모특별자산투자신탁제11호</v>
      </c>
      <c r="H1221" s="58" t="str">
        <f>작성용!E1218</f>
        <v>KBP2019090154</v>
      </c>
      <c r="I1221" s="57" t="str">
        <f>작성용!F1218</f>
        <v>B02</v>
      </c>
      <c r="J1221" s="57">
        <f>작성용!G1218</f>
        <v>0</v>
      </c>
      <c r="K1221" s="57" t="str">
        <f>작성용!H1218</f>
        <v>-</v>
      </c>
      <c r="L1221" s="57" t="str">
        <f>작성용!N1218</f>
        <v xml:space="preserve">분기 </v>
      </c>
      <c r="M1221" s="56" t="str">
        <f>작성용!U1218</f>
        <v>2025.03.31</v>
      </c>
      <c r="N1221" s="56" t="str">
        <f>작성용!V1218</f>
        <v>사전등록</v>
      </c>
      <c r="O1221" s="56" t="str">
        <f>작성용!W1218</f>
        <v>사전등록</v>
      </c>
      <c r="P1221" s="56" t="str">
        <f>작성용!X1218</f>
        <v>-</v>
      </c>
      <c r="Q1221" s="57" t="str">
        <f>작성용!AD1218</f>
        <v>대체평가3사업본부</v>
      </c>
      <c r="R1221" s="59">
        <f>작성용!AE1218</f>
        <v>0</v>
      </c>
      <c r="S1221" s="57" t="str">
        <f>작성용!AF1218</f>
        <v>대체평가3사업본부</v>
      </c>
      <c r="T1221" s="60" t="str">
        <f>작성용!AG1218</f>
        <v>민수지</v>
      </c>
      <c r="U1221" s="60" t="str">
        <f>작성용!AH1218</f>
        <v>민수지</v>
      </c>
      <c r="V1221" s="55">
        <f>작성용!AA1218</f>
        <v>202503</v>
      </c>
      <c r="W1221" s="57" t="str">
        <f>작성용!AC1218</f>
        <v>[T]기타보험기관[1본부]</v>
      </c>
      <c r="X1221" s="57" t="str">
        <f>작성용!O1218</f>
        <v xml:space="preserve">박지애과장 </v>
      </c>
      <c r="Y1221" s="57" t="str">
        <f>작성용!P1218</f>
        <v xml:space="preserve"> </v>
      </c>
      <c r="Z1221" s="57" t="str">
        <f>작성용!Q1218</f>
        <v xml:space="preserve">parkjiae@dgbfn.com </v>
      </c>
      <c r="AA1221" s="55" t="str">
        <f>작성용!AJ1218</f>
        <v>-</v>
      </c>
      <c r="AB1221" s="55">
        <f>작성용!AB1218</f>
        <v>0</v>
      </c>
    </row>
    <row r="1222" spans="1:28" s="11" customFormat="1" ht="16.5" hidden="1" customHeight="1" x14ac:dyDescent="0.3">
      <c r="A1222" s="53">
        <f>작성용!AL1219</f>
        <v>1218</v>
      </c>
      <c r="B1222" s="54" t="str">
        <f>작성용!AI1219</f>
        <v>가평가 : 2024-12-17(수익증권 12종목만)</v>
      </c>
      <c r="C1222" s="55" t="str">
        <f>작성용!AK1219</f>
        <v>개별종목</v>
      </c>
      <c r="D1222" s="56">
        <f>작성용!T1219</f>
        <v>45702</v>
      </c>
      <c r="E1222" s="57" t="str">
        <f>작성용!B1219</f>
        <v>아이엠라이프(구,DGB생명보험)(수익증권)</v>
      </c>
      <c r="F1222" s="57" t="str">
        <f>작성용!C1219</f>
        <v>재평가</v>
      </c>
      <c r="G1222" s="57" t="str">
        <f>작성용!D1219</f>
        <v>KIAMCO호주항암센터대출사모특별자산투자신탁제2호</v>
      </c>
      <c r="H1222" s="58" t="str">
        <f>작성용!E1219</f>
        <v>KBP2022090062</v>
      </c>
      <c r="I1222" s="57" t="str">
        <f>작성용!F1219</f>
        <v>B02</v>
      </c>
      <c r="J1222" s="57">
        <f>작성용!G1219</f>
        <v>0</v>
      </c>
      <c r="K1222" s="57" t="str">
        <f>작성용!H1219</f>
        <v>-</v>
      </c>
      <c r="L1222" s="57" t="str">
        <f>작성용!N1219</f>
        <v xml:space="preserve">분기 </v>
      </c>
      <c r="M1222" s="56" t="str">
        <f>작성용!U1219</f>
        <v>2025.03.31</v>
      </c>
      <c r="N1222" s="56" t="str">
        <f>작성용!V1219</f>
        <v>사전등록</v>
      </c>
      <c r="O1222" s="56" t="str">
        <f>작성용!W1219</f>
        <v>사전등록</v>
      </c>
      <c r="P1222" s="56" t="str">
        <f>작성용!X1219</f>
        <v>-</v>
      </c>
      <c r="Q1222" s="57" t="str">
        <f>작성용!AD1219</f>
        <v>대체평가3사업본부</v>
      </c>
      <c r="R1222" s="59">
        <f>작성용!AE1219</f>
        <v>0</v>
      </c>
      <c r="S1222" s="57" t="str">
        <f>작성용!AF1219</f>
        <v>대체평가3사업본부</v>
      </c>
      <c r="T1222" s="60" t="str">
        <f>작성용!AG1219</f>
        <v>민수지</v>
      </c>
      <c r="U1222" s="60" t="str">
        <f>작성용!AH1219</f>
        <v>민수지</v>
      </c>
      <c r="V1222" s="55">
        <f>작성용!AA1219</f>
        <v>202503</v>
      </c>
      <c r="W1222" s="57" t="str">
        <f>작성용!AC1219</f>
        <v>[T]기타보험기관[1본부]</v>
      </c>
      <c r="X1222" s="57" t="str">
        <f>작성용!O1219</f>
        <v xml:space="preserve">박지애과장 </v>
      </c>
      <c r="Y1222" s="57" t="str">
        <f>작성용!P1219</f>
        <v xml:space="preserve"> </v>
      </c>
      <c r="Z1222" s="57" t="str">
        <f>작성용!Q1219</f>
        <v xml:space="preserve">parkjiae@dgbfn.com </v>
      </c>
      <c r="AA1222" s="55" t="str">
        <f>작성용!AJ1219</f>
        <v>-</v>
      </c>
      <c r="AB1222" s="55">
        <f>작성용!AB1219</f>
        <v>0</v>
      </c>
    </row>
    <row r="1223" spans="1:28" s="11" customFormat="1" ht="16.5" hidden="1" customHeight="1" x14ac:dyDescent="0.3">
      <c r="A1223" s="53">
        <f>작성용!AL1220</f>
        <v>1219</v>
      </c>
      <c r="B1223" s="54" t="str">
        <f>작성용!AI1220</f>
        <v>가평가 : 2024-12-17(수익증권 12종목만)</v>
      </c>
      <c r="C1223" s="55" t="str">
        <f>작성용!AK1220</f>
        <v>개별종목</v>
      </c>
      <c r="D1223" s="56">
        <f>작성용!T1220</f>
        <v>45702</v>
      </c>
      <c r="E1223" s="57" t="str">
        <f>작성용!B1220</f>
        <v>아이엠라이프(구,DGB생명보험)(수익증권)</v>
      </c>
      <c r="F1223" s="57" t="str">
        <f>작성용!C1220</f>
        <v>재평가</v>
      </c>
      <c r="G1223" s="57" t="str">
        <f>작성용!D1220</f>
        <v>iM에셋ESG일반사모특별자산투자신탁1호</v>
      </c>
      <c r="H1223" s="58" t="str">
        <f>작성용!E1220</f>
        <v>KBP2022030074</v>
      </c>
      <c r="I1223" s="57" t="str">
        <f>작성용!F1220</f>
        <v>B02</v>
      </c>
      <c r="J1223" s="57">
        <f>작성용!G1220</f>
        <v>0</v>
      </c>
      <c r="K1223" s="57" t="str">
        <f>작성용!H1220</f>
        <v>-</v>
      </c>
      <c r="L1223" s="57" t="str">
        <f>작성용!N1220</f>
        <v xml:space="preserve">분기 </v>
      </c>
      <c r="M1223" s="56" t="str">
        <f>작성용!U1220</f>
        <v>2025.03.31</v>
      </c>
      <c r="N1223" s="56" t="str">
        <f>작성용!V1220</f>
        <v>사전등록</v>
      </c>
      <c r="O1223" s="56" t="str">
        <f>작성용!W1220</f>
        <v>사전등록</v>
      </c>
      <c r="P1223" s="56" t="str">
        <f>작성용!X1220</f>
        <v>-</v>
      </c>
      <c r="Q1223" s="57" t="str">
        <f>작성용!AD1220</f>
        <v>대체평가3사업본부</v>
      </c>
      <c r="R1223" s="59">
        <f>작성용!AE1220</f>
        <v>0</v>
      </c>
      <c r="S1223" s="57" t="str">
        <f>작성용!AF1220</f>
        <v>대체평가3사업본부</v>
      </c>
      <c r="T1223" s="60" t="str">
        <f>작성용!AG1220</f>
        <v>민수지</v>
      </c>
      <c r="U1223" s="60" t="str">
        <f>작성용!AH1220</f>
        <v>민수지</v>
      </c>
      <c r="V1223" s="55">
        <f>작성용!AA1220</f>
        <v>202503</v>
      </c>
      <c r="W1223" s="57" t="str">
        <f>작성용!AC1220</f>
        <v>[T]기타보험기관[1본부]</v>
      </c>
      <c r="X1223" s="57" t="str">
        <f>작성용!O1220</f>
        <v xml:space="preserve">박지애과장 </v>
      </c>
      <c r="Y1223" s="57" t="str">
        <f>작성용!P1220</f>
        <v xml:space="preserve"> </v>
      </c>
      <c r="Z1223" s="57" t="str">
        <f>작성용!Q1220</f>
        <v xml:space="preserve">parkjiae@dgbfn.com </v>
      </c>
      <c r="AA1223" s="55" t="str">
        <f>작성용!AJ1220</f>
        <v>-</v>
      </c>
      <c r="AB1223" s="55">
        <f>작성용!AB1220</f>
        <v>0</v>
      </c>
    </row>
    <row r="1224" spans="1:28" s="11" customFormat="1" ht="16.5" hidden="1" customHeight="1" x14ac:dyDescent="0.3">
      <c r="A1224" s="53">
        <f>작성용!AL1221</f>
        <v>1220</v>
      </c>
      <c r="B1224" s="54" t="str">
        <f>작성용!AI1221</f>
        <v>가평가 : 2024-12-17(수익증권 12종목만)</v>
      </c>
      <c r="C1224" s="55" t="str">
        <f>작성용!AK1221</f>
        <v>개별종목</v>
      </c>
      <c r="D1224" s="56">
        <f>작성용!T1221</f>
        <v>45702</v>
      </c>
      <c r="E1224" s="57" t="str">
        <f>작성용!B1221</f>
        <v>아이엠라이프(구,DGB생명보험)(수익증권)</v>
      </c>
      <c r="F1224" s="57" t="str">
        <f>작성용!C1221</f>
        <v>재평가</v>
      </c>
      <c r="G1224" s="57" t="str">
        <f>작성용!D1221</f>
        <v>템플턴하나뉴딜인프라BTL사모투자신탁제2호</v>
      </c>
      <c r="H1224" s="58" t="str">
        <f>작성용!E1221</f>
        <v>KBP2023060074</v>
      </c>
      <c r="I1224" s="57" t="str">
        <f>작성용!F1221</f>
        <v>B02</v>
      </c>
      <c r="J1224" s="57">
        <f>작성용!G1221</f>
        <v>0</v>
      </c>
      <c r="K1224" s="57" t="str">
        <f>작성용!H1221</f>
        <v>-</v>
      </c>
      <c r="L1224" s="57" t="str">
        <f>작성용!N1221</f>
        <v xml:space="preserve">분기 </v>
      </c>
      <c r="M1224" s="56" t="str">
        <f>작성용!U1221</f>
        <v>2025.03.31</v>
      </c>
      <c r="N1224" s="56" t="str">
        <f>작성용!V1221</f>
        <v>사전등록</v>
      </c>
      <c r="O1224" s="56" t="str">
        <f>작성용!W1221</f>
        <v>사전등록</v>
      </c>
      <c r="P1224" s="56" t="str">
        <f>작성용!X1221</f>
        <v>-</v>
      </c>
      <c r="Q1224" s="57" t="str">
        <f>작성용!AD1221</f>
        <v>대체평가3사업본부</v>
      </c>
      <c r="R1224" s="59">
        <f>작성용!AE1221</f>
        <v>0</v>
      </c>
      <c r="S1224" s="57" t="str">
        <f>작성용!AF1221</f>
        <v>대체평가3사업본부</v>
      </c>
      <c r="T1224" s="60" t="str">
        <f>작성용!AG1221</f>
        <v>민수지</v>
      </c>
      <c r="U1224" s="60" t="str">
        <f>작성용!AH1221</f>
        <v>민수지</v>
      </c>
      <c r="V1224" s="55">
        <f>작성용!AA1221</f>
        <v>202503</v>
      </c>
      <c r="W1224" s="57" t="str">
        <f>작성용!AC1221</f>
        <v>[T]기타보험기관[1본부]</v>
      </c>
      <c r="X1224" s="57" t="str">
        <f>작성용!O1221</f>
        <v xml:space="preserve">박지애과장 </v>
      </c>
      <c r="Y1224" s="57" t="str">
        <f>작성용!P1221</f>
        <v xml:space="preserve"> </v>
      </c>
      <c r="Z1224" s="57" t="str">
        <f>작성용!Q1221</f>
        <v xml:space="preserve">parkjiae@dgbfn.com </v>
      </c>
      <c r="AA1224" s="55" t="str">
        <f>작성용!AJ1221</f>
        <v>-</v>
      </c>
      <c r="AB1224" s="55">
        <f>작성용!AB1221</f>
        <v>0</v>
      </c>
    </row>
    <row r="1225" spans="1:28" s="11" customFormat="1" ht="16.5" hidden="1" customHeight="1" x14ac:dyDescent="0.3">
      <c r="A1225" s="53">
        <f>작성용!AL1222</f>
        <v>1221</v>
      </c>
      <c r="B1225" s="54" t="str">
        <f>작성용!AI1222</f>
        <v>가평가 : 2024-12-17(수익증권 12종목만)</v>
      </c>
      <c r="C1225" s="55" t="str">
        <f>작성용!AK1222</f>
        <v>개별종목</v>
      </c>
      <c r="D1225" s="56">
        <f>작성용!T1222</f>
        <v>45702</v>
      </c>
      <c r="E1225" s="57" t="str">
        <f>작성용!B1222</f>
        <v>아이엠라이프(구,DGB생명보험)(수익증권)</v>
      </c>
      <c r="F1225" s="57" t="str">
        <f>작성용!C1222</f>
        <v>재평가</v>
      </c>
      <c r="G1225" s="57" t="str">
        <f>작성용!D1222</f>
        <v>한화북미바이아웃일반사모투자신탁10호</v>
      </c>
      <c r="H1225" s="58" t="str">
        <f>작성용!E1222</f>
        <v>KBP2023060075</v>
      </c>
      <c r="I1225" s="57" t="str">
        <f>작성용!F1222</f>
        <v>B02</v>
      </c>
      <c r="J1225" s="57">
        <f>작성용!G1222</f>
        <v>0</v>
      </c>
      <c r="K1225" s="57" t="str">
        <f>작성용!H1222</f>
        <v>-</v>
      </c>
      <c r="L1225" s="57" t="str">
        <f>작성용!N1222</f>
        <v xml:space="preserve">분기 </v>
      </c>
      <c r="M1225" s="56" t="str">
        <f>작성용!U1222</f>
        <v>2025.03.31</v>
      </c>
      <c r="N1225" s="56" t="str">
        <f>작성용!V1222</f>
        <v>사전등록</v>
      </c>
      <c r="O1225" s="56" t="str">
        <f>작성용!W1222</f>
        <v>사전등록</v>
      </c>
      <c r="P1225" s="56" t="str">
        <f>작성용!X1222</f>
        <v>-</v>
      </c>
      <c r="Q1225" s="57" t="str">
        <f>작성용!AD1222</f>
        <v>대체평가3사업본부</v>
      </c>
      <c r="R1225" s="59">
        <f>작성용!AE1222</f>
        <v>0</v>
      </c>
      <c r="S1225" s="57" t="str">
        <f>작성용!AF1222</f>
        <v>대체평가3사업본부</v>
      </c>
      <c r="T1225" s="60" t="str">
        <f>작성용!AG1222</f>
        <v>민수지</v>
      </c>
      <c r="U1225" s="60" t="str">
        <f>작성용!AH1222</f>
        <v>민수지</v>
      </c>
      <c r="V1225" s="55">
        <f>작성용!AA1222</f>
        <v>202503</v>
      </c>
      <c r="W1225" s="57" t="str">
        <f>작성용!AC1222</f>
        <v>[T]기타보험기관[1본부]</v>
      </c>
      <c r="X1225" s="57" t="str">
        <f>작성용!O1222</f>
        <v xml:space="preserve">박지애과장 </v>
      </c>
      <c r="Y1225" s="57" t="str">
        <f>작성용!P1222</f>
        <v xml:space="preserve"> </v>
      </c>
      <c r="Z1225" s="57" t="str">
        <f>작성용!Q1222</f>
        <v xml:space="preserve">parkjiae@dgbfn.com </v>
      </c>
      <c r="AA1225" s="55" t="str">
        <f>작성용!AJ1222</f>
        <v>-</v>
      </c>
      <c r="AB1225" s="55">
        <f>작성용!AB1222</f>
        <v>0</v>
      </c>
    </row>
    <row r="1226" spans="1:28" s="11" customFormat="1" ht="16.5" hidden="1" customHeight="1" x14ac:dyDescent="0.3">
      <c r="A1226" s="53">
        <f>작성용!AL1223</f>
        <v>1222</v>
      </c>
      <c r="B1226" s="54" t="str">
        <f>작성용!AI1223</f>
        <v>가평가 : 2024-12-17(수익증권 12종목만)</v>
      </c>
      <c r="C1226" s="55" t="str">
        <f>작성용!AK1223</f>
        <v>개별종목</v>
      </c>
      <c r="D1226" s="56">
        <f>작성용!T1223</f>
        <v>45702</v>
      </c>
      <c r="E1226" s="57" t="str">
        <f>작성용!B1223</f>
        <v>아이엠라이프(구,DGB생명보험)(수익증권)</v>
      </c>
      <c r="F1226" s="57" t="str">
        <f>작성용!C1223</f>
        <v>재평가</v>
      </c>
      <c r="G1226" s="57" t="str">
        <f>작성용!D1223</f>
        <v>현대인베스트북미대출채권일반사모특별자산투자신탁31호</v>
      </c>
      <c r="H1226" s="58" t="str">
        <f>작성용!E1223</f>
        <v>KBP2023090016</v>
      </c>
      <c r="I1226" s="57" t="str">
        <f>작성용!F1223</f>
        <v>B02</v>
      </c>
      <c r="J1226" s="57">
        <f>작성용!G1223</f>
        <v>0</v>
      </c>
      <c r="K1226" s="57" t="str">
        <f>작성용!H1223</f>
        <v>-</v>
      </c>
      <c r="L1226" s="57" t="str">
        <f>작성용!N1223</f>
        <v xml:space="preserve">분기 </v>
      </c>
      <c r="M1226" s="56" t="str">
        <f>작성용!U1223</f>
        <v>2025.03.31</v>
      </c>
      <c r="N1226" s="56" t="str">
        <f>작성용!V1223</f>
        <v>사전등록</v>
      </c>
      <c r="O1226" s="56" t="str">
        <f>작성용!W1223</f>
        <v>사전등록</v>
      </c>
      <c r="P1226" s="56" t="str">
        <f>작성용!X1223</f>
        <v>-</v>
      </c>
      <c r="Q1226" s="57" t="str">
        <f>작성용!AD1223</f>
        <v>대체평가3사업본부</v>
      </c>
      <c r="R1226" s="59">
        <f>작성용!AE1223</f>
        <v>0</v>
      </c>
      <c r="S1226" s="57" t="str">
        <f>작성용!AF1223</f>
        <v>대체평가3사업본부</v>
      </c>
      <c r="T1226" s="60" t="str">
        <f>작성용!AG1223</f>
        <v>민수지</v>
      </c>
      <c r="U1226" s="60" t="str">
        <f>작성용!AH1223</f>
        <v>민수지</v>
      </c>
      <c r="V1226" s="55">
        <f>작성용!AA1223</f>
        <v>202503</v>
      </c>
      <c r="W1226" s="57" t="str">
        <f>작성용!AC1223</f>
        <v>[T]기타보험기관[1본부]</v>
      </c>
      <c r="X1226" s="57" t="str">
        <f>작성용!O1223</f>
        <v>박지애과장</v>
      </c>
      <c r="Y1226" s="57" t="str">
        <f>작성용!P1223</f>
        <v xml:space="preserve"> </v>
      </c>
      <c r="Z1226" s="57" t="str">
        <f>작성용!Q1223</f>
        <v xml:space="preserve">parkjiae@dgbfn.com </v>
      </c>
      <c r="AA1226" s="55" t="str">
        <f>작성용!AJ1223</f>
        <v>-</v>
      </c>
      <c r="AB1226" s="55">
        <f>작성용!AB1223</f>
        <v>0</v>
      </c>
    </row>
    <row r="1227" spans="1:28" s="11" customFormat="1" ht="16.5" hidden="1" customHeight="1" x14ac:dyDescent="0.3">
      <c r="A1227" s="53">
        <f>작성용!AL1224</f>
        <v>1223</v>
      </c>
      <c r="B1227" s="54" t="str">
        <f>작성용!AI1224</f>
        <v>가평가 : 2024-12-17(수익증권 12종목만)</v>
      </c>
      <c r="C1227" s="55" t="str">
        <f>작성용!AK1224</f>
        <v>개별종목</v>
      </c>
      <c r="D1227" s="56">
        <f>작성용!T1224</f>
        <v>45702</v>
      </c>
      <c r="E1227" s="57" t="str">
        <f>작성용!B1224</f>
        <v>아이엠라이프(구,DGB생명보험)(수익증권)</v>
      </c>
      <c r="F1227" s="57" t="str">
        <f>작성용!C1224</f>
        <v>재평가</v>
      </c>
      <c r="G1227" s="57" t="str">
        <f>작성용!D1224</f>
        <v>신한DOVERXI일반사모투자신탁제2호(H)</v>
      </c>
      <c r="H1227" s="58" t="str">
        <f>작성용!E1224</f>
        <v>KBP2023120068</v>
      </c>
      <c r="I1227" s="57" t="str">
        <f>작성용!F1224</f>
        <v>B02</v>
      </c>
      <c r="J1227" s="57">
        <f>작성용!G1224</f>
        <v>0</v>
      </c>
      <c r="K1227" s="57" t="str">
        <f>작성용!H1224</f>
        <v>-</v>
      </c>
      <c r="L1227" s="57" t="str">
        <f>작성용!N1224</f>
        <v xml:space="preserve">분기 </v>
      </c>
      <c r="M1227" s="56" t="str">
        <f>작성용!U1224</f>
        <v>2025.03.31</v>
      </c>
      <c r="N1227" s="56" t="str">
        <f>작성용!V1224</f>
        <v>사전등록</v>
      </c>
      <c r="O1227" s="56" t="str">
        <f>작성용!W1224</f>
        <v>사전등록</v>
      </c>
      <c r="P1227" s="56" t="str">
        <f>작성용!X1224</f>
        <v>-</v>
      </c>
      <c r="Q1227" s="57" t="str">
        <f>작성용!AD1224</f>
        <v>대체평가3사업본부</v>
      </c>
      <c r="R1227" s="59">
        <f>작성용!AE1224</f>
        <v>0</v>
      </c>
      <c r="S1227" s="57" t="str">
        <f>작성용!AF1224</f>
        <v>대체평가3사업본부</v>
      </c>
      <c r="T1227" s="60" t="str">
        <f>작성용!AG1224</f>
        <v>민수지</v>
      </c>
      <c r="U1227" s="60" t="str">
        <f>작성용!AH1224</f>
        <v>민수지</v>
      </c>
      <c r="V1227" s="55">
        <f>작성용!AA1224</f>
        <v>202503</v>
      </c>
      <c r="W1227" s="57" t="str">
        <f>작성용!AC1224</f>
        <v>[T]기타보험기관[1본부]</v>
      </c>
      <c r="X1227" s="57" t="str">
        <f>작성용!O1224</f>
        <v>박지애과장</v>
      </c>
      <c r="Y1227" s="57" t="str">
        <f>작성용!P1224</f>
        <v xml:space="preserve"> </v>
      </c>
      <c r="Z1227" s="57" t="str">
        <f>작성용!Q1224</f>
        <v xml:space="preserve">parkjiae@dgbfn.com </v>
      </c>
      <c r="AA1227" s="55" t="str">
        <f>작성용!AJ1224</f>
        <v>-</v>
      </c>
      <c r="AB1227" s="55">
        <f>작성용!AB1224</f>
        <v>0</v>
      </c>
    </row>
    <row r="1228" spans="1:28" s="11" customFormat="1" ht="16.5" hidden="1" customHeight="1" x14ac:dyDescent="0.3">
      <c r="A1228" s="53">
        <f>작성용!AL1225</f>
        <v>1224</v>
      </c>
      <c r="B1228" s="54" t="str">
        <f>작성용!AI1225</f>
        <v>가평가 : 2024-12-17(수익증권 12종목만)</v>
      </c>
      <c r="C1228" s="55" t="str">
        <f>작성용!AK1225</f>
        <v>개별종목</v>
      </c>
      <c r="D1228" s="56">
        <f>작성용!T1225</f>
        <v>45702</v>
      </c>
      <c r="E1228" s="57" t="str">
        <f>작성용!B1225</f>
        <v>아이엠라이프(구,DGB생명보험)(수익증권)</v>
      </c>
      <c r="F1228" s="57" t="str">
        <f>작성용!C1225</f>
        <v>재평가</v>
      </c>
      <c r="G1228" s="57" t="str">
        <f>작성용!D1225</f>
        <v>이지스스텝스톤세컨더리일반사모투자신탁491호</v>
      </c>
      <c r="H1228" s="58" t="str">
        <f>작성용!E1225</f>
        <v>KBP2023120070</v>
      </c>
      <c r="I1228" s="57" t="str">
        <f>작성용!F1225</f>
        <v>B02</v>
      </c>
      <c r="J1228" s="57">
        <f>작성용!G1225</f>
        <v>0</v>
      </c>
      <c r="K1228" s="57" t="str">
        <f>작성용!H1225</f>
        <v>-</v>
      </c>
      <c r="L1228" s="57" t="str">
        <f>작성용!N1225</f>
        <v xml:space="preserve">분기 </v>
      </c>
      <c r="M1228" s="56" t="str">
        <f>작성용!U1225</f>
        <v>2025.03.31</v>
      </c>
      <c r="N1228" s="56" t="str">
        <f>작성용!V1225</f>
        <v>사전등록</v>
      </c>
      <c r="O1228" s="56" t="str">
        <f>작성용!W1225</f>
        <v>사전등록</v>
      </c>
      <c r="P1228" s="56" t="str">
        <f>작성용!X1225</f>
        <v>-</v>
      </c>
      <c r="Q1228" s="57" t="str">
        <f>작성용!AD1225</f>
        <v>대체평가3사업본부</v>
      </c>
      <c r="R1228" s="59">
        <f>작성용!AE1225</f>
        <v>0</v>
      </c>
      <c r="S1228" s="57" t="str">
        <f>작성용!AF1225</f>
        <v>대체평가3사업본부</v>
      </c>
      <c r="T1228" s="60" t="str">
        <f>작성용!AG1225</f>
        <v>민수지</v>
      </c>
      <c r="U1228" s="60" t="str">
        <f>작성용!AH1225</f>
        <v>민수지</v>
      </c>
      <c r="V1228" s="55">
        <f>작성용!AA1225</f>
        <v>202503</v>
      </c>
      <c r="W1228" s="57" t="str">
        <f>작성용!AC1225</f>
        <v>[T]기타보험기관[1본부]</v>
      </c>
      <c r="X1228" s="57" t="str">
        <f>작성용!O1225</f>
        <v>박지애과장</v>
      </c>
      <c r="Y1228" s="57" t="str">
        <f>작성용!P1225</f>
        <v xml:space="preserve"> </v>
      </c>
      <c r="Z1228" s="57" t="str">
        <f>작성용!Q1225</f>
        <v xml:space="preserve">parkjiae@dgbfn.com </v>
      </c>
      <c r="AA1228" s="55" t="str">
        <f>작성용!AJ1225</f>
        <v>-</v>
      </c>
      <c r="AB1228" s="55">
        <f>작성용!AB1225</f>
        <v>0</v>
      </c>
    </row>
    <row r="1229" spans="1:28" s="11" customFormat="1" ht="16.5" hidden="1" customHeight="1" x14ac:dyDescent="0.3">
      <c r="A1229" s="53">
        <f>작성용!AL1226</f>
        <v>1225</v>
      </c>
      <c r="B1229" s="54" t="str">
        <f>작성용!AI1226</f>
        <v>가평가 : 2024-12-17(수익증권 12종목만)</v>
      </c>
      <c r="C1229" s="55" t="str">
        <f>작성용!AK1226</f>
        <v>개별종목</v>
      </c>
      <c r="D1229" s="56">
        <f>작성용!T1226</f>
        <v>45702</v>
      </c>
      <c r="E1229" s="57" t="str">
        <f>작성용!B1226</f>
        <v>아이엠라이프(구,DGB생명보험)(수익증권)</v>
      </c>
      <c r="F1229" s="57" t="str">
        <f>작성용!C1226</f>
        <v>재평가</v>
      </c>
      <c r="G1229" s="57" t="str">
        <f>작성용!D1226</f>
        <v>키움AIM일반사모투자신탁제1호</v>
      </c>
      <c r="H1229" s="58" t="str">
        <f>작성용!E1226</f>
        <v>KBP2024030018</v>
      </c>
      <c r="I1229" s="57" t="str">
        <f>작성용!F1226</f>
        <v>B02</v>
      </c>
      <c r="J1229" s="57">
        <f>작성용!G1226</f>
        <v>0</v>
      </c>
      <c r="K1229" s="57" t="str">
        <f>작성용!H1226</f>
        <v>-</v>
      </c>
      <c r="L1229" s="57" t="str">
        <f>작성용!N1226</f>
        <v xml:space="preserve">분기 </v>
      </c>
      <c r="M1229" s="56" t="str">
        <f>작성용!U1226</f>
        <v>2025.03.31</v>
      </c>
      <c r="N1229" s="56" t="str">
        <f>작성용!V1226</f>
        <v>사전등록</v>
      </c>
      <c r="O1229" s="56" t="str">
        <f>작성용!W1226</f>
        <v>사전등록</v>
      </c>
      <c r="P1229" s="56" t="str">
        <f>작성용!X1226</f>
        <v>-</v>
      </c>
      <c r="Q1229" s="57" t="str">
        <f>작성용!AD1226</f>
        <v>대체평가3사업본부</v>
      </c>
      <c r="R1229" s="59">
        <f>작성용!AE1226</f>
        <v>0</v>
      </c>
      <c r="S1229" s="57" t="str">
        <f>작성용!AF1226</f>
        <v>대체평가3사업본부</v>
      </c>
      <c r="T1229" s="60" t="str">
        <f>작성용!AG1226</f>
        <v>민수지</v>
      </c>
      <c r="U1229" s="60" t="str">
        <f>작성용!AH1226</f>
        <v>민수지</v>
      </c>
      <c r="V1229" s="55">
        <f>작성용!AA1226</f>
        <v>202503</v>
      </c>
      <c r="W1229" s="57" t="str">
        <f>작성용!AC1226</f>
        <v>[T]기타보험기관[1본부]</v>
      </c>
      <c r="X1229" s="57" t="str">
        <f>작성용!O1226</f>
        <v>박지애과장</v>
      </c>
      <c r="Y1229" s="57" t="str">
        <f>작성용!P1226</f>
        <v xml:space="preserve"> </v>
      </c>
      <c r="Z1229" s="57" t="str">
        <f>작성용!Q1226</f>
        <v xml:space="preserve">parkjiae@dgbfn.com </v>
      </c>
      <c r="AA1229" s="55" t="str">
        <f>작성용!AJ1226</f>
        <v>-</v>
      </c>
      <c r="AB1229" s="55">
        <f>작성용!AB1226</f>
        <v>0</v>
      </c>
    </row>
    <row r="1230" spans="1:28" s="11" customFormat="1" ht="16.5" hidden="1" customHeight="1" x14ac:dyDescent="0.3">
      <c r="A1230" s="53">
        <f>작성용!AL1227</f>
        <v>1226</v>
      </c>
      <c r="B1230" s="54" t="str">
        <f>작성용!AI1227</f>
        <v>가평가 : 2024-12-17(수익증권 12종목만)</v>
      </c>
      <c r="C1230" s="55" t="str">
        <f>작성용!AK1227</f>
        <v>개별종목</v>
      </c>
      <c r="D1230" s="56">
        <f>작성용!T1227</f>
        <v>45702</v>
      </c>
      <c r="E1230" s="57" t="str">
        <f>작성용!B1227</f>
        <v>아이엠라이프(구,DGB생명보험)(수익증권)</v>
      </c>
      <c r="F1230" s="57" t="str">
        <f>작성용!C1227</f>
        <v>재평가</v>
      </c>
      <c r="G1230" s="57" t="str">
        <f>작성용!D1227</f>
        <v>삼성PEMBERTONMMDFIV일반사모투자신탁1호</v>
      </c>
      <c r="H1230" s="58" t="str">
        <f>작성용!E1227</f>
        <v>KBP2024060004</v>
      </c>
      <c r="I1230" s="57" t="str">
        <f>작성용!F1227</f>
        <v>B02</v>
      </c>
      <c r="J1230" s="57">
        <f>작성용!G1227</f>
        <v>0</v>
      </c>
      <c r="K1230" s="57" t="str">
        <f>작성용!H1227</f>
        <v>-</v>
      </c>
      <c r="L1230" s="57" t="str">
        <f>작성용!N1227</f>
        <v xml:space="preserve">분기 </v>
      </c>
      <c r="M1230" s="56" t="str">
        <f>작성용!U1227</f>
        <v>2025.03.31</v>
      </c>
      <c r="N1230" s="56" t="str">
        <f>작성용!V1227</f>
        <v>사전등록</v>
      </c>
      <c r="O1230" s="56" t="str">
        <f>작성용!W1227</f>
        <v>사전등록</v>
      </c>
      <c r="P1230" s="56" t="str">
        <f>작성용!X1227</f>
        <v>-</v>
      </c>
      <c r="Q1230" s="57" t="str">
        <f>작성용!AD1227</f>
        <v>대체평가3사업본부</v>
      </c>
      <c r="R1230" s="59">
        <f>작성용!AE1227</f>
        <v>0</v>
      </c>
      <c r="S1230" s="57" t="str">
        <f>작성용!AF1227</f>
        <v>대체평가3사업본부</v>
      </c>
      <c r="T1230" s="60" t="str">
        <f>작성용!AG1227</f>
        <v>민수지</v>
      </c>
      <c r="U1230" s="60" t="str">
        <f>작성용!AH1227</f>
        <v>민수지</v>
      </c>
      <c r="V1230" s="55">
        <f>작성용!AA1227</f>
        <v>202503</v>
      </c>
      <c r="W1230" s="57" t="str">
        <f>작성용!AC1227</f>
        <v>[T]기타보험기관[1본부]</v>
      </c>
      <c r="X1230" s="57" t="str">
        <f>작성용!O1227</f>
        <v>박지애과장</v>
      </c>
      <c r="Y1230" s="57" t="str">
        <f>작성용!P1227</f>
        <v xml:space="preserve"> </v>
      </c>
      <c r="Z1230" s="57" t="str">
        <f>작성용!Q1227</f>
        <v xml:space="preserve">parkjiae@dgbfn.com </v>
      </c>
      <c r="AA1230" s="55" t="str">
        <f>작성용!AJ1227</f>
        <v>-</v>
      </c>
      <c r="AB1230" s="55">
        <f>작성용!AB1227</f>
        <v>0</v>
      </c>
    </row>
    <row r="1231" spans="1:28" s="11" customFormat="1" ht="16.5" hidden="1" customHeight="1" x14ac:dyDescent="0.3">
      <c r="A1231" s="53">
        <f>작성용!AL1228</f>
        <v>1227</v>
      </c>
      <c r="B1231" s="54" t="str">
        <f>작성용!AI1228</f>
        <v>가평가 : 2024-12-17(수익증권 12종목만)</v>
      </c>
      <c r="C1231" s="55" t="str">
        <f>작성용!AK1228</f>
        <v>개별종목</v>
      </c>
      <c r="D1231" s="56">
        <f>작성용!T1228</f>
        <v>45702</v>
      </c>
      <c r="E1231" s="57" t="str">
        <f>작성용!B1228</f>
        <v>아이엠라이프(구,DGB생명보험)(수익증권)</v>
      </c>
      <c r="F1231" s="57" t="str">
        <f>작성용!C1228</f>
        <v>재평가</v>
      </c>
      <c r="G1231" s="57" t="str">
        <f>작성용!D1228</f>
        <v>신한BSPSSFII일반사모투자신탁-A호(H)</v>
      </c>
      <c r="H1231" s="58" t="str">
        <f>작성용!E1228</f>
        <v>KBP2024060022</v>
      </c>
      <c r="I1231" s="57" t="str">
        <f>작성용!F1228</f>
        <v>B02</v>
      </c>
      <c r="J1231" s="57">
        <f>작성용!G1228</f>
        <v>0</v>
      </c>
      <c r="K1231" s="57" t="str">
        <f>작성용!H1228</f>
        <v>-</v>
      </c>
      <c r="L1231" s="57" t="str">
        <f>작성용!N1228</f>
        <v xml:space="preserve">분기 </v>
      </c>
      <c r="M1231" s="56" t="str">
        <f>작성용!U1228</f>
        <v>2025.03.31</v>
      </c>
      <c r="N1231" s="56" t="str">
        <f>작성용!V1228</f>
        <v>사전등록</v>
      </c>
      <c r="O1231" s="56" t="str">
        <f>작성용!W1228</f>
        <v>사전등록</v>
      </c>
      <c r="P1231" s="56" t="str">
        <f>작성용!X1228</f>
        <v>-</v>
      </c>
      <c r="Q1231" s="57" t="str">
        <f>작성용!AD1228</f>
        <v>대체평가3사업본부</v>
      </c>
      <c r="R1231" s="59">
        <f>작성용!AE1228</f>
        <v>0</v>
      </c>
      <c r="S1231" s="57" t="str">
        <f>작성용!AF1228</f>
        <v>대체평가3사업본부</v>
      </c>
      <c r="T1231" s="60" t="str">
        <f>작성용!AG1228</f>
        <v>민수지</v>
      </c>
      <c r="U1231" s="60" t="str">
        <f>작성용!AH1228</f>
        <v>민수지</v>
      </c>
      <c r="V1231" s="55">
        <f>작성용!AA1228</f>
        <v>202503</v>
      </c>
      <c r="W1231" s="57" t="str">
        <f>작성용!AC1228</f>
        <v>[T]기타보험기관[1본부]</v>
      </c>
      <c r="X1231" s="57" t="str">
        <f>작성용!O1228</f>
        <v>박지애과장</v>
      </c>
      <c r="Y1231" s="57" t="str">
        <f>작성용!P1228</f>
        <v xml:space="preserve"> </v>
      </c>
      <c r="Z1231" s="57" t="str">
        <f>작성용!Q1228</f>
        <v xml:space="preserve">parkjiae@dgbfn.com </v>
      </c>
      <c r="AA1231" s="55" t="str">
        <f>작성용!AJ1228</f>
        <v>-</v>
      </c>
      <c r="AB1231" s="55">
        <f>작성용!AB1228</f>
        <v>0</v>
      </c>
    </row>
    <row r="1232" spans="1:28" s="11" customFormat="1" ht="16.5" hidden="1" customHeight="1" x14ac:dyDescent="0.3">
      <c r="A1232" s="53">
        <f>작성용!AL1229</f>
        <v>1228</v>
      </c>
      <c r="B1232" s="54" t="str">
        <f>작성용!AI1229</f>
        <v>가평가 : 2024-12-17(수익증권 12종목만)</v>
      </c>
      <c r="C1232" s="55" t="str">
        <f>작성용!AK1229</f>
        <v>개별종목</v>
      </c>
      <c r="D1232" s="56">
        <f>작성용!T1229</f>
        <v>45702</v>
      </c>
      <c r="E1232" s="57" t="str">
        <f>작성용!B1229</f>
        <v>아이엠라이프(구,DGB생명보험)(수익증권)</v>
      </c>
      <c r="F1232" s="57" t="str">
        <f>작성용!C1229</f>
        <v>재평가</v>
      </c>
      <c r="G1232" s="57" t="str">
        <f>작성용!D1229</f>
        <v>삼성CIPIX일반사모투자신탁제1호</v>
      </c>
      <c r="H1232" s="58" t="str">
        <f>작성용!E1229</f>
        <v>KBP2024060024</v>
      </c>
      <c r="I1232" s="57" t="str">
        <f>작성용!F1229</f>
        <v>B02</v>
      </c>
      <c r="J1232" s="57">
        <f>작성용!G1229</f>
        <v>0</v>
      </c>
      <c r="K1232" s="57" t="str">
        <f>작성용!H1229</f>
        <v>-</v>
      </c>
      <c r="L1232" s="57" t="str">
        <f>작성용!N1229</f>
        <v xml:space="preserve">분기 </v>
      </c>
      <c r="M1232" s="56" t="str">
        <f>작성용!U1229</f>
        <v>2025.03.31</v>
      </c>
      <c r="N1232" s="56" t="str">
        <f>작성용!V1229</f>
        <v>사전등록</v>
      </c>
      <c r="O1232" s="56" t="str">
        <f>작성용!W1229</f>
        <v>사전등록</v>
      </c>
      <c r="P1232" s="56" t="str">
        <f>작성용!X1229</f>
        <v>-</v>
      </c>
      <c r="Q1232" s="57" t="str">
        <f>작성용!AD1229</f>
        <v>대체평가3사업본부</v>
      </c>
      <c r="R1232" s="59">
        <f>작성용!AE1229</f>
        <v>0</v>
      </c>
      <c r="S1232" s="57" t="str">
        <f>작성용!AF1229</f>
        <v>대체평가3사업본부</v>
      </c>
      <c r="T1232" s="60" t="str">
        <f>작성용!AG1229</f>
        <v>민수지</v>
      </c>
      <c r="U1232" s="60" t="str">
        <f>작성용!AH1229</f>
        <v>민수지</v>
      </c>
      <c r="V1232" s="55">
        <f>작성용!AA1229</f>
        <v>202503</v>
      </c>
      <c r="W1232" s="57" t="str">
        <f>작성용!AC1229</f>
        <v>[T]기타보험기관[1본부]</v>
      </c>
      <c r="X1232" s="57" t="str">
        <f>작성용!O1229</f>
        <v xml:space="preserve">박지애과장 </v>
      </c>
      <c r="Y1232" s="57" t="str">
        <f>작성용!P1229</f>
        <v xml:space="preserve"> </v>
      </c>
      <c r="Z1232" s="57" t="str">
        <f>작성용!Q1229</f>
        <v xml:space="preserve">parkjiae@dgbfn.com </v>
      </c>
      <c r="AA1232" s="55" t="str">
        <f>작성용!AJ1229</f>
        <v>-</v>
      </c>
      <c r="AB1232" s="55">
        <f>작성용!AB1229</f>
        <v>0</v>
      </c>
    </row>
    <row r="1233" spans="1:28" s="11" customFormat="1" ht="16.5" hidden="1" customHeight="1" x14ac:dyDescent="0.3">
      <c r="A1233" s="53">
        <f>작성용!AL1230</f>
        <v>1229</v>
      </c>
      <c r="B1233" s="54" t="str">
        <f>작성용!AI1230</f>
        <v>가평가 : 2024-12-17(수익증권 12종목만)</v>
      </c>
      <c r="C1233" s="55" t="str">
        <f>작성용!AK1230</f>
        <v>개별종목</v>
      </c>
      <c r="D1233" s="56">
        <f>작성용!T1230</f>
        <v>45702</v>
      </c>
      <c r="E1233" s="57" t="str">
        <f>작성용!B1230</f>
        <v>아이엠라이프(구,DGB생명보험)(수익증권)</v>
      </c>
      <c r="F1233" s="57" t="str">
        <f>작성용!C1230</f>
        <v>재평가</v>
      </c>
      <c r="G1233" s="57" t="str">
        <f>작성용!D1230</f>
        <v>한화유럽크레딧일반사모투자신탁18호</v>
      </c>
      <c r="H1233" s="58" t="str">
        <f>작성용!E1230</f>
        <v>KBP2024060038</v>
      </c>
      <c r="I1233" s="57" t="str">
        <f>작성용!F1230</f>
        <v>B02</v>
      </c>
      <c r="J1233" s="57">
        <f>작성용!G1230</f>
        <v>0</v>
      </c>
      <c r="K1233" s="57" t="str">
        <f>작성용!H1230</f>
        <v>-</v>
      </c>
      <c r="L1233" s="57" t="str">
        <f>작성용!N1230</f>
        <v xml:space="preserve">분기 </v>
      </c>
      <c r="M1233" s="56" t="str">
        <f>작성용!U1230</f>
        <v>2025.03.31</v>
      </c>
      <c r="N1233" s="56" t="str">
        <f>작성용!V1230</f>
        <v>사전등록</v>
      </c>
      <c r="O1233" s="56" t="str">
        <f>작성용!W1230</f>
        <v>사전등록</v>
      </c>
      <c r="P1233" s="56" t="str">
        <f>작성용!X1230</f>
        <v>-</v>
      </c>
      <c r="Q1233" s="57" t="str">
        <f>작성용!AD1230</f>
        <v>대체평가3사업본부</v>
      </c>
      <c r="R1233" s="59">
        <f>작성용!AE1230</f>
        <v>0</v>
      </c>
      <c r="S1233" s="57" t="str">
        <f>작성용!AF1230</f>
        <v>대체평가3사업본부</v>
      </c>
      <c r="T1233" s="60" t="str">
        <f>작성용!AG1230</f>
        <v>민수지</v>
      </c>
      <c r="U1233" s="60" t="str">
        <f>작성용!AH1230</f>
        <v>민수지</v>
      </c>
      <c r="V1233" s="55">
        <f>작성용!AA1230</f>
        <v>202503</v>
      </c>
      <c r="W1233" s="57" t="str">
        <f>작성용!AC1230</f>
        <v>[T]기타보험기관[1본부]</v>
      </c>
      <c r="X1233" s="57" t="str">
        <f>작성용!O1230</f>
        <v xml:space="preserve">박지애과장 </v>
      </c>
      <c r="Y1233" s="57" t="str">
        <f>작성용!P1230</f>
        <v xml:space="preserve"> </v>
      </c>
      <c r="Z1233" s="57" t="str">
        <f>작성용!Q1230</f>
        <v xml:space="preserve">parkjiae@dgbfn.com </v>
      </c>
      <c r="AA1233" s="55" t="str">
        <f>작성용!AJ1230</f>
        <v>-</v>
      </c>
      <c r="AB1233" s="55">
        <f>작성용!AB1230</f>
        <v>0</v>
      </c>
    </row>
    <row r="1234" spans="1:28" s="11" customFormat="1" ht="16.5" hidden="1" customHeight="1" x14ac:dyDescent="0.3">
      <c r="A1234" s="53">
        <f>작성용!AL1231</f>
        <v>1230</v>
      </c>
      <c r="B1234" s="54" t="str">
        <f>작성용!AI1231</f>
        <v>가평가 : 2024-12-17(수익증권 12종목만)</v>
      </c>
      <c r="C1234" s="55" t="str">
        <f>작성용!AK1231</f>
        <v>개별종목</v>
      </c>
      <c r="D1234" s="56">
        <f>작성용!T1231</f>
        <v>45702</v>
      </c>
      <c r="E1234" s="57" t="str">
        <f>작성용!B1231</f>
        <v>아이엠라이프(구,DGB생명보험)(수익증권)</v>
      </c>
      <c r="F1234" s="57" t="str">
        <f>작성용!C1231</f>
        <v>재평가</v>
      </c>
      <c r="G1234" s="57" t="str">
        <f>작성용!D1231</f>
        <v>KBOAKTREEOPPORTUNITIES일반사모특별자산투자신탁</v>
      </c>
      <c r="H1234" s="58" t="str">
        <f>작성용!E1231</f>
        <v>KBP2024090015</v>
      </c>
      <c r="I1234" s="57" t="str">
        <f>작성용!F1231</f>
        <v>B02</v>
      </c>
      <c r="J1234" s="57">
        <f>작성용!G1231</f>
        <v>0</v>
      </c>
      <c r="K1234" s="57" t="str">
        <f>작성용!H1231</f>
        <v>-</v>
      </c>
      <c r="L1234" s="57" t="str">
        <f>작성용!N1231</f>
        <v xml:space="preserve">분기 </v>
      </c>
      <c r="M1234" s="56" t="str">
        <f>작성용!U1231</f>
        <v>2025.03.31</v>
      </c>
      <c r="N1234" s="56" t="str">
        <f>작성용!V1231</f>
        <v>사전등록</v>
      </c>
      <c r="O1234" s="56" t="str">
        <f>작성용!W1231</f>
        <v>사전등록</v>
      </c>
      <c r="P1234" s="56" t="str">
        <f>작성용!X1231</f>
        <v>-</v>
      </c>
      <c r="Q1234" s="57" t="str">
        <f>작성용!AD1231</f>
        <v>대체평가3사업본부</v>
      </c>
      <c r="R1234" s="59">
        <f>작성용!AE1231</f>
        <v>0</v>
      </c>
      <c r="S1234" s="57" t="str">
        <f>작성용!AF1231</f>
        <v>대체평가3사업본부</v>
      </c>
      <c r="T1234" s="60" t="str">
        <f>작성용!AG1231</f>
        <v>민수지</v>
      </c>
      <c r="U1234" s="60" t="str">
        <f>작성용!AH1231</f>
        <v>민수지</v>
      </c>
      <c r="V1234" s="55">
        <f>작성용!AA1231</f>
        <v>202503</v>
      </c>
      <c r="W1234" s="57" t="str">
        <f>작성용!AC1231</f>
        <v>[T]기타보험기관[1본부]</v>
      </c>
      <c r="X1234" s="57" t="str">
        <f>작성용!O1231</f>
        <v xml:space="preserve">박지애과장 </v>
      </c>
      <c r="Y1234" s="57" t="str">
        <f>작성용!P1231</f>
        <v xml:space="preserve"> </v>
      </c>
      <c r="Z1234" s="57" t="str">
        <f>작성용!Q1231</f>
        <v xml:space="preserve">parkjiae@dgbfn.com </v>
      </c>
      <c r="AA1234" s="55" t="str">
        <f>작성용!AJ1231</f>
        <v>-</v>
      </c>
      <c r="AB1234" s="55">
        <f>작성용!AB1231</f>
        <v>0</v>
      </c>
    </row>
    <row r="1235" spans="1:28" s="11" customFormat="1" ht="16.5" hidden="1" customHeight="1" x14ac:dyDescent="0.3">
      <c r="A1235" s="53">
        <f>작성용!AL1232</f>
        <v>1231</v>
      </c>
      <c r="B1235" s="54" t="str">
        <f>작성용!AI1232</f>
        <v>가평가 : 2024-12-17(수익증권 12종목만)</v>
      </c>
      <c r="C1235" s="55" t="str">
        <f>작성용!AK1232</f>
        <v>개별종목</v>
      </c>
      <c r="D1235" s="56">
        <f>작성용!T1232</f>
        <v>45702</v>
      </c>
      <c r="E1235" s="57" t="str">
        <f>작성용!B1232</f>
        <v>아이엠라이프(구,DGB생명보험)(수익증권)</v>
      </c>
      <c r="F1235" s="57" t="str">
        <f>작성용!C1232</f>
        <v>재평가</v>
      </c>
      <c r="G1235" s="57" t="str">
        <f>작성용!D1232</f>
        <v>삼성유럽인프라대출일반사모투자신탁제3호</v>
      </c>
      <c r="H1235" s="58" t="str">
        <f>작성용!E1232</f>
        <v>KBP2024090016</v>
      </c>
      <c r="I1235" s="57" t="str">
        <f>작성용!F1232</f>
        <v>B02</v>
      </c>
      <c r="J1235" s="57">
        <f>작성용!G1232</f>
        <v>0</v>
      </c>
      <c r="K1235" s="57" t="str">
        <f>작성용!H1232</f>
        <v>-</v>
      </c>
      <c r="L1235" s="57" t="str">
        <f>작성용!N1232</f>
        <v xml:space="preserve">분기 </v>
      </c>
      <c r="M1235" s="56" t="str">
        <f>작성용!U1232</f>
        <v>2025.03.31</v>
      </c>
      <c r="N1235" s="56" t="str">
        <f>작성용!V1232</f>
        <v>사전등록</v>
      </c>
      <c r="O1235" s="56" t="str">
        <f>작성용!W1232</f>
        <v>사전등록</v>
      </c>
      <c r="P1235" s="56" t="str">
        <f>작성용!X1232</f>
        <v>-</v>
      </c>
      <c r="Q1235" s="57" t="str">
        <f>작성용!AD1232</f>
        <v>대체평가3사업본부</v>
      </c>
      <c r="R1235" s="59">
        <f>작성용!AE1232</f>
        <v>0</v>
      </c>
      <c r="S1235" s="57" t="str">
        <f>작성용!AF1232</f>
        <v>대체평가3사업본부</v>
      </c>
      <c r="T1235" s="60" t="str">
        <f>작성용!AG1232</f>
        <v>민수지</v>
      </c>
      <c r="U1235" s="60" t="str">
        <f>작성용!AH1232</f>
        <v>민수지</v>
      </c>
      <c r="V1235" s="55">
        <f>작성용!AA1232</f>
        <v>202503</v>
      </c>
      <c r="W1235" s="57" t="str">
        <f>작성용!AC1232</f>
        <v>[T]기타보험기관[1본부]</v>
      </c>
      <c r="X1235" s="57" t="str">
        <f>작성용!O1232</f>
        <v xml:space="preserve">박지애과장 </v>
      </c>
      <c r="Y1235" s="57" t="str">
        <f>작성용!P1232</f>
        <v xml:space="preserve"> </v>
      </c>
      <c r="Z1235" s="57" t="str">
        <f>작성용!Q1232</f>
        <v xml:space="preserve">parkjiae@dgbfn.com </v>
      </c>
      <c r="AA1235" s="55" t="str">
        <f>작성용!AJ1232</f>
        <v>-</v>
      </c>
      <c r="AB1235" s="55">
        <f>작성용!AB1232</f>
        <v>0</v>
      </c>
    </row>
    <row r="1236" spans="1:28" s="11" customFormat="1" ht="16.5" hidden="1" customHeight="1" x14ac:dyDescent="0.3">
      <c r="A1236" s="53">
        <f>작성용!AL1233</f>
        <v>1232</v>
      </c>
      <c r="B1236" s="54" t="str">
        <f>작성용!AI1233</f>
        <v>가평가 : 2024-12-17(수익증권 12종목만)</v>
      </c>
      <c r="C1236" s="55" t="str">
        <f>작성용!AK1233</f>
        <v>개별종목</v>
      </c>
      <c r="D1236" s="56">
        <f>작성용!T1233</f>
        <v>45702</v>
      </c>
      <c r="E1236" s="57" t="str">
        <f>작성용!B1233</f>
        <v>아이엠라이프(구,DGB생명보험)(수익증권)</v>
      </c>
      <c r="F1236" s="57" t="str">
        <f>작성용!C1233</f>
        <v>재평가</v>
      </c>
      <c r="G1236" s="57" t="str">
        <f>작성용!D1233</f>
        <v>이지스글로벌세컨더리일반사모혼합투자신탁제3호</v>
      </c>
      <c r="H1236" s="58" t="str">
        <f>작성용!E1233</f>
        <v>KBP2024090017</v>
      </c>
      <c r="I1236" s="57" t="str">
        <f>작성용!F1233</f>
        <v>B02</v>
      </c>
      <c r="J1236" s="57">
        <f>작성용!G1233</f>
        <v>0</v>
      </c>
      <c r="K1236" s="57" t="str">
        <f>작성용!H1233</f>
        <v>-</v>
      </c>
      <c r="L1236" s="57" t="str">
        <f>작성용!N1233</f>
        <v xml:space="preserve">분기 </v>
      </c>
      <c r="M1236" s="56" t="str">
        <f>작성용!U1233</f>
        <v>2025.03.31</v>
      </c>
      <c r="N1236" s="56" t="str">
        <f>작성용!V1233</f>
        <v>사전등록</v>
      </c>
      <c r="O1236" s="56" t="str">
        <f>작성용!W1233</f>
        <v>사전등록</v>
      </c>
      <c r="P1236" s="56" t="str">
        <f>작성용!X1233</f>
        <v>-</v>
      </c>
      <c r="Q1236" s="57" t="str">
        <f>작성용!AD1233</f>
        <v>대체평가3사업본부</v>
      </c>
      <c r="R1236" s="59">
        <f>작성용!AE1233</f>
        <v>0</v>
      </c>
      <c r="S1236" s="57" t="str">
        <f>작성용!AF1233</f>
        <v>대체평가3사업본부</v>
      </c>
      <c r="T1236" s="60" t="str">
        <f>작성용!AG1233</f>
        <v>민수지</v>
      </c>
      <c r="U1236" s="60" t="str">
        <f>작성용!AH1233</f>
        <v>민수지</v>
      </c>
      <c r="V1236" s="55">
        <f>작성용!AA1233</f>
        <v>202503</v>
      </c>
      <c r="W1236" s="57" t="str">
        <f>작성용!AC1233</f>
        <v>[T]기타보험기관[1본부]</v>
      </c>
      <c r="X1236" s="57" t="str">
        <f>작성용!O1233</f>
        <v xml:space="preserve">박지애과장 </v>
      </c>
      <c r="Y1236" s="57" t="str">
        <f>작성용!P1233</f>
        <v xml:space="preserve"> </v>
      </c>
      <c r="Z1236" s="57" t="str">
        <f>작성용!Q1233</f>
        <v xml:space="preserve">parkjiae@dgbfn.com </v>
      </c>
      <c r="AA1236" s="55" t="str">
        <f>작성용!AJ1233</f>
        <v>-</v>
      </c>
      <c r="AB1236" s="55">
        <f>작성용!AB1233</f>
        <v>0</v>
      </c>
    </row>
    <row r="1237" spans="1:28" s="11" customFormat="1" ht="16.5" hidden="1" customHeight="1" x14ac:dyDescent="0.3">
      <c r="A1237" s="53">
        <f>작성용!AL1234</f>
        <v>1233</v>
      </c>
      <c r="B1237" s="54" t="str">
        <f>작성용!AI1234</f>
        <v>가평가 : 2024-12-17(수익증권 12종목만)</v>
      </c>
      <c r="C1237" s="55" t="str">
        <f>작성용!AK1234</f>
        <v>개별종목</v>
      </c>
      <c r="D1237" s="56">
        <f>작성용!T1234</f>
        <v>45702</v>
      </c>
      <c r="E1237" s="57" t="str">
        <f>작성용!B1234</f>
        <v>아이엠라이프(구,DGB생명보험)(수익증권)</v>
      </c>
      <c r="F1237" s="57" t="str">
        <f>작성용!C1234</f>
        <v>신규</v>
      </c>
      <c r="G1237" s="57" t="str">
        <f>작성용!D1234</f>
        <v>우리시니어론일반사모투자신탁3호</v>
      </c>
      <c r="H1237" s="58" t="str">
        <f>작성용!E1234</f>
        <v>KBP2024120065</v>
      </c>
      <c r="I1237" s="57" t="str">
        <f>작성용!F1234</f>
        <v>B02</v>
      </c>
      <c r="J1237" s="57">
        <f>작성용!G1234</f>
        <v>0</v>
      </c>
      <c r="K1237" s="57" t="str">
        <f>작성용!H1234</f>
        <v>-</v>
      </c>
      <c r="L1237" s="57" t="str">
        <f>작성용!N1234</f>
        <v xml:space="preserve">분기 </v>
      </c>
      <c r="M1237" s="56" t="str">
        <f>작성용!U1234</f>
        <v>2025.03.31</v>
      </c>
      <c r="N1237" s="56" t="str">
        <f>작성용!V1234</f>
        <v>사전등록</v>
      </c>
      <c r="O1237" s="56" t="str">
        <f>작성용!W1234</f>
        <v>사전등록</v>
      </c>
      <c r="P1237" s="56" t="str">
        <f>작성용!X1234</f>
        <v>-</v>
      </c>
      <c r="Q1237" s="57" t="str">
        <f>작성용!AD1234</f>
        <v>대체평가3사업본부</v>
      </c>
      <c r="R1237" s="59">
        <f>작성용!AE1234</f>
        <v>0</v>
      </c>
      <c r="S1237" s="57" t="str">
        <f>작성용!AF1234</f>
        <v>대체평가3사업본부</v>
      </c>
      <c r="T1237" s="60" t="str">
        <f>작성용!AG1234</f>
        <v>민수지</v>
      </c>
      <c r="U1237" s="60" t="str">
        <f>작성용!AH1234</f>
        <v>민수지</v>
      </c>
      <c r="V1237" s="55">
        <f>작성용!AA1234</f>
        <v>202503</v>
      </c>
      <c r="W1237" s="57" t="str">
        <f>작성용!AC1234</f>
        <v>[T]기타보험기관[1본부]</v>
      </c>
      <c r="X1237" s="57" t="str">
        <f>작성용!O1234</f>
        <v xml:space="preserve">박지애과장 </v>
      </c>
      <c r="Y1237" s="57" t="str">
        <f>작성용!P1234</f>
        <v xml:space="preserve"> </v>
      </c>
      <c r="Z1237" s="57" t="str">
        <f>작성용!Q1234</f>
        <v xml:space="preserve">parkjiae@dgbfn.com </v>
      </c>
      <c r="AA1237" s="55" t="str">
        <f>작성용!AJ1234</f>
        <v>-</v>
      </c>
      <c r="AB1237" s="55">
        <f>작성용!AB1234</f>
        <v>0</v>
      </c>
    </row>
    <row r="1238" spans="1:28" s="11" customFormat="1" ht="16.5" hidden="1" customHeight="1" x14ac:dyDescent="0.3">
      <c r="A1238" s="53">
        <f>작성용!AL1235</f>
        <v>1234</v>
      </c>
      <c r="B1238" s="54" t="str">
        <f>작성용!AI1235</f>
        <v>가평가 : 2024-12-17(수익증권 12종목만)</v>
      </c>
      <c r="C1238" s="55" t="str">
        <f>작성용!AK1235</f>
        <v>개별종목</v>
      </c>
      <c r="D1238" s="56">
        <f>작성용!T1235</f>
        <v>45702</v>
      </c>
      <c r="E1238" s="57" t="str">
        <f>작성용!B1235</f>
        <v>아이엠라이프(구,DGB생명보험)(수익증권)</v>
      </c>
      <c r="F1238" s="57" t="str">
        <f>작성용!C1235</f>
        <v>신규</v>
      </c>
      <c r="G1238" s="57" t="str">
        <f>작성용!D1235</f>
        <v>파인스트리트글로벌일반사모투자신탁28호(AOPII)(재간접형)</v>
      </c>
      <c r="H1238" s="58" t="str">
        <f>작성용!E1235</f>
        <v>KBP2024120086</v>
      </c>
      <c r="I1238" s="57" t="str">
        <f>작성용!F1235</f>
        <v>B02</v>
      </c>
      <c r="J1238" s="57">
        <f>작성용!G1235</f>
        <v>0</v>
      </c>
      <c r="K1238" s="57" t="str">
        <f>작성용!H1235</f>
        <v>-</v>
      </c>
      <c r="L1238" s="57" t="str">
        <f>작성용!N1235</f>
        <v xml:space="preserve">분기 </v>
      </c>
      <c r="M1238" s="56" t="str">
        <f>작성용!U1235</f>
        <v>2025.03.31</v>
      </c>
      <c r="N1238" s="56" t="str">
        <f>작성용!V1235</f>
        <v>사전등록</v>
      </c>
      <c r="O1238" s="56" t="str">
        <f>작성용!W1235</f>
        <v>사전등록</v>
      </c>
      <c r="P1238" s="56" t="str">
        <f>작성용!X1235</f>
        <v>-</v>
      </c>
      <c r="Q1238" s="57" t="str">
        <f>작성용!AD1235</f>
        <v>대체평가3사업본부</v>
      </c>
      <c r="R1238" s="59">
        <f>작성용!AE1235</f>
        <v>0</v>
      </c>
      <c r="S1238" s="57" t="str">
        <f>작성용!AF1235</f>
        <v>대체평가3사업본부</v>
      </c>
      <c r="T1238" s="60" t="str">
        <f>작성용!AG1235</f>
        <v>민수지</v>
      </c>
      <c r="U1238" s="60" t="str">
        <f>작성용!AH1235</f>
        <v>민수지</v>
      </c>
      <c r="V1238" s="55">
        <f>작성용!AA1235</f>
        <v>202503</v>
      </c>
      <c r="W1238" s="57" t="str">
        <f>작성용!AC1235</f>
        <v>[T]기타보험기관[1본부]</v>
      </c>
      <c r="X1238" s="57" t="str">
        <f>작성용!O1235</f>
        <v xml:space="preserve">박지애과장 </v>
      </c>
      <c r="Y1238" s="57" t="str">
        <f>작성용!P1235</f>
        <v xml:space="preserve"> </v>
      </c>
      <c r="Z1238" s="57" t="str">
        <f>작성용!Q1235</f>
        <v xml:space="preserve">parkjiae@dgbfn.com </v>
      </c>
      <c r="AA1238" s="55" t="str">
        <f>작성용!AJ1235</f>
        <v>-</v>
      </c>
      <c r="AB1238" s="55">
        <f>작성용!AB1235</f>
        <v>0</v>
      </c>
    </row>
    <row r="1239" spans="1:28" s="11" customFormat="1" ht="16.5" hidden="1" customHeight="1" x14ac:dyDescent="0.3">
      <c r="A1239" s="53">
        <f>작성용!AL1236</f>
        <v>1235</v>
      </c>
      <c r="B1239" s="54" t="str">
        <f>작성용!AI1236</f>
        <v>가평가 : 2024-12-17(수익증권 12종목만)</v>
      </c>
      <c r="C1239" s="55" t="str">
        <f>작성용!AK1236</f>
        <v>개별종목</v>
      </c>
      <c r="D1239" s="56">
        <f>작성용!T1236</f>
        <v>45702</v>
      </c>
      <c r="E1239" s="57" t="str">
        <f>작성용!B1236</f>
        <v>아이엠라이프(구,DGB생명보험)(수익증권)</v>
      </c>
      <c r="F1239" s="57" t="str">
        <f>작성용!C1236</f>
        <v>신규</v>
      </c>
      <c r="G1239" s="57" t="str">
        <f>작성용!D1236</f>
        <v>NH-AMUNDI선순위론일반사모투자신탁6호</v>
      </c>
      <c r="H1239" s="58" t="str">
        <f>작성용!E1236</f>
        <v>KBP2024060005</v>
      </c>
      <c r="I1239" s="57" t="str">
        <f>작성용!F1236</f>
        <v>B02</v>
      </c>
      <c r="J1239" s="57">
        <f>작성용!G1236</f>
        <v>0</v>
      </c>
      <c r="K1239" s="57" t="str">
        <f>작성용!H1236</f>
        <v>-</v>
      </c>
      <c r="L1239" s="57" t="str">
        <f>작성용!N1236</f>
        <v xml:space="preserve">분기 </v>
      </c>
      <c r="M1239" s="56" t="str">
        <f>작성용!U1236</f>
        <v>2025.03.31</v>
      </c>
      <c r="N1239" s="56" t="str">
        <f>작성용!V1236</f>
        <v>사전등록</v>
      </c>
      <c r="O1239" s="56" t="str">
        <f>작성용!W1236</f>
        <v>사전등록</v>
      </c>
      <c r="P1239" s="56" t="str">
        <f>작성용!X1236</f>
        <v>-</v>
      </c>
      <c r="Q1239" s="57" t="str">
        <f>작성용!AD1236</f>
        <v>대체평가3사업본부</v>
      </c>
      <c r="R1239" s="59">
        <f>작성용!AE1236</f>
        <v>0</v>
      </c>
      <c r="S1239" s="57" t="str">
        <f>작성용!AF1236</f>
        <v>대체평가3사업본부</v>
      </c>
      <c r="T1239" s="60" t="str">
        <f>작성용!AG1236</f>
        <v>민수지</v>
      </c>
      <c r="U1239" s="60" t="str">
        <f>작성용!AH1236</f>
        <v>민수지</v>
      </c>
      <c r="V1239" s="55">
        <f>작성용!AA1236</f>
        <v>202503</v>
      </c>
      <c r="W1239" s="57" t="str">
        <f>작성용!AC1236</f>
        <v>[T]기타보험기관[1본부]</v>
      </c>
      <c r="X1239" s="57" t="str">
        <f>작성용!O1236</f>
        <v xml:space="preserve">박지애과장 </v>
      </c>
      <c r="Y1239" s="57" t="str">
        <f>작성용!P1236</f>
        <v xml:space="preserve"> </v>
      </c>
      <c r="Z1239" s="57" t="str">
        <f>작성용!Q1236</f>
        <v xml:space="preserve">parkjiae@dgbfn.com </v>
      </c>
      <c r="AA1239" s="55" t="str">
        <f>작성용!AJ1236</f>
        <v>-</v>
      </c>
      <c r="AB1239" s="55">
        <f>작성용!AB1236</f>
        <v>0</v>
      </c>
    </row>
    <row r="1240" spans="1:28" s="11" customFormat="1" ht="16.5" hidden="1" customHeight="1" x14ac:dyDescent="0.3">
      <c r="A1240" s="53">
        <f>작성용!AL1237</f>
        <v>1236</v>
      </c>
      <c r="B1240" s="54" t="str">
        <f>작성용!AI1237</f>
        <v>본평가 : 2025-01-06</v>
      </c>
      <c r="C1240" s="55" t="str">
        <f>작성용!AK1237</f>
        <v>개별종목</v>
      </c>
      <c r="D1240" s="56">
        <f>작성용!T1237</f>
        <v>45702</v>
      </c>
      <c r="E1240" s="57" t="str">
        <f>작성용!B1237</f>
        <v>IBK연금보험(수익증권)</v>
      </c>
      <c r="F1240" s="57" t="str">
        <f>작성용!C1237</f>
        <v>재평가</v>
      </c>
      <c r="G1240" s="57" t="str">
        <f>작성용!D1237</f>
        <v>IBKC&amp;IESS전문투자형사모특별자산투자</v>
      </c>
      <c r="H1240" s="58" t="str">
        <f>작성용!E1237</f>
        <v>KBP2018120204</v>
      </c>
      <c r="I1240" s="57" t="str">
        <f>작성용!F1237</f>
        <v>B02</v>
      </c>
      <c r="J1240" s="57">
        <f>작성용!G1237</f>
        <v>0</v>
      </c>
      <c r="K1240" s="57" t="str">
        <f>작성용!H1237</f>
        <v>-</v>
      </c>
      <c r="L1240" s="57" t="str">
        <f>작성용!N1237</f>
        <v xml:space="preserve">분기 </v>
      </c>
      <c r="M1240" s="56" t="str">
        <f>작성용!U1237</f>
        <v>2025.03.31</v>
      </c>
      <c r="N1240" s="56" t="str">
        <f>작성용!V1237</f>
        <v>사전등록</v>
      </c>
      <c r="O1240" s="56" t="str">
        <f>작성용!W1237</f>
        <v>사전등록</v>
      </c>
      <c r="P1240" s="56" t="str">
        <f>작성용!X1237</f>
        <v>-</v>
      </c>
      <c r="Q1240" s="57" t="str">
        <f>작성용!AD1237</f>
        <v>대체평가3사업본부</v>
      </c>
      <c r="R1240" s="59">
        <f>작성용!AE1237</f>
        <v>0</v>
      </c>
      <c r="S1240" s="57" t="str">
        <f>작성용!AF1237</f>
        <v>대체평가3사업본부</v>
      </c>
      <c r="T1240" s="60" t="str">
        <f>작성용!AG1237</f>
        <v>박재현</v>
      </c>
      <c r="U1240" s="60" t="str">
        <f>작성용!AH1237</f>
        <v>박재현</v>
      </c>
      <c r="V1240" s="55">
        <f>작성용!AA1237</f>
        <v>202503</v>
      </c>
      <c r="W1240" s="57" t="str">
        <f>작성용!AC1237</f>
        <v>[T]기타보험기관[1본부]</v>
      </c>
      <c r="X1240" s="57" t="str">
        <f>작성용!O1237</f>
        <v>투자기획부박수빈계장</v>
      </c>
      <c r="Y1240" s="57" t="str">
        <f>작성용!P1237</f>
        <v>02-2270-1636</v>
      </c>
      <c r="Z1240" s="57" t="str">
        <f>작성용!Q1237</f>
        <v>subin.park@ibki.co.kr</v>
      </c>
      <c r="AA1240" s="55" t="str">
        <f>작성용!AJ1237</f>
        <v>-</v>
      </c>
      <c r="AB1240" s="55">
        <f>작성용!AB1237</f>
        <v>0</v>
      </c>
    </row>
    <row r="1241" spans="1:28" s="11" customFormat="1" ht="16.5" hidden="1" customHeight="1" x14ac:dyDescent="0.3">
      <c r="A1241" s="53">
        <f>작성용!AL1238</f>
        <v>1237</v>
      </c>
      <c r="B1241" s="54" t="str">
        <f>작성용!AI1238</f>
        <v>본평가 : 2025-01-06</v>
      </c>
      <c r="C1241" s="55" t="str">
        <f>작성용!AK1238</f>
        <v>개별종목</v>
      </c>
      <c r="D1241" s="56">
        <f>작성용!T1238</f>
        <v>45702</v>
      </c>
      <c r="E1241" s="57" t="str">
        <f>작성용!B1238</f>
        <v>IBK연금보험(수익증권)</v>
      </c>
      <c r="F1241" s="57" t="str">
        <f>작성용!C1238</f>
        <v>재평가</v>
      </c>
      <c r="G1241" s="57" t="str">
        <f>작성용!D1238</f>
        <v>IBK태양광발전전문투자형사모특별자산투자신탁제1호</v>
      </c>
      <c r="H1241" s="58" t="str">
        <f>작성용!E1238</f>
        <v>KBP2018060030</v>
      </c>
      <c r="I1241" s="57" t="str">
        <f>작성용!F1238</f>
        <v>B02</v>
      </c>
      <c r="J1241" s="57">
        <f>작성용!G1238</f>
        <v>0</v>
      </c>
      <c r="K1241" s="57" t="str">
        <f>작성용!H1238</f>
        <v>-</v>
      </c>
      <c r="L1241" s="57" t="str">
        <f>작성용!N1238</f>
        <v xml:space="preserve">분기 </v>
      </c>
      <c r="M1241" s="56" t="str">
        <f>작성용!U1238</f>
        <v>2025.03.31</v>
      </c>
      <c r="N1241" s="56" t="str">
        <f>작성용!V1238</f>
        <v>사전등록</v>
      </c>
      <c r="O1241" s="56" t="str">
        <f>작성용!W1238</f>
        <v>사전등록</v>
      </c>
      <c r="P1241" s="56" t="str">
        <f>작성용!X1238</f>
        <v>-</v>
      </c>
      <c r="Q1241" s="57" t="str">
        <f>작성용!AD1238</f>
        <v>대체평가3사업본부</v>
      </c>
      <c r="R1241" s="59">
        <f>작성용!AE1238</f>
        <v>0</v>
      </c>
      <c r="S1241" s="57" t="str">
        <f>작성용!AF1238</f>
        <v>대체평가3사업본부</v>
      </c>
      <c r="T1241" s="60" t="str">
        <f>작성용!AG1238</f>
        <v>박재현</v>
      </c>
      <c r="U1241" s="60" t="str">
        <f>작성용!AH1238</f>
        <v>박재현</v>
      </c>
      <c r="V1241" s="55">
        <f>작성용!AA1238</f>
        <v>202503</v>
      </c>
      <c r="W1241" s="57" t="str">
        <f>작성용!AC1238</f>
        <v>[T]기타보험기관[1본부]</v>
      </c>
      <c r="X1241" s="57" t="str">
        <f>작성용!O1238</f>
        <v>투자기획부박수빈계장</v>
      </c>
      <c r="Y1241" s="57" t="str">
        <f>작성용!P1238</f>
        <v>02-2270-1636</v>
      </c>
      <c r="Z1241" s="57" t="str">
        <f>작성용!Q1238</f>
        <v>subin.park@ibki.co.kr</v>
      </c>
      <c r="AA1241" s="55" t="str">
        <f>작성용!AJ1238</f>
        <v>-</v>
      </c>
      <c r="AB1241" s="55">
        <f>작성용!AB1238</f>
        <v>0</v>
      </c>
    </row>
    <row r="1242" spans="1:28" s="11" customFormat="1" ht="16.5" hidden="1" customHeight="1" x14ac:dyDescent="0.3">
      <c r="A1242" s="53">
        <f>작성용!AL1239</f>
        <v>1238</v>
      </c>
      <c r="B1242" s="54" t="str">
        <f>작성용!AI1239</f>
        <v>본평가 : 2025-01-06</v>
      </c>
      <c r="C1242" s="55" t="str">
        <f>작성용!AK1239</f>
        <v>개별종목</v>
      </c>
      <c r="D1242" s="56">
        <f>작성용!T1239</f>
        <v>45702</v>
      </c>
      <c r="E1242" s="57" t="str">
        <f>작성용!B1239</f>
        <v>IBK연금보험(수익증권)</v>
      </c>
      <c r="F1242" s="57" t="str">
        <f>작성용!C1239</f>
        <v>재평가</v>
      </c>
      <c r="G1242" s="57" t="str">
        <f>작성용!D1239</f>
        <v>JB호주NDIS전문투자형사모투자신탁3호</v>
      </c>
      <c r="H1242" s="58" t="str">
        <f>작성용!E1239</f>
        <v>KBP2019120410</v>
      </c>
      <c r="I1242" s="57" t="str">
        <f>작성용!F1239</f>
        <v>B02</v>
      </c>
      <c r="J1242" s="57">
        <f>작성용!G1239</f>
        <v>0</v>
      </c>
      <c r="K1242" s="57" t="str">
        <f>작성용!H1239</f>
        <v>-</v>
      </c>
      <c r="L1242" s="57" t="str">
        <f>작성용!N1239</f>
        <v xml:space="preserve">분기 </v>
      </c>
      <c r="M1242" s="56" t="str">
        <f>작성용!U1239</f>
        <v>2025.03.31</v>
      </c>
      <c r="N1242" s="56" t="str">
        <f>작성용!V1239</f>
        <v>사전등록</v>
      </c>
      <c r="O1242" s="56" t="str">
        <f>작성용!W1239</f>
        <v>사전등록</v>
      </c>
      <c r="P1242" s="56" t="str">
        <f>작성용!X1239</f>
        <v>-</v>
      </c>
      <c r="Q1242" s="57" t="str">
        <f>작성용!AD1239</f>
        <v>대체평가3사업본부</v>
      </c>
      <c r="R1242" s="59">
        <f>작성용!AE1239</f>
        <v>0</v>
      </c>
      <c r="S1242" s="57" t="str">
        <f>작성용!AF1239</f>
        <v>대체평가3사업본부</v>
      </c>
      <c r="T1242" s="60" t="str">
        <f>작성용!AG1239</f>
        <v>박재현</v>
      </c>
      <c r="U1242" s="60" t="str">
        <f>작성용!AH1239</f>
        <v>박재현</v>
      </c>
      <c r="V1242" s="55">
        <f>작성용!AA1239</f>
        <v>202503</v>
      </c>
      <c r="W1242" s="57" t="str">
        <f>작성용!AC1239</f>
        <v>[T]기타보험기관[1본부]</v>
      </c>
      <c r="X1242" s="57" t="str">
        <f>작성용!O1239</f>
        <v>투자기획부박수빈계장</v>
      </c>
      <c r="Y1242" s="57" t="str">
        <f>작성용!P1239</f>
        <v>02-2270-1636</v>
      </c>
      <c r="Z1242" s="57" t="str">
        <f>작성용!Q1239</f>
        <v>subin.park@ibki.co.kr</v>
      </c>
      <c r="AA1242" s="55" t="str">
        <f>작성용!AJ1239</f>
        <v>-</v>
      </c>
      <c r="AB1242" s="55">
        <f>작성용!AB1239</f>
        <v>0</v>
      </c>
    </row>
    <row r="1243" spans="1:28" s="11" customFormat="1" ht="16.5" hidden="1" customHeight="1" x14ac:dyDescent="0.3">
      <c r="A1243" s="53">
        <f>작성용!AL1240</f>
        <v>1239</v>
      </c>
      <c r="B1243" s="54" t="str">
        <f>작성용!AI1240</f>
        <v>본평가 : 2025-01-06</v>
      </c>
      <c r="C1243" s="55" t="str">
        <f>작성용!AK1240</f>
        <v>개별종목</v>
      </c>
      <c r="D1243" s="56">
        <f>작성용!T1240</f>
        <v>45702</v>
      </c>
      <c r="E1243" s="57" t="str">
        <f>작성용!B1240</f>
        <v>IBK연금보험(수익증권)</v>
      </c>
      <c r="F1243" s="57" t="str">
        <f>작성용!C1240</f>
        <v>재평가</v>
      </c>
      <c r="G1243" s="57" t="str">
        <f>작성용!D1240</f>
        <v>KBIDF인프라일반사모특별자산투자신탁제5호(대출채권-재간접형)(전문)</v>
      </c>
      <c r="H1243" s="58" t="str">
        <f>작성용!E1240</f>
        <v>KBP2019120176</v>
      </c>
      <c r="I1243" s="57" t="str">
        <f>작성용!F1240</f>
        <v>B02</v>
      </c>
      <c r="J1243" s="57">
        <f>작성용!G1240</f>
        <v>0</v>
      </c>
      <c r="K1243" s="57" t="str">
        <f>작성용!H1240</f>
        <v>-</v>
      </c>
      <c r="L1243" s="57" t="str">
        <f>작성용!N1240</f>
        <v xml:space="preserve">분기 </v>
      </c>
      <c r="M1243" s="56" t="str">
        <f>작성용!U1240</f>
        <v>2025.03.31</v>
      </c>
      <c r="N1243" s="56" t="str">
        <f>작성용!V1240</f>
        <v>사전등록</v>
      </c>
      <c r="O1243" s="56" t="str">
        <f>작성용!W1240</f>
        <v>사전등록</v>
      </c>
      <c r="P1243" s="56" t="str">
        <f>작성용!X1240</f>
        <v>-</v>
      </c>
      <c r="Q1243" s="57" t="str">
        <f>작성용!AD1240</f>
        <v>대체평가3사업본부</v>
      </c>
      <c r="R1243" s="59">
        <f>작성용!AE1240</f>
        <v>0</v>
      </c>
      <c r="S1243" s="57" t="str">
        <f>작성용!AF1240</f>
        <v>대체평가3사업본부</v>
      </c>
      <c r="T1243" s="60" t="str">
        <f>작성용!AG1240</f>
        <v>박재현</v>
      </c>
      <c r="U1243" s="60" t="str">
        <f>작성용!AH1240</f>
        <v>박재현</v>
      </c>
      <c r="V1243" s="55">
        <f>작성용!AA1240</f>
        <v>202503</v>
      </c>
      <c r="W1243" s="57" t="str">
        <f>작성용!AC1240</f>
        <v>[T]기타보험기관[1본부]</v>
      </c>
      <c r="X1243" s="57" t="str">
        <f>작성용!O1240</f>
        <v>투자기획부박수빈계장</v>
      </c>
      <c r="Y1243" s="57" t="str">
        <f>작성용!P1240</f>
        <v>02-2270-1636</v>
      </c>
      <c r="Z1243" s="57" t="str">
        <f>작성용!Q1240</f>
        <v>subin.park@ibki.co.kr</v>
      </c>
      <c r="AA1243" s="55" t="str">
        <f>작성용!AJ1240</f>
        <v>-</v>
      </c>
      <c r="AB1243" s="55">
        <f>작성용!AB1240</f>
        <v>0</v>
      </c>
    </row>
    <row r="1244" spans="1:28" s="11" customFormat="1" ht="16.5" hidden="1" customHeight="1" x14ac:dyDescent="0.3">
      <c r="A1244" s="53">
        <f>작성용!AL1241</f>
        <v>1240</v>
      </c>
      <c r="B1244" s="54" t="str">
        <f>작성용!AI1241</f>
        <v>본평가 : 2025-01-06</v>
      </c>
      <c r="C1244" s="55" t="str">
        <f>작성용!AK1241</f>
        <v>개별종목</v>
      </c>
      <c r="D1244" s="56">
        <f>작성용!T1241</f>
        <v>45702</v>
      </c>
      <c r="E1244" s="57" t="str">
        <f>작성용!B1241</f>
        <v>IBK연금보험(수익증권)</v>
      </c>
      <c r="F1244" s="57" t="str">
        <f>작성용!C1241</f>
        <v>재평가</v>
      </c>
      <c r="G1244" s="57" t="str">
        <f>작성용!D1241</f>
        <v>KB_CVC북미전문투자형사모투자신탁제1호</v>
      </c>
      <c r="H1244" s="58" t="str">
        <f>작성용!E1241</f>
        <v>KBP2020030001</v>
      </c>
      <c r="I1244" s="57" t="str">
        <f>작성용!F1241</f>
        <v>B02</v>
      </c>
      <c r="J1244" s="57">
        <f>작성용!G1241</f>
        <v>0</v>
      </c>
      <c r="K1244" s="57" t="str">
        <f>작성용!H1241</f>
        <v>-</v>
      </c>
      <c r="L1244" s="57" t="str">
        <f>작성용!N1241</f>
        <v xml:space="preserve">분기 </v>
      </c>
      <c r="M1244" s="56" t="str">
        <f>작성용!U1241</f>
        <v>2025.03.31</v>
      </c>
      <c r="N1244" s="56" t="str">
        <f>작성용!V1241</f>
        <v>사전등록</v>
      </c>
      <c r="O1244" s="56" t="str">
        <f>작성용!W1241</f>
        <v>사전등록</v>
      </c>
      <c r="P1244" s="56" t="str">
        <f>작성용!X1241</f>
        <v>-</v>
      </c>
      <c r="Q1244" s="57" t="str">
        <f>작성용!AD1241</f>
        <v>대체평가3사업본부</v>
      </c>
      <c r="R1244" s="59">
        <f>작성용!AE1241</f>
        <v>0</v>
      </c>
      <c r="S1244" s="57" t="str">
        <f>작성용!AF1241</f>
        <v>대체평가3사업본부</v>
      </c>
      <c r="T1244" s="60" t="str">
        <f>작성용!AG1241</f>
        <v>박재현</v>
      </c>
      <c r="U1244" s="60" t="str">
        <f>작성용!AH1241</f>
        <v>박재현</v>
      </c>
      <c r="V1244" s="55">
        <f>작성용!AA1241</f>
        <v>202503</v>
      </c>
      <c r="W1244" s="57" t="str">
        <f>작성용!AC1241</f>
        <v>[T]기타보험기관[1본부]</v>
      </c>
      <c r="X1244" s="57" t="str">
        <f>작성용!O1241</f>
        <v>투자기획부박수빈계장</v>
      </c>
      <c r="Y1244" s="57" t="str">
        <f>작성용!P1241</f>
        <v>02-2270-1636</v>
      </c>
      <c r="Z1244" s="57" t="str">
        <f>작성용!Q1241</f>
        <v>subin.park@ibki.co.kr</v>
      </c>
      <c r="AA1244" s="55" t="str">
        <f>작성용!AJ1241</f>
        <v>-</v>
      </c>
      <c r="AB1244" s="55">
        <f>작성용!AB1241</f>
        <v>0</v>
      </c>
    </row>
    <row r="1245" spans="1:28" s="11" customFormat="1" ht="16.5" hidden="1" customHeight="1" x14ac:dyDescent="0.3">
      <c r="A1245" s="53">
        <f>작성용!AL1242</f>
        <v>1241</v>
      </c>
      <c r="B1245" s="54" t="str">
        <f>작성용!AI1242</f>
        <v>본평가 : 2025-01-06</v>
      </c>
      <c r="C1245" s="55" t="str">
        <f>작성용!AK1242</f>
        <v>개별종목</v>
      </c>
      <c r="D1245" s="56">
        <f>작성용!T1242</f>
        <v>45702</v>
      </c>
      <c r="E1245" s="57" t="str">
        <f>작성용!B1242</f>
        <v>IBK연금보험(수익증권)</v>
      </c>
      <c r="F1245" s="57" t="str">
        <f>작성용!C1242</f>
        <v>재평가</v>
      </c>
      <c r="G1245" s="57" t="str">
        <f>작성용!D1242</f>
        <v>KBGS파워인수금융전문투자형사모특별자산투자신탁(대출채권)</v>
      </c>
      <c r="H1245" s="58" t="str">
        <f>작성용!E1242</f>
        <v>KBP2021030025</v>
      </c>
      <c r="I1245" s="57" t="str">
        <f>작성용!F1242</f>
        <v>B02</v>
      </c>
      <c r="J1245" s="57">
        <f>작성용!G1242</f>
        <v>0</v>
      </c>
      <c r="K1245" s="57" t="str">
        <f>작성용!H1242</f>
        <v>-</v>
      </c>
      <c r="L1245" s="57" t="str">
        <f>작성용!N1242</f>
        <v xml:space="preserve">분기 </v>
      </c>
      <c r="M1245" s="56" t="str">
        <f>작성용!U1242</f>
        <v>2025.03.31</v>
      </c>
      <c r="N1245" s="56" t="str">
        <f>작성용!V1242</f>
        <v>사전등록</v>
      </c>
      <c r="O1245" s="56" t="str">
        <f>작성용!W1242</f>
        <v>사전등록</v>
      </c>
      <c r="P1245" s="56" t="str">
        <f>작성용!X1242</f>
        <v>-</v>
      </c>
      <c r="Q1245" s="57" t="str">
        <f>작성용!AD1242</f>
        <v>대체평가3사업본부</v>
      </c>
      <c r="R1245" s="59">
        <f>작성용!AE1242</f>
        <v>0</v>
      </c>
      <c r="S1245" s="57" t="str">
        <f>작성용!AF1242</f>
        <v>대체평가3사업본부</v>
      </c>
      <c r="T1245" s="60" t="str">
        <f>작성용!AG1242</f>
        <v>박재현</v>
      </c>
      <c r="U1245" s="60" t="str">
        <f>작성용!AH1242</f>
        <v>박재현</v>
      </c>
      <c r="V1245" s="55">
        <f>작성용!AA1242</f>
        <v>202503</v>
      </c>
      <c r="W1245" s="57" t="str">
        <f>작성용!AC1242</f>
        <v>[T]기타보험기관[1본부]</v>
      </c>
      <c r="X1245" s="57" t="str">
        <f>작성용!O1242</f>
        <v>투자기획부박수빈계장</v>
      </c>
      <c r="Y1245" s="57" t="str">
        <f>작성용!P1242</f>
        <v>02-2270-1636</v>
      </c>
      <c r="Z1245" s="57" t="str">
        <f>작성용!Q1242</f>
        <v>subin.park@ibki.co.kr</v>
      </c>
      <c r="AA1245" s="55" t="str">
        <f>작성용!AJ1242</f>
        <v>-</v>
      </c>
      <c r="AB1245" s="55">
        <f>작성용!AB1242</f>
        <v>0</v>
      </c>
    </row>
    <row r="1246" spans="1:28" s="11" customFormat="1" ht="16.5" hidden="1" customHeight="1" x14ac:dyDescent="0.3">
      <c r="A1246" s="53">
        <f>작성용!AL1243</f>
        <v>1242</v>
      </c>
      <c r="B1246" s="54" t="str">
        <f>작성용!AI1243</f>
        <v>본평가 : 2025-01-06</v>
      </c>
      <c r="C1246" s="55" t="str">
        <f>작성용!AK1243</f>
        <v>개별종목</v>
      </c>
      <c r="D1246" s="56">
        <f>작성용!T1243</f>
        <v>45702</v>
      </c>
      <c r="E1246" s="57" t="str">
        <f>작성용!B1243</f>
        <v>IBK연금보험(수익증권)</v>
      </c>
      <c r="F1246" s="57" t="str">
        <f>작성용!C1243</f>
        <v>재평가</v>
      </c>
      <c r="G1246" s="57" t="str">
        <f>작성용!D1243</f>
        <v>KB공항철도사모특별자산투자신탁</v>
      </c>
      <c r="H1246" s="58" t="str">
        <f>작성용!E1243</f>
        <v>KBP2016060091</v>
      </c>
      <c r="I1246" s="57" t="str">
        <f>작성용!F1243</f>
        <v>B02</v>
      </c>
      <c r="J1246" s="57">
        <f>작성용!G1243</f>
        <v>0</v>
      </c>
      <c r="K1246" s="57" t="str">
        <f>작성용!H1243</f>
        <v>-</v>
      </c>
      <c r="L1246" s="57" t="str">
        <f>작성용!N1243</f>
        <v xml:space="preserve">분기 </v>
      </c>
      <c r="M1246" s="56" t="str">
        <f>작성용!U1243</f>
        <v>2025.03.31</v>
      </c>
      <c r="N1246" s="56" t="str">
        <f>작성용!V1243</f>
        <v>사전등록</v>
      </c>
      <c r="O1246" s="56" t="str">
        <f>작성용!W1243</f>
        <v>사전등록</v>
      </c>
      <c r="P1246" s="56" t="str">
        <f>작성용!X1243</f>
        <v>-</v>
      </c>
      <c r="Q1246" s="57" t="str">
        <f>작성용!AD1243</f>
        <v>대체평가3사업본부</v>
      </c>
      <c r="R1246" s="59">
        <f>작성용!AE1243</f>
        <v>0</v>
      </c>
      <c r="S1246" s="57" t="str">
        <f>작성용!AF1243</f>
        <v>대체평가3사업본부</v>
      </c>
      <c r="T1246" s="60" t="str">
        <f>작성용!AG1243</f>
        <v>박재현</v>
      </c>
      <c r="U1246" s="60" t="str">
        <f>작성용!AH1243</f>
        <v>박재현</v>
      </c>
      <c r="V1246" s="55">
        <f>작성용!AA1243</f>
        <v>202503</v>
      </c>
      <c r="W1246" s="57" t="str">
        <f>작성용!AC1243</f>
        <v>[T]기타보험기관[1본부]</v>
      </c>
      <c r="X1246" s="57" t="str">
        <f>작성용!O1243</f>
        <v>투자기획부박수빈계장</v>
      </c>
      <c r="Y1246" s="57" t="str">
        <f>작성용!P1243</f>
        <v>02-2270-1636</v>
      </c>
      <c r="Z1246" s="57" t="str">
        <f>작성용!Q1243</f>
        <v>subin.park@ibki.co.kr</v>
      </c>
      <c r="AA1246" s="55" t="str">
        <f>작성용!AJ1243</f>
        <v>-</v>
      </c>
      <c r="AB1246" s="55">
        <f>작성용!AB1243</f>
        <v>0</v>
      </c>
    </row>
    <row r="1247" spans="1:28" s="11" customFormat="1" ht="16.5" hidden="1" customHeight="1" x14ac:dyDescent="0.3">
      <c r="A1247" s="53">
        <f>작성용!AL1244</f>
        <v>1243</v>
      </c>
      <c r="B1247" s="54" t="str">
        <f>작성용!AI1244</f>
        <v>본평가 : 2025-01-06</v>
      </c>
      <c r="C1247" s="55" t="str">
        <f>작성용!AK1244</f>
        <v>개별종목</v>
      </c>
      <c r="D1247" s="56">
        <f>작성용!T1244</f>
        <v>45702</v>
      </c>
      <c r="E1247" s="57" t="str">
        <f>작성용!B1244</f>
        <v>IBK연금보험(수익증권)</v>
      </c>
      <c r="F1247" s="57" t="str">
        <f>작성용!C1244</f>
        <v>재평가</v>
      </c>
      <c r="G1247" s="57" t="str">
        <f>작성용!D1244</f>
        <v>KB광명서울고속도로전문투자형사모특별자산투자신탁</v>
      </c>
      <c r="H1247" s="58" t="str">
        <f>작성용!E1244</f>
        <v>KBP2019090155</v>
      </c>
      <c r="I1247" s="57" t="str">
        <f>작성용!F1244</f>
        <v>B02</v>
      </c>
      <c r="J1247" s="57">
        <f>작성용!G1244</f>
        <v>0</v>
      </c>
      <c r="K1247" s="57" t="str">
        <f>작성용!H1244</f>
        <v>-</v>
      </c>
      <c r="L1247" s="57" t="str">
        <f>작성용!N1244</f>
        <v xml:space="preserve">분기 </v>
      </c>
      <c r="M1247" s="56" t="str">
        <f>작성용!U1244</f>
        <v>2025.03.31</v>
      </c>
      <c r="N1247" s="56" t="str">
        <f>작성용!V1244</f>
        <v>사전등록</v>
      </c>
      <c r="O1247" s="56" t="str">
        <f>작성용!W1244</f>
        <v>사전등록</v>
      </c>
      <c r="P1247" s="56" t="str">
        <f>작성용!X1244</f>
        <v>-</v>
      </c>
      <c r="Q1247" s="57" t="str">
        <f>작성용!AD1244</f>
        <v>대체평가3사업본부</v>
      </c>
      <c r="R1247" s="59">
        <f>작성용!AE1244</f>
        <v>0</v>
      </c>
      <c r="S1247" s="57" t="str">
        <f>작성용!AF1244</f>
        <v>대체평가3사업본부</v>
      </c>
      <c r="T1247" s="60" t="str">
        <f>작성용!AG1244</f>
        <v>박재현</v>
      </c>
      <c r="U1247" s="60" t="str">
        <f>작성용!AH1244</f>
        <v>박재현</v>
      </c>
      <c r="V1247" s="55">
        <f>작성용!AA1244</f>
        <v>202503</v>
      </c>
      <c r="W1247" s="57" t="str">
        <f>작성용!AC1244</f>
        <v>[T]기타보험기관[1본부]</v>
      </c>
      <c r="X1247" s="57" t="str">
        <f>작성용!O1244</f>
        <v>투자기획부박수빈계장</v>
      </c>
      <c r="Y1247" s="57" t="str">
        <f>작성용!P1244</f>
        <v>02-2270-1636</v>
      </c>
      <c r="Z1247" s="57" t="str">
        <f>작성용!Q1244</f>
        <v>subin.park@ibki.co.kr</v>
      </c>
      <c r="AA1247" s="55" t="str">
        <f>작성용!AJ1244</f>
        <v>-</v>
      </c>
      <c r="AB1247" s="55">
        <f>작성용!AB1244</f>
        <v>0</v>
      </c>
    </row>
    <row r="1248" spans="1:28" s="11" customFormat="1" ht="16.5" hidden="1" customHeight="1" x14ac:dyDescent="0.3">
      <c r="A1248" s="53">
        <f>작성용!AL1245</f>
        <v>1244</v>
      </c>
      <c r="B1248" s="54" t="str">
        <f>작성용!AI1245</f>
        <v>본평가 : 2025-01-06</v>
      </c>
      <c r="C1248" s="55" t="str">
        <f>작성용!AK1245</f>
        <v>개별종목</v>
      </c>
      <c r="D1248" s="56">
        <f>작성용!T1245</f>
        <v>45702</v>
      </c>
      <c r="E1248" s="57" t="str">
        <f>작성용!B1245</f>
        <v>IBK연금보험(수익증권)</v>
      </c>
      <c r="F1248" s="57" t="str">
        <f>작성용!C1245</f>
        <v>재평가</v>
      </c>
      <c r="G1248" s="57" t="str">
        <f>작성용!D1245</f>
        <v>KB부산김해경전철전문투자형사모특별자산투자신탁제2호</v>
      </c>
      <c r="H1248" s="58" t="str">
        <f>작성용!E1245</f>
        <v>KBP2020120107</v>
      </c>
      <c r="I1248" s="57" t="str">
        <f>작성용!F1245</f>
        <v>B02</v>
      </c>
      <c r="J1248" s="57">
        <f>작성용!G1245</f>
        <v>0</v>
      </c>
      <c r="K1248" s="57" t="str">
        <f>작성용!H1245</f>
        <v>-</v>
      </c>
      <c r="L1248" s="57" t="str">
        <f>작성용!N1245</f>
        <v xml:space="preserve">분기 </v>
      </c>
      <c r="M1248" s="56" t="str">
        <f>작성용!U1245</f>
        <v>2025.03.31</v>
      </c>
      <c r="N1248" s="56" t="str">
        <f>작성용!V1245</f>
        <v>사전등록</v>
      </c>
      <c r="O1248" s="56" t="str">
        <f>작성용!W1245</f>
        <v>사전등록</v>
      </c>
      <c r="P1248" s="56" t="str">
        <f>작성용!X1245</f>
        <v>-</v>
      </c>
      <c r="Q1248" s="57" t="str">
        <f>작성용!AD1245</f>
        <v>대체평가3사업본부</v>
      </c>
      <c r="R1248" s="59">
        <f>작성용!AE1245</f>
        <v>0</v>
      </c>
      <c r="S1248" s="57" t="str">
        <f>작성용!AF1245</f>
        <v>대체평가3사업본부</v>
      </c>
      <c r="T1248" s="60" t="str">
        <f>작성용!AG1245</f>
        <v>박재현</v>
      </c>
      <c r="U1248" s="60" t="str">
        <f>작성용!AH1245</f>
        <v>박재현</v>
      </c>
      <c r="V1248" s="55">
        <f>작성용!AA1245</f>
        <v>202503</v>
      </c>
      <c r="W1248" s="57" t="str">
        <f>작성용!AC1245</f>
        <v>[T]기타보험기관[1본부]</v>
      </c>
      <c r="X1248" s="57" t="str">
        <f>작성용!O1245</f>
        <v>투자기획부박수빈계장</v>
      </c>
      <c r="Y1248" s="57" t="str">
        <f>작성용!P1245</f>
        <v>02-2270-1636</v>
      </c>
      <c r="Z1248" s="57" t="str">
        <f>작성용!Q1245</f>
        <v>subin.park@ibki.co.kr</v>
      </c>
      <c r="AA1248" s="55" t="str">
        <f>작성용!AJ1245</f>
        <v>-</v>
      </c>
      <c r="AB1248" s="55">
        <f>작성용!AB1245</f>
        <v>0</v>
      </c>
    </row>
    <row r="1249" spans="1:28" s="11" customFormat="1" ht="16.5" hidden="1" customHeight="1" x14ac:dyDescent="0.3">
      <c r="A1249" s="53">
        <f>작성용!AL1246</f>
        <v>1245</v>
      </c>
      <c r="B1249" s="54" t="str">
        <f>작성용!AI1246</f>
        <v>본평가 : 2025-01-06</v>
      </c>
      <c r="C1249" s="55" t="str">
        <f>작성용!AK1246</f>
        <v>개별종목</v>
      </c>
      <c r="D1249" s="56">
        <f>작성용!T1246</f>
        <v>45702</v>
      </c>
      <c r="E1249" s="57" t="str">
        <f>작성용!B1246</f>
        <v>IBK연금보험(수익증권)</v>
      </c>
      <c r="F1249" s="57" t="str">
        <f>작성용!C1246</f>
        <v>재평가</v>
      </c>
      <c r="G1249" s="57" t="str">
        <f>작성용!D1246</f>
        <v>KB서부내륙고속도로전문투자형사모특별자산투자신탁제1종수익증권</v>
      </c>
      <c r="H1249" s="58" t="str">
        <f>작성용!E1246</f>
        <v>KBP2018030055</v>
      </c>
      <c r="I1249" s="57" t="str">
        <f>작성용!F1246</f>
        <v>B02</v>
      </c>
      <c r="J1249" s="57">
        <f>작성용!G1246</f>
        <v>0</v>
      </c>
      <c r="K1249" s="57" t="str">
        <f>작성용!H1246</f>
        <v>-</v>
      </c>
      <c r="L1249" s="57" t="str">
        <f>작성용!N1246</f>
        <v xml:space="preserve">분기 </v>
      </c>
      <c r="M1249" s="56" t="str">
        <f>작성용!U1246</f>
        <v>2025.03.31</v>
      </c>
      <c r="N1249" s="56" t="str">
        <f>작성용!V1246</f>
        <v>사전등록</v>
      </c>
      <c r="O1249" s="56" t="str">
        <f>작성용!W1246</f>
        <v>사전등록</v>
      </c>
      <c r="P1249" s="56" t="str">
        <f>작성용!X1246</f>
        <v>-</v>
      </c>
      <c r="Q1249" s="57" t="str">
        <f>작성용!AD1246</f>
        <v>대체평가3사업본부</v>
      </c>
      <c r="R1249" s="59">
        <f>작성용!AE1246</f>
        <v>0</v>
      </c>
      <c r="S1249" s="57" t="str">
        <f>작성용!AF1246</f>
        <v>대체평가3사업본부</v>
      </c>
      <c r="T1249" s="60" t="str">
        <f>작성용!AG1246</f>
        <v>박재현</v>
      </c>
      <c r="U1249" s="60" t="str">
        <f>작성용!AH1246</f>
        <v>박재현</v>
      </c>
      <c r="V1249" s="55">
        <f>작성용!AA1246</f>
        <v>202503</v>
      </c>
      <c r="W1249" s="57" t="str">
        <f>작성용!AC1246</f>
        <v>[T]기타보험기관[1본부]</v>
      </c>
      <c r="X1249" s="57" t="str">
        <f>작성용!O1246</f>
        <v>투자기획부박수빈계장</v>
      </c>
      <c r="Y1249" s="57" t="str">
        <f>작성용!P1246</f>
        <v>02-2270-1636</v>
      </c>
      <c r="Z1249" s="57" t="str">
        <f>작성용!Q1246</f>
        <v>subin.park@ibki.co.kr</v>
      </c>
      <c r="AA1249" s="55" t="str">
        <f>작성용!AJ1246</f>
        <v>-</v>
      </c>
      <c r="AB1249" s="55">
        <f>작성용!AB1246</f>
        <v>0</v>
      </c>
    </row>
    <row r="1250" spans="1:28" s="11" customFormat="1" ht="16.5" hidden="1" customHeight="1" x14ac:dyDescent="0.3">
      <c r="A1250" s="53">
        <f>작성용!AL1247</f>
        <v>1246</v>
      </c>
      <c r="B1250" s="54" t="str">
        <f>작성용!AI1247</f>
        <v>본평가 : 2025-01-06</v>
      </c>
      <c r="C1250" s="55" t="str">
        <f>작성용!AK1247</f>
        <v>개별종목</v>
      </c>
      <c r="D1250" s="56">
        <f>작성용!T1247</f>
        <v>45702</v>
      </c>
      <c r="E1250" s="57" t="str">
        <f>작성용!B1247</f>
        <v>IBK연금보험(수익증권)</v>
      </c>
      <c r="F1250" s="57" t="str">
        <f>작성용!C1247</f>
        <v>재평가</v>
      </c>
      <c r="G1250" s="57" t="str">
        <f>작성용!D1247</f>
        <v>KB서부내륙고속도로전문투자형사모특별자산투자신탁제2종수익증권</v>
      </c>
      <c r="H1250" s="58" t="str">
        <f>작성용!E1247</f>
        <v>KBP2018030056</v>
      </c>
      <c r="I1250" s="57" t="str">
        <f>작성용!F1247</f>
        <v>B02</v>
      </c>
      <c r="J1250" s="57">
        <f>작성용!G1247</f>
        <v>0</v>
      </c>
      <c r="K1250" s="57" t="str">
        <f>작성용!H1247</f>
        <v>-</v>
      </c>
      <c r="L1250" s="57" t="str">
        <f>작성용!N1247</f>
        <v xml:space="preserve">분기 </v>
      </c>
      <c r="M1250" s="56" t="str">
        <f>작성용!U1247</f>
        <v>2025.03.31</v>
      </c>
      <c r="N1250" s="56" t="str">
        <f>작성용!V1247</f>
        <v>사전등록</v>
      </c>
      <c r="O1250" s="56" t="str">
        <f>작성용!W1247</f>
        <v>사전등록</v>
      </c>
      <c r="P1250" s="56" t="str">
        <f>작성용!X1247</f>
        <v>-</v>
      </c>
      <c r="Q1250" s="57" t="str">
        <f>작성용!AD1247</f>
        <v>대체평가3사업본부</v>
      </c>
      <c r="R1250" s="59">
        <f>작성용!AE1247</f>
        <v>0</v>
      </c>
      <c r="S1250" s="57" t="str">
        <f>작성용!AF1247</f>
        <v>대체평가3사업본부</v>
      </c>
      <c r="T1250" s="60" t="str">
        <f>작성용!AG1247</f>
        <v>박재현</v>
      </c>
      <c r="U1250" s="60" t="str">
        <f>작성용!AH1247</f>
        <v>박재현</v>
      </c>
      <c r="V1250" s="55">
        <f>작성용!AA1247</f>
        <v>202503</v>
      </c>
      <c r="W1250" s="57" t="str">
        <f>작성용!AC1247</f>
        <v>[T]기타보험기관[1본부]</v>
      </c>
      <c r="X1250" s="57" t="str">
        <f>작성용!O1247</f>
        <v>투자기획부박수빈계장</v>
      </c>
      <c r="Y1250" s="57" t="str">
        <f>작성용!P1247</f>
        <v>02-2270-1636</v>
      </c>
      <c r="Z1250" s="57" t="str">
        <f>작성용!Q1247</f>
        <v>subin.park@ibki.co.kr</v>
      </c>
      <c r="AA1250" s="55" t="str">
        <f>작성용!AJ1247</f>
        <v>-</v>
      </c>
      <c r="AB1250" s="55">
        <f>작성용!AB1247</f>
        <v>0</v>
      </c>
    </row>
    <row r="1251" spans="1:28" s="11" customFormat="1" ht="16.5" hidden="1" customHeight="1" x14ac:dyDescent="0.3">
      <c r="A1251" s="53">
        <f>작성용!AL1248</f>
        <v>1247</v>
      </c>
      <c r="B1251" s="54" t="str">
        <f>작성용!AI1248</f>
        <v>본평가 : 2025-01-06</v>
      </c>
      <c r="C1251" s="55" t="str">
        <f>작성용!AK1248</f>
        <v>개별종목</v>
      </c>
      <c r="D1251" s="56">
        <f>작성용!T1248</f>
        <v>45702</v>
      </c>
      <c r="E1251" s="57" t="str">
        <f>작성용!B1248</f>
        <v>IBK연금보험(수익증권)</v>
      </c>
      <c r="F1251" s="57" t="str">
        <f>작성용!C1248</f>
        <v>재평가</v>
      </c>
      <c r="G1251" s="57" t="str">
        <f>작성용!D1248</f>
        <v>KB안양-성남고속도로사모특별자산투자신탁</v>
      </c>
      <c r="H1251" s="58" t="str">
        <f>작성용!E1248</f>
        <v>KBP2016030006</v>
      </c>
      <c r="I1251" s="57" t="str">
        <f>작성용!F1248</f>
        <v>B02</v>
      </c>
      <c r="J1251" s="57">
        <f>작성용!G1248</f>
        <v>0</v>
      </c>
      <c r="K1251" s="57" t="str">
        <f>작성용!H1248</f>
        <v>-</v>
      </c>
      <c r="L1251" s="57" t="str">
        <f>작성용!N1248</f>
        <v xml:space="preserve">분기 </v>
      </c>
      <c r="M1251" s="56" t="str">
        <f>작성용!U1248</f>
        <v>2025.03.31</v>
      </c>
      <c r="N1251" s="56" t="str">
        <f>작성용!V1248</f>
        <v>사전등록</v>
      </c>
      <c r="O1251" s="56" t="str">
        <f>작성용!W1248</f>
        <v>사전등록</v>
      </c>
      <c r="P1251" s="56" t="str">
        <f>작성용!X1248</f>
        <v>-</v>
      </c>
      <c r="Q1251" s="57" t="str">
        <f>작성용!AD1248</f>
        <v>대체평가3사업본부</v>
      </c>
      <c r="R1251" s="59">
        <f>작성용!AE1248</f>
        <v>0</v>
      </c>
      <c r="S1251" s="57" t="str">
        <f>작성용!AF1248</f>
        <v>대체평가3사업본부</v>
      </c>
      <c r="T1251" s="60" t="str">
        <f>작성용!AG1248</f>
        <v>박재현</v>
      </c>
      <c r="U1251" s="60" t="str">
        <f>작성용!AH1248</f>
        <v>박재현</v>
      </c>
      <c r="V1251" s="55">
        <f>작성용!AA1248</f>
        <v>202503</v>
      </c>
      <c r="W1251" s="57" t="str">
        <f>작성용!AC1248</f>
        <v>[T]기타보험기관[1본부]</v>
      </c>
      <c r="X1251" s="57" t="str">
        <f>작성용!O1248</f>
        <v>투자기획부박수빈계장</v>
      </c>
      <c r="Y1251" s="57" t="str">
        <f>작성용!P1248</f>
        <v>02-2270-1636</v>
      </c>
      <c r="Z1251" s="57" t="str">
        <f>작성용!Q1248</f>
        <v>subin.park@ibki.co.kr</v>
      </c>
      <c r="AA1251" s="55" t="str">
        <f>작성용!AJ1248</f>
        <v>-</v>
      </c>
      <c r="AB1251" s="55">
        <f>작성용!AB1248</f>
        <v>0</v>
      </c>
    </row>
    <row r="1252" spans="1:28" s="11" customFormat="1" ht="16.5" hidden="1" customHeight="1" x14ac:dyDescent="0.3">
      <c r="A1252" s="53">
        <f>작성용!AL1249</f>
        <v>1248</v>
      </c>
      <c r="B1252" s="54" t="str">
        <f>작성용!AI1249</f>
        <v>본평가 : 2025-01-06</v>
      </c>
      <c r="C1252" s="55" t="str">
        <f>작성용!AK1249</f>
        <v>개별종목</v>
      </c>
      <c r="D1252" s="56">
        <f>작성용!T1249</f>
        <v>45702</v>
      </c>
      <c r="E1252" s="57" t="str">
        <f>작성용!B1249</f>
        <v>IBK연금보험(수익증권)</v>
      </c>
      <c r="F1252" s="57" t="str">
        <f>작성용!C1249</f>
        <v>재평가</v>
      </c>
      <c r="G1252" s="57" t="str">
        <f>작성용!D1249</f>
        <v>KB이천오산고속도로전문투자형사모특별자산투자신탁</v>
      </c>
      <c r="H1252" s="58" t="str">
        <f>작성용!E1249</f>
        <v>KBP2017120018</v>
      </c>
      <c r="I1252" s="57" t="str">
        <f>작성용!F1249</f>
        <v>B02</v>
      </c>
      <c r="J1252" s="57">
        <f>작성용!G1249</f>
        <v>0</v>
      </c>
      <c r="K1252" s="57" t="str">
        <f>작성용!H1249</f>
        <v>-</v>
      </c>
      <c r="L1252" s="57" t="str">
        <f>작성용!N1249</f>
        <v xml:space="preserve">분기 </v>
      </c>
      <c r="M1252" s="56" t="str">
        <f>작성용!U1249</f>
        <v>2025.03.31</v>
      </c>
      <c r="N1252" s="56" t="str">
        <f>작성용!V1249</f>
        <v>사전등록</v>
      </c>
      <c r="O1252" s="56" t="str">
        <f>작성용!W1249</f>
        <v>사전등록</v>
      </c>
      <c r="P1252" s="56" t="str">
        <f>작성용!X1249</f>
        <v>-</v>
      </c>
      <c r="Q1252" s="57" t="str">
        <f>작성용!AD1249</f>
        <v>대체평가3사업본부</v>
      </c>
      <c r="R1252" s="59">
        <f>작성용!AE1249</f>
        <v>0</v>
      </c>
      <c r="S1252" s="57" t="str">
        <f>작성용!AF1249</f>
        <v>대체평가3사업본부</v>
      </c>
      <c r="T1252" s="60" t="str">
        <f>작성용!AG1249</f>
        <v>박재현</v>
      </c>
      <c r="U1252" s="60" t="str">
        <f>작성용!AH1249</f>
        <v>박재현</v>
      </c>
      <c r="V1252" s="55">
        <f>작성용!AA1249</f>
        <v>202503</v>
      </c>
      <c r="W1252" s="57" t="str">
        <f>작성용!AC1249</f>
        <v>[T]기타보험기관[1본부]</v>
      </c>
      <c r="X1252" s="57" t="str">
        <f>작성용!O1249</f>
        <v>투자기획부박수빈계장</v>
      </c>
      <c r="Y1252" s="57" t="str">
        <f>작성용!P1249</f>
        <v>02-2270-1636</v>
      </c>
      <c r="Z1252" s="57" t="str">
        <f>작성용!Q1249</f>
        <v>subin.park@ibki.co.kr</v>
      </c>
      <c r="AA1252" s="55" t="str">
        <f>작성용!AJ1249</f>
        <v>-</v>
      </c>
      <c r="AB1252" s="55">
        <f>작성용!AB1249</f>
        <v>0</v>
      </c>
    </row>
    <row r="1253" spans="1:28" s="11" customFormat="1" ht="16.5" hidden="1" customHeight="1" x14ac:dyDescent="0.3">
      <c r="A1253" s="53">
        <f>작성용!AL1250</f>
        <v>1249</v>
      </c>
      <c r="B1253" s="54" t="str">
        <f>작성용!AI1250</f>
        <v>가평가, 최종평가값 : 2025-01-06</v>
      </c>
      <c r="C1253" s="55" t="str">
        <f>작성용!AK1250</f>
        <v>개별종목</v>
      </c>
      <c r="D1253" s="56">
        <f>작성용!T1250</f>
        <v>45702</v>
      </c>
      <c r="E1253" s="57" t="str">
        <f>작성용!B1250</f>
        <v>IBK연금보험(수익증권)</v>
      </c>
      <c r="F1253" s="57" t="str">
        <f>작성용!C1250</f>
        <v>재평가</v>
      </c>
      <c r="G1253" s="57" t="str">
        <f>작성용!D1250</f>
        <v>KB터키차나칼레도로연계전문투자형사모특별자산투자신탁(금전채권)</v>
      </c>
      <c r="H1253" s="58" t="str">
        <f>작성용!E1250</f>
        <v>KBP2018060082</v>
      </c>
      <c r="I1253" s="57" t="str">
        <f>작성용!F1250</f>
        <v>B02</v>
      </c>
      <c r="J1253" s="57">
        <f>작성용!G1250</f>
        <v>0</v>
      </c>
      <c r="K1253" s="57" t="str">
        <f>작성용!H1250</f>
        <v>-</v>
      </c>
      <c r="L1253" s="57" t="str">
        <f>작성용!N1250</f>
        <v xml:space="preserve">분기 </v>
      </c>
      <c r="M1253" s="56" t="str">
        <f>작성용!U1250</f>
        <v>2025.03.31</v>
      </c>
      <c r="N1253" s="56" t="str">
        <f>작성용!V1250</f>
        <v>사전등록</v>
      </c>
      <c r="O1253" s="56" t="str">
        <f>작성용!W1250</f>
        <v>사전등록</v>
      </c>
      <c r="P1253" s="56" t="str">
        <f>작성용!X1250</f>
        <v>-</v>
      </c>
      <c r="Q1253" s="57" t="str">
        <f>작성용!AD1250</f>
        <v>대체평가3사업본부</v>
      </c>
      <c r="R1253" s="59">
        <f>작성용!AE1250</f>
        <v>0</v>
      </c>
      <c r="S1253" s="57" t="str">
        <f>작성용!AF1250</f>
        <v>대체평가3사업본부</v>
      </c>
      <c r="T1253" s="60" t="str">
        <f>작성용!AG1250</f>
        <v>박재현</v>
      </c>
      <c r="U1253" s="60" t="str">
        <f>작성용!AH1250</f>
        <v>박재현</v>
      </c>
      <c r="V1253" s="55">
        <f>작성용!AA1250</f>
        <v>202503</v>
      </c>
      <c r="W1253" s="57" t="str">
        <f>작성용!AC1250</f>
        <v>[T]기타보험기관[1본부]</v>
      </c>
      <c r="X1253" s="57" t="str">
        <f>작성용!O1250</f>
        <v>투자기획부박수빈계장</v>
      </c>
      <c r="Y1253" s="57" t="str">
        <f>작성용!P1250</f>
        <v>02-2270-1636</v>
      </c>
      <c r="Z1253" s="57" t="str">
        <f>작성용!Q1250</f>
        <v>subin.park@ibki.co.kr</v>
      </c>
      <c r="AA1253" s="55" t="str">
        <f>작성용!AJ1250</f>
        <v>-</v>
      </c>
      <c r="AB1253" s="55">
        <f>작성용!AB1250</f>
        <v>0</v>
      </c>
    </row>
    <row r="1254" spans="1:28" s="11" customFormat="1" ht="16.5" hidden="1" customHeight="1" x14ac:dyDescent="0.3">
      <c r="A1254" s="53">
        <f>작성용!AL1251</f>
        <v>1250</v>
      </c>
      <c r="B1254" s="54" t="str">
        <f>작성용!AI1251</f>
        <v>본평가 : 2025-01-06</v>
      </c>
      <c r="C1254" s="55" t="str">
        <f>작성용!AK1251</f>
        <v>개별종목</v>
      </c>
      <c r="D1254" s="56">
        <f>작성용!T1251</f>
        <v>45702</v>
      </c>
      <c r="E1254" s="57" t="str">
        <f>작성용!B1251</f>
        <v>IBK연금보험(수익증권)</v>
      </c>
      <c r="F1254" s="57" t="str">
        <f>작성용!C1251</f>
        <v>재평가</v>
      </c>
      <c r="G1254" s="57" t="str">
        <f>작성용!D1251</f>
        <v>KIAMCO도로투자사모특별자산투자신탁제11호</v>
      </c>
      <c r="H1254" s="58" t="str">
        <f>작성용!E1251</f>
        <v>KBP2019090154</v>
      </c>
      <c r="I1254" s="57" t="str">
        <f>작성용!F1251</f>
        <v>B02</v>
      </c>
      <c r="J1254" s="57">
        <f>작성용!G1251</f>
        <v>0</v>
      </c>
      <c r="K1254" s="57" t="str">
        <f>작성용!H1251</f>
        <v>-</v>
      </c>
      <c r="L1254" s="57" t="str">
        <f>작성용!N1251</f>
        <v xml:space="preserve">분기 </v>
      </c>
      <c r="M1254" s="56" t="str">
        <f>작성용!U1251</f>
        <v>2025.03.31</v>
      </c>
      <c r="N1254" s="56" t="str">
        <f>작성용!V1251</f>
        <v>사전등록</v>
      </c>
      <c r="O1254" s="56" t="str">
        <f>작성용!W1251</f>
        <v>사전등록</v>
      </c>
      <c r="P1254" s="56" t="str">
        <f>작성용!X1251</f>
        <v>-</v>
      </c>
      <c r="Q1254" s="57" t="str">
        <f>작성용!AD1251</f>
        <v>대체평가3사업본부</v>
      </c>
      <c r="R1254" s="59">
        <f>작성용!AE1251</f>
        <v>0</v>
      </c>
      <c r="S1254" s="57" t="str">
        <f>작성용!AF1251</f>
        <v>대체평가3사업본부</v>
      </c>
      <c r="T1254" s="60" t="str">
        <f>작성용!AG1251</f>
        <v>박재현</v>
      </c>
      <c r="U1254" s="60" t="str">
        <f>작성용!AH1251</f>
        <v>박재현</v>
      </c>
      <c r="V1254" s="55">
        <f>작성용!AA1251</f>
        <v>202503</v>
      </c>
      <c r="W1254" s="57" t="str">
        <f>작성용!AC1251</f>
        <v>[T]기타보험기관[1본부]</v>
      </c>
      <c r="X1254" s="57" t="str">
        <f>작성용!O1251</f>
        <v>투자기획부박수빈계장</v>
      </c>
      <c r="Y1254" s="57" t="str">
        <f>작성용!P1251</f>
        <v>02-2270-1636</v>
      </c>
      <c r="Z1254" s="57" t="str">
        <f>작성용!Q1251</f>
        <v>subin.park@ibki.co.kr</v>
      </c>
      <c r="AA1254" s="55" t="str">
        <f>작성용!AJ1251</f>
        <v>-</v>
      </c>
      <c r="AB1254" s="55">
        <f>작성용!AB1251</f>
        <v>0</v>
      </c>
    </row>
    <row r="1255" spans="1:28" s="11" customFormat="1" ht="16.5" hidden="1" customHeight="1" x14ac:dyDescent="0.3">
      <c r="A1255" s="53">
        <f>작성용!AL1252</f>
        <v>1251</v>
      </c>
      <c r="B1255" s="54" t="str">
        <f>작성용!AI1252</f>
        <v>본평가 : 2025-01-06</v>
      </c>
      <c r="C1255" s="55" t="str">
        <f>작성용!AK1252</f>
        <v>개별종목</v>
      </c>
      <c r="D1255" s="56">
        <f>작성용!T1252</f>
        <v>45702</v>
      </c>
      <c r="E1255" s="57" t="str">
        <f>작성용!B1252</f>
        <v>IBK연금보험(수익증권)</v>
      </c>
      <c r="F1255" s="57" t="str">
        <f>작성용!C1252</f>
        <v>재평가</v>
      </c>
      <c r="G1255" s="57" t="str">
        <f>작성용!D1252</f>
        <v>KIAMCO도로투자사모특별자산투자신탁제12호</v>
      </c>
      <c r="H1255" s="58" t="str">
        <f>작성용!E1252</f>
        <v>KBP2020090016</v>
      </c>
      <c r="I1255" s="57" t="str">
        <f>작성용!F1252</f>
        <v>B02</v>
      </c>
      <c r="J1255" s="57">
        <f>작성용!G1252</f>
        <v>0</v>
      </c>
      <c r="K1255" s="57" t="str">
        <f>작성용!H1252</f>
        <v>-</v>
      </c>
      <c r="L1255" s="57" t="str">
        <f>작성용!N1252</f>
        <v xml:space="preserve">분기 </v>
      </c>
      <c r="M1255" s="56" t="str">
        <f>작성용!U1252</f>
        <v>2025.03.31</v>
      </c>
      <c r="N1255" s="56" t="str">
        <f>작성용!V1252</f>
        <v>사전등록</v>
      </c>
      <c r="O1255" s="56" t="str">
        <f>작성용!W1252</f>
        <v>사전등록</v>
      </c>
      <c r="P1255" s="56" t="str">
        <f>작성용!X1252</f>
        <v>-</v>
      </c>
      <c r="Q1255" s="57" t="str">
        <f>작성용!AD1252</f>
        <v>대체평가3사업본부</v>
      </c>
      <c r="R1255" s="59">
        <f>작성용!AE1252</f>
        <v>0</v>
      </c>
      <c r="S1255" s="57" t="str">
        <f>작성용!AF1252</f>
        <v>대체평가3사업본부</v>
      </c>
      <c r="T1255" s="60" t="str">
        <f>작성용!AG1252</f>
        <v>박재현</v>
      </c>
      <c r="U1255" s="60" t="str">
        <f>작성용!AH1252</f>
        <v>박재현</v>
      </c>
      <c r="V1255" s="55">
        <f>작성용!AA1252</f>
        <v>202503</v>
      </c>
      <c r="W1255" s="57" t="str">
        <f>작성용!AC1252</f>
        <v>[T]기타보험기관[1본부]</v>
      </c>
      <c r="X1255" s="57" t="str">
        <f>작성용!O1252</f>
        <v>투자기획부박수빈계장</v>
      </c>
      <c r="Y1255" s="57" t="str">
        <f>작성용!P1252</f>
        <v>02-2270-1636</v>
      </c>
      <c r="Z1255" s="57" t="str">
        <f>작성용!Q1252</f>
        <v>subin.park@ibki.co.kr</v>
      </c>
      <c r="AA1255" s="55" t="str">
        <f>작성용!AJ1252</f>
        <v>-</v>
      </c>
      <c r="AB1255" s="55">
        <f>작성용!AB1252</f>
        <v>0</v>
      </c>
    </row>
    <row r="1256" spans="1:28" s="11" customFormat="1" ht="16.5" hidden="1" customHeight="1" x14ac:dyDescent="0.3">
      <c r="A1256" s="53">
        <f>작성용!AL1253</f>
        <v>1252</v>
      </c>
      <c r="B1256" s="54" t="str">
        <f>작성용!AI1253</f>
        <v>본평가 : 2025-01-06</v>
      </c>
      <c r="C1256" s="55" t="str">
        <f>작성용!AK1253</f>
        <v>개별종목</v>
      </c>
      <c r="D1256" s="56">
        <f>작성용!T1253</f>
        <v>45702</v>
      </c>
      <c r="E1256" s="57" t="str">
        <f>작성용!B1253</f>
        <v>IBK연금보험(수익증권)</v>
      </c>
      <c r="F1256" s="57" t="str">
        <f>작성용!C1253</f>
        <v>재평가</v>
      </c>
      <c r="G1256" s="57" t="str">
        <f>작성용!D1253</f>
        <v>KIAMCO도로투자사모특별자산투자신탁제6호</v>
      </c>
      <c r="H1256" s="58" t="str">
        <f>작성용!E1253</f>
        <v>KBP2016120252</v>
      </c>
      <c r="I1256" s="57" t="str">
        <f>작성용!F1253</f>
        <v>B02</v>
      </c>
      <c r="J1256" s="57">
        <f>작성용!G1253</f>
        <v>0</v>
      </c>
      <c r="K1256" s="57" t="str">
        <f>작성용!H1253</f>
        <v>-</v>
      </c>
      <c r="L1256" s="57" t="str">
        <f>작성용!N1253</f>
        <v xml:space="preserve">분기 </v>
      </c>
      <c r="M1256" s="56" t="str">
        <f>작성용!U1253</f>
        <v>2025.03.31</v>
      </c>
      <c r="N1256" s="56" t="str">
        <f>작성용!V1253</f>
        <v>사전등록</v>
      </c>
      <c r="O1256" s="56" t="str">
        <f>작성용!W1253</f>
        <v>사전등록</v>
      </c>
      <c r="P1256" s="56" t="str">
        <f>작성용!X1253</f>
        <v>-</v>
      </c>
      <c r="Q1256" s="57" t="str">
        <f>작성용!AD1253</f>
        <v>대체평가3사업본부</v>
      </c>
      <c r="R1256" s="59">
        <f>작성용!AE1253</f>
        <v>0</v>
      </c>
      <c r="S1256" s="57" t="str">
        <f>작성용!AF1253</f>
        <v>대체평가3사업본부</v>
      </c>
      <c r="T1256" s="60" t="str">
        <f>작성용!AG1253</f>
        <v>박재현</v>
      </c>
      <c r="U1256" s="60" t="str">
        <f>작성용!AH1253</f>
        <v>박재현</v>
      </c>
      <c r="V1256" s="55">
        <f>작성용!AA1253</f>
        <v>202503</v>
      </c>
      <c r="W1256" s="57" t="str">
        <f>작성용!AC1253</f>
        <v>[T]기타보험기관[1본부]</v>
      </c>
      <c r="X1256" s="57" t="str">
        <f>작성용!O1253</f>
        <v>투자기획부박수빈계장</v>
      </c>
      <c r="Y1256" s="57" t="str">
        <f>작성용!P1253</f>
        <v>02-2270-1636</v>
      </c>
      <c r="Z1256" s="57" t="str">
        <f>작성용!Q1253</f>
        <v>subin.park@ibki.co.kr</v>
      </c>
      <c r="AA1256" s="55" t="str">
        <f>작성용!AJ1253</f>
        <v>-</v>
      </c>
      <c r="AB1256" s="55">
        <f>작성용!AB1253</f>
        <v>0</v>
      </c>
    </row>
    <row r="1257" spans="1:28" s="11" customFormat="1" ht="16.5" hidden="1" customHeight="1" x14ac:dyDescent="0.3">
      <c r="A1257" s="53">
        <f>작성용!AL1254</f>
        <v>1253</v>
      </c>
      <c r="B1257" s="54" t="str">
        <f>작성용!AI1254</f>
        <v>가평가, 최종평가값 : 2025-01-06</v>
      </c>
      <c r="C1257" s="55" t="str">
        <f>작성용!AK1254</f>
        <v>개별종목</v>
      </c>
      <c r="D1257" s="56">
        <f>작성용!T1254</f>
        <v>45702</v>
      </c>
      <c r="E1257" s="57" t="str">
        <f>작성용!B1254</f>
        <v>IBK연금보험(수익증권)</v>
      </c>
      <c r="F1257" s="57" t="str">
        <f>작성용!C1254</f>
        <v>재평가</v>
      </c>
      <c r="G1257" s="57" t="str">
        <f>작성용!D1254</f>
        <v>KIAMCO도로투자사모특별자산투자신탁제8호</v>
      </c>
      <c r="H1257" s="58" t="str">
        <f>작성용!E1254</f>
        <v>KBP2017120022</v>
      </c>
      <c r="I1257" s="57" t="str">
        <f>작성용!F1254</f>
        <v>B02</v>
      </c>
      <c r="J1257" s="57">
        <f>작성용!G1254</f>
        <v>0</v>
      </c>
      <c r="K1257" s="57" t="str">
        <f>작성용!H1254</f>
        <v>-</v>
      </c>
      <c r="L1257" s="57" t="str">
        <f>작성용!N1254</f>
        <v xml:space="preserve">분기 </v>
      </c>
      <c r="M1257" s="56" t="str">
        <f>작성용!U1254</f>
        <v>2025.03.31</v>
      </c>
      <c r="N1257" s="56" t="str">
        <f>작성용!V1254</f>
        <v>사전등록</v>
      </c>
      <c r="O1257" s="56" t="str">
        <f>작성용!W1254</f>
        <v>사전등록</v>
      </c>
      <c r="P1257" s="56" t="str">
        <f>작성용!X1254</f>
        <v>-</v>
      </c>
      <c r="Q1257" s="57" t="str">
        <f>작성용!AD1254</f>
        <v>대체평가3사업본부</v>
      </c>
      <c r="R1257" s="59">
        <f>작성용!AE1254</f>
        <v>0</v>
      </c>
      <c r="S1257" s="57" t="str">
        <f>작성용!AF1254</f>
        <v>대체평가3사업본부</v>
      </c>
      <c r="T1257" s="60" t="str">
        <f>작성용!AG1254</f>
        <v>박재현</v>
      </c>
      <c r="U1257" s="60" t="str">
        <f>작성용!AH1254</f>
        <v>박재현</v>
      </c>
      <c r="V1257" s="55">
        <f>작성용!AA1254</f>
        <v>202503</v>
      </c>
      <c r="W1257" s="57" t="str">
        <f>작성용!AC1254</f>
        <v>[T]기타보험기관[1본부]</v>
      </c>
      <c r="X1257" s="57" t="str">
        <f>작성용!O1254</f>
        <v>투자기획부박수빈계장</v>
      </c>
      <c r="Y1257" s="57" t="str">
        <f>작성용!P1254</f>
        <v>02-2270-1636</v>
      </c>
      <c r="Z1257" s="57" t="str">
        <f>작성용!Q1254</f>
        <v>subin.park@ibki.co.kr</v>
      </c>
      <c r="AA1257" s="55" t="str">
        <f>작성용!AJ1254</f>
        <v>-</v>
      </c>
      <c r="AB1257" s="55">
        <f>작성용!AB1254</f>
        <v>0</v>
      </c>
    </row>
    <row r="1258" spans="1:28" s="11" customFormat="1" ht="16.5" hidden="1" customHeight="1" x14ac:dyDescent="0.3">
      <c r="A1258" s="53">
        <f>작성용!AL1255</f>
        <v>1254</v>
      </c>
      <c r="B1258" s="54" t="str">
        <f>작성용!AI1255</f>
        <v>본평가 : 2025-01-06</v>
      </c>
      <c r="C1258" s="55" t="str">
        <f>작성용!AK1255</f>
        <v>개별종목</v>
      </c>
      <c r="D1258" s="56">
        <f>작성용!T1255</f>
        <v>45702</v>
      </c>
      <c r="E1258" s="57" t="str">
        <f>작성용!B1255</f>
        <v>IBK연금보험(수익증권)</v>
      </c>
      <c r="F1258" s="57" t="str">
        <f>작성용!C1255</f>
        <v>재평가</v>
      </c>
      <c r="G1258" s="57" t="str">
        <f>작성용!D1255</f>
        <v>KIAMCO도로투자사모특별자산투자신탁제1호</v>
      </c>
      <c r="H1258" s="58" t="str">
        <f>작성용!E1255</f>
        <v>KBP2016060031</v>
      </c>
      <c r="I1258" s="57" t="str">
        <f>작성용!F1255</f>
        <v>B02</v>
      </c>
      <c r="J1258" s="57">
        <f>작성용!G1255</f>
        <v>0</v>
      </c>
      <c r="K1258" s="57" t="str">
        <f>작성용!H1255</f>
        <v>-</v>
      </c>
      <c r="L1258" s="57" t="str">
        <f>작성용!N1255</f>
        <v xml:space="preserve">분기 </v>
      </c>
      <c r="M1258" s="56" t="str">
        <f>작성용!U1255</f>
        <v>2025.03.31</v>
      </c>
      <c r="N1258" s="56" t="str">
        <f>작성용!V1255</f>
        <v>사전등록</v>
      </c>
      <c r="O1258" s="56" t="str">
        <f>작성용!W1255</f>
        <v>사전등록</v>
      </c>
      <c r="P1258" s="56" t="str">
        <f>작성용!X1255</f>
        <v>-</v>
      </c>
      <c r="Q1258" s="57" t="str">
        <f>작성용!AD1255</f>
        <v>대체평가3사업본부</v>
      </c>
      <c r="R1258" s="59">
        <f>작성용!AE1255</f>
        <v>0</v>
      </c>
      <c r="S1258" s="57" t="str">
        <f>작성용!AF1255</f>
        <v>대체평가3사업본부</v>
      </c>
      <c r="T1258" s="60" t="str">
        <f>작성용!AG1255</f>
        <v>박재현</v>
      </c>
      <c r="U1258" s="60" t="str">
        <f>작성용!AH1255</f>
        <v>박재현</v>
      </c>
      <c r="V1258" s="55">
        <f>작성용!AA1255</f>
        <v>202503</v>
      </c>
      <c r="W1258" s="57" t="str">
        <f>작성용!AC1255</f>
        <v>[T]기타보험기관[1본부]</v>
      </c>
      <c r="X1258" s="57" t="str">
        <f>작성용!O1255</f>
        <v>투자기획부박수빈계장</v>
      </c>
      <c r="Y1258" s="57" t="str">
        <f>작성용!P1255</f>
        <v>02-2270-1636</v>
      </c>
      <c r="Z1258" s="57" t="str">
        <f>작성용!Q1255</f>
        <v>subin.park@ibki.co.kr</v>
      </c>
      <c r="AA1258" s="55" t="str">
        <f>작성용!AJ1255</f>
        <v>-</v>
      </c>
      <c r="AB1258" s="55">
        <f>작성용!AB1255</f>
        <v>0</v>
      </c>
    </row>
    <row r="1259" spans="1:28" s="11" customFormat="1" ht="16.5" hidden="1" customHeight="1" x14ac:dyDescent="0.3">
      <c r="A1259" s="53">
        <f>작성용!AL1256</f>
        <v>1255</v>
      </c>
      <c r="B1259" s="54" t="str">
        <f>작성용!AI1256</f>
        <v>본평가 : 2025-01-06</v>
      </c>
      <c r="C1259" s="55" t="str">
        <f>작성용!AK1256</f>
        <v>개별종목</v>
      </c>
      <c r="D1259" s="56">
        <f>작성용!T1256</f>
        <v>45702</v>
      </c>
      <c r="E1259" s="57" t="str">
        <f>작성용!B1256</f>
        <v>IBK연금보험(수익증권)</v>
      </c>
      <c r="F1259" s="57" t="str">
        <f>작성용!C1256</f>
        <v>재평가</v>
      </c>
      <c r="G1259" s="57" t="str">
        <f>작성용!D1256</f>
        <v>KIAMCO도로투자사모특별자산투자신탁제5호</v>
      </c>
      <c r="H1259" s="58" t="str">
        <f>작성용!E1256</f>
        <v>KBP2016060227</v>
      </c>
      <c r="I1259" s="57" t="str">
        <f>작성용!F1256</f>
        <v>B02</v>
      </c>
      <c r="J1259" s="57">
        <f>작성용!G1256</f>
        <v>0</v>
      </c>
      <c r="K1259" s="57" t="str">
        <f>작성용!H1256</f>
        <v>-</v>
      </c>
      <c r="L1259" s="57" t="str">
        <f>작성용!N1256</f>
        <v xml:space="preserve">분기 </v>
      </c>
      <c r="M1259" s="56" t="str">
        <f>작성용!U1256</f>
        <v>2025.03.31</v>
      </c>
      <c r="N1259" s="56" t="str">
        <f>작성용!V1256</f>
        <v>사전등록</v>
      </c>
      <c r="O1259" s="56" t="str">
        <f>작성용!W1256</f>
        <v>사전등록</v>
      </c>
      <c r="P1259" s="56" t="str">
        <f>작성용!X1256</f>
        <v>-</v>
      </c>
      <c r="Q1259" s="57" t="str">
        <f>작성용!AD1256</f>
        <v>대체평가3사업본부</v>
      </c>
      <c r="R1259" s="59">
        <f>작성용!AE1256</f>
        <v>0</v>
      </c>
      <c r="S1259" s="57" t="str">
        <f>작성용!AF1256</f>
        <v>대체평가3사업본부</v>
      </c>
      <c r="T1259" s="60" t="str">
        <f>작성용!AG1256</f>
        <v>박재현</v>
      </c>
      <c r="U1259" s="60" t="str">
        <f>작성용!AH1256</f>
        <v>박재현</v>
      </c>
      <c r="V1259" s="55">
        <f>작성용!AA1256</f>
        <v>202503</v>
      </c>
      <c r="W1259" s="57" t="str">
        <f>작성용!AC1256</f>
        <v>[T]기타보험기관[1본부]</v>
      </c>
      <c r="X1259" s="57" t="str">
        <f>작성용!O1256</f>
        <v>투자기획부박수빈계장</v>
      </c>
      <c r="Y1259" s="57" t="str">
        <f>작성용!P1256</f>
        <v>02-2270-1636</v>
      </c>
      <c r="Z1259" s="57" t="str">
        <f>작성용!Q1256</f>
        <v>subin.park@ibki.co.kr</v>
      </c>
      <c r="AA1259" s="55" t="str">
        <f>작성용!AJ1256</f>
        <v>-</v>
      </c>
      <c r="AB1259" s="55">
        <f>작성용!AB1256</f>
        <v>0</v>
      </c>
    </row>
    <row r="1260" spans="1:28" s="11" customFormat="1" ht="16.5" hidden="1" customHeight="1" x14ac:dyDescent="0.3">
      <c r="A1260" s="53">
        <f>작성용!AL1257</f>
        <v>1256</v>
      </c>
      <c r="B1260" s="54" t="str">
        <f>작성용!AI1257</f>
        <v>본평가 : 2025-01-06</v>
      </c>
      <c r="C1260" s="55" t="str">
        <f>작성용!AK1257</f>
        <v>개별종목</v>
      </c>
      <c r="D1260" s="56">
        <f>작성용!T1257</f>
        <v>45702</v>
      </c>
      <c r="E1260" s="57" t="str">
        <f>작성용!B1257</f>
        <v>IBK연금보험(수익증권)</v>
      </c>
      <c r="F1260" s="57" t="str">
        <f>작성용!C1257</f>
        <v>재평가</v>
      </c>
      <c r="G1260" s="57" t="str">
        <f>작성용!D1257</f>
        <v>KIAMCO비티엘프로젝트사모특별자산투자신탁제4호</v>
      </c>
      <c r="H1260" s="58" t="str">
        <f>작성용!E1257</f>
        <v>KBP2016120096</v>
      </c>
      <c r="I1260" s="57" t="str">
        <f>작성용!F1257</f>
        <v>B02</v>
      </c>
      <c r="J1260" s="57">
        <f>작성용!G1257</f>
        <v>0</v>
      </c>
      <c r="K1260" s="57" t="str">
        <f>작성용!H1257</f>
        <v>-</v>
      </c>
      <c r="L1260" s="57" t="str">
        <f>작성용!N1257</f>
        <v xml:space="preserve">분기 </v>
      </c>
      <c r="M1260" s="56" t="str">
        <f>작성용!U1257</f>
        <v>2025.03.31</v>
      </c>
      <c r="N1260" s="56" t="str">
        <f>작성용!V1257</f>
        <v>사전등록</v>
      </c>
      <c r="O1260" s="56" t="str">
        <f>작성용!W1257</f>
        <v>사전등록</v>
      </c>
      <c r="P1260" s="56" t="str">
        <f>작성용!X1257</f>
        <v>-</v>
      </c>
      <c r="Q1260" s="57" t="str">
        <f>작성용!AD1257</f>
        <v>대체평가3사업본부</v>
      </c>
      <c r="R1260" s="59">
        <f>작성용!AE1257</f>
        <v>0</v>
      </c>
      <c r="S1260" s="57" t="str">
        <f>작성용!AF1257</f>
        <v>대체평가3사업본부</v>
      </c>
      <c r="T1260" s="60" t="str">
        <f>작성용!AG1257</f>
        <v>박재현</v>
      </c>
      <c r="U1260" s="60" t="str">
        <f>작성용!AH1257</f>
        <v>박재현</v>
      </c>
      <c r="V1260" s="55">
        <f>작성용!AA1257</f>
        <v>202503</v>
      </c>
      <c r="W1260" s="57" t="str">
        <f>작성용!AC1257</f>
        <v>[T]기타보험기관[1본부]</v>
      </c>
      <c r="X1260" s="57" t="str">
        <f>작성용!O1257</f>
        <v>투자기획부박수빈계장</v>
      </c>
      <c r="Y1260" s="57" t="str">
        <f>작성용!P1257</f>
        <v>02-2270-1636</v>
      </c>
      <c r="Z1260" s="57" t="str">
        <f>작성용!Q1257</f>
        <v>subin.park@ibki.co.kr</v>
      </c>
      <c r="AA1260" s="55" t="str">
        <f>작성용!AJ1257</f>
        <v>-</v>
      </c>
      <c r="AB1260" s="55">
        <f>작성용!AB1257</f>
        <v>0</v>
      </c>
    </row>
    <row r="1261" spans="1:28" s="11" customFormat="1" ht="16.5" hidden="1" customHeight="1" x14ac:dyDescent="0.3">
      <c r="A1261" s="53">
        <f>작성용!AL1258</f>
        <v>1257</v>
      </c>
      <c r="B1261" s="54" t="str">
        <f>작성용!AI1258</f>
        <v>본평가 : 2025-01-06</v>
      </c>
      <c r="C1261" s="55" t="str">
        <f>작성용!AK1258</f>
        <v>개별종목</v>
      </c>
      <c r="D1261" s="56">
        <f>작성용!T1258</f>
        <v>45702</v>
      </c>
      <c r="E1261" s="57" t="str">
        <f>작성용!B1258</f>
        <v>IBK연금보험(수익증권)</v>
      </c>
      <c r="F1261" s="57" t="str">
        <f>작성용!C1258</f>
        <v>재평가</v>
      </c>
      <c r="G1261" s="57" t="str">
        <f>작성용!D1258</f>
        <v>KIAMCO전라선비티엘사모특별자산투자신탁</v>
      </c>
      <c r="H1261" s="58" t="str">
        <f>작성용!E1258</f>
        <v>KBP2017120100</v>
      </c>
      <c r="I1261" s="57" t="str">
        <f>작성용!F1258</f>
        <v>B02</v>
      </c>
      <c r="J1261" s="57">
        <f>작성용!G1258</f>
        <v>0</v>
      </c>
      <c r="K1261" s="57" t="str">
        <f>작성용!H1258</f>
        <v>-</v>
      </c>
      <c r="L1261" s="57" t="str">
        <f>작성용!N1258</f>
        <v xml:space="preserve">분기 </v>
      </c>
      <c r="M1261" s="56" t="str">
        <f>작성용!U1258</f>
        <v>2025.03.31</v>
      </c>
      <c r="N1261" s="56" t="str">
        <f>작성용!V1258</f>
        <v>사전등록</v>
      </c>
      <c r="O1261" s="56" t="str">
        <f>작성용!W1258</f>
        <v>사전등록</v>
      </c>
      <c r="P1261" s="56" t="str">
        <f>작성용!X1258</f>
        <v>-</v>
      </c>
      <c r="Q1261" s="57" t="str">
        <f>작성용!AD1258</f>
        <v>대체평가3사업본부</v>
      </c>
      <c r="R1261" s="59">
        <f>작성용!AE1258</f>
        <v>0</v>
      </c>
      <c r="S1261" s="57" t="str">
        <f>작성용!AF1258</f>
        <v>대체평가3사업본부</v>
      </c>
      <c r="T1261" s="60" t="str">
        <f>작성용!AG1258</f>
        <v>박재현</v>
      </c>
      <c r="U1261" s="60" t="str">
        <f>작성용!AH1258</f>
        <v>박재현</v>
      </c>
      <c r="V1261" s="55">
        <f>작성용!AA1258</f>
        <v>202503</v>
      </c>
      <c r="W1261" s="57" t="str">
        <f>작성용!AC1258</f>
        <v>[T]기타보험기관[1본부]</v>
      </c>
      <c r="X1261" s="57" t="str">
        <f>작성용!O1258</f>
        <v>투자기획부박수빈계장</v>
      </c>
      <c r="Y1261" s="57" t="str">
        <f>작성용!P1258</f>
        <v>02-2270-1636</v>
      </c>
      <c r="Z1261" s="57" t="str">
        <f>작성용!Q1258</f>
        <v>subin.park@ibki.co.kr</v>
      </c>
      <c r="AA1261" s="55" t="str">
        <f>작성용!AJ1258</f>
        <v>-</v>
      </c>
      <c r="AB1261" s="55">
        <f>작성용!AB1258</f>
        <v>0</v>
      </c>
    </row>
    <row r="1262" spans="1:28" s="11" customFormat="1" ht="16.5" hidden="1" customHeight="1" x14ac:dyDescent="0.3">
      <c r="A1262" s="53">
        <f>작성용!AL1259</f>
        <v>1258</v>
      </c>
      <c r="B1262" s="54" t="str">
        <f>작성용!AI1259</f>
        <v>가평가, 최종평가값 : 2025-01-06</v>
      </c>
      <c r="C1262" s="55" t="str">
        <f>작성용!AK1259</f>
        <v>개별종목</v>
      </c>
      <c r="D1262" s="56">
        <f>작성용!T1259</f>
        <v>45702</v>
      </c>
      <c r="E1262" s="57" t="str">
        <f>작성용!B1259</f>
        <v>IBK연금보험(수익증권)</v>
      </c>
      <c r="F1262" s="57" t="str">
        <f>작성용!C1259</f>
        <v>재평가</v>
      </c>
      <c r="G1262" s="57" t="str">
        <f>작성용!D1259</f>
        <v>KOTAM항공기전문사모특별자산1호</v>
      </c>
      <c r="H1262" s="58" t="str">
        <f>작성용!E1259</f>
        <v>KBP2019120369</v>
      </c>
      <c r="I1262" s="57" t="str">
        <f>작성용!F1259</f>
        <v>B02</v>
      </c>
      <c r="J1262" s="57">
        <f>작성용!G1259</f>
        <v>0</v>
      </c>
      <c r="K1262" s="57" t="str">
        <f>작성용!H1259</f>
        <v>-</v>
      </c>
      <c r="L1262" s="57" t="str">
        <f>작성용!N1259</f>
        <v xml:space="preserve">분기 </v>
      </c>
      <c r="M1262" s="56" t="str">
        <f>작성용!U1259</f>
        <v>2025.03.31</v>
      </c>
      <c r="N1262" s="56" t="str">
        <f>작성용!V1259</f>
        <v>사전등록</v>
      </c>
      <c r="O1262" s="56" t="str">
        <f>작성용!W1259</f>
        <v>사전등록</v>
      </c>
      <c r="P1262" s="56" t="str">
        <f>작성용!X1259</f>
        <v>-</v>
      </c>
      <c r="Q1262" s="57" t="str">
        <f>작성용!AD1259</f>
        <v>대체평가3사업본부</v>
      </c>
      <c r="R1262" s="59">
        <f>작성용!AE1259</f>
        <v>0</v>
      </c>
      <c r="S1262" s="57" t="str">
        <f>작성용!AF1259</f>
        <v>대체평가3사업본부</v>
      </c>
      <c r="T1262" s="60" t="str">
        <f>작성용!AG1259</f>
        <v>박재현</v>
      </c>
      <c r="U1262" s="60" t="str">
        <f>작성용!AH1259</f>
        <v>박재현</v>
      </c>
      <c r="V1262" s="55">
        <f>작성용!AA1259</f>
        <v>202503</v>
      </c>
      <c r="W1262" s="57" t="str">
        <f>작성용!AC1259</f>
        <v>[T]기타보험기관[1본부]</v>
      </c>
      <c r="X1262" s="57" t="str">
        <f>작성용!O1259</f>
        <v>투자기획부박수빈계장</v>
      </c>
      <c r="Y1262" s="57" t="str">
        <f>작성용!P1259</f>
        <v>02-2270-1636</v>
      </c>
      <c r="Z1262" s="57" t="str">
        <f>작성용!Q1259</f>
        <v>subin.park@ibki.co.kr</v>
      </c>
      <c r="AA1262" s="55" t="str">
        <f>작성용!AJ1259</f>
        <v>-</v>
      </c>
      <c r="AB1262" s="55">
        <f>작성용!AB1259</f>
        <v>0</v>
      </c>
    </row>
    <row r="1263" spans="1:28" s="11" customFormat="1" ht="16.5" hidden="1" customHeight="1" x14ac:dyDescent="0.3">
      <c r="A1263" s="53">
        <f>작성용!AL1260</f>
        <v>1259</v>
      </c>
      <c r="B1263" s="54" t="str">
        <f>작성용!AI1260</f>
        <v>본평가 : 2025-01-06</v>
      </c>
      <c r="C1263" s="55" t="str">
        <f>작성용!AK1260</f>
        <v>개별종목</v>
      </c>
      <c r="D1263" s="56">
        <f>작성용!T1260</f>
        <v>45702</v>
      </c>
      <c r="E1263" s="57" t="str">
        <f>작성용!B1260</f>
        <v>IBK연금보험(수익증권)</v>
      </c>
      <c r="F1263" s="57" t="str">
        <f>작성용!C1260</f>
        <v>재평가</v>
      </c>
      <c r="G1263" s="57" t="str">
        <f>작성용!D1260</f>
        <v>KTBDH선박사모특별자산투자신탁1호</v>
      </c>
      <c r="H1263" s="58" t="str">
        <f>작성용!E1260</f>
        <v>KBP2017120117</v>
      </c>
      <c r="I1263" s="57" t="str">
        <f>작성용!F1260</f>
        <v>B02</v>
      </c>
      <c r="J1263" s="57">
        <f>작성용!G1260</f>
        <v>0</v>
      </c>
      <c r="K1263" s="57" t="str">
        <f>작성용!H1260</f>
        <v>-</v>
      </c>
      <c r="L1263" s="57" t="str">
        <f>작성용!N1260</f>
        <v xml:space="preserve">분기 </v>
      </c>
      <c r="M1263" s="56" t="str">
        <f>작성용!U1260</f>
        <v>2025.03.31</v>
      </c>
      <c r="N1263" s="56" t="str">
        <f>작성용!V1260</f>
        <v>사전등록</v>
      </c>
      <c r="O1263" s="56" t="str">
        <f>작성용!W1260</f>
        <v>사전등록</v>
      </c>
      <c r="P1263" s="56" t="str">
        <f>작성용!X1260</f>
        <v>-</v>
      </c>
      <c r="Q1263" s="57" t="str">
        <f>작성용!AD1260</f>
        <v>대체평가3사업본부</v>
      </c>
      <c r="R1263" s="59">
        <f>작성용!AE1260</f>
        <v>0</v>
      </c>
      <c r="S1263" s="57" t="str">
        <f>작성용!AF1260</f>
        <v>대체평가3사업본부</v>
      </c>
      <c r="T1263" s="60" t="str">
        <f>작성용!AG1260</f>
        <v>박재현</v>
      </c>
      <c r="U1263" s="60" t="str">
        <f>작성용!AH1260</f>
        <v>박재현</v>
      </c>
      <c r="V1263" s="55">
        <f>작성용!AA1260</f>
        <v>202503</v>
      </c>
      <c r="W1263" s="57" t="str">
        <f>작성용!AC1260</f>
        <v>[T]기타보험기관[1본부]</v>
      </c>
      <c r="X1263" s="57" t="str">
        <f>작성용!O1260</f>
        <v>투자기획부박수빈계장</v>
      </c>
      <c r="Y1263" s="57" t="str">
        <f>작성용!P1260</f>
        <v>02-2270-1636</v>
      </c>
      <c r="Z1263" s="57" t="str">
        <f>작성용!Q1260</f>
        <v>subin.park@ibki.co.kr</v>
      </c>
      <c r="AA1263" s="55" t="str">
        <f>작성용!AJ1260</f>
        <v>-</v>
      </c>
      <c r="AB1263" s="55">
        <f>작성용!AB1260</f>
        <v>0</v>
      </c>
    </row>
    <row r="1264" spans="1:28" s="11" customFormat="1" ht="16.5" hidden="1" customHeight="1" x14ac:dyDescent="0.3">
      <c r="A1264" s="53">
        <f>작성용!AL1261</f>
        <v>1260</v>
      </c>
      <c r="B1264" s="54" t="str">
        <f>작성용!AI1261</f>
        <v>본평가 : 2025-01-06</v>
      </c>
      <c r="C1264" s="55" t="str">
        <f>작성용!AK1261</f>
        <v>개별종목</v>
      </c>
      <c r="D1264" s="56">
        <f>작성용!T1261</f>
        <v>45702</v>
      </c>
      <c r="E1264" s="57" t="str">
        <f>작성용!B1261</f>
        <v>IBK연금보험(수익증권)</v>
      </c>
      <c r="F1264" s="57" t="str">
        <f>작성용!C1261</f>
        <v>재평가</v>
      </c>
      <c r="G1264" s="57" t="str">
        <f>작성용!D1261</f>
        <v>KTB글로벌CREDEBT전문투자형사모투자신탁제28호</v>
      </c>
      <c r="H1264" s="58" t="str">
        <f>작성용!E1261</f>
        <v>KBP2021060089</v>
      </c>
      <c r="I1264" s="57" t="str">
        <f>작성용!F1261</f>
        <v>B02</v>
      </c>
      <c r="J1264" s="57">
        <f>작성용!G1261</f>
        <v>0</v>
      </c>
      <c r="K1264" s="57" t="str">
        <f>작성용!H1261</f>
        <v>-</v>
      </c>
      <c r="L1264" s="57" t="str">
        <f>작성용!N1261</f>
        <v xml:space="preserve">분기 </v>
      </c>
      <c r="M1264" s="56" t="str">
        <f>작성용!U1261</f>
        <v>2025.03.31</v>
      </c>
      <c r="N1264" s="56" t="str">
        <f>작성용!V1261</f>
        <v>사전등록</v>
      </c>
      <c r="O1264" s="56" t="str">
        <f>작성용!W1261</f>
        <v>사전등록</v>
      </c>
      <c r="P1264" s="56" t="str">
        <f>작성용!X1261</f>
        <v>-</v>
      </c>
      <c r="Q1264" s="57" t="str">
        <f>작성용!AD1261</f>
        <v>대체평가3사업본부</v>
      </c>
      <c r="R1264" s="59">
        <f>작성용!AE1261</f>
        <v>0</v>
      </c>
      <c r="S1264" s="57" t="str">
        <f>작성용!AF1261</f>
        <v>대체평가3사업본부</v>
      </c>
      <c r="T1264" s="60" t="str">
        <f>작성용!AG1261</f>
        <v>박재현</v>
      </c>
      <c r="U1264" s="60" t="str">
        <f>작성용!AH1261</f>
        <v>박재현</v>
      </c>
      <c r="V1264" s="55">
        <f>작성용!AA1261</f>
        <v>202503</v>
      </c>
      <c r="W1264" s="57" t="str">
        <f>작성용!AC1261</f>
        <v>[T]기타보험기관[1본부]</v>
      </c>
      <c r="X1264" s="57" t="str">
        <f>작성용!O1261</f>
        <v>투자기획부박수빈계장</v>
      </c>
      <c r="Y1264" s="57" t="str">
        <f>작성용!P1261</f>
        <v>02-2270-1636</v>
      </c>
      <c r="Z1264" s="57" t="str">
        <f>작성용!Q1261</f>
        <v>subin.park@ibki.co.kr</v>
      </c>
      <c r="AA1264" s="55" t="str">
        <f>작성용!AJ1261</f>
        <v>-</v>
      </c>
      <c r="AB1264" s="55">
        <f>작성용!AB1261</f>
        <v>0</v>
      </c>
    </row>
    <row r="1265" spans="1:28" s="11" customFormat="1" ht="16.5" hidden="1" customHeight="1" x14ac:dyDescent="0.3">
      <c r="A1265" s="53">
        <f>작성용!AL1262</f>
        <v>1261</v>
      </c>
      <c r="B1265" s="54" t="str">
        <f>작성용!AI1262</f>
        <v>본평가 : 2025-01-06</v>
      </c>
      <c r="C1265" s="55" t="str">
        <f>작성용!AK1262</f>
        <v>개별종목</v>
      </c>
      <c r="D1265" s="56">
        <f>작성용!T1262</f>
        <v>45702</v>
      </c>
      <c r="E1265" s="57" t="str">
        <f>작성용!B1262</f>
        <v>IBK연금보험(수익증권)</v>
      </c>
      <c r="F1265" s="57" t="str">
        <f>작성용!C1262</f>
        <v>재평가</v>
      </c>
      <c r="G1265" s="57" t="str">
        <f>작성용!D1262</f>
        <v>린드먼파트너스글로벌전문투자형사모특별자산투자신탁제7호</v>
      </c>
      <c r="H1265" s="58" t="str">
        <f>작성용!E1262</f>
        <v>KBP2018090023</v>
      </c>
      <c r="I1265" s="57" t="str">
        <f>작성용!F1262</f>
        <v>B02</v>
      </c>
      <c r="J1265" s="57">
        <f>작성용!G1262</f>
        <v>0</v>
      </c>
      <c r="K1265" s="57" t="str">
        <f>작성용!H1262</f>
        <v>-</v>
      </c>
      <c r="L1265" s="57" t="str">
        <f>작성용!N1262</f>
        <v xml:space="preserve">분기 </v>
      </c>
      <c r="M1265" s="56" t="str">
        <f>작성용!U1262</f>
        <v>2025.03.31</v>
      </c>
      <c r="N1265" s="56" t="str">
        <f>작성용!V1262</f>
        <v>사전등록</v>
      </c>
      <c r="O1265" s="56" t="str">
        <f>작성용!W1262</f>
        <v>사전등록</v>
      </c>
      <c r="P1265" s="56" t="str">
        <f>작성용!X1262</f>
        <v>-</v>
      </c>
      <c r="Q1265" s="57" t="str">
        <f>작성용!AD1262</f>
        <v>대체평가3사업본부</v>
      </c>
      <c r="R1265" s="59">
        <f>작성용!AE1262</f>
        <v>0</v>
      </c>
      <c r="S1265" s="57" t="str">
        <f>작성용!AF1262</f>
        <v>대체평가3사업본부</v>
      </c>
      <c r="T1265" s="60" t="str">
        <f>작성용!AG1262</f>
        <v>박재현</v>
      </c>
      <c r="U1265" s="60" t="str">
        <f>작성용!AH1262</f>
        <v>박재현</v>
      </c>
      <c r="V1265" s="55">
        <f>작성용!AA1262</f>
        <v>202503</v>
      </c>
      <c r="W1265" s="57" t="str">
        <f>작성용!AC1262</f>
        <v>[T]기타보험기관[1본부]</v>
      </c>
      <c r="X1265" s="57" t="str">
        <f>작성용!O1262</f>
        <v>투자기획부박수빈계장</v>
      </c>
      <c r="Y1265" s="57" t="str">
        <f>작성용!P1262</f>
        <v>02-2270-1636</v>
      </c>
      <c r="Z1265" s="57" t="str">
        <f>작성용!Q1262</f>
        <v>subin.park@ibki.co.kr</v>
      </c>
      <c r="AA1265" s="55" t="str">
        <f>작성용!AJ1262</f>
        <v>-</v>
      </c>
      <c r="AB1265" s="55">
        <f>작성용!AB1262</f>
        <v>0</v>
      </c>
    </row>
    <row r="1266" spans="1:28" s="11" customFormat="1" ht="16.5" hidden="1" customHeight="1" x14ac:dyDescent="0.3">
      <c r="A1266" s="53">
        <f>작성용!AL1263</f>
        <v>1262</v>
      </c>
      <c r="B1266" s="54" t="str">
        <f>작성용!AI1263</f>
        <v>가평가, 최종평가값 : 2025-01-06</v>
      </c>
      <c r="C1266" s="55" t="str">
        <f>작성용!AK1263</f>
        <v>개별종목</v>
      </c>
      <c r="D1266" s="56">
        <f>작성용!T1263</f>
        <v>45702</v>
      </c>
      <c r="E1266" s="57" t="str">
        <f>작성용!B1263</f>
        <v>IBK연금보험(수익증권)</v>
      </c>
      <c r="F1266" s="57" t="str">
        <f>작성용!C1263</f>
        <v>재평가</v>
      </c>
      <c r="G1266" s="57" t="str">
        <f>작성용!D1263</f>
        <v>미래에셋신분당선전문투자형사모투자신탁제1호</v>
      </c>
      <c r="H1266" s="58" t="str">
        <f>작성용!E1263</f>
        <v>KBP2017120185</v>
      </c>
      <c r="I1266" s="57" t="str">
        <f>작성용!F1263</f>
        <v>B02</v>
      </c>
      <c r="J1266" s="57">
        <f>작성용!G1263</f>
        <v>0</v>
      </c>
      <c r="K1266" s="57" t="str">
        <f>작성용!H1263</f>
        <v>-</v>
      </c>
      <c r="L1266" s="57" t="str">
        <f>작성용!N1263</f>
        <v xml:space="preserve">분기 </v>
      </c>
      <c r="M1266" s="56" t="str">
        <f>작성용!U1263</f>
        <v>2025.03.31</v>
      </c>
      <c r="N1266" s="56" t="str">
        <f>작성용!V1263</f>
        <v>사전등록</v>
      </c>
      <c r="O1266" s="56" t="str">
        <f>작성용!W1263</f>
        <v>사전등록</v>
      </c>
      <c r="P1266" s="56" t="str">
        <f>작성용!X1263</f>
        <v>-</v>
      </c>
      <c r="Q1266" s="57" t="str">
        <f>작성용!AD1263</f>
        <v>대체평가3사업본부</v>
      </c>
      <c r="R1266" s="59">
        <f>작성용!AE1263</f>
        <v>0</v>
      </c>
      <c r="S1266" s="57" t="str">
        <f>작성용!AF1263</f>
        <v>대체평가3사업본부</v>
      </c>
      <c r="T1266" s="60" t="str">
        <f>작성용!AG1263</f>
        <v>박재현</v>
      </c>
      <c r="U1266" s="60" t="str">
        <f>작성용!AH1263</f>
        <v>박재현</v>
      </c>
      <c r="V1266" s="55">
        <f>작성용!AA1263</f>
        <v>202503</v>
      </c>
      <c r="W1266" s="57" t="str">
        <f>작성용!AC1263</f>
        <v>[T]기타보험기관[1본부]</v>
      </c>
      <c r="X1266" s="57" t="str">
        <f>작성용!O1263</f>
        <v>투자기획부박수빈계장</v>
      </c>
      <c r="Y1266" s="57" t="str">
        <f>작성용!P1263</f>
        <v>02-2270-1636</v>
      </c>
      <c r="Z1266" s="57" t="str">
        <f>작성용!Q1263</f>
        <v>subin.park@ibki.co.kr</v>
      </c>
      <c r="AA1266" s="55" t="str">
        <f>작성용!AJ1263</f>
        <v>-</v>
      </c>
      <c r="AB1266" s="55">
        <f>작성용!AB1263</f>
        <v>0</v>
      </c>
    </row>
    <row r="1267" spans="1:28" s="11" customFormat="1" ht="16.5" hidden="1" customHeight="1" x14ac:dyDescent="0.3">
      <c r="A1267" s="53">
        <f>작성용!AL1264</f>
        <v>1263</v>
      </c>
      <c r="B1267" s="54" t="str">
        <f>작성용!AI1264</f>
        <v>가평가, 최종평가값 : 2025-01-06</v>
      </c>
      <c r="C1267" s="55" t="str">
        <f>작성용!AK1264</f>
        <v>개별종목</v>
      </c>
      <c r="D1267" s="56">
        <f>작성용!T1264</f>
        <v>45702</v>
      </c>
      <c r="E1267" s="57" t="str">
        <f>작성용!B1264</f>
        <v>IBK연금보험(수익증권)</v>
      </c>
      <c r="F1267" s="57" t="str">
        <f>작성용!C1264</f>
        <v>재평가</v>
      </c>
      <c r="G1267" s="57" t="str">
        <f>작성용!D1264</f>
        <v>미래에셋구미재이용전문투자형사모특별자산투자신탁제1호</v>
      </c>
      <c r="H1267" s="58" t="str">
        <f>작성용!E1264</f>
        <v>KBP2017120101</v>
      </c>
      <c r="I1267" s="57" t="str">
        <f>작성용!F1264</f>
        <v>B02</v>
      </c>
      <c r="J1267" s="57">
        <f>작성용!G1264</f>
        <v>0</v>
      </c>
      <c r="K1267" s="57" t="str">
        <f>작성용!H1264</f>
        <v>-</v>
      </c>
      <c r="L1267" s="57" t="str">
        <f>작성용!N1264</f>
        <v xml:space="preserve">분기 </v>
      </c>
      <c r="M1267" s="56" t="str">
        <f>작성용!U1264</f>
        <v>2025.03.31</v>
      </c>
      <c r="N1267" s="56" t="str">
        <f>작성용!V1264</f>
        <v>사전등록</v>
      </c>
      <c r="O1267" s="56" t="str">
        <f>작성용!W1264</f>
        <v>사전등록</v>
      </c>
      <c r="P1267" s="56" t="str">
        <f>작성용!X1264</f>
        <v>-</v>
      </c>
      <c r="Q1267" s="57" t="str">
        <f>작성용!AD1264</f>
        <v>대체평가3사업본부</v>
      </c>
      <c r="R1267" s="59">
        <f>작성용!AE1264</f>
        <v>0</v>
      </c>
      <c r="S1267" s="57" t="str">
        <f>작성용!AF1264</f>
        <v>대체평가3사업본부</v>
      </c>
      <c r="T1267" s="60" t="str">
        <f>작성용!AG1264</f>
        <v>박재현</v>
      </c>
      <c r="U1267" s="60" t="str">
        <f>작성용!AH1264</f>
        <v>박재현</v>
      </c>
      <c r="V1267" s="55">
        <f>작성용!AA1264</f>
        <v>202503</v>
      </c>
      <c r="W1267" s="57" t="str">
        <f>작성용!AC1264</f>
        <v>[T]기타보험기관[1본부]</v>
      </c>
      <c r="X1267" s="57" t="str">
        <f>작성용!O1264</f>
        <v>투자기획부박수빈계장</v>
      </c>
      <c r="Y1267" s="57" t="str">
        <f>작성용!P1264</f>
        <v>02-2270-1636</v>
      </c>
      <c r="Z1267" s="57" t="str">
        <f>작성용!Q1264</f>
        <v>subin.park@ibki.co.kr</v>
      </c>
      <c r="AA1267" s="55" t="str">
        <f>작성용!AJ1264</f>
        <v>-</v>
      </c>
      <c r="AB1267" s="55">
        <f>작성용!AB1264</f>
        <v>0</v>
      </c>
    </row>
    <row r="1268" spans="1:28" s="11" customFormat="1" ht="16.5" hidden="1" customHeight="1" x14ac:dyDescent="0.3">
      <c r="A1268" s="53">
        <f>작성용!AL1265</f>
        <v>1264</v>
      </c>
      <c r="B1268" s="54" t="str">
        <f>작성용!AI1265</f>
        <v>본평가 : 2025-01-06</v>
      </c>
      <c r="C1268" s="55" t="str">
        <f>작성용!AK1265</f>
        <v>개별종목</v>
      </c>
      <c r="D1268" s="56">
        <f>작성용!T1265</f>
        <v>45702</v>
      </c>
      <c r="E1268" s="57" t="str">
        <f>작성용!B1265</f>
        <v>IBK연금보험(수익증권)</v>
      </c>
      <c r="F1268" s="57" t="str">
        <f>작성용!C1265</f>
        <v>재평가</v>
      </c>
      <c r="G1268" s="57" t="str">
        <f>작성용!D1265</f>
        <v>미래에셋맵스사랑BTL사모특별자산투자신탁1호</v>
      </c>
      <c r="H1268" s="58" t="str">
        <f>작성용!E1265</f>
        <v>KBP2016060088</v>
      </c>
      <c r="I1268" s="57" t="str">
        <f>작성용!F1265</f>
        <v>B02</v>
      </c>
      <c r="J1268" s="57">
        <f>작성용!G1265</f>
        <v>0</v>
      </c>
      <c r="K1268" s="57" t="str">
        <f>작성용!H1265</f>
        <v>-</v>
      </c>
      <c r="L1268" s="57" t="str">
        <f>작성용!N1265</f>
        <v xml:space="preserve">분기 </v>
      </c>
      <c r="M1268" s="56" t="str">
        <f>작성용!U1265</f>
        <v>2025.03.31</v>
      </c>
      <c r="N1268" s="56" t="str">
        <f>작성용!V1265</f>
        <v>사전등록</v>
      </c>
      <c r="O1268" s="56" t="str">
        <f>작성용!W1265</f>
        <v>사전등록</v>
      </c>
      <c r="P1268" s="56" t="str">
        <f>작성용!X1265</f>
        <v>-</v>
      </c>
      <c r="Q1268" s="57" t="str">
        <f>작성용!AD1265</f>
        <v>대체평가3사업본부</v>
      </c>
      <c r="R1268" s="59">
        <f>작성용!AE1265</f>
        <v>0</v>
      </c>
      <c r="S1268" s="57" t="str">
        <f>작성용!AF1265</f>
        <v>대체평가3사업본부</v>
      </c>
      <c r="T1268" s="60" t="str">
        <f>작성용!AG1265</f>
        <v>박재현</v>
      </c>
      <c r="U1268" s="60" t="str">
        <f>작성용!AH1265</f>
        <v>박재현</v>
      </c>
      <c r="V1268" s="55">
        <f>작성용!AA1265</f>
        <v>202503</v>
      </c>
      <c r="W1268" s="57" t="str">
        <f>작성용!AC1265</f>
        <v>[T]기타보험기관[1본부]</v>
      </c>
      <c r="X1268" s="57" t="str">
        <f>작성용!O1265</f>
        <v>투자기획부박수빈계장</v>
      </c>
      <c r="Y1268" s="57" t="str">
        <f>작성용!P1265</f>
        <v>02-2270-1636</v>
      </c>
      <c r="Z1268" s="57" t="str">
        <f>작성용!Q1265</f>
        <v>subin.park@ibki.co.kr</v>
      </c>
      <c r="AA1268" s="55" t="str">
        <f>작성용!AJ1265</f>
        <v>-</v>
      </c>
      <c r="AB1268" s="55">
        <f>작성용!AB1265</f>
        <v>0</v>
      </c>
    </row>
    <row r="1269" spans="1:28" s="11" customFormat="1" ht="16.5" hidden="1" customHeight="1" x14ac:dyDescent="0.3">
      <c r="A1269" s="53">
        <f>작성용!AL1266</f>
        <v>1265</v>
      </c>
      <c r="B1269" s="54" t="str">
        <f>작성용!AI1266</f>
        <v>본평가 : 2025-01-06</v>
      </c>
      <c r="C1269" s="55" t="str">
        <f>작성용!AK1266</f>
        <v>개별종목</v>
      </c>
      <c r="D1269" s="56">
        <f>작성용!T1266</f>
        <v>45702</v>
      </c>
      <c r="E1269" s="57" t="str">
        <f>작성용!B1266</f>
        <v>IBK연금보험(수익증권)</v>
      </c>
      <c r="F1269" s="57" t="str">
        <f>작성용!C1266</f>
        <v>재평가</v>
      </c>
      <c r="G1269" s="57" t="str">
        <f>작성용!D1266</f>
        <v>보고북미크레딧전문투자형사모특별자산투자신탁5호</v>
      </c>
      <c r="H1269" s="58" t="str">
        <f>작성용!E1266</f>
        <v>KBP2017120130</v>
      </c>
      <c r="I1269" s="57" t="str">
        <f>작성용!F1266</f>
        <v>B02</v>
      </c>
      <c r="J1269" s="57">
        <f>작성용!G1266</f>
        <v>0</v>
      </c>
      <c r="K1269" s="57" t="str">
        <f>작성용!H1266</f>
        <v>-</v>
      </c>
      <c r="L1269" s="57" t="str">
        <f>작성용!N1266</f>
        <v xml:space="preserve">분기 </v>
      </c>
      <c r="M1269" s="56" t="str">
        <f>작성용!U1266</f>
        <v>2025.03.31</v>
      </c>
      <c r="N1269" s="56" t="str">
        <f>작성용!V1266</f>
        <v>사전등록</v>
      </c>
      <c r="O1269" s="56" t="str">
        <f>작성용!W1266</f>
        <v>사전등록</v>
      </c>
      <c r="P1269" s="56" t="str">
        <f>작성용!X1266</f>
        <v>-</v>
      </c>
      <c r="Q1269" s="57" t="str">
        <f>작성용!AD1266</f>
        <v>대체평가3사업본부</v>
      </c>
      <c r="R1269" s="59">
        <f>작성용!AE1266</f>
        <v>0</v>
      </c>
      <c r="S1269" s="57" t="str">
        <f>작성용!AF1266</f>
        <v>대체평가3사업본부</v>
      </c>
      <c r="T1269" s="60" t="str">
        <f>작성용!AG1266</f>
        <v>박재현</v>
      </c>
      <c r="U1269" s="60" t="str">
        <f>작성용!AH1266</f>
        <v>박재현</v>
      </c>
      <c r="V1269" s="55">
        <f>작성용!AA1266</f>
        <v>202503</v>
      </c>
      <c r="W1269" s="57" t="str">
        <f>작성용!AC1266</f>
        <v>[T]기타보험기관[1본부]</v>
      </c>
      <c r="X1269" s="57" t="str">
        <f>작성용!O1266</f>
        <v>투자기획부박수빈계장</v>
      </c>
      <c r="Y1269" s="57" t="str">
        <f>작성용!P1266</f>
        <v>02-2270-1636</v>
      </c>
      <c r="Z1269" s="57" t="str">
        <f>작성용!Q1266</f>
        <v>subin.park@ibki.co.kr</v>
      </c>
      <c r="AA1269" s="55" t="str">
        <f>작성용!AJ1266</f>
        <v>-</v>
      </c>
      <c r="AB1269" s="55">
        <f>작성용!AB1266</f>
        <v>0</v>
      </c>
    </row>
    <row r="1270" spans="1:28" s="11" customFormat="1" ht="16.5" hidden="1" customHeight="1" x14ac:dyDescent="0.3">
      <c r="A1270" s="53">
        <f>작성용!AL1267</f>
        <v>1266</v>
      </c>
      <c r="B1270" s="54" t="str">
        <f>작성용!AI1267</f>
        <v>본평가 : 2025-01-06</v>
      </c>
      <c r="C1270" s="55" t="str">
        <f>작성용!AK1267</f>
        <v>개별종목</v>
      </c>
      <c r="D1270" s="56">
        <f>작성용!T1267</f>
        <v>45702</v>
      </c>
      <c r="E1270" s="57" t="str">
        <f>작성용!B1267</f>
        <v>IBK연금보험(수익증권)</v>
      </c>
      <c r="F1270" s="57" t="str">
        <f>작성용!C1267</f>
        <v>재평가</v>
      </c>
      <c r="G1270" s="57" t="str">
        <f>작성용!D1267</f>
        <v>삼성사모BTL인프라특별자산신탁제1호</v>
      </c>
      <c r="H1270" s="58" t="str">
        <f>작성용!E1267</f>
        <v>KBP2017120103</v>
      </c>
      <c r="I1270" s="57" t="str">
        <f>작성용!F1267</f>
        <v>B02</v>
      </c>
      <c r="J1270" s="57">
        <f>작성용!G1267</f>
        <v>0</v>
      </c>
      <c r="K1270" s="57" t="str">
        <f>작성용!H1267</f>
        <v>-</v>
      </c>
      <c r="L1270" s="57" t="str">
        <f>작성용!N1267</f>
        <v xml:space="preserve">분기 </v>
      </c>
      <c r="M1270" s="56" t="str">
        <f>작성용!U1267</f>
        <v>2025.03.31</v>
      </c>
      <c r="N1270" s="56" t="str">
        <f>작성용!V1267</f>
        <v>사전등록</v>
      </c>
      <c r="O1270" s="56" t="str">
        <f>작성용!W1267</f>
        <v>사전등록</v>
      </c>
      <c r="P1270" s="56" t="str">
        <f>작성용!X1267</f>
        <v>-</v>
      </c>
      <c r="Q1270" s="57" t="str">
        <f>작성용!AD1267</f>
        <v>대체평가3사업본부</v>
      </c>
      <c r="R1270" s="59">
        <f>작성용!AE1267</f>
        <v>0</v>
      </c>
      <c r="S1270" s="57" t="str">
        <f>작성용!AF1267</f>
        <v>대체평가3사업본부</v>
      </c>
      <c r="T1270" s="60" t="str">
        <f>작성용!AG1267</f>
        <v>박재현</v>
      </c>
      <c r="U1270" s="60" t="str">
        <f>작성용!AH1267</f>
        <v>박재현</v>
      </c>
      <c r="V1270" s="55">
        <f>작성용!AA1267</f>
        <v>202503</v>
      </c>
      <c r="W1270" s="57" t="str">
        <f>작성용!AC1267</f>
        <v>[T]기타보험기관[1본부]</v>
      </c>
      <c r="X1270" s="57" t="str">
        <f>작성용!O1267</f>
        <v>투자기획부박수빈계장</v>
      </c>
      <c r="Y1270" s="57" t="str">
        <f>작성용!P1267</f>
        <v>02-2270-1636</v>
      </c>
      <c r="Z1270" s="57" t="str">
        <f>작성용!Q1267</f>
        <v>subin.park@ibki.co.kr</v>
      </c>
      <c r="AA1270" s="55" t="str">
        <f>작성용!AJ1267</f>
        <v>-</v>
      </c>
      <c r="AB1270" s="55">
        <f>작성용!AB1267</f>
        <v>0</v>
      </c>
    </row>
    <row r="1271" spans="1:28" s="11" customFormat="1" ht="16.5" hidden="1" customHeight="1" x14ac:dyDescent="0.3">
      <c r="A1271" s="53">
        <f>작성용!AL1268</f>
        <v>1267</v>
      </c>
      <c r="B1271" s="54" t="str">
        <f>작성용!AI1268</f>
        <v>본평가 : 2025-01-06</v>
      </c>
      <c r="C1271" s="55" t="str">
        <f>작성용!AK1268</f>
        <v>개별종목</v>
      </c>
      <c r="D1271" s="56">
        <f>작성용!T1268</f>
        <v>45702</v>
      </c>
      <c r="E1271" s="57" t="str">
        <f>작성용!B1268</f>
        <v>IBK연금보험(수익증권)</v>
      </c>
      <c r="F1271" s="57" t="str">
        <f>작성용!C1268</f>
        <v>재평가</v>
      </c>
      <c r="G1271" s="57" t="str">
        <f>작성용!D1268</f>
        <v>삼성사모BTL인프라특별자산투자신탁제2호</v>
      </c>
      <c r="H1271" s="58" t="str">
        <f>작성용!E1268</f>
        <v>KBP2016120103</v>
      </c>
      <c r="I1271" s="57" t="str">
        <f>작성용!F1268</f>
        <v>B02</v>
      </c>
      <c r="J1271" s="57">
        <f>작성용!G1268</f>
        <v>0</v>
      </c>
      <c r="K1271" s="57" t="str">
        <f>작성용!H1268</f>
        <v>-</v>
      </c>
      <c r="L1271" s="57" t="str">
        <f>작성용!N1268</f>
        <v xml:space="preserve">분기 </v>
      </c>
      <c r="M1271" s="56" t="str">
        <f>작성용!U1268</f>
        <v>2025.03.31</v>
      </c>
      <c r="N1271" s="56" t="str">
        <f>작성용!V1268</f>
        <v>사전등록</v>
      </c>
      <c r="O1271" s="56" t="str">
        <f>작성용!W1268</f>
        <v>사전등록</v>
      </c>
      <c r="P1271" s="56" t="str">
        <f>작성용!X1268</f>
        <v>-</v>
      </c>
      <c r="Q1271" s="57" t="str">
        <f>작성용!AD1268</f>
        <v>대체평가3사업본부</v>
      </c>
      <c r="R1271" s="59">
        <f>작성용!AE1268</f>
        <v>0</v>
      </c>
      <c r="S1271" s="57" t="str">
        <f>작성용!AF1268</f>
        <v>대체평가3사업본부</v>
      </c>
      <c r="T1271" s="60" t="str">
        <f>작성용!AG1268</f>
        <v>박재현</v>
      </c>
      <c r="U1271" s="60" t="str">
        <f>작성용!AH1268</f>
        <v>박재현</v>
      </c>
      <c r="V1271" s="55">
        <f>작성용!AA1268</f>
        <v>202503</v>
      </c>
      <c r="W1271" s="57" t="str">
        <f>작성용!AC1268</f>
        <v>[T]기타보험기관[1본부]</v>
      </c>
      <c r="X1271" s="57" t="str">
        <f>작성용!O1268</f>
        <v>투자기획부박수빈계장</v>
      </c>
      <c r="Y1271" s="57" t="str">
        <f>작성용!P1268</f>
        <v>02-2270-1636</v>
      </c>
      <c r="Z1271" s="57" t="str">
        <f>작성용!Q1268</f>
        <v>subin.park@ibki.co.kr</v>
      </c>
      <c r="AA1271" s="55" t="str">
        <f>작성용!AJ1268</f>
        <v>-</v>
      </c>
      <c r="AB1271" s="55">
        <f>작성용!AB1268</f>
        <v>0</v>
      </c>
    </row>
    <row r="1272" spans="1:28" s="11" customFormat="1" ht="16.5" hidden="1" customHeight="1" x14ac:dyDescent="0.3">
      <c r="A1272" s="53">
        <f>작성용!AL1269</f>
        <v>1268</v>
      </c>
      <c r="B1272" s="54" t="str">
        <f>작성용!AI1269</f>
        <v>가평가, 최종평가값 : 2025-01-06</v>
      </c>
      <c r="C1272" s="55" t="str">
        <f>작성용!AK1269</f>
        <v>개별종목</v>
      </c>
      <c r="D1272" s="56">
        <f>작성용!T1269</f>
        <v>45702</v>
      </c>
      <c r="E1272" s="57" t="str">
        <f>작성용!B1269</f>
        <v>IBK연금보험(수익증권)</v>
      </c>
      <c r="F1272" s="57" t="str">
        <f>작성용!C1269</f>
        <v>재평가</v>
      </c>
      <c r="G1272" s="57" t="str">
        <f>작성용!D1269</f>
        <v>삼천리미드스트림전문투자형사모투자신탁제5-3호</v>
      </c>
      <c r="H1272" s="58" t="str">
        <f>작성용!E1269</f>
        <v>KBP2020030075</v>
      </c>
      <c r="I1272" s="57" t="str">
        <f>작성용!F1269</f>
        <v>B02</v>
      </c>
      <c r="J1272" s="57">
        <f>작성용!G1269</f>
        <v>0</v>
      </c>
      <c r="K1272" s="57" t="str">
        <f>작성용!H1269</f>
        <v>-</v>
      </c>
      <c r="L1272" s="57" t="str">
        <f>작성용!N1269</f>
        <v xml:space="preserve">분기 </v>
      </c>
      <c r="M1272" s="56" t="str">
        <f>작성용!U1269</f>
        <v>2025.03.31</v>
      </c>
      <c r="N1272" s="56" t="str">
        <f>작성용!V1269</f>
        <v>사전등록</v>
      </c>
      <c r="O1272" s="56" t="str">
        <f>작성용!W1269</f>
        <v>사전등록</v>
      </c>
      <c r="P1272" s="56" t="str">
        <f>작성용!X1269</f>
        <v>-</v>
      </c>
      <c r="Q1272" s="57" t="str">
        <f>작성용!AD1269</f>
        <v>대체평가3사업본부</v>
      </c>
      <c r="R1272" s="59">
        <f>작성용!AE1269</f>
        <v>0</v>
      </c>
      <c r="S1272" s="57" t="str">
        <f>작성용!AF1269</f>
        <v>대체평가3사업본부</v>
      </c>
      <c r="T1272" s="60" t="str">
        <f>작성용!AG1269</f>
        <v>박재현</v>
      </c>
      <c r="U1272" s="60" t="str">
        <f>작성용!AH1269</f>
        <v>박재현</v>
      </c>
      <c r="V1272" s="55">
        <f>작성용!AA1269</f>
        <v>202503</v>
      </c>
      <c r="W1272" s="57" t="str">
        <f>작성용!AC1269</f>
        <v>[T]기타보험기관[1본부]</v>
      </c>
      <c r="X1272" s="57" t="str">
        <f>작성용!O1269</f>
        <v>투자기획부박수빈계장</v>
      </c>
      <c r="Y1272" s="57" t="str">
        <f>작성용!P1269</f>
        <v>02-2270-1636</v>
      </c>
      <c r="Z1272" s="57" t="str">
        <f>작성용!Q1269</f>
        <v>subin.park@ibki.co.kr</v>
      </c>
      <c r="AA1272" s="55" t="str">
        <f>작성용!AJ1269</f>
        <v>-</v>
      </c>
      <c r="AB1272" s="55">
        <f>작성용!AB1269</f>
        <v>0</v>
      </c>
    </row>
    <row r="1273" spans="1:28" s="11" customFormat="1" ht="16.5" hidden="1" customHeight="1" x14ac:dyDescent="0.3">
      <c r="A1273" s="53">
        <f>작성용!AL1270</f>
        <v>1269</v>
      </c>
      <c r="B1273" s="54" t="str">
        <f>작성용!AI1270</f>
        <v>본평가 : 2025-01-06</v>
      </c>
      <c r="C1273" s="55" t="str">
        <f>작성용!AK1270</f>
        <v>개별종목</v>
      </c>
      <c r="D1273" s="56">
        <f>작성용!T1270</f>
        <v>45702</v>
      </c>
      <c r="E1273" s="57" t="str">
        <f>작성용!B1270</f>
        <v>IBK연금보험(수익증권)</v>
      </c>
      <c r="F1273" s="57" t="str">
        <f>작성용!C1270</f>
        <v>재평가</v>
      </c>
      <c r="G1273" s="57" t="str">
        <f>작성용!D1270</f>
        <v>신한AIM구조화전문투자형사모투자신탁제1호4종</v>
      </c>
      <c r="H1273" s="58" t="str">
        <f>작성용!E1270</f>
        <v>KBP2021060090</v>
      </c>
      <c r="I1273" s="57" t="str">
        <f>작성용!F1270</f>
        <v>B02</v>
      </c>
      <c r="J1273" s="57">
        <f>작성용!G1270</f>
        <v>0</v>
      </c>
      <c r="K1273" s="57" t="str">
        <f>작성용!H1270</f>
        <v>-</v>
      </c>
      <c r="L1273" s="57" t="str">
        <f>작성용!N1270</f>
        <v xml:space="preserve">분기 </v>
      </c>
      <c r="M1273" s="56" t="str">
        <f>작성용!U1270</f>
        <v>2025.03.31</v>
      </c>
      <c r="N1273" s="56" t="str">
        <f>작성용!V1270</f>
        <v>사전등록</v>
      </c>
      <c r="O1273" s="56" t="str">
        <f>작성용!W1270</f>
        <v>사전등록</v>
      </c>
      <c r="P1273" s="56" t="str">
        <f>작성용!X1270</f>
        <v>-</v>
      </c>
      <c r="Q1273" s="57" t="str">
        <f>작성용!AD1270</f>
        <v>대체평가3사업본부</v>
      </c>
      <c r="R1273" s="59">
        <f>작성용!AE1270</f>
        <v>0</v>
      </c>
      <c r="S1273" s="57" t="str">
        <f>작성용!AF1270</f>
        <v>대체평가3사업본부</v>
      </c>
      <c r="T1273" s="60" t="str">
        <f>작성용!AG1270</f>
        <v>박재현</v>
      </c>
      <c r="U1273" s="60" t="str">
        <f>작성용!AH1270</f>
        <v>박재현</v>
      </c>
      <c r="V1273" s="55">
        <f>작성용!AA1270</f>
        <v>202503</v>
      </c>
      <c r="W1273" s="57" t="str">
        <f>작성용!AC1270</f>
        <v>[T]기타보험기관[1본부]</v>
      </c>
      <c r="X1273" s="57" t="str">
        <f>작성용!O1270</f>
        <v>투자기획부박수빈계장</v>
      </c>
      <c r="Y1273" s="57" t="str">
        <f>작성용!P1270</f>
        <v>02-2270-1636</v>
      </c>
      <c r="Z1273" s="57" t="str">
        <f>작성용!Q1270</f>
        <v>subin.park@ibki.co.kr</v>
      </c>
      <c r="AA1273" s="55" t="str">
        <f>작성용!AJ1270</f>
        <v>-</v>
      </c>
      <c r="AB1273" s="55">
        <f>작성용!AB1270</f>
        <v>0</v>
      </c>
    </row>
    <row r="1274" spans="1:28" s="11" customFormat="1" ht="16.5" hidden="1" customHeight="1" x14ac:dyDescent="0.3">
      <c r="A1274" s="53">
        <f>작성용!AL1271</f>
        <v>1270</v>
      </c>
      <c r="B1274" s="54" t="str">
        <f>작성용!AI1271</f>
        <v>본평가 : 2025-01-06</v>
      </c>
      <c r="C1274" s="55" t="str">
        <f>작성용!AK1271</f>
        <v>개별종목</v>
      </c>
      <c r="D1274" s="56">
        <f>작성용!T1271</f>
        <v>45702</v>
      </c>
      <c r="E1274" s="57" t="str">
        <f>작성용!B1271</f>
        <v>IBK연금보험(수익증권)</v>
      </c>
      <c r="F1274" s="57" t="str">
        <f>작성용!C1271</f>
        <v>재평가</v>
      </c>
      <c r="G1274" s="57" t="str">
        <f>작성용!D1271</f>
        <v>신한AIM부동산전문투자형사모투자신탁제3호B종</v>
      </c>
      <c r="H1274" s="58" t="str">
        <f>작성용!E1271</f>
        <v>KBP2018120183</v>
      </c>
      <c r="I1274" s="57" t="str">
        <f>작성용!F1271</f>
        <v>B02</v>
      </c>
      <c r="J1274" s="57">
        <f>작성용!G1271</f>
        <v>0</v>
      </c>
      <c r="K1274" s="57" t="str">
        <f>작성용!H1271</f>
        <v>-</v>
      </c>
      <c r="L1274" s="57" t="str">
        <f>작성용!N1271</f>
        <v xml:space="preserve">분기 </v>
      </c>
      <c r="M1274" s="56" t="str">
        <f>작성용!U1271</f>
        <v>2025.03.31</v>
      </c>
      <c r="N1274" s="56" t="str">
        <f>작성용!V1271</f>
        <v>사전등록</v>
      </c>
      <c r="O1274" s="56" t="str">
        <f>작성용!W1271</f>
        <v>사전등록</v>
      </c>
      <c r="P1274" s="56" t="str">
        <f>작성용!X1271</f>
        <v>-</v>
      </c>
      <c r="Q1274" s="57" t="str">
        <f>작성용!AD1271</f>
        <v>대체평가3사업본부</v>
      </c>
      <c r="R1274" s="59">
        <f>작성용!AE1271</f>
        <v>0</v>
      </c>
      <c r="S1274" s="57" t="str">
        <f>작성용!AF1271</f>
        <v>대체평가3사업본부</v>
      </c>
      <c r="T1274" s="60" t="str">
        <f>작성용!AG1271</f>
        <v>박재현</v>
      </c>
      <c r="U1274" s="60" t="str">
        <f>작성용!AH1271</f>
        <v>박재현</v>
      </c>
      <c r="V1274" s="55">
        <f>작성용!AA1271</f>
        <v>202503</v>
      </c>
      <c r="W1274" s="57" t="str">
        <f>작성용!AC1271</f>
        <v>[T]기타보험기관[1본부]</v>
      </c>
      <c r="X1274" s="57" t="str">
        <f>작성용!O1271</f>
        <v>투자기획부박수빈계장</v>
      </c>
      <c r="Y1274" s="57" t="str">
        <f>작성용!P1271</f>
        <v>02-2270-1636</v>
      </c>
      <c r="Z1274" s="57" t="str">
        <f>작성용!Q1271</f>
        <v>subin.park@ibki.co.kr</v>
      </c>
      <c r="AA1274" s="55" t="str">
        <f>작성용!AJ1271</f>
        <v>-</v>
      </c>
      <c r="AB1274" s="55">
        <f>작성용!AB1271</f>
        <v>0</v>
      </c>
    </row>
    <row r="1275" spans="1:28" s="11" customFormat="1" ht="16.5" hidden="1" customHeight="1" x14ac:dyDescent="0.3">
      <c r="A1275" s="53">
        <f>작성용!AL1272</f>
        <v>1271</v>
      </c>
      <c r="B1275" s="54" t="str">
        <f>작성용!AI1272</f>
        <v>가평가, 최종평가값 : 2025-01-06</v>
      </c>
      <c r="C1275" s="55" t="str">
        <f>작성용!AK1272</f>
        <v>개별종목</v>
      </c>
      <c r="D1275" s="56">
        <f>작성용!T1272</f>
        <v>45702</v>
      </c>
      <c r="E1275" s="57" t="str">
        <f>작성용!B1272</f>
        <v>IBK연금보험(수익증권)</v>
      </c>
      <c r="F1275" s="57" t="str">
        <f>작성용!C1272</f>
        <v>재평가</v>
      </c>
      <c r="G1275" s="57" t="str">
        <f>작성용!D1272</f>
        <v>신한AIM재간접전문투자형사모투자신탁제3호</v>
      </c>
      <c r="H1275" s="58" t="str">
        <f>작성용!E1272</f>
        <v>KBP2019090129</v>
      </c>
      <c r="I1275" s="57" t="str">
        <f>작성용!F1272</f>
        <v>B02</v>
      </c>
      <c r="J1275" s="57">
        <f>작성용!G1272</f>
        <v>0</v>
      </c>
      <c r="K1275" s="57" t="str">
        <f>작성용!H1272</f>
        <v>-</v>
      </c>
      <c r="L1275" s="57" t="str">
        <f>작성용!N1272</f>
        <v xml:space="preserve">분기 </v>
      </c>
      <c r="M1275" s="56" t="str">
        <f>작성용!U1272</f>
        <v>2025.03.31</v>
      </c>
      <c r="N1275" s="56" t="str">
        <f>작성용!V1272</f>
        <v>사전등록</v>
      </c>
      <c r="O1275" s="56" t="str">
        <f>작성용!W1272</f>
        <v>사전등록</v>
      </c>
      <c r="P1275" s="56" t="str">
        <f>작성용!X1272</f>
        <v>-</v>
      </c>
      <c r="Q1275" s="57" t="str">
        <f>작성용!AD1272</f>
        <v>대체평가3사업본부</v>
      </c>
      <c r="R1275" s="59">
        <f>작성용!AE1272</f>
        <v>0</v>
      </c>
      <c r="S1275" s="57" t="str">
        <f>작성용!AF1272</f>
        <v>대체평가3사업본부</v>
      </c>
      <c r="T1275" s="60" t="str">
        <f>작성용!AG1272</f>
        <v>박재현</v>
      </c>
      <c r="U1275" s="60" t="str">
        <f>작성용!AH1272</f>
        <v>박재현</v>
      </c>
      <c r="V1275" s="55">
        <f>작성용!AA1272</f>
        <v>202503</v>
      </c>
      <c r="W1275" s="57" t="str">
        <f>작성용!AC1272</f>
        <v>[T]기타보험기관[1본부]</v>
      </c>
      <c r="X1275" s="57" t="str">
        <f>작성용!O1272</f>
        <v>투자기획부박수빈계장</v>
      </c>
      <c r="Y1275" s="57" t="str">
        <f>작성용!P1272</f>
        <v>02-2270-1636</v>
      </c>
      <c r="Z1275" s="57" t="str">
        <f>작성용!Q1272</f>
        <v>subin.park@ibki.co.kr</v>
      </c>
      <c r="AA1275" s="55" t="str">
        <f>작성용!AJ1272</f>
        <v>-</v>
      </c>
      <c r="AB1275" s="55">
        <f>작성용!AB1272</f>
        <v>0</v>
      </c>
    </row>
    <row r="1276" spans="1:28" s="11" customFormat="1" ht="16.5" hidden="1" customHeight="1" x14ac:dyDescent="0.3">
      <c r="A1276" s="53">
        <f>작성용!AL1273</f>
        <v>1272</v>
      </c>
      <c r="B1276" s="54" t="str">
        <f>작성용!AI1273</f>
        <v>가평가, 최종평가값 : 2025-01-06</v>
      </c>
      <c r="C1276" s="55" t="str">
        <f>작성용!AK1273</f>
        <v>개별종목</v>
      </c>
      <c r="D1276" s="56">
        <f>작성용!T1273</f>
        <v>45702</v>
      </c>
      <c r="E1276" s="57" t="str">
        <f>작성용!B1273</f>
        <v>IBK연금보험(수익증권)</v>
      </c>
      <c r="F1276" s="57" t="str">
        <f>작성용!C1273</f>
        <v>재평가</v>
      </c>
      <c r="G1276" s="57" t="str">
        <f>작성용!D1273</f>
        <v>신한AIM크레딧일반사모투자신탁제3-B호</v>
      </c>
      <c r="H1276" s="58" t="str">
        <f>작성용!E1273</f>
        <v>KBP2019090118</v>
      </c>
      <c r="I1276" s="57" t="str">
        <f>작성용!F1273</f>
        <v>B02</v>
      </c>
      <c r="J1276" s="57">
        <f>작성용!G1273</f>
        <v>0</v>
      </c>
      <c r="K1276" s="57" t="str">
        <f>작성용!H1273</f>
        <v>-</v>
      </c>
      <c r="L1276" s="57" t="str">
        <f>작성용!N1273</f>
        <v xml:space="preserve">분기 </v>
      </c>
      <c r="M1276" s="56" t="str">
        <f>작성용!U1273</f>
        <v>2025.03.31</v>
      </c>
      <c r="N1276" s="56" t="str">
        <f>작성용!V1273</f>
        <v>사전등록</v>
      </c>
      <c r="O1276" s="56" t="str">
        <f>작성용!W1273</f>
        <v>사전등록</v>
      </c>
      <c r="P1276" s="56" t="str">
        <f>작성용!X1273</f>
        <v>-</v>
      </c>
      <c r="Q1276" s="57" t="str">
        <f>작성용!AD1273</f>
        <v>대체평가3사업본부</v>
      </c>
      <c r="R1276" s="59">
        <f>작성용!AE1273</f>
        <v>0</v>
      </c>
      <c r="S1276" s="57" t="str">
        <f>작성용!AF1273</f>
        <v>대체평가3사업본부</v>
      </c>
      <c r="T1276" s="60" t="str">
        <f>작성용!AG1273</f>
        <v>박재현</v>
      </c>
      <c r="U1276" s="60" t="str">
        <f>작성용!AH1273</f>
        <v>박재현</v>
      </c>
      <c r="V1276" s="55">
        <f>작성용!AA1273</f>
        <v>202503</v>
      </c>
      <c r="W1276" s="57" t="str">
        <f>작성용!AC1273</f>
        <v>[T]기타보험기관[1본부]</v>
      </c>
      <c r="X1276" s="57" t="str">
        <f>작성용!O1273</f>
        <v>투자기획부박수빈계장</v>
      </c>
      <c r="Y1276" s="57" t="str">
        <f>작성용!P1273</f>
        <v>02-2270-1636</v>
      </c>
      <c r="Z1276" s="57" t="str">
        <f>작성용!Q1273</f>
        <v>subin.park@ibki.co.kr</v>
      </c>
      <c r="AA1276" s="55" t="str">
        <f>작성용!AJ1273</f>
        <v>-</v>
      </c>
      <c r="AB1276" s="55">
        <f>작성용!AB1273</f>
        <v>0</v>
      </c>
    </row>
    <row r="1277" spans="1:28" s="11" customFormat="1" ht="16.5" hidden="1" customHeight="1" x14ac:dyDescent="0.3">
      <c r="A1277" s="53">
        <f>작성용!AL1274</f>
        <v>1273</v>
      </c>
      <c r="B1277" s="54" t="str">
        <f>작성용!AI1274</f>
        <v>본평가 : 2025-01-06</v>
      </c>
      <c r="C1277" s="55" t="str">
        <f>작성용!AK1274</f>
        <v>개별종목</v>
      </c>
      <c r="D1277" s="56">
        <f>작성용!T1274</f>
        <v>45702</v>
      </c>
      <c r="E1277" s="57" t="str">
        <f>작성용!B1274</f>
        <v>IBK연금보험(수익증권)</v>
      </c>
      <c r="F1277" s="57" t="str">
        <f>작성용!C1274</f>
        <v>재평가</v>
      </c>
      <c r="G1277" s="57" t="str">
        <f>작성용!D1274</f>
        <v>신한부전마산복선전철비티엘사모특별자산투자신탁</v>
      </c>
      <c r="H1277" s="58" t="str">
        <f>작성용!E1274</f>
        <v>KBP2016120106</v>
      </c>
      <c r="I1277" s="57" t="str">
        <f>작성용!F1274</f>
        <v>B02</v>
      </c>
      <c r="J1277" s="57">
        <f>작성용!G1274</f>
        <v>0</v>
      </c>
      <c r="K1277" s="57" t="str">
        <f>작성용!H1274</f>
        <v>-</v>
      </c>
      <c r="L1277" s="57" t="str">
        <f>작성용!N1274</f>
        <v xml:space="preserve">분기 </v>
      </c>
      <c r="M1277" s="56" t="str">
        <f>작성용!U1274</f>
        <v>2025.03.31</v>
      </c>
      <c r="N1277" s="56" t="str">
        <f>작성용!V1274</f>
        <v>사전등록</v>
      </c>
      <c r="O1277" s="56" t="str">
        <f>작성용!W1274</f>
        <v>사전등록</v>
      </c>
      <c r="P1277" s="56" t="str">
        <f>작성용!X1274</f>
        <v>-</v>
      </c>
      <c r="Q1277" s="57" t="str">
        <f>작성용!AD1274</f>
        <v>대체평가3사업본부</v>
      </c>
      <c r="R1277" s="59">
        <f>작성용!AE1274</f>
        <v>0</v>
      </c>
      <c r="S1277" s="57" t="str">
        <f>작성용!AF1274</f>
        <v>대체평가3사업본부</v>
      </c>
      <c r="T1277" s="60" t="str">
        <f>작성용!AG1274</f>
        <v>박재현</v>
      </c>
      <c r="U1277" s="60" t="str">
        <f>작성용!AH1274</f>
        <v>박재현</v>
      </c>
      <c r="V1277" s="55">
        <f>작성용!AA1274</f>
        <v>202503</v>
      </c>
      <c r="W1277" s="57" t="str">
        <f>작성용!AC1274</f>
        <v>[T]기타보험기관[1본부]</v>
      </c>
      <c r="X1277" s="57" t="str">
        <f>작성용!O1274</f>
        <v>투자기획부박수빈계장</v>
      </c>
      <c r="Y1277" s="57" t="str">
        <f>작성용!P1274</f>
        <v>02-2270-1636</v>
      </c>
      <c r="Z1277" s="57" t="str">
        <f>작성용!Q1274</f>
        <v>subin.park@ibki.co.kr</v>
      </c>
      <c r="AA1277" s="55" t="str">
        <f>작성용!AJ1274</f>
        <v>-</v>
      </c>
      <c r="AB1277" s="55">
        <f>작성용!AB1274</f>
        <v>0</v>
      </c>
    </row>
    <row r="1278" spans="1:28" s="11" customFormat="1" ht="16.5" hidden="1" customHeight="1" x14ac:dyDescent="0.3">
      <c r="A1278" s="53">
        <f>작성용!AL1275</f>
        <v>1274</v>
      </c>
      <c r="B1278" s="54" t="str">
        <f>작성용!AI1275</f>
        <v>가평가, 최종평가값 : 2025-01-06</v>
      </c>
      <c r="C1278" s="55" t="str">
        <f>작성용!AK1275</f>
        <v>개별종목</v>
      </c>
      <c r="D1278" s="56">
        <f>작성용!T1275</f>
        <v>45702</v>
      </c>
      <c r="E1278" s="57" t="str">
        <f>작성용!B1275</f>
        <v>IBK연금보험(수익증권)</v>
      </c>
      <c r="F1278" s="57" t="str">
        <f>작성용!C1275</f>
        <v>재평가</v>
      </c>
      <c r="G1278" s="57" t="str">
        <f>작성용!D1275</f>
        <v>신한상주영천고속도로전문투자형사모특별자산투자신탁</v>
      </c>
      <c r="H1278" s="58" t="str">
        <f>작성용!E1275</f>
        <v>KBP2017090104</v>
      </c>
      <c r="I1278" s="57" t="str">
        <f>작성용!F1275</f>
        <v>B02</v>
      </c>
      <c r="J1278" s="57">
        <f>작성용!G1275</f>
        <v>0</v>
      </c>
      <c r="K1278" s="57" t="str">
        <f>작성용!H1275</f>
        <v>-</v>
      </c>
      <c r="L1278" s="57" t="str">
        <f>작성용!N1275</f>
        <v xml:space="preserve">분기 </v>
      </c>
      <c r="M1278" s="56" t="str">
        <f>작성용!U1275</f>
        <v>2025.03.31</v>
      </c>
      <c r="N1278" s="56" t="str">
        <f>작성용!V1275</f>
        <v>사전등록</v>
      </c>
      <c r="O1278" s="56" t="str">
        <f>작성용!W1275</f>
        <v>사전등록</v>
      </c>
      <c r="P1278" s="56" t="str">
        <f>작성용!X1275</f>
        <v>-</v>
      </c>
      <c r="Q1278" s="57" t="str">
        <f>작성용!AD1275</f>
        <v>대체평가3사업본부</v>
      </c>
      <c r="R1278" s="59">
        <f>작성용!AE1275</f>
        <v>0</v>
      </c>
      <c r="S1278" s="57" t="str">
        <f>작성용!AF1275</f>
        <v>대체평가3사업본부</v>
      </c>
      <c r="T1278" s="60" t="str">
        <f>작성용!AG1275</f>
        <v>박재현</v>
      </c>
      <c r="U1278" s="60" t="str">
        <f>작성용!AH1275</f>
        <v>박재현</v>
      </c>
      <c r="V1278" s="55">
        <f>작성용!AA1275</f>
        <v>202503</v>
      </c>
      <c r="W1278" s="57" t="str">
        <f>작성용!AC1275</f>
        <v>[T]기타보험기관[1본부]</v>
      </c>
      <c r="X1278" s="57" t="str">
        <f>작성용!O1275</f>
        <v>투자기획부박수빈계장</v>
      </c>
      <c r="Y1278" s="57" t="str">
        <f>작성용!P1275</f>
        <v>02-2270-1636</v>
      </c>
      <c r="Z1278" s="57" t="str">
        <f>작성용!Q1275</f>
        <v>subin.park@ibki.co.kr</v>
      </c>
      <c r="AA1278" s="55" t="str">
        <f>작성용!AJ1275</f>
        <v>-</v>
      </c>
      <c r="AB1278" s="55">
        <f>작성용!AB1275</f>
        <v>0</v>
      </c>
    </row>
    <row r="1279" spans="1:28" s="11" customFormat="1" ht="16.5" hidden="1" customHeight="1" x14ac:dyDescent="0.3">
      <c r="A1279" s="53">
        <f>작성용!AL1276</f>
        <v>1275</v>
      </c>
      <c r="B1279" s="54" t="str">
        <f>작성용!AI1276</f>
        <v>가평가, 최종평가값 : 2025-01-06</v>
      </c>
      <c r="C1279" s="55" t="str">
        <f>작성용!AK1276</f>
        <v>개별종목</v>
      </c>
      <c r="D1279" s="56">
        <f>작성용!T1276</f>
        <v>45702</v>
      </c>
      <c r="E1279" s="57" t="str">
        <f>작성용!B1276</f>
        <v>IBK연금보험(수익증권)</v>
      </c>
      <c r="F1279" s="57" t="str">
        <f>작성용!C1276</f>
        <v>재평가</v>
      </c>
      <c r="G1279" s="57" t="str">
        <f>작성용!D1276</f>
        <v>신한이탈리아VENETA도로인프라전문투자형사모특별자산투자신탁</v>
      </c>
      <c r="H1279" s="58" t="str">
        <f>작성용!E1276</f>
        <v>KBP2021060091</v>
      </c>
      <c r="I1279" s="57" t="str">
        <f>작성용!F1276</f>
        <v>B02</v>
      </c>
      <c r="J1279" s="57">
        <f>작성용!G1276</f>
        <v>0</v>
      </c>
      <c r="K1279" s="57" t="str">
        <f>작성용!H1276</f>
        <v>-</v>
      </c>
      <c r="L1279" s="57" t="str">
        <f>작성용!N1276</f>
        <v xml:space="preserve">분기 </v>
      </c>
      <c r="M1279" s="56" t="str">
        <f>작성용!U1276</f>
        <v>2025.03.31</v>
      </c>
      <c r="N1279" s="56" t="str">
        <f>작성용!V1276</f>
        <v>사전등록</v>
      </c>
      <c r="O1279" s="56" t="str">
        <f>작성용!W1276</f>
        <v>사전등록</v>
      </c>
      <c r="P1279" s="56" t="str">
        <f>작성용!X1276</f>
        <v>-</v>
      </c>
      <c r="Q1279" s="57" t="str">
        <f>작성용!AD1276</f>
        <v>대체평가3사업본부</v>
      </c>
      <c r="R1279" s="59">
        <f>작성용!AE1276</f>
        <v>0</v>
      </c>
      <c r="S1279" s="57" t="str">
        <f>작성용!AF1276</f>
        <v>대체평가3사업본부</v>
      </c>
      <c r="T1279" s="60" t="str">
        <f>작성용!AG1276</f>
        <v>박재현</v>
      </c>
      <c r="U1279" s="60" t="str">
        <f>작성용!AH1276</f>
        <v>박재현</v>
      </c>
      <c r="V1279" s="55">
        <f>작성용!AA1276</f>
        <v>202503</v>
      </c>
      <c r="W1279" s="57" t="str">
        <f>작성용!AC1276</f>
        <v>[T]기타보험기관[1본부]</v>
      </c>
      <c r="X1279" s="57" t="str">
        <f>작성용!O1276</f>
        <v>투자기획부박수빈계장</v>
      </c>
      <c r="Y1279" s="57" t="str">
        <f>작성용!P1276</f>
        <v>02-2270-1636</v>
      </c>
      <c r="Z1279" s="57" t="str">
        <f>작성용!Q1276</f>
        <v>subin.park@ibki.co.kr</v>
      </c>
      <c r="AA1279" s="55" t="str">
        <f>작성용!AJ1276</f>
        <v>-</v>
      </c>
      <c r="AB1279" s="55">
        <f>작성용!AB1276</f>
        <v>0</v>
      </c>
    </row>
    <row r="1280" spans="1:28" s="11" customFormat="1" ht="16.5" hidden="1" customHeight="1" x14ac:dyDescent="0.3">
      <c r="A1280" s="53">
        <f>작성용!AL1277</f>
        <v>1276</v>
      </c>
      <c r="B1280" s="54" t="str">
        <f>작성용!AI1277</f>
        <v>본평가 : 2025-01-06</v>
      </c>
      <c r="C1280" s="55" t="str">
        <f>작성용!AK1277</f>
        <v>개별종목</v>
      </c>
      <c r="D1280" s="56">
        <f>작성용!T1277</f>
        <v>45702</v>
      </c>
      <c r="E1280" s="57" t="str">
        <f>작성용!B1277</f>
        <v>IBK연금보험(수익증권)</v>
      </c>
      <c r="F1280" s="57" t="str">
        <f>작성용!C1277</f>
        <v>재평가</v>
      </c>
      <c r="G1280" s="57" t="str">
        <f>작성용!D1277</f>
        <v>신한희망나눔BTL사모특별자산투자신탁</v>
      </c>
      <c r="H1280" s="58" t="str">
        <f>작성용!E1277</f>
        <v>KBP2016060081</v>
      </c>
      <c r="I1280" s="57" t="str">
        <f>작성용!F1277</f>
        <v>B02</v>
      </c>
      <c r="J1280" s="57">
        <f>작성용!G1277</f>
        <v>0</v>
      </c>
      <c r="K1280" s="57" t="str">
        <f>작성용!H1277</f>
        <v>-</v>
      </c>
      <c r="L1280" s="57" t="str">
        <f>작성용!N1277</f>
        <v xml:space="preserve">분기 </v>
      </c>
      <c r="M1280" s="56" t="str">
        <f>작성용!U1277</f>
        <v>2025.03.31</v>
      </c>
      <c r="N1280" s="56" t="str">
        <f>작성용!V1277</f>
        <v>사전등록</v>
      </c>
      <c r="O1280" s="56" t="str">
        <f>작성용!W1277</f>
        <v>사전등록</v>
      </c>
      <c r="P1280" s="56" t="str">
        <f>작성용!X1277</f>
        <v>-</v>
      </c>
      <c r="Q1280" s="57" t="str">
        <f>작성용!AD1277</f>
        <v>대체평가3사업본부</v>
      </c>
      <c r="R1280" s="59">
        <f>작성용!AE1277</f>
        <v>0</v>
      </c>
      <c r="S1280" s="57" t="str">
        <f>작성용!AF1277</f>
        <v>대체평가3사업본부</v>
      </c>
      <c r="T1280" s="60" t="str">
        <f>작성용!AG1277</f>
        <v>박재현</v>
      </c>
      <c r="U1280" s="60" t="str">
        <f>작성용!AH1277</f>
        <v>박재현</v>
      </c>
      <c r="V1280" s="55">
        <f>작성용!AA1277</f>
        <v>202503</v>
      </c>
      <c r="W1280" s="57" t="str">
        <f>작성용!AC1277</f>
        <v>[T]기타보험기관[1본부]</v>
      </c>
      <c r="X1280" s="57" t="str">
        <f>작성용!O1277</f>
        <v>투자기획부박수빈계장</v>
      </c>
      <c r="Y1280" s="57" t="str">
        <f>작성용!P1277</f>
        <v>02-2270-1636</v>
      </c>
      <c r="Z1280" s="57" t="str">
        <f>작성용!Q1277</f>
        <v>subin.park@ibki.co.kr</v>
      </c>
      <c r="AA1280" s="55" t="str">
        <f>작성용!AJ1277</f>
        <v>-</v>
      </c>
      <c r="AB1280" s="55">
        <f>작성용!AB1277</f>
        <v>0</v>
      </c>
    </row>
    <row r="1281" spans="1:28" s="11" customFormat="1" ht="16.5" hidden="1" customHeight="1" x14ac:dyDescent="0.3">
      <c r="A1281" s="53">
        <f>작성용!AL1278</f>
        <v>1277</v>
      </c>
      <c r="B1281" s="54" t="str">
        <f>작성용!AI1278</f>
        <v>본평가 : 2025-01-06</v>
      </c>
      <c r="C1281" s="55" t="str">
        <f>작성용!AK1278</f>
        <v>개별종목</v>
      </c>
      <c r="D1281" s="56">
        <f>작성용!T1278</f>
        <v>45702</v>
      </c>
      <c r="E1281" s="57" t="str">
        <f>작성용!B1278</f>
        <v>IBK연금보험(수익증권)</v>
      </c>
      <c r="F1281" s="57" t="str">
        <f>작성용!C1278</f>
        <v>재평가</v>
      </c>
      <c r="G1281" s="57" t="str">
        <f>작성용!D1278</f>
        <v>유진AVIATION전문투자형사모투자신탁16-1호</v>
      </c>
      <c r="H1281" s="58" t="str">
        <f>작성용!E1278</f>
        <v>KBP2018120206</v>
      </c>
      <c r="I1281" s="57" t="str">
        <f>작성용!F1278</f>
        <v>B02</v>
      </c>
      <c r="J1281" s="57">
        <f>작성용!G1278</f>
        <v>0</v>
      </c>
      <c r="K1281" s="57" t="str">
        <f>작성용!H1278</f>
        <v>-</v>
      </c>
      <c r="L1281" s="57" t="str">
        <f>작성용!N1278</f>
        <v xml:space="preserve">분기 </v>
      </c>
      <c r="M1281" s="56" t="str">
        <f>작성용!U1278</f>
        <v>2025.03.31</v>
      </c>
      <c r="N1281" s="56" t="str">
        <f>작성용!V1278</f>
        <v>사전등록</v>
      </c>
      <c r="O1281" s="56" t="str">
        <f>작성용!W1278</f>
        <v>사전등록</v>
      </c>
      <c r="P1281" s="56" t="str">
        <f>작성용!X1278</f>
        <v>-</v>
      </c>
      <c r="Q1281" s="57" t="str">
        <f>작성용!AD1278</f>
        <v>대체평가3사업본부</v>
      </c>
      <c r="R1281" s="59">
        <f>작성용!AE1278</f>
        <v>0</v>
      </c>
      <c r="S1281" s="57" t="str">
        <f>작성용!AF1278</f>
        <v>대체평가3사업본부</v>
      </c>
      <c r="T1281" s="60" t="str">
        <f>작성용!AG1278</f>
        <v>박재현</v>
      </c>
      <c r="U1281" s="60" t="str">
        <f>작성용!AH1278</f>
        <v>박재현</v>
      </c>
      <c r="V1281" s="55">
        <f>작성용!AA1278</f>
        <v>202503</v>
      </c>
      <c r="W1281" s="57" t="str">
        <f>작성용!AC1278</f>
        <v>[T]기타보험기관[1본부]</v>
      </c>
      <c r="X1281" s="57" t="str">
        <f>작성용!O1278</f>
        <v>투자기획부박수빈계장</v>
      </c>
      <c r="Y1281" s="57" t="str">
        <f>작성용!P1278</f>
        <v>02-2270-1636</v>
      </c>
      <c r="Z1281" s="57" t="str">
        <f>작성용!Q1278</f>
        <v>subin.park@ibki.co.kr</v>
      </c>
      <c r="AA1281" s="55" t="str">
        <f>작성용!AJ1278</f>
        <v>-</v>
      </c>
      <c r="AB1281" s="55">
        <f>작성용!AB1278</f>
        <v>0</v>
      </c>
    </row>
    <row r="1282" spans="1:28" s="11" customFormat="1" ht="16.5" hidden="1" customHeight="1" x14ac:dyDescent="0.3">
      <c r="A1282" s="53">
        <f>작성용!AL1279</f>
        <v>1278</v>
      </c>
      <c r="B1282" s="54" t="str">
        <f>작성용!AI1279</f>
        <v>가평가, 최종평가값 : 2025-01-06</v>
      </c>
      <c r="C1282" s="55" t="str">
        <f>작성용!AK1279</f>
        <v>개별종목</v>
      </c>
      <c r="D1282" s="56">
        <f>작성용!T1279</f>
        <v>45702</v>
      </c>
      <c r="E1282" s="57" t="str">
        <f>작성용!B1279</f>
        <v>IBK연금보험(수익증권)</v>
      </c>
      <c r="F1282" s="57" t="str">
        <f>작성용!C1279</f>
        <v>재평가</v>
      </c>
      <c r="G1282" s="57" t="str">
        <f>작성용!D1279</f>
        <v>유진AVIATION전문투자형사모투자신탁16-2호</v>
      </c>
      <c r="H1282" s="58" t="str">
        <f>작성용!E1279</f>
        <v>KBP2018120207</v>
      </c>
      <c r="I1282" s="57" t="str">
        <f>작성용!F1279</f>
        <v>B02</v>
      </c>
      <c r="J1282" s="57">
        <f>작성용!G1279</f>
        <v>0</v>
      </c>
      <c r="K1282" s="57" t="str">
        <f>작성용!H1279</f>
        <v>-</v>
      </c>
      <c r="L1282" s="57" t="str">
        <f>작성용!N1279</f>
        <v xml:space="preserve">분기 </v>
      </c>
      <c r="M1282" s="56" t="str">
        <f>작성용!U1279</f>
        <v>2025.03.31</v>
      </c>
      <c r="N1282" s="56" t="str">
        <f>작성용!V1279</f>
        <v>사전등록</v>
      </c>
      <c r="O1282" s="56" t="str">
        <f>작성용!W1279</f>
        <v>사전등록</v>
      </c>
      <c r="P1282" s="56" t="str">
        <f>작성용!X1279</f>
        <v>-</v>
      </c>
      <c r="Q1282" s="57" t="str">
        <f>작성용!AD1279</f>
        <v>대체평가3사업본부</v>
      </c>
      <c r="R1282" s="59">
        <f>작성용!AE1279</f>
        <v>0</v>
      </c>
      <c r="S1282" s="57" t="str">
        <f>작성용!AF1279</f>
        <v>대체평가3사업본부</v>
      </c>
      <c r="T1282" s="60" t="str">
        <f>작성용!AG1279</f>
        <v>박재현</v>
      </c>
      <c r="U1282" s="60" t="str">
        <f>작성용!AH1279</f>
        <v>박재현</v>
      </c>
      <c r="V1282" s="55">
        <f>작성용!AA1279</f>
        <v>202503</v>
      </c>
      <c r="W1282" s="57" t="str">
        <f>작성용!AC1279</f>
        <v>[T]기타보험기관[1본부]</v>
      </c>
      <c r="X1282" s="57" t="str">
        <f>작성용!O1279</f>
        <v>투자기획부박수빈계장</v>
      </c>
      <c r="Y1282" s="57" t="str">
        <f>작성용!P1279</f>
        <v>02-2270-1636</v>
      </c>
      <c r="Z1282" s="57" t="str">
        <f>작성용!Q1279</f>
        <v>subin.park@ibki.co.kr</v>
      </c>
      <c r="AA1282" s="55" t="str">
        <f>작성용!AJ1279</f>
        <v>-</v>
      </c>
      <c r="AB1282" s="55">
        <f>작성용!AB1279</f>
        <v>0</v>
      </c>
    </row>
    <row r="1283" spans="1:28" s="11" customFormat="1" ht="16.5" hidden="1" customHeight="1" x14ac:dyDescent="0.3">
      <c r="A1283" s="53">
        <f>작성용!AL1280</f>
        <v>1279</v>
      </c>
      <c r="B1283" s="54" t="str">
        <f>작성용!AI1280</f>
        <v>본평가 : 2025-01-06</v>
      </c>
      <c r="C1283" s="55" t="str">
        <f>작성용!AK1280</f>
        <v>개별종목</v>
      </c>
      <c r="D1283" s="56">
        <f>작성용!T1280</f>
        <v>45702</v>
      </c>
      <c r="E1283" s="57" t="str">
        <f>작성용!B1280</f>
        <v>IBK연금보험(수익증권)</v>
      </c>
      <c r="F1283" s="57" t="str">
        <f>작성용!C1280</f>
        <v>재평가</v>
      </c>
      <c r="G1283" s="57" t="str">
        <f>작성용!D1280</f>
        <v>유진AVIATION전문투자형사모투자신탁16-3호</v>
      </c>
      <c r="H1283" s="58" t="str">
        <f>작성용!E1280</f>
        <v>KBP2019120147</v>
      </c>
      <c r="I1283" s="57" t="str">
        <f>작성용!F1280</f>
        <v>B02</v>
      </c>
      <c r="J1283" s="57">
        <f>작성용!G1280</f>
        <v>0</v>
      </c>
      <c r="K1283" s="57" t="str">
        <f>작성용!H1280</f>
        <v>-</v>
      </c>
      <c r="L1283" s="57" t="str">
        <f>작성용!N1280</f>
        <v xml:space="preserve">분기 </v>
      </c>
      <c r="M1283" s="56" t="str">
        <f>작성용!U1280</f>
        <v>2025.03.31</v>
      </c>
      <c r="N1283" s="56" t="str">
        <f>작성용!V1280</f>
        <v>사전등록</v>
      </c>
      <c r="O1283" s="56" t="str">
        <f>작성용!W1280</f>
        <v>사전등록</v>
      </c>
      <c r="P1283" s="56" t="str">
        <f>작성용!X1280</f>
        <v>-</v>
      </c>
      <c r="Q1283" s="57" t="str">
        <f>작성용!AD1280</f>
        <v>대체평가3사업본부</v>
      </c>
      <c r="R1283" s="59">
        <f>작성용!AE1280</f>
        <v>0</v>
      </c>
      <c r="S1283" s="57" t="str">
        <f>작성용!AF1280</f>
        <v>대체평가3사업본부</v>
      </c>
      <c r="T1283" s="60" t="str">
        <f>작성용!AG1280</f>
        <v>박재현</v>
      </c>
      <c r="U1283" s="60" t="str">
        <f>작성용!AH1280</f>
        <v>박재현</v>
      </c>
      <c r="V1283" s="55">
        <f>작성용!AA1280</f>
        <v>202503</v>
      </c>
      <c r="W1283" s="57" t="str">
        <f>작성용!AC1280</f>
        <v>[T]기타보험기관[1본부]</v>
      </c>
      <c r="X1283" s="57" t="str">
        <f>작성용!O1280</f>
        <v>투자기획부박수빈계장</v>
      </c>
      <c r="Y1283" s="57" t="str">
        <f>작성용!P1280</f>
        <v>02-2270-1636</v>
      </c>
      <c r="Z1283" s="57" t="str">
        <f>작성용!Q1280</f>
        <v>subin.park@ibki.co.kr</v>
      </c>
      <c r="AA1283" s="55" t="str">
        <f>작성용!AJ1280</f>
        <v>-</v>
      </c>
      <c r="AB1283" s="55">
        <f>작성용!AB1280</f>
        <v>0</v>
      </c>
    </row>
    <row r="1284" spans="1:28" s="11" customFormat="1" ht="16.5" hidden="1" customHeight="1" x14ac:dyDescent="0.3">
      <c r="A1284" s="53">
        <f>작성용!AL1281</f>
        <v>1280</v>
      </c>
      <c r="B1284" s="54" t="str">
        <f>작성용!AI1281</f>
        <v>본평가 : 2025-01-06</v>
      </c>
      <c r="C1284" s="55" t="str">
        <f>작성용!AK1281</f>
        <v>개별종목</v>
      </c>
      <c r="D1284" s="56">
        <f>작성용!T1281</f>
        <v>45702</v>
      </c>
      <c r="E1284" s="57" t="str">
        <f>작성용!B1281</f>
        <v>IBK연금보험(수익증권)</v>
      </c>
      <c r="F1284" s="57" t="str">
        <f>작성용!C1281</f>
        <v>재평가</v>
      </c>
      <c r="G1284" s="57" t="str">
        <f>작성용!D1281</f>
        <v>유진AVIATION전문투자형사모투자신탁16-4호</v>
      </c>
      <c r="H1284" s="58" t="str">
        <f>작성용!E1281</f>
        <v>KBP2019120148</v>
      </c>
      <c r="I1284" s="57" t="str">
        <f>작성용!F1281</f>
        <v>B02</v>
      </c>
      <c r="J1284" s="57">
        <f>작성용!G1281</f>
        <v>0</v>
      </c>
      <c r="K1284" s="57" t="str">
        <f>작성용!H1281</f>
        <v>-</v>
      </c>
      <c r="L1284" s="57" t="str">
        <f>작성용!N1281</f>
        <v xml:space="preserve">분기 </v>
      </c>
      <c r="M1284" s="56" t="str">
        <f>작성용!U1281</f>
        <v>2025.03.31</v>
      </c>
      <c r="N1284" s="56" t="str">
        <f>작성용!V1281</f>
        <v>사전등록</v>
      </c>
      <c r="O1284" s="56" t="str">
        <f>작성용!W1281</f>
        <v>사전등록</v>
      </c>
      <c r="P1284" s="56" t="str">
        <f>작성용!X1281</f>
        <v>-</v>
      </c>
      <c r="Q1284" s="57" t="str">
        <f>작성용!AD1281</f>
        <v>대체평가3사업본부</v>
      </c>
      <c r="R1284" s="59">
        <f>작성용!AE1281</f>
        <v>0</v>
      </c>
      <c r="S1284" s="57" t="str">
        <f>작성용!AF1281</f>
        <v>대체평가3사업본부</v>
      </c>
      <c r="T1284" s="60" t="str">
        <f>작성용!AG1281</f>
        <v>박재현</v>
      </c>
      <c r="U1284" s="60" t="str">
        <f>작성용!AH1281</f>
        <v>박재현</v>
      </c>
      <c r="V1284" s="55">
        <f>작성용!AA1281</f>
        <v>202503</v>
      </c>
      <c r="W1284" s="57" t="str">
        <f>작성용!AC1281</f>
        <v>[T]기타보험기관[1본부]</v>
      </c>
      <c r="X1284" s="57" t="str">
        <f>작성용!O1281</f>
        <v>투자기획부박수빈계장</v>
      </c>
      <c r="Y1284" s="57" t="str">
        <f>작성용!P1281</f>
        <v>02-2270-1636</v>
      </c>
      <c r="Z1284" s="57" t="str">
        <f>작성용!Q1281</f>
        <v>subin.park@ibki.co.kr</v>
      </c>
      <c r="AA1284" s="55" t="str">
        <f>작성용!AJ1281</f>
        <v>-</v>
      </c>
      <c r="AB1284" s="55">
        <f>작성용!AB1281</f>
        <v>0</v>
      </c>
    </row>
    <row r="1285" spans="1:28" s="11" customFormat="1" ht="16.5" hidden="1" customHeight="1" x14ac:dyDescent="0.3">
      <c r="A1285" s="53">
        <f>작성용!AL1282</f>
        <v>1281</v>
      </c>
      <c r="B1285" s="54" t="str">
        <f>작성용!AI1282</f>
        <v>본평가 : 2025-01-06</v>
      </c>
      <c r="C1285" s="55" t="str">
        <f>작성용!AK1282</f>
        <v>개별종목</v>
      </c>
      <c r="D1285" s="56">
        <f>작성용!T1282</f>
        <v>45702</v>
      </c>
      <c r="E1285" s="57" t="str">
        <f>작성용!B1282</f>
        <v>IBK연금보험(수익증권)</v>
      </c>
      <c r="F1285" s="57" t="str">
        <f>작성용!C1282</f>
        <v>재평가</v>
      </c>
      <c r="G1285" s="57" t="str">
        <f>작성용!D1282</f>
        <v>칸서스사랑나눔사모특별자산투자신탁1호</v>
      </c>
      <c r="H1285" s="58" t="str">
        <f>작성용!E1282</f>
        <v>KBP2017120105</v>
      </c>
      <c r="I1285" s="57" t="str">
        <f>작성용!F1282</f>
        <v>B02</v>
      </c>
      <c r="J1285" s="57">
        <f>작성용!G1282</f>
        <v>0</v>
      </c>
      <c r="K1285" s="57" t="str">
        <f>작성용!H1282</f>
        <v>-</v>
      </c>
      <c r="L1285" s="57" t="str">
        <f>작성용!N1282</f>
        <v xml:space="preserve">분기 </v>
      </c>
      <c r="M1285" s="56" t="str">
        <f>작성용!U1282</f>
        <v>2025.03.31</v>
      </c>
      <c r="N1285" s="56" t="str">
        <f>작성용!V1282</f>
        <v>사전등록</v>
      </c>
      <c r="O1285" s="56" t="str">
        <f>작성용!W1282</f>
        <v>사전등록</v>
      </c>
      <c r="P1285" s="56" t="str">
        <f>작성용!X1282</f>
        <v>-</v>
      </c>
      <c r="Q1285" s="57" t="str">
        <f>작성용!AD1282</f>
        <v>대체평가3사업본부</v>
      </c>
      <c r="R1285" s="59">
        <f>작성용!AE1282</f>
        <v>0</v>
      </c>
      <c r="S1285" s="57" t="str">
        <f>작성용!AF1282</f>
        <v>대체평가3사업본부</v>
      </c>
      <c r="T1285" s="60" t="str">
        <f>작성용!AG1282</f>
        <v>박재현</v>
      </c>
      <c r="U1285" s="60" t="str">
        <f>작성용!AH1282</f>
        <v>박재현</v>
      </c>
      <c r="V1285" s="55">
        <f>작성용!AA1282</f>
        <v>202503</v>
      </c>
      <c r="W1285" s="57" t="str">
        <f>작성용!AC1282</f>
        <v>[T]기타보험기관[1본부]</v>
      </c>
      <c r="X1285" s="57" t="str">
        <f>작성용!O1282</f>
        <v>투자기획부박수빈계장</v>
      </c>
      <c r="Y1285" s="57" t="str">
        <f>작성용!P1282</f>
        <v>02-2270-1636</v>
      </c>
      <c r="Z1285" s="57" t="str">
        <f>작성용!Q1282</f>
        <v>subin.park@ibki.co.kr</v>
      </c>
      <c r="AA1285" s="55" t="str">
        <f>작성용!AJ1282</f>
        <v>-</v>
      </c>
      <c r="AB1285" s="55">
        <f>작성용!AB1282</f>
        <v>0</v>
      </c>
    </row>
    <row r="1286" spans="1:28" s="11" customFormat="1" ht="16.5" hidden="1" customHeight="1" x14ac:dyDescent="0.3">
      <c r="A1286" s="53">
        <f>작성용!AL1283</f>
        <v>1282</v>
      </c>
      <c r="B1286" s="54" t="str">
        <f>작성용!AI1283</f>
        <v>본평가 : 2025-01-06</v>
      </c>
      <c r="C1286" s="55" t="str">
        <f>작성용!AK1283</f>
        <v>개별종목</v>
      </c>
      <c r="D1286" s="56">
        <f>작성용!T1283</f>
        <v>45702</v>
      </c>
      <c r="E1286" s="57" t="str">
        <f>작성용!B1283</f>
        <v>IBK연금보험(수익증권)</v>
      </c>
      <c r="F1286" s="57" t="str">
        <f>작성용!C1283</f>
        <v>재평가</v>
      </c>
      <c r="G1286" s="57" t="str">
        <f>작성용!D1283</f>
        <v>칸서스환경인프라전문투자형사모특별자산투자신탁1호</v>
      </c>
      <c r="H1286" s="58" t="str">
        <f>작성용!E1283</f>
        <v>KBP2021030002</v>
      </c>
      <c r="I1286" s="57" t="str">
        <f>작성용!F1283</f>
        <v>B02</v>
      </c>
      <c r="J1286" s="57">
        <f>작성용!G1283</f>
        <v>0</v>
      </c>
      <c r="K1286" s="57" t="str">
        <f>작성용!H1283</f>
        <v>-</v>
      </c>
      <c r="L1286" s="57" t="str">
        <f>작성용!N1283</f>
        <v xml:space="preserve">분기 </v>
      </c>
      <c r="M1286" s="56" t="str">
        <f>작성용!U1283</f>
        <v>2025.03.31</v>
      </c>
      <c r="N1286" s="56" t="str">
        <f>작성용!V1283</f>
        <v>사전등록</v>
      </c>
      <c r="O1286" s="56" t="str">
        <f>작성용!W1283</f>
        <v>사전등록</v>
      </c>
      <c r="P1286" s="56" t="str">
        <f>작성용!X1283</f>
        <v>-</v>
      </c>
      <c r="Q1286" s="57" t="str">
        <f>작성용!AD1283</f>
        <v>대체평가3사업본부</v>
      </c>
      <c r="R1286" s="59">
        <f>작성용!AE1283</f>
        <v>0</v>
      </c>
      <c r="S1286" s="57" t="str">
        <f>작성용!AF1283</f>
        <v>대체평가3사업본부</v>
      </c>
      <c r="T1286" s="60" t="str">
        <f>작성용!AG1283</f>
        <v>박재현</v>
      </c>
      <c r="U1286" s="60" t="str">
        <f>작성용!AH1283</f>
        <v>박재현</v>
      </c>
      <c r="V1286" s="55">
        <f>작성용!AA1283</f>
        <v>202503</v>
      </c>
      <c r="W1286" s="57" t="str">
        <f>작성용!AC1283</f>
        <v>[T]기타보험기관[1본부]</v>
      </c>
      <c r="X1286" s="57" t="str">
        <f>작성용!O1283</f>
        <v>투자기획부박수빈계장</v>
      </c>
      <c r="Y1286" s="57" t="str">
        <f>작성용!P1283</f>
        <v>02-2270-1636</v>
      </c>
      <c r="Z1286" s="57" t="str">
        <f>작성용!Q1283</f>
        <v>subin.park@ibki.co.kr</v>
      </c>
      <c r="AA1286" s="55" t="str">
        <f>작성용!AJ1283</f>
        <v>-</v>
      </c>
      <c r="AB1286" s="55">
        <f>작성용!AB1283</f>
        <v>0</v>
      </c>
    </row>
    <row r="1287" spans="1:28" s="11" customFormat="1" ht="16.5" hidden="1" customHeight="1" x14ac:dyDescent="0.3">
      <c r="A1287" s="53">
        <f>작성용!AL1284</f>
        <v>1283</v>
      </c>
      <c r="B1287" s="54" t="str">
        <f>작성용!AI1284</f>
        <v>가평가, 최종평가값 : 2025-01-06</v>
      </c>
      <c r="C1287" s="55" t="str">
        <f>작성용!AK1284</f>
        <v>개별종목</v>
      </c>
      <c r="D1287" s="56">
        <f>작성용!T1284</f>
        <v>45702</v>
      </c>
      <c r="E1287" s="57" t="str">
        <f>작성용!B1284</f>
        <v>IBK연금보험(수익증권)</v>
      </c>
      <c r="F1287" s="57" t="str">
        <f>작성용!C1284</f>
        <v>재평가</v>
      </c>
      <c r="G1287" s="57" t="str">
        <f>작성용!D1284</f>
        <v>키움글로벌파워AI전문투자형사모투자신탁제3호</v>
      </c>
      <c r="H1287" s="58" t="str">
        <f>작성용!E1284</f>
        <v>KBP2017030012</v>
      </c>
      <c r="I1287" s="57" t="str">
        <f>작성용!F1284</f>
        <v>B02</v>
      </c>
      <c r="J1287" s="57">
        <f>작성용!G1284</f>
        <v>0</v>
      </c>
      <c r="K1287" s="57" t="str">
        <f>작성용!H1284</f>
        <v>-</v>
      </c>
      <c r="L1287" s="57" t="str">
        <f>작성용!N1284</f>
        <v xml:space="preserve">분기 </v>
      </c>
      <c r="M1287" s="56" t="str">
        <f>작성용!U1284</f>
        <v>2025.03.31</v>
      </c>
      <c r="N1287" s="56" t="str">
        <f>작성용!V1284</f>
        <v>사전등록</v>
      </c>
      <c r="O1287" s="56" t="str">
        <f>작성용!W1284</f>
        <v>사전등록</v>
      </c>
      <c r="P1287" s="56" t="str">
        <f>작성용!X1284</f>
        <v>-</v>
      </c>
      <c r="Q1287" s="57" t="str">
        <f>작성용!AD1284</f>
        <v>대체평가3사업본부</v>
      </c>
      <c r="R1287" s="59">
        <f>작성용!AE1284</f>
        <v>0</v>
      </c>
      <c r="S1287" s="57" t="str">
        <f>작성용!AF1284</f>
        <v>대체평가3사업본부</v>
      </c>
      <c r="T1287" s="60" t="str">
        <f>작성용!AG1284</f>
        <v>박재현</v>
      </c>
      <c r="U1287" s="60" t="str">
        <f>작성용!AH1284</f>
        <v>박재현</v>
      </c>
      <c r="V1287" s="55">
        <f>작성용!AA1284</f>
        <v>202503</v>
      </c>
      <c r="W1287" s="57" t="str">
        <f>작성용!AC1284</f>
        <v>[T]기타보험기관[1본부]</v>
      </c>
      <c r="X1287" s="57" t="str">
        <f>작성용!O1284</f>
        <v>투자기획부박수빈계장</v>
      </c>
      <c r="Y1287" s="57" t="str">
        <f>작성용!P1284</f>
        <v>02-2270-1636</v>
      </c>
      <c r="Z1287" s="57" t="str">
        <f>작성용!Q1284</f>
        <v>subin.park@ibki.co.kr</v>
      </c>
      <c r="AA1287" s="55" t="str">
        <f>작성용!AJ1284</f>
        <v>-</v>
      </c>
      <c r="AB1287" s="55">
        <f>작성용!AB1284</f>
        <v>0</v>
      </c>
    </row>
    <row r="1288" spans="1:28" s="11" customFormat="1" ht="16.5" hidden="1" customHeight="1" x14ac:dyDescent="0.3">
      <c r="A1288" s="53">
        <f>작성용!AL1285</f>
        <v>1284</v>
      </c>
      <c r="B1288" s="54" t="str">
        <f>작성용!AI1285</f>
        <v>본평가 : 2025-01-06</v>
      </c>
      <c r="C1288" s="55" t="str">
        <f>작성용!AK1285</f>
        <v>개별종목</v>
      </c>
      <c r="D1288" s="56">
        <f>작성용!T1285</f>
        <v>45702</v>
      </c>
      <c r="E1288" s="57" t="str">
        <f>작성용!B1285</f>
        <v>IBK연금보험(수익증권)</v>
      </c>
      <c r="F1288" s="57" t="str">
        <f>작성용!C1285</f>
        <v>재평가</v>
      </c>
      <c r="G1288" s="57" t="str">
        <f>작성용!D1285</f>
        <v>키움부산동서고속화도로전문투자형사모투자신탁</v>
      </c>
      <c r="H1288" s="58" t="str">
        <f>작성용!E1285</f>
        <v>KBP2020090015</v>
      </c>
      <c r="I1288" s="57" t="str">
        <f>작성용!F1285</f>
        <v>B02</v>
      </c>
      <c r="J1288" s="57">
        <f>작성용!G1285</f>
        <v>0</v>
      </c>
      <c r="K1288" s="57" t="str">
        <f>작성용!H1285</f>
        <v>-</v>
      </c>
      <c r="L1288" s="57" t="str">
        <f>작성용!N1285</f>
        <v xml:space="preserve">분기 </v>
      </c>
      <c r="M1288" s="56" t="str">
        <f>작성용!U1285</f>
        <v>2025.03.31</v>
      </c>
      <c r="N1288" s="56" t="str">
        <f>작성용!V1285</f>
        <v>사전등록</v>
      </c>
      <c r="O1288" s="56" t="str">
        <f>작성용!W1285</f>
        <v>사전등록</v>
      </c>
      <c r="P1288" s="56" t="str">
        <f>작성용!X1285</f>
        <v>-</v>
      </c>
      <c r="Q1288" s="57" t="str">
        <f>작성용!AD1285</f>
        <v>대체평가3사업본부</v>
      </c>
      <c r="R1288" s="59">
        <f>작성용!AE1285</f>
        <v>0</v>
      </c>
      <c r="S1288" s="57" t="str">
        <f>작성용!AF1285</f>
        <v>대체평가3사업본부</v>
      </c>
      <c r="T1288" s="60" t="str">
        <f>작성용!AG1285</f>
        <v>박재현</v>
      </c>
      <c r="U1288" s="60" t="str">
        <f>작성용!AH1285</f>
        <v>박재현</v>
      </c>
      <c r="V1288" s="55">
        <f>작성용!AA1285</f>
        <v>202503</v>
      </c>
      <c r="W1288" s="57" t="str">
        <f>작성용!AC1285</f>
        <v>[T]기타보험기관[1본부]</v>
      </c>
      <c r="X1288" s="57" t="str">
        <f>작성용!O1285</f>
        <v>투자기획부박수빈계장</v>
      </c>
      <c r="Y1288" s="57" t="str">
        <f>작성용!P1285</f>
        <v>02-2270-1636</v>
      </c>
      <c r="Z1288" s="57" t="str">
        <f>작성용!Q1285</f>
        <v>subin.park@ibki.co.kr</v>
      </c>
      <c r="AA1288" s="55" t="str">
        <f>작성용!AJ1285</f>
        <v>-</v>
      </c>
      <c r="AB1288" s="55">
        <f>작성용!AB1285</f>
        <v>0</v>
      </c>
    </row>
    <row r="1289" spans="1:28" s="11" customFormat="1" ht="16.5" hidden="1" customHeight="1" x14ac:dyDescent="0.3">
      <c r="A1289" s="53">
        <f>작성용!AL1286</f>
        <v>1285</v>
      </c>
      <c r="B1289" s="54" t="str">
        <f>작성용!AI1286</f>
        <v>가평가, 최종평가값 : 2025-01-06</v>
      </c>
      <c r="C1289" s="55" t="str">
        <f>작성용!AK1286</f>
        <v>개별종목</v>
      </c>
      <c r="D1289" s="56">
        <f>작성용!T1286</f>
        <v>45702</v>
      </c>
      <c r="E1289" s="57" t="str">
        <f>작성용!B1286</f>
        <v>IBK연금보험(수익증권)</v>
      </c>
      <c r="F1289" s="57" t="str">
        <f>작성용!C1286</f>
        <v>재평가</v>
      </c>
      <c r="G1289" s="57" t="str">
        <f>작성용!D1286</f>
        <v>피데스신재생에너지전문투자형사모특별자산투자신탁제1호</v>
      </c>
      <c r="H1289" s="58" t="str">
        <f>작성용!E1286</f>
        <v>KBP2019030025</v>
      </c>
      <c r="I1289" s="57" t="str">
        <f>작성용!F1286</f>
        <v>B02</v>
      </c>
      <c r="J1289" s="57">
        <f>작성용!G1286</f>
        <v>0</v>
      </c>
      <c r="K1289" s="57" t="str">
        <f>작성용!H1286</f>
        <v>-</v>
      </c>
      <c r="L1289" s="57" t="str">
        <f>작성용!N1286</f>
        <v xml:space="preserve">분기 </v>
      </c>
      <c r="M1289" s="56" t="str">
        <f>작성용!U1286</f>
        <v>2025.03.31</v>
      </c>
      <c r="N1289" s="56" t="str">
        <f>작성용!V1286</f>
        <v>사전등록</v>
      </c>
      <c r="O1289" s="56" t="str">
        <f>작성용!W1286</f>
        <v>사전등록</v>
      </c>
      <c r="P1289" s="56" t="str">
        <f>작성용!X1286</f>
        <v>-</v>
      </c>
      <c r="Q1289" s="57" t="str">
        <f>작성용!AD1286</f>
        <v>대체평가3사업본부</v>
      </c>
      <c r="R1289" s="59">
        <f>작성용!AE1286</f>
        <v>0</v>
      </c>
      <c r="S1289" s="57" t="str">
        <f>작성용!AF1286</f>
        <v>대체평가3사업본부</v>
      </c>
      <c r="T1289" s="60" t="str">
        <f>작성용!AG1286</f>
        <v>박재현</v>
      </c>
      <c r="U1289" s="60" t="str">
        <f>작성용!AH1286</f>
        <v>박재현</v>
      </c>
      <c r="V1289" s="55">
        <f>작성용!AA1286</f>
        <v>202503</v>
      </c>
      <c r="W1289" s="57" t="str">
        <f>작성용!AC1286</f>
        <v>[T]기타보험기관[1본부]</v>
      </c>
      <c r="X1289" s="57" t="str">
        <f>작성용!O1286</f>
        <v>투자기획부박수빈계장</v>
      </c>
      <c r="Y1289" s="57" t="str">
        <f>작성용!P1286</f>
        <v>02-2270-1636</v>
      </c>
      <c r="Z1289" s="57" t="str">
        <f>작성용!Q1286</f>
        <v>subin.park@ibki.co.kr</v>
      </c>
      <c r="AA1289" s="55" t="str">
        <f>작성용!AJ1286</f>
        <v>-</v>
      </c>
      <c r="AB1289" s="55">
        <f>작성용!AB1286</f>
        <v>0</v>
      </c>
    </row>
    <row r="1290" spans="1:28" s="11" customFormat="1" ht="16.5" hidden="1" customHeight="1" x14ac:dyDescent="0.3">
      <c r="A1290" s="53">
        <f>작성용!AL1287</f>
        <v>1286</v>
      </c>
      <c r="B1290" s="54" t="str">
        <f>작성용!AI1287</f>
        <v>본평가 : 2025-01-06</v>
      </c>
      <c r="C1290" s="55" t="str">
        <f>작성용!AK1287</f>
        <v>개별종목</v>
      </c>
      <c r="D1290" s="56">
        <f>작성용!T1287</f>
        <v>45702</v>
      </c>
      <c r="E1290" s="57" t="str">
        <f>작성용!B1287</f>
        <v>IBK연금보험(수익증권)</v>
      </c>
      <c r="F1290" s="57" t="str">
        <f>작성용!C1287</f>
        <v>재평가</v>
      </c>
      <c r="G1290" s="57" t="str">
        <f>작성용!D1287</f>
        <v>하나다올랜드칩사모부동산투자신탁50호</v>
      </c>
      <c r="H1290" s="58" t="str">
        <f>작성용!E1287</f>
        <v>KBP2017120111</v>
      </c>
      <c r="I1290" s="57" t="str">
        <f>작성용!F1287</f>
        <v>B02</v>
      </c>
      <c r="J1290" s="57">
        <f>작성용!G1287</f>
        <v>0</v>
      </c>
      <c r="K1290" s="57" t="str">
        <f>작성용!H1287</f>
        <v>-</v>
      </c>
      <c r="L1290" s="57" t="str">
        <f>작성용!N1287</f>
        <v xml:space="preserve">분기 </v>
      </c>
      <c r="M1290" s="56" t="str">
        <f>작성용!U1287</f>
        <v>2025.03.31</v>
      </c>
      <c r="N1290" s="56" t="str">
        <f>작성용!V1287</f>
        <v>사전등록</v>
      </c>
      <c r="O1290" s="56" t="str">
        <f>작성용!W1287</f>
        <v>사전등록</v>
      </c>
      <c r="P1290" s="56" t="str">
        <f>작성용!X1287</f>
        <v>-</v>
      </c>
      <c r="Q1290" s="57" t="str">
        <f>작성용!AD1287</f>
        <v>대체평가3사업본부</v>
      </c>
      <c r="R1290" s="59">
        <f>작성용!AE1287</f>
        <v>0</v>
      </c>
      <c r="S1290" s="57" t="str">
        <f>작성용!AF1287</f>
        <v>대체평가3사업본부</v>
      </c>
      <c r="T1290" s="60" t="str">
        <f>작성용!AG1287</f>
        <v>박재현</v>
      </c>
      <c r="U1290" s="60" t="str">
        <f>작성용!AH1287</f>
        <v>박재현</v>
      </c>
      <c r="V1290" s="55">
        <f>작성용!AA1287</f>
        <v>202503</v>
      </c>
      <c r="W1290" s="57" t="str">
        <f>작성용!AC1287</f>
        <v>[T]기타보험기관[1본부]</v>
      </c>
      <c r="X1290" s="57" t="str">
        <f>작성용!O1287</f>
        <v>투자기획부박수빈계장</v>
      </c>
      <c r="Y1290" s="57" t="str">
        <f>작성용!P1287</f>
        <v>02-2270-1636</v>
      </c>
      <c r="Z1290" s="57" t="str">
        <f>작성용!Q1287</f>
        <v>subin.park@ibki.co.kr</v>
      </c>
      <c r="AA1290" s="55" t="str">
        <f>작성용!AJ1287</f>
        <v>-</v>
      </c>
      <c r="AB1290" s="55">
        <f>작성용!AB1287</f>
        <v>0</v>
      </c>
    </row>
    <row r="1291" spans="1:28" s="11" customFormat="1" ht="16.5" hidden="1" customHeight="1" x14ac:dyDescent="0.3">
      <c r="A1291" s="53">
        <f>작성용!AL1288</f>
        <v>1287</v>
      </c>
      <c r="B1291" s="54" t="str">
        <f>작성용!AI1288</f>
        <v>본평가 : 2025-01-06</v>
      </c>
      <c r="C1291" s="55" t="str">
        <f>작성용!AK1288</f>
        <v>개별종목</v>
      </c>
      <c r="D1291" s="56">
        <f>작성용!T1288</f>
        <v>45702</v>
      </c>
      <c r="E1291" s="57" t="str">
        <f>작성용!B1288</f>
        <v>IBK연금보험(수익증권)</v>
      </c>
      <c r="F1291" s="57" t="str">
        <f>작성용!C1288</f>
        <v>재평가</v>
      </c>
      <c r="G1291" s="57" t="str">
        <f>작성용!D1288</f>
        <v>하나대체투자블랙락전문투자형사모투자신탁제73호</v>
      </c>
      <c r="H1291" s="58" t="str">
        <f>작성용!E1288</f>
        <v>KBP2018060033</v>
      </c>
      <c r="I1291" s="57" t="str">
        <f>작성용!F1288</f>
        <v>B02</v>
      </c>
      <c r="J1291" s="57">
        <f>작성용!G1288</f>
        <v>0</v>
      </c>
      <c r="K1291" s="57" t="str">
        <f>작성용!H1288</f>
        <v>-</v>
      </c>
      <c r="L1291" s="57" t="str">
        <f>작성용!N1288</f>
        <v xml:space="preserve">분기 </v>
      </c>
      <c r="M1291" s="56" t="str">
        <f>작성용!U1288</f>
        <v>2025.03.31</v>
      </c>
      <c r="N1291" s="56" t="str">
        <f>작성용!V1288</f>
        <v>사전등록</v>
      </c>
      <c r="O1291" s="56" t="str">
        <f>작성용!W1288</f>
        <v>사전등록</v>
      </c>
      <c r="P1291" s="56" t="str">
        <f>작성용!X1288</f>
        <v>-</v>
      </c>
      <c r="Q1291" s="57" t="str">
        <f>작성용!AD1288</f>
        <v>대체평가3사업본부</v>
      </c>
      <c r="R1291" s="59">
        <f>작성용!AE1288</f>
        <v>0</v>
      </c>
      <c r="S1291" s="57" t="str">
        <f>작성용!AF1288</f>
        <v>대체평가3사업본부</v>
      </c>
      <c r="T1291" s="60" t="str">
        <f>작성용!AG1288</f>
        <v>박재현</v>
      </c>
      <c r="U1291" s="60" t="str">
        <f>작성용!AH1288</f>
        <v>박재현</v>
      </c>
      <c r="V1291" s="55">
        <f>작성용!AA1288</f>
        <v>202503</v>
      </c>
      <c r="W1291" s="57" t="str">
        <f>작성용!AC1288</f>
        <v>[T]기타보험기관[1본부]</v>
      </c>
      <c r="X1291" s="57" t="str">
        <f>작성용!O1288</f>
        <v>투자기획부박수빈계장</v>
      </c>
      <c r="Y1291" s="57" t="str">
        <f>작성용!P1288</f>
        <v>02-2270-1636</v>
      </c>
      <c r="Z1291" s="57" t="str">
        <f>작성용!Q1288</f>
        <v>subin.park@ibki.co.kr</v>
      </c>
      <c r="AA1291" s="55" t="str">
        <f>작성용!AJ1288</f>
        <v>-</v>
      </c>
      <c r="AB1291" s="55">
        <f>작성용!AB1288</f>
        <v>0</v>
      </c>
    </row>
    <row r="1292" spans="1:28" s="11" customFormat="1" ht="16.5" hidden="1" customHeight="1" x14ac:dyDescent="0.3">
      <c r="A1292" s="53">
        <f>작성용!AL1289</f>
        <v>1288</v>
      </c>
      <c r="B1292" s="54" t="str">
        <f>작성용!AI1289</f>
        <v>본평가 : 2025-01-06</v>
      </c>
      <c r="C1292" s="55" t="str">
        <f>작성용!AK1289</f>
        <v>개별종목</v>
      </c>
      <c r="D1292" s="56">
        <f>작성용!T1289</f>
        <v>45702</v>
      </c>
      <c r="E1292" s="57" t="str">
        <f>작성용!B1289</f>
        <v>IBK연금보험(수익증권)</v>
      </c>
      <c r="F1292" s="57" t="str">
        <f>작성용!C1289</f>
        <v>재평가</v>
      </c>
      <c r="G1292" s="57" t="str">
        <f>작성용!D1289</f>
        <v>하나대체투자전문투자형사모부동산투자신탁제71호2종</v>
      </c>
      <c r="H1292" s="58" t="str">
        <f>작성용!E1289</f>
        <v>KBP2018060036</v>
      </c>
      <c r="I1292" s="57" t="str">
        <f>작성용!F1289</f>
        <v>B02</v>
      </c>
      <c r="J1292" s="57">
        <f>작성용!G1289</f>
        <v>0</v>
      </c>
      <c r="K1292" s="57" t="str">
        <f>작성용!H1289</f>
        <v>-</v>
      </c>
      <c r="L1292" s="57" t="str">
        <f>작성용!N1289</f>
        <v xml:space="preserve">분기 </v>
      </c>
      <c r="M1292" s="56" t="str">
        <f>작성용!U1289</f>
        <v>2025.03.31</v>
      </c>
      <c r="N1292" s="56" t="str">
        <f>작성용!V1289</f>
        <v>사전등록</v>
      </c>
      <c r="O1292" s="56" t="str">
        <f>작성용!W1289</f>
        <v>사전등록</v>
      </c>
      <c r="P1292" s="56" t="str">
        <f>작성용!X1289</f>
        <v>-</v>
      </c>
      <c r="Q1292" s="57" t="str">
        <f>작성용!AD1289</f>
        <v>대체평가3사업본부</v>
      </c>
      <c r="R1292" s="59">
        <f>작성용!AE1289</f>
        <v>0</v>
      </c>
      <c r="S1292" s="57" t="str">
        <f>작성용!AF1289</f>
        <v>대체평가3사업본부</v>
      </c>
      <c r="T1292" s="60" t="str">
        <f>작성용!AG1289</f>
        <v>박재현</v>
      </c>
      <c r="U1292" s="60" t="str">
        <f>작성용!AH1289</f>
        <v>박재현</v>
      </c>
      <c r="V1292" s="55">
        <f>작성용!AA1289</f>
        <v>202503</v>
      </c>
      <c r="W1292" s="57" t="str">
        <f>작성용!AC1289</f>
        <v>[T]기타보험기관[1본부]</v>
      </c>
      <c r="X1292" s="57" t="str">
        <f>작성용!O1289</f>
        <v>투자기획부박수빈계장</v>
      </c>
      <c r="Y1292" s="57" t="str">
        <f>작성용!P1289</f>
        <v>02-2270-1636</v>
      </c>
      <c r="Z1292" s="57" t="str">
        <f>작성용!Q1289</f>
        <v>subin.park@ibki.co.kr</v>
      </c>
      <c r="AA1292" s="55" t="str">
        <f>작성용!AJ1289</f>
        <v>-</v>
      </c>
      <c r="AB1292" s="55">
        <f>작성용!AB1289</f>
        <v>0</v>
      </c>
    </row>
    <row r="1293" spans="1:28" s="11" customFormat="1" ht="16.5" hidden="1" customHeight="1" x14ac:dyDescent="0.3">
      <c r="A1293" s="53">
        <f>작성용!AL1290</f>
        <v>1289</v>
      </c>
      <c r="B1293" s="54" t="str">
        <f>작성용!AI1290</f>
        <v>본평가 : 2025-01-06</v>
      </c>
      <c r="C1293" s="55" t="str">
        <f>작성용!AK1290</f>
        <v>개별종목</v>
      </c>
      <c r="D1293" s="56">
        <f>작성용!T1290</f>
        <v>45702</v>
      </c>
      <c r="E1293" s="57" t="str">
        <f>작성용!B1290</f>
        <v>IBK연금보험(수익증권)</v>
      </c>
      <c r="F1293" s="57" t="str">
        <f>작성용!C1290</f>
        <v>재평가</v>
      </c>
      <c r="G1293" s="57" t="str">
        <f>작성용!D1290</f>
        <v>하나대체투자항공기전문투자형사모특별자산투자신탁4호</v>
      </c>
      <c r="H1293" s="58" t="str">
        <f>작성용!E1290</f>
        <v>KBP2018030059</v>
      </c>
      <c r="I1293" s="57" t="str">
        <f>작성용!F1290</f>
        <v>B02</v>
      </c>
      <c r="J1293" s="57">
        <f>작성용!G1290</f>
        <v>0</v>
      </c>
      <c r="K1293" s="57" t="str">
        <f>작성용!H1290</f>
        <v>-</v>
      </c>
      <c r="L1293" s="57" t="str">
        <f>작성용!N1290</f>
        <v xml:space="preserve">분기 </v>
      </c>
      <c r="M1293" s="56" t="str">
        <f>작성용!U1290</f>
        <v>2025.03.31</v>
      </c>
      <c r="N1293" s="56" t="str">
        <f>작성용!V1290</f>
        <v>사전등록</v>
      </c>
      <c r="O1293" s="56" t="str">
        <f>작성용!W1290</f>
        <v>사전등록</v>
      </c>
      <c r="P1293" s="56" t="str">
        <f>작성용!X1290</f>
        <v>-</v>
      </c>
      <c r="Q1293" s="57" t="str">
        <f>작성용!AD1290</f>
        <v>대체평가3사업본부</v>
      </c>
      <c r="R1293" s="59">
        <f>작성용!AE1290</f>
        <v>0</v>
      </c>
      <c r="S1293" s="57" t="str">
        <f>작성용!AF1290</f>
        <v>대체평가3사업본부</v>
      </c>
      <c r="T1293" s="60" t="str">
        <f>작성용!AG1290</f>
        <v>박재현</v>
      </c>
      <c r="U1293" s="60" t="str">
        <f>작성용!AH1290</f>
        <v>박재현</v>
      </c>
      <c r="V1293" s="55">
        <f>작성용!AA1290</f>
        <v>202503</v>
      </c>
      <c r="W1293" s="57" t="str">
        <f>작성용!AC1290</f>
        <v>[T]기타보험기관[1본부]</v>
      </c>
      <c r="X1293" s="57" t="str">
        <f>작성용!O1290</f>
        <v>투자기획부박수빈계장</v>
      </c>
      <c r="Y1293" s="57" t="str">
        <f>작성용!P1290</f>
        <v>02-2270-1636</v>
      </c>
      <c r="Z1293" s="57" t="str">
        <f>작성용!Q1290</f>
        <v>subin.park@ibki.co.kr</v>
      </c>
      <c r="AA1293" s="55" t="str">
        <f>작성용!AJ1290</f>
        <v>-</v>
      </c>
      <c r="AB1293" s="55">
        <f>작성용!AB1290</f>
        <v>0</v>
      </c>
    </row>
    <row r="1294" spans="1:28" s="11" customFormat="1" ht="16.5" hidden="1" customHeight="1" x14ac:dyDescent="0.3">
      <c r="A1294" s="53">
        <f>작성용!AL1291</f>
        <v>1290</v>
      </c>
      <c r="B1294" s="54" t="str">
        <f>작성용!AI1291</f>
        <v>가평가, 최종평가값 : 2025-01-06</v>
      </c>
      <c r="C1294" s="55" t="str">
        <f>작성용!AK1291</f>
        <v>개별종목</v>
      </c>
      <c r="D1294" s="56">
        <f>작성용!T1291</f>
        <v>45702</v>
      </c>
      <c r="E1294" s="57" t="str">
        <f>작성용!B1291</f>
        <v>IBK연금보험(수익증권)</v>
      </c>
      <c r="F1294" s="57" t="str">
        <f>작성용!C1291</f>
        <v>재평가</v>
      </c>
      <c r="G1294" s="57" t="str">
        <f>작성용!D1291</f>
        <v>하나대체투자항공기전문투자형사모특별자산투자신탁5호</v>
      </c>
      <c r="H1294" s="58" t="str">
        <f>작성용!E1291</f>
        <v>KBP2018060032</v>
      </c>
      <c r="I1294" s="57" t="str">
        <f>작성용!F1291</f>
        <v>B02</v>
      </c>
      <c r="J1294" s="57">
        <f>작성용!G1291</f>
        <v>0</v>
      </c>
      <c r="K1294" s="57" t="str">
        <f>작성용!H1291</f>
        <v>-</v>
      </c>
      <c r="L1294" s="57" t="str">
        <f>작성용!N1291</f>
        <v xml:space="preserve">분기 </v>
      </c>
      <c r="M1294" s="56" t="str">
        <f>작성용!U1291</f>
        <v>2025.03.31</v>
      </c>
      <c r="N1294" s="56" t="str">
        <f>작성용!V1291</f>
        <v>사전등록</v>
      </c>
      <c r="O1294" s="56" t="str">
        <f>작성용!W1291</f>
        <v>사전등록</v>
      </c>
      <c r="P1294" s="56" t="str">
        <f>작성용!X1291</f>
        <v>-</v>
      </c>
      <c r="Q1294" s="57" t="str">
        <f>작성용!AD1291</f>
        <v>대체평가3사업본부</v>
      </c>
      <c r="R1294" s="59">
        <f>작성용!AE1291</f>
        <v>0</v>
      </c>
      <c r="S1294" s="57" t="str">
        <f>작성용!AF1291</f>
        <v>대체평가3사업본부</v>
      </c>
      <c r="T1294" s="60" t="str">
        <f>작성용!AG1291</f>
        <v>박재현</v>
      </c>
      <c r="U1294" s="60" t="str">
        <f>작성용!AH1291</f>
        <v>박재현</v>
      </c>
      <c r="V1294" s="55">
        <f>작성용!AA1291</f>
        <v>202503</v>
      </c>
      <c r="W1294" s="57" t="str">
        <f>작성용!AC1291</f>
        <v>[T]기타보험기관[1본부]</v>
      </c>
      <c r="X1294" s="57" t="str">
        <f>작성용!O1291</f>
        <v>투자기획부박수빈계장</v>
      </c>
      <c r="Y1294" s="57" t="str">
        <f>작성용!P1291</f>
        <v>02-2270-1636</v>
      </c>
      <c r="Z1294" s="57" t="str">
        <f>작성용!Q1291</f>
        <v>subin.park@ibki.co.kr</v>
      </c>
      <c r="AA1294" s="55" t="str">
        <f>작성용!AJ1291</f>
        <v>-</v>
      </c>
      <c r="AB1294" s="55">
        <f>작성용!AB1291</f>
        <v>0</v>
      </c>
    </row>
    <row r="1295" spans="1:28" s="11" customFormat="1" ht="16.5" hidden="1" customHeight="1" x14ac:dyDescent="0.3">
      <c r="A1295" s="53">
        <f>작성용!AL1292</f>
        <v>1291</v>
      </c>
      <c r="B1295" s="54" t="str">
        <f>작성용!AI1292</f>
        <v>본평가 : 2025-01-06</v>
      </c>
      <c r="C1295" s="55" t="str">
        <f>작성용!AK1292</f>
        <v>개별종목</v>
      </c>
      <c r="D1295" s="56">
        <f>작성용!T1292</f>
        <v>45702</v>
      </c>
      <c r="E1295" s="57" t="str">
        <f>작성용!B1292</f>
        <v>IBK연금보험(수익증권)</v>
      </c>
      <c r="F1295" s="57" t="str">
        <f>작성용!C1292</f>
        <v>재평가</v>
      </c>
      <c r="G1295" s="57" t="str">
        <f>작성용!D1292</f>
        <v>한강BTL프로젝트전문투자형사모특별자산투자신탁제1호</v>
      </c>
      <c r="H1295" s="58" t="str">
        <f>작성용!E1292</f>
        <v>KBP2018090026</v>
      </c>
      <c r="I1295" s="57" t="str">
        <f>작성용!F1292</f>
        <v>B02</v>
      </c>
      <c r="J1295" s="57">
        <f>작성용!G1292</f>
        <v>0</v>
      </c>
      <c r="K1295" s="57" t="str">
        <f>작성용!H1292</f>
        <v>-</v>
      </c>
      <c r="L1295" s="57" t="str">
        <f>작성용!N1292</f>
        <v xml:space="preserve">분기 </v>
      </c>
      <c r="M1295" s="56" t="str">
        <f>작성용!U1292</f>
        <v>2025.03.31</v>
      </c>
      <c r="N1295" s="56" t="str">
        <f>작성용!V1292</f>
        <v>사전등록</v>
      </c>
      <c r="O1295" s="56" t="str">
        <f>작성용!W1292</f>
        <v>사전등록</v>
      </c>
      <c r="P1295" s="56" t="str">
        <f>작성용!X1292</f>
        <v>-</v>
      </c>
      <c r="Q1295" s="57" t="str">
        <f>작성용!AD1292</f>
        <v>대체평가3사업본부</v>
      </c>
      <c r="R1295" s="59">
        <f>작성용!AE1292</f>
        <v>0</v>
      </c>
      <c r="S1295" s="57" t="str">
        <f>작성용!AF1292</f>
        <v>대체평가3사업본부</v>
      </c>
      <c r="T1295" s="60" t="str">
        <f>작성용!AG1292</f>
        <v>박재현</v>
      </c>
      <c r="U1295" s="60" t="str">
        <f>작성용!AH1292</f>
        <v>박재현</v>
      </c>
      <c r="V1295" s="55">
        <f>작성용!AA1292</f>
        <v>202503</v>
      </c>
      <c r="W1295" s="57" t="str">
        <f>작성용!AC1292</f>
        <v>[T]기타보험기관[1본부]</v>
      </c>
      <c r="X1295" s="57" t="str">
        <f>작성용!O1292</f>
        <v>투자기획부박수빈계장</v>
      </c>
      <c r="Y1295" s="57" t="str">
        <f>작성용!P1292</f>
        <v>02-2270-1636</v>
      </c>
      <c r="Z1295" s="57" t="str">
        <f>작성용!Q1292</f>
        <v>subin.park@ibki.co.kr</v>
      </c>
      <c r="AA1295" s="55" t="str">
        <f>작성용!AJ1292</f>
        <v>-</v>
      </c>
      <c r="AB1295" s="55">
        <f>작성용!AB1292</f>
        <v>0</v>
      </c>
    </row>
    <row r="1296" spans="1:28" s="11" customFormat="1" ht="16.5" hidden="1" customHeight="1" x14ac:dyDescent="0.3">
      <c r="A1296" s="53">
        <f>작성용!AL1293</f>
        <v>1292</v>
      </c>
      <c r="B1296" s="54" t="str">
        <f>작성용!AI1293</f>
        <v>본평가 : 2025-01-06</v>
      </c>
      <c r="C1296" s="55" t="str">
        <f>작성용!AK1293</f>
        <v>개별종목</v>
      </c>
      <c r="D1296" s="56">
        <f>작성용!T1293</f>
        <v>45702</v>
      </c>
      <c r="E1296" s="57" t="str">
        <f>작성용!B1293</f>
        <v>IBK연금보험(수익증권)</v>
      </c>
      <c r="F1296" s="57" t="str">
        <f>작성용!C1293</f>
        <v>재평가</v>
      </c>
      <c r="G1296" s="57" t="str">
        <f>작성용!D1293</f>
        <v>한국투자BTL인프라특별자산투자신탁12호</v>
      </c>
      <c r="H1296" s="58" t="str">
        <f>작성용!E1293</f>
        <v>KBP2018060028</v>
      </c>
      <c r="I1296" s="57" t="str">
        <f>작성용!F1293</f>
        <v>B02</v>
      </c>
      <c r="J1296" s="57">
        <f>작성용!G1293</f>
        <v>0</v>
      </c>
      <c r="K1296" s="57" t="str">
        <f>작성용!H1293</f>
        <v>-</v>
      </c>
      <c r="L1296" s="57" t="str">
        <f>작성용!N1293</f>
        <v xml:space="preserve">분기 </v>
      </c>
      <c r="M1296" s="56" t="str">
        <f>작성용!U1293</f>
        <v>2025.03.31</v>
      </c>
      <c r="N1296" s="56" t="str">
        <f>작성용!V1293</f>
        <v>사전등록</v>
      </c>
      <c r="O1296" s="56" t="str">
        <f>작성용!W1293</f>
        <v>사전등록</v>
      </c>
      <c r="P1296" s="56" t="str">
        <f>작성용!X1293</f>
        <v>-</v>
      </c>
      <c r="Q1296" s="57" t="str">
        <f>작성용!AD1293</f>
        <v>대체평가3사업본부</v>
      </c>
      <c r="R1296" s="59">
        <f>작성용!AE1293</f>
        <v>0</v>
      </c>
      <c r="S1296" s="57" t="str">
        <f>작성용!AF1293</f>
        <v>대체평가3사업본부</v>
      </c>
      <c r="T1296" s="60" t="str">
        <f>작성용!AG1293</f>
        <v>박재현</v>
      </c>
      <c r="U1296" s="60" t="str">
        <f>작성용!AH1293</f>
        <v>박재현</v>
      </c>
      <c r="V1296" s="55">
        <f>작성용!AA1293</f>
        <v>202503</v>
      </c>
      <c r="W1296" s="57" t="str">
        <f>작성용!AC1293</f>
        <v>[T]기타보험기관[1본부]</v>
      </c>
      <c r="X1296" s="57" t="str">
        <f>작성용!O1293</f>
        <v>투자기획부박수빈계장</v>
      </c>
      <c r="Y1296" s="57" t="str">
        <f>작성용!P1293</f>
        <v>02-2270-1636</v>
      </c>
      <c r="Z1296" s="57" t="str">
        <f>작성용!Q1293</f>
        <v>subin.park@ibki.co.kr</v>
      </c>
      <c r="AA1296" s="55" t="str">
        <f>작성용!AJ1293</f>
        <v>-</v>
      </c>
      <c r="AB1296" s="55">
        <f>작성용!AB1293</f>
        <v>0</v>
      </c>
    </row>
    <row r="1297" spans="1:28" s="11" customFormat="1" ht="16.5" hidden="1" customHeight="1" x14ac:dyDescent="0.3">
      <c r="A1297" s="53">
        <f>작성용!AL1294</f>
        <v>1293</v>
      </c>
      <c r="B1297" s="54" t="str">
        <f>작성용!AI1294</f>
        <v>본평가 : 2025-01-06</v>
      </c>
      <c r="C1297" s="55" t="str">
        <f>작성용!AK1294</f>
        <v>개별종목</v>
      </c>
      <c r="D1297" s="56">
        <f>작성용!T1294</f>
        <v>45702</v>
      </c>
      <c r="E1297" s="57" t="str">
        <f>작성용!B1294</f>
        <v>IBK연금보험(수익증권)</v>
      </c>
      <c r="F1297" s="57" t="str">
        <f>작성용!C1294</f>
        <v>재평가</v>
      </c>
      <c r="G1297" s="57" t="str">
        <f>작성용!D1294</f>
        <v>한국투자평택시흥고속도로전문투자형사모특별자산투자신탁1호</v>
      </c>
      <c r="H1297" s="58" t="str">
        <f>작성용!E1294</f>
        <v>KBP2021060092</v>
      </c>
      <c r="I1297" s="57" t="str">
        <f>작성용!F1294</f>
        <v>B02</v>
      </c>
      <c r="J1297" s="57">
        <f>작성용!G1294</f>
        <v>0</v>
      </c>
      <c r="K1297" s="57" t="str">
        <f>작성용!H1294</f>
        <v>-</v>
      </c>
      <c r="L1297" s="57" t="str">
        <f>작성용!N1294</f>
        <v xml:space="preserve">분기 </v>
      </c>
      <c r="M1297" s="56" t="str">
        <f>작성용!U1294</f>
        <v>2025.03.31</v>
      </c>
      <c r="N1297" s="56" t="str">
        <f>작성용!V1294</f>
        <v>사전등록</v>
      </c>
      <c r="O1297" s="56" t="str">
        <f>작성용!W1294</f>
        <v>사전등록</v>
      </c>
      <c r="P1297" s="56" t="str">
        <f>작성용!X1294</f>
        <v>-</v>
      </c>
      <c r="Q1297" s="57" t="str">
        <f>작성용!AD1294</f>
        <v>대체평가3사업본부</v>
      </c>
      <c r="R1297" s="59">
        <f>작성용!AE1294</f>
        <v>0</v>
      </c>
      <c r="S1297" s="57" t="str">
        <f>작성용!AF1294</f>
        <v>대체평가3사업본부</v>
      </c>
      <c r="T1297" s="60" t="str">
        <f>작성용!AG1294</f>
        <v>박재현</v>
      </c>
      <c r="U1297" s="60" t="str">
        <f>작성용!AH1294</f>
        <v>박재현</v>
      </c>
      <c r="V1297" s="55">
        <f>작성용!AA1294</f>
        <v>202503</v>
      </c>
      <c r="W1297" s="57" t="str">
        <f>작성용!AC1294</f>
        <v>[T]기타보험기관[1본부]</v>
      </c>
      <c r="X1297" s="57" t="str">
        <f>작성용!O1294</f>
        <v>투자기획부박수빈계장</v>
      </c>
      <c r="Y1297" s="57" t="str">
        <f>작성용!P1294</f>
        <v>02-2270-1636</v>
      </c>
      <c r="Z1297" s="57" t="str">
        <f>작성용!Q1294</f>
        <v>subin.park@ibki.co.kr</v>
      </c>
      <c r="AA1297" s="55" t="str">
        <f>작성용!AJ1294</f>
        <v>-</v>
      </c>
      <c r="AB1297" s="55">
        <f>작성용!AB1294</f>
        <v>0</v>
      </c>
    </row>
    <row r="1298" spans="1:28" s="11" customFormat="1" ht="16.5" hidden="1" customHeight="1" x14ac:dyDescent="0.3">
      <c r="A1298" s="53">
        <f>작성용!AL1295</f>
        <v>1294</v>
      </c>
      <c r="B1298" s="54" t="str">
        <f>작성용!AI1295</f>
        <v>본평가 : 2025-01-06</v>
      </c>
      <c r="C1298" s="55" t="str">
        <f>작성용!AK1295</f>
        <v>개별종목</v>
      </c>
      <c r="D1298" s="56">
        <f>작성용!T1295</f>
        <v>45702</v>
      </c>
      <c r="E1298" s="57" t="str">
        <f>작성용!B1295</f>
        <v>IBK연금보험(수익증권)</v>
      </c>
      <c r="F1298" s="57" t="str">
        <f>작성용!C1295</f>
        <v>재평가</v>
      </c>
      <c r="G1298" s="57" t="str">
        <f>작성용!D1295</f>
        <v>한국투자포천화도고속도로전문투자형사모특별자산투자신탁1호</v>
      </c>
      <c r="H1298" s="58" t="str">
        <f>작성용!E1295</f>
        <v>KBP2019090151</v>
      </c>
      <c r="I1298" s="57" t="str">
        <f>작성용!F1295</f>
        <v>B02</v>
      </c>
      <c r="J1298" s="57">
        <f>작성용!G1295</f>
        <v>0</v>
      </c>
      <c r="K1298" s="57" t="str">
        <f>작성용!H1295</f>
        <v>-</v>
      </c>
      <c r="L1298" s="57" t="str">
        <f>작성용!N1295</f>
        <v xml:space="preserve">분기 </v>
      </c>
      <c r="M1298" s="56" t="str">
        <f>작성용!U1295</f>
        <v>2025.03.31</v>
      </c>
      <c r="N1298" s="56" t="str">
        <f>작성용!V1295</f>
        <v>사전등록</v>
      </c>
      <c r="O1298" s="56" t="str">
        <f>작성용!W1295</f>
        <v>사전등록</v>
      </c>
      <c r="P1298" s="56" t="str">
        <f>작성용!X1295</f>
        <v>-</v>
      </c>
      <c r="Q1298" s="57" t="str">
        <f>작성용!AD1295</f>
        <v>대체평가3사업본부</v>
      </c>
      <c r="R1298" s="59">
        <f>작성용!AE1295</f>
        <v>0</v>
      </c>
      <c r="S1298" s="57" t="str">
        <f>작성용!AF1295</f>
        <v>대체평가3사업본부</v>
      </c>
      <c r="T1298" s="60" t="str">
        <f>작성용!AG1295</f>
        <v>박재현</v>
      </c>
      <c r="U1298" s="60" t="str">
        <f>작성용!AH1295</f>
        <v>박재현</v>
      </c>
      <c r="V1298" s="55">
        <f>작성용!AA1295</f>
        <v>202503</v>
      </c>
      <c r="W1298" s="57" t="str">
        <f>작성용!AC1295</f>
        <v>[T]기타보험기관[1본부]</v>
      </c>
      <c r="X1298" s="57" t="str">
        <f>작성용!O1295</f>
        <v>투자기획부박수빈계장</v>
      </c>
      <c r="Y1298" s="57" t="str">
        <f>작성용!P1295</f>
        <v>02-2270-1636</v>
      </c>
      <c r="Z1298" s="57" t="str">
        <f>작성용!Q1295</f>
        <v>subin.park@ibki.co.kr</v>
      </c>
      <c r="AA1298" s="55" t="str">
        <f>작성용!AJ1295</f>
        <v>-</v>
      </c>
      <c r="AB1298" s="55">
        <f>작성용!AB1295</f>
        <v>0</v>
      </c>
    </row>
    <row r="1299" spans="1:28" s="11" customFormat="1" ht="16.5" hidden="1" customHeight="1" x14ac:dyDescent="0.3">
      <c r="A1299" s="53">
        <f>작성용!AL1296</f>
        <v>1295</v>
      </c>
      <c r="B1299" s="54" t="str">
        <f>작성용!AI1296</f>
        <v>본평가 : 2025-01-06</v>
      </c>
      <c r="C1299" s="55" t="str">
        <f>작성용!AK1296</f>
        <v>개별종목</v>
      </c>
      <c r="D1299" s="56">
        <f>작성용!T1296</f>
        <v>45702</v>
      </c>
      <c r="E1299" s="57" t="str">
        <f>작성용!B1296</f>
        <v>IBK연금보험(수익증권)</v>
      </c>
      <c r="F1299" s="57" t="str">
        <f>작성용!C1296</f>
        <v>재평가</v>
      </c>
      <c r="G1299" s="57" t="str">
        <f>작성용!D1296</f>
        <v>현대AVIATION전문투자형사모신탁8호</v>
      </c>
      <c r="H1299" s="58" t="str">
        <f>작성용!E1296</f>
        <v>KBP2017120128</v>
      </c>
      <c r="I1299" s="57" t="str">
        <f>작성용!F1296</f>
        <v>B02</v>
      </c>
      <c r="J1299" s="57">
        <f>작성용!G1296</f>
        <v>0</v>
      </c>
      <c r="K1299" s="57" t="str">
        <f>작성용!H1296</f>
        <v>-</v>
      </c>
      <c r="L1299" s="57" t="str">
        <f>작성용!N1296</f>
        <v xml:space="preserve">분기 </v>
      </c>
      <c r="M1299" s="56" t="str">
        <f>작성용!U1296</f>
        <v>2025.03.31</v>
      </c>
      <c r="N1299" s="56" t="str">
        <f>작성용!V1296</f>
        <v>사전등록</v>
      </c>
      <c r="O1299" s="56" t="str">
        <f>작성용!W1296</f>
        <v>사전등록</v>
      </c>
      <c r="P1299" s="56" t="str">
        <f>작성용!X1296</f>
        <v>-</v>
      </c>
      <c r="Q1299" s="57" t="str">
        <f>작성용!AD1296</f>
        <v>대체평가3사업본부</v>
      </c>
      <c r="R1299" s="59">
        <f>작성용!AE1296</f>
        <v>0</v>
      </c>
      <c r="S1299" s="57" t="str">
        <f>작성용!AF1296</f>
        <v>대체평가3사업본부</v>
      </c>
      <c r="T1299" s="60" t="str">
        <f>작성용!AG1296</f>
        <v>박재현</v>
      </c>
      <c r="U1299" s="60" t="str">
        <f>작성용!AH1296</f>
        <v>박재현</v>
      </c>
      <c r="V1299" s="55">
        <f>작성용!AA1296</f>
        <v>202503</v>
      </c>
      <c r="W1299" s="57" t="str">
        <f>작성용!AC1296</f>
        <v>[T]기타보험기관[1본부]</v>
      </c>
      <c r="X1299" s="57" t="str">
        <f>작성용!O1296</f>
        <v>투자기획부박수빈계장</v>
      </c>
      <c r="Y1299" s="57" t="str">
        <f>작성용!P1296</f>
        <v>02-2270-1636</v>
      </c>
      <c r="Z1299" s="57" t="str">
        <f>작성용!Q1296</f>
        <v>subin.park@ibki.co.kr</v>
      </c>
      <c r="AA1299" s="55" t="str">
        <f>작성용!AJ1296</f>
        <v>-</v>
      </c>
      <c r="AB1299" s="55">
        <f>작성용!AB1296</f>
        <v>0</v>
      </c>
    </row>
    <row r="1300" spans="1:28" s="11" customFormat="1" ht="16.5" hidden="1" customHeight="1" x14ac:dyDescent="0.3">
      <c r="A1300" s="53">
        <f>작성용!AL1297</f>
        <v>1296</v>
      </c>
      <c r="B1300" s="54" t="str">
        <f>작성용!AI1297</f>
        <v>가평가, 최종평가값 : 2025-01-06</v>
      </c>
      <c r="C1300" s="55" t="str">
        <f>작성용!AK1297</f>
        <v>개별종목</v>
      </c>
      <c r="D1300" s="56">
        <f>작성용!T1297</f>
        <v>45702</v>
      </c>
      <c r="E1300" s="57" t="str">
        <f>작성용!B1297</f>
        <v>IBK연금보험(수익증권)</v>
      </c>
      <c r="F1300" s="57" t="str">
        <f>작성용!C1297</f>
        <v>재평가</v>
      </c>
      <c r="G1300" s="57" t="str">
        <f>작성용!D1297</f>
        <v>현대유퍼스트사모부동산투자신탁18-2호</v>
      </c>
      <c r="H1300" s="58" t="str">
        <f>작성용!E1297</f>
        <v>KBP2016120122</v>
      </c>
      <c r="I1300" s="57" t="str">
        <f>작성용!F1297</f>
        <v>B02</v>
      </c>
      <c r="J1300" s="57">
        <f>작성용!G1297</f>
        <v>0</v>
      </c>
      <c r="K1300" s="57" t="str">
        <f>작성용!H1297</f>
        <v>-</v>
      </c>
      <c r="L1300" s="57" t="str">
        <f>작성용!N1297</f>
        <v xml:space="preserve">분기 </v>
      </c>
      <c r="M1300" s="56" t="str">
        <f>작성용!U1297</f>
        <v>2025.03.31</v>
      </c>
      <c r="N1300" s="56" t="str">
        <f>작성용!V1297</f>
        <v>사전등록</v>
      </c>
      <c r="O1300" s="56" t="str">
        <f>작성용!W1297</f>
        <v>사전등록</v>
      </c>
      <c r="P1300" s="56" t="str">
        <f>작성용!X1297</f>
        <v>-</v>
      </c>
      <c r="Q1300" s="57" t="str">
        <f>작성용!AD1297</f>
        <v>대체평가3사업본부</v>
      </c>
      <c r="R1300" s="59">
        <f>작성용!AE1297</f>
        <v>0</v>
      </c>
      <c r="S1300" s="57" t="str">
        <f>작성용!AF1297</f>
        <v>대체평가3사업본부</v>
      </c>
      <c r="T1300" s="60" t="str">
        <f>작성용!AG1297</f>
        <v>박재현</v>
      </c>
      <c r="U1300" s="60" t="str">
        <f>작성용!AH1297</f>
        <v>박재현</v>
      </c>
      <c r="V1300" s="55">
        <f>작성용!AA1297</f>
        <v>202503</v>
      </c>
      <c r="W1300" s="57" t="str">
        <f>작성용!AC1297</f>
        <v>[T]기타보험기관[1본부]</v>
      </c>
      <c r="X1300" s="57" t="str">
        <f>작성용!O1297</f>
        <v>투자기획부박수빈계장</v>
      </c>
      <c r="Y1300" s="57" t="str">
        <f>작성용!P1297</f>
        <v>02-2270-1636</v>
      </c>
      <c r="Z1300" s="57" t="str">
        <f>작성용!Q1297</f>
        <v>subin.park@ibki.co.kr</v>
      </c>
      <c r="AA1300" s="55" t="str">
        <f>작성용!AJ1297</f>
        <v>-</v>
      </c>
      <c r="AB1300" s="55">
        <f>작성용!AB1297</f>
        <v>0</v>
      </c>
    </row>
    <row r="1301" spans="1:28" s="11" customFormat="1" ht="16.5" hidden="1" customHeight="1" x14ac:dyDescent="0.3">
      <c r="A1301" s="53">
        <f>작성용!AL1298</f>
        <v>1297</v>
      </c>
      <c r="B1301" s="54" t="str">
        <f>작성용!AI1298</f>
        <v>본평가 : 2025-01-06</v>
      </c>
      <c r="C1301" s="55" t="str">
        <f>작성용!AK1298</f>
        <v>개별종목</v>
      </c>
      <c r="D1301" s="56">
        <f>작성용!T1298</f>
        <v>45702</v>
      </c>
      <c r="E1301" s="57" t="str">
        <f>작성용!B1298</f>
        <v>IBK연금보험(수익증권)</v>
      </c>
      <c r="F1301" s="57" t="str">
        <f>작성용!C1298</f>
        <v>재평가</v>
      </c>
      <c r="G1301" s="57" t="str">
        <f>작성용!D1298</f>
        <v>현대인베스트먼트시니어론전문투자형사모특별자산투자신탁20호</v>
      </c>
      <c r="H1301" s="58" t="str">
        <f>작성용!E1298</f>
        <v>KBP2020060009</v>
      </c>
      <c r="I1301" s="57" t="str">
        <f>작성용!F1298</f>
        <v>B02</v>
      </c>
      <c r="J1301" s="57">
        <f>작성용!G1298</f>
        <v>0</v>
      </c>
      <c r="K1301" s="57" t="str">
        <f>작성용!H1298</f>
        <v>-</v>
      </c>
      <c r="L1301" s="57" t="str">
        <f>작성용!N1298</f>
        <v xml:space="preserve">분기 </v>
      </c>
      <c r="M1301" s="56" t="str">
        <f>작성용!U1298</f>
        <v>2025.03.31</v>
      </c>
      <c r="N1301" s="56" t="str">
        <f>작성용!V1298</f>
        <v>사전등록</v>
      </c>
      <c r="O1301" s="56" t="str">
        <f>작성용!W1298</f>
        <v>사전등록</v>
      </c>
      <c r="P1301" s="56" t="str">
        <f>작성용!X1298</f>
        <v>-</v>
      </c>
      <c r="Q1301" s="57" t="str">
        <f>작성용!AD1298</f>
        <v>대체평가3사업본부</v>
      </c>
      <c r="R1301" s="59">
        <f>작성용!AE1298</f>
        <v>0</v>
      </c>
      <c r="S1301" s="57" t="str">
        <f>작성용!AF1298</f>
        <v>대체평가3사업본부</v>
      </c>
      <c r="T1301" s="60" t="str">
        <f>작성용!AG1298</f>
        <v>박재현</v>
      </c>
      <c r="U1301" s="60" t="str">
        <f>작성용!AH1298</f>
        <v>박재현</v>
      </c>
      <c r="V1301" s="55">
        <f>작성용!AA1298</f>
        <v>202503</v>
      </c>
      <c r="W1301" s="57" t="str">
        <f>작성용!AC1298</f>
        <v>[T]기타보험기관[1본부]</v>
      </c>
      <c r="X1301" s="57" t="str">
        <f>작성용!O1298</f>
        <v>투자기획부박수빈계장</v>
      </c>
      <c r="Y1301" s="57" t="str">
        <f>작성용!P1298</f>
        <v>02-2270-1636</v>
      </c>
      <c r="Z1301" s="57" t="str">
        <f>작성용!Q1298</f>
        <v>subin.park@ibki.co.kr</v>
      </c>
      <c r="AA1301" s="55" t="str">
        <f>작성용!AJ1298</f>
        <v>-</v>
      </c>
      <c r="AB1301" s="55">
        <f>작성용!AB1298</f>
        <v>0</v>
      </c>
    </row>
    <row r="1302" spans="1:28" s="11" customFormat="1" ht="16.5" hidden="1" customHeight="1" x14ac:dyDescent="0.3">
      <c r="A1302" s="53">
        <f>작성용!AL1299</f>
        <v>1298</v>
      </c>
      <c r="B1302" s="54" t="str">
        <f>작성용!AI1299</f>
        <v>본평가 : 2025-01-06</v>
      </c>
      <c r="C1302" s="55" t="str">
        <f>작성용!AK1299</f>
        <v>개별종목</v>
      </c>
      <c r="D1302" s="56">
        <f>작성용!T1299</f>
        <v>45702</v>
      </c>
      <c r="E1302" s="57" t="str">
        <f>작성용!B1299</f>
        <v>IBK연금보험(수익증권)</v>
      </c>
      <c r="F1302" s="57" t="str">
        <f>작성용!C1299</f>
        <v>재평가</v>
      </c>
      <c r="G1302" s="57" t="str">
        <f>작성용!D1299</f>
        <v>흥국우리시니어론사모특별자산투자신탁제2호</v>
      </c>
      <c r="H1302" s="58" t="str">
        <f>작성용!E1299</f>
        <v>KBP2017090108</v>
      </c>
      <c r="I1302" s="57" t="str">
        <f>작성용!F1299</f>
        <v>B02</v>
      </c>
      <c r="J1302" s="57">
        <f>작성용!G1299</f>
        <v>0</v>
      </c>
      <c r="K1302" s="57" t="str">
        <f>작성용!H1299</f>
        <v>-</v>
      </c>
      <c r="L1302" s="57" t="str">
        <f>작성용!N1299</f>
        <v xml:space="preserve">분기 </v>
      </c>
      <c r="M1302" s="56" t="str">
        <f>작성용!U1299</f>
        <v>2025.03.31</v>
      </c>
      <c r="N1302" s="56" t="str">
        <f>작성용!V1299</f>
        <v>사전등록</v>
      </c>
      <c r="O1302" s="56" t="str">
        <f>작성용!W1299</f>
        <v>사전등록</v>
      </c>
      <c r="P1302" s="56" t="str">
        <f>작성용!X1299</f>
        <v>-</v>
      </c>
      <c r="Q1302" s="57" t="str">
        <f>작성용!AD1299</f>
        <v>대체평가3사업본부</v>
      </c>
      <c r="R1302" s="59">
        <f>작성용!AE1299</f>
        <v>0</v>
      </c>
      <c r="S1302" s="57" t="str">
        <f>작성용!AF1299</f>
        <v>대체평가3사업본부</v>
      </c>
      <c r="T1302" s="60" t="str">
        <f>작성용!AG1299</f>
        <v>박재현</v>
      </c>
      <c r="U1302" s="60" t="str">
        <f>작성용!AH1299</f>
        <v>박재현</v>
      </c>
      <c r="V1302" s="55">
        <f>작성용!AA1299</f>
        <v>202503</v>
      </c>
      <c r="W1302" s="57" t="str">
        <f>작성용!AC1299</f>
        <v>[T]기타보험기관[1본부]</v>
      </c>
      <c r="X1302" s="57" t="str">
        <f>작성용!O1299</f>
        <v>투자기획부박수빈계장</v>
      </c>
      <c r="Y1302" s="57" t="str">
        <f>작성용!P1299</f>
        <v>02-2270-1636</v>
      </c>
      <c r="Z1302" s="57" t="str">
        <f>작성용!Q1299</f>
        <v>subin.park@ibki.co.kr</v>
      </c>
      <c r="AA1302" s="55" t="str">
        <f>작성용!AJ1299</f>
        <v>-</v>
      </c>
      <c r="AB1302" s="55">
        <f>작성용!AB1299</f>
        <v>0</v>
      </c>
    </row>
    <row r="1303" spans="1:28" s="11" customFormat="1" ht="16.5" hidden="1" customHeight="1" x14ac:dyDescent="0.3">
      <c r="A1303" s="53">
        <f>작성용!AL1300</f>
        <v>1299</v>
      </c>
      <c r="B1303" s="54" t="str">
        <f>작성용!AI1300</f>
        <v>본평가 : 2025-01-06</v>
      </c>
      <c r="C1303" s="55" t="str">
        <f>작성용!AK1300</f>
        <v>개별종목</v>
      </c>
      <c r="D1303" s="56">
        <f>작성용!T1300</f>
        <v>45702</v>
      </c>
      <c r="E1303" s="57" t="str">
        <f>작성용!B1300</f>
        <v>IBK연금보험(수익증권)</v>
      </c>
      <c r="F1303" s="57" t="str">
        <f>작성용!C1300</f>
        <v>재평가</v>
      </c>
      <c r="G1303" s="57" t="str">
        <f>작성용!D1300</f>
        <v>KIAMCO그린뉴딜태양광일반사모특별자산투자신탁</v>
      </c>
      <c r="H1303" s="58" t="str">
        <f>작성용!E1300</f>
        <v>KBP2022030099</v>
      </c>
      <c r="I1303" s="57" t="str">
        <f>작성용!F1300</f>
        <v>B02</v>
      </c>
      <c r="J1303" s="57">
        <f>작성용!G1300</f>
        <v>0</v>
      </c>
      <c r="K1303" s="57" t="str">
        <f>작성용!H1300</f>
        <v>-</v>
      </c>
      <c r="L1303" s="57" t="str">
        <f>작성용!N1300</f>
        <v xml:space="preserve">분기 </v>
      </c>
      <c r="M1303" s="56" t="str">
        <f>작성용!U1300</f>
        <v>2025.03.31</v>
      </c>
      <c r="N1303" s="56" t="str">
        <f>작성용!V1300</f>
        <v>사전등록</v>
      </c>
      <c r="O1303" s="56" t="str">
        <f>작성용!W1300</f>
        <v>사전등록</v>
      </c>
      <c r="P1303" s="56" t="str">
        <f>작성용!X1300</f>
        <v>-</v>
      </c>
      <c r="Q1303" s="57" t="str">
        <f>작성용!AD1300</f>
        <v>대체평가3사업본부</v>
      </c>
      <c r="R1303" s="59">
        <f>작성용!AE1300</f>
        <v>0</v>
      </c>
      <c r="S1303" s="57" t="str">
        <f>작성용!AF1300</f>
        <v>대체평가3사업본부</v>
      </c>
      <c r="T1303" s="60" t="str">
        <f>작성용!AG1300</f>
        <v>박재현</v>
      </c>
      <c r="U1303" s="60" t="str">
        <f>작성용!AH1300</f>
        <v>박재현</v>
      </c>
      <c r="V1303" s="55">
        <f>작성용!AA1300</f>
        <v>202503</v>
      </c>
      <c r="W1303" s="57" t="str">
        <f>작성용!AC1300</f>
        <v>[T]기타보험기관[1본부]</v>
      </c>
      <c r="X1303" s="57" t="str">
        <f>작성용!O1300</f>
        <v>투자기획부박수빈계장</v>
      </c>
      <c r="Y1303" s="57" t="str">
        <f>작성용!P1300</f>
        <v>02-2270-1636</v>
      </c>
      <c r="Z1303" s="57" t="str">
        <f>작성용!Q1300</f>
        <v>subin.park@ibki.co.kr</v>
      </c>
      <c r="AA1303" s="55" t="str">
        <f>작성용!AJ1300</f>
        <v>-</v>
      </c>
      <c r="AB1303" s="55">
        <f>작성용!AB1300</f>
        <v>0</v>
      </c>
    </row>
    <row r="1304" spans="1:28" s="11" customFormat="1" ht="16.5" hidden="1" customHeight="1" x14ac:dyDescent="0.3">
      <c r="A1304" s="53">
        <f>작성용!AL1301</f>
        <v>1300</v>
      </c>
      <c r="B1304" s="54" t="str">
        <f>작성용!AI1301</f>
        <v>본평가 : 2025-01-06</v>
      </c>
      <c r="C1304" s="55" t="str">
        <f>작성용!AK1301</f>
        <v>개별종목</v>
      </c>
      <c r="D1304" s="56">
        <f>작성용!T1301</f>
        <v>45702</v>
      </c>
      <c r="E1304" s="57" t="str">
        <f>작성용!B1301</f>
        <v>IBK연금보험(수익증권)</v>
      </c>
      <c r="F1304" s="57" t="str">
        <f>작성용!C1301</f>
        <v>재평가</v>
      </c>
      <c r="G1304" s="57" t="str">
        <f>작성용!D1301</f>
        <v>한국투자비봉매송도시고속도로전문투자형사모특별자산투자신탁1호</v>
      </c>
      <c r="H1304" s="58" t="str">
        <f>작성용!E1301</f>
        <v>KBP2021090004</v>
      </c>
      <c r="I1304" s="57" t="str">
        <f>작성용!F1301</f>
        <v>B02</v>
      </c>
      <c r="J1304" s="57">
        <f>작성용!G1301</f>
        <v>0</v>
      </c>
      <c r="K1304" s="57" t="str">
        <f>작성용!H1301</f>
        <v>-</v>
      </c>
      <c r="L1304" s="57" t="str">
        <f>작성용!N1301</f>
        <v xml:space="preserve">분기 </v>
      </c>
      <c r="M1304" s="56" t="str">
        <f>작성용!U1301</f>
        <v>2025.03.31</v>
      </c>
      <c r="N1304" s="56" t="str">
        <f>작성용!V1301</f>
        <v>사전등록</v>
      </c>
      <c r="O1304" s="56" t="str">
        <f>작성용!W1301</f>
        <v>사전등록</v>
      </c>
      <c r="P1304" s="56" t="str">
        <f>작성용!X1301</f>
        <v>-</v>
      </c>
      <c r="Q1304" s="57" t="str">
        <f>작성용!AD1301</f>
        <v>대체평가3사업본부</v>
      </c>
      <c r="R1304" s="59">
        <f>작성용!AE1301</f>
        <v>0</v>
      </c>
      <c r="S1304" s="57" t="str">
        <f>작성용!AF1301</f>
        <v>대체평가3사업본부</v>
      </c>
      <c r="T1304" s="60" t="str">
        <f>작성용!AG1301</f>
        <v>박재현</v>
      </c>
      <c r="U1304" s="60" t="str">
        <f>작성용!AH1301</f>
        <v>박재현</v>
      </c>
      <c r="V1304" s="55">
        <f>작성용!AA1301</f>
        <v>202503</v>
      </c>
      <c r="W1304" s="57" t="str">
        <f>작성용!AC1301</f>
        <v>[T]기타보험기관[1본부]</v>
      </c>
      <c r="X1304" s="57" t="str">
        <f>작성용!O1301</f>
        <v>투자기획부박수빈계장</v>
      </c>
      <c r="Y1304" s="57" t="str">
        <f>작성용!P1301</f>
        <v>02-2270-1636</v>
      </c>
      <c r="Z1304" s="57" t="str">
        <f>작성용!Q1301</f>
        <v>subin.park@ibki.co.kr</v>
      </c>
      <c r="AA1304" s="55" t="str">
        <f>작성용!AJ1301</f>
        <v>-</v>
      </c>
      <c r="AB1304" s="55">
        <f>작성용!AB1301</f>
        <v>0</v>
      </c>
    </row>
    <row r="1305" spans="1:28" s="11" customFormat="1" ht="16.5" hidden="1" customHeight="1" x14ac:dyDescent="0.3">
      <c r="A1305" s="53">
        <f>작성용!AL1302</f>
        <v>1301</v>
      </c>
      <c r="B1305" s="54" t="str">
        <f>작성용!AI1302</f>
        <v>본평가 : 2025-01-06</v>
      </c>
      <c r="C1305" s="55" t="str">
        <f>작성용!AK1302</f>
        <v>개별종목</v>
      </c>
      <c r="D1305" s="56">
        <f>작성용!T1302</f>
        <v>45702</v>
      </c>
      <c r="E1305" s="57" t="str">
        <f>작성용!B1302</f>
        <v>IBK연금보험(수익증권)</v>
      </c>
      <c r="F1305" s="57" t="str">
        <f>작성용!C1302</f>
        <v>재평가</v>
      </c>
      <c r="G1305" s="57" t="str">
        <f>작성용!D1302</f>
        <v>한강비봉매송도시고속도로전문투자형사모특별자산투자신탁</v>
      </c>
      <c r="H1305" s="58" t="str">
        <f>작성용!E1302</f>
        <v>KBP2021090003</v>
      </c>
      <c r="I1305" s="57" t="str">
        <f>작성용!F1302</f>
        <v>B02</v>
      </c>
      <c r="J1305" s="57">
        <f>작성용!G1302</f>
        <v>0</v>
      </c>
      <c r="K1305" s="57" t="str">
        <f>작성용!H1302</f>
        <v>-</v>
      </c>
      <c r="L1305" s="57" t="str">
        <f>작성용!N1302</f>
        <v xml:space="preserve">분기 </v>
      </c>
      <c r="M1305" s="56" t="str">
        <f>작성용!U1302</f>
        <v>2025.03.31</v>
      </c>
      <c r="N1305" s="56" t="str">
        <f>작성용!V1302</f>
        <v>사전등록</v>
      </c>
      <c r="O1305" s="56" t="str">
        <f>작성용!W1302</f>
        <v>사전등록</v>
      </c>
      <c r="P1305" s="56" t="str">
        <f>작성용!X1302</f>
        <v>-</v>
      </c>
      <c r="Q1305" s="57" t="str">
        <f>작성용!AD1302</f>
        <v>대체평가3사업본부</v>
      </c>
      <c r="R1305" s="59">
        <f>작성용!AE1302</f>
        <v>0</v>
      </c>
      <c r="S1305" s="57" t="str">
        <f>작성용!AF1302</f>
        <v>대체평가3사업본부</v>
      </c>
      <c r="T1305" s="60" t="str">
        <f>작성용!AG1302</f>
        <v>박재현</v>
      </c>
      <c r="U1305" s="60" t="str">
        <f>작성용!AH1302</f>
        <v>박재현</v>
      </c>
      <c r="V1305" s="55">
        <f>작성용!AA1302</f>
        <v>202503</v>
      </c>
      <c r="W1305" s="57" t="str">
        <f>작성용!AC1302</f>
        <v>[T]기타보험기관[1본부]</v>
      </c>
      <c r="X1305" s="57" t="str">
        <f>작성용!O1302</f>
        <v>투자기획부박수빈계장</v>
      </c>
      <c r="Y1305" s="57" t="str">
        <f>작성용!P1302</f>
        <v>02-2270-1636</v>
      </c>
      <c r="Z1305" s="57" t="str">
        <f>작성용!Q1302</f>
        <v>subin.park@ibki.co.kr</v>
      </c>
      <c r="AA1305" s="55" t="str">
        <f>작성용!AJ1302</f>
        <v>-</v>
      </c>
      <c r="AB1305" s="55">
        <f>작성용!AB1302</f>
        <v>0</v>
      </c>
    </row>
    <row r="1306" spans="1:28" s="11" customFormat="1" ht="16.5" hidden="1" customHeight="1" x14ac:dyDescent="0.3">
      <c r="A1306" s="53">
        <f>작성용!AL1303</f>
        <v>1302</v>
      </c>
      <c r="B1306" s="54" t="str">
        <f>작성용!AI1303</f>
        <v>본평가 : 2025-01-06</v>
      </c>
      <c r="C1306" s="55" t="str">
        <f>작성용!AK1303</f>
        <v>개별종목</v>
      </c>
      <c r="D1306" s="56">
        <f>작성용!T1303</f>
        <v>45702</v>
      </c>
      <c r="E1306" s="57" t="str">
        <f>작성용!B1303</f>
        <v>IBK연금보험(수익증권)</v>
      </c>
      <c r="F1306" s="57" t="str">
        <f>작성용!C1303</f>
        <v>재평가</v>
      </c>
      <c r="G1306" s="57" t="str">
        <f>작성용!D1303</f>
        <v>삼성인수금융선순위대출전문투자형사모투자신탁제3호</v>
      </c>
      <c r="H1306" s="58" t="str">
        <f>작성용!E1303</f>
        <v>KBP2021120085</v>
      </c>
      <c r="I1306" s="57" t="str">
        <f>작성용!F1303</f>
        <v>B02</v>
      </c>
      <c r="J1306" s="57">
        <f>작성용!G1303</f>
        <v>0</v>
      </c>
      <c r="K1306" s="57" t="str">
        <f>작성용!H1303</f>
        <v>-</v>
      </c>
      <c r="L1306" s="57" t="str">
        <f>작성용!N1303</f>
        <v xml:space="preserve">분기 </v>
      </c>
      <c r="M1306" s="56" t="str">
        <f>작성용!U1303</f>
        <v>2025.03.31</v>
      </c>
      <c r="N1306" s="56" t="str">
        <f>작성용!V1303</f>
        <v>사전등록</v>
      </c>
      <c r="O1306" s="56" t="str">
        <f>작성용!W1303</f>
        <v>사전등록</v>
      </c>
      <c r="P1306" s="56" t="str">
        <f>작성용!X1303</f>
        <v>-</v>
      </c>
      <c r="Q1306" s="57" t="str">
        <f>작성용!AD1303</f>
        <v>대체평가3사업본부</v>
      </c>
      <c r="R1306" s="59">
        <f>작성용!AE1303</f>
        <v>0</v>
      </c>
      <c r="S1306" s="57" t="str">
        <f>작성용!AF1303</f>
        <v>대체평가3사업본부</v>
      </c>
      <c r="T1306" s="60" t="str">
        <f>작성용!AG1303</f>
        <v>박재현</v>
      </c>
      <c r="U1306" s="60" t="str">
        <f>작성용!AH1303</f>
        <v>박재현</v>
      </c>
      <c r="V1306" s="55">
        <f>작성용!AA1303</f>
        <v>202503</v>
      </c>
      <c r="W1306" s="57" t="str">
        <f>작성용!AC1303</f>
        <v>[T]기타보험기관[1본부]</v>
      </c>
      <c r="X1306" s="57" t="str">
        <f>작성용!O1303</f>
        <v>투자기획부박수빈계장</v>
      </c>
      <c r="Y1306" s="57" t="str">
        <f>작성용!P1303</f>
        <v>02-2270-1636</v>
      </c>
      <c r="Z1306" s="57" t="str">
        <f>작성용!Q1303</f>
        <v>subin.park@ibki.co.kr</v>
      </c>
      <c r="AA1306" s="55" t="str">
        <f>작성용!AJ1303</f>
        <v>-</v>
      </c>
      <c r="AB1306" s="55">
        <f>작성용!AB1303</f>
        <v>0</v>
      </c>
    </row>
    <row r="1307" spans="1:28" s="11" customFormat="1" ht="16.5" hidden="1" customHeight="1" x14ac:dyDescent="0.3">
      <c r="A1307" s="53">
        <f>작성용!AL1304</f>
        <v>1303</v>
      </c>
      <c r="B1307" s="54" t="str">
        <f>작성용!AI1304</f>
        <v>가평가, 최종평가값 : 2025-01-06</v>
      </c>
      <c r="C1307" s="55" t="str">
        <f>작성용!AK1304</f>
        <v>개별종목</v>
      </c>
      <c r="D1307" s="56">
        <f>작성용!T1304</f>
        <v>45702</v>
      </c>
      <c r="E1307" s="57" t="str">
        <f>작성용!B1304</f>
        <v>IBK연금보험(수익증권)</v>
      </c>
      <c r="F1307" s="57" t="str">
        <f>작성용!C1304</f>
        <v>재평가</v>
      </c>
      <c r="G1307" s="57" t="str">
        <f>작성용!D1304</f>
        <v>KIAMCOECOSHIP사모특별자산투자신탁제1호</v>
      </c>
      <c r="H1307" s="58" t="str">
        <f>작성용!E1304</f>
        <v>KBP2021120183</v>
      </c>
      <c r="I1307" s="57" t="str">
        <f>작성용!F1304</f>
        <v>B02</v>
      </c>
      <c r="J1307" s="57">
        <f>작성용!G1304</f>
        <v>0</v>
      </c>
      <c r="K1307" s="57" t="str">
        <f>작성용!H1304</f>
        <v>-</v>
      </c>
      <c r="L1307" s="57" t="str">
        <f>작성용!N1304</f>
        <v xml:space="preserve">분기 </v>
      </c>
      <c r="M1307" s="56" t="str">
        <f>작성용!U1304</f>
        <v>2025.03.31</v>
      </c>
      <c r="N1307" s="56" t="str">
        <f>작성용!V1304</f>
        <v>사전등록</v>
      </c>
      <c r="O1307" s="56" t="str">
        <f>작성용!W1304</f>
        <v>사전등록</v>
      </c>
      <c r="P1307" s="56" t="str">
        <f>작성용!X1304</f>
        <v>-</v>
      </c>
      <c r="Q1307" s="57" t="str">
        <f>작성용!AD1304</f>
        <v>대체평가3사업본부</v>
      </c>
      <c r="R1307" s="59">
        <f>작성용!AE1304</f>
        <v>0</v>
      </c>
      <c r="S1307" s="57" t="str">
        <f>작성용!AF1304</f>
        <v>대체평가3사업본부</v>
      </c>
      <c r="T1307" s="60" t="str">
        <f>작성용!AG1304</f>
        <v>박재현</v>
      </c>
      <c r="U1307" s="60" t="str">
        <f>작성용!AH1304</f>
        <v>박재현</v>
      </c>
      <c r="V1307" s="55">
        <f>작성용!AA1304</f>
        <v>202503</v>
      </c>
      <c r="W1307" s="57" t="str">
        <f>작성용!AC1304</f>
        <v>[T]기타보험기관[1본부]</v>
      </c>
      <c r="X1307" s="57" t="str">
        <f>작성용!O1304</f>
        <v>투자기획부박수빈계장</v>
      </c>
      <c r="Y1307" s="57" t="str">
        <f>작성용!P1304</f>
        <v>02-2270-1636</v>
      </c>
      <c r="Z1307" s="57" t="str">
        <f>작성용!Q1304</f>
        <v>subin.park@ibki.co.kr</v>
      </c>
      <c r="AA1307" s="55" t="str">
        <f>작성용!AJ1304</f>
        <v>-</v>
      </c>
      <c r="AB1307" s="55">
        <f>작성용!AB1304</f>
        <v>0</v>
      </c>
    </row>
    <row r="1308" spans="1:28" s="11" customFormat="1" ht="16.5" hidden="1" customHeight="1" x14ac:dyDescent="0.3">
      <c r="A1308" s="53">
        <f>작성용!AL1305</f>
        <v>1304</v>
      </c>
      <c r="B1308" s="54" t="str">
        <f>작성용!AI1305</f>
        <v>본평가 : 2025-01-06</v>
      </c>
      <c r="C1308" s="55" t="str">
        <f>작성용!AK1305</f>
        <v>개별종목</v>
      </c>
      <c r="D1308" s="56">
        <f>작성용!T1305</f>
        <v>45702</v>
      </c>
      <c r="E1308" s="57" t="str">
        <f>작성용!B1305</f>
        <v>IBK연금보험(수익증권)</v>
      </c>
      <c r="F1308" s="57" t="str">
        <f>작성용!C1305</f>
        <v>재평가</v>
      </c>
      <c r="G1308" s="57" t="str">
        <f>작성용!D1305</f>
        <v>KBGK해상도로일반사모특별자산투자신탁제3호</v>
      </c>
      <c r="H1308" s="58" t="str">
        <f>작성용!E1305</f>
        <v>KBP2022030015</v>
      </c>
      <c r="I1308" s="57" t="str">
        <f>작성용!F1305</f>
        <v>B02</v>
      </c>
      <c r="J1308" s="57">
        <f>작성용!G1305</f>
        <v>0</v>
      </c>
      <c r="K1308" s="57" t="str">
        <f>작성용!H1305</f>
        <v>-</v>
      </c>
      <c r="L1308" s="57" t="str">
        <f>작성용!N1305</f>
        <v xml:space="preserve">분기 </v>
      </c>
      <c r="M1308" s="56" t="str">
        <f>작성용!U1305</f>
        <v>2025.03.31</v>
      </c>
      <c r="N1308" s="56" t="str">
        <f>작성용!V1305</f>
        <v>사전등록</v>
      </c>
      <c r="O1308" s="56" t="str">
        <f>작성용!W1305</f>
        <v>사전등록</v>
      </c>
      <c r="P1308" s="56" t="str">
        <f>작성용!X1305</f>
        <v>-</v>
      </c>
      <c r="Q1308" s="57" t="str">
        <f>작성용!AD1305</f>
        <v>대체평가3사업본부</v>
      </c>
      <c r="R1308" s="59">
        <f>작성용!AE1305</f>
        <v>0</v>
      </c>
      <c r="S1308" s="57" t="str">
        <f>작성용!AF1305</f>
        <v>대체평가3사업본부</v>
      </c>
      <c r="T1308" s="60" t="str">
        <f>작성용!AG1305</f>
        <v>박재현</v>
      </c>
      <c r="U1308" s="60" t="str">
        <f>작성용!AH1305</f>
        <v>박재현</v>
      </c>
      <c r="V1308" s="55">
        <f>작성용!AA1305</f>
        <v>202503</v>
      </c>
      <c r="W1308" s="57" t="str">
        <f>작성용!AC1305</f>
        <v>[T]기타보험기관[1본부]</v>
      </c>
      <c r="X1308" s="57" t="str">
        <f>작성용!O1305</f>
        <v>투자기획부박수빈계장</v>
      </c>
      <c r="Y1308" s="57" t="str">
        <f>작성용!P1305</f>
        <v>02-2270-1636</v>
      </c>
      <c r="Z1308" s="57" t="str">
        <f>작성용!Q1305</f>
        <v>subin.park@ibki.co.kr</v>
      </c>
      <c r="AA1308" s="55" t="str">
        <f>작성용!AJ1305</f>
        <v>-</v>
      </c>
      <c r="AB1308" s="55">
        <f>작성용!AB1305</f>
        <v>0</v>
      </c>
    </row>
    <row r="1309" spans="1:28" s="11" customFormat="1" ht="16.5" hidden="1" customHeight="1" x14ac:dyDescent="0.3">
      <c r="A1309" s="53">
        <f>작성용!AL1306</f>
        <v>1305</v>
      </c>
      <c r="B1309" s="54" t="str">
        <f>작성용!AI1306</f>
        <v>본평가 : 2025-01-06</v>
      </c>
      <c r="C1309" s="55" t="str">
        <f>작성용!AK1306</f>
        <v>개별종목</v>
      </c>
      <c r="D1309" s="56">
        <f>작성용!T1306</f>
        <v>45702</v>
      </c>
      <c r="E1309" s="57" t="str">
        <f>작성용!B1306</f>
        <v>IBK연금보험(수익증권)</v>
      </c>
      <c r="F1309" s="57" t="str">
        <f>작성용!C1306</f>
        <v>재평가</v>
      </c>
      <c r="G1309" s="57" t="str">
        <f>작성용!D1306</f>
        <v>베어링유럽대출채권III일반사모특별자산투자신탁1호</v>
      </c>
      <c r="H1309" s="58" t="str">
        <f>작성용!E1306</f>
        <v>KBP2021120089</v>
      </c>
      <c r="I1309" s="57" t="str">
        <f>작성용!F1306</f>
        <v>B02</v>
      </c>
      <c r="J1309" s="57">
        <f>작성용!G1306</f>
        <v>0</v>
      </c>
      <c r="K1309" s="57" t="str">
        <f>작성용!H1306</f>
        <v>-</v>
      </c>
      <c r="L1309" s="57" t="str">
        <f>작성용!N1306</f>
        <v xml:space="preserve">분기 </v>
      </c>
      <c r="M1309" s="56" t="str">
        <f>작성용!U1306</f>
        <v>2025.03.31</v>
      </c>
      <c r="N1309" s="56" t="str">
        <f>작성용!V1306</f>
        <v>사전등록</v>
      </c>
      <c r="O1309" s="56" t="str">
        <f>작성용!W1306</f>
        <v>사전등록</v>
      </c>
      <c r="P1309" s="56" t="str">
        <f>작성용!X1306</f>
        <v>-</v>
      </c>
      <c r="Q1309" s="57" t="str">
        <f>작성용!AD1306</f>
        <v>대체평가3사업본부</v>
      </c>
      <c r="R1309" s="59">
        <f>작성용!AE1306</f>
        <v>0</v>
      </c>
      <c r="S1309" s="57" t="str">
        <f>작성용!AF1306</f>
        <v>대체평가3사업본부</v>
      </c>
      <c r="T1309" s="60" t="str">
        <f>작성용!AG1306</f>
        <v>박재현</v>
      </c>
      <c r="U1309" s="60" t="str">
        <f>작성용!AH1306</f>
        <v>박재현</v>
      </c>
      <c r="V1309" s="55">
        <f>작성용!AA1306</f>
        <v>202503</v>
      </c>
      <c r="W1309" s="57" t="str">
        <f>작성용!AC1306</f>
        <v>[T]기타보험기관[1본부]</v>
      </c>
      <c r="X1309" s="57" t="str">
        <f>작성용!O1306</f>
        <v>투자기획부박수빈계장</v>
      </c>
      <c r="Y1309" s="57" t="str">
        <f>작성용!P1306</f>
        <v>02-2270-1636</v>
      </c>
      <c r="Z1309" s="57" t="str">
        <f>작성용!Q1306</f>
        <v>subin.park@ibki.co.kr</v>
      </c>
      <c r="AA1309" s="55" t="str">
        <f>작성용!AJ1306</f>
        <v>-</v>
      </c>
      <c r="AB1309" s="55">
        <f>작성용!AB1306</f>
        <v>0</v>
      </c>
    </row>
    <row r="1310" spans="1:28" s="11" customFormat="1" ht="16.5" hidden="1" customHeight="1" x14ac:dyDescent="0.3">
      <c r="A1310" s="53">
        <f>작성용!AL1307</f>
        <v>1306</v>
      </c>
      <c r="B1310" s="54" t="str">
        <f>작성용!AI1307</f>
        <v>본평가 : 2025-01-06</v>
      </c>
      <c r="C1310" s="55" t="str">
        <f>작성용!AK1307</f>
        <v>개별종목</v>
      </c>
      <c r="D1310" s="56">
        <f>작성용!T1307</f>
        <v>45702</v>
      </c>
      <c r="E1310" s="57" t="str">
        <f>작성용!B1307</f>
        <v>IBK연금보험(수익증권)</v>
      </c>
      <c r="F1310" s="57" t="str">
        <f>작성용!C1307</f>
        <v>재평가</v>
      </c>
      <c r="G1310" s="57" t="str">
        <f>작성용!D1307</f>
        <v>iM에셋ESG일반사모특별자산투자신탁1호</v>
      </c>
      <c r="H1310" s="58" t="str">
        <f>작성용!E1307</f>
        <v>KBP2022030074</v>
      </c>
      <c r="I1310" s="57" t="str">
        <f>작성용!F1307</f>
        <v>B02</v>
      </c>
      <c r="J1310" s="57">
        <f>작성용!G1307</f>
        <v>0</v>
      </c>
      <c r="K1310" s="57" t="str">
        <f>작성용!H1307</f>
        <v>-</v>
      </c>
      <c r="L1310" s="57" t="str">
        <f>작성용!N1307</f>
        <v xml:space="preserve">분기 </v>
      </c>
      <c r="M1310" s="56" t="str">
        <f>작성용!U1307</f>
        <v>2025.03.31</v>
      </c>
      <c r="N1310" s="56" t="str">
        <f>작성용!V1307</f>
        <v>사전등록</v>
      </c>
      <c r="O1310" s="56" t="str">
        <f>작성용!W1307</f>
        <v>사전등록</v>
      </c>
      <c r="P1310" s="56" t="str">
        <f>작성용!X1307</f>
        <v>-</v>
      </c>
      <c r="Q1310" s="57" t="str">
        <f>작성용!AD1307</f>
        <v>대체평가3사업본부</v>
      </c>
      <c r="R1310" s="59">
        <f>작성용!AE1307</f>
        <v>0</v>
      </c>
      <c r="S1310" s="57" t="str">
        <f>작성용!AF1307</f>
        <v>대체평가3사업본부</v>
      </c>
      <c r="T1310" s="60" t="str">
        <f>작성용!AG1307</f>
        <v>박재현</v>
      </c>
      <c r="U1310" s="60" t="str">
        <f>작성용!AH1307</f>
        <v>박재현</v>
      </c>
      <c r="V1310" s="55">
        <f>작성용!AA1307</f>
        <v>202503</v>
      </c>
      <c r="W1310" s="57" t="str">
        <f>작성용!AC1307</f>
        <v>[T]기타보험기관[1본부]</v>
      </c>
      <c r="X1310" s="57" t="str">
        <f>작성용!O1307</f>
        <v>투자기획부박수빈계장</v>
      </c>
      <c r="Y1310" s="57" t="str">
        <f>작성용!P1307</f>
        <v>02-2270-1636</v>
      </c>
      <c r="Z1310" s="57" t="str">
        <f>작성용!Q1307</f>
        <v>subin.park@ibki.co.kr</v>
      </c>
      <c r="AA1310" s="55" t="str">
        <f>작성용!AJ1307</f>
        <v>-</v>
      </c>
      <c r="AB1310" s="55">
        <f>작성용!AB1307</f>
        <v>0</v>
      </c>
    </row>
    <row r="1311" spans="1:28" s="11" customFormat="1" ht="16.5" hidden="1" customHeight="1" x14ac:dyDescent="0.3">
      <c r="A1311" s="53">
        <f>작성용!AL1308</f>
        <v>1307</v>
      </c>
      <c r="B1311" s="54" t="str">
        <f>작성용!AI1308</f>
        <v>본평가 : 2025-01-06</v>
      </c>
      <c r="C1311" s="55" t="str">
        <f>작성용!AK1308</f>
        <v>개별종목</v>
      </c>
      <c r="D1311" s="56">
        <f>작성용!T1308</f>
        <v>45702</v>
      </c>
      <c r="E1311" s="57" t="str">
        <f>작성용!B1308</f>
        <v>IBK연금보험(수익증권)</v>
      </c>
      <c r="F1311" s="57" t="str">
        <f>작성용!C1308</f>
        <v>재평가</v>
      </c>
      <c r="G1311" s="57" t="str">
        <f>작성용!D1308</f>
        <v>칸서스인천김포고속도로일반사모특별자산투자신탁1호</v>
      </c>
      <c r="H1311" s="58" t="str">
        <f>작성용!E1308</f>
        <v>KBP2022060024</v>
      </c>
      <c r="I1311" s="57" t="str">
        <f>작성용!F1308</f>
        <v>B02</v>
      </c>
      <c r="J1311" s="57">
        <f>작성용!G1308</f>
        <v>0</v>
      </c>
      <c r="K1311" s="57" t="str">
        <f>작성용!H1308</f>
        <v>-</v>
      </c>
      <c r="L1311" s="57" t="str">
        <f>작성용!N1308</f>
        <v xml:space="preserve">분기 </v>
      </c>
      <c r="M1311" s="56" t="str">
        <f>작성용!U1308</f>
        <v>2025.03.31</v>
      </c>
      <c r="N1311" s="56" t="str">
        <f>작성용!V1308</f>
        <v>사전등록</v>
      </c>
      <c r="O1311" s="56" t="str">
        <f>작성용!W1308</f>
        <v>사전등록</v>
      </c>
      <c r="P1311" s="56" t="str">
        <f>작성용!X1308</f>
        <v>-</v>
      </c>
      <c r="Q1311" s="57" t="str">
        <f>작성용!AD1308</f>
        <v>대체평가3사업본부</v>
      </c>
      <c r="R1311" s="59">
        <f>작성용!AE1308</f>
        <v>0</v>
      </c>
      <c r="S1311" s="57" t="str">
        <f>작성용!AF1308</f>
        <v>대체평가3사업본부</v>
      </c>
      <c r="T1311" s="60" t="str">
        <f>작성용!AG1308</f>
        <v>박재현</v>
      </c>
      <c r="U1311" s="60" t="str">
        <f>작성용!AH1308</f>
        <v>박재현</v>
      </c>
      <c r="V1311" s="55">
        <f>작성용!AA1308</f>
        <v>202503</v>
      </c>
      <c r="W1311" s="57" t="str">
        <f>작성용!AC1308</f>
        <v>[T]기타보험기관[1본부]</v>
      </c>
      <c r="X1311" s="57" t="str">
        <f>작성용!O1308</f>
        <v>투자기획부박수빈계장</v>
      </c>
      <c r="Y1311" s="57" t="str">
        <f>작성용!P1308</f>
        <v>02-2270-1636</v>
      </c>
      <c r="Z1311" s="57" t="str">
        <f>작성용!Q1308</f>
        <v>subin.park@ibki.co.kr</v>
      </c>
      <c r="AA1311" s="55" t="str">
        <f>작성용!AJ1308</f>
        <v>-</v>
      </c>
      <c r="AB1311" s="55">
        <f>작성용!AB1308</f>
        <v>0</v>
      </c>
    </row>
    <row r="1312" spans="1:28" s="11" customFormat="1" ht="16.5" hidden="1" customHeight="1" x14ac:dyDescent="0.3">
      <c r="A1312" s="53">
        <f>작성용!AL1309</f>
        <v>1308</v>
      </c>
      <c r="B1312" s="54" t="str">
        <f>작성용!AI1309</f>
        <v>본평가 : 2025-01-06</v>
      </c>
      <c r="C1312" s="55" t="str">
        <f>작성용!AK1309</f>
        <v>개별종목</v>
      </c>
      <c r="D1312" s="56">
        <f>작성용!T1309</f>
        <v>45702</v>
      </c>
      <c r="E1312" s="57" t="str">
        <f>작성용!B1309</f>
        <v>IBK연금보험(수익증권)</v>
      </c>
      <c r="F1312" s="57" t="str">
        <f>작성용!C1309</f>
        <v>재평가</v>
      </c>
      <c r="G1312" s="57" t="str">
        <f>작성용!D1309</f>
        <v>KBPATRIMONIUM유럽PDF일반사모특별자산투자신탁제1호</v>
      </c>
      <c r="H1312" s="58" t="str">
        <f>작성용!E1309</f>
        <v>KBP2022060013</v>
      </c>
      <c r="I1312" s="57" t="str">
        <f>작성용!F1309</f>
        <v>B02</v>
      </c>
      <c r="J1312" s="57">
        <f>작성용!G1309</f>
        <v>0</v>
      </c>
      <c r="K1312" s="57" t="str">
        <f>작성용!H1309</f>
        <v>-</v>
      </c>
      <c r="L1312" s="57" t="str">
        <f>작성용!N1309</f>
        <v xml:space="preserve">분기 </v>
      </c>
      <c r="M1312" s="56" t="str">
        <f>작성용!U1309</f>
        <v>2025.03.31</v>
      </c>
      <c r="N1312" s="56" t="str">
        <f>작성용!V1309</f>
        <v>사전등록</v>
      </c>
      <c r="O1312" s="56" t="str">
        <f>작성용!W1309</f>
        <v>사전등록</v>
      </c>
      <c r="P1312" s="56" t="str">
        <f>작성용!X1309</f>
        <v>-</v>
      </c>
      <c r="Q1312" s="57" t="str">
        <f>작성용!AD1309</f>
        <v>대체평가3사업본부</v>
      </c>
      <c r="R1312" s="59">
        <f>작성용!AE1309</f>
        <v>0</v>
      </c>
      <c r="S1312" s="57" t="str">
        <f>작성용!AF1309</f>
        <v>대체평가3사업본부</v>
      </c>
      <c r="T1312" s="60" t="str">
        <f>작성용!AG1309</f>
        <v>박재현</v>
      </c>
      <c r="U1312" s="60" t="str">
        <f>작성용!AH1309</f>
        <v>박재현</v>
      </c>
      <c r="V1312" s="55">
        <f>작성용!AA1309</f>
        <v>202503</v>
      </c>
      <c r="W1312" s="57" t="str">
        <f>작성용!AC1309</f>
        <v>[T]기타보험기관[1본부]</v>
      </c>
      <c r="X1312" s="57" t="str">
        <f>작성용!O1309</f>
        <v>투자기획부박수빈계장</v>
      </c>
      <c r="Y1312" s="57" t="str">
        <f>작성용!P1309</f>
        <v>02-2270-1636</v>
      </c>
      <c r="Z1312" s="57" t="str">
        <f>작성용!Q1309</f>
        <v>subin.park@ibki.co.kr</v>
      </c>
      <c r="AA1312" s="55" t="str">
        <f>작성용!AJ1309</f>
        <v>-</v>
      </c>
      <c r="AB1312" s="55">
        <f>작성용!AB1309</f>
        <v>0</v>
      </c>
    </row>
    <row r="1313" spans="1:28" s="11" customFormat="1" ht="16.5" hidden="1" customHeight="1" x14ac:dyDescent="0.3">
      <c r="A1313" s="53">
        <f>작성용!AL1310</f>
        <v>1309</v>
      </c>
      <c r="B1313" s="54" t="str">
        <f>작성용!AI1310</f>
        <v>가평가, 최종평가값 : 2025-01-06</v>
      </c>
      <c r="C1313" s="55" t="str">
        <f>작성용!AK1310</f>
        <v>개별종목</v>
      </c>
      <c r="D1313" s="56">
        <f>작성용!T1310</f>
        <v>45702</v>
      </c>
      <c r="E1313" s="57" t="str">
        <f>작성용!B1310</f>
        <v>IBK연금보험(수익증권)</v>
      </c>
      <c r="F1313" s="57" t="str">
        <f>작성용!C1310</f>
        <v>재평가</v>
      </c>
      <c r="G1313" s="57" t="str">
        <f>작성용!D1310</f>
        <v>DBKKR전문투자형사모투자신탁제1호</v>
      </c>
      <c r="H1313" s="58" t="str">
        <f>작성용!E1310</f>
        <v>KBP2020120132</v>
      </c>
      <c r="I1313" s="57" t="str">
        <f>작성용!F1310</f>
        <v>B02</v>
      </c>
      <c r="J1313" s="57">
        <f>작성용!G1310</f>
        <v>0</v>
      </c>
      <c r="K1313" s="57" t="str">
        <f>작성용!H1310</f>
        <v>-</v>
      </c>
      <c r="L1313" s="57" t="str">
        <f>작성용!N1310</f>
        <v xml:space="preserve">분기 </v>
      </c>
      <c r="M1313" s="56" t="str">
        <f>작성용!U1310</f>
        <v>2025.03.31</v>
      </c>
      <c r="N1313" s="56" t="str">
        <f>작성용!V1310</f>
        <v>사전등록</v>
      </c>
      <c r="O1313" s="56" t="str">
        <f>작성용!W1310</f>
        <v>사전등록</v>
      </c>
      <c r="P1313" s="56" t="str">
        <f>작성용!X1310</f>
        <v>-</v>
      </c>
      <c r="Q1313" s="57" t="str">
        <f>작성용!AD1310</f>
        <v>대체평가3사업본부</v>
      </c>
      <c r="R1313" s="59">
        <f>작성용!AE1310</f>
        <v>0</v>
      </c>
      <c r="S1313" s="57" t="str">
        <f>작성용!AF1310</f>
        <v>대체평가3사업본부</v>
      </c>
      <c r="T1313" s="60" t="str">
        <f>작성용!AG1310</f>
        <v>박재현</v>
      </c>
      <c r="U1313" s="60" t="str">
        <f>작성용!AH1310</f>
        <v>박재현</v>
      </c>
      <c r="V1313" s="55">
        <f>작성용!AA1310</f>
        <v>202503</v>
      </c>
      <c r="W1313" s="57" t="str">
        <f>작성용!AC1310</f>
        <v>[T]기타보험기관[1본부]</v>
      </c>
      <c r="X1313" s="57" t="str">
        <f>작성용!O1310</f>
        <v>투자기획부박수빈계장</v>
      </c>
      <c r="Y1313" s="57" t="str">
        <f>작성용!P1310</f>
        <v>02-2270-1636</v>
      </c>
      <c r="Z1313" s="57" t="str">
        <f>작성용!Q1310</f>
        <v>subin.park@ibki.co.kr</v>
      </c>
      <c r="AA1313" s="55" t="str">
        <f>작성용!AJ1310</f>
        <v>-</v>
      </c>
      <c r="AB1313" s="55">
        <f>작성용!AB1310</f>
        <v>0</v>
      </c>
    </row>
    <row r="1314" spans="1:28" s="11" customFormat="1" ht="16.5" hidden="1" customHeight="1" x14ac:dyDescent="0.3">
      <c r="A1314" s="53">
        <f>작성용!AL1311</f>
        <v>1310</v>
      </c>
      <c r="B1314" s="54" t="str">
        <f>작성용!AI1311</f>
        <v>본평가 : 2025-01-06</v>
      </c>
      <c r="C1314" s="55" t="str">
        <f>작성용!AK1311</f>
        <v>개별종목</v>
      </c>
      <c r="D1314" s="56">
        <f>작성용!T1311</f>
        <v>45702</v>
      </c>
      <c r="E1314" s="57" t="str">
        <f>작성용!B1311</f>
        <v>IBK연금보험(수익증권)</v>
      </c>
      <c r="F1314" s="57" t="str">
        <f>작성용!C1311</f>
        <v>재평가</v>
      </c>
      <c r="G1314" s="57" t="str">
        <f>작성용!D1311</f>
        <v>IBKSOCIALINFRABTL일반사모특별자산투자신탁제1호</v>
      </c>
      <c r="H1314" s="58" t="str">
        <f>작성용!E1311</f>
        <v>KBP2022060189</v>
      </c>
      <c r="I1314" s="57" t="str">
        <f>작성용!F1311</f>
        <v>B02</v>
      </c>
      <c r="J1314" s="57">
        <f>작성용!G1311</f>
        <v>0</v>
      </c>
      <c r="K1314" s="57" t="str">
        <f>작성용!H1311</f>
        <v>-</v>
      </c>
      <c r="L1314" s="57" t="str">
        <f>작성용!N1311</f>
        <v xml:space="preserve">분기 </v>
      </c>
      <c r="M1314" s="56" t="str">
        <f>작성용!U1311</f>
        <v>2025.03.31</v>
      </c>
      <c r="N1314" s="56" t="str">
        <f>작성용!V1311</f>
        <v>사전등록</v>
      </c>
      <c r="O1314" s="56" t="str">
        <f>작성용!W1311</f>
        <v>사전등록</v>
      </c>
      <c r="P1314" s="56" t="str">
        <f>작성용!X1311</f>
        <v>-</v>
      </c>
      <c r="Q1314" s="57" t="str">
        <f>작성용!AD1311</f>
        <v>대체평가3사업본부</v>
      </c>
      <c r="R1314" s="59">
        <f>작성용!AE1311</f>
        <v>0</v>
      </c>
      <c r="S1314" s="57" t="str">
        <f>작성용!AF1311</f>
        <v>대체평가3사업본부</v>
      </c>
      <c r="T1314" s="60" t="str">
        <f>작성용!AG1311</f>
        <v>박재현</v>
      </c>
      <c r="U1314" s="60" t="str">
        <f>작성용!AH1311</f>
        <v>박재현</v>
      </c>
      <c r="V1314" s="55">
        <f>작성용!AA1311</f>
        <v>202503</v>
      </c>
      <c r="W1314" s="57" t="str">
        <f>작성용!AC1311</f>
        <v>[T]기타보험기관[1본부]</v>
      </c>
      <c r="X1314" s="57" t="str">
        <f>작성용!O1311</f>
        <v>투자기획부박수빈계장</v>
      </c>
      <c r="Y1314" s="57" t="str">
        <f>작성용!P1311</f>
        <v>02-2270-1636</v>
      </c>
      <c r="Z1314" s="57" t="str">
        <f>작성용!Q1311</f>
        <v>subin.park@ibki.co.kr</v>
      </c>
      <c r="AA1314" s="55" t="str">
        <f>작성용!AJ1311</f>
        <v>-</v>
      </c>
      <c r="AB1314" s="55">
        <f>작성용!AB1311</f>
        <v>0</v>
      </c>
    </row>
    <row r="1315" spans="1:28" s="11" customFormat="1" ht="16.5" hidden="1" customHeight="1" x14ac:dyDescent="0.3">
      <c r="A1315" s="53">
        <f>작성용!AL1312</f>
        <v>1311</v>
      </c>
      <c r="B1315" s="54" t="str">
        <f>작성용!AI1312</f>
        <v>본평가 : 2025-01-06</v>
      </c>
      <c r="C1315" s="55" t="str">
        <f>작성용!AK1312</f>
        <v>개별종목</v>
      </c>
      <c r="D1315" s="56">
        <f>작성용!T1312</f>
        <v>45702</v>
      </c>
      <c r="E1315" s="57" t="str">
        <f>작성용!B1312</f>
        <v>IBK연금보험(수익증권)</v>
      </c>
      <c r="F1315" s="57" t="str">
        <f>작성용!C1312</f>
        <v>재평가</v>
      </c>
      <c r="G1315" s="57" t="str">
        <f>작성용!D1312</f>
        <v>KB북미AG일반사모특별자산투자신탁제1호(대출채권-재간접형)(전문)</v>
      </c>
      <c r="H1315" s="58" t="str">
        <f>작성용!E1312</f>
        <v>KBP2022060190</v>
      </c>
      <c r="I1315" s="57" t="str">
        <f>작성용!F1312</f>
        <v>B02</v>
      </c>
      <c r="J1315" s="57">
        <f>작성용!G1312</f>
        <v>0</v>
      </c>
      <c r="K1315" s="57" t="str">
        <f>작성용!H1312</f>
        <v>-</v>
      </c>
      <c r="L1315" s="57" t="str">
        <f>작성용!N1312</f>
        <v xml:space="preserve">분기 </v>
      </c>
      <c r="M1315" s="56" t="str">
        <f>작성용!U1312</f>
        <v>2025.03.31</v>
      </c>
      <c r="N1315" s="56" t="str">
        <f>작성용!V1312</f>
        <v>사전등록</v>
      </c>
      <c r="O1315" s="56" t="str">
        <f>작성용!W1312</f>
        <v>사전등록</v>
      </c>
      <c r="P1315" s="56" t="str">
        <f>작성용!X1312</f>
        <v>-</v>
      </c>
      <c r="Q1315" s="57" t="str">
        <f>작성용!AD1312</f>
        <v>대체평가3사업본부</v>
      </c>
      <c r="R1315" s="59">
        <f>작성용!AE1312</f>
        <v>0</v>
      </c>
      <c r="S1315" s="57" t="str">
        <f>작성용!AF1312</f>
        <v>대체평가3사업본부</v>
      </c>
      <c r="T1315" s="60" t="str">
        <f>작성용!AG1312</f>
        <v>박재현</v>
      </c>
      <c r="U1315" s="60" t="str">
        <f>작성용!AH1312</f>
        <v>박재현</v>
      </c>
      <c r="V1315" s="55">
        <f>작성용!AA1312</f>
        <v>202503</v>
      </c>
      <c r="W1315" s="57" t="str">
        <f>작성용!AC1312</f>
        <v>[T]기타보험기관[1본부]</v>
      </c>
      <c r="X1315" s="57" t="str">
        <f>작성용!O1312</f>
        <v>투자기획부박수빈계장</v>
      </c>
      <c r="Y1315" s="57" t="str">
        <f>작성용!P1312</f>
        <v>02-2270-1636</v>
      </c>
      <c r="Z1315" s="57" t="str">
        <f>작성용!Q1312</f>
        <v>subin.park@ibki.co.kr</v>
      </c>
      <c r="AA1315" s="55" t="str">
        <f>작성용!AJ1312</f>
        <v>-</v>
      </c>
      <c r="AB1315" s="55">
        <f>작성용!AB1312</f>
        <v>0</v>
      </c>
    </row>
    <row r="1316" spans="1:28" s="11" customFormat="1" ht="16.5" hidden="1" customHeight="1" x14ac:dyDescent="0.3">
      <c r="A1316" s="53">
        <f>작성용!AL1313</f>
        <v>1312</v>
      </c>
      <c r="B1316" s="54" t="str">
        <f>작성용!AI1313</f>
        <v>가평가, 최종평가값 : 2025-01-06</v>
      </c>
      <c r="C1316" s="55" t="str">
        <f>작성용!AK1313</f>
        <v>개별종목</v>
      </c>
      <c r="D1316" s="56">
        <f>작성용!T1313</f>
        <v>45702</v>
      </c>
      <c r="E1316" s="57" t="str">
        <f>작성용!B1313</f>
        <v>IBK연금보험(수익증권)</v>
      </c>
      <c r="F1316" s="57" t="str">
        <f>작성용!C1313</f>
        <v>재평가</v>
      </c>
      <c r="G1316" s="57" t="str">
        <f>작성용!D1313</f>
        <v>신한CVC유럽다이렉트렌딩III일반사모투자신탁-B호</v>
      </c>
      <c r="H1316" s="58" t="str">
        <f>작성용!E1313</f>
        <v>KBP2022090001</v>
      </c>
      <c r="I1316" s="57" t="str">
        <f>작성용!F1313</f>
        <v>B02</v>
      </c>
      <c r="J1316" s="57">
        <f>작성용!G1313</f>
        <v>0</v>
      </c>
      <c r="K1316" s="57" t="str">
        <f>작성용!H1313</f>
        <v>-</v>
      </c>
      <c r="L1316" s="57" t="str">
        <f>작성용!N1313</f>
        <v xml:space="preserve">분기 </v>
      </c>
      <c r="M1316" s="56" t="str">
        <f>작성용!U1313</f>
        <v>2025.03.31</v>
      </c>
      <c r="N1316" s="56" t="str">
        <f>작성용!V1313</f>
        <v>사전등록</v>
      </c>
      <c r="O1316" s="56" t="str">
        <f>작성용!W1313</f>
        <v>사전등록</v>
      </c>
      <c r="P1316" s="56" t="str">
        <f>작성용!X1313</f>
        <v>-</v>
      </c>
      <c r="Q1316" s="57" t="str">
        <f>작성용!AD1313</f>
        <v>대체평가3사업본부</v>
      </c>
      <c r="R1316" s="59">
        <f>작성용!AE1313</f>
        <v>0</v>
      </c>
      <c r="S1316" s="57" t="str">
        <f>작성용!AF1313</f>
        <v>대체평가3사업본부</v>
      </c>
      <c r="T1316" s="60" t="str">
        <f>작성용!AG1313</f>
        <v>박재현</v>
      </c>
      <c r="U1316" s="60" t="str">
        <f>작성용!AH1313</f>
        <v>박재현</v>
      </c>
      <c r="V1316" s="55">
        <f>작성용!AA1313</f>
        <v>202503</v>
      </c>
      <c r="W1316" s="57" t="str">
        <f>작성용!AC1313</f>
        <v>[T]기타보험기관[1본부]</v>
      </c>
      <c r="X1316" s="57" t="str">
        <f>작성용!O1313</f>
        <v>투자기획부박수빈계장</v>
      </c>
      <c r="Y1316" s="57" t="str">
        <f>작성용!P1313</f>
        <v>02-2270-1636</v>
      </c>
      <c r="Z1316" s="57" t="str">
        <f>작성용!Q1313</f>
        <v>subin.park@ibki.co.kr</v>
      </c>
      <c r="AA1316" s="55" t="str">
        <f>작성용!AJ1313</f>
        <v>-</v>
      </c>
      <c r="AB1316" s="55">
        <f>작성용!AB1313</f>
        <v>0</v>
      </c>
    </row>
    <row r="1317" spans="1:28" s="11" customFormat="1" ht="16.5" hidden="1" customHeight="1" x14ac:dyDescent="0.3">
      <c r="A1317" s="53">
        <f>작성용!AL1314</f>
        <v>1313</v>
      </c>
      <c r="B1317" s="54" t="str">
        <f>작성용!AI1314</f>
        <v>본평가 : 2025-01-06</v>
      </c>
      <c r="C1317" s="55" t="str">
        <f>작성용!AK1314</f>
        <v>개별종목</v>
      </c>
      <c r="D1317" s="56">
        <f>작성용!T1314</f>
        <v>45702</v>
      </c>
      <c r="E1317" s="57" t="str">
        <f>작성용!B1314</f>
        <v>IBK연금보험(수익증권)</v>
      </c>
      <c r="F1317" s="57" t="str">
        <f>작성용!C1314</f>
        <v>재평가</v>
      </c>
      <c r="G1317" s="57" t="str">
        <f>작성용!D1314</f>
        <v>KB인프라CREDITSOLUTION(H)일반사모특별자산투자신탁제2호</v>
      </c>
      <c r="H1317" s="58" t="str">
        <f>작성용!E1314</f>
        <v>KBP2022090079</v>
      </c>
      <c r="I1317" s="57" t="str">
        <f>작성용!F1314</f>
        <v>B02</v>
      </c>
      <c r="J1317" s="57">
        <f>작성용!G1314</f>
        <v>0</v>
      </c>
      <c r="K1317" s="57" t="str">
        <f>작성용!H1314</f>
        <v>-</v>
      </c>
      <c r="L1317" s="57" t="str">
        <f>작성용!N1314</f>
        <v xml:space="preserve">분기 </v>
      </c>
      <c r="M1317" s="56" t="str">
        <f>작성용!U1314</f>
        <v>2025.03.31</v>
      </c>
      <c r="N1317" s="56" t="str">
        <f>작성용!V1314</f>
        <v>사전등록</v>
      </c>
      <c r="O1317" s="56" t="str">
        <f>작성용!W1314</f>
        <v>사전등록</v>
      </c>
      <c r="P1317" s="56" t="str">
        <f>작성용!X1314</f>
        <v>-</v>
      </c>
      <c r="Q1317" s="57" t="str">
        <f>작성용!AD1314</f>
        <v>대체평가3사업본부</v>
      </c>
      <c r="R1317" s="59">
        <f>작성용!AE1314</f>
        <v>0</v>
      </c>
      <c r="S1317" s="57" t="str">
        <f>작성용!AF1314</f>
        <v>대체평가3사업본부</v>
      </c>
      <c r="T1317" s="60" t="str">
        <f>작성용!AG1314</f>
        <v>박재현</v>
      </c>
      <c r="U1317" s="60" t="str">
        <f>작성용!AH1314</f>
        <v>박재현</v>
      </c>
      <c r="V1317" s="55">
        <f>작성용!AA1314</f>
        <v>202503</v>
      </c>
      <c r="W1317" s="57" t="str">
        <f>작성용!AC1314</f>
        <v>[T]기타보험기관[1본부]</v>
      </c>
      <c r="X1317" s="57" t="str">
        <f>작성용!O1314</f>
        <v>투자기획부박수빈계장</v>
      </c>
      <c r="Y1317" s="57" t="str">
        <f>작성용!P1314</f>
        <v>02-2270-1636</v>
      </c>
      <c r="Z1317" s="57" t="str">
        <f>작성용!Q1314</f>
        <v>subin.park@ibki.co.kr</v>
      </c>
      <c r="AA1317" s="55" t="str">
        <f>작성용!AJ1314</f>
        <v>-</v>
      </c>
      <c r="AB1317" s="55">
        <f>작성용!AB1314</f>
        <v>0</v>
      </c>
    </row>
    <row r="1318" spans="1:28" s="11" customFormat="1" ht="16.5" hidden="1" customHeight="1" x14ac:dyDescent="0.3">
      <c r="A1318" s="53">
        <f>작성용!AL1315</f>
        <v>1314</v>
      </c>
      <c r="B1318" s="54" t="str">
        <f>작성용!AI1315</f>
        <v>본평가 : 2025-01-06</v>
      </c>
      <c r="C1318" s="55" t="str">
        <f>작성용!AK1315</f>
        <v>개별종목</v>
      </c>
      <c r="D1318" s="56">
        <f>작성용!T1315</f>
        <v>45702</v>
      </c>
      <c r="E1318" s="57" t="str">
        <f>작성용!B1315</f>
        <v>IBK연금보험(수익증권)</v>
      </c>
      <c r="F1318" s="57" t="str">
        <f>작성용!C1315</f>
        <v>재평가</v>
      </c>
      <c r="G1318" s="57" t="str">
        <f>작성용!D1315</f>
        <v>삼성미주인프라선순위일반사모투자신탁제1호</v>
      </c>
      <c r="H1318" s="58" t="str">
        <f>작성용!E1315</f>
        <v>KBP2022120027</v>
      </c>
      <c r="I1318" s="57" t="str">
        <f>작성용!F1315</f>
        <v>B02</v>
      </c>
      <c r="J1318" s="57">
        <f>작성용!G1315</f>
        <v>0</v>
      </c>
      <c r="K1318" s="57" t="str">
        <f>작성용!H1315</f>
        <v>-</v>
      </c>
      <c r="L1318" s="57" t="str">
        <f>작성용!N1315</f>
        <v xml:space="preserve">분기 </v>
      </c>
      <c r="M1318" s="56" t="str">
        <f>작성용!U1315</f>
        <v>2025.03.31</v>
      </c>
      <c r="N1318" s="56" t="str">
        <f>작성용!V1315</f>
        <v>사전등록</v>
      </c>
      <c r="O1318" s="56" t="str">
        <f>작성용!W1315</f>
        <v>사전등록</v>
      </c>
      <c r="P1318" s="56" t="str">
        <f>작성용!X1315</f>
        <v>-</v>
      </c>
      <c r="Q1318" s="57" t="str">
        <f>작성용!AD1315</f>
        <v>대체평가3사업본부</v>
      </c>
      <c r="R1318" s="59">
        <f>작성용!AE1315</f>
        <v>0</v>
      </c>
      <c r="S1318" s="57" t="str">
        <f>작성용!AF1315</f>
        <v>대체평가3사업본부</v>
      </c>
      <c r="T1318" s="60" t="str">
        <f>작성용!AG1315</f>
        <v>박재현</v>
      </c>
      <c r="U1318" s="60" t="str">
        <f>작성용!AH1315</f>
        <v>박재현</v>
      </c>
      <c r="V1318" s="55">
        <f>작성용!AA1315</f>
        <v>202503</v>
      </c>
      <c r="W1318" s="57" t="str">
        <f>작성용!AC1315</f>
        <v>[T]기타보험기관[1본부]</v>
      </c>
      <c r="X1318" s="57" t="str">
        <f>작성용!O1315</f>
        <v>투자기획부박수빈계장</v>
      </c>
      <c r="Y1318" s="57" t="str">
        <f>작성용!P1315</f>
        <v>02-2270-1636</v>
      </c>
      <c r="Z1318" s="57" t="str">
        <f>작성용!Q1315</f>
        <v>subin.park@ibki.co.kr</v>
      </c>
      <c r="AA1318" s="55" t="str">
        <f>작성용!AJ1315</f>
        <v>-</v>
      </c>
      <c r="AB1318" s="55">
        <f>작성용!AB1315</f>
        <v>0</v>
      </c>
    </row>
    <row r="1319" spans="1:28" s="11" customFormat="1" ht="16.5" hidden="1" customHeight="1" x14ac:dyDescent="0.3">
      <c r="A1319" s="53">
        <f>작성용!AL1316</f>
        <v>1315</v>
      </c>
      <c r="B1319" s="54" t="str">
        <f>작성용!AI1316</f>
        <v>본평가 : 2025-01-06</v>
      </c>
      <c r="C1319" s="55" t="str">
        <f>작성용!AK1316</f>
        <v>개별종목</v>
      </c>
      <c r="D1319" s="56">
        <f>작성용!T1316</f>
        <v>45702</v>
      </c>
      <c r="E1319" s="57" t="str">
        <f>작성용!B1316</f>
        <v>IBK연금보험(수익증권)</v>
      </c>
      <c r="F1319" s="57" t="str">
        <f>작성용!C1316</f>
        <v>재평가</v>
      </c>
      <c r="G1319" s="57" t="str">
        <f>작성용!D1316</f>
        <v>현대인베스트ASL시니어론일반사모투자신탁30호</v>
      </c>
      <c r="H1319" s="58" t="str">
        <f>작성용!E1316</f>
        <v>KBP2023030011</v>
      </c>
      <c r="I1319" s="57" t="str">
        <f>작성용!F1316</f>
        <v>B02</v>
      </c>
      <c r="J1319" s="57">
        <f>작성용!G1316</f>
        <v>0</v>
      </c>
      <c r="K1319" s="57" t="str">
        <f>작성용!H1316</f>
        <v>-</v>
      </c>
      <c r="L1319" s="57" t="str">
        <f>작성용!N1316</f>
        <v xml:space="preserve">분기 </v>
      </c>
      <c r="M1319" s="56" t="str">
        <f>작성용!U1316</f>
        <v>2025.03.31</v>
      </c>
      <c r="N1319" s="56" t="str">
        <f>작성용!V1316</f>
        <v>사전등록</v>
      </c>
      <c r="O1319" s="56" t="str">
        <f>작성용!W1316</f>
        <v>사전등록</v>
      </c>
      <c r="P1319" s="56" t="str">
        <f>작성용!X1316</f>
        <v>-</v>
      </c>
      <c r="Q1319" s="57" t="str">
        <f>작성용!AD1316</f>
        <v>대체평가3사업본부</v>
      </c>
      <c r="R1319" s="59">
        <f>작성용!AE1316</f>
        <v>0</v>
      </c>
      <c r="S1319" s="57" t="str">
        <f>작성용!AF1316</f>
        <v>대체평가3사업본부</v>
      </c>
      <c r="T1319" s="60" t="str">
        <f>작성용!AG1316</f>
        <v>박재현</v>
      </c>
      <c r="U1319" s="60" t="str">
        <f>작성용!AH1316</f>
        <v>박재현</v>
      </c>
      <c r="V1319" s="55">
        <f>작성용!AA1316</f>
        <v>202503</v>
      </c>
      <c r="W1319" s="57" t="str">
        <f>작성용!AC1316</f>
        <v>[T]기타보험기관[1본부]</v>
      </c>
      <c r="X1319" s="57" t="str">
        <f>작성용!O1316</f>
        <v>투자기획부박수빈계장</v>
      </c>
      <c r="Y1319" s="57" t="str">
        <f>작성용!P1316</f>
        <v>02-2270-1636</v>
      </c>
      <c r="Z1319" s="57" t="str">
        <f>작성용!Q1316</f>
        <v>subin.park@ibki.co.kr</v>
      </c>
      <c r="AA1319" s="55" t="str">
        <f>작성용!AJ1316</f>
        <v>-</v>
      </c>
      <c r="AB1319" s="55">
        <f>작성용!AB1316</f>
        <v>0</v>
      </c>
    </row>
    <row r="1320" spans="1:28" s="11" customFormat="1" ht="16.5" hidden="1" customHeight="1" x14ac:dyDescent="0.3">
      <c r="A1320" s="53">
        <f>작성용!AL1317</f>
        <v>1316</v>
      </c>
      <c r="B1320" s="54" t="str">
        <f>작성용!AI1317</f>
        <v>본평가 : 2025-01-06</v>
      </c>
      <c r="C1320" s="55" t="str">
        <f>작성용!AK1317</f>
        <v>개별종목</v>
      </c>
      <c r="D1320" s="56">
        <f>작성용!T1317</f>
        <v>45702</v>
      </c>
      <c r="E1320" s="57" t="str">
        <f>작성용!B1317</f>
        <v>IBK연금보험(수익증권)</v>
      </c>
      <c r="F1320" s="57" t="str">
        <f>작성용!C1317</f>
        <v>재평가</v>
      </c>
      <c r="G1320" s="57" t="str">
        <f>작성용!D1317</f>
        <v>KB유럽ICGPDF일반사모특별자산투자신탁제4호</v>
      </c>
      <c r="H1320" s="58" t="str">
        <f>작성용!E1317</f>
        <v>KBP2023090005</v>
      </c>
      <c r="I1320" s="57" t="str">
        <f>작성용!F1317</f>
        <v>B02</v>
      </c>
      <c r="J1320" s="57">
        <f>작성용!G1317</f>
        <v>0</v>
      </c>
      <c r="K1320" s="57" t="str">
        <f>작성용!H1317</f>
        <v>-</v>
      </c>
      <c r="L1320" s="57" t="str">
        <f>작성용!N1317</f>
        <v xml:space="preserve">분기 </v>
      </c>
      <c r="M1320" s="56" t="str">
        <f>작성용!U1317</f>
        <v>2025.03.31</v>
      </c>
      <c r="N1320" s="56" t="str">
        <f>작성용!V1317</f>
        <v>사전등록</v>
      </c>
      <c r="O1320" s="56" t="str">
        <f>작성용!W1317</f>
        <v>사전등록</v>
      </c>
      <c r="P1320" s="56" t="str">
        <f>작성용!X1317</f>
        <v>-</v>
      </c>
      <c r="Q1320" s="57" t="str">
        <f>작성용!AD1317</f>
        <v>대체평가3사업본부</v>
      </c>
      <c r="R1320" s="59">
        <f>작성용!AE1317</f>
        <v>0</v>
      </c>
      <c r="S1320" s="57" t="str">
        <f>작성용!AF1317</f>
        <v>대체평가3사업본부</v>
      </c>
      <c r="T1320" s="60" t="str">
        <f>작성용!AG1317</f>
        <v>박재현</v>
      </c>
      <c r="U1320" s="60" t="str">
        <f>작성용!AH1317</f>
        <v>박재현</v>
      </c>
      <c r="V1320" s="55">
        <f>작성용!AA1317</f>
        <v>202503</v>
      </c>
      <c r="W1320" s="57" t="str">
        <f>작성용!AC1317</f>
        <v>[T]기타보험기관[1본부]</v>
      </c>
      <c r="X1320" s="57" t="str">
        <f>작성용!O1317</f>
        <v>투자기획부박수빈계장</v>
      </c>
      <c r="Y1320" s="57" t="str">
        <f>작성용!P1317</f>
        <v>02-2270-1636</v>
      </c>
      <c r="Z1320" s="57" t="str">
        <f>작성용!Q1317</f>
        <v>subin.park@ibki.co.kr</v>
      </c>
      <c r="AA1320" s="55" t="str">
        <f>작성용!AJ1317</f>
        <v>-</v>
      </c>
      <c r="AB1320" s="55">
        <f>작성용!AB1317</f>
        <v>0</v>
      </c>
    </row>
    <row r="1321" spans="1:28" s="11" customFormat="1" ht="16.5" hidden="1" customHeight="1" x14ac:dyDescent="0.3">
      <c r="A1321" s="53">
        <f>작성용!AL1318</f>
        <v>1317</v>
      </c>
      <c r="B1321" s="54" t="str">
        <f>작성용!AI1318</f>
        <v>본평가 : 2025-01-06</v>
      </c>
      <c r="C1321" s="55" t="str">
        <f>작성용!AK1318</f>
        <v>개별종목</v>
      </c>
      <c r="D1321" s="56">
        <f>작성용!T1318</f>
        <v>45702</v>
      </c>
      <c r="E1321" s="57" t="str">
        <f>작성용!B1318</f>
        <v>IBK연금보험(수익증권)</v>
      </c>
      <c r="F1321" s="57" t="str">
        <f>작성용!C1318</f>
        <v>재평가</v>
      </c>
      <c r="G1321" s="57" t="str">
        <f>작성용!D1318</f>
        <v>타이거대체일반사모특별자산투자신탁84호</v>
      </c>
      <c r="H1321" s="58" t="str">
        <f>작성용!E1318</f>
        <v>KBP2023120160</v>
      </c>
      <c r="I1321" s="57" t="str">
        <f>작성용!F1318</f>
        <v>B02</v>
      </c>
      <c r="J1321" s="57">
        <f>작성용!G1318</f>
        <v>0</v>
      </c>
      <c r="K1321" s="57" t="str">
        <f>작성용!H1318</f>
        <v>-</v>
      </c>
      <c r="L1321" s="57" t="str">
        <f>작성용!N1318</f>
        <v xml:space="preserve">분기 </v>
      </c>
      <c r="M1321" s="56" t="str">
        <f>작성용!U1318</f>
        <v>2025.03.31</v>
      </c>
      <c r="N1321" s="56" t="str">
        <f>작성용!V1318</f>
        <v>사전등록</v>
      </c>
      <c r="O1321" s="56" t="str">
        <f>작성용!W1318</f>
        <v>사전등록</v>
      </c>
      <c r="P1321" s="56" t="str">
        <f>작성용!X1318</f>
        <v>-</v>
      </c>
      <c r="Q1321" s="57" t="str">
        <f>작성용!AD1318</f>
        <v>대체평가3사업본부</v>
      </c>
      <c r="R1321" s="59">
        <f>작성용!AE1318</f>
        <v>0</v>
      </c>
      <c r="S1321" s="57" t="str">
        <f>작성용!AF1318</f>
        <v>대체평가3사업본부</v>
      </c>
      <c r="T1321" s="60" t="str">
        <f>작성용!AG1318</f>
        <v>박재현</v>
      </c>
      <c r="U1321" s="60" t="str">
        <f>작성용!AH1318</f>
        <v>박재현</v>
      </c>
      <c r="V1321" s="55">
        <f>작성용!AA1318</f>
        <v>202503</v>
      </c>
      <c r="W1321" s="57" t="str">
        <f>작성용!AC1318</f>
        <v>[T]기타보험기관[1본부]</v>
      </c>
      <c r="X1321" s="57" t="str">
        <f>작성용!O1318</f>
        <v>투자기획부박수빈계장</v>
      </c>
      <c r="Y1321" s="57" t="str">
        <f>작성용!P1318</f>
        <v>02-2270-1636</v>
      </c>
      <c r="Z1321" s="57" t="str">
        <f>작성용!Q1318</f>
        <v>subin.park@ibki.co.kr</v>
      </c>
      <c r="AA1321" s="55" t="str">
        <f>작성용!AJ1318</f>
        <v>-</v>
      </c>
      <c r="AB1321" s="55">
        <f>작성용!AB1318</f>
        <v>0</v>
      </c>
    </row>
    <row r="1322" spans="1:28" s="11" customFormat="1" ht="16.5" hidden="1" customHeight="1" x14ac:dyDescent="0.3">
      <c r="A1322" s="53">
        <f>작성용!AL1319</f>
        <v>1318</v>
      </c>
      <c r="B1322" s="54" t="str">
        <f>작성용!AI1319</f>
        <v>가평가, 최종평가값 : 2025-01-06</v>
      </c>
      <c r="C1322" s="55" t="str">
        <f>작성용!AK1319</f>
        <v>개별종목</v>
      </c>
      <c r="D1322" s="56">
        <f>작성용!T1319</f>
        <v>45702</v>
      </c>
      <c r="E1322" s="57" t="str">
        <f>작성용!B1319</f>
        <v>IBK연금보험(수익증권)</v>
      </c>
      <c r="F1322" s="57" t="str">
        <f>작성용!C1319</f>
        <v>재평가</v>
      </c>
      <c r="G1322" s="57" t="str">
        <f>작성용!D1319</f>
        <v>삼성PEMBERTONMMDFIV일반사모투자신탁1호</v>
      </c>
      <c r="H1322" s="58" t="str">
        <f>작성용!E1319</f>
        <v>KBP2024060004</v>
      </c>
      <c r="I1322" s="57" t="str">
        <f>작성용!F1319</f>
        <v>B02</v>
      </c>
      <c r="J1322" s="57">
        <f>작성용!G1319</f>
        <v>0</v>
      </c>
      <c r="K1322" s="57" t="str">
        <f>작성용!H1319</f>
        <v>-</v>
      </c>
      <c r="L1322" s="57" t="str">
        <f>작성용!N1319</f>
        <v xml:space="preserve">분기 </v>
      </c>
      <c r="M1322" s="56" t="str">
        <f>작성용!U1319</f>
        <v>2025.03.31</v>
      </c>
      <c r="N1322" s="56" t="str">
        <f>작성용!V1319</f>
        <v>사전등록</v>
      </c>
      <c r="O1322" s="56" t="str">
        <f>작성용!W1319</f>
        <v>사전등록</v>
      </c>
      <c r="P1322" s="56" t="str">
        <f>작성용!X1319</f>
        <v>-</v>
      </c>
      <c r="Q1322" s="57" t="str">
        <f>작성용!AD1319</f>
        <v>대체평가3사업본부</v>
      </c>
      <c r="R1322" s="59">
        <f>작성용!AE1319</f>
        <v>0</v>
      </c>
      <c r="S1322" s="57" t="str">
        <f>작성용!AF1319</f>
        <v>대체평가3사업본부</v>
      </c>
      <c r="T1322" s="60" t="str">
        <f>작성용!AG1319</f>
        <v>박재현</v>
      </c>
      <c r="U1322" s="60" t="str">
        <f>작성용!AH1319</f>
        <v>박재현</v>
      </c>
      <c r="V1322" s="55">
        <f>작성용!AA1319</f>
        <v>202503</v>
      </c>
      <c r="W1322" s="57" t="str">
        <f>작성용!AC1319</f>
        <v>[T]기타보험기관[1본부]</v>
      </c>
      <c r="X1322" s="57" t="str">
        <f>작성용!O1319</f>
        <v>투자기획부박수빈계장</v>
      </c>
      <c r="Y1322" s="57" t="str">
        <f>작성용!P1319</f>
        <v>02-2270-1636</v>
      </c>
      <c r="Z1322" s="57" t="str">
        <f>작성용!Q1319</f>
        <v>subin.park@ibki.co.kr</v>
      </c>
      <c r="AA1322" s="55" t="str">
        <f>작성용!AJ1319</f>
        <v>-</v>
      </c>
      <c r="AB1322" s="55">
        <f>작성용!AB1319</f>
        <v>0</v>
      </c>
    </row>
    <row r="1323" spans="1:28" s="11" customFormat="1" ht="16.5" hidden="1" customHeight="1" x14ac:dyDescent="0.3">
      <c r="A1323" s="53">
        <f>작성용!AL1320</f>
        <v>1319</v>
      </c>
      <c r="B1323" s="54" t="str">
        <f>작성용!AI1320</f>
        <v>본평가 : 2025-01-06</v>
      </c>
      <c r="C1323" s="55" t="str">
        <f>작성용!AK1320</f>
        <v>개별종목</v>
      </c>
      <c r="D1323" s="56">
        <f>작성용!T1320</f>
        <v>45702</v>
      </c>
      <c r="E1323" s="57" t="str">
        <f>작성용!B1320</f>
        <v>IBK연금보험(수익증권)</v>
      </c>
      <c r="F1323" s="57" t="str">
        <f>작성용!C1320</f>
        <v>재평가</v>
      </c>
      <c r="G1323" s="57" t="str">
        <f>작성용!D1320</f>
        <v>NH-AMUNDI선순위론일반사모투자신탁6호</v>
      </c>
      <c r="H1323" s="58" t="str">
        <f>작성용!E1320</f>
        <v>KBP2024060005</v>
      </c>
      <c r="I1323" s="57" t="str">
        <f>작성용!F1320</f>
        <v>B02</v>
      </c>
      <c r="J1323" s="57">
        <f>작성용!G1320</f>
        <v>0</v>
      </c>
      <c r="K1323" s="57" t="str">
        <f>작성용!H1320</f>
        <v>-</v>
      </c>
      <c r="L1323" s="57" t="str">
        <f>작성용!N1320</f>
        <v xml:space="preserve">분기 </v>
      </c>
      <c r="M1323" s="56" t="str">
        <f>작성용!U1320</f>
        <v>2025.03.31</v>
      </c>
      <c r="N1323" s="56" t="str">
        <f>작성용!V1320</f>
        <v>사전등록</v>
      </c>
      <c r="O1323" s="56" t="str">
        <f>작성용!W1320</f>
        <v>사전등록</v>
      </c>
      <c r="P1323" s="56" t="str">
        <f>작성용!X1320</f>
        <v>-</v>
      </c>
      <c r="Q1323" s="57" t="str">
        <f>작성용!AD1320</f>
        <v>대체평가3사업본부</v>
      </c>
      <c r="R1323" s="59">
        <f>작성용!AE1320</f>
        <v>0</v>
      </c>
      <c r="S1323" s="57" t="str">
        <f>작성용!AF1320</f>
        <v>대체평가3사업본부</v>
      </c>
      <c r="T1323" s="60" t="str">
        <f>작성용!AG1320</f>
        <v>박재현</v>
      </c>
      <c r="U1323" s="60" t="str">
        <f>작성용!AH1320</f>
        <v>박재현</v>
      </c>
      <c r="V1323" s="55">
        <f>작성용!AA1320</f>
        <v>202503</v>
      </c>
      <c r="W1323" s="57" t="str">
        <f>작성용!AC1320</f>
        <v>[T]기타보험기관[1본부]</v>
      </c>
      <c r="X1323" s="57" t="str">
        <f>작성용!O1320</f>
        <v>투자기획부박수빈계장</v>
      </c>
      <c r="Y1323" s="57" t="str">
        <f>작성용!P1320</f>
        <v>02-2270-1636</v>
      </c>
      <c r="Z1323" s="57" t="str">
        <f>작성용!Q1320</f>
        <v>subin.park@ibki.co.kr</v>
      </c>
      <c r="AA1323" s="55" t="str">
        <f>작성용!AJ1320</f>
        <v>-</v>
      </c>
      <c r="AB1323" s="55">
        <f>작성용!AB1320</f>
        <v>0</v>
      </c>
    </row>
    <row r="1324" spans="1:28" s="11" customFormat="1" ht="16.5" hidden="1" customHeight="1" x14ac:dyDescent="0.3">
      <c r="A1324" s="53">
        <f>작성용!AL1321</f>
        <v>1320</v>
      </c>
      <c r="B1324" s="54" t="str">
        <f>작성용!AI1321</f>
        <v>본평가 : 2025-01-06</v>
      </c>
      <c r="C1324" s="55" t="str">
        <f>작성용!AK1321</f>
        <v>개별종목</v>
      </c>
      <c r="D1324" s="56">
        <f>작성용!T1321</f>
        <v>45702</v>
      </c>
      <c r="E1324" s="57" t="str">
        <f>작성용!B1321</f>
        <v>IBK연금보험(수익증권)</v>
      </c>
      <c r="F1324" s="57" t="str">
        <f>작성용!C1321</f>
        <v>재평가</v>
      </c>
      <c r="G1324" s="57" t="str">
        <f>작성용!D1321</f>
        <v>삼성USDLⅢLEVEREDNOTE일반사모투자신탁제1호</v>
      </c>
      <c r="H1324" s="58" t="str">
        <f>작성용!E1321</f>
        <v>KBP2024060006</v>
      </c>
      <c r="I1324" s="57" t="str">
        <f>작성용!F1321</f>
        <v>B02</v>
      </c>
      <c r="J1324" s="57">
        <f>작성용!G1321</f>
        <v>0</v>
      </c>
      <c r="K1324" s="57" t="str">
        <f>작성용!H1321</f>
        <v>-</v>
      </c>
      <c r="L1324" s="57" t="str">
        <f>작성용!N1321</f>
        <v xml:space="preserve">분기 </v>
      </c>
      <c r="M1324" s="56" t="str">
        <f>작성용!U1321</f>
        <v>2025.03.31</v>
      </c>
      <c r="N1324" s="56" t="str">
        <f>작성용!V1321</f>
        <v>사전등록</v>
      </c>
      <c r="O1324" s="56" t="str">
        <f>작성용!W1321</f>
        <v>사전등록</v>
      </c>
      <c r="P1324" s="56" t="str">
        <f>작성용!X1321</f>
        <v>-</v>
      </c>
      <c r="Q1324" s="57" t="str">
        <f>작성용!AD1321</f>
        <v>대체평가3사업본부</v>
      </c>
      <c r="R1324" s="59">
        <f>작성용!AE1321</f>
        <v>0</v>
      </c>
      <c r="S1324" s="57" t="str">
        <f>작성용!AF1321</f>
        <v>대체평가3사업본부</v>
      </c>
      <c r="T1324" s="60" t="str">
        <f>작성용!AG1321</f>
        <v>박재현</v>
      </c>
      <c r="U1324" s="60" t="str">
        <f>작성용!AH1321</f>
        <v>박재현</v>
      </c>
      <c r="V1324" s="55">
        <f>작성용!AA1321</f>
        <v>202503</v>
      </c>
      <c r="W1324" s="57" t="str">
        <f>작성용!AC1321</f>
        <v>[T]기타보험기관[1본부]</v>
      </c>
      <c r="X1324" s="57" t="str">
        <f>작성용!O1321</f>
        <v>투자기획부박수빈계장</v>
      </c>
      <c r="Y1324" s="57" t="str">
        <f>작성용!P1321</f>
        <v>02-2270-1636</v>
      </c>
      <c r="Z1324" s="57" t="str">
        <f>작성용!Q1321</f>
        <v>subin.park@ibki.co.kr</v>
      </c>
      <c r="AA1324" s="55" t="str">
        <f>작성용!AJ1321</f>
        <v>-</v>
      </c>
      <c r="AB1324" s="55">
        <f>작성용!AB1321</f>
        <v>0</v>
      </c>
    </row>
    <row r="1325" spans="1:28" s="11" customFormat="1" ht="16.5" hidden="1" customHeight="1" x14ac:dyDescent="0.3">
      <c r="A1325" s="53">
        <f>작성용!AL1322</f>
        <v>1321</v>
      </c>
      <c r="B1325" s="54" t="str">
        <f>작성용!AI1322</f>
        <v>본평가 : 2025-01-06</v>
      </c>
      <c r="C1325" s="55" t="str">
        <f>작성용!AK1322</f>
        <v>개별종목</v>
      </c>
      <c r="D1325" s="56">
        <f>작성용!T1322</f>
        <v>45702</v>
      </c>
      <c r="E1325" s="57" t="str">
        <f>작성용!B1322</f>
        <v>IBK연금보험(수익증권)</v>
      </c>
      <c r="F1325" s="57" t="str">
        <f>작성용!C1322</f>
        <v>재평가</v>
      </c>
      <c r="G1325" s="57" t="str">
        <f>작성용!D1322</f>
        <v>에이원밸런스드메자닌일반사모투자신탁</v>
      </c>
      <c r="H1325" s="58" t="str">
        <f>작성용!E1322</f>
        <v>KBP2024090020</v>
      </c>
      <c r="I1325" s="57" t="str">
        <f>작성용!F1322</f>
        <v>B02</v>
      </c>
      <c r="J1325" s="57">
        <f>작성용!G1322</f>
        <v>0</v>
      </c>
      <c r="K1325" s="57" t="str">
        <f>작성용!H1322</f>
        <v>-</v>
      </c>
      <c r="L1325" s="57" t="str">
        <f>작성용!N1322</f>
        <v xml:space="preserve">분기 </v>
      </c>
      <c r="M1325" s="56" t="str">
        <f>작성용!U1322</f>
        <v>2025.03.31</v>
      </c>
      <c r="N1325" s="56" t="str">
        <f>작성용!V1322</f>
        <v>사전등록</v>
      </c>
      <c r="O1325" s="56" t="str">
        <f>작성용!W1322</f>
        <v>사전등록</v>
      </c>
      <c r="P1325" s="56" t="str">
        <f>작성용!X1322</f>
        <v>-</v>
      </c>
      <c r="Q1325" s="57" t="str">
        <f>작성용!AD1322</f>
        <v>대체평가3사업본부</v>
      </c>
      <c r="R1325" s="59">
        <f>작성용!AE1322</f>
        <v>0</v>
      </c>
      <c r="S1325" s="57" t="str">
        <f>작성용!AF1322</f>
        <v>대체평가3사업본부</v>
      </c>
      <c r="T1325" s="60" t="str">
        <f>작성용!AG1322</f>
        <v>박재현</v>
      </c>
      <c r="U1325" s="60" t="str">
        <f>작성용!AH1322</f>
        <v>박재현</v>
      </c>
      <c r="V1325" s="55">
        <f>작성용!AA1322</f>
        <v>202503</v>
      </c>
      <c r="W1325" s="57" t="str">
        <f>작성용!AC1322</f>
        <v>[T]기타보험기관[1본부]</v>
      </c>
      <c r="X1325" s="57" t="str">
        <f>작성용!O1322</f>
        <v>투자기획부박수빈계장</v>
      </c>
      <c r="Y1325" s="57" t="str">
        <f>작성용!P1322</f>
        <v>02-2270-1636</v>
      </c>
      <c r="Z1325" s="57" t="str">
        <f>작성용!Q1322</f>
        <v>subin.park@ibki.co.kr</v>
      </c>
      <c r="AA1325" s="55" t="str">
        <f>작성용!AJ1322</f>
        <v>-</v>
      </c>
      <c r="AB1325" s="55">
        <f>작성용!AB1322</f>
        <v>0</v>
      </c>
    </row>
    <row r="1326" spans="1:28" s="11" customFormat="1" ht="16.5" hidden="1" customHeight="1" x14ac:dyDescent="0.3">
      <c r="A1326" s="53">
        <f>작성용!AL1323</f>
        <v>1322</v>
      </c>
      <c r="B1326" s="54" t="str">
        <f>작성용!AI1323</f>
        <v>본평가 : 2025-01-06</v>
      </c>
      <c r="C1326" s="55" t="str">
        <f>작성용!AK1323</f>
        <v>개별종목</v>
      </c>
      <c r="D1326" s="56">
        <f>작성용!T1323</f>
        <v>45702</v>
      </c>
      <c r="E1326" s="57" t="str">
        <f>작성용!B1323</f>
        <v>IBK연금보험(수익증권)</v>
      </c>
      <c r="F1326" s="57" t="str">
        <f>작성용!C1323</f>
        <v>재평가</v>
      </c>
      <c r="G1326" s="57" t="str">
        <f>작성용!D1323</f>
        <v>씨스퀘어메자닌플러스일반사모투자신탁25호</v>
      </c>
      <c r="H1326" s="58" t="str">
        <f>작성용!E1323</f>
        <v>KBP2024090021</v>
      </c>
      <c r="I1326" s="57" t="str">
        <f>작성용!F1323</f>
        <v>B02</v>
      </c>
      <c r="J1326" s="57">
        <f>작성용!G1323</f>
        <v>0</v>
      </c>
      <c r="K1326" s="57" t="str">
        <f>작성용!H1323</f>
        <v>-</v>
      </c>
      <c r="L1326" s="57" t="str">
        <f>작성용!N1323</f>
        <v xml:space="preserve">분기 </v>
      </c>
      <c r="M1326" s="56" t="str">
        <f>작성용!U1323</f>
        <v>2025.03.31</v>
      </c>
      <c r="N1326" s="56" t="str">
        <f>작성용!V1323</f>
        <v>사전등록</v>
      </c>
      <c r="O1326" s="56" t="str">
        <f>작성용!W1323</f>
        <v>사전등록</v>
      </c>
      <c r="P1326" s="56" t="str">
        <f>작성용!X1323</f>
        <v>-</v>
      </c>
      <c r="Q1326" s="57" t="str">
        <f>작성용!AD1323</f>
        <v>대체평가3사업본부</v>
      </c>
      <c r="R1326" s="59">
        <f>작성용!AE1323</f>
        <v>0</v>
      </c>
      <c r="S1326" s="57" t="str">
        <f>작성용!AF1323</f>
        <v>대체평가3사업본부</v>
      </c>
      <c r="T1326" s="60" t="str">
        <f>작성용!AG1323</f>
        <v>박재현</v>
      </c>
      <c r="U1326" s="60" t="str">
        <f>작성용!AH1323</f>
        <v>박재현</v>
      </c>
      <c r="V1326" s="55">
        <f>작성용!AA1323</f>
        <v>202503</v>
      </c>
      <c r="W1326" s="57" t="str">
        <f>작성용!AC1323</f>
        <v>[T]기타보험기관[1본부]</v>
      </c>
      <c r="X1326" s="57" t="str">
        <f>작성용!O1323</f>
        <v>투자기획부박수빈계장</v>
      </c>
      <c r="Y1326" s="57" t="str">
        <f>작성용!P1323</f>
        <v>02-2270-1636</v>
      </c>
      <c r="Z1326" s="57" t="str">
        <f>작성용!Q1323</f>
        <v>subin.park@ibki.co.kr</v>
      </c>
      <c r="AA1326" s="55" t="str">
        <f>작성용!AJ1323</f>
        <v>-</v>
      </c>
      <c r="AB1326" s="55">
        <f>작성용!AB1323</f>
        <v>0</v>
      </c>
    </row>
    <row r="1327" spans="1:28" s="11" customFormat="1" ht="16.5" hidden="1" customHeight="1" x14ac:dyDescent="0.3">
      <c r="A1327" s="53">
        <f>작성용!AL1324</f>
        <v>1323</v>
      </c>
      <c r="B1327" s="54" t="str">
        <f>작성용!AI1324</f>
        <v>본평가 : 2025-01-06</v>
      </c>
      <c r="C1327" s="55" t="str">
        <f>작성용!AK1324</f>
        <v>개별종목</v>
      </c>
      <c r="D1327" s="56">
        <f>작성용!T1324</f>
        <v>45702</v>
      </c>
      <c r="E1327" s="57" t="str">
        <f>작성용!B1324</f>
        <v>IBK연금보험(수익증권)</v>
      </c>
      <c r="F1327" s="57" t="str">
        <f>작성용!C1324</f>
        <v>재평가</v>
      </c>
      <c r="G1327" s="57" t="str">
        <f>작성용!D1324</f>
        <v>IBK신재생인프라일반사모특별자산투자신탁제1호</v>
      </c>
      <c r="H1327" s="58" t="str">
        <f>작성용!E1324</f>
        <v>KBP2024090022</v>
      </c>
      <c r="I1327" s="57" t="str">
        <f>작성용!F1324</f>
        <v>B02</v>
      </c>
      <c r="J1327" s="57">
        <f>작성용!G1324</f>
        <v>0</v>
      </c>
      <c r="K1327" s="57" t="str">
        <f>작성용!H1324</f>
        <v>-</v>
      </c>
      <c r="L1327" s="57" t="str">
        <f>작성용!N1324</f>
        <v xml:space="preserve">분기 </v>
      </c>
      <c r="M1327" s="56" t="str">
        <f>작성용!U1324</f>
        <v>2025.03.31</v>
      </c>
      <c r="N1327" s="56" t="str">
        <f>작성용!V1324</f>
        <v>사전등록</v>
      </c>
      <c r="O1327" s="56" t="str">
        <f>작성용!W1324</f>
        <v>사전등록</v>
      </c>
      <c r="P1327" s="56" t="str">
        <f>작성용!X1324</f>
        <v>-</v>
      </c>
      <c r="Q1327" s="57" t="str">
        <f>작성용!AD1324</f>
        <v>대체평가3사업본부</v>
      </c>
      <c r="R1327" s="59">
        <f>작성용!AE1324</f>
        <v>0</v>
      </c>
      <c r="S1327" s="57" t="str">
        <f>작성용!AF1324</f>
        <v>대체평가3사업본부</v>
      </c>
      <c r="T1327" s="60" t="str">
        <f>작성용!AG1324</f>
        <v>박재현</v>
      </c>
      <c r="U1327" s="60" t="str">
        <f>작성용!AH1324</f>
        <v>박재현</v>
      </c>
      <c r="V1327" s="55">
        <f>작성용!AA1324</f>
        <v>202503</v>
      </c>
      <c r="W1327" s="57" t="str">
        <f>작성용!AC1324</f>
        <v>[T]기타보험기관[1본부]</v>
      </c>
      <c r="X1327" s="57" t="str">
        <f>작성용!O1324</f>
        <v>투자기획부박수빈계장</v>
      </c>
      <c r="Y1327" s="57" t="str">
        <f>작성용!P1324</f>
        <v>02-2270-1636</v>
      </c>
      <c r="Z1327" s="57" t="str">
        <f>작성용!Q1324</f>
        <v>subin.park@ibki.co.kr</v>
      </c>
      <c r="AA1327" s="55" t="str">
        <f>작성용!AJ1324</f>
        <v>-</v>
      </c>
      <c r="AB1327" s="55">
        <f>작성용!AB1324</f>
        <v>0</v>
      </c>
    </row>
    <row r="1328" spans="1:28" s="11" customFormat="1" ht="16.5" hidden="1" customHeight="1" x14ac:dyDescent="0.3">
      <c r="A1328" s="53">
        <f>작성용!AL1325</f>
        <v>1324</v>
      </c>
      <c r="B1328" s="54" t="str">
        <f>작성용!AI1325</f>
        <v>가평가, 최종평가값 : 2025-01-06</v>
      </c>
      <c r="C1328" s="55" t="str">
        <f>작성용!AK1325</f>
        <v>개별종목</v>
      </c>
      <c r="D1328" s="56">
        <f>작성용!T1325</f>
        <v>45702</v>
      </c>
      <c r="E1328" s="57" t="str">
        <f>작성용!B1325</f>
        <v>IBK연금보험(수익증권)</v>
      </c>
      <c r="F1328" s="57" t="str">
        <f>작성용!C1325</f>
        <v>재평가</v>
      </c>
      <c r="G1328" s="57" t="str">
        <f>작성용!D1325</f>
        <v>삼성TPGAGDIRECTLENDINGⅤ일반사모투자신탁제2호</v>
      </c>
      <c r="H1328" s="58" t="str">
        <f>작성용!E1325</f>
        <v>KBP2024090023</v>
      </c>
      <c r="I1328" s="57" t="str">
        <f>작성용!F1325</f>
        <v>B02</v>
      </c>
      <c r="J1328" s="57">
        <f>작성용!G1325</f>
        <v>0</v>
      </c>
      <c r="K1328" s="57" t="str">
        <f>작성용!H1325</f>
        <v>-</v>
      </c>
      <c r="L1328" s="57" t="str">
        <f>작성용!N1325</f>
        <v xml:space="preserve">분기 </v>
      </c>
      <c r="M1328" s="56" t="str">
        <f>작성용!U1325</f>
        <v>2025.03.31</v>
      </c>
      <c r="N1328" s="56" t="str">
        <f>작성용!V1325</f>
        <v>사전등록</v>
      </c>
      <c r="O1328" s="56" t="str">
        <f>작성용!W1325</f>
        <v>사전등록</v>
      </c>
      <c r="P1328" s="56" t="str">
        <f>작성용!X1325</f>
        <v>-</v>
      </c>
      <c r="Q1328" s="57" t="str">
        <f>작성용!AD1325</f>
        <v>대체평가3사업본부</v>
      </c>
      <c r="R1328" s="59">
        <f>작성용!AE1325</f>
        <v>0</v>
      </c>
      <c r="S1328" s="57" t="str">
        <f>작성용!AF1325</f>
        <v>대체평가3사업본부</v>
      </c>
      <c r="T1328" s="60" t="str">
        <f>작성용!AG1325</f>
        <v>박재현</v>
      </c>
      <c r="U1328" s="60" t="str">
        <f>작성용!AH1325</f>
        <v>박재현</v>
      </c>
      <c r="V1328" s="55">
        <f>작성용!AA1325</f>
        <v>202503</v>
      </c>
      <c r="W1328" s="57" t="str">
        <f>작성용!AC1325</f>
        <v>[T]기타보험기관[1본부]</v>
      </c>
      <c r="X1328" s="57" t="str">
        <f>작성용!O1325</f>
        <v>투자기획부박수빈계장</v>
      </c>
      <c r="Y1328" s="57" t="str">
        <f>작성용!P1325</f>
        <v>02-2270-1636</v>
      </c>
      <c r="Z1328" s="57" t="str">
        <f>작성용!Q1325</f>
        <v>subin.park@ibki.co.kr</v>
      </c>
      <c r="AA1328" s="55" t="str">
        <f>작성용!AJ1325</f>
        <v>-</v>
      </c>
      <c r="AB1328" s="55">
        <f>작성용!AB1325</f>
        <v>0</v>
      </c>
    </row>
    <row r="1329" spans="1:28" s="11" customFormat="1" ht="16.5" hidden="1" customHeight="1" x14ac:dyDescent="0.3">
      <c r="A1329" s="53">
        <f>작성용!AL1326</f>
        <v>1325</v>
      </c>
      <c r="B1329" s="54" t="str">
        <f>작성용!AI1326</f>
        <v>본평가 : 2025-01-06</v>
      </c>
      <c r="C1329" s="55" t="str">
        <f>작성용!AK1326</f>
        <v>개별종목</v>
      </c>
      <c r="D1329" s="56">
        <f>작성용!T1326</f>
        <v>45702</v>
      </c>
      <c r="E1329" s="57" t="str">
        <f>작성용!B1326</f>
        <v>IBK연금보험(수익증권)</v>
      </c>
      <c r="F1329" s="57" t="str">
        <f>작성용!C1326</f>
        <v>신규</v>
      </c>
      <c r="G1329" s="57" t="str">
        <f>작성용!D1326</f>
        <v>GVAMezz-B1일반사모투자신탁ClassCi</v>
      </c>
      <c r="H1329" s="58" t="str">
        <f>작성용!E1326</f>
        <v>KBP2024090019</v>
      </c>
      <c r="I1329" s="57" t="str">
        <f>작성용!F1326</f>
        <v>B02</v>
      </c>
      <c r="J1329" s="57">
        <f>작성용!G1326</f>
        <v>0</v>
      </c>
      <c r="K1329" s="57" t="str">
        <f>작성용!H1326</f>
        <v>-</v>
      </c>
      <c r="L1329" s="57" t="str">
        <f>작성용!N1326</f>
        <v xml:space="preserve">분기 </v>
      </c>
      <c r="M1329" s="56" t="str">
        <f>작성용!U1326</f>
        <v>2025.03.31</v>
      </c>
      <c r="N1329" s="56" t="str">
        <f>작성용!V1326</f>
        <v>사전등록</v>
      </c>
      <c r="O1329" s="56" t="str">
        <f>작성용!W1326</f>
        <v>사전등록</v>
      </c>
      <c r="P1329" s="56" t="str">
        <f>작성용!X1326</f>
        <v>-</v>
      </c>
      <c r="Q1329" s="57" t="str">
        <f>작성용!AD1326</f>
        <v>대체평가3사업본부</v>
      </c>
      <c r="R1329" s="59">
        <f>작성용!AE1326</f>
        <v>0</v>
      </c>
      <c r="S1329" s="57" t="str">
        <f>작성용!AF1326</f>
        <v>대체평가3사업본부</v>
      </c>
      <c r="T1329" s="60" t="str">
        <f>작성용!AG1326</f>
        <v>박재현</v>
      </c>
      <c r="U1329" s="60" t="str">
        <f>작성용!AH1326</f>
        <v>박재현</v>
      </c>
      <c r="V1329" s="55">
        <f>작성용!AA1326</f>
        <v>202503</v>
      </c>
      <c r="W1329" s="57" t="str">
        <f>작성용!AC1326</f>
        <v>[T]기타보험기관[1본부]</v>
      </c>
      <c r="X1329" s="57" t="str">
        <f>작성용!O1326</f>
        <v>투자기획부박수빈계장</v>
      </c>
      <c r="Y1329" s="57" t="str">
        <f>작성용!P1326</f>
        <v>02-2270-1636</v>
      </c>
      <c r="Z1329" s="57" t="str">
        <f>작성용!Q1326</f>
        <v>subin.park@ibki.co.kr</v>
      </c>
      <c r="AA1329" s="55" t="str">
        <f>작성용!AJ1326</f>
        <v>-</v>
      </c>
      <c r="AB1329" s="55">
        <f>작성용!AB1326</f>
        <v>0</v>
      </c>
    </row>
    <row r="1330" spans="1:28" s="11" customFormat="1" ht="16.5" hidden="1" customHeight="1" x14ac:dyDescent="0.3">
      <c r="A1330" s="53">
        <f>작성용!AL1327</f>
        <v>1326</v>
      </c>
      <c r="B1330" s="54" t="str">
        <f>작성용!AI1327</f>
        <v>본평가 : 2025-01-06</v>
      </c>
      <c r="C1330" s="55" t="str">
        <f>작성용!AK1327</f>
        <v>개별종목</v>
      </c>
      <c r="D1330" s="56">
        <f>작성용!T1327</f>
        <v>45702</v>
      </c>
      <c r="E1330" s="57" t="str">
        <f>작성용!B1327</f>
        <v>IBK연금보험(수익증권)</v>
      </c>
      <c r="F1330" s="57" t="str">
        <f>작성용!C1327</f>
        <v>신규</v>
      </c>
      <c r="G1330" s="57" t="str">
        <f>작성용!D1327</f>
        <v>우리시니어론일반사모투자신탁3호</v>
      </c>
      <c r="H1330" s="58" t="str">
        <f>작성용!E1327</f>
        <v>KBP2024120065</v>
      </c>
      <c r="I1330" s="57" t="str">
        <f>작성용!F1327</f>
        <v>B02</v>
      </c>
      <c r="J1330" s="57">
        <f>작성용!G1327</f>
        <v>0</v>
      </c>
      <c r="K1330" s="57" t="str">
        <f>작성용!H1327</f>
        <v>-</v>
      </c>
      <c r="L1330" s="57" t="str">
        <f>작성용!N1327</f>
        <v xml:space="preserve">분기 </v>
      </c>
      <c r="M1330" s="56" t="str">
        <f>작성용!U1327</f>
        <v>2025.03.31</v>
      </c>
      <c r="N1330" s="56" t="str">
        <f>작성용!V1327</f>
        <v>사전등록</v>
      </c>
      <c r="O1330" s="56" t="str">
        <f>작성용!W1327</f>
        <v>사전등록</v>
      </c>
      <c r="P1330" s="56" t="str">
        <f>작성용!X1327</f>
        <v>-</v>
      </c>
      <c r="Q1330" s="57" t="str">
        <f>작성용!AD1327</f>
        <v>대체평가3사업본부</v>
      </c>
      <c r="R1330" s="59">
        <f>작성용!AE1327</f>
        <v>0</v>
      </c>
      <c r="S1330" s="57" t="str">
        <f>작성용!AF1327</f>
        <v>대체평가3사업본부</v>
      </c>
      <c r="T1330" s="60" t="str">
        <f>작성용!AG1327</f>
        <v>박재현</v>
      </c>
      <c r="U1330" s="60" t="str">
        <f>작성용!AH1327</f>
        <v>박재현</v>
      </c>
      <c r="V1330" s="55">
        <f>작성용!AA1327</f>
        <v>202503</v>
      </c>
      <c r="W1330" s="57" t="str">
        <f>작성용!AC1327</f>
        <v>[T]기타보험기관[1본부]</v>
      </c>
      <c r="X1330" s="57" t="str">
        <f>작성용!O1327</f>
        <v>투자기획부박수빈계장</v>
      </c>
      <c r="Y1330" s="57" t="str">
        <f>작성용!P1327</f>
        <v>02-2270-1636</v>
      </c>
      <c r="Z1330" s="57" t="str">
        <f>작성용!Q1327</f>
        <v>subin.park@ibki.co.kr</v>
      </c>
      <c r="AA1330" s="55" t="str">
        <f>작성용!AJ1327</f>
        <v>-</v>
      </c>
      <c r="AB1330" s="55">
        <f>작성용!AB1327</f>
        <v>0</v>
      </c>
    </row>
    <row r="1331" spans="1:28" s="11" customFormat="1" ht="16.5" hidden="1" customHeight="1" x14ac:dyDescent="0.3">
      <c r="A1331" s="53">
        <f>작성용!AL1328</f>
        <v>1327</v>
      </c>
      <c r="B1331" s="54" t="str">
        <f>작성용!AI1328</f>
        <v>-</v>
      </c>
      <c r="C1331" s="55" t="str">
        <f>작성용!AK1328</f>
        <v>개별종목</v>
      </c>
      <c r="D1331" s="56">
        <f>작성용!T1328</f>
        <v>45702</v>
      </c>
      <c r="E1331" s="57" t="str">
        <f>작성용!B1328</f>
        <v>KB라이프(LT)</v>
      </c>
      <c r="F1331" s="57" t="str">
        <f>작성용!C1328</f>
        <v>재평가</v>
      </c>
      <c r="G1331" s="57" t="str">
        <f>작성용!D1328</f>
        <v>JB클린에너지사모특별자산투자신탁1호</v>
      </c>
      <c r="H1331" s="58" t="str">
        <f>작성용!E1328</f>
        <v>KBP2016060122</v>
      </c>
      <c r="I1331" s="57" t="str">
        <f>작성용!F1328</f>
        <v>B02</v>
      </c>
      <c r="J1331" s="57">
        <f>작성용!G1328</f>
        <v>0</v>
      </c>
      <c r="K1331" s="57" t="str">
        <f>작성용!H1328</f>
        <v>-</v>
      </c>
      <c r="L1331" s="57" t="str">
        <f>작성용!N1328</f>
        <v xml:space="preserve">분기 </v>
      </c>
      <c r="M1331" s="56" t="str">
        <f>작성용!U1328</f>
        <v>2025.03.31</v>
      </c>
      <c r="N1331" s="56" t="str">
        <f>작성용!V1328</f>
        <v>룩스루</v>
      </c>
      <c r="O1331" s="56" t="str">
        <f>작성용!W1328</f>
        <v>룩스루</v>
      </c>
      <c r="P1331" s="56" t="str">
        <f>작성용!X1328</f>
        <v>-</v>
      </c>
      <c r="Q1331" s="57" t="str">
        <f>작성용!AD1328</f>
        <v>대체평가3사업본부</v>
      </c>
      <c r="R1331" s="59">
        <f>작성용!AE1328</f>
        <v>0</v>
      </c>
      <c r="S1331" s="57" t="str">
        <f>작성용!AF1328</f>
        <v>대체평가3사업본부</v>
      </c>
      <c r="T1331" s="60" t="str">
        <f>작성용!AG1328</f>
        <v>-</v>
      </c>
      <c r="U1331" s="60" t="str">
        <f>작성용!AH1328</f>
        <v>-</v>
      </c>
      <c r="V1331" s="55">
        <f>작성용!AA1328</f>
        <v>202503</v>
      </c>
      <c r="W1331" s="57" t="str">
        <f>작성용!AC1328</f>
        <v>[T]기타보험기관[1본부]</v>
      </c>
      <c r="X1331" s="57" t="str">
        <f>작성용!O1328</f>
        <v xml:space="preserve"> </v>
      </c>
      <c r="Y1331" s="57" t="str">
        <f>작성용!P1328</f>
        <v xml:space="preserve"> </v>
      </c>
      <c r="Z1331" s="57" t="str">
        <f>작성용!Q1328</f>
        <v xml:space="preserve"> </v>
      </c>
      <c r="AA1331" s="55" t="str">
        <f>작성용!AJ1328</f>
        <v>-</v>
      </c>
      <c r="AB1331" s="55">
        <f>작성용!AB1328</f>
        <v>0</v>
      </c>
    </row>
    <row r="1332" spans="1:28" s="11" customFormat="1" ht="16.5" hidden="1" customHeight="1" x14ac:dyDescent="0.3">
      <c r="A1332" s="53">
        <f>작성용!AL1329</f>
        <v>1328</v>
      </c>
      <c r="B1332" s="54" t="str">
        <f>작성용!AI1329</f>
        <v>-</v>
      </c>
      <c r="C1332" s="55" t="str">
        <f>작성용!AK1329</f>
        <v>개별종목</v>
      </c>
      <c r="D1332" s="56">
        <f>작성용!T1329</f>
        <v>45702</v>
      </c>
      <c r="E1332" s="57" t="str">
        <f>작성용!B1329</f>
        <v>KB라이프(LT)</v>
      </c>
      <c r="F1332" s="57" t="str">
        <f>작성용!C1329</f>
        <v>재평가</v>
      </c>
      <c r="G1332" s="57" t="str">
        <f>작성용!D1329</f>
        <v>KBGK해상도로일반사모특별자산투자신탁제3호</v>
      </c>
      <c r="H1332" s="58" t="str">
        <f>작성용!E1329</f>
        <v>KBP2022030015</v>
      </c>
      <c r="I1332" s="57" t="str">
        <f>작성용!F1329</f>
        <v>B02</v>
      </c>
      <c r="J1332" s="57">
        <f>작성용!G1329</f>
        <v>0</v>
      </c>
      <c r="K1332" s="57" t="str">
        <f>작성용!H1329</f>
        <v>-</v>
      </c>
      <c r="L1332" s="57" t="str">
        <f>작성용!N1329</f>
        <v xml:space="preserve">분기 </v>
      </c>
      <c r="M1332" s="56" t="str">
        <f>작성용!U1329</f>
        <v>2025.03.31</v>
      </c>
      <c r="N1332" s="56" t="str">
        <f>작성용!V1329</f>
        <v>룩스루</v>
      </c>
      <c r="O1332" s="56" t="str">
        <f>작성용!W1329</f>
        <v>룩스루</v>
      </c>
      <c r="P1332" s="56" t="str">
        <f>작성용!X1329</f>
        <v>-</v>
      </c>
      <c r="Q1332" s="57" t="str">
        <f>작성용!AD1329</f>
        <v>대체평가3사업본부</v>
      </c>
      <c r="R1332" s="59">
        <f>작성용!AE1329</f>
        <v>0</v>
      </c>
      <c r="S1332" s="57" t="str">
        <f>작성용!AF1329</f>
        <v>대체평가3사업본부</v>
      </c>
      <c r="T1332" s="60" t="str">
        <f>작성용!AG1329</f>
        <v>-</v>
      </c>
      <c r="U1332" s="60" t="str">
        <f>작성용!AH1329</f>
        <v>-</v>
      </c>
      <c r="V1332" s="55">
        <f>작성용!AA1329</f>
        <v>202503</v>
      </c>
      <c r="W1332" s="57" t="str">
        <f>작성용!AC1329</f>
        <v>[T]기타보험기관[1본부]</v>
      </c>
      <c r="X1332" s="57" t="str">
        <f>작성용!O1329</f>
        <v xml:space="preserve"> </v>
      </c>
      <c r="Y1332" s="57" t="str">
        <f>작성용!P1329</f>
        <v xml:space="preserve"> </v>
      </c>
      <c r="Z1332" s="57" t="str">
        <f>작성용!Q1329</f>
        <v xml:space="preserve"> </v>
      </c>
      <c r="AA1332" s="55" t="str">
        <f>작성용!AJ1329</f>
        <v>-</v>
      </c>
      <c r="AB1332" s="55">
        <f>작성용!AB1329</f>
        <v>0</v>
      </c>
    </row>
    <row r="1333" spans="1:28" s="11" customFormat="1" ht="16.5" hidden="1" customHeight="1" x14ac:dyDescent="0.3">
      <c r="A1333" s="53">
        <f>작성용!AL1330</f>
        <v>1329</v>
      </c>
      <c r="B1333" s="54" t="str">
        <f>작성용!AI1330</f>
        <v>-</v>
      </c>
      <c r="C1333" s="55" t="str">
        <f>작성용!AK1330</f>
        <v>개별종목</v>
      </c>
      <c r="D1333" s="56">
        <f>작성용!T1330</f>
        <v>45702</v>
      </c>
      <c r="E1333" s="57" t="str">
        <f>작성용!B1330</f>
        <v>KB라이프(LT)</v>
      </c>
      <c r="F1333" s="57" t="str">
        <f>작성용!C1330</f>
        <v>재평가</v>
      </c>
      <c r="G1333" s="57" t="str">
        <f>작성용!D1330</f>
        <v>KBGS파워인수금융전문투자형사모특별자산투자신탁(대출채권)</v>
      </c>
      <c r="H1333" s="58" t="str">
        <f>작성용!E1330</f>
        <v>KBP2021030025</v>
      </c>
      <c r="I1333" s="57" t="str">
        <f>작성용!F1330</f>
        <v>B02</v>
      </c>
      <c r="J1333" s="57">
        <f>작성용!G1330</f>
        <v>0</v>
      </c>
      <c r="K1333" s="57" t="str">
        <f>작성용!H1330</f>
        <v>-</v>
      </c>
      <c r="L1333" s="57" t="str">
        <f>작성용!N1330</f>
        <v xml:space="preserve">분기 </v>
      </c>
      <c r="M1333" s="56" t="str">
        <f>작성용!U1330</f>
        <v>2025.03.31</v>
      </c>
      <c r="N1333" s="56" t="str">
        <f>작성용!V1330</f>
        <v>룩스루</v>
      </c>
      <c r="O1333" s="56" t="str">
        <f>작성용!W1330</f>
        <v>룩스루</v>
      </c>
      <c r="P1333" s="56" t="str">
        <f>작성용!X1330</f>
        <v>-</v>
      </c>
      <c r="Q1333" s="57" t="str">
        <f>작성용!AD1330</f>
        <v>대체평가3사업본부</v>
      </c>
      <c r="R1333" s="59">
        <f>작성용!AE1330</f>
        <v>0</v>
      </c>
      <c r="S1333" s="57" t="str">
        <f>작성용!AF1330</f>
        <v>대체평가3사업본부</v>
      </c>
      <c r="T1333" s="60" t="str">
        <f>작성용!AG1330</f>
        <v>-</v>
      </c>
      <c r="U1333" s="60" t="str">
        <f>작성용!AH1330</f>
        <v>-</v>
      </c>
      <c r="V1333" s="55">
        <f>작성용!AA1330</f>
        <v>202503</v>
      </c>
      <c r="W1333" s="57" t="str">
        <f>작성용!AC1330</f>
        <v>[T]기타보험기관[1본부]</v>
      </c>
      <c r="X1333" s="57" t="str">
        <f>작성용!O1330</f>
        <v xml:space="preserve"> </v>
      </c>
      <c r="Y1333" s="57" t="str">
        <f>작성용!P1330</f>
        <v xml:space="preserve"> </v>
      </c>
      <c r="Z1333" s="57" t="str">
        <f>작성용!Q1330</f>
        <v xml:space="preserve"> </v>
      </c>
      <c r="AA1333" s="55" t="str">
        <f>작성용!AJ1330</f>
        <v>-</v>
      </c>
      <c r="AB1333" s="55">
        <f>작성용!AB1330</f>
        <v>0</v>
      </c>
    </row>
    <row r="1334" spans="1:28" s="11" customFormat="1" ht="16.5" hidden="1" customHeight="1" x14ac:dyDescent="0.3">
      <c r="A1334" s="53">
        <f>작성용!AL1331</f>
        <v>1330</v>
      </c>
      <c r="B1334" s="54" t="str">
        <f>작성용!AI1331</f>
        <v>-</v>
      </c>
      <c r="C1334" s="55" t="str">
        <f>작성용!AK1331</f>
        <v>개별종목</v>
      </c>
      <c r="D1334" s="56">
        <f>작성용!T1331</f>
        <v>45702</v>
      </c>
      <c r="E1334" s="57" t="str">
        <f>작성용!B1331</f>
        <v>KB라이프(LT)</v>
      </c>
      <c r="F1334" s="57" t="str">
        <f>작성용!C1331</f>
        <v>재평가</v>
      </c>
      <c r="G1334" s="57" t="str">
        <f>작성용!D1331</f>
        <v>KB강릉에코파워전문투자형사모특별자산투자신탁</v>
      </c>
      <c r="H1334" s="58" t="str">
        <f>작성용!E1331</f>
        <v>KBP2016060125</v>
      </c>
      <c r="I1334" s="57" t="str">
        <f>작성용!F1331</f>
        <v>B02</v>
      </c>
      <c r="J1334" s="57">
        <f>작성용!G1331</f>
        <v>0</v>
      </c>
      <c r="K1334" s="57" t="str">
        <f>작성용!H1331</f>
        <v>-</v>
      </c>
      <c r="L1334" s="57" t="str">
        <f>작성용!N1331</f>
        <v xml:space="preserve">분기 </v>
      </c>
      <c r="M1334" s="56" t="str">
        <f>작성용!U1331</f>
        <v>2025.03.31</v>
      </c>
      <c r="N1334" s="56" t="str">
        <f>작성용!V1331</f>
        <v>룩스루</v>
      </c>
      <c r="O1334" s="56" t="str">
        <f>작성용!W1331</f>
        <v>룩스루</v>
      </c>
      <c r="P1334" s="56" t="str">
        <f>작성용!X1331</f>
        <v>-</v>
      </c>
      <c r="Q1334" s="57" t="str">
        <f>작성용!AD1331</f>
        <v>대체평가3사업본부</v>
      </c>
      <c r="R1334" s="59">
        <f>작성용!AE1331</f>
        <v>0</v>
      </c>
      <c r="S1334" s="57" t="str">
        <f>작성용!AF1331</f>
        <v>대체평가3사업본부</v>
      </c>
      <c r="T1334" s="60" t="str">
        <f>작성용!AG1331</f>
        <v>-</v>
      </c>
      <c r="U1334" s="60" t="str">
        <f>작성용!AH1331</f>
        <v>-</v>
      </c>
      <c r="V1334" s="55">
        <f>작성용!AA1331</f>
        <v>202503</v>
      </c>
      <c r="W1334" s="57" t="str">
        <f>작성용!AC1331</f>
        <v>[T]기타보험기관[1본부]</v>
      </c>
      <c r="X1334" s="57" t="str">
        <f>작성용!O1331</f>
        <v xml:space="preserve"> </v>
      </c>
      <c r="Y1334" s="57" t="str">
        <f>작성용!P1331</f>
        <v xml:space="preserve"> </v>
      </c>
      <c r="Z1334" s="57" t="str">
        <f>작성용!Q1331</f>
        <v xml:space="preserve"> </v>
      </c>
      <c r="AA1334" s="55" t="str">
        <f>작성용!AJ1331</f>
        <v>-</v>
      </c>
      <c r="AB1334" s="55">
        <f>작성용!AB1331</f>
        <v>0</v>
      </c>
    </row>
    <row r="1335" spans="1:28" s="11" customFormat="1" ht="16.5" hidden="1" customHeight="1" x14ac:dyDescent="0.3">
      <c r="A1335" s="53">
        <f>작성용!AL1332</f>
        <v>1331</v>
      </c>
      <c r="B1335" s="54" t="str">
        <f>작성용!AI1332</f>
        <v>-</v>
      </c>
      <c r="C1335" s="55" t="str">
        <f>작성용!AK1332</f>
        <v>개별종목</v>
      </c>
      <c r="D1335" s="56">
        <f>작성용!T1332</f>
        <v>45702</v>
      </c>
      <c r="E1335" s="57" t="str">
        <f>작성용!B1332</f>
        <v>KB라이프(LT)</v>
      </c>
      <c r="F1335" s="57" t="str">
        <f>작성용!C1332</f>
        <v>재평가</v>
      </c>
      <c r="G1335" s="57" t="str">
        <f>작성용!D1332</f>
        <v>KB광명서울고속도로전문투자형사모특별자산투자신탁</v>
      </c>
      <c r="H1335" s="58" t="str">
        <f>작성용!E1332</f>
        <v>KBP2019090155</v>
      </c>
      <c r="I1335" s="57" t="str">
        <f>작성용!F1332</f>
        <v>B02</v>
      </c>
      <c r="J1335" s="57">
        <f>작성용!G1332</f>
        <v>0</v>
      </c>
      <c r="K1335" s="57" t="str">
        <f>작성용!H1332</f>
        <v>-</v>
      </c>
      <c r="L1335" s="57" t="str">
        <f>작성용!N1332</f>
        <v xml:space="preserve">분기 </v>
      </c>
      <c r="M1335" s="56" t="str">
        <f>작성용!U1332</f>
        <v>2025.03.31</v>
      </c>
      <c r="N1335" s="56" t="str">
        <f>작성용!V1332</f>
        <v>룩스루</v>
      </c>
      <c r="O1335" s="56" t="str">
        <f>작성용!W1332</f>
        <v>룩스루</v>
      </c>
      <c r="P1335" s="56" t="str">
        <f>작성용!X1332</f>
        <v>-</v>
      </c>
      <c r="Q1335" s="57" t="str">
        <f>작성용!AD1332</f>
        <v>대체평가3사업본부</v>
      </c>
      <c r="R1335" s="59">
        <f>작성용!AE1332</f>
        <v>0</v>
      </c>
      <c r="S1335" s="57" t="str">
        <f>작성용!AF1332</f>
        <v>대체평가3사업본부</v>
      </c>
      <c r="T1335" s="60" t="str">
        <f>작성용!AG1332</f>
        <v>-</v>
      </c>
      <c r="U1335" s="60" t="str">
        <f>작성용!AH1332</f>
        <v>-</v>
      </c>
      <c r="V1335" s="55">
        <f>작성용!AA1332</f>
        <v>202503</v>
      </c>
      <c r="W1335" s="57" t="str">
        <f>작성용!AC1332</f>
        <v>[T]기타보험기관[1본부]</v>
      </c>
      <c r="X1335" s="57" t="str">
        <f>작성용!O1332</f>
        <v xml:space="preserve"> </v>
      </c>
      <c r="Y1335" s="57" t="str">
        <f>작성용!P1332</f>
        <v xml:space="preserve"> </v>
      </c>
      <c r="Z1335" s="57" t="str">
        <f>작성용!Q1332</f>
        <v xml:space="preserve"> </v>
      </c>
      <c r="AA1335" s="55" t="str">
        <f>작성용!AJ1332</f>
        <v>-</v>
      </c>
      <c r="AB1335" s="55">
        <f>작성용!AB1332</f>
        <v>0</v>
      </c>
    </row>
    <row r="1336" spans="1:28" s="11" customFormat="1" ht="16.5" hidden="1" customHeight="1" x14ac:dyDescent="0.3">
      <c r="A1336" s="53">
        <f>작성용!AL1333</f>
        <v>1332</v>
      </c>
      <c r="B1336" s="54" t="str">
        <f>작성용!AI1333</f>
        <v>-</v>
      </c>
      <c r="C1336" s="55" t="str">
        <f>작성용!AK1333</f>
        <v>개별종목</v>
      </c>
      <c r="D1336" s="56">
        <f>작성용!T1333</f>
        <v>45702</v>
      </c>
      <c r="E1336" s="57" t="str">
        <f>작성용!B1333</f>
        <v>KB라이프(LT)</v>
      </c>
      <c r="F1336" s="57" t="str">
        <f>작성용!C1333</f>
        <v>재평가</v>
      </c>
      <c r="G1336" s="57" t="str">
        <f>작성용!D1333</f>
        <v>KB롯데마스터리스사모부동산신탁제1호</v>
      </c>
      <c r="H1336" s="58" t="str">
        <f>작성용!E1333</f>
        <v>KBP2016060116</v>
      </c>
      <c r="I1336" s="57" t="str">
        <f>작성용!F1333</f>
        <v>B02</v>
      </c>
      <c r="J1336" s="57">
        <f>작성용!G1333</f>
        <v>0</v>
      </c>
      <c r="K1336" s="57" t="str">
        <f>작성용!H1333</f>
        <v>-</v>
      </c>
      <c r="L1336" s="57" t="str">
        <f>작성용!N1333</f>
        <v xml:space="preserve">분기 </v>
      </c>
      <c r="M1336" s="56" t="str">
        <f>작성용!U1333</f>
        <v>2025.03.31</v>
      </c>
      <c r="N1336" s="56" t="str">
        <f>작성용!V1333</f>
        <v>룩스루</v>
      </c>
      <c r="O1336" s="56" t="str">
        <f>작성용!W1333</f>
        <v>룩스루</v>
      </c>
      <c r="P1336" s="56" t="str">
        <f>작성용!X1333</f>
        <v>-</v>
      </c>
      <c r="Q1336" s="57" t="str">
        <f>작성용!AD1333</f>
        <v>대체평가3사업본부</v>
      </c>
      <c r="R1336" s="59">
        <f>작성용!AE1333</f>
        <v>0</v>
      </c>
      <c r="S1336" s="57" t="str">
        <f>작성용!AF1333</f>
        <v>대체평가3사업본부</v>
      </c>
      <c r="T1336" s="60" t="str">
        <f>작성용!AG1333</f>
        <v>-</v>
      </c>
      <c r="U1336" s="60" t="str">
        <f>작성용!AH1333</f>
        <v>-</v>
      </c>
      <c r="V1336" s="55">
        <f>작성용!AA1333</f>
        <v>202503</v>
      </c>
      <c r="W1336" s="57" t="str">
        <f>작성용!AC1333</f>
        <v>[T]기타보험기관[1본부]</v>
      </c>
      <c r="X1336" s="57" t="str">
        <f>작성용!O1333</f>
        <v xml:space="preserve"> </v>
      </c>
      <c r="Y1336" s="57" t="str">
        <f>작성용!P1333</f>
        <v xml:space="preserve"> </v>
      </c>
      <c r="Z1336" s="57" t="str">
        <f>작성용!Q1333</f>
        <v xml:space="preserve"> </v>
      </c>
      <c r="AA1336" s="55" t="str">
        <f>작성용!AJ1333</f>
        <v>-</v>
      </c>
      <c r="AB1336" s="55">
        <f>작성용!AB1333</f>
        <v>0</v>
      </c>
    </row>
    <row r="1337" spans="1:28" s="11" customFormat="1" ht="16.5" hidden="1" customHeight="1" x14ac:dyDescent="0.3">
      <c r="A1337" s="53">
        <f>작성용!AL1334</f>
        <v>1333</v>
      </c>
      <c r="B1337" s="54" t="str">
        <f>작성용!AI1334</f>
        <v>-</v>
      </c>
      <c r="C1337" s="55" t="str">
        <f>작성용!AK1334</f>
        <v>개별종목</v>
      </c>
      <c r="D1337" s="56">
        <f>작성용!T1334</f>
        <v>45702</v>
      </c>
      <c r="E1337" s="57" t="str">
        <f>작성용!B1334</f>
        <v>KB라이프(LT)</v>
      </c>
      <c r="F1337" s="57" t="str">
        <f>작성용!C1334</f>
        <v>재평가</v>
      </c>
      <c r="G1337" s="57" t="str">
        <f>작성용!D1334</f>
        <v>KB부산김해경전철전문투자형사모특별자산투자신탁제2호</v>
      </c>
      <c r="H1337" s="58" t="str">
        <f>작성용!E1334</f>
        <v>KBP2020120107</v>
      </c>
      <c r="I1337" s="57" t="str">
        <f>작성용!F1334</f>
        <v>B02</v>
      </c>
      <c r="J1337" s="57">
        <f>작성용!G1334</f>
        <v>0</v>
      </c>
      <c r="K1337" s="57" t="str">
        <f>작성용!H1334</f>
        <v>-</v>
      </c>
      <c r="L1337" s="57" t="str">
        <f>작성용!N1334</f>
        <v xml:space="preserve">분기 </v>
      </c>
      <c r="M1337" s="56" t="str">
        <f>작성용!U1334</f>
        <v>2025.03.31</v>
      </c>
      <c r="N1337" s="56" t="str">
        <f>작성용!V1334</f>
        <v>룩스루</v>
      </c>
      <c r="O1337" s="56" t="str">
        <f>작성용!W1334</f>
        <v>룩스루</v>
      </c>
      <c r="P1337" s="56" t="str">
        <f>작성용!X1334</f>
        <v>-</v>
      </c>
      <c r="Q1337" s="57" t="str">
        <f>작성용!AD1334</f>
        <v>대체평가3사업본부</v>
      </c>
      <c r="R1337" s="59">
        <f>작성용!AE1334</f>
        <v>0</v>
      </c>
      <c r="S1337" s="57" t="str">
        <f>작성용!AF1334</f>
        <v>대체평가3사업본부</v>
      </c>
      <c r="T1337" s="60" t="str">
        <f>작성용!AG1334</f>
        <v>-</v>
      </c>
      <c r="U1337" s="60" t="str">
        <f>작성용!AH1334</f>
        <v>-</v>
      </c>
      <c r="V1337" s="55">
        <f>작성용!AA1334</f>
        <v>202503</v>
      </c>
      <c r="W1337" s="57" t="str">
        <f>작성용!AC1334</f>
        <v>[T]기타보험기관[1본부]</v>
      </c>
      <c r="X1337" s="57" t="str">
        <f>작성용!O1334</f>
        <v xml:space="preserve"> </v>
      </c>
      <c r="Y1337" s="57" t="str">
        <f>작성용!P1334</f>
        <v xml:space="preserve"> </v>
      </c>
      <c r="Z1337" s="57" t="str">
        <f>작성용!Q1334</f>
        <v xml:space="preserve"> </v>
      </c>
      <c r="AA1337" s="55" t="str">
        <f>작성용!AJ1334</f>
        <v>-</v>
      </c>
      <c r="AB1337" s="55">
        <f>작성용!AB1334</f>
        <v>0</v>
      </c>
    </row>
    <row r="1338" spans="1:28" s="11" customFormat="1" ht="16.5" hidden="1" customHeight="1" x14ac:dyDescent="0.3">
      <c r="A1338" s="53">
        <f>작성용!AL1335</f>
        <v>1334</v>
      </c>
      <c r="B1338" s="54" t="str">
        <f>작성용!AI1335</f>
        <v>-</v>
      </c>
      <c r="C1338" s="55" t="str">
        <f>작성용!AK1335</f>
        <v>개별종목</v>
      </c>
      <c r="D1338" s="56">
        <f>작성용!T1335</f>
        <v>45702</v>
      </c>
      <c r="E1338" s="57" t="str">
        <f>작성용!B1335</f>
        <v>KB라이프(LT)</v>
      </c>
      <c r="F1338" s="57" t="str">
        <f>작성용!C1335</f>
        <v>재평가</v>
      </c>
      <c r="G1338" s="57" t="str">
        <f>작성용!D1335</f>
        <v>KB생활인프라BTL전문투자형사모특별자산투자신탁</v>
      </c>
      <c r="H1338" s="58" t="str">
        <f>작성용!E1335</f>
        <v>KBP2019030021</v>
      </c>
      <c r="I1338" s="57" t="str">
        <f>작성용!F1335</f>
        <v>B02</v>
      </c>
      <c r="J1338" s="57">
        <f>작성용!G1335</f>
        <v>0</v>
      </c>
      <c r="K1338" s="57" t="str">
        <f>작성용!H1335</f>
        <v>-</v>
      </c>
      <c r="L1338" s="57" t="str">
        <f>작성용!N1335</f>
        <v xml:space="preserve">분기 </v>
      </c>
      <c r="M1338" s="56" t="str">
        <f>작성용!U1335</f>
        <v>2025.03.31</v>
      </c>
      <c r="N1338" s="56" t="str">
        <f>작성용!V1335</f>
        <v>룩스루</v>
      </c>
      <c r="O1338" s="56" t="str">
        <f>작성용!W1335</f>
        <v>룩스루</v>
      </c>
      <c r="P1338" s="56" t="str">
        <f>작성용!X1335</f>
        <v>-</v>
      </c>
      <c r="Q1338" s="57" t="str">
        <f>작성용!AD1335</f>
        <v>대체평가3사업본부</v>
      </c>
      <c r="R1338" s="59">
        <f>작성용!AE1335</f>
        <v>0</v>
      </c>
      <c r="S1338" s="57" t="str">
        <f>작성용!AF1335</f>
        <v>대체평가3사업본부</v>
      </c>
      <c r="T1338" s="60" t="str">
        <f>작성용!AG1335</f>
        <v>-</v>
      </c>
      <c r="U1338" s="60" t="str">
        <f>작성용!AH1335</f>
        <v>-</v>
      </c>
      <c r="V1338" s="55">
        <f>작성용!AA1335</f>
        <v>202503</v>
      </c>
      <c r="W1338" s="57" t="str">
        <f>작성용!AC1335</f>
        <v>[T]기타보험기관[1본부]</v>
      </c>
      <c r="X1338" s="57" t="str">
        <f>작성용!O1335</f>
        <v xml:space="preserve"> </v>
      </c>
      <c r="Y1338" s="57" t="str">
        <f>작성용!P1335</f>
        <v xml:space="preserve"> </v>
      </c>
      <c r="Z1338" s="57" t="str">
        <f>작성용!Q1335</f>
        <v xml:space="preserve"> </v>
      </c>
      <c r="AA1338" s="55" t="str">
        <f>작성용!AJ1335</f>
        <v>-</v>
      </c>
      <c r="AB1338" s="55">
        <f>작성용!AB1335</f>
        <v>0</v>
      </c>
    </row>
    <row r="1339" spans="1:28" s="11" customFormat="1" ht="16.5" hidden="1" customHeight="1" x14ac:dyDescent="0.3">
      <c r="A1339" s="53">
        <f>작성용!AL1336</f>
        <v>1335</v>
      </c>
      <c r="B1339" s="54" t="str">
        <f>작성용!AI1336</f>
        <v>-</v>
      </c>
      <c r="C1339" s="55" t="str">
        <f>작성용!AK1336</f>
        <v>개별종목</v>
      </c>
      <c r="D1339" s="56">
        <f>작성용!T1336</f>
        <v>45702</v>
      </c>
      <c r="E1339" s="57" t="str">
        <f>작성용!B1336</f>
        <v>KB라이프(LT)</v>
      </c>
      <c r="F1339" s="57" t="str">
        <f>작성용!C1336</f>
        <v>재평가</v>
      </c>
      <c r="G1339" s="57" t="str">
        <f>작성용!D1336</f>
        <v>KB서부내륙고속도로전문투자형사모특별자산투자신탁제1종수익증권</v>
      </c>
      <c r="H1339" s="58" t="str">
        <f>작성용!E1336</f>
        <v>KBP2018030055</v>
      </c>
      <c r="I1339" s="57" t="str">
        <f>작성용!F1336</f>
        <v>B02</v>
      </c>
      <c r="J1339" s="57">
        <f>작성용!G1336</f>
        <v>0</v>
      </c>
      <c r="K1339" s="57" t="str">
        <f>작성용!H1336</f>
        <v>-</v>
      </c>
      <c r="L1339" s="57" t="str">
        <f>작성용!N1336</f>
        <v xml:space="preserve">분기 </v>
      </c>
      <c r="M1339" s="56" t="str">
        <f>작성용!U1336</f>
        <v>2025.03.31</v>
      </c>
      <c r="N1339" s="56" t="str">
        <f>작성용!V1336</f>
        <v>룩스루</v>
      </c>
      <c r="O1339" s="56" t="str">
        <f>작성용!W1336</f>
        <v>룩스루</v>
      </c>
      <c r="P1339" s="56" t="str">
        <f>작성용!X1336</f>
        <v>-</v>
      </c>
      <c r="Q1339" s="57" t="str">
        <f>작성용!AD1336</f>
        <v>대체평가3사업본부</v>
      </c>
      <c r="R1339" s="59">
        <f>작성용!AE1336</f>
        <v>0</v>
      </c>
      <c r="S1339" s="57" t="str">
        <f>작성용!AF1336</f>
        <v>대체평가3사업본부</v>
      </c>
      <c r="T1339" s="60" t="str">
        <f>작성용!AG1336</f>
        <v>-</v>
      </c>
      <c r="U1339" s="60" t="str">
        <f>작성용!AH1336</f>
        <v>-</v>
      </c>
      <c r="V1339" s="55">
        <f>작성용!AA1336</f>
        <v>202503</v>
      </c>
      <c r="W1339" s="57" t="str">
        <f>작성용!AC1336</f>
        <v>[T]기타보험기관[1본부]</v>
      </c>
      <c r="X1339" s="57" t="str">
        <f>작성용!O1336</f>
        <v xml:space="preserve"> </v>
      </c>
      <c r="Y1339" s="57" t="str">
        <f>작성용!P1336</f>
        <v xml:space="preserve"> </v>
      </c>
      <c r="Z1339" s="57" t="str">
        <f>작성용!Q1336</f>
        <v xml:space="preserve"> </v>
      </c>
      <c r="AA1339" s="55" t="str">
        <f>작성용!AJ1336</f>
        <v>-</v>
      </c>
      <c r="AB1339" s="55">
        <f>작성용!AB1336</f>
        <v>0</v>
      </c>
    </row>
    <row r="1340" spans="1:28" s="11" customFormat="1" ht="16.5" hidden="1" customHeight="1" x14ac:dyDescent="0.3">
      <c r="A1340" s="53">
        <f>작성용!AL1337</f>
        <v>1336</v>
      </c>
      <c r="B1340" s="54" t="str">
        <f>작성용!AI1337</f>
        <v>-</v>
      </c>
      <c r="C1340" s="55" t="str">
        <f>작성용!AK1337</f>
        <v>개별종목</v>
      </c>
      <c r="D1340" s="56">
        <f>작성용!T1337</f>
        <v>45702</v>
      </c>
      <c r="E1340" s="57" t="str">
        <f>작성용!B1337</f>
        <v>KB라이프(LT)</v>
      </c>
      <c r="F1340" s="57" t="str">
        <f>작성용!C1337</f>
        <v>재평가</v>
      </c>
      <c r="G1340" s="57" t="str">
        <f>작성용!D1337</f>
        <v>KB선순위인수금융사모특별자산투자신탁제3호</v>
      </c>
      <c r="H1340" s="58" t="str">
        <f>작성용!E1337</f>
        <v>KBP2019120132</v>
      </c>
      <c r="I1340" s="57" t="str">
        <f>작성용!F1337</f>
        <v>B02</v>
      </c>
      <c r="J1340" s="57">
        <f>작성용!G1337</f>
        <v>0</v>
      </c>
      <c r="K1340" s="57" t="str">
        <f>작성용!H1337</f>
        <v>-</v>
      </c>
      <c r="L1340" s="57" t="str">
        <f>작성용!N1337</f>
        <v xml:space="preserve">분기 </v>
      </c>
      <c r="M1340" s="56" t="str">
        <f>작성용!U1337</f>
        <v>2025.03.31</v>
      </c>
      <c r="N1340" s="56" t="str">
        <f>작성용!V1337</f>
        <v>룩스루</v>
      </c>
      <c r="O1340" s="56" t="str">
        <f>작성용!W1337</f>
        <v>룩스루</v>
      </c>
      <c r="P1340" s="56" t="str">
        <f>작성용!X1337</f>
        <v>-</v>
      </c>
      <c r="Q1340" s="57" t="str">
        <f>작성용!AD1337</f>
        <v>대체평가3사업본부</v>
      </c>
      <c r="R1340" s="59">
        <f>작성용!AE1337</f>
        <v>0</v>
      </c>
      <c r="S1340" s="57" t="str">
        <f>작성용!AF1337</f>
        <v>대체평가3사업본부</v>
      </c>
      <c r="T1340" s="60" t="str">
        <f>작성용!AG1337</f>
        <v>-</v>
      </c>
      <c r="U1340" s="60" t="str">
        <f>작성용!AH1337</f>
        <v>-</v>
      </c>
      <c r="V1340" s="55">
        <f>작성용!AA1337</f>
        <v>202503</v>
      </c>
      <c r="W1340" s="57" t="str">
        <f>작성용!AC1337</f>
        <v>[T]기타보험기관[1본부]</v>
      </c>
      <c r="X1340" s="57" t="str">
        <f>작성용!O1337</f>
        <v xml:space="preserve"> </v>
      </c>
      <c r="Y1340" s="57" t="str">
        <f>작성용!P1337</f>
        <v xml:space="preserve"> </v>
      </c>
      <c r="Z1340" s="57" t="str">
        <f>작성용!Q1337</f>
        <v xml:space="preserve"> </v>
      </c>
      <c r="AA1340" s="55" t="str">
        <f>작성용!AJ1337</f>
        <v>-</v>
      </c>
      <c r="AB1340" s="55">
        <f>작성용!AB1337</f>
        <v>0</v>
      </c>
    </row>
    <row r="1341" spans="1:28" s="11" customFormat="1" ht="16.5" hidden="1" customHeight="1" x14ac:dyDescent="0.3">
      <c r="A1341" s="53">
        <f>작성용!AL1338</f>
        <v>1337</v>
      </c>
      <c r="B1341" s="54" t="str">
        <f>작성용!AI1338</f>
        <v>-</v>
      </c>
      <c r="C1341" s="55" t="str">
        <f>작성용!AK1338</f>
        <v>개별종목</v>
      </c>
      <c r="D1341" s="56">
        <f>작성용!T1338</f>
        <v>45702</v>
      </c>
      <c r="E1341" s="57" t="str">
        <f>작성용!B1338</f>
        <v>KB라이프(LT)</v>
      </c>
      <c r="F1341" s="57" t="str">
        <f>작성용!C1338</f>
        <v>재평가</v>
      </c>
      <c r="G1341" s="57" t="str">
        <f>작성용!D1338</f>
        <v>KB솔라에너지사모특별자산투자신탁</v>
      </c>
      <c r="H1341" s="58" t="str">
        <f>작성용!E1338</f>
        <v>KBP2016060118</v>
      </c>
      <c r="I1341" s="57" t="str">
        <f>작성용!F1338</f>
        <v>B02</v>
      </c>
      <c r="J1341" s="57">
        <f>작성용!G1338</f>
        <v>0</v>
      </c>
      <c r="K1341" s="57" t="str">
        <f>작성용!H1338</f>
        <v>-</v>
      </c>
      <c r="L1341" s="57" t="str">
        <f>작성용!N1338</f>
        <v xml:space="preserve">분기 </v>
      </c>
      <c r="M1341" s="56" t="str">
        <f>작성용!U1338</f>
        <v>2025.03.31</v>
      </c>
      <c r="N1341" s="56" t="str">
        <f>작성용!V1338</f>
        <v>룩스루</v>
      </c>
      <c r="O1341" s="56" t="str">
        <f>작성용!W1338</f>
        <v>룩스루</v>
      </c>
      <c r="P1341" s="56" t="str">
        <f>작성용!X1338</f>
        <v>-</v>
      </c>
      <c r="Q1341" s="57" t="str">
        <f>작성용!AD1338</f>
        <v>대체평가3사업본부</v>
      </c>
      <c r="R1341" s="59">
        <f>작성용!AE1338</f>
        <v>0</v>
      </c>
      <c r="S1341" s="57" t="str">
        <f>작성용!AF1338</f>
        <v>대체평가3사업본부</v>
      </c>
      <c r="T1341" s="60" t="str">
        <f>작성용!AG1338</f>
        <v>-</v>
      </c>
      <c r="U1341" s="60" t="str">
        <f>작성용!AH1338</f>
        <v>-</v>
      </c>
      <c r="V1341" s="55">
        <f>작성용!AA1338</f>
        <v>202503</v>
      </c>
      <c r="W1341" s="57" t="str">
        <f>작성용!AC1338</f>
        <v>[T]기타보험기관[1본부]</v>
      </c>
      <c r="X1341" s="57" t="str">
        <f>작성용!O1338</f>
        <v xml:space="preserve"> </v>
      </c>
      <c r="Y1341" s="57" t="str">
        <f>작성용!P1338</f>
        <v xml:space="preserve"> </v>
      </c>
      <c r="Z1341" s="57" t="str">
        <f>작성용!Q1338</f>
        <v xml:space="preserve"> </v>
      </c>
      <c r="AA1341" s="55" t="str">
        <f>작성용!AJ1338</f>
        <v>-</v>
      </c>
      <c r="AB1341" s="55">
        <f>작성용!AB1338</f>
        <v>0</v>
      </c>
    </row>
    <row r="1342" spans="1:28" s="11" customFormat="1" ht="16.5" hidden="1" customHeight="1" x14ac:dyDescent="0.3">
      <c r="A1342" s="53">
        <f>작성용!AL1339</f>
        <v>1338</v>
      </c>
      <c r="B1342" s="54" t="str">
        <f>작성용!AI1339</f>
        <v>-</v>
      </c>
      <c r="C1342" s="55" t="str">
        <f>작성용!AK1339</f>
        <v>개별종목</v>
      </c>
      <c r="D1342" s="56">
        <f>작성용!T1339</f>
        <v>45702</v>
      </c>
      <c r="E1342" s="57" t="str">
        <f>작성용!B1339</f>
        <v>KB라이프(LT)</v>
      </c>
      <c r="F1342" s="57" t="str">
        <f>작성용!C1339</f>
        <v>재평가</v>
      </c>
      <c r="G1342" s="57" t="str">
        <f>작성용!D1339</f>
        <v>KB안양-성남고속도로사모특별자산투자신탁</v>
      </c>
      <c r="H1342" s="58" t="str">
        <f>작성용!E1339</f>
        <v>KBP2016030006</v>
      </c>
      <c r="I1342" s="57" t="str">
        <f>작성용!F1339</f>
        <v>B02</v>
      </c>
      <c r="J1342" s="57">
        <f>작성용!G1339</f>
        <v>0</v>
      </c>
      <c r="K1342" s="57" t="str">
        <f>작성용!H1339</f>
        <v>-</v>
      </c>
      <c r="L1342" s="57" t="str">
        <f>작성용!N1339</f>
        <v xml:space="preserve">분기 </v>
      </c>
      <c r="M1342" s="56" t="str">
        <f>작성용!U1339</f>
        <v>2025.03.31</v>
      </c>
      <c r="N1342" s="56" t="str">
        <f>작성용!V1339</f>
        <v>룩스루</v>
      </c>
      <c r="O1342" s="56" t="str">
        <f>작성용!W1339</f>
        <v>룩스루</v>
      </c>
      <c r="P1342" s="56" t="str">
        <f>작성용!X1339</f>
        <v>-</v>
      </c>
      <c r="Q1342" s="57" t="str">
        <f>작성용!AD1339</f>
        <v>대체평가3사업본부</v>
      </c>
      <c r="R1342" s="59">
        <f>작성용!AE1339</f>
        <v>0</v>
      </c>
      <c r="S1342" s="57" t="str">
        <f>작성용!AF1339</f>
        <v>대체평가3사업본부</v>
      </c>
      <c r="T1342" s="60" t="str">
        <f>작성용!AG1339</f>
        <v>-</v>
      </c>
      <c r="U1342" s="60" t="str">
        <f>작성용!AH1339</f>
        <v>-</v>
      </c>
      <c r="V1342" s="55">
        <f>작성용!AA1339</f>
        <v>202503</v>
      </c>
      <c r="W1342" s="57" t="str">
        <f>작성용!AC1339</f>
        <v>[T]기타보험기관[1본부]</v>
      </c>
      <c r="X1342" s="57" t="str">
        <f>작성용!O1339</f>
        <v xml:space="preserve"> </v>
      </c>
      <c r="Y1342" s="57" t="str">
        <f>작성용!P1339</f>
        <v xml:space="preserve"> </v>
      </c>
      <c r="Z1342" s="57" t="str">
        <f>작성용!Q1339</f>
        <v xml:space="preserve"> </v>
      </c>
      <c r="AA1342" s="55" t="str">
        <f>작성용!AJ1339</f>
        <v>-</v>
      </c>
      <c r="AB1342" s="55">
        <f>작성용!AB1339</f>
        <v>0</v>
      </c>
    </row>
    <row r="1343" spans="1:28" s="11" customFormat="1" ht="16.5" hidden="1" customHeight="1" x14ac:dyDescent="0.3">
      <c r="A1343" s="53">
        <f>작성용!AL1340</f>
        <v>1339</v>
      </c>
      <c r="B1343" s="54" t="str">
        <f>작성용!AI1340</f>
        <v>-</v>
      </c>
      <c r="C1343" s="55" t="str">
        <f>작성용!AK1340</f>
        <v>개별종목</v>
      </c>
      <c r="D1343" s="56">
        <f>작성용!T1340</f>
        <v>45702</v>
      </c>
      <c r="E1343" s="57" t="str">
        <f>작성용!B1340</f>
        <v>KB라이프(LT)</v>
      </c>
      <c r="F1343" s="57" t="str">
        <f>작성용!C1340</f>
        <v>재평가</v>
      </c>
      <c r="G1343" s="57" t="str">
        <f>작성용!D1340</f>
        <v>KB을숙도대교사모특별자산투자신탁</v>
      </c>
      <c r="H1343" s="58" t="str">
        <f>작성용!E1340</f>
        <v>KBP2014020040</v>
      </c>
      <c r="I1343" s="57" t="str">
        <f>작성용!F1340</f>
        <v>B02</v>
      </c>
      <c r="J1343" s="57">
        <f>작성용!G1340</f>
        <v>0</v>
      </c>
      <c r="K1343" s="57" t="str">
        <f>작성용!H1340</f>
        <v>-</v>
      </c>
      <c r="L1343" s="57" t="str">
        <f>작성용!N1340</f>
        <v xml:space="preserve">분기 </v>
      </c>
      <c r="M1343" s="56" t="str">
        <f>작성용!U1340</f>
        <v>2025.03.31</v>
      </c>
      <c r="N1343" s="56" t="str">
        <f>작성용!V1340</f>
        <v>룩스루</v>
      </c>
      <c r="O1343" s="56" t="str">
        <f>작성용!W1340</f>
        <v>룩스루</v>
      </c>
      <c r="P1343" s="56" t="str">
        <f>작성용!X1340</f>
        <v>-</v>
      </c>
      <c r="Q1343" s="57" t="str">
        <f>작성용!AD1340</f>
        <v>대체평가3사업본부</v>
      </c>
      <c r="R1343" s="59">
        <f>작성용!AE1340</f>
        <v>0</v>
      </c>
      <c r="S1343" s="57" t="str">
        <f>작성용!AF1340</f>
        <v>대체평가3사업본부</v>
      </c>
      <c r="T1343" s="60" t="str">
        <f>작성용!AG1340</f>
        <v>-</v>
      </c>
      <c r="U1343" s="60" t="str">
        <f>작성용!AH1340</f>
        <v>-</v>
      </c>
      <c r="V1343" s="55">
        <f>작성용!AA1340</f>
        <v>202503</v>
      </c>
      <c r="W1343" s="57" t="str">
        <f>작성용!AC1340</f>
        <v>[T]기타보험기관[1본부]</v>
      </c>
      <c r="X1343" s="57" t="str">
        <f>작성용!O1340</f>
        <v xml:space="preserve"> </v>
      </c>
      <c r="Y1343" s="57" t="str">
        <f>작성용!P1340</f>
        <v xml:space="preserve"> </v>
      </c>
      <c r="Z1343" s="57" t="str">
        <f>작성용!Q1340</f>
        <v xml:space="preserve"> </v>
      </c>
      <c r="AA1343" s="55" t="str">
        <f>작성용!AJ1340</f>
        <v>-</v>
      </c>
      <c r="AB1343" s="55">
        <f>작성용!AB1340</f>
        <v>0</v>
      </c>
    </row>
    <row r="1344" spans="1:28" s="11" customFormat="1" ht="16.5" hidden="1" customHeight="1" x14ac:dyDescent="0.3">
      <c r="A1344" s="53">
        <f>작성용!AL1341</f>
        <v>1340</v>
      </c>
      <c r="B1344" s="54" t="str">
        <f>작성용!AI1341</f>
        <v>-</v>
      </c>
      <c r="C1344" s="55" t="str">
        <f>작성용!AK1341</f>
        <v>개별종목</v>
      </c>
      <c r="D1344" s="56">
        <f>작성용!T1341</f>
        <v>45702</v>
      </c>
      <c r="E1344" s="57" t="str">
        <f>작성용!B1341</f>
        <v>KB라이프(LT)</v>
      </c>
      <c r="F1344" s="57" t="str">
        <f>작성용!C1341</f>
        <v>재평가</v>
      </c>
      <c r="G1344" s="57" t="str">
        <f>작성용!D1341</f>
        <v>KB전문투자형사모부동산투자신탁제3호</v>
      </c>
      <c r="H1344" s="58" t="str">
        <f>작성용!E1341</f>
        <v>KBP2016120080</v>
      </c>
      <c r="I1344" s="57" t="str">
        <f>작성용!F1341</f>
        <v>B02</v>
      </c>
      <c r="J1344" s="57">
        <f>작성용!G1341</f>
        <v>0</v>
      </c>
      <c r="K1344" s="57" t="str">
        <f>작성용!H1341</f>
        <v>-</v>
      </c>
      <c r="L1344" s="57" t="str">
        <f>작성용!N1341</f>
        <v xml:space="preserve">분기 </v>
      </c>
      <c r="M1344" s="56" t="str">
        <f>작성용!U1341</f>
        <v>2025.03.31</v>
      </c>
      <c r="N1344" s="56" t="str">
        <f>작성용!V1341</f>
        <v>룩스루</v>
      </c>
      <c r="O1344" s="56" t="str">
        <f>작성용!W1341</f>
        <v>룩스루</v>
      </c>
      <c r="P1344" s="56" t="str">
        <f>작성용!X1341</f>
        <v>-</v>
      </c>
      <c r="Q1344" s="57" t="str">
        <f>작성용!AD1341</f>
        <v>대체평가3사업본부</v>
      </c>
      <c r="R1344" s="59">
        <f>작성용!AE1341</f>
        <v>0</v>
      </c>
      <c r="S1344" s="57" t="str">
        <f>작성용!AF1341</f>
        <v>대체평가3사업본부</v>
      </c>
      <c r="T1344" s="60" t="str">
        <f>작성용!AG1341</f>
        <v>-</v>
      </c>
      <c r="U1344" s="60" t="str">
        <f>작성용!AH1341</f>
        <v>-</v>
      </c>
      <c r="V1344" s="55">
        <f>작성용!AA1341</f>
        <v>202503</v>
      </c>
      <c r="W1344" s="57" t="str">
        <f>작성용!AC1341</f>
        <v>[T]기타보험기관[1본부]</v>
      </c>
      <c r="X1344" s="57" t="str">
        <f>작성용!O1341</f>
        <v xml:space="preserve"> </v>
      </c>
      <c r="Y1344" s="57" t="str">
        <f>작성용!P1341</f>
        <v xml:space="preserve"> </v>
      </c>
      <c r="Z1344" s="57" t="str">
        <f>작성용!Q1341</f>
        <v xml:space="preserve"> </v>
      </c>
      <c r="AA1344" s="55" t="str">
        <f>작성용!AJ1341</f>
        <v>-</v>
      </c>
      <c r="AB1344" s="55">
        <f>작성용!AB1341</f>
        <v>0</v>
      </c>
    </row>
    <row r="1345" spans="1:28" s="11" customFormat="1" ht="16.5" hidden="1" customHeight="1" x14ac:dyDescent="0.3">
      <c r="A1345" s="53">
        <f>작성용!AL1342</f>
        <v>1341</v>
      </c>
      <c r="B1345" s="54" t="str">
        <f>작성용!AI1342</f>
        <v>-</v>
      </c>
      <c r="C1345" s="55" t="str">
        <f>작성용!AK1342</f>
        <v>개별종목</v>
      </c>
      <c r="D1345" s="56">
        <f>작성용!T1342</f>
        <v>45702</v>
      </c>
      <c r="E1345" s="57" t="str">
        <f>작성용!B1342</f>
        <v>KB라이프(LT)</v>
      </c>
      <c r="F1345" s="57" t="str">
        <f>작성용!C1342</f>
        <v>재평가</v>
      </c>
      <c r="G1345" s="57" t="str">
        <f>작성용!D1342</f>
        <v>KB희망나눔BTL사모특별자산투자신탁</v>
      </c>
      <c r="H1345" s="58" t="str">
        <f>작성용!E1342</f>
        <v>KBP2016060105</v>
      </c>
      <c r="I1345" s="57" t="str">
        <f>작성용!F1342</f>
        <v>B02</v>
      </c>
      <c r="J1345" s="57">
        <f>작성용!G1342</f>
        <v>0</v>
      </c>
      <c r="K1345" s="57" t="str">
        <f>작성용!H1342</f>
        <v>-</v>
      </c>
      <c r="L1345" s="57" t="str">
        <f>작성용!N1342</f>
        <v xml:space="preserve">분기 </v>
      </c>
      <c r="M1345" s="56" t="str">
        <f>작성용!U1342</f>
        <v>2025.03.31</v>
      </c>
      <c r="N1345" s="56" t="str">
        <f>작성용!V1342</f>
        <v>룩스루</v>
      </c>
      <c r="O1345" s="56" t="str">
        <f>작성용!W1342</f>
        <v>룩스루</v>
      </c>
      <c r="P1345" s="56" t="str">
        <f>작성용!X1342</f>
        <v>-</v>
      </c>
      <c r="Q1345" s="57" t="str">
        <f>작성용!AD1342</f>
        <v>대체평가3사업본부</v>
      </c>
      <c r="R1345" s="59">
        <f>작성용!AE1342</f>
        <v>0</v>
      </c>
      <c r="S1345" s="57" t="str">
        <f>작성용!AF1342</f>
        <v>대체평가3사업본부</v>
      </c>
      <c r="T1345" s="60" t="str">
        <f>작성용!AG1342</f>
        <v>-</v>
      </c>
      <c r="U1345" s="60" t="str">
        <f>작성용!AH1342</f>
        <v>-</v>
      </c>
      <c r="V1345" s="55">
        <f>작성용!AA1342</f>
        <v>202503</v>
      </c>
      <c r="W1345" s="57" t="str">
        <f>작성용!AC1342</f>
        <v>[T]기타보험기관[1본부]</v>
      </c>
      <c r="X1345" s="57" t="str">
        <f>작성용!O1342</f>
        <v xml:space="preserve"> </v>
      </c>
      <c r="Y1345" s="57" t="str">
        <f>작성용!P1342</f>
        <v xml:space="preserve"> </v>
      </c>
      <c r="Z1345" s="57" t="str">
        <f>작성용!Q1342</f>
        <v xml:space="preserve"> </v>
      </c>
      <c r="AA1345" s="55" t="str">
        <f>작성용!AJ1342</f>
        <v>-</v>
      </c>
      <c r="AB1345" s="55">
        <f>작성용!AB1342</f>
        <v>0</v>
      </c>
    </row>
    <row r="1346" spans="1:28" s="11" customFormat="1" ht="16.5" hidden="1" customHeight="1" x14ac:dyDescent="0.3">
      <c r="A1346" s="53">
        <f>작성용!AL1343</f>
        <v>1342</v>
      </c>
      <c r="B1346" s="54" t="str">
        <f>작성용!AI1343</f>
        <v>-</v>
      </c>
      <c r="C1346" s="55" t="str">
        <f>작성용!AK1343</f>
        <v>개별종목</v>
      </c>
      <c r="D1346" s="56">
        <f>작성용!T1343</f>
        <v>45702</v>
      </c>
      <c r="E1346" s="57" t="str">
        <f>작성용!B1343</f>
        <v>KB라이프(LT)</v>
      </c>
      <c r="F1346" s="57" t="str">
        <f>작성용!C1343</f>
        <v>재평가</v>
      </c>
      <c r="G1346" s="57" t="str">
        <f>작성용!D1343</f>
        <v>KCGI-B777F전문투자형사모특별자산투자신탁</v>
      </c>
      <c r="H1346" s="58" t="str">
        <f>작성용!E1343</f>
        <v>KBP2016060231</v>
      </c>
      <c r="I1346" s="57" t="str">
        <f>작성용!F1343</f>
        <v>B02</v>
      </c>
      <c r="J1346" s="57">
        <f>작성용!G1343</f>
        <v>0</v>
      </c>
      <c r="K1346" s="57" t="str">
        <f>작성용!H1343</f>
        <v>-</v>
      </c>
      <c r="L1346" s="57" t="str">
        <f>작성용!N1343</f>
        <v xml:space="preserve">분기 </v>
      </c>
      <c r="M1346" s="56" t="str">
        <f>작성용!U1343</f>
        <v>2025.03.31</v>
      </c>
      <c r="N1346" s="56" t="str">
        <f>작성용!V1343</f>
        <v>룩스루</v>
      </c>
      <c r="O1346" s="56" t="str">
        <f>작성용!W1343</f>
        <v>룩스루</v>
      </c>
      <c r="P1346" s="56" t="str">
        <f>작성용!X1343</f>
        <v>-</v>
      </c>
      <c r="Q1346" s="57" t="str">
        <f>작성용!AD1343</f>
        <v>대체평가3사업본부</v>
      </c>
      <c r="R1346" s="59">
        <f>작성용!AE1343</f>
        <v>0</v>
      </c>
      <c r="S1346" s="57" t="str">
        <f>작성용!AF1343</f>
        <v>대체평가3사업본부</v>
      </c>
      <c r="T1346" s="60" t="str">
        <f>작성용!AG1343</f>
        <v>-</v>
      </c>
      <c r="U1346" s="60" t="str">
        <f>작성용!AH1343</f>
        <v>-</v>
      </c>
      <c r="V1346" s="55">
        <f>작성용!AA1343</f>
        <v>202503</v>
      </c>
      <c r="W1346" s="57" t="str">
        <f>작성용!AC1343</f>
        <v>[T]기타보험기관[1본부]</v>
      </c>
      <c r="X1346" s="57" t="str">
        <f>작성용!O1343</f>
        <v xml:space="preserve"> </v>
      </c>
      <c r="Y1346" s="57" t="str">
        <f>작성용!P1343</f>
        <v xml:space="preserve"> </v>
      </c>
      <c r="Z1346" s="57" t="str">
        <f>작성용!Q1343</f>
        <v xml:space="preserve"> </v>
      </c>
      <c r="AA1346" s="55" t="str">
        <f>작성용!AJ1343</f>
        <v>-</v>
      </c>
      <c r="AB1346" s="55">
        <f>작성용!AB1343</f>
        <v>0</v>
      </c>
    </row>
    <row r="1347" spans="1:28" s="11" customFormat="1" ht="16.5" hidden="1" customHeight="1" x14ac:dyDescent="0.3">
      <c r="A1347" s="53">
        <f>작성용!AL1344</f>
        <v>1343</v>
      </c>
      <c r="B1347" s="54" t="str">
        <f>작성용!AI1344</f>
        <v>-</v>
      </c>
      <c r="C1347" s="55" t="str">
        <f>작성용!AK1344</f>
        <v>개별종목</v>
      </c>
      <c r="D1347" s="56">
        <f>작성용!T1344</f>
        <v>45702</v>
      </c>
      <c r="E1347" s="57" t="str">
        <f>작성용!B1344</f>
        <v>KB라이프(LT)</v>
      </c>
      <c r="F1347" s="57" t="str">
        <f>작성용!C1344</f>
        <v>재평가</v>
      </c>
      <c r="G1347" s="57" t="str">
        <f>작성용!D1344</f>
        <v>KIAMCO도로투자사모특별자산투자신탁제11호</v>
      </c>
      <c r="H1347" s="58" t="str">
        <f>작성용!E1344</f>
        <v>KBP2019090154</v>
      </c>
      <c r="I1347" s="57" t="str">
        <f>작성용!F1344</f>
        <v>B02</v>
      </c>
      <c r="J1347" s="57">
        <f>작성용!G1344</f>
        <v>0</v>
      </c>
      <c r="K1347" s="57" t="str">
        <f>작성용!H1344</f>
        <v>-</v>
      </c>
      <c r="L1347" s="57" t="str">
        <f>작성용!N1344</f>
        <v xml:space="preserve">분기 </v>
      </c>
      <c r="M1347" s="56" t="str">
        <f>작성용!U1344</f>
        <v>2025.03.31</v>
      </c>
      <c r="N1347" s="56" t="str">
        <f>작성용!V1344</f>
        <v>룩스루</v>
      </c>
      <c r="O1347" s="56" t="str">
        <f>작성용!W1344</f>
        <v>룩스루</v>
      </c>
      <c r="P1347" s="56" t="str">
        <f>작성용!X1344</f>
        <v>-</v>
      </c>
      <c r="Q1347" s="57" t="str">
        <f>작성용!AD1344</f>
        <v>대체평가3사업본부</v>
      </c>
      <c r="R1347" s="59">
        <f>작성용!AE1344</f>
        <v>0</v>
      </c>
      <c r="S1347" s="57" t="str">
        <f>작성용!AF1344</f>
        <v>대체평가3사업본부</v>
      </c>
      <c r="T1347" s="60" t="str">
        <f>작성용!AG1344</f>
        <v>-</v>
      </c>
      <c r="U1347" s="60" t="str">
        <f>작성용!AH1344</f>
        <v>-</v>
      </c>
      <c r="V1347" s="55">
        <f>작성용!AA1344</f>
        <v>202503</v>
      </c>
      <c r="W1347" s="57" t="str">
        <f>작성용!AC1344</f>
        <v>[T]기타보험기관[1본부]</v>
      </c>
      <c r="X1347" s="57" t="str">
        <f>작성용!O1344</f>
        <v xml:space="preserve"> </v>
      </c>
      <c r="Y1347" s="57" t="str">
        <f>작성용!P1344</f>
        <v xml:space="preserve"> </v>
      </c>
      <c r="Z1347" s="57" t="str">
        <f>작성용!Q1344</f>
        <v xml:space="preserve"> </v>
      </c>
      <c r="AA1347" s="55" t="str">
        <f>작성용!AJ1344</f>
        <v>-</v>
      </c>
      <c r="AB1347" s="55">
        <f>작성용!AB1344</f>
        <v>0</v>
      </c>
    </row>
    <row r="1348" spans="1:28" s="11" customFormat="1" ht="16.5" hidden="1" customHeight="1" x14ac:dyDescent="0.3">
      <c r="A1348" s="53">
        <f>작성용!AL1345</f>
        <v>1344</v>
      </c>
      <c r="B1348" s="54" t="str">
        <f>작성용!AI1345</f>
        <v>-</v>
      </c>
      <c r="C1348" s="55" t="str">
        <f>작성용!AK1345</f>
        <v>개별종목</v>
      </c>
      <c r="D1348" s="56">
        <f>작성용!T1345</f>
        <v>45702</v>
      </c>
      <c r="E1348" s="57" t="str">
        <f>작성용!B1345</f>
        <v>KB라이프(LT)</v>
      </c>
      <c r="F1348" s="57" t="str">
        <f>작성용!C1345</f>
        <v>재평가</v>
      </c>
      <c r="G1348" s="57" t="str">
        <f>작성용!D1345</f>
        <v>NH-AMUNDIESG모빌리티인프라전문투자형사모특별자산투자신탁1호</v>
      </c>
      <c r="H1348" s="58" t="str">
        <f>작성용!E1345</f>
        <v>KBP2021120161</v>
      </c>
      <c r="I1348" s="57" t="str">
        <f>작성용!F1345</f>
        <v>B02</v>
      </c>
      <c r="J1348" s="57">
        <f>작성용!G1345</f>
        <v>0</v>
      </c>
      <c r="K1348" s="57" t="str">
        <f>작성용!H1345</f>
        <v>-</v>
      </c>
      <c r="L1348" s="57" t="str">
        <f>작성용!N1345</f>
        <v xml:space="preserve">분기 </v>
      </c>
      <c r="M1348" s="56" t="str">
        <f>작성용!U1345</f>
        <v>2025.03.31</v>
      </c>
      <c r="N1348" s="56" t="str">
        <f>작성용!V1345</f>
        <v>룩스루</v>
      </c>
      <c r="O1348" s="56" t="str">
        <f>작성용!W1345</f>
        <v>룩스루</v>
      </c>
      <c r="P1348" s="56" t="str">
        <f>작성용!X1345</f>
        <v>-</v>
      </c>
      <c r="Q1348" s="57" t="str">
        <f>작성용!AD1345</f>
        <v>대체평가3사업본부</v>
      </c>
      <c r="R1348" s="59">
        <f>작성용!AE1345</f>
        <v>0</v>
      </c>
      <c r="S1348" s="57" t="str">
        <f>작성용!AF1345</f>
        <v>대체평가3사업본부</v>
      </c>
      <c r="T1348" s="60" t="str">
        <f>작성용!AG1345</f>
        <v>-</v>
      </c>
      <c r="U1348" s="60" t="str">
        <f>작성용!AH1345</f>
        <v>-</v>
      </c>
      <c r="V1348" s="55">
        <f>작성용!AA1345</f>
        <v>202503</v>
      </c>
      <c r="W1348" s="57" t="str">
        <f>작성용!AC1345</f>
        <v>[T]기타보험기관[1본부]</v>
      </c>
      <c r="X1348" s="57" t="str">
        <f>작성용!O1345</f>
        <v xml:space="preserve"> </v>
      </c>
      <c r="Y1348" s="57" t="str">
        <f>작성용!P1345</f>
        <v xml:space="preserve"> </v>
      </c>
      <c r="Z1348" s="57" t="str">
        <f>작성용!Q1345</f>
        <v xml:space="preserve"> </v>
      </c>
      <c r="AA1348" s="55" t="str">
        <f>작성용!AJ1345</f>
        <v>-</v>
      </c>
      <c r="AB1348" s="55">
        <f>작성용!AB1345</f>
        <v>0</v>
      </c>
    </row>
    <row r="1349" spans="1:28" s="11" customFormat="1" ht="16.5" hidden="1" customHeight="1" x14ac:dyDescent="0.3">
      <c r="A1349" s="53">
        <f>작성용!AL1346</f>
        <v>1345</v>
      </c>
      <c r="B1349" s="54" t="str">
        <f>작성용!AI1346</f>
        <v>-</v>
      </c>
      <c r="C1349" s="55" t="str">
        <f>작성용!AK1346</f>
        <v>개별종목</v>
      </c>
      <c r="D1349" s="56">
        <f>작성용!T1346</f>
        <v>45702</v>
      </c>
      <c r="E1349" s="57" t="str">
        <f>작성용!B1346</f>
        <v>KB라이프(LT)</v>
      </c>
      <c r="F1349" s="57" t="str">
        <f>작성용!C1346</f>
        <v>재평가</v>
      </c>
      <c r="G1349" s="57" t="str">
        <f>작성용!D1346</f>
        <v>다비하나BTL전문투자형사모투자신탁제7호</v>
      </c>
      <c r="H1349" s="58" t="str">
        <f>작성용!E1346</f>
        <v>KBP2018120219</v>
      </c>
      <c r="I1349" s="57" t="str">
        <f>작성용!F1346</f>
        <v>B02</v>
      </c>
      <c r="J1349" s="57">
        <f>작성용!G1346</f>
        <v>0</v>
      </c>
      <c r="K1349" s="57" t="str">
        <f>작성용!H1346</f>
        <v>-</v>
      </c>
      <c r="L1349" s="57" t="str">
        <f>작성용!N1346</f>
        <v xml:space="preserve">분기 </v>
      </c>
      <c r="M1349" s="56" t="str">
        <f>작성용!U1346</f>
        <v>2025.03.31</v>
      </c>
      <c r="N1349" s="56" t="str">
        <f>작성용!V1346</f>
        <v>룩스루</v>
      </c>
      <c r="O1349" s="56" t="str">
        <f>작성용!W1346</f>
        <v>룩스루</v>
      </c>
      <c r="P1349" s="56" t="str">
        <f>작성용!X1346</f>
        <v>-</v>
      </c>
      <c r="Q1349" s="57" t="str">
        <f>작성용!AD1346</f>
        <v>대체평가3사업본부</v>
      </c>
      <c r="R1349" s="59">
        <f>작성용!AE1346</f>
        <v>0</v>
      </c>
      <c r="S1349" s="57" t="str">
        <f>작성용!AF1346</f>
        <v>대체평가3사업본부</v>
      </c>
      <c r="T1349" s="60" t="str">
        <f>작성용!AG1346</f>
        <v>-</v>
      </c>
      <c r="U1349" s="60" t="str">
        <f>작성용!AH1346</f>
        <v>-</v>
      </c>
      <c r="V1349" s="55">
        <f>작성용!AA1346</f>
        <v>202503</v>
      </c>
      <c r="W1349" s="57" t="str">
        <f>작성용!AC1346</f>
        <v>[T]기타보험기관[1본부]</v>
      </c>
      <c r="X1349" s="57" t="str">
        <f>작성용!O1346</f>
        <v xml:space="preserve"> </v>
      </c>
      <c r="Y1349" s="57" t="str">
        <f>작성용!P1346</f>
        <v xml:space="preserve"> </v>
      </c>
      <c r="Z1349" s="57" t="str">
        <f>작성용!Q1346</f>
        <v xml:space="preserve"> </v>
      </c>
      <c r="AA1349" s="55" t="str">
        <f>작성용!AJ1346</f>
        <v>-</v>
      </c>
      <c r="AB1349" s="55">
        <f>작성용!AB1346</f>
        <v>0</v>
      </c>
    </row>
    <row r="1350" spans="1:28" s="11" customFormat="1" ht="16.5" hidden="1" customHeight="1" x14ac:dyDescent="0.3">
      <c r="A1350" s="53">
        <f>작성용!AL1347</f>
        <v>1346</v>
      </c>
      <c r="B1350" s="54" t="str">
        <f>작성용!AI1347</f>
        <v>-</v>
      </c>
      <c r="C1350" s="55" t="str">
        <f>작성용!AK1347</f>
        <v>개별종목</v>
      </c>
      <c r="D1350" s="56">
        <f>작성용!T1347</f>
        <v>45702</v>
      </c>
      <c r="E1350" s="57" t="str">
        <f>작성용!B1347</f>
        <v>KB라이프(LT)</v>
      </c>
      <c r="F1350" s="57" t="str">
        <f>작성용!C1347</f>
        <v>재평가</v>
      </c>
      <c r="G1350" s="57" t="str">
        <f>작성용!D1347</f>
        <v>메리츠전문투자형사모부동산투자신탁10호</v>
      </c>
      <c r="H1350" s="58" t="str">
        <f>작성용!E1347</f>
        <v>KBP2017120023</v>
      </c>
      <c r="I1350" s="57" t="str">
        <f>작성용!F1347</f>
        <v>B02</v>
      </c>
      <c r="J1350" s="57">
        <f>작성용!G1347</f>
        <v>0</v>
      </c>
      <c r="K1350" s="57" t="str">
        <f>작성용!H1347</f>
        <v>-</v>
      </c>
      <c r="L1350" s="57" t="str">
        <f>작성용!N1347</f>
        <v xml:space="preserve">분기 </v>
      </c>
      <c r="M1350" s="56" t="str">
        <f>작성용!U1347</f>
        <v>2025.03.31</v>
      </c>
      <c r="N1350" s="56" t="str">
        <f>작성용!V1347</f>
        <v>룩스루</v>
      </c>
      <c r="O1350" s="56" t="str">
        <f>작성용!W1347</f>
        <v>룩스루</v>
      </c>
      <c r="P1350" s="56" t="str">
        <f>작성용!X1347</f>
        <v>-</v>
      </c>
      <c r="Q1350" s="57" t="str">
        <f>작성용!AD1347</f>
        <v>대체평가3사업본부</v>
      </c>
      <c r="R1350" s="59">
        <f>작성용!AE1347</f>
        <v>0</v>
      </c>
      <c r="S1350" s="57" t="str">
        <f>작성용!AF1347</f>
        <v>대체평가3사업본부</v>
      </c>
      <c r="T1350" s="60" t="str">
        <f>작성용!AG1347</f>
        <v>-</v>
      </c>
      <c r="U1350" s="60" t="str">
        <f>작성용!AH1347</f>
        <v>-</v>
      </c>
      <c r="V1350" s="55">
        <f>작성용!AA1347</f>
        <v>202503</v>
      </c>
      <c r="W1350" s="57" t="str">
        <f>작성용!AC1347</f>
        <v>[T]기타보험기관[1본부]</v>
      </c>
      <c r="X1350" s="57" t="str">
        <f>작성용!O1347</f>
        <v xml:space="preserve"> </v>
      </c>
      <c r="Y1350" s="57" t="str">
        <f>작성용!P1347</f>
        <v xml:space="preserve"> </v>
      </c>
      <c r="Z1350" s="57" t="str">
        <f>작성용!Q1347</f>
        <v xml:space="preserve"> </v>
      </c>
      <c r="AA1350" s="55" t="str">
        <f>작성용!AJ1347</f>
        <v>-</v>
      </c>
      <c r="AB1350" s="55">
        <f>작성용!AB1347</f>
        <v>0</v>
      </c>
    </row>
    <row r="1351" spans="1:28" s="11" customFormat="1" ht="16.5" hidden="1" customHeight="1" x14ac:dyDescent="0.3">
      <c r="A1351" s="53">
        <f>작성용!AL1348</f>
        <v>1347</v>
      </c>
      <c r="B1351" s="54" t="str">
        <f>작성용!AI1348</f>
        <v>-</v>
      </c>
      <c r="C1351" s="55" t="str">
        <f>작성용!AK1348</f>
        <v>개별종목</v>
      </c>
      <c r="D1351" s="56">
        <f>작성용!T1348</f>
        <v>45702</v>
      </c>
      <c r="E1351" s="57" t="str">
        <f>작성용!B1348</f>
        <v>KB라이프(LT)</v>
      </c>
      <c r="F1351" s="57" t="str">
        <f>작성용!C1348</f>
        <v>재평가</v>
      </c>
      <c r="G1351" s="57" t="str">
        <f>작성용!D1348</f>
        <v>미래에셋신안산전문사모특별자산투자신탁1호</v>
      </c>
      <c r="H1351" s="58" t="str">
        <f>작성용!E1348</f>
        <v>KBP2019120194</v>
      </c>
      <c r="I1351" s="57" t="str">
        <f>작성용!F1348</f>
        <v>B02</v>
      </c>
      <c r="J1351" s="57">
        <f>작성용!G1348</f>
        <v>0</v>
      </c>
      <c r="K1351" s="57" t="str">
        <f>작성용!H1348</f>
        <v>-</v>
      </c>
      <c r="L1351" s="57" t="str">
        <f>작성용!N1348</f>
        <v xml:space="preserve">분기 </v>
      </c>
      <c r="M1351" s="56" t="str">
        <f>작성용!U1348</f>
        <v>2025.03.31</v>
      </c>
      <c r="N1351" s="56" t="str">
        <f>작성용!V1348</f>
        <v>룩스루</v>
      </c>
      <c r="O1351" s="56" t="str">
        <f>작성용!W1348</f>
        <v>룩스루</v>
      </c>
      <c r="P1351" s="56" t="str">
        <f>작성용!X1348</f>
        <v>-</v>
      </c>
      <c r="Q1351" s="57" t="str">
        <f>작성용!AD1348</f>
        <v>대체평가3사업본부</v>
      </c>
      <c r="R1351" s="59">
        <f>작성용!AE1348</f>
        <v>0</v>
      </c>
      <c r="S1351" s="57" t="str">
        <f>작성용!AF1348</f>
        <v>대체평가3사업본부</v>
      </c>
      <c r="T1351" s="60" t="str">
        <f>작성용!AG1348</f>
        <v>-</v>
      </c>
      <c r="U1351" s="60" t="str">
        <f>작성용!AH1348</f>
        <v>-</v>
      </c>
      <c r="V1351" s="55">
        <f>작성용!AA1348</f>
        <v>202503</v>
      </c>
      <c r="W1351" s="57" t="str">
        <f>작성용!AC1348</f>
        <v>[T]기타보험기관[1본부]</v>
      </c>
      <c r="X1351" s="57" t="str">
        <f>작성용!O1348</f>
        <v xml:space="preserve"> </v>
      </c>
      <c r="Y1351" s="57" t="str">
        <f>작성용!P1348</f>
        <v xml:space="preserve"> </v>
      </c>
      <c r="Z1351" s="57" t="str">
        <f>작성용!Q1348</f>
        <v xml:space="preserve"> </v>
      </c>
      <c r="AA1351" s="55" t="str">
        <f>작성용!AJ1348</f>
        <v>-</v>
      </c>
      <c r="AB1351" s="55">
        <f>작성용!AB1348</f>
        <v>0</v>
      </c>
    </row>
    <row r="1352" spans="1:28" s="11" customFormat="1" ht="16.5" hidden="1" customHeight="1" x14ac:dyDescent="0.3">
      <c r="A1352" s="53">
        <f>작성용!AL1349</f>
        <v>1348</v>
      </c>
      <c r="B1352" s="54" t="str">
        <f>작성용!AI1349</f>
        <v>-</v>
      </c>
      <c r="C1352" s="55" t="str">
        <f>작성용!AK1349</f>
        <v>개별종목</v>
      </c>
      <c r="D1352" s="56">
        <f>작성용!T1349</f>
        <v>45702</v>
      </c>
      <c r="E1352" s="57" t="str">
        <f>작성용!B1349</f>
        <v>KB라이프(LT)</v>
      </c>
      <c r="F1352" s="57" t="str">
        <f>작성용!C1349</f>
        <v>재평가</v>
      </c>
      <c r="G1352" s="57" t="str">
        <f>작성용!D1349</f>
        <v>신한일본태양광대출채권전문투자형사모특별자산투자신탁3호</v>
      </c>
      <c r="H1352" s="58" t="str">
        <f>작성용!E1349</f>
        <v>KBP2019120193</v>
      </c>
      <c r="I1352" s="57" t="str">
        <f>작성용!F1349</f>
        <v>B02</v>
      </c>
      <c r="J1352" s="57">
        <f>작성용!G1349</f>
        <v>0</v>
      </c>
      <c r="K1352" s="57" t="str">
        <f>작성용!H1349</f>
        <v>-</v>
      </c>
      <c r="L1352" s="57" t="str">
        <f>작성용!N1349</f>
        <v xml:space="preserve">분기 </v>
      </c>
      <c r="M1352" s="56" t="str">
        <f>작성용!U1349</f>
        <v>2025.03.31</v>
      </c>
      <c r="N1352" s="56" t="str">
        <f>작성용!V1349</f>
        <v>룩스루</v>
      </c>
      <c r="O1352" s="56" t="str">
        <f>작성용!W1349</f>
        <v>룩스루</v>
      </c>
      <c r="P1352" s="56" t="str">
        <f>작성용!X1349</f>
        <v>-</v>
      </c>
      <c r="Q1352" s="57" t="str">
        <f>작성용!AD1349</f>
        <v>대체평가3사업본부</v>
      </c>
      <c r="R1352" s="59">
        <f>작성용!AE1349</f>
        <v>0</v>
      </c>
      <c r="S1352" s="57" t="str">
        <f>작성용!AF1349</f>
        <v>대체평가3사업본부</v>
      </c>
      <c r="T1352" s="60" t="str">
        <f>작성용!AG1349</f>
        <v>-</v>
      </c>
      <c r="U1352" s="60" t="str">
        <f>작성용!AH1349</f>
        <v>-</v>
      </c>
      <c r="V1352" s="55">
        <f>작성용!AA1349</f>
        <v>202503</v>
      </c>
      <c r="W1352" s="57" t="str">
        <f>작성용!AC1349</f>
        <v>[T]기타보험기관[1본부]</v>
      </c>
      <c r="X1352" s="57" t="str">
        <f>작성용!O1349</f>
        <v xml:space="preserve"> </v>
      </c>
      <c r="Y1352" s="57" t="str">
        <f>작성용!P1349</f>
        <v xml:space="preserve"> </v>
      </c>
      <c r="Z1352" s="57" t="str">
        <f>작성용!Q1349</f>
        <v xml:space="preserve"> </v>
      </c>
      <c r="AA1352" s="55" t="str">
        <f>작성용!AJ1349</f>
        <v>-</v>
      </c>
      <c r="AB1352" s="55">
        <f>작성용!AB1349</f>
        <v>0</v>
      </c>
    </row>
    <row r="1353" spans="1:28" s="11" customFormat="1" ht="16.5" hidden="1" customHeight="1" x14ac:dyDescent="0.3">
      <c r="A1353" s="53">
        <f>작성용!AL1350</f>
        <v>1349</v>
      </c>
      <c r="B1353" s="54" t="str">
        <f>작성용!AI1350</f>
        <v>-</v>
      </c>
      <c r="C1353" s="55" t="str">
        <f>작성용!AK1350</f>
        <v>개별종목</v>
      </c>
      <c r="D1353" s="56">
        <f>작성용!T1350</f>
        <v>45702</v>
      </c>
      <c r="E1353" s="57" t="str">
        <f>작성용!B1350</f>
        <v>KB라이프(LT)</v>
      </c>
      <c r="F1353" s="57" t="str">
        <f>작성용!C1350</f>
        <v>재평가</v>
      </c>
      <c r="G1353" s="57" t="str">
        <f>작성용!D1350</f>
        <v>에이아이파트너스EdR유럽코어인프라1호(로스차일드인프라)</v>
      </c>
      <c r="H1353" s="58" t="str">
        <f>작성용!E1350</f>
        <v>KBP2019120218</v>
      </c>
      <c r="I1353" s="57" t="str">
        <f>작성용!F1350</f>
        <v>B02</v>
      </c>
      <c r="J1353" s="57">
        <f>작성용!G1350</f>
        <v>0</v>
      </c>
      <c r="K1353" s="57" t="str">
        <f>작성용!H1350</f>
        <v>-</v>
      </c>
      <c r="L1353" s="57" t="str">
        <f>작성용!N1350</f>
        <v xml:space="preserve">분기 </v>
      </c>
      <c r="M1353" s="56" t="str">
        <f>작성용!U1350</f>
        <v>2025.03.31</v>
      </c>
      <c r="N1353" s="56" t="str">
        <f>작성용!V1350</f>
        <v>룩스루</v>
      </c>
      <c r="O1353" s="56" t="str">
        <f>작성용!W1350</f>
        <v>룩스루</v>
      </c>
      <c r="P1353" s="56" t="str">
        <f>작성용!X1350</f>
        <v>-</v>
      </c>
      <c r="Q1353" s="57" t="str">
        <f>작성용!AD1350</f>
        <v>대체평가3사업본부</v>
      </c>
      <c r="R1353" s="59">
        <f>작성용!AE1350</f>
        <v>0</v>
      </c>
      <c r="S1353" s="57" t="str">
        <f>작성용!AF1350</f>
        <v>대체평가3사업본부</v>
      </c>
      <c r="T1353" s="60" t="str">
        <f>작성용!AG1350</f>
        <v>-</v>
      </c>
      <c r="U1353" s="60" t="str">
        <f>작성용!AH1350</f>
        <v>-</v>
      </c>
      <c r="V1353" s="55">
        <f>작성용!AA1350</f>
        <v>202503</v>
      </c>
      <c r="W1353" s="57" t="str">
        <f>작성용!AC1350</f>
        <v>[T]기타보험기관[1본부]</v>
      </c>
      <c r="X1353" s="57" t="str">
        <f>작성용!O1350</f>
        <v xml:space="preserve"> </v>
      </c>
      <c r="Y1353" s="57" t="str">
        <f>작성용!P1350</f>
        <v xml:space="preserve"> </v>
      </c>
      <c r="Z1353" s="57" t="str">
        <f>작성용!Q1350</f>
        <v xml:space="preserve"> </v>
      </c>
      <c r="AA1353" s="55" t="str">
        <f>작성용!AJ1350</f>
        <v>-</v>
      </c>
      <c r="AB1353" s="55">
        <f>작성용!AB1350</f>
        <v>0</v>
      </c>
    </row>
    <row r="1354" spans="1:28" s="11" customFormat="1" ht="16.5" hidden="1" customHeight="1" x14ac:dyDescent="0.3">
      <c r="A1354" s="53">
        <f>작성용!AL1351</f>
        <v>1350</v>
      </c>
      <c r="B1354" s="54" t="str">
        <f>작성용!AI1351</f>
        <v>-</v>
      </c>
      <c r="C1354" s="55" t="str">
        <f>작성용!AK1351</f>
        <v>개별종목</v>
      </c>
      <c r="D1354" s="56">
        <f>작성용!T1351</f>
        <v>45702</v>
      </c>
      <c r="E1354" s="57" t="str">
        <f>작성용!B1351</f>
        <v>KB라이프(LT)</v>
      </c>
      <c r="F1354" s="57" t="str">
        <f>작성용!C1351</f>
        <v>재평가</v>
      </c>
      <c r="G1354" s="57" t="str">
        <f>작성용!D1351</f>
        <v>에이아이파트너스수송인프라전문투자형사모특별자산투자신탁5호</v>
      </c>
      <c r="H1354" s="58" t="str">
        <f>작성용!E1351</f>
        <v>KBP2021060036</v>
      </c>
      <c r="I1354" s="57" t="str">
        <f>작성용!F1351</f>
        <v>B02</v>
      </c>
      <c r="J1354" s="57">
        <f>작성용!G1351</f>
        <v>0</v>
      </c>
      <c r="K1354" s="57" t="str">
        <f>작성용!H1351</f>
        <v>-</v>
      </c>
      <c r="L1354" s="57" t="str">
        <f>작성용!N1351</f>
        <v xml:space="preserve">분기 </v>
      </c>
      <c r="M1354" s="56" t="str">
        <f>작성용!U1351</f>
        <v>2025.03.31</v>
      </c>
      <c r="N1354" s="56" t="str">
        <f>작성용!V1351</f>
        <v>룩스루</v>
      </c>
      <c r="O1354" s="56" t="str">
        <f>작성용!W1351</f>
        <v>룩스루</v>
      </c>
      <c r="P1354" s="56" t="str">
        <f>작성용!X1351</f>
        <v>-</v>
      </c>
      <c r="Q1354" s="57" t="str">
        <f>작성용!AD1351</f>
        <v>대체평가3사업본부</v>
      </c>
      <c r="R1354" s="59">
        <f>작성용!AE1351</f>
        <v>0</v>
      </c>
      <c r="S1354" s="57" t="str">
        <f>작성용!AF1351</f>
        <v>대체평가3사업본부</v>
      </c>
      <c r="T1354" s="60" t="str">
        <f>작성용!AG1351</f>
        <v>-</v>
      </c>
      <c r="U1354" s="60" t="str">
        <f>작성용!AH1351</f>
        <v>-</v>
      </c>
      <c r="V1354" s="55">
        <f>작성용!AA1351</f>
        <v>202503</v>
      </c>
      <c r="W1354" s="57" t="str">
        <f>작성용!AC1351</f>
        <v>[T]기타보험기관[1본부]</v>
      </c>
      <c r="X1354" s="57" t="str">
        <f>작성용!O1351</f>
        <v xml:space="preserve"> </v>
      </c>
      <c r="Y1354" s="57" t="str">
        <f>작성용!P1351</f>
        <v xml:space="preserve"> </v>
      </c>
      <c r="Z1354" s="57" t="str">
        <f>작성용!Q1351</f>
        <v xml:space="preserve"> </v>
      </c>
      <c r="AA1354" s="55" t="str">
        <f>작성용!AJ1351</f>
        <v>-</v>
      </c>
      <c r="AB1354" s="55">
        <f>작성용!AB1351</f>
        <v>0</v>
      </c>
    </row>
    <row r="1355" spans="1:28" s="11" customFormat="1" ht="16.5" hidden="1" customHeight="1" x14ac:dyDescent="0.3">
      <c r="A1355" s="53">
        <f>작성용!AL1352</f>
        <v>1351</v>
      </c>
      <c r="B1355" s="54" t="str">
        <f>작성용!AI1352</f>
        <v>-</v>
      </c>
      <c r="C1355" s="55" t="str">
        <f>작성용!AK1352</f>
        <v>개별종목</v>
      </c>
      <c r="D1355" s="56">
        <f>작성용!T1352</f>
        <v>45702</v>
      </c>
      <c r="E1355" s="57" t="str">
        <f>작성용!B1352</f>
        <v>KB라이프(LT)</v>
      </c>
      <c r="F1355" s="57" t="str">
        <f>작성용!C1352</f>
        <v>재평가</v>
      </c>
      <c r="G1355" s="57" t="str">
        <f>작성용!D1352</f>
        <v>유진AVIATION전문투자형사모투자신탁17호</v>
      </c>
      <c r="H1355" s="58" t="str">
        <f>작성용!E1352</f>
        <v>KBP2020060041</v>
      </c>
      <c r="I1355" s="57" t="str">
        <f>작성용!F1352</f>
        <v>B02</v>
      </c>
      <c r="J1355" s="57">
        <f>작성용!G1352</f>
        <v>0</v>
      </c>
      <c r="K1355" s="57" t="str">
        <f>작성용!H1352</f>
        <v>-</v>
      </c>
      <c r="L1355" s="57" t="str">
        <f>작성용!N1352</f>
        <v xml:space="preserve">분기 </v>
      </c>
      <c r="M1355" s="56" t="str">
        <f>작성용!U1352</f>
        <v>2025.03.31</v>
      </c>
      <c r="N1355" s="56" t="str">
        <f>작성용!V1352</f>
        <v>룩스루</v>
      </c>
      <c r="O1355" s="56" t="str">
        <f>작성용!W1352</f>
        <v>룩스루</v>
      </c>
      <c r="P1355" s="56" t="str">
        <f>작성용!X1352</f>
        <v>-</v>
      </c>
      <c r="Q1355" s="57" t="str">
        <f>작성용!AD1352</f>
        <v>대체평가3사업본부</v>
      </c>
      <c r="R1355" s="59">
        <f>작성용!AE1352</f>
        <v>0</v>
      </c>
      <c r="S1355" s="57" t="str">
        <f>작성용!AF1352</f>
        <v>대체평가3사업본부</v>
      </c>
      <c r="T1355" s="60" t="str">
        <f>작성용!AG1352</f>
        <v>-</v>
      </c>
      <c r="U1355" s="60" t="str">
        <f>작성용!AH1352</f>
        <v>-</v>
      </c>
      <c r="V1355" s="55">
        <f>작성용!AA1352</f>
        <v>202503</v>
      </c>
      <c r="W1355" s="57" t="str">
        <f>작성용!AC1352</f>
        <v>[T]기타보험기관[1본부]</v>
      </c>
      <c r="X1355" s="57" t="str">
        <f>작성용!O1352</f>
        <v xml:space="preserve"> </v>
      </c>
      <c r="Y1355" s="57" t="str">
        <f>작성용!P1352</f>
        <v xml:space="preserve"> </v>
      </c>
      <c r="Z1355" s="57" t="str">
        <f>작성용!Q1352</f>
        <v xml:space="preserve"> </v>
      </c>
      <c r="AA1355" s="55" t="str">
        <f>작성용!AJ1352</f>
        <v>-</v>
      </c>
      <c r="AB1355" s="55">
        <f>작성용!AB1352</f>
        <v>0</v>
      </c>
    </row>
    <row r="1356" spans="1:28" s="11" customFormat="1" ht="16.5" hidden="1" customHeight="1" x14ac:dyDescent="0.3">
      <c r="A1356" s="53">
        <f>작성용!AL1353</f>
        <v>1352</v>
      </c>
      <c r="B1356" s="54" t="str">
        <f>작성용!AI1353</f>
        <v>-</v>
      </c>
      <c r="C1356" s="55" t="str">
        <f>작성용!AK1353</f>
        <v>개별종목</v>
      </c>
      <c r="D1356" s="56">
        <f>작성용!T1353</f>
        <v>45702</v>
      </c>
      <c r="E1356" s="57" t="str">
        <f>작성용!B1353</f>
        <v>KB라이프(LT)</v>
      </c>
      <c r="F1356" s="57" t="str">
        <f>작성용!C1353</f>
        <v>재평가</v>
      </c>
      <c r="G1356" s="57" t="str">
        <f>작성용!D1353</f>
        <v>이지스글로벌사모부동산투자신탁60-1호</v>
      </c>
      <c r="H1356" s="58" t="str">
        <f>작성용!E1353</f>
        <v>KBP2016060230</v>
      </c>
      <c r="I1356" s="57" t="str">
        <f>작성용!F1353</f>
        <v>B02</v>
      </c>
      <c r="J1356" s="57">
        <f>작성용!G1353</f>
        <v>0</v>
      </c>
      <c r="K1356" s="57" t="str">
        <f>작성용!H1353</f>
        <v>-</v>
      </c>
      <c r="L1356" s="57" t="str">
        <f>작성용!N1353</f>
        <v xml:space="preserve">분기 </v>
      </c>
      <c r="M1356" s="56" t="str">
        <f>작성용!U1353</f>
        <v>2025.03.31</v>
      </c>
      <c r="N1356" s="56" t="str">
        <f>작성용!V1353</f>
        <v>룩스루</v>
      </c>
      <c r="O1356" s="56" t="str">
        <f>작성용!W1353</f>
        <v>룩스루</v>
      </c>
      <c r="P1356" s="56" t="str">
        <f>작성용!X1353</f>
        <v>-</v>
      </c>
      <c r="Q1356" s="57" t="str">
        <f>작성용!AD1353</f>
        <v>대체평가3사업본부</v>
      </c>
      <c r="R1356" s="59">
        <f>작성용!AE1353</f>
        <v>0</v>
      </c>
      <c r="S1356" s="57" t="str">
        <f>작성용!AF1353</f>
        <v>대체평가3사업본부</v>
      </c>
      <c r="T1356" s="60" t="str">
        <f>작성용!AG1353</f>
        <v>-</v>
      </c>
      <c r="U1356" s="60" t="str">
        <f>작성용!AH1353</f>
        <v>-</v>
      </c>
      <c r="V1356" s="55">
        <f>작성용!AA1353</f>
        <v>202503</v>
      </c>
      <c r="W1356" s="57" t="str">
        <f>작성용!AC1353</f>
        <v>[T]기타보험기관[1본부]</v>
      </c>
      <c r="X1356" s="57" t="str">
        <f>작성용!O1353</f>
        <v xml:space="preserve"> </v>
      </c>
      <c r="Y1356" s="57" t="str">
        <f>작성용!P1353</f>
        <v xml:space="preserve"> </v>
      </c>
      <c r="Z1356" s="57" t="str">
        <f>작성용!Q1353</f>
        <v xml:space="preserve"> </v>
      </c>
      <c r="AA1356" s="55" t="str">
        <f>작성용!AJ1353</f>
        <v>-</v>
      </c>
      <c r="AB1356" s="55">
        <f>작성용!AB1353</f>
        <v>0</v>
      </c>
    </row>
    <row r="1357" spans="1:28" s="11" customFormat="1" ht="16.5" hidden="1" customHeight="1" x14ac:dyDescent="0.3">
      <c r="A1357" s="53">
        <f>작성용!AL1354</f>
        <v>1353</v>
      </c>
      <c r="B1357" s="54" t="str">
        <f>작성용!AI1354</f>
        <v>-</v>
      </c>
      <c r="C1357" s="55" t="str">
        <f>작성용!AK1354</f>
        <v>개별종목</v>
      </c>
      <c r="D1357" s="56">
        <f>작성용!T1354</f>
        <v>45702</v>
      </c>
      <c r="E1357" s="57" t="str">
        <f>작성용!B1354</f>
        <v>KB라이프(LT)</v>
      </c>
      <c r="F1357" s="57" t="str">
        <f>작성용!C1354</f>
        <v>재평가</v>
      </c>
      <c r="G1357" s="57" t="str">
        <f>작성용!D1354</f>
        <v>이지스글로벌사모부동산투자신탁60-2호</v>
      </c>
      <c r="H1357" s="58" t="str">
        <f>작성용!E1354</f>
        <v>KBP2016060232</v>
      </c>
      <c r="I1357" s="57" t="str">
        <f>작성용!F1354</f>
        <v>B02</v>
      </c>
      <c r="J1357" s="57">
        <f>작성용!G1354</f>
        <v>0</v>
      </c>
      <c r="K1357" s="57" t="str">
        <f>작성용!H1354</f>
        <v>-</v>
      </c>
      <c r="L1357" s="57" t="str">
        <f>작성용!N1354</f>
        <v xml:space="preserve">분기 </v>
      </c>
      <c r="M1357" s="56" t="str">
        <f>작성용!U1354</f>
        <v>2025.03.31</v>
      </c>
      <c r="N1357" s="56" t="str">
        <f>작성용!V1354</f>
        <v>룩스루</v>
      </c>
      <c r="O1357" s="56" t="str">
        <f>작성용!W1354</f>
        <v>룩스루</v>
      </c>
      <c r="P1357" s="56" t="str">
        <f>작성용!X1354</f>
        <v>-</v>
      </c>
      <c r="Q1357" s="57" t="str">
        <f>작성용!AD1354</f>
        <v>대체평가3사업본부</v>
      </c>
      <c r="R1357" s="59">
        <f>작성용!AE1354</f>
        <v>0</v>
      </c>
      <c r="S1357" s="57" t="str">
        <f>작성용!AF1354</f>
        <v>대체평가3사업본부</v>
      </c>
      <c r="T1357" s="60" t="str">
        <f>작성용!AG1354</f>
        <v>-</v>
      </c>
      <c r="U1357" s="60" t="str">
        <f>작성용!AH1354</f>
        <v>-</v>
      </c>
      <c r="V1357" s="55">
        <f>작성용!AA1354</f>
        <v>202503</v>
      </c>
      <c r="W1357" s="57" t="str">
        <f>작성용!AC1354</f>
        <v>[T]기타보험기관[1본부]</v>
      </c>
      <c r="X1357" s="57" t="str">
        <f>작성용!O1354</f>
        <v xml:space="preserve"> </v>
      </c>
      <c r="Y1357" s="57" t="str">
        <f>작성용!P1354</f>
        <v xml:space="preserve"> </v>
      </c>
      <c r="Z1357" s="57" t="str">
        <f>작성용!Q1354</f>
        <v xml:space="preserve"> </v>
      </c>
      <c r="AA1357" s="55" t="str">
        <f>작성용!AJ1354</f>
        <v>-</v>
      </c>
      <c r="AB1357" s="55">
        <f>작성용!AB1354</f>
        <v>0</v>
      </c>
    </row>
    <row r="1358" spans="1:28" s="11" customFormat="1" ht="16.5" hidden="1" customHeight="1" x14ac:dyDescent="0.3">
      <c r="A1358" s="53">
        <f>작성용!AL1355</f>
        <v>1354</v>
      </c>
      <c r="B1358" s="54" t="str">
        <f>작성용!AI1355</f>
        <v>-</v>
      </c>
      <c r="C1358" s="55" t="str">
        <f>작성용!AK1355</f>
        <v>개별종목</v>
      </c>
      <c r="D1358" s="56">
        <f>작성용!T1355</f>
        <v>45702</v>
      </c>
      <c r="E1358" s="57" t="str">
        <f>작성용!B1355</f>
        <v>KB라이프(LT)</v>
      </c>
      <c r="F1358" s="57" t="str">
        <f>작성용!C1355</f>
        <v>재평가</v>
      </c>
      <c r="G1358" s="57" t="str">
        <f>작성용!D1355</f>
        <v>트러스톤AVIATION전문투자형사모투자신탁1호</v>
      </c>
      <c r="H1358" s="58" t="str">
        <f>작성용!E1355</f>
        <v>KBP2017060009</v>
      </c>
      <c r="I1358" s="57" t="str">
        <f>작성용!F1355</f>
        <v>B02</v>
      </c>
      <c r="J1358" s="57">
        <f>작성용!G1355</f>
        <v>0</v>
      </c>
      <c r="K1358" s="57" t="str">
        <f>작성용!H1355</f>
        <v>-</v>
      </c>
      <c r="L1358" s="57" t="str">
        <f>작성용!N1355</f>
        <v xml:space="preserve">분기 </v>
      </c>
      <c r="M1358" s="56" t="str">
        <f>작성용!U1355</f>
        <v>2025.03.31</v>
      </c>
      <c r="N1358" s="56" t="str">
        <f>작성용!V1355</f>
        <v>룩스루</v>
      </c>
      <c r="O1358" s="56" t="str">
        <f>작성용!W1355</f>
        <v>룩스루</v>
      </c>
      <c r="P1358" s="56" t="str">
        <f>작성용!X1355</f>
        <v>-</v>
      </c>
      <c r="Q1358" s="57" t="str">
        <f>작성용!AD1355</f>
        <v>대체평가3사업본부</v>
      </c>
      <c r="R1358" s="59">
        <f>작성용!AE1355</f>
        <v>0</v>
      </c>
      <c r="S1358" s="57" t="str">
        <f>작성용!AF1355</f>
        <v>대체평가3사업본부</v>
      </c>
      <c r="T1358" s="60" t="str">
        <f>작성용!AG1355</f>
        <v>-</v>
      </c>
      <c r="U1358" s="60" t="str">
        <f>작성용!AH1355</f>
        <v>-</v>
      </c>
      <c r="V1358" s="55">
        <f>작성용!AA1355</f>
        <v>202503</v>
      </c>
      <c r="W1358" s="57" t="str">
        <f>작성용!AC1355</f>
        <v>[T]기타보험기관[1본부]</v>
      </c>
      <c r="X1358" s="57" t="str">
        <f>작성용!O1355</f>
        <v xml:space="preserve"> </v>
      </c>
      <c r="Y1358" s="57" t="str">
        <f>작성용!P1355</f>
        <v xml:space="preserve"> </v>
      </c>
      <c r="Z1358" s="57" t="str">
        <f>작성용!Q1355</f>
        <v xml:space="preserve"> </v>
      </c>
      <c r="AA1358" s="55" t="str">
        <f>작성용!AJ1355</f>
        <v>-</v>
      </c>
      <c r="AB1358" s="55">
        <f>작성용!AB1355</f>
        <v>0</v>
      </c>
    </row>
    <row r="1359" spans="1:28" s="11" customFormat="1" ht="16.5" hidden="1" customHeight="1" x14ac:dyDescent="0.3">
      <c r="A1359" s="53">
        <f>작성용!AL1356</f>
        <v>1355</v>
      </c>
      <c r="B1359" s="54" t="str">
        <f>작성용!AI1356</f>
        <v>-</v>
      </c>
      <c r="C1359" s="55" t="str">
        <f>작성용!AK1356</f>
        <v>개별종목</v>
      </c>
      <c r="D1359" s="56">
        <f>작성용!T1356</f>
        <v>45702</v>
      </c>
      <c r="E1359" s="57" t="str">
        <f>작성용!B1356</f>
        <v>KB라이프(LT)</v>
      </c>
      <c r="F1359" s="57" t="str">
        <f>작성용!C1356</f>
        <v>재평가</v>
      </c>
      <c r="G1359" s="57" t="str">
        <f>작성용!D1356</f>
        <v>파인스트리트US인프라전문투자형사모특별자산투자신탁1-1호</v>
      </c>
      <c r="H1359" s="58" t="str">
        <f>작성용!E1356</f>
        <v>KBP2020090094</v>
      </c>
      <c r="I1359" s="57" t="str">
        <f>작성용!F1356</f>
        <v>B02</v>
      </c>
      <c r="J1359" s="57">
        <f>작성용!G1356</f>
        <v>0</v>
      </c>
      <c r="K1359" s="57" t="str">
        <f>작성용!H1356</f>
        <v>-</v>
      </c>
      <c r="L1359" s="57" t="str">
        <f>작성용!N1356</f>
        <v xml:space="preserve">분기 </v>
      </c>
      <c r="M1359" s="56" t="str">
        <f>작성용!U1356</f>
        <v>2025.03.31</v>
      </c>
      <c r="N1359" s="56" t="str">
        <f>작성용!V1356</f>
        <v>룩스루</v>
      </c>
      <c r="O1359" s="56" t="str">
        <f>작성용!W1356</f>
        <v>룩스루</v>
      </c>
      <c r="P1359" s="56" t="str">
        <f>작성용!X1356</f>
        <v>-</v>
      </c>
      <c r="Q1359" s="57" t="str">
        <f>작성용!AD1356</f>
        <v>대체평가3사업본부</v>
      </c>
      <c r="R1359" s="59">
        <f>작성용!AE1356</f>
        <v>0</v>
      </c>
      <c r="S1359" s="57" t="str">
        <f>작성용!AF1356</f>
        <v>대체평가3사업본부</v>
      </c>
      <c r="T1359" s="60" t="str">
        <f>작성용!AG1356</f>
        <v>-</v>
      </c>
      <c r="U1359" s="60" t="str">
        <f>작성용!AH1356</f>
        <v>-</v>
      </c>
      <c r="V1359" s="55">
        <f>작성용!AA1356</f>
        <v>202503</v>
      </c>
      <c r="W1359" s="57" t="str">
        <f>작성용!AC1356</f>
        <v>[T]기타보험기관[1본부]</v>
      </c>
      <c r="X1359" s="57" t="str">
        <f>작성용!O1356</f>
        <v xml:space="preserve"> </v>
      </c>
      <c r="Y1359" s="57" t="str">
        <f>작성용!P1356</f>
        <v xml:space="preserve"> </v>
      </c>
      <c r="Z1359" s="57" t="str">
        <f>작성용!Q1356</f>
        <v xml:space="preserve"> </v>
      </c>
      <c r="AA1359" s="55" t="str">
        <f>작성용!AJ1356</f>
        <v>-</v>
      </c>
      <c r="AB1359" s="55">
        <f>작성용!AB1356</f>
        <v>0</v>
      </c>
    </row>
    <row r="1360" spans="1:28" s="11" customFormat="1" ht="16.5" hidden="1" customHeight="1" x14ac:dyDescent="0.3">
      <c r="A1360" s="53">
        <f>작성용!AL1357</f>
        <v>1356</v>
      </c>
      <c r="B1360" s="54" t="str">
        <f>작성용!AI1357</f>
        <v>-</v>
      </c>
      <c r="C1360" s="55" t="str">
        <f>작성용!AK1357</f>
        <v>개별종목</v>
      </c>
      <c r="D1360" s="56">
        <f>작성용!T1357</f>
        <v>45702</v>
      </c>
      <c r="E1360" s="57" t="str">
        <f>작성용!B1357</f>
        <v>KB라이프(LT)</v>
      </c>
      <c r="F1360" s="57" t="str">
        <f>작성용!C1357</f>
        <v>재평가</v>
      </c>
      <c r="G1360" s="57" t="str">
        <f>작성용!D1357</f>
        <v>하나대체투자항공기전문투자형사모특별자산투자신탁4호</v>
      </c>
      <c r="H1360" s="58" t="str">
        <f>작성용!E1357</f>
        <v>KBP2018030059</v>
      </c>
      <c r="I1360" s="57" t="str">
        <f>작성용!F1357</f>
        <v>B02</v>
      </c>
      <c r="J1360" s="57">
        <f>작성용!G1357</f>
        <v>0</v>
      </c>
      <c r="K1360" s="57" t="str">
        <f>작성용!H1357</f>
        <v>-</v>
      </c>
      <c r="L1360" s="57" t="str">
        <f>작성용!N1357</f>
        <v xml:space="preserve">분기 </v>
      </c>
      <c r="M1360" s="56" t="str">
        <f>작성용!U1357</f>
        <v>2025.03.31</v>
      </c>
      <c r="N1360" s="56" t="str">
        <f>작성용!V1357</f>
        <v>룩스루</v>
      </c>
      <c r="O1360" s="56" t="str">
        <f>작성용!W1357</f>
        <v>룩스루</v>
      </c>
      <c r="P1360" s="56" t="str">
        <f>작성용!X1357</f>
        <v>-</v>
      </c>
      <c r="Q1360" s="57" t="str">
        <f>작성용!AD1357</f>
        <v>대체평가3사업본부</v>
      </c>
      <c r="R1360" s="59">
        <f>작성용!AE1357</f>
        <v>0</v>
      </c>
      <c r="S1360" s="57" t="str">
        <f>작성용!AF1357</f>
        <v>대체평가3사업본부</v>
      </c>
      <c r="T1360" s="60" t="str">
        <f>작성용!AG1357</f>
        <v>-</v>
      </c>
      <c r="U1360" s="60" t="str">
        <f>작성용!AH1357</f>
        <v>-</v>
      </c>
      <c r="V1360" s="55">
        <f>작성용!AA1357</f>
        <v>202503</v>
      </c>
      <c r="W1360" s="57" t="str">
        <f>작성용!AC1357</f>
        <v>[T]기타보험기관[1본부]</v>
      </c>
      <c r="X1360" s="57" t="str">
        <f>작성용!O1357</f>
        <v xml:space="preserve"> </v>
      </c>
      <c r="Y1360" s="57" t="str">
        <f>작성용!P1357</f>
        <v xml:space="preserve"> </v>
      </c>
      <c r="Z1360" s="57" t="str">
        <f>작성용!Q1357</f>
        <v xml:space="preserve"> </v>
      </c>
      <c r="AA1360" s="55" t="str">
        <f>작성용!AJ1357</f>
        <v>-</v>
      </c>
      <c r="AB1360" s="55">
        <f>작성용!AB1357</f>
        <v>0</v>
      </c>
    </row>
    <row r="1361" spans="1:28" s="11" customFormat="1" ht="16.5" hidden="1" customHeight="1" x14ac:dyDescent="0.3">
      <c r="A1361" s="53">
        <f>작성용!AL1358</f>
        <v>1357</v>
      </c>
      <c r="B1361" s="54" t="str">
        <f>작성용!AI1358</f>
        <v>-</v>
      </c>
      <c r="C1361" s="55" t="str">
        <f>작성용!AK1358</f>
        <v>개별종목</v>
      </c>
      <c r="D1361" s="56">
        <f>작성용!T1358</f>
        <v>45702</v>
      </c>
      <c r="E1361" s="57" t="str">
        <f>작성용!B1358</f>
        <v>KB라이프(LT)</v>
      </c>
      <c r="F1361" s="57" t="str">
        <f>작성용!C1358</f>
        <v>재평가</v>
      </c>
      <c r="G1361" s="57" t="str">
        <f>작성용!D1358</f>
        <v>한강해나눔에너지전문투자형사모특별자산투자신탁</v>
      </c>
      <c r="H1361" s="58" t="str">
        <f>작성용!E1358</f>
        <v>KBP2020120202</v>
      </c>
      <c r="I1361" s="57" t="str">
        <f>작성용!F1358</f>
        <v>B02</v>
      </c>
      <c r="J1361" s="57">
        <f>작성용!G1358</f>
        <v>0</v>
      </c>
      <c r="K1361" s="57" t="str">
        <f>작성용!H1358</f>
        <v>-</v>
      </c>
      <c r="L1361" s="57" t="str">
        <f>작성용!N1358</f>
        <v xml:space="preserve">분기 </v>
      </c>
      <c r="M1361" s="56" t="str">
        <f>작성용!U1358</f>
        <v>2025.03.31</v>
      </c>
      <c r="N1361" s="56" t="str">
        <f>작성용!V1358</f>
        <v>룩스루</v>
      </c>
      <c r="O1361" s="56" t="str">
        <f>작성용!W1358</f>
        <v>룩스루</v>
      </c>
      <c r="P1361" s="56" t="str">
        <f>작성용!X1358</f>
        <v>-</v>
      </c>
      <c r="Q1361" s="57" t="str">
        <f>작성용!AD1358</f>
        <v>대체평가3사업본부</v>
      </c>
      <c r="R1361" s="59">
        <f>작성용!AE1358</f>
        <v>0</v>
      </c>
      <c r="S1361" s="57" t="str">
        <f>작성용!AF1358</f>
        <v>대체평가3사업본부</v>
      </c>
      <c r="T1361" s="60" t="str">
        <f>작성용!AG1358</f>
        <v>-</v>
      </c>
      <c r="U1361" s="60" t="str">
        <f>작성용!AH1358</f>
        <v>-</v>
      </c>
      <c r="V1361" s="55">
        <f>작성용!AA1358</f>
        <v>202503</v>
      </c>
      <c r="W1361" s="57" t="str">
        <f>작성용!AC1358</f>
        <v>[T]기타보험기관[1본부]</v>
      </c>
      <c r="X1361" s="57" t="str">
        <f>작성용!O1358</f>
        <v xml:space="preserve"> </v>
      </c>
      <c r="Y1361" s="57" t="str">
        <f>작성용!P1358</f>
        <v xml:space="preserve"> </v>
      </c>
      <c r="Z1361" s="57" t="str">
        <f>작성용!Q1358</f>
        <v xml:space="preserve"> </v>
      </c>
      <c r="AA1361" s="55" t="str">
        <f>작성용!AJ1358</f>
        <v>-</v>
      </c>
      <c r="AB1361" s="55">
        <f>작성용!AB1358</f>
        <v>0</v>
      </c>
    </row>
    <row r="1362" spans="1:28" s="11" customFormat="1" ht="16.5" hidden="1" customHeight="1" x14ac:dyDescent="0.3">
      <c r="A1362" s="53">
        <f>작성용!AL1359</f>
        <v>1358</v>
      </c>
      <c r="B1362" s="54" t="str">
        <f>작성용!AI1359</f>
        <v>-</v>
      </c>
      <c r="C1362" s="55" t="str">
        <f>작성용!AK1359</f>
        <v>개별종목</v>
      </c>
      <c r="D1362" s="56">
        <f>작성용!T1359</f>
        <v>45702</v>
      </c>
      <c r="E1362" s="57" t="str">
        <f>작성용!B1359</f>
        <v>KB라이프(LT)</v>
      </c>
      <c r="F1362" s="57" t="str">
        <f>작성용!C1359</f>
        <v>재평가</v>
      </c>
      <c r="G1362" s="57" t="str">
        <f>작성용!D1359</f>
        <v>한화천안엔바이로전문투자형사모특별자산투자신탁1호(인프라)</v>
      </c>
      <c r="H1362" s="58" t="str">
        <f>작성용!E1359</f>
        <v>KBP2021090029</v>
      </c>
      <c r="I1362" s="57" t="str">
        <f>작성용!F1359</f>
        <v>B02</v>
      </c>
      <c r="J1362" s="57">
        <f>작성용!G1359</f>
        <v>0</v>
      </c>
      <c r="K1362" s="57" t="str">
        <f>작성용!H1359</f>
        <v>-</v>
      </c>
      <c r="L1362" s="57" t="str">
        <f>작성용!N1359</f>
        <v xml:space="preserve">분기 </v>
      </c>
      <c r="M1362" s="56" t="str">
        <f>작성용!U1359</f>
        <v>2025.03.31</v>
      </c>
      <c r="N1362" s="56" t="str">
        <f>작성용!V1359</f>
        <v>룩스루</v>
      </c>
      <c r="O1362" s="56" t="str">
        <f>작성용!W1359</f>
        <v>룩스루</v>
      </c>
      <c r="P1362" s="56" t="str">
        <f>작성용!X1359</f>
        <v>-</v>
      </c>
      <c r="Q1362" s="57" t="str">
        <f>작성용!AD1359</f>
        <v>대체평가3사업본부</v>
      </c>
      <c r="R1362" s="59">
        <f>작성용!AE1359</f>
        <v>0</v>
      </c>
      <c r="S1362" s="57" t="str">
        <f>작성용!AF1359</f>
        <v>대체평가3사업본부</v>
      </c>
      <c r="T1362" s="60" t="str">
        <f>작성용!AG1359</f>
        <v>-</v>
      </c>
      <c r="U1362" s="60" t="str">
        <f>작성용!AH1359</f>
        <v>-</v>
      </c>
      <c r="V1362" s="55">
        <f>작성용!AA1359</f>
        <v>202503</v>
      </c>
      <c r="W1362" s="57" t="str">
        <f>작성용!AC1359</f>
        <v>[T]기타보험기관[1본부]</v>
      </c>
      <c r="X1362" s="57" t="str">
        <f>작성용!O1359</f>
        <v xml:space="preserve"> </v>
      </c>
      <c r="Y1362" s="57" t="str">
        <f>작성용!P1359</f>
        <v xml:space="preserve"> </v>
      </c>
      <c r="Z1362" s="57" t="str">
        <f>작성용!Q1359</f>
        <v xml:space="preserve"> </v>
      </c>
      <c r="AA1362" s="55" t="str">
        <f>작성용!AJ1359</f>
        <v>-</v>
      </c>
      <c r="AB1362" s="55">
        <f>작성용!AB1359</f>
        <v>0</v>
      </c>
    </row>
    <row r="1363" spans="1:28" s="11" customFormat="1" ht="16.5" hidden="1" customHeight="1" x14ac:dyDescent="0.3">
      <c r="A1363" s="53">
        <f>작성용!AL1360</f>
        <v>1359</v>
      </c>
      <c r="B1363" s="54" t="str">
        <f>작성용!AI1360</f>
        <v>-</v>
      </c>
      <c r="C1363" s="55" t="str">
        <f>작성용!AK1360</f>
        <v>개별종목</v>
      </c>
      <c r="D1363" s="56">
        <f>작성용!T1360</f>
        <v>45702</v>
      </c>
      <c r="E1363" s="57" t="str">
        <f>작성용!B1360</f>
        <v>KB라이프(LT)</v>
      </c>
      <c r="F1363" s="57" t="str">
        <f>작성용!C1360</f>
        <v>재평가</v>
      </c>
      <c r="G1363" s="57" t="str">
        <f>작성용!D1360</f>
        <v>현대유퍼스트사모부동산투자신탁20-1호</v>
      </c>
      <c r="H1363" s="58" t="str">
        <f>작성용!E1360</f>
        <v>KBP2016060130</v>
      </c>
      <c r="I1363" s="57" t="str">
        <f>작성용!F1360</f>
        <v>B02</v>
      </c>
      <c r="J1363" s="57">
        <f>작성용!G1360</f>
        <v>0</v>
      </c>
      <c r="K1363" s="57" t="str">
        <f>작성용!H1360</f>
        <v>-</v>
      </c>
      <c r="L1363" s="57" t="str">
        <f>작성용!N1360</f>
        <v xml:space="preserve">분기 </v>
      </c>
      <c r="M1363" s="56" t="str">
        <f>작성용!U1360</f>
        <v>2025.03.31</v>
      </c>
      <c r="N1363" s="56" t="str">
        <f>작성용!V1360</f>
        <v>룩스루</v>
      </c>
      <c r="O1363" s="56" t="str">
        <f>작성용!W1360</f>
        <v>룩스루</v>
      </c>
      <c r="P1363" s="56" t="str">
        <f>작성용!X1360</f>
        <v>-</v>
      </c>
      <c r="Q1363" s="57" t="str">
        <f>작성용!AD1360</f>
        <v>대체평가3사업본부</v>
      </c>
      <c r="R1363" s="59">
        <f>작성용!AE1360</f>
        <v>0</v>
      </c>
      <c r="S1363" s="57" t="str">
        <f>작성용!AF1360</f>
        <v>대체평가3사업본부</v>
      </c>
      <c r="T1363" s="60" t="str">
        <f>작성용!AG1360</f>
        <v>-</v>
      </c>
      <c r="U1363" s="60" t="str">
        <f>작성용!AH1360</f>
        <v>-</v>
      </c>
      <c r="V1363" s="55">
        <f>작성용!AA1360</f>
        <v>202503</v>
      </c>
      <c r="W1363" s="57" t="str">
        <f>작성용!AC1360</f>
        <v>[T]기타보험기관[1본부]</v>
      </c>
      <c r="X1363" s="57" t="str">
        <f>작성용!O1360</f>
        <v xml:space="preserve"> </v>
      </c>
      <c r="Y1363" s="57" t="str">
        <f>작성용!P1360</f>
        <v xml:space="preserve"> </v>
      </c>
      <c r="Z1363" s="57" t="str">
        <f>작성용!Q1360</f>
        <v xml:space="preserve"> </v>
      </c>
      <c r="AA1363" s="55" t="str">
        <f>작성용!AJ1360</f>
        <v>-</v>
      </c>
      <c r="AB1363" s="55">
        <f>작성용!AB1360</f>
        <v>0</v>
      </c>
    </row>
    <row r="1364" spans="1:28" s="11" customFormat="1" ht="16.5" hidden="1" customHeight="1" x14ac:dyDescent="0.3">
      <c r="A1364" s="53">
        <f>작성용!AL1361</f>
        <v>1360</v>
      </c>
      <c r="B1364" s="54" t="str">
        <f>작성용!AI1361</f>
        <v>-</v>
      </c>
      <c r="C1364" s="55" t="str">
        <f>작성용!AK1361</f>
        <v>개별종목</v>
      </c>
      <c r="D1364" s="56">
        <f>작성용!T1361</f>
        <v>45702</v>
      </c>
      <c r="E1364" s="57" t="str">
        <f>작성용!B1361</f>
        <v>KB라이프(LT)</v>
      </c>
      <c r="F1364" s="57" t="str">
        <f>작성용!C1361</f>
        <v>재평가</v>
      </c>
      <c r="G1364" s="57" t="str">
        <f>작성용!D1361</f>
        <v>현대유퍼스트사모부동산투자신탁20-2호</v>
      </c>
      <c r="H1364" s="58" t="str">
        <f>작성용!E1361</f>
        <v>KBP2016060131</v>
      </c>
      <c r="I1364" s="57" t="str">
        <f>작성용!F1361</f>
        <v>B02</v>
      </c>
      <c r="J1364" s="57">
        <f>작성용!G1361</f>
        <v>0</v>
      </c>
      <c r="K1364" s="57" t="str">
        <f>작성용!H1361</f>
        <v>-</v>
      </c>
      <c r="L1364" s="57" t="str">
        <f>작성용!N1361</f>
        <v xml:space="preserve">분기 </v>
      </c>
      <c r="M1364" s="56" t="str">
        <f>작성용!U1361</f>
        <v>2025.03.31</v>
      </c>
      <c r="N1364" s="56" t="str">
        <f>작성용!V1361</f>
        <v>룩스루</v>
      </c>
      <c r="O1364" s="56" t="str">
        <f>작성용!W1361</f>
        <v>룩스루</v>
      </c>
      <c r="P1364" s="56" t="str">
        <f>작성용!X1361</f>
        <v>-</v>
      </c>
      <c r="Q1364" s="57" t="str">
        <f>작성용!AD1361</f>
        <v>대체평가3사업본부</v>
      </c>
      <c r="R1364" s="59">
        <f>작성용!AE1361</f>
        <v>0</v>
      </c>
      <c r="S1364" s="57" t="str">
        <f>작성용!AF1361</f>
        <v>대체평가3사업본부</v>
      </c>
      <c r="T1364" s="60" t="str">
        <f>작성용!AG1361</f>
        <v>-</v>
      </c>
      <c r="U1364" s="60" t="str">
        <f>작성용!AH1361</f>
        <v>-</v>
      </c>
      <c r="V1364" s="55">
        <f>작성용!AA1361</f>
        <v>202503</v>
      </c>
      <c r="W1364" s="57" t="str">
        <f>작성용!AC1361</f>
        <v>[T]기타보험기관[1본부]</v>
      </c>
      <c r="X1364" s="57" t="str">
        <f>작성용!O1361</f>
        <v xml:space="preserve"> </v>
      </c>
      <c r="Y1364" s="57" t="str">
        <f>작성용!P1361</f>
        <v xml:space="preserve"> </v>
      </c>
      <c r="Z1364" s="57" t="str">
        <f>작성용!Q1361</f>
        <v xml:space="preserve"> </v>
      </c>
      <c r="AA1364" s="55" t="str">
        <f>작성용!AJ1361</f>
        <v>-</v>
      </c>
      <c r="AB1364" s="55">
        <f>작성용!AB1361</f>
        <v>0</v>
      </c>
    </row>
    <row r="1365" spans="1:28" s="11" customFormat="1" ht="16.5" hidden="1" customHeight="1" x14ac:dyDescent="0.3">
      <c r="A1365" s="53">
        <f>작성용!AL1362</f>
        <v>1361</v>
      </c>
      <c r="B1365" s="54" t="str">
        <f>작성용!AI1362</f>
        <v>-</v>
      </c>
      <c r="C1365" s="55" t="str">
        <f>작성용!AK1362</f>
        <v>개별종목</v>
      </c>
      <c r="D1365" s="56">
        <f>작성용!T1362</f>
        <v>45702</v>
      </c>
      <c r="E1365" s="57" t="str">
        <f>작성용!B1362</f>
        <v>KB라이프(LT)</v>
      </c>
      <c r="F1365" s="57" t="str">
        <f>작성용!C1362</f>
        <v>재평가</v>
      </c>
      <c r="G1365" s="57" t="str">
        <f>작성용!D1362</f>
        <v>흥국하이클래스전문투자형사모특별자산투자신탁58호</v>
      </c>
      <c r="H1365" s="58" t="str">
        <f>작성용!E1362</f>
        <v>KBP2020120106</v>
      </c>
      <c r="I1365" s="57" t="str">
        <f>작성용!F1362</f>
        <v>B02</v>
      </c>
      <c r="J1365" s="57">
        <f>작성용!G1362</f>
        <v>0</v>
      </c>
      <c r="K1365" s="57" t="str">
        <f>작성용!H1362</f>
        <v>-</v>
      </c>
      <c r="L1365" s="57" t="str">
        <f>작성용!N1362</f>
        <v xml:space="preserve">분기 </v>
      </c>
      <c r="M1365" s="56" t="str">
        <f>작성용!U1362</f>
        <v>2025.03.31</v>
      </c>
      <c r="N1365" s="56" t="str">
        <f>작성용!V1362</f>
        <v>룩스루</v>
      </c>
      <c r="O1365" s="56" t="str">
        <f>작성용!W1362</f>
        <v>룩스루</v>
      </c>
      <c r="P1365" s="56" t="str">
        <f>작성용!X1362</f>
        <v>-</v>
      </c>
      <c r="Q1365" s="57" t="str">
        <f>작성용!AD1362</f>
        <v>대체평가3사업본부</v>
      </c>
      <c r="R1365" s="59">
        <f>작성용!AE1362</f>
        <v>0</v>
      </c>
      <c r="S1365" s="57" t="str">
        <f>작성용!AF1362</f>
        <v>대체평가3사업본부</v>
      </c>
      <c r="T1365" s="60" t="str">
        <f>작성용!AG1362</f>
        <v>-</v>
      </c>
      <c r="U1365" s="60" t="str">
        <f>작성용!AH1362</f>
        <v>-</v>
      </c>
      <c r="V1365" s="55">
        <f>작성용!AA1362</f>
        <v>202503</v>
      </c>
      <c r="W1365" s="57" t="str">
        <f>작성용!AC1362</f>
        <v>[T]기타보험기관[1본부]</v>
      </c>
      <c r="X1365" s="57" t="str">
        <f>작성용!O1362</f>
        <v xml:space="preserve"> </v>
      </c>
      <c r="Y1365" s="57" t="str">
        <f>작성용!P1362</f>
        <v xml:space="preserve"> </v>
      </c>
      <c r="Z1365" s="57" t="str">
        <f>작성용!Q1362</f>
        <v xml:space="preserve"> </v>
      </c>
      <c r="AA1365" s="55" t="str">
        <f>작성용!AJ1362</f>
        <v>-</v>
      </c>
      <c r="AB1365" s="55">
        <f>작성용!AB1362</f>
        <v>0</v>
      </c>
    </row>
    <row r="1366" spans="1:28" s="11" customFormat="1" ht="16.5" hidden="1" customHeight="1" x14ac:dyDescent="0.3">
      <c r="A1366" s="53">
        <f>작성용!AL1363</f>
        <v>1362</v>
      </c>
      <c r="B1366" s="54" t="str">
        <f>작성용!AI1363</f>
        <v>-</v>
      </c>
      <c r="C1366" s="55" t="str">
        <f>작성용!AK1363</f>
        <v>개별종목</v>
      </c>
      <c r="D1366" s="56">
        <f>작성용!T1363</f>
        <v>45702</v>
      </c>
      <c r="E1366" s="57" t="str">
        <f>작성용!B1363</f>
        <v>KB라이프(LT)</v>
      </c>
      <c r="F1366" s="57" t="str">
        <f>작성용!C1363</f>
        <v>재평가</v>
      </c>
      <c r="G1366" s="57" t="str">
        <f>작성용!D1363</f>
        <v>삼성유럽인프라대출일반사모투자신탁제3호</v>
      </c>
      <c r="H1366" s="58" t="str">
        <f>작성용!E1363</f>
        <v>KBP2024090016</v>
      </c>
      <c r="I1366" s="57" t="str">
        <f>작성용!F1363</f>
        <v>B02</v>
      </c>
      <c r="J1366" s="57">
        <f>작성용!G1363</f>
        <v>0</v>
      </c>
      <c r="K1366" s="57" t="str">
        <f>작성용!H1363</f>
        <v>-</v>
      </c>
      <c r="L1366" s="57" t="str">
        <f>작성용!N1363</f>
        <v xml:space="preserve">분기 </v>
      </c>
      <c r="M1366" s="56" t="str">
        <f>작성용!U1363</f>
        <v>2025.03.31</v>
      </c>
      <c r="N1366" s="56" t="str">
        <f>작성용!V1363</f>
        <v>룩스루</v>
      </c>
      <c r="O1366" s="56" t="str">
        <f>작성용!W1363</f>
        <v>룩스루</v>
      </c>
      <c r="P1366" s="56" t="str">
        <f>작성용!X1363</f>
        <v>-</v>
      </c>
      <c r="Q1366" s="57" t="str">
        <f>작성용!AD1363</f>
        <v>대체평가3사업본부</v>
      </c>
      <c r="R1366" s="59">
        <f>작성용!AE1363</f>
        <v>0</v>
      </c>
      <c r="S1366" s="57" t="str">
        <f>작성용!AF1363</f>
        <v>대체평가3사업본부</v>
      </c>
      <c r="T1366" s="60" t="str">
        <f>작성용!AG1363</f>
        <v>-</v>
      </c>
      <c r="U1366" s="60" t="str">
        <f>작성용!AH1363</f>
        <v>-</v>
      </c>
      <c r="V1366" s="55">
        <f>작성용!AA1363</f>
        <v>202503</v>
      </c>
      <c r="W1366" s="57" t="str">
        <f>작성용!AC1363</f>
        <v>[T]기타보험기관[1본부]</v>
      </c>
      <c r="X1366" s="57" t="str">
        <f>작성용!O1363</f>
        <v xml:space="preserve"> </v>
      </c>
      <c r="Y1366" s="57" t="str">
        <f>작성용!P1363</f>
        <v xml:space="preserve"> </v>
      </c>
      <c r="Z1366" s="57" t="str">
        <f>작성용!Q1363</f>
        <v xml:space="preserve"> </v>
      </c>
      <c r="AA1366" s="55" t="str">
        <f>작성용!AJ1363</f>
        <v>-</v>
      </c>
      <c r="AB1366" s="55">
        <f>작성용!AB1363</f>
        <v>0</v>
      </c>
    </row>
    <row r="1367" spans="1:28" s="11" customFormat="1" ht="16.5" hidden="1" customHeight="1" x14ac:dyDescent="0.3">
      <c r="A1367" s="53">
        <f>작성용!AL1364</f>
        <v>1363</v>
      </c>
      <c r="B1367" s="54" t="str">
        <f>작성용!AI1364</f>
        <v>-</v>
      </c>
      <c r="C1367" s="55" t="str">
        <f>작성용!AK1364</f>
        <v>개별종목</v>
      </c>
      <c r="D1367" s="56">
        <f>작성용!T1364</f>
        <v>45702</v>
      </c>
      <c r="E1367" s="57" t="str">
        <f>작성용!B1364</f>
        <v>KB라이프(LT)</v>
      </c>
      <c r="F1367" s="57" t="str">
        <f>작성용!C1364</f>
        <v>재평가</v>
      </c>
      <c r="G1367" s="57" t="str">
        <f>작성용!D1364</f>
        <v>신한AIM부동산전문투자형사모투자신탁제5호</v>
      </c>
      <c r="H1367" s="58" t="str">
        <f>작성용!E1364</f>
        <v>KBP2024090076</v>
      </c>
      <c r="I1367" s="57" t="str">
        <f>작성용!F1364</f>
        <v>B02</v>
      </c>
      <c r="J1367" s="57">
        <f>작성용!G1364</f>
        <v>0</v>
      </c>
      <c r="K1367" s="57" t="str">
        <f>작성용!H1364</f>
        <v>-</v>
      </c>
      <c r="L1367" s="57" t="str">
        <f>작성용!N1364</f>
        <v xml:space="preserve">분기 </v>
      </c>
      <c r="M1367" s="56" t="str">
        <f>작성용!U1364</f>
        <v>2025.03.31</v>
      </c>
      <c r="N1367" s="56" t="str">
        <f>작성용!V1364</f>
        <v>룩스루</v>
      </c>
      <c r="O1367" s="56" t="str">
        <f>작성용!W1364</f>
        <v>룩스루</v>
      </c>
      <c r="P1367" s="56" t="str">
        <f>작성용!X1364</f>
        <v>-</v>
      </c>
      <c r="Q1367" s="57" t="str">
        <f>작성용!AD1364</f>
        <v>대체평가3사업본부</v>
      </c>
      <c r="R1367" s="59">
        <f>작성용!AE1364</f>
        <v>0</v>
      </c>
      <c r="S1367" s="57" t="str">
        <f>작성용!AF1364</f>
        <v>대체평가3사업본부</v>
      </c>
      <c r="T1367" s="60" t="str">
        <f>작성용!AG1364</f>
        <v>-</v>
      </c>
      <c r="U1367" s="60" t="str">
        <f>작성용!AH1364</f>
        <v>-</v>
      </c>
      <c r="V1367" s="55">
        <f>작성용!AA1364</f>
        <v>202503</v>
      </c>
      <c r="W1367" s="57" t="str">
        <f>작성용!AC1364</f>
        <v>[T]기타보험기관[1본부]</v>
      </c>
      <c r="X1367" s="57" t="str">
        <f>작성용!O1364</f>
        <v xml:space="preserve"> </v>
      </c>
      <c r="Y1367" s="57" t="str">
        <f>작성용!P1364</f>
        <v xml:space="preserve"> </v>
      </c>
      <c r="Z1367" s="57" t="str">
        <f>작성용!Q1364</f>
        <v xml:space="preserve"> </v>
      </c>
      <c r="AA1367" s="55" t="str">
        <f>작성용!AJ1364</f>
        <v>-</v>
      </c>
      <c r="AB1367" s="55">
        <f>작성용!AB1364</f>
        <v>0</v>
      </c>
    </row>
    <row r="1368" spans="1:28" s="11" customFormat="1" ht="16.5" hidden="1" customHeight="1" x14ac:dyDescent="0.3">
      <c r="A1368" s="53">
        <f>작성용!AL1365</f>
        <v>1364</v>
      </c>
      <c r="B1368" s="54" t="str">
        <f>작성용!AI1365</f>
        <v>-</v>
      </c>
      <c r="C1368" s="55" t="str">
        <f>작성용!AK1365</f>
        <v>개별종목</v>
      </c>
      <c r="D1368" s="56">
        <f>작성용!T1365</f>
        <v>45702</v>
      </c>
      <c r="E1368" s="57" t="str">
        <f>작성용!B1365</f>
        <v>KB라이프(LT)</v>
      </c>
      <c r="F1368" s="57" t="str">
        <f>작성용!C1365</f>
        <v>신규</v>
      </c>
      <c r="G1368" s="57" t="str">
        <f>작성용!D1365</f>
        <v>KB판테온글로벌세컨더리일반사모특별자산투자신탁제1호</v>
      </c>
      <c r="H1368" s="58" t="str">
        <f>작성용!E1365</f>
        <v>KBP2024120225</v>
      </c>
      <c r="I1368" s="57" t="str">
        <f>작성용!F1365</f>
        <v>B02</v>
      </c>
      <c r="J1368" s="57">
        <f>작성용!G1365</f>
        <v>0</v>
      </c>
      <c r="K1368" s="57" t="str">
        <f>작성용!H1365</f>
        <v>-</v>
      </c>
      <c r="L1368" s="57" t="str">
        <f>작성용!N1365</f>
        <v xml:space="preserve">분기 </v>
      </c>
      <c r="M1368" s="56" t="str">
        <f>작성용!U1365</f>
        <v>2025.03.31</v>
      </c>
      <c r="N1368" s="56" t="str">
        <f>작성용!V1365</f>
        <v>룩스루</v>
      </c>
      <c r="O1368" s="56" t="str">
        <f>작성용!W1365</f>
        <v>룩스루</v>
      </c>
      <c r="P1368" s="56" t="str">
        <f>작성용!X1365</f>
        <v>-</v>
      </c>
      <c r="Q1368" s="57" t="str">
        <f>작성용!AD1365</f>
        <v>대체평가3사업본부</v>
      </c>
      <c r="R1368" s="59">
        <f>작성용!AE1365</f>
        <v>0</v>
      </c>
      <c r="S1368" s="57" t="str">
        <f>작성용!AF1365</f>
        <v>대체평가3사업본부</v>
      </c>
      <c r="T1368" s="60" t="str">
        <f>작성용!AG1365</f>
        <v>-</v>
      </c>
      <c r="U1368" s="60" t="str">
        <f>작성용!AH1365</f>
        <v>-</v>
      </c>
      <c r="V1368" s="55">
        <f>작성용!AA1365</f>
        <v>202503</v>
      </c>
      <c r="W1368" s="57" t="str">
        <f>작성용!AC1365</f>
        <v>[T]기타보험기관[1본부]</v>
      </c>
      <c r="X1368" s="57" t="str">
        <f>작성용!O1365</f>
        <v xml:space="preserve"> </v>
      </c>
      <c r="Y1368" s="57" t="str">
        <f>작성용!P1365</f>
        <v xml:space="preserve"> </v>
      </c>
      <c r="Z1368" s="57" t="str">
        <f>작성용!Q1365</f>
        <v xml:space="preserve"> </v>
      </c>
      <c r="AA1368" s="55" t="str">
        <f>작성용!AJ1365</f>
        <v>-</v>
      </c>
      <c r="AB1368" s="55">
        <f>작성용!AB1365</f>
        <v>0</v>
      </c>
    </row>
    <row r="1369" spans="1:28" s="11" customFormat="1" ht="16.5" hidden="1" customHeight="1" x14ac:dyDescent="0.3">
      <c r="A1369" s="53">
        <f>작성용!AL1366</f>
        <v>1365</v>
      </c>
      <c r="B1369" s="54" t="str">
        <f>작성용!AI1366</f>
        <v>-</v>
      </c>
      <c r="C1369" s="55" t="str">
        <f>작성용!AK1366</f>
        <v>개별종목</v>
      </c>
      <c r="D1369" s="56">
        <f>작성용!T1366</f>
        <v>45702</v>
      </c>
      <c r="E1369" s="57" t="str">
        <f>작성용!B1366</f>
        <v>KB라이프(LT)</v>
      </c>
      <c r="F1369" s="57" t="str">
        <f>작성용!C1366</f>
        <v>신규</v>
      </c>
      <c r="G1369" s="57" t="str">
        <f>작성용!D1366</f>
        <v>삼성SOC코어인프라일반사모특별자산투자신탁제1호</v>
      </c>
      <c r="H1369" s="58" t="str">
        <f>작성용!E1366</f>
        <v>KBP2024120226</v>
      </c>
      <c r="I1369" s="57" t="str">
        <f>작성용!F1366</f>
        <v>B02</v>
      </c>
      <c r="J1369" s="57">
        <f>작성용!G1366</f>
        <v>0</v>
      </c>
      <c r="K1369" s="57" t="str">
        <f>작성용!H1366</f>
        <v>-</v>
      </c>
      <c r="L1369" s="57" t="str">
        <f>작성용!N1366</f>
        <v xml:space="preserve">분기 </v>
      </c>
      <c r="M1369" s="56" t="str">
        <f>작성용!U1366</f>
        <v>2025.03.31</v>
      </c>
      <c r="N1369" s="56" t="str">
        <f>작성용!V1366</f>
        <v>룩스루</v>
      </c>
      <c r="O1369" s="56" t="str">
        <f>작성용!W1366</f>
        <v>룩스루</v>
      </c>
      <c r="P1369" s="56" t="str">
        <f>작성용!X1366</f>
        <v>-</v>
      </c>
      <c r="Q1369" s="57" t="str">
        <f>작성용!AD1366</f>
        <v>대체평가3사업본부</v>
      </c>
      <c r="R1369" s="59">
        <f>작성용!AE1366</f>
        <v>0</v>
      </c>
      <c r="S1369" s="57" t="str">
        <f>작성용!AF1366</f>
        <v>대체평가3사업본부</v>
      </c>
      <c r="T1369" s="60" t="str">
        <f>작성용!AG1366</f>
        <v>-</v>
      </c>
      <c r="U1369" s="60" t="str">
        <f>작성용!AH1366</f>
        <v>-</v>
      </c>
      <c r="V1369" s="55">
        <f>작성용!AA1366</f>
        <v>202503</v>
      </c>
      <c r="W1369" s="57" t="str">
        <f>작성용!AC1366</f>
        <v>[T]기타보험기관[1본부]</v>
      </c>
      <c r="X1369" s="57" t="str">
        <f>작성용!O1366</f>
        <v xml:space="preserve"> </v>
      </c>
      <c r="Y1369" s="57" t="str">
        <f>작성용!P1366</f>
        <v xml:space="preserve"> </v>
      </c>
      <c r="Z1369" s="57" t="str">
        <f>작성용!Q1366</f>
        <v xml:space="preserve"> </v>
      </c>
      <c r="AA1369" s="55" t="str">
        <f>작성용!AJ1366</f>
        <v>-</v>
      </c>
      <c r="AB1369" s="55">
        <f>작성용!AB1366</f>
        <v>0</v>
      </c>
    </row>
    <row r="1370" spans="1:28" s="11" customFormat="1" ht="16.5" hidden="1" customHeight="1" x14ac:dyDescent="0.3">
      <c r="A1370" s="53">
        <f>작성용!AL1367</f>
        <v>1366</v>
      </c>
      <c r="B1370" s="54" t="str">
        <f>작성용!AI1367</f>
        <v>-</v>
      </c>
      <c r="C1370" s="55" t="str">
        <f>작성용!AK1367</f>
        <v>개별종목</v>
      </c>
      <c r="D1370" s="56">
        <f>작성용!T1367</f>
        <v>45702</v>
      </c>
      <c r="E1370" s="57" t="str">
        <f>작성용!B1367</f>
        <v>KB라이프(LT)</v>
      </c>
      <c r="F1370" s="57" t="str">
        <f>작성용!C1367</f>
        <v>신규</v>
      </c>
      <c r="G1370" s="57" t="str">
        <f>작성용!D1367</f>
        <v>KBOaktreeOpportunities일반사모특별자산투자신탁3호</v>
      </c>
      <c r="H1370" s="58" t="str">
        <f>작성용!E1367</f>
        <v>KBP2024120076</v>
      </c>
      <c r="I1370" s="57" t="str">
        <f>작성용!F1367</f>
        <v>B02</v>
      </c>
      <c r="J1370" s="57">
        <f>작성용!G1367</f>
        <v>0</v>
      </c>
      <c r="K1370" s="57" t="str">
        <f>작성용!H1367</f>
        <v>-</v>
      </c>
      <c r="L1370" s="57" t="str">
        <f>작성용!N1367</f>
        <v xml:space="preserve">분기 </v>
      </c>
      <c r="M1370" s="56" t="str">
        <f>작성용!U1367</f>
        <v>2025.03.31</v>
      </c>
      <c r="N1370" s="56" t="str">
        <f>작성용!V1367</f>
        <v>룩스루</v>
      </c>
      <c r="O1370" s="56" t="str">
        <f>작성용!W1367</f>
        <v>룩스루</v>
      </c>
      <c r="P1370" s="56" t="str">
        <f>작성용!X1367</f>
        <v>-</v>
      </c>
      <c r="Q1370" s="57" t="str">
        <f>작성용!AD1367</f>
        <v>대체평가3사업본부</v>
      </c>
      <c r="R1370" s="59">
        <f>작성용!AE1367</f>
        <v>0</v>
      </c>
      <c r="S1370" s="57" t="str">
        <f>작성용!AF1367</f>
        <v>대체평가3사업본부</v>
      </c>
      <c r="T1370" s="60" t="str">
        <f>작성용!AG1367</f>
        <v>-</v>
      </c>
      <c r="U1370" s="60" t="str">
        <f>작성용!AH1367</f>
        <v>-</v>
      </c>
      <c r="V1370" s="55">
        <f>작성용!AA1367</f>
        <v>202503</v>
      </c>
      <c r="W1370" s="57" t="str">
        <f>작성용!AC1367</f>
        <v>[T]기타보험기관[1본부]</v>
      </c>
      <c r="X1370" s="57" t="str">
        <f>작성용!O1367</f>
        <v xml:space="preserve"> </v>
      </c>
      <c r="Y1370" s="57" t="str">
        <f>작성용!P1367</f>
        <v xml:space="preserve"> </v>
      </c>
      <c r="Z1370" s="57" t="str">
        <f>작성용!Q1367</f>
        <v xml:space="preserve"> </v>
      </c>
      <c r="AA1370" s="55" t="str">
        <f>작성용!AJ1367</f>
        <v>-</v>
      </c>
      <c r="AB1370" s="55">
        <f>작성용!AB1367</f>
        <v>0</v>
      </c>
    </row>
    <row r="1371" spans="1:28" s="11" customFormat="1" ht="16.5" hidden="1" customHeight="1" x14ac:dyDescent="0.3">
      <c r="A1371" s="53">
        <f>작성용!AL1368</f>
        <v>1367</v>
      </c>
      <c r="B1371" s="54" t="str">
        <f>작성용!AI1368</f>
        <v>-</v>
      </c>
      <c r="C1371" s="55" t="str">
        <f>작성용!AK1368</f>
        <v>개별종목</v>
      </c>
      <c r="D1371" s="56">
        <f>작성용!T1368</f>
        <v>45702</v>
      </c>
      <c r="E1371" s="57" t="str">
        <f>작성용!B1368</f>
        <v>KB라이프(LT)</v>
      </c>
      <c r="F1371" s="57" t="str">
        <f>작성용!C1368</f>
        <v>신규</v>
      </c>
      <c r="G1371" s="57" t="str">
        <f>작성용!D1368</f>
        <v>파인스트리트글로벌일반사모투자신탁28호(AOPII)(재간접형)</v>
      </c>
      <c r="H1371" s="58" t="str">
        <f>작성용!E1368</f>
        <v>KBP2024120086</v>
      </c>
      <c r="I1371" s="57" t="str">
        <f>작성용!F1368</f>
        <v>B02</v>
      </c>
      <c r="J1371" s="57">
        <f>작성용!G1368</f>
        <v>0</v>
      </c>
      <c r="K1371" s="57" t="str">
        <f>작성용!H1368</f>
        <v>-</v>
      </c>
      <c r="L1371" s="57" t="str">
        <f>작성용!N1368</f>
        <v xml:space="preserve">분기 </v>
      </c>
      <c r="M1371" s="56" t="str">
        <f>작성용!U1368</f>
        <v>2025.03.31</v>
      </c>
      <c r="N1371" s="56" t="str">
        <f>작성용!V1368</f>
        <v>룩스루</v>
      </c>
      <c r="O1371" s="56" t="str">
        <f>작성용!W1368</f>
        <v>룩스루</v>
      </c>
      <c r="P1371" s="56" t="str">
        <f>작성용!X1368</f>
        <v>-</v>
      </c>
      <c r="Q1371" s="57" t="str">
        <f>작성용!AD1368</f>
        <v>대체평가3사업본부</v>
      </c>
      <c r="R1371" s="59">
        <f>작성용!AE1368</f>
        <v>0</v>
      </c>
      <c r="S1371" s="57" t="str">
        <f>작성용!AF1368</f>
        <v>대체평가3사업본부</v>
      </c>
      <c r="T1371" s="60" t="str">
        <f>작성용!AG1368</f>
        <v>-</v>
      </c>
      <c r="U1371" s="60" t="str">
        <f>작성용!AH1368</f>
        <v>-</v>
      </c>
      <c r="V1371" s="55">
        <f>작성용!AA1368</f>
        <v>202503</v>
      </c>
      <c r="W1371" s="57" t="str">
        <f>작성용!AC1368</f>
        <v>[T]기타보험기관[1본부]</v>
      </c>
      <c r="X1371" s="57" t="str">
        <f>작성용!O1368</f>
        <v xml:space="preserve"> </v>
      </c>
      <c r="Y1371" s="57" t="str">
        <f>작성용!P1368</f>
        <v xml:space="preserve"> </v>
      </c>
      <c r="Z1371" s="57" t="str">
        <f>작성용!Q1368</f>
        <v xml:space="preserve"> </v>
      </c>
      <c r="AA1371" s="55" t="str">
        <f>작성용!AJ1368</f>
        <v>-</v>
      </c>
      <c r="AB1371" s="55">
        <f>작성용!AB1368</f>
        <v>0</v>
      </c>
    </row>
    <row r="1372" spans="1:28" s="11" customFormat="1" ht="16.5" hidden="1" customHeight="1" x14ac:dyDescent="0.3">
      <c r="A1372" s="53">
        <f>작성용!AL1369</f>
        <v>1368</v>
      </c>
      <c r="B1372" s="54" t="str">
        <f>작성용!AI1369</f>
        <v>-</v>
      </c>
      <c r="C1372" s="55" t="str">
        <f>작성용!AK1369</f>
        <v>개별종목</v>
      </c>
      <c r="D1372" s="56">
        <f>작성용!T1369</f>
        <v>45702</v>
      </c>
      <c r="E1372" s="57" t="str">
        <f>작성용!B1369</f>
        <v>KB라이프(LT)</v>
      </c>
      <c r="F1372" s="57" t="str">
        <f>작성용!C1369</f>
        <v>신규</v>
      </c>
      <c r="G1372" s="57" t="str">
        <f>작성용!D1369</f>
        <v>KB해외투자일반사모부동산투자신탁제40호</v>
      </c>
      <c r="H1372" s="58" t="str">
        <f>작성용!E1369</f>
        <v>KBP2024120227</v>
      </c>
      <c r="I1372" s="57" t="str">
        <f>작성용!F1369</f>
        <v>B02</v>
      </c>
      <c r="J1372" s="57">
        <f>작성용!G1369</f>
        <v>0</v>
      </c>
      <c r="K1372" s="57" t="str">
        <f>작성용!H1369</f>
        <v>-</v>
      </c>
      <c r="L1372" s="57" t="str">
        <f>작성용!N1369</f>
        <v xml:space="preserve">분기 </v>
      </c>
      <c r="M1372" s="56" t="str">
        <f>작성용!U1369</f>
        <v>2025.03.31</v>
      </c>
      <c r="N1372" s="56" t="str">
        <f>작성용!V1369</f>
        <v>룩스루</v>
      </c>
      <c r="O1372" s="56" t="str">
        <f>작성용!W1369</f>
        <v>룩스루</v>
      </c>
      <c r="P1372" s="56" t="str">
        <f>작성용!X1369</f>
        <v>-</v>
      </c>
      <c r="Q1372" s="57" t="str">
        <f>작성용!AD1369</f>
        <v>대체평가3사업본부</v>
      </c>
      <c r="R1372" s="59">
        <f>작성용!AE1369</f>
        <v>0</v>
      </c>
      <c r="S1372" s="57" t="str">
        <f>작성용!AF1369</f>
        <v>대체평가3사업본부</v>
      </c>
      <c r="T1372" s="60" t="str">
        <f>작성용!AG1369</f>
        <v>-</v>
      </c>
      <c r="U1372" s="60" t="str">
        <f>작성용!AH1369</f>
        <v>-</v>
      </c>
      <c r="V1372" s="55">
        <f>작성용!AA1369</f>
        <v>202503</v>
      </c>
      <c r="W1372" s="57" t="str">
        <f>작성용!AC1369</f>
        <v>[T]기타보험기관[1본부]</v>
      </c>
      <c r="X1372" s="57" t="str">
        <f>작성용!O1369</f>
        <v xml:space="preserve"> </v>
      </c>
      <c r="Y1372" s="57" t="str">
        <f>작성용!P1369</f>
        <v xml:space="preserve"> </v>
      </c>
      <c r="Z1372" s="57" t="str">
        <f>작성용!Q1369</f>
        <v xml:space="preserve"> </v>
      </c>
      <c r="AA1372" s="55" t="str">
        <f>작성용!AJ1369</f>
        <v>-</v>
      </c>
      <c r="AB1372" s="55">
        <f>작성용!AB1369</f>
        <v>0</v>
      </c>
    </row>
    <row r="1373" spans="1:28" s="11" customFormat="1" ht="16.5" hidden="1" customHeight="1" x14ac:dyDescent="0.3">
      <c r="A1373" s="53">
        <f>작성용!AL1370</f>
        <v>1369</v>
      </c>
      <c r="B1373" s="54" t="str">
        <f>작성용!AI1370</f>
        <v>-</v>
      </c>
      <c r="C1373" s="55" t="str">
        <f>작성용!AK1370</f>
        <v>개별종목</v>
      </c>
      <c r="D1373" s="56">
        <f>작성용!T1370</f>
        <v>45702</v>
      </c>
      <c r="E1373" s="57" t="str">
        <f>작성용!B1370</f>
        <v>KB라이프(LT)</v>
      </c>
      <c r="F1373" s="57" t="str">
        <f>작성용!C1370</f>
        <v>신규</v>
      </c>
      <c r="G1373" s="57" t="str">
        <f>작성용!D1370</f>
        <v>삼성기업밸류업일반사모증권투자신탁제1호(주식-재간접형)</v>
      </c>
      <c r="H1373" s="58" t="str">
        <f>작성용!E1370</f>
        <v>KBP2024120228</v>
      </c>
      <c r="I1373" s="57" t="str">
        <f>작성용!F1370</f>
        <v>B02</v>
      </c>
      <c r="J1373" s="57">
        <f>작성용!G1370</f>
        <v>0</v>
      </c>
      <c r="K1373" s="57" t="str">
        <f>작성용!H1370</f>
        <v>-</v>
      </c>
      <c r="L1373" s="57" t="str">
        <f>작성용!N1370</f>
        <v xml:space="preserve">분기 </v>
      </c>
      <c r="M1373" s="56" t="str">
        <f>작성용!U1370</f>
        <v>2025.03.31</v>
      </c>
      <c r="N1373" s="56" t="str">
        <f>작성용!V1370</f>
        <v>룩스루</v>
      </c>
      <c r="O1373" s="56" t="str">
        <f>작성용!W1370</f>
        <v>룩스루</v>
      </c>
      <c r="P1373" s="56" t="str">
        <f>작성용!X1370</f>
        <v>-</v>
      </c>
      <c r="Q1373" s="57" t="str">
        <f>작성용!AD1370</f>
        <v>대체평가3사업본부</v>
      </c>
      <c r="R1373" s="59">
        <f>작성용!AE1370</f>
        <v>0</v>
      </c>
      <c r="S1373" s="57" t="str">
        <f>작성용!AF1370</f>
        <v>대체평가3사업본부</v>
      </c>
      <c r="T1373" s="60" t="str">
        <f>작성용!AG1370</f>
        <v>-</v>
      </c>
      <c r="U1373" s="60" t="str">
        <f>작성용!AH1370</f>
        <v>-</v>
      </c>
      <c r="V1373" s="55">
        <f>작성용!AA1370</f>
        <v>202503</v>
      </c>
      <c r="W1373" s="57" t="str">
        <f>작성용!AC1370</f>
        <v>[T]기타보험기관[1본부]</v>
      </c>
      <c r="X1373" s="57" t="str">
        <f>작성용!O1370</f>
        <v xml:space="preserve"> </v>
      </c>
      <c r="Y1373" s="57" t="str">
        <f>작성용!P1370</f>
        <v xml:space="preserve"> </v>
      </c>
      <c r="Z1373" s="57" t="str">
        <f>작성용!Q1370</f>
        <v xml:space="preserve"> </v>
      </c>
      <c r="AA1373" s="55" t="str">
        <f>작성용!AJ1370</f>
        <v>-</v>
      </c>
      <c r="AB1373" s="55">
        <f>작성용!AB1370</f>
        <v>0</v>
      </c>
    </row>
    <row r="1374" spans="1:28" s="11" customFormat="1" ht="16.5" hidden="1" customHeight="1" x14ac:dyDescent="0.3">
      <c r="A1374" s="53">
        <f>작성용!AL1371</f>
        <v>1370</v>
      </c>
      <c r="B1374" s="54" t="str">
        <f>작성용!AI1371</f>
        <v>가평가 : 2024-12-10, 최종가격 : 2025-01-03, 민감도/듀레이션 : 2025-01-10</v>
      </c>
      <c r="C1374" s="55" t="str">
        <f>작성용!AK1371</f>
        <v>개별종목</v>
      </c>
      <c r="D1374" s="56">
        <f>작성용!T1371</f>
        <v>45702</v>
      </c>
      <c r="E1374" s="57" t="str">
        <f>작성용!B1371</f>
        <v>KB손해보험</v>
      </c>
      <c r="F1374" s="57" t="str">
        <f>작성용!C1371</f>
        <v>재평가</v>
      </c>
      <c r="G1374" s="57" t="str">
        <f>작성용!D1371</f>
        <v>칸서스비티엘사모특별자산투자신탁1호</v>
      </c>
      <c r="H1374" s="58" t="str">
        <f>작성용!E1371</f>
        <v>KBP2016120109</v>
      </c>
      <c r="I1374" s="57" t="str">
        <f>작성용!F1371</f>
        <v>B02</v>
      </c>
      <c r="J1374" s="57">
        <f>작성용!G1371</f>
        <v>0</v>
      </c>
      <c r="K1374" s="57" t="str">
        <f>작성용!H1371</f>
        <v>Y</v>
      </c>
      <c r="L1374" s="57" t="str">
        <f>작성용!N1371</f>
        <v>분기</v>
      </c>
      <c r="M1374" s="56" t="str">
        <f>작성용!U1371</f>
        <v>2025.03.31</v>
      </c>
      <c r="N1374" s="56" t="str">
        <f>작성용!V1371</f>
        <v>사전등록</v>
      </c>
      <c r="O1374" s="56" t="str">
        <f>작성용!W1371</f>
        <v>사전등록</v>
      </c>
      <c r="P1374" s="56" t="str">
        <f>작성용!X1371</f>
        <v>-</v>
      </c>
      <c r="Q1374" s="57" t="str">
        <f>작성용!AD1371</f>
        <v>대체평가3사업본부</v>
      </c>
      <c r="R1374" s="59">
        <f>작성용!AE1371</f>
        <v>0</v>
      </c>
      <c r="S1374" s="57" t="str">
        <f>작성용!AF1371</f>
        <v>대체평가3사업본부</v>
      </c>
      <c r="T1374" s="60" t="str">
        <f>작성용!AG1371</f>
        <v>정은채/김태현</v>
      </c>
      <c r="U1374" s="60" t="str">
        <f>작성용!AH1371</f>
        <v>정은채/김태현</v>
      </c>
      <c r="V1374" s="55">
        <f>작성용!AA1371</f>
        <v>202503</v>
      </c>
      <c r="W1374" s="57" t="str">
        <f>작성용!AC1371</f>
        <v>[T]기타보험기관[1본부]</v>
      </c>
      <c r="X1374" s="57" t="str">
        <f>작성용!O1371</f>
        <v>자산운용기획부이지은과장</v>
      </c>
      <c r="Y1374" s="57" t="str">
        <f>작성용!P1371</f>
        <v>02-6913-3069</v>
      </c>
      <c r="Z1374" s="57" t="str">
        <f>작성용!Q1371</f>
        <v>jieun1977@kbinsure.co.kr</v>
      </c>
      <c r="AA1374" s="55" t="str">
        <f>작성용!AJ1371</f>
        <v>가평가</v>
      </c>
      <c r="AB1374" s="55">
        <f>작성용!AB1371</f>
        <v>0</v>
      </c>
    </row>
    <row r="1375" spans="1:28" s="11" customFormat="1" ht="16.5" hidden="1" customHeight="1" x14ac:dyDescent="0.3">
      <c r="A1375" s="53">
        <f>작성용!AL1372</f>
        <v>1371</v>
      </c>
      <c r="B1375" s="54" t="str">
        <f>작성용!AI1372</f>
        <v>가평가 : 2024-12-10, 최종가격 : 2025-01-03, 민감도/듀레이션 : 2025-01-10</v>
      </c>
      <c r="C1375" s="55" t="str">
        <f>작성용!AK1372</f>
        <v>개별종목</v>
      </c>
      <c r="D1375" s="56">
        <f>작성용!T1372</f>
        <v>45702</v>
      </c>
      <c r="E1375" s="57" t="str">
        <f>작성용!B1372</f>
        <v>KB손해보험</v>
      </c>
      <c r="F1375" s="57" t="str">
        <f>작성용!C1372</f>
        <v>재평가</v>
      </c>
      <c r="G1375" s="57" t="str">
        <f>작성용!D1372</f>
        <v>칸서스희망비티엘사모특별자산투자신탁1호</v>
      </c>
      <c r="H1375" s="58" t="str">
        <f>작성용!E1372</f>
        <v>KBP2016120111</v>
      </c>
      <c r="I1375" s="57" t="str">
        <f>작성용!F1372</f>
        <v>B02</v>
      </c>
      <c r="J1375" s="57">
        <f>작성용!G1372</f>
        <v>0</v>
      </c>
      <c r="K1375" s="57" t="str">
        <f>작성용!H1372</f>
        <v>Y</v>
      </c>
      <c r="L1375" s="57" t="str">
        <f>작성용!N1372</f>
        <v>분기</v>
      </c>
      <c r="M1375" s="56" t="str">
        <f>작성용!U1372</f>
        <v>2025.03.31</v>
      </c>
      <c r="N1375" s="56" t="str">
        <f>작성용!V1372</f>
        <v>사전등록</v>
      </c>
      <c r="O1375" s="56" t="str">
        <f>작성용!W1372</f>
        <v>사전등록</v>
      </c>
      <c r="P1375" s="56" t="str">
        <f>작성용!X1372</f>
        <v>-</v>
      </c>
      <c r="Q1375" s="57" t="str">
        <f>작성용!AD1372</f>
        <v>대체평가3사업본부</v>
      </c>
      <c r="R1375" s="59">
        <f>작성용!AE1372</f>
        <v>0</v>
      </c>
      <c r="S1375" s="57" t="str">
        <f>작성용!AF1372</f>
        <v>대체평가3사업본부</v>
      </c>
      <c r="T1375" s="60" t="str">
        <f>작성용!AG1372</f>
        <v>정은채/김태현</v>
      </c>
      <c r="U1375" s="60" t="str">
        <f>작성용!AH1372</f>
        <v>정은채/김태현</v>
      </c>
      <c r="V1375" s="55">
        <f>작성용!AA1372</f>
        <v>202503</v>
      </c>
      <c r="W1375" s="57" t="str">
        <f>작성용!AC1372</f>
        <v>[T]기타보험기관[1본부]</v>
      </c>
      <c r="X1375" s="57" t="str">
        <f>작성용!O1372</f>
        <v>자산운용기획부정호우주임</v>
      </c>
      <c r="Y1375" s="57" t="str">
        <f>작성용!P1372</f>
        <v>02-6913-3051</v>
      </c>
      <c r="Z1375" s="57" t="str">
        <f>작성용!Q1372</f>
        <v>jieun1977@kbinsure.co.kr</v>
      </c>
      <c r="AA1375" s="55" t="str">
        <f>작성용!AJ1372</f>
        <v>가평가</v>
      </c>
      <c r="AB1375" s="55">
        <f>작성용!AB1372</f>
        <v>0</v>
      </c>
    </row>
    <row r="1376" spans="1:28" s="11" customFormat="1" ht="16.5" hidden="1" customHeight="1" x14ac:dyDescent="0.3">
      <c r="A1376" s="53">
        <f>작성용!AL1373</f>
        <v>1372</v>
      </c>
      <c r="B1376" s="54" t="str">
        <f>작성용!AI1373</f>
        <v>가평가 : 2024-12-10, 최종가격 : 2025-01-03, 민감도/듀레이션 : 2025-01-10</v>
      </c>
      <c r="C1376" s="55" t="str">
        <f>작성용!AK1373</f>
        <v>개별종목</v>
      </c>
      <c r="D1376" s="56">
        <f>작성용!T1373</f>
        <v>45702</v>
      </c>
      <c r="E1376" s="57" t="str">
        <f>작성용!B1373</f>
        <v>KB손해보험</v>
      </c>
      <c r="F1376" s="57" t="str">
        <f>작성용!C1373</f>
        <v>재평가</v>
      </c>
      <c r="G1376" s="57" t="str">
        <f>작성용!D1373</f>
        <v>신한희망나눔BTL사모특별자산투자신탁</v>
      </c>
      <c r="H1376" s="58" t="str">
        <f>작성용!E1373</f>
        <v>KBP2016060081</v>
      </c>
      <c r="I1376" s="57" t="str">
        <f>작성용!F1373</f>
        <v>B02</v>
      </c>
      <c r="J1376" s="57">
        <f>작성용!G1373</f>
        <v>0</v>
      </c>
      <c r="K1376" s="57" t="str">
        <f>작성용!H1373</f>
        <v>Y</v>
      </c>
      <c r="L1376" s="57" t="str">
        <f>작성용!N1373</f>
        <v>분기</v>
      </c>
      <c r="M1376" s="56" t="str">
        <f>작성용!U1373</f>
        <v>2025.03.31</v>
      </c>
      <c r="N1376" s="56" t="str">
        <f>작성용!V1373</f>
        <v>사전등록</v>
      </c>
      <c r="O1376" s="56" t="str">
        <f>작성용!W1373</f>
        <v>사전등록</v>
      </c>
      <c r="P1376" s="56" t="str">
        <f>작성용!X1373</f>
        <v>-</v>
      </c>
      <c r="Q1376" s="57" t="str">
        <f>작성용!AD1373</f>
        <v>대체평가3사업본부</v>
      </c>
      <c r="R1376" s="59">
        <f>작성용!AE1373</f>
        <v>0</v>
      </c>
      <c r="S1376" s="57" t="str">
        <f>작성용!AF1373</f>
        <v>대체평가3사업본부</v>
      </c>
      <c r="T1376" s="60" t="str">
        <f>작성용!AG1373</f>
        <v>정은채/김태현</v>
      </c>
      <c r="U1376" s="60" t="str">
        <f>작성용!AH1373</f>
        <v>정은채/김태현</v>
      </c>
      <c r="V1376" s="55">
        <f>작성용!AA1373</f>
        <v>202503</v>
      </c>
      <c r="W1376" s="57" t="str">
        <f>작성용!AC1373</f>
        <v>[T]기타보험기관[1본부]</v>
      </c>
      <c r="X1376" s="57" t="str">
        <f>작성용!O1373</f>
        <v>자산운용기획부정호우주임</v>
      </c>
      <c r="Y1376" s="57" t="str">
        <f>작성용!P1373</f>
        <v>02-6913-3051</v>
      </c>
      <c r="Z1376" s="57" t="str">
        <f>작성용!Q1373</f>
        <v>jieun1977@kbinsure.co.kr</v>
      </c>
      <c r="AA1376" s="55" t="str">
        <f>작성용!AJ1373</f>
        <v>가평가</v>
      </c>
      <c r="AB1376" s="55">
        <f>작성용!AB1373</f>
        <v>0</v>
      </c>
    </row>
    <row r="1377" spans="1:28" s="11" customFormat="1" ht="16.5" hidden="1" customHeight="1" x14ac:dyDescent="0.3">
      <c r="A1377" s="53">
        <f>작성용!AL1374</f>
        <v>1373</v>
      </c>
      <c r="B1377" s="54" t="str">
        <f>작성용!AI1374</f>
        <v>가평가 : 2024-12-10, 최종가격 : 2025-01-03, 민감도/듀레이션 : 2025-01-10</v>
      </c>
      <c r="C1377" s="55" t="str">
        <f>작성용!AK1374</f>
        <v>개별종목</v>
      </c>
      <c r="D1377" s="56">
        <f>작성용!T1374</f>
        <v>45702</v>
      </c>
      <c r="E1377" s="57" t="str">
        <f>작성용!B1374</f>
        <v>KB손해보험</v>
      </c>
      <c r="F1377" s="57" t="str">
        <f>작성용!C1374</f>
        <v>재평가</v>
      </c>
      <c r="G1377" s="57" t="str">
        <f>작성용!D1374</f>
        <v>칸서스행복드림비티엘사모특별자산투자신탁1호</v>
      </c>
      <c r="H1377" s="58" t="str">
        <f>작성용!E1374</f>
        <v>KBP2016120110</v>
      </c>
      <c r="I1377" s="57" t="str">
        <f>작성용!F1374</f>
        <v>B02</v>
      </c>
      <c r="J1377" s="57">
        <f>작성용!G1374</f>
        <v>0</v>
      </c>
      <c r="K1377" s="57" t="str">
        <f>작성용!H1374</f>
        <v>Y</v>
      </c>
      <c r="L1377" s="57" t="str">
        <f>작성용!N1374</f>
        <v>분기</v>
      </c>
      <c r="M1377" s="56" t="str">
        <f>작성용!U1374</f>
        <v>2025.03.31</v>
      </c>
      <c r="N1377" s="56" t="str">
        <f>작성용!V1374</f>
        <v>사전등록</v>
      </c>
      <c r="O1377" s="56" t="str">
        <f>작성용!W1374</f>
        <v>사전등록</v>
      </c>
      <c r="P1377" s="56" t="str">
        <f>작성용!X1374</f>
        <v>-</v>
      </c>
      <c r="Q1377" s="57" t="str">
        <f>작성용!AD1374</f>
        <v>대체평가3사업본부</v>
      </c>
      <c r="R1377" s="59">
        <f>작성용!AE1374</f>
        <v>0</v>
      </c>
      <c r="S1377" s="57" t="str">
        <f>작성용!AF1374</f>
        <v>대체평가3사업본부</v>
      </c>
      <c r="T1377" s="60" t="str">
        <f>작성용!AG1374</f>
        <v>정은채/김태현</v>
      </c>
      <c r="U1377" s="60" t="str">
        <f>작성용!AH1374</f>
        <v>정은채/김태현</v>
      </c>
      <c r="V1377" s="55">
        <f>작성용!AA1374</f>
        <v>202503</v>
      </c>
      <c r="W1377" s="57" t="str">
        <f>작성용!AC1374</f>
        <v>[T]기타보험기관[1본부]</v>
      </c>
      <c r="X1377" s="57" t="str">
        <f>작성용!O1374</f>
        <v>자산운용기획부정호우주임</v>
      </c>
      <c r="Y1377" s="57" t="str">
        <f>작성용!P1374</f>
        <v>02-6913-3051</v>
      </c>
      <c r="Z1377" s="57" t="str">
        <f>작성용!Q1374</f>
        <v>jieun1977@kbinsure.co.kr</v>
      </c>
      <c r="AA1377" s="55" t="str">
        <f>작성용!AJ1374</f>
        <v>가평가</v>
      </c>
      <c r="AB1377" s="55">
        <f>작성용!AB1374</f>
        <v>0</v>
      </c>
    </row>
    <row r="1378" spans="1:28" s="11" customFormat="1" ht="16.5" hidden="1" customHeight="1" x14ac:dyDescent="0.3">
      <c r="A1378" s="53">
        <f>작성용!AL1375</f>
        <v>1374</v>
      </c>
      <c r="B1378" s="54" t="str">
        <f>작성용!AI1375</f>
        <v>가평가 : 2024-12-10, 최종가격 : 2025-01-03, 민감도/듀레이션 : 2025-01-10</v>
      </c>
      <c r="C1378" s="55" t="str">
        <f>작성용!AK1375</f>
        <v>개별종목</v>
      </c>
      <c r="D1378" s="56">
        <f>작성용!T1375</f>
        <v>45702</v>
      </c>
      <c r="E1378" s="57" t="str">
        <f>작성용!B1375</f>
        <v>KB손해보험</v>
      </c>
      <c r="F1378" s="57" t="str">
        <f>작성용!C1375</f>
        <v>재평가</v>
      </c>
      <c r="G1378" s="57" t="str">
        <f>작성용!D1375</f>
        <v>KB포항재이용수시설사모특별자산투자신탁</v>
      </c>
      <c r="H1378" s="58" t="str">
        <f>작성용!E1375</f>
        <v>KBP2016120093</v>
      </c>
      <c r="I1378" s="57" t="str">
        <f>작성용!F1375</f>
        <v>B02</v>
      </c>
      <c r="J1378" s="57">
        <f>작성용!G1375</f>
        <v>0</v>
      </c>
      <c r="K1378" s="57" t="str">
        <f>작성용!H1375</f>
        <v>Y</v>
      </c>
      <c r="L1378" s="57" t="str">
        <f>작성용!N1375</f>
        <v>분기</v>
      </c>
      <c r="M1378" s="56" t="str">
        <f>작성용!U1375</f>
        <v>2025.03.31</v>
      </c>
      <c r="N1378" s="56" t="str">
        <f>작성용!V1375</f>
        <v>사전등록</v>
      </c>
      <c r="O1378" s="56" t="str">
        <f>작성용!W1375</f>
        <v>사전등록</v>
      </c>
      <c r="P1378" s="56" t="str">
        <f>작성용!X1375</f>
        <v>-</v>
      </c>
      <c r="Q1378" s="57" t="str">
        <f>작성용!AD1375</f>
        <v>대체평가3사업본부</v>
      </c>
      <c r="R1378" s="59">
        <f>작성용!AE1375</f>
        <v>0</v>
      </c>
      <c r="S1378" s="57" t="str">
        <f>작성용!AF1375</f>
        <v>대체평가3사업본부</v>
      </c>
      <c r="T1378" s="60" t="str">
        <f>작성용!AG1375</f>
        <v>정은채/김태현</v>
      </c>
      <c r="U1378" s="60" t="str">
        <f>작성용!AH1375</f>
        <v>정은채/김태현</v>
      </c>
      <c r="V1378" s="55">
        <f>작성용!AA1375</f>
        <v>202503</v>
      </c>
      <c r="W1378" s="57" t="str">
        <f>작성용!AC1375</f>
        <v>[T]기타보험기관[1본부]</v>
      </c>
      <c r="X1378" s="57" t="str">
        <f>작성용!O1375</f>
        <v>자산운용기획부정호우주임</v>
      </c>
      <c r="Y1378" s="57" t="str">
        <f>작성용!P1375</f>
        <v>02-6913-3051</v>
      </c>
      <c r="Z1378" s="57" t="str">
        <f>작성용!Q1375</f>
        <v>jieun1977@kbinsure.co.kr</v>
      </c>
      <c r="AA1378" s="55" t="str">
        <f>작성용!AJ1375</f>
        <v>가평가</v>
      </c>
      <c r="AB1378" s="55">
        <f>작성용!AB1375</f>
        <v>0</v>
      </c>
    </row>
    <row r="1379" spans="1:28" s="11" customFormat="1" ht="16.5" hidden="1" customHeight="1" x14ac:dyDescent="0.3">
      <c r="A1379" s="53">
        <f>작성용!AL1376</f>
        <v>1375</v>
      </c>
      <c r="B1379" s="54" t="str">
        <f>작성용!AI1376</f>
        <v>가평가 : 2024-12-10, 최종가격 : 2025-01-03, 민감도/듀레이션 : 2025-01-10</v>
      </c>
      <c r="C1379" s="55" t="str">
        <f>작성용!AK1376</f>
        <v>개별종목</v>
      </c>
      <c r="D1379" s="56">
        <f>작성용!T1376</f>
        <v>45702</v>
      </c>
      <c r="E1379" s="57" t="str">
        <f>작성용!B1376</f>
        <v>KB손해보험</v>
      </c>
      <c r="F1379" s="57" t="str">
        <f>작성용!C1376</f>
        <v>재평가</v>
      </c>
      <c r="G1379" s="57" t="str">
        <f>작성용!D1376</f>
        <v>삼성사모BTL인프라특별자산투자신탁제2호</v>
      </c>
      <c r="H1379" s="58" t="str">
        <f>작성용!E1376</f>
        <v>KBP2016120103</v>
      </c>
      <c r="I1379" s="57" t="str">
        <f>작성용!F1376</f>
        <v>B02</v>
      </c>
      <c r="J1379" s="57">
        <f>작성용!G1376</f>
        <v>0</v>
      </c>
      <c r="K1379" s="57" t="str">
        <f>작성용!H1376</f>
        <v>Y</v>
      </c>
      <c r="L1379" s="57" t="str">
        <f>작성용!N1376</f>
        <v>분기</v>
      </c>
      <c r="M1379" s="56" t="str">
        <f>작성용!U1376</f>
        <v>2025.03.31</v>
      </c>
      <c r="N1379" s="56" t="str">
        <f>작성용!V1376</f>
        <v>사전등록</v>
      </c>
      <c r="O1379" s="56" t="str">
        <f>작성용!W1376</f>
        <v>사전등록</v>
      </c>
      <c r="P1379" s="56" t="str">
        <f>작성용!X1376</f>
        <v>-</v>
      </c>
      <c r="Q1379" s="57" t="str">
        <f>작성용!AD1376</f>
        <v>대체평가3사업본부</v>
      </c>
      <c r="R1379" s="59">
        <f>작성용!AE1376</f>
        <v>0</v>
      </c>
      <c r="S1379" s="57" t="str">
        <f>작성용!AF1376</f>
        <v>대체평가3사업본부</v>
      </c>
      <c r="T1379" s="60" t="str">
        <f>작성용!AG1376</f>
        <v>정은채/김태현</v>
      </c>
      <c r="U1379" s="60" t="str">
        <f>작성용!AH1376</f>
        <v>정은채/김태현</v>
      </c>
      <c r="V1379" s="55">
        <f>작성용!AA1376</f>
        <v>202503</v>
      </c>
      <c r="W1379" s="57" t="str">
        <f>작성용!AC1376</f>
        <v>[T]기타보험기관[1본부]</v>
      </c>
      <c r="X1379" s="57" t="str">
        <f>작성용!O1376</f>
        <v>자산운용기획부정호우주임</v>
      </c>
      <c r="Y1379" s="57" t="str">
        <f>작성용!P1376</f>
        <v>02-6913-3051</v>
      </c>
      <c r="Z1379" s="57" t="str">
        <f>작성용!Q1376</f>
        <v>jieun1977@kbinsure.co.kr</v>
      </c>
      <c r="AA1379" s="55" t="str">
        <f>작성용!AJ1376</f>
        <v>가평가</v>
      </c>
      <c r="AB1379" s="55">
        <f>작성용!AB1376</f>
        <v>0</v>
      </c>
    </row>
    <row r="1380" spans="1:28" s="11" customFormat="1" ht="16.5" hidden="1" customHeight="1" x14ac:dyDescent="0.3">
      <c r="A1380" s="53">
        <f>작성용!AL1377</f>
        <v>1376</v>
      </c>
      <c r="B1380" s="54" t="str">
        <f>작성용!AI1377</f>
        <v>가평가 : 2024-12-10, 최종가격 : 2025-01-03, 민감도/듀레이션 : 2025-01-10</v>
      </c>
      <c r="C1380" s="55" t="str">
        <f>작성용!AK1377</f>
        <v>개별종목</v>
      </c>
      <c r="D1380" s="56">
        <f>작성용!T1377</f>
        <v>45702</v>
      </c>
      <c r="E1380" s="57" t="str">
        <f>작성용!B1377</f>
        <v>KB손해보험</v>
      </c>
      <c r="F1380" s="57" t="str">
        <f>작성용!C1377</f>
        <v>재평가</v>
      </c>
      <c r="G1380" s="57" t="str">
        <f>작성용!D1377</f>
        <v>한화LTI사모특별자산투자신탁3호</v>
      </c>
      <c r="H1380" s="58" t="str">
        <f>작성용!E1377</f>
        <v>KBP2016120120</v>
      </c>
      <c r="I1380" s="57" t="str">
        <f>작성용!F1377</f>
        <v>B02</v>
      </c>
      <c r="J1380" s="57">
        <f>작성용!G1377</f>
        <v>0</v>
      </c>
      <c r="K1380" s="57" t="str">
        <f>작성용!H1377</f>
        <v>Y</v>
      </c>
      <c r="L1380" s="57" t="str">
        <f>작성용!N1377</f>
        <v>분기</v>
      </c>
      <c r="M1380" s="56" t="str">
        <f>작성용!U1377</f>
        <v>2025.03.31</v>
      </c>
      <c r="N1380" s="56" t="str">
        <f>작성용!V1377</f>
        <v>사전등록</v>
      </c>
      <c r="O1380" s="56" t="str">
        <f>작성용!W1377</f>
        <v>사전등록</v>
      </c>
      <c r="P1380" s="56" t="str">
        <f>작성용!X1377</f>
        <v>-</v>
      </c>
      <c r="Q1380" s="57" t="str">
        <f>작성용!AD1377</f>
        <v>대체평가3사업본부</v>
      </c>
      <c r="R1380" s="59">
        <f>작성용!AE1377</f>
        <v>0</v>
      </c>
      <c r="S1380" s="57" t="str">
        <f>작성용!AF1377</f>
        <v>대체평가3사업본부</v>
      </c>
      <c r="T1380" s="60" t="str">
        <f>작성용!AG1377</f>
        <v>정은채/김태현</v>
      </c>
      <c r="U1380" s="60" t="str">
        <f>작성용!AH1377</f>
        <v>정은채/김태현</v>
      </c>
      <c r="V1380" s="55">
        <f>작성용!AA1377</f>
        <v>202503</v>
      </c>
      <c r="W1380" s="57" t="str">
        <f>작성용!AC1377</f>
        <v>[T]기타보험기관[1본부]</v>
      </c>
      <c r="X1380" s="57" t="str">
        <f>작성용!O1377</f>
        <v>자산운용기획부정호우주임</v>
      </c>
      <c r="Y1380" s="57" t="str">
        <f>작성용!P1377</f>
        <v>02-6913-3051</v>
      </c>
      <c r="Z1380" s="57" t="str">
        <f>작성용!Q1377</f>
        <v>jieun1977@kbinsure.co.kr</v>
      </c>
      <c r="AA1380" s="55" t="str">
        <f>작성용!AJ1377</f>
        <v>가평가</v>
      </c>
      <c r="AB1380" s="55">
        <f>작성용!AB1377</f>
        <v>0</v>
      </c>
    </row>
    <row r="1381" spans="1:28" s="11" customFormat="1" ht="16.5" hidden="1" customHeight="1" x14ac:dyDescent="0.3">
      <c r="A1381" s="53">
        <f>작성용!AL1378</f>
        <v>1377</v>
      </c>
      <c r="B1381" s="54" t="str">
        <f>작성용!AI1378</f>
        <v>가평가 : 2024-12-10, 최종가격 : 2025-01-03, 민감도/듀레이션 : 2025-01-10</v>
      </c>
      <c r="C1381" s="55" t="str">
        <f>작성용!AK1378</f>
        <v>개별종목</v>
      </c>
      <c r="D1381" s="56">
        <f>작성용!T1378</f>
        <v>45702</v>
      </c>
      <c r="E1381" s="57" t="str">
        <f>작성용!B1378</f>
        <v>KB손해보험</v>
      </c>
      <c r="F1381" s="57" t="str">
        <f>작성용!C1378</f>
        <v>재평가</v>
      </c>
      <c r="G1381" s="57" t="str">
        <f>작성용!D1378</f>
        <v>신한부전마산복선전철비티엘사모특별자산투자신탁</v>
      </c>
      <c r="H1381" s="58" t="str">
        <f>작성용!E1378</f>
        <v>KBP2016120106</v>
      </c>
      <c r="I1381" s="57" t="str">
        <f>작성용!F1378</f>
        <v>B02</v>
      </c>
      <c r="J1381" s="57">
        <f>작성용!G1378</f>
        <v>0</v>
      </c>
      <c r="K1381" s="57" t="str">
        <f>작성용!H1378</f>
        <v>Y</v>
      </c>
      <c r="L1381" s="57" t="str">
        <f>작성용!N1378</f>
        <v>분기</v>
      </c>
      <c r="M1381" s="56" t="str">
        <f>작성용!U1378</f>
        <v>2025.03.31</v>
      </c>
      <c r="N1381" s="56" t="str">
        <f>작성용!V1378</f>
        <v>사전등록</v>
      </c>
      <c r="O1381" s="56" t="str">
        <f>작성용!W1378</f>
        <v>사전등록</v>
      </c>
      <c r="P1381" s="56" t="str">
        <f>작성용!X1378</f>
        <v>-</v>
      </c>
      <c r="Q1381" s="57" t="str">
        <f>작성용!AD1378</f>
        <v>대체평가3사업본부</v>
      </c>
      <c r="R1381" s="59">
        <f>작성용!AE1378</f>
        <v>0</v>
      </c>
      <c r="S1381" s="57" t="str">
        <f>작성용!AF1378</f>
        <v>대체평가3사업본부</v>
      </c>
      <c r="T1381" s="60" t="str">
        <f>작성용!AG1378</f>
        <v>정은채/김태현</v>
      </c>
      <c r="U1381" s="60" t="str">
        <f>작성용!AH1378</f>
        <v>정은채/김태현</v>
      </c>
      <c r="V1381" s="55">
        <f>작성용!AA1378</f>
        <v>202503</v>
      </c>
      <c r="W1381" s="57" t="str">
        <f>작성용!AC1378</f>
        <v>[T]기타보험기관[1본부]</v>
      </c>
      <c r="X1381" s="57" t="str">
        <f>작성용!O1378</f>
        <v>자산운용기획부정호우주임</v>
      </c>
      <c r="Y1381" s="57" t="str">
        <f>작성용!P1378</f>
        <v>02-6913-3051</v>
      </c>
      <c r="Z1381" s="57" t="str">
        <f>작성용!Q1378</f>
        <v>jieun1977@kbinsure.co.kr</v>
      </c>
      <c r="AA1381" s="55" t="str">
        <f>작성용!AJ1378</f>
        <v>가평가</v>
      </c>
      <c r="AB1381" s="55">
        <f>작성용!AB1378</f>
        <v>0</v>
      </c>
    </row>
    <row r="1382" spans="1:28" s="11" customFormat="1" ht="16.5" hidden="1" customHeight="1" x14ac:dyDescent="0.3">
      <c r="A1382" s="53">
        <f>작성용!AL1379</f>
        <v>1378</v>
      </c>
      <c r="B1382" s="54" t="str">
        <f>작성용!AI1379</f>
        <v>가평가 : 2024-12-10, 최종가격 : 2025-01-03, 민감도/듀레이션 : 2025-01-10</v>
      </c>
      <c r="C1382" s="55" t="str">
        <f>작성용!AK1379</f>
        <v>개별종목</v>
      </c>
      <c r="D1382" s="56">
        <f>작성용!T1379</f>
        <v>45702</v>
      </c>
      <c r="E1382" s="57" t="str">
        <f>작성용!B1379</f>
        <v>KB손해보험</v>
      </c>
      <c r="F1382" s="57" t="str">
        <f>작성용!C1379</f>
        <v>재평가</v>
      </c>
      <c r="G1382" s="57" t="str">
        <f>작성용!D1379</f>
        <v>KIAMCO비티엘프로젝트사모특별자산투자신탁제4호</v>
      </c>
      <c r="H1382" s="58" t="str">
        <f>작성용!E1379</f>
        <v>KBP2016120096</v>
      </c>
      <c r="I1382" s="57" t="str">
        <f>작성용!F1379</f>
        <v>B02</v>
      </c>
      <c r="J1382" s="57">
        <f>작성용!G1379</f>
        <v>0</v>
      </c>
      <c r="K1382" s="57" t="str">
        <f>작성용!H1379</f>
        <v>Y</v>
      </c>
      <c r="L1382" s="57" t="str">
        <f>작성용!N1379</f>
        <v>분기</v>
      </c>
      <c r="M1382" s="56" t="str">
        <f>작성용!U1379</f>
        <v>2025.03.31</v>
      </c>
      <c r="N1382" s="56" t="str">
        <f>작성용!V1379</f>
        <v>사전등록</v>
      </c>
      <c r="O1382" s="56" t="str">
        <f>작성용!W1379</f>
        <v>사전등록</v>
      </c>
      <c r="P1382" s="56" t="str">
        <f>작성용!X1379</f>
        <v>-</v>
      </c>
      <c r="Q1382" s="57" t="str">
        <f>작성용!AD1379</f>
        <v>대체평가3사업본부</v>
      </c>
      <c r="R1382" s="59">
        <f>작성용!AE1379</f>
        <v>0</v>
      </c>
      <c r="S1382" s="57" t="str">
        <f>작성용!AF1379</f>
        <v>대체평가3사업본부</v>
      </c>
      <c r="T1382" s="60" t="str">
        <f>작성용!AG1379</f>
        <v>정은채/김태현</v>
      </c>
      <c r="U1382" s="60" t="str">
        <f>작성용!AH1379</f>
        <v>정은채/김태현</v>
      </c>
      <c r="V1382" s="55">
        <f>작성용!AA1379</f>
        <v>202503</v>
      </c>
      <c r="W1382" s="57" t="str">
        <f>작성용!AC1379</f>
        <v>[T]기타보험기관[1본부]</v>
      </c>
      <c r="X1382" s="57" t="str">
        <f>작성용!O1379</f>
        <v>자산운용기획부정호우주임</v>
      </c>
      <c r="Y1382" s="57" t="str">
        <f>작성용!P1379</f>
        <v>02-6913-3051</v>
      </c>
      <c r="Z1382" s="57" t="str">
        <f>작성용!Q1379</f>
        <v>jieun1977@kbinsure.co.kr</v>
      </c>
      <c r="AA1382" s="55" t="str">
        <f>작성용!AJ1379</f>
        <v>가평가</v>
      </c>
      <c r="AB1382" s="55">
        <f>작성용!AB1379</f>
        <v>0</v>
      </c>
    </row>
    <row r="1383" spans="1:28" s="11" customFormat="1" ht="16.5" hidden="1" customHeight="1" x14ac:dyDescent="0.3">
      <c r="A1383" s="53">
        <f>작성용!AL1380</f>
        <v>1379</v>
      </c>
      <c r="B1383" s="54" t="str">
        <f>작성용!AI1380</f>
        <v>가평가 : 2024-12-10, 최종가격 : 2025-01-03, 민감도/듀레이션 : 2025-01-10</v>
      </c>
      <c r="C1383" s="55" t="str">
        <f>작성용!AK1380</f>
        <v>개별종목</v>
      </c>
      <c r="D1383" s="56">
        <f>작성용!T1380</f>
        <v>45702</v>
      </c>
      <c r="E1383" s="57" t="str">
        <f>작성용!B1380</f>
        <v>KB손해보험</v>
      </c>
      <c r="F1383" s="57" t="str">
        <f>작성용!C1380</f>
        <v>재평가</v>
      </c>
      <c r="G1383" s="57" t="str">
        <f>작성용!D1380</f>
        <v>한화DEBTSTRATEGY사모부동산투자신탁5호</v>
      </c>
      <c r="H1383" s="58" t="str">
        <f>작성용!E1380</f>
        <v>KBP2016120118</v>
      </c>
      <c r="I1383" s="57" t="str">
        <f>작성용!F1380</f>
        <v>B02</v>
      </c>
      <c r="J1383" s="57">
        <f>작성용!G1380</f>
        <v>0</v>
      </c>
      <c r="K1383" s="57" t="str">
        <f>작성용!H1380</f>
        <v>Y</v>
      </c>
      <c r="L1383" s="57" t="str">
        <f>작성용!N1380</f>
        <v>분기</v>
      </c>
      <c r="M1383" s="56" t="str">
        <f>작성용!U1380</f>
        <v>2025.03.31</v>
      </c>
      <c r="N1383" s="56" t="str">
        <f>작성용!V1380</f>
        <v>사전등록</v>
      </c>
      <c r="O1383" s="56" t="str">
        <f>작성용!W1380</f>
        <v>사전등록</v>
      </c>
      <c r="P1383" s="56" t="str">
        <f>작성용!X1380</f>
        <v>-</v>
      </c>
      <c r="Q1383" s="57" t="str">
        <f>작성용!AD1380</f>
        <v>대체평가3사업본부</v>
      </c>
      <c r="R1383" s="59">
        <f>작성용!AE1380</f>
        <v>0</v>
      </c>
      <c r="S1383" s="57" t="str">
        <f>작성용!AF1380</f>
        <v>대체평가3사업본부</v>
      </c>
      <c r="T1383" s="60" t="str">
        <f>작성용!AG1380</f>
        <v>정은채/김태현</v>
      </c>
      <c r="U1383" s="60" t="str">
        <f>작성용!AH1380</f>
        <v>정은채/김태현</v>
      </c>
      <c r="V1383" s="55">
        <f>작성용!AA1380</f>
        <v>202503</v>
      </c>
      <c r="W1383" s="57" t="str">
        <f>작성용!AC1380</f>
        <v>[T]기타보험기관[1본부]</v>
      </c>
      <c r="X1383" s="57" t="str">
        <f>작성용!O1380</f>
        <v>자산운용기획부정호우주임</v>
      </c>
      <c r="Y1383" s="57" t="str">
        <f>작성용!P1380</f>
        <v>02-6913-3051</v>
      </c>
      <c r="Z1383" s="57" t="str">
        <f>작성용!Q1380</f>
        <v>jieun1977@kbinsure.co.kr</v>
      </c>
      <c r="AA1383" s="55" t="str">
        <f>작성용!AJ1380</f>
        <v>-</v>
      </c>
      <c r="AB1383" s="55">
        <f>작성용!AB1380</f>
        <v>0</v>
      </c>
    </row>
    <row r="1384" spans="1:28" s="11" customFormat="1" ht="16.5" hidden="1" customHeight="1" x14ac:dyDescent="0.3">
      <c r="A1384" s="53">
        <f>작성용!AL1381</f>
        <v>1380</v>
      </c>
      <c r="B1384" s="54" t="str">
        <f>작성용!AI1381</f>
        <v>가평가 : 2024-12-10, 최종가격 : 2025-01-03, 민감도/듀레이션 : 2025-01-10</v>
      </c>
      <c r="C1384" s="55" t="str">
        <f>작성용!AK1381</f>
        <v>개별종목</v>
      </c>
      <c r="D1384" s="56">
        <f>작성용!T1381</f>
        <v>45702</v>
      </c>
      <c r="E1384" s="57" t="str">
        <f>작성용!B1381</f>
        <v>KB손해보험</v>
      </c>
      <c r="F1384" s="57" t="str">
        <f>작성용!C1381</f>
        <v>재평가</v>
      </c>
      <c r="G1384" s="57" t="str">
        <f>작성용!D1381</f>
        <v>신한경기하이웨이사모특별자산투자신탁</v>
      </c>
      <c r="H1384" s="58" t="str">
        <f>작성용!E1381</f>
        <v>KBP2016120104</v>
      </c>
      <c r="I1384" s="57" t="str">
        <f>작성용!F1381</f>
        <v>B02</v>
      </c>
      <c r="J1384" s="57">
        <f>작성용!G1381</f>
        <v>0</v>
      </c>
      <c r="K1384" s="57" t="str">
        <f>작성용!H1381</f>
        <v>Y</v>
      </c>
      <c r="L1384" s="57" t="str">
        <f>작성용!N1381</f>
        <v>분기</v>
      </c>
      <c r="M1384" s="56" t="str">
        <f>작성용!U1381</f>
        <v>2025.03.31</v>
      </c>
      <c r="N1384" s="56" t="str">
        <f>작성용!V1381</f>
        <v>사전등록</v>
      </c>
      <c r="O1384" s="56" t="str">
        <f>작성용!W1381</f>
        <v>사전등록</v>
      </c>
      <c r="P1384" s="56" t="str">
        <f>작성용!X1381</f>
        <v>-</v>
      </c>
      <c r="Q1384" s="57" t="str">
        <f>작성용!AD1381</f>
        <v>대체평가3사업본부</v>
      </c>
      <c r="R1384" s="59">
        <f>작성용!AE1381</f>
        <v>0</v>
      </c>
      <c r="S1384" s="57" t="str">
        <f>작성용!AF1381</f>
        <v>대체평가3사업본부</v>
      </c>
      <c r="T1384" s="60" t="str">
        <f>작성용!AG1381</f>
        <v>정은채/김태현</v>
      </c>
      <c r="U1384" s="60" t="str">
        <f>작성용!AH1381</f>
        <v>정은채/김태현</v>
      </c>
      <c r="V1384" s="55">
        <f>작성용!AA1381</f>
        <v>202503</v>
      </c>
      <c r="W1384" s="57" t="str">
        <f>작성용!AC1381</f>
        <v>[T]기타보험기관[1본부]</v>
      </c>
      <c r="X1384" s="57" t="str">
        <f>작성용!O1381</f>
        <v>자산운용기획부정호우주임</v>
      </c>
      <c r="Y1384" s="57" t="str">
        <f>작성용!P1381</f>
        <v>02-6913-3051</v>
      </c>
      <c r="Z1384" s="57" t="str">
        <f>작성용!Q1381</f>
        <v>jieun1977@kbinsure.co.kr</v>
      </c>
      <c r="AA1384" s="55" t="str">
        <f>작성용!AJ1381</f>
        <v>가평가</v>
      </c>
      <c r="AB1384" s="55">
        <f>작성용!AB1381</f>
        <v>0</v>
      </c>
    </row>
    <row r="1385" spans="1:28" s="11" customFormat="1" ht="16.5" hidden="1" customHeight="1" x14ac:dyDescent="0.3">
      <c r="A1385" s="53">
        <f>작성용!AL1382</f>
        <v>1381</v>
      </c>
      <c r="B1385" s="54" t="str">
        <f>작성용!AI1382</f>
        <v>가평가 : 2024-12-10, 최종가격 : 2025-01-03, 민감도/듀레이션 : 2025-01-10</v>
      </c>
      <c r="C1385" s="55" t="str">
        <f>작성용!AK1382</f>
        <v>개별종목</v>
      </c>
      <c r="D1385" s="56">
        <f>작성용!T1382</f>
        <v>45702</v>
      </c>
      <c r="E1385" s="57" t="str">
        <f>작성용!B1382</f>
        <v>KB손해보험</v>
      </c>
      <c r="F1385" s="57" t="str">
        <f>작성용!C1382</f>
        <v>재평가</v>
      </c>
      <c r="G1385" s="57" t="str">
        <f>작성용!D1382</f>
        <v>다비하나경기하이웨이사모특별자산투자신탁</v>
      </c>
      <c r="H1385" s="58" t="str">
        <f>작성용!E1382</f>
        <v>KBP2016060202</v>
      </c>
      <c r="I1385" s="57" t="str">
        <f>작성용!F1382</f>
        <v>B02</v>
      </c>
      <c r="J1385" s="57">
        <f>작성용!G1382</f>
        <v>0</v>
      </c>
      <c r="K1385" s="57" t="str">
        <f>작성용!H1382</f>
        <v>Y</v>
      </c>
      <c r="L1385" s="57" t="str">
        <f>작성용!N1382</f>
        <v>분기</v>
      </c>
      <c r="M1385" s="56" t="str">
        <f>작성용!U1382</f>
        <v>2025.03.31</v>
      </c>
      <c r="N1385" s="56" t="str">
        <f>작성용!V1382</f>
        <v>사전등록</v>
      </c>
      <c r="O1385" s="56" t="str">
        <f>작성용!W1382</f>
        <v>사전등록</v>
      </c>
      <c r="P1385" s="56" t="str">
        <f>작성용!X1382</f>
        <v>-</v>
      </c>
      <c r="Q1385" s="57" t="str">
        <f>작성용!AD1382</f>
        <v>대체평가3사업본부</v>
      </c>
      <c r="R1385" s="59">
        <f>작성용!AE1382</f>
        <v>0</v>
      </c>
      <c r="S1385" s="57" t="str">
        <f>작성용!AF1382</f>
        <v>대체평가3사업본부</v>
      </c>
      <c r="T1385" s="60" t="str">
        <f>작성용!AG1382</f>
        <v>정은채/김태현</v>
      </c>
      <c r="U1385" s="60" t="str">
        <f>작성용!AH1382</f>
        <v>정은채/김태현</v>
      </c>
      <c r="V1385" s="55">
        <f>작성용!AA1382</f>
        <v>202503</v>
      </c>
      <c r="W1385" s="57" t="str">
        <f>작성용!AC1382</f>
        <v>[T]기타보험기관[1본부]</v>
      </c>
      <c r="X1385" s="57" t="str">
        <f>작성용!O1382</f>
        <v>자산운용기획부정호우주임</v>
      </c>
      <c r="Y1385" s="57" t="str">
        <f>작성용!P1382</f>
        <v>02-6913-3051</v>
      </c>
      <c r="Z1385" s="57" t="str">
        <f>작성용!Q1382</f>
        <v>jieun1977@kbinsure.co.kr</v>
      </c>
      <c r="AA1385" s="55" t="str">
        <f>작성용!AJ1382</f>
        <v>가평가</v>
      </c>
      <c r="AB1385" s="55">
        <f>작성용!AB1382</f>
        <v>0</v>
      </c>
    </row>
    <row r="1386" spans="1:28" s="11" customFormat="1" ht="16.5" hidden="1" customHeight="1" x14ac:dyDescent="0.3">
      <c r="A1386" s="53">
        <f>작성용!AL1383</f>
        <v>1382</v>
      </c>
      <c r="B1386" s="54" t="str">
        <f>작성용!AI1383</f>
        <v>가평가 : 2024-12-10, 최종가격 : 2025-01-03, 민감도/듀레이션 : 2025-01-10</v>
      </c>
      <c r="C1386" s="55" t="str">
        <f>작성용!AK1383</f>
        <v>개별종목</v>
      </c>
      <c r="D1386" s="56">
        <f>작성용!T1383</f>
        <v>45702</v>
      </c>
      <c r="E1386" s="57" t="str">
        <f>작성용!B1383</f>
        <v>KB손해보험</v>
      </c>
      <c r="F1386" s="57" t="str">
        <f>작성용!C1383</f>
        <v>재평가</v>
      </c>
      <c r="G1386" s="57" t="str">
        <f>작성용!D1383</f>
        <v>한화LTI사모특별자산투자신탁5호</v>
      </c>
      <c r="H1386" s="58" t="str">
        <f>작성용!E1383</f>
        <v>KBP2016120121</v>
      </c>
      <c r="I1386" s="57" t="str">
        <f>작성용!F1383</f>
        <v>B02</v>
      </c>
      <c r="J1386" s="57">
        <f>작성용!G1383</f>
        <v>0</v>
      </c>
      <c r="K1386" s="57" t="str">
        <f>작성용!H1383</f>
        <v>Y</v>
      </c>
      <c r="L1386" s="57" t="str">
        <f>작성용!N1383</f>
        <v>분기</v>
      </c>
      <c r="M1386" s="56" t="str">
        <f>작성용!U1383</f>
        <v>2025.03.31</v>
      </c>
      <c r="N1386" s="56" t="str">
        <f>작성용!V1383</f>
        <v>사전등록</v>
      </c>
      <c r="O1386" s="56" t="str">
        <f>작성용!W1383</f>
        <v>사전등록</v>
      </c>
      <c r="P1386" s="56" t="str">
        <f>작성용!X1383</f>
        <v>-</v>
      </c>
      <c r="Q1386" s="57" t="str">
        <f>작성용!AD1383</f>
        <v>대체평가3사업본부</v>
      </c>
      <c r="R1386" s="59">
        <f>작성용!AE1383</f>
        <v>0</v>
      </c>
      <c r="S1386" s="57" t="str">
        <f>작성용!AF1383</f>
        <v>대체평가3사업본부</v>
      </c>
      <c r="T1386" s="60" t="str">
        <f>작성용!AG1383</f>
        <v>정은채/김태현</v>
      </c>
      <c r="U1386" s="60" t="str">
        <f>작성용!AH1383</f>
        <v>정은채/김태현</v>
      </c>
      <c r="V1386" s="55">
        <f>작성용!AA1383</f>
        <v>202503</v>
      </c>
      <c r="W1386" s="57" t="str">
        <f>작성용!AC1383</f>
        <v>[T]기타보험기관[1본부]</v>
      </c>
      <c r="X1386" s="57" t="str">
        <f>작성용!O1383</f>
        <v>자산운용기획부정호우주임</v>
      </c>
      <c r="Y1386" s="57" t="str">
        <f>작성용!P1383</f>
        <v>02-6913-3051</v>
      </c>
      <c r="Z1386" s="57" t="str">
        <f>작성용!Q1383</f>
        <v>jieun1977@kbinsure.co.kr</v>
      </c>
      <c r="AA1386" s="55" t="str">
        <f>작성용!AJ1383</f>
        <v>가평가</v>
      </c>
      <c r="AB1386" s="55">
        <f>작성용!AB1383</f>
        <v>0</v>
      </c>
    </row>
    <row r="1387" spans="1:28" s="11" customFormat="1" ht="16.5" hidden="1" customHeight="1" x14ac:dyDescent="0.3">
      <c r="A1387" s="53">
        <f>작성용!AL1384</f>
        <v>1383</v>
      </c>
      <c r="B1387" s="54" t="str">
        <f>작성용!AI1384</f>
        <v>가평가 : 2024-12-10, 최종가격 : 2025-01-03, 민감도/듀레이션 : 2025-01-10</v>
      </c>
      <c r="C1387" s="55" t="str">
        <f>작성용!AK1384</f>
        <v>개별종목</v>
      </c>
      <c r="D1387" s="56">
        <f>작성용!T1384</f>
        <v>45702</v>
      </c>
      <c r="E1387" s="57" t="str">
        <f>작성용!B1384</f>
        <v>KB손해보험</v>
      </c>
      <c r="F1387" s="57" t="str">
        <f>작성용!C1384</f>
        <v>재평가</v>
      </c>
      <c r="G1387" s="57" t="str">
        <f>작성용!D1384</f>
        <v>삼성CDB전문투자형사모특별자산투자신탁제1호</v>
      </c>
      <c r="H1387" s="58" t="str">
        <f>작성용!E1384</f>
        <v>KBP2016120102</v>
      </c>
      <c r="I1387" s="57" t="str">
        <f>작성용!F1384</f>
        <v>B02</v>
      </c>
      <c r="J1387" s="57">
        <f>작성용!G1384</f>
        <v>0</v>
      </c>
      <c r="K1387" s="57" t="str">
        <f>작성용!H1384</f>
        <v>Y</v>
      </c>
      <c r="L1387" s="57" t="str">
        <f>작성용!N1384</f>
        <v>분기</v>
      </c>
      <c r="M1387" s="56" t="str">
        <f>작성용!U1384</f>
        <v>2025.03.31</v>
      </c>
      <c r="N1387" s="56" t="str">
        <f>작성용!V1384</f>
        <v>사전등록</v>
      </c>
      <c r="O1387" s="56" t="str">
        <f>작성용!W1384</f>
        <v>사전등록</v>
      </c>
      <c r="P1387" s="56" t="str">
        <f>작성용!X1384</f>
        <v>-</v>
      </c>
      <c r="Q1387" s="57" t="str">
        <f>작성용!AD1384</f>
        <v>대체평가3사업본부</v>
      </c>
      <c r="R1387" s="59">
        <f>작성용!AE1384</f>
        <v>0</v>
      </c>
      <c r="S1387" s="57" t="str">
        <f>작성용!AF1384</f>
        <v>대체평가3사업본부</v>
      </c>
      <c r="T1387" s="60" t="str">
        <f>작성용!AG1384</f>
        <v>정은채/김태현</v>
      </c>
      <c r="U1387" s="60" t="str">
        <f>작성용!AH1384</f>
        <v>정은채/김태현</v>
      </c>
      <c r="V1387" s="55">
        <f>작성용!AA1384</f>
        <v>202503</v>
      </c>
      <c r="W1387" s="57" t="str">
        <f>작성용!AC1384</f>
        <v>[T]기타보험기관[1본부]</v>
      </c>
      <c r="X1387" s="57" t="str">
        <f>작성용!O1384</f>
        <v>자산운용기획부정호우주임</v>
      </c>
      <c r="Y1387" s="57" t="str">
        <f>작성용!P1384</f>
        <v>02-6913-3051</v>
      </c>
      <c r="Z1387" s="57" t="str">
        <f>작성용!Q1384</f>
        <v>jieun1977@kbinsure.co.kr</v>
      </c>
      <c r="AA1387" s="55" t="str">
        <f>작성용!AJ1384</f>
        <v>가평가</v>
      </c>
      <c r="AB1387" s="55">
        <f>작성용!AB1384</f>
        <v>0</v>
      </c>
    </row>
    <row r="1388" spans="1:28" s="11" customFormat="1" ht="16.5" hidden="1" customHeight="1" x14ac:dyDescent="0.3">
      <c r="A1388" s="53">
        <f>작성용!AL1385</f>
        <v>1384</v>
      </c>
      <c r="B1388" s="54" t="str">
        <f>작성용!AI1385</f>
        <v>가평가 : 2024-12-10, 최종가격 : 2025-01-03, 민감도/듀레이션 : 2025-01-10</v>
      </c>
      <c r="C1388" s="55" t="str">
        <f>작성용!AK1385</f>
        <v>개별종목</v>
      </c>
      <c r="D1388" s="56">
        <f>작성용!T1385</f>
        <v>45702</v>
      </c>
      <c r="E1388" s="57" t="str">
        <f>작성용!B1385</f>
        <v>KB손해보험</v>
      </c>
      <c r="F1388" s="57" t="str">
        <f>작성용!C1385</f>
        <v>재평가</v>
      </c>
      <c r="G1388" s="57" t="str">
        <f>작성용!D1385</f>
        <v>이지스해외간접CDCF사모부동산투자신탁21호</v>
      </c>
      <c r="H1388" s="58" t="str">
        <f>작성용!E1385</f>
        <v>KBP2016120108</v>
      </c>
      <c r="I1388" s="57" t="str">
        <f>작성용!F1385</f>
        <v>B02</v>
      </c>
      <c r="J1388" s="57">
        <f>작성용!G1385</f>
        <v>0</v>
      </c>
      <c r="K1388" s="57" t="str">
        <f>작성용!H1385</f>
        <v>Y</v>
      </c>
      <c r="L1388" s="57" t="str">
        <f>작성용!N1385</f>
        <v>분기</v>
      </c>
      <c r="M1388" s="56" t="str">
        <f>작성용!U1385</f>
        <v>2025.03.31</v>
      </c>
      <c r="N1388" s="56" t="str">
        <f>작성용!V1385</f>
        <v>사전등록</v>
      </c>
      <c r="O1388" s="56" t="str">
        <f>작성용!W1385</f>
        <v>사전등록</v>
      </c>
      <c r="P1388" s="56" t="str">
        <f>작성용!X1385</f>
        <v>-</v>
      </c>
      <c r="Q1388" s="57" t="str">
        <f>작성용!AD1385</f>
        <v>대체평가3사업본부</v>
      </c>
      <c r="R1388" s="59">
        <f>작성용!AE1385</f>
        <v>0</v>
      </c>
      <c r="S1388" s="57" t="str">
        <f>작성용!AF1385</f>
        <v>대체평가3사업본부</v>
      </c>
      <c r="T1388" s="60" t="str">
        <f>작성용!AG1385</f>
        <v>정은채/김태현</v>
      </c>
      <c r="U1388" s="60" t="str">
        <f>작성용!AH1385</f>
        <v>정은채/김태현</v>
      </c>
      <c r="V1388" s="55">
        <f>작성용!AA1385</f>
        <v>202503</v>
      </c>
      <c r="W1388" s="57" t="str">
        <f>작성용!AC1385</f>
        <v>[T]기타보험기관[1본부]</v>
      </c>
      <c r="X1388" s="57" t="str">
        <f>작성용!O1385</f>
        <v>자산운용기획부정호우주임</v>
      </c>
      <c r="Y1388" s="57" t="str">
        <f>작성용!P1385</f>
        <v>02-6913-3051</v>
      </c>
      <c r="Z1388" s="57" t="str">
        <f>작성용!Q1385</f>
        <v>jieun1977@kbinsure.co.kr</v>
      </c>
      <c r="AA1388" s="55" t="str">
        <f>작성용!AJ1385</f>
        <v>가평가</v>
      </c>
      <c r="AB1388" s="55">
        <f>작성용!AB1385</f>
        <v>0</v>
      </c>
    </row>
    <row r="1389" spans="1:28" s="11" customFormat="1" ht="16.5" hidden="1" customHeight="1" x14ac:dyDescent="0.3">
      <c r="A1389" s="53">
        <f>작성용!AL1386</f>
        <v>1385</v>
      </c>
      <c r="B1389" s="54" t="str">
        <f>작성용!AI1386</f>
        <v>가평가 : 2024-12-10, 최종가격 : 2025-01-03, 민감도/듀레이션 : 2025-01-10</v>
      </c>
      <c r="C1389" s="55" t="str">
        <f>작성용!AK1386</f>
        <v>개별종목</v>
      </c>
      <c r="D1389" s="56">
        <f>작성용!T1386</f>
        <v>45702</v>
      </c>
      <c r="E1389" s="57" t="str">
        <f>작성용!B1386</f>
        <v>KB손해보험</v>
      </c>
      <c r="F1389" s="57" t="str">
        <f>작성용!C1386</f>
        <v>재평가</v>
      </c>
      <c r="G1389" s="57" t="str">
        <f>작성용!D1386</f>
        <v>KBIDF인프라일반사모특별자산투자신탁제1호(대출채권-재간접형)(전문)</v>
      </c>
      <c r="H1389" s="58" t="str">
        <f>작성용!E1386</f>
        <v>KBP2016120091</v>
      </c>
      <c r="I1389" s="57" t="str">
        <f>작성용!F1386</f>
        <v>B02</v>
      </c>
      <c r="J1389" s="57">
        <f>작성용!G1386</f>
        <v>0</v>
      </c>
      <c r="K1389" s="57" t="str">
        <f>작성용!H1386</f>
        <v>Y</v>
      </c>
      <c r="L1389" s="57" t="str">
        <f>작성용!N1386</f>
        <v>분기</v>
      </c>
      <c r="M1389" s="56" t="str">
        <f>작성용!U1386</f>
        <v>2025.03.31</v>
      </c>
      <c r="N1389" s="56" t="str">
        <f>작성용!V1386</f>
        <v>사전등록</v>
      </c>
      <c r="O1389" s="56" t="str">
        <f>작성용!W1386</f>
        <v>사전등록</v>
      </c>
      <c r="P1389" s="56" t="str">
        <f>작성용!X1386</f>
        <v>-</v>
      </c>
      <c r="Q1389" s="57" t="str">
        <f>작성용!AD1386</f>
        <v>대체평가3사업본부</v>
      </c>
      <c r="R1389" s="59">
        <f>작성용!AE1386</f>
        <v>0</v>
      </c>
      <c r="S1389" s="57" t="str">
        <f>작성용!AF1386</f>
        <v>대체평가3사업본부</v>
      </c>
      <c r="T1389" s="60" t="str">
        <f>작성용!AG1386</f>
        <v>정은채/김태현</v>
      </c>
      <c r="U1389" s="60" t="str">
        <f>작성용!AH1386</f>
        <v>정은채/김태현</v>
      </c>
      <c r="V1389" s="55">
        <f>작성용!AA1386</f>
        <v>202503</v>
      </c>
      <c r="W1389" s="57" t="str">
        <f>작성용!AC1386</f>
        <v>[T]기타보험기관[1본부]</v>
      </c>
      <c r="X1389" s="57" t="str">
        <f>작성용!O1386</f>
        <v>자산운용기획부정호우주임</v>
      </c>
      <c r="Y1389" s="57" t="str">
        <f>작성용!P1386</f>
        <v>02-6913-3051</v>
      </c>
      <c r="Z1389" s="57" t="str">
        <f>작성용!Q1386</f>
        <v>jieun1977@kbinsure.co.kr</v>
      </c>
      <c r="AA1389" s="55" t="str">
        <f>작성용!AJ1386</f>
        <v>-</v>
      </c>
      <c r="AB1389" s="55">
        <f>작성용!AB1386</f>
        <v>0</v>
      </c>
    </row>
    <row r="1390" spans="1:28" s="11" customFormat="1" ht="16.5" hidden="1" customHeight="1" x14ac:dyDescent="0.3">
      <c r="A1390" s="53">
        <f>작성용!AL1387</f>
        <v>1386</v>
      </c>
      <c r="B1390" s="54" t="str">
        <f>작성용!AI1387</f>
        <v>가평가 : 2024-12-10, 최종가격 : 2025-01-03, 민감도/듀레이션 : 2025-01-10</v>
      </c>
      <c r="C1390" s="55" t="str">
        <f>작성용!AK1387</f>
        <v>개별종목</v>
      </c>
      <c r="D1390" s="56">
        <f>작성용!T1387</f>
        <v>45702</v>
      </c>
      <c r="E1390" s="57" t="str">
        <f>작성용!B1387</f>
        <v>KB손해보험</v>
      </c>
      <c r="F1390" s="57" t="str">
        <f>작성용!C1387</f>
        <v>재평가</v>
      </c>
      <c r="G1390" s="57" t="str">
        <f>작성용!D1387</f>
        <v>KIAMCO대곡소사복선전철사모특별자산투자신탁제1호</v>
      </c>
      <c r="H1390" s="58" t="str">
        <f>작성용!E1387</f>
        <v>KBP2016120094</v>
      </c>
      <c r="I1390" s="57" t="str">
        <f>작성용!F1387</f>
        <v>B02</v>
      </c>
      <c r="J1390" s="57">
        <f>작성용!G1387</f>
        <v>0</v>
      </c>
      <c r="K1390" s="57" t="str">
        <f>작성용!H1387</f>
        <v>Y</v>
      </c>
      <c r="L1390" s="57" t="str">
        <f>작성용!N1387</f>
        <v>분기</v>
      </c>
      <c r="M1390" s="56" t="str">
        <f>작성용!U1387</f>
        <v>2025.03.31</v>
      </c>
      <c r="N1390" s="56" t="str">
        <f>작성용!V1387</f>
        <v>사전등록</v>
      </c>
      <c r="O1390" s="56" t="str">
        <f>작성용!W1387</f>
        <v>사전등록</v>
      </c>
      <c r="P1390" s="56" t="str">
        <f>작성용!X1387</f>
        <v>-</v>
      </c>
      <c r="Q1390" s="57" t="str">
        <f>작성용!AD1387</f>
        <v>대체평가3사업본부</v>
      </c>
      <c r="R1390" s="59">
        <f>작성용!AE1387</f>
        <v>0</v>
      </c>
      <c r="S1390" s="57" t="str">
        <f>작성용!AF1387</f>
        <v>대체평가3사업본부</v>
      </c>
      <c r="T1390" s="60" t="str">
        <f>작성용!AG1387</f>
        <v>정은채/김태현</v>
      </c>
      <c r="U1390" s="60" t="str">
        <f>작성용!AH1387</f>
        <v>정은채/김태현</v>
      </c>
      <c r="V1390" s="55">
        <f>작성용!AA1387</f>
        <v>202503</v>
      </c>
      <c r="W1390" s="57" t="str">
        <f>작성용!AC1387</f>
        <v>[T]기타보험기관[1본부]</v>
      </c>
      <c r="X1390" s="57" t="str">
        <f>작성용!O1387</f>
        <v>자산운용기획부정호우주임</v>
      </c>
      <c r="Y1390" s="57" t="str">
        <f>작성용!P1387</f>
        <v>02-6913-3051</v>
      </c>
      <c r="Z1390" s="57" t="str">
        <f>작성용!Q1387</f>
        <v>jieun1977@kbinsure.co.kr</v>
      </c>
      <c r="AA1390" s="55" t="str">
        <f>작성용!AJ1387</f>
        <v>가평가</v>
      </c>
      <c r="AB1390" s="55">
        <f>작성용!AB1387</f>
        <v>0</v>
      </c>
    </row>
    <row r="1391" spans="1:28" s="11" customFormat="1" ht="16.5" hidden="1" customHeight="1" x14ac:dyDescent="0.3">
      <c r="A1391" s="53">
        <f>작성용!AL1388</f>
        <v>1387</v>
      </c>
      <c r="B1391" s="54" t="str">
        <f>작성용!AI1388</f>
        <v>가평가 : 2024-12-10, 최종가격 : 2025-01-03, 민감도/듀레이션 : 2025-01-10</v>
      </c>
      <c r="C1391" s="55" t="str">
        <f>작성용!AK1388</f>
        <v>개별종목</v>
      </c>
      <c r="D1391" s="56">
        <f>작성용!T1388</f>
        <v>45702</v>
      </c>
      <c r="E1391" s="57" t="str">
        <f>작성용!B1388</f>
        <v>KB손해보험</v>
      </c>
      <c r="F1391" s="57" t="str">
        <f>작성용!C1388</f>
        <v>재평가</v>
      </c>
      <c r="G1391" s="57" t="str">
        <f>작성용!D1388</f>
        <v>KB솔라에너지전문투자형사모특별자산투자신탁제3호</v>
      </c>
      <c r="H1391" s="58" t="str">
        <f>작성용!E1388</f>
        <v>KBP2016120092</v>
      </c>
      <c r="I1391" s="57" t="str">
        <f>작성용!F1388</f>
        <v>B02</v>
      </c>
      <c r="J1391" s="57">
        <f>작성용!G1388</f>
        <v>0</v>
      </c>
      <c r="K1391" s="57" t="str">
        <f>작성용!H1388</f>
        <v>Y</v>
      </c>
      <c r="L1391" s="57" t="str">
        <f>작성용!N1388</f>
        <v>분기</v>
      </c>
      <c r="M1391" s="56" t="str">
        <f>작성용!U1388</f>
        <v>2025.03.31</v>
      </c>
      <c r="N1391" s="56" t="str">
        <f>작성용!V1388</f>
        <v>사전등록</v>
      </c>
      <c r="O1391" s="56" t="str">
        <f>작성용!W1388</f>
        <v>사전등록</v>
      </c>
      <c r="P1391" s="56" t="str">
        <f>작성용!X1388</f>
        <v>-</v>
      </c>
      <c r="Q1391" s="57" t="str">
        <f>작성용!AD1388</f>
        <v>대체평가3사업본부</v>
      </c>
      <c r="R1391" s="59">
        <f>작성용!AE1388</f>
        <v>0</v>
      </c>
      <c r="S1391" s="57" t="str">
        <f>작성용!AF1388</f>
        <v>대체평가3사업본부</v>
      </c>
      <c r="T1391" s="60" t="str">
        <f>작성용!AG1388</f>
        <v>정은채/김태현</v>
      </c>
      <c r="U1391" s="60" t="str">
        <f>작성용!AH1388</f>
        <v>정은채/김태현</v>
      </c>
      <c r="V1391" s="55">
        <f>작성용!AA1388</f>
        <v>202503</v>
      </c>
      <c r="W1391" s="57" t="str">
        <f>작성용!AC1388</f>
        <v>[T]기타보험기관[1본부]</v>
      </c>
      <c r="X1391" s="57" t="str">
        <f>작성용!O1388</f>
        <v>자산운용기획부정호우주임</v>
      </c>
      <c r="Y1391" s="57" t="str">
        <f>작성용!P1388</f>
        <v>02-6913-3051</v>
      </c>
      <c r="Z1391" s="57" t="str">
        <f>작성용!Q1388</f>
        <v>jieun1977@kbinsure.co.kr</v>
      </c>
      <c r="AA1391" s="55" t="str">
        <f>작성용!AJ1388</f>
        <v>가평가</v>
      </c>
      <c r="AB1391" s="55">
        <f>작성용!AB1388</f>
        <v>0</v>
      </c>
    </row>
    <row r="1392" spans="1:28" s="11" customFormat="1" ht="16.5" hidden="1" customHeight="1" x14ac:dyDescent="0.3">
      <c r="A1392" s="53">
        <f>작성용!AL1389</f>
        <v>1388</v>
      </c>
      <c r="B1392" s="54" t="str">
        <f>작성용!AI1389</f>
        <v>가평가 : 2024-12-10, 최종가격 : 2025-01-03, 민감도/듀레이션 : 2025-01-10</v>
      </c>
      <c r="C1392" s="55" t="str">
        <f>작성용!AK1389</f>
        <v>개별종목</v>
      </c>
      <c r="D1392" s="56">
        <f>작성용!T1389</f>
        <v>45702</v>
      </c>
      <c r="E1392" s="57" t="str">
        <f>작성용!B1389</f>
        <v>KB손해보험</v>
      </c>
      <c r="F1392" s="57" t="str">
        <f>작성용!C1389</f>
        <v>재평가</v>
      </c>
      <c r="G1392" s="57" t="str">
        <f>작성용!D1389</f>
        <v>디더블유에스글로벌4호전문투자형부동산투자신탁제4호</v>
      </c>
      <c r="H1392" s="58" t="str">
        <f>작성용!E1389</f>
        <v>KBP2016120097</v>
      </c>
      <c r="I1392" s="57" t="str">
        <f>작성용!F1389</f>
        <v>B02</v>
      </c>
      <c r="J1392" s="57">
        <f>작성용!G1389</f>
        <v>0</v>
      </c>
      <c r="K1392" s="57" t="str">
        <f>작성용!H1389</f>
        <v>Y</v>
      </c>
      <c r="L1392" s="57" t="str">
        <f>작성용!N1389</f>
        <v>분기</v>
      </c>
      <c r="M1392" s="56" t="str">
        <f>작성용!U1389</f>
        <v>2025.03.31</v>
      </c>
      <c r="N1392" s="56" t="str">
        <f>작성용!V1389</f>
        <v>사전등록</v>
      </c>
      <c r="O1392" s="56" t="str">
        <f>작성용!W1389</f>
        <v>사전등록</v>
      </c>
      <c r="P1392" s="56" t="str">
        <f>작성용!X1389</f>
        <v>-</v>
      </c>
      <c r="Q1392" s="57" t="str">
        <f>작성용!AD1389</f>
        <v>대체평가3사업본부</v>
      </c>
      <c r="R1392" s="59">
        <f>작성용!AE1389</f>
        <v>0</v>
      </c>
      <c r="S1392" s="57" t="str">
        <f>작성용!AF1389</f>
        <v>대체평가3사업본부</v>
      </c>
      <c r="T1392" s="60" t="str">
        <f>작성용!AG1389</f>
        <v>정은채/김태현</v>
      </c>
      <c r="U1392" s="60" t="str">
        <f>작성용!AH1389</f>
        <v>정은채/김태현</v>
      </c>
      <c r="V1392" s="55">
        <f>작성용!AA1389</f>
        <v>202503</v>
      </c>
      <c r="W1392" s="57" t="str">
        <f>작성용!AC1389</f>
        <v>[T]기타보험기관[1본부]</v>
      </c>
      <c r="X1392" s="57" t="str">
        <f>작성용!O1389</f>
        <v>자산운용기획부정호우주임</v>
      </c>
      <c r="Y1392" s="57" t="str">
        <f>작성용!P1389</f>
        <v>02-6913-3051</v>
      </c>
      <c r="Z1392" s="57" t="str">
        <f>작성용!Q1389</f>
        <v>jieun1977@kbinsure.co.kr</v>
      </c>
      <c r="AA1392" s="55" t="str">
        <f>작성용!AJ1389</f>
        <v>가평가</v>
      </c>
      <c r="AB1392" s="55">
        <f>작성용!AB1389</f>
        <v>0</v>
      </c>
    </row>
    <row r="1393" spans="1:28" s="11" customFormat="1" ht="16.5" hidden="1" customHeight="1" x14ac:dyDescent="0.3">
      <c r="A1393" s="53">
        <f>작성용!AL1390</f>
        <v>1389</v>
      </c>
      <c r="B1393" s="54" t="str">
        <f>작성용!AI1390</f>
        <v>가평가 : 2024-12-10, 최종가격 : 2025-01-03, 민감도/듀레이션 : 2025-01-10</v>
      </c>
      <c r="C1393" s="55" t="str">
        <f>작성용!AK1390</f>
        <v>개별종목</v>
      </c>
      <c r="D1393" s="56">
        <f>작성용!T1390</f>
        <v>45702</v>
      </c>
      <c r="E1393" s="57" t="str">
        <f>작성용!B1390</f>
        <v>KB손해보험</v>
      </c>
      <c r="F1393" s="57" t="str">
        <f>작성용!C1390</f>
        <v>재평가</v>
      </c>
      <c r="G1393" s="57" t="str">
        <f>작성용!D1390</f>
        <v>한화글로벌인프라전문투자형사모특별자산투자신탁3호</v>
      </c>
      <c r="H1393" s="58" t="str">
        <f>작성용!E1390</f>
        <v>KBP2016120116</v>
      </c>
      <c r="I1393" s="57" t="str">
        <f>작성용!F1390</f>
        <v>B02</v>
      </c>
      <c r="J1393" s="57">
        <f>작성용!G1390</f>
        <v>0</v>
      </c>
      <c r="K1393" s="57" t="str">
        <f>작성용!H1390</f>
        <v>Y</v>
      </c>
      <c r="L1393" s="57" t="str">
        <f>작성용!N1390</f>
        <v>분기</v>
      </c>
      <c r="M1393" s="56" t="str">
        <f>작성용!U1390</f>
        <v>2025.03.31</v>
      </c>
      <c r="N1393" s="56" t="str">
        <f>작성용!V1390</f>
        <v>사전등록</v>
      </c>
      <c r="O1393" s="56" t="str">
        <f>작성용!W1390</f>
        <v>사전등록</v>
      </c>
      <c r="P1393" s="56" t="str">
        <f>작성용!X1390</f>
        <v>-</v>
      </c>
      <c r="Q1393" s="57" t="str">
        <f>작성용!AD1390</f>
        <v>대체평가3사업본부</v>
      </c>
      <c r="R1393" s="59">
        <f>작성용!AE1390</f>
        <v>0</v>
      </c>
      <c r="S1393" s="57" t="str">
        <f>작성용!AF1390</f>
        <v>대체평가3사업본부</v>
      </c>
      <c r="T1393" s="60" t="str">
        <f>작성용!AG1390</f>
        <v>정은채/김태현</v>
      </c>
      <c r="U1393" s="60" t="str">
        <f>작성용!AH1390</f>
        <v>정은채/김태현</v>
      </c>
      <c r="V1393" s="55">
        <f>작성용!AA1390</f>
        <v>202503</v>
      </c>
      <c r="W1393" s="57" t="str">
        <f>작성용!AC1390</f>
        <v>[T]기타보험기관[1본부]</v>
      </c>
      <c r="X1393" s="57" t="str">
        <f>작성용!O1390</f>
        <v>자산운용기획부정호우주임</v>
      </c>
      <c r="Y1393" s="57" t="str">
        <f>작성용!P1390</f>
        <v>02-6913-3051</v>
      </c>
      <c r="Z1393" s="57" t="str">
        <f>작성용!Q1390</f>
        <v>jieun1977@kbinsure.co.kr</v>
      </c>
      <c r="AA1393" s="55" t="str">
        <f>작성용!AJ1390</f>
        <v>-</v>
      </c>
      <c r="AB1393" s="55">
        <f>작성용!AB1390</f>
        <v>0</v>
      </c>
    </row>
    <row r="1394" spans="1:28" s="11" customFormat="1" ht="16.5" hidden="1" customHeight="1" x14ac:dyDescent="0.3">
      <c r="A1394" s="53">
        <f>작성용!AL1391</f>
        <v>1390</v>
      </c>
      <c r="B1394" s="54" t="str">
        <f>작성용!AI1391</f>
        <v>가평가 : 2024-12-10, 최종가격 : 2025-01-03, 민감도/듀레이션 : 2025-01-10</v>
      </c>
      <c r="C1394" s="55" t="str">
        <f>작성용!AK1391</f>
        <v>개별종목</v>
      </c>
      <c r="D1394" s="56">
        <f>작성용!T1391</f>
        <v>45702</v>
      </c>
      <c r="E1394" s="57" t="str">
        <f>작성용!B1391</f>
        <v>KB손해보험</v>
      </c>
      <c r="F1394" s="57" t="str">
        <f>작성용!C1391</f>
        <v>재평가</v>
      </c>
      <c r="G1394" s="57" t="str">
        <f>작성용!D1391</f>
        <v>신한글로벌전문투자형사모부동산투자신탁제5호</v>
      </c>
      <c r="H1394" s="58" t="str">
        <f>작성용!E1391</f>
        <v>KBP2016120105</v>
      </c>
      <c r="I1394" s="57" t="str">
        <f>작성용!F1391</f>
        <v>B02</v>
      </c>
      <c r="J1394" s="57">
        <f>작성용!G1391</f>
        <v>0</v>
      </c>
      <c r="K1394" s="57" t="str">
        <f>작성용!H1391</f>
        <v>Y</v>
      </c>
      <c r="L1394" s="57" t="str">
        <f>작성용!N1391</f>
        <v>분기</v>
      </c>
      <c r="M1394" s="56" t="str">
        <f>작성용!U1391</f>
        <v>2025.03.31</v>
      </c>
      <c r="N1394" s="56" t="str">
        <f>작성용!V1391</f>
        <v>사전등록</v>
      </c>
      <c r="O1394" s="56" t="str">
        <f>작성용!W1391</f>
        <v>사전등록</v>
      </c>
      <c r="P1394" s="56" t="str">
        <f>작성용!X1391</f>
        <v>-</v>
      </c>
      <c r="Q1394" s="57" t="str">
        <f>작성용!AD1391</f>
        <v>대체평가3사업본부</v>
      </c>
      <c r="R1394" s="59">
        <f>작성용!AE1391</f>
        <v>0</v>
      </c>
      <c r="S1394" s="57" t="str">
        <f>작성용!AF1391</f>
        <v>대체평가3사업본부</v>
      </c>
      <c r="T1394" s="60" t="str">
        <f>작성용!AG1391</f>
        <v>정은채/김태현</v>
      </c>
      <c r="U1394" s="60" t="str">
        <f>작성용!AH1391</f>
        <v>정은채/김태현</v>
      </c>
      <c r="V1394" s="55">
        <f>작성용!AA1391</f>
        <v>202503</v>
      </c>
      <c r="W1394" s="57" t="str">
        <f>작성용!AC1391</f>
        <v>[T]기타보험기관[1본부]</v>
      </c>
      <c r="X1394" s="57" t="str">
        <f>작성용!O1391</f>
        <v>자산운용기획부정호우주임</v>
      </c>
      <c r="Y1394" s="57" t="str">
        <f>작성용!P1391</f>
        <v>02-6913-3051</v>
      </c>
      <c r="Z1394" s="57" t="str">
        <f>작성용!Q1391</f>
        <v>jieun1977@kbinsure.co.kr</v>
      </c>
      <c r="AA1394" s="55" t="str">
        <f>작성용!AJ1391</f>
        <v>-</v>
      </c>
      <c r="AB1394" s="55">
        <f>작성용!AB1391</f>
        <v>0</v>
      </c>
    </row>
    <row r="1395" spans="1:28" s="11" customFormat="1" ht="16.5" hidden="1" customHeight="1" x14ac:dyDescent="0.3">
      <c r="A1395" s="53">
        <f>작성용!AL1392</f>
        <v>1391</v>
      </c>
      <c r="B1395" s="54" t="str">
        <f>작성용!AI1392</f>
        <v>가평가 : 2024-12-10, 최종가격 : 2025-01-03, 민감도/듀레이션 : 2025-01-10</v>
      </c>
      <c r="C1395" s="55" t="str">
        <f>작성용!AK1392</f>
        <v>개별종목</v>
      </c>
      <c r="D1395" s="56">
        <f>작성용!T1392</f>
        <v>45702</v>
      </c>
      <c r="E1395" s="57" t="str">
        <f>작성용!B1392</f>
        <v>KB손해보험</v>
      </c>
      <c r="F1395" s="57" t="str">
        <f>작성용!C1392</f>
        <v>재평가</v>
      </c>
      <c r="G1395" s="57" t="str">
        <f>작성용!D1392</f>
        <v>한화태양광발전사모특별자산투자신탁3호</v>
      </c>
      <c r="H1395" s="58" t="str">
        <f>작성용!E1392</f>
        <v>KBP2016120117</v>
      </c>
      <c r="I1395" s="57" t="str">
        <f>작성용!F1392</f>
        <v>B02</v>
      </c>
      <c r="J1395" s="57">
        <f>작성용!G1392</f>
        <v>0</v>
      </c>
      <c r="K1395" s="57" t="str">
        <f>작성용!H1392</f>
        <v>Y</v>
      </c>
      <c r="L1395" s="57" t="str">
        <f>작성용!N1392</f>
        <v>분기</v>
      </c>
      <c r="M1395" s="56" t="str">
        <f>작성용!U1392</f>
        <v>2025.03.31</v>
      </c>
      <c r="N1395" s="56" t="str">
        <f>작성용!V1392</f>
        <v>사전등록</v>
      </c>
      <c r="O1395" s="56" t="str">
        <f>작성용!W1392</f>
        <v>사전등록</v>
      </c>
      <c r="P1395" s="56" t="str">
        <f>작성용!X1392</f>
        <v>-</v>
      </c>
      <c r="Q1395" s="57" t="str">
        <f>작성용!AD1392</f>
        <v>대체평가3사업본부</v>
      </c>
      <c r="R1395" s="59">
        <f>작성용!AE1392</f>
        <v>0</v>
      </c>
      <c r="S1395" s="57" t="str">
        <f>작성용!AF1392</f>
        <v>대체평가3사업본부</v>
      </c>
      <c r="T1395" s="60" t="str">
        <f>작성용!AG1392</f>
        <v>정은채/김태현</v>
      </c>
      <c r="U1395" s="60" t="str">
        <f>작성용!AH1392</f>
        <v>정은채/김태현</v>
      </c>
      <c r="V1395" s="55">
        <f>작성용!AA1392</f>
        <v>202503</v>
      </c>
      <c r="W1395" s="57" t="str">
        <f>작성용!AC1392</f>
        <v>[T]기타보험기관[1본부]</v>
      </c>
      <c r="X1395" s="57" t="str">
        <f>작성용!O1392</f>
        <v>자산운용기획부정호우주임</v>
      </c>
      <c r="Y1395" s="57" t="str">
        <f>작성용!P1392</f>
        <v>02-6913-3051</v>
      </c>
      <c r="Z1395" s="57" t="str">
        <f>작성용!Q1392</f>
        <v>jieun1977@kbinsure.co.kr</v>
      </c>
      <c r="AA1395" s="55" t="str">
        <f>작성용!AJ1392</f>
        <v>가평가</v>
      </c>
      <c r="AB1395" s="55">
        <f>작성용!AB1392</f>
        <v>0</v>
      </c>
    </row>
    <row r="1396" spans="1:28" s="11" customFormat="1" ht="16.5" hidden="1" customHeight="1" x14ac:dyDescent="0.3">
      <c r="A1396" s="53">
        <f>작성용!AL1393</f>
        <v>1392</v>
      </c>
      <c r="B1396" s="54" t="str">
        <f>작성용!AI1393</f>
        <v>가평가 : 2024-12-10, 최종가격 : 2025-01-03, 민감도/듀레이션 : 2025-01-10</v>
      </c>
      <c r="C1396" s="55" t="str">
        <f>작성용!AK1393</f>
        <v>개별종목</v>
      </c>
      <c r="D1396" s="56">
        <f>작성용!T1393</f>
        <v>45702</v>
      </c>
      <c r="E1396" s="57" t="str">
        <f>작성용!B1393</f>
        <v>KB손해보험</v>
      </c>
      <c r="F1396" s="57" t="str">
        <f>작성용!C1393</f>
        <v>재평가</v>
      </c>
      <c r="G1396" s="57" t="str">
        <f>작성용!D1393</f>
        <v>메리츠전문투자형사모부동산투자신탁3호</v>
      </c>
      <c r="H1396" s="58" t="str">
        <f>작성용!E1393</f>
        <v>KBP2016120101</v>
      </c>
      <c r="I1396" s="57" t="str">
        <f>작성용!F1393</f>
        <v>B02</v>
      </c>
      <c r="J1396" s="57">
        <f>작성용!G1393</f>
        <v>0</v>
      </c>
      <c r="K1396" s="57" t="str">
        <f>작성용!H1393</f>
        <v>Y</v>
      </c>
      <c r="L1396" s="57" t="str">
        <f>작성용!N1393</f>
        <v>분기</v>
      </c>
      <c r="M1396" s="56" t="str">
        <f>작성용!U1393</f>
        <v>2025.03.31</v>
      </c>
      <c r="N1396" s="56" t="str">
        <f>작성용!V1393</f>
        <v>사전등록</v>
      </c>
      <c r="O1396" s="56" t="str">
        <f>작성용!W1393</f>
        <v>사전등록</v>
      </c>
      <c r="P1396" s="56" t="str">
        <f>작성용!X1393</f>
        <v>-</v>
      </c>
      <c r="Q1396" s="57" t="str">
        <f>작성용!AD1393</f>
        <v>대체평가3사업본부</v>
      </c>
      <c r="R1396" s="59">
        <f>작성용!AE1393</f>
        <v>0</v>
      </c>
      <c r="S1396" s="57" t="str">
        <f>작성용!AF1393</f>
        <v>대체평가3사업본부</v>
      </c>
      <c r="T1396" s="60" t="str">
        <f>작성용!AG1393</f>
        <v>정은채/김태현</v>
      </c>
      <c r="U1396" s="60" t="str">
        <f>작성용!AH1393</f>
        <v>정은채/김태현</v>
      </c>
      <c r="V1396" s="55">
        <f>작성용!AA1393</f>
        <v>202503</v>
      </c>
      <c r="W1396" s="57" t="str">
        <f>작성용!AC1393</f>
        <v>[T]기타보험기관[1본부]</v>
      </c>
      <c r="X1396" s="57" t="str">
        <f>작성용!O1393</f>
        <v>자산운용기획부정호우주임</v>
      </c>
      <c r="Y1396" s="57" t="str">
        <f>작성용!P1393</f>
        <v>02-6913-3051</v>
      </c>
      <c r="Z1396" s="57" t="str">
        <f>작성용!Q1393</f>
        <v>jieun1977@kbinsure.co.kr</v>
      </c>
      <c r="AA1396" s="55" t="str">
        <f>작성용!AJ1393</f>
        <v>가평가</v>
      </c>
      <c r="AB1396" s="55">
        <f>작성용!AB1393</f>
        <v>0</v>
      </c>
    </row>
    <row r="1397" spans="1:28" s="11" customFormat="1" ht="16.5" hidden="1" customHeight="1" x14ac:dyDescent="0.3">
      <c r="A1397" s="53">
        <f>작성용!AL1394</f>
        <v>1393</v>
      </c>
      <c r="B1397" s="54" t="str">
        <f>작성용!AI1394</f>
        <v>가평가 : 2024-12-10, 최종가격 : 2025-01-03, 민감도/듀레이션 : 2025-01-10</v>
      </c>
      <c r="C1397" s="55" t="str">
        <f>작성용!AK1394</f>
        <v>개별종목</v>
      </c>
      <c r="D1397" s="56">
        <f>작성용!T1394</f>
        <v>45702</v>
      </c>
      <c r="E1397" s="57" t="str">
        <f>작성용!B1394</f>
        <v>KB손해보험</v>
      </c>
      <c r="F1397" s="57" t="str">
        <f>작성용!C1394</f>
        <v>재평가</v>
      </c>
      <c r="G1397" s="57" t="str">
        <f>작성용!D1394</f>
        <v>NH-AMUNDI북미중견기업선순위대출전문투자형사모특별자산투자신탁1호</v>
      </c>
      <c r="H1397" s="58" t="str">
        <f>작성용!E1394</f>
        <v>KBP2019060004</v>
      </c>
      <c r="I1397" s="57" t="str">
        <f>작성용!F1394</f>
        <v>B02</v>
      </c>
      <c r="J1397" s="57">
        <f>작성용!G1394</f>
        <v>0</v>
      </c>
      <c r="K1397" s="57" t="str">
        <f>작성용!H1394</f>
        <v>Y</v>
      </c>
      <c r="L1397" s="57" t="str">
        <f>작성용!N1394</f>
        <v>분기</v>
      </c>
      <c r="M1397" s="56" t="str">
        <f>작성용!U1394</f>
        <v>2025.03.31</v>
      </c>
      <c r="N1397" s="56" t="str">
        <f>작성용!V1394</f>
        <v>사전등록</v>
      </c>
      <c r="O1397" s="56" t="str">
        <f>작성용!W1394</f>
        <v>사전등록</v>
      </c>
      <c r="P1397" s="56" t="str">
        <f>작성용!X1394</f>
        <v>-</v>
      </c>
      <c r="Q1397" s="57" t="str">
        <f>작성용!AD1394</f>
        <v>대체평가3사업본부</v>
      </c>
      <c r="R1397" s="59">
        <f>작성용!AE1394</f>
        <v>0</v>
      </c>
      <c r="S1397" s="57" t="str">
        <f>작성용!AF1394</f>
        <v>대체평가3사업본부</v>
      </c>
      <c r="T1397" s="60" t="str">
        <f>작성용!AG1394</f>
        <v>정은채/김태현</v>
      </c>
      <c r="U1397" s="60" t="str">
        <f>작성용!AH1394</f>
        <v>정은채/김태현</v>
      </c>
      <c r="V1397" s="55">
        <f>작성용!AA1394</f>
        <v>202503</v>
      </c>
      <c r="W1397" s="57" t="str">
        <f>작성용!AC1394</f>
        <v>[T]기타보험기관[1본부]</v>
      </c>
      <c r="X1397" s="57" t="str">
        <f>작성용!O1394</f>
        <v>자산운용기획부정호우주임</v>
      </c>
      <c r="Y1397" s="57" t="str">
        <f>작성용!P1394</f>
        <v>02-6913-3051</v>
      </c>
      <c r="Z1397" s="57" t="str">
        <f>작성용!Q1394</f>
        <v>jieun1977@kbinsure.co.kr</v>
      </c>
      <c r="AA1397" s="55" t="str">
        <f>작성용!AJ1394</f>
        <v>-</v>
      </c>
      <c r="AB1397" s="55">
        <f>작성용!AB1394</f>
        <v>0</v>
      </c>
    </row>
    <row r="1398" spans="1:28" s="11" customFormat="1" ht="16.5" hidden="1" customHeight="1" x14ac:dyDescent="0.3">
      <c r="A1398" s="53">
        <f>작성용!AL1395</f>
        <v>1394</v>
      </c>
      <c r="B1398" s="54" t="str">
        <f>작성용!AI1395</f>
        <v>가평가 : 2024-12-10, 최종가격 : 2025-01-03, 민감도/듀레이션 : 2025-01-10</v>
      </c>
      <c r="C1398" s="55" t="str">
        <f>작성용!AK1395</f>
        <v>개별종목</v>
      </c>
      <c r="D1398" s="56">
        <f>작성용!T1395</f>
        <v>45702</v>
      </c>
      <c r="E1398" s="57" t="str">
        <f>작성용!B1395</f>
        <v>KB손해보험</v>
      </c>
      <c r="F1398" s="57" t="str">
        <f>작성용!C1395</f>
        <v>재평가</v>
      </c>
      <c r="G1398" s="57" t="str">
        <f>작성용!D1395</f>
        <v>흥국US하이클래스전문투자형사모부동산투자신탁31호</v>
      </c>
      <c r="H1398" s="58" t="str">
        <f>작성용!E1395</f>
        <v>KBP2019060011</v>
      </c>
      <c r="I1398" s="57" t="str">
        <f>작성용!F1395</f>
        <v>B02</v>
      </c>
      <c r="J1398" s="57">
        <f>작성용!G1395</f>
        <v>0</v>
      </c>
      <c r="K1398" s="57" t="str">
        <f>작성용!H1395</f>
        <v>Y</v>
      </c>
      <c r="L1398" s="57" t="str">
        <f>작성용!N1395</f>
        <v>분기</v>
      </c>
      <c r="M1398" s="56" t="str">
        <f>작성용!U1395</f>
        <v>2025.03.31</v>
      </c>
      <c r="N1398" s="56" t="str">
        <f>작성용!V1395</f>
        <v>사전등록</v>
      </c>
      <c r="O1398" s="56" t="str">
        <f>작성용!W1395</f>
        <v>사전등록</v>
      </c>
      <c r="P1398" s="56" t="str">
        <f>작성용!X1395</f>
        <v>-</v>
      </c>
      <c r="Q1398" s="57" t="str">
        <f>작성용!AD1395</f>
        <v>대체평가3사업본부</v>
      </c>
      <c r="R1398" s="59">
        <f>작성용!AE1395</f>
        <v>0</v>
      </c>
      <c r="S1398" s="57" t="str">
        <f>작성용!AF1395</f>
        <v>대체평가3사업본부</v>
      </c>
      <c r="T1398" s="60" t="str">
        <f>작성용!AG1395</f>
        <v>정은채/김태현</v>
      </c>
      <c r="U1398" s="60" t="str">
        <f>작성용!AH1395</f>
        <v>정은채/김태현</v>
      </c>
      <c r="V1398" s="55">
        <f>작성용!AA1395</f>
        <v>202503</v>
      </c>
      <c r="W1398" s="57" t="str">
        <f>작성용!AC1395</f>
        <v>[T]기타보험기관[1본부]</v>
      </c>
      <c r="X1398" s="57" t="str">
        <f>작성용!O1395</f>
        <v>자산운용기획부정호우주임</v>
      </c>
      <c r="Y1398" s="57" t="str">
        <f>작성용!P1395</f>
        <v>02-6913-3051</v>
      </c>
      <c r="Z1398" s="57" t="str">
        <f>작성용!Q1395</f>
        <v>jieun1977@kbinsure.co.kr</v>
      </c>
      <c r="AA1398" s="55" t="str">
        <f>작성용!AJ1395</f>
        <v>가평가</v>
      </c>
      <c r="AB1398" s="55">
        <f>작성용!AB1395</f>
        <v>0</v>
      </c>
    </row>
    <row r="1399" spans="1:28" s="11" customFormat="1" ht="16.5" hidden="1" customHeight="1" x14ac:dyDescent="0.3">
      <c r="A1399" s="53">
        <f>작성용!AL1396</f>
        <v>1395</v>
      </c>
      <c r="B1399" s="54" t="str">
        <f>작성용!AI1396</f>
        <v>가평가 : 2024-12-10, 최종가격 : 2025-01-03, 민감도/듀레이션 : 2025-01-10</v>
      </c>
      <c r="C1399" s="55" t="str">
        <f>작성용!AK1396</f>
        <v>개별종목</v>
      </c>
      <c r="D1399" s="56">
        <f>작성용!T1396</f>
        <v>45702</v>
      </c>
      <c r="E1399" s="57" t="str">
        <f>작성용!B1396</f>
        <v>KB손해보험</v>
      </c>
      <c r="F1399" s="57" t="str">
        <f>작성용!C1396</f>
        <v>재평가</v>
      </c>
      <c r="G1399" s="57" t="str">
        <f>작성용!D1396</f>
        <v>메리츠전문투자형사모부동산투자신탁재간접형1호</v>
      </c>
      <c r="H1399" s="58" t="str">
        <f>작성용!E1396</f>
        <v>KBP2017090001</v>
      </c>
      <c r="I1399" s="57" t="str">
        <f>작성용!F1396</f>
        <v>B02</v>
      </c>
      <c r="J1399" s="57">
        <f>작성용!G1396</f>
        <v>0</v>
      </c>
      <c r="K1399" s="57" t="str">
        <f>작성용!H1396</f>
        <v>Y</v>
      </c>
      <c r="L1399" s="57" t="str">
        <f>작성용!N1396</f>
        <v>분기</v>
      </c>
      <c r="M1399" s="56" t="str">
        <f>작성용!U1396</f>
        <v>2025.03.31</v>
      </c>
      <c r="N1399" s="56" t="str">
        <f>작성용!V1396</f>
        <v>사전등록</v>
      </c>
      <c r="O1399" s="56" t="str">
        <f>작성용!W1396</f>
        <v>사전등록</v>
      </c>
      <c r="P1399" s="56" t="str">
        <f>작성용!X1396</f>
        <v>-</v>
      </c>
      <c r="Q1399" s="57" t="str">
        <f>작성용!AD1396</f>
        <v>대체평가3사업본부</v>
      </c>
      <c r="R1399" s="59">
        <f>작성용!AE1396</f>
        <v>0</v>
      </c>
      <c r="S1399" s="57" t="str">
        <f>작성용!AF1396</f>
        <v>대체평가3사업본부</v>
      </c>
      <c r="T1399" s="60" t="str">
        <f>작성용!AG1396</f>
        <v>정은채/김태현</v>
      </c>
      <c r="U1399" s="60" t="str">
        <f>작성용!AH1396</f>
        <v>정은채/김태현</v>
      </c>
      <c r="V1399" s="55">
        <f>작성용!AA1396</f>
        <v>202503</v>
      </c>
      <c r="W1399" s="57" t="str">
        <f>작성용!AC1396</f>
        <v>[T]기타보험기관[1본부]</v>
      </c>
      <c r="X1399" s="57" t="str">
        <f>작성용!O1396</f>
        <v>자산운용기획부정호우주임</v>
      </c>
      <c r="Y1399" s="57" t="str">
        <f>작성용!P1396</f>
        <v>02-6913-3051</v>
      </c>
      <c r="Z1399" s="57" t="str">
        <f>작성용!Q1396</f>
        <v>jieun1977@kbinsure.co.kr</v>
      </c>
      <c r="AA1399" s="55" t="str">
        <f>작성용!AJ1396</f>
        <v>가평가</v>
      </c>
      <c r="AB1399" s="55">
        <f>작성용!AB1396</f>
        <v>0</v>
      </c>
    </row>
    <row r="1400" spans="1:28" s="11" customFormat="1" ht="16.5" hidden="1" customHeight="1" x14ac:dyDescent="0.3">
      <c r="A1400" s="53">
        <f>작성용!AL1397</f>
        <v>1396</v>
      </c>
      <c r="B1400" s="54" t="str">
        <f>작성용!AI1397</f>
        <v>가평가 : 2024-12-10, 최종가격 : 2025-01-03, 민감도/듀레이션 : 2025-01-10</v>
      </c>
      <c r="C1400" s="55" t="str">
        <f>작성용!AK1397</f>
        <v>개별종목</v>
      </c>
      <c r="D1400" s="56">
        <f>작성용!T1397</f>
        <v>45702</v>
      </c>
      <c r="E1400" s="57" t="str">
        <f>작성용!B1397</f>
        <v>KB손해보험</v>
      </c>
      <c r="F1400" s="57" t="str">
        <f>작성용!C1397</f>
        <v>재평가</v>
      </c>
      <c r="G1400" s="57" t="str">
        <f>작성용!D1397</f>
        <v>베어링북미대출채권A전문투자형사모특별자산투자신탁3호</v>
      </c>
      <c r="H1400" s="58" t="str">
        <f>작성용!E1397</f>
        <v>KBP2019060008</v>
      </c>
      <c r="I1400" s="57" t="str">
        <f>작성용!F1397</f>
        <v>B02</v>
      </c>
      <c r="J1400" s="57">
        <f>작성용!G1397</f>
        <v>0</v>
      </c>
      <c r="K1400" s="57" t="str">
        <f>작성용!H1397</f>
        <v>Y</v>
      </c>
      <c r="L1400" s="57" t="str">
        <f>작성용!N1397</f>
        <v>분기</v>
      </c>
      <c r="M1400" s="56" t="str">
        <f>작성용!U1397</f>
        <v>2025.03.31</v>
      </c>
      <c r="N1400" s="56" t="str">
        <f>작성용!V1397</f>
        <v>사전등록</v>
      </c>
      <c r="O1400" s="56" t="str">
        <f>작성용!W1397</f>
        <v>사전등록</v>
      </c>
      <c r="P1400" s="56" t="str">
        <f>작성용!X1397</f>
        <v>-</v>
      </c>
      <c r="Q1400" s="57" t="str">
        <f>작성용!AD1397</f>
        <v>대체평가3사업본부</v>
      </c>
      <c r="R1400" s="59">
        <f>작성용!AE1397</f>
        <v>0</v>
      </c>
      <c r="S1400" s="57" t="str">
        <f>작성용!AF1397</f>
        <v>대체평가3사업본부</v>
      </c>
      <c r="T1400" s="60" t="str">
        <f>작성용!AG1397</f>
        <v>정은채/김태현</v>
      </c>
      <c r="U1400" s="60" t="str">
        <f>작성용!AH1397</f>
        <v>정은채/김태현</v>
      </c>
      <c r="V1400" s="55">
        <f>작성용!AA1397</f>
        <v>202503</v>
      </c>
      <c r="W1400" s="57" t="str">
        <f>작성용!AC1397</f>
        <v>[T]기타보험기관[1본부]</v>
      </c>
      <c r="X1400" s="57" t="str">
        <f>작성용!O1397</f>
        <v>자산운용기획부정호우주임</v>
      </c>
      <c r="Y1400" s="57" t="str">
        <f>작성용!P1397</f>
        <v>02-6913-3051</v>
      </c>
      <c r="Z1400" s="57" t="str">
        <f>작성용!Q1397</f>
        <v>jieun1977@kbinsure.co.kr</v>
      </c>
      <c r="AA1400" s="55" t="str">
        <f>작성용!AJ1397</f>
        <v>-</v>
      </c>
      <c r="AB1400" s="55">
        <f>작성용!AB1397</f>
        <v>0</v>
      </c>
    </row>
    <row r="1401" spans="1:28" s="11" customFormat="1" ht="16.5" hidden="1" customHeight="1" x14ac:dyDescent="0.3">
      <c r="A1401" s="53">
        <f>작성용!AL1398</f>
        <v>1397</v>
      </c>
      <c r="B1401" s="54" t="str">
        <f>작성용!AI1398</f>
        <v>가평가 : 2024-12-10, 최종가격 : 2025-01-03, 민감도/듀레이션 : 2025-01-10</v>
      </c>
      <c r="C1401" s="55" t="str">
        <f>작성용!AK1398</f>
        <v>개별종목</v>
      </c>
      <c r="D1401" s="56">
        <f>작성용!T1398</f>
        <v>45702</v>
      </c>
      <c r="E1401" s="57" t="str">
        <f>작성용!B1398</f>
        <v>KB손해보험</v>
      </c>
      <c r="F1401" s="57" t="str">
        <f>작성용!C1398</f>
        <v>재평가</v>
      </c>
      <c r="G1401" s="57" t="str">
        <f>작성용!D1398</f>
        <v>보고DEBTSTRATEGY전문투자형사모부동산투자신탁2호</v>
      </c>
      <c r="H1401" s="58" t="str">
        <f>작성용!E1398</f>
        <v>KBP2019060009</v>
      </c>
      <c r="I1401" s="57" t="str">
        <f>작성용!F1398</f>
        <v>B02</v>
      </c>
      <c r="J1401" s="57">
        <f>작성용!G1398</f>
        <v>0</v>
      </c>
      <c r="K1401" s="57" t="str">
        <f>작성용!H1398</f>
        <v>Y</v>
      </c>
      <c r="L1401" s="57" t="str">
        <f>작성용!N1398</f>
        <v>분기</v>
      </c>
      <c r="M1401" s="56" t="str">
        <f>작성용!U1398</f>
        <v>2025.03.31</v>
      </c>
      <c r="N1401" s="56" t="str">
        <f>작성용!V1398</f>
        <v>사전등록</v>
      </c>
      <c r="O1401" s="56" t="str">
        <f>작성용!W1398</f>
        <v>사전등록</v>
      </c>
      <c r="P1401" s="56" t="str">
        <f>작성용!X1398</f>
        <v>-</v>
      </c>
      <c r="Q1401" s="57" t="str">
        <f>작성용!AD1398</f>
        <v>대체평가3사업본부</v>
      </c>
      <c r="R1401" s="59">
        <f>작성용!AE1398</f>
        <v>0</v>
      </c>
      <c r="S1401" s="57" t="str">
        <f>작성용!AF1398</f>
        <v>대체평가3사업본부</v>
      </c>
      <c r="T1401" s="60" t="str">
        <f>작성용!AG1398</f>
        <v>정은채/김태현</v>
      </c>
      <c r="U1401" s="60" t="str">
        <f>작성용!AH1398</f>
        <v>정은채/김태현</v>
      </c>
      <c r="V1401" s="55">
        <f>작성용!AA1398</f>
        <v>202503</v>
      </c>
      <c r="W1401" s="57" t="str">
        <f>작성용!AC1398</f>
        <v>[T]기타보험기관[1본부]</v>
      </c>
      <c r="X1401" s="57" t="str">
        <f>작성용!O1398</f>
        <v>자산운용기획부정호우주임</v>
      </c>
      <c r="Y1401" s="57" t="str">
        <f>작성용!P1398</f>
        <v>02-6913-3051</v>
      </c>
      <c r="Z1401" s="57" t="str">
        <f>작성용!Q1398</f>
        <v>jieun1977@kbinsure.co.kr</v>
      </c>
      <c r="AA1401" s="55" t="str">
        <f>작성용!AJ1398</f>
        <v>가평가</v>
      </c>
      <c r="AB1401" s="55">
        <f>작성용!AB1398</f>
        <v>0</v>
      </c>
    </row>
    <row r="1402" spans="1:28" s="11" customFormat="1" ht="16.5" hidden="1" customHeight="1" x14ac:dyDescent="0.3">
      <c r="A1402" s="53">
        <f>작성용!AL1399</f>
        <v>1398</v>
      </c>
      <c r="B1402" s="54" t="str">
        <f>작성용!AI1399</f>
        <v>가평가 : 2024-12-10, 최종가격 : 2025-01-03, 민감도/듀레이션 : 2025-01-10</v>
      </c>
      <c r="C1402" s="55" t="str">
        <f>작성용!AK1399</f>
        <v>개별종목</v>
      </c>
      <c r="D1402" s="56">
        <f>작성용!T1399</f>
        <v>45702</v>
      </c>
      <c r="E1402" s="57" t="str">
        <f>작성용!B1399</f>
        <v>KB손해보험</v>
      </c>
      <c r="F1402" s="57" t="str">
        <f>작성용!C1399</f>
        <v>재평가</v>
      </c>
      <c r="G1402" s="57" t="str">
        <f>작성용!D1399</f>
        <v>한화봉담송산고속도로전문투자형사모특별자산투자신탁1호</v>
      </c>
      <c r="H1402" s="58" t="str">
        <f>작성용!E1399</f>
        <v>KBP2017120075</v>
      </c>
      <c r="I1402" s="57" t="str">
        <f>작성용!F1399</f>
        <v>B02</v>
      </c>
      <c r="J1402" s="57">
        <f>작성용!G1399</f>
        <v>0</v>
      </c>
      <c r="K1402" s="57" t="str">
        <f>작성용!H1399</f>
        <v>Y</v>
      </c>
      <c r="L1402" s="57" t="str">
        <f>작성용!N1399</f>
        <v>분기</v>
      </c>
      <c r="M1402" s="56" t="str">
        <f>작성용!U1399</f>
        <v>2025.03.31</v>
      </c>
      <c r="N1402" s="56" t="str">
        <f>작성용!V1399</f>
        <v>사전등록</v>
      </c>
      <c r="O1402" s="56" t="str">
        <f>작성용!W1399</f>
        <v>사전등록</v>
      </c>
      <c r="P1402" s="56" t="str">
        <f>작성용!X1399</f>
        <v>-</v>
      </c>
      <c r="Q1402" s="57" t="str">
        <f>작성용!AD1399</f>
        <v>대체평가3사업본부</v>
      </c>
      <c r="R1402" s="59">
        <f>작성용!AE1399</f>
        <v>0</v>
      </c>
      <c r="S1402" s="57" t="str">
        <f>작성용!AF1399</f>
        <v>대체평가3사업본부</v>
      </c>
      <c r="T1402" s="60" t="str">
        <f>작성용!AG1399</f>
        <v>정은채/김태현</v>
      </c>
      <c r="U1402" s="60" t="str">
        <f>작성용!AH1399</f>
        <v>정은채/김태현</v>
      </c>
      <c r="V1402" s="55">
        <f>작성용!AA1399</f>
        <v>202503</v>
      </c>
      <c r="W1402" s="57" t="str">
        <f>작성용!AC1399</f>
        <v>[T]기타보험기관[1본부]</v>
      </c>
      <c r="X1402" s="57" t="str">
        <f>작성용!O1399</f>
        <v>자산운용기획부정호우주임</v>
      </c>
      <c r="Y1402" s="57" t="str">
        <f>작성용!P1399</f>
        <v>02-6913-3051</v>
      </c>
      <c r="Z1402" s="57" t="str">
        <f>작성용!Q1399</f>
        <v>jieun1977@kbinsure.co.kr</v>
      </c>
      <c r="AA1402" s="55" t="str">
        <f>작성용!AJ1399</f>
        <v>가평가</v>
      </c>
      <c r="AB1402" s="55">
        <f>작성용!AB1399</f>
        <v>0</v>
      </c>
    </row>
    <row r="1403" spans="1:28" s="11" customFormat="1" ht="16.5" hidden="1" customHeight="1" x14ac:dyDescent="0.3">
      <c r="A1403" s="53">
        <f>작성용!AL1400</f>
        <v>1399</v>
      </c>
      <c r="B1403" s="54" t="str">
        <f>작성용!AI1400</f>
        <v>가평가 : 2024-12-10, 최종가격 : 2025-01-03, 민감도/듀레이션 : 2025-01-10</v>
      </c>
      <c r="C1403" s="55" t="str">
        <f>작성용!AK1400</f>
        <v>개별종목</v>
      </c>
      <c r="D1403" s="56">
        <f>작성용!T1400</f>
        <v>45702</v>
      </c>
      <c r="E1403" s="57" t="str">
        <f>작성용!B1400</f>
        <v>KB손해보험</v>
      </c>
      <c r="F1403" s="57" t="str">
        <f>작성용!C1400</f>
        <v>재평가</v>
      </c>
      <c r="G1403" s="57" t="str">
        <f>작성용!D1400</f>
        <v>KB컨티넨탈유럽인프라전문투자형사모특별자산투자신탁</v>
      </c>
      <c r="H1403" s="58" t="str">
        <f>작성용!E1400</f>
        <v>KBP2018090008</v>
      </c>
      <c r="I1403" s="57" t="str">
        <f>작성용!F1400</f>
        <v>B02</v>
      </c>
      <c r="J1403" s="57">
        <f>작성용!G1400</f>
        <v>0</v>
      </c>
      <c r="K1403" s="57" t="str">
        <f>작성용!H1400</f>
        <v>Y</v>
      </c>
      <c r="L1403" s="57" t="str">
        <f>작성용!N1400</f>
        <v>분기</v>
      </c>
      <c r="M1403" s="56" t="str">
        <f>작성용!U1400</f>
        <v>2025.03.31</v>
      </c>
      <c r="N1403" s="56" t="str">
        <f>작성용!V1400</f>
        <v>사전등록</v>
      </c>
      <c r="O1403" s="56" t="str">
        <f>작성용!W1400</f>
        <v>사전등록</v>
      </c>
      <c r="P1403" s="56" t="str">
        <f>작성용!X1400</f>
        <v>-</v>
      </c>
      <c r="Q1403" s="57" t="str">
        <f>작성용!AD1400</f>
        <v>대체평가3사업본부</v>
      </c>
      <c r="R1403" s="59">
        <f>작성용!AE1400</f>
        <v>0</v>
      </c>
      <c r="S1403" s="57" t="str">
        <f>작성용!AF1400</f>
        <v>대체평가3사업본부</v>
      </c>
      <c r="T1403" s="60" t="str">
        <f>작성용!AG1400</f>
        <v>정은채/김태현</v>
      </c>
      <c r="U1403" s="60" t="str">
        <f>작성용!AH1400</f>
        <v>정은채/김태현</v>
      </c>
      <c r="V1403" s="55">
        <f>작성용!AA1400</f>
        <v>202503</v>
      </c>
      <c r="W1403" s="57" t="str">
        <f>작성용!AC1400</f>
        <v>[T]기타보험기관[1본부]</v>
      </c>
      <c r="X1403" s="57" t="str">
        <f>작성용!O1400</f>
        <v>자산운용기획부정호우주임</v>
      </c>
      <c r="Y1403" s="57" t="str">
        <f>작성용!P1400</f>
        <v>02-6913-3051</v>
      </c>
      <c r="Z1403" s="57" t="str">
        <f>작성용!Q1400</f>
        <v>jieun1977@kbinsure.co.kr</v>
      </c>
      <c r="AA1403" s="55" t="str">
        <f>작성용!AJ1400</f>
        <v>가평가</v>
      </c>
      <c r="AB1403" s="55">
        <f>작성용!AB1400</f>
        <v>0</v>
      </c>
    </row>
    <row r="1404" spans="1:28" s="11" customFormat="1" ht="16.5" hidden="1" customHeight="1" x14ac:dyDescent="0.3">
      <c r="A1404" s="53">
        <f>작성용!AL1401</f>
        <v>1400</v>
      </c>
      <c r="B1404" s="54" t="str">
        <f>작성용!AI1401</f>
        <v>가평가 : 2024-12-10, 최종가격 : 2025-01-03, 민감도/듀레이션 : 2025-01-10</v>
      </c>
      <c r="C1404" s="55" t="str">
        <f>작성용!AK1401</f>
        <v>개별종목</v>
      </c>
      <c r="D1404" s="56">
        <f>작성용!T1401</f>
        <v>45702</v>
      </c>
      <c r="E1404" s="57" t="str">
        <f>작성용!B1401</f>
        <v>KB손해보험</v>
      </c>
      <c r="F1404" s="57" t="str">
        <f>작성용!C1401</f>
        <v>재평가</v>
      </c>
      <c r="G1404" s="57" t="str">
        <f>작성용!D1401</f>
        <v>삼성Axium전문투자형사모투자신탁제1호</v>
      </c>
      <c r="H1404" s="58" t="str">
        <f>작성용!E1401</f>
        <v>KBP2018090003</v>
      </c>
      <c r="I1404" s="57" t="str">
        <f>작성용!F1401</f>
        <v>B02</v>
      </c>
      <c r="J1404" s="57">
        <f>작성용!G1401</f>
        <v>0</v>
      </c>
      <c r="K1404" s="57" t="str">
        <f>작성용!H1401</f>
        <v>Y</v>
      </c>
      <c r="L1404" s="57" t="str">
        <f>작성용!N1401</f>
        <v>분기</v>
      </c>
      <c r="M1404" s="56" t="str">
        <f>작성용!U1401</f>
        <v>2025.03.31</v>
      </c>
      <c r="N1404" s="56" t="str">
        <f>작성용!V1401</f>
        <v>사전등록</v>
      </c>
      <c r="O1404" s="56" t="str">
        <f>작성용!W1401</f>
        <v>사전등록</v>
      </c>
      <c r="P1404" s="56" t="str">
        <f>작성용!X1401</f>
        <v>-</v>
      </c>
      <c r="Q1404" s="57" t="str">
        <f>작성용!AD1401</f>
        <v>대체평가3사업본부</v>
      </c>
      <c r="R1404" s="59">
        <f>작성용!AE1401</f>
        <v>0</v>
      </c>
      <c r="S1404" s="57" t="str">
        <f>작성용!AF1401</f>
        <v>대체평가3사업본부</v>
      </c>
      <c r="T1404" s="60" t="str">
        <f>작성용!AG1401</f>
        <v>정은채/김태현</v>
      </c>
      <c r="U1404" s="60" t="str">
        <f>작성용!AH1401</f>
        <v>정은채/김태현</v>
      </c>
      <c r="V1404" s="55">
        <f>작성용!AA1401</f>
        <v>202503</v>
      </c>
      <c r="W1404" s="57" t="str">
        <f>작성용!AC1401</f>
        <v>[T]기타보험기관[1본부]</v>
      </c>
      <c r="X1404" s="57" t="str">
        <f>작성용!O1401</f>
        <v>자산운용기획부정호우주임</v>
      </c>
      <c r="Y1404" s="57" t="str">
        <f>작성용!P1401</f>
        <v>02-6913-3051</v>
      </c>
      <c r="Z1404" s="57" t="str">
        <f>작성용!Q1401</f>
        <v>jieun1977@kbinsure.co.kr</v>
      </c>
      <c r="AA1404" s="55" t="str">
        <f>작성용!AJ1401</f>
        <v>가평가</v>
      </c>
      <c r="AB1404" s="55">
        <f>작성용!AB1401</f>
        <v>0</v>
      </c>
    </row>
    <row r="1405" spans="1:28" s="11" customFormat="1" ht="16.5" hidden="1" customHeight="1" x14ac:dyDescent="0.3">
      <c r="A1405" s="53">
        <f>작성용!AL1402</f>
        <v>1401</v>
      </c>
      <c r="B1405" s="54" t="str">
        <f>작성용!AI1402</f>
        <v>가평가 : 2024-12-10, 최종가격 : 2025-01-03, 민감도/듀레이션 : 2025-01-10</v>
      </c>
      <c r="C1405" s="55" t="str">
        <f>작성용!AK1402</f>
        <v>개별종목</v>
      </c>
      <c r="D1405" s="56">
        <f>작성용!T1402</f>
        <v>45702</v>
      </c>
      <c r="E1405" s="57" t="str">
        <f>작성용!B1402</f>
        <v>KB손해보험</v>
      </c>
      <c r="F1405" s="57" t="str">
        <f>작성용!C1402</f>
        <v>재평가</v>
      </c>
      <c r="G1405" s="57" t="str">
        <f>작성용!D1402</f>
        <v>KB해외투자전문투자형사모부동산투자신탁제1호</v>
      </c>
      <c r="H1405" s="58" t="str">
        <f>작성용!E1402</f>
        <v>KBP2018030051</v>
      </c>
      <c r="I1405" s="57" t="str">
        <f>작성용!F1402</f>
        <v>B02</v>
      </c>
      <c r="J1405" s="57">
        <f>작성용!G1402</f>
        <v>0</v>
      </c>
      <c r="K1405" s="57" t="str">
        <f>작성용!H1402</f>
        <v>Y</v>
      </c>
      <c r="L1405" s="57" t="str">
        <f>작성용!N1402</f>
        <v>분기</v>
      </c>
      <c r="M1405" s="56" t="str">
        <f>작성용!U1402</f>
        <v>2025.03.31</v>
      </c>
      <c r="N1405" s="56" t="str">
        <f>작성용!V1402</f>
        <v>사전등록</v>
      </c>
      <c r="O1405" s="56" t="str">
        <f>작성용!W1402</f>
        <v>사전등록</v>
      </c>
      <c r="P1405" s="56" t="str">
        <f>작성용!X1402</f>
        <v>-</v>
      </c>
      <c r="Q1405" s="57" t="str">
        <f>작성용!AD1402</f>
        <v>대체평가3사업본부</v>
      </c>
      <c r="R1405" s="59">
        <f>작성용!AE1402</f>
        <v>0</v>
      </c>
      <c r="S1405" s="57" t="str">
        <f>작성용!AF1402</f>
        <v>대체평가3사업본부</v>
      </c>
      <c r="T1405" s="60" t="str">
        <f>작성용!AG1402</f>
        <v>정은채/김태현</v>
      </c>
      <c r="U1405" s="60" t="str">
        <f>작성용!AH1402</f>
        <v>정은채/김태현</v>
      </c>
      <c r="V1405" s="55">
        <f>작성용!AA1402</f>
        <v>202503</v>
      </c>
      <c r="W1405" s="57" t="str">
        <f>작성용!AC1402</f>
        <v>[T]기타보험기관[1본부]</v>
      </c>
      <c r="X1405" s="57" t="str">
        <f>작성용!O1402</f>
        <v>자산운용기획부정호우주임</v>
      </c>
      <c r="Y1405" s="57" t="str">
        <f>작성용!P1402</f>
        <v>02-6913-3051</v>
      </c>
      <c r="Z1405" s="57" t="str">
        <f>작성용!Q1402</f>
        <v>jieun1977@kbinsure.co.kr</v>
      </c>
      <c r="AA1405" s="55" t="str">
        <f>작성용!AJ1402</f>
        <v>-</v>
      </c>
      <c r="AB1405" s="55">
        <f>작성용!AB1402</f>
        <v>0</v>
      </c>
    </row>
    <row r="1406" spans="1:28" s="11" customFormat="1" ht="16.5" hidden="1" customHeight="1" x14ac:dyDescent="0.3">
      <c r="A1406" s="53">
        <f>작성용!AL1403</f>
        <v>1402</v>
      </c>
      <c r="B1406" s="54" t="str">
        <f>작성용!AI1403</f>
        <v>가평가 : 2024-12-10, 최종가격 : 2025-01-03, 민감도/듀레이션 : 2025-01-10</v>
      </c>
      <c r="C1406" s="55" t="str">
        <f>작성용!AK1403</f>
        <v>개별종목</v>
      </c>
      <c r="D1406" s="56">
        <f>작성용!T1403</f>
        <v>45702</v>
      </c>
      <c r="E1406" s="57" t="str">
        <f>작성용!B1403</f>
        <v>KB손해보험</v>
      </c>
      <c r="F1406" s="57" t="str">
        <f>작성용!C1403</f>
        <v>재평가</v>
      </c>
      <c r="G1406" s="57" t="str">
        <f>작성용!D1403</f>
        <v>KB북미MCF선순위전문투자형사모특별자산투자신탁제1호</v>
      </c>
      <c r="H1406" s="58" t="str">
        <f>작성용!E1403</f>
        <v>KBP2018030054</v>
      </c>
      <c r="I1406" s="57" t="str">
        <f>작성용!F1403</f>
        <v>B02</v>
      </c>
      <c r="J1406" s="57">
        <f>작성용!G1403</f>
        <v>0</v>
      </c>
      <c r="K1406" s="57" t="str">
        <f>작성용!H1403</f>
        <v>Y</v>
      </c>
      <c r="L1406" s="57" t="str">
        <f>작성용!N1403</f>
        <v>분기</v>
      </c>
      <c r="M1406" s="56" t="str">
        <f>작성용!U1403</f>
        <v>2025.03.31</v>
      </c>
      <c r="N1406" s="56" t="str">
        <f>작성용!V1403</f>
        <v>사전등록</v>
      </c>
      <c r="O1406" s="56" t="str">
        <f>작성용!W1403</f>
        <v>사전등록</v>
      </c>
      <c r="P1406" s="56" t="str">
        <f>작성용!X1403</f>
        <v>-</v>
      </c>
      <c r="Q1406" s="57" t="str">
        <f>작성용!AD1403</f>
        <v>대체평가3사업본부</v>
      </c>
      <c r="R1406" s="59">
        <f>작성용!AE1403</f>
        <v>0</v>
      </c>
      <c r="S1406" s="57" t="str">
        <f>작성용!AF1403</f>
        <v>대체평가3사업본부</v>
      </c>
      <c r="T1406" s="60" t="str">
        <f>작성용!AG1403</f>
        <v>정은채/김태현</v>
      </c>
      <c r="U1406" s="60" t="str">
        <f>작성용!AH1403</f>
        <v>정은채/김태현</v>
      </c>
      <c r="V1406" s="55">
        <f>작성용!AA1403</f>
        <v>202503</v>
      </c>
      <c r="W1406" s="57" t="str">
        <f>작성용!AC1403</f>
        <v>[T]기타보험기관[1본부]</v>
      </c>
      <c r="X1406" s="57" t="str">
        <f>작성용!O1403</f>
        <v>자산운용기획부정호우주임</v>
      </c>
      <c r="Y1406" s="57" t="str">
        <f>작성용!P1403</f>
        <v>02-6913-3051</v>
      </c>
      <c r="Z1406" s="57" t="str">
        <f>작성용!Q1403</f>
        <v>jieun1977@kbinsure.co.kr</v>
      </c>
      <c r="AA1406" s="55" t="str">
        <f>작성용!AJ1403</f>
        <v>가평가</v>
      </c>
      <c r="AB1406" s="55">
        <f>작성용!AB1403</f>
        <v>0</v>
      </c>
    </row>
    <row r="1407" spans="1:28" s="11" customFormat="1" ht="16.5" hidden="1" customHeight="1" x14ac:dyDescent="0.3">
      <c r="A1407" s="53">
        <f>작성용!AL1404</f>
        <v>1403</v>
      </c>
      <c r="B1407" s="54" t="str">
        <f>작성용!AI1404</f>
        <v>가평가 : 2024-12-10, 최종가격 : 2025-01-03, 민감도/듀레이션 : 2025-01-10</v>
      </c>
      <c r="C1407" s="55" t="str">
        <f>작성용!AK1404</f>
        <v>개별종목</v>
      </c>
      <c r="D1407" s="56">
        <f>작성용!T1404</f>
        <v>45702</v>
      </c>
      <c r="E1407" s="57" t="str">
        <f>작성용!B1404</f>
        <v>KB손해보험</v>
      </c>
      <c r="F1407" s="57" t="str">
        <f>작성용!C1404</f>
        <v>재평가</v>
      </c>
      <c r="G1407" s="57" t="str">
        <f>작성용!D1404</f>
        <v>KB미국시니어인프라채권전문투자형사모특별자산투자신탁</v>
      </c>
      <c r="H1407" s="58" t="str">
        <f>작성용!E1404</f>
        <v>KBP2018060077</v>
      </c>
      <c r="I1407" s="57" t="str">
        <f>작성용!F1404</f>
        <v>B02</v>
      </c>
      <c r="J1407" s="57">
        <f>작성용!G1404</f>
        <v>0</v>
      </c>
      <c r="K1407" s="57" t="str">
        <f>작성용!H1404</f>
        <v>Y</v>
      </c>
      <c r="L1407" s="57" t="str">
        <f>작성용!N1404</f>
        <v>분기</v>
      </c>
      <c r="M1407" s="56" t="str">
        <f>작성용!U1404</f>
        <v>2025.03.31</v>
      </c>
      <c r="N1407" s="56" t="str">
        <f>작성용!V1404</f>
        <v>사전등록</v>
      </c>
      <c r="O1407" s="56" t="str">
        <f>작성용!W1404</f>
        <v>사전등록</v>
      </c>
      <c r="P1407" s="56" t="str">
        <f>작성용!X1404</f>
        <v>-</v>
      </c>
      <c r="Q1407" s="57" t="str">
        <f>작성용!AD1404</f>
        <v>대체평가3사업본부</v>
      </c>
      <c r="R1407" s="59">
        <f>작성용!AE1404</f>
        <v>0</v>
      </c>
      <c r="S1407" s="57" t="str">
        <f>작성용!AF1404</f>
        <v>대체평가3사업본부</v>
      </c>
      <c r="T1407" s="60" t="str">
        <f>작성용!AG1404</f>
        <v>정은채/김태현</v>
      </c>
      <c r="U1407" s="60" t="str">
        <f>작성용!AH1404</f>
        <v>정은채/김태현</v>
      </c>
      <c r="V1407" s="55">
        <f>작성용!AA1404</f>
        <v>202503</v>
      </c>
      <c r="W1407" s="57" t="str">
        <f>작성용!AC1404</f>
        <v>[T]기타보험기관[1본부]</v>
      </c>
      <c r="X1407" s="57" t="str">
        <f>작성용!O1404</f>
        <v>자산운용기획부정호우주임</v>
      </c>
      <c r="Y1407" s="57" t="str">
        <f>작성용!P1404</f>
        <v>02-6913-3051</v>
      </c>
      <c r="Z1407" s="57" t="str">
        <f>작성용!Q1404</f>
        <v>jieun1977@kbinsure.co.kr</v>
      </c>
      <c r="AA1407" s="55" t="str">
        <f>작성용!AJ1404</f>
        <v>가평가</v>
      </c>
      <c r="AB1407" s="55">
        <f>작성용!AB1404</f>
        <v>0</v>
      </c>
    </row>
    <row r="1408" spans="1:28" s="11" customFormat="1" ht="16.5" hidden="1" customHeight="1" x14ac:dyDescent="0.3">
      <c r="A1408" s="53">
        <f>작성용!AL1405</f>
        <v>1404</v>
      </c>
      <c r="B1408" s="54" t="str">
        <f>작성용!AI1405</f>
        <v>가평가 : 2024-12-10, 최종가격 : 2025-01-03, 민감도/듀레이션 : 2025-01-10</v>
      </c>
      <c r="C1408" s="55" t="str">
        <f>작성용!AK1405</f>
        <v>개별종목</v>
      </c>
      <c r="D1408" s="56">
        <f>작성용!T1405</f>
        <v>45702</v>
      </c>
      <c r="E1408" s="57" t="str">
        <f>작성용!B1405</f>
        <v>KB손해보험</v>
      </c>
      <c r="F1408" s="57" t="str">
        <f>작성용!C1405</f>
        <v>재평가</v>
      </c>
      <c r="G1408" s="57" t="str">
        <f>작성용!D1405</f>
        <v>NH-AMUNDI전문투자형사모부동산투자신탁8호</v>
      </c>
      <c r="H1408" s="58" t="str">
        <f>작성용!E1405</f>
        <v>KBP2019060005</v>
      </c>
      <c r="I1408" s="57" t="str">
        <f>작성용!F1405</f>
        <v>B02</v>
      </c>
      <c r="J1408" s="57">
        <f>작성용!G1405</f>
        <v>0</v>
      </c>
      <c r="K1408" s="57" t="str">
        <f>작성용!H1405</f>
        <v>Y</v>
      </c>
      <c r="L1408" s="57" t="str">
        <f>작성용!N1405</f>
        <v>분기</v>
      </c>
      <c r="M1408" s="56" t="str">
        <f>작성용!U1405</f>
        <v>2025.03.31</v>
      </c>
      <c r="N1408" s="56" t="str">
        <f>작성용!V1405</f>
        <v>사전등록</v>
      </c>
      <c r="O1408" s="56" t="str">
        <f>작성용!W1405</f>
        <v>사전등록</v>
      </c>
      <c r="P1408" s="56" t="str">
        <f>작성용!X1405</f>
        <v>-</v>
      </c>
      <c r="Q1408" s="57" t="str">
        <f>작성용!AD1405</f>
        <v>대체평가3사업본부</v>
      </c>
      <c r="R1408" s="59">
        <f>작성용!AE1405</f>
        <v>0</v>
      </c>
      <c r="S1408" s="57" t="str">
        <f>작성용!AF1405</f>
        <v>대체평가3사업본부</v>
      </c>
      <c r="T1408" s="60" t="str">
        <f>작성용!AG1405</f>
        <v>정은채/김태현</v>
      </c>
      <c r="U1408" s="60" t="str">
        <f>작성용!AH1405</f>
        <v>정은채/김태현</v>
      </c>
      <c r="V1408" s="55">
        <f>작성용!AA1405</f>
        <v>202503</v>
      </c>
      <c r="W1408" s="57" t="str">
        <f>작성용!AC1405</f>
        <v>[T]기타보험기관[1본부]</v>
      </c>
      <c r="X1408" s="57" t="str">
        <f>작성용!O1405</f>
        <v>자산운용기획부정호우주임</v>
      </c>
      <c r="Y1408" s="57" t="str">
        <f>작성용!P1405</f>
        <v>02-6913-3051</v>
      </c>
      <c r="Z1408" s="57" t="str">
        <f>작성용!Q1405</f>
        <v>jieun1977@kbinsure.co.kr</v>
      </c>
      <c r="AA1408" s="55" t="str">
        <f>작성용!AJ1405</f>
        <v>-</v>
      </c>
      <c r="AB1408" s="55">
        <f>작성용!AB1405</f>
        <v>0</v>
      </c>
    </row>
    <row r="1409" spans="1:28" s="11" customFormat="1" ht="16.5" hidden="1" customHeight="1" x14ac:dyDescent="0.3">
      <c r="A1409" s="53">
        <f>작성용!AL1406</f>
        <v>1405</v>
      </c>
      <c r="B1409" s="54" t="str">
        <f>작성용!AI1406</f>
        <v>가평가 : 2024-12-10, 최종가격 : 2025-01-03, 민감도/듀레이션 : 2025-01-10</v>
      </c>
      <c r="C1409" s="55" t="str">
        <f>작성용!AK1406</f>
        <v>개별종목</v>
      </c>
      <c r="D1409" s="56">
        <f>작성용!T1406</f>
        <v>45702</v>
      </c>
      <c r="E1409" s="57" t="str">
        <f>작성용!B1406</f>
        <v>KB손해보험</v>
      </c>
      <c r="F1409" s="57" t="str">
        <f>작성용!C1406</f>
        <v>재평가</v>
      </c>
      <c r="G1409" s="57" t="str">
        <f>작성용!D1406</f>
        <v>미래에셋맵스미국전문투자형사모부동산투자신탁13호</v>
      </c>
      <c r="H1409" s="58" t="str">
        <f>작성용!E1406</f>
        <v>KBP2018060040</v>
      </c>
      <c r="I1409" s="57" t="str">
        <f>작성용!F1406</f>
        <v>B02</v>
      </c>
      <c r="J1409" s="57">
        <f>작성용!G1406</f>
        <v>0</v>
      </c>
      <c r="K1409" s="57" t="str">
        <f>작성용!H1406</f>
        <v>Y</v>
      </c>
      <c r="L1409" s="57" t="str">
        <f>작성용!N1406</f>
        <v>분기</v>
      </c>
      <c r="M1409" s="56" t="str">
        <f>작성용!U1406</f>
        <v>2025.03.31</v>
      </c>
      <c r="N1409" s="56" t="str">
        <f>작성용!V1406</f>
        <v>사전등록</v>
      </c>
      <c r="O1409" s="56" t="str">
        <f>작성용!W1406</f>
        <v>사전등록</v>
      </c>
      <c r="P1409" s="56" t="str">
        <f>작성용!X1406</f>
        <v>-</v>
      </c>
      <c r="Q1409" s="57" t="str">
        <f>작성용!AD1406</f>
        <v>대체평가3사업본부</v>
      </c>
      <c r="R1409" s="59">
        <f>작성용!AE1406</f>
        <v>0</v>
      </c>
      <c r="S1409" s="57" t="str">
        <f>작성용!AF1406</f>
        <v>대체평가3사업본부</v>
      </c>
      <c r="T1409" s="60" t="str">
        <f>작성용!AG1406</f>
        <v>정은채/김태현</v>
      </c>
      <c r="U1409" s="60" t="str">
        <f>작성용!AH1406</f>
        <v>정은채/김태현</v>
      </c>
      <c r="V1409" s="55">
        <f>작성용!AA1406</f>
        <v>202503</v>
      </c>
      <c r="W1409" s="57" t="str">
        <f>작성용!AC1406</f>
        <v>[T]기타보험기관[1본부]</v>
      </c>
      <c r="X1409" s="57" t="str">
        <f>작성용!O1406</f>
        <v>자산운용기획부정호우주임</v>
      </c>
      <c r="Y1409" s="57" t="str">
        <f>작성용!P1406</f>
        <v>02-6913-3051</v>
      </c>
      <c r="Z1409" s="57" t="str">
        <f>작성용!Q1406</f>
        <v>jieun1977@kbinsure.co.kr</v>
      </c>
      <c r="AA1409" s="55" t="str">
        <f>작성용!AJ1406</f>
        <v>가평가</v>
      </c>
      <c r="AB1409" s="55">
        <f>작성용!AB1406</f>
        <v>0</v>
      </c>
    </row>
    <row r="1410" spans="1:28" s="11" customFormat="1" ht="16.5" hidden="1" customHeight="1" x14ac:dyDescent="0.3">
      <c r="A1410" s="53">
        <f>작성용!AL1407</f>
        <v>1406</v>
      </c>
      <c r="B1410" s="54" t="str">
        <f>작성용!AI1407</f>
        <v>가평가 : 2024-12-10, 최종가격 : 2025-01-03, 민감도/듀레이션 : 2025-01-10</v>
      </c>
      <c r="C1410" s="55" t="str">
        <f>작성용!AK1407</f>
        <v>개별종목</v>
      </c>
      <c r="D1410" s="56">
        <f>작성용!T1407</f>
        <v>45702</v>
      </c>
      <c r="E1410" s="57" t="str">
        <f>작성용!B1407</f>
        <v>KB손해보험</v>
      </c>
      <c r="F1410" s="57" t="str">
        <f>작성용!C1407</f>
        <v>재평가</v>
      </c>
      <c r="G1410" s="57" t="str">
        <f>작성용!D1407</f>
        <v>신한목포신항만전문투자형사모특별자산투자신탁</v>
      </c>
      <c r="H1410" s="58" t="str">
        <f>작성용!E1407</f>
        <v>KBP2018090004</v>
      </c>
      <c r="I1410" s="57" t="str">
        <f>작성용!F1407</f>
        <v>B02</v>
      </c>
      <c r="J1410" s="57">
        <f>작성용!G1407</f>
        <v>0</v>
      </c>
      <c r="K1410" s="57" t="str">
        <f>작성용!H1407</f>
        <v>Y</v>
      </c>
      <c r="L1410" s="57" t="str">
        <f>작성용!N1407</f>
        <v>분기</v>
      </c>
      <c r="M1410" s="56" t="str">
        <f>작성용!U1407</f>
        <v>2025.03.31</v>
      </c>
      <c r="N1410" s="56" t="str">
        <f>작성용!V1407</f>
        <v>사전등록</v>
      </c>
      <c r="O1410" s="56" t="str">
        <f>작성용!W1407</f>
        <v>사전등록</v>
      </c>
      <c r="P1410" s="56" t="str">
        <f>작성용!X1407</f>
        <v>-</v>
      </c>
      <c r="Q1410" s="57" t="str">
        <f>작성용!AD1407</f>
        <v>대체평가3사업본부</v>
      </c>
      <c r="R1410" s="59">
        <f>작성용!AE1407</f>
        <v>0</v>
      </c>
      <c r="S1410" s="57" t="str">
        <f>작성용!AF1407</f>
        <v>대체평가3사업본부</v>
      </c>
      <c r="T1410" s="60" t="str">
        <f>작성용!AG1407</f>
        <v>정은채/김태현</v>
      </c>
      <c r="U1410" s="60" t="str">
        <f>작성용!AH1407</f>
        <v>정은채/김태현</v>
      </c>
      <c r="V1410" s="55">
        <f>작성용!AA1407</f>
        <v>202503</v>
      </c>
      <c r="W1410" s="57" t="str">
        <f>작성용!AC1407</f>
        <v>[T]기타보험기관[1본부]</v>
      </c>
      <c r="X1410" s="57" t="str">
        <f>작성용!O1407</f>
        <v>자산운용기획부정호우주임</v>
      </c>
      <c r="Y1410" s="57" t="str">
        <f>작성용!P1407</f>
        <v>02-6913-3051</v>
      </c>
      <c r="Z1410" s="57" t="str">
        <f>작성용!Q1407</f>
        <v>jieun1977@kbinsure.co.kr</v>
      </c>
      <c r="AA1410" s="55" t="str">
        <f>작성용!AJ1407</f>
        <v>가평가</v>
      </c>
      <c r="AB1410" s="55">
        <f>작성용!AB1407</f>
        <v>0</v>
      </c>
    </row>
    <row r="1411" spans="1:28" s="11" customFormat="1" ht="16.5" hidden="1" customHeight="1" x14ac:dyDescent="0.3">
      <c r="A1411" s="53">
        <f>작성용!AL1408</f>
        <v>1407</v>
      </c>
      <c r="B1411" s="54" t="str">
        <f>작성용!AI1408</f>
        <v>가평가 : 2024-12-10, 최종가격 : 2025-01-03, 민감도/듀레이션 : 2025-01-10</v>
      </c>
      <c r="C1411" s="55" t="str">
        <f>작성용!AK1408</f>
        <v>개별종목</v>
      </c>
      <c r="D1411" s="56">
        <f>작성용!T1408</f>
        <v>45702</v>
      </c>
      <c r="E1411" s="57" t="str">
        <f>작성용!B1408</f>
        <v>KB손해보험</v>
      </c>
      <c r="F1411" s="57" t="str">
        <f>작성용!C1408</f>
        <v>재평가</v>
      </c>
      <c r="G1411" s="57" t="str">
        <f>작성용!D1408</f>
        <v>신한AIM인프라전문투자형사모투자신탁제1호</v>
      </c>
      <c r="H1411" s="58" t="str">
        <f>작성용!E1408</f>
        <v>KBP2018120251</v>
      </c>
      <c r="I1411" s="57" t="str">
        <f>작성용!F1408</f>
        <v>B02</v>
      </c>
      <c r="J1411" s="57">
        <f>작성용!G1408</f>
        <v>0</v>
      </c>
      <c r="K1411" s="57" t="str">
        <f>작성용!H1408</f>
        <v>Y</v>
      </c>
      <c r="L1411" s="57" t="str">
        <f>작성용!N1408</f>
        <v>분기</v>
      </c>
      <c r="M1411" s="56" t="str">
        <f>작성용!U1408</f>
        <v>2025.03.31</v>
      </c>
      <c r="N1411" s="56" t="str">
        <f>작성용!V1408</f>
        <v>사전등록</v>
      </c>
      <c r="O1411" s="56" t="str">
        <f>작성용!W1408</f>
        <v>사전등록</v>
      </c>
      <c r="P1411" s="56" t="str">
        <f>작성용!X1408</f>
        <v>-</v>
      </c>
      <c r="Q1411" s="57" t="str">
        <f>작성용!AD1408</f>
        <v>대체평가3사업본부</v>
      </c>
      <c r="R1411" s="59">
        <f>작성용!AE1408</f>
        <v>0</v>
      </c>
      <c r="S1411" s="57" t="str">
        <f>작성용!AF1408</f>
        <v>대체평가3사업본부</v>
      </c>
      <c r="T1411" s="60" t="str">
        <f>작성용!AG1408</f>
        <v>정은채/김태현</v>
      </c>
      <c r="U1411" s="60" t="str">
        <f>작성용!AH1408</f>
        <v>정은채/김태현</v>
      </c>
      <c r="V1411" s="55">
        <f>작성용!AA1408</f>
        <v>202503</v>
      </c>
      <c r="W1411" s="57" t="str">
        <f>작성용!AC1408</f>
        <v>[T]기타보험기관[1본부]</v>
      </c>
      <c r="X1411" s="57" t="str">
        <f>작성용!O1408</f>
        <v>자산운용기획부정호우주임</v>
      </c>
      <c r="Y1411" s="57" t="str">
        <f>작성용!P1408</f>
        <v>02-6913-3051</v>
      </c>
      <c r="Z1411" s="57" t="str">
        <f>작성용!Q1408</f>
        <v>jieun1977@kbinsure.co.kr</v>
      </c>
      <c r="AA1411" s="55" t="str">
        <f>작성용!AJ1408</f>
        <v>가평가</v>
      </c>
      <c r="AB1411" s="55">
        <f>작성용!AB1408</f>
        <v>0</v>
      </c>
    </row>
    <row r="1412" spans="1:28" s="11" customFormat="1" ht="16.5" hidden="1" customHeight="1" x14ac:dyDescent="0.3">
      <c r="A1412" s="53">
        <f>작성용!AL1409</f>
        <v>1408</v>
      </c>
      <c r="B1412" s="54" t="str">
        <f>작성용!AI1409</f>
        <v>가평가 : 2024-12-10, 최종가격 : 2025-01-03, 민감도/듀레이션 : 2025-01-10</v>
      </c>
      <c r="C1412" s="55" t="str">
        <f>작성용!AK1409</f>
        <v>개별종목</v>
      </c>
      <c r="D1412" s="56">
        <f>작성용!T1409</f>
        <v>45702</v>
      </c>
      <c r="E1412" s="57" t="str">
        <f>작성용!B1409</f>
        <v>KB손해보험</v>
      </c>
      <c r="F1412" s="57" t="str">
        <f>작성용!C1409</f>
        <v>재평가</v>
      </c>
      <c r="G1412" s="57" t="str">
        <f>작성용!D1409</f>
        <v>메리츠전문투자형사모부동산투자신탁16호</v>
      </c>
      <c r="H1412" s="58" t="str">
        <f>작성용!E1409</f>
        <v>KBP2018090002</v>
      </c>
      <c r="I1412" s="57" t="str">
        <f>작성용!F1409</f>
        <v>B02</v>
      </c>
      <c r="J1412" s="57">
        <f>작성용!G1409</f>
        <v>0</v>
      </c>
      <c r="K1412" s="57" t="str">
        <f>작성용!H1409</f>
        <v>Y</v>
      </c>
      <c r="L1412" s="57" t="str">
        <f>작성용!N1409</f>
        <v>분기</v>
      </c>
      <c r="M1412" s="56" t="str">
        <f>작성용!U1409</f>
        <v>2025.03.31</v>
      </c>
      <c r="N1412" s="56" t="str">
        <f>작성용!V1409</f>
        <v>사전등록</v>
      </c>
      <c r="O1412" s="56" t="str">
        <f>작성용!W1409</f>
        <v>사전등록</v>
      </c>
      <c r="P1412" s="56" t="str">
        <f>작성용!X1409</f>
        <v>-</v>
      </c>
      <c r="Q1412" s="57" t="str">
        <f>작성용!AD1409</f>
        <v>대체평가3사업본부</v>
      </c>
      <c r="R1412" s="59">
        <f>작성용!AE1409</f>
        <v>0</v>
      </c>
      <c r="S1412" s="57" t="str">
        <f>작성용!AF1409</f>
        <v>대체평가3사업본부</v>
      </c>
      <c r="T1412" s="60" t="str">
        <f>작성용!AG1409</f>
        <v>정은채/김태현</v>
      </c>
      <c r="U1412" s="60" t="str">
        <f>작성용!AH1409</f>
        <v>정은채/김태현</v>
      </c>
      <c r="V1412" s="55">
        <f>작성용!AA1409</f>
        <v>202503</v>
      </c>
      <c r="W1412" s="57" t="str">
        <f>작성용!AC1409</f>
        <v>[T]기타보험기관[1본부]</v>
      </c>
      <c r="X1412" s="57" t="str">
        <f>작성용!O1409</f>
        <v>자산운용기획부정호우주임</v>
      </c>
      <c r="Y1412" s="57" t="str">
        <f>작성용!P1409</f>
        <v>02-6913-3051</v>
      </c>
      <c r="Z1412" s="57" t="str">
        <f>작성용!Q1409</f>
        <v>jieun1977@kbinsure.co.kr</v>
      </c>
      <c r="AA1412" s="55" t="str">
        <f>작성용!AJ1409</f>
        <v>-</v>
      </c>
      <c r="AB1412" s="55">
        <f>작성용!AB1409</f>
        <v>0</v>
      </c>
    </row>
    <row r="1413" spans="1:28" s="11" customFormat="1" ht="16.5" hidden="1" customHeight="1" x14ac:dyDescent="0.3">
      <c r="A1413" s="53">
        <f>작성용!AL1410</f>
        <v>1409</v>
      </c>
      <c r="B1413" s="54" t="str">
        <f>작성용!AI1410</f>
        <v>가평가 : 2024-12-10, 최종가격 : 2025-01-03, 민감도/듀레이션 : 2025-01-10</v>
      </c>
      <c r="C1413" s="55" t="str">
        <f>작성용!AK1410</f>
        <v>개별종목</v>
      </c>
      <c r="D1413" s="56">
        <f>작성용!T1410</f>
        <v>45702</v>
      </c>
      <c r="E1413" s="57" t="str">
        <f>작성용!B1410</f>
        <v>KB손해보험</v>
      </c>
      <c r="F1413" s="57" t="str">
        <f>작성용!C1410</f>
        <v>재평가</v>
      </c>
      <c r="G1413" s="57" t="str">
        <f>작성용!D1410</f>
        <v>칸서스UK태양광전문투자형사모특별자산투자신탁</v>
      </c>
      <c r="H1413" s="58" t="str">
        <f>작성용!E1410</f>
        <v>KBP2018090034</v>
      </c>
      <c r="I1413" s="57" t="str">
        <f>작성용!F1410</f>
        <v>B02</v>
      </c>
      <c r="J1413" s="57">
        <f>작성용!G1410</f>
        <v>0</v>
      </c>
      <c r="K1413" s="57" t="str">
        <f>작성용!H1410</f>
        <v>Y</v>
      </c>
      <c r="L1413" s="57" t="str">
        <f>작성용!N1410</f>
        <v>분기</v>
      </c>
      <c r="M1413" s="56" t="str">
        <f>작성용!U1410</f>
        <v>2025.03.31</v>
      </c>
      <c r="N1413" s="56" t="str">
        <f>작성용!V1410</f>
        <v>사전등록</v>
      </c>
      <c r="O1413" s="56" t="str">
        <f>작성용!W1410</f>
        <v>사전등록</v>
      </c>
      <c r="P1413" s="56" t="str">
        <f>작성용!X1410</f>
        <v>-</v>
      </c>
      <c r="Q1413" s="57" t="str">
        <f>작성용!AD1410</f>
        <v>대체평가3사업본부</v>
      </c>
      <c r="R1413" s="59">
        <f>작성용!AE1410</f>
        <v>0</v>
      </c>
      <c r="S1413" s="57" t="str">
        <f>작성용!AF1410</f>
        <v>대체평가3사업본부</v>
      </c>
      <c r="T1413" s="60" t="str">
        <f>작성용!AG1410</f>
        <v>정은채/김태현</v>
      </c>
      <c r="U1413" s="60" t="str">
        <f>작성용!AH1410</f>
        <v>정은채/김태현</v>
      </c>
      <c r="V1413" s="55">
        <f>작성용!AA1410</f>
        <v>202503</v>
      </c>
      <c r="W1413" s="57" t="str">
        <f>작성용!AC1410</f>
        <v>[T]기타보험기관[1본부]</v>
      </c>
      <c r="X1413" s="57" t="str">
        <f>작성용!O1410</f>
        <v>자산운용기획부정호우주임</v>
      </c>
      <c r="Y1413" s="57" t="str">
        <f>작성용!P1410</f>
        <v>02-6913-3051</v>
      </c>
      <c r="Z1413" s="57" t="str">
        <f>작성용!Q1410</f>
        <v>jieun1977@kbinsure.co.kr</v>
      </c>
      <c r="AA1413" s="55" t="str">
        <f>작성용!AJ1410</f>
        <v>-</v>
      </c>
      <c r="AB1413" s="55">
        <f>작성용!AB1410</f>
        <v>0</v>
      </c>
    </row>
    <row r="1414" spans="1:28" s="11" customFormat="1" ht="16.5" hidden="1" customHeight="1" x14ac:dyDescent="0.3">
      <c r="A1414" s="53">
        <f>작성용!AL1411</f>
        <v>1410</v>
      </c>
      <c r="B1414" s="54" t="str">
        <f>작성용!AI1411</f>
        <v>가평가 : 2024-12-10, 최종가격 : 2025-01-03, 민감도/듀레이션 : 2025-01-10</v>
      </c>
      <c r="C1414" s="55" t="str">
        <f>작성용!AK1411</f>
        <v>개별종목</v>
      </c>
      <c r="D1414" s="56">
        <f>작성용!T1411</f>
        <v>45702</v>
      </c>
      <c r="E1414" s="57" t="str">
        <f>작성용!B1411</f>
        <v>KB손해보험</v>
      </c>
      <c r="F1414" s="57" t="str">
        <f>작성용!C1411</f>
        <v>재평가</v>
      </c>
      <c r="G1414" s="57" t="str">
        <f>작성용!D1411</f>
        <v>한화영국환경인프라전문투자형사모특별자산신탁1호</v>
      </c>
      <c r="H1414" s="58" t="str">
        <f>작성용!E1411</f>
        <v>KBP2018120066</v>
      </c>
      <c r="I1414" s="57" t="str">
        <f>작성용!F1411</f>
        <v>B02</v>
      </c>
      <c r="J1414" s="57">
        <f>작성용!G1411</f>
        <v>0</v>
      </c>
      <c r="K1414" s="57" t="str">
        <f>작성용!H1411</f>
        <v>Y</v>
      </c>
      <c r="L1414" s="57" t="str">
        <f>작성용!N1411</f>
        <v>분기</v>
      </c>
      <c r="M1414" s="56" t="str">
        <f>작성용!U1411</f>
        <v>2025.03.31</v>
      </c>
      <c r="N1414" s="56" t="str">
        <f>작성용!V1411</f>
        <v>사전등록</v>
      </c>
      <c r="O1414" s="56" t="str">
        <f>작성용!W1411</f>
        <v>사전등록</v>
      </c>
      <c r="P1414" s="56" t="str">
        <f>작성용!X1411</f>
        <v>-</v>
      </c>
      <c r="Q1414" s="57" t="str">
        <f>작성용!AD1411</f>
        <v>대체평가3사업본부</v>
      </c>
      <c r="R1414" s="59">
        <f>작성용!AE1411</f>
        <v>0</v>
      </c>
      <c r="S1414" s="57" t="str">
        <f>작성용!AF1411</f>
        <v>대체평가3사업본부</v>
      </c>
      <c r="T1414" s="60" t="str">
        <f>작성용!AG1411</f>
        <v>정은채/김태현</v>
      </c>
      <c r="U1414" s="60" t="str">
        <f>작성용!AH1411</f>
        <v>정은채/김태현</v>
      </c>
      <c r="V1414" s="55">
        <f>작성용!AA1411</f>
        <v>202503</v>
      </c>
      <c r="W1414" s="57" t="str">
        <f>작성용!AC1411</f>
        <v>[T]기타보험기관[1본부]</v>
      </c>
      <c r="X1414" s="57" t="str">
        <f>작성용!O1411</f>
        <v>자산운용기획부정호우주임</v>
      </c>
      <c r="Y1414" s="57" t="str">
        <f>작성용!P1411</f>
        <v>02-6913-3051</v>
      </c>
      <c r="Z1414" s="57" t="str">
        <f>작성용!Q1411</f>
        <v>jieun1977@kbinsure.co.kr</v>
      </c>
      <c r="AA1414" s="55" t="str">
        <f>작성용!AJ1411</f>
        <v>가평가</v>
      </c>
      <c r="AB1414" s="55">
        <f>작성용!AB1411</f>
        <v>0</v>
      </c>
    </row>
    <row r="1415" spans="1:28" s="11" customFormat="1" ht="16.5" hidden="1" customHeight="1" x14ac:dyDescent="0.3">
      <c r="A1415" s="53">
        <f>작성용!AL1412</f>
        <v>1411</v>
      </c>
      <c r="B1415" s="54" t="str">
        <f>작성용!AI1412</f>
        <v>가평가 : 2024-12-10, 최종가격 : 2025-01-03, 민감도/듀레이션 : 2025-01-10</v>
      </c>
      <c r="C1415" s="55" t="str">
        <f>작성용!AK1412</f>
        <v>개별종목</v>
      </c>
      <c r="D1415" s="56">
        <f>작성용!T1412</f>
        <v>45702</v>
      </c>
      <c r="E1415" s="57" t="str">
        <f>작성용!B1412</f>
        <v>KB손해보험</v>
      </c>
      <c r="F1415" s="57" t="str">
        <f>작성용!C1412</f>
        <v>재평가</v>
      </c>
      <c r="G1415" s="57" t="str">
        <f>작성용!D1412</f>
        <v>KB해외투자전문투자형사모부동산투자신탁제2호</v>
      </c>
      <c r="H1415" s="58" t="str">
        <f>작성용!E1412</f>
        <v>KBP2019060033</v>
      </c>
      <c r="I1415" s="57" t="str">
        <f>작성용!F1412</f>
        <v>B02</v>
      </c>
      <c r="J1415" s="57">
        <f>작성용!G1412</f>
        <v>0</v>
      </c>
      <c r="K1415" s="57" t="str">
        <f>작성용!H1412</f>
        <v>Y</v>
      </c>
      <c r="L1415" s="57" t="str">
        <f>작성용!N1412</f>
        <v>분기</v>
      </c>
      <c r="M1415" s="56" t="str">
        <f>작성용!U1412</f>
        <v>2025.03.31</v>
      </c>
      <c r="N1415" s="56" t="str">
        <f>작성용!V1412</f>
        <v>사전등록</v>
      </c>
      <c r="O1415" s="56" t="str">
        <f>작성용!W1412</f>
        <v>사전등록</v>
      </c>
      <c r="P1415" s="56" t="str">
        <f>작성용!X1412</f>
        <v>-</v>
      </c>
      <c r="Q1415" s="57" t="str">
        <f>작성용!AD1412</f>
        <v>대체평가3사업본부</v>
      </c>
      <c r="R1415" s="59">
        <f>작성용!AE1412</f>
        <v>0</v>
      </c>
      <c r="S1415" s="57" t="str">
        <f>작성용!AF1412</f>
        <v>대체평가3사업본부</v>
      </c>
      <c r="T1415" s="60" t="str">
        <f>작성용!AG1412</f>
        <v>정은채/김태현</v>
      </c>
      <c r="U1415" s="60" t="str">
        <f>작성용!AH1412</f>
        <v>정은채/김태현</v>
      </c>
      <c r="V1415" s="55">
        <f>작성용!AA1412</f>
        <v>202503</v>
      </c>
      <c r="W1415" s="57" t="str">
        <f>작성용!AC1412</f>
        <v>[T]기타보험기관[1본부]</v>
      </c>
      <c r="X1415" s="57" t="str">
        <f>작성용!O1412</f>
        <v>자산운용기획부정호우주임</v>
      </c>
      <c r="Y1415" s="57" t="str">
        <f>작성용!P1412</f>
        <v>02-6913-3051</v>
      </c>
      <c r="Z1415" s="57" t="str">
        <f>작성용!Q1412</f>
        <v>jieun1977@kbinsure.co.kr</v>
      </c>
      <c r="AA1415" s="55" t="str">
        <f>작성용!AJ1412</f>
        <v>-</v>
      </c>
      <c r="AB1415" s="55">
        <f>작성용!AB1412</f>
        <v>0</v>
      </c>
    </row>
    <row r="1416" spans="1:28" s="11" customFormat="1" ht="16.5" hidden="1" customHeight="1" x14ac:dyDescent="0.3">
      <c r="A1416" s="53">
        <f>작성용!AL1413</f>
        <v>1412</v>
      </c>
      <c r="B1416" s="54" t="str">
        <f>작성용!AI1413</f>
        <v>가평가 : 2024-12-10, 최종가격 : 2025-01-03, 민감도/듀레이션 : 2025-01-10</v>
      </c>
      <c r="C1416" s="55" t="str">
        <f>작성용!AK1413</f>
        <v>개별종목</v>
      </c>
      <c r="D1416" s="56">
        <f>작성용!T1413</f>
        <v>45702</v>
      </c>
      <c r="E1416" s="57" t="str">
        <f>작성용!B1413</f>
        <v>KB손해보험</v>
      </c>
      <c r="F1416" s="57" t="str">
        <f>작성용!C1413</f>
        <v>재평가</v>
      </c>
      <c r="G1416" s="57" t="str">
        <f>작성용!D1413</f>
        <v>KB유럽TIKEHAUPDF전문투자형사모특별자산투자신탁제1호</v>
      </c>
      <c r="H1416" s="58" t="str">
        <f>작성용!E1413</f>
        <v>KBP2018120062</v>
      </c>
      <c r="I1416" s="57" t="str">
        <f>작성용!F1413</f>
        <v>B02</v>
      </c>
      <c r="J1416" s="57">
        <f>작성용!G1413</f>
        <v>0</v>
      </c>
      <c r="K1416" s="57" t="str">
        <f>작성용!H1413</f>
        <v>Y</v>
      </c>
      <c r="L1416" s="57" t="str">
        <f>작성용!N1413</f>
        <v>분기</v>
      </c>
      <c r="M1416" s="56" t="str">
        <f>작성용!U1413</f>
        <v>2025.03.31</v>
      </c>
      <c r="N1416" s="56" t="str">
        <f>작성용!V1413</f>
        <v>사전등록</v>
      </c>
      <c r="O1416" s="56" t="str">
        <f>작성용!W1413</f>
        <v>사전등록</v>
      </c>
      <c r="P1416" s="56" t="str">
        <f>작성용!X1413</f>
        <v>-</v>
      </c>
      <c r="Q1416" s="57" t="str">
        <f>작성용!AD1413</f>
        <v>대체평가3사업본부</v>
      </c>
      <c r="R1416" s="59">
        <f>작성용!AE1413</f>
        <v>0</v>
      </c>
      <c r="S1416" s="57" t="str">
        <f>작성용!AF1413</f>
        <v>대체평가3사업본부</v>
      </c>
      <c r="T1416" s="60" t="str">
        <f>작성용!AG1413</f>
        <v>정은채/김태현</v>
      </c>
      <c r="U1416" s="60" t="str">
        <f>작성용!AH1413</f>
        <v>정은채/김태현</v>
      </c>
      <c r="V1416" s="55">
        <f>작성용!AA1413</f>
        <v>202503</v>
      </c>
      <c r="W1416" s="57" t="str">
        <f>작성용!AC1413</f>
        <v>[T]기타보험기관[1본부]</v>
      </c>
      <c r="X1416" s="57" t="str">
        <f>작성용!O1413</f>
        <v>자산운용기획부정호우주임</v>
      </c>
      <c r="Y1416" s="57" t="str">
        <f>작성용!P1413</f>
        <v>02-6913-3051</v>
      </c>
      <c r="Z1416" s="57" t="str">
        <f>작성용!Q1413</f>
        <v>jieun1977@kbinsure.co.kr</v>
      </c>
      <c r="AA1416" s="55" t="str">
        <f>작성용!AJ1413</f>
        <v>-</v>
      </c>
      <c r="AB1416" s="55">
        <f>작성용!AB1413</f>
        <v>0</v>
      </c>
    </row>
    <row r="1417" spans="1:28" s="11" customFormat="1" ht="16.5" hidden="1" customHeight="1" x14ac:dyDescent="0.3">
      <c r="A1417" s="53">
        <f>작성용!AL1414</f>
        <v>1413</v>
      </c>
      <c r="B1417" s="54" t="str">
        <f>작성용!AI1414</f>
        <v>가평가 : 2024-12-10, 최종가격 : 2025-01-03, 민감도/듀레이션 : 2025-01-10</v>
      </c>
      <c r="C1417" s="55" t="str">
        <f>작성용!AK1414</f>
        <v>개별종목</v>
      </c>
      <c r="D1417" s="56">
        <f>작성용!T1414</f>
        <v>45702</v>
      </c>
      <c r="E1417" s="57" t="str">
        <f>작성용!B1414</f>
        <v>KB손해보험</v>
      </c>
      <c r="F1417" s="57" t="str">
        <f>작성용!C1414</f>
        <v>재평가</v>
      </c>
      <c r="G1417" s="57" t="str">
        <f>작성용!D1414</f>
        <v>한화기업형ESS전문투자형사모특별자산투자신탁1호</v>
      </c>
      <c r="H1417" s="58" t="str">
        <f>작성용!E1414</f>
        <v>KBP2018120065</v>
      </c>
      <c r="I1417" s="57" t="str">
        <f>작성용!F1414</f>
        <v>B02</v>
      </c>
      <c r="J1417" s="57">
        <f>작성용!G1414</f>
        <v>0</v>
      </c>
      <c r="K1417" s="57" t="str">
        <f>작성용!H1414</f>
        <v>Y</v>
      </c>
      <c r="L1417" s="57" t="str">
        <f>작성용!N1414</f>
        <v>분기</v>
      </c>
      <c r="M1417" s="56" t="str">
        <f>작성용!U1414</f>
        <v>2025.03.31</v>
      </c>
      <c r="N1417" s="56" t="str">
        <f>작성용!V1414</f>
        <v>사전등록</v>
      </c>
      <c r="O1417" s="56" t="str">
        <f>작성용!W1414</f>
        <v>사전등록</v>
      </c>
      <c r="P1417" s="56" t="str">
        <f>작성용!X1414</f>
        <v>-</v>
      </c>
      <c r="Q1417" s="57" t="str">
        <f>작성용!AD1414</f>
        <v>대체평가3사업본부</v>
      </c>
      <c r="R1417" s="59">
        <f>작성용!AE1414</f>
        <v>0</v>
      </c>
      <c r="S1417" s="57" t="str">
        <f>작성용!AF1414</f>
        <v>대체평가3사업본부</v>
      </c>
      <c r="T1417" s="60" t="str">
        <f>작성용!AG1414</f>
        <v>정은채/김태현</v>
      </c>
      <c r="U1417" s="60" t="str">
        <f>작성용!AH1414</f>
        <v>정은채/김태현</v>
      </c>
      <c r="V1417" s="55">
        <f>작성용!AA1414</f>
        <v>202503</v>
      </c>
      <c r="W1417" s="57" t="str">
        <f>작성용!AC1414</f>
        <v>[T]기타보험기관[1본부]</v>
      </c>
      <c r="X1417" s="57" t="str">
        <f>작성용!O1414</f>
        <v>자산운용기획부정호우주임</v>
      </c>
      <c r="Y1417" s="57" t="str">
        <f>작성용!P1414</f>
        <v>02-6913-3051</v>
      </c>
      <c r="Z1417" s="57" t="str">
        <f>작성용!Q1414</f>
        <v>jieun1977@kbinsure.co.kr</v>
      </c>
      <c r="AA1417" s="55" t="str">
        <f>작성용!AJ1414</f>
        <v>가평가</v>
      </c>
      <c r="AB1417" s="55">
        <f>작성용!AB1414</f>
        <v>0</v>
      </c>
    </row>
    <row r="1418" spans="1:28" s="11" customFormat="1" ht="16.5" hidden="1" customHeight="1" x14ac:dyDescent="0.3">
      <c r="A1418" s="53">
        <f>작성용!AL1415</f>
        <v>1414</v>
      </c>
      <c r="B1418" s="54" t="str">
        <f>작성용!AI1415</f>
        <v>가평가 : 2024-12-10, 최종가격 : 2025-01-03, 민감도/듀레이션 : 2025-01-10</v>
      </c>
      <c r="C1418" s="55" t="str">
        <f>작성용!AK1415</f>
        <v>개별종목</v>
      </c>
      <c r="D1418" s="56">
        <f>작성용!T1415</f>
        <v>45702</v>
      </c>
      <c r="E1418" s="57" t="str">
        <f>작성용!B1415</f>
        <v>KB손해보험</v>
      </c>
      <c r="F1418" s="57" t="str">
        <f>작성용!C1415</f>
        <v>재평가</v>
      </c>
      <c r="G1418" s="57" t="str">
        <f>작성용!D1415</f>
        <v>한화호주인프라전문투자형사모특별자산투자신탁5호</v>
      </c>
      <c r="H1418" s="58" t="str">
        <f>작성용!E1415</f>
        <v>KBP2018120067</v>
      </c>
      <c r="I1418" s="57" t="str">
        <f>작성용!F1415</f>
        <v>B02</v>
      </c>
      <c r="J1418" s="57">
        <f>작성용!G1415</f>
        <v>0</v>
      </c>
      <c r="K1418" s="57" t="str">
        <f>작성용!H1415</f>
        <v>Y</v>
      </c>
      <c r="L1418" s="57" t="str">
        <f>작성용!N1415</f>
        <v>분기</v>
      </c>
      <c r="M1418" s="56" t="str">
        <f>작성용!U1415</f>
        <v>2025.03.31</v>
      </c>
      <c r="N1418" s="56" t="str">
        <f>작성용!V1415</f>
        <v>사전등록</v>
      </c>
      <c r="O1418" s="56" t="str">
        <f>작성용!W1415</f>
        <v>사전등록</v>
      </c>
      <c r="P1418" s="56" t="str">
        <f>작성용!X1415</f>
        <v>-</v>
      </c>
      <c r="Q1418" s="57" t="str">
        <f>작성용!AD1415</f>
        <v>대체평가3사업본부</v>
      </c>
      <c r="R1418" s="59">
        <f>작성용!AE1415</f>
        <v>0</v>
      </c>
      <c r="S1418" s="57" t="str">
        <f>작성용!AF1415</f>
        <v>대체평가3사업본부</v>
      </c>
      <c r="T1418" s="60" t="str">
        <f>작성용!AG1415</f>
        <v>정은채/김태현</v>
      </c>
      <c r="U1418" s="60" t="str">
        <f>작성용!AH1415</f>
        <v>정은채/김태현</v>
      </c>
      <c r="V1418" s="55">
        <f>작성용!AA1415</f>
        <v>202503</v>
      </c>
      <c r="W1418" s="57" t="str">
        <f>작성용!AC1415</f>
        <v>[T]기타보험기관[1본부]</v>
      </c>
      <c r="X1418" s="57" t="str">
        <f>작성용!O1415</f>
        <v>자산운용기획부정호우주임</v>
      </c>
      <c r="Y1418" s="57" t="str">
        <f>작성용!P1415</f>
        <v>02-6913-3051</v>
      </c>
      <c r="Z1418" s="57" t="str">
        <f>작성용!Q1415</f>
        <v>jieun1977@kbinsure.co.kr</v>
      </c>
      <c r="AA1418" s="55" t="str">
        <f>작성용!AJ1415</f>
        <v>-</v>
      </c>
      <c r="AB1418" s="55">
        <f>작성용!AB1415</f>
        <v>0</v>
      </c>
    </row>
    <row r="1419" spans="1:28" s="11" customFormat="1" ht="16.5" hidden="1" customHeight="1" x14ac:dyDescent="0.3">
      <c r="A1419" s="53">
        <f>작성용!AL1416</f>
        <v>1415</v>
      </c>
      <c r="B1419" s="54" t="str">
        <f>작성용!AI1416</f>
        <v>가평가 : 2024-12-10, 최종가격 : 2025-01-03, 민감도/듀레이션 : 2025-01-10</v>
      </c>
      <c r="C1419" s="55" t="str">
        <f>작성용!AK1416</f>
        <v>개별종목</v>
      </c>
      <c r="D1419" s="56">
        <f>작성용!T1416</f>
        <v>45702</v>
      </c>
      <c r="E1419" s="57" t="str">
        <f>작성용!B1416</f>
        <v>KB손해보험</v>
      </c>
      <c r="F1419" s="57" t="str">
        <f>작성용!C1416</f>
        <v>재평가</v>
      </c>
      <c r="G1419" s="57" t="str">
        <f>작성용!D1416</f>
        <v>NH-AMUNDI글로벌인프라전문투자형사모특별자산투자신탁4호</v>
      </c>
      <c r="H1419" s="58" t="str">
        <f>작성용!E1416</f>
        <v>KBP2018120063</v>
      </c>
      <c r="I1419" s="57" t="str">
        <f>작성용!F1416</f>
        <v>B02</v>
      </c>
      <c r="J1419" s="57">
        <f>작성용!G1416</f>
        <v>0</v>
      </c>
      <c r="K1419" s="57" t="str">
        <f>작성용!H1416</f>
        <v>Y</v>
      </c>
      <c r="L1419" s="57" t="str">
        <f>작성용!N1416</f>
        <v>분기</v>
      </c>
      <c r="M1419" s="56" t="str">
        <f>작성용!U1416</f>
        <v>2025.03.31</v>
      </c>
      <c r="N1419" s="56" t="str">
        <f>작성용!V1416</f>
        <v>사전등록</v>
      </c>
      <c r="O1419" s="56" t="str">
        <f>작성용!W1416</f>
        <v>사전등록</v>
      </c>
      <c r="P1419" s="56" t="str">
        <f>작성용!X1416</f>
        <v>-</v>
      </c>
      <c r="Q1419" s="57" t="str">
        <f>작성용!AD1416</f>
        <v>대체평가3사업본부</v>
      </c>
      <c r="R1419" s="59">
        <f>작성용!AE1416</f>
        <v>0</v>
      </c>
      <c r="S1419" s="57" t="str">
        <f>작성용!AF1416</f>
        <v>대체평가3사업본부</v>
      </c>
      <c r="T1419" s="60" t="str">
        <f>작성용!AG1416</f>
        <v>정은채/김태현</v>
      </c>
      <c r="U1419" s="60" t="str">
        <f>작성용!AH1416</f>
        <v>정은채/김태현</v>
      </c>
      <c r="V1419" s="55">
        <f>작성용!AA1416</f>
        <v>202503</v>
      </c>
      <c r="W1419" s="57" t="str">
        <f>작성용!AC1416</f>
        <v>[T]기타보험기관[1본부]</v>
      </c>
      <c r="X1419" s="57" t="str">
        <f>작성용!O1416</f>
        <v>자산운용기획부정호우주임</v>
      </c>
      <c r="Y1419" s="57" t="str">
        <f>작성용!P1416</f>
        <v>02-6913-3051</v>
      </c>
      <c r="Z1419" s="57" t="str">
        <f>작성용!Q1416</f>
        <v>jieun1977@kbinsure.co.kr</v>
      </c>
      <c r="AA1419" s="55" t="str">
        <f>작성용!AJ1416</f>
        <v>-</v>
      </c>
      <c r="AB1419" s="55">
        <f>작성용!AB1416</f>
        <v>0</v>
      </c>
    </row>
    <row r="1420" spans="1:28" s="11" customFormat="1" ht="16.5" hidden="1" customHeight="1" x14ac:dyDescent="0.3">
      <c r="A1420" s="53">
        <f>작성용!AL1417</f>
        <v>1416</v>
      </c>
      <c r="B1420" s="54" t="str">
        <f>작성용!AI1417</f>
        <v>가평가 : 2024-12-10, 최종가격 : 2025-01-03, 민감도/듀레이션 : 2025-01-10</v>
      </c>
      <c r="C1420" s="55" t="str">
        <f>작성용!AK1417</f>
        <v>개별종목</v>
      </c>
      <c r="D1420" s="56">
        <f>작성용!T1417</f>
        <v>45702</v>
      </c>
      <c r="E1420" s="57" t="str">
        <f>작성용!B1417</f>
        <v>KB손해보험</v>
      </c>
      <c r="F1420" s="57" t="str">
        <f>작성용!C1417</f>
        <v>재평가</v>
      </c>
      <c r="G1420" s="57" t="str">
        <f>작성용!D1417</f>
        <v>미래에셋EF전문투자형사모특별자산투자신탁2-4호(H)</v>
      </c>
      <c r="H1420" s="58" t="str">
        <f>작성용!E1417</f>
        <v>KBP2019060007</v>
      </c>
      <c r="I1420" s="57" t="str">
        <f>작성용!F1417</f>
        <v>B02</v>
      </c>
      <c r="J1420" s="57">
        <f>작성용!G1417</f>
        <v>0</v>
      </c>
      <c r="K1420" s="57" t="str">
        <f>작성용!H1417</f>
        <v>Y</v>
      </c>
      <c r="L1420" s="57" t="str">
        <f>작성용!N1417</f>
        <v>분기</v>
      </c>
      <c r="M1420" s="56" t="str">
        <f>작성용!U1417</f>
        <v>2025.03.31</v>
      </c>
      <c r="N1420" s="56" t="str">
        <f>작성용!V1417</f>
        <v>사전등록</v>
      </c>
      <c r="O1420" s="56" t="str">
        <f>작성용!W1417</f>
        <v>사전등록</v>
      </c>
      <c r="P1420" s="56" t="str">
        <f>작성용!X1417</f>
        <v>-</v>
      </c>
      <c r="Q1420" s="57" t="str">
        <f>작성용!AD1417</f>
        <v>대체평가3사업본부</v>
      </c>
      <c r="R1420" s="59">
        <f>작성용!AE1417</f>
        <v>0</v>
      </c>
      <c r="S1420" s="57" t="str">
        <f>작성용!AF1417</f>
        <v>대체평가3사업본부</v>
      </c>
      <c r="T1420" s="60" t="str">
        <f>작성용!AG1417</f>
        <v>정은채/김태현</v>
      </c>
      <c r="U1420" s="60" t="str">
        <f>작성용!AH1417</f>
        <v>정은채/김태현</v>
      </c>
      <c r="V1420" s="55">
        <f>작성용!AA1417</f>
        <v>202503</v>
      </c>
      <c r="W1420" s="57" t="str">
        <f>작성용!AC1417</f>
        <v>[T]기타보험기관[1본부]</v>
      </c>
      <c r="X1420" s="57" t="str">
        <f>작성용!O1417</f>
        <v>자산운용기획부정호우주임</v>
      </c>
      <c r="Y1420" s="57" t="str">
        <f>작성용!P1417</f>
        <v>02-6913-3051</v>
      </c>
      <c r="Z1420" s="57" t="str">
        <f>작성용!Q1417</f>
        <v>jieun1977@kbinsure.co.kr</v>
      </c>
      <c r="AA1420" s="55" t="str">
        <f>작성용!AJ1417</f>
        <v>-</v>
      </c>
      <c r="AB1420" s="55">
        <f>작성용!AB1417</f>
        <v>0</v>
      </c>
    </row>
    <row r="1421" spans="1:28" s="11" customFormat="1" ht="16.5" hidden="1" customHeight="1" x14ac:dyDescent="0.3">
      <c r="A1421" s="53">
        <f>작성용!AL1418</f>
        <v>1417</v>
      </c>
      <c r="B1421" s="54" t="str">
        <f>작성용!AI1418</f>
        <v>가평가 : 2024-12-10, 최종가격 : 2025-01-03, 민감도/듀레이션 : 2025-01-10</v>
      </c>
      <c r="C1421" s="55" t="str">
        <f>작성용!AK1418</f>
        <v>개별종목</v>
      </c>
      <c r="D1421" s="56">
        <f>작성용!T1418</f>
        <v>45702</v>
      </c>
      <c r="E1421" s="57" t="str">
        <f>작성용!B1418</f>
        <v>KB손해보험</v>
      </c>
      <c r="F1421" s="57" t="str">
        <f>작성용!C1418</f>
        <v>재평가</v>
      </c>
      <c r="G1421" s="57" t="str">
        <f>작성용!D1418</f>
        <v>한강태양광발전전문투자형사모특별자산투자신탁제4호</v>
      </c>
      <c r="H1421" s="58" t="str">
        <f>작성용!E1418</f>
        <v>KBP2019060010</v>
      </c>
      <c r="I1421" s="57" t="str">
        <f>작성용!F1418</f>
        <v>B02</v>
      </c>
      <c r="J1421" s="57">
        <f>작성용!G1418</f>
        <v>0</v>
      </c>
      <c r="K1421" s="57" t="str">
        <f>작성용!H1418</f>
        <v>Y</v>
      </c>
      <c r="L1421" s="57" t="str">
        <f>작성용!N1418</f>
        <v>분기</v>
      </c>
      <c r="M1421" s="56" t="str">
        <f>작성용!U1418</f>
        <v>2025.03.31</v>
      </c>
      <c r="N1421" s="56" t="str">
        <f>작성용!V1418</f>
        <v>사전등록</v>
      </c>
      <c r="O1421" s="56" t="str">
        <f>작성용!W1418</f>
        <v>사전등록</v>
      </c>
      <c r="P1421" s="56" t="str">
        <f>작성용!X1418</f>
        <v>-</v>
      </c>
      <c r="Q1421" s="57" t="str">
        <f>작성용!AD1418</f>
        <v>대체평가3사업본부</v>
      </c>
      <c r="R1421" s="59">
        <f>작성용!AE1418</f>
        <v>0</v>
      </c>
      <c r="S1421" s="57" t="str">
        <f>작성용!AF1418</f>
        <v>대체평가3사업본부</v>
      </c>
      <c r="T1421" s="60" t="str">
        <f>작성용!AG1418</f>
        <v>정은채/김태현</v>
      </c>
      <c r="U1421" s="60" t="str">
        <f>작성용!AH1418</f>
        <v>정은채/김태현</v>
      </c>
      <c r="V1421" s="55">
        <f>작성용!AA1418</f>
        <v>202503</v>
      </c>
      <c r="W1421" s="57" t="str">
        <f>작성용!AC1418</f>
        <v>[T]기타보험기관[1본부]</v>
      </c>
      <c r="X1421" s="57" t="str">
        <f>작성용!O1418</f>
        <v>자산운용기획부정호우주임</v>
      </c>
      <c r="Y1421" s="57" t="str">
        <f>작성용!P1418</f>
        <v>02-6913-3051</v>
      </c>
      <c r="Z1421" s="57" t="str">
        <f>작성용!Q1418</f>
        <v>jieun1977@kbinsure.co.kr</v>
      </c>
      <c r="AA1421" s="55" t="str">
        <f>작성용!AJ1418</f>
        <v>가평가</v>
      </c>
      <c r="AB1421" s="55">
        <f>작성용!AB1418</f>
        <v>0</v>
      </c>
    </row>
    <row r="1422" spans="1:28" s="11" customFormat="1" ht="16.5" hidden="1" customHeight="1" x14ac:dyDescent="0.3">
      <c r="A1422" s="53">
        <f>작성용!AL1419</f>
        <v>1418</v>
      </c>
      <c r="B1422" s="54" t="str">
        <f>작성용!AI1419</f>
        <v>가평가 : 2024-12-10, 최종가격 : 2025-01-03, 민감도/듀레이션 : 2025-01-10</v>
      </c>
      <c r="C1422" s="55" t="str">
        <f>작성용!AK1419</f>
        <v>개별종목</v>
      </c>
      <c r="D1422" s="56">
        <f>작성용!T1419</f>
        <v>45702</v>
      </c>
      <c r="E1422" s="57" t="str">
        <f>작성용!B1419</f>
        <v>KB손해보험</v>
      </c>
      <c r="F1422" s="57" t="str">
        <f>작성용!C1419</f>
        <v>재평가</v>
      </c>
      <c r="G1422" s="57" t="str">
        <f>작성용!D1419</f>
        <v>KBIDF인프라일반사모특별자산투자신탁제5호(대출채권-재간접형)(전문)</v>
      </c>
      <c r="H1422" s="58" t="str">
        <f>작성용!E1419</f>
        <v>KBP2019120176</v>
      </c>
      <c r="I1422" s="57" t="str">
        <f>작성용!F1419</f>
        <v>B02</v>
      </c>
      <c r="J1422" s="57">
        <f>작성용!G1419</f>
        <v>0</v>
      </c>
      <c r="K1422" s="57" t="str">
        <f>작성용!H1419</f>
        <v>Y</v>
      </c>
      <c r="L1422" s="57" t="str">
        <f>작성용!N1419</f>
        <v>분기</v>
      </c>
      <c r="M1422" s="56" t="str">
        <f>작성용!U1419</f>
        <v>2025.03.31</v>
      </c>
      <c r="N1422" s="56" t="str">
        <f>작성용!V1419</f>
        <v>사전등록</v>
      </c>
      <c r="O1422" s="56" t="str">
        <f>작성용!W1419</f>
        <v>사전등록</v>
      </c>
      <c r="P1422" s="56" t="str">
        <f>작성용!X1419</f>
        <v>-</v>
      </c>
      <c r="Q1422" s="57" t="str">
        <f>작성용!AD1419</f>
        <v>대체평가3사업본부</v>
      </c>
      <c r="R1422" s="59">
        <f>작성용!AE1419</f>
        <v>0</v>
      </c>
      <c r="S1422" s="57" t="str">
        <f>작성용!AF1419</f>
        <v>대체평가3사업본부</v>
      </c>
      <c r="T1422" s="60" t="str">
        <f>작성용!AG1419</f>
        <v>정은채/김태현</v>
      </c>
      <c r="U1422" s="60" t="str">
        <f>작성용!AH1419</f>
        <v>정은채/김태현</v>
      </c>
      <c r="V1422" s="55">
        <f>작성용!AA1419</f>
        <v>202503</v>
      </c>
      <c r="W1422" s="57" t="str">
        <f>작성용!AC1419</f>
        <v>[T]기타보험기관[1본부]</v>
      </c>
      <c r="X1422" s="57" t="str">
        <f>작성용!O1419</f>
        <v>자산운용기획부정호우주임</v>
      </c>
      <c r="Y1422" s="57" t="str">
        <f>작성용!P1419</f>
        <v>02-6913-3051</v>
      </c>
      <c r="Z1422" s="57" t="str">
        <f>작성용!Q1419</f>
        <v>jieun1977@kbinsure.co.kr</v>
      </c>
      <c r="AA1422" s="55" t="str">
        <f>작성용!AJ1419</f>
        <v>가평가</v>
      </c>
      <c r="AB1422" s="55">
        <f>작성용!AB1419</f>
        <v>0</v>
      </c>
    </row>
    <row r="1423" spans="1:28" s="11" customFormat="1" ht="16.5" hidden="1" customHeight="1" x14ac:dyDescent="0.3">
      <c r="A1423" s="53">
        <f>작성용!AL1420</f>
        <v>1419</v>
      </c>
      <c r="B1423" s="54" t="str">
        <f>작성용!AI1420</f>
        <v>가평가 : 2024-12-10, 최종가격 : 2025-01-03, 민감도/듀레이션 : 2025-01-10</v>
      </c>
      <c r="C1423" s="55" t="str">
        <f>작성용!AK1420</f>
        <v>개별종목</v>
      </c>
      <c r="D1423" s="56">
        <f>작성용!T1420</f>
        <v>45702</v>
      </c>
      <c r="E1423" s="57" t="str">
        <f>작성용!B1420</f>
        <v>KB손해보험</v>
      </c>
      <c r="F1423" s="57" t="str">
        <f>작성용!C1420</f>
        <v>재평가</v>
      </c>
      <c r="G1423" s="57" t="str">
        <f>작성용!D1420</f>
        <v>파인스트리트글로벌기업금융전문투자사모투자신탁1호</v>
      </c>
      <c r="H1423" s="58" t="str">
        <f>작성용!E1420</f>
        <v>KBP2020030010</v>
      </c>
      <c r="I1423" s="57" t="str">
        <f>작성용!F1420</f>
        <v>B02</v>
      </c>
      <c r="J1423" s="57">
        <f>작성용!G1420</f>
        <v>0</v>
      </c>
      <c r="K1423" s="57" t="str">
        <f>작성용!H1420</f>
        <v>Y</v>
      </c>
      <c r="L1423" s="57" t="str">
        <f>작성용!N1420</f>
        <v>분기</v>
      </c>
      <c r="M1423" s="56" t="str">
        <f>작성용!U1420</f>
        <v>2025.03.31</v>
      </c>
      <c r="N1423" s="56" t="str">
        <f>작성용!V1420</f>
        <v>사전등록</v>
      </c>
      <c r="O1423" s="56" t="str">
        <f>작성용!W1420</f>
        <v>사전등록</v>
      </c>
      <c r="P1423" s="56" t="str">
        <f>작성용!X1420</f>
        <v>-</v>
      </c>
      <c r="Q1423" s="57" t="str">
        <f>작성용!AD1420</f>
        <v>대체평가3사업본부</v>
      </c>
      <c r="R1423" s="59">
        <f>작성용!AE1420</f>
        <v>0</v>
      </c>
      <c r="S1423" s="57" t="str">
        <f>작성용!AF1420</f>
        <v>대체평가3사업본부</v>
      </c>
      <c r="T1423" s="60" t="str">
        <f>작성용!AG1420</f>
        <v>정은채/김태현</v>
      </c>
      <c r="U1423" s="60" t="str">
        <f>작성용!AH1420</f>
        <v>정은채/김태현</v>
      </c>
      <c r="V1423" s="55">
        <f>작성용!AA1420</f>
        <v>202503</v>
      </c>
      <c r="W1423" s="57" t="str">
        <f>작성용!AC1420</f>
        <v>[T]기타보험기관[1본부]</v>
      </c>
      <c r="X1423" s="57" t="str">
        <f>작성용!O1420</f>
        <v>자산운용기획부정호우주임</v>
      </c>
      <c r="Y1423" s="57" t="str">
        <f>작성용!P1420</f>
        <v>02-6913-3051</v>
      </c>
      <c r="Z1423" s="57" t="str">
        <f>작성용!Q1420</f>
        <v>jieun1977@kbinsure.co.kr</v>
      </c>
      <c r="AA1423" s="55" t="str">
        <f>작성용!AJ1420</f>
        <v>가평가</v>
      </c>
      <c r="AB1423" s="55">
        <f>작성용!AB1420</f>
        <v>0</v>
      </c>
    </row>
    <row r="1424" spans="1:28" s="11" customFormat="1" ht="16.5" hidden="1" customHeight="1" x14ac:dyDescent="0.3">
      <c r="A1424" s="53">
        <f>작성용!AL1421</f>
        <v>1420</v>
      </c>
      <c r="B1424" s="54" t="str">
        <f>작성용!AI1421</f>
        <v>가평가 : 2024-12-10, 최종가격 : 2025-01-03, 민감도/듀레이션 : 2025-01-10</v>
      </c>
      <c r="C1424" s="55" t="str">
        <f>작성용!AK1421</f>
        <v>개별종목</v>
      </c>
      <c r="D1424" s="56">
        <f>작성용!T1421</f>
        <v>45702</v>
      </c>
      <c r="E1424" s="57" t="str">
        <f>작성용!B1421</f>
        <v>KB손해보험</v>
      </c>
      <c r="F1424" s="57" t="str">
        <f>작성용!C1421</f>
        <v>재평가</v>
      </c>
      <c r="G1424" s="57" t="str">
        <f>작성용!D1421</f>
        <v>KB유럽ICGPDF전문투자형사모특별자산투자신탁제1호</v>
      </c>
      <c r="H1424" s="58" t="str">
        <f>작성용!E1421</f>
        <v>KBP2020030011</v>
      </c>
      <c r="I1424" s="57" t="str">
        <f>작성용!F1421</f>
        <v>B02</v>
      </c>
      <c r="J1424" s="57">
        <f>작성용!G1421</f>
        <v>0</v>
      </c>
      <c r="K1424" s="57" t="str">
        <f>작성용!H1421</f>
        <v>Y</v>
      </c>
      <c r="L1424" s="57" t="str">
        <f>작성용!N1421</f>
        <v>분기</v>
      </c>
      <c r="M1424" s="56" t="str">
        <f>작성용!U1421</f>
        <v>2025.03.31</v>
      </c>
      <c r="N1424" s="56" t="str">
        <f>작성용!V1421</f>
        <v>사전등록</v>
      </c>
      <c r="O1424" s="56" t="str">
        <f>작성용!W1421</f>
        <v>사전등록</v>
      </c>
      <c r="P1424" s="56" t="str">
        <f>작성용!X1421</f>
        <v>-</v>
      </c>
      <c r="Q1424" s="57" t="str">
        <f>작성용!AD1421</f>
        <v>대체평가3사업본부</v>
      </c>
      <c r="R1424" s="59">
        <f>작성용!AE1421</f>
        <v>0</v>
      </c>
      <c r="S1424" s="57" t="str">
        <f>작성용!AF1421</f>
        <v>대체평가3사업본부</v>
      </c>
      <c r="T1424" s="60" t="str">
        <f>작성용!AG1421</f>
        <v>정은채/김태현</v>
      </c>
      <c r="U1424" s="60" t="str">
        <f>작성용!AH1421</f>
        <v>정은채/김태현</v>
      </c>
      <c r="V1424" s="55">
        <f>작성용!AA1421</f>
        <v>202503</v>
      </c>
      <c r="W1424" s="57" t="str">
        <f>작성용!AC1421</f>
        <v>[T]기타보험기관[1본부]</v>
      </c>
      <c r="X1424" s="57" t="str">
        <f>작성용!O1421</f>
        <v>자산운용기획부정호우주임</v>
      </c>
      <c r="Y1424" s="57" t="str">
        <f>작성용!P1421</f>
        <v>02-6913-3051</v>
      </c>
      <c r="Z1424" s="57" t="str">
        <f>작성용!Q1421</f>
        <v>jieun1977@kbinsure.co.kr</v>
      </c>
      <c r="AA1424" s="55" t="str">
        <f>작성용!AJ1421</f>
        <v>-</v>
      </c>
      <c r="AB1424" s="55">
        <f>작성용!AB1421</f>
        <v>0</v>
      </c>
    </row>
    <row r="1425" spans="1:28" s="11" customFormat="1" ht="16.5" hidden="1" customHeight="1" x14ac:dyDescent="0.3">
      <c r="A1425" s="53">
        <f>작성용!AL1422</f>
        <v>1421</v>
      </c>
      <c r="B1425" s="54" t="str">
        <f>작성용!AI1422</f>
        <v>가평가 : 2024-12-10, 최종가격 : 2025-01-03, 민감도/듀레이션 : 2025-01-10</v>
      </c>
      <c r="C1425" s="55" t="str">
        <f>작성용!AK1422</f>
        <v>개별종목</v>
      </c>
      <c r="D1425" s="56">
        <f>작성용!T1422</f>
        <v>45702</v>
      </c>
      <c r="E1425" s="57" t="str">
        <f>작성용!B1422</f>
        <v>KB손해보험</v>
      </c>
      <c r="F1425" s="57" t="str">
        <f>작성용!C1422</f>
        <v>재평가</v>
      </c>
      <c r="G1425" s="57" t="str">
        <f>작성용!D1422</f>
        <v>신한시니어론전문투자형사모혼합자산투자신탁제4호</v>
      </c>
      <c r="H1425" s="58" t="str">
        <f>작성용!E1422</f>
        <v>KBP2020090070</v>
      </c>
      <c r="I1425" s="57" t="str">
        <f>작성용!F1422</f>
        <v>B02</v>
      </c>
      <c r="J1425" s="57">
        <f>작성용!G1422</f>
        <v>0</v>
      </c>
      <c r="K1425" s="57" t="str">
        <f>작성용!H1422</f>
        <v>Y</v>
      </c>
      <c r="L1425" s="57" t="str">
        <f>작성용!N1422</f>
        <v>분기</v>
      </c>
      <c r="M1425" s="56" t="str">
        <f>작성용!U1422</f>
        <v>2025.03.31</v>
      </c>
      <c r="N1425" s="56" t="str">
        <f>작성용!V1422</f>
        <v>사전등록</v>
      </c>
      <c r="O1425" s="56" t="str">
        <f>작성용!W1422</f>
        <v>사전등록</v>
      </c>
      <c r="P1425" s="56" t="str">
        <f>작성용!X1422</f>
        <v>-</v>
      </c>
      <c r="Q1425" s="57" t="str">
        <f>작성용!AD1422</f>
        <v>대체평가3사업본부</v>
      </c>
      <c r="R1425" s="59">
        <f>작성용!AE1422</f>
        <v>0</v>
      </c>
      <c r="S1425" s="57" t="str">
        <f>작성용!AF1422</f>
        <v>대체평가3사업본부</v>
      </c>
      <c r="T1425" s="60" t="str">
        <f>작성용!AG1422</f>
        <v>정은채/김태현</v>
      </c>
      <c r="U1425" s="60" t="str">
        <f>작성용!AH1422</f>
        <v>정은채/김태현</v>
      </c>
      <c r="V1425" s="55">
        <f>작성용!AA1422</f>
        <v>202503</v>
      </c>
      <c r="W1425" s="57" t="str">
        <f>작성용!AC1422</f>
        <v>[T]기타보험기관[1본부]</v>
      </c>
      <c r="X1425" s="57" t="str">
        <f>작성용!O1422</f>
        <v>자산운용기획부정호우주임</v>
      </c>
      <c r="Y1425" s="57" t="str">
        <f>작성용!P1422</f>
        <v>02-6913-3051</v>
      </c>
      <c r="Z1425" s="57" t="str">
        <f>작성용!Q1422</f>
        <v>jieun1977@kbinsure.co.kr</v>
      </c>
      <c r="AA1425" s="55" t="str">
        <f>작성용!AJ1422</f>
        <v>가평가</v>
      </c>
      <c r="AB1425" s="55">
        <f>작성용!AB1422</f>
        <v>0</v>
      </c>
    </row>
    <row r="1426" spans="1:28" s="11" customFormat="1" ht="16.5" hidden="1" customHeight="1" x14ac:dyDescent="0.3">
      <c r="A1426" s="53">
        <f>작성용!AL1423</f>
        <v>1422</v>
      </c>
      <c r="B1426" s="54" t="str">
        <f>작성용!AI1423</f>
        <v>가평가 : 2024-12-10, 최종가격 : 2025-01-03, 민감도/듀레이션 : 2025-01-10</v>
      </c>
      <c r="C1426" s="55" t="str">
        <f>작성용!AK1423</f>
        <v>개별종목</v>
      </c>
      <c r="D1426" s="56">
        <f>작성용!T1423</f>
        <v>45702</v>
      </c>
      <c r="E1426" s="57" t="str">
        <f>작성용!B1423</f>
        <v>KB손해보험</v>
      </c>
      <c r="F1426" s="57" t="str">
        <f>작성용!C1423</f>
        <v>재평가</v>
      </c>
      <c r="G1426" s="57" t="str">
        <f>작성용!D1423</f>
        <v>신한브룩필드인프라대출전문투자형사모특별투자신탁7호</v>
      </c>
      <c r="H1426" s="58" t="str">
        <f>작성용!E1423</f>
        <v>KBP2021030033</v>
      </c>
      <c r="I1426" s="57" t="str">
        <f>작성용!F1423</f>
        <v>B02</v>
      </c>
      <c r="J1426" s="57">
        <f>작성용!G1423</f>
        <v>0</v>
      </c>
      <c r="K1426" s="57" t="str">
        <f>작성용!H1423</f>
        <v>Y</v>
      </c>
      <c r="L1426" s="57" t="str">
        <f>작성용!N1423</f>
        <v>분기</v>
      </c>
      <c r="M1426" s="56" t="str">
        <f>작성용!U1423</f>
        <v>2025.03.31</v>
      </c>
      <c r="N1426" s="56" t="str">
        <f>작성용!V1423</f>
        <v>사전등록</v>
      </c>
      <c r="O1426" s="56" t="str">
        <f>작성용!W1423</f>
        <v>사전등록</v>
      </c>
      <c r="P1426" s="56" t="str">
        <f>작성용!X1423</f>
        <v>-</v>
      </c>
      <c r="Q1426" s="57" t="str">
        <f>작성용!AD1423</f>
        <v>대체평가3사업본부</v>
      </c>
      <c r="R1426" s="59">
        <f>작성용!AE1423</f>
        <v>0</v>
      </c>
      <c r="S1426" s="57" t="str">
        <f>작성용!AF1423</f>
        <v>대체평가3사업본부</v>
      </c>
      <c r="T1426" s="60" t="str">
        <f>작성용!AG1423</f>
        <v>정은채/김태현</v>
      </c>
      <c r="U1426" s="60" t="str">
        <f>작성용!AH1423</f>
        <v>정은채/김태현</v>
      </c>
      <c r="V1426" s="55">
        <f>작성용!AA1423</f>
        <v>202503</v>
      </c>
      <c r="W1426" s="57" t="str">
        <f>작성용!AC1423</f>
        <v>[T]기타보험기관[1본부]</v>
      </c>
      <c r="X1426" s="57" t="str">
        <f>작성용!O1423</f>
        <v>자산운용기획부정호우주임</v>
      </c>
      <c r="Y1426" s="57" t="str">
        <f>작성용!P1423</f>
        <v>02-6913-3051</v>
      </c>
      <c r="Z1426" s="57" t="str">
        <f>작성용!Q1423</f>
        <v>jieun1977@kbinsure.co.kr</v>
      </c>
      <c r="AA1426" s="55" t="str">
        <f>작성용!AJ1423</f>
        <v>-</v>
      </c>
      <c r="AB1426" s="55">
        <f>작성용!AB1423</f>
        <v>0</v>
      </c>
    </row>
    <row r="1427" spans="1:28" s="11" customFormat="1" ht="16.5" hidden="1" customHeight="1" x14ac:dyDescent="0.3">
      <c r="A1427" s="53">
        <f>작성용!AL1424</f>
        <v>1423</v>
      </c>
      <c r="B1427" s="54" t="str">
        <f>작성용!AI1424</f>
        <v>가평가 : 2024-12-10, 최종가격 : 2025-01-03, 민감도/듀레이션 : 2025-01-10</v>
      </c>
      <c r="C1427" s="55" t="str">
        <f>작성용!AK1424</f>
        <v>개별종목</v>
      </c>
      <c r="D1427" s="56">
        <f>작성용!T1424</f>
        <v>45702</v>
      </c>
      <c r="E1427" s="57" t="str">
        <f>작성용!B1424</f>
        <v>KB손해보험</v>
      </c>
      <c r="F1427" s="57" t="str">
        <f>작성용!C1424</f>
        <v>재평가</v>
      </c>
      <c r="G1427" s="57" t="str">
        <f>작성용!D1424</f>
        <v>칸서스환경인프라전문투자형사모특별자산투자신탁1호</v>
      </c>
      <c r="H1427" s="58" t="str">
        <f>작성용!E1424</f>
        <v>KBP2021030002</v>
      </c>
      <c r="I1427" s="57" t="str">
        <f>작성용!F1424</f>
        <v>B02</v>
      </c>
      <c r="J1427" s="57">
        <f>작성용!G1424</f>
        <v>0</v>
      </c>
      <c r="K1427" s="57" t="str">
        <f>작성용!H1424</f>
        <v>Y</v>
      </c>
      <c r="L1427" s="57" t="str">
        <f>작성용!N1424</f>
        <v>분기</v>
      </c>
      <c r="M1427" s="56" t="str">
        <f>작성용!U1424</f>
        <v>2025.03.31</v>
      </c>
      <c r="N1427" s="56" t="str">
        <f>작성용!V1424</f>
        <v>사전등록</v>
      </c>
      <c r="O1427" s="56" t="str">
        <f>작성용!W1424</f>
        <v>사전등록</v>
      </c>
      <c r="P1427" s="56" t="str">
        <f>작성용!X1424</f>
        <v>-</v>
      </c>
      <c r="Q1427" s="57" t="str">
        <f>작성용!AD1424</f>
        <v>대체평가3사업본부</v>
      </c>
      <c r="R1427" s="59">
        <f>작성용!AE1424</f>
        <v>0</v>
      </c>
      <c r="S1427" s="57" t="str">
        <f>작성용!AF1424</f>
        <v>대체평가3사업본부</v>
      </c>
      <c r="T1427" s="60" t="str">
        <f>작성용!AG1424</f>
        <v>정은채/김태현</v>
      </c>
      <c r="U1427" s="60" t="str">
        <f>작성용!AH1424</f>
        <v>정은채/김태현</v>
      </c>
      <c r="V1427" s="55">
        <f>작성용!AA1424</f>
        <v>202503</v>
      </c>
      <c r="W1427" s="57" t="str">
        <f>작성용!AC1424</f>
        <v>[T]기타보험기관[1본부]</v>
      </c>
      <c r="X1427" s="57" t="str">
        <f>작성용!O1424</f>
        <v>자산운용기획부정호우주임</v>
      </c>
      <c r="Y1427" s="57" t="str">
        <f>작성용!P1424</f>
        <v>02-6913-3051</v>
      </c>
      <c r="Z1427" s="57" t="str">
        <f>작성용!Q1424</f>
        <v>jieun1977@kbinsure.co.kr</v>
      </c>
      <c r="AA1427" s="55" t="str">
        <f>작성용!AJ1424</f>
        <v>-</v>
      </c>
      <c r="AB1427" s="55">
        <f>작성용!AB1424</f>
        <v>0</v>
      </c>
    </row>
    <row r="1428" spans="1:28" s="11" customFormat="1" ht="16.5" hidden="1" customHeight="1" x14ac:dyDescent="0.3">
      <c r="A1428" s="53">
        <f>작성용!AL1425</f>
        <v>1424</v>
      </c>
      <c r="B1428" s="54" t="str">
        <f>작성용!AI1425</f>
        <v>가평가 : 2024-12-10, 최종가격 : 2025-01-03, 민감도/듀레이션 : 2025-01-10</v>
      </c>
      <c r="C1428" s="55" t="str">
        <f>작성용!AK1425</f>
        <v>개별종목</v>
      </c>
      <c r="D1428" s="56">
        <f>작성용!T1425</f>
        <v>45702</v>
      </c>
      <c r="E1428" s="57" t="str">
        <f>작성용!B1425</f>
        <v>KB손해보험</v>
      </c>
      <c r="F1428" s="57" t="str">
        <f>작성용!C1425</f>
        <v>재평가</v>
      </c>
      <c r="G1428" s="57" t="str">
        <f>작성용!D1425</f>
        <v>현대인베3I유럽인프라전문투자형사모특별자산투자신탁10호</v>
      </c>
      <c r="H1428" s="58" t="str">
        <f>작성용!E1425</f>
        <v>KBP2021060048</v>
      </c>
      <c r="I1428" s="57" t="str">
        <f>작성용!F1425</f>
        <v>B02</v>
      </c>
      <c r="J1428" s="57">
        <f>작성용!G1425</f>
        <v>0</v>
      </c>
      <c r="K1428" s="57" t="str">
        <f>작성용!H1425</f>
        <v>Y</v>
      </c>
      <c r="L1428" s="57" t="str">
        <f>작성용!N1425</f>
        <v>분기</v>
      </c>
      <c r="M1428" s="56" t="str">
        <f>작성용!U1425</f>
        <v>2025.03.31</v>
      </c>
      <c r="N1428" s="56" t="str">
        <f>작성용!V1425</f>
        <v>사전등록</v>
      </c>
      <c r="O1428" s="56" t="str">
        <f>작성용!W1425</f>
        <v>사전등록</v>
      </c>
      <c r="P1428" s="56" t="str">
        <f>작성용!X1425</f>
        <v>-</v>
      </c>
      <c r="Q1428" s="57" t="str">
        <f>작성용!AD1425</f>
        <v>대체평가3사업본부</v>
      </c>
      <c r="R1428" s="59">
        <f>작성용!AE1425</f>
        <v>0</v>
      </c>
      <c r="S1428" s="57" t="str">
        <f>작성용!AF1425</f>
        <v>대체평가3사업본부</v>
      </c>
      <c r="T1428" s="60" t="str">
        <f>작성용!AG1425</f>
        <v>정은채/김태현</v>
      </c>
      <c r="U1428" s="60" t="str">
        <f>작성용!AH1425</f>
        <v>정은채/김태현</v>
      </c>
      <c r="V1428" s="55">
        <f>작성용!AA1425</f>
        <v>202503</v>
      </c>
      <c r="W1428" s="57" t="str">
        <f>작성용!AC1425</f>
        <v>[T]기타보험기관[1본부]</v>
      </c>
      <c r="X1428" s="57" t="str">
        <f>작성용!O1425</f>
        <v>자산운용기획부정호우주임</v>
      </c>
      <c r="Y1428" s="57" t="str">
        <f>작성용!P1425</f>
        <v>02-6913-3051</v>
      </c>
      <c r="Z1428" s="57" t="str">
        <f>작성용!Q1425</f>
        <v>jieun1977@kbinsure.co.kr</v>
      </c>
      <c r="AA1428" s="55" t="str">
        <f>작성용!AJ1425</f>
        <v>가평가</v>
      </c>
      <c r="AB1428" s="55">
        <f>작성용!AB1425</f>
        <v>0</v>
      </c>
    </row>
    <row r="1429" spans="1:28" s="11" customFormat="1" ht="16.5" hidden="1" customHeight="1" x14ac:dyDescent="0.3">
      <c r="A1429" s="53">
        <f>작성용!AL1426</f>
        <v>1425</v>
      </c>
      <c r="B1429" s="54" t="str">
        <f>작성용!AI1426</f>
        <v>가평가 : 2024-12-10, 최종가격 : 2025-01-03, 민감도/듀레이션 : 2025-01-10</v>
      </c>
      <c r="C1429" s="55" t="str">
        <f>작성용!AK1426</f>
        <v>개별종목</v>
      </c>
      <c r="D1429" s="56">
        <f>작성용!T1426</f>
        <v>45702</v>
      </c>
      <c r="E1429" s="57" t="str">
        <f>작성용!B1426</f>
        <v>KB손해보험</v>
      </c>
      <c r="F1429" s="57" t="str">
        <f>작성용!C1426</f>
        <v>재평가</v>
      </c>
      <c r="G1429" s="57" t="str">
        <f>작성용!D1426</f>
        <v>파인스트리트글로벌기업금융전문투자사모투자신탁9-1호</v>
      </c>
      <c r="H1429" s="58" t="str">
        <f>작성용!E1426</f>
        <v>KBP2021090008</v>
      </c>
      <c r="I1429" s="57" t="str">
        <f>작성용!F1426</f>
        <v>B02</v>
      </c>
      <c r="J1429" s="57">
        <f>작성용!G1426</f>
        <v>0</v>
      </c>
      <c r="K1429" s="57" t="str">
        <f>작성용!H1426</f>
        <v>Y</v>
      </c>
      <c r="L1429" s="57" t="str">
        <f>작성용!N1426</f>
        <v>분기</v>
      </c>
      <c r="M1429" s="56" t="str">
        <f>작성용!U1426</f>
        <v>2025.03.31</v>
      </c>
      <c r="N1429" s="56" t="str">
        <f>작성용!V1426</f>
        <v>사전등록</v>
      </c>
      <c r="O1429" s="56" t="str">
        <f>작성용!W1426</f>
        <v>사전등록</v>
      </c>
      <c r="P1429" s="56" t="str">
        <f>작성용!X1426</f>
        <v>-</v>
      </c>
      <c r="Q1429" s="57" t="str">
        <f>작성용!AD1426</f>
        <v>대체평가3사업본부</v>
      </c>
      <c r="R1429" s="59">
        <f>작성용!AE1426</f>
        <v>0</v>
      </c>
      <c r="S1429" s="57" t="str">
        <f>작성용!AF1426</f>
        <v>대체평가3사업본부</v>
      </c>
      <c r="T1429" s="60" t="str">
        <f>작성용!AG1426</f>
        <v>정은채/김태현</v>
      </c>
      <c r="U1429" s="60" t="str">
        <f>작성용!AH1426</f>
        <v>정은채/김태현</v>
      </c>
      <c r="V1429" s="55">
        <f>작성용!AA1426</f>
        <v>202503</v>
      </c>
      <c r="W1429" s="57" t="str">
        <f>작성용!AC1426</f>
        <v>[T]기타보험기관[1본부]</v>
      </c>
      <c r="X1429" s="57" t="str">
        <f>작성용!O1426</f>
        <v>자산운용기획부정호우주임</v>
      </c>
      <c r="Y1429" s="57" t="str">
        <f>작성용!P1426</f>
        <v>02-6913-3051</v>
      </c>
      <c r="Z1429" s="57" t="str">
        <f>작성용!Q1426</f>
        <v>jieun1977@kbinsure.co.kr</v>
      </c>
      <c r="AA1429" s="55" t="str">
        <f>작성용!AJ1426</f>
        <v>가평가</v>
      </c>
      <c r="AB1429" s="55">
        <f>작성용!AB1426</f>
        <v>0</v>
      </c>
    </row>
    <row r="1430" spans="1:28" s="11" customFormat="1" ht="16.5" hidden="1" customHeight="1" x14ac:dyDescent="0.3">
      <c r="A1430" s="53">
        <f>작성용!AL1427</f>
        <v>1426</v>
      </c>
      <c r="B1430" s="54" t="str">
        <f>작성용!AI1427</f>
        <v>가평가 : 2024-12-10, 최종가격 : 2025-01-03, 민감도/듀레이션 : 2025-01-10</v>
      </c>
      <c r="C1430" s="55" t="str">
        <f>작성용!AK1427</f>
        <v>개별종목</v>
      </c>
      <c r="D1430" s="56">
        <f>작성용!T1427</f>
        <v>45702</v>
      </c>
      <c r="E1430" s="57" t="str">
        <f>작성용!B1427</f>
        <v>KB손해보험</v>
      </c>
      <c r="F1430" s="57" t="str">
        <f>작성용!C1427</f>
        <v>재평가</v>
      </c>
      <c r="G1430" s="57" t="str">
        <f>작성용!D1427</f>
        <v>KBIDF인프라일반사모특별자산투자신탁제13호(대출채권-재간접형)(전문)</v>
      </c>
      <c r="H1430" s="58" t="str">
        <f>작성용!E1427</f>
        <v>KBP2021090009</v>
      </c>
      <c r="I1430" s="57" t="str">
        <f>작성용!F1427</f>
        <v>B02</v>
      </c>
      <c r="J1430" s="57">
        <f>작성용!G1427</f>
        <v>0</v>
      </c>
      <c r="K1430" s="57" t="str">
        <f>작성용!H1427</f>
        <v>Y</v>
      </c>
      <c r="L1430" s="57" t="str">
        <f>작성용!N1427</f>
        <v>분기</v>
      </c>
      <c r="M1430" s="56" t="str">
        <f>작성용!U1427</f>
        <v>2025.03.31</v>
      </c>
      <c r="N1430" s="56" t="str">
        <f>작성용!V1427</f>
        <v>사전등록</v>
      </c>
      <c r="O1430" s="56" t="str">
        <f>작성용!W1427</f>
        <v>사전등록</v>
      </c>
      <c r="P1430" s="56" t="str">
        <f>작성용!X1427</f>
        <v>-</v>
      </c>
      <c r="Q1430" s="57" t="str">
        <f>작성용!AD1427</f>
        <v>대체평가3사업본부</v>
      </c>
      <c r="R1430" s="59">
        <f>작성용!AE1427</f>
        <v>0</v>
      </c>
      <c r="S1430" s="57" t="str">
        <f>작성용!AF1427</f>
        <v>대체평가3사업본부</v>
      </c>
      <c r="T1430" s="60" t="str">
        <f>작성용!AG1427</f>
        <v>정은채/김태현</v>
      </c>
      <c r="U1430" s="60" t="str">
        <f>작성용!AH1427</f>
        <v>정은채/김태현</v>
      </c>
      <c r="V1430" s="55">
        <f>작성용!AA1427</f>
        <v>202503</v>
      </c>
      <c r="W1430" s="57" t="str">
        <f>작성용!AC1427</f>
        <v>[T]기타보험기관[1본부]</v>
      </c>
      <c r="X1430" s="57" t="str">
        <f>작성용!O1427</f>
        <v>자산운용기획부정호우주임</v>
      </c>
      <c r="Y1430" s="57" t="str">
        <f>작성용!P1427</f>
        <v>02-6913-3051</v>
      </c>
      <c r="Z1430" s="57" t="str">
        <f>작성용!Q1427</f>
        <v>jieun1977@kbinsure.co.kr</v>
      </c>
      <c r="AA1430" s="55" t="str">
        <f>작성용!AJ1427</f>
        <v>-</v>
      </c>
      <c r="AB1430" s="55">
        <f>작성용!AB1427</f>
        <v>0</v>
      </c>
    </row>
    <row r="1431" spans="1:28" s="11" customFormat="1" ht="16.5" hidden="1" customHeight="1" x14ac:dyDescent="0.3">
      <c r="A1431" s="53">
        <f>작성용!AL1428</f>
        <v>1427</v>
      </c>
      <c r="B1431" s="54" t="str">
        <f>작성용!AI1428</f>
        <v>가평가 : 2024-12-10, 최종가격 : 2025-01-03, 민감도/듀레이션 : 2025-01-10</v>
      </c>
      <c r="C1431" s="55" t="str">
        <f>작성용!AK1428</f>
        <v>개별종목</v>
      </c>
      <c r="D1431" s="56">
        <f>작성용!T1428</f>
        <v>45702</v>
      </c>
      <c r="E1431" s="57" t="str">
        <f>작성용!B1428</f>
        <v>KB손해보험</v>
      </c>
      <c r="F1431" s="57" t="str">
        <f>작성용!C1428</f>
        <v>재평가</v>
      </c>
      <c r="G1431" s="57" t="str">
        <f>작성용!D1428</f>
        <v>키움벨로체일반사모투자신탁</v>
      </c>
      <c r="H1431" s="58" t="str">
        <f>작성용!E1428</f>
        <v>KBP2018120064</v>
      </c>
      <c r="I1431" s="57" t="str">
        <f>작성용!F1428</f>
        <v>B02</v>
      </c>
      <c r="J1431" s="57">
        <f>작성용!G1428</f>
        <v>0</v>
      </c>
      <c r="K1431" s="57" t="str">
        <f>작성용!H1428</f>
        <v>Y</v>
      </c>
      <c r="L1431" s="57" t="str">
        <f>작성용!N1428</f>
        <v>분기</v>
      </c>
      <c r="M1431" s="56" t="str">
        <f>작성용!U1428</f>
        <v>2025.03.31</v>
      </c>
      <c r="N1431" s="56" t="str">
        <f>작성용!V1428</f>
        <v>사전등록</v>
      </c>
      <c r="O1431" s="56" t="str">
        <f>작성용!W1428</f>
        <v>사전등록</v>
      </c>
      <c r="P1431" s="56" t="str">
        <f>작성용!X1428</f>
        <v>-</v>
      </c>
      <c r="Q1431" s="57" t="str">
        <f>작성용!AD1428</f>
        <v>대체평가3사업본부</v>
      </c>
      <c r="R1431" s="59">
        <f>작성용!AE1428</f>
        <v>0</v>
      </c>
      <c r="S1431" s="57" t="str">
        <f>작성용!AF1428</f>
        <v>대체평가3사업본부</v>
      </c>
      <c r="T1431" s="60" t="str">
        <f>작성용!AG1428</f>
        <v>정은채/김태현</v>
      </c>
      <c r="U1431" s="60" t="str">
        <f>작성용!AH1428</f>
        <v>정은채/김태현</v>
      </c>
      <c r="V1431" s="55">
        <f>작성용!AA1428</f>
        <v>202503</v>
      </c>
      <c r="W1431" s="57" t="str">
        <f>작성용!AC1428</f>
        <v>[T]기타보험기관[1본부]</v>
      </c>
      <c r="X1431" s="57" t="str">
        <f>작성용!O1428</f>
        <v>자산운용기획부정호우주임</v>
      </c>
      <c r="Y1431" s="57" t="str">
        <f>작성용!P1428</f>
        <v>02-6913-3051</v>
      </c>
      <c r="Z1431" s="57" t="str">
        <f>작성용!Q1428</f>
        <v>jieun1977@kbinsure.co.kr</v>
      </c>
      <c r="AA1431" s="55" t="str">
        <f>작성용!AJ1428</f>
        <v>가평가</v>
      </c>
      <c r="AB1431" s="55">
        <f>작성용!AB1428</f>
        <v>0</v>
      </c>
    </row>
    <row r="1432" spans="1:28" s="11" customFormat="1" ht="16.5" hidden="1" customHeight="1" x14ac:dyDescent="0.3">
      <c r="A1432" s="53">
        <f>작성용!AL1429</f>
        <v>1428</v>
      </c>
      <c r="B1432" s="54" t="str">
        <f>작성용!AI1429</f>
        <v>가평가 : 2024-12-10, 최종가격 : 2025-01-03, 민감도/듀레이션 : 2025-01-10</v>
      </c>
      <c r="C1432" s="55" t="str">
        <f>작성용!AK1429</f>
        <v>개별종목</v>
      </c>
      <c r="D1432" s="56">
        <f>작성용!T1429</f>
        <v>45702</v>
      </c>
      <c r="E1432" s="57" t="str">
        <f>작성용!B1429</f>
        <v>KB손해보험</v>
      </c>
      <c r="F1432" s="57" t="str">
        <f>작성용!C1429</f>
        <v>재평가</v>
      </c>
      <c r="G1432" s="57" t="str">
        <f>작성용!D1429</f>
        <v>미래에셋GLOBALPRIVATEDEBT전문투자형사모투자신탁제6호</v>
      </c>
      <c r="H1432" s="58" t="str">
        <f>작성용!E1429</f>
        <v>KBP2019120210</v>
      </c>
      <c r="I1432" s="57" t="str">
        <f>작성용!F1429</f>
        <v>B02</v>
      </c>
      <c r="J1432" s="57">
        <f>작성용!G1429</f>
        <v>0</v>
      </c>
      <c r="K1432" s="57" t="str">
        <f>작성용!H1429</f>
        <v>Y</v>
      </c>
      <c r="L1432" s="57" t="str">
        <f>작성용!N1429</f>
        <v>분기</v>
      </c>
      <c r="M1432" s="56" t="str">
        <f>작성용!U1429</f>
        <v>2025.03.31</v>
      </c>
      <c r="N1432" s="56" t="str">
        <f>작성용!V1429</f>
        <v>사전등록</v>
      </c>
      <c r="O1432" s="56" t="str">
        <f>작성용!W1429</f>
        <v>사전등록</v>
      </c>
      <c r="P1432" s="56" t="str">
        <f>작성용!X1429</f>
        <v>-</v>
      </c>
      <c r="Q1432" s="57" t="str">
        <f>작성용!AD1429</f>
        <v>대체평가3사업본부</v>
      </c>
      <c r="R1432" s="59">
        <f>작성용!AE1429</f>
        <v>0</v>
      </c>
      <c r="S1432" s="57" t="str">
        <f>작성용!AF1429</f>
        <v>대체평가3사업본부</v>
      </c>
      <c r="T1432" s="60" t="str">
        <f>작성용!AG1429</f>
        <v>정은채/김태현</v>
      </c>
      <c r="U1432" s="60" t="str">
        <f>작성용!AH1429</f>
        <v>정은채/김태현</v>
      </c>
      <c r="V1432" s="55">
        <f>작성용!AA1429</f>
        <v>202503</v>
      </c>
      <c r="W1432" s="57" t="str">
        <f>작성용!AC1429</f>
        <v>[T]기타보험기관[1본부]</v>
      </c>
      <c r="X1432" s="57" t="str">
        <f>작성용!O1429</f>
        <v>자산운용기획부정호우주임</v>
      </c>
      <c r="Y1432" s="57" t="str">
        <f>작성용!P1429</f>
        <v>02-6913-3051</v>
      </c>
      <c r="Z1432" s="57" t="str">
        <f>작성용!Q1429</f>
        <v>jieun1977@kbinsure.co.kr</v>
      </c>
      <c r="AA1432" s="55" t="str">
        <f>작성용!AJ1429</f>
        <v>-</v>
      </c>
      <c r="AB1432" s="55">
        <f>작성용!AB1429</f>
        <v>0</v>
      </c>
    </row>
    <row r="1433" spans="1:28" s="11" customFormat="1" ht="16.5" hidden="1" customHeight="1" x14ac:dyDescent="0.3">
      <c r="A1433" s="53">
        <f>작성용!AL1430</f>
        <v>1429</v>
      </c>
      <c r="B1433" s="54" t="str">
        <f>작성용!AI1430</f>
        <v>가평가 : 2024-12-10, 최종가격 : 2025-01-03, 민감도/듀레이션 : 2025-01-10</v>
      </c>
      <c r="C1433" s="55" t="str">
        <f>작성용!AK1430</f>
        <v>개별종목</v>
      </c>
      <c r="D1433" s="56">
        <f>작성용!T1430</f>
        <v>45702</v>
      </c>
      <c r="E1433" s="57" t="str">
        <f>작성용!B1430</f>
        <v>KB손해보험</v>
      </c>
      <c r="F1433" s="57" t="str">
        <f>작성용!C1430</f>
        <v>재평가</v>
      </c>
      <c r="G1433" s="57" t="str">
        <f>작성용!D1430</f>
        <v>KBRIVERROCK유럽PDF전문투자형사모투자신탁제1호</v>
      </c>
      <c r="H1433" s="58" t="str">
        <f>작성용!E1430</f>
        <v>KBP2019120177</v>
      </c>
      <c r="I1433" s="57" t="str">
        <f>작성용!F1430</f>
        <v>B02</v>
      </c>
      <c r="J1433" s="57">
        <f>작성용!G1430</f>
        <v>0</v>
      </c>
      <c r="K1433" s="57" t="str">
        <f>작성용!H1430</f>
        <v>Y</v>
      </c>
      <c r="L1433" s="57" t="str">
        <f>작성용!N1430</f>
        <v>분기</v>
      </c>
      <c r="M1433" s="56" t="str">
        <f>작성용!U1430</f>
        <v>2025.03.31</v>
      </c>
      <c r="N1433" s="56" t="str">
        <f>작성용!V1430</f>
        <v>사전등록</v>
      </c>
      <c r="O1433" s="56" t="str">
        <f>작성용!W1430</f>
        <v>사전등록</v>
      </c>
      <c r="P1433" s="56" t="str">
        <f>작성용!X1430</f>
        <v>-</v>
      </c>
      <c r="Q1433" s="57" t="str">
        <f>작성용!AD1430</f>
        <v>대체평가3사업본부</v>
      </c>
      <c r="R1433" s="59">
        <f>작성용!AE1430</f>
        <v>0</v>
      </c>
      <c r="S1433" s="57" t="str">
        <f>작성용!AF1430</f>
        <v>대체평가3사업본부</v>
      </c>
      <c r="T1433" s="60" t="str">
        <f>작성용!AG1430</f>
        <v>정은채/김태현</v>
      </c>
      <c r="U1433" s="60" t="str">
        <f>작성용!AH1430</f>
        <v>정은채/김태현</v>
      </c>
      <c r="V1433" s="55">
        <f>작성용!AA1430</f>
        <v>202503</v>
      </c>
      <c r="W1433" s="57" t="str">
        <f>작성용!AC1430</f>
        <v>[T]기타보험기관[1본부]</v>
      </c>
      <c r="X1433" s="57" t="str">
        <f>작성용!O1430</f>
        <v>자산운용기획부정호우주임</v>
      </c>
      <c r="Y1433" s="57" t="str">
        <f>작성용!P1430</f>
        <v>02-6913-3051</v>
      </c>
      <c r="Z1433" s="57" t="str">
        <f>작성용!Q1430</f>
        <v>jieun1977@kbinsure.co.kr</v>
      </c>
      <c r="AA1433" s="55" t="str">
        <f>작성용!AJ1430</f>
        <v>-</v>
      </c>
      <c r="AB1433" s="55">
        <f>작성용!AB1430</f>
        <v>0</v>
      </c>
    </row>
    <row r="1434" spans="1:28" s="11" customFormat="1" ht="16.5" hidden="1" customHeight="1" x14ac:dyDescent="0.3">
      <c r="A1434" s="53">
        <f>작성용!AL1431</f>
        <v>1430</v>
      </c>
      <c r="B1434" s="54" t="str">
        <f>작성용!AI1431</f>
        <v>가평가 : 2024-12-10, 최종가격 : 2025-01-03, 민감도/듀레이션 : 2025-01-10</v>
      </c>
      <c r="C1434" s="55" t="str">
        <f>작성용!AK1431</f>
        <v>개별종목</v>
      </c>
      <c r="D1434" s="56">
        <f>작성용!T1431</f>
        <v>45702</v>
      </c>
      <c r="E1434" s="57" t="str">
        <f>작성용!B1431</f>
        <v>KB손해보험</v>
      </c>
      <c r="F1434" s="57" t="str">
        <f>작성용!C1431</f>
        <v>재평가</v>
      </c>
      <c r="G1434" s="57" t="str">
        <f>작성용!D1431</f>
        <v>트러스톤유럽인프라전문투자형사모투자신탁제1호</v>
      </c>
      <c r="H1434" s="58" t="str">
        <f>작성용!E1431</f>
        <v>KBP2019090014</v>
      </c>
      <c r="I1434" s="57" t="str">
        <f>작성용!F1431</f>
        <v>B02</v>
      </c>
      <c r="J1434" s="57">
        <f>작성용!G1431</f>
        <v>0</v>
      </c>
      <c r="K1434" s="57" t="str">
        <f>작성용!H1431</f>
        <v>Y</v>
      </c>
      <c r="L1434" s="57" t="str">
        <f>작성용!N1431</f>
        <v>분기</v>
      </c>
      <c r="M1434" s="56" t="str">
        <f>작성용!U1431</f>
        <v>2025.03.31</v>
      </c>
      <c r="N1434" s="56" t="str">
        <f>작성용!V1431</f>
        <v>사전등록</v>
      </c>
      <c r="O1434" s="56" t="str">
        <f>작성용!W1431</f>
        <v>사전등록</v>
      </c>
      <c r="P1434" s="56" t="str">
        <f>작성용!X1431</f>
        <v>-</v>
      </c>
      <c r="Q1434" s="57" t="str">
        <f>작성용!AD1431</f>
        <v>대체평가3사업본부</v>
      </c>
      <c r="R1434" s="59">
        <f>작성용!AE1431</f>
        <v>0</v>
      </c>
      <c r="S1434" s="57" t="str">
        <f>작성용!AF1431</f>
        <v>대체평가3사업본부</v>
      </c>
      <c r="T1434" s="60" t="str">
        <f>작성용!AG1431</f>
        <v>정은채/김태현</v>
      </c>
      <c r="U1434" s="60" t="str">
        <f>작성용!AH1431</f>
        <v>정은채/김태현</v>
      </c>
      <c r="V1434" s="55">
        <f>작성용!AA1431</f>
        <v>202503</v>
      </c>
      <c r="W1434" s="57" t="str">
        <f>작성용!AC1431</f>
        <v>[T]기타보험기관[1본부]</v>
      </c>
      <c r="X1434" s="57" t="str">
        <f>작성용!O1431</f>
        <v>자산운용기획부정호우주임</v>
      </c>
      <c r="Y1434" s="57" t="str">
        <f>작성용!P1431</f>
        <v>02-6913-3051</v>
      </c>
      <c r="Z1434" s="57" t="str">
        <f>작성용!Q1431</f>
        <v>jieun1977@kbinsure.co.kr</v>
      </c>
      <c r="AA1434" s="55" t="str">
        <f>작성용!AJ1431</f>
        <v>-</v>
      </c>
      <c r="AB1434" s="55">
        <f>작성용!AB1431</f>
        <v>0</v>
      </c>
    </row>
    <row r="1435" spans="1:28" s="11" customFormat="1" ht="16.5" hidden="1" customHeight="1" x14ac:dyDescent="0.3">
      <c r="A1435" s="53">
        <f>작성용!AL1432</f>
        <v>1431</v>
      </c>
      <c r="B1435" s="54" t="str">
        <f>작성용!AI1432</f>
        <v>가평가 : 2024-12-10, 최종가격 : 2025-01-03, 민감도/듀레이션 : 2025-01-10</v>
      </c>
      <c r="C1435" s="55" t="str">
        <f>작성용!AK1432</f>
        <v>개별종목</v>
      </c>
      <c r="D1435" s="56">
        <f>작성용!T1432</f>
        <v>45702</v>
      </c>
      <c r="E1435" s="57" t="str">
        <f>작성용!B1432</f>
        <v>KB손해보험</v>
      </c>
      <c r="F1435" s="57" t="str">
        <f>작성용!C1432</f>
        <v>재평가</v>
      </c>
      <c r="G1435" s="57" t="str">
        <f>작성용!D1432</f>
        <v>미래에셋서부내륙고속도로전문투자형사모특별자산투자신탁1호1종</v>
      </c>
      <c r="H1435" s="58" t="str">
        <f>작성용!E1432</f>
        <v>KBP2020060063</v>
      </c>
      <c r="I1435" s="57" t="str">
        <f>작성용!F1432</f>
        <v>B02</v>
      </c>
      <c r="J1435" s="57">
        <f>작성용!G1432</f>
        <v>0</v>
      </c>
      <c r="K1435" s="57" t="str">
        <f>작성용!H1432</f>
        <v>Y</v>
      </c>
      <c r="L1435" s="57" t="str">
        <f>작성용!N1432</f>
        <v>분기</v>
      </c>
      <c r="M1435" s="56" t="str">
        <f>작성용!U1432</f>
        <v>2025.03.31</v>
      </c>
      <c r="N1435" s="56" t="str">
        <f>작성용!V1432</f>
        <v>사전등록</v>
      </c>
      <c r="O1435" s="56" t="str">
        <f>작성용!W1432</f>
        <v>사전등록</v>
      </c>
      <c r="P1435" s="56" t="str">
        <f>작성용!X1432</f>
        <v>-</v>
      </c>
      <c r="Q1435" s="57" t="str">
        <f>작성용!AD1432</f>
        <v>대체평가3사업본부</v>
      </c>
      <c r="R1435" s="59">
        <f>작성용!AE1432</f>
        <v>0</v>
      </c>
      <c r="S1435" s="57" t="str">
        <f>작성용!AF1432</f>
        <v>대체평가3사업본부</v>
      </c>
      <c r="T1435" s="60" t="str">
        <f>작성용!AG1432</f>
        <v>정은채/김태현</v>
      </c>
      <c r="U1435" s="60" t="str">
        <f>작성용!AH1432</f>
        <v>정은채/김태현</v>
      </c>
      <c r="V1435" s="55">
        <f>작성용!AA1432</f>
        <v>202503</v>
      </c>
      <c r="W1435" s="57" t="str">
        <f>작성용!AC1432</f>
        <v>[T]기타보험기관[1본부]</v>
      </c>
      <c r="X1435" s="57" t="str">
        <f>작성용!O1432</f>
        <v>자산운용기획부정호우주임</v>
      </c>
      <c r="Y1435" s="57" t="str">
        <f>작성용!P1432</f>
        <v>02-6913-3051</v>
      </c>
      <c r="Z1435" s="57" t="str">
        <f>작성용!Q1432</f>
        <v>jieun1977@kbinsure.co.kr</v>
      </c>
      <c r="AA1435" s="55" t="str">
        <f>작성용!AJ1432</f>
        <v>-</v>
      </c>
      <c r="AB1435" s="55">
        <f>작성용!AB1432</f>
        <v>0</v>
      </c>
    </row>
    <row r="1436" spans="1:28" s="11" customFormat="1" ht="16.5" hidden="1" customHeight="1" x14ac:dyDescent="0.3">
      <c r="A1436" s="53">
        <f>작성용!AL1433</f>
        <v>1432</v>
      </c>
      <c r="B1436" s="54" t="str">
        <f>작성용!AI1433</f>
        <v>가평가 : 2024-12-10, 최종가격 : 2025-01-03, 민감도/듀레이션 : 2025-01-10</v>
      </c>
      <c r="C1436" s="55" t="str">
        <f>작성용!AK1433</f>
        <v>개별종목</v>
      </c>
      <c r="D1436" s="56">
        <f>작성용!T1433</f>
        <v>45702</v>
      </c>
      <c r="E1436" s="57" t="str">
        <f>작성용!B1433</f>
        <v>KB손해보험</v>
      </c>
      <c r="F1436" s="57" t="str">
        <f>작성용!C1433</f>
        <v>재평가</v>
      </c>
      <c r="G1436" s="57" t="str">
        <f>작성용!D1433</f>
        <v>칸서스서부내륙고속도로전문투자형사모특별자산투자신탁1호2종</v>
      </c>
      <c r="H1436" s="58" t="str">
        <f>작성용!E1433</f>
        <v>KBP2021120122</v>
      </c>
      <c r="I1436" s="57" t="str">
        <f>작성용!F1433</f>
        <v>B02</v>
      </c>
      <c r="J1436" s="57">
        <f>작성용!G1433</f>
        <v>0</v>
      </c>
      <c r="K1436" s="57" t="str">
        <f>작성용!H1433</f>
        <v>Y</v>
      </c>
      <c r="L1436" s="57" t="str">
        <f>작성용!N1433</f>
        <v>분기</v>
      </c>
      <c r="M1436" s="56" t="str">
        <f>작성용!U1433</f>
        <v>2025.03.31</v>
      </c>
      <c r="N1436" s="56" t="str">
        <f>작성용!V1433</f>
        <v>사전등록</v>
      </c>
      <c r="O1436" s="56" t="str">
        <f>작성용!W1433</f>
        <v>사전등록</v>
      </c>
      <c r="P1436" s="56" t="str">
        <f>작성용!X1433</f>
        <v>-</v>
      </c>
      <c r="Q1436" s="57" t="str">
        <f>작성용!AD1433</f>
        <v>대체평가3사업본부</v>
      </c>
      <c r="R1436" s="59">
        <f>작성용!AE1433</f>
        <v>0</v>
      </c>
      <c r="S1436" s="57" t="str">
        <f>작성용!AF1433</f>
        <v>대체평가3사업본부</v>
      </c>
      <c r="T1436" s="60" t="str">
        <f>작성용!AG1433</f>
        <v>정은채/김태현</v>
      </c>
      <c r="U1436" s="60" t="str">
        <f>작성용!AH1433</f>
        <v>정은채/김태현</v>
      </c>
      <c r="V1436" s="55">
        <f>작성용!AA1433</f>
        <v>202503</v>
      </c>
      <c r="W1436" s="57" t="str">
        <f>작성용!AC1433</f>
        <v>[T]기타보험기관[1본부]</v>
      </c>
      <c r="X1436" s="57" t="str">
        <f>작성용!O1433</f>
        <v>자산운용기획부정호우주임</v>
      </c>
      <c r="Y1436" s="57" t="str">
        <f>작성용!P1433</f>
        <v>02-6913-3051</v>
      </c>
      <c r="Z1436" s="57" t="str">
        <f>작성용!Q1433</f>
        <v>jieun1977@kbinsure.co.kr</v>
      </c>
      <c r="AA1436" s="55" t="str">
        <f>작성용!AJ1433</f>
        <v>-</v>
      </c>
      <c r="AB1436" s="55">
        <f>작성용!AB1433</f>
        <v>0</v>
      </c>
    </row>
    <row r="1437" spans="1:28" s="11" customFormat="1" ht="16.5" hidden="1" customHeight="1" x14ac:dyDescent="0.3">
      <c r="A1437" s="53">
        <f>작성용!AL1434</f>
        <v>1433</v>
      </c>
      <c r="B1437" s="54" t="str">
        <f>작성용!AI1434</f>
        <v>가평가 : 2024-12-10, 최종가격 : 2025-01-03, 민감도/듀레이션 : 2025-01-10</v>
      </c>
      <c r="C1437" s="55" t="str">
        <f>작성용!AK1434</f>
        <v>개별종목</v>
      </c>
      <c r="D1437" s="56">
        <f>작성용!T1434</f>
        <v>45702</v>
      </c>
      <c r="E1437" s="57" t="str">
        <f>작성용!B1434</f>
        <v>KB손해보험</v>
      </c>
      <c r="F1437" s="57" t="str">
        <f>작성용!C1434</f>
        <v>재평가</v>
      </c>
      <c r="G1437" s="57" t="str">
        <f>작성용!D1434</f>
        <v>KB해외투자일반사모부동산투자신탁15호</v>
      </c>
      <c r="H1437" s="58" t="str">
        <f>작성용!E1434</f>
        <v>KBP2021120123</v>
      </c>
      <c r="I1437" s="57" t="str">
        <f>작성용!F1434</f>
        <v>B02</v>
      </c>
      <c r="J1437" s="57">
        <f>작성용!G1434</f>
        <v>0</v>
      </c>
      <c r="K1437" s="57" t="str">
        <f>작성용!H1434</f>
        <v>Y</v>
      </c>
      <c r="L1437" s="57" t="str">
        <f>작성용!N1434</f>
        <v>분기</v>
      </c>
      <c r="M1437" s="56" t="str">
        <f>작성용!U1434</f>
        <v>2025.03.31</v>
      </c>
      <c r="N1437" s="56" t="str">
        <f>작성용!V1434</f>
        <v>사전등록</v>
      </c>
      <c r="O1437" s="56" t="str">
        <f>작성용!W1434</f>
        <v>사전등록</v>
      </c>
      <c r="P1437" s="56" t="str">
        <f>작성용!X1434</f>
        <v>-</v>
      </c>
      <c r="Q1437" s="57" t="str">
        <f>작성용!AD1434</f>
        <v>대체평가3사업본부</v>
      </c>
      <c r="R1437" s="59">
        <f>작성용!AE1434</f>
        <v>0</v>
      </c>
      <c r="S1437" s="57" t="str">
        <f>작성용!AF1434</f>
        <v>대체평가3사업본부</v>
      </c>
      <c r="T1437" s="60" t="str">
        <f>작성용!AG1434</f>
        <v>정은채/김태현</v>
      </c>
      <c r="U1437" s="60" t="str">
        <f>작성용!AH1434</f>
        <v>정은채/김태현</v>
      </c>
      <c r="V1437" s="55">
        <f>작성용!AA1434</f>
        <v>202503</v>
      </c>
      <c r="W1437" s="57" t="str">
        <f>작성용!AC1434</f>
        <v>[T]기타보험기관[1본부]</v>
      </c>
      <c r="X1437" s="57" t="str">
        <f>작성용!O1434</f>
        <v>자산운용기획부정호우주임</v>
      </c>
      <c r="Y1437" s="57" t="str">
        <f>작성용!P1434</f>
        <v>02-6913-3051</v>
      </c>
      <c r="Z1437" s="57" t="str">
        <f>작성용!Q1434</f>
        <v>jieun1977@kbinsure.co.kr</v>
      </c>
      <c r="AA1437" s="55" t="str">
        <f>작성용!AJ1434</f>
        <v>-</v>
      </c>
      <c r="AB1437" s="55">
        <f>작성용!AB1434</f>
        <v>0</v>
      </c>
    </row>
    <row r="1438" spans="1:28" s="11" customFormat="1" ht="16.5" hidden="1" customHeight="1" x14ac:dyDescent="0.3">
      <c r="A1438" s="53">
        <f>작성용!AL1435</f>
        <v>1434</v>
      </c>
      <c r="B1438" s="54" t="str">
        <f>작성용!AI1435</f>
        <v>가평가 : 2024-12-10, 최종가격 : 2025-01-03, 민감도/듀레이션 : 2025-01-10</v>
      </c>
      <c r="C1438" s="55" t="str">
        <f>작성용!AK1435</f>
        <v>개별종목</v>
      </c>
      <c r="D1438" s="56">
        <f>작성용!T1435</f>
        <v>45702</v>
      </c>
      <c r="E1438" s="57" t="str">
        <f>작성용!B1435</f>
        <v>KB손해보험</v>
      </c>
      <c r="F1438" s="57" t="str">
        <f>작성용!C1435</f>
        <v>재평가</v>
      </c>
      <c r="G1438" s="57" t="str">
        <f>작성용!D1435</f>
        <v>파인스트리트글로벌기업금융일반사모11호</v>
      </c>
      <c r="H1438" s="58" t="str">
        <f>작성용!E1435</f>
        <v>KBP2022090034</v>
      </c>
      <c r="I1438" s="57" t="str">
        <f>작성용!F1435</f>
        <v>B02</v>
      </c>
      <c r="J1438" s="57">
        <f>작성용!G1435</f>
        <v>0</v>
      </c>
      <c r="K1438" s="57" t="str">
        <f>작성용!H1435</f>
        <v>Y</v>
      </c>
      <c r="L1438" s="57" t="str">
        <f>작성용!N1435</f>
        <v>분기</v>
      </c>
      <c r="M1438" s="56" t="str">
        <f>작성용!U1435</f>
        <v>2025.03.31</v>
      </c>
      <c r="N1438" s="56" t="str">
        <f>작성용!V1435</f>
        <v>사전등록</v>
      </c>
      <c r="O1438" s="56" t="str">
        <f>작성용!W1435</f>
        <v>사전등록</v>
      </c>
      <c r="P1438" s="56" t="str">
        <f>작성용!X1435</f>
        <v>-</v>
      </c>
      <c r="Q1438" s="57" t="str">
        <f>작성용!AD1435</f>
        <v>대체평가3사업본부</v>
      </c>
      <c r="R1438" s="59">
        <f>작성용!AE1435</f>
        <v>0</v>
      </c>
      <c r="S1438" s="57" t="str">
        <f>작성용!AF1435</f>
        <v>대체평가3사업본부</v>
      </c>
      <c r="T1438" s="60" t="str">
        <f>작성용!AG1435</f>
        <v>정은채/김태현</v>
      </c>
      <c r="U1438" s="60" t="str">
        <f>작성용!AH1435</f>
        <v>정은채/김태현</v>
      </c>
      <c r="V1438" s="55">
        <f>작성용!AA1435</f>
        <v>202503</v>
      </c>
      <c r="W1438" s="57" t="str">
        <f>작성용!AC1435</f>
        <v>[T]기타보험기관[1본부]</v>
      </c>
      <c r="X1438" s="57" t="str">
        <f>작성용!O1435</f>
        <v>자산운용기획부정호우주임</v>
      </c>
      <c r="Y1438" s="57" t="str">
        <f>작성용!P1435</f>
        <v>02-6913-3051</v>
      </c>
      <c r="Z1438" s="57" t="str">
        <f>작성용!Q1435</f>
        <v>jieun1977@kbinsure.co.kr</v>
      </c>
      <c r="AA1438" s="55" t="str">
        <f>작성용!AJ1435</f>
        <v>가평가</v>
      </c>
      <c r="AB1438" s="55">
        <f>작성용!AB1435</f>
        <v>0</v>
      </c>
    </row>
    <row r="1439" spans="1:28" s="11" customFormat="1" ht="16.5" hidden="1" customHeight="1" x14ac:dyDescent="0.3">
      <c r="A1439" s="53">
        <f>작성용!AL1436</f>
        <v>1435</v>
      </c>
      <c r="B1439" s="54" t="str">
        <f>작성용!AI1436</f>
        <v>가평가 : 2024-12-10, 최종가격 : 2025-01-03, 민감도/듀레이션 : 2025-01-10</v>
      </c>
      <c r="C1439" s="55" t="str">
        <f>작성용!AK1436</f>
        <v>개별종목</v>
      </c>
      <c r="D1439" s="56">
        <f>작성용!T1436</f>
        <v>45702</v>
      </c>
      <c r="E1439" s="57" t="str">
        <f>작성용!B1436</f>
        <v>KB손해보험</v>
      </c>
      <c r="F1439" s="57" t="str">
        <f>작성용!C1436</f>
        <v>재평가</v>
      </c>
      <c r="G1439" s="57" t="str">
        <f>작성용!D1436</f>
        <v>이지스디더블유에스미국중순위크레딧일반사모464호</v>
      </c>
      <c r="H1439" s="58" t="str">
        <f>작성용!E1436</f>
        <v>KBP2022090035</v>
      </c>
      <c r="I1439" s="57" t="str">
        <f>작성용!F1436</f>
        <v>B02</v>
      </c>
      <c r="J1439" s="57">
        <f>작성용!G1436</f>
        <v>0</v>
      </c>
      <c r="K1439" s="57" t="str">
        <f>작성용!H1436</f>
        <v>Y</v>
      </c>
      <c r="L1439" s="57" t="str">
        <f>작성용!N1436</f>
        <v>분기</v>
      </c>
      <c r="M1439" s="56" t="str">
        <f>작성용!U1436</f>
        <v>2025.03.31</v>
      </c>
      <c r="N1439" s="56" t="str">
        <f>작성용!V1436</f>
        <v>사전등록</v>
      </c>
      <c r="O1439" s="56" t="str">
        <f>작성용!W1436</f>
        <v>사전등록</v>
      </c>
      <c r="P1439" s="56" t="str">
        <f>작성용!X1436</f>
        <v>-</v>
      </c>
      <c r="Q1439" s="57" t="str">
        <f>작성용!AD1436</f>
        <v>대체평가3사업본부</v>
      </c>
      <c r="R1439" s="59">
        <f>작성용!AE1436</f>
        <v>0</v>
      </c>
      <c r="S1439" s="57" t="str">
        <f>작성용!AF1436</f>
        <v>대체평가3사업본부</v>
      </c>
      <c r="T1439" s="60" t="str">
        <f>작성용!AG1436</f>
        <v>정은채/김태현</v>
      </c>
      <c r="U1439" s="60" t="str">
        <f>작성용!AH1436</f>
        <v>정은채/김태현</v>
      </c>
      <c r="V1439" s="55">
        <f>작성용!AA1436</f>
        <v>202503</v>
      </c>
      <c r="W1439" s="57" t="str">
        <f>작성용!AC1436</f>
        <v>[T]기타보험기관[1본부]</v>
      </c>
      <c r="X1439" s="57" t="str">
        <f>작성용!O1436</f>
        <v>자산운용기획부정호우주임</v>
      </c>
      <c r="Y1439" s="57" t="str">
        <f>작성용!P1436</f>
        <v>02-6913-3051</v>
      </c>
      <c r="Z1439" s="57" t="str">
        <f>작성용!Q1436</f>
        <v>jieun1977@kbinsure.co.kr</v>
      </c>
      <c r="AA1439" s="55" t="str">
        <f>작성용!AJ1436</f>
        <v>-</v>
      </c>
      <c r="AB1439" s="55">
        <f>작성용!AB1436</f>
        <v>0</v>
      </c>
    </row>
    <row r="1440" spans="1:28" s="11" customFormat="1" ht="16.5" hidden="1" customHeight="1" x14ac:dyDescent="0.3">
      <c r="A1440" s="53">
        <f>작성용!AL1437</f>
        <v>1436</v>
      </c>
      <c r="B1440" s="54" t="str">
        <f>작성용!AI1437</f>
        <v>가평가 : 2024-12-10, 최종가격 : 2025-01-03, 민감도/듀레이션 : 2025-01-10</v>
      </c>
      <c r="C1440" s="55" t="str">
        <f>작성용!AK1437</f>
        <v>개별종목</v>
      </c>
      <c r="D1440" s="56">
        <f>작성용!T1437</f>
        <v>45702</v>
      </c>
      <c r="E1440" s="57" t="str">
        <f>작성용!B1437</f>
        <v>KB손해보험</v>
      </c>
      <c r="F1440" s="57" t="str">
        <f>작성용!C1437</f>
        <v>재평가</v>
      </c>
      <c r="G1440" s="57" t="str">
        <f>작성용!D1437</f>
        <v>파인스트리트글로벌일반사모투자신탁9호</v>
      </c>
      <c r="H1440" s="58" t="str">
        <f>작성용!E1437</f>
        <v>KBP2022090036</v>
      </c>
      <c r="I1440" s="57" t="str">
        <f>작성용!F1437</f>
        <v>B02</v>
      </c>
      <c r="J1440" s="57">
        <f>작성용!G1437</f>
        <v>0</v>
      </c>
      <c r="K1440" s="57" t="str">
        <f>작성용!H1437</f>
        <v>Y</v>
      </c>
      <c r="L1440" s="57" t="str">
        <f>작성용!N1437</f>
        <v>분기</v>
      </c>
      <c r="M1440" s="56" t="str">
        <f>작성용!U1437</f>
        <v>2025.03.31</v>
      </c>
      <c r="N1440" s="56" t="str">
        <f>작성용!V1437</f>
        <v>사전등록</v>
      </c>
      <c r="O1440" s="56" t="str">
        <f>작성용!W1437</f>
        <v>사전등록</v>
      </c>
      <c r="P1440" s="56" t="str">
        <f>작성용!X1437</f>
        <v>-</v>
      </c>
      <c r="Q1440" s="57" t="str">
        <f>작성용!AD1437</f>
        <v>대체평가3사업본부</v>
      </c>
      <c r="R1440" s="59">
        <f>작성용!AE1437</f>
        <v>0</v>
      </c>
      <c r="S1440" s="57" t="str">
        <f>작성용!AF1437</f>
        <v>대체평가3사업본부</v>
      </c>
      <c r="T1440" s="60" t="str">
        <f>작성용!AG1437</f>
        <v>정은채/김태현</v>
      </c>
      <c r="U1440" s="60" t="str">
        <f>작성용!AH1437</f>
        <v>정은채/김태현</v>
      </c>
      <c r="V1440" s="55">
        <f>작성용!AA1437</f>
        <v>202503</v>
      </c>
      <c r="W1440" s="57" t="str">
        <f>작성용!AC1437</f>
        <v>[T]기타보험기관[1본부]</v>
      </c>
      <c r="X1440" s="57" t="str">
        <f>작성용!O1437</f>
        <v>자산운용기획부정호우주임</v>
      </c>
      <c r="Y1440" s="57" t="str">
        <f>작성용!P1437</f>
        <v>02-6913-3051</v>
      </c>
      <c r="Z1440" s="57" t="str">
        <f>작성용!Q1437</f>
        <v>jieun1977@kbinsure.co.kr</v>
      </c>
      <c r="AA1440" s="55" t="str">
        <f>작성용!AJ1437</f>
        <v>-</v>
      </c>
      <c r="AB1440" s="55">
        <f>작성용!AB1437</f>
        <v>0</v>
      </c>
    </row>
    <row r="1441" spans="1:28" s="11" customFormat="1" ht="16.5" hidden="1" customHeight="1" x14ac:dyDescent="0.3">
      <c r="A1441" s="53">
        <f>작성용!AL1438</f>
        <v>1437</v>
      </c>
      <c r="B1441" s="54" t="str">
        <f>작성용!AI1438</f>
        <v>가평가 : 2024-12-10, 최종가격 : 2025-01-03, 민감도/듀레이션 : 2025-01-10</v>
      </c>
      <c r="C1441" s="55" t="str">
        <f>작성용!AK1438</f>
        <v>개별종목</v>
      </c>
      <c r="D1441" s="56">
        <f>작성용!T1438</f>
        <v>45702</v>
      </c>
      <c r="E1441" s="57" t="str">
        <f>작성용!B1438</f>
        <v>KB손해보험</v>
      </c>
      <c r="F1441" s="57" t="str">
        <f>작성용!C1438</f>
        <v>재평가</v>
      </c>
      <c r="G1441" s="57" t="str">
        <f>작성용!D1438</f>
        <v>신한ICGSEIV일반사모투자신탁제1호</v>
      </c>
      <c r="H1441" s="58" t="str">
        <f>작성용!E1438</f>
        <v>KBP2022090037</v>
      </c>
      <c r="I1441" s="57" t="str">
        <f>작성용!F1438</f>
        <v>B02</v>
      </c>
      <c r="J1441" s="57">
        <f>작성용!G1438</f>
        <v>0</v>
      </c>
      <c r="K1441" s="57" t="str">
        <f>작성용!H1438</f>
        <v>Y</v>
      </c>
      <c r="L1441" s="57" t="str">
        <f>작성용!N1438</f>
        <v>분기</v>
      </c>
      <c r="M1441" s="56" t="str">
        <f>작성용!U1438</f>
        <v>2025.03.31</v>
      </c>
      <c r="N1441" s="56" t="str">
        <f>작성용!V1438</f>
        <v>사전등록</v>
      </c>
      <c r="O1441" s="56" t="str">
        <f>작성용!W1438</f>
        <v>사전등록</v>
      </c>
      <c r="P1441" s="56" t="str">
        <f>작성용!X1438</f>
        <v>-</v>
      </c>
      <c r="Q1441" s="57" t="str">
        <f>작성용!AD1438</f>
        <v>대체평가3사업본부</v>
      </c>
      <c r="R1441" s="59">
        <f>작성용!AE1438</f>
        <v>0</v>
      </c>
      <c r="S1441" s="57" t="str">
        <f>작성용!AF1438</f>
        <v>대체평가3사업본부</v>
      </c>
      <c r="T1441" s="60" t="str">
        <f>작성용!AG1438</f>
        <v>정은채/김태현</v>
      </c>
      <c r="U1441" s="60" t="str">
        <f>작성용!AH1438</f>
        <v>정은채/김태현</v>
      </c>
      <c r="V1441" s="55">
        <f>작성용!AA1438</f>
        <v>202503</v>
      </c>
      <c r="W1441" s="57" t="str">
        <f>작성용!AC1438</f>
        <v>[T]기타보험기관[1본부]</v>
      </c>
      <c r="X1441" s="57" t="str">
        <f>작성용!O1438</f>
        <v>자산운용기획부정호우주임</v>
      </c>
      <c r="Y1441" s="57" t="str">
        <f>작성용!P1438</f>
        <v>02-6913-3051</v>
      </c>
      <c r="Z1441" s="57" t="str">
        <f>작성용!Q1438</f>
        <v>jieun1977@kbinsure.co.kr</v>
      </c>
      <c r="AA1441" s="55" t="str">
        <f>작성용!AJ1438</f>
        <v>가평가</v>
      </c>
      <c r="AB1441" s="55">
        <f>작성용!AB1438</f>
        <v>0</v>
      </c>
    </row>
    <row r="1442" spans="1:28" s="11" customFormat="1" ht="16.5" hidden="1" customHeight="1" x14ac:dyDescent="0.3">
      <c r="A1442" s="53">
        <f>작성용!AL1439</f>
        <v>1438</v>
      </c>
      <c r="B1442" s="54" t="str">
        <f>작성용!AI1439</f>
        <v>가평가 : 2024-12-10, 최종가격 : 2025-01-03, 민감도/듀레이션 : 2025-01-10</v>
      </c>
      <c r="C1442" s="55" t="str">
        <f>작성용!AK1439</f>
        <v>개별종목</v>
      </c>
      <c r="D1442" s="56">
        <f>작성용!T1439</f>
        <v>45702</v>
      </c>
      <c r="E1442" s="57" t="str">
        <f>작성용!B1439</f>
        <v>KB손해보험</v>
      </c>
      <c r="F1442" s="57" t="str">
        <f>작성용!C1439</f>
        <v>재평가</v>
      </c>
      <c r="G1442" s="57" t="str">
        <f>작성용!D1439</f>
        <v>한화글로벌인프라일반사모특별자산투자신탁33호</v>
      </c>
      <c r="H1442" s="58" t="str">
        <f>작성용!E1439</f>
        <v>KBP2022090032</v>
      </c>
      <c r="I1442" s="57" t="str">
        <f>작성용!F1439</f>
        <v>B02</v>
      </c>
      <c r="J1442" s="57">
        <f>작성용!G1439</f>
        <v>0</v>
      </c>
      <c r="K1442" s="57" t="str">
        <f>작성용!H1439</f>
        <v>Y</v>
      </c>
      <c r="L1442" s="57" t="str">
        <f>작성용!N1439</f>
        <v>분기</v>
      </c>
      <c r="M1442" s="56" t="str">
        <f>작성용!U1439</f>
        <v>2025.03.31</v>
      </c>
      <c r="N1442" s="56" t="str">
        <f>작성용!V1439</f>
        <v>사전등록</v>
      </c>
      <c r="O1442" s="56" t="str">
        <f>작성용!W1439</f>
        <v>사전등록</v>
      </c>
      <c r="P1442" s="56" t="str">
        <f>작성용!X1439</f>
        <v>-</v>
      </c>
      <c r="Q1442" s="57" t="str">
        <f>작성용!AD1439</f>
        <v>대체평가3사업본부</v>
      </c>
      <c r="R1442" s="59">
        <f>작성용!AE1439</f>
        <v>0</v>
      </c>
      <c r="S1442" s="57" t="str">
        <f>작성용!AF1439</f>
        <v>대체평가3사업본부</v>
      </c>
      <c r="T1442" s="60" t="str">
        <f>작성용!AG1439</f>
        <v>정은채/김태현</v>
      </c>
      <c r="U1442" s="60" t="str">
        <f>작성용!AH1439</f>
        <v>정은채/김태현</v>
      </c>
      <c r="V1442" s="55">
        <f>작성용!AA1439</f>
        <v>202503</v>
      </c>
      <c r="W1442" s="57" t="str">
        <f>작성용!AC1439</f>
        <v>[T]기타보험기관[1본부]</v>
      </c>
      <c r="X1442" s="57" t="str">
        <f>작성용!O1439</f>
        <v>자산운용기획부정호우주임</v>
      </c>
      <c r="Y1442" s="57" t="str">
        <f>작성용!P1439</f>
        <v>02-6913-3051</v>
      </c>
      <c r="Z1442" s="57" t="str">
        <f>작성용!Q1439</f>
        <v>jieun1977@kbinsure.co.kr</v>
      </c>
      <c r="AA1442" s="55" t="str">
        <f>작성용!AJ1439</f>
        <v>-</v>
      </c>
      <c r="AB1442" s="55">
        <f>작성용!AB1439</f>
        <v>0</v>
      </c>
    </row>
    <row r="1443" spans="1:28" s="11" customFormat="1" ht="16.5" hidden="1" customHeight="1" x14ac:dyDescent="0.3">
      <c r="A1443" s="53">
        <f>작성용!AL1440</f>
        <v>1439</v>
      </c>
      <c r="B1443" s="54" t="str">
        <f>작성용!AI1440</f>
        <v>가평가 : 2024-12-10, 최종가격 : 2025-01-03, 민감도/듀레이션 : 2025-01-10</v>
      </c>
      <c r="C1443" s="55" t="str">
        <f>작성용!AK1440</f>
        <v>개별종목</v>
      </c>
      <c r="D1443" s="56">
        <f>작성용!T1440</f>
        <v>45702</v>
      </c>
      <c r="E1443" s="57" t="str">
        <f>작성용!B1440</f>
        <v>KB손해보험</v>
      </c>
      <c r="F1443" s="57" t="str">
        <f>작성용!C1440</f>
        <v>재평가</v>
      </c>
      <c r="G1443" s="57" t="str">
        <f>작성용!D1440</f>
        <v>KB유럽리뉴어블일반사모투자신탁제3호</v>
      </c>
      <c r="H1443" s="58" t="str">
        <f>작성용!E1440</f>
        <v>KBP2022090069</v>
      </c>
      <c r="I1443" s="57" t="str">
        <f>작성용!F1440</f>
        <v>B02</v>
      </c>
      <c r="J1443" s="57">
        <f>작성용!G1440</f>
        <v>0</v>
      </c>
      <c r="K1443" s="57" t="str">
        <f>작성용!H1440</f>
        <v>Y</v>
      </c>
      <c r="L1443" s="57" t="str">
        <f>작성용!N1440</f>
        <v>분기</v>
      </c>
      <c r="M1443" s="56" t="str">
        <f>작성용!U1440</f>
        <v>2025.03.31</v>
      </c>
      <c r="N1443" s="56" t="str">
        <f>작성용!V1440</f>
        <v>사전등록</v>
      </c>
      <c r="O1443" s="56" t="str">
        <f>작성용!W1440</f>
        <v>사전등록</v>
      </c>
      <c r="P1443" s="56" t="str">
        <f>작성용!X1440</f>
        <v>-</v>
      </c>
      <c r="Q1443" s="57" t="str">
        <f>작성용!AD1440</f>
        <v>대체평가3사업본부</v>
      </c>
      <c r="R1443" s="59">
        <f>작성용!AE1440</f>
        <v>0</v>
      </c>
      <c r="S1443" s="57" t="str">
        <f>작성용!AF1440</f>
        <v>대체평가3사업본부</v>
      </c>
      <c r="T1443" s="60" t="str">
        <f>작성용!AG1440</f>
        <v>정은채/김태현</v>
      </c>
      <c r="U1443" s="60" t="str">
        <f>작성용!AH1440</f>
        <v>정은채/김태현</v>
      </c>
      <c r="V1443" s="55">
        <f>작성용!AA1440</f>
        <v>202503</v>
      </c>
      <c r="W1443" s="57" t="str">
        <f>작성용!AC1440</f>
        <v>[T]기타보험기관[1본부]</v>
      </c>
      <c r="X1443" s="57" t="str">
        <f>작성용!O1440</f>
        <v>자산운용기획부정호우주임</v>
      </c>
      <c r="Y1443" s="57" t="str">
        <f>작성용!P1440</f>
        <v>02-6913-3051</v>
      </c>
      <c r="Z1443" s="57" t="str">
        <f>작성용!Q1440</f>
        <v>jieun1977@kbinsure.co.kr</v>
      </c>
      <c r="AA1443" s="55" t="str">
        <f>작성용!AJ1440</f>
        <v>-</v>
      </c>
      <c r="AB1443" s="55">
        <f>작성용!AB1440</f>
        <v>0</v>
      </c>
    </row>
    <row r="1444" spans="1:28" s="11" customFormat="1" ht="16.5" hidden="1" customHeight="1" x14ac:dyDescent="0.3">
      <c r="A1444" s="53">
        <f>작성용!AL1441</f>
        <v>1440</v>
      </c>
      <c r="B1444" s="54" t="str">
        <f>작성용!AI1441</f>
        <v>가평가 : 2024-12-10, 최종가격 : 2025-01-03, 민감도/듀레이션 : 2025-01-10</v>
      </c>
      <c r="C1444" s="55" t="str">
        <f>작성용!AK1441</f>
        <v>개별종목</v>
      </c>
      <c r="D1444" s="56">
        <f>작성용!T1441</f>
        <v>45702</v>
      </c>
      <c r="E1444" s="57" t="str">
        <f>작성용!B1441</f>
        <v>KB손해보험</v>
      </c>
      <c r="F1444" s="57" t="str">
        <f>작성용!C1441</f>
        <v>재평가</v>
      </c>
      <c r="G1444" s="57" t="str">
        <f>작성용!D1441</f>
        <v>파인스트리트글로벌일반사모투자신탁10-4호</v>
      </c>
      <c r="H1444" s="58" t="str">
        <f>작성용!E1441</f>
        <v>KBP2022090070</v>
      </c>
      <c r="I1444" s="57" t="str">
        <f>작성용!F1441</f>
        <v>B02</v>
      </c>
      <c r="J1444" s="57">
        <f>작성용!G1441</f>
        <v>0</v>
      </c>
      <c r="K1444" s="57" t="str">
        <f>작성용!H1441</f>
        <v>Y</v>
      </c>
      <c r="L1444" s="57" t="str">
        <f>작성용!N1441</f>
        <v>분기</v>
      </c>
      <c r="M1444" s="56" t="str">
        <f>작성용!U1441</f>
        <v>2025.03.31</v>
      </c>
      <c r="N1444" s="56" t="str">
        <f>작성용!V1441</f>
        <v>사전등록</v>
      </c>
      <c r="O1444" s="56" t="str">
        <f>작성용!W1441</f>
        <v>사전등록</v>
      </c>
      <c r="P1444" s="56" t="str">
        <f>작성용!X1441</f>
        <v>-</v>
      </c>
      <c r="Q1444" s="57" t="str">
        <f>작성용!AD1441</f>
        <v>대체평가3사업본부</v>
      </c>
      <c r="R1444" s="59">
        <f>작성용!AE1441</f>
        <v>0</v>
      </c>
      <c r="S1444" s="57" t="str">
        <f>작성용!AF1441</f>
        <v>대체평가3사업본부</v>
      </c>
      <c r="T1444" s="60" t="str">
        <f>작성용!AG1441</f>
        <v>정은채/김태현</v>
      </c>
      <c r="U1444" s="60" t="str">
        <f>작성용!AH1441</f>
        <v>정은채/김태현</v>
      </c>
      <c r="V1444" s="55">
        <f>작성용!AA1441</f>
        <v>202503</v>
      </c>
      <c r="W1444" s="57" t="str">
        <f>작성용!AC1441</f>
        <v>[T]기타보험기관[1본부]</v>
      </c>
      <c r="X1444" s="57" t="str">
        <f>작성용!O1441</f>
        <v>자산운용기획부정호우주임</v>
      </c>
      <c r="Y1444" s="57" t="str">
        <f>작성용!P1441</f>
        <v>02-6913-3051</v>
      </c>
      <c r="Z1444" s="57" t="str">
        <f>작성용!Q1441</f>
        <v>jieun1977@kbinsure.co.kr</v>
      </c>
      <c r="AA1444" s="55" t="str">
        <f>작성용!AJ1441</f>
        <v>-</v>
      </c>
      <c r="AB1444" s="55">
        <f>작성용!AB1441</f>
        <v>0</v>
      </c>
    </row>
    <row r="1445" spans="1:28" s="11" customFormat="1" ht="16.5" hidden="1" customHeight="1" x14ac:dyDescent="0.3">
      <c r="A1445" s="53">
        <f>작성용!AL1442</f>
        <v>1441</v>
      </c>
      <c r="B1445" s="54" t="str">
        <f>작성용!AI1442</f>
        <v>가평가 : 2024-12-10, 최종가격 : 2025-01-03, 민감도/듀레이션 : 2025-01-10</v>
      </c>
      <c r="C1445" s="55" t="str">
        <f>작성용!AK1442</f>
        <v>개별종목</v>
      </c>
      <c r="D1445" s="56">
        <f>작성용!T1442</f>
        <v>45702</v>
      </c>
      <c r="E1445" s="57" t="str">
        <f>작성용!B1442</f>
        <v>KB손해보험</v>
      </c>
      <c r="F1445" s="57" t="str">
        <f>작성용!C1442</f>
        <v>재평가</v>
      </c>
      <c r="G1445" s="57" t="str">
        <f>작성용!D1442</f>
        <v>신한AIM부동산일반투자형사모투자신탁제25-D호</v>
      </c>
      <c r="H1445" s="58" t="str">
        <f>작성용!E1442</f>
        <v>KBP2022120030</v>
      </c>
      <c r="I1445" s="57" t="str">
        <f>작성용!F1442</f>
        <v>B02</v>
      </c>
      <c r="J1445" s="57">
        <f>작성용!G1442</f>
        <v>0</v>
      </c>
      <c r="K1445" s="57" t="str">
        <f>작성용!H1442</f>
        <v>Y</v>
      </c>
      <c r="L1445" s="57" t="str">
        <f>작성용!N1442</f>
        <v>분기</v>
      </c>
      <c r="M1445" s="56" t="str">
        <f>작성용!U1442</f>
        <v>2025.03.31</v>
      </c>
      <c r="N1445" s="56" t="str">
        <f>작성용!V1442</f>
        <v>사전등록</v>
      </c>
      <c r="O1445" s="56" t="str">
        <f>작성용!W1442</f>
        <v>사전등록</v>
      </c>
      <c r="P1445" s="56" t="str">
        <f>작성용!X1442</f>
        <v>-</v>
      </c>
      <c r="Q1445" s="57" t="str">
        <f>작성용!AD1442</f>
        <v>대체평가3사업본부</v>
      </c>
      <c r="R1445" s="59">
        <f>작성용!AE1442</f>
        <v>0</v>
      </c>
      <c r="S1445" s="57" t="str">
        <f>작성용!AF1442</f>
        <v>대체평가3사업본부</v>
      </c>
      <c r="T1445" s="60" t="str">
        <f>작성용!AG1442</f>
        <v>정은채/김태현</v>
      </c>
      <c r="U1445" s="60" t="str">
        <f>작성용!AH1442</f>
        <v>정은채/김태현</v>
      </c>
      <c r="V1445" s="55">
        <f>작성용!AA1442</f>
        <v>202503</v>
      </c>
      <c r="W1445" s="57" t="str">
        <f>작성용!AC1442</f>
        <v>[T]기타보험기관[1본부]</v>
      </c>
      <c r="X1445" s="57" t="str">
        <f>작성용!O1442</f>
        <v>자산운용기획부정호우주임</v>
      </c>
      <c r="Y1445" s="57" t="str">
        <f>작성용!P1442</f>
        <v>02-6913-3051</v>
      </c>
      <c r="Z1445" s="57" t="str">
        <f>작성용!Q1442</f>
        <v>jieun1977@kbinsure.co.kr</v>
      </c>
      <c r="AA1445" s="55" t="str">
        <f>작성용!AJ1442</f>
        <v>-</v>
      </c>
      <c r="AB1445" s="55">
        <f>작성용!AB1442</f>
        <v>0</v>
      </c>
    </row>
    <row r="1446" spans="1:28" s="11" customFormat="1" ht="16.5" hidden="1" customHeight="1" x14ac:dyDescent="0.3">
      <c r="A1446" s="53">
        <f>작성용!AL1443</f>
        <v>1442</v>
      </c>
      <c r="B1446" s="54" t="str">
        <f>작성용!AI1443</f>
        <v>가평가 : 2024-12-10, 최종가격 : 2025-01-03, 민감도/듀레이션 : 2025-01-10</v>
      </c>
      <c r="C1446" s="55" t="str">
        <f>작성용!AK1443</f>
        <v>개별종목</v>
      </c>
      <c r="D1446" s="56">
        <f>작성용!T1443</f>
        <v>45702</v>
      </c>
      <c r="E1446" s="57" t="str">
        <f>작성용!B1443</f>
        <v>KB손해보험</v>
      </c>
      <c r="F1446" s="57" t="str">
        <f>작성용!C1443</f>
        <v>재평가</v>
      </c>
      <c r="G1446" s="57" t="str">
        <f>작성용!D1443</f>
        <v>NH-AMUNDI호주인프라일반사모투자신탁제4호</v>
      </c>
      <c r="H1446" s="58" t="str">
        <f>작성용!E1443</f>
        <v>KBP2022120031</v>
      </c>
      <c r="I1446" s="57" t="str">
        <f>작성용!F1443</f>
        <v>B02</v>
      </c>
      <c r="J1446" s="57">
        <f>작성용!G1443</f>
        <v>0</v>
      </c>
      <c r="K1446" s="57" t="str">
        <f>작성용!H1443</f>
        <v>Y</v>
      </c>
      <c r="L1446" s="57" t="str">
        <f>작성용!N1443</f>
        <v>분기</v>
      </c>
      <c r="M1446" s="56" t="str">
        <f>작성용!U1443</f>
        <v>2025.03.31</v>
      </c>
      <c r="N1446" s="56" t="str">
        <f>작성용!V1443</f>
        <v>사전등록</v>
      </c>
      <c r="O1446" s="56" t="str">
        <f>작성용!W1443</f>
        <v>사전등록</v>
      </c>
      <c r="P1446" s="56" t="str">
        <f>작성용!X1443</f>
        <v>-</v>
      </c>
      <c r="Q1446" s="57" t="str">
        <f>작성용!AD1443</f>
        <v>대체평가3사업본부</v>
      </c>
      <c r="R1446" s="59">
        <f>작성용!AE1443</f>
        <v>0</v>
      </c>
      <c r="S1446" s="57" t="str">
        <f>작성용!AF1443</f>
        <v>대체평가3사업본부</v>
      </c>
      <c r="T1446" s="60" t="str">
        <f>작성용!AG1443</f>
        <v>정은채/김태현</v>
      </c>
      <c r="U1446" s="60" t="str">
        <f>작성용!AH1443</f>
        <v>정은채/김태현</v>
      </c>
      <c r="V1446" s="55">
        <f>작성용!AA1443</f>
        <v>202503</v>
      </c>
      <c r="W1446" s="57" t="str">
        <f>작성용!AC1443</f>
        <v>[T]기타보험기관[1본부]</v>
      </c>
      <c r="X1446" s="57" t="str">
        <f>작성용!O1443</f>
        <v>자산운용기획부정호우주임</v>
      </c>
      <c r="Y1446" s="57" t="str">
        <f>작성용!P1443</f>
        <v>02-6913-3051</v>
      </c>
      <c r="Z1446" s="57" t="str">
        <f>작성용!Q1443</f>
        <v>jieun1977@kbinsure.co.kr</v>
      </c>
      <c r="AA1446" s="55" t="str">
        <f>작성용!AJ1443</f>
        <v>-</v>
      </c>
      <c r="AB1446" s="55">
        <f>작성용!AB1443</f>
        <v>0</v>
      </c>
    </row>
    <row r="1447" spans="1:28" s="11" customFormat="1" ht="16.5" hidden="1" customHeight="1" x14ac:dyDescent="0.3">
      <c r="A1447" s="53">
        <f>작성용!AL1444</f>
        <v>1443</v>
      </c>
      <c r="B1447" s="54" t="str">
        <f>작성용!AI1444</f>
        <v>가평가 : 2024-12-10, 최종가격 : 2025-01-03, 민감도/듀레이션 : 2025-01-10</v>
      </c>
      <c r="C1447" s="55" t="str">
        <f>작성용!AK1444</f>
        <v>개별종목</v>
      </c>
      <c r="D1447" s="56">
        <f>작성용!T1444</f>
        <v>45702</v>
      </c>
      <c r="E1447" s="57" t="str">
        <f>작성용!B1444</f>
        <v>KB손해보험</v>
      </c>
      <c r="F1447" s="57" t="str">
        <f>작성용!C1444</f>
        <v>재평가</v>
      </c>
      <c r="G1447" s="57" t="str">
        <f>작성용!D1444</f>
        <v>NH-AMUNDI글로벌코어인프라일반사모특별자산투자신탁3호</v>
      </c>
      <c r="H1447" s="58" t="str">
        <f>작성용!E1444</f>
        <v>KBP2022060122</v>
      </c>
      <c r="I1447" s="57" t="str">
        <f>작성용!F1444</f>
        <v>B02</v>
      </c>
      <c r="J1447" s="57">
        <f>작성용!G1444</f>
        <v>0</v>
      </c>
      <c r="K1447" s="57" t="str">
        <f>작성용!H1444</f>
        <v>Y</v>
      </c>
      <c r="L1447" s="57" t="str">
        <f>작성용!N1444</f>
        <v>분기</v>
      </c>
      <c r="M1447" s="56" t="str">
        <f>작성용!U1444</f>
        <v>2025.03.31</v>
      </c>
      <c r="N1447" s="56" t="str">
        <f>작성용!V1444</f>
        <v>사전등록</v>
      </c>
      <c r="O1447" s="56" t="str">
        <f>작성용!W1444</f>
        <v>사전등록</v>
      </c>
      <c r="P1447" s="56" t="str">
        <f>작성용!X1444</f>
        <v>-</v>
      </c>
      <c r="Q1447" s="57" t="str">
        <f>작성용!AD1444</f>
        <v>대체평가3사업본부</v>
      </c>
      <c r="R1447" s="59">
        <f>작성용!AE1444</f>
        <v>0</v>
      </c>
      <c r="S1447" s="57" t="str">
        <f>작성용!AF1444</f>
        <v>대체평가3사업본부</v>
      </c>
      <c r="T1447" s="60" t="str">
        <f>작성용!AG1444</f>
        <v>정은채/김태현</v>
      </c>
      <c r="U1447" s="60" t="str">
        <f>작성용!AH1444</f>
        <v>정은채/김태현</v>
      </c>
      <c r="V1447" s="55">
        <f>작성용!AA1444</f>
        <v>202503</v>
      </c>
      <c r="W1447" s="57" t="str">
        <f>작성용!AC1444</f>
        <v>[T]기타보험기관[1본부]</v>
      </c>
      <c r="X1447" s="57" t="str">
        <f>작성용!O1444</f>
        <v>자산운용기획부정호우주임</v>
      </c>
      <c r="Y1447" s="57" t="str">
        <f>작성용!P1444</f>
        <v>02-6913-3051</v>
      </c>
      <c r="Z1447" s="57" t="str">
        <f>작성용!Q1444</f>
        <v>jieun1977@kbinsure.co.kr</v>
      </c>
      <c r="AA1447" s="55" t="str">
        <f>작성용!AJ1444</f>
        <v>가평가</v>
      </c>
      <c r="AB1447" s="55">
        <f>작성용!AB1444</f>
        <v>0</v>
      </c>
    </row>
    <row r="1448" spans="1:28" s="11" customFormat="1" ht="16.5" hidden="1" customHeight="1" x14ac:dyDescent="0.3">
      <c r="A1448" s="53">
        <f>작성용!AL1445</f>
        <v>1444</v>
      </c>
      <c r="B1448" s="54" t="str">
        <f>작성용!AI1445</f>
        <v>가평가 : 2024-12-10, 최종가격 : 2025-01-03, 민감도/듀레이션 : 2025-01-10</v>
      </c>
      <c r="C1448" s="55" t="str">
        <f>작성용!AK1445</f>
        <v>개별종목</v>
      </c>
      <c r="D1448" s="56">
        <f>작성용!T1445</f>
        <v>45702</v>
      </c>
      <c r="E1448" s="57" t="str">
        <f>작성용!B1445</f>
        <v>KB손해보험</v>
      </c>
      <c r="F1448" s="57" t="str">
        <f>작성용!C1445</f>
        <v>재평가</v>
      </c>
      <c r="G1448" s="57" t="str">
        <f>작성용!D1445</f>
        <v>파인트리스페셜시튜에이션즈제10호사모투자</v>
      </c>
      <c r="H1448" s="58">
        <f>작성용!E1445</f>
        <v>1101130036152</v>
      </c>
      <c r="I1448" s="57" t="str">
        <f>작성용!F1445</f>
        <v>B02</v>
      </c>
      <c r="J1448" s="57">
        <f>작성용!G1445</f>
        <v>0</v>
      </c>
      <c r="K1448" s="57" t="str">
        <f>작성용!H1445</f>
        <v>Y</v>
      </c>
      <c r="L1448" s="57" t="str">
        <f>작성용!N1445</f>
        <v>분기</v>
      </c>
      <c r="M1448" s="56" t="str">
        <f>작성용!U1445</f>
        <v>2025.03.31</v>
      </c>
      <c r="N1448" s="56" t="str">
        <f>작성용!V1445</f>
        <v>사전등록</v>
      </c>
      <c r="O1448" s="56" t="str">
        <f>작성용!W1445</f>
        <v>사전등록</v>
      </c>
      <c r="P1448" s="56" t="str">
        <f>작성용!X1445</f>
        <v>-</v>
      </c>
      <c r="Q1448" s="57" t="str">
        <f>작성용!AD1445</f>
        <v>대체평가3사업본부</v>
      </c>
      <c r="R1448" s="59">
        <f>작성용!AE1445</f>
        <v>0</v>
      </c>
      <c r="S1448" s="57" t="str">
        <f>작성용!AF1445</f>
        <v>대체평가3사업본부</v>
      </c>
      <c r="T1448" s="60" t="str">
        <f>작성용!AG1445</f>
        <v>정은채/김태현</v>
      </c>
      <c r="U1448" s="60" t="str">
        <f>작성용!AH1445</f>
        <v>정은채/김태현</v>
      </c>
      <c r="V1448" s="55">
        <f>작성용!AA1445</f>
        <v>202503</v>
      </c>
      <c r="W1448" s="57" t="str">
        <f>작성용!AC1445</f>
        <v>[T]기타보험기관[1본부]</v>
      </c>
      <c r="X1448" s="57" t="str">
        <f>작성용!O1445</f>
        <v>자산운용기획부정호우주임</v>
      </c>
      <c r="Y1448" s="57" t="str">
        <f>작성용!P1445</f>
        <v>02-6913-3051</v>
      </c>
      <c r="Z1448" s="57" t="str">
        <f>작성용!Q1445</f>
        <v>jieun1977@kbinsure.co.kr</v>
      </c>
      <c r="AA1448" s="55" t="str">
        <f>작성용!AJ1445</f>
        <v>가평가</v>
      </c>
      <c r="AB1448" s="55">
        <f>작성용!AB1445</f>
        <v>0</v>
      </c>
    </row>
    <row r="1449" spans="1:28" s="11" customFormat="1" ht="16.5" hidden="1" customHeight="1" x14ac:dyDescent="0.3">
      <c r="A1449" s="53">
        <f>작성용!AL1446</f>
        <v>1445</v>
      </c>
      <c r="B1449" s="54" t="str">
        <f>작성용!AI1446</f>
        <v>-</v>
      </c>
      <c r="C1449" s="55" t="str">
        <f>작성용!AK1446</f>
        <v>개별종목</v>
      </c>
      <c r="D1449" s="56">
        <f>작성용!T1446</f>
        <v>45702</v>
      </c>
      <c r="E1449" s="57" t="str">
        <f>작성용!B1446</f>
        <v>KDB생명보험(수익증권)</v>
      </c>
      <c r="F1449" s="57" t="str">
        <f>작성용!C1446</f>
        <v>재평가</v>
      </c>
      <c r="G1449" s="57" t="str">
        <f>작성용!D1446</f>
        <v>한국인프라이호투융자회사</v>
      </c>
      <c r="H1449" s="58">
        <f>작성용!E1446</f>
        <v>1101113232321</v>
      </c>
      <c r="I1449" s="57" t="str">
        <f>작성용!F1446</f>
        <v>B01</v>
      </c>
      <c r="J1449" s="57">
        <f>작성용!G1446</f>
        <v>0</v>
      </c>
      <c r="K1449" s="57" t="str">
        <f>작성용!H1446</f>
        <v>Y</v>
      </c>
      <c r="L1449" s="57" t="str">
        <f>작성용!N1446</f>
        <v xml:space="preserve">분기 </v>
      </c>
      <c r="M1449" s="56" t="str">
        <f>작성용!U1446</f>
        <v>2025.03.31</v>
      </c>
      <c r="N1449" s="56" t="str">
        <f>작성용!V1446</f>
        <v>사전등록</v>
      </c>
      <c r="O1449" s="56" t="str">
        <f>작성용!W1446</f>
        <v>사전등록</v>
      </c>
      <c r="P1449" s="56" t="str">
        <f>작성용!X1446</f>
        <v>-</v>
      </c>
      <c r="Q1449" s="57" t="str">
        <f>작성용!AD1446</f>
        <v>대체평가3사업본부</v>
      </c>
      <c r="R1449" s="59">
        <f>작성용!AE1446</f>
        <v>0</v>
      </c>
      <c r="S1449" s="57" t="str">
        <f>작성용!AF1446</f>
        <v>대체평가3사업본부</v>
      </c>
      <c r="T1449" s="60" t="str">
        <f>작성용!AG1446</f>
        <v>이민서</v>
      </c>
      <c r="U1449" s="60" t="str">
        <f>작성용!AH1446</f>
        <v>이민서</v>
      </c>
      <c r="V1449" s="55">
        <f>작성용!AA1446</f>
        <v>202503</v>
      </c>
      <c r="W1449" s="57" t="str">
        <f>작성용!AC1446</f>
        <v>[T]기타보험기관[1본부]</v>
      </c>
      <c r="X1449" s="57" t="str">
        <f>작성용!O1446</f>
        <v xml:space="preserve">한승현 </v>
      </c>
      <c r="Y1449" s="57" t="str">
        <f>작성용!P1446</f>
        <v xml:space="preserve">02-6303-6422, shan5334@kdblife.co.kr </v>
      </c>
      <c r="Z1449" s="57" t="str">
        <f>작성용!Q1446</f>
        <v xml:space="preserve">MU2008123100 </v>
      </c>
      <c r="AA1449" s="55" t="str">
        <f>작성용!AJ1446</f>
        <v>-</v>
      </c>
      <c r="AB1449" s="55">
        <f>작성용!AB1446</f>
        <v>0</v>
      </c>
    </row>
    <row r="1450" spans="1:28" s="11" customFormat="1" ht="16.5" hidden="1" customHeight="1" x14ac:dyDescent="0.3">
      <c r="A1450" s="53">
        <f>작성용!AL1447</f>
        <v>1446</v>
      </c>
      <c r="B1450" s="54" t="str">
        <f>작성용!AI1447</f>
        <v>-</v>
      </c>
      <c r="C1450" s="55" t="str">
        <f>작성용!AK1447</f>
        <v>개별종목</v>
      </c>
      <c r="D1450" s="56">
        <f>작성용!T1447</f>
        <v>45702</v>
      </c>
      <c r="E1450" s="57" t="str">
        <f>작성용!B1447</f>
        <v>KDB생명보험(수익증권)</v>
      </c>
      <c r="F1450" s="57" t="str">
        <f>작성용!C1447</f>
        <v>재평가</v>
      </c>
      <c r="G1450" s="57" t="str">
        <f>작성용!D1447</f>
        <v>KB한반도BTL사모특별자산투자신탁제1호</v>
      </c>
      <c r="H1450" s="58" t="str">
        <f>작성용!E1447</f>
        <v>KBP2016060108</v>
      </c>
      <c r="I1450" s="57" t="str">
        <f>작성용!F1447</f>
        <v>B02</v>
      </c>
      <c r="J1450" s="57">
        <f>작성용!G1447</f>
        <v>0</v>
      </c>
      <c r="K1450" s="57" t="str">
        <f>작성용!H1447</f>
        <v>-</v>
      </c>
      <c r="L1450" s="57" t="str">
        <f>작성용!N1447</f>
        <v xml:space="preserve">분기 </v>
      </c>
      <c r="M1450" s="56" t="str">
        <f>작성용!U1447</f>
        <v>2025.03.31</v>
      </c>
      <c r="N1450" s="56" t="str">
        <f>작성용!V1447</f>
        <v>사전등록</v>
      </c>
      <c r="O1450" s="56" t="str">
        <f>작성용!W1447</f>
        <v>사전등록</v>
      </c>
      <c r="P1450" s="56" t="str">
        <f>작성용!X1447</f>
        <v>-</v>
      </c>
      <c r="Q1450" s="57" t="str">
        <f>작성용!AD1447</f>
        <v>대체평가3사업본부</v>
      </c>
      <c r="R1450" s="59">
        <f>작성용!AE1447</f>
        <v>0</v>
      </c>
      <c r="S1450" s="57" t="str">
        <f>작성용!AF1447</f>
        <v>대체평가3사업본부</v>
      </c>
      <c r="T1450" s="60" t="str">
        <f>작성용!AG1447</f>
        <v>이민서</v>
      </c>
      <c r="U1450" s="60" t="str">
        <f>작성용!AH1447</f>
        <v>이민서</v>
      </c>
      <c r="V1450" s="55">
        <f>작성용!AA1447</f>
        <v>202503</v>
      </c>
      <c r="W1450" s="57" t="str">
        <f>작성용!AC1447</f>
        <v>[T]기타보험기관[1본부]</v>
      </c>
      <c r="X1450" s="57" t="str">
        <f>작성용!O1447</f>
        <v xml:space="preserve">한승현 </v>
      </c>
      <c r="Y1450" s="57" t="str">
        <f>작성용!P1447</f>
        <v xml:space="preserve">02-6303-6422, shan5334@kdblife.co.kr </v>
      </c>
      <c r="Z1450" s="57" t="str">
        <f>작성용!Q1447</f>
        <v xml:space="preserve">IC2006053000 </v>
      </c>
      <c r="AA1450" s="55" t="str">
        <f>작성용!AJ1447</f>
        <v>-</v>
      </c>
      <c r="AB1450" s="55">
        <f>작성용!AB1447</f>
        <v>0</v>
      </c>
    </row>
    <row r="1451" spans="1:28" s="11" customFormat="1" ht="16.5" hidden="1" customHeight="1" x14ac:dyDescent="0.3">
      <c r="A1451" s="53">
        <f>작성용!AL1448</f>
        <v>1447</v>
      </c>
      <c r="B1451" s="54" t="str">
        <f>작성용!AI1448</f>
        <v>-</v>
      </c>
      <c r="C1451" s="55" t="str">
        <f>작성용!AK1448</f>
        <v>개별종목</v>
      </c>
      <c r="D1451" s="56">
        <f>작성용!T1448</f>
        <v>45702</v>
      </c>
      <c r="E1451" s="57" t="str">
        <f>작성용!B1448</f>
        <v>KDB생명보험(수익증권)</v>
      </c>
      <c r="F1451" s="57" t="str">
        <f>작성용!C1448</f>
        <v>재평가</v>
      </c>
      <c r="G1451" s="57" t="str">
        <f>작성용!D1448</f>
        <v>한화제3경인고속도로사모특별자산투자신탁1호</v>
      </c>
      <c r="H1451" s="58" t="str">
        <f>작성용!E1448</f>
        <v>KBP2017090088</v>
      </c>
      <c r="I1451" s="57" t="str">
        <f>작성용!F1448</f>
        <v>B02</v>
      </c>
      <c r="J1451" s="57">
        <f>작성용!G1448</f>
        <v>0</v>
      </c>
      <c r="K1451" s="57" t="str">
        <f>작성용!H1448</f>
        <v>-</v>
      </c>
      <c r="L1451" s="57" t="str">
        <f>작성용!N1448</f>
        <v xml:space="preserve">분기 </v>
      </c>
      <c r="M1451" s="56" t="str">
        <f>작성용!U1448</f>
        <v>2025.03.31</v>
      </c>
      <c r="N1451" s="56" t="str">
        <f>작성용!V1448</f>
        <v>사전등록</v>
      </c>
      <c r="O1451" s="56" t="str">
        <f>작성용!W1448</f>
        <v>사전등록</v>
      </c>
      <c r="P1451" s="56" t="str">
        <f>작성용!X1448</f>
        <v>-</v>
      </c>
      <c r="Q1451" s="57" t="str">
        <f>작성용!AD1448</f>
        <v>대체평가3사업본부</v>
      </c>
      <c r="R1451" s="59">
        <f>작성용!AE1448</f>
        <v>0</v>
      </c>
      <c r="S1451" s="57" t="str">
        <f>작성용!AF1448</f>
        <v>대체평가3사업본부</v>
      </c>
      <c r="T1451" s="60" t="str">
        <f>작성용!AG1448</f>
        <v>이민서</v>
      </c>
      <c r="U1451" s="60" t="str">
        <f>작성용!AH1448</f>
        <v>이민서</v>
      </c>
      <c r="V1451" s="55">
        <f>작성용!AA1448</f>
        <v>202503</v>
      </c>
      <c r="W1451" s="57" t="str">
        <f>작성용!AC1448</f>
        <v>[T]기타보험기관[1본부]</v>
      </c>
      <c r="X1451" s="57" t="str">
        <f>작성용!O1448</f>
        <v xml:space="preserve">한승현 </v>
      </c>
      <c r="Y1451" s="57" t="str">
        <f>작성용!P1448</f>
        <v xml:space="preserve">02-6303-6422, shan5334@kdblife.co.kr </v>
      </c>
      <c r="Z1451" s="57" t="str">
        <f>작성용!Q1448</f>
        <v xml:space="preserve">IC2011122300 </v>
      </c>
      <c r="AA1451" s="55" t="str">
        <f>작성용!AJ1448</f>
        <v>-</v>
      </c>
      <c r="AB1451" s="55">
        <f>작성용!AB1448</f>
        <v>0</v>
      </c>
    </row>
    <row r="1452" spans="1:28" s="11" customFormat="1" ht="16.5" hidden="1" customHeight="1" x14ac:dyDescent="0.3">
      <c r="A1452" s="53">
        <f>작성용!AL1449</f>
        <v>1448</v>
      </c>
      <c r="B1452" s="54" t="str">
        <f>작성용!AI1449</f>
        <v>-</v>
      </c>
      <c r="C1452" s="55" t="str">
        <f>작성용!AK1449</f>
        <v>개별종목</v>
      </c>
      <c r="D1452" s="56">
        <f>작성용!T1449</f>
        <v>45702</v>
      </c>
      <c r="E1452" s="57" t="str">
        <f>작성용!B1449</f>
        <v>KDB생명보험(수익증권)</v>
      </c>
      <c r="F1452" s="57" t="str">
        <f>작성용!C1449</f>
        <v>재평가</v>
      </c>
      <c r="G1452" s="57" t="str">
        <f>작성용!D1449</f>
        <v>KB영남사랑BTL사모특별자산투자신탁</v>
      </c>
      <c r="H1452" s="58" t="str">
        <f>작성용!E1449</f>
        <v>KBP2019120196</v>
      </c>
      <c r="I1452" s="57" t="str">
        <f>작성용!F1449</f>
        <v>B02</v>
      </c>
      <c r="J1452" s="57">
        <f>작성용!G1449</f>
        <v>0</v>
      </c>
      <c r="K1452" s="57" t="str">
        <f>작성용!H1449</f>
        <v>-</v>
      </c>
      <c r="L1452" s="57" t="str">
        <f>작성용!N1449</f>
        <v xml:space="preserve">분기 </v>
      </c>
      <c r="M1452" s="56" t="str">
        <f>작성용!U1449</f>
        <v>2025.03.31</v>
      </c>
      <c r="N1452" s="56" t="str">
        <f>작성용!V1449</f>
        <v>사전등록</v>
      </c>
      <c r="O1452" s="56" t="str">
        <f>작성용!W1449</f>
        <v>사전등록</v>
      </c>
      <c r="P1452" s="56" t="str">
        <f>작성용!X1449</f>
        <v>-</v>
      </c>
      <c r="Q1452" s="57" t="str">
        <f>작성용!AD1449</f>
        <v>대체평가3사업본부</v>
      </c>
      <c r="R1452" s="59">
        <f>작성용!AE1449</f>
        <v>0</v>
      </c>
      <c r="S1452" s="57" t="str">
        <f>작성용!AF1449</f>
        <v>대체평가3사업본부</v>
      </c>
      <c r="T1452" s="60" t="str">
        <f>작성용!AG1449</f>
        <v>이민서</v>
      </c>
      <c r="U1452" s="60" t="str">
        <f>작성용!AH1449</f>
        <v>이민서</v>
      </c>
      <c r="V1452" s="55">
        <f>작성용!AA1449</f>
        <v>202503</v>
      </c>
      <c r="W1452" s="57" t="str">
        <f>작성용!AC1449</f>
        <v>[T]기타보험기관[1본부]</v>
      </c>
      <c r="X1452" s="57" t="str">
        <f>작성용!O1449</f>
        <v xml:space="preserve">한승현 </v>
      </c>
      <c r="Y1452" s="57" t="str">
        <f>작성용!P1449</f>
        <v xml:space="preserve">02-6303-6422, shan5334@kdblife.co.kr </v>
      </c>
      <c r="Z1452" s="57" t="str">
        <f>작성용!Q1449</f>
        <v xml:space="preserve">IC2014112800 </v>
      </c>
      <c r="AA1452" s="55" t="str">
        <f>작성용!AJ1449</f>
        <v>-</v>
      </c>
      <c r="AB1452" s="55">
        <f>작성용!AB1449</f>
        <v>0</v>
      </c>
    </row>
    <row r="1453" spans="1:28" s="11" customFormat="1" ht="16.5" hidden="1" customHeight="1" x14ac:dyDescent="0.3">
      <c r="A1453" s="53">
        <f>작성용!AL1450</f>
        <v>1449</v>
      </c>
      <c r="B1453" s="54" t="str">
        <f>작성용!AI1450</f>
        <v>-</v>
      </c>
      <c r="C1453" s="55" t="str">
        <f>작성용!AK1450</f>
        <v>개별종목</v>
      </c>
      <c r="D1453" s="56">
        <f>작성용!T1450</f>
        <v>45702</v>
      </c>
      <c r="E1453" s="57" t="str">
        <f>작성용!B1450</f>
        <v>KDB생명보험(수익증권)</v>
      </c>
      <c r="F1453" s="57" t="str">
        <f>작성용!C1450</f>
        <v>재평가</v>
      </c>
      <c r="G1453" s="57" t="str">
        <f>작성용!D1450</f>
        <v>KIAMCO포천집단에너지사모특별자산투자신탁</v>
      </c>
      <c r="H1453" s="58" t="str">
        <f>작성용!E1450</f>
        <v>KBP2016060168</v>
      </c>
      <c r="I1453" s="57" t="str">
        <f>작성용!F1450</f>
        <v>B02</v>
      </c>
      <c r="J1453" s="57">
        <f>작성용!G1450</f>
        <v>0</v>
      </c>
      <c r="K1453" s="57" t="str">
        <f>작성용!H1450</f>
        <v>-</v>
      </c>
      <c r="L1453" s="57" t="str">
        <f>작성용!N1450</f>
        <v xml:space="preserve">분기 </v>
      </c>
      <c r="M1453" s="56" t="str">
        <f>작성용!U1450</f>
        <v>2025.03.31</v>
      </c>
      <c r="N1453" s="56" t="str">
        <f>작성용!V1450</f>
        <v>사전등록</v>
      </c>
      <c r="O1453" s="56" t="str">
        <f>작성용!W1450</f>
        <v>사전등록</v>
      </c>
      <c r="P1453" s="56" t="str">
        <f>작성용!X1450</f>
        <v>-</v>
      </c>
      <c r="Q1453" s="57" t="str">
        <f>작성용!AD1450</f>
        <v>대체평가3사업본부</v>
      </c>
      <c r="R1453" s="59">
        <f>작성용!AE1450</f>
        <v>0</v>
      </c>
      <c r="S1453" s="57" t="str">
        <f>작성용!AF1450</f>
        <v>대체평가3사업본부</v>
      </c>
      <c r="T1453" s="60" t="str">
        <f>작성용!AG1450</f>
        <v>이민서</v>
      </c>
      <c r="U1453" s="60" t="str">
        <f>작성용!AH1450</f>
        <v>이민서</v>
      </c>
      <c r="V1453" s="55">
        <f>작성용!AA1450</f>
        <v>202503</v>
      </c>
      <c r="W1453" s="57" t="str">
        <f>작성용!AC1450</f>
        <v>[T]기타보험기관[1본부]</v>
      </c>
      <c r="X1453" s="57" t="str">
        <f>작성용!O1450</f>
        <v xml:space="preserve">한승현 </v>
      </c>
      <c r="Y1453" s="57" t="str">
        <f>작성용!P1450</f>
        <v xml:space="preserve">02-6303-6422, shan5334@kdblife.co.kr </v>
      </c>
      <c r="Z1453" s="57" t="str">
        <f>작성용!Q1450</f>
        <v xml:space="preserve">IC2015060300 </v>
      </c>
      <c r="AA1453" s="55" t="str">
        <f>작성용!AJ1450</f>
        <v>-</v>
      </c>
      <c r="AB1453" s="55">
        <f>작성용!AB1450</f>
        <v>0</v>
      </c>
    </row>
    <row r="1454" spans="1:28" s="11" customFormat="1" ht="16.5" hidden="1" customHeight="1" x14ac:dyDescent="0.3">
      <c r="A1454" s="53">
        <f>작성용!AL1451</f>
        <v>1450</v>
      </c>
      <c r="B1454" s="54" t="str">
        <f>작성용!AI1451</f>
        <v>-</v>
      </c>
      <c r="C1454" s="55" t="str">
        <f>작성용!AK1451</f>
        <v>개별종목</v>
      </c>
      <c r="D1454" s="56">
        <f>작성용!T1451</f>
        <v>45702</v>
      </c>
      <c r="E1454" s="57" t="str">
        <f>작성용!B1451</f>
        <v>KDB생명보험(수익증권)</v>
      </c>
      <c r="F1454" s="57" t="str">
        <f>작성용!C1451</f>
        <v>재평가</v>
      </c>
      <c r="G1454" s="57" t="str">
        <f>작성용!D1451</f>
        <v>KB공항철도사모특별자산투자신탁</v>
      </c>
      <c r="H1454" s="58" t="str">
        <f>작성용!E1451</f>
        <v>KBP2016060091</v>
      </c>
      <c r="I1454" s="57" t="str">
        <f>작성용!F1451</f>
        <v>B02</v>
      </c>
      <c r="J1454" s="57">
        <f>작성용!G1451</f>
        <v>0</v>
      </c>
      <c r="K1454" s="57" t="str">
        <f>작성용!H1451</f>
        <v>-</v>
      </c>
      <c r="L1454" s="57" t="str">
        <f>작성용!N1451</f>
        <v xml:space="preserve">분기 </v>
      </c>
      <c r="M1454" s="56" t="str">
        <f>작성용!U1451</f>
        <v>2025.03.31</v>
      </c>
      <c r="N1454" s="56" t="str">
        <f>작성용!V1451</f>
        <v>사전등록</v>
      </c>
      <c r="O1454" s="56" t="str">
        <f>작성용!W1451</f>
        <v>사전등록</v>
      </c>
      <c r="P1454" s="56" t="str">
        <f>작성용!X1451</f>
        <v>-</v>
      </c>
      <c r="Q1454" s="57" t="str">
        <f>작성용!AD1451</f>
        <v>대체평가3사업본부</v>
      </c>
      <c r="R1454" s="59">
        <f>작성용!AE1451</f>
        <v>0</v>
      </c>
      <c r="S1454" s="57" t="str">
        <f>작성용!AF1451</f>
        <v>대체평가3사업본부</v>
      </c>
      <c r="T1454" s="60" t="str">
        <f>작성용!AG1451</f>
        <v>이민서</v>
      </c>
      <c r="U1454" s="60" t="str">
        <f>작성용!AH1451</f>
        <v>이민서</v>
      </c>
      <c r="V1454" s="55">
        <f>작성용!AA1451</f>
        <v>202503</v>
      </c>
      <c r="W1454" s="57" t="str">
        <f>작성용!AC1451</f>
        <v>[T]기타보험기관[1본부]</v>
      </c>
      <c r="X1454" s="57" t="str">
        <f>작성용!O1451</f>
        <v xml:space="preserve">한승현 </v>
      </c>
      <c r="Y1454" s="57" t="str">
        <f>작성용!P1451</f>
        <v xml:space="preserve">02-6303-6422, shan5334@kdblife.co.kr </v>
      </c>
      <c r="Z1454" s="57" t="str">
        <f>작성용!Q1451</f>
        <v xml:space="preserve">IC2015062200 </v>
      </c>
      <c r="AA1454" s="55" t="str">
        <f>작성용!AJ1451</f>
        <v>-</v>
      </c>
      <c r="AB1454" s="55">
        <f>작성용!AB1451</f>
        <v>0</v>
      </c>
    </row>
    <row r="1455" spans="1:28" s="11" customFormat="1" ht="16.5" hidden="1" customHeight="1" x14ac:dyDescent="0.3">
      <c r="A1455" s="53">
        <f>작성용!AL1452</f>
        <v>1451</v>
      </c>
      <c r="B1455" s="54" t="str">
        <f>작성용!AI1452</f>
        <v>-</v>
      </c>
      <c r="C1455" s="55" t="str">
        <f>작성용!AK1452</f>
        <v>개별종목</v>
      </c>
      <c r="D1455" s="56">
        <f>작성용!T1452</f>
        <v>45702</v>
      </c>
      <c r="E1455" s="57" t="str">
        <f>작성용!B1452</f>
        <v>KDB생명보험(수익증권)</v>
      </c>
      <c r="F1455" s="57" t="str">
        <f>작성용!C1452</f>
        <v>재평가</v>
      </c>
      <c r="G1455" s="57" t="str">
        <f>작성용!D1452</f>
        <v>삼성SRA글로벌코어오피스사모부동산제1호</v>
      </c>
      <c r="H1455" s="58" t="str">
        <f>작성용!E1452</f>
        <v>KBP2016060388</v>
      </c>
      <c r="I1455" s="57" t="str">
        <f>작성용!F1452</f>
        <v>B02</v>
      </c>
      <c r="J1455" s="57">
        <f>작성용!G1452</f>
        <v>0</v>
      </c>
      <c r="K1455" s="57" t="str">
        <f>작성용!H1452</f>
        <v>-</v>
      </c>
      <c r="L1455" s="57" t="str">
        <f>작성용!N1452</f>
        <v xml:space="preserve">분기 </v>
      </c>
      <c r="M1455" s="56" t="str">
        <f>작성용!U1452</f>
        <v>2025.03.31</v>
      </c>
      <c r="N1455" s="56" t="str">
        <f>작성용!V1452</f>
        <v>사전등록</v>
      </c>
      <c r="O1455" s="56" t="str">
        <f>작성용!W1452</f>
        <v>사전등록</v>
      </c>
      <c r="P1455" s="56" t="str">
        <f>작성용!X1452</f>
        <v>-</v>
      </c>
      <c r="Q1455" s="57" t="str">
        <f>작성용!AD1452</f>
        <v>대체평가3사업본부</v>
      </c>
      <c r="R1455" s="59">
        <f>작성용!AE1452</f>
        <v>0</v>
      </c>
      <c r="S1455" s="57" t="str">
        <f>작성용!AF1452</f>
        <v>대체평가3사업본부</v>
      </c>
      <c r="T1455" s="60" t="str">
        <f>작성용!AG1452</f>
        <v>이민서</v>
      </c>
      <c r="U1455" s="60" t="str">
        <f>작성용!AH1452</f>
        <v>이민서</v>
      </c>
      <c r="V1455" s="55">
        <f>작성용!AA1452</f>
        <v>202503</v>
      </c>
      <c r="W1455" s="57" t="str">
        <f>작성용!AC1452</f>
        <v>[T]기타보험기관[1본부]</v>
      </c>
      <c r="X1455" s="57" t="str">
        <f>작성용!O1452</f>
        <v xml:space="preserve">한승현 </v>
      </c>
      <c r="Y1455" s="57" t="str">
        <f>작성용!P1452</f>
        <v xml:space="preserve">02-6303-6422, shan5334@kdblife.co.kr </v>
      </c>
      <c r="Z1455" s="57" t="str">
        <f>작성용!Q1452</f>
        <v xml:space="preserve">IC2015100700 </v>
      </c>
      <c r="AA1455" s="55" t="str">
        <f>작성용!AJ1452</f>
        <v>-</v>
      </c>
      <c r="AB1455" s="55">
        <f>작성용!AB1452</f>
        <v>0</v>
      </c>
    </row>
    <row r="1456" spans="1:28" s="11" customFormat="1" ht="16.5" hidden="1" customHeight="1" x14ac:dyDescent="0.3">
      <c r="A1456" s="53">
        <f>작성용!AL1453</f>
        <v>1452</v>
      </c>
      <c r="B1456" s="54" t="str">
        <f>작성용!AI1453</f>
        <v>-</v>
      </c>
      <c r="C1456" s="55" t="str">
        <f>작성용!AK1453</f>
        <v>개별종목</v>
      </c>
      <c r="D1456" s="56">
        <f>작성용!T1453</f>
        <v>45702</v>
      </c>
      <c r="E1456" s="57" t="str">
        <f>작성용!B1453</f>
        <v>KDB생명보험(수익증권)</v>
      </c>
      <c r="F1456" s="57" t="str">
        <f>작성용!C1453</f>
        <v>재평가</v>
      </c>
      <c r="G1456" s="57" t="str">
        <f>작성용!D1453</f>
        <v>유진MIF사모증권투자신탁1호</v>
      </c>
      <c r="H1456" s="58" t="str">
        <f>작성용!E1453</f>
        <v>KBP2019090058</v>
      </c>
      <c r="I1456" s="57" t="str">
        <f>작성용!F1453</f>
        <v>B02</v>
      </c>
      <c r="J1456" s="57">
        <f>작성용!G1453</f>
        <v>0</v>
      </c>
      <c r="K1456" s="57" t="str">
        <f>작성용!H1453</f>
        <v>-</v>
      </c>
      <c r="L1456" s="57" t="str">
        <f>작성용!N1453</f>
        <v xml:space="preserve">분기 </v>
      </c>
      <c r="M1456" s="56" t="str">
        <f>작성용!U1453</f>
        <v>2025.03.31</v>
      </c>
      <c r="N1456" s="56" t="str">
        <f>작성용!V1453</f>
        <v>사전등록</v>
      </c>
      <c r="O1456" s="56" t="str">
        <f>작성용!W1453</f>
        <v>사전등록</v>
      </c>
      <c r="P1456" s="56" t="str">
        <f>작성용!X1453</f>
        <v>-</v>
      </c>
      <c r="Q1456" s="57" t="str">
        <f>작성용!AD1453</f>
        <v>대체평가3사업본부</v>
      </c>
      <c r="R1456" s="59">
        <f>작성용!AE1453</f>
        <v>0</v>
      </c>
      <c r="S1456" s="57" t="str">
        <f>작성용!AF1453</f>
        <v>대체평가3사업본부</v>
      </c>
      <c r="T1456" s="60" t="str">
        <f>작성용!AG1453</f>
        <v>이민서</v>
      </c>
      <c r="U1456" s="60" t="str">
        <f>작성용!AH1453</f>
        <v>이민서</v>
      </c>
      <c r="V1456" s="55">
        <f>작성용!AA1453</f>
        <v>202503</v>
      </c>
      <c r="W1456" s="57" t="str">
        <f>작성용!AC1453</f>
        <v>[T]기타보험기관[1본부]</v>
      </c>
      <c r="X1456" s="57" t="str">
        <f>작성용!O1453</f>
        <v xml:space="preserve">한승현 </v>
      </c>
      <c r="Y1456" s="57" t="str">
        <f>작성용!P1453</f>
        <v xml:space="preserve">02-6303-6422, shan5334@kdblife.co.kr </v>
      </c>
      <c r="Z1456" s="57" t="str">
        <f>작성용!Q1453</f>
        <v xml:space="preserve">IC2015101600 </v>
      </c>
      <c r="AA1456" s="55" t="str">
        <f>작성용!AJ1453</f>
        <v>-</v>
      </c>
      <c r="AB1456" s="55">
        <f>작성용!AB1453</f>
        <v>0</v>
      </c>
    </row>
    <row r="1457" spans="1:28" s="11" customFormat="1" ht="16.5" hidden="1" customHeight="1" x14ac:dyDescent="0.3">
      <c r="A1457" s="53">
        <f>작성용!AL1454</f>
        <v>1453</v>
      </c>
      <c r="B1457" s="54" t="str">
        <f>작성용!AI1454</f>
        <v>-</v>
      </c>
      <c r="C1457" s="55" t="str">
        <f>작성용!AK1454</f>
        <v>개별종목</v>
      </c>
      <c r="D1457" s="56">
        <f>작성용!T1454</f>
        <v>45702</v>
      </c>
      <c r="E1457" s="57" t="str">
        <f>작성용!B1454</f>
        <v>KDB생명보험(수익증권)</v>
      </c>
      <c r="F1457" s="57" t="str">
        <f>작성용!C1454</f>
        <v>재평가</v>
      </c>
      <c r="G1457" s="57" t="str">
        <f>작성용!D1454</f>
        <v>KIAMCO도로투자사모특별자산투자신탁제5호</v>
      </c>
      <c r="H1457" s="58" t="str">
        <f>작성용!E1454</f>
        <v>KBP2016060227</v>
      </c>
      <c r="I1457" s="57" t="str">
        <f>작성용!F1454</f>
        <v>B02</v>
      </c>
      <c r="J1457" s="57">
        <f>작성용!G1454</f>
        <v>0</v>
      </c>
      <c r="K1457" s="57" t="str">
        <f>작성용!H1454</f>
        <v>-</v>
      </c>
      <c r="L1457" s="57" t="str">
        <f>작성용!N1454</f>
        <v xml:space="preserve">분기 </v>
      </c>
      <c r="M1457" s="56" t="str">
        <f>작성용!U1454</f>
        <v>2025.03.31</v>
      </c>
      <c r="N1457" s="56" t="str">
        <f>작성용!V1454</f>
        <v>사전등록</v>
      </c>
      <c r="O1457" s="56" t="str">
        <f>작성용!W1454</f>
        <v>사전등록</v>
      </c>
      <c r="P1457" s="56" t="str">
        <f>작성용!X1454</f>
        <v>-</v>
      </c>
      <c r="Q1457" s="57" t="str">
        <f>작성용!AD1454</f>
        <v>대체평가3사업본부</v>
      </c>
      <c r="R1457" s="59">
        <f>작성용!AE1454</f>
        <v>0</v>
      </c>
      <c r="S1457" s="57" t="str">
        <f>작성용!AF1454</f>
        <v>대체평가3사업본부</v>
      </c>
      <c r="T1457" s="60" t="str">
        <f>작성용!AG1454</f>
        <v>이민서</v>
      </c>
      <c r="U1457" s="60" t="str">
        <f>작성용!AH1454</f>
        <v>이민서</v>
      </c>
      <c r="V1457" s="55">
        <f>작성용!AA1454</f>
        <v>202503</v>
      </c>
      <c r="W1457" s="57" t="str">
        <f>작성용!AC1454</f>
        <v>[T]기타보험기관[1본부]</v>
      </c>
      <c r="X1457" s="57" t="str">
        <f>작성용!O1454</f>
        <v xml:space="preserve">한승현 </v>
      </c>
      <c r="Y1457" s="57" t="str">
        <f>작성용!P1454</f>
        <v xml:space="preserve">02-6303-6422, shan5334@kdblife.co.kr </v>
      </c>
      <c r="Z1457" s="57" t="str">
        <f>작성용!Q1454</f>
        <v xml:space="preserve">IC2015120901 </v>
      </c>
      <c r="AA1457" s="55" t="str">
        <f>작성용!AJ1454</f>
        <v>-</v>
      </c>
      <c r="AB1457" s="55">
        <f>작성용!AB1454</f>
        <v>0</v>
      </c>
    </row>
    <row r="1458" spans="1:28" s="11" customFormat="1" ht="16.5" hidden="1" customHeight="1" x14ac:dyDescent="0.3">
      <c r="A1458" s="53">
        <f>작성용!AL1455</f>
        <v>1454</v>
      </c>
      <c r="B1458" s="54" t="str">
        <f>작성용!AI1455</f>
        <v>-</v>
      </c>
      <c r="C1458" s="55" t="str">
        <f>작성용!AK1455</f>
        <v>개별종목</v>
      </c>
      <c r="D1458" s="56">
        <f>작성용!T1455</f>
        <v>45702</v>
      </c>
      <c r="E1458" s="57" t="str">
        <f>작성용!B1455</f>
        <v>KDB생명보험(수익증권)</v>
      </c>
      <c r="F1458" s="57" t="str">
        <f>작성용!C1455</f>
        <v>재평가</v>
      </c>
      <c r="G1458" s="57" t="str">
        <f>작성용!D1455</f>
        <v>KIAMCO신림선사모특별자산투자신탁</v>
      </c>
      <c r="H1458" s="58" t="str">
        <f>작성용!E1455</f>
        <v>KBP2016060441</v>
      </c>
      <c r="I1458" s="57" t="str">
        <f>작성용!F1455</f>
        <v>B02</v>
      </c>
      <c r="J1458" s="57">
        <f>작성용!G1455</f>
        <v>0</v>
      </c>
      <c r="K1458" s="57" t="str">
        <f>작성용!H1455</f>
        <v>-</v>
      </c>
      <c r="L1458" s="57" t="str">
        <f>작성용!N1455</f>
        <v xml:space="preserve">분기 </v>
      </c>
      <c r="M1458" s="56" t="str">
        <f>작성용!U1455</f>
        <v>2025.03.31</v>
      </c>
      <c r="N1458" s="56" t="str">
        <f>작성용!V1455</f>
        <v>사전등록</v>
      </c>
      <c r="O1458" s="56" t="str">
        <f>작성용!W1455</f>
        <v>사전등록</v>
      </c>
      <c r="P1458" s="56" t="str">
        <f>작성용!X1455</f>
        <v>-</v>
      </c>
      <c r="Q1458" s="57" t="str">
        <f>작성용!AD1455</f>
        <v>대체평가3사업본부</v>
      </c>
      <c r="R1458" s="59">
        <f>작성용!AE1455</f>
        <v>0</v>
      </c>
      <c r="S1458" s="57" t="str">
        <f>작성용!AF1455</f>
        <v>대체평가3사업본부</v>
      </c>
      <c r="T1458" s="60" t="str">
        <f>작성용!AG1455</f>
        <v>이민서</v>
      </c>
      <c r="U1458" s="60" t="str">
        <f>작성용!AH1455</f>
        <v>이민서</v>
      </c>
      <c r="V1458" s="55">
        <f>작성용!AA1455</f>
        <v>202503</v>
      </c>
      <c r="W1458" s="57" t="str">
        <f>작성용!AC1455</f>
        <v>[T]기타보험기관[1본부]</v>
      </c>
      <c r="X1458" s="57" t="str">
        <f>작성용!O1455</f>
        <v xml:space="preserve">한승현 </v>
      </c>
      <c r="Y1458" s="57" t="str">
        <f>작성용!P1455</f>
        <v xml:space="preserve">02-6303-6422, shan5334@kdblife.co.kr </v>
      </c>
      <c r="Z1458" s="57" t="str">
        <f>작성용!Q1455</f>
        <v xml:space="preserve">IC2016010700 </v>
      </c>
      <c r="AA1458" s="55" t="str">
        <f>작성용!AJ1455</f>
        <v>-</v>
      </c>
      <c r="AB1458" s="55">
        <f>작성용!AB1455</f>
        <v>0</v>
      </c>
    </row>
    <row r="1459" spans="1:28" s="11" customFormat="1" ht="16.5" hidden="1" customHeight="1" x14ac:dyDescent="0.3">
      <c r="A1459" s="53">
        <f>작성용!AL1456</f>
        <v>1455</v>
      </c>
      <c r="B1459" s="54" t="str">
        <f>작성용!AI1456</f>
        <v>-</v>
      </c>
      <c r="C1459" s="55" t="str">
        <f>작성용!AK1456</f>
        <v>개별종목</v>
      </c>
      <c r="D1459" s="56">
        <f>작성용!T1456</f>
        <v>45702</v>
      </c>
      <c r="E1459" s="57" t="str">
        <f>작성용!B1456</f>
        <v>KDB생명보험(수익증권)</v>
      </c>
      <c r="F1459" s="57" t="str">
        <f>작성용!C1456</f>
        <v>재평가</v>
      </c>
      <c r="G1459" s="57" t="str">
        <f>작성용!D1456</f>
        <v>이지스글로벌사모부동산투자신탁75호</v>
      </c>
      <c r="H1459" s="58" t="str">
        <f>작성용!E1456</f>
        <v>KBP2016060233</v>
      </c>
      <c r="I1459" s="57" t="str">
        <f>작성용!F1456</f>
        <v>B02</v>
      </c>
      <c r="J1459" s="57">
        <f>작성용!G1456</f>
        <v>0</v>
      </c>
      <c r="K1459" s="57" t="str">
        <f>작성용!H1456</f>
        <v>-</v>
      </c>
      <c r="L1459" s="57" t="str">
        <f>작성용!N1456</f>
        <v xml:space="preserve">분기 </v>
      </c>
      <c r="M1459" s="56" t="str">
        <f>작성용!U1456</f>
        <v>2025.03.31</v>
      </c>
      <c r="N1459" s="56" t="str">
        <f>작성용!V1456</f>
        <v>사전등록</v>
      </c>
      <c r="O1459" s="56" t="str">
        <f>작성용!W1456</f>
        <v>사전등록</v>
      </c>
      <c r="P1459" s="56" t="str">
        <f>작성용!X1456</f>
        <v>-</v>
      </c>
      <c r="Q1459" s="57" t="str">
        <f>작성용!AD1456</f>
        <v>대체평가3사업본부</v>
      </c>
      <c r="R1459" s="59">
        <f>작성용!AE1456</f>
        <v>0</v>
      </c>
      <c r="S1459" s="57" t="str">
        <f>작성용!AF1456</f>
        <v>대체평가3사업본부</v>
      </c>
      <c r="T1459" s="60" t="str">
        <f>작성용!AG1456</f>
        <v>이민서</v>
      </c>
      <c r="U1459" s="60" t="str">
        <f>작성용!AH1456</f>
        <v>이민서</v>
      </c>
      <c r="V1459" s="55">
        <f>작성용!AA1456</f>
        <v>202503</v>
      </c>
      <c r="W1459" s="57" t="str">
        <f>작성용!AC1456</f>
        <v>[T]기타보험기관[1본부]</v>
      </c>
      <c r="X1459" s="57" t="str">
        <f>작성용!O1456</f>
        <v xml:space="preserve">한승현 </v>
      </c>
      <c r="Y1459" s="57" t="str">
        <f>작성용!P1456</f>
        <v xml:space="preserve">02-6303-6422, shan5334@kdblife.co.kr </v>
      </c>
      <c r="Z1459" s="57" t="str">
        <f>작성용!Q1456</f>
        <v xml:space="preserve">IC2016021700 </v>
      </c>
      <c r="AA1459" s="55" t="str">
        <f>작성용!AJ1456</f>
        <v>-</v>
      </c>
      <c r="AB1459" s="55">
        <f>작성용!AB1456</f>
        <v>0</v>
      </c>
    </row>
    <row r="1460" spans="1:28" s="11" customFormat="1" ht="16.5" hidden="1" customHeight="1" x14ac:dyDescent="0.3">
      <c r="A1460" s="53">
        <f>작성용!AL1457</f>
        <v>1456</v>
      </c>
      <c r="B1460" s="54" t="str">
        <f>작성용!AI1457</f>
        <v>-</v>
      </c>
      <c r="C1460" s="55" t="str">
        <f>작성용!AK1457</f>
        <v>개별종목</v>
      </c>
      <c r="D1460" s="56">
        <f>작성용!T1457</f>
        <v>45702</v>
      </c>
      <c r="E1460" s="57" t="str">
        <f>작성용!B1457</f>
        <v>KDB생명보험(수익증권)</v>
      </c>
      <c r="F1460" s="57" t="str">
        <f>작성용!C1457</f>
        <v>재평가</v>
      </c>
      <c r="G1460" s="57" t="str">
        <f>작성용!D1457</f>
        <v>키움평택이오스전문투자형사모투자신탁</v>
      </c>
      <c r="H1460" s="58" t="str">
        <f>작성용!E1457</f>
        <v>KBP2016060237</v>
      </c>
      <c r="I1460" s="57" t="str">
        <f>작성용!F1457</f>
        <v>B02</v>
      </c>
      <c r="J1460" s="57">
        <f>작성용!G1457</f>
        <v>0</v>
      </c>
      <c r="K1460" s="57" t="str">
        <f>작성용!H1457</f>
        <v>-</v>
      </c>
      <c r="L1460" s="57" t="str">
        <f>작성용!N1457</f>
        <v xml:space="preserve">분기 </v>
      </c>
      <c r="M1460" s="56" t="str">
        <f>작성용!U1457</f>
        <v>2025.03.31</v>
      </c>
      <c r="N1460" s="56" t="str">
        <f>작성용!V1457</f>
        <v>사전등록</v>
      </c>
      <c r="O1460" s="56" t="str">
        <f>작성용!W1457</f>
        <v>사전등록</v>
      </c>
      <c r="P1460" s="56" t="str">
        <f>작성용!X1457</f>
        <v>-</v>
      </c>
      <c r="Q1460" s="57" t="str">
        <f>작성용!AD1457</f>
        <v>대체평가3사업본부</v>
      </c>
      <c r="R1460" s="59">
        <f>작성용!AE1457</f>
        <v>0</v>
      </c>
      <c r="S1460" s="57" t="str">
        <f>작성용!AF1457</f>
        <v>대체평가3사업본부</v>
      </c>
      <c r="T1460" s="60" t="str">
        <f>작성용!AG1457</f>
        <v>이민서</v>
      </c>
      <c r="U1460" s="60" t="str">
        <f>작성용!AH1457</f>
        <v>이민서</v>
      </c>
      <c r="V1460" s="55">
        <f>작성용!AA1457</f>
        <v>202503</v>
      </c>
      <c r="W1460" s="57" t="str">
        <f>작성용!AC1457</f>
        <v>[T]기타보험기관[1본부]</v>
      </c>
      <c r="X1460" s="57" t="str">
        <f>작성용!O1457</f>
        <v xml:space="preserve">한승현 </v>
      </c>
      <c r="Y1460" s="57" t="str">
        <f>작성용!P1457</f>
        <v xml:space="preserve">02-6303-6422, shan5334@kdblife.co.kr </v>
      </c>
      <c r="Z1460" s="57" t="str">
        <f>작성용!Q1457</f>
        <v xml:space="preserve">IC2016030400 </v>
      </c>
      <c r="AA1460" s="55" t="str">
        <f>작성용!AJ1457</f>
        <v>-</v>
      </c>
      <c r="AB1460" s="55">
        <f>작성용!AB1457</f>
        <v>0</v>
      </c>
    </row>
    <row r="1461" spans="1:28" s="11" customFormat="1" ht="16.5" hidden="1" customHeight="1" x14ac:dyDescent="0.3">
      <c r="A1461" s="53">
        <f>작성용!AL1458</f>
        <v>1457</v>
      </c>
      <c r="B1461" s="54" t="str">
        <f>작성용!AI1458</f>
        <v>-</v>
      </c>
      <c r="C1461" s="55" t="str">
        <f>작성용!AK1458</f>
        <v>개별종목</v>
      </c>
      <c r="D1461" s="56">
        <f>작성용!T1458</f>
        <v>45702</v>
      </c>
      <c r="E1461" s="57" t="str">
        <f>작성용!B1458</f>
        <v>KDB생명보험(수익증권)</v>
      </c>
      <c r="F1461" s="57" t="str">
        <f>작성용!C1458</f>
        <v>재평가</v>
      </c>
      <c r="G1461" s="57" t="str">
        <f>작성용!D1458</f>
        <v>KIAMCO대곡소사복선전철사모특별자산투자신탁제1호</v>
      </c>
      <c r="H1461" s="58" t="str">
        <f>작성용!E1458</f>
        <v>KBP2016120094</v>
      </c>
      <c r="I1461" s="57" t="str">
        <f>작성용!F1458</f>
        <v>B02</v>
      </c>
      <c r="J1461" s="57">
        <f>작성용!G1458</f>
        <v>0</v>
      </c>
      <c r="K1461" s="57" t="str">
        <f>작성용!H1458</f>
        <v>-</v>
      </c>
      <c r="L1461" s="57" t="str">
        <f>작성용!N1458</f>
        <v xml:space="preserve">분기 </v>
      </c>
      <c r="M1461" s="56" t="str">
        <f>작성용!U1458</f>
        <v>2025.03.31</v>
      </c>
      <c r="N1461" s="56" t="str">
        <f>작성용!V1458</f>
        <v>사전등록</v>
      </c>
      <c r="O1461" s="56" t="str">
        <f>작성용!W1458</f>
        <v>사전등록</v>
      </c>
      <c r="P1461" s="56" t="str">
        <f>작성용!X1458</f>
        <v>-</v>
      </c>
      <c r="Q1461" s="57" t="str">
        <f>작성용!AD1458</f>
        <v>대체평가3사업본부</v>
      </c>
      <c r="R1461" s="59">
        <f>작성용!AE1458</f>
        <v>0</v>
      </c>
      <c r="S1461" s="57" t="str">
        <f>작성용!AF1458</f>
        <v>대체평가3사업본부</v>
      </c>
      <c r="T1461" s="60" t="str">
        <f>작성용!AG1458</f>
        <v>이민서</v>
      </c>
      <c r="U1461" s="60" t="str">
        <f>작성용!AH1458</f>
        <v>이민서</v>
      </c>
      <c r="V1461" s="55">
        <f>작성용!AA1458</f>
        <v>202503</v>
      </c>
      <c r="W1461" s="57" t="str">
        <f>작성용!AC1458</f>
        <v>[T]기타보험기관[1본부]</v>
      </c>
      <c r="X1461" s="57" t="str">
        <f>작성용!O1458</f>
        <v xml:space="preserve">한승현 </v>
      </c>
      <c r="Y1461" s="57" t="str">
        <f>작성용!P1458</f>
        <v xml:space="preserve">02-6303-6422, shan5334@kdblife.co.kr </v>
      </c>
      <c r="Z1461" s="57" t="str">
        <f>작성용!Q1458</f>
        <v xml:space="preserve">IC2016041400 </v>
      </c>
      <c r="AA1461" s="55" t="str">
        <f>작성용!AJ1458</f>
        <v>-</v>
      </c>
      <c r="AB1461" s="55">
        <f>작성용!AB1458</f>
        <v>0</v>
      </c>
    </row>
    <row r="1462" spans="1:28" s="11" customFormat="1" ht="16.5" hidden="1" customHeight="1" x14ac:dyDescent="0.3">
      <c r="A1462" s="53">
        <f>작성용!AL1459</f>
        <v>1458</v>
      </c>
      <c r="B1462" s="54" t="str">
        <f>작성용!AI1459</f>
        <v>-</v>
      </c>
      <c r="C1462" s="55" t="str">
        <f>작성용!AK1459</f>
        <v>개별종목</v>
      </c>
      <c r="D1462" s="56">
        <f>작성용!T1459</f>
        <v>45702</v>
      </c>
      <c r="E1462" s="57" t="str">
        <f>작성용!B1459</f>
        <v>KDB생명보험(수익증권)</v>
      </c>
      <c r="F1462" s="57" t="str">
        <f>작성용!C1459</f>
        <v>재평가</v>
      </c>
      <c r="G1462" s="57" t="str">
        <f>작성용!D1459</f>
        <v>이지스미국전문투자형사모부동산투자신탁83호</v>
      </c>
      <c r="H1462" s="58" t="str">
        <f>작성용!E1459</f>
        <v>KBP2016060407</v>
      </c>
      <c r="I1462" s="57" t="str">
        <f>작성용!F1459</f>
        <v>B02</v>
      </c>
      <c r="J1462" s="57">
        <f>작성용!G1459</f>
        <v>0</v>
      </c>
      <c r="K1462" s="57" t="str">
        <f>작성용!H1459</f>
        <v>-</v>
      </c>
      <c r="L1462" s="57" t="str">
        <f>작성용!N1459</f>
        <v xml:space="preserve">분기 </v>
      </c>
      <c r="M1462" s="56" t="str">
        <f>작성용!U1459</f>
        <v>2025.03.31</v>
      </c>
      <c r="N1462" s="56" t="str">
        <f>작성용!V1459</f>
        <v>사전등록</v>
      </c>
      <c r="O1462" s="56" t="str">
        <f>작성용!W1459</f>
        <v>사전등록</v>
      </c>
      <c r="P1462" s="56" t="str">
        <f>작성용!X1459</f>
        <v>-</v>
      </c>
      <c r="Q1462" s="57" t="str">
        <f>작성용!AD1459</f>
        <v>대체평가3사업본부</v>
      </c>
      <c r="R1462" s="59">
        <f>작성용!AE1459</f>
        <v>0</v>
      </c>
      <c r="S1462" s="57" t="str">
        <f>작성용!AF1459</f>
        <v>대체평가3사업본부</v>
      </c>
      <c r="T1462" s="60" t="str">
        <f>작성용!AG1459</f>
        <v>이민서</v>
      </c>
      <c r="U1462" s="60" t="str">
        <f>작성용!AH1459</f>
        <v>이민서</v>
      </c>
      <c r="V1462" s="55">
        <f>작성용!AA1459</f>
        <v>202503</v>
      </c>
      <c r="W1462" s="57" t="str">
        <f>작성용!AC1459</f>
        <v>[T]기타보험기관[1본부]</v>
      </c>
      <c r="X1462" s="57" t="str">
        <f>작성용!O1459</f>
        <v xml:space="preserve">한승현 </v>
      </c>
      <c r="Y1462" s="57" t="str">
        <f>작성용!P1459</f>
        <v xml:space="preserve">02-6303-6422, shan5334@kdblife.co.kr </v>
      </c>
      <c r="Z1462" s="57" t="str">
        <f>작성용!Q1459</f>
        <v xml:space="preserve">IC2016053100 </v>
      </c>
      <c r="AA1462" s="55" t="str">
        <f>작성용!AJ1459</f>
        <v>-</v>
      </c>
      <c r="AB1462" s="55">
        <f>작성용!AB1459</f>
        <v>0</v>
      </c>
    </row>
    <row r="1463" spans="1:28" s="11" customFormat="1" ht="16.5" hidden="1" customHeight="1" x14ac:dyDescent="0.3">
      <c r="A1463" s="53">
        <f>작성용!AL1460</f>
        <v>1459</v>
      </c>
      <c r="B1463" s="54" t="str">
        <f>작성용!AI1460</f>
        <v>-</v>
      </c>
      <c r="C1463" s="55" t="str">
        <f>작성용!AK1460</f>
        <v>개별종목</v>
      </c>
      <c r="D1463" s="56">
        <f>작성용!T1460</f>
        <v>45702</v>
      </c>
      <c r="E1463" s="57" t="str">
        <f>작성용!B1460</f>
        <v>KDB생명보험(수익증권)</v>
      </c>
      <c r="F1463" s="57" t="str">
        <f>작성용!C1460</f>
        <v>재평가</v>
      </c>
      <c r="G1463" s="57" t="str">
        <f>작성용!D1460</f>
        <v>NH-Amundi해외간접CDCF전문투자형사모부동산1호</v>
      </c>
      <c r="H1463" s="58" t="str">
        <f>작성용!E1460</f>
        <v>KBP2019120178</v>
      </c>
      <c r="I1463" s="57" t="str">
        <f>작성용!F1460</f>
        <v>B02</v>
      </c>
      <c r="J1463" s="57">
        <f>작성용!G1460</f>
        <v>0</v>
      </c>
      <c r="K1463" s="57" t="str">
        <f>작성용!H1460</f>
        <v>-</v>
      </c>
      <c r="L1463" s="57" t="str">
        <f>작성용!N1460</f>
        <v xml:space="preserve">분기 </v>
      </c>
      <c r="M1463" s="56" t="str">
        <f>작성용!U1460</f>
        <v>2025.03.31</v>
      </c>
      <c r="N1463" s="56" t="str">
        <f>작성용!V1460</f>
        <v>사전등록</v>
      </c>
      <c r="O1463" s="56" t="str">
        <f>작성용!W1460</f>
        <v>사전등록</v>
      </c>
      <c r="P1463" s="56" t="str">
        <f>작성용!X1460</f>
        <v>-</v>
      </c>
      <c r="Q1463" s="57" t="str">
        <f>작성용!AD1460</f>
        <v>대체평가3사업본부</v>
      </c>
      <c r="R1463" s="59">
        <f>작성용!AE1460</f>
        <v>0</v>
      </c>
      <c r="S1463" s="57" t="str">
        <f>작성용!AF1460</f>
        <v>대체평가3사업본부</v>
      </c>
      <c r="T1463" s="60" t="str">
        <f>작성용!AG1460</f>
        <v>이민서</v>
      </c>
      <c r="U1463" s="60" t="str">
        <f>작성용!AH1460</f>
        <v>이민서</v>
      </c>
      <c r="V1463" s="55">
        <f>작성용!AA1460</f>
        <v>202503</v>
      </c>
      <c r="W1463" s="57" t="str">
        <f>작성용!AC1460</f>
        <v>[T]기타보험기관[1본부]</v>
      </c>
      <c r="X1463" s="57" t="str">
        <f>작성용!O1460</f>
        <v xml:space="preserve">한승현 </v>
      </c>
      <c r="Y1463" s="57" t="str">
        <f>작성용!P1460</f>
        <v xml:space="preserve">02-6303-6422, shan5334@kdblife.co.kr </v>
      </c>
      <c r="Z1463" s="57" t="str">
        <f>작성용!Q1460</f>
        <v xml:space="preserve">IC2016092300 </v>
      </c>
      <c r="AA1463" s="55" t="str">
        <f>작성용!AJ1460</f>
        <v>-</v>
      </c>
      <c r="AB1463" s="55">
        <f>작성용!AB1460</f>
        <v>0</v>
      </c>
    </row>
    <row r="1464" spans="1:28" s="11" customFormat="1" ht="16.5" hidden="1" customHeight="1" x14ac:dyDescent="0.3">
      <c r="A1464" s="53">
        <f>작성용!AL1461</f>
        <v>1460</v>
      </c>
      <c r="B1464" s="54" t="str">
        <f>작성용!AI1461</f>
        <v>-</v>
      </c>
      <c r="C1464" s="55" t="str">
        <f>작성용!AK1461</f>
        <v>개별종목</v>
      </c>
      <c r="D1464" s="56">
        <f>작성용!T1461</f>
        <v>45702</v>
      </c>
      <c r="E1464" s="57" t="str">
        <f>작성용!B1461</f>
        <v>KDB생명보험(수익증권)</v>
      </c>
      <c r="F1464" s="57" t="str">
        <f>작성용!C1461</f>
        <v>재평가</v>
      </c>
      <c r="G1464" s="57" t="str">
        <f>작성용!D1461</f>
        <v>삼성SRA미국오피스메자닌전문투자형사모부동산투자신탁제1호</v>
      </c>
      <c r="H1464" s="58" t="str">
        <f>작성용!E1461</f>
        <v>KBP2018090011</v>
      </c>
      <c r="I1464" s="57" t="str">
        <f>작성용!F1461</f>
        <v>B02</v>
      </c>
      <c r="J1464" s="57">
        <f>작성용!G1461</f>
        <v>0</v>
      </c>
      <c r="K1464" s="57" t="str">
        <f>작성용!H1461</f>
        <v>-</v>
      </c>
      <c r="L1464" s="57" t="str">
        <f>작성용!N1461</f>
        <v xml:space="preserve">분기 </v>
      </c>
      <c r="M1464" s="56" t="str">
        <f>작성용!U1461</f>
        <v>2025.03.31</v>
      </c>
      <c r="N1464" s="56" t="str">
        <f>작성용!V1461</f>
        <v>사전등록</v>
      </c>
      <c r="O1464" s="56" t="str">
        <f>작성용!W1461</f>
        <v>사전등록</v>
      </c>
      <c r="P1464" s="56" t="str">
        <f>작성용!X1461</f>
        <v>-</v>
      </c>
      <c r="Q1464" s="57" t="str">
        <f>작성용!AD1461</f>
        <v>대체평가3사업본부</v>
      </c>
      <c r="R1464" s="59">
        <f>작성용!AE1461</f>
        <v>0</v>
      </c>
      <c r="S1464" s="57" t="str">
        <f>작성용!AF1461</f>
        <v>대체평가3사업본부</v>
      </c>
      <c r="T1464" s="60" t="str">
        <f>작성용!AG1461</f>
        <v>이민서</v>
      </c>
      <c r="U1464" s="60" t="str">
        <f>작성용!AH1461</f>
        <v>이민서</v>
      </c>
      <c r="V1464" s="55">
        <f>작성용!AA1461</f>
        <v>202503</v>
      </c>
      <c r="W1464" s="57" t="str">
        <f>작성용!AC1461</f>
        <v>[T]기타보험기관[1본부]</v>
      </c>
      <c r="X1464" s="57" t="str">
        <f>작성용!O1461</f>
        <v xml:space="preserve">한승현 </v>
      </c>
      <c r="Y1464" s="57" t="str">
        <f>작성용!P1461</f>
        <v xml:space="preserve">02-6303-6422, shan5334@kdblife.co.kr </v>
      </c>
      <c r="Z1464" s="57" t="str">
        <f>작성용!Q1461</f>
        <v xml:space="preserve">IC2016101000 </v>
      </c>
      <c r="AA1464" s="55" t="str">
        <f>작성용!AJ1461</f>
        <v>-</v>
      </c>
      <c r="AB1464" s="55">
        <f>작성용!AB1461</f>
        <v>0</v>
      </c>
    </row>
    <row r="1465" spans="1:28" s="11" customFormat="1" ht="16.5" hidden="1" customHeight="1" x14ac:dyDescent="0.3">
      <c r="A1465" s="53">
        <f>작성용!AL1462</f>
        <v>1461</v>
      </c>
      <c r="B1465" s="54" t="str">
        <f>작성용!AI1462</f>
        <v>-</v>
      </c>
      <c r="C1465" s="55" t="str">
        <f>작성용!AK1462</f>
        <v>개별종목</v>
      </c>
      <c r="D1465" s="56">
        <f>작성용!T1462</f>
        <v>45702</v>
      </c>
      <c r="E1465" s="57" t="str">
        <f>작성용!B1462</f>
        <v>KDB생명보험(수익증권)</v>
      </c>
      <c r="F1465" s="57" t="str">
        <f>작성용!C1462</f>
        <v>재평가</v>
      </c>
      <c r="G1465" s="57" t="str">
        <f>작성용!D1462</f>
        <v>KIAMCO도로투자사모특별자산투자신탁제6호</v>
      </c>
      <c r="H1465" s="58" t="str">
        <f>작성용!E1462</f>
        <v>KBP2016120252</v>
      </c>
      <c r="I1465" s="57" t="str">
        <f>작성용!F1462</f>
        <v>B02</v>
      </c>
      <c r="J1465" s="57">
        <f>작성용!G1462</f>
        <v>0</v>
      </c>
      <c r="K1465" s="57" t="str">
        <f>작성용!H1462</f>
        <v>-</v>
      </c>
      <c r="L1465" s="57" t="str">
        <f>작성용!N1462</f>
        <v xml:space="preserve">분기 </v>
      </c>
      <c r="M1465" s="56" t="str">
        <f>작성용!U1462</f>
        <v>2025.03.31</v>
      </c>
      <c r="N1465" s="56" t="str">
        <f>작성용!V1462</f>
        <v>사전등록</v>
      </c>
      <c r="O1465" s="56" t="str">
        <f>작성용!W1462</f>
        <v>사전등록</v>
      </c>
      <c r="P1465" s="56" t="str">
        <f>작성용!X1462</f>
        <v>-</v>
      </c>
      <c r="Q1465" s="57" t="str">
        <f>작성용!AD1462</f>
        <v>대체평가3사업본부</v>
      </c>
      <c r="R1465" s="59">
        <f>작성용!AE1462</f>
        <v>0</v>
      </c>
      <c r="S1465" s="57" t="str">
        <f>작성용!AF1462</f>
        <v>대체평가3사업본부</v>
      </c>
      <c r="T1465" s="60" t="str">
        <f>작성용!AG1462</f>
        <v>이민서</v>
      </c>
      <c r="U1465" s="60" t="str">
        <f>작성용!AH1462</f>
        <v>이민서</v>
      </c>
      <c r="V1465" s="55">
        <f>작성용!AA1462</f>
        <v>202503</v>
      </c>
      <c r="W1465" s="57" t="str">
        <f>작성용!AC1462</f>
        <v>[T]기타보험기관[1본부]</v>
      </c>
      <c r="X1465" s="57" t="str">
        <f>작성용!O1462</f>
        <v xml:space="preserve">한승현 </v>
      </c>
      <c r="Y1465" s="57" t="str">
        <f>작성용!P1462</f>
        <v xml:space="preserve">02-6303-6422, shan5334@kdblife.co.kr </v>
      </c>
      <c r="Z1465" s="57" t="str">
        <f>작성용!Q1462</f>
        <v xml:space="preserve">IC2016122700 </v>
      </c>
      <c r="AA1465" s="55" t="str">
        <f>작성용!AJ1462</f>
        <v>-</v>
      </c>
      <c r="AB1465" s="55">
        <f>작성용!AB1462</f>
        <v>0</v>
      </c>
    </row>
    <row r="1466" spans="1:28" s="11" customFormat="1" ht="16.5" hidden="1" customHeight="1" x14ac:dyDescent="0.3">
      <c r="A1466" s="53">
        <f>작성용!AL1463</f>
        <v>1462</v>
      </c>
      <c r="B1466" s="54" t="str">
        <f>작성용!AI1463</f>
        <v>-</v>
      </c>
      <c r="C1466" s="55" t="str">
        <f>작성용!AK1463</f>
        <v>개별종목</v>
      </c>
      <c r="D1466" s="56">
        <f>작성용!T1463</f>
        <v>45702</v>
      </c>
      <c r="E1466" s="57" t="str">
        <f>작성용!B1463</f>
        <v>KDB생명보험(수익증권)</v>
      </c>
      <c r="F1466" s="57" t="str">
        <f>작성용!C1463</f>
        <v>재평가</v>
      </c>
      <c r="G1466" s="57" t="str">
        <f>작성용!D1463</f>
        <v>이지스미국전문투자형사모부동산투자신탁98-2호</v>
      </c>
      <c r="H1466" s="58" t="str">
        <f>작성용!E1463</f>
        <v>KBP2019120103</v>
      </c>
      <c r="I1466" s="57" t="str">
        <f>작성용!F1463</f>
        <v>B02</v>
      </c>
      <c r="J1466" s="57">
        <f>작성용!G1463</f>
        <v>0</v>
      </c>
      <c r="K1466" s="57" t="str">
        <f>작성용!H1463</f>
        <v>-</v>
      </c>
      <c r="L1466" s="57" t="str">
        <f>작성용!N1463</f>
        <v xml:space="preserve">분기 </v>
      </c>
      <c r="M1466" s="56" t="str">
        <f>작성용!U1463</f>
        <v>2025.03.31</v>
      </c>
      <c r="N1466" s="56" t="str">
        <f>작성용!V1463</f>
        <v>사전등록</v>
      </c>
      <c r="O1466" s="56" t="str">
        <f>작성용!W1463</f>
        <v>사전등록</v>
      </c>
      <c r="P1466" s="56" t="str">
        <f>작성용!X1463</f>
        <v>-</v>
      </c>
      <c r="Q1466" s="57" t="str">
        <f>작성용!AD1463</f>
        <v>대체평가3사업본부</v>
      </c>
      <c r="R1466" s="59">
        <f>작성용!AE1463</f>
        <v>0</v>
      </c>
      <c r="S1466" s="57" t="str">
        <f>작성용!AF1463</f>
        <v>대체평가3사업본부</v>
      </c>
      <c r="T1466" s="60" t="str">
        <f>작성용!AG1463</f>
        <v>이민서</v>
      </c>
      <c r="U1466" s="60" t="str">
        <f>작성용!AH1463</f>
        <v>이민서</v>
      </c>
      <c r="V1466" s="55">
        <f>작성용!AA1463</f>
        <v>202503</v>
      </c>
      <c r="W1466" s="57" t="str">
        <f>작성용!AC1463</f>
        <v>[T]기타보험기관[1본부]</v>
      </c>
      <c r="X1466" s="57" t="str">
        <f>작성용!O1463</f>
        <v xml:space="preserve">한승현 </v>
      </c>
      <c r="Y1466" s="57" t="str">
        <f>작성용!P1463</f>
        <v xml:space="preserve">02-6303-6422, shan5334@kdblife.co.kr </v>
      </c>
      <c r="Z1466" s="57" t="str">
        <f>작성용!Q1463</f>
        <v xml:space="preserve">IC2017010900 </v>
      </c>
      <c r="AA1466" s="55" t="str">
        <f>작성용!AJ1463</f>
        <v>-</v>
      </c>
      <c r="AB1466" s="55">
        <f>작성용!AB1463</f>
        <v>0</v>
      </c>
    </row>
    <row r="1467" spans="1:28" s="11" customFormat="1" ht="16.5" hidden="1" customHeight="1" x14ac:dyDescent="0.3">
      <c r="A1467" s="53">
        <f>작성용!AL1464</f>
        <v>1463</v>
      </c>
      <c r="B1467" s="54" t="str">
        <f>작성용!AI1464</f>
        <v>-</v>
      </c>
      <c r="C1467" s="55" t="str">
        <f>작성용!AK1464</f>
        <v>개별종목</v>
      </c>
      <c r="D1467" s="56">
        <f>작성용!T1464</f>
        <v>45702</v>
      </c>
      <c r="E1467" s="57" t="str">
        <f>작성용!B1464</f>
        <v>KDB생명보험(수익증권)</v>
      </c>
      <c r="F1467" s="57" t="str">
        <f>작성용!C1464</f>
        <v>재평가</v>
      </c>
      <c r="G1467" s="57" t="str">
        <f>작성용!D1464</f>
        <v>키움청정부산전문투자형사모투자신탁</v>
      </c>
      <c r="H1467" s="58" t="str">
        <f>작성용!E1464</f>
        <v>KBP2019120199</v>
      </c>
      <c r="I1467" s="57" t="str">
        <f>작성용!F1464</f>
        <v>B02</v>
      </c>
      <c r="J1467" s="57">
        <f>작성용!G1464</f>
        <v>0</v>
      </c>
      <c r="K1467" s="57" t="str">
        <f>작성용!H1464</f>
        <v>-</v>
      </c>
      <c r="L1467" s="57" t="str">
        <f>작성용!N1464</f>
        <v xml:space="preserve">분기 </v>
      </c>
      <c r="M1467" s="56" t="str">
        <f>작성용!U1464</f>
        <v>2025.03.31</v>
      </c>
      <c r="N1467" s="56" t="str">
        <f>작성용!V1464</f>
        <v>사전등록</v>
      </c>
      <c r="O1467" s="56" t="str">
        <f>작성용!W1464</f>
        <v>사전등록</v>
      </c>
      <c r="P1467" s="56" t="str">
        <f>작성용!X1464</f>
        <v>-</v>
      </c>
      <c r="Q1467" s="57" t="str">
        <f>작성용!AD1464</f>
        <v>대체평가3사업본부</v>
      </c>
      <c r="R1467" s="59">
        <f>작성용!AE1464</f>
        <v>0</v>
      </c>
      <c r="S1467" s="57" t="str">
        <f>작성용!AF1464</f>
        <v>대체평가3사업본부</v>
      </c>
      <c r="T1467" s="60" t="str">
        <f>작성용!AG1464</f>
        <v>이민서</v>
      </c>
      <c r="U1467" s="60" t="str">
        <f>작성용!AH1464</f>
        <v>이민서</v>
      </c>
      <c r="V1467" s="55">
        <f>작성용!AA1464</f>
        <v>202503</v>
      </c>
      <c r="W1467" s="57" t="str">
        <f>작성용!AC1464</f>
        <v>[T]기타보험기관[1본부]</v>
      </c>
      <c r="X1467" s="57" t="str">
        <f>작성용!O1464</f>
        <v xml:space="preserve">한승현 </v>
      </c>
      <c r="Y1467" s="57" t="str">
        <f>작성용!P1464</f>
        <v xml:space="preserve">02-6303-6422, shan5334@kdblife.co.kr </v>
      </c>
      <c r="Z1467" s="57" t="str">
        <f>작성용!Q1464</f>
        <v xml:space="preserve">IC2017042500 </v>
      </c>
      <c r="AA1467" s="55" t="str">
        <f>작성용!AJ1464</f>
        <v>-</v>
      </c>
      <c r="AB1467" s="55">
        <f>작성용!AB1464</f>
        <v>0</v>
      </c>
    </row>
    <row r="1468" spans="1:28" s="11" customFormat="1" ht="16.5" hidden="1" customHeight="1" x14ac:dyDescent="0.3">
      <c r="A1468" s="53">
        <f>작성용!AL1465</f>
        <v>1464</v>
      </c>
      <c r="B1468" s="54" t="str">
        <f>작성용!AI1465</f>
        <v>-</v>
      </c>
      <c r="C1468" s="55" t="str">
        <f>작성용!AK1465</f>
        <v>개별종목</v>
      </c>
      <c r="D1468" s="56">
        <f>작성용!T1465</f>
        <v>45702</v>
      </c>
      <c r="E1468" s="57" t="str">
        <f>작성용!B1465</f>
        <v>KDB생명보험(수익증권)</v>
      </c>
      <c r="F1468" s="57" t="str">
        <f>작성용!C1465</f>
        <v>재평가</v>
      </c>
      <c r="G1468" s="57" t="str">
        <f>작성용!D1465</f>
        <v>트러스톤AVIATION전문투자형사모투자신탁1호</v>
      </c>
      <c r="H1468" s="58" t="str">
        <f>작성용!E1465</f>
        <v>KBP2017060009</v>
      </c>
      <c r="I1468" s="57" t="str">
        <f>작성용!F1465</f>
        <v>B02</v>
      </c>
      <c r="J1468" s="57">
        <f>작성용!G1465</f>
        <v>0</v>
      </c>
      <c r="K1468" s="57" t="str">
        <f>작성용!H1465</f>
        <v>-</v>
      </c>
      <c r="L1468" s="57" t="str">
        <f>작성용!N1465</f>
        <v xml:space="preserve">분기 </v>
      </c>
      <c r="M1468" s="56" t="str">
        <f>작성용!U1465</f>
        <v>2025.03.31</v>
      </c>
      <c r="N1468" s="56" t="str">
        <f>작성용!V1465</f>
        <v>사전등록</v>
      </c>
      <c r="O1468" s="56" t="str">
        <f>작성용!W1465</f>
        <v>사전등록</v>
      </c>
      <c r="P1468" s="56" t="str">
        <f>작성용!X1465</f>
        <v>-</v>
      </c>
      <c r="Q1468" s="57" t="str">
        <f>작성용!AD1465</f>
        <v>대체평가3사업본부</v>
      </c>
      <c r="R1468" s="59">
        <f>작성용!AE1465</f>
        <v>0</v>
      </c>
      <c r="S1468" s="57" t="str">
        <f>작성용!AF1465</f>
        <v>대체평가3사업본부</v>
      </c>
      <c r="T1468" s="60" t="str">
        <f>작성용!AG1465</f>
        <v>이민서</v>
      </c>
      <c r="U1468" s="60" t="str">
        <f>작성용!AH1465</f>
        <v>이민서</v>
      </c>
      <c r="V1468" s="55">
        <f>작성용!AA1465</f>
        <v>202503</v>
      </c>
      <c r="W1468" s="57" t="str">
        <f>작성용!AC1465</f>
        <v>[T]기타보험기관[1본부]</v>
      </c>
      <c r="X1468" s="57" t="str">
        <f>작성용!O1465</f>
        <v xml:space="preserve">한승현 </v>
      </c>
      <c r="Y1468" s="57" t="str">
        <f>작성용!P1465</f>
        <v xml:space="preserve">02-6303-6422, shan5334@kdblife.co.kr </v>
      </c>
      <c r="Z1468" s="57" t="str">
        <f>작성용!Q1465</f>
        <v xml:space="preserve">IC2017042800 </v>
      </c>
      <c r="AA1468" s="55" t="str">
        <f>작성용!AJ1465</f>
        <v>-</v>
      </c>
      <c r="AB1468" s="55">
        <f>작성용!AB1465</f>
        <v>0</v>
      </c>
    </row>
    <row r="1469" spans="1:28" s="11" customFormat="1" ht="16.5" hidden="1" customHeight="1" x14ac:dyDescent="0.3">
      <c r="A1469" s="53">
        <f>작성용!AL1466</f>
        <v>1465</v>
      </c>
      <c r="B1469" s="54" t="str">
        <f>작성용!AI1466</f>
        <v>-</v>
      </c>
      <c r="C1469" s="55" t="str">
        <f>작성용!AK1466</f>
        <v>개별종목</v>
      </c>
      <c r="D1469" s="56">
        <f>작성용!T1466</f>
        <v>45702</v>
      </c>
      <c r="E1469" s="57" t="str">
        <f>작성용!B1466</f>
        <v>KDB생명보험(수익증권)</v>
      </c>
      <c r="F1469" s="57" t="str">
        <f>작성용!C1466</f>
        <v>재평가</v>
      </c>
      <c r="G1469" s="57" t="str">
        <f>작성용!D1466</f>
        <v>키움화성맑은물사랑전문투자형사모투자신탁</v>
      </c>
      <c r="H1469" s="58" t="str">
        <f>작성용!E1466</f>
        <v>KBP2017120034</v>
      </c>
      <c r="I1469" s="57" t="str">
        <f>작성용!F1466</f>
        <v>B02</v>
      </c>
      <c r="J1469" s="57">
        <f>작성용!G1466</f>
        <v>0</v>
      </c>
      <c r="K1469" s="57" t="str">
        <f>작성용!H1466</f>
        <v>-</v>
      </c>
      <c r="L1469" s="57" t="str">
        <f>작성용!N1466</f>
        <v xml:space="preserve">분기 </v>
      </c>
      <c r="M1469" s="56" t="str">
        <f>작성용!U1466</f>
        <v>2025.03.31</v>
      </c>
      <c r="N1469" s="56" t="str">
        <f>작성용!V1466</f>
        <v>사전등록</v>
      </c>
      <c r="O1469" s="56" t="str">
        <f>작성용!W1466</f>
        <v>사전등록</v>
      </c>
      <c r="P1469" s="56" t="str">
        <f>작성용!X1466</f>
        <v>-</v>
      </c>
      <c r="Q1469" s="57" t="str">
        <f>작성용!AD1466</f>
        <v>대체평가3사업본부</v>
      </c>
      <c r="R1469" s="59">
        <f>작성용!AE1466</f>
        <v>0</v>
      </c>
      <c r="S1469" s="57" t="str">
        <f>작성용!AF1466</f>
        <v>대체평가3사업본부</v>
      </c>
      <c r="T1469" s="60" t="str">
        <f>작성용!AG1466</f>
        <v>이민서</v>
      </c>
      <c r="U1469" s="60" t="str">
        <f>작성용!AH1466</f>
        <v>이민서</v>
      </c>
      <c r="V1469" s="55">
        <f>작성용!AA1466</f>
        <v>202503</v>
      </c>
      <c r="W1469" s="57" t="str">
        <f>작성용!AC1466</f>
        <v>[T]기타보험기관[1본부]</v>
      </c>
      <c r="X1469" s="57" t="str">
        <f>작성용!O1466</f>
        <v xml:space="preserve">한승현 </v>
      </c>
      <c r="Y1469" s="57" t="str">
        <f>작성용!P1466</f>
        <v xml:space="preserve">02-6303-6422, shan5334@kdblife.co.kr </v>
      </c>
      <c r="Z1469" s="57" t="str">
        <f>작성용!Q1466</f>
        <v xml:space="preserve">IC2017063000 </v>
      </c>
      <c r="AA1469" s="55" t="str">
        <f>작성용!AJ1466</f>
        <v>-</v>
      </c>
      <c r="AB1469" s="55">
        <f>작성용!AB1466</f>
        <v>0</v>
      </c>
    </row>
    <row r="1470" spans="1:28" s="11" customFormat="1" ht="16.5" hidden="1" customHeight="1" x14ac:dyDescent="0.3">
      <c r="A1470" s="53">
        <f>작성용!AL1467</f>
        <v>1466</v>
      </c>
      <c r="B1470" s="54" t="str">
        <f>작성용!AI1467</f>
        <v>-</v>
      </c>
      <c r="C1470" s="55" t="str">
        <f>작성용!AK1467</f>
        <v>개별종목</v>
      </c>
      <c r="D1470" s="56">
        <f>작성용!T1467</f>
        <v>45702</v>
      </c>
      <c r="E1470" s="57" t="str">
        <f>작성용!B1467</f>
        <v>KDB생명보험(수익증권)</v>
      </c>
      <c r="F1470" s="57" t="str">
        <f>작성용!C1467</f>
        <v>재평가</v>
      </c>
      <c r="G1470" s="57" t="str">
        <f>작성용!D1467</f>
        <v>KIAMCO도로투자사모특별자산투자신탁제9호</v>
      </c>
      <c r="H1470" s="58" t="str">
        <f>작성용!E1467</f>
        <v>KBP2017090011</v>
      </c>
      <c r="I1470" s="57" t="str">
        <f>작성용!F1467</f>
        <v>B02</v>
      </c>
      <c r="J1470" s="57">
        <f>작성용!G1467</f>
        <v>0</v>
      </c>
      <c r="K1470" s="57" t="str">
        <f>작성용!H1467</f>
        <v>-</v>
      </c>
      <c r="L1470" s="57" t="str">
        <f>작성용!N1467</f>
        <v xml:space="preserve">분기 </v>
      </c>
      <c r="M1470" s="56" t="str">
        <f>작성용!U1467</f>
        <v>2025.03.31</v>
      </c>
      <c r="N1470" s="56" t="str">
        <f>작성용!V1467</f>
        <v>사전등록</v>
      </c>
      <c r="O1470" s="56" t="str">
        <f>작성용!W1467</f>
        <v>사전등록</v>
      </c>
      <c r="P1470" s="56" t="str">
        <f>작성용!X1467</f>
        <v>-</v>
      </c>
      <c r="Q1470" s="57" t="str">
        <f>작성용!AD1467</f>
        <v>대체평가3사업본부</v>
      </c>
      <c r="R1470" s="59">
        <f>작성용!AE1467</f>
        <v>0</v>
      </c>
      <c r="S1470" s="57" t="str">
        <f>작성용!AF1467</f>
        <v>대체평가3사업본부</v>
      </c>
      <c r="T1470" s="60" t="str">
        <f>작성용!AG1467</f>
        <v>이민서</v>
      </c>
      <c r="U1470" s="60" t="str">
        <f>작성용!AH1467</f>
        <v>이민서</v>
      </c>
      <c r="V1470" s="55">
        <f>작성용!AA1467</f>
        <v>202503</v>
      </c>
      <c r="W1470" s="57" t="str">
        <f>작성용!AC1467</f>
        <v>[T]기타보험기관[1본부]</v>
      </c>
      <c r="X1470" s="57" t="str">
        <f>작성용!O1467</f>
        <v xml:space="preserve">한승현 </v>
      </c>
      <c r="Y1470" s="57" t="str">
        <f>작성용!P1467</f>
        <v xml:space="preserve">02-6303-6422, shan5334@kdblife.co.kr </v>
      </c>
      <c r="Z1470" s="57" t="str">
        <f>작성용!Q1467</f>
        <v xml:space="preserve">IC2017071800 </v>
      </c>
      <c r="AA1470" s="55" t="str">
        <f>작성용!AJ1467</f>
        <v>-</v>
      </c>
      <c r="AB1470" s="55">
        <f>작성용!AB1467</f>
        <v>0</v>
      </c>
    </row>
    <row r="1471" spans="1:28" s="11" customFormat="1" ht="16.5" hidden="1" customHeight="1" x14ac:dyDescent="0.3">
      <c r="A1471" s="53">
        <f>작성용!AL1468</f>
        <v>1467</v>
      </c>
      <c r="B1471" s="54" t="str">
        <f>작성용!AI1468</f>
        <v>-</v>
      </c>
      <c r="C1471" s="55" t="str">
        <f>작성용!AK1468</f>
        <v>개별종목</v>
      </c>
      <c r="D1471" s="56">
        <f>작성용!T1468</f>
        <v>45702</v>
      </c>
      <c r="E1471" s="57" t="str">
        <f>작성용!B1468</f>
        <v>KDB생명보험(수익증권)</v>
      </c>
      <c r="F1471" s="57" t="str">
        <f>작성용!C1468</f>
        <v>재평가</v>
      </c>
      <c r="G1471" s="57" t="str">
        <f>작성용!D1468</f>
        <v>KIAMCO도로투자사모특별자산투자신탁제8호</v>
      </c>
      <c r="H1471" s="58" t="str">
        <f>작성용!E1468</f>
        <v>KBP2017120022</v>
      </c>
      <c r="I1471" s="57" t="str">
        <f>작성용!F1468</f>
        <v>B02</v>
      </c>
      <c r="J1471" s="57">
        <f>작성용!G1468</f>
        <v>0</v>
      </c>
      <c r="K1471" s="57" t="str">
        <f>작성용!H1468</f>
        <v>-</v>
      </c>
      <c r="L1471" s="57" t="str">
        <f>작성용!N1468</f>
        <v xml:space="preserve">분기 </v>
      </c>
      <c r="M1471" s="56" t="str">
        <f>작성용!U1468</f>
        <v>2025.03.31</v>
      </c>
      <c r="N1471" s="56" t="str">
        <f>작성용!V1468</f>
        <v>사전등록</v>
      </c>
      <c r="O1471" s="56" t="str">
        <f>작성용!W1468</f>
        <v>사전등록</v>
      </c>
      <c r="P1471" s="56" t="str">
        <f>작성용!X1468</f>
        <v>-</v>
      </c>
      <c r="Q1471" s="57" t="str">
        <f>작성용!AD1468</f>
        <v>대체평가3사업본부</v>
      </c>
      <c r="R1471" s="59">
        <f>작성용!AE1468</f>
        <v>0</v>
      </c>
      <c r="S1471" s="57" t="str">
        <f>작성용!AF1468</f>
        <v>대체평가3사업본부</v>
      </c>
      <c r="T1471" s="60" t="str">
        <f>작성용!AG1468</f>
        <v>이민서</v>
      </c>
      <c r="U1471" s="60" t="str">
        <f>작성용!AH1468</f>
        <v>이민서</v>
      </c>
      <c r="V1471" s="55">
        <f>작성용!AA1468</f>
        <v>202503</v>
      </c>
      <c r="W1471" s="57" t="str">
        <f>작성용!AC1468</f>
        <v>[T]기타보험기관[1본부]</v>
      </c>
      <c r="X1471" s="57" t="str">
        <f>작성용!O1468</f>
        <v xml:space="preserve">한승현 </v>
      </c>
      <c r="Y1471" s="57" t="str">
        <f>작성용!P1468</f>
        <v xml:space="preserve">02-6303-6422, shan5334@kdblife.co.kr </v>
      </c>
      <c r="Z1471" s="57" t="str">
        <f>작성용!Q1468</f>
        <v xml:space="preserve">IC2017102500 </v>
      </c>
      <c r="AA1471" s="55" t="str">
        <f>작성용!AJ1468</f>
        <v>-</v>
      </c>
      <c r="AB1471" s="55">
        <f>작성용!AB1468</f>
        <v>0</v>
      </c>
    </row>
    <row r="1472" spans="1:28" s="11" customFormat="1" ht="16.5" hidden="1" customHeight="1" x14ac:dyDescent="0.3">
      <c r="A1472" s="53">
        <f>작성용!AL1469</f>
        <v>1468</v>
      </c>
      <c r="B1472" s="54" t="str">
        <f>작성용!AI1469</f>
        <v>-</v>
      </c>
      <c r="C1472" s="55" t="str">
        <f>작성용!AK1469</f>
        <v>개별종목</v>
      </c>
      <c r="D1472" s="56">
        <f>작성용!T1469</f>
        <v>45702</v>
      </c>
      <c r="E1472" s="57" t="str">
        <f>작성용!B1469</f>
        <v>KDB생명보험(수익증권)</v>
      </c>
      <c r="F1472" s="57" t="str">
        <f>작성용!C1469</f>
        <v>재평가</v>
      </c>
      <c r="G1472" s="57" t="str">
        <f>작성용!D1469</f>
        <v>KB이천오산고속도로전문투자형사모특별자산투자신탁</v>
      </c>
      <c r="H1472" s="58" t="str">
        <f>작성용!E1469</f>
        <v>KBP2017120018</v>
      </c>
      <c r="I1472" s="57" t="str">
        <f>작성용!F1469</f>
        <v>B02</v>
      </c>
      <c r="J1472" s="57">
        <f>작성용!G1469</f>
        <v>0</v>
      </c>
      <c r="K1472" s="57" t="str">
        <f>작성용!H1469</f>
        <v>-</v>
      </c>
      <c r="L1472" s="57" t="str">
        <f>작성용!N1469</f>
        <v xml:space="preserve">분기 </v>
      </c>
      <c r="M1472" s="56" t="str">
        <f>작성용!U1469</f>
        <v>2025.03.31</v>
      </c>
      <c r="N1472" s="56" t="str">
        <f>작성용!V1469</f>
        <v>사전등록</v>
      </c>
      <c r="O1472" s="56" t="str">
        <f>작성용!W1469</f>
        <v>사전등록</v>
      </c>
      <c r="P1472" s="56" t="str">
        <f>작성용!X1469</f>
        <v>-</v>
      </c>
      <c r="Q1472" s="57" t="str">
        <f>작성용!AD1469</f>
        <v>대체평가3사업본부</v>
      </c>
      <c r="R1472" s="59">
        <f>작성용!AE1469</f>
        <v>0</v>
      </c>
      <c r="S1472" s="57" t="str">
        <f>작성용!AF1469</f>
        <v>대체평가3사업본부</v>
      </c>
      <c r="T1472" s="60" t="str">
        <f>작성용!AG1469</f>
        <v>이민서</v>
      </c>
      <c r="U1472" s="60" t="str">
        <f>작성용!AH1469</f>
        <v>이민서</v>
      </c>
      <c r="V1472" s="55">
        <f>작성용!AA1469</f>
        <v>202503</v>
      </c>
      <c r="W1472" s="57" t="str">
        <f>작성용!AC1469</f>
        <v>[T]기타보험기관[1본부]</v>
      </c>
      <c r="X1472" s="57" t="str">
        <f>작성용!O1469</f>
        <v xml:space="preserve">한승현 </v>
      </c>
      <c r="Y1472" s="57" t="str">
        <f>작성용!P1469</f>
        <v xml:space="preserve">02-6303-6422, shan5334@kdblife.co.kr </v>
      </c>
      <c r="Z1472" s="57" t="str">
        <f>작성용!Q1469</f>
        <v xml:space="preserve">IC2017102501 </v>
      </c>
      <c r="AA1472" s="55" t="str">
        <f>작성용!AJ1469</f>
        <v>-</v>
      </c>
      <c r="AB1472" s="55">
        <f>작성용!AB1469</f>
        <v>0</v>
      </c>
    </row>
    <row r="1473" spans="1:28" s="11" customFormat="1" ht="16.5" hidden="1" customHeight="1" x14ac:dyDescent="0.3">
      <c r="A1473" s="53">
        <f>작성용!AL1470</f>
        <v>1469</v>
      </c>
      <c r="B1473" s="54" t="str">
        <f>작성용!AI1470</f>
        <v>-</v>
      </c>
      <c r="C1473" s="55" t="str">
        <f>작성용!AK1470</f>
        <v>개별종목</v>
      </c>
      <c r="D1473" s="56">
        <f>작성용!T1470</f>
        <v>45702</v>
      </c>
      <c r="E1473" s="57" t="str">
        <f>작성용!B1470</f>
        <v>KDB생명보험(수익증권)</v>
      </c>
      <c r="F1473" s="57" t="str">
        <f>작성용!C1470</f>
        <v>재평가</v>
      </c>
      <c r="G1473" s="57" t="str">
        <f>작성용!D1470</f>
        <v>하나대체투자전문투자형사모부동산투자신탁67-1호</v>
      </c>
      <c r="H1473" s="58" t="str">
        <f>작성용!E1470</f>
        <v>KBP2018120373</v>
      </c>
      <c r="I1473" s="57" t="str">
        <f>작성용!F1470</f>
        <v>B02</v>
      </c>
      <c r="J1473" s="57">
        <f>작성용!G1470</f>
        <v>0</v>
      </c>
      <c r="K1473" s="57" t="str">
        <f>작성용!H1470</f>
        <v>-</v>
      </c>
      <c r="L1473" s="57" t="str">
        <f>작성용!N1470</f>
        <v xml:space="preserve">분기 </v>
      </c>
      <c r="M1473" s="56" t="str">
        <f>작성용!U1470</f>
        <v>2025.03.31</v>
      </c>
      <c r="N1473" s="56" t="str">
        <f>작성용!V1470</f>
        <v>사전등록</v>
      </c>
      <c r="O1473" s="56" t="str">
        <f>작성용!W1470</f>
        <v>사전등록</v>
      </c>
      <c r="P1473" s="56" t="str">
        <f>작성용!X1470</f>
        <v>-</v>
      </c>
      <c r="Q1473" s="57" t="str">
        <f>작성용!AD1470</f>
        <v>대체평가3사업본부</v>
      </c>
      <c r="R1473" s="59">
        <f>작성용!AE1470</f>
        <v>0</v>
      </c>
      <c r="S1473" s="57" t="str">
        <f>작성용!AF1470</f>
        <v>대체평가3사업본부</v>
      </c>
      <c r="T1473" s="60" t="str">
        <f>작성용!AG1470</f>
        <v>이민서</v>
      </c>
      <c r="U1473" s="60" t="str">
        <f>작성용!AH1470</f>
        <v>이민서</v>
      </c>
      <c r="V1473" s="55">
        <f>작성용!AA1470</f>
        <v>202503</v>
      </c>
      <c r="W1473" s="57" t="str">
        <f>작성용!AC1470</f>
        <v>[T]기타보험기관[1본부]</v>
      </c>
      <c r="X1473" s="57" t="str">
        <f>작성용!O1470</f>
        <v xml:space="preserve">한승현 </v>
      </c>
      <c r="Y1473" s="57" t="str">
        <f>작성용!P1470</f>
        <v xml:space="preserve">02-6303-6422, shan5334@kdblife.co.kr </v>
      </c>
      <c r="Z1473" s="57" t="str">
        <f>작성용!Q1470</f>
        <v xml:space="preserve">IC2018021200 </v>
      </c>
      <c r="AA1473" s="55" t="str">
        <f>작성용!AJ1470</f>
        <v>-</v>
      </c>
      <c r="AB1473" s="55">
        <f>작성용!AB1470</f>
        <v>0</v>
      </c>
    </row>
    <row r="1474" spans="1:28" s="11" customFormat="1" ht="16.5" hidden="1" customHeight="1" x14ac:dyDescent="0.3">
      <c r="A1474" s="53">
        <f>작성용!AL1471</f>
        <v>1470</v>
      </c>
      <c r="B1474" s="54" t="str">
        <f>작성용!AI1471</f>
        <v>-</v>
      </c>
      <c r="C1474" s="55" t="str">
        <f>작성용!AK1471</f>
        <v>개별종목</v>
      </c>
      <c r="D1474" s="56">
        <f>작성용!T1471</f>
        <v>45702</v>
      </c>
      <c r="E1474" s="57" t="str">
        <f>작성용!B1471</f>
        <v>KDB생명보험(수익증권)</v>
      </c>
      <c r="F1474" s="57" t="str">
        <f>작성용!C1471</f>
        <v>재평가</v>
      </c>
      <c r="G1474" s="57" t="str">
        <f>작성용!D1471</f>
        <v>신한AIM재간접전문투자형사모투자신탁제1호</v>
      </c>
      <c r="H1474" s="58" t="str">
        <f>작성용!E1471</f>
        <v>KBP2019090092</v>
      </c>
      <c r="I1474" s="57" t="str">
        <f>작성용!F1471</f>
        <v>B02</v>
      </c>
      <c r="J1474" s="57">
        <f>작성용!G1471</f>
        <v>0</v>
      </c>
      <c r="K1474" s="57" t="str">
        <f>작성용!H1471</f>
        <v>-</v>
      </c>
      <c r="L1474" s="57" t="str">
        <f>작성용!N1471</f>
        <v xml:space="preserve">분기 </v>
      </c>
      <c r="M1474" s="56" t="str">
        <f>작성용!U1471</f>
        <v>2025.03.31</v>
      </c>
      <c r="N1474" s="56" t="str">
        <f>작성용!V1471</f>
        <v>사전등록</v>
      </c>
      <c r="O1474" s="56" t="str">
        <f>작성용!W1471</f>
        <v>사전등록</v>
      </c>
      <c r="P1474" s="56" t="str">
        <f>작성용!X1471</f>
        <v>-</v>
      </c>
      <c r="Q1474" s="57" t="str">
        <f>작성용!AD1471</f>
        <v>대체평가3사업본부</v>
      </c>
      <c r="R1474" s="59">
        <f>작성용!AE1471</f>
        <v>0</v>
      </c>
      <c r="S1474" s="57" t="str">
        <f>작성용!AF1471</f>
        <v>대체평가3사업본부</v>
      </c>
      <c r="T1474" s="60" t="str">
        <f>작성용!AG1471</f>
        <v>이민서</v>
      </c>
      <c r="U1474" s="60" t="str">
        <f>작성용!AH1471</f>
        <v>이민서</v>
      </c>
      <c r="V1474" s="55">
        <f>작성용!AA1471</f>
        <v>202503</v>
      </c>
      <c r="W1474" s="57" t="str">
        <f>작성용!AC1471</f>
        <v>[T]기타보험기관[1본부]</v>
      </c>
      <c r="X1474" s="57" t="str">
        <f>작성용!O1471</f>
        <v xml:space="preserve">한승현 </v>
      </c>
      <c r="Y1474" s="57" t="str">
        <f>작성용!P1471</f>
        <v xml:space="preserve">02-6303-6422, shan5334@kdblife.co.kr </v>
      </c>
      <c r="Z1474" s="57" t="str">
        <f>작성용!Q1471</f>
        <v xml:space="preserve">IC2018022800 </v>
      </c>
      <c r="AA1474" s="55" t="str">
        <f>작성용!AJ1471</f>
        <v>-</v>
      </c>
      <c r="AB1474" s="55">
        <f>작성용!AB1471</f>
        <v>0</v>
      </c>
    </row>
    <row r="1475" spans="1:28" s="11" customFormat="1" ht="16.5" hidden="1" customHeight="1" x14ac:dyDescent="0.3">
      <c r="A1475" s="53">
        <f>작성용!AL1472</f>
        <v>1471</v>
      </c>
      <c r="B1475" s="54" t="str">
        <f>작성용!AI1472</f>
        <v>-</v>
      </c>
      <c r="C1475" s="55" t="str">
        <f>작성용!AK1472</f>
        <v>개별종목</v>
      </c>
      <c r="D1475" s="56">
        <f>작성용!T1472</f>
        <v>45702</v>
      </c>
      <c r="E1475" s="57" t="str">
        <f>작성용!B1472</f>
        <v>KDB생명보험(수익증권)</v>
      </c>
      <c r="F1475" s="57" t="str">
        <f>작성용!C1472</f>
        <v>재평가</v>
      </c>
      <c r="G1475" s="57" t="str">
        <f>작성용!D1472</f>
        <v>KB스타오피스전문투자형사모부동산자투자신탁제3-1호</v>
      </c>
      <c r="H1475" s="58" t="str">
        <f>작성용!E1472</f>
        <v>KBP2019120075</v>
      </c>
      <c r="I1475" s="57" t="str">
        <f>작성용!F1472</f>
        <v>B02</v>
      </c>
      <c r="J1475" s="57">
        <f>작성용!G1472</f>
        <v>0</v>
      </c>
      <c r="K1475" s="57" t="str">
        <f>작성용!H1472</f>
        <v>-</v>
      </c>
      <c r="L1475" s="57" t="str">
        <f>작성용!N1472</f>
        <v xml:space="preserve">분기 </v>
      </c>
      <c r="M1475" s="56" t="str">
        <f>작성용!U1472</f>
        <v>2025.03.31</v>
      </c>
      <c r="N1475" s="56" t="str">
        <f>작성용!V1472</f>
        <v>사전등록</v>
      </c>
      <c r="O1475" s="56" t="str">
        <f>작성용!W1472</f>
        <v>사전등록</v>
      </c>
      <c r="P1475" s="56" t="str">
        <f>작성용!X1472</f>
        <v>-</v>
      </c>
      <c r="Q1475" s="57" t="str">
        <f>작성용!AD1472</f>
        <v>대체평가3사업본부</v>
      </c>
      <c r="R1475" s="59">
        <f>작성용!AE1472</f>
        <v>0</v>
      </c>
      <c r="S1475" s="57" t="str">
        <f>작성용!AF1472</f>
        <v>대체평가3사업본부</v>
      </c>
      <c r="T1475" s="60" t="str">
        <f>작성용!AG1472</f>
        <v>이민서</v>
      </c>
      <c r="U1475" s="60" t="str">
        <f>작성용!AH1472</f>
        <v>이민서</v>
      </c>
      <c r="V1475" s="55">
        <f>작성용!AA1472</f>
        <v>202503</v>
      </c>
      <c r="W1475" s="57" t="str">
        <f>작성용!AC1472</f>
        <v>[T]기타보험기관[1본부]</v>
      </c>
      <c r="X1475" s="57" t="str">
        <f>작성용!O1472</f>
        <v xml:space="preserve">한승현 </v>
      </c>
      <c r="Y1475" s="57" t="str">
        <f>작성용!P1472</f>
        <v xml:space="preserve">02-6303-6422, shan5334@kdblife.co.kr </v>
      </c>
      <c r="Z1475" s="57" t="str">
        <f>작성용!Q1472</f>
        <v xml:space="preserve">IC2018062600 </v>
      </c>
      <c r="AA1475" s="55" t="str">
        <f>작성용!AJ1472</f>
        <v>-</v>
      </c>
      <c r="AB1475" s="55">
        <f>작성용!AB1472</f>
        <v>0</v>
      </c>
    </row>
    <row r="1476" spans="1:28" s="11" customFormat="1" ht="16.5" hidden="1" customHeight="1" x14ac:dyDescent="0.3">
      <c r="A1476" s="53">
        <f>작성용!AL1473</f>
        <v>1472</v>
      </c>
      <c r="B1476" s="54" t="str">
        <f>작성용!AI1473</f>
        <v>-</v>
      </c>
      <c r="C1476" s="55" t="str">
        <f>작성용!AK1473</f>
        <v>개별종목</v>
      </c>
      <c r="D1476" s="56">
        <f>작성용!T1473</f>
        <v>45702</v>
      </c>
      <c r="E1476" s="57" t="str">
        <f>작성용!B1473</f>
        <v>KDB생명보험(수익증권)</v>
      </c>
      <c r="F1476" s="57" t="str">
        <f>작성용!C1473</f>
        <v>재평가</v>
      </c>
      <c r="G1476" s="57" t="str">
        <f>작성용!D1473</f>
        <v>삼성SRA전문투자형사모부동산투자신탁제38호</v>
      </c>
      <c r="H1476" s="58" t="str">
        <f>작성용!E1473</f>
        <v>KBP2018120220</v>
      </c>
      <c r="I1476" s="57" t="str">
        <f>작성용!F1473</f>
        <v>B02</v>
      </c>
      <c r="J1476" s="57">
        <f>작성용!G1473</f>
        <v>0</v>
      </c>
      <c r="K1476" s="57" t="str">
        <f>작성용!H1473</f>
        <v>-</v>
      </c>
      <c r="L1476" s="57" t="str">
        <f>작성용!N1473</f>
        <v xml:space="preserve">분기 </v>
      </c>
      <c r="M1476" s="56" t="str">
        <f>작성용!U1473</f>
        <v>2025.03.31</v>
      </c>
      <c r="N1476" s="56" t="str">
        <f>작성용!V1473</f>
        <v>사전등록</v>
      </c>
      <c r="O1476" s="56" t="str">
        <f>작성용!W1473</f>
        <v>사전등록</v>
      </c>
      <c r="P1476" s="56" t="str">
        <f>작성용!X1473</f>
        <v>-</v>
      </c>
      <c r="Q1476" s="57" t="str">
        <f>작성용!AD1473</f>
        <v>대체평가3사업본부</v>
      </c>
      <c r="R1476" s="59">
        <f>작성용!AE1473</f>
        <v>0</v>
      </c>
      <c r="S1476" s="57" t="str">
        <f>작성용!AF1473</f>
        <v>대체평가3사업본부</v>
      </c>
      <c r="T1476" s="60" t="str">
        <f>작성용!AG1473</f>
        <v>이민서</v>
      </c>
      <c r="U1476" s="60" t="str">
        <f>작성용!AH1473</f>
        <v>이민서</v>
      </c>
      <c r="V1476" s="55">
        <f>작성용!AA1473</f>
        <v>202503</v>
      </c>
      <c r="W1476" s="57" t="str">
        <f>작성용!AC1473</f>
        <v>[T]기타보험기관[1본부]</v>
      </c>
      <c r="X1476" s="57" t="str">
        <f>작성용!O1473</f>
        <v xml:space="preserve">한승현 </v>
      </c>
      <c r="Y1476" s="57" t="str">
        <f>작성용!P1473</f>
        <v xml:space="preserve">02-6303-6422, shan5334@kdblife.co.kr </v>
      </c>
      <c r="Z1476" s="57" t="str">
        <f>작성용!Q1473</f>
        <v xml:space="preserve">IC2018082000 </v>
      </c>
      <c r="AA1476" s="55" t="str">
        <f>작성용!AJ1473</f>
        <v>-</v>
      </c>
      <c r="AB1476" s="55">
        <f>작성용!AB1473</f>
        <v>0</v>
      </c>
    </row>
    <row r="1477" spans="1:28" s="11" customFormat="1" ht="16.5" hidden="1" customHeight="1" x14ac:dyDescent="0.3">
      <c r="A1477" s="53">
        <f>작성용!AL1474</f>
        <v>1473</v>
      </c>
      <c r="B1477" s="54" t="str">
        <f>작성용!AI1474</f>
        <v>-</v>
      </c>
      <c r="C1477" s="55" t="str">
        <f>작성용!AK1474</f>
        <v>개별종목</v>
      </c>
      <c r="D1477" s="56">
        <f>작성용!T1474</f>
        <v>45702</v>
      </c>
      <c r="E1477" s="57" t="str">
        <f>작성용!B1474</f>
        <v>KDB생명보험(수익증권)</v>
      </c>
      <c r="F1477" s="57" t="str">
        <f>작성용!C1474</f>
        <v>재평가</v>
      </c>
      <c r="G1477" s="57" t="str">
        <f>작성용!D1474</f>
        <v>한화유럽크레딧전문투자형사모특별자산투자신탁4호</v>
      </c>
      <c r="H1477" s="58" t="str">
        <f>작성용!E1474</f>
        <v>KBP2020120026</v>
      </c>
      <c r="I1477" s="57" t="str">
        <f>작성용!F1474</f>
        <v>B02</v>
      </c>
      <c r="J1477" s="57">
        <f>작성용!G1474</f>
        <v>0</v>
      </c>
      <c r="K1477" s="57" t="str">
        <f>작성용!H1474</f>
        <v>-</v>
      </c>
      <c r="L1477" s="57" t="str">
        <f>작성용!N1474</f>
        <v xml:space="preserve">분기 </v>
      </c>
      <c r="M1477" s="56" t="str">
        <f>작성용!U1474</f>
        <v>2025.03.31</v>
      </c>
      <c r="N1477" s="56" t="str">
        <f>작성용!V1474</f>
        <v>사전등록</v>
      </c>
      <c r="O1477" s="56" t="str">
        <f>작성용!W1474</f>
        <v>사전등록</v>
      </c>
      <c r="P1477" s="56" t="str">
        <f>작성용!X1474</f>
        <v>-</v>
      </c>
      <c r="Q1477" s="57" t="str">
        <f>작성용!AD1474</f>
        <v>대체평가3사업본부</v>
      </c>
      <c r="R1477" s="59">
        <f>작성용!AE1474</f>
        <v>0</v>
      </c>
      <c r="S1477" s="57" t="str">
        <f>작성용!AF1474</f>
        <v>대체평가3사업본부</v>
      </c>
      <c r="T1477" s="60" t="str">
        <f>작성용!AG1474</f>
        <v>이민서</v>
      </c>
      <c r="U1477" s="60" t="str">
        <f>작성용!AH1474</f>
        <v>이민서</v>
      </c>
      <c r="V1477" s="55">
        <f>작성용!AA1474</f>
        <v>202503</v>
      </c>
      <c r="W1477" s="57" t="str">
        <f>작성용!AC1474</f>
        <v>[T]기타보험기관[1본부]</v>
      </c>
      <c r="X1477" s="57" t="str">
        <f>작성용!O1474</f>
        <v xml:space="preserve">한승현 </v>
      </c>
      <c r="Y1477" s="57" t="str">
        <f>작성용!P1474</f>
        <v xml:space="preserve">02-6303-6422, shan5334@kdblife.co.kr </v>
      </c>
      <c r="Z1477" s="57" t="str">
        <f>작성용!Q1474</f>
        <v xml:space="preserve">IC2018082001 </v>
      </c>
      <c r="AA1477" s="55" t="str">
        <f>작성용!AJ1474</f>
        <v>-</v>
      </c>
      <c r="AB1477" s="55">
        <f>작성용!AB1474</f>
        <v>0</v>
      </c>
    </row>
    <row r="1478" spans="1:28" s="11" customFormat="1" ht="16.5" hidden="1" customHeight="1" x14ac:dyDescent="0.3">
      <c r="A1478" s="53">
        <f>작성용!AL1475</f>
        <v>1474</v>
      </c>
      <c r="B1478" s="54" t="str">
        <f>작성용!AI1475</f>
        <v>-</v>
      </c>
      <c r="C1478" s="55" t="str">
        <f>작성용!AK1475</f>
        <v>개별종목</v>
      </c>
      <c r="D1478" s="56">
        <f>작성용!T1475</f>
        <v>45702</v>
      </c>
      <c r="E1478" s="57" t="str">
        <f>작성용!B1475</f>
        <v>KDB생명보험(수익증권)</v>
      </c>
      <c r="F1478" s="57" t="str">
        <f>작성용!C1475</f>
        <v>재평가</v>
      </c>
      <c r="G1478" s="57" t="str">
        <f>작성용!D1475</f>
        <v>신한AIM부동산전문투자형사모투자신탁제5호1종</v>
      </c>
      <c r="H1478" s="58" t="str">
        <f>작성용!E1475</f>
        <v>KBP2024060050</v>
      </c>
      <c r="I1478" s="57" t="str">
        <f>작성용!F1475</f>
        <v>B02</v>
      </c>
      <c r="J1478" s="57">
        <f>작성용!G1475</f>
        <v>0</v>
      </c>
      <c r="K1478" s="57" t="str">
        <f>작성용!H1475</f>
        <v>-</v>
      </c>
      <c r="L1478" s="57" t="str">
        <f>작성용!N1475</f>
        <v xml:space="preserve">분기 </v>
      </c>
      <c r="M1478" s="56" t="str">
        <f>작성용!U1475</f>
        <v>2025.03.31</v>
      </c>
      <c r="N1478" s="56" t="str">
        <f>작성용!V1475</f>
        <v>사전등록</v>
      </c>
      <c r="O1478" s="56" t="str">
        <f>작성용!W1475</f>
        <v>사전등록</v>
      </c>
      <c r="P1478" s="56" t="str">
        <f>작성용!X1475</f>
        <v>-</v>
      </c>
      <c r="Q1478" s="57" t="str">
        <f>작성용!AD1475</f>
        <v>대체평가3사업본부</v>
      </c>
      <c r="R1478" s="59">
        <f>작성용!AE1475</f>
        <v>0</v>
      </c>
      <c r="S1478" s="57" t="str">
        <f>작성용!AF1475</f>
        <v>대체평가3사업본부</v>
      </c>
      <c r="T1478" s="60" t="str">
        <f>작성용!AG1475</f>
        <v>이민서</v>
      </c>
      <c r="U1478" s="60" t="str">
        <f>작성용!AH1475</f>
        <v>이민서</v>
      </c>
      <c r="V1478" s="55">
        <f>작성용!AA1475</f>
        <v>202503</v>
      </c>
      <c r="W1478" s="57" t="str">
        <f>작성용!AC1475</f>
        <v>[T]기타보험기관[1본부]</v>
      </c>
      <c r="X1478" s="57" t="str">
        <f>작성용!O1475</f>
        <v xml:space="preserve">한승현 </v>
      </c>
      <c r="Y1478" s="57" t="str">
        <f>작성용!P1475</f>
        <v xml:space="preserve">02-6303-6422, shan5334@kdblife.co.kr </v>
      </c>
      <c r="Z1478" s="57" t="str">
        <f>작성용!Q1475</f>
        <v xml:space="preserve">IC2018083100 </v>
      </c>
      <c r="AA1478" s="55" t="str">
        <f>작성용!AJ1475</f>
        <v>-</v>
      </c>
      <c r="AB1478" s="55">
        <f>작성용!AB1475</f>
        <v>0</v>
      </c>
    </row>
    <row r="1479" spans="1:28" s="11" customFormat="1" ht="16.5" hidden="1" customHeight="1" x14ac:dyDescent="0.3">
      <c r="A1479" s="53">
        <f>작성용!AL1476</f>
        <v>1475</v>
      </c>
      <c r="B1479" s="54" t="str">
        <f>작성용!AI1476</f>
        <v>-</v>
      </c>
      <c r="C1479" s="55" t="str">
        <f>작성용!AK1476</f>
        <v>개별종목</v>
      </c>
      <c r="D1479" s="56">
        <f>작성용!T1476</f>
        <v>45702</v>
      </c>
      <c r="E1479" s="57" t="str">
        <f>작성용!B1476</f>
        <v>KDB생명보험(수익증권)</v>
      </c>
      <c r="F1479" s="57" t="str">
        <f>작성용!C1476</f>
        <v>재평가</v>
      </c>
      <c r="G1479" s="57" t="str">
        <f>작성용!D1476</f>
        <v>삼성SRA글로벌코어오피스전문투자형사모부동산투자신탁제2호2종</v>
      </c>
      <c r="H1479" s="58" t="str">
        <f>작성용!E1476</f>
        <v>KBP2024060007</v>
      </c>
      <c r="I1479" s="57" t="str">
        <f>작성용!F1476</f>
        <v>B02</v>
      </c>
      <c r="J1479" s="57">
        <f>작성용!G1476</f>
        <v>0</v>
      </c>
      <c r="K1479" s="57" t="str">
        <f>작성용!H1476</f>
        <v>-</v>
      </c>
      <c r="L1479" s="57" t="str">
        <f>작성용!N1476</f>
        <v xml:space="preserve">분기 </v>
      </c>
      <c r="M1479" s="56" t="str">
        <f>작성용!U1476</f>
        <v>2025.03.31</v>
      </c>
      <c r="N1479" s="56" t="str">
        <f>작성용!V1476</f>
        <v>사전등록</v>
      </c>
      <c r="O1479" s="56" t="str">
        <f>작성용!W1476</f>
        <v>사전등록</v>
      </c>
      <c r="P1479" s="56" t="str">
        <f>작성용!X1476</f>
        <v>-</v>
      </c>
      <c r="Q1479" s="57" t="str">
        <f>작성용!AD1476</f>
        <v>대체평가3사업본부</v>
      </c>
      <c r="R1479" s="59">
        <f>작성용!AE1476</f>
        <v>0</v>
      </c>
      <c r="S1479" s="57" t="str">
        <f>작성용!AF1476</f>
        <v>대체평가3사업본부</v>
      </c>
      <c r="T1479" s="60" t="str">
        <f>작성용!AG1476</f>
        <v>이민서</v>
      </c>
      <c r="U1479" s="60" t="str">
        <f>작성용!AH1476</f>
        <v>이민서</v>
      </c>
      <c r="V1479" s="55">
        <f>작성용!AA1476</f>
        <v>202503</v>
      </c>
      <c r="W1479" s="57" t="str">
        <f>작성용!AC1476</f>
        <v>[T]기타보험기관[1본부]</v>
      </c>
      <c r="X1479" s="57" t="str">
        <f>작성용!O1476</f>
        <v xml:space="preserve">한승현 </v>
      </c>
      <c r="Y1479" s="57" t="str">
        <f>작성용!P1476</f>
        <v xml:space="preserve">02-6303-6422, shan5334@kdblife.co.kr </v>
      </c>
      <c r="Z1479" s="57" t="str">
        <f>작성용!Q1476</f>
        <v xml:space="preserve">IC2018090700 </v>
      </c>
      <c r="AA1479" s="55" t="str">
        <f>작성용!AJ1476</f>
        <v>-</v>
      </c>
      <c r="AB1479" s="55">
        <f>작성용!AB1476</f>
        <v>0</v>
      </c>
    </row>
    <row r="1480" spans="1:28" s="11" customFormat="1" ht="16.5" hidden="1" customHeight="1" x14ac:dyDescent="0.3">
      <c r="A1480" s="53">
        <f>작성용!AL1477</f>
        <v>1476</v>
      </c>
      <c r="B1480" s="54" t="str">
        <f>작성용!AI1477</f>
        <v>-</v>
      </c>
      <c r="C1480" s="55" t="str">
        <f>작성용!AK1477</f>
        <v>개별종목</v>
      </c>
      <c r="D1480" s="56">
        <f>작성용!T1477</f>
        <v>45702</v>
      </c>
      <c r="E1480" s="57" t="str">
        <f>작성용!B1477</f>
        <v>KDB생명보험(수익증권)</v>
      </c>
      <c r="F1480" s="57" t="str">
        <f>작성용!C1477</f>
        <v>재평가</v>
      </c>
      <c r="G1480" s="57" t="str">
        <f>작성용!D1477</f>
        <v>이지스영국전문투자형부동산투자신탁58호</v>
      </c>
      <c r="H1480" s="58" t="str">
        <f>작성용!E1477</f>
        <v>KBP2020120027</v>
      </c>
      <c r="I1480" s="57" t="str">
        <f>작성용!F1477</f>
        <v>B02</v>
      </c>
      <c r="J1480" s="57">
        <f>작성용!G1477</f>
        <v>0</v>
      </c>
      <c r="K1480" s="57" t="str">
        <f>작성용!H1477</f>
        <v>-</v>
      </c>
      <c r="L1480" s="57" t="str">
        <f>작성용!N1477</f>
        <v xml:space="preserve">분기 </v>
      </c>
      <c r="M1480" s="56" t="str">
        <f>작성용!U1477</f>
        <v>2025.03.31</v>
      </c>
      <c r="N1480" s="56" t="str">
        <f>작성용!V1477</f>
        <v>사전등록</v>
      </c>
      <c r="O1480" s="56" t="str">
        <f>작성용!W1477</f>
        <v>사전등록</v>
      </c>
      <c r="P1480" s="56" t="str">
        <f>작성용!X1477</f>
        <v>-</v>
      </c>
      <c r="Q1480" s="57" t="str">
        <f>작성용!AD1477</f>
        <v>대체평가3사업본부</v>
      </c>
      <c r="R1480" s="59">
        <f>작성용!AE1477</f>
        <v>0</v>
      </c>
      <c r="S1480" s="57" t="str">
        <f>작성용!AF1477</f>
        <v>대체평가3사업본부</v>
      </c>
      <c r="T1480" s="60" t="str">
        <f>작성용!AG1477</f>
        <v>이민서</v>
      </c>
      <c r="U1480" s="60" t="str">
        <f>작성용!AH1477</f>
        <v>이민서</v>
      </c>
      <c r="V1480" s="55">
        <f>작성용!AA1477</f>
        <v>202503</v>
      </c>
      <c r="W1480" s="57" t="str">
        <f>작성용!AC1477</f>
        <v>[T]기타보험기관[1본부]</v>
      </c>
      <c r="X1480" s="57" t="str">
        <f>작성용!O1477</f>
        <v xml:space="preserve">한승현 </v>
      </c>
      <c r="Y1480" s="57" t="str">
        <f>작성용!P1477</f>
        <v xml:space="preserve">02-6303-6422, shan5334@kdblife.co.kr </v>
      </c>
      <c r="Z1480" s="57" t="str">
        <f>작성용!Q1477</f>
        <v xml:space="preserve">IC2018101000 </v>
      </c>
      <c r="AA1480" s="55" t="str">
        <f>작성용!AJ1477</f>
        <v>-</v>
      </c>
      <c r="AB1480" s="55">
        <f>작성용!AB1477</f>
        <v>0</v>
      </c>
    </row>
    <row r="1481" spans="1:28" s="11" customFormat="1" ht="16.5" hidden="1" customHeight="1" x14ac:dyDescent="0.3">
      <c r="A1481" s="53">
        <f>작성용!AL1478</f>
        <v>1477</v>
      </c>
      <c r="B1481" s="54" t="str">
        <f>작성용!AI1478</f>
        <v>-</v>
      </c>
      <c r="C1481" s="55" t="str">
        <f>작성용!AK1478</f>
        <v>개별종목</v>
      </c>
      <c r="D1481" s="56">
        <f>작성용!T1478</f>
        <v>45702</v>
      </c>
      <c r="E1481" s="57" t="str">
        <f>작성용!B1478</f>
        <v>KDB생명보험(수익증권)</v>
      </c>
      <c r="F1481" s="57" t="str">
        <f>작성용!C1478</f>
        <v>재평가</v>
      </c>
      <c r="G1481" s="57" t="str">
        <f>작성용!D1478</f>
        <v>흥국글로벌전문투자형사모투자신탁2호</v>
      </c>
      <c r="H1481" s="58" t="str">
        <f>작성용!E1478</f>
        <v>KBP2020060071</v>
      </c>
      <c r="I1481" s="57" t="str">
        <f>작성용!F1478</f>
        <v>B02</v>
      </c>
      <c r="J1481" s="57">
        <f>작성용!G1478</f>
        <v>0</v>
      </c>
      <c r="K1481" s="57" t="str">
        <f>작성용!H1478</f>
        <v>-</v>
      </c>
      <c r="L1481" s="57" t="str">
        <f>작성용!N1478</f>
        <v xml:space="preserve">분기 </v>
      </c>
      <c r="M1481" s="56" t="str">
        <f>작성용!U1478</f>
        <v>2025.03.31</v>
      </c>
      <c r="N1481" s="56" t="str">
        <f>작성용!V1478</f>
        <v>사전등록</v>
      </c>
      <c r="O1481" s="56" t="str">
        <f>작성용!W1478</f>
        <v>사전등록</v>
      </c>
      <c r="P1481" s="56" t="str">
        <f>작성용!X1478</f>
        <v>-</v>
      </c>
      <c r="Q1481" s="57" t="str">
        <f>작성용!AD1478</f>
        <v>대체평가3사업본부</v>
      </c>
      <c r="R1481" s="59">
        <f>작성용!AE1478</f>
        <v>0</v>
      </c>
      <c r="S1481" s="57" t="str">
        <f>작성용!AF1478</f>
        <v>대체평가3사업본부</v>
      </c>
      <c r="T1481" s="60" t="str">
        <f>작성용!AG1478</f>
        <v>이민서</v>
      </c>
      <c r="U1481" s="60" t="str">
        <f>작성용!AH1478</f>
        <v>이민서</v>
      </c>
      <c r="V1481" s="55">
        <f>작성용!AA1478</f>
        <v>202503</v>
      </c>
      <c r="W1481" s="57" t="str">
        <f>작성용!AC1478</f>
        <v>[T]기타보험기관[1본부]</v>
      </c>
      <c r="X1481" s="57" t="str">
        <f>작성용!O1478</f>
        <v xml:space="preserve">한승현 </v>
      </c>
      <c r="Y1481" s="57" t="str">
        <f>작성용!P1478</f>
        <v xml:space="preserve">02-6303-6422, shan5334@kdblife.co.kr </v>
      </c>
      <c r="Z1481" s="57" t="str">
        <f>작성용!Q1478</f>
        <v xml:space="preserve">IC2018101700 </v>
      </c>
      <c r="AA1481" s="55" t="str">
        <f>작성용!AJ1478</f>
        <v>-</v>
      </c>
      <c r="AB1481" s="55">
        <f>작성용!AB1478</f>
        <v>0</v>
      </c>
    </row>
    <row r="1482" spans="1:28" s="11" customFormat="1" ht="16.5" hidden="1" customHeight="1" x14ac:dyDescent="0.3">
      <c r="A1482" s="53">
        <f>작성용!AL1479</f>
        <v>1478</v>
      </c>
      <c r="B1482" s="54" t="str">
        <f>작성용!AI1479</f>
        <v>-</v>
      </c>
      <c r="C1482" s="55" t="str">
        <f>작성용!AK1479</f>
        <v>개별종목</v>
      </c>
      <c r="D1482" s="56">
        <f>작성용!T1479</f>
        <v>45702</v>
      </c>
      <c r="E1482" s="57" t="str">
        <f>작성용!B1479</f>
        <v>KDB생명보험(수익증권)</v>
      </c>
      <c r="F1482" s="57" t="str">
        <f>작성용!C1479</f>
        <v>재평가</v>
      </c>
      <c r="G1482" s="57" t="str">
        <f>작성용!D1479</f>
        <v>삼성프랑스DKLNG전문투자형사모투자신탁제1호</v>
      </c>
      <c r="H1482" s="58" t="str">
        <f>작성용!E1479</f>
        <v>KBP2018120180</v>
      </c>
      <c r="I1482" s="57" t="str">
        <f>작성용!F1479</f>
        <v>B02</v>
      </c>
      <c r="J1482" s="57">
        <f>작성용!G1479</f>
        <v>0</v>
      </c>
      <c r="K1482" s="57" t="str">
        <f>작성용!H1479</f>
        <v>-</v>
      </c>
      <c r="L1482" s="57" t="str">
        <f>작성용!N1479</f>
        <v xml:space="preserve">분기 </v>
      </c>
      <c r="M1482" s="56" t="str">
        <f>작성용!U1479</f>
        <v>2025.03.31</v>
      </c>
      <c r="N1482" s="56" t="str">
        <f>작성용!V1479</f>
        <v>사전등록</v>
      </c>
      <c r="O1482" s="56" t="str">
        <f>작성용!W1479</f>
        <v>사전등록</v>
      </c>
      <c r="P1482" s="56" t="str">
        <f>작성용!X1479</f>
        <v>-</v>
      </c>
      <c r="Q1482" s="57" t="str">
        <f>작성용!AD1479</f>
        <v>대체평가3사업본부</v>
      </c>
      <c r="R1482" s="59">
        <f>작성용!AE1479</f>
        <v>0</v>
      </c>
      <c r="S1482" s="57" t="str">
        <f>작성용!AF1479</f>
        <v>대체평가3사업본부</v>
      </c>
      <c r="T1482" s="60" t="str">
        <f>작성용!AG1479</f>
        <v>이민서</v>
      </c>
      <c r="U1482" s="60" t="str">
        <f>작성용!AH1479</f>
        <v>이민서</v>
      </c>
      <c r="V1482" s="55">
        <f>작성용!AA1479</f>
        <v>202503</v>
      </c>
      <c r="W1482" s="57" t="str">
        <f>작성용!AC1479</f>
        <v>[T]기타보험기관[1본부]</v>
      </c>
      <c r="X1482" s="57" t="str">
        <f>작성용!O1479</f>
        <v xml:space="preserve">한승현 </v>
      </c>
      <c r="Y1482" s="57" t="str">
        <f>작성용!P1479</f>
        <v xml:space="preserve">02-6303-6422, shan5334@kdblife.co.kr </v>
      </c>
      <c r="Z1482" s="57" t="str">
        <f>작성용!Q1479</f>
        <v xml:space="preserve">IC2018102400 </v>
      </c>
      <c r="AA1482" s="55" t="str">
        <f>작성용!AJ1479</f>
        <v>-</v>
      </c>
      <c r="AB1482" s="55">
        <f>작성용!AB1479</f>
        <v>0</v>
      </c>
    </row>
    <row r="1483" spans="1:28" s="11" customFormat="1" ht="16.5" hidden="1" customHeight="1" x14ac:dyDescent="0.3">
      <c r="A1483" s="53">
        <f>작성용!AL1480</f>
        <v>1479</v>
      </c>
      <c r="B1483" s="54" t="str">
        <f>작성용!AI1480</f>
        <v>-</v>
      </c>
      <c r="C1483" s="55" t="str">
        <f>작성용!AK1480</f>
        <v>개별종목</v>
      </c>
      <c r="D1483" s="56">
        <f>작성용!T1480</f>
        <v>45702</v>
      </c>
      <c r="E1483" s="57" t="str">
        <f>작성용!B1480</f>
        <v>KDB생명보험(수익증권)</v>
      </c>
      <c r="F1483" s="57" t="str">
        <f>작성용!C1480</f>
        <v>재평가</v>
      </c>
      <c r="G1483" s="57" t="str">
        <f>작성용!D1480</f>
        <v>삼성프랑스DKLNG전문투자형사모투자신탁제2호</v>
      </c>
      <c r="H1483" s="58" t="str">
        <f>작성용!E1480</f>
        <v>KBP2018120181</v>
      </c>
      <c r="I1483" s="57" t="str">
        <f>작성용!F1480</f>
        <v>B02</v>
      </c>
      <c r="J1483" s="57">
        <f>작성용!G1480</f>
        <v>0</v>
      </c>
      <c r="K1483" s="57" t="str">
        <f>작성용!H1480</f>
        <v>-</v>
      </c>
      <c r="L1483" s="57" t="str">
        <f>작성용!N1480</f>
        <v xml:space="preserve">분기 </v>
      </c>
      <c r="M1483" s="56" t="str">
        <f>작성용!U1480</f>
        <v>2025.03.31</v>
      </c>
      <c r="N1483" s="56" t="str">
        <f>작성용!V1480</f>
        <v>사전등록</v>
      </c>
      <c r="O1483" s="56" t="str">
        <f>작성용!W1480</f>
        <v>사전등록</v>
      </c>
      <c r="P1483" s="56" t="str">
        <f>작성용!X1480</f>
        <v>-</v>
      </c>
      <c r="Q1483" s="57" t="str">
        <f>작성용!AD1480</f>
        <v>대체평가3사업본부</v>
      </c>
      <c r="R1483" s="59">
        <f>작성용!AE1480</f>
        <v>0</v>
      </c>
      <c r="S1483" s="57" t="str">
        <f>작성용!AF1480</f>
        <v>대체평가3사업본부</v>
      </c>
      <c r="T1483" s="60" t="str">
        <f>작성용!AG1480</f>
        <v>이민서</v>
      </c>
      <c r="U1483" s="60" t="str">
        <f>작성용!AH1480</f>
        <v>이민서</v>
      </c>
      <c r="V1483" s="55">
        <f>작성용!AA1480</f>
        <v>202503</v>
      </c>
      <c r="W1483" s="57" t="str">
        <f>작성용!AC1480</f>
        <v>[T]기타보험기관[1본부]</v>
      </c>
      <c r="X1483" s="57" t="str">
        <f>작성용!O1480</f>
        <v xml:space="preserve">한승현 </v>
      </c>
      <c r="Y1483" s="57" t="str">
        <f>작성용!P1480</f>
        <v xml:space="preserve">02-6303-6422, shan5334@kdblife.co.kr </v>
      </c>
      <c r="Z1483" s="57" t="str">
        <f>작성용!Q1480</f>
        <v xml:space="preserve">IC2018102401 </v>
      </c>
      <c r="AA1483" s="55" t="str">
        <f>작성용!AJ1480</f>
        <v>-</v>
      </c>
      <c r="AB1483" s="55">
        <f>작성용!AB1480</f>
        <v>0</v>
      </c>
    </row>
    <row r="1484" spans="1:28" s="11" customFormat="1" ht="16.5" hidden="1" customHeight="1" x14ac:dyDescent="0.3">
      <c r="A1484" s="53">
        <f>작성용!AL1481</f>
        <v>1480</v>
      </c>
      <c r="B1484" s="54" t="str">
        <f>작성용!AI1481</f>
        <v>-</v>
      </c>
      <c r="C1484" s="55" t="str">
        <f>작성용!AK1481</f>
        <v>개별종목</v>
      </c>
      <c r="D1484" s="56">
        <f>작성용!T1481</f>
        <v>45702</v>
      </c>
      <c r="E1484" s="57" t="str">
        <f>작성용!B1481</f>
        <v>KDB생명보험(수익증권)</v>
      </c>
      <c r="F1484" s="57" t="str">
        <f>작성용!C1481</f>
        <v>재평가</v>
      </c>
      <c r="G1484" s="57" t="str">
        <f>작성용!D1481</f>
        <v>신한AIM재간접전문투자형사모투자신탁제2호</v>
      </c>
      <c r="H1484" s="58" t="str">
        <f>작성용!E1481</f>
        <v>KBP2020120028</v>
      </c>
      <c r="I1484" s="57" t="str">
        <f>작성용!F1481</f>
        <v>B02</v>
      </c>
      <c r="J1484" s="57">
        <f>작성용!G1481</f>
        <v>0</v>
      </c>
      <c r="K1484" s="57" t="str">
        <f>작성용!H1481</f>
        <v>-</v>
      </c>
      <c r="L1484" s="57" t="str">
        <f>작성용!N1481</f>
        <v xml:space="preserve">분기 </v>
      </c>
      <c r="M1484" s="56" t="str">
        <f>작성용!U1481</f>
        <v>2025.03.31</v>
      </c>
      <c r="N1484" s="56" t="str">
        <f>작성용!V1481</f>
        <v>사전등록</v>
      </c>
      <c r="O1484" s="56" t="str">
        <f>작성용!W1481</f>
        <v>사전등록</v>
      </c>
      <c r="P1484" s="56" t="str">
        <f>작성용!X1481</f>
        <v>-</v>
      </c>
      <c r="Q1484" s="57" t="str">
        <f>작성용!AD1481</f>
        <v>대체평가3사업본부</v>
      </c>
      <c r="R1484" s="59">
        <f>작성용!AE1481</f>
        <v>0</v>
      </c>
      <c r="S1484" s="57" t="str">
        <f>작성용!AF1481</f>
        <v>대체평가3사업본부</v>
      </c>
      <c r="T1484" s="60" t="str">
        <f>작성용!AG1481</f>
        <v>이민서</v>
      </c>
      <c r="U1484" s="60" t="str">
        <f>작성용!AH1481</f>
        <v>이민서</v>
      </c>
      <c r="V1484" s="55">
        <f>작성용!AA1481</f>
        <v>202503</v>
      </c>
      <c r="W1484" s="57" t="str">
        <f>작성용!AC1481</f>
        <v>[T]기타보험기관[1본부]</v>
      </c>
      <c r="X1484" s="57" t="str">
        <f>작성용!O1481</f>
        <v xml:space="preserve">한승현 </v>
      </c>
      <c r="Y1484" s="57" t="str">
        <f>작성용!P1481</f>
        <v xml:space="preserve">02-6303-6422, shan5334@kdblife.co.kr </v>
      </c>
      <c r="Z1484" s="57" t="str">
        <f>작성용!Q1481</f>
        <v xml:space="preserve">IC2018102402 </v>
      </c>
      <c r="AA1484" s="55" t="str">
        <f>작성용!AJ1481</f>
        <v>-</v>
      </c>
      <c r="AB1484" s="55">
        <f>작성용!AB1481</f>
        <v>0</v>
      </c>
    </row>
    <row r="1485" spans="1:28" s="11" customFormat="1" ht="16.5" hidden="1" customHeight="1" x14ac:dyDescent="0.3">
      <c r="A1485" s="53">
        <f>작성용!AL1482</f>
        <v>1481</v>
      </c>
      <c r="B1485" s="54" t="str">
        <f>작성용!AI1482</f>
        <v>-</v>
      </c>
      <c r="C1485" s="55" t="str">
        <f>작성용!AK1482</f>
        <v>개별종목</v>
      </c>
      <c r="D1485" s="56">
        <f>작성용!T1482</f>
        <v>45702</v>
      </c>
      <c r="E1485" s="57" t="str">
        <f>작성용!B1482</f>
        <v>KDB생명보험(수익증권)</v>
      </c>
      <c r="F1485" s="57" t="str">
        <f>작성용!C1482</f>
        <v>재평가</v>
      </c>
      <c r="G1485" s="57" t="str">
        <f>작성용!D1482</f>
        <v>삼성SRA전문투자형사모부동산투자신탁제39호</v>
      </c>
      <c r="H1485" s="58" t="str">
        <f>작성용!E1482</f>
        <v>KBP2018120295</v>
      </c>
      <c r="I1485" s="57" t="str">
        <f>작성용!F1482</f>
        <v>B02</v>
      </c>
      <c r="J1485" s="57">
        <f>작성용!G1482</f>
        <v>0</v>
      </c>
      <c r="K1485" s="57" t="str">
        <f>작성용!H1482</f>
        <v>-</v>
      </c>
      <c r="L1485" s="57" t="str">
        <f>작성용!N1482</f>
        <v xml:space="preserve">분기 </v>
      </c>
      <c r="M1485" s="56" t="str">
        <f>작성용!U1482</f>
        <v>2025.03.31</v>
      </c>
      <c r="N1485" s="56" t="str">
        <f>작성용!V1482</f>
        <v>사전등록</v>
      </c>
      <c r="O1485" s="56" t="str">
        <f>작성용!W1482</f>
        <v>사전등록</v>
      </c>
      <c r="P1485" s="56" t="str">
        <f>작성용!X1482</f>
        <v>-</v>
      </c>
      <c r="Q1485" s="57" t="str">
        <f>작성용!AD1482</f>
        <v>대체평가3사업본부</v>
      </c>
      <c r="R1485" s="59">
        <f>작성용!AE1482</f>
        <v>0</v>
      </c>
      <c r="S1485" s="57" t="str">
        <f>작성용!AF1482</f>
        <v>대체평가3사업본부</v>
      </c>
      <c r="T1485" s="60" t="str">
        <f>작성용!AG1482</f>
        <v>이민서</v>
      </c>
      <c r="U1485" s="60" t="str">
        <f>작성용!AH1482</f>
        <v>이민서</v>
      </c>
      <c r="V1485" s="55">
        <f>작성용!AA1482</f>
        <v>202503</v>
      </c>
      <c r="W1485" s="57" t="str">
        <f>작성용!AC1482</f>
        <v>[T]기타보험기관[1본부]</v>
      </c>
      <c r="X1485" s="57" t="str">
        <f>작성용!O1482</f>
        <v xml:space="preserve">한승현 </v>
      </c>
      <c r="Y1485" s="57" t="str">
        <f>작성용!P1482</f>
        <v xml:space="preserve">02-6303-6422, shan5334@kdblife.co.kr </v>
      </c>
      <c r="Z1485" s="57" t="str">
        <f>작성용!Q1482</f>
        <v xml:space="preserve">IC2018112300 </v>
      </c>
      <c r="AA1485" s="55" t="str">
        <f>작성용!AJ1482</f>
        <v>-</v>
      </c>
      <c r="AB1485" s="55">
        <f>작성용!AB1482</f>
        <v>0</v>
      </c>
    </row>
    <row r="1486" spans="1:28" s="11" customFormat="1" ht="16.5" hidden="1" customHeight="1" x14ac:dyDescent="0.3">
      <c r="A1486" s="53">
        <f>작성용!AL1483</f>
        <v>1482</v>
      </c>
      <c r="B1486" s="54" t="str">
        <f>작성용!AI1483</f>
        <v>-</v>
      </c>
      <c r="C1486" s="55" t="str">
        <f>작성용!AK1483</f>
        <v>개별종목</v>
      </c>
      <c r="D1486" s="56">
        <f>작성용!T1483</f>
        <v>45702</v>
      </c>
      <c r="E1486" s="57" t="str">
        <f>작성용!B1483</f>
        <v>KDB생명보험(수익증권)</v>
      </c>
      <c r="F1486" s="57" t="str">
        <f>작성용!C1483</f>
        <v>재평가</v>
      </c>
      <c r="G1486" s="57" t="str">
        <f>작성용!D1483</f>
        <v>유진AVIATION전문투자형사모투자신탁16-1호</v>
      </c>
      <c r="H1486" s="58" t="str">
        <f>작성용!E1483</f>
        <v>KBP2018120206</v>
      </c>
      <c r="I1486" s="57" t="str">
        <f>작성용!F1483</f>
        <v>B02</v>
      </c>
      <c r="J1486" s="57">
        <f>작성용!G1483</f>
        <v>0</v>
      </c>
      <c r="K1486" s="57" t="str">
        <f>작성용!H1483</f>
        <v>-</v>
      </c>
      <c r="L1486" s="57" t="str">
        <f>작성용!N1483</f>
        <v xml:space="preserve">분기 </v>
      </c>
      <c r="M1486" s="56" t="str">
        <f>작성용!U1483</f>
        <v>2025.03.31</v>
      </c>
      <c r="N1486" s="56" t="str">
        <f>작성용!V1483</f>
        <v>사전등록</v>
      </c>
      <c r="O1486" s="56" t="str">
        <f>작성용!W1483</f>
        <v>사전등록</v>
      </c>
      <c r="P1486" s="56" t="str">
        <f>작성용!X1483</f>
        <v>-</v>
      </c>
      <c r="Q1486" s="57" t="str">
        <f>작성용!AD1483</f>
        <v>대체평가3사업본부</v>
      </c>
      <c r="R1486" s="59">
        <f>작성용!AE1483</f>
        <v>0</v>
      </c>
      <c r="S1486" s="57" t="str">
        <f>작성용!AF1483</f>
        <v>대체평가3사업본부</v>
      </c>
      <c r="T1486" s="60" t="str">
        <f>작성용!AG1483</f>
        <v>이민서</v>
      </c>
      <c r="U1486" s="60" t="str">
        <f>작성용!AH1483</f>
        <v>이민서</v>
      </c>
      <c r="V1486" s="55">
        <f>작성용!AA1483</f>
        <v>202503</v>
      </c>
      <c r="W1486" s="57" t="str">
        <f>작성용!AC1483</f>
        <v>[T]기타보험기관[1본부]</v>
      </c>
      <c r="X1486" s="57" t="str">
        <f>작성용!O1483</f>
        <v xml:space="preserve">한승현 </v>
      </c>
      <c r="Y1486" s="57" t="str">
        <f>작성용!P1483</f>
        <v xml:space="preserve">02-6303-6422, shan5334@kdblife.co.kr </v>
      </c>
      <c r="Z1486" s="57" t="str">
        <f>작성용!Q1483</f>
        <v xml:space="preserve">IC2018112700 </v>
      </c>
      <c r="AA1486" s="55" t="str">
        <f>작성용!AJ1483</f>
        <v>-</v>
      </c>
      <c r="AB1486" s="55">
        <f>작성용!AB1483</f>
        <v>0</v>
      </c>
    </row>
    <row r="1487" spans="1:28" s="11" customFormat="1" ht="16.5" hidden="1" customHeight="1" x14ac:dyDescent="0.3">
      <c r="A1487" s="53">
        <f>작성용!AL1484</f>
        <v>1483</v>
      </c>
      <c r="B1487" s="54" t="str">
        <f>작성용!AI1484</f>
        <v>-</v>
      </c>
      <c r="C1487" s="55" t="str">
        <f>작성용!AK1484</f>
        <v>개별종목</v>
      </c>
      <c r="D1487" s="56">
        <f>작성용!T1484</f>
        <v>45702</v>
      </c>
      <c r="E1487" s="57" t="str">
        <f>작성용!B1484</f>
        <v>KDB생명보험(수익증권)</v>
      </c>
      <c r="F1487" s="57" t="str">
        <f>작성용!C1484</f>
        <v>재평가</v>
      </c>
      <c r="G1487" s="57" t="str">
        <f>작성용!D1484</f>
        <v>유진AVIATION전문투자형사모투자신탁16-2호</v>
      </c>
      <c r="H1487" s="58" t="str">
        <f>작성용!E1484</f>
        <v>KBP2018120207</v>
      </c>
      <c r="I1487" s="57" t="str">
        <f>작성용!F1484</f>
        <v>B02</v>
      </c>
      <c r="J1487" s="57">
        <f>작성용!G1484</f>
        <v>0</v>
      </c>
      <c r="K1487" s="57" t="str">
        <f>작성용!H1484</f>
        <v>-</v>
      </c>
      <c r="L1487" s="57" t="str">
        <f>작성용!N1484</f>
        <v xml:space="preserve">분기 </v>
      </c>
      <c r="M1487" s="56" t="str">
        <f>작성용!U1484</f>
        <v>2025.03.31</v>
      </c>
      <c r="N1487" s="56" t="str">
        <f>작성용!V1484</f>
        <v>사전등록</v>
      </c>
      <c r="O1487" s="56" t="str">
        <f>작성용!W1484</f>
        <v>사전등록</v>
      </c>
      <c r="P1487" s="56" t="str">
        <f>작성용!X1484</f>
        <v>-</v>
      </c>
      <c r="Q1487" s="57" t="str">
        <f>작성용!AD1484</f>
        <v>대체평가3사업본부</v>
      </c>
      <c r="R1487" s="59">
        <f>작성용!AE1484</f>
        <v>0</v>
      </c>
      <c r="S1487" s="57" t="str">
        <f>작성용!AF1484</f>
        <v>대체평가3사업본부</v>
      </c>
      <c r="T1487" s="60" t="str">
        <f>작성용!AG1484</f>
        <v>이민서</v>
      </c>
      <c r="U1487" s="60" t="str">
        <f>작성용!AH1484</f>
        <v>이민서</v>
      </c>
      <c r="V1487" s="55">
        <f>작성용!AA1484</f>
        <v>202503</v>
      </c>
      <c r="W1487" s="57" t="str">
        <f>작성용!AC1484</f>
        <v>[T]기타보험기관[1본부]</v>
      </c>
      <c r="X1487" s="57" t="str">
        <f>작성용!O1484</f>
        <v xml:space="preserve">한승현 </v>
      </c>
      <c r="Y1487" s="57" t="str">
        <f>작성용!P1484</f>
        <v xml:space="preserve">02-6303-6422, shan5334@kdblife.co.kr </v>
      </c>
      <c r="Z1487" s="57" t="str">
        <f>작성용!Q1484</f>
        <v xml:space="preserve">IC2018120600 </v>
      </c>
      <c r="AA1487" s="55" t="str">
        <f>작성용!AJ1484</f>
        <v>-</v>
      </c>
      <c r="AB1487" s="55">
        <f>작성용!AB1484</f>
        <v>0</v>
      </c>
    </row>
    <row r="1488" spans="1:28" s="11" customFormat="1" ht="16.5" hidden="1" customHeight="1" x14ac:dyDescent="0.3">
      <c r="A1488" s="53">
        <f>작성용!AL1485</f>
        <v>1484</v>
      </c>
      <c r="B1488" s="54" t="str">
        <f>작성용!AI1485</f>
        <v>-</v>
      </c>
      <c r="C1488" s="55" t="str">
        <f>작성용!AK1485</f>
        <v>개별종목</v>
      </c>
      <c r="D1488" s="56">
        <f>작성용!T1485</f>
        <v>45702</v>
      </c>
      <c r="E1488" s="57" t="str">
        <f>작성용!B1485</f>
        <v>KDB생명보험(수익증권)</v>
      </c>
      <c r="F1488" s="57" t="str">
        <f>작성용!C1485</f>
        <v>재평가</v>
      </c>
      <c r="G1488" s="57" t="str">
        <f>작성용!D1485</f>
        <v>흥국플라이트전문투자형사모특별자산투자신탁10호</v>
      </c>
      <c r="H1488" s="58" t="str">
        <f>작성용!E1485</f>
        <v>KBP2019090107</v>
      </c>
      <c r="I1488" s="57" t="str">
        <f>작성용!F1485</f>
        <v>B02</v>
      </c>
      <c r="J1488" s="57">
        <f>작성용!G1485</f>
        <v>0</v>
      </c>
      <c r="K1488" s="57" t="str">
        <f>작성용!H1485</f>
        <v>-</v>
      </c>
      <c r="L1488" s="57" t="str">
        <f>작성용!N1485</f>
        <v xml:space="preserve">분기 </v>
      </c>
      <c r="M1488" s="56" t="str">
        <f>작성용!U1485</f>
        <v>2025.03.31</v>
      </c>
      <c r="N1488" s="56" t="str">
        <f>작성용!V1485</f>
        <v>사전등록</v>
      </c>
      <c r="O1488" s="56" t="str">
        <f>작성용!W1485</f>
        <v>사전등록</v>
      </c>
      <c r="P1488" s="56" t="str">
        <f>작성용!X1485</f>
        <v>-</v>
      </c>
      <c r="Q1488" s="57" t="str">
        <f>작성용!AD1485</f>
        <v>대체평가3사업본부</v>
      </c>
      <c r="R1488" s="59">
        <f>작성용!AE1485</f>
        <v>0</v>
      </c>
      <c r="S1488" s="57" t="str">
        <f>작성용!AF1485</f>
        <v>대체평가3사업본부</v>
      </c>
      <c r="T1488" s="60" t="str">
        <f>작성용!AG1485</f>
        <v>이민서</v>
      </c>
      <c r="U1488" s="60" t="str">
        <f>작성용!AH1485</f>
        <v>이민서</v>
      </c>
      <c r="V1488" s="55">
        <f>작성용!AA1485</f>
        <v>202503</v>
      </c>
      <c r="W1488" s="57" t="str">
        <f>작성용!AC1485</f>
        <v>[T]기타보험기관[1본부]</v>
      </c>
      <c r="X1488" s="57" t="str">
        <f>작성용!O1485</f>
        <v xml:space="preserve">한승현 </v>
      </c>
      <c r="Y1488" s="57" t="str">
        <f>작성용!P1485</f>
        <v xml:space="preserve">02-6303-6422, shan5334@kdblife.co.kr </v>
      </c>
      <c r="Z1488" s="57" t="str">
        <f>작성용!Q1485</f>
        <v xml:space="preserve">IC2018121200 </v>
      </c>
      <c r="AA1488" s="55" t="str">
        <f>작성용!AJ1485</f>
        <v>-</v>
      </c>
      <c r="AB1488" s="55">
        <f>작성용!AB1485</f>
        <v>0</v>
      </c>
    </row>
    <row r="1489" spans="1:28" s="11" customFormat="1" ht="16.5" hidden="1" customHeight="1" x14ac:dyDescent="0.3">
      <c r="A1489" s="53">
        <f>작성용!AL1486</f>
        <v>1485</v>
      </c>
      <c r="B1489" s="54" t="str">
        <f>작성용!AI1486</f>
        <v>-</v>
      </c>
      <c r="C1489" s="55" t="str">
        <f>작성용!AK1486</f>
        <v>개별종목</v>
      </c>
      <c r="D1489" s="56">
        <f>작성용!T1486</f>
        <v>45702</v>
      </c>
      <c r="E1489" s="57" t="str">
        <f>작성용!B1486</f>
        <v>KDB생명보험(수익증권)</v>
      </c>
      <c r="F1489" s="57" t="str">
        <f>작성용!C1486</f>
        <v>재평가</v>
      </c>
      <c r="G1489" s="57" t="str">
        <f>작성용!D1486</f>
        <v>신한부동산론일반사모부동산투자신탁제1호</v>
      </c>
      <c r="H1489" s="58" t="str">
        <f>작성용!E1486</f>
        <v>KBP2019120197</v>
      </c>
      <c r="I1489" s="57" t="str">
        <f>작성용!F1486</f>
        <v>B02</v>
      </c>
      <c r="J1489" s="57">
        <f>작성용!G1486</f>
        <v>0</v>
      </c>
      <c r="K1489" s="57" t="str">
        <f>작성용!H1486</f>
        <v>-</v>
      </c>
      <c r="L1489" s="57" t="str">
        <f>작성용!N1486</f>
        <v xml:space="preserve">분기 </v>
      </c>
      <c r="M1489" s="56" t="str">
        <f>작성용!U1486</f>
        <v>2025.03.31</v>
      </c>
      <c r="N1489" s="56" t="str">
        <f>작성용!V1486</f>
        <v>사전등록</v>
      </c>
      <c r="O1489" s="56" t="str">
        <f>작성용!W1486</f>
        <v>사전등록</v>
      </c>
      <c r="P1489" s="56" t="str">
        <f>작성용!X1486</f>
        <v>-</v>
      </c>
      <c r="Q1489" s="57" t="str">
        <f>작성용!AD1486</f>
        <v>대체평가3사업본부</v>
      </c>
      <c r="R1489" s="59">
        <f>작성용!AE1486</f>
        <v>0</v>
      </c>
      <c r="S1489" s="57" t="str">
        <f>작성용!AF1486</f>
        <v>대체평가3사업본부</v>
      </c>
      <c r="T1489" s="60" t="str">
        <f>작성용!AG1486</f>
        <v>이민서</v>
      </c>
      <c r="U1489" s="60" t="str">
        <f>작성용!AH1486</f>
        <v>이민서</v>
      </c>
      <c r="V1489" s="55">
        <f>작성용!AA1486</f>
        <v>202503</v>
      </c>
      <c r="W1489" s="57" t="str">
        <f>작성용!AC1486</f>
        <v>[T]기타보험기관[1본부]</v>
      </c>
      <c r="X1489" s="57" t="str">
        <f>작성용!O1486</f>
        <v xml:space="preserve">한승현 </v>
      </c>
      <c r="Y1489" s="57" t="str">
        <f>작성용!P1486</f>
        <v xml:space="preserve">02-6303-6422, shan5334@kdblife.co.kr </v>
      </c>
      <c r="Z1489" s="57" t="str">
        <f>작성용!Q1486</f>
        <v xml:space="preserve">IC2018122400 </v>
      </c>
      <c r="AA1489" s="55" t="str">
        <f>작성용!AJ1486</f>
        <v>-</v>
      </c>
      <c r="AB1489" s="55">
        <f>작성용!AB1486</f>
        <v>0</v>
      </c>
    </row>
    <row r="1490" spans="1:28" s="11" customFormat="1" ht="16.5" hidden="1" customHeight="1" x14ac:dyDescent="0.3">
      <c r="A1490" s="53">
        <f>작성용!AL1487</f>
        <v>1486</v>
      </c>
      <c r="B1490" s="54" t="str">
        <f>작성용!AI1487</f>
        <v>-</v>
      </c>
      <c r="C1490" s="55" t="str">
        <f>작성용!AK1487</f>
        <v>개별종목</v>
      </c>
      <c r="D1490" s="56">
        <f>작성용!T1487</f>
        <v>45702</v>
      </c>
      <c r="E1490" s="57" t="str">
        <f>작성용!B1487</f>
        <v>KDB생명보험(수익증권)</v>
      </c>
      <c r="F1490" s="57" t="str">
        <f>작성용!C1487</f>
        <v>재평가</v>
      </c>
      <c r="G1490" s="57" t="str">
        <f>작성용!D1487</f>
        <v>코람코유럽코어사모부동산투자신탁제3-1호</v>
      </c>
      <c r="H1490" s="58" t="str">
        <f>작성용!E1487</f>
        <v>KBP2019120198</v>
      </c>
      <c r="I1490" s="57" t="str">
        <f>작성용!F1487</f>
        <v>B02</v>
      </c>
      <c r="J1490" s="57">
        <f>작성용!G1487</f>
        <v>0</v>
      </c>
      <c r="K1490" s="57" t="str">
        <f>작성용!H1487</f>
        <v>-</v>
      </c>
      <c r="L1490" s="57" t="str">
        <f>작성용!N1487</f>
        <v xml:space="preserve">분기 </v>
      </c>
      <c r="M1490" s="56" t="str">
        <f>작성용!U1487</f>
        <v>2025.03.31</v>
      </c>
      <c r="N1490" s="56" t="str">
        <f>작성용!V1487</f>
        <v>사전등록</v>
      </c>
      <c r="O1490" s="56" t="str">
        <f>작성용!W1487</f>
        <v>사전등록</v>
      </c>
      <c r="P1490" s="56" t="str">
        <f>작성용!X1487</f>
        <v>-</v>
      </c>
      <c r="Q1490" s="57" t="str">
        <f>작성용!AD1487</f>
        <v>대체평가3사업본부</v>
      </c>
      <c r="R1490" s="59">
        <f>작성용!AE1487</f>
        <v>0</v>
      </c>
      <c r="S1490" s="57" t="str">
        <f>작성용!AF1487</f>
        <v>대체평가3사업본부</v>
      </c>
      <c r="T1490" s="60" t="str">
        <f>작성용!AG1487</f>
        <v>이민서</v>
      </c>
      <c r="U1490" s="60" t="str">
        <f>작성용!AH1487</f>
        <v>이민서</v>
      </c>
      <c r="V1490" s="55">
        <f>작성용!AA1487</f>
        <v>202503</v>
      </c>
      <c r="W1490" s="57" t="str">
        <f>작성용!AC1487</f>
        <v>[T]기타보험기관[1본부]</v>
      </c>
      <c r="X1490" s="57" t="str">
        <f>작성용!O1487</f>
        <v xml:space="preserve">한승현 </v>
      </c>
      <c r="Y1490" s="57" t="str">
        <f>작성용!P1487</f>
        <v xml:space="preserve">02-6303-6422, shan5334@kdblife.co.kr </v>
      </c>
      <c r="Z1490" s="57" t="str">
        <f>작성용!Q1487</f>
        <v xml:space="preserve">IC2018122700 </v>
      </c>
      <c r="AA1490" s="55" t="str">
        <f>작성용!AJ1487</f>
        <v>-</v>
      </c>
      <c r="AB1490" s="55">
        <f>작성용!AB1487</f>
        <v>0</v>
      </c>
    </row>
    <row r="1491" spans="1:28" s="11" customFormat="1" ht="16.5" hidden="1" customHeight="1" x14ac:dyDescent="0.3">
      <c r="A1491" s="53">
        <f>작성용!AL1488</f>
        <v>1487</v>
      </c>
      <c r="B1491" s="54" t="str">
        <f>작성용!AI1488</f>
        <v>-</v>
      </c>
      <c r="C1491" s="55" t="str">
        <f>작성용!AK1488</f>
        <v>개별종목</v>
      </c>
      <c r="D1491" s="56">
        <f>작성용!T1488</f>
        <v>45702</v>
      </c>
      <c r="E1491" s="57" t="str">
        <f>작성용!B1488</f>
        <v>KDB생명보험(수익증권)</v>
      </c>
      <c r="F1491" s="57" t="str">
        <f>작성용!C1488</f>
        <v>재평가</v>
      </c>
      <c r="G1491" s="57" t="str">
        <f>작성용!D1488</f>
        <v>코람코유럽코어사모부동산투자신탁3-2</v>
      </c>
      <c r="H1491" s="58" t="str">
        <f>작성용!E1488</f>
        <v>KBP2020120029</v>
      </c>
      <c r="I1491" s="57" t="str">
        <f>작성용!F1488</f>
        <v>B02</v>
      </c>
      <c r="J1491" s="57">
        <f>작성용!G1488</f>
        <v>0</v>
      </c>
      <c r="K1491" s="57" t="str">
        <f>작성용!H1488</f>
        <v>-</v>
      </c>
      <c r="L1491" s="57" t="str">
        <f>작성용!N1488</f>
        <v xml:space="preserve">분기 </v>
      </c>
      <c r="M1491" s="56" t="str">
        <f>작성용!U1488</f>
        <v>2025.03.31</v>
      </c>
      <c r="N1491" s="56" t="str">
        <f>작성용!V1488</f>
        <v>사전등록</v>
      </c>
      <c r="O1491" s="56" t="str">
        <f>작성용!W1488</f>
        <v>사전등록</v>
      </c>
      <c r="P1491" s="56" t="str">
        <f>작성용!X1488</f>
        <v>-</v>
      </c>
      <c r="Q1491" s="57" t="str">
        <f>작성용!AD1488</f>
        <v>대체평가3사업본부</v>
      </c>
      <c r="R1491" s="59">
        <f>작성용!AE1488</f>
        <v>0</v>
      </c>
      <c r="S1491" s="57" t="str">
        <f>작성용!AF1488</f>
        <v>대체평가3사업본부</v>
      </c>
      <c r="T1491" s="60" t="str">
        <f>작성용!AG1488</f>
        <v>이민서</v>
      </c>
      <c r="U1491" s="60" t="str">
        <f>작성용!AH1488</f>
        <v>이민서</v>
      </c>
      <c r="V1491" s="55">
        <f>작성용!AA1488</f>
        <v>202503</v>
      </c>
      <c r="W1491" s="57" t="str">
        <f>작성용!AC1488</f>
        <v>[T]기타보험기관[1본부]</v>
      </c>
      <c r="X1491" s="57" t="str">
        <f>작성용!O1488</f>
        <v xml:space="preserve">한승현 </v>
      </c>
      <c r="Y1491" s="57" t="str">
        <f>작성용!P1488</f>
        <v xml:space="preserve">02-6303-6422, shan5334@kdblife.co.kr </v>
      </c>
      <c r="Z1491" s="57" t="str">
        <f>작성용!Q1488</f>
        <v xml:space="preserve">IC2018122701 </v>
      </c>
      <c r="AA1491" s="55" t="str">
        <f>작성용!AJ1488</f>
        <v>-</v>
      </c>
      <c r="AB1491" s="55">
        <f>작성용!AB1488</f>
        <v>0</v>
      </c>
    </row>
    <row r="1492" spans="1:28" s="11" customFormat="1" ht="16.5" hidden="1" customHeight="1" x14ac:dyDescent="0.3">
      <c r="A1492" s="53">
        <f>작성용!AL1489</f>
        <v>1488</v>
      </c>
      <c r="B1492" s="54" t="str">
        <f>작성용!AI1489</f>
        <v>-</v>
      </c>
      <c r="C1492" s="55" t="str">
        <f>작성용!AK1489</f>
        <v>개별종목</v>
      </c>
      <c r="D1492" s="56">
        <f>작성용!T1489</f>
        <v>45702</v>
      </c>
      <c r="E1492" s="57" t="str">
        <f>작성용!B1489</f>
        <v>KDB생명보험(수익증권)</v>
      </c>
      <c r="F1492" s="57" t="str">
        <f>작성용!C1489</f>
        <v>재평가</v>
      </c>
      <c r="G1492" s="57" t="str">
        <f>작성용!D1489</f>
        <v>이지스영국전문투자형부동산투자신탁58-1호</v>
      </c>
      <c r="H1492" s="58" t="str">
        <f>작성용!E1489</f>
        <v>KBP2020120030</v>
      </c>
      <c r="I1492" s="57" t="str">
        <f>작성용!F1489</f>
        <v>B02</v>
      </c>
      <c r="J1492" s="57">
        <f>작성용!G1489</f>
        <v>0</v>
      </c>
      <c r="K1492" s="57" t="str">
        <f>작성용!H1489</f>
        <v>-</v>
      </c>
      <c r="L1492" s="57" t="str">
        <f>작성용!N1489</f>
        <v xml:space="preserve">분기 </v>
      </c>
      <c r="M1492" s="56" t="str">
        <f>작성용!U1489</f>
        <v>2025.03.31</v>
      </c>
      <c r="N1492" s="56" t="str">
        <f>작성용!V1489</f>
        <v>사전등록</v>
      </c>
      <c r="O1492" s="56" t="str">
        <f>작성용!W1489</f>
        <v>사전등록</v>
      </c>
      <c r="P1492" s="56" t="str">
        <f>작성용!X1489</f>
        <v>-</v>
      </c>
      <c r="Q1492" s="57" t="str">
        <f>작성용!AD1489</f>
        <v>대체평가3사업본부</v>
      </c>
      <c r="R1492" s="59">
        <f>작성용!AE1489</f>
        <v>0</v>
      </c>
      <c r="S1492" s="57" t="str">
        <f>작성용!AF1489</f>
        <v>대체평가3사업본부</v>
      </c>
      <c r="T1492" s="60" t="str">
        <f>작성용!AG1489</f>
        <v>이민서</v>
      </c>
      <c r="U1492" s="60" t="str">
        <f>작성용!AH1489</f>
        <v>이민서</v>
      </c>
      <c r="V1492" s="55">
        <f>작성용!AA1489</f>
        <v>202503</v>
      </c>
      <c r="W1492" s="57" t="str">
        <f>작성용!AC1489</f>
        <v>[T]기타보험기관[1본부]</v>
      </c>
      <c r="X1492" s="57" t="str">
        <f>작성용!O1489</f>
        <v xml:space="preserve">한승현 </v>
      </c>
      <c r="Y1492" s="57" t="str">
        <f>작성용!P1489</f>
        <v xml:space="preserve">02-6303-6422, shan5334@kdblife.co.kr </v>
      </c>
      <c r="Z1492" s="57" t="str">
        <f>작성용!Q1489</f>
        <v xml:space="preserve">IC2019010800 </v>
      </c>
      <c r="AA1492" s="55" t="str">
        <f>작성용!AJ1489</f>
        <v>-</v>
      </c>
      <c r="AB1492" s="55">
        <f>작성용!AB1489</f>
        <v>0</v>
      </c>
    </row>
    <row r="1493" spans="1:28" s="11" customFormat="1" ht="16.5" hidden="1" customHeight="1" x14ac:dyDescent="0.3">
      <c r="A1493" s="53">
        <f>작성용!AL1490</f>
        <v>1489</v>
      </c>
      <c r="B1493" s="54" t="str">
        <f>작성용!AI1490</f>
        <v>-</v>
      </c>
      <c r="C1493" s="55" t="str">
        <f>작성용!AK1490</f>
        <v>개별종목</v>
      </c>
      <c r="D1493" s="56">
        <f>작성용!T1490</f>
        <v>45702</v>
      </c>
      <c r="E1493" s="57" t="str">
        <f>작성용!B1490</f>
        <v>KDB생명보험(수익증권)</v>
      </c>
      <c r="F1493" s="57" t="str">
        <f>작성용!C1490</f>
        <v>재평가</v>
      </c>
      <c r="G1493" s="57" t="str">
        <f>작성용!D1490</f>
        <v>삼성SRA미국오피스메자닌전문투자형사모부동산투자신탁제2호</v>
      </c>
      <c r="H1493" s="58" t="str">
        <f>작성용!E1490</f>
        <v>KBP2019030012</v>
      </c>
      <c r="I1493" s="57" t="str">
        <f>작성용!F1490</f>
        <v>B02</v>
      </c>
      <c r="J1493" s="57">
        <f>작성용!G1490</f>
        <v>0</v>
      </c>
      <c r="K1493" s="57" t="str">
        <f>작성용!H1490</f>
        <v>-</v>
      </c>
      <c r="L1493" s="57" t="str">
        <f>작성용!N1490</f>
        <v xml:space="preserve">분기 </v>
      </c>
      <c r="M1493" s="56" t="str">
        <f>작성용!U1490</f>
        <v>2025.03.31</v>
      </c>
      <c r="N1493" s="56" t="str">
        <f>작성용!V1490</f>
        <v>사전등록</v>
      </c>
      <c r="O1493" s="56" t="str">
        <f>작성용!W1490</f>
        <v>사전등록</v>
      </c>
      <c r="P1493" s="56" t="str">
        <f>작성용!X1490</f>
        <v>-</v>
      </c>
      <c r="Q1493" s="57" t="str">
        <f>작성용!AD1490</f>
        <v>대체평가3사업본부</v>
      </c>
      <c r="R1493" s="59">
        <f>작성용!AE1490</f>
        <v>0</v>
      </c>
      <c r="S1493" s="57" t="str">
        <f>작성용!AF1490</f>
        <v>대체평가3사업본부</v>
      </c>
      <c r="T1493" s="60" t="str">
        <f>작성용!AG1490</f>
        <v>이민서</v>
      </c>
      <c r="U1493" s="60" t="str">
        <f>작성용!AH1490</f>
        <v>이민서</v>
      </c>
      <c r="V1493" s="55">
        <f>작성용!AA1490</f>
        <v>202503</v>
      </c>
      <c r="W1493" s="57" t="str">
        <f>작성용!AC1490</f>
        <v>[T]기타보험기관[1본부]</v>
      </c>
      <c r="X1493" s="57" t="str">
        <f>작성용!O1490</f>
        <v xml:space="preserve">한승현 </v>
      </c>
      <c r="Y1493" s="57" t="str">
        <f>작성용!P1490</f>
        <v xml:space="preserve">02-6303-6422, shan5334@kdblife.co.kr </v>
      </c>
      <c r="Z1493" s="57" t="str">
        <f>작성용!Q1490</f>
        <v xml:space="preserve">IC2019012900 </v>
      </c>
      <c r="AA1493" s="55" t="str">
        <f>작성용!AJ1490</f>
        <v>-</v>
      </c>
      <c r="AB1493" s="55">
        <f>작성용!AB1490</f>
        <v>0</v>
      </c>
    </row>
    <row r="1494" spans="1:28" s="11" customFormat="1" ht="16.5" hidden="1" customHeight="1" x14ac:dyDescent="0.3">
      <c r="A1494" s="53">
        <f>작성용!AL1491</f>
        <v>1490</v>
      </c>
      <c r="B1494" s="54" t="str">
        <f>작성용!AI1491</f>
        <v>-</v>
      </c>
      <c r="C1494" s="55" t="str">
        <f>작성용!AK1491</f>
        <v>개별종목</v>
      </c>
      <c r="D1494" s="56">
        <f>작성용!T1491</f>
        <v>45702</v>
      </c>
      <c r="E1494" s="57" t="str">
        <f>작성용!B1491</f>
        <v>KDB생명보험(수익증권)</v>
      </c>
      <c r="F1494" s="57" t="str">
        <f>작성용!C1491</f>
        <v>재평가</v>
      </c>
      <c r="G1494" s="57" t="str">
        <f>작성용!D1491</f>
        <v>캡스톤US전문투자형사모투자신탁7호</v>
      </c>
      <c r="H1494" s="58" t="str">
        <f>작성용!E1491</f>
        <v>KBP2020120032</v>
      </c>
      <c r="I1494" s="57" t="str">
        <f>작성용!F1491</f>
        <v>B02</v>
      </c>
      <c r="J1494" s="57">
        <f>작성용!G1491</f>
        <v>0</v>
      </c>
      <c r="K1494" s="57" t="str">
        <f>작성용!H1491</f>
        <v>-</v>
      </c>
      <c r="L1494" s="57" t="str">
        <f>작성용!N1491</f>
        <v xml:space="preserve">분기 </v>
      </c>
      <c r="M1494" s="56" t="str">
        <f>작성용!U1491</f>
        <v>2025.03.31</v>
      </c>
      <c r="N1494" s="56" t="str">
        <f>작성용!V1491</f>
        <v>사전등록</v>
      </c>
      <c r="O1494" s="56" t="str">
        <f>작성용!W1491</f>
        <v>사전등록</v>
      </c>
      <c r="P1494" s="56" t="str">
        <f>작성용!X1491</f>
        <v>-</v>
      </c>
      <c r="Q1494" s="57" t="str">
        <f>작성용!AD1491</f>
        <v>대체평가3사업본부</v>
      </c>
      <c r="R1494" s="59">
        <f>작성용!AE1491</f>
        <v>0</v>
      </c>
      <c r="S1494" s="57" t="str">
        <f>작성용!AF1491</f>
        <v>대체평가3사업본부</v>
      </c>
      <c r="T1494" s="60" t="str">
        <f>작성용!AG1491</f>
        <v>이민서</v>
      </c>
      <c r="U1494" s="60" t="str">
        <f>작성용!AH1491</f>
        <v>이민서</v>
      </c>
      <c r="V1494" s="55">
        <f>작성용!AA1491</f>
        <v>202503</v>
      </c>
      <c r="W1494" s="57" t="str">
        <f>작성용!AC1491</f>
        <v>[T]기타보험기관[1본부]</v>
      </c>
      <c r="X1494" s="57" t="str">
        <f>작성용!O1491</f>
        <v xml:space="preserve">한승현 </v>
      </c>
      <c r="Y1494" s="57" t="str">
        <f>작성용!P1491</f>
        <v xml:space="preserve">02-6303-6422, shan5334@kdblife.co.kr </v>
      </c>
      <c r="Z1494" s="57" t="str">
        <f>작성용!Q1491</f>
        <v xml:space="preserve">IC2019030800 </v>
      </c>
      <c r="AA1494" s="55" t="str">
        <f>작성용!AJ1491</f>
        <v>-</v>
      </c>
      <c r="AB1494" s="55">
        <f>작성용!AB1491</f>
        <v>0</v>
      </c>
    </row>
    <row r="1495" spans="1:28" s="11" customFormat="1" ht="16.5" hidden="1" customHeight="1" x14ac:dyDescent="0.3">
      <c r="A1495" s="53">
        <f>작성용!AL1492</f>
        <v>1491</v>
      </c>
      <c r="B1495" s="54" t="str">
        <f>작성용!AI1492</f>
        <v>-</v>
      </c>
      <c r="C1495" s="55" t="str">
        <f>작성용!AK1492</f>
        <v>개별종목</v>
      </c>
      <c r="D1495" s="56">
        <f>작성용!T1492</f>
        <v>45702</v>
      </c>
      <c r="E1495" s="57" t="str">
        <f>작성용!B1492</f>
        <v>KDB생명보험(수익증권)</v>
      </c>
      <c r="F1495" s="57" t="str">
        <f>작성용!C1492</f>
        <v>재평가</v>
      </c>
      <c r="G1495" s="57" t="str">
        <f>작성용!D1492</f>
        <v>신한비엔씨티전문투자형사모특별자산투자신탁제1종</v>
      </c>
      <c r="H1495" s="58" t="str">
        <f>작성용!E1492</f>
        <v>KBP2019090150</v>
      </c>
      <c r="I1495" s="57" t="str">
        <f>작성용!F1492</f>
        <v>B02</v>
      </c>
      <c r="J1495" s="57">
        <f>작성용!G1492</f>
        <v>0</v>
      </c>
      <c r="K1495" s="57" t="str">
        <f>작성용!H1492</f>
        <v>-</v>
      </c>
      <c r="L1495" s="57" t="str">
        <f>작성용!N1492</f>
        <v xml:space="preserve">분기 </v>
      </c>
      <c r="M1495" s="56" t="str">
        <f>작성용!U1492</f>
        <v>2025.03.31</v>
      </c>
      <c r="N1495" s="56" t="str">
        <f>작성용!V1492</f>
        <v>사전등록</v>
      </c>
      <c r="O1495" s="56" t="str">
        <f>작성용!W1492</f>
        <v>사전등록</v>
      </c>
      <c r="P1495" s="56" t="str">
        <f>작성용!X1492</f>
        <v>-</v>
      </c>
      <c r="Q1495" s="57" t="str">
        <f>작성용!AD1492</f>
        <v>대체평가3사업본부</v>
      </c>
      <c r="R1495" s="59">
        <f>작성용!AE1492</f>
        <v>0</v>
      </c>
      <c r="S1495" s="57" t="str">
        <f>작성용!AF1492</f>
        <v>대체평가3사업본부</v>
      </c>
      <c r="T1495" s="60" t="str">
        <f>작성용!AG1492</f>
        <v>이민서</v>
      </c>
      <c r="U1495" s="60" t="str">
        <f>작성용!AH1492</f>
        <v>이민서</v>
      </c>
      <c r="V1495" s="55">
        <f>작성용!AA1492</f>
        <v>202503</v>
      </c>
      <c r="W1495" s="57" t="str">
        <f>작성용!AC1492</f>
        <v>[T]기타보험기관[1본부]</v>
      </c>
      <c r="X1495" s="57" t="str">
        <f>작성용!O1492</f>
        <v xml:space="preserve">한승현 </v>
      </c>
      <c r="Y1495" s="57" t="str">
        <f>작성용!P1492</f>
        <v xml:space="preserve">02-6303-6422, shan5334@kdblife.co.kr </v>
      </c>
      <c r="Z1495" s="57" t="str">
        <f>작성용!Q1492</f>
        <v xml:space="preserve">IC2019042501 </v>
      </c>
      <c r="AA1495" s="55" t="str">
        <f>작성용!AJ1492</f>
        <v>-</v>
      </c>
      <c r="AB1495" s="55">
        <f>작성용!AB1492</f>
        <v>0</v>
      </c>
    </row>
    <row r="1496" spans="1:28" s="11" customFormat="1" ht="16.5" hidden="1" customHeight="1" x14ac:dyDescent="0.3">
      <c r="A1496" s="53">
        <f>작성용!AL1493</f>
        <v>1492</v>
      </c>
      <c r="B1496" s="54" t="str">
        <f>작성용!AI1493</f>
        <v>-</v>
      </c>
      <c r="C1496" s="55" t="str">
        <f>작성용!AK1493</f>
        <v>개별종목</v>
      </c>
      <c r="D1496" s="56">
        <f>작성용!T1493</f>
        <v>45702</v>
      </c>
      <c r="E1496" s="57" t="str">
        <f>작성용!B1493</f>
        <v>KDB생명보험(수익증권)</v>
      </c>
      <c r="F1496" s="57" t="str">
        <f>작성용!C1493</f>
        <v>재평가</v>
      </c>
      <c r="G1496" s="57" t="str">
        <f>작성용!D1493</f>
        <v>신한비엔씨티전문투자형사모특별자산투자신탁제2종</v>
      </c>
      <c r="H1496" s="58" t="str">
        <f>작성용!E1493</f>
        <v>KBP2020120033</v>
      </c>
      <c r="I1496" s="57" t="str">
        <f>작성용!F1493</f>
        <v>B02</v>
      </c>
      <c r="J1496" s="57">
        <f>작성용!G1493</f>
        <v>0</v>
      </c>
      <c r="K1496" s="57" t="str">
        <f>작성용!H1493</f>
        <v>-</v>
      </c>
      <c r="L1496" s="57" t="str">
        <f>작성용!N1493</f>
        <v xml:space="preserve">분기 </v>
      </c>
      <c r="M1496" s="56" t="str">
        <f>작성용!U1493</f>
        <v>2025.03.31</v>
      </c>
      <c r="N1496" s="56" t="str">
        <f>작성용!V1493</f>
        <v>사전등록</v>
      </c>
      <c r="O1496" s="56" t="str">
        <f>작성용!W1493</f>
        <v>사전등록</v>
      </c>
      <c r="P1496" s="56" t="str">
        <f>작성용!X1493</f>
        <v>-</v>
      </c>
      <c r="Q1496" s="57" t="str">
        <f>작성용!AD1493</f>
        <v>대체평가3사업본부</v>
      </c>
      <c r="R1496" s="59">
        <f>작성용!AE1493</f>
        <v>0</v>
      </c>
      <c r="S1496" s="57" t="str">
        <f>작성용!AF1493</f>
        <v>대체평가3사업본부</v>
      </c>
      <c r="T1496" s="60" t="str">
        <f>작성용!AG1493</f>
        <v>이민서</v>
      </c>
      <c r="U1496" s="60" t="str">
        <f>작성용!AH1493</f>
        <v>이민서</v>
      </c>
      <c r="V1496" s="55">
        <f>작성용!AA1493</f>
        <v>202503</v>
      </c>
      <c r="W1496" s="57" t="str">
        <f>작성용!AC1493</f>
        <v>[T]기타보험기관[1본부]</v>
      </c>
      <c r="X1496" s="57" t="str">
        <f>작성용!O1493</f>
        <v xml:space="preserve">한승현 </v>
      </c>
      <c r="Y1496" s="57" t="str">
        <f>작성용!P1493</f>
        <v xml:space="preserve">02-6303-6422, shan5334@kdblife.co.kr </v>
      </c>
      <c r="Z1496" s="57" t="str">
        <f>작성용!Q1493</f>
        <v xml:space="preserve">IC2019042502 </v>
      </c>
      <c r="AA1496" s="55" t="str">
        <f>작성용!AJ1493</f>
        <v>-</v>
      </c>
      <c r="AB1496" s="55">
        <f>작성용!AB1493</f>
        <v>0</v>
      </c>
    </row>
    <row r="1497" spans="1:28" s="11" customFormat="1" ht="16.5" hidden="1" customHeight="1" x14ac:dyDescent="0.3">
      <c r="A1497" s="53">
        <f>작성용!AL1494</f>
        <v>1493</v>
      </c>
      <c r="B1497" s="54" t="str">
        <f>작성용!AI1494</f>
        <v>-</v>
      </c>
      <c r="C1497" s="55" t="str">
        <f>작성용!AK1494</f>
        <v>개별종목</v>
      </c>
      <c r="D1497" s="56">
        <f>작성용!T1494</f>
        <v>45702</v>
      </c>
      <c r="E1497" s="57" t="str">
        <f>작성용!B1494</f>
        <v>KDB생명보험(수익증권)</v>
      </c>
      <c r="F1497" s="57" t="str">
        <f>작성용!C1494</f>
        <v>재평가</v>
      </c>
      <c r="G1497" s="57" t="str">
        <f>작성용!D1494</f>
        <v>한화유럽PPP인프라전문투자형사모특별자산신탁1-2호</v>
      </c>
      <c r="H1497" s="58" t="str">
        <f>작성용!E1494</f>
        <v>KBP2019090116</v>
      </c>
      <c r="I1497" s="57" t="str">
        <f>작성용!F1494</f>
        <v>B02</v>
      </c>
      <c r="J1497" s="57">
        <f>작성용!G1494</f>
        <v>0</v>
      </c>
      <c r="K1497" s="57" t="str">
        <f>작성용!H1494</f>
        <v>-</v>
      </c>
      <c r="L1497" s="57" t="str">
        <f>작성용!N1494</f>
        <v xml:space="preserve">분기 </v>
      </c>
      <c r="M1497" s="56" t="str">
        <f>작성용!U1494</f>
        <v>2025.03.31</v>
      </c>
      <c r="N1497" s="56" t="str">
        <f>작성용!V1494</f>
        <v>사전등록</v>
      </c>
      <c r="O1497" s="56" t="str">
        <f>작성용!W1494</f>
        <v>사전등록</v>
      </c>
      <c r="P1497" s="56" t="str">
        <f>작성용!X1494</f>
        <v>-</v>
      </c>
      <c r="Q1497" s="57" t="str">
        <f>작성용!AD1494</f>
        <v>대체평가3사업본부</v>
      </c>
      <c r="R1497" s="59">
        <f>작성용!AE1494</f>
        <v>0</v>
      </c>
      <c r="S1497" s="57" t="str">
        <f>작성용!AF1494</f>
        <v>대체평가3사업본부</v>
      </c>
      <c r="T1497" s="60" t="str">
        <f>작성용!AG1494</f>
        <v>이민서</v>
      </c>
      <c r="U1497" s="60" t="str">
        <f>작성용!AH1494</f>
        <v>이민서</v>
      </c>
      <c r="V1497" s="55">
        <f>작성용!AA1494</f>
        <v>202503</v>
      </c>
      <c r="W1497" s="57" t="str">
        <f>작성용!AC1494</f>
        <v>[T]기타보험기관[1본부]</v>
      </c>
      <c r="X1497" s="57" t="str">
        <f>작성용!O1494</f>
        <v xml:space="preserve">한승현 </v>
      </c>
      <c r="Y1497" s="57" t="str">
        <f>작성용!P1494</f>
        <v xml:space="preserve">02-6303-6422, shan5334@kdblife.co.kr </v>
      </c>
      <c r="Z1497" s="57" t="str">
        <f>작성용!Q1494</f>
        <v xml:space="preserve">IC2019043001 </v>
      </c>
      <c r="AA1497" s="55" t="str">
        <f>작성용!AJ1494</f>
        <v>-</v>
      </c>
      <c r="AB1497" s="55">
        <f>작성용!AB1494</f>
        <v>0</v>
      </c>
    </row>
    <row r="1498" spans="1:28" s="11" customFormat="1" ht="16.5" hidden="1" customHeight="1" x14ac:dyDescent="0.3">
      <c r="A1498" s="53">
        <f>작성용!AL1495</f>
        <v>1494</v>
      </c>
      <c r="B1498" s="54" t="str">
        <f>작성용!AI1495</f>
        <v>-</v>
      </c>
      <c r="C1498" s="55" t="str">
        <f>작성용!AK1495</f>
        <v>개별종목</v>
      </c>
      <c r="D1498" s="56">
        <f>작성용!T1495</f>
        <v>45702</v>
      </c>
      <c r="E1498" s="57" t="str">
        <f>작성용!B1495</f>
        <v>KDB생명보험(수익증권)</v>
      </c>
      <c r="F1498" s="57" t="str">
        <f>작성용!C1495</f>
        <v>재평가</v>
      </c>
      <c r="G1498" s="57" t="str">
        <f>작성용!D1495</f>
        <v>플랫폼파트너스유럽인프라대출사모특별자산투자신탁1호</v>
      </c>
      <c r="H1498" s="58" t="str">
        <f>작성용!E1495</f>
        <v>KBP2020120034</v>
      </c>
      <c r="I1498" s="57" t="str">
        <f>작성용!F1495</f>
        <v>B02</v>
      </c>
      <c r="J1498" s="57">
        <f>작성용!G1495</f>
        <v>0</v>
      </c>
      <c r="K1498" s="57" t="str">
        <f>작성용!H1495</f>
        <v>-</v>
      </c>
      <c r="L1498" s="57" t="str">
        <f>작성용!N1495</f>
        <v xml:space="preserve">분기 </v>
      </c>
      <c r="M1498" s="56" t="str">
        <f>작성용!U1495</f>
        <v>2025.03.31</v>
      </c>
      <c r="N1498" s="56" t="str">
        <f>작성용!V1495</f>
        <v>사전등록</v>
      </c>
      <c r="O1498" s="56" t="str">
        <f>작성용!W1495</f>
        <v>사전등록</v>
      </c>
      <c r="P1498" s="56" t="str">
        <f>작성용!X1495</f>
        <v>-</v>
      </c>
      <c r="Q1498" s="57" t="str">
        <f>작성용!AD1495</f>
        <v>대체평가3사업본부</v>
      </c>
      <c r="R1498" s="59">
        <f>작성용!AE1495</f>
        <v>0</v>
      </c>
      <c r="S1498" s="57" t="str">
        <f>작성용!AF1495</f>
        <v>대체평가3사업본부</v>
      </c>
      <c r="T1498" s="60" t="str">
        <f>작성용!AG1495</f>
        <v>이민서</v>
      </c>
      <c r="U1498" s="60" t="str">
        <f>작성용!AH1495</f>
        <v>이민서</v>
      </c>
      <c r="V1498" s="55">
        <f>작성용!AA1495</f>
        <v>202503</v>
      </c>
      <c r="W1498" s="57" t="str">
        <f>작성용!AC1495</f>
        <v>[T]기타보험기관[1본부]</v>
      </c>
      <c r="X1498" s="57" t="str">
        <f>작성용!O1495</f>
        <v xml:space="preserve">한승현 </v>
      </c>
      <c r="Y1498" s="57" t="str">
        <f>작성용!P1495</f>
        <v xml:space="preserve">02-6303-6422, shan5334@kdblife.co.kr </v>
      </c>
      <c r="Z1498" s="57" t="str">
        <f>작성용!Q1495</f>
        <v xml:space="preserve">IC2019050200 </v>
      </c>
      <c r="AA1498" s="55" t="str">
        <f>작성용!AJ1495</f>
        <v>-</v>
      </c>
      <c r="AB1498" s="55">
        <f>작성용!AB1495</f>
        <v>0</v>
      </c>
    </row>
    <row r="1499" spans="1:28" s="11" customFormat="1" ht="16.5" hidden="1" customHeight="1" x14ac:dyDescent="0.3">
      <c r="A1499" s="53">
        <f>작성용!AL1496</f>
        <v>1495</v>
      </c>
      <c r="B1499" s="54" t="str">
        <f>작성용!AI1496</f>
        <v>-</v>
      </c>
      <c r="C1499" s="55" t="str">
        <f>작성용!AK1496</f>
        <v>개별종목</v>
      </c>
      <c r="D1499" s="56">
        <f>작성용!T1496</f>
        <v>45702</v>
      </c>
      <c r="E1499" s="57" t="str">
        <f>작성용!B1496</f>
        <v>KDB생명보험(수익증권)</v>
      </c>
      <c r="F1499" s="57" t="str">
        <f>작성용!C1496</f>
        <v>재평가</v>
      </c>
      <c r="G1499" s="57" t="str">
        <f>작성용!D1496</f>
        <v>유진AVIATION전문투자형사모투자신탁16-3호</v>
      </c>
      <c r="H1499" s="58" t="str">
        <f>작성용!E1496</f>
        <v>KBP2019120147</v>
      </c>
      <c r="I1499" s="57" t="str">
        <f>작성용!F1496</f>
        <v>B02</v>
      </c>
      <c r="J1499" s="57">
        <f>작성용!G1496</f>
        <v>0</v>
      </c>
      <c r="K1499" s="57" t="str">
        <f>작성용!H1496</f>
        <v>-</v>
      </c>
      <c r="L1499" s="57" t="str">
        <f>작성용!N1496</f>
        <v xml:space="preserve">분기 </v>
      </c>
      <c r="M1499" s="56" t="str">
        <f>작성용!U1496</f>
        <v>2025.03.31</v>
      </c>
      <c r="N1499" s="56" t="str">
        <f>작성용!V1496</f>
        <v>사전등록</v>
      </c>
      <c r="O1499" s="56" t="str">
        <f>작성용!W1496</f>
        <v>사전등록</v>
      </c>
      <c r="P1499" s="56" t="str">
        <f>작성용!X1496</f>
        <v>-</v>
      </c>
      <c r="Q1499" s="57" t="str">
        <f>작성용!AD1496</f>
        <v>대체평가3사업본부</v>
      </c>
      <c r="R1499" s="59">
        <f>작성용!AE1496</f>
        <v>0</v>
      </c>
      <c r="S1499" s="57" t="str">
        <f>작성용!AF1496</f>
        <v>대체평가3사업본부</v>
      </c>
      <c r="T1499" s="60" t="str">
        <f>작성용!AG1496</f>
        <v>이민서</v>
      </c>
      <c r="U1499" s="60" t="str">
        <f>작성용!AH1496</f>
        <v>이민서</v>
      </c>
      <c r="V1499" s="55">
        <f>작성용!AA1496</f>
        <v>202503</v>
      </c>
      <c r="W1499" s="57" t="str">
        <f>작성용!AC1496</f>
        <v>[T]기타보험기관[1본부]</v>
      </c>
      <c r="X1499" s="57" t="str">
        <f>작성용!O1496</f>
        <v xml:space="preserve">한승현 </v>
      </c>
      <c r="Y1499" s="57" t="str">
        <f>작성용!P1496</f>
        <v xml:space="preserve">02-6303-6422, shan5334@kdblife.co.kr </v>
      </c>
      <c r="Z1499" s="57" t="str">
        <f>작성용!Q1496</f>
        <v xml:space="preserve">IC2019050201 </v>
      </c>
      <c r="AA1499" s="55" t="str">
        <f>작성용!AJ1496</f>
        <v>-</v>
      </c>
      <c r="AB1499" s="55">
        <f>작성용!AB1496</f>
        <v>0</v>
      </c>
    </row>
    <row r="1500" spans="1:28" s="11" customFormat="1" ht="16.5" hidden="1" customHeight="1" x14ac:dyDescent="0.3">
      <c r="A1500" s="53">
        <f>작성용!AL1497</f>
        <v>1496</v>
      </c>
      <c r="B1500" s="54" t="str">
        <f>작성용!AI1497</f>
        <v>-</v>
      </c>
      <c r="C1500" s="55" t="str">
        <f>작성용!AK1497</f>
        <v>개별종목</v>
      </c>
      <c r="D1500" s="56">
        <f>작성용!T1497</f>
        <v>45702</v>
      </c>
      <c r="E1500" s="57" t="str">
        <f>작성용!B1497</f>
        <v>KDB생명보험(수익증권)</v>
      </c>
      <c r="F1500" s="57" t="str">
        <f>작성용!C1497</f>
        <v>재평가</v>
      </c>
      <c r="G1500" s="57" t="str">
        <f>작성용!D1497</f>
        <v>파인트리전문투자형사모투자신탁8-3호</v>
      </c>
      <c r="H1500" s="58" t="str">
        <f>작성용!E1497</f>
        <v>KBP2019060026</v>
      </c>
      <c r="I1500" s="57" t="str">
        <f>작성용!F1497</f>
        <v>B02</v>
      </c>
      <c r="J1500" s="57">
        <f>작성용!G1497</f>
        <v>0</v>
      </c>
      <c r="K1500" s="57" t="str">
        <f>작성용!H1497</f>
        <v>-</v>
      </c>
      <c r="L1500" s="57" t="str">
        <f>작성용!N1497</f>
        <v xml:space="preserve">분기 </v>
      </c>
      <c r="M1500" s="56" t="str">
        <f>작성용!U1497</f>
        <v>2025.03.31</v>
      </c>
      <c r="N1500" s="56" t="str">
        <f>작성용!V1497</f>
        <v>사전등록</v>
      </c>
      <c r="O1500" s="56" t="str">
        <f>작성용!W1497</f>
        <v>사전등록</v>
      </c>
      <c r="P1500" s="56" t="str">
        <f>작성용!X1497</f>
        <v>-</v>
      </c>
      <c r="Q1500" s="57" t="str">
        <f>작성용!AD1497</f>
        <v>대체평가3사업본부</v>
      </c>
      <c r="R1500" s="59">
        <f>작성용!AE1497</f>
        <v>0</v>
      </c>
      <c r="S1500" s="57" t="str">
        <f>작성용!AF1497</f>
        <v>대체평가3사업본부</v>
      </c>
      <c r="T1500" s="60" t="str">
        <f>작성용!AG1497</f>
        <v>이민서</v>
      </c>
      <c r="U1500" s="60" t="str">
        <f>작성용!AH1497</f>
        <v>이민서</v>
      </c>
      <c r="V1500" s="55">
        <f>작성용!AA1497</f>
        <v>202503</v>
      </c>
      <c r="W1500" s="57" t="str">
        <f>작성용!AC1497</f>
        <v>[T]기타보험기관[1본부]</v>
      </c>
      <c r="X1500" s="57" t="str">
        <f>작성용!O1497</f>
        <v xml:space="preserve">한승현 </v>
      </c>
      <c r="Y1500" s="57" t="str">
        <f>작성용!P1497</f>
        <v xml:space="preserve">02-6303-6422, shan5334@kdblife.co.kr </v>
      </c>
      <c r="Z1500" s="57" t="str">
        <f>작성용!Q1497</f>
        <v xml:space="preserve">IC2019051500 </v>
      </c>
      <c r="AA1500" s="55" t="str">
        <f>작성용!AJ1497</f>
        <v>-</v>
      </c>
      <c r="AB1500" s="55">
        <f>작성용!AB1497</f>
        <v>0</v>
      </c>
    </row>
    <row r="1501" spans="1:28" s="11" customFormat="1" ht="16.5" hidden="1" customHeight="1" x14ac:dyDescent="0.3">
      <c r="A1501" s="53">
        <f>작성용!AL1498</f>
        <v>1497</v>
      </c>
      <c r="B1501" s="54" t="str">
        <f>작성용!AI1498</f>
        <v>-</v>
      </c>
      <c r="C1501" s="55" t="str">
        <f>작성용!AK1498</f>
        <v>개별종목</v>
      </c>
      <c r="D1501" s="56">
        <f>작성용!T1498</f>
        <v>45702</v>
      </c>
      <c r="E1501" s="57" t="str">
        <f>작성용!B1498</f>
        <v>KDB생명보험(수익증권)</v>
      </c>
      <c r="F1501" s="57" t="str">
        <f>작성용!C1498</f>
        <v>재평가</v>
      </c>
      <c r="G1501" s="57" t="str">
        <f>작성용!D1498</f>
        <v>키움김포맑은물사랑전문투자형사모투자신탁</v>
      </c>
      <c r="H1501" s="58" t="str">
        <f>작성용!E1498</f>
        <v>KBP2020120035</v>
      </c>
      <c r="I1501" s="57" t="str">
        <f>작성용!F1498</f>
        <v>B02</v>
      </c>
      <c r="J1501" s="57">
        <f>작성용!G1498</f>
        <v>0</v>
      </c>
      <c r="K1501" s="57" t="str">
        <f>작성용!H1498</f>
        <v>-</v>
      </c>
      <c r="L1501" s="57" t="str">
        <f>작성용!N1498</f>
        <v xml:space="preserve">분기 </v>
      </c>
      <c r="M1501" s="56" t="str">
        <f>작성용!U1498</f>
        <v>2025.03.31</v>
      </c>
      <c r="N1501" s="56" t="str">
        <f>작성용!V1498</f>
        <v>사전등록</v>
      </c>
      <c r="O1501" s="56" t="str">
        <f>작성용!W1498</f>
        <v>사전등록</v>
      </c>
      <c r="P1501" s="56" t="str">
        <f>작성용!X1498</f>
        <v>-</v>
      </c>
      <c r="Q1501" s="57" t="str">
        <f>작성용!AD1498</f>
        <v>대체평가3사업본부</v>
      </c>
      <c r="R1501" s="59">
        <f>작성용!AE1498</f>
        <v>0</v>
      </c>
      <c r="S1501" s="57" t="str">
        <f>작성용!AF1498</f>
        <v>대체평가3사업본부</v>
      </c>
      <c r="T1501" s="60" t="str">
        <f>작성용!AG1498</f>
        <v>이민서</v>
      </c>
      <c r="U1501" s="60" t="str">
        <f>작성용!AH1498</f>
        <v>이민서</v>
      </c>
      <c r="V1501" s="55">
        <f>작성용!AA1498</f>
        <v>202503</v>
      </c>
      <c r="W1501" s="57" t="str">
        <f>작성용!AC1498</f>
        <v>[T]기타보험기관[1본부]</v>
      </c>
      <c r="X1501" s="57" t="str">
        <f>작성용!O1498</f>
        <v xml:space="preserve">한승현 </v>
      </c>
      <c r="Y1501" s="57" t="str">
        <f>작성용!P1498</f>
        <v xml:space="preserve">02-6303-6422, shan5334@kdblife.co.kr </v>
      </c>
      <c r="Z1501" s="57" t="str">
        <f>작성용!Q1498</f>
        <v xml:space="preserve">IC2019053000 </v>
      </c>
      <c r="AA1501" s="55" t="str">
        <f>작성용!AJ1498</f>
        <v>-</v>
      </c>
      <c r="AB1501" s="55">
        <f>작성용!AB1498</f>
        <v>0</v>
      </c>
    </row>
    <row r="1502" spans="1:28" s="11" customFormat="1" ht="16.5" hidden="1" customHeight="1" x14ac:dyDescent="0.3">
      <c r="A1502" s="53">
        <f>작성용!AL1499</f>
        <v>1498</v>
      </c>
      <c r="B1502" s="54" t="str">
        <f>작성용!AI1499</f>
        <v>-</v>
      </c>
      <c r="C1502" s="55" t="str">
        <f>작성용!AK1499</f>
        <v>개별종목</v>
      </c>
      <c r="D1502" s="56">
        <f>작성용!T1499</f>
        <v>45702</v>
      </c>
      <c r="E1502" s="57" t="str">
        <f>작성용!B1499</f>
        <v>KDB생명보험(수익증권)</v>
      </c>
      <c r="F1502" s="57" t="str">
        <f>작성용!C1499</f>
        <v>재평가</v>
      </c>
      <c r="G1502" s="57" t="str">
        <f>작성용!D1499</f>
        <v>유진AVIATION전문투자형사모투자신탁16-4호</v>
      </c>
      <c r="H1502" s="58" t="str">
        <f>작성용!E1499</f>
        <v>KBP2019120148</v>
      </c>
      <c r="I1502" s="57" t="str">
        <f>작성용!F1499</f>
        <v>B02</v>
      </c>
      <c r="J1502" s="57">
        <f>작성용!G1499</f>
        <v>0</v>
      </c>
      <c r="K1502" s="57" t="str">
        <f>작성용!H1499</f>
        <v>-</v>
      </c>
      <c r="L1502" s="57" t="str">
        <f>작성용!N1499</f>
        <v xml:space="preserve">분기 </v>
      </c>
      <c r="M1502" s="56" t="str">
        <f>작성용!U1499</f>
        <v>2025.03.31</v>
      </c>
      <c r="N1502" s="56" t="str">
        <f>작성용!V1499</f>
        <v>사전등록</v>
      </c>
      <c r="O1502" s="56" t="str">
        <f>작성용!W1499</f>
        <v>사전등록</v>
      </c>
      <c r="P1502" s="56" t="str">
        <f>작성용!X1499</f>
        <v>-</v>
      </c>
      <c r="Q1502" s="57" t="str">
        <f>작성용!AD1499</f>
        <v>대체평가3사업본부</v>
      </c>
      <c r="R1502" s="59">
        <f>작성용!AE1499</f>
        <v>0</v>
      </c>
      <c r="S1502" s="57" t="str">
        <f>작성용!AF1499</f>
        <v>대체평가3사업본부</v>
      </c>
      <c r="T1502" s="60" t="str">
        <f>작성용!AG1499</f>
        <v>이민서</v>
      </c>
      <c r="U1502" s="60" t="str">
        <f>작성용!AH1499</f>
        <v>이민서</v>
      </c>
      <c r="V1502" s="55">
        <f>작성용!AA1499</f>
        <v>202503</v>
      </c>
      <c r="W1502" s="57" t="str">
        <f>작성용!AC1499</f>
        <v>[T]기타보험기관[1본부]</v>
      </c>
      <c r="X1502" s="57" t="str">
        <f>작성용!O1499</f>
        <v xml:space="preserve">한승현 </v>
      </c>
      <c r="Y1502" s="57" t="str">
        <f>작성용!P1499</f>
        <v xml:space="preserve">02-6303-6422, shan5334@kdblife.co.kr </v>
      </c>
      <c r="Z1502" s="57" t="str">
        <f>작성용!Q1499</f>
        <v xml:space="preserve">IC2019061400 </v>
      </c>
      <c r="AA1502" s="55" t="str">
        <f>작성용!AJ1499</f>
        <v>-</v>
      </c>
      <c r="AB1502" s="55">
        <f>작성용!AB1499</f>
        <v>0</v>
      </c>
    </row>
    <row r="1503" spans="1:28" s="11" customFormat="1" ht="16.5" hidden="1" customHeight="1" x14ac:dyDescent="0.3">
      <c r="A1503" s="53">
        <f>작성용!AL1500</f>
        <v>1499</v>
      </c>
      <c r="B1503" s="54" t="str">
        <f>작성용!AI1500</f>
        <v>-</v>
      </c>
      <c r="C1503" s="55" t="str">
        <f>작성용!AK1500</f>
        <v>개별종목</v>
      </c>
      <c r="D1503" s="56">
        <f>작성용!T1500</f>
        <v>45702</v>
      </c>
      <c r="E1503" s="57" t="str">
        <f>작성용!B1500</f>
        <v>KDB생명보험(수익증권)</v>
      </c>
      <c r="F1503" s="57" t="str">
        <f>작성용!C1500</f>
        <v>재평가</v>
      </c>
      <c r="G1503" s="57" t="str">
        <f>작성용!D1500</f>
        <v>마스턴유럽전문투자형사모부동산투자신탁2호</v>
      </c>
      <c r="H1503" s="58" t="str">
        <f>작성용!E1500</f>
        <v>KBP2020120037</v>
      </c>
      <c r="I1503" s="57" t="str">
        <f>작성용!F1500</f>
        <v>B02</v>
      </c>
      <c r="J1503" s="57">
        <f>작성용!G1500</f>
        <v>0</v>
      </c>
      <c r="K1503" s="57" t="str">
        <f>작성용!H1500</f>
        <v>-</v>
      </c>
      <c r="L1503" s="57" t="str">
        <f>작성용!N1500</f>
        <v xml:space="preserve">분기 </v>
      </c>
      <c r="M1503" s="56" t="str">
        <f>작성용!U1500</f>
        <v>2025.03.31</v>
      </c>
      <c r="N1503" s="56" t="str">
        <f>작성용!V1500</f>
        <v>사전등록</v>
      </c>
      <c r="O1503" s="56" t="str">
        <f>작성용!W1500</f>
        <v>사전등록</v>
      </c>
      <c r="P1503" s="56" t="str">
        <f>작성용!X1500</f>
        <v>-</v>
      </c>
      <c r="Q1503" s="57" t="str">
        <f>작성용!AD1500</f>
        <v>대체평가3사업본부</v>
      </c>
      <c r="R1503" s="59">
        <f>작성용!AE1500</f>
        <v>0</v>
      </c>
      <c r="S1503" s="57" t="str">
        <f>작성용!AF1500</f>
        <v>대체평가3사업본부</v>
      </c>
      <c r="T1503" s="60" t="str">
        <f>작성용!AG1500</f>
        <v>이민서</v>
      </c>
      <c r="U1503" s="60" t="str">
        <f>작성용!AH1500</f>
        <v>이민서</v>
      </c>
      <c r="V1503" s="55">
        <f>작성용!AA1500</f>
        <v>202503</v>
      </c>
      <c r="W1503" s="57" t="str">
        <f>작성용!AC1500</f>
        <v>[T]기타보험기관[1본부]</v>
      </c>
      <c r="X1503" s="57" t="str">
        <f>작성용!O1500</f>
        <v xml:space="preserve">한승현 </v>
      </c>
      <c r="Y1503" s="57" t="str">
        <f>작성용!P1500</f>
        <v xml:space="preserve">02-6303-6422, shan5334@kdblife.co.kr </v>
      </c>
      <c r="Z1503" s="57" t="str">
        <f>작성용!Q1500</f>
        <v xml:space="preserve">IC2019070500 </v>
      </c>
      <c r="AA1503" s="55" t="str">
        <f>작성용!AJ1500</f>
        <v>-</v>
      </c>
      <c r="AB1503" s="55">
        <f>작성용!AB1500</f>
        <v>0</v>
      </c>
    </row>
    <row r="1504" spans="1:28" s="11" customFormat="1" ht="16.5" hidden="1" customHeight="1" x14ac:dyDescent="0.3">
      <c r="A1504" s="53">
        <f>작성용!AL1501</f>
        <v>1500</v>
      </c>
      <c r="B1504" s="54" t="str">
        <f>작성용!AI1501</f>
        <v>-</v>
      </c>
      <c r="C1504" s="55" t="str">
        <f>작성용!AK1501</f>
        <v>개별종목</v>
      </c>
      <c r="D1504" s="56">
        <f>작성용!T1501</f>
        <v>45702</v>
      </c>
      <c r="E1504" s="57" t="str">
        <f>작성용!B1501</f>
        <v>KDB생명보험(수익증권)</v>
      </c>
      <c r="F1504" s="57" t="str">
        <f>작성용!C1501</f>
        <v>재평가</v>
      </c>
      <c r="G1504" s="57" t="str">
        <f>작성용!D1501</f>
        <v>신한에스지레일전문투자형사모특별자산투자신탁제1-1호</v>
      </c>
      <c r="H1504" s="58" t="str">
        <f>작성용!E1501</f>
        <v>KBP2019090153</v>
      </c>
      <c r="I1504" s="57" t="str">
        <f>작성용!F1501</f>
        <v>B02</v>
      </c>
      <c r="J1504" s="57">
        <f>작성용!G1501</f>
        <v>0</v>
      </c>
      <c r="K1504" s="57" t="str">
        <f>작성용!H1501</f>
        <v>-</v>
      </c>
      <c r="L1504" s="57" t="str">
        <f>작성용!N1501</f>
        <v xml:space="preserve">분기 </v>
      </c>
      <c r="M1504" s="56" t="str">
        <f>작성용!U1501</f>
        <v>2025.03.31</v>
      </c>
      <c r="N1504" s="56" t="str">
        <f>작성용!V1501</f>
        <v>사전등록</v>
      </c>
      <c r="O1504" s="56" t="str">
        <f>작성용!W1501</f>
        <v>사전등록</v>
      </c>
      <c r="P1504" s="56" t="str">
        <f>작성용!X1501</f>
        <v>-</v>
      </c>
      <c r="Q1504" s="57" t="str">
        <f>작성용!AD1501</f>
        <v>대체평가3사업본부</v>
      </c>
      <c r="R1504" s="59">
        <f>작성용!AE1501</f>
        <v>0</v>
      </c>
      <c r="S1504" s="57" t="str">
        <f>작성용!AF1501</f>
        <v>대체평가3사업본부</v>
      </c>
      <c r="T1504" s="60" t="str">
        <f>작성용!AG1501</f>
        <v>이민서</v>
      </c>
      <c r="U1504" s="60" t="str">
        <f>작성용!AH1501</f>
        <v>이민서</v>
      </c>
      <c r="V1504" s="55">
        <f>작성용!AA1501</f>
        <v>202503</v>
      </c>
      <c r="W1504" s="57" t="str">
        <f>작성용!AC1501</f>
        <v>[T]기타보험기관[1본부]</v>
      </c>
      <c r="X1504" s="57" t="str">
        <f>작성용!O1501</f>
        <v xml:space="preserve">한승현 </v>
      </c>
      <c r="Y1504" s="57" t="str">
        <f>작성용!P1501</f>
        <v xml:space="preserve">02-6303-6422, shan5334@kdblife.co.kr </v>
      </c>
      <c r="Z1504" s="57" t="str">
        <f>작성용!Q1501</f>
        <v xml:space="preserve">IC2019071900 </v>
      </c>
      <c r="AA1504" s="55" t="str">
        <f>작성용!AJ1501</f>
        <v>-</v>
      </c>
      <c r="AB1504" s="55">
        <f>작성용!AB1501</f>
        <v>0</v>
      </c>
    </row>
    <row r="1505" spans="1:28" s="11" customFormat="1" ht="16.5" hidden="1" customHeight="1" x14ac:dyDescent="0.3">
      <c r="A1505" s="53">
        <f>작성용!AL1502</f>
        <v>1501</v>
      </c>
      <c r="B1505" s="54" t="str">
        <f>작성용!AI1502</f>
        <v>-</v>
      </c>
      <c r="C1505" s="55" t="str">
        <f>작성용!AK1502</f>
        <v>개별종목</v>
      </c>
      <c r="D1505" s="56">
        <f>작성용!T1502</f>
        <v>45702</v>
      </c>
      <c r="E1505" s="57" t="str">
        <f>작성용!B1502</f>
        <v>KDB생명보험(수익증권)</v>
      </c>
      <c r="F1505" s="57" t="str">
        <f>작성용!C1502</f>
        <v>재평가</v>
      </c>
      <c r="G1505" s="57" t="str">
        <f>작성용!D1502</f>
        <v>마스턴유럽전문투자형사모부동산투자신탁9호</v>
      </c>
      <c r="H1505" s="58" t="str">
        <f>작성용!E1502</f>
        <v>KBP2019120372</v>
      </c>
      <c r="I1505" s="57" t="str">
        <f>작성용!F1502</f>
        <v>B02</v>
      </c>
      <c r="J1505" s="57">
        <f>작성용!G1502</f>
        <v>0</v>
      </c>
      <c r="K1505" s="57" t="str">
        <f>작성용!H1502</f>
        <v>-</v>
      </c>
      <c r="L1505" s="57" t="str">
        <f>작성용!N1502</f>
        <v xml:space="preserve">분기 </v>
      </c>
      <c r="M1505" s="56" t="str">
        <f>작성용!U1502</f>
        <v>2025.03.31</v>
      </c>
      <c r="N1505" s="56" t="str">
        <f>작성용!V1502</f>
        <v>사전등록</v>
      </c>
      <c r="O1505" s="56" t="str">
        <f>작성용!W1502</f>
        <v>사전등록</v>
      </c>
      <c r="P1505" s="56" t="str">
        <f>작성용!X1502</f>
        <v>-</v>
      </c>
      <c r="Q1505" s="57" t="str">
        <f>작성용!AD1502</f>
        <v>대체평가3사업본부</v>
      </c>
      <c r="R1505" s="59">
        <f>작성용!AE1502</f>
        <v>0</v>
      </c>
      <c r="S1505" s="57" t="str">
        <f>작성용!AF1502</f>
        <v>대체평가3사업본부</v>
      </c>
      <c r="T1505" s="60" t="str">
        <f>작성용!AG1502</f>
        <v>이민서</v>
      </c>
      <c r="U1505" s="60" t="str">
        <f>작성용!AH1502</f>
        <v>이민서</v>
      </c>
      <c r="V1505" s="55">
        <f>작성용!AA1502</f>
        <v>202503</v>
      </c>
      <c r="W1505" s="57" t="str">
        <f>작성용!AC1502</f>
        <v>[T]기타보험기관[1본부]</v>
      </c>
      <c r="X1505" s="57" t="str">
        <f>작성용!O1502</f>
        <v xml:space="preserve">한승현 </v>
      </c>
      <c r="Y1505" s="57" t="str">
        <f>작성용!P1502</f>
        <v xml:space="preserve">02-6303-6422, shan5334@kdblife.co.kr </v>
      </c>
      <c r="Z1505" s="57" t="str">
        <f>작성용!Q1502</f>
        <v xml:space="preserve">IC2019072400 </v>
      </c>
      <c r="AA1505" s="55" t="str">
        <f>작성용!AJ1502</f>
        <v>-</v>
      </c>
      <c r="AB1505" s="55">
        <f>작성용!AB1502</f>
        <v>0</v>
      </c>
    </row>
    <row r="1506" spans="1:28" s="11" customFormat="1" ht="16.5" hidden="1" customHeight="1" x14ac:dyDescent="0.3">
      <c r="A1506" s="53">
        <f>작성용!AL1503</f>
        <v>1502</v>
      </c>
      <c r="B1506" s="54" t="str">
        <f>작성용!AI1503</f>
        <v>-</v>
      </c>
      <c r="C1506" s="55" t="str">
        <f>작성용!AK1503</f>
        <v>개별종목</v>
      </c>
      <c r="D1506" s="56">
        <f>작성용!T1503</f>
        <v>45702</v>
      </c>
      <c r="E1506" s="57" t="str">
        <f>작성용!B1503</f>
        <v>KDB생명보험(수익증권)</v>
      </c>
      <c r="F1506" s="57" t="str">
        <f>작성용!C1503</f>
        <v>재평가</v>
      </c>
      <c r="G1506" s="57" t="str">
        <f>작성용!D1503</f>
        <v>현대인베스트칼라일크레딧오퍼튜니티전문투자형사모투자신탁13호</v>
      </c>
      <c r="H1506" s="58" t="str">
        <f>작성용!E1503</f>
        <v>KBP2019090016</v>
      </c>
      <c r="I1506" s="57" t="str">
        <f>작성용!F1503</f>
        <v>B02</v>
      </c>
      <c r="J1506" s="57">
        <f>작성용!G1503</f>
        <v>0</v>
      </c>
      <c r="K1506" s="57" t="str">
        <f>작성용!H1503</f>
        <v>-</v>
      </c>
      <c r="L1506" s="57" t="str">
        <f>작성용!N1503</f>
        <v xml:space="preserve">분기 </v>
      </c>
      <c r="M1506" s="56" t="str">
        <f>작성용!U1503</f>
        <v>2025.03.31</v>
      </c>
      <c r="N1506" s="56" t="str">
        <f>작성용!V1503</f>
        <v>사전등록</v>
      </c>
      <c r="O1506" s="56" t="str">
        <f>작성용!W1503</f>
        <v>사전등록</v>
      </c>
      <c r="P1506" s="56" t="str">
        <f>작성용!X1503</f>
        <v>-</v>
      </c>
      <c r="Q1506" s="57" t="str">
        <f>작성용!AD1503</f>
        <v>대체평가3사업본부</v>
      </c>
      <c r="R1506" s="59">
        <f>작성용!AE1503</f>
        <v>0</v>
      </c>
      <c r="S1506" s="57" t="str">
        <f>작성용!AF1503</f>
        <v>대체평가3사업본부</v>
      </c>
      <c r="T1506" s="60" t="str">
        <f>작성용!AG1503</f>
        <v>이민서</v>
      </c>
      <c r="U1506" s="60" t="str">
        <f>작성용!AH1503</f>
        <v>이민서</v>
      </c>
      <c r="V1506" s="55">
        <f>작성용!AA1503</f>
        <v>202503</v>
      </c>
      <c r="W1506" s="57" t="str">
        <f>작성용!AC1503</f>
        <v>[T]기타보험기관[1본부]</v>
      </c>
      <c r="X1506" s="57" t="str">
        <f>작성용!O1503</f>
        <v xml:space="preserve">한승현 </v>
      </c>
      <c r="Y1506" s="57" t="str">
        <f>작성용!P1503</f>
        <v xml:space="preserve">02-6303-6422, shan5334@kdblife.co.kr </v>
      </c>
      <c r="Z1506" s="57" t="str">
        <f>작성용!Q1503</f>
        <v xml:space="preserve">IC2019072500 </v>
      </c>
      <c r="AA1506" s="55" t="str">
        <f>작성용!AJ1503</f>
        <v>-</v>
      </c>
      <c r="AB1506" s="55">
        <f>작성용!AB1503</f>
        <v>0</v>
      </c>
    </row>
    <row r="1507" spans="1:28" s="11" customFormat="1" ht="16.5" hidden="1" customHeight="1" x14ac:dyDescent="0.3">
      <c r="A1507" s="53">
        <f>작성용!AL1504</f>
        <v>1503</v>
      </c>
      <c r="B1507" s="54" t="str">
        <f>작성용!AI1504</f>
        <v>-</v>
      </c>
      <c r="C1507" s="55" t="str">
        <f>작성용!AK1504</f>
        <v>개별종목</v>
      </c>
      <c r="D1507" s="56">
        <f>작성용!T1504</f>
        <v>45702</v>
      </c>
      <c r="E1507" s="57" t="str">
        <f>작성용!B1504</f>
        <v>KDB생명보험(수익증권)</v>
      </c>
      <c r="F1507" s="57" t="str">
        <f>작성용!C1504</f>
        <v>재평가</v>
      </c>
      <c r="G1507" s="57" t="str">
        <f>작성용!D1504</f>
        <v>신한AIM부동산전문투자형사모투자신탁제12-1</v>
      </c>
      <c r="H1507" s="58" t="str">
        <f>작성용!E1504</f>
        <v>KBP2020120038</v>
      </c>
      <c r="I1507" s="57" t="str">
        <f>작성용!F1504</f>
        <v>B02</v>
      </c>
      <c r="J1507" s="57">
        <f>작성용!G1504</f>
        <v>0</v>
      </c>
      <c r="K1507" s="57" t="str">
        <f>작성용!H1504</f>
        <v>-</v>
      </c>
      <c r="L1507" s="57" t="str">
        <f>작성용!N1504</f>
        <v xml:space="preserve">분기 </v>
      </c>
      <c r="M1507" s="56" t="str">
        <f>작성용!U1504</f>
        <v>2025.03.31</v>
      </c>
      <c r="N1507" s="56" t="str">
        <f>작성용!V1504</f>
        <v>사전등록</v>
      </c>
      <c r="O1507" s="56" t="str">
        <f>작성용!W1504</f>
        <v>사전등록</v>
      </c>
      <c r="P1507" s="56" t="str">
        <f>작성용!X1504</f>
        <v>-</v>
      </c>
      <c r="Q1507" s="57" t="str">
        <f>작성용!AD1504</f>
        <v>대체평가3사업본부</v>
      </c>
      <c r="R1507" s="59">
        <f>작성용!AE1504</f>
        <v>0</v>
      </c>
      <c r="S1507" s="57" t="str">
        <f>작성용!AF1504</f>
        <v>대체평가3사업본부</v>
      </c>
      <c r="T1507" s="60" t="str">
        <f>작성용!AG1504</f>
        <v>이민서</v>
      </c>
      <c r="U1507" s="60" t="str">
        <f>작성용!AH1504</f>
        <v>이민서</v>
      </c>
      <c r="V1507" s="55">
        <f>작성용!AA1504</f>
        <v>202503</v>
      </c>
      <c r="W1507" s="57" t="str">
        <f>작성용!AC1504</f>
        <v>[T]기타보험기관[1본부]</v>
      </c>
      <c r="X1507" s="57" t="str">
        <f>작성용!O1504</f>
        <v xml:space="preserve">한승현 </v>
      </c>
      <c r="Y1507" s="57" t="str">
        <f>작성용!P1504</f>
        <v xml:space="preserve">02-6303-6422, shan5334@kdblife.co.kr </v>
      </c>
      <c r="Z1507" s="57" t="str">
        <f>작성용!Q1504</f>
        <v xml:space="preserve">IC2019082200 </v>
      </c>
      <c r="AA1507" s="55" t="str">
        <f>작성용!AJ1504</f>
        <v>-</v>
      </c>
      <c r="AB1507" s="55">
        <f>작성용!AB1504</f>
        <v>0</v>
      </c>
    </row>
    <row r="1508" spans="1:28" s="11" customFormat="1" ht="16.5" hidden="1" customHeight="1" x14ac:dyDescent="0.3">
      <c r="A1508" s="53">
        <f>작성용!AL1505</f>
        <v>1504</v>
      </c>
      <c r="B1508" s="54" t="str">
        <f>작성용!AI1505</f>
        <v>-</v>
      </c>
      <c r="C1508" s="55" t="str">
        <f>작성용!AK1505</f>
        <v>개별종목</v>
      </c>
      <c r="D1508" s="56">
        <f>작성용!T1505</f>
        <v>45702</v>
      </c>
      <c r="E1508" s="57" t="str">
        <f>작성용!B1505</f>
        <v>KDB생명보험(수익증권)</v>
      </c>
      <c r="F1508" s="57" t="str">
        <f>작성용!C1505</f>
        <v>재평가</v>
      </c>
      <c r="G1508" s="57" t="str">
        <f>작성용!D1505</f>
        <v>신한AIM부동산전문투자형사모투자신탁제12-2</v>
      </c>
      <c r="H1508" s="58" t="str">
        <f>작성용!E1505</f>
        <v>KBP2020120039</v>
      </c>
      <c r="I1508" s="57" t="str">
        <f>작성용!F1505</f>
        <v>B02</v>
      </c>
      <c r="J1508" s="57">
        <f>작성용!G1505</f>
        <v>0</v>
      </c>
      <c r="K1508" s="57" t="str">
        <f>작성용!H1505</f>
        <v>-</v>
      </c>
      <c r="L1508" s="57" t="str">
        <f>작성용!N1505</f>
        <v xml:space="preserve">분기 </v>
      </c>
      <c r="M1508" s="56" t="str">
        <f>작성용!U1505</f>
        <v>2025.03.31</v>
      </c>
      <c r="N1508" s="56" t="str">
        <f>작성용!V1505</f>
        <v>사전등록</v>
      </c>
      <c r="O1508" s="56" t="str">
        <f>작성용!W1505</f>
        <v>사전등록</v>
      </c>
      <c r="P1508" s="56" t="str">
        <f>작성용!X1505</f>
        <v>-</v>
      </c>
      <c r="Q1508" s="57" t="str">
        <f>작성용!AD1505</f>
        <v>대체평가3사업본부</v>
      </c>
      <c r="R1508" s="59">
        <f>작성용!AE1505</f>
        <v>0</v>
      </c>
      <c r="S1508" s="57" t="str">
        <f>작성용!AF1505</f>
        <v>대체평가3사업본부</v>
      </c>
      <c r="T1508" s="60" t="str">
        <f>작성용!AG1505</f>
        <v>이민서</v>
      </c>
      <c r="U1508" s="60" t="str">
        <f>작성용!AH1505</f>
        <v>이민서</v>
      </c>
      <c r="V1508" s="55">
        <f>작성용!AA1505</f>
        <v>202503</v>
      </c>
      <c r="W1508" s="57" t="str">
        <f>작성용!AC1505</f>
        <v>[T]기타보험기관[1본부]</v>
      </c>
      <c r="X1508" s="57" t="str">
        <f>작성용!O1505</f>
        <v xml:space="preserve">한승현 </v>
      </c>
      <c r="Y1508" s="57" t="str">
        <f>작성용!P1505</f>
        <v xml:space="preserve">02-6303-6422, shan5334@kdblife.co.kr </v>
      </c>
      <c r="Z1508" s="57" t="str">
        <f>작성용!Q1505</f>
        <v xml:space="preserve">IC2019082201 </v>
      </c>
      <c r="AA1508" s="55" t="str">
        <f>작성용!AJ1505</f>
        <v>-</v>
      </c>
      <c r="AB1508" s="55">
        <f>작성용!AB1505</f>
        <v>0</v>
      </c>
    </row>
    <row r="1509" spans="1:28" s="11" customFormat="1" ht="16.5" hidden="1" customHeight="1" x14ac:dyDescent="0.3">
      <c r="A1509" s="53">
        <f>작성용!AL1506</f>
        <v>1505</v>
      </c>
      <c r="B1509" s="54" t="str">
        <f>작성용!AI1506</f>
        <v>-</v>
      </c>
      <c r="C1509" s="55" t="str">
        <f>작성용!AK1506</f>
        <v>개별종목</v>
      </c>
      <c r="D1509" s="56">
        <f>작성용!T1506</f>
        <v>45702</v>
      </c>
      <c r="E1509" s="57" t="str">
        <f>작성용!B1506</f>
        <v>KDB생명보험(수익증권)</v>
      </c>
      <c r="F1509" s="57" t="str">
        <f>작성용!C1506</f>
        <v>재평가</v>
      </c>
      <c r="G1509" s="57" t="str">
        <f>작성용!D1506</f>
        <v>이지스미국전문투자형사모부동산투자신탁288호</v>
      </c>
      <c r="H1509" s="58" t="str">
        <f>작성용!E1506</f>
        <v>KBP2020120040</v>
      </c>
      <c r="I1509" s="57" t="str">
        <f>작성용!F1506</f>
        <v>B02</v>
      </c>
      <c r="J1509" s="57">
        <f>작성용!G1506</f>
        <v>0</v>
      </c>
      <c r="K1509" s="57" t="str">
        <f>작성용!H1506</f>
        <v>-</v>
      </c>
      <c r="L1509" s="57" t="str">
        <f>작성용!N1506</f>
        <v xml:space="preserve">분기 </v>
      </c>
      <c r="M1509" s="56" t="str">
        <f>작성용!U1506</f>
        <v>2025.03.31</v>
      </c>
      <c r="N1509" s="56" t="str">
        <f>작성용!V1506</f>
        <v>사전등록</v>
      </c>
      <c r="O1509" s="56" t="str">
        <f>작성용!W1506</f>
        <v>사전등록</v>
      </c>
      <c r="P1509" s="56" t="str">
        <f>작성용!X1506</f>
        <v>-</v>
      </c>
      <c r="Q1509" s="57" t="str">
        <f>작성용!AD1506</f>
        <v>대체평가3사업본부</v>
      </c>
      <c r="R1509" s="59">
        <f>작성용!AE1506</f>
        <v>0</v>
      </c>
      <c r="S1509" s="57" t="str">
        <f>작성용!AF1506</f>
        <v>대체평가3사업본부</v>
      </c>
      <c r="T1509" s="60" t="str">
        <f>작성용!AG1506</f>
        <v>이민서</v>
      </c>
      <c r="U1509" s="60" t="str">
        <f>작성용!AH1506</f>
        <v>이민서</v>
      </c>
      <c r="V1509" s="55">
        <f>작성용!AA1506</f>
        <v>202503</v>
      </c>
      <c r="W1509" s="57" t="str">
        <f>작성용!AC1506</f>
        <v>[T]기타보험기관[1본부]</v>
      </c>
      <c r="X1509" s="57" t="str">
        <f>작성용!O1506</f>
        <v xml:space="preserve">한승현 </v>
      </c>
      <c r="Y1509" s="57" t="str">
        <f>작성용!P1506</f>
        <v xml:space="preserve">02-6303-6422, shan5334@kdblife.co.kr </v>
      </c>
      <c r="Z1509" s="57" t="str">
        <f>작성용!Q1506</f>
        <v xml:space="preserve">IC2019083000 </v>
      </c>
      <c r="AA1509" s="55" t="str">
        <f>작성용!AJ1506</f>
        <v>-</v>
      </c>
      <c r="AB1509" s="55">
        <f>작성용!AB1506</f>
        <v>0</v>
      </c>
    </row>
    <row r="1510" spans="1:28" s="11" customFormat="1" ht="16.5" hidden="1" customHeight="1" x14ac:dyDescent="0.3">
      <c r="A1510" s="53">
        <f>작성용!AL1507</f>
        <v>1506</v>
      </c>
      <c r="B1510" s="54" t="str">
        <f>작성용!AI1507</f>
        <v>-</v>
      </c>
      <c r="C1510" s="55" t="str">
        <f>작성용!AK1507</f>
        <v>개별종목</v>
      </c>
      <c r="D1510" s="56">
        <f>작성용!T1507</f>
        <v>45702</v>
      </c>
      <c r="E1510" s="57" t="str">
        <f>작성용!B1507</f>
        <v>KDB생명보험(수익증권)</v>
      </c>
      <c r="F1510" s="57" t="str">
        <f>작성용!C1507</f>
        <v>재평가</v>
      </c>
      <c r="G1510" s="57" t="str">
        <f>작성용!D1507</f>
        <v>신한AIM재간접전문투자형사모투자신탁제3호</v>
      </c>
      <c r="H1510" s="58" t="str">
        <f>작성용!E1507</f>
        <v>KBP2019090129</v>
      </c>
      <c r="I1510" s="57" t="str">
        <f>작성용!F1507</f>
        <v>B02</v>
      </c>
      <c r="J1510" s="57">
        <f>작성용!G1507</f>
        <v>0</v>
      </c>
      <c r="K1510" s="57" t="str">
        <f>작성용!H1507</f>
        <v>-</v>
      </c>
      <c r="L1510" s="57" t="str">
        <f>작성용!N1507</f>
        <v xml:space="preserve">분기 </v>
      </c>
      <c r="M1510" s="56" t="str">
        <f>작성용!U1507</f>
        <v>2025.03.31</v>
      </c>
      <c r="N1510" s="56" t="str">
        <f>작성용!V1507</f>
        <v>사전등록</v>
      </c>
      <c r="O1510" s="56" t="str">
        <f>작성용!W1507</f>
        <v>사전등록</v>
      </c>
      <c r="P1510" s="56" t="str">
        <f>작성용!X1507</f>
        <v>-</v>
      </c>
      <c r="Q1510" s="57" t="str">
        <f>작성용!AD1507</f>
        <v>대체평가3사업본부</v>
      </c>
      <c r="R1510" s="59">
        <f>작성용!AE1507</f>
        <v>0</v>
      </c>
      <c r="S1510" s="57" t="str">
        <f>작성용!AF1507</f>
        <v>대체평가3사업본부</v>
      </c>
      <c r="T1510" s="60" t="str">
        <f>작성용!AG1507</f>
        <v>이민서</v>
      </c>
      <c r="U1510" s="60" t="str">
        <f>작성용!AH1507</f>
        <v>이민서</v>
      </c>
      <c r="V1510" s="55">
        <f>작성용!AA1507</f>
        <v>202503</v>
      </c>
      <c r="W1510" s="57" t="str">
        <f>작성용!AC1507</f>
        <v>[T]기타보험기관[1본부]</v>
      </c>
      <c r="X1510" s="57" t="str">
        <f>작성용!O1507</f>
        <v xml:space="preserve">한승현 </v>
      </c>
      <c r="Y1510" s="57" t="str">
        <f>작성용!P1507</f>
        <v xml:space="preserve">02-6303-6422, shan5334@kdblife.co.kr </v>
      </c>
      <c r="Z1510" s="57" t="str">
        <f>작성용!Q1507</f>
        <v xml:space="preserve">IC2019091900 </v>
      </c>
      <c r="AA1510" s="55" t="str">
        <f>작성용!AJ1507</f>
        <v>-</v>
      </c>
      <c r="AB1510" s="55">
        <f>작성용!AB1507</f>
        <v>0</v>
      </c>
    </row>
    <row r="1511" spans="1:28" s="11" customFormat="1" ht="16.5" hidden="1" customHeight="1" x14ac:dyDescent="0.3">
      <c r="A1511" s="53">
        <f>작성용!AL1508</f>
        <v>1507</v>
      </c>
      <c r="B1511" s="54" t="str">
        <f>작성용!AI1508</f>
        <v>-</v>
      </c>
      <c r="C1511" s="55" t="str">
        <f>작성용!AK1508</f>
        <v>개별종목</v>
      </c>
      <c r="D1511" s="56">
        <f>작성용!T1508</f>
        <v>45702</v>
      </c>
      <c r="E1511" s="57" t="str">
        <f>작성용!B1508</f>
        <v>KDB생명보험(수익증권)</v>
      </c>
      <c r="F1511" s="57" t="str">
        <f>작성용!C1508</f>
        <v>재평가</v>
      </c>
      <c r="G1511" s="57" t="str">
        <f>작성용!D1508</f>
        <v>흥국플라이트전문투자형사모특별자산투자신탁12호</v>
      </c>
      <c r="H1511" s="58" t="str">
        <f>작성용!E1508</f>
        <v>KBP2019120220</v>
      </c>
      <c r="I1511" s="57" t="str">
        <f>작성용!F1508</f>
        <v>B02</v>
      </c>
      <c r="J1511" s="57">
        <f>작성용!G1508</f>
        <v>0</v>
      </c>
      <c r="K1511" s="57" t="str">
        <f>작성용!H1508</f>
        <v>-</v>
      </c>
      <c r="L1511" s="57" t="str">
        <f>작성용!N1508</f>
        <v xml:space="preserve">분기 </v>
      </c>
      <c r="M1511" s="56" t="str">
        <f>작성용!U1508</f>
        <v>2025.03.31</v>
      </c>
      <c r="N1511" s="56" t="str">
        <f>작성용!V1508</f>
        <v>사전등록</v>
      </c>
      <c r="O1511" s="56" t="str">
        <f>작성용!W1508</f>
        <v>사전등록</v>
      </c>
      <c r="P1511" s="56" t="str">
        <f>작성용!X1508</f>
        <v>-</v>
      </c>
      <c r="Q1511" s="57" t="str">
        <f>작성용!AD1508</f>
        <v>대체평가3사업본부</v>
      </c>
      <c r="R1511" s="59">
        <f>작성용!AE1508</f>
        <v>0</v>
      </c>
      <c r="S1511" s="57" t="str">
        <f>작성용!AF1508</f>
        <v>대체평가3사업본부</v>
      </c>
      <c r="T1511" s="60" t="str">
        <f>작성용!AG1508</f>
        <v>이민서</v>
      </c>
      <c r="U1511" s="60" t="str">
        <f>작성용!AH1508</f>
        <v>이민서</v>
      </c>
      <c r="V1511" s="55">
        <f>작성용!AA1508</f>
        <v>202503</v>
      </c>
      <c r="W1511" s="57" t="str">
        <f>작성용!AC1508</f>
        <v>[T]기타보험기관[1본부]</v>
      </c>
      <c r="X1511" s="57" t="str">
        <f>작성용!O1508</f>
        <v xml:space="preserve">한승현 </v>
      </c>
      <c r="Y1511" s="57" t="str">
        <f>작성용!P1508</f>
        <v xml:space="preserve">02-6303-6422, shan5334@kdblife.co.kr </v>
      </c>
      <c r="Z1511" s="57" t="str">
        <f>작성용!Q1508</f>
        <v xml:space="preserve">IC2019110100 </v>
      </c>
      <c r="AA1511" s="55" t="str">
        <f>작성용!AJ1508</f>
        <v>-</v>
      </c>
      <c r="AB1511" s="55">
        <f>작성용!AB1508</f>
        <v>0</v>
      </c>
    </row>
    <row r="1512" spans="1:28" s="11" customFormat="1" ht="16.5" hidden="1" customHeight="1" x14ac:dyDescent="0.3">
      <c r="A1512" s="53">
        <f>작성용!AL1509</f>
        <v>1508</v>
      </c>
      <c r="B1512" s="54" t="str">
        <f>작성용!AI1509</f>
        <v>-</v>
      </c>
      <c r="C1512" s="55" t="str">
        <f>작성용!AK1509</f>
        <v>개별종목</v>
      </c>
      <c r="D1512" s="56">
        <f>작성용!T1509</f>
        <v>45702</v>
      </c>
      <c r="E1512" s="57" t="str">
        <f>작성용!B1509</f>
        <v>KDB생명보험(수익증권)</v>
      </c>
      <c r="F1512" s="57" t="str">
        <f>작성용!C1509</f>
        <v>재평가</v>
      </c>
      <c r="G1512" s="57" t="str">
        <f>작성용!D1509</f>
        <v>마스턴KB전문투자형사모부동산투자신탁제64호제1종</v>
      </c>
      <c r="H1512" s="58" t="str">
        <f>작성용!E1509</f>
        <v>KBP2020030002</v>
      </c>
      <c r="I1512" s="57" t="str">
        <f>작성용!F1509</f>
        <v>B02</v>
      </c>
      <c r="J1512" s="57">
        <f>작성용!G1509</f>
        <v>0</v>
      </c>
      <c r="K1512" s="57" t="str">
        <f>작성용!H1509</f>
        <v>-</v>
      </c>
      <c r="L1512" s="57" t="str">
        <f>작성용!N1509</f>
        <v xml:space="preserve">분기 </v>
      </c>
      <c r="M1512" s="56" t="str">
        <f>작성용!U1509</f>
        <v>2025.03.31</v>
      </c>
      <c r="N1512" s="56" t="str">
        <f>작성용!V1509</f>
        <v>사전등록</v>
      </c>
      <c r="O1512" s="56" t="str">
        <f>작성용!W1509</f>
        <v>사전등록</v>
      </c>
      <c r="P1512" s="56" t="str">
        <f>작성용!X1509</f>
        <v>-</v>
      </c>
      <c r="Q1512" s="57" t="str">
        <f>작성용!AD1509</f>
        <v>대체평가3사업본부</v>
      </c>
      <c r="R1512" s="59">
        <f>작성용!AE1509</f>
        <v>0</v>
      </c>
      <c r="S1512" s="57" t="str">
        <f>작성용!AF1509</f>
        <v>대체평가3사업본부</v>
      </c>
      <c r="T1512" s="60" t="str">
        <f>작성용!AG1509</f>
        <v>이민서</v>
      </c>
      <c r="U1512" s="60" t="str">
        <f>작성용!AH1509</f>
        <v>이민서</v>
      </c>
      <c r="V1512" s="55">
        <f>작성용!AA1509</f>
        <v>202503</v>
      </c>
      <c r="W1512" s="57" t="str">
        <f>작성용!AC1509</f>
        <v>[T]기타보험기관[1본부]</v>
      </c>
      <c r="X1512" s="57" t="str">
        <f>작성용!O1509</f>
        <v xml:space="preserve">한승현 </v>
      </c>
      <c r="Y1512" s="57" t="str">
        <f>작성용!P1509</f>
        <v xml:space="preserve">02-6303-6422, shan5334@kdblife.co.kr </v>
      </c>
      <c r="Z1512" s="57" t="str">
        <f>작성용!Q1509</f>
        <v xml:space="preserve">IC2019112200 </v>
      </c>
      <c r="AA1512" s="55" t="str">
        <f>작성용!AJ1509</f>
        <v>-</v>
      </c>
      <c r="AB1512" s="55">
        <f>작성용!AB1509</f>
        <v>0</v>
      </c>
    </row>
    <row r="1513" spans="1:28" s="11" customFormat="1" ht="16.5" hidden="1" customHeight="1" x14ac:dyDescent="0.3">
      <c r="A1513" s="53">
        <f>작성용!AL1510</f>
        <v>1509</v>
      </c>
      <c r="B1513" s="54" t="str">
        <f>작성용!AI1510</f>
        <v>-</v>
      </c>
      <c r="C1513" s="55" t="str">
        <f>작성용!AK1510</f>
        <v>개별종목</v>
      </c>
      <c r="D1513" s="56">
        <f>작성용!T1510</f>
        <v>45702</v>
      </c>
      <c r="E1513" s="57" t="str">
        <f>작성용!B1510</f>
        <v>KDB생명보험(수익증권)</v>
      </c>
      <c r="F1513" s="57" t="str">
        <f>작성용!C1510</f>
        <v>재평가</v>
      </c>
      <c r="G1513" s="57" t="str">
        <f>작성용!D1510</f>
        <v>마스턴유럽전문투자형사모부동산투자신탁7-1호</v>
      </c>
      <c r="H1513" s="58" t="str">
        <f>작성용!E1510</f>
        <v>KBP2021030014</v>
      </c>
      <c r="I1513" s="57" t="str">
        <f>작성용!F1510</f>
        <v>B02</v>
      </c>
      <c r="J1513" s="57">
        <f>작성용!G1510</f>
        <v>0</v>
      </c>
      <c r="K1513" s="57" t="str">
        <f>작성용!H1510</f>
        <v>-</v>
      </c>
      <c r="L1513" s="57" t="str">
        <f>작성용!N1510</f>
        <v xml:space="preserve">분기 </v>
      </c>
      <c r="M1513" s="56" t="str">
        <f>작성용!U1510</f>
        <v>2025.03.31</v>
      </c>
      <c r="N1513" s="56" t="str">
        <f>작성용!V1510</f>
        <v>사전등록</v>
      </c>
      <c r="O1513" s="56" t="str">
        <f>작성용!W1510</f>
        <v>사전등록</v>
      </c>
      <c r="P1513" s="56" t="str">
        <f>작성용!X1510</f>
        <v>-</v>
      </c>
      <c r="Q1513" s="57" t="str">
        <f>작성용!AD1510</f>
        <v>대체평가3사업본부</v>
      </c>
      <c r="R1513" s="59">
        <f>작성용!AE1510</f>
        <v>0</v>
      </c>
      <c r="S1513" s="57" t="str">
        <f>작성용!AF1510</f>
        <v>대체평가3사업본부</v>
      </c>
      <c r="T1513" s="60" t="str">
        <f>작성용!AG1510</f>
        <v>이민서</v>
      </c>
      <c r="U1513" s="60" t="str">
        <f>작성용!AH1510</f>
        <v>이민서</v>
      </c>
      <c r="V1513" s="55">
        <f>작성용!AA1510</f>
        <v>202503</v>
      </c>
      <c r="W1513" s="57" t="str">
        <f>작성용!AC1510</f>
        <v>[T]기타보험기관[1본부]</v>
      </c>
      <c r="X1513" s="57" t="str">
        <f>작성용!O1510</f>
        <v xml:space="preserve">한승현 </v>
      </c>
      <c r="Y1513" s="57" t="str">
        <f>작성용!P1510</f>
        <v xml:space="preserve">02-6303-6422, shan5334@kdblife.co.kr </v>
      </c>
      <c r="Z1513" s="57" t="str">
        <f>작성용!Q1510</f>
        <v xml:space="preserve">IC2020021700 </v>
      </c>
      <c r="AA1513" s="55" t="str">
        <f>작성용!AJ1510</f>
        <v>-</v>
      </c>
      <c r="AB1513" s="55">
        <f>작성용!AB1510</f>
        <v>0</v>
      </c>
    </row>
    <row r="1514" spans="1:28" s="11" customFormat="1" ht="16.5" hidden="1" customHeight="1" x14ac:dyDescent="0.3">
      <c r="A1514" s="53">
        <f>작성용!AL1511</f>
        <v>1510</v>
      </c>
      <c r="B1514" s="54" t="str">
        <f>작성용!AI1511</f>
        <v>-</v>
      </c>
      <c r="C1514" s="55" t="str">
        <f>작성용!AK1511</f>
        <v>개별종목</v>
      </c>
      <c r="D1514" s="56">
        <f>작성용!T1511</f>
        <v>45702</v>
      </c>
      <c r="E1514" s="57" t="str">
        <f>작성용!B1511</f>
        <v>KDB생명보험(수익증권)</v>
      </c>
      <c r="F1514" s="57" t="str">
        <f>작성용!C1511</f>
        <v>재평가</v>
      </c>
      <c r="G1514" s="57" t="str">
        <f>작성용!D1511</f>
        <v>마스턴유럽전문투자형사모부동산투자신탁7-2호</v>
      </c>
      <c r="H1514" s="58" t="str">
        <f>작성용!E1511</f>
        <v>KBP2021030015</v>
      </c>
      <c r="I1514" s="57" t="str">
        <f>작성용!F1511</f>
        <v>B02</v>
      </c>
      <c r="J1514" s="57">
        <f>작성용!G1511</f>
        <v>0</v>
      </c>
      <c r="K1514" s="57" t="str">
        <f>작성용!H1511</f>
        <v>-</v>
      </c>
      <c r="L1514" s="57" t="str">
        <f>작성용!N1511</f>
        <v xml:space="preserve">분기 </v>
      </c>
      <c r="M1514" s="56" t="str">
        <f>작성용!U1511</f>
        <v>2025.03.31</v>
      </c>
      <c r="N1514" s="56" t="str">
        <f>작성용!V1511</f>
        <v>사전등록</v>
      </c>
      <c r="O1514" s="56" t="str">
        <f>작성용!W1511</f>
        <v>사전등록</v>
      </c>
      <c r="P1514" s="56" t="str">
        <f>작성용!X1511</f>
        <v>-</v>
      </c>
      <c r="Q1514" s="57" t="str">
        <f>작성용!AD1511</f>
        <v>대체평가3사업본부</v>
      </c>
      <c r="R1514" s="59">
        <f>작성용!AE1511</f>
        <v>0</v>
      </c>
      <c r="S1514" s="57" t="str">
        <f>작성용!AF1511</f>
        <v>대체평가3사업본부</v>
      </c>
      <c r="T1514" s="60" t="str">
        <f>작성용!AG1511</f>
        <v>이민서</v>
      </c>
      <c r="U1514" s="60" t="str">
        <f>작성용!AH1511</f>
        <v>이민서</v>
      </c>
      <c r="V1514" s="55">
        <f>작성용!AA1511</f>
        <v>202503</v>
      </c>
      <c r="W1514" s="57" t="str">
        <f>작성용!AC1511</f>
        <v>[T]기타보험기관[1본부]</v>
      </c>
      <c r="X1514" s="57" t="str">
        <f>작성용!O1511</f>
        <v xml:space="preserve">한승현 </v>
      </c>
      <c r="Y1514" s="57" t="str">
        <f>작성용!P1511</f>
        <v xml:space="preserve">02-6303-6422, shan5334@kdblife.co.kr </v>
      </c>
      <c r="Z1514" s="57" t="str">
        <f>작성용!Q1511</f>
        <v xml:space="preserve">IC2020021701 </v>
      </c>
      <c r="AA1514" s="55" t="str">
        <f>작성용!AJ1511</f>
        <v>-</v>
      </c>
      <c r="AB1514" s="55">
        <f>작성용!AB1511</f>
        <v>0</v>
      </c>
    </row>
    <row r="1515" spans="1:28" s="11" customFormat="1" ht="16.5" hidden="1" customHeight="1" x14ac:dyDescent="0.3">
      <c r="A1515" s="53">
        <f>작성용!AL1512</f>
        <v>1511</v>
      </c>
      <c r="B1515" s="54" t="str">
        <f>작성용!AI1512</f>
        <v>-</v>
      </c>
      <c r="C1515" s="55" t="str">
        <f>작성용!AK1512</f>
        <v>개별종목</v>
      </c>
      <c r="D1515" s="56">
        <f>작성용!T1512</f>
        <v>45702</v>
      </c>
      <c r="E1515" s="57" t="str">
        <f>작성용!B1512</f>
        <v>KDB생명보험(수익증권)</v>
      </c>
      <c r="F1515" s="57" t="str">
        <f>작성용!C1512</f>
        <v>재평가</v>
      </c>
      <c r="G1515" s="57" t="str">
        <f>작성용!D1512</f>
        <v>이지스리빙플랫폼일반사모부동산자투자신탁제1호1종</v>
      </c>
      <c r="H1515" s="58" t="str">
        <f>작성용!E1512</f>
        <v>KBP2020060098</v>
      </c>
      <c r="I1515" s="57" t="str">
        <f>작성용!F1512</f>
        <v>B02</v>
      </c>
      <c r="J1515" s="57">
        <f>작성용!G1512</f>
        <v>0</v>
      </c>
      <c r="K1515" s="57" t="str">
        <f>작성용!H1512</f>
        <v>-</v>
      </c>
      <c r="L1515" s="57" t="str">
        <f>작성용!N1512</f>
        <v xml:space="preserve">분기 </v>
      </c>
      <c r="M1515" s="56" t="str">
        <f>작성용!U1512</f>
        <v>2025.03.31</v>
      </c>
      <c r="N1515" s="56" t="str">
        <f>작성용!V1512</f>
        <v>사전등록</v>
      </c>
      <c r="O1515" s="56" t="str">
        <f>작성용!W1512</f>
        <v>사전등록</v>
      </c>
      <c r="P1515" s="56" t="str">
        <f>작성용!X1512</f>
        <v>-</v>
      </c>
      <c r="Q1515" s="57" t="str">
        <f>작성용!AD1512</f>
        <v>대체평가3사업본부</v>
      </c>
      <c r="R1515" s="59">
        <f>작성용!AE1512</f>
        <v>0</v>
      </c>
      <c r="S1515" s="57" t="str">
        <f>작성용!AF1512</f>
        <v>대체평가3사업본부</v>
      </c>
      <c r="T1515" s="60" t="str">
        <f>작성용!AG1512</f>
        <v>이민서</v>
      </c>
      <c r="U1515" s="60" t="str">
        <f>작성용!AH1512</f>
        <v>이민서</v>
      </c>
      <c r="V1515" s="55">
        <f>작성용!AA1512</f>
        <v>202503</v>
      </c>
      <c r="W1515" s="57" t="str">
        <f>작성용!AC1512</f>
        <v>[T]기타보험기관[1본부]</v>
      </c>
      <c r="X1515" s="57" t="str">
        <f>작성용!O1512</f>
        <v xml:space="preserve">한승현 </v>
      </c>
      <c r="Y1515" s="57" t="str">
        <f>작성용!P1512</f>
        <v xml:space="preserve">02-6303-6422, shan5334@kdblife.co.kr </v>
      </c>
      <c r="Z1515" s="57" t="str">
        <f>작성용!Q1512</f>
        <v xml:space="preserve">IC2020050600 </v>
      </c>
      <c r="AA1515" s="55" t="str">
        <f>작성용!AJ1512</f>
        <v>-</v>
      </c>
      <c r="AB1515" s="55">
        <f>작성용!AB1512</f>
        <v>0</v>
      </c>
    </row>
    <row r="1516" spans="1:28" s="11" customFormat="1" ht="16.5" hidden="1" customHeight="1" x14ac:dyDescent="0.3">
      <c r="A1516" s="53">
        <f>작성용!AL1513</f>
        <v>1512</v>
      </c>
      <c r="B1516" s="54" t="str">
        <f>작성용!AI1513</f>
        <v>-</v>
      </c>
      <c r="C1516" s="55" t="str">
        <f>작성용!AK1513</f>
        <v>개별종목</v>
      </c>
      <c r="D1516" s="56">
        <f>작성용!T1513</f>
        <v>45702</v>
      </c>
      <c r="E1516" s="57" t="str">
        <f>작성용!B1513</f>
        <v>KDB생명보험(수익증권)</v>
      </c>
      <c r="F1516" s="57" t="str">
        <f>작성용!C1513</f>
        <v>재평가</v>
      </c>
      <c r="G1516" s="57" t="str">
        <f>작성용!D1513</f>
        <v>NH-AMUNDI아부다비인프라전문투자형사모특별자산투자신탁2호</v>
      </c>
      <c r="H1516" s="58" t="str">
        <f>작성용!E1513</f>
        <v>KBP2020120112</v>
      </c>
      <c r="I1516" s="57" t="str">
        <f>작성용!F1513</f>
        <v>B02</v>
      </c>
      <c r="J1516" s="57">
        <f>작성용!G1513</f>
        <v>0</v>
      </c>
      <c r="K1516" s="57" t="str">
        <f>작성용!H1513</f>
        <v>-</v>
      </c>
      <c r="L1516" s="57" t="str">
        <f>작성용!N1513</f>
        <v xml:space="preserve">분기 </v>
      </c>
      <c r="M1516" s="56" t="str">
        <f>작성용!U1513</f>
        <v>2025.03.31</v>
      </c>
      <c r="N1516" s="56" t="str">
        <f>작성용!V1513</f>
        <v>사전등록</v>
      </c>
      <c r="O1516" s="56" t="str">
        <f>작성용!W1513</f>
        <v>사전등록</v>
      </c>
      <c r="P1516" s="56" t="str">
        <f>작성용!X1513</f>
        <v>-</v>
      </c>
      <c r="Q1516" s="57" t="str">
        <f>작성용!AD1513</f>
        <v>대체평가3사업본부</v>
      </c>
      <c r="R1516" s="59">
        <f>작성용!AE1513</f>
        <v>0</v>
      </c>
      <c r="S1516" s="57" t="str">
        <f>작성용!AF1513</f>
        <v>대체평가3사업본부</v>
      </c>
      <c r="T1516" s="60" t="str">
        <f>작성용!AG1513</f>
        <v>이민서</v>
      </c>
      <c r="U1516" s="60" t="str">
        <f>작성용!AH1513</f>
        <v>이민서</v>
      </c>
      <c r="V1516" s="55">
        <f>작성용!AA1513</f>
        <v>202503</v>
      </c>
      <c r="W1516" s="57" t="str">
        <f>작성용!AC1513</f>
        <v>[T]기타보험기관[1본부]</v>
      </c>
      <c r="X1516" s="57" t="str">
        <f>작성용!O1513</f>
        <v xml:space="preserve">한승현 </v>
      </c>
      <c r="Y1516" s="57" t="str">
        <f>작성용!P1513</f>
        <v xml:space="preserve">02-6303-6422, shan5334@kdblife.co.kr </v>
      </c>
      <c r="Z1516" s="57" t="str">
        <f>작성용!Q1513</f>
        <v xml:space="preserve">IC2020092800 </v>
      </c>
      <c r="AA1516" s="55" t="str">
        <f>작성용!AJ1513</f>
        <v>-</v>
      </c>
      <c r="AB1516" s="55">
        <f>작성용!AB1513</f>
        <v>0</v>
      </c>
    </row>
    <row r="1517" spans="1:28" s="11" customFormat="1" ht="16.5" hidden="1" customHeight="1" x14ac:dyDescent="0.3">
      <c r="A1517" s="53">
        <f>작성용!AL1514</f>
        <v>1513</v>
      </c>
      <c r="B1517" s="54" t="str">
        <f>작성용!AI1514</f>
        <v>-</v>
      </c>
      <c r="C1517" s="55" t="str">
        <f>작성용!AK1514</f>
        <v>개별종목</v>
      </c>
      <c r="D1517" s="56">
        <f>작성용!T1514</f>
        <v>45702</v>
      </c>
      <c r="E1517" s="57" t="str">
        <f>작성용!B1514</f>
        <v>KDB생명보험(수익증권)</v>
      </c>
      <c r="F1517" s="57" t="str">
        <f>작성용!C1514</f>
        <v>재평가</v>
      </c>
      <c r="G1517" s="57" t="str">
        <f>작성용!D1514</f>
        <v>하나대체투자시니어론전문투자형사모특별자산투자신탁5-2호</v>
      </c>
      <c r="H1517" s="58" t="str">
        <f>작성용!E1514</f>
        <v>KBP2020090069</v>
      </c>
      <c r="I1517" s="57" t="str">
        <f>작성용!F1514</f>
        <v>B02</v>
      </c>
      <c r="J1517" s="57">
        <f>작성용!G1514</f>
        <v>0</v>
      </c>
      <c r="K1517" s="57" t="str">
        <f>작성용!H1514</f>
        <v>-</v>
      </c>
      <c r="L1517" s="57" t="str">
        <f>작성용!N1514</f>
        <v xml:space="preserve">분기 </v>
      </c>
      <c r="M1517" s="56" t="str">
        <f>작성용!U1514</f>
        <v>2025.03.31</v>
      </c>
      <c r="N1517" s="56" t="str">
        <f>작성용!V1514</f>
        <v>사전등록</v>
      </c>
      <c r="O1517" s="56" t="str">
        <f>작성용!W1514</f>
        <v>사전등록</v>
      </c>
      <c r="P1517" s="56" t="str">
        <f>작성용!X1514</f>
        <v>-</v>
      </c>
      <c r="Q1517" s="57" t="str">
        <f>작성용!AD1514</f>
        <v>대체평가3사업본부</v>
      </c>
      <c r="R1517" s="59">
        <f>작성용!AE1514</f>
        <v>0</v>
      </c>
      <c r="S1517" s="57" t="str">
        <f>작성용!AF1514</f>
        <v>대체평가3사업본부</v>
      </c>
      <c r="T1517" s="60" t="str">
        <f>작성용!AG1514</f>
        <v>이민서</v>
      </c>
      <c r="U1517" s="60" t="str">
        <f>작성용!AH1514</f>
        <v>이민서</v>
      </c>
      <c r="V1517" s="55">
        <f>작성용!AA1514</f>
        <v>202503</v>
      </c>
      <c r="W1517" s="57" t="str">
        <f>작성용!AC1514</f>
        <v>[T]기타보험기관[1본부]</v>
      </c>
      <c r="X1517" s="57" t="str">
        <f>작성용!O1514</f>
        <v xml:space="preserve">한승현 </v>
      </c>
      <c r="Y1517" s="57" t="str">
        <f>작성용!P1514</f>
        <v xml:space="preserve">02-6303-6422, shan5334@kdblife.co.kr </v>
      </c>
      <c r="Z1517" s="57" t="str">
        <f>작성용!Q1514</f>
        <v xml:space="preserve">IC2020090300 </v>
      </c>
      <c r="AA1517" s="55" t="str">
        <f>작성용!AJ1514</f>
        <v>-</v>
      </c>
      <c r="AB1517" s="55">
        <f>작성용!AB1514</f>
        <v>0</v>
      </c>
    </row>
    <row r="1518" spans="1:28" s="11" customFormat="1" ht="16.5" hidden="1" customHeight="1" x14ac:dyDescent="0.3">
      <c r="A1518" s="53">
        <f>작성용!AL1515</f>
        <v>1514</v>
      </c>
      <c r="B1518" s="54" t="str">
        <f>작성용!AI1515</f>
        <v>-</v>
      </c>
      <c r="C1518" s="55" t="str">
        <f>작성용!AK1515</f>
        <v>개별종목</v>
      </c>
      <c r="D1518" s="56">
        <f>작성용!T1515</f>
        <v>45702</v>
      </c>
      <c r="E1518" s="57" t="str">
        <f>작성용!B1515</f>
        <v>KDB생명보험(수익증권)</v>
      </c>
      <c r="F1518" s="57" t="str">
        <f>작성용!C1515</f>
        <v>재평가</v>
      </c>
      <c r="G1518" s="57" t="str">
        <f>작성용!D1515</f>
        <v>페블스톤전문투자형사모부동산투자신탁제8호A종</v>
      </c>
      <c r="H1518" s="58" t="str">
        <f>작성용!E1515</f>
        <v>KBP2021090038</v>
      </c>
      <c r="I1518" s="57" t="str">
        <f>작성용!F1515</f>
        <v>B02</v>
      </c>
      <c r="J1518" s="57">
        <f>작성용!G1515</f>
        <v>0</v>
      </c>
      <c r="K1518" s="57" t="str">
        <f>작성용!H1515</f>
        <v>-</v>
      </c>
      <c r="L1518" s="57" t="str">
        <f>작성용!N1515</f>
        <v xml:space="preserve">분기 </v>
      </c>
      <c r="M1518" s="56" t="str">
        <f>작성용!U1515</f>
        <v>2025.03.31</v>
      </c>
      <c r="N1518" s="56" t="str">
        <f>작성용!V1515</f>
        <v>사전등록</v>
      </c>
      <c r="O1518" s="56" t="str">
        <f>작성용!W1515</f>
        <v>사전등록</v>
      </c>
      <c r="P1518" s="56" t="str">
        <f>작성용!X1515</f>
        <v>-</v>
      </c>
      <c r="Q1518" s="57" t="str">
        <f>작성용!AD1515</f>
        <v>대체평가3사업본부</v>
      </c>
      <c r="R1518" s="59">
        <f>작성용!AE1515</f>
        <v>0</v>
      </c>
      <c r="S1518" s="57" t="str">
        <f>작성용!AF1515</f>
        <v>대체평가3사업본부</v>
      </c>
      <c r="T1518" s="60" t="str">
        <f>작성용!AG1515</f>
        <v>이민서</v>
      </c>
      <c r="U1518" s="60" t="str">
        <f>작성용!AH1515</f>
        <v>이민서</v>
      </c>
      <c r="V1518" s="55">
        <f>작성용!AA1515</f>
        <v>202503</v>
      </c>
      <c r="W1518" s="57" t="str">
        <f>작성용!AC1515</f>
        <v>[T]기타보험기관[1본부]</v>
      </c>
      <c r="X1518" s="57" t="str">
        <f>작성용!O1515</f>
        <v xml:space="preserve">한승현 </v>
      </c>
      <c r="Y1518" s="57" t="str">
        <f>작성용!P1515</f>
        <v xml:space="preserve">02-6303-6422, shan5334@kdblife.co.kr </v>
      </c>
      <c r="Z1518" s="57" t="str">
        <f>작성용!Q1515</f>
        <v xml:space="preserve">IC2020080700 </v>
      </c>
      <c r="AA1518" s="55" t="str">
        <f>작성용!AJ1515</f>
        <v>-</v>
      </c>
      <c r="AB1518" s="55">
        <f>작성용!AB1515</f>
        <v>0</v>
      </c>
    </row>
    <row r="1519" spans="1:28" s="11" customFormat="1" ht="16.5" hidden="1" customHeight="1" x14ac:dyDescent="0.3">
      <c r="A1519" s="53">
        <f>작성용!AL1516</f>
        <v>1515</v>
      </c>
      <c r="B1519" s="54" t="str">
        <f>작성용!AI1516</f>
        <v>-</v>
      </c>
      <c r="C1519" s="55" t="str">
        <f>작성용!AK1516</f>
        <v>개별종목</v>
      </c>
      <c r="D1519" s="56">
        <f>작성용!T1516</f>
        <v>45702</v>
      </c>
      <c r="E1519" s="57" t="str">
        <f>작성용!B1516</f>
        <v>KDB생명보험(수익증권)</v>
      </c>
      <c r="F1519" s="57" t="str">
        <f>작성용!C1516</f>
        <v>재평가</v>
      </c>
      <c r="G1519" s="57" t="str">
        <f>작성용!D1516</f>
        <v>마스턴기회추구일반사모부동산투자신탁제2호1종</v>
      </c>
      <c r="H1519" s="58" t="str">
        <f>작성용!E1516</f>
        <v>KBP2021090040</v>
      </c>
      <c r="I1519" s="57" t="str">
        <f>작성용!F1516</f>
        <v>B02</v>
      </c>
      <c r="J1519" s="57">
        <f>작성용!G1516</f>
        <v>0</v>
      </c>
      <c r="K1519" s="57" t="str">
        <f>작성용!H1516</f>
        <v>-</v>
      </c>
      <c r="L1519" s="57" t="str">
        <f>작성용!N1516</f>
        <v xml:space="preserve">분기 </v>
      </c>
      <c r="M1519" s="56" t="str">
        <f>작성용!U1516</f>
        <v>2025.03.31</v>
      </c>
      <c r="N1519" s="56" t="str">
        <f>작성용!V1516</f>
        <v>사전등록</v>
      </c>
      <c r="O1519" s="56" t="str">
        <f>작성용!W1516</f>
        <v>사전등록</v>
      </c>
      <c r="P1519" s="56" t="str">
        <f>작성용!X1516</f>
        <v>-</v>
      </c>
      <c r="Q1519" s="57" t="str">
        <f>작성용!AD1516</f>
        <v>대체평가3사업본부</v>
      </c>
      <c r="R1519" s="59">
        <f>작성용!AE1516</f>
        <v>0</v>
      </c>
      <c r="S1519" s="57" t="str">
        <f>작성용!AF1516</f>
        <v>대체평가3사업본부</v>
      </c>
      <c r="T1519" s="60" t="str">
        <f>작성용!AG1516</f>
        <v>이민서</v>
      </c>
      <c r="U1519" s="60" t="str">
        <f>작성용!AH1516</f>
        <v>이민서</v>
      </c>
      <c r="V1519" s="55">
        <f>작성용!AA1516</f>
        <v>202503</v>
      </c>
      <c r="W1519" s="57" t="str">
        <f>작성용!AC1516</f>
        <v>[T]기타보험기관[1본부]</v>
      </c>
      <c r="X1519" s="57" t="str">
        <f>작성용!O1516</f>
        <v xml:space="preserve">한승현 </v>
      </c>
      <c r="Y1519" s="57" t="str">
        <f>작성용!P1516</f>
        <v xml:space="preserve">02-6303-6422, shan5334@kdblife.co.kr </v>
      </c>
      <c r="Z1519" s="57" t="str">
        <f>작성용!Q1516</f>
        <v xml:space="preserve">IC2020072200 </v>
      </c>
      <c r="AA1519" s="55" t="str">
        <f>작성용!AJ1516</f>
        <v>-</v>
      </c>
      <c r="AB1519" s="55">
        <f>작성용!AB1516</f>
        <v>0</v>
      </c>
    </row>
    <row r="1520" spans="1:28" s="11" customFormat="1" ht="16.5" hidden="1" customHeight="1" x14ac:dyDescent="0.3">
      <c r="A1520" s="53">
        <f>작성용!AL1517</f>
        <v>1516</v>
      </c>
      <c r="B1520" s="54" t="str">
        <f>작성용!AI1517</f>
        <v>-</v>
      </c>
      <c r="C1520" s="55" t="str">
        <f>작성용!AK1517</f>
        <v>개별종목</v>
      </c>
      <c r="D1520" s="56">
        <f>작성용!T1517</f>
        <v>45702</v>
      </c>
      <c r="E1520" s="57" t="str">
        <f>작성용!B1517</f>
        <v>KDB생명보험(수익증권)</v>
      </c>
      <c r="F1520" s="57" t="str">
        <f>작성용!C1517</f>
        <v>재평가</v>
      </c>
      <c r="G1520" s="57" t="str">
        <f>작성용!D1517</f>
        <v>퍼시픽전문투자형사모부동산투자신탁제39호1종</v>
      </c>
      <c r="H1520" s="58" t="str">
        <f>작성용!E1517</f>
        <v>KBP2021120092</v>
      </c>
      <c r="I1520" s="57" t="str">
        <f>작성용!F1517</f>
        <v>B02</v>
      </c>
      <c r="J1520" s="57">
        <f>작성용!G1517</f>
        <v>0</v>
      </c>
      <c r="K1520" s="57" t="str">
        <f>작성용!H1517</f>
        <v>-</v>
      </c>
      <c r="L1520" s="57" t="str">
        <f>작성용!N1517</f>
        <v xml:space="preserve">분기 </v>
      </c>
      <c r="M1520" s="56" t="str">
        <f>작성용!U1517</f>
        <v>2025.03.31</v>
      </c>
      <c r="N1520" s="56" t="str">
        <f>작성용!V1517</f>
        <v>사전등록</v>
      </c>
      <c r="O1520" s="56" t="str">
        <f>작성용!W1517</f>
        <v>사전등록</v>
      </c>
      <c r="P1520" s="56" t="str">
        <f>작성용!X1517</f>
        <v>-</v>
      </c>
      <c r="Q1520" s="57" t="str">
        <f>작성용!AD1517</f>
        <v>대체평가3사업본부</v>
      </c>
      <c r="R1520" s="59">
        <f>작성용!AE1517</f>
        <v>0</v>
      </c>
      <c r="S1520" s="57" t="str">
        <f>작성용!AF1517</f>
        <v>대체평가3사업본부</v>
      </c>
      <c r="T1520" s="60" t="str">
        <f>작성용!AG1517</f>
        <v>이민서</v>
      </c>
      <c r="U1520" s="60" t="str">
        <f>작성용!AH1517</f>
        <v>이민서</v>
      </c>
      <c r="V1520" s="55">
        <f>작성용!AA1517</f>
        <v>202503</v>
      </c>
      <c r="W1520" s="57" t="str">
        <f>작성용!AC1517</f>
        <v>[T]기타보험기관[1본부]</v>
      </c>
      <c r="X1520" s="57" t="str">
        <f>작성용!O1517</f>
        <v xml:space="preserve">한승현 </v>
      </c>
      <c r="Y1520" s="57" t="str">
        <f>작성용!P1517</f>
        <v xml:space="preserve">02-6303-6422, shan5334@kdblife.co.kr </v>
      </c>
      <c r="Z1520" s="57" t="str">
        <f>작성용!Q1517</f>
        <v xml:space="preserve">IC2020122301 </v>
      </c>
      <c r="AA1520" s="55" t="str">
        <f>작성용!AJ1517</f>
        <v>-</v>
      </c>
      <c r="AB1520" s="55">
        <f>작성용!AB1517</f>
        <v>0</v>
      </c>
    </row>
    <row r="1521" spans="1:28" s="11" customFormat="1" ht="16.5" hidden="1" customHeight="1" x14ac:dyDescent="0.3">
      <c r="A1521" s="53">
        <f>작성용!AL1518</f>
        <v>1517</v>
      </c>
      <c r="B1521" s="54" t="str">
        <f>작성용!AI1518</f>
        <v>-</v>
      </c>
      <c r="C1521" s="55" t="str">
        <f>작성용!AK1518</f>
        <v>개별종목</v>
      </c>
      <c r="D1521" s="56">
        <f>작성용!T1518</f>
        <v>45702</v>
      </c>
      <c r="E1521" s="57" t="str">
        <f>작성용!B1518</f>
        <v>KDB생명보험(수익증권)</v>
      </c>
      <c r="F1521" s="57" t="str">
        <f>작성용!C1518</f>
        <v>재평가</v>
      </c>
      <c r="G1521" s="57" t="str">
        <f>작성용!D1518</f>
        <v>NH-AMUNDI아부다비인프라사모특별자산투자신탁3호</v>
      </c>
      <c r="H1521" s="58" t="str">
        <f>작성용!E1518</f>
        <v>KBP2021030048</v>
      </c>
      <c r="I1521" s="57" t="str">
        <f>작성용!F1518</f>
        <v>B02</v>
      </c>
      <c r="J1521" s="57">
        <f>작성용!G1518</f>
        <v>0</v>
      </c>
      <c r="K1521" s="57" t="str">
        <f>작성용!H1518</f>
        <v>-</v>
      </c>
      <c r="L1521" s="57" t="str">
        <f>작성용!N1518</f>
        <v xml:space="preserve">분기 </v>
      </c>
      <c r="M1521" s="56" t="str">
        <f>작성용!U1518</f>
        <v>2025.03.31</v>
      </c>
      <c r="N1521" s="56" t="str">
        <f>작성용!V1518</f>
        <v>사전등록</v>
      </c>
      <c r="O1521" s="56" t="str">
        <f>작성용!W1518</f>
        <v>사전등록</v>
      </c>
      <c r="P1521" s="56" t="str">
        <f>작성용!X1518</f>
        <v>-</v>
      </c>
      <c r="Q1521" s="57" t="str">
        <f>작성용!AD1518</f>
        <v>대체평가3사업본부</v>
      </c>
      <c r="R1521" s="59">
        <f>작성용!AE1518</f>
        <v>0</v>
      </c>
      <c r="S1521" s="57" t="str">
        <f>작성용!AF1518</f>
        <v>대체평가3사업본부</v>
      </c>
      <c r="T1521" s="60" t="str">
        <f>작성용!AG1518</f>
        <v>이민서</v>
      </c>
      <c r="U1521" s="60" t="str">
        <f>작성용!AH1518</f>
        <v>이민서</v>
      </c>
      <c r="V1521" s="55">
        <f>작성용!AA1518</f>
        <v>202503</v>
      </c>
      <c r="W1521" s="57" t="str">
        <f>작성용!AC1518</f>
        <v>[T]기타보험기관[1본부]</v>
      </c>
      <c r="X1521" s="57" t="str">
        <f>작성용!O1518</f>
        <v xml:space="preserve">한승현 </v>
      </c>
      <c r="Y1521" s="57" t="str">
        <f>작성용!P1518</f>
        <v xml:space="preserve">02-6303-6422, shan5334@kdblife.co.kr </v>
      </c>
      <c r="Z1521" s="57" t="str">
        <f>작성용!Q1518</f>
        <v xml:space="preserve">IC2020122300 </v>
      </c>
      <c r="AA1521" s="55" t="str">
        <f>작성용!AJ1518</f>
        <v>-</v>
      </c>
      <c r="AB1521" s="55">
        <f>작성용!AB1518</f>
        <v>0</v>
      </c>
    </row>
    <row r="1522" spans="1:28" s="11" customFormat="1" ht="16.5" hidden="1" customHeight="1" x14ac:dyDescent="0.3">
      <c r="A1522" s="53">
        <f>작성용!AL1519</f>
        <v>1518</v>
      </c>
      <c r="B1522" s="54" t="str">
        <f>작성용!AI1519</f>
        <v>-</v>
      </c>
      <c r="C1522" s="55" t="str">
        <f>작성용!AK1519</f>
        <v>개별종목</v>
      </c>
      <c r="D1522" s="56">
        <f>작성용!T1519</f>
        <v>45702</v>
      </c>
      <c r="E1522" s="57" t="str">
        <f>작성용!B1519</f>
        <v>KDB생명보험(수익증권)</v>
      </c>
      <c r="F1522" s="57" t="str">
        <f>작성용!C1519</f>
        <v>재평가</v>
      </c>
      <c r="G1522" s="57" t="str">
        <f>작성용!D1519</f>
        <v>KB컨티넨탈유럽인프라전문투자형사모특별자산투자신탁5호</v>
      </c>
      <c r="H1522" s="58" t="str">
        <f>작성용!E1519</f>
        <v>KBP2021120081</v>
      </c>
      <c r="I1522" s="57" t="str">
        <f>작성용!F1519</f>
        <v>B02</v>
      </c>
      <c r="J1522" s="57">
        <f>작성용!G1519</f>
        <v>0</v>
      </c>
      <c r="K1522" s="57" t="str">
        <f>작성용!H1519</f>
        <v>-</v>
      </c>
      <c r="L1522" s="57" t="str">
        <f>작성용!N1519</f>
        <v xml:space="preserve">분기 </v>
      </c>
      <c r="M1522" s="56" t="str">
        <f>작성용!U1519</f>
        <v>2025.03.31</v>
      </c>
      <c r="N1522" s="56" t="str">
        <f>작성용!V1519</f>
        <v>사전등록</v>
      </c>
      <c r="O1522" s="56" t="str">
        <f>작성용!W1519</f>
        <v>사전등록</v>
      </c>
      <c r="P1522" s="56" t="str">
        <f>작성용!X1519</f>
        <v>-</v>
      </c>
      <c r="Q1522" s="57" t="str">
        <f>작성용!AD1519</f>
        <v>대체평가3사업본부</v>
      </c>
      <c r="R1522" s="59">
        <f>작성용!AE1519</f>
        <v>0</v>
      </c>
      <c r="S1522" s="57" t="str">
        <f>작성용!AF1519</f>
        <v>대체평가3사업본부</v>
      </c>
      <c r="T1522" s="60" t="str">
        <f>작성용!AG1519</f>
        <v>이민서</v>
      </c>
      <c r="U1522" s="60" t="str">
        <f>작성용!AH1519</f>
        <v>이민서</v>
      </c>
      <c r="V1522" s="55">
        <f>작성용!AA1519</f>
        <v>202503</v>
      </c>
      <c r="W1522" s="57" t="str">
        <f>작성용!AC1519</f>
        <v>[T]기타보험기관[1본부]</v>
      </c>
      <c r="X1522" s="57" t="str">
        <f>작성용!O1519</f>
        <v xml:space="preserve">한승현 </v>
      </c>
      <c r="Y1522" s="57" t="str">
        <f>작성용!P1519</f>
        <v xml:space="preserve">02-6303-6422, shan5334@kdblife.co.kr </v>
      </c>
      <c r="Z1522" s="57" t="str">
        <f>작성용!Q1519</f>
        <v xml:space="preserve">IC2020122400 </v>
      </c>
      <c r="AA1522" s="55" t="str">
        <f>작성용!AJ1519</f>
        <v>-</v>
      </c>
      <c r="AB1522" s="55">
        <f>작성용!AB1519</f>
        <v>0</v>
      </c>
    </row>
    <row r="1523" spans="1:28" s="11" customFormat="1" ht="16.5" hidden="1" customHeight="1" x14ac:dyDescent="0.3">
      <c r="A1523" s="53">
        <f>작성용!AL1520</f>
        <v>1519</v>
      </c>
      <c r="B1523" s="54" t="str">
        <f>작성용!AI1520</f>
        <v>-</v>
      </c>
      <c r="C1523" s="55" t="str">
        <f>작성용!AK1520</f>
        <v>개별종목</v>
      </c>
      <c r="D1523" s="56">
        <f>작성용!T1520</f>
        <v>45702</v>
      </c>
      <c r="E1523" s="57" t="str">
        <f>작성용!B1520</f>
        <v>KDB생명보험(수익증권)</v>
      </c>
      <c r="F1523" s="57" t="str">
        <f>작성용!C1520</f>
        <v>재평가</v>
      </c>
      <c r="G1523" s="57" t="str">
        <f>작성용!D1520</f>
        <v>이지스인컴앤그로스전문투자형사모부동산자투자신탁제2호</v>
      </c>
      <c r="H1523" s="58" t="str">
        <f>작성용!E1520</f>
        <v>KBP2021120093</v>
      </c>
      <c r="I1523" s="57" t="str">
        <f>작성용!F1520</f>
        <v>B02</v>
      </c>
      <c r="J1523" s="57">
        <f>작성용!G1520</f>
        <v>0</v>
      </c>
      <c r="K1523" s="57" t="str">
        <f>작성용!H1520</f>
        <v>-</v>
      </c>
      <c r="L1523" s="57" t="str">
        <f>작성용!N1520</f>
        <v xml:space="preserve">분기 </v>
      </c>
      <c r="M1523" s="56" t="str">
        <f>작성용!U1520</f>
        <v>2025.03.31</v>
      </c>
      <c r="N1523" s="56" t="str">
        <f>작성용!V1520</f>
        <v>사전등록</v>
      </c>
      <c r="O1523" s="56" t="str">
        <f>작성용!W1520</f>
        <v>사전등록</v>
      </c>
      <c r="P1523" s="56" t="str">
        <f>작성용!X1520</f>
        <v>-</v>
      </c>
      <c r="Q1523" s="57" t="str">
        <f>작성용!AD1520</f>
        <v>대체평가3사업본부</v>
      </c>
      <c r="R1523" s="59">
        <f>작성용!AE1520</f>
        <v>0</v>
      </c>
      <c r="S1523" s="57" t="str">
        <f>작성용!AF1520</f>
        <v>대체평가3사업본부</v>
      </c>
      <c r="T1523" s="60" t="str">
        <f>작성용!AG1520</f>
        <v>이민서</v>
      </c>
      <c r="U1523" s="60" t="str">
        <f>작성용!AH1520</f>
        <v>이민서</v>
      </c>
      <c r="V1523" s="55">
        <f>작성용!AA1520</f>
        <v>202503</v>
      </c>
      <c r="W1523" s="57" t="str">
        <f>작성용!AC1520</f>
        <v>[T]기타보험기관[1본부]</v>
      </c>
      <c r="X1523" s="57" t="str">
        <f>작성용!O1520</f>
        <v xml:space="preserve">한승현 </v>
      </c>
      <c r="Y1523" s="57" t="str">
        <f>작성용!P1520</f>
        <v xml:space="preserve">02-6303-6422, shan5334@kdblife.co.kr </v>
      </c>
      <c r="Z1523" s="57" t="str">
        <f>작성용!Q1520</f>
        <v xml:space="preserve">IC2020110500 </v>
      </c>
      <c r="AA1523" s="55" t="str">
        <f>작성용!AJ1520</f>
        <v>-</v>
      </c>
      <c r="AB1523" s="55">
        <f>작성용!AB1520</f>
        <v>0</v>
      </c>
    </row>
    <row r="1524" spans="1:28" s="11" customFormat="1" ht="16.5" hidden="1" customHeight="1" x14ac:dyDescent="0.3">
      <c r="A1524" s="53">
        <f>작성용!AL1521</f>
        <v>1520</v>
      </c>
      <c r="B1524" s="54" t="str">
        <f>작성용!AI1521</f>
        <v>-</v>
      </c>
      <c r="C1524" s="55" t="str">
        <f>작성용!AK1521</f>
        <v>개별종목</v>
      </c>
      <c r="D1524" s="56">
        <f>작성용!T1521</f>
        <v>45702</v>
      </c>
      <c r="E1524" s="57" t="str">
        <f>작성용!B1521</f>
        <v>KDB생명보험(수익증권)</v>
      </c>
      <c r="F1524" s="57" t="str">
        <f>작성용!C1521</f>
        <v>재평가</v>
      </c>
      <c r="G1524" s="57" t="str">
        <f>작성용!D1521</f>
        <v>한화유럽PPP인프라전문투자형사모특별자산신탁1-1호</v>
      </c>
      <c r="H1524" s="58" t="str">
        <f>작성용!E1521</f>
        <v>KBP2019090115</v>
      </c>
      <c r="I1524" s="57" t="str">
        <f>작성용!F1521</f>
        <v>B02</v>
      </c>
      <c r="J1524" s="57">
        <f>작성용!G1521</f>
        <v>0</v>
      </c>
      <c r="K1524" s="57" t="str">
        <f>작성용!H1521</f>
        <v>-</v>
      </c>
      <c r="L1524" s="57" t="str">
        <f>작성용!N1521</f>
        <v xml:space="preserve">분기 </v>
      </c>
      <c r="M1524" s="56" t="str">
        <f>작성용!U1521</f>
        <v>2025.03.31</v>
      </c>
      <c r="N1524" s="56" t="str">
        <f>작성용!V1521</f>
        <v>사전등록</v>
      </c>
      <c r="O1524" s="56" t="str">
        <f>작성용!W1521</f>
        <v>사전등록</v>
      </c>
      <c r="P1524" s="56" t="str">
        <f>작성용!X1521</f>
        <v>-</v>
      </c>
      <c r="Q1524" s="57" t="str">
        <f>작성용!AD1521</f>
        <v>대체평가3사업본부</v>
      </c>
      <c r="R1524" s="59">
        <f>작성용!AE1521</f>
        <v>0</v>
      </c>
      <c r="S1524" s="57" t="str">
        <f>작성용!AF1521</f>
        <v>대체평가3사업본부</v>
      </c>
      <c r="T1524" s="60" t="str">
        <f>작성용!AG1521</f>
        <v>이민서</v>
      </c>
      <c r="U1524" s="60" t="str">
        <f>작성용!AH1521</f>
        <v>이민서</v>
      </c>
      <c r="V1524" s="55">
        <f>작성용!AA1521</f>
        <v>202503</v>
      </c>
      <c r="W1524" s="57" t="str">
        <f>작성용!AC1521</f>
        <v>[T]기타보험기관[1본부]</v>
      </c>
      <c r="X1524" s="57" t="str">
        <f>작성용!O1521</f>
        <v xml:space="preserve">한승현 </v>
      </c>
      <c r="Y1524" s="57" t="str">
        <f>작성용!P1521</f>
        <v xml:space="preserve">02-6303-6422, shan5334@kdblife.co.kr </v>
      </c>
      <c r="Z1524" s="57" t="str">
        <f>작성용!Q1521</f>
        <v xml:space="preserve">IC2019043000 </v>
      </c>
      <c r="AA1524" s="55" t="str">
        <f>작성용!AJ1521</f>
        <v>-</v>
      </c>
      <c r="AB1524" s="55">
        <f>작성용!AB1521</f>
        <v>0</v>
      </c>
    </row>
    <row r="1525" spans="1:28" s="11" customFormat="1" ht="16.5" hidden="1" customHeight="1" x14ac:dyDescent="0.3">
      <c r="A1525" s="53">
        <f>작성용!AL1522</f>
        <v>1521</v>
      </c>
      <c r="B1525" s="54" t="str">
        <f>작성용!AI1522</f>
        <v>-</v>
      </c>
      <c r="C1525" s="55" t="str">
        <f>작성용!AK1522</f>
        <v>개별종목</v>
      </c>
      <c r="D1525" s="56">
        <f>작성용!T1522</f>
        <v>45702</v>
      </c>
      <c r="E1525" s="57" t="str">
        <f>작성용!B1522</f>
        <v>KDB생명보험(수익증권)</v>
      </c>
      <c r="F1525" s="57" t="str">
        <f>작성용!C1522</f>
        <v>재평가</v>
      </c>
      <c r="G1525" s="57" t="str">
        <f>작성용!D1522</f>
        <v>한국투자성장기업전문투자형사모혼합자산투자신탁3호1종</v>
      </c>
      <c r="H1525" s="58" t="str">
        <f>작성용!E1522</f>
        <v>KBP2021120346</v>
      </c>
      <c r="I1525" s="57" t="str">
        <f>작성용!F1522</f>
        <v>B02</v>
      </c>
      <c r="J1525" s="57">
        <f>작성용!G1522</f>
        <v>0</v>
      </c>
      <c r="K1525" s="57" t="str">
        <f>작성용!H1522</f>
        <v>-</v>
      </c>
      <c r="L1525" s="57" t="str">
        <f>작성용!N1522</f>
        <v xml:space="preserve">분기 </v>
      </c>
      <c r="M1525" s="56" t="str">
        <f>작성용!U1522</f>
        <v>2025.03.31</v>
      </c>
      <c r="N1525" s="56" t="str">
        <f>작성용!V1522</f>
        <v>사전등록</v>
      </c>
      <c r="O1525" s="56" t="str">
        <f>작성용!W1522</f>
        <v>사전등록</v>
      </c>
      <c r="P1525" s="56" t="str">
        <f>작성용!X1522</f>
        <v>-</v>
      </c>
      <c r="Q1525" s="57" t="str">
        <f>작성용!AD1522</f>
        <v>대체평가3사업본부</v>
      </c>
      <c r="R1525" s="59">
        <f>작성용!AE1522</f>
        <v>0</v>
      </c>
      <c r="S1525" s="57" t="str">
        <f>작성용!AF1522</f>
        <v>대체평가3사업본부</v>
      </c>
      <c r="T1525" s="60" t="str">
        <f>작성용!AG1522</f>
        <v>이민서</v>
      </c>
      <c r="U1525" s="60" t="str">
        <f>작성용!AH1522</f>
        <v>이민서</v>
      </c>
      <c r="V1525" s="55">
        <f>작성용!AA1522</f>
        <v>202503</v>
      </c>
      <c r="W1525" s="57" t="str">
        <f>작성용!AC1522</f>
        <v>[T]기타보험기관[1본부]</v>
      </c>
      <c r="X1525" s="57" t="str">
        <f>작성용!O1522</f>
        <v xml:space="preserve">한승현 </v>
      </c>
      <c r="Y1525" s="57" t="str">
        <f>작성용!P1522</f>
        <v xml:space="preserve">02-6303-6422, shan5334@kdblife.co.kr </v>
      </c>
      <c r="Z1525" s="57" t="str">
        <f>작성용!Q1522</f>
        <v xml:space="preserve">IC2018010503 </v>
      </c>
      <c r="AA1525" s="55" t="str">
        <f>작성용!AJ1522</f>
        <v>-</v>
      </c>
      <c r="AB1525" s="55">
        <f>작성용!AB1522</f>
        <v>0</v>
      </c>
    </row>
    <row r="1526" spans="1:28" s="11" customFormat="1" ht="16.5" hidden="1" customHeight="1" x14ac:dyDescent="0.3">
      <c r="A1526" s="53">
        <f>작성용!AL1523</f>
        <v>1522</v>
      </c>
      <c r="B1526" s="54" t="str">
        <f>작성용!AI1523</f>
        <v>-</v>
      </c>
      <c r="C1526" s="55" t="str">
        <f>작성용!AK1523</f>
        <v>개별종목</v>
      </c>
      <c r="D1526" s="56">
        <f>작성용!T1523</f>
        <v>45702</v>
      </c>
      <c r="E1526" s="57" t="str">
        <f>작성용!B1523</f>
        <v>KDB생명보험(수익증권)</v>
      </c>
      <c r="F1526" s="57" t="str">
        <f>작성용!C1523</f>
        <v>재평가</v>
      </c>
      <c r="G1526" s="57" t="str">
        <f>작성용!D1523</f>
        <v>KB서부내륙고속도로전문투자형사모특별자산투자신탁제2종수익증권</v>
      </c>
      <c r="H1526" s="58" t="str">
        <f>작성용!E1523</f>
        <v>KBP2018030056</v>
      </c>
      <c r="I1526" s="57" t="str">
        <f>작성용!F1523</f>
        <v>B02</v>
      </c>
      <c r="J1526" s="57">
        <f>작성용!G1523</f>
        <v>0</v>
      </c>
      <c r="K1526" s="57" t="str">
        <f>작성용!H1523</f>
        <v>-</v>
      </c>
      <c r="L1526" s="57" t="str">
        <f>작성용!N1523</f>
        <v xml:space="preserve">분기 </v>
      </c>
      <c r="M1526" s="56" t="str">
        <f>작성용!U1523</f>
        <v>2025.03.31</v>
      </c>
      <c r="N1526" s="56" t="str">
        <f>작성용!V1523</f>
        <v>사전등록</v>
      </c>
      <c r="O1526" s="56" t="str">
        <f>작성용!W1523</f>
        <v>사전등록</v>
      </c>
      <c r="P1526" s="56" t="str">
        <f>작성용!X1523</f>
        <v>-</v>
      </c>
      <c r="Q1526" s="57" t="str">
        <f>작성용!AD1523</f>
        <v>대체평가3사업본부</v>
      </c>
      <c r="R1526" s="59">
        <f>작성용!AE1523</f>
        <v>0</v>
      </c>
      <c r="S1526" s="57" t="str">
        <f>작성용!AF1523</f>
        <v>대체평가3사업본부</v>
      </c>
      <c r="T1526" s="60" t="str">
        <f>작성용!AG1523</f>
        <v>이민서</v>
      </c>
      <c r="U1526" s="60" t="str">
        <f>작성용!AH1523</f>
        <v>이민서</v>
      </c>
      <c r="V1526" s="55">
        <f>작성용!AA1523</f>
        <v>202503</v>
      </c>
      <c r="W1526" s="57" t="str">
        <f>작성용!AC1523</f>
        <v>[T]기타보험기관[1본부]</v>
      </c>
      <c r="X1526" s="57" t="str">
        <f>작성용!O1523</f>
        <v xml:space="preserve">한승현 </v>
      </c>
      <c r="Y1526" s="57" t="str">
        <f>작성용!P1523</f>
        <v xml:space="preserve">02-6303-6422, shan5334@kdblife.co.kr </v>
      </c>
      <c r="Z1526" s="57" t="str">
        <f>작성용!Q1523</f>
        <v xml:space="preserve">IC2018011900 </v>
      </c>
      <c r="AA1526" s="55" t="str">
        <f>작성용!AJ1523</f>
        <v>-</v>
      </c>
      <c r="AB1526" s="55">
        <f>작성용!AB1523</f>
        <v>0</v>
      </c>
    </row>
    <row r="1527" spans="1:28" s="11" customFormat="1" ht="16.5" hidden="1" customHeight="1" x14ac:dyDescent="0.3">
      <c r="A1527" s="53">
        <f>작성용!AL1524</f>
        <v>1523</v>
      </c>
      <c r="B1527" s="54" t="str">
        <f>작성용!AI1524</f>
        <v>-</v>
      </c>
      <c r="C1527" s="55" t="str">
        <f>작성용!AK1524</f>
        <v>개별종목</v>
      </c>
      <c r="D1527" s="56">
        <f>작성용!T1524</f>
        <v>45702</v>
      </c>
      <c r="E1527" s="57" t="str">
        <f>작성용!B1524</f>
        <v>KDB생명보험(수익증권)</v>
      </c>
      <c r="F1527" s="57" t="str">
        <f>작성용!C1524</f>
        <v>재평가</v>
      </c>
      <c r="G1527" s="57" t="str">
        <f>작성용!D1524</f>
        <v>KB광명서울고속도로전문투자형사모특별자산투자신탁</v>
      </c>
      <c r="H1527" s="58" t="str">
        <f>작성용!E1524</f>
        <v>KBP2019090155</v>
      </c>
      <c r="I1527" s="57" t="str">
        <f>작성용!F1524</f>
        <v>B02</v>
      </c>
      <c r="J1527" s="57">
        <f>작성용!G1524</f>
        <v>0</v>
      </c>
      <c r="K1527" s="57" t="str">
        <f>작성용!H1524</f>
        <v>-</v>
      </c>
      <c r="L1527" s="57" t="str">
        <f>작성용!N1524</f>
        <v xml:space="preserve">분기 </v>
      </c>
      <c r="M1527" s="56" t="str">
        <f>작성용!U1524</f>
        <v>2025.03.31</v>
      </c>
      <c r="N1527" s="56" t="str">
        <f>작성용!V1524</f>
        <v>사전등록</v>
      </c>
      <c r="O1527" s="56" t="str">
        <f>작성용!W1524</f>
        <v>사전등록</v>
      </c>
      <c r="P1527" s="56" t="str">
        <f>작성용!X1524</f>
        <v>-</v>
      </c>
      <c r="Q1527" s="57" t="str">
        <f>작성용!AD1524</f>
        <v>대체평가3사업본부</v>
      </c>
      <c r="R1527" s="59">
        <f>작성용!AE1524</f>
        <v>0</v>
      </c>
      <c r="S1527" s="57" t="str">
        <f>작성용!AF1524</f>
        <v>대체평가3사업본부</v>
      </c>
      <c r="T1527" s="60" t="str">
        <f>작성용!AG1524</f>
        <v>이민서</v>
      </c>
      <c r="U1527" s="60" t="str">
        <f>작성용!AH1524</f>
        <v>이민서</v>
      </c>
      <c r="V1527" s="55">
        <f>작성용!AA1524</f>
        <v>202503</v>
      </c>
      <c r="W1527" s="57" t="str">
        <f>작성용!AC1524</f>
        <v>[T]기타보험기관[1본부]</v>
      </c>
      <c r="X1527" s="57" t="str">
        <f>작성용!O1524</f>
        <v xml:space="preserve">한승현 </v>
      </c>
      <c r="Y1527" s="57" t="str">
        <f>작성용!P1524</f>
        <v xml:space="preserve">02-6303-6422, shan5334@kdblife.co.kr </v>
      </c>
      <c r="Z1527" s="57" t="str">
        <f>작성용!Q1524</f>
        <v xml:space="preserve">IC2019092601 </v>
      </c>
      <c r="AA1527" s="55" t="str">
        <f>작성용!AJ1524</f>
        <v>-</v>
      </c>
      <c r="AB1527" s="55">
        <f>작성용!AB1524</f>
        <v>0</v>
      </c>
    </row>
    <row r="1528" spans="1:28" s="11" customFormat="1" ht="16.5" hidden="1" customHeight="1" x14ac:dyDescent="0.3">
      <c r="A1528" s="53">
        <f>작성용!AL1525</f>
        <v>1524</v>
      </c>
      <c r="B1528" s="54" t="str">
        <f>작성용!AI1525</f>
        <v>-</v>
      </c>
      <c r="C1528" s="55" t="str">
        <f>작성용!AK1525</f>
        <v>개별종목</v>
      </c>
      <c r="D1528" s="56">
        <f>작성용!T1525</f>
        <v>45702</v>
      </c>
      <c r="E1528" s="57" t="str">
        <f>작성용!B1525</f>
        <v>KDB생명보험(수익증권)</v>
      </c>
      <c r="F1528" s="57" t="str">
        <f>작성용!C1525</f>
        <v>재평가</v>
      </c>
      <c r="G1528" s="57" t="str">
        <f>작성용!D1525</f>
        <v>KIAMCO도로투자사모특별자산투자신탁제11호</v>
      </c>
      <c r="H1528" s="58" t="str">
        <f>작성용!E1525</f>
        <v>KBP2019090154</v>
      </c>
      <c r="I1528" s="57" t="str">
        <f>작성용!F1525</f>
        <v>B02</v>
      </c>
      <c r="J1528" s="57">
        <f>작성용!G1525</f>
        <v>0</v>
      </c>
      <c r="K1528" s="57" t="str">
        <f>작성용!H1525</f>
        <v>-</v>
      </c>
      <c r="L1528" s="57" t="str">
        <f>작성용!N1525</f>
        <v xml:space="preserve">분기 </v>
      </c>
      <c r="M1528" s="56" t="str">
        <f>작성용!U1525</f>
        <v>2025.03.31</v>
      </c>
      <c r="N1528" s="56" t="str">
        <f>작성용!V1525</f>
        <v>사전등록</v>
      </c>
      <c r="O1528" s="56" t="str">
        <f>작성용!W1525</f>
        <v>사전등록</v>
      </c>
      <c r="P1528" s="56" t="str">
        <f>작성용!X1525</f>
        <v>-</v>
      </c>
      <c r="Q1528" s="57" t="str">
        <f>작성용!AD1525</f>
        <v>대체평가3사업본부</v>
      </c>
      <c r="R1528" s="59">
        <f>작성용!AE1525</f>
        <v>0</v>
      </c>
      <c r="S1528" s="57" t="str">
        <f>작성용!AF1525</f>
        <v>대체평가3사업본부</v>
      </c>
      <c r="T1528" s="60" t="str">
        <f>작성용!AG1525</f>
        <v>이민서</v>
      </c>
      <c r="U1528" s="60" t="str">
        <f>작성용!AH1525</f>
        <v>이민서</v>
      </c>
      <c r="V1528" s="55">
        <f>작성용!AA1525</f>
        <v>202503</v>
      </c>
      <c r="W1528" s="57" t="str">
        <f>작성용!AC1525</f>
        <v>[T]기타보험기관[1본부]</v>
      </c>
      <c r="X1528" s="57" t="str">
        <f>작성용!O1525</f>
        <v xml:space="preserve">한승현 </v>
      </c>
      <c r="Y1528" s="57" t="str">
        <f>작성용!P1525</f>
        <v xml:space="preserve">02-6303-6422, shan5334@kdblife.co.kr </v>
      </c>
      <c r="Z1528" s="57" t="str">
        <f>작성용!Q1525</f>
        <v xml:space="preserve">IC2019092600 </v>
      </c>
      <c r="AA1528" s="55" t="str">
        <f>작성용!AJ1525</f>
        <v>-</v>
      </c>
      <c r="AB1528" s="55">
        <f>작성용!AB1525</f>
        <v>0</v>
      </c>
    </row>
    <row r="1529" spans="1:28" s="11" customFormat="1" ht="16.5" hidden="1" customHeight="1" x14ac:dyDescent="0.3">
      <c r="A1529" s="53">
        <f>작성용!AL1526</f>
        <v>1525</v>
      </c>
      <c r="B1529" s="54" t="str">
        <f>작성용!AI1526</f>
        <v>-</v>
      </c>
      <c r="C1529" s="55" t="str">
        <f>작성용!AK1526</f>
        <v>개별종목</v>
      </c>
      <c r="D1529" s="56">
        <f>작성용!T1526</f>
        <v>45702</v>
      </c>
      <c r="E1529" s="57" t="str">
        <f>작성용!B1526</f>
        <v>KDB생명보험(수익증권)</v>
      </c>
      <c r="F1529" s="57" t="str">
        <f>작성용!C1526</f>
        <v>재평가</v>
      </c>
      <c r="G1529" s="57" t="str">
        <f>작성용!D1526</f>
        <v>KIAMCO도로투자사모특별자산투자신탁제1호</v>
      </c>
      <c r="H1529" s="58" t="str">
        <f>작성용!E1526</f>
        <v>KBP2016060031</v>
      </c>
      <c r="I1529" s="57" t="str">
        <f>작성용!F1526</f>
        <v>B02</v>
      </c>
      <c r="J1529" s="57">
        <f>작성용!G1526</f>
        <v>0</v>
      </c>
      <c r="K1529" s="57" t="str">
        <f>작성용!H1526</f>
        <v>-</v>
      </c>
      <c r="L1529" s="57" t="str">
        <f>작성용!N1526</f>
        <v xml:space="preserve">분기 </v>
      </c>
      <c r="M1529" s="56" t="str">
        <f>작성용!U1526</f>
        <v>2025.03.31</v>
      </c>
      <c r="N1529" s="56" t="str">
        <f>작성용!V1526</f>
        <v>사전등록</v>
      </c>
      <c r="O1529" s="56" t="str">
        <f>작성용!W1526</f>
        <v>사전등록</v>
      </c>
      <c r="P1529" s="56" t="str">
        <f>작성용!X1526</f>
        <v>-</v>
      </c>
      <c r="Q1529" s="57" t="str">
        <f>작성용!AD1526</f>
        <v>대체평가3사업본부</v>
      </c>
      <c r="R1529" s="59">
        <f>작성용!AE1526</f>
        <v>0</v>
      </c>
      <c r="S1529" s="57" t="str">
        <f>작성용!AF1526</f>
        <v>대체평가3사업본부</v>
      </c>
      <c r="T1529" s="60" t="str">
        <f>작성용!AG1526</f>
        <v>이민서</v>
      </c>
      <c r="U1529" s="60" t="str">
        <f>작성용!AH1526</f>
        <v>이민서</v>
      </c>
      <c r="V1529" s="55">
        <f>작성용!AA1526</f>
        <v>202503</v>
      </c>
      <c r="W1529" s="57" t="str">
        <f>작성용!AC1526</f>
        <v>[T]기타보험기관[1본부]</v>
      </c>
      <c r="X1529" s="57" t="str">
        <f>작성용!O1526</f>
        <v xml:space="preserve">한승현 </v>
      </c>
      <c r="Y1529" s="57" t="str">
        <f>작성용!P1526</f>
        <v xml:space="preserve">02-6303-6422, shan5334@kdblife.co.kr </v>
      </c>
      <c r="Z1529" s="57" t="str">
        <f>작성용!Q1526</f>
        <v xml:space="preserve">IC2015120900 </v>
      </c>
      <c r="AA1529" s="55" t="str">
        <f>작성용!AJ1526</f>
        <v>-</v>
      </c>
      <c r="AB1529" s="55">
        <f>작성용!AB1526</f>
        <v>0</v>
      </c>
    </row>
    <row r="1530" spans="1:28" s="11" customFormat="1" ht="16.5" hidden="1" customHeight="1" x14ac:dyDescent="0.3">
      <c r="A1530" s="53">
        <f>작성용!AL1527</f>
        <v>1526</v>
      </c>
      <c r="B1530" s="54" t="str">
        <f>작성용!AI1527</f>
        <v>-</v>
      </c>
      <c r="C1530" s="55" t="str">
        <f>작성용!AK1527</f>
        <v>개별종목</v>
      </c>
      <c r="D1530" s="56">
        <f>작성용!T1527</f>
        <v>45702</v>
      </c>
      <c r="E1530" s="57" t="str">
        <f>작성용!B1527</f>
        <v>KDB생명보험(수익증권)</v>
      </c>
      <c r="F1530" s="57" t="str">
        <f>작성용!C1527</f>
        <v>재평가</v>
      </c>
      <c r="G1530" s="57" t="str">
        <f>작성용!D1527</f>
        <v>NH-AMUNDIESG모빌리티인프라전문투자형사모특별자산투자신탁1호</v>
      </c>
      <c r="H1530" s="58" t="str">
        <f>작성용!E1527</f>
        <v>KBP2021120161</v>
      </c>
      <c r="I1530" s="57" t="str">
        <f>작성용!F1527</f>
        <v>B02</v>
      </c>
      <c r="J1530" s="57">
        <f>작성용!G1527</f>
        <v>0</v>
      </c>
      <c r="K1530" s="57" t="str">
        <f>작성용!H1527</f>
        <v>-</v>
      </c>
      <c r="L1530" s="57" t="str">
        <f>작성용!N1527</f>
        <v xml:space="preserve">분기 </v>
      </c>
      <c r="M1530" s="56" t="str">
        <f>작성용!U1527</f>
        <v>2025.03.31</v>
      </c>
      <c r="N1530" s="56" t="str">
        <f>작성용!V1527</f>
        <v>사전등록</v>
      </c>
      <c r="O1530" s="56" t="str">
        <f>작성용!W1527</f>
        <v>사전등록</v>
      </c>
      <c r="P1530" s="56" t="str">
        <f>작성용!X1527</f>
        <v>-</v>
      </c>
      <c r="Q1530" s="57" t="str">
        <f>작성용!AD1527</f>
        <v>대체평가3사업본부</v>
      </c>
      <c r="R1530" s="59">
        <f>작성용!AE1527</f>
        <v>0</v>
      </c>
      <c r="S1530" s="57" t="str">
        <f>작성용!AF1527</f>
        <v>대체평가3사업본부</v>
      </c>
      <c r="T1530" s="60" t="str">
        <f>작성용!AG1527</f>
        <v>이민서</v>
      </c>
      <c r="U1530" s="60" t="str">
        <f>작성용!AH1527</f>
        <v>이민서</v>
      </c>
      <c r="V1530" s="55">
        <f>작성용!AA1527</f>
        <v>202503</v>
      </c>
      <c r="W1530" s="57" t="str">
        <f>작성용!AC1527</f>
        <v>[T]기타보험기관[1본부]</v>
      </c>
      <c r="X1530" s="57" t="str">
        <f>작성용!O1527</f>
        <v xml:space="preserve">한승현 </v>
      </c>
      <c r="Y1530" s="57" t="str">
        <f>작성용!P1527</f>
        <v xml:space="preserve">02-6303-6422, shan5334@kdblife.co.kr </v>
      </c>
      <c r="Z1530" s="57" t="str">
        <f>작성용!Q1527</f>
        <v xml:space="preserve">IC2021091600 </v>
      </c>
      <c r="AA1530" s="55" t="str">
        <f>작성용!AJ1527</f>
        <v>-</v>
      </c>
      <c r="AB1530" s="55">
        <f>작성용!AB1527</f>
        <v>0</v>
      </c>
    </row>
    <row r="1531" spans="1:28" s="11" customFormat="1" ht="16.5" hidden="1" customHeight="1" x14ac:dyDescent="0.3">
      <c r="A1531" s="53">
        <f>작성용!AL1528</f>
        <v>1527</v>
      </c>
      <c r="B1531" s="54" t="str">
        <f>작성용!AI1528</f>
        <v>-</v>
      </c>
      <c r="C1531" s="55" t="str">
        <f>작성용!AK1528</f>
        <v>개별종목</v>
      </c>
      <c r="D1531" s="56">
        <f>작성용!T1528</f>
        <v>45702</v>
      </c>
      <c r="E1531" s="57" t="str">
        <f>작성용!B1528</f>
        <v>KDB생명보험(수익증권)</v>
      </c>
      <c r="F1531" s="57" t="str">
        <f>작성용!C1528</f>
        <v>재평가</v>
      </c>
      <c r="G1531" s="57" t="str">
        <f>작성용!D1528</f>
        <v>키움부산동서고속화도로전문투자형사모투자신탁</v>
      </c>
      <c r="H1531" s="58" t="str">
        <f>작성용!E1528</f>
        <v>KBP2020090015</v>
      </c>
      <c r="I1531" s="57" t="str">
        <f>작성용!F1528</f>
        <v>B02</v>
      </c>
      <c r="J1531" s="57">
        <f>작성용!G1528</f>
        <v>0</v>
      </c>
      <c r="K1531" s="57" t="str">
        <f>작성용!H1528</f>
        <v>-</v>
      </c>
      <c r="L1531" s="57" t="str">
        <f>작성용!N1528</f>
        <v xml:space="preserve">분기 </v>
      </c>
      <c r="M1531" s="56" t="str">
        <f>작성용!U1528</f>
        <v>2025.03.31</v>
      </c>
      <c r="N1531" s="56" t="str">
        <f>작성용!V1528</f>
        <v>사전등록</v>
      </c>
      <c r="O1531" s="56" t="str">
        <f>작성용!W1528</f>
        <v>사전등록</v>
      </c>
      <c r="P1531" s="56" t="str">
        <f>작성용!X1528</f>
        <v>-</v>
      </c>
      <c r="Q1531" s="57" t="str">
        <f>작성용!AD1528</f>
        <v>대체평가3사업본부</v>
      </c>
      <c r="R1531" s="59">
        <f>작성용!AE1528</f>
        <v>0</v>
      </c>
      <c r="S1531" s="57" t="str">
        <f>작성용!AF1528</f>
        <v>대체평가3사업본부</v>
      </c>
      <c r="T1531" s="60" t="str">
        <f>작성용!AG1528</f>
        <v>이민서</v>
      </c>
      <c r="U1531" s="60" t="str">
        <f>작성용!AH1528</f>
        <v>이민서</v>
      </c>
      <c r="V1531" s="55">
        <f>작성용!AA1528</f>
        <v>202503</v>
      </c>
      <c r="W1531" s="57" t="str">
        <f>작성용!AC1528</f>
        <v>[T]기타보험기관[1본부]</v>
      </c>
      <c r="X1531" s="57" t="str">
        <f>작성용!O1528</f>
        <v xml:space="preserve">한승현 </v>
      </c>
      <c r="Y1531" s="57" t="str">
        <f>작성용!P1528</f>
        <v xml:space="preserve">02-6303-6422, shan5334@kdblife.co.kr </v>
      </c>
      <c r="Z1531" s="57" t="str">
        <f>작성용!Q1528</f>
        <v xml:space="preserve">IC2020061100 </v>
      </c>
      <c r="AA1531" s="55" t="str">
        <f>작성용!AJ1528</f>
        <v>-</v>
      </c>
      <c r="AB1531" s="55">
        <f>작성용!AB1528</f>
        <v>0</v>
      </c>
    </row>
    <row r="1532" spans="1:28" s="11" customFormat="1" ht="16.5" hidden="1" customHeight="1" x14ac:dyDescent="0.3">
      <c r="A1532" s="53">
        <f>작성용!AL1529</f>
        <v>1528</v>
      </c>
      <c r="B1532" s="54" t="str">
        <f>작성용!AI1529</f>
        <v>-</v>
      </c>
      <c r="C1532" s="55" t="str">
        <f>작성용!AK1529</f>
        <v>개별종목</v>
      </c>
      <c r="D1532" s="56">
        <f>작성용!T1529</f>
        <v>45702</v>
      </c>
      <c r="E1532" s="57" t="str">
        <f>작성용!B1529</f>
        <v>KDB생명보험(수익증권)</v>
      </c>
      <c r="F1532" s="57" t="str">
        <f>작성용!C1529</f>
        <v>재평가</v>
      </c>
      <c r="G1532" s="57" t="str">
        <f>작성용!D1529</f>
        <v>다비하나시흥서울도로전문투자형사모투자신탁</v>
      </c>
      <c r="H1532" s="58" t="str">
        <f>작성용!E1529</f>
        <v>KBP2020090055</v>
      </c>
      <c r="I1532" s="57" t="str">
        <f>작성용!F1529</f>
        <v>B02</v>
      </c>
      <c r="J1532" s="57">
        <f>작성용!G1529</f>
        <v>0</v>
      </c>
      <c r="K1532" s="57" t="str">
        <f>작성용!H1529</f>
        <v>-</v>
      </c>
      <c r="L1532" s="57" t="str">
        <f>작성용!N1529</f>
        <v xml:space="preserve">분기 </v>
      </c>
      <c r="M1532" s="56" t="str">
        <f>작성용!U1529</f>
        <v>2025.03.31</v>
      </c>
      <c r="N1532" s="56" t="str">
        <f>작성용!V1529</f>
        <v>사전등록</v>
      </c>
      <c r="O1532" s="56" t="str">
        <f>작성용!W1529</f>
        <v>사전등록</v>
      </c>
      <c r="P1532" s="56" t="str">
        <f>작성용!X1529</f>
        <v>-</v>
      </c>
      <c r="Q1532" s="57" t="str">
        <f>작성용!AD1529</f>
        <v>대체평가3사업본부</v>
      </c>
      <c r="R1532" s="59">
        <f>작성용!AE1529</f>
        <v>0</v>
      </c>
      <c r="S1532" s="57" t="str">
        <f>작성용!AF1529</f>
        <v>대체평가3사업본부</v>
      </c>
      <c r="T1532" s="60" t="str">
        <f>작성용!AG1529</f>
        <v>이민서</v>
      </c>
      <c r="U1532" s="60" t="str">
        <f>작성용!AH1529</f>
        <v>이민서</v>
      </c>
      <c r="V1532" s="55">
        <f>작성용!AA1529</f>
        <v>202503</v>
      </c>
      <c r="W1532" s="57" t="str">
        <f>작성용!AC1529</f>
        <v>[T]기타보험기관[1본부]</v>
      </c>
      <c r="X1532" s="57" t="str">
        <f>작성용!O1529</f>
        <v xml:space="preserve">한승현 </v>
      </c>
      <c r="Y1532" s="57" t="str">
        <f>작성용!P1529</f>
        <v xml:space="preserve">02-6303-6422, shan5334@kdblife.co.kr </v>
      </c>
      <c r="Z1532" s="57" t="str">
        <f>작성용!Q1529</f>
        <v xml:space="preserve">IC2020072800 </v>
      </c>
      <c r="AA1532" s="55" t="str">
        <f>작성용!AJ1529</f>
        <v>-</v>
      </c>
      <c r="AB1532" s="55">
        <f>작성용!AB1529</f>
        <v>0</v>
      </c>
    </row>
    <row r="1533" spans="1:28" s="11" customFormat="1" ht="16.5" hidden="1" customHeight="1" x14ac:dyDescent="0.3">
      <c r="A1533" s="53">
        <f>작성용!AL1530</f>
        <v>1529</v>
      </c>
      <c r="B1533" s="54" t="str">
        <f>작성용!AI1530</f>
        <v>-</v>
      </c>
      <c r="C1533" s="55" t="str">
        <f>작성용!AK1530</f>
        <v>개별종목</v>
      </c>
      <c r="D1533" s="56">
        <f>작성용!T1530</f>
        <v>45702</v>
      </c>
      <c r="E1533" s="57" t="str">
        <f>작성용!B1530</f>
        <v>KDB생명보험(수익증권)</v>
      </c>
      <c r="F1533" s="57" t="str">
        <f>작성용!C1530</f>
        <v>재평가</v>
      </c>
      <c r="G1533" s="57" t="str">
        <f>작성용!D1530</f>
        <v>IBK동북선도시철도전문투자형사모특별자산투자신탁</v>
      </c>
      <c r="H1533" s="58" t="str">
        <f>작성용!E1530</f>
        <v>KBP2021030012</v>
      </c>
      <c r="I1533" s="57" t="str">
        <f>작성용!F1530</f>
        <v>B02</v>
      </c>
      <c r="J1533" s="57">
        <f>작성용!G1530</f>
        <v>0</v>
      </c>
      <c r="K1533" s="57" t="str">
        <f>작성용!H1530</f>
        <v>-</v>
      </c>
      <c r="L1533" s="57" t="str">
        <f>작성용!N1530</f>
        <v xml:space="preserve">분기 </v>
      </c>
      <c r="M1533" s="56" t="str">
        <f>작성용!U1530</f>
        <v>2025.03.31</v>
      </c>
      <c r="N1533" s="56" t="str">
        <f>작성용!V1530</f>
        <v>사전등록</v>
      </c>
      <c r="O1533" s="56" t="str">
        <f>작성용!W1530</f>
        <v>사전등록</v>
      </c>
      <c r="P1533" s="56" t="str">
        <f>작성용!X1530</f>
        <v>-</v>
      </c>
      <c r="Q1533" s="57" t="str">
        <f>작성용!AD1530</f>
        <v>대체평가3사업본부</v>
      </c>
      <c r="R1533" s="59">
        <f>작성용!AE1530</f>
        <v>0</v>
      </c>
      <c r="S1533" s="57" t="str">
        <f>작성용!AF1530</f>
        <v>대체평가3사업본부</v>
      </c>
      <c r="T1533" s="60" t="str">
        <f>작성용!AG1530</f>
        <v>이민서</v>
      </c>
      <c r="U1533" s="60" t="str">
        <f>작성용!AH1530</f>
        <v>이민서</v>
      </c>
      <c r="V1533" s="55">
        <f>작성용!AA1530</f>
        <v>202503</v>
      </c>
      <c r="W1533" s="57" t="str">
        <f>작성용!AC1530</f>
        <v>[T]기타보험기관[1본부]</v>
      </c>
      <c r="X1533" s="57" t="str">
        <f>작성용!O1530</f>
        <v xml:space="preserve">한승현 </v>
      </c>
      <c r="Y1533" s="57" t="str">
        <f>작성용!P1530</f>
        <v xml:space="preserve">02-6303-6422, shan5334@kdblife.co.kr </v>
      </c>
      <c r="Z1533" s="57" t="str">
        <f>작성용!Q1530</f>
        <v xml:space="preserve">IC2020122900 </v>
      </c>
      <c r="AA1533" s="55" t="str">
        <f>작성용!AJ1530</f>
        <v>-</v>
      </c>
      <c r="AB1533" s="55">
        <f>작성용!AB1530</f>
        <v>0</v>
      </c>
    </row>
    <row r="1534" spans="1:28" s="11" customFormat="1" ht="16.5" hidden="1" customHeight="1" x14ac:dyDescent="0.3">
      <c r="A1534" s="53">
        <f>작성용!AL1531</f>
        <v>1530</v>
      </c>
      <c r="B1534" s="54" t="str">
        <f>작성용!AI1531</f>
        <v>-</v>
      </c>
      <c r="C1534" s="55" t="str">
        <f>작성용!AK1531</f>
        <v>개별종목</v>
      </c>
      <c r="D1534" s="56">
        <f>작성용!T1531</f>
        <v>45702</v>
      </c>
      <c r="E1534" s="57" t="str">
        <f>작성용!B1531</f>
        <v>KDB생명보험(수익증권)</v>
      </c>
      <c r="F1534" s="57" t="str">
        <f>작성용!C1531</f>
        <v>재평가</v>
      </c>
      <c r="G1534" s="57" t="str">
        <f>작성용!D1531</f>
        <v>퍼시픽전략투자전문투자형사모부동산자투자신탁제43호(1종)</v>
      </c>
      <c r="H1534" s="58" t="str">
        <f>작성용!E1531</f>
        <v>KBP2022030014</v>
      </c>
      <c r="I1534" s="57" t="str">
        <f>작성용!F1531</f>
        <v>B02</v>
      </c>
      <c r="J1534" s="57">
        <f>작성용!G1531</f>
        <v>0</v>
      </c>
      <c r="K1534" s="57" t="str">
        <f>작성용!H1531</f>
        <v>-</v>
      </c>
      <c r="L1534" s="57" t="str">
        <f>작성용!N1531</f>
        <v xml:space="preserve">분기 </v>
      </c>
      <c r="M1534" s="56" t="str">
        <f>작성용!U1531</f>
        <v>2025.03.31</v>
      </c>
      <c r="N1534" s="56" t="str">
        <f>작성용!V1531</f>
        <v>사전등록</v>
      </c>
      <c r="O1534" s="56" t="str">
        <f>작성용!W1531</f>
        <v>사전등록</v>
      </c>
      <c r="P1534" s="56" t="str">
        <f>작성용!X1531</f>
        <v>-</v>
      </c>
      <c r="Q1534" s="57" t="str">
        <f>작성용!AD1531</f>
        <v>대체평가3사업본부</v>
      </c>
      <c r="R1534" s="59">
        <f>작성용!AE1531</f>
        <v>0</v>
      </c>
      <c r="S1534" s="57" t="str">
        <f>작성용!AF1531</f>
        <v>대체평가3사업본부</v>
      </c>
      <c r="T1534" s="60" t="str">
        <f>작성용!AG1531</f>
        <v>이민서</v>
      </c>
      <c r="U1534" s="60" t="str">
        <f>작성용!AH1531</f>
        <v>이민서</v>
      </c>
      <c r="V1534" s="55">
        <f>작성용!AA1531</f>
        <v>202503</v>
      </c>
      <c r="W1534" s="57" t="str">
        <f>작성용!AC1531</f>
        <v>[T]기타보험기관[1본부]</v>
      </c>
      <c r="X1534" s="57" t="str">
        <f>작성용!O1531</f>
        <v xml:space="preserve">한승현 </v>
      </c>
      <c r="Y1534" s="57" t="str">
        <f>작성용!P1531</f>
        <v xml:space="preserve">02-6303-6422, shan5334@kdblife.co.kr </v>
      </c>
      <c r="Z1534" s="57" t="str">
        <f>작성용!Q1531</f>
        <v xml:space="preserve">IC2021022500 </v>
      </c>
      <c r="AA1534" s="55" t="str">
        <f>작성용!AJ1531</f>
        <v>-</v>
      </c>
      <c r="AB1534" s="55">
        <f>작성용!AB1531</f>
        <v>0</v>
      </c>
    </row>
    <row r="1535" spans="1:28" s="11" customFormat="1" ht="16.5" hidden="1" customHeight="1" x14ac:dyDescent="0.3">
      <c r="A1535" s="53">
        <f>작성용!AL1532</f>
        <v>1531</v>
      </c>
      <c r="B1535" s="54" t="str">
        <f>작성용!AI1532</f>
        <v>-</v>
      </c>
      <c r="C1535" s="55" t="str">
        <f>작성용!AK1532</f>
        <v>개별종목</v>
      </c>
      <c r="D1535" s="56">
        <f>작성용!T1532</f>
        <v>45702</v>
      </c>
      <c r="E1535" s="57" t="str">
        <f>작성용!B1532</f>
        <v>KDB생명보험(수익증권)</v>
      </c>
      <c r="F1535" s="57" t="str">
        <f>작성용!C1532</f>
        <v>재평가</v>
      </c>
      <c r="G1535" s="57" t="str">
        <f>작성용!D1532</f>
        <v>다올KTB글로벌CREDEBT일반사모투자신탁제51-1호</v>
      </c>
      <c r="H1535" s="58" t="str">
        <f>작성용!E1532</f>
        <v>KBP2021090034</v>
      </c>
      <c r="I1535" s="57" t="str">
        <f>작성용!F1532</f>
        <v>B02</v>
      </c>
      <c r="J1535" s="57">
        <f>작성용!G1532</f>
        <v>0</v>
      </c>
      <c r="K1535" s="57" t="str">
        <f>작성용!H1532</f>
        <v>-</v>
      </c>
      <c r="L1535" s="57" t="str">
        <f>작성용!N1532</f>
        <v xml:space="preserve">분기 </v>
      </c>
      <c r="M1535" s="56" t="str">
        <f>작성용!U1532</f>
        <v>2025.03.31</v>
      </c>
      <c r="N1535" s="56" t="str">
        <f>작성용!V1532</f>
        <v>사전등록</v>
      </c>
      <c r="O1535" s="56" t="str">
        <f>작성용!W1532</f>
        <v>사전등록</v>
      </c>
      <c r="P1535" s="56" t="str">
        <f>작성용!X1532</f>
        <v>-</v>
      </c>
      <c r="Q1535" s="57" t="str">
        <f>작성용!AD1532</f>
        <v>대체평가3사업본부</v>
      </c>
      <c r="R1535" s="59">
        <f>작성용!AE1532</f>
        <v>0</v>
      </c>
      <c r="S1535" s="57" t="str">
        <f>작성용!AF1532</f>
        <v>대체평가3사업본부</v>
      </c>
      <c r="T1535" s="60" t="str">
        <f>작성용!AG1532</f>
        <v>이민서</v>
      </c>
      <c r="U1535" s="60" t="str">
        <f>작성용!AH1532</f>
        <v>이민서</v>
      </c>
      <c r="V1535" s="55">
        <f>작성용!AA1532</f>
        <v>202503</v>
      </c>
      <c r="W1535" s="57" t="str">
        <f>작성용!AC1532</f>
        <v>[T]기타보험기관[1본부]</v>
      </c>
      <c r="X1535" s="57" t="str">
        <f>작성용!O1532</f>
        <v xml:space="preserve">한승현 </v>
      </c>
      <c r="Y1535" s="57" t="str">
        <f>작성용!P1532</f>
        <v xml:space="preserve">02-6303-6422, shan5334@kdblife.co.kr </v>
      </c>
      <c r="Z1535" s="57" t="str">
        <f>작성용!Q1532</f>
        <v xml:space="preserve">IC2021082400 </v>
      </c>
      <c r="AA1535" s="55" t="str">
        <f>작성용!AJ1532</f>
        <v>-</v>
      </c>
      <c r="AB1535" s="55">
        <f>작성용!AB1532</f>
        <v>0</v>
      </c>
    </row>
    <row r="1536" spans="1:28" s="11" customFormat="1" ht="16.5" hidden="1" customHeight="1" x14ac:dyDescent="0.3">
      <c r="A1536" s="53">
        <f>작성용!AL1533</f>
        <v>1532</v>
      </c>
      <c r="B1536" s="54" t="str">
        <f>작성용!AI1533</f>
        <v>-</v>
      </c>
      <c r="C1536" s="55" t="str">
        <f>작성용!AK1533</f>
        <v>개별종목</v>
      </c>
      <c r="D1536" s="56">
        <f>작성용!T1533</f>
        <v>45702</v>
      </c>
      <c r="E1536" s="57" t="str">
        <f>작성용!B1533</f>
        <v>KDB생명보험(수익증권)</v>
      </c>
      <c r="F1536" s="57" t="str">
        <f>작성용!C1533</f>
        <v>재평가</v>
      </c>
      <c r="G1536" s="57" t="str">
        <f>작성용!D1533</f>
        <v>KBOAKTREE전문투자형사모특별자산투자신탁제2호</v>
      </c>
      <c r="H1536" s="58" t="str">
        <f>작성용!E1533</f>
        <v>KBP2022030013</v>
      </c>
      <c r="I1536" s="57" t="str">
        <f>작성용!F1533</f>
        <v>B02</v>
      </c>
      <c r="J1536" s="57">
        <f>작성용!G1533</f>
        <v>0</v>
      </c>
      <c r="K1536" s="57" t="str">
        <f>작성용!H1533</f>
        <v>-</v>
      </c>
      <c r="L1536" s="57" t="str">
        <f>작성용!N1533</f>
        <v xml:space="preserve">분기 </v>
      </c>
      <c r="M1536" s="56" t="str">
        <f>작성용!U1533</f>
        <v>2025.03.31</v>
      </c>
      <c r="N1536" s="56" t="str">
        <f>작성용!V1533</f>
        <v>사전등록</v>
      </c>
      <c r="O1536" s="56" t="str">
        <f>작성용!W1533</f>
        <v>사전등록</v>
      </c>
      <c r="P1536" s="56" t="str">
        <f>작성용!X1533</f>
        <v>-</v>
      </c>
      <c r="Q1536" s="57" t="str">
        <f>작성용!AD1533</f>
        <v>대체평가3사업본부</v>
      </c>
      <c r="R1536" s="59">
        <f>작성용!AE1533</f>
        <v>0</v>
      </c>
      <c r="S1536" s="57" t="str">
        <f>작성용!AF1533</f>
        <v>대체평가3사업본부</v>
      </c>
      <c r="T1536" s="60" t="str">
        <f>작성용!AG1533</f>
        <v>이민서</v>
      </c>
      <c r="U1536" s="60" t="str">
        <f>작성용!AH1533</f>
        <v>이민서</v>
      </c>
      <c r="V1536" s="55">
        <f>작성용!AA1533</f>
        <v>202503</v>
      </c>
      <c r="W1536" s="57" t="str">
        <f>작성용!AC1533</f>
        <v>[T]기타보험기관[1본부]</v>
      </c>
      <c r="X1536" s="57" t="str">
        <f>작성용!O1533</f>
        <v xml:space="preserve">한승현 </v>
      </c>
      <c r="Y1536" s="57" t="str">
        <f>작성용!P1533</f>
        <v xml:space="preserve">02-6303-6422, shan5334@kdblife.co.kr </v>
      </c>
      <c r="Z1536" s="57" t="str">
        <f>작성용!Q1533</f>
        <v xml:space="preserve">IC2021011200 </v>
      </c>
      <c r="AA1536" s="55" t="str">
        <f>작성용!AJ1533</f>
        <v>-</v>
      </c>
      <c r="AB1536" s="55">
        <f>작성용!AB1533</f>
        <v>0</v>
      </c>
    </row>
    <row r="1537" spans="1:28" s="11" customFormat="1" ht="16.5" hidden="1" customHeight="1" x14ac:dyDescent="0.3">
      <c r="A1537" s="53">
        <f>작성용!AL1534</f>
        <v>1533</v>
      </c>
      <c r="B1537" s="54" t="str">
        <f>작성용!AI1534</f>
        <v>-</v>
      </c>
      <c r="C1537" s="55" t="str">
        <f>작성용!AK1534</f>
        <v>개별종목</v>
      </c>
      <c r="D1537" s="56">
        <f>작성용!T1534</f>
        <v>45702</v>
      </c>
      <c r="E1537" s="57" t="str">
        <f>작성용!B1534</f>
        <v>KDB생명보험(수익증권)</v>
      </c>
      <c r="F1537" s="57" t="str">
        <f>작성용!C1534</f>
        <v>재평가</v>
      </c>
      <c r="G1537" s="57" t="str">
        <f>작성용!D1534</f>
        <v>하나대체투자미국발전소전문투자형사모투자신탁2호</v>
      </c>
      <c r="H1537" s="58" t="str">
        <f>작성용!E1534</f>
        <v>KBP2019090112</v>
      </c>
      <c r="I1537" s="57" t="str">
        <f>작성용!F1534</f>
        <v>B02</v>
      </c>
      <c r="J1537" s="57">
        <f>작성용!G1534</f>
        <v>0</v>
      </c>
      <c r="K1537" s="57" t="str">
        <f>작성용!H1534</f>
        <v>-</v>
      </c>
      <c r="L1537" s="57" t="str">
        <f>작성용!N1534</f>
        <v xml:space="preserve">분기 </v>
      </c>
      <c r="M1537" s="56" t="str">
        <f>작성용!U1534</f>
        <v>2025.03.31</v>
      </c>
      <c r="N1537" s="56" t="str">
        <f>작성용!V1534</f>
        <v>사전등록</v>
      </c>
      <c r="O1537" s="56" t="str">
        <f>작성용!W1534</f>
        <v>사전등록</v>
      </c>
      <c r="P1537" s="56" t="str">
        <f>작성용!X1534</f>
        <v>-</v>
      </c>
      <c r="Q1537" s="57" t="str">
        <f>작성용!AD1534</f>
        <v>대체평가3사업본부</v>
      </c>
      <c r="R1537" s="59">
        <f>작성용!AE1534</f>
        <v>0</v>
      </c>
      <c r="S1537" s="57" t="str">
        <f>작성용!AF1534</f>
        <v>대체평가3사업본부</v>
      </c>
      <c r="T1537" s="60" t="str">
        <f>작성용!AG1534</f>
        <v>이민서</v>
      </c>
      <c r="U1537" s="60" t="str">
        <f>작성용!AH1534</f>
        <v>이민서</v>
      </c>
      <c r="V1537" s="55">
        <f>작성용!AA1534</f>
        <v>202503</v>
      </c>
      <c r="W1537" s="57" t="str">
        <f>작성용!AC1534</f>
        <v>[T]기타보험기관[1본부]</v>
      </c>
      <c r="X1537" s="57" t="str">
        <f>작성용!O1534</f>
        <v xml:space="preserve">한승현 </v>
      </c>
      <c r="Y1537" s="57" t="str">
        <f>작성용!P1534</f>
        <v xml:space="preserve">02-6303-6422, shan5334@kdblife.co.kr </v>
      </c>
      <c r="Z1537" s="57" t="str">
        <f>작성용!Q1534</f>
        <v xml:space="preserve">IC2019032800 </v>
      </c>
      <c r="AA1537" s="55" t="str">
        <f>작성용!AJ1534</f>
        <v>-</v>
      </c>
      <c r="AB1537" s="55">
        <f>작성용!AB1534</f>
        <v>0</v>
      </c>
    </row>
    <row r="1538" spans="1:28" s="11" customFormat="1" ht="16.5" hidden="1" customHeight="1" x14ac:dyDescent="0.3">
      <c r="A1538" s="53">
        <f>작성용!AL1535</f>
        <v>1534</v>
      </c>
      <c r="B1538" s="54" t="str">
        <f>작성용!AI1535</f>
        <v>-</v>
      </c>
      <c r="C1538" s="55" t="str">
        <f>작성용!AK1535</f>
        <v>개별종목</v>
      </c>
      <c r="D1538" s="56">
        <f>작성용!T1535</f>
        <v>45702</v>
      </c>
      <c r="E1538" s="57" t="str">
        <f>작성용!B1535</f>
        <v>KDB생명보험(수익증권)</v>
      </c>
      <c r="F1538" s="57" t="str">
        <f>작성용!C1535</f>
        <v>재평가</v>
      </c>
      <c r="G1538" s="57" t="str">
        <f>작성용!D1535</f>
        <v>현대인베스트먼트CRESCENTCREDITSOLUTION일반사모투자신탁3호</v>
      </c>
      <c r="H1538" s="58" t="str">
        <f>작성용!E1535</f>
        <v>KBP2022030072</v>
      </c>
      <c r="I1538" s="57" t="str">
        <f>작성용!F1535</f>
        <v>B02</v>
      </c>
      <c r="J1538" s="57">
        <f>작성용!G1535</f>
        <v>0</v>
      </c>
      <c r="K1538" s="57" t="str">
        <f>작성용!H1535</f>
        <v>-</v>
      </c>
      <c r="L1538" s="57" t="str">
        <f>작성용!N1535</f>
        <v xml:space="preserve">분기 </v>
      </c>
      <c r="M1538" s="56" t="str">
        <f>작성용!U1535</f>
        <v>2025.03.31</v>
      </c>
      <c r="N1538" s="56" t="str">
        <f>작성용!V1535</f>
        <v>사전등록</v>
      </c>
      <c r="O1538" s="56" t="str">
        <f>작성용!W1535</f>
        <v>사전등록</v>
      </c>
      <c r="P1538" s="56" t="str">
        <f>작성용!X1535</f>
        <v>-</v>
      </c>
      <c r="Q1538" s="57" t="str">
        <f>작성용!AD1535</f>
        <v>대체평가3사업본부</v>
      </c>
      <c r="R1538" s="59">
        <f>작성용!AE1535</f>
        <v>0</v>
      </c>
      <c r="S1538" s="57" t="str">
        <f>작성용!AF1535</f>
        <v>대체평가3사업본부</v>
      </c>
      <c r="T1538" s="60" t="str">
        <f>작성용!AG1535</f>
        <v>이민서</v>
      </c>
      <c r="U1538" s="60" t="str">
        <f>작성용!AH1535</f>
        <v>이민서</v>
      </c>
      <c r="V1538" s="55">
        <f>작성용!AA1535</f>
        <v>202503</v>
      </c>
      <c r="W1538" s="57" t="str">
        <f>작성용!AC1535</f>
        <v>[T]기타보험기관[1본부]</v>
      </c>
      <c r="X1538" s="57" t="str">
        <f>작성용!O1535</f>
        <v xml:space="preserve">한승현 </v>
      </c>
      <c r="Y1538" s="57" t="str">
        <f>작성용!P1535</f>
        <v xml:space="preserve">02-6303-6422, shan5334@kdblife.co.kr </v>
      </c>
      <c r="Z1538" s="57" t="str">
        <f>작성용!Q1535</f>
        <v xml:space="preserve">IC2021122000 </v>
      </c>
      <c r="AA1538" s="55" t="str">
        <f>작성용!AJ1535</f>
        <v>-</v>
      </c>
      <c r="AB1538" s="55">
        <f>작성용!AB1535</f>
        <v>0</v>
      </c>
    </row>
    <row r="1539" spans="1:28" s="11" customFormat="1" ht="16.5" hidden="1" customHeight="1" x14ac:dyDescent="0.3">
      <c r="A1539" s="53">
        <f>작성용!AL1536</f>
        <v>1535</v>
      </c>
      <c r="B1539" s="54" t="str">
        <f>작성용!AI1536</f>
        <v>-</v>
      </c>
      <c r="C1539" s="55" t="str">
        <f>작성용!AK1536</f>
        <v>개별종목</v>
      </c>
      <c r="D1539" s="56">
        <f>작성용!T1536</f>
        <v>45702</v>
      </c>
      <c r="E1539" s="57" t="str">
        <f>작성용!B1536</f>
        <v>KDB생명보험(수익증권)</v>
      </c>
      <c r="F1539" s="57" t="str">
        <f>작성용!C1536</f>
        <v>재평가</v>
      </c>
      <c r="G1539" s="57" t="str">
        <f>작성용!D1536</f>
        <v>알파IONISOS전문투자형사모투자신탁</v>
      </c>
      <c r="H1539" s="58" t="str">
        <f>작성용!E1536</f>
        <v>KBP2022030012</v>
      </c>
      <c r="I1539" s="57" t="str">
        <f>작성용!F1536</f>
        <v>B02</v>
      </c>
      <c r="J1539" s="57">
        <f>작성용!G1536</f>
        <v>0</v>
      </c>
      <c r="K1539" s="57" t="str">
        <f>작성용!H1536</f>
        <v>-</v>
      </c>
      <c r="L1539" s="57" t="str">
        <f>작성용!N1536</f>
        <v xml:space="preserve">분기 </v>
      </c>
      <c r="M1539" s="56" t="str">
        <f>작성용!U1536</f>
        <v>2025.03.31</v>
      </c>
      <c r="N1539" s="56" t="str">
        <f>작성용!V1536</f>
        <v>사전등록</v>
      </c>
      <c r="O1539" s="56" t="str">
        <f>작성용!W1536</f>
        <v>사전등록</v>
      </c>
      <c r="P1539" s="56" t="str">
        <f>작성용!X1536</f>
        <v>-</v>
      </c>
      <c r="Q1539" s="57" t="str">
        <f>작성용!AD1536</f>
        <v>대체평가3사업본부</v>
      </c>
      <c r="R1539" s="59">
        <f>작성용!AE1536</f>
        <v>0</v>
      </c>
      <c r="S1539" s="57" t="str">
        <f>작성용!AF1536</f>
        <v>대체평가3사업본부</v>
      </c>
      <c r="T1539" s="60" t="str">
        <f>작성용!AG1536</f>
        <v>이민서</v>
      </c>
      <c r="U1539" s="60" t="str">
        <f>작성용!AH1536</f>
        <v>이민서</v>
      </c>
      <c r="V1539" s="55">
        <f>작성용!AA1536</f>
        <v>202503</v>
      </c>
      <c r="W1539" s="57" t="str">
        <f>작성용!AC1536</f>
        <v>[T]기타보험기관[1본부]</v>
      </c>
      <c r="X1539" s="57" t="str">
        <f>작성용!O1536</f>
        <v xml:space="preserve">한승현 </v>
      </c>
      <c r="Y1539" s="57" t="str">
        <f>작성용!P1536</f>
        <v xml:space="preserve">02-6303-6422, shan5334@kdblife.co.kr </v>
      </c>
      <c r="Z1539" s="57" t="str">
        <f>작성용!Q1536</f>
        <v xml:space="preserve">IC2021010600 </v>
      </c>
      <c r="AA1539" s="55" t="str">
        <f>작성용!AJ1536</f>
        <v>-</v>
      </c>
      <c r="AB1539" s="55">
        <f>작성용!AB1536</f>
        <v>0</v>
      </c>
    </row>
    <row r="1540" spans="1:28" s="11" customFormat="1" ht="16.5" hidden="1" customHeight="1" x14ac:dyDescent="0.3">
      <c r="A1540" s="53">
        <f>작성용!AL1537</f>
        <v>1536</v>
      </c>
      <c r="B1540" s="54" t="str">
        <f>작성용!AI1537</f>
        <v>-</v>
      </c>
      <c r="C1540" s="55" t="str">
        <f>작성용!AK1537</f>
        <v>개별종목</v>
      </c>
      <c r="D1540" s="56">
        <f>작성용!T1537</f>
        <v>45702</v>
      </c>
      <c r="E1540" s="57" t="str">
        <f>작성용!B1537</f>
        <v>KDB생명보험(수익증권)</v>
      </c>
      <c r="F1540" s="57" t="str">
        <f>작성용!C1537</f>
        <v>재평가</v>
      </c>
      <c r="G1540" s="57" t="str">
        <f>작성용!D1537</f>
        <v>슈로더유럽인프라전문투자형사모특별자산투자신탁제2-1호</v>
      </c>
      <c r="H1540" s="58" t="str">
        <f>작성용!E1537</f>
        <v>KBP2021060042</v>
      </c>
      <c r="I1540" s="57" t="str">
        <f>작성용!F1537</f>
        <v>B02</v>
      </c>
      <c r="J1540" s="57">
        <f>작성용!G1537</f>
        <v>0</v>
      </c>
      <c r="K1540" s="57" t="str">
        <f>작성용!H1537</f>
        <v>-</v>
      </c>
      <c r="L1540" s="57" t="str">
        <f>작성용!N1537</f>
        <v xml:space="preserve">분기 </v>
      </c>
      <c r="M1540" s="56" t="str">
        <f>작성용!U1537</f>
        <v>2025.03.31</v>
      </c>
      <c r="N1540" s="56" t="str">
        <f>작성용!V1537</f>
        <v>사전등록</v>
      </c>
      <c r="O1540" s="56" t="str">
        <f>작성용!W1537</f>
        <v>사전등록</v>
      </c>
      <c r="P1540" s="56" t="str">
        <f>작성용!X1537</f>
        <v>-</v>
      </c>
      <c r="Q1540" s="57" t="str">
        <f>작성용!AD1537</f>
        <v>대체평가3사업본부</v>
      </c>
      <c r="R1540" s="59">
        <f>작성용!AE1537</f>
        <v>0</v>
      </c>
      <c r="S1540" s="57" t="str">
        <f>작성용!AF1537</f>
        <v>대체평가3사업본부</v>
      </c>
      <c r="T1540" s="60" t="str">
        <f>작성용!AG1537</f>
        <v>이민서</v>
      </c>
      <c r="U1540" s="60" t="str">
        <f>작성용!AH1537</f>
        <v>이민서</v>
      </c>
      <c r="V1540" s="55">
        <f>작성용!AA1537</f>
        <v>202503</v>
      </c>
      <c r="W1540" s="57" t="str">
        <f>작성용!AC1537</f>
        <v>[T]기타보험기관[1본부]</v>
      </c>
      <c r="X1540" s="57" t="str">
        <f>작성용!O1537</f>
        <v xml:space="preserve">한승현 </v>
      </c>
      <c r="Y1540" s="57" t="str">
        <f>작성용!P1537</f>
        <v xml:space="preserve">02-6303-6422, shan5334@kdblife.co.kr </v>
      </c>
      <c r="Z1540" s="57" t="str">
        <f>작성용!Q1537</f>
        <v xml:space="preserve">IC2021052100 </v>
      </c>
      <c r="AA1540" s="55" t="str">
        <f>작성용!AJ1537</f>
        <v>-</v>
      </c>
      <c r="AB1540" s="55">
        <f>작성용!AB1537</f>
        <v>0</v>
      </c>
    </row>
    <row r="1541" spans="1:28" s="11" customFormat="1" ht="16.5" hidden="1" customHeight="1" x14ac:dyDescent="0.3">
      <c r="A1541" s="53">
        <f>작성용!AL1538</f>
        <v>1537</v>
      </c>
      <c r="B1541" s="54" t="str">
        <f>작성용!AI1538</f>
        <v>-</v>
      </c>
      <c r="C1541" s="55" t="str">
        <f>작성용!AK1538</f>
        <v>개별종목</v>
      </c>
      <c r="D1541" s="56">
        <f>작성용!T1538</f>
        <v>45702</v>
      </c>
      <c r="E1541" s="57" t="str">
        <f>작성용!B1538</f>
        <v>KDB생명보험(수익증권)</v>
      </c>
      <c r="F1541" s="57" t="str">
        <f>작성용!C1538</f>
        <v>재평가</v>
      </c>
      <c r="G1541" s="57" t="str">
        <f>작성용!D1538</f>
        <v>미래에셋EF전문투자형사모특별자산투자신탁3-4호(H)</v>
      </c>
      <c r="H1541" s="58" t="str">
        <f>작성용!E1538</f>
        <v>KBP2021120082</v>
      </c>
      <c r="I1541" s="57" t="str">
        <f>작성용!F1538</f>
        <v>B02</v>
      </c>
      <c r="J1541" s="57">
        <f>작성용!G1538</f>
        <v>0</v>
      </c>
      <c r="K1541" s="57" t="str">
        <f>작성용!H1538</f>
        <v>-</v>
      </c>
      <c r="L1541" s="57" t="str">
        <f>작성용!N1538</f>
        <v xml:space="preserve">분기 </v>
      </c>
      <c r="M1541" s="56" t="str">
        <f>작성용!U1538</f>
        <v>2025.03.31</v>
      </c>
      <c r="N1541" s="56" t="str">
        <f>작성용!V1538</f>
        <v>사전등록</v>
      </c>
      <c r="O1541" s="56" t="str">
        <f>작성용!W1538</f>
        <v>사전등록</v>
      </c>
      <c r="P1541" s="56" t="str">
        <f>작성용!X1538</f>
        <v>-</v>
      </c>
      <c r="Q1541" s="57" t="str">
        <f>작성용!AD1538</f>
        <v>대체평가3사업본부</v>
      </c>
      <c r="R1541" s="59">
        <f>작성용!AE1538</f>
        <v>0</v>
      </c>
      <c r="S1541" s="57" t="str">
        <f>작성용!AF1538</f>
        <v>대체평가3사업본부</v>
      </c>
      <c r="T1541" s="60" t="str">
        <f>작성용!AG1538</f>
        <v>이민서</v>
      </c>
      <c r="U1541" s="60" t="str">
        <f>작성용!AH1538</f>
        <v>이민서</v>
      </c>
      <c r="V1541" s="55">
        <f>작성용!AA1538</f>
        <v>202503</v>
      </c>
      <c r="W1541" s="57" t="str">
        <f>작성용!AC1538</f>
        <v>[T]기타보험기관[1본부]</v>
      </c>
      <c r="X1541" s="57" t="str">
        <f>작성용!O1538</f>
        <v xml:space="preserve">한승현 </v>
      </c>
      <c r="Y1541" s="57" t="str">
        <f>작성용!P1538</f>
        <v xml:space="preserve">02-6303-6422, shan5334@kdblife.co.kr </v>
      </c>
      <c r="Z1541" s="57" t="str">
        <f>작성용!Q1538</f>
        <v xml:space="preserve">IC2021012000 </v>
      </c>
      <c r="AA1541" s="55" t="str">
        <f>작성용!AJ1538</f>
        <v>-</v>
      </c>
      <c r="AB1541" s="55">
        <f>작성용!AB1538</f>
        <v>0</v>
      </c>
    </row>
    <row r="1542" spans="1:28" s="11" customFormat="1" ht="16.5" hidden="1" customHeight="1" x14ac:dyDescent="0.3">
      <c r="A1542" s="53">
        <f>작성용!AL1539</f>
        <v>1538</v>
      </c>
      <c r="B1542" s="54" t="str">
        <f>작성용!AI1539</f>
        <v>-</v>
      </c>
      <c r="C1542" s="55" t="str">
        <f>작성용!AK1539</f>
        <v>개별종목</v>
      </c>
      <c r="D1542" s="56">
        <f>작성용!T1539</f>
        <v>45702</v>
      </c>
      <c r="E1542" s="57" t="str">
        <f>작성용!B1539</f>
        <v>KDB생명보험(수익증권)</v>
      </c>
      <c r="F1542" s="57" t="str">
        <f>작성용!C1539</f>
        <v>재평가</v>
      </c>
      <c r="G1542" s="57" t="str">
        <f>작성용!D1539</f>
        <v>파인스트리트UK인프라전문투자형3호</v>
      </c>
      <c r="H1542" s="58" t="str">
        <f>작성용!E1539</f>
        <v>KBP2021120347</v>
      </c>
      <c r="I1542" s="57" t="str">
        <f>작성용!F1539</f>
        <v>B02</v>
      </c>
      <c r="J1542" s="57">
        <f>작성용!G1539</f>
        <v>0</v>
      </c>
      <c r="K1542" s="57" t="str">
        <f>작성용!H1539</f>
        <v>-</v>
      </c>
      <c r="L1542" s="57" t="str">
        <f>작성용!N1539</f>
        <v xml:space="preserve">분기 </v>
      </c>
      <c r="M1542" s="56" t="str">
        <f>작성용!U1539</f>
        <v>2025.03.31</v>
      </c>
      <c r="N1542" s="56" t="str">
        <f>작성용!V1539</f>
        <v>사전등록</v>
      </c>
      <c r="O1542" s="56" t="str">
        <f>작성용!W1539</f>
        <v>사전등록</v>
      </c>
      <c r="P1542" s="56" t="str">
        <f>작성용!X1539</f>
        <v>-</v>
      </c>
      <c r="Q1542" s="57" t="str">
        <f>작성용!AD1539</f>
        <v>대체평가3사업본부</v>
      </c>
      <c r="R1542" s="59">
        <f>작성용!AE1539</f>
        <v>0</v>
      </c>
      <c r="S1542" s="57" t="str">
        <f>작성용!AF1539</f>
        <v>대체평가3사업본부</v>
      </c>
      <c r="T1542" s="60" t="str">
        <f>작성용!AG1539</f>
        <v>이민서</v>
      </c>
      <c r="U1542" s="60" t="str">
        <f>작성용!AH1539</f>
        <v>이민서</v>
      </c>
      <c r="V1542" s="55">
        <f>작성용!AA1539</f>
        <v>202503</v>
      </c>
      <c r="W1542" s="57" t="str">
        <f>작성용!AC1539</f>
        <v>[T]기타보험기관[1본부]</v>
      </c>
      <c r="X1542" s="57" t="str">
        <f>작성용!O1539</f>
        <v xml:space="preserve">한승현 </v>
      </c>
      <c r="Y1542" s="57" t="str">
        <f>작성용!P1539</f>
        <v xml:space="preserve">02-6303-6422, shan5334@kdblife.co.kr </v>
      </c>
      <c r="Z1542" s="57" t="str">
        <f>작성용!Q1539</f>
        <v xml:space="preserve">IC2021072300 </v>
      </c>
      <c r="AA1542" s="55" t="str">
        <f>작성용!AJ1539</f>
        <v>-</v>
      </c>
      <c r="AB1542" s="55">
        <f>작성용!AB1539</f>
        <v>0</v>
      </c>
    </row>
    <row r="1543" spans="1:28" s="11" customFormat="1" ht="16.5" hidden="1" customHeight="1" x14ac:dyDescent="0.3">
      <c r="A1543" s="53">
        <f>작성용!AL1540</f>
        <v>1539</v>
      </c>
      <c r="B1543" s="54" t="str">
        <f>작성용!AI1540</f>
        <v>-</v>
      </c>
      <c r="C1543" s="55" t="str">
        <f>작성용!AK1540</f>
        <v>개별종목</v>
      </c>
      <c r="D1543" s="56">
        <f>작성용!T1540</f>
        <v>45702</v>
      </c>
      <c r="E1543" s="57" t="str">
        <f>작성용!B1540</f>
        <v>KDB생명보험(수익증권)</v>
      </c>
      <c r="F1543" s="57" t="str">
        <f>작성용!C1540</f>
        <v>재평가</v>
      </c>
      <c r="G1543" s="57" t="str">
        <f>작성용!D1540</f>
        <v>미래에셋글로벌인프라사모특별자산투자신탁3-1호</v>
      </c>
      <c r="H1543" s="58" t="str">
        <f>작성용!E1540</f>
        <v>KBP2021120108</v>
      </c>
      <c r="I1543" s="57" t="str">
        <f>작성용!F1540</f>
        <v>B02</v>
      </c>
      <c r="J1543" s="57">
        <f>작성용!G1540</f>
        <v>0</v>
      </c>
      <c r="K1543" s="57" t="str">
        <f>작성용!H1540</f>
        <v>-</v>
      </c>
      <c r="L1543" s="57" t="str">
        <f>작성용!N1540</f>
        <v xml:space="preserve">분기 </v>
      </c>
      <c r="M1543" s="56" t="str">
        <f>작성용!U1540</f>
        <v>2025.03.31</v>
      </c>
      <c r="N1543" s="56" t="str">
        <f>작성용!V1540</f>
        <v>사전등록</v>
      </c>
      <c r="O1543" s="56" t="str">
        <f>작성용!W1540</f>
        <v>사전등록</v>
      </c>
      <c r="P1543" s="56" t="str">
        <f>작성용!X1540</f>
        <v>-</v>
      </c>
      <c r="Q1543" s="57" t="str">
        <f>작성용!AD1540</f>
        <v>대체평가3사업본부</v>
      </c>
      <c r="R1543" s="59">
        <f>작성용!AE1540</f>
        <v>0</v>
      </c>
      <c r="S1543" s="57" t="str">
        <f>작성용!AF1540</f>
        <v>대체평가3사업본부</v>
      </c>
      <c r="T1543" s="60" t="str">
        <f>작성용!AG1540</f>
        <v>이민서</v>
      </c>
      <c r="U1543" s="60" t="str">
        <f>작성용!AH1540</f>
        <v>이민서</v>
      </c>
      <c r="V1543" s="55">
        <f>작성용!AA1540</f>
        <v>202503</v>
      </c>
      <c r="W1543" s="57" t="str">
        <f>작성용!AC1540</f>
        <v>[T]기타보험기관[1본부]</v>
      </c>
      <c r="X1543" s="57" t="str">
        <f>작성용!O1540</f>
        <v xml:space="preserve">한승현 </v>
      </c>
      <c r="Y1543" s="57" t="str">
        <f>작성용!P1540</f>
        <v xml:space="preserve">02-6303-6422, shan5334@kdblife.co.kr </v>
      </c>
      <c r="Z1543" s="57" t="str">
        <f>작성용!Q1540</f>
        <v xml:space="preserve">IC2021081700 </v>
      </c>
      <c r="AA1543" s="55" t="str">
        <f>작성용!AJ1540</f>
        <v>-</v>
      </c>
      <c r="AB1543" s="55">
        <f>작성용!AB1540</f>
        <v>0</v>
      </c>
    </row>
    <row r="1544" spans="1:28" s="11" customFormat="1" ht="16.5" hidden="1" customHeight="1" x14ac:dyDescent="0.3">
      <c r="A1544" s="53">
        <f>작성용!AL1541</f>
        <v>1540</v>
      </c>
      <c r="B1544" s="54" t="str">
        <f>작성용!AI1541</f>
        <v>-</v>
      </c>
      <c r="C1544" s="55" t="str">
        <f>작성용!AK1541</f>
        <v>개별종목</v>
      </c>
      <c r="D1544" s="56">
        <f>작성용!T1541</f>
        <v>45702</v>
      </c>
      <c r="E1544" s="57" t="str">
        <f>작성용!B1541</f>
        <v>KDB생명보험(수익증권)</v>
      </c>
      <c r="F1544" s="57" t="str">
        <f>작성용!C1541</f>
        <v>재평가</v>
      </c>
      <c r="G1544" s="57" t="str">
        <f>작성용!D1541</f>
        <v>한화미국호주PPP전문투자2호</v>
      </c>
      <c r="H1544" s="58" t="str">
        <f>작성용!E1541</f>
        <v>KBP2021120348</v>
      </c>
      <c r="I1544" s="57" t="str">
        <f>작성용!F1541</f>
        <v>B02</v>
      </c>
      <c r="J1544" s="57">
        <f>작성용!G1541</f>
        <v>0</v>
      </c>
      <c r="K1544" s="57" t="str">
        <f>작성용!H1541</f>
        <v>-</v>
      </c>
      <c r="L1544" s="57" t="str">
        <f>작성용!N1541</f>
        <v xml:space="preserve">분기 </v>
      </c>
      <c r="M1544" s="56" t="str">
        <f>작성용!U1541</f>
        <v>2025.03.31</v>
      </c>
      <c r="N1544" s="56" t="str">
        <f>작성용!V1541</f>
        <v>사전등록</v>
      </c>
      <c r="O1544" s="56" t="str">
        <f>작성용!W1541</f>
        <v>사전등록</v>
      </c>
      <c r="P1544" s="56" t="str">
        <f>작성용!X1541</f>
        <v>-</v>
      </c>
      <c r="Q1544" s="57" t="str">
        <f>작성용!AD1541</f>
        <v>대체평가3사업본부</v>
      </c>
      <c r="R1544" s="59">
        <f>작성용!AE1541</f>
        <v>0</v>
      </c>
      <c r="S1544" s="57" t="str">
        <f>작성용!AF1541</f>
        <v>대체평가3사업본부</v>
      </c>
      <c r="T1544" s="60" t="str">
        <f>작성용!AG1541</f>
        <v>이민서</v>
      </c>
      <c r="U1544" s="60" t="str">
        <f>작성용!AH1541</f>
        <v>이민서</v>
      </c>
      <c r="V1544" s="55">
        <f>작성용!AA1541</f>
        <v>202503</v>
      </c>
      <c r="W1544" s="57" t="str">
        <f>작성용!AC1541</f>
        <v>[T]기타보험기관[1본부]</v>
      </c>
      <c r="X1544" s="57" t="str">
        <f>작성용!O1541</f>
        <v xml:space="preserve">한승현 </v>
      </c>
      <c r="Y1544" s="57" t="str">
        <f>작성용!P1541</f>
        <v xml:space="preserve">02-6303-6422, shan5334@kdblife.co.kr </v>
      </c>
      <c r="Z1544" s="57" t="str">
        <f>작성용!Q1541</f>
        <v xml:space="preserve">IC2021102200 </v>
      </c>
      <c r="AA1544" s="55" t="str">
        <f>작성용!AJ1541</f>
        <v>-</v>
      </c>
      <c r="AB1544" s="55">
        <f>작성용!AB1541</f>
        <v>0</v>
      </c>
    </row>
    <row r="1545" spans="1:28" s="11" customFormat="1" ht="16.5" hidden="1" customHeight="1" x14ac:dyDescent="0.3">
      <c r="A1545" s="53">
        <f>작성용!AL1542</f>
        <v>1541</v>
      </c>
      <c r="B1545" s="54" t="str">
        <f>작성용!AI1542</f>
        <v>-</v>
      </c>
      <c r="C1545" s="55" t="str">
        <f>작성용!AK1542</f>
        <v>개별종목</v>
      </c>
      <c r="D1545" s="56">
        <f>작성용!T1542</f>
        <v>45702</v>
      </c>
      <c r="E1545" s="57" t="str">
        <f>작성용!B1542</f>
        <v>KDB생명보험(수익증권)</v>
      </c>
      <c r="F1545" s="57" t="str">
        <f>작성용!C1542</f>
        <v>재평가</v>
      </c>
      <c r="G1545" s="57" t="str">
        <f>작성용!D1542</f>
        <v>미래에셋NEL전문투자형사모특별자산투자신탁1호</v>
      </c>
      <c r="H1545" s="58" t="str">
        <f>작성용!E1542</f>
        <v>KBP2021120349</v>
      </c>
      <c r="I1545" s="57" t="str">
        <f>작성용!F1542</f>
        <v>B02</v>
      </c>
      <c r="J1545" s="57">
        <f>작성용!G1542</f>
        <v>0</v>
      </c>
      <c r="K1545" s="57" t="str">
        <f>작성용!H1542</f>
        <v>-</v>
      </c>
      <c r="L1545" s="57" t="str">
        <f>작성용!N1542</f>
        <v xml:space="preserve">분기 </v>
      </c>
      <c r="M1545" s="56" t="str">
        <f>작성용!U1542</f>
        <v>2025.03.31</v>
      </c>
      <c r="N1545" s="56" t="str">
        <f>작성용!V1542</f>
        <v>사전등록</v>
      </c>
      <c r="O1545" s="56" t="str">
        <f>작성용!W1542</f>
        <v>사전등록</v>
      </c>
      <c r="P1545" s="56" t="str">
        <f>작성용!X1542</f>
        <v>-</v>
      </c>
      <c r="Q1545" s="57" t="str">
        <f>작성용!AD1542</f>
        <v>대체평가3사업본부</v>
      </c>
      <c r="R1545" s="59">
        <f>작성용!AE1542</f>
        <v>0</v>
      </c>
      <c r="S1545" s="57" t="str">
        <f>작성용!AF1542</f>
        <v>대체평가3사업본부</v>
      </c>
      <c r="T1545" s="60" t="str">
        <f>작성용!AG1542</f>
        <v>이민서</v>
      </c>
      <c r="U1545" s="60" t="str">
        <f>작성용!AH1542</f>
        <v>이민서</v>
      </c>
      <c r="V1545" s="55">
        <f>작성용!AA1542</f>
        <v>202503</v>
      </c>
      <c r="W1545" s="57" t="str">
        <f>작성용!AC1542</f>
        <v>[T]기타보험기관[1본부]</v>
      </c>
      <c r="X1545" s="57" t="str">
        <f>작성용!O1542</f>
        <v xml:space="preserve">한승현 </v>
      </c>
      <c r="Y1545" s="57" t="str">
        <f>작성용!P1542</f>
        <v xml:space="preserve">02-6303-6422, shan5334@kdblife.co.kr </v>
      </c>
      <c r="Z1545" s="57" t="str">
        <f>작성용!Q1542</f>
        <v xml:space="preserve">IC2021112600 </v>
      </c>
      <c r="AA1545" s="55" t="str">
        <f>작성용!AJ1542</f>
        <v>-</v>
      </c>
      <c r="AB1545" s="55">
        <f>작성용!AB1542</f>
        <v>0</v>
      </c>
    </row>
    <row r="1546" spans="1:28" s="11" customFormat="1" ht="16.5" hidden="1" customHeight="1" x14ac:dyDescent="0.3">
      <c r="A1546" s="53">
        <f>작성용!AL1543</f>
        <v>1542</v>
      </c>
      <c r="B1546" s="54" t="str">
        <f>작성용!AI1543</f>
        <v>-</v>
      </c>
      <c r="C1546" s="55" t="str">
        <f>작성용!AK1543</f>
        <v>개별종목</v>
      </c>
      <c r="D1546" s="56">
        <f>작성용!T1543</f>
        <v>45702</v>
      </c>
      <c r="E1546" s="57" t="str">
        <f>작성용!B1543</f>
        <v>KDB생명보험(수익증권)</v>
      </c>
      <c r="F1546" s="57" t="str">
        <f>작성용!C1543</f>
        <v>재평가</v>
      </c>
      <c r="G1546" s="57" t="str">
        <f>작성용!D1543</f>
        <v>알파국내ESG전문투자형사모투자신탁1호</v>
      </c>
      <c r="H1546" s="58" t="str">
        <f>작성용!E1543</f>
        <v>KBP2021120163</v>
      </c>
      <c r="I1546" s="57" t="str">
        <f>작성용!F1543</f>
        <v>B02</v>
      </c>
      <c r="J1546" s="57">
        <f>작성용!G1543</f>
        <v>0</v>
      </c>
      <c r="K1546" s="57" t="str">
        <f>작성용!H1543</f>
        <v>-</v>
      </c>
      <c r="L1546" s="57" t="str">
        <f>작성용!N1543</f>
        <v xml:space="preserve">분기 </v>
      </c>
      <c r="M1546" s="56" t="str">
        <f>작성용!U1543</f>
        <v>2025.03.31</v>
      </c>
      <c r="N1546" s="56" t="str">
        <f>작성용!V1543</f>
        <v>사전등록</v>
      </c>
      <c r="O1546" s="56" t="str">
        <f>작성용!W1543</f>
        <v>사전등록</v>
      </c>
      <c r="P1546" s="56" t="str">
        <f>작성용!X1543</f>
        <v>-</v>
      </c>
      <c r="Q1546" s="57" t="str">
        <f>작성용!AD1543</f>
        <v>대체평가3사업본부</v>
      </c>
      <c r="R1546" s="59">
        <f>작성용!AE1543</f>
        <v>0</v>
      </c>
      <c r="S1546" s="57" t="str">
        <f>작성용!AF1543</f>
        <v>대체평가3사업본부</v>
      </c>
      <c r="T1546" s="60" t="str">
        <f>작성용!AG1543</f>
        <v>이민서</v>
      </c>
      <c r="U1546" s="60" t="str">
        <f>작성용!AH1543</f>
        <v>이민서</v>
      </c>
      <c r="V1546" s="55">
        <f>작성용!AA1543</f>
        <v>202503</v>
      </c>
      <c r="W1546" s="57" t="str">
        <f>작성용!AC1543</f>
        <v>[T]기타보험기관[1본부]</v>
      </c>
      <c r="X1546" s="57" t="str">
        <f>작성용!O1543</f>
        <v xml:space="preserve">한승현 </v>
      </c>
      <c r="Y1546" s="57" t="str">
        <f>작성용!P1543</f>
        <v xml:space="preserve">02-6303-6422, shan5334@kdblife.co.kr </v>
      </c>
      <c r="Z1546" s="57" t="str">
        <f>작성용!Q1543</f>
        <v xml:space="preserve">IC2021111200 </v>
      </c>
      <c r="AA1546" s="55" t="str">
        <f>작성용!AJ1543</f>
        <v>-</v>
      </c>
      <c r="AB1546" s="55">
        <f>작성용!AB1543</f>
        <v>0</v>
      </c>
    </row>
    <row r="1547" spans="1:28" s="11" customFormat="1" ht="16.5" hidden="1" customHeight="1" x14ac:dyDescent="0.3">
      <c r="A1547" s="53">
        <f>작성용!AL1544</f>
        <v>1543</v>
      </c>
      <c r="B1547" s="54" t="str">
        <f>작성용!AI1544</f>
        <v>-</v>
      </c>
      <c r="C1547" s="55" t="str">
        <f>작성용!AK1544</f>
        <v>개별종목</v>
      </c>
      <c r="D1547" s="56">
        <f>작성용!T1544</f>
        <v>45702</v>
      </c>
      <c r="E1547" s="57" t="str">
        <f>작성용!B1544</f>
        <v>KDB생명보험(수익증권)</v>
      </c>
      <c r="F1547" s="57" t="str">
        <f>작성용!C1544</f>
        <v>재평가</v>
      </c>
      <c r="G1547" s="57" t="str">
        <f>작성용!D1544</f>
        <v>KTB넥스트원데이터센터일반사모투자신탁제3호</v>
      </c>
      <c r="H1547" s="58" t="str">
        <f>작성용!E1544</f>
        <v>KBP2022060022</v>
      </c>
      <c r="I1547" s="57" t="str">
        <f>작성용!F1544</f>
        <v>B02</v>
      </c>
      <c r="J1547" s="57">
        <f>작성용!G1544</f>
        <v>0</v>
      </c>
      <c r="K1547" s="57" t="str">
        <f>작성용!H1544</f>
        <v>-</v>
      </c>
      <c r="L1547" s="57" t="str">
        <f>작성용!N1544</f>
        <v xml:space="preserve">분기 </v>
      </c>
      <c r="M1547" s="56" t="str">
        <f>작성용!U1544</f>
        <v>2025.03.31</v>
      </c>
      <c r="N1547" s="56" t="str">
        <f>작성용!V1544</f>
        <v>사전등록</v>
      </c>
      <c r="O1547" s="56" t="str">
        <f>작성용!W1544</f>
        <v>사전등록</v>
      </c>
      <c r="P1547" s="56" t="str">
        <f>작성용!X1544</f>
        <v>-</v>
      </c>
      <c r="Q1547" s="57" t="str">
        <f>작성용!AD1544</f>
        <v>대체평가3사업본부</v>
      </c>
      <c r="R1547" s="59">
        <f>작성용!AE1544</f>
        <v>0</v>
      </c>
      <c r="S1547" s="57" t="str">
        <f>작성용!AF1544</f>
        <v>대체평가3사업본부</v>
      </c>
      <c r="T1547" s="60" t="str">
        <f>작성용!AG1544</f>
        <v>이민서</v>
      </c>
      <c r="U1547" s="60" t="str">
        <f>작성용!AH1544</f>
        <v>이민서</v>
      </c>
      <c r="V1547" s="55">
        <f>작성용!AA1544</f>
        <v>202503</v>
      </c>
      <c r="W1547" s="57" t="str">
        <f>작성용!AC1544</f>
        <v>[T]기타보험기관[1본부]</v>
      </c>
      <c r="X1547" s="57" t="str">
        <f>작성용!O1544</f>
        <v xml:space="preserve">한승현 </v>
      </c>
      <c r="Y1547" s="57" t="str">
        <f>작성용!P1544</f>
        <v xml:space="preserve">02-6303-6422, shan5334@kdblife.co.kr </v>
      </c>
      <c r="Z1547" s="57" t="str">
        <f>작성용!Q1544</f>
        <v xml:space="preserve">IC2022040500 </v>
      </c>
      <c r="AA1547" s="55" t="str">
        <f>작성용!AJ1544</f>
        <v>-</v>
      </c>
      <c r="AB1547" s="55">
        <f>작성용!AB1544</f>
        <v>0</v>
      </c>
    </row>
    <row r="1548" spans="1:28" s="11" customFormat="1" ht="16.5" hidden="1" customHeight="1" x14ac:dyDescent="0.3">
      <c r="A1548" s="53">
        <f>작성용!AL1545</f>
        <v>1544</v>
      </c>
      <c r="B1548" s="54" t="str">
        <f>작성용!AI1545</f>
        <v>-</v>
      </c>
      <c r="C1548" s="55" t="str">
        <f>작성용!AK1545</f>
        <v>개별종목</v>
      </c>
      <c r="D1548" s="56">
        <f>작성용!T1545</f>
        <v>45702</v>
      </c>
      <c r="E1548" s="57" t="str">
        <f>작성용!B1545</f>
        <v>KDB생명보험(수익증권)</v>
      </c>
      <c r="F1548" s="57" t="str">
        <f>작성용!C1545</f>
        <v>재평가</v>
      </c>
      <c r="G1548" s="57" t="str">
        <f>작성용!D1545</f>
        <v>신한ASPPCFII일반사모투자신탁제1호</v>
      </c>
      <c r="H1548" s="58" t="str">
        <f>작성용!E1545</f>
        <v>KBP2022030036</v>
      </c>
      <c r="I1548" s="57" t="str">
        <f>작성용!F1545</f>
        <v>B02</v>
      </c>
      <c r="J1548" s="57">
        <f>작성용!G1545</f>
        <v>0</v>
      </c>
      <c r="K1548" s="57" t="str">
        <f>작성용!H1545</f>
        <v>-</v>
      </c>
      <c r="L1548" s="57" t="str">
        <f>작성용!N1545</f>
        <v xml:space="preserve">분기 </v>
      </c>
      <c r="M1548" s="56" t="str">
        <f>작성용!U1545</f>
        <v>2025.03.31</v>
      </c>
      <c r="N1548" s="56" t="str">
        <f>작성용!V1545</f>
        <v>사전등록</v>
      </c>
      <c r="O1548" s="56" t="str">
        <f>작성용!W1545</f>
        <v>사전등록</v>
      </c>
      <c r="P1548" s="56" t="str">
        <f>작성용!X1545</f>
        <v>-</v>
      </c>
      <c r="Q1548" s="57" t="str">
        <f>작성용!AD1545</f>
        <v>대체평가3사업본부</v>
      </c>
      <c r="R1548" s="59">
        <f>작성용!AE1545</f>
        <v>0</v>
      </c>
      <c r="S1548" s="57" t="str">
        <f>작성용!AF1545</f>
        <v>대체평가3사업본부</v>
      </c>
      <c r="T1548" s="60" t="str">
        <f>작성용!AG1545</f>
        <v>이민서</v>
      </c>
      <c r="U1548" s="60" t="str">
        <f>작성용!AH1545</f>
        <v>이민서</v>
      </c>
      <c r="V1548" s="55">
        <f>작성용!AA1545</f>
        <v>202503</v>
      </c>
      <c r="W1548" s="57" t="str">
        <f>작성용!AC1545</f>
        <v>[T]기타보험기관[1본부]</v>
      </c>
      <c r="X1548" s="57" t="str">
        <f>작성용!O1545</f>
        <v xml:space="preserve">한승현 </v>
      </c>
      <c r="Y1548" s="57" t="str">
        <f>작성용!P1545</f>
        <v xml:space="preserve">02-6303-6422, shan5334@kdblife.co.kr </v>
      </c>
      <c r="Z1548" s="57" t="str">
        <f>작성용!Q1545</f>
        <v xml:space="preserve">IC2022030400 </v>
      </c>
      <c r="AA1548" s="55" t="str">
        <f>작성용!AJ1545</f>
        <v>-</v>
      </c>
      <c r="AB1548" s="55">
        <f>작성용!AB1545</f>
        <v>0</v>
      </c>
    </row>
    <row r="1549" spans="1:28" s="11" customFormat="1" ht="16.5" hidden="1" customHeight="1" x14ac:dyDescent="0.3">
      <c r="A1549" s="53">
        <f>작성용!AL1546</f>
        <v>1545</v>
      </c>
      <c r="B1549" s="54" t="str">
        <f>작성용!AI1546</f>
        <v>-</v>
      </c>
      <c r="C1549" s="55" t="str">
        <f>작성용!AK1546</f>
        <v>개별종목</v>
      </c>
      <c r="D1549" s="56">
        <f>작성용!T1546</f>
        <v>45702</v>
      </c>
      <c r="E1549" s="57" t="str">
        <f>작성용!B1546</f>
        <v>KDB생명보험(수익증권)</v>
      </c>
      <c r="F1549" s="57" t="str">
        <f>작성용!C1546</f>
        <v>재평가</v>
      </c>
      <c r="G1549" s="57" t="str">
        <f>작성용!D1546</f>
        <v>한화미국호주PPP전문투자1호</v>
      </c>
      <c r="H1549" s="58" t="str">
        <f>작성용!E1546</f>
        <v>KBP2022060023</v>
      </c>
      <c r="I1549" s="57" t="str">
        <f>작성용!F1546</f>
        <v>B02</v>
      </c>
      <c r="J1549" s="57">
        <f>작성용!G1546</f>
        <v>0</v>
      </c>
      <c r="K1549" s="57" t="str">
        <f>작성용!H1546</f>
        <v>-</v>
      </c>
      <c r="L1549" s="57" t="str">
        <f>작성용!N1546</f>
        <v xml:space="preserve">분기 </v>
      </c>
      <c r="M1549" s="56" t="str">
        <f>작성용!U1546</f>
        <v>2025.03.31</v>
      </c>
      <c r="N1549" s="56" t="str">
        <f>작성용!V1546</f>
        <v>사전등록</v>
      </c>
      <c r="O1549" s="56" t="str">
        <f>작성용!W1546</f>
        <v>사전등록</v>
      </c>
      <c r="P1549" s="56" t="str">
        <f>작성용!X1546</f>
        <v>-</v>
      </c>
      <c r="Q1549" s="57" t="str">
        <f>작성용!AD1546</f>
        <v>대체평가3사업본부</v>
      </c>
      <c r="R1549" s="59">
        <f>작성용!AE1546</f>
        <v>0</v>
      </c>
      <c r="S1549" s="57" t="str">
        <f>작성용!AF1546</f>
        <v>대체평가3사업본부</v>
      </c>
      <c r="T1549" s="60" t="str">
        <f>작성용!AG1546</f>
        <v>이민서</v>
      </c>
      <c r="U1549" s="60" t="str">
        <f>작성용!AH1546</f>
        <v>이민서</v>
      </c>
      <c r="V1549" s="55">
        <f>작성용!AA1546</f>
        <v>202503</v>
      </c>
      <c r="W1549" s="57" t="str">
        <f>작성용!AC1546</f>
        <v>[T]기타보험기관[1본부]</v>
      </c>
      <c r="X1549" s="57" t="str">
        <f>작성용!O1546</f>
        <v xml:space="preserve">한승현 </v>
      </c>
      <c r="Y1549" s="57" t="str">
        <f>작성용!P1546</f>
        <v xml:space="preserve">02-6303-6422, shan5334@kdblife.co.kr </v>
      </c>
      <c r="Z1549" s="57" t="str">
        <f>작성용!Q1546</f>
        <v xml:space="preserve">IC2022020800 </v>
      </c>
      <c r="AA1549" s="55" t="str">
        <f>작성용!AJ1546</f>
        <v>-</v>
      </c>
      <c r="AB1549" s="55">
        <f>작성용!AB1546</f>
        <v>0</v>
      </c>
    </row>
    <row r="1550" spans="1:28" s="11" customFormat="1" ht="16.5" hidden="1" customHeight="1" x14ac:dyDescent="0.3">
      <c r="A1550" s="53">
        <f>작성용!AL1547</f>
        <v>1546</v>
      </c>
      <c r="B1550" s="54" t="str">
        <f>작성용!AI1547</f>
        <v>-</v>
      </c>
      <c r="C1550" s="55" t="str">
        <f>작성용!AK1547</f>
        <v>개별종목</v>
      </c>
      <c r="D1550" s="56">
        <f>작성용!T1547</f>
        <v>45702</v>
      </c>
      <c r="E1550" s="57" t="str">
        <f>작성용!B1547</f>
        <v>KDB생명보험(수익증권)</v>
      </c>
      <c r="F1550" s="57" t="str">
        <f>작성용!C1547</f>
        <v>재평가</v>
      </c>
      <c r="G1550" s="57" t="str">
        <f>작성용!D1547</f>
        <v>신한AIM부동산일반사모투자신탁제22-B호</v>
      </c>
      <c r="H1550" s="58" t="str">
        <f>작성용!E1547</f>
        <v>KBP2022060185</v>
      </c>
      <c r="I1550" s="57" t="str">
        <f>작성용!F1547</f>
        <v>B02</v>
      </c>
      <c r="J1550" s="57">
        <f>작성용!G1547</f>
        <v>0</v>
      </c>
      <c r="K1550" s="57" t="str">
        <f>작성용!H1547</f>
        <v>-</v>
      </c>
      <c r="L1550" s="57" t="str">
        <f>작성용!N1547</f>
        <v xml:space="preserve">분기 </v>
      </c>
      <c r="M1550" s="56" t="str">
        <f>작성용!U1547</f>
        <v>2025.03.31</v>
      </c>
      <c r="N1550" s="56" t="str">
        <f>작성용!V1547</f>
        <v>사전등록</v>
      </c>
      <c r="O1550" s="56" t="str">
        <f>작성용!W1547</f>
        <v>사전등록</v>
      </c>
      <c r="P1550" s="56" t="str">
        <f>작성용!X1547</f>
        <v>-</v>
      </c>
      <c r="Q1550" s="57" t="str">
        <f>작성용!AD1547</f>
        <v>대체평가3사업본부</v>
      </c>
      <c r="R1550" s="59">
        <f>작성용!AE1547</f>
        <v>0</v>
      </c>
      <c r="S1550" s="57" t="str">
        <f>작성용!AF1547</f>
        <v>대체평가3사업본부</v>
      </c>
      <c r="T1550" s="60" t="str">
        <f>작성용!AG1547</f>
        <v>이민서</v>
      </c>
      <c r="U1550" s="60" t="str">
        <f>작성용!AH1547</f>
        <v>이민서</v>
      </c>
      <c r="V1550" s="55">
        <f>작성용!AA1547</f>
        <v>202503</v>
      </c>
      <c r="W1550" s="57" t="str">
        <f>작성용!AC1547</f>
        <v>[T]기타보험기관[1본부]</v>
      </c>
      <c r="X1550" s="57" t="str">
        <f>작성용!O1547</f>
        <v xml:space="preserve">한승현 </v>
      </c>
      <c r="Y1550" s="57" t="str">
        <f>작성용!P1547</f>
        <v xml:space="preserve">02-6303-6422, shan5334@kdblife.co.kr </v>
      </c>
      <c r="Z1550" s="57" t="str">
        <f>작성용!Q1547</f>
        <v>IC2022051300</v>
      </c>
      <c r="AA1550" s="55" t="str">
        <f>작성용!AJ1547</f>
        <v>-</v>
      </c>
      <c r="AB1550" s="55">
        <f>작성용!AB1547</f>
        <v>0</v>
      </c>
    </row>
    <row r="1551" spans="1:28" s="11" customFormat="1" ht="16.5" hidden="1" customHeight="1" x14ac:dyDescent="0.3">
      <c r="A1551" s="53">
        <f>작성용!AL1548</f>
        <v>1547</v>
      </c>
      <c r="B1551" s="54" t="str">
        <f>작성용!AI1548</f>
        <v>-</v>
      </c>
      <c r="C1551" s="55" t="str">
        <f>작성용!AK1548</f>
        <v>개별종목</v>
      </c>
      <c r="D1551" s="56">
        <f>작성용!T1548</f>
        <v>45702</v>
      </c>
      <c r="E1551" s="57" t="str">
        <f>작성용!B1548</f>
        <v>KDB생명보험(수익증권)</v>
      </c>
      <c r="F1551" s="57" t="str">
        <f>작성용!C1548</f>
        <v>재평가</v>
      </c>
      <c r="G1551" s="57" t="str">
        <f>작성용!D1548</f>
        <v>신한AIM재간접전문투자형사모투자신탁9-A호</v>
      </c>
      <c r="H1551" s="58" t="str">
        <f>작성용!E1548</f>
        <v>KBP2022060176</v>
      </c>
      <c r="I1551" s="57" t="str">
        <f>작성용!F1548</f>
        <v>B02</v>
      </c>
      <c r="J1551" s="57">
        <f>작성용!G1548</f>
        <v>0</v>
      </c>
      <c r="K1551" s="57" t="str">
        <f>작성용!H1548</f>
        <v>-</v>
      </c>
      <c r="L1551" s="57" t="str">
        <f>작성용!N1548</f>
        <v xml:space="preserve">분기 </v>
      </c>
      <c r="M1551" s="56" t="str">
        <f>작성용!U1548</f>
        <v>2025.03.31</v>
      </c>
      <c r="N1551" s="56" t="str">
        <f>작성용!V1548</f>
        <v>사전등록</v>
      </c>
      <c r="O1551" s="56" t="str">
        <f>작성용!W1548</f>
        <v>사전등록</v>
      </c>
      <c r="P1551" s="56" t="str">
        <f>작성용!X1548</f>
        <v>-</v>
      </c>
      <c r="Q1551" s="57" t="str">
        <f>작성용!AD1548</f>
        <v>대체평가3사업본부</v>
      </c>
      <c r="R1551" s="59">
        <f>작성용!AE1548</f>
        <v>0</v>
      </c>
      <c r="S1551" s="57" t="str">
        <f>작성용!AF1548</f>
        <v>대체평가3사업본부</v>
      </c>
      <c r="T1551" s="60" t="str">
        <f>작성용!AG1548</f>
        <v>이민서</v>
      </c>
      <c r="U1551" s="60" t="str">
        <f>작성용!AH1548</f>
        <v>이민서</v>
      </c>
      <c r="V1551" s="55">
        <f>작성용!AA1548</f>
        <v>202503</v>
      </c>
      <c r="W1551" s="57" t="str">
        <f>작성용!AC1548</f>
        <v>[T]기타보험기관[1본부]</v>
      </c>
      <c r="X1551" s="57" t="str">
        <f>작성용!O1548</f>
        <v xml:space="preserve">한승현 </v>
      </c>
      <c r="Y1551" s="57" t="str">
        <f>작성용!P1548</f>
        <v xml:space="preserve">02-6303-6422, shan5334@kdblife.co.kr </v>
      </c>
      <c r="Z1551" s="57" t="str">
        <f>작성용!Q1548</f>
        <v xml:space="preserve">IC2022042701 </v>
      </c>
      <c r="AA1551" s="55" t="str">
        <f>작성용!AJ1548</f>
        <v>-</v>
      </c>
      <c r="AB1551" s="55">
        <f>작성용!AB1548</f>
        <v>0</v>
      </c>
    </row>
    <row r="1552" spans="1:28" s="11" customFormat="1" ht="16.5" hidden="1" customHeight="1" x14ac:dyDescent="0.3">
      <c r="A1552" s="53">
        <f>작성용!AL1549</f>
        <v>1548</v>
      </c>
      <c r="B1552" s="54" t="str">
        <f>작성용!AI1549</f>
        <v>-</v>
      </c>
      <c r="C1552" s="55" t="str">
        <f>작성용!AK1549</f>
        <v>개별종목</v>
      </c>
      <c r="D1552" s="56">
        <f>작성용!T1549</f>
        <v>45702</v>
      </c>
      <c r="E1552" s="57" t="str">
        <f>작성용!B1549</f>
        <v>KDB생명보험(수익증권)</v>
      </c>
      <c r="F1552" s="57" t="str">
        <f>작성용!C1549</f>
        <v>재평가</v>
      </c>
      <c r="G1552" s="57" t="str">
        <f>작성용!D1549</f>
        <v>타이거대체전문투자형사모특별자산투자신탁26호</v>
      </c>
      <c r="H1552" s="58" t="str">
        <f>작성용!E1549</f>
        <v>KBP2021090025</v>
      </c>
      <c r="I1552" s="57" t="str">
        <f>작성용!F1549</f>
        <v>B02</v>
      </c>
      <c r="J1552" s="57">
        <f>작성용!G1549</f>
        <v>0</v>
      </c>
      <c r="K1552" s="57" t="str">
        <f>작성용!H1549</f>
        <v>-</v>
      </c>
      <c r="L1552" s="57" t="str">
        <f>작성용!N1549</f>
        <v xml:space="preserve">분기 </v>
      </c>
      <c r="M1552" s="56" t="str">
        <f>작성용!U1549</f>
        <v>2025.03.31</v>
      </c>
      <c r="N1552" s="56" t="str">
        <f>작성용!V1549</f>
        <v>사전등록</v>
      </c>
      <c r="O1552" s="56" t="str">
        <f>작성용!W1549</f>
        <v>사전등록</v>
      </c>
      <c r="P1552" s="56" t="str">
        <f>작성용!X1549</f>
        <v>-</v>
      </c>
      <c r="Q1552" s="57" t="str">
        <f>작성용!AD1549</f>
        <v>대체평가3사업본부</v>
      </c>
      <c r="R1552" s="59">
        <f>작성용!AE1549</f>
        <v>0</v>
      </c>
      <c r="S1552" s="57" t="str">
        <f>작성용!AF1549</f>
        <v>대체평가3사업본부</v>
      </c>
      <c r="T1552" s="60" t="str">
        <f>작성용!AG1549</f>
        <v>이민서</v>
      </c>
      <c r="U1552" s="60" t="str">
        <f>작성용!AH1549</f>
        <v>이민서</v>
      </c>
      <c r="V1552" s="55">
        <f>작성용!AA1549</f>
        <v>202503</v>
      </c>
      <c r="W1552" s="57" t="str">
        <f>작성용!AC1549</f>
        <v>[T]기타보험기관[1본부]</v>
      </c>
      <c r="X1552" s="57" t="str">
        <f>작성용!O1549</f>
        <v xml:space="preserve">한승현 </v>
      </c>
      <c r="Y1552" s="57" t="str">
        <f>작성용!P1549</f>
        <v xml:space="preserve">02-6303-6422, shan5334@kdblife.co.kr </v>
      </c>
      <c r="Z1552" s="57" t="str">
        <f>작성용!Q1549</f>
        <v>IC2022070700</v>
      </c>
      <c r="AA1552" s="55" t="str">
        <f>작성용!AJ1549</f>
        <v>-</v>
      </c>
      <c r="AB1552" s="55">
        <f>작성용!AB1549</f>
        <v>0</v>
      </c>
    </row>
    <row r="1553" spans="1:28" s="11" customFormat="1" ht="16.5" hidden="1" customHeight="1" x14ac:dyDescent="0.3">
      <c r="A1553" s="53">
        <f>작성용!AL1550</f>
        <v>1549</v>
      </c>
      <c r="B1553" s="54" t="str">
        <f>작성용!AI1550</f>
        <v>-</v>
      </c>
      <c r="C1553" s="55" t="str">
        <f>작성용!AK1550</f>
        <v>개별종목</v>
      </c>
      <c r="D1553" s="56">
        <f>작성용!T1550</f>
        <v>45702</v>
      </c>
      <c r="E1553" s="57" t="str">
        <f>작성용!B1550</f>
        <v>KDB생명보험(수익증권)</v>
      </c>
      <c r="F1553" s="57" t="str">
        <f>작성용!C1550</f>
        <v>재평가</v>
      </c>
      <c r="G1553" s="57" t="str">
        <f>작성용!D1550</f>
        <v>신한AIM구조화일반사모투자신탁제9호</v>
      </c>
      <c r="H1553" s="58" t="str">
        <f>작성용!E1550</f>
        <v>KBP2022090012</v>
      </c>
      <c r="I1553" s="57" t="str">
        <f>작성용!F1550</f>
        <v>B02</v>
      </c>
      <c r="J1553" s="57">
        <f>작성용!G1550</f>
        <v>0</v>
      </c>
      <c r="K1553" s="57" t="str">
        <f>작성용!H1550</f>
        <v>-</v>
      </c>
      <c r="L1553" s="57" t="str">
        <f>작성용!N1550</f>
        <v xml:space="preserve">분기 </v>
      </c>
      <c r="M1553" s="56" t="str">
        <f>작성용!U1550</f>
        <v>2025.03.31</v>
      </c>
      <c r="N1553" s="56" t="str">
        <f>작성용!V1550</f>
        <v>사전등록</v>
      </c>
      <c r="O1553" s="56" t="str">
        <f>작성용!W1550</f>
        <v>사전등록</v>
      </c>
      <c r="P1553" s="56" t="str">
        <f>작성용!X1550</f>
        <v>-</v>
      </c>
      <c r="Q1553" s="57" t="str">
        <f>작성용!AD1550</f>
        <v>대체평가3사업본부</v>
      </c>
      <c r="R1553" s="59">
        <f>작성용!AE1550</f>
        <v>0</v>
      </c>
      <c r="S1553" s="57" t="str">
        <f>작성용!AF1550</f>
        <v>대체평가3사업본부</v>
      </c>
      <c r="T1553" s="60" t="str">
        <f>작성용!AG1550</f>
        <v>이민서</v>
      </c>
      <c r="U1553" s="60" t="str">
        <f>작성용!AH1550</f>
        <v>이민서</v>
      </c>
      <c r="V1553" s="55">
        <f>작성용!AA1550</f>
        <v>202503</v>
      </c>
      <c r="W1553" s="57" t="str">
        <f>작성용!AC1550</f>
        <v>[T]기타보험기관[1본부]</v>
      </c>
      <c r="X1553" s="57" t="str">
        <f>작성용!O1550</f>
        <v xml:space="preserve">한승현 </v>
      </c>
      <c r="Y1553" s="57" t="str">
        <f>작성용!P1550</f>
        <v xml:space="preserve">02-6303-6422, shan5334@kdblife.co.kr </v>
      </c>
      <c r="Z1553" s="57" t="str">
        <f>작성용!Q1550</f>
        <v>IC2022071100</v>
      </c>
      <c r="AA1553" s="55" t="str">
        <f>작성용!AJ1550</f>
        <v>-</v>
      </c>
      <c r="AB1553" s="55">
        <f>작성용!AB1550</f>
        <v>0</v>
      </c>
    </row>
    <row r="1554" spans="1:28" s="11" customFormat="1" ht="16.5" hidden="1" customHeight="1" x14ac:dyDescent="0.3">
      <c r="A1554" s="53">
        <f>작성용!AL1551</f>
        <v>1550</v>
      </c>
      <c r="B1554" s="54" t="str">
        <f>작성용!AI1551</f>
        <v>-</v>
      </c>
      <c r="C1554" s="55" t="str">
        <f>작성용!AK1551</f>
        <v>개별종목</v>
      </c>
      <c r="D1554" s="56">
        <f>작성용!T1551</f>
        <v>45702</v>
      </c>
      <c r="E1554" s="57" t="str">
        <f>작성용!B1551</f>
        <v>KDB생명보험(수익증권)</v>
      </c>
      <c r="F1554" s="57" t="str">
        <f>작성용!C1551</f>
        <v>재평가</v>
      </c>
      <c r="G1554" s="57" t="str">
        <f>작성용!D1551</f>
        <v>키움연세행복사모특별자산투자신탁</v>
      </c>
      <c r="H1554" s="58" t="str">
        <f>작성용!E1551</f>
        <v>KBP2016060186</v>
      </c>
      <c r="I1554" s="57" t="str">
        <f>작성용!F1551</f>
        <v>B02</v>
      </c>
      <c r="J1554" s="57">
        <f>작성용!G1551</f>
        <v>0</v>
      </c>
      <c r="K1554" s="57" t="str">
        <f>작성용!H1551</f>
        <v>-</v>
      </c>
      <c r="L1554" s="57" t="str">
        <f>작성용!N1551</f>
        <v xml:space="preserve">분기 </v>
      </c>
      <c r="M1554" s="56" t="str">
        <f>작성용!U1551</f>
        <v>2025.03.31</v>
      </c>
      <c r="N1554" s="56" t="str">
        <f>작성용!V1551</f>
        <v>사전등록</v>
      </c>
      <c r="O1554" s="56" t="str">
        <f>작성용!W1551</f>
        <v>사전등록</v>
      </c>
      <c r="P1554" s="56" t="str">
        <f>작성용!X1551</f>
        <v>-</v>
      </c>
      <c r="Q1554" s="57" t="str">
        <f>작성용!AD1551</f>
        <v>대체평가3사업본부</v>
      </c>
      <c r="R1554" s="59">
        <f>작성용!AE1551</f>
        <v>0</v>
      </c>
      <c r="S1554" s="57" t="str">
        <f>작성용!AF1551</f>
        <v>대체평가3사업본부</v>
      </c>
      <c r="T1554" s="60" t="str">
        <f>작성용!AG1551</f>
        <v>이민서</v>
      </c>
      <c r="U1554" s="60" t="str">
        <f>작성용!AH1551</f>
        <v>이민서</v>
      </c>
      <c r="V1554" s="55">
        <f>작성용!AA1551</f>
        <v>202503</v>
      </c>
      <c r="W1554" s="57" t="str">
        <f>작성용!AC1551</f>
        <v>[T]기타보험기관[1본부]</v>
      </c>
      <c r="X1554" s="57" t="str">
        <f>작성용!O1551</f>
        <v xml:space="preserve">한승현 </v>
      </c>
      <c r="Y1554" s="57" t="str">
        <f>작성용!P1551</f>
        <v xml:space="preserve">02-6303-6422, shan5334@kdblife.co.kr </v>
      </c>
      <c r="Z1554" s="57" t="str">
        <f>작성용!Q1551</f>
        <v>IC2015033000</v>
      </c>
      <c r="AA1554" s="55" t="str">
        <f>작성용!AJ1551</f>
        <v>-</v>
      </c>
      <c r="AB1554" s="55">
        <f>작성용!AB1551</f>
        <v>0</v>
      </c>
    </row>
    <row r="1555" spans="1:28" s="11" customFormat="1" ht="16.5" hidden="1" customHeight="1" x14ac:dyDescent="0.3">
      <c r="A1555" s="53">
        <f>작성용!AL1552</f>
        <v>1551</v>
      </c>
      <c r="B1555" s="54" t="str">
        <f>작성용!AI1552</f>
        <v>-</v>
      </c>
      <c r="C1555" s="55" t="str">
        <f>작성용!AK1552</f>
        <v>개별종목</v>
      </c>
      <c r="D1555" s="56">
        <f>작성용!T1552</f>
        <v>45702</v>
      </c>
      <c r="E1555" s="57" t="str">
        <f>작성용!B1552</f>
        <v>KDB생명보험(수익증권)</v>
      </c>
      <c r="F1555" s="57" t="str">
        <f>작성용!C1552</f>
        <v>재평가</v>
      </c>
      <c r="G1555" s="57" t="str">
        <f>작성용!D1552</f>
        <v>삼성BAINCAPITALCREDIT일반사모투자신탁제2호</v>
      </c>
      <c r="H1555" s="58" t="str">
        <f>작성용!E1552</f>
        <v>KBP2022120050</v>
      </c>
      <c r="I1555" s="57" t="str">
        <f>작성용!F1552</f>
        <v>B02</v>
      </c>
      <c r="J1555" s="57">
        <f>작성용!G1552</f>
        <v>0</v>
      </c>
      <c r="K1555" s="57" t="str">
        <f>작성용!H1552</f>
        <v>-</v>
      </c>
      <c r="L1555" s="57" t="str">
        <f>작성용!N1552</f>
        <v xml:space="preserve">분기 </v>
      </c>
      <c r="M1555" s="56" t="str">
        <f>작성용!U1552</f>
        <v>2025.03.31</v>
      </c>
      <c r="N1555" s="56" t="str">
        <f>작성용!V1552</f>
        <v>사전등록</v>
      </c>
      <c r="O1555" s="56" t="str">
        <f>작성용!W1552</f>
        <v>사전등록</v>
      </c>
      <c r="P1555" s="56" t="str">
        <f>작성용!X1552</f>
        <v>-</v>
      </c>
      <c r="Q1555" s="57" t="str">
        <f>작성용!AD1552</f>
        <v>대체평가3사업본부</v>
      </c>
      <c r="R1555" s="59">
        <f>작성용!AE1552</f>
        <v>0</v>
      </c>
      <c r="S1555" s="57" t="str">
        <f>작성용!AF1552</f>
        <v>대체평가3사업본부</v>
      </c>
      <c r="T1555" s="60" t="str">
        <f>작성용!AG1552</f>
        <v>이민서</v>
      </c>
      <c r="U1555" s="60" t="str">
        <f>작성용!AH1552</f>
        <v>이민서</v>
      </c>
      <c r="V1555" s="55">
        <f>작성용!AA1552</f>
        <v>202503</v>
      </c>
      <c r="W1555" s="57" t="str">
        <f>작성용!AC1552</f>
        <v>[T]기타보험기관[1본부]</v>
      </c>
      <c r="X1555" s="57" t="str">
        <f>작성용!O1552</f>
        <v xml:space="preserve">한승현 </v>
      </c>
      <c r="Y1555" s="57" t="str">
        <f>작성용!P1552</f>
        <v xml:space="preserve">02-6303-6422, shan5334@kdblife.co.kr </v>
      </c>
      <c r="Z1555" s="57" t="str">
        <f>작성용!Q1552</f>
        <v>IC2022092900</v>
      </c>
      <c r="AA1555" s="55" t="str">
        <f>작성용!AJ1552</f>
        <v>-</v>
      </c>
      <c r="AB1555" s="55">
        <f>작성용!AB1552</f>
        <v>0</v>
      </c>
    </row>
    <row r="1556" spans="1:28" s="11" customFormat="1" ht="16.5" hidden="1" customHeight="1" x14ac:dyDescent="0.3">
      <c r="A1556" s="53">
        <f>작성용!AL1553</f>
        <v>1552</v>
      </c>
      <c r="B1556" s="54" t="str">
        <f>작성용!AI1553</f>
        <v>-</v>
      </c>
      <c r="C1556" s="55" t="str">
        <f>작성용!AK1553</f>
        <v>개별종목</v>
      </c>
      <c r="D1556" s="56">
        <f>작성용!T1553</f>
        <v>45702</v>
      </c>
      <c r="E1556" s="57" t="str">
        <f>작성용!B1553</f>
        <v>KDB생명보험(수익증권)</v>
      </c>
      <c r="F1556" s="57" t="str">
        <f>작성용!C1553</f>
        <v>재평가</v>
      </c>
      <c r="G1556" s="57" t="str">
        <f>작성용!D1553</f>
        <v>신한부동산론일반사모부동산투자신탁제3호</v>
      </c>
      <c r="H1556" s="58" t="str">
        <f>작성용!E1553</f>
        <v>KBP2023120067</v>
      </c>
      <c r="I1556" s="57" t="str">
        <f>작성용!F1553</f>
        <v>B02</v>
      </c>
      <c r="J1556" s="57">
        <f>작성용!G1553</f>
        <v>0</v>
      </c>
      <c r="K1556" s="57" t="str">
        <f>작성용!H1553</f>
        <v>-</v>
      </c>
      <c r="L1556" s="57" t="str">
        <f>작성용!N1553</f>
        <v xml:space="preserve">분기 </v>
      </c>
      <c r="M1556" s="56" t="str">
        <f>작성용!U1553</f>
        <v>2025.03.31</v>
      </c>
      <c r="N1556" s="56" t="str">
        <f>작성용!V1553</f>
        <v>사전등록</v>
      </c>
      <c r="O1556" s="56" t="str">
        <f>작성용!W1553</f>
        <v>사전등록</v>
      </c>
      <c r="P1556" s="56" t="str">
        <f>작성용!X1553</f>
        <v>-</v>
      </c>
      <c r="Q1556" s="57" t="str">
        <f>작성용!AD1553</f>
        <v>대체평가3사업본부</v>
      </c>
      <c r="R1556" s="59">
        <f>작성용!AE1553</f>
        <v>0</v>
      </c>
      <c r="S1556" s="57" t="str">
        <f>작성용!AF1553</f>
        <v>대체평가3사업본부</v>
      </c>
      <c r="T1556" s="60" t="str">
        <f>작성용!AG1553</f>
        <v>이민서</v>
      </c>
      <c r="U1556" s="60" t="str">
        <f>작성용!AH1553</f>
        <v>이민서</v>
      </c>
      <c r="V1556" s="55">
        <f>작성용!AA1553</f>
        <v>202503</v>
      </c>
      <c r="W1556" s="57" t="str">
        <f>작성용!AC1553</f>
        <v>[T]기타보험기관[1본부]</v>
      </c>
      <c r="X1556" s="57" t="str">
        <f>작성용!O1553</f>
        <v xml:space="preserve">한승현 </v>
      </c>
      <c r="Y1556" s="57" t="str">
        <f>작성용!P1553</f>
        <v xml:space="preserve">02-6303-6422, shan5334@kdblife.co.kr </v>
      </c>
      <c r="Z1556" s="57" t="str">
        <f>작성용!Q1553</f>
        <v>IC2023101000</v>
      </c>
      <c r="AA1556" s="55" t="str">
        <f>작성용!AJ1553</f>
        <v>-</v>
      </c>
      <c r="AB1556" s="55">
        <f>작성용!AB1553</f>
        <v>0</v>
      </c>
    </row>
    <row r="1557" spans="1:28" s="11" customFormat="1" ht="16.5" hidden="1" customHeight="1" x14ac:dyDescent="0.3">
      <c r="A1557" s="53">
        <f>작성용!AL1554</f>
        <v>1553</v>
      </c>
      <c r="B1557" s="54" t="str">
        <f>작성용!AI1554</f>
        <v>-</v>
      </c>
      <c r="C1557" s="55" t="str">
        <f>작성용!AK1554</f>
        <v>개별종목</v>
      </c>
      <c r="D1557" s="56">
        <f>작성용!T1554</f>
        <v>45702</v>
      </c>
      <c r="E1557" s="57" t="str">
        <f>작성용!B1554</f>
        <v>KDB생명보험(수익증권)</v>
      </c>
      <c r="F1557" s="57" t="str">
        <f>작성용!C1554</f>
        <v>재평가</v>
      </c>
      <c r="G1557" s="57" t="str">
        <f>작성용!D1554</f>
        <v>삼성SRA글로벌코어오피스전문투자형사모부동산투자신탁제2호1종</v>
      </c>
      <c r="H1557" s="58" t="str">
        <f>작성용!E1554</f>
        <v>KBP2024060001</v>
      </c>
      <c r="I1557" s="57" t="str">
        <f>작성용!F1554</f>
        <v>B02</v>
      </c>
      <c r="J1557" s="57">
        <f>작성용!G1554</f>
        <v>0</v>
      </c>
      <c r="K1557" s="57" t="str">
        <f>작성용!H1554</f>
        <v>-</v>
      </c>
      <c r="L1557" s="57" t="str">
        <f>작성용!N1554</f>
        <v xml:space="preserve">분기 </v>
      </c>
      <c r="M1557" s="56" t="str">
        <f>작성용!U1554</f>
        <v>2025.03.31</v>
      </c>
      <c r="N1557" s="56" t="str">
        <f>작성용!V1554</f>
        <v>사전등록</v>
      </c>
      <c r="O1557" s="56" t="str">
        <f>작성용!W1554</f>
        <v>사전등록</v>
      </c>
      <c r="P1557" s="56" t="str">
        <f>작성용!X1554</f>
        <v>-</v>
      </c>
      <c r="Q1557" s="57" t="str">
        <f>작성용!AD1554</f>
        <v>대체평가3사업본부</v>
      </c>
      <c r="R1557" s="59">
        <f>작성용!AE1554</f>
        <v>0</v>
      </c>
      <c r="S1557" s="57" t="str">
        <f>작성용!AF1554</f>
        <v>대체평가3사업본부</v>
      </c>
      <c r="T1557" s="60" t="str">
        <f>작성용!AG1554</f>
        <v>이민서</v>
      </c>
      <c r="U1557" s="60" t="str">
        <f>작성용!AH1554</f>
        <v>이민서</v>
      </c>
      <c r="V1557" s="55">
        <f>작성용!AA1554</f>
        <v>202503</v>
      </c>
      <c r="W1557" s="57" t="str">
        <f>작성용!AC1554</f>
        <v>[T]기타보험기관[1본부]</v>
      </c>
      <c r="X1557" s="57" t="str">
        <f>작성용!O1554</f>
        <v xml:space="preserve">한승현 </v>
      </c>
      <c r="Y1557" s="57" t="str">
        <f>작성용!P1554</f>
        <v xml:space="preserve">02-6303-6422, shan5334@kdblife.co.kr </v>
      </c>
      <c r="Z1557" s="57" t="str">
        <f>작성용!Q1554</f>
        <v>IC2024040400</v>
      </c>
      <c r="AA1557" s="55" t="str">
        <f>작성용!AJ1554</f>
        <v>-</v>
      </c>
      <c r="AB1557" s="55">
        <f>작성용!AB1554</f>
        <v>0</v>
      </c>
    </row>
    <row r="1558" spans="1:28" s="11" customFormat="1" ht="16.5" hidden="1" customHeight="1" x14ac:dyDescent="0.3">
      <c r="A1558" s="53">
        <f>작성용!AL1555</f>
        <v>1554</v>
      </c>
      <c r="B1558" s="54" t="str">
        <f>작성용!AI1555</f>
        <v>-</v>
      </c>
      <c r="C1558" s="55" t="str">
        <f>작성용!AK1555</f>
        <v>개별종목</v>
      </c>
      <c r="D1558" s="56">
        <f>작성용!T1555</f>
        <v>45702</v>
      </c>
      <c r="E1558" s="57" t="str">
        <f>작성용!B1555</f>
        <v>KDB생명보험(수익증권)</v>
      </c>
      <c r="F1558" s="57" t="str">
        <f>작성용!C1555</f>
        <v>신규</v>
      </c>
      <c r="G1558" s="57" t="str">
        <f>작성용!D1555</f>
        <v>신한AIM부동산전문투자형사모투자신탁제5호2종</v>
      </c>
      <c r="H1558" s="58" t="str">
        <f>작성용!E1555</f>
        <v>KBP2024060051</v>
      </c>
      <c r="I1558" s="57" t="str">
        <f>작성용!F1555</f>
        <v>B02</v>
      </c>
      <c r="J1558" s="57">
        <f>작성용!G1555</f>
        <v>0</v>
      </c>
      <c r="K1558" s="57" t="str">
        <f>작성용!H1555</f>
        <v>-</v>
      </c>
      <c r="L1558" s="57" t="str">
        <f>작성용!N1555</f>
        <v xml:space="preserve">분기 </v>
      </c>
      <c r="M1558" s="56" t="str">
        <f>작성용!U1555</f>
        <v>2025.03.31</v>
      </c>
      <c r="N1558" s="56" t="str">
        <f>작성용!V1555</f>
        <v>사전등록</v>
      </c>
      <c r="O1558" s="56" t="str">
        <f>작성용!W1555</f>
        <v>사전등록</v>
      </c>
      <c r="P1558" s="56" t="str">
        <f>작성용!X1555</f>
        <v>-</v>
      </c>
      <c r="Q1558" s="57" t="str">
        <f>작성용!AD1555</f>
        <v>대체평가3사업본부</v>
      </c>
      <c r="R1558" s="59">
        <f>작성용!AE1555</f>
        <v>0</v>
      </c>
      <c r="S1558" s="57" t="str">
        <f>작성용!AF1555</f>
        <v>대체평가3사업본부</v>
      </c>
      <c r="T1558" s="60" t="str">
        <f>작성용!AG1555</f>
        <v>이민서</v>
      </c>
      <c r="U1558" s="60" t="str">
        <f>작성용!AH1555</f>
        <v>이민서</v>
      </c>
      <c r="V1558" s="55">
        <f>작성용!AA1555</f>
        <v>202503</v>
      </c>
      <c r="W1558" s="57" t="str">
        <f>작성용!AC1555</f>
        <v>[T]기타보험기관[1본부]</v>
      </c>
      <c r="X1558" s="57" t="str">
        <f>작성용!O1555</f>
        <v xml:space="preserve">한승현 </v>
      </c>
      <c r="Y1558" s="57" t="str">
        <f>작성용!P1555</f>
        <v xml:space="preserve">02-6303-6422, shan5334@kdblife.co.kr </v>
      </c>
      <c r="Z1558" s="57" t="str">
        <f>작성용!Q1555</f>
        <v>IC2024040400</v>
      </c>
      <c r="AA1558" s="55" t="str">
        <f>작성용!AJ1555</f>
        <v>-</v>
      </c>
      <c r="AB1558" s="55">
        <f>작성용!AB1555</f>
        <v>0</v>
      </c>
    </row>
    <row r="1559" spans="1:28" s="11" customFormat="1" ht="16.5" hidden="1" customHeight="1" x14ac:dyDescent="0.3">
      <c r="A1559" s="53">
        <f>작성용!AL1556</f>
        <v>1555</v>
      </c>
      <c r="B1559" s="54" t="str">
        <f>작성용!AI1556</f>
        <v>-</v>
      </c>
      <c r="C1559" s="55" t="str">
        <f>작성용!AK1556</f>
        <v>개별종목</v>
      </c>
      <c r="D1559" s="56">
        <f>작성용!T1556</f>
        <v>45702</v>
      </c>
      <c r="E1559" s="57" t="str">
        <f>작성용!B1556</f>
        <v>MG손해보험(수익증권)</v>
      </c>
      <c r="F1559" s="57" t="str">
        <f>작성용!C1556</f>
        <v>재평가</v>
      </c>
      <c r="G1559" s="57" t="str">
        <f>작성용!D1556</f>
        <v>보고북미크레딧전문투자형사모특별자산투자신탁7호</v>
      </c>
      <c r="H1559" s="58" t="str">
        <f>작성용!E1556</f>
        <v>KBP2019090084</v>
      </c>
      <c r="I1559" s="57" t="str">
        <f>작성용!F1556</f>
        <v>B02</v>
      </c>
      <c r="J1559" s="57">
        <f>작성용!G1556</f>
        <v>0</v>
      </c>
      <c r="K1559" s="57" t="str">
        <f>작성용!H1556</f>
        <v>-</v>
      </c>
      <c r="L1559" s="57" t="str">
        <f>작성용!N1556</f>
        <v>분기</v>
      </c>
      <c r="M1559" s="56" t="str">
        <f>작성용!U1556</f>
        <v>2025.03.31</v>
      </c>
      <c r="N1559" s="56" t="str">
        <f>작성용!V1556</f>
        <v>사전등록</v>
      </c>
      <c r="O1559" s="56" t="str">
        <f>작성용!W1556</f>
        <v>사전등록</v>
      </c>
      <c r="P1559" s="56" t="str">
        <f>작성용!X1556</f>
        <v>-</v>
      </c>
      <c r="Q1559" s="57" t="str">
        <f>작성용!AD1556</f>
        <v>대체평가3사업본부</v>
      </c>
      <c r="R1559" s="59">
        <f>작성용!AE1556</f>
        <v>0</v>
      </c>
      <c r="S1559" s="57" t="str">
        <f>작성용!AF1556</f>
        <v>정창수</v>
      </c>
      <c r="T1559" s="60" t="str">
        <f>작성용!AG1556</f>
        <v>이민서</v>
      </c>
      <c r="U1559" s="60" t="str">
        <f>작성용!AH1556</f>
        <v>이민서</v>
      </c>
      <c r="V1559" s="55">
        <f>작성용!AA1556</f>
        <v>202503</v>
      </c>
      <c r="W1559" s="57" t="str">
        <f>작성용!AC1556</f>
        <v>[T]기타보험기관[1본부]</v>
      </c>
      <c r="X1559" s="57" t="str">
        <f>작성용!O1556</f>
        <v>자산운용기획파트홍은정대리</v>
      </c>
      <c r="Y1559" s="57" t="str">
        <f>작성용!P1556</f>
        <v>02-3788-2166</v>
      </c>
      <c r="Z1559" s="57" t="str">
        <f>작성용!Q1556</f>
        <v>ejhong@magenins.com</v>
      </c>
      <c r="AA1559" s="55" t="str">
        <f>작성용!AJ1556</f>
        <v>-</v>
      </c>
      <c r="AB1559" s="55">
        <f>작성용!AB1556</f>
        <v>0</v>
      </c>
    </row>
    <row r="1560" spans="1:28" s="11" customFormat="1" ht="16.5" hidden="1" customHeight="1" x14ac:dyDescent="0.3">
      <c r="A1560" s="53">
        <f>작성용!AL1557</f>
        <v>1556</v>
      </c>
      <c r="B1560" s="54" t="str">
        <f>작성용!AI1557</f>
        <v>-</v>
      </c>
      <c r="C1560" s="55" t="str">
        <f>작성용!AK1557</f>
        <v>개별종목</v>
      </c>
      <c r="D1560" s="56">
        <f>작성용!T1557</f>
        <v>45702</v>
      </c>
      <c r="E1560" s="57" t="str">
        <f>작성용!B1557</f>
        <v>MG손해보험(수익증권)</v>
      </c>
      <c r="F1560" s="57" t="str">
        <f>작성용!C1557</f>
        <v>재평가</v>
      </c>
      <c r="G1560" s="57" t="str">
        <f>작성용!D1557</f>
        <v>NH-AMUNDI전문투자형사모부동산투자신탁7호</v>
      </c>
      <c r="H1560" s="58" t="str">
        <f>작성용!E1557</f>
        <v>KBP2019090086</v>
      </c>
      <c r="I1560" s="57" t="str">
        <f>작성용!F1557</f>
        <v>B02</v>
      </c>
      <c r="J1560" s="57">
        <f>작성용!G1557</f>
        <v>0</v>
      </c>
      <c r="K1560" s="57" t="str">
        <f>작성용!H1557</f>
        <v>-</v>
      </c>
      <c r="L1560" s="57" t="str">
        <f>작성용!N1557</f>
        <v>분기</v>
      </c>
      <c r="M1560" s="56" t="str">
        <f>작성용!U1557</f>
        <v>2025.03.31</v>
      </c>
      <c r="N1560" s="56" t="str">
        <f>작성용!V1557</f>
        <v>사전등록</v>
      </c>
      <c r="O1560" s="56" t="str">
        <f>작성용!W1557</f>
        <v>사전등록</v>
      </c>
      <c r="P1560" s="56" t="str">
        <f>작성용!X1557</f>
        <v>-</v>
      </c>
      <c r="Q1560" s="57" t="str">
        <f>작성용!AD1557</f>
        <v>대체평가3사업본부</v>
      </c>
      <c r="R1560" s="59">
        <f>작성용!AE1557</f>
        <v>0</v>
      </c>
      <c r="S1560" s="57" t="str">
        <f>작성용!AF1557</f>
        <v>이소연</v>
      </c>
      <c r="T1560" s="60" t="str">
        <f>작성용!AG1557</f>
        <v>이민서</v>
      </c>
      <c r="U1560" s="60" t="str">
        <f>작성용!AH1557</f>
        <v>이민서</v>
      </c>
      <c r="V1560" s="55">
        <f>작성용!AA1557</f>
        <v>202503</v>
      </c>
      <c r="W1560" s="57" t="str">
        <f>작성용!AC1557</f>
        <v>[T]기타보험기관[1본부]</v>
      </c>
      <c r="X1560" s="57" t="str">
        <f>작성용!O1557</f>
        <v>자산운용기획파트홍은정대리</v>
      </c>
      <c r="Y1560" s="57" t="str">
        <f>작성용!P1557</f>
        <v>02-3788-2166</v>
      </c>
      <c r="Z1560" s="57" t="str">
        <f>작성용!Q1557</f>
        <v>ejhong@magenins.com</v>
      </c>
      <c r="AA1560" s="55" t="str">
        <f>작성용!AJ1557</f>
        <v>-</v>
      </c>
      <c r="AB1560" s="55">
        <f>작성용!AB1557</f>
        <v>0</v>
      </c>
    </row>
    <row r="1561" spans="1:28" s="11" customFormat="1" ht="16.5" hidden="1" customHeight="1" x14ac:dyDescent="0.3">
      <c r="A1561" s="53">
        <f>작성용!AL1558</f>
        <v>1557</v>
      </c>
      <c r="B1561" s="54" t="str">
        <f>작성용!AI1558</f>
        <v>-</v>
      </c>
      <c r="C1561" s="55" t="str">
        <f>작성용!AK1558</f>
        <v>개별종목</v>
      </c>
      <c r="D1561" s="56">
        <f>작성용!T1558</f>
        <v>45702</v>
      </c>
      <c r="E1561" s="57" t="str">
        <f>작성용!B1558</f>
        <v>MG손해보험(수익증권)</v>
      </c>
      <c r="F1561" s="57" t="str">
        <f>작성용!C1558</f>
        <v>재평가</v>
      </c>
      <c r="G1561" s="57" t="str">
        <f>작성용!D1558</f>
        <v>NH-Amundi항공기전문투자형사모투자신탁2호</v>
      </c>
      <c r="H1561" s="58" t="str">
        <f>작성용!E1558</f>
        <v>KBP2020120273</v>
      </c>
      <c r="I1561" s="57" t="str">
        <f>작성용!F1558</f>
        <v>B02</v>
      </c>
      <c r="J1561" s="57">
        <f>작성용!G1558</f>
        <v>0</v>
      </c>
      <c r="K1561" s="57" t="str">
        <f>작성용!H1558</f>
        <v>-</v>
      </c>
      <c r="L1561" s="57" t="str">
        <f>작성용!N1558</f>
        <v>분기</v>
      </c>
      <c r="M1561" s="56" t="str">
        <f>작성용!U1558</f>
        <v>2025.03.31</v>
      </c>
      <c r="N1561" s="56" t="str">
        <f>작성용!V1558</f>
        <v>사전등록</v>
      </c>
      <c r="O1561" s="56" t="str">
        <f>작성용!W1558</f>
        <v>사전등록</v>
      </c>
      <c r="P1561" s="56" t="str">
        <f>작성용!X1558</f>
        <v>-</v>
      </c>
      <c r="Q1561" s="57" t="str">
        <f>작성용!AD1558</f>
        <v>대체평가3사업본부</v>
      </c>
      <c r="R1561" s="59">
        <f>작성용!AE1558</f>
        <v>0</v>
      </c>
      <c r="S1561" s="57" t="str">
        <f>작성용!AF1558</f>
        <v>이지영</v>
      </c>
      <c r="T1561" s="60" t="str">
        <f>작성용!AG1558</f>
        <v>이민서</v>
      </c>
      <c r="U1561" s="60" t="str">
        <f>작성용!AH1558</f>
        <v>이민서</v>
      </c>
      <c r="V1561" s="55">
        <f>작성용!AA1558</f>
        <v>202503</v>
      </c>
      <c r="W1561" s="57" t="str">
        <f>작성용!AC1558</f>
        <v>[T]기타보험기관[1본부]</v>
      </c>
      <c r="X1561" s="57" t="str">
        <f>작성용!O1558</f>
        <v>자산운용기획파트홍은정대리</v>
      </c>
      <c r="Y1561" s="57" t="str">
        <f>작성용!P1558</f>
        <v>02-3788-2166</v>
      </c>
      <c r="Z1561" s="57" t="str">
        <f>작성용!Q1558</f>
        <v>ejhong@magenins.com</v>
      </c>
      <c r="AA1561" s="55" t="str">
        <f>작성용!AJ1558</f>
        <v>-</v>
      </c>
      <c r="AB1561" s="55">
        <f>작성용!AB1558</f>
        <v>0</v>
      </c>
    </row>
    <row r="1562" spans="1:28" s="11" customFormat="1" ht="16.5" hidden="1" customHeight="1" x14ac:dyDescent="0.3">
      <c r="A1562" s="53">
        <f>작성용!AL1559</f>
        <v>1558</v>
      </c>
      <c r="B1562" s="54" t="str">
        <f>작성용!AI1559</f>
        <v>-</v>
      </c>
      <c r="C1562" s="55" t="str">
        <f>작성용!AK1559</f>
        <v>개별종목</v>
      </c>
      <c r="D1562" s="56">
        <f>작성용!T1559</f>
        <v>45702</v>
      </c>
      <c r="E1562" s="57" t="str">
        <f>작성용!B1559</f>
        <v>MG손해보험(수익증권)</v>
      </c>
      <c r="F1562" s="57" t="str">
        <f>작성용!C1559</f>
        <v>재평가</v>
      </c>
      <c r="G1562" s="57" t="str">
        <f>작성용!D1559</f>
        <v>WWG글로벌전문투자형사모부동산투자신탁1호3종</v>
      </c>
      <c r="H1562" s="58" t="str">
        <f>작성용!E1559</f>
        <v>KBP2020120288</v>
      </c>
      <c r="I1562" s="57" t="str">
        <f>작성용!F1559</f>
        <v>B02</v>
      </c>
      <c r="J1562" s="57">
        <f>작성용!G1559</f>
        <v>0</v>
      </c>
      <c r="K1562" s="57" t="str">
        <f>작성용!H1559</f>
        <v>-</v>
      </c>
      <c r="L1562" s="57" t="str">
        <f>작성용!N1559</f>
        <v>분기</v>
      </c>
      <c r="M1562" s="56" t="str">
        <f>작성용!U1559</f>
        <v>2025.03.31</v>
      </c>
      <c r="N1562" s="56" t="str">
        <f>작성용!V1559</f>
        <v>사전등록</v>
      </c>
      <c r="O1562" s="56" t="str">
        <f>작성용!W1559</f>
        <v>사전등록</v>
      </c>
      <c r="P1562" s="56" t="str">
        <f>작성용!X1559</f>
        <v>-</v>
      </c>
      <c r="Q1562" s="57" t="str">
        <f>작성용!AD1559</f>
        <v>대체평가3사업본부</v>
      </c>
      <c r="R1562" s="59">
        <f>작성용!AE1559</f>
        <v>0</v>
      </c>
      <c r="S1562" s="57" t="str">
        <f>작성용!AF1559</f>
        <v>정민지</v>
      </c>
      <c r="T1562" s="60" t="str">
        <f>작성용!AG1559</f>
        <v>이민서</v>
      </c>
      <c r="U1562" s="60" t="str">
        <f>작성용!AH1559</f>
        <v>이민서</v>
      </c>
      <c r="V1562" s="55">
        <f>작성용!AA1559</f>
        <v>202503</v>
      </c>
      <c r="W1562" s="57" t="str">
        <f>작성용!AC1559</f>
        <v>[T]기타보험기관[1본부]</v>
      </c>
      <c r="X1562" s="57" t="str">
        <f>작성용!O1559</f>
        <v>자산운용기획파트홍은정대리</v>
      </c>
      <c r="Y1562" s="57" t="str">
        <f>작성용!P1559</f>
        <v>02-3788-2166</v>
      </c>
      <c r="Z1562" s="57" t="str">
        <f>작성용!Q1559</f>
        <v>ejhong@magenins.com</v>
      </c>
      <c r="AA1562" s="55" t="str">
        <f>작성용!AJ1559</f>
        <v>-</v>
      </c>
      <c r="AB1562" s="55">
        <f>작성용!AB1559</f>
        <v>0</v>
      </c>
    </row>
    <row r="1563" spans="1:28" s="11" customFormat="1" ht="16.5" hidden="1" customHeight="1" x14ac:dyDescent="0.3">
      <c r="A1563" s="53">
        <f>작성용!AL1560</f>
        <v>1559</v>
      </c>
      <c r="B1563" s="54" t="str">
        <f>작성용!AI1560</f>
        <v>-</v>
      </c>
      <c r="C1563" s="55" t="str">
        <f>작성용!AK1560</f>
        <v>개별종목</v>
      </c>
      <c r="D1563" s="56">
        <f>작성용!T1560</f>
        <v>45702</v>
      </c>
      <c r="E1563" s="57" t="str">
        <f>작성용!B1560</f>
        <v>MG손해보험(수익증권)</v>
      </c>
      <c r="F1563" s="57" t="str">
        <f>작성용!C1560</f>
        <v>재평가</v>
      </c>
      <c r="G1563" s="57" t="str">
        <f>작성용!D1560</f>
        <v>현대AVIATION전문투자형사모투자신탁14-2호</v>
      </c>
      <c r="H1563" s="58" t="str">
        <f>작성용!E1560</f>
        <v>KBP2019090088</v>
      </c>
      <c r="I1563" s="57" t="str">
        <f>작성용!F1560</f>
        <v>B02</v>
      </c>
      <c r="J1563" s="57">
        <f>작성용!G1560</f>
        <v>0</v>
      </c>
      <c r="K1563" s="57" t="str">
        <f>작성용!H1560</f>
        <v>-</v>
      </c>
      <c r="L1563" s="57" t="str">
        <f>작성용!N1560</f>
        <v>분기</v>
      </c>
      <c r="M1563" s="56" t="str">
        <f>작성용!U1560</f>
        <v>2025.03.31</v>
      </c>
      <c r="N1563" s="56" t="str">
        <f>작성용!V1560</f>
        <v>사전등록</v>
      </c>
      <c r="O1563" s="56" t="str">
        <f>작성용!W1560</f>
        <v>사전등록</v>
      </c>
      <c r="P1563" s="56" t="str">
        <f>작성용!X1560</f>
        <v>-</v>
      </c>
      <c r="Q1563" s="57" t="str">
        <f>작성용!AD1560</f>
        <v>대체평가3사업본부</v>
      </c>
      <c r="R1563" s="59">
        <f>작성용!AE1560</f>
        <v>0</v>
      </c>
      <c r="S1563" s="57" t="str">
        <f>작성용!AF1560</f>
        <v>박태호</v>
      </c>
      <c r="T1563" s="60" t="str">
        <f>작성용!AG1560</f>
        <v>이민서</v>
      </c>
      <c r="U1563" s="60" t="str">
        <f>작성용!AH1560</f>
        <v>이민서</v>
      </c>
      <c r="V1563" s="55">
        <f>작성용!AA1560</f>
        <v>202503</v>
      </c>
      <c r="W1563" s="57" t="str">
        <f>작성용!AC1560</f>
        <v>[T]기타보험기관[1본부]</v>
      </c>
      <c r="X1563" s="57" t="str">
        <f>작성용!O1560</f>
        <v>자산운용기획파트홍은정대리</v>
      </c>
      <c r="Y1563" s="57" t="str">
        <f>작성용!P1560</f>
        <v>02-3788-2166</v>
      </c>
      <c r="Z1563" s="57" t="str">
        <f>작성용!Q1560</f>
        <v>ejhong@magenins.com</v>
      </c>
      <c r="AA1563" s="55" t="str">
        <f>작성용!AJ1560</f>
        <v>-</v>
      </c>
      <c r="AB1563" s="55">
        <f>작성용!AB1560</f>
        <v>0</v>
      </c>
    </row>
    <row r="1564" spans="1:28" s="11" customFormat="1" ht="16.5" hidden="1" customHeight="1" x14ac:dyDescent="0.3">
      <c r="A1564" s="53">
        <f>작성용!AL1561</f>
        <v>1560</v>
      </c>
      <c r="B1564" s="54" t="str">
        <f>작성용!AI1561</f>
        <v>-</v>
      </c>
      <c r="C1564" s="55" t="str">
        <f>작성용!AK1561</f>
        <v>개별종목</v>
      </c>
      <c r="D1564" s="56">
        <f>작성용!T1561</f>
        <v>45702</v>
      </c>
      <c r="E1564" s="57" t="str">
        <f>작성용!B1561</f>
        <v>MG손해보험(수익증권)</v>
      </c>
      <c r="F1564" s="57" t="str">
        <f>작성용!C1561</f>
        <v>재평가</v>
      </c>
      <c r="G1564" s="57" t="str">
        <f>작성용!D1561</f>
        <v>제이알전문투자사모부동산투자신탁1호1종</v>
      </c>
      <c r="H1564" s="58" t="str">
        <f>작성용!E1561</f>
        <v>KBP2020120258</v>
      </c>
      <c r="I1564" s="57" t="str">
        <f>작성용!F1561</f>
        <v>B02</v>
      </c>
      <c r="J1564" s="57">
        <f>작성용!G1561</f>
        <v>0</v>
      </c>
      <c r="K1564" s="57" t="str">
        <f>작성용!H1561</f>
        <v>-</v>
      </c>
      <c r="L1564" s="57" t="str">
        <f>작성용!N1561</f>
        <v>분기</v>
      </c>
      <c r="M1564" s="56" t="str">
        <f>작성용!U1561</f>
        <v>2025.03.31</v>
      </c>
      <c r="N1564" s="56" t="str">
        <f>작성용!V1561</f>
        <v>사전등록</v>
      </c>
      <c r="O1564" s="56" t="str">
        <f>작성용!W1561</f>
        <v>사전등록</v>
      </c>
      <c r="P1564" s="56" t="str">
        <f>작성용!X1561</f>
        <v>-</v>
      </c>
      <c r="Q1564" s="57" t="str">
        <f>작성용!AD1561</f>
        <v>대체평가3사업본부</v>
      </c>
      <c r="R1564" s="59">
        <f>작성용!AE1561</f>
        <v>0</v>
      </c>
      <c r="S1564" s="57" t="str">
        <f>작성용!AF1561</f>
        <v>김은지</v>
      </c>
      <c r="T1564" s="60" t="str">
        <f>작성용!AG1561</f>
        <v>이민서</v>
      </c>
      <c r="U1564" s="60" t="str">
        <f>작성용!AH1561</f>
        <v>이민서</v>
      </c>
      <c r="V1564" s="55">
        <f>작성용!AA1561</f>
        <v>202503</v>
      </c>
      <c r="W1564" s="57" t="str">
        <f>작성용!AC1561</f>
        <v>[T]기타보험기관[1본부]</v>
      </c>
      <c r="X1564" s="57" t="str">
        <f>작성용!O1561</f>
        <v>자산운용기획파트홍은정대리</v>
      </c>
      <c r="Y1564" s="57" t="str">
        <f>작성용!P1561</f>
        <v>02-3788-2166</v>
      </c>
      <c r="Z1564" s="57" t="str">
        <f>작성용!Q1561</f>
        <v>ejhong@magenins.com</v>
      </c>
      <c r="AA1564" s="55" t="str">
        <f>작성용!AJ1561</f>
        <v>-</v>
      </c>
      <c r="AB1564" s="55">
        <f>작성용!AB1561</f>
        <v>0</v>
      </c>
    </row>
    <row r="1565" spans="1:28" s="11" customFormat="1" ht="16.5" hidden="1" customHeight="1" x14ac:dyDescent="0.3">
      <c r="A1565" s="53">
        <f>작성용!AL1562</f>
        <v>1561</v>
      </c>
      <c r="B1565" s="54" t="str">
        <f>작성용!AI1562</f>
        <v>-</v>
      </c>
      <c r="C1565" s="55" t="str">
        <f>작성용!AK1562</f>
        <v>개별종목</v>
      </c>
      <c r="D1565" s="56">
        <f>작성용!T1562</f>
        <v>45702</v>
      </c>
      <c r="E1565" s="57" t="str">
        <f>작성용!B1562</f>
        <v>MG손해보험(수익증권)</v>
      </c>
      <c r="F1565" s="57" t="str">
        <f>작성용!C1562</f>
        <v>재평가</v>
      </c>
      <c r="G1565" s="57" t="str">
        <f>작성용!D1562</f>
        <v>한화글로벌인프라전문투자형사모특별자산투자신탁10호</v>
      </c>
      <c r="H1565" s="58" t="str">
        <f>작성용!E1562</f>
        <v>KBP2018090010</v>
      </c>
      <c r="I1565" s="57" t="str">
        <f>작성용!F1562</f>
        <v>B02</v>
      </c>
      <c r="J1565" s="57">
        <f>작성용!G1562</f>
        <v>0</v>
      </c>
      <c r="K1565" s="57" t="str">
        <f>작성용!H1562</f>
        <v>-</v>
      </c>
      <c r="L1565" s="57" t="str">
        <f>작성용!N1562</f>
        <v>분기</v>
      </c>
      <c r="M1565" s="56" t="str">
        <f>작성용!U1562</f>
        <v>2025.03.31</v>
      </c>
      <c r="N1565" s="56" t="str">
        <f>작성용!V1562</f>
        <v>사전등록</v>
      </c>
      <c r="O1565" s="56" t="str">
        <f>작성용!W1562</f>
        <v>사전등록</v>
      </c>
      <c r="P1565" s="56" t="str">
        <f>작성용!X1562</f>
        <v>-</v>
      </c>
      <c r="Q1565" s="57" t="str">
        <f>작성용!AD1562</f>
        <v>대체평가3사업본부</v>
      </c>
      <c r="R1565" s="59">
        <f>작성용!AE1562</f>
        <v>0</v>
      </c>
      <c r="S1565" s="57" t="str">
        <f>작성용!AF1562</f>
        <v>유수연</v>
      </c>
      <c r="T1565" s="60" t="str">
        <f>작성용!AG1562</f>
        <v>이민서</v>
      </c>
      <c r="U1565" s="60" t="str">
        <f>작성용!AH1562</f>
        <v>이민서</v>
      </c>
      <c r="V1565" s="55">
        <f>작성용!AA1562</f>
        <v>202503</v>
      </c>
      <c r="W1565" s="57" t="str">
        <f>작성용!AC1562</f>
        <v>[T]기타보험기관[1본부]</v>
      </c>
      <c r="X1565" s="57" t="str">
        <f>작성용!O1562</f>
        <v>자산운용기획파트홍은정대리</v>
      </c>
      <c r="Y1565" s="57" t="str">
        <f>작성용!P1562</f>
        <v>02-3788-2166</v>
      </c>
      <c r="Z1565" s="57" t="str">
        <f>작성용!Q1562</f>
        <v>ejhong@magenins.com</v>
      </c>
      <c r="AA1565" s="55" t="str">
        <f>작성용!AJ1562</f>
        <v>-</v>
      </c>
      <c r="AB1565" s="55">
        <f>작성용!AB1562</f>
        <v>0</v>
      </c>
    </row>
    <row r="1566" spans="1:28" s="11" customFormat="1" ht="16.5" hidden="1" customHeight="1" x14ac:dyDescent="0.3">
      <c r="A1566" s="53">
        <f>작성용!AL1563</f>
        <v>1562</v>
      </c>
      <c r="B1566" s="54" t="str">
        <f>작성용!AI1563</f>
        <v>-</v>
      </c>
      <c r="C1566" s="55" t="str">
        <f>작성용!AK1563</f>
        <v>개별종목</v>
      </c>
      <c r="D1566" s="56">
        <f>작성용!T1563</f>
        <v>45702</v>
      </c>
      <c r="E1566" s="57" t="str">
        <f>작성용!B1563</f>
        <v>MG손해보험(수익증권)</v>
      </c>
      <c r="F1566" s="57" t="str">
        <f>작성용!C1563</f>
        <v>재평가</v>
      </c>
      <c r="G1566" s="57" t="str">
        <f>작성용!D1563</f>
        <v>키움피카전문투자형사모투자신탁</v>
      </c>
      <c r="H1566" s="58" t="str">
        <f>작성용!E1563</f>
        <v>KBP2019090091</v>
      </c>
      <c r="I1566" s="57" t="str">
        <f>작성용!F1563</f>
        <v>B02</v>
      </c>
      <c r="J1566" s="57">
        <f>작성용!G1563</f>
        <v>0</v>
      </c>
      <c r="K1566" s="57" t="str">
        <f>작성용!H1563</f>
        <v>-</v>
      </c>
      <c r="L1566" s="57" t="str">
        <f>작성용!N1563</f>
        <v>분기</v>
      </c>
      <c r="M1566" s="56" t="str">
        <f>작성용!U1563</f>
        <v>2025.03.31</v>
      </c>
      <c r="N1566" s="56" t="str">
        <f>작성용!V1563</f>
        <v>사전등록</v>
      </c>
      <c r="O1566" s="56" t="str">
        <f>작성용!W1563</f>
        <v>사전등록</v>
      </c>
      <c r="P1566" s="56" t="str">
        <f>작성용!X1563</f>
        <v>-</v>
      </c>
      <c r="Q1566" s="57" t="str">
        <f>작성용!AD1563</f>
        <v>대체평가3사업본부</v>
      </c>
      <c r="R1566" s="59">
        <f>작성용!AE1563</f>
        <v>0</v>
      </c>
      <c r="S1566" s="57" t="str">
        <f>작성용!AF1563</f>
        <v>이지영</v>
      </c>
      <c r="T1566" s="60" t="str">
        <f>작성용!AG1563</f>
        <v>이민서</v>
      </c>
      <c r="U1566" s="60" t="str">
        <f>작성용!AH1563</f>
        <v>이민서</v>
      </c>
      <c r="V1566" s="55">
        <f>작성용!AA1563</f>
        <v>202503</v>
      </c>
      <c r="W1566" s="57" t="str">
        <f>작성용!AC1563</f>
        <v>[T]기타보험기관[1본부]</v>
      </c>
      <c r="X1566" s="57" t="str">
        <f>작성용!O1563</f>
        <v>자산운용기획파트홍은정대리</v>
      </c>
      <c r="Y1566" s="57" t="str">
        <f>작성용!P1563</f>
        <v>02-3788-2166</v>
      </c>
      <c r="Z1566" s="57" t="str">
        <f>작성용!Q1563</f>
        <v>ejhong@magenins.com</v>
      </c>
      <c r="AA1566" s="55" t="str">
        <f>작성용!AJ1563</f>
        <v>-</v>
      </c>
      <c r="AB1566" s="55">
        <f>작성용!AB1563</f>
        <v>0</v>
      </c>
    </row>
    <row r="1567" spans="1:28" s="11" customFormat="1" ht="16.5" hidden="1" customHeight="1" x14ac:dyDescent="0.3">
      <c r="A1567" s="53">
        <f>작성용!AL1564</f>
        <v>1563</v>
      </c>
      <c r="B1567" s="54" t="str">
        <f>작성용!AI1564</f>
        <v>-</v>
      </c>
      <c r="C1567" s="55" t="str">
        <f>작성용!AK1564</f>
        <v>개별종목</v>
      </c>
      <c r="D1567" s="56">
        <f>작성용!T1564</f>
        <v>45702</v>
      </c>
      <c r="E1567" s="57" t="str">
        <f>작성용!B1564</f>
        <v>MG손해보험(수익증권)</v>
      </c>
      <c r="F1567" s="57" t="str">
        <f>작성용!C1564</f>
        <v>재평가</v>
      </c>
      <c r="G1567" s="57" t="str">
        <f>작성용!D1564</f>
        <v>신한AIM재간접전문투자형사모투자신탁제1호</v>
      </c>
      <c r="H1567" s="58" t="str">
        <f>작성용!E1564</f>
        <v>KBP2019090092</v>
      </c>
      <c r="I1567" s="57" t="str">
        <f>작성용!F1564</f>
        <v>B02</v>
      </c>
      <c r="J1567" s="57">
        <f>작성용!G1564</f>
        <v>0</v>
      </c>
      <c r="K1567" s="57" t="str">
        <f>작성용!H1564</f>
        <v>-</v>
      </c>
      <c r="L1567" s="57" t="str">
        <f>작성용!N1564</f>
        <v>분기</v>
      </c>
      <c r="M1567" s="56" t="str">
        <f>작성용!U1564</f>
        <v>2025.03.31</v>
      </c>
      <c r="N1567" s="56" t="str">
        <f>작성용!V1564</f>
        <v>사전등록</v>
      </c>
      <c r="O1567" s="56" t="str">
        <f>작성용!W1564</f>
        <v>사전등록</v>
      </c>
      <c r="P1567" s="56" t="str">
        <f>작성용!X1564</f>
        <v>-</v>
      </c>
      <c r="Q1567" s="57" t="str">
        <f>작성용!AD1564</f>
        <v>대체평가3사업본부</v>
      </c>
      <c r="R1567" s="59">
        <f>작성용!AE1564</f>
        <v>0</v>
      </c>
      <c r="S1567" s="57" t="str">
        <f>작성용!AF1564</f>
        <v>지백연</v>
      </c>
      <c r="T1567" s="60" t="str">
        <f>작성용!AG1564</f>
        <v>이민서</v>
      </c>
      <c r="U1567" s="60" t="str">
        <f>작성용!AH1564</f>
        <v>이민서</v>
      </c>
      <c r="V1567" s="55">
        <f>작성용!AA1564</f>
        <v>202503</v>
      </c>
      <c r="W1567" s="57" t="str">
        <f>작성용!AC1564</f>
        <v>[T]기타보험기관[1본부]</v>
      </c>
      <c r="X1567" s="57" t="str">
        <f>작성용!O1564</f>
        <v>자산운용기획파트홍은정대리</v>
      </c>
      <c r="Y1567" s="57" t="str">
        <f>작성용!P1564</f>
        <v>02-3788-2166</v>
      </c>
      <c r="Z1567" s="57" t="str">
        <f>작성용!Q1564</f>
        <v>ejhong@magenins.com</v>
      </c>
      <c r="AA1567" s="55" t="str">
        <f>작성용!AJ1564</f>
        <v>-</v>
      </c>
      <c r="AB1567" s="55">
        <f>작성용!AB1564</f>
        <v>0</v>
      </c>
    </row>
    <row r="1568" spans="1:28" s="11" customFormat="1" ht="16.5" hidden="1" customHeight="1" x14ac:dyDescent="0.3">
      <c r="A1568" s="53">
        <f>작성용!AL1565</f>
        <v>1564</v>
      </c>
      <c r="B1568" s="54" t="str">
        <f>작성용!AI1565</f>
        <v>-</v>
      </c>
      <c r="C1568" s="55" t="str">
        <f>작성용!AK1565</f>
        <v>개별종목</v>
      </c>
      <c r="D1568" s="56">
        <f>작성용!T1565</f>
        <v>45702</v>
      </c>
      <c r="E1568" s="57" t="str">
        <f>작성용!B1565</f>
        <v>MG손해보험(수익증권)</v>
      </c>
      <c r="F1568" s="57" t="str">
        <f>작성용!C1565</f>
        <v>재평가</v>
      </c>
      <c r="G1568" s="57" t="str">
        <f>작성용!D1565</f>
        <v>유나이티드파트너스전문투자형사모부동산투자신탁유럽제1호</v>
      </c>
      <c r="H1568" s="58" t="str">
        <f>작성용!E1565</f>
        <v>KBP2019090096</v>
      </c>
      <c r="I1568" s="57" t="str">
        <f>작성용!F1565</f>
        <v>B02</v>
      </c>
      <c r="J1568" s="57">
        <f>작성용!G1565</f>
        <v>0</v>
      </c>
      <c r="K1568" s="57" t="str">
        <f>작성용!H1565</f>
        <v>-</v>
      </c>
      <c r="L1568" s="57" t="str">
        <f>작성용!N1565</f>
        <v>분기</v>
      </c>
      <c r="M1568" s="56" t="str">
        <f>작성용!U1565</f>
        <v>2025.03.31</v>
      </c>
      <c r="N1568" s="56" t="str">
        <f>작성용!V1565</f>
        <v>사전등록</v>
      </c>
      <c r="O1568" s="56" t="str">
        <f>작성용!W1565</f>
        <v>사전등록</v>
      </c>
      <c r="P1568" s="56" t="str">
        <f>작성용!X1565</f>
        <v>-</v>
      </c>
      <c r="Q1568" s="57" t="str">
        <f>작성용!AD1565</f>
        <v>대체평가3사업본부</v>
      </c>
      <c r="R1568" s="59">
        <f>작성용!AE1565</f>
        <v>0</v>
      </c>
      <c r="S1568" s="57" t="str">
        <f>작성용!AF1565</f>
        <v>이지영</v>
      </c>
      <c r="T1568" s="60" t="str">
        <f>작성용!AG1565</f>
        <v>이민서</v>
      </c>
      <c r="U1568" s="60" t="str">
        <f>작성용!AH1565</f>
        <v>이민서</v>
      </c>
      <c r="V1568" s="55">
        <f>작성용!AA1565</f>
        <v>202503</v>
      </c>
      <c r="W1568" s="57" t="str">
        <f>작성용!AC1565</f>
        <v>[T]기타보험기관[1본부]</v>
      </c>
      <c r="X1568" s="57" t="str">
        <f>작성용!O1565</f>
        <v>자산운용기획파트홍은정대리</v>
      </c>
      <c r="Y1568" s="57" t="str">
        <f>작성용!P1565</f>
        <v>02-3788-2166</v>
      </c>
      <c r="Z1568" s="57" t="str">
        <f>작성용!Q1565</f>
        <v>ejhong@magenins.com</v>
      </c>
      <c r="AA1568" s="55" t="str">
        <f>작성용!AJ1565</f>
        <v>-</v>
      </c>
      <c r="AB1568" s="55">
        <f>작성용!AB1565</f>
        <v>0</v>
      </c>
    </row>
    <row r="1569" spans="1:28" s="11" customFormat="1" ht="16.5" hidden="1" customHeight="1" x14ac:dyDescent="0.3">
      <c r="A1569" s="53">
        <f>작성용!AL1566</f>
        <v>1565</v>
      </c>
      <c r="B1569" s="54" t="str">
        <f>작성용!AI1566</f>
        <v>-</v>
      </c>
      <c r="C1569" s="55" t="str">
        <f>작성용!AK1566</f>
        <v>개별종목</v>
      </c>
      <c r="D1569" s="56">
        <f>작성용!T1566</f>
        <v>45702</v>
      </c>
      <c r="E1569" s="57" t="str">
        <f>작성용!B1566</f>
        <v>MG손해보험(수익증권)</v>
      </c>
      <c r="F1569" s="57" t="str">
        <f>작성용!C1566</f>
        <v>재평가</v>
      </c>
      <c r="G1569" s="57" t="str">
        <f>작성용!D1566</f>
        <v>파빌리온전문투자사모부동산투자신탁26호1종</v>
      </c>
      <c r="H1569" s="58" t="str">
        <f>작성용!E1566</f>
        <v>KBP2020120266</v>
      </c>
      <c r="I1569" s="57" t="str">
        <f>작성용!F1566</f>
        <v>B02</v>
      </c>
      <c r="J1569" s="57">
        <f>작성용!G1566</f>
        <v>0</v>
      </c>
      <c r="K1569" s="57" t="str">
        <f>작성용!H1566</f>
        <v>-</v>
      </c>
      <c r="L1569" s="57" t="str">
        <f>작성용!N1566</f>
        <v>분기</v>
      </c>
      <c r="M1569" s="56" t="str">
        <f>작성용!U1566</f>
        <v>2025.03.31</v>
      </c>
      <c r="N1569" s="56" t="str">
        <f>작성용!V1566</f>
        <v>사전등록</v>
      </c>
      <c r="O1569" s="56" t="str">
        <f>작성용!W1566</f>
        <v>사전등록</v>
      </c>
      <c r="P1569" s="56" t="str">
        <f>작성용!X1566</f>
        <v>-</v>
      </c>
      <c r="Q1569" s="57" t="str">
        <f>작성용!AD1566</f>
        <v>대체평가3사업본부</v>
      </c>
      <c r="R1569" s="59">
        <f>작성용!AE1566</f>
        <v>0</v>
      </c>
      <c r="S1569" s="57" t="str">
        <f>작성용!AF1566</f>
        <v>유수연</v>
      </c>
      <c r="T1569" s="60" t="str">
        <f>작성용!AG1566</f>
        <v>이민서</v>
      </c>
      <c r="U1569" s="60" t="str">
        <f>작성용!AH1566</f>
        <v>이민서</v>
      </c>
      <c r="V1569" s="55">
        <f>작성용!AA1566</f>
        <v>202503</v>
      </c>
      <c r="W1569" s="57" t="str">
        <f>작성용!AC1566</f>
        <v>[T]기타보험기관[1본부]</v>
      </c>
      <c r="X1569" s="57" t="str">
        <f>작성용!O1566</f>
        <v>자산운용기획파트홍은정대리</v>
      </c>
      <c r="Y1569" s="57" t="str">
        <f>작성용!P1566</f>
        <v>02-3788-2166</v>
      </c>
      <c r="Z1569" s="57" t="str">
        <f>작성용!Q1566</f>
        <v>ejhong@magenins.com</v>
      </c>
      <c r="AA1569" s="55" t="str">
        <f>작성용!AJ1566</f>
        <v>-</v>
      </c>
      <c r="AB1569" s="55">
        <f>작성용!AB1566</f>
        <v>0</v>
      </c>
    </row>
    <row r="1570" spans="1:28" s="11" customFormat="1" ht="16.5" hidden="1" customHeight="1" x14ac:dyDescent="0.3">
      <c r="A1570" s="53">
        <f>작성용!AL1567</f>
        <v>1566</v>
      </c>
      <c r="B1570" s="54" t="str">
        <f>작성용!AI1567</f>
        <v>-</v>
      </c>
      <c r="C1570" s="55" t="str">
        <f>작성용!AK1567</f>
        <v>개별종목</v>
      </c>
      <c r="D1570" s="56">
        <f>작성용!T1567</f>
        <v>45702</v>
      </c>
      <c r="E1570" s="57" t="str">
        <f>작성용!B1567</f>
        <v>MG손해보험(수익증권)</v>
      </c>
      <c r="F1570" s="57" t="str">
        <f>작성용!C1567</f>
        <v>재평가</v>
      </c>
      <c r="G1570" s="57" t="str">
        <f>작성용!D1567</f>
        <v>유진AVIATION전문투자형사모투자신탁14호</v>
      </c>
      <c r="H1570" s="58" t="str">
        <f>작성용!E1567</f>
        <v>KBP2018030148</v>
      </c>
      <c r="I1570" s="57" t="str">
        <f>작성용!F1567</f>
        <v>B02</v>
      </c>
      <c r="J1570" s="57">
        <f>작성용!G1567</f>
        <v>0</v>
      </c>
      <c r="K1570" s="57" t="str">
        <f>작성용!H1567</f>
        <v>-</v>
      </c>
      <c r="L1570" s="57" t="str">
        <f>작성용!N1567</f>
        <v>분기</v>
      </c>
      <c r="M1570" s="56" t="str">
        <f>작성용!U1567</f>
        <v>2025.03.31</v>
      </c>
      <c r="N1570" s="56" t="str">
        <f>작성용!V1567</f>
        <v>사전등록</v>
      </c>
      <c r="O1570" s="56" t="str">
        <f>작성용!W1567</f>
        <v>사전등록</v>
      </c>
      <c r="P1570" s="56" t="str">
        <f>작성용!X1567</f>
        <v>-</v>
      </c>
      <c r="Q1570" s="57" t="str">
        <f>작성용!AD1567</f>
        <v>대체평가3사업본부</v>
      </c>
      <c r="R1570" s="59">
        <f>작성용!AE1567</f>
        <v>0</v>
      </c>
      <c r="S1570" s="57" t="str">
        <f>작성용!AF1567</f>
        <v>정창수</v>
      </c>
      <c r="T1570" s="60" t="str">
        <f>작성용!AG1567</f>
        <v>이민서</v>
      </c>
      <c r="U1570" s="60" t="str">
        <f>작성용!AH1567</f>
        <v>이민서</v>
      </c>
      <c r="V1570" s="55">
        <f>작성용!AA1567</f>
        <v>202503</v>
      </c>
      <c r="W1570" s="57" t="str">
        <f>작성용!AC1567</f>
        <v>[T]기타보험기관[1본부]</v>
      </c>
      <c r="X1570" s="57" t="str">
        <f>작성용!O1567</f>
        <v>자산운용기획파트홍은정대리</v>
      </c>
      <c r="Y1570" s="57" t="str">
        <f>작성용!P1567</f>
        <v>02-3788-2166</v>
      </c>
      <c r="Z1570" s="57" t="str">
        <f>작성용!Q1567</f>
        <v>ejhong@magenins.com</v>
      </c>
      <c r="AA1570" s="55" t="str">
        <f>작성용!AJ1567</f>
        <v>-</v>
      </c>
      <c r="AB1570" s="55">
        <f>작성용!AB1567</f>
        <v>0</v>
      </c>
    </row>
    <row r="1571" spans="1:28" s="11" customFormat="1" ht="16.5" hidden="1" customHeight="1" x14ac:dyDescent="0.3">
      <c r="A1571" s="53">
        <f>작성용!AL1568</f>
        <v>1567</v>
      </c>
      <c r="B1571" s="54" t="str">
        <f>작성용!AI1568</f>
        <v>-</v>
      </c>
      <c r="C1571" s="55" t="str">
        <f>작성용!AK1568</f>
        <v>개별종목</v>
      </c>
      <c r="D1571" s="56">
        <f>작성용!T1568</f>
        <v>45702</v>
      </c>
      <c r="E1571" s="57" t="str">
        <f>작성용!B1568</f>
        <v>MG손해보험(수익증권)</v>
      </c>
      <c r="F1571" s="57" t="str">
        <f>작성용!C1568</f>
        <v>재평가</v>
      </c>
      <c r="G1571" s="57" t="str">
        <f>작성용!D1568</f>
        <v>미래에셋맵스영국전문투자형사모부동산투자신탁1호제2종</v>
      </c>
      <c r="H1571" s="58" t="str">
        <f>작성용!E1568</f>
        <v>KBP2019120138</v>
      </c>
      <c r="I1571" s="57" t="str">
        <f>작성용!F1568</f>
        <v>B02</v>
      </c>
      <c r="J1571" s="57">
        <f>작성용!G1568</f>
        <v>0</v>
      </c>
      <c r="K1571" s="57" t="str">
        <f>작성용!H1568</f>
        <v>-</v>
      </c>
      <c r="L1571" s="57" t="str">
        <f>작성용!N1568</f>
        <v>분기</v>
      </c>
      <c r="M1571" s="56" t="str">
        <f>작성용!U1568</f>
        <v>2025.03.31</v>
      </c>
      <c r="N1571" s="56" t="str">
        <f>작성용!V1568</f>
        <v>사전등록</v>
      </c>
      <c r="O1571" s="56" t="str">
        <f>작성용!W1568</f>
        <v>사전등록</v>
      </c>
      <c r="P1571" s="56" t="str">
        <f>작성용!X1568</f>
        <v>-</v>
      </c>
      <c r="Q1571" s="57" t="str">
        <f>작성용!AD1568</f>
        <v>대체평가3사업본부</v>
      </c>
      <c r="R1571" s="59">
        <f>작성용!AE1568</f>
        <v>0</v>
      </c>
      <c r="S1571" s="57" t="str">
        <f>작성용!AF1568</f>
        <v>박태호</v>
      </c>
      <c r="T1571" s="60" t="str">
        <f>작성용!AG1568</f>
        <v>이민서</v>
      </c>
      <c r="U1571" s="60" t="str">
        <f>작성용!AH1568</f>
        <v>이민서</v>
      </c>
      <c r="V1571" s="55">
        <f>작성용!AA1568</f>
        <v>202503</v>
      </c>
      <c r="W1571" s="57" t="str">
        <f>작성용!AC1568</f>
        <v>[T]기타보험기관[1본부]</v>
      </c>
      <c r="X1571" s="57" t="str">
        <f>작성용!O1568</f>
        <v>자산운용기획파트홍은정대리</v>
      </c>
      <c r="Y1571" s="57" t="str">
        <f>작성용!P1568</f>
        <v>02-3788-2166</v>
      </c>
      <c r="Z1571" s="57" t="str">
        <f>작성용!Q1568</f>
        <v>ejhong@magenins.com</v>
      </c>
      <c r="AA1571" s="55" t="str">
        <f>작성용!AJ1568</f>
        <v>-</v>
      </c>
      <c r="AB1571" s="55">
        <f>작성용!AB1568</f>
        <v>0</v>
      </c>
    </row>
    <row r="1572" spans="1:28" s="11" customFormat="1" ht="16.5" hidden="1" customHeight="1" x14ac:dyDescent="0.3">
      <c r="A1572" s="53">
        <f>작성용!AL1569</f>
        <v>1568</v>
      </c>
      <c r="B1572" s="54" t="str">
        <f>작성용!AI1569</f>
        <v>-</v>
      </c>
      <c r="C1572" s="55" t="str">
        <f>작성용!AK1569</f>
        <v>개별종목</v>
      </c>
      <c r="D1572" s="56">
        <f>작성용!T1569</f>
        <v>45702</v>
      </c>
      <c r="E1572" s="57" t="str">
        <f>작성용!B1569</f>
        <v>MG손해보험(수익증권)</v>
      </c>
      <c r="F1572" s="57" t="str">
        <f>작성용!C1569</f>
        <v>재평가</v>
      </c>
      <c r="G1572" s="57" t="str">
        <f>작성용!D1569</f>
        <v>포트코리아UK신재생에너지사모투자신탁제1호</v>
      </c>
      <c r="H1572" s="58" t="str">
        <f>작성용!E1569</f>
        <v>KBP2020120253</v>
      </c>
      <c r="I1572" s="57" t="str">
        <f>작성용!F1569</f>
        <v>B02</v>
      </c>
      <c r="J1572" s="57">
        <f>작성용!G1569</f>
        <v>0</v>
      </c>
      <c r="K1572" s="57" t="str">
        <f>작성용!H1569</f>
        <v>-</v>
      </c>
      <c r="L1572" s="57" t="str">
        <f>작성용!N1569</f>
        <v>분기</v>
      </c>
      <c r="M1572" s="56" t="str">
        <f>작성용!U1569</f>
        <v>2025.03.31</v>
      </c>
      <c r="N1572" s="56" t="str">
        <f>작성용!V1569</f>
        <v>사전등록</v>
      </c>
      <c r="O1572" s="56" t="str">
        <f>작성용!W1569</f>
        <v>사전등록</v>
      </c>
      <c r="P1572" s="56" t="str">
        <f>작성용!X1569</f>
        <v>-</v>
      </c>
      <c r="Q1572" s="57" t="str">
        <f>작성용!AD1569</f>
        <v>대체평가3사업본부</v>
      </c>
      <c r="R1572" s="59">
        <f>작성용!AE1569</f>
        <v>0</v>
      </c>
      <c r="S1572" s="57" t="str">
        <f>작성용!AF1569</f>
        <v>박재현</v>
      </c>
      <c r="T1572" s="60" t="str">
        <f>작성용!AG1569</f>
        <v>이민서</v>
      </c>
      <c r="U1572" s="60" t="str">
        <f>작성용!AH1569</f>
        <v>이민서</v>
      </c>
      <c r="V1572" s="55">
        <f>작성용!AA1569</f>
        <v>202503</v>
      </c>
      <c r="W1572" s="57" t="str">
        <f>작성용!AC1569</f>
        <v>[T]기타보험기관[1본부]</v>
      </c>
      <c r="X1572" s="57" t="str">
        <f>작성용!O1569</f>
        <v>자산운용기획파트홍은정대리</v>
      </c>
      <c r="Y1572" s="57" t="str">
        <f>작성용!P1569</f>
        <v>02-3788-2166</v>
      </c>
      <c r="Z1572" s="57" t="str">
        <f>작성용!Q1569</f>
        <v>ejhong@magenins.com</v>
      </c>
      <c r="AA1572" s="55" t="str">
        <f>작성용!AJ1569</f>
        <v>-</v>
      </c>
      <c r="AB1572" s="55">
        <f>작성용!AB1569</f>
        <v>0</v>
      </c>
    </row>
    <row r="1573" spans="1:28" s="11" customFormat="1" ht="16.5" hidden="1" customHeight="1" x14ac:dyDescent="0.3">
      <c r="A1573" s="53">
        <f>작성용!AL1570</f>
        <v>1569</v>
      </c>
      <c r="B1573" s="54" t="str">
        <f>작성용!AI1570</f>
        <v>-</v>
      </c>
      <c r="C1573" s="55" t="str">
        <f>작성용!AK1570</f>
        <v>개별종목</v>
      </c>
      <c r="D1573" s="56">
        <f>작성용!T1570</f>
        <v>45702</v>
      </c>
      <c r="E1573" s="57" t="str">
        <f>작성용!B1570</f>
        <v>MG손해보험(수익증권)</v>
      </c>
      <c r="F1573" s="57" t="str">
        <f>작성용!C1570</f>
        <v>재평가</v>
      </c>
      <c r="G1573" s="57" t="str">
        <f>작성용!D1570</f>
        <v>키움JAPAN마일스톤전문투자형사모부동산투자신탁제1호</v>
      </c>
      <c r="H1573" s="58" t="str">
        <f>작성용!E1570</f>
        <v>KBP2018090022</v>
      </c>
      <c r="I1573" s="57" t="str">
        <f>작성용!F1570</f>
        <v>B02</v>
      </c>
      <c r="J1573" s="57">
        <f>작성용!G1570</f>
        <v>0</v>
      </c>
      <c r="K1573" s="57" t="str">
        <f>작성용!H1570</f>
        <v>-</v>
      </c>
      <c r="L1573" s="57" t="str">
        <f>작성용!N1570</f>
        <v>분기</v>
      </c>
      <c r="M1573" s="56" t="str">
        <f>작성용!U1570</f>
        <v>2025.03.31</v>
      </c>
      <c r="N1573" s="56" t="str">
        <f>작성용!V1570</f>
        <v>사전등록</v>
      </c>
      <c r="O1573" s="56" t="str">
        <f>작성용!W1570</f>
        <v>사전등록</v>
      </c>
      <c r="P1573" s="56" t="str">
        <f>작성용!X1570</f>
        <v>-</v>
      </c>
      <c r="Q1573" s="57" t="str">
        <f>작성용!AD1570</f>
        <v>대체평가3사업본부</v>
      </c>
      <c r="R1573" s="59">
        <f>작성용!AE1570</f>
        <v>0</v>
      </c>
      <c r="S1573" s="57" t="str">
        <f>작성용!AF1570</f>
        <v>정민지</v>
      </c>
      <c r="T1573" s="60" t="str">
        <f>작성용!AG1570</f>
        <v>이민서</v>
      </c>
      <c r="U1573" s="60" t="str">
        <f>작성용!AH1570</f>
        <v>이민서</v>
      </c>
      <c r="V1573" s="55">
        <f>작성용!AA1570</f>
        <v>202503</v>
      </c>
      <c r="W1573" s="57" t="str">
        <f>작성용!AC1570</f>
        <v>[T]기타보험기관[1본부]</v>
      </c>
      <c r="X1573" s="57" t="str">
        <f>작성용!O1570</f>
        <v>자산운용기획파트홍은정대리</v>
      </c>
      <c r="Y1573" s="57" t="str">
        <f>작성용!P1570</f>
        <v>02-3788-2166</v>
      </c>
      <c r="Z1573" s="57" t="str">
        <f>작성용!Q1570</f>
        <v>ejhong@magenins.com</v>
      </c>
      <c r="AA1573" s="55" t="str">
        <f>작성용!AJ1570</f>
        <v>-</v>
      </c>
      <c r="AB1573" s="55">
        <f>작성용!AB1570</f>
        <v>0</v>
      </c>
    </row>
    <row r="1574" spans="1:28" s="11" customFormat="1" ht="16.5" hidden="1" customHeight="1" x14ac:dyDescent="0.3">
      <c r="A1574" s="53">
        <f>작성용!AL1571</f>
        <v>1570</v>
      </c>
      <c r="B1574" s="54" t="str">
        <f>작성용!AI1571</f>
        <v>-</v>
      </c>
      <c r="C1574" s="55" t="str">
        <f>작성용!AK1571</f>
        <v>개별종목</v>
      </c>
      <c r="D1574" s="56">
        <f>작성용!T1571</f>
        <v>45702</v>
      </c>
      <c r="E1574" s="57" t="str">
        <f>작성용!B1571</f>
        <v>MG손해보험(수익증권)</v>
      </c>
      <c r="F1574" s="57" t="str">
        <f>작성용!C1571</f>
        <v>재평가</v>
      </c>
      <c r="G1574" s="57" t="str">
        <f>작성용!D1571</f>
        <v>WWG글로벌전문투자형사모부동산투자신탁2호2종</v>
      </c>
      <c r="H1574" s="58" t="str">
        <f>작성용!E1571</f>
        <v>KBP2020120265</v>
      </c>
      <c r="I1574" s="57" t="str">
        <f>작성용!F1571</f>
        <v>B02</v>
      </c>
      <c r="J1574" s="57">
        <f>작성용!G1571</f>
        <v>0</v>
      </c>
      <c r="K1574" s="57" t="str">
        <f>작성용!H1571</f>
        <v>-</v>
      </c>
      <c r="L1574" s="57" t="str">
        <f>작성용!N1571</f>
        <v>분기</v>
      </c>
      <c r="M1574" s="56" t="str">
        <f>작성용!U1571</f>
        <v>2025.03.31</v>
      </c>
      <c r="N1574" s="56" t="str">
        <f>작성용!V1571</f>
        <v>사전등록</v>
      </c>
      <c r="O1574" s="56" t="str">
        <f>작성용!W1571</f>
        <v>사전등록</v>
      </c>
      <c r="P1574" s="56" t="str">
        <f>작성용!X1571</f>
        <v>-</v>
      </c>
      <c r="Q1574" s="57" t="str">
        <f>작성용!AD1571</f>
        <v>대체평가3사업본부</v>
      </c>
      <c r="R1574" s="59">
        <f>작성용!AE1571</f>
        <v>0</v>
      </c>
      <c r="S1574" s="57" t="str">
        <f>작성용!AF1571</f>
        <v>정민지</v>
      </c>
      <c r="T1574" s="60" t="str">
        <f>작성용!AG1571</f>
        <v>이민서</v>
      </c>
      <c r="U1574" s="60" t="str">
        <f>작성용!AH1571</f>
        <v>이민서</v>
      </c>
      <c r="V1574" s="55">
        <f>작성용!AA1571</f>
        <v>202503</v>
      </c>
      <c r="W1574" s="57" t="str">
        <f>작성용!AC1571</f>
        <v>[T]기타보험기관[1본부]</v>
      </c>
      <c r="X1574" s="57" t="str">
        <f>작성용!O1571</f>
        <v>자산운용기획파트홍은정대리</v>
      </c>
      <c r="Y1574" s="57" t="str">
        <f>작성용!P1571</f>
        <v>02-3788-2166</v>
      </c>
      <c r="Z1574" s="57" t="str">
        <f>작성용!Q1571</f>
        <v>ejhong@magenins.com</v>
      </c>
      <c r="AA1574" s="55" t="str">
        <f>작성용!AJ1571</f>
        <v>-</v>
      </c>
      <c r="AB1574" s="55">
        <f>작성용!AB1571</f>
        <v>0</v>
      </c>
    </row>
    <row r="1575" spans="1:28" s="11" customFormat="1" ht="16.5" hidden="1" customHeight="1" x14ac:dyDescent="0.3">
      <c r="A1575" s="53">
        <f>작성용!AL1572</f>
        <v>1571</v>
      </c>
      <c r="B1575" s="54" t="str">
        <f>작성용!AI1572</f>
        <v>-</v>
      </c>
      <c r="C1575" s="55" t="str">
        <f>작성용!AK1572</f>
        <v>개별종목</v>
      </c>
      <c r="D1575" s="56">
        <f>작성용!T1572</f>
        <v>45702</v>
      </c>
      <c r="E1575" s="57" t="str">
        <f>작성용!B1572</f>
        <v>MG손해보험(수익증권)</v>
      </c>
      <c r="F1575" s="57" t="str">
        <f>작성용!C1572</f>
        <v>재평가</v>
      </c>
      <c r="G1575" s="57" t="str">
        <f>작성용!D1572</f>
        <v>KOTAM마리타임전문투자형사모특별자산투자신탁25호</v>
      </c>
      <c r="H1575" s="58" t="str">
        <f>작성용!E1572</f>
        <v>KBP2020120270</v>
      </c>
      <c r="I1575" s="57" t="str">
        <f>작성용!F1572</f>
        <v>B02</v>
      </c>
      <c r="J1575" s="57">
        <f>작성용!G1572</f>
        <v>0</v>
      </c>
      <c r="K1575" s="57" t="str">
        <f>작성용!H1572</f>
        <v>-</v>
      </c>
      <c r="L1575" s="57" t="str">
        <f>작성용!N1572</f>
        <v>분기</v>
      </c>
      <c r="M1575" s="56" t="str">
        <f>작성용!U1572</f>
        <v>2025.03.31</v>
      </c>
      <c r="N1575" s="56" t="str">
        <f>작성용!V1572</f>
        <v>사전등록</v>
      </c>
      <c r="O1575" s="56" t="str">
        <f>작성용!W1572</f>
        <v>사전등록</v>
      </c>
      <c r="P1575" s="56" t="str">
        <f>작성용!X1572</f>
        <v>-</v>
      </c>
      <c r="Q1575" s="57" t="str">
        <f>작성용!AD1572</f>
        <v>대체평가3사업본부</v>
      </c>
      <c r="R1575" s="59">
        <f>작성용!AE1572</f>
        <v>0</v>
      </c>
      <c r="S1575" s="57" t="str">
        <f>작성용!AF1572</f>
        <v>유수연</v>
      </c>
      <c r="T1575" s="60" t="str">
        <f>작성용!AG1572</f>
        <v>이민서</v>
      </c>
      <c r="U1575" s="60" t="str">
        <f>작성용!AH1572</f>
        <v>이민서</v>
      </c>
      <c r="V1575" s="55">
        <f>작성용!AA1572</f>
        <v>202503</v>
      </c>
      <c r="W1575" s="57" t="str">
        <f>작성용!AC1572</f>
        <v>[T]기타보험기관[1본부]</v>
      </c>
      <c r="X1575" s="57" t="str">
        <f>작성용!O1572</f>
        <v>자산운용기획파트홍은정대리</v>
      </c>
      <c r="Y1575" s="57" t="str">
        <f>작성용!P1572</f>
        <v>02-3788-2166</v>
      </c>
      <c r="Z1575" s="57" t="str">
        <f>작성용!Q1572</f>
        <v>ejhong@magenins.com</v>
      </c>
      <c r="AA1575" s="55" t="str">
        <f>작성용!AJ1572</f>
        <v>-</v>
      </c>
      <c r="AB1575" s="55">
        <f>작성용!AB1572</f>
        <v>0</v>
      </c>
    </row>
    <row r="1576" spans="1:28" s="11" customFormat="1" ht="16.5" hidden="1" customHeight="1" x14ac:dyDescent="0.3">
      <c r="A1576" s="53">
        <f>작성용!AL1573</f>
        <v>1572</v>
      </c>
      <c r="B1576" s="54" t="str">
        <f>작성용!AI1573</f>
        <v>-</v>
      </c>
      <c r="C1576" s="55" t="str">
        <f>작성용!AK1573</f>
        <v>개별종목</v>
      </c>
      <c r="D1576" s="56">
        <f>작성용!T1573</f>
        <v>45702</v>
      </c>
      <c r="E1576" s="57" t="str">
        <f>작성용!B1573</f>
        <v>MG손해보험(수익증권)</v>
      </c>
      <c r="F1576" s="57" t="str">
        <f>작성용!C1573</f>
        <v>재평가</v>
      </c>
      <c r="G1576" s="57" t="str">
        <f>작성용!D1573</f>
        <v>WWG글로벌전문투자형사모부동산투자신탁3호2종</v>
      </c>
      <c r="H1576" s="58" t="str">
        <f>작성용!E1573</f>
        <v>KBP2020120261</v>
      </c>
      <c r="I1576" s="57" t="str">
        <f>작성용!F1573</f>
        <v>B02</v>
      </c>
      <c r="J1576" s="57">
        <f>작성용!G1573</f>
        <v>0</v>
      </c>
      <c r="K1576" s="57" t="str">
        <f>작성용!H1573</f>
        <v>-</v>
      </c>
      <c r="L1576" s="57" t="str">
        <f>작성용!N1573</f>
        <v>분기</v>
      </c>
      <c r="M1576" s="56" t="str">
        <f>작성용!U1573</f>
        <v>2025.03.31</v>
      </c>
      <c r="N1576" s="56" t="str">
        <f>작성용!V1573</f>
        <v>사전등록</v>
      </c>
      <c r="O1576" s="56" t="str">
        <f>작성용!W1573</f>
        <v>사전등록</v>
      </c>
      <c r="P1576" s="56" t="str">
        <f>작성용!X1573</f>
        <v>-</v>
      </c>
      <c r="Q1576" s="57" t="str">
        <f>작성용!AD1573</f>
        <v>대체평가3사업본부</v>
      </c>
      <c r="R1576" s="59">
        <f>작성용!AE1573</f>
        <v>0</v>
      </c>
      <c r="S1576" s="57" t="str">
        <f>작성용!AF1573</f>
        <v>정창수</v>
      </c>
      <c r="T1576" s="60" t="str">
        <f>작성용!AG1573</f>
        <v>이민서</v>
      </c>
      <c r="U1576" s="60" t="str">
        <f>작성용!AH1573</f>
        <v>이민서</v>
      </c>
      <c r="V1576" s="55">
        <f>작성용!AA1573</f>
        <v>202503</v>
      </c>
      <c r="W1576" s="57" t="str">
        <f>작성용!AC1573</f>
        <v>[T]기타보험기관[1본부]</v>
      </c>
      <c r="X1576" s="57" t="str">
        <f>작성용!O1573</f>
        <v>자산운용기획파트홍은정대리</v>
      </c>
      <c r="Y1576" s="57" t="str">
        <f>작성용!P1573</f>
        <v>02-3788-2166</v>
      </c>
      <c r="Z1576" s="57" t="str">
        <f>작성용!Q1573</f>
        <v>ejhong@magenins.com</v>
      </c>
      <c r="AA1576" s="55" t="str">
        <f>작성용!AJ1573</f>
        <v>-</v>
      </c>
      <c r="AB1576" s="55">
        <f>작성용!AB1573</f>
        <v>0</v>
      </c>
    </row>
    <row r="1577" spans="1:28" s="11" customFormat="1" ht="16.5" hidden="1" customHeight="1" x14ac:dyDescent="0.3">
      <c r="A1577" s="53">
        <f>작성용!AL1574</f>
        <v>1573</v>
      </c>
      <c r="B1577" s="54" t="str">
        <f>작성용!AI1574</f>
        <v>-</v>
      </c>
      <c r="C1577" s="55" t="str">
        <f>작성용!AK1574</f>
        <v>개별종목</v>
      </c>
      <c r="D1577" s="56">
        <f>작성용!T1574</f>
        <v>45702</v>
      </c>
      <c r="E1577" s="57" t="str">
        <f>작성용!B1574</f>
        <v>MG손해보험(수익증권)</v>
      </c>
      <c r="F1577" s="57" t="str">
        <f>작성용!C1574</f>
        <v>재평가</v>
      </c>
      <c r="G1577" s="57" t="str">
        <f>작성용!D1574</f>
        <v>신한AIM재간접전문투자형사모투자신탁제2호</v>
      </c>
      <c r="H1577" s="58" t="str">
        <f>작성용!E1574</f>
        <v>KBP2020120028</v>
      </c>
      <c r="I1577" s="57" t="str">
        <f>작성용!F1574</f>
        <v>B02</v>
      </c>
      <c r="J1577" s="57">
        <f>작성용!G1574</f>
        <v>0</v>
      </c>
      <c r="K1577" s="57" t="str">
        <f>작성용!H1574</f>
        <v>-</v>
      </c>
      <c r="L1577" s="57" t="str">
        <f>작성용!N1574</f>
        <v>분기</v>
      </c>
      <c r="M1577" s="56" t="str">
        <f>작성용!U1574</f>
        <v>2025.03.31</v>
      </c>
      <c r="N1577" s="56" t="str">
        <f>작성용!V1574</f>
        <v>사전등록</v>
      </c>
      <c r="O1577" s="56" t="str">
        <f>작성용!W1574</f>
        <v>사전등록</v>
      </c>
      <c r="P1577" s="56" t="str">
        <f>작성용!X1574</f>
        <v>-</v>
      </c>
      <c r="Q1577" s="57" t="str">
        <f>작성용!AD1574</f>
        <v>대체평가3사업본부</v>
      </c>
      <c r="R1577" s="59">
        <f>작성용!AE1574</f>
        <v>0</v>
      </c>
      <c r="S1577" s="57" t="str">
        <f>작성용!AF1574</f>
        <v>유수연</v>
      </c>
      <c r="T1577" s="60" t="str">
        <f>작성용!AG1574</f>
        <v>이민서</v>
      </c>
      <c r="U1577" s="60" t="str">
        <f>작성용!AH1574</f>
        <v>이민서</v>
      </c>
      <c r="V1577" s="55">
        <f>작성용!AA1574</f>
        <v>202503</v>
      </c>
      <c r="W1577" s="57" t="str">
        <f>작성용!AC1574</f>
        <v>[T]기타보험기관[1본부]</v>
      </c>
      <c r="X1577" s="57" t="str">
        <f>작성용!O1574</f>
        <v>자산운용기획파트홍은정대리</v>
      </c>
      <c r="Y1577" s="57" t="str">
        <f>작성용!P1574</f>
        <v>02-3788-2166</v>
      </c>
      <c r="Z1577" s="57" t="str">
        <f>작성용!Q1574</f>
        <v>ejhong@magenins.com</v>
      </c>
      <c r="AA1577" s="55" t="str">
        <f>작성용!AJ1574</f>
        <v>-</v>
      </c>
      <c r="AB1577" s="55">
        <f>작성용!AB1574</f>
        <v>0</v>
      </c>
    </row>
    <row r="1578" spans="1:28" s="11" customFormat="1" ht="16.5" hidden="1" customHeight="1" x14ac:dyDescent="0.3">
      <c r="A1578" s="53">
        <f>작성용!AL1575</f>
        <v>1574</v>
      </c>
      <c r="B1578" s="54" t="str">
        <f>작성용!AI1575</f>
        <v>-</v>
      </c>
      <c r="C1578" s="55" t="str">
        <f>작성용!AK1575</f>
        <v>개별종목</v>
      </c>
      <c r="D1578" s="56">
        <f>작성용!T1575</f>
        <v>45702</v>
      </c>
      <c r="E1578" s="57" t="str">
        <f>작성용!B1575</f>
        <v>MG손해보험(수익증권)</v>
      </c>
      <c r="F1578" s="57" t="str">
        <f>작성용!C1575</f>
        <v>재평가</v>
      </c>
      <c r="G1578" s="57" t="str">
        <f>작성용!D1575</f>
        <v>AIPUSRED전문투자형사모부동산신탁12호</v>
      </c>
      <c r="H1578" s="58" t="str">
        <f>작성용!E1575</f>
        <v>KBP2019120001</v>
      </c>
      <c r="I1578" s="57" t="str">
        <f>작성용!F1575</f>
        <v>B02</v>
      </c>
      <c r="J1578" s="57">
        <f>작성용!G1575</f>
        <v>0</v>
      </c>
      <c r="K1578" s="57" t="str">
        <f>작성용!H1575</f>
        <v>-</v>
      </c>
      <c r="L1578" s="57" t="str">
        <f>작성용!N1575</f>
        <v>분기</v>
      </c>
      <c r="M1578" s="56" t="str">
        <f>작성용!U1575</f>
        <v>2025.03.31</v>
      </c>
      <c r="N1578" s="56" t="str">
        <f>작성용!V1575</f>
        <v>사전등록</v>
      </c>
      <c r="O1578" s="56" t="str">
        <f>작성용!W1575</f>
        <v>사전등록</v>
      </c>
      <c r="P1578" s="56" t="str">
        <f>작성용!X1575</f>
        <v>-</v>
      </c>
      <c r="Q1578" s="57" t="str">
        <f>작성용!AD1575</f>
        <v>대체평가3사업본부</v>
      </c>
      <c r="R1578" s="59">
        <f>작성용!AE1575</f>
        <v>0</v>
      </c>
      <c r="S1578" s="57" t="str">
        <f>작성용!AF1575</f>
        <v>지백연</v>
      </c>
      <c r="T1578" s="60" t="str">
        <f>작성용!AG1575</f>
        <v>이민서</v>
      </c>
      <c r="U1578" s="60" t="str">
        <f>작성용!AH1575</f>
        <v>이민서</v>
      </c>
      <c r="V1578" s="55">
        <f>작성용!AA1575</f>
        <v>202503</v>
      </c>
      <c r="W1578" s="57" t="str">
        <f>작성용!AC1575</f>
        <v>[T]기타보험기관[1본부]</v>
      </c>
      <c r="X1578" s="57" t="str">
        <f>작성용!O1575</f>
        <v>자산운용기획파트홍은정대리</v>
      </c>
      <c r="Y1578" s="57" t="str">
        <f>작성용!P1575</f>
        <v>02-3788-2166</v>
      </c>
      <c r="Z1578" s="57" t="str">
        <f>작성용!Q1575</f>
        <v>ejhong@magenins.com</v>
      </c>
      <c r="AA1578" s="55" t="str">
        <f>작성용!AJ1575</f>
        <v>-</v>
      </c>
      <c r="AB1578" s="55">
        <f>작성용!AB1575</f>
        <v>0</v>
      </c>
    </row>
    <row r="1579" spans="1:28" s="11" customFormat="1" ht="16.5" hidden="1" customHeight="1" x14ac:dyDescent="0.3">
      <c r="A1579" s="53">
        <f>작성용!AL1576</f>
        <v>1575</v>
      </c>
      <c r="B1579" s="54" t="str">
        <f>작성용!AI1576</f>
        <v>-</v>
      </c>
      <c r="C1579" s="55" t="str">
        <f>작성용!AK1576</f>
        <v>개별종목</v>
      </c>
      <c r="D1579" s="56">
        <f>작성용!T1576</f>
        <v>45702</v>
      </c>
      <c r="E1579" s="57" t="str">
        <f>작성용!B1576</f>
        <v>MG손해보험(수익증권)</v>
      </c>
      <c r="F1579" s="57" t="str">
        <f>작성용!C1576</f>
        <v>재평가</v>
      </c>
      <c r="G1579" s="57" t="str">
        <f>작성용!D1576</f>
        <v>흥국플라이트전문투자형사모특별자산투자신탁10호</v>
      </c>
      <c r="H1579" s="58" t="str">
        <f>작성용!E1576</f>
        <v>KBP2019090107</v>
      </c>
      <c r="I1579" s="57" t="str">
        <f>작성용!F1576</f>
        <v>B02</v>
      </c>
      <c r="J1579" s="57">
        <f>작성용!G1576</f>
        <v>0</v>
      </c>
      <c r="K1579" s="57" t="str">
        <f>작성용!H1576</f>
        <v>-</v>
      </c>
      <c r="L1579" s="57" t="str">
        <f>작성용!N1576</f>
        <v>분기</v>
      </c>
      <c r="M1579" s="56" t="str">
        <f>작성용!U1576</f>
        <v>2025.03.31</v>
      </c>
      <c r="N1579" s="56" t="str">
        <f>작성용!V1576</f>
        <v>사전등록</v>
      </c>
      <c r="O1579" s="56" t="str">
        <f>작성용!W1576</f>
        <v>사전등록</v>
      </c>
      <c r="P1579" s="56" t="str">
        <f>작성용!X1576</f>
        <v>-</v>
      </c>
      <c r="Q1579" s="57" t="str">
        <f>작성용!AD1576</f>
        <v>대체평가3사업본부</v>
      </c>
      <c r="R1579" s="59">
        <f>작성용!AE1576</f>
        <v>0</v>
      </c>
      <c r="S1579" s="57" t="str">
        <f>작성용!AF1576</f>
        <v>김은지</v>
      </c>
      <c r="T1579" s="60" t="str">
        <f>작성용!AG1576</f>
        <v>이민서</v>
      </c>
      <c r="U1579" s="60" t="str">
        <f>작성용!AH1576</f>
        <v>이민서</v>
      </c>
      <c r="V1579" s="55">
        <f>작성용!AA1576</f>
        <v>202503</v>
      </c>
      <c r="W1579" s="57" t="str">
        <f>작성용!AC1576</f>
        <v>[T]기타보험기관[1본부]</v>
      </c>
      <c r="X1579" s="57" t="str">
        <f>작성용!O1576</f>
        <v>자산운용기획파트홍은정대리</v>
      </c>
      <c r="Y1579" s="57" t="str">
        <f>작성용!P1576</f>
        <v>02-3788-2166</v>
      </c>
      <c r="Z1579" s="57" t="str">
        <f>작성용!Q1576</f>
        <v>ejhong@magenins.com</v>
      </c>
      <c r="AA1579" s="55" t="str">
        <f>작성용!AJ1576</f>
        <v>-</v>
      </c>
      <c r="AB1579" s="55">
        <f>작성용!AB1576</f>
        <v>0</v>
      </c>
    </row>
    <row r="1580" spans="1:28" s="11" customFormat="1" ht="16.5" hidden="1" customHeight="1" x14ac:dyDescent="0.3">
      <c r="A1580" s="53">
        <f>작성용!AL1577</f>
        <v>1576</v>
      </c>
      <c r="B1580" s="54" t="str">
        <f>작성용!AI1577</f>
        <v>-</v>
      </c>
      <c r="C1580" s="55" t="str">
        <f>작성용!AK1577</f>
        <v>개별종목</v>
      </c>
      <c r="D1580" s="56">
        <f>작성용!T1577</f>
        <v>45702</v>
      </c>
      <c r="E1580" s="57" t="str">
        <f>작성용!B1577</f>
        <v>MG손해보험(수익증권)</v>
      </c>
      <c r="F1580" s="57" t="str">
        <f>작성용!C1577</f>
        <v>재평가</v>
      </c>
      <c r="G1580" s="57" t="str">
        <f>작성용!D1577</f>
        <v>유진리스트럭처링전문투자형사모투자신탁5-1호</v>
      </c>
      <c r="H1580" s="58" t="str">
        <f>작성용!E1577</f>
        <v>KBP2019030020</v>
      </c>
      <c r="I1580" s="57" t="str">
        <f>작성용!F1577</f>
        <v>B02</v>
      </c>
      <c r="J1580" s="57">
        <f>작성용!G1577</f>
        <v>0</v>
      </c>
      <c r="K1580" s="57" t="str">
        <f>작성용!H1577</f>
        <v>-</v>
      </c>
      <c r="L1580" s="57" t="str">
        <f>작성용!N1577</f>
        <v>분기</v>
      </c>
      <c r="M1580" s="56" t="str">
        <f>작성용!U1577</f>
        <v>2025.03.31</v>
      </c>
      <c r="N1580" s="56" t="str">
        <f>작성용!V1577</f>
        <v>사전등록</v>
      </c>
      <c r="O1580" s="56" t="str">
        <f>작성용!W1577</f>
        <v>사전등록</v>
      </c>
      <c r="P1580" s="56" t="str">
        <f>작성용!X1577</f>
        <v>-</v>
      </c>
      <c r="Q1580" s="57" t="str">
        <f>작성용!AD1577</f>
        <v>대체평가3사업본부</v>
      </c>
      <c r="R1580" s="59">
        <f>작성용!AE1577</f>
        <v>0</v>
      </c>
      <c r="S1580" s="57" t="str">
        <f>작성용!AF1577</f>
        <v>정민지</v>
      </c>
      <c r="T1580" s="60" t="str">
        <f>작성용!AG1577</f>
        <v>이민서</v>
      </c>
      <c r="U1580" s="60" t="str">
        <f>작성용!AH1577</f>
        <v>이민서</v>
      </c>
      <c r="V1580" s="55">
        <f>작성용!AA1577</f>
        <v>202503</v>
      </c>
      <c r="W1580" s="57" t="str">
        <f>작성용!AC1577</f>
        <v>[T]기타보험기관[1본부]</v>
      </c>
      <c r="X1580" s="57" t="str">
        <f>작성용!O1577</f>
        <v>자산운용기획파트홍은정대리</v>
      </c>
      <c r="Y1580" s="57" t="str">
        <f>작성용!P1577</f>
        <v>02-3788-2166</v>
      </c>
      <c r="Z1580" s="57" t="str">
        <f>작성용!Q1577</f>
        <v>ejhong@magenins.com</v>
      </c>
      <c r="AA1580" s="55" t="str">
        <f>작성용!AJ1577</f>
        <v>-</v>
      </c>
      <c r="AB1580" s="55">
        <f>작성용!AB1577</f>
        <v>0</v>
      </c>
    </row>
    <row r="1581" spans="1:28" s="11" customFormat="1" ht="16.5" hidden="1" customHeight="1" x14ac:dyDescent="0.3">
      <c r="A1581" s="53">
        <f>작성용!AL1578</f>
        <v>1577</v>
      </c>
      <c r="B1581" s="54" t="str">
        <f>작성용!AI1578</f>
        <v>-</v>
      </c>
      <c r="C1581" s="55" t="str">
        <f>작성용!AK1578</f>
        <v>개별종목</v>
      </c>
      <c r="D1581" s="56">
        <f>작성용!T1578</f>
        <v>45702</v>
      </c>
      <c r="E1581" s="57" t="str">
        <f>작성용!B1578</f>
        <v>MG손해보험(수익증권)</v>
      </c>
      <c r="F1581" s="57" t="str">
        <f>작성용!C1578</f>
        <v>재평가</v>
      </c>
      <c r="G1581" s="57" t="str">
        <f>작성용!D1578</f>
        <v>채권시장안정전문투자형사모증권투자신탁</v>
      </c>
      <c r="H1581" s="58" t="str">
        <f>작성용!E1578</f>
        <v>KBP2020060046</v>
      </c>
      <c r="I1581" s="57" t="str">
        <f>작성용!F1578</f>
        <v>B02</v>
      </c>
      <c r="J1581" s="57">
        <f>작성용!G1578</f>
        <v>0</v>
      </c>
      <c r="K1581" s="57" t="str">
        <f>작성용!H1578</f>
        <v>-</v>
      </c>
      <c r="L1581" s="57" t="str">
        <f>작성용!N1578</f>
        <v>분기</v>
      </c>
      <c r="M1581" s="56" t="str">
        <f>작성용!U1578</f>
        <v>2025.03.31</v>
      </c>
      <c r="N1581" s="56" t="str">
        <f>작성용!V1578</f>
        <v>사전등록</v>
      </c>
      <c r="O1581" s="56" t="str">
        <f>작성용!W1578</f>
        <v>사전등록</v>
      </c>
      <c r="P1581" s="56" t="str">
        <f>작성용!X1578</f>
        <v>-</v>
      </c>
      <c r="Q1581" s="57" t="str">
        <f>작성용!AD1578</f>
        <v>대체평가3사업본부</v>
      </c>
      <c r="R1581" s="59">
        <f>작성용!AE1578</f>
        <v>0</v>
      </c>
      <c r="S1581" s="57" t="str">
        <f>작성용!AF1578</f>
        <v>김영원</v>
      </c>
      <c r="T1581" s="60" t="str">
        <f>작성용!AG1578</f>
        <v>이민서</v>
      </c>
      <c r="U1581" s="60" t="str">
        <f>작성용!AH1578</f>
        <v>이민서</v>
      </c>
      <c r="V1581" s="55">
        <f>작성용!AA1578</f>
        <v>202503</v>
      </c>
      <c r="W1581" s="57" t="str">
        <f>작성용!AC1578</f>
        <v>[T]기타보험기관[1본부]</v>
      </c>
      <c r="X1581" s="57" t="str">
        <f>작성용!O1578</f>
        <v>자산운용기획파트홍은정대리</v>
      </c>
      <c r="Y1581" s="57" t="str">
        <f>작성용!P1578</f>
        <v>02-3788-2166</v>
      </c>
      <c r="Z1581" s="57" t="str">
        <f>작성용!Q1578</f>
        <v>ejhong@magenins.com</v>
      </c>
      <c r="AA1581" s="55" t="str">
        <f>작성용!AJ1578</f>
        <v>-</v>
      </c>
      <c r="AB1581" s="55">
        <f>작성용!AB1578</f>
        <v>0</v>
      </c>
    </row>
    <row r="1582" spans="1:28" s="11" customFormat="1" ht="16.5" hidden="1" customHeight="1" x14ac:dyDescent="0.3">
      <c r="A1582" s="53">
        <f>작성용!AL1579</f>
        <v>1578</v>
      </c>
      <c r="B1582" s="54" t="str">
        <f>작성용!AI1579</f>
        <v>-</v>
      </c>
      <c r="C1582" s="55" t="str">
        <f>작성용!AK1579</f>
        <v>개별종목</v>
      </c>
      <c r="D1582" s="56">
        <f>작성용!T1579</f>
        <v>45702</v>
      </c>
      <c r="E1582" s="57" t="str">
        <f>작성용!B1579</f>
        <v>MG손해보험(수익증권)</v>
      </c>
      <c r="F1582" s="57" t="str">
        <f>작성용!C1579</f>
        <v>재평가</v>
      </c>
      <c r="G1582" s="57" t="str">
        <f>작성용!D1579</f>
        <v>하나대체투자시니어론전문투자형사모특별자산투자신탁2호</v>
      </c>
      <c r="H1582" s="58" t="str">
        <f>작성용!E1579</f>
        <v>KBP2019120185</v>
      </c>
      <c r="I1582" s="57" t="str">
        <f>작성용!F1579</f>
        <v>B02</v>
      </c>
      <c r="J1582" s="57">
        <f>작성용!G1579</f>
        <v>0</v>
      </c>
      <c r="K1582" s="57" t="str">
        <f>작성용!H1579</f>
        <v>-</v>
      </c>
      <c r="L1582" s="57" t="str">
        <f>작성용!N1579</f>
        <v>분기</v>
      </c>
      <c r="M1582" s="56" t="str">
        <f>작성용!U1579</f>
        <v>2025.03.31</v>
      </c>
      <c r="N1582" s="56" t="str">
        <f>작성용!V1579</f>
        <v>사전등록</v>
      </c>
      <c r="O1582" s="56" t="str">
        <f>작성용!W1579</f>
        <v>사전등록</v>
      </c>
      <c r="P1582" s="56" t="str">
        <f>작성용!X1579</f>
        <v>-</v>
      </c>
      <c r="Q1582" s="57" t="str">
        <f>작성용!AD1579</f>
        <v>대체평가3사업본부</v>
      </c>
      <c r="R1582" s="59">
        <f>작성용!AE1579</f>
        <v>0</v>
      </c>
      <c r="S1582" s="57" t="str">
        <f>작성용!AF1579</f>
        <v>박경민</v>
      </c>
      <c r="T1582" s="60" t="str">
        <f>작성용!AG1579</f>
        <v>이민서</v>
      </c>
      <c r="U1582" s="60" t="str">
        <f>작성용!AH1579</f>
        <v>이민서</v>
      </c>
      <c r="V1582" s="55">
        <f>작성용!AA1579</f>
        <v>202503</v>
      </c>
      <c r="W1582" s="57" t="str">
        <f>작성용!AC1579</f>
        <v>[T]기타보험기관[1본부]</v>
      </c>
      <c r="X1582" s="57" t="str">
        <f>작성용!O1579</f>
        <v>자산운용기획파트홍은정대리</v>
      </c>
      <c r="Y1582" s="57" t="str">
        <f>작성용!P1579</f>
        <v>02-3788-2166</v>
      </c>
      <c r="Z1582" s="57" t="str">
        <f>작성용!Q1579</f>
        <v>ejhong@magenins.com</v>
      </c>
      <c r="AA1582" s="55" t="str">
        <f>작성용!AJ1579</f>
        <v>-</v>
      </c>
      <c r="AB1582" s="55">
        <f>작성용!AB1579</f>
        <v>0</v>
      </c>
    </row>
    <row r="1583" spans="1:28" s="11" customFormat="1" ht="16.5" hidden="1" customHeight="1" x14ac:dyDescent="0.3">
      <c r="A1583" s="53">
        <f>작성용!AL1580</f>
        <v>1579</v>
      </c>
      <c r="B1583" s="54" t="str">
        <f>작성용!AI1580</f>
        <v>-</v>
      </c>
      <c r="C1583" s="55" t="str">
        <f>작성용!AK1580</f>
        <v>개별종목</v>
      </c>
      <c r="D1583" s="56">
        <f>작성용!T1580</f>
        <v>45702</v>
      </c>
      <c r="E1583" s="57" t="str">
        <f>작성용!B1580</f>
        <v>MG손해보험(수익증권)</v>
      </c>
      <c r="F1583" s="57" t="str">
        <f>작성용!C1580</f>
        <v>재평가</v>
      </c>
      <c r="G1583" s="57" t="str">
        <f>작성용!D1580</f>
        <v>한화호주인프라전문투자형사모특별자산투자신탁3호</v>
      </c>
      <c r="H1583" s="58" t="str">
        <f>작성용!E1580</f>
        <v>KBP2020120272</v>
      </c>
      <c r="I1583" s="57" t="str">
        <f>작성용!F1580</f>
        <v>B02</v>
      </c>
      <c r="J1583" s="57">
        <f>작성용!G1580</f>
        <v>0</v>
      </c>
      <c r="K1583" s="57" t="str">
        <f>작성용!H1580</f>
        <v>-</v>
      </c>
      <c r="L1583" s="57" t="str">
        <f>작성용!N1580</f>
        <v>분기</v>
      </c>
      <c r="M1583" s="56" t="str">
        <f>작성용!U1580</f>
        <v>2025.03.31</v>
      </c>
      <c r="N1583" s="56" t="str">
        <f>작성용!V1580</f>
        <v>사전등록</v>
      </c>
      <c r="O1583" s="56" t="str">
        <f>작성용!W1580</f>
        <v>사전등록</v>
      </c>
      <c r="P1583" s="56" t="str">
        <f>작성용!X1580</f>
        <v>-</v>
      </c>
      <c r="Q1583" s="57" t="str">
        <f>작성용!AD1580</f>
        <v>대체평가3사업본부</v>
      </c>
      <c r="R1583" s="59">
        <f>작성용!AE1580</f>
        <v>0</v>
      </c>
      <c r="S1583" s="57" t="str">
        <f>작성용!AF1580</f>
        <v>정휘라</v>
      </c>
      <c r="T1583" s="60" t="str">
        <f>작성용!AG1580</f>
        <v>이민서</v>
      </c>
      <c r="U1583" s="60" t="str">
        <f>작성용!AH1580</f>
        <v>이민서</v>
      </c>
      <c r="V1583" s="55">
        <f>작성용!AA1580</f>
        <v>202503</v>
      </c>
      <c r="W1583" s="57" t="str">
        <f>작성용!AC1580</f>
        <v>[T]기타보험기관[1본부]</v>
      </c>
      <c r="X1583" s="57" t="str">
        <f>작성용!O1580</f>
        <v>자산운용기획파트홍은정대리</v>
      </c>
      <c r="Y1583" s="57" t="str">
        <f>작성용!P1580</f>
        <v>02-3788-2166</v>
      </c>
      <c r="Z1583" s="57" t="str">
        <f>작성용!Q1580</f>
        <v>ejhong@magenins.com</v>
      </c>
      <c r="AA1583" s="55" t="str">
        <f>작성용!AJ1580</f>
        <v>-</v>
      </c>
      <c r="AB1583" s="55">
        <f>작성용!AB1580</f>
        <v>0</v>
      </c>
    </row>
    <row r="1584" spans="1:28" s="11" customFormat="1" ht="16.5" hidden="1" customHeight="1" x14ac:dyDescent="0.3">
      <c r="A1584" s="53">
        <f>작성용!AL1581</f>
        <v>1580</v>
      </c>
      <c r="B1584" s="54" t="str">
        <f>작성용!AI1581</f>
        <v>-</v>
      </c>
      <c r="C1584" s="55" t="str">
        <f>작성용!AK1581</f>
        <v>개별종목</v>
      </c>
      <c r="D1584" s="56">
        <f>작성용!T1581</f>
        <v>45702</v>
      </c>
      <c r="E1584" s="57" t="str">
        <f>작성용!B1581</f>
        <v>MG손해보험(수익증권)</v>
      </c>
      <c r="F1584" s="57" t="str">
        <f>작성용!C1581</f>
        <v>재평가</v>
      </c>
      <c r="G1584" s="57" t="str">
        <f>작성용!D1581</f>
        <v>KIAMCO도로투자사모특별자산투자신탁제8호</v>
      </c>
      <c r="H1584" s="58" t="str">
        <f>작성용!E1581</f>
        <v>KBP2017120022</v>
      </c>
      <c r="I1584" s="57" t="str">
        <f>작성용!F1581</f>
        <v>B02</v>
      </c>
      <c r="J1584" s="57">
        <f>작성용!G1581</f>
        <v>0</v>
      </c>
      <c r="K1584" s="57" t="str">
        <f>작성용!H1581</f>
        <v>-</v>
      </c>
      <c r="L1584" s="57" t="str">
        <f>작성용!N1581</f>
        <v>분기</v>
      </c>
      <c r="M1584" s="56" t="str">
        <f>작성용!U1581</f>
        <v>2025.03.31</v>
      </c>
      <c r="N1584" s="56" t="str">
        <f>작성용!V1581</f>
        <v>사전등록</v>
      </c>
      <c r="O1584" s="56" t="str">
        <f>작성용!W1581</f>
        <v>사전등록</v>
      </c>
      <c r="P1584" s="56" t="str">
        <f>작성용!X1581</f>
        <v>-</v>
      </c>
      <c r="Q1584" s="57" t="str">
        <f>작성용!AD1581</f>
        <v>대체평가3사업본부</v>
      </c>
      <c r="R1584" s="59">
        <f>작성용!AE1581</f>
        <v>0</v>
      </c>
      <c r="S1584" s="57" t="str">
        <f>작성용!AF1581</f>
        <v>조용원</v>
      </c>
      <c r="T1584" s="60" t="str">
        <f>작성용!AG1581</f>
        <v>이민서</v>
      </c>
      <c r="U1584" s="60" t="str">
        <f>작성용!AH1581</f>
        <v>이민서</v>
      </c>
      <c r="V1584" s="55">
        <f>작성용!AA1581</f>
        <v>202503</v>
      </c>
      <c r="W1584" s="57" t="str">
        <f>작성용!AC1581</f>
        <v>[T]기타보험기관[1본부]</v>
      </c>
      <c r="X1584" s="57" t="str">
        <f>작성용!O1581</f>
        <v>자산운용기획파트홍은정대리</v>
      </c>
      <c r="Y1584" s="57" t="str">
        <f>작성용!P1581</f>
        <v>02-3788-2166</v>
      </c>
      <c r="Z1584" s="57" t="str">
        <f>작성용!Q1581</f>
        <v>ejhong@magenins.com</v>
      </c>
      <c r="AA1584" s="55" t="str">
        <f>작성용!AJ1581</f>
        <v>-</v>
      </c>
      <c r="AB1584" s="55">
        <f>작성용!AB1581</f>
        <v>0</v>
      </c>
    </row>
    <row r="1585" spans="1:28" s="11" customFormat="1" ht="16.5" hidden="1" customHeight="1" x14ac:dyDescent="0.3">
      <c r="A1585" s="53">
        <f>작성용!AL1582</f>
        <v>1581</v>
      </c>
      <c r="B1585" s="54" t="str">
        <f>작성용!AI1582</f>
        <v>-</v>
      </c>
      <c r="C1585" s="55" t="str">
        <f>작성용!AK1582</f>
        <v>개별종목</v>
      </c>
      <c r="D1585" s="56">
        <f>작성용!T1582</f>
        <v>45702</v>
      </c>
      <c r="E1585" s="57" t="str">
        <f>작성용!B1582</f>
        <v>MG손해보험(수익증권)</v>
      </c>
      <c r="F1585" s="57" t="str">
        <f>작성용!C1582</f>
        <v>재평가</v>
      </c>
      <c r="G1585" s="57" t="str">
        <f>작성용!D1582</f>
        <v>KB이천오산고속도로전문투자형사모특별자산투자신탁</v>
      </c>
      <c r="H1585" s="58" t="str">
        <f>작성용!E1582</f>
        <v>KBP2017120018</v>
      </c>
      <c r="I1585" s="57" t="str">
        <f>작성용!F1582</f>
        <v>B02</v>
      </c>
      <c r="J1585" s="57">
        <f>작성용!G1582</f>
        <v>0</v>
      </c>
      <c r="K1585" s="57" t="str">
        <f>작성용!H1582</f>
        <v>-</v>
      </c>
      <c r="L1585" s="57" t="str">
        <f>작성용!N1582</f>
        <v>분기</v>
      </c>
      <c r="M1585" s="56" t="str">
        <f>작성용!U1582</f>
        <v>2025.03.31</v>
      </c>
      <c r="N1585" s="56" t="str">
        <f>작성용!V1582</f>
        <v>사전등록</v>
      </c>
      <c r="O1585" s="56" t="str">
        <f>작성용!W1582</f>
        <v>사전등록</v>
      </c>
      <c r="P1585" s="56" t="str">
        <f>작성용!X1582</f>
        <v>-</v>
      </c>
      <c r="Q1585" s="57" t="str">
        <f>작성용!AD1582</f>
        <v>대체평가3사업본부</v>
      </c>
      <c r="R1585" s="59">
        <f>작성용!AE1582</f>
        <v>0</v>
      </c>
      <c r="S1585" s="57" t="str">
        <f>작성용!AF1582</f>
        <v>조용원</v>
      </c>
      <c r="T1585" s="60" t="str">
        <f>작성용!AG1582</f>
        <v>이민서</v>
      </c>
      <c r="U1585" s="60" t="str">
        <f>작성용!AH1582</f>
        <v>이민서</v>
      </c>
      <c r="V1585" s="55">
        <f>작성용!AA1582</f>
        <v>202503</v>
      </c>
      <c r="W1585" s="57" t="str">
        <f>작성용!AC1582</f>
        <v>[T]기타보험기관[1본부]</v>
      </c>
      <c r="X1585" s="57" t="str">
        <f>작성용!O1582</f>
        <v>자산운용기획파트홍은정대리</v>
      </c>
      <c r="Y1585" s="57" t="str">
        <f>작성용!P1582</f>
        <v>02-3788-2166</v>
      </c>
      <c r="Z1585" s="57" t="str">
        <f>작성용!Q1582</f>
        <v>ejhong@magenins.com</v>
      </c>
      <c r="AA1585" s="55" t="str">
        <f>작성용!AJ1582</f>
        <v>-</v>
      </c>
      <c r="AB1585" s="55">
        <f>작성용!AB1582</f>
        <v>0</v>
      </c>
    </row>
    <row r="1586" spans="1:28" s="11" customFormat="1" ht="16.5" hidden="1" customHeight="1" x14ac:dyDescent="0.3">
      <c r="A1586" s="53">
        <f>작성용!AL1583</f>
        <v>1582</v>
      </c>
      <c r="B1586" s="54" t="str">
        <f>작성용!AI1583</f>
        <v>-</v>
      </c>
      <c r="C1586" s="55" t="str">
        <f>작성용!AK1583</f>
        <v>개별종목</v>
      </c>
      <c r="D1586" s="56">
        <f>작성용!T1583</f>
        <v>45702</v>
      </c>
      <c r="E1586" s="57" t="str">
        <f>작성용!B1583</f>
        <v>MG손해보험(수익증권)</v>
      </c>
      <c r="F1586" s="57" t="str">
        <f>작성용!C1583</f>
        <v>재평가</v>
      </c>
      <c r="G1586" s="57" t="str">
        <f>작성용!D1583</f>
        <v>신한글로벌코인베스트먼트전문사모2호</v>
      </c>
      <c r="H1586" s="58" t="str">
        <f>작성용!E1583</f>
        <v>KBP2018120087</v>
      </c>
      <c r="I1586" s="57" t="str">
        <f>작성용!F1583</f>
        <v>B02</v>
      </c>
      <c r="J1586" s="57">
        <f>작성용!G1583</f>
        <v>0</v>
      </c>
      <c r="K1586" s="57" t="str">
        <f>작성용!H1583</f>
        <v>-</v>
      </c>
      <c r="L1586" s="57" t="str">
        <f>작성용!N1583</f>
        <v>분기</v>
      </c>
      <c r="M1586" s="56" t="str">
        <f>작성용!U1583</f>
        <v>2025.03.31</v>
      </c>
      <c r="N1586" s="56" t="str">
        <f>작성용!V1583</f>
        <v>사전등록</v>
      </c>
      <c r="O1586" s="56" t="str">
        <f>작성용!W1583</f>
        <v>사전등록</v>
      </c>
      <c r="P1586" s="56" t="str">
        <f>작성용!X1583</f>
        <v>-</v>
      </c>
      <c r="Q1586" s="57" t="str">
        <f>작성용!AD1583</f>
        <v>대체평가3사업본부</v>
      </c>
      <c r="R1586" s="59">
        <f>작성용!AE1583</f>
        <v>0</v>
      </c>
      <c r="S1586" s="57" t="str">
        <f>작성용!AF1583</f>
        <v>김연수</v>
      </c>
      <c r="T1586" s="60" t="str">
        <f>작성용!AG1583</f>
        <v>이민서</v>
      </c>
      <c r="U1586" s="60" t="str">
        <f>작성용!AH1583</f>
        <v>이민서</v>
      </c>
      <c r="V1586" s="55">
        <f>작성용!AA1583</f>
        <v>202503</v>
      </c>
      <c r="W1586" s="57" t="str">
        <f>작성용!AC1583</f>
        <v>[T]기타보험기관[1본부]</v>
      </c>
      <c r="X1586" s="57" t="str">
        <f>작성용!O1583</f>
        <v>자산운용기획파트홍은정대리</v>
      </c>
      <c r="Y1586" s="57" t="str">
        <f>작성용!P1583</f>
        <v>02-3788-2166</v>
      </c>
      <c r="Z1586" s="57" t="str">
        <f>작성용!Q1583</f>
        <v>ejhong@magenins.com</v>
      </c>
      <c r="AA1586" s="55" t="str">
        <f>작성용!AJ1583</f>
        <v>-</v>
      </c>
      <c r="AB1586" s="55">
        <f>작성용!AB1583</f>
        <v>0</v>
      </c>
    </row>
    <row r="1587" spans="1:28" s="11" customFormat="1" ht="16.5" hidden="1" customHeight="1" x14ac:dyDescent="0.3">
      <c r="A1587" s="53">
        <f>작성용!AL1584</f>
        <v>1583</v>
      </c>
      <c r="B1587" s="54" t="str">
        <f>작성용!AI1584</f>
        <v>-</v>
      </c>
      <c r="C1587" s="55" t="str">
        <f>작성용!AK1584</f>
        <v>개별종목</v>
      </c>
      <c r="D1587" s="56">
        <f>작성용!T1584</f>
        <v>45702</v>
      </c>
      <c r="E1587" s="57" t="str">
        <f>작성용!B1584</f>
        <v>MG손해보험(수익증권)</v>
      </c>
      <c r="F1587" s="57" t="str">
        <f>작성용!C1584</f>
        <v>재평가</v>
      </c>
      <c r="G1587" s="57" t="str">
        <f>작성용!D1584</f>
        <v>유진포모나세컨더리전문투자형사모투자신탁1호</v>
      </c>
      <c r="H1587" s="58" t="str">
        <f>작성용!E1584</f>
        <v>KBP2018120090</v>
      </c>
      <c r="I1587" s="57" t="str">
        <f>작성용!F1584</f>
        <v>B02</v>
      </c>
      <c r="J1587" s="57">
        <f>작성용!G1584</f>
        <v>0</v>
      </c>
      <c r="K1587" s="57" t="str">
        <f>작성용!H1584</f>
        <v>-</v>
      </c>
      <c r="L1587" s="57" t="str">
        <f>작성용!N1584</f>
        <v>분기</v>
      </c>
      <c r="M1587" s="56" t="str">
        <f>작성용!U1584</f>
        <v>2025.03.31</v>
      </c>
      <c r="N1587" s="56" t="str">
        <f>작성용!V1584</f>
        <v>사전등록</v>
      </c>
      <c r="O1587" s="56" t="str">
        <f>작성용!W1584</f>
        <v>사전등록</v>
      </c>
      <c r="P1587" s="56" t="str">
        <f>작성용!X1584</f>
        <v>-</v>
      </c>
      <c r="Q1587" s="57" t="str">
        <f>작성용!AD1584</f>
        <v>대체평가3사업본부</v>
      </c>
      <c r="R1587" s="59">
        <f>작성용!AE1584</f>
        <v>0</v>
      </c>
      <c r="S1587" s="57" t="str">
        <f>작성용!AF1584</f>
        <v>박재현</v>
      </c>
      <c r="T1587" s="60" t="str">
        <f>작성용!AG1584</f>
        <v>이민서</v>
      </c>
      <c r="U1587" s="60" t="str">
        <f>작성용!AH1584</f>
        <v>이민서</v>
      </c>
      <c r="V1587" s="55">
        <f>작성용!AA1584</f>
        <v>202503</v>
      </c>
      <c r="W1587" s="57" t="str">
        <f>작성용!AC1584</f>
        <v>[T]기타보험기관[1본부]</v>
      </c>
      <c r="X1587" s="57" t="str">
        <f>작성용!O1584</f>
        <v>자산운용기획파트홍은정대리</v>
      </c>
      <c r="Y1587" s="57" t="str">
        <f>작성용!P1584</f>
        <v>02-3788-2166</v>
      </c>
      <c r="Z1587" s="57" t="str">
        <f>작성용!Q1584</f>
        <v>ejhong@magenins.com</v>
      </c>
      <c r="AA1587" s="55" t="str">
        <f>작성용!AJ1584</f>
        <v>-</v>
      </c>
      <c r="AB1587" s="55">
        <f>작성용!AB1584</f>
        <v>0</v>
      </c>
    </row>
    <row r="1588" spans="1:28" s="11" customFormat="1" ht="16.5" hidden="1" customHeight="1" x14ac:dyDescent="0.3">
      <c r="A1588" s="53">
        <f>작성용!AL1585</f>
        <v>1584</v>
      </c>
      <c r="B1588" s="54" t="str">
        <f>작성용!AI1585</f>
        <v>-</v>
      </c>
      <c r="C1588" s="55" t="str">
        <f>작성용!AK1585</f>
        <v>개별종목</v>
      </c>
      <c r="D1588" s="56">
        <f>작성용!T1585</f>
        <v>45702</v>
      </c>
      <c r="E1588" s="57" t="str">
        <f>작성용!B1585</f>
        <v>MG손해보험(수익증권)</v>
      </c>
      <c r="F1588" s="57" t="str">
        <f>작성용!C1585</f>
        <v>재평가</v>
      </c>
      <c r="G1588" s="57" t="str">
        <f>작성용!D1585</f>
        <v>삼성GOLDPOINT전문투자형사모증권투자신탁제3호</v>
      </c>
      <c r="H1588" s="58" t="str">
        <f>작성용!E1585</f>
        <v>KBP2020120248</v>
      </c>
      <c r="I1588" s="57" t="str">
        <f>작성용!F1585</f>
        <v>B02</v>
      </c>
      <c r="J1588" s="57">
        <f>작성용!G1585</f>
        <v>0</v>
      </c>
      <c r="K1588" s="57" t="str">
        <f>작성용!H1585</f>
        <v>-</v>
      </c>
      <c r="L1588" s="57" t="str">
        <f>작성용!N1585</f>
        <v>분기</v>
      </c>
      <c r="M1588" s="56" t="str">
        <f>작성용!U1585</f>
        <v>2025.03.31</v>
      </c>
      <c r="N1588" s="56" t="str">
        <f>작성용!V1585</f>
        <v>사전등록</v>
      </c>
      <c r="O1588" s="56" t="str">
        <f>작성용!W1585</f>
        <v>사전등록</v>
      </c>
      <c r="P1588" s="56" t="str">
        <f>작성용!X1585</f>
        <v>-</v>
      </c>
      <c r="Q1588" s="57" t="str">
        <f>작성용!AD1585</f>
        <v>대체평가3사업본부</v>
      </c>
      <c r="R1588" s="59">
        <f>작성용!AE1585</f>
        <v>0</v>
      </c>
      <c r="S1588" s="57" t="str">
        <f>작성용!AF1585</f>
        <v>유수연</v>
      </c>
      <c r="T1588" s="60" t="str">
        <f>작성용!AG1585</f>
        <v>이민서</v>
      </c>
      <c r="U1588" s="60" t="str">
        <f>작성용!AH1585</f>
        <v>이민서</v>
      </c>
      <c r="V1588" s="55">
        <f>작성용!AA1585</f>
        <v>202503</v>
      </c>
      <c r="W1588" s="57" t="str">
        <f>작성용!AC1585</f>
        <v>[T]기타보험기관[1본부]</v>
      </c>
      <c r="X1588" s="57" t="str">
        <f>작성용!O1585</f>
        <v>자산운용기획파트홍은정대리</v>
      </c>
      <c r="Y1588" s="57" t="str">
        <f>작성용!P1585</f>
        <v>02-3788-2166</v>
      </c>
      <c r="Z1588" s="57" t="str">
        <f>작성용!Q1585</f>
        <v>ejhong@magenins.com</v>
      </c>
      <c r="AA1588" s="55" t="str">
        <f>작성용!AJ1585</f>
        <v>-</v>
      </c>
      <c r="AB1588" s="55">
        <f>작성용!AB1585</f>
        <v>0</v>
      </c>
    </row>
    <row r="1589" spans="1:28" s="11" customFormat="1" ht="16.5" hidden="1" customHeight="1" x14ac:dyDescent="0.3">
      <c r="A1589" s="53">
        <f>작성용!AL1586</f>
        <v>1585</v>
      </c>
      <c r="B1589" s="54" t="str">
        <f>작성용!AI1586</f>
        <v>-</v>
      </c>
      <c r="C1589" s="55" t="str">
        <f>작성용!AK1586</f>
        <v>개별종목</v>
      </c>
      <c r="D1589" s="56">
        <f>작성용!T1586</f>
        <v>45702</v>
      </c>
      <c r="E1589" s="57" t="str">
        <f>작성용!B1586</f>
        <v>MG손해보험(수익증권)</v>
      </c>
      <c r="F1589" s="57" t="str">
        <f>작성용!C1586</f>
        <v>재평가</v>
      </c>
      <c r="G1589" s="57" t="str">
        <f>작성용!D1586</f>
        <v>한화영국규제자산인프라전문투자형사모특별자산투자신탁1호</v>
      </c>
      <c r="H1589" s="58" t="str">
        <f>작성용!E1586</f>
        <v>KBP2020090093</v>
      </c>
      <c r="I1589" s="57" t="str">
        <f>작성용!F1586</f>
        <v>B02</v>
      </c>
      <c r="J1589" s="57">
        <f>작성용!G1586</f>
        <v>0</v>
      </c>
      <c r="K1589" s="57" t="str">
        <f>작성용!H1586</f>
        <v>-</v>
      </c>
      <c r="L1589" s="57" t="str">
        <f>작성용!N1586</f>
        <v>분기</v>
      </c>
      <c r="M1589" s="56" t="str">
        <f>작성용!U1586</f>
        <v>2025.03.31</v>
      </c>
      <c r="N1589" s="56" t="str">
        <f>작성용!V1586</f>
        <v>사전등록</v>
      </c>
      <c r="O1589" s="56" t="str">
        <f>작성용!W1586</f>
        <v>사전등록</v>
      </c>
      <c r="P1589" s="56" t="str">
        <f>작성용!X1586</f>
        <v>-</v>
      </c>
      <c r="Q1589" s="57" t="str">
        <f>작성용!AD1586</f>
        <v>대체평가3사업본부</v>
      </c>
      <c r="R1589" s="59">
        <f>작성용!AE1586</f>
        <v>0</v>
      </c>
      <c r="S1589" s="57" t="str">
        <f>작성용!AF1586</f>
        <v>지백연</v>
      </c>
      <c r="T1589" s="60" t="str">
        <f>작성용!AG1586</f>
        <v>이민서</v>
      </c>
      <c r="U1589" s="60" t="str">
        <f>작성용!AH1586</f>
        <v>이민서</v>
      </c>
      <c r="V1589" s="55">
        <f>작성용!AA1586</f>
        <v>202503</v>
      </c>
      <c r="W1589" s="57" t="str">
        <f>작성용!AC1586</f>
        <v>[T]기타보험기관[1본부]</v>
      </c>
      <c r="X1589" s="57" t="str">
        <f>작성용!O1586</f>
        <v>자산운용기획파트홍은정대리</v>
      </c>
      <c r="Y1589" s="57" t="str">
        <f>작성용!P1586</f>
        <v>02-3788-2166</v>
      </c>
      <c r="Z1589" s="57" t="str">
        <f>작성용!Q1586</f>
        <v>ejhong@magenins.com</v>
      </c>
      <c r="AA1589" s="55" t="str">
        <f>작성용!AJ1586</f>
        <v>-</v>
      </c>
      <c r="AB1589" s="55">
        <f>작성용!AB1586</f>
        <v>0</v>
      </c>
    </row>
    <row r="1590" spans="1:28" s="11" customFormat="1" ht="16.5" hidden="1" customHeight="1" x14ac:dyDescent="0.3">
      <c r="A1590" s="53">
        <f>작성용!AL1587</f>
        <v>1586</v>
      </c>
      <c r="B1590" s="54" t="str">
        <f>작성용!AI1587</f>
        <v>-</v>
      </c>
      <c r="C1590" s="55" t="str">
        <f>작성용!AK1587</f>
        <v>개별종목</v>
      </c>
      <c r="D1590" s="56">
        <f>작성용!T1587</f>
        <v>45702</v>
      </c>
      <c r="E1590" s="57" t="str">
        <f>작성용!B1587</f>
        <v>MG손해보험(수익증권)</v>
      </c>
      <c r="F1590" s="57" t="str">
        <f>작성용!C1587</f>
        <v>재평가</v>
      </c>
      <c r="G1590" s="57" t="str">
        <f>작성용!D1587</f>
        <v>한화영국환경인프라전문투자형사모특별자산신탁1호</v>
      </c>
      <c r="H1590" s="58" t="str">
        <f>작성용!E1587</f>
        <v>KBP2018120066</v>
      </c>
      <c r="I1590" s="57" t="str">
        <f>작성용!F1587</f>
        <v>B02</v>
      </c>
      <c r="J1590" s="57">
        <f>작성용!G1587</f>
        <v>0</v>
      </c>
      <c r="K1590" s="57" t="str">
        <f>작성용!H1587</f>
        <v>-</v>
      </c>
      <c r="L1590" s="57" t="str">
        <f>작성용!N1587</f>
        <v>분기</v>
      </c>
      <c r="M1590" s="56" t="str">
        <f>작성용!U1587</f>
        <v>2025.03.31</v>
      </c>
      <c r="N1590" s="56" t="str">
        <f>작성용!V1587</f>
        <v>사전등록</v>
      </c>
      <c r="O1590" s="56" t="str">
        <f>작성용!W1587</f>
        <v>사전등록</v>
      </c>
      <c r="P1590" s="56" t="str">
        <f>작성용!X1587</f>
        <v>-</v>
      </c>
      <c r="Q1590" s="57" t="str">
        <f>작성용!AD1587</f>
        <v>대체평가3사업본부</v>
      </c>
      <c r="R1590" s="59">
        <f>작성용!AE1587</f>
        <v>0</v>
      </c>
      <c r="S1590" s="57" t="str">
        <f>작성용!AF1587</f>
        <v>박태호</v>
      </c>
      <c r="T1590" s="60" t="str">
        <f>작성용!AG1587</f>
        <v>이민서</v>
      </c>
      <c r="U1590" s="60" t="str">
        <f>작성용!AH1587</f>
        <v>이민서</v>
      </c>
      <c r="V1590" s="55">
        <f>작성용!AA1587</f>
        <v>202503</v>
      </c>
      <c r="W1590" s="57" t="str">
        <f>작성용!AC1587</f>
        <v>[T]기타보험기관[1본부]</v>
      </c>
      <c r="X1590" s="57" t="str">
        <f>작성용!O1587</f>
        <v>자산운용기획파트홍은정대리</v>
      </c>
      <c r="Y1590" s="57" t="str">
        <f>작성용!P1587</f>
        <v>02-3788-2166</v>
      </c>
      <c r="Z1590" s="57" t="str">
        <f>작성용!Q1587</f>
        <v>ejhong@magenins.com</v>
      </c>
      <c r="AA1590" s="55" t="str">
        <f>작성용!AJ1587</f>
        <v>-</v>
      </c>
      <c r="AB1590" s="55">
        <f>작성용!AB1587</f>
        <v>0</v>
      </c>
    </row>
    <row r="1591" spans="1:28" s="11" customFormat="1" ht="16.5" hidden="1" customHeight="1" x14ac:dyDescent="0.3">
      <c r="A1591" s="53">
        <f>작성용!AL1588</f>
        <v>1587</v>
      </c>
      <c r="B1591" s="54" t="str">
        <f>작성용!AI1588</f>
        <v>-</v>
      </c>
      <c r="C1591" s="55" t="str">
        <f>작성용!AK1588</f>
        <v>개별종목</v>
      </c>
      <c r="D1591" s="56">
        <f>작성용!T1588</f>
        <v>45702</v>
      </c>
      <c r="E1591" s="57" t="str">
        <f>작성용!B1588</f>
        <v>MG손해보험(수익증권)</v>
      </c>
      <c r="F1591" s="57" t="str">
        <f>작성용!C1588</f>
        <v>재평가</v>
      </c>
      <c r="G1591" s="57" t="str">
        <f>작성용!D1588</f>
        <v>유진ASPCO-INVESTMENT전문투자형사모투자신탁1호</v>
      </c>
      <c r="H1591" s="58" t="str">
        <f>작성용!E1588</f>
        <v>KBP2020120249</v>
      </c>
      <c r="I1591" s="57" t="str">
        <f>작성용!F1588</f>
        <v>B02</v>
      </c>
      <c r="J1591" s="57">
        <f>작성용!G1588</f>
        <v>0</v>
      </c>
      <c r="K1591" s="57" t="str">
        <f>작성용!H1588</f>
        <v>-</v>
      </c>
      <c r="L1591" s="57" t="str">
        <f>작성용!N1588</f>
        <v>분기</v>
      </c>
      <c r="M1591" s="56" t="str">
        <f>작성용!U1588</f>
        <v>2025.03.31</v>
      </c>
      <c r="N1591" s="56" t="str">
        <f>작성용!V1588</f>
        <v>사전등록</v>
      </c>
      <c r="O1591" s="56" t="str">
        <f>작성용!W1588</f>
        <v>사전등록</v>
      </c>
      <c r="P1591" s="56" t="str">
        <f>작성용!X1588</f>
        <v>-</v>
      </c>
      <c r="Q1591" s="57" t="str">
        <f>작성용!AD1588</f>
        <v>대체평가3사업본부</v>
      </c>
      <c r="R1591" s="59">
        <f>작성용!AE1588</f>
        <v>0</v>
      </c>
      <c r="S1591" s="57" t="str">
        <f>작성용!AF1588</f>
        <v>정민지</v>
      </c>
      <c r="T1591" s="60" t="str">
        <f>작성용!AG1588</f>
        <v>이민서</v>
      </c>
      <c r="U1591" s="60" t="str">
        <f>작성용!AH1588</f>
        <v>이민서</v>
      </c>
      <c r="V1591" s="55">
        <f>작성용!AA1588</f>
        <v>202503</v>
      </c>
      <c r="W1591" s="57" t="str">
        <f>작성용!AC1588</f>
        <v>[T]기타보험기관[1본부]</v>
      </c>
      <c r="X1591" s="57" t="str">
        <f>작성용!O1588</f>
        <v>자산운용기획파트홍은정대리</v>
      </c>
      <c r="Y1591" s="57" t="str">
        <f>작성용!P1588</f>
        <v>02-3788-2166</v>
      </c>
      <c r="Z1591" s="57" t="str">
        <f>작성용!Q1588</f>
        <v>ejhong@magenins.com</v>
      </c>
      <c r="AA1591" s="55" t="str">
        <f>작성용!AJ1588</f>
        <v>-</v>
      </c>
      <c r="AB1591" s="55">
        <f>작성용!AB1588</f>
        <v>0</v>
      </c>
    </row>
    <row r="1592" spans="1:28" s="11" customFormat="1" ht="16.5" hidden="1" customHeight="1" x14ac:dyDescent="0.3">
      <c r="A1592" s="53">
        <f>작성용!AL1589</f>
        <v>1588</v>
      </c>
      <c r="B1592" s="54" t="str">
        <f>작성용!AI1589</f>
        <v>-</v>
      </c>
      <c r="C1592" s="55" t="str">
        <f>작성용!AK1589</f>
        <v>개별종목</v>
      </c>
      <c r="D1592" s="56">
        <f>작성용!T1589</f>
        <v>45702</v>
      </c>
      <c r="E1592" s="57" t="str">
        <f>작성용!B1589</f>
        <v>MG손해보험(수익증권)</v>
      </c>
      <c r="F1592" s="57" t="str">
        <f>작성용!C1589</f>
        <v>재평가</v>
      </c>
      <c r="G1592" s="57" t="str">
        <f>작성용!D1589</f>
        <v>삼성바이아웃전문투자형사모투자신탁1호</v>
      </c>
      <c r="H1592" s="58" t="str">
        <f>작성용!E1589</f>
        <v>KBP2020120247</v>
      </c>
      <c r="I1592" s="57" t="str">
        <f>작성용!F1589</f>
        <v>B02</v>
      </c>
      <c r="J1592" s="57">
        <f>작성용!G1589</f>
        <v>0</v>
      </c>
      <c r="K1592" s="57" t="str">
        <f>작성용!H1589</f>
        <v>-</v>
      </c>
      <c r="L1592" s="57" t="str">
        <f>작성용!N1589</f>
        <v>분기</v>
      </c>
      <c r="M1592" s="56" t="str">
        <f>작성용!U1589</f>
        <v>2025.03.31</v>
      </c>
      <c r="N1592" s="56" t="str">
        <f>작성용!V1589</f>
        <v>사전등록</v>
      </c>
      <c r="O1592" s="56" t="str">
        <f>작성용!W1589</f>
        <v>사전등록</v>
      </c>
      <c r="P1592" s="56" t="str">
        <f>작성용!X1589</f>
        <v>-</v>
      </c>
      <c r="Q1592" s="57" t="str">
        <f>작성용!AD1589</f>
        <v>대체평가3사업본부</v>
      </c>
      <c r="R1592" s="59">
        <f>작성용!AE1589</f>
        <v>0</v>
      </c>
      <c r="S1592" s="57" t="str">
        <f>작성용!AF1589</f>
        <v>박태호</v>
      </c>
      <c r="T1592" s="60" t="str">
        <f>작성용!AG1589</f>
        <v>이민서</v>
      </c>
      <c r="U1592" s="60" t="str">
        <f>작성용!AH1589</f>
        <v>이민서</v>
      </c>
      <c r="V1592" s="55">
        <f>작성용!AA1589</f>
        <v>202503</v>
      </c>
      <c r="W1592" s="57" t="str">
        <f>작성용!AC1589</f>
        <v>[T]기타보험기관[1본부]</v>
      </c>
      <c r="X1592" s="57" t="str">
        <f>작성용!O1589</f>
        <v>자산운용기획파트홍은정대리</v>
      </c>
      <c r="Y1592" s="57" t="str">
        <f>작성용!P1589</f>
        <v>02-3788-2166</v>
      </c>
      <c r="Z1592" s="57" t="str">
        <f>작성용!Q1589</f>
        <v>ejhong@magenins.com</v>
      </c>
      <c r="AA1592" s="55" t="str">
        <f>작성용!AJ1589</f>
        <v>-</v>
      </c>
      <c r="AB1592" s="55">
        <f>작성용!AB1589</f>
        <v>0</v>
      </c>
    </row>
    <row r="1593" spans="1:28" s="11" customFormat="1" ht="16.5" hidden="1" customHeight="1" x14ac:dyDescent="0.3">
      <c r="A1593" s="53">
        <f>작성용!AL1590</f>
        <v>1589</v>
      </c>
      <c r="B1593" s="54" t="str">
        <f>작성용!AI1590</f>
        <v>-</v>
      </c>
      <c r="C1593" s="55" t="str">
        <f>작성용!AK1590</f>
        <v>개별종목</v>
      </c>
      <c r="D1593" s="56">
        <f>작성용!T1590</f>
        <v>45702</v>
      </c>
      <c r="E1593" s="57" t="str">
        <f>작성용!B1590</f>
        <v>MG손해보험(수익증권)</v>
      </c>
      <c r="F1593" s="57" t="str">
        <f>작성용!C1590</f>
        <v>재평가</v>
      </c>
      <c r="G1593" s="57" t="str">
        <f>작성용!D1590</f>
        <v>한국투자성장기업전문투자형사모혼합자산투자신탁1호</v>
      </c>
      <c r="H1593" s="58" t="str">
        <f>작성용!E1590</f>
        <v>KBP2019120241</v>
      </c>
      <c r="I1593" s="57" t="str">
        <f>작성용!F1590</f>
        <v>B02</v>
      </c>
      <c r="J1593" s="57">
        <f>작성용!G1590</f>
        <v>0</v>
      </c>
      <c r="K1593" s="57" t="str">
        <f>작성용!H1590</f>
        <v>-</v>
      </c>
      <c r="L1593" s="57" t="str">
        <f>작성용!N1590</f>
        <v>분기</v>
      </c>
      <c r="M1593" s="56" t="str">
        <f>작성용!U1590</f>
        <v>2025.03.31</v>
      </c>
      <c r="N1593" s="56" t="str">
        <f>작성용!V1590</f>
        <v>사전등록</v>
      </c>
      <c r="O1593" s="56" t="str">
        <f>작성용!W1590</f>
        <v>사전등록</v>
      </c>
      <c r="P1593" s="56" t="str">
        <f>작성용!X1590</f>
        <v>-</v>
      </c>
      <c r="Q1593" s="57" t="str">
        <f>작성용!AD1590</f>
        <v>대체평가3사업본부</v>
      </c>
      <c r="R1593" s="59">
        <f>작성용!AE1590</f>
        <v>0</v>
      </c>
      <c r="S1593" s="57" t="str">
        <f>작성용!AF1590</f>
        <v>김은지</v>
      </c>
      <c r="T1593" s="60" t="str">
        <f>작성용!AG1590</f>
        <v>이민서</v>
      </c>
      <c r="U1593" s="60" t="str">
        <f>작성용!AH1590</f>
        <v>이민서</v>
      </c>
      <c r="V1593" s="55">
        <f>작성용!AA1590</f>
        <v>202503</v>
      </c>
      <c r="W1593" s="57" t="str">
        <f>작성용!AC1590</f>
        <v>[T]기타보험기관[1본부]</v>
      </c>
      <c r="X1593" s="57" t="str">
        <f>작성용!O1590</f>
        <v>자산운용기획파트홍은정대리</v>
      </c>
      <c r="Y1593" s="57" t="str">
        <f>작성용!P1590</f>
        <v>02-3788-2166</v>
      </c>
      <c r="Z1593" s="57" t="str">
        <f>작성용!Q1590</f>
        <v>ejhong@magenins.com</v>
      </c>
      <c r="AA1593" s="55" t="str">
        <f>작성용!AJ1590</f>
        <v>-</v>
      </c>
      <c r="AB1593" s="55">
        <f>작성용!AB1590</f>
        <v>0</v>
      </c>
    </row>
    <row r="1594" spans="1:28" s="11" customFormat="1" ht="16.5" hidden="1" customHeight="1" x14ac:dyDescent="0.3">
      <c r="A1594" s="53">
        <f>작성용!AL1591</f>
        <v>1590</v>
      </c>
      <c r="B1594" s="54" t="str">
        <f>작성용!AI1591</f>
        <v>-</v>
      </c>
      <c r="C1594" s="55" t="str">
        <f>작성용!AK1591</f>
        <v>개별종목</v>
      </c>
      <c r="D1594" s="56">
        <f>작성용!T1591</f>
        <v>45702</v>
      </c>
      <c r="E1594" s="57" t="str">
        <f>작성용!B1591</f>
        <v>MG손해보험(수익증권)</v>
      </c>
      <c r="F1594" s="57" t="str">
        <f>작성용!C1591</f>
        <v>재평가</v>
      </c>
      <c r="G1594" s="57" t="str">
        <f>작성용!D1591</f>
        <v>삼성가지안텝전문투자형사모투자신탁제1호</v>
      </c>
      <c r="H1594" s="58" t="str">
        <f>작성용!E1591</f>
        <v>KBP2018120303</v>
      </c>
      <c r="I1594" s="57" t="str">
        <f>작성용!F1591</f>
        <v>B02</v>
      </c>
      <c r="J1594" s="57">
        <f>작성용!G1591</f>
        <v>0</v>
      </c>
      <c r="K1594" s="57" t="str">
        <f>작성용!H1591</f>
        <v>-</v>
      </c>
      <c r="L1594" s="57" t="str">
        <f>작성용!N1591</f>
        <v>분기</v>
      </c>
      <c r="M1594" s="56" t="str">
        <f>작성용!U1591</f>
        <v>2025.03.31</v>
      </c>
      <c r="N1594" s="56" t="str">
        <f>작성용!V1591</f>
        <v>사전등록</v>
      </c>
      <c r="O1594" s="56" t="str">
        <f>작성용!W1591</f>
        <v>사전등록</v>
      </c>
      <c r="P1594" s="56" t="str">
        <f>작성용!X1591</f>
        <v>-</v>
      </c>
      <c r="Q1594" s="57" t="str">
        <f>작성용!AD1591</f>
        <v>대체평가3사업본부</v>
      </c>
      <c r="R1594" s="59">
        <f>작성용!AE1591</f>
        <v>0</v>
      </c>
      <c r="S1594" s="57" t="str">
        <f>작성용!AF1591</f>
        <v>김연수</v>
      </c>
      <c r="T1594" s="60" t="str">
        <f>작성용!AG1591</f>
        <v>이민서</v>
      </c>
      <c r="U1594" s="60" t="str">
        <f>작성용!AH1591</f>
        <v>이민서</v>
      </c>
      <c r="V1594" s="55">
        <f>작성용!AA1591</f>
        <v>202503</v>
      </c>
      <c r="W1594" s="57" t="str">
        <f>작성용!AC1591</f>
        <v>[T]기타보험기관[1본부]</v>
      </c>
      <c r="X1594" s="57" t="str">
        <f>작성용!O1591</f>
        <v>자산운용기획파트홍은정대리</v>
      </c>
      <c r="Y1594" s="57" t="str">
        <f>작성용!P1591</f>
        <v>02-3788-2166</v>
      </c>
      <c r="Z1594" s="57" t="str">
        <f>작성용!Q1591</f>
        <v>ejhong@magenins.com</v>
      </c>
      <c r="AA1594" s="55" t="str">
        <f>작성용!AJ1591</f>
        <v>-</v>
      </c>
      <c r="AB1594" s="55">
        <f>작성용!AB1591</f>
        <v>0</v>
      </c>
    </row>
    <row r="1595" spans="1:28" s="11" customFormat="1" ht="16.5" hidden="1" customHeight="1" x14ac:dyDescent="0.3">
      <c r="A1595" s="53">
        <f>작성용!AL1592</f>
        <v>1591</v>
      </c>
      <c r="B1595" s="54" t="str">
        <f>작성용!AI1592</f>
        <v>-</v>
      </c>
      <c r="C1595" s="55" t="str">
        <f>작성용!AK1592</f>
        <v>개별종목</v>
      </c>
      <c r="D1595" s="56">
        <f>작성용!T1592</f>
        <v>45702</v>
      </c>
      <c r="E1595" s="57" t="str">
        <f>작성용!B1592</f>
        <v>MG손해보험(수익증권)</v>
      </c>
      <c r="F1595" s="57" t="str">
        <f>작성용!C1592</f>
        <v>재평가</v>
      </c>
      <c r="G1595" s="57" t="str">
        <f>작성용!D1592</f>
        <v>한국투자항공기전문투자형사모특별자산투자신탁5호</v>
      </c>
      <c r="H1595" s="58" t="str">
        <f>작성용!E1592</f>
        <v>KBP2018120341</v>
      </c>
      <c r="I1595" s="57" t="str">
        <f>작성용!F1592</f>
        <v>B02</v>
      </c>
      <c r="J1595" s="57">
        <f>작성용!G1592</f>
        <v>0</v>
      </c>
      <c r="K1595" s="57" t="str">
        <f>작성용!H1592</f>
        <v>-</v>
      </c>
      <c r="L1595" s="57" t="str">
        <f>작성용!N1592</f>
        <v>분기</v>
      </c>
      <c r="M1595" s="56" t="str">
        <f>작성용!U1592</f>
        <v>2025.03.31</v>
      </c>
      <c r="N1595" s="56" t="str">
        <f>작성용!V1592</f>
        <v>사전등록</v>
      </c>
      <c r="O1595" s="56" t="str">
        <f>작성용!W1592</f>
        <v>사전등록</v>
      </c>
      <c r="P1595" s="56" t="str">
        <f>작성용!X1592</f>
        <v>-</v>
      </c>
      <c r="Q1595" s="57" t="str">
        <f>작성용!AD1592</f>
        <v>대체평가3사업본부</v>
      </c>
      <c r="R1595" s="59">
        <f>작성용!AE1592</f>
        <v>0</v>
      </c>
      <c r="S1595" s="57" t="str">
        <f>작성용!AF1592</f>
        <v>정창수</v>
      </c>
      <c r="T1595" s="60" t="str">
        <f>작성용!AG1592</f>
        <v>이민서</v>
      </c>
      <c r="U1595" s="60" t="str">
        <f>작성용!AH1592</f>
        <v>이민서</v>
      </c>
      <c r="V1595" s="55">
        <f>작성용!AA1592</f>
        <v>202503</v>
      </c>
      <c r="W1595" s="57" t="str">
        <f>작성용!AC1592</f>
        <v>[T]기타보험기관[1본부]</v>
      </c>
      <c r="X1595" s="57" t="str">
        <f>작성용!O1592</f>
        <v>자산운용기획파트홍은정대리</v>
      </c>
      <c r="Y1595" s="57" t="str">
        <f>작성용!P1592</f>
        <v>02-3788-2166</v>
      </c>
      <c r="Z1595" s="57" t="str">
        <f>작성용!Q1592</f>
        <v>ejhong@magenins.com</v>
      </c>
      <c r="AA1595" s="55" t="str">
        <f>작성용!AJ1592</f>
        <v>-</v>
      </c>
      <c r="AB1595" s="55">
        <f>작성용!AB1592</f>
        <v>0</v>
      </c>
    </row>
    <row r="1596" spans="1:28" s="11" customFormat="1" ht="16.5" hidden="1" customHeight="1" x14ac:dyDescent="0.3">
      <c r="A1596" s="53">
        <f>작성용!AL1593</f>
        <v>1592</v>
      </c>
      <c r="B1596" s="54" t="str">
        <f>작성용!AI1593</f>
        <v>-</v>
      </c>
      <c r="C1596" s="55" t="str">
        <f>작성용!AK1593</f>
        <v>개별종목</v>
      </c>
      <c r="D1596" s="56">
        <f>작성용!T1593</f>
        <v>45702</v>
      </c>
      <c r="E1596" s="57" t="str">
        <f>작성용!B1593</f>
        <v>MG손해보험(수익증권)</v>
      </c>
      <c r="F1596" s="57" t="str">
        <f>작성용!C1593</f>
        <v>재평가</v>
      </c>
      <c r="G1596" s="57" t="str">
        <f>작성용!D1593</f>
        <v>유진드림스퀘어사모부동산신탁19호</v>
      </c>
      <c r="H1596" s="58" t="str">
        <f>작성용!E1593</f>
        <v>KBP2018120359</v>
      </c>
      <c r="I1596" s="57" t="str">
        <f>작성용!F1593</f>
        <v>B02</v>
      </c>
      <c r="J1596" s="57">
        <f>작성용!G1593</f>
        <v>0</v>
      </c>
      <c r="K1596" s="57" t="str">
        <f>작성용!H1593</f>
        <v>-</v>
      </c>
      <c r="L1596" s="57" t="str">
        <f>작성용!N1593</f>
        <v>분기</v>
      </c>
      <c r="M1596" s="56" t="str">
        <f>작성용!U1593</f>
        <v>2025.03.31</v>
      </c>
      <c r="N1596" s="56" t="str">
        <f>작성용!V1593</f>
        <v>사전등록</v>
      </c>
      <c r="O1596" s="56" t="str">
        <f>작성용!W1593</f>
        <v>사전등록</v>
      </c>
      <c r="P1596" s="56" t="str">
        <f>작성용!X1593</f>
        <v>-</v>
      </c>
      <c r="Q1596" s="57" t="str">
        <f>작성용!AD1593</f>
        <v>대체평가3사업본부</v>
      </c>
      <c r="R1596" s="59">
        <f>작성용!AE1593</f>
        <v>0</v>
      </c>
      <c r="S1596" s="57" t="str">
        <f>작성용!AF1593</f>
        <v>이소연</v>
      </c>
      <c r="T1596" s="60" t="str">
        <f>작성용!AG1593</f>
        <v>이민서</v>
      </c>
      <c r="U1596" s="60" t="str">
        <f>작성용!AH1593</f>
        <v>이민서</v>
      </c>
      <c r="V1596" s="55">
        <f>작성용!AA1593</f>
        <v>202503</v>
      </c>
      <c r="W1596" s="57" t="str">
        <f>작성용!AC1593</f>
        <v>[T]기타보험기관[1본부]</v>
      </c>
      <c r="X1596" s="57" t="str">
        <f>작성용!O1593</f>
        <v>자산운용기획파트홍은정대리</v>
      </c>
      <c r="Y1596" s="57" t="str">
        <f>작성용!P1593</f>
        <v>02-3788-2166</v>
      </c>
      <c r="Z1596" s="57" t="str">
        <f>작성용!Q1593</f>
        <v>ejhong@magenins.com</v>
      </c>
      <c r="AA1596" s="55" t="str">
        <f>작성용!AJ1593</f>
        <v>-</v>
      </c>
      <c r="AB1596" s="55">
        <f>작성용!AB1593</f>
        <v>0</v>
      </c>
    </row>
    <row r="1597" spans="1:28" s="11" customFormat="1" ht="16.5" hidden="1" customHeight="1" x14ac:dyDescent="0.3">
      <c r="A1597" s="53">
        <f>작성용!AL1594</f>
        <v>1593</v>
      </c>
      <c r="B1597" s="54" t="str">
        <f>작성용!AI1594</f>
        <v>-</v>
      </c>
      <c r="C1597" s="55" t="str">
        <f>작성용!AK1594</f>
        <v>개별종목</v>
      </c>
      <c r="D1597" s="56">
        <f>작성용!T1594</f>
        <v>45702</v>
      </c>
      <c r="E1597" s="57" t="str">
        <f>작성용!B1594</f>
        <v>MG손해보험(수익증권)</v>
      </c>
      <c r="F1597" s="57" t="str">
        <f>작성용!C1594</f>
        <v>재평가</v>
      </c>
      <c r="G1597" s="57" t="str">
        <f>작성용!D1594</f>
        <v>유진해밀턴레인세컨더리전문투자형사모증권투자신탁1호</v>
      </c>
      <c r="H1597" s="58" t="str">
        <f>작성용!E1594</f>
        <v>KBP2018120091</v>
      </c>
      <c r="I1597" s="57" t="str">
        <f>작성용!F1594</f>
        <v>B02</v>
      </c>
      <c r="J1597" s="57">
        <f>작성용!G1594</f>
        <v>0</v>
      </c>
      <c r="K1597" s="57" t="str">
        <f>작성용!H1594</f>
        <v>-</v>
      </c>
      <c r="L1597" s="57" t="str">
        <f>작성용!N1594</f>
        <v>분기</v>
      </c>
      <c r="M1597" s="56" t="str">
        <f>작성용!U1594</f>
        <v>2025.03.31</v>
      </c>
      <c r="N1597" s="56" t="str">
        <f>작성용!V1594</f>
        <v>사전등록</v>
      </c>
      <c r="O1597" s="56" t="str">
        <f>작성용!W1594</f>
        <v>사전등록</v>
      </c>
      <c r="P1597" s="56" t="str">
        <f>작성용!X1594</f>
        <v>-</v>
      </c>
      <c r="Q1597" s="57" t="str">
        <f>작성용!AD1594</f>
        <v>대체평가3사업본부</v>
      </c>
      <c r="R1597" s="59">
        <f>작성용!AE1594</f>
        <v>0</v>
      </c>
      <c r="S1597" s="57" t="str">
        <f>작성용!AF1594</f>
        <v>김은지</v>
      </c>
      <c r="T1597" s="60" t="str">
        <f>작성용!AG1594</f>
        <v>이민서</v>
      </c>
      <c r="U1597" s="60" t="str">
        <f>작성용!AH1594</f>
        <v>이민서</v>
      </c>
      <c r="V1597" s="55">
        <f>작성용!AA1594</f>
        <v>202503</v>
      </c>
      <c r="W1597" s="57" t="str">
        <f>작성용!AC1594</f>
        <v>[T]기타보험기관[1본부]</v>
      </c>
      <c r="X1597" s="57" t="str">
        <f>작성용!O1594</f>
        <v>자산운용기획파트홍은정대리</v>
      </c>
      <c r="Y1597" s="57" t="str">
        <f>작성용!P1594</f>
        <v>02-3788-2166</v>
      </c>
      <c r="Z1597" s="57" t="str">
        <f>작성용!Q1594</f>
        <v>ejhong@magenins.com</v>
      </c>
      <c r="AA1597" s="55" t="str">
        <f>작성용!AJ1594</f>
        <v>-</v>
      </c>
      <c r="AB1597" s="55">
        <f>작성용!AB1594</f>
        <v>0</v>
      </c>
    </row>
    <row r="1598" spans="1:28" s="11" customFormat="1" ht="16.5" hidden="1" customHeight="1" x14ac:dyDescent="0.3">
      <c r="A1598" s="53">
        <f>작성용!AL1595</f>
        <v>1594</v>
      </c>
      <c r="B1598" s="54" t="str">
        <f>작성용!AI1595</f>
        <v>-</v>
      </c>
      <c r="C1598" s="55" t="str">
        <f>작성용!AK1595</f>
        <v>개별종목</v>
      </c>
      <c r="D1598" s="56">
        <f>작성용!T1595</f>
        <v>45702</v>
      </c>
      <c r="E1598" s="57" t="str">
        <f>작성용!B1595</f>
        <v>MG손해보험(수익증권)</v>
      </c>
      <c r="F1598" s="57" t="str">
        <f>작성용!C1595</f>
        <v>재평가</v>
      </c>
      <c r="G1598" s="57" t="str">
        <f>작성용!D1595</f>
        <v>HDC유로캐피탈전문투자형사모특별자산투자신탁1호</v>
      </c>
      <c r="H1598" s="58" t="str">
        <f>작성용!E1595</f>
        <v>KBP2019090066</v>
      </c>
      <c r="I1598" s="57" t="str">
        <f>작성용!F1595</f>
        <v>B02</v>
      </c>
      <c r="J1598" s="57">
        <f>작성용!G1595</f>
        <v>0</v>
      </c>
      <c r="K1598" s="57" t="str">
        <f>작성용!H1595</f>
        <v>-</v>
      </c>
      <c r="L1598" s="57" t="str">
        <f>작성용!N1595</f>
        <v>분기</v>
      </c>
      <c r="M1598" s="56" t="str">
        <f>작성용!U1595</f>
        <v>2025.03.31</v>
      </c>
      <c r="N1598" s="56" t="str">
        <f>작성용!V1595</f>
        <v>사전등록</v>
      </c>
      <c r="O1598" s="56" t="str">
        <f>작성용!W1595</f>
        <v>사전등록</v>
      </c>
      <c r="P1598" s="56" t="str">
        <f>작성용!X1595</f>
        <v>-</v>
      </c>
      <c r="Q1598" s="57" t="str">
        <f>작성용!AD1595</f>
        <v>대체평가3사업본부</v>
      </c>
      <c r="R1598" s="59">
        <f>작성용!AE1595</f>
        <v>0</v>
      </c>
      <c r="S1598" s="57" t="str">
        <f>작성용!AF1595</f>
        <v>정민지</v>
      </c>
      <c r="T1598" s="60" t="str">
        <f>작성용!AG1595</f>
        <v>이민서</v>
      </c>
      <c r="U1598" s="60" t="str">
        <f>작성용!AH1595</f>
        <v>이민서</v>
      </c>
      <c r="V1598" s="55">
        <f>작성용!AA1595</f>
        <v>202503</v>
      </c>
      <c r="W1598" s="57" t="str">
        <f>작성용!AC1595</f>
        <v>[T]기타보험기관[1본부]</v>
      </c>
      <c r="X1598" s="57" t="str">
        <f>작성용!O1595</f>
        <v>자산운용기획파트홍은정대리</v>
      </c>
      <c r="Y1598" s="57" t="str">
        <f>작성용!P1595</f>
        <v>02-3788-2166</v>
      </c>
      <c r="Z1598" s="57" t="str">
        <f>작성용!Q1595</f>
        <v>ejhong@magenins.com</v>
      </c>
      <c r="AA1598" s="55" t="str">
        <f>작성용!AJ1595</f>
        <v>-</v>
      </c>
      <c r="AB1598" s="55">
        <f>작성용!AB1595</f>
        <v>0</v>
      </c>
    </row>
    <row r="1599" spans="1:28" s="11" customFormat="1" ht="16.5" hidden="1" customHeight="1" x14ac:dyDescent="0.3">
      <c r="A1599" s="53">
        <f>작성용!AL1596</f>
        <v>1595</v>
      </c>
      <c r="B1599" s="54" t="str">
        <f>작성용!AI1596</f>
        <v>-</v>
      </c>
      <c r="C1599" s="55" t="str">
        <f>작성용!AK1596</f>
        <v>개별종목</v>
      </c>
      <c r="D1599" s="56">
        <f>작성용!T1596</f>
        <v>45702</v>
      </c>
      <c r="E1599" s="57" t="str">
        <f>작성용!B1596</f>
        <v>MG손해보험(수익증권)</v>
      </c>
      <c r="F1599" s="57" t="str">
        <f>작성용!C1596</f>
        <v>재평가</v>
      </c>
      <c r="G1599" s="57" t="str">
        <f>작성용!D1596</f>
        <v>NH-AMUNDI전문투자형사모부동산투자신탁3호</v>
      </c>
      <c r="H1599" s="58" t="str">
        <f>작성용!E1596</f>
        <v>KBP2020120260</v>
      </c>
      <c r="I1599" s="57" t="str">
        <f>작성용!F1596</f>
        <v>B02</v>
      </c>
      <c r="J1599" s="57">
        <f>작성용!G1596</f>
        <v>0</v>
      </c>
      <c r="K1599" s="57" t="str">
        <f>작성용!H1596</f>
        <v>-</v>
      </c>
      <c r="L1599" s="57" t="str">
        <f>작성용!N1596</f>
        <v>분기</v>
      </c>
      <c r="M1599" s="56" t="str">
        <f>작성용!U1596</f>
        <v>2025.03.31</v>
      </c>
      <c r="N1599" s="56" t="str">
        <f>작성용!V1596</f>
        <v>사전등록</v>
      </c>
      <c r="O1599" s="56" t="str">
        <f>작성용!W1596</f>
        <v>사전등록</v>
      </c>
      <c r="P1599" s="56" t="str">
        <f>작성용!X1596</f>
        <v>-</v>
      </c>
      <c r="Q1599" s="57" t="str">
        <f>작성용!AD1596</f>
        <v>대체평가3사업본부</v>
      </c>
      <c r="R1599" s="59">
        <f>작성용!AE1596</f>
        <v>0</v>
      </c>
      <c r="S1599" s="57" t="str">
        <f>작성용!AF1596</f>
        <v>이지영</v>
      </c>
      <c r="T1599" s="60" t="str">
        <f>작성용!AG1596</f>
        <v>이민서</v>
      </c>
      <c r="U1599" s="60" t="str">
        <f>작성용!AH1596</f>
        <v>이민서</v>
      </c>
      <c r="V1599" s="55">
        <f>작성용!AA1596</f>
        <v>202503</v>
      </c>
      <c r="W1599" s="57" t="str">
        <f>작성용!AC1596</f>
        <v>[T]기타보험기관[1본부]</v>
      </c>
      <c r="X1599" s="57" t="str">
        <f>작성용!O1596</f>
        <v>자산운용기획파트홍은정대리</v>
      </c>
      <c r="Y1599" s="57" t="str">
        <f>작성용!P1596</f>
        <v>02-3788-2166</v>
      </c>
      <c r="Z1599" s="57" t="str">
        <f>작성용!Q1596</f>
        <v>ejhong@magenins.com</v>
      </c>
      <c r="AA1599" s="55" t="str">
        <f>작성용!AJ1596</f>
        <v>-</v>
      </c>
      <c r="AB1599" s="55">
        <f>작성용!AB1596</f>
        <v>0</v>
      </c>
    </row>
    <row r="1600" spans="1:28" s="11" customFormat="1" ht="16.5" hidden="1" customHeight="1" x14ac:dyDescent="0.3">
      <c r="A1600" s="53">
        <f>작성용!AL1597</f>
        <v>1596</v>
      </c>
      <c r="B1600" s="54" t="str">
        <f>작성용!AI1597</f>
        <v>-</v>
      </c>
      <c r="C1600" s="55" t="str">
        <f>작성용!AK1597</f>
        <v>개별종목</v>
      </c>
      <c r="D1600" s="56">
        <f>작성용!T1597</f>
        <v>45702</v>
      </c>
      <c r="E1600" s="57" t="str">
        <f>작성용!B1597</f>
        <v>MG손해보험(수익증권)</v>
      </c>
      <c r="F1600" s="57" t="str">
        <f>작성용!C1597</f>
        <v>재평가</v>
      </c>
      <c r="G1600" s="57" t="str">
        <f>작성용!D1597</f>
        <v>NH-AMUNDI북미중견기업선순위대출전문투자형사모특별자산투자신탁1호</v>
      </c>
      <c r="H1600" s="58" t="str">
        <f>작성용!E1597</f>
        <v>KBP2019060004</v>
      </c>
      <c r="I1600" s="57" t="str">
        <f>작성용!F1597</f>
        <v>B02</v>
      </c>
      <c r="J1600" s="57">
        <f>작성용!G1597</f>
        <v>0</v>
      </c>
      <c r="K1600" s="57" t="str">
        <f>작성용!H1597</f>
        <v>-</v>
      </c>
      <c r="L1600" s="57" t="str">
        <f>작성용!N1597</f>
        <v>분기</v>
      </c>
      <c r="M1600" s="56" t="str">
        <f>작성용!U1597</f>
        <v>2025.03.31</v>
      </c>
      <c r="N1600" s="56" t="str">
        <f>작성용!V1597</f>
        <v>사전등록</v>
      </c>
      <c r="O1600" s="56" t="str">
        <f>작성용!W1597</f>
        <v>사전등록</v>
      </c>
      <c r="P1600" s="56" t="str">
        <f>작성용!X1597</f>
        <v>-</v>
      </c>
      <c r="Q1600" s="57" t="str">
        <f>작성용!AD1597</f>
        <v>대체평가3사업본부</v>
      </c>
      <c r="R1600" s="59">
        <f>작성용!AE1597</f>
        <v>0</v>
      </c>
      <c r="S1600" s="57" t="str">
        <f>작성용!AF1597</f>
        <v>정민지</v>
      </c>
      <c r="T1600" s="60" t="str">
        <f>작성용!AG1597</f>
        <v>이민서</v>
      </c>
      <c r="U1600" s="60" t="str">
        <f>작성용!AH1597</f>
        <v>이민서</v>
      </c>
      <c r="V1600" s="55">
        <f>작성용!AA1597</f>
        <v>202503</v>
      </c>
      <c r="W1600" s="57" t="str">
        <f>작성용!AC1597</f>
        <v>[T]기타보험기관[1본부]</v>
      </c>
      <c r="X1600" s="57" t="str">
        <f>작성용!O1597</f>
        <v>자산운용기획파트홍은정대리</v>
      </c>
      <c r="Y1600" s="57" t="str">
        <f>작성용!P1597</f>
        <v>02-3788-2166</v>
      </c>
      <c r="Z1600" s="57" t="str">
        <f>작성용!Q1597</f>
        <v>ejhong@magenins.com</v>
      </c>
      <c r="AA1600" s="55" t="str">
        <f>작성용!AJ1597</f>
        <v>-</v>
      </c>
      <c r="AB1600" s="55">
        <f>작성용!AB1597</f>
        <v>0</v>
      </c>
    </row>
    <row r="1601" spans="1:28" s="11" customFormat="1" ht="16.5" hidden="1" customHeight="1" x14ac:dyDescent="0.3">
      <c r="A1601" s="53">
        <f>작성용!AL1598</f>
        <v>1597</v>
      </c>
      <c r="B1601" s="54" t="str">
        <f>작성용!AI1598</f>
        <v>-</v>
      </c>
      <c r="C1601" s="55" t="str">
        <f>작성용!AK1598</f>
        <v>개별종목</v>
      </c>
      <c r="D1601" s="56">
        <f>작성용!T1598</f>
        <v>45702</v>
      </c>
      <c r="E1601" s="57" t="str">
        <f>작성용!B1598</f>
        <v>MG손해보험(수익증권)</v>
      </c>
      <c r="F1601" s="57" t="str">
        <f>작성용!C1598</f>
        <v>재평가</v>
      </c>
      <c r="G1601" s="57" t="str">
        <f>작성용!D1598</f>
        <v>NH-AMUNDI북미기업대출전문투자형사모특별자산투자신탁3호</v>
      </c>
      <c r="H1601" s="58" t="str">
        <f>작성용!E1598</f>
        <v>KBP2019090109</v>
      </c>
      <c r="I1601" s="57" t="str">
        <f>작성용!F1598</f>
        <v>B02</v>
      </c>
      <c r="J1601" s="57">
        <f>작성용!G1598</f>
        <v>0</v>
      </c>
      <c r="K1601" s="57" t="str">
        <f>작성용!H1598</f>
        <v>-</v>
      </c>
      <c r="L1601" s="57" t="str">
        <f>작성용!N1598</f>
        <v>분기</v>
      </c>
      <c r="M1601" s="56" t="str">
        <f>작성용!U1598</f>
        <v>2025.03.31</v>
      </c>
      <c r="N1601" s="56" t="str">
        <f>작성용!V1598</f>
        <v>사전등록</v>
      </c>
      <c r="O1601" s="56" t="str">
        <f>작성용!W1598</f>
        <v>사전등록</v>
      </c>
      <c r="P1601" s="56" t="str">
        <f>작성용!X1598</f>
        <v>-</v>
      </c>
      <c r="Q1601" s="57" t="str">
        <f>작성용!AD1598</f>
        <v>대체평가3사업본부</v>
      </c>
      <c r="R1601" s="59">
        <f>작성용!AE1598</f>
        <v>0</v>
      </c>
      <c r="S1601" s="57" t="str">
        <f>작성용!AF1598</f>
        <v>이지영</v>
      </c>
      <c r="T1601" s="60" t="str">
        <f>작성용!AG1598</f>
        <v>이민서</v>
      </c>
      <c r="U1601" s="60" t="str">
        <f>작성용!AH1598</f>
        <v>이민서</v>
      </c>
      <c r="V1601" s="55">
        <f>작성용!AA1598</f>
        <v>202503</v>
      </c>
      <c r="W1601" s="57" t="str">
        <f>작성용!AC1598</f>
        <v>[T]기타보험기관[1본부]</v>
      </c>
      <c r="X1601" s="57" t="str">
        <f>작성용!O1598</f>
        <v>자산운용기획파트홍은정대리</v>
      </c>
      <c r="Y1601" s="57" t="str">
        <f>작성용!P1598</f>
        <v>02-3788-2166</v>
      </c>
      <c r="Z1601" s="57" t="str">
        <f>작성용!Q1598</f>
        <v>ejhong@magenins.com</v>
      </c>
      <c r="AA1601" s="55" t="str">
        <f>작성용!AJ1598</f>
        <v>-</v>
      </c>
      <c r="AB1601" s="55">
        <f>작성용!AB1598</f>
        <v>0</v>
      </c>
    </row>
    <row r="1602" spans="1:28" s="11" customFormat="1" ht="16.5" hidden="1" customHeight="1" x14ac:dyDescent="0.3">
      <c r="A1602" s="53">
        <f>작성용!AL1599</f>
        <v>1598</v>
      </c>
      <c r="B1602" s="54" t="str">
        <f>작성용!AI1599</f>
        <v>-</v>
      </c>
      <c r="C1602" s="55" t="str">
        <f>작성용!AK1599</f>
        <v>개별종목</v>
      </c>
      <c r="D1602" s="56">
        <f>작성용!T1599</f>
        <v>45702</v>
      </c>
      <c r="E1602" s="57" t="str">
        <f>작성용!B1599</f>
        <v>MG손해보험(수익증권)</v>
      </c>
      <c r="F1602" s="57" t="str">
        <f>작성용!C1599</f>
        <v>재평가</v>
      </c>
      <c r="G1602" s="57" t="str">
        <f>작성용!D1599</f>
        <v>하나KKR전문투자형사모특별자산투자신탁25호</v>
      </c>
      <c r="H1602" s="58" t="str">
        <f>작성용!E1599</f>
        <v>KBP2018030078</v>
      </c>
      <c r="I1602" s="57" t="str">
        <f>작성용!F1599</f>
        <v>B02</v>
      </c>
      <c r="J1602" s="57">
        <f>작성용!G1599</f>
        <v>0</v>
      </c>
      <c r="K1602" s="57" t="str">
        <f>작성용!H1599</f>
        <v>-</v>
      </c>
      <c r="L1602" s="57" t="str">
        <f>작성용!N1599</f>
        <v>분기</v>
      </c>
      <c r="M1602" s="56" t="str">
        <f>작성용!U1599</f>
        <v>2025.03.31</v>
      </c>
      <c r="N1602" s="56" t="str">
        <f>작성용!V1599</f>
        <v>사전등록</v>
      </c>
      <c r="O1602" s="56" t="str">
        <f>작성용!W1599</f>
        <v>사전등록</v>
      </c>
      <c r="P1602" s="56" t="str">
        <f>작성용!X1599</f>
        <v>-</v>
      </c>
      <c r="Q1602" s="57" t="str">
        <f>작성용!AD1599</f>
        <v>대체평가3사업본부</v>
      </c>
      <c r="R1602" s="59">
        <f>작성용!AE1599</f>
        <v>0</v>
      </c>
      <c r="S1602" s="57" t="str">
        <f>작성용!AF1599</f>
        <v>정창수</v>
      </c>
      <c r="T1602" s="60" t="str">
        <f>작성용!AG1599</f>
        <v>이민서</v>
      </c>
      <c r="U1602" s="60" t="str">
        <f>작성용!AH1599</f>
        <v>이민서</v>
      </c>
      <c r="V1602" s="55">
        <f>작성용!AA1599</f>
        <v>202503</v>
      </c>
      <c r="W1602" s="57" t="str">
        <f>작성용!AC1599</f>
        <v>[T]기타보험기관[1본부]</v>
      </c>
      <c r="X1602" s="57" t="str">
        <f>작성용!O1599</f>
        <v>자산운용기획파트홍은정대리</v>
      </c>
      <c r="Y1602" s="57" t="str">
        <f>작성용!P1599</f>
        <v>02-3788-2166</v>
      </c>
      <c r="Z1602" s="57" t="str">
        <f>작성용!Q1599</f>
        <v>ejhong@magenins.com</v>
      </c>
      <c r="AA1602" s="55" t="str">
        <f>작성용!AJ1599</f>
        <v>-</v>
      </c>
      <c r="AB1602" s="55">
        <f>작성용!AB1599</f>
        <v>0</v>
      </c>
    </row>
    <row r="1603" spans="1:28" s="11" customFormat="1" ht="16.5" hidden="1" customHeight="1" x14ac:dyDescent="0.3">
      <c r="A1603" s="53">
        <f>작성용!AL1600</f>
        <v>1599</v>
      </c>
      <c r="B1603" s="54" t="str">
        <f>작성용!AI1600</f>
        <v>-</v>
      </c>
      <c r="C1603" s="55" t="str">
        <f>작성용!AK1600</f>
        <v>개별종목</v>
      </c>
      <c r="D1603" s="56">
        <f>작성용!T1600</f>
        <v>45702</v>
      </c>
      <c r="E1603" s="57" t="str">
        <f>작성용!B1600</f>
        <v>MG손해보험(수익증권)</v>
      </c>
      <c r="F1603" s="57" t="str">
        <f>작성용!C1600</f>
        <v>재평가</v>
      </c>
      <c r="G1603" s="57" t="str">
        <f>작성용!D1600</f>
        <v>KCGI-B777F전문투자형사모특별자산투자신탁</v>
      </c>
      <c r="H1603" s="58" t="str">
        <f>작성용!E1600</f>
        <v>KBP2016060231</v>
      </c>
      <c r="I1603" s="57" t="str">
        <f>작성용!F1600</f>
        <v>B02</v>
      </c>
      <c r="J1603" s="57">
        <f>작성용!G1600</f>
        <v>0</v>
      </c>
      <c r="K1603" s="57" t="str">
        <f>작성용!H1600</f>
        <v>-</v>
      </c>
      <c r="L1603" s="57" t="str">
        <f>작성용!N1600</f>
        <v>분기</v>
      </c>
      <c r="M1603" s="56" t="str">
        <f>작성용!U1600</f>
        <v>2025.03.31</v>
      </c>
      <c r="N1603" s="56" t="str">
        <f>작성용!V1600</f>
        <v>사전등록</v>
      </c>
      <c r="O1603" s="56" t="str">
        <f>작성용!W1600</f>
        <v>사전등록</v>
      </c>
      <c r="P1603" s="56" t="str">
        <f>작성용!X1600</f>
        <v>-</v>
      </c>
      <c r="Q1603" s="57" t="str">
        <f>작성용!AD1600</f>
        <v>대체평가3사업본부</v>
      </c>
      <c r="R1603" s="59">
        <f>작성용!AE1600</f>
        <v>0</v>
      </c>
      <c r="S1603" s="57" t="str">
        <f>작성용!AF1600</f>
        <v>김연수</v>
      </c>
      <c r="T1603" s="60" t="str">
        <f>작성용!AG1600</f>
        <v>이민서</v>
      </c>
      <c r="U1603" s="60" t="str">
        <f>작성용!AH1600</f>
        <v>이민서</v>
      </c>
      <c r="V1603" s="55">
        <f>작성용!AA1600</f>
        <v>202503</v>
      </c>
      <c r="W1603" s="57" t="str">
        <f>작성용!AC1600</f>
        <v>[T]기타보험기관[1본부]</v>
      </c>
      <c r="X1603" s="57" t="str">
        <f>작성용!O1600</f>
        <v>자산운용기획파트홍은정대리</v>
      </c>
      <c r="Y1603" s="57" t="str">
        <f>작성용!P1600</f>
        <v>02-3788-2166</v>
      </c>
      <c r="Z1603" s="57" t="str">
        <f>작성용!Q1600</f>
        <v>ejhong@magenins.com</v>
      </c>
      <c r="AA1603" s="55" t="str">
        <f>작성용!AJ1600</f>
        <v>-</v>
      </c>
      <c r="AB1603" s="55">
        <f>작성용!AB1600</f>
        <v>0</v>
      </c>
    </row>
    <row r="1604" spans="1:28" s="11" customFormat="1" ht="16.5" hidden="1" customHeight="1" x14ac:dyDescent="0.3">
      <c r="A1604" s="53">
        <f>작성용!AL1601</f>
        <v>1600</v>
      </c>
      <c r="B1604" s="54" t="str">
        <f>작성용!AI1601</f>
        <v>-</v>
      </c>
      <c r="C1604" s="55" t="str">
        <f>작성용!AK1601</f>
        <v>개별종목</v>
      </c>
      <c r="D1604" s="56">
        <f>작성용!T1601</f>
        <v>45702</v>
      </c>
      <c r="E1604" s="57" t="str">
        <f>작성용!B1601</f>
        <v>MG손해보험(수익증권)</v>
      </c>
      <c r="F1604" s="57" t="str">
        <f>작성용!C1601</f>
        <v>재평가</v>
      </c>
      <c r="G1604" s="57" t="str">
        <f>작성용!D1601</f>
        <v>KCGI-EMIRATESB777-300ER전문투자형사모특별자산투자신탁</v>
      </c>
      <c r="H1604" s="58" t="str">
        <f>작성용!E1601</f>
        <v>KBP2018120075</v>
      </c>
      <c r="I1604" s="57" t="str">
        <f>작성용!F1601</f>
        <v>B02</v>
      </c>
      <c r="J1604" s="57">
        <f>작성용!G1601</f>
        <v>0</v>
      </c>
      <c r="K1604" s="57" t="str">
        <f>작성용!H1601</f>
        <v>-</v>
      </c>
      <c r="L1604" s="57" t="str">
        <f>작성용!N1601</f>
        <v>분기</v>
      </c>
      <c r="M1604" s="56" t="str">
        <f>작성용!U1601</f>
        <v>2025.03.31</v>
      </c>
      <c r="N1604" s="56" t="str">
        <f>작성용!V1601</f>
        <v>사전등록</v>
      </c>
      <c r="O1604" s="56" t="str">
        <f>작성용!W1601</f>
        <v>사전등록</v>
      </c>
      <c r="P1604" s="56" t="str">
        <f>작성용!X1601</f>
        <v>-</v>
      </c>
      <c r="Q1604" s="57" t="str">
        <f>작성용!AD1601</f>
        <v>대체평가3사업본부</v>
      </c>
      <c r="R1604" s="59">
        <f>작성용!AE1601</f>
        <v>0</v>
      </c>
      <c r="S1604" s="57" t="str">
        <f>작성용!AF1601</f>
        <v>정민지</v>
      </c>
      <c r="T1604" s="60" t="str">
        <f>작성용!AG1601</f>
        <v>이민서</v>
      </c>
      <c r="U1604" s="60" t="str">
        <f>작성용!AH1601</f>
        <v>이민서</v>
      </c>
      <c r="V1604" s="55">
        <f>작성용!AA1601</f>
        <v>202503</v>
      </c>
      <c r="W1604" s="57" t="str">
        <f>작성용!AC1601</f>
        <v>[T]기타보험기관[1본부]</v>
      </c>
      <c r="X1604" s="57" t="str">
        <f>작성용!O1601</f>
        <v>자산운용기획파트홍은정대리</v>
      </c>
      <c r="Y1604" s="57" t="str">
        <f>작성용!P1601</f>
        <v>02-3788-2166</v>
      </c>
      <c r="Z1604" s="57" t="str">
        <f>작성용!Q1601</f>
        <v>ejhong@magenins.com</v>
      </c>
      <c r="AA1604" s="55" t="str">
        <f>작성용!AJ1601</f>
        <v>-</v>
      </c>
      <c r="AB1604" s="55">
        <f>작성용!AB1601</f>
        <v>0</v>
      </c>
    </row>
    <row r="1605" spans="1:28" s="11" customFormat="1" ht="16.5" hidden="1" customHeight="1" x14ac:dyDescent="0.3">
      <c r="A1605" s="53">
        <f>작성용!AL1602</f>
        <v>1601</v>
      </c>
      <c r="B1605" s="54" t="str">
        <f>작성용!AI1602</f>
        <v>-</v>
      </c>
      <c r="C1605" s="55" t="str">
        <f>작성용!AK1602</f>
        <v>개별종목</v>
      </c>
      <c r="D1605" s="56">
        <f>작성용!T1602</f>
        <v>45702</v>
      </c>
      <c r="E1605" s="57" t="str">
        <f>작성용!B1602</f>
        <v>MG손해보험(수익증권)</v>
      </c>
      <c r="F1605" s="57" t="str">
        <f>작성용!C1602</f>
        <v>재평가</v>
      </c>
      <c r="G1605" s="57" t="str">
        <f>작성용!D1602</f>
        <v>현대AVIATION전문투자형사모투자신탁11호</v>
      </c>
      <c r="H1605" s="58" t="str">
        <f>작성용!E1602</f>
        <v>KBP2019090077</v>
      </c>
      <c r="I1605" s="57" t="str">
        <f>작성용!F1602</f>
        <v>B02</v>
      </c>
      <c r="J1605" s="57">
        <f>작성용!G1602</f>
        <v>0</v>
      </c>
      <c r="K1605" s="57" t="str">
        <f>작성용!H1602</f>
        <v>-</v>
      </c>
      <c r="L1605" s="57" t="str">
        <f>작성용!N1602</f>
        <v>분기</v>
      </c>
      <c r="M1605" s="56" t="str">
        <f>작성용!U1602</f>
        <v>2025.03.31</v>
      </c>
      <c r="N1605" s="56" t="str">
        <f>작성용!V1602</f>
        <v>사전등록</v>
      </c>
      <c r="O1605" s="56" t="str">
        <f>작성용!W1602</f>
        <v>사전등록</v>
      </c>
      <c r="P1605" s="56" t="str">
        <f>작성용!X1602</f>
        <v>-</v>
      </c>
      <c r="Q1605" s="57" t="str">
        <f>작성용!AD1602</f>
        <v>대체평가3사업본부</v>
      </c>
      <c r="R1605" s="59">
        <f>작성용!AE1602</f>
        <v>0</v>
      </c>
      <c r="S1605" s="57" t="str">
        <f>작성용!AF1602</f>
        <v>김영원</v>
      </c>
      <c r="T1605" s="60" t="str">
        <f>작성용!AG1602</f>
        <v>이민서</v>
      </c>
      <c r="U1605" s="60" t="str">
        <f>작성용!AH1602</f>
        <v>이민서</v>
      </c>
      <c r="V1605" s="55">
        <f>작성용!AA1602</f>
        <v>202503</v>
      </c>
      <c r="W1605" s="57" t="str">
        <f>작성용!AC1602</f>
        <v>[T]기타보험기관[1본부]</v>
      </c>
      <c r="X1605" s="57" t="str">
        <f>작성용!O1602</f>
        <v>자산운용기획파트홍은정대리</v>
      </c>
      <c r="Y1605" s="57" t="str">
        <f>작성용!P1602</f>
        <v>02-3788-2166</v>
      </c>
      <c r="Z1605" s="57" t="str">
        <f>작성용!Q1602</f>
        <v>ejhong@magenins.com</v>
      </c>
      <c r="AA1605" s="55" t="str">
        <f>작성용!AJ1602</f>
        <v>-</v>
      </c>
      <c r="AB1605" s="55">
        <f>작성용!AB1602</f>
        <v>0</v>
      </c>
    </row>
    <row r="1606" spans="1:28" s="11" customFormat="1" ht="16.5" hidden="1" customHeight="1" x14ac:dyDescent="0.3">
      <c r="A1606" s="53">
        <f>작성용!AL1603</f>
        <v>1602</v>
      </c>
      <c r="B1606" s="54" t="str">
        <f>작성용!AI1603</f>
        <v>-</v>
      </c>
      <c r="C1606" s="55" t="str">
        <f>작성용!AK1603</f>
        <v>개별종목</v>
      </c>
      <c r="D1606" s="56">
        <f>작성용!T1603</f>
        <v>45702</v>
      </c>
      <c r="E1606" s="57" t="str">
        <f>작성용!B1603</f>
        <v>MG손해보험(수익증권)</v>
      </c>
      <c r="F1606" s="57" t="str">
        <f>작성용!C1603</f>
        <v>재평가</v>
      </c>
      <c r="G1606" s="57" t="str">
        <f>작성용!D1603</f>
        <v>보고DEBTSTRATEGY전문투자형사모부동산투자신탁1호</v>
      </c>
      <c r="H1606" s="58" t="str">
        <f>작성용!E1603</f>
        <v>KBP2020120257</v>
      </c>
      <c r="I1606" s="57" t="str">
        <f>작성용!F1603</f>
        <v>B02</v>
      </c>
      <c r="J1606" s="57">
        <f>작성용!G1603</f>
        <v>0</v>
      </c>
      <c r="K1606" s="57" t="str">
        <f>작성용!H1603</f>
        <v>-</v>
      </c>
      <c r="L1606" s="57" t="str">
        <f>작성용!N1603</f>
        <v>분기</v>
      </c>
      <c r="M1606" s="56" t="str">
        <f>작성용!U1603</f>
        <v>2025.03.31</v>
      </c>
      <c r="N1606" s="56" t="str">
        <f>작성용!V1603</f>
        <v>사전등록</v>
      </c>
      <c r="O1606" s="56" t="str">
        <f>작성용!W1603</f>
        <v>사전등록</v>
      </c>
      <c r="P1606" s="56" t="str">
        <f>작성용!X1603</f>
        <v>-</v>
      </c>
      <c r="Q1606" s="57" t="str">
        <f>작성용!AD1603</f>
        <v>대체평가3사업본부</v>
      </c>
      <c r="R1606" s="59">
        <f>작성용!AE1603</f>
        <v>0</v>
      </c>
      <c r="S1606" s="57" t="str">
        <f>작성용!AF1603</f>
        <v>박태호</v>
      </c>
      <c r="T1606" s="60" t="str">
        <f>작성용!AG1603</f>
        <v>이민서</v>
      </c>
      <c r="U1606" s="60" t="str">
        <f>작성용!AH1603</f>
        <v>이민서</v>
      </c>
      <c r="V1606" s="55">
        <f>작성용!AA1603</f>
        <v>202503</v>
      </c>
      <c r="W1606" s="57" t="str">
        <f>작성용!AC1603</f>
        <v>[T]기타보험기관[1본부]</v>
      </c>
      <c r="X1606" s="57" t="str">
        <f>작성용!O1603</f>
        <v>자산운용기획파트홍은정대리</v>
      </c>
      <c r="Y1606" s="57" t="str">
        <f>작성용!P1603</f>
        <v>02-3788-2166</v>
      </c>
      <c r="Z1606" s="57" t="str">
        <f>작성용!Q1603</f>
        <v>ejhong@magenins.com</v>
      </c>
      <c r="AA1606" s="55" t="str">
        <f>작성용!AJ1603</f>
        <v>-</v>
      </c>
      <c r="AB1606" s="55">
        <f>작성용!AB1603</f>
        <v>0</v>
      </c>
    </row>
    <row r="1607" spans="1:28" s="11" customFormat="1" ht="16.5" hidden="1" customHeight="1" x14ac:dyDescent="0.3">
      <c r="A1607" s="53">
        <f>작성용!AL1604</f>
        <v>1603</v>
      </c>
      <c r="B1607" s="54" t="str">
        <f>작성용!AI1604</f>
        <v>-</v>
      </c>
      <c r="C1607" s="55" t="str">
        <f>작성용!AK1604</f>
        <v>개별종목</v>
      </c>
      <c r="D1607" s="56">
        <f>작성용!T1604</f>
        <v>45702</v>
      </c>
      <c r="E1607" s="57" t="str">
        <f>작성용!B1604</f>
        <v>MG손해보험(수익증권)</v>
      </c>
      <c r="F1607" s="57" t="str">
        <f>작성용!C1604</f>
        <v>재평가</v>
      </c>
      <c r="G1607" s="57" t="str">
        <f>작성용!D1604</f>
        <v>INMARK프랑스전문투자형사모부동산투자신탁제4호</v>
      </c>
      <c r="H1607" s="58" t="str">
        <f>작성용!E1604</f>
        <v>KBP2020120179</v>
      </c>
      <c r="I1607" s="57" t="str">
        <f>작성용!F1604</f>
        <v>B02</v>
      </c>
      <c r="J1607" s="57">
        <f>작성용!G1604</f>
        <v>0</v>
      </c>
      <c r="K1607" s="57" t="str">
        <f>작성용!H1604</f>
        <v>-</v>
      </c>
      <c r="L1607" s="57" t="str">
        <f>작성용!N1604</f>
        <v>분기</v>
      </c>
      <c r="M1607" s="56" t="str">
        <f>작성용!U1604</f>
        <v>2025.03.31</v>
      </c>
      <c r="N1607" s="56" t="str">
        <f>작성용!V1604</f>
        <v>사전등록</v>
      </c>
      <c r="O1607" s="56" t="str">
        <f>작성용!W1604</f>
        <v>사전등록</v>
      </c>
      <c r="P1607" s="56" t="str">
        <f>작성용!X1604</f>
        <v>-</v>
      </c>
      <c r="Q1607" s="57" t="str">
        <f>작성용!AD1604</f>
        <v>대체평가3사업본부</v>
      </c>
      <c r="R1607" s="59">
        <f>작성용!AE1604</f>
        <v>0</v>
      </c>
      <c r="S1607" s="57" t="str">
        <f>작성용!AF1604</f>
        <v>김영원</v>
      </c>
      <c r="T1607" s="60" t="str">
        <f>작성용!AG1604</f>
        <v>이민서</v>
      </c>
      <c r="U1607" s="60" t="str">
        <f>작성용!AH1604</f>
        <v>이민서</v>
      </c>
      <c r="V1607" s="55">
        <f>작성용!AA1604</f>
        <v>202503</v>
      </c>
      <c r="W1607" s="57" t="str">
        <f>작성용!AC1604</f>
        <v>[T]기타보험기관[1본부]</v>
      </c>
      <c r="X1607" s="57" t="str">
        <f>작성용!O1604</f>
        <v>자산운용기획파트홍은정대리</v>
      </c>
      <c r="Y1607" s="57" t="str">
        <f>작성용!P1604</f>
        <v>02-3788-2166</v>
      </c>
      <c r="Z1607" s="57" t="str">
        <f>작성용!Q1604</f>
        <v>ejhong@magenins.com</v>
      </c>
      <c r="AA1607" s="55" t="str">
        <f>작성용!AJ1604</f>
        <v>-</v>
      </c>
      <c r="AB1607" s="55">
        <f>작성용!AB1604</f>
        <v>0</v>
      </c>
    </row>
    <row r="1608" spans="1:28" s="11" customFormat="1" ht="16.5" hidden="1" customHeight="1" x14ac:dyDescent="0.3">
      <c r="A1608" s="53">
        <f>작성용!AL1605</f>
        <v>1604</v>
      </c>
      <c r="B1608" s="54" t="str">
        <f>작성용!AI1605</f>
        <v>-</v>
      </c>
      <c r="C1608" s="55" t="str">
        <f>작성용!AK1605</f>
        <v>개별종목</v>
      </c>
      <c r="D1608" s="56">
        <f>작성용!T1605</f>
        <v>45702</v>
      </c>
      <c r="E1608" s="57" t="str">
        <f>작성용!B1605</f>
        <v>MG손해보험(수익증권)</v>
      </c>
      <c r="F1608" s="57" t="str">
        <f>작성용!C1605</f>
        <v>재평가</v>
      </c>
      <c r="G1608" s="57" t="str">
        <f>작성용!D1605</f>
        <v>우리부산신항2-1글로벌해양전문투자형사모특별자산투자신탁</v>
      </c>
      <c r="H1608" s="58" t="str">
        <f>작성용!E1605</f>
        <v>KBP2019090137</v>
      </c>
      <c r="I1608" s="57" t="str">
        <f>작성용!F1605</f>
        <v>B02</v>
      </c>
      <c r="J1608" s="57">
        <f>작성용!G1605</f>
        <v>0</v>
      </c>
      <c r="K1608" s="57" t="str">
        <f>작성용!H1605</f>
        <v>-</v>
      </c>
      <c r="L1608" s="57" t="str">
        <f>작성용!N1605</f>
        <v>분기</v>
      </c>
      <c r="M1608" s="56" t="str">
        <f>작성용!U1605</f>
        <v>2025.03.31</v>
      </c>
      <c r="N1608" s="56" t="str">
        <f>작성용!V1605</f>
        <v>사전등록</v>
      </c>
      <c r="O1608" s="56" t="str">
        <f>작성용!W1605</f>
        <v>사전등록</v>
      </c>
      <c r="P1608" s="56" t="str">
        <f>작성용!X1605</f>
        <v>-</v>
      </c>
      <c r="Q1608" s="57" t="str">
        <f>작성용!AD1605</f>
        <v>대체평가3사업본부</v>
      </c>
      <c r="R1608" s="59">
        <f>작성용!AE1605</f>
        <v>0</v>
      </c>
      <c r="S1608" s="57" t="str">
        <f>작성용!AF1605</f>
        <v>정민지</v>
      </c>
      <c r="T1608" s="60" t="str">
        <f>작성용!AG1605</f>
        <v>이민서</v>
      </c>
      <c r="U1608" s="60" t="str">
        <f>작성용!AH1605</f>
        <v>이민서</v>
      </c>
      <c r="V1608" s="55">
        <f>작성용!AA1605</f>
        <v>202503</v>
      </c>
      <c r="W1608" s="57" t="str">
        <f>작성용!AC1605</f>
        <v>[T]기타보험기관[1본부]</v>
      </c>
      <c r="X1608" s="57" t="str">
        <f>작성용!O1605</f>
        <v>자산운용기획파트홍은정대리</v>
      </c>
      <c r="Y1608" s="57" t="str">
        <f>작성용!P1605</f>
        <v>02-3788-2166</v>
      </c>
      <c r="Z1608" s="57" t="str">
        <f>작성용!Q1605</f>
        <v>ejhong@magenins.com</v>
      </c>
      <c r="AA1608" s="55" t="str">
        <f>작성용!AJ1605</f>
        <v>-</v>
      </c>
      <c r="AB1608" s="55">
        <f>작성용!AB1605</f>
        <v>0</v>
      </c>
    </row>
    <row r="1609" spans="1:28" s="11" customFormat="1" ht="16.5" hidden="1" customHeight="1" x14ac:dyDescent="0.3">
      <c r="A1609" s="53">
        <f>작성용!AL1606</f>
        <v>1605</v>
      </c>
      <c r="B1609" s="54" t="str">
        <f>작성용!AI1606</f>
        <v>-</v>
      </c>
      <c r="C1609" s="55" t="str">
        <f>작성용!AK1606</f>
        <v>개별종목</v>
      </c>
      <c r="D1609" s="56">
        <f>작성용!T1606</f>
        <v>45702</v>
      </c>
      <c r="E1609" s="57" t="str">
        <f>작성용!B1606</f>
        <v>MG손해보험(수익증권)</v>
      </c>
      <c r="F1609" s="57" t="str">
        <f>작성용!C1606</f>
        <v>재평가</v>
      </c>
      <c r="G1609" s="57" t="str">
        <f>작성용!D1606</f>
        <v>KIAMCO도로투자사모특별자산투자신탁제5호</v>
      </c>
      <c r="H1609" s="58" t="str">
        <f>작성용!E1606</f>
        <v>KBP2016060227</v>
      </c>
      <c r="I1609" s="57" t="str">
        <f>작성용!F1606</f>
        <v>B02</v>
      </c>
      <c r="J1609" s="57">
        <f>작성용!G1606</f>
        <v>0</v>
      </c>
      <c r="K1609" s="57" t="str">
        <f>작성용!H1606</f>
        <v>-</v>
      </c>
      <c r="L1609" s="57" t="str">
        <f>작성용!N1606</f>
        <v>분기</v>
      </c>
      <c r="M1609" s="56" t="str">
        <f>작성용!U1606</f>
        <v>2025.03.31</v>
      </c>
      <c r="N1609" s="56" t="str">
        <f>작성용!V1606</f>
        <v>사전등록</v>
      </c>
      <c r="O1609" s="56" t="str">
        <f>작성용!W1606</f>
        <v>사전등록</v>
      </c>
      <c r="P1609" s="56" t="str">
        <f>작성용!X1606</f>
        <v>-</v>
      </c>
      <c r="Q1609" s="57" t="str">
        <f>작성용!AD1606</f>
        <v>대체평가3사업본부</v>
      </c>
      <c r="R1609" s="59">
        <f>작성용!AE1606</f>
        <v>0</v>
      </c>
      <c r="S1609" s="57" t="str">
        <f>작성용!AF1606</f>
        <v>이지영</v>
      </c>
      <c r="T1609" s="60" t="str">
        <f>작성용!AG1606</f>
        <v>이민서</v>
      </c>
      <c r="U1609" s="60" t="str">
        <f>작성용!AH1606</f>
        <v>이민서</v>
      </c>
      <c r="V1609" s="55">
        <f>작성용!AA1606</f>
        <v>202503</v>
      </c>
      <c r="W1609" s="57" t="str">
        <f>작성용!AC1606</f>
        <v>[T]기타보험기관[1본부]</v>
      </c>
      <c r="X1609" s="57" t="str">
        <f>작성용!O1606</f>
        <v>자산운용기획파트홍은정대리</v>
      </c>
      <c r="Y1609" s="57" t="str">
        <f>작성용!P1606</f>
        <v>02-3788-2166</v>
      </c>
      <c r="Z1609" s="57" t="str">
        <f>작성용!Q1606</f>
        <v>ejhong@magenins.com</v>
      </c>
      <c r="AA1609" s="55" t="str">
        <f>작성용!AJ1606</f>
        <v>-</v>
      </c>
      <c r="AB1609" s="55">
        <f>작성용!AB1606</f>
        <v>0</v>
      </c>
    </row>
    <row r="1610" spans="1:28" s="11" customFormat="1" ht="16.5" hidden="1" customHeight="1" x14ac:dyDescent="0.3">
      <c r="A1610" s="53">
        <f>작성용!AL1607</f>
        <v>1606</v>
      </c>
      <c r="B1610" s="54" t="str">
        <f>작성용!AI1607</f>
        <v>-</v>
      </c>
      <c r="C1610" s="55" t="str">
        <f>작성용!AK1607</f>
        <v>개별종목</v>
      </c>
      <c r="D1610" s="56">
        <f>작성용!T1607</f>
        <v>45702</v>
      </c>
      <c r="E1610" s="57" t="str">
        <f>작성용!B1607</f>
        <v>MG손해보험(수익증권)</v>
      </c>
      <c r="F1610" s="57" t="str">
        <f>작성용!C1607</f>
        <v>재평가</v>
      </c>
      <c r="G1610" s="57" t="str">
        <f>작성용!D1607</f>
        <v>KIAMCO도로투자사모특별자산투자신탁7호</v>
      </c>
      <c r="H1610" s="58" t="str">
        <f>작성용!E1607</f>
        <v>KBP2019030040</v>
      </c>
      <c r="I1610" s="57" t="str">
        <f>작성용!F1607</f>
        <v>B02</v>
      </c>
      <c r="J1610" s="57">
        <f>작성용!G1607</f>
        <v>0</v>
      </c>
      <c r="K1610" s="57" t="str">
        <f>작성용!H1607</f>
        <v>-</v>
      </c>
      <c r="L1610" s="57" t="str">
        <f>작성용!N1607</f>
        <v>분기</v>
      </c>
      <c r="M1610" s="56" t="str">
        <f>작성용!U1607</f>
        <v>2025.03.31</v>
      </c>
      <c r="N1610" s="56" t="str">
        <f>작성용!V1607</f>
        <v>사전등록</v>
      </c>
      <c r="O1610" s="56" t="str">
        <f>작성용!W1607</f>
        <v>사전등록</v>
      </c>
      <c r="P1610" s="56" t="str">
        <f>작성용!X1607</f>
        <v>-</v>
      </c>
      <c r="Q1610" s="57" t="str">
        <f>작성용!AD1607</f>
        <v>대체평가3사업본부</v>
      </c>
      <c r="R1610" s="59">
        <f>작성용!AE1607</f>
        <v>0</v>
      </c>
      <c r="S1610" s="57" t="str">
        <f>작성용!AF1607</f>
        <v>조용원</v>
      </c>
      <c r="T1610" s="60" t="str">
        <f>작성용!AG1607</f>
        <v>이민서</v>
      </c>
      <c r="U1610" s="60" t="str">
        <f>작성용!AH1607</f>
        <v>이민서</v>
      </c>
      <c r="V1610" s="55">
        <f>작성용!AA1607</f>
        <v>202503</v>
      </c>
      <c r="W1610" s="57" t="str">
        <f>작성용!AC1607</f>
        <v>[T]기타보험기관[1본부]</v>
      </c>
      <c r="X1610" s="57" t="str">
        <f>작성용!O1607</f>
        <v>자산운용기획파트홍은정대리</v>
      </c>
      <c r="Y1610" s="57" t="str">
        <f>작성용!P1607</f>
        <v>02-3788-2166</v>
      </c>
      <c r="Z1610" s="57" t="str">
        <f>작성용!Q1607</f>
        <v>ejhong@magenins.com</v>
      </c>
      <c r="AA1610" s="55" t="str">
        <f>작성용!AJ1607</f>
        <v>-</v>
      </c>
      <c r="AB1610" s="55">
        <f>작성용!AB1607</f>
        <v>0</v>
      </c>
    </row>
    <row r="1611" spans="1:28" s="11" customFormat="1" ht="16.5" hidden="1" customHeight="1" x14ac:dyDescent="0.3">
      <c r="A1611" s="53">
        <f>작성용!AL1608</f>
        <v>1607</v>
      </c>
      <c r="B1611" s="54" t="str">
        <f>작성용!AI1608</f>
        <v>-</v>
      </c>
      <c r="C1611" s="55" t="str">
        <f>작성용!AK1608</f>
        <v>개별종목</v>
      </c>
      <c r="D1611" s="56">
        <f>작성용!T1608</f>
        <v>45702</v>
      </c>
      <c r="E1611" s="57" t="str">
        <f>작성용!B1608</f>
        <v>MG손해보험(수익증권)</v>
      </c>
      <c r="F1611" s="57" t="str">
        <f>작성용!C1608</f>
        <v>재평가</v>
      </c>
      <c r="G1611" s="57" t="str">
        <f>작성용!D1608</f>
        <v>KIAMCO도로투자사모특별자산투자신탁제9호</v>
      </c>
      <c r="H1611" s="58" t="str">
        <f>작성용!E1608</f>
        <v>KBP2017090011</v>
      </c>
      <c r="I1611" s="57" t="str">
        <f>작성용!F1608</f>
        <v>B02</v>
      </c>
      <c r="J1611" s="57">
        <f>작성용!G1608</f>
        <v>0</v>
      </c>
      <c r="K1611" s="57" t="str">
        <f>작성용!H1608</f>
        <v>-</v>
      </c>
      <c r="L1611" s="57" t="str">
        <f>작성용!N1608</f>
        <v>분기</v>
      </c>
      <c r="M1611" s="56" t="str">
        <f>작성용!U1608</f>
        <v>2025.03.31</v>
      </c>
      <c r="N1611" s="56" t="str">
        <f>작성용!V1608</f>
        <v>사전등록</v>
      </c>
      <c r="O1611" s="56" t="str">
        <f>작성용!W1608</f>
        <v>사전등록</v>
      </c>
      <c r="P1611" s="56" t="str">
        <f>작성용!X1608</f>
        <v>-</v>
      </c>
      <c r="Q1611" s="57" t="str">
        <f>작성용!AD1608</f>
        <v>대체평가3사업본부</v>
      </c>
      <c r="R1611" s="59">
        <f>작성용!AE1608</f>
        <v>0</v>
      </c>
      <c r="S1611" s="57" t="str">
        <f>작성용!AF1608</f>
        <v>김연수</v>
      </c>
      <c r="T1611" s="60" t="str">
        <f>작성용!AG1608</f>
        <v>이민서</v>
      </c>
      <c r="U1611" s="60" t="str">
        <f>작성용!AH1608</f>
        <v>이민서</v>
      </c>
      <c r="V1611" s="55">
        <f>작성용!AA1608</f>
        <v>202503</v>
      </c>
      <c r="W1611" s="57" t="str">
        <f>작성용!AC1608</f>
        <v>[T]기타보험기관[1본부]</v>
      </c>
      <c r="X1611" s="57" t="str">
        <f>작성용!O1608</f>
        <v>자산운용기획파트홍은정대리</v>
      </c>
      <c r="Y1611" s="57" t="str">
        <f>작성용!P1608</f>
        <v>02-3788-2166</v>
      </c>
      <c r="Z1611" s="57" t="str">
        <f>작성용!Q1608</f>
        <v>ejhong@magenins.com</v>
      </c>
      <c r="AA1611" s="55" t="str">
        <f>작성용!AJ1608</f>
        <v>-</v>
      </c>
      <c r="AB1611" s="55">
        <f>작성용!AB1608</f>
        <v>0</v>
      </c>
    </row>
    <row r="1612" spans="1:28" s="11" customFormat="1" ht="16.5" hidden="1" customHeight="1" x14ac:dyDescent="0.3">
      <c r="A1612" s="53">
        <f>작성용!AL1609</f>
        <v>1608</v>
      </c>
      <c r="B1612" s="54" t="str">
        <f>작성용!AI1609</f>
        <v>-</v>
      </c>
      <c r="C1612" s="55" t="str">
        <f>작성용!AK1609</f>
        <v>개별종목</v>
      </c>
      <c r="D1612" s="56">
        <f>작성용!T1609</f>
        <v>45702</v>
      </c>
      <c r="E1612" s="57" t="str">
        <f>작성용!B1609</f>
        <v>MG손해보험(수익증권)</v>
      </c>
      <c r="F1612" s="57" t="str">
        <f>작성용!C1609</f>
        <v>재평가</v>
      </c>
      <c r="G1612" s="57" t="str">
        <f>작성용!D1609</f>
        <v>신한DOVERX글로벌세컨더리사모증권투자신탁6호</v>
      </c>
      <c r="H1612" s="58" t="str">
        <f>작성용!E1609</f>
        <v>KBP2021030041</v>
      </c>
      <c r="I1612" s="57" t="str">
        <f>작성용!F1609</f>
        <v>B02</v>
      </c>
      <c r="J1612" s="57">
        <f>작성용!G1609</f>
        <v>0</v>
      </c>
      <c r="K1612" s="57" t="str">
        <f>작성용!H1609</f>
        <v>-</v>
      </c>
      <c r="L1612" s="57" t="str">
        <f>작성용!N1609</f>
        <v>분기</v>
      </c>
      <c r="M1612" s="56" t="str">
        <f>작성용!U1609</f>
        <v>2025.03.31</v>
      </c>
      <c r="N1612" s="56" t="str">
        <f>작성용!V1609</f>
        <v>사전등록</v>
      </c>
      <c r="O1612" s="56" t="str">
        <f>작성용!W1609</f>
        <v>사전등록</v>
      </c>
      <c r="P1612" s="56" t="str">
        <f>작성용!X1609</f>
        <v>-</v>
      </c>
      <c r="Q1612" s="57" t="str">
        <f>작성용!AD1609</f>
        <v>대체평가3사업본부</v>
      </c>
      <c r="R1612" s="59">
        <f>작성용!AE1609</f>
        <v>0</v>
      </c>
      <c r="S1612" s="57" t="str">
        <f>작성용!AF1609</f>
        <v>김은지</v>
      </c>
      <c r="T1612" s="60" t="str">
        <f>작성용!AG1609</f>
        <v>이민서</v>
      </c>
      <c r="U1612" s="60" t="str">
        <f>작성용!AH1609</f>
        <v>이민서</v>
      </c>
      <c r="V1612" s="55">
        <f>작성용!AA1609</f>
        <v>202503</v>
      </c>
      <c r="W1612" s="57" t="str">
        <f>작성용!AC1609</f>
        <v>[T]기타보험기관[1본부]</v>
      </c>
      <c r="X1612" s="57" t="str">
        <f>작성용!O1609</f>
        <v>자산운용기획파트홍은정대리</v>
      </c>
      <c r="Y1612" s="57" t="str">
        <f>작성용!P1609</f>
        <v>02-3788-2166</v>
      </c>
      <c r="Z1612" s="57" t="str">
        <f>작성용!Q1609</f>
        <v>ejhong@magenins.com</v>
      </c>
      <c r="AA1612" s="55" t="str">
        <f>작성용!AJ1609</f>
        <v>-</v>
      </c>
      <c r="AB1612" s="55">
        <f>작성용!AB1609</f>
        <v>0</v>
      </c>
    </row>
    <row r="1613" spans="1:28" s="11" customFormat="1" ht="16.5" hidden="1" customHeight="1" x14ac:dyDescent="0.3">
      <c r="A1613" s="53">
        <f>작성용!AL1610</f>
        <v>1609</v>
      </c>
      <c r="B1613" s="54" t="str">
        <f>작성용!AI1610</f>
        <v>-</v>
      </c>
      <c r="C1613" s="55" t="str">
        <f>작성용!AK1610</f>
        <v>개별종목</v>
      </c>
      <c r="D1613" s="56">
        <f>작성용!T1610</f>
        <v>45702</v>
      </c>
      <c r="E1613" s="57" t="str">
        <f>작성용!B1610</f>
        <v>MG손해보험(수익증권)</v>
      </c>
      <c r="F1613" s="57" t="str">
        <f>작성용!C1610</f>
        <v>재평가</v>
      </c>
      <c r="G1613" s="57" t="str">
        <f>작성용!D1610</f>
        <v>베스타스전문투자형사모부동산투자신탁제50A-1호1종</v>
      </c>
      <c r="H1613" s="58" t="str">
        <f>작성용!E1610</f>
        <v>KBP2021030042</v>
      </c>
      <c r="I1613" s="57" t="str">
        <f>작성용!F1610</f>
        <v>B02</v>
      </c>
      <c r="J1613" s="57">
        <f>작성용!G1610</f>
        <v>0</v>
      </c>
      <c r="K1613" s="57" t="str">
        <f>작성용!H1610</f>
        <v>-</v>
      </c>
      <c r="L1613" s="57" t="str">
        <f>작성용!N1610</f>
        <v>분기</v>
      </c>
      <c r="M1613" s="56" t="str">
        <f>작성용!U1610</f>
        <v>2025.03.31</v>
      </c>
      <c r="N1613" s="56" t="str">
        <f>작성용!V1610</f>
        <v>사전등록</v>
      </c>
      <c r="O1613" s="56" t="str">
        <f>작성용!W1610</f>
        <v>사전등록</v>
      </c>
      <c r="P1613" s="56" t="str">
        <f>작성용!X1610</f>
        <v>-</v>
      </c>
      <c r="Q1613" s="57" t="str">
        <f>작성용!AD1610</f>
        <v>대체평가3사업본부</v>
      </c>
      <c r="R1613" s="59">
        <f>작성용!AE1610</f>
        <v>0</v>
      </c>
      <c r="S1613" s="57" t="str">
        <f>작성용!AF1610</f>
        <v>김은지</v>
      </c>
      <c r="T1613" s="60" t="str">
        <f>작성용!AG1610</f>
        <v>이민서</v>
      </c>
      <c r="U1613" s="60" t="str">
        <f>작성용!AH1610</f>
        <v>이민서</v>
      </c>
      <c r="V1613" s="55">
        <f>작성용!AA1610</f>
        <v>202503</v>
      </c>
      <c r="W1613" s="57" t="str">
        <f>작성용!AC1610</f>
        <v>[T]기타보험기관[1본부]</v>
      </c>
      <c r="X1613" s="57" t="str">
        <f>작성용!O1610</f>
        <v>자산운용기획파트홍은정대리</v>
      </c>
      <c r="Y1613" s="57" t="str">
        <f>작성용!P1610</f>
        <v>02-3788-2166</v>
      </c>
      <c r="Z1613" s="57" t="str">
        <f>작성용!Q1610</f>
        <v>ejhong@magenins.com</v>
      </c>
      <c r="AA1613" s="55" t="str">
        <f>작성용!AJ1610</f>
        <v>-</v>
      </c>
      <c r="AB1613" s="55">
        <f>작성용!AB1610</f>
        <v>0</v>
      </c>
    </row>
    <row r="1614" spans="1:28" s="11" customFormat="1" ht="16.5" hidden="1" customHeight="1" x14ac:dyDescent="0.3">
      <c r="A1614" s="53">
        <f>작성용!AL1611</f>
        <v>1610</v>
      </c>
      <c r="B1614" s="54" t="str">
        <f>작성용!AI1611</f>
        <v>-</v>
      </c>
      <c r="C1614" s="55" t="str">
        <f>작성용!AK1611</f>
        <v>개별종목</v>
      </c>
      <c r="D1614" s="56">
        <f>작성용!T1611</f>
        <v>45702</v>
      </c>
      <c r="E1614" s="57" t="str">
        <f>작성용!B1611</f>
        <v>MG손해보험(수익증권)</v>
      </c>
      <c r="F1614" s="57" t="str">
        <f>작성용!C1611</f>
        <v>재평가</v>
      </c>
      <c r="G1614" s="57" t="str">
        <f>작성용!D1611</f>
        <v>KB신안산선전문투자형사모특별자산투자신탁</v>
      </c>
      <c r="H1614" s="58" t="str">
        <f>작성용!E1611</f>
        <v>KBP2020120218</v>
      </c>
      <c r="I1614" s="57" t="str">
        <f>작성용!F1611</f>
        <v>B02</v>
      </c>
      <c r="J1614" s="57">
        <f>작성용!G1611</f>
        <v>0</v>
      </c>
      <c r="K1614" s="57" t="str">
        <f>작성용!H1611</f>
        <v>-</v>
      </c>
      <c r="L1614" s="57" t="str">
        <f>작성용!N1611</f>
        <v>분기</v>
      </c>
      <c r="M1614" s="56" t="str">
        <f>작성용!U1611</f>
        <v>2025.03.31</v>
      </c>
      <c r="N1614" s="56" t="str">
        <f>작성용!V1611</f>
        <v>사전등록</v>
      </c>
      <c r="O1614" s="56" t="str">
        <f>작성용!W1611</f>
        <v>사전등록</v>
      </c>
      <c r="P1614" s="56" t="str">
        <f>작성용!X1611</f>
        <v>-</v>
      </c>
      <c r="Q1614" s="57" t="str">
        <f>작성용!AD1611</f>
        <v>대체평가3사업본부</v>
      </c>
      <c r="R1614" s="59">
        <f>작성용!AE1611</f>
        <v>0</v>
      </c>
      <c r="S1614" s="57" t="str">
        <f>작성용!AF1611</f>
        <v>이지영</v>
      </c>
      <c r="T1614" s="60" t="str">
        <f>작성용!AG1611</f>
        <v>이민서</v>
      </c>
      <c r="U1614" s="60" t="str">
        <f>작성용!AH1611</f>
        <v>이민서</v>
      </c>
      <c r="V1614" s="55">
        <f>작성용!AA1611</f>
        <v>202503</v>
      </c>
      <c r="W1614" s="57" t="str">
        <f>작성용!AC1611</f>
        <v>[T]기타보험기관[1본부]</v>
      </c>
      <c r="X1614" s="57" t="str">
        <f>작성용!O1611</f>
        <v>자산운용기획파트홍은정대리</v>
      </c>
      <c r="Y1614" s="57" t="str">
        <f>작성용!P1611</f>
        <v>02-3788-2166</v>
      </c>
      <c r="Z1614" s="57" t="str">
        <f>작성용!Q1611</f>
        <v>ejhong@magenins.com</v>
      </c>
      <c r="AA1614" s="55" t="str">
        <f>작성용!AJ1611</f>
        <v>-</v>
      </c>
      <c r="AB1614" s="55">
        <f>작성용!AB1611</f>
        <v>0</v>
      </c>
    </row>
    <row r="1615" spans="1:28" s="11" customFormat="1" ht="16.5" hidden="1" customHeight="1" x14ac:dyDescent="0.3">
      <c r="A1615" s="53">
        <f>작성용!AL1612</f>
        <v>1611</v>
      </c>
      <c r="B1615" s="54" t="str">
        <f>작성용!AI1612</f>
        <v>-</v>
      </c>
      <c r="C1615" s="55" t="str">
        <f>작성용!AK1612</f>
        <v>개별종목</v>
      </c>
      <c r="D1615" s="56">
        <f>작성용!T1612</f>
        <v>45702</v>
      </c>
      <c r="E1615" s="57" t="str">
        <f>작성용!B1612</f>
        <v>MG손해보험(수익증권)</v>
      </c>
      <c r="F1615" s="57" t="str">
        <f>작성용!C1612</f>
        <v>재평가</v>
      </c>
      <c r="G1615" s="57" t="str">
        <f>작성용!D1612</f>
        <v>KIAMCO도로투자사모특별자산투자신탁제1호</v>
      </c>
      <c r="H1615" s="58" t="str">
        <f>작성용!E1612</f>
        <v>KBP2016060031</v>
      </c>
      <c r="I1615" s="57" t="str">
        <f>작성용!F1612</f>
        <v>B02</v>
      </c>
      <c r="J1615" s="57">
        <f>작성용!G1612</f>
        <v>0</v>
      </c>
      <c r="K1615" s="57" t="str">
        <f>작성용!H1612</f>
        <v>-</v>
      </c>
      <c r="L1615" s="57" t="str">
        <f>작성용!N1612</f>
        <v>분기</v>
      </c>
      <c r="M1615" s="56" t="str">
        <f>작성용!U1612</f>
        <v>2025.03.31</v>
      </c>
      <c r="N1615" s="56" t="str">
        <f>작성용!V1612</f>
        <v>사전등록</v>
      </c>
      <c r="O1615" s="56" t="str">
        <f>작성용!W1612</f>
        <v>사전등록</v>
      </c>
      <c r="P1615" s="56" t="str">
        <f>작성용!X1612</f>
        <v>-</v>
      </c>
      <c r="Q1615" s="57" t="str">
        <f>작성용!AD1612</f>
        <v>대체평가3사업본부</v>
      </c>
      <c r="R1615" s="59">
        <f>작성용!AE1612</f>
        <v>0</v>
      </c>
      <c r="S1615" s="57" t="str">
        <f>작성용!AF1612</f>
        <v>이지영</v>
      </c>
      <c r="T1615" s="60" t="str">
        <f>작성용!AG1612</f>
        <v>이민서</v>
      </c>
      <c r="U1615" s="60" t="str">
        <f>작성용!AH1612</f>
        <v>이민서</v>
      </c>
      <c r="V1615" s="55">
        <f>작성용!AA1612</f>
        <v>202503</v>
      </c>
      <c r="W1615" s="57" t="str">
        <f>작성용!AC1612</f>
        <v>[T]기타보험기관[1본부]</v>
      </c>
      <c r="X1615" s="57" t="str">
        <f>작성용!O1612</f>
        <v>자산운용기획파트홍은정대리</v>
      </c>
      <c r="Y1615" s="57" t="str">
        <f>작성용!P1612</f>
        <v>02-3788-2166</v>
      </c>
      <c r="Z1615" s="57" t="str">
        <f>작성용!Q1612</f>
        <v>ejhong@magenins.com</v>
      </c>
      <c r="AA1615" s="55" t="str">
        <f>작성용!AJ1612</f>
        <v>-</v>
      </c>
      <c r="AB1615" s="55">
        <f>작성용!AB1612</f>
        <v>0</v>
      </c>
    </row>
    <row r="1616" spans="1:28" s="11" customFormat="1" ht="16.5" hidden="1" customHeight="1" x14ac:dyDescent="0.3">
      <c r="A1616" s="53">
        <f>작성용!AL1613</f>
        <v>1612</v>
      </c>
      <c r="B1616" s="54" t="str">
        <f>작성용!AI1613</f>
        <v>-</v>
      </c>
      <c r="C1616" s="55" t="str">
        <f>작성용!AK1613</f>
        <v>개별종목</v>
      </c>
      <c r="D1616" s="56">
        <f>작성용!T1613</f>
        <v>45702</v>
      </c>
      <c r="E1616" s="57" t="str">
        <f>작성용!B1613</f>
        <v>MG손해보험(수익증권)</v>
      </c>
      <c r="F1616" s="57" t="str">
        <f>작성용!C1613</f>
        <v>재평가</v>
      </c>
      <c r="G1616" s="57" t="str">
        <f>작성용!D1613</f>
        <v>NHDLS3202회</v>
      </c>
      <c r="H1616" s="58" t="str">
        <f>작성용!E1613</f>
        <v>KBP2020120275</v>
      </c>
      <c r="I1616" s="57" t="str">
        <f>작성용!F1613</f>
        <v>D06</v>
      </c>
      <c r="J1616" s="57">
        <f>작성용!G1613</f>
        <v>0</v>
      </c>
      <c r="K1616" s="57" t="str">
        <f>작성용!H1613</f>
        <v>-</v>
      </c>
      <c r="L1616" s="57" t="str">
        <f>작성용!N1613</f>
        <v>분기</v>
      </c>
      <c r="M1616" s="56" t="str">
        <f>작성용!U1613</f>
        <v>2025.03.31</v>
      </c>
      <c r="N1616" s="56" t="str">
        <f>작성용!V1613</f>
        <v>사전등록</v>
      </c>
      <c r="O1616" s="56" t="str">
        <f>작성용!W1613</f>
        <v>사전등록</v>
      </c>
      <c r="P1616" s="56" t="str">
        <f>작성용!X1613</f>
        <v>-</v>
      </c>
      <c r="Q1616" s="57" t="str">
        <f>작성용!AD1613</f>
        <v>주식옵션팀</v>
      </c>
      <c r="R1616" s="59">
        <f>작성용!AE1613</f>
        <v>0</v>
      </c>
      <c r="S1616" s="57" t="str">
        <f>작성용!AF1613</f>
        <v>주식옵션팀</v>
      </c>
      <c r="T1616" s="60" t="str">
        <f>작성용!AG1613</f>
        <v>이민서</v>
      </c>
      <c r="U1616" s="60" t="str">
        <f>작성용!AH1613</f>
        <v>이민서</v>
      </c>
      <c r="V1616" s="55">
        <f>작성용!AA1613</f>
        <v>202503</v>
      </c>
      <c r="W1616" s="57" t="str">
        <f>작성용!AC1613</f>
        <v>[T]기타보험기관[1본부]</v>
      </c>
      <c r="X1616" s="57" t="str">
        <f>작성용!O1613</f>
        <v>자산운용기획파트홍은정대리</v>
      </c>
      <c r="Y1616" s="57" t="str">
        <f>작성용!P1613</f>
        <v>02-3788-2166</v>
      </c>
      <c r="Z1616" s="57" t="str">
        <f>작성용!Q1613</f>
        <v>ejhong@magenins.com</v>
      </c>
      <c r="AA1616" s="55" t="str">
        <f>작성용!AJ1613</f>
        <v>-</v>
      </c>
      <c r="AB1616" s="55">
        <f>작성용!AB1613</f>
        <v>0</v>
      </c>
    </row>
    <row r="1617" spans="1:28" s="11" customFormat="1" ht="16.5" hidden="1" customHeight="1" x14ac:dyDescent="0.3">
      <c r="A1617" s="53">
        <f>작성용!AL1614</f>
        <v>1613</v>
      </c>
      <c r="B1617" s="54" t="str">
        <f>작성용!AI1614</f>
        <v>-</v>
      </c>
      <c r="C1617" s="55" t="str">
        <f>작성용!AK1614</f>
        <v>개별종목</v>
      </c>
      <c r="D1617" s="56">
        <f>작성용!T1614</f>
        <v>45702</v>
      </c>
      <c r="E1617" s="57" t="str">
        <f>작성용!B1614</f>
        <v>MG손해보험(수익증권)</v>
      </c>
      <c r="F1617" s="57" t="str">
        <f>작성용!C1614</f>
        <v>재평가</v>
      </c>
      <c r="G1617" s="57" t="str">
        <f>작성용!D1614</f>
        <v>교보악사TOMORROW전문투자사모투자신탁1호</v>
      </c>
      <c r="H1617" s="58" t="str">
        <f>작성용!E1614</f>
        <v>KBP2020120274</v>
      </c>
      <c r="I1617" s="57" t="str">
        <f>작성용!F1614</f>
        <v>B02</v>
      </c>
      <c r="J1617" s="57">
        <f>작성용!G1614</f>
        <v>0</v>
      </c>
      <c r="K1617" s="57" t="str">
        <f>작성용!H1614</f>
        <v>-</v>
      </c>
      <c r="L1617" s="57" t="str">
        <f>작성용!N1614</f>
        <v>분기</v>
      </c>
      <c r="M1617" s="56" t="str">
        <f>작성용!U1614</f>
        <v>2025.03.31</v>
      </c>
      <c r="N1617" s="56" t="str">
        <f>작성용!V1614</f>
        <v>사전등록</v>
      </c>
      <c r="O1617" s="56" t="str">
        <f>작성용!W1614</f>
        <v>사전등록</v>
      </c>
      <c r="P1617" s="56" t="str">
        <f>작성용!X1614</f>
        <v>-</v>
      </c>
      <c r="Q1617" s="57" t="str">
        <f>작성용!AD1614</f>
        <v>대체평가3사업본부</v>
      </c>
      <c r="R1617" s="59">
        <f>작성용!AE1614</f>
        <v>0</v>
      </c>
      <c r="S1617" s="57" t="str">
        <f>작성용!AF1614</f>
        <v>김은지</v>
      </c>
      <c r="T1617" s="60" t="str">
        <f>작성용!AG1614</f>
        <v>이민서</v>
      </c>
      <c r="U1617" s="60" t="str">
        <f>작성용!AH1614</f>
        <v>이민서</v>
      </c>
      <c r="V1617" s="55">
        <f>작성용!AA1614</f>
        <v>202503</v>
      </c>
      <c r="W1617" s="57" t="str">
        <f>작성용!AC1614</f>
        <v>[T]기타보험기관[1본부]</v>
      </c>
      <c r="X1617" s="57" t="str">
        <f>작성용!O1614</f>
        <v>자산운용기획파트홍은정대리</v>
      </c>
      <c r="Y1617" s="57" t="str">
        <f>작성용!P1614</f>
        <v>02-3788-2166</v>
      </c>
      <c r="Z1617" s="57" t="str">
        <f>작성용!Q1614</f>
        <v>ejhong@magenins.com</v>
      </c>
      <c r="AA1617" s="55" t="str">
        <f>작성용!AJ1614</f>
        <v>-</v>
      </c>
      <c r="AB1617" s="55">
        <f>작성용!AB1614</f>
        <v>0</v>
      </c>
    </row>
    <row r="1618" spans="1:28" s="11" customFormat="1" ht="16.5" hidden="1" customHeight="1" x14ac:dyDescent="0.3">
      <c r="A1618" s="53">
        <f>작성용!AL1615</f>
        <v>1614</v>
      </c>
      <c r="B1618" s="54" t="str">
        <f>작성용!AI1615</f>
        <v>-</v>
      </c>
      <c r="C1618" s="55" t="str">
        <f>작성용!AK1615</f>
        <v>개별종목</v>
      </c>
      <c r="D1618" s="56">
        <f>작성용!T1615</f>
        <v>45702</v>
      </c>
      <c r="E1618" s="57" t="str">
        <f>작성용!B1615</f>
        <v>MG손해보험(수익증권)</v>
      </c>
      <c r="F1618" s="57" t="str">
        <f>작성용!C1615</f>
        <v>재평가</v>
      </c>
      <c r="G1618" s="57" t="str">
        <f>작성용!D1615</f>
        <v>한국투자항공기전문투자형사모특별자산투자신탁6호</v>
      </c>
      <c r="H1618" s="58" t="str">
        <f>작성용!E1615</f>
        <v>KBP2018120018</v>
      </c>
      <c r="I1618" s="57" t="str">
        <f>작성용!F1615</f>
        <v>B02</v>
      </c>
      <c r="J1618" s="57">
        <f>작성용!G1615</f>
        <v>0</v>
      </c>
      <c r="K1618" s="57" t="str">
        <f>작성용!H1615</f>
        <v>-</v>
      </c>
      <c r="L1618" s="57" t="str">
        <f>작성용!N1615</f>
        <v>분기</v>
      </c>
      <c r="M1618" s="56" t="str">
        <f>작성용!U1615</f>
        <v>2025.03.31</v>
      </c>
      <c r="N1618" s="56" t="str">
        <f>작성용!V1615</f>
        <v>사전등록</v>
      </c>
      <c r="O1618" s="56" t="str">
        <f>작성용!W1615</f>
        <v>사전등록</v>
      </c>
      <c r="P1618" s="56" t="str">
        <f>작성용!X1615</f>
        <v>-</v>
      </c>
      <c r="Q1618" s="57" t="str">
        <f>작성용!AD1615</f>
        <v>대체평가3사업본부</v>
      </c>
      <c r="R1618" s="59">
        <f>작성용!AE1615</f>
        <v>0</v>
      </c>
      <c r="S1618" s="57" t="str">
        <f>작성용!AF1615</f>
        <v>이소연</v>
      </c>
      <c r="T1618" s="60" t="str">
        <f>작성용!AG1615</f>
        <v>이민서</v>
      </c>
      <c r="U1618" s="60" t="str">
        <f>작성용!AH1615</f>
        <v>이민서</v>
      </c>
      <c r="V1618" s="55">
        <f>작성용!AA1615</f>
        <v>202503</v>
      </c>
      <c r="W1618" s="57" t="str">
        <f>작성용!AC1615</f>
        <v>[T]기타보험기관[1본부]</v>
      </c>
      <c r="X1618" s="57" t="str">
        <f>작성용!O1615</f>
        <v>자산운용기획파트홍은정대리</v>
      </c>
      <c r="Y1618" s="57" t="str">
        <f>작성용!P1615</f>
        <v>02-3788-2166</v>
      </c>
      <c r="Z1618" s="57" t="str">
        <f>작성용!Q1615</f>
        <v>ejhong@magenins.com</v>
      </c>
      <c r="AA1618" s="55" t="str">
        <f>작성용!AJ1615</f>
        <v>-</v>
      </c>
      <c r="AB1618" s="55">
        <f>작성용!AB1615</f>
        <v>0</v>
      </c>
    </row>
    <row r="1619" spans="1:28" s="11" customFormat="1" ht="16.5" hidden="1" customHeight="1" x14ac:dyDescent="0.3">
      <c r="A1619" s="53">
        <f>작성용!AL1616</f>
        <v>1615</v>
      </c>
      <c r="B1619" s="54" t="str">
        <f>작성용!AI1616</f>
        <v>-</v>
      </c>
      <c r="C1619" s="55" t="str">
        <f>작성용!AK1616</f>
        <v>개별종목</v>
      </c>
      <c r="D1619" s="56">
        <f>작성용!T1616</f>
        <v>45702</v>
      </c>
      <c r="E1619" s="57" t="str">
        <f>작성용!B1616</f>
        <v>MG손해보험(수익증권)</v>
      </c>
      <c r="F1619" s="57" t="str">
        <f>작성용!C1616</f>
        <v>재평가</v>
      </c>
      <c r="G1619" s="57" t="str">
        <f>작성용!D1616</f>
        <v>키움글로벌인프라A.I.전문투자형사모투자신탁</v>
      </c>
      <c r="H1619" s="58" t="str">
        <f>작성용!E1616</f>
        <v>KBP2020120271</v>
      </c>
      <c r="I1619" s="57" t="str">
        <f>작성용!F1616</f>
        <v>B02</v>
      </c>
      <c r="J1619" s="57">
        <f>작성용!G1616</f>
        <v>0</v>
      </c>
      <c r="K1619" s="57" t="str">
        <f>작성용!H1616</f>
        <v>-</v>
      </c>
      <c r="L1619" s="57" t="str">
        <f>작성용!N1616</f>
        <v>분기</v>
      </c>
      <c r="M1619" s="56" t="str">
        <f>작성용!U1616</f>
        <v>2025.03.31</v>
      </c>
      <c r="N1619" s="56" t="str">
        <f>작성용!V1616</f>
        <v>사전등록</v>
      </c>
      <c r="O1619" s="56" t="str">
        <f>작성용!W1616</f>
        <v>사전등록</v>
      </c>
      <c r="P1619" s="56" t="str">
        <f>작성용!X1616</f>
        <v>-</v>
      </c>
      <c r="Q1619" s="57" t="str">
        <f>작성용!AD1616</f>
        <v>대체평가3사업본부</v>
      </c>
      <c r="R1619" s="59">
        <f>작성용!AE1616</f>
        <v>0</v>
      </c>
      <c r="S1619" s="57" t="str">
        <f>작성용!AF1616</f>
        <v>박태호</v>
      </c>
      <c r="T1619" s="60" t="str">
        <f>작성용!AG1616</f>
        <v>이민서</v>
      </c>
      <c r="U1619" s="60" t="str">
        <f>작성용!AH1616</f>
        <v>이민서</v>
      </c>
      <c r="V1619" s="55">
        <f>작성용!AA1616</f>
        <v>202503</v>
      </c>
      <c r="W1619" s="57" t="str">
        <f>작성용!AC1616</f>
        <v>[T]기타보험기관[1본부]</v>
      </c>
      <c r="X1619" s="57" t="str">
        <f>작성용!O1616</f>
        <v>자산운용기획파트홍은정대리</v>
      </c>
      <c r="Y1619" s="57" t="str">
        <f>작성용!P1616</f>
        <v>02-3788-2166</v>
      </c>
      <c r="Z1619" s="57" t="str">
        <f>작성용!Q1616</f>
        <v>ejhong@magenins.com</v>
      </c>
      <c r="AA1619" s="55" t="str">
        <f>작성용!AJ1616</f>
        <v>-</v>
      </c>
      <c r="AB1619" s="55">
        <f>작성용!AB1616</f>
        <v>0</v>
      </c>
    </row>
    <row r="1620" spans="1:28" s="11" customFormat="1" ht="16.5" hidden="1" customHeight="1" x14ac:dyDescent="0.3">
      <c r="A1620" s="53">
        <f>작성용!AL1617</f>
        <v>1616</v>
      </c>
      <c r="B1620" s="54" t="str">
        <f>작성용!AI1617</f>
        <v>-</v>
      </c>
      <c r="C1620" s="55" t="str">
        <f>작성용!AK1617</f>
        <v>개별종목</v>
      </c>
      <c r="D1620" s="56">
        <f>작성용!T1617</f>
        <v>45702</v>
      </c>
      <c r="E1620" s="57" t="str">
        <f>작성용!B1617</f>
        <v>MG손해보험(수익증권)</v>
      </c>
      <c r="F1620" s="57" t="str">
        <f>작성용!C1617</f>
        <v>재평가</v>
      </c>
      <c r="G1620" s="57" t="str">
        <f>작성용!D1617</f>
        <v>NH-Amundi해외간접CDCF전문투자형사모부동산투자신탁2호</v>
      </c>
      <c r="H1620" s="58" t="str">
        <f>작성용!E1617</f>
        <v>KBP2018030097</v>
      </c>
      <c r="I1620" s="57" t="str">
        <f>작성용!F1617</f>
        <v>B02</v>
      </c>
      <c r="J1620" s="57">
        <f>작성용!G1617</f>
        <v>0</v>
      </c>
      <c r="K1620" s="57" t="str">
        <f>작성용!H1617</f>
        <v>-</v>
      </c>
      <c r="L1620" s="57" t="str">
        <f>작성용!N1617</f>
        <v>분기</v>
      </c>
      <c r="M1620" s="56" t="str">
        <f>작성용!U1617</f>
        <v>2025.03.31</v>
      </c>
      <c r="N1620" s="56" t="str">
        <f>작성용!V1617</f>
        <v>사전등록</v>
      </c>
      <c r="O1620" s="56" t="str">
        <f>작성용!W1617</f>
        <v>사전등록</v>
      </c>
      <c r="P1620" s="56" t="str">
        <f>작성용!X1617</f>
        <v>-</v>
      </c>
      <c r="Q1620" s="57" t="str">
        <f>작성용!AD1617</f>
        <v>대체평가3사업본부</v>
      </c>
      <c r="R1620" s="59">
        <f>작성용!AE1617</f>
        <v>0</v>
      </c>
      <c r="S1620" s="57" t="str">
        <f>작성용!AF1617</f>
        <v>정민지</v>
      </c>
      <c r="T1620" s="60" t="str">
        <f>작성용!AG1617</f>
        <v>이민서</v>
      </c>
      <c r="U1620" s="60" t="str">
        <f>작성용!AH1617</f>
        <v>이민서</v>
      </c>
      <c r="V1620" s="55">
        <f>작성용!AA1617</f>
        <v>202503</v>
      </c>
      <c r="W1620" s="57" t="str">
        <f>작성용!AC1617</f>
        <v>[T]기타보험기관[1본부]</v>
      </c>
      <c r="X1620" s="57" t="str">
        <f>작성용!O1617</f>
        <v>자산운용기획파트홍은정대리</v>
      </c>
      <c r="Y1620" s="57" t="str">
        <f>작성용!P1617</f>
        <v>02-3788-2166</v>
      </c>
      <c r="Z1620" s="57" t="str">
        <f>작성용!Q1617</f>
        <v>ejhong@magenins.com</v>
      </c>
      <c r="AA1620" s="55" t="str">
        <f>작성용!AJ1617</f>
        <v>-</v>
      </c>
      <c r="AB1620" s="55">
        <f>작성용!AB1617</f>
        <v>0</v>
      </c>
    </row>
    <row r="1621" spans="1:28" s="11" customFormat="1" ht="16.5" hidden="1" customHeight="1" x14ac:dyDescent="0.3">
      <c r="A1621" s="53">
        <f>작성용!AL1618</f>
        <v>1617</v>
      </c>
      <c r="B1621" s="54" t="str">
        <f>작성용!AI1618</f>
        <v>-</v>
      </c>
      <c r="C1621" s="55" t="str">
        <f>작성용!AK1618</f>
        <v>개별종목</v>
      </c>
      <c r="D1621" s="56">
        <f>작성용!T1618</f>
        <v>45702</v>
      </c>
      <c r="E1621" s="57" t="str">
        <f>작성용!B1618</f>
        <v>MG손해보험(수익증권)</v>
      </c>
      <c r="F1621" s="57" t="str">
        <f>작성용!C1618</f>
        <v>재평가</v>
      </c>
      <c r="G1621" s="57" t="str">
        <f>작성용!D1618</f>
        <v>DBASIAPRIVATECREDIT1전문투자형사모1호</v>
      </c>
      <c r="H1621" s="58" t="str">
        <f>작성용!E1618</f>
        <v>KBP2020120252</v>
      </c>
      <c r="I1621" s="57" t="str">
        <f>작성용!F1618</f>
        <v>B02</v>
      </c>
      <c r="J1621" s="57">
        <f>작성용!G1618</f>
        <v>0</v>
      </c>
      <c r="K1621" s="57" t="str">
        <f>작성용!H1618</f>
        <v>-</v>
      </c>
      <c r="L1621" s="57" t="str">
        <f>작성용!N1618</f>
        <v>분기</v>
      </c>
      <c r="M1621" s="56" t="str">
        <f>작성용!U1618</f>
        <v>2025.03.31</v>
      </c>
      <c r="N1621" s="56" t="str">
        <f>작성용!V1618</f>
        <v>사전등록</v>
      </c>
      <c r="O1621" s="56" t="str">
        <f>작성용!W1618</f>
        <v>사전등록</v>
      </c>
      <c r="P1621" s="56" t="str">
        <f>작성용!X1618</f>
        <v>-</v>
      </c>
      <c r="Q1621" s="57" t="str">
        <f>작성용!AD1618</f>
        <v>대체평가3사업본부</v>
      </c>
      <c r="R1621" s="59">
        <f>작성용!AE1618</f>
        <v>0</v>
      </c>
      <c r="S1621" s="57" t="str">
        <f>작성용!AF1618</f>
        <v>정휘라</v>
      </c>
      <c r="T1621" s="60" t="str">
        <f>작성용!AG1618</f>
        <v>이민서</v>
      </c>
      <c r="U1621" s="60" t="str">
        <f>작성용!AH1618</f>
        <v>이민서</v>
      </c>
      <c r="V1621" s="55">
        <f>작성용!AA1618</f>
        <v>202503</v>
      </c>
      <c r="W1621" s="57" t="str">
        <f>작성용!AC1618</f>
        <v>[T]기타보험기관[1본부]</v>
      </c>
      <c r="X1621" s="57" t="str">
        <f>작성용!O1618</f>
        <v>자산운용기획파트홍은정대리</v>
      </c>
      <c r="Y1621" s="57" t="str">
        <f>작성용!P1618</f>
        <v>02-3788-2166</v>
      </c>
      <c r="Z1621" s="57" t="str">
        <f>작성용!Q1618</f>
        <v>ejhong@magenins.com</v>
      </c>
      <c r="AA1621" s="55" t="str">
        <f>작성용!AJ1618</f>
        <v>-</v>
      </c>
      <c r="AB1621" s="55">
        <f>작성용!AB1618</f>
        <v>0</v>
      </c>
    </row>
    <row r="1622" spans="1:28" s="11" customFormat="1" ht="16.5" hidden="1" customHeight="1" x14ac:dyDescent="0.3">
      <c r="A1622" s="53">
        <f>작성용!AL1619</f>
        <v>1618</v>
      </c>
      <c r="B1622" s="54" t="str">
        <f>작성용!AI1619</f>
        <v>-</v>
      </c>
      <c r="C1622" s="55" t="str">
        <f>작성용!AK1619</f>
        <v>개별종목</v>
      </c>
      <c r="D1622" s="56">
        <f>작성용!T1619</f>
        <v>45702</v>
      </c>
      <c r="E1622" s="57" t="str">
        <f>작성용!B1619</f>
        <v>MG손해보험(수익증권)</v>
      </c>
      <c r="F1622" s="57" t="str">
        <f>작성용!C1619</f>
        <v>재평가</v>
      </c>
      <c r="G1622" s="57" t="str">
        <f>작성용!D1619</f>
        <v>신한유럽기업대출전문투자형사모특별자산투자신탁제1호</v>
      </c>
      <c r="H1622" s="58" t="str">
        <f>작성용!E1619</f>
        <v>KBP2020120251</v>
      </c>
      <c r="I1622" s="57" t="str">
        <f>작성용!F1619</f>
        <v>B02</v>
      </c>
      <c r="J1622" s="57">
        <f>작성용!G1619</f>
        <v>0</v>
      </c>
      <c r="K1622" s="57" t="str">
        <f>작성용!H1619</f>
        <v>-</v>
      </c>
      <c r="L1622" s="57" t="str">
        <f>작성용!N1619</f>
        <v>분기</v>
      </c>
      <c r="M1622" s="56" t="str">
        <f>작성용!U1619</f>
        <v>2025.03.31</v>
      </c>
      <c r="N1622" s="56" t="str">
        <f>작성용!V1619</f>
        <v>사전등록</v>
      </c>
      <c r="O1622" s="56" t="str">
        <f>작성용!W1619</f>
        <v>사전등록</v>
      </c>
      <c r="P1622" s="56" t="str">
        <f>작성용!X1619</f>
        <v>-</v>
      </c>
      <c r="Q1622" s="57" t="str">
        <f>작성용!AD1619</f>
        <v>대체평가3사업본부</v>
      </c>
      <c r="R1622" s="59">
        <f>작성용!AE1619</f>
        <v>0</v>
      </c>
      <c r="S1622" s="57" t="str">
        <f>작성용!AF1619</f>
        <v>이지영</v>
      </c>
      <c r="T1622" s="60" t="str">
        <f>작성용!AG1619</f>
        <v>이민서</v>
      </c>
      <c r="U1622" s="60" t="str">
        <f>작성용!AH1619</f>
        <v>이민서</v>
      </c>
      <c r="V1622" s="55">
        <f>작성용!AA1619</f>
        <v>202503</v>
      </c>
      <c r="W1622" s="57" t="str">
        <f>작성용!AC1619</f>
        <v>[T]기타보험기관[1본부]</v>
      </c>
      <c r="X1622" s="57" t="str">
        <f>작성용!O1619</f>
        <v>자산운용기획파트홍은정대리</v>
      </c>
      <c r="Y1622" s="57" t="str">
        <f>작성용!P1619</f>
        <v>02-3788-2166</v>
      </c>
      <c r="Z1622" s="57" t="str">
        <f>작성용!Q1619</f>
        <v>ejhong@magenins.com</v>
      </c>
      <c r="AA1622" s="55" t="str">
        <f>작성용!AJ1619</f>
        <v>-</v>
      </c>
      <c r="AB1622" s="55">
        <f>작성용!AB1619</f>
        <v>0</v>
      </c>
    </row>
    <row r="1623" spans="1:28" s="11" customFormat="1" ht="16.5" hidden="1" customHeight="1" x14ac:dyDescent="0.3">
      <c r="A1623" s="53">
        <f>작성용!AL1620</f>
        <v>1619</v>
      </c>
      <c r="B1623" s="54" t="str">
        <f>작성용!AI1620</f>
        <v>-</v>
      </c>
      <c r="C1623" s="55" t="str">
        <f>작성용!AK1620</f>
        <v>개별종목</v>
      </c>
      <c r="D1623" s="56">
        <f>작성용!T1620</f>
        <v>45702</v>
      </c>
      <c r="E1623" s="57" t="str">
        <f>작성용!B1620</f>
        <v>MG손해보험(수익증권)</v>
      </c>
      <c r="F1623" s="57" t="str">
        <f>작성용!C1620</f>
        <v>재평가</v>
      </c>
      <c r="G1623" s="57" t="str">
        <f>작성용!D1620</f>
        <v>타이거대체전문투자형사모부동산투자신탁28호</v>
      </c>
      <c r="H1623" s="58" t="str">
        <f>작성용!E1620</f>
        <v>KBP2021030043</v>
      </c>
      <c r="I1623" s="57" t="str">
        <f>작성용!F1620</f>
        <v>B02</v>
      </c>
      <c r="J1623" s="57">
        <f>작성용!G1620</f>
        <v>0</v>
      </c>
      <c r="K1623" s="57" t="str">
        <f>작성용!H1620</f>
        <v>-</v>
      </c>
      <c r="L1623" s="57" t="str">
        <f>작성용!N1620</f>
        <v>분기</v>
      </c>
      <c r="M1623" s="56" t="str">
        <f>작성용!U1620</f>
        <v>2025.03.31</v>
      </c>
      <c r="N1623" s="56" t="str">
        <f>작성용!V1620</f>
        <v>사전등록</v>
      </c>
      <c r="O1623" s="56" t="str">
        <f>작성용!W1620</f>
        <v>사전등록</v>
      </c>
      <c r="P1623" s="56" t="str">
        <f>작성용!X1620</f>
        <v>-</v>
      </c>
      <c r="Q1623" s="57" t="str">
        <f>작성용!AD1620</f>
        <v>대체평가3사업본부</v>
      </c>
      <c r="R1623" s="59">
        <f>작성용!AE1620</f>
        <v>0</v>
      </c>
      <c r="S1623" s="57" t="str">
        <f>작성용!AF1620</f>
        <v>김은지</v>
      </c>
      <c r="T1623" s="60" t="str">
        <f>작성용!AG1620</f>
        <v>이민서</v>
      </c>
      <c r="U1623" s="60" t="str">
        <f>작성용!AH1620</f>
        <v>이민서</v>
      </c>
      <c r="V1623" s="55">
        <f>작성용!AA1620</f>
        <v>202503</v>
      </c>
      <c r="W1623" s="57" t="str">
        <f>작성용!AC1620</f>
        <v>[T]기타보험기관[1본부]</v>
      </c>
      <c r="X1623" s="57" t="str">
        <f>작성용!O1620</f>
        <v>자산운용기획파트홍은정대리</v>
      </c>
      <c r="Y1623" s="57" t="str">
        <f>작성용!P1620</f>
        <v>02-3788-2166</v>
      </c>
      <c r="Z1623" s="57" t="str">
        <f>작성용!Q1620</f>
        <v>ejhong@magenins.com</v>
      </c>
      <c r="AA1623" s="55" t="str">
        <f>작성용!AJ1620</f>
        <v>-</v>
      </c>
      <c r="AB1623" s="55">
        <f>작성용!AB1620</f>
        <v>0</v>
      </c>
    </row>
    <row r="1624" spans="1:28" s="11" customFormat="1" ht="16.5" hidden="1" customHeight="1" x14ac:dyDescent="0.3">
      <c r="A1624" s="53">
        <f>작성용!AL1621</f>
        <v>1620</v>
      </c>
      <c r="B1624" s="54" t="str">
        <f>작성용!AI1621</f>
        <v>-</v>
      </c>
      <c r="C1624" s="55" t="str">
        <f>작성용!AK1621</f>
        <v>개별종목</v>
      </c>
      <c r="D1624" s="56">
        <f>작성용!T1621</f>
        <v>45702</v>
      </c>
      <c r="E1624" s="57" t="str">
        <f>작성용!B1621</f>
        <v>MG손해보험(수익증권)</v>
      </c>
      <c r="F1624" s="57" t="str">
        <f>작성용!C1621</f>
        <v>재평가</v>
      </c>
      <c r="G1624" s="57" t="str">
        <f>작성용!D1621</f>
        <v>미래에셋맵스미국전문투자형사모부동산투자신탁17-2호</v>
      </c>
      <c r="H1624" s="58" t="str">
        <f>작성용!E1621</f>
        <v>KBP2021060057</v>
      </c>
      <c r="I1624" s="57" t="str">
        <f>작성용!F1621</f>
        <v>B02</v>
      </c>
      <c r="J1624" s="57">
        <f>작성용!G1621</f>
        <v>0</v>
      </c>
      <c r="K1624" s="57" t="str">
        <f>작성용!H1621</f>
        <v>-</v>
      </c>
      <c r="L1624" s="57" t="str">
        <f>작성용!N1621</f>
        <v>분기</v>
      </c>
      <c r="M1624" s="56" t="str">
        <f>작성용!U1621</f>
        <v>2025.03.31</v>
      </c>
      <c r="N1624" s="56" t="str">
        <f>작성용!V1621</f>
        <v>사전등록</v>
      </c>
      <c r="O1624" s="56" t="str">
        <f>작성용!W1621</f>
        <v>사전등록</v>
      </c>
      <c r="P1624" s="56" t="str">
        <f>작성용!X1621</f>
        <v>-</v>
      </c>
      <c r="Q1624" s="57" t="str">
        <f>작성용!AD1621</f>
        <v>대체평가3사업본부</v>
      </c>
      <c r="R1624" s="59">
        <f>작성용!AE1621</f>
        <v>0</v>
      </c>
      <c r="S1624" s="57" t="str">
        <f>작성용!AF1621</f>
        <v>지백연</v>
      </c>
      <c r="T1624" s="60" t="str">
        <f>작성용!AG1621</f>
        <v>이민서</v>
      </c>
      <c r="U1624" s="60" t="str">
        <f>작성용!AH1621</f>
        <v>이민서</v>
      </c>
      <c r="V1624" s="55">
        <f>작성용!AA1621</f>
        <v>202503</v>
      </c>
      <c r="W1624" s="57" t="str">
        <f>작성용!AC1621</f>
        <v>[T]기타보험기관[1본부]</v>
      </c>
      <c r="X1624" s="57" t="str">
        <f>작성용!O1621</f>
        <v>자산운용기획파트홍은정대리</v>
      </c>
      <c r="Y1624" s="57" t="str">
        <f>작성용!P1621</f>
        <v>02-3788-2166</v>
      </c>
      <c r="Z1624" s="57" t="str">
        <f>작성용!Q1621</f>
        <v>ejhong@magenins.com</v>
      </c>
      <c r="AA1624" s="55" t="str">
        <f>작성용!AJ1621</f>
        <v>-</v>
      </c>
      <c r="AB1624" s="55">
        <f>작성용!AB1621</f>
        <v>0</v>
      </c>
    </row>
    <row r="1625" spans="1:28" s="11" customFormat="1" ht="16.5" hidden="1" customHeight="1" x14ac:dyDescent="0.3">
      <c r="A1625" s="53">
        <f>작성용!AL1622</f>
        <v>1621</v>
      </c>
      <c r="B1625" s="54" t="str">
        <f>작성용!AI1622</f>
        <v>-</v>
      </c>
      <c r="C1625" s="55" t="str">
        <f>작성용!AK1622</f>
        <v>개별종목</v>
      </c>
      <c r="D1625" s="56">
        <f>작성용!T1622</f>
        <v>45702</v>
      </c>
      <c r="E1625" s="57" t="str">
        <f>작성용!B1622</f>
        <v>MG손해보험(수익증권)</v>
      </c>
      <c r="F1625" s="57" t="str">
        <f>작성용!C1622</f>
        <v>재평가</v>
      </c>
      <c r="G1625" s="57" t="str">
        <f>작성용!D1622</f>
        <v>한화유럽크레딧전문투자형사모특별자산투자신탁12호</v>
      </c>
      <c r="H1625" s="58" t="str">
        <f>작성용!E1622</f>
        <v>KBP2021060035</v>
      </c>
      <c r="I1625" s="57" t="str">
        <f>작성용!F1622</f>
        <v>B02</v>
      </c>
      <c r="J1625" s="57">
        <f>작성용!G1622</f>
        <v>0</v>
      </c>
      <c r="K1625" s="57" t="str">
        <f>작성용!H1622</f>
        <v>-</v>
      </c>
      <c r="L1625" s="57" t="str">
        <f>작성용!N1622</f>
        <v>분기</v>
      </c>
      <c r="M1625" s="56" t="str">
        <f>작성용!U1622</f>
        <v>2025.03.31</v>
      </c>
      <c r="N1625" s="56" t="str">
        <f>작성용!V1622</f>
        <v>사전등록</v>
      </c>
      <c r="O1625" s="56" t="str">
        <f>작성용!W1622</f>
        <v>사전등록</v>
      </c>
      <c r="P1625" s="56" t="str">
        <f>작성용!X1622</f>
        <v>-</v>
      </c>
      <c r="Q1625" s="57" t="str">
        <f>작성용!AD1622</f>
        <v>대체평가3사업본부</v>
      </c>
      <c r="R1625" s="59">
        <f>작성용!AE1622</f>
        <v>0</v>
      </c>
      <c r="S1625" s="57" t="str">
        <f>작성용!AF1622</f>
        <v>지백연</v>
      </c>
      <c r="T1625" s="60" t="str">
        <f>작성용!AG1622</f>
        <v>이민서</v>
      </c>
      <c r="U1625" s="60" t="str">
        <f>작성용!AH1622</f>
        <v>이민서</v>
      </c>
      <c r="V1625" s="55">
        <f>작성용!AA1622</f>
        <v>202503</v>
      </c>
      <c r="W1625" s="57" t="str">
        <f>작성용!AC1622</f>
        <v>[T]기타보험기관[1본부]</v>
      </c>
      <c r="X1625" s="57" t="str">
        <f>작성용!O1622</f>
        <v>자산운용기획파트홍은정대리</v>
      </c>
      <c r="Y1625" s="57" t="str">
        <f>작성용!P1622</f>
        <v>02-3788-2166</v>
      </c>
      <c r="Z1625" s="57" t="str">
        <f>작성용!Q1622</f>
        <v>ejhong@magenins.com</v>
      </c>
      <c r="AA1625" s="55" t="str">
        <f>작성용!AJ1622</f>
        <v>-</v>
      </c>
      <c r="AB1625" s="55">
        <f>작성용!AB1622</f>
        <v>0</v>
      </c>
    </row>
    <row r="1626" spans="1:28" s="11" customFormat="1" ht="16.5" hidden="1" customHeight="1" x14ac:dyDescent="0.3">
      <c r="A1626" s="53">
        <f>작성용!AL1623</f>
        <v>1622</v>
      </c>
      <c r="B1626" s="54" t="str">
        <f>작성용!AI1623</f>
        <v>-</v>
      </c>
      <c r="C1626" s="55" t="str">
        <f>작성용!AK1623</f>
        <v>개별종목</v>
      </c>
      <c r="D1626" s="56">
        <f>작성용!T1623</f>
        <v>45702</v>
      </c>
      <c r="E1626" s="57" t="str">
        <f>작성용!B1623</f>
        <v>MG손해보험(수익증권)</v>
      </c>
      <c r="F1626" s="57" t="str">
        <f>작성용!C1623</f>
        <v>재평가</v>
      </c>
      <c r="G1626" s="57" t="str">
        <f>작성용!D1623</f>
        <v>KB서부내륙고속도로전문투자형사모특별자산투자신탁제1종수익증권</v>
      </c>
      <c r="H1626" s="58" t="str">
        <f>작성용!E1623</f>
        <v>KBP2018030055</v>
      </c>
      <c r="I1626" s="57" t="str">
        <f>작성용!F1623</f>
        <v>B02</v>
      </c>
      <c r="J1626" s="57">
        <f>작성용!G1623</f>
        <v>0</v>
      </c>
      <c r="K1626" s="57" t="str">
        <f>작성용!H1623</f>
        <v>-</v>
      </c>
      <c r="L1626" s="57" t="str">
        <f>작성용!N1623</f>
        <v>분기</v>
      </c>
      <c r="M1626" s="56" t="str">
        <f>작성용!U1623</f>
        <v>2025.03.31</v>
      </c>
      <c r="N1626" s="56" t="str">
        <f>작성용!V1623</f>
        <v>사전등록</v>
      </c>
      <c r="O1626" s="56" t="str">
        <f>작성용!W1623</f>
        <v>사전등록</v>
      </c>
      <c r="P1626" s="56" t="str">
        <f>작성용!X1623</f>
        <v>-</v>
      </c>
      <c r="Q1626" s="57" t="str">
        <f>작성용!AD1623</f>
        <v>대체평가3사업본부</v>
      </c>
      <c r="R1626" s="59">
        <f>작성용!AE1623</f>
        <v>0</v>
      </c>
      <c r="S1626" s="57" t="str">
        <f>작성용!AF1623</f>
        <v>박태호</v>
      </c>
      <c r="T1626" s="60" t="str">
        <f>작성용!AG1623</f>
        <v>이민서</v>
      </c>
      <c r="U1626" s="60" t="str">
        <f>작성용!AH1623</f>
        <v>이민서</v>
      </c>
      <c r="V1626" s="55">
        <f>작성용!AA1623</f>
        <v>202503</v>
      </c>
      <c r="W1626" s="57" t="str">
        <f>작성용!AC1623</f>
        <v>[T]기타보험기관[1본부]</v>
      </c>
      <c r="X1626" s="57" t="str">
        <f>작성용!O1623</f>
        <v>자산운용기획파트홍은정대리</v>
      </c>
      <c r="Y1626" s="57" t="str">
        <f>작성용!P1623</f>
        <v>02-3788-2166</v>
      </c>
      <c r="Z1626" s="57" t="str">
        <f>작성용!Q1623</f>
        <v>ejhong@magenins.com</v>
      </c>
      <c r="AA1626" s="55" t="str">
        <f>작성용!AJ1623</f>
        <v>-</v>
      </c>
      <c r="AB1626" s="55">
        <f>작성용!AB1623</f>
        <v>0</v>
      </c>
    </row>
    <row r="1627" spans="1:28" s="11" customFormat="1" ht="16.5" hidden="1" customHeight="1" x14ac:dyDescent="0.3">
      <c r="A1627" s="53">
        <f>작성용!AL1624</f>
        <v>1623</v>
      </c>
      <c r="B1627" s="54" t="str">
        <f>작성용!AI1624</f>
        <v>-</v>
      </c>
      <c r="C1627" s="55" t="str">
        <f>작성용!AK1624</f>
        <v>개별종목</v>
      </c>
      <c r="D1627" s="56">
        <f>작성용!T1624</f>
        <v>45702</v>
      </c>
      <c r="E1627" s="57" t="str">
        <f>작성용!B1624</f>
        <v>MG손해보험(수익증권)</v>
      </c>
      <c r="F1627" s="57" t="str">
        <f>작성용!C1624</f>
        <v>재평가</v>
      </c>
      <c r="G1627" s="57" t="str">
        <f>작성용!D1624</f>
        <v>KB서부내륙고속도로전문투자형사모특별자산투자신탁제2종수익증권</v>
      </c>
      <c r="H1627" s="58" t="str">
        <f>작성용!E1624</f>
        <v>KBP2018030056</v>
      </c>
      <c r="I1627" s="57" t="str">
        <f>작성용!F1624</f>
        <v>B02</v>
      </c>
      <c r="J1627" s="57">
        <f>작성용!G1624</f>
        <v>0</v>
      </c>
      <c r="K1627" s="57" t="str">
        <f>작성용!H1624</f>
        <v>-</v>
      </c>
      <c r="L1627" s="57" t="str">
        <f>작성용!N1624</f>
        <v>분기</v>
      </c>
      <c r="M1627" s="56" t="str">
        <f>작성용!U1624</f>
        <v>2025.03.31</v>
      </c>
      <c r="N1627" s="56" t="str">
        <f>작성용!V1624</f>
        <v>사전등록</v>
      </c>
      <c r="O1627" s="56" t="str">
        <f>작성용!W1624</f>
        <v>사전등록</v>
      </c>
      <c r="P1627" s="56" t="str">
        <f>작성용!X1624</f>
        <v>-</v>
      </c>
      <c r="Q1627" s="57" t="str">
        <f>작성용!AD1624</f>
        <v>대체평가3사업본부</v>
      </c>
      <c r="R1627" s="59">
        <f>작성용!AE1624</f>
        <v>0</v>
      </c>
      <c r="S1627" s="57" t="str">
        <f>작성용!AF1624</f>
        <v>박태호</v>
      </c>
      <c r="T1627" s="60" t="str">
        <f>작성용!AG1624</f>
        <v>이민서</v>
      </c>
      <c r="U1627" s="60" t="str">
        <f>작성용!AH1624</f>
        <v>이민서</v>
      </c>
      <c r="V1627" s="55">
        <f>작성용!AA1624</f>
        <v>202503</v>
      </c>
      <c r="W1627" s="57" t="str">
        <f>작성용!AC1624</f>
        <v>[T]기타보험기관[1본부]</v>
      </c>
      <c r="X1627" s="57" t="str">
        <f>작성용!O1624</f>
        <v>자산운용기획파트홍은정대리</v>
      </c>
      <c r="Y1627" s="57" t="str">
        <f>작성용!P1624</f>
        <v>02-3788-2166</v>
      </c>
      <c r="Z1627" s="57" t="str">
        <f>작성용!Q1624</f>
        <v>ejhong@magenins.com</v>
      </c>
      <c r="AA1627" s="55" t="str">
        <f>작성용!AJ1624</f>
        <v>-</v>
      </c>
      <c r="AB1627" s="55">
        <f>작성용!AB1624</f>
        <v>0</v>
      </c>
    </row>
    <row r="1628" spans="1:28" s="11" customFormat="1" ht="16.5" hidden="1" customHeight="1" x14ac:dyDescent="0.3">
      <c r="A1628" s="53">
        <f>작성용!AL1625</f>
        <v>1624</v>
      </c>
      <c r="B1628" s="54" t="str">
        <f>작성용!AI1625</f>
        <v>-</v>
      </c>
      <c r="C1628" s="55" t="str">
        <f>작성용!AK1625</f>
        <v>개별종목</v>
      </c>
      <c r="D1628" s="56">
        <f>작성용!T1625</f>
        <v>45702</v>
      </c>
      <c r="E1628" s="57" t="str">
        <f>작성용!B1625</f>
        <v>MG손해보험(수익증권)</v>
      </c>
      <c r="F1628" s="57" t="str">
        <f>작성용!C1625</f>
        <v>재평가</v>
      </c>
      <c r="G1628" s="57" t="str">
        <f>작성용!D1625</f>
        <v>KB광명서울고속도로전문투자형사모특별자산투자신탁</v>
      </c>
      <c r="H1628" s="58" t="str">
        <f>작성용!E1625</f>
        <v>KBP2019090155</v>
      </c>
      <c r="I1628" s="57" t="str">
        <f>작성용!F1625</f>
        <v>B02</v>
      </c>
      <c r="J1628" s="57">
        <f>작성용!G1625</f>
        <v>0</v>
      </c>
      <c r="K1628" s="57" t="str">
        <f>작성용!H1625</f>
        <v>-</v>
      </c>
      <c r="L1628" s="57" t="str">
        <f>작성용!N1625</f>
        <v>분기</v>
      </c>
      <c r="M1628" s="56" t="str">
        <f>작성용!U1625</f>
        <v>2025.03.31</v>
      </c>
      <c r="N1628" s="56" t="str">
        <f>작성용!V1625</f>
        <v>사전등록</v>
      </c>
      <c r="O1628" s="56" t="str">
        <f>작성용!W1625</f>
        <v>사전등록</v>
      </c>
      <c r="P1628" s="56" t="str">
        <f>작성용!X1625</f>
        <v>-</v>
      </c>
      <c r="Q1628" s="57" t="str">
        <f>작성용!AD1625</f>
        <v>대체평가3사업본부</v>
      </c>
      <c r="R1628" s="59">
        <f>작성용!AE1625</f>
        <v>0</v>
      </c>
      <c r="S1628" s="57" t="str">
        <f>작성용!AF1625</f>
        <v>유수연</v>
      </c>
      <c r="T1628" s="60" t="str">
        <f>작성용!AG1625</f>
        <v>이민서</v>
      </c>
      <c r="U1628" s="60" t="str">
        <f>작성용!AH1625</f>
        <v>이민서</v>
      </c>
      <c r="V1628" s="55">
        <f>작성용!AA1625</f>
        <v>202503</v>
      </c>
      <c r="W1628" s="57" t="str">
        <f>작성용!AC1625</f>
        <v>[T]기타보험기관[1본부]</v>
      </c>
      <c r="X1628" s="57" t="str">
        <f>작성용!O1625</f>
        <v>자산운용기획파트홍은정대리</v>
      </c>
      <c r="Y1628" s="57" t="str">
        <f>작성용!P1625</f>
        <v>02-3788-2166</v>
      </c>
      <c r="Z1628" s="57" t="str">
        <f>작성용!Q1625</f>
        <v>ejhong@magenins.com</v>
      </c>
      <c r="AA1628" s="55" t="str">
        <f>작성용!AJ1625</f>
        <v>-</v>
      </c>
      <c r="AB1628" s="55">
        <f>작성용!AB1625</f>
        <v>0</v>
      </c>
    </row>
    <row r="1629" spans="1:28" s="11" customFormat="1" ht="16.5" hidden="1" customHeight="1" x14ac:dyDescent="0.3">
      <c r="A1629" s="53">
        <f>작성용!AL1626</f>
        <v>1625</v>
      </c>
      <c r="B1629" s="54" t="str">
        <f>작성용!AI1626</f>
        <v>-</v>
      </c>
      <c r="C1629" s="55" t="str">
        <f>작성용!AK1626</f>
        <v>개별종목</v>
      </c>
      <c r="D1629" s="56">
        <f>작성용!T1626</f>
        <v>45702</v>
      </c>
      <c r="E1629" s="57" t="str">
        <f>작성용!B1626</f>
        <v>MG손해보험(수익증권)</v>
      </c>
      <c r="F1629" s="57" t="str">
        <f>작성용!C1626</f>
        <v>재평가</v>
      </c>
      <c r="G1629" s="57" t="str">
        <f>작성용!D1626</f>
        <v>KIAMCO도로투자사모특별자산투자신탁제11호</v>
      </c>
      <c r="H1629" s="58" t="str">
        <f>작성용!E1626</f>
        <v>KBP2019090154</v>
      </c>
      <c r="I1629" s="57" t="str">
        <f>작성용!F1626</f>
        <v>B02</v>
      </c>
      <c r="J1629" s="57">
        <f>작성용!G1626</f>
        <v>0</v>
      </c>
      <c r="K1629" s="57" t="str">
        <f>작성용!H1626</f>
        <v>-</v>
      </c>
      <c r="L1629" s="57" t="str">
        <f>작성용!N1626</f>
        <v>분기</v>
      </c>
      <c r="M1629" s="56" t="str">
        <f>작성용!U1626</f>
        <v>2025.03.31</v>
      </c>
      <c r="N1629" s="56" t="str">
        <f>작성용!V1626</f>
        <v>사전등록</v>
      </c>
      <c r="O1629" s="56" t="str">
        <f>작성용!W1626</f>
        <v>사전등록</v>
      </c>
      <c r="P1629" s="56" t="str">
        <f>작성용!X1626</f>
        <v>-</v>
      </c>
      <c r="Q1629" s="57" t="str">
        <f>작성용!AD1626</f>
        <v>대체평가3사업본부</v>
      </c>
      <c r="R1629" s="59">
        <f>작성용!AE1626</f>
        <v>0</v>
      </c>
      <c r="S1629" s="57" t="str">
        <f>작성용!AF1626</f>
        <v>유수연</v>
      </c>
      <c r="T1629" s="60" t="str">
        <f>작성용!AG1626</f>
        <v>이민서</v>
      </c>
      <c r="U1629" s="60" t="str">
        <f>작성용!AH1626</f>
        <v>이민서</v>
      </c>
      <c r="V1629" s="55">
        <f>작성용!AA1626</f>
        <v>202503</v>
      </c>
      <c r="W1629" s="57" t="str">
        <f>작성용!AC1626</f>
        <v>[T]기타보험기관[1본부]</v>
      </c>
      <c r="X1629" s="57" t="str">
        <f>작성용!O1626</f>
        <v>자산운용기획파트홍은정대리</v>
      </c>
      <c r="Y1629" s="57" t="str">
        <f>작성용!P1626</f>
        <v>02-3788-2166</v>
      </c>
      <c r="Z1629" s="57" t="str">
        <f>작성용!Q1626</f>
        <v>ejhong@magenins.com</v>
      </c>
      <c r="AA1629" s="55" t="str">
        <f>작성용!AJ1626</f>
        <v>-</v>
      </c>
      <c r="AB1629" s="55">
        <f>작성용!AB1626</f>
        <v>0</v>
      </c>
    </row>
    <row r="1630" spans="1:28" s="11" customFormat="1" ht="16.5" hidden="1" customHeight="1" x14ac:dyDescent="0.3">
      <c r="A1630" s="53">
        <f>작성용!AL1627</f>
        <v>1626</v>
      </c>
      <c r="B1630" s="54" t="str">
        <f>작성용!AI1627</f>
        <v>-</v>
      </c>
      <c r="C1630" s="55" t="str">
        <f>작성용!AK1627</f>
        <v>개별종목</v>
      </c>
      <c r="D1630" s="56">
        <f>작성용!T1627</f>
        <v>45702</v>
      </c>
      <c r="E1630" s="57" t="str">
        <f>작성용!B1627</f>
        <v>MG손해보험(수익증권)</v>
      </c>
      <c r="F1630" s="57" t="str">
        <f>작성용!C1627</f>
        <v>재평가</v>
      </c>
      <c r="G1630" s="57" t="str">
        <f>작성용!D1627</f>
        <v>KIAMCO도로투자사모특별자산투자신탁제12호</v>
      </c>
      <c r="H1630" s="58" t="str">
        <f>작성용!E1627</f>
        <v>KBP2020090016</v>
      </c>
      <c r="I1630" s="57" t="str">
        <f>작성용!F1627</f>
        <v>B02</v>
      </c>
      <c r="J1630" s="57">
        <f>작성용!G1627</f>
        <v>0</v>
      </c>
      <c r="K1630" s="57" t="str">
        <f>작성용!H1627</f>
        <v>-</v>
      </c>
      <c r="L1630" s="57" t="str">
        <f>작성용!N1627</f>
        <v>분기</v>
      </c>
      <c r="M1630" s="56" t="str">
        <f>작성용!U1627</f>
        <v>2025.03.31</v>
      </c>
      <c r="N1630" s="56" t="str">
        <f>작성용!V1627</f>
        <v>사전등록</v>
      </c>
      <c r="O1630" s="56" t="str">
        <f>작성용!W1627</f>
        <v>사전등록</v>
      </c>
      <c r="P1630" s="56" t="str">
        <f>작성용!X1627</f>
        <v>-</v>
      </c>
      <c r="Q1630" s="57" t="str">
        <f>작성용!AD1627</f>
        <v>대체평가3사업본부</v>
      </c>
      <c r="R1630" s="59">
        <f>작성용!AE1627</f>
        <v>0</v>
      </c>
      <c r="S1630" s="57" t="str">
        <f>작성용!AF1627</f>
        <v>김은지</v>
      </c>
      <c r="T1630" s="60" t="str">
        <f>작성용!AG1627</f>
        <v>이민서</v>
      </c>
      <c r="U1630" s="60" t="str">
        <f>작성용!AH1627</f>
        <v>이민서</v>
      </c>
      <c r="V1630" s="55">
        <f>작성용!AA1627</f>
        <v>202503</v>
      </c>
      <c r="W1630" s="57" t="str">
        <f>작성용!AC1627</f>
        <v>[T]기타보험기관[1본부]</v>
      </c>
      <c r="X1630" s="57" t="str">
        <f>작성용!O1627</f>
        <v>자산운용기획파트홍은정대리</v>
      </c>
      <c r="Y1630" s="57" t="str">
        <f>작성용!P1627</f>
        <v>02-3788-2166</v>
      </c>
      <c r="Z1630" s="57" t="str">
        <f>작성용!Q1627</f>
        <v>ejhong@magenins.com</v>
      </c>
      <c r="AA1630" s="55" t="str">
        <f>작성용!AJ1627</f>
        <v>-</v>
      </c>
      <c r="AB1630" s="55">
        <f>작성용!AB1627</f>
        <v>0</v>
      </c>
    </row>
    <row r="1631" spans="1:28" s="11" customFormat="1" ht="16.5" hidden="1" customHeight="1" x14ac:dyDescent="0.3">
      <c r="A1631" s="53">
        <f>작성용!AL1628</f>
        <v>1627</v>
      </c>
      <c r="B1631" s="54" t="str">
        <f>작성용!AI1628</f>
        <v>-</v>
      </c>
      <c r="C1631" s="55" t="str">
        <f>작성용!AK1628</f>
        <v>개별종목</v>
      </c>
      <c r="D1631" s="56">
        <f>작성용!T1628</f>
        <v>45702</v>
      </c>
      <c r="E1631" s="57" t="str">
        <f>작성용!B1628</f>
        <v>MG손해보험(수익증권)</v>
      </c>
      <c r="F1631" s="57" t="str">
        <f>작성용!C1628</f>
        <v>재평가</v>
      </c>
      <c r="G1631" s="57" t="str">
        <f>작성용!D1628</f>
        <v>키움부산동서고속화도로전문투자형사모투자신탁</v>
      </c>
      <c r="H1631" s="58" t="str">
        <f>작성용!E1628</f>
        <v>KBP2020090015</v>
      </c>
      <c r="I1631" s="57" t="str">
        <f>작성용!F1628</f>
        <v>B02</v>
      </c>
      <c r="J1631" s="57">
        <f>작성용!G1628</f>
        <v>0</v>
      </c>
      <c r="K1631" s="57" t="str">
        <f>작성용!H1628</f>
        <v>-</v>
      </c>
      <c r="L1631" s="57" t="str">
        <f>작성용!N1628</f>
        <v>분기</v>
      </c>
      <c r="M1631" s="56" t="str">
        <f>작성용!U1628</f>
        <v>2025.03.31</v>
      </c>
      <c r="N1631" s="56" t="str">
        <f>작성용!V1628</f>
        <v>사전등록</v>
      </c>
      <c r="O1631" s="56" t="str">
        <f>작성용!W1628</f>
        <v>사전등록</v>
      </c>
      <c r="P1631" s="56" t="str">
        <f>작성용!X1628</f>
        <v>-</v>
      </c>
      <c r="Q1631" s="57" t="str">
        <f>작성용!AD1628</f>
        <v>대체평가3사업본부</v>
      </c>
      <c r="R1631" s="59">
        <f>작성용!AE1628</f>
        <v>0</v>
      </c>
      <c r="S1631" s="57" t="str">
        <f>작성용!AF1628</f>
        <v>김은지</v>
      </c>
      <c r="T1631" s="60" t="str">
        <f>작성용!AG1628</f>
        <v>이민서</v>
      </c>
      <c r="U1631" s="60" t="str">
        <f>작성용!AH1628</f>
        <v>이민서</v>
      </c>
      <c r="V1631" s="55">
        <f>작성용!AA1628</f>
        <v>202503</v>
      </c>
      <c r="W1631" s="57" t="str">
        <f>작성용!AC1628</f>
        <v>[T]기타보험기관[1본부]</v>
      </c>
      <c r="X1631" s="57" t="str">
        <f>작성용!O1628</f>
        <v>자산운용기획파트홍은정대리</v>
      </c>
      <c r="Y1631" s="57" t="str">
        <f>작성용!P1628</f>
        <v>02-3788-2166</v>
      </c>
      <c r="Z1631" s="57" t="str">
        <f>작성용!Q1628</f>
        <v>ejhong@magenins.com</v>
      </c>
      <c r="AA1631" s="55" t="str">
        <f>작성용!AJ1628</f>
        <v>-</v>
      </c>
      <c r="AB1631" s="55">
        <f>작성용!AB1628</f>
        <v>0</v>
      </c>
    </row>
    <row r="1632" spans="1:28" s="11" customFormat="1" ht="16.5" hidden="1" customHeight="1" x14ac:dyDescent="0.3">
      <c r="A1632" s="53">
        <f>작성용!AL1629</f>
        <v>1628</v>
      </c>
      <c r="B1632" s="54" t="str">
        <f>작성용!AI1629</f>
        <v>편입자산/변동성송부 : 2025-01-24</v>
      </c>
      <c r="C1632" s="55" t="str">
        <f>작성용!AK1629</f>
        <v>개별종목</v>
      </c>
      <c r="D1632" s="56">
        <f>작성용!T1629</f>
        <v>45702</v>
      </c>
      <c r="E1632" s="57" t="str">
        <f>작성용!B1629</f>
        <v>교보생명(투자자산관리팀)</v>
      </c>
      <c r="F1632" s="57" t="str">
        <f>작성용!C1629</f>
        <v>재평가</v>
      </c>
      <c r="G1632" s="57" t="str">
        <f>작성용!D1629</f>
        <v>한국투자사모BTL인프라특별자산투자신탁10호</v>
      </c>
      <c r="H1632" s="58" t="str">
        <f>작성용!E1629</f>
        <v>KBP2017090078</v>
      </c>
      <c r="I1632" s="57" t="str">
        <f>작성용!F1629</f>
        <v>B02</v>
      </c>
      <c r="J1632" s="57">
        <f>작성용!G1629</f>
        <v>0</v>
      </c>
      <c r="K1632" s="57" t="str">
        <f>작성용!H1629</f>
        <v>-</v>
      </c>
      <c r="L1632" s="57" t="str">
        <f>작성용!N1629</f>
        <v>분기</v>
      </c>
      <c r="M1632" s="56" t="str">
        <f>작성용!U1629</f>
        <v>2025.03.31</v>
      </c>
      <c r="N1632" s="56" t="str">
        <f>작성용!V1629</f>
        <v>사전등록</v>
      </c>
      <c r="O1632" s="56" t="str">
        <f>작성용!W1629</f>
        <v>사전등록</v>
      </c>
      <c r="P1632" s="56" t="str">
        <f>작성용!X1629</f>
        <v>-</v>
      </c>
      <c r="Q1632" s="57" t="str">
        <f>작성용!AD1629</f>
        <v>대체평가3사업본부</v>
      </c>
      <c r="R1632" s="59">
        <f>작성용!AE1629</f>
        <v>0</v>
      </c>
      <c r="S1632" s="57" t="str">
        <f>작성용!AF1629</f>
        <v>대체평가3사업본부</v>
      </c>
      <c r="T1632" s="60" t="str">
        <f>작성용!AG1629</f>
        <v>김연수</v>
      </c>
      <c r="U1632" s="60" t="str">
        <f>작성용!AH1629</f>
        <v>김연수</v>
      </c>
      <c r="V1632" s="55">
        <f>작성용!AA1629</f>
        <v>202503</v>
      </c>
      <c r="W1632" s="57" t="str">
        <f>작성용!AC1629</f>
        <v>[T]기타보험기관[1본부]</v>
      </c>
      <c r="X1632" s="57" t="str">
        <f>작성용!O1629</f>
        <v>투자자산관리팀정훈천</v>
      </c>
      <c r="Y1632" s="57" t="str">
        <f>작성용!P1629</f>
        <v xml:space="preserve">02-721-2483  </v>
      </c>
      <c r="Z1632" s="57" t="str">
        <f>작성용!Q1629</f>
        <v>hcjung20@kyobo.com</v>
      </c>
      <c r="AA1632" s="55" t="str">
        <f>작성용!AJ1629</f>
        <v>-</v>
      </c>
      <c r="AB1632" s="55">
        <f>작성용!AB1629</f>
        <v>0</v>
      </c>
    </row>
    <row r="1633" spans="1:28" s="11" customFormat="1" ht="16.5" hidden="1" customHeight="1" x14ac:dyDescent="0.3">
      <c r="A1633" s="53">
        <f>작성용!AL1630</f>
        <v>1629</v>
      </c>
      <c r="B1633" s="54" t="str">
        <f>작성용!AI1630</f>
        <v>편입자산/변동성송부 : 2025-01-24</v>
      </c>
      <c r="C1633" s="55" t="str">
        <f>작성용!AK1630</f>
        <v>개별종목</v>
      </c>
      <c r="D1633" s="56">
        <f>작성용!T1630</f>
        <v>45702</v>
      </c>
      <c r="E1633" s="57" t="str">
        <f>작성용!B1630</f>
        <v>교보생명(투자자산관리팀)</v>
      </c>
      <c r="F1633" s="57" t="str">
        <f>작성용!C1630</f>
        <v>재평가</v>
      </c>
      <c r="G1633" s="57" t="str">
        <f>작성용!D1630</f>
        <v>한국투자항공기전문투자형사모특별자산투자신탁3호</v>
      </c>
      <c r="H1633" s="58" t="str">
        <f>작성용!E1630</f>
        <v>KBP2017090082</v>
      </c>
      <c r="I1633" s="57" t="str">
        <f>작성용!F1630</f>
        <v>B02</v>
      </c>
      <c r="J1633" s="57">
        <f>작성용!G1630</f>
        <v>0</v>
      </c>
      <c r="K1633" s="57" t="str">
        <f>작성용!H1630</f>
        <v>-</v>
      </c>
      <c r="L1633" s="57" t="str">
        <f>작성용!N1630</f>
        <v>분기</v>
      </c>
      <c r="M1633" s="56" t="str">
        <f>작성용!U1630</f>
        <v>2025.03.31</v>
      </c>
      <c r="N1633" s="56" t="str">
        <f>작성용!V1630</f>
        <v>사전등록</v>
      </c>
      <c r="O1633" s="56" t="str">
        <f>작성용!W1630</f>
        <v>사전등록</v>
      </c>
      <c r="P1633" s="56" t="str">
        <f>작성용!X1630</f>
        <v>-</v>
      </c>
      <c r="Q1633" s="57" t="str">
        <f>작성용!AD1630</f>
        <v>대체평가3사업본부</v>
      </c>
      <c r="R1633" s="59">
        <f>작성용!AE1630</f>
        <v>0</v>
      </c>
      <c r="S1633" s="57" t="str">
        <f>작성용!AF1630</f>
        <v>대체평가3사업본부</v>
      </c>
      <c r="T1633" s="60" t="str">
        <f>작성용!AG1630</f>
        <v>김연수</v>
      </c>
      <c r="U1633" s="60" t="str">
        <f>작성용!AH1630</f>
        <v>김연수</v>
      </c>
      <c r="V1633" s="55">
        <f>작성용!AA1630</f>
        <v>202503</v>
      </c>
      <c r="W1633" s="57" t="str">
        <f>작성용!AC1630</f>
        <v>[T]기타보험기관[1본부]</v>
      </c>
      <c r="X1633" s="57" t="str">
        <f>작성용!O1630</f>
        <v>투자자산관리팀정훈천</v>
      </c>
      <c r="Y1633" s="57" t="str">
        <f>작성용!P1630</f>
        <v xml:space="preserve">02-721-2483  </v>
      </c>
      <c r="Z1633" s="57" t="str">
        <f>작성용!Q1630</f>
        <v>hcjung20@kyobo.com</v>
      </c>
      <c r="AA1633" s="55" t="str">
        <f>작성용!AJ1630</f>
        <v>-</v>
      </c>
      <c r="AB1633" s="55">
        <f>작성용!AB1630</f>
        <v>0</v>
      </c>
    </row>
    <row r="1634" spans="1:28" s="11" customFormat="1" ht="16.5" hidden="1" customHeight="1" x14ac:dyDescent="0.3">
      <c r="A1634" s="53">
        <f>작성용!AL1631</f>
        <v>1630</v>
      </c>
      <c r="B1634" s="54" t="str">
        <f>작성용!AI1631</f>
        <v>편입자산/변동성송부 : 2025-01-24</v>
      </c>
      <c r="C1634" s="55" t="str">
        <f>작성용!AK1631</f>
        <v>개별종목</v>
      </c>
      <c r="D1634" s="56">
        <f>작성용!T1631</f>
        <v>45702</v>
      </c>
      <c r="E1634" s="57" t="str">
        <f>작성용!B1631</f>
        <v>교보생명(투자자산관리팀)</v>
      </c>
      <c r="F1634" s="57" t="str">
        <f>작성용!C1631</f>
        <v>재평가</v>
      </c>
      <c r="G1634" s="57" t="str">
        <f>작성용!D1631</f>
        <v>브이아이오션벌커사모특별자산투자신탁1호</v>
      </c>
      <c r="H1634" s="58" t="str">
        <f>작성용!E1631</f>
        <v>KBP2017090072</v>
      </c>
      <c r="I1634" s="57" t="str">
        <f>작성용!F1631</f>
        <v>B02</v>
      </c>
      <c r="J1634" s="57">
        <f>작성용!G1631</f>
        <v>0</v>
      </c>
      <c r="K1634" s="57" t="str">
        <f>작성용!H1631</f>
        <v>-</v>
      </c>
      <c r="L1634" s="57" t="str">
        <f>작성용!N1631</f>
        <v>분기</v>
      </c>
      <c r="M1634" s="56" t="str">
        <f>작성용!U1631</f>
        <v>2025.03.31</v>
      </c>
      <c r="N1634" s="56" t="str">
        <f>작성용!V1631</f>
        <v>사전등록</v>
      </c>
      <c r="O1634" s="56" t="str">
        <f>작성용!W1631</f>
        <v>사전등록</v>
      </c>
      <c r="P1634" s="56" t="str">
        <f>작성용!X1631</f>
        <v>-</v>
      </c>
      <c r="Q1634" s="57" t="str">
        <f>작성용!AD1631</f>
        <v>대체평가3사업본부</v>
      </c>
      <c r="R1634" s="59">
        <f>작성용!AE1631</f>
        <v>0</v>
      </c>
      <c r="S1634" s="57" t="str">
        <f>작성용!AF1631</f>
        <v>대체평가3사업본부</v>
      </c>
      <c r="T1634" s="60" t="str">
        <f>작성용!AG1631</f>
        <v>김연수</v>
      </c>
      <c r="U1634" s="60" t="str">
        <f>작성용!AH1631</f>
        <v>김연수</v>
      </c>
      <c r="V1634" s="55">
        <f>작성용!AA1631</f>
        <v>202503</v>
      </c>
      <c r="W1634" s="57" t="str">
        <f>작성용!AC1631</f>
        <v>[T]기타보험기관[1본부]</v>
      </c>
      <c r="X1634" s="57" t="str">
        <f>작성용!O1631</f>
        <v>투자자산관리팀정훈천</v>
      </c>
      <c r="Y1634" s="57" t="str">
        <f>작성용!P1631</f>
        <v xml:space="preserve">02-721-2483  </v>
      </c>
      <c r="Z1634" s="57" t="str">
        <f>작성용!Q1631</f>
        <v>hcjung20@kyobo.com</v>
      </c>
      <c r="AA1634" s="55" t="str">
        <f>작성용!AJ1631</f>
        <v>-</v>
      </c>
      <c r="AB1634" s="55">
        <f>작성용!AB1631</f>
        <v>0</v>
      </c>
    </row>
    <row r="1635" spans="1:28" s="11" customFormat="1" ht="16.5" hidden="1" customHeight="1" x14ac:dyDescent="0.3">
      <c r="A1635" s="53">
        <f>작성용!AL1632</f>
        <v>1631</v>
      </c>
      <c r="B1635" s="54" t="str">
        <f>작성용!AI1632</f>
        <v>편입자산/변동성송부 : 2025-01-24</v>
      </c>
      <c r="C1635" s="55" t="str">
        <f>작성용!AK1632</f>
        <v>개별종목</v>
      </c>
      <c r="D1635" s="56">
        <f>작성용!T1632</f>
        <v>45702</v>
      </c>
      <c r="E1635" s="57" t="str">
        <f>작성용!B1632</f>
        <v>교보생명(투자자산관리팀)</v>
      </c>
      <c r="F1635" s="57" t="str">
        <f>작성용!C1632</f>
        <v>재평가</v>
      </c>
      <c r="G1635" s="57" t="str">
        <f>작성용!D1632</f>
        <v>브이아이수은에코쉽일반사모특별자산투자신탁5호</v>
      </c>
      <c r="H1635" s="58" t="str">
        <f>작성용!E1632</f>
        <v>KBP2017090070</v>
      </c>
      <c r="I1635" s="57" t="str">
        <f>작성용!F1632</f>
        <v>B02</v>
      </c>
      <c r="J1635" s="57">
        <f>작성용!G1632</f>
        <v>0</v>
      </c>
      <c r="K1635" s="57" t="str">
        <f>작성용!H1632</f>
        <v>-</v>
      </c>
      <c r="L1635" s="57" t="str">
        <f>작성용!N1632</f>
        <v>분기</v>
      </c>
      <c r="M1635" s="56" t="str">
        <f>작성용!U1632</f>
        <v>2025.03.31</v>
      </c>
      <c r="N1635" s="56" t="str">
        <f>작성용!V1632</f>
        <v>사전등록</v>
      </c>
      <c r="O1635" s="56" t="str">
        <f>작성용!W1632</f>
        <v>사전등록</v>
      </c>
      <c r="P1635" s="56" t="str">
        <f>작성용!X1632</f>
        <v>-</v>
      </c>
      <c r="Q1635" s="57" t="str">
        <f>작성용!AD1632</f>
        <v>대체평가3사업본부</v>
      </c>
      <c r="R1635" s="59">
        <f>작성용!AE1632</f>
        <v>0</v>
      </c>
      <c r="S1635" s="57" t="str">
        <f>작성용!AF1632</f>
        <v>대체평가3사업본부</v>
      </c>
      <c r="T1635" s="60" t="str">
        <f>작성용!AG1632</f>
        <v>김연수</v>
      </c>
      <c r="U1635" s="60" t="str">
        <f>작성용!AH1632</f>
        <v>김연수</v>
      </c>
      <c r="V1635" s="55">
        <f>작성용!AA1632</f>
        <v>202503</v>
      </c>
      <c r="W1635" s="57" t="str">
        <f>작성용!AC1632</f>
        <v>[T]기타보험기관[1본부]</v>
      </c>
      <c r="X1635" s="57" t="str">
        <f>작성용!O1632</f>
        <v>투자자산관리팀정훈천</v>
      </c>
      <c r="Y1635" s="57" t="str">
        <f>작성용!P1632</f>
        <v xml:space="preserve">02-721-2483  </v>
      </c>
      <c r="Z1635" s="57" t="str">
        <f>작성용!Q1632</f>
        <v>hcjung20@kyobo.com</v>
      </c>
      <c r="AA1635" s="55" t="str">
        <f>작성용!AJ1632</f>
        <v>-</v>
      </c>
      <c r="AB1635" s="55">
        <f>작성용!AB1632</f>
        <v>0</v>
      </c>
    </row>
    <row r="1636" spans="1:28" s="11" customFormat="1" ht="16.5" hidden="1" customHeight="1" x14ac:dyDescent="0.3">
      <c r="A1636" s="53">
        <f>작성용!AL1633</f>
        <v>1632</v>
      </c>
      <c r="B1636" s="54" t="str">
        <f>작성용!AI1633</f>
        <v>편입자산/변동성송부 : 2025-01-24</v>
      </c>
      <c r="C1636" s="55" t="str">
        <f>작성용!AK1633</f>
        <v>개별종목</v>
      </c>
      <c r="D1636" s="56">
        <f>작성용!T1633</f>
        <v>45702</v>
      </c>
      <c r="E1636" s="57" t="str">
        <f>작성용!B1633</f>
        <v>교보생명(투자자산관리팀)</v>
      </c>
      <c r="F1636" s="57" t="str">
        <f>작성용!C1633</f>
        <v>재평가</v>
      </c>
      <c r="G1636" s="57" t="str">
        <f>작성용!D1633</f>
        <v>브이아이실버스카이전문투자형사모투자신탁2호</v>
      </c>
      <c r="H1636" s="58" t="str">
        <f>작성용!E1633</f>
        <v>KBP2017090071</v>
      </c>
      <c r="I1636" s="57" t="str">
        <f>작성용!F1633</f>
        <v>B02</v>
      </c>
      <c r="J1636" s="57">
        <f>작성용!G1633</f>
        <v>0</v>
      </c>
      <c r="K1636" s="57" t="str">
        <f>작성용!H1633</f>
        <v>-</v>
      </c>
      <c r="L1636" s="57" t="str">
        <f>작성용!N1633</f>
        <v>분기</v>
      </c>
      <c r="M1636" s="56" t="str">
        <f>작성용!U1633</f>
        <v>2025.03.31</v>
      </c>
      <c r="N1636" s="56" t="str">
        <f>작성용!V1633</f>
        <v>사전등록</v>
      </c>
      <c r="O1636" s="56" t="str">
        <f>작성용!W1633</f>
        <v>사전등록</v>
      </c>
      <c r="P1636" s="56" t="str">
        <f>작성용!X1633</f>
        <v>-</v>
      </c>
      <c r="Q1636" s="57" t="str">
        <f>작성용!AD1633</f>
        <v>대체평가3사업본부</v>
      </c>
      <c r="R1636" s="59">
        <f>작성용!AE1633</f>
        <v>0</v>
      </c>
      <c r="S1636" s="57" t="str">
        <f>작성용!AF1633</f>
        <v>대체평가3사업본부</v>
      </c>
      <c r="T1636" s="60" t="str">
        <f>작성용!AG1633</f>
        <v>김연수</v>
      </c>
      <c r="U1636" s="60" t="str">
        <f>작성용!AH1633</f>
        <v>김연수</v>
      </c>
      <c r="V1636" s="55">
        <f>작성용!AA1633</f>
        <v>202503</v>
      </c>
      <c r="W1636" s="57" t="str">
        <f>작성용!AC1633</f>
        <v>[T]기타보험기관[1본부]</v>
      </c>
      <c r="X1636" s="57" t="str">
        <f>작성용!O1633</f>
        <v>투자자산관리팀정훈천</v>
      </c>
      <c r="Y1636" s="57" t="str">
        <f>작성용!P1633</f>
        <v xml:space="preserve">02-721-2483  </v>
      </c>
      <c r="Z1636" s="57" t="str">
        <f>작성용!Q1633</f>
        <v>hcjung20@kyobo.com</v>
      </c>
      <c r="AA1636" s="55" t="str">
        <f>작성용!AJ1633</f>
        <v>-</v>
      </c>
      <c r="AB1636" s="55">
        <f>작성용!AB1633</f>
        <v>0</v>
      </c>
    </row>
    <row r="1637" spans="1:28" s="11" customFormat="1" ht="16.5" hidden="1" customHeight="1" x14ac:dyDescent="0.3">
      <c r="A1637" s="53">
        <f>작성용!AL1634</f>
        <v>1633</v>
      </c>
      <c r="B1637" s="54" t="str">
        <f>작성용!AI1634</f>
        <v>편입자산/변동성송부 : 2025-01-24</v>
      </c>
      <c r="C1637" s="55" t="str">
        <f>작성용!AK1634</f>
        <v>개별종목</v>
      </c>
      <c r="D1637" s="56">
        <f>작성용!T1634</f>
        <v>45702</v>
      </c>
      <c r="E1637" s="57" t="str">
        <f>작성용!B1634</f>
        <v>교보생명(투자자산관리팀)</v>
      </c>
      <c r="F1637" s="57" t="str">
        <f>작성용!C1634</f>
        <v>재평가</v>
      </c>
      <c r="G1637" s="57" t="str">
        <f>작성용!D1634</f>
        <v>삼성사모BTL인프라특별자산투자신탁제3호</v>
      </c>
      <c r="H1637" s="58" t="str">
        <f>작성용!E1634</f>
        <v>KBP2017090025</v>
      </c>
      <c r="I1637" s="57" t="str">
        <f>작성용!F1634</f>
        <v>B02</v>
      </c>
      <c r="J1637" s="57">
        <f>작성용!G1634</f>
        <v>0</v>
      </c>
      <c r="K1637" s="57" t="str">
        <f>작성용!H1634</f>
        <v>-</v>
      </c>
      <c r="L1637" s="57" t="str">
        <f>작성용!N1634</f>
        <v>분기</v>
      </c>
      <c r="M1637" s="56" t="str">
        <f>작성용!U1634</f>
        <v>2025.03.31</v>
      </c>
      <c r="N1637" s="56" t="str">
        <f>작성용!V1634</f>
        <v>사전등록</v>
      </c>
      <c r="O1637" s="56" t="str">
        <f>작성용!W1634</f>
        <v>사전등록</v>
      </c>
      <c r="P1637" s="56" t="str">
        <f>작성용!X1634</f>
        <v>-</v>
      </c>
      <c r="Q1637" s="57" t="str">
        <f>작성용!AD1634</f>
        <v>대체평가3사업본부</v>
      </c>
      <c r="R1637" s="59">
        <f>작성용!AE1634</f>
        <v>0</v>
      </c>
      <c r="S1637" s="57" t="str">
        <f>작성용!AF1634</f>
        <v>대체평가3사업본부</v>
      </c>
      <c r="T1637" s="60" t="str">
        <f>작성용!AG1634</f>
        <v>김연수</v>
      </c>
      <c r="U1637" s="60" t="str">
        <f>작성용!AH1634</f>
        <v>김연수</v>
      </c>
      <c r="V1637" s="55">
        <f>작성용!AA1634</f>
        <v>202503</v>
      </c>
      <c r="W1637" s="57" t="str">
        <f>작성용!AC1634</f>
        <v>[T]기타보험기관[1본부]</v>
      </c>
      <c r="X1637" s="57" t="str">
        <f>작성용!O1634</f>
        <v>투자자산관리팀정훈천</v>
      </c>
      <c r="Y1637" s="57" t="str">
        <f>작성용!P1634</f>
        <v xml:space="preserve">02-721-2483  </v>
      </c>
      <c r="Z1637" s="57" t="str">
        <f>작성용!Q1634</f>
        <v>hcjung20@kyobo.com</v>
      </c>
      <c r="AA1637" s="55" t="str">
        <f>작성용!AJ1634</f>
        <v>-</v>
      </c>
      <c r="AB1637" s="55">
        <f>작성용!AB1634</f>
        <v>0</v>
      </c>
    </row>
    <row r="1638" spans="1:28" s="11" customFormat="1" ht="16.5" hidden="1" customHeight="1" x14ac:dyDescent="0.3">
      <c r="A1638" s="53">
        <f>작성용!AL1635</f>
        <v>1634</v>
      </c>
      <c r="B1638" s="54" t="str">
        <f>작성용!AI1635</f>
        <v>편입자산/변동성송부 : 2025-01-24</v>
      </c>
      <c r="C1638" s="55" t="str">
        <f>작성용!AK1635</f>
        <v>개별종목</v>
      </c>
      <c r="D1638" s="56">
        <f>작성용!T1635</f>
        <v>45702</v>
      </c>
      <c r="E1638" s="57" t="str">
        <f>작성용!B1635</f>
        <v>교보생명(투자자산관리팀)</v>
      </c>
      <c r="F1638" s="57" t="str">
        <f>작성용!C1635</f>
        <v>재평가</v>
      </c>
      <c r="G1638" s="57" t="str">
        <f>작성용!D1635</f>
        <v>삼성CDB전문투자형사모특별자산투자신탁제1호</v>
      </c>
      <c r="H1638" s="58" t="str">
        <f>작성용!E1635</f>
        <v>KBP2016120102</v>
      </c>
      <c r="I1638" s="57" t="str">
        <f>작성용!F1635</f>
        <v>B02</v>
      </c>
      <c r="J1638" s="57">
        <f>작성용!G1635</f>
        <v>0</v>
      </c>
      <c r="K1638" s="57" t="str">
        <f>작성용!H1635</f>
        <v>-</v>
      </c>
      <c r="L1638" s="57" t="str">
        <f>작성용!N1635</f>
        <v>분기</v>
      </c>
      <c r="M1638" s="56" t="str">
        <f>작성용!U1635</f>
        <v>2025.03.31</v>
      </c>
      <c r="N1638" s="56" t="str">
        <f>작성용!V1635</f>
        <v>사전등록</v>
      </c>
      <c r="O1638" s="56" t="str">
        <f>작성용!W1635</f>
        <v>사전등록</v>
      </c>
      <c r="P1638" s="56" t="str">
        <f>작성용!X1635</f>
        <v>-</v>
      </c>
      <c r="Q1638" s="57" t="str">
        <f>작성용!AD1635</f>
        <v>대체평가3사업본부</v>
      </c>
      <c r="R1638" s="59">
        <f>작성용!AE1635</f>
        <v>0</v>
      </c>
      <c r="S1638" s="57" t="str">
        <f>작성용!AF1635</f>
        <v>대체평가3사업본부</v>
      </c>
      <c r="T1638" s="60" t="str">
        <f>작성용!AG1635</f>
        <v>김연수</v>
      </c>
      <c r="U1638" s="60" t="str">
        <f>작성용!AH1635</f>
        <v>김연수</v>
      </c>
      <c r="V1638" s="55">
        <f>작성용!AA1635</f>
        <v>202503</v>
      </c>
      <c r="W1638" s="57" t="str">
        <f>작성용!AC1635</f>
        <v>[T]기타보험기관[1본부]</v>
      </c>
      <c r="X1638" s="57" t="str">
        <f>작성용!O1635</f>
        <v>투자자산관리팀정훈천</v>
      </c>
      <c r="Y1638" s="57" t="str">
        <f>작성용!P1635</f>
        <v xml:space="preserve">02-721-2483  </v>
      </c>
      <c r="Z1638" s="57" t="str">
        <f>작성용!Q1635</f>
        <v>hcjung20@kyobo.com</v>
      </c>
      <c r="AA1638" s="55" t="str">
        <f>작성용!AJ1635</f>
        <v>-</v>
      </c>
      <c r="AB1638" s="55">
        <f>작성용!AB1635</f>
        <v>0</v>
      </c>
    </row>
    <row r="1639" spans="1:28" s="11" customFormat="1" ht="16.5" hidden="1" customHeight="1" x14ac:dyDescent="0.3">
      <c r="A1639" s="53">
        <f>작성용!AL1636</f>
        <v>1635</v>
      </c>
      <c r="B1639" s="54" t="str">
        <f>작성용!AI1636</f>
        <v>편입자산/변동성송부 : 2025-01-24</v>
      </c>
      <c r="C1639" s="55" t="str">
        <f>작성용!AK1636</f>
        <v>개별종목</v>
      </c>
      <c r="D1639" s="56">
        <f>작성용!T1636</f>
        <v>45702</v>
      </c>
      <c r="E1639" s="57" t="str">
        <f>작성용!B1636</f>
        <v>교보생명(투자자산관리팀)</v>
      </c>
      <c r="F1639" s="57" t="str">
        <f>작성용!C1636</f>
        <v>재평가</v>
      </c>
      <c r="G1639" s="57" t="str">
        <f>작성용!D1636</f>
        <v>삼성IFM글로벌인프라선순위전문투자형사모투자신탁제1호</v>
      </c>
      <c r="H1639" s="58" t="str">
        <f>작성용!E1636</f>
        <v>KBP2017090026</v>
      </c>
      <c r="I1639" s="57" t="str">
        <f>작성용!F1636</f>
        <v>B02</v>
      </c>
      <c r="J1639" s="57">
        <f>작성용!G1636</f>
        <v>0</v>
      </c>
      <c r="K1639" s="57" t="str">
        <f>작성용!H1636</f>
        <v>-</v>
      </c>
      <c r="L1639" s="57" t="str">
        <f>작성용!N1636</f>
        <v>분기</v>
      </c>
      <c r="M1639" s="56" t="str">
        <f>작성용!U1636</f>
        <v>2025.03.31</v>
      </c>
      <c r="N1639" s="56" t="str">
        <f>작성용!V1636</f>
        <v>사전등록</v>
      </c>
      <c r="O1639" s="56" t="str">
        <f>작성용!W1636</f>
        <v>사전등록</v>
      </c>
      <c r="P1639" s="56" t="str">
        <f>작성용!X1636</f>
        <v>-</v>
      </c>
      <c r="Q1639" s="57" t="str">
        <f>작성용!AD1636</f>
        <v>대체평가3사업본부</v>
      </c>
      <c r="R1639" s="59">
        <f>작성용!AE1636</f>
        <v>0</v>
      </c>
      <c r="S1639" s="57" t="str">
        <f>작성용!AF1636</f>
        <v>대체평가3사업본부</v>
      </c>
      <c r="T1639" s="60" t="str">
        <f>작성용!AG1636</f>
        <v>김연수</v>
      </c>
      <c r="U1639" s="60" t="str">
        <f>작성용!AH1636</f>
        <v>김연수</v>
      </c>
      <c r="V1639" s="55">
        <f>작성용!AA1636</f>
        <v>202503</v>
      </c>
      <c r="W1639" s="57" t="str">
        <f>작성용!AC1636</f>
        <v>[T]기타보험기관[1본부]</v>
      </c>
      <c r="X1639" s="57" t="str">
        <f>작성용!O1636</f>
        <v>투자자산관리팀정훈천</v>
      </c>
      <c r="Y1639" s="57" t="str">
        <f>작성용!P1636</f>
        <v xml:space="preserve">02-721-2483  </v>
      </c>
      <c r="Z1639" s="57" t="str">
        <f>작성용!Q1636</f>
        <v>hcjung20@kyobo.com</v>
      </c>
      <c r="AA1639" s="55" t="str">
        <f>작성용!AJ1636</f>
        <v>-</v>
      </c>
      <c r="AB1639" s="55">
        <f>작성용!AB1636</f>
        <v>0</v>
      </c>
    </row>
    <row r="1640" spans="1:28" s="11" customFormat="1" ht="16.5" hidden="1" customHeight="1" x14ac:dyDescent="0.3">
      <c r="A1640" s="53">
        <f>작성용!AL1637</f>
        <v>1636</v>
      </c>
      <c r="B1640" s="54" t="str">
        <f>작성용!AI1637</f>
        <v>편입자산/변동성송부 : 2025-01-24</v>
      </c>
      <c r="C1640" s="55" t="str">
        <f>작성용!AK1637</f>
        <v>개별종목</v>
      </c>
      <c r="D1640" s="56">
        <f>작성용!T1637</f>
        <v>45702</v>
      </c>
      <c r="E1640" s="57" t="str">
        <f>작성용!B1637</f>
        <v>교보생명(투자자산관리팀)</v>
      </c>
      <c r="F1640" s="57" t="str">
        <f>작성용!C1637</f>
        <v>재평가</v>
      </c>
      <c r="G1640" s="57" t="str">
        <f>작성용!D1637</f>
        <v>삼성칠레SOLAR전문투자형사모투자신탁제1호</v>
      </c>
      <c r="H1640" s="58" t="str">
        <f>작성용!E1637</f>
        <v>KBP2018120222</v>
      </c>
      <c r="I1640" s="57" t="str">
        <f>작성용!F1637</f>
        <v>B02</v>
      </c>
      <c r="J1640" s="57">
        <f>작성용!G1637</f>
        <v>0</v>
      </c>
      <c r="K1640" s="57" t="str">
        <f>작성용!H1637</f>
        <v>-</v>
      </c>
      <c r="L1640" s="57" t="str">
        <f>작성용!N1637</f>
        <v>분기</v>
      </c>
      <c r="M1640" s="56" t="str">
        <f>작성용!U1637</f>
        <v>2025.03.31</v>
      </c>
      <c r="N1640" s="56" t="str">
        <f>작성용!V1637</f>
        <v>사전등록</v>
      </c>
      <c r="O1640" s="56" t="str">
        <f>작성용!W1637</f>
        <v>사전등록</v>
      </c>
      <c r="P1640" s="56" t="str">
        <f>작성용!X1637</f>
        <v>-</v>
      </c>
      <c r="Q1640" s="57" t="str">
        <f>작성용!AD1637</f>
        <v>대체평가3사업본부</v>
      </c>
      <c r="R1640" s="59">
        <f>작성용!AE1637</f>
        <v>0</v>
      </c>
      <c r="S1640" s="57" t="str">
        <f>작성용!AF1637</f>
        <v>대체평가3사업본부</v>
      </c>
      <c r="T1640" s="60" t="str">
        <f>작성용!AG1637</f>
        <v>김연수</v>
      </c>
      <c r="U1640" s="60" t="str">
        <f>작성용!AH1637</f>
        <v>김연수</v>
      </c>
      <c r="V1640" s="55">
        <f>작성용!AA1637</f>
        <v>202503</v>
      </c>
      <c r="W1640" s="57" t="str">
        <f>작성용!AC1637</f>
        <v>[T]기타보험기관[1본부]</v>
      </c>
      <c r="X1640" s="57" t="str">
        <f>작성용!O1637</f>
        <v>투자자산관리팀정훈천</v>
      </c>
      <c r="Y1640" s="57" t="str">
        <f>작성용!P1637</f>
        <v xml:space="preserve">02-721-2483  </v>
      </c>
      <c r="Z1640" s="57" t="str">
        <f>작성용!Q1637</f>
        <v>hcjung20@kyobo.com</v>
      </c>
      <c r="AA1640" s="55" t="str">
        <f>작성용!AJ1637</f>
        <v>-</v>
      </c>
      <c r="AB1640" s="55">
        <f>작성용!AB1637</f>
        <v>0</v>
      </c>
    </row>
    <row r="1641" spans="1:28" s="11" customFormat="1" ht="16.5" hidden="1" customHeight="1" x14ac:dyDescent="0.3">
      <c r="A1641" s="53">
        <f>작성용!AL1638</f>
        <v>1637</v>
      </c>
      <c r="B1641" s="54" t="str">
        <f>작성용!AI1638</f>
        <v>편입자산/변동성송부 : 2025-01-24</v>
      </c>
      <c r="C1641" s="55" t="str">
        <f>작성용!AK1638</f>
        <v>개별종목</v>
      </c>
      <c r="D1641" s="56">
        <f>작성용!T1638</f>
        <v>45702</v>
      </c>
      <c r="E1641" s="57" t="str">
        <f>작성용!B1638</f>
        <v>교보생명(투자자산관리팀)</v>
      </c>
      <c r="F1641" s="57" t="str">
        <f>작성용!C1638</f>
        <v>재평가</v>
      </c>
      <c r="G1641" s="57" t="str">
        <f>작성용!D1638</f>
        <v>삼성인수금융선순위대출전문투자형사모투자신탁제2호</v>
      </c>
      <c r="H1641" s="58" t="str">
        <f>작성용!E1638</f>
        <v>KBP2020030016</v>
      </c>
      <c r="I1641" s="57" t="str">
        <f>작성용!F1638</f>
        <v>B02</v>
      </c>
      <c r="J1641" s="57">
        <f>작성용!G1638</f>
        <v>0</v>
      </c>
      <c r="K1641" s="57" t="str">
        <f>작성용!H1638</f>
        <v>-</v>
      </c>
      <c r="L1641" s="57" t="str">
        <f>작성용!N1638</f>
        <v>분기</v>
      </c>
      <c r="M1641" s="56" t="str">
        <f>작성용!U1638</f>
        <v>2025.03.31</v>
      </c>
      <c r="N1641" s="56" t="str">
        <f>작성용!V1638</f>
        <v>사전등록</v>
      </c>
      <c r="O1641" s="56" t="str">
        <f>작성용!W1638</f>
        <v>사전등록</v>
      </c>
      <c r="P1641" s="56" t="str">
        <f>작성용!X1638</f>
        <v>-</v>
      </c>
      <c r="Q1641" s="57" t="str">
        <f>작성용!AD1638</f>
        <v>대체평가3사업본부</v>
      </c>
      <c r="R1641" s="59">
        <f>작성용!AE1638</f>
        <v>0</v>
      </c>
      <c r="S1641" s="57" t="str">
        <f>작성용!AF1638</f>
        <v>대체평가3사업본부</v>
      </c>
      <c r="T1641" s="60" t="str">
        <f>작성용!AG1638</f>
        <v>김연수</v>
      </c>
      <c r="U1641" s="60" t="str">
        <f>작성용!AH1638</f>
        <v>김연수</v>
      </c>
      <c r="V1641" s="55">
        <f>작성용!AA1638</f>
        <v>202503</v>
      </c>
      <c r="W1641" s="57" t="str">
        <f>작성용!AC1638</f>
        <v>[T]기타보험기관[1본부]</v>
      </c>
      <c r="X1641" s="57" t="str">
        <f>작성용!O1638</f>
        <v>투자자산관리팀정훈천</v>
      </c>
      <c r="Y1641" s="57" t="str">
        <f>작성용!P1638</f>
        <v xml:space="preserve">02-721-2483  </v>
      </c>
      <c r="Z1641" s="57" t="str">
        <f>작성용!Q1638</f>
        <v>hcjung20@kyobo.com</v>
      </c>
      <c r="AA1641" s="55" t="str">
        <f>작성용!AJ1638</f>
        <v>-</v>
      </c>
      <c r="AB1641" s="55">
        <f>작성용!AB1638</f>
        <v>0</v>
      </c>
    </row>
    <row r="1642" spans="1:28" s="11" customFormat="1" ht="16.5" hidden="1" customHeight="1" x14ac:dyDescent="0.3">
      <c r="A1642" s="53">
        <f>작성용!AL1639</f>
        <v>1638</v>
      </c>
      <c r="B1642" s="54" t="str">
        <f>작성용!AI1639</f>
        <v>편입자산/변동성송부 : 2025-01-24</v>
      </c>
      <c r="C1642" s="55" t="str">
        <f>작성용!AK1639</f>
        <v>개별종목</v>
      </c>
      <c r="D1642" s="56">
        <f>작성용!T1639</f>
        <v>45702</v>
      </c>
      <c r="E1642" s="57" t="str">
        <f>작성용!B1639</f>
        <v>교보생명(투자자산관리팀)</v>
      </c>
      <c r="F1642" s="57" t="str">
        <f>작성용!C1639</f>
        <v>재평가</v>
      </c>
      <c r="G1642" s="57" t="str">
        <f>작성용!D1639</f>
        <v>미래에셋ECO-SHIP전문투자형사모투자신탁제1호</v>
      </c>
      <c r="H1642" s="58" t="str">
        <f>작성용!E1639</f>
        <v>KBP2020120081</v>
      </c>
      <c r="I1642" s="57" t="str">
        <f>작성용!F1639</f>
        <v>B02</v>
      </c>
      <c r="J1642" s="57">
        <f>작성용!G1639</f>
        <v>0</v>
      </c>
      <c r="K1642" s="57" t="str">
        <f>작성용!H1639</f>
        <v>-</v>
      </c>
      <c r="L1642" s="57" t="str">
        <f>작성용!N1639</f>
        <v>분기</v>
      </c>
      <c r="M1642" s="56" t="str">
        <f>작성용!U1639</f>
        <v>2025.03.31</v>
      </c>
      <c r="N1642" s="56" t="str">
        <f>작성용!V1639</f>
        <v>사전등록</v>
      </c>
      <c r="O1642" s="56" t="str">
        <f>작성용!W1639</f>
        <v>사전등록</v>
      </c>
      <c r="P1642" s="56" t="str">
        <f>작성용!X1639</f>
        <v>-</v>
      </c>
      <c r="Q1642" s="57" t="str">
        <f>작성용!AD1639</f>
        <v>대체평가3사업본부</v>
      </c>
      <c r="R1642" s="59">
        <f>작성용!AE1639</f>
        <v>0</v>
      </c>
      <c r="S1642" s="57" t="str">
        <f>작성용!AF1639</f>
        <v>대체평가3사업본부</v>
      </c>
      <c r="T1642" s="60" t="str">
        <f>작성용!AG1639</f>
        <v>김연수</v>
      </c>
      <c r="U1642" s="60" t="str">
        <f>작성용!AH1639</f>
        <v>김연수</v>
      </c>
      <c r="V1642" s="55">
        <f>작성용!AA1639</f>
        <v>202503</v>
      </c>
      <c r="W1642" s="57" t="str">
        <f>작성용!AC1639</f>
        <v>[T]기타보험기관[1본부]</v>
      </c>
      <c r="X1642" s="57" t="str">
        <f>작성용!O1639</f>
        <v>투자자산관리팀정훈천</v>
      </c>
      <c r="Y1642" s="57" t="str">
        <f>작성용!P1639</f>
        <v xml:space="preserve">02-721-2483  </v>
      </c>
      <c r="Z1642" s="57" t="str">
        <f>작성용!Q1639</f>
        <v>hcjung20@kyobo.com</v>
      </c>
      <c r="AA1642" s="55" t="str">
        <f>작성용!AJ1639</f>
        <v>-</v>
      </c>
      <c r="AB1642" s="55">
        <f>작성용!AB1639</f>
        <v>0</v>
      </c>
    </row>
    <row r="1643" spans="1:28" s="11" customFormat="1" ht="16.5" hidden="1" customHeight="1" x14ac:dyDescent="0.3">
      <c r="A1643" s="53">
        <f>작성용!AL1640</f>
        <v>1639</v>
      </c>
      <c r="B1643" s="54" t="str">
        <f>작성용!AI1640</f>
        <v>편입자산/변동성송부 : 2025-01-24</v>
      </c>
      <c r="C1643" s="55" t="str">
        <f>작성용!AK1640</f>
        <v>개별종목</v>
      </c>
      <c r="D1643" s="56">
        <f>작성용!T1640</f>
        <v>45702</v>
      </c>
      <c r="E1643" s="57" t="str">
        <f>작성용!B1640</f>
        <v>교보생명(투자자산관리팀)</v>
      </c>
      <c r="F1643" s="57" t="str">
        <f>작성용!C1640</f>
        <v>재평가</v>
      </c>
      <c r="G1643" s="57" t="str">
        <f>작성용!D1640</f>
        <v>키움평택이오스전문투자형사모투자신탁</v>
      </c>
      <c r="H1643" s="58" t="str">
        <f>작성용!E1640</f>
        <v>KBP2016060237</v>
      </c>
      <c r="I1643" s="57" t="str">
        <f>작성용!F1640</f>
        <v>B02</v>
      </c>
      <c r="J1643" s="57">
        <f>작성용!G1640</f>
        <v>0</v>
      </c>
      <c r="K1643" s="57" t="str">
        <f>작성용!H1640</f>
        <v>-</v>
      </c>
      <c r="L1643" s="57" t="str">
        <f>작성용!N1640</f>
        <v>분기</v>
      </c>
      <c r="M1643" s="56" t="str">
        <f>작성용!U1640</f>
        <v>2025.03.31</v>
      </c>
      <c r="N1643" s="56" t="str">
        <f>작성용!V1640</f>
        <v>사전등록</v>
      </c>
      <c r="O1643" s="56" t="str">
        <f>작성용!W1640</f>
        <v>사전등록</v>
      </c>
      <c r="P1643" s="56" t="str">
        <f>작성용!X1640</f>
        <v>-</v>
      </c>
      <c r="Q1643" s="57" t="str">
        <f>작성용!AD1640</f>
        <v>대체평가3사업본부</v>
      </c>
      <c r="R1643" s="59">
        <f>작성용!AE1640</f>
        <v>0</v>
      </c>
      <c r="S1643" s="57" t="str">
        <f>작성용!AF1640</f>
        <v>대체평가3사업본부</v>
      </c>
      <c r="T1643" s="60" t="str">
        <f>작성용!AG1640</f>
        <v>김연수</v>
      </c>
      <c r="U1643" s="60" t="str">
        <f>작성용!AH1640</f>
        <v>김연수</v>
      </c>
      <c r="V1643" s="55">
        <f>작성용!AA1640</f>
        <v>202503</v>
      </c>
      <c r="W1643" s="57" t="str">
        <f>작성용!AC1640</f>
        <v>[T]기타보험기관[1본부]</v>
      </c>
      <c r="X1643" s="57" t="str">
        <f>작성용!O1640</f>
        <v>투자자산관리팀정훈천</v>
      </c>
      <c r="Y1643" s="57" t="str">
        <f>작성용!P1640</f>
        <v xml:space="preserve">02-721-2483  </v>
      </c>
      <c r="Z1643" s="57" t="str">
        <f>작성용!Q1640</f>
        <v>hcjung20@kyobo.com</v>
      </c>
      <c r="AA1643" s="55" t="str">
        <f>작성용!AJ1640</f>
        <v>-</v>
      </c>
      <c r="AB1643" s="55">
        <f>작성용!AB1640</f>
        <v>0</v>
      </c>
    </row>
    <row r="1644" spans="1:28" s="11" customFormat="1" ht="16.5" hidden="1" customHeight="1" x14ac:dyDescent="0.3">
      <c r="A1644" s="53">
        <f>작성용!AL1641</f>
        <v>1640</v>
      </c>
      <c r="B1644" s="54" t="str">
        <f>작성용!AI1641</f>
        <v>편입자산/변동성송부 : 2025-01-24</v>
      </c>
      <c r="C1644" s="55" t="str">
        <f>작성용!AK1641</f>
        <v>개별종목</v>
      </c>
      <c r="D1644" s="56">
        <f>작성용!T1641</f>
        <v>45702</v>
      </c>
      <c r="E1644" s="57" t="str">
        <f>작성용!B1641</f>
        <v>교보생명(투자자산관리팀)</v>
      </c>
      <c r="F1644" s="57" t="str">
        <f>작성용!C1641</f>
        <v>재평가</v>
      </c>
      <c r="G1644" s="57" t="str">
        <f>작성용!D1641</f>
        <v>키움시흥스마트워터전문투자형사모투자신탁</v>
      </c>
      <c r="H1644" s="58" t="str">
        <f>작성용!E1641</f>
        <v>KBP2017090064</v>
      </c>
      <c r="I1644" s="57" t="str">
        <f>작성용!F1641</f>
        <v>B02</v>
      </c>
      <c r="J1644" s="57">
        <f>작성용!G1641</f>
        <v>0</v>
      </c>
      <c r="K1644" s="57" t="str">
        <f>작성용!H1641</f>
        <v>-</v>
      </c>
      <c r="L1644" s="57" t="str">
        <f>작성용!N1641</f>
        <v>분기</v>
      </c>
      <c r="M1644" s="56" t="str">
        <f>작성용!U1641</f>
        <v>2025.03.31</v>
      </c>
      <c r="N1644" s="56" t="str">
        <f>작성용!V1641</f>
        <v>사전등록</v>
      </c>
      <c r="O1644" s="56" t="str">
        <f>작성용!W1641</f>
        <v>사전등록</v>
      </c>
      <c r="P1644" s="56" t="str">
        <f>작성용!X1641</f>
        <v>-</v>
      </c>
      <c r="Q1644" s="57" t="str">
        <f>작성용!AD1641</f>
        <v>대체평가3사업본부</v>
      </c>
      <c r="R1644" s="59">
        <f>작성용!AE1641</f>
        <v>0</v>
      </c>
      <c r="S1644" s="57" t="str">
        <f>작성용!AF1641</f>
        <v>대체평가3사업본부</v>
      </c>
      <c r="T1644" s="60" t="str">
        <f>작성용!AG1641</f>
        <v>김연수</v>
      </c>
      <c r="U1644" s="60" t="str">
        <f>작성용!AH1641</f>
        <v>김연수</v>
      </c>
      <c r="V1644" s="55">
        <f>작성용!AA1641</f>
        <v>202503</v>
      </c>
      <c r="W1644" s="57" t="str">
        <f>작성용!AC1641</f>
        <v>[T]기타보험기관[1본부]</v>
      </c>
      <c r="X1644" s="57" t="str">
        <f>작성용!O1641</f>
        <v>투자자산관리팀정훈천</v>
      </c>
      <c r="Y1644" s="57" t="str">
        <f>작성용!P1641</f>
        <v xml:space="preserve">02-721-2483  </v>
      </c>
      <c r="Z1644" s="57" t="str">
        <f>작성용!Q1641</f>
        <v>hcjung20@kyobo.com</v>
      </c>
      <c r="AA1644" s="55" t="str">
        <f>작성용!AJ1641</f>
        <v>-</v>
      </c>
      <c r="AB1644" s="55">
        <f>작성용!AB1641</f>
        <v>0</v>
      </c>
    </row>
    <row r="1645" spans="1:28" s="11" customFormat="1" ht="16.5" hidden="1" customHeight="1" x14ac:dyDescent="0.3">
      <c r="A1645" s="53">
        <f>작성용!AL1642</f>
        <v>1641</v>
      </c>
      <c r="B1645" s="54" t="str">
        <f>작성용!AI1642</f>
        <v>편입자산/변동성송부 : 2025-01-24</v>
      </c>
      <c r="C1645" s="55" t="str">
        <f>작성용!AK1642</f>
        <v>개별종목</v>
      </c>
      <c r="D1645" s="56">
        <f>작성용!T1642</f>
        <v>45702</v>
      </c>
      <c r="E1645" s="57" t="str">
        <f>작성용!B1642</f>
        <v>교보생명(투자자산관리팀)</v>
      </c>
      <c r="F1645" s="57" t="str">
        <f>작성용!C1642</f>
        <v>재평가</v>
      </c>
      <c r="G1645" s="57" t="str">
        <f>작성용!D1642</f>
        <v>교보악사우수한약재BTL전문투자형사모특별자산투자신탁</v>
      </c>
      <c r="H1645" s="58" t="str">
        <f>작성용!E1642</f>
        <v>KBP2017090017</v>
      </c>
      <c r="I1645" s="57" t="str">
        <f>작성용!F1642</f>
        <v>B02</v>
      </c>
      <c r="J1645" s="57">
        <f>작성용!G1642</f>
        <v>0</v>
      </c>
      <c r="K1645" s="57" t="str">
        <f>작성용!H1642</f>
        <v>-</v>
      </c>
      <c r="L1645" s="57" t="str">
        <f>작성용!N1642</f>
        <v>분기</v>
      </c>
      <c r="M1645" s="56" t="str">
        <f>작성용!U1642</f>
        <v>2025.03.31</v>
      </c>
      <c r="N1645" s="56" t="str">
        <f>작성용!V1642</f>
        <v>사전등록</v>
      </c>
      <c r="O1645" s="56" t="str">
        <f>작성용!W1642</f>
        <v>사전등록</v>
      </c>
      <c r="P1645" s="56" t="str">
        <f>작성용!X1642</f>
        <v>-</v>
      </c>
      <c r="Q1645" s="57" t="str">
        <f>작성용!AD1642</f>
        <v>대체평가3사업본부</v>
      </c>
      <c r="R1645" s="59">
        <f>작성용!AE1642</f>
        <v>0</v>
      </c>
      <c r="S1645" s="57" t="str">
        <f>작성용!AF1642</f>
        <v>대체평가3사업본부</v>
      </c>
      <c r="T1645" s="60" t="str">
        <f>작성용!AG1642</f>
        <v>김연수</v>
      </c>
      <c r="U1645" s="60" t="str">
        <f>작성용!AH1642</f>
        <v>김연수</v>
      </c>
      <c r="V1645" s="55">
        <f>작성용!AA1642</f>
        <v>202503</v>
      </c>
      <c r="W1645" s="57" t="str">
        <f>작성용!AC1642</f>
        <v>[T]기타보험기관[1본부]</v>
      </c>
      <c r="X1645" s="57" t="str">
        <f>작성용!O1642</f>
        <v>투자자산관리팀정훈천</v>
      </c>
      <c r="Y1645" s="57" t="str">
        <f>작성용!P1642</f>
        <v xml:space="preserve">02-721-2483  </v>
      </c>
      <c r="Z1645" s="57" t="str">
        <f>작성용!Q1642</f>
        <v>hcjung20@kyobo.com</v>
      </c>
      <c r="AA1645" s="55" t="str">
        <f>작성용!AJ1642</f>
        <v>-</v>
      </c>
      <c r="AB1645" s="55">
        <f>작성용!AB1642</f>
        <v>0</v>
      </c>
    </row>
    <row r="1646" spans="1:28" s="11" customFormat="1" ht="16.5" hidden="1" customHeight="1" x14ac:dyDescent="0.3">
      <c r="A1646" s="53">
        <f>작성용!AL1643</f>
        <v>1642</v>
      </c>
      <c r="B1646" s="54" t="str">
        <f>작성용!AI1643</f>
        <v>편입자산/변동성송부 : 2025-01-24</v>
      </c>
      <c r="C1646" s="55" t="str">
        <f>작성용!AK1643</f>
        <v>개별종목</v>
      </c>
      <c r="D1646" s="56">
        <f>작성용!T1643</f>
        <v>45702</v>
      </c>
      <c r="E1646" s="57" t="str">
        <f>작성용!B1643</f>
        <v>교보생명(투자자산관리팀)</v>
      </c>
      <c r="F1646" s="57" t="str">
        <f>작성용!C1643</f>
        <v>재평가</v>
      </c>
      <c r="G1646" s="57" t="str">
        <f>작성용!D1643</f>
        <v>교보악사영광풍력전문투자형사모특별자산투자신탁</v>
      </c>
      <c r="H1646" s="58" t="str">
        <f>작성용!E1643</f>
        <v>KBP2017090016</v>
      </c>
      <c r="I1646" s="57" t="str">
        <f>작성용!F1643</f>
        <v>B02</v>
      </c>
      <c r="J1646" s="57">
        <f>작성용!G1643</f>
        <v>0</v>
      </c>
      <c r="K1646" s="57" t="str">
        <f>작성용!H1643</f>
        <v>-</v>
      </c>
      <c r="L1646" s="57" t="str">
        <f>작성용!N1643</f>
        <v>분기</v>
      </c>
      <c r="M1646" s="56" t="str">
        <f>작성용!U1643</f>
        <v>2025.03.31</v>
      </c>
      <c r="N1646" s="56" t="str">
        <f>작성용!V1643</f>
        <v>사전등록</v>
      </c>
      <c r="O1646" s="56" t="str">
        <f>작성용!W1643</f>
        <v>사전등록</v>
      </c>
      <c r="P1646" s="56" t="str">
        <f>작성용!X1643</f>
        <v>-</v>
      </c>
      <c r="Q1646" s="57" t="str">
        <f>작성용!AD1643</f>
        <v>대체평가3사업본부</v>
      </c>
      <c r="R1646" s="59">
        <f>작성용!AE1643</f>
        <v>0</v>
      </c>
      <c r="S1646" s="57" t="str">
        <f>작성용!AF1643</f>
        <v>대체평가3사업본부</v>
      </c>
      <c r="T1646" s="60" t="str">
        <f>작성용!AG1643</f>
        <v>김연수</v>
      </c>
      <c r="U1646" s="60" t="str">
        <f>작성용!AH1643</f>
        <v>김연수</v>
      </c>
      <c r="V1646" s="55">
        <f>작성용!AA1643</f>
        <v>202503</v>
      </c>
      <c r="W1646" s="57" t="str">
        <f>작성용!AC1643</f>
        <v>[T]기타보험기관[1본부]</v>
      </c>
      <c r="X1646" s="57" t="str">
        <f>작성용!O1643</f>
        <v>투자자산관리팀정훈천</v>
      </c>
      <c r="Y1646" s="57" t="str">
        <f>작성용!P1643</f>
        <v xml:space="preserve">02-721-2483  </v>
      </c>
      <c r="Z1646" s="57" t="str">
        <f>작성용!Q1643</f>
        <v>hcjung20@kyobo.com</v>
      </c>
      <c r="AA1646" s="55" t="str">
        <f>작성용!AJ1643</f>
        <v>-</v>
      </c>
      <c r="AB1646" s="55">
        <f>작성용!AB1643</f>
        <v>0</v>
      </c>
    </row>
    <row r="1647" spans="1:28" s="11" customFormat="1" ht="16.5" hidden="1" customHeight="1" x14ac:dyDescent="0.3">
      <c r="A1647" s="53">
        <f>작성용!AL1644</f>
        <v>1643</v>
      </c>
      <c r="B1647" s="54" t="str">
        <f>작성용!AI1644</f>
        <v>편입자산/변동성송부 : 2025-01-24</v>
      </c>
      <c r="C1647" s="55" t="str">
        <f>작성용!AK1644</f>
        <v>개별종목</v>
      </c>
      <c r="D1647" s="56">
        <f>작성용!T1644</f>
        <v>45702</v>
      </c>
      <c r="E1647" s="57" t="str">
        <f>작성용!B1644</f>
        <v>교보생명(투자자산관리팀)</v>
      </c>
      <c r="F1647" s="57" t="str">
        <f>작성용!C1644</f>
        <v>재평가</v>
      </c>
      <c r="G1647" s="57" t="str">
        <f>작성용!D1644</f>
        <v>교보악사봉담송산고속도로전문투자형사모특별신탁투자신탁</v>
      </c>
      <c r="H1647" s="58" t="str">
        <f>작성용!E1644</f>
        <v>KBP2017120193</v>
      </c>
      <c r="I1647" s="57" t="str">
        <f>작성용!F1644</f>
        <v>B02</v>
      </c>
      <c r="J1647" s="57">
        <f>작성용!G1644</f>
        <v>0</v>
      </c>
      <c r="K1647" s="57" t="str">
        <f>작성용!H1644</f>
        <v>-</v>
      </c>
      <c r="L1647" s="57" t="str">
        <f>작성용!N1644</f>
        <v>분기</v>
      </c>
      <c r="M1647" s="56" t="str">
        <f>작성용!U1644</f>
        <v>2025.03.31</v>
      </c>
      <c r="N1647" s="56" t="str">
        <f>작성용!V1644</f>
        <v>사전등록</v>
      </c>
      <c r="O1647" s="56" t="str">
        <f>작성용!W1644</f>
        <v>사전등록</v>
      </c>
      <c r="P1647" s="56" t="str">
        <f>작성용!X1644</f>
        <v>-</v>
      </c>
      <c r="Q1647" s="57" t="str">
        <f>작성용!AD1644</f>
        <v>대체평가3사업본부</v>
      </c>
      <c r="R1647" s="59">
        <f>작성용!AE1644</f>
        <v>0</v>
      </c>
      <c r="S1647" s="57" t="str">
        <f>작성용!AF1644</f>
        <v>대체평가3사업본부</v>
      </c>
      <c r="T1647" s="60" t="str">
        <f>작성용!AG1644</f>
        <v>김연수</v>
      </c>
      <c r="U1647" s="60" t="str">
        <f>작성용!AH1644</f>
        <v>김연수</v>
      </c>
      <c r="V1647" s="55">
        <f>작성용!AA1644</f>
        <v>202503</v>
      </c>
      <c r="W1647" s="57" t="str">
        <f>작성용!AC1644</f>
        <v>[T]기타보험기관[1본부]</v>
      </c>
      <c r="X1647" s="57" t="str">
        <f>작성용!O1644</f>
        <v>투자자산관리팀정훈천</v>
      </c>
      <c r="Y1647" s="57" t="str">
        <f>작성용!P1644</f>
        <v xml:space="preserve">02-721-2483  </v>
      </c>
      <c r="Z1647" s="57" t="str">
        <f>작성용!Q1644</f>
        <v>hcjung20@kyobo.com</v>
      </c>
      <c r="AA1647" s="55" t="str">
        <f>작성용!AJ1644</f>
        <v>-</v>
      </c>
      <c r="AB1647" s="55">
        <f>작성용!AB1644</f>
        <v>0</v>
      </c>
    </row>
    <row r="1648" spans="1:28" s="11" customFormat="1" ht="16.5" hidden="1" customHeight="1" x14ac:dyDescent="0.3">
      <c r="A1648" s="53">
        <f>작성용!AL1645</f>
        <v>1644</v>
      </c>
      <c r="B1648" s="54" t="str">
        <f>작성용!AI1645</f>
        <v>편입자산/변동성송부 : 2025-01-24</v>
      </c>
      <c r="C1648" s="55" t="str">
        <f>작성용!AK1645</f>
        <v>개별종목</v>
      </c>
      <c r="D1648" s="56">
        <f>작성용!T1645</f>
        <v>45702</v>
      </c>
      <c r="E1648" s="57" t="str">
        <f>작성용!B1645</f>
        <v>교보생명(투자자산관리팀)</v>
      </c>
      <c r="F1648" s="57" t="str">
        <f>작성용!C1645</f>
        <v>재평가</v>
      </c>
      <c r="G1648" s="57" t="str">
        <f>작성용!D1645</f>
        <v>교보악사신재생에너지전문투자형사모특별자산투자신탁1호</v>
      </c>
      <c r="H1648" s="58" t="str">
        <f>작성용!E1645</f>
        <v>KBP2017120194</v>
      </c>
      <c r="I1648" s="57" t="str">
        <f>작성용!F1645</f>
        <v>B02</v>
      </c>
      <c r="J1648" s="57">
        <f>작성용!G1645</f>
        <v>0</v>
      </c>
      <c r="K1648" s="57" t="str">
        <f>작성용!H1645</f>
        <v>-</v>
      </c>
      <c r="L1648" s="57" t="str">
        <f>작성용!N1645</f>
        <v>분기</v>
      </c>
      <c r="M1648" s="56" t="str">
        <f>작성용!U1645</f>
        <v>2025.03.31</v>
      </c>
      <c r="N1648" s="56" t="str">
        <f>작성용!V1645</f>
        <v>사전등록</v>
      </c>
      <c r="O1648" s="56" t="str">
        <f>작성용!W1645</f>
        <v>사전등록</v>
      </c>
      <c r="P1648" s="56" t="str">
        <f>작성용!X1645</f>
        <v>-</v>
      </c>
      <c r="Q1648" s="57" t="str">
        <f>작성용!AD1645</f>
        <v>대체평가3사업본부</v>
      </c>
      <c r="R1648" s="59">
        <f>작성용!AE1645</f>
        <v>0</v>
      </c>
      <c r="S1648" s="57" t="str">
        <f>작성용!AF1645</f>
        <v>대체평가3사업본부</v>
      </c>
      <c r="T1648" s="60" t="str">
        <f>작성용!AG1645</f>
        <v>김연수</v>
      </c>
      <c r="U1648" s="60" t="str">
        <f>작성용!AH1645</f>
        <v>김연수</v>
      </c>
      <c r="V1648" s="55">
        <f>작성용!AA1645</f>
        <v>202503</v>
      </c>
      <c r="W1648" s="57" t="str">
        <f>작성용!AC1645</f>
        <v>[T]기타보험기관[1본부]</v>
      </c>
      <c r="X1648" s="57" t="str">
        <f>작성용!O1645</f>
        <v>투자자산관리팀정훈천</v>
      </c>
      <c r="Y1648" s="57" t="str">
        <f>작성용!P1645</f>
        <v xml:space="preserve">02-721-2483  </v>
      </c>
      <c r="Z1648" s="57" t="str">
        <f>작성용!Q1645</f>
        <v>hcjung20@kyobo.com</v>
      </c>
      <c r="AA1648" s="55" t="str">
        <f>작성용!AJ1645</f>
        <v>-</v>
      </c>
      <c r="AB1648" s="55">
        <f>작성용!AB1645</f>
        <v>0</v>
      </c>
    </row>
    <row r="1649" spans="1:28" s="11" customFormat="1" ht="16.5" hidden="1" customHeight="1" x14ac:dyDescent="0.3">
      <c r="A1649" s="53">
        <f>작성용!AL1646</f>
        <v>1645</v>
      </c>
      <c r="B1649" s="54" t="str">
        <f>작성용!AI1646</f>
        <v>편입자산/변동성송부 : 2025-01-24</v>
      </c>
      <c r="C1649" s="55" t="str">
        <f>작성용!AK1646</f>
        <v>개별종목</v>
      </c>
      <c r="D1649" s="56">
        <f>작성용!T1646</f>
        <v>45702</v>
      </c>
      <c r="E1649" s="57" t="str">
        <f>작성용!B1646</f>
        <v>교보생명(투자자산관리팀)</v>
      </c>
      <c r="F1649" s="57" t="str">
        <f>작성용!C1646</f>
        <v>재평가</v>
      </c>
      <c r="G1649" s="57" t="str">
        <f>작성용!D1646</f>
        <v>교보악사신재생에너지전문투자형사모특별자산투자신탁2호</v>
      </c>
      <c r="H1649" s="58" t="str">
        <f>작성용!E1646</f>
        <v>KBP2018120218</v>
      </c>
      <c r="I1649" s="57" t="str">
        <f>작성용!F1646</f>
        <v>B02</v>
      </c>
      <c r="J1649" s="57">
        <f>작성용!G1646</f>
        <v>0</v>
      </c>
      <c r="K1649" s="57" t="str">
        <f>작성용!H1646</f>
        <v>-</v>
      </c>
      <c r="L1649" s="57" t="str">
        <f>작성용!N1646</f>
        <v>분기</v>
      </c>
      <c r="M1649" s="56" t="str">
        <f>작성용!U1646</f>
        <v>2025.03.31</v>
      </c>
      <c r="N1649" s="56" t="str">
        <f>작성용!V1646</f>
        <v>사전등록</v>
      </c>
      <c r="O1649" s="56" t="str">
        <f>작성용!W1646</f>
        <v>사전등록</v>
      </c>
      <c r="P1649" s="56" t="str">
        <f>작성용!X1646</f>
        <v>-</v>
      </c>
      <c r="Q1649" s="57" t="str">
        <f>작성용!AD1646</f>
        <v>대체평가3사업본부</v>
      </c>
      <c r="R1649" s="59">
        <f>작성용!AE1646</f>
        <v>0</v>
      </c>
      <c r="S1649" s="57" t="str">
        <f>작성용!AF1646</f>
        <v>대체평가3사업본부</v>
      </c>
      <c r="T1649" s="60" t="str">
        <f>작성용!AG1646</f>
        <v>김연수</v>
      </c>
      <c r="U1649" s="60" t="str">
        <f>작성용!AH1646</f>
        <v>김연수</v>
      </c>
      <c r="V1649" s="55">
        <f>작성용!AA1646</f>
        <v>202503</v>
      </c>
      <c r="W1649" s="57" t="str">
        <f>작성용!AC1646</f>
        <v>[T]기타보험기관[1본부]</v>
      </c>
      <c r="X1649" s="57" t="str">
        <f>작성용!O1646</f>
        <v>투자자산관리팀정훈천</v>
      </c>
      <c r="Y1649" s="57" t="str">
        <f>작성용!P1646</f>
        <v xml:space="preserve">02-721-2483  </v>
      </c>
      <c r="Z1649" s="57" t="str">
        <f>작성용!Q1646</f>
        <v>hcjung20@kyobo.com</v>
      </c>
      <c r="AA1649" s="55" t="str">
        <f>작성용!AJ1646</f>
        <v>-</v>
      </c>
      <c r="AB1649" s="55">
        <f>작성용!AB1646</f>
        <v>0</v>
      </c>
    </row>
    <row r="1650" spans="1:28" s="11" customFormat="1" ht="16.5" hidden="1" customHeight="1" x14ac:dyDescent="0.3">
      <c r="A1650" s="53">
        <f>작성용!AL1647</f>
        <v>1646</v>
      </c>
      <c r="B1650" s="54" t="str">
        <f>작성용!AI1647</f>
        <v>편입자산/변동성송부 : 2025-01-24</v>
      </c>
      <c r="C1650" s="55" t="str">
        <f>작성용!AK1647</f>
        <v>개별종목</v>
      </c>
      <c r="D1650" s="56">
        <f>작성용!T1647</f>
        <v>45702</v>
      </c>
      <c r="E1650" s="57" t="str">
        <f>작성용!B1647</f>
        <v>교보생명(투자자산관리팀)</v>
      </c>
      <c r="F1650" s="57" t="str">
        <f>작성용!C1647</f>
        <v>재평가</v>
      </c>
      <c r="G1650" s="57" t="str">
        <f>작성용!D1647</f>
        <v>교보악사대산수소연료전지전문사모특별자산</v>
      </c>
      <c r="H1650" s="58" t="str">
        <f>작성용!E1647</f>
        <v>KBP2018120157</v>
      </c>
      <c r="I1650" s="57" t="str">
        <f>작성용!F1647</f>
        <v>B02</v>
      </c>
      <c r="J1650" s="57">
        <f>작성용!G1647</f>
        <v>0</v>
      </c>
      <c r="K1650" s="57" t="str">
        <f>작성용!H1647</f>
        <v>-</v>
      </c>
      <c r="L1650" s="57" t="str">
        <f>작성용!N1647</f>
        <v>분기</v>
      </c>
      <c r="M1650" s="56" t="str">
        <f>작성용!U1647</f>
        <v>2025.03.31</v>
      </c>
      <c r="N1650" s="56" t="str">
        <f>작성용!V1647</f>
        <v>사전등록</v>
      </c>
      <c r="O1650" s="56" t="str">
        <f>작성용!W1647</f>
        <v>사전등록</v>
      </c>
      <c r="P1650" s="56" t="str">
        <f>작성용!X1647</f>
        <v>-</v>
      </c>
      <c r="Q1650" s="57" t="str">
        <f>작성용!AD1647</f>
        <v>대체평가3사업본부</v>
      </c>
      <c r="R1650" s="59">
        <f>작성용!AE1647</f>
        <v>0</v>
      </c>
      <c r="S1650" s="57" t="str">
        <f>작성용!AF1647</f>
        <v>대체평가3사업본부</v>
      </c>
      <c r="T1650" s="60" t="str">
        <f>작성용!AG1647</f>
        <v>김연수</v>
      </c>
      <c r="U1650" s="60" t="str">
        <f>작성용!AH1647</f>
        <v>김연수</v>
      </c>
      <c r="V1650" s="55">
        <f>작성용!AA1647</f>
        <v>202503</v>
      </c>
      <c r="W1650" s="57" t="str">
        <f>작성용!AC1647</f>
        <v>[T]기타보험기관[1본부]</v>
      </c>
      <c r="X1650" s="57" t="str">
        <f>작성용!O1647</f>
        <v>투자자산관리팀정훈천</v>
      </c>
      <c r="Y1650" s="57" t="str">
        <f>작성용!P1647</f>
        <v xml:space="preserve">02-721-2483  </v>
      </c>
      <c r="Z1650" s="57" t="str">
        <f>작성용!Q1647</f>
        <v>hcjung20@kyobo.com</v>
      </c>
      <c r="AA1650" s="55" t="str">
        <f>작성용!AJ1647</f>
        <v>-</v>
      </c>
      <c r="AB1650" s="55">
        <f>작성용!AB1647</f>
        <v>0</v>
      </c>
    </row>
    <row r="1651" spans="1:28" s="11" customFormat="1" ht="16.5" hidden="1" customHeight="1" x14ac:dyDescent="0.3">
      <c r="A1651" s="53">
        <f>작성용!AL1648</f>
        <v>1647</v>
      </c>
      <c r="B1651" s="54" t="str">
        <f>작성용!AI1648</f>
        <v>편입자산/변동성송부 : 2025-01-24</v>
      </c>
      <c r="C1651" s="55" t="str">
        <f>작성용!AK1648</f>
        <v>개별종목</v>
      </c>
      <c r="D1651" s="56">
        <f>작성용!T1648</f>
        <v>45702</v>
      </c>
      <c r="E1651" s="57" t="str">
        <f>작성용!B1648</f>
        <v>교보생명(투자자산관리팀)</v>
      </c>
      <c r="F1651" s="57" t="str">
        <f>작성용!C1648</f>
        <v>재평가</v>
      </c>
      <c r="G1651" s="57" t="str">
        <f>작성용!D1648</f>
        <v>교보악사신재생에너지멀티전문투자형사모특별자산투자신탁1호</v>
      </c>
      <c r="H1651" s="58" t="str">
        <f>작성용!E1648</f>
        <v>KBP2018120347</v>
      </c>
      <c r="I1651" s="57" t="str">
        <f>작성용!F1648</f>
        <v>B02</v>
      </c>
      <c r="J1651" s="57">
        <f>작성용!G1648</f>
        <v>0</v>
      </c>
      <c r="K1651" s="57" t="str">
        <f>작성용!H1648</f>
        <v>-</v>
      </c>
      <c r="L1651" s="57" t="str">
        <f>작성용!N1648</f>
        <v>분기</v>
      </c>
      <c r="M1651" s="56" t="str">
        <f>작성용!U1648</f>
        <v>2025.03.31</v>
      </c>
      <c r="N1651" s="56" t="str">
        <f>작성용!V1648</f>
        <v>사전등록</v>
      </c>
      <c r="O1651" s="56" t="str">
        <f>작성용!W1648</f>
        <v>사전등록</v>
      </c>
      <c r="P1651" s="56" t="str">
        <f>작성용!X1648</f>
        <v>-</v>
      </c>
      <c r="Q1651" s="57" t="str">
        <f>작성용!AD1648</f>
        <v>대체평가3사업본부</v>
      </c>
      <c r="R1651" s="59">
        <f>작성용!AE1648</f>
        <v>0</v>
      </c>
      <c r="S1651" s="57" t="str">
        <f>작성용!AF1648</f>
        <v>대체평가3사업본부</v>
      </c>
      <c r="T1651" s="60" t="str">
        <f>작성용!AG1648</f>
        <v>김연수</v>
      </c>
      <c r="U1651" s="60" t="str">
        <f>작성용!AH1648</f>
        <v>김연수</v>
      </c>
      <c r="V1651" s="55">
        <f>작성용!AA1648</f>
        <v>202503</v>
      </c>
      <c r="W1651" s="57" t="str">
        <f>작성용!AC1648</f>
        <v>[T]기타보험기관[1본부]</v>
      </c>
      <c r="X1651" s="57" t="str">
        <f>작성용!O1648</f>
        <v>투자자산관리팀정훈천</v>
      </c>
      <c r="Y1651" s="57" t="str">
        <f>작성용!P1648</f>
        <v xml:space="preserve">02-721-2483  </v>
      </c>
      <c r="Z1651" s="57" t="str">
        <f>작성용!Q1648</f>
        <v>hcjung20@kyobo.com</v>
      </c>
      <c r="AA1651" s="55" t="str">
        <f>작성용!AJ1648</f>
        <v>-</v>
      </c>
      <c r="AB1651" s="55">
        <f>작성용!AB1648</f>
        <v>0</v>
      </c>
    </row>
    <row r="1652" spans="1:28" s="11" customFormat="1" ht="16.5" hidden="1" customHeight="1" x14ac:dyDescent="0.3">
      <c r="A1652" s="53">
        <f>작성용!AL1649</f>
        <v>1648</v>
      </c>
      <c r="B1652" s="54" t="str">
        <f>작성용!AI1649</f>
        <v>편입자산/변동성송부 : 2025-01-24</v>
      </c>
      <c r="C1652" s="55" t="str">
        <f>작성용!AK1649</f>
        <v>개별종목</v>
      </c>
      <c r="D1652" s="56">
        <f>작성용!T1649</f>
        <v>45702</v>
      </c>
      <c r="E1652" s="57" t="str">
        <f>작성용!B1649</f>
        <v>교보생명(투자자산관리팀)</v>
      </c>
      <c r="F1652" s="57" t="str">
        <f>작성용!C1649</f>
        <v>재평가</v>
      </c>
      <c r="G1652" s="57" t="str">
        <f>작성용!D1649</f>
        <v>교보악사신재생에너지멀티전문투자형사모특별자산투자신탁2호</v>
      </c>
      <c r="H1652" s="58" t="str">
        <f>작성용!E1649</f>
        <v>KBP2019120123</v>
      </c>
      <c r="I1652" s="57" t="str">
        <f>작성용!F1649</f>
        <v>B02</v>
      </c>
      <c r="J1652" s="57">
        <f>작성용!G1649</f>
        <v>0</v>
      </c>
      <c r="K1652" s="57" t="str">
        <f>작성용!H1649</f>
        <v>-</v>
      </c>
      <c r="L1652" s="57" t="str">
        <f>작성용!N1649</f>
        <v>분기</v>
      </c>
      <c r="M1652" s="56" t="str">
        <f>작성용!U1649</f>
        <v>2025.03.31</v>
      </c>
      <c r="N1652" s="56" t="str">
        <f>작성용!V1649</f>
        <v>사전등록</v>
      </c>
      <c r="O1652" s="56" t="str">
        <f>작성용!W1649</f>
        <v>사전등록</v>
      </c>
      <c r="P1652" s="56" t="str">
        <f>작성용!X1649</f>
        <v>-</v>
      </c>
      <c r="Q1652" s="57" t="str">
        <f>작성용!AD1649</f>
        <v>대체평가3사업본부</v>
      </c>
      <c r="R1652" s="59">
        <f>작성용!AE1649</f>
        <v>0</v>
      </c>
      <c r="S1652" s="57" t="str">
        <f>작성용!AF1649</f>
        <v>대체평가3사업본부</v>
      </c>
      <c r="T1652" s="60" t="str">
        <f>작성용!AG1649</f>
        <v>김연수</v>
      </c>
      <c r="U1652" s="60" t="str">
        <f>작성용!AH1649</f>
        <v>김연수</v>
      </c>
      <c r="V1652" s="55">
        <f>작성용!AA1649</f>
        <v>202503</v>
      </c>
      <c r="W1652" s="57" t="str">
        <f>작성용!AC1649</f>
        <v>[T]기타보험기관[1본부]</v>
      </c>
      <c r="X1652" s="57" t="str">
        <f>작성용!O1649</f>
        <v>투자자산관리팀정훈천</v>
      </c>
      <c r="Y1652" s="57" t="str">
        <f>작성용!P1649</f>
        <v xml:space="preserve">02-721-2483  </v>
      </c>
      <c r="Z1652" s="57" t="str">
        <f>작성용!Q1649</f>
        <v>hcjung20@kyobo.com</v>
      </c>
      <c r="AA1652" s="55" t="str">
        <f>작성용!AJ1649</f>
        <v>-</v>
      </c>
      <c r="AB1652" s="55">
        <f>작성용!AB1649</f>
        <v>0</v>
      </c>
    </row>
    <row r="1653" spans="1:28" s="11" customFormat="1" ht="16.5" hidden="1" customHeight="1" x14ac:dyDescent="0.3">
      <c r="A1653" s="53">
        <f>작성용!AL1650</f>
        <v>1649</v>
      </c>
      <c r="B1653" s="54" t="str">
        <f>작성용!AI1650</f>
        <v>편입자산/변동성송부 : 2025-01-24</v>
      </c>
      <c r="C1653" s="55" t="str">
        <f>작성용!AK1650</f>
        <v>개별종목</v>
      </c>
      <c r="D1653" s="56">
        <f>작성용!T1650</f>
        <v>45702</v>
      </c>
      <c r="E1653" s="57" t="str">
        <f>작성용!B1650</f>
        <v>교보생명(투자자산관리팀)</v>
      </c>
      <c r="F1653" s="57" t="str">
        <f>작성용!C1650</f>
        <v>재평가</v>
      </c>
      <c r="G1653" s="57" t="str">
        <f>작성용!D1650</f>
        <v>신한영남LNG복합화력발전사모특별자산투자신탁</v>
      </c>
      <c r="H1653" s="58" t="str">
        <f>작성용!E1650</f>
        <v>KBP2016060170</v>
      </c>
      <c r="I1653" s="57" t="str">
        <f>작성용!F1650</f>
        <v>B02</v>
      </c>
      <c r="J1653" s="57">
        <f>작성용!G1650</f>
        <v>0</v>
      </c>
      <c r="K1653" s="57" t="str">
        <f>작성용!H1650</f>
        <v>-</v>
      </c>
      <c r="L1653" s="57" t="str">
        <f>작성용!N1650</f>
        <v>분기</v>
      </c>
      <c r="M1653" s="56" t="str">
        <f>작성용!U1650</f>
        <v>2025.03.31</v>
      </c>
      <c r="N1653" s="56" t="str">
        <f>작성용!V1650</f>
        <v>사전등록</v>
      </c>
      <c r="O1653" s="56" t="str">
        <f>작성용!W1650</f>
        <v>사전등록</v>
      </c>
      <c r="P1653" s="56" t="str">
        <f>작성용!X1650</f>
        <v>-</v>
      </c>
      <c r="Q1653" s="57" t="str">
        <f>작성용!AD1650</f>
        <v>대체평가3사업본부</v>
      </c>
      <c r="R1653" s="59">
        <f>작성용!AE1650</f>
        <v>0</v>
      </c>
      <c r="S1653" s="57" t="str">
        <f>작성용!AF1650</f>
        <v>대체평가3사업본부</v>
      </c>
      <c r="T1653" s="60" t="str">
        <f>작성용!AG1650</f>
        <v>김연수</v>
      </c>
      <c r="U1653" s="60" t="str">
        <f>작성용!AH1650</f>
        <v>김연수</v>
      </c>
      <c r="V1653" s="55">
        <f>작성용!AA1650</f>
        <v>202503</v>
      </c>
      <c r="W1653" s="57" t="str">
        <f>작성용!AC1650</f>
        <v>[T]기타보험기관[1본부]</v>
      </c>
      <c r="X1653" s="57" t="str">
        <f>작성용!O1650</f>
        <v>투자자산관리팀정훈천</v>
      </c>
      <c r="Y1653" s="57" t="str">
        <f>작성용!P1650</f>
        <v xml:space="preserve">02-721-2483  </v>
      </c>
      <c r="Z1653" s="57" t="str">
        <f>작성용!Q1650</f>
        <v>hcjung20@kyobo.com</v>
      </c>
      <c r="AA1653" s="55" t="str">
        <f>작성용!AJ1650</f>
        <v>-</v>
      </c>
      <c r="AB1653" s="55">
        <f>작성용!AB1650</f>
        <v>0</v>
      </c>
    </row>
    <row r="1654" spans="1:28" s="11" customFormat="1" ht="16.5" hidden="1" customHeight="1" x14ac:dyDescent="0.3">
      <c r="A1654" s="53">
        <f>작성용!AL1651</f>
        <v>1650</v>
      </c>
      <c r="B1654" s="54" t="str">
        <f>작성용!AI1651</f>
        <v>편입자산/변동성송부 : 2025-01-24</v>
      </c>
      <c r="C1654" s="55" t="str">
        <f>작성용!AK1651</f>
        <v>개별종목</v>
      </c>
      <c r="D1654" s="56">
        <f>작성용!T1651</f>
        <v>45702</v>
      </c>
      <c r="E1654" s="57" t="str">
        <f>작성용!B1651</f>
        <v>교보생명(투자자산관리팀)</v>
      </c>
      <c r="F1654" s="57" t="str">
        <f>작성용!C1651</f>
        <v>재평가</v>
      </c>
      <c r="G1654" s="57" t="str">
        <f>작성용!D1651</f>
        <v>신한전문투자형그린에너지사모특별자산투자신탁제2호</v>
      </c>
      <c r="H1654" s="58" t="str">
        <f>작성용!E1651</f>
        <v>KBP2017090034</v>
      </c>
      <c r="I1654" s="57" t="str">
        <f>작성용!F1651</f>
        <v>B02</v>
      </c>
      <c r="J1654" s="57">
        <f>작성용!G1651</f>
        <v>0</v>
      </c>
      <c r="K1654" s="57" t="str">
        <f>작성용!H1651</f>
        <v>-</v>
      </c>
      <c r="L1654" s="57" t="str">
        <f>작성용!N1651</f>
        <v>분기</v>
      </c>
      <c r="M1654" s="56" t="str">
        <f>작성용!U1651</f>
        <v>2025.03.31</v>
      </c>
      <c r="N1654" s="56" t="str">
        <f>작성용!V1651</f>
        <v>사전등록</v>
      </c>
      <c r="O1654" s="56" t="str">
        <f>작성용!W1651</f>
        <v>사전등록</v>
      </c>
      <c r="P1654" s="56" t="str">
        <f>작성용!X1651</f>
        <v>-</v>
      </c>
      <c r="Q1654" s="57" t="str">
        <f>작성용!AD1651</f>
        <v>대체평가3사업본부</v>
      </c>
      <c r="R1654" s="59">
        <f>작성용!AE1651</f>
        <v>0</v>
      </c>
      <c r="S1654" s="57" t="str">
        <f>작성용!AF1651</f>
        <v>대체평가3사업본부</v>
      </c>
      <c r="T1654" s="60" t="str">
        <f>작성용!AG1651</f>
        <v>김연수</v>
      </c>
      <c r="U1654" s="60" t="str">
        <f>작성용!AH1651</f>
        <v>김연수</v>
      </c>
      <c r="V1654" s="55">
        <f>작성용!AA1651</f>
        <v>202503</v>
      </c>
      <c r="W1654" s="57" t="str">
        <f>작성용!AC1651</f>
        <v>[T]기타보험기관[1본부]</v>
      </c>
      <c r="X1654" s="57" t="str">
        <f>작성용!O1651</f>
        <v>투자자산관리팀정훈천</v>
      </c>
      <c r="Y1654" s="57" t="str">
        <f>작성용!P1651</f>
        <v xml:space="preserve">02-721-2483  </v>
      </c>
      <c r="Z1654" s="57" t="str">
        <f>작성용!Q1651</f>
        <v>hcjung20@kyobo.com</v>
      </c>
      <c r="AA1654" s="55" t="str">
        <f>작성용!AJ1651</f>
        <v>-</v>
      </c>
      <c r="AB1654" s="55">
        <f>작성용!AB1651</f>
        <v>0</v>
      </c>
    </row>
    <row r="1655" spans="1:28" s="11" customFormat="1" ht="16.5" hidden="1" customHeight="1" x14ac:dyDescent="0.3">
      <c r="A1655" s="53">
        <f>작성용!AL1652</f>
        <v>1651</v>
      </c>
      <c r="B1655" s="54" t="str">
        <f>작성용!AI1652</f>
        <v>편입자산/변동성송부 : 2025-01-24</v>
      </c>
      <c r="C1655" s="55" t="str">
        <f>작성용!AK1652</f>
        <v>개별종목</v>
      </c>
      <c r="D1655" s="56">
        <f>작성용!T1652</f>
        <v>45702</v>
      </c>
      <c r="E1655" s="57" t="str">
        <f>작성용!B1652</f>
        <v>교보생명(투자자산관리팀)</v>
      </c>
      <c r="F1655" s="57" t="str">
        <f>작성용!C1652</f>
        <v>재평가</v>
      </c>
      <c r="G1655" s="57" t="str">
        <f>작성용!D1652</f>
        <v>신한시니어론전문투자형사모혼합자산투자신탁제2호</v>
      </c>
      <c r="H1655" s="58" t="str">
        <f>작성용!E1652</f>
        <v>KBP2016090007</v>
      </c>
      <c r="I1655" s="57" t="str">
        <f>작성용!F1652</f>
        <v>B02</v>
      </c>
      <c r="J1655" s="57">
        <f>작성용!G1652</f>
        <v>0</v>
      </c>
      <c r="K1655" s="57" t="str">
        <f>작성용!H1652</f>
        <v>-</v>
      </c>
      <c r="L1655" s="57" t="str">
        <f>작성용!N1652</f>
        <v>분기</v>
      </c>
      <c r="M1655" s="56" t="str">
        <f>작성용!U1652</f>
        <v>2025.03.31</v>
      </c>
      <c r="N1655" s="56" t="str">
        <f>작성용!V1652</f>
        <v>사전등록</v>
      </c>
      <c r="O1655" s="56" t="str">
        <f>작성용!W1652</f>
        <v>사전등록</v>
      </c>
      <c r="P1655" s="56" t="str">
        <f>작성용!X1652</f>
        <v>-</v>
      </c>
      <c r="Q1655" s="57" t="str">
        <f>작성용!AD1652</f>
        <v>대체평가3사업본부</v>
      </c>
      <c r="R1655" s="59">
        <f>작성용!AE1652</f>
        <v>0</v>
      </c>
      <c r="S1655" s="57" t="str">
        <f>작성용!AF1652</f>
        <v>대체평가3사업본부</v>
      </c>
      <c r="T1655" s="60" t="str">
        <f>작성용!AG1652</f>
        <v>김연수</v>
      </c>
      <c r="U1655" s="60" t="str">
        <f>작성용!AH1652</f>
        <v>김연수</v>
      </c>
      <c r="V1655" s="55">
        <f>작성용!AA1652</f>
        <v>202503</v>
      </c>
      <c r="W1655" s="57" t="str">
        <f>작성용!AC1652</f>
        <v>[T]기타보험기관[1본부]</v>
      </c>
      <c r="X1655" s="57" t="str">
        <f>작성용!O1652</f>
        <v>투자자산관리팀정훈천</v>
      </c>
      <c r="Y1655" s="57" t="str">
        <f>작성용!P1652</f>
        <v xml:space="preserve">02-721-2483  </v>
      </c>
      <c r="Z1655" s="57" t="str">
        <f>작성용!Q1652</f>
        <v>hcjung20@kyobo.com</v>
      </c>
      <c r="AA1655" s="55" t="str">
        <f>작성용!AJ1652</f>
        <v>-</v>
      </c>
      <c r="AB1655" s="55">
        <f>작성용!AB1652</f>
        <v>0</v>
      </c>
    </row>
    <row r="1656" spans="1:28" s="11" customFormat="1" ht="16.5" hidden="1" customHeight="1" x14ac:dyDescent="0.3">
      <c r="A1656" s="53">
        <f>작성용!AL1653</f>
        <v>1652</v>
      </c>
      <c r="B1656" s="54" t="str">
        <f>작성용!AI1653</f>
        <v>편입자산/변동성송부 : 2025-01-24</v>
      </c>
      <c r="C1656" s="55" t="str">
        <f>작성용!AK1653</f>
        <v>개별종목</v>
      </c>
      <c r="D1656" s="56">
        <f>작성용!T1653</f>
        <v>45702</v>
      </c>
      <c r="E1656" s="57" t="str">
        <f>작성용!B1653</f>
        <v>교보생명(투자자산관리팀)</v>
      </c>
      <c r="F1656" s="57" t="str">
        <f>작성용!C1653</f>
        <v>재평가</v>
      </c>
      <c r="G1656" s="57" t="str">
        <f>작성용!D1653</f>
        <v>신한글로벌전문투자형사모부동산투자신탁제5호</v>
      </c>
      <c r="H1656" s="58" t="str">
        <f>작성용!E1653</f>
        <v>KBP2016120105</v>
      </c>
      <c r="I1656" s="57" t="str">
        <f>작성용!F1653</f>
        <v>B02</v>
      </c>
      <c r="J1656" s="57">
        <f>작성용!G1653</f>
        <v>0</v>
      </c>
      <c r="K1656" s="57" t="str">
        <f>작성용!H1653</f>
        <v>-</v>
      </c>
      <c r="L1656" s="57" t="str">
        <f>작성용!N1653</f>
        <v>분기</v>
      </c>
      <c r="M1656" s="56" t="str">
        <f>작성용!U1653</f>
        <v>2025.03.31</v>
      </c>
      <c r="N1656" s="56" t="str">
        <f>작성용!V1653</f>
        <v>사전등록</v>
      </c>
      <c r="O1656" s="56" t="str">
        <f>작성용!W1653</f>
        <v>사전등록</v>
      </c>
      <c r="P1656" s="56" t="str">
        <f>작성용!X1653</f>
        <v>-</v>
      </c>
      <c r="Q1656" s="57" t="str">
        <f>작성용!AD1653</f>
        <v>대체평가3사업본부</v>
      </c>
      <c r="R1656" s="59">
        <f>작성용!AE1653</f>
        <v>0</v>
      </c>
      <c r="S1656" s="57" t="str">
        <f>작성용!AF1653</f>
        <v>대체평가3사업본부</v>
      </c>
      <c r="T1656" s="60" t="str">
        <f>작성용!AG1653</f>
        <v>김연수</v>
      </c>
      <c r="U1656" s="60" t="str">
        <f>작성용!AH1653</f>
        <v>김연수</v>
      </c>
      <c r="V1656" s="55">
        <f>작성용!AA1653</f>
        <v>202503</v>
      </c>
      <c r="W1656" s="57" t="str">
        <f>작성용!AC1653</f>
        <v>[T]기타보험기관[1본부]</v>
      </c>
      <c r="X1656" s="57" t="str">
        <f>작성용!O1653</f>
        <v>투자자산관리팀정훈천</v>
      </c>
      <c r="Y1656" s="57" t="str">
        <f>작성용!P1653</f>
        <v xml:space="preserve">02-721-2483  </v>
      </c>
      <c r="Z1656" s="57" t="str">
        <f>작성용!Q1653</f>
        <v>hcjung20@kyobo.com</v>
      </c>
      <c r="AA1656" s="55" t="str">
        <f>작성용!AJ1653</f>
        <v>-</v>
      </c>
      <c r="AB1656" s="55">
        <f>작성용!AB1653</f>
        <v>0</v>
      </c>
    </row>
    <row r="1657" spans="1:28" s="11" customFormat="1" ht="16.5" hidden="1" customHeight="1" x14ac:dyDescent="0.3">
      <c r="A1657" s="53">
        <f>작성용!AL1654</f>
        <v>1653</v>
      </c>
      <c r="B1657" s="54" t="str">
        <f>작성용!AI1654</f>
        <v>편입자산/변동성송부 : 2025-01-24</v>
      </c>
      <c r="C1657" s="55" t="str">
        <f>작성용!AK1654</f>
        <v>개별종목</v>
      </c>
      <c r="D1657" s="56">
        <f>작성용!T1654</f>
        <v>45702</v>
      </c>
      <c r="E1657" s="57" t="str">
        <f>작성용!B1654</f>
        <v>교보생명(투자자산관리팀)</v>
      </c>
      <c r="F1657" s="57" t="str">
        <f>작성용!C1654</f>
        <v>재평가</v>
      </c>
      <c r="G1657" s="57" t="str">
        <f>작성용!D1654</f>
        <v>신한그린에너지전문투자형사모특별자산투자신탁제4호</v>
      </c>
      <c r="H1657" s="58" t="str">
        <f>작성용!E1654</f>
        <v>KBP2017090127</v>
      </c>
      <c r="I1657" s="57" t="str">
        <f>작성용!F1654</f>
        <v>B02</v>
      </c>
      <c r="J1657" s="57">
        <f>작성용!G1654</f>
        <v>0</v>
      </c>
      <c r="K1657" s="57" t="str">
        <f>작성용!H1654</f>
        <v>-</v>
      </c>
      <c r="L1657" s="57" t="str">
        <f>작성용!N1654</f>
        <v>분기</v>
      </c>
      <c r="M1657" s="56" t="str">
        <f>작성용!U1654</f>
        <v>2025.03.31</v>
      </c>
      <c r="N1657" s="56" t="str">
        <f>작성용!V1654</f>
        <v>사전등록</v>
      </c>
      <c r="O1657" s="56" t="str">
        <f>작성용!W1654</f>
        <v>사전등록</v>
      </c>
      <c r="P1657" s="56" t="str">
        <f>작성용!X1654</f>
        <v>-</v>
      </c>
      <c r="Q1657" s="57" t="str">
        <f>작성용!AD1654</f>
        <v>대체평가3사업본부</v>
      </c>
      <c r="R1657" s="59">
        <f>작성용!AE1654</f>
        <v>0</v>
      </c>
      <c r="S1657" s="57" t="str">
        <f>작성용!AF1654</f>
        <v>대체평가3사업본부</v>
      </c>
      <c r="T1657" s="60" t="str">
        <f>작성용!AG1654</f>
        <v>김연수</v>
      </c>
      <c r="U1657" s="60" t="str">
        <f>작성용!AH1654</f>
        <v>김연수</v>
      </c>
      <c r="V1657" s="55">
        <f>작성용!AA1654</f>
        <v>202503</v>
      </c>
      <c r="W1657" s="57" t="str">
        <f>작성용!AC1654</f>
        <v>[T]기타보험기관[1본부]</v>
      </c>
      <c r="X1657" s="57" t="str">
        <f>작성용!O1654</f>
        <v>투자자산관리팀정훈천</v>
      </c>
      <c r="Y1657" s="57" t="str">
        <f>작성용!P1654</f>
        <v xml:space="preserve">02-721-2483  </v>
      </c>
      <c r="Z1657" s="57" t="str">
        <f>작성용!Q1654</f>
        <v>hcjung20@kyobo.com</v>
      </c>
      <c r="AA1657" s="55" t="str">
        <f>작성용!AJ1654</f>
        <v>-</v>
      </c>
      <c r="AB1657" s="55">
        <f>작성용!AB1654</f>
        <v>0</v>
      </c>
    </row>
    <row r="1658" spans="1:28" s="11" customFormat="1" ht="16.5" hidden="1" customHeight="1" x14ac:dyDescent="0.3">
      <c r="A1658" s="53">
        <f>작성용!AL1655</f>
        <v>1654</v>
      </c>
      <c r="B1658" s="54" t="str">
        <f>작성용!AI1655</f>
        <v>편입자산/변동성송부 : 2025-01-24</v>
      </c>
      <c r="C1658" s="55" t="str">
        <f>작성용!AK1655</f>
        <v>개별종목</v>
      </c>
      <c r="D1658" s="56">
        <f>작성용!T1655</f>
        <v>45702</v>
      </c>
      <c r="E1658" s="57" t="str">
        <f>작성용!B1655</f>
        <v>교보생명(투자자산관리팀)</v>
      </c>
      <c r="F1658" s="57" t="str">
        <f>작성용!C1655</f>
        <v>재평가</v>
      </c>
      <c r="G1658" s="57" t="str">
        <f>작성용!D1655</f>
        <v>신한대구그린파워열병합발전전문투자형사모특별자산투자신탁</v>
      </c>
      <c r="H1658" s="58" t="str">
        <f>작성용!E1655</f>
        <v>KBP2016120177</v>
      </c>
      <c r="I1658" s="57" t="str">
        <f>작성용!F1655</f>
        <v>B02</v>
      </c>
      <c r="J1658" s="57">
        <f>작성용!G1655</f>
        <v>0</v>
      </c>
      <c r="K1658" s="57" t="str">
        <f>작성용!H1655</f>
        <v>-</v>
      </c>
      <c r="L1658" s="57" t="str">
        <f>작성용!N1655</f>
        <v>분기</v>
      </c>
      <c r="M1658" s="56" t="str">
        <f>작성용!U1655</f>
        <v>2025.03.31</v>
      </c>
      <c r="N1658" s="56" t="str">
        <f>작성용!V1655</f>
        <v>사전등록</v>
      </c>
      <c r="O1658" s="56" t="str">
        <f>작성용!W1655</f>
        <v>사전등록</v>
      </c>
      <c r="P1658" s="56" t="str">
        <f>작성용!X1655</f>
        <v>-</v>
      </c>
      <c r="Q1658" s="57" t="str">
        <f>작성용!AD1655</f>
        <v>대체평가3사업본부</v>
      </c>
      <c r="R1658" s="59">
        <f>작성용!AE1655</f>
        <v>0</v>
      </c>
      <c r="S1658" s="57" t="str">
        <f>작성용!AF1655</f>
        <v>대체평가3사업본부</v>
      </c>
      <c r="T1658" s="60" t="str">
        <f>작성용!AG1655</f>
        <v>김연수</v>
      </c>
      <c r="U1658" s="60" t="str">
        <f>작성용!AH1655</f>
        <v>김연수</v>
      </c>
      <c r="V1658" s="55">
        <f>작성용!AA1655</f>
        <v>202503</v>
      </c>
      <c r="W1658" s="57" t="str">
        <f>작성용!AC1655</f>
        <v>[T]기타보험기관[1본부]</v>
      </c>
      <c r="X1658" s="57" t="str">
        <f>작성용!O1655</f>
        <v>투자자산관리팀정훈천</v>
      </c>
      <c r="Y1658" s="57" t="str">
        <f>작성용!P1655</f>
        <v xml:space="preserve">02-721-2483  </v>
      </c>
      <c r="Z1658" s="57" t="str">
        <f>작성용!Q1655</f>
        <v>hcjung20@kyobo.com</v>
      </c>
      <c r="AA1658" s="55" t="str">
        <f>작성용!AJ1655</f>
        <v>-</v>
      </c>
      <c r="AB1658" s="55">
        <f>작성용!AB1655</f>
        <v>0</v>
      </c>
    </row>
    <row r="1659" spans="1:28" s="11" customFormat="1" ht="16.5" hidden="1" customHeight="1" x14ac:dyDescent="0.3">
      <c r="A1659" s="53">
        <f>작성용!AL1656</f>
        <v>1655</v>
      </c>
      <c r="B1659" s="54" t="str">
        <f>작성용!AI1656</f>
        <v>편입자산/변동성송부 : 2025-01-24</v>
      </c>
      <c r="C1659" s="55" t="str">
        <f>작성용!AK1656</f>
        <v>개별종목</v>
      </c>
      <c r="D1659" s="56">
        <f>작성용!T1656</f>
        <v>45702</v>
      </c>
      <c r="E1659" s="57" t="str">
        <f>작성용!B1656</f>
        <v>교보생명(투자자산관리팀)</v>
      </c>
      <c r="F1659" s="57" t="str">
        <f>작성용!C1656</f>
        <v>재평가</v>
      </c>
      <c r="G1659" s="57" t="str">
        <f>작성용!D1656</f>
        <v>신한그린에너지전문투자형사모특별자산투자신탁제5호</v>
      </c>
      <c r="H1659" s="58" t="str">
        <f>작성용!E1656</f>
        <v>KBP2018120026</v>
      </c>
      <c r="I1659" s="57" t="str">
        <f>작성용!F1656</f>
        <v>B02</v>
      </c>
      <c r="J1659" s="57">
        <f>작성용!G1656</f>
        <v>0</v>
      </c>
      <c r="K1659" s="57" t="str">
        <f>작성용!H1656</f>
        <v>-</v>
      </c>
      <c r="L1659" s="57" t="str">
        <f>작성용!N1656</f>
        <v>분기</v>
      </c>
      <c r="M1659" s="56" t="str">
        <f>작성용!U1656</f>
        <v>2025.03.31</v>
      </c>
      <c r="N1659" s="56" t="str">
        <f>작성용!V1656</f>
        <v>사전등록</v>
      </c>
      <c r="O1659" s="56" t="str">
        <f>작성용!W1656</f>
        <v>사전등록</v>
      </c>
      <c r="P1659" s="56" t="str">
        <f>작성용!X1656</f>
        <v>-</v>
      </c>
      <c r="Q1659" s="57" t="str">
        <f>작성용!AD1656</f>
        <v>대체평가3사업본부</v>
      </c>
      <c r="R1659" s="59">
        <f>작성용!AE1656</f>
        <v>0</v>
      </c>
      <c r="S1659" s="57" t="str">
        <f>작성용!AF1656</f>
        <v>대체평가3사업본부</v>
      </c>
      <c r="T1659" s="60" t="str">
        <f>작성용!AG1656</f>
        <v>김연수</v>
      </c>
      <c r="U1659" s="60" t="str">
        <f>작성용!AH1656</f>
        <v>김연수</v>
      </c>
      <c r="V1659" s="55">
        <f>작성용!AA1656</f>
        <v>202503</v>
      </c>
      <c r="W1659" s="57" t="str">
        <f>작성용!AC1656</f>
        <v>[T]기타보험기관[1본부]</v>
      </c>
      <c r="X1659" s="57" t="str">
        <f>작성용!O1656</f>
        <v>투자자산관리팀정훈천</v>
      </c>
      <c r="Y1659" s="57" t="str">
        <f>작성용!P1656</f>
        <v xml:space="preserve">02-721-2483  </v>
      </c>
      <c r="Z1659" s="57" t="str">
        <f>작성용!Q1656</f>
        <v>hcjung20@kyobo.com</v>
      </c>
      <c r="AA1659" s="55" t="str">
        <f>작성용!AJ1656</f>
        <v>-</v>
      </c>
      <c r="AB1659" s="55">
        <f>작성용!AB1656</f>
        <v>0</v>
      </c>
    </row>
    <row r="1660" spans="1:28" s="11" customFormat="1" ht="16.5" hidden="1" customHeight="1" x14ac:dyDescent="0.3">
      <c r="A1660" s="53">
        <f>작성용!AL1657</f>
        <v>1656</v>
      </c>
      <c r="B1660" s="54" t="str">
        <f>작성용!AI1657</f>
        <v>편입자산/변동성송부 : 2025-01-24</v>
      </c>
      <c r="C1660" s="55" t="str">
        <f>작성용!AK1657</f>
        <v>개별종목</v>
      </c>
      <c r="D1660" s="56">
        <f>작성용!T1657</f>
        <v>45702</v>
      </c>
      <c r="E1660" s="57" t="str">
        <f>작성용!B1657</f>
        <v>교보생명(투자자산관리팀)</v>
      </c>
      <c r="F1660" s="57" t="str">
        <f>작성용!C1657</f>
        <v>재평가</v>
      </c>
      <c r="G1660" s="57" t="str">
        <f>작성용!D1657</f>
        <v>신한평택동부도로전문투자형사모특별자산투자신탁</v>
      </c>
      <c r="H1660" s="58" t="str">
        <f>작성용!E1657</f>
        <v>KBP2019120335</v>
      </c>
      <c r="I1660" s="57" t="str">
        <f>작성용!F1657</f>
        <v>B02</v>
      </c>
      <c r="J1660" s="57">
        <f>작성용!G1657</f>
        <v>0</v>
      </c>
      <c r="K1660" s="57" t="str">
        <f>작성용!H1657</f>
        <v>-</v>
      </c>
      <c r="L1660" s="57" t="str">
        <f>작성용!N1657</f>
        <v>분기</v>
      </c>
      <c r="M1660" s="56" t="str">
        <f>작성용!U1657</f>
        <v>2025.03.31</v>
      </c>
      <c r="N1660" s="56" t="str">
        <f>작성용!V1657</f>
        <v>사전등록</v>
      </c>
      <c r="O1660" s="56" t="str">
        <f>작성용!W1657</f>
        <v>사전등록</v>
      </c>
      <c r="P1660" s="56" t="str">
        <f>작성용!X1657</f>
        <v>-</v>
      </c>
      <c r="Q1660" s="57" t="str">
        <f>작성용!AD1657</f>
        <v>대체평가3사업본부</v>
      </c>
      <c r="R1660" s="59">
        <f>작성용!AE1657</f>
        <v>0</v>
      </c>
      <c r="S1660" s="57" t="str">
        <f>작성용!AF1657</f>
        <v>대체평가3사업본부</v>
      </c>
      <c r="T1660" s="60" t="str">
        <f>작성용!AG1657</f>
        <v>김연수</v>
      </c>
      <c r="U1660" s="60" t="str">
        <f>작성용!AH1657</f>
        <v>김연수</v>
      </c>
      <c r="V1660" s="55">
        <f>작성용!AA1657</f>
        <v>202503</v>
      </c>
      <c r="W1660" s="57" t="str">
        <f>작성용!AC1657</f>
        <v>[T]기타보험기관[1본부]</v>
      </c>
      <c r="X1660" s="57" t="str">
        <f>작성용!O1657</f>
        <v>투자자산관리팀정훈천</v>
      </c>
      <c r="Y1660" s="57" t="str">
        <f>작성용!P1657</f>
        <v xml:space="preserve">02-721-2483  </v>
      </c>
      <c r="Z1660" s="57" t="str">
        <f>작성용!Q1657</f>
        <v>hcjung20@kyobo.com</v>
      </c>
      <c r="AA1660" s="55" t="str">
        <f>작성용!AJ1657</f>
        <v>-</v>
      </c>
      <c r="AB1660" s="55">
        <f>작성용!AB1657</f>
        <v>0</v>
      </c>
    </row>
    <row r="1661" spans="1:28" s="11" customFormat="1" ht="16.5" hidden="1" customHeight="1" x14ac:dyDescent="0.3">
      <c r="A1661" s="53">
        <f>작성용!AL1658</f>
        <v>1657</v>
      </c>
      <c r="B1661" s="54" t="str">
        <f>작성용!AI1658</f>
        <v>편입자산/변동성송부 : 2025-01-24</v>
      </c>
      <c r="C1661" s="55" t="str">
        <f>작성용!AK1658</f>
        <v>개별종목</v>
      </c>
      <c r="D1661" s="56">
        <f>작성용!T1658</f>
        <v>45702</v>
      </c>
      <c r="E1661" s="57" t="str">
        <f>작성용!B1658</f>
        <v>교보생명(투자자산관리팀)</v>
      </c>
      <c r="F1661" s="57" t="str">
        <f>작성용!C1658</f>
        <v>재평가</v>
      </c>
      <c r="G1661" s="57" t="str">
        <f>작성용!D1658</f>
        <v>신한그린에너지전문투자형사모특별자산투자신탁제7호</v>
      </c>
      <c r="H1661" s="58" t="str">
        <f>작성용!E1658</f>
        <v>KBP2019120402</v>
      </c>
      <c r="I1661" s="57" t="str">
        <f>작성용!F1658</f>
        <v>B02</v>
      </c>
      <c r="J1661" s="57">
        <f>작성용!G1658</f>
        <v>0</v>
      </c>
      <c r="K1661" s="57" t="str">
        <f>작성용!H1658</f>
        <v>-</v>
      </c>
      <c r="L1661" s="57" t="str">
        <f>작성용!N1658</f>
        <v>분기</v>
      </c>
      <c r="M1661" s="56" t="str">
        <f>작성용!U1658</f>
        <v>2025.03.31</v>
      </c>
      <c r="N1661" s="56" t="str">
        <f>작성용!V1658</f>
        <v>사전등록</v>
      </c>
      <c r="O1661" s="56" t="str">
        <f>작성용!W1658</f>
        <v>사전등록</v>
      </c>
      <c r="P1661" s="56" t="str">
        <f>작성용!X1658</f>
        <v>-</v>
      </c>
      <c r="Q1661" s="57" t="str">
        <f>작성용!AD1658</f>
        <v>대체평가3사업본부</v>
      </c>
      <c r="R1661" s="59">
        <f>작성용!AE1658</f>
        <v>0</v>
      </c>
      <c r="S1661" s="57" t="str">
        <f>작성용!AF1658</f>
        <v>대체평가3사업본부</v>
      </c>
      <c r="T1661" s="60" t="str">
        <f>작성용!AG1658</f>
        <v>김연수</v>
      </c>
      <c r="U1661" s="60" t="str">
        <f>작성용!AH1658</f>
        <v>김연수</v>
      </c>
      <c r="V1661" s="55">
        <f>작성용!AA1658</f>
        <v>202503</v>
      </c>
      <c r="W1661" s="57" t="str">
        <f>작성용!AC1658</f>
        <v>[T]기타보험기관[1본부]</v>
      </c>
      <c r="X1661" s="57" t="str">
        <f>작성용!O1658</f>
        <v>투자자산관리팀정훈천</v>
      </c>
      <c r="Y1661" s="57" t="str">
        <f>작성용!P1658</f>
        <v xml:space="preserve">02-721-2483  </v>
      </c>
      <c r="Z1661" s="57" t="str">
        <f>작성용!Q1658</f>
        <v>hcjung20@kyobo.com</v>
      </c>
      <c r="AA1661" s="55" t="str">
        <f>작성용!AJ1658</f>
        <v>-</v>
      </c>
      <c r="AB1661" s="55">
        <f>작성용!AB1658</f>
        <v>0</v>
      </c>
    </row>
    <row r="1662" spans="1:28" s="11" customFormat="1" ht="16.5" hidden="1" customHeight="1" x14ac:dyDescent="0.3">
      <c r="A1662" s="53">
        <f>작성용!AL1659</f>
        <v>1658</v>
      </c>
      <c r="B1662" s="54" t="str">
        <f>작성용!AI1659</f>
        <v>편입자산/변동성송부 : 2025-01-24</v>
      </c>
      <c r="C1662" s="55" t="str">
        <f>작성용!AK1659</f>
        <v>개별종목</v>
      </c>
      <c r="D1662" s="56">
        <f>작성용!T1659</f>
        <v>45702</v>
      </c>
      <c r="E1662" s="57" t="str">
        <f>작성용!B1659</f>
        <v>교보생명(투자자산관리팀)</v>
      </c>
      <c r="F1662" s="57" t="str">
        <f>작성용!C1659</f>
        <v>재평가</v>
      </c>
      <c r="G1662" s="57" t="str">
        <f>작성용!D1659</f>
        <v>신한일본태양광대출채권전문투자형사모특별자산투자신탁제5호</v>
      </c>
      <c r="H1662" s="58" t="str">
        <f>작성용!E1659</f>
        <v>KBP2020030017</v>
      </c>
      <c r="I1662" s="57" t="str">
        <f>작성용!F1659</f>
        <v>B02</v>
      </c>
      <c r="J1662" s="57">
        <f>작성용!G1659</f>
        <v>0</v>
      </c>
      <c r="K1662" s="57" t="str">
        <f>작성용!H1659</f>
        <v>-</v>
      </c>
      <c r="L1662" s="57" t="str">
        <f>작성용!N1659</f>
        <v>분기</v>
      </c>
      <c r="M1662" s="56" t="str">
        <f>작성용!U1659</f>
        <v>2025.03.31</v>
      </c>
      <c r="N1662" s="56" t="str">
        <f>작성용!V1659</f>
        <v>사전등록</v>
      </c>
      <c r="O1662" s="56" t="str">
        <f>작성용!W1659</f>
        <v>사전등록</v>
      </c>
      <c r="P1662" s="56" t="str">
        <f>작성용!X1659</f>
        <v>-</v>
      </c>
      <c r="Q1662" s="57" t="str">
        <f>작성용!AD1659</f>
        <v>대체평가3사업본부</v>
      </c>
      <c r="R1662" s="59">
        <f>작성용!AE1659</f>
        <v>0</v>
      </c>
      <c r="S1662" s="57" t="str">
        <f>작성용!AF1659</f>
        <v>대체평가3사업본부</v>
      </c>
      <c r="T1662" s="60" t="str">
        <f>작성용!AG1659</f>
        <v>김연수</v>
      </c>
      <c r="U1662" s="60" t="str">
        <f>작성용!AH1659</f>
        <v>김연수</v>
      </c>
      <c r="V1662" s="55">
        <f>작성용!AA1659</f>
        <v>202503</v>
      </c>
      <c r="W1662" s="57" t="str">
        <f>작성용!AC1659</f>
        <v>[T]기타보험기관[1본부]</v>
      </c>
      <c r="X1662" s="57" t="str">
        <f>작성용!O1659</f>
        <v>투자자산관리팀정훈천</v>
      </c>
      <c r="Y1662" s="57" t="str">
        <f>작성용!P1659</f>
        <v xml:space="preserve">02-721-2483  </v>
      </c>
      <c r="Z1662" s="57" t="str">
        <f>작성용!Q1659</f>
        <v>hcjung20@kyobo.com</v>
      </c>
      <c r="AA1662" s="55" t="str">
        <f>작성용!AJ1659</f>
        <v>-</v>
      </c>
      <c r="AB1662" s="55">
        <f>작성용!AB1659</f>
        <v>0</v>
      </c>
    </row>
    <row r="1663" spans="1:28" s="11" customFormat="1" ht="16.5" hidden="1" customHeight="1" x14ac:dyDescent="0.3">
      <c r="A1663" s="53">
        <f>작성용!AL1660</f>
        <v>1659</v>
      </c>
      <c r="B1663" s="54" t="str">
        <f>작성용!AI1660</f>
        <v>편입자산/변동성송부 : 2025-01-24</v>
      </c>
      <c r="C1663" s="55" t="str">
        <f>작성용!AK1660</f>
        <v>개별종목</v>
      </c>
      <c r="D1663" s="56">
        <f>작성용!T1660</f>
        <v>45702</v>
      </c>
      <c r="E1663" s="57" t="str">
        <f>작성용!B1660</f>
        <v>교보생명(투자자산관리팀)</v>
      </c>
      <c r="F1663" s="57" t="str">
        <f>작성용!C1660</f>
        <v>재평가</v>
      </c>
      <c r="G1663" s="57" t="str">
        <f>작성용!D1660</f>
        <v>신한시니어론전문투자형사모혼합자산투자신탁제4호</v>
      </c>
      <c r="H1663" s="58" t="str">
        <f>작성용!E1660</f>
        <v>KBP2020090070</v>
      </c>
      <c r="I1663" s="57" t="str">
        <f>작성용!F1660</f>
        <v>B02</v>
      </c>
      <c r="J1663" s="57">
        <f>작성용!G1660</f>
        <v>0</v>
      </c>
      <c r="K1663" s="57" t="str">
        <f>작성용!H1660</f>
        <v>-</v>
      </c>
      <c r="L1663" s="57" t="str">
        <f>작성용!N1660</f>
        <v>분기</v>
      </c>
      <c r="M1663" s="56" t="str">
        <f>작성용!U1660</f>
        <v>2025.03.31</v>
      </c>
      <c r="N1663" s="56" t="str">
        <f>작성용!V1660</f>
        <v>사전등록</v>
      </c>
      <c r="O1663" s="56" t="str">
        <f>작성용!W1660</f>
        <v>사전등록</v>
      </c>
      <c r="P1663" s="56" t="str">
        <f>작성용!X1660</f>
        <v>-</v>
      </c>
      <c r="Q1663" s="57" t="str">
        <f>작성용!AD1660</f>
        <v>대체평가3사업본부</v>
      </c>
      <c r="R1663" s="59">
        <f>작성용!AE1660</f>
        <v>0</v>
      </c>
      <c r="S1663" s="57" t="str">
        <f>작성용!AF1660</f>
        <v>대체평가3사업본부</v>
      </c>
      <c r="T1663" s="60" t="str">
        <f>작성용!AG1660</f>
        <v>김연수</v>
      </c>
      <c r="U1663" s="60" t="str">
        <f>작성용!AH1660</f>
        <v>김연수</v>
      </c>
      <c r="V1663" s="55">
        <f>작성용!AA1660</f>
        <v>202503</v>
      </c>
      <c r="W1663" s="57" t="str">
        <f>작성용!AC1660</f>
        <v>[T]기타보험기관[1본부]</v>
      </c>
      <c r="X1663" s="57" t="str">
        <f>작성용!O1660</f>
        <v>투자자산관리팀정훈천</v>
      </c>
      <c r="Y1663" s="57" t="str">
        <f>작성용!P1660</f>
        <v xml:space="preserve">02-721-2483  </v>
      </c>
      <c r="Z1663" s="57" t="str">
        <f>작성용!Q1660</f>
        <v>hcjung20@kyobo.com</v>
      </c>
      <c r="AA1663" s="55" t="str">
        <f>작성용!AJ1660</f>
        <v>-</v>
      </c>
      <c r="AB1663" s="55">
        <f>작성용!AB1660</f>
        <v>0</v>
      </c>
    </row>
    <row r="1664" spans="1:28" s="11" customFormat="1" ht="16.5" hidden="1" customHeight="1" x14ac:dyDescent="0.3">
      <c r="A1664" s="53">
        <f>작성용!AL1661</f>
        <v>1660</v>
      </c>
      <c r="B1664" s="54" t="str">
        <f>작성용!AI1661</f>
        <v>편입자산/변동성송부 : 2025-01-24</v>
      </c>
      <c r="C1664" s="55" t="str">
        <f>작성용!AK1661</f>
        <v>개별종목</v>
      </c>
      <c r="D1664" s="56">
        <f>작성용!T1661</f>
        <v>45702</v>
      </c>
      <c r="E1664" s="57" t="str">
        <f>작성용!B1661</f>
        <v>교보생명(투자자산관리팀)</v>
      </c>
      <c r="F1664" s="57" t="str">
        <f>작성용!C1661</f>
        <v>재평가</v>
      </c>
      <c r="G1664" s="57" t="str">
        <f>작성용!D1661</f>
        <v>신한그린햇빛드림전문투자형사모특별자산투자신탁제1호</v>
      </c>
      <c r="H1664" s="58" t="str">
        <f>작성용!E1661</f>
        <v>KBP2020090020</v>
      </c>
      <c r="I1664" s="57" t="str">
        <f>작성용!F1661</f>
        <v>B02</v>
      </c>
      <c r="J1664" s="57">
        <f>작성용!G1661</f>
        <v>0</v>
      </c>
      <c r="K1664" s="57" t="str">
        <f>작성용!H1661</f>
        <v>-</v>
      </c>
      <c r="L1664" s="57" t="str">
        <f>작성용!N1661</f>
        <v>분기</v>
      </c>
      <c r="M1664" s="56" t="str">
        <f>작성용!U1661</f>
        <v>2025.03.31</v>
      </c>
      <c r="N1664" s="56" t="str">
        <f>작성용!V1661</f>
        <v>사전등록</v>
      </c>
      <c r="O1664" s="56" t="str">
        <f>작성용!W1661</f>
        <v>사전등록</v>
      </c>
      <c r="P1664" s="56" t="str">
        <f>작성용!X1661</f>
        <v>-</v>
      </c>
      <c r="Q1664" s="57" t="str">
        <f>작성용!AD1661</f>
        <v>대체평가3사업본부</v>
      </c>
      <c r="R1664" s="59">
        <f>작성용!AE1661</f>
        <v>0</v>
      </c>
      <c r="S1664" s="57" t="str">
        <f>작성용!AF1661</f>
        <v>대체평가3사업본부</v>
      </c>
      <c r="T1664" s="60" t="str">
        <f>작성용!AG1661</f>
        <v>김연수</v>
      </c>
      <c r="U1664" s="60" t="str">
        <f>작성용!AH1661</f>
        <v>김연수</v>
      </c>
      <c r="V1664" s="55">
        <f>작성용!AA1661</f>
        <v>202503</v>
      </c>
      <c r="W1664" s="57" t="str">
        <f>작성용!AC1661</f>
        <v>[T]기타보험기관[1본부]</v>
      </c>
      <c r="X1664" s="57" t="str">
        <f>작성용!O1661</f>
        <v>투자자산관리팀정훈천</v>
      </c>
      <c r="Y1664" s="57" t="str">
        <f>작성용!P1661</f>
        <v xml:space="preserve">02-721-2483  </v>
      </c>
      <c r="Z1664" s="57" t="str">
        <f>작성용!Q1661</f>
        <v>hcjung20@kyobo.com</v>
      </c>
      <c r="AA1664" s="55" t="str">
        <f>작성용!AJ1661</f>
        <v>-</v>
      </c>
      <c r="AB1664" s="55">
        <f>작성용!AB1661</f>
        <v>0</v>
      </c>
    </row>
    <row r="1665" spans="1:28" s="11" customFormat="1" ht="16.5" hidden="1" customHeight="1" x14ac:dyDescent="0.3">
      <c r="A1665" s="53">
        <f>작성용!AL1662</f>
        <v>1661</v>
      </c>
      <c r="B1665" s="54" t="str">
        <f>작성용!AI1662</f>
        <v>편입자산/변동성송부 : 2025-01-24</v>
      </c>
      <c r="C1665" s="55" t="str">
        <f>작성용!AK1662</f>
        <v>개별종목</v>
      </c>
      <c r="D1665" s="56">
        <f>작성용!T1662</f>
        <v>45702</v>
      </c>
      <c r="E1665" s="57" t="str">
        <f>작성용!B1662</f>
        <v>교보생명(투자자산관리팀)</v>
      </c>
      <c r="F1665" s="57" t="str">
        <f>작성용!C1662</f>
        <v>재평가</v>
      </c>
      <c r="G1665" s="57" t="str">
        <f>작성용!D1662</f>
        <v>신한BROOKFIELD인프라대출사모투자신탁1호</v>
      </c>
      <c r="H1665" s="58" t="str">
        <f>작성용!E1662</f>
        <v>KBP2021030018</v>
      </c>
      <c r="I1665" s="57" t="str">
        <f>작성용!F1662</f>
        <v>B02</v>
      </c>
      <c r="J1665" s="57">
        <f>작성용!G1662</f>
        <v>0</v>
      </c>
      <c r="K1665" s="57" t="str">
        <f>작성용!H1662</f>
        <v>-</v>
      </c>
      <c r="L1665" s="57" t="str">
        <f>작성용!N1662</f>
        <v>분기</v>
      </c>
      <c r="M1665" s="56" t="str">
        <f>작성용!U1662</f>
        <v>2025.03.31</v>
      </c>
      <c r="N1665" s="56" t="str">
        <f>작성용!V1662</f>
        <v>사전등록</v>
      </c>
      <c r="O1665" s="56" t="str">
        <f>작성용!W1662</f>
        <v>사전등록</v>
      </c>
      <c r="P1665" s="56" t="str">
        <f>작성용!X1662</f>
        <v>-</v>
      </c>
      <c r="Q1665" s="57" t="str">
        <f>작성용!AD1662</f>
        <v>대체평가3사업본부</v>
      </c>
      <c r="R1665" s="59">
        <f>작성용!AE1662</f>
        <v>0</v>
      </c>
      <c r="S1665" s="57" t="str">
        <f>작성용!AF1662</f>
        <v>대체평가3사업본부</v>
      </c>
      <c r="T1665" s="60" t="str">
        <f>작성용!AG1662</f>
        <v>김연수</v>
      </c>
      <c r="U1665" s="60" t="str">
        <f>작성용!AH1662</f>
        <v>김연수</v>
      </c>
      <c r="V1665" s="55">
        <f>작성용!AA1662</f>
        <v>202503</v>
      </c>
      <c r="W1665" s="57" t="str">
        <f>작성용!AC1662</f>
        <v>[T]기타보험기관[1본부]</v>
      </c>
      <c r="X1665" s="57" t="str">
        <f>작성용!O1662</f>
        <v>투자자산관리팀정훈천</v>
      </c>
      <c r="Y1665" s="57" t="str">
        <f>작성용!P1662</f>
        <v xml:space="preserve">02-721-2483  </v>
      </c>
      <c r="Z1665" s="57" t="str">
        <f>작성용!Q1662</f>
        <v>hcjung20@kyobo.com</v>
      </c>
      <c r="AA1665" s="55" t="str">
        <f>작성용!AJ1662</f>
        <v>-</v>
      </c>
      <c r="AB1665" s="55">
        <f>작성용!AB1662</f>
        <v>0</v>
      </c>
    </row>
    <row r="1666" spans="1:28" s="11" customFormat="1" ht="16.5" hidden="1" customHeight="1" x14ac:dyDescent="0.3">
      <c r="A1666" s="53">
        <f>작성용!AL1663</f>
        <v>1662</v>
      </c>
      <c r="B1666" s="54" t="str">
        <f>작성용!AI1663</f>
        <v>편입자산/변동성송부 : 2025-01-24</v>
      </c>
      <c r="C1666" s="55" t="str">
        <f>작성용!AK1663</f>
        <v>개별종목</v>
      </c>
      <c r="D1666" s="56">
        <f>작성용!T1663</f>
        <v>45702</v>
      </c>
      <c r="E1666" s="57" t="str">
        <f>작성용!B1663</f>
        <v>교보생명(투자자산관리팀)</v>
      </c>
      <c r="F1666" s="57" t="str">
        <f>작성용!C1663</f>
        <v>재평가</v>
      </c>
      <c r="G1666" s="57" t="str">
        <f>작성용!D1663</f>
        <v>신한일본태양광대출채권전문투자형사모특별자산투자신탁제7호(H)</v>
      </c>
      <c r="H1666" s="58" t="str">
        <f>작성용!E1663</f>
        <v>KBP2020120047</v>
      </c>
      <c r="I1666" s="57" t="str">
        <f>작성용!F1663</f>
        <v>B02</v>
      </c>
      <c r="J1666" s="57">
        <f>작성용!G1663</f>
        <v>0</v>
      </c>
      <c r="K1666" s="57" t="str">
        <f>작성용!H1663</f>
        <v>-</v>
      </c>
      <c r="L1666" s="57" t="str">
        <f>작성용!N1663</f>
        <v>분기</v>
      </c>
      <c r="M1666" s="56" t="str">
        <f>작성용!U1663</f>
        <v>2025.03.31</v>
      </c>
      <c r="N1666" s="56" t="str">
        <f>작성용!V1663</f>
        <v>사전등록</v>
      </c>
      <c r="O1666" s="56" t="str">
        <f>작성용!W1663</f>
        <v>사전등록</v>
      </c>
      <c r="P1666" s="56" t="str">
        <f>작성용!X1663</f>
        <v>-</v>
      </c>
      <c r="Q1666" s="57" t="str">
        <f>작성용!AD1663</f>
        <v>대체평가3사업본부</v>
      </c>
      <c r="R1666" s="59">
        <f>작성용!AE1663</f>
        <v>0</v>
      </c>
      <c r="S1666" s="57" t="str">
        <f>작성용!AF1663</f>
        <v>대체평가3사업본부</v>
      </c>
      <c r="T1666" s="60" t="str">
        <f>작성용!AG1663</f>
        <v>김연수</v>
      </c>
      <c r="U1666" s="60" t="str">
        <f>작성용!AH1663</f>
        <v>김연수</v>
      </c>
      <c r="V1666" s="55">
        <f>작성용!AA1663</f>
        <v>202503</v>
      </c>
      <c r="W1666" s="57" t="str">
        <f>작성용!AC1663</f>
        <v>[T]기타보험기관[1본부]</v>
      </c>
      <c r="X1666" s="57" t="str">
        <f>작성용!O1663</f>
        <v>투자자산관리팀정훈천</v>
      </c>
      <c r="Y1666" s="57" t="str">
        <f>작성용!P1663</f>
        <v xml:space="preserve">02-721-2483  </v>
      </c>
      <c r="Z1666" s="57" t="str">
        <f>작성용!Q1663</f>
        <v>hcjung20@kyobo.com</v>
      </c>
      <c r="AA1666" s="55" t="str">
        <f>작성용!AJ1663</f>
        <v>-</v>
      </c>
      <c r="AB1666" s="55">
        <f>작성용!AB1663</f>
        <v>0</v>
      </c>
    </row>
    <row r="1667" spans="1:28" s="11" customFormat="1" ht="16.5" hidden="1" customHeight="1" x14ac:dyDescent="0.3">
      <c r="A1667" s="53">
        <f>작성용!AL1664</f>
        <v>1663</v>
      </c>
      <c r="B1667" s="54" t="str">
        <f>작성용!AI1664</f>
        <v>편입자산/변동성송부 : 2025-01-24</v>
      </c>
      <c r="C1667" s="55" t="str">
        <f>작성용!AK1664</f>
        <v>개별종목</v>
      </c>
      <c r="D1667" s="56">
        <f>작성용!T1664</f>
        <v>45702</v>
      </c>
      <c r="E1667" s="57" t="str">
        <f>작성용!B1664</f>
        <v>교보생명(투자자산관리팀)</v>
      </c>
      <c r="F1667" s="57" t="str">
        <f>작성용!C1664</f>
        <v>재평가</v>
      </c>
      <c r="G1667" s="57" t="str">
        <f>작성용!D1664</f>
        <v>신한일본태양광대출채권전문투자형사모특별자산투자신탁8호</v>
      </c>
      <c r="H1667" s="58" t="str">
        <f>작성용!E1664</f>
        <v>KBP2021030023</v>
      </c>
      <c r="I1667" s="57" t="str">
        <f>작성용!F1664</f>
        <v>B02</v>
      </c>
      <c r="J1667" s="57">
        <f>작성용!G1664</f>
        <v>0</v>
      </c>
      <c r="K1667" s="57" t="str">
        <f>작성용!H1664</f>
        <v>-</v>
      </c>
      <c r="L1667" s="57" t="str">
        <f>작성용!N1664</f>
        <v>분기</v>
      </c>
      <c r="M1667" s="56" t="str">
        <f>작성용!U1664</f>
        <v>2025.03.31</v>
      </c>
      <c r="N1667" s="56" t="str">
        <f>작성용!V1664</f>
        <v>사전등록</v>
      </c>
      <c r="O1667" s="56" t="str">
        <f>작성용!W1664</f>
        <v>사전등록</v>
      </c>
      <c r="P1667" s="56" t="str">
        <f>작성용!X1664</f>
        <v>-</v>
      </c>
      <c r="Q1667" s="57" t="str">
        <f>작성용!AD1664</f>
        <v>대체평가3사업본부</v>
      </c>
      <c r="R1667" s="59">
        <f>작성용!AE1664</f>
        <v>0</v>
      </c>
      <c r="S1667" s="57" t="str">
        <f>작성용!AF1664</f>
        <v>대체평가3사업본부</v>
      </c>
      <c r="T1667" s="60" t="str">
        <f>작성용!AG1664</f>
        <v>김연수</v>
      </c>
      <c r="U1667" s="60" t="str">
        <f>작성용!AH1664</f>
        <v>김연수</v>
      </c>
      <c r="V1667" s="55">
        <f>작성용!AA1664</f>
        <v>202503</v>
      </c>
      <c r="W1667" s="57" t="str">
        <f>작성용!AC1664</f>
        <v>[T]기타보험기관[1본부]</v>
      </c>
      <c r="X1667" s="57" t="str">
        <f>작성용!O1664</f>
        <v>투자자산관리팀정훈천</v>
      </c>
      <c r="Y1667" s="57" t="str">
        <f>작성용!P1664</f>
        <v xml:space="preserve">02-721-2483  </v>
      </c>
      <c r="Z1667" s="57" t="str">
        <f>작성용!Q1664</f>
        <v>hcjung20@kyobo.com</v>
      </c>
      <c r="AA1667" s="55" t="str">
        <f>작성용!AJ1664</f>
        <v>-</v>
      </c>
      <c r="AB1667" s="55">
        <f>작성용!AB1664</f>
        <v>0</v>
      </c>
    </row>
    <row r="1668" spans="1:28" s="11" customFormat="1" ht="16.5" hidden="1" customHeight="1" x14ac:dyDescent="0.3">
      <c r="A1668" s="53">
        <f>작성용!AL1665</f>
        <v>1664</v>
      </c>
      <c r="B1668" s="54" t="str">
        <f>작성용!AI1665</f>
        <v>편입자산/변동성송부 : 2025-01-24</v>
      </c>
      <c r="C1668" s="55" t="str">
        <f>작성용!AK1665</f>
        <v>개별종목</v>
      </c>
      <c r="D1668" s="56">
        <f>작성용!T1665</f>
        <v>45702</v>
      </c>
      <c r="E1668" s="57" t="str">
        <f>작성용!B1665</f>
        <v>교보생명(투자자산관리팀)</v>
      </c>
      <c r="F1668" s="57" t="str">
        <f>작성용!C1665</f>
        <v>재평가</v>
      </c>
      <c r="G1668" s="57" t="str">
        <f>작성용!D1665</f>
        <v>한화LTI사모특별자산투자신탁5호</v>
      </c>
      <c r="H1668" s="58" t="str">
        <f>작성용!E1665</f>
        <v>KBP2016120121</v>
      </c>
      <c r="I1668" s="57" t="str">
        <f>작성용!F1665</f>
        <v>B02</v>
      </c>
      <c r="J1668" s="57">
        <f>작성용!G1665</f>
        <v>0</v>
      </c>
      <c r="K1668" s="57" t="str">
        <f>작성용!H1665</f>
        <v>-</v>
      </c>
      <c r="L1668" s="57" t="str">
        <f>작성용!N1665</f>
        <v>분기</v>
      </c>
      <c r="M1668" s="56" t="str">
        <f>작성용!U1665</f>
        <v>2025.03.31</v>
      </c>
      <c r="N1668" s="56" t="str">
        <f>작성용!V1665</f>
        <v>사전등록</v>
      </c>
      <c r="O1668" s="56" t="str">
        <f>작성용!W1665</f>
        <v>사전등록</v>
      </c>
      <c r="P1668" s="56" t="str">
        <f>작성용!X1665</f>
        <v>-</v>
      </c>
      <c r="Q1668" s="57" t="str">
        <f>작성용!AD1665</f>
        <v>대체평가3사업본부</v>
      </c>
      <c r="R1668" s="59">
        <f>작성용!AE1665</f>
        <v>0</v>
      </c>
      <c r="S1668" s="57" t="str">
        <f>작성용!AF1665</f>
        <v>대체평가3사업본부</v>
      </c>
      <c r="T1668" s="60" t="str">
        <f>작성용!AG1665</f>
        <v>김연수</v>
      </c>
      <c r="U1668" s="60" t="str">
        <f>작성용!AH1665</f>
        <v>김연수</v>
      </c>
      <c r="V1668" s="55">
        <f>작성용!AA1665</f>
        <v>202503</v>
      </c>
      <c r="W1668" s="57" t="str">
        <f>작성용!AC1665</f>
        <v>[T]기타보험기관[1본부]</v>
      </c>
      <c r="X1668" s="57" t="str">
        <f>작성용!O1665</f>
        <v>투자자산관리팀정훈천</v>
      </c>
      <c r="Y1668" s="57" t="str">
        <f>작성용!P1665</f>
        <v xml:space="preserve">02-721-2483  </v>
      </c>
      <c r="Z1668" s="57" t="str">
        <f>작성용!Q1665</f>
        <v>hcjung20@kyobo.com</v>
      </c>
      <c r="AA1668" s="55" t="str">
        <f>작성용!AJ1665</f>
        <v>-</v>
      </c>
      <c r="AB1668" s="55">
        <f>작성용!AB1665</f>
        <v>0</v>
      </c>
    </row>
    <row r="1669" spans="1:28" s="11" customFormat="1" ht="16.5" hidden="1" customHeight="1" x14ac:dyDescent="0.3">
      <c r="A1669" s="53">
        <f>작성용!AL1666</f>
        <v>1665</v>
      </c>
      <c r="B1669" s="54" t="str">
        <f>작성용!AI1666</f>
        <v>편입자산/변동성송부 : 2025-01-24</v>
      </c>
      <c r="C1669" s="55" t="str">
        <f>작성용!AK1666</f>
        <v>개별종목</v>
      </c>
      <c r="D1669" s="56">
        <f>작성용!T1666</f>
        <v>45702</v>
      </c>
      <c r="E1669" s="57" t="str">
        <f>작성용!B1666</f>
        <v>교보생명(투자자산관리팀)</v>
      </c>
      <c r="F1669" s="57" t="str">
        <f>작성용!C1666</f>
        <v>재평가</v>
      </c>
      <c r="G1669" s="57" t="str">
        <f>작성용!D1666</f>
        <v>한화호주인프라전문투자형사모특별자산투자신탁1호</v>
      </c>
      <c r="H1669" s="58" t="str">
        <f>작성용!E1666</f>
        <v>KBP2017090091</v>
      </c>
      <c r="I1669" s="57" t="str">
        <f>작성용!F1666</f>
        <v>B02</v>
      </c>
      <c r="J1669" s="57">
        <f>작성용!G1666</f>
        <v>0</v>
      </c>
      <c r="K1669" s="57" t="str">
        <f>작성용!H1666</f>
        <v>-</v>
      </c>
      <c r="L1669" s="57" t="str">
        <f>작성용!N1666</f>
        <v>분기</v>
      </c>
      <c r="M1669" s="56" t="str">
        <f>작성용!U1666</f>
        <v>2025.03.31</v>
      </c>
      <c r="N1669" s="56" t="str">
        <f>작성용!V1666</f>
        <v>사전등록</v>
      </c>
      <c r="O1669" s="56" t="str">
        <f>작성용!W1666</f>
        <v>사전등록</v>
      </c>
      <c r="P1669" s="56" t="str">
        <f>작성용!X1666</f>
        <v>-</v>
      </c>
      <c r="Q1669" s="57" t="str">
        <f>작성용!AD1666</f>
        <v>대체평가3사업본부</v>
      </c>
      <c r="R1669" s="59">
        <f>작성용!AE1666</f>
        <v>0</v>
      </c>
      <c r="S1669" s="57" t="str">
        <f>작성용!AF1666</f>
        <v>대체평가3사업본부</v>
      </c>
      <c r="T1669" s="60" t="str">
        <f>작성용!AG1666</f>
        <v>김연수</v>
      </c>
      <c r="U1669" s="60" t="str">
        <f>작성용!AH1666</f>
        <v>김연수</v>
      </c>
      <c r="V1669" s="55">
        <f>작성용!AA1666</f>
        <v>202503</v>
      </c>
      <c r="W1669" s="57" t="str">
        <f>작성용!AC1666</f>
        <v>[T]기타보험기관[1본부]</v>
      </c>
      <c r="X1669" s="57" t="str">
        <f>작성용!O1666</f>
        <v>투자자산관리팀정훈천</v>
      </c>
      <c r="Y1669" s="57" t="str">
        <f>작성용!P1666</f>
        <v xml:space="preserve">02-721-2483  </v>
      </c>
      <c r="Z1669" s="57" t="str">
        <f>작성용!Q1666</f>
        <v>hcjung20@kyobo.com</v>
      </c>
      <c r="AA1669" s="55" t="str">
        <f>작성용!AJ1666</f>
        <v>-</v>
      </c>
      <c r="AB1669" s="55">
        <f>작성용!AB1666</f>
        <v>0</v>
      </c>
    </row>
    <row r="1670" spans="1:28" s="11" customFormat="1" ht="16.5" hidden="1" customHeight="1" x14ac:dyDescent="0.3">
      <c r="A1670" s="53">
        <f>작성용!AL1667</f>
        <v>1666</v>
      </c>
      <c r="B1670" s="54" t="str">
        <f>작성용!AI1667</f>
        <v>편입자산/변동성송부 : 2025-01-24</v>
      </c>
      <c r="C1670" s="55" t="str">
        <f>작성용!AK1667</f>
        <v>개별종목</v>
      </c>
      <c r="D1670" s="56">
        <f>작성용!T1667</f>
        <v>45702</v>
      </c>
      <c r="E1670" s="57" t="str">
        <f>작성용!B1667</f>
        <v>교보생명(투자자산관리팀)</v>
      </c>
      <c r="F1670" s="57" t="str">
        <f>작성용!C1667</f>
        <v>재평가</v>
      </c>
      <c r="G1670" s="57" t="str">
        <f>작성용!D1667</f>
        <v>한화태양광발전사모특별자산투자신탁3호</v>
      </c>
      <c r="H1670" s="58" t="str">
        <f>작성용!E1667</f>
        <v>KBP2016120117</v>
      </c>
      <c r="I1670" s="57" t="str">
        <f>작성용!F1667</f>
        <v>B02</v>
      </c>
      <c r="J1670" s="57">
        <f>작성용!G1667</f>
        <v>0</v>
      </c>
      <c r="K1670" s="57" t="str">
        <f>작성용!H1667</f>
        <v>-</v>
      </c>
      <c r="L1670" s="57" t="str">
        <f>작성용!N1667</f>
        <v>분기</v>
      </c>
      <c r="M1670" s="56" t="str">
        <f>작성용!U1667</f>
        <v>2025.03.31</v>
      </c>
      <c r="N1670" s="56" t="str">
        <f>작성용!V1667</f>
        <v>사전등록</v>
      </c>
      <c r="O1670" s="56" t="str">
        <f>작성용!W1667</f>
        <v>사전등록</v>
      </c>
      <c r="P1670" s="56" t="str">
        <f>작성용!X1667</f>
        <v>-</v>
      </c>
      <c r="Q1670" s="57" t="str">
        <f>작성용!AD1667</f>
        <v>대체평가3사업본부</v>
      </c>
      <c r="R1670" s="59">
        <f>작성용!AE1667</f>
        <v>0</v>
      </c>
      <c r="S1670" s="57" t="str">
        <f>작성용!AF1667</f>
        <v>대체평가3사업본부</v>
      </c>
      <c r="T1670" s="60" t="str">
        <f>작성용!AG1667</f>
        <v>김연수</v>
      </c>
      <c r="U1670" s="60" t="str">
        <f>작성용!AH1667</f>
        <v>김연수</v>
      </c>
      <c r="V1670" s="55">
        <f>작성용!AA1667</f>
        <v>202503</v>
      </c>
      <c r="W1670" s="57" t="str">
        <f>작성용!AC1667</f>
        <v>[T]기타보험기관[1본부]</v>
      </c>
      <c r="X1670" s="57" t="str">
        <f>작성용!O1667</f>
        <v>투자자산관리팀정훈천</v>
      </c>
      <c r="Y1670" s="57" t="str">
        <f>작성용!P1667</f>
        <v xml:space="preserve">02-721-2483  </v>
      </c>
      <c r="Z1670" s="57" t="str">
        <f>작성용!Q1667</f>
        <v>hcjung20@kyobo.com</v>
      </c>
      <c r="AA1670" s="55" t="str">
        <f>작성용!AJ1667</f>
        <v>-</v>
      </c>
      <c r="AB1670" s="55">
        <f>작성용!AB1667</f>
        <v>0</v>
      </c>
    </row>
    <row r="1671" spans="1:28" s="11" customFormat="1" ht="16.5" hidden="1" customHeight="1" x14ac:dyDescent="0.3">
      <c r="A1671" s="53">
        <f>작성용!AL1668</f>
        <v>1667</v>
      </c>
      <c r="B1671" s="54" t="str">
        <f>작성용!AI1668</f>
        <v>편입자산/변동성송부 : 2025-01-24</v>
      </c>
      <c r="C1671" s="55" t="str">
        <f>작성용!AK1668</f>
        <v>개별종목</v>
      </c>
      <c r="D1671" s="56">
        <f>작성용!T1668</f>
        <v>45702</v>
      </c>
      <c r="E1671" s="57" t="str">
        <f>작성용!B1668</f>
        <v>교보생명(투자자산관리팀)</v>
      </c>
      <c r="F1671" s="57" t="str">
        <f>작성용!C1668</f>
        <v>재평가</v>
      </c>
      <c r="G1671" s="57" t="str">
        <f>작성용!D1668</f>
        <v>한화봉담송산고속도로전문투자형사모특별자산투자신탁1호</v>
      </c>
      <c r="H1671" s="58" t="str">
        <f>작성용!E1668</f>
        <v>KBP2017120075</v>
      </c>
      <c r="I1671" s="57" t="str">
        <f>작성용!F1668</f>
        <v>B02</v>
      </c>
      <c r="J1671" s="57">
        <f>작성용!G1668</f>
        <v>0</v>
      </c>
      <c r="K1671" s="57" t="str">
        <f>작성용!H1668</f>
        <v>-</v>
      </c>
      <c r="L1671" s="57" t="str">
        <f>작성용!N1668</f>
        <v>분기</v>
      </c>
      <c r="M1671" s="56" t="str">
        <f>작성용!U1668</f>
        <v>2025.03.31</v>
      </c>
      <c r="N1671" s="56" t="str">
        <f>작성용!V1668</f>
        <v>사전등록</v>
      </c>
      <c r="O1671" s="56" t="str">
        <f>작성용!W1668</f>
        <v>사전등록</v>
      </c>
      <c r="P1671" s="56" t="str">
        <f>작성용!X1668</f>
        <v>-</v>
      </c>
      <c r="Q1671" s="57" t="str">
        <f>작성용!AD1668</f>
        <v>대체평가3사업본부</v>
      </c>
      <c r="R1671" s="59">
        <f>작성용!AE1668</f>
        <v>0</v>
      </c>
      <c r="S1671" s="57" t="str">
        <f>작성용!AF1668</f>
        <v>대체평가3사업본부</v>
      </c>
      <c r="T1671" s="60" t="str">
        <f>작성용!AG1668</f>
        <v>김연수</v>
      </c>
      <c r="U1671" s="60" t="str">
        <f>작성용!AH1668</f>
        <v>김연수</v>
      </c>
      <c r="V1671" s="55">
        <f>작성용!AA1668</f>
        <v>202503</v>
      </c>
      <c r="W1671" s="57" t="str">
        <f>작성용!AC1668</f>
        <v>[T]기타보험기관[1본부]</v>
      </c>
      <c r="X1671" s="57" t="str">
        <f>작성용!O1668</f>
        <v>투자자산관리팀정훈천</v>
      </c>
      <c r="Y1671" s="57" t="str">
        <f>작성용!P1668</f>
        <v xml:space="preserve">02-721-2483  </v>
      </c>
      <c r="Z1671" s="57" t="str">
        <f>작성용!Q1668</f>
        <v>hcjung20@kyobo.com</v>
      </c>
      <c r="AA1671" s="55" t="str">
        <f>작성용!AJ1668</f>
        <v>-</v>
      </c>
      <c r="AB1671" s="55">
        <f>작성용!AB1668</f>
        <v>0</v>
      </c>
    </row>
    <row r="1672" spans="1:28" s="11" customFormat="1" ht="16.5" hidden="1" customHeight="1" x14ac:dyDescent="0.3">
      <c r="A1672" s="53">
        <f>작성용!AL1669</f>
        <v>1668</v>
      </c>
      <c r="B1672" s="54" t="str">
        <f>작성용!AI1669</f>
        <v>편입자산/변동성송부 : 2025-01-24</v>
      </c>
      <c r="C1672" s="55" t="str">
        <f>작성용!AK1669</f>
        <v>개별종목</v>
      </c>
      <c r="D1672" s="56">
        <f>작성용!T1669</f>
        <v>45702</v>
      </c>
      <c r="E1672" s="57" t="str">
        <f>작성용!B1669</f>
        <v>교보생명(투자자산관리팀)</v>
      </c>
      <c r="F1672" s="57" t="str">
        <f>작성용!C1669</f>
        <v>재평가</v>
      </c>
      <c r="G1672" s="57" t="str">
        <f>작성용!D1669</f>
        <v>한화스페인태양열전문투자형사모특별자산투자신탁1호</v>
      </c>
      <c r="H1672" s="58" t="str">
        <f>작성용!E1669</f>
        <v>KBP2018120237</v>
      </c>
      <c r="I1672" s="57" t="str">
        <f>작성용!F1669</f>
        <v>B02</v>
      </c>
      <c r="J1672" s="57">
        <f>작성용!G1669</f>
        <v>0</v>
      </c>
      <c r="K1672" s="57" t="str">
        <f>작성용!H1669</f>
        <v>-</v>
      </c>
      <c r="L1672" s="57" t="str">
        <f>작성용!N1669</f>
        <v>분기</v>
      </c>
      <c r="M1672" s="56" t="str">
        <f>작성용!U1669</f>
        <v>2025.03.31</v>
      </c>
      <c r="N1672" s="56" t="str">
        <f>작성용!V1669</f>
        <v>사전등록</v>
      </c>
      <c r="O1672" s="56" t="str">
        <f>작성용!W1669</f>
        <v>사전등록</v>
      </c>
      <c r="P1672" s="56" t="str">
        <f>작성용!X1669</f>
        <v>-</v>
      </c>
      <c r="Q1672" s="57" t="str">
        <f>작성용!AD1669</f>
        <v>대체평가3사업본부</v>
      </c>
      <c r="R1672" s="59">
        <f>작성용!AE1669</f>
        <v>0</v>
      </c>
      <c r="S1672" s="57" t="str">
        <f>작성용!AF1669</f>
        <v>대체평가3사업본부</v>
      </c>
      <c r="T1672" s="60" t="str">
        <f>작성용!AG1669</f>
        <v>김연수</v>
      </c>
      <c r="U1672" s="60" t="str">
        <f>작성용!AH1669</f>
        <v>김연수</v>
      </c>
      <c r="V1672" s="55">
        <f>작성용!AA1669</f>
        <v>202503</v>
      </c>
      <c r="W1672" s="57" t="str">
        <f>작성용!AC1669</f>
        <v>[T]기타보험기관[1본부]</v>
      </c>
      <c r="X1672" s="57" t="str">
        <f>작성용!O1669</f>
        <v>투자자산관리팀정훈천</v>
      </c>
      <c r="Y1672" s="57" t="str">
        <f>작성용!P1669</f>
        <v xml:space="preserve">02-721-2483  </v>
      </c>
      <c r="Z1672" s="57" t="str">
        <f>작성용!Q1669</f>
        <v>hcjung20@kyobo.com</v>
      </c>
      <c r="AA1672" s="55" t="str">
        <f>작성용!AJ1669</f>
        <v>-</v>
      </c>
      <c r="AB1672" s="55">
        <f>작성용!AB1669</f>
        <v>0</v>
      </c>
    </row>
    <row r="1673" spans="1:28" s="11" customFormat="1" ht="16.5" hidden="1" customHeight="1" x14ac:dyDescent="0.3">
      <c r="A1673" s="53">
        <f>작성용!AL1670</f>
        <v>1669</v>
      </c>
      <c r="B1673" s="54" t="str">
        <f>작성용!AI1670</f>
        <v>편입자산/변동성송부 : 2025-01-24</v>
      </c>
      <c r="C1673" s="55" t="str">
        <f>작성용!AK1670</f>
        <v>개별종목</v>
      </c>
      <c r="D1673" s="56">
        <f>작성용!T1670</f>
        <v>45702</v>
      </c>
      <c r="E1673" s="57" t="str">
        <f>작성용!B1670</f>
        <v>교보생명(투자자산관리팀)</v>
      </c>
      <c r="F1673" s="57" t="str">
        <f>작성용!C1670</f>
        <v>재평가</v>
      </c>
      <c r="G1673" s="57" t="str">
        <f>작성용!D1670</f>
        <v>한화기업형ESS전문투자형사모특별자산투자신탁1호</v>
      </c>
      <c r="H1673" s="58" t="str">
        <f>작성용!E1670</f>
        <v>KBP2018120065</v>
      </c>
      <c r="I1673" s="57" t="str">
        <f>작성용!F1670</f>
        <v>B02</v>
      </c>
      <c r="J1673" s="57">
        <f>작성용!G1670</f>
        <v>0</v>
      </c>
      <c r="K1673" s="57" t="str">
        <f>작성용!H1670</f>
        <v>-</v>
      </c>
      <c r="L1673" s="57" t="str">
        <f>작성용!N1670</f>
        <v>분기</v>
      </c>
      <c r="M1673" s="56" t="str">
        <f>작성용!U1670</f>
        <v>2025.03.31</v>
      </c>
      <c r="N1673" s="56" t="str">
        <f>작성용!V1670</f>
        <v>사전등록</v>
      </c>
      <c r="O1673" s="56" t="str">
        <f>작성용!W1670</f>
        <v>사전등록</v>
      </c>
      <c r="P1673" s="56" t="str">
        <f>작성용!X1670</f>
        <v>-</v>
      </c>
      <c r="Q1673" s="57" t="str">
        <f>작성용!AD1670</f>
        <v>대체평가3사업본부</v>
      </c>
      <c r="R1673" s="59">
        <f>작성용!AE1670</f>
        <v>0</v>
      </c>
      <c r="S1673" s="57" t="str">
        <f>작성용!AF1670</f>
        <v>대체평가3사업본부</v>
      </c>
      <c r="T1673" s="60" t="str">
        <f>작성용!AG1670</f>
        <v>김연수</v>
      </c>
      <c r="U1673" s="60" t="str">
        <f>작성용!AH1670</f>
        <v>김연수</v>
      </c>
      <c r="V1673" s="55">
        <f>작성용!AA1670</f>
        <v>202503</v>
      </c>
      <c r="W1673" s="57" t="str">
        <f>작성용!AC1670</f>
        <v>[T]기타보험기관[1본부]</v>
      </c>
      <c r="X1673" s="57" t="str">
        <f>작성용!O1670</f>
        <v>투자자산관리팀정훈천</v>
      </c>
      <c r="Y1673" s="57" t="str">
        <f>작성용!P1670</f>
        <v xml:space="preserve">02-721-2483  </v>
      </c>
      <c r="Z1673" s="57" t="str">
        <f>작성용!Q1670</f>
        <v>hcjung20@kyobo.com</v>
      </c>
      <c r="AA1673" s="55" t="str">
        <f>작성용!AJ1670</f>
        <v>-</v>
      </c>
      <c r="AB1673" s="55">
        <f>작성용!AB1670</f>
        <v>0</v>
      </c>
    </row>
    <row r="1674" spans="1:28" s="11" customFormat="1" ht="16.5" hidden="1" customHeight="1" x14ac:dyDescent="0.3">
      <c r="A1674" s="53">
        <f>작성용!AL1671</f>
        <v>1670</v>
      </c>
      <c r="B1674" s="54" t="str">
        <f>작성용!AI1671</f>
        <v>편입자산/변동성송부 : 2025-01-24</v>
      </c>
      <c r="C1674" s="55" t="str">
        <f>작성용!AK1671</f>
        <v>개별종목</v>
      </c>
      <c r="D1674" s="56">
        <f>작성용!T1671</f>
        <v>45702</v>
      </c>
      <c r="E1674" s="57" t="str">
        <f>작성용!B1671</f>
        <v>교보생명(투자자산관리팀)</v>
      </c>
      <c r="F1674" s="57" t="str">
        <f>작성용!C1671</f>
        <v>재평가</v>
      </c>
      <c r="G1674" s="57" t="str">
        <f>작성용!D1671</f>
        <v>한화GLOBALINFRASTRUCTURESTRATEGY전문투자형사모특별자산투자신탁3호</v>
      </c>
      <c r="H1674" s="58" t="str">
        <f>작성용!E1671</f>
        <v>KBP2019030011</v>
      </c>
      <c r="I1674" s="57" t="str">
        <f>작성용!F1671</f>
        <v>B02</v>
      </c>
      <c r="J1674" s="57">
        <f>작성용!G1671</f>
        <v>0</v>
      </c>
      <c r="K1674" s="57" t="str">
        <f>작성용!H1671</f>
        <v>-</v>
      </c>
      <c r="L1674" s="57" t="str">
        <f>작성용!N1671</f>
        <v>분기</v>
      </c>
      <c r="M1674" s="56" t="str">
        <f>작성용!U1671</f>
        <v>2025.03.31</v>
      </c>
      <c r="N1674" s="56" t="str">
        <f>작성용!V1671</f>
        <v>사전등록</v>
      </c>
      <c r="O1674" s="56" t="str">
        <f>작성용!W1671</f>
        <v>사전등록</v>
      </c>
      <c r="P1674" s="56" t="str">
        <f>작성용!X1671</f>
        <v>-</v>
      </c>
      <c r="Q1674" s="57" t="str">
        <f>작성용!AD1671</f>
        <v>대체평가3사업본부</v>
      </c>
      <c r="R1674" s="59">
        <f>작성용!AE1671</f>
        <v>0</v>
      </c>
      <c r="S1674" s="57" t="str">
        <f>작성용!AF1671</f>
        <v>대체평가3사업본부</v>
      </c>
      <c r="T1674" s="60" t="str">
        <f>작성용!AG1671</f>
        <v>김연수</v>
      </c>
      <c r="U1674" s="60" t="str">
        <f>작성용!AH1671</f>
        <v>김연수</v>
      </c>
      <c r="V1674" s="55">
        <f>작성용!AA1671</f>
        <v>202503</v>
      </c>
      <c r="W1674" s="57" t="str">
        <f>작성용!AC1671</f>
        <v>[T]기타보험기관[1본부]</v>
      </c>
      <c r="X1674" s="57" t="str">
        <f>작성용!O1671</f>
        <v>투자자산관리팀정훈천</v>
      </c>
      <c r="Y1674" s="57" t="str">
        <f>작성용!P1671</f>
        <v xml:space="preserve">02-721-2483  </v>
      </c>
      <c r="Z1674" s="57" t="str">
        <f>작성용!Q1671</f>
        <v>hcjung20@kyobo.com</v>
      </c>
      <c r="AA1674" s="55" t="str">
        <f>작성용!AJ1671</f>
        <v>-</v>
      </c>
      <c r="AB1674" s="55">
        <f>작성용!AB1671</f>
        <v>0</v>
      </c>
    </row>
    <row r="1675" spans="1:28" s="11" customFormat="1" ht="16.5" hidden="1" customHeight="1" x14ac:dyDescent="0.3">
      <c r="A1675" s="53">
        <f>작성용!AL1672</f>
        <v>1671</v>
      </c>
      <c r="B1675" s="54" t="str">
        <f>작성용!AI1672</f>
        <v>편입자산/변동성송부 : 2025-01-24</v>
      </c>
      <c r="C1675" s="55" t="str">
        <f>작성용!AK1672</f>
        <v>개별종목</v>
      </c>
      <c r="D1675" s="56">
        <f>작성용!T1672</f>
        <v>45702</v>
      </c>
      <c r="E1675" s="57" t="str">
        <f>작성용!B1672</f>
        <v>교보생명(투자자산관리팀)</v>
      </c>
      <c r="F1675" s="57" t="str">
        <f>작성용!C1672</f>
        <v>재평가</v>
      </c>
      <c r="G1675" s="57" t="str">
        <f>작성용!D1672</f>
        <v>한화윈드솔라전문투자형사모특별자산투자신탁1호(발전시설)</v>
      </c>
      <c r="H1675" s="58" t="str">
        <f>작성용!E1672</f>
        <v>KBP2020060006</v>
      </c>
      <c r="I1675" s="57" t="str">
        <f>작성용!F1672</f>
        <v>B02</v>
      </c>
      <c r="J1675" s="57">
        <f>작성용!G1672</f>
        <v>0</v>
      </c>
      <c r="K1675" s="57" t="str">
        <f>작성용!H1672</f>
        <v>-</v>
      </c>
      <c r="L1675" s="57" t="str">
        <f>작성용!N1672</f>
        <v>분기</v>
      </c>
      <c r="M1675" s="56" t="str">
        <f>작성용!U1672</f>
        <v>2025.03.31</v>
      </c>
      <c r="N1675" s="56" t="str">
        <f>작성용!V1672</f>
        <v>사전등록</v>
      </c>
      <c r="O1675" s="56" t="str">
        <f>작성용!W1672</f>
        <v>사전등록</v>
      </c>
      <c r="P1675" s="56" t="str">
        <f>작성용!X1672</f>
        <v>-</v>
      </c>
      <c r="Q1675" s="57" t="str">
        <f>작성용!AD1672</f>
        <v>대체평가3사업본부</v>
      </c>
      <c r="R1675" s="59">
        <f>작성용!AE1672</f>
        <v>0</v>
      </c>
      <c r="S1675" s="57" t="str">
        <f>작성용!AF1672</f>
        <v>대체평가3사업본부</v>
      </c>
      <c r="T1675" s="60" t="str">
        <f>작성용!AG1672</f>
        <v>김연수</v>
      </c>
      <c r="U1675" s="60" t="str">
        <f>작성용!AH1672</f>
        <v>김연수</v>
      </c>
      <c r="V1675" s="55">
        <f>작성용!AA1672</f>
        <v>202503</v>
      </c>
      <c r="W1675" s="57" t="str">
        <f>작성용!AC1672</f>
        <v>[T]기타보험기관[1본부]</v>
      </c>
      <c r="X1675" s="57" t="str">
        <f>작성용!O1672</f>
        <v>투자자산관리팀정훈천</v>
      </c>
      <c r="Y1675" s="57" t="str">
        <f>작성용!P1672</f>
        <v xml:space="preserve">02-721-2483  </v>
      </c>
      <c r="Z1675" s="57" t="str">
        <f>작성용!Q1672</f>
        <v>hcjung20@kyobo.com</v>
      </c>
      <c r="AA1675" s="55" t="str">
        <f>작성용!AJ1672</f>
        <v>-</v>
      </c>
      <c r="AB1675" s="55">
        <f>작성용!AB1672</f>
        <v>0</v>
      </c>
    </row>
    <row r="1676" spans="1:28" s="11" customFormat="1" ht="16.5" hidden="1" customHeight="1" x14ac:dyDescent="0.3">
      <c r="A1676" s="53">
        <f>작성용!AL1673</f>
        <v>1672</v>
      </c>
      <c r="B1676" s="54" t="str">
        <f>작성용!AI1673</f>
        <v>편입자산/변동성송부 : 2025-01-24</v>
      </c>
      <c r="C1676" s="55" t="str">
        <f>작성용!AK1673</f>
        <v>개별종목</v>
      </c>
      <c r="D1676" s="56">
        <f>작성용!T1673</f>
        <v>45702</v>
      </c>
      <c r="E1676" s="57" t="str">
        <f>작성용!B1673</f>
        <v>교보생명(투자자산관리팀)</v>
      </c>
      <c r="F1676" s="57" t="str">
        <f>작성용!C1673</f>
        <v>재평가</v>
      </c>
      <c r="G1676" s="57" t="str">
        <f>작성용!D1673</f>
        <v>한화GLOBALINFRASTRUCTURESTRATEGY전문투자형사모특별자산투자신탁4호</v>
      </c>
      <c r="H1676" s="58" t="str">
        <f>작성용!E1673</f>
        <v>KBP2020120083</v>
      </c>
      <c r="I1676" s="57" t="str">
        <f>작성용!F1673</f>
        <v>B02</v>
      </c>
      <c r="J1676" s="57">
        <f>작성용!G1673</f>
        <v>0</v>
      </c>
      <c r="K1676" s="57" t="str">
        <f>작성용!H1673</f>
        <v>-</v>
      </c>
      <c r="L1676" s="57" t="str">
        <f>작성용!N1673</f>
        <v>분기</v>
      </c>
      <c r="M1676" s="56" t="str">
        <f>작성용!U1673</f>
        <v>2025.03.31</v>
      </c>
      <c r="N1676" s="56" t="str">
        <f>작성용!V1673</f>
        <v>사전등록</v>
      </c>
      <c r="O1676" s="56" t="str">
        <f>작성용!W1673</f>
        <v>사전등록</v>
      </c>
      <c r="P1676" s="56" t="str">
        <f>작성용!X1673</f>
        <v>-</v>
      </c>
      <c r="Q1676" s="57" t="str">
        <f>작성용!AD1673</f>
        <v>대체평가3사업본부</v>
      </c>
      <c r="R1676" s="59">
        <f>작성용!AE1673</f>
        <v>0</v>
      </c>
      <c r="S1676" s="57" t="str">
        <f>작성용!AF1673</f>
        <v>대체평가3사업본부</v>
      </c>
      <c r="T1676" s="60" t="str">
        <f>작성용!AG1673</f>
        <v>김연수</v>
      </c>
      <c r="U1676" s="60" t="str">
        <f>작성용!AH1673</f>
        <v>김연수</v>
      </c>
      <c r="V1676" s="55">
        <f>작성용!AA1673</f>
        <v>202503</v>
      </c>
      <c r="W1676" s="57" t="str">
        <f>작성용!AC1673</f>
        <v>[T]기타보험기관[1본부]</v>
      </c>
      <c r="X1676" s="57" t="str">
        <f>작성용!O1673</f>
        <v>투자자산관리팀정훈천</v>
      </c>
      <c r="Y1676" s="57" t="str">
        <f>작성용!P1673</f>
        <v xml:space="preserve">02-721-2483  </v>
      </c>
      <c r="Z1676" s="57" t="str">
        <f>작성용!Q1673</f>
        <v>hcjung20@kyobo.com</v>
      </c>
      <c r="AA1676" s="55" t="str">
        <f>작성용!AJ1673</f>
        <v>-</v>
      </c>
      <c r="AB1676" s="55">
        <f>작성용!AB1673</f>
        <v>0</v>
      </c>
    </row>
    <row r="1677" spans="1:28" s="11" customFormat="1" ht="16.5" hidden="1" customHeight="1" x14ac:dyDescent="0.3">
      <c r="A1677" s="53">
        <f>작성용!AL1674</f>
        <v>1673</v>
      </c>
      <c r="B1677" s="54" t="str">
        <f>작성용!AI1674</f>
        <v>편입자산/변동성송부 : 2025-01-24</v>
      </c>
      <c r="C1677" s="55" t="str">
        <f>작성용!AK1674</f>
        <v>개별종목</v>
      </c>
      <c r="D1677" s="56">
        <f>작성용!T1674</f>
        <v>45702</v>
      </c>
      <c r="E1677" s="57" t="str">
        <f>작성용!B1674</f>
        <v>교보생명(투자자산관리팀)</v>
      </c>
      <c r="F1677" s="57" t="str">
        <f>작성용!C1674</f>
        <v>재평가</v>
      </c>
      <c r="G1677" s="57" t="str">
        <f>작성용!D1674</f>
        <v>KB이천오산고속도로전문투자형사모특별자산투자신탁</v>
      </c>
      <c r="H1677" s="58" t="str">
        <f>작성용!E1674</f>
        <v>KBP2017120018</v>
      </c>
      <c r="I1677" s="57" t="str">
        <f>작성용!F1674</f>
        <v>B02</v>
      </c>
      <c r="J1677" s="57">
        <f>작성용!G1674</f>
        <v>0</v>
      </c>
      <c r="K1677" s="57" t="str">
        <f>작성용!H1674</f>
        <v>-</v>
      </c>
      <c r="L1677" s="57" t="str">
        <f>작성용!N1674</f>
        <v>분기</v>
      </c>
      <c r="M1677" s="56" t="str">
        <f>작성용!U1674</f>
        <v>2025.03.31</v>
      </c>
      <c r="N1677" s="56" t="str">
        <f>작성용!V1674</f>
        <v>사전등록</v>
      </c>
      <c r="O1677" s="56" t="str">
        <f>작성용!W1674</f>
        <v>사전등록</v>
      </c>
      <c r="P1677" s="56" t="str">
        <f>작성용!X1674</f>
        <v>-</v>
      </c>
      <c r="Q1677" s="57" t="str">
        <f>작성용!AD1674</f>
        <v>대체평가3사업본부</v>
      </c>
      <c r="R1677" s="59">
        <f>작성용!AE1674</f>
        <v>0</v>
      </c>
      <c r="S1677" s="57" t="str">
        <f>작성용!AF1674</f>
        <v>대체평가3사업본부</v>
      </c>
      <c r="T1677" s="60" t="str">
        <f>작성용!AG1674</f>
        <v>김연수</v>
      </c>
      <c r="U1677" s="60" t="str">
        <f>작성용!AH1674</f>
        <v>김연수</v>
      </c>
      <c r="V1677" s="55">
        <f>작성용!AA1674</f>
        <v>202503</v>
      </c>
      <c r="W1677" s="57" t="str">
        <f>작성용!AC1674</f>
        <v>[T]기타보험기관[1본부]</v>
      </c>
      <c r="X1677" s="57" t="str">
        <f>작성용!O1674</f>
        <v>투자자산관리팀정훈천</v>
      </c>
      <c r="Y1677" s="57" t="str">
        <f>작성용!P1674</f>
        <v xml:space="preserve">02-721-2483  </v>
      </c>
      <c r="Z1677" s="57" t="str">
        <f>작성용!Q1674</f>
        <v>hcjung20@kyobo.com</v>
      </c>
      <c r="AA1677" s="55" t="str">
        <f>작성용!AJ1674</f>
        <v>-</v>
      </c>
      <c r="AB1677" s="55">
        <f>작성용!AB1674</f>
        <v>0</v>
      </c>
    </row>
    <row r="1678" spans="1:28" s="11" customFormat="1" ht="16.5" hidden="1" customHeight="1" x14ac:dyDescent="0.3">
      <c r="A1678" s="53">
        <f>작성용!AL1675</f>
        <v>1674</v>
      </c>
      <c r="B1678" s="54" t="str">
        <f>작성용!AI1675</f>
        <v>편입자산/변동성송부 : 2025-01-24</v>
      </c>
      <c r="C1678" s="55" t="str">
        <f>작성용!AK1675</f>
        <v>개별종목</v>
      </c>
      <c r="D1678" s="56">
        <f>작성용!T1675</f>
        <v>45702</v>
      </c>
      <c r="E1678" s="57" t="str">
        <f>작성용!B1675</f>
        <v>교보생명(투자자산관리팀)</v>
      </c>
      <c r="F1678" s="57" t="str">
        <f>작성용!C1675</f>
        <v>재평가</v>
      </c>
      <c r="G1678" s="57" t="str">
        <f>작성용!D1675</f>
        <v>KB칠레태양광전문투자형사모특별자산투자신탁</v>
      </c>
      <c r="H1678" s="58" t="str">
        <f>작성용!E1675</f>
        <v>KBP2018120213</v>
      </c>
      <c r="I1678" s="57" t="str">
        <f>작성용!F1675</f>
        <v>B02</v>
      </c>
      <c r="J1678" s="57">
        <f>작성용!G1675</f>
        <v>0</v>
      </c>
      <c r="K1678" s="57" t="str">
        <f>작성용!H1675</f>
        <v>-</v>
      </c>
      <c r="L1678" s="57" t="str">
        <f>작성용!N1675</f>
        <v>분기</v>
      </c>
      <c r="M1678" s="56" t="str">
        <f>작성용!U1675</f>
        <v>2025.03.31</v>
      </c>
      <c r="N1678" s="56" t="str">
        <f>작성용!V1675</f>
        <v>사전등록</v>
      </c>
      <c r="O1678" s="56" t="str">
        <f>작성용!W1675</f>
        <v>사전등록</v>
      </c>
      <c r="P1678" s="56" t="str">
        <f>작성용!X1675</f>
        <v>-</v>
      </c>
      <c r="Q1678" s="57" t="str">
        <f>작성용!AD1675</f>
        <v>대체평가3사업본부</v>
      </c>
      <c r="R1678" s="59">
        <f>작성용!AE1675</f>
        <v>0</v>
      </c>
      <c r="S1678" s="57" t="str">
        <f>작성용!AF1675</f>
        <v>대체평가3사업본부</v>
      </c>
      <c r="T1678" s="60" t="str">
        <f>작성용!AG1675</f>
        <v>김연수</v>
      </c>
      <c r="U1678" s="60" t="str">
        <f>작성용!AH1675</f>
        <v>김연수</v>
      </c>
      <c r="V1678" s="55">
        <f>작성용!AA1675</f>
        <v>202503</v>
      </c>
      <c r="W1678" s="57" t="str">
        <f>작성용!AC1675</f>
        <v>[T]기타보험기관[1본부]</v>
      </c>
      <c r="X1678" s="57" t="str">
        <f>작성용!O1675</f>
        <v>투자자산관리팀정훈천</v>
      </c>
      <c r="Y1678" s="57" t="str">
        <f>작성용!P1675</f>
        <v xml:space="preserve">02-721-2483  </v>
      </c>
      <c r="Z1678" s="57" t="str">
        <f>작성용!Q1675</f>
        <v>hcjung20@kyobo.com</v>
      </c>
      <c r="AA1678" s="55" t="str">
        <f>작성용!AJ1675</f>
        <v>-</v>
      </c>
      <c r="AB1678" s="55">
        <f>작성용!AB1675</f>
        <v>0</v>
      </c>
    </row>
    <row r="1679" spans="1:28" s="11" customFormat="1" ht="16.5" hidden="1" customHeight="1" x14ac:dyDescent="0.3">
      <c r="A1679" s="53">
        <f>작성용!AL1676</f>
        <v>1675</v>
      </c>
      <c r="B1679" s="54" t="str">
        <f>작성용!AI1676</f>
        <v>편입자산/변동성송부 : 2025-01-24</v>
      </c>
      <c r="C1679" s="55" t="str">
        <f>작성용!AK1676</f>
        <v>개별종목</v>
      </c>
      <c r="D1679" s="56">
        <f>작성용!T1676</f>
        <v>45702</v>
      </c>
      <c r="E1679" s="57" t="str">
        <f>작성용!B1676</f>
        <v>교보생명(투자자산관리팀)</v>
      </c>
      <c r="F1679" s="57" t="str">
        <f>작성용!C1676</f>
        <v>재평가</v>
      </c>
      <c r="G1679" s="57" t="str">
        <f>작성용!D1676</f>
        <v>KB칠레SOLARENERGY전문투자형사모특별자산투자신탁</v>
      </c>
      <c r="H1679" s="58" t="str">
        <f>작성용!E1676</f>
        <v>KBP2018120212</v>
      </c>
      <c r="I1679" s="57" t="str">
        <f>작성용!F1676</f>
        <v>B02</v>
      </c>
      <c r="J1679" s="57">
        <f>작성용!G1676</f>
        <v>0</v>
      </c>
      <c r="K1679" s="57" t="str">
        <f>작성용!H1676</f>
        <v>-</v>
      </c>
      <c r="L1679" s="57" t="str">
        <f>작성용!N1676</f>
        <v>분기</v>
      </c>
      <c r="M1679" s="56" t="str">
        <f>작성용!U1676</f>
        <v>2025.03.31</v>
      </c>
      <c r="N1679" s="56" t="str">
        <f>작성용!V1676</f>
        <v>사전등록</v>
      </c>
      <c r="O1679" s="56" t="str">
        <f>작성용!W1676</f>
        <v>사전등록</v>
      </c>
      <c r="P1679" s="56" t="str">
        <f>작성용!X1676</f>
        <v>-</v>
      </c>
      <c r="Q1679" s="57" t="str">
        <f>작성용!AD1676</f>
        <v>대체평가3사업본부</v>
      </c>
      <c r="R1679" s="59">
        <f>작성용!AE1676</f>
        <v>0</v>
      </c>
      <c r="S1679" s="57" t="str">
        <f>작성용!AF1676</f>
        <v>대체평가3사업본부</v>
      </c>
      <c r="T1679" s="60" t="str">
        <f>작성용!AG1676</f>
        <v>김연수</v>
      </c>
      <c r="U1679" s="60" t="str">
        <f>작성용!AH1676</f>
        <v>김연수</v>
      </c>
      <c r="V1679" s="55">
        <f>작성용!AA1676</f>
        <v>202503</v>
      </c>
      <c r="W1679" s="57" t="str">
        <f>작성용!AC1676</f>
        <v>[T]기타보험기관[1본부]</v>
      </c>
      <c r="X1679" s="57" t="str">
        <f>작성용!O1676</f>
        <v>투자자산관리팀정훈천</v>
      </c>
      <c r="Y1679" s="57" t="str">
        <f>작성용!P1676</f>
        <v xml:space="preserve">02-721-2483  </v>
      </c>
      <c r="Z1679" s="57" t="str">
        <f>작성용!Q1676</f>
        <v>hcjung20@kyobo.com</v>
      </c>
      <c r="AA1679" s="55" t="str">
        <f>작성용!AJ1676</f>
        <v>-</v>
      </c>
      <c r="AB1679" s="55">
        <f>작성용!AB1676</f>
        <v>0</v>
      </c>
    </row>
    <row r="1680" spans="1:28" s="11" customFormat="1" ht="16.5" hidden="1" customHeight="1" x14ac:dyDescent="0.3">
      <c r="A1680" s="53">
        <f>작성용!AL1677</f>
        <v>1676</v>
      </c>
      <c r="B1680" s="54" t="str">
        <f>작성용!AI1677</f>
        <v>편입자산/변동성송부 : 2025-01-24</v>
      </c>
      <c r="C1680" s="55" t="str">
        <f>작성용!AK1677</f>
        <v>개별종목</v>
      </c>
      <c r="D1680" s="56">
        <f>작성용!T1677</f>
        <v>45702</v>
      </c>
      <c r="E1680" s="57" t="str">
        <f>작성용!B1677</f>
        <v>교보생명(투자자산관리팀)</v>
      </c>
      <c r="F1680" s="57" t="str">
        <f>작성용!C1677</f>
        <v>재평가</v>
      </c>
      <c r="G1680" s="57" t="str">
        <f>작성용!D1677</f>
        <v>KB광명서울고속도로전문투자형사모특별자산투자신탁</v>
      </c>
      <c r="H1680" s="58" t="str">
        <f>작성용!E1677</f>
        <v>KBP2019090155</v>
      </c>
      <c r="I1680" s="57" t="str">
        <f>작성용!F1677</f>
        <v>B02</v>
      </c>
      <c r="J1680" s="57">
        <f>작성용!G1677</f>
        <v>0</v>
      </c>
      <c r="K1680" s="57" t="str">
        <f>작성용!H1677</f>
        <v>-</v>
      </c>
      <c r="L1680" s="57" t="str">
        <f>작성용!N1677</f>
        <v>분기</v>
      </c>
      <c r="M1680" s="56" t="str">
        <f>작성용!U1677</f>
        <v>2025.03.31</v>
      </c>
      <c r="N1680" s="56" t="str">
        <f>작성용!V1677</f>
        <v>사전등록</v>
      </c>
      <c r="O1680" s="56" t="str">
        <f>작성용!W1677</f>
        <v>사전등록</v>
      </c>
      <c r="P1680" s="56" t="str">
        <f>작성용!X1677</f>
        <v>-</v>
      </c>
      <c r="Q1680" s="57" t="str">
        <f>작성용!AD1677</f>
        <v>대체평가3사업본부</v>
      </c>
      <c r="R1680" s="59">
        <f>작성용!AE1677</f>
        <v>0</v>
      </c>
      <c r="S1680" s="57" t="str">
        <f>작성용!AF1677</f>
        <v>대체평가3사업본부</v>
      </c>
      <c r="T1680" s="60" t="str">
        <f>작성용!AG1677</f>
        <v>김연수</v>
      </c>
      <c r="U1680" s="60" t="str">
        <f>작성용!AH1677</f>
        <v>김연수</v>
      </c>
      <c r="V1680" s="55">
        <f>작성용!AA1677</f>
        <v>202503</v>
      </c>
      <c r="W1680" s="57" t="str">
        <f>작성용!AC1677</f>
        <v>[T]기타보험기관[1본부]</v>
      </c>
      <c r="X1680" s="57" t="str">
        <f>작성용!O1677</f>
        <v>투자자산관리팀정훈천</v>
      </c>
      <c r="Y1680" s="57" t="str">
        <f>작성용!P1677</f>
        <v xml:space="preserve">02-721-2483  </v>
      </c>
      <c r="Z1680" s="57" t="str">
        <f>작성용!Q1677</f>
        <v>hcjung20@kyobo.com</v>
      </c>
      <c r="AA1680" s="55" t="str">
        <f>작성용!AJ1677</f>
        <v>-</v>
      </c>
      <c r="AB1680" s="55">
        <f>작성용!AB1677</f>
        <v>0</v>
      </c>
    </row>
    <row r="1681" spans="1:28" s="11" customFormat="1" ht="16.5" hidden="1" customHeight="1" x14ac:dyDescent="0.3">
      <c r="A1681" s="53">
        <f>작성용!AL1678</f>
        <v>1677</v>
      </c>
      <c r="B1681" s="54" t="str">
        <f>작성용!AI1678</f>
        <v>편입자산/변동성송부 : 2025-01-24</v>
      </c>
      <c r="C1681" s="55" t="str">
        <f>작성용!AK1678</f>
        <v>개별종목</v>
      </c>
      <c r="D1681" s="56">
        <f>작성용!T1678</f>
        <v>45702</v>
      </c>
      <c r="E1681" s="57" t="str">
        <f>작성용!B1678</f>
        <v>교보생명(투자자산관리팀)</v>
      </c>
      <c r="F1681" s="57" t="str">
        <f>작성용!C1678</f>
        <v>재평가</v>
      </c>
      <c r="G1681" s="57" t="str">
        <f>작성용!D1678</f>
        <v>KB북미MCF선순위전문투자형사모특별자산투자신탁제2호</v>
      </c>
      <c r="H1681" s="58" t="str">
        <f>작성용!E1678</f>
        <v>KBP2019120318</v>
      </c>
      <c r="I1681" s="57" t="str">
        <f>작성용!F1678</f>
        <v>B02</v>
      </c>
      <c r="J1681" s="57">
        <f>작성용!G1678</f>
        <v>0</v>
      </c>
      <c r="K1681" s="57" t="str">
        <f>작성용!H1678</f>
        <v>-</v>
      </c>
      <c r="L1681" s="57" t="str">
        <f>작성용!N1678</f>
        <v>분기</v>
      </c>
      <c r="M1681" s="56" t="str">
        <f>작성용!U1678</f>
        <v>2025.03.31</v>
      </c>
      <c r="N1681" s="56" t="str">
        <f>작성용!V1678</f>
        <v>사전등록</v>
      </c>
      <c r="O1681" s="56" t="str">
        <f>작성용!W1678</f>
        <v>사전등록</v>
      </c>
      <c r="P1681" s="56" t="str">
        <f>작성용!X1678</f>
        <v>-</v>
      </c>
      <c r="Q1681" s="57" t="str">
        <f>작성용!AD1678</f>
        <v>대체평가3사업본부</v>
      </c>
      <c r="R1681" s="59">
        <f>작성용!AE1678</f>
        <v>0</v>
      </c>
      <c r="S1681" s="57" t="str">
        <f>작성용!AF1678</f>
        <v>대체평가3사업본부</v>
      </c>
      <c r="T1681" s="60" t="str">
        <f>작성용!AG1678</f>
        <v>김연수</v>
      </c>
      <c r="U1681" s="60" t="str">
        <f>작성용!AH1678</f>
        <v>김연수</v>
      </c>
      <c r="V1681" s="55">
        <f>작성용!AA1678</f>
        <v>202503</v>
      </c>
      <c r="W1681" s="57" t="str">
        <f>작성용!AC1678</f>
        <v>[T]기타보험기관[1본부]</v>
      </c>
      <c r="X1681" s="57" t="str">
        <f>작성용!O1678</f>
        <v>투자자산관리팀정훈천</v>
      </c>
      <c r="Y1681" s="57" t="str">
        <f>작성용!P1678</f>
        <v xml:space="preserve">02-721-2483  </v>
      </c>
      <c r="Z1681" s="57" t="str">
        <f>작성용!Q1678</f>
        <v>hcjung20@kyobo.com</v>
      </c>
      <c r="AA1681" s="55" t="str">
        <f>작성용!AJ1678</f>
        <v>-</v>
      </c>
      <c r="AB1681" s="55">
        <f>작성용!AB1678</f>
        <v>0</v>
      </c>
    </row>
    <row r="1682" spans="1:28" s="11" customFormat="1" ht="16.5" hidden="1" customHeight="1" x14ac:dyDescent="0.3">
      <c r="A1682" s="53">
        <f>작성용!AL1679</f>
        <v>1678</v>
      </c>
      <c r="B1682" s="54" t="str">
        <f>작성용!AI1679</f>
        <v>편입자산/변동성송부 : 2025-01-24</v>
      </c>
      <c r="C1682" s="55" t="str">
        <f>작성용!AK1679</f>
        <v>개별종목</v>
      </c>
      <c r="D1682" s="56">
        <f>작성용!T1679</f>
        <v>45702</v>
      </c>
      <c r="E1682" s="57" t="str">
        <f>작성용!B1679</f>
        <v>교보생명(투자자산관리팀)</v>
      </c>
      <c r="F1682" s="57" t="str">
        <f>작성용!C1679</f>
        <v>재평가</v>
      </c>
      <c r="G1682" s="57" t="str">
        <f>작성용!D1679</f>
        <v>KB생활인프라BTL전문투자형사모특별자산투자신탁</v>
      </c>
      <c r="H1682" s="58" t="str">
        <f>작성용!E1679</f>
        <v>KBP2019030021</v>
      </c>
      <c r="I1682" s="57" t="str">
        <f>작성용!F1679</f>
        <v>B02</v>
      </c>
      <c r="J1682" s="57">
        <f>작성용!G1679</f>
        <v>0</v>
      </c>
      <c r="K1682" s="57" t="str">
        <f>작성용!H1679</f>
        <v>-</v>
      </c>
      <c r="L1682" s="57" t="str">
        <f>작성용!N1679</f>
        <v>분기</v>
      </c>
      <c r="M1682" s="56" t="str">
        <f>작성용!U1679</f>
        <v>2025.03.31</v>
      </c>
      <c r="N1682" s="56" t="str">
        <f>작성용!V1679</f>
        <v>사전등록</v>
      </c>
      <c r="O1682" s="56" t="str">
        <f>작성용!W1679</f>
        <v>사전등록</v>
      </c>
      <c r="P1682" s="56" t="str">
        <f>작성용!X1679</f>
        <v>-</v>
      </c>
      <c r="Q1682" s="57" t="str">
        <f>작성용!AD1679</f>
        <v>대체평가3사업본부</v>
      </c>
      <c r="R1682" s="59">
        <f>작성용!AE1679</f>
        <v>0</v>
      </c>
      <c r="S1682" s="57" t="str">
        <f>작성용!AF1679</f>
        <v>대체평가3사업본부</v>
      </c>
      <c r="T1682" s="60" t="str">
        <f>작성용!AG1679</f>
        <v>김연수</v>
      </c>
      <c r="U1682" s="60" t="str">
        <f>작성용!AH1679</f>
        <v>김연수</v>
      </c>
      <c r="V1682" s="55">
        <f>작성용!AA1679</f>
        <v>202503</v>
      </c>
      <c r="W1682" s="57" t="str">
        <f>작성용!AC1679</f>
        <v>[T]기타보험기관[1본부]</v>
      </c>
      <c r="X1682" s="57" t="str">
        <f>작성용!O1679</f>
        <v>투자자산관리팀정훈천</v>
      </c>
      <c r="Y1682" s="57" t="str">
        <f>작성용!P1679</f>
        <v xml:space="preserve">02-721-2483  </v>
      </c>
      <c r="Z1682" s="57" t="str">
        <f>작성용!Q1679</f>
        <v>hcjung20@kyobo.com</v>
      </c>
      <c r="AA1682" s="55" t="str">
        <f>작성용!AJ1679</f>
        <v>-</v>
      </c>
      <c r="AB1682" s="55">
        <f>작성용!AB1679</f>
        <v>0</v>
      </c>
    </row>
    <row r="1683" spans="1:28" s="11" customFormat="1" ht="16.5" hidden="1" customHeight="1" x14ac:dyDescent="0.3">
      <c r="A1683" s="53">
        <f>작성용!AL1680</f>
        <v>1679</v>
      </c>
      <c r="B1683" s="54" t="str">
        <f>작성용!AI1680</f>
        <v>편입자산/변동성송부 : 2025-01-24</v>
      </c>
      <c r="C1683" s="55" t="str">
        <f>작성용!AK1680</f>
        <v>개별종목</v>
      </c>
      <c r="D1683" s="56">
        <f>작성용!T1680</f>
        <v>45702</v>
      </c>
      <c r="E1683" s="57" t="str">
        <f>작성용!B1680</f>
        <v>교보생명(투자자산관리팀)</v>
      </c>
      <c r="F1683" s="57" t="str">
        <f>작성용!C1680</f>
        <v>재평가</v>
      </c>
      <c r="G1683" s="57" t="str">
        <f>작성용!D1680</f>
        <v>KB자은풍력발전전문투자형사모특별자산투자신탁</v>
      </c>
      <c r="H1683" s="58" t="str">
        <f>작성용!E1680</f>
        <v>KBP2019060037</v>
      </c>
      <c r="I1683" s="57" t="str">
        <f>작성용!F1680</f>
        <v>B02</v>
      </c>
      <c r="J1683" s="57">
        <f>작성용!G1680</f>
        <v>0</v>
      </c>
      <c r="K1683" s="57" t="str">
        <f>작성용!H1680</f>
        <v>-</v>
      </c>
      <c r="L1683" s="57" t="str">
        <f>작성용!N1680</f>
        <v>분기</v>
      </c>
      <c r="M1683" s="56" t="str">
        <f>작성용!U1680</f>
        <v>2025.03.31</v>
      </c>
      <c r="N1683" s="56" t="str">
        <f>작성용!V1680</f>
        <v>사전등록</v>
      </c>
      <c r="O1683" s="56" t="str">
        <f>작성용!W1680</f>
        <v>사전등록</v>
      </c>
      <c r="P1683" s="56" t="str">
        <f>작성용!X1680</f>
        <v>-</v>
      </c>
      <c r="Q1683" s="57" t="str">
        <f>작성용!AD1680</f>
        <v>대체평가3사업본부</v>
      </c>
      <c r="R1683" s="59">
        <f>작성용!AE1680</f>
        <v>0</v>
      </c>
      <c r="S1683" s="57" t="str">
        <f>작성용!AF1680</f>
        <v>대체평가3사업본부</v>
      </c>
      <c r="T1683" s="60" t="str">
        <f>작성용!AG1680</f>
        <v>김연수</v>
      </c>
      <c r="U1683" s="60" t="str">
        <f>작성용!AH1680</f>
        <v>김연수</v>
      </c>
      <c r="V1683" s="55">
        <f>작성용!AA1680</f>
        <v>202503</v>
      </c>
      <c r="W1683" s="57" t="str">
        <f>작성용!AC1680</f>
        <v>[T]기타보험기관[1본부]</v>
      </c>
      <c r="X1683" s="57" t="str">
        <f>작성용!O1680</f>
        <v>투자자산관리팀정훈천</v>
      </c>
      <c r="Y1683" s="57" t="str">
        <f>작성용!P1680</f>
        <v xml:space="preserve">02-721-2483  </v>
      </c>
      <c r="Z1683" s="57" t="str">
        <f>작성용!Q1680</f>
        <v>hcjung20@kyobo.com</v>
      </c>
      <c r="AA1683" s="55" t="str">
        <f>작성용!AJ1680</f>
        <v>-</v>
      </c>
      <c r="AB1683" s="55">
        <f>작성용!AB1680</f>
        <v>0</v>
      </c>
    </row>
    <row r="1684" spans="1:28" s="11" customFormat="1" ht="16.5" hidden="1" customHeight="1" x14ac:dyDescent="0.3">
      <c r="A1684" s="53">
        <f>작성용!AL1681</f>
        <v>1680</v>
      </c>
      <c r="B1684" s="54" t="str">
        <f>작성용!AI1681</f>
        <v>편입자산/변동성송부 : 2025-01-24</v>
      </c>
      <c r="C1684" s="55" t="str">
        <f>작성용!AK1681</f>
        <v>개별종목</v>
      </c>
      <c r="D1684" s="56">
        <f>작성용!T1681</f>
        <v>45702</v>
      </c>
      <c r="E1684" s="57" t="str">
        <f>작성용!B1681</f>
        <v>교보생명(투자자산관리팀)</v>
      </c>
      <c r="F1684" s="57" t="str">
        <f>작성용!C1681</f>
        <v>재평가</v>
      </c>
      <c r="G1684" s="57" t="str">
        <f>작성용!D1681</f>
        <v>KB선순위인수금융사모특별자산투자신탁제3호</v>
      </c>
      <c r="H1684" s="58" t="str">
        <f>작성용!E1681</f>
        <v>KBP2019120132</v>
      </c>
      <c r="I1684" s="57" t="str">
        <f>작성용!F1681</f>
        <v>B02</v>
      </c>
      <c r="J1684" s="57">
        <f>작성용!G1681</f>
        <v>0</v>
      </c>
      <c r="K1684" s="57" t="str">
        <f>작성용!H1681</f>
        <v>-</v>
      </c>
      <c r="L1684" s="57" t="str">
        <f>작성용!N1681</f>
        <v>분기</v>
      </c>
      <c r="M1684" s="56" t="str">
        <f>작성용!U1681</f>
        <v>2025.03.31</v>
      </c>
      <c r="N1684" s="56" t="str">
        <f>작성용!V1681</f>
        <v>사전등록</v>
      </c>
      <c r="O1684" s="56" t="str">
        <f>작성용!W1681</f>
        <v>사전등록</v>
      </c>
      <c r="P1684" s="56" t="str">
        <f>작성용!X1681</f>
        <v>-</v>
      </c>
      <c r="Q1684" s="57" t="str">
        <f>작성용!AD1681</f>
        <v>대체평가3사업본부</v>
      </c>
      <c r="R1684" s="59">
        <f>작성용!AE1681</f>
        <v>0</v>
      </c>
      <c r="S1684" s="57" t="str">
        <f>작성용!AF1681</f>
        <v>대체평가3사업본부</v>
      </c>
      <c r="T1684" s="60" t="str">
        <f>작성용!AG1681</f>
        <v>김연수</v>
      </c>
      <c r="U1684" s="60" t="str">
        <f>작성용!AH1681</f>
        <v>김연수</v>
      </c>
      <c r="V1684" s="55">
        <f>작성용!AA1681</f>
        <v>202503</v>
      </c>
      <c r="W1684" s="57" t="str">
        <f>작성용!AC1681</f>
        <v>[T]기타보험기관[1본부]</v>
      </c>
      <c r="X1684" s="57" t="str">
        <f>작성용!O1681</f>
        <v>투자자산관리팀정훈천</v>
      </c>
      <c r="Y1684" s="57" t="str">
        <f>작성용!P1681</f>
        <v xml:space="preserve">02-721-2483  </v>
      </c>
      <c r="Z1684" s="57" t="str">
        <f>작성용!Q1681</f>
        <v>hcjung20@kyobo.com</v>
      </c>
      <c r="AA1684" s="55" t="str">
        <f>작성용!AJ1681</f>
        <v>-</v>
      </c>
      <c r="AB1684" s="55">
        <f>작성용!AB1681</f>
        <v>0</v>
      </c>
    </row>
    <row r="1685" spans="1:28" s="11" customFormat="1" ht="16.5" hidden="1" customHeight="1" x14ac:dyDescent="0.3">
      <c r="A1685" s="53">
        <f>작성용!AL1682</f>
        <v>1681</v>
      </c>
      <c r="B1685" s="54" t="str">
        <f>작성용!AI1682</f>
        <v>편입자산/변동성송부 : 2025-01-24</v>
      </c>
      <c r="C1685" s="55" t="str">
        <f>작성용!AK1682</f>
        <v>개별종목</v>
      </c>
      <c r="D1685" s="56">
        <f>작성용!T1682</f>
        <v>45702</v>
      </c>
      <c r="E1685" s="57" t="str">
        <f>작성용!B1682</f>
        <v>교보생명(투자자산관리팀)</v>
      </c>
      <c r="F1685" s="57" t="str">
        <f>작성용!C1682</f>
        <v>재평가</v>
      </c>
      <c r="G1685" s="57" t="str">
        <f>작성용!D1682</f>
        <v>KBRIVERROCK유럽PDF전문투자형사모투자신탁제1호</v>
      </c>
      <c r="H1685" s="58" t="str">
        <f>작성용!E1682</f>
        <v>KBP2019120177</v>
      </c>
      <c r="I1685" s="57" t="str">
        <f>작성용!F1682</f>
        <v>B02</v>
      </c>
      <c r="J1685" s="57">
        <f>작성용!G1682</f>
        <v>0</v>
      </c>
      <c r="K1685" s="57" t="str">
        <f>작성용!H1682</f>
        <v>-</v>
      </c>
      <c r="L1685" s="57" t="str">
        <f>작성용!N1682</f>
        <v>분기</v>
      </c>
      <c r="M1685" s="56" t="str">
        <f>작성용!U1682</f>
        <v>2025.03.31</v>
      </c>
      <c r="N1685" s="56" t="str">
        <f>작성용!V1682</f>
        <v>사전등록</v>
      </c>
      <c r="O1685" s="56" t="str">
        <f>작성용!W1682</f>
        <v>사전등록</v>
      </c>
      <c r="P1685" s="56" t="str">
        <f>작성용!X1682</f>
        <v>-</v>
      </c>
      <c r="Q1685" s="57" t="str">
        <f>작성용!AD1682</f>
        <v>대체평가3사업본부</v>
      </c>
      <c r="R1685" s="59">
        <f>작성용!AE1682</f>
        <v>0</v>
      </c>
      <c r="S1685" s="57" t="str">
        <f>작성용!AF1682</f>
        <v>대체평가3사업본부</v>
      </c>
      <c r="T1685" s="60" t="str">
        <f>작성용!AG1682</f>
        <v>김연수</v>
      </c>
      <c r="U1685" s="60" t="str">
        <f>작성용!AH1682</f>
        <v>김연수</v>
      </c>
      <c r="V1685" s="55">
        <f>작성용!AA1682</f>
        <v>202503</v>
      </c>
      <c r="W1685" s="57" t="str">
        <f>작성용!AC1682</f>
        <v>[T]기타보험기관[1본부]</v>
      </c>
      <c r="X1685" s="57" t="str">
        <f>작성용!O1682</f>
        <v>투자자산관리팀정훈천</v>
      </c>
      <c r="Y1685" s="57" t="str">
        <f>작성용!P1682</f>
        <v xml:space="preserve">02-721-2483  </v>
      </c>
      <c r="Z1685" s="57" t="str">
        <f>작성용!Q1682</f>
        <v>hcjung20@kyobo.com</v>
      </c>
      <c r="AA1685" s="55" t="str">
        <f>작성용!AJ1682</f>
        <v>-</v>
      </c>
      <c r="AB1685" s="55">
        <f>작성용!AB1682</f>
        <v>0</v>
      </c>
    </row>
    <row r="1686" spans="1:28" s="11" customFormat="1" ht="16.5" hidden="1" customHeight="1" x14ac:dyDescent="0.3">
      <c r="A1686" s="53">
        <f>작성용!AL1683</f>
        <v>1682</v>
      </c>
      <c r="B1686" s="54" t="str">
        <f>작성용!AI1683</f>
        <v>편입자산/변동성송부 : 2025-01-24</v>
      </c>
      <c r="C1686" s="55" t="str">
        <f>작성용!AK1683</f>
        <v>개별종목</v>
      </c>
      <c r="D1686" s="56">
        <f>작성용!T1683</f>
        <v>45702</v>
      </c>
      <c r="E1686" s="57" t="str">
        <f>작성용!B1683</f>
        <v>교보생명(투자자산관리팀)</v>
      </c>
      <c r="F1686" s="57" t="str">
        <f>작성용!C1683</f>
        <v>재평가</v>
      </c>
      <c r="G1686" s="57" t="str">
        <f>작성용!D1683</f>
        <v>KB_CVC북미전문투자형사모투자신탁제1호</v>
      </c>
      <c r="H1686" s="58" t="str">
        <f>작성용!E1683</f>
        <v>KBP2020030001</v>
      </c>
      <c r="I1686" s="57" t="str">
        <f>작성용!F1683</f>
        <v>B02</v>
      </c>
      <c r="J1686" s="57">
        <f>작성용!G1683</f>
        <v>0</v>
      </c>
      <c r="K1686" s="57" t="str">
        <f>작성용!H1683</f>
        <v>-</v>
      </c>
      <c r="L1686" s="57" t="str">
        <f>작성용!N1683</f>
        <v>분기</v>
      </c>
      <c r="M1686" s="56" t="str">
        <f>작성용!U1683</f>
        <v>2025.03.31</v>
      </c>
      <c r="N1686" s="56" t="str">
        <f>작성용!V1683</f>
        <v>사전등록</v>
      </c>
      <c r="O1686" s="56" t="str">
        <f>작성용!W1683</f>
        <v>사전등록</v>
      </c>
      <c r="P1686" s="56" t="str">
        <f>작성용!X1683</f>
        <v>-</v>
      </c>
      <c r="Q1686" s="57" t="str">
        <f>작성용!AD1683</f>
        <v>대체평가3사업본부</v>
      </c>
      <c r="R1686" s="59">
        <f>작성용!AE1683</f>
        <v>0</v>
      </c>
      <c r="S1686" s="57" t="str">
        <f>작성용!AF1683</f>
        <v>대체평가3사업본부</v>
      </c>
      <c r="T1686" s="60" t="str">
        <f>작성용!AG1683</f>
        <v>김연수</v>
      </c>
      <c r="U1686" s="60" t="str">
        <f>작성용!AH1683</f>
        <v>김연수</v>
      </c>
      <c r="V1686" s="55">
        <f>작성용!AA1683</f>
        <v>202503</v>
      </c>
      <c r="W1686" s="57" t="str">
        <f>작성용!AC1683</f>
        <v>[T]기타보험기관[1본부]</v>
      </c>
      <c r="X1686" s="57" t="str">
        <f>작성용!O1683</f>
        <v>투자자산관리팀정훈천</v>
      </c>
      <c r="Y1686" s="57" t="str">
        <f>작성용!P1683</f>
        <v xml:space="preserve">02-721-2483  </v>
      </c>
      <c r="Z1686" s="57" t="str">
        <f>작성용!Q1683</f>
        <v>hcjung20@kyobo.com</v>
      </c>
      <c r="AA1686" s="55" t="str">
        <f>작성용!AJ1683</f>
        <v>-</v>
      </c>
      <c r="AB1686" s="55">
        <f>작성용!AB1683</f>
        <v>0</v>
      </c>
    </row>
    <row r="1687" spans="1:28" s="11" customFormat="1" ht="16.5" hidden="1" customHeight="1" x14ac:dyDescent="0.3">
      <c r="A1687" s="53">
        <f>작성용!AL1684</f>
        <v>1683</v>
      </c>
      <c r="B1687" s="54" t="str">
        <f>작성용!AI1684</f>
        <v>편입자산/변동성송부 : 2025-01-24</v>
      </c>
      <c r="C1687" s="55" t="str">
        <f>작성용!AK1684</f>
        <v>개별종목</v>
      </c>
      <c r="D1687" s="56">
        <f>작성용!T1684</f>
        <v>45702</v>
      </c>
      <c r="E1687" s="57" t="str">
        <f>작성용!B1684</f>
        <v>교보생명(투자자산관리팀)</v>
      </c>
      <c r="F1687" s="57" t="str">
        <f>작성용!C1684</f>
        <v>재평가</v>
      </c>
      <c r="G1687" s="57" t="str">
        <f>작성용!D1684</f>
        <v>KB_CVC북미전문투자형사모투자신탁제2호</v>
      </c>
      <c r="H1687" s="58" t="str">
        <f>작성용!E1684</f>
        <v>KBP2020060186</v>
      </c>
      <c r="I1687" s="57" t="str">
        <f>작성용!F1684</f>
        <v>B02</v>
      </c>
      <c r="J1687" s="57">
        <f>작성용!G1684</f>
        <v>0</v>
      </c>
      <c r="K1687" s="57" t="str">
        <f>작성용!H1684</f>
        <v>-</v>
      </c>
      <c r="L1687" s="57" t="str">
        <f>작성용!N1684</f>
        <v>분기</v>
      </c>
      <c r="M1687" s="56" t="str">
        <f>작성용!U1684</f>
        <v>2025.03.31</v>
      </c>
      <c r="N1687" s="56" t="str">
        <f>작성용!V1684</f>
        <v>사전등록</v>
      </c>
      <c r="O1687" s="56" t="str">
        <f>작성용!W1684</f>
        <v>사전등록</v>
      </c>
      <c r="P1687" s="56" t="str">
        <f>작성용!X1684</f>
        <v>-</v>
      </c>
      <c r="Q1687" s="57" t="str">
        <f>작성용!AD1684</f>
        <v>대체평가3사업본부</v>
      </c>
      <c r="R1687" s="59">
        <f>작성용!AE1684</f>
        <v>0</v>
      </c>
      <c r="S1687" s="57" t="str">
        <f>작성용!AF1684</f>
        <v>대체평가3사업본부</v>
      </c>
      <c r="T1687" s="60" t="str">
        <f>작성용!AG1684</f>
        <v>김연수</v>
      </c>
      <c r="U1687" s="60" t="str">
        <f>작성용!AH1684</f>
        <v>김연수</v>
      </c>
      <c r="V1687" s="55">
        <f>작성용!AA1684</f>
        <v>202503</v>
      </c>
      <c r="W1687" s="57" t="str">
        <f>작성용!AC1684</f>
        <v>[T]기타보험기관[1본부]</v>
      </c>
      <c r="X1687" s="57" t="str">
        <f>작성용!O1684</f>
        <v>투자자산관리팀정훈천</v>
      </c>
      <c r="Y1687" s="57" t="str">
        <f>작성용!P1684</f>
        <v xml:space="preserve">02-721-2483  </v>
      </c>
      <c r="Z1687" s="57" t="str">
        <f>작성용!Q1684</f>
        <v>hcjung20@kyobo.com</v>
      </c>
      <c r="AA1687" s="55" t="str">
        <f>작성용!AJ1684</f>
        <v>-</v>
      </c>
      <c r="AB1687" s="55">
        <f>작성용!AB1684</f>
        <v>0</v>
      </c>
    </row>
    <row r="1688" spans="1:28" s="11" customFormat="1" ht="16.5" hidden="1" customHeight="1" x14ac:dyDescent="0.3">
      <c r="A1688" s="53">
        <f>작성용!AL1685</f>
        <v>1684</v>
      </c>
      <c r="B1688" s="54" t="str">
        <f>작성용!AI1685</f>
        <v>편입자산/변동성송부 : 2025-01-24</v>
      </c>
      <c r="C1688" s="55" t="str">
        <f>작성용!AK1685</f>
        <v>개별종목</v>
      </c>
      <c r="D1688" s="56">
        <f>작성용!T1685</f>
        <v>45702</v>
      </c>
      <c r="E1688" s="57" t="str">
        <f>작성용!B1685</f>
        <v>교보생명(투자자산관리팀)</v>
      </c>
      <c r="F1688" s="57" t="str">
        <f>작성용!C1685</f>
        <v>재평가</v>
      </c>
      <c r="G1688" s="57" t="str">
        <f>작성용!D1685</f>
        <v>KB무안솔라파크사모투자신탁</v>
      </c>
      <c r="H1688" s="58" t="str">
        <f>작성용!E1685</f>
        <v>KBP2020060185</v>
      </c>
      <c r="I1688" s="57" t="str">
        <f>작성용!F1685</f>
        <v>B02</v>
      </c>
      <c r="J1688" s="57">
        <f>작성용!G1685</f>
        <v>0</v>
      </c>
      <c r="K1688" s="57" t="str">
        <f>작성용!H1685</f>
        <v>-</v>
      </c>
      <c r="L1688" s="57" t="str">
        <f>작성용!N1685</f>
        <v>분기</v>
      </c>
      <c r="M1688" s="56" t="str">
        <f>작성용!U1685</f>
        <v>2025.03.31</v>
      </c>
      <c r="N1688" s="56" t="str">
        <f>작성용!V1685</f>
        <v>사전등록</v>
      </c>
      <c r="O1688" s="56" t="str">
        <f>작성용!W1685</f>
        <v>사전등록</v>
      </c>
      <c r="P1688" s="56" t="str">
        <f>작성용!X1685</f>
        <v>-</v>
      </c>
      <c r="Q1688" s="57" t="str">
        <f>작성용!AD1685</f>
        <v>대체평가3사업본부</v>
      </c>
      <c r="R1688" s="59">
        <f>작성용!AE1685</f>
        <v>0</v>
      </c>
      <c r="S1688" s="57" t="str">
        <f>작성용!AF1685</f>
        <v>대체평가3사업본부</v>
      </c>
      <c r="T1688" s="60" t="str">
        <f>작성용!AG1685</f>
        <v>김연수</v>
      </c>
      <c r="U1688" s="60" t="str">
        <f>작성용!AH1685</f>
        <v>김연수</v>
      </c>
      <c r="V1688" s="55">
        <f>작성용!AA1685</f>
        <v>202503</v>
      </c>
      <c r="W1688" s="57" t="str">
        <f>작성용!AC1685</f>
        <v>[T]기타보험기관[1본부]</v>
      </c>
      <c r="X1688" s="57" t="str">
        <f>작성용!O1685</f>
        <v>투자자산관리팀정훈천</v>
      </c>
      <c r="Y1688" s="57" t="str">
        <f>작성용!P1685</f>
        <v xml:space="preserve">02-721-2483  </v>
      </c>
      <c r="Z1688" s="57" t="str">
        <f>작성용!Q1685</f>
        <v>hcjung20@kyobo.com</v>
      </c>
      <c r="AA1688" s="55" t="str">
        <f>작성용!AJ1685</f>
        <v>-</v>
      </c>
      <c r="AB1688" s="55">
        <f>작성용!AB1685</f>
        <v>0</v>
      </c>
    </row>
    <row r="1689" spans="1:28" s="11" customFormat="1" ht="16.5" hidden="1" customHeight="1" x14ac:dyDescent="0.3">
      <c r="A1689" s="53">
        <f>작성용!AL1686</f>
        <v>1685</v>
      </c>
      <c r="B1689" s="54" t="str">
        <f>작성용!AI1686</f>
        <v>편입자산/변동성송부 : 2025-01-24</v>
      </c>
      <c r="C1689" s="55" t="str">
        <f>작성용!AK1686</f>
        <v>개별종목</v>
      </c>
      <c r="D1689" s="56">
        <f>작성용!T1686</f>
        <v>45702</v>
      </c>
      <c r="E1689" s="57" t="str">
        <f>작성용!B1686</f>
        <v>교보생명(투자자산관리팀)</v>
      </c>
      <c r="F1689" s="57" t="str">
        <f>작성용!C1686</f>
        <v>재평가</v>
      </c>
      <c r="G1689" s="57" t="str">
        <f>작성용!D1686</f>
        <v>KB유럽TIKEHAUPDF전문투자형사모투자신탁4호</v>
      </c>
      <c r="H1689" s="58" t="str">
        <f>작성용!E1686</f>
        <v>KBP2021030016</v>
      </c>
      <c r="I1689" s="57" t="str">
        <f>작성용!F1686</f>
        <v>B02</v>
      </c>
      <c r="J1689" s="57">
        <f>작성용!G1686</f>
        <v>0</v>
      </c>
      <c r="K1689" s="57" t="str">
        <f>작성용!H1686</f>
        <v>-</v>
      </c>
      <c r="L1689" s="57" t="str">
        <f>작성용!N1686</f>
        <v>분기</v>
      </c>
      <c r="M1689" s="56" t="str">
        <f>작성용!U1686</f>
        <v>2025.03.31</v>
      </c>
      <c r="N1689" s="56" t="str">
        <f>작성용!V1686</f>
        <v>사전등록</v>
      </c>
      <c r="O1689" s="56" t="str">
        <f>작성용!W1686</f>
        <v>사전등록</v>
      </c>
      <c r="P1689" s="56" t="str">
        <f>작성용!X1686</f>
        <v>-</v>
      </c>
      <c r="Q1689" s="57" t="str">
        <f>작성용!AD1686</f>
        <v>대체평가3사업본부</v>
      </c>
      <c r="R1689" s="59">
        <f>작성용!AE1686</f>
        <v>0</v>
      </c>
      <c r="S1689" s="57" t="str">
        <f>작성용!AF1686</f>
        <v>대체평가3사업본부</v>
      </c>
      <c r="T1689" s="60" t="str">
        <f>작성용!AG1686</f>
        <v>김연수</v>
      </c>
      <c r="U1689" s="60" t="str">
        <f>작성용!AH1686</f>
        <v>김연수</v>
      </c>
      <c r="V1689" s="55">
        <f>작성용!AA1686</f>
        <v>202503</v>
      </c>
      <c r="W1689" s="57" t="str">
        <f>작성용!AC1686</f>
        <v>[T]기타보험기관[1본부]</v>
      </c>
      <c r="X1689" s="57" t="str">
        <f>작성용!O1686</f>
        <v>투자자산관리팀정훈천</v>
      </c>
      <c r="Y1689" s="57" t="str">
        <f>작성용!P1686</f>
        <v xml:space="preserve">02-721-2483  </v>
      </c>
      <c r="Z1689" s="57" t="str">
        <f>작성용!Q1686</f>
        <v>hcjung20@kyobo.com</v>
      </c>
      <c r="AA1689" s="55" t="str">
        <f>작성용!AJ1686</f>
        <v>-</v>
      </c>
      <c r="AB1689" s="55">
        <f>작성용!AB1686</f>
        <v>0</v>
      </c>
    </row>
    <row r="1690" spans="1:28" s="11" customFormat="1" ht="16.5" hidden="1" customHeight="1" x14ac:dyDescent="0.3">
      <c r="A1690" s="53">
        <f>작성용!AL1687</f>
        <v>1686</v>
      </c>
      <c r="B1690" s="54" t="str">
        <f>작성용!AI1687</f>
        <v>편입자산/변동성송부 : 2025-01-24</v>
      </c>
      <c r="C1690" s="55" t="str">
        <f>작성용!AK1687</f>
        <v>개별종목</v>
      </c>
      <c r="D1690" s="56">
        <f>작성용!T1687</f>
        <v>45702</v>
      </c>
      <c r="E1690" s="57" t="str">
        <f>작성용!B1687</f>
        <v>교보생명(투자자산관리팀)</v>
      </c>
      <c r="F1690" s="57" t="str">
        <f>작성용!C1687</f>
        <v>재평가</v>
      </c>
      <c r="G1690" s="57" t="str">
        <f>작성용!D1687</f>
        <v>KBGS파워인수금융전문투자형사모특별자산투자신탁(대출채권)</v>
      </c>
      <c r="H1690" s="58" t="str">
        <f>작성용!E1687</f>
        <v>KBP2021030025</v>
      </c>
      <c r="I1690" s="57" t="str">
        <f>작성용!F1687</f>
        <v>B02</v>
      </c>
      <c r="J1690" s="57">
        <f>작성용!G1687</f>
        <v>0</v>
      </c>
      <c r="K1690" s="57" t="str">
        <f>작성용!H1687</f>
        <v>-</v>
      </c>
      <c r="L1690" s="57" t="str">
        <f>작성용!N1687</f>
        <v>분기</v>
      </c>
      <c r="M1690" s="56" t="str">
        <f>작성용!U1687</f>
        <v>2025.03.31</v>
      </c>
      <c r="N1690" s="56" t="str">
        <f>작성용!V1687</f>
        <v>사전등록</v>
      </c>
      <c r="O1690" s="56" t="str">
        <f>작성용!W1687</f>
        <v>사전등록</v>
      </c>
      <c r="P1690" s="56" t="str">
        <f>작성용!X1687</f>
        <v>-</v>
      </c>
      <c r="Q1690" s="57" t="str">
        <f>작성용!AD1687</f>
        <v>대체평가3사업본부</v>
      </c>
      <c r="R1690" s="59">
        <f>작성용!AE1687</f>
        <v>0</v>
      </c>
      <c r="S1690" s="57" t="str">
        <f>작성용!AF1687</f>
        <v>대체평가3사업본부</v>
      </c>
      <c r="T1690" s="60" t="str">
        <f>작성용!AG1687</f>
        <v>김연수</v>
      </c>
      <c r="U1690" s="60" t="str">
        <f>작성용!AH1687</f>
        <v>김연수</v>
      </c>
      <c r="V1690" s="55">
        <f>작성용!AA1687</f>
        <v>202503</v>
      </c>
      <c r="W1690" s="57" t="str">
        <f>작성용!AC1687</f>
        <v>[T]기타보험기관[1본부]</v>
      </c>
      <c r="X1690" s="57" t="str">
        <f>작성용!O1687</f>
        <v>투자자산관리팀정훈천</v>
      </c>
      <c r="Y1690" s="57" t="str">
        <f>작성용!P1687</f>
        <v xml:space="preserve">02-721-2483  </v>
      </c>
      <c r="Z1690" s="57" t="str">
        <f>작성용!Q1687</f>
        <v>hcjung20@kyobo.com</v>
      </c>
      <c r="AA1690" s="55" t="str">
        <f>작성용!AJ1687</f>
        <v>-</v>
      </c>
      <c r="AB1690" s="55">
        <f>작성용!AB1687</f>
        <v>0</v>
      </c>
    </row>
    <row r="1691" spans="1:28" s="11" customFormat="1" ht="16.5" hidden="1" customHeight="1" x14ac:dyDescent="0.3">
      <c r="A1691" s="53">
        <f>작성용!AL1688</f>
        <v>1687</v>
      </c>
      <c r="B1691" s="54" t="str">
        <f>작성용!AI1688</f>
        <v>편입자산/변동성송부 : 2025-01-24</v>
      </c>
      <c r="C1691" s="55" t="str">
        <f>작성용!AK1688</f>
        <v>개별종목</v>
      </c>
      <c r="D1691" s="56">
        <f>작성용!T1688</f>
        <v>45702</v>
      </c>
      <c r="E1691" s="57" t="str">
        <f>작성용!B1688</f>
        <v>교보생명(투자자산관리팀)</v>
      </c>
      <c r="F1691" s="57" t="str">
        <f>작성용!C1688</f>
        <v>재평가</v>
      </c>
      <c r="G1691" s="57" t="str">
        <f>작성용!D1688</f>
        <v>흥국인프라사모특별자산투자신탁3호</v>
      </c>
      <c r="H1691" s="58" t="str">
        <f>작성용!E1688</f>
        <v>KBP2017090098</v>
      </c>
      <c r="I1691" s="57" t="str">
        <f>작성용!F1688</f>
        <v>B02</v>
      </c>
      <c r="J1691" s="57">
        <f>작성용!G1688</f>
        <v>0</v>
      </c>
      <c r="K1691" s="57" t="str">
        <f>작성용!H1688</f>
        <v>-</v>
      </c>
      <c r="L1691" s="57" t="str">
        <f>작성용!N1688</f>
        <v>분기</v>
      </c>
      <c r="M1691" s="56" t="str">
        <f>작성용!U1688</f>
        <v>2025.03.31</v>
      </c>
      <c r="N1691" s="56" t="str">
        <f>작성용!V1688</f>
        <v>사전등록</v>
      </c>
      <c r="O1691" s="56" t="str">
        <f>작성용!W1688</f>
        <v>사전등록</v>
      </c>
      <c r="P1691" s="56" t="str">
        <f>작성용!X1688</f>
        <v>-</v>
      </c>
      <c r="Q1691" s="57" t="str">
        <f>작성용!AD1688</f>
        <v>대체평가3사업본부</v>
      </c>
      <c r="R1691" s="59">
        <f>작성용!AE1688</f>
        <v>0</v>
      </c>
      <c r="S1691" s="57" t="str">
        <f>작성용!AF1688</f>
        <v>대체평가3사업본부</v>
      </c>
      <c r="T1691" s="60" t="str">
        <f>작성용!AG1688</f>
        <v>김연수</v>
      </c>
      <c r="U1691" s="60" t="str">
        <f>작성용!AH1688</f>
        <v>김연수</v>
      </c>
      <c r="V1691" s="55">
        <f>작성용!AA1688</f>
        <v>202503</v>
      </c>
      <c r="W1691" s="57" t="str">
        <f>작성용!AC1688</f>
        <v>[T]기타보험기관[1본부]</v>
      </c>
      <c r="X1691" s="57" t="str">
        <f>작성용!O1688</f>
        <v>투자자산관리팀정훈천</v>
      </c>
      <c r="Y1691" s="57" t="str">
        <f>작성용!P1688</f>
        <v xml:space="preserve">02-721-2483  </v>
      </c>
      <c r="Z1691" s="57" t="str">
        <f>작성용!Q1688</f>
        <v>hcjung20@kyobo.com</v>
      </c>
      <c r="AA1691" s="55" t="str">
        <f>작성용!AJ1688</f>
        <v>-</v>
      </c>
      <c r="AB1691" s="55">
        <f>작성용!AB1688</f>
        <v>0</v>
      </c>
    </row>
    <row r="1692" spans="1:28" s="11" customFormat="1" ht="16.5" hidden="1" customHeight="1" x14ac:dyDescent="0.3">
      <c r="A1692" s="53">
        <f>작성용!AL1689</f>
        <v>1688</v>
      </c>
      <c r="B1692" s="54" t="str">
        <f>작성용!AI1689</f>
        <v>편입자산/변동성송부 : 2025-01-24</v>
      </c>
      <c r="C1692" s="55" t="str">
        <f>작성용!AK1689</f>
        <v>개별종목</v>
      </c>
      <c r="D1692" s="56">
        <f>작성용!T1689</f>
        <v>45702</v>
      </c>
      <c r="E1692" s="57" t="str">
        <f>작성용!B1689</f>
        <v>교보생명(투자자산관리팀)</v>
      </c>
      <c r="F1692" s="57" t="str">
        <f>작성용!C1689</f>
        <v>재평가</v>
      </c>
      <c r="G1692" s="57" t="str">
        <f>작성용!D1689</f>
        <v>흥국인프라사모특별자산투자신탁4호</v>
      </c>
      <c r="H1692" s="58" t="str">
        <f>작성용!E1689</f>
        <v>KBP2017090099</v>
      </c>
      <c r="I1692" s="57" t="str">
        <f>작성용!F1689</f>
        <v>B02</v>
      </c>
      <c r="J1692" s="57">
        <f>작성용!G1689</f>
        <v>0</v>
      </c>
      <c r="K1692" s="57" t="str">
        <f>작성용!H1689</f>
        <v>-</v>
      </c>
      <c r="L1692" s="57" t="str">
        <f>작성용!N1689</f>
        <v>분기</v>
      </c>
      <c r="M1692" s="56" t="str">
        <f>작성용!U1689</f>
        <v>2025.03.31</v>
      </c>
      <c r="N1692" s="56" t="str">
        <f>작성용!V1689</f>
        <v>사전등록</v>
      </c>
      <c r="O1692" s="56" t="str">
        <f>작성용!W1689</f>
        <v>사전등록</v>
      </c>
      <c r="P1692" s="56" t="str">
        <f>작성용!X1689</f>
        <v>-</v>
      </c>
      <c r="Q1692" s="57" t="str">
        <f>작성용!AD1689</f>
        <v>대체평가3사업본부</v>
      </c>
      <c r="R1692" s="59">
        <f>작성용!AE1689</f>
        <v>0</v>
      </c>
      <c r="S1692" s="57" t="str">
        <f>작성용!AF1689</f>
        <v>대체평가3사업본부</v>
      </c>
      <c r="T1692" s="60" t="str">
        <f>작성용!AG1689</f>
        <v>김연수</v>
      </c>
      <c r="U1692" s="60" t="str">
        <f>작성용!AH1689</f>
        <v>김연수</v>
      </c>
      <c r="V1692" s="55">
        <f>작성용!AA1689</f>
        <v>202503</v>
      </c>
      <c r="W1692" s="57" t="str">
        <f>작성용!AC1689</f>
        <v>[T]기타보험기관[1본부]</v>
      </c>
      <c r="X1692" s="57" t="str">
        <f>작성용!O1689</f>
        <v>투자자산관리팀정훈천</v>
      </c>
      <c r="Y1692" s="57" t="str">
        <f>작성용!P1689</f>
        <v xml:space="preserve">02-721-2483  </v>
      </c>
      <c r="Z1692" s="57" t="str">
        <f>작성용!Q1689</f>
        <v>hcjung20@kyobo.com</v>
      </c>
      <c r="AA1692" s="55" t="str">
        <f>작성용!AJ1689</f>
        <v>-</v>
      </c>
      <c r="AB1692" s="55">
        <f>작성용!AB1689</f>
        <v>0</v>
      </c>
    </row>
    <row r="1693" spans="1:28" s="11" customFormat="1" ht="16.5" hidden="1" customHeight="1" x14ac:dyDescent="0.3">
      <c r="A1693" s="53">
        <f>작성용!AL1690</f>
        <v>1689</v>
      </c>
      <c r="B1693" s="54" t="str">
        <f>작성용!AI1690</f>
        <v>편입자산/변동성송부 : 2025-01-24</v>
      </c>
      <c r="C1693" s="55" t="str">
        <f>작성용!AK1690</f>
        <v>개별종목</v>
      </c>
      <c r="D1693" s="56">
        <f>작성용!T1690</f>
        <v>45702</v>
      </c>
      <c r="E1693" s="57" t="str">
        <f>작성용!B1690</f>
        <v>교보생명(투자자산관리팀)</v>
      </c>
      <c r="F1693" s="57" t="str">
        <f>작성용!C1690</f>
        <v>재평가</v>
      </c>
      <c r="G1693" s="57" t="str">
        <f>작성용!D1690</f>
        <v>흥국하이클래스전문투자형사모특별자산투자신탁46호</v>
      </c>
      <c r="H1693" s="58" t="str">
        <f>작성용!E1690</f>
        <v>KBP2017090101</v>
      </c>
      <c r="I1693" s="57" t="str">
        <f>작성용!F1690</f>
        <v>B02</v>
      </c>
      <c r="J1693" s="57">
        <f>작성용!G1690</f>
        <v>0</v>
      </c>
      <c r="K1693" s="57" t="str">
        <f>작성용!H1690</f>
        <v>-</v>
      </c>
      <c r="L1693" s="57" t="str">
        <f>작성용!N1690</f>
        <v>분기</v>
      </c>
      <c r="M1693" s="56" t="str">
        <f>작성용!U1690</f>
        <v>2025.03.31</v>
      </c>
      <c r="N1693" s="56" t="str">
        <f>작성용!V1690</f>
        <v>사전등록</v>
      </c>
      <c r="O1693" s="56" t="str">
        <f>작성용!W1690</f>
        <v>사전등록</v>
      </c>
      <c r="P1693" s="56" t="str">
        <f>작성용!X1690</f>
        <v>-</v>
      </c>
      <c r="Q1693" s="57" t="str">
        <f>작성용!AD1690</f>
        <v>대체평가3사업본부</v>
      </c>
      <c r="R1693" s="59">
        <f>작성용!AE1690</f>
        <v>0</v>
      </c>
      <c r="S1693" s="57" t="str">
        <f>작성용!AF1690</f>
        <v>대체평가3사업본부</v>
      </c>
      <c r="T1693" s="60" t="str">
        <f>작성용!AG1690</f>
        <v>김연수</v>
      </c>
      <c r="U1693" s="60" t="str">
        <f>작성용!AH1690</f>
        <v>김연수</v>
      </c>
      <c r="V1693" s="55">
        <f>작성용!AA1690</f>
        <v>202503</v>
      </c>
      <c r="W1693" s="57" t="str">
        <f>작성용!AC1690</f>
        <v>[T]기타보험기관[1본부]</v>
      </c>
      <c r="X1693" s="57" t="str">
        <f>작성용!O1690</f>
        <v>투자자산관리팀정훈천</v>
      </c>
      <c r="Y1693" s="57" t="str">
        <f>작성용!P1690</f>
        <v xml:space="preserve">02-721-2483  </v>
      </c>
      <c r="Z1693" s="57" t="str">
        <f>작성용!Q1690</f>
        <v>hcjung20@kyobo.com</v>
      </c>
      <c r="AA1693" s="55" t="str">
        <f>작성용!AJ1690</f>
        <v>-</v>
      </c>
      <c r="AB1693" s="55">
        <f>작성용!AB1690</f>
        <v>0</v>
      </c>
    </row>
    <row r="1694" spans="1:28" s="11" customFormat="1" ht="16.5" hidden="1" customHeight="1" x14ac:dyDescent="0.3">
      <c r="A1694" s="53">
        <f>작성용!AL1691</f>
        <v>1690</v>
      </c>
      <c r="B1694" s="54" t="str">
        <f>작성용!AI1691</f>
        <v>편입자산/변동성송부 : 2025-01-24</v>
      </c>
      <c r="C1694" s="55" t="str">
        <f>작성용!AK1691</f>
        <v>개별종목</v>
      </c>
      <c r="D1694" s="56">
        <f>작성용!T1691</f>
        <v>45702</v>
      </c>
      <c r="E1694" s="57" t="str">
        <f>작성용!B1691</f>
        <v>교보생명(투자자산관리팀)</v>
      </c>
      <c r="F1694" s="57" t="str">
        <f>작성용!C1691</f>
        <v>재평가</v>
      </c>
      <c r="G1694" s="57" t="str">
        <f>작성용!D1691</f>
        <v>흥국하이클래스전문투자형사모특별자산투자신탁47호</v>
      </c>
      <c r="H1694" s="58" t="str">
        <f>작성용!E1691</f>
        <v>KBP2017090102</v>
      </c>
      <c r="I1694" s="57" t="str">
        <f>작성용!F1691</f>
        <v>B02</v>
      </c>
      <c r="J1694" s="57">
        <f>작성용!G1691</f>
        <v>0</v>
      </c>
      <c r="K1694" s="57" t="str">
        <f>작성용!H1691</f>
        <v>-</v>
      </c>
      <c r="L1694" s="57" t="str">
        <f>작성용!N1691</f>
        <v>분기</v>
      </c>
      <c r="M1694" s="56" t="str">
        <f>작성용!U1691</f>
        <v>2025.03.31</v>
      </c>
      <c r="N1694" s="56" t="str">
        <f>작성용!V1691</f>
        <v>사전등록</v>
      </c>
      <c r="O1694" s="56" t="str">
        <f>작성용!W1691</f>
        <v>사전등록</v>
      </c>
      <c r="P1694" s="56" t="str">
        <f>작성용!X1691</f>
        <v>-</v>
      </c>
      <c r="Q1694" s="57" t="str">
        <f>작성용!AD1691</f>
        <v>대체평가3사업본부</v>
      </c>
      <c r="R1694" s="59">
        <f>작성용!AE1691</f>
        <v>0</v>
      </c>
      <c r="S1694" s="57" t="str">
        <f>작성용!AF1691</f>
        <v>대체평가3사업본부</v>
      </c>
      <c r="T1694" s="60" t="str">
        <f>작성용!AG1691</f>
        <v>김연수</v>
      </c>
      <c r="U1694" s="60" t="str">
        <f>작성용!AH1691</f>
        <v>김연수</v>
      </c>
      <c r="V1694" s="55">
        <f>작성용!AA1691</f>
        <v>202503</v>
      </c>
      <c r="W1694" s="57" t="str">
        <f>작성용!AC1691</f>
        <v>[T]기타보험기관[1본부]</v>
      </c>
      <c r="X1694" s="57" t="str">
        <f>작성용!O1691</f>
        <v>투자자산관리팀정훈천</v>
      </c>
      <c r="Y1694" s="57" t="str">
        <f>작성용!P1691</f>
        <v xml:space="preserve">02-721-2483  </v>
      </c>
      <c r="Z1694" s="57" t="str">
        <f>작성용!Q1691</f>
        <v>hcjung20@kyobo.com</v>
      </c>
      <c r="AA1694" s="55" t="str">
        <f>작성용!AJ1691</f>
        <v>-</v>
      </c>
      <c r="AB1694" s="55">
        <f>작성용!AB1691</f>
        <v>0</v>
      </c>
    </row>
    <row r="1695" spans="1:28" s="11" customFormat="1" ht="16.5" hidden="1" customHeight="1" x14ac:dyDescent="0.3">
      <c r="A1695" s="53">
        <f>작성용!AL1692</f>
        <v>1691</v>
      </c>
      <c r="B1695" s="54" t="str">
        <f>작성용!AI1692</f>
        <v>편입자산/변동성송부 : 2025-01-24</v>
      </c>
      <c r="C1695" s="55" t="str">
        <f>작성용!AK1692</f>
        <v>개별종목</v>
      </c>
      <c r="D1695" s="56">
        <f>작성용!T1692</f>
        <v>45702</v>
      </c>
      <c r="E1695" s="57" t="str">
        <f>작성용!B1692</f>
        <v>교보생명(투자자산관리팀)</v>
      </c>
      <c r="F1695" s="57" t="str">
        <f>작성용!C1692</f>
        <v>재평가</v>
      </c>
      <c r="G1695" s="57" t="str">
        <f>작성용!D1692</f>
        <v>흥국플라이트전문투자형사모특별자산투자신탁8호</v>
      </c>
      <c r="H1695" s="58" t="str">
        <f>작성용!E1692</f>
        <v>KBP2017090100</v>
      </c>
      <c r="I1695" s="57" t="str">
        <f>작성용!F1692</f>
        <v>B02</v>
      </c>
      <c r="J1695" s="57">
        <f>작성용!G1692</f>
        <v>0</v>
      </c>
      <c r="K1695" s="57" t="str">
        <f>작성용!H1692</f>
        <v>-</v>
      </c>
      <c r="L1695" s="57" t="str">
        <f>작성용!N1692</f>
        <v>분기</v>
      </c>
      <c r="M1695" s="56" t="str">
        <f>작성용!U1692</f>
        <v>2025.03.31</v>
      </c>
      <c r="N1695" s="56" t="str">
        <f>작성용!V1692</f>
        <v>사전등록</v>
      </c>
      <c r="O1695" s="56" t="str">
        <f>작성용!W1692</f>
        <v>사전등록</v>
      </c>
      <c r="P1695" s="56" t="str">
        <f>작성용!X1692</f>
        <v>-</v>
      </c>
      <c r="Q1695" s="57" t="str">
        <f>작성용!AD1692</f>
        <v>대체평가3사업본부</v>
      </c>
      <c r="R1695" s="59">
        <f>작성용!AE1692</f>
        <v>0</v>
      </c>
      <c r="S1695" s="57" t="str">
        <f>작성용!AF1692</f>
        <v>대체평가3사업본부</v>
      </c>
      <c r="T1695" s="60" t="str">
        <f>작성용!AG1692</f>
        <v>김연수</v>
      </c>
      <c r="U1695" s="60" t="str">
        <f>작성용!AH1692</f>
        <v>김연수</v>
      </c>
      <c r="V1695" s="55">
        <f>작성용!AA1692</f>
        <v>202503</v>
      </c>
      <c r="W1695" s="57" t="str">
        <f>작성용!AC1692</f>
        <v>[T]기타보험기관[1본부]</v>
      </c>
      <c r="X1695" s="57" t="str">
        <f>작성용!O1692</f>
        <v>투자자산관리팀정훈천</v>
      </c>
      <c r="Y1695" s="57" t="str">
        <f>작성용!P1692</f>
        <v xml:space="preserve">02-721-2483  </v>
      </c>
      <c r="Z1695" s="57" t="str">
        <f>작성용!Q1692</f>
        <v>hcjung20@kyobo.com</v>
      </c>
      <c r="AA1695" s="55" t="str">
        <f>작성용!AJ1692</f>
        <v>-</v>
      </c>
      <c r="AB1695" s="55">
        <f>작성용!AB1692</f>
        <v>0</v>
      </c>
    </row>
    <row r="1696" spans="1:28" s="11" customFormat="1" ht="16.5" hidden="1" customHeight="1" x14ac:dyDescent="0.3">
      <c r="A1696" s="53">
        <f>작성용!AL1693</f>
        <v>1692</v>
      </c>
      <c r="B1696" s="54" t="str">
        <f>작성용!AI1693</f>
        <v>편입자산/변동성송부 : 2025-01-24</v>
      </c>
      <c r="C1696" s="55" t="str">
        <f>작성용!AK1693</f>
        <v>개별종목</v>
      </c>
      <c r="D1696" s="56">
        <f>작성용!T1693</f>
        <v>45702</v>
      </c>
      <c r="E1696" s="57" t="str">
        <f>작성용!B1693</f>
        <v>교보생명(투자자산관리팀)</v>
      </c>
      <c r="F1696" s="57" t="str">
        <f>작성용!C1693</f>
        <v>재평가</v>
      </c>
      <c r="G1696" s="57" t="str">
        <f>작성용!D1693</f>
        <v>흥국하이클래스전문투자형사모특별자산투자신탁51호</v>
      </c>
      <c r="H1696" s="58" t="str">
        <f>작성용!E1693</f>
        <v>KBP2018120238</v>
      </c>
      <c r="I1696" s="57" t="str">
        <f>작성용!F1693</f>
        <v>B02</v>
      </c>
      <c r="J1696" s="57">
        <f>작성용!G1693</f>
        <v>0</v>
      </c>
      <c r="K1696" s="57" t="str">
        <f>작성용!H1693</f>
        <v>-</v>
      </c>
      <c r="L1696" s="57" t="str">
        <f>작성용!N1693</f>
        <v>분기</v>
      </c>
      <c r="M1696" s="56" t="str">
        <f>작성용!U1693</f>
        <v>2025.03.31</v>
      </c>
      <c r="N1696" s="56" t="str">
        <f>작성용!V1693</f>
        <v>사전등록</v>
      </c>
      <c r="O1696" s="56" t="str">
        <f>작성용!W1693</f>
        <v>사전등록</v>
      </c>
      <c r="P1696" s="56" t="str">
        <f>작성용!X1693</f>
        <v>-</v>
      </c>
      <c r="Q1696" s="57" t="str">
        <f>작성용!AD1693</f>
        <v>대체평가3사업본부</v>
      </c>
      <c r="R1696" s="59">
        <f>작성용!AE1693</f>
        <v>0</v>
      </c>
      <c r="S1696" s="57" t="str">
        <f>작성용!AF1693</f>
        <v>대체평가3사업본부</v>
      </c>
      <c r="T1696" s="60" t="str">
        <f>작성용!AG1693</f>
        <v>김연수</v>
      </c>
      <c r="U1696" s="60" t="str">
        <f>작성용!AH1693</f>
        <v>김연수</v>
      </c>
      <c r="V1696" s="55">
        <f>작성용!AA1693</f>
        <v>202503</v>
      </c>
      <c r="W1696" s="57" t="str">
        <f>작성용!AC1693</f>
        <v>[T]기타보험기관[1본부]</v>
      </c>
      <c r="X1696" s="57" t="str">
        <f>작성용!O1693</f>
        <v>투자자산관리팀정훈천</v>
      </c>
      <c r="Y1696" s="57" t="str">
        <f>작성용!P1693</f>
        <v xml:space="preserve">02-721-2483  </v>
      </c>
      <c r="Z1696" s="57" t="str">
        <f>작성용!Q1693</f>
        <v>hcjung20@kyobo.com</v>
      </c>
      <c r="AA1696" s="55" t="str">
        <f>작성용!AJ1693</f>
        <v>-</v>
      </c>
      <c r="AB1696" s="55">
        <f>작성용!AB1693</f>
        <v>0</v>
      </c>
    </row>
    <row r="1697" spans="1:28" s="11" customFormat="1" ht="16.5" hidden="1" customHeight="1" x14ac:dyDescent="0.3">
      <c r="A1697" s="53">
        <f>작성용!AL1694</f>
        <v>1693</v>
      </c>
      <c r="B1697" s="54" t="str">
        <f>작성용!AI1694</f>
        <v>편입자산/변동성송부 : 2025-01-24</v>
      </c>
      <c r="C1697" s="55" t="str">
        <f>작성용!AK1694</f>
        <v>개별종목</v>
      </c>
      <c r="D1697" s="56">
        <f>작성용!T1694</f>
        <v>45702</v>
      </c>
      <c r="E1697" s="57" t="str">
        <f>작성용!B1694</f>
        <v>교보생명(투자자산관리팀)</v>
      </c>
      <c r="F1697" s="57" t="str">
        <f>작성용!C1694</f>
        <v>재평가</v>
      </c>
      <c r="G1697" s="57" t="str">
        <f>작성용!D1694</f>
        <v>흥국하이클래스전문투자형사모특별자산투자신탁50호</v>
      </c>
      <c r="H1697" s="58" t="str">
        <f>작성용!E1694</f>
        <v>KBP2018120239</v>
      </c>
      <c r="I1697" s="57" t="str">
        <f>작성용!F1694</f>
        <v>B02</v>
      </c>
      <c r="J1697" s="57">
        <f>작성용!G1694</f>
        <v>0</v>
      </c>
      <c r="K1697" s="57" t="str">
        <f>작성용!H1694</f>
        <v>-</v>
      </c>
      <c r="L1697" s="57" t="str">
        <f>작성용!N1694</f>
        <v>분기</v>
      </c>
      <c r="M1697" s="56" t="str">
        <f>작성용!U1694</f>
        <v>2025.03.31</v>
      </c>
      <c r="N1697" s="56" t="str">
        <f>작성용!V1694</f>
        <v>사전등록</v>
      </c>
      <c r="O1697" s="56" t="str">
        <f>작성용!W1694</f>
        <v>사전등록</v>
      </c>
      <c r="P1697" s="56" t="str">
        <f>작성용!X1694</f>
        <v>-</v>
      </c>
      <c r="Q1697" s="57" t="str">
        <f>작성용!AD1694</f>
        <v>대체평가3사업본부</v>
      </c>
      <c r="R1697" s="59">
        <f>작성용!AE1694</f>
        <v>0</v>
      </c>
      <c r="S1697" s="57" t="str">
        <f>작성용!AF1694</f>
        <v>대체평가3사업본부</v>
      </c>
      <c r="T1697" s="60" t="str">
        <f>작성용!AG1694</f>
        <v>김연수</v>
      </c>
      <c r="U1697" s="60" t="str">
        <f>작성용!AH1694</f>
        <v>김연수</v>
      </c>
      <c r="V1697" s="55">
        <f>작성용!AA1694</f>
        <v>202503</v>
      </c>
      <c r="W1697" s="57" t="str">
        <f>작성용!AC1694</f>
        <v>[T]기타보험기관[1본부]</v>
      </c>
      <c r="X1697" s="57" t="str">
        <f>작성용!O1694</f>
        <v>투자자산관리팀정훈천</v>
      </c>
      <c r="Y1697" s="57" t="str">
        <f>작성용!P1694</f>
        <v xml:space="preserve">02-721-2483  </v>
      </c>
      <c r="Z1697" s="57" t="str">
        <f>작성용!Q1694</f>
        <v>hcjung20@kyobo.com</v>
      </c>
      <c r="AA1697" s="55" t="str">
        <f>작성용!AJ1694</f>
        <v>-</v>
      </c>
      <c r="AB1697" s="55">
        <f>작성용!AB1694</f>
        <v>0</v>
      </c>
    </row>
    <row r="1698" spans="1:28" s="11" customFormat="1" ht="16.5" hidden="1" customHeight="1" x14ac:dyDescent="0.3">
      <c r="A1698" s="53">
        <f>작성용!AL1695</f>
        <v>1694</v>
      </c>
      <c r="B1698" s="54" t="str">
        <f>작성용!AI1695</f>
        <v>편입자산/변동성송부 : 2025-01-24</v>
      </c>
      <c r="C1698" s="55" t="str">
        <f>작성용!AK1695</f>
        <v>개별종목</v>
      </c>
      <c r="D1698" s="56">
        <f>작성용!T1695</f>
        <v>45702</v>
      </c>
      <c r="E1698" s="57" t="str">
        <f>작성용!B1695</f>
        <v>교보생명(투자자산관리팀)</v>
      </c>
      <c r="F1698" s="57" t="str">
        <f>작성용!C1695</f>
        <v>재평가</v>
      </c>
      <c r="G1698" s="57" t="str">
        <f>작성용!D1695</f>
        <v>흥국하이클래스전문투자형사모투자신탁53호</v>
      </c>
      <c r="H1698" s="58" t="str">
        <f>작성용!E1695</f>
        <v>KBP2019120322</v>
      </c>
      <c r="I1698" s="57" t="str">
        <f>작성용!F1695</f>
        <v>B02</v>
      </c>
      <c r="J1698" s="57">
        <f>작성용!G1695</f>
        <v>0</v>
      </c>
      <c r="K1698" s="57" t="str">
        <f>작성용!H1695</f>
        <v>-</v>
      </c>
      <c r="L1698" s="57" t="str">
        <f>작성용!N1695</f>
        <v>분기</v>
      </c>
      <c r="M1698" s="56" t="str">
        <f>작성용!U1695</f>
        <v>2025.03.31</v>
      </c>
      <c r="N1698" s="56" t="str">
        <f>작성용!V1695</f>
        <v>사전등록</v>
      </c>
      <c r="O1698" s="56" t="str">
        <f>작성용!W1695</f>
        <v>사전등록</v>
      </c>
      <c r="P1698" s="56" t="str">
        <f>작성용!X1695</f>
        <v>-</v>
      </c>
      <c r="Q1698" s="57" t="str">
        <f>작성용!AD1695</f>
        <v>대체평가3사업본부</v>
      </c>
      <c r="R1698" s="59">
        <f>작성용!AE1695</f>
        <v>0</v>
      </c>
      <c r="S1698" s="57" t="str">
        <f>작성용!AF1695</f>
        <v>대체평가3사업본부</v>
      </c>
      <c r="T1698" s="60" t="str">
        <f>작성용!AG1695</f>
        <v>김연수</v>
      </c>
      <c r="U1698" s="60" t="str">
        <f>작성용!AH1695</f>
        <v>김연수</v>
      </c>
      <c r="V1698" s="55">
        <f>작성용!AA1695</f>
        <v>202503</v>
      </c>
      <c r="W1698" s="57" t="str">
        <f>작성용!AC1695</f>
        <v>[T]기타보험기관[1본부]</v>
      </c>
      <c r="X1698" s="57" t="str">
        <f>작성용!O1695</f>
        <v>투자자산관리팀정훈천</v>
      </c>
      <c r="Y1698" s="57" t="str">
        <f>작성용!P1695</f>
        <v xml:space="preserve">02-721-2483  </v>
      </c>
      <c r="Z1698" s="57" t="str">
        <f>작성용!Q1695</f>
        <v>hcjung20@kyobo.com</v>
      </c>
      <c r="AA1698" s="55" t="str">
        <f>작성용!AJ1695</f>
        <v>-</v>
      </c>
      <c r="AB1698" s="55">
        <f>작성용!AB1695</f>
        <v>0</v>
      </c>
    </row>
    <row r="1699" spans="1:28" s="11" customFormat="1" ht="16.5" hidden="1" customHeight="1" x14ac:dyDescent="0.3">
      <c r="A1699" s="53">
        <f>작성용!AL1696</f>
        <v>1695</v>
      </c>
      <c r="B1699" s="54" t="str">
        <f>작성용!AI1696</f>
        <v>편입자산/변동성송부 : 2025-01-24</v>
      </c>
      <c r="C1699" s="55" t="str">
        <f>작성용!AK1696</f>
        <v>개별종목</v>
      </c>
      <c r="D1699" s="56">
        <f>작성용!T1696</f>
        <v>45702</v>
      </c>
      <c r="E1699" s="57" t="str">
        <f>작성용!B1696</f>
        <v>교보생명(투자자산관리팀)</v>
      </c>
      <c r="F1699" s="57" t="str">
        <f>작성용!C1696</f>
        <v>재평가</v>
      </c>
      <c r="G1699" s="57" t="str">
        <f>작성용!D1696</f>
        <v>흥국하이클래스전문투자형사모특별자산투자신탁56호</v>
      </c>
      <c r="H1699" s="58" t="str">
        <f>작성용!E1696</f>
        <v>KBP2020090101</v>
      </c>
      <c r="I1699" s="57" t="str">
        <f>작성용!F1696</f>
        <v>B02</v>
      </c>
      <c r="J1699" s="57">
        <f>작성용!G1696</f>
        <v>0</v>
      </c>
      <c r="K1699" s="57" t="str">
        <f>작성용!H1696</f>
        <v>-</v>
      </c>
      <c r="L1699" s="57" t="str">
        <f>작성용!N1696</f>
        <v>분기</v>
      </c>
      <c r="M1699" s="56" t="str">
        <f>작성용!U1696</f>
        <v>2025.03.31</v>
      </c>
      <c r="N1699" s="56" t="str">
        <f>작성용!V1696</f>
        <v>사전등록</v>
      </c>
      <c r="O1699" s="56" t="str">
        <f>작성용!W1696</f>
        <v>사전등록</v>
      </c>
      <c r="P1699" s="56" t="str">
        <f>작성용!X1696</f>
        <v>-</v>
      </c>
      <c r="Q1699" s="57" t="str">
        <f>작성용!AD1696</f>
        <v>대체평가3사업본부</v>
      </c>
      <c r="R1699" s="59">
        <f>작성용!AE1696</f>
        <v>0</v>
      </c>
      <c r="S1699" s="57" t="str">
        <f>작성용!AF1696</f>
        <v>대체평가3사업본부</v>
      </c>
      <c r="T1699" s="60" t="str">
        <f>작성용!AG1696</f>
        <v>김연수</v>
      </c>
      <c r="U1699" s="60" t="str">
        <f>작성용!AH1696</f>
        <v>김연수</v>
      </c>
      <c r="V1699" s="55">
        <f>작성용!AA1696</f>
        <v>202503</v>
      </c>
      <c r="W1699" s="57" t="str">
        <f>작성용!AC1696</f>
        <v>[T]기타보험기관[1본부]</v>
      </c>
      <c r="X1699" s="57" t="str">
        <f>작성용!O1696</f>
        <v>투자자산관리팀정훈천</v>
      </c>
      <c r="Y1699" s="57" t="str">
        <f>작성용!P1696</f>
        <v xml:space="preserve">02-721-2483  </v>
      </c>
      <c r="Z1699" s="57" t="str">
        <f>작성용!Q1696</f>
        <v>hcjung20@kyobo.com</v>
      </c>
      <c r="AA1699" s="55" t="str">
        <f>작성용!AJ1696</f>
        <v>-</v>
      </c>
      <c r="AB1699" s="55">
        <f>작성용!AB1696</f>
        <v>0</v>
      </c>
    </row>
    <row r="1700" spans="1:28" s="11" customFormat="1" ht="16.5" hidden="1" customHeight="1" x14ac:dyDescent="0.3">
      <c r="A1700" s="53">
        <f>작성용!AL1697</f>
        <v>1696</v>
      </c>
      <c r="B1700" s="54" t="str">
        <f>작성용!AI1697</f>
        <v>편입자산/변동성송부 : 2025-01-24</v>
      </c>
      <c r="C1700" s="55" t="str">
        <f>작성용!AK1697</f>
        <v>개별종목</v>
      </c>
      <c r="D1700" s="56">
        <f>작성용!T1697</f>
        <v>45702</v>
      </c>
      <c r="E1700" s="57" t="str">
        <f>작성용!B1697</f>
        <v>교보생명(투자자산관리팀)</v>
      </c>
      <c r="F1700" s="57" t="str">
        <f>작성용!C1697</f>
        <v>재평가</v>
      </c>
      <c r="G1700" s="57" t="str">
        <f>작성용!D1697</f>
        <v>흥국하이클래스전문투자형사모특별자산투자신탁57호</v>
      </c>
      <c r="H1700" s="58" t="str">
        <f>작성용!E1697</f>
        <v>KBP2020120048</v>
      </c>
      <c r="I1700" s="57" t="str">
        <f>작성용!F1697</f>
        <v>B02</v>
      </c>
      <c r="J1700" s="57">
        <f>작성용!G1697</f>
        <v>0</v>
      </c>
      <c r="K1700" s="57" t="str">
        <f>작성용!H1697</f>
        <v>-</v>
      </c>
      <c r="L1700" s="57" t="str">
        <f>작성용!N1697</f>
        <v>분기</v>
      </c>
      <c r="M1700" s="56" t="str">
        <f>작성용!U1697</f>
        <v>2025.03.31</v>
      </c>
      <c r="N1700" s="56" t="str">
        <f>작성용!V1697</f>
        <v>사전등록</v>
      </c>
      <c r="O1700" s="56" t="str">
        <f>작성용!W1697</f>
        <v>사전등록</v>
      </c>
      <c r="P1700" s="56" t="str">
        <f>작성용!X1697</f>
        <v>-</v>
      </c>
      <c r="Q1700" s="57" t="str">
        <f>작성용!AD1697</f>
        <v>대체평가3사업본부</v>
      </c>
      <c r="R1700" s="59">
        <f>작성용!AE1697</f>
        <v>0</v>
      </c>
      <c r="S1700" s="57" t="str">
        <f>작성용!AF1697</f>
        <v>대체평가3사업본부</v>
      </c>
      <c r="T1700" s="60" t="str">
        <f>작성용!AG1697</f>
        <v>김연수</v>
      </c>
      <c r="U1700" s="60" t="str">
        <f>작성용!AH1697</f>
        <v>김연수</v>
      </c>
      <c r="V1700" s="55">
        <f>작성용!AA1697</f>
        <v>202503</v>
      </c>
      <c r="W1700" s="57" t="str">
        <f>작성용!AC1697</f>
        <v>[T]기타보험기관[1본부]</v>
      </c>
      <c r="X1700" s="57" t="str">
        <f>작성용!O1697</f>
        <v>투자자산관리팀정훈천</v>
      </c>
      <c r="Y1700" s="57" t="str">
        <f>작성용!P1697</f>
        <v xml:space="preserve">02-721-2483  </v>
      </c>
      <c r="Z1700" s="57" t="str">
        <f>작성용!Q1697</f>
        <v>hcjung20@kyobo.com</v>
      </c>
      <c r="AA1700" s="55" t="str">
        <f>작성용!AJ1697</f>
        <v>-</v>
      </c>
      <c r="AB1700" s="55">
        <f>작성용!AB1697</f>
        <v>0</v>
      </c>
    </row>
    <row r="1701" spans="1:28" s="11" customFormat="1" ht="16.5" hidden="1" customHeight="1" x14ac:dyDescent="0.3">
      <c r="A1701" s="53">
        <f>작성용!AL1698</f>
        <v>1697</v>
      </c>
      <c r="B1701" s="54" t="str">
        <f>작성용!AI1698</f>
        <v>편입자산/변동성송부 : 2025-01-24</v>
      </c>
      <c r="C1701" s="55" t="str">
        <f>작성용!AK1698</f>
        <v>개별종목</v>
      </c>
      <c r="D1701" s="56">
        <f>작성용!T1698</f>
        <v>45702</v>
      </c>
      <c r="E1701" s="57" t="str">
        <f>작성용!B1698</f>
        <v>교보생명(투자자산관리팀)</v>
      </c>
      <c r="F1701" s="57" t="str">
        <f>작성용!C1698</f>
        <v>재평가</v>
      </c>
      <c r="G1701" s="57" t="str">
        <f>작성용!D1698</f>
        <v>이스트스프링유럽부동산대출전문투자형사모부동산투자신탁제1호</v>
      </c>
      <c r="H1701" s="58" t="str">
        <f>작성용!E1698</f>
        <v>KBP2018120229</v>
      </c>
      <c r="I1701" s="57" t="str">
        <f>작성용!F1698</f>
        <v>B02</v>
      </c>
      <c r="J1701" s="57">
        <f>작성용!G1698</f>
        <v>0</v>
      </c>
      <c r="K1701" s="57" t="str">
        <f>작성용!H1698</f>
        <v>-</v>
      </c>
      <c r="L1701" s="57" t="str">
        <f>작성용!N1698</f>
        <v>분기</v>
      </c>
      <c r="M1701" s="56" t="str">
        <f>작성용!U1698</f>
        <v>2025.03.31</v>
      </c>
      <c r="N1701" s="56" t="str">
        <f>작성용!V1698</f>
        <v>사전등록</v>
      </c>
      <c r="O1701" s="56" t="str">
        <f>작성용!W1698</f>
        <v>사전등록</v>
      </c>
      <c r="P1701" s="56" t="str">
        <f>작성용!X1698</f>
        <v>-</v>
      </c>
      <c r="Q1701" s="57" t="str">
        <f>작성용!AD1698</f>
        <v>대체평가3사업본부</v>
      </c>
      <c r="R1701" s="59">
        <f>작성용!AE1698</f>
        <v>0</v>
      </c>
      <c r="S1701" s="57" t="str">
        <f>작성용!AF1698</f>
        <v>대체평가3사업본부</v>
      </c>
      <c r="T1701" s="60" t="str">
        <f>작성용!AG1698</f>
        <v>김연수</v>
      </c>
      <c r="U1701" s="60" t="str">
        <f>작성용!AH1698</f>
        <v>김연수</v>
      </c>
      <c r="V1701" s="55">
        <f>작성용!AA1698</f>
        <v>202503</v>
      </c>
      <c r="W1701" s="57" t="str">
        <f>작성용!AC1698</f>
        <v>[T]기타보험기관[1본부]</v>
      </c>
      <c r="X1701" s="57" t="str">
        <f>작성용!O1698</f>
        <v>투자자산관리팀정훈천</v>
      </c>
      <c r="Y1701" s="57" t="str">
        <f>작성용!P1698</f>
        <v xml:space="preserve">02-721-2483  </v>
      </c>
      <c r="Z1701" s="57" t="str">
        <f>작성용!Q1698</f>
        <v>hcjung20@kyobo.com</v>
      </c>
      <c r="AA1701" s="55" t="str">
        <f>작성용!AJ1698</f>
        <v>-</v>
      </c>
      <c r="AB1701" s="55">
        <f>작성용!AB1698</f>
        <v>0</v>
      </c>
    </row>
    <row r="1702" spans="1:28" s="11" customFormat="1" ht="16.5" hidden="1" customHeight="1" x14ac:dyDescent="0.3">
      <c r="A1702" s="53">
        <f>작성용!AL1699</f>
        <v>1698</v>
      </c>
      <c r="B1702" s="54" t="str">
        <f>작성용!AI1699</f>
        <v>편입자산/변동성송부 : 2025-01-24</v>
      </c>
      <c r="C1702" s="55" t="str">
        <f>작성용!AK1699</f>
        <v>개별종목</v>
      </c>
      <c r="D1702" s="56">
        <f>작성용!T1699</f>
        <v>45702</v>
      </c>
      <c r="E1702" s="57" t="str">
        <f>작성용!B1699</f>
        <v>교보생명(투자자산관리팀)</v>
      </c>
      <c r="F1702" s="57" t="str">
        <f>작성용!C1699</f>
        <v>재평가</v>
      </c>
      <c r="G1702" s="57" t="str">
        <f>작성용!D1699</f>
        <v>슈로더유럽인프라전문투자형사모특별자산투자신탁제1호</v>
      </c>
      <c r="H1702" s="58" t="str">
        <f>작성용!E1699</f>
        <v>KBP2019120321</v>
      </c>
      <c r="I1702" s="57" t="str">
        <f>작성용!F1699</f>
        <v>B02</v>
      </c>
      <c r="J1702" s="57">
        <f>작성용!G1699</f>
        <v>0</v>
      </c>
      <c r="K1702" s="57" t="str">
        <f>작성용!H1699</f>
        <v>-</v>
      </c>
      <c r="L1702" s="57" t="str">
        <f>작성용!N1699</f>
        <v>분기</v>
      </c>
      <c r="M1702" s="56" t="str">
        <f>작성용!U1699</f>
        <v>2025.03.31</v>
      </c>
      <c r="N1702" s="56" t="str">
        <f>작성용!V1699</f>
        <v>사전등록</v>
      </c>
      <c r="O1702" s="56" t="str">
        <f>작성용!W1699</f>
        <v>사전등록</v>
      </c>
      <c r="P1702" s="56" t="str">
        <f>작성용!X1699</f>
        <v>-</v>
      </c>
      <c r="Q1702" s="57" t="str">
        <f>작성용!AD1699</f>
        <v>대체평가3사업본부</v>
      </c>
      <c r="R1702" s="59">
        <f>작성용!AE1699</f>
        <v>0</v>
      </c>
      <c r="S1702" s="57" t="str">
        <f>작성용!AF1699</f>
        <v>대체평가3사업본부</v>
      </c>
      <c r="T1702" s="60" t="str">
        <f>작성용!AG1699</f>
        <v>김연수</v>
      </c>
      <c r="U1702" s="60" t="str">
        <f>작성용!AH1699</f>
        <v>김연수</v>
      </c>
      <c r="V1702" s="55">
        <f>작성용!AA1699</f>
        <v>202503</v>
      </c>
      <c r="W1702" s="57" t="str">
        <f>작성용!AC1699</f>
        <v>[T]기타보험기관[1본부]</v>
      </c>
      <c r="X1702" s="57" t="str">
        <f>작성용!O1699</f>
        <v>투자자산관리팀정훈천</v>
      </c>
      <c r="Y1702" s="57" t="str">
        <f>작성용!P1699</f>
        <v xml:space="preserve">02-721-2483  </v>
      </c>
      <c r="Z1702" s="57" t="str">
        <f>작성용!Q1699</f>
        <v>hcjung20@kyobo.com</v>
      </c>
      <c r="AA1702" s="55" t="str">
        <f>작성용!AJ1699</f>
        <v>-</v>
      </c>
      <c r="AB1702" s="55">
        <f>작성용!AB1699</f>
        <v>0</v>
      </c>
    </row>
    <row r="1703" spans="1:28" s="11" customFormat="1" ht="16.5" hidden="1" customHeight="1" x14ac:dyDescent="0.3">
      <c r="A1703" s="53">
        <f>작성용!AL1700</f>
        <v>1699</v>
      </c>
      <c r="B1703" s="54" t="str">
        <f>작성용!AI1700</f>
        <v>편입자산/변동성송부 : 2025-01-24</v>
      </c>
      <c r="C1703" s="55" t="str">
        <f>작성용!AK1700</f>
        <v>개별종목</v>
      </c>
      <c r="D1703" s="56">
        <f>작성용!T1700</f>
        <v>45702</v>
      </c>
      <c r="E1703" s="57" t="str">
        <f>작성용!B1700</f>
        <v>교보생명(투자자산관리팀)</v>
      </c>
      <c r="F1703" s="57" t="str">
        <f>작성용!C1700</f>
        <v>재평가</v>
      </c>
      <c r="G1703" s="57" t="str">
        <f>작성용!D1700</f>
        <v>슈로더유럽인프라전문투자형사모특별자산투자신탁제2호</v>
      </c>
      <c r="H1703" s="58" t="str">
        <f>작성용!E1700</f>
        <v>KBP2020120049</v>
      </c>
      <c r="I1703" s="57" t="str">
        <f>작성용!F1700</f>
        <v>B02</v>
      </c>
      <c r="J1703" s="57">
        <f>작성용!G1700</f>
        <v>0</v>
      </c>
      <c r="K1703" s="57" t="str">
        <f>작성용!H1700</f>
        <v>-</v>
      </c>
      <c r="L1703" s="57" t="str">
        <f>작성용!N1700</f>
        <v>분기</v>
      </c>
      <c r="M1703" s="56" t="str">
        <f>작성용!U1700</f>
        <v>2025.03.31</v>
      </c>
      <c r="N1703" s="56" t="str">
        <f>작성용!V1700</f>
        <v>사전등록</v>
      </c>
      <c r="O1703" s="56" t="str">
        <f>작성용!W1700</f>
        <v>사전등록</v>
      </c>
      <c r="P1703" s="56" t="str">
        <f>작성용!X1700</f>
        <v>-</v>
      </c>
      <c r="Q1703" s="57" t="str">
        <f>작성용!AD1700</f>
        <v>대체평가3사업본부</v>
      </c>
      <c r="R1703" s="59">
        <f>작성용!AE1700</f>
        <v>0</v>
      </c>
      <c r="S1703" s="57" t="str">
        <f>작성용!AF1700</f>
        <v>대체평가3사업본부</v>
      </c>
      <c r="T1703" s="60" t="str">
        <f>작성용!AG1700</f>
        <v>김연수</v>
      </c>
      <c r="U1703" s="60" t="str">
        <f>작성용!AH1700</f>
        <v>김연수</v>
      </c>
      <c r="V1703" s="55">
        <f>작성용!AA1700</f>
        <v>202503</v>
      </c>
      <c r="W1703" s="57" t="str">
        <f>작성용!AC1700</f>
        <v>[T]기타보험기관[1본부]</v>
      </c>
      <c r="X1703" s="57" t="str">
        <f>작성용!O1700</f>
        <v>투자자산관리팀정훈천</v>
      </c>
      <c r="Y1703" s="57" t="str">
        <f>작성용!P1700</f>
        <v xml:space="preserve">02-721-2483  </v>
      </c>
      <c r="Z1703" s="57" t="str">
        <f>작성용!Q1700</f>
        <v>hcjung20@kyobo.com</v>
      </c>
      <c r="AA1703" s="55" t="str">
        <f>작성용!AJ1700</f>
        <v>-</v>
      </c>
      <c r="AB1703" s="55">
        <f>작성용!AB1700</f>
        <v>0</v>
      </c>
    </row>
    <row r="1704" spans="1:28" s="11" customFormat="1" ht="16.5" hidden="1" customHeight="1" x14ac:dyDescent="0.3">
      <c r="A1704" s="53">
        <f>작성용!AL1701</f>
        <v>1700</v>
      </c>
      <c r="B1704" s="54" t="str">
        <f>작성용!AI1701</f>
        <v>편입자산/변동성송부 : 2025-01-24</v>
      </c>
      <c r="C1704" s="55" t="str">
        <f>작성용!AK1701</f>
        <v>개별종목</v>
      </c>
      <c r="D1704" s="56">
        <f>작성용!T1701</f>
        <v>45702</v>
      </c>
      <c r="E1704" s="57" t="str">
        <f>작성용!B1701</f>
        <v>교보생명(투자자산관리팀)</v>
      </c>
      <c r="F1704" s="57" t="str">
        <f>작성용!C1701</f>
        <v>재평가</v>
      </c>
      <c r="G1704" s="57" t="str">
        <f>작성용!D1701</f>
        <v>디더블유에스글로벌4호전문투자형부동산투자신탁제4호</v>
      </c>
      <c r="H1704" s="58" t="str">
        <f>작성용!E1701</f>
        <v>KBP2016120097</v>
      </c>
      <c r="I1704" s="57" t="str">
        <f>작성용!F1701</f>
        <v>B02</v>
      </c>
      <c r="J1704" s="57">
        <f>작성용!G1701</f>
        <v>0</v>
      </c>
      <c r="K1704" s="57" t="str">
        <f>작성용!H1701</f>
        <v>-</v>
      </c>
      <c r="L1704" s="57" t="str">
        <f>작성용!N1701</f>
        <v>분기</v>
      </c>
      <c r="M1704" s="56" t="str">
        <f>작성용!U1701</f>
        <v>2025.03.31</v>
      </c>
      <c r="N1704" s="56" t="str">
        <f>작성용!V1701</f>
        <v>사전등록</v>
      </c>
      <c r="O1704" s="56" t="str">
        <f>작성용!W1701</f>
        <v>사전등록</v>
      </c>
      <c r="P1704" s="56" t="str">
        <f>작성용!X1701</f>
        <v>-</v>
      </c>
      <c r="Q1704" s="57" t="str">
        <f>작성용!AD1701</f>
        <v>대체평가3사업본부</v>
      </c>
      <c r="R1704" s="59">
        <f>작성용!AE1701</f>
        <v>0</v>
      </c>
      <c r="S1704" s="57" t="str">
        <f>작성용!AF1701</f>
        <v>대체평가3사업본부</v>
      </c>
      <c r="T1704" s="60" t="str">
        <f>작성용!AG1701</f>
        <v>김연수</v>
      </c>
      <c r="U1704" s="60" t="str">
        <f>작성용!AH1701</f>
        <v>김연수</v>
      </c>
      <c r="V1704" s="55">
        <f>작성용!AA1701</f>
        <v>202503</v>
      </c>
      <c r="W1704" s="57" t="str">
        <f>작성용!AC1701</f>
        <v>[T]기타보험기관[1본부]</v>
      </c>
      <c r="X1704" s="57" t="str">
        <f>작성용!O1701</f>
        <v>투자자산관리팀정훈천</v>
      </c>
      <c r="Y1704" s="57" t="str">
        <f>작성용!P1701</f>
        <v xml:space="preserve">02-721-2483  </v>
      </c>
      <c r="Z1704" s="57" t="str">
        <f>작성용!Q1701</f>
        <v>hcjung20@kyobo.com</v>
      </c>
      <c r="AA1704" s="55" t="str">
        <f>작성용!AJ1701</f>
        <v>-</v>
      </c>
      <c r="AB1704" s="55">
        <f>작성용!AB1701</f>
        <v>0</v>
      </c>
    </row>
    <row r="1705" spans="1:28" s="11" customFormat="1" ht="16.5" hidden="1" customHeight="1" x14ac:dyDescent="0.3">
      <c r="A1705" s="53">
        <f>작성용!AL1702</f>
        <v>1701</v>
      </c>
      <c r="B1705" s="54" t="str">
        <f>작성용!AI1702</f>
        <v>편입자산/변동성송부 : 2025-01-24</v>
      </c>
      <c r="C1705" s="55" t="str">
        <f>작성용!AK1702</f>
        <v>개별종목</v>
      </c>
      <c r="D1705" s="56">
        <f>작성용!T1702</f>
        <v>45702</v>
      </c>
      <c r="E1705" s="57" t="str">
        <f>작성용!B1702</f>
        <v>교보생명(투자자산관리팀)</v>
      </c>
      <c r="F1705" s="57" t="str">
        <f>작성용!C1702</f>
        <v>재평가</v>
      </c>
      <c r="G1705" s="57" t="str">
        <f>작성용!D1702</f>
        <v>NH-AMUNDI북미발전전문투자형사모특별자산투자신탁3호</v>
      </c>
      <c r="H1705" s="58" t="str">
        <f>작성용!E1702</f>
        <v>KBP2019120078</v>
      </c>
      <c r="I1705" s="57" t="str">
        <f>작성용!F1702</f>
        <v>B02</v>
      </c>
      <c r="J1705" s="57">
        <f>작성용!G1702</f>
        <v>0</v>
      </c>
      <c r="K1705" s="57" t="str">
        <f>작성용!H1702</f>
        <v>-</v>
      </c>
      <c r="L1705" s="57" t="str">
        <f>작성용!N1702</f>
        <v>분기</v>
      </c>
      <c r="M1705" s="56" t="str">
        <f>작성용!U1702</f>
        <v>2025.03.31</v>
      </c>
      <c r="N1705" s="56" t="str">
        <f>작성용!V1702</f>
        <v>사전등록</v>
      </c>
      <c r="O1705" s="56" t="str">
        <f>작성용!W1702</f>
        <v>사전등록</v>
      </c>
      <c r="P1705" s="56" t="str">
        <f>작성용!X1702</f>
        <v>-</v>
      </c>
      <c r="Q1705" s="57" t="str">
        <f>작성용!AD1702</f>
        <v>대체평가3사업본부</v>
      </c>
      <c r="R1705" s="59">
        <f>작성용!AE1702</f>
        <v>0</v>
      </c>
      <c r="S1705" s="57" t="str">
        <f>작성용!AF1702</f>
        <v>대체평가3사업본부</v>
      </c>
      <c r="T1705" s="60" t="str">
        <f>작성용!AG1702</f>
        <v>김연수</v>
      </c>
      <c r="U1705" s="60" t="str">
        <f>작성용!AH1702</f>
        <v>김연수</v>
      </c>
      <c r="V1705" s="55">
        <f>작성용!AA1702</f>
        <v>202503</v>
      </c>
      <c r="W1705" s="57" t="str">
        <f>작성용!AC1702</f>
        <v>[T]기타보험기관[1본부]</v>
      </c>
      <c r="X1705" s="57" t="str">
        <f>작성용!O1702</f>
        <v>투자자산관리팀정훈천</v>
      </c>
      <c r="Y1705" s="57" t="str">
        <f>작성용!P1702</f>
        <v xml:space="preserve">02-721-2483  </v>
      </c>
      <c r="Z1705" s="57" t="str">
        <f>작성용!Q1702</f>
        <v>hcjung20@kyobo.com</v>
      </c>
      <c r="AA1705" s="55" t="str">
        <f>작성용!AJ1702</f>
        <v>-</v>
      </c>
      <c r="AB1705" s="55">
        <f>작성용!AB1702</f>
        <v>0</v>
      </c>
    </row>
    <row r="1706" spans="1:28" s="11" customFormat="1" ht="16.5" hidden="1" customHeight="1" x14ac:dyDescent="0.3">
      <c r="A1706" s="53">
        <f>작성용!AL1703</f>
        <v>1702</v>
      </c>
      <c r="B1706" s="54" t="str">
        <f>작성용!AI1703</f>
        <v>편입자산/변동성송부 : 2025-01-24</v>
      </c>
      <c r="C1706" s="55" t="str">
        <f>작성용!AK1703</f>
        <v>개별종목</v>
      </c>
      <c r="D1706" s="56">
        <f>작성용!T1703</f>
        <v>45702</v>
      </c>
      <c r="E1706" s="57" t="str">
        <f>작성용!B1703</f>
        <v>교보생명(투자자산관리팀)</v>
      </c>
      <c r="F1706" s="57" t="str">
        <f>작성용!C1703</f>
        <v>재평가</v>
      </c>
      <c r="G1706" s="57" t="str">
        <f>작성용!D1703</f>
        <v>NH-AMUNDI선순위론전문투자형사모투자신탁3호</v>
      </c>
      <c r="H1706" s="58" t="str">
        <f>작성용!E1703</f>
        <v>KBP2019090022</v>
      </c>
      <c r="I1706" s="57" t="str">
        <f>작성용!F1703</f>
        <v>B02</v>
      </c>
      <c r="J1706" s="57">
        <f>작성용!G1703</f>
        <v>0</v>
      </c>
      <c r="K1706" s="57" t="str">
        <f>작성용!H1703</f>
        <v>-</v>
      </c>
      <c r="L1706" s="57" t="str">
        <f>작성용!N1703</f>
        <v>분기</v>
      </c>
      <c r="M1706" s="56" t="str">
        <f>작성용!U1703</f>
        <v>2025.03.31</v>
      </c>
      <c r="N1706" s="56" t="str">
        <f>작성용!V1703</f>
        <v>사전등록</v>
      </c>
      <c r="O1706" s="56" t="str">
        <f>작성용!W1703</f>
        <v>사전등록</v>
      </c>
      <c r="P1706" s="56" t="str">
        <f>작성용!X1703</f>
        <v>-</v>
      </c>
      <c r="Q1706" s="57" t="str">
        <f>작성용!AD1703</f>
        <v>대체평가3사업본부</v>
      </c>
      <c r="R1706" s="59">
        <f>작성용!AE1703</f>
        <v>0</v>
      </c>
      <c r="S1706" s="57" t="str">
        <f>작성용!AF1703</f>
        <v>대체평가3사업본부</v>
      </c>
      <c r="T1706" s="60" t="str">
        <f>작성용!AG1703</f>
        <v>김연수</v>
      </c>
      <c r="U1706" s="60" t="str">
        <f>작성용!AH1703</f>
        <v>김연수</v>
      </c>
      <c r="V1706" s="55">
        <f>작성용!AA1703</f>
        <v>202503</v>
      </c>
      <c r="W1706" s="57" t="str">
        <f>작성용!AC1703</f>
        <v>[T]기타보험기관[1본부]</v>
      </c>
      <c r="X1706" s="57" t="str">
        <f>작성용!O1703</f>
        <v>투자자산관리팀정훈천</v>
      </c>
      <c r="Y1706" s="57" t="str">
        <f>작성용!P1703</f>
        <v xml:space="preserve">02-721-2483  </v>
      </c>
      <c r="Z1706" s="57" t="str">
        <f>작성용!Q1703</f>
        <v>hcjung20@kyobo.com</v>
      </c>
      <c r="AA1706" s="55" t="str">
        <f>작성용!AJ1703</f>
        <v>-</v>
      </c>
      <c r="AB1706" s="55">
        <f>작성용!AB1703</f>
        <v>0</v>
      </c>
    </row>
    <row r="1707" spans="1:28" s="11" customFormat="1" ht="16.5" hidden="1" customHeight="1" x14ac:dyDescent="0.3">
      <c r="A1707" s="53">
        <f>작성용!AL1704</f>
        <v>1703</v>
      </c>
      <c r="B1707" s="54" t="str">
        <f>작성용!AI1704</f>
        <v>편입자산/변동성송부 : 2025-01-24</v>
      </c>
      <c r="C1707" s="55" t="str">
        <f>작성용!AK1704</f>
        <v>개별종목</v>
      </c>
      <c r="D1707" s="56">
        <f>작성용!T1704</f>
        <v>45702</v>
      </c>
      <c r="E1707" s="57" t="str">
        <f>작성용!B1704</f>
        <v>교보생명(투자자산관리팀)</v>
      </c>
      <c r="F1707" s="57" t="str">
        <f>작성용!C1704</f>
        <v>재평가</v>
      </c>
      <c r="G1707" s="57" t="str">
        <f>작성용!D1704</f>
        <v>칸서스비티엘사모특별자산투자신탁제3호</v>
      </c>
      <c r="H1707" s="58" t="str">
        <f>작성용!E1704</f>
        <v>KBP2017090048</v>
      </c>
      <c r="I1707" s="57" t="str">
        <f>작성용!F1704</f>
        <v>B02</v>
      </c>
      <c r="J1707" s="57">
        <f>작성용!G1704</f>
        <v>0</v>
      </c>
      <c r="K1707" s="57" t="str">
        <f>작성용!H1704</f>
        <v>-</v>
      </c>
      <c r="L1707" s="57" t="str">
        <f>작성용!N1704</f>
        <v>분기</v>
      </c>
      <c r="M1707" s="56" t="str">
        <f>작성용!U1704</f>
        <v>2025.03.31</v>
      </c>
      <c r="N1707" s="56" t="str">
        <f>작성용!V1704</f>
        <v>사전등록</v>
      </c>
      <c r="O1707" s="56" t="str">
        <f>작성용!W1704</f>
        <v>사전등록</v>
      </c>
      <c r="P1707" s="56" t="str">
        <f>작성용!X1704</f>
        <v>-</v>
      </c>
      <c r="Q1707" s="57" t="str">
        <f>작성용!AD1704</f>
        <v>대체평가3사업본부</v>
      </c>
      <c r="R1707" s="59">
        <f>작성용!AE1704</f>
        <v>0</v>
      </c>
      <c r="S1707" s="57" t="str">
        <f>작성용!AF1704</f>
        <v>대체평가3사업본부</v>
      </c>
      <c r="T1707" s="60" t="str">
        <f>작성용!AG1704</f>
        <v>김연수</v>
      </c>
      <c r="U1707" s="60" t="str">
        <f>작성용!AH1704</f>
        <v>김연수</v>
      </c>
      <c r="V1707" s="55">
        <f>작성용!AA1704</f>
        <v>202503</v>
      </c>
      <c r="W1707" s="57" t="str">
        <f>작성용!AC1704</f>
        <v>[T]기타보험기관[1본부]</v>
      </c>
      <c r="X1707" s="57" t="str">
        <f>작성용!O1704</f>
        <v>투자자산관리팀정훈천</v>
      </c>
      <c r="Y1707" s="57" t="str">
        <f>작성용!P1704</f>
        <v xml:space="preserve">02-721-2483  </v>
      </c>
      <c r="Z1707" s="57" t="str">
        <f>작성용!Q1704</f>
        <v>hcjung20@kyobo.com</v>
      </c>
      <c r="AA1707" s="55" t="str">
        <f>작성용!AJ1704</f>
        <v>-</v>
      </c>
      <c r="AB1707" s="55">
        <f>작성용!AB1704</f>
        <v>0</v>
      </c>
    </row>
    <row r="1708" spans="1:28" s="11" customFormat="1" ht="16.5" hidden="1" customHeight="1" x14ac:dyDescent="0.3">
      <c r="A1708" s="53">
        <f>작성용!AL1705</f>
        <v>1704</v>
      </c>
      <c r="B1708" s="54" t="str">
        <f>작성용!AI1705</f>
        <v>편입자산/변동성송부 : 2025-01-24</v>
      </c>
      <c r="C1708" s="55" t="str">
        <f>작성용!AK1705</f>
        <v>개별종목</v>
      </c>
      <c r="D1708" s="56">
        <f>작성용!T1705</f>
        <v>45702</v>
      </c>
      <c r="E1708" s="57" t="str">
        <f>작성용!B1705</f>
        <v>교보생명(투자자산관리팀)</v>
      </c>
      <c r="F1708" s="57" t="str">
        <f>작성용!C1705</f>
        <v>재평가</v>
      </c>
      <c r="G1708" s="57" t="str">
        <f>작성용!D1705</f>
        <v>칸서스신에너지사모특별자산투자신탁4호</v>
      </c>
      <c r="H1708" s="58" t="str">
        <f>작성용!E1705</f>
        <v>KBP2017090052</v>
      </c>
      <c r="I1708" s="57" t="str">
        <f>작성용!F1705</f>
        <v>B02</v>
      </c>
      <c r="J1708" s="57">
        <f>작성용!G1705</f>
        <v>0</v>
      </c>
      <c r="K1708" s="57" t="str">
        <f>작성용!H1705</f>
        <v>-</v>
      </c>
      <c r="L1708" s="57" t="str">
        <f>작성용!N1705</f>
        <v>분기</v>
      </c>
      <c r="M1708" s="56" t="str">
        <f>작성용!U1705</f>
        <v>2025.03.31</v>
      </c>
      <c r="N1708" s="56" t="str">
        <f>작성용!V1705</f>
        <v>사전등록</v>
      </c>
      <c r="O1708" s="56" t="str">
        <f>작성용!W1705</f>
        <v>사전등록</v>
      </c>
      <c r="P1708" s="56" t="str">
        <f>작성용!X1705</f>
        <v>-</v>
      </c>
      <c r="Q1708" s="57" t="str">
        <f>작성용!AD1705</f>
        <v>대체평가3사업본부</v>
      </c>
      <c r="R1708" s="59">
        <f>작성용!AE1705</f>
        <v>0</v>
      </c>
      <c r="S1708" s="57" t="str">
        <f>작성용!AF1705</f>
        <v>대체평가3사업본부</v>
      </c>
      <c r="T1708" s="60" t="str">
        <f>작성용!AG1705</f>
        <v>김연수</v>
      </c>
      <c r="U1708" s="60" t="str">
        <f>작성용!AH1705</f>
        <v>김연수</v>
      </c>
      <c r="V1708" s="55">
        <f>작성용!AA1705</f>
        <v>202503</v>
      </c>
      <c r="W1708" s="57" t="str">
        <f>작성용!AC1705</f>
        <v>[T]기타보험기관[1본부]</v>
      </c>
      <c r="X1708" s="57" t="str">
        <f>작성용!O1705</f>
        <v>투자자산관리팀정훈천</v>
      </c>
      <c r="Y1708" s="57" t="str">
        <f>작성용!P1705</f>
        <v xml:space="preserve">02-721-2483  </v>
      </c>
      <c r="Z1708" s="57" t="str">
        <f>작성용!Q1705</f>
        <v>hcjung20@kyobo.com</v>
      </c>
      <c r="AA1708" s="55" t="str">
        <f>작성용!AJ1705</f>
        <v>-</v>
      </c>
      <c r="AB1708" s="55">
        <f>작성용!AB1705</f>
        <v>0</v>
      </c>
    </row>
    <row r="1709" spans="1:28" s="11" customFormat="1" ht="16.5" hidden="1" customHeight="1" x14ac:dyDescent="0.3">
      <c r="A1709" s="53">
        <f>작성용!AL1706</f>
        <v>1705</v>
      </c>
      <c r="B1709" s="54" t="str">
        <f>작성용!AI1706</f>
        <v>편입자산/변동성송부 : 2025-01-24</v>
      </c>
      <c r="C1709" s="55" t="str">
        <f>작성용!AK1706</f>
        <v>개별종목</v>
      </c>
      <c r="D1709" s="56">
        <f>작성용!T1706</f>
        <v>45702</v>
      </c>
      <c r="E1709" s="57" t="str">
        <f>작성용!B1706</f>
        <v>교보생명(투자자산관리팀)</v>
      </c>
      <c r="F1709" s="57" t="str">
        <f>작성용!C1706</f>
        <v>재평가</v>
      </c>
      <c r="G1709" s="57" t="str">
        <f>작성용!D1706</f>
        <v>칸서스희망울타리전문투자형사모특별자산투자신탁1호</v>
      </c>
      <c r="H1709" s="58" t="str">
        <f>작성용!E1706</f>
        <v>KBP2017090058</v>
      </c>
      <c r="I1709" s="57" t="str">
        <f>작성용!F1706</f>
        <v>B02</v>
      </c>
      <c r="J1709" s="57">
        <f>작성용!G1706</f>
        <v>0</v>
      </c>
      <c r="K1709" s="57" t="str">
        <f>작성용!H1706</f>
        <v>-</v>
      </c>
      <c r="L1709" s="57" t="str">
        <f>작성용!N1706</f>
        <v>분기</v>
      </c>
      <c r="M1709" s="56" t="str">
        <f>작성용!U1706</f>
        <v>2025.03.31</v>
      </c>
      <c r="N1709" s="56" t="str">
        <f>작성용!V1706</f>
        <v>사전등록</v>
      </c>
      <c r="O1709" s="56" t="str">
        <f>작성용!W1706</f>
        <v>사전등록</v>
      </c>
      <c r="P1709" s="56" t="str">
        <f>작성용!X1706</f>
        <v>-</v>
      </c>
      <c r="Q1709" s="57" t="str">
        <f>작성용!AD1706</f>
        <v>대체평가3사업본부</v>
      </c>
      <c r="R1709" s="59">
        <f>작성용!AE1706</f>
        <v>0</v>
      </c>
      <c r="S1709" s="57" t="str">
        <f>작성용!AF1706</f>
        <v>대체평가3사업본부</v>
      </c>
      <c r="T1709" s="60" t="str">
        <f>작성용!AG1706</f>
        <v>김연수</v>
      </c>
      <c r="U1709" s="60" t="str">
        <f>작성용!AH1706</f>
        <v>김연수</v>
      </c>
      <c r="V1709" s="55">
        <f>작성용!AA1706</f>
        <v>202503</v>
      </c>
      <c r="W1709" s="57" t="str">
        <f>작성용!AC1706</f>
        <v>[T]기타보험기관[1본부]</v>
      </c>
      <c r="X1709" s="57" t="str">
        <f>작성용!O1706</f>
        <v>투자자산관리팀정훈천</v>
      </c>
      <c r="Y1709" s="57" t="str">
        <f>작성용!P1706</f>
        <v xml:space="preserve">02-721-2483  </v>
      </c>
      <c r="Z1709" s="57" t="str">
        <f>작성용!Q1706</f>
        <v>hcjung20@kyobo.com</v>
      </c>
      <c r="AA1709" s="55" t="str">
        <f>작성용!AJ1706</f>
        <v>-</v>
      </c>
      <c r="AB1709" s="55">
        <f>작성용!AB1706</f>
        <v>0</v>
      </c>
    </row>
    <row r="1710" spans="1:28" s="11" customFormat="1" ht="16.5" hidden="1" customHeight="1" x14ac:dyDescent="0.3">
      <c r="A1710" s="53">
        <f>작성용!AL1707</f>
        <v>1706</v>
      </c>
      <c r="B1710" s="54" t="str">
        <f>작성용!AI1707</f>
        <v>편입자산/변동성송부 : 2025-01-24</v>
      </c>
      <c r="C1710" s="55" t="str">
        <f>작성용!AK1707</f>
        <v>개별종목</v>
      </c>
      <c r="D1710" s="56">
        <f>작성용!T1707</f>
        <v>45702</v>
      </c>
      <c r="E1710" s="57" t="str">
        <f>작성용!B1707</f>
        <v>교보생명(투자자산관리팀)</v>
      </c>
      <c r="F1710" s="57" t="str">
        <f>작성용!C1707</f>
        <v>재평가</v>
      </c>
      <c r="G1710" s="57" t="str">
        <f>작성용!D1707</f>
        <v>칸서스신에너지전문투자형사모특별자산투자신탁5호</v>
      </c>
      <c r="H1710" s="58" t="str">
        <f>작성용!E1707</f>
        <v>KBP2017090053</v>
      </c>
      <c r="I1710" s="57" t="str">
        <f>작성용!F1707</f>
        <v>B02</v>
      </c>
      <c r="J1710" s="57">
        <f>작성용!G1707</f>
        <v>0</v>
      </c>
      <c r="K1710" s="57" t="str">
        <f>작성용!H1707</f>
        <v>-</v>
      </c>
      <c r="L1710" s="57" t="str">
        <f>작성용!N1707</f>
        <v>분기</v>
      </c>
      <c r="M1710" s="56" t="str">
        <f>작성용!U1707</f>
        <v>2025.03.31</v>
      </c>
      <c r="N1710" s="56" t="str">
        <f>작성용!V1707</f>
        <v>사전등록</v>
      </c>
      <c r="O1710" s="56" t="str">
        <f>작성용!W1707</f>
        <v>사전등록</v>
      </c>
      <c r="P1710" s="56" t="str">
        <f>작성용!X1707</f>
        <v>-</v>
      </c>
      <c r="Q1710" s="57" t="str">
        <f>작성용!AD1707</f>
        <v>대체평가3사업본부</v>
      </c>
      <c r="R1710" s="59">
        <f>작성용!AE1707</f>
        <v>0</v>
      </c>
      <c r="S1710" s="57" t="str">
        <f>작성용!AF1707</f>
        <v>대체평가3사업본부</v>
      </c>
      <c r="T1710" s="60" t="str">
        <f>작성용!AG1707</f>
        <v>김연수</v>
      </c>
      <c r="U1710" s="60" t="str">
        <f>작성용!AH1707</f>
        <v>김연수</v>
      </c>
      <c r="V1710" s="55">
        <f>작성용!AA1707</f>
        <v>202503</v>
      </c>
      <c r="W1710" s="57" t="str">
        <f>작성용!AC1707</f>
        <v>[T]기타보험기관[1본부]</v>
      </c>
      <c r="X1710" s="57" t="str">
        <f>작성용!O1707</f>
        <v>투자자산관리팀정훈천</v>
      </c>
      <c r="Y1710" s="57" t="str">
        <f>작성용!P1707</f>
        <v xml:space="preserve">02-721-2483  </v>
      </c>
      <c r="Z1710" s="57" t="str">
        <f>작성용!Q1707</f>
        <v>hcjung20@kyobo.com</v>
      </c>
      <c r="AA1710" s="55" t="str">
        <f>작성용!AJ1707</f>
        <v>-</v>
      </c>
      <c r="AB1710" s="55">
        <f>작성용!AB1707</f>
        <v>0</v>
      </c>
    </row>
    <row r="1711" spans="1:28" s="11" customFormat="1" ht="16.5" hidden="1" customHeight="1" x14ac:dyDescent="0.3">
      <c r="A1711" s="53">
        <f>작성용!AL1708</f>
        <v>1707</v>
      </c>
      <c r="B1711" s="54" t="str">
        <f>작성용!AI1708</f>
        <v>편입자산/변동성송부 : 2025-01-24</v>
      </c>
      <c r="C1711" s="55" t="str">
        <f>작성용!AK1708</f>
        <v>개별종목</v>
      </c>
      <c r="D1711" s="56">
        <f>작성용!T1708</f>
        <v>45702</v>
      </c>
      <c r="E1711" s="57" t="str">
        <f>작성용!B1708</f>
        <v>교보생명(투자자산관리팀)</v>
      </c>
      <c r="F1711" s="57" t="str">
        <f>작성용!C1708</f>
        <v>재평가</v>
      </c>
      <c r="G1711" s="57" t="str">
        <f>작성용!D1708</f>
        <v>칸서스신에너지전문투자형사모특별자산투자신탁6호</v>
      </c>
      <c r="H1711" s="58" t="str">
        <f>작성용!E1708</f>
        <v>KBP2018120230</v>
      </c>
      <c r="I1711" s="57" t="str">
        <f>작성용!F1708</f>
        <v>B02</v>
      </c>
      <c r="J1711" s="57">
        <f>작성용!G1708</f>
        <v>0</v>
      </c>
      <c r="K1711" s="57" t="str">
        <f>작성용!H1708</f>
        <v>-</v>
      </c>
      <c r="L1711" s="57" t="str">
        <f>작성용!N1708</f>
        <v>분기</v>
      </c>
      <c r="M1711" s="56" t="str">
        <f>작성용!U1708</f>
        <v>2025.03.31</v>
      </c>
      <c r="N1711" s="56" t="str">
        <f>작성용!V1708</f>
        <v>사전등록</v>
      </c>
      <c r="O1711" s="56" t="str">
        <f>작성용!W1708</f>
        <v>사전등록</v>
      </c>
      <c r="P1711" s="56" t="str">
        <f>작성용!X1708</f>
        <v>-</v>
      </c>
      <c r="Q1711" s="57" t="str">
        <f>작성용!AD1708</f>
        <v>대체평가3사업본부</v>
      </c>
      <c r="R1711" s="59">
        <f>작성용!AE1708</f>
        <v>0</v>
      </c>
      <c r="S1711" s="57" t="str">
        <f>작성용!AF1708</f>
        <v>대체평가3사업본부</v>
      </c>
      <c r="T1711" s="60" t="str">
        <f>작성용!AG1708</f>
        <v>김연수</v>
      </c>
      <c r="U1711" s="60" t="str">
        <f>작성용!AH1708</f>
        <v>김연수</v>
      </c>
      <c r="V1711" s="55">
        <f>작성용!AA1708</f>
        <v>202503</v>
      </c>
      <c r="W1711" s="57" t="str">
        <f>작성용!AC1708</f>
        <v>[T]기타보험기관[1본부]</v>
      </c>
      <c r="X1711" s="57" t="str">
        <f>작성용!O1708</f>
        <v>투자자산관리팀정훈천</v>
      </c>
      <c r="Y1711" s="57" t="str">
        <f>작성용!P1708</f>
        <v xml:space="preserve">02-721-2483  </v>
      </c>
      <c r="Z1711" s="57" t="str">
        <f>작성용!Q1708</f>
        <v>hcjung20@kyobo.com</v>
      </c>
      <c r="AA1711" s="55" t="str">
        <f>작성용!AJ1708</f>
        <v>-</v>
      </c>
      <c r="AB1711" s="55">
        <f>작성용!AB1708</f>
        <v>0</v>
      </c>
    </row>
    <row r="1712" spans="1:28" s="11" customFormat="1" ht="16.5" hidden="1" customHeight="1" x14ac:dyDescent="0.3">
      <c r="A1712" s="53">
        <f>작성용!AL1709</f>
        <v>1708</v>
      </c>
      <c r="B1712" s="54" t="str">
        <f>작성용!AI1709</f>
        <v>편입자산/변동성송부 : 2025-01-24</v>
      </c>
      <c r="C1712" s="55" t="str">
        <f>작성용!AK1709</f>
        <v>개별종목</v>
      </c>
      <c r="D1712" s="56">
        <f>작성용!T1709</f>
        <v>45702</v>
      </c>
      <c r="E1712" s="57" t="str">
        <f>작성용!B1709</f>
        <v>교보생명(투자자산관리팀)</v>
      </c>
      <c r="F1712" s="57" t="str">
        <f>작성용!C1709</f>
        <v>재평가</v>
      </c>
      <c r="G1712" s="57" t="str">
        <f>작성용!D1709</f>
        <v>칸서스평택동부도로전문투자형사모특별자산투자신탁1호</v>
      </c>
      <c r="H1712" s="58" t="str">
        <f>작성용!E1709</f>
        <v>KBP2019120224</v>
      </c>
      <c r="I1712" s="57" t="str">
        <f>작성용!F1709</f>
        <v>B02</v>
      </c>
      <c r="J1712" s="57">
        <f>작성용!G1709</f>
        <v>0</v>
      </c>
      <c r="K1712" s="57" t="str">
        <f>작성용!H1709</f>
        <v>-</v>
      </c>
      <c r="L1712" s="57" t="str">
        <f>작성용!N1709</f>
        <v>분기</v>
      </c>
      <c r="M1712" s="56" t="str">
        <f>작성용!U1709</f>
        <v>2025.03.31</v>
      </c>
      <c r="N1712" s="56" t="str">
        <f>작성용!V1709</f>
        <v>사전등록</v>
      </c>
      <c r="O1712" s="56" t="str">
        <f>작성용!W1709</f>
        <v>사전등록</v>
      </c>
      <c r="P1712" s="56" t="str">
        <f>작성용!X1709</f>
        <v>-</v>
      </c>
      <c r="Q1712" s="57" t="str">
        <f>작성용!AD1709</f>
        <v>대체평가3사업본부</v>
      </c>
      <c r="R1712" s="59">
        <f>작성용!AE1709</f>
        <v>0</v>
      </c>
      <c r="S1712" s="57" t="str">
        <f>작성용!AF1709</f>
        <v>대체평가3사업본부</v>
      </c>
      <c r="T1712" s="60" t="str">
        <f>작성용!AG1709</f>
        <v>김연수</v>
      </c>
      <c r="U1712" s="60" t="str">
        <f>작성용!AH1709</f>
        <v>김연수</v>
      </c>
      <c r="V1712" s="55">
        <f>작성용!AA1709</f>
        <v>202503</v>
      </c>
      <c r="W1712" s="57" t="str">
        <f>작성용!AC1709</f>
        <v>[T]기타보험기관[1본부]</v>
      </c>
      <c r="X1712" s="57" t="str">
        <f>작성용!O1709</f>
        <v>투자자산관리팀정훈천</v>
      </c>
      <c r="Y1712" s="57" t="str">
        <f>작성용!P1709</f>
        <v xml:space="preserve">02-721-2483  </v>
      </c>
      <c r="Z1712" s="57" t="str">
        <f>작성용!Q1709</f>
        <v>hcjung20@kyobo.com</v>
      </c>
      <c r="AA1712" s="55" t="str">
        <f>작성용!AJ1709</f>
        <v>-</v>
      </c>
      <c r="AB1712" s="55">
        <f>작성용!AB1709</f>
        <v>0</v>
      </c>
    </row>
    <row r="1713" spans="1:28" s="11" customFormat="1" ht="16.5" hidden="1" customHeight="1" x14ac:dyDescent="0.3">
      <c r="A1713" s="53">
        <f>작성용!AL1710</f>
        <v>1709</v>
      </c>
      <c r="B1713" s="54" t="str">
        <f>작성용!AI1710</f>
        <v>편입자산/변동성송부 : 2025-01-24</v>
      </c>
      <c r="C1713" s="55" t="str">
        <f>작성용!AK1710</f>
        <v>개별종목</v>
      </c>
      <c r="D1713" s="56">
        <f>작성용!T1710</f>
        <v>45702</v>
      </c>
      <c r="E1713" s="57" t="str">
        <f>작성용!B1710</f>
        <v>교보생명(투자자산관리팀)</v>
      </c>
      <c r="F1713" s="57" t="str">
        <f>작성용!C1710</f>
        <v>재평가</v>
      </c>
      <c r="G1713" s="57" t="str">
        <f>작성용!D1710</f>
        <v>IBK태양광발전전문투자형사모특별자산투자신탁제1호</v>
      </c>
      <c r="H1713" s="58" t="str">
        <f>작성용!E1710</f>
        <v>KBP2018060030</v>
      </c>
      <c r="I1713" s="57" t="str">
        <f>작성용!F1710</f>
        <v>B02</v>
      </c>
      <c r="J1713" s="57">
        <f>작성용!G1710</f>
        <v>0</v>
      </c>
      <c r="K1713" s="57" t="str">
        <f>작성용!H1710</f>
        <v>-</v>
      </c>
      <c r="L1713" s="57" t="str">
        <f>작성용!N1710</f>
        <v>분기</v>
      </c>
      <c r="M1713" s="56" t="str">
        <f>작성용!U1710</f>
        <v>2025.03.31</v>
      </c>
      <c r="N1713" s="56" t="str">
        <f>작성용!V1710</f>
        <v>사전등록</v>
      </c>
      <c r="O1713" s="56" t="str">
        <f>작성용!W1710</f>
        <v>사전등록</v>
      </c>
      <c r="P1713" s="56" t="str">
        <f>작성용!X1710</f>
        <v>-</v>
      </c>
      <c r="Q1713" s="57" t="str">
        <f>작성용!AD1710</f>
        <v>대체평가3사업본부</v>
      </c>
      <c r="R1713" s="59">
        <f>작성용!AE1710</f>
        <v>0</v>
      </c>
      <c r="S1713" s="57" t="str">
        <f>작성용!AF1710</f>
        <v>대체평가3사업본부</v>
      </c>
      <c r="T1713" s="60" t="str">
        <f>작성용!AG1710</f>
        <v>김연수</v>
      </c>
      <c r="U1713" s="60" t="str">
        <f>작성용!AH1710</f>
        <v>김연수</v>
      </c>
      <c r="V1713" s="55">
        <f>작성용!AA1710</f>
        <v>202503</v>
      </c>
      <c r="W1713" s="57" t="str">
        <f>작성용!AC1710</f>
        <v>[T]기타보험기관[1본부]</v>
      </c>
      <c r="X1713" s="57" t="str">
        <f>작성용!O1710</f>
        <v>투자자산관리팀정훈천</v>
      </c>
      <c r="Y1713" s="57" t="str">
        <f>작성용!P1710</f>
        <v xml:space="preserve">02-721-2483  </v>
      </c>
      <c r="Z1713" s="57" t="str">
        <f>작성용!Q1710</f>
        <v>hcjung20@kyobo.com</v>
      </c>
      <c r="AA1713" s="55" t="str">
        <f>작성용!AJ1710</f>
        <v>-</v>
      </c>
      <c r="AB1713" s="55">
        <f>작성용!AB1710</f>
        <v>0</v>
      </c>
    </row>
    <row r="1714" spans="1:28" s="11" customFormat="1" ht="16.5" hidden="1" customHeight="1" x14ac:dyDescent="0.3">
      <c r="A1714" s="53">
        <f>작성용!AL1711</f>
        <v>1710</v>
      </c>
      <c r="B1714" s="54" t="str">
        <f>작성용!AI1711</f>
        <v>편입자산/변동성송부 : 2025-01-24</v>
      </c>
      <c r="C1714" s="55" t="str">
        <f>작성용!AK1711</f>
        <v>개별종목</v>
      </c>
      <c r="D1714" s="56">
        <f>작성용!T1711</f>
        <v>45702</v>
      </c>
      <c r="E1714" s="57" t="str">
        <f>작성용!B1711</f>
        <v>교보생명(투자자산관리팀)</v>
      </c>
      <c r="F1714" s="57" t="str">
        <f>작성용!C1711</f>
        <v>재평가</v>
      </c>
      <c r="G1714" s="57" t="str">
        <f>작성용!D1711</f>
        <v>IBK태양광발전전문투자형사모특별자산투자신탁제2호</v>
      </c>
      <c r="H1714" s="58" t="str">
        <f>작성용!E1711</f>
        <v>KBP2018120210</v>
      </c>
      <c r="I1714" s="57" t="str">
        <f>작성용!F1711</f>
        <v>B02</v>
      </c>
      <c r="J1714" s="57">
        <f>작성용!G1711</f>
        <v>0</v>
      </c>
      <c r="K1714" s="57" t="str">
        <f>작성용!H1711</f>
        <v>-</v>
      </c>
      <c r="L1714" s="57" t="str">
        <f>작성용!N1711</f>
        <v>분기</v>
      </c>
      <c r="M1714" s="56" t="str">
        <f>작성용!U1711</f>
        <v>2025.03.31</v>
      </c>
      <c r="N1714" s="56" t="str">
        <f>작성용!V1711</f>
        <v>사전등록</v>
      </c>
      <c r="O1714" s="56" t="str">
        <f>작성용!W1711</f>
        <v>사전등록</v>
      </c>
      <c r="P1714" s="56" t="str">
        <f>작성용!X1711</f>
        <v>-</v>
      </c>
      <c r="Q1714" s="57" t="str">
        <f>작성용!AD1711</f>
        <v>대체평가3사업본부</v>
      </c>
      <c r="R1714" s="59">
        <f>작성용!AE1711</f>
        <v>0</v>
      </c>
      <c r="S1714" s="57" t="str">
        <f>작성용!AF1711</f>
        <v>대체평가3사업본부</v>
      </c>
      <c r="T1714" s="60" t="str">
        <f>작성용!AG1711</f>
        <v>김연수</v>
      </c>
      <c r="U1714" s="60" t="str">
        <f>작성용!AH1711</f>
        <v>김연수</v>
      </c>
      <c r="V1714" s="55">
        <f>작성용!AA1711</f>
        <v>202503</v>
      </c>
      <c r="W1714" s="57" t="str">
        <f>작성용!AC1711</f>
        <v>[T]기타보험기관[1본부]</v>
      </c>
      <c r="X1714" s="57" t="str">
        <f>작성용!O1711</f>
        <v>투자자산관리팀정훈천</v>
      </c>
      <c r="Y1714" s="57" t="str">
        <f>작성용!P1711</f>
        <v xml:space="preserve">02-721-2483  </v>
      </c>
      <c r="Z1714" s="57" t="str">
        <f>작성용!Q1711</f>
        <v>hcjung20@kyobo.com</v>
      </c>
      <c r="AA1714" s="55" t="str">
        <f>작성용!AJ1711</f>
        <v>-</v>
      </c>
      <c r="AB1714" s="55">
        <f>작성용!AB1711</f>
        <v>0</v>
      </c>
    </row>
    <row r="1715" spans="1:28" s="11" customFormat="1" ht="16.5" hidden="1" customHeight="1" x14ac:dyDescent="0.3">
      <c r="A1715" s="53">
        <f>작성용!AL1712</f>
        <v>1711</v>
      </c>
      <c r="B1715" s="54" t="str">
        <f>작성용!AI1712</f>
        <v>편입자산/변동성송부 : 2025-01-24</v>
      </c>
      <c r="C1715" s="55" t="str">
        <f>작성용!AK1712</f>
        <v>개별종목</v>
      </c>
      <c r="D1715" s="56">
        <f>작성용!T1712</f>
        <v>45702</v>
      </c>
      <c r="E1715" s="57" t="str">
        <f>작성용!B1712</f>
        <v>교보생명(투자자산관리팀)</v>
      </c>
      <c r="F1715" s="57" t="str">
        <f>작성용!C1712</f>
        <v>재평가</v>
      </c>
      <c r="G1715" s="57" t="str">
        <f>작성용!D1712</f>
        <v>현대인베스트MACKUSDEBT전문투자형사모부동산신탁9호</v>
      </c>
      <c r="H1715" s="58" t="str">
        <f>작성용!E1712</f>
        <v>KBP2020120080</v>
      </c>
      <c r="I1715" s="57" t="str">
        <f>작성용!F1712</f>
        <v>B02</v>
      </c>
      <c r="J1715" s="57">
        <f>작성용!G1712</f>
        <v>0</v>
      </c>
      <c r="K1715" s="57" t="str">
        <f>작성용!H1712</f>
        <v>-</v>
      </c>
      <c r="L1715" s="57" t="str">
        <f>작성용!N1712</f>
        <v>분기</v>
      </c>
      <c r="M1715" s="56" t="str">
        <f>작성용!U1712</f>
        <v>2025.03.31</v>
      </c>
      <c r="N1715" s="56" t="str">
        <f>작성용!V1712</f>
        <v>사전등록</v>
      </c>
      <c r="O1715" s="56" t="str">
        <f>작성용!W1712</f>
        <v>사전등록</v>
      </c>
      <c r="P1715" s="56" t="str">
        <f>작성용!X1712</f>
        <v>-</v>
      </c>
      <c r="Q1715" s="57" t="str">
        <f>작성용!AD1712</f>
        <v>대체평가3사업본부</v>
      </c>
      <c r="R1715" s="59">
        <f>작성용!AE1712</f>
        <v>0</v>
      </c>
      <c r="S1715" s="57" t="str">
        <f>작성용!AF1712</f>
        <v>대체평가3사업본부</v>
      </c>
      <c r="T1715" s="60" t="str">
        <f>작성용!AG1712</f>
        <v>김연수</v>
      </c>
      <c r="U1715" s="60" t="str">
        <f>작성용!AH1712</f>
        <v>김연수</v>
      </c>
      <c r="V1715" s="55">
        <f>작성용!AA1712</f>
        <v>202503</v>
      </c>
      <c r="W1715" s="57" t="str">
        <f>작성용!AC1712</f>
        <v>[T]기타보험기관[1본부]</v>
      </c>
      <c r="X1715" s="57" t="str">
        <f>작성용!O1712</f>
        <v>투자자산관리팀정훈천</v>
      </c>
      <c r="Y1715" s="57" t="str">
        <f>작성용!P1712</f>
        <v xml:space="preserve">02-721-2483  </v>
      </c>
      <c r="Z1715" s="57" t="str">
        <f>작성용!Q1712</f>
        <v>hcjung20@kyobo.com</v>
      </c>
      <c r="AA1715" s="55" t="str">
        <f>작성용!AJ1712</f>
        <v>-</v>
      </c>
      <c r="AB1715" s="55">
        <f>작성용!AB1712</f>
        <v>0</v>
      </c>
    </row>
    <row r="1716" spans="1:28" s="11" customFormat="1" ht="16.5" hidden="1" customHeight="1" x14ac:dyDescent="0.3">
      <c r="A1716" s="53">
        <f>작성용!AL1713</f>
        <v>1712</v>
      </c>
      <c r="B1716" s="54" t="str">
        <f>작성용!AI1713</f>
        <v>편입자산/변동성송부 : 2025-01-24</v>
      </c>
      <c r="C1716" s="55" t="str">
        <f>작성용!AK1713</f>
        <v>개별종목</v>
      </c>
      <c r="D1716" s="56">
        <f>작성용!T1713</f>
        <v>45702</v>
      </c>
      <c r="E1716" s="57" t="str">
        <f>작성용!B1713</f>
        <v>교보생명(투자자산관리팀)</v>
      </c>
      <c r="F1716" s="57" t="str">
        <f>작성용!C1713</f>
        <v>재평가</v>
      </c>
      <c r="G1716" s="57" t="str">
        <f>작성용!D1713</f>
        <v>현대인베스트먼트시니어론전문투자형사모특별자산투자신탁20호</v>
      </c>
      <c r="H1716" s="58" t="str">
        <f>작성용!E1713</f>
        <v>KBP2020060009</v>
      </c>
      <c r="I1716" s="57" t="str">
        <f>작성용!F1713</f>
        <v>B02</v>
      </c>
      <c r="J1716" s="57">
        <f>작성용!G1713</f>
        <v>0</v>
      </c>
      <c r="K1716" s="57" t="str">
        <f>작성용!H1713</f>
        <v>-</v>
      </c>
      <c r="L1716" s="57" t="str">
        <f>작성용!N1713</f>
        <v>분기</v>
      </c>
      <c r="M1716" s="56" t="str">
        <f>작성용!U1713</f>
        <v>2025.03.31</v>
      </c>
      <c r="N1716" s="56" t="str">
        <f>작성용!V1713</f>
        <v>사전등록</v>
      </c>
      <c r="O1716" s="56" t="str">
        <f>작성용!W1713</f>
        <v>사전등록</v>
      </c>
      <c r="P1716" s="56" t="str">
        <f>작성용!X1713</f>
        <v>-</v>
      </c>
      <c r="Q1716" s="57" t="str">
        <f>작성용!AD1713</f>
        <v>대체평가3사업본부</v>
      </c>
      <c r="R1716" s="59">
        <f>작성용!AE1713</f>
        <v>0</v>
      </c>
      <c r="S1716" s="57" t="str">
        <f>작성용!AF1713</f>
        <v>대체평가3사업본부</v>
      </c>
      <c r="T1716" s="60" t="str">
        <f>작성용!AG1713</f>
        <v>김연수</v>
      </c>
      <c r="U1716" s="60" t="str">
        <f>작성용!AH1713</f>
        <v>김연수</v>
      </c>
      <c r="V1716" s="55">
        <f>작성용!AA1713</f>
        <v>202503</v>
      </c>
      <c r="W1716" s="57" t="str">
        <f>작성용!AC1713</f>
        <v>[T]기타보험기관[1본부]</v>
      </c>
      <c r="X1716" s="57" t="str">
        <f>작성용!O1713</f>
        <v>투자자산관리팀정훈천</v>
      </c>
      <c r="Y1716" s="57" t="str">
        <f>작성용!P1713</f>
        <v xml:space="preserve">02-721-2483  </v>
      </c>
      <c r="Z1716" s="57" t="str">
        <f>작성용!Q1713</f>
        <v>hcjung20@kyobo.com</v>
      </c>
      <c r="AA1716" s="55" t="str">
        <f>작성용!AJ1713</f>
        <v>-</v>
      </c>
      <c r="AB1716" s="55">
        <f>작성용!AB1713</f>
        <v>0</v>
      </c>
    </row>
    <row r="1717" spans="1:28" s="11" customFormat="1" ht="16.5" hidden="1" customHeight="1" x14ac:dyDescent="0.3">
      <c r="A1717" s="53">
        <f>작성용!AL1714</f>
        <v>1713</v>
      </c>
      <c r="B1717" s="54" t="str">
        <f>작성용!AI1714</f>
        <v>편입자산/변동성송부 : 2025-01-24</v>
      </c>
      <c r="C1717" s="55" t="str">
        <f>작성용!AK1714</f>
        <v>개별종목</v>
      </c>
      <c r="D1717" s="56">
        <f>작성용!T1714</f>
        <v>45702</v>
      </c>
      <c r="E1717" s="57" t="str">
        <f>작성용!B1714</f>
        <v>교보생명(투자자산관리팀)</v>
      </c>
      <c r="F1717" s="57" t="str">
        <f>작성용!C1714</f>
        <v>재평가</v>
      </c>
      <c r="G1717" s="57" t="str">
        <f>작성용!D1714</f>
        <v>현대인베스트KKR글로벌전문사모투자신탁22호</v>
      </c>
      <c r="H1717" s="58" t="str">
        <f>작성용!E1714</f>
        <v>KBP2020120050</v>
      </c>
      <c r="I1717" s="57" t="str">
        <f>작성용!F1714</f>
        <v>B02</v>
      </c>
      <c r="J1717" s="57">
        <f>작성용!G1714</f>
        <v>0</v>
      </c>
      <c r="K1717" s="57" t="str">
        <f>작성용!H1714</f>
        <v>-</v>
      </c>
      <c r="L1717" s="57" t="str">
        <f>작성용!N1714</f>
        <v>분기</v>
      </c>
      <c r="M1717" s="56" t="str">
        <f>작성용!U1714</f>
        <v>2025.03.31</v>
      </c>
      <c r="N1717" s="56" t="str">
        <f>작성용!V1714</f>
        <v>사전등록</v>
      </c>
      <c r="O1717" s="56" t="str">
        <f>작성용!W1714</f>
        <v>사전등록</v>
      </c>
      <c r="P1717" s="56" t="str">
        <f>작성용!X1714</f>
        <v>-</v>
      </c>
      <c r="Q1717" s="57" t="str">
        <f>작성용!AD1714</f>
        <v>대체평가3사업본부</v>
      </c>
      <c r="R1717" s="59">
        <f>작성용!AE1714</f>
        <v>0</v>
      </c>
      <c r="S1717" s="57" t="str">
        <f>작성용!AF1714</f>
        <v>대체평가3사업본부</v>
      </c>
      <c r="T1717" s="60" t="str">
        <f>작성용!AG1714</f>
        <v>김연수</v>
      </c>
      <c r="U1717" s="60" t="str">
        <f>작성용!AH1714</f>
        <v>김연수</v>
      </c>
      <c r="V1717" s="55">
        <f>작성용!AA1714</f>
        <v>202503</v>
      </c>
      <c r="W1717" s="57" t="str">
        <f>작성용!AC1714</f>
        <v>[T]기타보험기관[1본부]</v>
      </c>
      <c r="X1717" s="57" t="str">
        <f>작성용!O1714</f>
        <v>투자자산관리팀정훈천</v>
      </c>
      <c r="Y1717" s="57" t="str">
        <f>작성용!P1714</f>
        <v xml:space="preserve">02-721-2483  </v>
      </c>
      <c r="Z1717" s="57" t="str">
        <f>작성용!Q1714</f>
        <v>hcjung20@kyobo.com</v>
      </c>
      <c r="AA1717" s="55" t="str">
        <f>작성용!AJ1714</f>
        <v>-</v>
      </c>
      <c r="AB1717" s="55">
        <f>작성용!AB1714</f>
        <v>0</v>
      </c>
    </row>
    <row r="1718" spans="1:28" s="11" customFormat="1" ht="16.5" hidden="1" customHeight="1" x14ac:dyDescent="0.3">
      <c r="A1718" s="53">
        <f>작성용!AL1715</f>
        <v>1714</v>
      </c>
      <c r="B1718" s="54" t="str">
        <f>작성용!AI1715</f>
        <v>편입자산/변동성송부 : 2025-01-24</v>
      </c>
      <c r="C1718" s="55" t="str">
        <f>작성용!AK1715</f>
        <v>개별종목</v>
      </c>
      <c r="D1718" s="56">
        <f>작성용!T1715</f>
        <v>45702</v>
      </c>
      <c r="E1718" s="57" t="str">
        <f>작성용!B1715</f>
        <v>교보생명(투자자산관리팀)</v>
      </c>
      <c r="F1718" s="57" t="str">
        <f>작성용!C1715</f>
        <v>재평가</v>
      </c>
      <c r="G1718" s="57" t="str">
        <f>작성용!D1715</f>
        <v>JB클린에너지사모특별자산투자신탁1호</v>
      </c>
      <c r="H1718" s="58" t="str">
        <f>작성용!E1715</f>
        <v>KBP2016060122</v>
      </c>
      <c r="I1718" s="57" t="str">
        <f>작성용!F1715</f>
        <v>B02</v>
      </c>
      <c r="J1718" s="57">
        <f>작성용!G1715</f>
        <v>0</v>
      </c>
      <c r="K1718" s="57" t="str">
        <f>작성용!H1715</f>
        <v>-</v>
      </c>
      <c r="L1718" s="57" t="str">
        <f>작성용!N1715</f>
        <v>분기</v>
      </c>
      <c r="M1718" s="56" t="str">
        <f>작성용!U1715</f>
        <v>2025.03.31</v>
      </c>
      <c r="N1718" s="56" t="str">
        <f>작성용!V1715</f>
        <v>사전등록</v>
      </c>
      <c r="O1718" s="56" t="str">
        <f>작성용!W1715</f>
        <v>사전등록</v>
      </c>
      <c r="P1718" s="56" t="str">
        <f>작성용!X1715</f>
        <v>-</v>
      </c>
      <c r="Q1718" s="57" t="str">
        <f>작성용!AD1715</f>
        <v>대체평가3사업본부</v>
      </c>
      <c r="R1718" s="59">
        <f>작성용!AE1715</f>
        <v>0</v>
      </c>
      <c r="S1718" s="57" t="str">
        <f>작성용!AF1715</f>
        <v>대체평가3사업본부</v>
      </c>
      <c r="T1718" s="60" t="str">
        <f>작성용!AG1715</f>
        <v>김연수</v>
      </c>
      <c r="U1718" s="60" t="str">
        <f>작성용!AH1715</f>
        <v>김연수</v>
      </c>
      <c r="V1718" s="55">
        <f>작성용!AA1715</f>
        <v>202503</v>
      </c>
      <c r="W1718" s="57" t="str">
        <f>작성용!AC1715</f>
        <v>[T]기타보험기관[1본부]</v>
      </c>
      <c r="X1718" s="57" t="str">
        <f>작성용!O1715</f>
        <v>투자자산관리팀정훈천</v>
      </c>
      <c r="Y1718" s="57" t="str">
        <f>작성용!P1715</f>
        <v xml:space="preserve">02-721-2483  </v>
      </c>
      <c r="Z1718" s="57" t="str">
        <f>작성용!Q1715</f>
        <v>hcjung20@kyobo.com</v>
      </c>
      <c r="AA1718" s="55" t="str">
        <f>작성용!AJ1715</f>
        <v>-</v>
      </c>
      <c r="AB1718" s="55">
        <f>작성용!AB1715</f>
        <v>0</v>
      </c>
    </row>
    <row r="1719" spans="1:28" s="11" customFormat="1" ht="16.5" hidden="1" customHeight="1" x14ac:dyDescent="0.3">
      <c r="A1719" s="53">
        <f>작성용!AL1716</f>
        <v>1715</v>
      </c>
      <c r="B1719" s="54" t="str">
        <f>작성용!AI1716</f>
        <v>편입자산/변동성송부 : 2025-01-24</v>
      </c>
      <c r="C1719" s="55" t="str">
        <f>작성용!AK1716</f>
        <v>개별종목</v>
      </c>
      <c r="D1719" s="56">
        <f>작성용!T1716</f>
        <v>45702</v>
      </c>
      <c r="E1719" s="57" t="str">
        <f>작성용!B1716</f>
        <v>교보생명(투자자산관리팀)</v>
      </c>
      <c r="F1719" s="57" t="str">
        <f>작성용!C1716</f>
        <v>재평가</v>
      </c>
      <c r="G1719" s="57" t="str">
        <f>작성용!D1716</f>
        <v>JB에너지인프라빌드업전문투자형사모증권자투자신탁1호(재간접형)</v>
      </c>
      <c r="H1719" s="58" t="str">
        <f>작성용!E1716</f>
        <v>KBP2020120079</v>
      </c>
      <c r="I1719" s="57" t="str">
        <f>작성용!F1716</f>
        <v>B02</v>
      </c>
      <c r="J1719" s="57">
        <f>작성용!G1716</f>
        <v>0</v>
      </c>
      <c r="K1719" s="57" t="str">
        <f>작성용!H1716</f>
        <v>-</v>
      </c>
      <c r="L1719" s="57" t="str">
        <f>작성용!N1716</f>
        <v>분기</v>
      </c>
      <c r="M1719" s="56" t="str">
        <f>작성용!U1716</f>
        <v>2025.03.31</v>
      </c>
      <c r="N1719" s="56" t="str">
        <f>작성용!V1716</f>
        <v>사전등록</v>
      </c>
      <c r="O1719" s="56" t="str">
        <f>작성용!W1716</f>
        <v>사전등록</v>
      </c>
      <c r="P1719" s="56" t="str">
        <f>작성용!X1716</f>
        <v>-</v>
      </c>
      <c r="Q1719" s="57" t="str">
        <f>작성용!AD1716</f>
        <v>대체평가3사업본부</v>
      </c>
      <c r="R1719" s="59">
        <f>작성용!AE1716</f>
        <v>0</v>
      </c>
      <c r="S1719" s="57" t="str">
        <f>작성용!AF1716</f>
        <v>대체평가3사업본부</v>
      </c>
      <c r="T1719" s="60" t="str">
        <f>작성용!AG1716</f>
        <v>김연수</v>
      </c>
      <c r="U1719" s="60" t="str">
        <f>작성용!AH1716</f>
        <v>김연수</v>
      </c>
      <c r="V1719" s="55">
        <f>작성용!AA1716</f>
        <v>202503</v>
      </c>
      <c r="W1719" s="57" t="str">
        <f>작성용!AC1716</f>
        <v>[T]기타보험기관[1본부]</v>
      </c>
      <c r="X1719" s="57" t="str">
        <f>작성용!O1716</f>
        <v>투자자산관리팀정훈천</v>
      </c>
      <c r="Y1719" s="57" t="str">
        <f>작성용!P1716</f>
        <v xml:space="preserve">02-721-2483  </v>
      </c>
      <c r="Z1719" s="57" t="str">
        <f>작성용!Q1716</f>
        <v>hcjung20@kyobo.com</v>
      </c>
      <c r="AA1719" s="55" t="str">
        <f>작성용!AJ1716</f>
        <v>-</v>
      </c>
      <c r="AB1719" s="55">
        <f>작성용!AB1716</f>
        <v>0</v>
      </c>
    </row>
    <row r="1720" spans="1:28" s="11" customFormat="1" ht="16.5" hidden="1" customHeight="1" x14ac:dyDescent="0.3">
      <c r="A1720" s="53">
        <f>작성용!AL1717</f>
        <v>1716</v>
      </c>
      <c r="B1720" s="54" t="str">
        <f>작성용!AI1717</f>
        <v>편입자산/변동성송부 : 2025-01-24</v>
      </c>
      <c r="C1720" s="55" t="str">
        <f>작성용!AK1717</f>
        <v>개별종목</v>
      </c>
      <c r="D1720" s="56">
        <f>작성용!T1717</f>
        <v>45702</v>
      </c>
      <c r="E1720" s="57" t="str">
        <f>작성용!B1717</f>
        <v>교보생명(투자자산관리팀)</v>
      </c>
      <c r="F1720" s="57" t="str">
        <f>작성용!C1717</f>
        <v>재평가</v>
      </c>
      <c r="G1720" s="57" t="str">
        <f>작성용!D1717</f>
        <v>JB클린에너지전문투자형사모특별자산투자신탁3호</v>
      </c>
      <c r="H1720" s="58" t="str">
        <f>작성용!E1717</f>
        <v>KBP2017090003</v>
      </c>
      <c r="I1720" s="57" t="str">
        <f>작성용!F1717</f>
        <v>B02</v>
      </c>
      <c r="J1720" s="57">
        <f>작성용!G1717</f>
        <v>0</v>
      </c>
      <c r="K1720" s="57" t="str">
        <f>작성용!H1717</f>
        <v>-</v>
      </c>
      <c r="L1720" s="57" t="str">
        <f>작성용!N1717</f>
        <v>분기</v>
      </c>
      <c r="M1720" s="56" t="str">
        <f>작성용!U1717</f>
        <v>2025.03.31</v>
      </c>
      <c r="N1720" s="56" t="str">
        <f>작성용!V1717</f>
        <v>사전등록</v>
      </c>
      <c r="O1720" s="56" t="str">
        <f>작성용!W1717</f>
        <v>사전등록</v>
      </c>
      <c r="P1720" s="56" t="str">
        <f>작성용!X1717</f>
        <v>-</v>
      </c>
      <c r="Q1720" s="57" t="str">
        <f>작성용!AD1717</f>
        <v>대체평가3사업본부</v>
      </c>
      <c r="R1720" s="59">
        <f>작성용!AE1717</f>
        <v>0</v>
      </c>
      <c r="S1720" s="57" t="str">
        <f>작성용!AF1717</f>
        <v>대체평가3사업본부</v>
      </c>
      <c r="T1720" s="60" t="str">
        <f>작성용!AG1717</f>
        <v>김연수</v>
      </c>
      <c r="U1720" s="60" t="str">
        <f>작성용!AH1717</f>
        <v>김연수</v>
      </c>
      <c r="V1720" s="55">
        <f>작성용!AA1717</f>
        <v>202503</v>
      </c>
      <c r="W1720" s="57" t="str">
        <f>작성용!AC1717</f>
        <v>[T]기타보험기관[1본부]</v>
      </c>
      <c r="X1720" s="57" t="str">
        <f>작성용!O1717</f>
        <v>투자자산관리팀정훈천</v>
      </c>
      <c r="Y1720" s="57" t="str">
        <f>작성용!P1717</f>
        <v xml:space="preserve">02-721-2483  </v>
      </c>
      <c r="Z1720" s="57" t="str">
        <f>작성용!Q1717</f>
        <v>hcjung20@kyobo.com</v>
      </c>
      <c r="AA1720" s="55" t="str">
        <f>작성용!AJ1717</f>
        <v>-</v>
      </c>
      <c r="AB1720" s="55">
        <f>작성용!AB1717</f>
        <v>0</v>
      </c>
    </row>
    <row r="1721" spans="1:28" s="11" customFormat="1" ht="16.5" hidden="1" customHeight="1" x14ac:dyDescent="0.3">
      <c r="A1721" s="53">
        <f>작성용!AL1718</f>
        <v>1717</v>
      </c>
      <c r="B1721" s="54" t="str">
        <f>작성용!AI1718</f>
        <v>편입자산/변동성송부 : 2025-01-24</v>
      </c>
      <c r="C1721" s="55" t="str">
        <f>작성용!AK1718</f>
        <v>개별종목</v>
      </c>
      <c r="D1721" s="56">
        <f>작성용!T1718</f>
        <v>45702</v>
      </c>
      <c r="E1721" s="57" t="str">
        <f>작성용!B1718</f>
        <v>교보생명(투자자산관리팀)</v>
      </c>
      <c r="F1721" s="57" t="str">
        <f>작성용!C1718</f>
        <v>재평가</v>
      </c>
      <c r="G1721" s="57" t="str">
        <f>작성용!D1718</f>
        <v>JB클린에너지전문투자형사모특별자산투자신탁4호</v>
      </c>
      <c r="H1721" s="58" t="str">
        <f>작성용!E1718</f>
        <v>KBP2018120211</v>
      </c>
      <c r="I1721" s="57" t="str">
        <f>작성용!F1718</f>
        <v>B02</v>
      </c>
      <c r="J1721" s="57">
        <f>작성용!G1718</f>
        <v>0</v>
      </c>
      <c r="K1721" s="57" t="str">
        <f>작성용!H1718</f>
        <v>-</v>
      </c>
      <c r="L1721" s="57" t="str">
        <f>작성용!N1718</f>
        <v>분기</v>
      </c>
      <c r="M1721" s="56" t="str">
        <f>작성용!U1718</f>
        <v>2025.03.31</v>
      </c>
      <c r="N1721" s="56" t="str">
        <f>작성용!V1718</f>
        <v>사전등록</v>
      </c>
      <c r="O1721" s="56" t="str">
        <f>작성용!W1718</f>
        <v>사전등록</v>
      </c>
      <c r="P1721" s="56" t="str">
        <f>작성용!X1718</f>
        <v>-</v>
      </c>
      <c r="Q1721" s="57" t="str">
        <f>작성용!AD1718</f>
        <v>대체평가3사업본부</v>
      </c>
      <c r="R1721" s="59">
        <f>작성용!AE1718</f>
        <v>0</v>
      </c>
      <c r="S1721" s="57" t="str">
        <f>작성용!AF1718</f>
        <v>대체평가3사업본부</v>
      </c>
      <c r="T1721" s="60" t="str">
        <f>작성용!AG1718</f>
        <v>김연수</v>
      </c>
      <c r="U1721" s="60" t="str">
        <f>작성용!AH1718</f>
        <v>김연수</v>
      </c>
      <c r="V1721" s="55">
        <f>작성용!AA1718</f>
        <v>202503</v>
      </c>
      <c r="W1721" s="57" t="str">
        <f>작성용!AC1718</f>
        <v>[T]기타보험기관[1본부]</v>
      </c>
      <c r="X1721" s="57" t="str">
        <f>작성용!O1718</f>
        <v>투자자산관리팀정훈천</v>
      </c>
      <c r="Y1721" s="57" t="str">
        <f>작성용!P1718</f>
        <v xml:space="preserve">02-721-2483  </v>
      </c>
      <c r="Z1721" s="57" t="str">
        <f>작성용!Q1718</f>
        <v>hcjung20@kyobo.com</v>
      </c>
      <c r="AA1721" s="55" t="str">
        <f>작성용!AJ1718</f>
        <v>-</v>
      </c>
      <c r="AB1721" s="55">
        <f>작성용!AB1718</f>
        <v>0</v>
      </c>
    </row>
    <row r="1722" spans="1:28" s="11" customFormat="1" ht="16.5" hidden="1" customHeight="1" x14ac:dyDescent="0.3">
      <c r="A1722" s="53">
        <f>작성용!AL1719</f>
        <v>1718</v>
      </c>
      <c r="B1722" s="54" t="str">
        <f>작성용!AI1719</f>
        <v>편입자산/변동성송부 : 2025-01-24</v>
      </c>
      <c r="C1722" s="55" t="str">
        <f>작성용!AK1719</f>
        <v>개별종목</v>
      </c>
      <c r="D1722" s="56">
        <f>작성용!T1719</f>
        <v>45702</v>
      </c>
      <c r="E1722" s="57" t="str">
        <f>작성용!B1719</f>
        <v>교보생명(투자자산관리팀)</v>
      </c>
      <c r="F1722" s="57" t="str">
        <f>작성용!C1719</f>
        <v>재평가</v>
      </c>
      <c r="G1722" s="57" t="str">
        <f>작성용!D1719</f>
        <v>JB클린에너지전문투자형사모특별자산투자신탁5호</v>
      </c>
      <c r="H1722" s="58" t="str">
        <f>작성용!E1719</f>
        <v>KBP2019120073</v>
      </c>
      <c r="I1722" s="57" t="str">
        <f>작성용!F1719</f>
        <v>B02</v>
      </c>
      <c r="J1722" s="57">
        <f>작성용!G1719</f>
        <v>0</v>
      </c>
      <c r="K1722" s="57" t="str">
        <f>작성용!H1719</f>
        <v>-</v>
      </c>
      <c r="L1722" s="57" t="str">
        <f>작성용!N1719</f>
        <v>분기</v>
      </c>
      <c r="M1722" s="56" t="str">
        <f>작성용!U1719</f>
        <v>2025.03.31</v>
      </c>
      <c r="N1722" s="56" t="str">
        <f>작성용!V1719</f>
        <v>사전등록</v>
      </c>
      <c r="O1722" s="56" t="str">
        <f>작성용!W1719</f>
        <v>사전등록</v>
      </c>
      <c r="P1722" s="56" t="str">
        <f>작성용!X1719</f>
        <v>-</v>
      </c>
      <c r="Q1722" s="57" t="str">
        <f>작성용!AD1719</f>
        <v>대체평가3사업본부</v>
      </c>
      <c r="R1722" s="59">
        <f>작성용!AE1719</f>
        <v>0</v>
      </c>
      <c r="S1722" s="57" t="str">
        <f>작성용!AF1719</f>
        <v>대체평가3사업본부</v>
      </c>
      <c r="T1722" s="60" t="str">
        <f>작성용!AG1719</f>
        <v>김연수</v>
      </c>
      <c r="U1722" s="60" t="str">
        <f>작성용!AH1719</f>
        <v>김연수</v>
      </c>
      <c r="V1722" s="55">
        <f>작성용!AA1719</f>
        <v>202503</v>
      </c>
      <c r="W1722" s="57" t="str">
        <f>작성용!AC1719</f>
        <v>[T]기타보험기관[1본부]</v>
      </c>
      <c r="X1722" s="57" t="str">
        <f>작성용!O1719</f>
        <v>투자자산관리팀정훈천</v>
      </c>
      <c r="Y1722" s="57" t="str">
        <f>작성용!P1719</f>
        <v xml:space="preserve">02-721-2483  </v>
      </c>
      <c r="Z1722" s="57" t="str">
        <f>작성용!Q1719</f>
        <v>hcjung20@kyobo.com</v>
      </c>
      <c r="AA1722" s="55" t="str">
        <f>작성용!AJ1719</f>
        <v>-</v>
      </c>
      <c r="AB1722" s="55">
        <f>작성용!AB1719</f>
        <v>0</v>
      </c>
    </row>
    <row r="1723" spans="1:28" s="11" customFormat="1" ht="16.5" hidden="1" customHeight="1" x14ac:dyDescent="0.3">
      <c r="A1723" s="53">
        <f>작성용!AL1720</f>
        <v>1719</v>
      </c>
      <c r="B1723" s="54" t="str">
        <f>작성용!AI1720</f>
        <v>편입자산/변동성송부 : 2025-01-24</v>
      </c>
      <c r="C1723" s="55" t="str">
        <f>작성용!AK1720</f>
        <v>개별종목</v>
      </c>
      <c r="D1723" s="56">
        <f>작성용!T1720</f>
        <v>45702</v>
      </c>
      <c r="E1723" s="57" t="str">
        <f>작성용!B1720</f>
        <v>교보생명(투자자산관리팀)</v>
      </c>
      <c r="F1723" s="57" t="str">
        <f>작성용!C1720</f>
        <v>재평가</v>
      </c>
      <c r="G1723" s="57" t="str">
        <f>작성용!D1720</f>
        <v>미래에셋서남하수열에너지전문투자형사모특별자산투자신탁1호</v>
      </c>
      <c r="H1723" s="58" t="str">
        <f>작성용!E1720</f>
        <v>KBP2016060372</v>
      </c>
      <c r="I1723" s="57" t="str">
        <f>작성용!F1720</f>
        <v>B02</v>
      </c>
      <c r="J1723" s="57">
        <f>작성용!G1720</f>
        <v>0</v>
      </c>
      <c r="K1723" s="57" t="str">
        <f>작성용!H1720</f>
        <v>-</v>
      </c>
      <c r="L1723" s="57" t="str">
        <f>작성용!N1720</f>
        <v>분기</v>
      </c>
      <c r="M1723" s="56" t="str">
        <f>작성용!U1720</f>
        <v>2025.03.31</v>
      </c>
      <c r="N1723" s="56" t="str">
        <f>작성용!V1720</f>
        <v>사전등록</v>
      </c>
      <c r="O1723" s="56" t="str">
        <f>작성용!W1720</f>
        <v>사전등록</v>
      </c>
      <c r="P1723" s="56" t="str">
        <f>작성용!X1720</f>
        <v>-</v>
      </c>
      <c r="Q1723" s="57" t="str">
        <f>작성용!AD1720</f>
        <v>대체평가3사업본부</v>
      </c>
      <c r="R1723" s="59">
        <f>작성용!AE1720</f>
        <v>0</v>
      </c>
      <c r="S1723" s="57" t="str">
        <f>작성용!AF1720</f>
        <v>대체평가3사업본부</v>
      </c>
      <c r="T1723" s="60" t="str">
        <f>작성용!AG1720</f>
        <v>김연수</v>
      </c>
      <c r="U1723" s="60" t="str">
        <f>작성용!AH1720</f>
        <v>김연수</v>
      </c>
      <c r="V1723" s="55">
        <f>작성용!AA1720</f>
        <v>202503</v>
      </c>
      <c r="W1723" s="57" t="str">
        <f>작성용!AC1720</f>
        <v>[T]기타보험기관[1본부]</v>
      </c>
      <c r="X1723" s="57" t="str">
        <f>작성용!O1720</f>
        <v>투자자산관리팀정훈천</v>
      </c>
      <c r="Y1723" s="57" t="str">
        <f>작성용!P1720</f>
        <v xml:space="preserve">02-721-2483  </v>
      </c>
      <c r="Z1723" s="57" t="str">
        <f>작성용!Q1720</f>
        <v>hcjung20@kyobo.com</v>
      </c>
      <c r="AA1723" s="55" t="str">
        <f>작성용!AJ1720</f>
        <v>-</v>
      </c>
      <c r="AB1723" s="55">
        <f>작성용!AB1720</f>
        <v>0</v>
      </c>
    </row>
    <row r="1724" spans="1:28" s="11" customFormat="1" ht="16.5" hidden="1" customHeight="1" x14ac:dyDescent="0.3">
      <c r="A1724" s="53">
        <f>작성용!AL1721</f>
        <v>1720</v>
      </c>
      <c r="B1724" s="54" t="str">
        <f>작성용!AI1721</f>
        <v>편입자산/변동성송부 : 2025-01-24</v>
      </c>
      <c r="C1724" s="55" t="str">
        <f>작성용!AK1721</f>
        <v>개별종목</v>
      </c>
      <c r="D1724" s="56">
        <f>작성용!T1721</f>
        <v>45702</v>
      </c>
      <c r="E1724" s="57" t="str">
        <f>작성용!B1721</f>
        <v>교보생명(투자자산관리팀)</v>
      </c>
      <c r="F1724" s="57" t="str">
        <f>작성용!C1721</f>
        <v>재평가</v>
      </c>
      <c r="G1724" s="57" t="str">
        <f>작성용!D1721</f>
        <v>미래에셋신안산전문사모특별자산투자신탁1호</v>
      </c>
      <c r="H1724" s="58" t="str">
        <f>작성용!E1721</f>
        <v>KBP2019120194</v>
      </c>
      <c r="I1724" s="57" t="str">
        <f>작성용!F1721</f>
        <v>B02</v>
      </c>
      <c r="J1724" s="57">
        <f>작성용!G1721</f>
        <v>0</v>
      </c>
      <c r="K1724" s="57" t="str">
        <f>작성용!H1721</f>
        <v>-</v>
      </c>
      <c r="L1724" s="57" t="str">
        <f>작성용!N1721</f>
        <v>분기</v>
      </c>
      <c r="M1724" s="56" t="str">
        <f>작성용!U1721</f>
        <v>2025.03.31</v>
      </c>
      <c r="N1724" s="56" t="str">
        <f>작성용!V1721</f>
        <v>사전등록</v>
      </c>
      <c r="O1724" s="56" t="str">
        <f>작성용!W1721</f>
        <v>사전등록</v>
      </c>
      <c r="P1724" s="56" t="str">
        <f>작성용!X1721</f>
        <v>-</v>
      </c>
      <c r="Q1724" s="57" t="str">
        <f>작성용!AD1721</f>
        <v>대체평가3사업본부</v>
      </c>
      <c r="R1724" s="59">
        <f>작성용!AE1721</f>
        <v>0</v>
      </c>
      <c r="S1724" s="57" t="str">
        <f>작성용!AF1721</f>
        <v>대체평가3사업본부</v>
      </c>
      <c r="T1724" s="60" t="str">
        <f>작성용!AG1721</f>
        <v>김연수</v>
      </c>
      <c r="U1724" s="60" t="str">
        <f>작성용!AH1721</f>
        <v>김연수</v>
      </c>
      <c r="V1724" s="55">
        <f>작성용!AA1721</f>
        <v>202503</v>
      </c>
      <c r="W1724" s="57" t="str">
        <f>작성용!AC1721</f>
        <v>[T]기타보험기관[1본부]</v>
      </c>
      <c r="X1724" s="57" t="str">
        <f>작성용!O1721</f>
        <v>투자자산관리팀정훈천</v>
      </c>
      <c r="Y1724" s="57" t="str">
        <f>작성용!P1721</f>
        <v xml:space="preserve">02-721-2483  </v>
      </c>
      <c r="Z1724" s="57" t="str">
        <f>작성용!Q1721</f>
        <v>hcjung20@kyobo.com</v>
      </c>
      <c r="AA1724" s="55" t="str">
        <f>작성용!AJ1721</f>
        <v>-</v>
      </c>
      <c r="AB1724" s="55">
        <f>작성용!AB1721</f>
        <v>0</v>
      </c>
    </row>
    <row r="1725" spans="1:28" s="11" customFormat="1" ht="16.5" hidden="1" customHeight="1" x14ac:dyDescent="0.3">
      <c r="A1725" s="53">
        <f>작성용!AL1722</f>
        <v>1721</v>
      </c>
      <c r="B1725" s="54" t="str">
        <f>작성용!AI1722</f>
        <v>편입자산/변동성송부 : 2025-01-24</v>
      </c>
      <c r="C1725" s="55" t="str">
        <f>작성용!AK1722</f>
        <v>개별종목</v>
      </c>
      <c r="D1725" s="56">
        <f>작성용!T1722</f>
        <v>45702</v>
      </c>
      <c r="E1725" s="57" t="str">
        <f>작성용!B1722</f>
        <v>교보생명(투자자산관리팀)</v>
      </c>
      <c r="F1725" s="57" t="str">
        <f>작성용!C1722</f>
        <v>재평가</v>
      </c>
      <c r="G1725" s="57" t="str">
        <f>작성용!D1722</f>
        <v>KTB글로벌CREDebt전문투자형사모투자신탁제11호</v>
      </c>
      <c r="H1725" s="58" t="str">
        <f>작성용!E1722</f>
        <v>KBP2017120192</v>
      </c>
      <c r="I1725" s="57" t="str">
        <f>작성용!F1722</f>
        <v>B02</v>
      </c>
      <c r="J1725" s="57">
        <f>작성용!G1722</f>
        <v>0</v>
      </c>
      <c r="K1725" s="57" t="str">
        <f>작성용!H1722</f>
        <v>-</v>
      </c>
      <c r="L1725" s="57" t="str">
        <f>작성용!N1722</f>
        <v>분기</v>
      </c>
      <c r="M1725" s="56" t="str">
        <f>작성용!U1722</f>
        <v>2025.03.31</v>
      </c>
      <c r="N1725" s="56" t="str">
        <f>작성용!V1722</f>
        <v>사전등록</v>
      </c>
      <c r="O1725" s="56" t="str">
        <f>작성용!W1722</f>
        <v>사전등록</v>
      </c>
      <c r="P1725" s="56" t="str">
        <f>작성용!X1722</f>
        <v>-</v>
      </c>
      <c r="Q1725" s="57" t="str">
        <f>작성용!AD1722</f>
        <v>대체평가3사업본부</v>
      </c>
      <c r="R1725" s="59">
        <f>작성용!AE1722</f>
        <v>0</v>
      </c>
      <c r="S1725" s="57" t="str">
        <f>작성용!AF1722</f>
        <v>대체평가3사업본부</v>
      </c>
      <c r="T1725" s="60" t="str">
        <f>작성용!AG1722</f>
        <v>김연수</v>
      </c>
      <c r="U1725" s="60" t="str">
        <f>작성용!AH1722</f>
        <v>김연수</v>
      </c>
      <c r="V1725" s="55">
        <f>작성용!AA1722</f>
        <v>202503</v>
      </c>
      <c r="W1725" s="57" t="str">
        <f>작성용!AC1722</f>
        <v>[T]기타보험기관[1본부]</v>
      </c>
      <c r="X1725" s="57" t="str">
        <f>작성용!O1722</f>
        <v>투자자산관리팀정훈천</v>
      </c>
      <c r="Y1725" s="57" t="str">
        <f>작성용!P1722</f>
        <v xml:space="preserve">02-721-2483  </v>
      </c>
      <c r="Z1725" s="57" t="str">
        <f>작성용!Q1722</f>
        <v>hcjung20@kyobo.com</v>
      </c>
      <c r="AA1725" s="55" t="str">
        <f>작성용!AJ1722</f>
        <v>-</v>
      </c>
      <c r="AB1725" s="55">
        <f>작성용!AB1722</f>
        <v>0</v>
      </c>
    </row>
    <row r="1726" spans="1:28" s="11" customFormat="1" ht="16.5" hidden="1" customHeight="1" x14ac:dyDescent="0.3">
      <c r="A1726" s="53">
        <f>작성용!AL1723</f>
        <v>1722</v>
      </c>
      <c r="B1726" s="54" t="str">
        <f>작성용!AI1723</f>
        <v>편입자산/변동성송부 : 2025-01-24</v>
      </c>
      <c r="C1726" s="55" t="str">
        <f>작성용!AK1723</f>
        <v>개별종목</v>
      </c>
      <c r="D1726" s="56">
        <f>작성용!T1723</f>
        <v>45702</v>
      </c>
      <c r="E1726" s="57" t="str">
        <f>작성용!B1723</f>
        <v>교보생명(투자자산관리팀)</v>
      </c>
      <c r="F1726" s="57" t="str">
        <f>작성용!C1723</f>
        <v>재평가</v>
      </c>
      <c r="G1726" s="57" t="str">
        <f>작성용!D1723</f>
        <v>KTB글로벌CREDEBT전문투자형사모투자신탁9호</v>
      </c>
      <c r="H1726" s="58" t="str">
        <f>작성용!E1723</f>
        <v>KBP2018120215</v>
      </c>
      <c r="I1726" s="57" t="str">
        <f>작성용!F1723</f>
        <v>B02</v>
      </c>
      <c r="J1726" s="57">
        <f>작성용!G1723</f>
        <v>0</v>
      </c>
      <c r="K1726" s="57" t="str">
        <f>작성용!H1723</f>
        <v>-</v>
      </c>
      <c r="L1726" s="57" t="str">
        <f>작성용!N1723</f>
        <v>분기</v>
      </c>
      <c r="M1726" s="56" t="str">
        <f>작성용!U1723</f>
        <v>2025.03.31</v>
      </c>
      <c r="N1726" s="56" t="str">
        <f>작성용!V1723</f>
        <v>사전등록</v>
      </c>
      <c r="O1726" s="56" t="str">
        <f>작성용!W1723</f>
        <v>사전등록</v>
      </c>
      <c r="P1726" s="56" t="str">
        <f>작성용!X1723</f>
        <v>-</v>
      </c>
      <c r="Q1726" s="57" t="str">
        <f>작성용!AD1723</f>
        <v>대체평가3사업본부</v>
      </c>
      <c r="R1726" s="59">
        <f>작성용!AE1723</f>
        <v>0</v>
      </c>
      <c r="S1726" s="57" t="str">
        <f>작성용!AF1723</f>
        <v>대체평가3사업본부</v>
      </c>
      <c r="T1726" s="60" t="str">
        <f>작성용!AG1723</f>
        <v>김연수</v>
      </c>
      <c r="U1726" s="60" t="str">
        <f>작성용!AH1723</f>
        <v>김연수</v>
      </c>
      <c r="V1726" s="55">
        <f>작성용!AA1723</f>
        <v>202503</v>
      </c>
      <c r="W1726" s="57" t="str">
        <f>작성용!AC1723</f>
        <v>[T]기타보험기관[1본부]</v>
      </c>
      <c r="X1726" s="57" t="str">
        <f>작성용!O1723</f>
        <v>투자자산관리팀정훈천</v>
      </c>
      <c r="Y1726" s="57" t="str">
        <f>작성용!P1723</f>
        <v xml:space="preserve">02-721-2483  </v>
      </c>
      <c r="Z1726" s="57" t="str">
        <f>작성용!Q1723</f>
        <v>hcjung20@kyobo.com</v>
      </c>
      <c r="AA1726" s="55" t="str">
        <f>작성용!AJ1723</f>
        <v>-</v>
      </c>
      <c r="AB1726" s="55">
        <f>작성용!AB1723</f>
        <v>0</v>
      </c>
    </row>
    <row r="1727" spans="1:28" s="11" customFormat="1" ht="16.5" hidden="1" customHeight="1" x14ac:dyDescent="0.3">
      <c r="A1727" s="53">
        <f>작성용!AL1724</f>
        <v>1723</v>
      </c>
      <c r="B1727" s="54" t="str">
        <f>작성용!AI1724</f>
        <v>편입자산/변동성송부 : 2025-01-24</v>
      </c>
      <c r="C1727" s="55" t="str">
        <f>작성용!AK1724</f>
        <v>개별종목</v>
      </c>
      <c r="D1727" s="56">
        <f>작성용!T1724</f>
        <v>45702</v>
      </c>
      <c r="E1727" s="57" t="str">
        <f>작성용!B1724</f>
        <v>교보생명(투자자산관리팀)</v>
      </c>
      <c r="F1727" s="57" t="str">
        <f>작성용!C1724</f>
        <v>재평가</v>
      </c>
      <c r="G1727" s="57" t="str">
        <f>작성용!D1724</f>
        <v>코레이트NPL사모부동산투자신탁AP4호</v>
      </c>
      <c r="H1727" s="58" t="str">
        <f>작성용!E1724</f>
        <v>KBP2017090063</v>
      </c>
      <c r="I1727" s="57" t="str">
        <f>작성용!F1724</f>
        <v>B02</v>
      </c>
      <c r="J1727" s="57">
        <f>작성용!G1724</f>
        <v>0</v>
      </c>
      <c r="K1727" s="57" t="str">
        <f>작성용!H1724</f>
        <v>-</v>
      </c>
      <c r="L1727" s="57" t="str">
        <f>작성용!N1724</f>
        <v>분기</v>
      </c>
      <c r="M1727" s="56" t="str">
        <f>작성용!U1724</f>
        <v>2025.03.31</v>
      </c>
      <c r="N1727" s="56" t="str">
        <f>작성용!V1724</f>
        <v>사전등록</v>
      </c>
      <c r="O1727" s="56" t="str">
        <f>작성용!W1724</f>
        <v>사전등록</v>
      </c>
      <c r="P1727" s="56" t="str">
        <f>작성용!X1724</f>
        <v>-</v>
      </c>
      <c r="Q1727" s="57" t="str">
        <f>작성용!AD1724</f>
        <v>대체평가3사업본부</v>
      </c>
      <c r="R1727" s="59">
        <f>작성용!AE1724</f>
        <v>0</v>
      </c>
      <c r="S1727" s="57" t="str">
        <f>작성용!AF1724</f>
        <v>대체평가3사업본부</v>
      </c>
      <c r="T1727" s="60" t="str">
        <f>작성용!AG1724</f>
        <v>김연수</v>
      </c>
      <c r="U1727" s="60" t="str">
        <f>작성용!AH1724</f>
        <v>김연수</v>
      </c>
      <c r="V1727" s="55">
        <f>작성용!AA1724</f>
        <v>202503</v>
      </c>
      <c r="W1727" s="57" t="str">
        <f>작성용!AC1724</f>
        <v>[T]기타보험기관[1본부]</v>
      </c>
      <c r="X1727" s="57" t="str">
        <f>작성용!O1724</f>
        <v>투자자산관리팀정훈천</v>
      </c>
      <c r="Y1727" s="57" t="str">
        <f>작성용!P1724</f>
        <v xml:space="preserve">02-721-2483  </v>
      </c>
      <c r="Z1727" s="57" t="str">
        <f>작성용!Q1724</f>
        <v>hcjung20@kyobo.com</v>
      </c>
      <c r="AA1727" s="55" t="str">
        <f>작성용!AJ1724</f>
        <v>-</v>
      </c>
      <c r="AB1727" s="55">
        <f>작성용!AB1724</f>
        <v>0</v>
      </c>
    </row>
    <row r="1728" spans="1:28" s="11" customFormat="1" ht="16.5" hidden="1" customHeight="1" x14ac:dyDescent="0.3">
      <c r="A1728" s="53">
        <f>작성용!AL1725</f>
        <v>1724</v>
      </c>
      <c r="B1728" s="54" t="str">
        <f>작성용!AI1725</f>
        <v>편입자산/변동성송부 : 2025-01-24</v>
      </c>
      <c r="C1728" s="55" t="str">
        <f>작성용!AK1725</f>
        <v>개별종목</v>
      </c>
      <c r="D1728" s="56">
        <f>작성용!T1725</f>
        <v>45702</v>
      </c>
      <c r="E1728" s="57" t="str">
        <f>작성용!B1725</f>
        <v>교보생명(투자자산관리팀)</v>
      </c>
      <c r="F1728" s="57" t="str">
        <f>작성용!C1725</f>
        <v>재평가</v>
      </c>
      <c r="G1728" s="57" t="str">
        <f>작성용!D1725</f>
        <v>하나전문투자형사모부동산투자신탁42호</v>
      </c>
      <c r="H1728" s="58" t="str">
        <f>작성용!E1725</f>
        <v>KBP2017090068</v>
      </c>
      <c r="I1728" s="57" t="str">
        <f>작성용!F1725</f>
        <v>B02</v>
      </c>
      <c r="J1728" s="57">
        <f>작성용!G1725</f>
        <v>0</v>
      </c>
      <c r="K1728" s="57" t="str">
        <f>작성용!H1725</f>
        <v>-</v>
      </c>
      <c r="L1728" s="57" t="str">
        <f>작성용!N1725</f>
        <v>분기</v>
      </c>
      <c r="M1728" s="56" t="str">
        <f>작성용!U1725</f>
        <v>2025.03.31</v>
      </c>
      <c r="N1728" s="56" t="str">
        <f>작성용!V1725</f>
        <v>사전등록</v>
      </c>
      <c r="O1728" s="56" t="str">
        <f>작성용!W1725</f>
        <v>사전등록</v>
      </c>
      <c r="P1728" s="56" t="str">
        <f>작성용!X1725</f>
        <v>-</v>
      </c>
      <c r="Q1728" s="57" t="str">
        <f>작성용!AD1725</f>
        <v>대체평가3사업본부</v>
      </c>
      <c r="R1728" s="59">
        <f>작성용!AE1725</f>
        <v>0</v>
      </c>
      <c r="S1728" s="57" t="str">
        <f>작성용!AF1725</f>
        <v>대체평가3사업본부</v>
      </c>
      <c r="T1728" s="60" t="str">
        <f>작성용!AG1725</f>
        <v>김연수</v>
      </c>
      <c r="U1728" s="60" t="str">
        <f>작성용!AH1725</f>
        <v>김연수</v>
      </c>
      <c r="V1728" s="55">
        <f>작성용!AA1725</f>
        <v>202503</v>
      </c>
      <c r="W1728" s="57" t="str">
        <f>작성용!AC1725</f>
        <v>[T]기타보험기관[1본부]</v>
      </c>
      <c r="X1728" s="57" t="str">
        <f>작성용!O1725</f>
        <v>투자자산관리팀정훈천</v>
      </c>
      <c r="Y1728" s="57" t="str">
        <f>작성용!P1725</f>
        <v xml:space="preserve">02-721-2483  </v>
      </c>
      <c r="Z1728" s="57" t="str">
        <f>작성용!Q1725</f>
        <v>hcjung20@kyobo.com</v>
      </c>
      <c r="AA1728" s="55" t="str">
        <f>작성용!AJ1725</f>
        <v>-</v>
      </c>
      <c r="AB1728" s="55">
        <f>작성용!AB1725</f>
        <v>0</v>
      </c>
    </row>
    <row r="1729" spans="1:28" s="11" customFormat="1" ht="16.5" hidden="1" customHeight="1" x14ac:dyDescent="0.3">
      <c r="A1729" s="53">
        <f>작성용!AL1726</f>
        <v>1725</v>
      </c>
      <c r="B1729" s="54" t="str">
        <f>작성용!AI1726</f>
        <v>편입자산/변동성송부 : 2025-01-24</v>
      </c>
      <c r="C1729" s="55" t="str">
        <f>작성용!AK1726</f>
        <v>개별종목</v>
      </c>
      <c r="D1729" s="56">
        <f>작성용!T1726</f>
        <v>45702</v>
      </c>
      <c r="E1729" s="57" t="str">
        <f>작성용!B1726</f>
        <v>교보생명(투자자산관리팀)</v>
      </c>
      <c r="F1729" s="57" t="str">
        <f>작성용!C1726</f>
        <v>재평가</v>
      </c>
      <c r="G1729" s="57" t="str">
        <f>작성용!D1726</f>
        <v>하나대체투자전문투자형사모부동산투자신탁제71호2종</v>
      </c>
      <c r="H1729" s="58" t="str">
        <f>작성용!E1726</f>
        <v>KBP2018060036</v>
      </c>
      <c r="I1729" s="57" t="str">
        <f>작성용!F1726</f>
        <v>B02</v>
      </c>
      <c r="J1729" s="57">
        <f>작성용!G1726</f>
        <v>0</v>
      </c>
      <c r="K1729" s="57" t="str">
        <f>작성용!H1726</f>
        <v>-</v>
      </c>
      <c r="L1729" s="57" t="str">
        <f>작성용!N1726</f>
        <v>분기</v>
      </c>
      <c r="M1729" s="56" t="str">
        <f>작성용!U1726</f>
        <v>2025.03.31</v>
      </c>
      <c r="N1729" s="56" t="str">
        <f>작성용!V1726</f>
        <v>사전등록</v>
      </c>
      <c r="O1729" s="56" t="str">
        <f>작성용!W1726</f>
        <v>사전등록</v>
      </c>
      <c r="P1729" s="56" t="str">
        <f>작성용!X1726</f>
        <v>-</v>
      </c>
      <c r="Q1729" s="57" t="str">
        <f>작성용!AD1726</f>
        <v>대체평가3사업본부</v>
      </c>
      <c r="R1729" s="59">
        <f>작성용!AE1726</f>
        <v>0</v>
      </c>
      <c r="S1729" s="57" t="str">
        <f>작성용!AF1726</f>
        <v>대체평가3사업본부</v>
      </c>
      <c r="T1729" s="60" t="str">
        <f>작성용!AG1726</f>
        <v>김연수</v>
      </c>
      <c r="U1729" s="60" t="str">
        <f>작성용!AH1726</f>
        <v>김연수</v>
      </c>
      <c r="V1729" s="55">
        <f>작성용!AA1726</f>
        <v>202503</v>
      </c>
      <c r="W1729" s="57" t="str">
        <f>작성용!AC1726</f>
        <v>[T]기타보험기관[1본부]</v>
      </c>
      <c r="X1729" s="57" t="str">
        <f>작성용!O1726</f>
        <v>투자자산관리팀정훈천</v>
      </c>
      <c r="Y1729" s="57" t="str">
        <f>작성용!P1726</f>
        <v xml:space="preserve">02-721-2483  </v>
      </c>
      <c r="Z1729" s="57" t="str">
        <f>작성용!Q1726</f>
        <v>hcjung20@kyobo.com</v>
      </c>
      <c r="AA1729" s="55" t="str">
        <f>작성용!AJ1726</f>
        <v>-</v>
      </c>
      <c r="AB1729" s="55">
        <f>작성용!AB1726</f>
        <v>0</v>
      </c>
    </row>
    <row r="1730" spans="1:28" s="11" customFormat="1" ht="16.5" hidden="1" customHeight="1" x14ac:dyDescent="0.3">
      <c r="A1730" s="53">
        <f>작성용!AL1727</f>
        <v>1726</v>
      </c>
      <c r="B1730" s="54" t="str">
        <f>작성용!AI1727</f>
        <v>편입자산/변동성송부 : 2025-01-24</v>
      </c>
      <c r="C1730" s="55" t="str">
        <f>작성용!AK1727</f>
        <v>개별종목</v>
      </c>
      <c r="D1730" s="56">
        <f>작성용!T1727</f>
        <v>45702</v>
      </c>
      <c r="E1730" s="57" t="str">
        <f>작성용!B1727</f>
        <v>교보생명(투자자산관리팀)</v>
      </c>
      <c r="F1730" s="57" t="str">
        <f>작성용!C1727</f>
        <v>재평가</v>
      </c>
      <c r="G1730" s="57" t="str">
        <f>작성용!D1727</f>
        <v>하나대체투자전문투자형사모부동산투자신탁131호</v>
      </c>
      <c r="H1730" s="58" t="str">
        <f>작성용!E1727</f>
        <v>KBP2020060044</v>
      </c>
      <c r="I1730" s="57" t="str">
        <f>작성용!F1727</f>
        <v>B02</v>
      </c>
      <c r="J1730" s="57">
        <f>작성용!G1727</f>
        <v>0</v>
      </c>
      <c r="K1730" s="57" t="str">
        <f>작성용!H1727</f>
        <v>-</v>
      </c>
      <c r="L1730" s="57" t="str">
        <f>작성용!N1727</f>
        <v>분기</v>
      </c>
      <c r="M1730" s="56" t="str">
        <f>작성용!U1727</f>
        <v>2025.03.31</v>
      </c>
      <c r="N1730" s="56" t="str">
        <f>작성용!V1727</f>
        <v>사전등록</v>
      </c>
      <c r="O1730" s="56" t="str">
        <f>작성용!W1727</f>
        <v>사전등록</v>
      </c>
      <c r="P1730" s="56" t="str">
        <f>작성용!X1727</f>
        <v>-</v>
      </c>
      <c r="Q1730" s="57" t="str">
        <f>작성용!AD1727</f>
        <v>대체평가3사업본부</v>
      </c>
      <c r="R1730" s="59">
        <f>작성용!AE1727</f>
        <v>0</v>
      </c>
      <c r="S1730" s="57" t="str">
        <f>작성용!AF1727</f>
        <v>대체평가3사업본부</v>
      </c>
      <c r="T1730" s="60" t="str">
        <f>작성용!AG1727</f>
        <v>김연수</v>
      </c>
      <c r="U1730" s="60" t="str">
        <f>작성용!AH1727</f>
        <v>김연수</v>
      </c>
      <c r="V1730" s="55">
        <f>작성용!AA1727</f>
        <v>202503</v>
      </c>
      <c r="W1730" s="57" t="str">
        <f>작성용!AC1727</f>
        <v>[T]기타보험기관[1본부]</v>
      </c>
      <c r="X1730" s="57" t="str">
        <f>작성용!O1727</f>
        <v>투자자산관리팀정훈천</v>
      </c>
      <c r="Y1730" s="57" t="str">
        <f>작성용!P1727</f>
        <v xml:space="preserve">02-721-2483  </v>
      </c>
      <c r="Z1730" s="57" t="str">
        <f>작성용!Q1727</f>
        <v>hcjung20@kyobo.com</v>
      </c>
      <c r="AA1730" s="55" t="str">
        <f>작성용!AJ1727</f>
        <v>-</v>
      </c>
      <c r="AB1730" s="55">
        <f>작성용!AB1727</f>
        <v>0</v>
      </c>
    </row>
    <row r="1731" spans="1:28" s="11" customFormat="1" ht="16.5" hidden="1" customHeight="1" x14ac:dyDescent="0.3">
      <c r="A1731" s="53">
        <f>작성용!AL1728</f>
        <v>1727</v>
      </c>
      <c r="B1731" s="54" t="str">
        <f>작성용!AI1728</f>
        <v>편입자산/변동성송부 : 2025-01-24</v>
      </c>
      <c r="C1731" s="55" t="str">
        <f>작성용!AK1728</f>
        <v>개별종목</v>
      </c>
      <c r="D1731" s="56">
        <f>작성용!T1728</f>
        <v>45702</v>
      </c>
      <c r="E1731" s="57" t="str">
        <f>작성용!B1728</f>
        <v>교보생명(투자자산관리팀)</v>
      </c>
      <c r="F1731" s="57" t="str">
        <f>작성용!C1728</f>
        <v>재평가</v>
      </c>
      <c r="G1731" s="57" t="str">
        <f>작성용!D1728</f>
        <v>현대AVIATION사모특별자산투자신탁6호</v>
      </c>
      <c r="H1731" s="58" t="str">
        <f>작성용!E1728</f>
        <v>KBP2017090093</v>
      </c>
      <c r="I1731" s="57" t="str">
        <f>작성용!F1728</f>
        <v>B02</v>
      </c>
      <c r="J1731" s="57">
        <f>작성용!G1728</f>
        <v>0</v>
      </c>
      <c r="K1731" s="57" t="str">
        <f>작성용!H1728</f>
        <v>-</v>
      </c>
      <c r="L1731" s="57" t="str">
        <f>작성용!N1728</f>
        <v>분기</v>
      </c>
      <c r="M1731" s="56" t="str">
        <f>작성용!U1728</f>
        <v>2025.03.31</v>
      </c>
      <c r="N1731" s="56" t="str">
        <f>작성용!V1728</f>
        <v>사전등록</v>
      </c>
      <c r="O1731" s="56" t="str">
        <f>작성용!W1728</f>
        <v>사전등록</v>
      </c>
      <c r="P1731" s="56" t="str">
        <f>작성용!X1728</f>
        <v>-</v>
      </c>
      <c r="Q1731" s="57" t="str">
        <f>작성용!AD1728</f>
        <v>대체평가3사업본부</v>
      </c>
      <c r="R1731" s="59">
        <f>작성용!AE1728</f>
        <v>0</v>
      </c>
      <c r="S1731" s="57" t="str">
        <f>작성용!AF1728</f>
        <v>대체평가3사업본부</v>
      </c>
      <c r="T1731" s="60" t="str">
        <f>작성용!AG1728</f>
        <v>김연수</v>
      </c>
      <c r="U1731" s="60" t="str">
        <f>작성용!AH1728</f>
        <v>김연수</v>
      </c>
      <c r="V1731" s="55">
        <f>작성용!AA1728</f>
        <v>202503</v>
      </c>
      <c r="W1731" s="57" t="str">
        <f>작성용!AC1728</f>
        <v>[T]기타보험기관[1본부]</v>
      </c>
      <c r="X1731" s="57" t="str">
        <f>작성용!O1728</f>
        <v>투자자산관리팀정훈천</v>
      </c>
      <c r="Y1731" s="57" t="str">
        <f>작성용!P1728</f>
        <v xml:space="preserve">02-721-2483  </v>
      </c>
      <c r="Z1731" s="57" t="str">
        <f>작성용!Q1728</f>
        <v>hcjung20@kyobo.com</v>
      </c>
      <c r="AA1731" s="55" t="str">
        <f>작성용!AJ1728</f>
        <v>-</v>
      </c>
      <c r="AB1731" s="55">
        <f>작성용!AB1728</f>
        <v>0</v>
      </c>
    </row>
    <row r="1732" spans="1:28" s="11" customFormat="1" ht="16.5" hidden="1" customHeight="1" x14ac:dyDescent="0.3">
      <c r="A1732" s="53">
        <f>작성용!AL1729</f>
        <v>1728</v>
      </c>
      <c r="B1732" s="54" t="str">
        <f>작성용!AI1729</f>
        <v>편입자산/변동성송부 : 2025-01-24</v>
      </c>
      <c r="C1732" s="55" t="str">
        <f>작성용!AK1729</f>
        <v>개별종목</v>
      </c>
      <c r="D1732" s="56">
        <f>작성용!T1729</f>
        <v>45702</v>
      </c>
      <c r="E1732" s="57" t="str">
        <f>작성용!B1729</f>
        <v>교보생명(투자자산관리팀)</v>
      </c>
      <c r="F1732" s="57" t="str">
        <f>작성용!C1729</f>
        <v>재평가</v>
      </c>
      <c r="G1732" s="57" t="str">
        <f>작성용!D1729</f>
        <v>현대유퍼스트전문투자형사모부동산투자신탁28호</v>
      </c>
      <c r="H1732" s="58" t="str">
        <f>작성용!E1729</f>
        <v>KBP2019120333</v>
      </c>
      <c r="I1732" s="57" t="str">
        <f>작성용!F1729</f>
        <v>B02</v>
      </c>
      <c r="J1732" s="57">
        <f>작성용!G1729</f>
        <v>0</v>
      </c>
      <c r="K1732" s="57" t="str">
        <f>작성용!H1729</f>
        <v>-</v>
      </c>
      <c r="L1732" s="57" t="str">
        <f>작성용!N1729</f>
        <v>분기</v>
      </c>
      <c r="M1732" s="56" t="str">
        <f>작성용!U1729</f>
        <v>2025.03.31</v>
      </c>
      <c r="N1732" s="56" t="str">
        <f>작성용!V1729</f>
        <v>사전등록</v>
      </c>
      <c r="O1732" s="56" t="str">
        <f>작성용!W1729</f>
        <v>사전등록</v>
      </c>
      <c r="P1732" s="56" t="str">
        <f>작성용!X1729</f>
        <v>-</v>
      </c>
      <c r="Q1732" s="57" t="str">
        <f>작성용!AD1729</f>
        <v>대체평가3사업본부</v>
      </c>
      <c r="R1732" s="59">
        <f>작성용!AE1729</f>
        <v>0</v>
      </c>
      <c r="S1732" s="57" t="str">
        <f>작성용!AF1729</f>
        <v>대체평가3사업본부</v>
      </c>
      <c r="T1732" s="60" t="str">
        <f>작성용!AG1729</f>
        <v>김연수</v>
      </c>
      <c r="U1732" s="60" t="str">
        <f>작성용!AH1729</f>
        <v>김연수</v>
      </c>
      <c r="V1732" s="55">
        <f>작성용!AA1729</f>
        <v>202503</v>
      </c>
      <c r="W1732" s="57" t="str">
        <f>작성용!AC1729</f>
        <v>[T]기타보험기관[1본부]</v>
      </c>
      <c r="X1732" s="57" t="str">
        <f>작성용!O1729</f>
        <v>투자자산관리팀정훈천</v>
      </c>
      <c r="Y1732" s="57" t="str">
        <f>작성용!P1729</f>
        <v xml:space="preserve">02-721-2483  </v>
      </c>
      <c r="Z1732" s="57" t="str">
        <f>작성용!Q1729</f>
        <v>hcjung20@kyobo.com</v>
      </c>
      <c r="AA1732" s="55" t="str">
        <f>작성용!AJ1729</f>
        <v>-</v>
      </c>
      <c r="AB1732" s="55">
        <f>작성용!AB1729</f>
        <v>0</v>
      </c>
    </row>
    <row r="1733" spans="1:28" s="11" customFormat="1" ht="16.5" hidden="1" customHeight="1" x14ac:dyDescent="0.3">
      <c r="A1733" s="53">
        <f>작성용!AL1730</f>
        <v>1729</v>
      </c>
      <c r="B1733" s="54" t="str">
        <f>작성용!AI1730</f>
        <v>편입자산/변동성송부 : 2025-01-24</v>
      </c>
      <c r="C1733" s="55" t="str">
        <f>작성용!AK1730</f>
        <v>개별종목</v>
      </c>
      <c r="D1733" s="56">
        <f>작성용!T1730</f>
        <v>45702</v>
      </c>
      <c r="E1733" s="57" t="str">
        <f>작성용!B1730</f>
        <v>교보생명(투자자산관리팀)</v>
      </c>
      <c r="F1733" s="57" t="str">
        <f>작성용!C1730</f>
        <v>재평가</v>
      </c>
      <c r="G1733" s="57" t="str">
        <f>작성용!D1730</f>
        <v>코람코USDEBTSTRATEGY전문투자형사모부동산투자신탁제15호</v>
      </c>
      <c r="H1733" s="58" t="str">
        <f>작성용!E1730</f>
        <v>KBP2020120051</v>
      </c>
      <c r="I1733" s="57" t="str">
        <f>작성용!F1730</f>
        <v>B02</v>
      </c>
      <c r="J1733" s="57">
        <f>작성용!G1730</f>
        <v>0</v>
      </c>
      <c r="K1733" s="57" t="str">
        <f>작성용!H1730</f>
        <v>-</v>
      </c>
      <c r="L1733" s="57" t="str">
        <f>작성용!N1730</f>
        <v>분기</v>
      </c>
      <c r="M1733" s="56" t="str">
        <f>작성용!U1730</f>
        <v>2025.03.31</v>
      </c>
      <c r="N1733" s="56" t="str">
        <f>작성용!V1730</f>
        <v>사전등록</v>
      </c>
      <c r="O1733" s="56" t="str">
        <f>작성용!W1730</f>
        <v>사전등록</v>
      </c>
      <c r="P1733" s="56" t="str">
        <f>작성용!X1730</f>
        <v>-</v>
      </c>
      <c r="Q1733" s="57" t="str">
        <f>작성용!AD1730</f>
        <v>대체평가3사업본부</v>
      </c>
      <c r="R1733" s="59">
        <f>작성용!AE1730</f>
        <v>0</v>
      </c>
      <c r="S1733" s="57" t="str">
        <f>작성용!AF1730</f>
        <v>대체평가3사업본부</v>
      </c>
      <c r="T1733" s="60" t="str">
        <f>작성용!AG1730</f>
        <v>김연수</v>
      </c>
      <c r="U1733" s="60" t="str">
        <f>작성용!AH1730</f>
        <v>김연수</v>
      </c>
      <c r="V1733" s="55">
        <f>작성용!AA1730</f>
        <v>202503</v>
      </c>
      <c r="W1733" s="57" t="str">
        <f>작성용!AC1730</f>
        <v>[T]기타보험기관[1본부]</v>
      </c>
      <c r="X1733" s="57" t="str">
        <f>작성용!O1730</f>
        <v>투자자산관리팀정훈천</v>
      </c>
      <c r="Y1733" s="57" t="str">
        <f>작성용!P1730</f>
        <v xml:space="preserve">02-721-2483  </v>
      </c>
      <c r="Z1733" s="57" t="str">
        <f>작성용!Q1730</f>
        <v>hcjung20@kyobo.com</v>
      </c>
      <c r="AA1733" s="55" t="str">
        <f>작성용!AJ1730</f>
        <v>-</v>
      </c>
      <c r="AB1733" s="55">
        <f>작성용!AB1730</f>
        <v>0</v>
      </c>
    </row>
    <row r="1734" spans="1:28" s="11" customFormat="1" ht="16.5" hidden="1" customHeight="1" x14ac:dyDescent="0.3">
      <c r="A1734" s="53">
        <f>작성용!AL1731</f>
        <v>1730</v>
      </c>
      <c r="B1734" s="54" t="str">
        <f>작성용!AI1731</f>
        <v>편입자산/변동성송부 : 2025-01-24</v>
      </c>
      <c r="C1734" s="55" t="str">
        <f>작성용!AK1731</f>
        <v>개별종목</v>
      </c>
      <c r="D1734" s="56">
        <f>작성용!T1731</f>
        <v>45702</v>
      </c>
      <c r="E1734" s="57" t="str">
        <f>작성용!B1731</f>
        <v>교보생명(투자자산관리팀)</v>
      </c>
      <c r="F1734" s="57" t="str">
        <f>작성용!C1731</f>
        <v>재평가</v>
      </c>
      <c r="G1734" s="57" t="str">
        <f>작성용!D1731</f>
        <v>이지스미국전문투자형사모부동산자투자신탁98-1호</v>
      </c>
      <c r="H1734" s="58" t="str">
        <f>작성용!E1731</f>
        <v>KBP2017090044</v>
      </c>
      <c r="I1734" s="57" t="str">
        <f>작성용!F1731</f>
        <v>B02</v>
      </c>
      <c r="J1734" s="57">
        <f>작성용!G1731</f>
        <v>0</v>
      </c>
      <c r="K1734" s="57" t="str">
        <f>작성용!H1731</f>
        <v>-</v>
      </c>
      <c r="L1734" s="57" t="str">
        <f>작성용!N1731</f>
        <v>분기</v>
      </c>
      <c r="M1734" s="56" t="str">
        <f>작성용!U1731</f>
        <v>2025.03.31</v>
      </c>
      <c r="N1734" s="56" t="str">
        <f>작성용!V1731</f>
        <v>사전등록</v>
      </c>
      <c r="O1734" s="56" t="str">
        <f>작성용!W1731</f>
        <v>사전등록</v>
      </c>
      <c r="P1734" s="56" t="str">
        <f>작성용!X1731</f>
        <v>-</v>
      </c>
      <c r="Q1734" s="57" t="str">
        <f>작성용!AD1731</f>
        <v>대체평가3사업본부</v>
      </c>
      <c r="R1734" s="59">
        <f>작성용!AE1731</f>
        <v>0</v>
      </c>
      <c r="S1734" s="57" t="str">
        <f>작성용!AF1731</f>
        <v>대체평가3사업본부</v>
      </c>
      <c r="T1734" s="60" t="str">
        <f>작성용!AG1731</f>
        <v>김연수</v>
      </c>
      <c r="U1734" s="60" t="str">
        <f>작성용!AH1731</f>
        <v>김연수</v>
      </c>
      <c r="V1734" s="55">
        <f>작성용!AA1731</f>
        <v>202503</v>
      </c>
      <c r="W1734" s="57" t="str">
        <f>작성용!AC1731</f>
        <v>[T]기타보험기관[1본부]</v>
      </c>
      <c r="X1734" s="57" t="str">
        <f>작성용!O1731</f>
        <v>투자자산관리팀정훈천</v>
      </c>
      <c r="Y1734" s="57" t="str">
        <f>작성용!P1731</f>
        <v xml:space="preserve">02-721-2483  </v>
      </c>
      <c r="Z1734" s="57" t="str">
        <f>작성용!Q1731</f>
        <v>hcjung20@kyobo.com</v>
      </c>
      <c r="AA1734" s="55" t="str">
        <f>작성용!AJ1731</f>
        <v>-</v>
      </c>
      <c r="AB1734" s="55">
        <f>작성용!AB1731</f>
        <v>0</v>
      </c>
    </row>
    <row r="1735" spans="1:28" s="11" customFormat="1" ht="16.5" hidden="1" customHeight="1" x14ac:dyDescent="0.3">
      <c r="A1735" s="53">
        <f>작성용!AL1732</f>
        <v>1731</v>
      </c>
      <c r="B1735" s="54" t="str">
        <f>작성용!AI1732</f>
        <v>편입자산/변동성송부 : 2025-01-24</v>
      </c>
      <c r="C1735" s="55" t="str">
        <f>작성용!AK1732</f>
        <v>개별종목</v>
      </c>
      <c r="D1735" s="56">
        <f>작성용!T1732</f>
        <v>45702</v>
      </c>
      <c r="E1735" s="57" t="str">
        <f>작성용!B1732</f>
        <v>교보생명(투자자산관리팀)</v>
      </c>
      <c r="F1735" s="57" t="str">
        <f>작성용!C1732</f>
        <v>재평가</v>
      </c>
      <c r="G1735" s="57" t="str">
        <f>작성용!D1732</f>
        <v>이지스글로벌전문투자형사모부동산투자신탁300호1종</v>
      </c>
      <c r="H1735" s="58" t="str">
        <f>작성용!E1732</f>
        <v>KBP2020120052</v>
      </c>
      <c r="I1735" s="57" t="str">
        <f>작성용!F1732</f>
        <v>B02</v>
      </c>
      <c r="J1735" s="57">
        <f>작성용!G1732</f>
        <v>0</v>
      </c>
      <c r="K1735" s="57" t="str">
        <f>작성용!H1732</f>
        <v>-</v>
      </c>
      <c r="L1735" s="57" t="str">
        <f>작성용!N1732</f>
        <v>분기</v>
      </c>
      <c r="M1735" s="56" t="str">
        <f>작성용!U1732</f>
        <v>2025.03.31</v>
      </c>
      <c r="N1735" s="56" t="str">
        <f>작성용!V1732</f>
        <v>사전등록</v>
      </c>
      <c r="O1735" s="56" t="str">
        <f>작성용!W1732</f>
        <v>사전등록</v>
      </c>
      <c r="P1735" s="56" t="str">
        <f>작성용!X1732</f>
        <v>-</v>
      </c>
      <c r="Q1735" s="57" t="str">
        <f>작성용!AD1732</f>
        <v>대체평가3사업본부</v>
      </c>
      <c r="R1735" s="59">
        <f>작성용!AE1732</f>
        <v>0</v>
      </c>
      <c r="S1735" s="57" t="str">
        <f>작성용!AF1732</f>
        <v>대체평가3사업본부</v>
      </c>
      <c r="T1735" s="60" t="str">
        <f>작성용!AG1732</f>
        <v>김연수</v>
      </c>
      <c r="U1735" s="60" t="str">
        <f>작성용!AH1732</f>
        <v>김연수</v>
      </c>
      <c r="V1735" s="55">
        <f>작성용!AA1732</f>
        <v>202503</v>
      </c>
      <c r="W1735" s="57" t="str">
        <f>작성용!AC1732</f>
        <v>[T]기타보험기관[1본부]</v>
      </c>
      <c r="X1735" s="57" t="str">
        <f>작성용!O1732</f>
        <v>투자자산관리팀정훈천</v>
      </c>
      <c r="Y1735" s="57" t="str">
        <f>작성용!P1732</f>
        <v xml:space="preserve">02-721-2483  </v>
      </c>
      <c r="Z1735" s="57" t="str">
        <f>작성용!Q1732</f>
        <v>hcjung20@kyobo.com</v>
      </c>
      <c r="AA1735" s="55" t="str">
        <f>작성용!AJ1732</f>
        <v>-</v>
      </c>
      <c r="AB1735" s="55">
        <f>작성용!AB1732</f>
        <v>0</v>
      </c>
    </row>
    <row r="1736" spans="1:28" s="11" customFormat="1" ht="16.5" hidden="1" customHeight="1" x14ac:dyDescent="0.3">
      <c r="A1736" s="53">
        <f>작성용!AL1733</f>
        <v>1732</v>
      </c>
      <c r="B1736" s="54" t="str">
        <f>작성용!AI1733</f>
        <v>편입자산/변동성송부 : 2025-01-24</v>
      </c>
      <c r="C1736" s="55" t="str">
        <f>작성용!AK1733</f>
        <v>개별종목</v>
      </c>
      <c r="D1736" s="56">
        <f>작성용!T1733</f>
        <v>45702</v>
      </c>
      <c r="E1736" s="57" t="str">
        <f>작성용!B1733</f>
        <v>교보생명(투자자산관리팀)</v>
      </c>
      <c r="F1736" s="57" t="str">
        <f>작성용!C1733</f>
        <v>재평가</v>
      </c>
      <c r="G1736" s="57" t="str">
        <f>작성용!D1733</f>
        <v>이지스글로벌전문투자형사모부동산투자신탁300호2종</v>
      </c>
      <c r="H1736" s="58" t="str">
        <f>작성용!E1733</f>
        <v>KBP2020120053</v>
      </c>
      <c r="I1736" s="57" t="str">
        <f>작성용!F1733</f>
        <v>B02</v>
      </c>
      <c r="J1736" s="57">
        <f>작성용!G1733</f>
        <v>0</v>
      </c>
      <c r="K1736" s="57" t="str">
        <f>작성용!H1733</f>
        <v>-</v>
      </c>
      <c r="L1736" s="57" t="str">
        <f>작성용!N1733</f>
        <v>분기</v>
      </c>
      <c r="M1736" s="56" t="str">
        <f>작성용!U1733</f>
        <v>2025.03.31</v>
      </c>
      <c r="N1736" s="56" t="str">
        <f>작성용!V1733</f>
        <v>사전등록</v>
      </c>
      <c r="O1736" s="56" t="str">
        <f>작성용!W1733</f>
        <v>사전등록</v>
      </c>
      <c r="P1736" s="56" t="str">
        <f>작성용!X1733</f>
        <v>-</v>
      </c>
      <c r="Q1736" s="57" t="str">
        <f>작성용!AD1733</f>
        <v>대체평가3사업본부</v>
      </c>
      <c r="R1736" s="59">
        <f>작성용!AE1733</f>
        <v>0</v>
      </c>
      <c r="S1736" s="57" t="str">
        <f>작성용!AF1733</f>
        <v>대체평가3사업본부</v>
      </c>
      <c r="T1736" s="60" t="str">
        <f>작성용!AG1733</f>
        <v>김연수</v>
      </c>
      <c r="U1736" s="60" t="str">
        <f>작성용!AH1733</f>
        <v>김연수</v>
      </c>
      <c r="V1736" s="55">
        <f>작성용!AA1733</f>
        <v>202503</v>
      </c>
      <c r="W1736" s="57" t="str">
        <f>작성용!AC1733</f>
        <v>[T]기타보험기관[1본부]</v>
      </c>
      <c r="X1736" s="57" t="str">
        <f>작성용!O1733</f>
        <v>투자자산관리팀정훈천</v>
      </c>
      <c r="Y1736" s="57" t="str">
        <f>작성용!P1733</f>
        <v xml:space="preserve">02-721-2483  </v>
      </c>
      <c r="Z1736" s="57" t="str">
        <f>작성용!Q1733</f>
        <v>hcjung20@kyobo.com</v>
      </c>
      <c r="AA1736" s="55" t="str">
        <f>작성용!AJ1733</f>
        <v>-</v>
      </c>
      <c r="AB1736" s="55">
        <f>작성용!AB1733</f>
        <v>0</v>
      </c>
    </row>
    <row r="1737" spans="1:28" s="11" customFormat="1" ht="16.5" hidden="1" customHeight="1" x14ac:dyDescent="0.3">
      <c r="A1737" s="53">
        <f>작성용!AL1734</f>
        <v>1733</v>
      </c>
      <c r="B1737" s="54" t="str">
        <f>작성용!AI1734</f>
        <v>편입자산/변동성송부 : 2025-01-24</v>
      </c>
      <c r="C1737" s="55" t="str">
        <f>작성용!AK1734</f>
        <v>개별종목</v>
      </c>
      <c r="D1737" s="56">
        <f>작성용!T1734</f>
        <v>45702</v>
      </c>
      <c r="E1737" s="57" t="str">
        <f>작성용!B1734</f>
        <v>교보생명(투자자산관리팀)</v>
      </c>
      <c r="F1737" s="57" t="str">
        <f>작성용!C1734</f>
        <v>재평가</v>
      </c>
      <c r="G1737" s="57" t="str">
        <f>작성용!D1734</f>
        <v>이지스글로벌전문투자형사모부동산투자신탁308호</v>
      </c>
      <c r="H1737" s="58" t="str">
        <f>작성용!E1734</f>
        <v>KBP2019120342</v>
      </c>
      <c r="I1737" s="57" t="str">
        <f>작성용!F1734</f>
        <v>B02</v>
      </c>
      <c r="J1737" s="57">
        <f>작성용!G1734</f>
        <v>0</v>
      </c>
      <c r="K1737" s="57" t="str">
        <f>작성용!H1734</f>
        <v>-</v>
      </c>
      <c r="L1737" s="57" t="str">
        <f>작성용!N1734</f>
        <v>분기</v>
      </c>
      <c r="M1737" s="56" t="str">
        <f>작성용!U1734</f>
        <v>2025.03.31</v>
      </c>
      <c r="N1737" s="56" t="str">
        <f>작성용!V1734</f>
        <v>사전등록</v>
      </c>
      <c r="O1737" s="56" t="str">
        <f>작성용!W1734</f>
        <v>사전등록</v>
      </c>
      <c r="P1737" s="56" t="str">
        <f>작성용!X1734</f>
        <v>-</v>
      </c>
      <c r="Q1737" s="57" t="str">
        <f>작성용!AD1734</f>
        <v>대체평가3사업본부</v>
      </c>
      <c r="R1737" s="59">
        <f>작성용!AE1734</f>
        <v>0</v>
      </c>
      <c r="S1737" s="57" t="str">
        <f>작성용!AF1734</f>
        <v>대체평가3사업본부</v>
      </c>
      <c r="T1737" s="60" t="str">
        <f>작성용!AG1734</f>
        <v>김연수</v>
      </c>
      <c r="U1737" s="60" t="str">
        <f>작성용!AH1734</f>
        <v>김연수</v>
      </c>
      <c r="V1737" s="55">
        <f>작성용!AA1734</f>
        <v>202503</v>
      </c>
      <c r="W1737" s="57" t="str">
        <f>작성용!AC1734</f>
        <v>[T]기타보험기관[1본부]</v>
      </c>
      <c r="X1737" s="57" t="str">
        <f>작성용!O1734</f>
        <v>투자자산관리팀정훈천</v>
      </c>
      <c r="Y1737" s="57" t="str">
        <f>작성용!P1734</f>
        <v xml:space="preserve">02-721-2483  </v>
      </c>
      <c r="Z1737" s="57" t="str">
        <f>작성용!Q1734</f>
        <v>hcjung20@kyobo.com</v>
      </c>
      <c r="AA1737" s="55" t="str">
        <f>작성용!AJ1734</f>
        <v>-</v>
      </c>
      <c r="AB1737" s="55">
        <f>작성용!AB1734</f>
        <v>0</v>
      </c>
    </row>
    <row r="1738" spans="1:28" s="11" customFormat="1" ht="16.5" hidden="1" customHeight="1" x14ac:dyDescent="0.3">
      <c r="A1738" s="53">
        <f>작성용!AL1735</f>
        <v>1734</v>
      </c>
      <c r="B1738" s="54" t="str">
        <f>작성용!AI1735</f>
        <v>편입자산/변동성송부 : 2025-01-24</v>
      </c>
      <c r="C1738" s="55" t="str">
        <f>작성용!AK1735</f>
        <v>개별종목</v>
      </c>
      <c r="D1738" s="56">
        <f>작성용!T1735</f>
        <v>45702</v>
      </c>
      <c r="E1738" s="57" t="str">
        <f>작성용!B1735</f>
        <v>교보생명(투자자산관리팀)</v>
      </c>
      <c r="F1738" s="57" t="str">
        <f>작성용!C1735</f>
        <v>재평가</v>
      </c>
      <c r="G1738" s="57" t="str">
        <f>작성용!D1735</f>
        <v>캡스톤US전문투자형사모투자신탁4호</v>
      </c>
      <c r="H1738" s="58" t="str">
        <f>작성용!E1735</f>
        <v>KBP2018120231</v>
      </c>
      <c r="I1738" s="57" t="str">
        <f>작성용!F1735</f>
        <v>B02</v>
      </c>
      <c r="J1738" s="57">
        <f>작성용!G1735</f>
        <v>0</v>
      </c>
      <c r="K1738" s="57" t="str">
        <f>작성용!H1735</f>
        <v>-</v>
      </c>
      <c r="L1738" s="57" t="str">
        <f>작성용!N1735</f>
        <v>분기</v>
      </c>
      <c r="M1738" s="56" t="str">
        <f>작성용!U1735</f>
        <v>2025.03.31</v>
      </c>
      <c r="N1738" s="56" t="str">
        <f>작성용!V1735</f>
        <v>사전등록</v>
      </c>
      <c r="O1738" s="56" t="str">
        <f>작성용!W1735</f>
        <v>사전등록</v>
      </c>
      <c r="P1738" s="56" t="str">
        <f>작성용!X1735</f>
        <v>-</v>
      </c>
      <c r="Q1738" s="57" t="str">
        <f>작성용!AD1735</f>
        <v>대체평가3사업본부</v>
      </c>
      <c r="R1738" s="59">
        <f>작성용!AE1735</f>
        <v>0</v>
      </c>
      <c r="S1738" s="57" t="str">
        <f>작성용!AF1735</f>
        <v>대체평가3사업본부</v>
      </c>
      <c r="T1738" s="60" t="str">
        <f>작성용!AG1735</f>
        <v>김연수</v>
      </c>
      <c r="U1738" s="60" t="str">
        <f>작성용!AH1735</f>
        <v>김연수</v>
      </c>
      <c r="V1738" s="55">
        <f>작성용!AA1735</f>
        <v>202503</v>
      </c>
      <c r="W1738" s="57" t="str">
        <f>작성용!AC1735</f>
        <v>[T]기타보험기관[1본부]</v>
      </c>
      <c r="X1738" s="57" t="str">
        <f>작성용!O1735</f>
        <v>투자자산관리팀정훈천</v>
      </c>
      <c r="Y1738" s="57" t="str">
        <f>작성용!P1735</f>
        <v xml:space="preserve">02-721-2483  </v>
      </c>
      <c r="Z1738" s="57" t="str">
        <f>작성용!Q1735</f>
        <v>hcjung20@kyobo.com</v>
      </c>
      <c r="AA1738" s="55" t="str">
        <f>작성용!AJ1735</f>
        <v>-</v>
      </c>
      <c r="AB1738" s="55">
        <f>작성용!AB1735</f>
        <v>0</v>
      </c>
    </row>
    <row r="1739" spans="1:28" s="11" customFormat="1" ht="16.5" hidden="1" customHeight="1" x14ac:dyDescent="0.3">
      <c r="A1739" s="53">
        <f>작성용!AL1736</f>
        <v>1735</v>
      </c>
      <c r="B1739" s="54" t="str">
        <f>작성용!AI1736</f>
        <v>편입자산/변동성송부 : 2025-01-24</v>
      </c>
      <c r="C1739" s="55" t="str">
        <f>작성용!AK1736</f>
        <v>개별종목</v>
      </c>
      <c r="D1739" s="56">
        <f>작성용!T1736</f>
        <v>45702</v>
      </c>
      <c r="E1739" s="57" t="str">
        <f>작성용!B1736</f>
        <v>교보생명(투자자산관리팀)</v>
      </c>
      <c r="F1739" s="57" t="str">
        <f>작성용!C1736</f>
        <v>재평가</v>
      </c>
      <c r="G1739" s="57" t="str">
        <f>작성용!D1736</f>
        <v>삼성SRA전문투자형사모부동산투자신탁제38호</v>
      </c>
      <c r="H1739" s="58" t="str">
        <f>작성용!E1736</f>
        <v>KBP2018120220</v>
      </c>
      <c r="I1739" s="57" t="str">
        <f>작성용!F1736</f>
        <v>B02</v>
      </c>
      <c r="J1739" s="57">
        <f>작성용!G1736</f>
        <v>0</v>
      </c>
      <c r="K1739" s="57" t="str">
        <f>작성용!H1736</f>
        <v>-</v>
      </c>
      <c r="L1739" s="57" t="str">
        <f>작성용!N1736</f>
        <v>분기</v>
      </c>
      <c r="M1739" s="56" t="str">
        <f>작성용!U1736</f>
        <v>2025.03.31</v>
      </c>
      <c r="N1739" s="56" t="str">
        <f>작성용!V1736</f>
        <v>사전등록</v>
      </c>
      <c r="O1739" s="56" t="str">
        <f>작성용!W1736</f>
        <v>사전등록</v>
      </c>
      <c r="P1739" s="56" t="str">
        <f>작성용!X1736</f>
        <v>-</v>
      </c>
      <c r="Q1739" s="57" t="str">
        <f>작성용!AD1736</f>
        <v>대체평가3사업본부</v>
      </c>
      <c r="R1739" s="59">
        <f>작성용!AE1736</f>
        <v>0</v>
      </c>
      <c r="S1739" s="57" t="str">
        <f>작성용!AF1736</f>
        <v>대체평가3사업본부</v>
      </c>
      <c r="T1739" s="60" t="str">
        <f>작성용!AG1736</f>
        <v>김연수</v>
      </c>
      <c r="U1739" s="60" t="str">
        <f>작성용!AH1736</f>
        <v>김연수</v>
      </c>
      <c r="V1739" s="55">
        <f>작성용!AA1736</f>
        <v>202503</v>
      </c>
      <c r="W1739" s="57" t="str">
        <f>작성용!AC1736</f>
        <v>[T]기타보험기관[1본부]</v>
      </c>
      <c r="X1739" s="57" t="str">
        <f>작성용!O1736</f>
        <v>투자자산관리팀정훈천</v>
      </c>
      <c r="Y1739" s="57" t="str">
        <f>작성용!P1736</f>
        <v xml:space="preserve">02-721-2483  </v>
      </c>
      <c r="Z1739" s="57" t="str">
        <f>작성용!Q1736</f>
        <v>hcjung20@kyobo.com</v>
      </c>
      <c r="AA1739" s="55" t="str">
        <f>작성용!AJ1736</f>
        <v>-</v>
      </c>
      <c r="AB1739" s="55">
        <f>작성용!AB1736</f>
        <v>0</v>
      </c>
    </row>
    <row r="1740" spans="1:28" s="11" customFormat="1" ht="16.5" hidden="1" customHeight="1" x14ac:dyDescent="0.3">
      <c r="A1740" s="53">
        <f>작성용!AL1737</f>
        <v>1736</v>
      </c>
      <c r="B1740" s="54" t="str">
        <f>작성용!AI1737</f>
        <v>편입자산/변동성송부 : 2025-01-24</v>
      </c>
      <c r="C1740" s="55" t="str">
        <f>작성용!AK1737</f>
        <v>개별종목</v>
      </c>
      <c r="D1740" s="56">
        <f>작성용!T1737</f>
        <v>45702</v>
      </c>
      <c r="E1740" s="57" t="str">
        <f>작성용!B1737</f>
        <v>교보생명(투자자산관리팀)</v>
      </c>
      <c r="F1740" s="57" t="str">
        <f>작성용!C1737</f>
        <v>재평가</v>
      </c>
      <c r="G1740" s="57" t="str">
        <f>작성용!D1737</f>
        <v>삼성SRA전문투자형사모부동산투자신탁제39호</v>
      </c>
      <c r="H1740" s="58" t="str">
        <f>작성용!E1737</f>
        <v>KBP2018120295</v>
      </c>
      <c r="I1740" s="57" t="str">
        <f>작성용!F1737</f>
        <v>B02</v>
      </c>
      <c r="J1740" s="57">
        <f>작성용!G1737</f>
        <v>0</v>
      </c>
      <c r="K1740" s="57" t="str">
        <f>작성용!H1737</f>
        <v>-</v>
      </c>
      <c r="L1740" s="57" t="str">
        <f>작성용!N1737</f>
        <v>분기</v>
      </c>
      <c r="M1740" s="56" t="str">
        <f>작성용!U1737</f>
        <v>2025.03.31</v>
      </c>
      <c r="N1740" s="56" t="str">
        <f>작성용!V1737</f>
        <v>사전등록</v>
      </c>
      <c r="O1740" s="56" t="str">
        <f>작성용!W1737</f>
        <v>사전등록</v>
      </c>
      <c r="P1740" s="56" t="str">
        <f>작성용!X1737</f>
        <v>-</v>
      </c>
      <c r="Q1740" s="57" t="str">
        <f>작성용!AD1737</f>
        <v>대체평가3사업본부</v>
      </c>
      <c r="R1740" s="59">
        <f>작성용!AE1737</f>
        <v>0</v>
      </c>
      <c r="S1740" s="57" t="str">
        <f>작성용!AF1737</f>
        <v>대체평가3사업본부</v>
      </c>
      <c r="T1740" s="60" t="str">
        <f>작성용!AG1737</f>
        <v>김연수</v>
      </c>
      <c r="U1740" s="60" t="str">
        <f>작성용!AH1737</f>
        <v>김연수</v>
      </c>
      <c r="V1740" s="55">
        <f>작성용!AA1737</f>
        <v>202503</v>
      </c>
      <c r="W1740" s="57" t="str">
        <f>작성용!AC1737</f>
        <v>[T]기타보험기관[1본부]</v>
      </c>
      <c r="X1740" s="57" t="str">
        <f>작성용!O1737</f>
        <v>투자자산관리팀정훈천</v>
      </c>
      <c r="Y1740" s="57" t="str">
        <f>작성용!P1737</f>
        <v xml:space="preserve">02-721-2483  </v>
      </c>
      <c r="Z1740" s="57" t="str">
        <f>작성용!Q1737</f>
        <v>hcjung20@kyobo.com</v>
      </c>
      <c r="AA1740" s="55" t="str">
        <f>작성용!AJ1737</f>
        <v>-</v>
      </c>
      <c r="AB1740" s="55">
        <f>작성용!AB1737</f>
        <v>0</v>
      </c>
    </row>
    <row r="1741" spans="1:28" s="11" customFormat="1" ht="16.5" hidden="1" customHeight="1" x14ac:dyDescent="0.3">
      <c r="A1741" s="53">
        <f>작성용!AL1738</f>
        <v>1737</v>
      </c>
      <c r="B1741" s="54" t="str">
        <f>작성용!AI1738</f>
        <v>편입자산/변동성송부 : 2025-01-24</v>
      </c>
      <c r="C1741" s="55" t="str">
        <f>작성용!AK1738</f>
        <v>개별종목</v>
      </c>
      <c r="D1741" s="56">
        <f>작성용!T1738</f>
        <v>45702</v>
      </c>
      <c r="E1741" s="57" t="str">
        <f>작성용!B1738</f>
        <v>교보생명(투자자산관리팀)</v>
      </c>
      <c r="F1741" s="57" t="str">
        <f>작성용!C1738</f>
        <v>재평가</v>
      </c>
      <c r="G1741" s="57" t="str">
        <f>작성용!D1738</f>
        <v>파인스트리트태양광전문사모투자신탁1호</v>
      </c>
      <c r="H1741" s="58" t="str">
        <f>작성용!E1738</f>
        <v>KBP2018120232</v>
      </c>
      <c r="I1741" s="57" t="str">
        <f>작성용!F1738</f>
        <v>B02</v>
      </c>
      <c r="J1741" s="57">
        <f>작성용!G1738</f>
        <v>0</v>
      </c>
      <c r="K1741" s="57" t="str">
        <f>작성용!H1738</f>
        <v>-</v>
      </c>
      <c r="L1741" s="57" t="str">
        <f>작성용!N1738</f>
        <v>분기</v>
      </c>
      <c r="M1741" s="56" t="str">
        <f>작성용!U1738</f>
        <v>2025.03.31</v>
      </c>
      <c r="N1741" s="56" t="str">
        <f>작성용!V1738</f>
        <v>사전등록</v>
      </c>
      <c r="O1741" s="56" t="str">
        <f>작성용!W1738</f>
        <v>사전등록</v>
      </c>
      <c r="P1741" s="56" t="str">
        <f>작성용!X1738</f>
        <v>-</v>
      </c>
      <c r="Q1741" s="57" t="str">
        <f>작성용!AD1738</f>
        <v>대체평가3사업본부</v>
      </c>
      <c r="R1741" s="59">
        <f>작성용!AE1738</f>
        <v>0</v>
      </c>
      <c r="S1741" s="57" t="str">
        <f>작성용!AF1738</f>
        <v>대체평가3사업본부</v>
      </c>
      <c r="T1741" s="60" t="str">
        <f>작성용!AG1738</f>
        <v>김연수</v>
      </c>
      <c r="U1741" s="60" t="str">
        <f>작성용!AH1738</f>
        <v>김연수</v>
      </c>
      <c r="V1741" s="55">
        <f>작성용!AA1738</f>
        <v>202503</v>
      </c>
      <c r="W1741" s="57" t="str">
        <f>작성용!AC1738</f>
        <v>[T]기타보험기관[1본부]</v>
      </c>
      <c r="X1741" s="57" t="str">
        <f>작성용!O1738</f>
        <v>투자자산관리팀정훈천</v>
      </c>
      <c r="Y1741" s="57" t="str">
        <f>작성용!P1738</f>
        <v xml:space="preserve">02-721-2483  </v>
      </c>
      <c r="Z1741" s="57" t="str">
        <f>작성용!Q1738</f>
        <v>hcjung20@kyobo.com</v>
      </c>
      <c r="AA1741" s="55" t="str">
        <f>작성용!AJ1738</f>
        <v>-</v>
      </c>
      <c r="AB1741" s="55">
        <f>작성용!AB1738</f>
        <v>0</v>
      </c>
    </row>
    <row r="1742" spans="1:28" s="11" customFormat="1" ht="16.5" hidden="1" customHeight="1" x14ac:dyDescent="0.3">
      <c r="A1742" s="53">
        <f>작성용!AL1739</f>
        <v>1738</v>
      </c>
      <c r="B1742" s="54" t="str">
        <f>작성용!AI1739</f>
        <v>편입자산/변동성송부 : 2025-01-24</v>
      </c>
      <c r="C1742" s="55" t="str">
        <f>작성용!AK1739</f>
        <v>개별종목</v>
      </c>
      <c r="D1742" s="56">
        <f>작성용!T1739</f>
        <v>45702</v>
      </c>
      <c r="E1742" s="57" t="str">
        <f>작성용!B1739</f>
        <v>교보생명(투자자산관리팀)</v>
      </c>
      <c r="F1742" s="57" t="str">
        <f>작성용!C1739</f>
        <v>재평가</v>
      </c>
      <c r="G1742" s="57" t="str">
        <f>작성용!D1739</f>
        <v>피데스신재생에너지전문투자형사모특별자산투자신탁제1호</v>
      </c>
      <c r="H1742" s="58" t="str">
        <f>작성용!E1739</f>
        <v>KBP2019030025</v>
      </c>
      <c r="I1742" s="57" t="str">
        <f>작성용!F1739</f>
        <v>B02</v>
      </c>
      <c r="J1742" s="57">
        <f>작성용!G1739</f>
        <v>0</v>
      </c>
      <c r="K1742" s="57" t="str">
        <f>작성용!H1739</f>
        <v>-</v>
      </c>
      <c r="L1742" s="57" t="str">
        <f>작성용!N1739</f>
        <v>분기</v>
      </c>
      <c r="M1742" s="56" t="str">
        <f>작성용!U1739</f>
        <v>2025.03.31</v>
      </c>
      <c r="N1742" s="56" t="str">
        <f>작성용!V1739</f>
        <v>사전등록</v>
      </c>
      <c r="O1742" s="56" t="str">
        <f>작성용!W1739</f>
        <v>사전등록</v>
      </c>
      <c r="P1742" s="56" t="str">
        <f>작성용!X1739</f>
        <v>-</v>
      </c>
      <c r="Q1742" s="57" t="str">
        <f>작성용!AD1739</f>
        <v>대체평가3사업본부</v>
      </c>
      <c r="R1742" s="59">
        <f>작성용!AE1739</f>
        <v>0</v>
      </c>
      <c r="S1742" s="57" t="str">
        <f>작성용!AF1739</f>
        <v>대체평가3사업본부</v>
      </c>
      <c r="T1742" s="60" t="str">
        <f>작성용!AG1739</f>
        <v>김연수</v>
      </c>
      <c r="U1742" s="60" t="str">
        <f>작성용!AH1739</f>
        <v>김연수</v>
      </c>
      <c r="V1742" s="55">
        <f>작성용!AA1739</f>
        <v>202503</v>
      </c>
      <c r="W1742" s="57" t="str">
        <f>작성용!AC1739</f>
        <v>[T]기타보험기관[1본부]</v>
      </c>
      <c r="X1742" s="57" t="str">
        <f>작성용!O1739</f>
        <v>투자자산관리팀정훈천</v>
      </c>
      <c r="Y1742" s="57" t="str">
        <f>작성용!P1739</f>
        <v xml:space="preserve">02-721-2483  </v>
      </c>
      <c r="Z1742" s="57" t="str">
        <f>작성용!Q1739</f>
        <v>hcjung20@kyobo.com</v>
      </c>
      <c r="AA1742" s="55" t="str">
        <f>작성용!AJ1739</f>
        <v>-</v>
      </c>
      <c r="AB1742" s="55">
        <f>작성용!AB1739</f>
        <v>0</v>
      </c>
    </row>
    <row r="1743" spans="1:28" s="11" customFormat="1" ht="16.5" hidden="1" customHeight="1" x14ac:dyDescent="0.3">
      <c r="A1743" s="53">
        <f>작성용!AL1740</f>
        <v>1739</v>
      </c>
      <c r="B1743" s="54" t="str">
        <f>작성용!AI1740</f>
        <v>편입자산/변동성송부 : 2025-01-24</v>
      </c>
      <c r="C1743" s="55" t="str">
        <f>작성용!AK1740</f>
        <v>개별종목</v>
      </c>
      <c r="D1743" s="56">
        <f>작성용!T1740</f>
        <v>45702</v>
      </c>
      <c r="E1743" s="57" t="str">
        <f>작성용!B1740</f>
        <v>교보생명(투자자산관리팀)</v>
      </c>
      <c r="F1743" s="57" t="str">
        <f>작성용!C1740</f>
        <v>재평가</v>
      </c>
      <c r="G1743" s="57" t="str">
        <f>작성용!D1740</f>
        <v>한강태양광발전전문투자형사모특별자산1호</v>
      </c>
      <c r="H1743" s="58" t="str">
        <f>작성용!E1740</f>
        <v>KBP2017090077</v>
      </c>
      <c r="I1743" s="57" t="str">
        <f>작성용!F1740</f>
        <v>B02</v>
      </c>
      <c r="J1743" s="57">
        <f>작성용!G1740</f>
        <v>0</v>
      </c>
      <c r="K1743" s="57" t="str">
        <f>작성용!H1740</f>
        <v>-</v>
      </c>
      <c r="L1743" s="57" t="str">
        <f>작성용!N1740</f>
        <v>분기</v>
      </c>
      <c r="M1743" s="56" t="str">
        <f>작성용!U1740</f>
        <v>2025.03.31</v>
      </c>
      <c r="N1743" s="56" t="str">
        <f>작성용!V1740</f>
        <v>사전등록</v>
      </c>
      <c r="O1743" s="56" t="str">
        <f>작성용!W1740</f>
        <v>사전등록</v>
      </c>
      <c r="P1743" s="56" t="str">
        <f>작성용!X1740</f>
        <v>-</v>
      </c>
      <c r="Q1743" s="57" t="str">
        <f>작성용!AD1740</f>
        <v>대체평가3사업본부</v>
      </c>
      <c r="R1743" s="59">
        <f>작성용!AE1740</f>
        <v>0</v>
      </c>
      <c r="S1743" s="57" t="str">
        <f>작성용!AF1740</f>
        <v>대체평가3사업본부</v>
      </c>
      <c r="T1743" s="60" t="str">
        <f>작성용!AG1740</f>
        <v>김연수</v>
      </c>
      <c r="U1743" s="60" t="str">
        <f>작성용!AH1740</f>
        <v>김연수</v>
      </c>
      <c r="V1743" s="55">
        <f>작성용!AA1740</f>
        <v>202503</v>
      </c>
      <c r="W1743" s="57" t="str">
        <f>작성용!AC1740</f>
        <v>[T]기타보험기관[1본부]</v>
      </c>
      <c r="X1743" s="57" t="str">
        <f>작성용!O1740</f>
        <v>투자자산관리팀정훈천</v>
      </c>
      <c r="Y1743" s="57" t="str">
        <f>작성용!P1740</f>
        <v xml:space="preserve">02-721-2483  </v>
      </c>
      <c r="Z1743" s="57" t="str">
        <f>작성용!Q1740</f>
        <v>hcjung20@kyobo.com</v>
      </c>
      <c r="AA1743" s="55" t="str">
        <f>작성용!AJ1740</f>
        <v>-</v>
      </c>
      <c r="AB1743" s="55">
        <f>작성용!AB1740</f>
        <v>0</v>
      </c>
    </row>
    <row r="1744" spans="1:28" s="11" customFormat="1" ht="16.5" hidden="1" customHeight="1" x14ac:dyDescent="0.3">
      <c r="A1744" s="53">
        <f>작성용!AL1741</f>
        <v>1740</v>
      </c>
      <c r="B1744" s="54" t="str">
        <f>작성용!AI1741</f>
        <v>편입자산/변동성송부 : 2025-01-24</v>
      </c>
      <c r="C1744" s="55" t="str">
        <f>작성용!AK1741</f>
        <v>개별종목</v>
      </c>
      <c r="D1744" s="56">
        <f>작성용!T1741</f>
        <v>45702</v>
      </c>
      <c r="E1744" s="57" t="str">
        <f>작성용!B1741</f>
        <v>교보생명(투자자산관리팀)</v>
      </c>
      <c r="F1744" s="57" t="str">
        <f>작성용!C1741</f>
        <v>재평가</v>
      </c>
      <c r="G1744" s="57" t="str">
        <f>작성용!D1741</f>
        <v>한강US전문투자형사모부동산투자신탁2호</v>
      </c>
      <c r="H1744" s="58" t="str">
        <f>작성용!E1741</f>
        <v>KBP2017090076</v>
      </c>
      <c r="I1744" s="57" t="str">
        <f>작성용!F1741</f>
        <v>B02</v>
      </c>
      <c r="J1744" s="57">
        <f>작성용!G1741</f>
        <v>0</v>
      </c>
      <c r="K1744" s="57" t="str">
        <f>작성용!H1741</f>
        <v>-</v>
      </c>
      <c r="L1744" s="57" t="str">
        <f>작성용!N1741</f>
        <v>분기</v>
      </c>
      <c r="M1744" s="56" t="str">
        <f>작성용!U1741</f>
        <v>2025.03.31</v>
      </c>
      <c r="N1744" s="56" t="str">
        <f>작성용!V1741</f>
        <v>사전등록</v>
      </c>
      <c r="O1744" s="56" t="str">
        <f>작성용!W1741</f>
        <v>사전등록</v>
      </c>
      <c r="P1744" s="56" t="str">
        <f>작성용!X1741</f>
        <v>-</v>
      </c>
      <c r="Q1744" s="57" t="str">
        <f>작성용!AD1741</f>
        <v>대체평가3사업본부</v>
      </c>
      <c r="R1744" s="59">
        <f>작성용!AE1741</f>
        <v>0</v>
      </c>
      <c r="S1744" s="57" t="str">
        <f>작성용!AF1741</f>
        <v>대체평가3사업본부</v>
      </c>
      <c r="T1744" s="60" t="str">
        <f>작성용!AG1741</f>
        <v>김연수</v>
      </c>
      <c r="U1744" s="60" t="str">
        <f>작성용!AH1741</f>
        <v>김연수</v>
      </c>
      <c r="V1744" s="55">
        <f>작성용!AA1741</f>
        <v>202503</v>
      </c>
      <c r="W1744" s="57" t="str">
        <f>작성용!AC1741</f>
        <v>[T]기타보험기관[1본부]</v>
      </c>
      <c r="X1744" s="57" t="str">
        <f>작성용!O1741</f>
        <v>투자자산관리팀정훈천</v>
      </c>
      <c r="Y1744" s="57" t="str">
        <f>작성용!P1741</f>
        <v xml:space="preserve">02-721-2483  </v>
      </c>
      <c r="Z1744" s="57" t="str">
        <f>작성용!Q1741</f>
        <v>hcjung20@kyobo.com</v>
      </c>
      <c r="AA1744" s="55" t="str">
        <f>작성용!AJ1741</f>
        <v>-</v>
      </c>
      <c r="AB1744" s="55">
        <f>작성용!AB1741</f>
        <v>0</v>
      </c>
    </row>
    <row r="1745" spans="1:28" s="11" customFormat="1" ht="16.5" hidden="1" customHeight="1" x14ac:dyDescent="0.3">
      <c r="A1745" s="53">
        <f>작성용!AL1742</f>
        <v>1741</v>
      </c>
      <c r="B1745" s="54" t="str">
        <f>작성용!AI1742</f>
        <v>편입자산/변동성송부 : 2025-01-24</v>
      </c>
      <c r="C1745" s="55" t="str">
        <f>작성용!AK1742</f>
        <v>개별종목</v>
      </c>
      <c r="D1745" s="56">
        <f>작성용!T1742</f>
        <v>45702</v>
      </c>
      <c r="E1745" s="57" t="str">
        <f>작성용!B1742</f>
        <v>교보생명(투자자산관리팀)</v>
      </c>
      <c r="F1745" s="57" t="str">
        <f>작성용!C1742</f>
        <v>재평가</v>
      </c>
      <c r="G1745" s="57" t="str">
        <f>작성용!D1742</f>
        <v>한강태양광발전전문투자형사모특별자산투자신탁2호</v>
      </c>
      <c r="H1745" s="58" t="str">
        <f>작성용!E1742</f>
        <v>KBP2017090129</v>
      </c>
      <c r="I1745" s="57" t="str">
        <f>작성용!F1742</f>
        <v>B02</v>
      </c>
      <c r="J1745" s="57">
        <f>작성용!G1742</f>
        <v>0</v>
      </c>
      <c r="K1745" s="57" t="str">
        <f>작성용!H1742</f>
        <v>-</v>
      </c>
      <c r="L1745" s="57" t="str">
        <f>작성용!N1742</f>
        <v>분기</v>
      </c>
      <c r="M1745" s="56" t="str">
        <f>작성용!U1742</f>
        <v>2025.03.31</v>
      </c>
      <c r="N1745" s="56" t="str">
        <f>작성용!V1742</f>
        <v>사전등록</v>
      </c>
      <c r="O1745" s="56" t="str">
        <f>작성용!W1742</f>
        <v>사전등록</v>
      </c>
      <c r="P1745" s="56" t="str">
        <f>작성용!X1742</f>
        <v>-</v>
      </c>
      <c r="Q1745" s="57" t="str">
        <f>작성용!AD1742</f>
        <v>대체평가3사업본부</v>
      </c>
      <c r="R1745" s="59">
        <f>작성용!AE1742</f>
        <v>0</v>
      </c>
      <c r="S1745" s="57" t="str">
        <f>작성용!AF1742</f>
        <v>대체평가3사업본부</v>
      </c>
      <c r="T1745" s="60" t="str">
        <f>작성용!AG1742</f>
        <v>김연수</v>
      </c>
      <c r="U1745" s="60" t="str">
        <f>작성용!AH1742</f>
        <v>김연수</v>
      </c>
      <c r="V1745" s="55">
        <f>작성용!AA1742</f>
        <v>202503</v>
      </c>
      <c r="W1745" s="57" t="str">
        <f>작성용!AC1742</f>
        <v>[T]기타보험기관[1본부]</v>
      </c>
      <c r="X1745" s="57" t="str">
        <f>작성용!O1742</f>
        <v>투자자산관리팀정훈천</v>
      </c>
      <c r="Y1745" s="57" t="str">
        <f>작성용!P1742</f>
        <v xml:space="preserve">02-721-2483  </v>
      </c>
      <c r="Z1745" s="57" t="str">
        <f>작성용!Q1742</f>
        <v>hcjung20@kyobo.com</v>
      </c>
      <c r="AA1745" s="55" t="str">
        <f>작성용!AJ1742</f>
        <v>-</v>
      </c>
      <c r="AB1745" s="55">
        <f>작성용!AB1742</f>
        <v>0</v>
      </c>
    </row>
    <row r="1746" spans="1:28" s="11" customFormat="1" ht="16.5" hidden="1" customHeight="1" x14ac:dyDescent="0.3">
      <c r="A1746" s="53">
        <f>작성용!AL1743</f>
        <v>1742</v>
      </c>
      <c r="B1746" s="54" t="str">
        <f>작성용!AI1743</f>
        <v>편입자산/변동성송부 : 2025-01-24</v>
      </c>
      <c r="C1746" s="55" t="str">
        <f>작성용!AK1743</f>
        <v>개별종목</v>
      </c>
      <c r="D1746" s="56">
        <f>작성용!T1743</f>
        <v>45702</v>
      </c>
      <c r="E1746" s="57" t="str">
        <f>작성용!B1743</f>
        <v>교보생명(투자자산관리팀)</v>
      </c>
      <c r="F1746" s="57" t="str">
        <f>작성용!C1743</f>
        <v>재평가</v>
      </c>
      <c r="G1746" s="57" t="str">
        <f>작성용!D1743</f>
        <v>한강태양광발전전문투자형사모특별자산투자신탁제3호</v>
      </c>
      <c r="H1746" s="58" t="str">
        <f>작성용!E1743</f>
        <v>KBP2018120234</v>
      </c>
      <c r="I1746" s="57" t="str">
        <f>작성용!F1743</f>
        <v>B02</v>
      </c>
      <c r="J1746" s="57">
        <f>작성용!G1743</f>
        <v>0</v>
      </c>
      <c r="K1746" s="57" t="str">
        <f>작성용!H1743</f>
        <v>-</v>
      </c>
      <c r="L1746" s="57" t="str">
        <f>작성용!N1743</f>
        <v>분기</v>
      </c>
      <c r="M1746" s="56" t="str">
        <f>작성용!U1743</f>
        <v>2025.03.31</v>
      </c>
      <c r="N1746" s="56" t="str">
        <f>작성용!V1743</f>
        <v>사전등록</v>
      </c>
      <c r="O1746" s="56" t="str">
        <f>작성용!W1743</f>
        <v>사전등록</v>
      </c>
      <c r="P1746" s="56" t="str">
        <f>작성용!X1743</f>
        <v>-</v>
      </c>
      <c r="Q1746" s="57" t="str">
        <f>작성용!AD1743</f>
        <v>대체평가3사업본부</v>
      </c>
      <c r="R1746" s="59">
        <f>작성용!AE1743</f>
        <v>0</v>
      </c>
      <c r="S1746" s="57" t="str">
        <f>작성용!AF1743</f>
        <v>대체평가3사업본부</v>
      </c>
      <c r="T1746" s="60" t="str">
        <f>작성용!AG1743</f>
        <v>김연수</v>
      </c>
      <c r="U1746" s="60" t="str">
        <f>작성용!AH1743</f>
        <v>김연수</v>
      </c>
      <c r="V1746" s="55">
        <f>작성용!AA1743</f>
        <v>202503</v>
      </c>
      <c r="W1746" s="57" t="str">
        <f>작성용!AC1743</f>
        <v>[T]기타보험기관[1본부]</v>
      </c>
      <c r="X1746" s="57" t="str">
        <f>작성용!O1743</f>
        <v>투자자산관리팀정훈천</v>
      </c>
      <c r="Y1746" s="57" t="str">
        <f>작성용!P1743</f>
        <v xml:space="preserve">02-721-2483  </v>
      </c>
      <c r="Z1746" s="57" t="str">
        <f>작성용!Q1743</f>
        <v>hcjung20@kyobo.com</v>
      </c>
      <c r="AA1746" s="55" t="str">
        <f>작성용!AJ1743</f>
        <v>-</v>
      </c>
      <c r="AB1746" s="55">
        <f>작성용!AB1743</f>
        <v>0</v>
      </c>
    </row>
    <row r="1747" spans="1:28" s="11" customFormat="1" ht="16.5" hidden="1" customHeight="1" x14ac:dyDescent="0.3">
      <c r="A1747" s="53">
        <f>작성용!AL1744</f>
        <v>1743</v>
      </c>
      <c r="B1747" s="54" t="str">
        <f>작성용!AI1744</f>
        <v>편입자산/변동성송부 : 2025-01-24</v>
      </c>
      <c r="C1747" s="55" t="str">
        <f>작성용!AK1744</f>
        <v>개별종목</v>
      </c>
      <c r="D1747" s="56">
        <f>작성용!T1744</f>
        <v>45702</v>
      </c>
      <c r="E1747" s="57" t="str">
        <f>작성용!B1744</f>
        <v>교보생명(투자자산관리팀)</v>
      </c>
      <c r="F1747" s="57" t="str">
        <f>작성용!C1744</f>
        <v>재평가</v>
      </c>
      <c r="G1747" s="57" t="str">
        <f>작성용!D1744</f>
        <v>한강BTL프로젝트전문투자형사모특별자산투자신탁제2호</v>
      </c>
      <c r="H1747" s="58" t="str">
        <f>작성용!E1744</f>
        <v>KBP2019120323</v>
      </c>
      <c r="I1747" s="57" t="str">
        <f>작성용!F1744</f>
        <v>B02</v>
      </c>
      <c r="J1747" s="57">
        <f>작성용!G1744</f>
        <v>0</v>
      </c>
      <c r="K1747" s="57" t="str">
        <f>작성용!H1744</f>
        <v>-</v>
      </c>
      <c r="L1747" s="57" t="str">
        <f>작성용!N1744</f>
        <v>분기</v>
      </c>
      <c r="M1747" s="56" t="str">
        <f>작성용!U1744</f>
        <v>2025.03.31</v>
      </c>
      <c r="N1747" s="56" t="str">
        <f>작성용!V1744</f>
        <v>사전등록</v>
      </c>
      <c r="O1747" s="56" t="str">
        <f>작성용!W1744</f>
        <v>사전등록</v>
      </c>
      <c r="P1747" s="56" t="str">
        <f>작성용!X1744</f>
        <v>-</v>
      </c>
      <c r="Q1747" s="57" t="str">
        <f>작성용!AD1744</f>
        <v>대체평가3사업본부</v>
      </c>
      <c r="R1747" s="59">
        <f>작성용!AE1744</f>
        <v>0</v>
      </c>
      <c r="S1747" s="57" t="str">
        <f>작성용!AF1744</f>
        <v>대체평가3사업본부</v>
      </c>
      <c r="T1747" s="60" t="str">
        <f>작성용!AG1744</f>
        <v>김연수</v>
      </c>
      <c r="U1747" s="60" t="str">
        <f>작성용!AH1744</f>
        <v>김연수</v>
      </c>
      <c r="V1747" s="55">
        <f>작성용!AA1744</f>
        <v>202503</v>
      </c>
      <c r="W1747" s="57" t="str">
        <f>작성용!AC1744</f>
        <v>[T]기타보험기관[1본부]</v>
      </c>
      <c r="X1747" s="57" t="str">
        <f>작성용!O1744</f>
        <v>투자자산관리팀정훈천</v>
      </c>
      <c r="Y1747" s="57" t="str">
        <f>작성용!P1744</f>
        <v xml:space="preserve">02-721-2483  </v>
      </c>
      <c r="Z1747" s="57" t="str">
        <f>작성용!Q1744</f>
        <v>hcjung20@kyobo.com</v>
      </c>
      <c r="AA1747" s="55" t="str">
        <f>작성용!AJ1744</f>
        <v>-</v>
      </c>
      <c r="AB1747" s="55">
        <f>작성용!AB1744</f>
        <v>0</v>
      </c>
    </row>
    <row r="1748" spans="1:28" s="11" customFormat="1" ht="16.5" hidden="1" customHeight="1" x14ac:dyDescent="0.3">
      <c r="A1748" s="53">
        <f>작성용!AL1745</f>
        <v>1744</v>
      </c>
      <c r="B1748" s="54" t="str">
        <f>작성용!AI1745</f>
        <v>편입자산/변동성송부 : 2025-01-24</v>
      </c>
      <c r="C1748" s="55" t="str">
        <f>작성용!AK1745</f>
        <v>개별종목</v>
      </c>
      <c r="D1748" s="56">
        <f>작성용!T1745</f>
        <v>45702</v>
      </c>
      <c r="E1748" s="57" t="str">
        <f>작성용!B1745</f>
        <v>교보생명(투자자산관리팀)</v>
      </c>
      <c r="F1748" s="57" t="str">
        <f>작성용!C1745</f>
        <v>재평가</v>
      </c>
      <c r="G1748" s="57" t="str">
        <f>작성용!D1745</f>
        <v>한강태양광발전전문투자형사모특별자산투자신탁제4호</v>
      </c>
      <c r="H1748" s="58" t="str">
        <f>작성용!E1745</f>
        <v>KBP2019060010</v>
      </c>
      <c r="I1748" s="57" t="str">
        <f>작성용!F1745</f>
        <v>B02</v>
      </c>
      <c r="J1748" s="57">
        <f>작성용!G1745</f>
        <v>0</v>
      </c>
      <c r="K1748" s="57" t="str">
        <f>작성용!H1745</f>
        <v>-</v>
      </c>
      <c r="L1748" s="57" t="str">
        <f>작성용!N1745</f>
        <v>분기</v>
      </c>
      <c r="M1748" s="56" t="str">
        <f>작성용!U1745</f>
        <v>2025.03.31</v>
      </c>
      <c r="N1748" s="56" t="str">
        <f>작성용!V1745</f>
        <v>사전등록</v>
      </c>
      <c r="O1748" s="56" t="str">
        <f>작성용!W1745</f>
        <v>사전등록</v>
      </c>
      <c r="P1748" s="56" t="str">
        <f>작성용!X1745</f>
        <v>-</v>
      </c>
      <c r="Q1748" s="57" t="str">
        <f>작성용!AD1745</f>
        <v>대체평가3사업본부</v>
      </c>
      <c r="R1748" s="59">
        <f>작성용!AE1745</f>
        <v>0</v>
      </c>
      <c r="S1748" s="57" t="str">
        <f>작성용!AF1745</f>
        <v>대체평가3사업본부</v>
      </c>
      <c r="T1748" s="60" t="str">
        <f>작성용!AG1745</f>
        <v>김연수</v>
      </c>
      <c r="U1748" s="60" t="str">
        <f>작성용!AH1745</f>
        <v>김연수</v>
      </c>
      <c r="V1748" s="55">
        <f>작성용!AA1745</f>
        <v>202503</v>
      </c>
      <c r="W1748" s="57" t="str">
        <f>작성용!AC1745</f>
        <v>[T]기타보험기관[1본부]</v>
      </c>
      <c r="X1748" s="57" t="str">
        <f>작성용!O1745</f>
        <v>투자자산관리팀정훈천</v>
      </c>
      <c r="Y1748" s="57" t="str">
        <f>작성용!P1745</f>
        <v xml:space="preserve">02-721-2483  </v>
      </c>
      <c r="Z1748" s="57" t="str">
        <f>작성용!Q1745</f>
        <v>hcjung20@kyobo.com</v>
      </c>
      <c r="AA1748" s="55" t="str">
        <f>작성용!AJ1745</f>
        <v>-</v>
      </c>
      <c r="AB1748" s="55">
        <f>작성용!AB1745</f>
        <v>0</v>
      </c>
    </row>
    <row r="1749" spans="1:28" s="11" customFormat="1" ht="16.5" hidden="1" customHeight="1" x14ac:dyDescent="0.3">
      <c r="A1749" s="53">
        <f>작성용!AL1746</f>
        <v>1745</v>
      </c>
      <c r="B1749" s="54" t="str">
        <f>작성용!AI1746</f>
        <v>편입자산/변동성송부 : 2025-01-24</v>
      </c>
      <c r="C1749" s="55" t="str">
        <f>작성용!AK1746</f>
        <v>개별종목</v>
      </c>
      <c r="D1749" s="56">
        <f>작성용!T1746</f>
        <v>45702</v>
      </c>
      <c r="E1749" s="57" t="str">
        <f>작성용!B1746</f>
        <v>교보생명(투자자산관리팀)</v>
      </c>
      <c r="F1749" s="57" t="str">
        <f>작성용!C1746</f>
        <v>재평가</v>
      </c>
      <c r="G1749" s="57" t="str">
        <f>작성용!D1746</f>
        <v>한강선진병영BTL전문투자형사모특별자산투자신탁</v>
      </c>
      <c r="H1749" s="58" t="str">
        <f>작성용!E1746</f>
        <v>KBP2019060027</v>
      </c>
      <c r="I1749" s="57" t="str">
        <f>작성용!F1746</f>
        <v>B02</v>
      </c>
      <c r="J1749" s="57">
        <f>작성용!G1746</f>
        <v>0</v>
      </c>
      <c r="K1749" s="57" t="str">
        <f>작성용!H1746</f>
        <v>-</v>
      </c>
      <c r="L1749" s="57" t="str">
        <f>작성용!N1746</f>
        <v>분기</v>
      </c>
      <c r="M1749" s="56" t="str">
        <f>작성용!U1746</f>
        <v>2025.03.31</v>
      </c>
      <c r="N1749" s="56" t="str">
        <f>작성용!V1746</f>
        <v>사전등록</v>
      </c>
      <c r="O1749" s="56" t="str">
        <f>작성용!W1746</f>
        <v>사전등록</v>
      </c>
      <c r="P1749" s="56" t="str">
        <f>작성용!X1746</f>
        <v>-</v>
      </c>
      <c r="Q1749" s="57" t="str">
        <f>작성용!AD1746</f>
        <v>대체평가3사업본부</v>
      </c>
      <c r="R1749" s="59">
        <f>작성용!AE1746</f>
        <v>0</v>
      </c>
      <c r="S1749" s="57" t="str">
        <f>작성용!AF1746</f>
        <v>대체평가3사업본부</v>
      </c>
      <c r="T1749" s="60" t="str">
        <f>작성용!AG1746</f>
        <v>김연수</v>
      </c>
      <c r="U1749" s="60" t="str">
        <f>작성용!AH1746</f>
        <v>김연수</v>
      </c>
      <c r="V1749" s="55">
        <f>작성용!AA1746</f>
        <v>202503</v>
      </c>
      <c r="W1749" s="57" t="str">
        <f>작성용!AC1746</f>
        <v>[T]기타보험기관[1본부]</v>
      </c>
      <c r="X1749" s="57" t="str">
        <f>작성용!O1746</f>
        <v>투자자산관리팀정훈천</v>
      </c>
      <c r="Y1749" s="57" t="str">
        <f>작성용!P1746</f>
        <v xml:space="preserve">02-721-2483  </v>
      </c>
      <c r="Z1749" s="57" t="str">
        <f>작성용!Q1746</f>
        <v>hcjung20@kyobo.com</v>
      </c>
      <c r="AA1749" s="55" t="str">
        <f>작성용!AJ1746</f>
        <v>-</v>
      </c>
      <c r="AB1749" s="55">
        <f>작성용!AB1746</f>
        <v>0</v>
      </c>
    </row>
    <row r="1750" spans="1:28" s="11" customFormat="1" ht="16.5" hidden="1" customHeight="1" x14ac:dyDescent="0.3">
      <c r="A1750" s="53">
        <f>작성용!AL1747</f>
        <v>1746</v>
      </c>
      <c r="B1750" s="54" t="str">
        <f>작성용!AI1747</f>
        <v>편입자산/변동성송부 : 2025-01-24</v>
      </c>
      <c r="C1750" s="55" t="str">
        <f>작성용!AK1747</f>
        <v>개별종목</v>
      </c>
      <c r="D1750" s="56">
        <f>작성용!T1747</f>
        <v>45702</v>
      </c>
      <c r="E1750" s="57" t="str">
        <f>작성용!B1747</f>
        <v>교보생명(투자자산관리팀)</v>
      </c>
      <c r="F1750" s="57" t="str">
        <f>작성용!C1747</f>
        <v>재평가</v>
      </c>
      <c r="G1750" s="57" t="str">
        <f>작성용!D1747</f>
        <v>한강태양광발전전문투자형사모특별자산투자신탁제5호</v>
      </c>
      <c r="H1750" s="58" t="str">
        <f>작성용!E1747</f>
        <v>KBP2019120334</v>
      </c>
      <c r="I1750" s="57" t="str">
        <f>작성용!F1747</f>
        <v>B02</v>
      </c>
      <c r="J1750" s="57">
        <f>작성용!G1747</f>
        <v>0</v>
      </c>
      <c r="K1750" s="57" t="str">
        <f>작성용!H1747</f>
        <v>-</v>
      </c>
      <c r="L1750" s="57" t="str">
        <f>작성용!N1747</f>
        <v>분기</v>
      </c>
      <c r="M1750" s="56" t="str">
        <f>작성용!U1747</f>
        <v>2025.03.31</v>
      </c>
      <c r="N1750" s="56" t="str">
        <f>작성용!V1747</f>
        <v>사전등록</v>
      </c>
      <c r="O1750" s="56" t="str">
        <f>작성용!W1747</f>
        <v>사전등록</v>
      </c>
      <c r="P1750" s="56" t="str">
        <f>작성용!X1747</f>
        <v>-</v>
      </c>
      <c r="Q1750" s="57" t="str">
        <f>작성용!AD1747</f>
        <v>대체평가3사업본부</v>
      </c>
      <c r="R1750" s="59">
        <f>작성용!AE1747</f>
        <v>0</v>
      </c>
      <c r="S1750" s="57" t="str">
        <f>작성용!AF1747</f>
        <v>대체평가3사업본부</v>
      </c>
      <c r="T1750" s="60" t="str">
        <f>작성용!AG1747</f>
        <v>김연수</v>
      </c>
      <c r="U1750" s="60" t="str">
        <f>작성용!AH1747</f>
        <v>김연수</v>
      </c>
      <c r="V1750" s="55">
        <f>작성용!AA1747</f>
        <v>202503</v>
      </c>
      <c r="W1750" s="57" t="str">
        <f>작성용!AC1747</f>
        <v>[T]기타보험기관[1본부]</v>
      </c>
      <c r="X1750" s="57" t="str">
        <f>작성용!O1747</f>
        <v>투자자산관리팀정훈천</v>
      </c>
      <c r="Y1750" s="57" t="str">
        <f>작성용!P1747</f>
        <v xml:space="preserve">02-721-2483  </v>
      </c>
      <c r="Z1750" s="57" t="str">
        <f>작성용!Q1747</f>
        <v>hcjung20@kyobo.com</v>
      </c>
      <c r="AA1750" s="55" t="str">
        <f>작성용!AJ1747</f>
        <v>-</v>
      </c>
      <c r="AB1750" s="55">
        <f>작성용!AB1747</f>
        <v>0</v>
      </c>
    </row>
    <row r="1751" spans="1:28" s="11" customFormat="1" ht="16.5" hidden="1" customHeight="1" x14ac:dyDescent="0.3">
      <c r="A1751" s="53">
        <f>작성용!AL1748</f>
        <v>1747</v>
      </c>
      <c r="B1751" s="54" t="str">
        <f>작성용!AI1748</f>
        <v>편입자산/변동성송부 : 2025-01-24</v>
      </c>
      <c r="C1751" s="55" t="str">
        <f>작성용!AK1748</f>
        <v>개별종목</v>
      </c>
      <c r="D1751" s="56">
        <f>작성용!T1748</f>
        <v>45702</v>
      </c>
      <c r="E1751" s="57" t="str">
        <f>작성용!B1748</f>
        <v>교보생명(투자자산관리팀)</v>
      </c>
      <c r="F1751" s="57" t="str">
        <f>작성용!C1748</f>
        <v>재평가</v>
      </c>
      <c r="G1751" s="57" t="str">
        <f>작성용!D1748</f>
        <v>한강그린에너지전문투자형사모특별자산투자신탁</v>
      </c>
      <c r="H1751" s="58" t="str">
        <f>작성용!E1748</f>
        <v>KBP2020060004</v>
      </c>
      <c r="I1751" s="57" t="str">
        <f>작성용!F1748</f>
        <v>B02</v>
      </c>
      <c r="J1751" s="57">
        <f>작성용!G1748</f>
        <v>0</v>
      </c>
      <c r="K1751" s="57" t="str">
        <f>작성용!H1748</f>
        <v>-</v>
      </c>
      <c r="L1751" s="57" t="str">
        <f>작성용!N1748</f>
        <v>분기</v>
      </c>
      <c r="M1751" s="56" t="str">
        <f>작성용!U1748</f>
        <v>2025.03.31</v>
      </c>
      <c r="N1751" s="56" t="str">
        <f>작성용!V1748</f>
        <v>사전등록</v>
      </c>
      <c r="O1751" s="56" t="str">
        <f>작성용!W1748</f>
        <v>사전등록</v>
      </c>
      <c r="P1751" s="56" t="str">
        <f>작성용!X1748</f>
        <v>-</v>
      </c>
      <c r="Q1751" s="57" t="str">
        <f>작성용!AD1748</f>
        <v>대체평가3사업본부</v>
      </c>
      <c r="R1751" s="59">
        <f>작성용!AE1748</f>
        <v>0</v>
      </c>
      <c r="S1751" s="57" t="str">
        <f>작성용!AF1748</f>
        <v>대체평가3사업본부</v>
      </c>
      <c r="T1751" s="60" t="str">
        <f>작성용!AG1748</f>
        <v>김연수</v>
      </c>
      <c r="U1751" s="60" t="str">
        <f>작성용!AH1748</f>
        <v>김연수</v>
      </c>
      <c r="V1751" s="55">
        <f>작성용!AA1748</f>
        <v>202503</v>
      </c>
      <c r="W1751" s="57" t="str">
        <f>작성용!AC1748</f>
        <v>[T]기타보험기관[1본부]</v>
      </c>
      <c r="X1751" s="57" t="str">
        <f>작성용!O1748</f>
        <v>투자자산관리팀정훈천</v>
      </c>
      <c r="Y1751" s="57" t="str">
        <f>작성용!P1748</f>
        <v xml:space="preserve">02-721-2483  </v>
      </c>
      <c r="Z1751" s="57" t="str">
        <f>작성용!Q1748</f>
        <v>hcjung20@kyobo.com</v>
      </c>
      <c r="AA1751" s="55" t="str">
        <f>작성용!AJ1748</f>
        <v>-</v>
      </c>
      <c r="AB1751" s="55">
        <f>작성용!AB1748</f>
        <v>0</v>
      </c>
    </row>
    <row r="1752" spans="1:28" s="11" customFormat="1" ht="16.5" hidden="1" customHeight="1" x14ac:dyDescent="0.3">
      <c r="A1752" s="53">
        <f>작성용!AL1749</f>
        <v>1748</v>
      </c>
      <c r="B1752" s="54" t="str">
        <f>작성용!AI1749</f>
        <v>편입자산/변동성송부 : 2025-01-24</v>
      </c>
      <c r="C1752" s="55" t="str">
        <f>작성용!AK1749</f>
        <v>개별종목</v>
      </c>
      <c r="D1752" s="56">
        <f>작성용!T1749</f>
        <v>45702</v>
      </c>
      <c r="E1752" s="57" t="str">
        <f>작성용!B1749</f>
        <v>교보생명(투자자산관리팀)</v>
      </c>
      <c r="F1752" s="57" t="str">
        <f>작성용!C1749</f>
        <v>재평가</v>
      </c>
      <c r="G1752" s="57" t="str">
        <f>작성용!D1749</f>
        <v>한강태양광발전전문투자형사모특별자산투자신탁제6호</v>
      </c>
      <c r="H1752" s="58" t="str">
        <f>작성용!E1749</f>
        <v>KBP2020120054</v>
      </c>
      <c r="I1752" s="57" t="str">
        <f>작성용!F1749</f>
        <v>B02</v>
      </c>
      <c r="J1752" s="57">
        <f>작성용!G1749</f>
        <v>0</v>
      </c>
      <c r="K1752" s="57" t="str">
        <f>작성용!H1749</f>
        <v>-</v>
      </c>
      <c r="L1752" s="57" t="str">
        <f>작성용!N1749</f>
        <v>분기</v>
      </c>
      <c r="M1752" s="56" t="str">
        <f>작성용!U1749</f>
        <v>2025.03.31</v>
      </c>
      <c r="N1752" s="56" t="str">
        <f>작성용!V1749</f>
        <v>사전등록</v>
      </c>
      <c r="O1752" s="56" t="str">
        <f>작성용!W1749</f>
        <v>사전등록</v>
      </c>
      <c r="P1752" s="56" t="str">
        <f>작성용!X1749</f>
        <v>-</v>
      </c>
      <c r="Q1752" s="57" t="str">
        <f>작성용!AD1749</f>
        <v>대체평가3사업본부</v>
      </c>
      <c r="R1752" s="59">
        <f>작성용!AE1749</f>
        <v>0</v>
      </c>
      <c r="S1752" s="57" t="str">
        <f>작성용!AF1749</f>
        <v>대체평가3사업본부</v>
      </c>
      <c r="T1752" s="60" t="str">
        <f>작성용!AG1749</f>
        <v>김연수</v>
      </c>
      <c r="U1752" s="60" t="str">
        <f>작성용!AH1749</f>
        <v>김연수</v>
      </c>
      <c r="V1752" s="55">
        <f>작성용!AA1749</f>
        <v>202503</v>
      </c>
      <c r="W1752" s="57" t="str">
        <f>작성용!AC1749</f>
        <v>[T]기타보험기관[1본부]</v>
      </c>
      <c r="X1752" s="57" t="str">
        <f>작성용!O1749</f>
        <v>투자자산관리팀정훈천</v>
      </c>
      <c r="Y1752" s="57" t="str">
        <f>작성용!P1749</f>
        <v xml:space="preserve">02-721-2483  </v>
      </c>
      <c r="Z1752" s="57" t="str">
        <f>작성용!Q1749</f>
        <v>hcjung20@kyobo.com</v>
      </c>
      <c r="AA1752" s="55" t="str">
        <f>작성용!AJ1749</f>
        <v>-</v>
      </c>
      <c r="AB1752" s="55">
        <f>작성용!AB1749</f>
        <v>0</v>
      </c>
    </row>
    <row r="1753" spans="1:28" s="11" customFormat="1" ht="16.5" hidden="1" customHeight="1" x14ac:dyDescent="0.3">
      <c r="A1753" s="53">
        <f>작성용!AL1750</f>
        <v>1749</v>
      </c>
      <c r="B1753" s="54" t="str">
        <f>작성용!AI1750</f>
        <v>편입자산/변동성송부 : 2025-01-24</v>
      </c>
      <c r="C1753" s="55" t="str">
        <f>작성용!AK1750</f>
        <v>개별종목</v>
      </c>
      <c r="D1753" s="56">
        <f>작성용!T1750</f>
        <v>45702</v>
      </c>
      <c r="E1753" s="57" t="str">
        <f>작성용!B1750</f>
        <v>교보생명(투자자산관리팀)</v>
      </c>
      <c r="F1753" s="57" t="str">
        <f>작성용!C1750</f>
        <v>재평가</v>
      </c>
      <c r="G1753" s="57" t="str">
        <f>작성용!D1750</f>
        <v>일본호텔전문투자형사모부동산투자신탁제2호</v>
      </c>
      <c r="H1753" s="58" t="str">
        <f>작성용!E1750</f>
        <v>KBP2020120082</v>
      </c>
      <c r="I1753" s="57" t="str">
        <f>작성용!F1750</f>
        <v>B02</v>
      </c>
      <c r="J1753" s="57">
        <f>작성용!G1750</f>
        <v>0</v>
      </c>
      <c r="K1753" s="57" t="str">
        <f>작성용!H1750</f>
        <v>-</v>
      </c>
      <c r="L1753" s="57" t="str">
        <f>작성용!N1750</f>
        <v>분기</v>
      </c>
      <c r="M1753" s="56" t="str">
        <f>작성용!U1750</f>
        <v>2025.03.31</v>
      </c>
      <c r="N1753" s="56" t="str">
        <f>작성용!V1750</f>
        <v>사전등록</v>
      </c>
      <c r="O1753" s="56" t="str">
        <f>작성용!W1750</f>
        <v>사전등록</v>
      </c>
      <c r="P1753" s="56" t="str">
        <f>작성용!X1750</f>
        <v>-</v>
      </c>
      <c r="Q1753" s="57" t="str">
        <f>작성용!AD1750</f>
        <v>대체평가3사업본부</v>
      </c>
      <c r="R1753" s="59">
        <f>작성용!AE1750</f>
        <v>0</v>
      </c>
      <c r="S1753" s="57" t="str">
        <f>작성용!AF1750</f>
        <v>대체평가3사업본부</v>
      </c>
      <c r="T1753" s="60" t="str">
        <f>작성용!AG1750</f>
        <v>김연수</v>
      </c>
      <c r="U1753" s="60" t="str">
        <f>작성용!AH1750</f>
        <v>김연수</v>
      </c>
      <c r="V1753" s="55">
        <f>작성용!AA1750</f>
        <v>202503</v>
      </c>
      <c r="W1753" s="57" t="str">
        <f>작성용!AC1750</f>
        <v>[T]기타보험기관[1본부]</v>
      </c>
      <c r="X1753" s="57" t="str">
        <f>작성용!O1750</f>
        <v>투자자산관리팀정훈천</v>
      </c>
      <c r="Y1753" s="57" t="str">
        <f>작성용!P1750</f>
        <v xml:space="preserve">02-721-2483  </v>
      </c>
      <c r="Z1753" s="57" t="str">
        <f>작성용!Q1750</f>
        <v>hcjung20@kyobo.com</v>
      </c>
      <c r="AA1753" s="55" t="str">
        <f>작성용!AJ1750</f>
        <v>-</v>
      </c>
      <c r="AB1753" s="55">
        <f>작성용!AB1750</f>
        <v>0</v>
      </c>
    </row>
    <row r="1754" spans="1:28" s="11" customFormat="1" ht="16.5" hidden="1" customHeight="1" x14ac:dyDescent="0.3">
      <c r="A1754" s="53">
        <f>작성용!AL1751</f>
        <v>1750</v>
      </c>
      <c r="B1754" s="54" t="str">
        <f>작성용!AI1751</f>
        <v>편입자산/변동성송부 : 2025-01-24</v>
      </c>
      <c r="C1754" s="55" t="str">
        <f>작성용!AK1751</f>
        <v>개별종목</v>
      </c>
      <c r="D1754" s="56">
        <f>작성용!T1751</f>
        <v>45702</v>
      </c>
      <c r="E1754" s="57" t="str">
        <f>작성용!B1751</f>
        <v>교보생명(투자자산관리팀)</v>
      </c>
      <c r="F1754" s="57" t="str">
        <f>작성용!C1751</f>
        <v>재평가</v>
      </c>
      <c r="G1754" s="57" t="str">
        <f>작성용!D1751</f>
        <v>우리태양광발전전문투자형사모특별자산투자신탁제2호</v>
      </c>
      <c r="H1754" s="58" t="str">
        <f>작성용!E1751</f>
        <v>KBP2019120339</v>
      </c>
      <c r="I1754" s="57" t="str">
        <f>작성용!F1751</f>
        <v>B02</v>
      </c>
      <c r="J1754" s="57">
        <f>작성용!G1751</f>
        <v>0</v>
      </c>
      <c r="K1754" s="57" t="str">
        <f>작성용!H1751</f>
        <v>-</v>
      </c>
      <c r="L1754" s="57" t="str">
        <f>작성용!N1751</f>
        <v>분기</v>
      </c>
      <c r="M1754" s="56" t="str">
        <f>작성용!U1751</f>
        <v>2025.03.31</v>
      </c>
      <c r="N1754" s="56" t="str">
        <f>작성용!V1751</f>
        <v>사전등록</v>
      </c>
      <c r="O1754" s="56" t="str">
        <f>작성용!W1751</f>
        <v>사전등록</v>
      </c>
      <c r="P1754" s="56" t="str">
        <f>작성용!X1751</f>
        <v>-</v>
      </c>
      <c r="Q1754" s="57" t="str">
        <f>작성용!AD1751</f>
        <v>대체평가3사업본부</v>
      </c>
      <c r="R1754" s="59">
        <f>작성용!AE1751</f>
        <v>0</v>
      </c>
      <c r="S1754" s="57" t="str">
        <f>작성용!AF1751</f>
        <v>대체평가3사업본부</v>
      </c>
      <c r="T1754" s="60" t="str">
        <f>작성용!AG1751</f>
        <v>김연수</v>
      </c>
      <c r="U1754" s="60" t="str">
        <f>작성용!AH1751</f>
        <v>김연수</v>
      </c>
      <c r="V1754" s="55">
        <f>작성용!AA1751</f>
        <v>202503</v>
      </c>
      <c r="W1754" s="57" t="str">
        <f>작성용!AC1751</f>
        <v>[T]기타보험기관[1본부]</v>
      </c>
      <c r="X1754" s="57" t="str">
        <f>작성용!O1751</f>
        <v>투자자산관리팀정훈천</v>
      </c>
      <c r="Y1754" s="57" t="str">
        <f>작성용!P1751</f>
        <v xml:space="preserve">02-721-2483  </v>
      </c>
      <c r="Z1754" s="57" t="str">
        <f>작성용!Q1751</f>
        <v>hcjung20@kyobo.com</v>
      </c>
      <c r="AA1754" s="55" t="str">
        <f>작성용!AJ1751</f>
        <v>-</v>
      </c>
      <c r="AB1754" s="55">
        <f>작성용!AB1751</f>
        <v>0</v>
      </c>
    </row>
    <row r="1755" spans="1:28" s="11" customFormat="1" ht="16.5" hidden="1" customHeight="1" x14ac:dyDescent="0.3">
      <c r="A1755" s="53">
        <f>작성용!AL1752</f>
        <v>1751</v>
      </c>
      <c r="B1755" s="54" t="str">
        <f>작성용!AI1752</f>
        <v>편입자산/변동성송부 : 2025-01-24</v>
      </c>
      <c r="C1755" s="55" t="str">
        <f>작성용!AK1752</f>
        <v>개별종목</v>
      </c>
      <c r="D1755" s="56">
        <f>작성용!T1752</f>
        <v>45702</v>
      </c>
      <c r="E1755" s="57" t="str">
        <f>작성용!B1752</f>
        <v>교보생명(투자자산관리팀)</v>
      </c>
      <c r="F1755" s="57" t="str">
        <f>작성용!C1752</f>
        <v>재평가</v>
      </c>
      <c r="G1755" s="57" t="str">
        <f>작성용!D1752</f>
        <v>마스턴핵심가치전문투자형사모부동산투자신탁제1호제1종</v>
      </c>
      <c r="H1755" s="58" t="str">
        <f>작성용!E1752</f>
        <v>KBP2021030024</v>
      </c>
      <c r="I1755" s="57" t="str">
        <f>작성용!F1752</f>
        <v>B02</v>
      </c>
      <c r="J1755" s="57">
        <f>작성용!G1752</f>
        <v>0</v>
      </c>
      <c r="K1755" s="57" t="str">
        <f>작성용!H1752</f>
        <v>-</v>
      </c>
      <c r="L1755" s="57" t="str">
        <f>작성용!N1752</f>
        <v>분기</v>
      </c>
      <c r="M1755" s="56" t="str">
        <f>작성용!U1752</f>
        <v>2025.03.31</v>
      </c>
      <c r="N1755" s="56" t="str">
        <f>작성용!V1752</f>
        <v>사전등록</v>
      </c>
      <c r="O1755" s="56" t="str">
        <f>작성용!W1752</f>
        <v>사전등록</v>
      </c>
      <c r="P1755" s="56" t="str">
        <f>작성용!X1752</f>
        <v>-</v>
      </c>
      <c r="Q1755" s="57" t="str">
        <f>작성용!AD1752</f>
        <v>대체평가3사업본부</v>
      </c>
      <c r="R1755" s="59">
        <f>작성용!AE1752</f>
        <v>0</v>
      </c>
      <c r="S1755" s="57" t="str">
        <f>작성용!AF1752</f>
        <v>대체평가3사업본부</v>
      </c>
      <c r="T1755" s="60" t="str">
        <f>작성용!AG1752</f>
        <v>김연수</v>
      </c>
      <c r="U1755" s="60" t="str">
        <f>작성용!AH1752</f>
        <v>김연수</v>
      </c>
      <c r="V1755" s="55">
        <f>작성용!AA1752</f>
        <v>202503</v>
      </c>
      <c r="W1755" s="57" t="str">
        <f>작성용!AC1752</f>
        <v>[T]기타보험기관[1본부]</v>
      </c>
      <c r="X1755" s="57" t="str">
        <f>작성용!O1752</f>
        <v>투자자산관리팀정훈천</v>
      </c>
      <c r="Y1755" s="57" t="str">
        <f>작성용!P1752</f>
        <v xml:space="preserve">02-721-2483  </v>
      </c>
      <c r="Z1755" s="57" t="str">
        <f>작성용!Q1752</f>
        <v>hcjung20@kyobo.com</v>
      </c>
      <c r="AA1755" s="55" t="str">
        <f>작성용!AJ1752</f>
        <v>-</v>
      </c>
      <c r="AB1755" s="55">
        <f>작성용!AB1752</f>
        <v>0</v>
      </c>
    </row>
    <row r="1756" spans="1:28" s="11" customFormat="1" ht="16.5" hidden="1" customHeight="1" x14ac:dyDescent="0.3">
      <c r="A1756" s="53">
        <f>작성용!AL1753</f>
        <v>1752</v>
      </c>
      <c r="B1756" s="54" t="str">
        <f>작성용!AI1753</f>
        <v>편입자산/변동성송부 : 2025-01-24</v>
      </c>
      <c r="C1756" s="55" t="str">
        <f>작성용!AK1753</f>
        <v>개별종목</v>
      </c>
      <c r="D1756" s="56">
        <f>작성용!T1753</f>
        <v>45702</v>
      </c>
      <c r="E1756" s="57" t="str">
        <f>작성용!B1753</f>
        <v>교보생명(투자자산관리팀)</v>
      </c>
      <c r="F1756" s="57" t="str">
        <f>작성용!C1753</f>
        <v>재평가</v>
      </c>
      <c r="G1756" s="57" t="str">
        <f>작성용!D1753</f>
        <v>신한AIM부동산전문투자형사모투자신탁제1호</v>
      </c>
      <c r="H1756" s="58" t="str">
        <f>작성용!E1753</f>
        <v>KBP2017120206</v>
      </c>
      <c r="I1756" s="57" t="str">
        <f>작성용!F1753</f>
        <v>B02</v>
      </c>
      <c r="J1756" s="57">
        <f>작성용!G1753</f>
        <v>0</v>
      </c>
      <c r="K1756" s="57" t="str">
        <f>작성용!H1753</f>
        <v>-</v>
      </c>
      <c r="L1756" s="57" t="str">
        <f>작성용!N1753</f>
        <v>분기</v>
      </c>
      <c r="M1756" s="56" t="str">
        <f>작성용!U1753</f>
        <v>2025.03.31</v>
      </c>
      <c r="N1756" s="56" t="str">
        <f>작성용!V1753</f>
        <v>사전등록</v>
      </c>
      <c r="O1756" s="56" t="str">
        <f>작성용!W1753</f>
        <v>사전등록</v>
      </c>
      <c r="P1756" s="56" t="str">
        <f>작성용!X1753</f>
        <v>-</v>
      </c>
      <c r="Q1756" s="57" t="str">
        <f>작성용!AD1753</f>
        <v>대체평가3사업본부</v>
      </c>
      <c r="R1756" s="59">
        <f>작성용!AE1753</f>
        <v>0</v>
      </c>
      <c r="S1756" s="57" t="str">
        <f>작성용!AF1753</f>
        <v>대체평가3사업본부</v>
      </c>
      <c r="T1756" s="60" t="str">
        <f>작성용!AG1753</f>
        <v>김연수</v>
      </c>
      <c r="U1756" s="60" t="str">
        <f>작성용!AH1753</f>
        <v>김연수</v>
      </c>
      <c r="V1756" s="55">
        <f>작성용!AA1753</f>
        <v>202503</v>
      </c>
      <c r="W1756" s="57" t="str">
        <f>작성용!AC1753</f>
        <v>[T]기타보험기관[1본부]</v>
      </c>
      <c r="X1756" s="57" t="str">
        <f>작성용!O1753</f>
        <v>투자자산관리팀정훈천</v>
      </c>
      <c r="Y1756" s="57" t="str">
        <f>작성용!P1753</f>
        <v xml:space="preserve">02-721-2483  </v>
      </c>
      <c r="Z1756" s="57" t="str">
        <f>작성용!Q1753</f>
        <v>hcjung20@kyobo.com</v>
      </c>
      <c r="AA1756" s="55" t="str">
        <f>작성용!AJ1753</f>
        <v>-</v>
      </c>
      <c r="AB1756" s="55">
        <f>작성용!AB1753</f>
        <v>0</v>
      </c>
    </row>
    <row r="1757" spans="1:28" s="11" customFormat="1" ht="16.5" hidden="1" customHeight="1" x14ac:dyDescent="0.3">
      <c r="A1757" s="53">
        <f>작성용!AL1754</f>
        <v>1753</v>
      </c>
      <c r="B1757" s="54" t="str">
        <f>작성용!AI1754</f>
        <v>편입자산/변동성송부 : 2025-01-24</v>
      </c>
      <c r="C1757" s="55" t="str">
        <f>작성용!AK1754</f>
        <v>개별종목</v>
      </c>
      <c r="D1757" s="56">
        <f>작성용!T1754</f>
        <v>45702</v>
      </c>
      <c r="E1757" s="57" t="str">
        <f>작성용!B1754</f>
        <v>교보생명(투자자산관리팀)</v>
      </c>
      <c r="F1757" s="57" t="str">
        <f>작성용!C1754</f>
        <v>재평가</v>
      </c>
      <c r="G1757" s="57" t="str">
        <f>작성용!D1754</f>
        <v>신한AIM부동산전문투자형사모투자신탁제3호B종</v>
      </c>
      <c r="H1757" s="58" t="str">
        <f>작성용!E1754</f>
        <v>KBP2018120183</v>
      </c>
      <c r="I1757" s="57" t="str">
        <f>작성용!F1754</f>
        <v>B02</v>
      </c>
      <c r="J1757" s="57">
        <f>작성용!G1754</f>
        <v>0</v>
      </c>
      <c r="K1757" s="57" t="str">
        <f>작성용!H1754</f>
        <v>-</v>
      </c>
      <c r="L1757" s="57" t="str">
        <f>작성용!N1754</f>
        <v>분기</v>
      </c>
      <c r="M1757" s="56" t="str">
        <f>작성용!U1754</f>
        <v>2025.03.31</v>
      </c>
      <c r="N1757" s="56" t="str">
        <f>작성용!V1754</f>
        <v>사전등록</v>
      </c>
      <c r="O1757" s="56" t="str">
        <f>작성용!W1754</f>
        <v>사전등록</v>
      </c>
      <c r="P1757" s="56" t="str">
        <f>작성용!X1754</f>
        <v>-</v>
      </c>
      <c r="Q1757" s="57" t="str">
        <f>작성용!AD1754</f>
        <v>대체평가3사업본부</v>
      </c>
      <c r="R1757" s="59">
        <f>작성용!AE1754</f>
        <v>0</v>
      </c>
      <c r="S1757" s="57" t="str">
        <f>작성용!AF1754</f>
        <v>대체평가3사업본부</v>
      </c>
      <c r="T1757" s="60" t="str">
        <f>작성용!AG1754</f>
        <v>김연수</v>
      </c>
      <c r="U1757" s="60" t="str">
        <f>작성용!AH1754</f>
        <v>김연수</v>
      </c>
      <c r="V1757" s="55">
        <f>작성용!AA1754</f>
        <v>202503</v>
      </c>
      <c r="W1757" s="57" t="str">
        <f>작성용!AC1754</f>
        <v>[T]기타보험기관[1본부]</v>
      </c>
      <c r="X1757" s="57" t="str">
        <f>작성용!O1754</f>
        <v>투자자산관리팀정훈천</v>
      </c>
      <c r="Y1757" s="57" t="str">
        <f>작성용!P1754</f>
        <v xml:space="preserve">02-721-2483  </v>
      </c>
      <c r="Z1757" s="57" t="str">
        <f>작성용!Q1754</f>
        <v>hcjung20@kyobo.com</v>
      </c>
      <c r="AA1757" s="55" t="str">
        <f>작성용!AJ1754</f>
        <v>-</v>
      </c>
      <c r="AB1757" s="55">
        <f>작성용!AB1754</f>
        <v>0</v>
      </c>
    </row>
    <row r="1758" spans="1:28" s="11" customFormat="1" ht="16.5" hidden="1" customHeight="1" x14ac:dyDescent="0.3">
      <c r="A1758" s="53">
        <f>작성용!AL1755</f>
        <v>1754</v>
      </c>
      <c r="B1758" s="54" t="str">
        <f>작성용!AI1755</f>
        <v>편입자산/변동성송부 : 2025-01-24</v>
      </c>
      <c r="C1758" s="55" t="str">
        <f>작성용!AK1755</f>
        <v>개별종목</v>
      </c>
      <c r="D1758" s="56">
        <f>작성용!T1755</f>
        <v>45702</v>
      </c>
      <c r="E1758" s="57" t="str">
        <f>작성용!B1755</f>
        <v>교보생명(투자자산관리팀)</v>
      </c>
      <c r="F1758" s="57" t="str">
        <f>작성용!C1755</f>
        <v>재평가</v>
      </c>
      <c r="G1758" s="57" t="str">
        <f>작성용!D1755</f>
        <v>신한AIM부동산전문투자형사모투자신탁제5호M종</v>
      </c>
      <c r="H1758" s="58" t="str">
        <f>작성용!E1755</f>
        <v>KBP2018120226</v>
      </c>
      <c r="I1758" s="57" t="str">
        <f>작성용!F1755</f>
        <v>B02</v>
      </c>
      <c r="J1758" s="57">
        <f>작성용!G1755</f>
        <v>0</v>
      </c>
      <c r="K1758" s="57" t="str">
        <f>작성용!H1755</f>
        <v>-</v>
      </c>
      <c r="L1758" s="57" t="str">
        <f>작성용!N1755</f>
        <v>분기</v>
      </c>
      <c r="M1758" s="56" t="str">
        <f>작성용!U1755</f>
        <v>2025.03.31</v>
      </c>
      <c r="N1758" s="56" t="str">
        <f>작성용!V1755</f>
        <v>사전등록</v>
      </c>
      <c r="O1758" s="56" t="str">
        <f>작성용!W1755</f>
        <v>사전등록</v>
      </c>
      <c r="P1758" s="56" t="str">
        <f>작성용!X1755</f>
        <v>-</v>
      </c>
      <c r="Q1758" s="57" t="str">
        <f>작성용!AD1755</f>
        <v>대체평가3사업본부</v>
      </c>
      <c r="R1758" s="59">
        <f>작성용!AE1755</f>
        <v>0</v>
      </c>
      <c r="S1758" s="57" t="str">
        <f>작성용!AF1755</f>
        <v>대체평가3사업본부</v>
      </c>
      <c r="T1758" s="60" t="str">
        <f>작성용!AG1755</f>
        <v>김연수</v>
      </c>
      <c r="U1758" s="60" t="str">
        <f>작성용!AH1755</f>
        <v>김연수</v>
      </c>
      <c r="V1758" s="55">
        <f>작성용!AA1755</f>
        <v>202503</v>
      </c>
      <c r="W1758" s="57" t="str">
        <f>작성용!AC1755</f>
        <v>[T]기타보험기관[1본부]</v>
      </c>
      <c r="X1758" s="57" t="str">
        <f>작성용!O1755</f>
        <v>투자자산관리팀정훈천</v>
      </c>
      <c r="Y1758" s="57" t="str">
        <f>작성용!P1755</f>
        <v xml:space="preserve">02-721-2483  </v>
      </c>
      <c r="Z1758" s="57" t="str">
        <f>작성용!Q1755</f>
        <v>hcjung20@kyobo.com</v>
      </c>
      <c r="AA1758" s="55" t="str">
        <f>작성용!AJ1755</f>
        <v>-</v>
      </c>
      <c r="AB1758" s="55">
        <f>작성용!AB1755</f>
        <v>0</v>
      </c>
    </row>
    <row r="1759" spans="1:28" s="11" customFormat="1" ht="16.5" hidden="1" customHeight="1" x14ac:dyDescent="0.3">
      <c r="A1759" s="53">
        <f>작성용!AL1756</f>
        <v>1755</v>
      </c>
      <c r="B1759" s="54" t="str">
        <f>작성용!AI1756</f>
        <v>편입자산/변동성송부 : 2025-01-24</v>
      </c>
      <c r="C1759" s="55" t="str">
        <f>작성용!AK1756</f>
        <v>개별종목</v>
      </c>
      <c r="D1759" s="56">
        <f>작성용!T1756</f>
        <v>45702</v>
      </c>
      <c r="E1759" s="57" t="str">
        <f>작성용!B1756</f>
        <v>교보생명(투자자산관리팀)</v>
      </c>
      <c r="F1759" s="57" t="str">
        <f>작성용!C1756</f>
        <v>재평가</v>
      </c>
      <c r="G1759" s="57" t="str">
        <f>작성용!D1756</f>
        <v>신한AIM인프라전문투자형사모투자신탁제3호</v>
      </c>
      <c r="H1759" s="58" t="str">
        <f>작성용!E1756</f>
        <v>KBP2019120337</v>
      </c>
      <c r="I1759" s="57" t="str">
        <f>작성용!F1756</f>
        <v>B02</v>
      </c>
      <c r="J1759" s="57">
        <f>작성용!G1756</f>
        <v>0</v>
      </c>
      <c r="K1759" s="57" t="str">
        <f>작성용!H1756</f>
        <v>-</v>
      </c>
      <c r="L1759" s="57" t="str">
        <f>작성용!N1756</f>
        <v>분기</v>
      </c>
      <c r="M1759" s="56" t="str">
        <f>작성용!U1756</f>
        <v>2025.03.31</v>
      </c>
      <c r="N1759" s="56" t="str">
        <f>작성용!V1756</f>
        <v>사전등록</v>
      </c>
      <c r="O1759" s="56" t="str">
        <f>작성용!W1756</f>
        <v>사전등록</v>
      </c>
      <c r="P1759" s="56" t="str">
        <f>작성용!X1756</f>
        <v>-</v>
      </c>
      <c r="Q1759" s="57" t="str">
        <f>작성용!AD1756</f>
        <v>대체평가3사업본부</v>
      </c>
      <c r="R1759" s="59">
        <f>작성용!AE1756</f>
        <v>0</v>
      </c>
      <c r="S1759" s="57" t="str">
        <f>작성용!AF1756</f>
        <v>대체평가3사업본부</v>
      </c>
      <c r="T1759" s="60" t="str">
        <f>작성용!AG1756</f>
        <v>김연수</v>
      </c>
      <c r="U1759" s="60" t="str">
        <f>작성용!AH1756</f>
        <v>김연수</v>
      </c>
      <c r="V1759" s="55">
        <f>작성용!AA1756</f>
        <v>202503</v>
      </c>
      <c r="W1759" s="57" t="str">
        <f>작성용!AC1756</f>
        <v>[T]기타보험기관[1본부]</v>
      </c>
      <c r="X1759" s="57" t="str">
        <f>작성용!O1756</f>
        <v>투자자산관리팀정훈천</v>
      </c>
      <c r="Y1759" s="57" t="str">
        <f>작성용!P1756</f>
        <v xml:space="preserve">02-721-2483  </v>
      </c>
      <c r="Z1759" s="57" t="str">
        <f>작성용!Q1756</f>
        <v>hcjung20@kyobo.com</v>
      </c>
      <c r="AA1759" s="55" t="str">
        <f>작성용!AJ1756</f>
        <v>-</v>
      </c>
      <c r="AB1759" s="55">
        <f>작성용!AB1756</f>
        <v>0</v>
      </c>
    </row>
    <row r="1760" spans="1:28" s="11" customFormat="1" ht="16.5" hidden="1" customHeight="1" x14ac:dyDescent="0.3">
      <c r="A1760" s="53">
        <f>작성용!AL1757</f>
        <v>1756</v>
      </c>
      <c r="B1760" s="54" t="str">
        <f>작성용!AI1757</f>
        <v>편입자산/변동성송부 : 2025-01-24</v>
      </c>
      <c r="C1760" s="55" t="str">
        <f>작성용!AK1757</f>
        <v>개별종목</v>
      </c>
      <c r="D1760" s="56">
        <f>작성용!T1757</f>
        <v>45702</v>
      </c>
      <c r="E1760" s="57" t="str">
        <f>작성용!B1757</f>
        <v>교보생명(투자자산관리팀)</v>
      </c>
      <c r="F1760" s="57" t="str">
        <f>작성용!C1757</f>
        <v>재평가</v>
      </c>
      <c r="G1760" s="57" t="str">
        <f>작성용!D1757</f>
        <v>신한AIM구조화전문투자형사모투자신탁제1호2종</v>
      </c>
      <c r="H1760" s="58" t="str">
        <f>작성용!E1757</f>
        <v>KBP2019120099</v>
      </c>
      <c r="I1760" s="57" t="str">
        <f>작성용!F1757</f>
        <v>B02</v>
      </c>
      <c r="J1760" s="57">
        <f>작성용!G1757</f>
        <v>0</v>
      </c>
      <c r="K1760" s="57" t="str">
        <f>작성용!H1757</f>
        <v>-</v>
      </c>
      <c r="L1760" s="57" t="str">
        <f>작성용!N1757</f>
        <v>분기</v>
      </c>
      <c r="M1760" s="56" t="str">
        <f>작성용!U1757</f>
        <v>2025.03.31</v>
      </c>
      <c r="N1760" s="56" t="str">
        <f>작성용!V1757</f>
        <v>사전등록</v>
      </c>
      <c r="O1760" s="56" t="str">
        <f>작성용!W1757</f>
        <v>사전등록</v>
      </c>
      <c r="P1760" s="56" t="str">
        <f>작성용!X1757</f>
        <v>-</v>
      </c>
      <c r="Q1760" s="57" t="str">
        <f>작성용!AD1757</f>
        <v>대체평가3사업본부</v>
      </c>
      <c r="R1760" s="59">
        <f>작성용!AE1757</f>
        <v>0</v>
      </c>
      <c r="S1760" s="57" t="str">
        <f>작성용!AF1757</f>
        <v>대체평가3사업본부</v>
      </c>
      <c r="T1760" s="60" t="str">
        <f>작성용!AG1757</f>
        <v>김연수</v>
      </c>
      <c r="U1760" s="60" t="str">
        <f>작성용!AH1757</f>
        <v>김연수</v>
      </c>
      <c r="V1760" s="55">
        <f>작성용!AA1757</f>
        <v>202503</v>
      </c>
      <c r="W1760" s="57" t="str">
        <f>작성용!AC1757</f>
        <v>[T]기타보험기관[1본부]</v>
      </c>
      <c r="X1760" s="57" t="str">
        <f>작성용!O1757</f>
        <v>투자자산관리팀정훈천</v>
      </c>
      <c r="Y1760" s="57" t="str">
        <f>작성용!P1757</f>
        <v xml:space="preserve">02-721-2483  </v>
      </c>
      <c r="Z1760" s="57" t="str">
        <f>작성용!Q1757</f>
        <v>hcjung20@kyobo.com</v>
      </c>
      <c r="AA1760" s="55" t="str">
        <f>작성용!AJ1757</f>
        <v>-</v>
      </c>
      <c r="AB1760" s="55">
        <f>작성용!AB1757</f>
        <v>0</v>
      </c>
    </row>
    <row r="1761" spans="1:28" s="11" customFormat="1" ht="16.5" hidden="1" customHeight="1" x14ac:dyDescent="0.3">
      <c r="A1761" s="53">
        <f>작성용!AL1758</f>
        <v>1757</v>
      </c>
      <c r="B1761" s="54" t="str">
        <f>작성용!AI1758</f>
        <v>편입자산/변동성송부 : 2025-01-24</v>
      </c>
      <c r="C1761" s="55" t="str">
        <f>작성용!AK1758</f>
        <v>개별종목</v>
      </c>
      <c r="D1761" s="56">
        <f>작성용!T1758</f>
        <v>45702</v>
      </c>
      <c r="E1761" s="57" t="str">
        <f>작성용!B1758</f>
        <v>교보생명(투자자산관리팀)</v>
      </c>
      <c r="F1761" s="57" t="str">
        <f>작성용!C1758</f>
        <v>재평가</v>
      </c>
      <c r="G1761" s="57" t="str">
        <f>작성용!D1758</f>
        <v>신한AIM인프라전문투자형사모투자신탁제5호</v>
      </c>
      <c r="H1761" s="58" t="str">
        <f>작성용!E1758</f>
        <v>KBP2019120338</v>
      </c>
      <c r="I1761" s="57" t="str">
        <f>작성용!F1758</f>
        <v>B02</v>
      </c>
      <c r="J1761" s="57">
        <f>작성용!G1758</f>
        <v>0</v>
      </c>
      <c r="K1761" s="57" t="str">
        <f>작성용!H1758</f>
        <v>-</v>
      </c>
      <c r="L1761" s="57" t="str">
        <f>작성용!N1758</f>
        <v>분기</v>
      </c>
      <c r="M1761" s="56" t="str">
        <f>작성용!U1758</f>
        <v>2025.03.31</v>
      </c>
      <c r="N1761" s="56" t="str">
        <f>작성용!V1758</f>
        <v>사전등록</v>
      </c>
      <c r="O1761" s="56" t="str">
        <f>작성용!W1758</f>
        <v>사전등록</v>
      </c>
      <c r="P1761" s="56" t="str">
        <f>작성용!X1758</f>
        <v>-</v>
      </c>
      <c r="Q1761" s="57" t="str">
        <f>작성용!AD1758</f>
        <v>대체평가3사업본부</v>
      </c>
      <c r="R1761" s="59">
        <f>작성용!AE1758</f>
        <v>0</v>
      </c>
      <c r="S1761" s="57" t="str">
        <f>작성용!AF1758</f>
        <v>대체평가3사업본부</v>
      </c>
      <c r="T1761" s="60" t="str">
        <f>작성용!AG1758</f>
        <v>김연수</v>
      </c>
      <c r="U1761" s="60" t="str">
        <f>작성용!AH1758</f>
        <v>김연수</v>
      </c>
      <c r="V1761" s="55">
        <f>작성용!AA1758</f>
        <v>202503</v>
      </c>
      <c r="W1761" s="57" t="str">
        <f>작성용!AC1758</f>
        <v>[T]기타보험기관[1본부]</v>
      </c>
      <c r="X1761" s="57" t="str">
        <f>작성용!O1758</f>
        <v>투자자산관리팀정훈천</v>
      </c>
      <c r="Y1761" s="57" t="str">
        <f>작성용!P1758</f>
        <v xml:space="preserve">02-721-2483  </v>
      </c>
      <c r="Z1761" s="57" t="str">
        <f>작성용!Q1758</f>
        <v>hcjung20@kyobo.com</v>
      </c>
      <c r="AA1761" s="55" t="str">
        <f>작성용!AJ1758</f>
        <v>-</v>
      </c>
      <c r="AB1761" s="55">
        <f>작성용!AB1758</f>
        <v>0</v>
      </c>
    </row>
    <row r="1762" spans="1:28" s="11" customFormat="1" ht="16.5" hidden="1" customHeight="1" x14ac:dyDescent="0.3">
      <c r="A1762" s="53">
        <f>작성용!AL1759</f>
        <v>1758</v>
      </c>
      <c r="B1762" s="54" t="str">
        <f>작성용!AI1759</f>
        <v>편입자산/변동성송부 : 2025-01-24</v>
      </c>
      <c r="C1762" s="55" t="str">
        <f>작성용!AK1759</f>
        <v>개별종목</v>
      </c>
      <c r="D1762" s="56">
        <f>작성용!T1759</f>
        <v>45702</v>
      </c>
      <c r="E1762" s="57" t="str">
        <f>작성용!B1759</f>
        <v>교보생명(투자자산관리팀)</v>
      </c>
      <c r="F1762" s="57" t="str">
        <f>작성용!C1759</f>
        <v>재평가</v>
      </c>
      <c r="G1762" s="57" t="str">
        <f>작성용!D1759</f>
        <v>신한AIM크레딧전문투자형사모투자신탁제4-A호</v>
      </c>
      <c r="H1762" s="58" t="str">
        <f>작성용!E1759</f>
        <v>KBP2019120427</v>
      </c>
      <c r="I1762" s="57" t="str">
        <f>작성용!F1759</f>
        <v>B02</v>
      </c>
      <c r="J1762" s="57">
        <f>작성용!G1759</f>
        <v>0</v>
      </c>
      <c r="K1762" s="57" t="str">
        <f>작성용!H1759</f>
        <v>-</v>
      </c>
      <c r="L1762" s="57" t="str">
        <f>작성용!N1759</f>
        <v>분기</v>
      </c>
      <c r="M1762" s="56" t="str">
        <f>작성용!U1759</f>
        <v>2025.03.31</v>
      </c>
      <c r="N1762" s="56" t="str">
        <f>작성용!V1759</f>
        <v>사전등록</v>
      </c>
      <c r="O1762" s="56" t="str">
        <f>작성용!W1759</f>
        <v>사전등록</v>
      </c>
      <c r="P1762" s="56" t="str">
        <f>작성용!X1759</f>
        <v>-</v>
      </c>
      <c r="Q1762" s="57" t="str">
        <f>작성용!AD1759</f>
        <v>대체평가3사업본부</v>
      </c>
      <c r="R1762" s="59">
        <f>작성용!AE1759</f>
        <v>0</v>
      </c>
      <c r="S1762" s="57" t="str">
        <f>작성용!AF1759</f>
        <v>대체평가3사업본부</v>
      </c>
      <c r="T1762" s="60" t="str">
        <f>작성용!AG1759</f>
        <v>김연수</v>
      </c>
      <c r="U1762" s="60" t="str">
        <f>작성용!AH1759</f>
        <v>김연수</v>
      </c>
      <c r="V1762" s="55">
        <f>작성용!AA1759</f>
        <v>202503</v>
      </c>
      <c r="W1762" s="57" t="str">
        <f>작성용!AC1759</f>
        <v>[T]기타보험기관[1본부]</v>
      </c>
      <c r="X1762" s="57" t="str">
        <f>작성용!O1759</f>
        <v>투자자산관리팀정훈천</v>
      </c>
      <c r="Y1762" s="57" t="str">
        <f>작성용!P1759</f>
        <v xml:space="preserve">02-721-2483  </v>
      </c>
      <c r="Z1762" s="57" t="str">
        <f>작성용!Q1759</f>
        <v>hcjung20@kyobo.com</v>
      </c>
      <c r="AA1762" s="55" t="str">
        <f>작성용!AJ1759</f>
        <v>-</v>
      </c>
      <c r="AB1762" s="55">
        <f>작성용!AB1759</f>
        <v>0</v>
      </c>
    </row>
    <row r="1763" spans="1:28" s="11" customFormat="1" ht="16.5" hidden="1" customHeight="1" x14ac:dyDescent="0.3">
      <c r="A1763" s="53">
        <f>작성용!AL1760</f>
        <v>1759</v>
      </c>
      <c r="B1763" s="54" t="str">
        <f>작성용!AI1760</f>
        <v>편입자산/변동성송부 : 2025-01-24</v>
      </c>
      <c r="C1763" s="55" t="str">
        <f>작성용!AK1760</f>
        <v>개별종목</v>
      </c>
      <c r="D1763" s="56">
        <f>작성용!T1760</f>
        <v>45702</v>
      </c>
      <c r="E1763" s="57" t="str">
        <f>작성용!B1760</f>
        <v>교보생명(투자자산관리팀)</v>
      </c>
      <c r="F1763" s="57" t="str">
        <f>작성용!C1760</f>
        <v>재평가</v>
      </c>
      <c r="G1763" s="57" t="str">
        <f>작성용!D1760</f>
        <v>에이아이파트너스UK상수도전문투자형사모특별자산투자신탁제1호</v>
      </c>
      <c r="H1763" s="58" t="str">
        <f>작성용!E1760</f>
        <v>KBP2018120228</v>
      </c>
      <c r="I1763" s="57" t="str">
        <f>작성용!F1760</f>
        <v>B02</v>
      </c>
      <c r="J1763" s="57">
        <f>작성용!G1760</f>
        <v>0</v>
      </c>
      <c r="K1763" s="57" t="str">
        <f>작성용!H1760</f>
        <v>-</v>
      </c>
      <c r="L1763" s="57" t="str">
        <f>작성용!N1760</f>
        <v>분기</v>
      </c>
      <c r="M1763" s="56" t="str">
        <f>작성용!U1760</f>
        <v>2025.03.31</v>
      </c>
      <c r="N1763" s="56" t="str">
        <f>작성용!V1760</f>
        <v>사전등록</v>
      </c>
      <c r="O1763" s="56" t="str">
        <f>작성용!W1760</f>
        <v>사전등록</v>
      </c>
      <c r="P1763" s="56" t="str">
        <f>작성용!X1760</f>
        <v>-</v>
      </c>
      <c r="Q1763" s="57" t="str">
        <f>작성용!AD1760</f>
        <v>대체평가3사업본부</v>
      </c>
      <c r="R1763" s="59">
        <f>작성용!AE1760</f>
        <v>0</v>
      </c>
      <c r="S1763" s="57" t="str">
        <f>작성용!AF1760</f>
        <v>대체평가3사업본부</v>
      </c>
      <c r="T1763" s="60" t="str">
        <f>작성용!AG1760</f>
        <v>김연수</v>
      </c>
      <c r="U1763" s="60" t="str">
        <f>작성용!AH1760</f>
        <v>김연수</v>
      </c>
      <c r="V1763" s="55">
        <f>작성용!AA1760</f>
        <v>202503</v>
      </c>
      <c r="W1763" s="57" t="str">
        <f>작성용!AC1760</f>
        <v>[T]기타보험기관[1본부]</v>
      </c>
      <c r="X1763" s="57" t="str">
        <f>작성용!O1760</f>
        <v>투자자산관리팀정훈천</v>
      </c>
      <c r="Y1763" s="57" t="str">
        <f>작성용!P1760</f>
        <v xml:space="preserve">02-721-2483  </v>
      </c>
      <c r="Z1763" s="57" t="str">
        <f>작성용!Q1760</f>
        <v>hcjung20@kyobo.com</v>
      </c>
      <c r="AA1763" s="55" t="str">
        <f>작성용!AJ1760</f>
        <v>-</v>
      </c>
      <c r="AB1763" s="55">
        <f>작성용!AB1760</f>
        <v>0</v>
      </c>
    </row>
    <row r="1764" spans="1:28" s="11" customFormat="1" ht="16.5" hidden="1" customHeight="1" x14ac:dyDescent="0.3">
      <c r="A1764" s="53">
        <f>작성용!AL1761</f>
        <v>1760</v>
      </c>
      <c r="B1764" s="54" t="str">
        <f>작성용!AI1761</f>
        <v>편입자산/변동성송부 : 2025-01-24</v>
      </c>
      <c r="C1764" s="55" t="str">
        <f>작성용!AK1761</f>
        <v>개별종목</v>
      </c>
      <c r="D1764" s="56">
        <f>작성용!T1761</f>
        <v>45702</v>
      </c>
      <c r="E1764" s="57" t="str">
        <f>작성용!B1761</f>
        <v>교보생명(투자자산관리팀)</v>
      </c>
      <c r="F1764" s="57" t="str">
        <f>작성용!C1761</f>
        <v>재평가</v>
      </c>
      <c r="G1764" s="57" t="str">
        <f>작성용!D1761</f>
        <v>에이아이파트너스수송인프라전문투자형사모특별자산투자신탁2호</v>
      </c>
      <c r="H1764" s="58" t="str">
        <f>작성용!E1761</f>
        <v>KBP2019120319</v>
      </c>
      <c r="I1764" s="57" t="str">
        <f>작성용!F1761</f>
        <v>B02</v>
      </c>
      <c r="J1764" s="57">
        <f>작성용!G1761</f>
        <v>0</v>
      </c>
      <c r="K1764" s="57" t="str">
        <f>작성용!H1761</f>
        <v>-</v>
      </c>
      <c r="L1764" s="57" t="str">
        <f>작성용!N1761</f>
        <v>분기</v>
      </c>
      <c r="M1764" s="56" t="str">
        <f>작성용!U1761</f>
        <v>2025.03.31</v>
      </c>
      <c r="N1764" s="56" t="str">
        <f>작성용!V1761</f>
        <v>사전등록</v>
      </c>
      <c r="O1764" s="56" t="str">
        <f>작성용!W1761</f>
        <v>사전등록</v>
      </c>
      <c r="P1764" s="56" t="str">
        <f>작성용!X1761</f>
        <v>-</v>
      </c>
      <c r="Q1764" s="57" t="str">
        <f>작성용!AD1761</f>
        <v>대체평가3사업본부</v>
      </c>
      <c r="R1764" s="59">
        <f>작성용!AE1761</f>
        <v>0</v>
      </c>
      <c r="S1764" s="57" t="str">
        <f>작성용!AF1761</f>
        <v>대체평가3사업본부</v>
      </c>
      <c r="T1764" s="60" t="str">
        <f>작성용!AG1761</f>
        <v>김연수</v>
      </c>
      <c r="U1764" s="60" t="str">
        <f>작성용!AH1761</f>
        <v>김연수</v>
      </c>
      <c r="V1764" s="55">
        <f>작성용!AA1761</f>
        <v>202503</v>
      </c>
      <c r="W1764" s="57" t="str">
        <f>작성용!AC1761</f>
        <v>[T]기타보험기관[1본부]</v>
      </c>
      <c r="X1764" s="57" t="str">
        <f>작성용!O1761</f>
        <v>투자자산관리팀정훈천</v>
      </c>
      <c r="Y1764" s="57" t="str">
        <f>작성용!P1761</f>
        <v xml:space="preserve">02-721-2483  </v>
      </c>
      <c r="Z1764" s="57" t="str">
        <f>작성용!Q1761</f>
        <v>hcjung20@kyobo.com</v>
      </c>
      <c r="AA1764" s="55" t="str">
        <f>작성용!AJ1761</f>
        <v>-</v>
      </c>
      <c r="AB1764" s="55">
        <f>작성용!AB1761</f>
        <v>0</v>
      </c>
    </row>
    <row r="1765" spans="1:28" s="11" customFormat="1" ht="16.5" hidden="1" customHeight="1" x14ac:dyDescent="0.3">
      <c r="A1765" s="53">
        <f>작성용!AL1762</f>
        <v>1761</v>
      </c>
      <c r="B1765" s="54" t="str">
        <f>작성용!AI1762</f>
        <v>편입자산/변동성송부 : 2025-01-24</v>
      </c>
      <c r="C1765" s="55" t="str">
        <f>작성용!AK1762</f>
        <v>개별종목</v>
      </c>
      <c r="D1765" s="56">
        <f>작성용!T1762</f>
        <v>45702</v>
      </c>
      <c r="E1765" s="57" t="str">
        <f>작성용!B1762</f>
        <v>교보생명(투자자산관리팀)</v>
      </c>
      <c r="F1765" s="57" t="str">
        <f>작성용!C1762</f>
        <v>재평가</v>
      </c>
      <c r="G1765" s="57" t="str">
        <f>작성용!D1762</f>
        <v>타이거대체전문투자형사모부동산투자신탁18-2호</v>
      </c>
      <c r="H1765" s="58" t="str">
        <f>작성용!E1762</f>
        <v>KBP2020120056</v>
      </c>
      <c r="I1765" s="57" t="str">
        <f>작성용!F1762</f>
        <v>B02</v>
      </c>
      <c r="J1765" s="57">
        <f>작성용!G1762</f>
        <v>0</v>
      </c>
      <c r="K1765" s="57" t="str">
        <f>작성용!H1762</f>
        <v>-</v>
      </c>
      <c r="L1765" s="57" t="str">
        <f>작성용!N1762</f>
        <v>분기</v>
      </c>
      <c r="M1765" s="56" t="str">
        <f>작성용!U1762</f>
        <v>2025.03.31</v>
      </c>
      <c r="N1765" s="56" t="str">
        <f>작성용!V1762</f>
        <v>사전등록</v>
      </c>
      <c r="O1765" s="56" t="str">
        <f>작성용!W1762</f>
        <v>사전등록</v>
      </c>
      <c r="P1765" s="56" t="str">
        <f>작성용!X1762</f>
        <v>-</v>
      </c>
      <c r="Q1765" s="57" t="str">
        <f>작성용!AD1762</f>
        <v>대체평가3사업본부</v>
      </c>
      <c r="R1765" s="59">
        <f>작성용!AE1762</f>
        <v>0</v>
      </c>
      <c r="S1765" s="57" t="str">
        <f>작성용!AF1762</f>
        <v>대체평가3사업본부</v>
      </c>
      <c r="T1765" s="60" t="str">
        <f>작성용!AG1762</f>
        <v>김연수</v>
      </c>
      <c r="U1765" s="60" t="str">
        <f>작성용!AH1762</f>
        <v>김연수</v>
      </c>
      <c r="V1765" s="55">
        <f>작성용!AA1762</f>
        <v>202503</v>
      </c>
      <c r="W1765" s="57" t="str">
        <f>작성용!AC1762</f>
        <v>[T]기타보험기관[1본부]</v>
      </c>
      <c r="X1765" s="57" t="str">
        <f>작성용!O1762</f>
        <v>투자자산관리팀정훈천</v>
      </c>
      <c r="Y1765" s="57" t="str">
        <f>작성용!P1762</f>
        <v xml:space="preserve">02-721-2483  </v>
      </c>
      <c r="Z1765" s="57" t="str">
        <f>작성용!Q1762</f>
        <v>hcjung20@kyobo.com</v>
      </c>
      <c r="AA1765" s="55" t="str">
        <f>작성용!AJ1762</f>
        <v>-</v>
      </c>
      <c r="AB1765" s="55">
        <f>작성용!AB1762</f>
        <v>0</v>
      </c>
    </row>
    <row r="1766" spans="1:28" s="11" customFormat="1" ht="16.5" hidden="1" customHeight="1" x14ac:dyDescent="0.3">
      <c r="A1766" s="53">
        <f>작성용!AL1763</f>
        <v>1762</v>
      </c>
      <c r="B1766" s="54" t="str">
        <f>작성용!AI1763</f>
        <v>편입자산/변동성송부 : 2025-01-24</v>
      </c>
      <c r="C1766" s="55" t="str">
        <f>작성용!AK1763</f>
        <v>개별종목</v>
      </c>
      <c r="D1766" s="56">
        <f>작성용!T1763</f>
        <v>45702</v>
      </c>
      <c r="E1766" s="57" t="str">
        <f>작성용!B1763</f>
        <v>교보생명(투자자산관리팀)</v>
      </c>
      <c r="F1766" s="57" t="str">
        <f>작성용!C1763</f>
        <v>재평가</v>
      </c>
      <c r="G1766" s="57" t="str">
        <f>작성용!D1763</f>
        <v>타이거대체전문투자형사모부동산신탁24호[종류C]</v>
      </c>
      <c r="H1766" s="58" t="str">
        <f>작성용!E1763</f>
        <v>KBP2021030020</v>
      </c>
      <c r="I1766" s="57" t="str">
        <f>작성용!F1763</f>
        <v>B02</v>
      </c>
      <c r="J1766" s="57">
        <f>작성용!G1763</f>
        <v>0</v>
      </c>
      <c r="K1766" s="57" t="str">
        <f>작성용!H1763</f>
        <v>-</v>
      </c>
      <c r="L1766" s="57" t="str">
        <f>작성용!N1763</f>
        <v>분기</v>
      </c>
      <c r="M1766" s="56" t="str">
        <f>작성용!U1763</f>
        <v>2025.03.31</v>
      </c>
      <c r="N1766" s="56" t="str">
        <f>작성용!V1763</f>
        <v>사전등록</v>
      </c>
      <c r="O1766" s="56" t="str">
        <f>작성용!W1763</f>
        <v>사전등록</v>
      </c>
      <c r="P1766" s="56" t="str">
        <f>작성용!X1763</f>
        <v>-</v>
      </c>
      <c r="Q1766" s="57" t="str">
        <f>작성용!AD1763</f>
        <v>대체평가3사업본부</v>
      </c>
      <c r="R1766" s="59">
        <f>작성용!AE1763</f>
        <v>0</v>
      </c>
      <c r="S1766" s="57" t="str">
        <f>작성용!AF1763</f>
        <v>대체평가3사업본부</v>
      </c>
      <c r="T1766" s="60" t="str">
        <f>작성용!AG1763</f>
        <v>김연수</v>
      </c>
      <c r="U1766" s="60" t="str">
        <f>작성용!AH1763</f>
        <v>김연수</v>
      </c>
      <c r="V1766" s="55">
        <f>작성용!AA1763</f>
        <v>202503</v>
      </c>
      <c r="W1766" s="57" t="str">
        <f>작성용!AC1763</f>
        <v>[T]기타보험기관[1본부]</v>
      </c>
      <c r="X1766" s="57" t="str">
        <f>작성용!O1763</f>
        <v>투자자산관리팀정훈천</v>
      </c>
      <c r="Y1766" s="57" t="str">
        <f>작성용!P1763</f>
        <v xml:space="preserve">02-721-2483  </v>
      </c>
      <c r="Z1766" s="57" t="str">
        <f>작성용!Q1763</f>
        <v>hcjung20@kyobo.com</v>
      </c>
      <c r="AA1766" s="55" t="str">
        <f>작성용!AJ1763</f>
        <v>-</v>
      </c>
      <c r="AB1766" s="55">
        <f>작성용!AB1763</f>
        <v>0</v>
      </c>
    </row>
    <row r="1767" spans="1:28" s="11" customFormat="1" ht="16.5" hidden="1" customHeight="1" x14ac:dyDescent="0.3">
      <c r="A1767" s="53">
        <f>작성용!AL1764</f>
        <v>1763</v>
      </c>
      <c r="B1767" s="54" t="str">
        <f>작성용!AI1764</f>
        <v>편입자산/변동성송부 : 2025-01-24</v>
      </c>
      <c r="C1767" s="55" t="str">
        <f>작성용!AK1764</f>
        <v>개별종목</v>
      </c>
      <c r="D1767" s="56">
        <f>작성용!T1764</f>
        <v>45702</v>
      </c>
      <c r="E1767" s="57" t="str">
        <f>작성용!B1764</f>
        <v>교보생명(투자자산관리팀)</v>
      </c>
      <c r="F1767" s="57" t="str">
        <f>작성용!C1764</f>
        <v>재평가</v>
      </c>
      <c r="G1767" s="57" t="str">
        <f>작성용!D1764</f>
        <v>KIAMCO도로투자사모특별자산투자신탁제4호</v>
      </c>
      <c r="H1767" s="58" t="str">
        <f>작성용!E1764</f>
        <v>KBP2017090010</v>
      </c>
      <c r="I1767" s="57" t="str">
        <f>작성용!F1764</f>
        <v>B02</v>
      </c>
      <c r="J1767" s="57">
        <f>작성용!G1764</f>
        <v>0</v>
      </c>
      <c r="K1767" s="57" t="str">
        <f>작성용!H1764</f>
        <v>-</v>
      </c>
      <c r="L1767" s="57" t="str">
        <f>작성용!N1764</f>
        <v>분기</v>
      </c>
      <c r="M1767" s="56" t="str">
        <f>작성용!U1764</f>
        <v>2025.03.31</v>
      </c>
      <c r="N1767" s="56" t="str">
        <f>작성용!V1764</f>
        <v>사전등록</v>
      </c>
      <c r="O1767" s="56" t="str">
        <f>작성용!W1764</f>
        <v>사전등록</v>
      </c>
      <c r="P1767" s="56" t="str">
        <f>작성용!X1764</f>
        <v>-</v>
      </c>
      <c r="Q1767" s="57" t="str">
        <f>작성용!AD1764</f>
        <v>대체평가3사업본부</v>
      </c>
      <c r="R1767" s="59">
        <f>작성용!AE1764</f>
        <v>0</v>
      </c>
      <c r="S1767" s="57" t="str">
        <f>작성용!AF1764</f>
        <v>대체평가3사업본부</v>
      </c>
      <c r="T1767" s="60" t="str">
        <f>작성용!AG1764</f>
        <v>김연수</v>
      </c>
      <c r="U1767" s="60" t="str">
        <f>작성용!AH1764</f>
        <v>김연수</v>
      </c>
      <c r="V1767" s="55">
        <f>작성용!AA1764</f>
        <v>202503</v>
      </c>
      <c r="W1767" s="57" t="str">
        <f>작성용!AC1764</f>
        <v>[T]기타보험기관[1본부]</v>
      </c>
      <c r="X1767" s="57" t="str">
        <f>작성용!O1764</f>
        <v>투자자산관리팀정훈천</v>
      </c>
      <c r="Y1767" s="57" t="str">
        <f>작성용!P1764</f>
        <v xml:space="preserve">02-721-2483  </v>
      </c>
      <c r="Z1767" s="57" t="str">
        <f>작성용!Q1764</f>
        <v>hcjung20@kyobo.com</v>
      </c>
      <c r="AA1767" s="55" t="str">
        <f>작성용!AJ1764</f>
        <v>-</v>
      </c>
      <c r="AB1767" s="55">
        <f>작성용!AB1764</f>
        <v>0</v>
      </c>
    </row>
    <row r="1768" spans="1:28" s="11" customFormat="1" ht="16.5" hidden="1" customHeight="1" x14ac:dyDescent="0.3">
      <c r="A1768" s="53">
        <f>작성용!AL1765</f>
        <v>1764</v>
      </c>
      <c r="B1768" s="54" t="str">
        <f>작성용!AI1765</f>
        <v>편입자산/변동성송부 : 2025-01-24</v>
      </c>
      <c r="C1768" s="55" t="str">
        <f>작성용!AK1765</f>
        <v>개별종목</v>
      </c>
      <c r="D1768" s="56">
        <f>작성용!T1765</f>
        <v>45702</v>
      </c>
      <c r="E1768" s="57" t="str">
        <f>작성용!B1765</f>
        <v>교보생명(투자자산관리팀)</v>
      </c>
      <c r="F1768" s="57" t="str">
        <f>작성용!C1765</f>
        <v>재평가</v>
      </c>
      <c r="G1768" s="57" t="str">
        <f>작성용!D1765</f>
        <v>KIAMCO도로투자사모특별자산투자신탁제5호</v>
      </c>
      <c r="H1768" s="58" t="str">
        <f>작성용!E1765</f>
        <v>KBP2016060227</v>
      </c>
      <c r="I1768" s="57" t="str">
        <f>작성용!F1765</f>
        <v>B02</v>
      </c>
      <c r="J1768" s="57">
        <f>작성용!G1765</f>
        <v>0</v>
      </c>
      <c r="K1768" s="57" t="str">
        <f>작성용!H1765</f>
        <v>-</v>
      </c>
      <c r="L1768" s="57" t="str">
        <f>작성용!N1765</f>
        <v>분기</v>
      </c>
      <c r="M1768" s="56" t="str">
        <f>작성용!U1765</f>
        <v>2025.03.31</v>
      </c>
      <c r="N1768" s="56" t="str">
        <f>작성용!V1765</f>
        <v>사전등록</v>
      </c>
      <c r="O1768" s="56" t="str">
        <f>작성용!W1765</f>
        <v>사전등록</v>
      </c>
      <c r="P1768" s="56" t="str">
        <f>작성용!X1765</f>
        <v>-</v>
      </c>
      <c r="Q1768" s="57" t="str">
        <f>작성용!AD1765</f>
        <v>대체평가3사업본부</v>
      </c>
      <c r="R1768" s="59">
        <f>작성용!AE1765</f>
        <v>0</v>
      </c>
      <c r="S1768" s="57" t="str">
        <f>작성용!AF1765</f>
        <v>대체평가3사업본부</v>
      </c>
      <c r="T1768" s="60" t="str">
        <f>작성용!AG1765</f>
        <v>김연수</v>
      </c>
      <c r="U1768" s="60" t="str">
        <f>작성용!AH1765</f>
        <v>김연수</v>
      </c>
      <c r="V1768" s="55">
        <f>작성용!AA1765</f>
        <v>202503</v>
      </c>
      <c r="W1768" s="57" t="str">
        <f>작성용!AC1765</f>
        <v>[T]기타보험기관[1본부]</v>
      </c>
      <c r="X1768" s="57" t="str">
        <f>작성용!O1765</f>
        <v>투자자산관리팀정훈천</v>
      </c>
      <c r="Y1768" s="57" t="str">
        <f>작성용!P1765</f>
        <v xml:space="preserve">02-721-2483  </v>
      </c>
      <c r="Z1768" s="57" t="str">
        <f>작성용!Q1765</f>
        <v>hcjung20@kyobo.com</v>
      </c>
      <c r="AA1768" s="55" t="str">
        <f>작성용!AJ1765</f>
        <v>-</v>
      </c>
      <c r="AB1768" s="55">
        <f>작성용!AB1765</f>
        <v>0</v>
      </c>
    </row>
    <row r="1769" spans="1:28" s="11" customFormat="1" ht="16.5" hidden="1" customHeight="1" x14ac:dyDescent="0.3">
      <c r="A1769" s="53">
        <f>작성용!AL1766</f>
        <v>1765</v>
      </c>
      <c r="B1769" s="54" t="str">
        <f>작성용!AI1766</f>
        <v>편입자산/변동성송부 : 2025-01-24</v>
      </c>
      <c r="C1769" s="55" t="str">
        <f>작성용!AK1766</f>
        <v>개별종목</v>
      </c>
      <c r="D1769" s="56">
        <f>작성용!T1766</f>
        <v>45702</v>
      </c>
      <c r="E1769" s="57" t="str">
        <f>작성용!B1766</f>
        <v>교보생명(투자자산관리팀)</v>
      </c>
      <c r="F1769" s="57" t="str">
        <f>작성용!C1766</f>
        <v>재평가</v>
      </c>
      <c r="G1769" s="57" t="str">
        <f>작성용!D1766</f>
        <v>KIAMCO창조금융환경인프라사모특별자산투자신탁제1호</v>
      </c>
      <c r="H1769" s="58" t="str">
        <f>작성용!E1766</f>
        <v>KBP2016060362</v>
      </c>
      <c r="I1769" s="57" t="str">
        <f>작성용!F1766</f>
        <v>B02</v>
      </c>
      <c r="J1769" s="57">
        <f>작성용!G1766</f>
        <v>0</v>
      </c>
      <c r="K1769" s="57" t="str">
        <f>작성용!H1766</f>
        <v>-</v>
      </c>
      <c r="L1769" s="57" t="str">
        <f>작성용!N1766</f>
        <v>분기</v>
      </c>
      <c r="M1769" s="56" t="str">
        <f>작성용!U1766</f>
        <v>2025.03.31</v>
      </c>
      <c r="N1769" s="56" t="str">
        <f>작성용!V1766</f>
        <v>사전등록</v>
      </c>
      <c r="O1769" s="56" t="str">
        <f>작성용!W1766</f>
        <v>사전등록</v>
      </c>
      <c r="P1769" s="56" t="str">
        <f>작성용!X1766</f>
        <v>-</v>
      </c>
      <c r="Q1769" s="57" t="str">
        <f>작성용!AD1766</f>
        <v>대체평가3사업본부</v>
      </c>
      <c r="R1769" s="59">
        <f>작성용!AE1766</f>
        <v>0</v>
      </c>
      <c r="S1769" s="57" t="str">
        <f>작성용!AF1766</f>
        <v>대체평가3사업본부</v>
      </c>
      <c r="T1769" s="60" t="str">
        <f>작성용!AG1766</f>
        <v>김연수</v>
      </c>
      <c r="U1769" s="60" t="str">
        <f>작성용!AH1766</f>
        <v>김연수</v>
      </c>
      <c r="V1769" s="55">
        <f>작성용!AA1766</f>
        <v>202503</v>
      </c>
      <c r="W1769" s="57" t="str">
        <f>작성용!AC1766</f>
        <v>[T]기타보험기관[1본부]</v>
      </c>
      <c r="X1769" s="57" t="str">
        <f>작성용!O1766</f>
        <v>투자자산관리팀정훈천</v>
      </c>
      <c r="Y1769" s="57" t="str">
        <f>작성용!P1766</f>
        <v xml:space="preserve">02-721-2483  </v>
      </c>
      <c r="Z1769" s="57" t="str">
        <f>작성용!Q1766</f>
        <v>hcjung20@kyobo.com</v>
      </c>
      <c r="AA1769" s="55" t="str">
        <f>작성용!AJ1766</f>
        <v>-</v>
      </c>
      <c r="AB1769" s="55">
        <f>작성용!AB1766</f>
        <v>0</v>
      </c>
    </row>
    <row r="1770" spans="1:28" s="11" customFormat="1" ht="16.5" hidden="1" customHeight="1" x14ac:dyDescent="0.3">
      <c r="A1770" s="53">
        <f>작성용!AL1767</f>
        <v>1766</v>
      </c>
      <c r="B1770" s="54" t="str">
        <f>작성용!AI1767</f>
        <v>편입자산/변동성송부 : 2025-01-24</v>
      </c>
      <c r="C1770" s="55" t="str">
        <f>작성용!AK1767</f>
        <v>개별종목</v>
      </c>
      <c r="D1770" s="56">
        <f>작성용!T1767</f>
        <v>45702</v>
      </c>
      <c r="E1770" s="57" t="str">
        <f>작성용!B1767</f>
        <v>교보생명(투자자산관리팀)</v>
      </c>
      <c r="F1770" s="57" t="str">
        <f>작성용!C1767</f>
        <v>재평가</v>
      </c>
      <c r="G1770" s="57" t="str">
        <f>작성용!D1767</f>
        <v>KIAMCO대곡소사복선전철사모특별자산투자신탁제2호</v>
      </c>
      <c r="H1770" s="58" t="str">
        <f>작성용!E1767</f>
        <v>KBP2016120039</v>
      </c>
      <c r="I1770" s="57" t="str">
        <f>작성용!F1767</f>
        <v>B02</v>
      </c>
      <c r="J1770" s="57">
        <f>작성용!G1767</f>
        <v>0</v>
      </c>
      <c r="K1770" s="57" t="str">
        <f>작성용!H1767</f>
        <v>-</v>
      </c>
      <c r="L1770" s="57" t="str">
        <f>작성용!N1767</f>
        <v>분기</v>
      </c>
      <c r="M1770" s="56" t="str">
        <f>작성용!U1767</f>
        <v>2025.03.31</v>
      </c>
      <c r="N1770" s="56" t="str">
        <f>작성용!V1767</f>
        <v>사전등록</v>
      </c>
      <c r="O1770" s="56" t="str">
        <f>작성용!W1767</f>
        <v>사전등록</v>
      </c>
      <c r="P1770" s="56" t="str">
        <f>작성용!X1767</f>
        <v>-</v>
      </c>
      <c r="Q1770" s="57" t="str">
        <f>작성용!AD1767</f>
        <v>대체평가3사업본부</v>
      </c>
      <c r="R1770" s="59">
        <f>작성용!AE1767</f>
        <v>0</v>
      </c>
      <c r="S1770" s="57" t="str">
        <f>작성용!AF1767</f>
        <v>대체평가3사업본부</v>
      </c>
      <c r="T1770" s="60" t="str">
        <f>작성용!AG1767</f>
        <v>김연수</v>
      </c>
      <c r="U1770" s="60" t="str">
        <f>작성용!AH1767</f>
        <v>김연수</v>
      </c>
      <c r="V1770" s="55">
        <f>작성용!AA1767</f>
        <v>202503</v>
      </c>
      <c r="W1770" s="57" t="str">
        <f>작성용!AC1767</f>
        <v>[T]기타보험기관[1본부]</v>
      </c>
      <c r="X1770" s="57" t="str">
        <f>작성용!O1767</f>
        <v>투자자산관리팀정훈천</v>
      </c>
      <c r="Y1770" s="57" t="str">
        <f>작성용!P1767</f>
        <v xml:space="preserve">02-721-2483  </v>
      </c>
      <c r="Z1770" s="57" t="str">
        <f>작성용!Q1767</f>
        <v>hcjung20@kyobo.com</v>
      </c>
      <c r="AA1770" s="55" t="str">
        <f>작성용!AJ1767</f>
        <v>-</v>
      </c>
      <c r="AB1770" s="55">
        <f>작성용!AB1767</f>
        <v>0</v>
      </c>
    </row>
    <row r="1771" spans="1:28" s="11" customFormat="1" ht="16.5" hidden="1" customHeight="1" x14ac:dyDescent="0.3">
      <c r="A1771" s="53">
        <f>작성용!AL1768</f>
        <v>1767</v>
      </c>
      <c r="B1771" s="54" t="str">
        <f>작성용!AI1768</f>
        <v>편입자산/변동성송부 : 2025-01-24</v>
      </c>
      <c r="C1771" s="55" t="str">
        <f>작성용!AK1768</f>
        <v>개별종목</v>
      </c>
      <c r="D1771" s="56">
        <f>작성용!T1768</f>
        <v>45702</v>
      </c>
      <c r="E1771" s="57" t="str">
        <f>작성용!B1768</f>
        <v>교보생명(투자자산관리팀)</v>
      </c>
      <c r="F1771" s="57" t="str">
        <f>작성용!C1768</f>
        <v>재평가</v>
      </c>
      <c r="G1771" s="57" t="str">
        <f>작성용!D1768</f>
        <v>KIAMCO도로투자사모특별자산투자신탁제8호</v>
      </c>
      <c r="H1771" s="58" t="str">
        <f>작성용!E1768</f>
        <v>KBP2017120022</v>
      </c>
      <c r="I1771" s="57" t="str">
        <f>작성용!F1768</f>
        <v>B02</v>
      </c>
      <c r="J1771" s="57">
        <f>작성용!G1768</f>
        <v>0</v>
      </c>
      <c r="K1771" s="57" t="str">
        <f>작성용!H1768</f>
        <v>-</v>
      </c>
      <c r="L1771" s="57" t="str">
        <f>작성용!N1768</f>
        <v>분기</v>
      </c>
      <c r="M1771" s="56" t="str">
        <f>작성용!U1768</f>
        <v>2025.03.31</v>
      </c>
      <c r="N1771" s="56" t="str">
        <f>작성용!V1768</f>
        <v>사전등록</v>
      </c>
      <c r="O1771" s="56" t="str">
        <f>작성용!W1768</f>
        <v>사전등록</v>
      </c>
      <c r="P1771" s="56" t="str">
        <f>작성용!X1768</f>
        <v>-</v>
      </c>
      <c r="Q1771" s="57" t="str">
        <f>작성용!AD1768</f>
        <v>대체평가3사업본부</v>
      </c>
      <c r="R1771" s="59">
        <f>작성용!AE1768</f>
        <v>0</v>
      </c>
      <c r="S1771" s="57" t="str">
        <f>작성용!AF1768</f>
        <v>대체평가3사업본부</v>
      </c>
      <c r="T1771" s="60" t="str">
        <f>작성용!AG1768</f>
        <v>김연수</v>
      </c>
      <c r="U1771" s="60" t="str">
        <f>작성용!AH1768</f>
        <v>김연수</v>
      </c>
      <c r="V1771" s="55">
        <f>작성용!AA1768</f>
        <v>202503</v>
      </c>
      <c r="W1771" s="57" t="str">
        <f>작성용!AC1768</f>
        <v>[T]기타보험기관[1본부]</v>
      </c>
      <c r="X1771" s="57" t="str">
        <f>작성용!O1768</f>
        <v>투자자산관리팀정훈천</v>
      </c>
      <c r="Y1771" s="57" t="str">
        <f>작성용!P1768</f>
        <v xml:space="preserve">02-721-2483  </v>
      </c>
      <c r="Z1771" s="57" t="str">
        <f>작성용!Q1768</f>
        <v>hcjung20@kyobo.com</v>
      </c>
      <c r="AA1771" s="55" t="str">
        <f>작성용!AJ1768</f>
        <v>-</v>
      </c>
      <c r="AB1771" s="55">
        <f>작성용!AB1768</f>
        <v>0</v>
      </c>
    </row>
    <row r="1772" spans="1:28" s="11" customFormat="1" ht="16.5" hidden="1" customHeight="1" x14ac:dyDescent="0.3">
      <c r="A1772" s="53">
        <f>작성용!AL1769</f>
        <v>1768</v>
      </c>
      <c r="B1772" s="54" t="str">
        <f>작성용!AI1769</f>
        <v>편입자산/변동성송부 : 2025-01-24</v>
      </c>
      <c r="C1772" s="55" t="str">
        <f>작성용!AK1769</f>
        <v>개별종목</v>
      </c>
      <c r="D1772" s="56">
        <f>작성용!T1769</f>
        <v>45702</v>
      </c>
      <c r="E1772" s="57" t="str">
        <f>작성용!B1769</f>
        <v>교보생명(투자자산관리팀)</v>
      </c>
      <c r="F1772" s="57" t="str">
        <f>작성용!C1769</f>
        <v>재평가</v>
      </c>
      <c r="G1772" s="57" t="str">
        <f>작성용!D1769</f>
        <v>KIAMCO도로투자사모특별자산투자신탁제9호</v>
      </c>
      <c r="H1772" s="58" t="str">
        <f>작성용!E1769</f>
        <v>KBP2017090011</v>
      </c>
      <c r="I1772" s="57" t="str">
        <f>작성용!F1769</f>
        <v>B02</v>
      </c>
      <c r="J1772" s="57">
        <f>작성용!G1769</f>
        <v>0</v>
      </c>
      <c r="K1772" s="57" t="str">
        <f>작성용!H1769</f>
        <v>-</v>
      </c>
      <c r="L1772" s="57" t="str">
        <f>작성용!N1769</f>
        <v>분기</v>
      </c>
      <c r="M1772" s="56" t="str">
        <f>작성용!U1769</f>
        <v>2025.03.31</v>
      </c>
      <c r="N1772" s="56" t="str">
        <f>작성용!V1769</f>
        <v>사전등록</v>
      </c>
      <c r="O1772" s="56" t="str">
        <f>작성용!W1769</f>
        <v>사전등록</v>
      </c>
      <c r="P1772" s="56" t="str">
        <f>작성용!X1769</f>
        <v>-</v>
      </c>
      <c r="Q1772" s="57" t="str">
        <f>작성용!AD1769</f>
        <v>대체평가3사업본부</v>
      </c>
      <c r="R1772" s="59">
        <f>작성용!AE1769</f>
        <v>0</v>
      </c>
      <c r="S1772" s="57" t="str">
        <f>작성용!AF1769</f>
        <v>대체평가3사업본부</v>
      </c>
      <c r="T1772" s="60" t="str">
        <f>작성용!AG1769</f>
        <v>김연수</v>
      </c>
      <c r="U1772" s="60" t="str">
        <f>작성용!AH1769</f>
        <v>김연수</v>
      </c>
      <c r="V1772" s="55">
        <f>작성용!AA1769</f>
        <v>202503</v>
      </c>
      <c r="W1772" s="57" t="str">
        <f>작성용!AC1769</f>
        <v>[T]기타보험기관[1본부]</v>
      </c>
      <c r="X1772" s="57" t="str">
        <f>작성용!O1769</f>
        <v>투자자산관리팀정훈천</v>
      </c>
      <c r="Y1772" s="57" t="str">
        <f>작성용!P1769</f>
        <v xml:space="preserve">02-721-2483  </v>
      </c>
      <c r="Z1772" s="57" t="str">
        <f>작성용!Q1769</f>
        <v>hcjung20@kyobo.com</v>
      </c>
      <c r="AA1772" s="55" t="str">
        <f>작성용!AJ1769</f>
        <v>-</v>
      </c>
      <c r="AB1772" s="55">
        <f>작성용!AB1769</f>
        <v>0</v>
      </c>
    </row>
    <row r="1773" spans="1:28" s="11" customFormat="1" ht="16.5" hidden="1" customHeight="1" x14ac:dyDescent="0.3">
      <c r="A1773" s="53">
        <f>작성용!AL1770</f>
        <v>1769</v>
      </c>
      <c r="B1773" s="54" t="str">
        <f>작성용!AI1770</f>
        <v>편입자산/변동성송부 : 2025-01-24</v>
      </c>
      <c r="C1773" s="55" t="str">
        <f>작성용!AK1770</f>
        <v>개별종목</v>
      </c>
      <c r="D1773" s="56">
        <f>작성용!T1770</f>
        <v>45702</v>
      </c>
      <c r="E1773" s="57" t="str">
        <f>작성용!B1770</f>
        <v>교보생명(투자자산관리팀)</v>
      </c>
      <c r="F1773" s="57" t="str">
        <f>작성용!C1770</f>
        <v>재평가</v>
      </c>
      <c r="G1773" s="57" t="str">
        <f>작성용!D1770</f>
        <v>KIAMCOFIERAPPP재간접사모특별자산투자신탁</v>
      </c>
      <c r="H1773" s="58" t="str">
        <f>작성용!E1770</f>
        <v>KBP2018120214</v>
      </c>
      <c r="I1773" s="57" t="str">
        <f>작성용!F1770</f>
        <v>B02</v>
      </c>
      <c r="J1773" s="57">
        <f>작성용!G1770</f>
        <v>0</v>
      </c>
      <c r="K1773" s="57" t="str">
        <f>작성용!H1770</f>
        <v>-</v>
      </c>
      <c r="L1773" s="57" t="str">
        <f>작성용!N1770</f>
        <v>분기</v>
      </c>
      <c r="M1773" s="56" t="str">
        <f>작성용!U1770</f>
        <v>2025.03.31</v>
      </c>
      <c r="N1773" s="56" t="str">
        <f>작성용!V1770</f>
        <v>사전등록</v>
      </c>
      <c r="O1773" s="56" t="str">
        <f>작성용!W1770</f>
        <v>사전등록</v>
      </c>
      <c r="P1773" s="56" t="str">
        <f>작성용!X1770</f>
        <v>-</v>
      </c>
      <c r="Q1773" s="57" t="str">
        <f>작성용!AD1770</f>
        <v>대체평가3사업본부</v>
      </c>
      <c r="R1773" s="59">
        <f>작성용!AE1770</f>
        <v>0</v>
      </c>
      <c r="S1773" s="57" t="str">
        <f>작성용!AF1770</f>
        <v>대체평가3사업본부</v>
      </c>
      <c r="T1773" s="60" t="str">
        <f>작성용!AG1770</f>
        <v>김연수</v>
      </c>
      <c r="U1773" s="60" t="str">
        <f>작성용!AH1770</f>
        <v>김연수</v>
      </c>
      <c r="V1773" s="55">
        <f>작성용!AA1770</f>
        <v>202503</v>
      </c>
      <c r="W1773" s="57" t="str">
        <f>작성용!AC1770</f>
        <v>[T]기타보험기관[1본부]</v>
      </c>
      <c r="X1773" s="57" t="str">
        <f>작성용!O1770</f>
        <v>투자자산관리팀정훈천</v>
      </c>
      <c r="Y1773" s="57" t="str">
        <f>작성용!P1770</f>
        <v xml:space="preserve">02-721-2483  </v>
      </c>
      <c r="Z1773" s="57" t="str">
        <f>작성용!Q1770</f>
        <v>hcjung20@kyobo.com</v>
      </c>
      <c r="AA1773" s="55" t="str">
        <f>작성용!AJ1770</f>
        <v>-</v>
      </c>
      <c r="AB1773" s="55">
        <f>작성용!AB1770</f>
        <v>0</v>
      </c>
    </row>
    <row r="1774" spans="1:28" s="11" customFormat="1" ht="16.5" hidden="1" customHeight="1" x14ac:dyDescent="0.3">
      <c r="A1774" s="53">
        <f>작성용!AL1771</f>
        <v>1770</v>
      </c>
      <c r="B1774" s="54" t="str">
        <f>작성용!AI1771</f>
        <v>편입자산/변동성송부 : 2025-01-24</v>
      </c>
      <c r="C1774" s="55" t="str">
        <f>작성용!AK1771</f>
        <v>개별종목</v>
      </c>
      <c r="D1774" s="56">
        <f>작성용!T1771</f>
        <v>45702</v>
      </c>
      <c r="E1774" s="57" t="str">
        <f>작성용!B1771</f>
        <v>교보생명(투자자산관리팀)</v>
      </c>
      <c r="F1774" s="57" t="str">
        <f>작성용!C1771</f>
        <v>재평가</v>
      </c>
      <c r="G1774" s="57" t="str">
        <f>작성용!D1771</f>
        <v>KIAMCO도로투자사모특별자산투자신탁제11호</v>
      </c>
      <c r="H1774" s="58" t="str">
        <f>작성용!E1771</f>
        <v>KBP2019090154</v>
      </c>
      <c r="I1774" s="57" t="str">
        <f>작성용!F1771</f>
        <v>B02</v>
      </c>
      <c r="J1774" s="57">
        <f>작성용!G1771</f>
        <v>0</v>
      </c>
      <c r="K1774" s="57" t="str">
        <f>작성용!H1771</f>
        <v>-</v>
      </c>
      <c r="L1774" s="57" t="str">
        <f>작성용!N1771</f>
        <v>분기</v>
      </c>
      <c r="M1774" s="56" t="str">
        <f>작성용!U1771</f>
        <v>2025.03.31</v>
      </c>
      <c r="N1774" s="56" t="str">
        <f>작성용!V1771</f>
        <v>사전등록</v>
      </c>
      <c r="O1774" s="56" t="str">
        <f>작성용!W1771</f>
        <v>사전등록</v>
      </c>
      <c r="P1774" s="56" t="str">
        <f>작성용!X1771</f>
        <v>-</v>
      </c>
      <c r="Q1774" s="57" t="str">
        <f>작성용!AD1771</f>
        <v>대체평가3사업본부</v>
      </c>
      <c r="R1774" s="59">
        <f>작성용!AE1771</f>
        <v>0</v>
      </c>
      <c r="S1774" s="57" t="str">
        <f>작성용!AF1771</f>
        <v>대체평가3사업본부</v>
      </c>
      <c r="T1774" s="60" t="str">
        <f>작성용!AG1771</f>
        <v>김연수</v>
      </c>
      <c r="U1774" s="60" t="str">
        <f>작성용!AH1771</f>
        <v>김연수</v>
      </c>
      <c r="V1774" s="55">
        <f>작성용!AA1771</f>
        <v>202503</v>
      </c>
      <c r="W1774" s="57" t="str">
        <f>작성용!AC1771</f>
        <v>[T]기타보험기관[1본부]</v>
      </c>
      <c r="X1774" s="57" t="str">
        <f>작성용!O1771</f>
        <v>투자자산관리팀정훈천</v>
      </c>
      <c r="Y1774" s="57" t="str">
        <f>작성용!P1771</f>
        <v xml:space="preserve">02-721-2483  </v>
      </c>
      <c r="Z1774" s="57" t="str">
        <f>작성용!Q1771</f>
        <v>hcjung20@kyobo.com</v>
      </c>
      <c r="AA1774" s="55" t="str">
        <f>작성용!AJ1771</f>
        <v>-</v>
      </c>
      <c r="AB1774" s="55">
        <f>작성용!AB1771</f>
        <v>0</v>
      </c>
    </row>
    <row r="1775" spans="1:28" s="11" customFormat="1" ht="16.5" hidden="1" customHeight="1" x14ac:dyDescent="0.3">
      <c r="A1775" s="53">
        <f>작성용!AL1772</f>
        <v>1771</v>
      </c>
      <c r="B1775" s="54" t="str">
        <f>작성용!AI1772</f>
        <v>편입자산/변동성송부 : 2025-01-24</v>
      </c>
      <c r="C1775" s="55" t="str">
        <f>작성용!AK1772</f>
        <v>개별종목</v>
      </c>
      <c r="D1775" s="56">
        <f>작성용!T1772</f>
        <v>45702</v>
      </c>
      <c r="E1775" s="57" t="str">
        <f>작성용!B1772</f>
        <v>교보생명(투자자산관리팀)</v>
      </c>
      <c r="F1775" s="57" t="str">
        <f>작성용!C1772</f>
        <v>재평가</v>
      </c>
      <c r="G1775" s="57" t="str">
        <f>작성용!D1772</f>
        <v>KIAMCO영국가스인프라사모특별자산투자신탁</v>
      </c>
      <c r="H1775" s="58" t="str">
        <f>작성용!E1772</f>
        <v>KBP2019120327</v>
      </c>
      <c r="I1775" s="57" t="str">
        <f>작성용!F1772</f>
        <v>B02</v>
      </c>
      <c r="J1775" s="57">
        <f>작성용!G1772</f>
        <v>0</v>
      </c>
      <c r="K1775" s="57" t="str">
        <f>작성용!H1772</f>
        <v>-</v>
      </c>
      <c r="L1775" s="57" t="str">
        <f>작성용!N1772</f>
        <v>분기</v>
      </c>
      <c r="M1775" s="56" t="str">
        <f>작성용!U1772</f>
        <v>2025.03.31</v>
      </c>
      <c r="N1775" s="56" t="str">
        <f>작성용!V1772</f>
        <v>사전등록</v>
      </c>
      <c r="O1775" s="56" t="str">
        <f>작성용!W1772</f>
        <v>사전등록</v>
      </c>
      <c r="P1775" s="56" t="str">
        <f>작성용!X1772</f>
        <v>-</v>
      </c>
      <c r="Q1775" s="57" t="str">
        <f>작성용!AD1772</f>
        <v>대체평가3사업본부</v>
      </c>
      <c r="R1775" s="59">
        <f>작성용!AE1772</f>
        <v>0</v>
      </c>
      <c r="S1775" s="57" t="str">
        <f>작성용!AF1772</f>
        <v>대체평가3사업본부</v>
      </c>
      <c r="T1775" s="60" t="str">
        <f>작성용!AG1772</f>
        <v>김연수</v>
      </c>
      <c r="U1775" s="60" t="str">
        <f>작성용!AH1772</f>
        <v>김연수</v>
      </c>
      <c r="V1775" s="55">
        <f>작성용!AA1772</f>
        <v>202503</v>
      </c>
      <c r="W1775" s="57" t="str">
        <f>작성용!AC1772</f>
        <v>[T]기타보험기관[1본부]</v>
      </c>
      <c r="X1775" s="57" t="str">
        <f>작성용!O1772</f>
        <v>투자자산관리팀정훈천</v>
      </c>
      <c r="Y1775" s="57" t="str">
        <f>작성용!P1772</f>
        <v xml:space="preserve">02-721-2483  </v>
      </c>
      <c r="Z1775" s="57" t="str">
        <f>작성용!Q1772</f>
        <v>hcjung20@kyobo.com</v>
      </c>
      <c r="AA1775" s="55" t="str">
        <f>작성용!AJ1772</f>
        <v>-</v>
      </c>
      <c r="AB1775" s="55">
        <f>작성용!AB1772</f>
        <v>0</v>
      </c>
    </row>
    <row r="1776" spans="1:28" s="11" customFormat="1" ht="16.5" hidden="1" customHeight="1" x14ac:dyDescent="0.3">
      <c r="A1776" s="53">
        <f>작성용!AL1773</f>
        <v>1772</v>
      </c>
      <c r="B1776" s="54" t="str">
        <f>작성용!AI1773</f>
        <v>편입자산/변동성송부 : 2025-01-24</v>
      </c>
      <c r="C1776" s="55" t="str">
        <f>작성용!AK1773</f>
        <v>개별종목</v>
      </c>
      <c r="D1776" s="56">
        <f>작성용!T1773</f>
        <v>45702</v>
      </c>
      <c r="E1776" s="57" t="str">
        <f>작성용!B1773</f>
        <v>교보생명(투자자산관리팀)</v>
      </c>
      <c r="F1776" s="57" t="str">
        <f>작성용!C1773</f>
        <v>재평가</v>
      </c>
      <c r="G1776" s="57" t="str">
        <f>작성용!D1773</f>
        <v>KIAMCO비티엘프로젝트사모특별자산투자신탁제9호</v>
      </c>
      <c r="H1776" s="58" t="str">
        <f>작성용!E1773</f>
        <v>KBP2019060025</v>
      </c>
      <c r="I1776" s="57" t="str">
        <f>작성용!F1773</f>
        <v>B02</v>
      </c>
      <c r="J1776" s="57">
        <f>작성용!G1773</f>
        <v>0</v>
      </c>
      <c r="K1776" s="57" t="str">
        <f>작성용!H1773</f>
        <v>-</v>
      </c>
      <c r="L1776" s="57" t="str">
        <f>작성용!N1773</f>
        <v>분기</v>
      </c>
      <c r="M1776" s="56" t="str">
        <f>작성용!U1773</f>
        <v>2025.03.31</v>
      </c>
      <c r="N1776" s="56" t="str">
        <f>작성용!V1773</f>
        <v>사전등록</v>
      </c>
      <c r="O1776" s="56" t="str">
        <f>작성용!W1773</f>
        <v>사전등록</v>
      </c>
      <c r="P1776" s="56" t="str">
        <f>작성용!X1773</f>
        <v>-</v>
      </c>
      <c r="Q1776" s="57" t="str">
        <f>작성용!AD1773</f>
        <v>대체평가3사업본부</v>
      </c>
      <c r="R1776" s="59">
        <f>작성용!AE1773</f>
        <v>0</v>
      </c>
      <c r="S1776" s="57" t="str">
        <f>작성용!AF1773</f>
        <v>대체평가3사업본부</v>
      </c>
      <c r="T1776" s="60" t="str">
        <f>작성용!AG1773</f>
        <v>김연수</v>
      </c>
      <c r="U1776" s="60" t="str">
        <f>작성용!AH1773</f>
        <v>김연수</v>
      </c>
      <c r="V1776" s="55">
        <f>작성용!AA1773</f>
        <v>202503</v>
      </c>
      <c r="W1776" s="57" t="str">
        <f>작성용!AC1773</f>
        <v>[T]기타보험기관[1본부]</v>
      </c>
      <c r="X1776" s="57" t="str">
        <f>작성용!O1773</f>
        <v>투자자산관리팀정훈천</v>
      </c>
      <c r="Y1776" s="57" t="str">
        <f>작성용!P1773</f>
        <v xml:space="preserve">02-721-2483  </v>
      </c>
      <c r="Z1776" s="57" t="str">
        <f>작성용!Q1773</f>
        <v>hcjung20@kyobo.com</v>
      </c>
      <c r="AA1776" s="55" t="str">
        <f>작성용!AJ1773</f>
        <v>-</v>
      </c>
      <c r="AB1776" s="55">
        <f>작성용!AB1773</f>
        <v>0</v>
      </c>
    </row>
    <row r="1777" spans="1:28" s="11" customFormat="1" ht="16.5" hidden="1" customHeight="1" x14ac:dyDescent="0.3">
      <c r="A1777" s="53">
        <f>작성용!AL1774</f>
        <v>1773</v>
      </c>
      <c r="B1777" s="54" t="str">
        <f>작성용!AI1774</f>
        <v>편입자산/변동성송부 : 2025-01-24</v>
      </c>
      <c r="C1777" s="55" t="str">
        <f>작성용!AK1774</f>
        <v>개별종목</v>
      </c>
      <c r="D1777" s="56">
        <f>작성용!T1774</f>
        <v>45702</v>
      </c>
      <c r="E1777" s="57" t="str">
        <f>작성용!B1774</f>
        <v>교보생명(투자자산관리팀)</v>
      </c>
      <c r="F1777" s="57" t="str">
        <f>작성용!C1774</f>
        <v>재평가</v>
      </c>
      <c r="G1777" s="57" t="str">
        <f>작성용!D1774</f>
        <v>KIAMCO파워론사모특별자산투자신탁제3호</v>
      </c>
      <c r="H1777" s="58" t="str">
        <f>작성용!E1774</f>
        <v>KBP2019120330</v>
      </c>
      <c r="I1777" s="57" t="str">
        <f>작성용!F1774</f>
        <v>B02</v>
      </c>
      <c r="J1777" s="57">
        <f>작성용!G1774</f>
        <v>0</v>
      </c>
      <c r="K1777" s="57" t="str">
        <f>작성용!H1774</f>
        <v>-</v>
      </c>
      <c r="L1777" s="57" t="str">
        <f>작성용!N1774</f>
        <v>분기</v>
      </c>
      <c r="M1777" s="56" t="str">
        <f>작성용!U1774</f>
        <v>2025.03.31</v>
      </c>
      <c r="N1777" s="56" t="str">
        <f>작성용!V1774</f>
        <v>사전등록</v>
      </c>
      <c r="O1777" s="56" t="str">
        <f>작성용!W1774</f>
        <v>사전등록</v>
      </c>
      <c r="P1777" s="56" t="str">
        <f>작성용!X1774</f>
        <v>-</v>
      </c>
      <c r="Q1777" s="57" t="str">
        <f>작성용!AD1774</f>
        <v>대체평가3사업본부</v>
      </c>
      <c r="R1777" s="59">
        <f>작성용!AE1774</f>
        <v>0</v>
      </c>
      <c r="S1777" s="57" t="str">
        <f>작성용!AF1774</f>
        <v>대체평가3사업본부</v>
      </c>
      <c r="T1777" s="60" t="str">
        <f>작성용!AG1774</f>
        <v>김연수</v>
      </c>
      <c r="U1777" s="60" t="str">
        <f>작성용!AH1774</f>
        <v>김연수</v>
      </c>
      <c r="V1777" s="55">
        <f>작성용!AA1774</f>
        <v>202503</v>
      </c>
      <c r="W1777" s="57" t="str">
        <f>작성용!AC1774</f>
        <v>[T]기타보험기관[1본부]</v>
      </c>
      <c r="X1777" s="57" t="str">
        <f>작성용!O1774</f>
        <v>투자자산관리팀정훈천</v>
      </c>
      <c r="Y1777" s="57" t="str">
        <f>작성용!P1774</f>
        <v xml:space="preserve">02-721-2483  </v>
      </c>
      <c r="Z1777" s="57" t="str">
        <f>작성용!Q1774</f>
        <v>hcjung20@kyobo.com</v>
      </c>
      <c r="AA1777" s="55" t="str">
        <f>작성용!AJ1774</f>
        <v>-</v>
      </c>
      <c r="AB1777" s="55">
        <f>작성용!AB1774</f>
        <v>0</v>
      </c>
    </row>
    <row r="1778" spans="1:28" s="11" customFormat="1" ht="16.5" hidden="1" customHeight="1" x14ac:dyDescent="0.3">
      <c r="A1778" s="53">
        <f>작성용!AL1775</f>
        <v>1774</v>
      </c>
      <c r="B1778" s="54" t="str">
        <f>작성용!AI1775</f>
        <v>편입자산/변동성송부 : 2025-01-24</v>
      </c>
      <c r="C1778" s="55" t="str">
        <f>작성용!AK1775</f>
        <v>개별종목</v>
      </c>
      <c r="D1778" s="56">
        <f>작성용!T1775</f>
        <v>45702</v>
      </c>
      <c r="E1778" s="57" t="str">
        <f>작성용!B1775</f>
        <v>교보생명(투자자산관리팀)</v>
      </c>
      <c r="F1778" s="57" t="str">
        <f>작성용!C1775</f>
        <v>재평가</v>
      </c>
      <c r="G1778" s="57" t="str">
        <f>작성용!D1775</f>
        <v>KIAMCO그린파워사모특별자산투자신탁제2호</v>
      </c>
      <c r="H1778" s="58" t="str">
        <f>작성용!E1775</f>
        <v>KBP2021030017</v>
      </c>
      <c r="I1778" s="57" t="str">
        <f>작성용!F1775</f>
        <v>B02</v>
      </c>
      <c r="J1778" s="57">
        <f>작성용!G1775</f>
        <v>0</v>
      </c>
      <c r="K1778" s="57" t="str">
        <f>작성용!H1775</f>
        <v>-</v>
      </c>
      <c r="L1778" s="57" t="str">
        <f>작성용!N1775</f>
        <v>분기</v>
      </c>
      <c r="M1778" s="56" t="str">
        <f>작성용!U1775</f>
        <v>2025.03.31</v>
      </c>
      <c r="N1778" s="56" t="str">
        <f>작성용!V1775</f>
        <v>사전등록</v>
      </c>
      <c r="O1778" s="56" t="str">
        <f>작성용!W1775</f>
        <v>사전등록</v>
      </c>
      <c r="P1778" s="56" t="str">
        <f>작성용!X1775</f>
        <v>-</v>
      </c>
      <c r="Q1778" s="57" t="str">
        <f>작성용!AD1775</f>
        <v>대체평가3사업본부</v>
      </c>
      <c r="R1778" s="59">
        <f>작성용!AE1775</f>
        <v>0</v>
      </c>
      <c r="S1778" s="57" t="str">
        <f>작성용!AF1775</f>
        <v>대체평가3사업본부</v>
      </c>
      <c r="T1778" s="60" t="str">
        <f>작성용!AG1775</f>
        <v>김연수</v>
      </c>
      <c r="U1778" s="60" t="str">
        <f>작성용!AH1775</f>
        <v>김연수</v>
      </c>
      <c r="V1778" s="55">
        <f>작성용!AA1775</f>
        <v>202503</v>
      </c>
      <c r="W1778" s="57" t="str">
        <f>작성용!AC1775</f>
        <v>[T]기타보험기관[1본부]</v>
      </c>
      <c r="X1778" s="57" t="str">
        <f>작성용!O1775</f>
        <v>투자자산관리팀정훈천</v>
      </c>
      <c r="Y1778" s="57" t="str">
        <f>작성용!P1775</f>
        <v xml:space="preserve">02-721-2483  </v>
      </c>
      <c r="Z1778" s="57" t="str">
        <f>작성용!Q1775</f>
        <v>hcjung20@kyobo.com</v>
      </c>
      <c r="AA1778" s="55" t="str">
        <f>작성용!AJ1775</f>
        <v>-</v>
      </c>
      <c r="AB1778" s="55">
        <f>작성용!AB1775</f>
        <v>0</v>
      </c>
    </row>
    <row r="1779" spans="1:28" s="11" customFormat="1" ht="16.5" hidden="1" customHeight="1" x14ac:dyDescent="0.3">
      <c r="A1779" s="53">
        <f>작성용!AL1776</f>
        <v>1775</v>
      </c>
      <c r="B1779" s="54" t="str">
        <f>작성용!AI1776</f>
        <v>편입자산/변동성송부 : 2025-01-24</v>
      </c>
      <c r="C1779" s="55" t="str">
        <f>작성용!AK1776</f>
        <v>개별종목</v>
      </c>
      <c r="D1779" s="56">
        <f>작성용!T1776</f>
        <v>45702</v>
      </c>
      <c r="E1779" s="57" t="str">
        <f>작성용!B1776</f>
        <v>교보생명(투자자산관리팀)</v>
      </c>
      <c r="F1779" s="57" t="str">
        <f>작성용!C1776</f>
        <v>재평가</v>
      </c>
      <c r="G1779" s="57" t="str">
        <f>작성용!D1776</f>
        <v>한국민간운영권전문투자형사모투자신탁제4호</v>
      </c>
      <c r="H1779" s="58" t="str">
        <f>작성용!E1776</f>
        <v>KBP2019120331</v>
      </c>
      <c r="I1779" s="57" t="str">
        <f>작성용!F1776</f>
        <v>B02</v>
      </c>
      <c r="J1779" s="57">
        <f>작성용!G1776</f>
        <v>0</v>
      </c>
      <c r="K1779" s="57" t="str">
        <f>작성용!H1776</f>
        <v>-</v>
      </c>
      <c r="L1779" s="57" t="str">
        <f>작성용!N1776</f>
        <v>분기</v>
      </c>
      <c r="M1779" s="56" t="str">
        <f>작성용!U1776</f>
        <v>2025.03.31</v>
      </c>
      <c r="N1779" s="56" t="str">
        <f>작성용!V1776</f>
        <v>사전등록</v>
      </c>
      <c r="O1779" s="56" t="str">
        <f>작성용!W1776</f>
        <v>사전등록</v>
      </c>
      <c r="P1779" s="56" t="str">
        <f>작성용!X1776</f>
        <v>-</v>
      </c>
      <c r="Q1779" s="57" t="str">
        <f>작성용!AD1776</f>
        <v>대체평가3사업본부</v>
      </c>
      <c r="R1779" s="59">
        <f>작성용!AE1776</f>
        <v>0</v>
      </c>
      <c r="S1779" s="57" t="str">
        <f>작성용!AF1776</f>
        <v>대체평가3사업본부</v>
      </c>
      <c r="T1779" s="60" t="str">
        <f>작성용!AG1776</f>
        <v>김연수</v>
      </c>
      <c r="U1779" s="60" t="str">
        <f>작성용!AH1776</f>
        <v>김연수</v>
      </c>
      <c r="V1779" s="55">
        <f>작성용!AA1776</f>
        <v>202503</v>
      </c>
      <c r="W1779" s="57" t="str">
        <f>작성용!AC1776</f>
        <v>[T]기타보험기관[1본부]</v>
      </c>
      <c r="X1779" s="57" t="str">
        <f>작성용!O1776</f>
        <v>투자자산관리팀정훈천</v>
      </c>
      <c r="Y1779" s="57" t="str">
        <f>작성용!P1776</f>
        <v xml:space="preserve">02-721-2483  </v>
      </c>
      <c r="Z1779" s="57" t="str">
        <f>작성용!Q1776</f>
        <v>hcjung20@kyobo.com</v>
      </c>
      <c r="AA1779" s="55" t="str">
        <f>작성용!AJ1776</f>
        <v>-</v>
      </c>
      <c r="AB1779" s="55">
        <f>작성용!AB1776</f>
        <v>0</v>
      </c>
    </row>
    <row r="1780" spans="1:28" s="11" customFormat="1" ht="16.5" hidden="1" customHeight="1" x14ac:dyDescent="0.3">
      <c r="A1780" s="53">
        <f>작성용!AL1777</f>
        <v>1776</v>
      </c>
      <c r="B1780" s="54" t="str">
        <f>작성용!AI1777</f>
        <v>편입자산/변동성송부 : 2025-01-24</v>
      </c>
      <c r="C1780" s="55" t="str">
        <f>작성용!AK1777</f>
        <v>개별종목</v>
      </c>
      <c r="D1780" s="56">
        <f>작성용!T1777</f>
        <v>45702</v>
      </c>
      <c r="E1780" s="57" t="str">
        <f>작성용!B1777</f>
        <v>교보생명(투자자산관리팀)</v>
      </c>
      <c r="F1780" s="57" t="str">
        <f>작성용!C1777</f>
        <v>재평가</v>
      </c>
      <c r="G1780" s="57" t="str">
        <f>작성용!D1777</f>
        <v>다비하나BTL전문투자형사모투자신탁제6호</v>
      </c>
      <c r="H1780" s="58" t="str">
        <f>작성용!E1777</f>
        <v>KBP2017090019</v>
      </c>
      <c r="I1780" s="57" t="str">
        <f>작성용!F1777</f>
        <v>B02</v>
      </c>
      <c r="J1780" s="57">
        <f>작성용!G1777</f>
        <v>0</v>
      </c>
      <c r="K1780" s="57" t="str">
        <f>작성용!H1777</f>
        <v>-</v>
      </c>
      <c r="L1780" s="57" t="str">
        <f>작성용!N1777</f>
        <v>분기</v>
      </c>
      <c r="M1780" s="56" t="str">
        <f>작성용!U1777</f>
        <v>2025.03.31</v>
      </c>
      <c r="N1780" s="56" t="str">
        <f>작성용!V1777</f>
        <v>사전등록</v>
      </c>
      <c r="O1780" s="56" t="str">
        <f>작성용!W1777</f>
        <v>사전등록</v>
      </c>
      <c r="P1780" s="56" t="str">
        <f>작성용!X1777</f>
        <v>-</v>
      </c>
      <c r="Q1780" s="57" t="str">
        <f>작성용!AD1777</f>
        <v>대체평가3사업본부</v>
      </c>
      <c r="R1780" s="59">
        <f>작성용!AE1777</f>
        <v>0</v>
      </c>
      <c r="S1780" s="57" t="str">
        <f>작성용!AF1777</f>
        <v>대체평가3사업본부</v>
      </c>
      <c r="T1780" s="60" t="str">
        <f>작성용!AG1777</f>
        <v>김연수</v>
      </c>
      <c r="U1780" s="60" t="str">
        <f>작성용!AH1777</f>
        <v>김연수</v>
      </c>
      <c r="V1780" s="55">
        <f>작성용!AA1777</f>
        <v>202503</v>
      </c>
      <c r="W1780" s="57" t="str">
        <f>작성용!AC1777</f>
        <v>[T]기타보험기관[1본부]</v>
      </c>
      <c r="X1780" s="57" t="str">
        <f>작성용!O1777</f>
        <v>투자자산관리팀정훈천</v>
      </c>
      <c r="Y1780" s="57" t="str">
        <f>작성용!P1777</f>
        <v xml:space="preserve">02-721-2483  </v>
      </c>
      <c r="Z1780" s="57" t="str">
        <f>작성용!Q1777</f>
        <v>hcjung20@kyobo.com</v>
      </c>
      <c r="AA1780" s="55" t="str">
        <f>작성용!AJ1777</f>
        <v>-</v>
      </c>
      <c r="AB1780" s="55">
        <f>작성용!AB1777</f>
        <v>0</v>
      </c>
    </row>
    <row r="1781" spans="1:28" s="11" customFormat="1" ht="16.5" hidden="1" customHeight="1" x14ac:dyDescent="0.3">
      <c r="A1781" s="53">
        <f>작성용!AL1778</f>
        <v>1777</v>
      </c>
      <c r="B1781" s="54" t="str">
        <f>작성용!AI1778</f>
        <v>편입자산/변동성송부 : 2025-01-24</v>
      </c>
      <c r="C1781" s="55" t="str">
        <f>작성용!AK1778</f>
        <v>개별종목</v>
      </c>
      <c r="D1781" s="56">
        <f>작성용!T1778</f>
        <v>45702</v>
      </c>
      <c r="E1781" s="57" t="str">
        <f>작성용!B1778</f>
        <v>교보생명(투자자산관리팀)</v>
      </c>
      <c r="F1781" s="57" t="str">
        <f>작성용!C1778</f>
        <v>재평가</v>
      </c>
      <c r="G1781" s="57" t="str">
        <f>작성용!D1778</f>
        <v>다비하나BTL전문투자형사모투자신탁제7호</v>
      </c>
      <c r="H1781" s="58" t="str">
        <f>작성용!E1778</f>
        <v>KBP2018120219</v>
      </c>
      <c r="I1781" s="57" t="str">
        <f>작성용!F1778</f>
        <v>B02</v>
      </c>
      <c r="J1781" s="57">
        <f>작성용!G1778</f>
        <v>0</v>
      </c>
      <c r="K1781" s="57" t="str">
        <f>작성용!H1778</f>
        <v>-</v>
      </c>
      <c r="L1781" s="57" t="str">
        <f>작성용!N1778</f>
        <v>분기</v>
      </c>
      <c r="M1781" s="56" t="str">
        <f>작성용!U1778</f>
        <v>2025.03.31</v>
      </c>
      <c r="N1781" s="56" t="str">
        <f>작성용!V1778</f>
        <v>사전등록</v>
      </c>
      <c r="O1781" s="56" t="str">
        <f>작성용!W1778</f>
        <v>사전등록</v>
      </c>
      <c r="P1781" s="56" t="str">
        <f>작성용!X1778</f>
        <v>-</v>
      </c>
      <c r="Q1781" s="57" t="str">
        <f>작성용!AD1778</f>
        <v>대체평가3사업본부</v>
      </c>
      <c r="R1781" s="59">
        <f>작성용!AE1778</f>
        <v>0</v>
      </c>
      <c r="S1781" s="57" t="str">
        <f>작성용!AF1778</f>
        <v>대체평가3사업본부</v>
      </c>
      <c r="T1781" s="60" t="str">
        <f>작성용!AG1778</f>
        <v>김연수</v>
      </c>
      <c r="U1781" s="60" t="str">
        <f>작성용!AH1778</f>
        <v>김연수</v>
      </c>
      <c r="V1781" s="55">
        <f>작성용!AA1778</f>
        <v>202503</v>
      </c>
      <c r="W1781" s="57" t="str">
        <f>작성용!AC1778</f>
        <v>[T]기타보험기관[1본부]</v>
      </c>
      <c r="X1781" s="57" t="str">
        <f>작성용!O1778</f>
        <v>투자자산관리팀정훈천</v>
      </c>
      <c r="Y1781" s="57" t="str">
        <f>작성용!P1778</f>
        <v xml:space="preserve">02-721-2483  </v>
      </c>
      <c r="Z1781" s="57" t="str">
        <f>작성용!Q1778</f>
        <v>hcjung20@kyobo.com</v>
      </c>
      <c r="AA1781" s="55" t="str">
        <f>작성용!AJ1778</f>
        <v>-</v>
      </c>
      <c r="AB1781" s="55">
        <f>작성용!AB1778</f>
        <v>0</v>
      </c>
    </row>
    <row r="1782" spans="1:28" s="11" customFormat="1" ht="16.5" hidden="1" customHeight="1" x14ac:dyDescent="0.3">
      <c r="A1782" s="53">
        <f>작성용!AL1779</f>
        <v>1778</v>
      </c>
      <c r="B1782" s="54" t="str">
        <f>작성용!AI1779</f>
        <v>편입자산/변동성송부 : 2025-01-24</v>
      </c>
      <c r="C1782" s="55" t="str">
        <f>작성용!AK1779</f>
        <v>개별종목</v>
      </c>
      <c r="D1782" s="56">
        <f>작성용!T1779</f>
        <v>45702</v>
      </c>
      <c r="E1782" s="57" t="str">
        <f>작성용!B1779</f>
        <v>교보생명(투자자산관리팀)</v>
      </c>
      <c r="F1782" s="57" t="str">
        <f>작성용!C1779</f>
        <v>재평가</v>
      </c>
      <c r="G1782" s="57" t="str">
        <f>작성용!D1779</f>
        <v>다비하나BTL전문투자형사모투자신탁제9호</v>
      </c>
      <c r="H1782" s="58" t="str">
        <f>작성용!E1779</f>
        <v>KBP2019120341</v>
      </c>
      <c r="I1782" s="57" t="str">
        <f>작성용!F1779</f>
        <v>B02</v>
      </c>
      <c r="J1782" s="57">
        <f>작성용!G1779</f>
        <v>0</v>
      </c>
      <c r="K1782" s="57" t="str">
        <f>작성용!H1779</f>
        <v>-</v>
      </c>
      <c r="L1782" s="57" t="str">
        <f>작성용!N1779</f>
        <v>분기</v>
      </c>
      <c r="M1782" s="56" t="str">
        <f>작성용!U1779</f>
        <v>2025.03.31</v>
      </c>
      <c r="N1782" s="56" t="str">
        <f>작성용!V1779</f>
        <v>사전등록</v>
      </c>
      <c r="O1782" s="56" t="str">
        <f>작성용!W1779</f>
        <v>사전등록</v>
      </c>
      <c r="P1782" s="56" t="str">
        <f>작성용!X1779</f>
        <v>-</v>
      </c>
      <c r="Q1782" s="57" t="str">
        <f>작성용!AD1779</f>
        <v>대체평가3사업본부</v>
      </c>
      <c r="R1782" s="59">
        <f>작성용!AE1779</f>
        <v>0</v>
      </c>
      <c r="S1782" s="57" t="str">
        <f>작성용!AF1779</f>
        <v>대체평가3사업본부</v>
      </c>
      <c r="T1782" s="60" t="str">
        <f>작성용!AG1779</f>
        <v>김연수</v>
      </c>
      <c r="U1782" s="60" t="str">
        <f>작성용!AH1779</f>
        <v>김연수</v>
      </c>
      <c r="V1782" s="55">
        <f>작성용!AA1779</f>
        <v>202503</v>
      </c>
      <c r="W1782" s="57" t="str">
        <f>작성용!AC1779</f>
        <v>[T]기타보험기관[1본부]</v>
      </c>
      <c r="X1782" s="57" t="str">
        <f>작성용!O1779</f>
        <v>투자자산관리팀정훈천</v>
      </c>
      <c r="Y1782" s="57" t="str">
        <f>작성용!P1779</f>
        <v xml:space="preserve">02-721-2483  </v>
      </c>
      <c r="Z1782" s="57" t="str">
        <f>작성용!Q1779</f>
        <v>hcjung20@kyobo.com</v>
      </c>
      <c r="AA1782" s="55" t="str">
        <f>작성용!AJ1779</f>
        <v>-</v>
      </c>
      <c r="AB1782" s="55">
        <f>작성용!AB1779</f>
        <v>0</v>
      </c>
    </row>
    <row r="1783" spans="1:28" s="11" customFormat="1" ht="16.5" hidden="1" customHeight="1" x14ac:dyDescent="0.3">
      <c r="A1783" s="53">
        <f>작성용!AL1780</f>
        <v>1779</v>
      </c>
      <c r="B1783" s="54" t="str">
        <f>작성용!AI1780</f>
        <v>편입자산/변동성송부 : 2025-01-24</v>
      </c>
      <c r="C1783" s="55" t="str">
        <f>작성용!AK1780</f>
        <v>개별종목</v>
      </c>
      <c r="D1783" s="56">
        <f>작성용!T1780</f>
        <v>45702</v>
      </c>
      <c r="E1783" s="57" t="str">
        <f>작성용!B1780</f>
        <v>교보생명(투자자산관리팀)</v>
      </c>
      <c r="F1783" s="57" t="str">
        <f>작성용!C1780</f>
        <v>재평가</v>
      </c>
      <c r="G1783" s="57" t="str">
        <f>작성용!D1780</f>
        <v>한국투자사모BTL인프라특별자산투자신탁9호</v>
      </c>
      <c r="H1783" s="58" t="str">
        <f>작성용!E1780</f>
        <v>KBP2017090079</v>
      </c>
      <c r="I1783" s="57" t="str">
        <f>작성용!F1780</f>
        <v>B02</v>
      </c>
      <c r="J1783" s="57">
        <f>작성용!G1780</f>
        <v>0</v>
      </c>
      <c r="K1783" s="57" t="str">
        <f>작성용!H1780</f>
        <v>-</v>
      </c>
      <c r="L1783" s="57" t="str">
        <f>작성용!N1780</f>
        <v>분기</v>
      </c>
      <c r="M1783" s="56" t="str">
        <f>작성용!U1780</f>
        <v>2025.03.31</v>
      </c>
      <c r="N1783" s="56" t="str">
        <f>작성용!V1780</f>
        <v>사전등록</v>
      </c>
      <c r="O1783" s="56" t="str">
        <f>작성용!W1780</f>
        <v>사전등록</v>
      </c>
      <c r="P1783" s="56" t="str">
        <f>작성용!X1780</f>
        <v>-</v>
      </c>
      <c r="Q1783" s="57" t="str">
        <f>작성용!AD1780</f>
        <v>대체평가3사업본부</v>
      </c>
      <c r="R1783" s="59">
        <f>작성용!AE1780</f>
        <v>0</v>
      </c>
      <c r="S1783" s="57" t="str">
        <f>작성용!AF1780</f>
        <v>대체평가3사업본부</v>
      </c>
      <c r="T1783" s="60" t="str">
        <f>작성용!AG1780</f>
        <v>김연수</v>
      </c>
      <c r="U1783" s="60" t="str">
        <f>작성용!AH1780</f>
        <v>김연수</v>
      </c>
      <c r="V1783" s="55">
        <f>작성용!AA1780</f>
        <v>202503</v>
      </c>
      <c r="W1783" s="57" t="str">
        <f>작성용!AC1780</f>
        <v>[T]기타보험기관[1본부]</v>
      </c>
      <c r="X1783" s="57" t="str">
        <f>작성용!O1780</f>
        <v>투자자산관리팀정훈천</v>
      </c>
      <c r="Y1783" s="57" t="str">
        <f>작성용!P1780</f>
        <v xml:space="preserve">02-721-2483  </v>
      </c>
      <c r="Z1783" s="57" t="str">
        <f>작성용!Q1780</f>
        <v>hcjung20@kyobo.com</v>
      </c>
      <c r="AA1783" s="55" t="str">
        <f>작성용!AJ1780</f>
        <v>-</v>
      </c>
      <c r="AB1783" s="55">
        <f>작성용!AB1780</f>
        <v>0</v>
      </c>
    </row>
    <row r="1784" spans="1:28" s="11" customFormat="1" ht="16.5" hidden="1" customHeight="1" x14ac:dyDescent="0.3">
      <c r="A1784" s="53">
        <f>작성용!AL1781</f>
        <v>1780</v>
      </c>
      <c r="B1784" s="54" t="str">
        <f>작성용!AI1781</f>
        <v>편입자산/변동성송부 : 2025-01-24</v>
      </c>
      <c r="C1784" s="55" t="str">
        <f>작성용!AK1781</f>
        <v>개별종목</v>
      </c>
      <c r="D1784" s="56">
        <f>작성용!T1781</f>
        <v>45702</v>
      </c>
      <c r="E1784" s="57" t="str">
        <f>작성용!B1781</f>
        <v>교보생명(투자자산관리팀)</v>
      </c>
      <c r="F1784" s="57" t="str">
        <f>작성용!C1781</f>
        <v>재평가</v>
      </c>
      <c r="G1784" s="57" t="str">
        <f>작성용!D1781</f>
        <v>한국투자사모글로벌클린에너지인프라특별자산투자신탁1호</v>
      </c>
      <c r="H1784" s="58" t="str">
        <f>작성용!E1781</f>
        <v>KBP2017090080</v>
      </c>
      <c r="I1784" s="57" t="str">
        <f>작성용!F1781</f>
        <v>B02</v>
      </c>
      <c r="J1784" s="57">
        <f>작성용!G1781</f>
        <v>0</v>
      </c>
      <c r="K1784" s="57" t="str">
        <f>작성용!H1781</f>
        <v>-</v>
      </c>
      <c r="L1784" s="57" t="str">
        <f>작성용!N1781</f>
        <v>분기</v>
      </c>
      <c r="M1784" s="56" t="str">
        <f>작성용!U1781</f>
        <v>2025.03.31</v>
      </c>
      <c r="N1784" s="56" t="str">
        <f>작성용!V1781</f>
        <v>사전등록</v>
      </c>
      <c r="O1784" s="56" t="str">
        <f>작성용!W1781</f>
        <v>사전등록</v>
      </c>
      <c r="P1784" s="56" t="str">
        <f>작성용!X1781</f>
        <v>-</v>
      </c>
      <c r="Q1784" s="57" t="str">
        <f>작성용!AD1781</f>
        <v>대체평가3사업본부</v>
      </c>
      <c r="R1784" s="59">
        <f>작성용!AE1781</f>
        <v>0</v>
      </c>
      <c r="S1784" s="57" t="str">
        <f>작성용!AF1781</f>
        <v>대체평가3사업본부</v>
      </c>
      <c r="T1784" s="60" t="str">
        <f>작성용!AG1781</f>
        <v>김연수</v>
      </c>
      <c r="U1784" s="60" t="str">
        <f>작성용!AH1781</f>
        <v>김연수</v>
      </c>
      <c r="V1784" s="55">
        <f>작성용!AA1781</f>
        <v>202503</v>
      </c>
      <c r="W1784" s="57" t="str">
        <f>작성용!AC1781</f>
        <v>[T]기타보험기관[1본부]</v>
      </c>
      <c r="X1784" s="57" t="str">
        <f>작성용!O1781</f>
        <v>투자자산관리팀정훈천</v>
      </c>
      <c r="Y1784" s="57" t="str">
        <f>작성용!P1781</f>
        <v xml:space="preserve">02-721-2483  </v>
      </c>
      <c r="Z1784" s="57" t="str">
        <f>작성용!Q1781</f>
        <v>hcjung20@kyobo.com</v>
      </c>
      <c r="AA1784" s="55" t="str">
        <f>작성용!AJ1781</f>
        <v>-</v>
      </c>
      <c r="AB1784" s="55">
        <f>작성용!AB1781</f>
        <v>0</v>
      </c>
    </row>
    <row r="1785" spans="1:28" s="11" customFormat="1" ht="16.5" hidden="1" customHeight="1" x14ac:dyDescent="0.3">
      <c r="A1785" s="53">
        <f>작성용!AL1782</f>
        <v>1781</v>
      </c>
      <c r="B1785" s="54" t="str">
        <f>작성용!AI1782</f>
        <v>편입자산/변동성송부 : 2025-01-24</v>
      </c>
      <c r="C1785" s="55" t="str">
        <f>작성용!AK1782</f>
        <v>개별종목</v>
      </c>
      <c r="D1785" s="56">
        <f>작성용!T1782</f>
        <v>45702</v>
      </c>
      <c r="E1785" s="57" t="str">
        <f>작성용!B1782</f>
        <v>교보생명(투자자산관리팀)</v>
      </c>
      <c r="F1785" s="57" t="str">
        <f>작성용!C1782</f>
        <v>재평가</v>
      </c>
      <c r="G1785" s="57" t="str">
        <f>작성용!D1782</f>
        <v>삼성선박사모특별자산투자신탁제1호</v>
      </c>
      <c r="H1785" s="58" t="str">
        <f>작성용!E1782</f>
        <v>KBP2017090030</v>
      </c>
      <c r="I1785" s="57" t="str">
        <f>작성용!F1782</f>
        <v>B02</v>
      </c>
      <c r="J1785" s="57">
        <f>작성용!G1782</f>
        <v>0</v>
      </c>
      <c r="K1785" s="57" t="str">
        <f>작성용!H1782</f>
        <v>-</v>
      </c>
      <c r="L1785" s="57" t="str">
        <f>작성용!N1782</f>
        <v>분기</v>
      </c>
      <c r="M1785" s="56" t="str">
        <f>작성용!U1782</f>
        <v>2025.03.31</v>
      </c>
      <c r="N1785" s="56" t="str">
        <f>작성용!V1782</f>
        <v>사전등록</v>
      </c>
      <c r="O1785" s="56" t="str">
        <f>작성용!W1782</f>
        <v>사전등록</v>
      </c>
      <c r="P1785" s="56" t="str">
        <f>작성용!X1782</f>
        <v>-</v>
      </c>
      <c r="Q1785" s="57" t="str">
        <f>작성용!AD1782</f>
        <v>대체평가3사업본부</v>
      </c>
      <c r="R1785" s="59">
        <f>작성용!AE1782</f>
        <v>0</v>
      </c>
      <c r="S1785" s="57" t="str">
        <f>작성용!AF1782</f>
        <v>대체평가3사업본부</v>
      </c>
      <c r="T1785" s="60" t="str">
        <f>작성용!AG1782</f>
        <v>김연수</v>
      </c>
      <c r="U1785" s="60" t="str">
        <f>작성용!AH1782</f>
        <v>김연수</v>
      </c>
      <c r="V1785" s="55">
        <f>작성용!AA1782</f>
        <v>202503</v>
      </c>
      <c r="W1785" s="57" t="str">
        <f>작성용!AC1782</f>
        <v>[T]기타보험기관[1본부]</v>
      </c>
      <c r="X1785" s="57" t="str">
        <f>작성용!O1782</f>
        <v>투자자산관리팀정훈천</v>
      </c>
      <c r="Y1785" s="57" t="str">
        <f>작성용!P1782</f>
        <v xml:space="preserve">02-721-2483  </v>
      </c>
      <c r="Z1785" s="57" t="str">
        <f>작성용!Q1782</f>
        <v>hcjung20@kyobo.com</v>
      </c>
      <c r="AA1785" s="55" t="str">
        <f>작성용!AJ1782</f>
        <v>-</v>
      </c>
      <c r="AB1785" s="55">
        <f>작성용!AB1782</f>
        <v>0</v>
      </c>
    </row>
    <row r="1786" spans="1:28" s="11" customFormat="1" ht="16.5" hidden="1" customHeight="1" x14ac:dyDescent="0.3">
      <c r="A1786" s="53">
        <f>작성용!AL1783</f>
        <v>1782</v>
      </c>
      <c r="B1786" s="54" t="str">
        <f>작성용!AI1783</f>
        <v>편입자산/변동성송부 : 2025-01-24</v>
      </c>
      <c r="C1786" s="55" t="str">
        <f>작성용!AK1783</f>
        <v>개별종목</v>
      </c>
      <c r="D1786" s="56">
        <f>작성용!T1783</f>
        <v>45702</v>
      </c>
      <c r="E1786" s="57" t="str">
        <f>작성용!B1783</f>
        <v>교보생명(투자자산관리팀)</v>
      </c>
      <c r="F1786" s="57" t="str">
        <f>작성용!C1783</f>
        <v>재평가</v>
      </c>
      <c r="G1786" s="57" t="str">
        <f>작성용!D1783</f>
        <v>키움맑은물사랑사모특별자산투자신탁</v>
      </c>
      <c r="H1786" s="58" t="str">
        <f>작성용!E1783</f>
        <v>KBP2016060178</v>
      </c>
      <c r="I1786" s="57" t="str">
        <f>작성용!F1783</f>
        <v>B02</v>
      </c>
      <c r="J1786" s="57">
        <f>작성용!G1783</f>
        <v>0</v>
      </c>
      <c r="K1786" s="57" t="str">
        <f>작성용!H1783</f>
        <v>-</v>
      </c>
      <c r="L1786" s="57" t="str">
        <f>작성용!N1783</f>
        <v>분기</v>
      </c>
      <c r="M1786" s="56" t="str">
        <f>작성용!U1783</f>
        <v>2025.03.31</v>
      </c>
      <c r="N1786" s="56" t="str">
        <f>작성용!V1783</f>
        <v>사전등록</v>
      </c>
      <c r="O1786" s="56" t="str">
        <f>작성용!W1783</f>
        <v>사전등록</v>
      </c>
      <c r="P1786" s="56" t="str">
        <f>작성용!X1783</f>
        <v>-</v>
      </c>
      <c r="Q1786" s="57" t="str">
        <f>작성용!AD1783</f>
        <v>대체평가3사업본부</v>
      </c>
      <c r="R1786" s="59">
        <f>작성용!AE1783</f>
        <v>0</v>
      </c>
      <c r="S1786" s="57" t="str">
        <f>작성용!AF1783</f>
        <v>대체평가3사업본부</v>
      </c>
      <c r="T1786" s="60" t="str">
        <f>작성용!AG1783</f>
        <v>김연수</v>
      </c>
      <c r="U1786" s="60" t="str">
        <f>작성용!AH1783</f>
        <v>김연수</v>
      </c>
      <c r="V1786" s="55">
        <f>작성용!AA1783</f>
        <v>202503</v>
      </c>
      <c r="W1786" s="57" t="str">
        <f>작성용!AC1783</f>
        <v>[T]기타보험기관[1본부]</v>
      </c>
      <c r="X1786" s="57" t="str">
        <f>작성용!O1783</f>
        <v>투자자산관리팀정훈천</v>
      </c>
      <c r="Y1786" s="57" t="str">
        <f>작성용!P1783</f>
        <v xml:space="preserve">02-721-2483  </v>
      </c>
      <c r="Z1786" s="57" t="str">
        <f>작성용!Q1783</f>
        <v>hcjung20@kyobo.com</v>
      </c>
      <c r="AA1786" s="55" t="str">
        <f>작성용!AJ1783</f>
        <v>-</v>
      </c>
      <c r="AB1786" s="55">
        <f>작성용!AB1783</f>
        <v>0</v>
      </c>
    </row>
    <row r="1787" spans="1:28" s="11" customFormat="1" ht="16.5" hidden="1" customHeight="1" x14ac:dyDescent="0.3">
      <c r="A1787" s="53">
        <f>작성용!AL1784</f>
        <v>1783</v>
      </c>
      <c r="B1787" s="54" t="str">
        <f>작성용!AI1784</f>
        <v>편입자산/변동성송부 : 2025-01-24</v>
      </c>
      <c r="C1787" s="55" t="str">
        <f>작성용!AK1784</f>
        <v>개별종목</v>
      </c>
      <c r="D1787" s="56">
        <f>작성용!T1784</f>
        <v>45702</v>
      </c>
      <c r="E1787" s="57" t="str">
        <f>작성용!B1784</f>
        <v>교보생명(투자자산관리팀)</v>
      </c>
      <c r="F1787" s="57" t="str">
        <f>작성용!C1784</f>
        <v>재평가</v>
      </c>
      <c r="G1787" s="57" t="str">
        <f>작성용!D1784</f>
        <v>신한배움터비티엘사모특별자산투자신탁1호</v>
      </c>
      <c r="H1787" s="58" t="str">
        <f>작성용!E1784</f>
        <v>KBP2017090035</v>
      </c>
      <c r="I1787" s="57" t="str">
        <f>작성용!F1784</f>
        <v>B02</v>
      </c>
      <c r="J1787" s="57">
        <f>작성용!G1784</f>
        <v>0</v>
      </c>
      <c r="K1787" s="57" t="str">
        <f>작성용!H1784</f>
        <v>-</v>
      </c>
      <c r="L1787" s="57" t="str">
        <f>작성용!N1784</f>
        <v>분기</v>
      </c>
      <c r="M1787" s="56" t="str">
        <f>작성용!U1784</f>
        <v>2025.03.31</v>
      </c>
      <c r="N1787" s="56" t="str">
        <f>작성용!V1784</f>
        <v>사전등록</v>
      </c>
      <c r="O1787" s="56" t="str">
        <f>작성용!W1784</f>
        <v>사전등록</v>
      </c>
      <c r="P1787" s="56" t="str">
        <f>작성용!X1784</f>
        <v>-</v>
      </c>
      <c r="Q1787" s="57" t="str">
        <f>작성용!AD1784</f>
        <v>대체평가3사업본부</v>
      </c>
      <c r="R1787" s="59">
        <f>작성용!AE1784</f>
        <v>0</v>
      </c>
      <c r="S1787" s="57" t="str">
        <f>작성용!AF1784</f>
        <v>대체평가3사업본부</v>
      </c>
      <c r="T1787" s="60" t="str">
        <f>작성용!AG1784</f>
        <v>김연수</v>
      </c>
      <c r="U1787" s="60" t="str">
        <f>작성용!AH1784</f>
        <v>김연수</v>
      </c>
      <c r="V1787" s="55">
        <f>작성용!AA1784</f>
        <v>202503</v>
      </c>
      <c r="W1787" s="57" t="str">
        <f>작성용!AC1784</f>
        <v>[T]기타보험기관[1본부]</v>
      </c>
      <c r="X1787" s="57" t="str">
        <f>작성용!O1784</f>
        <v>투자자산관리팀정훈천</v>
      </c>
      <c r="Y1787" s="57" t="str">
        <f>작성용!P1784</f>
        <v xml:space="preserve">02-721-2483  </v>
      </c>
      <c r="Z1787" s="57" t="str">
        <f>작성용!Q1784</f>
        <v>hcjung20@kyobo.com</v>
      </c>
      <c r="AA1787" s="55" t="str">
        <f>작성용!AJ1784</f>
        <v>-</v>
      </c>
      <c r="AB1787" s="55">
        <f>작성용!AB1784</f>
        <v>0</v>
      </c>
    </row>
    <row r="1788" spans="1:28" s="11" customFormat="1" ht="16.5" hidden="1" customHeight="1" x14ac:dyDescent="0.3">
      <c r="A1788" s="53">
        <f>작성용!AL1785</f>
        <v>1784</v>
      </c>
      <c r="B1788" s="54" t="str">
        <f>작성용!AI1785</f>
        <v>편입자산/변동성송부 : 2025-01-24</v>
      </c>
      <c r="C1788" s="55" t="str">
        <f>작성용!AK1785</f>
        <v>개별종목</v>
      </c>
      <c r="D1788" s="56">
        <f>작성용!T1785</f>
        <v>45702</v>
      </c>
      <c r="E1788" s="57" t="str">
        <f>작성용!B1785</f>
        <v>교보생명(투자자산관리팀)</v>
      </c>
      <c r="F1788" s="57" t="str">
        <f>작성용!C1785</f>
        <v>재평가</v>
      </c>
      <c r="G1788" s="57" t="str">
        <f>작성용!D1785</f>
        <v>신한그린에너지사모특별자산투자신탁</v>
      </c>
      <c r="H1788" s="58" t="str">
        <f>작성용!E1785</f>
        <v>KBP2017090033</v>
      </c>
      <c r="I1788" s="57" t="str">
        <f>작성용!F1785</f>
        <v>B02</v>
      </c>
      <c r="J1788" s="57">
        <f>작성용!G1785</f>
        <v>0</v>
      </c>
      <c r="K1788" s="57" t="str">
        <f>작성용!H1785</f>
        <v>-</v>
      </c>
      <c r="L1788" s="57" t="str">
        <f>작성용!N1785</f>
        <v>분기</v>
      </c>
      <c r="M1788" s="56" t="str">
        <f>작성용!U1785</f>
        <v>2025.03.31</v>
      </c>
      <c r="N1788" s="56" t="str">
        <f>작성용!V1785</f>
        <v>사전등록</v>
      </c>
      <c r="O1788" s="56" t="str">
        <f>작성용!W1785</f>
        <v>사전등록</v>
      </c>
      <c r="P1788" s="56" t="str">
        <f>작성용!X1785</f>
        <v>-</v>
      </c>
      <c r="Q1788" s="57" t="str">
        <f>작성용!AD1785</f>
        <v>대체평가3사업본부</v>
      </c>
      <c r="R1788" s="59">
        <f>작성용!AE1785</f>
        <v>0</v>
      </c>
      <c r="S1788" s="57" t="str">
        <f>작성용!AF1785</f>
        <v>대체평가3사업본부</v>
      </c>
      <c r="T1788" s="60" t="str">
        <f>작성용!AG1785</f>
        <v>김연수</v>
      </c>
      <c r="U1788" s="60" t="str">
        <f>작성용!AH1785</f>
        <v>김연수</v>
      </c>
      <c r="V1788" s="55">
        <f>작성용!AA1785</f>
        <v>202503</v>
      </c>
      <c r="W1788" s="57" t="str">
        <f>작성용!AC1785</f>
        <v>[T]기타보험기관[1본부]</v>
      </c>
      <c r="X1788" s="57" t="str">
        <f>작성용!O1785</f>
        <v>투자자산관리팀정훈천</v>
      </c>
      <c r="Y1788" s="57" t="str">
        <f>작성용!P1785</f>
        <v xml:space="preserve">02-721-2483  </v>
      </c>
      <c r="Z1788" s="57" t="str">
        <f>작성용!Q1785</f>
        <v>hcjung20@kyobo.com</v>
      </c>
      <c r="AA1788" s="55" t="str">
        <f>작성용!AJ1785</f>
        <v>-</v>
      </c>
      <c r="AB1788" s="55">
        <f>작성용!AB1785</f>
        <v>0</v>
      </c>
    </row>
    <row r="1789" spans="1:28" s="11" customFormat="1" ht="16.5" hidden="1" customHeight="1" x14ac:dyDescent="0.3">
      <c r="A1789" s="53">
        <f>작성용!AL1786</f>
        <v>1785</v>
      </c>
      <c r="B1789" s="54" t="str">
        <f>작성용!AI1786</f>
        <v>편입자산/변동성송부 : 2025-01-24</v>
      </c>
      <c r="C1789" s="55" t="str">
        <f>작성용!AK1786</f>
        <v>개별종목</v>
      </c>
      <c r="D1789" s="56">
        <f>작성용!T1786</f>
        <v>45702</v>
      </c>
      <c r="E1789" s="57" t="str">
        <f>작성용!B1786</f>
        <v>교보생명(투자자산관리팀)</v>
      </c>
      <c r="F1789" s="57" t="str">
        <f>작성용!C1786</f>
        <v>재평가</v>
      </c>
      <c r="G1789" s="57" t="str">
        <f>작성용!D1786</f>
        <v>신한부산신항만사모특별자산투자신탁</v>
      </c>
      <c r="H1789" s="58" t="str">
        <f>작성용!E1786</f>
        <v>KBP2017090036</v>
      </c>
      <c r="I1789" s="57" t="str">
        <f>작성용!F1786</f>
        <v>B02</v>
      </c>
      <c r="J1789" s="57">
        <f>작성용!G1786</f>
        <v>0</v>
      </c>
      <c r="K1789" s="57" t="str">
        <f>작성용!H1786</f>
        <v>-</v>
      </c>
      <c r="L1789" s="57" t="str">
        <f>작성용!N1786</f>
        <v>분기</v>
      </c>
      <c r="M1789" s="56" t="str">
        <f>작성용!U1786</f>
        <v>2025.03.31</v>
      </c>
      <c r="N1789" s="56" t="str">
        <f>작성용!V1786</f>
        <v>사전등록</v>
      </c>
      <c r="O1789" s="56" t="str">
        <f>작성용!W1786</f>
        <v>사전등록</v>
      </c>
      <c r="P1789" s="56" t="str">
        <f>작성용!X1786</f>
        <v>-</v>
      </c>
      <c r="Q1789" s="57" t="str">
        <f>작성용!AD1786</f>
        <v>대체평가3사업본부</v>
      </c>
      <c r="R1789" s="59">
        <f>작성용!AE1786</f>
        <v>0</v>
      </c>
      <c r="S1789" s="57" t="str">
        <f>작성용!AF1786</f>
        <v>대체평가3사업본부</v>
      </c>
      <c r="T1789" s="60" t="str">
        <f>작성용!AG1786</f>
        <v>김연수</v>
      </c>
      <c r="U1789" s="60" t="str">
        <f>작성용!AH1786</f>
        <v>김연수</v>
      </c>
      <c r="V1789" s="55">
        <f>작성용!AA1786</f>
        <v>202503</v>
      </c>
      <c r="W1789" s="57" t="str">
        <f>작성용!AC1786</f>
        <v>[T]기타보험기관[1본부]</v>
      </c>
      <c r="X1789" s="57" t="str">
        <f>작성용!O1786</f>
        <v>투자자산관리팀정훈천</v>
      </c>
      <c r="Y1789" s="57" t="str">
        <f>작성용!P1786</f>
        <v xml:space="preserve">02-721-2483  </v>
      </c>
      <c r="Z1789" s="57" t="str">
        <f>작성용!Q1786</f>
        <v>hcjung20@kyobo.com</v>
      </c>
      <c r="AA1789" s="55" t="str">
        <f>작성용!AJ1786</f>
        <v>-</v>
      </c>
      <c r="AB1789" s="55">
        <f>작성용!AB1786</f>
        <v>0</v>
      </c>
    </row>
    <row r="1790" spans="1:28" s="11" customFormat="1" ht="16.5" hidden="1" customHeight="1" x14ac:dyDescent="0.3">
      <c r="A1790" s="53">
        <f>작성용!AL1787</f>
        <v>1786</v>
      </c>
      <c r="B1790" s="54" t="str">
        <f>작성용!AI1787</f>
        <v>편입자산/변동성송부 : 2025-01-24</v>
      </c>
      <c r="C1790" s="55" t="str">
        <f>작성용!AK1787</f>
        <v>개별종목</v>
      </c>
      <c r="D1790" s="56">
        <f>작성용!T1787</f>
        <v>45702</v>
      </c>
      <c r="E1790" s="57" t="str">
        <f>작성용!B1787</f>
        <v>교보생명(투자자산관리팀)</v>
      </c>
      <c r="F1790" s="57" t="str">
        <f>작성용!C1787</f>
        <v>재평가</v>
      </c>
      <c r="G1790" s="57" t="str">
        <f>작성용!D1787</f>
        <v>한화환경사랑인프라사모특별자산투자신탁1호</v>
      </c>
      <c r="H1790" s="58" t="str">
        <f>작성용!E1787</f>
        <v>KBP2017090092</v>
      </c>
      <c r="I1790" s="57" t="str">
        <f>작성용!F1787</f>
        <v>B02</v>
      </c>
      <c r="J1790" s="57">
        <f>작성용!G1787</f>
        <v>0</v>
      </c>
      <c r="K1790" s="57" t="str">
        <f>작성용!H1787</f>
        <v>-</v>
      </c>
      <c r="L1790" s="57" t="str">
        <f>작성용!N1787</f>
        <v>분기</v>
      </c>
      <c r="M1790" s="56" t="str">
        <f>작성용!U1787</f>
        <v>2025.03.31</v>
      </c>
      <c r="N1790" s="56" t="str">
        <f>작성용!V1787</f>
        <v>사전등록</v>
      </c>
      <c r="O1790" s="56" t="str">
        <f>작성용!W1787</f>
        <v>사전등록</v>
      </c>
      <c r="P1790" s="56" t="str">
        <f>작성용!X1787</f>
        <v>-</v>
      </c>
      <c r="Q1790" s="57" t="str">
        <f>작성용!AD1787</f>
        <v>대체평가3사업본부</v>
      </c>
      <c r="R1790" s="59">
        <f>작성용!AE1787</f>
        <v>0</v>
      </c>
      <c r="S1790" s="57" t="str">
        <f>작성용!AF1787</f>
        <v>대체평가3사업본부</v>
      </c>
      <c r="T1790" s="60" t="str">
        <f>작성용!AG1787</f>
        <v>김연수</v>
      </c>
      <c r="U1790" s="60" t="str">
        <f>작성용!AH1787</f>
        <v>김연수</v>
      </c>
      <c r="V1790" s="55">
        <f>작성용!AA1787</f>
        <v>202503</v>
      </c>
      <c r="W1790" s="57" t="str">
        <f>작성용!AC1787</f>
        <v>[T]기타보험기관[1본부]</v>
      </c>
      <c r="X1790" s="57" t="str">
        <f>작성용!O1787</f>
        <v>투자자산관리팀정훈천</v>
      </c>
      <c r="Y1790" s="57" t="str">
        <f>작성용!P1787</f>
        <v xml:space="preserve">02-721-2483  </v>
      </c>
      <c r="Z1790" s="57" t="str">
        <f>작성용!Q1787</f>
        <v>hcjung20@kyobo.com</v>
      </c>
      <c r="AA1790" s="55" t="str">
        <f>작성용!AJ1787</f>
        <v>-</v>
      </c>
      <c r="AB1790" s="55">
        <f>작성용!AB1787</f>
        <v>0</v>
      </c>
    </row>
    <row r="1791" spans="1:28" s="11" customFormat="1" ht="16.5" hidden="1" customHeight="1" x14ac:dyDescent="0.3">
      <c r="A1791" s="53">
        <f>작성용!AL1788</f>
        <v>1787</v>
      </c>
      <c r="B1791" s="54" t="str">
        <f>작성용!AI1788</f>
        <v>편입자산/변동성송부 : 2025-01-24</v>
      </c>
      <c r="C1791" s="55" t="str">
        <f>작성용!AK1788</f>
        <v>개별종목</v>
      </c>
      <c r="D1791" s="56">
        <f>작성용!T1788</f>
        <v>45702</v>
      </c>
      <c r="E1791" s="57" t="str">
        <f>작성용!B1788</f>
        <v>교보생명(투자자산관리팀)</v>
      </c>
      <c r="F1791" s="57" t="str">
        <f>작성용!C1788</f>
        <v>재평가</v>
      </c>
      <c r="G1791" s="57" t="str">
        <f>작성용!D1788</f>
        <v>한화광주순환도로사모특별자산투자신탁1호</v>
      </c>
      <c r="H1791" s="58" t="str">
        <f>작성용!E1788</f>
        <v>KBP2017090084</v>
      </c>
      <c r="I1791" s="57" t="str">
        <f>작성용!F1788</f>
        <v>B02</v>
      </c>
      <c r="J1791" s="57">
        <f>작성용!G1788</f>
        <v>0</v>
      </c>
      <c r="K1791" s="57" t="str">
        <f>작성용!H1788</f>
        <v>-</v>
      </c>
      <c r="L1791" s="57" t="str">
        <f>작성용!N1788</f>
        <v>분기</v>
      </c>
      <c r="M1791" s="56" t="str">
        <f>작성용!U1788</f>
        <v>2025.03.31</v>
      </c>
      <c r="N1791" s="56" t="str">
        <f>작성용!V1788</f>
        <v>사전등록</v>
      </c>
      <c r="O1791" s="56" t="str">
        <f>작성용!W1788</f>
        <v>사전등록</v>
      </c>
      <c r="P1791" s="56" t="str">
        <f>작성용!X1788</f>
        <v>-</v>
      </c>
      <c r="Q1791" s="57" t="str">
        <f>작성용!AD1788</f>
        <v>대체평가3사업본부</v>
      </c>
      <c r="R1791" s="59">
        <f>작성용!AE1788</f>
        <v>0</v>
      </c>
      <c r="S1791" s="57" t="str">
        <f>작성용!AF1788</f>
        <v>대체평가3사업본부</v>
      </c>
      <c r="T1791" s="60" t="str">
        <f>작성용!AG1788</f>
        <v>김연수</v>
      </c>
      <c r="U1791" s="60" t="str">
        <f>작성용!AH1788</f>
        <v>김연수</v>
      </c>
      <c r="V1791" s="55">
        <f>작성용!AA1788</f>
        <v>202503</v>
      </c>
      <c r="W1791" s="57" t="str">
        <f>작성용!AC1788</f>
        <v>[T]기타보험기관[1본부]</v>
      </c>
      <c r="X1791" s="57" t="str">
        <f>작성용!O1788</f>
        <v>투자자산관리팀정훈천</v>
      </c>
      <c r="Y1791" s="57" t="str">
        <f>작성용!P1788</f>
        <v xml:space="preserve">02-721-2483  </v>
      </c>
      <c r="Z1791" s="57" t="str">
        <f>작성용!Q1788</f>
        <v>hcjung20@kyobo.com</v>
      </c>
      <c r="AA1791" s="55" t="str">
        <f>작성용!AJ1788</f>
        <v>-</v>
      </c>
      <c r="AB1791" s="55">
        <f>작성용!AB1788</f>
        <v>0</v>
      </c>
    </row>
    <row r="1792" spans="1:28" s="11" customFormat="1" ht="16.5" hidden="1" customHeight="1" x14ac:dyDescent="0.3">
      <c r="A1792" s="53">
        <f>작성용!AL1789</f>
        <v>1788</v>
      </c>
      <c r="B1792" s="54" t="str">
        <f>작성용!AI1789</f>
        <v>편입자산/변동성송부 : 2025-01-24</v>
      </c>
      <c r="C1792" s="55" t="str">
        <f>작성용!AK1789</f>
        <v>개별종목</v>
      </c>
      <c r="D1792" s="56">
        <f>작성용!T1789</f>
        <v>45702</v>
      </c>
      <c r="E1792" s="57" t="str">
        <f>작성용!B1789</f>
        <v>교보생명(투자자산관리팀)</v>
      </c>
      <c r="F1792" s="57" t="str">
        <f>작성용!C1789</f>
        <v>재평가</v>
      </c>
      <c r="G1792" s="57" t="str">
        <f>작성용!D1789</f>
        <v>한화제3경인고속도로사모특별자산투자신탁1호</v>
      </c>
      <c r="H1792" s="58" t="str">
        <f>작성용!E1789</f>
        <v>KBP2017090088</v>
      </c>
      <c r="I1792" s="57" t="str">
        <f>작성용!F1789</f>
        <v>B02</v>
      </c>
      <c r="J1792" s="57">
        <f>작성용!G1789</f>
        <v>0</v>
      </c>
      <c r="K1792" s="57" t="str">
        <f>작성용!H1789</f>
        <v>-</v>
      </c>
      <c r="L1792" s="57" t="str">
        <f>작성용!N1789</f>
        <v>분기</v>
      </c>
      <c r="M1792" s="56" t="str">
        <f>작성용!U1789</f>
        <v>2025.03.31</v>
      </c>
      <c r="N1792" s="56" t="str">
        <f>작성용!V1789</f>
        <v>사전등록</v>
      </c>
      <c r="O1792" s="56" t="str">
        <f>작성용!W1789</f>
        <v>사전등록</v>
      </c>
      <c r="P1792" s="56" t="str">
        <f>작성용!X1789</f>
        <v>-</v>
      </c>
      <c r="Q1792" s="57" t="str">
        <f>작성용!AD1789</f>
        <v>대체평가3사업본부</v>
      </c>
      <c r="R1792" s="59">
        <f>작성용!AE1789</f>
        <v>0</v>
      </c>
      <c r="S1792" s="57" t="str">
        <f>작성용!AF1789</f>
        <v>대체평가3사업본부</v>
      </c>
      <c r="T1792" s="60" t="str">
        <f>작성용!AG1789</f>
        <v>김연수</v>
      </c>
      <c r="U1792" s="60" t="str">
        <f>작성용!AH1789</f>
        <v>김연수</v>
      </c>
      <c r="V1792" s="55">
        <f>작성용!AA1789</f>
        <v>202503</v>
      </c>
      <c r="W1792" s="57" t="str">
        <f>작성용!AC1789</f>
        <v>[T]기타보험기관[1본부]</v>
      </c>
      <c r="X1792" s="57" t="str">
        <f>작성용!O1789</f>
        <v>투자자산관리팀정훈천</v>
      </c>
      <c r="Y1792" s="57" t="str">
        <f>작성용!P1789</f>
        <v xml:space="preserve">02-721-2483  </v>
      </c>
      <c r="Z1792" s="57" t="str">
        <f>작성용!Q1789</f>
        <v>hcjung20@kyobo.com</v>
      </c>
      <c r="AA1792" s="55" t="str">
        <f>작성용!AJ1789</f>
        <v>-</v>
      </c>
      <c r="AB1792" s="55">
        <f>작성용!AB1789</f>
        <v>0</v>
      </c>
    </row>
    <row r="1793" spans="1:28" s="11" customFormat="1" ht="16.5" hidden="1" customHeight="1" x14ac:dyDescent="0.3">
      <c r="A1793" s="53">
        <f>작성용!AL1790</f>
        <v>1789</v>
      </c>
      <c r="B1793" s="54" t="str">
        <f>작성용!AI1790</f>
        <v>편입자산/변동성송부 : 2025-01-24</v>
      </c>
      <c r="C1793" s="55" t="str">
        <f>작성용!AK1790</f>
        <v>개별종목</v>
      </c>
      <c r="D1793" s="56">
        <f>작성용!T1790</f>
        <v>45702</v>
      </c>
      <c r="E1793" s="57" t="str">
        <f>작성용!B1790</f>
        <v>교보생명(투자자산관리팀)</v>
      </c>
      <c r="F1793" s="57" t="str">
        <f>작성용!C1790</f>
        <v>재평가</v>
      </c>
      <c r="G1793" s="57" t="str">
        <f>작성용!D1790</f>
        <v>한화태양광발전사모특별자산투자신탁2호</v>
      </c>
      <c r="H1793" s="58" t="str">
        <f>작성용!E1790</f>
        <v>KBP2017090090</v>
      </c>
      <c r="I1793" s="57" t="str">
        <f>작성용!F1790</f>
        <v>B02</v>
      </c>
      <c r="J1793" s="57">
        <f>작성용!G1790</f>
        <v>0</v>
      </c>
      <c r="K1793" s="57" t="str">
        <f>작성용!H1790</f>
        <v>-</v>
      </c>
      <c r="L1793" s="57" t="str">
        <f>작성용!N1790</f>
        <v>분기</v>
      </c>
      <c r="M1793" s="56" t="str">
        <f>작성용!U1790</f>
        <v>2025.03.31</v>
      </c>
      <c r="N1793" s="56" t="str">
        <f>작성용!V1790</f>
        <v>사전등록</v>
      </c>
      <c r="O1793" s="56" t="str">
        <f>작성용!W1790</f>
        <v>사전등록</v>
      </c>
      <c r="P1793" s="56" t="str">
        <f>작성용!X1790</f>
        <v>-</v>
      </c>
      <c r="Q1793" s="57" t="str">
        <f>작성용!AD1790</f>
        <v>대체평가3사업본부</v>
      </c>
      <c r="R1793" s="59">
        <f>작성용!AE1790</f>
        <v>0</v>
      </c>
      <c r="S1793" s="57" t="str">
        <f>작성용!AF1790</f>
        <v>대체평가3사업본부</v>
      </c>
      <c r="T1793" s="60" t="str">
        <f>작성용!AG1790</f>
        <v>김연수</v>
      </c>
      <c r="U1793" s="60" t="str">
        <f>작성용!AH1790</f>
        <v>김연수</v>
      </c>
      <c r="V1793" s="55">
        <f>작성용!AA1790</f>
        <v>202503</v>
      </c>
      <c r="W1793" s="57" t="str">
        <f>작성용!AC1790</f>
        <v>[T]기타보험기관[1본부]</v>
      </c>
      <c r="X1793" s="57" t="str">
        <f>작성용!O1790</f>
        <v>투자자산관리팀정훈천</v>
      </c>
      <c r="Y1793" s="57" t="str">
        <f>작성용!P1790</f>
        <v xml:space="preserve">02-721-2483  </v>
      </c>
      <c r="Z1793" s="57" t="str">
        <f>작성용!Q1790</f>
        <v>hcjung20@kyobo.com</v>
      </c>
      <c r="AA1793" s="55" t="str">
        <f>작성용!AJ1790</f>
        <v>-</v>
      </c>
      <c r="AB1793" s="55">
        <f>작성용!AB1790</f>
        <v>0</v>
      </c>
    </row>
    <row r="1794" spans="1:28" s="11" customFormat="1" ht="16.5" hidden="1" customHeight="1" x14ac:dyDescent="0.3">
      <c r="A1794" s="53">
        <f>작성용!AL1791</f>
        <v>1790</v>
      </c>
      <c r="B1794" s="54" t="str">
        <f>작성용!AI1791</f>
        <v>편입자산/변동성송부 : 2025-01-24</v>
      </c>
      <c r="C1794" s="55" t="str">
        <f>작성용!AK1791</f>
        <v>개별종목</v>
      </c>
      <c r="D1794" s="56">
        <f>작성용!T1791</f>
        <v>45702</v>
      </c>
      <c r="E1794" s="57" t="str">
        <f>작성용!B1791</f>
        <v>교보생명(투자자산관리팀)</v>
      </c>
      <c r="F1794" s="57" t="str">
        <f>작성용!C1791</f>
        <v>재평가</v>
      </c>
      <c r="G1794" s="57" t="str">
        <f>작성용!D1791</f>
        <v>한화LTI사모특별자산투자신탁3호</v>
      </c>
      <c r="H1794" s="58" t="str">
        <f>작성용!E1791</f>
        <v>KBP2016120120</v>
      </c>
      <c r="I1794" s="57" t="str">
        <f>작성용!F1791</f>
        <v>B02</v>
      </c>
      <c r="J1794" s="57">
        <f>작성용!G1791</f>
        <v>0</v>
      </c>
      <c r="K1794" s="57" t="str">
        <f>작성용!H1791</f>
        <v>-</v>
      </c>
      <c r="L1794" s="57" t="str">
        <f>작성용!N1791</f>
        <v>분기</v>
      </c>
      <c r="M1794" s="56" t="str">
        <f>작성용!U1791</f>
        <v>2025.03.31</v>
      </c>
      <c r="N1794" s="56" t="str">
        <f>작성용!V1791</f>
        <v>사전등록</v>
      </c>
      <c r="O1794" s="56" t="str">
        <f>작성용!W1791</f>
        <v>사전등록</v>
      </c>
      <c r="P1794" s="56" t="str">
        <f>작성용!X1791</f>
        <v>-</v>
      </c>
      <c r="Q1794" s="57" t="str">
        <f>작성용!AD1791</f>
        <v>대체평가3사업본부</v>
      </c>
      <c r="R1794" s="59">
        <f>작성용!AE1791</f>
        <v>0</v>
      </c>
      <c r="S1794" s="57" t="str">
        <f>작성용!AF1791</f>
        <v>대체평가3사업본부</v>
      </c>
      <c r="T1794" s="60" t="str">
        <f>작성용!AG1791</f>
        <v>김연수</v>
      </c>
      <c r="U1794" s="60" t="str">
        <f>작성용!AH1791</f>
        <v>김연수</v>
      </c>
      <c r="V1794" s="55">
        <f>작성용!AA1791</f>
        <v>202503</v>
      </c>
      <c r="W1794" s="57" t="str">
        <f>작성용!AC1791</f>
        <v>[T]기타보험기관[1본부]</v>
      </c>
      <c r="X1794" s="57" t="str">
        <f>작성용!O1791</f>
        <v>투자자산관리팀정훈천</v>
      </c>
      <c r="Y1794" s="57" t="str">
        <f>작성용!P1791</f>
        <v xml:space="preserve">02-721-2483  </v>
      </c>
      <c r="Z1794" s="57" t="str">
        <f>작성용!Q1791</f>
        <v>hcjung20@kyobo.com</v>
      </c>
      <c r="AA1794" s="55" t="str">
        <f>작성용!AJ1791</f>
        <v>-</v>
      </c>
      <c r="AB1794" s="55">
        <f>작성용!AB1791</f>
        <v>0</v>
      </c>
    </row>
    <row r="1795" spans="1:28" s="11" customFormat="1" ht="16.5" hidden="1" customHeight="1" x14ac:dyDescent="0.3">
      <c r="A1795" s="53">
        <f>작성용!AL1792</f>
        <v>1791</v>
      </c>
      <c r="B1795" s="54" t="str">
        <f>작성용!AI1792</f>
        <v>편입자산/변동성송부 : 2025-01-24</v>
      </c>
      <c r="C1795" s="55" t="str">
        <f>작성용!AK1792</f>
        <v>개별종목</v>
      </c>
      <c r="D1795" s="56">
        <f>작성용!T1792</f>
        <v>45702</v>
      </c>
      <c r="E1795" s="57" t="str">
        <f>작성용!B1792</f>
        <v>교보생명(투자자산관리팀)</v>
      </c>
      <c r="F1795" s="57" t="str">
        <f>작성용!C1792</f>
        <v>재평가</v>
      </c>
      <c r="G1795" s="57" t="str">
        <f>작성용!D1792</f>
        <v>한화메이플유가스전사모특별자산투자신탁1호</v>
      </c>
      <c r="H1795" s="58" t="str">
        <f>작성용!E1792</f>
        <v>KBP2017090086</v>
      </c>
      <c r="I1795" s="57" t="str">
        <f>작성용!F1792</f>
        <v>B02</v>
      </c>
      <c r="J1795" s="57">
        <f>작성용!G1792</f>
        <v>0</v>
      </c>
      <c r="K1795" s="57" t="str">
        <f>작성용!H1792</f>
        <v>-</v>
      </c>
      <c r="L1795" s="57" t="str">
        <f>작성용!N1792</f>
        <v>분기</v>
      </c>
      <c r="M1795" s="56" t="str">
        <f>작성용!U1792</f>
        <v>2025.03.31</v>
      </c>
      <c r="N1795" s="56" t="str">
        <f>작성용!V1792</f>
        <v>사전등록</v>
      </c>
      <c r="O1795" s="56" t="str">
        <f>작성용!W1792</f>
        <v>사전등록</v>
      </c>
      <c r="P1795" s="56" t="str">
        <f>작성용!X1792</f>
        <v>-</v>
      </c>
      <c r="Q1795" s="57" t="str">
        <f>작성용!AD1792</f>
        <v>대체평가3사업본부</v>
      </c>
      <c r="R1795" s="59">
        <f>작성용!AE1792</f>
        <v>0</v>
      </c>
      <c r="S1795" s="57" t="str">
        <f>작성용!AF1792</f>
        <v>대체평가3사업본부</v>
      </c>
      <c r="T1795" s="60" t="str">
        <f>작성용!AG1792</f>
        <v>김연수</v>
      </c>
      <c r="U1795" s="60" t="str">
        <f>작성용!AH1792</f>
        <v>김연수</v>
      </c>
      <c r="V1795" s="55">
        <f>작성용!AA1792</f>
        <v>202503</v>
      </c>
      <c r="W1795" s="57" t="str">
        <f>작성용!AC1792</f>
        <v>[T]기타보험기관[1본부]</v>
      </c>
      <c r="X1795" s="57" t="str">
        <f>작성용!O1792</f>
        <v>투자자산관리팀정훈천</v>
      </c>
      <c r="Y1795" s="57" t="str">
        <f>작성용!P1792</f>
        <v xml:space="preserve">02-721-2483  </v>
      </c>
      <c r="Z1795" s="57" t="str">
        <f>작성용!Q1792</f>
        <v>hcjung20@kyobo.com</v>
      </c>
      <c r="AA1795" s="55" t="str">
        <f>작성용!AJ1792</f>
        <v>-</v>
      </c>
      <c r="AB1795" s="55">
        <f>작성용!AB1792</f>
        <v>0</v>
      </c>
    </row>
    <row r="1796" spans="1:28" s="11" customFormat="1" ht="16.5" hidden="1" customHeight="1" x14ac:dyDescent="0.3">
      <c r="A1796" s="53">
        <f>작성용!AL1793</f>
        <v>1792</v>
      </c>
      <c r="B1796" s="54" t="str">
        <f>작성용!AI1793</f>
        <v>편입자산/변동성송부 : 2025-01-24</v>
      </c>
      <c r="C1796" s="55" t="str">
        <f>작성용!AK1793</f>
        <v>개별종목</v>
      </c>
      <c r="D1796" s="56">
        <f>작성용!T1793</f>
        <v>45702</v>
      </c>
      <c r="E1796" s="57" t="str">
        <f>작성용!B1793</f>
        <v>교보생명(투자자산관리팀)</v>
      </c>
      <c r="F1796" s="57" t="str">
        <f>작성용!C1793</f>
        <v>재평가</v>
      </c>
      <c r="G1796" s="57" t="str">
        <f>작성용!D1793</f>
        <v>한화남동발전신재생에너지사모특별자산투자신탁1호</v>
      </c>
      <c r="H1796" s="58" t="str">
        <f>작성용!E1793</f>
        <v>KBP2017090085</v>
      </c>
      <c r="I1796" s="57" t="str">
        <f>작성용!F1793</f>
        <v>B02</v>
      </c>
      <c r="J1796" s="57">
        <f>작성용!G1793</f>
        <v>0</v>
      </c>
      <c r="K1796" s="57" t="str">
        <f>작성용!H1793</f>
        <v>-</v>
      </c>
      <c r="L1796" s="57" t="str">
        <f>작성용!N1793</f>
        <v>분기</v>
      </c>
      <c r="M1796" s="56" t="str">
        <f>작성용!U1793</f>
        <v>2025.03.31</v>
      </c>
      <c r="N1796" s="56" t="str">
        <f>작성용!V1793</f>
        <v>사전등록</v>
      </c>
      <c r="O1796" s="56" t="str">
        <f>작성용!W1793</f>
        <v>사전등록</v>
      </c>
      <c r="P1796" s="56" t="str">
        <f>작성용!X1793</f>
        <v>-</v>
      </c>
      <c r="Q1796" s="57" t="str">
        <f>작성용!AD1793</f>
        <v>대체평가3사업본부</v>
      </c>
      <c r="R1796" s="59">
        <f>작성용!AE1793</f>
        <v>0</v>
      </c>
      <c r="S1796" s="57" t="str">
        <f>작성용!AF1793</f>
        <v>대체평가3사업본부</v>
      </c>
      <c r="T1796" s="60" t="str">
        <f>작성용!AG1793</f>
        <v>김연수</v>
      </c>
      <c r="U1796" s="60" t="str">
        <f>작성용!AH1793</f>
        <v>김연수</v>
      </c>
      <c r="V1796" s="55">
        <f>작성용!AA1793</f>
        <v>202503</v>
      </c>
      <c r="W1796" s="57" t="str">
        <f>작성용!AC1793</f>
        <v>[T]기타보험기관[1본부]</v>
      </c>
      <c r="X1796" s="57" t="str">
        <f>작성용!O1793</f>
        <v>투자자산관리팀정훈천</v>
      </c>
      <c r="Y1796" s="57" t="str">
        <f>작성용!P1793</f>
        <v xml:space="preserve">02-721-2483  </v>
      </c>
      <c r="Z1796" s="57" t="str">
        <f>작성용!Q1793</f>
        <v>hcjung20@kyobo.com</v>
      </c>
      <c r="AA1796" s="55" t="str">
        <f>작성용!AJ1793</f>
        <v>-</v>
      </c>
      <c r="AB1796" s="55">
        <f>작성용!AB1793</f>
        <v>0</v>
      </c>
    </row>
    <row r="1797" spans="1:28" s="11" customFormat="1" ht="16.5" hidden="1" customHeight="1" x14ac:dyDescent="0.3">
      <c r="A1797" s="53">
        <f>작성용!AL1794</f>
        <v>1793</v>
      </c>
      <c r="B1797" s="54" t="str">
        <f>작성용!AI1794</f>
        <v>편입자산/변동성송부 : 2025-01-24</v>
      </c>
      <c r="C1797" s="55" t="str">
        <f>작성용!AK1794</f>
        <v>개별종목</v>
      </c>
      <c r="D1797" s="56">
        <f>작성용!T1794</f>
        <v>45702</v>
      </c>
      <c r="E1797" s="57" t="str">
        <f>작성용!B1794</f>
        <v>교보생명(투자자산관리팀)</v>
      </c>
      <c r="F1797" s="57" t="str">
        <f>작성용!C1794</f>
        <v>재평가</v>
      </c>
      <c r="G1797" s="57" t="str">
        <f>작성용!D1794</f>
        <v>한화제이영동고속도로사모특별자산투자신탁1호</v>
      </c>
      <c r="H1797" s="58" t="str">
        <f>작성용!E1794</f>
        <v>KBP2016060200</v>
      </c>
      <c r="I1797" s="57" t="str">
        <f>작성용!F1794</f>
        <v>B02</v>
      </c>
      <c r="J1797" s="57">
        <f>작성용!G1794</f>
        <v>0</v>
      </c>
      <c r="K1797" s="57" t="str">
        <f>작성용!H1794</f>
        <v>-</v>
      </c>
      <c r="L1797" s="57" t="str">
        <f>작성용!N1794</f>
        <v>분기</v>
      </c>
      <c r="M1797" s="56" t="str">
        <f>작성용!U1794</f>
        <v>2025.03.31</v>
      </c>
      <c r="N1797" s="56" t="str">
        <f>작성용!V1794</f>
        <v>사전등록</v>
      </c>
      <c r="O1797" s="56" t="str">
        <f>작성용!W1794</f>
        <v>사전등록</v>
      </c>
      <c r="P1797" s="56" t="str">
        <f>작성용!X1794</f>
        <v>-</v>
      </c>
      <c r="Q1797" s="57" t="str">
        <f>작성용!AD1794</f>
        <v>대체평가3사업본부</v>
      </c>
      <c r="R1797" s="59">
        <f>작성용!AE1794</f>
        <v>0</v>
      </c>
      <c r="S1797" s="57" t="str">
        <f>작성용!AF1794</f>
        <v>대체평가3사업본부</v>
      </c>
      <c r="T1797" s="60" t="str">
        <f>작성용!AG1794</f>
        <v>김연수</v>
      </c>
      <c r="U1797" s="60" t="str">
        <f>작성용!AH1794</f>
        <v>김연수</v>
      </c>
      <c r="V1797" s="55">
        <f>작성용!AA1794</f>
        <v>202503</v>
      </c>
      <c r="W1797" s="57" t="str">
        <f>작성용!AC1794</f>
        <v>[T]기타보험기관[1본부]</v>
      </c>
      <c r="X1797" s="57" t="str">
        <f>작성용!O1794</f>
        <v>투자자산관리팀정훈천</v>
      </c>
      <c r="Y1797" s="57" t="str">
        <f>작성용!P1794</f>
        <v xml:space="preserve">02-721-2483  </v>
      </c>
      <c r="Z1797" s="57" t="str">
        <f>작성용!Q1794</f>
        <v>hcjung20@kyobo.com</v>
      </c>
      <c r="AA1797" s="55" t="str">
        <f>작성용!AJ1794</f>
        <v>-</v>
      </c>
      <c r="AB1797" s="55">
        <f>작성용!AB1794</f>
        <v>0</v>
      </c>
    </row>
    <row r="1798" spans="1:28" s="11" customFormat="1" ht="16.5" hidden="1" customHeight="1" x14ac:dyDescent="0.3">
      <c r="A1798" s="53">
        <f>작성용!AL1795</f>
        <v>1794</v>
      </c>
      <c r="B1798" s="54" t="str">
        <f>작성용!AI1795</f>
        <v>편입자산/변동성송부 : 2025-01-24</v>
      </c>
      <c r="C1798" s="55" t="str">
        <f>작성용!AK1795</f>
        <v>개별종목</v>
      </c>
      <c r="D1798" s="56">
        <f>작성용!T1795</f>
        <v>45702</v>
      </c>
      <c r="E1798" s="57" t="str">
        <f>작성용!B1795</f>
        <v>교보생명(투자자산관리팀)</v>
      </c>
      <c r="F1798" s="57" t="str">
        <f>작성용!C1795</f>
        <v>재평가</v>
      </c>
      <c r="G1798" s="57" t="str">
        <f>작성용!D1795</f>
        <v>한화경기고속도로사모특별자산투자신탁2호</v>
      </c>
      <c r="H1798" s="58" t="str">
        <f>작성용!E1795</f>
        <v>KBP2017090083</v>
      </c>
      <c r="I1798" s="57" t="str">
        <f>작성용!F1795</f>
        <v>B02</v>
      </c>
      <c r="J1798" s="57">
        <f>작성용!G1795</f>
        <v>0</v>
      </c>
      <c r="K1798" s="57" t="str">
        <f>작성용!H1795</f>
        <v>-</v>
      </c>
      <c r="L1798" s="57" t="str">
        <f>작성용!N1795</f>
        <v>분기</v>
      </c>
      <c r="M1798" s="56" t="str">
        <f>작성용!U1795</f>
        <v>2025.03.31</v>
      </c>
      <c r="N1798" s="56" t="str">
        <f>작성용!V1795</f>
        <v>사전등록</v>
      </c>
      <c r="O1798" s="56" t="str">
        <f>작성용!W1795</f>
        <v>사전등록</v>
      </c>
      <c r="P1798" s="56" t="str">
        <f>작성용!X1795</f>
        <v>-</v>
      </c>
      <c r="Q1798" s="57" t="str">
        <f>작성용!AD1795</f>
        <v>대체평가3사업본부</v>
      </c>
      <c r="R1798" s="59">
        <f>작성용!AE1795</f>
        <v>0</v>
      </c>
      <c r="S1798" s="57" t="str">
        <f>작성용!AF1795</f>
        <v>대체평가3사업본부</v>
      </c>
      <c r="T1798" s="60" t="str">
        <f>작성용!AG1795</f>
        <v>김연수</v>
      </c>
      <c r="U1798" s="60" t="str">
        <f>작성용!AH1795</f>
        <v>김연수</v>
      </c>
      <c r="V1798" s="55">
        <f>작성용!AA1795</f>
        <v>202503</v>
      </c>
      <c r="W1798" s="57" t="str">
        <f>작성용!AC1795</f>
        <v>[T]기타보험기관[1본부]</v>
      </c>
      <c r="X1798" s="57" t="str">
        <f>작성용!O1795</f>
        <v>투자자산관리팀정훈천</v>
      </c>
      <c r="Y1798" s="57" t="str">
        <f>작성용!P1795</f>
        <v xml:space="preserve">02-721-2483  </v>
      </c>
      <c r="Z1798" s="57" t="str">
        <f>작성용!Q1795</f>
        <v>hcjung20@kyobo.com</v>
      </c>
      <c r="AA1798" s="55" t="str">
        <f>작성용!AJ1795</f>
        <v>-</v>
      </c>
      <c r="AB1798" s="55">
        <f>작성용!AB1795</f>
        <v>0</v>
      </c>
    </row>
    <row r="1799" spans="1:28" s="11" customFormat="1" ht="16.5" hidden="1" customHeight="1" x14ac:dyDescent="0.3">
      <c r="A1799" s="53">
        <f>작성용!AL1796</f>
        <v>1795</v>
      </c>
      <c r="B1799" s="54" t="str">
        <f>작성용!AI1796</f>
        <v>편입자산/변동성송부 : 2025-01-24</v>
      </c>
      <c r="C1799" s="55" t="str">
        <f>작성용!AK1796</f>
        <v>개별종목</v>
      </c>
      <c r="D1799" s="56">
        <f>작성용!T1796</f>
        <v>45702</v>
      </c>
      <c r="E1799" s="57" t="str">
        <f>작성용!B1796</f>
        <v>교보생명(투자자산관리팀)</v>
      </c>
      <c r="F1799" s="57" t="str">
        <f>작성용!C1796</f>
        <v>재평가</v>
      </c>
      <c r="G1799" s="57" t="str">
        <f>작성용!D1796</f>
        <v>경기사랑BTL사모특별자산투자신탁</v>
      </c>
      <c r="H1799" s="58" t="str">
        <f>작성용!E1796</f>
        <v>KBP2011090004</v>
      </c>
      <c r="I1799" s="57" t="str">
        <f>작성용!F1796</f>
        <v>B02</v>
      </c>
      <c r="J1799" s="57">
        <f>작성용!G1796</f>
        <v>0</v>
      </c>
      <c r="K1799" s="57" t="str">
        <f>작성용!H1796</f>
        <v>-</v>
      </c>
      <c r="L1799" s="57" t="str">
        <f>작성용!N1796</f>
        <v>분기</v>
      </c>
      <c r="M1799" s="56" t="str">
        <f>작성용!U1796</f>
        <v>2025.03.31</v>
      </c>
      <c r="N1799" s="56" t="str">
        <f>작성용!V1796</f>
        <v>사전등록</v>
      </c>
      <c r="O1799" s="56" t="str">
        <f>작성용!W1796</f>
        <v>사전등록</v>
      </c>
      <c r="P1799" s="56" t="str">
        <f>작성용!X1796</f>
        <v>-</v>
      </c>
      <c r="Q1799" s="57" t="str">
        <f>작성용!AD1796</f>
        <v>대체평가3사업본부</v>
      </c>
      <c r="R1799" s="59">
        <f>작성용!AE1796</f>
        <v>0</v>
      </c>
      <c r="S1799" s="57" t="str">
        <f>작성용!AF1796</f>
        <v>대체평가3사업본부</v>
      </c>
      <c r="T1799" s="60" t="str">
        <f>작성용!AG1796</f>
        <v>김연수</v>
      </c>
      <c r="U1799" s="60" t="str">
        <f>작성용!AH1796</f>
        <v>김연수</v>
      </c>
      <c r="V1799" s="55">
        <f>작성용!AA1796</f>
        <v>202503</v>
      </c>
      <c r="W1799" s="57" t="str">
        <f>작성용!AC1796</f>
        <v>[T]기타보험기관[1본부]</v>
      </c>
      <c r="X1799" s="57" t="str">
        <f>작성용!O1796</f>
        <v>투자자산관리팀정훈천</v>
      </c>
      <c r="Y1799" s="57" t="str">
        <f>작성용!P1796</f>
        <v xml:space="preserve">02-721-2483  </v>
      </c>
      <c r="Z1799" s="57" t="str">
        <f>작성용!Q1796</f>
        <v>hcjung20@kyobo.com</v>
      </c>
      <c r="AA1799" s="55" t="str">
        <f>작성용!AJ1796</f>
        <v>-</v>
      </c>
      <c r="AB1799" s="55">
        <f>작성용!AB1796</f>
        <v>0</v>
      </c>
    </row>
    <row r="1800" spans="1:28" s="11" customFormat="1" ht="16.5" hidden="1" customHeight="1" x14ac:dyDescent="0.3">
      <c r="A1800" s="53">
        <f>작성용!AL1797</f>
        <v>1796</v>
      </c>
      <c r="B1800" s="54" t="str">
        <f>작성용!AI1797</f>
        <v>편입자산/변동성송부 : 2025-01-24</v>
      </c>
      <c r="C1800" s="55" t="str">
        <f>작성용!AK1797</f>
        <v>개별종목</v>
      </c>
      <c r="D1800" s="56">
        <f>작성용!T1797</f>
        <v>45702</v>
      </c>
      <c r="E1800" s="57" t="str">
        <f>작성용!B1797</f>
        <v>교보생명(투자자산관리팀)</v>
      </c>
      <c r="F1800" s="57" t="str">
        <f>작성용!C1797</f>
        <v>재평가</v>
      </c>
      <c r="G1800" s="57" t="str">
        <f>작성용!D1797</f>
        <v>KB애향BTL사모특별자산투자신탁</v>
      </c>
      <c r="H1800" s="58" t="str">
        <f>작성용!E1797</f>
        <v>KBP2017090005</v>
      </c>
      <c r="I1800" s="57" t="str">
        <f>작성용!F1797</f>
        <v>B02</v>
      </c>
      <c r="J1800" s="57">
        <f>작성용!G1797</f>
        <v>0</v>
      </c>
      <c r="K1800" s="57" t="str">
        <f>작성용!H1797</f>
        <v>-</v>
      </c>
      <c r="L1800" s="57" t="str">
        <f>작성용!N1797</f>
        <v>분기</v>
      </c>
      <c r="M1800" s="56" t="str">
        <f>작성용!U1797</f>
        <v>2025.03.31</v>
      </c>
      <c r="N1800" s="56" t="str">
        <f>작성용!V1797</f>
        <v>사전등록</v>
      </c>
      <c r="O1800" s="56" t="str">
        <f>작성용!W1797</f>
        <v>사전등록</v>
      </c>
      <c r="P1800" s="56" t="str">
        <f>작성용!X1797</f>
        <v>-</v>
      </c>
      <c r="Q1800" s="57" t="str">
        <f>작성용!AD1797</f>
        <v>대체평가3사업본부</v>
      </c>
      <c r="R1800" s="59">
        <f>작성용!AE1797</f>
        <v>0</v>
      </c>
      <c r="S1800" s="57" t="str">
        <f>작성용!AF1797</f>
        <v>대체평가3사업본부</v>
      </c>
      <c r="T1800" s="60" t="str">
        <f>작성용!AG1797</f>
        <v>김연수</v>
      </c>
      <c r="U1800" s="60" t="str">
        <f>작성용!AH1797</f>
        <v>김연수</v>
      </c>
      <c r="V1800" s="55">
        <f>작성용!AA1797</f>
        <v>202503</v>
      </c>
      <c r="W1800" s="57" t="str">
        <f>작성용!AC1797</f>
        <v>[T]기타보험기관[1본부]</v>
      </c>
      <c r="X1800" s="57" t="str">
        <f>작성용!O1797</f>
        <v>투자자산관리팀정훈천</v>
      </c>
      <c r="Y1800" s="57" t="str">
        <f>작성용!P1797</f>
        <v xml:space="preserve">02-721-2483  </v>
      </c>
      <c r="Z1800" s="57" t="str">
        <f>작성용!Q1797</f>
        <v>hcjung20@kyobo.com</v>
      </c>
      <c r="AA1800" s="55" t="str">
        <f>작성용!AJ1797</f>
        <v>-</v>
      </c>
      <c r="AB1800" s="55">
        <f>작성용!AB1797</f>
        <v>0</v>
      </c>
    </row>
    <row r="1801" spans="1:28" s="11" customFormat="1" ht="16.5" hidden="1" customHeight="1" x14ac:dyDescent="0.3">
      <c r="A1801" s="53">
        <f>작성용!AL1798</f>
        <v>1797</v>
      </c>
      <c r="B1801" s="54" t="str">
        <f>작성용!AI1798</f>
        <v>편입자산/변동성송부 : 2025-01-24</v>
      </c>
      <c r="C1801" s="55" t="str">
        <f>작성용!AK1798</f>
        <v>개별종목</v>
      </c>
      <c r="D1801" s="56">
        <f>작성용!T1798</f>
        <v>45702</v>
      </c>
      <c r="E1801" s="57" t="str">
        <f>작성용!B1798</f>
        <v>교보생명(투자자산관리팀)</v>
      </c>
      <c r="F1801" s="57" t="str">
        <f>작성용!C1798</f>
        <v>재평가</v>
      </c>
      <c r="G1801" s="57" t="str">
        <f>작성용!D1798</f>
        <v>국토사랑BTL사모특별자산투자신탁제1호</v>
      </c>
      <c r="H1801" s="58" t="str">
        <f>작성용!E1798</f>
        <v>KBP2017090018</v>
      </c>
      <c r="I1801" s="57" t="str">
        <f>작성용!F1798</f>
        <v>B02</v>
      </c>
      <c r="J1801" s="57">
        <f>작성용!G1798</f>
        <v>0</v>
      </c>
      <c r="K1801" s="57" t="str">
        <f>작성용!H1798</f>
        <v>-</v>
      </c>
      <c r="L1801" s="57" t="str">
        <f>작성용!N1798</f>
        <v>분기</v>
      </c>
      <c r="M1801" s="56" t="str">
        <f>작성용!U1798</f>
        <v>2025.03.31</v>
      </c>
      <c r="N1801" s="56" t="str">
        <f>작성용!V1798</f>
        <v>사전등록</v>
      </c>
      <c r="O1801" s="56" t="str">
        <f>작성용!W1798</f>
        <v>사전등록</v>
      </c>
      <c r="P1801" s="56" t="str">
        <f>작성용!X1798</f>
        <v>-</v>
      </c>
      <c r="Q1801" s="57" t="str">
        <f>작성용!AD1798</f>
        <v>대체평가3사업본부</v>
      </c>
      <c r="R1801" s="59">
        <f>작성용!AE1798</f>
        <v>0</v>
      </c>
      <c r="S1801" s="57" t="str">
        <f>작성용!AF1798</f>
        <v>대체평가3사업본부</v>
      </c>
      <c r="T1801" s="60" t="str">
        <f>작성용!AG1798</f>
        <v>김연수</v>
      </c>
      <c r="U1801" s="60" t="str">
        <f>작성용!AH1798</f>
        <v>김연수</v>
      </c>
      <c r="V1801" s="55">
        <f>작성용!AA1798</f>
        <v>202503</v>
      </c>
      <c r="W1801" s="57" t="str">
        <f>작성용!AC1798</f>
        <v>[T]기타보험기관[1본부]</v>
      </c>
      <c r="X1801" s="57" t="str">
        <f>작성용!O1798</f>
        <v>투자자산관리팀정훈천</v>
      </c>
      <c r="Y1801" s="57" t="str">
        <f>작성용!P1798</f>
        <v xml:space="preserve">02-721-2483  </v>
      </c>
      <c r="Z1801" s="57" t="str">
        <f>작성용!Q1798</f>
        <v>hcjung20@kyobo.com</v>
      </c>
      <c r="AA1801" s="55" t="str">
        <f>작성용!AJ1798</f>
        <v>-</v>
      </c>
      <c r="AB1801" s="55">
        <f>작성용!AB1798</f>
        <v>0</v>
      </c>
    </row>
    <row r="1802" spans="1:28" s="11" customFormat="1" ht="16.5" hidden="1" customHeight="1" x14ac:dyDescent="0.3">
      <c r="A1802" s="53">
        <f>작성용!AL1799</f>
        <v>1798</v>
      </c>
      <c r="B1802" s="54" t="str">
        <f>작성용!AI1799</f>
        <v>편입자산/변동성송부 : 2025-01-24</v>
      </c>
      <c r="C1802" s="55" t="str">
        <f>작성용!AK1799</f>
        <v>개별종목</v>
      </c>
      <c r="D1802" s="56">
        <f>작성용!T1799</f>
        <v>45702</v>
      </c>
      <c r="E1802" s="57" t="str">
        <f>작성용!B1799</f>
        <v>교보생명(투자자산관리팀)</v>
      </c>
      <c r="F1802" s="57" t="str">
        <f>작성용!C1799</f>
        <v>재평가</v>
      </c>
      <c r="G1802" s="57" t="str">
        <f>작성용!D1799</f>
        <v>경기희망BTL사모특별자산투자신탁</v>
      </c>
      <c r="H1802" s="58" t="str">
        <f>작성용!E1799</f>
        <v>KBP2011090005</v>
      </c>
      <c r="I1802" s="57" t="str">
        <f>작성용!F1799</f>
        <v>B02</v>
      </c>
      <c r="J1802" s="57">
        <f>작성용!G1799</f>
        <v>0</v>
      </c>
      <c r="K1802" s="57" t="str">
        <f>작성용!H1799</f>
        <v>-</v>
      </c>
      <c r="L1802" s="57" t="str">
        <f>작성용!N1799</f>
        <v>분기</v>
      </c>
      <c r="M1802" s="56" t="str">
        <f>작성용!U1799</f>
        <v>2025.03.31</v>
      </c>
      <c r="N1802" s="56" t="str">
        <f>작성용!V1799</f>
        <v>사전등록</v>
      </c>
      <c r="O1802" s="56" t="str">
        <f>작성용!W1799</f>
        <v>사전등록</v>
      </c>
      <c r="P1802" s="56" t="str">
        <f>작성용!X1799</f>
        <v>-</v>
      </c>
      <c r="Q1802" s="57" t="str">
        <f>작성용!AD1799</f>
        <v>대체평가3사업본부</v>
      </c>
      <c r="R1802" s="59">
        <f>작성용!AE1799</f>
        <v>0</v>
      </c>
      <c r="S1802" s="57" t="str">
        <f>작성용!AF1799</f>
        <v>대체평가3사업본부</v>
      </c>
      <c r="T1802" s="60" t="str">
        <f>작성용!AG1799</f>
        <v>김연수</v>
      </c>
      <c r="U1802" s="60" t="str">
        <f>작성용!AH1799</f>
        <v>김연수</v>
      </c>
      <c r="V1802" s="55">
        <f>작성용!AA1799</f>
        <v>202503</v>
      </c>
      <c r="W1802" s="57" t="str">
        <f>작성용!AC1799</f>
        <v>[T]기타보험기관[1본부]</v>
      </c>
      <c r="X1802" s="57" t="str">
        <f>작성용!O1799</f>
        <v>투자자산관리팀정훈천</v>
      </c>
      <c r="Y1802" s="57" t="str">
        <f>작성용!P1799</f>
        <v xml:space="preserve">02-721-2483  </v>
      </c>
      <c r="Z1802" s="57" t="str">
        <f>작성용!Q1799</f>
        <v>hcjung20@kyobo.com</v>
      </c>
      <c r="AA1802" s="55" t="str">
        <f>작성용!AJ1799</f>
        <v>-</v>
      </c>
      <c r="AB1802" s="55">
        <f>작성용!AB1799</f>
        <v>0</v>
      </c>
    </row>
    <row r="1803" spans="1:28" s="11" customFormat="1" ht="16.5" hidden="1" customHeight="1" x14ac:dyDescent="0.3">
      <c r="A1803" s="53">
        <f>작성용!AL1800</f>
        <v>1799</v>
      </c>
      <c r="B1803" s="54" t="str">
        <f>작성용!AI1800</f>
        <v>편입자산/변동성송부 : 2025-01-24</v>
      </c>
      <c r="C1803" s="55" t="str">
        <f>작성용!AK1800</f>
        <v>개별종목</v>
      </c>
      <c r="D1803" s="56">
        <f>작성용!T1800</f>
        <v>45702</v>
      </c>
      <c r="E1803" s="57" t="str">
        <f>작성용!B1800</f>
        <v>교보생명(투자자산관리팀)</v>
      </c>
      <c r="F1803" s="57" t="str">
        <f>작성용!C1800</f>
        <v>재평가</v>
      </c>
      <c r="G1803" s="57" t="str">
        <f>작성용!D1800</f>
        <v>KBRPSFOCUS전문투자형사모특별자산투자신탁</v>
      </c>
      <c r="H1803" s="58" t="str">
        <f>작성용!E1800</f>
        <v>KBP2014020035</v>
      </c>
      <c r="I1803" s="57" t="str">
        <f>작성용!F1800</f>
        <v>B02</v>
      </c>
      <c r="J1803" s="57">
        <f>작성용!G1800</f>
        <v>0</v>
      </c>
      <c r="K1803" s="57" t="str">
        <f>작성용!H1800</f>
        <v>-</v>
      </c>
      <c r="L1803" s="57" t="str">
        <f>작성용!N1800</f>
        <v>분기</v>
      </c>
      <c r="M1803" s="56" t="str">
        <f>작성용!U1800</f>
        <v>2025.03.31</v>
      </c>
      <c r="N1803" s="56" t="str">
        <f>작성용!V1800</f>
        <v>사전등록</v>
      </c>
      <c r="O1803" s="56" t="str">
        <f>작성용!W1800</f>
        <v>사전등록</v>
      </c>
      <c r="P1803" s="56" t="str">
        <f>작성용!X1800</f>
        <v>-</v>
      </c>
      <c r="Q1803" s="57" t="str">
        <f>작성용!AD1800</f>
        <v>대체평가3사업본부</v>
      </c>
      <c r="R1803" s="59">
        <f>작성용!AE1800</f>
        <v>0</v>
      </c>
      <c r="S1803" s="57" t="str">
        <f>작성용!AF1800</f>
        <v>대체평가3사업본부</v>
      </c>
      <c r="T1803" s="60" t="str">
        <f>작성용!AG1800</f>
        <v>김연수</v>
      </c>
      <c r="U1803" s="60" t="str">
        <f>작성용!AH1800</f>
        <v>김연수</v>
      </c>
      <c r="V1803" s="55">
        <f>작성용!AA1800</f>
        <v>202503</v>
      </c>
      <c r="W1803" s="57" t="str">
        <f>작성용!AC1800</f>
        <v>[T]기타보험기관[1본부]</v>
      </c>
      <c r="X1803" s="57" t="str">
        <f>작성용!O1800</f>
        <v>투자자산관리팀정훈천</v>
      </c>
      <c r="Y1803" s="57" t="str">
        <f>작성용!P1800</f>
        <v xml:space="preserve">02-721-2483  </v>
      </c>
      <c r="Z1803" s="57" t="str">
        <f>작성용!Q1800</f>
        <v>hcjung20@kyobo.com</v>
      </c>
      <c r="AA1803" s="55" t="str">
        <f>작성용!AJ1800</f>
        <v>-</v>
      </c>
      <c r="AB1803" s="55">
        <f>작성용!AB1800</f>
        <v>0</v>
      </c>
    </row>
    <row r="1804" spans="1:28" s="11" customFormat="1" ht="16.5" hidden="1" customHeight="1" x14ac:dyDescent="0.3">
      <c r="A1804" s="53">
        <f>작성용!AL1801</f>
        <v>1800</v>
      </c>
      <c r="B1804" s="54" t="str">
        <f>작성용!AI1801</f>
        <v>편입자산/변동성송부 : 2025-01-24</v>
      </c>
      <c r="C1804" s="55" t="str">
        <f>작성용!AK1801</f>
        <v>개별종목</v>
      </c>
      <c r="D1804" s="56">
        <f>작성용!T1801</f>
        <v>45702</v>
      </c>
      <c r="E1804" s="57" t="str">
        <f>작성용!B1801</f>
        <v>교보생명(투자자산관리팀)</v>
      </c>
      <c r="F1804" s="57" t="str">
        <f>작성용!C1801</f>
        <v>재평가</v>
      </c>
      <c r="G1804" s="57" t="str">
        <f>작성용!D1801</f>
        <v>KB동두천드림파워사모특별자산투자신탁</v>
      </c>
      <c r="H1804" s="58" t="str">
        <f>작성용!E1801</f>
        <v>KBP2016030005</v>
      </c>
      <c r="I1804" s="57" t="str">
        <f>작성용!F1801</f>
        <v>B02</v>
      </c>
      <c r="J1804" s="57">
        <f>작성용!G1801</f>
        <v>0</v>
      </c>
      <c r="K1804" s="57" t="str">
        <f>작성용!H1801</f>
        <v>-</v>
      </c>
      <c r="L1804" s="57" t="str">
        <f>작성용!N1801</f>
        <v>분기</v>
      </c>
      <c r="M1804" s="56" t="str">
        <f>작성용!U1801</f>
        <v>2025.03.31</v>
      </c>
      <c r="N1804" s="56" t="str">
        <f>작성용!V1801</f>
        <v>사전등록</v>
      </c>
      <c r="O1804" s="56" t="str">
        <f>작성용!W1801</f>
        <v>사전등록</v>
      </c>
      <c r="P1804" s="56" t="str">
        <f>작성용!X1801</f>
        <v>-</v>
      </c>
      <c r="Q1804" s="57" t="str">
        <f>작성용!AD1801</f>
        <v>대체평가3사업본부</v>
      </c>
      <c r="R1804" s="59">
        <f>작성용!AE1801</f>
        <v>0</v>
      </c>
      <c r="S1804" s="57" t="str">
        <f>작성용!AF1801</f>
        <v>대체평가3사업본부</v>
      </c>
      <c r="T1804" s="60" t="str">
        <f>작성용!AG1801</f>
        <v>김연수</v>
      </c>
      <c r="U1804" s="60" t="str">
        <f>작성용!AH1801</f>
        <v>김연수</v>
      </c>
      <c r="V1804" s="55">
        <f>작성용!AA1801</f>
        <v>202503</v>
      </c>
      <c r="W1804" s="57" t="str">
        <f>작성용!AC1801</f>
        <v>[T]기타보험기관[1본부]</v>
      </c>
      <c r="X1804" s="57" t="str">
        <f>작성용!O1801</f>
        <v>투자자산관리팀정훈천</v>
      </c>
      <c r="Y1804" s="57" t="str">
        <f>작성용!P1801</f>
        <v xml:space="preserve">02-721-2483  </v>
      </c>
      <c r="Z1804" s="57" t="str">
        <f>작성용!Q1801</f>
        <v>hcjung20@kyobo.com</v>
      </c>
      <c r="AA1804" s="55" t="str">
        <f>작성용!AJ1801</f>
        <v>-</v>
      </c>
      <c r="AB1804" s="55">
        <f>작성용!AB1801</f>
        <v>0</v>
      </c>
    </row>
    <row r="1805" spans="1:28" s="11" customFormat="1" ht="16.5" hidden="1" customHeight="1" x14ac:dyDescent="0.3">
      <c r="A1805" s="53">
        <f>작성용!AL1802</f>
        <v>1801</v>
      </c>
      <c r="B1805" s="54" t="str">
        <f>작성용!AI1802</f>
        <v>편입자산/변동성송부 : 2025-01-24</v>
      </c>
      <c r="C1805" s="55" t="str">
        <f>작성용!AK1802</f>
        <v>개별종목</v>
      </c>
      <c r="D1805" s="56">
        <f>작성용!T1802</f>
        <v>45702</v>
      </c>
      <c r="E1805" s="57" t="str">
        <f>작성용!B1802</f>
        <v>교보생명(투자자산관리팀)</v>
      </c>
      <c r="F1805" s="57" t="str">
        <f>작성용!C1802</f>
        <v>재평가</v>
      </c>
      <c r="G1805" s="57" t="str">
        <f>작성용!D1802</f>
        <v>KB솔라에너지사모특별자산투자신탁</v>
      </c>
      <c r="H1805" s="58" t="str">
        <f>작성용!E1802</f>
        <v>KBP2016060118</v>
      </c>
      <c r="I1805" s="57" t="str">
        <f>작성용!F1802</f>
        <v>B02</v>
      </c>
      <c r="J1805" s="57">
        <f>작성용!G1802</f>
        <v>0</v>
      </c>
      <c r="K1805" s="57" t="str">
        <f>작성용!H1802</f>
        <v>-</v>
      </c>
      <c r="L1805" s="57" t="str">
        <f>작성용!N1802</f>
        <v>분기</v>
      </c>
      <c r="M1805" s="56" t="str">
        <f>작성용!U1802</f>
        <v>2025.03.31</v>
      </c>
      <c r="N1805" s="56" t="str">
        <f>작성용!V1802</f>
        <v>사전등록</v>
      </c>
      <c r="O1805" s="56" t="str">
        <f>작성용!W1802</f>
        <v>사전등록</v>
      </c>
      <c r="P1805" s="56" t="str">
        <f>작성용!X1802</f>
        <v>-</v>
      </c>
      <c r="Q1805" s="57" t="str">
        <f>작성용!AD1802</f>
        <v>대체평가3사업본부</v>
      </c>
      <c r="R1805" s="59">
        <f>작성용!AE1802</f>
        <v>0</v>
      </c>
      <c r="S1805" s="57" t="str">
        <f>작성용!AF1802</f>
        <v>대체평가3사업본부</v>
      </c>
      <c r="T1805" s="60" t="str">
        <f>작성용!AG1802</f>
        <v>김연수</v>
      </c>
      <c r="U1805" s="60" t="str">
        <f>작성용!AH1802</f>
        <v>김연수</v>
      </c>
      <c r="V1805" s="55">
        <f>작성용!AA1802</f>
        <v>202503</v>
      </c>
      <c r="W1805" s="57" t="str">
        <f>작성용!AC1802</f>
        <v>[T]기타보험기관[1본부]</v>
      </c>
      <c r="X1805" s="57" t="str">
        <f>작성용!O1802</f>
        <v>투자자산관리팀정훈천</v>
      </c>
      <c r="Y1805" s="57" t="str">
        <f>작성용!P1802</f>
        <v xml:space="preserve">02-721-2483  </v>
      </c>
      <c r="Z1805" s="57" t="str">
        <f>작성용!Q1802</f>
        <v>hcjung20@kyobo.com</v>
      </c>
      <c r="AA1805" s="55" t="str">
        <f>작성용!AJ1802</f>
        <v>-</v>
      </c>
      <c r="AB1805" s="55">
        <f>작성용!AB1802</f>
        <v>0</v>
      </c>
    </row>
    <row r="1806" spans="1:28" s="11" customFormat="1" ht="16.5" hidden="1" customHeight="1" x14ac:dyDescent="0.3">
      <c r="A1806" s="53">
        <f>작성용!AL1803</f>
        <v>1802</v>
      </c>
      <c r="B1806" s="54" t="str">
        <f>작성용!AI1803</f>
        <v>편입자산/변동성송부 : 2025-01-24</v>
      </c>
      <c r="C1806" s="55" t="str">
        <f>작성용!AK1803</f>
        <v>개별종목</v>
      </c>
      <c r="D1806" s="56">
        <f>작성용!T1803</f>
        <v>45702</v>
      </c>
      <c r="E1806" s="57" t="str">
        <f>작성용!B1803</f>
        <v>교보생명(투자자산관리팀)</v>
      </c>
      <c r="F1806" s="57" t="str">
        <f>작성용!C1803</f>
        <v>재평가</v>
      </c>
      <c r="G1806" s="57" t="str">
        <f>작성용!D1803</f>
        <v>KB솔라에너지사모특별자산투자신탁제2호</v>
      </c>
      <c r="H1806" s="58" t="str">
        <f>작성용!E1803</f>
        <v>KBP2016060119</v>
      </c>
      <c r="I1806" s="57" t="str">
        <f>작성용!F1803</f>
        <v>B02</v>
      </c>
      <c r="J1806" s="57">
        <f>작성용!G1803</f>
        <v>0</v>
      </c>
      <c r="K1806" s="57" t="str">
        <f>작성용!H1803</f>
        <v>-</v>
      </c>
      <c r="L1806" s="57" t="str">
        <f>작성용!N1803</f>
        <v>분기</v>
      </c>
      <c r="M1806" s="56" t="str">
        <f>작성용!U1803</f>
        <v>2025.03.31</v>
      </c>
      <c r="N1806" s="56" t="str">
        <f>작성용!V1803</f>
        <v>사전등록</v>
      </c>
      <c r="O1806" s="56" t="str">
        <f>작성용!W1803</f>
        <v>사전등록</v>
      </c>
      <c r="P1806" s="56" t="str">
        <f>작성용!X1803</f>
        <v>-</v>
      </c>
      <c r="Q1806" s="57" t="str">
        <f>작성용!AD1803</f>
        <v>대체평가3사업본부</v>
      </c>
      <c r="R1806" s="59">
        <f>작성용!AE1803</f>
        <v>0</v>
      </c>
      <c r="S1806" s="57" t="str">
        <f>작성용!AF1803</f>
        <v>대체평가3사업본부</v>
      </c>
      <c r="T1806" s="60" t="str">
        <f>작성용!AG1803</f>
        <v>김연수</v>
      </c>
      <c r="U1806" s="60" t="str">
        <f>작성용!AH1803</f>
        <v>김연수</v>
      </c>
      <c r="V1806" s="55">
        <f>작성용!AA1803</f>
        <v>202503</v>
      </c>
      <c r="W1806" s="57" t="str">
        <f>작성용!AC1803</f>
        <v>[T]기타보험기관[1본부]</v>
      </c>
      <c r="X1806" s="57" t="str">
        <f>작성용!O1803</f>
        <v>투자자산관리팀정훈천</v>
      </c>
      <c r="Y1806" s="57" t="str">
        <f>작성용!P1803</f>
        <v xml:space="preserve">02-721-2483  </v>
      </c>
      <c r="Z1806" s="57" t="str">
        <f>작성용!Q1803</f>
        <v>hcjung20@kyobo.com</v>
      </c>
      <c r="AA1806" s="55" t="str">
        <f>작성용!AJ1803</f>
        <v>-</v>
      </c>
      <c r="AB1806" s="55">
        <f>작성용!AB1803</f>
        <v>0</v>
      </c>
    </row>
    <row r="1807" spans="1:28" s="11" customFormat="1" ht="16.5" hidden="1" customHeight="1" x14ac:dyDescent="0.3">
      <c r="A1807" s="53">
        <f>작성용!AL1804</f>
        <v>1803</v>
      </c>
      <c r="B1807" s="54" t="str">
        <f>작성용!AI1804</f>
        <v>편입자산/변동성송부 : 2025-01-24</v>
      </c>
      <c r="C1807" s="55" t="str">
        <f>작성용!AK1804</f>
        <v>개별종목</v>
      </c>
      <c r="D1807" s="56">
        <f>작성용!T1804</f>
        <v>45702</v>
      </c>
      <c r="E1807" s="57" t="str">
        <f>작성용!B1804</f>
        <v>교보생명(투자자산관리팀)</v>
      </c>
      <c r="F1807" s="57" t="str">
        <f>작성용!C1804</f>
        <v>재평가</v>
      </c>
      <c r="G1807" s="57" t="str">
        <f>작성용!D1804</f>
        <v>KB일본태양광사모특별자산투자신탁</v>
      </c>
      <c r="H1807" s="58" t="str">
        <f>작성용!E1804</f>
        <v>KBP2017090006</v>
      </c>
      <c r="I1807" s="57" t="str">
        <f>작성용!F1804</f>
        <v>B02</v>
      </c>
      <c r="J1807" s="57">
        <f>작성용!G1804</f>
        <v>0</v>
      </c>
      <c r="K1807" s="57" t="str">
        <f>작성용!H1804</f>
        <v>-</v>
      </c>
      <c r="L1807" s="57" t="str">
        <f>작성용!N1804</f>
        <v>분기</v>
      </c>
      <c r="M1807" s="56" t="str">
        <f>작성용!U1804</f>
        <v>2025.03.31</v>
      </c>
      <c r="N1807" s="56" t="str">
        <f>작성용!V1804</f>
        <v>사전등록</v>
      </c>
      <c r="O1807" s="56" t="str">
        <f>작성용!W1804</f>
        <v>사전등록</v>
      </c>
      <c r="P1807" s="56" t="str">
        <f>작성용!X1804</f>
        <v>-</v>
      </c>
      <c r="Q1807" s="57" t="str">
        <f>작성용!AD1804</f>
        <v>대체평가3사업본부</v>
      </c>
      <c r="R1807" s="59">
        <f>작성용!AE1804</f>
        <v>0</v>
      </c>
      <c r="S1807" s="57" t="str">
        <f>작성용!AF1804</f>
        <v>대체평가3사업본부</v>
      </c>
      <c r="T1807" s="60" t="str">
        <f>작성용!AG1804</f>
        <v>김연수</v>
      </c>
      <c r="U1807" s="60" t="str">
        <f>작성용!AH1804</f>
        <v>김연수</v>
      </c>
      <c r="V1807" s="55">
        <f>작성용!AA1804</f>
        <v>202503</v>
      </c>
      <c r="W1807" s="57" t="str">
        <f>작성용!AC1804</f>
        <v>[T]기타보험기관[1본부]</v>
      </c>
      <c r="X1807" s="57" t="str">
        <f>작성용!O1804</f>
        <v>투자자산관리팀정훈천</v>
      </c>
      <c r="Y1807" s="57" t="str">
        <f>작성용!P1804</f>
        <v xml:space="preserve">02-721-2483  </v>
      </c>
      <c r="Z1807" s="57" t="str">
        <f>작성용!Q1804</f>
        <v>hcjung20@kyobo.com</v>
      </c>
      <c r="AA1807" s="55" t="str">
        <f>작성용!AJ1804</f>
        <v>-</v>
      </c>
      <c r="AB1807" s="55">
        <f>작성용!AB1804</f>
        <v>0</v>
      </c>
    </row>
    <row r="1808" spans="1:28" s="11" customFormat="1" ht="16.5" hidden="1" customHeight="1" x14ac:dyDescent="0.3">
      <c r="A1808" s="53">
        <f>작성용!AL1805</f>
        <v>1804</v>
      </c>
      <c r="B1808" s="54" t="str">
        <f>작성용!AI1805</f>
        <v>편입자산/변동성송부 : 2025-01-24</v>
      </c>
      <c r="C1808" s="55" t="str">
        <f>작성용!AK1805</f>
        <v>개별종목</v>
      </c>
      <c r="D1808" s="56">
        <f>작성용!T1805</f>
        <v>45702</v>
      </c>
      <c r="E1808" s="57" t="str">
        <f>작성용!B1805</f>
        <v>교보생명(투자자산관리팀)</v>
      </c>
      <c r="F1808" s="57" t="str">
        <f>작성용!C1805</f>
        <v>재평가</v>
      </c>
      <c r="G1808" s="57" t="str">
        <f>작성용!D1805</f>
        <v>KB강릉에코파워전문투자형사모특별자산투자신탁</v>
      </c>
      <c r="H1808" s="58" t="str">
        <f>작성용!E1805</f>
        <v>KBP2016060125</v>
      </c>
      <c r="I1808" s="57" t="str">
        <f>작성용!F1805</f>
        <v>B02</v>
      </c>
      <c r="J1808" s="57">
        <f>작성용!G1805</f>
        <v>0</v>
      </c>
      <c r="K1808" s="57" t="str">
        <f>작성용!H1805</f>
        <v>-</v>
      </c>
      <c r="L1808" s="57" t="str">
        <f>작성용!N1805</f>
        <v>분기</v>
      </c>
      <c r="M1808" s="56" t="str">
        <f>작성용!U1805</f>
        <v>2025.03.31</v>
      </c>
      <c r="N1808" s="56" t="str">
        <f>작성용!V1805</f>
        <v>사전등록</v>
      </c>
      <c r="O1808" s="56" t="str">
        <f>작성용!W1805</f>
        <v>사전등록</v>
      </c>
      <c r="P1808" s="56" t="str">
        <f>작성용!X1805</f>
        <v>-</v>
      </c>
      <c r="Q1808" s="57" t="str">
        <f>작성용!AD1805</f>
        <v>대체평가3사업본부</v>
      </c>
      <c r="R1808" s="59">
        <f>작성용!AE1805</f>
        <v>0</v>
      </c>
      <c r="S1808" s="57" t="str">
        <f>작성용!AF1805</f>
        <v>대체평가3사업본부</v>
      </c>
      <c r="T1808" s="60" t="str">
        <f>작성용!AG1805</f>
        <v>김연수</v>
      </c>
      <c r="U1808" s="60" t="str">
        <f>작성용!AH1805</f>
        <v>김연수</v>
      </c>
      <c r="V1808" s="55">
        <f>작성용!AA1805</f>
        <v>202503</v>
      </c>
      <c r="W1808" s="57" t="str">
        <f>작성용!AC1805</f>
        <v>[T]기타보험기관[1본부]</v>
      </c>
      <c r="X1808" s="57" t="str">
        <f>작성용!O1805</f>
        <v>투자자산관리팀정훈천</v>
      </c>
      <c r="Y1808" s="57" t="str">
        <f>작성용!P1805</f>
        <v xml:space="preserve">02-721-2483  </v>
      </c>
      <c r="Z1808" s="57" t="str">
        <f>작성용!Q1805</f>
        <v>hcjung20@kyobo.com</v>
      </c>
      <c r="AA1808" s="55" t="str">
        <f>작성용!AJ1805</f>
        <v>-</v>
      </c>
      <c r="AB1808" s="55">
        <f>작성용!AB1805</f>
        <v>0</v>
      </c>
    </row>
    <row r="1809" spans="1:28" s="11" customFormat="1" ht="16.5" hidden="1" customHeight="1" x14ac:dyDescent="0.3">
      <c r="A1809" s="53">
        <f>작성용!AL1806</f>
        <v>1805</v>
      </c>
      <c r="B1809" s="54" t="str">
        <f>작성용!AI1806</f>
        <v>편입자산/변동성송부 : 2025-01-24</v>
      </c>
      <c r="C1809" s="55" t="str">
        <f>작성용!AK1806</f>
        <v>개별종목</v>
      </c>
      <c r="D1809" s="56">
        <f>작성용!T1806</f>
        <v>45702</v>
      </c>
      <c r="E1809" s="57" t="str">
        <f>작성용!B1806</f>
        <v>교보생명(투자자산관리팀)</v>
      </c>
      <c r="F1809" s="57" t="str">
        <f>작성용!C1806</f>
        <v>재평가</v>
      </c>
      <c r="G1809" s="57" t="str">
        <f>작성용!D1806</f>
        <v>미래에셋맵스학교BTL사모특별자산투자신탁</v>
      </c>
      <c r="H1809" s="58" t="str">
        <f>작성용!E1806</f>
        <v>KBP2018030136</v>
      </c>
      <c r="I1809" s="57" t="str">
        <f>작성용!F1806</f>
        <v>B02</v>
      </c>
      <c r="J1809" s="57">
        <f>작성용!G1806</f>
        <v>0</v>
      </c>
      <c r="K1809" s="57" t="str">
        <f>작성용!H1806</f>
        <v>-</v>
      </c>
      <c r="L1809" s="57" t="str">
        <f>작성용!N1806</f>
        <v>분기</v>
      </c>
      <c r="M1809" s="56" t="str">
        <f>작성용!U1806</f>
        <v>2025.03.31</v>
      </c>
      <c r="N1809" s="56" t="str">
        <f>작성용!V1806</f>
        <v>사전등록</v>
      </c>
      <c r="O1809" s="56" t="str">
        <f>작성용!W1806</f>
        <v>사전등록</v>
      </c>
      <c r="P1809" s="56" t="str">
        <f>작성용!X1806</f>
        <v>-</v>
      </c>
      <c r="Q1809" s="57" t="str">
        <f>작성용!AD1806</f>
        <v>대체평가3사업본부</v>
      </c>
      <c r="R1809" s="59">
        <f>작성용!AE1806</f>
        <v>0</v>
      </c>
      <c r="S1809" s="57" t="str">
        <f>작성용!AF1806</f>
        <v>대체평가3사업본부</v>
      </c>
      <c r="T1809" s="60" t="str">
        <f>작성용!AG1806</f>
        <v>김연수</v>
      </c>
      <c r="U1809" s="60" t="str">
        <f>작성용!AH1806</f>
        <v>김연수</v>
      </c>
      <c r="V1809" s="55">
        <f>작성용!AA1806</f>
        <v>202503</v>
      </c>
      <c r="W1809" s="57" t="str">
        <f>작성용!AC1806</f>
        <v>[T]기타보험기관[1본부]</v>
      </c>
      <c r="X1809" s="57" t="str">
        <f>작성용!O1806</f>
        <v>투자자산관리팀정훈천</v>
      </c>
      <c r="Y1809" s="57" t="str">
        <f>작성용!P1806</f>
        <v xml:space="preserve">02-721-2483  </v>
      </c>
      <c r="Z1809" s="57" t="str">
        <f>작성용!Q1806</f>
        <v>hcjung20@kyobo.com</v>
      </c>
      <c r="AA1809" s="55" t="str">
        <f>작성용!AJ1806</f>
        <v>-</v>
      </c>
      <c r="AB1809" s="55">
        <f>작성용!AB1806</f>
        <v>0</v>
      </c>
    </row>
    <row r="1810" spans="1:28" s="11" customFormat="1" ht="16.5" hidden="1" customHeight="1" x14ac:dyDescent="0.3">
      <c r="A1810" s="53">
        <f>작성용!AL1807</f>
        <v>1806</v>
      </c>
      <c r="B1810" s="54" t="str">
        <f>작성용!AI1807</f>
        <v>편입자산/변동성송부 : 2025-01-24</v>
      </c>
      <c r="C1810" s="55" t="str">
        <f>작성용!AK1807</f>
        <v>개별종목</v>
      </c>
      <c r="D1810" s="56">
        <f>작성용!T1807</f>
        <v>45702</v>
      </c>
      <c r="E1810" s="57" t="str">
        <f>작성용!B1807</f>
        <v>교보생명(투자자산관리팀)</v>
      </c>
      <c r="F1810" s="57" t="str">
        <f>작성용!C1807</f>
        <v>재평가</v>
      </c>
      <c r="G1810" s="57" t="str">
        <f>작성용!D1807</f>
        <v>미래에셋맵스제주읍면하수관거BTL사모특별자산투자신탁1호</v>
      </c>
      <c r="H1810" s="58" t="str">
        <f>작성용!E1807</f>
        <v>KBP2017090023</v>
      </c>
      <c r="I1810" s="57" t="str">
        <f>작성용!F1807</f>
        <v>B02</v>
      </c>
      <c r="J1810" s="57">
        <f>작성용!G1807</f>
        <v>0</v>
      </c>
      <c r="K1810" s="57" t="str">
        <f>작성용!H1807</f>
        <v>-</v>
      </c>
      <c r="L1810" s="57" t="str">
        <f>작성용!N1807</f>
        <v>분기</v>
      </c>
      <c r="M1810" s="56" t="str">
        <f>작성용!U1807</f>
        <v>2025.03.31</v>
      </c>
      <c r="N1810" s="56" t="str">
        <f>작성용!V1807</f>
        <v>사전등록</v>
      </c>
      <c r="O1810" s="56" t="str">
        <f>작성용!W1807</f>
        <v>사전등록</v>
      </c>
      <c r="P1810" s="56" t="str">
        <f>작성용!X1807</f>
        <v>-</v>
      </c>
      <c r="Q1810" s="57" t="str">
        <f>작성용!AD1807</f>
        <v>대체평가3사업본부</v>
      </c>
      <c r="R1810" s="59">
        <f>작성용!AE1807</f>
        <v>0</v>
      </c>
      <c r="S1810" s="57" t="str">
        <f>작성용!AF1807</f>
        <v>대체평가3사업본부</v>
      </c>
      <c r="T1810" s="60" t="str">
        <f>작성용!AG1807</f>
        <v>김연수</v>
      </c>
      <c r="U1810" s="60" t="str">
        <f>작성용!AH1807</f>
        <v>김연수</v>
      </c>
      <c r="V1810" s="55">
        <f>작성용!AA1807</f>
        <v>202503</v>
      </c>
      <c r="W1810" s="57" t="str">
        <f>작성용!AC1807</f>
        <v>[T]기타보험기관[1본부]</v>
      </c>
      <c r="X1810" s="57" t="str">
        <f>작성용!O1807</f>
        <v>투자자산관리팀정훈천</v>
      </c>
      <c r="Y1810" s="57" t="str">
        <f>작성용!P1807</f>
        <v xml:space="preserve">02-721-2483  </v>
      </c>
      <c r="Z1810" s="57" t="str">
        <f>작성용!Q1807</f>
        <v>hcjung20@kyobo.com</v>
      </c>
      <c r="AA1810" s="55" t="str">
        <f>작성용!AJ1807</f>
        <v>-</v>
      </c>
      <c r="AB1810" s="55">
        <f>작성용!AB1807</f>
        <v>0</v>
      </c>
    </row>
    <row r="1811" spans="1:28" s="11" customFormat="1" ht="16.5" hidden="1" customHeight="1" x14ac:dyDescent="0.3">
      <c r="A1811" s="53">
        <f>작성용!AL1808</f>
        <v>1807</v>
      </c>
      <c r="B1811" s="54" t="str">
        <f>작성용!AI1808</f>
        <v>편입자산/변동성송부 : 2025-01-24</v>
      </c>
      <c r="C1811" s="55" t="str">
        <f>작성용!AK1808</f>
        <v>개별종목</v>
      </c>
      <c r="D1811" s="56">
        <f>작성용!T1808</f>
        <v>45702</v>
      </c>
      <c r="E1811" s="57" t="str">
        <f>작성용!B1808</f>
        <v>교보생명(투자자산관리팀)</v>
      </c>
      <c r="F1811" s="57" t="str">
        <f>작성용!C1808</f>
        <v>재평가</v>
      </c>
      <c r="G1811" s="57" t="str">
        <f>작성용!D1808</f>
        <v>칸서스그린태양광사모특별자산투자신탁1호</v>
      </c>
      <c r="H1811" s="58" t="str">
        <f>작성용!E1808</f>
        <v>KBP2017090045</v>
      </c>
      <c r="I1811" s="57" t="str">
        <f>작성용!F1808</f>
        <v>B02</v>
      </c>
      <c r="J1811" s="57">
        <f>작성용!G1808</f>
        <v>0</v>
      </c>
      <c r="K1811" s="57" t="str">
        <f>작성용!H1808</f>
        <v>-</v>
      </c>
      <c r="L1811" s="57" t="str">
        <f>작성용!N1808</f>
        <v>분기</v>
      </c>
      <c r="M1811" s="56" t="str">
        <f>작성용!U1808</f>
        <v>2025.03.31</v>
      </c>
      <c r="N1811" s="56" t="str">
        <f>작성용!V1808</f>
        <v>사전등록</v>
      </c>
      <c r="O1811" s="56" t="str">
        <f>작성용!W1808</f>
        <v>사전등록</v>
      </c>
      <c r="P1811" s="56" t="str">
        <f>작성용!X1808</f>
        <v>-</v>
      </c>
      <c r="Q1811" s="57" t="str">
        <f>작성용!AD1808</f>
        <v>대체평가3사업본부</v>
      </c>
      <c r="R1811" s="59">
        <f>작성용!AE1808</f>
        <v>0</v>
      </c>
      <c r="S1811" s="57" t="str">
        <f>작성용!AF1808</f>
        <v>대체평가3사업본부</v>
      </c>
      <c r="T1811" s="60" t="str">
        <f>작성용!AG1808</f>
        <v>김연수</v>
      </c>
      <c r="U1811" s="60" t="str">
        <f>작성용!AH1808</f>
        <v>김연수</v>
      </c>
      <c r="V1811" s="55">
        <f>작성용!AA1808</f>
        <v>202503</v>
      </c>
      <c r="W1811" s="57" t="str">
        <f>작성용!AC1808</f>
        <v>[T]기타보험기관[1본부]</v>
      </c>
      <c r="X1811" s="57" t="str">
        <f>작성용!O1808</f>
        <v>투자자산관리팀정훈천</v>
      </c>
      <c r="Y1811" s="57" t="str">
        <f>작성용!P1808</f>
        <v xml:space="preserve">02-721-2483  </v>
      </c>
      <c r="Z1811" s="57" t="str">
        <f>작성용!Q1808</f>
        <v>hcjung20@kyobo.com</v>
      </c>
      <c r="AA1811" s="55" t="str">
        <f>작성용!AJ1808</f>
        <v>-</v>
      </c>
      <c r="AB1811" s="55">
        <f>작성용!AB1808</f>
        <v>0</v>
      </c>
    </row>
    <row r="1812" spans="1:28" s="11" customFormat="1" ht="16.5" hidden="1" customHeight="1" x14ac:dyDescent="0.3">
      <c r="A1812" s="53">
        <f>작성용!AL1809</f>
        <v>1808</v>
      </c>
      <c r="B1812" s="54" t="str">
        <f>작성용!AI1809</f>
        <v>편입자산/변동성송부 : 2025-01-24</v>
      </c>
      <c r="C1812" s="55" t="str">
        <f>작성용!AK1809</f>
        <v>개별종목</v>
      </c>
      <c r="D1812" s="56">
        <f>작성용!T1809</f>
        <v>45702</v>
      </c>
      <c r="E1812" s="57" t="str">
        <f>작성용!B1809</f>
        <v>교보생명(투자자산관리팀)</v>
      </c>
      <c r="F1812" s="57" t="str">
        <f>작성용!C1809</f>
        <v>재평가</v>
      </c>
      <c r="G1812" s="57" t="str">
        <f>작성용!D1809</f>
        <v>칸서스희망비티엘사모특별자산투자신탁2호</v>
      </c>
      <c r="H1812" s="58" t="str">
        <f>작성용!E1809</f>
        <v>KBP2017090057</v>
      </c>
      <c r="I1812" s="57" t="str">
        <f>작성용!F1809</f>
        <v>B02</v>
      </c>
      <c r="J1812" s="57">
        <f>작성용!G1809</f>
        <v>0</v>
      </c>
      <c r="K1812" s="57" t="str">
        <f>작성용!H1809</f>
        <v>-</v>
      </c>
      <c r="L1812" s="57" t="str">
        <f>작성용!N1809</f>
        <v>분기</v>
      </c>
      <c r="M1812" s="56" t="str">
        <f>작성용!U1809</f>
        <v>2025.03.31</v>
      </c>
      <c r="N1812" s="56" t="str">
        <f>작성용!V1809</f>
        <v>사전등록</v>
      </c>
      <c r="O1812" s="56" t="str">
        <f>작성용!W1809</f>
        <v>사전등록</v>
      </c>
      <c r="P1812" s="56" t="str">
        <f>작성용!X1809</f>
        <v>-</v>
      </c>
      <c r="Q1812" s="57" t="str">
        <f>작성용!AD1809</f>
        <v>대체평가3사업본부</v>
      </c>
      <c r="R1812" s="59">
        <f>작성용!AE1809</f>
        <v>0</v>
      </c>
      <c r="S1812" s="57" t="str">
        <f>작성용!AF1809</f>
        <v>대체평가3사업본부</v>
      </c>
      <c r="T1812" s="60" t="str">
        <f>작성용!AG1809</f>
        <v>김연수</v>
      </c>
      <c r="U1812" s="60" t="str">
        <f>작성용!AH1809</f>
        <v>김연수</v>
      </c>
      <c r="V1812" s="55">
        <f>작성용!AA1809</f>
        <v>202503</v>
      </c>
      <c r="W1812" s="57" t="str">
        <f>작성용!AC1809</f>
        <v>[T]기타보험기관[1본부]</v>
      </c>
      <c r="X1812" s="57" t="str">
        <f>작성용!O1809</f>
        <v>투자자산관리팀정훈천</v>
      </c>
      <c r="Y1812" s="57" t="str">
        <f>작성용!P1809</f>
        <v xml:space="preserve">02-721-2483  </v>
      </c>
      <c r="Z1812" s="57" t="str">
        <f>작성용!Q1809</f>
        <v>hcjung20@kyobo.com</v>
      </c>
      <c r="AA1812" s="55" t="str">
        <f>작성용!AJ1809</f>
        <v>-</v>
      </c>
      <c r="AB1812" s="55">
        <f>작성용!AB1809</f>
        <v>0</v>
      </c>
    </row>
    <row r="1813" spans="1:28" s="11" customFormat="1" ht="16.5" hidden="1" customHeight="1" x14ac:dyDescent="0.3">
      <c r="A1813" s="53">
        <f>작성용!AL1810</f>
        <v>1809</v>
      </c>
      <c r="B1813" s="54" t="str">
        <f>작성용!AI1810</f>
        <v>편입자산/변동성송부 : 2025-01-24</v>
      </c>
      <c r="C1813" s="55" t="str">
        <f>작성용!AK1810</f>
        <v>개별종목</v>
      </c>
      <c r="D1813" s="56">
        <f>작성용!T1810</f>
        <v>45702</v>
      </c>
      <c r="E1813" s="57" t="str">
        <f>작성용!B1810</f>
        <v>교보생명(투자자산관리팀)</v>
      </c>
      <c r="F1813" s="57" t="str">
        <f>작성용!C1810</f>
        <v>재평가</v>
      </c>
      <c r="G1813" s="57" t="str">
        <f>작성용!D1810</f>
        <v>칸서스인프라사모특별자산투자신탁1호</v>
      </c>
      <c r="H1813" s="58" t="str">
        <f>작성용!E1810</f>
        <v>KBP2016060163</v>
      </c>
      <c r="I1813" s="57" t="str">
        <f>작성용!F1810</f>
        <v>B02</v>
      </c>
      <c r="J1813" s="57">
        <f>작성용!G1810</f>
        <v>0</v>
      </c>
      <c r="K1813" s="57" t="str">
        <f>작성용!H1810</f>
        <v>-</v>
      </c>
      <c r="L1813" s="57" t="str">
        <f>작성용!N1810</f>
        <v>분기</v>
      </c>
      <c r="M1813" s="56" t="str">
        <f>작성용!U1810</f>
        <v>2025.03.31</v>
      </c>
      <c r="N1813" s="56" t="str">
        <f>작성용!V1810</f>
        <v>사전등록</v>
      </c>
      <c r="O1813" s="56" t="str">
        <f>작성용!W1810</f>
        <v>사전등록</v>
      </c>
      <c r="P1813" s="56" t="str">
        <f>작성용!X1810</f>
        <v>-</v>
      </c>
      <c r="Q1813" s="57" t="str">
        <f>작성용!AD1810</f>
        <v>대체평가3사업본부</v>
      </c>
      <c r="R1813" s="59">
        <f>작성용!AE1810</f>
        <v>0</v>
      </c>
      <c r="S1813" s="57" t="str">
        <f>작성용!AF1810</f>
        <v>대체평가3사업본부</v>
      </c>
      <c r="T1813" s="60" t="str">
        <f>작성용!AG1810</f>
        <v>김연수</v>
      </c>
      <c r="U1813" s="60" t="str">
        <f>작성용!AH1810</f>
        <v>김연수</v>
      </c>
      <c r="V1813" s="55">
        <f>작성용!AA1810</f>
        <v>202503</v>
      </c>
      <c r="W1813" s="57" t="str">
        <f>작성용!AC1810</f>
        <v>[T]기타보험기관[1본부]</v>
      </c>
      <c r="X1813" s="57" t="str">
        <f>작성용!O1810</f>
        <v>투자자산관리팀정훈천</v>
      </c>
      <c r="Y1813" s="57" t="str">
        <f>작성용!P1810</f>
        <v xml:space="preserve">02-721-2483  </v>
      </c>
      <c r="Z1813" s="57" t="str">
        <f>작성용!Q1810</f>
        <v>hcjung20@kyobo.com</v>
      </c>
      <c r="AA1813" s="55" t="str">
        <f>작성용!AJ1810</f>
        <v>-</v>
      </c>
      <c r="AB1813" s="55">
        <f>작성용!AB1810</f>
        <v>0</v>
      </c>
    </row>
    <row r="1814" spans="1:28" s="11" customFormat="1" ht="16.5" hidden="1" customHeight="1" x14ac:dyDescent="0.3">
      <c r="A1814" s="53">
        <f>작성용!AL1811</f>
        <v>1810</v>
      </c>
      <c r="B1814" s="54" t="str">
        <f>작성용!AI1811</f>
        <v>편입자산/변동성송부 : 2025-01-24</v>
      </c>
      <c r="C1814" s="55" t="str">
        <f>작성용!AK1811</f>
        <v>개별종목</v>
      </c>
      <c r="D1814" s="56">
        <f>작성용!T1811</f>
        <v>45702</v>
      </c>
      <c r="E1814" s="57" t="str">
        <f>작성용!B1811</f>
        <v>교보생명(투자자산관리팀)</v>
      </c>
      <c r="F1814" s="57" t="str">
        <f>작성용!C1811</f>
        <v>재평가</v>
      </c>
      <c r="G1814" s="57" t="str">
        <f>작성용!D1811</f>
        <v>칸서스비티엘사모특별자산투자신탁1호</v>
      </c>
      <c r="H1814" s="58" t="str">
        <f>작성용!E1811</f>
        <v>KBP2016120109</v>
      </c>
      <c r="I1814" s="57" t="str">
        <f>작성용!F1811</f>
        <v>B02</v>
      </c>
      <c r="J1814" s="57">
        <f>작성용!G1811</f>
        <v>0</v>
      </c>
      <c r="K1814" s="57" t="str">
        <f>작성용!H1811</f>
        <v>-</v>
      </c>
      <c r="L1814" s="57" t="str">
        <f>작성용!N1811</f>
        <v>분기</v>
      </c>
      <c r="M1814" s="56" t="str">
        <f>작성용!U1811</f>
        <v>2025.03.31</v>
      </c>
      <c r="N1814" s="56" t="str">
        <f>작성용!V1811</f>
        <v>사전등록</v>
      </c>
      <c r="O1814" s="56" t="str">
        <f>작성용!W1811</f>
        <v>사전등록</v>
      </c>
      <c r="P1814" s="56" t="str">
        <f>작성용!X1811</f>
        <v>-</v>
      </c>
      <c r="Q1814" s="57" t="str">
        <f>작성용!AD1811</f>
        <v>대체평가3사업본부</v>
      </c>
      <c r="R1814" s="59">
        <f>작성용!AE1811</f>
        <v>0</v>
      </c>
      <c r="S1814" s="57" t="str">
        <f>작성용!AF1811</f>
        <v>대체평가3사업본부</v>
      </c>
      <c r="T1814" s="60" t="str">
        <f>작성용!AG1811</f>
        <v>김연수</v>
      </c>
      <c r="U1814" s="60" t="str">
        <f>작성용!AH1811</f>
        <v>김연수</v>
      </c>
      <c r="V1814" s="55">
        <f>작성용!AA1811</f>
        <v>202503</v>
      </c>
      <c r="W1814" s="57" t="str">
        <f>작성용!AC1811</f>
        <v>[T]기타보험기관[1본부]</v>
      </c>
      <c r="X1814" s="57" t="str">
        <f>작성용!O1811</f>
        <v>투자자산관리팀정훈천</v>
      </c>
      <c r="Y1814" s="57" t="str">
        <f>작성용!P1811</f>
        <v xml:space="preserve">02-721-2483  </v>
      </c>
      <c r="Z1814" s="57" t="str">
        <f>작성용!Q1811</f>
        <v>hcjung20@kyobo.com</v>
      </c>
      <c r="AA1814" s="55" t="str">
        <f>작성용!AJ1811</f>
        <v>-</v>
      </c>
      <c r="AB1814" s="55">
        <f>작성용!AB1811</f>
        <v>0</v>
      </c>
    </row>
    <row r="1815" spans="1:28" s="11" customFormat="1" ht="16.5" hidden="1" customHeight="1" x14ac:dyDescent="0.3">
      <c r="A1815" s="53">
        <f>작성용!AL1812</f>
        <v>1811</v>
      </c>
      <c r="B1815" s="54" t="str">
        <f>작성용!AI1812</f>
        <v>편입자산/변동성송부 : 2025-01-24</v>
      </c>
      <c r="C1815" s="55" t="str">
        <f>작성용!AK1812</f>
        <v>개별종목</v>
      </c>
      <c r="D1815" s="56">
        <f>작성용!T1812</f>
        <v>45702</v>
      </c>
      <c r="E1815" s="57" t="str">
        <f>작성용!B1812</f>
        <v>교보생명(투자자산관리팀)</v>
      </c>
      <c r="F1815" s="57" t="str">
        <f>작성용!C1812</f>
        <v>재평가</v>
      </c>
      <c r="G1815" s="57" t="str">
        <f>작성용!D1812</f>
        <v>칸서스희망비티엘사모특별자산투자신탁1호</v>
      </c>
      <c r="H1815" s="58" t="str">
        <f>작성용!E1812</f>
        <v>KBP2016120111</v>
      </c>
      <c r="I1815" s="57" t="str">
        <f>작성용!F1812</f>
        <v>B02</v>
      </c>
      <c r="J1815" s="57">
        <f>작성용!G1812</f>
        <v>0</v>
      </c>
      <c r="K1815" s="57" t="str">
        <f>작성용!H1812</f>
        <v>-</v>
      </c>
      <c r="L1815" s="57" t="str">
        <f>작성용!N1812</f>
        <v>분기</v>
      </c>
      <c r="M1815" s="56" t="str">
        <f>작성용!U1812</f>
        <v>2025.03.31</v>
      </c>
      <c r="N1815" s="56" t="str">
        <f>작성용!V1812</f>
        <v>사전등록</v>
      </c>
      <c r="O1815" s="56" t="str">
        <f>작성용!W1812</f>
        <v>사전등록</v>
      </c>
      <c r="P1815" s="56" t="str">
        <f>작성용!X1812</f>
        <v>-</v>
      </c>
      <c r="Q1815" s="57" t="str">
        <f>작성용!AD1812</f>
        <v>대체평가3사업본부</v>
      </c>
      <c r="R1815" s="59">
        <f>작성용!AE1812</f>
        <v>0</v>
      </c>
      <c r="S1815" s="57" t="str">
        <f>작성용!AF1812</f>
        <v>대체평가3사업본부</v>
      </c>
      <c r="T1815" s="60" t="str">
        <f>작성용!AG1812</f>
        <v>김연수</v>
      </c>
      <c r="U1815" s="60" t="str">
        <f>작성용!AH1812</f>
        <v>김연수</v>
      </c>
      <c r="V1815" s="55">
        <f>작성용!AA1812</f>
        <v>202503</v>
      </c>
      <c r="W1815" s="57" t="str">
        <f>작성용!AC1812</f>
        <v>[T]기타보험기관[1본부]</v>
      </c>
      <c r="X1815" s="57" t="str">
        <f>작성용!O1812</f>
        <v>투자자산관리팀정훈천</v>
      </c>
      <c r="Y1815" s="57" t="str">
        <f>작성용!P1812</f>
        <v xml:space="preserve">02-721-2483  </v>
      </c>
      <c r="Z1815" s="57" t="str">
        <f>작성용!Q1812</f>
        <v>hcjung20@kyobo.com</v>
      </c>
      <c r="AA1815" s="55" t="str">
        <f>작성용!AJ1812</f>
        <v>-</v>
      </c>
      <c r="AB1815" s="55">
        <f>작성용!AB1812</f>
        <v>0</v>
      </c>
    </row>
    <row r="1816" spans="1:28" s="11" customFormat="1" ht="16.5" hidden="1" customHeight="1" x14ac:dyDescent="0.3">
      <c r="A1816" s="53">
        <f>작성용!AL1813</f>
        <v>1812</v>
      </c>
      <c r="B1816" s="54" t="str">
        <f>작성용!AI1813</f>
        <v>편입자산/변동성송부 : 2025-01-24</v>
      </c>
      <c r="C1816" s="55" t="str">
        <f>작성용!AK1813</f>
        <v>개별종목</v>
      </c>
      <c r="D1816" s="56">
        <f>작성용!T1813</f>
        <v>45702</v>
      </c>
      <c r="E1816" s="57" t="str">
        <f>작성용!B1813</f>
        <v>교보생명(투자자산관리팀)</v>
      </c>
      <c r="F1816" s="57" t="str">
        <f>작성용!C1813</f>
        <v>재평가</v>
      </c>
      <c r="G1816" s="57" t="str">
        <f>작성용!D1813</f>
        <v>칸서스김제하수관거사모특별자산투자신탁1호</v>
      </c>
      <c r="H1816" s="58" t="str">
        <f>작성용!E1813</f>
        <v>KBP2017090046</v>
      </c>
      <c r="I1816" s="57" t="str">
        <f>작성용!F1813</f>
        <v>B02</v>
      </c>
      <c r="J1816" s="57">
        <f>작성용!G1813</f>
        <v>0</v>
      </c>
      <c r="K1816" s="57" t="str">
        <f>작성용!H1813</f>
        <v>-</v>
      </c>
      <c r="L1816" s="57" t="str">
        <f>작성용!N1813</f>
        <v>분기</v>
      </c>
      <c r="M1816" s="56" t="str">
        <f>작성용!U1813</f>
        <v>2025.03.31</v>
      </c>
      <c r="N1816" s="56" t="str">
        <f>작성용!V1813</f>
        <v>사전등록</v>
      </c>
      <c r="O1816" s="56" t="str">
        <f>작성용!W1813</f>
        <v>사전등록</v>
      </c>
      <c r="P1816" s="56" t="str">
        <f>작성용!X1813</f>
        <v>-</v>
      </c>
      <c r="Q1816" s="57" t="str">
        <f>작성용!AD1813</f>
        <v>대체평가3사업본부</v>
      </c>
      <c r="R1816" s="59">
        <f>작성용!AE1813</f>
        <v>0</v>
      </c>
      <c r="S1816" s="57" t="str">
        <f>작성용!AF1813</f>
        <v>대체평가3사업본부</v>
      </c>
      <c r="T1816" s="60" t="str">
        <f>작성용!AG1813</f>
        <v>김연수</v>
      </c>
      <c r="U1816" s="60" t="str">
        <f>작성용!AH1813</f>
        <v>김연수</v>
      </c>
      <c r="V1816" s="55">
        <f>작성용!AA1813</f>
        <v>202503</v>
      </c>
      <c r="W1816" s="57" t="str">
        <f>작성용!AC1813</f>
        <v>[T]기타보험기관[1본부]</v>
      </c>
      <c r="X1816" s="57" t="str">
        <f>작성용!O1813</f>
        <v>투자자산관리팀정훈천</v>
      </c>
      <c r="Y1816" s="57" t="str">
        <f>작성용!P1813</f>
        <v xml:space="preserve">02-721-2483  </v>
      </c>
      <c r="Z1816" s="57" t="str">
        <f>작성용!Q1813</f>
        <v>hcjung20@kyobo.com</v>
      </c>
      <c r="AA1816" s="55" t="str">
        <f>작성용!AJ1813</f>
        <v>-</v>
      </c>
      <c r="AB1816" s="55">
        <f>작성용!AB1813</f>
        <v>0</v>
      </c>
    </row>
    <row r="1817" spans="1:28" s="11" customFormat="1" ht="16.5" hidden="1" customHeight="1" x14ac:dyDescent="0.3">
      <c r="A1817" s="53">
        <f>작성용!AL1814</f>
        <v>1813</v>
      </c>
      <c r="B1817" s="54" t="str">
        <f>작성용!AI1814</f>
        <v>편입자산/변동성송부 : 2025-01-24</v>
      </c>
      <c r="C1817" s="55" t="str">
        <f>작성용!AK1814</f>
        <v>개별종목</v>
      </c>
      <c r="D1817" s="56">
        <f>작성용!T1814</f>
        <v>45702</v>
      </c>
      <c r="E1817" s="57" t="str">
        <f>작성용!B1814</f>
        <v>교보생명(투자자산관리팀)</v>
      </c>
      <c r="F1817" s="57" t="str">
        <f>작성용!C1814</f>
        <v>재평가</v>
      </c>
      <c r="G1817" s="57" t="str">
        <f>작성용!D1814</f>
        <v>칸서스안성하수관거사모특별자산투자신탁1호</v>
      </c>
      <c r="H1817" s="58" t="str">
        <f>작성용!E1814</f>
        <v>KBP2017090055</v>
      </c>
      <c r="I1817" s="57" t="str">
        <f>작성용!F1814</f>
        <v>B02</v>
      </c>
      <c r="J1817" s="57">
        <f>작성용!G1814</f>
        <v>0</v>
      </c>
      <c r="K1817" s="57" t="str">
        <f>작성용!H1814</f>
        <v>-</v>
      </c>
      <c r="L1817" s="57" t="str">
        <f>작성용!N1814</f>
        <v>분기</v>
      </c>
      <c r="M1817" s="56" t="str">
        <f>작성용!U1814</f>
        <v>2025.03.31</v>
      </c>
      <c r="N1817" s="56" t="str">
        <f>작성용!V1814</f>
        <v>사전등록</v>
      </c>
      <c r="O1817" s="56" t="str">
        <f>작성용!W1814</f>
        <v>사전등록</v>
      </c>
      <c r="P1817" s="56" t="str">
        <f>작성용!X1814</f>
        <v>-</v>
      </c>
      <c r="Q1817" s="57" t="str">
        <f>작성용!AD1814</f>
        <v>대체평가3사업본부</v>
      </c>
      <c r="R1817" s="59">
        <f>작성용!AE1814</f>
        <v>0</v>
      </c>
      <c r="S1817" s="57" t="str">
        <f>작성용!AF1814</f>
        <v>대체평가3사업본부</v>
      </c>
      <c r="T1817" s="60" t="str">
        <f>작성용!AG1814</f>
        <v>김연수</v>
      </c>
      <c r="U1817" s="60" t="str">
        <f>작성용!AH1814</f>
        <v>김연수</v>
      </c>
      <c r="V1817" s="55">
        <f>작성용!AA1814</f>
        <v>202503</v>
      </c>
      <c r="W1817" s="57" t="str">
        <f>작성용!AC1814</f>
        <v>[T]기타보험기관[1본부]</v>
      </c>
      <c r="X1817" s="57" t="str">
        <f>작성용!O1814</f>
        <v>투자자산관리팀정훈천</v>
      </c>
      <c r="Y1817" s="57" t="str">
        <f>작성용!P1814</f>
        <v xml:space="preserve">02-721-2483  </v>
      </c>
      <c r="Z1817" s="57" t="str">
        <f>작성용!Q1814</f>
        <v>hcjung20@kyobo.com</v>
      </c>
      <c r="AA1817" s="55" t="str">
        <f>작성용!AJ1814</f>
        <v>-</v>
      </c>
      <c r="AB1817" s="55">
        <f>작성용!AB1814</f>
        <v>0</v>
      </c>
    </row>
    <row r="1818" spans="1:28" s="11" customFormat="1" ht="16.5" hidden="1" customHeight="1" x14ac:dyDescent="0.3">
      <c r="A1818" s="53">
        <f>작성용!AL1815</f>
        <v>1814</v>
      </c>
      <c r="B1818" s="54" t="str">
        <f>작성용!AI1815</f>
        <v>편입자산/변동성송부 : 2025-01-24</v>
      </c>
      <c r="C1818" s="55" t="str">
        <f>작성용!AK1815</f>
        <v>개별종목</v>
      </c>
      <c r="D1818" s="56">
        <f>작성용!T1815</f>
        <v>45702</v>
      </c>
      <c r="E1818" s="57" t="str">
        <f>작성용!B1815</f>
        <v>교보생명(투자자산관리팀)</v>
      </c>
      <c r="F1818" s="57" t="str">
        <f>작성용!C1815</f>
        <v>재평가</v>
      </c>
      <c r="G1818" s="57" t="str">
        <f>작성용!D1815</f>
        <v>칸서스행복드림비티엘사모특별자산투자신탁1호</v>
      </c>
      <c r="H1818" s="58" t="str">
        <f>작성용!E1815</f>
        <v>KBP2016120110</v>
      </c>
      <c r="I1818" s="57" t="str">
        <f>작성용!F1815</f>
        <v>B02</v>
      </c>
      <c r="J1818" s="57">
        <f>작성용!G1815</f>
        <v>0</v>
      </c>
      <c r="K1818" s="57" t="str">
        <f>작성용!H1815</f>
        <v>-</v>
      </c>
      <c r="L1818" s="57" t="str">
        <f>작성용!N1815</f>
        <v>분기</v>
      </c>
      <c r="M1818" s="56" t="str">
        <f>작성용!U1815</f>
        <v>2025.03.31</v>
      </c>
      <c r="N1818" s="56" t="str">
        <f>작성용!V1815</f>
        <v>사전등록</v>
      </c>
      <c r="O1818" s="56" t="str">
        <f>작성용!W1815</f>
        <v>사전등록</v>
      </c>
      <c r="P1818" s="56" t="str">
        <f>작성용!X1815</f>
        <v>-</v>
      </c>
      <c r="Q1818" s="57" t="str">
        <f>작성용!AD1815</f>
        <v>대체평가3사업본부</v>
      </c>
      <c r="R1818" s="59">
        <f>작성용!AE1815</f>
        <v>0</v>
      </c>
      <c r="S1818" s="57" t="str">
        <f>작성용!AF1815</f>
        <v>대체평가3사업본부</v>
      </c>
      <c r="T1818" s="60" t="str">
        <f>작성용!AG1815</f>
        <v>김연수</v>
      </c>
      <c r="U1818" s="60" t="str">
        <f>작성용!AH1815</f>
        <v>김연수</v>
      </c>
      <c r="V1818" s="55">
        <f>작성용!AA1815</f>
        <v>202503</v>
      </c>
      <c r="W1818" s="57" t="str">
        <f>작성용!AC1815</f>
        <v>[T]기타보험기관[1본부]</v>
      </c>
      <c r="X1818" s="57" t="str">
        <f>작성용!O1815</f>
        <v>투자자산관리팀정훈천</v>
      </c>
      <c r="Y1818" s="57" t="str">
        <f>작성용!P1815</f>
        <v xml:space="preserve">02-721-2483  </v>
      </c>
      <c r="Z1818" s="57" t="str">
        <f>작성용!Q1815</f>
        <v>hcjung20@kyobo.com</v>
      </c>
      <c r="AA1818" s="55" t="str">
        <f>작성용!AJ1815</f>
        <v>-</v>
      </c>
      <c r="AB1818" s="55">
        <f>작성용!AB1815</f>
        <v>0</v>
      </c>
    </row>
    <row r="1819" spans="1:28" s="11" customFormat="1" ht="16.5" hidden="1" customHeight="1" x14ac:dyDescent="0.3">
      <c r="A1819" s="53">
        <f>작성용!AL1816</f>
        <v>1815</v>
      </c>
      <c r="B1819" s="54" t="str">
        <f>작성용!AI1816</f>
        <v>편입자산/변동성송부 : 2025-01-24</v>
      </c>
      <c r="C1819" s="55" t="str">
        <f>작성용!AK1816</f>
        <v>개별종목</v>
      </c>
      <c r="D1819" s="56">
        <f>작성용!T1816</f>
        <v>45702</v>
      </c>
      <c r="E1819" s="57" t="str">
        <f>작성용!B1816</f>
        <v>교보생명(투자자산관리팀)</v>
      </c>
      <c r="F1819" s="57" t="str">
        <f>작성용!C1816</f>
        <v>재평가</v>
      </c>
      <c r="G1819" s="57" t="str">
        <f>작성용!D1816</f>
        <v>칸서스예천하수관거사모특별자산투자신탁1호</v>
      </c>
      <c r="H1819" s="58" t="str">
        <f>작성용!E1816</f>
        <v>KBP2017090056</v>
      </c>
      <c r="I1819" s="57" t="str">
        <f>작성용!F1816</f>
        <v>B02</v>
      </c>
      <c r="J1819" s="57">
        <f>작성용!G1816</f>
        <v>0</v>
      </c>
      <c r="K1819" s="57" t="str">
        <f>작성용!H1816</f>
        <v>-</v>
      </c>
      <c r="L1819" s="57" t="str">
        <f>작성용!N1816</f>
        <v>분기</v>
      </c>
      <c r="M1819" s="56" t="str">
        <f>작성용!U1816</f>
        <v>2025.03.31</v>
      </c>
      <c r="N1819" s="56" t="str">
        <f>작성용!V1816</f>
        <v>사전등록</v>
      </c>
      <c r="O1819" s="56" t="str">
        <f>작성용!W1816</f>
        <v>사전등록</v>
      </c>
      <c r="P1819" s="56" t="str">
        <f>작성용!X1816</f>
        <v>-</v>
      </c>
      <c r="Q1819" s="57" t="str">
        <f>작성용!AD1816</f>
        <v>대체평가3사업본부</v>
      </c>
      <c r="R1819" s="59">
        <f>작성용!AE1816</f>
        <v>0</v>
      </c>
      <c r="S1819" s="57" t="str">
        <f>작성용!AF1816</f>
        <v>대체평가3사업본부</v>
      </c>
      <c r="T1819" s="60" t="str">
        <f>작성용!AG1816</f>
        <v>김연수</v>
      </c>
      <c r="U1819" s="60" t="str">
        <f>작성용!AH1816</f>
        <v>김연수</v>
      </c>
      <c r="V1819" s="55">
        <f>작성용!AA1816</f>
        <v>202503</v>
      </c>
      <c r="W1819" s="57" t="str">
        <f>작성용!AC1816</f>
        <v>[T]기타보험기관[1본부]</v>
      </c>
      <c r="X1819" s="57" t="str">
        <f>작성용!O1816</f>
        <v>투자자산관리팀정훈천</v>
      </c>
      <c r="Y1819" s="57" t="str">
        <f>작성용!P1816</f>
        <v xml:space="preserve">02-721-2483  </v>
      </c>
      <c r="Z1819" s="57" t="str">
        <f>작성용!Q1816</f>
        <v>hcjung20@kyobo.com</v>
      </c>
      <c r="AA1819" s="55" t="str">
        <f>작성용!AJ1816</f>
        <v>-</v>
      </c>
      <c r="AB1819" s="55">
        <f>작성용!AB1816</f>
        <v>0</v>
      </c>
    </row>
    <row r="1820" spans="1:28" s="11" customFormat="1" ht="16.5" hidden="1" customHeight="1" x14ac:dyDescent="0.3">
      <c r="A1820" s="53">
        <f>작성용!AL1817</f>
        <v>1816</v>
      </c>
      <c r="B1820" s="54" t="str">
        <f>작성용!AI1817</f>
        <v>편입자산/변동성송부 : 2025-01-24</v>
      </c>
      <c r="C1820" s="55" t="str">
        <f>작성용!AK1817</f>
        <v>개별종목</v>
      </c>
      <c r="D1820" s="56">
        <f>작성용!T1817</f>
        <v>45702</v>
      </c>
      <c r="E1820" s="57" t="str">
        <f>작성용!B1817</f>
        <v>교보생명(투자자산관리팀)</v>
      </c>
      <c r="F1820" s="57" t="str">
        <f>작성용!C1817</f>
        <v>재평가</v>
      </c>
      <c r="G1820" s="57" t="str">
        <f>작성용!D1817</f>
        <v>칸서스신에너지사모특별자산투자신탁1호</v>
      </c>
      <c r="H1820" s="58" t="str">
        <f>작성용!E1817</f>
        <v>KBP2017090049</v>
      </c>
      <c r="I1820" s="57" t="str">
        <f>작성용!F1817</f>
        <v>B02</v>
      </c>
      <c r="J1820" s="57">
        <f>작성용!G1817</f>
        <v>0</v>
      </c>
      <c r="K1820" s="57" t="str">
        <f>작성용!H1817</f>
        <v>-</v>
      </c>
      <c r="L1820" s="57" t="str">
        <f>작성용!N1817</f>
        <v>분기</v>
      </c>
      <c r="M1820" s="56" t="str">
        <f>작성용!U1817</f>
        <v>2025.03.31</v>
      </c>
      <c r="N1820" s="56" t="str">
        <f>작성용!V1817</f>
        <v>사전등록</v>
      </c>
      <c r="O1820" s="56" t="str">
        <f>작성용!W1817</f>
        <v>사전등록</v>
      </c>
      <c r="P1820" s="56" t="str">
        <f>작성용!X1817</f>
        <v>-</v>
      </c>
      <c r="Q1820" s="57" t="str">
        <f>작성용!AD1817</f>
        <v>대체평가3사업본부</v>
      </c>
      <c r="R1820" s="59">
        <f>작성용!AE1817</f>
        <v>0</v>
      </c>
      <c r="S1820" s="57" t="str">
        <f>작성용!AF1817</f>
        <v>대체평가3사업본부</v>
      </c>
      <c r="T1820" s="60" t="str">
        <f>작성용!AG1817</f>
        <v>김연수</v>
      </c>
      <c r="U1820" s="60" t="str">
        <f>작성용!AH1817</f>
        <v>김연수</v>
      </c>
      <c r="V1820" s="55">
        <f>작성용!AA1817</f>
        <v>202503</v>
      </c>
      <c r="W1820" s="57" t="str">
        <f>작성용!AC1817</f>
        <v>[T]기타보험기관[1본부]</v>
      </c>
      <c r="X1820" s="57" t="str">
        <f>작성용!O1817</f>
        <v>투자자산관리팀정훈천</v>
      </c>
      <c r="Y1820" s="57" t="str">
        <f>작성용!P1817</f>
        <v xml:space="preserve">02-721-2483  </v>
      </c>
      <c r="Z1820" s="57" t="str">
        <f>작성용!Q1817</f>
        <v>hcjung20@kyobo.com</v>
      </c>
      <c r="AA1820" s="55" t="str">
        <f>작성용!AJ1817</f>
        <v>-</v>
      </c>
      <c r="AB1820" s="55">
        <f>작성용!AB1817</f>
        <v>0</v>
      </c>
    </row>
    <row r="1821" spans="1:28" s="11" customFormat="1" ht="16.5" hidden="1" customHeight="1" x14ac:dyDescent="0.3">
      <c r="A1821" s="53">
        <f>작성용!AL1818</f>
        <v>1817</v>
      </c>
      <c r="B1821" s="54" t="str">
        <f>작성용!AI1818</f>
        <v>편입자산/변동성송부 : 2025-01-24</v>
      </c>
      <c r="C1821" s="55" t="str">
        <f>작성용!AK1818</f>
        <v>개별종목</v>
      </c>
      <c r="D1821" s="56">
        <f>작성용!T1818</f>
        <v>45702</v>
      </c>
      <c r="E1821" s="57" t="str">
        <f>작성용!B1818</f>
        <v>교보생명(투자자산관리팀)</v>
      </c>
      <c r="F1821" s="57" t="str">
        <f>작성용!C1818</f>
        <v>재평가</v>
      </c>
      <c r="G1821" s="57" t="str">
        <f>작성용!D1818</f>
        <v>칸서스신에너지사모특별자산투자신탁2호</v>
      </c>
      <c r="H1821" s="58" t="str">
        <f>작성용!E1818</f>
        <v>KBP2017090050</v>
      </c>
      <c r="I1821" s="57" t="str">
        <f>작성용!F1818</f>
        <v>B02</v>
      </c>
      <c r="J1821" s="57">
        <f>작성용!G1818</f>
        <v>0</v>
      </c>
      <c r="K1821" s="57" t="str">
        <f>작성용!H1818</f>
        <v>-</v>
      </c>
      <c r="L1821" s="57" t="str">
        <f>작성용!N1818</f>
        <v>분기</v>
      </c>
      <c r="M1821" s="56" t="str">
        <f>작성용!U1818</f>
        <v>2025.03.31</v>
      </c>
      <c r="N1821" s="56" t="str">
        <f>작성용!V1818</f>
        <v>사전등록</v>
      </c>
      <c r="O1821" s="56" t="str">
        <f>작성용!W1818</f>
        <v>사전등록</v>
      </c>
      <c r="P1821" s="56" t="str">
        <f>작성용!X1818</f>
        <v>-</v>
      </c>
      <c r="Q1821" s="57" t="str">
        <f>작성용!AD1818</f>
        <v>대체평가3사업본부</v>
      </c>
      <c r="R1821" s="59">
        <f>작성용!AE1818</f>
        <v>0</v>
      </c>
      <c r="S1821" s="57" t="str">
        <f>작성용!AF1818</f>
        <v>대체평가3사업본부</v>
      </c>
      <c r="T1821" s="60" t="str">
        <f>작성용!AG1818</f>
        <v>김연수</v>
      </c>
      <c r="U1821" s="60" t="str">
        <f>작성용!AH1818</f>
        <v>김연수</v>
      </c>
      <c r="V1821" s="55">
        <f>작성용!AA1818</f>
        <v>202503</v>
      </c>
      <c r="W1821" s="57" t="str">
        <f>작성용!AC1818</f>
        <v>[T]기타보험기관[1본부]</v>
      </c>
      <c r="X1821" s="57" t="str">
        <f>작성용!O1818</f>
        <v>투자자산관리팀정훈천</v>
      </c>
      <c r="Y1821" s="57" t="str">
        <f>작성용!P1818</f>
        <v xml:space="preserve">02-721-2483  </v>
      </c>
      <c r="Z1821" s="57" t="str">
        <f>작성용!Q1818</f>
        <v>hcjung20@kyobo.com</v>
      </c>
      <c r="AA1821" s="55" t="str">
        <f>작성용!AJ1818</f>
        <v>-</v>
      </c>
      <c r="AB1821" s="55">
        <f>작성용!AB1818</f>
        <v>0</v>
      </c>
    </row>
    <row r="1822" spans="1:28" s="11" customFormat="1" ht="16.5" hidden="1" customHeight="1" x14ac:dyDescent="0.3">
      <c r="A1822" s="53">
        <f>작성용!AL1819</f>
        <v>1818</v>
      </c>
      <c r="B1822" s="54" t="str">
        <f>작성용!AI1819</f>
        <v>편입자산/변동성송부 : 2025-01-24</v>
      </c>
      <c r="C1822" s="55" t="str">
        <f>작성용!AK1819</f>
        <v>개별종목</v>
      </c>
      <c r="D1822" s="56">
        <f>작성용!T1819</f>
        <v>45702</v>
      </c>
      <c r="E1822" s="57" t="str">
        <f>작성용!B1819</f>
        <v>교보생명(투자자산관리팀)</v>
      </c>
      <c r="F1822" s="57" t="str">
        <f>작성용!C1819</f>
        <v>재평가</v>
      </c>
      <c r="G1822" s="57" t="str">
        <f>작성용!D1819</f>
        <v>칸서스쏠라태양광사모특별자산투자신탁2호</v>
      </c>
      <c r="H1822" s="58" t="str">
        <f>작성용!E1819</f>
        <v>KBP2017090054</v>
      </c>
      <c r="I1822" s="57" t="str">
        <f>작성용!F1819</f>
        <v>B02</v>
      </c>
      <c r="J1822" s="57">
        <f>작성용!G1819</f>
        <v>0</v>
      </c>
      <c r="K1822" s="57" t="str">
        <f>작성용!H1819</f>
        <v>-</v>
      </c>
      <c r="L1822" s="57" t="str">
        <f>작성용!N1819</f>
        <v>분기</v>
      </c>
      <c r="M1822" s="56" t="str">
        <f>작성용!U1819</f>
        <v>2025.03.31</v>
      </c>
      <c r="N1822" s="56" t="str">
        <f>작성용!V1819</f>
        <v>사전등록</v>
      </c>
      <c r="O1822" s="56" t="str">
        <f>작성용!W1819</f>
        <v>사전등록</v>
      </c>
      <c r="P1822" s="56" t="str">
        <f>작성용!X1819</f>
        <v>-</v>
      </c>
      <c r="Q1822" s="57" t="str">
        <f>작성용!AD1819</f>
        <v>대체평가3사업본부</v>
      </c>
      <c r="R1822" s="59">
        <f>작성용!AE1819</f>
        <v>0</v>
      </c>
      <c r="S1822" s="57" t="str">
        <f>작성용!AF1819</f>
        <v>대체평가3사업본부</v>
      </c>
      <c r="T1822" s="60" t="str">
        <f>작성용!AG1819</f>
        <v>김연수</v>
      </c>
      <c r="U1822" s="60" t="str">
        <f>작성용!AH1819</f>
        <v>김연수</v>
      </c>
      <c r="V1822" s="55">
        <f>작성용!AA1819</f>
        <v>202503</v>
      </c>
      <c r="W1822" s="57" t="str">
        <f>작성용!AC1819</f>
        <v>[T]기타보험기관[1본부]</v>
      </c>
      <c r="X1822" s="57" t="str">
        <f>작성용!O1819</f>
        <v>투자자산관리팀정훈천</v>
      </c>
      <c r="Y1822" s="57" t="str">
        <f>작성용!P1819</f>
        <v xml:space="preserve">02-721-2483  </v>
      </c>
      <c r="Z1822" s="57" t="str">
        <f>작성용!Q1819</f>
        <v>hcjung20@kyobo.com</v>
      </c>
      <c r="AA1822" s="55" t="str">
        <f>작성용!AJ1819</f>
        <v>-</v>
      </c>
      <c r="AB1822" s="55">
        <f>작성용!AB1819</f>
        <v>0</v>
      </c>
    </row>
    <row r="1823" spans="1:28" s="11" customFormat="1" ht="16.5" hidden="1" customHeight="1" x14ac:dyDescent="0.3">
      <c r="A1823" s="53">
        <f>작성용!AL1820</f>
        <v>1819</v>
      </c>
      <c r="B1823" s="54" t="str">
        <f>작성용!AI1820</f>
        <v>편입자산/변동성송부 : 2025-01-24</v>
      </c>
      <c r="C1823" s="55" t="str">
        <f>작성용!AK1820</f>
        <v>개별종목</v>
      </c>
      <c r="D1823" s="56">
        <f>작성용!T1820</f>
        <v>45702</v>
      </c>
      <c r="E1823" s="57" t="str">
        <f>작성용!B1820</f>
        <v>교보생명(투자자산관리팀)</v>
      </c>
      <c r="F1823" s="57" t="str">
        <f>작성용!C1820</f>
        <v>재평가</v>
      </c>
      <c r="G1823" s="57" t="str">
        <f>작성용!D1820</f>
        <v>칸서스신에너지사모특별자산투자신탁3호</v>
      </c>
      <c r="H1823" s="58" t="str">
        <f>작성용!E1820</f>
        <v>KBP2017090051</v>
      </c>
      <c r="I1823" s="57" t="str">
        <f>작성용!F1820</f>
        <v>B02</v>
      </c>
      <c r="J1823" s="57">
        <f>작성용!G1820</f>
        <v>0</v>
      </c>
      <c r="K1823" s="57" t="str">
        <f>작성용!H1820</f>
        <v>-</v>
      </c>
      <c r="L1823" s="57" t="str">
        <f>작성용!N1820</f>
        <v>분기</v>
      </c>
      <c r="M1823" s="56" t="str">
        <f>작성용!U1820</f>
        <v>2025.03.31</v>
      </c>
      <c r="N1823" s="56" t="str">
        <f>작성용!V1820</f>
        <v>사전등록</v>
      </c>
      <c r="O1823" s="56" t="str">
        <f>작성용!W1820</f>
        <v>사전등록</v>
      </c>
      <c r="P1823" s="56" t="str">
        <f>작성용!X1820</f>
        <v>-</v>
      </c>
      <c r="Q1823" s="57" t="str">
        <f>작성용!AD1820</f>
        <v>대체평가3사업본부</v>
      </c>
      <c r="R1823" s="59">
        <f>작성용!AE1820</f>
        <v>0</v>
      </c>
      <c r="S1823" s="57" t="str">
        <f>작성용!AF1820</f>
        <v>대체평가3사업본부</v>
      </c>
      <c r="T1823" s="60" t="str">
        <f>작성용!AG1820</f>
        <v>김연수</v>
      </c>
      <c r="U1823" s="60" t="str">
        <f>작성용!AH1820</f>
        <v>김연수</v>
      </c>
      <c r="V1823" s="55">
        <f>작성용!AA1820</f>
        <v>202503</v>
      </c>
      <c r="W1823" s="57" t="str">
        <f>작성용!AC1820</f>
        <v>[T]기타보험기관[1본부]</v>
      </c>
      <c r="X1823" s="57" t="str">
        <f>작성용!O1820</f>
        <v>투자자산관리팀정훈천</v>
      </c>
      <c r="Y1823" s="57" t="str">
        <f>작성용!P1820</f>
        <v xml:space="preserve">02-721-2483  </v>
      </c>
      <c r="Z1823" s="57" t="str">
        <f>작성용!Q1820</f>
        <v>hcjung20@kyobo.com</v>
      </c>
      <c r="AA1823" s="55" t="str">
        <f>작성용!AJ1820</f>
        <v>-</v>
      </c>
      <c r="AB1823" s="55">
        <f>작성용!AB1820</f>
        <v>0</v>
      </c>
    </row>
    <row r="1824" spans="1:28" s="11" customFormat="1" ht="16.5" hidden="1" customHeight="1" x14ac:dyDescent="0.3">
      <c r="A1824" s="53">
        <f>작성용!AL1821</f>
        <v>1820</v>
      </c>
      <c r="B1824" s="54" t="str">
        <f>작성용!AI1821</f>
        <v>편입자산/변동성송부 : 2025-01-24</v>
      </c>
      <c r="C1824" s="55" t="str">
        <f>작성용!AK1821</f>
        <v>개별종목</v>
      </c>
      <c r="D1824" s="56">
        <f>작성용!T1821</f>
        <v>45702</v>
      </c>
      <c r="E1824" s="57" t="str">
        <f>작성용!B1821</f>
        <v>교보생명(투자자산관리팀)</v>
      </c>
      <c r="F1824" s="57" t="str">
        <f>작성용!C1821</f>
        <v>재평가</v>
      </c>
      <c r="G1824" s="57" t="str">
        <f>작성용!D1821</f>
        <v>칸서스쏠라태양광사모특별자산투자신탁4호</v>
      </c>
      <c r="H1824" s="58" t="str">
        <f>작성용!E1821</f>
        <v>KBP2016060165</v>
      </c>
      <c r="I1824" s="57" t="str">
        <f>작성용!F1821</f>
        <v>B02</v>
      </c>
      <c r="J1824" s="57">
        <f>작성용!G1821</f>
        <v>0</v>
      </c>
      <c r="K1824" s="57" t="str">
        <f>작성용!H1821</f>
        <v>-</v>
      </c>
      <c r="L1824" s="57" t="str">
        <f>작성용!N1821</f>
        <v>분기</v>
      </c>
      <c r="M1824" s="56" t="str">
        <f>작성용!U1821</f>
        <v>2025.03.31</v>
      </c>
      <c r="N1824" s="56" t="str">
        <f>작성용!V1821</f>
        <v>사전등록</v>
      </c>
      <c r="O1824" s="56" t="str">
        <f>작성용!W1821</f>
        <v>사전등록</v>
      </c>
      <c r="P1824" s="56" t="str">
        <f>작성용!X1821</f>
        <v>-</v>
      </c>
      <c r="Q1824" s="57" t="str">
        <f>작성용!AD1821</f>
        <v>대체평가3사업본부</v>
      </c>
      <c r="R1824" s="59">
        <f>작성용!AE1821</f>
        <v>0</v>
      </c>
      <c r="S1824" s="57" t="str">
        <f>작성용!AF1821</f>
        <v>대체평가3사업본부</v>
      </c>
      <c r="T1824" s="60" t="str">
        <f>작성용!AG1821</f>
        <v>김연수</v>
      </c>
      <c r="U1824" s="60" t="str">
        <f>작성용!AH1821</f>
        <v>김연수</v>
      </c>
      <c r="V1824" s="55">
        <f>작성용!AA1821</f>
        <v>202503</v>
      </c>
      <c r="W1824" s="57" t="str">
        <f>작성용!AC1821</f>
        <v>[T]기타보험기관[1본부]</v>
      </c>
      <c r="X1824" s="57" t="str">
        <f>작성용!O1821</f>
        <v>투자자산관리팀정훈천</v>
      </c>
      <c r="Y1824" s="57" t="str">
        <f>작성용!P1821</f>
        <v xml:space="preserve">02-721-2483  </v>
      </c>
      <c r="Z1824" s="57" t="str">
        <f>작성용!Q1821</f>
        <v>hcjung20@kyobo.com</v>
      </c>
      <c r="AA1824" s="55" t="str">
        <f>작성용!AJ1821</f>
        <v>-</v>
      </c>
      <c r="AB1824" s="55">
        <f>작성용!AB1821</f>
        <v>0</v>
      </c>
    </row>
    <row r="1825" spans="1:28" s="11" customFormat="1" ht="16.5" hidden="1" customHeight="1" x14ac:dyDescent="0.3">
      <c r="A1825" s="53">
        <f>작성용!AL1822</f>
        <v>1821</v>
      </c>
      <c r="B1825" s="54" t="str">
        <f>작성용!AI1822</f>
        <v>편입자산/변동성송부 : 2025-01-24</v>
      </c>
      <c r="C1825" s="55" t="str">
        <f>작성용!AK1822</f>
        <v>개별종목</v>
      </c>
      <c r="D1825" s="56">
        <f>작성용!T1822</f>
        <v>45702</v>
      </c>
      <c r="E1825" s="57" t="str">
        <f>작성용!B1822</f>
        <v>교보생명(투자자산관리팀)</v>
      </c>
      <c r="F1825" s="57" t="str">
        <f>작성용!C1822</f>
        <v>재평가</v>
      </c>
      <c r="G1825" s="57" t="str">
        <f>작성용!D1822</f>
        <v>미래에셋맵스신재생에너지사모특별자산투자신탁3호</v>
      </c>
      <c r="H1825" s="58" t="str">
        <f>작성용!E1822</f>
        <v>KBP2017090022</v>
      </c>
      <c r="I1825" s="57" t="str">
        <f>작성용!F1822</f>
        <v>B02</v>
      </c>
      <c r="J1825" s="57">
        <f>작성용!G1822</f>
        <v>0</v>
      </c>
      <c r="K1825" s="57" t="str">
        <f>작성용!H1822</f>
        <v>-</v>
      </c>
      <c r="L1825" s="57" t="str">
        <f>작성용!N1822</f>
        <v>분기</v>
      </c>
      <c r="M1825" s="56" t="str">
        <f>작성용!U1822</f>
        <v>2025.03.31</v>
      </c>
      <c r="N1825" s="56" t="str">
        <f>작성용!V1822</f>
        <v>사전등록</v>
      </c>
      <c r="O1825" s="56" t="str">
        <f>작성용!W1822</f>
        <v>사전등록</v>
      </c>
      <c r="P1825" s="56" t="str">
        <f>작성용!X1822</f>
        <v>-</v>
      </c>
      <c r="Q1825" s="57" t="str">
        <f>작성용!AD1822</f>
        <v>대체평가3사업본부</v>
      </c>
      <c r="R1825" s="59">
        <f>작성용!AE1822</f>
        <v>0</v>
      </c>
      <c r="S1825" s="57" t="str">
        <f>작성용!AF1822</f>
        <v>대체평가3사업본부</v>
      </c>
      <c r="T1825" s="60" t="str">
        <f>작성용!AG1822</f>
        <v>김연수</v>
      </c>
      <c r="U1825" s="60" t="str">
        <f>작성용!AH1822</f>
        <v>김연수</v>
      </c>
      <c r="V1825" s="55">
        <f>작성용!AA1822</f>
        <v>202503</v>
      </c>
      <c r="W1825" s="57" t="str">
        <f>작성용!AC1822</f>
        <v>[T]기타보험기관[1본부]</v>
      </c>
      <c r="X1825" s="57" t="str">
        <f>작성용!O1822</f>
        <v>투자자산관리팀정훈천</v>
      </c>
      <c r="Y1825" s="57" t="str">
        <f>작성용!P1822</f>
        <v xml:space="preserve">02-721-2483  </v>
      </c>
      <c r="Z1825" s="57" t="str">
        <f>작성용!Q1822</f>
        <v>hcjung20@kyobo.com</v>
      </c>
      <c r="AA1825" s="55" t="str">
        <f>작성용!AJ1822</f>
        <v>-</v>
      </c>
      <c r="AB1825" s="55">
        <f>작성용!AB1822</f>
        <v>0</v>
      </c>
    </row>
    <row r="1826" spans="1:28" s="11" customFormat="1" ht="16.5" hidden="1" customHeight="1" x14ac:dyDescent="0.3">
      <c r="A1826" s="53">
        <f>작성용!AL1823</f>
        <v>1822</v>
      </c>
      <c r="B1826" s="54" t="str">
        <f>작성용!AI1823</f>
        <v>편입자산/변동성송부 : 2025-01-24</v>
      </c>
      <c r="C1826" s="55" t="str">
        <f>작성용!AK1823</f>
        <v>개별종목</v>
      </c>
      <c r="D1826" s="56">
        <f>작성용!T1823</f>
        <v>45702</v>
      </c>
      <c r="E1826" s="57" t="str">
        <f>작성용!B1823</f>
        <v>교보생명(투자자산관리팀)</v>
      </c>
      <c r="F1826" s="57" t="str">
        <f>작성용!C1823</f>
        <v>재평가</v>
      </c>
      <c r="G1826" s="57" t="str">
        <f>작성용!D1823</f>
        <v>미래에셋맵스사랑BTL사모특별자산투자신탁1호</v>
      </c>
      <c r="H1826" s="58" t="str">
        <f>작성용!E1823</f>
        <v>KBP2016060088</v>
      </c>
      <c r="I1826" s="57" t="str">
        <f>작성용!F1823</f>
        <v>B02</v>
      </c>
      <c r="J1826" s="57">
        <f>작성용!G1823</f>
        <v>0</v>
      </c>
      <c r="K1826" s="57" t="str">
        <f>작성용!H1823</f>
        <v>-</v>
      </c>
      <c r="L1826" s="57" t="str">
        <f>작성용!N1823</f>
        <v>분기</v>
      </c>
      <c r="M1826" s="56" t="str">
        <f>작성용!U1823</f>
        <v>2025.03.31</v>
      </c>
      <c r="N1826" s="56" t="str">
        <f>작성용!V1823</f>
        <v>사전등록</v>
      </c>
      <c r="O1826" s="56" t="str">
        <f>작성용!W1823</f>
        <v>사전등록</v>
      </c>
      <c r="P1826" s="56" t="str">
        <f>작성용!X1823</f>
        <v>-</v>
      </c>
      <c r="Q1826" s="57" t="str">
        <f>작성용!AD1823</f>
        <v>대체평가3사업본부</v>
      </c>
      <c r="R1826" s="59">
        <f>작성용!AE1823</f>
        <v>0</v>
      </c>
      <c r="S1826" s="57" t="str">
        <f>작성용!AF1823</f>
        <v>대체평가3사업본부</v>
      </c>
      <c r="T1826" s="60" t="str">
        <f>작성용!AG1823</f>
        <v>김연수</v>
      </c>
      <c r="U1826" s="60" t="str">
        <f>작성용!AH1823</f>
        <v>김연수</v>
      </c>
      <c r="V1826" s="55">
        <f>작성용!AA1823</f>
        <v>202503</v>
      </c>
      <c r="W1826" s="57" t="str">
        <f>작성용!AC1823</f>
        <v>[T]기타보험기관[1본부]</v>
      </c>
      <c r="X1826" s="57" t="str">
        <f>작성용!O1823</f>
        <v>투자자산관리팀정훈천</v>
      </c>
      <c r="Y1826" s="57" t="str">
        <f>작성용!P1823</f>
        <v xml:space="preserve">02-721-2483  </v>
      </c>
      <c r="Z1826" s="57" t="str">
        <f>작성용!Q1823</f>
        <v>hcjung20@kyobo.com</v>
      </c>
      <c r="AA1826" s="55" t="str">
        <f>작성용!AJ1823</f>
        <v>-</v>
      </c>
      <c r="AB1826" s="55">
        <f>작성용!AB1823</f>
        <v>0</v>
      </c>
    </row>
    <row r="1827" spans="1:28" s="11" customFormat="1" ht="16.5" hidden="1" customHeight="1" x14ac:dyDescent="0.3">
      <c r="A1827" s="53">
        <f>작성용!AL1824</f>
        <v>1823</v>
      </c>
      <c r="B1827" s="54" t="str">
        <f>작성용!AI1824</f>
        <v>편입자산/변동성송부 : 2025-01-24</v>
      </c>
      <c r="C1827" s="55" t="str">
        <f>작성용!AK1824</f>
        <v>개별종목</v>
      </c>
      <c r="D1827" s="56">
        <f>작성용!T1824</f>
        <v>45702</v>
      </c>
      <c r="E1827" s="57" t="str">
        <f>작성용!B1824</f>
        <v>교보생명(투자자산관리팀)</v>
      </c>
      <c r="F1827" s="57" t="str">
        <f>작성용!C1824</f>
        <v>재평가</v>
      </c>
      <c r="G1827" s="57" t="str">
        <f>작성용!D1824</f>
        <v>코레이트NPL전문투자형사모부동산투자신탁AP3호</v>
      </c>
      <c r="H1827" s="58" t="str">
        <f>작성용!E1824</f>
        <v>KBP2017090060</v>
      </c>
      <c r="I1827" s="57" t="str">
        <f>작성용!F1824</f>
        <v>B02</v>
      </c>
      <c r="J1827" s="57">
        <f>작성용!G1824</f>
        <v>0</v>
      </c>
      <c r="K1827" s="57" t="str">
        <f>작성용!H1824</f>
        <v>-</v>
      </c>
      <c r="L1827" s="57" t="str">
        <f>작성용!N1824</f>
        <v>분기</v>
      </c>
      <c r="M1827" s="56" t="str">
        <f>작성용!U1824</f>
        <v>2025.03.31</v>
      </c>
      <c r="N1827" s="56" t="str">
        <f>작성용!V1824</f>
        <v>사전등록</v>
      </c>
      <c r="O1827" s="56" t="str">
        <f>작성용!W1824</f>
        <v>사전등록</v>
      </c>
      <c r="P1827" s="56" t="str">
        <f>작성용!X1824</f>
        <v>-</v>
      </c>
      <c r="Q1827" s="57" t="str">
        <f>작성용!AD1824</f>
        <v>대체평가3사업본부</v>
      </c>
      <c r="R1827" s="59">
        <f>작성용!AE1824</f>
        <v>0</v>
      </c>
      <c r="S1827" s="57" t="str">
        <f>작성용!AF1824</f>
        <v>대체평가3사업본부</v>
      </c>
      <c r="T1827" s="60" t="str">
        <f>작성용!AG1824</f>
        <v>김연수</v>
      </c>
      <c r="U1827" s="60" t="str">
        <f>작성용!AH1824</f>
        <v>김연수</v>
      </c>
      <c r="V1827" s="55">
        <f>작성용!AA1824</f>
        <v>202503</v>
      </c>
      <c r="W1827" s="57" t="str">
        <f>작성용!AC1824</f>
        <v>[T]기타보험기관[1본부]</v>
      </c>
      <c r="X1827" s="57" t="str">
        <f>작성용!O1824</f>
        <v>투자자산관리팀정훈천</v>
      </c>
      <c r="Y1827" s="57" t="str">
        <f>작성용!P1824</f>
        <v xml:space="preserve">02-721-2483  </v>
      </c>
      <c r="Z1827" s="57" t="str">
        <f>작성용!Q1824</f>
        <v>hcjung20@kyobo.com</v>
      </c>
      <c r="AA1827" s="55" t="str">
        <f>작성용!AJ1824</f>
        <v>-</v>
      </c>
      <c r="AB1827" s="55">
        <f>작성용!AB1824</f>
        <v>0</v>
      </c>
    </row>
    <row r="1828" spans="1:28" s="11" customFormat="1" ht="16.5" hidden="1" customHeight="1" x14ac:dyDescent="0.3">
      <c r="A1828" s="53">
        <f>작성용!AL1825</f>
        <v>1824</v>
      </c>
      <c r="B1828" s="54" t="str">
        <f>작성용!AI1825</f>
        <v>편입자산/변동성송부 : 2025-01-24</v>
      </c>
      <c r="C1828" s="55" t="str">
        <f>작성용!AK1825</f>
        <v>개별종목</v>
      </c>
      <c r="D1828" s="56">
        <f>작성용!T1825</f>
        <v>45702</v>
      </c>
      <c r="E1828" s="57" t="str">
        <f>작성용!B1825</f>
        <v>교보생명(투자자산관리팀)</v>
      </c>
      <c r="F1828" s="57" t="str">
        <f>작성용!C1825</f>
        <v>재평가</v>
      </c>
      <c r="G1828" s="57" t="str">
        <f>작성용!D1825</f>
        <v>삼천리파워유틸리티사모특별자산투자신탁제1호</v>
      </c>
      <c r="H1828" s="58" t="str">
        <f>작성용!E1825</f>
        <v>KBP2017090031</v>
      </c>
      <c r="I1828" s="57" t="str">
        <f>작성용!F1825</f>
        <v>B02</v>
      </c>
      <c r="J1828" s="57">
        <f>작성용!G1825</f>
        <v>0</v>
      </c>
      <c r="K1828" s="57" t="str">
        <f>작성용!H1825</f>
        <v>-</v>
      </c>
      <c r="L1828" s="57" t="str">
        <f>작성용!N1825</f>
        <v>분기</v>
      </c>
      <c r="M1828" s="56" t="str">
        <f>작성용!U1825</f>
        <v>2025.03.31</v>
      </c>
      <c r="N1828" s="56" t="str">
        <f>작성용!V1825</f>
        <v>사전등록</v>
      </c>
      <c r="O1828" s="56" t="str">
        <f>작성용!W1825</f>
        <v>사전등록</v>
      </c>
      <c r="P1828" s="56" t="str">
        <f>작성용!X1825</f>
        <v>-</v>
      </c>
      <c r="Q1828" s="57" t="str">
        <f>작성용!AD1825</f>
        <v>대체평가3사업본부</v>
      </c>
      <c r="R1828" s="59">
        <f>작성용!AE1825</f>
        <v>0</v>
      </c>
      <c r="S1828" s="57" t="str">
        <f>작성용!AF1825</f>
        <v>대체평가3사업본부</v>
      </c>
      <c r="T1828" s="60" t="str">
        <f>작성용!AG1825</f>
        <v>김연수</v>
      </c>
      <c r="U1828" s="60" t="str">
        <f>작성용!AH1825</f>
        <v>김연수</v>
      </c>
      <c r="V1828" s="55">
        <f>작성용!AA1825</f>
        <v>202503</v>
      </c>
      <c r="W1828" s="57" t="str">
        <f>작성용!AC1825</f>
        <v>[T]기타보험기관[1본부]</v>
      </c>
      <c r="X1828" s="57" t="str">
        <f>작성용!O1825</f>
        <v>투자자산관리팀정훈천</v>
      </c>
      <c r="Y1828" s="57" t="str">
        <f>작성용!P1825</f>
        <v xml:space="preserve">02-721-2483  </v>
      </c>
      <c r="Z1828" s="57" t="str">
        <f>작성용!Q1825</f>
        <v>hcjung20@kyobo.com</v>
      </c>
      <c r="AA1828" s="55" t="str">
        <f>작성용!AJ1825</f>
        <v>-</v>
      </c>
      <c r="AB1828" s="55">
        <f>작성용!AB1825</f>
        <v>0</v>
      </c>
    </row>
    <row r="1829" spans="1:28" s="11" customFormat="1" ht="16.5" hidden="1" customHeight="1" x14ac:dyDescent="0.3">
      <c r="A1829" s="53">
        <f>작성용!AL1826</f>
        <v>1825</v>
      </c>
      <c r="B1829" s="54" t="str">
        <f>작성용!AI1826</f>
        <v>편입자산/변동성송부 : 2025-01-24</v>
      </c>
      <c r="C1829" s="55" t="str">
        <f>작성용!AK1826</f>
        <v>개별종목</v>
      </c>
      <c r="D1829" s="56">
        <f>작성용!T1826</f>
        <v>45702</v>
      </c>
      <c r="E1829" s="57" t="str">
        <f>작성용!B1826</f>
        <v>교보생명(투자자산관리팀)</v>
      </c>
      <c r="F1829" s="57" t="str">
        <f>작성용!C1826</f>
        <v>재평가</v>
      </c>
      <c r="G1829" s="57" t="str">
        <f>작성용!D1826</f>
        <v>이지스글로벌사모부동산투자신탁37-1호</v>
      </c>
      <c r="H1829" s="58" t="str">
        <f>작성용!E1826</f>
        <v>KBP2017090042</v>
      </c>
      <c r="I1829" s="57" t="str">
        <f>작성용!F1826</f>
        <v>B02</v>
      </c>
      <c r="J1829" s="57">
        <f>작성용!G1826</f>
        <v>0</v>
      </c>
      <c r="K1829" s="57" t="str">
        <f>작성용!H1826</f>
        <v>-</v>
      </c>
      <c r="L1829" s="57" t="str">
        <f>작성용!N1826</f>
        <v>분기</v>
      </c>
      <c r="M1829" s="56" t="str">
        <f>작성용!U1826</f>
        <v>2025.03.31</v>
      </c>
      <c r="N1829" s="56" t="str">
        <f>작성용!V1826</f>
        <v>사전등록</v>
      </c>
      <c r="O1829" s="56" t="str">
        <f>작성용!W1826</f>
        <v>사전등록</v>
      </c>
      <c r="P1829" s="56" t="str">
        <f>작성용!X1826</f>
        <v>-</v>
      </c>
      <c r="Q1829" s="57" t="str">
        <f>작성용!AD1826</f>
        <v>대체평가3사업본부</v>
      </c>
      <c r="R1829" s="59">
        <f>작성용!AE1826</f>
        <v>0</v>
      </c>
      <c r="S1829" s="57" t="str">
        <f>작성용!AF1826</f>
        <v>대체평가3사업본부</v>
      </c>
      <c r="T1829" s="60" t="str">
        <f>작성용!AG1826</f>
        <v>김연수</v>
      </c>
      <c r="U1829" s="60" t="str">
        <f>작성용!AH1826</f>
        <v>김연수</v>
      </c>
      <c r="V1829" s="55">
        <f>작성용!AA1826</f>
        <v>202503</v>
      </c>
      <c r="W1829" s="57" t="str">
        <f>작성용!AC1826</f>
        <v>[T]기타보험기관[1본부]</v>
      </c>
      <c r="X1829" s="57" t="str">
        <f>작성용!O1826</f>
        <v>투자자산관리팀정훈천</v>
      </c>
      <c r="Y1829" s="57" t="str">
        <f>작성용!P1826</f>
        <v xml:space="preserve">02-721-2483  </v>
      </c>
      <c r="Z1829" s="57" t="str">
        <f>작성용!Q1826</f>
        <v>hcjung20@kyobo.com</v>
      </c>
      <c r="AA1829" s="55" t="str">
        <f>작성용!AJ1826</f>
        <v>-</v>
      </c>
      <c r="AB1829" s="55">
        <f>작성용!AB1826</f>
        <v>0</v>
      </c>
    </row>
    <row r="1830" spans="1:28" s="11" customFormat="1" ht="16.5" hidden="1" customHeight="1" x14ac:dyDescent="0.3">
      <c r="A1830" s="53">
        <f>작성용!AL1827</f>
        <v>1826</v>
      </c>
      <c r="B1830" s="54" t="str">
        <f>작성용!AI1827</f>
        <v>편입자산/변동성송부 : 2025-01-24</v>
      </c>
      <c r="C1830" s="55" t="str">
        <f>작성용!AK1827</f>
        <v>개별종목</v>
      </c>
      <c r="D1830" s="56">
        <f>작성용!T1827</f>
        <v>45702</v>
      </c>
      <c r="E1830" s="57" t="str">
        <f>작성용!B1827</f>
        <v>교보생명(투자자산관리팀)</v>
      </c>
      <c r="F1830" s="57" t="str">
        <f>작성용!C1827</f>
        <v>재평가</v>
      </c>
      <c r="G1830" s="57" t="str">
        <f>작성용!D1827</f>
        <v>이지스글로벌사모부동산투자신탁37-2호</v>
      </c>
      <c r="H1830" s="58" t="str">
        <f>작성용!E1827</f>
        <v>KBP2017090043</v>
      </c>
      <c r="I1830" s="57" t="str">
        <f>작성용!F1827</f>
        <v>B02</v>
      </c>
      <c r="J1830" s="57">
        <f>작성용!G1827</f>
        <v>0</v>
      </c>
      <c r="K1830" s="57" t="str">
        <f>작성용!H1827</f>
        <v>-</v>
      </c>
      <c r="L1830" s="57" t="str">
        <f>작성용!N1827</f>
        <v>분기</v>
      </c>
      <c r="M1830" s="56" t="str">
        <f>작성용!U1827</f>
        <v>2025.03.31</v>
      </c>
      <c r="N1830" s="56" t="str">
        <f>작성용!V1827</f>
        <v>사전등록</v>
      </c>
      <c r="O1830" s="56" t="str">
        <f>작성용!W1827</f>
        <v>사전등록</v>
      </c>
      <c r="P1830" s="56" t="str">
        <f>작성용!X1827</f>
        <v>-</v>
      </c>
      <c r="Q1830" s="57" t="str">
        <f>작성용!AD1827</f>
        <v>대체평가3사업본부</v>
      </c>
      <c r="R1830" s="59">
        <f>작성용!AE1827</f>
        <v>0</v>
      </c>
      <c r="S1830" s="57" t="str">
        <f>작성용!AF1827</f>
        <v>대체평가3사업본부</v>
      </c>
      <c r="T1830" s="60" t="str">
        <f>작성용!AG1827</f>
        <v>김연수</v>
      </c>
      <c r="U1830" s="60" t="str">
        <f>작성용!AH1827</f>
        <v>김연수</v>
      </c>
      <c r="V1830" s="55">
        <f>작성용!AA1827</f>
        <v>202503</v>
      </c>
      <c r="W1830" s="57" t="str">
        <f>작성용!AC1827</f>
        <v>[T]기타보험기관[1본부]</v>
      </c>
      <c r="X1830" s="57" t="str">
        <f>작성용!O1827</f>
        <v>투자자산관리팀정훈천</v>
      </c>
      <c r="Y1830" s="57" t="str">
        <f>작성용!P1827</f>
        <v xml:space="preserve">02-721-2483  </v>
      </c>
      <c r="Z1830" s="57" t="str">
        <f>작성용!Q1827</f>
        <v>hcjung20@kyobo.com</v>
      </c>
      <c r="AA1830" s="55" t="str">
        <f>작성용!AJ1827</f>
        <v>-</v>
      </c>
      <c r="AB1830" s="55">
        <f>작성용!AB1827</f>
        <v>0</v>
      </c>
    </row>
    <row r="1831" spans="1:28" s="11" customFormat="1" ht="16.5" hidden="1" customHeight="1" x14ac:dyDescent="0.3">
      <c r="A1831" s="53">
        <f>작성용!AL1828</f>
        <v>1827</v>
      </c>
      <c r="B1831" s="54" t="str">
        <f>작성용!AI1828</f>
        <v>편입자산/변동성송부 : 2025-01-24</v>
      </c>
      <c r="C1831" s="55" t="str">
        <f>작성용!AK1828</f>
        <v>개별종목</v>
      </c>
      <c r="D1831" s="56">
        <f>작성용!T1828</f>
        <v>45702</v>
      </c>
      <c r="E1831" s="57" t="str">
        <f>작성용!B1828</f>
        <v>교보생명(투자자산관리팀)</v>
      </c>
      <c r="F1831" s="57" t="str">
        <f>작성용!C1828</f>
        <v>재평가</v>
      </c>
      <c r="G1831" s="57" t="str">
        <f>작성용!D1828</f>
        <v>KIAMCO파워에너지사모특별자산투자신탁제1호</v>
      </c>
      <c r="H1831" s="58" t="str">
        <f>작성용!E1828</f>
        <v>KBP2016060026</v>
      </c>
      <c r="I1831" s="57" t="str">
        <f>작성용!F1828</f>
        <v>B02</v>
      </c>
      <c r="J1831" s="57">
        <f>작성용!G1828</f>
        <v>0</v>
      </c>
      <c r="K1831" s="57" t="str">
        <f>작성용!H1828</f>
        <v>-</v>
      </c>
      <c r="L1831" s="57" t="str">
        <f>작성용!N1828</f>
        <v>분기</v>
      </c>
      <c r="M1831" s="56" t="str">
        <f>작성용!U1828</f>
        <v>2025.03.31</v>
      </c>
      <c r="N1831" s="56" t="str">
        <f>작성용!V1828</f>
        <v>사전등록</v>
      </c>
      <c r="O1831" s="56" t="str">
        <f>작성용!W1828</f>
        <v>사전등록</v>
      </c>
      <c r="P1831" s="56" t="str">
        <f>작성용!X1828</f>
        <v>-</v>
      </c>
      <c r="Q1831" s="57" t="str">
        <f>작성용!AD1828</f>
        <v>대체평가3사업본부</v>
      </c>
      <c r="R1831" s="59">
        <f>작성용!AE1828</f>
        <v>0</v>
      </c>
      <c r="S1831" s="57" t="str">
        <f>작성용!AF1828</f>
        <v>대체평가3사업본부</v>
      </c>
      <c r="T1831" s="60" t="str">
        <f>작성용!AG1828</f>
        <v>김연수</v>
      </c>
      <c r="U1831" s="60" t="str">
        <f>작성용!AH1828</f>
        <v>김연수</v>
      </c>
      <c r="V1831" s="55">
        <f>작성용!AA1828</f>
        <v>202503</v>
      </c>
      <c r="W1831" s="57" t="str">
        <f>작성용!AC1828</f>
        <v>[T]기타보험기관[1본부]</v>
      </c>
      <c r="X1831" s="57" t="str">
        <f>작성용!O1828</f>
        <v>투자자산관리팀정훈천</v>
      </c>
      <c r="Y1831" s="57" t="str">
        <f>작성용!P1828</f>
        <v xml:space="preserve">02-721-2483  </v>
      </c>
      <c r="Z1831" s="57" t="str">
        <f>작성용!Q1828</f>
        <v>hcjung20@kyobo.com</v>
      </c>
      <c r="AA1831" s="55" t="str">
        <f>작성용!AJ1828</f>
        <v>-</v>
      </c>
      <c r="AB1831" s="55">
        <f>작성용!AB1828</f>
        <v>0</v>
      </c>
    </row>
    <row r="1832" spans="1:28" s="11" customFormat="1" ht="16.5" hidden="1" customHeight="1" x14ac:dyDescent="0.3">
      <c r="A1832" s="53">
        <f>작성용!AL1829</f>
        <v>1828</v>
      </c>
      <c r="B1832" s="54" t="str">
        <f>작성용!AI1829</f>
        <v>편입자산/변동성송부 : 2025-01-24</v>
      </c>
      <c r="C1832" s="55" t="str">
        <f>작성용!AK1829</f>
        <v>개별종목</v>
      </c>
      <c r="D1832" s="56">
        <f>작성용!T1829</f>
        <v>45702</v>
      </c>
      <c r="E1832" s="57" t="str">
        <f>작성용!B1829</f>
        <v>교보생명(투자자산관리팀)</v>
      </c>
      <c r="F1832" s="57" t="str">
        <f>작성용!C1829</f>
        <v>재평가</v>
      </c>
      <c r="G1832" s="57" t="str">
        <f>작성용!D1829</f>
        <v>KIAMCO비티엘사모특별자산투자신탁제1호</v>
      </c>
      <c r="H1832" s="58" t="str">
        <f>작성용!E1829</f>
        <v>KBP2016060015</v>
      </c>
      <c r="I1832" s="57" t="str">
        <f>작성용!F1829</f>
        <v>B02</v>
      </c>
      <c r="J1832" s="57">
        <f>작성용!G1829</f>
        <v>0</v>
      </c>
      <c r="K1832" s="57" t="str">
        <f>작성용!H1829</f>
        <v>-</v>
      </c>
      <c r="L1832" s="57" t="str">
        <f>작성용!N1829</f>
        <v>분기</v>
      </c>
      <c r="M1832" s="56" t="str">
        <f>작성용!U1829</f>
        <v>2025.03.31</v>
      </c>
      <c r="N1832" s="56" t="str">
        <f>작성용!V1829</f>
        <v>사전등록</v>
      </c>
      <c r="O1832" s="56" t="str">
        <f>작성용!W1829</f>
        <v>사전등록</v>
      </c>
      <c r="P1832" s="56" t="str">
        <f>작성용!X1829</f>
        <v>-</v>
      </c>
      <c r="Q1832" s="57" t="str">
        <f>작성용!AD1829</f>
        <v>대체평가3사업본부</v>
      </c>
      <c r="R1832" s="59">
        <f>작성용!AE1829</f>
        <v>0</v>
      </c>
      <c r="S1832" s="57" t="str">
        <f>작성용!AF1829</f>
        <v>대체평가3사업본부</v>
      </c>
      <c r="T1832" s="60" t="str">
        <f>작성용!AG1829</f>
        <v>김연수</v>
      </c>
      <c r="U1832" s="60" t="str">
        <f>작성용!AH1829</f>
        <v>김연수</v>
      </c>
      <c r="V1832" s="55">
        <f>작성용!AA1829</f>
        <v>202503</v>
      </c>
      <c r="W1832" s="57" t="str">
        <f>작성용!AC1829</f>
        <v>[T]기타보험기관[1본부]</v>
      </c>
      <c r="X1832" s="57" t="str">
        <f>작성용!O1829</f>
        <v>투자자산관리팀정훈천</v>
      </c>
      <c r="Y1832" s="57" t="str">
        <f>작성용!P1829</f>
        <v xml:space="preserve">02-721-2483  </v>
      </c>
      <c r="Z1832" s="57" t="str">
        <f>작성용!Q1829</f>
        <v>hcjung20@kyobo.com</v>
      </c>
      <c r="AA1832" s="55" t="str">
        <f>작성용!AJ1829</f>
        <v>-</v>
      </c>
      <c r="AB1832" s="55">
        <f>작성용!AB1829</f>
        <v>0</v>
      </c>
    </row>
    <row r="1833" spans="1:28" s="11" customFormat="1" ht="16.5" hidden="1" customHeight="1" x14ac:dyDescent="0.3">
      <c r="A1833" s="53">
        <f>작성용!AL1830</f>
        <v>1829</v>
      </c>
      <c r="B1833" s="54" t="str">
        <f>작성용!AI1830</f>
        <v>편입자산/변동성송부 : 2025-01-24</v>
      </c>
      <c r="C1833" s="55" t="str">
        <f>작성용!AK1830</f>
        <v>개별종목</v>
      </c>
      <c r="D1833" s="56">
        <f>작성용!T1830</f>
        <v>45702</v>
      </c>
      <c r="E1833" s="57" t="str">
        <f>작성용!B1830</f>
        <v>교보생명(투자자산관리팀)</v>
      </c>
      <c r="F1833" s="57" t="str">
        <f>작성용!C1830</f>
        <v>재평가</v>
      </c>
      <c r="G1833" s="57" t="str">
        <f>작성용!D1830</f>
        <v>KIAMCO파워에너지사모특별자산투자신탁제2호</v>
      </c>
      <c r="H1833" s="58" t="str">
        <f>작성용!E1830</f>
        <v>KBP2011120003</v>
      </c>
      <c r="I1833" s="57" t="str">
        <f>작성용!F1830</f>
        <v>B02</v>
      </c>
      <c r="J1833" s="57">
        <f>작성용!G1830</f>
        <v>0</v>
      </c>
      <c r="K1833" s="57" t="str">
        <f>작성용!H1830</f>
        <v>-</v>
      </c>
      <c r="L1833" s="57" t="str">
        <f>작성용!N1830</f>
        <v>분기</v>
      </c>
      <c r="M1833" s="56" t="str">
        <f>작성용!U1830</f>
        <v>2025.03.31</v>
      </c>
      <c r="N1833" s="56" t="str">
        <f>작성용!V1830</f>
        <v>사전등록</v>
      </c>
      <c r="O1833" s="56" t="str">
        <f>작성용!W1830</f>
        <v>사전등록</v>
      </c>
      <c r="P1833" s="56" t="str">
        <f>작성용!X1830</f>
        <v>-</v>
      </c>
      <c r="Q1833" s="57" t="str">
        <f>작성용!AD1830</f>
        <v>대체평가3사업본부</v>
      </c>
      <c r="R1833" s="59">
        <f>작성용!AE1830</f>
        <v>0</v>
      </c>
      <c r="S1833" s="57" t="str">
        <f>작성용!AF1830</f>
        <v>대체평가3사업본부</v>
      </c>
      <c r="T1833" s="60" t="str">
        <f>작성용!AG1830</f>
        <v>김연수</v>
      </c>
      <c r="U1833" s="60" t="str">
        <f>작성용!AH1830</f>
        <v>김연수</v>
      </c>
      <c r="V1833" s="55">
        <f>작성용!AA1830</f>
        <v>202503</v>
      </c>
      <c r="W1833" s="57" t="str">
        <f>작성용!AC1830</f>
        <v>[T]기타보험기관[1본부]</v>
      </c>
      <c r="X1833" s="57" t="str">
        <f>작성용!O1830</f>
        <v>투자자산관리팀정훈천</v>
      </c>
      <c r="Y1833" s="57" t="str">
        <f>작성용!P1830</f>
        <v xml:space="preserve">02-721-2483  </v>
      </c>
      <c r="Z1833" s="57" t="str">
        <f>작성용!Q1830</f>
        <v>hcjung20@kyobo.com</v>
      </c>
      <c r="AA1833" s="55" t="str">
        <f>작성용!AJ1830</f>
        <v>-</v>
      </c>
      <c r="AB1833" s="55">
        <f>작성용!AB1830</f>
        <v>0</v>
      </c>
    </row>
    <row r="1834" spans="1:28" s="11" customFormat="1" ht="16.5" hidden="1" customHeight="1" x14ac:dyDescent="0.3">
      <c r="A1834" s="53">
        <f>작성용!AL1831</f>
        <v>1830</v>
      </c>
      <c r="B1834" s="54" t="str">
        <f>작성용!AI1831</f>
        <v>편입자산/변동성송부 : 2025-01-24</v>
      </c>
      <c r="C1834" s="55" t="str">
        <f>작성용!AK1831</f>
        <v>개별종목</v>
      </c>
      <c r="D1834" s="56">
        <f>작성용!T1831</f>
        <v>45702</v>
      </c>
      <c r="E1834" s="57" t="str">
        <f>작성용!B1831</f>
        <v>교보생명(투자자산관리팀)</v>
      </c>
      <c r="F1834" s="57" t="str">
        <f>작성용!C1831</f>
        <v>재평가</v>
      </c>
      <c r="G1834" s="57" t="str">
        <f>작성용!D1831</f>
        <v>KIAMCO도로투자사모특별자산투자신탁제1호</v>
      </c>
      <c r="H1834" s="58" t="str">
        <f>작성용!E1831</f>
        <v>KBP2016060031</v>
      </c>
      <c r="I1834" s="57" t="str">
        <f>작성용!F1831</f>
        <v>B02</v>
      </c>
      <c r="J1834" s="57">
        <f>작성용!G1831</f>
        <v>0</v>
      </c>
      <c r="K1834" s="57" t="str">
        <f>작성용!H1831</f>
        <v>-</v>
      </c>
      <c r="L1834" s="57" t="str">
        <f>작성용!N1831</f>
        <v>분기</v>
      </c>
      <c r="M1834" s="56" t="str">
        <f>작성용!U1831</f>
        <v>2025.03.31</v>
      </c>
      <c r="N1834" s="56" t="str">
        <f>작성용!V1831</f>
        <v>사전등록</v>
      </c>
      <c r="O1834" s="56" t="str">
        <f>작성용!W1831</f>
        <v>사전등록</v>
      </c>
      <c r="P1834" s="56" t="str">
        <f>작성용!X1831</f>
        <v>-</v>
      </c>
      <c r="Q1834" s="57" t="str">
        <f>작성용!AD1831</f>
        <v>대체평가3사업본부</v>
      </c>
      <c r="R1834" s="59">
        <f>작성용!AE1831</f>
        <v>0</v>
      </c>
      <c r="S1834" s="57" t="str">
        <f>작성용!AF1831</f>
        <v>대체평가3사업본부</v>
      </c>
      <c r="T1834" s="60" t="str">
        <f>작성용!AG1831</f>
        <v>김연수</v>
      </c>
      <c r="U1834" s="60" t="str">
        <f>작성용!AH1831</f>
        <v>김연수</v>
      </c>
      <c r="V1834" s="55">
        <f>작성용!AA1831</f>
        <v>202503</v>
      </c>
      <c r="W1834" s="57" t="str">
        <f>작성용!AC1831</f>
        <v>[T]기타보험기관[1본부]</v>
      </c>
      <c r="X1834" s="57" t="str">
        <f>작성용!O1831</f>
        <v>투자자산관리팀정훈천</v>
      </c>
      <c r="Y1834" s="57" t="str">
        <f>작성용!P1831</f>
        <v xml:space="preserve">02-721-2483  </v>
      </c>
      <c r="Z1834" s="57" t="str">
        <f>작성용!Q1831</f>
        <v>hcjung20@kyobo.com</v>
      </c>
      <c r="AA1834" s="55" t="str">
        <f>작성용!AJ1831</f>
        <v>-</v>
      </c>
      <c r="AB1834" s="55">
        <f>작성용!AB1831</f>
        <v>0</v>
      </c>
    </row>
    <row r="1835" spans="1:28" s="11" customFormat="1" ht="16.5" hidden="1" customHeight="1" x14ac:dyDescent="0.3">
      <c r="A1835" s="53">
        <f>작성용!AL1832</f>
        <v>1831</v>
      </c>
      <c r="B1835" s="54" t="str">
        <f>작성용!AI1832</f>
        <v>편입자산/변동성송부 : 2025-01-24</v>
      </c>
      <c r="C1835" s="55" t="str">
        <f>작성용!AK1832</f>
        <v>개별종목</v>
      </c>
      <c r="D1835" s="56">
        <f>작성용!T1832</f>
        <v>45702</v>
      </c>
      <c r="E1835" s="57" t="str">
        <f>작성용!B1832</f>
        <v>교보생명(투자자산관리팀)</v>
      </c>
      <c r="F1835" s="57" t="str">
        <f>작성용!C1832</f>
        <v>재평가</v>
      </c>
      <c r="G1835" s="57" t="str">
        <f>작성용!D1832</f>
        <v>KIAMCO고창솔라파크사모특별자산투자신탁</v>
      </c>
      <c r="H1835" s="58" t="str">
        <f>작성용!E1832</f>
        <v>KBP2011090006</v>
      </c>
      <c r="I1835" s="57" t="str">
        <f>작성용!F1832</f>
        <v>B02</v>
      </c>
      <c r="J1835" s="57">
        <f>작성용!G1832</f>
        <v>0</v>
      </c>
      <c r="K1835" s="57" t="str">
        <f>작성용!H1832</f>
        <v>-</v>
      </c>
      <c r="L1835" s="57" t="str">
        <f>작성용!N1832</f>
        <v>분기</v>
      </c>
      <c r="M1835" s="56" t="str">
        <f>작성용!U1832</f>
        <v>2025.03.31</v>
      </c>
      <c r="N1835" s="56" t="str">
        <f>작성용!V1832</f>
        <v>사전등록</v>
      </c>
      <c r="O1835" s="56" t="str">
        <f>작성용!W1832</f>
        <v>사전등록</v>
      </c>
      <c r="P1835" s="56" t="str">
        <f>작성용!X1832</f>
        <v>-</v>
      </c>
      <c r="Q1835" s="57" t="str">
        <f>작성용!AD1832</f>
        <v>대체평가3사업본부</v>
      </c>
      <c r="R1835" s="59">
        <f>작성용!AE1832</f>
        <v>0</v>
      </c>
      <c r="S1835" s="57" t="str">
        <f>작성용!AF1832</f>
        <v>대체평가3사업본부</v>
      </c>
      <c r="T1835" s="60" t="str">
        <f>작성용!AG1832</f>
        <v>김연수</v>
      </c>
      <c r="U1835" s="60" t="str">
        <f>작성용!AH1832</f>
        <v>김연수</v>
      </c>
      <c r="V1835" s="55">
        <f>작성용!AA1832</f>
        <v>202503</v>
      </c>
      <c r="W1835" s="57" t="str">
        <f>작성용!AC1832</f>
        <v>[T]기타보험기관[1본부]</v>
      </c>
      <c r="X1835" s="57" t="str">
        <f>작성용!O1832</f>
        <v>투자자산관리팀정훈천</v>
      </c>
      <c r="Y1835" s="57" t="str">
        <f>작성용!P1832</f>
        <v xml:space="preserve">02-721-2483  </v>
      </c>
      <c r="Z1835" s="57" t="str">
        <f>작성용!Q1832</f>
        <v>hcjung20@kyobo.com</v>
      </c>
      <c r="AA1835" s="55" t="str">
        <f>작성용!AJ1832</f>
        <v>-</v>
      </c>
      <c r="AB1835" s="55">
        <f>작성용!AB1832</f>
        <v>0</v>
      </c>
    </row>
    <row r="1836" spans="1:28" s="11" customFormat="1" ht="16.5" hidden="1" customHeight="1" x14ac:dyDescent="0.3">
      <c r="A1836" s="53">
        <f>작성용!AL1833</f>
        <v>1832</v>
      </c>
      <c r="B1836" s="54" t="str">
        <f>작성용!AI1833</f>
        <v>편입자산/변동성송부 : 2025-01-24</v>
      </c>
      <c r="C1836" s="55" t="str">
        <f>작성용!AK1833</f>
        <v>개별종목</v>
      </c>
      <c r="D1836" s="56">
        <f>작성용!T1833</f>
        <v>45702</v>
      </c>
      <c r="E1836" s="57" t="str">
        <f>작성용!B1833</f>
        <v>교보생명(투자자산관리팀)</v>
      </c>
      <c r="F1836" s="57" t="str">
        <f>작성용!C1833</f>
        <v>재평가</v>
      </c>
      <c r="G1836" s="57" t="str">
        <f>작성용!D1833</f>
        <v>KIAMCO비티엘사모특별자산투자신탁제3호</v>
      </c>
      <c r="H1836" s="58" t="str">
        <f>작성용!E1833</f>
        <v>KBP2017090012</v>
      </c>
      <c r="I1836" s="57" t="str">
        <f>작성용!F1833</f>
        <v>B02</v>
      </c>
      <c r="J1836" s="57">
        <f>작성용!G1833</f>
        <v>0</v>
      </c>
      <c r="K1836" s="57" t="str">
        <f>작성용!H1833</f>
        <v>-</v>
      </c>
      <c r="L1836" s="57" t="str">
        <f>작성용!N1833</f>
        <v>분기</v>
      </c>
      <c r="M1836" s="56" t="str">
        <f>작성용!U1833</f>
        <v>2025.03.31</v>
      </c>
      <c r="N1836" s="56" t="str">
        <f>작성용!V1833</f>
        <v>사전등록</v>
      </c>
      <c r="O1836" s="56" t="str">
        <f>작성용!W1833</f>
        <v>사전등록</v>
      </c>
      <c r="P1836" s="56" t="str">
        <f>작성용!X1833</f>
        <v>-</v>
      </c>
      <c r="Q1836" s="57" t="str">
        <f>작성용!AD1833</f>
        <v>대체평가3사업본부</v>
      </c>
      <c r="R1836" s="59">
        <f>작성용!AE1833</f>
        <v>0</v>
      </c>
      <c r="S1836" s="57" t="str">
        <f>작성용!AF1833</f>
        <v>대체평가3사업본부</v>
      </c>
      <c r="T1836" s="60" t="str">
        <f>작성용!AG1833</f>
        <v>김연수</v>
      </c>
      <c r="U1836" s="60" t="str">
        <f>작성용!AH1833</f>
        <v>김연수</v>
      </c>
      <c r="V1836" s="55">
        <f>작성용!AA1833</f>
        <v>202503</v>
      </c>
      <c r="W1836" s="57" t="str">
        <f>작성용!AC1833</f>
        <v>[T]기타보험기관[1본부]</v>
      </c>
      <c r="X1836" s="57" t="str">
        <f>작성용!O1833</f>
        <v>투자자산관리팀정훈천</v>
      </c>
      <c r="Y1836" s="57" t="str">
        <f>작성용!P1833</f>
        <v xml:space="preserve">02-721-2483  </v>
      </c>
      <c r="Z1836" s="57" t="str">
        <f>작성용!Q1833</f>
        <v>hcjung20@kyobo.com</v>
      </c>
      <c r="AA1836" s="55" t="str">
        <f>작성용!AJ1833</f>
        <v>-</v>
      </c>
      <c r="AB1836" s="55">
        <f>작성용!AB1833</f>
        <v>0</v>
      </c>
    </row>
    <row r="1837" spans="1:28" s="11" customFormat="1" ht="16.5" hidden="1" customHeight="1" x14ac:dyDescent="0.3">
      <c r="A1837" s="53">
        <f>작성용!AL1834</f>
        <v>1833</v>
      </c>
      <c r="B1837" s="54" t="str">
        <f>작성용!AI1834</f>
        <v>편입자산/변동성송부 : 2025-01-24</v>
      </c>
      <c r="C1837" s="55" t="str">
        <f>작성용!AK1834</f>
        <v>개별종목</v>
      </c>
      <c r="D1837" s="56">
        <f>작성용!T1834</f>
        <v>45702</v>
      </c>
      <c r="E1837" s="57" t="str">
        <f>작성용!B1834</f>
        <v>교보생명(투자자산관리팀)</v>
      </c>
      <c r="F1837" s="57" t="str">
        <f>작성용!C1834</f>
        <v>재평가</v>
      </c>
      <c r="G1837" s="57" t="str">
        <f>작성용!D1834</f>
        <v>KIAMCO녹색금융인프라사모특별자산투자신탁제1호</v>
      </c>
      <c r="H1837" s="58" t="str">
        <f>작성용!E1834</f>
        <v>KBP2016060016</v>
      </c>
      <c r="I1837" s="57" t="str">
        <f>작성용!F1834</f>
        <v>B02</v>
      </c>
      <c r="J1837" s="57">
        <f>작성용!G1834</f>
        <v>0</v>
      </c>
      <c r="K1837" s="57" t="str">
        <f>작성용!H1834</f>
        <v>-</v>
      </c>
      <c r="L1837" s="57" t="str">
        <f>작성용!N1834</f>
        <v>분기</v>
      </c>
      <c r="M1837" s="56" t="str">
        <f>작성용!U1834</f>
        <v>2025.03.31</v>
      </c>
      <c r="N1837" s="56" t="str">
        <f>작성용!V1834</f>
        <v>사전등록</v>
      </c>
      <c r="O1837" s="56" t="str">
        <f>작성용!W1834</f>
        <v>사전등록</v>
      </c>
      <c r="P1837" s="56" t="str">
        <f>작성용!X1834</f>
        <v>-</v>
      </c>
      <c r="Q1837" s="57" t="str">
        <f>작성용!AD1834</f>
        <v>대체평가3사업본부</v>
      </c>
      <c r="R1837" s="59">
        <f>작성용!AE1834</f>
        <v>0</v>
      </c>
      <c r="S1837" s="57" t="str">
        <f>작성용!AF1834</f>
        <v>대체평가3사업본부</v>
      </c>
      <c r="T1837" s="60" t="str">
        <f>작성용!AG1834</f>
        <v>김연수</v>
      </c>
      <c r="U1837" s="60" t="str">
        <f>작성용!AH1834</f>
        <v>김연수</v>
      </c>
      <c r="V1837" s="55">
        <f>작성용!AA1834</f>
        <v>202503</v>
      </c>
      <c r="W1837" s="57" t="str">
        <f>작성용!AC1834</f>
        <v>[T]기타보험기관[1본부]</v>
      </c>
      <c r="X1837" s="57" t="str">
        <f>작성용!O1834</f>
        <v>투자자산관리팀정훈천</v>
      </c>
      <c r="Y1837" s="57" t="str">
        <f>작성용!P1834</f>
        <v xml:space="preserve">02-721-2483  </v>
      </c>
      <c r="Z1837" s="57" t="str">
        <f>작성용!Q1834</f>
        <v>hcjung20@kyobo.com</v>
      </c>
      <c r="AA1837" s="55" t="str">
        <f>작성용!AJ1834</f>
        <v>-</v>
      </c>
      <c r="AB1837" s="55">
        <f>작성용!AB1834</f>
        <v>0</v>
      </c>
    </row>
    <row r="1838" spans="1:28" s="11" customFormat="1" ht="16.5" hidden="1" customHeight="1" x14ac:dyDescent="0.3">
      <c r="A1838" s="53">
        <f>작성용!AL1835</f>
        <v>1834</v>
      </c>
      <c r="B1838" s="54" t="str">
        <f>작성용!AI1835</f>
        <v>편입자산/변동성송부 : 2025-01-24</v>
      </c>
      <c r="C1838" s="55" t="str">
        <f>작성용!AK1835</f>
        <v>개별종목</v>
      </c>
      <c r="D1838" s="56">
        <f>작성용!T1835</f>
        <v>45702</v>
      </c>
      <c r="E1838" s="57" t="str">
        <f>작성용!B1835</f>
        <v>교보생명(투자자산관리팀)</v>
      </c>
      <c r="F1838" s="57" t="str">
        <f>작성용!C1835</f>
        <v>재평가</v>
      </c>
      <c r="G1838" s="57" t="str">
        <f>작성용!D1835</f>
        <v>KIAMCO파워에너지사모특별자산투자신탁제3호</v>
      </c>
      <c r="H1838" s="58" t="str">
        <f>작성용!E1835</f>
        <v>KBP2016060039</v>
      </c>
      <c r="I1838" s="57" t="str">
        <f>작성용!F1835</f>
        <v>B02</v>
      </c>
      <c r="J1838" s="57">
        <f>작성용!G1835</f>
        <v>0</v>
      </c>
      <c r="K1838" s="57" t="str">
        <f>작성용!H1835</f>
        <v>-</v>
      </c>
      <c r="L1838" s="57" t="str">
        <f>작성용!N1835</f>
        <v>분기</v>
      </c>
      <c r="M1838" s="56" t="str">
        <f>작성용!U1835</f>
        <v>2025.03.31</v>
      </c>
      <c r="N1838" s="56" t="str">
        <f>작성용!V1835</f>
        <v>사전등록</v>
      </c>
      <c r="O1838" s="56" t="str">
        <f>작성용!W1835</f>
        <v>사전등록</v>
      </c>
      <c r="P1838" s="56" t="str">
        <f>작성용!X1835</f>
        <v>-</v>
      </c>
      <c r="Q1838" s="57" t="str">
        <f>작성용!AD1835</f>
        <v>대체평가3사업본부</v>
      </c>
      <c r="R1838" s="59">
        <f>작성용!AE1835</f>
        <v>0</v>
      </c>
      <c r="S1838" s="57" t="str">
        <f>작성용!AF1835</f>
        <v>대체평가3사업본부</v>
      </c>
      <c r="T1838" s="60" t="str">
        <f>작성용!AG1835</f>
        <v>김연수</v>
      </c>
      <c r="U1838" s="60" t="str">
        <f>작성용!AH1835</f>
        <v>김연수</v>
      </c>
      <c r="V1838" s="55">
        <f>작성용!AA1835</f>
        <v>202503</v>
      </c>
      <c r="W1838" s="57" t="str">
        <f>작성용!AC1835</f>
        <v>[T]기타보험기관[1본부]</v>
      </c>
      <c r="X1838" s="57" t="str">
        <f>작성용!O1835</f>
        <v>투자자산관리팀정훈천</v>
      </c>
      <c r="Y1838" s="57" t="str">
        <f>작성용!P1835</f>
        <v xml:space="preserve">02-721-2483  </v>
      </c>
      <c r="Z1838" s="57" t="str">
        <f>작성용!Q1835</f>
        <v>hcjung20@kyobo.com</v>
      </c>
      <c r="AA1838" s="55" t="str">
        <f>작성용!AJ1835</f>
        <v>-</v>
      </c>
      <c r="AB1838" s="55">
        <f>작성용!AB1835</f>
        <v>0</v>
      </c>
    </row>
    <row r="1839" spans="1:28" s="11" customFormat="1" ht="16.5" hidden="1" customHeight="1" x14ac:dyDescent="0.3">
      <c r="A1839" s="53">
        <f>작성용!AL1836</f>
        <v>1835</v>
      </c>
      <c r="B1839" s="54" t="str">
        <f>작성용!AI1836</f>
        <v>편입자산/변동성송부 : 2025-01-24</v>
      </c>
      <c r="C1839" s="55" t="str">
        <f>작성용!AK1836</f>
        <v>개별종목</v>
      </c>
      <c r="D1839" s="56">
        <f>작성용!T1836</f>
        <v>45702</v>
      </c>
      <c r="E1839" s="57" t="str">
        <f>작성용!B1836</f>
        <v>교보생명(투자자산관리팀)</v>
      </c>
      <c r="F1839" s="57" t="str">
        <f>작성용!C1836</f>
        <v>재평가</v>
      </c>
      <c r="G1839" s="57" t="str">
        <f>작성용!D1836</f>
        <v>KIAMCO호주Millmerran사모특별자산투자신탁</v>
      </c>
      <c r="H1839" s="58" t="str">
        <f>작성용!E1836</f>
        <v>KBP2016060029</v>
      </c>
      <c r="I1839" s="57" t="str">
        <f>작성용!F1836</f>
        <v>B02</v>
      </c>
      <c r="J1839" s="57">
        <f>작성용!G1836</f>
        <v>0</v>
      </c>
      <c r="K1839" s="57" t="str">
        <f>작성용!H1836</f>
        <v>-</v>
      </c>
      <c r="L1839" s="57" t="str">
        <f>작성용!N1836</f>
        <v>분기</v>
      </c>
      <c r="M1839" s="56" t="str">
        <f>작성용!U1836</f>
        <v>2025.03.31</v>
      </c>
      <c r="N1839" s="56" t="str">
        <f>작성용!V1836</f>
        <v>사전등록</v>
      </c>
      <c r="O1839" s="56" t="str">
        <f>작성용!W1836</f>
        <v>사전등록</v>
      </c>
      <c r="P1839" s="56" t="str">
        <f>작성용!X1836</f>
        <v>-</v>
      </c>
      <c r="Q1839" s="57" t="str">
        <f>작성용!AD1836</f>
        <v>대체평가3사업본부</v>
      </c>
      <c r="R1839" s="59">
        <f>작성용!AE1836</f>
        <v>0</v>
      </c>
      <c r="S1839" s="57" t="str">
        <f>작성용!AF1836</f>
        <v>대체평가3사업본부</v>
      </c>
      <c r="T1839" s="60" t="str">
        <f>작성용!AG1836</f>
        <v>김연수</v>
      </c>
      <c r="U1839" s="60" t="str">
        <f>작성용!AH1836</f>
        <v>김연수</v>
      </c>
      <c r="V1839" s="55">
        <f>작성용!AA1836</f>
        <v>202503</v>
      </c>
      <c r="W1839" s="57" t="str">
        <f>작성용!AC1836</f>
        <v>[T]기타보험기관[1본부]</v>
      </c>
      <c r="X1839" s="57" t="str">
        <f>작성용!O1836</f>
        <v>투자자산관리팀정훈천</v>
      </c>
      <c r="Y1839" s="57" t="str">
        <f>작성용!P1836</f>
        <v xml:space="preserve">02-721-2483  </v>
      </c>
      <c r="Z1839" s="57" t="str">
        <f>작성용!Q1836</f>
        <v>hcjung20@kyobo.com</v>
      </c>
      <c r="AA1839" s="55" t="str">
        <f>작성용!AJ1836</f>
        <v>-</v>
      </c>
      <c r="AB1839" s="55">
        <f>작성용!AB1836</f>
        <v>0</v>
      </c>
    </row>
    <row r="1840" spans="1:28" s="11" customFormat="1" ht="16.5" hidden="1" customHeight="1" x14ac:dyDescent="0.3">
      <c r="A1840" s="53">
        <f>작성용!AL1837</f>
        <v>1836</v>
      </c>
      <c r="B1840" s="54" t="str">
        <f>작성용!AI1837</f>
        <v>편입자산/변동성송부 : 2025-01-24</v>
      </c>
      <c r="C1840" s="55" t="str">
        <f>작성용!AK1837</f>
        <v>개별종목</v>
      </c>
      <c r="D1840" s="56">
        <f>작성용!T1837</f>
        <v>45702</v>
      </c>
      <c r="E1840" s="57" t="str">
        <f>작성용!B1837</f>
        <v>교보생명(투자자산관리팀)</v>
      </c>
      <c r="F1840" s="57" t="str">
        <f>작성용!C1837</f>
        <v>재평가</v>
      </c>
      <c r="G1840" s="57" t="str">
        <f>작성용!D1837</f>
        <v>KIAMCO비티엘프로젝트사모특별자산투자신탁제5호</v>
      </c>
      <c r="H1840" s="58" t="str">
        <f>작성용!E1837</f>
        <v>KBP2017090013</v>
      </c>
      <c r="I1840" s="57" t="str">
        <f>작성용!F1837</f>
        <v>B02</v>
      </c>
      <c r="J1840" s="57">
        <f>작성용!G1837</f>
        <v>0</v>
      </c>
      <c r="K1840" s="57" t="str">
        <f>작성용!H1837</f>
        <v>-</v>
      </c>
      <c r="L1840" s="57" t="str">
        <f>작성용!N1837</f>
        <v>분기</v>
      </c>
      <c r="M1840" s="56" t="str">
        <f>작성용!U1837</f>
        <v>2025.03.31</v>
      </c>
      <c r="N1840" s="56" t="str">
        <f>작성용!V1837</f>
        <v>사전등록</v>
      </c>
      <c r="O1840" s="56" t="str">
        <f>작성용!W1837</f>
        <v>사전등록</v>
      </c>
      <c r="P1840" s="56" t="str">
        <f>작성용!X1837</f>
        <v>-</v>
      </c>
      <c r="Q1840" s="57" t="str">
        <f>작성용!AD1837</f>
        <v>대체평가3사업본부</v>
      </c>
      <c r="R1840" s="59">
        <f>작성용!AE1837</f>
        <v>0</v>
      </c>
      <c r="S1840" s="57" t="str">
        <f>작성용!AF1837</f>
        <v>대체평가3사업본부</v>
      </c>
      <c r="T1840" s="60" t="str">
        <f>작성용!AG1837</f>
        <v>김연수</v>
      </c>
      <c r="U1840" s="60" t="str">
        <f>작성용!AH1837</f>
        <v>김연수</v>
      </c>
      <c r="V1840" s="55">
        <f>작성용!AA1837</f>
        <v>202503</v>
      </c>
      <c r="W1840" s="57" t="str">
        <f>작성용!AC1837</f>
        <v>[T]기타보험기관[1본부]</v>
      </c>
      <c r="X1840" s="57" t="str">
        <f>작성용!O1837</f>
        <v>투자자산관리팀정훈천</v>
      </c>
      <c r="Y1840" s="57" t="str">
        <f>작성용!P1837</f>
        <v xml:space="preserve">02-721-2483  </v>
      </c>
      <c r="Z1840" s="57" t="str">
        <f>작성용!Q1837</f>
        <v>hcjung20@kyobo.com</v>
      </c>
      <c r="AA1840" s="55" t="str">
        <f>작성용!AJ1837</f>
        <v>-</v>
      </c>
      <c r="AB1840" s="55">
        <f>작성용!AB1837</f>
        <v>0</v>
      </c>
    </row>
    <row r="1841" spans="1:28" s="11" customFormat="1" ht="16.5" hidden="1" customHeight="1" x14ac:dyDescent="0.3">
      <c r="A1841" s="53">
        <f>작성용!AL1838</f>
        <v>1837</v>
      </c>
      <c r="B1841" s="54" t="str">
        <f>작성용!AI1838</f>
        <v>편입자산/변동성송부 : 2025-01-24</v>
      </c>
      <c r="C1841" s="55" t="str">
        <f>작성용!AK1838</f>
        <v>개별종목</v>
      </c>
      <c r="D1841" s="56">
        <f>작성용!T1838</f>
        <v>45702</v>
      </c>
      <c r="E1841" s="57" t="str">
        <f>작성용!B1838</f>
        <v>교보생명(투자자산관리팀)</v>
      </c>
      <c r="F1841" s="57" t="str">
        <f>작성용!C1838</f>
        <v>재평가</v>
      </c>
      <c r="G1841" s="57" t="str">
        <f>작성용!D1838</f>
        <v>KIAMCOSHIPPING사모특별자산투자신탁KX-1호</v>
      </c>
      <c r="H1841" s="58" t="str">
        <f>작성용!E1838</f>
        <v>KBP2017090009</v>
      </c>
      <c r="I1841" s="57" t="str">
        <f>작성용!F1838</f>
        <v>B02</v>
      </c>
      <c r="J1841" s="57">
        <f>작성용!G1838</f>
        <v>0</v>
      </c>
      <c r="K1841" s="57" t="str">
        <f>작성용!H1838</f>
        <v>-</v>
      </c>
      <c r="L1841" s="57" t="str">
        <f>작성용!N1838</f>
        <v>분기</v>
      </c>
      <c r="M1841" s="56" t="str">
        <f>작성용!U1838</f>
        <v>2025.03.31</v>
      </c>
      <c r="N1841" s="56" t="str">
        <f>작성용!V1838</f>
        <v>사전등록</v>
      </c>
      <c r="O1841" s="56" t="str">
        <f>작성용!W1838</f>
        <v>사전등록</v>
      </c>
      <c r="P1841" s="56" t="str">
        <f>작성용!X1838</f>
        <v>-</v>
      </c>
      <c r="Q1841" s="57" t="str">
        <f>작성용!AD1838</f>
        <v>대체평가3사업본부</v>
      </c>
      <c r="R1841" s="59">
        <f>작성용!AE1838</f>
        <v>0</v>
      </c>
      <c r="S1841" s="57" t="str">
        <f>작성용!AF1838</f>
        <v>대체평가3사업본부</v>
      </c>
      <c r="T1841" s="60" t="str">
        <f>작성용!AG1838</f>
        <v>김연수</v>
      </c>
      <c r="U1841" s="60" t="str">
        <f>작성용!AH1838</f>
        <v>김연수</v>
      </c>
      <c r="V1841" s="55">
        <f>작성용!AA1838</f>
        <v>202503</v>
      </c>
      <c r="W1841" s="57" t="str">
        <f>작성용!AC1838</f>
        <v>[T]기타보험기관[1본부]</v>
      </c>
      <c r="X1841" s="57" t="str">
        <f>작성용!O1838</f>
        <v>투자자산관리팀정훈천</v>
      </c>
      <c r="Y1841" s="57" t="str">
        <f>작성용!P1838</f>
        <v xml:space="preserve">02-721-2483  </v>
      </c>
      <c r="Z1841" s="57" t="str">
        <f>작성용!Q1838</f>
        <v>hcjung20@kyobo.com</v>
      </c>
      <c r="AA1841" s="55" t="str">
        <f>작성용!AJ1838</f>
        <v>-</v>
      </c>
      <c r="AB1841" s="55">
        <f>작성용!AB1838</f>
        <v>0</v>
      </c>
    </row>
    <row r="1842" spans="1:28" s="11" customFormat="1" ht="16.5" hidden="1" customHeight="1" x14ac:dyDescent="0.3">
      <c r="A1842" s="53">
        <f>작성용!AL1839</f>
        <v>1838</v>
      </c>
      <c r="B1842" s="54" t="str">
        <f>작성용!AI1839</f>
        <v>편입자산/변동성송부 : 2025-01-24</v>
      </c>
      <c r="C1842" s="55" t="str">
        <f>작성용!AK1839</f>
        <v>개별종목</v>
      </c>
      <c r="D1842" s="56">
        <f>작성용!T1839</f>
        <v>45702</v>
      </c>
      <c r="E1842" s="57" t="str">
        <f>작성용!B1839</f>
        <v>교보생명(투자자산관리팀)</v>
      </c>
      <c r="F1842" s="57" t="str">
        <f>작성용!C1839</f>
        <v>재평가</v>
      </c>
      <c r="G1842" s="57" t="str">
        <f>작성용!D1839</f>
        <v>한국민간운영권전문투자형사모투자신탁제1호</v>
      </c>
      <c r="H1842" s="58" t="str">
        <f>작성용!E1839</f>
        <v>KBP2016060115</v>
      </c>
      <c r="I1842" s="57" t="str">
        <f>작성용!F1839</f>
        <v>B02</v>
      </c>
      <c r="J1842" s="57">
        <f>작성용!G1839</f>
        <v>0</v>
      </c>
      <c r="K1842" s="57" t="str">
        <f>작성용!H1839</f>
        <v>-</v>
      </c>
      <c r="L1842" s="57" t="str">
        <f>작성용!N1839</f>
        <v>분기</v>
      </c>
      <c r="M1842" s="56" t="str">
        <f>작성용!U1839</f>
        <v>2025.03.31</v>
      </c>
      <c r="N1842" s="56" t="str">
        <f>작성용!V1839</f>
        <v>사전등록</v>
      </c>
      <c r="O1842" s="56" t="str">
        <f>작성용!W1839</f>
        <v>사전등록</v>
      </c>
      <c r="P1842" s="56" t="str">
        <f>작성용!X1839</f>
        <v>-</v>
      </c>
      <c r="Q1842" s="57" t="str">
        <f>작성용!AD1839</f>
        <v>대체평가3사업본부</v>
      </c>
      <c r="R1842" s="59">
        <f>작성용!AE1839</f>
        <v>0</v>
      </c>
      <c r="S1842" s="57" t="str">
        <f>작성용!AF1839</f>
        <v>대체평가3사업본부</v>
      </c>
      <c r="T1842" s="60" t="str">
        <f>작성용!AG1839</f>
        <v>김연수</v>
      </c>
      <c r="U1842" s="60" t="str">
        <f>작성용!AH1839</f>
        <v>김연수</v>
      </c>
      <c r="V1842" s="55">
        <f>작성용!AA1839</f>
        <v>202503</v>
      </c>
      <c r="W1842" s="57" t="str">
        <f>작성용!AC1839</f>
        <v>[T]기타보험기관[1본부]</v>
      </c>
      <c r="X1842" s="57" t="str">
        <f>작성용!O1839</f>
        <v>투자자산관리팀정훈천</v>
      </c>
      <c r="Y1842" s="57" t="str">
        <f>작성용!P1839</f>
        <v xml:space="preserve">02-721-2483  </v>
      </c>
      <c r="Z1842" s="57" t="str">
        <f>작성용!Q1839</f>
        <v>hcjung20@kyobo.com</v>
      </c>
      <c r="AA1842" s="55" t="str">
        <f>작성용!AJ1839</f>
        <v>-</v>
      </c>
      <c r="AB1842" s="55">
        <f>작성용!AB1839</f>
        <v>0</v>
      </c>
    </row>
    <row r="1843" spans="1:28" s="11" customFormat="1" ht="16.5" hidden="1" customHeight="1" x14ac:dyDescent="0.3">
      <c r="A1843" s="53">
        <f>작성용!AL1840</f>
        <v>1839</v>
      </c>
      <c r="B1843" s="54" t="str">
        <f>작성용!AI1840</f>
        <v>편입자산/변동성송부 : 2025-01-24</v>
      </c>
      <c r="C1843" s="55" t="str">
        <f>작성용!AK1840</f>
        <v>개별종목</v>
      </c>
      <c r="D1843" s="56">
        <f>작성용!T1840</f>
        <v>45702</v>
      </c>
      <c r="E1843" s="57" t="str">
        <f>작성용!B1840</f>
        <v>교보생명(투자자산관리팀)</v>
      </c>
      <c r="F1843" s="57" t="str">
        <f>작성용!C1840</f>
        <v>재평가</v>
      </c>
      <c r="G1843" s="57" t="str">
        <f>작성용!D1840</f>
        <v>한국민간운영권전문투자형사모투자신탁제3호</v>
      </c>
      <c r="H1843" s="58" t="str">
        <f>작성용!E1840</f>
        <v>KBP2016060199</v>
      </c>
      <c r="I1843" s="57" t="str">
        <f>작성용!F1840</f>
        <v>B02</v>
      </c>
      <c r="J1843" s="57">
        <f>작성용!G1840</f>
        <v>0</v>
      </c>
      <c r="K1843" s="57" t="str">
        <f>작성용!H1840</f>
        <v>-</v>
      </c>
      <c r="L1843" s="57" t="str">
        <f>작성용!N1840</f>
        <v>분기</v>
      </c>
      <c r="M1843" s="56" t="str">
        <f>작성용!U1840</f>
        <v>2025.03.31</v>
      </c>
      <c r="N1843" s="56" t="str">
        <f>작성용!V1840</f>
        <v>사전등록</v>
      </c>
      <c r="O1843" s="56" t="str">
        <f>작성용!W1840</f>
        <v>사전등록</v>
      </c>
      <c r="P1843" s="56" t="str">
        <f>작성용!X1840</f>
        <v>-</v>
      </c>
      <c r="Q1843" s="57" t="str">
        <f>작성용!AD1840</f>
        <v>대체평가3사업본부</v>
      </c>
      <c r="R1843" s="59">
        <f>작성용!AE1840</f>
        <v>0</v>
      </c>
      <c r="S1843" s="57" t="str">
        <f>작성용!AF1840</f>
        <v>대체평가3사업본부</v>
      </c>
      <c r="T1843" s="60" t="str">
        <f>작성용!AG1840</f>
        <v>김연수</v>
      </c>
      <c r="U1843" s="60" t="str">
        <f>작성용!AH1840</f>
        <v>김연수</v>
      </c>
      <c r="V1843" s="55">
        <f>작성용!AA1840</f>
        <v>202503</v>
      </c>
      <c r="W1843" s="57" t="str">
        <f>작성용!AC1840</f>
        <v>[T]기타보험기관[1본부]</v>
      </c>
      <c r="X1843" s="57" t="str">
        <f>작성용!O1840</f>
        <v>투자자산관리팀정훈천</v>
      </c>
      <c r="Y1843" s="57" t="str">
        <f>작성용!P1840</f>
        <v xml:space="preserve">02-721-2483  </v>
      </c>
      <c r="Z1843" s="57" t="str">
        <f>작성용!Q1840</f>
        <v>hcjung20@kyobo.com</v>
      </c>
      <c r="AA1843" s="55" t="str">
        <f>작성용!AJ1840</f>
        <v>-</v>
      </c>
      <c r="AB1843" s="55">
        <f>작성용!AB1840</f>
        <v>0</v>
      </c>
    </row>
    <row r="1844" spans="1:28" s="11" customFormat="1" ht="16.5" hidden="1" customHeight="1" x14ac:dyDescent="0.3">
      <c r="A1844" s="53">
        <f>작성용!AL1841</f>
        <v>1840</v>
      </c>
      <c r="B1844" s="54" t="str">
        <f>작성용!AI1841</f>
        <v>편입자산/변동성송부 : 2025-01-24</v>
      </c>
      <c r="C1844" s="55" t="str">
        <f>작성용!AK1841</f>
        <v>개별종목</v>
      </c>
      <c r="D1844" s="56">
        <f>작성용!T1841</f>
        <v>45702</v>
      </c>
      <c r="E1844" s="57" t="str">
        <f>작성용!B1841</f>
        <v>교보생명(투자자산관리팀)</v>
      </c>
      <c r="F1844" s="57" t="str">
        <f>작성용!C1841</f>
        <v>재평가</v>
      </c>
      <c r="G1844" s="57" t="str">
        <f>작성용!D1841</f>
        <v>다비하나경기하이웨이사모특별자산투자신탁</v>
      </c>
      <c r="H1844" s="58" t="str">
        <f>작성용!E1841</f>
        <v>KBP2016060202</v>
      </c>
      <c r="I1844" s="57" t="str">
        <f>작성용!F1841</f>
        <v>B02</v>
      </c>
      <c r="J1844" s="57">
        <f>작성용!G1841</f>
        <v>0</v>
      </c>
      <c r="K1844" s="57" t="str">
        <f>작성용!H1841</f>
        <v>-</v>
      </c>
      <c r="L1844" s="57" t="str">
        <f>작성용!N1841</f>
        <v>분기</v>
      </c>
      <c r="M1844" s="56" t="str">
        <f>작성용!U1841</f>
        <v>2025.03.31</v>
      </c>
      <c r="N1844" s="56" t="str">
        <f>작성용!V1841</f>
        <v>사전등록</v>
      </c>
      <c r="O1844" s="56" t="str">
        <f>작성용!W1841</f>
        <v>사전등록</v>
      </c>
      <c r="P1844" s="56" t="str">
        <f>작성용!X1841</f>
        <v>-</v>
      </c>
      <c r="Q1844" s="57" t="str">
        <f>작성용!AD1841</f>
        <v>대체평가3사업본부</v>
      </c>
      <c r="R1844" s="59">
        <f>작성용!AE1841</f>
        <v>0</v>
      </c>
      <c r="S1844" s="57" t="str">
        <f>작성용!AF1841</f>
        <v>대체평가3사업본부</v>
      </c>
      <c r="T1844" s="60" t="str">
        <f>작성용!AG1841</f>
        <v>김연수</v>
      </c>
      <c r="U1844" s="60" t="str">
        <f>작성용!AH1841</f>
        <v>김연수</v>
      </c>
      <c r="V1844" s="55">
        <f>작성용!AA1841</f>
        <v>202503</v>
      </c>
      <c r="W1844" s="57" t="str">
        <f>작성용!AC1841</f>
        <v>[T]기타보험기관[1본부]</v>
      </c>
      <c r="X1844" s="57" t="str">
        <f>작성용!O1841</f>
        <v>투자자산관리팀정훈천</v>
      </c>
      <c r="Y1844" s="57" t="str">
        <f>작성용!P1841</f>
        <v xml:space="preserve">02-721-2483  </v>
      </c>
      <c r="Z1844" s="57" t="str">
        <f>작성용!Q1841</f>
        <v>hcjung20@kyobo.com</v>
      </c>
      <c r="AA1844" s="55" t="str">
        <f>작성용!AJ1841</f>
        <v>-</v>
      </c>
      <c r="AB1844" s="55">
        <f>작성용!AB1841</f>
        <v>0</v>
      </c>
    </row>
    <row r="1845" spans="1:28" s="11" customFormat="1" ht="16.5" hidden="1" customHeight="1" x14ac:dyDescent="0.3">
      <c r="A1845" s="53">
        <f>작성용!AL1842</f>
        <v>1841</v>
      </c>
      <c r="B1845" s="54" t="str">
        <f>작성용!AI1842</f>
        <v>편입자산/변동성송부 : 2025-01-24</v>
      </c>
      <c r="C1845" s="55" t="str">
        <f>작성용!AK1842</f>
        <v>개별종목</v>
      </c>
      <c r="D1845" s="56">
        <f>작성용!T1842</f>
        <v>45702</v>
      </c>
      <c r="E1845" s="57" t="str">
        <f>작성용!B1842</f>
        <v>교보생명(투자자산관리팀)</v>
      </c>
      <c r="F1845" s="57" t="str">
        <f>작성용!C1842</f>
        <v>재평가</v>
      </c>
      <c r="G1845" s="57" t="str">
        <f>작성용!D1842</f>
        <v>슈로더유럽인프라전문투자형사모특별자산투자신탁제2-1호</v>
      </c>
      <c r="H1845" s="58" t="str">
        <f>작성용!E1842</f>
        <v>KBP2021060042</v>
      </c>
      <c r="I1845" s="57" t="str">
        <f>작성용!F1842</f>
        <v>B02</v>
      </c>
      <c r="J1845" s="57">
        <f>작성용!G1842</f>
        <v>0</v>
      </c>
      <c r="K1845" s="57" t="str">
        <f>작성용!H1842</f>
        <v>-</v>
      </c>
      <c r="L1845" s="57" t="str">
        <f>작성용!N1842</f>
        <v>분기</v>
      </c>
      <c r="M1845" s="56" t="str">
        <f>작성용!U1842</f>
        <v>2025.03.31</v>
      </c>
      <c r="N1845" s="56" t="str">
        <f>작성용!V1842</f>
        <v>사전등록</v>
      </c>
      <c r="O1845" s="56" t="str">
        <f>작성용!W1842</f>
        <v>사전등록</v>
      </c>
      <c r="P1845" s="56" t="str">
        <f>작성용!X1842</f>
        <v>-</v>
      </c>
      <c r="Q1845" s="57" t="str">
        <f>작성용!AD1842</f>
        <v>대체평가3사업본부</v>
      </c>
      <c r="R1845" s="59">
        <f>작성용!AE1842</f>
        <v>0</v>
      </c>
      <c r="S1845" s="57" t="str">
        <f>작성용!AF1842</f>
        <v>대체평가3사업본부</v>
      </c>
      <c r="T1845" s="60" t="str">
        <f>작성용!AG1842</f>
        <v>김연수</v>
      </c>
      <c r="U1845" s="60" t="str">
        <f>작성용!AH1842</f>
        <v>김연수</v>
      </c>
      <c r="V1845" s="55">
        <f>작성용!AA1842</f>
        <v>202503</v>
      </c>
      <c r="W1845" s="57" t="str">
        <f>작성용!AC1842</f>
        <v>[T]기타보험기관[1본부]</v>
      </c>
      <c r="X1845" s="57" t="str">
        <f>작성용!O1842</f>
        <v>투자자산관리팀정훈천</v>
      </c>
      <c r="Y1845" s="57" t="str">
        <f>작성용!P1842</f>
        <v xml:space="preserve">02-721-2483  </v>
      </c>
      <c r="Z1845" s="57" t="str">
        <f>작성용!Q1842</f>
        <v>hcjung20@kyobo.com</v>
      </c>
      <c r="AA1845" s="55" t="str">
        <f>작성용!AJ1842</f>
        <v>-</v>
      </c>
      <c r="AB1845" s="55">
        <f>작성용!AB1842</f>
        <v>0</v>
      </c>
    </row>
    <row r="1846" spans="1:28" s="11" customFormat="1" ht="16.5" hidden="1" customHeight="1" x14ac:dyDescent="0.3">
      <c r="A1846" s="53">
        <f>작성용!AL1843</f>
        <v>1842</v>
      </c>
      <c r="B1846" s="54" t="str">
        <f>작성용!AI1843</f>
        <v>편입자산/변동성송부 : 2025-01-24</v>
      </c>
      <c r="C1846" s="55" t="str">
        <f>작성용!AK1843</f>
        <v>개별종목</v>
      </c>
      <c r="D1846" s="56">
        <f>작성용!T1843</f>
        <v>45702</v>
      </c>
      <c r="E1846" s="57" t="str">
        <f>작성용!B1843</f>
        <v>교보생명(투자자산관리팀)</v>
      </c>
      <c r="F1846" s="57" t="str">
        <f>작성용!C1843</f>
        <v>재평가</v>
      </c>
      <c r="G1846" s="57" t="str">
        <f>작성용!D1843</f>
        <v>NH-AMUNDI선순위론전문투자형사모투자신탁4호</v>
      </c>
      <c r="H1846" s="58" t="str">
        <f>작성용!E1843</f>
        <v>KBP2021060043</v>
      </c>
      <c r="I1846" s="57" t="str">
        <f>작성용!F1843</f>
        <v>B02</v>
      </c>
      <c r="J1846" s="57">
        <f>작성용!G1843</f>
        <v>0</v>
      </c>
      <c r="K1846" s="57" t="str">
        <f>작성용!H1843</f>
        <v>-</v>
      </c>
      <c r="L1846" s="57" t="str">
        <f>작성용!N1843</f>
        <v>분기</v>
      </c>
      <c r="M1846" s="56" t="str">
        <f>작성용!U1843</f>
        <v>2025.03.31</v>
      </c>
      <c r="N1846" s="56" t="str">
        <f>작성용!V1843</f>
        <v>사전등록</v>
      </c>
      <c r="O1846" s="56" t="str">
        <f>작성용!W1843</f>
        <v>사전등록</v>
      </c>
      <c r="P1846" s="56" t="str">
        <f>작성용!X1843</f>
        <v>-</v>
      </c>
      <c r="Q1846" s="57" t="str">
        <f>작성용!AD1843</f>
        <v>대체평가3사업본부</v>
      </c>
      <c r="R1846" s="59">
        <f>작성용!AE1843</f>
        <v>0</v>
      </c>
      <c r="S1846" s="57" t="str">
        <f>작성용!AF1843</f>
        <v>대체평가3사업본부</v>
      </c>
      <c r="T1846" s="60" t="str">
        <f>작성용!AG1843</f>
        <v>김연수</v>
      </c>
      <c r="U1846" s="60" t="str">
        <f>작성용!AH1843</f>
        <v>김연수</v>
      </c>
      <c r="V1846" s="55">
        <f>작성용!AA1843</f>
        <v>202503</v>
      </c>
      <c r="W1846" s="57" t="str">
        <f>작성용!AC1843</f>
        <v>[T]기타보험기관[1본부]</v>
      </c>
      <c r="X1846" s="57" t="str">
        <f>작성용!O1843</f>
        <v>투자자산관리팀정훈천</v>
      </c>
      <c r="Y1846" s="57" t="str">
        <f>작성용!P1843</f>
        <v xml:space="preserve">02-721-2483  </v>
      </c>
      <c r="Z1846" s="57" t="str">
        <f>작성용!Q1843</f>
        <v>hcjung20@kyobo.com</v>
      </c>
      <c r="AA1846" s="55" t="str">
        <f>작성용!AJ1843</f>
        <v>-</v>
      </c>
      <c r="AB1846" s="55">
        <f>작성용!AB1843</f>
        <v>0</v>
      </c>
    </row>
    <row r="1847" spans="1:28" s="11" customFormat="1" ht="16.5" hidden="1" customHeight="1" x14ac:dyDescent="0.3">
      <c r="A1847" s="53">
        <f>작성용!AL1844</f>
        <v>1843</v>
      </c>
      <c r="B1847" s="54" t="str">
        <f>작성용!AI1844</f>
        <v>편입자산/변동성송부 : 2025-01-24</v>
      </c>
      <c r="C1847" s="55" t="str">
        <f>작성용!AK1844</f>
        <v>개별종목</v>
      </c>
      <c r="D1847" s="56">
        <f>작성용!T1844</f>
        <v>45702</v>
      </c>
      <c r="E1847" s="57" t="str">
        <f>작성용!B1844</f>
        <v>교보생명(투자자산관리팀)</v>
      </c>
      <c r="F1847" s="57" t="str">
        <f>작성용!C1844</f>
        <v>재평가</v>
      </c>
      <c r="G1847" s="57" t="str">
        <f>작성용!D1844</f>
        <v>이지스미국전문투자형사모부동산투자신탁350호</v>
      </c>
      <c r="H1847" s="58" t="str">
        <f>작성용!E1844</f>
        <v>KBP2021060044</v>
      </c>
      <c r="I1847" s="57" t="str">
        <f>작성용!F1844</f>
        <v>B02</v>
      </c>
      <c r="J1847" s="57">
        <f>작성용!G1844</f>
        <v>0</v>
      </c>
      <c r="K1847" s="57" t="str">
        <f>작성용!H1844</f>
        <v>-</v>
      </c>
      <c r="L1847" s="57" t="str">
        <f>작성용!N1844</f>
        <v>분기</v>
      </c>
      <c r="M1847" s="56" t="str">
        <f>작성용!U1844</f>
        <v>2025.03.31</v>
      </c>
      <c r="N1847" s="56" t="str">
        <f>작성용!V1844</f>
        <v>사전등록</v>
      </c>
      <c r="O1847" s="56" t="str">
        <f>작성용!W1844</f>
        <v>사전등록</v>
      </c>
      <c r="P1847" s="56" t="str">
        <f>작성용!X1844</f>
        <v>-</v>
      </c>
      <c r="Q1847" s="57" t="str">
        <f>작성용!AD1844</f>
        <v>대체평가3사업본부</v>
      </c>
      <c r="R1847" s="59">
        <f>작성용!AE1844</f>
        <v>0</v>
      </c>
      <c r="S1847" s="57" t="str">
        <f>작성용!AF1844</f>
        <v>대체평가3사업본부</v>
      </c>
      <c r="T1847" s="60" t="str">
        <f>작성용!AG1844</f>
        <v>김연수</v>
      </c>
      <c r="U1847" s="60" t="str">
        <f>작성용!AH1844</f>
        <v>김연수</v>
      </c>
      <c r="V1847" s="55">
        <f>작성용!AA1844</f>
        <v>202503</v>
      </c>
      <c r="W1847" s="57" t="str">
        <f>작성용!AC1844</f>
        <v>[T]기타보험기관[1본부]</v>
      </c>
      <c r="X1847" s="57" t="str">
        <f>작성용!O1844</f>
        <v>투자자산관리팀정훈천</v>
      </c>
      <c r="Y1847" s="57" t="str">
        <f>작성용!P1844</f>
        <v xml:space="preserve">02-721-2483  </v>
      </c>
      <c r="Z1847" s="57" t="str">
        <f>작성용!Q1844</f>
        <v>hcjung20@kyobo.com</v>
      </c>
      <c r="AA1847" s="55" t="str">
        <f>작성용!AJ1844</f>
        <v>-</v>
      </c>
      <c r="AB1847" s="55">
        <f>작성용!AB1844</f>
        <v>0</v>
      </c>
    </row>
    <row r="1848" spans="1:28" s="11" customFormat="1" ht="16.5" hidden="1" customHeight="1" x14ac:dyDescent="0.3">
      <c r="A1848" s="53">
        <f>작성용!AL1845</f>
        <v>1844</v>
      </c>
      <c r="B1848" s="54" t="str">
        <f>작성용!AI1845</f>
        <v>편입자산/변동성송부 : 2025-01-24</v>
      </c>
      <c r="C1848" s="55" t="str">
        <f>작성용!AK1845</f>
        <v>개별종목</v>
      </c>
      <c r="D1848" s="56">
        <f>작성용!T1845</f>
        <v>45702</v>
      </c>
      <c r="E1848" s="57" t="str">
        <f>작성용!B1845</f>
        <v>교보생명(투자자산관리팀)</v>
      </c>
      <c r="F1848" s="57" t="str">
        <f>작성용!C1845</f>
        <v>재평가</v>
      </c>
      <c r="G1848" s="57" t="str">
        <f>작성용!D1845</f>
        <v>한강태양광발전전문투자형사모특별자산투자신탁제7호</v>
      </c>
      <c r="H1848" s="58" t="str">
        <f>작성용!E1845</f>
        <v>KBP2021060045</v>
      </c>
      <c r="I1848" s="57" t="str">
        <f>작성용!F1845</f>
        <v>B02</v>
      </c>
      <c r="J1848" s="57">
        <f>작성용!G1845</f>
        <v>0</v>
      </c>
      <c r="K1848" s="57" t="str">
        <f>작성용!H1845</f>
        <v>-</v>
      </c>
      <c r="L1848" s="57" t="str">
        <f>작성용!N1845</f>
        <v>분기</v>
      </c>
      <c r="M1848" s="56" t="str">
        <f>작성용!U1845</f>
        <v>2025.03.31</v>
      </c>
      <c r="N1848" s="56" t="str">
        <f>작성용!V1845</f>
        <v>사전등록</v>
      </c>
      <c r="O1848" s="56" t="str">
        <f>작성용!W1845</f>
        <v>사전등록</v>
      </c>
      <c r="P1848" s="56" t="str">
        <f>작성용!X1845</f>
        <v>-</v>
      </c>
      <c r="Q1848" s="57" t="str">
        <f>작성용!AD1845</f>
        <v>대체평가3사업본부</v>
      </c>
      <c r="R1848" s="59">
        <f>작성용!AE1845</f>
        <v>0</v>
      </c>
      <c r="S1848" s="57" t="str">
        <f>작성용!AF1845</f>
        <v>대체평가3사업본부</v>
      </c>
      <c r="T1848" s="60" t="str">
        <f>작성용!AG1845</f>
        <v>김연수</v>
      </c>
      <c r="U1848" s="60" t="str">
        <f>작성용!AH1845</f>
        <v>김연수</v>
      </c>
      <c r="V1848" s="55">
        <f>작성용!AA1845</f>
        <v>202503</v>
      </c>
      <c r="W1848" s="57" t="str">
        <f>작성용!AC1845</f>
        <v>[T]기타보험기관[1본부]</v>
      </c>
      <c r="X1848" s="57" t="str">
        <f>작성용!O1845</f>
        <v>투자자산관리팀정훈천</v>
      </c>
      <c r="Y1848" s="57" t="str">
        <f>작성용!P1845</f>
        <v xml:space="preserve">02-721-2483  </v>
      </c>
      <c r="Z1848" s="57" t="str">
        <f>작성용!Q1845</f>
        <v>hcjung20@kyobo.com</v>
      </c>
      <c r="AA1848" s="55" t="str">
        <f>작성용!AJ1845</f>
        <v>-</v>
      </c>
      <c r="AB1848" s="55">
        <f>작성용!AB1845</f>
        <v>0</v>
      </c>
    </row>
    <row r="1849" spans="1:28" s="11" customFormat="1" ht="16.5" hidden="1" customHeight="1" x14ac:dyDescent="0.3">
      <c r="A1849" s="53">
        <f>작성용!AL1846</f>
        <v>1845</v>
      </c>
      <c r="B1849" s="54" t="str">
        <f>작성용!AI1846</f>
        <v>편입자산/변동성송부 : 2025-01-24</v>
      </c>
      <c r="C1849" s="55" t="str">
        <f>작성용!AK1846</f>
        <v>개별종목</v>
      </c>
      <c r="D1849" s="56">
        <f>작성용!T1846</f>
        <v>45702</v>
      </c>
      <c r="E1849" s="57" t="str">
        <f>작성용!B1846</f>
        <v>교보생명(투자자산관리팀)</v>
      </c>
      <c r="F1849" s="57" t="str">
        <f>작성용!C1846</f>
        <v>재평가</v>
      </c>
      <c r="G1849" s="57" t="str">
        <f>작성용!D1846</f>
        <v>메리츠전문투자형사모부동산투자신탁27호</v>
      </c>
      <c r="H1849" s="58" t="str">
        <f>작성용!E1846</f>
        <v>KBP2021060046</v>
      </c>
      <c r="I1849" s="57" t="str">
        <f>작성용!F1846</f>
        <v>B02</v>
      </c>
      <c r="J1849" s="57">
        <f>작성용!G1846</f>
        <v>0</v>
      </c>
      <c r="K1849" s="57" t="str">
        <f>작성용!H1846</f>
        <v>-</v>
      </c>
      <c r="L1849" s="57" t="str">
        <f>작성용!N1846</f>
        <v>분기</v>
      </c>
      <c r="M1849" s="56" t="str">
        <f>작성용!U1846</f>
        <v>2025.03.31</v>
      </c>
      <c r="N1849" s="56" t="str">
        <f>작성용!V1846</f>
        <v>사전등록</v>
      </c>
      <c r="O1849" s="56" t="str">
        <f>작성용!W1846</f>
        <v>사전등록</v>
      </c>
      <c r="P1849" s="56" t="str">
        <f>작성용!X1846</f>
        <v>-</v>
      </c>
      <c r="Q1849" s="57" t="str">
        <f>작성용!AD1846</f>
        <v>대체평가3사업본부</v>
      </c>
      <c r="R1849" s="59">
        <f>작성용!AE1846</f>
        <v>0</v>
      </c>
      <c r="S1849" s="57" t="str">
        <f>작성용!AF1846</f>
        <v>대체평가3사업본부</v>
      </c>
      <c r="T1849" s="60" t="str">
        <f>작성용!AG1846</f>
        <v>김연수</v>
      </c>
      <c r="U1849" s="60" t="str">
        <f>작성용!AH1846</f>
        <v>김연수</v>
      </c>
      <c r="V1849" s="55">
        <f>작성용!AA1846</f>
        <v>202503</v>
      </c>
      <c r="W1849" s="57" t="str">
        <f>작성용!AC1846</f>
        <v>[T]기타보험기관[1본부]</v>
      </c>
      <c r="X1849" s="57" t="str">
        <f>작성용!O1846</f>
        <v>투자자산관리팀정훈천</v>
      </c>
      <c r="Y1849" s="57" t="str">
        <f>작성용!P1846</f>
        <v xml:space="preserve">02-721-2483  </v>
      </c>
      <c r="Z1849" s="57" t="str">
        <f>작성용!Q1846</f>
        <v>hcjung20@kyobo.com</v>
      </c>
      <c r="AA1849" s="55" t="str">
        <f>작성용!AJ1846</f>
        <v>-</v>
      </c>
      <c r="AB1849" s="55">
        <f>작성용!AB1846</f>
        <v>0</v>
      </c>
    </row>
    <row r="1850" spans="1:28" s="11" customFormat="1" ht="16.5" hidden="1" customHeight="1" x14ac:dyDescent="0.3">
      <c r="A1850" s="53">
        <f>작성용!AL1847</f>
        <v>1846</v>
      </c>
      <c r="B1850" s="54" t="str">
        <f>작성용!AI1847</f>
        <v>편입자산/변동성송부 : 2025-01-24</v>
      </c>
      <c r="C1850" s="55" t="str">
        <f>작성용!AK1847</f>
        <v>개별종목</v>
      </c>
      <c r="D1850" s="56">
        <f>작성용!T1847</f>
        <v>45702</v>
      </c>
      <c r="E1850" s="57" t="str">
        <f>작성용!B1847</f>
        <v>교보생명(투자자산관리팀)</v>
      </c>
      <c r="F1850" s="57" t="str">
        <f>작성용!C1847</f>
        <v>재평가</v>
      </c>
      <c r="G1850" s="57" t="str">
        <f>작성용!D1847</f>
        <v>KIAMCOSHIPPING전문투자형사모투자신탁제2호</v>
      </c>
      <c r="H1850" s="58" t="str">
        <f>작성용!E1847</f>
        <v>KBP2021060047</v>
      </c>
      <c r="I1850" s="57" t="str">
        <f>작성용!F1847</f>
        <v>B02</v>
      </c>
      <c r="J1850" s="57">
        <f>작성용!G1847</f>
        <v>0</v>
      </c>
      <c r="K1850" s="57" t="str">
        <f>작성용!H1847</f>
        <v>-</v>
      </c>
      <c r="L1850" s="57" t="str">
        <f>작성용!N1847</f>
        <v>분기</v>
      </c>
      <c r="M1850" s="56" t="str">
        <f>작성용!U1847</f>
        <v>2025.03.31</v>
      </c>
      <c r="N1850" s="56" t="str">
        <f>작성용!V1847</f>
        <v>사전등록</v>
      </c>
      <c r="O1850" s="56" t="str">
        <f>작성용!W1847</f>
        <v>사전등록</v>
      </c>
      <c r="P1850" s="56" t="str">
        <f>작성용!X1847</f>
        <v>-</v>
      </c>
      <c r="Q1850" s="57" t="str">
        <f>작성용!AD1847</f>
        <v>대체평가3사업본부</v>
      </c>
      <c r="R1850" s="59">
        <f>작성용!AE1847</f>
        <v>0</v>
      </c>
      <c r="S1850" s="57" t="str">
        <f>작성용!AF1847</f>
        <v>대체평가3사업본부</v>
      </c>
      <c r="T1850" s="60" t="str">
        <f>작성용!AG1847</f>
        <v>김연수</v>
      </c>
      <c r="U1850" s="60" t="str">
        <f>작성용!AH1847</f>
        <v>김연수</v>
      </c>
      <c r="V1850" s="55">
        <f>작성용!AA1847</f>
        <v>202503</v>
      </c>
      <c r="W1850" s="57" t="str">
        <f>작성용!AC1847</f>
        <v>[T]기타보험기관[1본부]</v>
      </c>
      <c r="X1850" s="57" t="str">
        <f>작성용!O1847</f>
        <v>투자자산관리팀정훈천</v>
      </c>
      <c r="Y1850" s="57" t="str">
        <f>작성용!P1847</f>
        <v xml:space="preserve">02-721-2483  </v>
      </c>
      <c r="Z1850" s="57" t="str">
        <f>작성용!Q1847</f>
        <v>hcjung20@kyobo.com</v>
      </c>
      <c r="AA1850" s="55" t="str">
        <f>작성용!AJ1847</f>
        <v>-</v>
      </c>
      <c r="AB1850" s="55">
        <f>작성용!AB1847</f>
        <v>0</v>
      </c>
    </row>
    <row r="1851" spans="1:28" s="11" customFormat="1" ht="16.5" hidden="1" customHeight="1" x14ac:dyDescent="0.3">
      <c r="A1851" s="53">
        <f>작성용!AL1848</f>
        <v>1847</v>
      </c>
      <c r="B1851" s="54" t="str">
        <f>작성용!AI1848</f>
        <v>편입자산/변동성송부 : 2025-01-24</v>
      </c>
      <c r="C1851" s="55" t="str">
        <f>작성용!AK1848</f>
        <v>개별종목</v>
      </c>
      <c r="D1851" s="56">
        <f>작성용!T1848</f>
        <v>45702</v>
      </c>
      <c r="E1851" s="57" t="str">
        <f>작성용!B1848</f>
        <v>교보생명(투자자산관리팀)</v>
      </c>
      <c r="F1851" s="57" t="str">
        <f>작성용!C1848</f>
        <v>재평가</v>
      </c>
      <c r="G1851" s="57" t="str">
        <f>작성용!D1848</f>
        <v>삼성MIFII북미인프라전문투자형사모투자신탁제1호</v>
      </c>
      <c r="H1851" s="58" t="str">
        <f>작성용!E1848</f>
        <v>KBP2021090026</v>
      </c>
      <c r="I1851" s="57" t="str">
        <f>작성용!F1848</f>
        <v>B02</v>
      </c>
      <c r="J1851" s="57">
        <f>작성용!G1848</f>
        <v>0</v>
      </c>
      <c r="K1851" s="57" t="str">
        <f>작성용!H1848</f>
        <v>-</v>
      </c>
      <c r="L1851" s="57" t="str">
        <f>작성용!N1848</f>
        <v>분기</v>
      </c>
      <c r="M1851" s="56" t="str">
        <f>작성용!U1848</f>
        <v>2025.03.31</v>
      </c>
      <c r="N1851" s="56" t="str">
        <f>작성용!V1848</f>
        <v>사전등록</v>
      </c>
      <c r="O1851" s="56" t="str">
        <f>작성용!W1848</f>
        <v>사전등록</v>
      </c>
      <c r="P1851" s="56" t="str">
        <f>작성용!X1848</f>
        <v>-</v>
      </c>
      <c r="Q1851" s="57" t="str">
        <f>작성용!AD1848</f>
        <v>대체평가3사업본부</v>
      </c>
      <c r="R1851" s="59">
        <f>작성용!AE1848</f>
        <v>0</v>
      </c>
      <c r="S1851" s="57" t="str">
        <f>작성용!AF1848</f>
        <v>대체평가3사업본부</v>
      </c>
      <c r="T1851" s="60" t="str">
        <f>작성용!AG1848</f>
        <v>김연수</v>
      </c>
      <c r="U1851" s="60" t="str">
        <f>작성용!AH1848</f>
        <v>김연수</v>
      </c>
      <c r="V1851" s="55">
        <f>작성용!AA1848</f>
        <v>202503</v>
      </c>
      <c r="W1851" s="57" t="str">
        <f>작성용!AC1848</f>
        <v>[T]기타보험기관[1본부]</v>
      </c>
      <c r="X1851" s="57" t="str">
        <f>작성용!O1848</f>
        <v>투자자산관리팀정훈천</v>
      </c>
      <c r="Y1851" s="57" t="str">
        <f>작성용!P1848</f>
        <v xml:space="preserve">02-721-2483  </v>
      </c>
      <c r="Z1851" s="57" t="str">
        <f>작성용!Q1848</f>
        <v>hcjung20@kyobo.com</v>
      </c>
      <c r="AA1851" s="55" t="str">
        <f>작성용!AJ1848</f>
        <v>-</v>
      </c>
      <c r="AB1851" s="55">
        <f>작성용!AB1848</f>
        <v>0</v>
      </c>
    </row>
    <row r="1852" spans="1:28" s="11" customFormat="1" ht="16.5" hidden="1" customHeight="1" x14ac:dyDescent="0.3">
      <c r="A1852" s="53">
        <f>작성용!AL1849</f>
        <v>1848</v>
      </c>
      <c r="B1852" s="54" t="str">
        <f>작성용!AI1849</f>
        <v>편입자산/변동성송부 : 2025-01-24</v>
      </c>
      <c r="C1852" s="55" t="str">
        <f>작성용!AK1849</f>
        <v>개별종목</v>
      </c>
      <c r="D1852" s="56">
        <f>작성용!T1849</f>
        <v>45702</v>
      </c>
      <c r="E1852" s="57" t="str">
        <f>작성용!B1849</f>
        <v>교보생명(투자자산관리팀)</v>
      </c>
      <c r="F1852" s="57" t="str">
        <f>작성용!C1849</f>
        <v>재평가</v>
      </c>
      <c r="G1852" s="57" t="str">
        <f>작성용!D1849</f>
        <v>키움맑은환경전문투자형사모투자신탁[인프라]</v>
      </c>
      <c r="H1852" s="58" t="str">
        <f>작성용!E1849</f>
        <v>KBP2021090027</v>
      </c>
      <c r="I1852" s="57" t="str">
        <f>작성용!F1849</f>
        <v>B02</v>
      </c>
      <c r="J1852" s="57">
        <f>작성용!G1849</f>
        <v>0</v>
      </c>
      <c r="K1852" s="57" t="str">
        <f>작성용!H1849</f>
        <v>-</v>
      </c>
      <c r="L1852" s="57" t="str">
        <f>작성용!N1849</f>
        <v>분기</v>
      </c>
      <c r="M1852" s="56" t="str">
        <f>작성용!U1849</f>
        <v>2025.03.31</v>
      </c>
      <c r="N1852" s="56" t="str">
        <f>작성용!V1849</f>
        <v>사전등록</v>
      </c>
      <c r="O1852" s="56" t="str">
        <f>작성용!W1849</f>
        <v>사전등록</v>
      </c>
      <c r="P1852" s="56" t="str">
        <f>작성용!X1849</f>
        <v>-</v>
      </c>
      <c r="Q1852" s="57" t="str">
        <f>작성용!AD1849</f>
        <v>대체평가3사업본부</v>
      </c>
      <c r="R1852" s="59">
        <f>작성용!AE1849</f>
        <v>0</v>
      </c>
      <c r="S1852" s="57" t="str">
        <f>작성용!AF1849</f>
        <v>대체평가3사업본부</v>
      </c>
      <c r="T1852" s="60" t="str">
        <f>작성용!AG1849</f>
        <v>김연수</v>
      </c>
      <c r="U1852" s="60" t="str">
        <f>작성용!AH1849</f>
        <v>김연수</v>
      </c>
      <c r="V1852" s="55">
        <f>작성용!AA1849</f>
        <v>202503</v>
      </c>
      <c r="W1852" s="57" t="str">
        <f>작성용!AC1849</f>
        <v>[T]기타보험기관[1본부]</v>
      </c>
      <c r="X1852" s="57" t="str">
        <f>작성용!O1849</f>
        <v>투자자산관리팀정훈천</v>
      </c>
      <c r="Y1852" s="57" t="str">
        <f>작성용!P1849</f>
        <v xml:space="preserve">02-721-2483  </v>
      </c>
      <c r="Z1852" s="57" t="str">
        <f>작성용!Q1849</f>
        <v>hcjung20@kyobo.com</v>
      </c>
      <c r="AA1852" s="55" t="str">
        <f>작성용!AJ1849</f>
        <v>-</v>
      </c>
      <c r="AB1852" s="55">
        <f>작성용!AB1849</f>
        <v>0</v>
      </c>
    </row>
    <row r="1853" spans="1:28" s="11" customFormat="1" ht="16.5" hidden="1" customHeight="1" x14ac:dyDescent="0.3">
      <c r="A1853" s="53">
        <f>작성용!AL1850</f>
        <v>1849</v>
      </c>
      <c r="B1853" s="54" t="str">
        <f>작성용!AI1850</f>
        <v>편입자산/변동성송부 : 2025-01-24</v>
      </c>
      <c r="C1853" s="55" t="str">
        <f>작성용!AK1850</f>
        <v>개별종목</v>
      </c>
      <c r="D1853" s="56">
        <f>작성용!T1850</f>
        <v>45702</v>
      </c>
      <c r="E1853" s="57" t="str">
        <f>작성용!B1850</f>
        <v>교보생명(투자자산관리팀)</v>
      </c>
      <c r="F1853" s="57" t="str">
        <f>작성용!C1850</f>
        <v>재평가</v>
      </c>
      <c r="G1853" s="57" t="str">
        <f>작성용!D1850</f>
        <v>한화유럽크레딧전문투자형사모특별자산투자신탁10호(재간접형)</v>
      </c>
      <c r="H1853" s="58" t="str">
        <f>작성용!E1850</f>
        <v>KBP2021090028</v>
      </c>
      <c r="I1853" s="57" t="str">
        <f>작성용!F1850</f>
        <v>B02</v>
      </c>
      <c r="J1853" s="57">
        <f>작성용!G1850</f>
        <v>0</v>
      </c>
      <c r="K1853" s="57" t="str">
        <f>작성용!H1850</f>
        <v>-</v>
      </c>
      <c r="L1853" s="57" t="str">
        <f>작성용!N1850</f>
        <v>분기</v>
      </c>
      <c r="M1853" s="56" t="str">
        <f>작성용!U1850</f>
        <v>2025.03.31</v>
      </c>
      <c r="N1853" s="56" t="str">
        <f>작성용!V1850</f>
        <v>사전등록</v>
      </c>
      <c r="O1853" s="56" t="str">
        <f>작성용!W1850</f>
        <v>사전등록</v>
      </c>
      <c r="P1853" s="56" t="str">
        <f>작성용!X1850</f>
        <v>-</v>
      </c>
      <c r="Q1853" s="57" t="str">
        <f>작성용!AD1850</f>
        <v>대체평가3사업본부</v>
      </c>
      <c r="R1853" s="59">
        <f>작성용!AE1850</f>
        <v>0</v>
      </c>
      <c r="S1853" s="57" t="str">
        <f>작성용!AF1850</f>
        <v>대체평가3사업본부</v>
      </c>
      <c r="T1853" s="60" t="str">
        <f>작성용!AG1850</f>
        <v>김연수</v>
      </c>
      <c r="U1853" s="60" t="str">
        <f>작성용!AH1850</f>
        <v>김연수</v>
      </c>
      <c r="V1853" s="55">
        <f>작성용!AA1850</f>
        <v>202503</v>
      </c>
      <c r="W1853" s="57" t="str">
        <f>작성용!AC1850</f>
        <v>[T]기타보험기관[1본부]</v>
      </c>
      <c r="X1853" s="57" t="str">
        <f>작성용!O1850</f>
        <v>투자자산관리팀정훈천</v>
      </c>
      <c r="Y1853" s="57" t="str">
        <f>작성용!P1850</f>
        <v xml:space="preserve">02-721-2483  </v>
      </c>
      <c r="Z1853" s="57" t="str">
        <f>작성용!Q1850</f>
        <v>hcjung20@kyobo.com</v>
      </c>
      <c r="AA1853" s="55" t="str">
        <f>작성용!AJ1850</f>
        <v>-</v>
      </c>
      <c r="AB1853" s="55">
        <f>작성용!AB1850</f>
        <v>0</v>
      </c>
    </row>
    <row r="1854" spans="1:28" s="11" customFormat="1" ht="16.5" hidden="1" customHeight="1" x14ac:dyDescent="0.3">
      <c r="A1854" s="53">
        <f>작성용!AL1851</f>
        <v>1850</v>
      </c>
      <c r="B1854" s="54" t="str">
        <f>작성용!AI1851</f>
        <v>편입자산/변동성송부 : 2025-01-24</v>
      </c>
      <c r="C1854" s="55" t="str">
        <f>작성용!AK1851</f>
        <v>개별종목</v>
      </c>
      <c r="D1854" s="56">
        <f>작성용!T1851</f>
        <v>45702</v>
      </c>
      <c r="E1854" s="57" t="str">
        <f>작성용!B1851</f>
        <v>교보생명(투자자산관리팀)</v>
      </c>
      <c r="F1854" s="57" t="str">
        <f>작성용!C1851</f>
        <v>재평가</v>
      </c>
      <c r="G1854" s="57" t="str">
        <f>작성용!D1851</f>
        <v>한화천안엔바이로전문투자형사모특별자산투자신탁1호(인프라)</v>
      </c>
      <c r="H1854" s="58" t="str">
        <f>작성용!E1851</f>
        <v>KBP2021090029</v>
      </c>
      <c r="I1854" s="57" t="str">
        <f>작성용!F1851</f>
        <v>B02</v>
      </c>
      <c r="J1854" s="57">
        <f>작성용!G1851</f>
        <v>0</v>
      </c>
      <c r="K1854" s="57" t="str">
        <f>작성용!H1851</f>
        <v>-</v>
      </c>
      <c r="L1854" s="57" t="str">
        <f>작성용!N1851</f>
        <v>분기</v>
      </c>
      <c r="M1854" s="56" t="str">
        <f>작성용!U1851</f>
        <v>2025.03.31</v>
      </c>
      <c r="N1854" s="56" t="str">
        <f>작성용!V1851</f>
        <v>사전등록</v>
      </c>
      <c r="O1854" s="56" t="str">
        <f>작성용!W1851</f>
        <v>사전등록</v>
      </c>
      <c r="P1854" s="56" t="str">
        <f>작성용!X1851</f>
        <v>-</v>
      </c>
      <c r="Q1854" s="57" t="str">
        <f>작성용!AD1851</f>
        <v>대체평가3사업본부</v>
      </c>
      <c r="R1854" s="59">
        <f>작성용!AE1851</f>
        <v>0</v>
      </c>
      <c r="S1854" s="57" t="str">
        <f>작성용!AF1851</f>
        <v>대체평가3사업본부</v>
      </c>
      <c r="T1854" s="60" t="str">
        <f>작성용!AG1851</f>
        <v>김연수</v>
      </c>
      <c r="U1854" s="60" t="str">
        <f>작성용!AH1851</f>
        <v>김연수</v>
      </c>
      <c r="V1854" s="55">
        <f>작성용!AA1851</f>
        <v>202503</v>
      </c>
      <c r="W1854" s="57" t="str">
        <f>작성용!AC1851</f>
        <v>[T]기타보험기관[1본부]</v>
      </c>
      <c r="X1854" s="57" t="str">
        <f>작성용!O1851</f>
        <v>투자자산관리팀정훈천</v>
      </c>
      <c r="Y1854" s="57" t="str">
        <f>작성용!P1851</f>
        <v xml:space="preserve">02-721-2483  </v>
      </c>
      <c r="Z1854" s="57" t="str">
        <f>작성용!Q1851</f>
        <v>hcjung20@kyobo.com</v>
      </c>
      <c r="AA1854" s="55" t="str">
        <f>작성용!AJ1851</f>
        <v>-</v>
      </c>
      <c r="AB1854" s="55">
        <f>작성용!AB1851</f>
        <v>0</v>
      </c>
    </row>
    <row r="1855" spans="1:28" s="11" customFormat="1" ht="16.5" hidden="1" customHeight="1" x14ac:dyDescent="0.3">
      <c r="A1855" s="53">
        <f>작성용!AL1852</f>
        <v>1851</v>
      </c>
      <c r="B1855" s="54" t="str">
        <f>작성용!AI1852</f>
        <v>편입자산/변동성송부 : 2025-01-24</v>
      </c>
      <c r="C1855" s="55" t="str">
        <f>작성용!AK1852</f>
        <v>개별종목</v>
      </c>
      <c r="D1855" s="56">
        <f>작성용!T1852</f>
        <v>45702</v>
      </c>
      <c r="E1855" s="57" t="str">
        <f>작성용!B1852</f>
        <v>교보생명(투자자산관리팀)</v>
      </c>
      <c r="F1855" s="57" t="str">
        <f>작성용!C1852</f>
        <v>재평가</v>
      </c>
      <c r="G1855" s="57" t="str">
        <f>작성용!D1852</f>
        <v>한화청주에코파크전문투자형사모특별자산투자신탁1호1종</v>
      </c>
      <c r="H1855" s="58" t="str">
        <f>작성용!E1852</f>
        <v>KBP2021090030</v>
      </c>
      <c r="I1855" s="57" t="str">
        <f>작성용!F1852</f>
        <v>B02</v>
      </c>
      <c r="J1855" s="57">
        <f>작성용!G1852</f>
        <v>0</v>
      </c>
      <c r="K1855" s="57" t="str">
        <f>작성용!H1852</f>
        <v>-</v>
      </c>
      <c r="L1855" s="57" t="str">
        <f>작성용!N1852</f>
        <v>분기</v>
      </c>
      <c r="M1855" s="56" t="str">
        <f>작성용!U1852</f>
        <v>2025.03.31</v>
      </c>
      <c r="N1855" s="56" t="str">
        <f>작성용!V1852</f>
        <v>사전등록</v>
      </c>
      <c r="O1855" s="56" t="str">
        <f>작성용!W1852</f>
        <v>사전등록</v>
      </c>
      <c r="P1855" s="56" t="str">
        <f>작성용!X1852</f>
        <v>-</v>
      </c>
      <c r="Q1855" s="57" t="str">
        <f>작성용!AD1852</f>
        <v>대체평가3사업본부</v>
      </c>
      <c r="R1855" s="59">
        <f>작성용!AE1852</f>
        <v>0</v>
      </c>
      <c r="S1855" s="57" t="str">
        <f>작성용!AF1852</f>
        <v>대체평가3사업본부</v>
      </c>
      <c r="T1855" s="60" t="str">
        <f>작성용!AG1852</f>
        <v>김연수</v>
      </c>
      <c r="U1855" s="60" t="str">
        <f>작성용!AH1852</f>
        <v>김연수</v>
      </c>
      <c r="V1855" s="55">
        <f>작성용!AA1852</f>
        <v>202503</v>
      </c>
      <c r="W1855" s="57" t="str">
        <f>작성용!AC1852</f>
        <v>[T]기타보험기관[1본부]</v>
      </c>
      <c r="X1855" s="57" t="str">
        <f>작성용!O1852</f>
        <v>투자자산관리팀정훈천</v>
      </c>
      <c r="Y1855" s="57" t="str">
        <f>작성용!P1852</f>
        <v xml:space="preserve">02-721-2483  </v>
      </c>
      <c r="Z1855" s="57" t="str">
        <f>작성용!Q1852</f>
        <v>hcjung20@kyobo.com</v>
      </c>
      <c r="AA1855" s="55" t="str">
        <f>작성용!AJ1852</f>
        <v>-</v>
      </c>
      <c r="AB1855" s="55">
        <f>작성용!AB1852</f>
        <v>0</v>
      </c>
    </row>
    <row r="1856" spans="1:28" s="11" customFormat="1" ht="16.5" hidden="1" customHeight="1" x14ac:dyDescent="0.3">
      <c r="A1856" s="53">
        <f>작성용!AL1853</f>
        <v>1852</v>
      </c>
      <c r="B1856" s="54" t="str">
        <f>작성용!AI1853</f>
        <v>편입자산/변동성송부 : 2025-01-24</v>
      </c>
      <c r="C1856" s="55" t="str">
        <f>작성용!AK1853</f>
        <v>개별종목</v>
      </c>
      <c r="D1856" s="56">
        <f>작성용!T1853</f>
        <v>45702</v>
      </c>
      <c r="E1856" s="57" t="str">
        <f>작성용!B1853</f>
        <v>교보생명(투자자산관리팀)</v>
      </c>
      <c r="F1856" s="57" t="str">
        <f>작성용!C1853</f>
        <v>재평가</v>
      </c>
      <c r="G1856" s="57" t="str">
        <f>작성용!D1853</f>
        <v>KB북미MCF선순위전문투자형사모특별자산투자신탁제3호</v>
      </c>
      <c r="H1856" s="58" t="str">
        <f>작성용!E1853</f>
        <v>KBP2021090007</v>
      </c>
      <c r="I1856" s="57" t="str">
        <f>작성용!F1853</f>
        <v>B02</v>
      </c>
      <c r="J1856" s="57">
        <f>작성용!G1853</f>
        <v>0</v>
      </c>
      <c r="K1856" s="57" t="str">
        <f>작성용!H1853</f>
        <v>-</v>
      </c>
      <c r="L1856" s="57" t="str">
        <f>작성용!N1853</f>
        <v>분기</v>
      </c>
      <c r="M1856" s="56" t="str">
        <f>작성용!U1853</f>
        <v>2025.03.31</v>
      </c>
      <c r="N1856" s="56" t="str">
        <f>작성용!V1853</f>
        <v>사전등록</v>
      </c>
      <c r="O1856" s="56" t="str">
        <f>작성용!W1853</f>
        <v>사전등록</v>
      </c>
      <c r="P1856" s="56" t="str">
        <f>작성용!X1853</f>
        <v>-</v>
      </c>
      <c r="Q1856" s="57" t="str">
        <f>작성용!AD1853</f>
        <v>대체평가3사업본부</v>
      </c>
      <c r="R1856" s="59">
        <f>작성용!AE1853</f>
        <v>0</v>
      </c>
      <c r="S1856" s="57" t="str">
        <f>작성용!AF1853</f>
        <v>대체평가3사업본부</v>
      </c>
      <c r="T1856" s="60" t="str">
        <f>작성용!AG1853</f>
        <v>김연수</v>
      </c>
      <c r="U1856" s="60" t="str">
        <f>작성용!AH1853</f>
        <v>김연수</v>
      </c>
      <c r="V1856" s="55">
        <f>작성용!AA1853</f>
        <v>202503</v>
      </c>
      <c r="W1856" s="57" t="str">
        <f>작성용!AC1853</f>
        <v>[T]기타보험기관[1본부]</v>
      </c>
      <c r="X1856" s="57" t="str">
        <f>작성용!O1853</f>
        <v>투자자산관리팀정훈천</v>
      </c>
      <c r="Y1856" s="57" t="str">
        <f>작성용!P1853</f>
        <v xml:space="preserve">02-721-2483  </v>
      </c>
      <c r="Z1856" s="57" t="str">
        <f>작성용!Q1853</f>
        <v>hcjung20@kyobo.com</v>
      </c>
      <c r="AA1856" s="55" t="str">
        <f>작성용!AJ1853</f>
        <v>-</v>
      </c>
      <c r="AB1856" s="55">
        <f>작성용!AB1853</f>
        <v>0</v>
      </c>
    </row>
    <row r="1857" spans="1:28" s="11" customFormat="1" ht="16.5" hidden="1" customHeight="1" x14ac:dyDescent="0.3">
      <c r="A1857" s="53">
        <f>작성용!AL1854</f>
        <v>1853</v>
      </c>
      <c r="B1857" s="54" t="str">
        <f>작성용!AI1854</f>
        <v>편입자산/변동성송부 : 2025-01-24</v>
      </c>
      <c r="C1857" s="55" t="str">
        <f>작성용!AK1854</f>
        <v>개별종목</v>
      </c>
      <c r="D1857" s="56">
        <f>작성용!T1854</f>
        <v>45702</v>
      </c>
      <c r="E1857" s="57" t="str">
        <f>작성용!B1854</f>
        <v>교보생명(투자자산관리팀)</v>
      </c>
      <c r="F1857" s="57" t="str">
        <f>작성용!C1854</f>
        <v>재평가</v>
      </c>
      <c r="G1857" s="57" t="str">
        <f>작성용!D1854</f>
        <v>KB무안햇빛발전소전문투자형사모특별자산투자신탁제2호</v>
      </c>
      <c r="H1857" s="58" t="str">
        <f>작성용!E1854</f>
        <v>KBP2021090031</v>
      </c>
      <c r="I1857" s="57" t="str">
        <f>작성용!F1854</f>
        <v>B02</v>
      </c>
      <c r="J1857" s="57">
        <f>작성용!G1854</f>
        <v>0</v>
      </c>
      <c r="K1857" s="57" t="str">
        <f>작성용!H1854</f>
        <v>-</v>
      </c>
      <c r="L1857" s="57" t="str">
        <f>작성용!N1854</f>
        <v>분기</v>
      </c>
      <c r="M1857" s="56" t="str">
        <f>작성용!U1854</f>
        <v>2025.03.31</v>
      </c>
      <c r="N1857" s="56" t="str">
        <f>작성용!V1854</f>
        <v>사전등록</v>
      </c>
      <c r="O1857" s="56" t="str">
        <f>작성용!W1854</f>
        <v>사전등록</v>
      </c>
      <c r="P1857" s="56" t="str">
        <f>작성용!X1854</f>
        <v>-</v>
      </c>
      <c r="Q1857" s="57" t="str">
        <f>작성용!AD1854</f>
        <v>대체평가3사업본부</v>
      </c>
      <c r="R1857" s="59">
        <f>작성용!AE1854</f>
        <v>0</v>
      </c>
      <c r="S1857" s="57" t="str">
        <f>작성용!AF1854</f>
        <v>대체평가3사업본부</v>
      </c>
      <c r="T1857" s="60" t="str">
        <f>작성용!AG1854</f>
        <v>김연수</v>
      </c>
      <c r="U1857" s="60" t="str">
        <f>작성용!AH1854</f>
        <v>김연수</v>
      </c>
      <c r="V1857" s="55">
        <f>작성용!AA1854</f>
        <v>202503</v>
      </c>
      <c r="W1857" s="57" t="str">
        <f>작성용!AC1854</f>
        <v>[T]기타보험기관[1본부]</v>
      </c>
      <c r="X1857" s="57" t="str">
        <f>작성용!O1854</f>
        <v>투자자산관리팀정훈천</v>
      </c>
      <c r="Y1857" s="57" t="str">
        <f>작성용!P1854</f>
        <v xml:space="preserve">02-721-2483  </v>
      </c>
      <c r="Z1857" s="57" t="str">
        <f>작성용!Q1854</f>
        <v>hcjung20@kyobo.com</v>
      </c>
      <c r="AA1857" s="55" t="str">
        <f>작성용!AJ1854</f>
        <v>-</v>
      </c>
      <c r="AB1857" s="55">
        <f>작성용!AB1854</f>
        <v>0</v>
      </c>
    </row>
    <row r="1858" spans="1:28" s="11" customFormat="1" ht="16.5" hidden="1" customHeight="1" x14ac:dyDescent="0.3">
      <c r="A1858" s="53">
        <f>작성용!AL1855</f>
        <v>1854</v>
      </c>
      <c r="B1858" s="54" t="str">
        <f>작성용!AI1855</f>
        <v>편입자산/변동성송부 : 2025-01-24</v>
      </c>
      <c r="C1858" s="55" t="str">
        <f>작성용!AK1855</f>
        <v>개별종목</v>
      </c>
      <c r="D1858" s="56">
        <f>작성용!T1855</f>
        <v>45702</v>
      </c>
      <c r="E1858" s="57" t="str">
        <f>작성용!B1855</f>
        <v>교보생명(투자자산관리팀)</v>
      </c>
      <c r="F1858" s="57" t="str">
        <f>작성용!C1855</f>
        <v>재평가</v>
      </c>
      <c r="G1858" s="57" t="str">
        <f>작성용!D1855</f>
        <v>KB컨티넨탈유럽인프라전문투자형사모특별자산투자신탁제6호(SOC-재간접형)</v>
      </c>
      <c r="H1858" s="58" t="str">
        <f>작성용!E1855</f>
        <v>KBP2021090032</v>
      </c>
      <c r="I1858" s="57" t="str">
        <f>작성용!F1855</f>
        <v>B02</v>
      </c>
      <c r="J1858" s="57">
        <f>작성용!G1855</f>
        <v>0</v>
      </c>
      <c r="K1858" s="57" t="str">
        <f>작성용!H1855</f>
        <v>-</v>
      </c>
      <c r="L1858" s="57" t="str">
        <f>작성용!N1855</f>
        <v>분기</v>
      </c>
      <c r="M1858" s="56" t="str">
        <f>작성용!U1855</f>
        <v>2025.03.31</v>
      </c>
      <c r="N1858" s="56" t="str">
        <f>작성용!V1855</f>
        <v>사전등록</v>
      </c>
      <c r="O1858" s="56" t="str">
        <f>작성용!W1855</f>
        <v>사전등록</v>
      </c>
      <c r="P1858" s="56" t="str">
        <f>작성용!X1855</f>
        <v>-</v>
      </c>
      <c r="Q1858" s="57" t="str">
        <f>작성용!AD1855</f>
        <v>대체평가3사업본부</v>
      </c>
      <c r="R1858" s="59">
        <f>작성용!AE1855</f>
        <v>0</v>
      </c>
      <c r="S1858" s="57" t="str">
        <f>작성용!AF1855</f>
        <v>대체평가3사업본부</v>
      </c>
      <c r="T1858" s="60" t="str">
        <f>작성용!AG1855</f>
        <v>김연수</v>
      </c>
      <c r="U1858" s="60" t="str">
        <f>작성용!AH1855</f>
        <v>김연수</v>
      </c>
      <c r="V1858" s="55">
        <f>작성용!AA1855</f>
        <v>202503</v>
      </c>
      <c r="W1858" s="57" t="str">
        <f>작성용!AC1855</f>
        <v>[T]기타보험기관[1본부]</v>
      </c>
      <c r="X1858" s="57" t="str">
        <f>작성용!O1855</f>
        <v>투자자산관리팀정훈천</v>
      </c>
      <c r="Y1858" s="57" t="str">
        <f>작성용!P1855</f>
        <v xml:space="preserve">02-721-2483  </v>
      </c>
      <c r="Z1858" s="57" t="str">
        <f>작성용!Q1855</f>
        <v>hcjung20@kyobo.com</v>
      </c>
      <c r="AA1858" s="55" t="str">
        <f>작성용!AJ1855</f>
        <v>-</v>
      </c>
      <c r="AB1858" s="55">
        <f>작성용!AB1855</f>
        <v>0</v>
      </c>
    </row>
    <row r="1859" spans="1:28" s="11" customFormat="1" ht="16.5" hidden="1" customHeight="1" x14ac:dyDescent="0.3">
      <c r="A1859" s="53">
        <f>작성용!AL1856</f>
        <v>1855</v>
      </c>
      <c r="B1859" s="54" t="str">
        <f>작성용!AI1856</f>
        <v>편입자산/변동성송부 : 2025-01-24</v>
      </c>
      <c r="C1859" s="55" t="str">
        <f>작성용!AK1856</f>
        <v>개별종목</v>
      </c>
      <c r="D1859" s="56">
        <f>작성용!T1856</f>
        <v>45702</v>
      </c>
      <c r="E1859" s="57" t="str">
        <f>작성용!B1856</f>
        <v>교보생명(투자자산관리팀)</v>
      </c>
      <c r="F1859" s="57" t="str">
        <f>작성용!C1856</f>
        <v>재평가</v>
      </c>
      <c r="G1859" s="57" t="str">
        <f>작성용!D1856</f>
        <v>KB선순위인수금융전문투자형사모투자신탁제4호</v>
      </c>
      <c r="H1859" s="58" t="str">
        <f>작성용!E1856</f>
        <v>KBP2021090002</v>
      </c>
      <c r="I1859" s="57" t="str">
        <f>작성용!F1856</f>
        <v>B02</v>
      </c>
      <c r="J1859" s="57">
        <f>작성용!G1856</f>
        <v>0</v>
      </c>
      <c r="K1859" s="57" t="str">
        <f>작성용!H1856</f>
        <v>-</v>
      </c>
      <c r="L1859" s="57" t="str">
        <f>작성용!N1856</f>
        <v>분기</v>
      </c>
      <c r="M1859" s="56" t="str">
        <f>작성용!U1856</f>
        <v>2025.03.31</v>
      </c>
      <c r="N1859" s="56" t="str">
        <f>작성용!V1856</f>
        <v>사전등록</v>
      </c>
      <c r="O1859" s="56" t="str">
        <f>작성용!W1856</f>
        <v>사전등록</v>
      </c>
      <c r="P1859" s="56" t="str">
        <f>작성용!X1856</f>
        <v>-</v>
      </c>
      <c r="Q1859" s="57" t="str">
        <f>작성용!AD1856</f>
        <v>대체평가3사업본부</v>
      </c>
      <c r="R1859" s="59">
        <f>작성용!AE1856</f>
        <v>0</v>
      </c>
      <c r="S1859" s="57" t="str">
        <f>작성용!AF1856</f>
        <v>대체평가3사업본부</v>
      </c>
      <c r="T1859" s="60" t="str">
        <f>작성용!AG1856</f>
        <v>김연수</v>
      </c>
      <c r="U1859" s="60" t="str">
        <f>작성용!AH1856</f>
        <v>김연수</v>
      </c>
      <c r="V1859" s="55">
        <f>작성용!AA1856</f>
        <v>202503</v>
      </c>
      <c r="W1859" s="57" t="str">
        <f>작성용!AC1856</f>
        <v>[T]기타보험기관[1본부]</v>
      </c>
      <c r="X1859" s="57" t="str">
        <f>작성용!O1856</f>
        <v>투자자산관리팀정훈천</v>
      </c>
      <c r="Y1859" s="57" t="str">
        <f>작성용!P1856</f>
        <v xml:space="preserve">02-721-2483  </v>
      </c>
      <c r="Z1859" s="57" t="str">
        <f>작성용!Q1856</f>
        <v>hcjung20@kyobo.com</v>
      </c>
      <c r="AA1859" s="55" t="str">
        <f>작성용!AJ1856</f>
        <v>-</v>
      </c>
      <c r="AB1859" s="55">
        <f>작성용!AB1856</f>
        <v>0</v>
      </c>
    </row>
    <row r="1860" spans="1:28" s="11" customFormat="1" ht="16.5" hidden="1" customHeight="1" x14ac:dyDescent="0.3">
      <c r="A1860" s="53">
        <f>작성용!AL1857</f>
        <v>1856</v>
      </c>
      <c r="B1860" s="54" t="str">
        <f>작성용!AI1857</f>
        <v>편입자산/변동성송부 : 2025-01-24</v>
      </c>
      <c r="C1860" s="55" t="str">
        <f>작성용!AK1857</f>
        <v>개별종목</v>
      </c>
      <c r="D1860" s="56">
        <f>작성용!T1857</f>
        <v>45702</v>
      </c>
      <c r="E1860" s="57" t="str">
        <f>작성용!B1857</f>
        <v>교보생명(투자자산관리팀)</v>
      </c>
      <c r="F1860" s="57" t="str">
        <f>작성용!C1857</f>
        <v>재평가</v>
      </c>
      <c r="G1860" s="57" t="str">
        <f>작성용!D1857</f>
        <v>흥국하이클래스전문투자형사모특별자산투자신탁제59호</v>
      </c>
      <c r="H1860" s="58" t="str">
        <f>작성용!E1857</f>
        <v>KBP2021090017</v>
      </c>
      <c r="I1860" s="57" t="str">
        <f>작성용!F1857</f>
        <v>B02</v>
      </c>
      <c r="J1860" s="57">
        <f>작성용!G1857</f>
        <v>0</v>
      </c>
      <c r="K1860" s="57" t="str">
        <f>작성용!H1857</f>
        <v>-</v>
      </c>
      <c r="L1860" s="57" t="str">
        <f>작성용!N1857</f>
        <v>분기</v>
      </c>
      <c r="M1860" s="56" t="str">
        <f>작성용!U1857</f>
        <v>2025.03.31</v>
      </c>
      <c r="N1860" s="56" t="str">
        <f>작성용!V1857</f>
        <v>사전등록</v>
      </c>
      <c r="O1860" s="56" t="str">
        <f>작성용!W1857</f>
        <v>사전등록</v>
      </c>
      <c r="P1860" s="56" t="str">
        <f>작성용!X1857</f>
        <v>-</v>
      </c>
      <c r="Q1860" s="57" t="str">
        <f>작성용!AD1857</f>
        <v>대체평가3사업본부</v>
      </c>
      <c r="R1860" s="59">
        <f>작성용!AE1857</f>
        <v>0</v>
      </c>
      <c r="S1860" s="57" t="str">
        <f>작성용!AF1857</f>
        <v>대체평가3사업본부</v>
      </c>
      <c r="T1860" s="60" t="str">
        <f>작성용!AG1857</f>
        <v>김연수</v>
      </c>
      <c r="U1860" s="60" t="str">
        <f>작성용!AH1857</f>
        <v>김연수</v>
      </c>
      <c r="V1860" s="55">
        <f>작성용!AA1857</f>
        <v>202503</v>
      </c>
      <c r="W1860" s="57" t="str">
        <f>작성용!AC1857</f>
        <v>[T]기타보험기관[1본부]</v>
      </c>
      <c r="X1860" s="57" t="str">
        <f>작성용!O1857</f>
        <v>투자자산관리팀정훈천</v>
      </c>
      <c r="Y1860" s="57" t="str">
        <f>작성용!P1857</f>
        <v xml:space="preserve">02-721-2483  </v>
      </c>
      <c r="Z1860" s="57" t="str">
        <f>작성용!Q1857</f>
        <v>hcjung20@kyobo.com</v>
      </c>
      <c r="AA1860" s="55" t="str">
        <f>작성용!AJ1857</f>
        <v>-</v>
      </c>
      <c r="AB1860" s="55">
        <f>작성용!AB1857</f>
        <v>0</v>
      </c>
    </row>
    <row r="1861" spans="1:28" s="11" customFormat="1" ht="16.5" hidden="1" customHeight="1" x14ac:dyDescent="0.3">
      <c r="A1861" s="53">
        <f>작성용!AL1858</f>
        <v>1857</v>
      </c>
      <c r="B1861" s="54" t="str">
        <f>작성용!AI1858</f>
        <v>편입자산/변동성송부 : 2025-01-24</v>
      </c>
      <c r="C1861" s="55" t="str">
        <f>작성용!AK1858</f>
        <v>개별종목</v>
      </c>
      <c r="D1861" s="56">
        <f>작성용!T1858</f>
        <v>45702</v>
      </c>
      <c r="E1861" s="57" t="str">
        <f>작성용!B1858</f>
        <v>교보생명(투자자산관리팀)</v>
      </c>
      <c r="F1861" s="57" t="str">
        <f>작성용!C1858</f>
        <v>재평가</v>
      </c>
      <c r="G1861" s="57" t="str">
        <f>작성용!D1858</f>
        <v>칸서스신에너지전문투자형사모특별자산투자신탁7호</v>
      </c>
      <c r="H1861" s="58" t="str">
        <f>작성용!E1858</f>
        <v>KBP2021090016</v>
      </c>
      <c r="I1861" s="57" t="str">
        <f>작성용!F1858</f>
        <v>B02</v>
      </c>
      <c r="J1861" s="57">
        <f>작성용!G1858</f>
        <v>0</v>
      </c>
      <c r="K1861" s="57" t="str">
        <f>작성용!H1858</f>
        <v>-</v>
      </c>
      <c r="L1861" s="57" t="str">
        <f>작성용!N1858</f>
        <v>분기</v>
      </c>
      <c r="M1861" s="56" t="str">
        <f>작성용!U1858</f>
        <v>2025.03.31</v>
      </c>
      <c r="N1861" s="56" t="str">
        <f>작성용!V1858</f>
        <v>사전등록</v>
      </c>
      <c r="O1861" s="56" t="str">
        <f>작성용!W1858</f>
        <v>사전등록</v>
      </c>
      <c r="P1861" s="56" t="str">
        <f>작성용!X1858</f>
        <v>-</v>
      </c>
      <c r="Q1861" s="57" t="str">
        <f>작성용!AD1858</f>
        <v>대체평가3사업본부</v>
      </c>
      <c r="R1861" s="59">
        <f>작성용!AE1858</f>
        <v>0</v>
      </c>
      <c r="S1861" s="57" t="str">
        <f>작성용!AF1858</f>
        <v>대체평가3사업본부</v>
      </c>
      <c r="T1861" s="60" t="str">
        <f>작성용!AG1858</f>
        <v>김연수</v>
      </c>
      <c r="U1861" s="60" t="str">
        <f>작성용!AH1858</f>
        <v>김연수</v>
      </c>
      <c r="V1861" s="55">
        <f>작성용!AA1858</f>
        <v>202503</v>
      </c>
      <c r="W1861" s="57" t="str">
        <f>작성용!AC1858</f>
        <v>[T]기타보험기관[1본부]</v>
      </c>
      <c r="X1861" s="57" t="str">
        <f>작성용!O1858</f>
        <v>투자자산관리팀정훈천</v>
      </c>
      <c r="Y1861" s="57" t="str">
        <f>작성용!P1858</f>
        <v xml:space="preserve">02-721-2483  </v>
      </c>
      <c r="Z1861" s="57" t="str">
        <f>작성용!Q1858</f>
        <v>hcjung20@kyobo.com</v>
      </c>
      <c r="AA1861" s="55" t="str">
        <f>작성용!AJ1858</f>
        <v>-</v>
      </c>
      <c r="AB1861" s="55">
        <f>작성용!AB1858</f>
        <v>0</v>
      </c>
    </row>
    <row r="1862" spans="1:28" s="11" customFormat="1" ht="16.5" hidden="1" customHeight="1" x14ac:dyDescent="0.3">
      <c r="A1862" s="53">
        <f>작성용!AL1859</f>
        <v>1858</v>
      </c>
      <c r="B1862" s="54" t="str">
        <f>작성용!AI1859</f>
        <v>편입자산/변동성송부 : 2025-01-24</v>
      </c>
      <c r="C1862" s="55" t="str">
        <f>작성용!AK1859</f>
        <v>개별종목</v>
      </c>
      <c r="D1862" s="56">
        <f>작성용!T1859</f>
        <v>45702</v>
      </c>
      <c r="E1862" s="57" t="str">
        <f>작성용!B1859</f>
        <v>교보생명(투자자산관리팀)</v>
      </c>
      <c r="F1862" s="57" t="str">
        <f>작성용!C1859</f>
        <v>재평가</v>
      </c>
      <c r="G1862" s="57" t="str">
        <f>작성용!D1859</f>
        <v>다올KTB글로벌CREDEBT일반사모투자신탁제51-1호</v>
      </c>
      <c r="H1862" s="58" t="str">
        <f>작성용!E1859</f>
        <v>KBP2021090034</v>
      </c>
      <c r="I1862" s="57" t="str">
        <f>작성용!F1859</f>
        <v>B02</v>
      </c>
      <c r="J1862" s="57">
        <f>작성용!G1859</f>
        <v>0</v>
      </c>
      <c r="K1862" s="57" t="str">
        <f>작성용!H1859</f>
        <v>-</v>
      </c>
      <c r="L1862" s="57" t="str">
        <f>작성용!N1859</f>
        <v>분기</v>
      </c>
      <c r="M1862" s="56" t="str">
        <f>작성용!U1859</f>
        <v>2025.03.31</v>
      </c>
      <c r="N1862" s="56" t="str">
        <f>작성용!V1859</f>
        <v>사전등록</v>
      </c>
      <c r="O1862" s="56" t="str">
        <f>작성용!W1859</f>
        <v>사전등록</v>
      </c>
      <c r="P1862" s="56" t="str">
        <f>작성용!X1859</f>
        <v>-</v>
      </c>
      <c r="Q1862" s="57" t="str">
        <f>작성용!AD1859</f>
        <v>대체평가3사업본부</v>
      </c>
      <c r="R1862" s="59">
        <f>작성용!AE1859</f>
        <v>0</v>
      </c>
      <c r="S1862" s="57" t="str">
        <f>작성용!AF1859</f>
        <v>대체평가3사업본부</v>
      </c>
      <c r="T1862" s="60" t="str">
        <f>작성용!AG1859</f>
        <v>김연수</v>
      </c>
      <c r="U1862" s="60" t="str">
        <f>작성용!AH1859</f>
        <v>김연수</v>
      </c>
      <c r="V1862" s="55">
        <f>작성용!AA1859</f>
        <v>202503</v>
      </c>
      <c r="W1862" s="57" t="str">
        <f>작성용!AC1859</f>
        <v>[T]기타보험기관[1본부]</v>
      </c>
      <c r="X1862" s="57" t="str">
        <f>작성용!O1859</f>
        <v>투자자산관리팀정훈천</v>
      </c>
      <c r="Y1862" s="57" t="str">
        <f>작성용!P1859</f>
        <v xml:space="preserve">02-721-2483  </v>
      </c>
      <c r="Z1862" s="57" t="str">
        <f>작성용!Q1859</f>
        <v>hcjung20@kyobo.com</v>
      </c>
      <c r="AA1862" s="55" t="str">
        <f>작성용!AJ1859</f>
        <v>-</v>
      </c>
      <c r="AB1862" s="55">
        <f>작성용!AB1859</f>
        <v>0</v>
      </c>
    </row>
    <row r="1863" spans="1:28" s="11" customFormat="1" ht="16.5" hidden="1" customHeight="1" x14ac:dyDescent="0.3">
      <c r="A1863" s="53">
        <f>작성용!AL1860</f>
        <v>1859</v>
      </c>
      <c r="B1863" s="54" t="str">
        <f>작성용!AI1860</f>
        <v>편입자산/변동성송부 : 2025-01-24</v>
      </c>
      <c r="C1863" s="55" t="str">
        <f>작성용!AK1860</f>
        <v>개별종목</v>
      </c>
      <c r="D1863" s="56">
        <f>작성용!T1860</f>
        <v>45702</v>
      </c>
      <c r="E1863" s="57" t="str">
        <f>작성용!B1860</f>
        <v>교보생명(투자자산관리팀)</v>
      </c>
      <c r="F1863" s="57" t="str">
        <f>작성용!C1860</f>
        <v>재평가</v>
      </c>
      <c r="G1863" s="57" t="str">
        <f>작성용!D1860</f>
        <v>한강그린뉴딜환경전문투자형사모특별자산투자신탁</v>
      </c>
      <c r="H1863" s="58" t="str">
        <f>작성용!E1860</f>
        <v>KBP2021090036</v>
      </c>
      <c r="I1863" s="57" t="str">
        <f>작성용!F1860</f>
        <v>B02</v>
      </c>
      <c r="J1863" s="57">
        <f>작성용!G1860</f>
        <v>0</v>
      </c>
      <c r="K1863" s="57" t="str">
        <f>작성용!H1860</f>
        <v>-</v>
      </c>
      <c r="L1863" s="57" t="str">
        <f>작성용!N1860</f>
        <v>분기</v>
      </c>
      <c r="M1863" s="56" t="str">
        <f>작성용!U1860</f>
        <v>2025.03.31</v>
      </c>
      <c r="N1863" s="56" t="str">
        <f>작성용!V1860</f>
        <v>사전등록</v>
      </c>
      <c r="O1863" s="56" t="str">
        <f>작성용!W1860</f>
        <v>사전등록</v>
      </c>
      <c r="P1863" s="56" t="str">
        <f>작성용!X1860</f>
        <v>-</v>
      </c>
      <c r="Q1863" s="57" t="str">
        <f>작성용!AD1860</f>
        <v>대체평가3사업본부</v>
      </c>
      <c r="R1863" s="59">
        <f>작성용!AE1860</f>
        <v>0</v>
      </c>
      <c r="S1863" s="57" t="str">
        <f>작성용!AF1860</f>
        <v>대체평가3사업본부</v>
      </c>
      <c r="T1863" s="60" t="str">
        <f>작성용!AG1860</f>
        <v>김연수</v>
      </c>
      <c r="U1863" s="60" t="str">
        <f>작성용!AH1860</f>
        <v>김연수</v>
      </c>
      <c r="V1863" s="55">
        <f>작성용!AA1860</f>
        <v>202503</v>
      </c>
      <c r="W1863" s="57" t="str">
        <f>작성용!AC1860</f>
        <v>[T]기타보험기관[1본부]</v>
      </c>
      <c r="X1863" s="57" t="str">
        <f>작성용!O1860</f>
        <v>투자자산관리팀정훈천</v>
      </c>
      <c r="Y1863" s="57" t="str">
        <f>작성용!P1860</f>
        <v xml:space="preserve">02-721-2483  </v>
      </c>
      <c r="Z1863" s="57" t="str">
        <f>작성용!Q1860</f>
        <v>hcjung20@kyobo.com</v>
      </c>
      <c r="AA1863" s="55" t="str">
        <f>작성용!AJ1860</f>
        <v>-</v>
      </c>
      <c r="AB1863" s="55">
        <f>작성용!AB1860</f>
        <v>0</v>
      </c>
    </row>
    <row r="1864" spans="1:28" s="11" customFormat="1" ht="16.5" hidden="1" customHeight="1" x14ac:dyDescent="0.3">
      <c r="A1864" s="53">
        <f>작성용!AL1861</f>
        <v>1860</v>
      </c>
      <c r="B1864" s="54" t="str">
        <f>작성용!AI1861</f>
        <v>편입자산/변동성송부 : 2025-01-24</v>
      </c>
      <c r="C1864" s="55" t="str">
        <f>작성용!AK1861</f>
        <v>개별종목</v>
      </c>
      <c r="D1864" s="56">
        <f>작성용!T1861</f>
        <v>45702</v>
      </c>
      <c r="E1864" s="57" t="str">
        <f>작성용!B1861</f>
        <v>교보생명(투자자산관리팀)</v>
      </c>
      <c r="F1864" s="57" t="str">
        <f>작성용!C1861</f>
        <v>재평가</v>
      </c>
      <c r="G1864" s="57" t="str">
        <f>작성용!D1861</f>
        <v>신한AIM부동산전문투자형사모투자신탁25-C호</v>
      </c>
      <c r="H1864" s="58" t="str">
        <f>작성용!E1861</f>
        <v>KBP2021090037</v>
      </c>
      <c r="I1864" s="57" t="str">
        <f>작성용!F1861</f>
        <v>B02</v>
      </c>
      <c r="J1864" s="57">
        <f>작성용!G1861</f>
        <v>0</v>
      </c>
      <c r="K1864" s="57" t="str">
        <f>작성용!H1861</f>
        <v>-</v>
      </c>
      <c r="L1864" s="57" t="str">
        <f>작성용!N1861</f>
        <v>분기</v>
      </c>
      <c r="M1864" s="56" t="str">
        <f>작성용!U1861</f>
        <v>2025.03.31</v>
      </c>
      <c r="N1864" s="56" t="str">
        <f>작성용!V1861</f>
        <v>사전등록</v>
      </c>
      <c r="O1864" s="56" t="str">
        <f>작성용!W1861</f>
        <v>사전등록</v>
      </c>
      <c r="P1864" s="56" t="str">
        <f>작성용!X1861</f>
        <v>-</v>
      </c>
      <c r="Q1864" s="57" t="str">
        <f>작성용!AD1861</f>
        <v>대체평가3사업본부</v>
      </c>
      <c r="R1864" s="59">
        <f>작성용!AE1861</f>
        <v>0</v>
      </c>
      <c r="S1864" s="57" t="str">
        <f>작성용!AF1861</f>
        <v>대체평가3사업본부</v>
      </c>
      <c r="T1864" s="60" t="str">
        <f>작성용!AG1861</f>
        <v>김연수</v>
      </c>
      <c r="U1864" s="60" t="str">
        <f>작성용!AH1861</f>
        <v>김연수</v>
      </c>
      <c r="V1864" s="55">
        <f>작성용!AA1861</f>
        <v>202503</v>
      </c>
      <c r="W1864" s="57" t="str">
        <f>작성용!AC1861</f>
        <v>[T]기타보험기관[1본부]</v>
      </c>
      <c r="X1864" s="57" t="str">
        <f>작성용!O1861</f>
        <v>투자자산관리팀정훈천</v>
      </c>
      <c r="Y1864" s="57" t="str">
        <f>작성용!P1861</f>
        <v xml:space="preserve">02-721-2483  </v>
      </c>
      <c r="Z1864" s="57" t="str">
        <f>작성용!Q1861</f>
        <v>hcjung20@kyobo.com</v>
      </c>
      <c r="AA1864" s="55" t="str">
        <f>작성용!AJ1861</f>
        <v>-</v>
      </c>
      <c r="AB1864" s="55">
        <f>작성용!AB1861</f>
        <v>0</v>
      </c>
    </row>
    <row r="1865" spans="1:28" s="11" customFormat="1" ht="16.5" hidden="1" customHeight="1" x14ac:dyDescent="0.3">
      <c r="A1865" s="53">
        <f>작성용!AL1862</f>
        <v>1861</v>
      </c>
      <c r="B1865" s="54" t="str">
        <f>작성용!AI1862</f>
        <v>편입자산/변동성송부 : 2025-01-24</v>
      </c>
      <c r="C1865" s="55" t="str">
        <f>작성용!AK1862</f>
        <v>개별종목</v>
      </c>
      <c r="D1865" s="56">
        <f>작성용!T1862</f>
        <v>45702</v>
      </c>
      <c r="E1865" s="57" t="str">
        <f>작성용!B1862</f>
        <v>교보생명(투자자산관리팀)</v>
      </c>
      <c r="F1865" s="57" t="str">
        <f>작성용!C1862</f>
        <v>재평가</v>
      </c>
      <c r="G1865" s="57" t="str">
        <f>작성용!D1862</f>
        <v>타이거대체전문투자형사모특별자산투자신탁26호</v>
      </c>
      <c r="H1865" s="58" t="str">
        <f>작성용!E1862</f>
        <v>KBP2021090025</v>
      </c>
      <c r="I1865" s="57" t="str">
        <f>작성용!F1862</f>
        <v>B02</v>
      </c>
      <c r="J1865" s="57">
        <f>작성용!G1862</f>
        <v>0</v>
      </c>
      <c r="K1865" s="57" t="str">
        <f>작성용!H1862</f>
        <v>-</v>
      </c>
      <c r="L1865" s="57" t="str">
        <f>작성용!N1862</f>
        <v>분기</v>
      </c>
      <c r="M1865" s="56" t="str">
        <f>작성용!U1862</f>
        <v>2025.03.31</v>
      </c>
      <c r="N1865" s="56" t="str">
        <f>작성용!V1862</f>
        <v>사전등록</v>
      </c>
      <c r="O1865" s="56" t="str">
        <f>작성용!W1862</f>
        <v>사전등록</v>
      </c>
      <c r="P1865" s="56" t="str">
        <f>작성용!X1862</f>
        <v>-</v>
      </c>
      <c r="Q1865" s="57" t="str">
        <f>작성용!AD1862</f>
        <v>대체평가3사업본부</v>
      </c>
      <c r="R1865" s="59">
        <f>작성용!AE1862</f>
        <v>0</v>
      </c>
      <c r="S1865" s="57" t="str">
        <f>작성용!AF1862</f>
        <v>대체평가3사업본부</v>
      </c>
      <c r="T1865" s="60" t="str">
        <f>작성용!AG1862</f>
        <v>김연수</v>
      </c>
      <c r="U1865" s="60" t="str">
        <f>작성용!AH1862</f>
        <v>김연수</v>
      </c>
      <c r="V1865" s="55">
        <f>작성용!AA1862</f>
        <v>202503</v>
      </c>
      <c r="W1865" s="57" t="str">
        <f>작성용!AC1862</f>
        <v>[T]기타보험기관[1본부]</v>
      </c>
      <c r="X1865" s="57" t="str">
        <f>작성용!O1862</f>
        <v>투자자산관리팀정훈천</v>
      </c>
      <c r="Y1865" s="57" t="str">
        <f>작성용!P1862</f>
        <v xml:space="preserve">02-721-2483  </v>
      </c>
      <c r="Z1865" s="57" t="str">
        <f>작성용!Q1862</f>
        <v>hcjung20@kyobo.com</v>
      </c>
      <c r="AA1865" s="55" t="str">
        <f>작성용!AJ1862</f>
        <v>-</v>
      </c>
      <c r="AB1865" s="55">
        <f>작성용!AB1862</f>
        <v>0</v>
      </c>
    </row>
    <row r="1866" spans="1:28" s="11" customFormat="1" ht="16.5" hidden="1" customHeight="1" x14ac:dyDescent="0.3">
      <c r="A1866" s="53">
        <f>작성용!AL1863</f>
        <v>1862</v>
      </c>
      <c r="B1866" s="54" t="str">
        <f>작성용!AI1863</f>
        <v>편입자산/변동성송부 : 2025-01-24</v>
      </c>
      <c r="C1866" s="55" t="str">
        <f>작성용!AK1863</f>
        <v>개별종목</v>
      </c>
      <c r="D1866" s="56">
        <f>작성용!T1863</f>
        <v>45702</v>
      </c>
      <c r="E1866" s="57" t="str">
        <f>작성용!B1863</f>
        <v>교보생명(투자자산관리팀)</v>
      </c>
      <c r="F1866" s="57" t="str">
        <f>작성용!C1863</f>
        <v>재평가</v>
      </c>
      <c r="G1866" s="57" t="str">
        <f>작성용!D1863</f>
        <v>삼성인수금융선순위대출전문투자형사모투자신탁제3호</v>
      </c>
      <c r="H1866" s="58" t="str">
        <f>작성용!E1863</f>
        <v>KBP2021120085</v>
      </c>
      <c r="I1866" s="57" t="str">
        <f>작성용!F1863</f>
        <v>B02</v>
      </c>
      <c r="J1866" s="57">
        <f>작성용!G1863</f>
        <v>0</v>
      </c>
      <c r="K1866" s="57" t="str">
        <f>작성용!H1863</f>
        <v>-</v>
      </c>
      <c r="L1866" s="57" t="str">
        <f>작성용!N1863</f>
        <v>분기</v>
      </c>
      <c r="M1866" s="56" t="str">
        <f>작성용!U1863</f>
        <v>2025.03.31</v>
      </c>
      <c r="N1866" s="56" t="str">
        <f>작성용!V1863</f>
        <v>사전등록</v>
      </c>
      <c r="O1866" s="56" t="str">
        <f>작성용!W1863</f>
        <v>사전등록</v>
      </c>
      <c r="P1866" s="56" t="str">
        <f>작성용!X1863</f>
        <v>-</v>
      </c>
      <c r="Q1866" s="57" t="str">
        <f>작성용!AD1863</f>
        <v>대체평가3사업본부</v>
      </c>
      <c r="R1866" s="59">
        <f>작성용!AE1863</f>
        <v>0</v>
      </c>
      <c r="S1866" s="57" t="str">
        <f>작성용!AF1863</f>
        <v>대체평가3사업본부</v>
      </c>
      <c r="T1866" s="60" t="str">
        <f>작성용!AG1863</f>
        <v>김연수</v>
      </c>
      <c r="U1866" s="60" t="str">
        <f>작성용!AH1863</f>
        <v>김연수</v>
      </c>
      <c r="V1866" s="55">
        <f>작성용!AA1863</f>
        <v>202503</v>
      </c>
      <c r="W1866" s="57" t="str">
        <f>작성용!AC1863</f>
        <v>[T]기타보험기관[1본부]</v>
      </c>
      <c r="X1866" s="57" t="str">
        <f>작성용!O1863</f>
        <v>투자자산관리팀정훈천</v>
      </c>
      <c r="Y1866" s="57" t="str">
        <f>작성용!P1863</f>
        <v xml:space="preserve">02-721-2483  </v>
      </c>
      <c r="Z1866" s="57" t="str">
        <f>작성용!Q1863</f>
        <v>hcjung20@kyobo.com</v>
      </c>
      <c r="AA1866" s="55" t="str">
        <f>작성용!AJ1863</f>
        <v>-</v>
      </c>
      <c r="AB1866" s="55">
        <f>작성용!AB1863</f>
        <v>0</v>
      </c>
    </row>
    <row r="1867" spans="1:28" s="11" customFormat="1" ht="16.5" hidden="1" customHeight="1" x14ac:dyDescent="0.3">
      <c r="A1867" s="53">
        <f>작성용!AL1864</f>
        <v>1863</v>
      </c>
      <c r="B1867" s="54" t="str">
        <f>작성용!AI1864</f>
        <v>편입자산/변동성송부 : 2025-01-24</v>
      </c>
      <c r="C1867" s="55" t="str">
        <f>작성용!AK1864</f>
        <v>개별종목</v>
      </c>
      <c r="D1867" s="56">
        <f>작성용!T1864</f>
        <v>45702</v>
      </c>
      <c r="E1867" s="57" t="str">
        <f>작성용!B1864</f>
        <v>교보생명(투자자산관리팀)</v>
      </c>
      <c r="F1867" s="57" t="str">
        <f>작성용!C1864</f>
        <v>재평가</v>
      </c>
      <c r="G1867" s="57" t="str">
        <f>작성용!D1864</f>
        <v>교보악사신재생에너지멀티일반사모특별자산투자신탁3호</v>
      </c>
      <c r="H1867" s="58" t="str">
        <f>작성용!E1864</f>
        <v>KBP2021120157</v>
      </c>
      <c r="I1867" s="57" t="str">
        <f>작성용!F1864</f>
        <v>B02</v>
      </c>
      <c r="J1867" s="57">
        <f>작성용!G1864</f>
        <v>0</v>
      </c>
      <c r="K1867" s="57" t="str">
        <f>작성용!H1864</f>
        <v>-</v>
      </c>
      <c r="L1867" s="57" t="str">
        <f>작성용!N1864</f>
        <v>분기</v>
      </c>
      <c r="M1867" s="56" t="str">
        <f>작성용!U1864</f>
        <v>2025.03.31</v>
      </c>
      <c r="N1867" s="56" t="str">
        <f>작성용!V1864</f>
        <v>사전등록</v>
      </c>
      <c r="O1867" s="56" t="str">
        <f>작성용!W1864</f>
        <v>사전등록</v>
      </c>
      <c r="P1867" s="56" t="str">
        <f>작성용!X1864</f>
        <v>-</v>
      </c>
      <c r="Q1867" s="57" t="str">
        <f>작성용!AD1864</f>
        <v>대체평가3사업본부</v>
      </c>
      <c r="R1867" s="59">
        <f>작성용!AE1864</f>
        <v>0</v>
      </c>
      <c r="S1867" s="57" t="str">
        <f>작성용!AF1864</f>
        <v>대체평가3사업본부</v>
      </c>
      <c r="T1867" s="60" t="str">
        <f>작성용!AG1864</f>
        <v>김연수</v>
      </c>
      <c r="U1867" s="60" t="str">
        <f>작성용!AH1864</f>
        <v>김연수</v>
      </c>
      <c r="V1867" s="55">
        <f>작성용!AA1864</f>
        <v>202503</v>
      </c>
      <c r="W1867" s="57" t="str">
        <f>작성용!AC1864</f>
        <v>[T]기타보험기관[1본부]</v>
      </c>
      <c r="X1867" s="57" t="str">
        <f>작성용!O1864</f>
        <v>투자자산관리팀정훈천</v>
      </c>
      <c r="Y1867" s="57" t="str">
        <f>작성용!P1864</f>
        <v xml:space="preserve">02-721-2483  </v>
      </c>
      <c r="Z1867" s="57" t="str">
        <f>작성용!Q1864</f>
        <v>hcjung20@kyobo.com</v>
      </c>
      <c r="AA1867" s="55" t="str">
        <f>작성용!AJ1864</f>
        <v>-</v>
      </c>
      <c r="AB1867" s="55">
        <f>작성용!AB1864</f>
        <v>0</v>
      </c>
    </row>
    <row r="1868" spans="1:28" s="11" customFormat="1" ht="16.5" hidden="1" customHeight="1" x14ac:dyDescent="0.3">
      <c r="A1868" s="53">
        <f>작성용!AL1865</f>
        <v>1864</v>
      </c>
      <c r="B1868" s="54" t="str">
        <f>작성용!AI1865</f>
        <v>편입자산/변동성송부 : 2025-01-24</v>
      </c>
      <c r="C1868" s="55" t="str">
        <f>작성용!AK1865</f>
        <v>개별종목</v>
      </c>
      <c r="D1868" s="56">
        <f>작성용!T1865</f>
        <v>45702</v>
      </c>
      <c r="E1868" s="57" t="str">
        <f>작성용!B1865</f>
        <v>교보생명(투자자산관리팀)</v>
      </c>
      <c r="F1868" s="57" t="str">
        <f>작성용!C1865</f>
        <v>재평가</v>
      </c>
      <c r="G1868" s="57" t="str">
        <f>작성용!D1865</f>
        <v>신한디지털뉴딜비티엘일반사모혼합자산투자신탁</v>
      </c>
      <c r="H1868" s="58" t="str">
        <f>작성용!E1865</f>
        <v>KBP2021120118</v>
      </c>
      <c r="I1868" s="57" t="str">
        <f>작성용!F1865</f>
        <v>B02</v>
      </c>
      <c r="J1868" s="57">
        <f>작성용!G1865</f>
        <v>0</v>
      </c>
      <c r="K1868" s="57" t="str">
        <f>작성용!H1865</f>
        <v>-</v>
      </c>
      <c r="L1868" s="57" t="str">
        <f>작성용!N1865</f>
        <v>분기</v>
      </c>
      <c r="M1868" s="56" t="str">
        <f>작성용!U1865</f>
        <v>2025.03.31</v>
      </c>
      <c r="N1868" s="56" t="str">
        <f>작성용!V1865</f>
        <v>사전등록</v>
      </c>
      <c r="O1868" s="56" t="str">
        <f>작성용!W1865</f>
        <v>사전등록</v>
      </c>
      <c r="P1868" s="56" t="str">
        <f>작성용!X1865</f>
        <v>-</v>
      </c>
      <c r="Q1868" s="57" t="str">
        <f>작성용!AD1865</f>
        <v>대체평가3사업본부</v>
      </c>
      <c r="R1868" s="59">
        <f>작성용!AE1865</f>
        <v>0</v>
      </c>
      <c r="S1868" s="57" t="str">
        <f>작성용!AF1865</f>
        <v>대체평가3사업본부</v>
      </c>
      <c r="T1868" s="60" t="str">
        <f>작성용!AG1865</f>
        <v>김연수</v>
      </c>
      <c r="U1868" s="60" t="str">
        <f>작성용!AH1865</f>
        <v>김연수</v>
      </c>
      <c r="V1868" s="55">
        <f>작성용!AA1865</f>
        <v>202503</v>
      </c>
      <c r="W1868" s="57" t="str">
        <f>작성용!AC1865</f>
        <v>[T]기타보험기관[1본부]</v>
      </c>
      <c r="X1868" s="57" t="str">
        <f>작성용!O1865</f>
        <v>투자자산관리팀정훈천</v>
      </c>
      <c r="Y1868" s="57" t="str">
        <f>작성용!P1865</f>
        <v xml:space="preserve">02-721-2483  </v>
      </c>
      <c r="Z1868" s="57" t="str">
        <f>작성용!Q1865</f>
        <v>hcjung20@kyobo.com</v>
      </c>
      <c r="AA1868" s="55" t="str">
        <f>작성용!AJ1865</f>
        <v>-</v>
      </c>
      <c r="AB1868" s="55">
        <f>작성용!AB1865</f>
        <v>0</v>
      </c>
    </row>
    <row r="1869" spans="1:28" s="11" customFormat="1" ht="16.5" hidden="1" customHeight="1" x14ac:dyDescent="0.3">
      <c r="A1869" s="53">
        <f>작성용!AL1866</f>
        <v>1865</v>
      </c>
      <c r="B1869" s="54" t="str">
        <f>작성용!AI1866</f>
        <v>편입자산/변동성송부 : 2025-01-24</v>
      </c>
      <c r="C1869" s="55" t="str">
        <f>작성용!AK1866</f>
        <v>개별종목</v>
      </c>
      <c r="D1869" s="56">
        <f>작성용!T1866</f>
        <v>45702</v>
      </c>
      <c r="E1869" s="57" t="str">
        <f>작성용!B1866</f>
        <v>교보생명(투자자산관리팀)</v>
      </c>
      <c r="F1869" s="57" t="str">
        <f>작성용!C1866</f>
        <v>재평가</v>
      </c>
      <c r="G1869" s="57" t="str">
        <f>작성용!D1866</f>
        <v>신한부동산론전문투자형사모부동산투자신탁제2호</v>
      </c>
      <c r="H1869" s="58" t="str">
        <f>작성용!E1866</f>
        <v>KBP2021120134</v>
      </c>
      <c r="I1869" s="57" t="str">
        <f>작성용!F1866</f>
        <v>B02</v>
      </c>
      <c r="J1869" s="57">
        <f>작성용!G1866</f>
        <v>0</v>
      </c>
      <c r="K1869" s="57" t="str">
        <f>작성용!H1866</f>
        <v>-</v>
      </c>
      <c r="L1869" s="57" t="str">
        <f>작성용!N1866</f>
        <v>분기</v>
      </c>
      <c r="M1869" s="56" t="str">
        <f>작성용!U1866</f>
        <v>2025.03.31</v>
      </c>
      <c r="N1869" s="56" t="str">
        <f>작성용!V1866</f>
        <v>사전등록</v>
      </c>
      <c r="O1869" s="56" t="str">
        <f>작성용!W1866</f>
        <v>사전등록</v>
      </c>
      <c r="P1869" s="56" t="str">
        <f>작성용!X1866</f>
        <v>-</v>
      </c>
      <c r="Q1869" s="57" t="str">
        <f>작성용!AD1866</f>
        <v>대체평가3사업본부</v>
      </c>
      <c r="R1869" s="59">
        <f>작성용!AE1866</f>
        <v>0</v>
      </c>
      <c r="S1869" s="57" t="str">
        <f>작성용!AF1866</f>
        <v>대체평가3사업본부</v>
      </c>
      <c r="T1869" s="60" t="str">
        <f>작성용!AG1866</f>
        <v>김연수</v>
      </c>
      <c r="U1869" s="60" t="str">
        <f>작성용!AH1866</f>
        <v>김연수</v>
      </c>
      <c r="V1869" s="55">
        <f>작성용!AA1866</f>
        <v>202503</v>
      </c>
      <c r="W1869" s="57" t="str">
        <f>작성용!AC1866</f>
        <v>[T]기타보험기관[1본부]</v>
      </c>
      <c r="X1869" s="57" t="str">
        <f>작성용!O1866</f>
        <v>투자자산관리팀정훈천</v>
      </c>
      <c r="Y1869" s="57" t="str">
        <f>작성용!P1866</f>
        <v xml:space="preserve">02-721-2483  </v>
      </c>
      <c r="Z1869" s="57" t="str">
        <f>작성용!Q1866</f>
        <v>hcjung20@kyobo.com</v>
      </c>
      <c r="AA1869" s="55" t="str">
        <f>작성용!AJ1866</f>
        <v>-</v>
      </c>
      <c r="AB1869" s="55">
        <f>작성용!AB1866</f>
        <v>0</v>
      </c>
    </row>
    <row r="1870" spans="1:28" s="11" customFormat="1" ht="16.5" hidden="1" customHeight="1" x14ac:dyDescent="0.3">
      <c r="A1870" s="53">
        <f>작성용!AL1867</f>
        <v>1866</v>
      </c>
      <c r="B1870" s="54" t="str">
        <f>작성용!AI1867</f>
        <v>편입자산/변동성송부 : 2025-01-24</v>
      </c>
      <c r="C1870" s="55" t="str">
        <f>작성용!AK1867</f>
        <v>개별종목</v>
      </c>
      <c r="D1870" s="56">
        <f>작성용!T1867</f>
        <v>45702</v>
      </c>
      <c r="E1870" s="57" t="str">
        <f>작성용!B1867</f>
        <v>교보생명(투자자산관리팀)</v>
      </c>
      <c r="F1870" s="57" t="str">
        <f>작성용!C1867</f>
        <v>재평가</v>
      </c>
      <c r="G1870" s="57" t="str">
        <f>작성용!D1867</f>
        <v>신한일본태양광발전사업전문투자형사모특별자산투자신탁제3호</v>
      </c>
      <c r="H1870" s="58" t="str">
        <f>작성용!E1867</f>
        <v>KBP2021120158</v>
      </c>
      <c r="I1870" s="57" t="str">
        <f>작성용!F1867</f>
        <v>B02</v>
      </c>
      <c r="J1870" s="57">
        <f>작성용!G1867</f>
        <v>0</v>
      </c>
      <c r="K1870" s="57" t="str">
        <f>작성용!H1867</f>
        <v>-</v>
      </c>
      <c r="L1870" s="57" t="str">
        <f>작성용!N1867</f>
        <v>분기</v>
      </c>
      <c r="M1870" s="56" t="str">
        <f>작성용!U1867</f>
        <v>2025.03.31</v>
      </c>
      <c r="N1870" s="56" t="str">
        <f>작성용!V1867</f>
        <v>사전등록</v>
      </c>
      <c r="O1870" s="56" t="str">
        <f>작성용!W1867</f>
        <v>사전등록</v>
      </c>
      <c r="P1870" s="56" t="str">
        <f>작성용!X1867</f>
        <v>-</v>
      </c>
      <c r="Q1870" s="57" t="str">
        <f>작성용!AD1867</f>
        <v>대체평가3사업본부</v>
      </c>
      <c r="R1870" s="59">
        <f>작성용!AE1867</f>
        <v>0</v>
      </c>
      <c r="S1870" s="57" t="str">
        <f>작성용!AF1867</f>
        <v>대체평가3사업본부</v>
      </c>
      <c r="T1870" s="60" t="str">
        <f>작성용!AG1867</f>
        <v>김연수</v>
      </c>
      <c r="U1870" s="60" t="str">
        <f>작성용!AH1867</f>
        <v>김연수</v>
      </c>
      <c r="V1870" s="55">
        <f>작성용!AA1867</f>
        <v>202503</v>
      </c>
      <c r="W1870" s="57" t="str">
        <f>작성용!AC1867</f>
        <v>[T]기타보험기관[1본부]</v>
      </c>
      <c r="X1870" s="57" t="str">
        <f>작성용!O1867</f>
        <v>투자자산관리팀정훈천</v>
      </c>
      <c r="Y1870" s="57" t="str">
        <f>작성용!P1867</f>
        <v xml:space="preserve">02-721-2483  </v>
      </c>
      <c r="Z1870" s="57" t="str">
        <f>작성용!Q1867</f>
        <v>hcjung20@kyobo.com</v>
      </c>
      <c r="AA1870" s="55" t="str">
        <f>작성용!AJ1867</f>
        <v>-</v>
      </c>
      <c r="AB1870" s="55">
        <f>작성용!AB1867</f>
        <v>0</v>
      </c>
    </row>
    <row r="1871" spans="1:28" s="11" customFormat="1" ht="16.5" hidden="1" customHeight="1" x14ac:dyDescent="0.3">
      <c r="A1871" s="53">
        <f>작성용!AL1868</f>
        <v>1867</v>
      </c>
      <c r="B1871" s="54" t="str">
        <f>작성용!AI1868</f>
        <v>편입자산/변동성송부 : 2025-01-24</v>
      </c>
      <c r="C1871" s="55" t="str">
        <f>작성용!AK1868</f>
        <v>개별종목</v>
      </c>
      <c r="D1871" s="56">
        <f>작성용!T1868</f>
        <v>45702</v>
      </c>
      <c r="E1871" s="57" t="str">
        <f>작성용!B1868</f>
        <v>교보생명(투자자산관리팀)</v>
      </c>
      <c r="F1871" s="57" t="str">
        <f>작성용!C1868</f>
        <v>재평가</v>
      </c>
      <c r="G1871" s="57" t="str">
        <f>작성용!D1868</f>
        <v>KB운남태양광일반사모특별자산투자신탁</v>
      </c>
      <c r="H1871" s="58" t="str">
        <f>작성용!E1868</f>
        <v>KBP2021120159</v>
      </c>
      <c r="I1871" s="57" t="str">
        <f>작성용!F1868</f>
        <v>B02</v>
      </c>
      <c r="J1871" s="57">
        <f>작성용!G1868</f>
        <v>0</v>
      </c>
      <c r="K1871" s="57" t="str">
        <f>작성용!H1868</f>
        <v>-</v>
      </c>
      <c r="L1871" s="57" t="str">
        <f>작성용!N1868</f>
        <v>분기</v>
      </c>
      <c r="M1871" s="56" t="str">
        <f>작성용!U1868</f>
        <v>2025.03.31</v>
      </c>
      <c r="N1871" s="56" t="str">
        <f>작성용!V1868</f>
        <v>사전등록</v>
      </c>
      <c r="O1871" s="56" t="str">
        <f>작성용!W1868</f>
        <v>사전등록</v>
      </c>
      <c r="P1871" s="56" t="str">
        <f>작성용!X1868</f>
        <v>-</v>
      </c>
      <c r="Q1871" s="57" t="str">
        <f>작성용!AD1868</f>
        <v>대체평가3사업본부</v>
      </c>
      <c r="R1871" s="59">
        <f>작성용!AE1868</f>
        <v>0</v>
      </c>
      <c r="S1871" s="57" t="str">
        <f>작성용!AF1868</f>
        <v>대체평가3사업본부</v>
      </c>
      <c r="T1871" s="60" t="str">
        <f>작성용!AG1868</f>
        <v>김연수</v>
      </c>
      <c r="U1871" s="60" t="str">
        <f>작성용!AH1868</f>
        <v>김연수</v>
      </c>
      <c r="V1871" s="55">
        <f>작성용!AA1868</f>
        <v>202503</v>
      </c>
      <c r="W1871" s="57" t="str">
        <f>작성용!AC1868</f>
        <v>[T]기타보험기관[1본부]</v>
      </c>
      <c r="X1871" s="57" t="str">
        <f>작성용!O1868</f>
        <v>투자자산관리팀정훈천</v>
      </c>
      <c r="Y1871" s="57" t="str">
        <f>작성용!P1868</f>
        <v xml:space="preserve">02-721-2483  </v>
      </c>
      <c r="Z1871" s="57" t="str">
        <f>작성용!Q1868</f>
        <v>hcjung20@kyobo.com</v>
      </c>
      <c r="AA1871" s="55" t="str">
        <f>작성용!AJ1868</f>
        <v>-</v>
      </c>
      <c r="AB1871" s="55">
        <f>작성용!AB1868</f>
        <v>0</v>
      </c>
    </row>
    <row r="1872" spans="1:28" s="11" customFormat="1" ht="16.5" hidden="1" customHeight="1" x14ac:dyDescent="0.3">
      <c r="A1872" s="53">
        <f>작성용!AL1869</f>
        <v>1868</v>
      </c>
      <c r="B1872" s="54" t="str">
        <f>작성용!AI1869</f>
        <v>편입자산/변동성송부 : 2025-01-24</v>
      </c>
      <c r="C1872" s="55" t="str">
        <f>작성용!AK1869</f>
        <v>개별종목</v>
      </c>
      <c r="D1872" s="56">
        <f>작성용!T1869</f>
        <v>45702</v>
      </c>
      <c r="E1872" s="57" t="str">
        <f>작성용!B1869</f>
        <v>교보생명(투자자산관리팀)</v>
      </c>
      <c r="F1872" s="57" t="str">
        <f>작성용!C1869</f>
        <v>재평가</v>
      </c>
      <c r="G1872" s="57" t="str">
        <f>작성용!D1869</f>
        <v>KB뉴딜인프라전문투자형사모특별자산투자신탁제2-1종</v>
      </c>
      <c r="H1872" s="58" t="str">
        <f>작성용!E1869</f>
        <v>KBP2021120160</v>
      </c>
      <c r="I1872" s="57" t="str">
        <f>작성용!F1869</f>
        <v>B02</v>
      </c>
      <c r="J1872" s="57">
        <f>작성용!G1869</f>
        <v>0</v>
      </c>
      <c r="K1872" s="57" t="str">
        <f>작성용!H1869</f>
        <v>-</v>
      </c>
      <c r="L1872" s="57" t="str">
        <f>작성용!N1869</f>
        <v>분기</v>
      </c>
      <c r="M1872" s="56" t="str">
        <f>작성용!U1869</f>
        <v>2025.03.31</v>
      </c>
      <c r="N1872" s="56" t="str">
        <f>작성용!V1869</f>
        <v>사전등록</v>
      </c>
      <c r="O1872" s="56" t="str">
        <f>작성용!W1869</f>
        <v>사전등록</v>
      </c>
      <c r="P1872" s="56" t="str">
        <f>작성용!X1869</f>
        <v>-</v>
      </c>
      <c r="Q1872" s="57" t="str">
        <f>작성용!AD1869</f>
        <v>대체평가3사업본부</v>
      </c>
      <c r="R1872" s="59">
        <f>작성용!AE1869</f>
        <v>0</v>
      </c>
      <c r="S1872" s="57" t="str">
        <f>작성용!AF1869</f>
        <v>대체평가3사업본부</v>
      </c>
      <c r="T1872" s="60" t="str">
        <f>작성용!AG1869</f>
        <v>김연수</v>
      </c>
      <c r="U1872" s="60" t="str">
        <f>작성용!AH1869</f>
        <v>김연수</v>
      </c>
      <c r="V1872" s="55">
        <f>작성용!AA1869</f>
        <v>202503</v>
      </c>
      <c r="W1872" s="57" t="str">
        <f>작성용!AC1869</f>
        <v>[T]기타보험기관[1본부]</v>
      </c>
      <c r="X1872" s="57" t="str">
        <f>작성용!O1869</f>
        <v>투자자산관리팀정훈천</v>
      </c>
      <c r="Y1872" s="57" t="str">
        <f>작성용!P1869</f>
        <v xml:space="preserve">02-721-2483  </v>
      </c>
      <c r="Z1872" s="57" t="str">
        <f>작성용!Q1869</f>
        <v>hcjung20@kyobo.com</v>
      </c>
      <c r="AA1872" s="55" t="str">
        <f>작성용!AJ1869</f>
        <v>-</v>
      </c>
      <c r="AB1872" s="55">
        <f>작성용!AB1869</f>
        <v>0</v>
      </c>
    </row>
    <row r="1873" spans="1:28" s="11" customFormat="1" ht="16.5" hidden="1" customHeight="1" x14ac:dyDescent="0.3">
      <c r="A1873" s="53">
        <f>작성용!AL1870</f>
        <v>1869</v>
      </c>
      <c r="B1873" s="54" t="str">
        <f>작성용!AI1870</f>
        <v>편입자산/변동성송부 : 2025-01-24</v>
      </c>
      <c r="C1873" s="55" t="str">
        <f>작성용!AK1870</f>
        <v>개별종목</v>
      </c>
      <c r="D1873" s="56">
        <f>작성용!T1870</f>
        <v>45702</v>
      </c>
      <c r="E1873" s="57" t="str">
        <f>작성용!B1870</f>
        <v>교보생명(투자자산관리팀)</v>
      </c>
      <c r="F1873" s="57" t="str">
        <f>작성용!C1870</f>
        <v>재평가</v>
      </c>
      <c r="G1873" s="57" t="str">
        <f>작성용!D1870</f>
        <v>NH-AMUNDIESG모빌리티인프라전문투자형사모특별자산투자신탁1호</v>
      </c>
      <c r="H1873" s="58" t="str">
        <f>작성용!E1870</f>
        <v>KBP2021120161</v>
      </c>
      <c r="I1873" s="57" t="str">
        <f>작성용!F1870</f>
        <v>B02</v>
      </c>
      <c r="J1873" s="57">
        <f>작성용!G1870</f>
        <v>0</v>
      </c>
      <c r="K1873" s="57" t="str">
        <f>작성용!H1870</f>
        <v>-</v>
      </c>
      <c r="L1873" s="57" t="str">
        <f>작성용!N1870</f>
        <v>분기</v>
      </c>
      <c r="M1873" s="56" t="str">
        <f>작성용!U1870</f>
        <v>2025.03.31</v>
      </c>
      <c r="N1873" s="56" t="str">
        <f>작성용!V1870</f>
        <v>사전등록</v>
      </c>
      <c r="O1873" s="56" t="str">
        <f>작성용!W1870</f>
        <v>사전등록</v>
      </c>
      <c r="P1873" s="56" t="str">
        <f>작성용!X1870</f>
        <v>-</v>
      </c>
      <c r="Q1873" s="57" t="str">
        <f>작성용!AD1870</f>
        <v>대체평가3사업본부</v>
      </c>
      <c r="R1873" s="59">
        <f>작성용!AE1870</f>
        <v>0</v>
      </c>
      <c r="S1873" s="57" t="str">
        <f>작성용!AF1870</f>
        <v>대체평가3사업본부</v>
      </c>
      <c r="T1873" s="60" t="str">
        <f>작성용!AG1870</f>
        <v>김연수</v>
      </c>
      <c r="U1873" s="60" t="str">
        <f>작성용!AH1870</f>
        <v>김연수</v>
      </c>
      <c r="V1873" s="55">
        <f>작성용!AA1870</f>
        <v>202503</v>
      </c>
      <c r="W1873" s="57" t="str">
        <f>작성용!AC1870</f>
        <v>[T]기타보험기관[1본부]</v>
      </c>
      <c r="X1873" s="57" t="str">
        <f>작성용!O1870</f>
        <v>투자자산관리팀정훈천</v>
      </c>
      <c r="Y1873" s="57" t="str">
        <f>작성용!P1870</f>
        <v xml:space="preserve">02-721-2483  </v>
      </c>
      <c r="Z1873" s="57" t="str">
        <f>작성용!Q1870</f>
        <v>hcjung20@kyobo.com</v>
      </c>
      <c r="AA1873" s="55" t="str">
        <f>작성용!AJ1870</f>
        <v>-</v>
      </c>
      <c r="AB1873" s="55">
        <f>작성용!AB1870</f>
        <v>0</v>
      </c>
    </row>
    <row r="1874" spans="1:28" s="11" customFormat="1" ht="16.5" hidden="1" customHeight="1" x14ac:dyDescent="0.3">
      <c r="A1874" s="53">
        <f>작성용!AL1871</f>
        <v>1870</v>
      </c>
      <c r="B1874" s="54" t="str">
        <f>작성용!AI1871</f>
        <v>편입자산/변동성송부 : 2025-01-24</v>
      </c>
      <c r="C1874" s="55" t="str">
        <f>작성용!AK1871</f>
        <v>개별종목</v>
      </c>
      <c r="D1874" s="56">
        <f>작성용!T1871</f>
        <v>45702</v>
      </c>
      <c r="E1874" s="57" t="str">
        <f>작성용!B1871</f>
        <v>교보생명(투자자산관리팀)</v>
      </c>
      <c r="F1874" s="57" t="str">
        <f>작성용!C1871</f>
        <v>재평가</v>
      </c>
      <c r="G1874" s="57" t="str">
        <f>작성용!D1871</f>
        <v>KTBLNG선박일반사모투자신탁제47호</v>
      </c>
      <c r="H1874" s="58" t="str">
        <f>작성용!E1871</f>
        <v>KBP2021120162</v>
      </c>
      <c r="I1874" s="57" t="str">
        <f>작성용!F1871</f>
        <v>B02</v>
      </c>
      <c r="J1874" s="57">
        <f>작성용!G1871</f>
        <v>0</v>
      </c>
      <c r="K1874" s="57" t="str">
        <f>작성용!H1871</f>
        <v>-</v>
      </c>
      <c r="L1874" s="57" t="str">
        <f>작성용!N1871</f>
        <v>분기</v>
      </c>
      <c r="M1874" s="56" t="str">
        <f>작성용!U1871</f>
        <v>2025.03.31</v>
      </c>
      <c r="N1874" s="56" t="str">
        <f>작성용!V1871</f>
        <v>사전등록</v>
      </c>
      <c r="O1874" s="56" t="str">
        <f>작성용!W1871</f>
        <v>사전등록</v>
      </c>
      <c r="P1874" s="56" t="str">
        <f>작성용!X1871</f>
        <v>-</v>
      </c>
      <c r="Q1874" s="57" t="str">
        <f>작성용!AD1871</f>
        <v>대체평가3사업본부</v>
      </c>
      <c r="R1874" s="59">
        <f>작성용!AE1871</f>
        <v>0</v>
      </c>
      <c r="S1874" s="57" t="str">
        <f>작성용!AF1871</f>
        <v>대체평가3사업본부</v>
      </c>
      <c r="T1874" s="60" t="str">
        <f>작성용!AG1871</f>
        <v>김연수</v>
      </c>
      <c r="U1874" s="60" t="str">
        <f>작성용!AH1871</f>
        <v>김연수</v>
      </c>
      <c r="V1874" s="55">
        <f>작성용!AA1871</f>
        <v>202503</v>
      </c>
      <c r="W1874" s="57" t="str">
        <f>작성용!AC1871</f>
        <v>[T]기타보험기관[1본부]</v>
      </c>
      <c r="X1874" s="57" t="str">
        <f>작성용!O1871</f>
        <v>투자자산관리팀정훈천</v>
      </c>
      <c r="Y1874" s="57" t="str">
        <f>작성용!P1871</f>
        <v xml:space="preserve">02-721-2483  </v>
      </c>
      <c r="Z1874" s="57" t="str">
        <f>작성용!Q1871</f>
        <v>hcjung20@kyobo.com</v>
      </c>
      <c r="AA1874" s="55" t="str">
        <f>작성용!AJ1871</f>
        <v>-</v>
      </c>
      <c r="AB1874" s="55">
        <f>작성용!AB1871</f>
        <v>0</v>
      </c>
    </row>
    <row r="1875" spans="1:28" s="11" customFormat="1" ht="16.5" hidden="1" customHeight="1" x14ac:dyDescent="0.3">
      <c r="A1875" s="53">
        <f>작성용!AL1872</f>
        <v>1871</v>
      </c>
      <c r="B1875" s="54" t="str">
        <f>작성용!AI1872</f>
        <v>편입자산/변동성송부 : 2025-01-24</v>
      </c>
      <c r="C1875" s="55" t="str">
        <f>작성용!AK1872</f>
        <v>개별종목</v>
      </c>
      <c r="D1875" s="56">
        <f>작성용!T1872</f>
        <v>45702</v>
      </c>
      <c r="E1875" s="57" t="str">
        <f>작성용!B1872</f>
        <v>교보생명(투자자산관리팀)</v>
      </c>
      <c r="F1875" s="57" t="str">
        <f>작성용!C1872</f>
        <v>재평가</v>
      </c>
      <c r="G1875" s="57" t="str">
        <f>작성용!D1872</f>
        <v>알파국내ESG전문투자형사모투자신탁1호</v>
      </c>
      <c r="H1875" s="58" t="str">
        <f>작성용!E1872</f>
        <v>KBP2021120163</v>
      </c>
      <c r="I1875" s="57" t="str">
        <f>작성용!F1872</f>
        <v>B02</v>
      </c>
      <c r="J1875" s="57">
        <f>작성용!G1872</f>
        <v>0</v>
      </c>
      <c r="K1875" s="57" t="str">
        <f>작성용!H1872</f>
        <v>-</v>
      </c>
      <c r="L1875" s="57" t="str">
        <f>작성용!N1872</f>
        <v>분기</v>
      </c>
      <c r="M1875" s="56" t="str">
        <f>작성용!U1872</f>
        <v>2025.03.31</v>
      </c>
      <c r="N1875" s="56" t="str">
        <f>작성용!V1872</f>
        <v>사전등록</v>
      </c>
      <c r="O1875" s="56" t="str">
        <f>작성용!W1872</f>
        <v>사전등록</v>
      </c>
      <c r="P1875" s="56" t="str">
        <f>작성용!X1872</f>
        <v>-</v>
      </c>
      <c r="Q1875" s="57" t="str">
        <f>작성용!AD1872</f>
        <v>대체평가3사업본부</v>
      </c>
      <c r="R1875" s="59">
        <f>작성용!AE1872</f>
        <v>0</v>
      </c>
      <c r="S1875" s="57" t="str">
        <f>작성용!AF1872</f>
        <v>대체평가3사업본부</v>
      </c>
      <c r="T1875" s="60" t="str">
        <f>작성용!AG1872</f>
        <v>김연수</v>
      </c>
      <c r="U1875" s="60" t="str">
        <f>작성용!AH1872</f>
        <v>김연수</v>
      </c>
      <c r="V1875" s="55">
        <f>작성용!AA1872</f>
        <v>202503</v>
      </c>
      <c r="W1875" s="57" t="str">
        <f>작성용!AC1872</f>
        <v>[T]기타보험기관[1본부]</v>
      </c>
      <c r="X1875" s="57" t="str">
        <f>작성용!O1872</f>
        <v>투자자산관리팀정훈천</v>
      </c>
      <c r="Y1875" s="57" t="str">
        <f>작성용!P1872</f>
        <v xml:space="preserve">02-721-2483  </v>
      </c>
      <c r="Z1875" s="57" t="str">
        <f>작성용!Q1872</f>
        <v>hcjung20@kyobo.com</v>
      </c>
      <c r="AA1875" s="55" t="str">
        <f>작성용!AJ1872</f>
        <v>-</v>
      </c>
      <c r="AB1875" s="55">
        <f>작성용!AB1872</f>
        <v>0</v>
      </c>
    </row>
    <row r="1876" spans="1:28" s="11" customFormat="1" ht="16.5" hidden="1" customHeight="1" x14ac:dyDescent="0.3">
      <c r="A1876" s="53">
        <f>작성용!AL1873</f>
        <v>1872</v>
      </c>
      <c r="B1876" s="54" t="str">
        <f>작성용!AI1873</f>
        <v>편입자산/변동성송부 : 2025-01-24</v>
      </c>
      <c r="C1876" s="55" t="str">
        <f>작성용!AK1873</f>
        <v>개별종목</v>
      </c>
      <c r="D1876" s="56">
        <f>작성용!T1873</f>
        <v>45702</v>
      </c>
      <c r="E1876" s="57" t="str">
        <f>작성용!B1873</f>
        <v>교보생명(투자자산관리팀)</v>
      </c>
      <c r="F1876" s="57" t="str">
        <f>작성용!C1873</f>
        <v>재평가</v>
      </c>
      <c r="G1876" s="57" t="str">
        <f>작성용!D1873</f>
        <v>이지스아디안미주인프라전문투자형사모투자신탁444호</v>
      </c>
      <c r="H1876" s="58" t="str">
        <f>작성용!E1873</f>
        <v>KBP2021120164</v>
      </c>
      <c r="I1876" s="57" t="str">
        <f>작성용!F1873</f>
        <v>B02</v>
      </c>
      <c r="J1876" s="57">
        <f>작성용!G1873</f>
        <v>0</v>
      </c>
      <c r="K1876" s="57" t="str">
        <f>작성용!H1873</f>
        <v>-</v>
      </c>
      <c r="L1876" s="57" t="str">
        <f>작성용!N1873</f>
        <v>분기</v>
      </c>
      <c r="M1876" s="56" t="str">
        <f>작성용!U1873</f>
        <v>2025.03.31</v>
      </c>
      <c r="N1876" s="56" t="str">
        <f>작성용!V1873</f>
        <v>사전등록</v>
      </c>
      <c r="O1876" s="56" t="str">
        <f>작성용!W1873</f>
        <v>사전등록</v>
      </c>
      <c r="P1876" s="56" t="str">
        <f>작성용!X1873</f>
        <v>-</v>
      </c>
      <c r="Q1876" s="57" t="str">
        <f>작성용!AD1873</f>
        <v>대체평가3사업본부</v>
      </c>
      <c r="R1876" s="59">
        <f>작성용!AE1873</f>
        <v>0</v>
      </c>
      <c r="S1876" s="57" t="str">
        <f>작성용!AF1873</f>
        <v>대체평가3사업본부</v>
      </c>
      <c r="T1876" s="60" t="str">
        <f>작성용!AG1873</f>
        <v>김연수</v>
      </c>
      <c r="U1876" s="60" t="str">
        <f>작성용!AH1873</f>
        <v>김연수</v>
      </c>
      <c r="V1876" s="55">
        <f>작성용!AA1873</f>
        <v>202503</v>
      </c>
      <c r="W1876" s="57" t="str">
        <f>작성용!AC1873</f>
        <v>[T]기타보험기관[1본부]</v>
      </c>
      <c r="X1876" s="57" t="str">
        <f>작성용!O1873</f>
        <v>투자자산관리팀정훈천</v>
      </c>
      <c r="Y1876" s="57" t="str">
        <f>작성용!P1873</f>
        <v xml:space="preserve">02-721-2483  </v>
      </c>
      <c r="Z1876" s="57" t="str">
        <f>작성용!Q1873</f>
        <v>hcjung20@kyobo.com</v>
      </c>
      <c r="AA1876" s="55" t="str">
        <f>작성용!AJ1873</f>
        <v>-</v>
      </c>
      <c r="AB1876" s="55">
        <f>작성용!AB1873</f>
        <v>0</v>
      </c>
    </row>
    <row r="1877" spans="1:28" s="11" customFormat="1" ht="16.5" hidden="1" customHeight="1" x14ac:dyDescent="0.3">
      <c r="A1877" s="53">
        <f>작성용!AL1874</f>
        <v>1873</v>
      </c>
      <c r="B1877" s="54" t="str">
        <f>작성용!AI1874</f>
        <v>편입자산/변동성송부 : 2025-01-24</v>
      </c>
      <c r="C1877" s="55" t="str">
        <f>작성용!AK1874</f>
        <v>개별종목</v>
      </c>
      <c r="D1877" s="56">
        <f>작성용!T1874</f>
        <v>45702</v>
      </c>
      <c r="E1877" s="57" t="str">
        <f>작성용!B1874</f>
        <v>교보생명(투자자산관리팀)</v>
      </c>
      <c r="F1877" s="57" t="str">
        <f>작성용!C1874</f>
        <v>재평가</v>
      </c>
      <c r="G1877" s="57" t="str">
        <f>작성용!D1874</f>
        <v>삼성SRA일반사모부동산투자신탁제58B호</v>
      </c>
      <c r="H1877" s="58" t="str">
        <f>작성용!E1874</f>
        <v>KBP2021120137</v>
      </c>
      <c r="I1877" s="57" t="str">
        <f>작성용!F1874</f>
        <v>B02</v>
      </c>
      <c r="J1877" s="57">
        <f>작성용!G1874</f>
        <v>0</v>
      </c>
      <c r="K1877" s="57" t="str">
        <f>작성용!H1874</f>
        <v>-</v>
      </c>
      <c r="L1877" s="57" t="str">
        <f>작성용!N1874</f>
        <v>분기</v>
      </c>
      <c r="M1877" s="56" t="str">
        <f>작성용!U1874</f>
        <v>2025.03.31</v>
      </c>
      <c r="N1877" s="56" t="str">
        <f>작성용!V1874</f>
        <v>사전등록</v>
      </c>
      <c r="O1877" s="56" t="str">
        <f>작성용!W1874</f>
        <v>사전등록</v>
      </c>
      <c r="P1877" s="56" t="str">
        <f>작성용!X1874</f>
        <v>-</v>
      </c>
      <c r="Q1877" s="57" t="str">
        <f>작성용!AD1874</f>
        <v>대체평가3사업본부</v>
      </c>
      <c r="R1877" s="59">
        <f>작성용!AE1874</f>
        <v>0</v>
      </c>
      <c r="S1877" s="57" t="str">
        <f>작성용!AF1874</f>
        <v>대체평가3사업본부</v>
      </c>
      <c r="T1877" s="60" t="str">
        <f>작성용!AG1874</f>
        <v>김연수</v>
      </c>
      <c r="U1877" s="60" t="str">
        <f>작성용!AH1874</f>
        <v>김연수</v>
      </c>
      <c r="V1877" s="55">
        <f>작성용!AA1874</f>
        <v>202503</v>
      </c>
      <c r="W1877" s="57" t="str">
        <f>작성용!AC1874</f>
        <v>[T]기타보험기관[1본부]</v>
      </c>
      <c r="X1877" s="57" t="str">
        <f>작성용!O1874</f>
        <v>투자자산관리팀정훈천</v>
      </c>
      <c r="Y1877" s="57" t="str">
        <f>작성용!P1874</f>
        <v xml:space="preserve">02-721-2483  </v>
      </c>
      <c r="Z1877" s="57" t="str">
        <f>작성용!Q1874</f>
        <v>hcjung20@kyobo.com</v>
      </c>
      <c r="AA1877" s="55" t="str">
        <f>작성용!AJ1874</f>
        <v>-</v>
      </c>
      <c r="AB1877" s="55">
        <f>작성용!AB1874</f>
        <v>0</v>
      </c>
    </row>
    <row r="1878" spans="1:28" s="11" customFormat="1" ht="16.5" hidden="1" customHeight="1" x14ac:dyDescent="0.3">
      <c r="A1878" s="53">
        <f>작성용!AL1875</f>
        <v>1874</v>
      </c>
      <c r="B1878" s="54" t="str">
        <f>작성용!AI1875</f>
        <v>편입자산/변동성송부 : 2025-01-24</v>
      </c>
      <c r="C1878" s="55" t="str">
        <f>작성용!AK1875</f>
        <v>개별종목</v>
      </c>
      <c r="D1878" s="56">
        <f>작성용!T1875</f>
        <v>45702</v>
      </c>
      <c r="E1878" s="57" t="str">
        <f>작성용!B1875</f>
        <v>교보생명(투자자산관리팀)</v>
      </c>
      <c r="F1878" s="57" t="str">
        <f>작성용!C1875</f>
        <v>재평가</v>
      </c>
      <c r="G1878" s="57" t="str">
        <f>작성용!D1875</f>
        <v>보고북미크레딧전문투자형사모특별자산투자신탁37호(재간접형)</v>
      </c>
      <c r="H1878" s="58" t="str">
        <f>작성용!E1875</f>
        <v>KBP2021120165</v>
      </c>
      <c r="I1878" s="57" t="str">
        <f>작성용!F1875</f>
        <v>B02</v>
      </c>
      <c r="J1878" s="57">
        <f>작성용!G1875</f>
        <v>0</v>
      </c>
      <c r="K1878" s="57" t="str">
        <f>작성용!H1875</f>
        <v>-</v>
      </c>
      <c r="L1878" s="57" t="str">
        <f>작성용!N1875</f>
        <v>분기</v>
      </c>
      <c r="M1878" s="56" t="str">
        <f>작성용!U1875</f>
        <v>2025.03.31</v>
      </c>
      <c r="N1878" s="56" t="str">
        <f>작성용!V1875</f>
        <v>사전등록</v>
      </c>
      <c r="O1878" s="56" t="str">
        <f>작성용!W1875</f>
        <v>사전등록</v>
      </c>
      <c r="P1878" s="56" t="str">
        <f>작성용!X1875</f>
        <v>-</v>
      </c>
      <c r="Q1878" s="57" t="str">
        <f>작성용!AD1875</f>
        <v>대체평가3사업본부</v>
      </c>
      <c r="R1878" s="59">
        <f>작성용!AE1875</f>
        <v>0</v>
      </c>
      <c r="S1878" s="57" t="str">
        <f>작성용!AF1875</f>
        <v>대체평가3사업본부</v>
      </c>
      <c r="T1878" s="60" t="str">
        <f>작성용!AG1875</f>
        <v>김연수</v>
      </c>
      <c r="U1878" s="60" t="str">
        <f>작성용!AH1875</f>
        <v>김연수</v>
      </c>
      <c r="V1878" s="55">
        <f>작성용!AA1875</f>
        <v>202503</v>
      </c>
      <c r="W1878" s="57" t="str">
        <f>작성용!AC1875</f>
        <v>[T]기타보험기관[1본부]</v>
      </c>
      <c r="X1878" s="57" t="str">
        <f>작성용!O1875</f>
        <v>투자자산관리팀정훈천</v>
      </c>
      <c r="Y1878" s="57" t="str">
        <f>작성용!P1875</f>
        <v xml:space="preserve">02-721-2483  </v>
      </c>
      <c r="Z1878" s="57" t="str">
        <f>작성용!Q1875</f>
        <v>hcjung20@kyobo.com</v>
      </c>
      <c r="AA1878" s="55" t="str">
        <f>작성용!AJ1875</f>
        <v>-</v>
      </c>
      <c r="AB1878" s="55">
        <f>작성용!AB1875</f>
        <v>0</v>
      </c>
    </row>
    <row r="1879" spans="1:28" s="11" customFormat="1" ht="16.5" hidden="1" customHeight="1" x14ac:dyDescent="0.3">
      <c r="A1879" s="53">
        <f>작성용!AL1876</f>
        <v>1875</v>
      </c>
      <c r="B1879" s="54" t="str">
        <f>작성용!AI1876</f>
        <v>편입자산/변동성송부 : 2025-01-24</v>
      </c>
      <c r="C1879" s="55" t="str">
        <f>작성용!AK1876</f>
        <v>개별종목</v>
      </c>
      <c r="D1879" s="56">
        <f>작성용!T1876</f>
        <v>45702</v>
      </c>
      <c r="E1879" s="57" t="str">
        <f>작성용!B1876</f>
        <v>교보생명(투자자산관리팀)</v>
      </c>
      <c r="F1879" s="57" t="str">
        <f>작성용!C1876</f>
        <v>재평가</v>
      </c>
      <c r="G1879" s="57" t="str">
        <f>작성용!D1876</f>
        <v>한국투자사모태국환경인프라특별자산투자신탁1호</v>
      </c>
      <c r="H1879" s="58" t="str">
        <f>작성용!E1876</f>
        <v>KBP2017090081</v>
      </c>
      <c r="I1879" s="57" t="str">
        <f>작성용!F1876</f>
        <v>B02</v>
      </c>
      <c r="J1879" s="57">
        <f>작성용!G1876</f>
        <v>0</v>
      </c>
      <c r="K1879" s="57" t="str">
        <f>작성용!H1876</f>
        <v>-</v>
      </c>
      <c r="L1879" s="57" t="str">
        <f>작성용!N1876</f>
        <v>분기</v>
      </c>
      <c r="M1879" s="56" t="str">
        <f>작성용!U1876</f>
        <v>2025.03.31</v>
      </c>
      <c r="N1879" s="56" t="str">
        <f>작성용!V1876</f>
        <v>사전등록</v>
      </c>
      <c r="O1879" s="56" t="str">
        <f>작성용!W1876</f>
        <v>사전등록</v>
      </c>
      <c r="P1879" s="56" t="str">
        <f>작성용!X1876</f>
        <v>-</v>
      </c>
      <c r="Q1879" s="57" t="str">
        <f>작성용!AD1876</f>
        <v>대체평가3사업본부</v>
      </c>
      <c r="R1879" s="59">
        <f>작성용!AE1876</f>
        <v>0</v>
      </c>
      <c r="S1879" s="57" t="str">
        <f>작성용!AF1876</f>
        <v>대체평가3사업본부</v>
      </c>
      <c r="T1879" s="60" t="str">
        <f>작성용!AG1876</f>
        <v>김연수</v>
      </c>
      <c r="U1879" s="60" t="str">
        <f>작성용!AH1876</f>
        <v>김연수</v>
      </c>
      <c r="V1879" s="55">
        <f>작성용!AA1876</f>
        <v>202503</v>
      </c>
      <c r="W1879" s="57" t="str">
        <f>작성용!AC1876</f>
        <v>[T]기타보험기관[1본부]</v>
      </c>
      <c r="X1879" s="57" t="str">
        <f>작성용!O1876</f>
        <v>투자자산관리팀정훈천</v>
      </c>
      <c r="Y1879" s="57" t="str">
        <f>작성용!P1876</f>
        <v xml:space="preserve">02-721-2483  </v>
      </c>
      <c r="Z1879" s="57" t="str">
        <f>작성용!Q1876</f>
        <v>hcjung20@kyobo.com</v>
      </c>
      <c r="AA1879" s="55" t="str">
        <f>작성용!AJ1876</f>
        <v>-</v>
      </c>
      <c r="AB1879" s="55">
        <f>작성용!AB1876</f>
        <v>0</v>
      </c>
    </row>
    <row r="1880" spans="1:28" s="11" customFormat="1" ht="16.5" hidden="1" customHeight="1" x14ac:dyDescent="0.3">
      <c r="A1880" s="53">
        <f>작성용!AL1877</f>
        <v>1876</v>
      </c>
      <c r="B1880" s="54" t="str">
        <f>작성용!AI1877</f>
        <v>편입자산/변동성송부 : 2025-01-24</v>
      </c>
      <c r="C1880" s="55" t="str">
        <f>작성용!AK1877</f>
        <v>개별종목</v>
      </c>
      <c r="D1880" s="56">
        <f>작성용!T1877</f>
        <v>45702</v>
      </c>
      <c r="E1880" s="57" t="str">
        <f>작성용!B1877</f>
        <v>교보생명(투자자산관리팀)</v>
      </c>
      <c r="F1880" s="57" t="str">
        <f>작성용!C1877</f>
        <v>재평가</v>
      </c>
      <c r="G1880" s="57" t="str">
        <f>작성용!D1877</f>
        <v>알파국내ESG일반사모투자신탁제2호</v>
      </c>
      <c r="H1880" s="58" t="str">
        <f>작성용!E1877</f>
        <v>KBP2022030038</v>
      </c>
      <c r="I1880" s="57" t="str">
        <f>작성용!F1877</f>
        <v>B02</v>
      </c>
      <c r="J1880" s="57">
        <f>작성용!G1877</f>
        <v>0</v>
      </c>
      <c r="K1880" s="57" t="str">
        <f>작성용!H1877</f>
        <v>-</v>
      </c>
      <c r="L1880" s="57" t="str">
        <f>작성용!N1877</f>
        <v>분기</v>
      </c>
      <c r="M1880" s="56" t="str">
        <f>작성용!U1877</f>
        <v>2025.03.31</v>
      </c>
      <c r="N1880" s="56" t="str">
        <f>작성용!V1877</f>
        <v>사전등록</v>
      </c>
      <c r="O1880" s="56" t="str">
        <f>작성용!W1877</f>
        <v>사전등록</v>
      </c>
      <c r="P1880" s="56" t="str">
        <f>작성용!X1877</f>
        <v>-</v>
      </c>
      <c r="Q1880" s="57" t="str">
        <f>작성용!AD1877</f>
        <v>대체평가3사업본부</v>
      </c>
      <c r="R1880" s="59">
        <f>작성용!AE1877</f>
        <v>0</v>
      </c>
      <c r="S1880" s="57" t="str">
        <f>작성용!AF1877</f>
        <v>대체평가3사업본부</v>
      </c>
      <c r="T1880" s="60" t="str">
        <f>작성용!AG1877</f>
        <v>김연수</v>
      </c>
      <c r="U1880" s="60" t="str">
        <f>작성용!AH1877</f>
        <v>김연수</v>
      </c>
      <c r="V1880" s="55">
        <f>작성용!AA1877</f>
        <v>202503</v>
      </c>
      <c r="W1880" s="57" t="str">
        <f>작성용!AC1877</f>
        <v>[T]기타보험기관[1본부]</v>
      </c>
      <c r="X1880" s="57" t="str">
        <f>작성용!O1877</f>
        <v>투자자산관리팀정훈천</v>
      </c>
      <c r="Y1880" s="57" t="str">
        <f>작성용!P1877</f>
        <v xml:space="preserve">02-721-2483  </v>
      </c>
      <c r="Z1880" s="57" t="str">
        <f>작성용!Q1877</f>
        <v>hcjung20@kyobo.com</v>
      </c>
      <c r="AA1880" s="55" t="str">
        <f>작성용!AJ1877</f>
        <v>-</v>
      </c>
      <c r="AB1880" s="55">
        <f>작성용!AB1877</f>
        <v>0</v>
      </c>
    </row>
    <row r="1881" spans="1:28" s="11" customFormat="1" ht="16.5" hidden="1" customHeight="1" x14ac:dyDescent="0.3">
      <c r="A1881" s="53">
        <f>작성용!AL1878</f>
        <v>1877</v>
      </c>
      <c r="B1881" s="54" t="str">
        <f>작성용!AI1878</f>
        <v>편입자산/변동성송부 : 2025-01-24</v>
      </c>
      <c r="C1881" s="55" t="str">
        <f>작성용!AK1878</f>
        <v>개별종목</v>
      </c>
      <c r="D1881" s="56">
        <f>작성용!T1878</f>
        <v>45702</v>
      </c>
      <c r="E1881" s="57" t="str">
        <f>작성용!B1878</f>
        <v>교보생명(투자자산관리팀)</v>
      </c>
      <c r="F1881" s="57" t="str">
        <f>작성용!C1878</f>
        <v>재평가</v>
      </c>
      <c r="G1881" s="57" t="str">
        <f>작성용!D1878</f>
        <v>파인스트리트글로벌인프라일반사모특별자산투자신탁1호</v>
      </c>
      <c r="H1881" s="58" t="str">
        <f>작성용!E1878</f>
        <v>KBP2022030039</v>
      </c>
      <c r="I1881" s="57" t="str">
        <f>작성용!F1878</f>
        <v>B02</v>
      </c>
      <c r="J1881" s="57">
        <f>작성용!G1878</f>
        <v>0</v>
      </c>
      <c r="K1881" s="57" t="str">
        <f>작성용!H1878</f>
        <v>-</v>
      </c>
      <c r="L1881" s="57" t="str">
        <f>작성용!N1878</f>
        <v>분기</v>
      </c>
      <c r="M1881" s="56" t="str">
        <f>작성용!U1878</f>
        <v>2025.03.31</v>
      </c>
      <c r="N1881" s="56" t="str">
        <f>작성용!V1878</f>
        <v>사전등록</v>
      </c>
      <c r="O1881" s="56" t="str">
        <f>작성용!W1878</f>
        <v>사전등록</v>
      </c>
      <c r="P1881" s="56" t="str">
        <f>작성용!X1878</f>
        <v>-</v>
      </c>
      <c r="Q1881" s="57" t="str">
        <f>작성용!AD1878</f>
        <v>대체평가3사업본부</v>
      </c>
      <c r="R1881" s="59">
        <f>작성용!AE1878</f>
        <v>0</v>
      </c>
      <c r="S1881" s="57" t="str">
        <f>작성용!AF1878</f>
        <v>대체평가3사업본부</v>
      </c>
      <c r="T1881" s="60" t="str">
        <f>작성용!AG1878</f>
        <v>김연수</v>
      </c>
      <c r="U1881" s="60" t="str">
        <f>작성용!AH1878</f>
        <v>김연수</v>
      </c>
      <c r="V1881" s="55">
        <f>작성용!AA1878</f>
        <v>202503</v>
      </c>
      <c r="W1881" s="57" t="str">
        <f>작성용!AC1878</f>
        <v>[T]기타보험기관[1본부]</v>
      </c>
      <c r="X1881" s="57" t="str">
        <f>작성용!O1878</f>
        <v>투자자산관리팀정훈천</v>
      </c>
      <c r="Y1881" s="57" t="str">
        <f>작성용!P1878</f>
        <v xml:space="preserve">02-721-2483  </v>
      </c>
      <c r="Z1881" s="57" t="str">
        <f>작성용!Q1878</f>
        <v>hcjung20@kyobo.com</v>
      </c>
      <c r="AA1881" s="55" t="str">
        <f>작성용!AJ1878</f>
        <v>-</v>
      </c>
      <c r="AB1881" s="55">
        <f>작성용!AB1878</f>
        <v>0</v>
      </c>
    </row>
    <row r="1882" spans="1:28" s="11" customFormat="1" ht="16.5" hidden="1" customHeight="1" x14ac:dyDescent="0.3">
      <c r="A1882" s="53">
        <f>작성용!AL1879</f>
        <v>1878</v>
      </c>
      <c r="B1882" s="54" t="str">
        <f>작성용!AI1879</f>
        <v>편입자산/변동성송부 : 2025-01-24</v>
      </c>
      <c r="C1882" s="55" t="str">
        <f>작성용!AK1879</f>
        <v>개별종목</v>
      </c>
      <c r="D1882" s="56">
        <f>작성용!T1879</f>
        <v>45702</v>
      </c>
      <c r="E1882" s="57" t="str">
        <f>작성용!B1879</f>
        <v>교보생명(투자자산관리팀)</v>
      </c>
      <c r="F1882" s="57" t="str">
        <f>작성용!C1879</f>
        <v>재평가</v>
      </c>
      <c r="G1882" s="57" t="str">
        <f>작성용!D1879</f>
        <v>한화지하철9호선일반사모특별자산투자신탁1호(인프라)</v>
      </c>
      <c r="H1882" s="58" t="str">
        <f>작성용!E1879</f>
        <v>KBP2022030040</v>
      </c>
      <c r="I1882" s="57" t="str">
        <f>작성용!F1879</f>
        <v>B02</v>
      </c>
      <c r="J1882" s="57">
        <f>작성용!G1879</f>
        <v>0</v>
      </c>
      <c r="K1882" s="57" t="str">
        <f>작성용!H1879</f>
        <v>-</v>
      </c>
      <c r="L1882" s="57" t="str">
        <f>작성용!N1879</f>
        <v>분기</v>
      </c>
      <c r="M1882" s="56" t="str">
        <f>작성용!U1879</f>
        <v>2025.03.31</v>
      </c>
      <c r="N1882" s="56" t="str">
        <f>작성용!V1879</f>
        <v>사전등록</v>
      </c>
      <c r="O1882" s="56" t="str">
        <f>작성용!W1879</f>
        <v>사전등록</v>
      </c>
      <c r="P1882" s="56" t="str">
        <f>작성용!X1879</f>
        <v>-</v>
      </c>
      <c r="Q1882" s="57" t="str">
        <f>작성용!AD1879</f>
        <v>대체평가3사업본부</v>
      </c>
      <c r="R1882" s="59">
        <f>작성용!AE1879</f>
        <v>0</v>
      </c>
      <c r="S1882" s="57" t="str">
        <f>작성용!AF1879</f>
        <v>대체평가3사업본부</v>
      </c>
      <c r="T1882" s="60" t="str">
        <f>작성용!AG1879</f>
        <v>김연수</v>
      </c>
      <c r="U1882" s="60" t="str">
        <f>작성용!AH1879</f>
        <v>김연수</v>
      </c>
      <c r="V1882" s="55">
        <f>작성용!AA1879</f>
        <v>202503</v>
      </c>
      <c r="W1882" s="57" t="str">
        <f>작성용!AC1879</f>
        <v>[T]기타보험기관[1본부]</v>
      </c>
      <c r="X1882" s="57" t="str">
        <f>작성용!O1879</f>
        <v>투자자산관리팀정훈천</v>
      </c>
      <c r="Y1882" s="57" t="str">
        <f>작성용!P1879</f>
        <v xml:space="preserve">02-721-2483  </v>
      </c>
      <c r="Z1882" s="57" t="str">
        <f>작성용!Q1879</f>
        <v>hcjung20@kyobo.com</v>
      </c>
      <c r="AA1882" s="55" t="str">
        <f>작성용!AJ1879</f>
        <v>-</v>
      </c>
      <c r="AB1882" s="55">
        <f>작성용!AB1879</f>
        <v>0</v>
      </c>
    </row>
    <row r="1883" spans="1:28" s="11" customFormat="1" ht="16.5" hidden="1" customHeight="1" x14ac:dyDescent="0.3">
      <c r="A1883" s="53">
        <f>작성용!AL1880</f>
        <v>1879</v>
      </c>
      <c r="B1883" s="54" t="str">
        <f>작성용!AI1880</f>
        <v>편입자산/변동성송부 : 2025-01-24</v>
      </c>
      <c r="C1883" s="55" t="str">
        <f>작성용!AK1880</f>
        <v>개별종목</v>
      </c>
      <c r="D1883" s="56">
        <f>작성용!T1880</f>
        <v>45702</v>
      </c>
      <c r="E1883" s="57" t="str">
        <f>작성용!B1880</f>
        <v>교보생명(투자자산관리팀)</v>
      </c>
      <c r="F1883" s="57" t="str">
        <f>작성용!C1880</f>
        <v>재평가</v>
      </c>
      <c r="G1883" s="57" t="str">
        <f>작성용!D1880</f>
        <v>신한지하철9호선일반사모특별자산투자신탁</v>
      </c>
      <c r="H1883" s="58" t="str">
        <f>작성용!E1880</f>
        <v>KBP2022030041</v>
      </c>
      <c r="I1883" s="57" t="str">
        <f>작성용!F1880</f>
        <v>B02</v>
      </c>
      <c r="J1883" s="57">
        <f>작성용!G1880</f>
        <v>0</v>
      </c>
      <c r="K1883" s="57" t="str">
        <f>작성용!H1880</f>
        <v>-</v>
      </c>
      <c r="L1883" s="57" t="str">
        <f>작성용!N1880</f>
        <v>분기</v>
      </c>
      <c r="M1883" s="56" t="str">
        <f>작성용!U1880</f>
        <v>2025.03.31</v>
      </c>
      <c r="N1883" s="56" t="str">
        <f>작성용!V1880</f>
        <v>사전등록</v>
      </c>
      <c r="O1883" s="56" t="str">
        <f>작성용!W1880</f>
        <v>사전등록</v>
      </c>
      <c r="P1883" s="56" t="str">
        <f>작성용!X1880</f>
        <v>-</v>
      </c>
      <c r="Q1883" s="57" t="str">
        <f>작성용!AD1880</f>
        <v>대체평가3사업본부</v>
      </c>
      <c r="R1883" s="59">
        <f>작성용!AE1880</f>
        <v>0</v>
      </c>
      <c r="S1883" s="57" t="str">
        <f>작성용!AF1880</f>
        <v>대체평가3사업본부</v>
      </c>
      <c r="T1883" s="60" t="str">
        <f>작성용!AG1880</f>
        <v>김연수</v>
      </c>
      <c r="U1883" s="60" t="str">
        <f>작성용!AH1880</f>
        <v>김연수</v>
      </c>
      <c r="V1883" s="55">
        <f>작성용!AA1880</f>
        <v>202503</v>
      </c>
      <c r="W1883" s="57" t="str">
        <f>작성용!AC1880</f>
        <v>[T]기타보험기관[1본부]</v>
      </c>
      <c r="X1883" s="57" t="str">
        <f>작성용!O1880</f>
        <v>투자자산관리팀정훈천</v>
      </c>
      <c r="Y1883" s="57" t="str">
        <f>작성용!P1880</f>
        <v xml:space="preserve">02-721-2483  </v>
      </c>
      <c r="Z1883" s="57" t="str">
        <f>작성용!Q1880</f>
        <v>hcjung20@kyobo.com</v>
      </c>
      <c r="AA1883" s="55" t="str">
        <f>작성용!AJ1880</f>
        <v>-</v>
      </c>
      <c r="AB1883" s="55">
        <f>작성용!AB1880</f>
        <v>0</v>
      </c>
    </row>
    <row r="1884" spans="1:28" s="11" customFormat="1" ht="16.5" hidden="1" customHeight="1" x14ac:dyDescent="0.3">
      <c r="A1884" s="53">
        <f>작성용!AL1881</f>
        <v>1880</v>
      </c>
      <c r="B1884" s="54" t="str">
        <f>작성용!AI1881</f>
        <v>편입자산/변동성송부 : 2025-01-24</v>
      </c>
      <c r="C1884" s="55" t="str">
        <f>작성용!AK1881</f>
        <v>개별종목</v>
      </c>
      <c r="D1884" s="56">
        <f>작성용!T1881</f>
        <v>45702</v>
      </c>
      <c r="E1884" s="57" t="str">
        <f>작성용!B1881</f>
        <v>교보생명(투자자산관리팀)</v>
      </c>
      <c r="F1884" s="57" t="str">
        <f>작성용!C1881</f>
        <v>재평가</v>
      </c>
      <c r="G1884" s="57" t="str">
        <f>작성용!D1881</f>
        <v>KB북미누버거버먼일반사모특별자산투자신탁제2호(전문)</v>
      </c>
      <c r="H1884" s="58" t="str">
        <f>작성용!E1881</f>
        <v>KBP2022030042</v>
      </c>
      <c r="I1884" s="57" t="str">
        <f>작성용!F1881</f>
        <v>B02</v>
      </c>
      <c r="J1884" s="57">
        <f>작성용!G1881</f>
        <v>0</v>
      </c>
      <c r="K1884" s="57" t="str">
        <f>작성용!H1881</f>
        <v>-</v>
      </c>
      <c r="L1884" s="57" t="str">
        <f>작성용!N1881</f>
        <v>분기</v>
      </c>
      <c r="M1884" s="56" t="str">
        <f>작성용!U1881</f>
        <v>2025.03.31</v>
      </c>
      <c r="N1884" s="56" t="str">
        <f>작성용!V1881</f>
        <v>사전등록</v>
      </c>
      <c r="O1884" s="56" t="str">
        <f>작성용!W1881</f>
        <v>사전등록</v>
      </c>
      <c r="P1884" s="56" t="str">
        <f>작성용!X1881</f>
        <v>-</v>
      </c>
      <c r="Q1884" s="57" t="str">
        <f>작성용!AD1881</f>
        <v>대체평가3사업본부</v>
      </c>
      <c r="R1884" s="59">
        <f>작성용!AE1881</f>
        <v>0</v>
      </c>
      <c r="S1884" s="57" t="str">
        <f>작성용!AF1881</f>
        <v>대체평가3사업본부</v>
      </c>
      <c r="T1884" s="60" t="str">
        <f>작성용!AG1881</f>
        <v>김연수</v>
      </c>
      <c r="U1884" s="60" t="str">
        <f>작성용!AH1881</f>
        <v>김연수</v>
      </c>
      <c r="V1884" s="55">
        <f>작성용!AA1881</f>
        <v>202503</v>
      </c>
      <c r="W1884" s="57" t="str">
        <f>작성용!AC1881</f>
        <v>[T]기타보험기관[1본부]</v>
      </c>
      <c r="X1884" s="57" t="str">
        <f>작성용!O1881</f>
        <v>투자자산관리팀정훈천</v>
      </c>
      <c r="Y1884" s="57" t="str">
        <f>작성용!P1881</f>
        <v xml:space="preserve">02-721-2483  </v>
      </c>
      <c r="Z1884" s="57" t="str">
        <f>작성용!Q1881</f>
        <v>hcjung20@kyobo.com</v>
      </c>
      <c r="AA1884" s="55" t="str">
        <f>작성용!AJ1881</f>
        <v>-</v>
      </c>
      <c r="AB1884" s="55">
        <f>작성용!AB1881</f>
        <v>0</v>
      </c>
    </row>
    <row r="1885" spans="1:28" s="11" customFormat="1" ht="16.5" hidden="1" customHeight="1" x14ac:dyDescent="0.3">
      <c r="A1885" s="53">
        <f>작성용!AL1882</f>
        <v>1881</v>
      </c>
      <c r="B1885" s="54" t="str">
        <f>작성용!AI1882</f>
        <v>편입자산/변동성송부 : 2025-01-24</v>
      </c>
      <c r="C1885" s="55" t="str">
        <f>작성용!AK1882</f>
        <v>개별종목</v>
      </c>
      <c r="D1885" s="56">
        <f>작성용!T1882</f>
        <v>45702</v>
      </c>
      <c r="E1885" s="57" t="str">
        <f>작성용!B1882</f>
        <v>교보생명(투자자산관리팀)</v>
      </c>
      <c r="F1885" s="57" t="str">
        <f>작성용!C1882</f>
        <v>재평가</v>
      </c>
      <c r="G1885" s="57" t="str">
        <f>작성용!D1882</f>
        <v>타이거대체전문투자형사모부동산투자신탁51호</v>
      </c>
      <c r="H1885" s="58" t="str">
        <f>작성용!E1882</f>
        <v>KBP2022030043</v>
      </c>
      <c r="I1885" s="57" t="str">
        <f>작성용!F1882</f>
        <v>B02</v>
      </c>
      <c r="J1885" s="57">
        <f>작성용!G1882</f>
        <v>0</v>
      </c>
      <c r="K1885" s="57" t="str">
        <f>작성용!H1882</f>
        <v>-</v>
      </c>
      <c r="L1885" s="57" t="str">
        <f>작성용!N1882</f>
        <v>분기</v>
      </c>
      <c r="M1885" s="56" t="str">
        <f>작성용!U1882</f>
        <v>2025.03.31</v>
      </c>
      <c r="N1885" s="56" t="str">
        <f>작성용!V1882</f>
        <v>사전등록</v>
      </c>
      <c r="O1885" s="56" t="str">
        <f>작성용!W1882</f>
        <v>사전등록</v>
      </c>
      <c r="P1885" s="56" t="str">
        <f>작성용!X1882</f>
        <v>-</v>
      </c>
      <c r="Q1885" s="57" t="str">
        <f>작성용!AD1882</f>
        <v>대체평가3사업본부</v>
      </c>
      <c r="R1885" s="59">
        <f>작성용!AE1882</f>
        <v>0</v>
      </c>
      <c r="S1885" s="57" t="str">
        <f>작성용!AF1882</f>
        <v>대체평가3사업본부</v>
      </c>
      <c r="T1885" s="60" t="str">
        <f>작성용!AG1882</f>
        <v>김연수</v>
      </c>
      <c r="U1885" s="60" t="str">
        <f>작성용!AH1882</f>
        <v>김연수</v>
      </c>
      <c r="V1885" s="55">
        <f>작성용!AA1882</f>
        <v>202503</v>
      </c>
      <c r="W1885" s="57" t="str">
        <f>작성용!AC1882</f>
        <v>[T]기타보험기관[1본부]</v>
      </c>
      <c r="X1885" s="57" t="str">
        <f>작성용!O1882</f>
        <v>투자자산관리팀정훈천</v>
      </c>
      <c r="Y1885" s="57" t="str">
        <f>작성용!P1882</f>
        <v xml:space="preserve">02-721-2483  </v>
      </c>
      <c r="Z1885" s="57" t="str">
        <f>작성용!Q1882</f>
        <v>hcjung20@kyobo.com</v>
      </c>
      <c r="AA1885" s="55" t="str">
        <f>작성용!AJ1882</f>
        <v>-</v>
      </c>
      <c r="AB1885" s="55">
        <f>작성용!AB1882</f>
        <v>0</v>
      </c>
    </row>
    <row r="1886" spans="1:28" s="11" customFormat="1" ht="16.5" hidden="1" customHeight="1" x14ac:dyDescent="0.3">
      <c r="A1886" s="53">
        <f>작성용!AL1883</f>
        <v>1882</v>
      </c>
      <c r="B1886" s="54" t="str">
        <f>작성용!AI1883</f>
        <v>편입자산/변동성송부 : 2025-01-24</v>
      </c>
      <c r="C1886" s="55" t="str">
        <f>작성용!AK1883</f>
        <v>개별종목</v>
      </c>
      <c r="D1886" s="56">
        <f>작성용!T1883</f>
        <v>45702</v>
      </c>
      <c r="E1886" s="57" t="str">
        <f>작성용!B1883</f>
        <v>교보생명(투자자산관리팀)</v>
      </c>
      <c r="F1886" s="57" t="str">
        <f>작성용!C1883</f>
        <v>재평가</v>
      </c>
      <c r="G1886" s="57" t="str">
        <f>작성용!D1883</f>
        <v>신한AIM구조화일반사모투자신탁제8호</v>
      </c>
      <c r="H1886" s="58" t="str">
        <f>작성용!E1883</f>
        <v>KBP2022030044</v>
      </c>
      <c r="I1886" s="57" t="str">
        <f>작성용!F1883</f>
        <v>B02</v>
      </c>
      <c r="J1886" s="57">
        <f>작성용!G1883</f>
        <v>0</v>
      </c>
      <c r="K1886" s="57" t="str">
        <f>작성용!H1883</f>
        <v>-</v>
      </c>
      <c r="L1886" s="57" t="str">
        <f>작성용!N1883</f>
        <v>분기</v>
      </c>
      <c r="M1886" s="56" t="str">
        <f>작성용!U1883</f>
        <v>2025.03.31</v>
      </c>
      <c r="N1886" s="56" t="str">
        <f>작성용!V1883</f>
        <v>사전등록</v>
      </c>
      <c r="O1886" s="56" t="str">
        <f>작성용!W1883</f>
        <v>사전등록</v>
      </c>
      <c r="P1886" s="56" t="str">
        <f>작성용!X1883</f>
        <v>-</v>
      </c>
      <c r="Q1886" s="57" t="str">
        <f>작성용!AD1883</f>
        <v>대체평가3사업본부</v>
      </c>
      <c r="R1886" s="59">
        <f>작성용!AE1883</f>
        <v>0</v>
      </c>
      <c r="S1886" s="57" t="str">
        <f>작성용!AF1883</f>
        <v>대체평가3사업본부</v>
      </c>
      <c r="T1886" s="60" t="str">
        <f>작성용!AG1883</f>
        <v>김연수</v>
      </c>
      <c r="U1886" s="60" t="str">
        <f>작성용!AH1883</f>
        <v>김연수</v>
      </c>
      <c r="V1886" s="55">
        <f>작성용!AA1883</f>
        <v>202503</v>
      </c>
      <c r="W1886" s="57" t="str">
        <f>작성용!AC1883</f>
        <v>[T]기타보험기관[1본부]</v>
      </c>
      <c r="X1886" s="57" t="str">
        <f>작성용!O1883</f>
        <v>투자자산관리팀정훈천</v>
      </c>
      <c r="Y1886" s="57" t="str">
        <f>작성용!P1883</f>
        <v xml:space="preserve">02-721-2483  </v>
      </c>
      <c r="Z1886" s="57" t="str">
        <f>작성용!Q1883</f>
        <v>hcjung20@kyobo.com</v>
      </c>
      <c r="AA1886" s="55" t="str">
        <f>작성용!AJ1883</f>
        <v>-</v>
      </c>
      <c r="AB1886" s="55">
        <f>작성용!AB1883</f>
        <v>0</v>
      </c>
    </row>
    <row r="1887" spans="1:28" s="11" customFormat="1" ht="16.5" hidden="1" customHeight="1" x14ac:dyDescent="0.3">
      <c r="A1887" s="53">
        <f>작성용!AL1884</f>
        <v>1883</v>
      </c>
      <c r="B1887" s="54" t="str">
        <f>작성용!AI1884</f>
        <v>편입자산/변동성송부 : 2025-01-24</v>
      </c>
      <c r="C1887" s="55" t="str">
        <f>작성용!AK1884</f>
        <v>개별종목</v>
      </c>
      <c r="D1887" s="56">
        <f>작성용!T1884</f>
        <v>45702</v>
      </c>
      <c r="E1887" s="57" t="str">
        <f>작성용!B1884</f>
        <v>교보생명(투자자산관리팀)</v>
      </c>
      <c r="F1887" s="57" t="str">
        <f>작성용!C1884</f>
        <v>재평가</v>
      </c>
      <c r="G1887" s="57" t="str">
        <f>작성용!D1884</f>
        <v>KTB글로벌CREDEBT일반사모투자신탁제8호(2종)</v>
      </c>
      <c r="H1887" s="58" t="str">
        <f>작성용!E1884</f>
        <v>KBP2022030045</v>
      </c>
      <c r="I1887" s="57" t="str">
        <f>작성용!F1884</f>
        <v>B02</v>
      </c>
      <c r="J1887" s="57">
        <f>작성용!G1884</f>
        <v>0</v>
      </c>
      <c r="K1887" s="57" t="str">
        <f>작성용!H1884</f>
        <v>-</v>
      </c>
      <c r="L1887" s="57" t="str">
        <f>작성용!N1884</f>
        <v>분기</v>
      </c>
      <c r="M1887" s="56" t="str">
        <f>작성용!U1884</f>
        <v>2025.03.31</v>
      </c>
      <c r="N1887" s="56" t="str">
        <f>작성용!V1884</f>
        <v>사전등록</v>
      </c>
      <c r="O1887" s="56" t="str">
        <f>작성용!W1884</f>
        <v>사전등록</v>
      </c>
      <c r="P1887" s="56" t="str">
        <f>작성용!X1884</f>
        <v>-</v>
      </c>
      <c r="Q1887" s="57" t="str">
        <f>작성용!AD1884</f>
        <v>대체평가3사업본부</v>
      </c>
      <c r="R1887" s="59">
        <f>작성용!AE1884</f>
        <v>0</v>
      </c>
      <c r="S1887" s="57" t="str">
        <f>작성용!AF1884</f>
        <v>대체평가3사업본부</v>
      </c>
      <c r="T1887" s="60" t="str">
        <f>작성용!AG1884</f>
        <v>김연수</v>
      </c>
      <c r="U1887" s="60" t="str">
        <f>작성용!AH1884</f>
        <v>김연수</v>
      </c>
      <c r="V1887" s="55">
        <f>작성용!AA1884</f>
        <v>202503</v>
      </c>
      <c r="W1887" s="57" t="str">
        <f>작성용!AC1884</f>
        <v>[T]기타보험기관[1본부]</v>
      </c>
      <c r="X1887" s="57" t="str">
        <f>작성용!O1884</f>
        <v>투자자산관리팀정훈천</v>
      </c>
      <c r="Y1887" s="57" t="str">
        <f>작성용!P1884</f>
        <v xml:space="preserve">02-721-2483  </v>
      </c>
      <c r="Z1887" s="57" t="str">
        <f>작성용!Q1884</f>
        <v>hcjung20@kyobo.com</v>
      </c>
      <c r="AA1887" s="55" t="str">
        <f>작성용!AJ1884</f>
        <v>-</v>
      </c>
      <c r="AB1887" s="55">
        <f>작성용!AB1884</f>
        <v>0</v>
      </c>
    </row>
    <row r="1888" spans="1:28" s="11" customFormat="1" ht="16.5" hidden="1" customHeight="1" x14ac:dyDescent="0.3">
      <c r="A1888" s="53">
        <f>작성용!AL1885</f>
        <v>1884</v>
      </c>
      <c r="B1888" s="54" t="str">
        <f>작성용!AI1885</f>
        <v>편입자산/변동성송부 : 2025-01-24</v>
      </c>
      <c r="C1888" s="55" t="str">
        <f>작성용!AK1885</f>
        <v>개별종목</v>
      </c>
      <c r="D1888" s="56">
        <f>작성용!T1885</f>
        <v>45702</v>
      </c>
      <c r="E1888" s="57" t="str">
        <f>작성용!B1885</f>
        <v>교보생명(투자자산관리팀)</v>
      </c>
      <c r="F1888" s="57" t="str">
        <f>작성용!C1885</f>
        <v>재평가</v>
      </c>
      <c r="G1888" s="57" t="str">
        <f>작성용!D1885</f>
        <v>KTB글로벌CREDEBT일반사모투자신탁제8호(1종)</v>
      </c>
      <c r="H1888" s="58" t="str">
        <f>작성용!E1885</f>
        <v>KBP2022030046</v>
      </c>
      <c r="I1888" s="57" t="str">
        <f>작성용!F1885</f>
        <v>B02</v>
      </c>
      <c r="J1888" s="57">
        <f>작성용!G1885</f>
        <v>0</v>
      </c>
      <c r="K1888" s="57" t="str">
        <f>작성용!H1885</f>
        <v>-</v>
      </c>
      <c r="L1888" s="57" t="str">
        <f>작성용!N1885</f>
        <v>분기</v>
      </c>
      <c r="M1888" s="56" t="str">
        <f>작성용!U1885</f>
        <v>2025.03.31</v>
      </c>
      <c r="N1888" s="56" t="str">
        <f>작성용!V1885</f>
        <v>사전등록</v>
      </c>
      <c r="O1888" s="56" t="str">
        <f>작성용!W1885</f>
        <v>사전등록</v>
      </c>
      <c r="P1888" s="56" t="str">
        <f>작성용!X1885</f>
        <v>-</v>
      </c>
      <c r="Q1888" s="57" t="str">
        <f>작성용!AD1885</f>
        <v>대체평가3사업본부</v>
      </c>
      <c r="R1888" s="59">
        <f>작성용!AE1885</f>
        <v>0</v>
      </c>
      <c r="S1888" s="57" t="str">
        <f>작성용!AF1885</f>
        <v>대체평가3사업본부</v>
      </c>
      <c r="T1888" s="60" t="str">
        <f>작성용!AG1885</f>
        <v>김연수</v>
      </c>
      <c r="U1888" s="60" t="str">
        <f>작성용!AH1885</f>
        <v>김연수</v>
      </c>
      <c r="V1888" s="55">
        <f>작성용!AA1885</f>
        <v>202503</v>
      </c>
      <c r="W1888" s="57" t="str">
        <f>작성용!AC1885</f>
        <v>[T]기타보험기관[1본부]</v>
      </c>
      <c r="X1888" s="57" t="str">
        <f>작성용!O1885</f>
        <v>투자자산관리팀정훈천</v>
      </c>
      <c r="Y1888" s="57" t="str">
        <f>작성용!P1885</f>
        <v xml:space="preserve">02-721-2483  </v>
      </c>
      <c r="Z1888" s="57" t="str">
        <f>작성용!Q1885</f>
        <v>hcjung20@kyobo.com</v>
      </c>
      <c r="AA1888" s="55" t="str">
        <f>작성용!AJ1885</f>
        <v>-</v>
      </c>
      <c r="AB1888" s="55">
        <f>작성용!AB1885</f>
        <v>0</v>
      </c>
    </row>
    <row r="1889" spans="1:28" s="11" customFormat="1" ht="16.5" hidden="1" customHeight="1" x14ac:dyDescent="0.3">
      <c r="A1889" s="53">
        <f>작성용!AL1886</f>
        <v>1885</v>
      </c>
      <c r="B1889" s="54" t="str">
        <f>작성용!AI1886</f>
        <v>편입자산/변동성송부 : 2025-01-24</v>
      </c>
      <c r="C1889" s="55" t="str">
        <f>작성용!AK1886</f>
        <v>개별종목</v>
      </c>
      <c r="D1889" s="56">
        <f>작성용!T1886</f>
        <v>45702</v>
      </c>
      <c r="E1889" s="57" t="str">
        <f>작성용!B1886</f>
        <v>교보생명(투자자산관리팀)</v>
      </c>
      <c r="F1889" s="57" t="str">
        <f>작성용!C1886</f>
        <v>재평가</v>
      </c>
      <c r="G1889" s="57" t="str">
        <f>작성용!D1886</f>
        <v>KBGK해상도로일반사모특별자산투자신탁제3호</v>
      </c>
      <c r="H1889" s="58" t="str">
        <f>작성용!E1886</f>
        <v>KBP2022030015</v>
      </c>
      <c r="I1889" s="57" t="str">
        <f>작성용!F1886</f>
        <v>B02</v>
      </c>
      <c r="J1889" s="57">
        <f>작성용!G1886</f>
        <v>0</v>
      </c>
      <c r="K1889" s="57" t="str">
        <f>작성용!H1886</f>
        <v>-</v>
      </c>
      <c r="L1889" s="57" t="str">
        <f>작성용!N1886</f>
        <v>분기</v>
      </c>
      <c r="M1889" s="56" t="str">
        <f>작성용!U1886</f>
        <v>2025.03.31</v>
      </c>
      <c r="N1889" s="56" t="str">
        <f>작성용!V1886</f>
        <v>사전등록</v>
      </c>
      <c r="O1889" s="56" t="str">
        <f>작성용!W1886</f>
        <v>사전등록</v>
      </c>
      <c r="P1889" s="56" t="str">
        <f>작성용!X1886</f>
        <v>-</v>
      </c>
      <c r="Q1889" s="57" t="str">
        <f>작성용!AD1886</f>
        <v>대체평가3사업본부</v>
      </c>
      <c r="R1889" s="59">
        <f>작성용!AE1886</f>
        <v>0</v>
      </c>
      <c r="S1889" s="57" t="str">
        <f>작성용!AF1886</f>
        <v>대체평가3사업본부</v>
      </c>
      <c r="T1889" s="60" t="str">
        <f>작성용!AG1886</f>
        <v>김연수</v>
      </c>
      <c r="U1889" s="60" t="str">
        <f>작성용!AH1886</f>
        <v>김연수</v>
      </c>
      <c r="V1889" s="55">
        <f>작성용!AA1886</f>
        <v>202503</v>
      </c>
      <c r="W1889" s="57" t="str">
        <f>작성용!AC1886</f>
        <v>[T]기타보험기관[1본부]</v>
      </c>
      <c r="X1889" s="57" t="str">
        <f>작성용!O1886</f>
        <v>투자자산관리팀정훈천</v>
      </c>
      <c r="Y1889" s="57" t="str">
        <f>작성용!P1886</f>
        <v xml:space="preserve">02-721-2483  </v>
      </c>
      <c r="Z1889" s="57" t="str">
        <f>작성용!Q1886</f>
        <v>hcjung20@kyobo.com</v>
      </c>
      <c r="AA1889" s="55" t="str">
        <f>작성용!AJ1886</f>
        <v>-</v>
      </c>
      <c r="AB1889" s="55">
        <f>작성용!AB1886</f>
        <v>0</v>
      </c>
    </row>
    <row r="1890" spans="1:28" s="11" customFormat="1" ht="16.5" hidden="1" customHeight="1" x14ac:dyDescent="0.3">
      <c r="A1890" s="53">
        <f>작성용!AL1887</f>
        <v>1886</v>
      </c>
      <c r="B1890" s="54" t="str">
        <f>작성용!AI1887</f>
        <v>편입자산/변동성송부 : 2025-01-24</v>
      </c>
      <c r="C1890" s="55" t="str">
        <f>작성용!AK1887</f>
        <v>개별종목</v>
      </c>
      <c r="D1890" s="56">
        <f>작성용!T1887</f>
        <v>45702</v>
      </c>
      <c r="E1890" s="57" t="str">
        <f>작성용!B1887</f>
        <v>교보생명(투자자산관리팀)</v>
      </c>
      <c r="F1890" s="57" t="str">
        <f>작성용!C1887</f>
        <v>재평가</v>
      </c>
      <c r="G1890" s="57" t="str">
        <f>작성용!D1887</f>
        <v>신한AIM구조화일반사모투자신탁제7-N호</v>
      </c>
      <c r="H1890" s="58" t="str">
        <f>작성용!E1887</f>
        <v>KBP2022030047</v>
      </c>
      <c r="I1890" s="57" t="str">
        <f>작성용!F1887</f>
        <v>B02</v>
      </c>
      <c r="J1890" s="57">
        <f>작성용!G1887</f>
        <v>0</v>
      </c>
      <c r="K1890" s="57" t="str">
        <f>작성용!H1887</f>
        <v>-</v>
      </c>
      <c r="L1890" s="57" t="str">
        <f>작성용!N1887</f>
        <v>분기</v>
      </c>
      <c r="M1890" s="56" t="str">
        <f>작성용!U1887</f>
        <v>2025.03.31</v>
      </c>
      <c r="N1890" s="56" t="str">
        <f>작성용!V1887</f>
        <v>사전등록</v>
      </c>
      <c r="O1890" s="56" t="str">
        <f>작성용!W1887</f>
        <v>사전등록</v>
      </c>
      <c r="P1890" s="56" t="str">
        <f>작성용!X1887</f>
        <v>-</v>
      </c>
      <c r="Q1890" s="57" t="str">
        <f>작성용!AD1887</f>
        <v>대체평가3사업본부</v>
      </c>
      <c r="R1890" s="59">
        <f>작성용!AE1887</f>
        <v>0</v>
      </c>
      <c r="S1890" s="57" t="str">
        <f>작성용!AF1887</f>
        <v>대체평가3사업본부</v>
      </c>
      <c r="T1890" s="60" t="str">
        <f>작성용!AG1887</f>
        <v>김연수</v>
      </c>
      <c r="U1890" s="60" t="str">
        <f>작성용!AH1887</f>
        <v>김연수</v>
      </c>
      <c r="V1890" s="55">
        <f>작성용!AA1887</f>
        <v>202503</v>
      </c>
      <c r="W1890" s="57" t="str">
        <f>작성용!AC1887</f>
        <v>[T]기타보험기관[1본부]</v>
      </c>
      <c r="X1890" s="57" t="str">
        <f>작성용!O1887</f>
        <v>투자자산관리팀정훈천</v>
      </c>
      <c r="Y1890" s="57" t="str">
        <f>작성용!P1887</f>
        <v xml:space="preserve">02-721-2483  </v>
      </c>
      <c r="Z1890" s="57" t="str">
        <f>작성용!Q1887</f>
        <v>hcjung20@kyobo.com</v>
      </c>
      <c r="AA1890" s="55" t="str">
        <f>작성용!AJ1887</f>
        <v>-</v>
      </c>
      <c r="AB1890" s="55">
        <f>작성용!AB1887</f>
        <v>0</v>
      </c>
    </row>
    <row r="1891" spans="1:28" s="11" customFormat="1" ht="16.5" hidden="1" customHeight="1" x14ac:dyDescent="0.3">
      <c r="A1891" s="53">
        <f>작성용!AL1888</f>
        <v>1887</v>
      </c>
      <c r="B1891" s="54" t="str">
        <f>작성용!AI1888</f>
        <v>편입자산/변동성송부 : 2025-01-24</v>
      </c>
      <c r="C1891" s="55" t="str">
        <f>작성용!AK1888</f>
        <v>개별종목</v>
      </c>
      <c r="D1891" s="56">
        <f>작성용!T1888</f>
        <v>45702</v>
      </c>
      <c r="E1891" s="57" t="str">
        <f>작성용!B1888</f>
        <v>교보생명(투자자산관리팀)</v>
      </c>
      <c r="F1891" s="57" t="str">
        <f>작성용!C1888</f>
        <v>재평가</v>
      </c>
      <c r="G1891" s="57" t="str">
        <f>작성용!D1888</f>
        <v>신한AIM재간접일반사모투자신탁10-A호</v>
      </c>
      <c r="H1891" s="58" t="str">
        <f>작성용!E1888</f>
        <v>KBP2022030048</v>
      </c>
      <c r="I1891" s="57" t="str">
        <f>작성용!F1888</f>
        <v>B02</v>
      </c>
      <c r="J1891" s="57">
        <f>작성용!G1888</f>
        <v>0</v>
      </c>
      <c r="K1891" s="57" t="str">
        <f>작성용!H1888</f>
        <v>-</v>
      </c>
      <c r="L1891" s="57" t="str">
        <f>작성용!N1888</f>
        <v>분기</v>
      </c>
      <c r="M1891" s="56" t="str">
        <f>작성용!U1888</f>
        <v>2025.03.31</v>
      </c>
      <c r="N1891" s="56" t="str">
        <f>작성용!V1888</f>
        <v>사전등록</v>
      </c>
      <c r="O1891" s="56" t="str">
        <f>작성용!W1888</f>
        <v>사전등록</v>
      </c>
      <c r="P1891" s="56" t="str">
        <f>작성용!X1888</f>
        <v>-</v>
      </c>
      <c r="Q1891" s="57" t="str">
        <f>작성용!AD1888</f>
        <v>대체평가3사업본부</v>
      </c>
      <c r="R1891" s="59">
        <f>작성용!AE1888</f>
        <v>0</v>
      </c>
      <c r="S1891" s="57" t="str">
        <f>작성용!AF1888</f>
        <v>대체평가3사업본부</v>
      </c>
      <c r="T1891" s="60" t="str">
        <f>작성용!AG1888</f>
        <v>김연수</v>
      </c>
      <c r="U1891" s="60" t="str">
        <f>작성용!AH1888</f>
        <v>김연수</v>
      </c>
      <c r="V1891" s="55">
        <f>작성용!AA1888</f>
        <v>202503</v>
      </c>
      <c r="W1891" s="57" t="str">
        <f>작성용!AC1888</f>
        <v>[T]기타보험기관[1본부]</v>
      </c>
      <c r="X1891" s="57" t="str">
        <f>작성용!O1888</f>
        <v>투자자산관리팀정훈천</v>
      </c>
      <c r="Y1891" s="57" t="str">
        <f>작성용!P1888</f>
        <v xml:space="preserve">02-721-2483  </v>
      </c>
      <c r="Z1891" s="57" t="str">
        <f>작성용!Q1888</f>
        <v>hcjung20@kyobo.com</v>
      </c>
      <c r="AA1891" s="55" t="str">
        <f>작성용!AJ1888</f>
        <v>-</v>
      </c>
      <c r="AB1891" s="55">
        <f>작성용!AB1888</f>
        <v>0</v>
      </c>
    </row>
    <row r="1892" spans="1:28" s="11" customFormat="1" ht="16.5" hidden="1" customHeight="1" x14ac:dyDescent="0.3">
      <c r="A1892" s="53">
        <f>작성용!AL1889</f>
        <v>1888</v>
      </c>
      <c r="B1892" s="54" t="str">
        <f>작성용!AI1889</f>
        <v>편입자산/변동성송부 : 2025-01-24</v>
      </c>
      <c r="C1892" s="55" t="str">
        <f>작성용!AK1889</f>
        <v>개별종목</v>
      </c>
      <c r="D1892" s="56">
        <f>작성용!T1889</f>
        <v>45702</v>
      </c>
      <c r="E1892" s="57" t="str">
        <f>작성용!B1889</f>
        <v>교보생명(투자자산관리팀)</v>
      </c>
      <c r="F1892" s="57" t="str">
        <f>작성용!C1889</f>
        <v>재평가</v>
      </c>
      <c r="G1892" s="57" t="str">
        <f>작성용!D1889</f>
        <v>한국투자하네다국제공항레지던스일반사모부동산투자신탁(파생형)</v>
      </c>
      <c r="H1892" s="58" t="str">
        <f>작성용!E1889</f>
        <v>KBP2022030049</v>
      </c>
      <c r="I1892" s="57" t="str">
        <f>작성용!F1889</f>
        <v>B02</v>
      </c>
      <c r="J1892" s="57">
        <f>작성용!G1889</f>
        <v>0</v>
      </c>
      <c r="K1892" s="57" t="str">
        <f>작성용!H1889</f>
        <v>-</v>
      </c>
      <c r="L1892" s="57" t="str">
        <f>작성용!N1889</f>
        <v>분기</v>
      </c>
      <c r="M1892" s="56" t="str">
        <f>작성용!U1889</f>
        <v>2025.03.31</v>
      </c>
      <c r="N1892" s="56" t="str">
        <f>작성용!V1889</f>
        <v>사전등록</v>
      </c>
      <c r="O1892" s="56" t="str">
        <f>작성용!W1889</f>
        <v>사전등록</v>
      </c>
      <c r="P1892" s="56" t="str">
        <f>작성용!X1889</f>
        <v>-</v>
      </c>
      <c r="Q1892" s="57" t="str">
        <f>작성용!AD1889</f>
        <v>대체평가3사업본부</v>
      </c>
      <c r="R1892" s="59">
        <f>작성용!AE1889</f>
        <v>0</v>
      </c>
      <c r="S1892" s="57" t="str">
        <f>작성용!AF1889</f>
        <v>대체평가3사업본부</v>
      </c>
      <c r="T1892" s="60" t="str">
        <f>작성용!AG1889</f>
        <v>김연수</v>
      </c>
      <c r="U1892" s="60" t="str">
        <f>작성용!AH1889</f>
        <v>김연수</v>
      </c>
      <c r="V1892" s="55">
        <f>작성용!AA1889</f>
        <v>202503</v>
      </c>
      <c r="W1892" s="57" t="str">
        <f>작성용!AC1889</f>
        <v>[T]기타보험기관[1본부]</v>
      </c>
      <c r="X1892" s="57" t="str">
        <f>작성용!O1889</f>
        <v>투자자산관리팀정훈천</v>
      </c>
      <c r="Y1892" s="57" t="str">
        <f>작성용!P1889</f>
        <v xml:space="preserve">02-721-2483  </v>
      </c>
      <c r="Z1892" s="57" t="str">
        <f>작성용!Q1889</f>
        <v>hcjung20@kyobo.com</v>
      </c>
      <c r="AA1892" s="55" t="str">
        <f>작성용!AJ1889</f>
        <v>-</v>
      </c>
      <c r="AB1892" s="55">
        <f>작성용!AB1889</f>
        <v>0</v>
      </c>
    </row>
    <row r="1893" spans="1:28" s="11" customFormat="1" ht="16.5" hidden="1" customHeight="1" x14ac:dyDescent="0.3">
      <c r="A1893" s="53">
        <f>작성용!AL1890</f>
        <v>1889</v>
      </c>
      <c r="B1893" s="54" t="str">
        <f>작성용!AI1890</f>
        <v>편입자산/변동성송부 : 2025-01-24</v>
      </c>
      <c r="C1893" s="55" t="str">
        <f>작성용!AK1890</f>
        <v>개별종목</v>
      </c>
      <c r="D1893" s="56">
        <f>작성용!T1890</f>
        <v>45702</v>
      </c>
      <c r="E1893" s="57" t="str">
        <f>작성용!B1890</f>
        <v>교보생명(투자자산관리팀)</v>
      </c>
      <c r="F1893" s="57" t="str">
        <f>작성용!C1890</f>
        <v>재평가</v>
      </c>
      <c r="G1893" s="57" t="str">
        <f>작성용!D1890</f>
        <v>KTB글로벌CREDEBT일반사모투자신탁제8호(3종)</v>
      </c>
      <c r="H1893" s="58" t="str">
        <f>작성용!E1890</f>
        <v>KBP2022030050</v>
      </c>
      <c r="I1893" s="57" t="str">
        <f>작성용!F1890</f>
        <v>B02</v>
      </c>
      <c r="J1893" s="57">
        <f>작성용!G1890</f>
        <v>0</v>
      </c>
      <c r="K1893" s="57" t="str">
        <f>작성용!H1890</f>
        <v>-</v>
      </c>
      <c r="L1893" s="57" t="str">
        <f>작성용!N1890</f>
        <v>분기</v>
      </c>
      <c r="M1893" s="56" t="str">
        <f>작성용!U1890</f>
        <v>2025.03.31</v>
      </c>
      <c r="N1893" s="56" t="str">
        <f>작성용!V1890</f>
        <v>사전등록</v>
      </c>
      <c r="O1893" s="56" t="str">
        <f>작성용!W1890</f>
        <v>사전등록</v>
      </c>
      <c r="P1893" s="56" t="str">
        <f>작성용!X1890</f>
        <v>-</v>
      </c>
      <c r="Q1893" s="57" t="str">
        <f>작성용!AD1890</f>
        <v>대체평가3사업본부</v>
      </c>
      <c r="R1893" s="59">
        <f>작성용!AE1890</f>
        <v>0</v>
      </c>
      <c r="S1893" s="57" t="str">
        <f>작성용!AF1890</f>
        <v>대체평가3사업본부</v>
      </c>
      <c r="T1893" s="60" t="str">
        <f>작성용!AG1890</f>
        <v>김연수</v>
      </c>
      <c r="U1893" s="60" t="str">
        <f>작성용!AH1890</f>
        <v>김연수</v>
      </c>
      <c r="V1893" s="55">
        <f>작성용!AA1890</f>
        <v>202503</v>
      </c>
      <c r="W1893" s="57" t="str">
        <f>작성용!AC1890</f>
        <v>[T]기타보험기관[1본부]</v>
      </c>
      <c r="X1893" s="57" t="str">
        <f>작성용!O1890</f>
        <v>투자자산관리팀정훈천</v>
      </c>
      <c r="Y1893" s="57" t="str">
        <f>작성용!P1890</f>
        <v xml:space="preserve">02-721-2483  </v>
      </c>
      <c r="Z1893" s="57" t="str">
        <f>작성용!Q1890</f>
        <v>hcjung20@kyobo.com</v>
      </c>
      <c r="AA1893" s="55" t="str">
        <f>작성용!AJ1890</f>
        <v>-</v>
      </c>
      <c r="AB1893" s="55">
        <f>작성용!AB1890</f>
        <v>0</v>
      </c>
    </row>
    <row r="1894" spans="1:28" s="11" customFormat="1" ht="16.5" hidden="1" customHeight="1" x14ac:dyDescent="0.3">
      <c r="A1894" s="53">
        <f>작성용!AL1891</f>
        <v>1890</v>
      </c>
      <c r="B1894" s="54" t="str">
        <f>작성용!AI1891</f>
        <v>편입자산/변동성송부 : 2025-01-24</v>
      </c>
      <c r="C1894" s="55" t="str">
        <f>작성용!AK1891</f>
        <v>개별종목</v>
      </c>
      <c r="D1894" s="56">
        <f>작성용!T1891</f>
        <v>45702</v>
      </c>
      <c r="E1894" s="57" t="str">
        <f>작성용!B1891</f>
        <v>교보생명(투자자산관리팀)</v>
      </c>
      <c r="F1894" s="57" t="str">
        <f>작성용!C1891</f>
        <v>재평가</v>
      </c>
      <c r="G1894" s="57" t="str">
        <f>작성용!D1891</f>
        <v>현대인베스트BSP세컨더리일반사모투자신탁25호</v>
      </c>
      <c r="H1894" s="58" t="str">
        <f>작성용!E1891</f>
        <v>KBP2022060129</v>
      </c>
      <c r="I1894" s="57" t="str">
        <f>작성용!F1891</f>
        <v>B02</v>
      </c>
      <c r="J1894" s="57">
        <f>작성용!G1891</f>
        <v>0</v>
      </c>
      <c r="K1894" s="57" t="str">
        <f>작성용!H1891</f>
        <v>-</v>
      </c>
      <c r="L1894" s="57" t="str">
        <f>작성용!N1891</f>
        <v>분기</v>
      </c>
      <c r="M1894" s="56" t="str">
        <f>작성용!U1891</f>
        <v>2025.03.31</v>
      </c>
      <c r="N1894" s="56" t="str">
        <f>작성용!V1891</f>
        <v>사전등록</v>
      </c>
      <c r="O1894" s="56" t="str">
        <f>작성용!W1891</f>
        <v>사전등록</v>
      </c>
      <c r="P1894" s="56" t="str">
        <f>작성용!X1891</f>
        <v>-</v>
      </c>
      <c r="Q1894" s="57" t="str">
        <f>작성용!AD1891</f>
        <v>대체평가3사업본부</v>
      </c>
      <c r="R1894" s="59">
        <f>작성용!AE1891</f>
        <v>0</v>
      </c>
      <c r="S1894" s="57" t="str">
        <f>작성용!AF1891</f>
        <v>대체평가3사업본부</v>
      </c>
      <c r="T1894" s="60" t="str">
        <f>작성용!AG1891</f>
        <v>김연수</v>
      </c>
      <c r="U1894" s="60" t="str">
        <f>작성용!AH1891</f>
        <v>김연수</v>
      </c>
      <c r="V1894" s="55">
        <f>작성용!AA1891</f>
        <v>202503</v>
      </c>
      <c r="W1894" s="57" t="str">
        <f>작성용!AC1891</f>
        <v>[T]기타보험기관[1본부]</v>
      </c>
      <c r="X1894" s="57" t="str">
        <f>작성용!O1891</f>
        <v>투자자산관리팀정훈천</v>
      </c>
      <c r="Y1894" s="57" t="str">
        <f>작성용!P1891</f>
        <v xml:space="preserve">02-721-2483  </v>
      </c>
      <c r="Z1894" s="57" t="str">
        <f>작성용!Q1891</f>
        <v>hcjung20@kyobo.com</v>
      </c>
      <c r="AA1894" s="55" t="str">
        <f>작성용!AJ1891</f>
        <v>-</v>
      </c>
      <c r="AB1894" s="55">
        <f>작성용!AB1891</f>
        <v>0</v>
      </c>
    </row>
    <row r="1895" spans="1:28" s="11" customFormat="1" ht="16.5" hidden="1" customHeight="1" x14ac:dyDescent="0.3">
      <c r="A1895" s="53">
        <f>작성용!AL1892</f>
        <v>1891</v>
      </c>
      <c r="B1895" s="54" t="str">
        <f>작성용!AI1892</f>
        <v>편입자산/변동성송부 : 2025-01-24</v>
      </c>
      <c r="C1895" s="55" t="str">
        <f>작성용!AK1892</f>
        <v>개별종목</v>
      </c>
      <c r="D1895" s="56">
        <f>작성용!T1892</f>
        <v>45702</v>
      </c>
      <c r="E1895" s="57" t="str">
        <f>작성용!B1892</f>
        <v>교보생명(투자자산관리팀)</v>
      </c>
      <c r="F1895" s="57" t="str">
        <f>작성용!C1892</f>
        <v>재평가</v>
      </c>
      <c r="G1895" s="57" t="str">
        <f>작성용!D1892</f>
        <v>신한그린뉴딜에너지일반사모특별자산투자신탁제4호</v>
      </c>
      <c r="H1895" s="58" t="str">
        <f>작성용!E1892</f>
        <v>KBP2022060130</v>
      </c>
      <c r="I1895" s="57" t="str">
        <f>작성용!F1892</f>
        <v>B02</v>
      </c>
      <c r="J1895" s="57">
        <f>작성용!G1892</f>
        <v>0</v>
      </c>
      <c r="K1895" s="57" t="str">
        <f>작성용!H1892</f>
        <v>-</v>
      </c>
      <c r="L1895" s="57" t="str">
        <f>작성용!N1892</f>
        <v>분기</v>
      </c>
      <c r="M1895" s="56" t="str">
        <f>작성용!U1892</f>
        <v>2025.03.31</v>
      </c>
      <c r="N1895" s="56" t="str">
        <f>작성용!V1892</f>
        <v>사전등록</v>
      </c>
      <c r="O1895" s="56" t="str">
        <f>작성용!W1892</f>
        <v>사전등록</v>
      </c>
      <c r="P1895" s="56" t="str">
        <f>작성용!X1892</f>
        <v>-</v>
      </c>
      <c r="Q1895" s="57" t="str">
        <f>작성용!AD1892</f>
        <v>대체평가3사업본부</v>
      </c>
      <c r="R1895" s="59">
        <f>작성용!AE1892</f>
        <v>0</v>
      </c>
      <c r="S1895" s="57" t="str">
        <f>작성용!AF1892</f>
        <v>대체평가3사업본부</v>
      </c>
      <c r="T1895" s="60" t="str">
        <f>작성용!AG1892</f>
        <v>김연수</v>
      </c>
      <c r="U1895" s="60" t="str">
        <f>작성용!AH1892</f>
        <v>김연수</v>
      </c>
      <c r="V1895" s="55">
        <f>작성용!AA1892</f>
        <v>202503</v>
      </c>
      <c r="W1895" s="57" t="str">
        <f>작성용!AC1892</f>
        <v>[T]기타보험기관[1본부]</v>
      </c>
      <c r="X1895" s="57" t="str">
        <f>작성용!O1892</f>
        <v>투자자산관리팀정훈천</v>
      </c>
      <c r="Y1895" s="57" t="str">
        <f>작성용!P1892</f>
        <v xml:space="preserve">02-721-2483  </v>
      </c>
      <c r="Z1895" s="57" t="str">
        <f>작성용!Q1892</f>
        <v>hcjung20@kyobo.com</v>
      </c>
      <c r="AA1895" s="55" t="str">
        <f>작성용!AJ1892</f>
        <v>-</v>
      </c>
      <c r="AB1895" s="55">
        <f>작성용!AB1892</f>
        <v>0</v>
      </c>
    </row>
    <row r="1896" spans="1:28" s="11" customFormat="1" ht="16.5" hidden="1" customHeight="1" x14ac:dyDescent="0.3">
      <c r="A1896" s="53">
        <f>작성용!AL1893</f>
        <v>1892</v>
      </c>
      <c r="B1896" s="54" t="str">
        <f>작성용!AI1893</f>
        <v>편입자산/변동성송부 : 2025-01-24</v>
      </c>
      <c r="C1896" s="55" t="str">
        <f>작성용!AK1893</f>
        <v>개별종목</v>
      </c>
      <c r="D1896" s="56">
        <f>작성용!T1893</f>
        <v>45702</v>
      </c>
      <c r="E1896" s="57" t="str">
        <f>작성용!B1893</f>
        <v>교보생명(투자자산관리팀)</v>
      </c>
      <c r="F1896" s="57" t="str">
        <f>작성용!C1893</f>
        <v>재평가</v>
      </c>
      <c r="G1896" s="57" t="str">
        <f>작성용!D1893</f>
        <v>마스턴미국일반사모부동산투자신탁제51호</v>
      </c>
      <c r="H1896" s="58" t="str">
        <f>작성용!E1893</f>
        <v>KBP2022060131</v>
      </c>
      <c r="I1896" s="57" t="str">
        <f>작성용!F1893</f>
        <v>B02</v>
      </c>
      <c r="J1896" s="57">
        <f>작성용!G1893</f>
        <v>0</v>
      </c>
      <c r="K1896" s="57" t="str">
        <f>작성용!H1893</f>
        <v>-</v>
      </c>
      <c r="L1896" s="57" t="str">
        <f>작성용!N1893</f>
        <v>분기</v>
      </c>
      <c r="M1896" s="56" t="str">
        <f>작성용!U1893</f>
        <v>2025.03.31</v>
      </c>
      <c r="N1896" s="56" t="str">
        <f>작성용!V1893</f>
        <v>사전등록</v>
      </c>
      <c r="O1896" s="56" t="str">
        <f>작성용!W1893</f>
        <v>사전등록</v>
      </c>
      <c r="P1896" s="56" t="str">
        <f>작성용!X1893</f>
        <v>-</v>
      </c>
      <c r="Q1896" s="57" t="str">
        <f>작성용!AD1893</f>
        <v>대체평가3사업본부</v>
      </c>
      <c r="R1896" s="59">
        <f>작성용!AE1893</f>
        <v>0</v>
      </c>
      <c r="S1896" s="57" t="str">
        <f>작성용!AF1893</f>
        <v>대체평가3사업본부</v>
      </c>
      <c r="T1896" s="60" t="str">
        <f>작성용!AG1893</f>
        <v>김연수</v>
      </c>
      <c r="U1896" s="60" t="str">
        <f>작성용!AH1893</f>
        <v>김연수</v>
      </c>
      <c r="V1896" s="55">
        <f>작성용!AA1893</f>
        <v>202503</v>
      </c>
      <c r="W1896" s="57" t="str">
        <f>작성용!AC1893</f>
        <v>[T]기타보험기관[1본부]</v>
      </c>
      <c r="X1896" s="57" t="str">
        <f>작성용!O1893</f>
        <v>투자자산관리팀정훈천</v>
      </c>
      <c r="Y1896" s="57" t="str">
        <f>작성용!P1893</f>
        <v xml:space="preserve">02-721-2483  </v>
      </c>
      <c r="Z1896" s="57" t="str">
        <f>작성용!Q1893</f>
        <v>hcjung20@kyobo.com</v>
      </c>
      <c r="AA1896" s="55" t="str">
        <f>작성용!AJ1893</f>
        <v>-</v>
      </c>
      <c r="AB1896" s="55">
        <f>작성용!AB1893</f>
        <v>0</v>
      </c>
    </row>
    <row r="1897" spans="1:28" s="11" customFormat="1" ht="16.5" hidden="1" customHeight="1" x14ac:dyDescent="0.3">
      <c r="A1897" s="53">
        <f>작성용!AL1894</f>
        <v>1893</v>
      </c>
      <c r="B1897" s="54" t="str">
        <f>작성용!AI1894</f>
        <v>편입자산/변동성송부 : 2025-01-24</v>
      </c>
      <c r="C1897" s="55" t="str">
        <f>작성용!AK1894</f>
        <v>개별종목</v>
      </c>
      <c r="D1897" s="56">
        <f>작성용!T1894</f>
        <v>45702</v>
      </c>
      <c r="E1897" s="57" t="str">
        <f>작성용!B1894</f>
        <v>교보생명(투자자산관리팀)</v>
      </c>
      <c r="F1897" s="57" t="str">
        <f>작성용!C1894</f>
        <v>재평가</v>
      </c>
      <c r="G1897" s="57" t="str">
        <f>작성용!D1894</f>
        <v>한화음성에코파크일반사모특별자산투자신탁1호제1종</v>
      </c>
      <c r="H1897" s="58" t="str">
        <f>작성용!E1894</f>
        <v>KBP2022060132</v>
      </c>
      <c r="I1897" s="57" t="str">
        <f>작성용!F1894</f>
        <v>B02</v>
      </c>
      <c r="J1897" s="57">
        <f>작성용!G1894</f>
        <v>0</v>
      </c>
      <c r="K1897" s="57" t="str">
        <f>작성용!H1894</f>
        <v>-</v>
      </c>
      <c r="L1897" s="57" t="str">
        <f>작성용!N1894</f>
        <v>분기</v>
      </c>
      <c r="M1897" s="56" t="str">
        <f>작성용!U1894</f>
        <v>2025.03.31</v>
      </c>
      <c r="N1897" s="56" t="str">
        <f>작성용!V1894</f>
        <v>사전등록</v>
      </c>
      <c r="O1897" s="56" t="str">
        <f>작성용!W1894</f>
        <v>사전등록</v>
      </c>
      <c r="P1897" s="56" t="str">
        <f>작성용!X1894</f>
        <v>-</v>
      </c>
      <c r="Q1897" s="57" t="str">
        <f>작성용!AD1894</f>
        <v>대체평가3사업본부</v>
      </c>
      <c r="R1897" s="59">
        <f>작성용!AE1894</f>
        <v>0</v>
      </c>
      <c r="S1897" s="57" t="str">
        <f>작성용!AF1894</f>
        <v>대체평가3사업본부</v>
      </c>
      <c r="T1897" s="60" t="str">
        <f>작성용!AG1894</f>
        <v>김연수</v>
      </c>
      <c r="U1897" s="60" t="str">
        <f>작성용!AH1894</f>
        <v>김연수</v>
      </c>
      <c r="V1897" s="55">
        <f>작성용!AA1894</f>
        <v>202503</v>
      </c>
      <c r="W1897" s="57" t="str">
        <f>작성용!AC1894</f>
        <v>[T]기타보험기관[1본부]</v>
      </c>
      <c r="X1897" s="57" t="str">
        <f>작성용!O1894</f>
        <v>투자자산관리팀정훈천</v>
      </c>
      <c r="Y1897" s="57" t="str">
        <f>작성용!P1894</f>
        <v xml:space="preserve">02-721-2483  </v>
      </c>
      <c r="Z1897" s="57" t="str">
        <f>작성용!Q1894</f>
        <v>hcjung20@kyobo.com</v>
      </c>
      <c r="AA1897" s="55" t="str">
        <f>작성용!AJ1894</f>
        <v>-</v>
      </c>
      <c r="AB1897" s="55">
        <f>작성용!AB1894</f>
        <v>0</v>
      </c>
    </row>
    <row r="1898" spans="1:28" s="11" customFormat="1" ht="16.5" hidden="1" customHeight="1" x14ac:dyDescent="0.3">
      <c r="A1898" s="53">
        <f>작성용!AL1895</f>
        <v>1894</v>
      </c>
      <c r="B1898" s="54" t="str">
        <f>작성용!AI1895</f>
        <v>편입자산/변동성송부 : 2025-01-24</v>
      </c>
      <c r="C1898" s="55" t="str">
        <f>작성용!AK1895</f>
        <v>개별종목</v>
      </c>
      <c r="D1898" s="56">
        <f>작성용!T1895</f>
        <v>45702</v>
      </c>
      <c r="E1898" s="57" t="str">
        <f>작성용!B1895</f>
        <v>교보생명(투자자산관리팀)</v>
      </c>
      <c r="F1898" s="57" t="str">
        <f>작성용!C1895</f>
        <v>재평가</v>
      </c>
      <c r="G1898" s="57" t="str">
        <f>작성용!D1895</f>
        <v>현대HAYFIN유럽다이렉트렌딩일반사모투자신탁1호</v>
      </c>
      <c r="H1898" s="58" t="str">
        <f>작성용!E1895</f>
        <v>KBP2022060133</v>
      </c>
      <c r="I1898" s="57" t="str">
        <f>작성용!F1895</f>
        <v>B02</v>
      </c>
      <c r="J1898" s="57">
        <f>작성용!G1895</f>
        <v>0</v>
      </c>
      <c r="K1898" s="57" t="str">
        <f>작성용!H1895</f>
        <v>-</v>
      </c>
      <c r="L1898" s="57" t="str">
        <f>작성용!N1895</f>
        <v>분기</v>
      </c>
      <c r="M1898" s="56" t="str">
        <f>작성용!U1895</f>
        <v>2025.03.31</v>
      </c>
      <c r="N1898" s="56" t="str">
        <f>작성용!V1895</f>
        <v>사전등록</v>
      </c>
      <c r="O1898" s="56" t="str">
        <f>작성용!W1895</f>
        <v>사전등록</v>
      </c>
      <c r="P1898" s="56" t="str">
        <f>작성용!X1895</f>
        <v>-</v>
      </c>
      <c r="Q1898" s="57" t="str">
        <f>작성용!AD1895</f>
        <v>대체평가3사업본부</v>
      </c>
      <c r="R1898" s="59">
        <f>작성용!AE1895</f>
        <v>0</v>
      </c>
      <c r="S1898" s="57" t="str">
        <f>작성용!AF1895</f>
        <v>대체평가3사업본부</v>
      </c>
      <c r="T1898" s="60" t="str">
        <f>작성용!AG1895</f>
        <v>김연수</v>
      </c>
      <c r="U1898" s="60" t="str">
        <f>작성용!AH1895</f>
        <v>김연수</v>
      </c>
      <c r="V1898" s="55">
        <f>작성용!AA1895</f>
        <v>202503</v>
      </c>
      <c r="W1898" s="57" t="str">
        <f>작성용!AC1895</f>
        <v>[T]기타보험기관[1본부]</v>
      </c>
      <c r="X1898" s="57" t="str">
        <f>작성용!O1895</f>
        <v>투자자산관리팀정훈천</v>
      </c>
      <c r="Y1898" s="57" t="str">
        <f>작성용!P1895</f>
        <v xml:space="preserve">02-721-2483  </v>
      </c>
      <c r="Z1898" s="57" t="str">
        <f>작성용!Q1895</f>
        <v>hcjung20@kyobo.com</v>
      </c>
      <c r="AA1898" s="55" t="str">
        <f>작성용!AJ1895</f>
        <v>-</v>
      </c>
      <c r="AB1898" s="55">
        <f>작성용!AB1895</f>
        <v>0</v>
      </c>
    </row>
    <row r="1899" spans="1:28" s="11" customFormat="1" ht="16.5" hidden="1" customHeight="1" x14ac:dyDescent="0.3">
      <c r="A1899" s="53">
        <f>작성용!AL1896</f>
        <v>1895</v>
      </c>
      <c r="B1899" s="54" t="str">
        <f>작성용!AI1896</f>
        <v>편입자산/변동성송부 : 2025-01-24</v>
      </c>
      <c r="C1899" s="55" t="str">
        <f>작성용!AK1896</f>
        <v>개별종목</v>
      </c>
      <c r="D1899" s="56">
        <f>작성용!T1896</f>
        <v>45702</v>
      </c>
      <c r="E1899" s="57" t="str">
        <f>작성용!B1896</f>
        <v>교보생명(투자자산관리팀)</v>
      </c>
      <c r="F1899" s="57" t="str">
        <f>작성용!C1896</f>
        <v>재평가</v>
      </c>
      <c r="G1899" s="57" t="str">
        <f>작성용!D1896</f>
        <v>교보악사그린파워일반사모특별자산투자신탁1호</v>
      </c>
      <c r="H1899" s="58" t="str">
        <f>작성용!E1896</f>
        <v>KBP2022060134</v>
      </c>
      <c r="I1899" s="57" t="str">
        <f>작성용!F1896</f>
        <v>B02</v>
      </c>
      <c r="J1899" s="57">
        <f>작성용!G1896</f>
        <v>0</v>
      </c>
      <c r="K1899" s="57" t="str">
        <f>작성용!H1896</f>
        <v>-</v>
      </c>
      <c r="L1899" s="57" t="str">
        <f>작성용!N1896</f>
        <v>분기</v>
      </c>
      <c r="M1899" s="56" t="str">
        <f>작성용!U1896</f>
        <v>2025.03.31</v>
      </c>
      <c r="N1899" s="56" t="str">
        <f>작성용!V1896</f>
        <v>사전등록</v>
      </c>
      <c r="O1899" s="56" t="str">
        <f>작성용!W1896</f>
        <v>사전등록</v>
      </c>
      <c r="P1899" s="56" t="str">
        <f>작성용!X1896</f>
        <v>-</v>
      </c>
      <c r="Q1899" s="57" t="str">
        <f>작성용!AD1896</f>
        <v>대체평가3사업본부</v>
      </c>
      <c r="R1899" s="59">
        <f>작성용!AE1896</f>
        <v>0</v>
      </c>
      <c r="S1899" s="57" t="str">
        <f>작성용!AF1896</f>
        <v>대체평가3사업본부</v>
      </c>
      <c r="T1899" s="60" t="str">
        <f>작성용!AG1896</f>
        <v>김연수</v>
      </c>
      <c r="U1899" s="60" t="str">
        <f>작성용!AH1896</f>
        <v>김연수</v>
      </c>
      <c r="V1899" s="55">
        <f>작성용!AA1896</f>
        <v>202503</v>
      </c>
      <c r="W1899" s="57" t="str">
        <f>작성용!AC1896</f>
        <v>[T]기타보험기관[1본부]</v>
      </c>
      <c r="X1899" s="57" t="str">
        <f>작성용!O1896</f>
        <v>투자자산관리팀정훈천</v>
      </c>
      <c r="Y1899" s="57" t="str">
        <f>작성용!P1896</f>
        <v xml:space="preserve">02-721-2483  </v>
      </c>
      <c r="Z1899" s="57" t="str">
        <f>작성용!Q1896</f>
        <v>hcjung20@kyobo.com</v>
      </c>
      <c r="AA1899" s="55" t="str">
        <f>작성용!AJ1896</f>
        <v>-</v>
      </c>
      <c r="AB1899" s="55">
        <f>작성용!AB1896</f>
        <v>0</v>
      </c>
    </row>
    <row r="1900" spans="1:28" s="11" customFormat="1" ht="16.5" hidden="1" customHeight="1" x14ac:dyDescent="0.3">
      <c r="A1900" s="53">
        <f>작성용!AL1897</f>
        <v>1896</v>
      </c>
      <c r="B1900" s="54" t="str">
        <f>작성용!AI1897</f>
        <v>편입자산/변동성송부 : 2025-01-24</v>
      </c>
      <c r="C1900" s="55" t="str">
        <f>작성용!AK1897</f>
        <v>개별종목</v>
      </c>
      <c r="D1900" s="56">
        <f>작성용!T1897</f>
        <v>45702</v>
      </c>
      <c r="E1900" s="57" t="str">
        <f>작성용!B1897</f>
        <v>교보생명(투자자산관리팀)</v>
      </c>
      <c r="F1900" s="57" t="str">
        <f>작성용!C1897</f>
        <v>재평가</v>
      </c>
      <c r="G1900" s="57" t="str">
        <f>작성용!D1897</f>
        <v>미래에셋휴먼에코랜드일반사모특별자산투자신탁1호</v>
      </c>
      <c r="H1900" s="58" t="str">
        <f>작성용!E1897</f>
        <v>KBP2022060135</v>
      </c>
      <c r="I1900" s="57" t="str">
        <f>작성용!F1897</f>
        <v>B02</v>
      </c>
      <c r="J1900" s="57">
        <f>작성용!G1897</f>
        <v>0</v>
      </c>
      <c r="K1900" s="57" t="str">
        <f>작성용!H1897</f>
        <v>-</v>
      </c>
      <c r="L1900" s="57" t="str">
        <f>작성용!N1897</f>
        <v>분기</v>
      </c>
      <c r="M1900" s="56" t="str">
        <f>작성용!U1897</f>
        <v>2025.03.31</v>
      </c>
      <c r="N1900" s="56" t="str">
        <f>작성용!V1897</f>
        <v>사전등록</v>
      </c>
      <c r="O1900" s="56" t="str">
        <f>작성용!W1897</f>
        <v>사전등록</v>
      </c>
      <c r="P1900" s="56" t="str">
        <f>작성용!X1897</f>
        <v>-</v>
      </c>
      <c r="Q1900" s="57" t="str">
        <f>작성용!AD1897</f>
        <v>대체평가3사업본부</v>
      </c>
      <c r="R1900" s="59">
        <f>작성용!AE1897</f>
        <v>0</v>
      </c>
      <c r="S1900" s="57" t="str">
        <f>작성용!AF1897</f>
        <v>대체평가3사업본부</v>
      </c>
      <c r="T1900" s="60" t="str">
        <f>작성용!AG1897</f>
        <v>김연수</v>
      </c>
      <c r="U1900" s="60" t="str">
        <f>작성용!AH1897</f>
        <v>김연수</v>
      </c>
      <c r="V1900" s="55">
        <f>작성용!AA1897</f>
        <v>202503</v>
      </c>
      <c r="W1900" s="57" t="str">
        <f>작성용!AC1897</f>
        <v>[T]기타보험기관[1본부]</v>
      </c>
      <c r="X1900" s="57" t="str">
        <f>작성용!O1897</f>
        <v>투자자산관리팀정훈천</v>
      </c>
      <c r="Y1900" s="57" t="str">
        <f>작성용!P1897</f>
        <v xml:space="preserve">02-721-2483  </v>
      </c>
      <c r="Z1900" s="57" t="str">
        <f>작성용!Q1897</f>
        <v>hcjung20@kyobo.com</v>
      </c>
      <c r="AA1900" s="55" t="str">
        <f>작성용!AJ1897</f>
        <v>-</v>
      </c>
      <c r="AB1900" s="55">
        <f>작성용!AB1897</f>
        <v>0</v>
      </c>
    </row>
    <row r="1901" spans="1:28" s="11" customFormat="1" ht="16.5" hidden="1" customHeight="1" x14ac:dyDescent="0.3">
      <c r="A1901" s="53">
        <f>작성용!AL1898</f>
        <v>1897</v>
      </c>
      <c r="B1901" s="54" t="str">
        <f>작성용!AI1898</f>
        <v>편입자산/변동성송부 : 2025-01-24</v>
      </c>
      <c r="C1901" s="55" t="str">
        <f>작성용!AK1898</f>
        <v>개별종목</v>
      </c>
      <c r="D1901" s="56">
        <f>작성용!T1898</f>
        <v>45702</v>
      </c>
      <c r="E1901" s="57" t="str">
        <f>작성용!B1898</f>
        <v>교보생명(투자자산관리팀)</v>
      </c>
      <c r="F1901" s="57" t="str">
        <f>작성용!C1898</f>
        <v>재평가</v>
      </c>
      <c r="G1901" s="57" t="str">
        <f>작성용!D1898</f>
        <v>한강CA일반사모부동산투자신탁25호</v>
      </c>
      <c r="H1901" s="58" t="str">
        <f>작성용!E1898</f>
        <v>KBP2022060121</v>
      </c>
      <c r="I1901" s="57" t="str">
        <f>작성용!F1898</f>
        <v>B02</v>
      </c>
      <c r="J1901" s="57">
        <f>작성용!G1898</f>
        <v>0</v>
      </c>
      <c r="K1901" s="57" t="str">
        <f>작성용!H1898</f>
        <v>-</v>
      </c>
      <c r="L1901" s="57" t="str">
        <f>작성용!N1898</f>
        <v>분기</v>
      </c>
      <c r="M1901" s="56" t="str">
        <f>작성용!U1898</f>
        <v>2025.03.31</v>
      </c>
      <c r="N1901" s="56" t="str">
        <f>작성용!V1898</f>
        <v>사전등록</v>
      </c>
      <c r="O1901" s="56" t="str">
        <f>작성용!W1898</f>
        <v>사전등록</v>
      </c>
      <c r="P1901" s="56" t="str">
        <f>작성용!X1898</f>
        <v>-</v>
      </c>
      <c r="Q1901" s="57" t="str">
        <f>작성용!AD1898</f>
        <v>대체평가3사업본부</v>
      </c>
      <c r="R1901" s="59">
        <f>작성용!AE1898</f>
        <v>0</v>
      </c>
      <c r="S1901" s="57" t="str">
        <f>작성용!AF1898</f>
        <v>대체평가3사업본부</v>
      </c>
      <c r="T1901" s="60" t="str">
        <f>작성용!AG1898</f>
        <v>김연수</v>
      </c>
      <c r="U1901" s="60" t="str">
        <f>작성용!AH1898</f>
        <v>김연수</v>
      </c>
      <c r="V1901" s="55">
        <f>작성용!AA1898</f>
        <v>202503</v>
      </c>
      <c r="W1901" s="57" t="str">
        <f>작성용!AC1898</f>
        <v>[T]기타보험기관[1본부]</v>
      </c>
      <c r="X1901" s="57" t="str">
        <f>작성용!O1898</f>
        <v>투자자산관리팀정훈천</v>
      </c>
      <c r="Y1901" s="57" t="str">
        <f>작성용!P1898</f>
        <v xml:space="preserve">02-721-2483  </v>
      </c>
      <c r="Z1901" s="57" t="str">
        <f>작성용!Q1898</f>
        <v>hcjung20@kyobo.com</v>
      </c>
      <c r="AA1901" s="55" t="str">
        <f>작성용!AJ1898</f>
        <v>-</v>
      </c>
      <c r="AB1901" s="55">
        <f>작성용!AB1898</f>
        <v>0</v>
      </c>
    </row>
    <row r="1902" spans="1:28" s="11" customFormat="1" ht="16.5" hidden="1" customHeight="1" x14ac:dyDescent="0.3">
      <c r="A1902" s="53">
        <f>작성용!AL1899</f>
        <v>1898</v>
      </c>
      <c r="B1902" s="54" t="str">
        <f>작성용!AI1899</f>
        <v>편입자산/변동성송부 : 2025-01-24</v>
      </c>
      <c r="C1902" s="55" t="str">
        <f>작성용!AK1899</f>
        <v>개별종목</v>
      </c>
      <c r="D1902" s="56">
        <f>작성용!T1899</f>
        <v>45702</v>
      </c>
      <c r="E1902" s="57" t="str">
        <f>작성용!B1899</f>
        <v>교보생명(투자자산관리팀)</v>
      </c>
      <c r="F1902" s="57" t="str">
        <f>작성용!C1899</f>
        <v>재평가</v>
      </c>
      <c r="G1902" s="57" t="str">
        <f>작성용!D1899</f>
        <v>KB해외투자일반사모부동산투자신탁제19호</v>
      </c>
      <c r="H1902" s="58" t="str">
        <f>작성용!E1899</f>
        <v>KBP2022060136</v>
      </c>
      <c r="I1902" s="57" t="str">
        <f>작성용!F1899</f>
        <v>B02</v>
      </c>
      <c r="J1902" s="57">
        <f>작성용!G1899</f>
        <v>0</v>
      </c>
      <c r="K1902" s="57" t="str">
        <f>작성용!H1899</f>
        <v>-</v>
      </c>
      <c r="L1902" s="57" t="str">
        <f>작성용!N1899</f>
        <v>분기</v>
      </c>
      <c r="M1902" s="56" t="str">
        <f>작성용!U1899</f>
        <v>2025.03.31</v>
      </c>
      <c r="N1902" s="56" t="str">
        <f>작성용!V1899</f>
        <v>사전등록</v>
      </c>
      <c r="O1902" s="56" t="str">
        <f>작성용!W1899</f>
        <v>사전등록</v>
      </c>
      <c r="P1902" s="56" t="str">
        <f>작성용!X1899</f>
        <v>-</v>
      </c>
      <c r="Q1902" s="57" t="str">
        <f>작성용!AD1899</f>
        <v>대체평가3사업본부</v>
      </c>
      <c r="R1902" s="59">
        <f>작성용!AE1899</f>
        <v>0</v>
      </c>
      <c r="S1902" s="57" t="str">
        <f>작성용!AF1899</f>
        <v>대체평가3사업본부</v>
      </c>
      <c r="T1902" s="60" t="str">
        <f>작성용!AG1899</f>
        <v>김연수</v>
      </c>
      <c r="U1902" s="60" t="str">
        <f>작성용!AH1899</f>
        <v>김연수</v>
      </c>
      <c r="V1902" s="55">
        <f>작성용!AA1899</f>
        <v>202503</v>
      </c>
      <c r="W1902" s="57" t="str">
        <f>작성용!AC1899</f>
        <v>[T]기타보험기관[1본부]</v>
      </c>
      <c r="X1902" s="57" t="str">
        <f>작성용!O1899</f>
        <v>투자자산관리팀정훈천</v>
      </c>
      <c r="Y1902" s="57" t="str">
        <f>작성용!P1899</f>
        <v xml:space="preserve">02-721-2483  </v>
      </c>
      <c r="Z1902" s="57" t="str">
        <f>작성용!Q1899</f>
        <v>hcjung20@kyobo.com</v>
      </c>
      <c r="AA1902" s="55" t="str">
        <f>작성용!AJ1899</f>
        <v>-</v>
      </c>
      <c r="AB1902" s="55">
        <f>작성용!AB1899</f>
        <v>0</v>
      </c>
    </row>
    <row r="1903" spans="1:28" s="11" customFormat="1" ht="16.5" hidden="1" customHeight="1" x14ac:dyDescent="0.3">
      <c r="A1903" s="53">
        <f>작성용!AL1900</f>
        <v>1899</v>
      </c>
      <c r="B1903" s="54" t="str">
        <f>작성용!AI1900</f>
        <v>편입자산/변동성송부 : 2025-01-24</v>
      </c>
      <c r="C1903" s="55" t="str">
        <f>작성용!AK1900</f>
        <v>개별종목</v>
      </c>
      <c r="D1903" s="56">
        <f>작성용!T1900</f>
        <v>45702</v>
      </c>
      <c r="E1903" s="57" t="str">
        <f>작성용!B1900</f>
        <v>교보생명(투자자산관리팀)</v>
      </c>
      <c r="F1903" s="57" t="str">
        <f>작성용!C1900</f>
        <v>재평가</v>
      </c>
      <c r="G1903" s="57" t="str">
        <f>작성용!D1900</f>
        <v>iM에셋ESG일반사모특별자산투자신탁1호</v>
      </c>
      <c r="H1903" s="58" t="str">
        <f>작성용!E1900</f>
        <v>KBP2022030074</v>
      </c>
      <c r="I1903" s="57" t="str">
        <f>작성용!F1900</f>
        <v>B02</v>
      </c>
      <c r="J1903" s="57">
        <f>작성용!G1900</f>
        <v>0</v>
      </c>
      <c r="K1903" s="57" t="str">
        <f>작성용!H1900</f>
        <v>-</v>
      </c>
      <c r="L1903" s="57" t="str">
        <f>작성용!N1900</f>
        <v>분기</v>
      </c>
      <c r="M1903" s="56" t="str">
        <f>작성용!U1900</f>
        <v>2025.03.31</v>
      </c>
      <c r="N1903" s="56" t="str">
        <f>작성용!V1900</f>
        <v>사전등록</v>
      </c>
      <c r="O1903" s="56" t="str">
        <f>작성용!W1900</f>
        <v>사전등록</v>
      </c>
      <c r="P1903" s="56" t="str">
        <f>작성용!X1900</f>
        <v>-</v>
      </c>
      <c r="Q1903" s="57" t="str">
        <f>작성용!AD1900</f>
        <v>대체평가3사업본부</v>
      </c>
      <c r="R1903" s="59">
        <f>작성용!AE1900</f>
        <v>0</v>
      </c>
      <c r="S1903" s="57" t="str">
        <f>작성용!AF1900</f>
        <v>대체평가3사업본부</v>
      </c>
      <c r="T1903" s="60" t="str">
        <f>작성용!AG1900</f>
        <v>김연수</v>
      </c>
      <c r="U1903" s="60" t="str">
        <f>작성용!AH1900</f>
        <v>김연수</v>
      </c>
      <c r="V1903" s="55">
        <f>작성용!AA1900</f>
        <v>202503</v>
      </c>
      <c r="W1903" s="57" t="str">
        <f>작성용!AC1900</f>
        <v>[T]기타보험기관[1본부]</v>
      </c>
      <c r="X1903" s="57" t="str">
        <f>작성용!O1900</f>
        <v>투자자산관리팀정훈천</v>
      </c>
      <c r="Y1903" s="57" t="str">
        <f>작성용!P1900</f>
        <v xml:space="preserve">02-721-2483  </v>
      </c>
      <c r="Z1903" s="57" t="str">
        <f>작성용!Q1900</f>
        <v>hcjung20@kyobo.com</v>
      </c>
      <c r="AA1903" s="55" t="str">
        <f>작성용!AJ1900</f>
        <v>-</v>
      </c>
      <c r="AB1903" s="55">
        <f>작성용!AB1900</f>
        <v>0</v>
      </c>
    </row>
    <row r="1904" spans="1:28" s="11" customFormat="1" ht="16.5" hidden="1" customHeight="1" x14ac:dyDescent="0.3">
      <c r="A1904" s="53">
        <f>작성용!AL1901</f>
        <v>1900</v>
      </c>
      <c r="B1904" s="54" t="str">
        <f>작성용!AI1901</f>
        <v>편입자산/변동성송부 : 2025-01-24</v>
      </c>
      <c r="C1904" s="55" t="str">
        <f>작성용!AK1901</f>
        <v>개별종목</v>
      </c>
      <c r="D1904" s="56">
        <f>작성용!T1901</f>
        <v>45702</v>
      </c>
      <c r="E1904" s="57" t="str">
        <f>작성용!B1901</f>
        <v>교보생명(투자자산관리팀)</v>
      </c>
      <c r="F1904" s="57" t="str">
        <f>작성용!C1901</f>
        <v>재평가</v>
      </c>
      <c r="G1904" s="57" t="str">
        <f>작성용!D1901</f>
        <v>KB누버거버먼글로벌세컨더리일반사모혼합자산투자신탁제1호</v>
      </c>
      <c r="H1904" s="58" t="str">
        <f>작성용!E1901</f>
        <v>KBP2022060137</v>
      </c>
      <c r="I1904" s="57" t="str">
        <f>작성용!F1901</f>
        <v>B02</v>
      </c>
      <c r="J1904" s="57">
        <f>작성용!G1901</f>
        <v>0</v>
      </c>
      <c r="K1904" s="57" t="str">
        <f>작성용!H1901</f>
        <v>-</v>
      </c>
      <c r="L1904" s="57" t="str">
        <f>작성용!N1901</f>
        <v>분기</v>
      </c>
      <c r="M1904" s="56" t="str">
        <f>작성용!U1901</f>
        <v>2025.03.31</v>
      </c>
      <c r="N1904" s="56" t="str">
        <f>작성용!V1901</f>
        <v>사전등록</v>
      </c>
      <c r="O1904" s="56" t="str">
        <f>작성용!W1901</f>
        <v>사전등록</v>
      </c>
      <c r="P1904" s="56" t="str">
        <f>작성용!X1901</f>
        <v>-</v>
      </c>
      <c r="Q1904" s="57" t="str">
        <f>작성용!AD1901</f>
        <v>대체평가3사업본부</v>
      </c>
      <c r="R1904" s="59">
        <f>작성용!AE1901</f>
        <v>0</v>
      </c>
      <c r="S1904" s="57" t="str">
        <f>작성용!AF1901</f>
        <v>대체평가3사업본부</v>
      </c>
      <c r="T1904" s="60" t="str">
        <f>작성용!AG1901</f>
        <v>김연수</v>
      </c>
      <c r="U1904" s="60" t="str">
        <f>작성용!AH1901</f>
        <v>김연수</v>
      </c>
      <c r="V1904" s="55">
        <f>작성용!AA1901</f>
        <v>202503</v>
      </c>
      <c r="W1904" s="57" t="str">
        <f>작성용!AC1901</f>
        <v>[T]기타보험기관[1본부]</v>
      </c>
      <c r="X1904" s="57" t="str">
        <f>작성용!O1901</f>
        <v>투자자산관리팀정훈천</v>
      </c>
      <c r="Y1904" s="57" t="str">
        <f>작성용!P1901</f>
        <v xml:space="preserve">02-721-2483  </v>
      </c>
      <c r="Z1904" s="57" t="str">
        <f>작성용!Q1901</f>
        <v>hcjung20@kyobo.com</v>
      </c>
      <c r="AA1904" s="55" t="str">
        <f>작성용!AJ1901</f>
        <v>-</v>
      </c>
      <c r="AB1904" s="55">
        <f>작성용!AB1901</f>
        <v>0</v>
      </c>
    </row>
    <row r="1905" spans="1:28" s="11" customFormat="1" ht="16.5" hidden="1" customHeight="1" x14ac:dyDescent="0.3">
      <c r="A1905" s="53">
        <f>작성용!AL1902</f>
        <v>1901</v>
      </c>
      <c r="B1905" s="54" t="str">
        <f>작성용!AI1902</f>
        <v>편입자산/변동성송부 : 2025-01-24</v>
      </c>
      <c r="C1905" s="55" t="str">
        <f>작성용!AK1902</f>
        <v>개별종목</v>
      </c>
      <c r="D1905" s="56">
        <f>작성용!T1902</f>
        <v>45702</v>
      </c>
      <c r="E1905" s="57" t="str">
        <f>작성용!B1902</f>
        <v>교보생명(투자자산관리팀)</v>
      </c>
      <c r="F1905" s="57" t="str">
        <f>작성용!C1902</f>
        <v>재평가</v>
      </c>
      <c r="G1905" s="57" t="str">
        <f>작성용!D1902</f>
        <v>키움라르고일반사모투자신탁제5호[재간접형]</v>
      </c>
      <c r="H1905" s="58" t="str">
        <f>작성용!E1902</f>
        <v>KBP2022090057</v>
      </c>
      <c r="I1905" s="57" t="str">
        <f>작성용!F1902</f>
        <v>B02</v>
      </c>
      <c r="J1905" s="57">
        <f>작성용!G1902</f>
        <v>0</v>
      </c>
      <c r="K1905" s="57" t="str">
        <f>작성용!H1902</f>
        <v>-</v>
      </c>
      <c r="L1905" s="57" t="str">
        <f>작성용!N1902</f>
        <v>분기</v>
      </c>
      <c r="M1905" s="56" t="str">
        <f>작성용!U1902</f>
        <v>2025.03.31</v>
      </c>
      <c r="N1905" s="56" t="str">
        <f>작성용!V1902</f>
        <v>사전등록</v>
      </c>
      <c r="O1905" s="56" t="str">
        <f>작성용!W1902</f>
        <v>사전등록</v>
      </c>
      <c r="P1905" s="56" t="str">
        <f>작성용!X1902</f>
        <v>-</v>
      </c>
      <c r="Q1905" s="57" t="str">
        <f>작성용!AD1902</f>
        <v>대체평가3사업본부</v>
      </c>
      <c r="R1905" s="59">
        <f>작성용!AE1902</f>
        <v>0</v>
      </c>
      <c r="S1905" s="57" t="str">
        <f>작성용!AF1902</f>
        <v>대체평가3사업본부</v>
      </c>
      <c r="T1905" s="60" t="str">
        <f>작성용!AG1902</f>
        <v>김연수</v>
      </c>
      <c r="U1905" s="60" t="str">
        <f>작성용!AH1902</f>
        <v>김연수</v>
      </c>
      <c r="V1905" s="55">
        <f>작성용!AA1902</f>
        <v>202503</v>
      </c>
      <c r="W1905" s="57" t="str">
        <f>작성용!AC1902</f>
        <v>[T]기타보험기관[1본부]</v>
      </c>
      <c r="X1905" s="57" t="str">
        <f>작성용!O1902</f>
        <v>투자자산관리팀정훈천</v>
      </c>
      <c r="Y1905" s="57" t="str">
        <f>작성용!P1902</f>
        <v xml:space="preserve">02-721-2483  </v>
      </c>
      <c r="Z1905" s="57" t="str">
        <f>작성용!Q1902</f>
        <v>hcjung20@kyobo.com</v>
      </c>
      <c r="AA1905" s="55" t="str">
        <f>작성용!AJ1902</f>
        <v>-</v>
      </c>
      <c r="AB1905" s="55">
        <f>작성용!AB1902</f>
        <v>0</v>
      </c>
    </row>
    <row r="1906" spans="1:28" s="11" customFormat="1" ht="16.5" hidden="1" customHeight="1" x14ac:dyDescent="0.3">
      <c r="A1906" s="53">
        <f>작성용!AL1903</f>
        <v>1902</v>
      </c>
      <c r="B1906" s="54" t="str">
        <f>작성용!AI1903</f>
        <v>편입자산/변동성송부 : 2025-01-24</v>
      </c>
      <c r="C1906" s="55" t="str">
        <f>작성용!AK1903</f>
        <v>개별종목</v>
      </c>
      <c r="D1906" s="56">
        <f>작성용!T1903</f>
        <v>45702</v>
      </c>
      <c r="E1906" s="57" t="str">
        <f>작성용!B1903</f>
        <v>교보생명(투자자산관리팀)</v>
      </c>
      <c r="F1906" s="57" t="str">
        <f>작성용!C1903</f>
        <v>재평가</v>
      </c>
      <c r="G1906" s="57" t="str">
        <f>작성용!D1903</f>
        <v>우리G시니어론일반사모투자신탁2호</v>
      </c>
      <c r="H1906" s="58" t="str">
        <f>작성용!E1903</f>
        <v>KBP2022090051</v>
      </c>
      <c r="I1906" s="57" t="str">
        <f>작성용!F1903</f>
        <v>B02</v>
      </c>
      <c r="J1906" s="57">
        <f>작성용!G1903</f>
        <v>0</v>
      </c>
      <c r="K1906" s="57" t="str">
        <f>작성용!H1903</f>
        <v>-</v>
      </c>
      <c r="L1906" s="57" t="str">
        <f>작성용!N1903</f>
        <v>분기</v>
      </c>
      <c r="M1906" s="56" t="str">
        <f>작성용!U1903</f>
        <v>2025.03.31</v>
      </c>
      <c r="N1906" s="56" t="str">
        <f>작성용!V1903</f>
        <v>사전등록</v>
      </c>
      <c r="O1906" s="56" t="str">
        <f>작성용!W1903</f>
        <v>사전등록</v>
      </c>
      <c r="P1906" s="56" t="str">
        <f>작성용!X1903</f>
        <v>-</v>
      </c>
      <c r="Q1906" s="57" t="str">
        <f>작성용!AD1903</f>
        <v>대체평가3사업본부</v>
      </c>
      <c r="R1906" s="59">
        <f>작성용!AE1903</f>
        <v>0</v>
      </c>
      <c r="S1906" s="57" t="str">
        <f>작성용!AF1903</f>
        <v>대체평가3사업본부</v>
      </c>
      <c r="T1906" s="60" t="str">
        <f>작성용!AG1903</f>
        <v>김연수</v>
      </c>
      <c r="U1906" s="60" t="str">
        <f>작성용!AH1903</f>
        <v>김연수</v>
      </c>
      <c r="V1906" s="55">
        <f>작성용!AA1903</f>
        <v>202503</v>
      </c>
      <c r="W1906" s="57" t="str">
        <f>작성용!AC1903</f>
        <v>[T]기타보험기관[1본부]</v>
      </c>
      <c r="X1906" s="57" t="str">
        <f>작성용!O1903</f>
        <v>투자자산관리팀정훈천</v>
      </c>
      <c r="Y1906" s="57" t="str">
        <f>작성용!P1903</f>
        <v xml:space="preserve">02-721-2483  </v>
      </c>
      <c r="Z1906" s="57" t="str">
        <f>작성용!Q1903</f>
        <v>hcjung20@kyobo.com</v>
      </c>
      <c r="AA1906" s="55" t="str">
        <f>작성용!AJ1903</f>
        <v>-</v>
      </c>
      <c r="AB1906" s="55">
        <f>작성용!AB1903</f>
        <v>0</v>
      </c>
    </row>
    <row r="1907" spans="1:28" s="11" customFormat="1" ht="16.5" hidden="1" customHeight="1" x14ac:dyDescent="0.3">
      <c r="A1907" s="53">
        <f>작성용!AL1904</f>
        <v>1903</v>
      </c>
      <c r="B1907" s="54" t="str">
        <f>작성용!AI1904</f>
        <v>편입자산/변동성송부 : 2025-01-24</v>
      </c>
      <c r="C1907" s="55" t="str">
        <f>작성용!AK1904</f>
        <v>개별종목</v>
      </c>
      <c r="D1907" s="56">
        <f>작성용!T1904</f>
        <v>45702</v>
      </c>
      <c r="E1907" s="57" t="str">
        <f>작성용!B1904</f>
        <v>교보생명(투자자산관리팀)</v>
      </c>
      <c r="F1907" s="57" t="str">
        <f>작성용!C1904</f>
        <v>재평가</v>
      </c>
      <c r="G1907" s="57" t="str">
        <f>작성용!D1904</f>
        <v>현대인베스트ASL시니어론일반사모투자신탁28호</v>
      </c>
      <c r="H1907" s="58" t="str">
        <f>작성용!E1904</f>
        <v>KBP2022090047</v>
      </c>
      <c r="I1907" s="57" t="str">
        <f>작성용!F1904</f>
        <v>B02</v>
      </c>
      <c r="J1907" s="57">
        <f>작성용!G1904</f>
        <v>0</v>
      </c>
      <c r="K1907" s="57" t="str">
        <f>작성용!H1904</f>
        <v>-</v>
      </c>
      <c r="L1907" s="57" t="str">
        <f>작성용!N1904</f>
        <v>분기</v>
      </c>
      <c r="M1907" s="56" t="str">
        <f>작성용!U1904</f>
        <v>2025.03.31</v>
      </c>
      <c r="N1907" s="56" t="str">
        <f>작성용!V1904</f>
        <v>사전등록</v>
      </c>
      <c r="O1907" s="56" t="str">
        <f>작성용!W1904</f>
        <v>사전등록</v>
      </c>
      <c r="P1907" s="56" t="str">
        <f>작성용!X1904</f>
        <v>-</v>
      </c>
      <c r="Q1907" s="57" t="str">
        <f>작성용!AD1904</f>
        <v>대체평가3사업본부</v>
      </c>
      <c r="R1907" s="59">
        <f>작성용!AE1904</f>
        <v>0</v>
      </c>
      <c r="S1907" s="57" t="str">
        <f>작성용!AF1904</f>
        <v>대체평가3사업본부</v>
      </c>
      <c r="T1907" s="60" t="str">
        <f>작성용!AG1904</f>
        <v>김연수</v>
      </c>
      <c r="U1907" s="60" t="str">
        <f>작성용!AH1904</f>
        <v>김연수</v>
      </c>
      <c r="V1907" s="55">
        <f>작성용!AA1904</f>
        <v>202503</v>
      </c>
      <c r="W1907" s="57" t="str">
        <f>작성용!AC1904</f>
        <v>[T]기타보험기관[1본부]</v>
      </c>
      <c r="X1907" s="57" t="str">
        <f>작성용!O1904</f>
        <v>투자자산관리팀정훈천</v>
      </c>
      <c r="Y1907" s="57" t="str">
        <f>작성용!P1904</f>
        <v xml:space="preserve">02-721-2483  </v>
      </c>
      <c r="Z1907" s="57" t="str">
        <f>작성용!Q1904</f>
        <v>hcjung20@kyobo.com</v>
      </c>
      <c r="AA1907" s="55" t="str">
        <f>작성용!AJ1904</f>
        <v>-</v>
      </c>
      <c r="AB1907" s="55">
        <f>작성용!AB1904</f>
        <v>0</v>
      </c>
    </row>
    <row r="1908" spans="1:28" s="11" customFormat="1" ht="16.5" hidden="1" customHeight="1" x14ac:dyDescent="0.3">
      <c r="A1908" s="53">
        <f>작성용!AL1905</f>
        <v>1904</v>
      </c>
      <c r="B1908" s="54" t="str">
        <f>작성용!AI1905</f>
        <v>편입자산/변동성송부 : 2025-01-24</v>
      </c>
      <c r="C1908" s="55" t="str">
        <f>작성용!AK1905</f>
        <v>개별종목</v>
      </c>
      <c r="D1908" s="56">
        <f>작성용!T1905</f>
        <v>45702</v>
      </c>
      <c r="E1908" s="57" t="str">
        <f>작성용!B1905</f>
        <v>교보생명(투자자산관리팀)</v>
      </c>
      <c r="F1908" s="57" t="str">
        <f>작성용!C1905</f>
        <v>재평가</v>
      </c>
      <c r="G1908" s="57" t="str">
        <f>작성용!D1905</f>
        <v>현대인베스트먼트선순위대출3호</v>
      </c>
      <c r="H1908" s="58" t="str">
        <f>작성용!E1905</f>
        <v>KBP2022090053</v>
      </c>
      <c r="I1908" s="57" t="str">
        <f>작성용!F1905</f>
        <v>B02</v>
      </c>
      <c r="J1908" s="57">
        <f>작성용!G1905</f>
        <v>0</v>
      </c>
      <c r="K1908" s="57" t="str">
        <f>작성용!H1905</f>
        <v>-</v>
      </c>
      <c r="L1908" s="57" t="str">
        <f>작성용!N1905</f>
        <v>분기</v>
      </c>
      <c r="M1908" s="56" t="str">
        <f>작성용!U1905</f>
        <v>2025.03.31</v>
      </c>
      <c r="N1908" s="56" t="str">
        <f>작성용!V1905</f>
        <v>사전등록</v>
      </c>
      <c r="O1908" s="56" t="str">
        <f>작성용!W1905</f>
        <v>사전등록</v>
      </c>
      <c r="P1908" s="56" t="str">
        <f>작성용!X1905</f>
        <v>-</v>
      </c>
      <c r="Q1908" s="57" t="str">
        <f>작성용!AD1905</f>
        <v>대체평가3사업본부</v>
      </c>
      <c r="R1908" s="59">
        <f>작성용!AE1905</f>
        <v>0</v>
      </c>
      <c r="S1908" s="57" t="str">
        <f>작성용!AF1905</f>
        <v>대체평가3사업본부</v>
      </c>
      <c r="T1908" s="60" t="str">
        <f>작성용!AG1905</f>
        <v>김연수</v>
      </c>
      <c r="U1908" s="60" t="str">
        <f>작성용!AH1905</f>
        <v>김연수</v>
      </c>
      <c r="V1908" s="55">
        <f>작성용!AA1905</f>
        <v>202503</v>
      </c>
      <c r="W1908" s="57" t="str">
        <f>작성용!AC1905</f>
        <v>[T]기타보험기관[1본부]</v>
      </c>
      <c r="X1908" s="57" t="str">
        <f>작성용!O1905</f>
        <v>투자자산관리팀정훈천</v>
      </c>
      <c r="Y1908" s="57" t="str">
        <f>작성용!P1905</f>
        <v xml:space="preserve">02-721-2483  </v>
      </c>
      <c r="Z1908" s="57" t="str">
        <f>작성용!Q1905</f>
        <v>hcjung20@kyobo.com</v>
      </c>
      <c r="AA1908" s="55" t="str">
        <f>작성용!AJ1905</f>
        <v>-</v>
      </c>
      <c r="AB1908" s="55">
        <f>작성용!AB1905</f>
        <v>0</v>
      </c>
    </row>
    <row r="1909" spans="1:28" s="11" customFormat="1" ht="16.5" hidden="1" customHeight="1" x14ac:dyDescent="0.3">
      <c r="A1909" s="53">
        <f>작성용!AL1906</f>
        <v>1905</v>
      </c>
      <c r="B1909" s="54" t="str">
        <f>작성용!AI1906</f>
        <v>편입자산/변동성송부 : 2025-01-24</v>
      </c>
      <c r="C1909" s="55" t="str">
        <f>작성용!AK1906</f>
        <v>개별종목</v>
      </c>
      <c r="D1909" s="56">
        <f>작성용!T1906</f>
        <v>45702</v>
      </c>
      <c r="E1909" s="57" t="str">
        <f>작성용!B1906</f>
        <v>교보생명(투자자산관리팀)</v>
      </c>
      <c r="F1909" s="57" t="str">
        <f>작성용!C1906</f>
        <v>재평가</v>
      </c>
      <c r="G1909" s="57" t="str">
        <f>작성용!D1906</f>
        <v>엠디엠신재생에너지일반사모특별자산투자신탁1호(제1종)</v>
      </c>
      <c r="H1909" s="58" t="str">
        <f>작성용!E1906</f>
        <v>KBP2022090029</v>
      </c>
      <c r="I1909" s="57" t="str">
        <f>작성용!F1906</f>
        <v>B02</v>
      </c>
      <c r="J1909" s="57">
        <f>작성용!G1906</f>
        <v>0</v>
      </c>
      <c r="K1909" s="57" t="str">
        <f>작성용!H1906</f>
        <v>-</v>
      </c>
      <c r="L1909" s="57" t="str">
        <f>작성용!N1906</f>
        <v>분기</v>
      </c>
      <c r="M1909" s="56" t="str">
        <f>작성용!U1906</f>
        <v>2025.03.31</v>
      </c>
      <c r="N1909" s="56" t="str">
        <f>작성용!V1906</f>
        <v>사전등록</v>
      </c>
      <c r="O1909" s="56" t="str">
        <f>작성용!W1906</f>
        <v>사전등록</v>
      </c>
      <c r="P1909" s="56" t="str">
        <f>작성용!X1906</f>
        <v>-</v>
      </c>
      <c r="Q1909" s="57" t="str">
        <f>작성용!AD1906</f>
        <v>대체평가3사업본부</v>
      </c>
      <c r="R1909" s="59">
        <f>작성용!AE1906</f>
        <v>0</v>
      </c>
      <c r="S1909" s="57" t="str">
        <f>작성용!AF1906</f>
        <v>대체평가3사업본부</v>
      </c>
      <c r="T1909" s="60" t="str">
        <f>작성용!AG1906</f>
        <v>김연수</v>
      </c>
      <c r="U1909" s="60" t="str">
        <f>작성용!AH1906</f>
        <v>김연수</v>
      </c>
      <c r="V1909" s="55">
        <f>작성용!AA1906</f>
        <v>202503</v>
      </c>
      <c r="W1909" s="57" t="str">
        <f>작성용!AC1906</f>
        <v>[T]기타보험기관[1본부]</v>
      </c>
      <c r="X1909" s="57" t="str">
        <f>작성용!O1906</f>
        <v>투자자산관리팀정훈천</v>
      </c>
      <c r="Y1909" s="57" t="str">
        <f>작성용!P1906</f>
        <v xml:space="preserve">02-721-2483  </v>
      </c>
      <c r="Z1909" s="57" t="str">
        <f>작성용!Q1906</f>
        <v>hcjung20@kyobo.com</v>
      </c>
      <c r="AA1909" s="55" t="str">
        <f>작성용!AJ1906</f>
        <v>-</v>
      </c>
      <c r="AB1909" s="55">
        <f>작성용!AB1906</f>
        <v>0</v>
      </c>
    </row>
    <row r="1910" spans="1:28" s="11" customFormat="1" ht="16.5" hidden="1" customHeight="1" x14ac:dyDescent="0.3">
      <c r="A1910" s="53">
        <f>작성용!AL1907</f>
        <v>1906</v>
      </c>
      <c r="B1910" s="54" t="str">
        <f>작성용!AI1907</f>
        <v>편입자산/변동성송부 : 2025-01-24</v>
      </c>
      <c r="C1910" s="55" t="str">
        <f>작성용!AK1907</f>
        <v>개별종목</v>
      </c>
      <c r="D1910" s="56">
        <f>작성용!T1907</f>
        <v>45702</v>
      </c>
      <c r="E1910" s="57" t="str">
        <f>작성용!B1907</f>
        <v>교보생명(투자자산관리팀)</v>
      </c>
      <c r="F1910" s="57" t="str">
        <f>작성용!C1907</f>
        <v>재평가</v>
      </c>
      <c r="G1910" s="57" t="str">
        <f>작성용!D1907</f>
        <v>엠디엠신재생에너지일반사모특별자산투자신탁1호(제2종)</v>
      </c>
      <c r="H1910" s="58" t="str">
        <f>작성용!E1907</f>
        <v>KBP2022090030</v>
      </c>
      <c r="I1910" s="57" t="str">
        <f>작성용!F1907</f>
        <v>B02</v>
      </c>
      <c r="J1910" s="57">
        <f>작성용!G1907</f>
        <v>0</v>
      </c>
      <c r="K1910" s="57" t="str">
        <f>작성용!H1907</f>
        <v>-</v>
      </c>
      <c r="L1910" s="57" t="str">
        <f>작성용!N1907</f>
        <v>분기</v>
      </c>
      <c r="M1910" s="56" t="str">
        <f>작성용!U1907</f>
        <v>2025.03.31</v>
      </c>
      <c r="N1910" s="56" t="str">
        <f>작성용!V1907</f>
        <v>사전등록</v>
      </c>
      <c r="O1910" s="56" t="str">
        <f>작성용!W1907</f>
        <v>사전등록</v>
      </c>
      <c r="P1910" s="56" t="str">
        <f>작성용!X1907</f>
        <v>-</v>
      </c>
      <c r="Q1910" s="57" t="str">
        <f>작성용!AD1907</f>
        <v>대체평가3사업본부</v>
      </c>
      <c r="R1910" s="59">
        <f>작성용!AE1907</f>
        <v>0</v>
      </c>
      <c r="S1910" s="57" t="str">
        <f>작성용!AF1907</f>
        <v>대체평가3사업본부</v>
      </c>
      <c r="T1910" s="60" t="str">
        <f>작성용!AG1907</f>
        <v>김연수</v>
      </c>
      <c r="U1910" s="60" t="str">
        <f>작성용!AH1907</f>
        <v>김연수</v>
      </c>
      <c r="V1910" s="55">
        <f>작성용!AA1907</f>
        <v>202503</v>
      </c>
      <c r="W1910" s="57" t="str">
        <f>작성용!AC1907</f>
        <v>[T]기타보험기관[1본부]</v>
      </c>
      <c r="X1910" s="57" t="str">
        <f>작성용!O1907</f>
        <v>투자자산관리팀정훈천</v>
      </c>
      <c r="Y1910" s="57" t="str">
        <f>작성용!P1907</f>
        <v xml:space="preserve">02-721-2483  </v>
      </c>
      <c r="Z1910" s="57" t="str">
        <f>작성용!Q1907</f>
        <v>hcjung20@kyobo.com</v>
      </c>
      <c r="AA1910" s="55" t="str">
        <f>작성용!AJ1907</f>
        <v>-</v>
      </c>
      <c r="AB1910" s="55">
        <f>작성용!AB1907</f>
        <v>0</v>
      </c>
    </row>
    <row r="1911" spans="1:28" s="11" customFormat="1" ht="16.5" hidden="1" customHeight="1" x14ac:dyDescent="0.3">
      <c r="A1911" s="53">
        <f>작성용!AL1908</f>
        <v>1907</v>
      </c>
      <c r="B1911" s="54" t="str">
        <f>작성용!AI1908</f>
        <v>편입자산/변동성송부 : 2025-01-24</v>
      </c>
      <c r="C1911" s="55" t="str">
        <f>작성용!AK1908</f>
        <v>개별종목</v>
      </c>
      <c r="D1911" s="56">
        <f>작성용!T1908</f>
        <v>45702</v>
      </c>
      <c r="E1911" s="57" t="str">
        <f>작성용!B1908</f>
        <v>교보생명(투자자산관리팀)</v>
      </c>
      <c r="F1911" s="57" t="str">
        <f>작성용!C1908</f>
        <v>재평가</v>
      </c>
      <c r="G1911" s="57" t="str">
        <f>작성용!D1908</f>
        <v>엠디엠신재생에너지일반사모특별자산투자신탁2호제1종</v>
      </c>
      <c r="H1911" s="58" t="str">
        <f>작성용!E1908</f>
        <v>KBP2022090054</v>
      </c>
      <c r="I1911" s="57" t="str">
        <f>작성용!F1908</f>
        <v>B02</v>
      </c>
      <c r="J1911" s="57">
        <f>작성용!G1908</f>
        <v>0</v>
      </c>
      <c r="K1911" s="57" t="str">
        <f>작성용!H1908</f>
        <v>-</v>
      </c>
      <c r="L1911" s="57" t="str">
        <f>작성용!N1908</f>
        <v>분기</v>
      </c>
      <c r="M1911" s="56" t="str">
        <f>작성용!U1908</f>
        <v>2025.03.31</v>
      </c>
      <c r="N1911" s="56" t="str">
        <f>작성용!V1908</f>
        <v>사전등록</v>
      </c>
      <c r="O1911" s="56" t="str">
        <f>작성용!W1908</f>
        <v>사전등록</v>
      </c>
      <c r="P1911" s="56" t="str">
        <f>작성용!X1908</f>
        <v>-</v>
      </c>
      <c r="Q1911" s="57" t="str">
        <f>작성용!AD1908</f>
        <v>대체평가3사업본부</v>
      </c>
      <c r="R1911" s="59">
        <f>작성용!AE1908</f>
        <v>0</v>
      </c>
      <c r="S1911" s="57" t="str">
        <f>작성용!AF1908</f>
        <v>대체평가3사업본부</v>
      </c>
      <c r="T1911" s="60" t="str">
        <f>작성용!AG1908</f>
        <v>김연수</v>
      </c>
      <c r="U1911" s="60" t="str">
        <f>작성용!AH1908</f>
        <v>김연수</v>
      </c>
      <c r="V1911" s="55">
        <f>작성용!AA1908</f>
        <v>202503</v>
      </c>
      <c r="W1911" s="57" t="str">
        <f>작성용!AC1908</f>
        <v>[T]기타보험기관[1본부]</v>
      </c>
      <c r="X1911" s="57" t="str">
        <f>작성용!O1908</f>
        <v>투자자산관리팀정훈천</v>
      </c>
      <c r="Y1911" s="57" t="str">
        <f>작성용!P1908</f>
        <v xml:space="preserve">02-721-2483  </v>
      </c>
      <c r="Z1911" s="57" t="str">
        <f>작성용!Q1908</f>
        <v>hcjung20@kyobo.com</v>
      </c>
      <c r="AA1911" s="55" t="str">
        <f>작성용!AJ1908</f>
        <v>-</v>
      </c>
      <c r="AB1911" s="55">
        <f>작성용!AB1908</f>
        <v>0</v>
      </c>
    </row>
    <row r="1912" spans="1:28" s="11" customFormat="1" ht="16.5" hidden="1" customHeight="1" x14ac:dyDescent="0.3">
      <c r="A1912" s="53">
        <f>작성용!AL1909</f>
        <v>1908</v>
      </c>
      <c r="B1912" s="54" t="str">
        <f>작성용!AI1909</f>
        <v>편입자산/변동성송부 : 2025-01-24</v>
      </c>
      <c r="C1912" s="55" t="str">
        <f>작성용!AK1909</f>
        <v>개별종목</v>
      </c>
      <c r="D1912" s="56">
        <f>작성용!T1909</f>
        <v>45702</v>
      </c>
      <c r="E1912" s="57" t="str">
        <f>작성용!B1909</f>
        <v>교보생명(투자자산관리팀)</v>
      </c>
      <c r="F1912" s="57" t="str">
        <f>작성용!C1909</f>
        <v>재평가</v>
      </c>
      <c r="G1912" s="57" t="str">
        <f>작성용!D1909</f>
        <v>신한AIM재간접일반사모투자신탁제12-A호</v>
      </c>
      <c r="H1912" s="58" t="str">
        <f>작성용!E1909</f>
        <v>KBP2022090055</v>
      </c>
      <c r="I1912" s="57" t="str">
        <f>작성용!F1909</f>
        <v>B02</v>
      </c>
      <c r="J1912" s="57">
        <f>작성용!G1909</f>
        <v>0</v>
      </c>
      <c r="K1912" s="57" t="str">
        <f>작성용!H1909</f>
        <v>-</v>
      </c>
      <c r="L1912" s="57" t="str">
        <f>작성용!N1909</f>
        <v>분기</v>
      </c>
      <c r="M1912" s="56" t="str">
        <f>작성용!U1909</f>
        <v>2025.03.31</v>
      </c>
      <c r="N1912" s="56" t="str">
        <f>작성용!V1909</f>
        <v>사전등록</v>
      </c>
      <c r="O1912" s="56" t="str">
        <f>작성용!W1909</f>
        <v>사전등록</v>
      </c>
      <c r="P1912" s="56" t="str">
        <f>작성용!X1909</f>
        <v>-</v>
      </c>
      <c r="Q1912" s="57" t="str">
        <f>작성용!AD1909</f>
        <v>대체평가3사업본부</v>
      </c>
      <c r="R1912" s="59">
        <f>작성용!AE1909</f>
        <v>0</v>
      </c>
      <c r="S1912" s="57" t="str">
        <f>작성용!AF1909</f>
        <v>대체평가3사업본부</v>
      </c>
      <c r="T1912" s="60" t="str">
        <f>작성용!AG1909</f>
        <v>김연수</v>
      </c>
      <c r="U1912" s="60" t="str">
        <f>작성용!AH1909</f>
        <v>김연수</v>
      </c>
      <c r="V1912" s="55">
        <f>작성용!AA1909</f>
        <v>202503</v>
      </c>
      <c r="W1912" s="57" t="str">
        <f>작성용!AC1909</f>
        <v>[T]기타보험기관[1본부]</v>
      </c>
      <c r="X1912" s="57" t="str">
        <f>작성용!O1909</f>
        <v>투자자산관리팀정훈천</v>
      </c>
      <c r="Y1912" s="57" t="str">
        <f>작성용!P1909</f>
        <v xml:space="preserve">02-721-2483  </v>
      </c>
      <c r="Z1912" s="57" t="str">
        <f>작성용!Q1909</f>
        <v>hcjung20@kyobo.com</v>
      </c>
      <c r="AA1912" s="55" t="str">
        <f>작성용!AJ1909</f>
        <v>-</v>
      </c>
      <c r="AB1912" s="55">
        <f>작성용!AB1909</f>
        <v>0</v>
      </c>
    </row>
    <row r="1913" spans="1:28" s="11" customFormat="1" ht="16.5" hidden="1" customHeight="1" x14ac:dyDescent="0.3">
      <c r="A1913" s="53">
        <f>작성용!AL1910</f>
        <v>1909</v>
      </c>
      <c r="B1913" s="54" t="str">
        <f>작성용!AI1910</f>
        <v>편입자산/변동성송부 : 2025-01-24</v>
      </c>
      <c r="C1913" s="55" t="str">
        <f>작성용!AK1910</f>
        <v>개별종목</v>
      </c>
      <c r="D1913" s="56">
        <f>작성용!T1910</f>
        <v>45702</v>
      </c>
      <c r="E1913" s="57" t="str">
        <f>작성용!B1910</f>
        <v>교보생명(투자자산관리팀)</v>
      </c>
      <c r="F1913" s="57" t="str">
        <f>작성용!C1910</f>
        <v>재평가</v>
      </c>
      <c r="G1913" s="57" t="str">
        <f>작성용!D1910</f>
        <v>스프랏칠레신재생일반사모투자신탁1호</v>
      </c>
      <c r="H1913" s="58" t="str">
        <f>작성용!E1910</f>
        <v>KBP2022090056</v>
      </c>
      <c r="I1913" s="57" t="str">
        <f>작성용!F1910</f>
        <v>B02</v>
      </c>
      <c r="J1913" s="57">
        <f>작성용!G1910</f>
        <v>0</v>
      </c>
      <c r="K1913" s="57" t="str">
        <f>작성용!H1910</f>
        <v>-</v>
      </c>
      <c r="L1913" s="57" t="str">
        <f>작성용!N1910</f>
        <v>분기</v>
      </c>
      <c r="M1913" s="56" t="str">
        <f>작성용!U1910</f>
        <v>2025.03.31</v>
      </c>
      <c r="N1913" s="56" t="str">
        <f>작성용!V1910</f>
        <v>사전등록</v>
      </c>
      <c r="O1913" s="56" t="str">
        <f>작성용!W1910</f>
        <v>사전등록</v>
      </c>
      <c r="P1913" s="56" t="str">
        <f>작성용!X1910</f>
        <v>-</v>
      </c>
      <c r="Q1913" s="57" t="str">
        <f>작성용!AD1910</f>
        <v>대체평가3사업본부</v>
      </c>
      <c r="R1913" s="59">
        <f>작성용!AE1910</f>
        <v>0</v>
      </c>
      <c r="S1913" s="57" t="str">
        <f>작성용!AF1910</f>
        <v>대체평가3사업본부</v>
      </c>
      <c r="T1913" s="60" t="str">
        <f>작성용!AG1910</f>
        <v>김연수</v>
      </c>
      <c r="U1913" s="60" t="str">
        <f>작성용!AH1910</f>
        <v>김연수</v>
      </c>
      <c r="V1913" s="55">
        <f>작성용!AA1910</f>
        <v>202503</v>
      </c>
      <c r="W1913" s="57" t="str">
        <f>작성용!AC1910</f>
        <v>[T]기타보험기관[1본부]</v>
      </c>
      <c r="X1913" s="57" t="str">
        <f>작성용!O1910</f>
        <v>투자자산관리팀정훈천</v>
      </c>
      <c r="Y1913" s="57" t="str">
        <f>작성용!P1910</f>
        <v xml:space="preserve">02-721-2483  </v>
      </c>
      <c r="Z1913" s="57" t="str">
        <f>작성용!Q1910</f>
        <v>hcjung20@kyobo.com</v>
      </c>
      <c r="AA1913" s="55" t="str">
        <f>작성용!AJ1910</f>
        <v>-</v>
      </c>
      <c r="AB1913" s="55">
        <f>작성용!AB1910</f>
        <v>0</v>
      </c>
    </row>
    <row r="1914" spans="1:28" s="11" customFormat="1" ht="16.5" hidden="1" customHeight="1" x14ac:dyDescent="0.3">
      <c r="A1914" s="53">
        <f>작성용!AL1911</f>
        <v>1910</v>
      </c>
      <c r="B1914" s="54" t="str">
        <f>작성용!AI1911</f>
        <v>편입자산/변동성송부 : 2025-01-24</v>
      </c>
      <c r="C1914" s="55" t="str">
        <f>작성용!AK1911</f>
        <v>개별종목</v>
      </c>
      <c r="D1914" s="56">
        <f>작성용!T1911</f>
        <v>45702</v>
      </c>
      <c r="E1914" s="57" t="str">
        <f>작성용!B1911</f>
        <v>교보생명(투자자산관리팀)</v>
      </c>
      <c r="F1914" s="57" t="str">
        <f>작성용!C1911</f>
        <v>재평가</v>
      </c>
      <c r="G1914" s="57" t="str">
        <f>작성용!D1911</f>
        <v>삼성BAINCAPITALCREDIT일반사모투자신탁제2호</v>
      </c>
      <c r="H1914" s="58" t="str">
        <f>작성용!E1911</f>
        <v>KBP2022120050</v>
      </c>
      <c r="I1914" s="57" t="str">
        <f>작성용!F1911</f>
        <v>B02</v>
      </c>
      <c r="J1914" s="57">
        <f>작성용!G1911</f>
        <v>0</v>
      </c>
      <c r="K1914" s="57" t="str">
        <f>작성용!H1911</f>
        <v>-</v>
      </c>
      <c r="L1914" s="57" t="str">
        <f>작성용!N1911</f>
        <v>분기</v>
      </c>
      <c r="M1914" s="56" t="str">
        <f>작성용!U1911</f>
        <v>2025.03.31</v>
      </c>
      <c r="N1914" s="56" t="str">
        <f>작성용!V1911</f>
        <v>사전등록</v>
      </c>
      <c r="O1914" s="56" t="str">
        <f>작성용!W1911</f>
        <v>사전등록</v>
      </c>
      <c r="P1914" s="56" t="str">
        <f>작성용!X1911</f>
        <v>-</v>
      </c>
      <c r="Q1914" s="57" t="str">
        <f>작성용!AD1911</f>
        <v>대체평가3사업본부</v>
      </c>
      <c r="R1914" s="59">
        <f>작성용!AE1911</f>
        <v>0</v>
      </c>
      <c r="S1914" s="57" t="str">
        <f>작성용!AF1911</f>
        <v>대체평가3사업본부</v>
      </c>
      <c r="T1914" s="60" t="str">
        <f>작성용!AG1911</f>
        <v>김연수</v>
      </c>
      <c r="U1914" s="60" t="str">
        <f>작성용!AH1911</f>
        <v>김연수</v>
      </c>
      <c r="V1914" s="55">
        <f>작성용!AA1911</f>
        <v>202503</v>
      </c>
      <c r="W1914" s="57" t="str">
        <f>작성용!AC1911</f>
        <v>[T]기타보험기관[1본부]</v>
      </c>
      <c r="X1914" s="57" t="str">
        <f>작성용!O1911</f>
        <v>투자자산관리팀정훈천</v>
      </c>
      <c r="Y1914" s="57" t="str">
        <f>작성용!P1911</f>
        <v xml:space="preserve">02-721-2483  </v>
      </c>
      <c r="Z1914" s="57" t="str">
        <f>작성용!Q1911</f>
        <v>hcjung20@kyobo.com</v>
      </c>
      <c r="AA1914" s="55" t="str">
        <f>작성용!AJ1911</f>
        <v>-</v>
      </c>
      <c r="AB1914" s="55">
        <f>작성용!AB1911</f>
        <v>0</v>
      </c>
    </row>
    <row r="1915" spans="1:28" s="11" customFormat="1" ht="16.5" hidden="1" customHeight="1" x14ac:dyDescent="0.3">
      <c r="A1915" s="53">
        <f>작성용!AL1912</f>
        <v>1911</v>
      </c>
      <c r="B1915" s="54" t="str">
        <f>작성용!AI1912</f>
        <v>편입자산/변동성송부 : 2025-01-24</v>
      </c>
      <c r="C1915" s="55" t="str">
        <f>작성용!AK1912</f>
        <v>개별종목</v>
      </c>
      <c r="D1915" s="56">
        <f>작성용!T1912</f>
        <v>45702</v>
      </c>
      <c r="E1915" s="57" t="str">
        <f>작성용!B1912</f>
        <v>교보생명(투자자산관리팀)</v>
      </c>
      <c r="F1915" s="57" t="str">
        <f>작성용!C1912</f>
        <v>재평가</v>
      </c>
      <c r="G1915" s="57" t="str">
        <f>작성용!D1912</f>
        <v>NH-AMUNDI선순위론일반사모투자신탁5호</v>
      </c>
      <c r="H1915" s="58" t="str">
        <f>작성용!E1912</f>
        <v>KBP2022120053</v>
      </c>
      <c r="I1915" s="57" t="str">
        <f>작성용!F1912</f>
        <v>B02</v>
      </c>
      <c r="J1915" s="57">
        <f>작성용!G1912</f>
        <v>0</v>
      </c>
      <c r="K1915" s="57" t="str">
        <f>작성용!H1912</f>
        <v>-</v>
      </c>
      <c r="L1915" s="57" t="str">
        <f>작성용!N1912</f>
        <v>분기</v>
      </c>
      <c r="M1915" s="56" t="str">
        <f>작성용!U1912</f>
        <v>2025.03.31</v>
      </c>
      <c r="N1915" s="56" t="str">
        <f>작성용!V1912</f>
        <v>사전등록</v>
      </c>
      <c r="O1915" s="56" t="str">
        <f>작성용!W1912</f>
        <v>사전등록</v>
      </c>
      <c r="P1915" s="56" t="str">
        <f>작성용!X1912</f>
        <v>-</v>
      </c>
      <c r="Q1915" s="57" t="str">
        <f>작성용!AD1912</f>
        <v>대체평가3사업본부</v>
      </c>
      <c r="R1915" s="59">
        <f>작성용!AE1912</f>
        <v>0</v>
      </c>
      <c r="S1915" s="57" t="str">
        <f>작성용!AF1912</f>
        <v>대체평가3사업본부</v>
      </c>
      <c r="T1915" s="60" t="str">
        <f>작성용!AG1912</f>
        <v>김연수</v>
      </c>
      <c r="U1915" s="60" t="str">
        <f>작성용!AH1912</f>
        <v>김연수</v>
      </c>
      <c r="V1915" s="55">
        <f>작성용!AA1912</f>
        <v>202503</v>
      </c>
      <c r="W1915" s="57" t="str">
        <f>작성용!AC1912</f>
        <v>[T]기타보험기관[1본부]</v>
      </c>
      <c r="X1915" s="57" t="str">
        <f>작성용!O1912</f>
        <v>투자자산관리팀정훈천</v>
      </c>
      <c r="Y1915" s="57" t="str">
        <f>작성용!P1912</f>
        <v xml:space="preserve">02-721-2483  </v>
      </c>
      <c r="Z1915" s="57" t="str">
        <f>작성용!Q1912</f>
        <v>hcjung20@kyobo.com</v>
      </c>
      <c r="AA1915" s="55" t="str">
        <f>작성용!AJ1912</f>
        <v>-</v>
      </c>
      <c r="AB1915" s="55">
        <f>작성용!AB1912</f>
        <v>0</v>
      </c>
    </row>
    <row r="1916" spans="1:28" s="11" customFormat="1" ht="16.5" hidden="1" customHeight="1" x14ac:dyDescent="0.3">
      <c r="A1916" s="53">
        <f>작성용!AL1913</f>
        <v>1912</v>
      </c>
      <c r="B1916" s="54" t="str">
        <f>작성용!AI1913</f>
        <v>편입자산/변동성송부 : 2025-01-24</v>
      </c>
      <c r="C1916" s="55" t="str">
        <f>작성용!AK1913</f>
        <v>개별종목</v>
      </c>
      <c r="D1916" s="56">
        <f>작성용!T1913</f>
        <v>45702</v>
      </c>
      <c r="E1916" s="57" t="str">
        <f>작성용!B1913</f>
        <v>교보생명(투자자산관리팀)</v>
      </c>
      <c r="F1916" s="57" t="str">
        <f>작성용!C1913</f>
        <v>재평가</v>
      </c>
      <c r="G1916" s="57" t="str">
        <f>작성용!D1913</f>
        <v>한화글로벌메자닌일반사모투자신탁5호</v>
      </c>
      <c r="H1916" s="58" t="str">
        <f>작성용!E1913</f>
        <v>KBP2022120054</v>
      </c>
      <c r="I1916" s="57" t="str">
        <f>작성용!F1913</f>
        <v>B02</v>
      </c>
      <c r="J1916" s="57">
        <f>작성용!G1913</f>
        <v>0</v>
      </c>
      <c r="K1916" s="57" t="str">
        <f>작성용!H1913</f>
        <v>-</v>
      </c>
      <c r="L1916" s="57" t="str">
        <f>작성용!N1913</f>
        <v>분기</v>
      </c>
      <c r="M1916" s="56" t="str">
        <f>작성용!U1913</f>
        <v>2025.03.31</v>
      </c>
      <c r="N1916" s="56" t="str">
        <f>작성용!V1913</f>
        <v>사전등록</v>
      </c>
      <c r="O1916" s="56" t="str">
        <f>작성용!W1913</f>
        <v>사전등록</v>
      </c>
      <c r="P1916" s="56" t="str">
        <f>작성용!X1913</f>
        <v>-</v>
      </c>
      <c r="Q1916" s="57" t="str">
        <f>작성용!AD1913</f>
        <v>대체평가3사업본부</v>
      </c>
      <c r="R1916" s="59">
        <f>작성용!AE1913</f>
        <v>0</v>
      </c>
      <c r="S1916" s="57" t="str">
        <f>작성용!AF1913</f>
        <v>대체평가3사업본부</v>
      </c>
      <c r="T1916" s="60" t="str">
        <f>작성용!AG1913</f>
        <v>김연수</v>
      </c>
      <c r="U1916" s="60" t="str">
        <f>작성용!AH1913</f>
        <v>김연수</v>
      </c>
      <c r="V1916" s="55">
        <f>작성용!AA1913</f>
        <v>202503</v>
      </c>
      <c r="W1916" s="57" t="str">
        <f>작성용!AC1913</f>
        <v>[T]기타보험기관[1본부]</v>
      </c>
      <c r="X1916" s="57" t="str">
        <f>작성용!O1913</f>
        <v>투자자산관리팀정훈천</v>
      </c>
      <c r="Y1916" s="57" t="str">
        <f>작성용!P1913</f>
        <v xml:space="preserve">02-721-2483  </v>
      </c>
      <c r="Z1916" s="57" t="str">
        <f>작성용!Q1913</f>
        <v>hcjung20@kyobo.com</v>
      </c>
      <c r="AA1916" s="55" t="str">
        <f>작성용!AJ1913</f>
        <v>-</v>
      </c>
      <c r="AB1916" s="55">
        <f>작성용!AB1913</f>
        <v>0</v>
      </c>
    </row>
    <row r="1917" spans="1:28" s="11" customFormat="1" ht="16.5" hidden="1" customHeight="1" x14ac:dyDescent="0.3">
      <c r="A1917" s="53">
        <f>작성용!AL1914</f>
        <v>1913</v>
      </c>
      <c r="B1917" s="54" t="str">
        <f>작성용!AI1914</f>
        <v>편입자산/변동성송부 : 2025-01-24</v>
      </c>
      <c r="C1917" s="55" t="str">
        <f>작성용!AK1914</f>
        <v>개별종목</v>
      </c>
      <c r="D1917" s="56">
        <f>작성용!T1914</f>
        <v>45702</v>
      </c>
      <c r="E1917" s="57" t="str">
        <f>작성용!B1914</f>
        <v>교보생명(투자자산관리팀)</v>
      </c>
      <c r="F1917" s="57" t="str">
        <f>작성용!C1914</f>
        <v>재평가</v>
      </c>
      <c r="G1917" s="57" t="str">
        <f>작성용!D1914</f>
        <v>신한BROOKFIELDINFRASTRUCTUREDEBTIII일반사모1-A</v>
      </c>
      <c r="H1917" s="58" t="str">
        <f>작성용!E1914</f>
        <v>KBP2022120154</v>
      </c>
      <c r="I1917" s="57" t="str">
        <f>작성용!F1914</f>
        <v>B02</v>
      </c>
      <c r="J1917" s="57">
        <f>작성용!G1914</f>
        <v>0</v>
      </c>
      <c r="K1917" s="57" t="str">
        <f>작성용!H1914</f>
        <v>-</v>
      </c>
      <c r="L1917" s="57" t="str">
        <f>작성용!N1914</f>
        <v>분기</v>
      </c>
      <c r="M1917" s="56" t="str">
        <f>작성용!U1914</f>
        <v>2025.03.31</v>
      </c>
      <c r="N1917" s="56" t="str">
        <f>작성용!V1914</f>
        <v>사전등록</v>
      </c>
      <c r="O1917" s="56" t="str">
        <f>작성용!W1914</f>
        <v>사전등록</v>
      </c>
      <c r="P1917" s="56" t="str">
        <f>작성용!X1914</f>
        <v>-</v>
      </c>
      <c r="Q1917" s="57" t="str">
        <f>작성용!AD1914</f>
        <v>대체평가3사업본부</v>
      </c>
      <c r="R1917" s="59">
        <f>작성용!AE1914</f>
        <v>0</v>
      </c>
      <c r="S1917" s="57" t="str">
        <f>작성용!AF1914</f>
        <v>대체평가3사업본부</v>
      </c>
      <c r="T1917" s="60" t="str">
        <f>작성용!AG1914</f>
        <v>김연수</v>
      </c>
      <c r="U1917" s="60" t="str">
        <f>작성용!AH1914</f>
        <v>김연수</v>
      </c>
      <c r="V1917" s="55">
        <f>작성용!AA1914</f>
        <v>202503</v>
      </c>
      <c r="W1917" s="57" t="str">
        <f>작성용!AC1914</f>
        <v>[T]기타보험기관[1본부]</v>
      </c>
      <c r="X1917" s="57" t="str">
        <f>작성용!O1914</f>
        <v>투자자산관리팀정훈천</v>
      </c>
      <c r="Y1917" s="57" t="str">
        <f>작성용!P1914</f>
        <v xml:space="preserve">02-721-2483  </v>
      </c>
      <c r="Z1917" s="57" t="str">
        <f>작성용!Q1914</f>
        <v>hcjung20@kyobo.com</v>
      </c>
      <c r="AA1917" s="55" t="str">
        <f>작성용!AJ1914</f>
        <v>-</v>
      </c>
      <c r="AB1917" s="55">
        <f>작성용!AB1914</f>
        <v>0</v>
      </c>
    </row>
    <row r="1918" spans="1:28" s="11" customFormat="1" ht="16.5" hidden="1" customHeight="1" x14ac:dyDescent="0.3">
      <c r="A1918" s="53">
        <f>작성용!AL1915</f>
        <v>1914</v>
      </c>
      <c r="B1918" s="54" t="str">
        <f>작성용!AI1915</f>
        <v>편입자산/변동성송부 : 2025-01-24</v>
      </c>
      <c r="C1918" s="55" t="str">
        <f>작성용!AK1915</f>
        <v>개별종목</v>
      </c>
      <c r="D1918" s="56">
        <f>작성용!T1915</f>
        <v>45702</v>
      </c>
      <c r="E1918" s="57" t="str">
        <f>작성용!B1915</f>
        <v>교보생명(투자자산관리팀)</v>
      </c>
      <c r="F1918" s="57" t="str">
        <f>작성용!C1915</f>
        <v>재평가</v>
      </c>
      <c r="G1918" s="57" t="str">
        <f>작성용!D1915</f>
        <v>KB해외투자일반사모부동산투자신탁27호(AREEIF)</v>
      </c>
      <c r="H1918" s="58" t="str">
        <f>작성용!E1915</f>
        <v>KBP2023030007</v>
      </c>
      <c r="I1918" s="57" t="str">
        <f>작성용!F1915</f>
        <v>B02</v>
      </c>
      <c r="J1918" s="57">
        <f>작성용!G1915</f>
        <v>0</v>
      </c>
      <c r="K1918" s="57" t="str">
        <f>작성용!H1915</f>
        <v>-</v>
      </c>
      <c r="L1918" s="57" t="str">
        <f>작성용!N1915</f>
        <v>분기</v>
      </c>
      <c r="M1918" s="56" t="str">
        <f>작성용!U1915</f>
        <v>2025.03.31</v>
      </c>
      <c r="N1918" s="56" t="str">
        <f>작성용!V1915</f>
        <v>사전등록</v>
      </c>
      <c r="O1918" s="56" t="str">
        <f>작성용!W1915</f>
        <v>사전등록</v>
      </c>
      <c r="P1918" s="56" t="str">
        <f>작성용!X1915</f>
        <v>-</v>
      </c>
      <c r="Q1918" s="57" t="str">
        <f>작성용!AD1915</f>
        <v>대체평가3사업본부</v>
      </c>
      <c r="R1918" s="59">
        <f>작성용!AE1915</f>
        <v>0</v>
      </c>
      <c r="S1918" s="57" t="str">
        <f>작성용!AF1915</f>
        <v>대체평가3사업본부</v>
      </c>
      <c r="T1918" s="60" t="str">
        <f>작성용!AG1915</f>
        <v>김연수</v>
      </c>
      <c r="U1918" s="60" t="str">
        <f>작성용!AH1915</f>
        <v>김연수</v>
      </c>
      <c r="V1918" s="55">
        <f>작성용!AA1915</f>
        <v>202503</v>
      </c>
      <c r="W1918" s="57" t="str">
        <f>작성용!AC1915</f>
        <v>[T]기타보험기관[1본부]</v>
      </c>
      <c r="X1918" s="57" t="str">
        <f>작성용!O1915</f>
        <v>투자자산관리팀정훈천</v>
      </c>
      <c r="Y1918" s="57" t="str">
        <f>작성용!P1915</f>
        <v xml:space="preserve">02-721-2483  </v>
      </c>
      <c r="Z1918" s="57" t="str">
        <f>작성용!Q1915</f>
        <v>hcjung20@kyobo.com</v>
      </c>
      <c r="AA1918" s="55" t="str">
        <f>작성용!AJ1915</f>
        <v>-</v>
      </c>
      <c r="AB1918" s="55">
        <f>작성용!AB1915</f>
        <v>0</v>
      </c>
    </row>
    <row r="1919" spans="1:28" s="11" customFormat="1" ht="16.5" hidden="1" customHeight="1" x14ac:dyDescent="0.3">
      <c r="A1919" s="53">
        <f>작성용!AL1916</f>
        <v>1915</v>
      </c>
      <c r="B1919" s="54" t="str">
        <f>작성용!AI1916</f>
        <v>편입자산/변동성송부 : 2025-01-24</v>
      </c>
      <c r="C1919" s="55" t="str">
        <f>작성용!AK1916</f>
        <v>개별종목</v>
      </c>
      <c r="D1919" s="56">
        <f>작성용!T1916</f>
        <v>45702</v>
      </c>
      <c r="E1919" s="57" t="str">
        <f>작성용!B1916</f>
        <v>교보생명(투자자산관리팀)</v>
      </c>
      <c r="F1919" s="57" t="str">
        <f>작성용!C1916</f>
        <v>재평가</v>
      </c>
      <c r="G1919" s="57" t="str">
        <f>작성용!D1916</f>
        <v>다올KTB넥스트원ANTIN일반사모투자신탁제6호</v>
      </c>
      <c r="H1919" s="58" t="str">
        <f>작성용!E1916</f>
        <v>KBP2023030008</v>
      </c>
      <c r="I1919" s="57" t="str">
        <f>작성용!F1916</f>
        <v>B02</v>
      </c>
      <c r="J1919" s="57">
        <f>작성용!G1916</f>
        <v>0</v>
      </c>
      <c r="K1919" s="57" t="str">
        <f>작성용!H1916</f>
        <v>-</v>
      </c>
      <c r="L1919" s="57" t="str">
        <f>작성용!N1916</f>
        <v>분기</v>
      </c>
      <c r="M1919" s="56" t="str">
        <f>작성용!U1916</f>
        <v>2025.03.31</v>
      </c>
      <c r="N1919" s="56" t="str">
        <f>작성용!V1916</f>
        <v>사전등록</v>
      </c>
      <c r="O1919" s="56" t="str">
        <f>작성용!W1916</f>
        <v>사전등록</v>
      </c>
      <c r="P1919" s="56" t="str">
        <f>작성용!X1916</f>
        <v>-</v>
      </c>
      <c r="Q1919" s="57" t="str">
        <f>작성용!AD1916</f>
        <v>대체평가3사업본부</v>
      </c>
      <c r="R1919" s="59">
        <f>작성용!AE1916</f>
        <v>0</v>
      </c>
      <c r="S1919" s="57" t="str">
        <f>작성용!AF1916</f>
        <v>대체평가3사업본부</v>
      </c>
      <c r="T1919" s="60" t="str">
        <f>작성용!AG1916</f>
        <v>김연수</v>
      </c>
      <c r="U1919" s="60" t="str">
        <f>작성용!AH1916</f>
        <v>김연수</v>
      </c>
      <c r="V1919" s="55">
        <f>작성용!AA1916</f>
        <v>202503</v>
      </c>
      <c r="W1919" s="57" t="str">
        <f>작성용!AC1916</f>
        <v>[T]기타보험기관[1본부]</v>
      </c>
      <c r="X1919" s="57" t="str">
        <f>작성용!O1916</f>
        <v>투자자산관리팀정훈천</v>
      </c>
      <c r="Y1919" s="57" t="str">
        <f>작성용!P1916</f>
        <v xml:space="preserve">02-721-2483  </v>
      </c>
      <c r="Z1919" s="57" t="str">
        <f>작성용!Q1916</f>
        <v>hcjung20@kyobo.com</v>
      </c>
      <c r="AA1919" s="55" t="str">
        <f>작성용!AJ1916</f>
        <v>-</v>
      </c>
      <c r="AB1919" s="55">
        <f>작성용!AB1916</f>
        <v>0</v>
      </c>
    </row>
    <row r="1920" spans="1:28" s="11" customFormat="1" ht="16.5" hidden="1" customHeight="1" x14ac:dyDescent="0.3">
      <c r="A1920" s="53">
        <f>작성용!AL1917</f>
        <v>1916</v>
      </c>
      <c r="B1920" s="54" t="str">
        <f>작성용!AI1917</f>
        <v>편입자산/변동성송부 : 2025-01-24</v>
      </c>
      <c r="C1920" s="55" t="str">
        <f>작성용!AK1917</f>
        <v>개별종목</v>
      </c>
      <c r="D1920" s="56">
        <f>작성용!T1917</f>
        <v>45702</v>
      </c>
      <c r="E1920" s="57" t="str">
        <f>작성용!B1917</f>
        <v>교보생명(투자자산관리팀)</v>
      </c>
      <c r="F1920" s="57" t="str">
        <f>작성용!C1917</f>
        <v>재평가</v>
      </c>
      <c r="G1920" s="57" t="str">
        <f>작성용!D1917</f>
        <v>하나대체투자CBRE일반사모부동산투자신탁1호</v>
      </c>
      <c r="H1920" s="58" t="str">
        <f>작성용!E1917</f>
        <v>KBP2023030009</v>
      </c>
      <c r="I1920" s="57" t="str">
        <f>작성용!F1917</f>
        <v>B02</v>
      </c>
      <c r="J1920" s="57">
        <f>작성용!G1917</f>
        <v>0</v>
      </c>
      <c r="K1920" s="57" t="str">
        <f>작성용!H1917</f>
        <v>-</v>
      </c>
      <c r="L1920" s="57" t="str">
        <f>작성용!N1917</f>
        <v>분기</v>
      </c>
      <c r="M1920" s="56" t="str">
        <f>작성용!U1917</f>
        <v>2025.03.31</v>
      </c>
      <c r="N1920" s="56" t="str">
        <f>작성용!V1917</f>
        <v>사전등록</v>
      </c>
      <c r="O1920" s="56" t="str">
        <f>작성용!W1917</f>
        <v>사전등록</v>
      </c>
      <c r="P1920" s="56" t="str">
        <f>작성용!X1917</f>
        <v>-</v>
      </c>
      <c r="Q1920" s="57" t="str">
        <f>작성용!AD1917</f>
        <v>대체평가3사업본부</v>
      </c>
      <c r="R1920" s="59">
        <f>작성용!AE1917</f>
        <v>0</v>
      </c>
      <c r="S1920" s="57" t="str">
        <f>작성용!AF1917</f>
        <v>대체평가3사업본부</v>
      </c>
      <c r="T1920" s="60" t="str">
        <f>작성용!AG1917</f>
        <v>김연수</v>
      </c>
      <c r="U1920" s="60" t="str">
        <f>작성용!AH1917</f>
        <v>김연수</v>
      </c>
      <c r="V1920" s="55">
        <f>작성용!AA1917</f>
        <v>202503</v>
      </c>
      <c r="W1920" s="57" t="str">
        <f>작성용!AC1917</f>
        <v>[T]기타보험기관[1본부]</v>
      </c>
      <c r="X1920" s="57" t="str">
        <f>작성용!O1917</f>
        <v>투자자산관리팀정훈천</v>
      </c>
      <c r="Y1920" s="57" t="str">
        <f>작성용!P1917</f>
        <v xml:space="preserve">02-721-2483  </v>
      </c>
      <c r="Z1920" s="57" t="str">
        <f>작성용!Q1917</f>
        <v>hcjung20@kyobo.com</v>
      </c>
      <c r="AA1920" s="55" t="str">
        <f>작성용!AJ1917</f>
        <v>-</v>
      </c>
      <c r="AB1920" s="55">
        <f>작성용!AB1917</f>
        <v>0</v>
      </c>
    </row>
    <row r="1921" spans="1:28" s="11" customFormat="1" ht="16.5" hidden="1" customHeight="1" x14ac:dyDescent="0.3">
      <c r="A1921" s="53">
        <f>작성용!AL1918</f>
        <v>1917</v>
      </c>
      <c r="B1921" s="54" t="str">
        <f>작성용!AI1918</f>
        <v>편입자산/변동성송부 : 2025-01-24</v>
      </c>
      <c r="C1921" s="55" t="str">
        <f>작성용!AK1918</f>
        <v>개별종목</v>
      </c>
      <c r="D1921" s="56">
        <f>작성용!T1918</f>
        <v>45702</v>
      </c>
      <c r="E1921" s="57" t="str">
        <f>작성용!B1918</f>
        <v>교보생명(투자자산관리팀)</v>
      </c>
      <c r="F1921" s="57" t="str">
        <f>작성용!C1918</f>
        <v>재평가</v>
      </c>
      <c r="G1921" s="57" t="str">
        <f>작성용!D1918</f>
        <v>신한시니어론일반사모혼합자산투자신탁제5호</v>
      </c>
      <c r="H1921" s="58" t="str">
        <f>작성용!E1918</f>
        <v>KBP2023030017</v>
      </c>
      <c r="I1921" s="57" t="str">
        <f>작성용!F1918</f>
        <v>B02</v>
      </c>
      <c r="J1921" s="57">
        <f>작성용!G1918</f>
        <v>0</v>
      </c>
      <c r="K1921" s="57" t="str">
        <f>작성용!H1918</f>
        <v>-</v>
      </c>
      <c r="L1921" s="57" t="str">
        <f>작성용!N1918</f>
        <v>분기</v>
      </c>
      <c r="M1921" s="56" t="str">
        <f>작성용!U1918</f>
        <v>2025.03.31</v>
      </c>
      <c r="N1921" s="56" t="str">
        <f>작성용!V1918</f>
        <v>사전등록</v>
      </c>
      <c r="O1921" s="56" t="str">
        <f>작성용!W1918</f>
        <v>사전등록</v>
      </c>
      <c r="P1921" s="56" t="str">
        <f>작성용!X1918</f>
        <v>-</v>
      </c>
      <c r="Q1921" s="57" t="str">
        <f>작성용!AD1918</f>
        <v>대체평가3사업본부</v>
      </c>
      <c r="R1921" s="59">
        <f>작성용!AE1918</f>
        <v>0</v>
      </c>
      <c r="S1921" s="57" t="str">
        <f>작성용!AF1918</f>
        <v>대체평가3사업본부</v>
      </c>
      <c r="T1921" s="60" t="str">
        <f>작성용!AG1918</f>
        <v>김연수</v>
      </c>
      <c r="U1921" s="60" t="str">
        <f>작성용!AH1918</f>
        <v>김연수</v>
      </c>
      <c r="V1921" s="55">
        <f>작성용!AA1918</f>
        <v>202503</v>
      </c>
      <c r="W1921" s="57" t="str">
        <f>작성용!AC1918</f>
        <v>[T]기타보험기관[1본부]</v>
      </c>
      <c r="X1921" s="57" t="str">
        <f>작성용!O1918</f>
        <v>투자자산관리팀정훈천</v>
      </c>
      <c r="Y1921" s="57" t="str">
        <f>작성용!P1918</f>
        <v xml:space="preserve">02-721-2483  </v>
      </c>
      <c r="Z1921" s="57" t="str">
        <f>작성용!Q1918</f>
        <v>hcjung20@kyobo.com</v>
      </c>
      <c r="AA1921" s="55" t="str">
        <f>작성용!AJ1918</f>
        <v>-</v>
      </c>
      <c r="AB1921" s="55">
        <f>작성용!AB1918</f>
        <v>0</v>
      </c>
    </row>
    <row r="1922" spans="1:28" s="11" customFormat="1" ht="16.5" hidden="1" customHeight="1" x14ac:dyDescent="0.3">
      <c r="A1922" s="53">
        <f>작성용!AL1919</f>
        <v>1918</v>
      </c>
      <c r="B1922" s="54" t="str">
        <f>작성용!AI1919</f>
        <v>편입자산/변동성송부 : 2025-01-24</v>
      </c>
      <c r="C1922" s="55" t="str">
        <f>작성용!AK1919</f>
        <v>개별종목</v>
      </c>
      <c r="D1922" s="56">
        <f>작성용!T1919</f>
        <v>45702</v>
      </c>
      <c r="E1922" s="57" t="str">
        <f>작성용!B1919</f>
        <v>교보생명(투자자산관리팀)</v>
      </c>
      <c r="F1922" s="57" t="str">
        <f>작성용!C1919</f>
        <v>재평가</v>
      </c>
      <c r="G1922" s="57" t="str">
        <f>작성용!D1919</f>
        <v>파인스트리트MEIF7인프라일반사모특별자산투자신탁1-1호</v>
      </c>
      <c r="H1922" s="58" t="str">
        <f>작성용!E1919</f>
        <v>KBP2023060015</v>
      </c>
      <c r="I1922" s="57" t="str">
        <f>작성용!F1919</f>
        <v>B02</v>
      </c>
      <c r="J1922" s="57">
        <f>작성용!G1919</f>
        <v>0</v>
      </c>
      <c r="K1922" s="57" t="str">
        <f>작성용!H1919</f>
        <v>-</v>
      </c>
      <c r="L1922" s="57" t="str">
        <f>작성용!N1919</f>
        <v>분기</v>
      </c>
      <c r="M1922" s="56" t="str">
        <f>작성용!U1919</f>
        <v>2025.03.31</v>
      </c>
      <c r="N1922" s="56" t="str">
        <f>작성용!V1919</f>
        <v>사전등록</v>
      </c>
      <c r="O1922" s="56" t="str">
        <f>작성용!W1919</f>
        <v>사전등록</v>
      </c>
      <c r="P1922" s="56" t="str">
        <f>작성용!X1919</f>
        <v>-</v>
      </c>
      <c r="Q1922" s="57" t="str">
        <f>작성용!AD1919</f>
        <v>대체평가3사업본부</v>
      </c>
      <c r="R1922" s="59">
        <f>작성용!AE1919</f>
        <v>0</v>
      </c>
      <c r="S1922" s="57" t="str">
        <f>작성용!AF1919</f>
        <v>대체평가3사업본부</v>
      </c>
      <c r="T1922" s="60" t="str">
        <f>작성용!AG1919</f>
        <v>김연수</v>
      </c>
      <c r="U1922" s="60" t="str">
        <f>작성용!AH1919</f>
        <v>김연수</v>
      </c>
      <c r="V1922" s="55">
        <f>작성용!AA1919</f>
        <v>202503</v>
      </c>
      <c r="W1922" s="57" t="str">
        <f>작성용!AC1919</f>
        <v>[T]기타보험기관[1본부]</v>
      </c>
      <c r="X1922" s="57" t="str">
        <f>작성용!O1919</f>
        <v>투자자산관리팀정훈천</v>
      </c>
      <c r="Y1922" s="57" t="str">
        <f>작성용!P1919</f>
        <v xml:space="preserve">02-721-2483  </v>
      </c>
      <c r="Z1922" s="57" t="str">
        <f>작성용!Q1919</f>
        <v>hcjung20@kyobo.com</v>
      </c>
      <c r="AA1922" s="55" t="str">
        <f>작성용!AJ1919</f>
        <v>-</v>
      </c>
      <c r="AB1922" s="55">
        <f>작성용!AB1919</f>
        <v>0</v>
      </c>
    </row>
    <row r="1923" spans="1:28" s="11" customFormat="1" ht="16.5" hidden="1" customHeight="1" x14ac:dyDescent="0.3">
      <c r="A1923" s="53">
        <f>작성용!AL1920</f>
        <v>1919</v>
      </c>
      <c r="B1923" s="54" t="str">
        <f>작성용!AI1920</f>
        <v>편입자산/변동성송부 : 2025-01-24</v>
      </c>
      <c r="C1923" s="55" t="str">
        <f>작성용!AK1920</f>
        <v>개별종목</v>
      </c>
      <c r="D1923" s="56">
        <f>작성용!T1920</f>
        <v>45702</v>
      </c>
      <c r="E1923" s="57" t="str">
        <f>작성용!B1920</f>
        <v>교보생명(투자자산관리팀)</v>
      </c>
      <c r="F1923" s="57" t="str">
        <f>작성용!C1920</f>
        <v>재평가</v>
      </c>
      <c r="G1923" s="57" t="str">
        <f>작성용!D1920</f>
        <v>마스턴일반사모부동산투자신탁제178호1종</v>
      </c>
      <c r="H1923" s="58" t="str">
        <f>작성용!E1920</f>
        <v>KBP2023060016</v>
      </c>
      <c r="I1923" s="57" t="str">
        <f>작성용!F1920</f>
        <v>B02</v>
      </c>
      <c r="J1923" s="57">
        <f>작성용!G1920</f>
        <v>0</v>
      </c>
      <c r="K1923" s="57" t="str">
        <f>작성용!H1920</f>
        <v>-</v>
      </c>
      <c r="L1923" s="57" t="str">
        <f>작성용!N1920</f>
        <v>분기</v>
      </c>
      <c r="M1923" s="56" t="str">
        <f>작성용!U1920</f>
        <v>2025.03.31</v>
      </c>
      <c r="N1923" s="56" t="str">
        <f>작성용!V1920</f>
        <v>사전등록</v>
      </c>
      <c r="O1923" s="56" t="str">
        <f>작성용!W1920</f>
        <v>사전등록</v>
      </c>
      <c r="P1923" s="56" t="str">
        <f>작성용!X1920</f>
        <v>-</v>
      </c>
      <c r="Q1923" s="57" t="str">
        <f>작성용!AD1920</f>
        <v>대체평가3사업본부</v>
      </c>
      <c r="R1923" s="59">
        <f>작성용!AE1920</f>
        <v>0</v>
      </c>
      <c r="S1923" s="57" t="str">
        <f>작성용!AF1920</f>
        <v>대체평가3사업본부</v>
      </c>
      <c r="T1923" s="60" t="str">
        <f>작성용!AG1920</f>
        <v>김연수</v>
      </c>
      <c r="U1923" s="60" t="str">
        <f>작성용!AH1920</f>
        <v>김연수</v>
      </c>
      <c r="V1923" s="55">
        <f>작성용!AA1920</f>
        <v>202503</v>
      </c>
      <c r="W1923" s="57" t="str">
        <f>작성용!AC1920</f>
        <v>[T]기타보험기관[1본부]</v>
      </c>
      <c r="X1923" s="57" t="str">
        <f>작성용!O1920</f>
        <v>투자자산관리팀정훈천</v>
      </c>
      <c r="Y1923" s="57" t="str">
        <f>작성용!P1920</f>
        <v xml:space="preserve">02-721-2483  </v>
      </c>
      <c r="Z1923" s="57" t="str">
        <f>작성용!Q1920</f>
        <v>hcjung20@kyobo.com</v>
      </c>
      <c r="AA1923" s="55" t="str">
        <f>작성용!AJ1920</f>
        <v>-</v>
      </c>
      <c r="AB1923" s="55">
        <f>작성용!AB1920</f>
        <v>0</v>
      </c>
    </row>
    <row r="1924" spans="1:28" s="11" customFormat="1" ht="16.5" hidden="1" customHeight="1" x14ac:dyDescent="0.3">
      <c r="A1924" s="53">
        <f>작성용!AL1921</f>
        <v>1920</v>
      </c>
      <c r="B1924" s="54" t="str">
        <f>작성용!AI1921</f>
        <v>편입자산/변동성송부 : 2025-01-24</v>
      </c>
      <c r="C1924" s="55" t="str">
        <f>작성용!AK1921</f>
        <v>개별종목</v>
      </c>
      <c r="D1924" s="56">
        <f>작성용!T1921</f>
        <v>45702</v>
      </c>
      <c r="E1924" s="57" t="str">
        <f>작성용!B1921</f>
        <v>교보생명(투자자산관리팀)</v>
      </c>
      <c r="F1924" s="57" t="str">
        <f>작성용!C1921</f>
        <v>재평가</v>
      </c>
      <c r="G1924" s="57" t="str">
        <f>작성용!D1921</f>
        <v>신한LCPX일반사모투자신탁제1호(H)</v>
      </c>
      <c r="H1924" s="58" t="str">
        <f>작성용!E1921</f>
        <v>KBP2023060017</v>
      </c>
      <c r="I1924" s="57" t="str">
        <f>작성용!F1921</f>
        <v>B02</v>
      </c>
      <c r="J1924" s="57">
        <f>작성용!G1921</f>
        <v>0</v>
      </c>
      <c r="K1924" s="57" t="str">
        <f>작성용!H1921</f>
        <v>-</v>
      </c>
      <c r="L1924" s="57" t="str">
        <f>작성용!N1921</f>
        <v>분기</v>
      </c>
      <c r="M1924" s="56" t="str">
        <f>작성용!U1921</f>
        <v>2025.03.31</v>
      </c>
      <c r="N1924" s="56" t="str">
        <f>작성용!V1921</f>
        <v>사전등록</v>
      </c>
      <c r="O1924" s="56" t="str">
        <f>작성용!W1921</f>
        <v>사전등록</v>
      </c>
      <c r="P1924" s="56" t="str">
        <f>작성용!X1921</f>
        <v>-</v>
      </c>
      <c r="Q1924" s="57" t="str">
        <f>작성용!AD1921</f>
        <v>대체평가3사업본부</v>
      </c>
      <c r="R1924" s="59">
        <f>작성용!AE1921</f>
        <v>0</v>
      </c>
      <c r="S1924" s="57" t="str">
        <f>작성용!AF1921</f>
        <v>대체평가3사업본부</v>
      </c>
      <c r="T1924" s="60" t="str">
        <f>작성용!AG1921</f>
        <v>김연수</v>
      </c>
      <c r="U1924" s="60" t="str">
        <f>작성용!AH1921</f>
        <v>김연수</v>
      </c>
      <c r="V1924" s="55">
        <f>작성용!AA1921</f>
        <v>202503</v>
      </c>
      <c r="W1924" s="57" t="str">
        <f>작성용!AC1921</f>
        <v>[T]기타보험기관[1본부]</v>
      </c>
      <c r="X1924" s="57" t="str">
        <f>작성용!O1921</f>
        <v>투자자산관리팀정훈천</v>
      </c>
      <c r="Y1924" s="57" t="str">
        <f>작성용!P1921</f>
        <v xml:space="preserve">02-721-2483  </v>
      </c>
      <c r="Z1924" s="57" t="str">
        <f>작성용!Q1921</f>
        <v>hcjung20@kyobo.com</v>
      </c>
      <c r="AA1924" s="55" t="str">
        <f>작성용!AJ1921</f>
        <v>-</v>
      </c>
      <c r="AB1924" s="55">
        <f>작성용!AB1921</f>
        <v>0</v>
      </c>
    </row>
    <row r="1925" spans="1:28" s="11" customFormat="1" ht="16.5" hidden="1" customHeight="1" x14ac:dyDescent="0.3">
      <c r="A1925" s="53">
        <f>작성용!AL1922</f>
        <v>1921</v>
      </c>
      <c r="B1925" s="54" t="str">
        <f>작성용!AI1922</f>
        <v>편입자산/변동성송부 : 2025-01-24</v>
      </c>
      <c r="C1925" s="55" t="str">
        <f>작성용!AK1922</f>
        <v>개별종목</v>
      </c>
      <c r="D1925" s="56">
        <f>작성용!T1922</f>
        <v>45702</v>
      </c>
      <c r="E1925" s="57" t="str">
        <f>작성용!B1922</f>
        <v>교보생명(투자자산관리팀)</v>
      </c>
      <c r="F1925" s="57" t="str">
        <f>작성용!C1922</f>
        <v>재평가</v>
      </c>
      <c r="G1925" s="57" t="str">
        <f>작성용!D1922</f>
        <v>신한BrookfieldInfrastructureFundV인프라투자일반사모특별자산투자신탁1-B(H)[재간접형]</v>
      </c>
      <c r="H1925" s="58" t="str">
        <f>작성용!E1922</f>
        <v>KBP2023060020</v>
      </c>
      <c r="I1925" s="57" t="str">
        <f>작성용!F1922</f>
        <v>B02</v>
      </c>
      <c r="J1925" s="57">
        <f>작성용!G1922</f>
        <v>0</v>
      </c>
      <c r="K1925" s="57" t="str">
        <f>작성용!H1922</f>
        <v>-</v>
      </c>
      <c r="L1925" s="57" t="str">
        <f>작성용!N1922</f>
        <v>분기</v>
      </c>
      <c r="M1925" s="56" t="str">
        <f>작성용!U1922</f>
        <v>2025.03.31</v>
      </c>
      <c r="N1925" s="56" t="str">
        <f>작성용!V1922</f>
        <v>사전등록</v>
      </c>
      <c r="O1925" s="56" t="str">
        <f>작성용!W1922</f>
        <v>사전등록</v>
      </c>
      <c r="P1925" s="56" t="str">
        <f>작성용!X1922</f>
        <v>-</v>
      </c>
      <c r="Q1925" s="57" t="str">
        <f>작성용!AD1922</f>
        <v>대체평가3사업본부</v>
      </c>
      <c r="R1925" s="59">
        <f>작성용!AE1922</f>
        <v>0</v>
      </c>
      <c r="S1925" s="57" t="str">
        <f>작성용!AF1922</f>
        <v>대체평가3사업본부</v>
      </c>
      <c r="T1925" s="60" t="str">
        <f>작성용!AG1922</f>
        <v>김연수</v>
      </c>
      <c r="U1925" s="60" t="str">
        <f>작성용!AH1922</f>
        <v>김연수</v>
      </c>
      <c r="V1925" s="55">
        <f>작성용!AA1922</f>
        <v>202503</v>
      </c>
      <c r="W1925" s="57" t="str">
        <f>작성용!AC1922</f>
        <v>[T]기타보험기관[1본부]</v>
      </c>
      <c r="X1925" s="57" t="str">
        <f>작성용!O1922</f>
        <v>투자자산관리팀정훈천</v>
      </c>
      <c r="Y1925" s="57" t="str">
        <f>작성용!P1922</f>
        <v xml:space="preserve">02-721-2483  </v>
      </c>
      <c r="Z1925" s="57" t="str">
        <f>작성용!Q1922</f>
        <v>hcjung20@kyobo.com</v>
      </c>
      <c r="AA1925" s="55" t="str">
        <f>작성용!AJ1922</f>
        <v>-</v>
      </c>
      <c r="AB1925" s="55">
        <f>작성용!AB1922</f>
        <v>0</v>
      </c>
    </row>
    <row r="1926" spans="1:28" s="11" customFormat="1" ht="16.5" hidden="1" customHeight="1" x14ac:dyDescent="0.3">
      <c r="A1926" s="53">
        <f>작성용!AL1923</f>
        <v>1922</v>
      </c>
      <c r="B1926" s="54" t="str">
        <f>작성용!AI1923</f>
        <v>편입자산/변동성송부 : 2025-01-24</v>
      </c>
      <c r="C1926" s="55" t="str">
        <f>작성용!AK1923</f>
        <v>개별종목</v>
      </c>
      <c r="D1926" s="56">
        <f>작성용!T1923</f>
        <v>45702</v>
      </c>
      <c r="E1926" s="57" t="str">
        <f>작성용!B1923</f>
        <v>교보생명(투자자산관리팀)</v>
      </c>
      <c r="F1926" s="57" t="str">
        <f>작성용!C1923</f>
        <v>재평가</v>
      </c>
      <c r="G1926" s="57" t="str">
        <f>작성용!D1923</f>
        <v>삼성DIF글로벌인프라일반사모투자신탁제2호</v>
      </c>
      <c r="H1926" s="58" t="str">
        <f>작성용!E1923</f>
        <v>KBP2023060025</v>
      </c>
      <c r="I1926" s="57" t="str">
        <f>작성용!F1923</f>
        <v>B02</v>
      </c>
      <c r="J1926" s="57">
        <f>작성용!G1923</f>
        <v>0</v>
      </c>
      <c r="K1926" s="57" t="str">
        <f>작성용!H1923</f>
        <v>-</v>
      </c>
      <c r="L1926" s="57" t="str">
        <f>작성용!N1923</f>
        <v>분기</v>
      </c>
      <c r="M1926" s="56" t="str">
        <f>작성용!U1923</f>
        <v>2025.03.31</v>
      </c>
      <c r="N1926" s="56" t="str">
        <f>작성용!V1923</f>
        <v>사전등록</v>
      </c>
      <c r="O1926" s="56" t="str">
        <f>작성용!W1923</f>
        <v>사전등록</v>
      </c>
      <c r="P1926" s="56" t="str">
        <f>작성용!X1923</f>
        <v>-</v>
      </c>
      <c r="Q1926" s="57" t="str">
        <f>작성용!AD1923</f>
        <v>대체평가3사업본부</v>
      </c>
      <c r="R1926" s="59">
        <f>작성용!AE1923</f>
        <v>0</v>
      </c>
      <c r="S1926" s="57" t="str">
        <f>작성용!AF1923</f>
        <v>대체평가3사업본부</v>
      </c>
      <c r="T1926" s="60" t="str">
        <f>작성용!AG1923</f>
        <v>김연수</v>
      </c>
      <c r="U1926" s="60" t="str">
        <f>작성용!AH1923</f>
        <v>김연수</v>
      </c>
      <c r="V1926" s="55">
        <f>작성용!AA1923</f>
        <v>202503</v>
      </c>
      <c r="W1926" s="57" t="str">
        <f>작성용!AC1923</f>
        <v>[T]기타보험기관[1본부]</v>
      </c>
      <c r="X1926" s="57" t="str">
        <f>작성용!O1923</f>
        <v>투자자산관리팀정훈천</v>
      </c>
      <c r="Y1926" s="57" t="str">
        <f>작성용!P1923</f>
        <v xml:space="preserve">02-721-2483  </v>
      </c>
      <c r="Z1926" s="57" t="str">
        <f>작성용!Q1923</f>
        <v>hcjung20@kyobo.com</v>
      </c>
      <c r="AA1926" s="55" t="str">
        <f>작성용!AJ1923</f>
        <v>-</v>
      </c>
      <c r="AB1926" s="55">
        <f>작성용!AB1923</f>
        <v>0</v>
      </c>
    </row>
    <row r="1927" spans="1:28" s="11" customFormat="1" ht="16.5" hidden="1" customHeight="1" x14ac:dyDescent="0.3">
      <c r="A1927" s="53">
        <f>작성용!AL1924</f>
        <v>1923</v>
      </c>
      <c r="B1927" s="54" t="str">
        <f>작성용!AI1924</f>
        <v>편입자산/변동성송부 : 2025-01-24</v>
      </c>
      <c r="C1927" s="55" t="str">
        <f>작성용!AK1924</f>
        <v>개별종목</v>
      </c>
      <c r="D1927" s="56">
        <f>작성용!T1924</f>
        <v>45702</v>
      </c>
      <c r="E1927" s="57" t="str">
        <f>작성용!B1924</f>
        <v>교보생명(투자자산관리팀)</v>
      </c>
      <c r="F1927" s="57" t="str">
        <f>작성용!C1924</f>
        <v>재평가</v>
      </c>
      <c r="G1927" s="57" t="str">
        <f>작성용!D1924</f>
        <v>한화서울문산고속도로일반사모특별자산투자신탁2호(인프라)</v>
      </c>
      <c r="H1927" s="58" t="str">
        <f>작성용!E1924</f>
        <v>KBP2023060078</v>
      </c>
      <c r="I1927" s="57" t="str">
        <f>작성용!F1924</f>
        <v>B02</v>
      </c>
      <c r="J1927" s="57">
        <f>작성용!G1924</f>
        <v>0</v>
      </c>
      <c r="K1927" s="57" t="str">
        <f>작성용!H1924</f>
        <v>-</v>
      </c>
      <c r="L1927" s="57" t="str">
        <f>작성용!N1924</f>
        <v>분기</v>
      </c>
      <c r="M1927" s="56" t="str">
        <f>작성용!U1924</f>
        <v>2025.03.31</v>
      </c>
      <c r="N1927" s="56" t="str">
        <f>작성용!V1924</f>
        <v>사전등록</v>
      </c>
      <c r="O1927" s="56" t="str">
        <f>작성용!W1924</f>
        <v>사전등록</v>
      </c>
      <c r="P1927" s="56" t="str">
        <f>작성용!X1924</f>
        <v>-</v>
      </c>
      <c r="Q1927" s="57" t="str">
        <f>작성용!AD1924</f>
        <v>대체평가3사업본부</v>
      </c>
      <c r="R1927" s="59">
        <f>작성용!AE1924</f>
        <v>0</v>
      </c>
      <c r="S1927" s="57" t="str">
        <f>작성용!AF1924</f>
        <v>대체평가3사업본부</v>
      </c>
      <c r="T1927" s="60" t="str">
        <f>작성용!AG1924</f>
        <v>김연수</v>
      </c>
      <c r="U1927" s="60" t="str">
        <f>작성용!AH1924</f>
        <v>김연수</v>
      </c>
      <c r="V1927" s="55">
        <f>작성용!AA1924</f>
        <v>202503</v>
      </c>
      <c r="W1927" s="57" t="str">
        <f>작성용!AC1924</f>
        <v>[T]기타보험기관[1본부]</v>
      </c>
      <c r="X1927" s="57" t="str">
        <f>작성용!O1924</f>
        <v>투자자산관리팀정훈천</v>
      </c>
      <c r="Y1927" s="57" t="str">
        <f>작성용!P1924</f>
        <v xml:space="preserve">02-721-2483  </v>
      </c>
      <c r="Z1927" s="57" t="str">
        <f>작성용!Q1924</f>
        <v>hcjung20@kyobo.com</v>
      </c>
      <c r="AA1927" s="55" t="str">
        <f>작성용!AJ1924</f>
        <v>-</v>
      </c>
      <c r="AB1927" s="55">
        <f>작성용!AB1924</f>
        <v>0</v>
      </c>
    </row>
    <row r="1928" spans="1:28" s="11" customFormat="1" ht="16.5" hidden="1" customHeight="1" x14ac:dyDescent="0.3">
      <c r="A1928" s="53">
        <f>작성용!AL1925</f>
        <v>1924</v>
      </c>
      <c r="B1928" s="54" t="str">
        <f>작성용!AI1925</f>
        <v>편입자산/변동성송부 : 2025-01-24</v>
      </c>
      <c r="C1928" s="55" t="str">
        <f>작성용!AK1925</f>
        <v>개별종목</v>
      </c>
      <c r="D1928" s="56">
        <f>작성용!T1925</f>
        <v>45702</v>
      </c>
      <c r="E1928" s="57" t="str">
        <f>작성용!B1925</f>
        <v>교보생명(투자자산관리팀)</v>
      </c>
      <c r="F1928" s="57" t="str">
        <f>작성용!C1925</f>
        <v>재평가</v>
      </c>
      <c r="G1928" s="57" t="str">
        <f>작성용!D1925</f>
        <v>KB북미SOUNDPOINT일반사모특별자산투자신탁제1호</v>
      </c>
      <c r="H1928" s="58" t="str">
        <f>작성용!E1925</f>
        <v>KBP2023090006</v>
      </c>
      <c r="I1928" s="57" t="str">
        <f>작성용!F1925</f>
        <v>B02</v>
      </c>
      <c r="J1928" s="57">
        <f>작성용!G1925</f>
        <v>0</v>
      </c>
      <c r="K1928" s="57" t="str">
        <f>작성용!H1925</f>
        <v>-</v>
      </c>
      <c r="L1928" s="57" t="str">
        <f>작성용!N1925</f>
        <v>분기</v>
      </c>
      <c r="M1928" s="56" t="str">
        <f>작성용!U1925</f>
        <v>2025.03.31</v>
      </c>
      <c r="N1928" s="56" t="str">
        <f>작성용!V1925</f>
        <v>사전등록</v>
      </c>
      <c r="O1928" s="56" t="str">
        <f>작성용!W1925</f>
        <v>사전등록</v>
      </c>
      <c r="P1928" s="56" t="str">
        <f>작성용!X1925</f>
        <v>-</v>
      </c>
      <c r="Q1928" s="57" t="str">
        <f>작성용!AD1925</f>
        <v>대체평가3사업본부</v>
      </c>
      <c r="R1928" s="59">
        <f>작성용!AE1925</f>
        <v>0</v>
      </c>
      <c r="S1928" s="57" t="str">
        <f>작성용!AF1925</f>
        <v>대체평가3사업본부</v>
      </c>
      <c r="T1928" s="60" t="str">
        <f>작성용!AG1925</f>
        <v>김연수</v>
      </c>
      <c r="U1928" s="60" t="str">
        <f>작성용!AH1925</f>
        <v>김연수</v>
      </c>
      <c r="V1928" s="55">
        <f>작성용!AA1925</f>
        <v>202503</v>
      </c>
      <c r="W1928" s="57" t="str">
        <f>작성용!AC1925</f>
        <v>[T]기타보험기관[1본부]</v>
      </c>
      <c r="X1928" s="57" t="str">
        <f>작성용!O1925</f>
        <v>투자자산관리팀정훈천</v>
      </c>
      <c r="Y1928" s="57" t="str">
        <f>작성용!P1925</f>
        <v xml:space="preserve">02-721-2483  </v>
      </c>
      <c r="Z1928" s="57" t="str">
        <f>작성용!Q1925</f>
        <v>hcjung20@kyobo.com</v>
      </c>
      <c r="AA1928" s="55" t="str">
        <f>작성용!AJ1925</f>
        <v>-</v>
      </c>
      <c r="AB1928" s="55">
        <f>작성용!AB1925</f>
        <v>0</v>
      </c>
    </row>
    <row r="1929" spans="1:28" s="11" customFormat="1" ht="16.5" hidden="1" customHeight="1" x14ac:dyDescent="0.3">
      <c r="A1929" s="53">
        <f>작성용!AL1926</f>
        <v>1925</v>
      </c>
      <c r="B1929" s="54" t="str">
        <f>작성용!AI1926</f>
        <v>편입자산/변동성송부 : 2025-01-24</v>
      </c>
      <c r="C1929" s="55" t="str">
        <f>작성용!AK1926</f>
        <v>개별종목</v>
      </c>
      <c r="D1929" s="56">
        <f>작성용!T1926</f>
        <v>45702</v>
      </c>
      <c r="E1929" s="57" t="str">
        <f>작성용!B1926</f>
        <v>교보생명(투자자산관리팀)</v>
      </c>
      <c r="F1929" s="57" t="str">
        <f>작성용!C1926</f>
        <v>재평가</v>
      </c>
      <c r="G1929" s="57" t="str">
        <f>작성용!D1926</f>
        <v>우리GESG인프라개발일반사모투자신탁2호</v>
      </c>
      <c r="H1929" s="58" t="str">
        <f>작성용!E1926</f>
        <v>KBP2023090007</v>
      </c>
      <c r="I1929" s="57" t="str">
        <f>작성용!F1926</f>
        <v>B02</v>
      </c>
      <c r="J1929" s="57">
        <f>작성용!G1926</f>
        <v>0</v>
      </c>
      <c r="K1929" s="57" t="str">
        <f>작성용!H1926</f>
        <v>-</v>
      </c>
      <c r="L1929" s="57" t="str">
        <f>작성용!N1926</f>
        <v>분기</v>
      </c>
      <c r="M1929" s="56" t="str">
        <f>작성용!U1926</f>
        <v>2025.03.31</v>
      </c>
      <c r="N1929" s="56" t="str">
        <f>작성용!V1926</f>
        <v>사전등록</v>
      </c>
      <c r="O1929" s="56" t="str">
        <f>작성용!W1926</f>
        <v>사전등록</v>
      </c>
      <c r="P1929" s="56" t="str">
        <f>작성용!X1926</f>
        <v>-</v>
      </c>
      <c r="Q1929" s="57" t="str">
        <f>작성용!AD1926</f>
        <v>대체평가3사업본부</v>
      </c>
      <c r="R1929" s="59">
        <f>작성용!AE1926</f>
        <v>0</v>
      </c>
      <c r="S1929" s="57" t="str">
        <f>작성용!AF1926</f>
        <v>대체평가3사업본부</v>
      </c>
      <c r="T1929" s="60" t="str">
        <f>작성용!AG1926</f>
        <v>김연수</v>
      </c>
      <c r="U1929" s="60" t="str">
        <f>작성용!AH1926</f>
        <v>김연수</v>
      </c>
      <c r="V1929" s="55">
        <f>작성용!AA1926</f>
        <v>202503</v>
      </c>
      <c r="W1929" s="57" t="str">
        <f>작성용!AC1926</f>
        <v>[T]기타보험기관[1본부]</v>
      </c>
      <c r="X1929" s="57" t="str">
        <f>작성용!O1926</f>
        <v>투자자산관리팀정훈천</v>
      </c>
      <c r="Y1929" s="57" t="str">
        <f>작성용!P1926</f>
        <v xml:space="preserve">02-721-2483  </v>
      </c>
      <c r="Z1929" s="57" t="str">
        <f>작성용!Q1926</f>
        <v>hcjung20@kyobo.com</v>
      </c>
      <c r="AA1929" s="55" t="str">
        <f>작성용!AJ1926</f>
        <v>-</v>
      </c>
      <c r="AB1929" s="55">
        <f>작성용!AB1926</f>
        <v>0</v>
      </c>
    </row>
    <row r="1930" spans="1:28" s="11" customFormat="1" ht="16.5" hidden="1" customHeight="1" x14ac:dyDescent="0.3">
      <c r="A1930" s="53">
        <f>작성용!AL1927</f>
        <v>1926</v>
      </c>
      <c r="B1930" s="54" t="str">
        <f>작성용!AI1927</f>
        <v>편입자산/변동성송부 : 2025-01-24</v>
      </c>
      <c r="C1930" s="55" t="str">
        <f>작성용!AK1927</f>
        <v>개별종목</v>
      </c>
      <c r="D1930" s="56">
        <f>작성용!T1927</f>
        <v>45702</v>
      </c>
      <c r="E1930" s="57" t="str">
        <f>작성용!B1927</f>
        <v>교보생명(투자자산관리팀)</v>
      </c>
      <c r="F1930" s="57" t="str">
        <f>작성용!C1927</f>
        <v>재평가</v>
      </c>
      <c r="G1930" s="57" t="str">
        <f>작성용!D1927</f>
        <v>교보AIM코어일반사모부동산자투자신탁제1호</v>
      </c>
      <c r="H1930" s="58" t="str">
        <f>작성용!E1927</f>
        <v>KBP2023120108</v>
      </c>
      <c r="I1930" s="57" t="str">
        <f>작성용!F1927</f>
        <v>B02</v>
      </c>
      <c r="J1930" s="57">
        <f>작성용!G1927</f>
        <v>0</v>
      </c>
      <c r="K1930" s="57" t="str">
        <f>작성용!H1927</f>
        <v>-</v>
      </c>
      <c r="L1930" s="57" t="str">
        <f>작성용!N1927</f>
        <v>분기</v>
      </c>
      <c r="M1930" s="56" t="str">
        <f>작성용!U1927</f>
        <v>2025.03.31</v>
      </c>
      <c r="N1930" s="56" t="str">
        <f>작성용!V1927</f>
        <v>사전등록</v>
      </c>
      <c r="O1930" s="56" t="str">
        <f>작성용!W1927</f>
        <v>사전등록</v>
      </c>
      <c r="P1930" s="56" t="str">
        <f>작성용!X1927</f>
        <v>-</v>
      </c>
      <c r="Q1930" s="57" t="str">
        <f>작성용!AD1927</f>
        <v>대체평가3사업본부</v>
      </c>
      <c r="R1930" s="59">
        <f>작성용!AE1927</f>
        <v>0</v>
      </c>
      <c r="S1930" s="57" t="str">
        <f>작성용!AF1927</f>
        <v>대체평가3사업본부</v>
      </c>
      <c r="T1930" s="60" t="str">
        <f>작성용!AG1927</f>
        <v>김연수</v>
      </c>
      <c r="U1930" s="60" t="str">
        <f>작성용!AH1927</f>
        <v>김연수</v>
      </c>
      <c r="V1930" s="55">
        <f>작성용!AA1927</f>
        <v>202503</v>
      </c>
      <c r="W1930" s="57" t="str">
        <f>작성용!AC1927</f>
        <v>[T]기타보험기관[1본부]</v>
      </c>
      <c r="X1930" s="57" t="str">
        <f>작성용!O1927</f>
        <v>투자자산관리팀정훈천</v>
      </c>
      <c r="Y1930" s="57" t="str">
        <f>작성용!P1927</f>
        <v xml:space="preserve">02-721-2483  </v>
      </c>
      <c r="Z1930" s="57" t="str">
        <f>작성용!Q1927</f>
        <v>hcjung20@kyobo.com</v>
      </c>
      <c r="AA1930" s="55" t="str">
        <f>작성용!AJ1927</f>
        <v>-</v>
      </c>
      <c r="AB1930" s="55">
        <f>작성용!AB1927</f>
        <v>0</v>
      </c>
    </row>
    <row r="1931" spans="1:28" s="11" customFormat="1" ht="16.5" hidden="1" customHeight="1" x14ac:dyDescent="0.3">
      <c r="A1931" s="53">
        <f>작성용!AL1928</f>
        <v>1927</v>
      </c>
      <c r="B1931" s="54" t="str">
        <f>작성용!AI1928</f>
        <v>편입자산/변동성송부 : 2025-01-24</v>
      </c>
      <c r="C1931" s="55" t="str">
        <f>작성용!AK1928</f>
        <v>개별종목</v>
      </c>
      <c r="D1931" s="56">
        <f>작성용!T1928</f>
        <v>45702</v>
      </c>
      <c r="E1931" s="57" t="str">
        <f>작성용!B1928</f>
        <v>교보생명(투자자산관리팀)</v>
      </c>
      <c r="F1931" s="57" t="str">
        <f>작성용!C1928</f>
        <v>재평가</v>
      </c>
      <c r="G1931" s="57" t="str">
        <f>작성용!D1928</f>
        <v>교보AIMESG인프라일반사모특별자산투자신탁제1호(인프라)</v>
      </c>
      <c r="H1931" s="58" t="str">
        <f>작성용!E1928</f>
        <v>KBP2023120109</v>
      </c>
      <c r="I1931" s="57" t="str">
        <f>작성용!F1928</f>
        <v>B02</v>
      </c>
      <c r="J1931" s="57">
        <f>작성용!G1928</f>
        <v>0</v>
      </c>
      <c r="K1931" s="57" t="str">
        <f>작성용!H1928</f>
        <v>-</v>
      </c>
      <c r="L1931" s="57" t="str">
        <f>작성용!N1928</f>
        <v>분기</v>
      </c>
      <c r="M1931" s="56" t="str">
        <f>작성용!U1928</f>
        <v>2025.03.31</v>
      </c>
      <c r="N1931" s="56" t="str">
        <f>작성용!V1928</f>
        <v>사전등록</v>
      </c>
      <c r="O1931" s="56" t="str">
        <f>작성용!W1928</f>
        <v>사전등록</v>
      </c>
      <c r="P1931" s="56" t="str">
        <f>작성용!X1928</f>
        <v>-</v>
      </c>
      <c r="Q1931" s="57" t="str">
        <f>작성용!AD1928</f>
        <v>대체평가3사업본부</v>
      </c>
      <c r="R1931" s="59">
        <f>작성용!AE1928</f>
        <v>0</v>
      </c>
      <c r="S1931" s="57" t="str">
        <f>작성용!AF1928</f>
        <v>대체평가3사업본부</v>
      </c>
      <c r="T1931" s="60" t="str">
        <f>작성용!AG1928</f>
        <v>김연수</v>
      </c>
      <c r="U1931" s="60" t="str">
        <f>작성용!AH1928</f>
        <v>김연수</v>
      </c>
      <c r="V1931" s="55">
        <f>작성용!AA1928</f>
        <v>202503</v>
      </c>
      <c r="W1931" s="57" t="str">
        <f>작성용!AC1928</f>
        <v>[T]기타보험기관[1본부]</v>
      </c>
      <c r="X1931" s="57" t="str">
        <f>작성용!O1928</f>
        <v>투자자산관리팀정훈천</v>
      </c>
      <c r="Y1931" s="57" t="str">
        <f>작성용!P1928</f>
        <v xml:space="preserve">02-721-2483  </v>
      </c>
      <c r="Z1931" s="57" t="str">
        <f>작성용!Q1928</f>
        <v>hcjung20@kyobo.com</v>
      </c>
      <c r="AA1931" s="55" t="str">
        <f>작성용!AJ1928</f>
        <v>-</v>
      </c>
      <c r="AB1931" s="55">
        <f>작성용!AB1928</f>
        <v>0</v>
      </c>
    </row>
    <row r="1932" spans="1:28" s="11" customFormat="1" ht="16.5" hidden="1" customHeight="1" x14ac:dyDescent="0.3">
      <c r="A1932" s="53">
        <f>작성용!AL1929</f>
        <v>1928</v>
      </c>
      <c r="B1932" s="54" t="str">
        <f>작성용!AI1929</f>
        <v>편입자산/변동성송부 : 2025-01-24</v>
      </c>
      <c r="C1932" s="55" t="str">
        <f>작성용!AK1929</f>
        <v>개별종목</v>
      </c>
      <c r="D1932" s="56">
        <f>작성용!T1929</f>
        <v>45702</v>
      </c>
      <c r="E1932" s="57" t="str">
        <f>작성용!B1929</f>
        <v>교보생명(투자자산관리팀)</v>
      </c>
      <c r="F1932" s="57" t="str">
        <f>작성용!C1929</f>
        <v>재평가</v>
      </c>
      <c r="G1932" s="57" t="str">
        <f>작성용!D1929</f>
        <v>미래에셋GLOBALPRIVATEEQUITY일반사모투자신탁제5호(재간접형)</v>
      </c>
      <c r="H1932" s="58" t="str">
        <f>작성용!E1929</f>
        <v>KBP2023120110</v>
      </c>
      <c r="I1932" s="57" t="str">
        <f>작성용!F1929</f>
        <v>B02</v>
      </c>
      <c r="J1932" s="57">
        <f>작성용!G1929</f>
        <v>0</v>
      </c>
      <c r="K1932" s="57" t="str">
        <f>작성용!H1929</f>
        <v>-</v>
      </c>
      <c r="L1932" s="57" t="str">
        <f>작성용!N1929</f>
        <v>분기</v>
      </c>
      <c r="M1932" s="56" t="str">
        <f>작성용!U1929</f>
        <v>2025.03.31</v>
      </c>
      <c r="N1932" s="56" t="str">
        <f>작성용!V1929</f>
        <v>사전등록</v>
      </c>
      <c r="O1932" s="56" t="str">
        <f>작성용!W1929</f>
        <v>사전등록</v>
      </c>
      <c r="P1932" s="56" t="str">
        <f>작성용!X1929</f>
        <v>-</v>
      </c>
      <c r="Q1932" s="57" t="str">
        <f>작성용!AD1929</f>
        <v>대체평가3사업본부</v>
      </c>
      <c r="R1932" s="59">
        <f>작성용!AE1929</f>
        <v>0</v>
      </c>
      <c r="S1932" s="57" t="str">
        <f>작성용!AF1929</f>
        <v>대체평가3사업본부</v>
      </c>
      <c r="T1932" s="60" t="str">
        <f>작성용!AG1929</f>
        <v>김연수</v>
      </c>
      <c r="U1932" s="60" t="str">
        <f>작성용!AH1929</f>
        <v>김연수</v>
      </c>
      <c r="V1932" s="55">
        <f>작성용!AA1929</f>
        <v>202503</v>
      </c>
      <c r="W1932" s="57" t="str">
        <f>작성용!AC1929</f>
        <v>[T]기타보험기관[1본부]</v>
      </c>
      <c r="X1932" s="57" t="str">
        <f>작성용!O1929</f>
        <v>투자자산관리팀정훈천</v>
      </c>
      <c r="Y1932" s="57" t="str">
        <f>작성용!P1929</f>
        <v xml:space="preserve">02-721-2483  </v>
      </c>
      <c r="Z1932" s="57" t="str">
        <f>작성용!Q1929</f>
        <v>hcjung20@kyobo.com</v>
      </c>
      <c r="AA1932" s="55" t="str">
        <f>작성용!AJ1929</f>
        <v>-</v>
      </c>
      <c r="AB1932" s="55">
        <f>작성용!AB1929</f>
        <v>0</v>
      </c>
    </row>
    <row r="1933" spans="1:28" s="11" customFormat="1" ht="16.5" hidden="1" customHeight="1" x14ac:dyDescent="0.3">
      <c r="A1933" s="53">
        <f>작성용!AL1930</f>
        <v>1929</v>
      </c>
      <c r="B1933" s="54" t="str">
        <f>작성용!AI1930</f>
        <v>편입자산/변동성송부 : 2025-01-24</v>
      </c>
      <c r="C1933" s="55" t="str">
        <f>작성용!AK1930</f>
        <v>개별종목</v>
      </c>
      <c r="D1933" s="56">
        <f>작성용!T1930</f>
        <v>45702</v>
      </c>
      <c r="E1933" s="57" t="str">
        <f>작성용!B1930</f>
        <v>교보생명(투자자산관리팀)</v>
      </c>
      <c r="F1933" s="57" t="str">
        <f>작성용!C1930</f>
        <v>재평가</v>
      </c>
      <c r="G1933" s="57" t="str">
        <f>작성용!D1930</f>
        <v>삼성SRA일반사모부동산투자신탁제86A호</v>
      </c>
      <c r="H1933" s="58" t="str">
        <f>작성용!E1930</f>
        <v>KBP2022120070</v>
      </c>
      <c r="I1933" s="57" t="str">
        <f>작성용!F1930</f>
        <v>B02</v>
      </c>
      <c r="J1933" s="57">
        <f>작성용!G1930</f>
        <v>0</v>
      </c>
      <c r="K1933" s="57" t="str">
        <f>작성용!H1930</f>
        <v>-</v>
      </c>
      <c r="L1933" s="57" t="str">
        <f>작성용!N1930</f>
        <v>분기</v>
      </c>
      <c r="M1933" s="56" t="str">
        <f>작성용!U1930</f>
        <v>2025.03.31</v>
      </c>
      <c r="N1933" s="56" t="str">
        <f>작성용!V1930</f>
        <v>사전등록</v>
      </c>
      <c r="O1933" s="56" t="str">
        <f>작성용!W1930</f>
        <v>사전등록</v>
      </c>
      <c r="P1933" s="56" t="str">
        <f>작성용!X1930</f>
        <v>-</v>
      </c>
      <c r="Q1933" s="57" t="str">
        <f>작성용!AD1930</f>
        <v>대체평가3사업본부</v>
      </c>
      <c r="R1933" s="59">
        <f>작성용!AE1930</f>
        <v>0</v>
      </c>
      <c r="S1933" s="57" t="str">
        <f>작성용!AF1930</f>
        <v>대체평가3사업본부</v>
      </c>
      <c r="T1933" s="60" t="str">
        <f>작성용!AG1930</f>
        <v>김연수</v>
      </c>
      <c r="U1933" s="60" t="str">
        <f>작성용!AH1930</f>
        <v>김연수</v>
      </c>
      <c r="V1933" s="55">
        <f>작성용!AA1930</f>
        <v>202503</v>
      </c>
      <c r="W1933" s="57" t="str">
        <f>작성용!AC1930</f>
        <v>[T]기타보험기관[1본부]</v>
      </c>
      <c r="X1933" s="57" t="str">
        <f>작성용!O1930</f>
        <v>투자자산관리팀정훈천</v>
      </c>
      <c r="Y1933" s="57" t="str">
        <f>작성용!P1930</f>
        <v xml:space="preserve">02-721-2483  </v>
      </c>
      <c r="Z1933" s="57" t="str">
        <f>작성용!Q1930</f>
        <v>hcjung20@kyobo.com</v>
      </c>
      <c r="AA1933" s="55" t="str">
        <f>작성용!AJ1930</f>
        <v>-</v>
      </c>
      <c r="AB1933" s="55">
        <f>작성용!AB1930</f>
        <v>0</v>
      </c>
    </row>
    <row r="1934" spans="1:28" s="11" customFormat="1" ht="16.5" hidden="1" customHeight="1" x14ac:dyDescent="0.3">
      <c r="A1934" s="53">
        <f>작성용!AL1931</f>
        <v>1930</v>
      </c>
      <c r="B1934" s="54" t="str">
        <f>작성용!AI1931</f>
        <v>편입자산/변동성송부 : 2025-01-24</v>
      </c>
      <c r="C1934" s="55" t="str">
        <f>작성용!AK1931</f>
        <v>개별종목</v>
      </c>
      <c r="D1934" s="56">
        <f>작성용!T1931</f>
        <v>45702</v>
      </c>
      <c r="E1934" s="57" t="str">
        <f>작성용!B1931</f>
        <v>교보생명(투자자산관리팀)</v>
      </c>
      <c r="F1934" s="57" t="str">
        <f>작성용!C1931</f>
        <v>재평가</v>
      </c>
      <c r="G1934" s="57" t="str">
        <f>작성용!D1931</f>
        <v>삼성SRA일반사모부동산투자신탁제86B호</v>
      </c>
      <c r="H1934" s="58" t="str">
        <f>작성용!E1931</f>
        <v>KBP2022120071</v>
      </c>
      <c r="I1934" s="57" t="str">
        <f>작성용!F1931</f>
        <v>B02</v>
      </c>
      <c r="J1934" s="57">
        <f>작성용!G1931</f>
        <v>0</v>
      </c>
      <c r="K1934" s="57" t="str">
        <f>작성용!H1931</f>
        <v>-</v>
      </c>
      <c r="L1934" s="57" t="str">
        <f>작성용!N1931</f>
        <v>분기</v>
      </c>
      <c r="M1934" s="56" t="str">
        <f>작성용!U1931</f>
        <v>2025.03.31</v>
      </c>
      <c r="N1934" s="56" t="str">
        <f>작성용!V1931</f>
        <v>사전등록</v>
      </c>
      <c r="O1934" s="56" t="str">
        <f>작성용!W1931</f>
        <v>사전등록</v>
      </c>
      <c r="P1934" s="56" t="str">
        <f>작성용!X1931</f>
        <v>-</v>
      </c>
      <c r="Q1934" s="57" t="str">
        <f>작성용!AD1931</f>
        <v>대체평가3사업본부</v>
      </c>
      <c r="R1934" s="59">
        <f>작성용!AE1931</f>
        <v>0</v>
      </c>
      <c r="S1934" s="57" t="str">
        <f>작성용!AF1931</f>
        <v>대체평가3사업본부</v>
      </c>
      <c r="T1934" s="60" t="str">
        <f>작성용!AG1931</f>
        <v>김연수</v>
      </c>
      <c r="U1934" s="60" t="str">
        <f>작성용!AH1931</f>
        <v>김연수</v>
      </c>
      <c r="V1934" s="55">
        <f>작성용!AA1931</f>
        <v>202503</v>
      </c>
      <c r="W1934" s="57" t="str">
        <f>작성용!AC1931</f>
        <v>[T]기타보험기관[1본부]</v>
      </c>
      <c r="X1934" s="57" t="str">
        <f>작성용!O1931</f>
        <v>투자자산관리팀정훈천</v>
      </c>
      <c r="Y1934" s="57" t="str">
        <f>작성용!P1931</f>
        <v xml:space="preserve">02-721-2483  </v>
      </c>
      <c r="Z1934" s="57" t="str">
        <f>작성용!Q1931</f>
        <v>hcjung20@kyobo.com</v>
      </c>
      <c r="AA1934" s="55" t="str">
        <f>작성용!AJ1931</f>
        <v>-</v>
      </c>
      <c r="AB1934" s="55">
        <f>작성용!AB1931</f>
        <v>0</v>
      </c>
    </row>
    <row r="1935" spans="1:28" s="11" customFormat="1" ht="16.5" hidden="1" customHeight="1" x14ac:dyDescent="0.3">
      <c r="A1935" s="53">
        <f>작성용!AL1932</f>
        <v>1931</v>
      </c>
      <c r="B1935" s="54" t="str">
        <f>작성용!AI1932</f>
        <v>편입자산/변동성송부 : 2025-01-24</v>
      </c>
      <c r="C1935" s="55" t="str">
        <f>작성용!AK1932</f>
        <v>개별종목</v>
      </c>
      <c r="D1935" s="56">
        <f>작성용!T1932</f>
        <v>45702</v>
      </c>
      <c r="E1935" s="57" t="str">
        <f>작성용!B1932</f>
        <v>교보생명(투자자산관리팀)</v>
      </c>
      <c r="F1935" s="57" t="str">
        <f>작성용!C1932</f>
        <v>재평가</v>
      </c>
      <c r="G1935" s="57" t="str">
        <f>작성용!D1932</f>
        <v>하나대체투자일반사모부동산투자신탁71호(전문)1종</v>
      </c>
      <c r="H1935" s="58" t="str">
        <f>작성용!E1932</f>
        <v>KBP2023120111</v>
      </c>
      <c r="I1935" s="57" t="str">
        <f>작성용!F1932</f>
        <v>B02</v>
      </c>
      <c r="J1935" s="57">
        <f>작성용!G1932</f>
        <v>0</v>
      </c>
      <c r="K1935" s="57" t="str">
        <f>작성용!H1932</f>
        <v>-</v>
      </c>
      <c r="L1935" s="57" t="str">
        <f>작성용!N1932</f>
        <v>분기</v>
      </c>
      <c r="M1935" s="56" t="str">
        <f>작성용!U1932</f>
        <v>2025.03.31</v>
      </c>
      <c r="N1935" s="56" t="str">
        <f>작성용!V1932</f>
        <v>사전등록</v>
      </c>
      <c r="O1935" s="56" t="str">
        <f>작성용!W1932</f>
        <v>사전등록</v>
      </c>
      <c r="P1935" s="56" t="str">
        <f>작성용!X1932</f>
        <v>-</v>
      </c>
      <c r="Q1935" s="57" t="str">
        <f>작성용!AD1932</f>
        <v>대체평가3사업본부</v>
      </c>
      <c r="R1935" s="59">
        <f>작성용!AE1932</f>
        <v>0</v>
      </c>
      <c r="S1935" s="57" t="str">
        <f>작성용!AF1932</f>
        <v>대체평가3사업본부</v>
      </c>
      <c r="T1935" s="60" t="str">
        <f>작성용!AG1932</f>
        <v>김연수</v>
      </c>
      <c r="U1935" s="60" t="str">
        <f>작성용!AH1932</f>
        <v>김연수</v>
      </c>
      <c r="V1935" s="55">
        <f>작성용!AA1932</f>
        <v>202503</v>
      </c>
      <c r="W1935" s="57" t="str">
        <f>작성용!AC1932</f>
        <v>[T]기타보험기관[1본부]</v>
      </c>
      <c r="X1935" s="57" t="str">
        <f>작성용!O1932</f>
        <v>투자자산관리팀정훈천</v>
      </c>
      <c r="Y1935" s="57" t="str">
        <f>작성용!P1932</f>
        <v xml:space="preserve">02-721-2483  </v>
      </c>
      <c r="Z1935" s="57" t="str">
        <f>작성용!Q1932</f>
        <v>hcjung20@kyobo.com</v>
      </c>
      <c r="AA1935" s="55" t="str">
        <f>작성용!AJ1932</f>
        <v>-</v>
      </c>
      <c r="AB1935" s="55">
        <f>작성용!AB1932</f>
        <v>0</v>
      </c>
    </row>
    <row r="1936" spans="1:28" s="11" customFormat="1" ht="16.5" hidden="1" customHeight="1" x14ac:dyDescent="0.3">
      <c r="A1936" s="53">
        <f>작성용!AL1933</f>
        <v>1932</v>
      </c>
      <c r="B1936" s="54" t="str">
        <f>작성용!AI1933</f>
        <v>편입자산/변동성송부 : 2025-01-24</v>
      </c>
      <c r="C1936" s="55" t="str">
        <f>작성용!AK1933</f>
        <v>개별종목</v>
      </c>
      <c r="D1936" s="56">
        <f>작성용!T1933</f>
        <v>45702</v>
      </c>
      <c r="E1936" s="57" t="str">
        <f>작성용!B1933</f>
        <v>교보생명(투자자산관리팀)</v>
      </c>
      <c r="F1936" s="57" t="str">
        <f>작성용!C1933</f>
        <v>재평가</v>
      </c>
      <c r="G1936" s="57" t="str">
        <f>작성용!D1933</f>
        <v>교보AIM기업금융일반사모투자신탁1호</v>
      </c>
      <c r="H1936" s="58" t="str">
        <f>작성용!E1933</f>
        <v>KBP2024030023</v>
      </c>
      <c r="I1936" s="57" t="str">
        <f>작성용!F1933</f>
        <v>B02</v>
      </c>
      <c r="J1936" s="57">
        <f>작성용!G1933</f>
        <v>0</v>
      </c>
      <c r="K1936" s="57" t="str">
        <f>작성용!H1933</f>
        <v>-</v>
      </c>
      <c r="L1936" s="57" t="str">
        <f>작성용!N1933</f>
        <v>분기</v>
      </c>
      <c r="M1936" s="56" t="str">
        <f>작성용!U1933</f>
        <v>2025.03.31</v>
      </c>
      <c r="N1936" s="56" t="str">
        <f>작성용!V1933</f>
        <v>사전등록</v>
      </c>
      <c r="O1936" s="56" t="str">
        <f>작성용!W1933</f>
        <v>사전등록</v>
      </c>
      <c r="P1936" s="56" t="str">
        <f>작성용!X1933</f>
        <v>-</v>
      </c>
      <c r="Q1936" s="57" t="str">
        <f>작성용!AD1933</f>
        <v>대체평가3사업본부</v>
      </c>
      <c r="R1936" s="59">
        <f>작성용!AE1933</f>
        <v>0</v>
      </c>
      <c r="S1936" s="57" t="str">
        <f>작성용!AF1933</f>
        <v>대체평가3사업본부</v>
      </c>
      <c r="T1936" s="60" t="str">
        <f>작성용!AG1933</f>
        <v>김연수</v>
      </c>
      <c r="U1936" s="60" t="str">
        <f>작성용!AH1933</f>
        <v>김연수</v>
      </c>
      <c r="V1936" s="55">
        <f>작성용!AA1933</f>
        <v>202503</v>
      </c>
      <c r="W1936" s="57" t="str">
        <f>작성용!AC1933</f>
        <v>[T]기타보험기관[1본부]</v>
      </c>
      <c r="X1936" s="57" t="str">
        <f>작성용!O1933</f>
        <v>투자자산관리팀정훈천</v>
      </c>
      <c r="Y1936" s="57" t="str">
        <f>작성용!P1933</f>
        <v xml:space="preserve">02-721-2483  </v>
      </c>
      <c r="Z1936" s="57" t="str">
        <f>작성용!Q1933</f>
        <v>hcjung20@kyobo.com</v>
      </c>
      <c r="AA1936" s="55" t="str">
        <f>작성용!AJ1933</f>
        <v>-</v>
      </c>
      <c r="AB1936" s="55">
        <f>작성용!AB1933</f>
        <v>0</v>
      </c>
    </row>
    <row r="1937" spans="1:28" s="11" customFormat="1" ht="16.5" hidden="1" customHeight="1" x14ac:dyDescent="0.3">
      <c r="A1937" s="53">
        <f>작성용!AL1934</f>
        <v>1933</v>
      </c>
      <c r="B1937" s="54" t="str">
        <f>작성용!AI1934</f>
        <v>편입자산/변동성송부 : 2025-01-24</v>
      </c>
      <c r="C1937" s="55" t="str">
        <f>작성용!AK1934</f>
        <v>개별종목</v>
      </c>
      <c r="D1937" s="56">
        <f>작성용!T1934</f>
        <v>45702</v>
      </c>
      <c r="E1937" s="57" t="str">
        <f>작성용!B1934</f>
        <v>교보생명(투자자산관리팀)</v>
      </c>
      <c r="F1937" s="57" t="str">
        <f>작성용!C1934</f>
        <v>재평가</v>
      </c>
      <c r="G1937" s="57" t="str">
        <f>작성용!D1934</f>
        <v>이지스스텝스톤세컨더리일반사모투자신탁506호</v>
      </c>
      <c r="H1937" s="58" t="str">
        <f>작성용!E1934</f>
        <v>KBP2024030024</v>
      </c>
      <c r="I1937" s="57" t="str">
        <f>작성용!F1934</f>
        <v>B02</v>
      </c>
      <c r="J1937" s="57">
        <f>작성용!G1934</f>
        <v>0</v>
      </c>
      <c r="K1937" s="57" t="str">
        <f>작성용!H1934</f>
        <v>-</v>
      </c>
      <c r="L1937" s="57" t="str">
        <f>작성용!N1934</f>
        <v>분기</v>
      </c>
      <c r="M1937" s="56" t="str">
        <f>작성용!U1934</f>
        <v>2025.03.31</v>
      </c>
      <c r="N1937" s="56" t="str">
        <f>작성용!V1934</f>
        <v>사전등록</v>
      </c>
      <c r="O1937" s="56" t="str">
        <f>작성용!W1934</f>
        <v>사전등록</v>
      </c>
      <c r="P1937" s="56" t="str">
        <f>작성용!X1934</f>
        <v>-</v>
      </c>
      <c r="Q1937" s="57" t="str">
        <f>작성용!AD1934</f>
        <v>대체평가3사업본부</v>
      </c>
      <c r="R1937" s="59">
        <f>작성용!AE1934</f>
        <v>0</v>
      </c>
      <c r="S1937" s="57" t="str">
        <f>작성용!AF1934</f>
        <v>대체평가3사업본부</v>
      </c>
      <c r="T1937" s="60" t="str">
        <f>작성용!AG1934</f>
        <v>김연수</v>
      </c>
      <c r="U1937" s="60" t="str">
        <f>작성용!AH1934</f>
        <v>김연수</v>
      </c>
      <c r="V1937" s="55">
        <f>작성용!AA1934</f>
        <v>202503</v>
      </c>
      <c r="W1937" s="57" t="str">
        <f>작성용!AC1934</f>
        <v>[T]기타보험기관[1본부]</v>
      </c>
      <c r="X1937" s="57" t="str">
        <f>작성용!O1934</f>
        <v>투자자산관리팀정훈천</v>
      </c>
      <c r="Y1937" s="57" t="str">
        <f>작성용!P1934</f>
        <v xml:space="preserve">02-721-2483  </v>
      </c>
      <c r="Z1937" s="57" t="str">
        <f>작성용!Q1934</f>
        <v>hcjung20@kyobo.com</v>
      </c>
      <c r="AA1937" s="55" t="str">
        <f>작성용!AJ1934</f>
        <v>-</v>
      </c>
      <c r="AB1937" s="55">
        <f>작성용!AB1934</f>
        <v>0</v>
      </c>
    </row>
    <row r="1938" spans="1:28" s="11" customFormat="1" ht="16.5" hidden="1" customHeight="1" x14ac:dyDescent="0.3">
      <c r="A1938" s="53">
        <f>작성용!AL1935</f>
        <v>1934</v>
      </c>
      <c r="B1938" s="54" t="str">
        <f>작성용!AI1935</f>
        <v>편입자산/변동성송부 : 2025-01-24</v>
      </c>
      <c r="C1938" s="55" t="str">
        <f>작성용!AK1935</f>
        <v>개별종목</v>
      </c>
      <c r="D1938" s="56">
        <f>작성용!T1935</f>
        <v>45702</v>
      </c>
      <c r="E1938" s="57" t="str">
        <f>작성용!B1935</f>
        <v>교보생명(투자자산관리팀)</v>
      </c>
      <c r="F1938" s="57" t="str">
        <f>작성용!C1935</f>
        <v>재평가</v>
      </c>
      <c r="G1938" s="57" t="str">
        <f>작성용!D1935</f>
        <v>디에스K-02코스닥벤처전문투자형사모투자신탁종류1종</v>
      </c>
      <c r="H1938" s="58" t="str">
        <f>작성용!E1935</f>
        <v>KBP2021090035</v>
      </c>
      <c r="I1938" s="57" t="str">
        <f>작성용!F1935</f>
        <v>B02</v>
      </c>
      <c r="J1938" s="57">
        <f>작성용!G1935</f>
        <v>0</v>
      </c>
      <c r="K1938" s="57" t="str">
        <f>작성용!H1935</f>
        <v>-</v>
      </c>
      <c r="L1938" s="57" t="str">
        <f>작성용!N1935</f>
        <v>분기</v>
      </c>
      <c r="M1938" s="56" t="str">
        <f>작성용!U1935</f>
        <v>2025.03.31</v>
      </c>
      <c r="N1938" s="56" t="str">
        <f>작성용!V1935</f>
        <v>사전등록</v>
      </c>
      <c r="O1938" s="56" t="str">
        <f>작성용!W1935</f>
        <v>사전등록</v>
      </c>
      <c r="P1938" s="56" t="str">
        <f>작성용!X1935</f>
        <v>-</v>
      </c>
      <c r="Q1938" s="57" t="str">
        <f>작성용!AD1935</f>
        <v>대체평가3사업본부</v>
      </c>
      <c r="R1938" s="59">
        <f>작성용!AE1935</f>
        <v>0</v>
      </c>
      <c r="S1938" s="57" t="str">
        <f>작성용!AF1935</f>
        <v>대체평가3사업본부</v>
      </c>
      <c r="T1938" s="60" t="str">
        <f>작성용!AG1935</f>
        <v>김연수</v>
      </c>
      <c r="U1938" s="60" t="str">
        <f>작성용!AH1935</f>
        <v>김연수</v>
      </c>
      <c r="V1938" s="55">
        <f>작성용!AA1935</f>
        <v>202503</v>
      </c>
      <c r="W1938" s="57" t="str">
        <f>작성용!AC1935</f>
        <v>[T]기타보험기관[1본부]</v>
      </c>
      <c r="X1938" s="57" t="str">
        <f>작성용!O1935</f>
        <v>투자자산관리팀정훈천</v>
      </c>
      <c r="Y1938" s="57" t="str">
        <f>작성용!P1935</f>
        <v xml:space="preserve">02-721-2483  </v>
      </c>
      <c r="Z1938" s="57" t="str">
        <f>작성용!Q1935</f>
        <v>hcjung20@kyobo.com</v>
      </c>
      <c r="AA1938" s="55" t="str">
        <f>작성용!AJ1935</f>
        <v>-</v>
      </c>
      <c r="AB1938" s="55">
        <f>작성용!AB1935</f>
        <v>0</v>
      </c>
    </row>
    <row r="1939" spans="1:28" s="11" customFormat="1" ht="16.5" hidden="1" customHeight="1" x14ac:dyDescent="0.3">
      <c r="A1939" s="53">
        <f>작성용!AL1936</f>
        <v>1935</v>
      </c>
      <c r="B1939" s="54" t="str">
        <f>작성용!AI1936</f>
        <v>편입자산/변동성송부 : 2025-01-24</v>
      </c>
      <c r="C1939" s="55" t="str">
        <f>작성용!AK1936</f>
        <v>개별종목</v>
      </c>
      <c r="D1939" s="56">
        <f>작성용!T1936</f>
        <v>45702</v>
      </c>
      <c r="E1939" s="57" t="str">
        <f>작성용!B1936</f>
        <v>교보생명(투자자산관리팀)</v>
      </c>
      <c r="F1939" s="57" t="str">
        <f>작성용!C1936</f>
        <v>재평가</v>
      </c>
      <c r="G1939" s="57" t="str">
        <f>작성용!D1936</f>
        <v>KIAMCOINFRASTRUCTURESECONDARY재간접사모특별자산투자신탁</v>
      </c>
      <c r="H1939" s="58" t="str">
        <f>작성용!E1936</f>
        <v>KBP2024060017</v>
      </c>
      <c r="I1939" s="57" t="str">
        <f>작성용!F1936</f>
        <v>B02</v>
      </c>
      <c r="J1939" s="57">
        <f>작성용!G1936</f>
        <v>0</v>
      </c>
      <c r="K1939" s="57" t="str">
        <f>작성용!H1936</f>
        <v>-</v>
      </c>
      <c r="L1939" s="57" t="str">
        <f>작성용!N1936</f>
        <v>분기</v>
      </c>
      <c r="M1939" s="56" t="str">
        <f>작성용!U1936</f>
        <v>2025.03.31</v>
      </c>
      <c r="N1939" s="56" t="str">
        <f>작성용!V1936</f>
        <v>사전등록</v>
      </c>
      <c r="O1939" s="56" t="str">
        <f>작성용!W1936</f>
        <v>사전등록</v>
      </c>
      <c r="P1939" s="56" t="str">
        <f>작성용!X1936</f>
        <v>-</v>
      </c>
      <c r="Q1939" s="57" t="str">
        <f>작성용!AD1936</f>
        <v>대체평가3사업본부</v>
      </c>
      <c r="R1939" s="59">
        <f>작성용!AE1936</f>
        <v>0</v>
      </c>
      <c r="S1939" s="57" t="str">
        <f>작성용!AF1936</f>
        <v>대체평가3사업본부</v>
      </c>
      <c r="T1939" s="60" t="str">
        <f>작성용!AG1936</f>
        <v>김연수</v>
      </c>
      <c r="U1939" s="60" t="str">
        <f>작성용!AH1936</f>
        <v>김연수</v>
      </c>
      <c r="V1939" s="55">
        <f>작성용!AA1936</f>
        <v>202503</v>
      </c>
      <c r="W1939" s="57" t="str">
        <f>작성용!AC1936</f>
        <v>[T]기타보험기관[1본부]</v>
      </c>
      <c r="X1939" s="57" t="str">
        <f>작성용!O1936</f>
        <v>투자자산관리팀정훈천</v>
      </c>
      <c r="Y1939" s="57" t="str">
        <f>작성용!P1936</f>
        <v xml:space="preserve">02-721-2483  </v>
      </c>
      <c r="Z1939" s="57" t="str">
        <f>작성용!Q1936</f>
        <v>hcjung20@kyobo.com</v>
      </c>
      <c r="AA1939" s="55" t="str">
        <f>작성용!AJ1936</f>
        <v>-</v>
      </c>
      <c r="AB1939" s="55">
        <f>작성용!AB1936</f>
        <v>0</v>
      </c>
    </row>
    <row r="1940" spans="1:28" s="11" customFormat="1" ht="16.5" hidden="1" customHeight="1" x14ac:dyDescent="0.3">
      <c r="A1940" s="53">
        <f>작성용!AL1937</f>
        <v>1936</v>
      </c>
      <c r="B1940" s="54" t="str">
        <f>작성용!AI1937</f>
        <v>편입자산/변동성송부 : 2025-01-24</v>
      </c>
      <c r="C1940" s="55" t="str">
        <f>작성용!AK1937</f>
        <v>개별종목</v>
      </c>
      <c r="D1940" s="56">
        <f>작성용!T1937</f>
        <v>45702</v>
      </c>
      <c r="E1940" s="57" t="str">
        <f>작성용!B1937</f>
        <v>교보생명(투자자산관리팀)</v>
      </c>
      <c r="F1940" s="57" t="str">
        <f>작성용!C1937</f>
        <v>재평가</v>
      </c>
      <c r="G1940" s="57" t="str">
        <f>작성용!D1937</f>
        <v>NH-AMUNDI선순위론일반사모투자신탁6호</v>
      </c>
      <c r="H1940" s="58" t="str">
        <f>작성용!E1937</f>
        <v>KBP2024060005</v>
      </c>
      <c r="I1940" s="57" t="str">
        <f>작성용!F1937</f>
        <v>B02</v>
      </c>
      <c r="J1940" s="57">
        <f>작성용!G1937</f>
        <v>0</v>
      </c>
      <c r="K1940" s="57" t="str">
        <f>작성용!H1937</f>
        <v>-</v>
      </c>
      <c r="L1940" s="57" t="str">
        <f>작성용!N1937</f>
        <v>분기</v>
      </c>
      <c r="M1940" s="56" t="str">
        <f>작성용!U1937</f>
        <v>2025.03.31</v>
      </c>
      <c r="N1940" s="56" t="str">
        <f>작성용!V1937</f>
        <v>사전등록</v>
      </c>
      <c r="O1940" s="56" t="str">
        <f>작성용!W1937</f>
        <v>사전등록</v>
      </c>
      <c r="P1940" s="56" t="str">
        <f>작성용!X1937</f>
        <v>-</v>
      </c>
      <c r="Q1940" s="57" t="str">
        <f>작성용!AD1937</f>
        <v>대체평가3사업본부</v>
      </c>
      <c r="R1940" s="59">
        <f>작성용!AE1937</f>
        <v>0</v>
      </c>
      <c r="S1940" s="57" t="str">
        <f>작성용!AF1937</f>
        <v>대체평가3사업본부</v>
      </c>
      <c r="T1940" s="60" t="str">
        <f>작성용!AG1937</f>
        <v>김연수</v>
      </c>
      <c r="U1940" s="60" t="str">
        <f>작성용!AH1937</f>
        <v>김연수</v>
      </c>
      <c r="V1940" s="55">
        <f>작성용!AA1937</f>
        <v>202503</v>
      </c>
      <c r="W1940" s="57" t="str">
        <f>작성용!AC1937</f>
        <v>[T]기타보험기관[1본부]</v>
      </c>
      <c r="X1940" s="57" t="str">
        <f>작성용!O1937</f>
        <v>투자자산관리팀정훈천</v>
      </c>
      <c r="Y1940" s="57" t="str">
        <f>작성용!P1937</f>
        <v xml:space="preserve">02-721-2483  </v>
      </c>
      <c r="Z1940" s="57" t="str">
        <f>작성용!Q1937</f>
        <v>hcjung20@kyobo.com</v>
      </c>
      <c r="AA1940" s="55" t="str">
        <f>작성용!AJ1937</f>
        <v>-</v>
      </c>
      <c r="AB1940" s="55">
        <f>작성용!AB1937</f>
        <v>0</v>
      </c>
    </row>
    <row r="1941" spans="1:28" s="11" customFormat="1" ht="16.5" hidden="1" customHeight="1" x14ac:dyDescent="0.3">
      <c r="A1941" s="53">
        <f>작성용!AL1938</f>
        <v>1937</v>
      </c>
      <c r="B1941" s="54" t="str">
        <f>작성용!AI1938</f>
        <v>편입자산/변동성송부 : 2025-01-24</v>
      </c>
      <c r="C1941" s="55" t="str">
        <f>작성용!AK1938</f>
        <v>개별종목</v>
      </c>
      <c r="D1941" s="56">
        <f>작성용!T1938</f>
        <v>45702</v>
      </c>
      <c r="E1941" s="57" t="str">
        <f>작성용!B1938</f>
        <v>교보생명(투자자산관리팀)</v>
      </c>
      <c r="F1941" s="57" t="str">
        <f>작성용!C1938</f>
        <v>재평가</v>
      </c>
      <c r="G1941" s="57" t="str">
        <f>작성용!D1938</f>
        <v>캡스톤스페셜일반사모자투자신탁1호(전문)</v>
      </c>
      <c r="H1941" s="58" t="str">
        <f>작성용!E1938</f>
        <v>KBP2024060018</v>
      </c>
      <c r="I1941" s="57" t="str">
        <f>작성용!F1938</f>
        <v>B02</v>
      </c>
      <c r="J1941" s="57">
        <f>작성용!G1938</f>
        <v>0</v>
      </c>
      <c r="K1941" s="57" t="str">
        <f>작성용!H1938</f>
        <v>-</v>
      </c>
      <c r="L1941" s="57" t="str">
        <f>작성용!N1938</f>
        <v>분기</v>
      </c>
      <c r="M1941" s="56" t="str">
        <f>작성용!U1938</f>
        <v>2025.03.31</v>
      </c>
      <c r="N1941" s="56" t="str">
        <f>작성용!V1938</f>
        <v>사전등록</v>
      </c>
      <c r="O1941" s="56" t="str">
        <f>작성용!W1938</f>
        <v>사전등록</v>
      </c>
      <c r="P1941" s="56" t="str">
        <f>작성용!X1938</f>
        <v>-</v>
      </c>
      <c r="Q1941" s="57" t="str">
        <f>작성용!AD1938</f>
        <v>대체평가3사업본부</v>
      </c>
      <c r="R1941" s="59">
        <f>작성용!AE1938</f>
        <v>0</v>
      </c>
      <c r="S1941" s="57" t="str">
        <f>작성용!AF1938</f>
        <v>대체평가3사업본부</v>
      </c>
      <c r="T1941" s="60" t="str">
        <f>작성용!AG1938</f>
        <v>김연수</v>
      </c>
      <c r="U1941" s="60" t="str">
        <f>작성용!AH1938</f>
        <v>김연수</v>
      </c>
      <c r="V1941" s="55">
        <f>작성용!AA1938</f>
        <v>202503</v>
      </c>
      <c r="W1941" s="57" t="str">
        <f>작성용!AC1938</f>
        <v>[T]기타보험기관[1본부]</v>
      </c>
      <c r="X1941" s="57" t="str">
        <f>작성용!O1938</f>
        <v>투자자산관리팀정훈천</v>
      </c>
      <c r="Y1941" s="57" t="str">
        <f>작성용!P1938</f>
        <v xml:space="preserve">02-721-2483  </v>
      </c>
      <c r="Z1941" s="57" t="str">
        <f>작성용!Q1938</f>
        <v>hcjung20@kyobo.com</v>
      </c>
      <c r="AA1941" s="55" t="str">
        <f>작성용!AJ1938</f>
        <v>-</v>
      </c>
      <c r="AB1941" s="55">
        <f>작성용!AB1938</f>
        <v>0</v>
      </c>
    </row>
    <row r="1942" spans="1:28" s="11" customFormat="1" ht="16.5" hidden="1" customHeight="1" x14ac:dyDescent="0.3">
      <c r="A1942" s="53">
        <f>작성용!AL1939</f>
        <v>1938</v>
      </c>
      <c r="B1942" s="54" t="str">
        <f>작성용!AI1939</f>
        <v>편입자산/변동성송부 : 2025-01-24</v>
      </c>
      <c r="C1942" s="55" t="str">
        <f>작성용!AK1939</f>
        <v>개별종목</v>
      </c>
      <c r="D1942" s="56">
        <f>작성용!T1939</f>
        <v>45702</v>
      </c>
      <c r="E1942" s="57" t="str">
        <f>작성용!B1939</f>
        <v>교보생명(투자자산관리팀)</v>
      </c>
      <c r="F1942" s="57" t="str">
        <f>작성용!C1939</f>
        <v>재평가</v>
      </c>
      <c r="G1942" s="57" t="str">
        <f>작성용!D1939</f>
        <v>보고북미공항일반사모특별자산투자신탁1호</v>
      </c>
      <c r="H1942" s="58" t="str">
        <f>작성용!E1939</f>
        <v>KBP2024090026</v>
      </c>
      <c r="I1942" s="57" t="str">
        <f>작성용!F1939</f>
        <v>B02</v>
      </c>
      <c r="J1942" s="57">
        <f>작성용!G1939</f>
        <v>0</v>
      </c>
      <c r="K1942" s="57" t="str">
        <f>작성용!H1939</f>
        <v>-</v>
      </c>
      <c r="L1942" s="57" t="str">
        <f>작성용!N1939</f>
        <v>분기</v>
      </c>
      <c r="M1942" s="56" t="str">
        <f>작성용!U1939</f>
        <v>2025.03.31</v>
      </c>
      <c r="N1942" s="56" t="str">
        <f>작성용!V1939</f>
        <v>사전등록</v>
      </c>
      <c r="O1942" s="56" t="str">
        <f>작성용!W1939</f>
        <v>사전등록</v>
      </c>
      <c r="P1942" s="56" t="str">
        <f>작성용!X1939</f>
        <v>-</v>
      </c>
      <c r="Q1942" s="57" t="str">
        <f>작성용!AD1939</f>
        <v>대체평가3사업본부</v>
      </c>
      <c r="R1942" s="59">
        <f>작성용!AE1939</f>
        <v>0</v>
      </c>
      <c r="S1942" s="57" t="str">
        <f>작성용!AF1939</f>
        <v>대체평가3사업본부</v>
      </c>
      <c r="T1942" s="60" t="str">
        <f>작성용!AG1939</f>
        <v>김연수</v>
      </c>
      <c r="U1942" s="60" t="str">
        <f>작성용!AH1939</f>
        <v>김연수</v>
      </c>
      <c r="V1942" s="55">
        <f>작성용!AA1939</f>
        <v>202503</v>
      </c>
      <c r="W1942" s="57" t="str">
        <f>작성용!AC1939</f>
        <v>[T]기타보험기관[1본부]</v>
      </c>
      <c r="X1942" s="57" t="str">
        <f>작성용!O1939</f>
        <v>투자자산관리팀정훈천</v>
      </c>
      <c r="Y1942" s="57" t="str">
        <f>작성용!P1939</f>
        <v xml:space="preserve">02-721-2483  </v>
      </c>
      <c r="Z1942" s="57" t="str">
        <f>작성용!Q1939</f>
        <v>hcjung20@kyobo.com</v>
      </c>
      <c r="AA1942" s="55" t="str">
        <f>작성용!AJ1939</f>
        <v>-</v>
      </c>
      <c r="AB1942" s="55">
        <f>작성용!AB1939</f>
        <v>0</v>
      </c>
    </row>
    <row r="1943" spans="1:28" s="11" customFormat="1" ht="16.5" hidden="1" customHeight="1" x14ac:dyDescent="0.3">
      <c r="A1943" s="53">
        <f>작성용!AL1940</f>
        <v>1939</v>
      </c>
      <c r="B1943" s="54" t="str">
        <f>작성용!AI1940</f>
        <v>편입자산/변동성송부 : 2025-01-24</v>
      </c>
      <c r="C1943" s="55" t="str">
        <f>작성용!AK1940</f>
        <v>개별종목</v>
      </c>
      <c r="D1943" s="56">
        <f>작성용!T1940</f>
        <v>45702</v>
      </c>
      <c r="E1943" s="57" t="str">
        <f>작성용!B1940</f>
        <v>교보생명(투자자산관리팀)</v>
      </c>
      <c r="F1943" s="57" t="str">
        <f>작성용!C1940</f>
        <v>재평가</v>
      </c>
      <c r="G1943" s="57" t="str">
        <f>작성용!D1940</f>
        <v>KB롬바드오디에글로벌세컨더리일반사모혼합자산투자신탁제1호</v>
      </c>
      <c r="H1943" s="58" t="str">
        <f>작성용!E1940</f>
        <v>KBP2024090027</v>
      </c>
      <c r="I1943" s="57" t="str">
        <f>작성용!F1940</f>
        <v>B02</v>
      </c>
      <c r="J1943" s="57">
        <f>작성용!G1940</f>
        <v>0</v>
      </c>
      <c r="K1943" s="57" t="str">
        <f>작성용!H1940</f>
        <v>-</v>
      </c>
      <c r="L1943" s="57" t="str">
        <f>작성용!N1940</f>
        <v>분기</v>
      </c>
      <c r="M1943" s="56" t="str">
        <f>작성용!U1940</f>
        <v>2025.03.31</v>
      </c>
      <c r="N1943" s="56" t="str">
        <f>작성용!V1940</f>
        <v>사전등록</v>
      </c>
      <c r="O1943" s="56" t="str">
        <f>작성용!W1940</f>
        <v>사전등록</v>
      </c>
      <c r="P1943" s="56" t="str">
        <f>작성용!X1940</f>
        <v>-</v>
      </c>
      <c r="Q1943" s="57" t="str">
        <f>작성용!AD1940</f>
        <v>대체평가3사업본부</v>
      </c>
      <c r="R1943" s="59">
        <f>작성용!AE1940</f>
        <v>0</v>
      </c>
      <c r="S1943" s="57" t="str">
        <f>작성용!AF1940</f>
        <v>대체평가3사업본부</v>
      </c>
      <c r="T1943" s="60" t="str">
        <f>작성용!AG1940</f>
        <v>김연수</v>
      </c>
      <c r="U1943" s="60" t="str">
        <f>작성용!AH1940</f>
        <v>김연수</v>
      </c>
      <c r="V1943" s="55">
        <f>작성용!AA1940</f>
        <v>202503</v>
      </c>
      <c r="W1943" s="57" t="str">
        <f>작성용!AC1940</f>
        <v>[T]기타보험기관[1본부]</v>
      </c>
      <c r="X1943" s="57" t="str">
        <f>작성용!O1940</f>
        <v>투자자산관리팀정훈천</v>
      </c>
      <c r="Y1943" s="57" t="str">
        <f>작성용!P1940</f>
        <v xml:space="preserve">02-721-2483  </v>
      </c>
      <c r="Z1943" s="57" t="str">
        <f>작성용!Q1940</f>
        <v>hcjung20@kyobo.com</v>
      </c>
      <c r="AA1943" s="55" t="str">
        <f>작성용!AJ1940</f>
        <v>-</v>
      </c>
      <c r="AB1943" s="55">
        <f>작성용!AB1940</f>
        <v>0</v>
      </c>
    </row>
    <row r="1944" spans="1:28" s="11" customFormat="1" ht="16.5" hidden="1" customHeight="1" x14ac:dyDescent="0.3">
      <c r="A1944" s="53">
        <f>작성용!AL1941</f>
        <v>1940</v>
      </c>
      <c r="B1944" s="54" t="str">
        <f>작성용!AI1941</f>
        <v>편입자산/변동성송부 : 2025-01-24</v>
      </c>
      <c r="C1944" s="55" t="str">
        <f>작성용!AK1941</f>
        <v>개별종목</v>
      </c>
      <c r="D1944" s="56">
        <f>작성용!T1941</f>
        <v>45702</v>
      </c>
      <c r="E1944" s="57" t="str">
        <f>작성용!B1941</f>
        <v>교보생명(투자자산관리팀)</v>
      </c>
      <c r="F1944" s="57" t="str">
        <f>작성용!C1941</f>
        <v>신규</v>
      </c>
      <c r="G1944" s="57" t="str">
        <f>작성용!D1941</f>
        <v>미래에셋인프라포트폴리오일반사모투자신탁2호</v>
      </c>
      <c r="H1944" s="58" t="str">
        <f>작성용!E1941</f>
        <v>KBP2024120064</v>
      </c>
      <c r="I1944" s="57" t="str">
        <f>작성용!F1941</f>
        <v>B02</v>
      </c>
      <c r="J1944" s="57">
        <f>작성용!G1941</f>
        <v>0</v>
      </c>
      <c r="K1944" s="57" t="str">
        <f>작성용!H1941</f>
        <v>-</v>
      </c>
      <c r="L1944" s="57" t="str">
        <f>작성용!N1941</f>
        <v>분기</v>
      </c>
      <c r="M1944" s="56" t="str">
        <f>작성용!U1941</f>
        <v>2025.03.31</v>
      </c>
      <c r="N1944" s="56" t="str">
        <f>작성용!V1941</f>
        <v>사전등록</v>
      </c>
      <c r="O1944" s="56" t="str">
        <f>작성용!W1941</f>
        <v>사전등록</v>
      </c>
      <c r="P1944" s="56" t="str">
        <f>작성용!X1941</f>
        <v>-</v>
      </c>
      <c r="Q1944" s="57" t="str">
        <f>작성용!AD1941</f>
        <v>대체평가3사업본부</v>
      </c>
      <c r="R1944" s="59">
        <f>작성용!AE1941</f>
        <v>0</v>
      </c>
      <c r="S1944" s="57" t="str">
        <f>작성용!AF1941</f>
        <v>대체평가3사업본부</v>
      </c>
      <c r="T1944" s="60" t="str">
        <f>작성용!AG1941</f>
        <v>김연수</v>
      </c>
      <c r="U1944" s="60" t="str">
        <f>작성용!AH1941</f>
        <v>김연수</v>
      </c>
      <c r="V1944" s="55">
        <f>작성용!AA1941</f>
        <v>202503</v>
      </c>
      <c r="W1944" s="57" t="str">
        <f>작성용!AC1941</f>
        <v>[T]기타보험기관[1본부]</v>
      </c>
      <c r="X1944" s="57" t="str">
        <f>작성용!O1941</f>
        <v>투자자산관리팀정훈천</v>
      </c>
      <c r="Y1944" s="57" t="str">
        <f>작성용!P1941</f>
        <v xml:space="preserve">02-721-2483  </v>
      </c>
      <c r="Z1944" s="57" t="str">
        <f>작성용!Q1941</f>
        <v>hcjung20@kyobo.com</v>
      </c>
      <c r="AA1944" s="55" t="str">
        <f>작성용!AJ1941</f>
        <v>-</v>
      </c>
      <c r="AB1944" s="55">
        <f>작성용!AB1941</f>
        <v>0</v>
      </c>
    </row>
    <row r="1945" spans="1:28" s="11" customFormat="1" ht="16.5" hidden="1" customHeight="1" x14ac:dyDescent="0.3">
      <c r="A1945" s="53">
        <f>작성용!AL1942</f>
        <v>1941</v>
      </c>
      <c r="B1945" s="54" t="str">
        <f>작성용!AI1942</f>
        <v>편입자산/변동성송부 : 2025-01-24</v>
      </c>
      <c r="C1945" s="55" t="str">
        <f>작성용!AK1942</f>
        <v>개별종목</v>
      </c>
      <c r="D1945" s="56">
        <f>작성용!T1942</f>
        <v>45702</v>
      </c>
      <c r="E1945" s="57" t="str">
        <f>작성용!B1942</f>
        <v>교보생명(투자자산관리팀)</v>
      </c>
      <c r="F1945" s="57" t="str">
        <f>작성용!C1942</f>
        <v>신규</v>
      </c>
      <c r="G1945" s="57" t="str">
        <f>작성용!D1942</f>
        <v>우리시니어론일반사모투자신탁3호</v>
      </c>
      <c r="H1945" s="58" t="str">
        <f>작성용!E1942</f>
        <v>KBP2024120065</v>
      </c>
      <c r="I1945" s="57" t="str">
        <f>작성용!F1942</f>
        <v>B02</v>
      </c>
      <c r="J1945" s="57">
        <f>작성용!G1942</f>
        <v>0</v>
      </c>
      <c r="K1945" s="57" t="str">
        <f>작성용!H1942</f>
        <v>-</v>
      </c>
      <c r="L1945" s="57" t="str">
        <f>작성용!N1942</f>
        <v>분기</v>
      </c>
      <c r="M1945" s="56" t="str">
        <f>작성용!U1942</f>
        <v>2025.03.31</v>
      </c>
      <c r="N1945" s="56" t="str">
        <f>작성용!V1942</f>
        <v>사전등록</v>
      </c>
      <c r="O1945" s="56" t="str">
        <f>작성용!W1942</f>
        <v>사전등록</v>
      </c>
      <c r="P1945" s="56" t="str">
        <f>작성용!X1942</f>
        <v>-</v>
      </c>
      <c r="Q1945" s="57" t="str">
        <f>작성용!AD1942</f>
        <v>대체평가3사업본부</v>
      </c>
      <c r="R1945" s="59">
        <f>작성용!AE1942</f>
        <v>0</v>
      </c>
      <c r="S1945" s="57" t="str">
        <f>작성용!AF1942</f>
        <v>대체평가3사업본부</v>
      </c>
      <c r="T1945" s="60" t="str">
        <f>작성용!AG1942</f>
        <v>김연수</v>
      </c>
      <c r="U1945" s="60" t="str">
        <f>작성용!AH1942</f>
        <v>김연수</v>
      </c>
      <c r="V1945" s="55">
        <f>작성용!AA1942</f>
        <v>202503</v>
      </c>
      <c r="W1945" s="57" t="str">
        <f>작성용!AC1942</f>
        <v>[T]기타보험기관[1본부]</v>
      </c>
      <c r="X1945" s="57" t="str">
        <f>작성용!O1942</f>
        <v>투자자산관리팀정훈천</v>
      </c>
      <c r="Y1945" s="57" t="str">
        <f>작성용!P1942</f>
        <v xml:space="preserve">02-721-2483  </v>
      </c>
      <c r="Z1945" s="57" t="str">
        <f>작성용!Q1942</f>
        <v>hcjung20@kyobo.com</v>
      </c>
      <c r="AA1945" s="55" t="str">
        <f>작성용!AJ1942</f>
        <v>-</v>
      </c>
      <c r="AB1945" s="55">
        <f>작성용!AB1942</f>
        <v>0</v>
      </c>
    </row>
    <row r="1946" spans="1:28" s="11" customFormat="1" ht="16.5" hidden="1" customHeight="1" x14ac:dyDescent="0.3">
      <c r="A1946" s="53">
        <f>작성용!AL1943</f>
        <v>1942</v>
      </c>
      <c r="B1946" s="54" t="str">
        <f>작성용!AI1943</f>
        <v>편입자산/변동성송부 : 2025-01-24</v>
      </c>
      <c r="C1946" s="55" t="str">
        <f>작성용!AK1943</f>
        <v>개별종목</v>
      </c>
      <c r="D1946" s="56">
        <f>작성용!T1943</f>
        <v>45702</v>
      </c>
      <c r="E1946" s="57" t="str">
        <f>작성용!B1943</f>
        <v>교보생명(투자자산관리팀)</v>
      </c>
      <c r="F1946" s="57" t="str">
        <f>작성용!C1943</f>
        <v>신규</v>
      </c>
      <c r="G1946" s="57" t="str">
        <f>작성용!D1943</f>
        <v>트러스톤ESG밸류크리에이션일반사모증권투자신탁제3호(1종)</v>
      </c>
      <c r="H1946" s="58" t="str">
        <f>작성용!E1943</f>
        <v>KBP2024120066</v>
      </c>
      <c r="I1946" s="57" t="str">
        <f>작성용!F1943</f>
        <v>B02</v>
      </c>
      <c r="J1946" s="57">
        <f>작성용!G1943</f>
        <v>0</v>
      </c>
      <c r="K1946" s="57" t="str">
        <f>작성용!H1943</f>
        <v>-</v>
      </c>
      <c r="L1946" s="57" t="str">
        <f>작성용!N1943</f>
        <v>분기</v>
      </c>
      <c r="M1946" s="56" t="str">
        <f>작성용!U1943</f>
        <v>2025.03.31</v>
      </c>
      <c r="N1946" s="56" t="str">
        <f>작성용!V1943</f>
        <v>사전등록</v>
      </c>
      <c r="O1946" s="56" t="str">
        <f>작성용!W1943</f>
        <v>사전등록</v>
      </c>
      <c r="P1946" s="56" t="str">
        <f>작성용!X1943</f>
        <v>-</v>
      </c>
      <c r="Q1946" s="57" t="str">
        <f>작성용!AD1943</f>
        <v>대체평가3사업본부</v>
      </c>
      <c r="R1946" s="59">
        <f>작성용!AE1943</f>
        <v>0</v>
      </c>
      <c r="S1946" s="57" t="str">
        <f>작성용!AF1943</f>
        <v>대체평가3사업본부</v>
      </c>
      <c r="T1946" s="60" t="str">
        <f>작성용!AG1943</f>
        <v>김연수</v>
      </c>
      <c r="U1946" s="60" t="str">
        <f>작성용!AH1943</f>
        <v>김연수</v>
      </c>
      <c r="V1946" s="55">
        <f>작성용!AA1943</f>
        <v>202503</v>
      </c>
      <c r="W1946" s="57" t="str">
        <f>작성용!AC1943</f>
        <v>[T]기타보험기관[1본부]</v>
      </c>
      <c r="X1946" s="57" t="str">
        <f>작성용!O1943</f>
        <v>투자자산관리팀정훈천</v>
      </c>
      <c r="Y1946" s="57" t="str">
        <f>작성용!P1943</f>
        <v xml:space="preserve">02-721-2483  </v>
      </c>
      <c r="Z1946" s="57" t="str">
        <f>작성용!Q1943</f>
        <v>hcjung20@kyobo.com</v>
      </c>
      <c r="AA1946" s="55" t="str">
        <f>작성용!AJ1943</f>
        <v>-</v>
      </c>
      <c r="AB1946" s="55">
        <f>작성용!AB1943</f>
        <v>0</v>
      </c>
    </row>
    <row r="1947" spans="1:28" s="11" customFormat="1" ht="16.5" hidden="1" customHeight="1" x14ac:dyDescent="0.3">
      <c r="A1947" s="53">
        <f>작성용!AL1944</f>
        <v>1943</v>
      </c>
      <c r="B1947" s="54" t="str">
        <f>작성용!AI1944</f>
        <v>편입자산/변동성송부 : 2025-01-24</v>
      </c>
      <c r="C1947" s="55" t="str">
        <f>작성용!AK1944</f>
        <v>개별종목</v>
      </c>
      <c r="D1947" s="56">
        <f>작성용!T1944</f>
        <v>45702</v>
      </c>
      <c r="E1947" s="57" t="str">
        <f>작성용!B1944</f>
        <v>교보생명(투자자산관리팀)</v>
      </c>
      <c r="F1947" s="57" t="str">
        <f>작성용!C1944</f>
        <v>신규</v>
      </c>
      <c r="G1947" s="57" t="str">
        <f>작성용!D1944</f>
        <v>미래에셋글로벌인프라대출일반사모투자신탁1-2호</v>
      </c>
      <c r="H1947" s="58" t="str">
        <f>작성용!E1944</f>
        <v>KBP2024120067</v>
      </c>
      <c r="I1947" s="57" t="str">
        <f>작성용!F1944</f>
        <v>B02</v>
      </c>
      <c r="J1947" s="57">
        <f>작성용!G1944</f>
        <v>0</v>
      </c>
      <c r="K1947" s="57" t="str">
        <f>작성용!H1944</f>
        <v>-</v>
      </c>
      <c r="L1947" s="57" t="str">
        <f>작성용!N1944</f>
        <v>분기</v>
      </c>
      <c r="M1947" s="56" t="str">
        <f>작성용!U1944</f>
        <v>2025.03.31</v>
      </c>
      <c r="N1947" s="56" t="str">
        <f>작성용!V1944</f>
        <v>사전등록</v>
      </c>
      <c r="O1947" s="56" t="str">
        <f>작성용!W1944</f>
        <v>사전등록</v>
      </c>
      <c r="P1947" s="56" t="str">
        <f>작성용!X1944</f>
        <v>-</v>
      </c>
      <c r="Q1947" s="57" t="str">
        <f>작성용!AD1944</f>
        <v>대체평가3사업본부</v>
      </c>
      <c r="R1947" s="59">
        <f>작성용!AE1944</f>
        <v>0</v>
      </c>
      <c r="S1947" s="57" t="str">
        <f>작성용!AF1944</f>
        <v>대체평가3사업본부</v>
      </c>
      <c r="T1947" s="60" t="str">
        <f>작성용!AG1944</f>
        <v>김연수</v>
      </c>
      <c r="U1947" s="60" t="str">
        <f>작성용!AH1944</f>
        <v>김연수</v>
      </c>
      <c r="V1947" s="55">
        <f>작성용!AA1944</f>
        <v>202503</v>
      </c>
      <c r="W1947" s="57" t="str">
        <f>작성용!AC1944</f>
        <v>[T]기타보험기관[1본부]</v>
      </c>
      <c r="X1947" s="57" t="str">
        <f>작성용!O1944</f>
        <v>투자자산관리팀정훈천</v>
      </c>
      <c r="Y1947" s="57" t="str">
        <f>작성용!P1944</f>
        <v xml:space="preserve">02-721-2483  </v>
      </c>
      <c r="Z1947" s="57" t="str">
        <f>작성용!Q1944</f>
        <v>hcjung20@kyobo.com</v>
      </c>
      <c r="AA1947" s="55" t="str">
        <f>작성용!AJ1944</f>
        <v>-</v>
      </c>
      <c r="AB1947" s="55">
        <f>작성용!AB1944</f>
        <v>0</v>
      </c>
    </row>
    <row r="1948" spans="1:28" s="11" customFormat="1" ht="16.5" hidden="1" customHeight="1" x14ac:dyDescent="0.3">
      <c r="A1948" s="53">
        <f>작성용!AL1945</f>
        <v>1944</v>
      </c>
      <c r="B1948" s="54" t="str">
        <f>작성용!AI1945</f>
        <v>편입자산/변동성송부 : 2025-01-24</v>
      </c>
      <c r="C1948" s="55" t="str">
        <f>작성용!AK1945</f>
        <v>개별종목</v>
      </c>
      <c r="D1948" s="56">
        <f>작성용!T1945</f>
        <v>45702</v>
      </c>
      <c r="E1948" s="57" t="str">
        <f>작성용!B1945</f>
        <v>교보생명(투자자산관리팀)</v>
      </c>
      <c r="F1948" s="57" t="str">
        <f>작성용!C1945</f>
        <v>신규</v>
      </c>
      <c r="G1948" s="57" t="str">
        <f>작성용!D1945</f>
        <v>KIAMCO인프라대출재간접사모특별자산투자신탁</v>
      </c>
      <c r="H1948" s="58" t="str">
        <f>작성용!E1945</f>
        <v>KBP2024120068</v>
      </c>
      <c r="I1948" s="57" t="str">
        <f>작성용!F1945</f>
        <v>B02</v>
      </c>
      <c r="J1948" s="57">
        <f>작성용!G1945</f>
        <v>0</v>
      </c>
      <c r="K1948" s="57" t="str">
        <f>작성용!H1945</f>
        <v>-</v>
      </c>
      <c r="L1948" s="57" t="str">
        <f>작성용!N1945</f>
        <v>분기</v>
      </c>
      <c r="M1948" s="56" t="str">
        <f>작성용!U1945</f>
        <v>2025.03.31</v>
      </c>
      <c r="N1948" s="56" t="str">
        <f>작성용!V1945</f>
        <v>사전등록</v>
      </c>
      <c r="O1948" s="56" t="str">
        <f>작성용!W1945</f>
        <v>사전등록</v>
      </c>
      <c r="P1948" s="56" t="str">
        <f>작성용!X1945</f>
        <v>-</v>
      </c>
      <c r="Q1948" s="57" t="str">
        <f>작성용!AD1945</f>
        <v>대체평가3사업본부</v>
      </c>
      <c r="R1948" s="59">
        <f>작성용!AE1945</f>
        <v>0</v>
      </c>
      <c r="S1948" s="57" t="str">
        <f>작성용!AF1945</f>
        <v>대체평가3사업본부</v>
      </c>
      <c r="T1948" s="60" t="str">
        <f>작성용!AG1945</f>
        <v>김연수</v>
      </c>
      <c r="U1948" s="60" t="str">
        <f>작성용!AH1945</f>
        <v>김연수</v>
      </c>
      <c r="V1948" s="55">
        <f>작성용!AA1945</f>
        <v>202503</v>
      </c>
      <c r="W1948" s="57" t="str">
        <f>작성용!AC1945</f>
        <v>[T]기타보험기관[1본부]</v>
      </c>
      <c r="X1948" s="57" t="str">
        <f>작성용!O1945</f>
        <v>투자자산관리팀정훈천</v>
      </c>
      <c r="Y1948" s="57" t="str">
        <f>작성용!P1945</f>
        <v xml:space="preserve">02-721-2483  </v>
      </c>
      <c r="Z1948" s="57" t="str">
        <f>작성용!Q1945</f>
        <v>hcjung20@kyobo.com</v>
      </c>
      <c r="AA1948" s="55" t="str">
        <f>작성용!AJ1945</f>
        <v>-</v>
      </c>
      <c r="AB1948" s="55">
        <f>작성용!AB1945</f>
        <v>0</v>
      </c>
    </row>
    <row r="1949" spans="1:28" s="11" customFormat="1" ht="16.5" hidden="1" customHeight="1" x14ac:dyDescent="0.3">
      <c r="A1949" s="53">
        <f>작성용!AL1946</f>
        <v>1945</v>
      </c>
      <c r="B1949" s="54" t="str">
        <f>작성용!AI1946</f>
        <v>-</v>
      </c>
      <c r="C1949" s="55" t="str">
        <f>작성용!AK1946</f>
        <v>개별종목</v>
      </c>
      <c r="D1949" s="56">
        <f>작성용!T1946</f>
        <v>45702</v>
      </c>
      <c r="E1949" s="57" t="str">
        <f>작성용!B1946</f>
        <v>동양생명보험(LT)</v>
      </c>
      <c r="F1949" s="57" t="str">
        <f>작성용!C1946</f>
        <v>재평가</v>
      </c>
      <c r="G1949" s="57" t="str">
        <f>작성용!D1946</f>
        <v>AIPUSRED전문투자형사모부동산신탁4-1호</v>
      </c>
      <c r="H1949" s="58" t="str">
        <f>작성용!E1946</f>
        <v>KBP2019120371</v>
      </c>
      <c r="I1949" s="57" t="str">
        <f>작성용!F1946</f>
        <v>B02</v>
      </c>
      <c r="J1949" s="57">
        <f>작성용!G1946</f>
        <v>0</v>
      </c>
      <c r="K1949" s="57" t="str">
        <f>작성용!H1946</f>
        <v>-</v>
      </c>
      <c r="L1949" s="57" t="str">
        <f>작성용!N1946</f>
        <v xml:space="preserve">분기 </v>
      </c>
      <c r="M1949" s="56" t="str">
        <f>작성용!U1946</f>
        <v>2025.03.31</v>
      </c>
      <c r="N1949" s="56" t="str">
        <f>작성용!V1946</f>
        <v>룩스루</v>
      </c>
      <c r="O1949" s="56" t="str">
        <f>작성용!W1946</f>
        <v>룩스루</v>
      </c>
      <c r="P1949" s="56" t="str">
        <f>작성용!X1946</f>
        <v>-</v>
      </c>
      <c r="Q1949" s="57" t="str">
        <f>작성용!AD1946</f>
        <v>대체평가3사업본부</v>
      </c>
      <c r="R1949" s="59">
        <f>작성용!AE1946</f>
        <v>0</v>
      </c>
      <c r="S1949" s="57" t="str">
        <f>작성용!AF1946</f>
        <v>대체평가3사업본부</v>
      </c>
      <c r="T1949" s="60" t="str">
        <f>작성용!AG1946</f>
        <v>-</v>
      </c>
      <c r="U1949" s="60" t="str">
        <f>작성용!AH1946</f>
        <v>-</v>
      </c>
      <c r="V1949" s="55">
        <f>작성용!AA1946</f>
        <v>202503</v>
      </c>
      <c r="W1949" s="57" t="str">
        <f>작성용!AC1946</f>
        <v>[T]기타보험기관[1본부]</v>
      </c>
      <c r="X1949" s="57" t="str">
        <f>작성용!O1946</f>
        <v xml:space="preserve"> </v>
      </c>
      <c r="Y1949" s="57" t="str">
        <f>작성용!P1946</f>
        <v xml:space="preserve"> </v>
      </c>
      <c r="Z1949" s="57" t="str">
        <f>작성용!Q1946</f>
        <v xml:space="preserve"> </v>
      </c>
      <c r="AA1949" s="55" t="str">
        <f>작성용!AJ1946</f>
        <v>-</v>
      </c>
      <c r="AB1949" s="55">
        <f>작성용!AB1946</f>
        <v>0</v>
      </c>
    </row>
    <row r="1950" spans="1:28" s="11" customFormat="1" ht="16.5" hidden="1" customHeight="1" x14ac:dyDescent="0.3">
      <c r="A1950" s="53">
        <f>작성용!AL1947</f>
        <v>1946</v>
      </c>
      <c r="B1950" s="54" t="str">
        <f>작성용!AI1947</f>
        <v>-</v>
      </c>
      <c r="C1950" s="55" t="str">
        <f>작성용!AK1947</f>
        <v>개별종목</v>
      </c>
      <c r="D1950" s="56">
        <f>작성용!T1947</f>
        <v>45702</v>
      </c>
      <c r="E1950" s="57" t="str">
        <f>작성용!B1947</f>
        <v>동양생명보험(LT)</v>
      </c>
      <c r="F1950" s="57" t="str">
        <f>작성용!C1947</f>
        <v>재평가</v>
      </c>
      <c r="G1950" s="57" t="str">
        <f>작성용!D1947</f>
        <v>IBK-한화큐셀태양광발전전문투자형사모특별자산투자신탁제1호</v>
      </c>
      <c r="H1950" s="58" t="str">
        <f>작성용!E1947</f>
        <v>KBP2019120426</v>
      </c>
      <c r="I1950" s="57" t="str">
        <f>작성용!F1947</f>
        <v>B02</v>
      </c>
      <c r="J1950" s="57">
        <f>작성용!G1947</f>
        <v>0</v>
      </c>
      <c r="K1950" s="57" t="str">
        <f>작성용!H1947</f>
        <v>-</v>
      </c>
      <c r="L1950" s="57" t="str">
        <f>작성용!N1947</f>
        <v xml:space="preserve">분기 </v>
      </c>
      <c r="M1950" s="56" t="str">
        <f>작성용!U1947</f>
        <v>2025.03.31</v>
      </c>
      <c r="N1950" s="56" t="str">
        <f>작성용!V1947</f>
        <v>룩스루</v>
      </c>
      <c r="O1950" s="56" t="str">
        <f>작성용!W1947</f>
        <v>룩스루</v>
      </c>
      <c r="P1950" s="56" t="str">
        <f>작성용!X1947</f>
        <v>-</v>
      </c>
      <c r="Q1950" s="57" t="str">
        <f>작성용!AD1947</f>
        <v>대체평가3사업본부</v>
      </c>
      <c r="R1950" s="59">
        <f>작성용!AE1947</f>
        <v>0</v>
      </c>
      <c r="S1950" s="57" t="str">
        <f>작성용!AF1947</f>
        <v>대체평가3사업본부</v>
      </c>
      <c r="T1950" s="60" t="str">
        <f>작성용!AG1947</f>
        <v>-</v>
      </c>
      <c r="U1950" s="60" t="str">
        <f>작성용!AH1947</f>
        <v>-</v>
      </c>
      <c r="V1950" s="55">
        <f>작성용!AA1947</f>
        <v>202503</v>
      </c>
      <c r="W1950" s="57" t="str">
        <f>작성용!AC1947</f>
        <v>[T]기타보험기관[1본부]</v>
      </c>
      <c r="X1950" s="57" t="str">
        <f>작성용!O1947</f>
        <v xml:space="preserve"> </v>
      </c>
      <c r="Y1950" s="57" t="str">
        <f>작성용!P1947</f>
        <v xml:space="preserve"> </v>
      </c>
      <c r="Z1950" s="57" t="str">
        <f>작성용!Q1947</f>
        <v xml:space="preserve"> </v>
      </c>
      <c r="AA1950" s="55" t="str">
        <f>작성용!AJ1947</f>
        <v>-</v>
      </c>
      <c r="AB1950" s="55">
        <f>작성용!AB1947</f>
        <v>0</v>
      </c>
    </row>
    <row r="1951" spans="1:28" s="11" customFormat="1" ht="16.5" hidden="1" customHeight="1" x14ac:dyDescent="0.3">
      <c r="A1951" s="53">
        <f>작성용!AL1948</f>
        <v>1947</v>
      </c>
      <c r="B1951" s="54" t="str">
        <f>작성용!AI1948</f>
        <v>-</v>
      </c>
      <c r="C1951" s="55" t="str">
        <f>작성용!AK1948</f>
        <v>개별종목</v>
      </c>
      <c r="D1951" s="56">
        <f>작성용!T1948</f>
        <v>45702</v>
      </c>
      <c r="E1951" s="57" t="str">
        <f>작성용!B1948</f>
        <v>동양생명보험(LT)</v>
      </c>
      <c r="F1951" s="57" t="str">
        <f>작성용!C1948</f>
        <v>재평가</v>
      </c>
      <c r="G1951" s="57" t="str">
        <f>작성용!D1948</f>
        <v>KBIDF인프라일반사모특별자산투자신탁제5호(대출채권-재간접형)(전문)</v>
      </c>
      <c r="H1951" s="58" t="str">
        <f>작성용!E1948</f>
        <v>KBP2019120176</v>
      </c>
      <c r="I1951" s="57" t="str">
        <f>작성용!F1948</f>
        <v>B02</v>
      </c>
      <c r="J1951" s="57">
        <f>작성용!G1948</f>
        <v>0</v>
      </c>
      <c r="K1951" s="57" t="str">
        <f>작성용!H1948</f>
        <v>-</v>
      </c>
      <c r="L1951" s="57" t="str">
        <f>작성용!N1948</f>
        <v xml:space="preserve">분기 </v>
      </c>
      <c r="M1951" s="56" t="str">
        <f>작성용!U1948</f>
        <v>2025.03.31</v>
      </c>
      <c r="N1951" s="56" t="str">
        <f>작성용!V1948</f>
        <v>룩스루</v>
      </c>
      <c r="O1951" s="56" t="str">
        <f>작성용!W1948</f>
        <v>룩스루</v>
      </c>
      <c r="P1951" s="56" t="str">
        <f>작성용!X1948</f>
        <v>-</v>
      </c>
      <c r="Q1951" s="57" t="str">
        <f>작성용!AD1948</f>
        <v>대체평가3사업본부</v>
      </c>
      <c r="R1951" s="59">
        <f>작성용!AE1948</f>
        <v>0</v>
      </c>
      <c r="S1951" s="57" t="str">
        <f>작성용!AF1948</f>
        <v>대체평가3사업본부</v>
      </c>
      <c r="T1951" s="60" t="str">
        <f>작성용!AG1948</f>
        <v>-</v>
      </c>
      <c r="U1951" s="60" t="str">
        <f>작성용!AH1948</f>
        <v>-</v>
      </c>
      <c r="V1951" s="55">
        <f>작성용!AA1948</f>
        <v>202503</v>
      </c>
      <c r="W1951" s="57" t="str">
        <f>작성용!AC1948</f>
        <v>[T]기타보험기관[1본부]</v>
      </c>
      <c r="X1951" s="57" t="str">
        <f>작성용!O1948</f>
        <v xml:space="preserve"> </v>
      </c>
      <c r="Y1951" s="57" t="str">
        <f>작성용!P1948</f>
        <v xml:space="preserve"> </v>
      </c>
      <c r="Z1951" s="57" t="str">
        <f>작성용!Q1948</f>
        <v xml:space="preserve"> </v>
      </c>
      <c r="AA1951" s="55" t="str">
        <f>작성용!AJ1948</f>
        <v>-</v>
      </c>
      <c r="AB1951" s="55">
        <f>작성용!AB1948</f>
        <v>0</v>
      </c>
    </row>
    <row r="1952" spans="1:28" s="11" customFormat="1" ht="16.5" hidden="1" customHeight="1" x14ac:dyDescent="0.3">
      <c r="A1952" s="53">
        <f>작성용!AL1949</f>
        <v>1948</v>
      </c>
      <c r="B1952" s="54" t="str">
        <f>작성용!AI1949</f>
        <v>-</v>
      </c>
      <c r="C1952" s="55" t="str">
        <f>작성용!AK1949</f>
        <v>개별종목</v>
      </c>
      <c r="D1952" s="56">
        <f>작성용!T1949</f>
        <v>45702</v>
      </c>
      <c r="E1952" s="57" t="str">
        <f>작성용!B1949</f>
        <v>동양생명보험(LT)</v>
      </c>
      <c r="F1952" s="57" t="str">
        <f>작성용!C1949</f>
        <v>재평가</v>
      </c>
      <c r="G1952" s="57" t="str">
        <f>작성용!D1949</f>
        <v>KBRIVERROCK유럽PDF전문투자형사모투자신탁제1호</v>
      </c>
      <c r="H1952" s="58" t="str">
        <f>작성용!E1949</f>
        <v>KBP2019120177</v>
      </c>
      <c r="I1952" s="57" t="str">
        <f>작성용!F1949</f>
        <v>B02</v>
      </c>
      <c r="J1952" s="57">
        <f>작성용!G1949</f>
        <v>0</v>
      </c>
      <c r="K1952" s="57" t="str">
        <f>작성용!H1949</f>
        <v>-</v>
      </c>
      <c r="L1952" s="57" t="str">
        <f>작성용!N1949</f>
        <v xml:space="preserve">분기 </v>
      </c>
      <c r="M1952" s="56" t="str">
        <f>작성용!U1949</f>
        <v>2025.03.31</v>
      </c>
      <c r="N1952" s="56" t="str">
        <f>작성용!V1949</f>
        <v>룩스루</v>
      </c>
      <c r="O1952" s="56" t="str">
        <f>작성용!W1949</f>
        <v>룩스루</v>
      </c>
      <c r="P1952" s="56" t="str">
        <f>작성용!X1949</f>
        <v>-</v>
      </c>
      <c r="Q1952" s="57" t="str">
        <f>작성용!AD1949</f>
        <v>대체평가3사업본부</v>
      </c>
      <c r="R1952" s="59">
        <f>작성용!AE1949</f>
        <v>0</v>
      </c>
      <c r="S1952" s="57" t="str">
        <f>작성용!AF1949</f>
        <v>대체평가3사업본부</v>
      </c>
      <c r="T1952" s="60" t="str">
        <f>작성용!AG1949</f>
        <v>-</v>
      </c>
      <c r="U1952" s="60" t="str">
        <f>작성용!AH1949</f>
        <v>-</v>
      </c>
      <c r="V1952" s="55">
        <f>작성용!AA1949</f>
        <v>202503</v>
      </c>
      <c r="W1952" s="57" t="str">
        <f>작성용!AC1949</f>
        <v>[T]기타보험기관[1본부]</v>
      </c>
      <c r="X1952" s="57" t="str">
        <f>작성용!O1949</f>
        <v xml:space="preserve"> </v>
      </c>
      <c r="Y1952" s="57" t="str">
        <f>작성용!P1949</f>
        <v xml:space="preserve"> </v>
      </c>
      <c r="Z1952" s="57" t="str">
        <f>작성용!Q1949</f>
        <v xml:space="preserve"> </v>
      </c>
      <c r="AA1952" s="55" t="str">
        <f>작성용!AJ1949</f>
        <v>-</v>
      </c>
      <c r="AB1952" s="55">
        <f>작성용!AB1949</f>
        <v>0</v>
      </c>
    </row>
    <row r="1953" spans="1:28" s="11" customFormat="1" ht="16.5" hidden="1" customHeight="1" x14ac:dyDescent="0.3">
      <c r="A1953" s="53">
        <f>작성용!AL1950</f>
        <v>1949</v>
      </c>
      <c r="B1953" s="54" t="str">
        <f>작성용!AI1950</f>
        <v>-</v>
      </c>
      <c r="C1953" s="55" t="str">
        <f>작성용!AK1950</f>
        <v>개별종목</v>
      </c>
      <c r="D1953" s="56">
        <f>작성용!T1950</f>
        <v>45702</v>
      </c>
      <c r="E1953" s="57" t="str">
        <f>작성용!B1950</f>
        <v>동양생명보험(LT)</v>
      </c>
      <c r="F1953" s="57" t="str">
        <f>작성용!C1950</f>
        <v>재평가</v>
      </c>
      <c r="G1953" s="57" t="str">
        <f>작성용!D1950</f>
        <v>KB광명서울고속도로전문투자형사모특별자산투자신탁</v>
      </c>
      <c r="H1953" s="58" t="str">
        <f>작성용!E1950</f>
        <v>KBP2019090155</v>
      </c>
      <c r="I1953" s="57" t="str">
        <f>작성용!F1950</f>
        <v>B02</v>
      </c>
      <c r="J1953" s="57">
        <f>작성용!G1950</f>
        <v>0</v>
      </c>
      <c r="K1953" s="57" t="str">
        <f>작성용!H1950</f>
        <v>-</v>
      </c>
      <c r="L1953" s="57" t="str">
        <f>작성용!N1950</f>
        <v xml:space="preserve">분기 </v>
      </c>
      <c r="M1953" s="56" t="str">
        <f>작성용!U1950</f>
        <v>2025.03.31</v>
      </c>
      <c r="N1953" s="56" t="str">
        <f>작성용!V1950</f>
        <v>룩스루</v>
      </c>
      <c r="O1953" s="56" t="str">
        <f>작성용!W1950</f>
        <v>룩스루</v>
      </c>
      <c r="P1953" s="56" t="str">
        <f>작성용!X1950</f>
        <v>-</v>
      </c>
      <c r="Q1953" s="57" t="str">
        <f>작성용!AD1950</f>
        <v>대체평가3사업본부</v>
      </c>
      <c r="R1953" s="59">
        <f>작성용!AE1950</f>
        <v>0</v>
      </c>
      <c r="S1953" s="57" t="str">
        <f>작성용!AF1950</f>
        <v>대체평가3사업본부</v>
      </c>
      <c r="T1953" s="60" t="str">
        <f>작성용!AG1950</f>
        <v>-</v>
      </c>
      <c r="U1953" s="60" t="str">
        <f>작성용!AH1950</f>
        <v>-</v>
      </c>
      <c r="V1953" s="55">
        <f>작성용!AA1950</f>
        <v>202503</v>
      </c>
      <c r="W1953" s="57" t="str">
        <f>작성용!AC1950</f>
        <v>[T]기타보험기관[1본부]</v>
      </c>
      <c r="X1953" s="57" t="str">
        <f>작성용!O1950</f>
        <v xml:space="preserve"> </v>
      </c>
      <c r="Y1953" s="57" t="str">
        <f>작성용!P1950</f>
        <v xml:space="preserve"> </v>
      </c>
      <c r="Z1953" s="57" t="str">
        <f>작성용!Q1950</f>
        <v xml:space="preserve"> </v>
      </c>
      <c r="AA1953" s="55" t="str">
        <f>작성용!AJ1950</f>
        <v>-</v>
      </c>
      <c r="AB1953" s="55">
        <f>작성용!AB1950</f>
        <v>0</v>
      </c>
    </row>
    <row r="1954" spans="1:28" s="11" customFormat="1" ht="16.5" hidden="1" customHeight="1" x14ac:dyDescent="0.3">
      <c r="A1954" s="53">
        <f>작성용!AL1951</f>
        <v>1950</v>
      </c>
      <c r="B1954" s="54" t="str">
        <f>작성용!AI1951</f>
        <v>-</v>
      </c>
      <c r="C1954" s="55" t="str">
        <f>작성용!AK1951</f>
        <v>개별종목</v>
      </c>
      <c r="D1954" s="56">
        <f>작성용!T1951</f>
        <v>45702</v>
      </c>
      <c r="E1954" s="57" t="str">
        <f>작성용!B1951</f>
        <v>동양생명보험(LT)</v>
      </c>
      <c r="F1954" s="57" t="str">
        <f>작성용!C1951</f>
        <v>재평가</v>
      </c>
      <c r="G1954" s="57" t="str">
        <f>작성용!D1951</f>
        <v>KB농소하수처리시설사모특별자산투자신탁</v>
      </c>
      <c r="H1954" s="58" t="str">
        <f>작성용!E1951</f>
        <v>KBP2016060176</v>
      </c>
      <c r="I1954" s="57" t="str">
        <f>작성용!F1951</f>
        <v>B02</v>
      </c>
      <c r="J1954" s="57">
        <f>작성용!G1951</f>
        <v>0</v>
      </c>
      <c r="K1954" s="57" t="str">
        <f>작성용!H1951</f>
        <v>-</v>
      </c>
      <c r="L1954" s="57" t="str">
        <f>작성용!N1951</f>
        <v xml:space="preserve">분기 </v>
      </c>
      <c r="M1954" s="56" t="str">
        <f>작성용!U1951</f>
        <v>2025.03.31</v>
      </c>
      <c r="N1954" s="56" t="str">
        <f>작성용!V1951</f>
        <v>룩스루</v>
      </c>
      <c r="O1954" s="56" t="str">
        <f>작성용!W1951</f>
        <v>룩스루</v>
      </c>
      <c r="P1954" s="56" t="str">
        <f>작성용!X1951</f>
        <v>-</v>
      </c>
      <c r="Q1954" s="57" t="str">
        <f>작성용!AD1951</f>
        <v>대체평가3사업본부</v>
      </c>
      <c r="R1954" s="59">
        <f>작성용!AE1951</f>
        <v>0</v>
      </c>
      <c r="S1954" s="57" t="str">
        <f>작성용!AF1951</f>
        <v>대체평가3사업본부</v>
      </c>
      <c r="T1954" s="60" t="str">
        <f>작성용!AG1951</f>
        <v>-</v>
      </c>
      <c r="U1954" s="60" t="str">
        <f>작성용!AH1951</f>
        <v>-</v>
      </c>
      <c r="V1954" s="55">
        <f>작성용!AA1951</f>
        <v>202503</v>
      </c>
      <c r="W1954" s="57" t="str">
        <f>작성용!AC1951</f>
        <v>[T]기타보험기관[1본부]</v>
      </c>
      <c r="X1954" s="57" t="str">
        <f>작성용!O1951</f>
        <v xml:space="preserve"> </v>
      </c>
      <c r="Y1954" s="57" t="str">
        <f>작성용!P1951</f>
        <v xml:space="preserve"> </v>
      </c>
      <c r="Z1954" s="57" t="str">
        <f>작성용!Q1951</f>
        <v xml:space="preserve"> </v>
      </c>
      <c r="AA1954" s="55" t="str">
        <f>작성용!AJ1951</f>
        <v>-</v>
      </c>
      <c r="AB1954" s="55">
        <f>작성용!AB1951</f>
        <v>0</v>
      </c>
    </row>
    <row r="1955" spans="1:28" s="11" customFormat="1" ht="16.5" hidden="1" customHeight="1" x14ac:dyDescent="0.3">
      <c r="A1955" s="53">
        <f>작성용!AL1952</f>
        <v>1951</v>
      </c>
      <c r="B1955" s="54" t="str">
        <f>작성용!AI1952</f>
        <v>-</v>
      </c>
      <c r="C1955" s="55" t="str">
        <f>작성용!AK1952</f>
        <v>개별종목</v>
      </c>
      <c r="D1955" s="56">
        <f>작성용!T1952</f>
        <v>45702</v>
      </c>
      <c r="E1955" s="57" t="str">
        <f>작성용!B1952</f>
        <v>동양생명보험(LT)</v>
      </c>
      <c r="F1955" s="57" t="str">
        <f>작성용!C1952</f>
        <v>재평가</v>
      </c>
      <c r="G1955" s="57" t="str">
        <f>작성용!D1952</f>
        <v>KB롯데마스터리스사모부동산신탁제1호</v>
      </c>
      <c r="H1955" s="58" t="str">
        <f>작성용!E1952</f>
        <v>KBP2016060116</v>
      </c>
      <c r="I1955" s="57" t="str">
        <f>작성용!F1952</f>
        <v>B02</v>
      </c>
      <c r="J1955" s="57">
        <f>작성용!G1952</f>
        <v>0</v>
      </c>
      <c r="K1955" s="57" t="str">
        <f>작성용!H1952</f>
        <v>-</v>
      </c>
      <c r="L1955" s="57" t="str">
        <f>작성용!N1952</f>
        <v xml:space="preserve">분기 </v>
      </c>
      <c r="M1955" s="56" t="str">
        <f>작성용!U1952</f>
        <v>2025.03.31</v>
      </c>
      <c r="N1955" s="56" t="str">
        <f>작성용!V1952</f>
        <v>룩스루</v>
      </c>
      <c r="O1955" s="56" t="str">
        <f>작성용!W1952</f>
        <v>룩스루</v>
      </c>
      <c r="P1955" s="56" t="str">
        <f>작성용!X1952</f>
        <v>-</v>
      </c>
      <c r="Q1955" s="57" t="str">
        <f>작성용!AD1952</f>
        <v>대체평가3사업본부</v>
      </c>
      <c r="R1955" s="59">
        <f>작성용!AE1952</f>
        <v>0</v>
      </c>
      <c r="S1955" s="57" t="str">
        <f>작성용!AF1952</f>
        <v>대체평가3사업본부</v>
      </c>
      <c r="T1955" s="60" t="str">
        <f>작성용!AG1952</f>
        <v>-</v>
      </c>
      <c r="U1955" s="60" t="str">
        <f>작성용!AH1952</f>
        <v>-</v>
      </c>
      <c r="V1955" s="55">
        <f>작성용!AA1952</f>
        <v>202503</v>
      </c>
      <c r="W1955" s="57" t="str">
        <f>작성용!AC1952</f>
        <v>[T]기타보험기관[1본부]</v>
      </c>
      <c r="X1955" s="57" t="str">
        <f>작성용!O1952</f>
        <v xml:space="preserve"> </v>
      </c>
      <c r="Y1955" s="57" t="str">
        <f>작성용!P1952</f>
        <v xml:space="preserve"> </v>
      </c>
      <c r="Z1955" s="57" t="str">
        <f>작성용!Q1952</f>
        <v xml:space="preserve"> </v>
      </c>
      <c r="AA1955" s="55" t="str">
        <f>작성용!AJ1952</f>
        <v>-</v>
      </c>
      <c r="AB1955" s="55">
        <f>작성용!AB1952</f>
        <v>0</v>
      </c>
    </row>
    <row r="1956" spans="1:28" s="11" customFormat="1" ht="16.5" hidden="1" customHeight="1" x14ac:dyDescent="0.3">
      <c r="A1956" s="53">
        <f>작성용!AL1953</f>
        <v>1952</v>
      </c>
      <c r="B1956" s="54" t="str">
        <f>작성용!AI1953</f>
        <v>-</v>
      </c>
      <c r="C1956" s="55" t="str">
        <f>작성용!AK1953</f>
        <v>개별종목</v>
      </c>
      <c r="D1956" s="56">
        <f>작성용!T1953</f>
        <v>45702</v>
      </c>
      <c r="E1956" s="57" t="str">
        <f>작성용!B1953</f>
        <v>동양생명보험(LT)</v>
      </c>
      <c r="F1956" s="57" t="str">
        <f>작성용!C1953</f>
        <v>재평가</v>
      </c>
      <c r="G1956" s="57" t="str">
        <f>작성용!D1953</f>
        <v>KB선순위인수금융사모특별자산투자신탁제3호</v>
      </c>
      <c r="H1956" s="58" t="str">
        <f>작성용!E1953</f>
        <v>KBP2019120132</v>
      </c>
      <c r="I1956" s="57" t="str">
        <f>작성용!F1953</f>
        <v>B02</v>
      </c>
      <c r="J1956" s="57">
        <f>작성용!G1953</f>
        <v>0</v>
      </c>
      <c r="K1956" s="57" t="str">
        <f>작성용!H1953</f>
        <v>-</v>
      </c>
      <c r="L1956" s="57" t="str">
        <f>작성용!N1953</f>
        <v xml:space="preserve">분기 </v>
      </c>
      <c r="M1956" s="56" t="str">
        <f>작성용!U1953</f>
        <v>2025.03.31</v>
      </c>
      <c r="N1956" s="56" t="str">
        <f>작성용!V1953</f>
        <v>룩스루</v>
      </c>
      <c r="O1956" s="56" t="str">
        <f>작성용!W1953</f>
        <v>룩스루</v>
      </c>
      <c r="P1956" s="56" t="str">
        <f>작성용!X1953</f>
        <v>-</v>
      </c>
      <c r="Q1956" s="57" t="str">
        <f>작성용!AD1953</f>
        <v>대체평가3사업본부</v>
      </c>
      <c r="R1956" s="59">
        <f>작성용!AE1953</f>
        <v>0</v>
      </c>
      <c r="S1956" s="57" t="str">
        <f>작성용!AF1953</f>
        <v>대체평가3사업본부</v>
      </c>
      <c r="T1956" s="60" t="str">
        <f>작성용!AG1953</f>
        <v>-</v>
      </c>
      <c r="U1956" s="60" t="str">
        <f>작성용!AH1953</f>
        <v>-</v>
      </c>
      <c r="V1956" s="55">
        <f>작성용!AA1953</f>
        <v>202503</v>
      </c>
      <c r="W1956" s="57" t="str">
        <f>작성용!AC1953</f>
        <v>[T]기타보험기관[1본부]</v>
      </c>
      <c r="X1956" s="57" t="str">
        <f>작성용!O1953</f>
        <v xml:space="preserve"> </v>
      </c>
      <c r="Y1956" s="57" t="str">
        <f>작성용!P1953</f>
        <v xml:space="preserve"> </v>
      </c>
      <c r="Z1956" s="57" t="str">
        <f>작성용!Q1953</f>
        <v xml:space="preserve"> </v>
      </c>
      <c r="AA1956" s="55" t="str">
        <f>작성용!AJ1953</f>
        <v>-</v>
      </c>
      <c r="AB1956" s="55">
        <f>작성용!AB1953</f>
        <v>0</v>
      </c>
    </row>
    <row r="1957" spans="1:28" s="11" customFormat="1" ht="16.5" hidden="1" customHeight="1" x14ac:dyDescent="0.3">
      <c r="A1957" s="53">
        <f>작성용!AL1954</f>
        <v>1953</v>
      </c>
      <c r="B1957" s="54" t="str">
        <f>작성용!AI1954</f>
        <v>-</v>
      </c>
      <c r="C1957" s="55" t="str">
        <f>작성용!AK1954</f>
        <v>개별종목</v>
      </c>
      <c r="D1957" s="56">
        <f>작성용!T1954</f>
        <v>45702</v>
      </c>
      <c r="E1957" s="57" t="str">
        <f>작성용!B1954</f>
        <v>동양생명보험(LT)</v>
      </c>
      <c r="F1957" s="57" t="str">
        <f>작성용!C1954</f>
        <v>재평가</v>
      </c>
      <c r="G1957" s="57" t="str">
        <f>작성용!D1954</f>
        <v>KB선순위인수금융전문투자형사모투자신탁제4호</v>
      </c>
      <c r="H1957" s="58" t="str">
        <f>작성용!E1954</f>
        <v>KBP2021090002</v>
      </c>
      <c r="I1957" s="57" t="str">
        <f>작성용!F1954</f>
        <v>B02</v>
      </c>
      <c r="J1957" s="57">
        <f>작성용!G1954</f>
        <v>0</v>
      </c>
      <c r="K1957" s="57" t="str">
        <f>작성용!H1954</f>
        <v>-</v>
      </c>
      <c r="L1957" s="57" t="str">
        <f>작성용!N1954</f>
        <v xml:space="preserve">분기 </v>
      </c>
      <c r="M1957" s="56" t="str">
        <f>작성용!U1954</f>
        <v>2025.03.31</v>
      </c>
      <c r="N1957" s="56" t="str">
        <f>작성용!V1954</f>
        <v>룩스루</v>
      </c>
      <c r="O1957" s="56" t="str">
        <f>작성용!W1954</f>
        <v>룩스루</v>
      </c>
      <c r="P1957" s="56" t="str">
        <f>작성용!X1954</f>
        <v>-</v>
      </c>
      <c r="Q1957" s="57" t="str">
        <f>작성용!AD1954</f>
        <v>대체평가3사업본부</v>
      </c>
      <c r="R1957" s="59">
        <f>작성용!AE1954</f>
        <v>0</v>
      </c>
      <c r="S1957" s="57" t="str">
        <f>작성용!AF1954</f>
        <v>대체평가3사업본부</v>
      </c>
      <c r="T1957" s="60" t="str">
        <f>작성용!AG1954</f>
        <v>-</v>
      </c>
      <c r="U1957" s="60" t="str">
        <f>작성용!AH1954</f>
        <v>-</v>
      </c>
      <c r="V1957" s="55">
        <f>작성용!AA1954</f>
        <v>202503</v>
      </c>
      <c r="W1957" s="57" t="str">
        <f>작성용!AC1954</f>
        <v>[T]기타보험기관[1본부]</v>
      </c>
      <c r="X1957" s="57" t="str">
        <f>작성용!O1954</f>
        <v xml:space="preserve"> </v>
      </c>
      <c r="Y1957" s="57" t="str">
        <f>작성용!P1954</f>
        <v xml:space="preserve"> </v>
      </c>
      <c r="Z1957" s="57" t="str">
        <f>작성용!Q1954</f>
        <v xml:space="preserve"> </v>
      </c>
      <c r="AA1957" s="55" t="str">
        <f>작성용!AJ1954</f>
        <v>-</v>
      </c>
      <c r="AB1957" s="55">
        <f>작성용!AB1954</f>
        <v>0</v>
      </c>
    </row>
    <row r="1958" spans="1:28" s="11" customFormat="1" ht="16.5" hidden="1" customHeight="1" x14ac:dyDescent="0.3">
      <c r="A1958" s="53">
        <f>작성용!AL1955</f>
        <v>1954</v>
      </c>
      <c r="B1958" s="54" t="str">
        <f>작성용!AI1955</f>
        <v>-</v>
      </c>
      <c r="C1958" s="55" t="str">
        <f>작성용!AK1955</f>
        <v>개별종목</v>
      </c>
      <c r="D1958" s="56">
        <f>작성용!T1955</f>
        <v>45702</v>
      </c>
      <c r="E1958" s="57" t="str">
        <f>작성용!B1955</f>
        <v>동양생명보험(LT)</v>
      </c>
      <c r="F1958" s="57" t="str">
        <f>작성용!C1955</f>
        <v>재평가</v>
      </c>
      <c r="G1958" s="57" t="str">
        <f>작성용!D1955</f>
        <v>KB신안산선전문투자형사모특별자산투자신탁</v>
      </c>
      <c r="H1958" s="58" t="str">
        <f>작성용!E1955</f>
        <v>KBP2020120218</v>
      </c>
      <c r="I1958" s="57" t="str">
        <f>작성용!F1955</f>
        <v>B02</v>
      </c>
      <c r="J1958" s="57">
        <f>작성용!G1955</f>
        <v>0</v>
      </c>
      <c r="K1958" s="57" t="str">
        <f>작성용!H1955</f>
        <v>-</v>
      </c>
      <c r="L1958" s="57" t="str">
        <f>작성용!N1955</f>
        <v xml:space="preserve">분기 </v>
      </c>
      <c r="M1958" s="56" t="str">
        <f>작성용!U1955</f>
        <v>2025.03.31</v>
      </c>
      <c r="N1958" s="56" t="str">
        <f>작성용!V1955</f>
        <v>룩스루</v>
      </c>
      <c r="O1958" s="56" t="str">
        <f>작성용!W1955</f>
        <v>룩스루</v>
      </c>
      <c r="P1958" s="56" t="str">
        <f>작성용!X1955</f>
        <v>-</v>
      </c>
      <c r="Q1958" s="57" t="str">
        <f>작성용!AD1955</f>
        <v>대체평가3사업본부</v>
      </c>
      <c r="R1958" s="59">
        <f>작성용!AE1955</f>
        <v>0</v>
      </c>
      <c r="S1958" s="57" t="str">
        <f>작성용!AF1955</f>
        <v>대체평가3사업본부</v>
      </c>
      <c r="T1958" s="60" t="str">
        <f>작성용!AG1955</f>
        <v>-</v>
      </c>
      <c r="U1958" s="60" t="str">
        <f>작성용!AH1955</f>
        <v>-</v>
      </c>
      <c r="V1958" s="55">
        <f>작성용!AA1955</f>
        <v>202503</v>
      </c>
      <c r="W1958" s="57" t="str">
        <f>작성용!AC1955</f>
        <v>[T]기타보험기관[1본부]</v>
      </c>
      <c r="X1958" s="57" t="str">
        <f>작성용!O1955</f>
        <v xml:space="preserve"> </v>
      </c>
      <c r="Y1958" s="57" t="str">
        <f>작성용!P1955</f>
        <v xml:space="preserve"> </v>
      </c>
      <c r="Z1958" s="57" t="str">
        <f>작성용!Q1955</f>
        <v xml:space="preserve"> </v>
      </c>
      <c r="AA1958" s="55" t="str">
        <f>작성용!AJ1955</f>
        <v>-</v>
      </c>
      <c r="AB1958" s="55">
        <f>작성용!AB1955</f>
        <v>0</v>
      </c>
    </row>
    <row r="1959" spans="1:28" s="11" customFormat="1" ht="16.5" hidden="1" customHeight="1" x14ac:dyDescent="0.3">
      <c r="A1959" s="53">
        <f>작성용!AL1956</f>
        <v>1955</v>
      </c>
      <c r="B1959" s="54" t="str">
        <f>작성용!AI1956</f>
        <v>-</v>
      </c>
      <c r="C1959" s="55" t="str">
        <f>작성용!AK1956</f>
        <v>개별종목</v>
      </c>
      <c r="D1959" s="56">
        <f>작성용!T1956</f>
        <v>45702</v>
      </c>
      <c r="E1959" s="57" t="str">
        <f>작성용!B1956</f>
        <v>동양생명보험(LT)</v>
      </c>
      <c r="F1959" s="57" t="str">
        <f>작성용!C1956</f>
        <v>재평가</v>
      </c>
      <c r="G1959" s="57" t="str">
        <f>작성용!D1956</f>
        <v>KB안양-성남고속도로사모특별자산투자신탁</v>
      </c>
      <c r="H1959" s="58" t="str">
        <f>작성용!E1956</f>
        <v>KBP2016030006</v>
      </c>
      <c r="I1959" s="57" t="str">
        <f>작성용!F1956</f>
        <v>B02</v>
      </c>
      <c r="J1959" s="57">
        <f>작성용!G1956</f>
        <v>0</v>
      </c>
      <c r="K1959" s="57" t="str">
        <f>작성용!H1956</f>
        <v>-</v>
      </c>
      <c r="L1959" s="57" t="str">
        <f>작성용!N1956</f>
        <v xml:space="preserve">분기 </v>
      </c>
      <c r="M1959" s="56" t="str">
        <f>작성용!U1956</f>
        <v>2025.03.31</v>
      </c>
      <c r="N1959" s="56" t="str">
        <f>작성용!V1956</f>
        <v>룩스루</v>
      </c>
      <c r="O1959" s="56" t="str">
        <f>작성용!W1956</f>
        <v>룩스루</v>
      </c>
      <c r="P1959" s="56" t="str">
        <f>작성용!X1956</f>
        <v>-</v>
      </c>
      <c r="Q1959" s="57" t="str">
        <f>작성용!AD1956</f>
        <v>대체평가3사업본부</v>
      </c>
      <c r="R1959" s="59">
        <f>작성용!AE1956</f>
        <v>0</v>
      </c>
      <c r="S1959" s="57" t="str">
        <f>작성용!AF1956</f>
        <v>대체평가3사업본부</v>
      </c>
      <c r="T1959" s="60" t="str">
        <f>작성용!AG1956</f>
        <v>-</v>
      </c>
      <c r="U1959" s="60" t="str">
        <f>작성용!AH1956</f>
        <v>-</v>
      </c>
      <c r="V1959" s="55">
        <f>작성용!AA1956</f>
        <v>202503</v>
      </c>
      <c r="W1959" s="57" t="str">
        <f>작성용!AC1956</f>
        <v>[T]기타보험기관[1본부]</v>
      </c>
      <c r="X1959" s="57" t="str">
        <f>작성용!O1956</f>
        <v xml:space="preserve"> </v>
      </c>
      <c r="Y1959" s="57" t="str">
        <f>작성용!P1956</f>
        <v xml:space="preserve"> </v>
      </c>
      <c r="Z1959" s="57" t="str">
        <f>작성용!Q1956</f>
        <v xml:space="preserve"> </v>
      </c>
      <c r="AA1959" s="55" t="str">
        <f>작성용!AJ1956</f>
        <v>-</v>
      </c>
      <c r="AB1959" s="55">
        <f>작성용!AB1956</f>
        <v>0</v>
      </c>
    </row>
    <row r="1960" spans="1:28" s="11" customFormat="1" ht="16.5" hidden="1" customHeight="1" x14ac:dyDescent="0.3">
      <c r="A1960" s="53">
        <f>작성용!AL1957</f>
        <v>1956</v>
      </c>
      <c r="B1960" s="54" t="str">
        <f>작성용!AI1957</f>
        <v>-</v>
      </c>
      <c r="C1960" s="55" t="str">
        <f>작성용!AK1957</f>
        <v>개별종목</v>
      </c>
      <c r="D1960" s="56">
        <f>작성용!T1957</f>
        <v>45702</v>
      </c>
      <c r="E1960" s="57" t="str">
        <f>작성용!B1957</f>
        <v>동양생명보험(LT)</v>
      </c>
      <c r="F1960" s="57" t="str">
        <f>작성용!C1957</f>
        <v>재평가</v>
      </c>
      <c r="G1960" s="57" t="str">
        <f>작성용!D1957</f>
        <v>KB유럽ICGPDF전문투자형사모특별자산투자신탁제1호</v>
      </c>
      <c r="H1960" s="58" t="str">
        <f>작성용!E1957</f>
        <v>KBP2020030011</v>
      </c>
      <c r="I1960" s="57" t="str">
        <f>작성용!F1957</f>
        <v>B02</v>
      </c>
      <c r="J1960" s="57">
        <f>작성용!G1957</f>
        <v>0</v>
      </c>
      <c r="K1960" s="57" t="str">
        <f>작성용!H1957</f>
        <v>-</v>
      </c>
      <c r="L1960" s="57" t="str">
        <f>작성용!N1957</f>
        <v xml:space="preserve">분기 </v>
      </c>
      <c r="M1960" s="56" t="str">
        <f>작성용!U1957</f>
        <v>2025.03.31</v>
      </c>
      <c r="N1960" s="56" t="str">
        <f>작성용!V1957</f>
        <v>룩스루</v>
      </c>
      <c r="O1960" s="56" t="str">
        <f>작성용!W1957</f>
        <v>룩스루</v>
      </c>
      <c r="P1960" s="56" t="str">
        <f>작성용!X1957</f>
        <v>-</v>
      </c>
      <c r="Q1960" s="57" t="str">
        <f>작성용!AD1957</f>
        <v>대체평가3사업본부</v>
      </c>
      <c r="R1960" s="59">
        <f>작성용!AE1957</f>
        <v>0</v>
      </c>
      <c r="S1960" s="57" t="str">
        <f>작성용!AF1957</f>
        <v>대체평가3사업본부</v>
      </c>
      <c r="T1960" s="60" t="str">
        <f>작성용!AG1957</f>
        <v>-</v>
      </c>
      <c r="U1960" s="60" t="str">
        <f>작성용!AH1957</f>
        <v>-</v>
      </c>
      <c r="V1960" s="55">
        <f>작성용!AA1957</f>
        <v>202503</v>
      </c>
      <c r="W1960" s="57" t="str">
        <f>작성용!AC1957</f>
        <v>[T]기타보험기관[1본부]</v>
      </c>
      <c r="X1960" s="57" t="str">
        <f>작성용!O1957</f>
        <v xml:space="preserve"> </v>
      </c>
      <c r="Y1960" s="57" t="str">
        <f>작성용!P1957</f>
        <v xml:space="preserve"> </v>
      </c>
      <c r="Z1960" s="57" t="str">
        <f>작성용!Q1957</f>
        <v xml:space="preserve"> </v>
      </c>
      <c r="AA1960" s="55" t="str">
        <f>작성용!AJ1957</f>
        <v>-</v>
      </c>
      <c r="AB1960" s="55">
        <f>작성용!AB1957</f>
        <v>0</v>
      </c>
    </row>
    <row r="1961" spans="1:28" s="11" customFormat="1" ht="16.5" hidden="1" customHeight="1" x14ac:dyDescent="0.3">
      <c r="A1961" s="53">
        <f>작성용!AL1958</f>
        <v>1957</v>
      </c>
      <c r="B1961" s="54" t="str">
        <f>작성용!AI1958</f>
        <v>-</v>
      </c>
      <c r="C1961" s="55" t="str">
        <f>작성용!AK1958</f>
        <v>개별종목</v>
      </c>
      <c r="D1961" s="56">
        <f>작성용!T1958</f>
        <v>45702</v>
      </c>
      <c r="E1961" s="57" t="str">
        <f>작성용!B1958</f>
        <v>동양생명보험(LT)</v>
      </c>
      <c r="F1961" s="57" t="str">
        <f>작성용!C1958</f>
        <v>재평가</v>
      </c>
      <c r="G1961" s="57" t="str">
        <f>작성용!D1958</f>
        <v>KB해외투자전문투자형사모부동산투자신탁제9호</v>
      </c>
      <c r="H1961" s="58" t="str">
        <f>작성용!E1958</f>
        <v>KBP2021060005</v>
      </c>
      <c r="I1961" s="57" t="str">
        <f>작성용!F1958</f>
        <v>B02</v>
      </c>
      <c r="J1961" s="57">
        <f>작성용!G1958</f>
        <v>0</v>
      </c>
      <c r="K1961" s="57" t="str">
        <f>작성용!H1958</f>
        <v>-</v>
      </c>
      <c r="L1961" s="57" t="str">
        <f>작성용!N1958</f>
        <v xml:space="preserve">분기 </v>
      </c>
      <c r="M1961" s="56" t="str">
        <f>작성용!U1958</f>
        <v>2025.03.31</v>
      </c>
      <c r="N1961" s="56" t="str">
        <f>작성용!V1958</f>
        <v>룩스루</v>
      </c>
      <c r="O1961" s="56" t="str">
        <f>작성용!W1958</f>
        <v>룩스루</v>
      </c>
      <c r="P1961" s="56" t="str">
        <f>작성용!X1958</f>
        <v>-</v>
      </c>
      <c r="Q1961" s="57" t="str">
        <f>작성용!AD1958</f>
        <v>대체평가3사업본부</v>
      </c>
      <c r="R1961" s="59">
        <f>작성용!AE1958</f>
        <v>0</v>
      </c>
      <c r="S1961" s="57" t="str">
        <f>작성용!AF1958</f>
        <v>대체평가3사업본부</v>
      </c>
      <c r="T1961" s="60" t="str">
        <f>작성용!AG1958</f>
        <v>-</v>
      </c>
      <c r="U1961" s="60" t="str">
        <f>작성용!AH1958</f>
        <v>-</v>
      </c>
      <c r="V1961" s="55">
        <f>작성용!AA1958</f>
        <v>202503</v>
      </c>
      <c r="W1961" s="57" t="str">
        <f>작성용!AC1958</f>
        <v>[T]기타보험기관[1본부]</v>
      </c>
      <c r="X1961" s="57" t="str">
        <f>작성용!O1958</f>
        <v xml:space="preserve"> </v>
      </c>
      <c r="Y1961" s="57" t="str">
        <f>작성용!P1958</f>
        <v xml:space="preserve"> </v>
      </c>
      <c r="Z1961" s="57" t="str">
        <f>작성용!Q1958</f>
        <v xml:space="preserve"> </v>
      </c>
      <c r="AA1961" s="55" t="str">
        <f>작성용!AJ1958</f>
        <v>-</v>
      </c>
      <c r="AB1961" s="55">
        <f>작성용!AB1958</f>
        <v>0</v>
      </c>
    </row>
    <row r="1962" spans="1:28" s="11" customFormat="1" ht="16.5" hidden="1" customHeight="1" x14ac:dyDescent="0.3">
      <c r="A1962" s="53">
        <f>작성용!AL1959</f>
        <v>1958</v>
      </c>
      <c r="B1962" s="54" t="str">
        <f>작성용!AI1959</f>
        <v>-</v>
      </c>
      <c r="C1962" s="55" t="str">
        <f>작성용!AK1959</f>
        <v>개별종목</v>
      </c>
      <c r="D1962" s="56">
        <f>작성용!T1959</f>
        <v>45702</v>
      </c>
      <c r="E1962" s="57" t="str">
        <f>작성용!B1959</f>
        <v>동양생명보험(LT)</v>
      </c>
      <c r="F1962" s="57" t="str">
        <f>작성용!C1959</f>
        <v>재평가</v>
      </c>
      <c r="G1962" s="57" t="str">
        <f>작성용!D1959</f>
        <v>KIAMCOECOSHIP사모특별자산투자신탁제1호</v>
      </c>
      <c r="H1962" s="58" t="str">
        <f>작성용!E1959</f>
        <v>KBP2021120183</v>
      </c>
      <c r="I1962" s="57" t="str">
        <f>작성용!F1959</f>
        <v>B02</v>
      </c>
      <c r="J1962" s="57">
        <f>작성용!G1959</f>
        <v>0</v>
      </c>
      <c r="K1962" s="57" t="str">
        <f>작성용!H1959</f>
        <v>-</v>
      </c>
      <c r="L1962" s="57" t="str">
        <f>작성용!N1959</f>
        <v xml:space="preserve">분기 </v>
      </c>
      <c r="M1962" s="56" t="str">
        <f>작성용!U1959</f>
        <v>2025.03.31</v>
      </c>
      <c r="N1962" s="56" t="str">
        <f>작성용!V1959</f>
        <v>룩스루</v>
      </c>
      <c r="O1962" s="56" t="str">
        <f>작성용!W1959</f>
        <v>룩스루</v>
      </c>
      <c r="P1962" s="56" t="str">
        <f>작성용!X1959</f>
        <v>-</v>
      </c>
      <c r="Q1962" s="57" t="str">
        <f>작성용!AD1959</f>
        <v>대체평가3사업본부</v>
      </c>
      <c r="R1962" s="59">
        <f>작성용!AE1959</f>
        <v>0</v>
      </c>
      <c r="S1962" s="57" t="str">
        <f>작성용!AF1959</f>
        <v>대체평가3사업본부</v>
      </c>
      <c r="T1962" s="60" t="str">
        <f>작성용!AG1959</f>
        <v>-</v>
      </c>
      <c r="U1962" s="60" t="str">
        <f>작성용!AH1959</f>
        <v>-</v>
      </c>
      <c r="V1962" s="55">
        <f>작성용!AA1959</f>
        <v>202503</v>
      </c>
      <c r="W1962" s="57" t="str">
        <f>작성용!AC1959</f>
        <v>[T]기타보험기관[1본부]</v>
      </c>
      <c r="X1962" s="57" t="str">
        <f>작성용!O1959</f>
        <v xml:space="preserve"> </v>
      </c>
      <c r="Y1962" s="57" t="str">
        <f>작성용!P1959</f>
        <v xml:space="preserve"> </v>
      </c>
      <c r="Z1962" s="57" t="str">
        <f>작성용!Q1959</f>
        <v xml:space="preserve"> </v>
      </c>
      <c r="AA1962" s="55" t="str">
        <f>작성용!AJ1959</f>
        <v>-</v>
      </c>
      <c r="AB1962" s="55">
        <f>작성용!AB1959</f>
        <v>0</v>
      </c>
    </row>
    <row r="1963" spans="1:28" s="11" customFormat="1" ht="16.5" hidden="1" customHeight="1" x14ac:dyDescent="0.3">
      <c r="A1963" s="53">
        <f>작성용!AL1960</f>
        <v>1959</v>
      </c>
      <c r="B1963" s="54" t="str">
        <f>작성용!AI1960</f>
        <v>-</v>
      </c>
      <c r="C1963" s="55" t="str">
        <f>작성용!AK1960</f>
        <v>개별종목</v>
      </c>
      <c r="D1963" s="56">
        <f>작성용!T1960</f>
        <v>45702</v>
      </c>
      <c r="E1963" s="57" t="str">
        <f>작성용!B1960</f>
        <v>동양생명보험(LT)</v>
      </c>
      <c r="F1963" s="57" t="str">
        <f>작성용!C1960</f>
        <v>재평가</v>
      </c>
      <c r="G1963" s="57" t="str">
        <f>작성용!D1960</f>
        <v>KIAMCO도로투자사모특별자산투자신탁제11호</v>
      </c>
      <c r="H1963" s="58" t="str">
        <f>작성용!E1960</f>
        <v>KBP2019090154</v>
      </c>
      <c r="I1963" s="57" t="str">
        <f>작성용!F1960</f>
        <v>B02</v>
      </c>
      <c r="J1963" s="57">
        <f>작성용!G1960</f>
        <v>0</v>
      </c>
      <c r="K1963" s="57" t="str">
        <f>작성용!H1960</f>
        <v>-</v>
      </c>
      <c r="L1963" s="57" t="str">
        <f>작성용!N1960</f>
        <v xml:space="preserve">분기 </v>
      </c>
      <c r="M1963" s="56" t="str">
        <f>작성용!U1960</f>
        <v>2025.03.31</v>
      </c>
      <c r="N1963" s="56" t="str">
        <f>작성용!V1960</f>
        <v>룩스루</v>
      </c>
      <c r="O1963" s="56" t="str">
        <f>작성용!W1960</f>
        <v>룩스루</v>
      </c>
      <c r="P1963" s="56" t="str">
        <f>작성용!X1960</f>
        <v>-</v>
      </c>
      <c r="Q1963" s="57" t="str">
        <f>작성용!AD1960</f>
        <v>대체평가3사업본부</v>
      </c>
      <c r="R1963" s="59">
        <f>작성용!AE1960</f>
        <v>0</v>
      </c>
      <c r="S1963" s="57" t="str">
        <f>작성용!AF1960</f>
        <v>대체평가3사업본부</v>
      </c>
      <c r="T1963" s="60" t="str">
        <f>작성용!AG1960</f>
        <v>-</v>
      </c>
      <c r="U1963" s="60" t="str">
        <f>작성용!AH1960</f>
        <v>-</v>
      </c>
      <c r="V1963" s="55">
        <f>작성용!AA1960</f>
        <v>202503</v>
      </c>
      <c r="W1963" s="57" t="str">
        <f>작성용!AC1960</f>
        <v>[T]기타보험기관[1본부]</v>
      </c>
      <c r="X1963" s="57" t="str">
        <f>작성용!O1960</f>
        <v xml:space="preserve"> </v>
      </c>
      <c r="Y1963" s="57" t="str">
        <f>작성용!P1960</f>
        <v xml:space="preserve"> </v>
      </c>
      <c r="Z1963" s="57" t="str">
        <f>작성용!Q1960</f>
        <v xml:space="preserve"> </v>
      </c>
      <c r="AA1963" s="55" t="str">
        <f>작성용!AJ1960</f>
        <v>-</v>
      </c>
      <c r="AB1963" s="55">
        <f>작성용!AB1960</f>
        <v>0</v>
      </c>
    </row>
    <row r="1964" spans="1:28" s="11" customFormat="1" ht="16.5" hidden="1" customHeight="1" x14ac:dyDescent="0.3">
      <c r="A1964" s="53">
        <f>작성용!AL1961</f>
        <v>1960</v>
      </c>
      <c r="B1964" s="54" t="str">
        <f>작성용!AI1961</f>
        <v>-</v>
      </c>
      <c r="C1964" s="55" t="str">
        <f>작성용!AK1961</f>
        <v>개별종목</v>
      </c>
      <c r="D1964" s="56">
        <f>작성용!T1961</f>
        <v>45702</v>
      </c>
      <c r="E1964" s="57" t="str">
        <f>작성용!B1961</f>
        <v>동양생명보험(LT)</v>
      </c>
      <c r="F1964" s="57" t="str">
        <f>작성용!C1961</f>
        <v>재평가</v>
      </c>
      <c r="G1964" s="57" t="str">
        <f>작성용!D1961</f>
        <v>KIAMCO도로투자사모특별자산투자신탁제1호</v>
      </c>
      <c r="H1964" s="58" t="str">
        <f>작성용!E1961</f>
        <v>KBP2016060031</v>
      </c>
      <c r="I1964" s="57" t="str">
        <f>작성용!F1961</f>
        <v>B02</v>
      </c>
      <c r="J1964" s="57">
        <f>작성용!G1961</f>
        <v>0</v>
      </c>
      <c r="K1964" s="57" t="str">
        <f>작성용!H1961</f>
        <v>-</v>
      </c>
      <c r="L1964" s="57" t="str">
        <f>작성용!N1961</f>
        <v xml:space="preserve">분기 </v>
      </c>
      <c r="M1964" s="56" t="str">
        <f>작성용!U1961</f>
        <v>2025.03.31</v>
      </c>
      <c r="N1964" s="56" t="str">
        <f>작성용!V1961</f>
        <v>룩스루</v>
      </c>
      <c r="O1964" s="56" t="str">
        <f>작성용!W1961</f>
        <v>룩스루</v>
      </c>
      <c r="P1964" s="56" t="str">
        <f>작성용!X1961</f>
        <v>-</v>
      </c>
      <c r="Q1964" s="57" t="str">
        <f>작성용!AD1961</f>
        <v>대체평가3사업본부</v>
      </c>
      <c r="R1964" s="59">
        <f>작성용!AE1961</f>
        <v>0</v>
      </c>
      <c r="S1964" s="57" t="str">
        <f>작성용!AF1961</f>
        <v>대체평가3사업본부</v>
      </c>
      <c r="T1964" s="60" t="str">
        <f>작성용!AG1961</f>
        <v>-</v>
      </c>
      <c r="U1964" s="60" t="str">
        <f>작성용!AH1961</f>
        <v>-</v>
      </c>
      <c r="V1964" s="55">
        <f>작성용!AA1961</f>
        <v>202503</v>
      </c>
      <c r="W1964" s="57" t="str">
        <f>작성용!AC1961</f>
        <v>[T]기타보험기관[1본부]</v>
      </c>
      <c r="X1964" s="57" t="str">
        <f>작성용!O1961</f>
        <v xml:space="preserve"> </v>
      </c>
      <c r="Y1964" s="57" t="str">
        <f>작성용!P1961</f>
        <v xml:space="preserve"> </v>
      </c>
      <c r="Z1964" s="57" t="str">
        <f>작성용!Q1961</f>
        <v xml:space="preserve"> </v>
      </c>
      <c r="AA1964" s="55" t="str">
        <f>작성용!AJ1961</f>
        <v>-</v>
      </c>
      <c r="AB1964" s="55">
        <f>작성용!AB1961</f>
        <v>0</v>
      </c>
    </row>
    <row r="1965" spans="1:28" s="11" customFormat="1" ht="16.5" hidden="1" customHeight="1" x14ac:dyDescent="0.3">
      <c r="A1965" s="53">
        <f>작성용!AL1962</f>
        <v>1961</v>
      </c>
      <c r="B1965" s="54" t="str">
        <f>작성용!AI1962</f>
        <v>-</v>
      </c>
      <c r="C1965" s="55" t="str">
        <f>작성용!AK1962</f>
        <v>개별종목</v>
      </c>
      <c r="D1965" s="56">
        <f>작성용!T1962</f>
        <v>45702</v>
      </c>
      <c r="E1965" s="57" t="str">
        <f>작성용!B1962</f>
        <v>동양생명보험(LT)</v>
      </c>
      <c r="F1965" s="57" t="str">
        <f>작성용!C1962</f>
        <v>재평가</v>
      </c>
      <c r="G1965" s="57" t="str">
        <f>작성용!D1962</f>
        <v>KIAMCO도로투자사모특별자산투자신탁제5호</v>
      </c>
      <c r="H1965" s="58" t="str">
        <f>작성용!E1962</f>
        <v>KBP2016060227</v>
      </c>
      <c r="I1965" s="57" t="str">
        <f>작성용!F1962</f>
        <v>B02</v>
      </c>
      <c r="J1965" s="57">
        <f>작성용!G1962</f>
        <v>0</v>
      </c>
      <c r="K1965" s="57" t="str">
        <f>작성용!H1962</f>
        <v>-</v>
      </c>
      <c r="L1965" s="57" t="str">
        <f>작성용!N1962</f>
        <v xml:space="preserve">분기 </v>
      </c>
      <c r="M1965" s="56" t="str">
        <f>작성용!U1962</f>
        <v>2025.03.31</v>
      </c>
      <c r="N1965" s="56" t="str">
        <f>작성용!V1962</f>
        <v>룩스루</v>
      </c>
      <c r="O1965" s="56" t="str">
        <f>작성용!W1962</f>
        <v>룩스루</v>
      </c>
      <c r="P1965" s="56" t="str">
        <f>작성용!X1962</f>
        <v>-</v>
      </c>
      <c r="Q1965" s="57" t="str">
        <f>작성용!AD1962</f>
        <v>대체평가3사업본부</v>
      </c>
      <c r="R1965" s="59">
        <f>작성용!AE1962</f>
        <v>0</v>
      </c>
      <c r="S1965" s="57" t="str">
        <f>작성용!AF1962</f>
        <v>대체평가3사업본부</v>
      </c>
      <c r="T1965" s="60" t="str">
        <f>작성용!AG1962</f>
        <v>-</v>
      </c>
      <c r="U1965" s="60" t="str">
        <f>작성용!AH1962</f>
        <v>-</v>
      </c>
      <c r="V1965" s="55">
        <f>작성용!AA1962</f>
        <v>202503</v>
      </c>
      <c r="W1965" s="57" t="str">
        <f>작성용!AC1962</f>
        <v>[T]기타보험기관[1본부]</v>
      </c>
      <c r="X1965" s="57" t="str">
        <f>작성용!O1962</f>
        <v xml:space="preserve"> </v>
      </c>
      <c r="Y1965" s="57" t="str">
        <f>작성용!P1962</f>
        <v xml:space="preserve"> </v>
      </c>
      <c r="Z1965" s="57" t="str">
        <f>작성용!Q1962</f>
        <v xml:space="preserve"> </v>
      </c>
      <c r="AA1965" s="55" t="str">
        <f>작성용!AJ1962</f>
        <v>-</v>
      </c>
      <c r="AB1965" s="55">
        <f>작성용!AB1962</f>
        <v>0</v>
      </c>
    </row>
    <row r="1966" spans="1:28" s="11" customFormat="1" ht="16.5" hidden="1" customHeight="1" x14ac:dyDescent="0.3">
      <c r="A1966" s="53">
        <f>작성용!AL1963</f>
        <v>1962</v>
      </c>
      <c r="B1966" s="54" t="str">
        <f>작성용!AI1963</f>
        <v>-</v>
      </c>
      <c r="C1966" s="55" t="str">
        <f>작성용!AK1963</f>
        <v>개별종목</v>
      </c>
      <c r="D1966" s="56">
        <f>작성용!T1963</f>
        <v>45702</v>
      </c>
      <c r="E1966" s="57" t="str">
        <f>작성용!B1963</f>
        <v>동양생명보험(LT)</v>
      </c>
      <c r="F1966" s="57" t="str">
        <f>작성용!C1963</f>
        <v>재평가</v>
      </c>
      <c r="G1966" s="57" t="str">
        <f>작성용!D1963</f>
        <v>KIAMCO시화정왕동물류개발사모부동산투자신탁제1호</v>
      </c>
      <c r="H1966" s="58" t="str">
        <f>작성용!E1963</f>
        <v>KBP2022060008</v>
      </c>
      <c r="I1966" s="57" t="str">
        <f>작성용!F1963</f>
        <v>B02</v>
      </c>
      <c r="J1966" s="57">
        <f>작성용!G1963</f>
        <v>0</v>
      </c>
      <c r="K1966" s="57" t="str">
        <f>작성용!H1963</f>
        <v>-</v>
      </c>
      <c r="L1966" s="57" t="str">
        <f>작성용!N1963</f>
        <v xml:space="preserve">분기 </v>
      </c>
      <c r="M1966" s="56" t="str">
        <f>작성용!U1963</f>
        <v>2025.03.31</v>
      </c>
      <c r="N1966" s="56" t="str">
        <f>작성용!V1963</f>
        <v>룩스루</v>
      </c>
      <c r="O1966" s="56" t="str">
        <f>작성용!W1963</f>
        <v>룩스루</v>
      </c>
      <c r="P1966" s="56" t="str">
        <f>작성용!X1963</f>
        <v>-</v>
      </c>
      <c r="Q1966" s="57" t="str">
        <f>작성용!AD1963</f>
        <v>대체평가3사업본부</v>
      </c>
      <c r="R1966" s="59">
        <f>작성용!AE1963</f>
        <v>0</v>
      </c>
      <c r="S1966" s="57" t="str">
        <f>작성용!AF1963</f>
        <v>대체평가3사업본부</v>
      </c>
      <c r="T1966" s="60" t="str">
        <f>작성용!AG1963</f>
        <v>-</v>
      </c>
      <c r="U1966" s="60" t="str">
        <f>작성용!AH1963</f>
        <v>-</v>
      </c>
      <c r="V1966" s="55">
        <f>작성용!AA1963</f>
        <v>202503</v>
      </c>
      <c r="W1966" s="57" t="str">
        <f>작성용!AC1963</f>
        <v>[T]기타보험기관[1본부]</v>
      </c>
      <c r="X1966" s="57" t="str">
        <f>작성용!O1963</f>
        <v xml:space="preserve"> </v>
      </c>
      <c r="Y1966" s="57" t="str">
        <f>작성용!P1963</f>
        <v xml:space="preserve"> </v>
      </c>
      <c r="Z1966" s="57" t="str">
        <f>작성용!Q1963</f>
        <v xml:space="preserve"> </v>
      </c>
      <c r="AA1966" s="55" t="str">
        <f>작성용!AJ1963</f>
        <v>-</v>
      </c>
      <c r="AB1966" s="55">
        <f>작성용!AB1963</f>
        <v>0</v>
      </c>
    </row>
    <row r="1967" spans="1:28" s="11" customFormat="1" ht="16.5" hidden="1" customHeight="1" x14ac:dyDescent="0.3">
      <c r="A1967" s="53">
        <f>작성용!AL1964</f>
        <v>1963</v>
      </c>
      <c r="B1967" s="54" t="str">
        <f>작성용!AI1964</f>
        <v>-</v>
      </c>
      <c r="C1967" s="55" t="str">
        <f>작성용!AK1964</f>
        <v>개별종목</v>
      </c>
      <c r="D1967" s="56">
        <f>작성용!T1964</f>
        <v>45702</v>
      </c>
      <c r="E1967" s="57" t="str">
        <f>작성용!B1964</f>
        <v>동양생명보험(LT)</v>
      </c>
      <c r="F1967" s="57" t="str">
        <f>작성용!C1964</f>
        <v>재평가</v>
      </c>
      <c r="G1967" s="57" t="str">
        <f>작성용!D1964</f>
        <v>KIAMCO아부다비캠퍼스사모특별자산투자신탁</v>
      </c>
      <c r="H1967" s="58" t="str">
        <f>작성용!E1964</f>
        <v>KBP2019090104</v>
      </c>
      <c r="I1967" s="57" t="str">
        <f>작성용!F1964</f>
        <v>B02</v>
      </c>
      <c r="J1967" s="57">
        <f>작성용!G1964</f>
        <v>0</v>
      </c>
      <c r="K1967" s="57" t="str">
        <f>작성용!H1964</f>
        <v>-</v>
      </c>
      <c r="L1967" s="57" t="str">
        <f>작성용!N1964</f>
        <v xml:space="preserve">분기 </v>
      </c>
      <c r="M1967" s="56" t="str">
        <f>작성용!U1964</f>
        <v>2025.03.31</v>
      </c>
      <c r="N1967" s="56" t="str">
        <f>작성용!V1964</f>
        <v>룩스루</v>
      </c>
      <c r="O1967" s="56" t="str">
        <f>작성용!W1964</f>
        <v>룩스루</v>
      </c>
      <c r="P1967" s="56" t="str">
        <f>작성용!X1964</f>
        <v>-</v>
      </c>
      <c r="Q1967" s="57" t="str">
        <f>작성용!AD1964</f>
        <v>대체평가3사업본부</v>
      </c>
      <c r="R1967" s="59">
        <f>작성용!AE1964</f>
        <v>0</v>
      </c>
      <c r="S1967" s="57" t="str">
        <f>작성용!AF1964</f>
        <v>대체평가3사업본부</v>
      </c>
      <c r="T1967" s="60" t="str">
        <f>작성용!AG1964</f>
        <v>-</v>
      </c>
      <c r="U1967" s="60" t="str">
        <f>작성용!AH1964</f>
        <v>-</v>
      </c>
      <c r="V1967" s="55">
        <f>작성용!AA1964</f>
        <v>202503</v>
      </c>
      <c r="W1967" s="57" t="str">
        <f>작성용!AC1964</f>
        <v>[T]기타보험기관[1본부]</v>
      </c>
      <c r="X1967" s="57" t="str">
        <f>작성용!O1964</f>
        <v xml:space="preserve"> </v>
      </c>
      <c r="Y1967" s="57" t="str">
        <f>작성용!P1964</f>
        <v xml:space="preserve"> </v>
      </c>
      <c r="Z1967" s="57" t="str">
        <f>작성용!Q1964</f>
        <v xml:space="preserve"> </v>
      </c>
      <c r="AA1967" s="55" t="str">
        <f>작성용!AJ1964</f>
        <v>-</v>
      </c>
      <c r="AB1967" s="55">
        <f>작성용!AB1964</f>
        <v>0</v>
      </c>
    </row>
    <row r="1968" spans="1:28" s="11" customFormat="1" ht="16.5" hidden="1" customHeight="1" x14ac:dyDescent="0.3">
      <c r="A1968" s="53">
        <f>작성용!AL1965</f>
        <v>1964</v>
      </c>
      <c r="B1968" s="54" t="str">
        <f>작성용!AI1965</f>
        <v>-</v>
      </c>
      <c r="C1968" s="55" t="str">
        <f>작성용!AK1965</f>
        <v>개별종목</v>
      </c>
      <c r="D1968" s="56">
        <f>작성용!T1965</f>
        <v>45702</v>
      </c>
      <c r="E1968" s="57" t="str">
        <f>작성용!B1965</f>
        <v>동양생명보험(LT)</v>
      </c>
      <c r="F1968" s="57" t="str">
        <f>작성용!C1965</f>
        <v>재평가</v>
      </c>
      <c r="G1968" s="57" t="str">
        <f>작성용!D1965</f>
        <v>KIAMCO태양광발전사모특별자산투자신탁제4호</v>
      </c>
      <c r="H1968" s="58" t="str">
        <f>작성용!E1965</f>
        <v>KBP2020120114</v>
      </c>
      <c r="I1968" s="57" t="str">
        <f>작성용!F1965</f>
        <v>B02</v>
      </c>
      <c r="J1968" s="57">
        <f>작성용!G1965</f>
        <v>0</v>
      </c>
      <c r="K1968" s="57" t="str">
        <f>작성용!H1965</f>
        <v>-</v>
      </c>
      <c r="L1968" s="57" t="str">
        <f>작성용!N1965</f>
        <v xml:space="preserve">분기 </v>
      </c>
      <c r="M1968" s="56" t="str">
        <f>작성용!U1965</f>
        <v>2025.03.31</v>
      </c>
      <c r="N1968" s="56" t="str">
        <f>작성용!V1965</f>
        <v>룩스루</v>
      </c>
      <c r="O1968" s="56" t="str">
        <f>작성용!W1965</f>
        <v>룩스루</v>
      </c>
      <c r="P1968" s="56" t="str">
        <f>작성용!X1965</f>
        <v>-</v>
      </c>
      <c r="Q1968" s="57" t="str">
        <f>작성용!AD1965</f>
        <v>대체평가3사업본부</v>
      </c>
      <c r="R1968" s="59">
        <f>작성용!AE1965</f>
        <v>0</v>
      </c>
      <c r="S1968" s="57" t="str">
        <f>작성용!AF1965</f>
        <v>대체평가3사업본부</v>
      </c>
      <c r="T1968" s="60" t="str">
        <f>작성용!AG1965</f>
        <v>-</v>
      </c>
      <c r="U1968" s="60" t="str">
        <f>작성용!AH1965</f>
        <v>-</v>
      </c>
      <c r="V1968" s="55">
        <f>작성용!AA1965</f>
        <v>202503</v>
      </c>
      <c r="W1968" s="57" t="str">
        <f>작성용!AC1965</f>
        <v>[T]기타보험기관[1본부]</v>
      </c>
      <c r="X1968" s="57" t="str">
        <f>작성용!O1965</f>
        <v xml:space="preserve"> </v>
      </c>
      <c r="Y1968" s="57" t="str">
        <f>작성용!P1965</f>
        <v xml:space="preserve"> </v>
      </c>
      <c r="Z1968" s="57" t="str">
        <f>작성용!Q1965</f>
        <v xml:space="preserve"> </v>
      </c>
      <c r="AA1968" s="55" t="str">
        <f>작성용!AJ1965</f>
        <v>-</v>
      </c>
      <c r="AB1968" s="55">
        <f>작성용!AB1965</f>
        <v>0</v>
      </c>
    </row>
    <row r="1969" spans="1:28" s="11" customFormat="1" ht="16.5" hidden="1" customHeight="1" x14ac:dyDescent="0.3">
      <c r="A1969" s="53">
        <f>작성용!AL1966</f>
        <v>1965</v>
      </c>
      <c r="B1969" s="54" t="str">
        <f>작성용!AI1966</f>
        <v>-</v>
      </c>
      <c r="C1969" s="55" t="str">
        <f>작성용!AK1966</f>
        <v>개별종목</v>
      </c>
      <c r="D1969" s="56">
        <f>작성용!T1966</f>
        <v>45702</v>
      </c>
      <c r="E1969" s="57" t="str">
        <f>작성용!B1966</f>
        <v>동양생명보험(LT)</v>
      </c>
      <c r="F1969" s="57" t="str">
        <f>작성용!C1966</f>
        <v>재평가</v>
      </c>
      <c r="G1969" s="57" t="str">
        <f>작성용!D1966</f>
        <v>KIAMCO해모둠태양광사모특별자산투자신탁</v>
      </c>
      <c r="H1969" s="58" t="str">
        <f>작성용!E1966</f>
        <v>KBP2020120113</v>
      </c>
      <c r="I1969" s="57" t="str">
        <f>작성용!F1966</f>
        <v>B02</v>
      </c>
      <c r="J1969" s="57">
        <f>작성용!G1966</f>
        <v>0</v>
      </c>
      <c r="K1969" s="57" t="str">
        <f>작성용!H1966</f>
        <v>-</v>
      </c>
      <c r="L1969" s="57" t="str">
        <f>작성용!N1966</f>
        <v xml:space="preserve">분기 </v>
      </c>
      <c r="M1969" s="56" t="str">
        <f>작성용!U1966</f>
        <v>2025.03.31</v>
      </c>
      <c r="N1969" s="56" t="str">
        <f>작성용!V1966</f>
        <v>룩스루</v>
      </c>
      <c r="O1969" s="56" t="str">
        <f>작성용!W1966</f>
        <v>룩스루</v>
      </c>
      <c r="P1969" s="56" t="str">
        <f>작성용!X1966</f>
        <v>-</v>
      </c>
      <c r="Q1969" s="57" t="str">
        <f>작성용!AD1966</f>
        <v>대체평가3사업본부</v>
      </c>
      <c r="R1969" s="59">
        <f>작성용!AE1966</f>
        <v>0</v>
      </c>
      <c r="S1969" s="57" t="str">
        <f>작성용!AF1966</f>
        <v>대체평가3사업본부</v>
      </c>
      <c r="T1969" s="60" t="str">
        <f>작성용!AG1966</f>
        <v>-</v>
      </c>
      <c r="U1969" s="60" t="str">
        <f>작성용!AH1966</f>
        <v>-</v>
      </c>
      <c r="V1969" s="55">
        <f>작성용!AA1966</f>
        <v>202503</v>
      </c>
      <c r="W1969" s="57" t="str">
        <f>작성용!AC1966</f>
        <v>[T]기타보험기관[1본부]</v>
      </c>
      <c r="X1969" s="57" t="str">
        <f>작성용!O1966</f>
        <v xml:space="preserve"> </v>
      </c>
      <c r="Y1969" s="57" t="str">
        <f>작성용!P1966</f>
        <v xml:space="preserve"> </v>
      </c>
      <c r="Z1969" s="57" t="str">
        <f>작성용!Q1966</f>
        <v xml:space="preserve"> </v>
      </c>
      <c r="AA1969" s="55" t="str">
        <f>작성용!AJ1966</f>
        <v>-</v>
      </c>
      <c r="AB1969" s="55">
        <f>작성용!AB1966</f>
        <v>0</v>
      </c>
    </row>
    <row r="1970" spans="1:28" s="11" customFormat="1" ht="16.5" hidden="1" customHeight="1" x14ac:dyDescent="0.3">
      <c r="A1970" s="53">
        <f>작성용!AL1967</f>
        <v>1966</v>
      </c>
      <c r="B1970" s="54" t="str">
        <f>작성용!AI1967</f>
        <v>-</v>
      </c>
      <c r="C1970" s="55" t="str">
        <f>작성용!AK1967</f>
        <v>개별종목</v>
      </c>
      <c r="D1970" s="56">
        <f>작성용!T1967</f>
        <v>45702</v>
      </c>
      <c r="E1970" s="57" t="str">
        <f>작성용!B1967</f>
        <v>동양생명보험(LT)</v>
      </c>
      <c r="F1970" s="57" t="str">
        <f>작성용!C1967</f>
        <v>재평가</v>
      </c>
      <c r="G1970" s="57" t="str">
        <f>작성용!D1967</f>
        <v>NH-AmundiBCPVIII전문투자형사모투자신탁1호</v>
      </c>
      <c r="H1970" s="58" t="str">
        <f>작성용!E1967</f>
        <v>KBP2021090071</v>
      </c>
      <c r="I1970" s="57" t="str">
        <f>작성용!F1967</f>
        <v>B02</v>
      </c>
      <c r="J1970" s="57">
        <f>작성용!G1967</f>
        <v>0</v>
      </c>
      <c r="K1970" s="57" t="str">
        <f>작성용!H1967</f>
        <v>-</v>
      </c>
      <c r="L1970" s="57" t="str">
        <f>작성용!N1967</f>
        <v xml:space="preserve">분기 </v>
      </c>
      <c r="M1970" s="56" t="str">
        <f>작성용!U1967</f>
        <v>2025.03.31</v>
      </c>
      <c r="N1970" s="56" t="str">
        <f>작성용!V1967</f>
        <v>룩스루</v>
      </c>
      <c r="O1970" s="56" t="str">
        <f>작성용!W1967</f>
        <v>룩스루</v>
      </c>
      <c r="P1970" s="56" t="str">
        <f>작성용!X1967</f>
        <v>-</v>
      </c>
      <c r="Q1970" s="57" t="str">
        <f>작성용!AD1967</f>
        <v>대체평가3사업본부</v>
      </c>
      <c r="R1970" s="59">
        <f>작성용!AE1967</f>
        <v>0</v>
      </c>
      <c r="S1970" s="57" t="str">
        <f>작성용!AF1967</f>
        <v>대체평가3사업본부</v>
      </c>
      <c r="T1970" s="60" t="str">
        <f>작성용!AG1967</f>
        <v>-</v>
      </c>
      <c r="U1970" s="60" t="str">
        <f>작성용!AH1967</f>
        <v>-</v>
      </c>
      <c r="V1970" s="55">
        <f>작성용!AA1967</f>
        <v>202503</v>
      </c>
      <c r="W1970" s="57" t="str">
        <f>작성용!AC1967</f>
        <v>[T]기타보험기관[1본부]</v>
      </c>
      <c r="X1970" s="57" t="str">
        <f>작성용!O1967</f>
        <v xml:space="preserve"> </v>
      </c>
      <c r="Y1970" s="57" t="str">
        <f>작성용!P1967</f>
        <v xml:space="preserve"> </v>
      </c>
      <c r="Z1970" s="57" t="str">
        <f>작성용!Q1967</f>
        <v xml:space="preserve"> </v>
      </c>
      <c r="AA1970" s="55" t="str">
        <f>작성용!AJ1967</f>
        <v>-</v>
      </c>
      <c r="AB1970" s="55">
        <f>작성용!AB1967</f>
        <v>0</v>
      </c>
    </row>
    <row r="1971" spans="1:28" s="11" customFormat="1" ht="16.5" hidden="1" customHeight="1" x14ac:dyDescent="0.3">
      <c r="A1971" s="53">
        <f>작성용!AL1968</f>
        <v>1967</v>
      </c>
      <c r="B1971" s="54" t="str">
        <f>작성용!AI1968</f>
        <v>-</v>
      </c>
      <c r="C1971" s="55" t="str">
        <f>작성용!AK1968</f>
        <v>개별종목</v>
      </c>
      <c r="D1971" s="56">
        <f>작성용!T1968</f>
        <v>45702</v>
      </c>
      <c r="E1971" s="57" t="str">
        <f>작성용!B1968</f>
        <v>동양생명보험(LT)</v>
      </c>
      <c r="F1971" s="57" t="str">
        <f>작성용!C1968</f>
        <v>재평가</v>
      </c>
      <c r="G1971" s="57" t="str">
        <f>작성용!D1968</f>
        <v>NH-AMUNDIKKREUROPEVI일반사모투자신탁1호</v>
      </c>
      <c r="H1971" s="58" t="str">
        <f>작성용!E1968</f>
        <v>KBP2023060027</v>
      </c>
      <c r="I1971" s="57" t="str">
        <f>작성용!F1968</f>
        <v>B02</v>
      </c>
      <c r="J1971" s="57">
        <f>작성용!G1968</f>
        <v>0</v>
      </c>
      <c r="K1971" s="57" t="str">
        <f>작성용!H1968</f>
        <v>-</v>
      </c>
      <c r="L1971" s="57" t="str">
        <f>작성용!N1968</f>
        <v xml:space="preserve">분기 </v>
      </c>
      <c r="M1971" s="56" t="str">
        <f>작성용!U1968</f>
        <v>2025.03.31</v>
      </c>
      <c r="N1971" s="56" t="str">
        <f>작성용!V1968</f>
        <v>룩스루</v>
      </c>
      <c r="O1971" s="56" t="str">
        <f>작성용!W1968</f>
        <v>룩스루</v>
      </c>
      <c r="P1971" s="56" t="str">
        <f>작성용!X1968</f>
        <v>-</v>
      </c>
      <c r="Q1971" s="57" t="str">
        <f>작성용!AD1968</f>
        <v>대체평가3사업본부</v>
      </c>
      <c r="R1971" s="59">
        <f>작성용!AE1968</f>
        <v>0</v>
      </c>
      <c r="S1971" s="57" t="str">
        <f>작성용!AF1968</f>
        <v>대체평가3사업본부</v>
      </c>
      <c r="T1971" s="60" t="str">
        <f>작성용!AG1968</f>
        <v>-</v>
      </c>
      <c r="U1971" s="60" t="str">
        <f>작성용!AH1968</f>
        <v>-</v>
      </c>
      <c r="V1971" s="55">
        <f>작성용!AA1968</f>
        <v>202503</v>
      </c>
      <c r="W1971" s="57" t="str">
        <f>작성용!AC1968</f>
        <v>[T]기타보험기관[1본부]</v>
      </c>
      <c r="X1971" s="57" t="str">
        <f>작성용!O1968</f>
        <v xml:space="preserve"> </v>
      </c>
      <c r="Y1971" s="57" t="str">
        <f>작성용!P1968</f>
        <v xml:space="preserve"> </v>
      </c>
      <c r="Z1971" s="57" t="str">
        <f>작성용!Q1968</f>
        <v xml:space="preserve"> </v>
      </c>
      <c r="AA1971" s="55" t="str">
        <f>작성용!AJ1968</f>
        <v>-</v>
      </c>
      <c r="AB1971" s="55">
        <f>작성용!AB1968</f>
        <v>0</v>
      </c>
    </row>
    <row r="1972" spans="1:28" s="11" customFormat="1" ht="16.5" hidden="1" customHeight="1" x14ac:dyDescent="0.3">
      <c r="A1972" s="53">
        <f>작성용!AL1969</f>
        <v>1968</v>
      </c>
      <c r="B1972" s="54" t="str">
        <f>작성용!AI1969</f>
        <v>-</v>
      </c>
      <c r="C1972" s="55" t="str">
        <f>작성용!AK1969</f>
        <v>개별종목</v>
      </c>
      <c r="D1972" s="56">
        <f>작성용!T1969</f>
        <v>45702</v>
      </c>
      <c r="E1972" s="57" t="str">
        <f>작성용!B1969</f>
        <v>동양생명보험(LT)</v>
      </c>
      <c r="F1972" s="57" t="str">
        <f>작성용!C1969</f>
        <v>재평가</v>
      </c>
      <c r="G1972" s="57" t="str">
        <f>작성용!D1969</f>
        <v>NH-AMUNDI글로벌인프라전문투자형사모특별자산투자신탁12호</v>
      </c>
      <c r="H1972" s="58" t="str">
        <f>작성용!E1969</f>
        <v>KBP2020090001</v>
      </c>
      <c r="I1972" s="57" t="str">
        <f>작성용!F1969</f>
        <v>B02</v>
      </c>
      <c r="J1972" s="57">
        <f>작성용!G1969</f>
        <v>0</v>
      </c>
      <c r="K1972" s="57" t="str">
        <f>작성용!H1969</f>
        <v>-</v>
      </c>
      <c r="L1972" s="57" t="str">
        <f>작성용!N1969</f>
        <v xml:space="preserve">분기 </v>
      </c>
      <c r="M1972" s="56" t="str">
        <f>작성용!U1969</f>
        <v>2025.03.31</v>
      </c>
      <c r="N1972" s="56" t="str">
        <f>작성용!V1969</f>
        <v>룩스루</v>
      </c>
      <c r="O1972" s="56" t="str">
        <f>작성용!W1969</f>
        <v>룩스루</v>
      </c>
      <c r="P1972" s="56" t="str">
        <f>작성용!X1969</f>
        <v>-</v>
      </c>
      <c r="Q1972" s="57" t="str">
        <f>작성용!AD1969</f>
        <v>대체평가3사업본부</v>
      </c>
      <c r="R1972" s="59">
        <f>작성용!AE1969</f>
        <v>0</v>
      </c>
      <c r="S1972" s="57" t="str">
        <f>작성용!AF1969</f>
        <v>대체평가3사업본부</v>
      </c>
      <c r="T1972" s="60" t="str">
        <f>작성용!AG1969</f>
        <v>-</v>
      </c>
      <c r="U1972" s="60" t="str">
        <f>작성용!AH1969</f>
        <v>-</v>
      </c>
      <c r="V1972" s="55">
        <f>작성용!AA1969</f>
        <v>202503</v>
      </c>
      <c r="W1972" s="57" t="str">
        <f>작성용!AC1969</f>
        <v>[T]기타보험기관[1본부]</v>
      </c>
      <c r="X1972" s="57" t="str">
        <f>작성용!O1969</f>
        <v xml:space="preserve"> </v>
      </c>
      <c r="Y1972" s="57" t="str">
        <f>작성용!P1969</f>
        <v xml:space="preserve"> </v>
      </c>
      <c r="Z1972" s="57" t="str">
        <f>작성용!Q1969</f>
        <v xml:space="preserve"> </v>
      </c>
      <c r="AA1972" s="55" t="str">
        <f>작성용!AJ1969</f>
        <v>-</v>
      </c>
      <c r="AB1972" s="55">
        <f>작성용!AB1969</f>
        <v>0</v>
      </c>
    </row>
    <row r="1973" spans="1:28" s="11" customFormat="1" ht="16.5" hidden="1" customHeight="1" x14ac:dyDescent="0.3">
      <c r="A1973" s="53">
        <f>작성용!AL1970</f>
        <v>1969</v>
      </c>
      <c r="B1973" s="54" t="str">
        <f>작성용!AI1970</f>
        <v>-</v>
      </c>
      <c r="C1973" s="55" t="str">
        <f>작성용!AK1970</f>
        <v>개별종목</v>
      </c>
      <c r="D1973" s="56">
        <f>작성용!T1970</f>
        <v>45702</v>
      </c>
      <c r="E1973" s="57" t="str">
        <f>작성용!B1970</f>
        <v>동양생명보험(LT)</v>
      </c>
      <c r="F1973" s="57" t="str">
        <f>작성용!C1970</f>
        <v>재평가</v>
      </c>
      <c r="G1973" s="57" t="str">
        <f>작성용!D1970</f>
        <v>NH-AMUNDI북미발전전문투자형사모특별자산투자신탁3호</v>
      </c>
      <c r="H1973" s="58" t="str">
        <f>작성용!E1970</f>
        <v>KBP2019120078</v>
      </c>
      <c r="I1973" s="57" t="str">
        <f>작성용!F1970</f>
        <v>B02</v>
      </c>
      <c r="J1973" s="57">
        <f>작성용!G1970</f>
        <v>0</v>
      </c>
      <c r="K1973" s="57" t="str">
        <f>작성용!H1970</f>
        <v>-</v>
      </c>
      <c r="L1973" s="57" t="str">
        <f>작성용!N1970</f>
        <v xml:space="preserve">분기 </v>
      </c>
      <c r="M1973" s="56" t="str">
        <f>작성용!U1970</f>
        <v>2025.03.31</v>
      </c>
      <c r="N1973" s="56" t="str">
        <f>작성용!V1970</f>
        <v>룩스루</v>
      </c>
      <c r="O1973" s="56" t="str">
        <f>작성용!W1970</f>
        <v>룩스루</v>
      </c>
      <c r="P1973" s="56" t="str">
        <f>작성용!X1970</f>
        <v>-</v>
      </c>
      <c r="Q1973" s="57" t="str">
        <f>작성용!AD1970</f>
        <v>대체평가3사업본부</v>
      </c>
      <c r="R1973" s="59">
        <f>작성용!AE1970</f>
        <v>0</v>
      </c>
      <c r="S1973" s="57" t="str">
        <f>작성용!AF1970</f>
        <v>대체평가3사업본부</v>
      </c>
      <c r="T1973" s="60" t="str">
        <f>작성용!AG1970</f>
        <v>-</v>
      </c>
      <c r="U1973" s="60" t="str">
        <f>작성용!AH1970</f>
        <v>-</v>
      </c>
      <c r="V1973" s="55">
        <f>작성용!AA1970</f>
        <v>202503</v>
      </c>
      <c r="W1973" s="57" t="str">
        <f>작성용!AC1970</f>
        <v>[T]기타보험기관[1본부]</v>
      </c>
      <c r="X1973" s="57" t="str">
        <f>작성용!O1970</f>
        <v xml:space="preserve"> </v>
      </c>
      <c r="Y1973" s="57" t="str">
        <f>작성용!P1970</f>
        <v xml:space="preserve"> </v>
      </c>
      <c r="Z1973" s="57" t="str">
        <f>작성용!Q1970</f>
        <v xml:space="preserve"> </v>
      </c>
      <c r="AA1973" s="55" t="str">
        <f>작성용!AJ1970</f>
        <v>-</v>
      </c>
      <c r="AB1973" s="55">
        <f>작성용!AB1970</f>
        <v>0</v>
      </c>
    </row>
    <row r="1974" spans="1:28" s="11" customFormat="1" ht="16.5" hidden="1" customHeight="1" x14ac:dyDescent="0.3">
      <c r="A1974" s="53">
        <f>작성용!AL1971</f>
        <v>1970</v>
      </c>
      <c r="B1974" s="54" t="str">
        <f>작성용!AI1971</f>
        <v>-</v>
      </c>
      <c r="C1974" s="55" t="str">
        <f>작성용!AK1971</f>
        <v>개별종목</v>
      </c>
      <c r="D1974" s="56">
        <f>작성용!T1971</f>
        <v>45702</v>
      </c>
      <c r="E1974" s="57" t="str">
        <f>작성용!B1971</f>
        <v>동양생명보험(LT)</v>
      </c>
      <c r="F1974" s="57" t="str">
        <f>작성용!C1971</f>
        <v>재평가</v>
      </c>
      <c r="G1974" s="57" t="str">
        <f>작성용!D1971</f>
        <v>NH-AMUNDI선순위론전문투자형사모투자신탁3호</v>
      </c>
      <c r="H1974" s="58" t="str">
        <f>작성용!E1971</f>
        <v>KBP2019090022</v>
      </c>
      <c r="I1974" s="57" t="str">
        <f>작성용!F1971</f>
        <v>B02</v>
      </c>
      <c r="J1974" s="57">
        <f>작성용!G1971</f>
        <v>0</v>
      </c>
      <c r="K1974" s="57" t="str">
        <f>작성용!H1971</f>
        <v>-</v>
      </c>
      <c r="L1974" s="57" t="str">
        <f>작성용!N1971</f>
        <v xml:space="preserve">분기 </v>
      </c>
      <c r="M1974" s="56" t="str">
        <f>작성용!U1971</f>
        <v>2025.03.31</v>
      </c>
      <c r="N1974" s="56" t="str">
        <f>작성용!V1971</f>
        <v>룩스루</v>
      </c>
      <c r="O1974" s="56" t="str">
        <f>작성용!W1971</f>
        <v>룩스루</v>
      </c>
      <c r="P1974" s="56" t="str">
        <f>작성용!X1971</f>
        <v>-</v>
      </c>
      <c r="Q1974" s="57" t="str">
        <f>작성용!AD1971</f>
        <v>대체평가3사업본부</v>
      </c>
      <c r="R1974" s="59">
        <f>작성용!AE1971</f>
        <v>0</v>
      </c>
      <c r="S1974" s="57" t="str">
        <f>작성용!AF1971</f>
        <v>대체평가3사업본부</v>
      </c>
      <c r="T1974" s="60" t="str">
        <f>작성용!AG1971</f>
        <v>-</v>
      </c>
      <c r="U1974" s="60" t="str">
        <f>작성용!AH1971</f>
        <v>-</v>
      </c>
      <c r="V1974" s="55">
        <f>작성용!AA1971</f>
        <v>202503</v>
      </c>
      <c r="W1974" s="57" t="str">
        <f>작성용!AC1971</f>
        <v>[T]기타보험기관[1본부]</v>
      </c>
      <c r="X1974" s="57" t="str">
        <f>작성용!O1971</f>
        <v xml:space="preserve"> </v>
      </c>
      <c r="Y1974" s="57" t="str">
        <f>작성용!P1971</f>
        <v xml:space="preserve"> </v>
      </c>
      <c r="Z1974" s="57" t="str">
        <f>작성용!Q1971</f>
        <v xml:space="preserve"> </v>
      </c>
      <c r="AA1974" s="55" t="str">
        <f>작성용!AJ1971</f>
        <v>-</v>
      </c>
      <c r="AB1974" s="55">
        <f>작성용!AB1971</f>
        <v>0</v>
      </c>
    </row>
    <row r="1975" spans="1:28" s="11" customFormat="1" ht="16.5" hidden="1" customHeight="1" x14ac:dyDescent="0.3">
      <c r="A1975" s="53">
        <f>작성용!AL1972</f>
        <v>1971</v>
      </c>
      <c r="B1975" s="54" t="str">
        <f>작성용!AI1972</f>
        <v>-</v>
      </c>
      <c r="C1975" s="55" t="str">
        <f>작성용!AK1972</f>
        <v>개별종목</v>
      </c>
      <c r="D1975" s="56">
        <f>작성용!T1972</f>
        <v>45702</v>
      </c>
      <c r="E1975" s="57" t="str">
        <f>작성용!B1972</f>
        <v>동양생명보험(LT)</v>
      </c>
      <c r="F1975" s="57" t="str">
        <f>작성용!C1972</f>
        <v>재평가</v>
      </c>
      <c r="G1975" s="57" t="str">
        <f>작성용!D1972</f>
        <v>NH-AMUNDI선순위론전문투자형사모투자신탁4호</v>
      </c>
      <c r="H1975" s="58" t="str">
        <f>작성용!E1972</f>
        <v>KBP2021060043</v>
      </c>
      <c r="I1975" s="57" t="str">
        <f>작성용!F1972</f>
        <v>B02</v>
      </c>
      <c r="J1975" s="57">
        <f>작성용!G1972</f>
        <v>0</v>
      </c>
      <c r="K1975" s="57" t="str">
        <f>작성용!H1972</f>
        <v>-</v>
      </c>
      <c r="L1975" s="57" t="str">
        <f>작성용!N1972</f>
        <v xml:space="preserve">분기 </v>
      </c>
      <c r="M1975" s="56" t="str">
        <f>작성용!U1972</f>
        <v>2025.03.31</v>
      </c>
      <c r="N1975" s="56" t="str">
        <f>작성용!V1972</f>
        <v>룩스루</v>
      </c>
      <c r="O1975" s="56" t="str">
        <f>작성용!W1972</f>
        <v>룩스루</v>
      </c>
      <c r="P1975" s="56" t="str">
        <f>작성용!X1972</f>
        <v>-</v>
      </c>
      <c r="Q1975" s="57" t="str">
        <f>작성용!AD1972</f>
        <v>대체평가3사업본부</v>
      </c>
      <c r="R1975" s="59">
        <f>작성용!AE1972</f>
        <v>0</v>
      </c>
      <c r="S1975" s="57" t="str">
        <f>작성용!AF1972</f>
        <v>대체평가3사업본부</v>
      </c>
      <c r="T1975" s="60" t="str">
        <f>작성용!AG1972</f>
        <v>-</v>
      </c>
      <c r="U1975" s="60" t="str">
        <f>작성용!AH1972</f>
        <v>-</v>
      </c>
      <c r="V1975" s="55">
        <f>작성용!AA1972</f>
        <v>202503</v>
      </c>
      <c r="W1975" s="57" t="str">
        <f>작성용!AC1972</f>
        <v>[T]기타보험기관[1본부]</v>
      </c>
      <c r="X1975" s="57" t="str">
        <f>작성용!O1972</f>
        <v xml:space="preserve"> </v>
      </c>
      <c r="Y1975" s="57" t="str">
        <f>작성용!P1972</f>
        <v xml:space="preserve"> </v>
      </c>
      <c r="Z1975" s="57" t="str">
        <f>작성용!Q1972</f>
        <v xml:space="preserve"> </v>
      </c>
      <c r="AA1975" s="55" t="str">
        <f>작성용!AJ1972</f>
        <v>-</v>
      </c>
      <c r="AB1975" s="55">
        <f>작성용!AB1972</f>
        <v>0</v>
      </c>
    </row>
    <row r="1976" spans="1:28" s="11" customFormat="1" ht="16.5" hidden="1" customHeight="1" x14ac:dyDescent="0.3">
      <c r="A1976" s="53">
        <f>작성용!AL1973</f>
        <v>1972</v>
      </c>
      <c r="B1976" s="54" t="str">
        <f>작성용!AI1973</f>
        <v>-</v>
      </c>
      <c r="C1976" s="55" t="str">
        <f>작성용!AK1973</f>
        <v>개별종목</v>
      </c>
      <c r="D1976" s="56">
        <f>작성용!T1973</f>
        <v>45702</v>
      </c>
      <c r="E1976" s="57" t="str">
        <f>작성용!B1973</f>
        <v>동양생명보험(LT)</v>
      </c>
      <c r="F1976" s="57" t="str">
        <f>작성용!C1973</f>
        <v>재평가</v>
      </c>
      <c r="G1976" s="57" t="str">
        <f>작성용!D1973</f>
        <v>교보악사유럽코어부동산전문투자형사모투자신탁2호</v>
      </c>
      <c r="H1976" s="58" t="str">
        <f>작성용!E1973</f>
        <v>KBP2020060108</v>
      </c>
      <c r="I1976" s="57" t="str">
        <f>작성용!F1973</f>
        <v>B02</v>
      </c>
      <c r="J1976" s="57">
        <f>작성용!G1973</f>
        <v>0</v>
      </c>
      <c r="K1976" s="57" t="str">
        <f>작성용!H1973</f>
        <v>-</v>
      </c>
      <c r="L1976" s="57" t="str">
        <f>작성용!N1973</f>
        <v xml:space="preserve">분기 </v>
      </c>
      <c r="M1976" s="56" t="str">
        <f>작성용!U1973</f>
        <v>2025.03.31</v>
      </c>
      <c r="N1976" s="56" t="str">
        <f>작성용!V1973</f>
        <v>룩스루</v>
      </c>
      <c r="O1976" s="56" t="str">
        <f>작성용!W1973</f>
        <v>룩스루</v>
      </c>
      <c r="P1976" s="56" t="str">
        <f>작성용!X1973</f>
        <v>-</v>
      </c>
      <c r="Q1976" s="57" t="str">
        <f>작성용!AD1973</f>
        <v>대체평가3사업본부</v>
      </c>
      <c r="R1976" s="59">
        <f>작성용!AE1973</f>
        <v>0</v>
      </c>
      <c r="S1976" s="57" t="str">
        <f>작성용!AF1973</f>
        <v>대체평가3사업본부</v>
      </c>
      <c r="T1976" s="60" t="str">
        <f>작성용!AG1973</f>
        <v>-</v>
      </c>
      <c r="U1976" s="60" t="str">
        <f>작성용!AH1973</f>
        <v>-</v>
      </c>
      <c r="V1976" s="55">
        <f>작성용!AA1973</f>
        <v>202503</v>
      </c>
      <c r="W1976" s="57" t="str">
        <f>작성용!AC1973</f>
        <v>[T]기타보험기관[1본부]</v>
      </c>
      <c r="X1976" s="57" t="str">
        <f>작성용!O1973</f>
        <v xml:space="preserve"> </v>
      </c>
      <c r="Y1976" s="57" t="str">
        <f>작성용!P1973</f>
        <v xml:space="preserve"> </v>
      </c>
      <c r="Z1976" s="57" t="str">
        <f>작성용!Q1973</f>
        <v xml:space="preserve"> </v>
      </c>
      <c r="AA1976" s="55" t="str">
        <f>작성용!AJ1973</f>
        <v>-</v>
      </c>
      <c r="AB1976" s="55">
        <f>작성용!AB1973</f>
        <v>0</v>
      </c>
    </row>
    <row r="1977" spans="1:28" s="11" customFormat="1" ht="16.5" hidden="1" customHeight="1" x14ac:dyDescent="0.3">
      <c r="A1977" s="53">
        <f>작성용!AL1974</f>
        <v>1973</v>
      </c>
      <c r="B1977" s="54" t="str">
        <f>작성용!AI1974</f>
        <v>-</v>
      </c>
      <c r="C1977" s="55" t="str">
        <f>작성용!AK1974</f>
        <v>개별종목</v>
      </c>
      <c r="D1977" s="56">
        <f>작성용!T1974</f>
        <v>45702</v>
      </c>
      <c r="E1977" s="57" t="str">
        <f>작성용!B1974</f>
        <v>동양생명보험(LT)</v>
      </c>
      <c r="F1977" s="57" t="str">
        <f>작성용!C1974</f>
        <v>재평가</v>
      </c>
      <c r="G1977" s="57" t="str">
        <f>작성용!D1974</f>
        <v>교보악사평택동부도로전문투자형사모특별자산투자신탁</v>
      </c>
      <c r="H1977" s="58" t="str">
        <f>작성용!E1974</f>
        <v>KBP2019120223</v>
      </c>
      <c r="I1977" s="57" t="str">
        <f>작성용!F1974</f>
        <v>B02</v>
      </c>
      <c r="J1977" s="57">
        <f>작성용!G1974</f>
        <v>0</v>
      </c>
      <c r="K1977" s="57" t="str">
        <f>작성용!H1974</f>
        <v>-</v>
      </c>
      <c r="L1977" s="57" t="str">
        <f>작성용!N1974</f>
        <v xml:space="preserve">분기 </v>
      </c>
      <c r="M1977" s="56" t="str">
        <f>작성용!U1974</f>
        <v>2025.03.31</v>
      </c>
      <c r="N1977" s="56" t="str">
        <f>작성용!V1974</f>
        <v>룩스루</v>
      </c>
      <c r="O1977" s="56" t="str">
        <f>작성용!W1974</f>
        <v>룩스루</v>
      </c>
      <c r="P1977" s="56" t="str">
        <f>작성용!X1974</f>
        <v>-</v>
      </c>
      <c r="Q1977" s="57" t="str">
        <f>작성용!AD1974</f>
        <v>대체평가3사업본부</v>
      </c>
      <c r="R1977" s="59">
        <f>작성용!AE1974</f>
        <v>0</v>
      </c>
      <c r="S1977" s="57" t="str">
        <f>작성용!AF1974</f>
        <v>대체평가3사업본부</v>
      </c>
      <c r="T1977" s="60" t="str">
        <f>작성용!AG1974</f>
        <v>-</v>
      </c>
      <c r="U1977" s="60" t="str">
        <f>작성용!AH1974</f>
        <v>-</v>
      </c>
      <c r="V1977" s="55">
        <f>작성용!AA1974</f>
        <v>202503</v>
      </c>
      <c r="W1977" s="57" t="str">
        <f>작성용!AC1974</f>
        <v>[T]기타보험기관[1본부]</v>
      </c>
      <c r="X1977" s="57" t="str">
        <f>작성용!O1974</f>
        <v xml:space="preserve"> </v>
      </c>
      <c r="Y1977" s="57" t="str">
        <f>작성용!P1974</f>
        <v xml:space="preserve"> </v>
      </c>
      <c r="Z1977" s="57" t="str">
        <f>작성용!Q1974</f>
        <v xml:space="preserve"> </v>
      </c>
      <c r="AA1977" s="55" t="str">
        <f>작성용!AJ1974</f>
        <v>-</v>
      </c>
      <c r="AB1977" s="55">
        <f>작성용!AB1974</f>
        <v>0</v>
      </c>
    </row>
    <row r="1978" spans="1:28" s="11" customFormat="1" ht="16.5" hidden="1" customHeight="1" x14ac:dyDescent="0.3">
      <c r="A1978" s="53">
        <f>작성용!AL1975</f>
        <v>1974</v>
      </c>
      <c r="B1978" s="54" t="str">
        <f>작성용!AI1975</f>
        <v>-</v>
      </c>
      <c r="C1978" s="55" t="str">
        <f>작성용!AK1975</f>
        <v>개별종목</v>
      </c>
      <c r="D1978" s="56">
        <f>작성용!T1975</f>
        <v>45702</v>
      </c>
      <c r="E1978" s="57" t="str">
        <f>작성용!B1975</f>
        <v>동양생명보험(LT)</v>
      </c>
      <c r="F1978" s="57" t="str">
        <f>작성용!C1975</f>
        <v>재평가</v>
      </c>
      <c r="G1978" s="57" t="str">
        <f>작성용!D1975</f>
        <v>다비하나시흥서울도로전문투자형사모투자신탁</v>
      </c>
      <c r="H1978" s="58" t="str">
        <f>작성용!E1975</f>
        <v>KBP2020090055</v>
      </c>
      <c r="I1978" s="57" t="str">
        <f>작성용!F1975</f>
        <v>B02</v>
      </c>
      <c r="J1978" s="57">
        <f>작성용!G1975</f>
        <v>0</v>
      </c>
      <c r="K1978" s="57" t="str">
        <f>작성용!H1975</f>
        <v>-</v>
      </c>
      <c r="L1978" s="57" t="str">
        <f>작성용!N1975</f>
        <v xml:space="preserve">분기 </v>
      </c>
      <c r="M1978" s="56" t="str">
        <f>작성용!U1975</f>
        <v>2025.03.31</v>
      </c>
      <c r="N1978" s="56" t="str">
        <f>작성용!V1975</f>
        <v>룩스루</v>
      </c>
      <c r="O1978" s="56" t="str">
        <f>작성용!W1975</f>
        <v>룩스루</v>
      </c>
      <c r="P1978" s="56" t="str">
        <f>작성용!X1975</f>
        <v>-</v>
      </c>
      <c r="Q1978" s="57" t="str">
        <f>작성용!AD1975</f>
        <v>대체평가3사업본부</v>
      </c>
      <c r="R1978" s="59">
        <f>작성용!AE1975</f>
        <v>0</v>
      </c>
      <c r="S1978" s="57" t="str">
        <f>작성용!AF1975</f>
        <v>대체평가3사업본부</v>
      </c>
      <c r="T1978" s="60" t="str">
        <f>작성용!AG1975</f>
        <v>-</v>
      </c>
      <c r="U1978" s="60" t="str">
        <f>작성용!AH1975</f>
        <v>-</v>
      </c>
      <c r="V1978" s="55">
        <f>작성용!AA1975</f>
        <v>202503</v>
      </c>
      <c r="W1978" s="57" t="str">
        <f>작성용!AC1975</f>
        <v>[T]기타보험기관[1본부]</v>
      </c>
      <c r="X1978" s="57" t="str">
        <f>작성용!O1975</f>
        <v xml:space="preserve"> </v>
      </c>
      <c r="Y1978" s="57" t="str">
        <f>작성용!P1975</f>
        <v xml:space="preserve"> </v>
      </c>
      <c r="Z1978" s="57" t="str">
        <f>작성용!Q1975</f>
        <v xml:space="preserve"> </v>
      </c>
      <c r="AA1978" s="55" t="str">
        <f>작성용!AJ1975</f>
        <v>-</v>
      </c>
      <c r="AB1978" s="55">
        <f>작성용!AB1975</f>
        <v>0</v>
      </c>
    </row>
    <row r="1979" spans="1:28" s="11" customFormat="1" ht="16.5" hidden="1" customHeight="1" x14ac:dyDescent="0.3">
      <c r="A1979" s="53">
        <f>작성용!AL1976</f>
        <v>1975</v>
      </c>
      <c r="B1979" s="54" t="str">
        <f>작성용!AI1976</f>
        <v>-</v>
      </c>
      <c r="C1979" s="55" t="str">
        <f>작성용!AK1976</f>
        <v>개별종목</v>
      </c>
      <c r="D1979" s="56">
        <f>작성용!T1976</f>
        <v>45702</v>
      </c>
      <c r="E1979" s="57" t="str">
        <f>작성용!B1976</f>
        <v>동양생명보험(LT)</v>
      </c>
      <c r="F1979" s="57" t="str">
        <f>작성용!C1976</f>
        <v>재평가</v>
      </c>
      <c r="G1979" s="57" t="str">
        <f>작성용!D1976</f>
        <v>다비하나인제관사BTL사모특별자산투자신탁</v>
      </c>
      <c r="H1979" s="58" t="str">
        <f>작성용!E1976</f>
        <v>KBP2013120034</v>
      </c>
      <c r="I1979" s="57" t="str">
        <f>작성용!F1976</f>
        <v>B02</v>
      </c>
      <c r="J1979" s="57">
        <f>작성용!G1976</f>
        <v>0</v>
      </c>
      <c r="K1979" s="57" t="str">
        <f>작성용!H1976</f>
        <v>-</v>
      </c>
      <c r="L1979" s="57" t="str">
        <f>작성용!N1976</f>
        <v xml:space="preserve">분기 </v>
      </c>
      <c r="M1979" s="56" t="str">
        <f>작성용!U1976</f>
        <v>2025.03.31</v>
      </c>
      <c r="N1979" s="56" t="str">
        <f>작성용!V1976</f>
        <v>룩스루</v>
      </c>
      <c r="O1979" s="56" t="str">
        <f>작성용!W1976</f>
        <v>룩스루</v>
      </c>
      <c r="P1979" s="56" t="str">
        <f>작성용!X1976</f>
        <v>-</v>
      </c>
      <c r="Q1979" s="57" t="str">
        <f>작성용!AD1976</f>
        <v>대체평가3사업본부</v>
      </c>
      <c r="R1979" s="59">
        <f>작성용!AE1976</f>
        <v>0</v>
      </c>
      <c r="S1979" s="57" t="str">
        <f>작성용!AF1976</f>
        <v>대체평가3사업본부</v>
      </c>
      <c r="T1979" s="60" t="str">
        <f>작성용!AG1976</f>
        <v>-</v>
      </c>
      <c r="U1979" s="60" t="str">
        <f>작성용!AH1976</f>
        <v>-</v>
      </c>
      <c r="V1979" s="55">
        <f>작성용!AA1976</f>
        <v>202503</v>
      </c>
      <c r="W1979" s="57" t="str">
        <f>작성용!AC1976</f>
        <v>[T]기타보험기관[1본부]</v>
      </c>
      <c r="X1979" s="57" t="str">
        <f>작성용!O1976</f>
        <v xml:space="preserve"> </v>
      </c>
      <c r="Y1979" s="57" t="str">
        <f>작성용!P1976</f>
        <v xml:space="preserve"> </v>
      </c>
      <c r="Z1979" s="57" t="str">
        <f>작성용!Q1976</f>
        <v xml:space="preserve"> </v>
      </c>
      <c r="AA1979" s="55" t="str">
        <f>작성용!AJ1976</f>
        <v>-</v>
      </c>
      <c r="AB1979" s="55">
        <f>작성용!AB1976</f>
        <v>0</v>
      </c>
    </row>
    <row r="1980" spans="1:28" s="11" customFormat="1" ht="16.5" hidden="1" customHeight="1" x14ac:dyDescent="0.3">
      <c r="A1980" s="53">
        <f>작성용!AL1977</f>
        <v>1976</v>
      </c>
      <c r="B1980" s="54" t="str">
        <f>작성용!AI1977</f>
        <v>-</v>
      </c>
      <c r="C1980" s="55" t="str">
        <f>작성용!AK1977</f>
        <v>개별종목</v>
      </c>
      <c r="D1980" s="56">
        <f>작성용!T1977</f>
        <v>45702</v>
      </c>
      <c r="E1980" s="57" t="str">
        <f>작성용!B1977</f>
        <v>동양생명보험(LT)</v>
      </c>
      <c r="F1980" s="57" t="str">
        <f>작성용!C1977</f>
        <v>재평가</v>
      </c>
      <c r="G1980" s="57" t="str">
        <f>작성용!D1977</f>
        <v>다원테크에센스전문투자형사모투자신탁제1호(종류C)</v>
      </c>
      <c r="H1980" s="58" t="str">
        <f>작성용!E1977</f>
        <v>KBP2023030045</v>
      </c>
      <c r="I1980" s="57" t="str">
        <f>작성용!F1977</f>
        <v>B02</v>
      </c>
      <c r="J1980" s="57">
        <f>작성용!G1977</f>
        <v>0</v>
      </c>
      <c r="K1980" s="57" t="str">
        <f>작성용!H1977</f>
        <v>-</v>
      </c>
      <c r="L1980" s="57" t="str">
        <f>작성용!N1977</f>
        <v xml:space="preserve">분기 </v>
      </c>
      <c r="M1980" s="56" t="str">
        <f>작성용!U1977</f>
        <v>2025.03.31</v>
      </c>
      <c r="N1980" s="56" t="str">
        <f>작성용!V1977</f>
        <v>룩스루</v>
      </c>
      <c r="O1980" s="56" t="str">
        <f>작성용!W1977</f>
        <v>룩스루</v>
      </c>
      <c r="P1980" s="56" t="str">
        <f>작성용!X1977</f>
        <v>-</v>
      </c>
      <c r="Q1980" s="57" t="str">
        <f>작성용!AD1977</f>
        <v>대체평가3사업본부</v>
      </c>
      <c r="R1980" s="59">
        <f>작성용!AE1977</f>
        <v>0</v>
      </c>
      <c r="S1980" s="57" t="str">
        <f>작성용!AF1977</f>
        <v>대체평가3사업본부</v>
      </c>
      <c r="T1980" s="60" t="str">
        <f>작성용!AG1977</f>
        <v>-</v>
      </c>
      <c r="U1980" s="60" t="str">
        <f>작성용!AH1977</f>
        <v>-</v>
      </c>
      <c r="V1980" s="55">
        <f>작성용!AA1977</f>
        <v>202503</v>
      </c>
      <c r="W1980" s="57" t="str">
        <f>작성용!AC1977</f>
        <v>[T]기타보험기관[1본부]</v>
      </c>
      <c r="X1980" s="57" t="str">
        <f>작성용!O1977</f>
        <v xml:space="preserve"> </v>
      </c>
      <c r="Y1980" s="57" t="str">
        <f>작성용!P1977</f>
        <v xml:space="preserve"> </v>
      </c>
      <c r="Z1980" s="57" t="str">
        <f>작성용!Q1977</f>
        <v xml:space="preserve"> </v>
      </c>
      <c r="AA1980" s="55" t="str">
        <f>작성용!AJ1977</f>
        <v>-</v>
      </c>
      <c r="AB1980" s="55">
        <f>작성용!AB1977</f>
        <v>0</v>
      </c>
    </row>
    <row r="1981" spans="1:28" s="11" customFormat="1" ht="16.5" hidden="1" customHeight="1" x14ac:dyDescent="0.3">
      <c r="A1981" s="53">
        <f>작성용!AL1978</f>
        <v>1977</v>
      </c>
      <c r="B1981" s="54" t="str">
        <f>작성용!AI1978</f>
        <v>-</v>
      </c>
      <c r="C1981" s="55" t="str">
        <f>작성용!AK1978</f>
        <v>개별종목</v>
      </c>
      <c r="D1981" s="56">
        <f>작성용!T1978</f>
        <v>45702</v>
      </c>
      <c r="E1981" s="57" t="str">
        <f>작성용!B1978</f>
        <v>동양생명보험(LT)</v>
      </c>
      <c r="F1981" s="57" t="str">
        <f>작성용!C1978</f>
        <v>재평가</v>
      </c>
      <c r="G1981" s="57" t="str">
        <f>작성용!D1978</f>
        <v>마스턴유럽전문투자형사모부동산투자신탁9호</v>
      </c>
      <c r="H1981" s="58" t="str">
        <f>작성용!E1978</f>
        <v>KBP2019120372</v>
      </c>
      <c r="I1981" s="57" t="str">
        <f>작성용!F1978</f>
        <v>B02</v>
      </c>
      <c r="J1981" s="57">
        <f>작성용!G1978</f>
        <v>0</v>
      </c>
      <c r="K1981" s="57" t="str">
        <f>작성용!H1978</f>
        <v>-</v>
      </c>
      <c r="L1981" s="57" t="str">
        <f>작성용!N1978</f>
        <v xml:space="preserve">분기 </v>
      </c>
      <c r="M1981" s="56" t="str">
        <f>작성용!U1978</f>
        <v>2025.03.31</v>
      </c>
      <c r="N1981" s="56" t="str">
        <f>작성용!V1978</f>
        <v>룩스루</v>
      </c>
      <c r="O1981" s="56" t="str">
        <f>작성용!W1978</f>
        <v>룩스루</v>
      </c>
      <c r="P1981" s="56" t="str">
        <f>작성용!X1978</f>
        <v>-</v>
      </c>
      <c r="Q1981" s="57" t="str">
        <f>작성용!AD1978</f>
        <v>대체평가3사업본부</v>
      </c>
      <c r="R1981" s="59">
        <f>작성용!AE1978</f>
        <v>0</v>
      </c>
      <c r="S1981" s="57" t="str">
        <f>작성용!AF1978</f>
        <v>대체평가3사업본부</v>
      </c>
      <c r="T1981" s="60" t="str">
        <f>작성용!AG1978</f>
        <v>-</v>
      </c>
      <c r="U1981" s="60" t="str">
        <f>작성용!AH1978</f>
        <v>-</v>
      </c>
      <c r="V1981" s="55">
        <f>작성용!AA1978</f>
        <v>202503</v>
      </c>
      <c r="W1981" s="57" t="str">
        <f>작성용!AC1978</f>
        <v>[T]기타보험기관[1본부]</v>
      </c>
      <c r="X1981" s="57" t="str">
        <f>작성용!O1978</f>
        <v xml:space="preserve"> </v>
      </c>
      <c r="Y1981" s="57" t="str">
        <f>작성용!P1978</f>
        <v xml:space="preserve"> </v>
      </c>
      <c r="Z1981" s="57" t="str">
        <f>작성용!Q1978</f>
        <v xml:space="preserve"> </v>
      </c>
      <c r="AA1981" s="55" t="str">
        <f>작성용!AJ1978</f>
        <v>-</v>
      </c>
      <c r="AB1981" s="55">
        <f>작성용!AB1978</f>
        <v>0</v>
      </c>
    </row>
    <row r="1982" spans="1:28" s="11" customFormat="1" ht="16.5" hidden="1" customHeight="1" x14ac:dyDescent="0.3">
      <c r="A1982" s="53">
        <f>작성용!AL1979</f>
        <v>1978</v>
      </c>
      <c r="B1982" s="54" t="str">
        <f>작성용!AI1979</f>
        <v>-</v>
      </c>
      <c r="C1982" s="55" t="str">
        <f>작성용!AK1979</f>
        <v>개별종목</v>
      </c>
      <c r="D1982" s="56">
        <f>작성용!T1979</f>
        <v>45702</v>
      </c>
      <c r="E1982" s="57" t="str">
        <f>작성용!B1979</f>
        <v>동양생명보험(LT)</v>
      </c>
      <c r="F1982" s="57" t="str">
        <f>작성용!C1979</f>
        <v>재평가</v>
      </c>
      <c r="G1982" s="57" t="str">
        <f>작성용!D1979</f>
        <v>마스턴일반사모부동산투자신탁제158호</v>
      </c>
      <c r="H1982" s="58" t="str">
        <f>작성용!E1979</f>
        <v>KBP2022060007</v>
      </c>
      <c r="I1982" s="57" t="str">
        <f>작성용!F1979</f>
        <v>B02</v>
      </c>
      <c r="J1982" s="57">
        <f>작성용!G1979</f>
        <v>0</v>
      </c>
      <c r="K1982" s="57" t="str">
        <f>작성용!H1979</f>
        <v>-</v>
      </c>
      <c r="L1982" s="57" t="str">
        <f>작성용!N1979</f>
        <v xml:space="preserve">분기 </v>
      </c>
      <c r="M1982" s="56" t="str">
        <f>작성용!U1979</f>
        <v>2025.03.31</v>
      </c>
      <c r="N1982" s="56" t="str">
        <f>작성용!V1979</f>
        <v>룩스루</v>
      </c>
      <c r="O1982" s="56" t="str">
        <f>작성용!W1979</f>
        <v>룩스루</v>
      </c>
      <c r="P1982" s="56" t="str">
        <f>작성용!X1979</f>
        <v>-</v>
      </c>
      <c r="Q1982" s="57" t="str">
        <f>작성용!AD1979</f>
        <v>대체평가3사업본부</v>
      </c>
      <c r="R1982" s="59">
        <f>작성용!AE1979</f>
        <v>0</v>
      </c>
      <c r="S1982" s="57" t="str">
        <f>작성용!AF1979</f>
        <v>대체평가3사업본부</v>
      </c>
      <c r="T1982" s="60" t="str">
        <f>작성용!AG1979</f>
        <v>-</v>
      </c>
      <c r="U1982" s="60" t="str">
        <f>작성용!AH1979</f>
        <v>-</v>
      </c>
      <c r="V1982" s="55">
        <f>작성용!AA1979</f>
        <v>202503</v>
      </c>
      <c r="W1982" s="57" t="str">
        <f>작성용!AC1979</f>
        <v>[T]기타보험기관[1본부]</v>
      </c>
      <c r="X1982" s="57" t="str">
        <f>작성용!O1979</f>
        <v xml:space="preserve"> </v>
      </c>
      <c r="Y1982" s="57" t="str">
        <f>작성용!P1979</f>
        <v xml:space="preserve"> </v>
      </c>
      <c r="Z1982" s="57" t="str">
        <f>작성용!Q1979</f>
        <v xml:space="preserve"> </v>
      </c>
      <c r="AA1982" s="55" t="str">
        <f>작성용!AJ1979</f>
        <v>-</v>
      </c>
      <c r="AB1982" s="55">
        <f>작성용!AB1979</f>
        <v>0</v>
      </c>
    </row>
    <row r="1983" spans="1:28" s="11" customFormat="1" ht="16.5" hidden="1" customHeight="1" x14ac:dyDescent="0.3">
      <c r="A1983" s="53">
        <f>작성용!AL1980</f>
        <v>1979</v>
      </c>
      <c r="B1983" s="54" t="str">
        <f>작성용!AI1980</f>
        <v>-</v>
      </c>
      <c r="C1983" s="55" t="str">
        <f>작성용!AK1980</f>
        <v>개별종목</v>
      </c>
      <c r="D1983" s="56">
        <f>작성용!T1980</f>
        <v>45702</v>
      </c>
      <c r="E1983" s="57" t="str">
        <f>작성용!B1980</f>
        <v>동양생명보험(LT)</v>
      </c>
      <c r="F1983" s="57" t="str">
        <f>작성용!C1980</f>
        <v>재평가</v>
      </c>
      <c r="G1983" s="57" t="str">
        <f>작성용!D1980</f>
        <v>미래에셋HL일반사모투자신탁1호</v>
      </c>
      <c r="H1983" s="58" t="str">
        <f>작성용!E1980</f>
        <v>KBP2022030078</v>
      </c>
      <c r="I1983" s="57" t="str">
        <f>작성용!F1980</f>
        <v>B02</v>
      </c>
      <c r="J1983" s="57">
        <f>작성용!G1980</f>
        <v>0</v>
      </c>
      <c r="K1983" s="57" t="str">
        <f>작성용!H1980</f>
        <v>-</v>
      </c>
      <c r="L1983" s="57" t="str">
        <f>작성용!N1980</f>
        <v xml:space="preserve">분기 </v>
      </c>
      <c r="M1983" s="56" t="str">
        <f>작성용!U1980</f>
        <v>2025.03.31</v>
      </c>
      <c r="N1983" s="56" t="str">
        <f>작성용!V1980</f>
        <v>룩스루</v>
      </c>
      <c r="O1983" s="56" t="str">
        <f>작성용!W1980</f>
        <v>룩스루</v>
      </c>
      <c r="P1983" s="56" t="str">
        <f>작성용!X1980</f>
        <v>-</v>
      </c>
      <c r="Q1983" s="57" t="str">
        <f>작성용!AD1980</f>
        <v>대체평가3사업본부</v>
      </c>
      <c r="R1983" s="59">
        <f>작성용!AE1980</f>
        <v>0</v>
      </c>
      <c r="S1983" s="57" t="str">
        <f>작성용!AF1980</f>
        <v>대체평가3사업본부</v>
      </c>
      <c r="T1983" s="60" t="str">
        <f>작성용!AG1980</f>
        <v>-</v>
      </c>
      <c r="U1983" s="60" t="str">
        <f>작성용!AH1980</f>
        <v>-</v>
      </c>
      <c r="V1983" s="55">
        <f>작성용!AA1980</f>
        <v>202503</v>
      </c>
      <c r="W1983" s="57" t="str">
        <f>작성용!AC1980</f>
        <v>[T]기타보험기관[1본부]</v>
      </c>
      <c r="X1983" s="57" t="str">
        <f>작성용!O1980</f>
        <v xml:space="preserve"> </v>
      </c>
      <c r="Y1983" s="57" t="str">
        <f>작성용!P1980</f>
        <v xml:space="preserve"> </v>
      </c>
      <c r="Z1983" s="57" t="str">
        <f>작성용!Q1980</f>
        <v xml:space="preserve"> </v>
      </c>
      <c r="AA1983" s="55" t="str">
        <f>작성용!AJ1980</f>
        <v>-</v>
      </c>
      <c r="AB1983" s="55">
        <f>작성용!AB1980</f>
        <v>0</v>
      </c>
    </row>
    <row r="1984" spans="1:28" s="11" customFormat="1" ht="16.5" hidden="1" customHeight="1" x14ac:dyDescent="0.3">
      <c r="A1984" s="53">
        <f>작성용!AL1981</f>
        <v>1980</v>
      </c>
      <c r="B1984" s="54" t="str">
        <f>작성용!AI1981</f>
        <v>-</v>
      </c>
      <c r="C1984" s="55" t="str">
        <f>작성용!AK1981</f>
        <v>개별종목</v>
      </c>
      <c r="D1984" s="56">
        <f>작성용!T1981</f>
        <v>45702</v>
      </c>
      <c r="E1984" s="57" t="str">
        <f>작성용!B1981</f>
        <v>동양생명보험(LT)</v>
      </c>
      <c r="F1984" s="57" t="str">
        <f>작성용!C1981</f>
        <v>재평가</v>
      </c>
      <c r="G1984" s="57" t="str">
        <f>작성용!D1981</f>
        <v>미래에셋맵스프런티어NPL사모부동산투자신탁1호</v>
      </c>
      <c r="H1984" s="58" t="str">
        <f>작성용!E1981</f>
        <v>KBP2019120373</v>
      </c>
      <c r="I1984" s="57" t="str">
        <f>작성용!F1981</f>
        <v>B02</v>
      </c>
      <c r="J1984" s="57">
        <f>작성용!G1981</f>
        <v>0</v>
      </c>
      <c r="K1984" s="57" t="str">
        <f>작성용!H1981</f>
        <v>-</v>
      </c>
      <c r="L1984" s="57" t="str">
        <f>작성용!N1981</f>
        <v xml:space="preserve">분기 </v>
      </c>
      <c r="M1984" s="56" t="str">
        <f>작성용!U1981</f>
        <v>2025.03.31</v>
      </c>
      <c r="N1984" s="56" t="str">
        <f>작성용!V1981</f>
        <v>룩스루</v>
      </c>
      <c r="O1984" s="56" t="str">
        <f>작성용!W1981</f>
        <v>룩스루</v>
      </c>
      <c r="P1984" s="56" t="str">
        <f>작성용!X1981</f>
        <v>-</v>
      </c>
      <c r="Q1984" s="57" t="str">
        <f>작성용!AD1981</f>
        <v>대체평가3사업본부</v>
      </c>
      <c r="R1984" s="59">
        <f>작성용!AE1981</f>
        <v>0</v>
      </c>
      <c r="S1984" s="57" t="str">
        <f>작성용!AF1981</f>
        <v>대체평가3사업본부</v>
      </c>
      <c r="T1984" s="60" t="str">
        <f>작성용!AG1981</f>
        <v>-</v>
      </c>
      <c r="U1984" s="60" t="str">
        <f>작성용!AH1981</f>
        <v>-</v>
      </c>
      <c r="V1984" s="55">
        <f>작성용!AA1981</f>
        <v>202503</v>
      </c>
      <c r="W1984" s="57" t="str">
        <f>작성용!AC1981</f>
        <v>[T]기타보험기관[1본부]</v>
      </c>
      <c r="X1984" s="57" t="str">
        <f>작성용!O1981</f>
        <v xml:space="preserve"> </v>
      </c>
      <c r="Y1984" s="57" t="str">
        <f>작성용!P1981</f>
        <v xml:space="preserve"> </v>
      </c>
      <c r="Z1984" s="57" t="str">
        <f>작성용!Q1981</f>
        <v xml:space="preserve"> </v>
      </c>
      <c r="AA1984" s="55" t="str">
        <f>작성용!AJ1981</f>
        <v>-</v>
      </c>
      <c r="AB1984" s="55">
        <f>작성용!AB1981</f>
        <v>0</v>
      </c>
    </row>
    <row r="1985" spans="1:28" s="11" customFormat="1" ht="16.5" hidden="1" customHeight="1" x14ac:dyDescent="0.3">
      <c r="A1985" s="53">
        <f>작성용!AL1982</f>
        <v>1981</v>
      </c>
      <c r="B1985" s="54" t="str">
        <f>작성용!AI1982</f>
        <v>-</v>
      </c>
      <c r="C1985" s="55" t="str">
        <f>작성용!AK1982</f>
        <v>개별종목</v>
      </c>
      <c r="D1985" s="56">
        <f>작성용!T1982</f>
        <v>45702</v>
      </c>
      <c r="E1985" s="57" t="str">
        <f>작성용!B1982</f>
        <v>동양생명보험(LT)</v>
      </c>
      <c r="F1985" s="57" t="str">
        <f>작성용!C1982</f>
        <v>재평가</v>
      </c>
      <c r="G1985" s="57" t="str">
        <f>작성용!D1982</f>
        <v>미래에셋맵스프런티어미국사모부동산투자신탁3호</v>
      </c>
      <c r="H1985" s="58" t="str">
        <f>작성용!E1982</f>
        <v>KBP2019120091</v>
      </c>
      <c r="I1985" s="57" t="str">
        <f>작성용!F1982</f>
        <v>B02</v>
      </c>
      <c r="J1985" s="57">
        <f>작성용!G1982</f>
        <v>0</v>
      </c>
      <c r="K1985" s="57" t="str">
        <f>작성용!H1982</f>
        <v>-</v>
      </c>
      <c r="L1985" s="57" t="str">
        <f>작성용!N1982</f>
        <v xml:space="preserve">분기 </v>
      </c>
      <c r="M1985" s="56" t="str">
        <f>작성용!U1982</f>
        <v>2025.03.31</v>
      </c>
      <c r="N1985" s="56" t="str">
        <f>작성용!V1982</f>
        <v>룩스루</v>
      </c>
      <c r="O1985" s="56" t="str">
        <f>작성용!W1982</f>
        <v>룩스루</v>
      </c>
      <c r="P1985" s="56" t="str">
        <f>작성용!X1982</f>
        <v>-</v>
      </c>
      <c r="Q1985" s="57" t="str">
        <f>작성용!AD1982</f>
        <v>대체평가3사업본부</v>
      </c>
      <c r="R1985" s="59">
        <f>작성용!AE1982</f>
        <v>0</v>
      </c>
      <c r="S1985" s="57" t="str">
        <f>작성용!AF1982</f>
        <v>대체평가3사업본부</v>
      </c>
      <c r="T1985" s="60" t="str">
        <f>작성용!AG1982</f>
        <v>-</v>
      </c>
      <c r="U1985" s="60" t="str">
        <f>작성용!AH1982</f>
        <v>-</v>
      </c>
      <c r="V1985" s="55">
        <f>작성용!AA1982</f>
        <v>202503</v>
      </c>
      <c r="W1985" s="57" t="str">
        <f>작성용!AC1982</f>
        <v>[T]기타보험기관[1본부]</v>
      </c>
      <c r="X1985" s="57" t="str">
        <f>작성용!O1982</f>
        <v xml:space="preserve"> </v>
      </c>
      <c r="Y1985" s="57" t="str">
        <f>작성용!P1982</f>
        <v xml:space="preserve"> </v>
      </c>
      <c r="Z1985" s="57" t="str">
        <f>작성용!Q1982</f>
        <v xml:space="preserve"> </v>
      </c>
      <c r="AA1985" s="55" t="str">
        <f>작성용!AJ1982</f>
        <v>-</v>
      </c>
      <c r="AB1985" s="55">
        <f>작성용!AB1982</f>
        <v>0</v>
      </c>
    </row>
    <row r="1986" spans="1:28" s="11" customFormat="1" ht="16.5" hidden="1" customHeight="1" x14ac:dyDescent="0.3">
      <c r="A1986" s="53">
        <f>작성용!AL1983</f>
        <v>1982</v>
      </c>
      <c r="B1986" s="54" t="str">
        <f>작성용!AI1983</f>
        <v>-</v>
      </c>
      <c r="C1986" s="55" t="str">
        <f>작성용!AK1983</f>
        <v>개별종목</v>
      </c>
      <c r="D1986" s="56">
        <f>작성용!T1983</f>
        <v>45702</v>
      </c>
      <c r="E1986" s="57" t="str">
        <f>작성용!B1983</f>
        <v>동양생명보험(LT)</v>
      </c>
      <c r="F1986" s="57" t="str">
        <f>작성용!C1983</f>
        <v>재평가</v>
      </c>
      <c r="G1986" s="57" t="str">
        <f>작성용!D1983</f>
        <v>미래에셋플래티넘글로벌재간접일반사모투자신탁5호</v>
      </c>
      <c r="H1986" s="58" t="str">
        <f>작성용!E1983</f>
        <v>KBP2022030080</v>
      </c>
      <c r="I1986" s="57" t="str">
        <f>작성용!F1983</f>
        <v>B02</v>
      </c>
      <c r="J1986" s="57">
        <f>작성용!G1983</f>
        <v>0</v>
      </c>
      <c r="K1986" s="57" t="str">
        <f>작성용!H1983</f>
        <v>-</v>
      </c>
      <c r="L1986" s="57" t="str">
        <f>작성용!N1983</f>
        <v xml:space="preserve">분기 </v>
      </c>
      <c r="M1986" s="56" t="str">
        <f>작성용!U1983</f>
        <v>2025.03.31</v>
      </c>
      <c r="N1986" s="56" t="str">
        <f>작성용!V1983</f>
        <v>룩스루</v>
      </c>
      <c r="O1986" s="56" t="str">
        <f>작성용!W1983</f>
        <v>룩스루</v>
      </c>
      <c r="P1986" s="56" t="str">
        <f>작성용!X1983</f>
        <v>-</v>
      </c>
      <c r="Q1986" s="57" t="str">
        <f>작성용!AD1983</f>
        <v>대체평가3사업본부</v>
      </c>
      <c r="R1986" s="59">
        <f>작성용!AE1983</f>
        <v>0</v>
      </c>
      <c r="S1986" s="57" t="str">
        <f>작성용!AF1983</f>
        <v>대체평가3사업본부</v>
      </c>
      <c r="T1986" s="60" t="str">
        <f>작성용!AG1983</f>
        <v>-</v>
      </c>
      <c r="U1986" s="60" t="str">
        <f>작성용!AH1983</f>
        <v>-</v>
      </c>
      <c r="V1986" s="55">
        <f>작성용!AA1983</f>
        <v>202503</v>
      </c>
      <c r="W1986" s="57" t="str">
        <f>작성용!AC1983</f>
        <v>[T]기타보험기관[1본부]</v>
      </c>
      <c r="X1986" s="57" t="str">
        <f>작성용!O1983</f>
        <v xml:space="preserve"> </v>
      </c>
      <c r="Y1986" s="57" t="str">
        <f>작성용!P1983</f>
        <v xml:space="preserve"> </v>
      </c>
      <c r="Z1986" s="57" t="str">
        <f>작성용!Q1983</f>
        <v xml:space="preserve"> </v>
      </c>
      <c r="AA1986" s="55" t="str">
        <f>작성용!AJ1983</f>
        <v>-</v>
      </c>
      <c r="AB1986" s="55">
        <f>작성용!AB1983</f>
        <v>0</v>
      </c>
    </row>
    <row r="1987" spans="1:28" s="11" customFormat="1" ht="16.5" hidden="1" customHeight="1" x14ac:dyDescent="0.3">
      <c r="A1987" s="53">
        <f>작성용!AL1984</f>
        <v>1983</v>
      </c>
      <c r="B1987" s="54" t="str">
        <f>작성용!AI1984</f>
        <v>-</v>
      </c>
      <c r="C1987" s="55" t="str">
        <f>작성용!AK1984</f>
        <v>개별종목</v>
      </c>
      <c r="D1987" s="56">
        <f>작성용!T1984</f>
        <v>45702</v>
      </c>
      <c r="E1987" s="57" t="str">
        <f>작성용!B1984</f>
        <v>동양생명보험(LT)</v>
      </c>
      <c r="F1987" s="57" t="str">
        <f>작성용!C1984</f>
        <v>재평가</v>
      </c>
      <c r="G1987" s="57" t="str">
        <f>작성용!D1984</f>
        <v>브이아이오션벌커사모특별자산투자신탁1호</v>
      </c>
      <c r="H1987" s="58" t="str">
        <f>작성용!E1984</f>
        <v>KBP2017090072</v>
      </c>
      <c r="I1987" s="57" t="str">
        <f>작성용!F1984</f>
        <v>B02</v>
      </c>
      <c r="J1987" s="57">
        <f>작성용!G1984</f>
        <v>0</v>
      </c>
      <c r="K1987" s="57" t="str">
        <f>작성용!H1984</f>
        <v>-</v>
      </c>
      <c r="L1987" s="57" t="str">
        <f>작성용!N1984</f>
        <v xml:space="preserve">분기 </v>
      </c>
      <c r="M1987" s="56" t="str">
        <f>작성용!U1984</f>
        <v>2025.03.31</v>
      </c>
      <c r="N1987" s="56" t="str">
        <f>작성용!V1984</f>
        <v>룩스루</v>
      </c>
      <c r="O1987" s="56" t="str">
        <f>작성용!W1984</f>
        <v>룩스루</v>
      </c>
      <c r="P1987" s="56" t="str">
        <f>작성용!X1984</f>
        <v>-</v>
      </c>
      <c r="Q1987" s="57" t="str">
        <f>작성용!AD1984</f>
        <v>대체평가3사업본부</v>
      </c>
      <c r="R1987" s="59">
        <f>작성용!AE1984</f>
        <v>0</v>
      </c>
      <c r="S1987" s="57" t="str">
        <f>작성용!AF1984</f>
        <v>대체평가3사업본부</v>
      </c>
      <c r="T1987" s="60" t="str">
        <f>작성용!AG1984</f>
        <v>-</v>
      </c>
      <c r="U1987" s="60" t="str">
        <f>작성용!AH1984</f>
        <v>-</v>
      </c>
      <c r="V1987" s="55">
        <f>작성용!AA1984</f>
        <v>202503</v>
      </c>
      <c r="W1987" s="57" t="str">
        <f>작성용!AC1984</f>
        <v>[T]기타보험기관[1본부]</v>
      </c>
      <c r="X1987" s="57" t="str">
        <f>작성용!O1984</f>
        <v xml:space="preserve"> </v>
      </c>
      <c r="Y1987" s="57" t="str">
        <f>작성용!P1984</f>
        <v xml:space="preserve"> </v>
      </c>
      <c r="Z1987" s="57" t="str">
        <f>작성용!Q1984</f>
        <v xml:space="preserve"> </v>
      </c>
      <c r="AA1987" s="55" t="str">
        <f>작성용!AJ1984</f>
        <v>-</v>
      </c>
      <c r="AB1987" s="55">
        <f>작성용!AB1984</f>
        <v>0</v>
      </c>
    </row>
    <row r="1988" spans="1:28" s="11" customFormat="1" ht="16.5" hidden="1" customHeight="1" x14ac:dyDescent="0.3">
      <c r="A1988" s="53">
        <f>작성용!AL1985</f>
        <v>1984</v>
      </c>
      <c r="B1988" s="54" t="str">
        <f>작성용!AI1985</f>
        <v>-</v>
      </c>
      <c r="C1988" s="55" t="str">
        <f>작성용!AK1985</f>
        <v>개별종목</v>
      </c>
      <c r="D1988" s="56">
        <f>작성용!T1985</f>
        <v>45702</v>
      </c>
      <c r="E1988" s="57" t="str">
        <f>작성용!B1985</f>
        <v>동양생명보험(LT)</v>
      </c>
      <c r="F1988" s="57" t="str">
        <f>작성용!C1985</f>
        <v>재평가</v>
      </c>
      <c r="G1988" s="57" t="str">
        <f>작성용!D1985</f>
        <v>삼성BAINCAPITALCREDIT일반사모투자신탁제1호</v>
      </c>
      <c r="H1988" s="58" t="str">
        <f>작성용!E1985</f>
        <v>KBP2022060009</v>
      </c>
      <c r="I1988" s="57" t="str">
        <f>작성용!F1985</f>
        <v>B02</v>
      </c>
      <c r="J1988" s="57">
        <f>작성용!G1985</f>
        <v>0</v>
      </c>
      <c r="K1988" s="57" t="str">
        <f>작성용!H1985</f>
        <v>-</v>
      </c>
      <c r="L1988" s="57" t="str">
        <f>작성용!N1985</f>
        <v xml:space="preserve">분기 </v>
      </c>
      <c r="M1988" s="56" t="str">
        <f>작성용!U1985</f>
        <v>2025.03.31</v>
      </c>
      <c r="N1988" s="56" t="str">
        <f>작성용!V1985</f>
        <v>룩스루</v>
      </c>
      <c r="O1988" s="56" t="str">
        <f>작성용!W1985</f>
        <v>룩스루</v>
      </c>
      <c r="P1988" s="56" t="str">
        <f>작성용!X1985</f>
        <v>-</v>
      </c>
      <c r="Q1988" s="57" t="str">
        <f>작성용!AD1985</f>
        <v>대체평가3사업본부</v>
      </c>
      <c r="R1988" s="59">
        <f>작성용!AE1985</f>
        <v>0</v>
      </c>
      <c r="S1988" s="57" t="str">
        <f>작성용!AF1985</f>
        <v>대체평가3사업본부</v>
      </c>
      <c r="T1988" s="60" t="str">
        <f>작성용!AG1985</f>
        <v>-</v>
      </c>
      <c r="U1988" s="60" t="str">
        <f>작성용!AH1985</f>
        <v>-</v>
      </c>
      <c r="V1988" s="55">
        <f>작성용!AA1985</f>
        <v>202503</v>
      </c>
      <c r="W1988" s="57" t="str">
        <f>작성용!AC1985</f>
        <v>[T]기타보험기관[1본부]</v>
      </c>
      <c r="X1988" s="57" t="str">
        <f>작성용!O1985</f>
        <v xml:space="preserve"> </v>
      </c>
      <c r="Y1988" s="57" t="str">
        <f>작성용!P1985</f>
        <v xml:space="preserve"> </v>
      </c>
      <c r="Z1988" s="57" t="str">
        <f>작성용!Q1985</f>
        <v xml:space="preserve"> </v>
      </c>
      <c r="AA1988" s="55" t="str">
        <f>작성용!AJ1985</f>
        <v>-</v>
      </c>
      <c r="AB1988" s="55">
        <f>작성용!AB1985</f>
        <v>0</v>
      </c>
    </row>
    <row r="1989" spans="1:28" s="11" customFormat="1" ht="16.5" hidden="1" customHeight="1" x14ac:dyDescent="0.3">
      <c r="A1989" s="53">
        <f>작성용!AL1986</f>
        <v>1985</v>
      </c>
      <c r="B1989" s="54" t="str">
        <f>작성용!AI1986</f>
        <v>-</v>
      </c>
      <c r="C1989" s="55" t="str">
        <f>작성용!AK1986</f>
        <v>개별종목</v>
      </c>
      <c r="D1989" s="56">
        <f>작성용!T1986</f>
        <v>45702</v>
      </c>
      <c r="E1989" s="57" t="str">
        <f>작성용!B1986</f>
        <v>동양생명보험(LT)</v>
      </c>
      <c r="F1989" s="57" t="str">
        <f>작성용!C1986</f>
        <v>재평가</v>
      </c>
      <c r="G1989" s="57" t="str">
        <f>작성용!D1986</f>
        <v>삼성SRA전문투자형사모부동산투자신탁제28E</v>
      </c>
      <c r="H1989" s="58" t="str">
        <f>작성용!E1986</f>
        <v>KBP2020090052</v>
      </c>
      <c r="I1989" s="57" t="str">
        <f>작성용!F1986</f>
        <v>B02</v>
      </c>
      <c r="J1989" s="57">
        <f>작성용!G1986</f>
        <v>0</v>
      </c>
      <c r="K1989" s="57" t="str">
        <f>작성용!H1986</f>
        <v>-</v>
      </c>
      <c r="L1989" s="57" t="str">
        <f>작성용!N1986</f>
        <v xml:space="preserve">분기 </v>
      </c>
      <c r="M1989" s="56" t="str">
        <f>작성용!U1986</f>
        <v>2025.03.31</v>
      </c>
      <c r="N1989" s="56" t="str">
        <f>작성용!V1986</f>
        <v>룩스루</v>
      </c>
      <c r="O1989" s="56" t="str">
        <f>작성용!W1986</f>
        <v>룩스루</v>
      </c>
      <c r="P1989" s="56" t="str">
        <f>작성용!X1986</f>
        <v>-</v>
      </c>
      <c r="Q1989" s="57" t="str">
        <f>작성용!AD1986</f>
        <v>대체평가3사업본부</v>
      </c>
      <c r="R1989" s="59">
        <f>작성용!AE1986</f>
        <v>0</v>
      </c>
      <c r="S1989" s="57" t="str">
        <f>작성용!AF1986</f>
        <v>대체평가3사업본부</v>
      </c>
      <c r="T1989" s="60" t="str">
        <f>작성용!AG1986</f>
        <v>-</v>
      </c>
      <c r="U1989" s="60" t="str">
        <f>작성용!AH1986</f>
        <v>-</v>
      </c>
      <c r="V1989" s="55">
        <f>작성용!AA1986</f>
        <v>202503</v>
      </c>
      <c r="W1989" s="57" t="str">
        <f>작성용!AC1986</f>
        <v>[T]기타보험기관[1본부]</v>
      </c>
      <c r="X1989" s="57" t="str">
        <f>작성용!O1986</f>
        <v xml:space="preserve"> </v>
      </c>
      <c r="Y1989" s="57" t="str">
        <f>작성용!P1986</f>
        <v xml:space="preserve"> </v>
      </c>
      <c r="Z1989" s="57" t="str">
        <f>작성용!Q1986</f>
        <v xml:space="preserve"> </v>
      </c>
      <c r="AA1989" s="55" t="str">
        <f>작성용!AJ1986</f>
        <v>-</v>
      </c>
      <c r="AB1989" s="55">
        <f>작성용!AB1986</f>
        <v>0</v>
      </c>
    </row>
    <row r="1990" spans="1:28" s="11" customFormat="1" ht="16.5" hidden="1" customHeight="1" x14ac:dyDescent="0.3">
      <c r="A1990" s="53">
        <f>작성용!AL1987</f>
        <v>1986</v>
      </c>
      <c r="B1990" s="54" t="str">
        <f>작성용!AI1987</f>
        <v>-</v>
      </c>
      <c r="C1990" s="55" t="str">
        <f>작성용!AK1987</f>
        <v>개별종목</v>
      </c>
      <c r="D1990" s="56">
        <f>작성용!T1987</f>
        <v>45702</v>
      </c>
      <c r="E1990" s="57" t="str">
        <f>작성용!B1987</f>
        <v>동양생명보험(LT)</v>
      </c>
      <c r="F1990" s="57" t="str">
        <f>작성용!C1987</f>
        <v>재평가</v>
      </c>
      <c r="G1990" s="57" t="str">
        <f>작성용!D1987</f>
        <v>삼성SRA전문투자형사모부동산투자신탁제45호</v>
      </c>
      <c r="H1990" s="58" t="str">
        <f>작성용!E1987</f>
        <v>KBP2020060105</v>
      </c>
      <c r="I1990" s="57" t="str">
        <f>작성용!F1987</f>
        <v>B02</v>
      </c>
      <c r="J1990" s="57">
        <f>작성용!G1987</f>
        <v>0</v>
      </c>
      <c r="K1990" s="57" t="str">
        <f>작성용!H1987</f>
        <v>-</v>
      </c>
      <c r="L1990" s="57" t="str">
        <f>작성용!N1987</f>
        <v xml:space="preserve">분기 </v>
      </c>
      <c r="M1990" s="56" t="str">
        <f>작성용!U1987</f>
        <v>2025.03.31</v>
      </c>
      <c r="N1990" s="56" t="str">
        <f>작성용!V1987</f>
        <v>룩스루</v>
      </c>
      <c r="O1990" s="56" t="str">
        <f>작성용!W1987</f>
        <v>룩스루</v>
      </c>
      <c r="P1990" s="56" t="str">
        <f>작성용!X1987</f>
        <v>-</v>
      </c>
      <c r="Q1990" s="57" t="str">
        <f>작성용!AD1987</f>
        <v>대체평가3사업본부</v>
      </c>
      <c r="R1990" s="59">
        <f>작성용!AE1987</f>
        <v>0</v>
      </c>
      <c r="S1990" s="57" t="str">
        <f>작성용!AF1987</f>
        <v>대체평가3사업본부</v>
      </c>
      <c r="T1990" s="60" t="str">
        <f>작성용!AG1987</f>
        <v>-</v>
      </c>
      <c r="U1990" s="60" t="str">
        <f>작성용!AH1987</f>
        <v>-</v>
      </c>
      <c r="V1990" s="55">
        <f>작성용!AA1987</f>
        <v>202503</v>
      </c>
      <c r="W1990" s="57" t="str">
        <f>작성용!AC1987</f>
        <v>[T]기타보험기관[1본부]</v>
      </c>
      <c r="X1990" s="57" t="str">
        <f>작성용!O1987</f>
        <v xml:space="preserve"> </v>
      </c>
      <c r="Y1990" s="57" t="str">
        <f>작성용!P1987</f>
        <v xml:space="preserve"> </v>
      </c>
      <c r="Z1990" s="57" t="str">
        <f>작성용!Q1987</f>
        <v xml:space="preserve"> </v>
      </c>
      <c r="AA1990" s="55" t="str">
        <f>작성용!AJ1987</f>
        <v>-</v>
      </c>
      <c r="AB1990" s="55">
        <f>작성용!AB1987</f>
        <v>0</v>
      </c>
    </row>
    <row r="1991" spans="1:28" s="11" customFormat="1" ht="16.5" hidden="1" customHeight="1" x14ac:dyDescent="0.3">
      <c r="A1991" s="53">
        <f>작성용!AL1988</f>
        <v>1987</v>
      </c>
      <c r="B1991" s="54" t="str">
        <f>작성용!AI1988</f>
        <v>-</v>
      </c>
      <c r="C1991" s="55" t="str">
        <f>작성용!AK1988</f>
        <v>개별종목</v>
      </c>
      <c r="D1991" s="56">
        <f>작성용!T1988</f>
        <v>45702</v>
      </c>
      <c r="E1991" s="57" t="str">
        <f>작성용!B1988</f>
        <v>동양생명보험(LT)</v>
      </c>
      <c r="F1991" s="57" t="str">
        <f>작성용!C1988</f>
        <v>재평가</v>
      </c>
      <c r="G1991" s="57" t="str">
        <f>작성용!D1988</f>
        <v>삼성SRA전문투자형사모부동산투자신탁제57호</v>
      </c>
      <c r="H1991" s="58" t="str">
        <f>작성용!E1988</f>
        <v>KBP2020120085</v>
      </c>
      <c r="I1991" s="57" t="str">
        <f>작성용!F1988</f>
        <v>B02</v>
      </c>
      <c r="J1991" s="57">
        <f>작성용!G1988</f>
        <v>0</v>
      </c>
      <c r="K1991" s="57" t="str">
        <f>작성용!H1988</f>
        <v>-</v>
      </c>
      <c r="L1991" s="57" t="str">
        <f>작성용!N1988</f>
        <v xml:space="preserve">분기 </v>
      </c>
      <c r="M1991" s="56" t="str">
        <f>작성용!U1988</f>
        <v>2025.03.31</v>
      </c>
      <c r="N1991" s="56" t="str">
        <f>작성용!V1988</f>
        <v>룩스루</v>
      </c>
      <c r="O1991" s="56" t="str">
        <f>작성용!W1988</f>
        <v>룩스루</v>
      </c>
      <c r="P1991" s="56" t="str">
        <f>작성용!X1988</f>
        <v>-</v>
      </c>
      <c r="Q1991" s="57" t="str">
        <f>작성용!AD1988</f>
        <v>대체평가3사업본부</v>
      </c>
      <c r="R1991" s="59">
        <f>작성용!AE1988</f>
        <v>0</v>
      </c>
      <c r="S1991" s="57" t="str">
        <f>작성용!AF1988</f>
        <v>대체평가3사업본부</v>
      </c>
      <c r="T1991" s="60" t="str">
        <f>작성용!AG1988</f>
        <v>-</v>
      </c>
      <c r="U1991" s="60" t="str">
        <f>작성용!AH1988</f>
        <v>-</v>
      </c>
      <c r="V1991" s="55">
        <f>작성용!AA1988</f>
        <v>202503</v>
      </c>
      <c r="W1991" s="57" t="str">
        <f>작성용!AC1988</f>
        <v>[T]기타보험기관[1본부]</v>
      </c>
      <c r="X1991" s="57" t="str">
        <f>작성용!O1988</f>
        <v xml:space="preserve"> </v>
      </c>
      <c r="Y1991" s="57" t="str">
        <f>작성용!P1988</f>
        <v xml:space="preserve"> </v>
      </c>
      <c r="Z1991" s="57" t="str">
        <f>작성용!Q1988</f>
        <v xml:space="preserve"> </v>
      </c>
      <c r="AA1991" s="55" t="str">
        <f>작성용!AJ1988</f>
        <v>-</v>
      </c>
      <c r="AB1991" s="55">
        <f>작성용!AB1988</f>
        <v>0</v>
      </c>
    </row>
    <row r="1992" spans="1:28" s="11" customFormat="1" ht="16.5" hidden="1" customHeight="1" x14ac:dyDescent="0.3">
      <c r="A1992" s="53">
        <f>작성용!AL1989</f>
        <v>1988</v>
      </c>
      <c r="B1992" s="54" t="str">
        <f>작성용!AI1989</f>
        <v>-</v>
      </c>
      <c r="C1992" s="55" t="str">
        <f>작성용!AK1989</f>
        <v>개별종목</v>
      </c>
      <c r="D1992" s="56">
        <f>작성용!T1989</f>
        <v>45702</v>
      </c>
      <c r="E1992" s="57" t="str">
        <f>작성용!B1989</f>
        <v>동양생명보험(LT)</v>
      </c>
      <c r="F1992" s="57" t="str">
        <f>작성용!C1989</f>
        <v>재평가</v>
      </c>
      <c r="G1992" s="57" t="str">
        <f>작성용!D1989</f>
        <v>삼성선박사모특별자산투자신탁제1호</v>
      </c>
      <c r="H1992" s="58" t="str">
        <f>작성용!E1989</f>
        <v>KBP2017090030</v>
      </c>
      <c r="I1992" s="57" t="str">
        <f>작성용!F1989</f>
        <v>B02</v>
      </c>
      <c r="J1992" s="57">
        <f>작성용!G1989</f>
        <v>0</v>
      </c>
      <c r="K1992" s="57" t="str">
        <f>작성용!H1989</f>
        <v>-</v>
      </c>
      <c r="L1992" s="57" t="str">
        <f>작성용!N1989</f>
        <v xml:space="preserve">분기 </v>
      </c>
      <c r="M1992" s="56" t="str">
        <f>작성용!U1989</f>
        <v>2025.03.31</v>
      </c>
      <c r="N1992" s="56" t="str">
        <f>작성용!V1989</f>
        <v>룩스루</v>
      </c>
      <c r="O1992" s="56" t="str">
        <f>작성용!W1989</f>
        <v>룩스루</v>
      </c>
      <c r="P1992" s="56" t="str">
        <f>작성용!X1989</f>
        <v>-</v>
      </c>
      <c r="Q1992" s="57" t="str">
        <f>작성용!AD1989</f>
        <v>대체평가3사업본부</v>
      </c>
      <c r="R1992" s="59">
        <f>작성용!AE1989</f>
        <v>0</v>
      </c>
      <c r="S1992" s="57" t="str">
        <f>작성용!AF1989</f>
        <v>대체평가3사업본부</v>
      </c>
      <c r="T1992" s="60" t="str">
        <f>작성용!AG1989</f>
        <v>-</v>
      </c>
      <c r="U1992" s="60" t="str">
        <f>작성용!AH1989</f>
        <v>-</v>
      </c>
      <c r="V1992" s="55">
        <f>작성용!AA1989</f>
        <v>202503</v>
      </c>
      <c r="W1992" s="57" t="str">
        <f>작성용!AC1989</f>
        <v>[T]기타보험기관[1본부]</v>
      </c>
      <c r="X1992" s="57" t="str">
        <f>작성용!O1989</f>
        <v xml:space="preserve"> </v>
      </c>
      <c r="Y1992" s="57" t="str">
        <f>작성용!P1989</f>
        <v xml:space="preserve"> </v>
      </c>
      <c r="Z1992" s="57" t="str">
        <f>작성용!Q1989</f>
        <v xml:space="preserve"> </v>
      </c>
      <c r="AA1992" s="55" t="str">
        <f>작성용!AJ1989</f>
        <v>-</v>
      </c>
      <c r="AB1992" s="55">
        <f>작성용!AB1989</f>
        <v>0</v>
      </c>
    </row>
    <row r="1993" spans="1:28" s="11" customFormat="1" ht="16.5" hidden="1" customHeight="1" x14ac:dyDescent="0.3">
      <c r="A1993" s="53">
        <f>작성용!AL1990</f>
        <v>1989</v>
      </c>
      <c r="B1993" s="54" t="str">
        <f>작성용!AI1990</f>
        <v>-</v>
      </c>
      <c r="C1993" s="55" t="str">
        <f>작성용!AK1990</f>
        <v>개별종목</v>
      </c>
      <c r="D1993" s="56">
        <f>작성용!T1990</f>
        <v>45702</v>
      </c>
      <c r="E1993" s="57" t="str">
        <f>작성용!B1990</f>
        <v>동양생명보험(LT)</v>
      </c>
      <c r="F1993" s="57" t="str">
        <f>작성용!C1990</f>
        <v>재평가</v>
      </c>
      <c r="G1993" s="57" t="str">
        <f>작성용!D1990</f>
        <v>삼성인수금융선순위대출전문투자형사모투자신탁제2호</v>
      </c>
      <c r="H1993" s="58" t="str">
        <f>작성용!E1990</f>
        <v>KBP2020030016</v>
      </c>
      <c r="I1993" s="57" t="str">
        <f>작성용!F1990</f>
        <v>B02</v>
      </c>
      <c r="J1993" s="57">
        <f>작성용!G1990</f>
        <v>0</v>
      </c>
      <c r="K1993" s="57" t="str">
        <f>작성용!H1990</f>
        <v>-</v>
      </c>
      <c r="L1993" s="57" t="str">
        <f>작성용!N1990</f>
        <v xml:space="preserve">분기 </v>
      </c>
      <c r="M1993" s="56" t="str">
        <f>작성용!U1990</f>
        <v>2025.03.31</v>
      </c>
      <c r="N1993" s="56" t="str">
        <f>작성용!V1990</f>
        <v>룩스루</v>
      </c>
      <c r="O1993" s="56" t="str">
        <f>작성용!W1990</f>
        <v>룩스루</v>
      </c>
      <c r="P1993" s="56" t="str">
        <f>작성용!X1990</f>
        <v>-</v>
      </c>
      <c r="Q1993" s="57" t="str">
        <f>작성용!AD1990</f>
        <v>대체평가3사업본부</v>
      </c>
      <c r="R1993" s="59">
        <f>작성용!AE1990</f>
        <v>0</v>
      </c>
      <c r="S1993" s="57" t="str">
        <f>작성용!AF1990</f>
        <v>대체평가3사업본부</v>
      </c>
      <c r="T1993" s="60" t="str">
        <f>작성용!AG1990</f>
        <v>-</v>
      </c>
      <c r="U1993" s="60" t="str">
        <f>작성용!AH1990</f>
        <v>-</v>
      </c>
      <c r="V1993" s="55">
        <f>작성용!AA1990</f>
        <v>202503</v>
      </c>
      <c r="W1993" s="57" t="str">
        <f>작성용!AC1990</f>
        <v>[T]기타보험기관[1본부]</v>
      </c>
      <c r="X1993" s="57" t="str">
        <f>작성용!O1990</f>
        <v xml:space="preserve"> </v>
      </c>
      <c r="Y1993" s="57" t="str">
        <f>작성용!P1990</f>
        <v xml:space="preserve"> </v>
      </c>
      <c r="Z1993" s="57" t="str">
        <f>작성용!Q1990</f>
        <v xml:space="preserve"> </v>
      </c>
      <c r="AA1993" s="55" t="str">
        <f>작성용!AJ1990</f>
        <v>-</v>
      </c>
      <c r="AB1993" s="55">
        <f>작성용!AB1990</f>
        <v>0</v>
      </c>
    </row>
    <row r="1994" spans="1:28" s="11" customFormat="1" ht="16.5" hidden="1" customHeight="1" x14ac:dyDescent="0.3">
      <c r="A1994" s="53">
        <f>작성용!AL1991</f>
        <v>1990</v>
      </c>
      <c r="B1994" s="54" t="str">
        <f>작성용!AI1991</f>
        <v>-</v>
      </c>
      <c r="C1994" s="55" t="str">
        <f>작성용!AK1991</f>
        <v>개별종목</v>
      </c>
      <c r="D1994" s="56">
        <f>작성용!T1991</f>
        <v>45702</v>
      </c>
      <c r="E1994" s="57" t="str">
        <f>작성용!B1991</f>
        <v>동양생명보험(LT)</v>
      </c>
      <c r="F1994" s="57" t="str">
        <f>작성용!C1991</f>
        <v>재평가</v>
      </c>
      <c r="G1994" s="57" t="str">
        <f>작성용!D1991</f>
        <v>슈로더유럽인프라전문투자형사모특별자산투자신탁제2호</v>
      </c>
      <c r="H1994" s="58" t="str">
        <f>작성용!E1991</f>
        <v>KBP2020120049</v>
      </c>
      <c r="I1994" s="57" t="str">
        <f>작성용!F1991</f>
        <v>B02</v>
      </c>
      <c r="J1994" s="57">
        <f>작성용!G1991</f>
        <v>0</v>
      </c>
      <c r="K1994" s="57" t="str">
        <f>작성용!H1991</f>
        <v>-</v>
      </c>
      <c r="L1994" s="57" t="str">
        <f>작성용!N1991</f>
        <v xml:space="preserve">분기 </v>
      </c>
      <c r="M1994" s="56" t="str">
        <f>작성용!U1991</f>
        <v>2025.03.31</v>
      </c>
      <c r="N1994" s="56" t="str">
        <f>작성용!V1991</f>
        <v>룩스루</v>
      </c>
      <c r="O1994" s="56" t="str">
        <f>작성용!W1991</f>
        <v>룩스루</v>
      </c>
      <c r="P1994" s="56" t="str">
        <f>작성용!X1991</f>
        <v>-</v>
      </c>
      <c r="Q1994" s="57" t="str">
        <f>작성용!AD1991</f>
        <v>대체평가3사업본부</v>
      </c>
      <c r="R1994" s="59">
        <f>작성용!AE1991</f>
        <v>0</v>
      </c>
      <c r="S1994" s="57" t="str">
        <f>작성용!AF1991</f>
        <v>대체평가3사업본부</v>
      </c>
      <c r="T1994" s="60" t="str">
        <f>작성용!AG1991</f>
        <v>-</v>
      </c>
      <c r="U1994" s="60" t="str">
        <f>작성용!AH1991</f>
        <v>-</v>
      </c>
      <c r="V1994" s="55">
        <f>작성용!AA1991</f>
        <v>202503</v>
      </c>
      <c r="W1994" s="57" t="str">
        <f>작성용!AC1991</f>
        <v>[T]기타보험기관[1본부]</v>
      </c>
      <c r="X1994" s="57" t="str">
        <f>작성용!O1991</f>
        <v xml:space="preserve"> </v>
      </c>
      <c r="Y1994" s="57" t="str">
        <f>작성용!P1991</f>
        <v xml:space="preserve"> </v>
      </c>
      <c r="Z1994" s="57" t="str">
        <f>작성용!Q1991</f>
        <v xml:space="preserve"> </v>
      </c>
      <c r="AA1994" s="55" t="str">
        <f>작성용!AJ1991</f>
        <v>-</v>
      </c>
      <c r="AB1994" s="55">
        <f>작성용!AB1991</f>
        <v>0</v>
      </c>
    </row>
    <row r="1995" spans="1:28" s="11" customFormat="1" ht="16.5" hidden="1" customHeight="1" x14ac:dyDescent="0.3">
      <c r="A1995" s="53">
        <f>작성용!AL1992</f>
        <v>1991</v>
      </c>
      <c r="B1995" s="54" t="str">
        <f>작성용!AI1992</f>
        <v>-</v>
      </c>
      <c r="C1995" s="55" t="str">
        <f>작성용!AK1992</f>
        <v>개별종목</v>
      </c>
      <c r="D1995" s="56">
        <f>작성용!T1992</f>
        <v>45702</v>
      </c>
      <c r="E1995" s="57" t="str">
        <f>작성용!B1992</f>
        <v>동양생명보험(LT)</v>
      </c>
      <c r="F1995" s="57" t="str">
        <f>작성용!C1992</f>
        <v>재평가</v>
      </c>
      <c r="G1995" s="57" t="str">
        <f>작성용!D1992</f>
        <v>슈로더캐피탈다이렉트Ⅲ일반사모증권자투자신탁[재간접형]</v>
      </c>
      <c r="H1995" s="58" t="str">
        <f>작성용!E1992</f>
        <v>KBP2022030079</v>
      </c>
      <c r="I1995" s="57" t="str">
        <f>작성용!F1992</f>
        <v>B02</v>
      </c>
      <c r="J1995" s="57">
        <f>작성용!G1992</f>
        <v>0</v>
      </c>
      <c r="K1995" s="57" t="str">
        <f>작성용!H1992</f>
        <v>-</v>
      </c>
      <c r="L1995" s="57" t="str">
        <f>작성용!N1992</f>
        <v xml:space="preserve">분기 </v>
      </c>
      <c r="M1995" s="56" t="str">
        <f>작성용!U1992</f>
        <v>2025.03.31</v>
      </c>
      <c r="N1995" s="56" t="str">
        <f>작성용!V1992</f>
        <v>룩스루</v>
      </c>
      <c r="O1995" s="56" t="str">
        <f>작성용!W1992</f>
        <v>룩스루</v>
      </c>
      <c r="P1995" s="56" t="str">
        <f>작성용!X1992</f>
        <v>-</v>
      </c>
      <c r="Q1995" s="57" t="str">
        <f>작성용!AD1992</f>
        <v>대체평가3사업본부</v>
      </c>
      <c r="R1995" s="59">
        <f>작성용!AE1992</f>
        <v>0</v>
      </c>
      <c r="S1995" s="57" t="str">
        <f>작성용!AF1992</f>
        <v>대체평가3사업본부</v>
      </c>
      <c r="T1995" s="60" t="str">
        <f>작성용!AG1992</f>
        <v>-</v>
      </c>
      <c r="U1995" s="60" t="str">
        <f>작성용!AH1992</f>
        <v>-</v>
      </c>
      <c r="V1995" s="55">
        <f>작성용!AA1992</f>
        <v>202503</v>
      </c>
      <c r="W1995" s="57" t="str">
        <f>작성용!AC1992</f>
        <v>[T]기타보험기관[1본부]</v>
      </c>
      <c r="X1995" s="57" t="str">
        <f>작성용!O1992</f>
        <v xml:space="preserve"> </v>
      </c>
      <c r="Y1995" s="57" t="str">
        <f>작성용!P1992</f>
        <v xml:space="preserve"> </v>
      </c>
      <c r="Z1995" s="57" t="str">
        <f>작성용!Q1992</f>
        <v xml:space="preserve"> </v>
      </c>
      <c r="AA1995" s="55" t="str">
        <f>작성용!AJ1992</f>
        <v>-</v>
      </c>
      <c r="AB1995" s="55">
        <f>작성용!AB1992</f>
        <v>0</v>
      </c>
    </row>
    <row r="1996" spans="1:28" s="11" customFormat="1" ht="16.5" hidden="1" customHeight="1" x14ac:dyDescent="0.3">
      <c r="A1996" s="53">
        <f>작성용!AL1993</f>
        <v>1992</v>
      </c>
      <c r="B1996" s="54" t="str">
        <f>작성용!AI1993</f>
        <v>-</v>
      </c>
      <c r="C1996" s="55" t="str">
        <f>작성용!AK1993</f>
        <v>개별종목</v>
      </c>
      <c r="D1996" s="56">
        <f>작성용!T1993</f>
        <v>45702</v>
      </c>
      <c r="E1996" s="57" t="str">
        <f>작성용!B1993</f>
        <v>동양생명보험(LT)</v>
      </c>
      <c r="F1996" s="57" t="str">
        <f>작성용!C1993</f>
        <v>재평가</v>
      </c>
      <c r="G1996" s="57" t="str">
        <f>작성용!D1993</f>
        <v>신한AIM구조화일반사모투자신탁제7-N호</v>
      </c>
      <c r="H1996" s="58" t="str">
        <f>작성용!E1993</f>
        <v>KBP2022030047</v>
      </c>
      <c r="I1996" s="57" t="str">
        <f>작성용!F1993</f>
        <v>B02</v>
      </c>
      <c r="J1996" s="57">
        <f>작성용!G1993</f>
        <v>0</v>
      </c>
      <c r="K1996" s="57" t="str">
        <f>작성용!H1993</f>
        <v>-</v>
      </c>
      <c r="L1996" s="57" t="str">
        <f>작성용!N1993</f>
        <v xml:space="preserve">분기 </v>
      </c>
      <c r="M1996" s="56" t="str">
        <f>작성용!U1993</f>
        <v>2025.03.31</v>
      </c>
      <c r="N1996" s="56" t="str">
        <f>작성용!V1993</f>
        <v>룩스루</v>
      </c>
      <c r="O1996" s="56" t="str">
        <f>작성용!W1993</f>
        <v>룩스루</v>
      </c>
      <c r="P1996" s="56" t="str">
        <f>작성용!X1993</f>
        <v>-</v>
      </c>
      <c r="Q1996" s="57" t="str">
        <f>작성용!AD1993</f>
        <v>대체평가3사업본부</v>
      </c>
      <c r="R1996" s="59">
        <f>작성용!AE1993</f>
        <v>0</v>
      </c>
      <c r="S1996" s="57" t="str">
        <f>작성용!AF1993</f>
        <v>대체평가3사업본부</v>
      </c>
      <c r="T1996" s="60" t="str">
        <f>작성용!AG1993</f>
        <v>-</v>
      </c>
      <c r="U1996" s="60" t="str">
        <f>작성용!AH1993</f>
        <v>-</v>
      </c>
      <c r="V1996" s="55">
        <f>작성용!AA1993</f>
        <v>202503</v>
      </c>
      <c r="W1996" s="57" t="str">
        <f>작성용!AC1993</f>
        <v>[T]기타보험기관[1본부]</v>
      </c>
      <c r="X1996" s="57" t="str">
        <f>작성용!O1993</f>
        <v xml:space="preserve"> </v>
      </c>
      <c r="Y1996" s="57" t="str">
        <f>작성용!P1993</f>
        <v xml:space="preserve"> </v>
      </c>
      <c r="Z1996" s="57" t="str">
        <f>작성용!Q1993</f>
        <v xml:space="preserve"> </v>
      </c>
      <c r="AA1996" s="55" t="str">
        <f>작성용!AJ1993</f>
        <v>-</v>
      </c>
      <c r="AB1996" s="55">
        <f>작성용!AB1993</f>
        <v>0</v>
      </c>
    </row>
    <row r="1997" spans="1:28" s="11" customFormat="1" ht="16.5" hidden="1" customHeight="1" x14ac:dyDescent="0.3">
      <c r="A1997" s="53">
        <f>작성용!AL1994</f>
        <v>1993</v>
      </c>
      <c r="B1997" s="54" t="str">
        <f>작성용!AI1994</f>
        <v>-</v>
      </c>
      <c r="C1997" s="55" t="str">
        <f>작성용!AK1994</f>
        <v>개별종목</v>
      </c>
      <c r="D1997" s="56">
        <f>작성용!T1994</f>
        <v>45702</v>
      </c>
      <c r="E1997" s="57" t="str">
        <f>작성용!B1994</f>
        <v>동양생명보험(LT)</v>
      </c>
      <c r="F1997" s="57" t="str">
        <f>작성용!C1994</f>
        <v>재평가</v>
      </c>
      <c r="G1997" s="57" t="str">
        <f>작성용!D1994</f>
        <v>신한AIM구조화전문투자형사모투자신탁제2호</v>
      </c>
      <c r="H1997" s="58" t="str">
        <f>작성용!E1994</f>
        <v>KBP2020060106</v>
      </c>
      <c r="I1997" s="57" t="str">
        <f>작성용!F1994</f>
        <v>B02</v>
      </c>
      <c r="J1997" s="57">
        <f>작성용!G1994</f>
        <v>0</v>
      </c>
      <c r="K1997" s="57" t="str">
        <f>작성용!H1994</f>
        <v>-</v>
      </c>
      <c r="L1997" s="57" t="str">
        <f>작성용!N1994</f>
        <v xml:space="preserve">분기 </v>
      </c>
      <c r="M1997" s="56" t="str">
        <f>작성용!U1994</f>
        <v>2025.03.31</v>
      </c>
      <c r="N1997" s="56" t="str">
        <f>작성용!V1994</f>
        <v>룩스루</v>
      </c>
      <c r="O1997" s="56" t="str">
        <f>작성용!W1994</f>
        <v>룩스루</v>
      </c>
      <c r="P1997" s="56" t="str">
        <f>작성용!X1994</f>
        <v>-</v>
      </c>
      <c r="Q1997" s="57" t="str">
        <f>작성용!AD1994</f>
        <v>대체평가3사업본부</v>
      </c>
      <c r="R1997" s="59">
        <f>작성용!AE1994</f>
        <v>0</v>
      </c>
      <c r="S1997" s="57" t="str">
        <f>작성용!AF1994</f>
        <v>대체평가3사업본부</v>
      </c>
      <c r="T1997" s="60" t="str">
        <f>작성용!AG1994</f>
        <v>-</v>
      </c>
      <c r="U1997" s="60" t="str">
        <f>작성용!AH1994</f>
        <v>-</v>
      </c>
      <c r="V1997" s="55">
        <f>작성용!AA1994</f>
        <v>202503</v>
      </c>
      <c r="W1997" s="57" t="str">
        <f>작성용!AC1994</f>
        <v>[T]기타보험기관[1본부]</v>
      </c>
      <c r="X1997" s="57" t="str">
        <f>작성용!O1994</f>
        <v xml:space="preserve"> </v>
      </c>
      <c r="Y1997" s="57" t="str">
        <f>작성용!P1994</f>
        <v xml:space="preserve"> </v>
      </c>
      <c r="Z1997" s="57" t="str">
        <f>작성용!Q1994</f>
        <v xml:space="preserve"> </v>
      </c>
      <c r="AA1997" s="55" t="str">
        <f>작성용!AJ1994</f>
        <v>-</v>
      </c>
      <c r="AB1997" s="55">
        <f>작성용!AB1994</f>
        <v>0</v>
      </c>
    </row>
    <row r="1998" spans="1:28" s="11" customFormat="1" ht="16.5" hidden="1" customHeight="1" x14ac:dyDescent="0.3">
      <c r="A1998" s="53">
        <f>작성용!AL1995</f>
        <v>1994</v>
      </c>
      <c r="B1998" s="54" t="str">
        <f>작성용!AI1995</f>
        <v>-</v>
      </c>
      <c r="C1998" s="55" t="str">
        <f>작성용!AK1995</f>
        <v>개별종목</v>
      </c>
      <c r="D1998" s="56">
        <f>작성용!T1995</f>
        <v>45702</v>
      </c>
      <c r="E1998" s="57" t="str">
        <f>작성용!B1995</f>
        <v>동양생명보험(LT)</v>
      </c>
      <c r="F1998" s="57" t="str">
        <f>작성용!C1995</f>
        <v>재평가</v>
      </c>
      <c r="G1998" s="57" t="str">
        <f>작성용!D1995</f>
        <v>신한AIM부동산일반사모투자신탁26-B호</v>
      </c>
      <c r="H1998" s="58" t="str">
        <f>작성용!E1995</f>
        <v>KBP2022090078</v>
      </c>
      <c r="I1998" s="57" t="str">
        <f>작성용!F1995</f>
        <v>B02</v>
      </c>
      <c r="J1998" s="57">
        <f>작성용!G1995</f>
        <v>0</v>
      </c>
      <c r="K1998" s="57" t="str">
        <f>작성용!H1995</f>
        <v>-</v>
      </c>
      <c r="L1998" s="57" t="str">
        <f>작성용!N1995</f>
        <v xml:space="preserve">분기 </v>
      </c>
      <c r="M1998" s="56" t="str">
        <f>작성용!U1995</f>
        <v>2025.03.31</v>
      </c>
      <c r="N1998" s="56" t="str">
        <f>작성용!V1995</f>
        <v>룩스루</v>
      </c>
      <c r="O1998" s="56" t="str">
        <f>작성용!W1995</f>
        <v>룩스루</v>
      </c>
      <c r="P1998" s="56" t="str">
        <f>작성용!X1995</f>
        <v>-</v>
      </c>
      <c r="Q1998" s="57" t="str">
        <f>작성용!AD1995</f>
        <v>대체평가3사업본부</v>
      </c>
      <c r="R1998" s="59">
        <f>작성용!AE1995</f>
        <v>0</v>
      </c>
      <c r="S1998" s="57" t="str">
        <f>작성용!AF1995</f>
        <v>대체평가3사업본부</v>
      </c>
      <c r="T1998" s="60" t="str">
        <f>작성용!AG1995</f>
        <v>-</v>
      </c>
      <c r="U1998" s="60" t="str">
        <f>작성용!AH1995</f>
        <v>-</v>
      </c>
      <c r="V1998" s="55">
        <f>작성용!AA1995</f>
        <v>202503</v>
      </c>
      <c r="W1998" s="57" t="str">
        <f>작성용!AC1995</f>
        <v>[T]기타보험기관[1본부]</v>
      </c>
      <c r="X1998" s="57" t="str">
        <f>작성용!O1995</f>
        <v xml:space="preserve"> </v>
      </c>
      <c r="Y1998" s="57" t="str">
        <f>작성용!P1995</f>
        <v xml:space="preserve"> </v>
      </c>
      <c r="Z1998" s="57" t="str">
        <f>작성용!Q1995</f>
        <v xml:space="preserve"> </v>
      </c>
      <c r="AA1998" s="55" t="str">
        <f>작성용!AJ1995</f>
        <v>-</v>
      </c>
      <c r="AB1998" s="55">
        <f>작성용!AB1995</f>
        <v>0</v>
      </c>
    </row>
    <row r="1999" spans="1:28" s="11" customFormat="1" ht="16.5" hidden="1" customHeight="1" x14ac:dyDescent="0.3">
      <c r="A1999" s="53">
        <f>작성용!AL1996</f>
        <v>1995</v>
      </c>
      <c r="B1999" s="54" t="str">
        <f>작성용!AI1996</f>
        <v>-</v>
      </c>
      <c r="C1999" s="55" t="str">
        <f>작성용!AK1996</f>
        <v>개별종목</v>
      </c>
      <c r="D1999" s="56">
        <f>작성용!T1996</f>
        <v>45702</v>
      </c>
      <c r="E1999" s="57" t="str">
        <f>작성용!B1996</f>
        <v>동양생명보험(LT)</v>
      </c>
      <c r="F1999" s="57" t="str">
        <f>작성용!C1996</f>
        <v>재평가</v>
      </c>
      <c r="G1999" s="57" t="str">
        <f>작성용!D1996</f>
        <v>신한AIM인수금융전문투자형사모투자신탁제1호1종</v>
      </c>
      <c r="H1999" s="58" t="str">
        <f>작성용!E1996</f>
        <v>KBP2021060007</v>
      </c>
      <c r="I1999" s="57" t="str">
        <f>작성용!F1996</f>
        <v>B02</v>
      </c>
      <c r="J1999" s="57">
        <f>작성용!G1996</f>
        <v>0</v>
      </c>
      <c r="K1999" s="57" t="str">
        <f>작성용!H1996</f>
        <v>-</v>
      </c>
      <c r="L1999" s="57" t="str">
        <f>작성용!N1996</f>
        <v xml:space="preserve">분기 </v>
      </c>
      <c r="M1999" s="56" t="str">
        <f>작성용!U1996</f>
        <v>2025.03.31</v>
      </c>
      <c r="N1999" s="56" t="str">
        <f>작성용!V1996</f>
        <v>룩스루</v>
      </c>
      <c r="O1999" s="56" t="str">
        <f>작성용!W1996</f>
        <v>룩스루</v>
      </c>
      <c r="P1999" s="56" t="str">
        <f>작성용!X1996</f>
        <v>-</v>
      </c>
      <c r="Q1999" s="57" t="str">
        <f>작성용!AD1996</f>
        <v>대체평가3사업본부</v>
      </c>
      <c r="R1999" s="59">
        <f>작성용!AE1996</f>
        <v>0</v>
      </c>
      <c r="S1999" s="57" t="str">
        <f>작성용!AF1996</f>
        <v>대체평가3사업본부</v>
      </c>
      <c r="T1999" s="60" t="str">
        <f>작성용!AG1996</f>
        <v>-</v>
      </c>
      <c r="U1999" s="60" t="str">
        <f>작성용!AH1996</f>
        <v>-</v>
      </c>
      <c r="V1999" s="55">
        <f>작성용!AA1996</f>
        <v>202503</v>
      </c>
      <c r="W1999" s="57" t="str">
        <f>작성용!AC1996</f>
        <v>[T]기타보험기관[1본부]</v>
      </c>
      <c r="X1999" s="57" t="str">
        <f>작성용!O1996</f>
        <v xml:space="preserve"> </v>
      </c>
      <c r="Y1999" s="57" t="str">
        <f>작성용!P1996</f>
        <v xml:space="preserve"> </v>
      </c>
      <c r="Z1999" s="57" t="str">
        <f>작성용!Q1996</f>
        <v xml:space="preserve"> </v>
      </c>
      <c r="AA1999" s="55" t="str">
        <f>작성용!AJ1996</f>
        <v>-</v>
      </c>
      <c r="AB1999" s="55">
        <f>작성용!AB1996</f>
        <v>0</v>
      </c>
    </row>
    <row r="2000" spans="1:28" s="11" customFormat="1" ht="16.5" hidden="1" customHeight="1" x14ac:dyDescent="0.3">
      <c r="A2000" s="53">
        <f>작성용!AL1997</f>
        <v>1996</v>
      </c>
      <c r="B2000" s="54" t="str">
        <f>작성용!AI1997</f>
        <v>-</v>
      </c>
      <c r="C2000" s="55" t="str">
        <f>작성용!AK1997</f>
        <v>개별종목</v>
      </c>
      <c r="D2000" s="56">
        <f>작성용!T1997</f>
        <v>45702</v>
      </c>
      <c r="E2000" s="57" t="str">
        <f>작성용!B1997</f>
        <v>동양생명보험(LT)</v>
      </c>
      <c r="F2000" s="57" t="str">
        <f>작성용!C1997</f>
        <v>재평가</v>
      </c>
      <c r="G2000" s="57" t="str">
        <f>작성용!D1997</f>
        <v>신한AIM재간접전문투자형사모투자신탁제3-D호</v>
      </c>
      <c r="H2000" s="58" t="str">
        <f>작성용!E1997</f>
        <v>KBP2020120154</v>
      </c>
      <c r="I2000" s="57" t="str">
        <f>작성용!F1997</f>
        <v>B02</v>
      </c>
      <c r="J2000" s="57">
        <f>작성용!G1997</f>
        <v>0</v>
      </c>
      <c r="K2000" s="57" t="str">
        <f>작성용!H1997</f>
        <v>-</v>
      </c>
      <c r="L2000" s="57" t="str">
        <f>작성용!N1997</f>
        <v xml:space="preserve">분기 </v>
      </c>
      <c r="M2000" s="56" t="str">
        <f>작성용!U1997</f>
        <v>2025.03.31</v>
      </c>
      <c r="N2000" s="56" t="str">
        <f>작성용!V1997</f>
        <v>룩스루</v>
      </c>
      <c r="O2000" s="56" t="str">
        <f>작성용!W1997</f>
        <v>룩스루</v>
      </c>
      <c r="P2000" s="56" t="str">
        <f>작성용!X1997</f>
        <v>-</v>
      </c>
      <c r="Q2000" s="57" t="str">
        <f>작성용!AD1997</f>
        <v>대체평가3사업본부</v>
      </c>
      <c r="R2000" s="59">
        <f>작성용!AE1997</f>
        <v>0</v>
      </c>
      <c r="S2000" s="57" t="str">
        <f>작성용!AF1997</f>
        <v>대체평가3사업본부</v>
      </c>
      <c r="T2000" s="60" t="str">
        <f>작성용!AG1997</f>
        <v>-</v>
      </c>
      <c r="U2000" s="60" t="str">
        <f>작성용!AH1997</f>
        <v>-</v>
      </c>
      <c r="V2000" s="55">
        <f>작성용!AA1997</f>
        <v>202503</v>
      </c>
      <c r="W2000" s="57" t="str">
        <f>작성용!AC1997</f>
        <v>[T]기타보험기관[1본부]</v>
      </c>
      <c r="X2000" s="57" t="str">
        <f>작성용!O1997</f>
        <v xml:space="preserve"> </v>
      </c>
      <c r="Y2000" s="57" t="str">
        <f>작성용!P1997</f>
        <v xml:space="preserve"> </v>
      </c>
      <c r="Z2000" s="57" t="str">
        <f>작성용!Q1997</f>
        <v xml:space="preserve"> </v>
      </c>
      <c r="AA2000" s="55" t="str">
        <f>작성용!AJ1997</f>
        <v>-</v>
      </c>
      <c r="AB2000" s="55">
        <f>작성용!AB1997</f>
        <v>0</v>
      </c>
    </row>
    <row r="2001" spans="1:28" s="11" customFormat="1" ht="16.5" hidden="1" customHeight="1" x14ac:dyDescent="0.3">
      <c r="A2001" s="53">
        <f>작성용!AL1998</f>
        <v>1997</v>
      </c>
      <c r="B2001" s="54" t="str">
        <f>작성용!AI1998</f>
        <v>-</v>
      </c>
      <c r="C2001" s="55" t="str">
        <f>작성용!AK1998</f>
        <v>개별종목</v>
      </c>
      <c r="D2001" s="56">
        <f>작성용!T1998</f>
        <v>45702</v>
      </c>
      <c r="E2001" s="57" t="str">
        <f>작성용!B1998</f>
        <v>동양생명보험(LT)</v>
      </c>
      <c r="F2001" s="57" t="str">
        <f>작성용!C1998</f>
        <v>재평가</v>
      </c>
      <c r="G2001" s="57" t="str">
        <f>작성용!D1998</f>
        <v>신한AIM크레딧일반사모투자신탁제3-B호</v>
      </c>
      <c r="H2001" s="58" t="str">
        <f>작성용!E1998</f>
        <v>KBP2019090118</v>
      </c>
      <c r="I2001" s="57" t="str">
        <f>작성용!F1998</f>
        <v>B02</v>
      </c>
      <c r="J2001" s="57">
        <f>작성용!G1998</f>
        <v>0</v>
      </c>
      <c r="K2001" s="57" t="str">
        <f>작성용!H1998</f>
        <v>-</v>
      </c>
      <c r="L2001" s="57" t="str">
        <f>작성용!N1998</f>
        <v xml:space="preserve">분기 </v>
      </c>
      <c r="M2001" s="56" t="str">
        <f>작성용!U1998</f>
        <v>2025.03.31</v>
      </c>
      <c r="N2001" s="56" t="str">
        <f>작성용!V1998</f>
        <v>룩스루</v>
      </c>
      <c r="O2001" s="56" t="str">
        <f>작성용!W1998</f>
        <v>룩스루</v>
      </c>
      <c r="P2001" s="56" t="str">
        <f>작성용!X1998</f>
        <v>-</v>
      </c>
      <c r="Q2001" s="57" t="str">
        <f>작성용!AD1998</f>
        <v>대체평가3사업본부</v>
      </c>
      <c r="R2001" s="59">
        <f>작성용!AE1998</f>
        <v>0</v>
      </c>
      <c r="S2001" s="57" t="str">
        <f>작성용!AF1998</f>
        <v>대체평가3사업본부</v>
      </c>
      <c r="T2001" s="60" t="str">
        <f>작성용!AG1998</f>
        <v>-</v>
      </c>
      <c r="U2001" s="60" t="str">
        <f>작성용!AH1998</f>
        <v>-</v>
      </c>
      <c r="V2001" s="55">
        <f>작성용!AA1998</f>
        <v>202503</v>
      </c>
      <c r="W2001" s="57" t="str">
        <f>작성용!AC1998</f>
        <v>[T]기타보험기관[1본부]</v>
      </c>
      <c r="X2001" s="57" t="str">
        <f>작성용!O1998</f>
        <v xml:space="preserve"> </v>
      </c>
      <c r="Y2001" s="57" t="str">
        <f>작성용!P1998</f>
        <v xml:space="preserve"> </v>
      </c>
      <c r="Z2001" s="57" t="str">
        <f>작성용!Q1998</f>
        <v xml:space="preserve"> </v>
      </c>
      <c r="AA2001" s="55" t="str">
        <f>작성용!AJ1998</f>
        <v>-</v>
      </c>
      <c r="AB2001" s="55">
        <f>작성용!AB1998</f>
        <v>0</v>
      </c>
    </row>
    <row r="2002" spans="1:28" s="11" customFormat="1" ht="16.5" hidden="1" customHeight="1" x14ac:dyDescent="0.3">
      <c r="A2002" s="53">
        <f>작성용!AL1999</f>
        <v>1998</v>
      </c>
      <c r="B2002" s="54" t="str">
        <f>작성용!AI1999</f>
        <v>-</v>
      </c>
      <c r="C2002" s="55" t="str">
        <f>작성용!AK1999</f>
        <v>개별종목</v>
      </c>
      <c r="D2002" s="56">
        <f>작성용!T1999</f>
        <v>45702</v>
      </c>
      <c r="E2002" s="57" t="str">
        <f>작성용!B1999</f>
        <v>동양생명보험(LT)</v>
      </c>
      <c r="F2002" s="57" t="str">
        <f>작성용!C1999</f>
        <v>재평가</v>
      </c>
      <c r="G2002" s="57" t="str">
        <f>작성용!D1999</f>
        <v>신한CIPVIII글로벌세컨더리전문투자형사모투자신탁제2호</v>
      </c>
      <c r="H2002" s="58" t="str">
        <f>작성용!E1999</f>
        <v>KBP2020060047</v>
      </c>
      <c r="I2002" s="57" t="str">
        <f>작성용!F1999</f>
        <v>B02</v>
      </c>
      <c r="J2002" s="57">
        <f>작성용!G1999</f>
        <v>0</v>
      </c>
      <c r="K2002" s="57" t="str">
        <f>작성용!H1999</f>
        <v>-</v>
      </c>
      <c r="L2002" s="57" t="str">
        <f>작성용!N1999</f>
        <v xml:space="preserve">분기 </v>
      </c>
      <c r="M2002" s="56" t="str">
        <f>작성용!U1999</f>
        <v>2025.03.31</v>
      </c>
      <c r="N2002" s="56" t="str">
        <f>작성용!V1999</f>
        <v>룩스루</v>
      </c>
      <c r="O2002" s="56" t="str">
        <f>작성용!W1999</f>
        <v>룩스루</v>
      </c>
      <c r="P2002" s="56" t="str">
        <f>작성용!X1999</f>
        <v>-</v>
      </c>
      <c r="Q2002" s="57" t="str">
        <f>작성용!AD1999</f>
        <v>대체평가3사업본부</v>
      </c>
      <c r="R2002" s="59">
        <f>작성용!AE1999</f>
        <v>0</v>
      </c>
      <c r="S2002" s="57" t="str">
        <f>작성용!AF1999</f>
        <v>대체평가3사업본부</v>
      </c>
      <c r="T2002" s="60" t="str">
        <f>작성용!AG1999</f>
        <v>-</v>
      </c>
      <c r="U2002" s="60" t="str">
        <f>작성용!AH1999</f>
        <v>-</v>
      </c>
      <c r="V2002" s="55">
        <f>작성용!AA1999</f>
        <v>202503</v>
      </c>
      <c r="W2002" s="57" t="str">
        <f>작성용!AC1999</f>
        <v>[T]기타보험기관[1본부]</v>
      </c>
      <c r="X2002" s="57" t="str">
        <f>작성용!O1999</f>
        <v xml:space="preserve"> </v>
      </c>
      <c r="Y2002" s="57" t="str">
        <f>작성용!P1999</f>
        <v xml:space="preserve"> </v>
      </c>
      <c r="Z2002" s="57" t="str">
        <f>작성용!Q1999</f>
        <v xml:space="preserve"> </v>
      </c>
      <c r="AA2002" s="55" t="str">
        <f>작성용!AJ1999</f>
        <v>-</v>
      </c>
      <c r="AB2002" s="55">
        <f>작성용!AB1999</f>
        <v>0</v>
      </c>
    </row>
    <row r="2003" spans="1:28" s="11" customFormat="1" ht="16.5" hidden="1" customHeight="1" x14ac:dyDescent="0.3">
      <c r="A2003" s="53">
        <f>작성용!AL2000</f>
        <v>1999</v>
      </c>
      <c r="B2003" s="54" t="str">
        <f>작성용!AI2000</f>
        <v>-</v>
      </c>
      <c r="C2003" s="55" t="str">
        <f>작성용!AK2000</f>
        <v>개별종목</v>
      </c>
      <c r="D2003" s="56">
        <f>작성용!T2000</f>
        <v>45702</v>
      </c>
      <c r="E2003" s="57" t="str">
        <f>작성용!B2000</f>
        <v>동양생명보험(LT)</v>
      </c>
      <c r="F2003" s="57" t="str">
        <f>작성용!C2000</f>
        <v>재평가</v>
      </c>
      <c r="G2003" s="57" t="str">
        <f>작성용!D2000</f>
        <v>신한CVC유럽다이렉트렌딩III일반사모투자신탁-B호</v>
      </c>
      <c r="H2003" s="58" t="str">
        <f>작성용!E2000</f>
        <v>KBP2022090001</v>
      </c>
      <c r="I2003" s="57" t="str">
        <f>작성용!F2000</f>
        <v>B02</v>
      </c>
      <c r="J2003" s="57">
        <f>작성용!G2000</f>
        <v>0</v>
      </c>
      <c r="K2003" s="57" t="str">
        <f>작성용!H2000</f>
        <v>-</v>
      </c>
      <c r="L2003" s="57" t="str">
        <f>작성용!N2000</f>
        <v xml:space="preserve">분기 </v>
      </c>
      <c r="M2003" s="56" t="str">
        <f>작성용!U2000</f>
        <v>2025.03.31</v>
      </c>
      <c r="N2003" s="56" t="str">
        <f>작성용!V2000</f>
        <v>룩스루</v>
      </c>
      <c r="O2003" s="56" t="str">
        <f>작성용!W2000</f>
        <v>룩스루</v>
      </c>
      <c r="P2003" s="56" t="str">
        <f>작성용!X2000</f>
        <v>-</v>
      </c>
      <c r="Q2003" s="57" t="str">
        <f>작성용!AD2000</f>
        <v>대체평가3사업본부</v>
      </c>
      <c r="R2003" s="59">
        <f>작성용!AE2000</f>
        <v>0</v>
      </c>
      <c r="S2003" s="57" t="str">
        <f>작성용!AF2000</f>
        <v>대체평가3사업본부</v>
      </c>
      <c r="T2003" s="60" t="str">
        <f>작성용!AG2000</f>
        <v>-</v>
      </c>
      <c r="U2003" s="60" t="str">
        <f>작성용!AH2000</f>
        <v>-</v>
      </c>
      <c r="V2003" s="55">
        <f>작성용!AA2000</f>
        <v>202503</v>
      </c>
      <c r="W2003" s="57" t="str">
        <f>작성용!AC2000</f>
        <v>[T]기타보험기관[1본부]</v>
      </c>
      <c r="X2003" s="57" t="str">
        <f>작성용!O2000</f>
        <v xml:space="preserve"> </v>
      </c>
      <c r="Y2003" s="57" t="str">
        <f>작성용!P2000</f>
        <v xml:space="preserve"> </v>
      </c>
      <c r="Z2003" s="57" t="str">
        <f>작성용!Q2000</f>
        <v xml:space="preserve"> </v>
      </c>
      <c r="AA2003" s="55" t="str">
        <f>작성용!AJ2000</f>
        <v>-</v>
      </c>
      <c r="AB2003" s="55">
        <f>작성용!AB2000</f>
        <v>0</v>
      </c>
    </row>
    <row r="2004" spans="1:28" s="11" customFormat="1" ht="16.5" hidden="1" customHeight="1" x14ac:dyDescent="0.3">
      <c r="A2004" s="53">
        <f>작성용!AL2001</f>
        <v>2000</v>
      </c>
      <c r="B2004" s="54" t="str">
        <f>작성용!AI2001</f>
        <v>-</v>
      </c>
      <c r="C2004" s="55" t="str">
        <f>작성용!AK2001</f>
        <v>개별종목</v>
      </c>
      <c r="D2004" s="56">
        <f>작성용!T2001</f>
        <v>45702</v>
      </c>
      <c r="E2004" s="57" t="str">
        <f>작성용!B2001</f>
        <v>동양생명보험(LT)</v>
      </c>
      <c r="F2004" s="57" t="str">
        <f>작성용!C2001</f>
        <v>재평가</v>
      </c>
      <c r="G2004" s="57" t="str">
        <f>작성용!D2001</f>
        <v>신한DoverX글로벌세컨더리전문투자형사모투자신탁3호</v>
      </c>
      <c r="H2004" s="58" t="str">
        <f>작성용!E2001</f>
        <v>KBP2020060040</v>
      </c>
      <c r="I2004" s="57" t="str">
        <f>작성용!F2001</f>
        <v>B02</v>
      </c>
      <c r="J2004" s="57">
        <f>작성용!G2001</f>
        <v>0</v>
      </c>
      <c r="K2004" s="57" t="str">
        <f>작성용!H2001</f>
        <v>-</v>
      </c>
      <c r="L2004" s="57" t="str">
        <f>작성용!N2001</f>
        <v xml:space="preserve">분기 </v>
      </c>
      <c r="M2004" s="56" t="str">
        <f>작성용!U2001</f>
        <v>2025.03.31</v>
      </c>
      <c r="N2004" s="56" t="str">
        <f>작성용!V2001</f>
        <v>룩스루</v>
      </c>
      <c r="O2004" s="56" t="str">
        <f>작성용!W2001</f>
        <v>룩스루</v>
      </c>
      <c r="P2004" s="56" t="str">
        <f>작성용!X2001</f>
        <v>-</v>
      </c>
      <c r="Q2004" s="57" t="str">
        <f>작성용!AD2001</f>
        <v>대체평가3사업본부</v>
      </c>
      <c r="R2004" s="59">
        <f>작성용!AE2001</f>
        <v>0</v>
      </c>
      <c r="S2004" s="57" t="str">
        <f>작성용!AF2001</f>
        <v>대체평가3사업본부</v>
      </c>
      <c r="T2004" s="60" t="str">
        <f>작성용!AG2001</f>
        <v>-</v>
      </c>
      <c r="U2004" s="60" t="str">
        <f>작성용!AH2001</f>
        <v>-</v>
      </c>
      <c r="V2004" s="55">
        <f>작성용!AA2001</f>
        <v>202503</v>
      </c>
      <c r="W2004" s="57" t="str">
        <f>작성용!AC2001</f>
        <v>[T]기타보험기관[1본부]</v>
      </c>
      <c r="X2004" s="57" t="str">
        <f>작성용!O2001</f>
        <v xml:space="preserve"> </v>
      </c>
      <c r="Y2004" s="57" t="str">
        <f>작성용!P2001</f>
        <v xml:space="preserve"> </v>
      </c>
      <c r="Z2004" s="57" t="str">
        <f>작성용!Q2001</f>
        <v xml:space="preserve"> </v>
      </c>
      <c r="AA2004" s="55" t="str">
        <f>작성용!AJ2001</f>
        <v>-</v>
      </c>
      <c r="AB2004" s="55">
        <f>작성용!AB2001</f>
        <v>0</v>
      </c>
    </row>
    <row r="2005" spans="1:28" s="11" customFormat="1" ht="16.5" hidden="1" customHeight="1" x14ac:dyDescent="0.3">
      <c r="A2005" s="53">
        <f>작성용!AL2002</f>
        <v>2001</v>
      </c>
      <c r="B2005" s="54" t="str">
        <f>작성용!AI2002</f>
        <v>-</v>
      </c>
      <c r="C2005" s="55" t="str">
        <f>작성용!AK2002</f>
        <v>개별종목</v>
      </c>
      <c r="D2005" s="56">
        <f>작성용!T2002</f>
        <v>45702</v>
      </c>
      <c r="E2005" s="57" t="str">
        <f>작성용!B2002</f>
        <v>동양생명보험(LT)</v>
      </c>
      <c r="F2005" s="57" t="str">
        <f>작성용!C2002</f>
        <v>재평가</v>
      </c>
      <c r="G2005" s="57" t="str">
        <f>작성용!D2002</f>
        <v>신한그린햇빛드림전문투자형사모특별자산투자신탁제1호</v>
      </c>
      <c r="H2005" s="58" t="str">
        <f>작성용!E2002</f>
        <v>KBP2020090020</v>
      </c>
      <c r="I2005" s="57" t="str">
        <f>작성용!F2002</f>
        <v>B02</v>
      </c>
      <c r="J2005" s="57">
        <f>작성용!G2002</f>
        <v>0</v>
      </c>
      <c r="K2005" s="57" t="str">
        <f>작성용!H2002</f>
        <v>-</v>
      </c>
      <c r="L2005" s="57" t="str">
        <f>작성용!N2002</f>
        <v xml:space="preserve">분기 </v>
      </c>
      <c r="M2005" s="56" t="str">
        <f>작성용!U2002</f>
        <v>2025.03.31</v>
      </c>
      <c r="N2005" s="56" t="str">
        <f>작성용!V2002</f>
        <v>룩스루</v>
      </c>
      <c r="O2005" s="56" t="str">
        <f>작성용!W2002</f>
        <v>룩스루</v>
      </c>
      <c r="P2005" s="56" t="str">
        <f>작성용!X2002</f>
        <v>-</v>
      </c>
      <c r="Q2005" s="57" t="str">
        <f>작성용!AD2002</f>
        <v>대체평가3사업본부</v>
      </c>
      <c r="R2005" s="59">
        <f>작성용!AE2002</f>
        <v>0</v>
      </c>
      <c r="S2005" s="57" t="str">
        <f>작성용!AF2002</f>
        <v>대체평가3사업본부</v>
      </c>
      <c r="T2005" s="60" t="str">
        <f>작성용!AG2002</f>
        <v>-</v>
      </c>
      <c r="U2005" s="60" t="str">
        <f>작성용!AH2002</f>
        <v>-</v>
      </c>
      <c r="V2005" s="55">
        <f>작성용!AA2002</f>
        <v>202503</v>
      </c>
      <c r="W2005" s="57" t="str">
        <f>작성용!AC2002</f>
        <v>[T]기타보험기관[1본부]</v>
      </c>
      <c r="X2005" s="57" t="str">
        <f>작성용!O2002</f>
        <v xml:space="preserve"> </v>
      </c>
      <c r="Y2005" s="57" t="str">
        <f>작성용!P2002</f>
        <v xml:space="preserve"> </v>
      </c>
      <c r="Z2005" s="57" t="str">
        <f>작성용!Q2002</f>
        <v xml:space="preserve"> </v>
      </c>
      <c r="AA2005" s="55" t="str">
        <f>작성용!AJ2002</f>
        <v>-</v>
      </c>
      <c r="AB2005" s="55">
        <f>작성용!AB2002</f>
        <v>0</v>
      </c>
    </row>
    <row r="2006" spans="1:28" s="11" customFormat="1" ht="16.5" hidden="1" customHeight="1" x14ac:dyDescent="0.3">
      <c r="A2006" s="53">
        <f>작성용!AL2003</f>
        <v>2002</v>
      </c>
      <c r="B2006" s="54" t="str">
        <f>작성용!AI2003</f>
        <v>-</v>
      </c>
      <c r="C2006" s="55" t="str">
        <f>작성용!AK2003</f>
        <v>개별종목</v>
      </c>
      <c r="D2006" s="56">
        <f>작성용!T2003</f>
        <v>45702</v>
      </c>
      <c r="E2006" s="57" t="str">
        <f>작성용!B2003</f>
        <v>동양생명보험(LT)</v>
      </c>
      <c r="F2006" s="57" t="str">
        <f>작성용!C2003</f>
        <v>재평가</v>
      </c>
      <c r="G2006" s="57" t="str">
        <f>작성용!D2003</f>
        <v>신한부전마산복선전철비티엘사모특별자산투자신탁</v>
      </c>
      <c r="H2006" s="58" t="str">
        <f>작성용!E2003</f>
        <v>KBP2016120106</v>
      </c>
      <c r="I2006" s="57" t="str">
        <f>작성용!F2003</f>
        <v>B02</v>
      </c>
      <c r="J2006" s="57">
        <f>작성용!G2003</f>
        <v>0</v>
      </c>
      <c r="K2006" s="57" t="str">
        <f>작성용!H2003</f>
        <v>-</v>
      </c>
      <c r="L2006" s="57" t="str">
        <f>작성용!N2003</f>
        <v xml:space="preserve">분기 </v>
      </c>
      <c r="M2006" s="56" t="str">
        <f>작성용!U2003</f>
        <v>2025.03.31</v>
      </c>
      <c r="N2006" s="56" t="str">
        <f>작성용!V2003</f>
        <v>룩스루</v>
      </c>
      <c r="O2006" s="56" t="str">
        <f>작성용!W2003</f>
        <v>룩스루</v>
      </c>
      <c r="P2006" s="56" t="str">
        <f>작성용!X2003</f>
        <v>-</v>
      </c>
      <c r="Q2006" s="57" t="str">
        <f>작성용!AD2003</f>
        <v>대체평가3사업본부</v>
      </c>
      <c r="R2006" s="59">
        <f>작성용!AE2003</f>
        <v>0</v>
      </c>
      <c r="S2006" s="57" t="str">
        <f>작성용!AF2003</f>
        <v>대체평가3사업본부</v>
      </c>
      <c r="T2006" s="60" t="str">
        <f>작성용!AG2003</f>
        <v>-</v>
      </c>
      <c r="U2006" s="60" t="str">
        <f>작성용!AH2003</f>
        <v>-</v>
      </c>
      <c r="V2006" s="55">
        <f>작성용!AA2003</f>
        <v>202503</v>
      </c>
      <c r="W2006" s="57" t="str">
        <f>작성용!AC2003</f>
        <v>[T]기타보험기관[1본부]</v>
      </c>
      <c r="X2006" s="57" t="str">
        <f>작성용!O2003</f>
        <v xml:space="preserve"> </v>
      </c>
      <c r="Y2006" s="57" t="str">
        <f>작성용!P2003</f>
        <v xml:space="preserve"> </v>
      </c>
      <c r="Z2006" s="57" t="str">
        <f>작성용!Q2003</f>
        <v xml:space="preserve"> </v>
      </c>
      <c r="AA2006" s="55" t="str">
        <f>작성용!AJ2003</f>
        <v>-</v>
      </c>
      <c r="AB2006" s="55">
        <f>작성용!AB2003</f>
        <v>0</v>
      </c>
    </row>
    <row r="2007" spans="1:28" s="11" customFormat="1" ht="16.5" hidden="1" customHeight="1" x14ac:dyDescent="0.3">
      <c r="A2007" s="53">
        <f>작성용!AL2004</f>
        <v>2003</v>
      </c>
      <c r="B2007" s="54" t="str">
        <f>작성용!AI2004</f>
        <v>-</v>
      </c>
      <c r="C2007" s="55" t="str">
        <f>작성용!AK2004</f>
        <v>개별종목</v>
      </c>
      <c r="D2007" s="56">
        <f>작성용!T2004</f>
        <v>45702</v>
      </c>
      <c r="E2007" s="57" t="str">
        <f>작성용!B2004</f>
        <v>동양생명보험(LT)</v>
      </c>
      <c r="F2007" s="57" t="str">
        <f>작성용!C2004</f>
        <v>재평가</v>
      </c>
      <c r="G2007" s="57" t="str">
        <f>작성용!D2004</f>
        <v>신한브룩필드인프라대출전문투자형사모특별투자신탁7호</v>
      </c>
      <c r="H2007" s="58" t="str">
        <f>작성용!E2004</f>
        <v>KBP2021030033</v>
      </c>
      <c r="I2007" s="57" t="str">
        <f>작성용!F2004</f>
        <v>B02</v>
      </c>
      <c r="J2007" s="57">
        <f>작성용!G2004</f>
        <v>0</v>
      </c>
      <c r="K2007" s="57" t="str">
        <f>작성용!H2004</f>
        <v>-</v>
      </c>
      <c r="L2007" s="57" t="str">
        <f>작성용!N2004</f>
        <v xml:space="preserve">분기 </v>
      </c>
      <c r="M2007" s="56" t="str">
        <f>작성용!U2004</f>
        <v>2025.03.31</v>
      </c>
      <c r="N2007" s="56" t="str">
        <f>작성용!V2004</f>
        <v>룩스루</v>
      </c>
      <c r="O2007" s="56" t="str">
        <f>작성용!W2004</f>
        <v>룩스루</v>
      </c>
      <c r="P2007" s="56" t="str">
        <f>작성용!X2004</f>
        <v>-</v>
      </c>
      <c r="Q2007" s="57" t="str">
        <f>작성용!AD2004</f>
        <v>대체평가3사업본부</v>
      </c>
      <c r="R2007" s="59">
        <f>작성용!AE2004</f>
        <v>0</v>
      </c>
      <c r="S2007" s="57" t="str">
        <f>작성용!AF2004</f>
        <v>대체평가3사업본부</v>
      </c>
      <c r="T2007" s="60" t="str">
        <f>작성용!AG2004</f>
        <v>-</v>
      </c>
      <c r="U2007" s="60" t="str">
        <f>작성용!AH2004</f>
        <v>-</v>
      </c>
      <c r="V2007" s="55">
        <f>작성용!AA2004</f>
        <v>202503</v>
      </c>
      <c r="W2007" s="57" t="str">
        <f>작성용!AC2004</f>
        <v>[T]기타보험기관[1본부]</v>
      </c>
      <c r="X2007" s="57" t="str">
        <f>작성용!O2004</f>
        <v xml:space="preserve"> </v>
      </c>
      <c r="Y2007" s="57" t="str">
        <f>작성용!P2004</f>
        <v xml:space="preserve"> </v>
      </c>
      <c r="Z2007" s="57" t="str">
        <f>작성용!Q2004</f>
        <v xml:space="preserve"> </v>
      </c>
      <c r="AA2007" s="55" t="str">
        <f>작성용!AJ2004</f>
        <v>-</v>
      </c>
      <c r="AB2007" s="55">
        <f>작성용!AB2004</f>
        <v>0</v>
      </c>
    </row>
    <row r="2008" spans="1:28" s="11" customFormat="1" ht="16.5" hidden="1" customHeight="1" x14ac:dyDescent="0.3">
      <c r="A2008" s="53">
        <f>작성용!AL2005</f>
        <v>2004</v>
      </c>
      <c r="B2008" s="54" t="str">
        <f>작성용!AI2005</f>
        <v>-</v>
      </c>
      <c r="C2008" s="55" t="str">
        <f>작성용!AK2005</f>
        <v>개별종목</v>
      </c>
      <c r="D2008" s="56">
        <f>작성용!T2005</f>
        <v>45702</v>
      </c>
      <c r="E2008" s="57" t="str">
        <f>작성용!B2005</f>
        <v>동양생명보험(LT)</v>
      </c>
      <c r="F2008" s="57" t="str">
        <f>작성용!C2005</f>
        <v>재평가</v>
      </c>
      <c r="G2008" s="57" t="str">
        <f>작성용!D2005</f>
        <v>신한시니어론전문투자형사모혼합자산투자신탁제4호</v>
      </c>
      <c r="H2008" s="58" t="str">
        <f>작성용!E2005</f>
        <v>KBP2020090070</v>
      </c>
      <c r="I2008" s="57" t="str">
        <f>작성용!F2005</f>
        <v>B02</v>
      </c>
      <c r="J2008" s="57">
        <f>작성용!G2005</f>
        <v>0</v>
      </c>
      <c r="K2008" s="57" t="str">
        <f>작성용!H2005</f>
        <v>-</v>
      </c>
      <c r="L2008" s="57" t="str">
        <f>작성용!N2005</f>
        <v xml:space="preserve">분기 </v>
      </c>
      <c r="M2008" s="56" t="str">
        <f>작성용!U2005</f>
        <v>2025.03.31</v>
      </c>
      <c r="N2008" s="56" t="str">
        <f>작성용!V2005</f>
        <v>룩스루</v>
      </c>
      <c r="O2008" s="56" t="str">
        <f>작성용!W2005</f>
        <v>룩스루</v>
      </c>
      <c r="P2008" s="56" t="str">
        <f>작성용!X2005</f>
        <v>-</v>
      </c>
      <c r="Q2008" s="57" t="str">
        <f>작성용!AD2005</f>
        <v>대체평가3사업본부</v>
      </c>
      <c r="R2008" s="59">
        <f>작성용!AE2005</f>
        <v>0</v>
      </c>
      <c r="S2008" s="57" t="str">
        <f>작성용!AF2005</f>
        <v>대체평가3사업본부</v>
      </c>
      <c r="T2008" s="60" t="str">
        <f>작성용!AG2005</f>
        <v>-</v>
      </c>
      <c r="U2008" s="60" t="str">
        <f>작성용!AH2005</f>
        <v>-</v>
      </c>
      <c r="V2008" s="55">
        <f>작성용!AA2005</f>
        <v>202503</v>
      </c>
      <c r="W2008" s="57" t="str">
        <f>작성용!AC2005</f>
        <v>[T]기타보험기관[1본부]</v>
      </c>
      <c r="X2008" s="57" t="str">
        <f>작성용!O2005</f>
        <v xml:space="preserve"> </v>
      </c>
      <c r="Y2008" s="57" t="str">
        <f>작성용!P2005</f>
        <v xml:space="preserve"> </v>
      </c>
      <c r="Z2008" s="57" t="str">
        <f>작성용!Q2005</f>
        <v xml:space="preserve"> </v>
      </c>
      <c r="AA2008" s="55" t="str">
        <f>작성용!AJ2005</f>
        <v>-</v>
      </c>
      <c r="AB2008" s="55">
        <f>작성용!AB2005</f>
        <v>0</v>
      </c>
    </row>
    <row r="2009" spans="1:28" s="11" customFormat="1" ht="16.5" hidden="1" customHeight="1" x14ac:dyDescent="0.3">
      <c r="A2009" s="53">
        <f>작성용!AL2006</f>
        <v>2005</v>
      </c>
      <c r="B2009" s="54" t="str">
        <f>작성용!AI2006</f>
        <v>-</v>
      </c>
      <c r="C2009" s="55" t="str">
        <f>작성용!AK2006</f>
        <v>개별종목</v>
      </c>
      <c r="D2009" s="56">
        <f>작성용!T2006</f>
        <v>45702</v>
      </c>
      <c r="E2009" s="57" t="str">
        <f>작성용!B2006</f>
        <v>동양생명보험(LT)</v>
      </c>
      <c r="F2009" s="57" t="str">
        <f>작성용!C2006</f>
        <v>재평가</v>
      </c>
      <c r="G2009" s="57" t="str">
        <f>작성용!D2006</f>
        <v>신한평택동부도로전문투자형사모특별자산투자신탁</v>
      </c>
      <c r="H2009" s="58" t="str">
        <f>작성용!E2006</f>
        <v>KBP2019120335</v>
      </c>
      <c r="I2009" s="57" t="str">
        <f>작성용!F2006</f>
        <v>B02</v>
      </c>
      <c r="J2009" s="57">
        <f>작성용!G2006</f>
        <v>0</v>
      </c>
      <c r="K2009" s="57" t="str">
        <f>작성용!H2006</f>
        <v>-</v>
      </c>
      <c r="L2009" s="57" t="str">
        <f>작성용!N2006</f>
        <v xml:space="preserve">분기 </v>
      </c>
      <c r="M2009" s="56" t="str">
        <f>작성용!U2006</f>
        <v>2025.03.31</v>
      </c>
      <c r="N2009" s="56" t="str">
        <f>작성용!V2006</f>
        <v>룩스루</v>
      </c>
      <c r="O2009" s="56" t="str">
        <f>작성용!W2006</f>
        <v>룩스루</v>
      </c>
      <c r="P2009" s="56" t="str">
        <f>작성용!X2006</f>
        <v>-</v>
      </c>
      <c r="Q2009" s="57" t="str">
        <f>작성용!AD2006</f>
        <v>대체평가3사업본부</v>
      </c>
      <c r="R2009" s="59">
        <f>작성용!AE2006</f>
        <v>0</v>
      </c>
      <c r="S2009" s="57" t="str">
        <f>작성용!AF2006</f>
        <v>대체평가3사업본부</v>
      </c>
      <c r="T2009" s="60" t="str">
        <f>작성용!AG2006</f>
        <v>-</v>
      </c>
      <c r="U2009" s="60" t="str">
        <f>작성용!AH2006</f>
        <v>-</v>
      </c>
      <c r="V2009" s="55">
        <f>작성용!AA2006</f>
        <v>202503</v>
      </c>
      <c r="W2009" s="57" t="str">
        <f>작성용!AC2006</f>
        <v>[T]기타보험기관[1본부]</v>
      </c>
      <c r="X2009" s="57" t="str">
        <f>작성용!O2006</f>
        <v xml:space="preserve"> </v>
      </c>
      <c r="Y2009" s="57" t="str">
        <f>작성용!P2006</f>
        <v xml:space="preserve"> </v>
      </c>
      <c r="Z2009" s="57" t="str">
        <f>작성용!Q2006</f>
        <v xml:space="preserve"> </v>
      </c>
      <c r="AA2009" s="55" t="str">
        <f>작성용!AJ2006</f>
        <v>-</v>
      </c>
      <c r="AB2009" s="55">
        <f>작성용!AB2006</f>
        <v>0</v>
      </c>
    </row>
    <row r="2010" spans="1:28" s="11" customFormat="1" ht="16.5" hidden="1" customHeight="1" x14ac:dyDescent="0.3">
      <c r="A2010" s="53">
        <f>작성용!AL2007</f>
        <v>2006</v>
      </c>
      <c r="B2010" s="54" t="str">
        <f>작성용!AI2007</f>
        <v>-</v>
      </c>
      <c r="C2010" s="55" t="str">
        <f>작성용!AK2007</f>
        <v>개별종목</v>
      </c>
      <c r="D2010" s="56">
        <f>작성용!T2007</f>
        <v>45702</v>
      </c>
      <c r="E2010" s="57" t="str">
        <f>작성용!B2007</f>
        <v>동양생명보험(LT)</v>
      </c>
      <c r="F2010" s="57" t="str">
        <f>작성용!C2007</f>
        <v>재평가</v>
      </c>
      <c r="G2010" s="57" t="str">
        <f>작성용!D2007</f>
        <v>우리G글로벌세컨더리전문투자형사모투자신탁제2호</v>
      </c>
      <c r="H2010" s="58" t="str">
        <f>작성용!E2007</f>
        <v>KBP2020060103</v>
      </c>
      <c r="I2010" s="57" t="str">
        <f>작성용!F2007</f>
        <v>B02</v>
      </c>
      <c r="J2010" s="57">
        <f>작성용!G2007</f>
        <v>0</v>
      </c>
      <c r="K2010" s="57" t="str">
        <f>작성용!H2007</f>
        <v>-</v>
      </c>
      <c r="L2010" s="57" t="str">
        <f>작성용!N2007</f>
        <v xml:space="preserve">분기 </v>
      </c>
      <c r="M2010" s="56" t="str">
        <f>작성용!U2007</f>
        <v>2025.03.31</v>
      </c>
      <c r="N2010" s="56" t="str">
        <f>작성용!V2007</f>
        <v>룩스루</v>
      </c>
      <c r="O2010" s="56" t="str">
        <f>작성용!W2007</f>
        <v>룩스루</v>
      </c>
      <c r="P2010" s="56" t="str">
        <f>작성용!X2007</f>
        <v>-</v>
      </c>
      <c r="Q2010" s="57" t="str">
        <f>작성용!AD2007</f>
        <v>대체평가3사업본부</v>
      </c>
      <c r="R2010" s="59">
        <f>작성용!AE2007</f>
        <v>0</v>
      </c>
      <c r="S2010" s="57" t="str">
        <f>작성용!AF2007</f>
        <v>대체평가3사업본부</v>
      </c>
      <c r="T2010" s="60" t="str">
        <f>작성용!AG2007</f>
        <v>-</v>
      </c>
      <c r="U2010" s="60" t="str">
        <f>작성용!AH2007</f>
        <v>-</v>
      </c>
      <c r="V2010" s="55">
        <f>작성용!AA2007</f>
        <v>202503</v>
      </c>
      <c r="W2010" s="57" t="str">
        <f>작성용!AC2007</f>
        <v>[T]기타보험기관[1본부]</v>
      </c>
      <c r="X2010" s="57" t="str">
        <f>작성용!O2007</f>
        <v xml:space="preserve"> </v>
      </c>
      <c r="Y2010" s="57" t="str">
        <f>작성용!P2007</f>
        <v xml:space="preserve"> </v>
      </c>
      <c r="Z2010" s="57" t="str">
        <f>작성용!Q2007</f>
        <v xml:space="preserve"> </v>
      </c>
      <c r="AA2010" s="55" t="str">
        <f>작성용!AJ2007</f>
        <v>-</v>
      </c>
      <c r="AB2010" s="55">
        <f>작성용!AB2007</f>
        <v>0</v>
      </c>
    </row>
    <row r="2011" spans="1:28" s="11" customFormat="1" ht="16.5" hidden="1" customHeight="1" x14ac:dyDescent="0.3">
      <c r="A2011" s="53">
        <f>작성용!AL2008</f>
        <v>2007</v>
      </c>
      <c r="B2011" s="54" t="str">
        <f>작성용!AI2008</f>
        <v>-</v>
      </c>
      <c r="C2011" s="55" t="str">
        <f>작성용!AK2008</f>
        <v>개별종목</v>
      </c>
      <c r="D2011" s="56">
        <f>작성용!T2008</f>
        <v>45702</v>
      </c>
      <c r="E2011" s="57" t="str">
        <f>작성용!B2008</f>
        <v>동양생명보험(LT)</v>
      </c>
      <c r="F2011" s="57" t="str">
        <f>작성용!C2008</f>
        <v>재평가</v>
      </c>
      <c r="G2011" s="57" t="str">
        <f>작성용!D2008</f>
        <v>우리G시니어론일반사모투자신탁2호</v>
      </c>
      <c r="H2011" s="58" t="str">
        <f>작성용!E2008</f>
        <v>KBP2022090051</v>
      </c>
      <c r="I2011" s="57" t="str">
        <f>작성용!F2008</f>
        <v>B02</v>
      </c>
      <c r="J2011" s="57">
        <f>작성용!G2008</f>
        <v>0</v>
      </c>
      <c r="K2011" s="57" t="str">
        <f>작성용!H2008</f>
        <v>-</v>
      </c>
      <c r="L2011" s="57" t="str">
        <f>작성용!N2008</f>
        <v xml:space="preserve">분기 </v>
      </c>
      <c r="M2011" s="56" t="str">
        <f>작성용!U2008</f>
        <v>2025.03.31</v>
      </c>
      <c r="N2011" s="56" t="str">
        <f>작성용!V2008</f>
        <v>룩스루</v>
      </c>
      <c r="O2011" s="56" t="str">
        <f>작성용!W2008</f>
        <v>룩스루</v>
      </c>
      <c r="P2011" s="56" t="str">
        <f>작성용!X2008</f>
        <v>-</v>
      </c>
      <c r="Q2011" s="57" t="str">
        <f>작성용!AD2008</f>
        <v>대체평가3사업본부</v>
      </c>
      <c r="R2011" s="59">
        <f>작성용!AE2008</f>
        <v>0</v>
      </c>
      <c r="S2011" s="57" t="str">
        <f>작성용!AF2008</f>
        <v>대체평가3사업본부</v>
      </c>
      <c r="T2011" s="60" t="str">
        <f>작성용!AG2008</f>
        <v>-</v>
      </c>
      <c r="U2011" s="60" t="str">
        <f>작성용!AH2008</f>
        <v>-</v>
      </c>
      <c r="V2011" s="55">
        <f>작성용!AA2008</f>
        <v>202503</v>
      </c>
      <c r="W2011" s="57" t="str">
        <f>작성용!AC2008</f>
        <v>[T]기타보험기관[1본부]</v>
      </c>
      <c r="X2011" s="57" t="str">
        <f>작성용!O2008</f>
        <v xml:space="preserve"> </v>
      </c>
      <c r="Y2011" s="57" t="str">
        <f>작성용!P2008</f>
        <v xml:space="preserve"> </v>
      </c>
      <c r="Z2011" s="57" t="str">
        <f>작성용!Q2008</f>
        <v xml:space="preserve"> </v>
      </c>
      <c r="AA2011" s="55" t="str">
        <f>작성용!AJ2008</f>
        <v>-</v>
      </c>
      <c r="AB2011" s="55">
        <f>작성용!AB2008</f>
        <v>0</v>
      </c>
    </row>
    <row r="2012" spans="1:28" s="11" customFormat="1" ht="16.5" hidden="1" customHeight="1" x14ac:dyDescent="0.3">
      <c r="A2012" s="53">
        <f>작성용!AL2009</f>
        <v>2008</v>
      </c>
      <c r="B2012" s="54" t="str">
        <f>작성용!AI2009</f>
        <v>-</v>
      </c>
      <c r="C2012" s="55" t="str">
        <f>작성용!AK2009</f>
        <v>개별종목</v>
      </c>
      <c r="D2012" s="56">
        <f>작성용!T2009</f>
        <v>45702</v>
      </c>
      <c r="E2012" s="57" t="str">
        <f>작성용!B2009</f>
        <v>동양생명보험(LT)</v>
      </c>
      <c r="F2012" s="57" t="str">
        <f>작성용!C2009</f>
        <v>재평가</v>
      </c>
      <c r="G2012" s="57" t="str">
        <f>작성용!D2009</f>
        <v>우리G시니어론전문투자형사모투자신탁1호</v>
      </c>
      <c r="H2012" s="58" t="str">
        <f>작성용!E2009</f>
        <v>KBP2020090071</v>
      </c>
      <c r="I2012" s="57" t="str">
        <f>작성용!F2009</f>
        <v>B02</v>
      </c>
      <c r="J2012" s="57">
        <f>작성용!G2009</f>
        <v>0</v>
      </c>
      <c r="K2012" s="57" t="str">
        <f>작성용!H2009</f>
        <v>-</v>
      </c>
      <c r="L2012" s="57" t="str">
        <f>작성용!N2009</f>
        <v xml:space="preserve">분기 </v>
      </c>
      <c r="M2012" s="56" t="str">
        <f>작성용!U2009</f>
        <v>2025.03.31</v>
      </c>
      <c r="N2012" s="56" t="str">
        <f>작성용!V2009</f>
        <v>룩스루</v>
      </c>
      <c r="O2012" s="56" t="str">
        <f>작성용!W2009</f>
        <v>룩스루</v>
      </c>
      <c r="P2012" s="56" t="str">
        <f>작성용!X2009</f>
        <v>-</v>
      </c>
      <c r="Q2012" s="57" t="str">
        <f>작성용!AD2009</f>
        <v>대체평가3사업본부</v>
      </c>
      <c r="R2012" s="59">
        <f>작성용!AE2009</f>
        <v>0</v>
      </c>
      <c r="S2012" s="57" t="str">
        <f>작성용!AF2009</f>
        <v>대체평가3사업본부</v>
      </c>
      <c r="T2012" s="60" t="str">
        <f>작성용!AG2009</f>
        <v>-</v>
      </c>
      <c r="U2012" s="60" t="str">
        <f>작성용!AH2009</f>
        <v>-</v>
      </c>
      <c r="V2012" s="55">
        <f>작성용!AA2009</f>
        <v>202503</v>
      </c>
      <c r="W2012" s="57" t="str">
        <f>작성용!AC2009</f>
        <v>[T]기타보험기관[1본부]</v>
      </c>
      <c r="X2012" s="57" t="str">
        <f>작성용!O2009</f>
        <v xml:space="preserve"> </v>
      </c>
      <c r="Y2012" s="57" t="str">
        <f>작성용!P2009</f>
        <v xml:space="preserve"> </v>
      </c>
      <c r="Z2012" s="57" t="str">
        <f>작성용!Q2009</f>
        <v xml:space="preserve"> </v>
      </c>
      <c r="AA2012" s="55" t="str">
        <f>작성용!AJ2009</f>
        <v>-</v>
      </c>
      <c r="AB2012" s="55">
        <f>작성용!AB2009</f>
        <v>0</v>
      </c>
    </row>
    <row r="2013" spans="1:28" s="11" customFormat="1" ht="16.5" hidden="1" customHeight="1" x14ac:dyDescent="0.3">
      <c r="A2013" s="53">
        <f>작성용!AL2010</f>
        <v>2009</v>
      </c>
      <c r="B2013" s="54" t="str">
        <f>작성용!AI2010</f>
        <v>-</v>
      </c>
      <c r="C2013" s="55" t="str">
        <f>작성용!AK2010</f>
        <v>개별종목</v>
      </c>
      <c r="D2013" s="56">
        <f>작성용!T2010</f>
        <v>45702</v>
      </c>
      <c r="E2013" s="57" t="str">
        <f>작성용!B2010</f>
        <v>동양생명보험(LT)</v>
      </c>
      <c r="F2013" s="57" t="str">
        <f>작성용!C2010</f>
        <v>재평가</v>
      </c>
      <c r="G2013" s="57" t="str">
        <f>작성용!D2010</f>
        <v>유진AVIATION전문투자형사모투자신탁16-1호</v>
      </c>
      <c r="H2013" s="58" t="str">
        <f>작성용!E2010</f>
        <v>KBP2018120206</v>
      </c>
      <c r="I2013" s="57" t="str">
        <f>작성용!F2010</f>
        <v>B02</v>
      </c>
      <c r="J2013" s="57">
        <f>작성용!G2010</f>
        <v>0</v>
      </c>
      <c r="K2013" s="57" t="str">
        <f>작성용!H2010</f>
        <v>-</v>
      </c>
      <c r="L2013" s="57" t="str">
        <f>작성용!N2010</f>
        <v xml:space="preserve">분기 </v>
      </c>
      <c r="M2013" s="56" t="str">
        <f>작성용!U2010</f>
        <v>2025.03.31</v>
      </c>
      <c r="N2013" s="56" t="str">
        <f>작성용!V2010</f>
        <v>룩스루</v>
      </c>
      <c r="O2013" s="56" t="str">
        <f>작성용!W2010</f>
        <v>룩스루</v>
      </c>
      <c r="P2013" s="56" t="str">
        <f>작성용!X2010</f>
        <v>-</v>
      </c>
      <c r="Q2013" s="57" t="str">
        <f>작성용!AD2010</f>
        <v>대체평가3사업본부</v>
      </c>
      <c r="R2013" s="59">
        <f>작성용!AE2010</f>
        <v>0</v>
      </c>
      <c r="S2013" s="57" t="str">
        <f>작성용!AF2010</f>
        <v>대체평가3사업본부</v>
      </c>
      <c r="T2013" s="60" t="str">
        <f>작성용!AG2010</f>
        <v>-</v>
      </c>
      <c r="U2013" s="60" t="str">
        <f>작성용!AH2010</f>
        <v>-</v>
      </c>
      <c r="V2013" s="55">
        <f>작성용!AA2010</f>
        <v>202503</v>
      </c>
      <c r="W2013" s="57" t="str">
        <f>작성용!AC2010</f>
        <v>[T]기타보험기관[1본부]</v>
      </c>
      <c r="X2013" s="57" t="str">
        <f>작성용!O2010</f>
        <v xml:space="preserve"> </v>
      </c>
      <c r="Y2013" s="57" t="str">
        <f>작성용!P2010</f>
        <v xml:space="preserve"> </v>
      </c>
      <c r="Z2013" s="57" t="str">
        <f>작성용!Q2010</f>
        <v xml:space="preserve"> </v>
      </c>
      <c r="AA2013" s="55" t="str">
        <f>작성용!AJ2010</f>
        <v>-</v>
      </c>
      <c r="AB2013" s="55">
        <f>작성용!AB2010</f>
        <v>0</v>
      </c>
    </row>
    <row r="2014" spans="1:28" s="11" customFormat="1" ht="16.5" hidden="1" customHeight="1" x14ac:dyDescent="0.3">
      <c r="A2014" s="53">
        <f>작성용!AL2011</f>
        <v>2010</v>
      </c>
      <c r="B2014" s="54" t="str">
        <f>작성용!AI2011</f>
        <v>-</v>
      </c>
      <c r="C2014" s="55" t="str">
        <f>작성용!AK2011</f>
        <v>개별종목</v>
      </c>
      <c r="D2014" s="56">
        <f>작성용!T2011</f>
        <v>45702</v>
      </c>
      <c r="E2014" s="57" t="str">
        <f>작성용!B2011</f>
        <v>동양생명보험(LT)</v>
      </c>
      <c r="F2014" s="57" t="str">
        <f>작성용!C2011</f>
        <v>재평가</v>
      </c>
      <c r="G2014" s="57" t="str">
        <f>작성용!D2011</f>
        <v>유진AVIATION전문투자형사모투자신탁16-2호</v>
      </c>
      <c r="H2014" s="58" t="str">
        <f>작성용!E2011</f>
        <v>KBP2018120207</v>
      </c>
      <c r="I2014" s="57" t="str">
        <f>작성용!F2011</f>
        <v>B02</v>
      </c>
      <c r="J2014" s="57">
        <f>작성용!G2011</f>
        <v>0</v>
      </c>
      <c r="K2014" s="57" t="str">
        <f>작성용!H2011</f>
        <v>-</v>
      </c>
      <c r="L2014" s="57" t="str">
        <f>작성용!N2011</f>
        <v xml:space="preserve">분기 </v>
      </c>
      <c r="M2014" s="56" t="str">
        <f>작성용!U2011</f>
        <v>2025.03.31</v>
      </c>
      <c r="N2014" s="56" t="str">
        <f>작성용!V2011</f>
        <v>룩스루</v>
      </c>
      <c r="O2014" s="56" t="str">
        <f>작성용!W2011</f>
        <v>룩스루</v>
      </c>
      <c r="P2014" s="56" t="str">
        <f>작성용!X2011</f>
        <v>-</v>
      </c>
      <c r="Q2014" s="57" t="str">
        <f>작성용!AD2011</f>
        <v>대체평가3사업본부</v>
      </c>
      <c r="R2014" s="59">
        <f>작성용!AE2011</f>
        <v>0</v>
      </c>
      <c r="S2014" s="57" t="str">
        <f>작성용!AF2011</f>
        <v>대체평가3사업본부</v>
      </c>
      <c r="T2014" s="60" t="str">
        <f>작성용!AG2011</f>
        <v>-</v>
      </c>
      <c r="U2014" s="60" t="str">
        <f>작성용!AH2011</f>
        <v>-</v>
      </c>
      <c r="V2014" s="55">
        <f>작성용!AA2011</f>
        <v>202503</v>
      </c>
      <c r="W2014" s="57" t="str">
        <f>작성용!AC2011</f>
        <v>[T]기타보험기관[1본부]</v>
      </c>
      <c r="X2014" s="57" t="str">
        <f>작성용!O2011</f>
        <v xml:space="preserve"> </v>
      </c>
      <c r="Y2014" s="57" t="str">
        <f>작성용!P2011</f>
        <v xml:space="preserve"> </v>
      </c>
      <c r="Z2014" s="57" t="str">
        <f>작성용!Q2011</f>
        <v xml:space="preserve"> </v>
      </c>
      <c r="AA2014" s="55" t="str">
        <f>작성용!AJ2011</f>
        <v>-</v>
      </c>
      <c r="AB2014" s="55">
        <f>작성용!AB2011</f>
        <v>0</v>
      </c>
    </row>
    <row r="2015" spans="1:28" s="11" customFormat="1" ht="16.5" hidden="1" customHeight="1" x14ac:dyDescent="0.3">
      <c r="A2015" s="53">
        <f>작성용!AL2012</f>
        <v>2011</v>
      </c>
      <c r="B2015" s="54" t="str">
        <f>작성용!AI2012</f>
        <v>-</v>
      </c>
      <c r="C2015" s="55" t="str">
        <f>작성용!AK2012</f>
        <v>개별종목</v>
      </c>
      <c r="D2015" s="56">
        <f>작성용!T2012</f>
        <v>45702</v>
      </c>
      <c r="E2015" s="57" t="str">
        <f>작성용!B2012</f>
        <v>동양생명보험(LT)</v>
      </c>
      <c r="F2015" s="57" t="str">
        <f>작성용!C2012</f>
        <v>재평가</v>
      </c>
      <c r="G2015" s="57" t="str">
        <f>작성용!D2012</f>
        <v>유진AVIATION전문투자형사모투자신탁16-3호</v>
      </c>
      <c r="H2015" s="58" t="str">
        <f>작성용!E2012</f>
        <v>KBP2019120147</v>
      </c>
      <c r="I2015" s="57" t="str">
        <f>작성용!F2012</f>
        <v>B02</v>
      </c>
      <c r="J2015" s="57">
        <f>작성용!G2012</f>
        <v>0</v>
      </c>
      <c r="K2015" s="57" t="str">
        <f>작성용!H2012</f>
        <v>-</v>
      </c>
      <c r="L2015" s="57" t="str">
        <f>작성용!N2012</f>
        <v xml:space="preserve">분기 </v>
      </c>
      <c r="M2015" s="56" t="str">
        <f>작성용!U2012</f>
        <v>2025.03.31</v>
      </c>
      <c r="N2015" s="56" t="str">
        <f>작성용!V2012</f>
        <v>룩스루</v>
      </c>
      <c r="O2015" s="56" t="str">
        <f>작성용!W2012</f>
        <v>룩스루</v>
      </c>
      <c r="P2015" s="56" t="str">
        <f>작성용!X2012</f>
        <v>-</v>
      </c>
      <c r="Q2015" s="57" t="str">
        <f>작성용!AD2012</f>
        <v>대체평가3사업본부</v>
      </c>
      <c r="R2015" s="59">
        <f>작성용!AE2012</f>
        <v>0</v>
      </c>
      <c r="S2015" s="57" t="str">
        <f>작성용!AF2012</f>
        <v>대체평가3사업본부</v>
      </c>
      <c r="T2015" s="60" t="str">
        <f>작성용!AG2012</f>
        <v>-</v>
      </c>
      <c r="U2015" s="60" t="str">
        <f>작성용!AH2012</f>
        <v>-</v>
      </c>
      <c r="V2015" s="55">
        <f>작성용!AA2012</f>
        <v>202503</v>
      </c>
      <c r="W2015" s="57" t="str">
        <f>작성용!AC2012</f>
        <v>[T]기타보험기관[1본부]</v>
      </c>
      <c r="X2015" s="57" t="str">
        <f>작성용!O2012</f>
        <v xml:space="preserve"> </v>
      </c>
      <c r="Y2015" s="57" t="str">
        <f>작성용!P2012</f>
        <v xml:space="preserve"> </v>
      </c>
      <c r="Z2015" s="57" t="str">
        <f>작성용!Q2012</f>
        <v xml:space="preserve"> </v>
      </c>
      <c r="AA2015" s="55" t="str">
        <f>작성용!AJ2012</f>
        <v>-</v>
      </c>
      <c r="AB2015" s="55">
        <f>작성용!AB2012</f>
        <v>0</v>
      </c>
    </row>
    <row r="2016" spans="1:28" s="11" customFormat="1" ht="16.5" hidden="1" customHeight="1" x14ac:dyDescent="0.3">
      <c r="A2016" s="53">
        <f>작성용!AL2013</f>
        <v>2012</v>
      </c>
      <c r="B2016" s="54" t="str">
        <f>작성용!AI2013</f>
        <v>-</v>
      </c>
      <c r="C2016" s="55" t="str">
        <f>작성용!AK2013</f>
        <v>개별종목</v>
      </c>
      <c r="D2016" s="56">
        <f>작성용!T2013</f>
        <v>45702</v>
      </c>
      <c r="E2016" s="57" t="str">
        <f>작성용!B2013</f>
        <v>동양생명보험(LT)</v>
      </c>
      <c r="F2016" s="57" t="str">
        <f>작성용!C2013</f>
        <v>재평가</v>
      </c>
      <c r="G2016" s="57" t="str">
        <f>작성용!D2013</f>
        <v>유진AVIATION전문투자형사모투자신탁16-4호</v>
      </c>
      <c r="H2016" s="58" t="str">
        <f>작성용!E2013</f>
        <v>KBP2019120148</v>
      </c>
      <c r="I2016" s="57" t="str">
        <f>작성용!F2013</f>
        <v>B02</v>
      </c>
      <c r="J2016" s="57">
        <f>작성용!G2013</f>
        <v>0</v>
      </c>
      <c r="K2016" s="57" t="str">
        <f>작성용!H2013</f>
        <v>-</v>
      </c>
      <c r="L2016" s="57" t="str">
        <f>작성용!N2013</f>
        <v xml:space="preserve">분기 </v>
      </c>
      <c r="M2016" s="56" t="str">
        <f>작성용!U2013</f>
        <v>2025.03.31</v>
      </c>
      <c r="N2016" s="56" t="str">
        <f>작성용!V2013</f>
        <v>룩스루</v>
      </c>
      <c r="O2016" s="56" t="str">
        <f>작성용!W2013</f>
        <v>룩스루</v>
      </c>
      <c r="P2016" s="56" t="str">
        <f>작성용!X2013</f>
        <v>-</v>
      </c>
      <c r="Q2016" s="57" t="str">
        <f>작성용!AD2013</f>
        <v>대체평가3사업본부</v>
      </c>
      <c r="R2016" s="59">
        <f>작성용!AE2013</f>
        <v>0</v>
      </c>
      <c r="S2016" s="57" t="str">
        <f>작성용!AF2013</f>
        <v>대체평가3사업본부</v>
      </c>
      <c r="T2016" s="60" t="str">
        <f>작성용!AG2013</f>
        <v>-</v>
      </c>
      <c r="U2016" s="60" t="str">
        <f>작성용!AH2013</f>
        <v>-</v>
      </c>
      <c r="V2016" s="55">
        <f>작성용!AA2013</f>
        <v>202503</v>
      </c>
      <c r="W2016" s="57" t="str">
        <f>작성용!AC2013</f>
        <v>[T]기타보험기관[1본부]</v>
      </c>
      <c r="X2016" s="57" t="str">
        <f>작성용!O2013</f>
        <v xml:space="preserve"> </v>
      </c>
      <c r="Y2016" s="57" t="str">
        <f>작성용!P2013</f>
        <v xml:space="preserve"> </v>
      </c>
      <c r="Z2016" s="57" t="str">
        <f>작성용!Q2013</f>
        <v xml:space="preserve"> </v>
      </c>
      <c r="AA2016" s="55" t="str">
        <f>작성용!AJ2013</f>
        <v>-</v>
      </c>
      <c r="AB2016" s="55">
        <f>작성용!AB2013</f>
        <v>0</v>
      </c>
    </row>
    <row r="2017" spans="1:28" s="11" customFormat="1" ht="16.5" hidden="1" customHeight="1" x14ac:dyDescent="0.3">
      <c r="A2017" s="53">
        <f>작성용!AL2014</f>
        <v>2013</v>
      </c>
      <c r="B2017" s="54" t="str">
        <f>작성용!AI2014</f>
        <v>-</v>
      </c>
      <c r="C2017" s="55" t="str">
        <f>작성용!AK2014</f>
        <v>개별종목</v>
      </c>
      <c r="D2017" s="56">
        <f>작성용!T2014</f>
        <v>45702</v>
      </c>
      <c r="E2017" s="57" t="str">
        <f>작성용!B2014</f>
        <v>동양생명보험(LT)</v>
      </c>
      <c r="F2017" s="57" t="str">
        <f>작성용!C2014</f>
        <v>재평가</v>
      </c>
      <c r="G2017" s="57" t="str">
        <f>작성용!D2014</f>
        <v>유진리스트럭처링전문투자형사모투자신탁5-2호</v>
      </c>
      <c r="H2017" s="58" t="str">
        <f>작성용!E2014</f>
        <v>KBP2019120377</v>
      </c>
      <c r="I2017" s="57" t="str">
        <f>작성용!F2014</f>
        <v>B02</v>
      </c>
      <c r="J2017" s="57">
        <f>작성용!G2014</f>
        <v>0</v>
      </c>
      <c r="K2017" s="57" t="str">
        <f>작성용!H2014</f>
        <v>-</v>
      </c>
      <c r="L2017" s="57" t="str">
        <f>작성용!N2014</f>
        <v xml:space="preserve">분기 </v>
      </c>
      <c r="M2017" s="56" t="str">
        <f>작성용!U2014</f>
        <v>2025.03.31</v>
      </c>
      <c r="N2017" s="56" t="str">
        <f>작성용!V2014</f>
        <v>룩스루</v>
      </c>
      <c r="O2017" s="56" t="str">
        <f>작성용!W2014</f>
        <v>룩스루</v>
      </c>
      <c r="P2017" s="56" t="str">
        <f>작성용!X2014</f>
        <v>-</v>
      </c>
      <c r="Q2017" s="57" t="str">
        <f>작성용!AD2014</f>
        <v>대체평가3사업본부</v>
      </c>
      <c r="R2017" s="59">
        <f>작성용!AE2014</f>
        <v>0</v>
      </c>
      <c r="S2017" s="57" t="str">
        <f>작성용!AF2014</f>
        <v>대체평가3사업본부</v>
      </c>
      <c r="T2017" s="60" t="str">
        <f>작성용!AG2014</f>
        <v>-</v>
      </c>
      <c r="U2017" s="60" t="str">
        <f>작성용!AH2014</f>
        <v>-</v>
      </c>
      <c r="V2017" s="55">
        <f>작성용!AA2014</f>
        <v>202503</v>
      </c>
      <c r="W2017" s="57" t="str">
        <f>작성용!AC2014</f>
        <v>[T]기타보험기관[1본부]</v>
      </c>
      <c r="X2017" s="57" t="str">
        <f>작성용!O2014</f>
        <v xml:space="preserve"> </v>
      </c>
      <c r="Y2017" s="57" t="str">
        <f>작성용!P2014</f>
        <v xml:space="preserve"> </v>
      </c>
      <c r="Z2017" s="57" t="str">
        <f>작성용!Q2014</f>
        <v xml:space="preserve"> </v>
      </c>
      <c r="AA2017" s="55" t="str">
        <f>작성용!AJ2014</f>
        <v>-</v>
      </c>
      <c r="AB2017" s="55">
        <f>작성용!AB2014</f>
        <v>0</v>
      </c>
    </row>
    <row r="2018" spans="1:28" s="11" customFormat="1" ht="16.5" hidden="1" customHeight="1" x14ac:dyDescent="0.3">
      <c r="A2018" s="53">
        <f>작성용!AL2015</f>
        <v>2014</v>
      </c>
      <c r="B2018" s="54" t="str">
        <f>작성용!AI2015</f>
        <v>-</v>
      </c>
      <c r="C2018" s="55" t="str">
        <f>작성용!AK2015</f>
        <v>개별종목</v>
      </c>
      <c r="D2018" s="56">
        <f>작성용!T2015</f>
        <v>45702</v>
      </c>
      <c r="E2018" s="57" t="str">
        <f>작성용!B2015</f>
        <v>동양생명보험(LT)</v>
      </c>
      <c r="F2018" s="57" t="str">
        <f>작성용!C2015</f>
        <v>재평가</v>
      </c>
      <c r="G2018" s="57" t="str">
        <f>작성용!D2015</f>
        <v>칸서스평택동부도로전문투자형사모특별자산투자신탁1호</v>
      </c>
      <c r="H2018" s="58" t="str">
        <f>작성용!E2015</f>
        <v>KBP2019120224</v>
      </c>
      <c r="I2018" s="57" t="str">
        <f>작성용!F2015</f>
        <v>B02</v>
      </c>
      <c r="J2018" s="57">
        <f>작성용!G2015</f>
        <v>0</v>
      </c>
      <c r="K2018" s="57" t="str">
        <f>작성용!H2015</f>
        <v>-</v>
      </c>
      <c r="L2018" s="57" t="str">
        <f>작성용!N2015</f>
        <v xml:space="preserve">분기 </v>
      </c>
      <c r="M2018" s="56" t="str">
        <f>작성용!U2015</f>
        <v>2025.03.31</v>
      </c>
      <c r="N2018" s="56" t="str">
        <f>작성용!V2015</f>
        <v>룩스루</v>
      </c>
      <c r="O2018" s="56" t="str">
        <f>작성용!W2015</f>
        <v>룩스루</v>
      </c>
      <c r="P2018" s="56" t="str">
        <f>작성용!X2015</f>
        <v>-</v>
      </c>
      <c r="Q2018" s="57" t="str">
        <f>작성용!AD2015</f>
        <v>대체평가3사업본부</v>
      </c>
      <c r="R2018" s="59">
        <f>작성용!AE2015</f>
        <v>0</v>
      </c>
      <c r="S2018" s="57" t="str">
        <f>작성용!AF2015</f>
        <v>대체평가3사업본부</v>
      </c>
      <c r="T2018" s="60" t="str">
        <f>작성용!AG2015</f>
        <v>-</v>
      </c>
      <c r="U2018" s="60" t="str">
        <f>작성용!AH2015</f>
        <v>-</v>
      </c>
      <c r="V2018" s="55">
        <f>작성용!AA2015</f>
        <v>202503</v>
      </c>
      <c r="W2018" s="57" t="str">
        <f>작성용!AC2015</f>
        <v>[T]기타보험기관[1본부]</v>
      </c>
      <c r="X2018" s="57" t="str">
        <f>작성용!O2015</f>
        <v xml:space="preserve"> </v>
      </c>
      <c r="Y2018" s="57" t="str">
        <f>작성용!P2015</f>
        <v xml:space="preserve"> </v>
      </c>
      <c r="Z2018" s="57" t="str">
        <f>작성용!Q2015</f>
        <v xml:space="preserve"> </v>
      </c>
      <c r="AA2018" s="55" t="str">
        <f>작성용!AJ2015</f>
        <v>-</v>
      </c>
      <c r="AB2018" s="55">
        <f>작성용!AB2015</f>
        <v>0</v>
      </c>
    </row>
    <row r="2019" spans="1:28" s="11" customFormat="1" ht="16.5" hidden="1" customHeight="1" x14ac:dyDescent="0.3">
      <c r="A2019" s="53">
        <f>작성용!AL2016</f>
        <v>2015</v>
      </c>
      <c r="B2019" s="54" t="str">
        <f>작성용!AI2016</f>
        <v>-</v>
      </c>
      <c r="C2019" s="55" t="str">
        <f>작성용!AK2016</f>
        <v>개별종목</v>
      </c>
      <c r="D2019" s="56">
        <f>작성용!T2016</f>
        <v>45702</v>
      </c>
      <c r="E2019" s="57" t="str">
        <f>작성용!B2016</f>
        <v>동양생명보험(LT)</v>
      </c>
      <c r="F2019" s="57" t="str">
        <f>작성용!C2016</f>
        <v>재평가</v>
      </c>
      <c r="G2019" s="57" t="str">
        <f>작성용!D2016</f>
        <v>키움마일스톤USDEBT전문투자형사모부동산투자신탁제2호</v>
      </c>
      <c r="H2019" s="58" t="str">
        <f>작성용!E2016</f>
        <v>KBP2019090032</v>
      </c>
      <c r="I2019" s="57" t="str">
        <f>작성용!F2016</f>
        <v>B02</v>
      </c>
      <c r="J2019" s="57">
        <f>작성용!G2016</f>
        <v>0</v>
      </c>
      <c r="K2019" s="57" t="str">
        <f>작성용!H2016</f>
        <v>-</v>
      </c>
      <c r="L2019" s="57" t="str">
        <f>작성용!N2016</f>
        <v xml:space="preserve">분기 </v>
      </c>
      <c r="M2019" s="56" t="str">
        <f>작성용!U2016</f>
        <v>2025.03.31</v>
      </c>
      <c r="N2019" s="56" t="str">
        <f>작성용!V2016</f>
        <v>룩스루</v>
      </c>
      <c r="O2019" s="56" t="str">
        <f>작성용!W2016</f>
        <v>룩스루</v>
      </c>
      <c r="P2019" s="56" t="str">
        <f>작성용!X2016</f>
        <v>-</v>
      </c>
      <c r="Q2019" s="57" t="str">
        <f>작성용!AD2016</f>
        <v>대체평가3사업본부</v>
      </c>
      <c r="R2019" s="59">
        <f>작성용!AE2016</f>
        <v>0</v>
      </c>
      <c r="S2019" s="57" t="str">
        <f>작성용!AF2016</f>
        <v>대체평가3사업본부</v>
      </c>
      <c r="T2019" s="60" t="str">
        <f>작성용!AG2016</f>
        <v>-</v>
      </c>
      <c r="U2019" s="60" t="str">
        <f>작성용!AH2016</f>
        <v>-</v>
      </c>
      <c r="V2019" s="55">
        <f>작성용!AA2016</f>
        <v>202503</v>
      </c>
      <c r="W2019" s="57" t="str">
        <f>작성용!AC2016</f>
        <v>[T]기타보험기관[1본부]</v>
      </c>
      <c r="X2019" s="57" t="str">
        <f>작성용!O2016</f>
        <v xml:space="preserve"> </v>
      </c>
      <c r="Y2019" s="57" t="str">
        <f>작성용!P2016</f>
        <v xml:space="preserve"> </v>
      </c>
      <c r="Z2019" s="57" t="str">
        <f>작성용!Q2016</f>
        <v xml:space="preserve"> </v>
      </c>
      <c r="AA2019" s="55" t="str">
        <f>작성용!AJ2016</f>
        <v>-</v>
      </c>
      <c r="AB2019" s="55">
        <f>작성용!AB2016</f>
        <v>0</v>
      </c>
    </row>
    <row r="2020" spans="1:28" s="11" customFormat="1" ht="16.5" hidden="1" customHeight="1" x14ac:dyDescent="0.3">
      <c r="A2020" s="53">
        <f>작성용!AL2017</f>
        <v>2016</v>
      </c>
      <c r="B2020" s="54" t="str">
        <f>작성용!AI2017</f>
        <v>-</v>
      </c>
      <c r="C2020" s="55" t="str">
        <f>작성용!AK2017</f>
        <v>개별종목</v>
      </c>
      <c r="D2020" s="56">
        <f>작성용!T2017</f>
        <v>45702</v>
      </c>
      <c r="E2020" s="57" t="str">
        <f>작성용!B2017</f>
        <v>동양생명보험(LT)</v>
      </c>
      <c r="F2020" s="57" t="str">
        <f>작성용!C2017</f>
        <v>재평가</v>
      </c>
      <c r="G2020" s="57" t="str">
        <f>작성용!D2017</f>
        <v>키움유레카전문투자형사모투자신탁[재간접형]</v>
      </c>
      <c r="H2020" s="58" t="str">
        <f>작성용!E2017</f>
        <v>KBP2022120286</v>
      </c>
      <c r="I2020" s="57" t="str">
        <f>작성용!F2017</f>
        <v>B02</v>
      </c>
      <c r="J2020" s="57">
        <f>작성용!G2017</f>
        <v>0</v>
      </c>
      <c r="K2020" s="57" t="str">
        <f>작성용!H2017</f>
        <v>-</v>
      </c>
      <c r="L2020" s="57" t="str">
        <f>작성용!N2017</f>
        <v xml:space="preserve">분기 </v>
      </c>
      <c r="M2020" s="56" t="str">
        <f>작성용!U2017</f>
        <v>2025.03.31</v>
      </c>
      <c r="N2020" s="56" t="str">
        <f>작성용!V2017</f>
        <v>룩스루</v>
      </c>
      <c r="O2020" s="56" t="str">
        <f>작성용!W2017</f>
        <v>룩스루</v>
      </c>
      <c r="P2020" s="56" t="str">
        <f>작성용!X2017</f>
        <v>-</v>
      </c>
      <c r="Q2020" s="57" t="str">
        <f>작성용!AD2017</f>
        <v>대체평가3사업본부</v>
      </c>
      <c r="R2020" s="59">
        <f>작성용!AE2017</f>
        <v>0</v>
      </c>
      <c r="S2020" s="57" t="str">
        <f>작성용!AF2017</f>
        <v>대체평가3사업본부</v>
      </c>
      <c r="T2020" s="60" t="str">
        <f>작성용!AG2017</f>
        <v>-</v>
      </c>
      <c r="U2020" s="60" t="str">
        <f>작성용!AH2017</f>
        <v>-</v>
      </c>
      <c r="V2020" s="55">
        <f>작성용!AA2017</f>
        <v>202503</v>
      </c>
      <c r="W2020" s="57" t="str">
        <f>작성용!AC2017</f>
        <v>[T]기타보험기관[1본부]</v>
      </c>
      <c r="X2020" s="57" t="str">
        <f>작성용!O2017</f>
        <v xml:space="preserve"> </v>
      </c>
      <c r="Y2020" s="57" t="str">
        <f>작성용!P2017</f>
        <v xml:space="preserve"> </v>
      </c>
      <c r="Z2020" s="57" t="str">
        <f>작성용!Q2017</f>
        <v xml:space="preserve"> </v>
      </c>
      <c r="AA2020" s="55" t="str">
        <f>작성용!AJ2017</f>
        <v>-</v>
      </c>
      <c r="AB2020" s="55">
        <f>작성용!AB2017</f>
        <v>0</v>
      </c>
    </row>
    <row r="2021" spans="1:28" s="11" customFormat="1" ht="16.5" hidden="1" customHeight="1" x14ac:dyDescent="0.3">
      <c r="A2021" s="53">
        <f>작성용!AL2018</f>
        <v>2017</v>
      </c>
      <c r="B2021" s="54" t="str">
        <f>작성용!AI2018</f>
        <v>-</v>
      </c>
      <c r="C2021" s="55" t="str">
        <f>작성용!AK2018</f>
        <v>개별종목</v>
      </c>
      <c r="D2021" s="56">
        <f>작성용!T2018</f>
        <v>45702</v>
      </c>
      <c r="E2021" s="57" t="str">
        <f>작성용!B2018</f>
        <v>동양생명보험(LT)</v>
      </c>
      <c r="F2021" s="57" t="str">
        <f>작성용!C2018</f>
        <v>재평가</v>
      </c>
      <c r="G2021" s="57" t="str">
        <f>작성용!D2018</f>
        <v>타이거대체전문투자형사모특별자산투자신탁26호</v>
      </c>
      <c r="H2021" s="58" t="str">
        <f>작성용!E2018</f>
        <v>KBP2021090025</v>
      </c>
      <c r="I2021" s="57" t="str">
        <f>작성용!F2018</f>
        <v>B02</v>
      </c>
      <c r="J2021" s="57">
        <f>작성용!G2018</f>
        <v>0</v>
      </c>
      <c r="K2021" s="57" t="str">
        <f>작성용!H2018</f>
        <v>-</v>
      </c>
      <c r="L2021" s="57" t="str">
        <f>작성용!N2018</f>
        <v xml:space="preserve">분기 </v>
      </c>
      <c r="M2021" s="56" t="str">
        <f>작성용!U2018</f>
        <v>2025.03.31</v>
      </c>
      <c r="N2021" s="56" t="str">
        <f>작성용!V2018</f>
        <v>룩스루</v>
      </c>
      <c r="O2021" s="56" t="str">
        <f>작성용!W2018</f>
        <v>룩스루</v>
      </c>
      <c r="P2021" s="56" t="str">
        <f>작성용!X2018</f>
        <v>-</v>
      </c>
      <c r="Q2021" s="57" t="str">
        <f>작성용!AD2018</f>
        <v>대체평가3사업본부</v>
      </c>
      <c r="R2021" s="59">
        <f>작성용!AE2018</f>
        <v>0</v>
      </c>
      <c r="S2021" s="57" t="str">
        <f>작성용!AF2018</f>
        <v>대체평가3사업본부</v>
      </c>
      <c r="T2021" s="60" t="str">
        <f>작성용!AG2018</f>
        <v>-</v>
      </c>
      <c r="U2021" s="60" t="str">
        <f>작성용!AH2018</f>
        <v>-</v>
      </c>
      <c r="V2021" s="55">
        <f>작성용!AA2018</f>
        <v>202503</v>
      </c>
      <c r="W2021" s="57" t="str">
        <f>작성용!AC2018</f>
        <v>[T]기타보험기관[1본부]</v>
      </c>
      <c r="X2021" s="57" t="str">
        <f>작성용!O2018</f>
        <v xml:space="preserve"> </v>
      </c>
      <c r="Y2021" s="57" t="str">
        <f>작성용!P2018</f>
        <v xml:space="preserve"> </v>
      </c>
      <c r="Z2021" s="57" t="str">
        <f>작성용!Q2018</f>
        <v xml:space="preserve"> </v>
      </c>
      <c r="AA2021" s="55" t="str">
        <f>작성용!AJ2018</f>
        <v>-</v>
      </c>
      <c r="AB2021" s="55">
        <f>작성용!AB2018</f>
        <v>0</v>
      </c>
    </row>
    <row r="2022" spans="1:28" s="11" customFormat="1" ht="16.5" hidden="1" customHeight="1" x14ac:dyDescent="0.3">
      <c r="A2022" s="53">
        <f>작성용!AL2019</f>
        <v>2018</v>
      </c>
      <c r="B2022" s="54" t="str">
        <f>작성용!AI2019</f>
        <v>-</v>
      </c>
      <c r="C2022" s="55" t="str">
        <f>작성용!AK2019</f>
        <v>개별종목</v>
      </c>
      <c r="D2022" s="56">
        <f>작성용!T2019</f>
        <v>45702</v>
      </c>
      <c r="E2022" s="57" t="str">
        <f>작성용!B2019</f>
        <v>동양생명보험(LT)</v>
      </c>
      <c r="F2022" s="57" t="str">
        <f>작성용!C2019</f>
        <v>재평가</v>
      </c>
      <c r="G2022" s="57" t="str">
        <f>작성용!D2019</f>
        <v>파인트리전문투자형사모투자신탁8-4호</v>
      </c>
      <c r="H2022" s="58" t="str">
        <f>작성용!E2019</f>
        <v>KBP2019120378</v>
      </c>
      <c r="I2022" s="57" t="str">
        <f>작성용!F2019</f>
        <v>B02</v>
      </c>
      <c r="J2022" s="57">
        <f>작성용!G2019</f>
        <v>0</v>
      </c>
      <c r="K2022" s="57" t="str">
        <f>작성용!H2019</f>
        <v>-</v>
      </c>
      <c r="L2022" s="57" t="str">
        <f>작성용!N2019</f>
        <v xml:space="preserve">분기 </v>
      </c>
      <c r="M2022" s="56" t="str">
        <f>작성용!U2019</f>
        <v>2025.03.31</v>
      </c>
      <c r="N2022" s="56" t="str">
        <f>작성용!V2019</f>
        <v>룩스루</v>
      </c>
      <c r="O2022" s="56" t="str">
        <f>작성용!W2019</f>
        <v>룩스루</v>
      </c>
      <c r="P2022" s="56" t="str">
        <f>작성용!X2019</f>
        <v>-</v>
      </c>
      <c r="Q2022" s="57" t="str">
        <f>작성용!AD2019</f>
        <v>대체평가3사업본부</v>
      </c>
      <c r="R2022" s="59">
        <f>작성용!AE2019</f>
        <v>0</v>
      </c>
      <c r="S2022" s="57" t="str">
        <f>작성용!AF2019</f>
        <v>대체평가3사업본부</v>
      </c>
      <c r="T2022" s="60" t="str">
        <f>작성용!AG2019</f>
        <v>-</v>
      </c>
      <c r="U2022" s="60" t="str">
        <f>작성용!AH2019</f>
        <v>-</v>
      </c>
      <c r="V2022" s="55">
        <f>작성용!AA2019</f>
        <v>202503</v>
      </c>
      <c r="W2022" s="57" t="str">
        <f>작성용!AC2019</f>
        <v>[T]기타보험기관[1본부]</v>
      </c>
      <c r="X2022" s="57" t="str">
        <f>작성용!O2019</f>
        <v xml:space="preserve"> </v>
      </c>
      <c r="Y2022" s="57" t="str">
        <f>작성용!P2019</f>
        <v xml:space="preserve"> </v>
      </c>
      <c r="Z2022" s="57" t="str">
        <f>작성용!Q2019</f>
        <v xml:space="preserve"> </v>
      </c>
      <c r="AA2022" s="55" t="str">
        <f>작성용!AJ2019</f>
        <v>-</v>
      </c>
      <c r="AB2022" s="55">
        <f>작성용!AB2019</f>
        <v>0</v>
      </c>
    </row>
    <row r="2023" spans="1:28" s="11" customFormat="1" ht="16.5" hidden="1" customHeight="1" x14ac:dyDescent="0.3">
      <c r="A2023" s="53">
        <f>작성용!AL2020</f>
        <v>2019</v>
      </c>
      <c r="B2023" s="54" t="str">
        <f>작성용!AI2020</f>
        <v>-</v>
      </c>
      <c r="C2023" s="55" t="str">
        <f>작성용!AK2020</f>
        <v>개별종목</v>
      </c>
      <c r="D2023" s="56">
        <f>작성용!T2020</f>
        <v>45702</v>
      </c>
      <c r="E2023" s="57" t="str">
        <f>작성용!B2020</f>
        <v>동양생명보험(LT)</v>
      </c>
      <c r="F2023" s="57" t="str">
        <f>작성용!C2020</f>
        <v>재평가</v>
      </c>
      <c r="G2023" s="57" t="str">
        <f>작성용!D2020</f>
        <v>하나대체투자CBRE일반사모부동산투자신탁1호</v>
      </c>
      <c r="H2023" s="58" t="str">
        <f>작성용!E2020</f>
        <v>KBP2023030009</v>
      </c>
      <c r="I2023" s="57" t="str">
        <f>작성용!F2020</f>
        <v>B02</v>
      </c>
      <c r="J2023" s="57">
        <f>작성용!G2020</f>
        <v>0</v>
      </c>
      <c r="K2023" s="57" t="str">
        <f>작성용!H2020</f>
        <v>-</v>
      </c>
      <c r="L2023" s="57" t="str">
        <f>작성용!N2020</f>
        <v xml:space="preserve">분기 </v>
      </c>
      <c r="M2023" s="56" t="str">
        <f>작성용!U2020</f>
        <v>2025.03.31</v>
      </c>
      <c r="N2023" s="56" t="str">
        <f>작성용!V2020</f>
        <v>룩스루</v>
      </c>
      <c r="O2023" s="56" t="str">
        <f>작성용!W2020</f>
        <v>룩스루</v>
      </c>
      <c r="P2023" s="56" t="str">
        <f>작성용!X2020</f>
        <v>-</v>
      </c>
      <c r="Q2023" s="57" t="str">
        <f>작성용!AD2020</f>
        <v>대체평가3사업본부</v>
      </c>
      <c r="R2023" s="59">
        <f>작성용!AE2020</f>
        <v>0</v>
      </c>
      <c r="S2023" s="57" t="str">
        <f>작성용!AF2020</f>
        <v>대체평가3사업본부</v>
      </c>
      <c r="T2023" s="60" t="str">
        <f>작성용!AG2020</f>
        <v>-</v>
      </c>
      <c r="U2023" s="60" t="str">
        <f>작성용!AH2020</f>
        <v>-</v>
      </c>
      <c r="V2023" s="55">
        <f>작성용!AA2020</f>
        <v>202503</v>
      </c>
      <c r="W2023" s="57" t="str">
        <f>작성용!AC2020</f>
        <v>[T]기타보험기관[1본부]</v>
      </c>
      <c r="X2023" s="57" t="str">
        <f>작성용!O2020</f>
        <v xml:space="preserve"> </v>
      </c>
      <c r="Y2023" s="57" t="str">
        <f>작성용!P2020</f>
        <v xml:space="preserve"> </v>
      </c>
      <c r="Z2023" s="57" t="str">
        <f>작성용!Q2020</f>
        <v xml:space="preserve"> </v>
      </c>
      <c r="AA2023" s="55" t="str">
        <f>작성용!AJ2020</f>
        <v>-</v>
      </c>
      <c r="AB2023" s="55">
        <f>작성용!AB2020</f>
        <v>0</v>
      </c>
    </row>
    <row r="2024" spans="1:28" s="11" customFormat="1" ht="16.5" hidden="1" customHeight="1" x14ac:dyDescent="0.3">
      <c r="A2024" s="53">
        <f>작성용!AL2021</f>
        <v>2020</v>
      </c>
      <c r="B2024" s="54" t="str">
        <f>작성용!AI2021</f>
        <v>-</v>
      </c>
      <c r="C2024" s="55" t="str">
        <f>작성용!AK2021</f>
        <v>개별종목</v>
      </c>
      <c r="D2024" s="56">
        <f>작성용!T2021</f>
        <v>45702</v>
      </c>
      <c r="E2024" s="57" t="str">
        <f>작성용!B2021</f>
        <v>동양생명보험(LT)</v>
      </c>
      <c r="F2024" s="57" t="str">
        <f>작성용!C2021</f>
        <v>재평가</v>
      </c>
      <c r="G2024" s="57" t="str">
        <f>작성용!D2021</f>
        <v>하나대체투자PG세컨더리일반사모투자신탁1호</v>
      </c>
      <c r="H2024" s="58" t="str">
        <f>작성용!E2021</f>
        <v>KBP2021120192</v>
      </c>
      <c r="I2024" s="57" t="str">
        <f>작성용!F2021</f>
        <v>B02</v>
      </c>
      <c r="J2024" s="57">
        <f>작성용!G2021</f>
        <v>0</v>
      </c>
      <c r="K2024" s="57" t="str">
        <f>작성용!H2021</f>
        <v>-</v>
      </c>
      <c r="L2024" s="57" t="str">
        <f>작성용!N2021</f>
        <v xml:space="preserve">분기 </v>
      </c>
      <c r="M2024" s="56" t="str">
        <f>작성용!U2021</f>
        <v>2025.03.31</v>
      </c>
      <c r="N2024" s="56" t="str">
        <f>작성용!V2021</f>
        <v>룩스루</v>
      </c>
      <c r="O2024" s="56" t="str">
        <f>작성용!W2021</f>
        <v>룩스루</v>
      </c>
      <c r="P2024" s="56" t="str">
        <f>작성용!X2021</f>
        <v>-</v>
      </c>
      <c r="Q2024" s="57" t="str">
        <f>작성용!AD2021</f>
        <v>대체평가3사업본부</v>
      </c>
      <c r="R2024" s="59">
        <f>작성용!AE2021</f>
        <v>0</v>
      </c>
      <c r="S2024" s="57" t="str">
        <f>작성용!AF2021</f>
        <v>대체평가3사업본부</v>
      </c>
      <c r="T2024" s="60" t="str">
        <f>작성용!AG2021</f>
        <v>-</v>
      </c>
      <c r="U2024" s="60" t="str">
        <f>작성용!AH2021</f>
        <v>-</v>
      </c>
      <c r="V2024" s="55">
        <f>작성용!AA2021</f>
        <v>202503</v>
      </c>
      <c r="W2024" s="57" t="str">
        <f>작성용!AC2021</f>
        <v>[T]기타보험기관[1본부]</v>
      </c>
      <c r="X2024" s="57" t="str">
        <f>작성용!O2021</f>
        <v xml:space="preserve"> </v>
      </c>
      <c r="Y2024" s="57" t="str">
        <f>작성용!P2021</f>
        <v xml:space="preserve"> </v>
      </c>
      <c r="Z2024" s="57" t="str">
        <f>작성용!Q2021</f>
        <v xml:space="preserve"> </v>
      </c>
      <c r="AA2024" s="55" t="str">
        <f>작성용!AJ2021</f>
        <v>-</v>
      </c>
      <c r="AB2024" s="55">
        <f>작성용!AB2021</f>
        <v>0</v>
      </c>
    </row>
    <row r="2025" spans="1:28" s="11" customFormat="1" ht="16.5" hidden="1" customHeight="1" x14ac:dyDescent="0.3">
      <c r="A2025" s="53">
        <f>작성용!AL2022</f>
        <v>2021</v>
      </c>
      <c r="B2025" s="54" t="str">
        <f>작성용!AI2022</f>
        <v>-</v>
      </c>
      <c r="C2025" s="55" t="str">
        <f>작성용!AK2022</f>
        <v>개별종목</v>
      </c>
      <c r="D2025" s="56">
        <f>작성용!T2022</f>
        <v>45702</v>
      </c>
      <c r="E2025" s="57" t="str">
        <f>작성용!B2022</f>
        <v>동양생명보험(LT)</v>
      </c>
      <c r="F2025" s="57" t="str">
        <f>작성용!C2022</f>
        <v>재평가</v>
      </c>
      <c r="G2025" s="57" t="str">
        <f>작성용!D2022</f>
        <v>하나대체투자사모부동산101호</v>
      </c>
      <c r="H2025" s="58" t="str">
        <f>작성용!E2022</f>
        <v>KBP2019120216</v>
      </c>
      <c r="I2025" s="57" t="str">
        <f>작성용!F2022</f>
        <v>B02</v>
      </c>
      <c r="J2025" s="57">
        <f>작성용!G2022</f>
        <v>0</v>
      </c>
      <c r="K2025" s="57" t="str">
        <f>작성용!H2022</f>
        <v>-</v>
      </c>
      <c r="L2025" s="57" t="str">
        <f>작성용!N2022</f>
        <v xml:space="preserve">분기 </v>
      </c>
      <c r="M2025" s="56" t="str">
        <f>작성용!U2022</f>
        <v>2025.03.31</v>
      </c>
      <c r="N2025" s="56" t="str">
        <f>작성용!V2022</f>
        <v>룩스루</v>
      </c>
      <c r="O2025" s="56" t="str">
        <f>작성용!W2022</f>
        <v>룩스루</v>
      </c>
      <c r="P2025" s="56" t="str">
        <f>작성용!X2022</f>
        <v>-</v>
      </c>
      <c r="Q2025" s="57" t="str">
        <f>작성용!AD2022</f>
        <v>대체평가3사업본부</v>
      </c>
      <c r="R2025" s="59">
        <f>작성용!AE2022</f>
        <v>0</v>
      </c>
      <c r="S2025" s="57" t="str">
        <f>작성용!AF2022</f>
        <v>대체평가3사업본부</v>
      </c>
      <c r="T2025" s="60" t="str">
        <f>작성용!AG2022</f>
        <v>-</v>
      </c>
      <c r="U2025" s="60" t="str">
        <f>작성용!AH2022</f>
        <v>-</v>
      </c>
      <c r="V2025" s="55">
        <f>작성용!AA2022</f>
        <v>202503</v>
      </c>
      <c r="W2025" s="57" t="str">
        <f>작성용!AC2022</f>
        <v>[T]기타보험기관[1본부]</v>
      </c>
      <c r="X2025" s="57" t="str">
        <f>작성용!O2022</f>
        <v xml:space="preserve"> </v>
      </c>
      <c r="Y2025" s="57" t="str">
        <f>작성용!P2022</f>
        <v xml:space="preserve"> </v>
      </c>
      <c r="Z2025" s="57" t="str">
        <f>작성용!Q2022</f>
        <v xml:space="preserve"> </v>
      </c>
      <c r="AA2025" s="55" t="str">
        <f>작성용!AJ2022</f>
        <v>-</v>
      </c>
      <c r="AB2025" s="55">
        <f>작성용!AB2022</f>
        <v>0</v>
      </c>
    </row>
    <row r="2026" spans="1:28" s="11" customFormat="1" ht="16.5" hidden="1" customHeight="1" x14ac:dyDescent="0.3">
      <c r="A2026" s="53">
        <f>작성용!AL2023</f>
        <v>2022</v>
      </c>
      <c r="B2026" s="54" t="str">
        <f>작성용!AI2023</f>
        <v>-</v>
      </c>
      <c r="C2026" s="55" t="str">
        <f>작성용!AK2023</f>
        <v>개별종목</v>
      </c>
      <c r="D2026" s="56">
        <f>작성용!T2023</f>
        <v>45702</v>
      </c>
      <c r="E2026" s="57" t="str">
        <f>작성용!B2023</f>
        <v>동양생명보험(LT)</v>
      </c>
      <c r="F2026" s="57" t="str">
        <f>작성용!C2023</f>
        <v>재평가</v>
      </c>
      <c r="G2026" s="57" t="str">
        <f>작성용!D2023</f>
        <v>하나대체투자전문투자형사모부동산투자신탁131호</v>
      </c>
      <c r="H2026" s="58" t="str">
        <f>작성용!E2023</f>
        <v>KBP2020060044</v>
      </c>
      <c r="I2026" s="57" t="str">
        <f>작성용!F2023</f>
        <v>B02</v>
      </c>
      <c r="J2026" s="57">
        <f>작성용!G2023</f>
        <v>0</v>
      </c>
      <c r="K2026" s="57" t="str">
        <f>작성용!H2023</f>
        <v>-</v>
      </c>
      <c r="L2026" s="57" t="str">
        <f>작성용!N2023</f>
        <v xml:space="preserve">분기 </v>
      </c>
      <c r="M2026" s="56" t="str">
        <f>작성용!U2023</f>
        <v>2025.03.31</v>
      </c>
      <c r="N2026" s="56" t="str">
        <f>작성용!V2023</f>
        <v>룩스루</v>
      </c>
      <c r="O2026" s="56" t="str">
        <f>작성용!W2023</f>
        <v>룩스루</v>
      </c>
      <c r="P2026" s="56" t="str">
        <f>작성용!X2023</f>
        <v>-</v>
      </c>
      <c r="Q2026" s="57" t="str">
        <f>작성용!AD2023</f>
        <v>대체평가3사업본부</v>
      </c>
      <c r="R2026" s="59">
        <f>작성용!AE2023</f>
        <v>0</v>
      </c>
      <c r="S2026" s="57" t="str">
        <f>작성용!AF2023</f>
        <v>대체평가3사업본부</v>
      </c>
      <c r="T2026" s="60" t="str">
        <f>작성용!AG2023</f>
        <v>-</v>
      </c>
      <c r="U2026" s="60" t="str">
        <f>작성용!AH2023</f>
        <v>-</v>
      </c>
      <c r="V2026" s="55">
        <f>작성용!AA2023</f>
        <v>202503</v>
      </c>
      <c r="W2026" s="57" t="str">
        <f>작성용!AC2023</f>
        <v>[T]기타보험기관[1본부]</v>
      </c>
      <c r="X2026" s="57" t="str">
        <f>작성용!O2023</f>
        <v xml:space="preserve"> </v>
      </c>
      <c r="Y2026" s="57" t="str">
        <f>작성용!P2023</f>
        <v xml:space="preserve"> </v>
      </c>
      <c r="Z2026" s="57" t="str">
        <f>작성용!Q2023</f>
        <v xml:space="preserve"> </v>
      </c>
      <c r="AA2026" s="55" t="str">
        <f>작성용!AJ2023</f>
        <v>-</v>
      </c>
      <c r="AB2026" s="55">
        <f>작성용!AB2023</f>
        <v>0</v>
      </c>
    </row>
    <row r="2027" spans="1:28" s="11" customFormat="1" ht="16.5" hidden="1" customHeight="1" x14ac:dyDescent="0.3">
      <c r="A2027" s="53">
        <f>작성용!AL2024</f>
        <v>2023</v>
      </c>
      <c r="B2027" s="54" t="str">
        <f>작성용!AI2024</f>
        <v>-</v>
      </c>
      <c r="C2027" s="55" t="str">
        <f>작성용!AK2024</f>
        <v>개별종목</v>
      </c>
      <c r="D2027" s="56">
        <f>작성용!T2024</f>
        <v>45702</v>
      </c>
      <c r="E2027" s="57" t="str">
        <f>작성용!B2024</f>
        <v>동양생명보험(LT)</v>
      </c>
      <c r="F2027" s="57" t="str">
        <f>작성용!C2024</f>
        <v>재평가</v>
      </c>
      <c r="G2027" s="57" t="str">
        <f>작성용!D2024</f>
        <v>한강비봉매송도시고속도로전문투자형사모특별자산투자신탁</v>
      </c>
      <c r="H2027" s="58" t="str">
        <f>작성용!E2024</f>
        <v>KBP2021090003</v>
      </c>
      <c r="I2027" s="57" t="str">
        <f>작성용!F2024</f>
        <v>B02</v>
      </c>
      <c r="J2027" s="57">
        <f>작성용!G2024</f>
        <v>0</v>
      </c>
      <c r="K2027" s="57" t="str">
        <f>작성용!H2024</f>
        <v>-</v>
      </c>
      <c r="L2027" s="57" t="str">
        <f>작성용!N2024</f>
        <v xml:space="preserve">분기 </v>
      </c>
      <c r="M2027" s="56" t="str">
        <f>작성용!U2024</f>
        <v>2025.03.31</v>
      </c>
      <c r="N2027" s="56" t="str">
        <f>작성용!V2024</f>
        <v>룩스루</v>
      </c>
      <c r="O2027" s="56" t="str">
        <f>작성용!W2024</f>
        <v>룩스루</v>
      </c>
      <c r="P2027" s="56" t="str">
        <f>작성용!X2024</f>
        <v>-</v>
      </c>
      <c r="Q2027" s="57" t="str">
        <f>작성용!AD2024</f>
        <v>대체평가3사업본부</v>
      </c>
      <c r="R2027" s="59">
        <f>작성용!AE2024</f>
        <v>0</v>
      </c>
      <c r="S2027" s="57" t="str">
        <f>작성용!AF2024</f>
        <v>대체평가3사업본부</v>
      </c>
      <c r="T2027" s="60" t="str">
        <f>작성용!AG2024</f>
        <v>-</v>
      </c>
      <c r="U2027" s="60" t="str">
        <f>작성용!AH2024</f>
        <v>-</v>
      </c>
      <c r="V2027" s="55">
        <f>작성용!AA2024</f>
        <v>202503</v>
      </c>
      <c r="W2027" s="57" t="str">
        <f>작성용!AC2024</f>
        <v>[T]기타보험기관[1본부]</v>
      </c>
      <c r="X2027" s="57" t="str">
        <f>작성용!O2024</f>
        <v xml:space="preserve"> </v>
      </c>
      <c r="Y2027" s="57" t="str">
        <f>작성용!P2024</f>
        <v xml:space="preserve"> </v>
      </c>
      <c r="Z2027" s="57" t="str">
        <f>작성용!Q2024</f>
        <v xml:space="preserve"> </v>
      </c>
      <c r="AA2027" s="55" t="str">
        <f>작성용!AJ2024</f>
        <v>-</v>
      </c>
      <c r="AB2027" s="55">
        <f>작성용!AB2024</f>
        <v>0</v>
      </c>
    </row>
    <row r="2028" spans="1:28" s="11" customFormat="1" ht="16.5" hidden="1" customHeight="1" x14ac:dyDescent="0.3">
      <c r="A2028" s="53">
        <f>작성용!AL2025</f>
        <v>2024</v>
      </c>
      <c r="B2028" s="54" t="str">
        <f>작성용!AI2025</f>
        <v>-</v>
      </c>
      <c r="C2028" s="55" t="str">
        <f>작성용!AK2025</f>
        <v>개별종목</v>
      </c>
      <c r="D2028" s="56">
        <f>작성용!T2025</f>
        <v>45702</v>
      </c>
      <c r="E2028" s="57" t="str">
        <f>작성용!B2025</f>
        <v>동양생명보험(LT)</v>
      </c>
      <c r="F2028" s="57" t="str">
        <f>작성용!C2025</f>
        <v>재평가</v>
      </c>
      <c r="G2028" s="57" t="str">
        <f>작성용!D2025</f>
        <v>한강태양광발전전문투자형사모특별자산투자신탁제5호</v>
      </c>
      <c r="H2028" s="58" t="str">
        <f>작성용!E2025</f>
        <v>KBP2019120334</v>
      </c>
      <c r="I2028" s="57" t="str">
        <f>작성용!F2025</f>
        <v>B02</v>
      </c>
      <c r="J2028" s="57">
        <f>작성용!G2025</f>
        <v>0</v>
      </c>
      <c r="K2028" s="57" t="str">
        <f>작성용!H2025</f>
        <v>-</v>
      </c>
      <c r="L2028" s="57" t="str">
        <f>작성용!N2025</f>
        <v xml:space="preserve">분기 </v>
      </c>
      <c r="M2028" s="56" t="str">
        <f>작성용!U2025</f>
        <v>2025.03.31</v>
      </c>
      <c r="N2028" s="56" t="str">
        <f>작성용!V2025</f>
        <v>룩스루</v>
      </c>
      <c r="O2028" s="56" t="str">
        <f>작성용!W2025</f>
        <v>룩스루</v>
      </c>
      <c r="P2028" s="56" t="str">
        <f>작성용!X2025</f>
        <v>-</v>
      </c>
      <c r="Q2028" s="57" t="str">
        <f>작성용!AD2025</f>
        <v>대체평가3사업본부</v>
      </c>
      <c r="R2028" s="59">
        <f>작성용!AE2025</f>
        <v>0</v>
      </c>
      <c r="S2028" s="57" t="str">
        <f>작성용!AF2025</f>
        <v>대체평가3사업본부</v>
      </c>
      <c r="T2028" s="60" t="str">
        <f>작성용!AG2025</f>
        <v>-</v>
      </c>
      <c r="U2028" s="60" t="str">
        <f>작성용!AH2025</f>
        <v>-</v>
      </c>
      <c r="V2028" s="55">
        <f>작성용!AA2025</f>
        <v>202503</v>
      </c>
      <c r="W2028" s="57" t="str">
        <f>작성용!AC2025</f>
        <v>[T]기타보험기관[1본부]</v>
      </c>
      <c r="X2028" s="57" t="str">
        <f>작성용!O2025</f>
        <v xml:space="preserve"> </v>
      </c>
      <c r="Y2028" s="57" t="str">
        <f>작성용!P2025</f>
        <v xml:space="preserve"> </v>
      </c>
      <c r="Z2028" s="57" t="str">
        <f>작성용!Q2025</f>
        <v xml:space="preserve"> </v>
      </c>
      <c r="AA2028" s="55" t="str">
        <f>작성용!AJ2025</f>
        <v>-</v>
      </c>
      <c r="AB2028" s="55">
        <f>작성용!AB2025</f>
        <v>0</v>
      </c>
    </row>
    <row r="2029" spans="1:28" s="11" customFormat="1" ht="16.5" hidden="1" customHeight="1" x14ac:dyDescent="0.3">
      <c r="A2029" s="53">
        <f>작성용!AL2026</f>
        <v>2025</v>
      </c>
      <c r="B2029" s="54" t="str">
        <f>작성용!AI2026</f>
        <v>-</v>
      </c>
      <c r="C2029" s="55" t="str">
        <f>작성용!AK2026</f>
        <v>개별종목</v>
      </c>
      <c r="D2029" s="56">
        <f>작성용!T2026</f>
        <v>45702</v>
      </c>
      <c r="E2029" s="57" t="str">
        <f>작성용!B2026</f>
        <v>동양생명보험(LT)</v>
      </c>
      <c r="F2029" s="57" t="str">
        <f>작성용!C2026</f>
        <v>재평가</v>
      </c>
      <c r="G2029" s="57" t="str">
        <f>작성용!D2026</f>
        <v>한국투자비봉매송도시고속도로전문투자형사모특별자산투자신탁1호</v>
      </c>
      <c r="H2029" s="58" t="str">
        <f>작성용!E2026</f>
        <v>KBP2021090004</v>
      </c>
      <c r="I2029" s="57" t="str">
        <f>작성용!F2026</f>
        <v>B02</v>
      </c>
      <c r="J2029" s="57">
        <f>작성용!G2026</f>
        <v>0</v>
      </c>
      <c r="K2029" s="57" t="str">
        <f>작성용!H2026</f>
        <v>-</v>
      </c>
      <c r="L2029" s="57" t="str">
        <f>작성용!N2026</f>
        <v xml:space="preserve">분기 </v>
      </c>
      <c r="M2029" s="56" t="str">
        <f>작성용!U2026</f>
        <v>2025.03.31</v>
      </c>
      <c r="N2029" s="56" t="str">
        <f>작성용!V2026</f>
        <v>룩스루</v>
      </c>
      <c r="O2029" s="56" t="str">
        <f>작성용!W2026</f>
        <v>룩스루</v>
      </c>
      <c r="P2029" s="56" t="str">
        <f>작성용!X2026</f>
        <v>-</v>
      </c>
      <c r="Q2029" s="57" t="str">
        <f>작성용!AD2026</f>
        <v>대체평가3사업본부</v>
      </c>
      <c r="R2029" s="59">
        <f>작성용!AE2026</f>
        <v>0</v>
      </c>
      <c r="S2029" s="57" t="str">
        <f>작성용!AF2026</f>
        <v>대체평가3사업본부</v>
      </c>
      <c r="T2029" s="60" t="str">
        <f>작성용!AG2026</f>
        <v>-</v>
      </c>
      <c r="U2029" s="60" t="str">
        <f>작성용!AH2026</f>
        <v>-</v>
      </c>
      <c r="V2029" s="55">
        <f>작성용!AA2026</f>
        <v>202503</v>
      </c>
      <c r="W2029" s="57" t="str">
        <f>작성용!AC2026</f>
        <v>[T]기타보험기관[1본부]</v>
      </c>
      <c r="X2029" s="57" t="str">
        <f>작성용!O2026</f>
        <v xml:space="preserve"> </v>
      </c>
      <c r="Y2029" s="57" t="str">
        <f>작성용!P2026</f>
        <v xml:space="preserve"> </v>
      </c>
      <c r="Z2029" s="57" t="str">
        <f>작성용!Q2026</f>
        <v xml:space="preserve"> </v>
      </c>
      <c r="AA2029" s="55" t="str">
        <f>작성용!AJ2026</f>
        <v>-</v>
      </c>
      <c r="AB2029" s="55">
        <f>작성용!AB2026</f>
        <v>0</v>
      </c>
    </row>
    <row r="2030" spans="1:28" s="11" customFormat="1" ht="16.5" hidden="1" customHeight="1" x14ac:dyDescent="0.3">
      <c r="A2030" s="53">
        <f>작성용!AL2027</f>
        <v>2026</v>
      </c>
      <c r="B2030" s="54" t="str">
        <f>작성용!AI2027</f>
        <v>-</v>
      </c>
      <c r="C2030" s="55" t="str">
        <f>작성용!AK2027</f>
        <v>개별종목</v>
      </c>
      <c r="D2030" s="56">
        <f>작성용!T2027</f>
        <v>45702</v>
      </c>
      <c r="E2030" s="57" t="str">
        <f>작성용!B2027</f>
        <v>동양생명보험(LT)</v>
      </c>
      <c r="F2030" s="57" t="str">
        <f>작성용!C2027</f>
        <v>재평가</v>
      </c>
      <c r="G2030" s="57" t="str">
        <f>작성용!D2027</f>
        <v>한화DEBTSTRATEGY전문투자형사모부동산투자신탁20호</v>
      </c>
      <c r="H2030" s="58" t="str">
        <f>작성용!E2027</f>
        <v>KBP2019120379</v>
      </c>
      <c r="I2030" s="57" t="str">
        <f>작성용!F2027</f>
        <v>B02</v>
      </c>
      <c r="J2030" s="57">
        <f>작성용!G2027</f>
        <v>0</v>
      </c>
      <c r="K2030" s="57" t="str">
        <f>작성용!H2027</f>
        <v>-</v>
      </c>
      <c r="L2030" s="57" t="str">
        <f>작성용!N2027</f>
        <v xml:space="preserve">분기 </v>
      </c>
      <c r="M2030" s="56" t="str">
        <f>작성용!U2027</f>
        <v>2025.03.31</v>
      </c>
      <c r="N2030" s="56" t="str">
        <f>작성용!V2027</f>
        <v>룩스루</v>
      </c>
      <c r="O2030" s="56" t="str">
        <f>작성용!W2027</f>
        <v>룩스루</v>
      </c>
      <c r="P2030" s="56" t="str">
        <f>작성용!X2027</f>
        <v>-</v>
      </c>
      <c r="Q2030" s="57" t="str">
        <f>작성용!AD2027</f>
        <v>대체평가3사업본부</v>
      </c>
      <c r="R2030" s="59">
        <f>작성용!AE2027</f>
        <v>0</v>
      </c>
      <c r="S2030" s="57" t="str">
        <f>작성용!AF2027</f>
        <v>대체평가3사업본부</v>
      </c>
      <c r="T2030" s="60" t="str">
        <f>작성용!AG2027</f>
        <v>-</v>
      </c>
      <c r="U2030" s="60" t="str">
        <f>작성용!AH2027</f>
        <v>-</v>
      </c>
      <c r="V2030" s="55">
        <f>작성용!AA2027</f>
        <v>202503</v>
      </c>
      <c r="W2030" s="57" t="str">
        <f>작성용!AC2027</f>
        <v>[T]기타보험기관[1본부]</v>
      </c>
      <c r="X2030" s="57" t="str">
        <f>작성용!O2027</f>
        <v xml:space="preserve"> </v>
      </c>
      <c r="Y2030" s="57" t="str">
        <f>작성용!P2027</f>
        <v xml:space="preserve"> </v>
      </c>
      <c r="Z2030" s="57" t="str">
        <f>작성용!Q2027</f>
        <v xml:space="preserve"> </v>
      </c>
      <c r="AA2030" s="55" t="str">
        <f>작성용!AJ2027</f>
        <v>-</v>
      </c>
      <c r="AB2030" s="55">
        <f>작성용!AB2027</f>
        <v>0</v>
      </c>
    </row>
    <row r="2031" spans="1:28" s="11" customFormat="1" ht="16.5" hidden="1" customHeight="1" x14ac:dyDescent="0.3">
      <c r="A2031" s="53">
        <f>작성용!AL2028</f>
        <v>2027</v>
      </c>
      <c r="B2031" s="54" t="str">
        <f>작성용!AI2028</f>
        <v>-</v>
      </c>
      <c r="C2031" s="55" t="str">
        <f>작성용!AK2028</f>
        <v>개별종목</v>
      </c>
      <c r="D2031" s="56">
        <f>작성용!T2028</f>
        <v>45702</v>
      </c>
      <c r="E2031" s="57" t="str">
        <f>작성용!B2028</f>
        <v>동양생명보험(LT)</v>
      </c>
      <c r="F2031" s="57" t="str">
        <f>작성용!C2028</f>
        <v>재평가</v>
      </c>
      <c r="G2031" s="57" t="str">
        <f>작성용!D2028</f>
        <v>한화경기고속도로사모특별자산투자신탁2호</v>
      </c>
      <c r="H2031" s="58" t="str">
        <f>작성용!E2028</f>
        <v>KBP2017090083</v>
      </c>
      <c r="I2031" s="57" t="str">
        <f>작성용!F2028</f>
        <v>B02</v>
      </c>
      <c r="J2031" s="57">
        <f>작성용!G2028</f>
        <v>0</v>
      </c>
      <c r="K2031" s="57" t="str">
        <f>작성용!H2028</f>
        <v>-</v>
      </c>
      <c r="L2031" s="57" t="str">
        <f>작성용!N2028</f>
        <v xml:space="preserve">분기 </v>
      </c>
      <c r="M2031" s="56" t="str">
        <f>작성용!U2028</f>
        <v>2025.03.31</v>
      </c>
      <c r="N2031" s="56" t="str">
        <f>작성용!V2028</f>
        <v>룩스루</v>
      </c>
      <c r="O2031" s="56" t="str">
        <f>작성용!W2028</f>
        <v>룩스루</v>
      </c>
      <c r="P2031" s="56" t="str">
        <f>작성용!X2028</f>
        <v>-</v>
      </c>
      <c r="Q2031" s="57" t="str">
        <f>작성용!AD2028</f>
        <v>대체평가3사업본부</v>
      </c>
      <c r="R2031" s="59">
        <f>작성용!AE2028</f>
        <v>0</v>
      </c>
      <c r="S2031" s="57" t="str">
        <f>작성용!AF2028</f>
        <v>대체평가3사업본부</v>
      </c>
      <c r="T2031" s="60" t="str">
        <f>작성용!AG2028</f>
        <v>-</v>
      </c>
      <c r="U2031" s="60" t="str">
        <f>작성용!AH2028</f>
        <v>-</v>
      </c>
      <c r="V2031" s="55">
        <f>작성용!AA2028</f>
        <v>202503</v>
      </c>
      <c r="W2031" s="57" t="str">
        <f>작성용!AC2028</f>
        <v>[T]기타보험기관[1본부]</v>
      </c>
      <c r="X2031" s="57" t="str">
        <f>작성용!O2028</f>
        <v xml:space="preserve"> </v>
      </c>
      <c r="Y2031" s="57" t="str">
        <f>작성용!P2028</f>
        <v xml:space="preserve"> </v>
      </c>
      <c r="Z2031" s="57" t="str">
        <f>작성용!Q2028</f>
        <v xml:space="preserve"> </v>
      </c>
      <c r="AA2031" s="55" t="str">
        <f>작성용!AJ2028</f>
        <v>-</v>
      </c>
      <c r="AB2031" s="55">
        <f>작성용!AB2028</f>
        <v>0</v>
      </c>
    </row>
    <row r="2032" spans="1:28" s="11" customFormat="1" ht="16.5" hidden="1" customHeight="1" x14ac:dyDescent="0.3">
      <c r="A2032" s="53">
        <f>작성용!AL2029</f>
        <v>2028</v>
      </c>
      <c r="B2032" s="54" t="str">
        <f>작성용!AI2029</f>
        <v>-</v>
      </c>
      <c r="C2032" s="55" t="str">
        <f>작성용!AK2029</f>
        <v>개별종목</v>
      </c>
      <c r="D2032" s="56">
        <f>작성용!T2029</f>
        <v>45702</v>
      </c>
      <c r="E2032" s="57" t="str">
        <f>작성용!B2029</f>
        <v>동양생명보험(LT)</v>
      </c>
      <c r="F2032" s="57" t="str">
        <f>작성용!C2029</f>
        <v>재평가</v>
      </c>
      <c r="G2032" s="57" t="str">
        <f>작성용!D2029</f>
        <v>한화글로벌메자닌일반사모투자신탁6호</v>
      </c>
      <c r="H2032" s="58" t="str">
        <f>작성용!E2029</f>
        <v>KBP2022120284</v>
      </c>
      <c r="I2032" s="57" t="str">
        <f>작성용!F2029</f>
        <v>B02</v>
      </c>
      <c r="J2032" s="57">
        <f>작성용!G2029</f>
        <v>0</v>
      </c>
      <c r="K2032" s="57" t="str">
        <f>작성용!H2029</f>
        <v>-</v>
      </c>
      <c r="L2032" s="57" t="str">
        <f>작성용!N2029</f>
        <v xml:space="preserve">분기 </v>
      </c>
      <c r="M2032" s="56" t="str">
        <f>작성용!U2029</f>
        <v>2025.03.31</v>
      </c>
      <c r="N2032" s="56" t="str">
        <f>작성용!V2029</f>
        <v>룩스루</v>
      </c>
      <c r="O2032" s="56" t="str">
        <f>작성용!W2029</f>
        <v>룩스루</v>
      </c>
      <c r="P2032" s="56" t="str">
        <f>작성용!X2029</f>
        <v>-</v>
      </c>
      <c r="Q2032" s="57" t="str">
        <f>작성용!AD2029</f>
        <v>대체평가3사업본부</v>
      </c>
      <c r="R2032" s="59">
        <f>작성용!AE2029</f>
        <v>0</v>
      </c>
      <c r="S2032" s="57" t="str">
        <f>작성용!AF2029</f>
        <v>대체평가3사업본부</v>
      </c>
      <c r="T2032" s="60" t="str">
        <f>작성용!AG2029</f>
        <v>-</v>
      </c>
      <c r="U2032" s="60" t="str">
        <f>작성용!AH2029</f>
        <v>-</v>
      </c>
      <c r="V2032" s="55">
        <f>작성용!AA2029</f>
        <v>202503</v>
      </c>
      <c r="W2032" s="57" t="str">
        <f>작성용!AC2029</f>
        <v>[T]기타보험기관[1본부]</v>
      </c>
      <c r="X2032" s="57" t="str">
        <f>작성용!O2029</f>
        <v xml:space="preserve"> </v>
      </c>
      <c r="Y2032" s="57" t="str">
        <f>작성용!P2029</f>
        <v xml:space="preserve"> </v>
      </c>
      <c r="Z2032" s="57" t="str">
        <f>작성용!Q2029</f>
        <v xml:space="preserve"> </v>
      </c>
      <c r="AA2032" s="55" t="str">
        <f>작성용!AJ2029</f>
        <v>-</v>
      </c>
      <c r="AB2032" s="55">
        <f>작성용!AB2029</f>
        <v>0</v>
      </c>
    </row>
    <row r="2033" spans="1:28" s="11" customFormat="1" ht="16.5" hidden="1" customHeight="1" x14ac:dyDescent="0.3">
      <c r="A2033" s="53">
        <f>작성용!AL2030</f>
        <v>2029</v>
      </c>
      <c r="B2033" s="54" t="str">
        <f>작성용!AI2030</f>
        <v>-</v>
      </c>
      <c r="C2033" s="55" t="str">
        <f>작성용!AK2030</f>
        <v>개별종목</v>
      </c>
      <c r="D2033" s="56">
        <f>작성용!T2030</f>
        <v>45702</v>
      </c>
      <c r="E2033" s="57" t="str">
        <f>작성용!B2030</f>
        <v>동양생명보험(LT)</v>
      </c>
      <c r="F2033" s="57" t="str">
        <f>작성용!C2030</f>
        <v>재평가</v>
      </c>
      <c r="G2033" s="57" t="str">
        <f>작성용!D2030</f>
        <v>한화글로벌인프라대출전문투자형사모특별자산투자신탁1호</v>
      </c>
      <c r="H2033" s="58" t="str">
        <f>작성용!E2030</f>
        <v>KBP2019120117</v>
      </c>
      <c r="I2033" s="57" t="str">
        <f>작성용!F2030</f>
        <v>B02</v>
      </c>
      <c r="J2033" s="57">
        <f>작성용!G2030</f>
        <v>0</v>
      </c>
      <c r="K2033" s="57" t="str">
        <f>작성용!H2030</f>
        <v>-</v>
      </c>
      <c r="L2033" s="57" t="str">
        <f>작성용!N2030</f>
        <v xml:space="preserve">분기 </v>
      </c>
      <c r="M2033" s="56" t="str">
        <f>작성용!U2030</f>
        <v>2025.03.31</v>
      </c>
      <c r="N2033" s="56" t="str">
        <f>작성용!V2030</f>
        <v>룩스루</v>
      </c>
      <c r="O2033" s="56" t="str">
        <f>작성용!W2030</f>
        <v>룩스루</v>
      </c>
      <c r="P2033" s="56" t="str">
        <f>작성용!X2030</f>
        <v>-</v>
      </c>
      <c r="Q2033" s="57" t="str">
        <f>작성용!AD2030</f>
        <v>대체평가3사업본부</v>
      </c>
      <c r="R2033" s="59">
        <f>작성용!AE2030</f>
        <v>0</v>
      </c>
      <c r="S2033" s="57" t="str">
        <f>작성용!AF2030</f>
        <v>대체평가3사업본부</v>
      </c>
      <c r="T2033" s="60" t="str">
        <f>작성용!AG2030</f>
        <v>-</v>
      </c>
      <c r="U2033" s="60" t="str">
        <f>작성용!AH2030</f>
        <v>-</v>
      </c>
      <c r="V2033" s="55">
        <f>작성용!AA2030</f>
        <v>202503</v>
      </c>
      <c r="W2033" s="57" t="str">
        <f>작성용!AC2030</f>
        <v>[T]기타보험기관[1본부]</v>
      </c>
      <c r="X2033" s="57" t="str">
        <f>작성용!O2030</f>
        <v xml:space="preserve"> </v>
      </c>
      <c r="Y2033" s="57" t="str">
        <f>작성용!P2030</f>
        <v xml:space="preserve"> </v>
      </c>
      <c r="Z2033" s="57" t="str">
        <f>작성용!Q2030</f>
        <v xml:space="preserve"> </v>
      </c>
      <c r="AA2033" s="55" t="str">
        <f>작성용!AJ2030</f>
        <v>-</v>
      </c>
      <c r="AB2033" s="55">
        <f>작성용!AB2030</f>
        <v>0</v>
      </c>
    </row>
    <row r="2034" spans="1:28" s="11" customFormat="1" ht="16.5" hidden="1" customHeight="1" x14ac:dyDescent="0.3">
      <c r="A2034" s="53">
        <f>작성용!AL2031</f>
        <v>2030</v>
      </c>
      <c r="B2034" s="54" t="str">
        <f>작성용!AI2031</f>
        <v>-</v>
      </c>
      <c r="C2034" s="55" t="str">
        <f>작성용!AK2031</f>
        <v>개별종목</v>
      </c>
      <c r="D2034" s="56">
        <f>작성용!T2031</f>
        <v>45702</v>
      </c>
      <c r="E2034" s="57" t="str">
        <f>작성용!B2031</f>
        <v>동양생명보험(LT)</v>
      </c>
      <c r="F2034" s="57" t="str">
        <f>작성용!C2031</f>
        <v>재평가</v>
      </c>
      <c r="G2034" s="57" t="str">
        <f>작성용!D2031</f>
        <v>한화마스터리스RETAIL사모부동산투자신탁1</v>
      </c>
      <c r="H2034" s="58" t="str">
        <f>작성용!E2031</f>
        <v>KBP2016120010</v>
      </c>
      <c r="I2034" s="57" t="str">
        <f>작성용!F2031</f>
        <v>B02</v>
      </c>
      <c r="J2034" s="57">
        <f>작성용!G2031</f>
        <v>0</v>
      </c>
      <c r="K2034" s="57" t="str">
        <f>작성용!H2031</f>
        <v>-</v>
      </c>
      <c r="L2034" s="57" t="str">
        <f>작성용!N2031</f>
        <v xml:space="preserve">분기 </v>
      </c>
      <c r="M2034" s="56" t="str">
        <f>작성용!U2031</f>
        <v>2025.03.31</v>
      </c>
      <c r="N2034" s="56" t="str">
        <f>작성용!V2031</f>
        <v>룩스루</v>
      </c>
      <c r="O2034" s="56" t="str">
        <f>작성용!W2031</f>
        <v>룩스루</v>
      </c>
      <c r="P2034" s="56" t="str">
        <f>작성용!X2031</f>
        <v>-</v>
      </c>
      <c r="Q2034" s="57" t="str">
        <f>작성용!AD2031</f>
        <v>대체평가3사업본부</v>
      </c>
      <c r="R2034" s="59">
        <f>작성용!AE2031</f>
        <v>0</v>
      </c>
      <c r="S2034" s="57" t="str">
        <f>작성용!AF2031</f>
        <v>대체평가3사업본부</v>
      </c>
      <c r="T2034" s="60" t="str">
        <f>작성용!AG2031</f>
        <v>-</v>
      </c>
      <c r="U2034" s="60" t="str">
        <f>작성용!AH2031</f>
        <v>-</v>
      </c>
      <c r="V2034" s="55">
        <f>작성용!AA2031</f>
        <v>202503</v>
      </c>
      <c r="W2034" s="57" t="str">
        <f>작성용!AC2031</f>
        <v>[T]기타보험기관[1본부]</v>
      </c>
      <c r="X2034" s="57" t="str">
        <f>작성용!O2031</f>
        <v xml:space="preserve"> </v>
      </c>
      <c r="Y2034" s="57" t="str">
        <f>작성용!P2031</f>
        <v xml:space="preserve"> </v>
      </c>
      <c r="Z2034" s="57" t="str">
        <f>작성용!Q2031</f>
        <v xml:space="preserve"> </v>
      </c>
      <c r="AA2034" s="55" t="str">
        <f>작성용!AJ2031</f>
        <v>-</v>
      </c>
      <c r="AB2034" s="55">
        <f>작성용!AB2031</f>
        <v>0</v>
      </c>
    </row>
    <row r="2035" spans="1:28" s="11" customFormat="1" ht="16.5" hidden="1" customHeight="1" x14ac:dyDescent="0.3">
      <c r="A2035" s="53">
        <f>작성용!AL2032</f>
        <v>2031</v>
      </c>
      <c r="B2035" s="54" t="str">
        <f>작성용!AI2032</f>
        <v>-</v>
      </c>
      <c r="C2035" s="55" t="str">
        <f>작성용!AK2032</f>
        <v>개별종목</v>
      </c>
      <c r="D2035" s="56">
        <f>작성용!T2032</f>
        <v>45702</v>
      </c>
      <c r="E2035" s="57" t="str">
        <f>작성용!B2032</f>
        <v>동양생명보험(LT)</v>
      </c>
      <c r="F2035" s="57" t="str">
        <f>작성용!C2032</f>
        <v>재평가</v>
      </c>
      <c r="G2035" s="57" t="str">
        <f>작성용!D2032</f>
        <v>한화아부다비가스인프라전문투자형사모특별자산투자신탁1호</v>
      </c>
      <c r="H2035" s="58" t="str">
        <f>작성용!E2032</f>
        <v>KBP2020120203</v>
      </c>
      <c r="I2035" s="57" t="str">
        <f>작성용!F2032</f>
        <v>B02</v>
      </c>
      <c r="J2035" s="57">
        <f>작성용!G2032</f>
        <v>0</v>
      </c>
      <c r="K2035" s="57" t="str">
        <f>작성용!H2032</f>
        <v>-</v>
      </c>
      <c r="L2035" s="57" t="str">
        <f>작성용!N2032</f>
        <v xml:space="preserve">분기 </v>
      </c>
      <c r="M2035" s="56" t="str">
        <f>작성용!U2032</f>
        <v>2025.03.31</v>
      </c>
      <c r="N2035" s="56" t="str">
        <f>작성용!V2032</f>
        <v>룩스루</v>
      </c>
      <c r="O2035" s="56" t="str">
        <f>작성용!W2032</f>
        <v>룩스루</v>
      </c>
      <c r="P2035" s="56" t="str">
        <f>작성용!X2032</f>
        <v>-</v>
      </c>
      <c r="Q2035" s="57" t="str">
        <f>작성용!AD2032</f>
        <v>대체평가3사업본부</v>
      </c>
      <c r="R2035" s="59">
        <f>작성용!AE2032</f>
        <v>0</v>
      </c>
      <c r="S2035" s="57" t="str">
        <f>작성용!AF2032</f>
        <v>대체평가3사업본부</v>
      </c>
      <c r="T2035" s="60" t="str">
        <f>작성용!AG2032</f>
        <v>-</v>
      </c>
      <c r="U2035" s="60" t="str">
        <f>작성용!AH2032</f>
        <v>-</v>
      </c>
      <c r="V2035" s="55">
        <f>작성용!AA2032</f>
        <v>202503</v>
      </c>
      <c r="W2035" s="57" t="str">
        <f>작성용!AC2032</f>
        <v>[T]기타보험기관[1본부]</v>
      </c>
      <c r="X2035" s="57" t="str">
        <f>작성용!O2032</f>
        <v xml:space="preserve"> </v>
      </c>
      <c r="Y2035" s="57" t="str">
        <f>작성용!P2032</f>
        <v xml:space="preserve"> </v>
      </c>
      <c r="Z2035" s="57" t="str">
        <f>작성용!Q2032</f>
        <v xml:space="preserve"> </v>
      </c>
      <c r="AA2035" s="55" t="str">
        <f>작성용!AJ2032</f>
        <v>-</v>
      </c>
      <c r="AB2035" s="55">
        <f>작성용!AB2032</f>
        <v>0</v>
      </c>
    </row>
    <row r="2036" spans="1:28" s="11" customFormat="1" ht="16.5" hidden="1" customHeight="1" x14ac:dyDescent="0.3">
      <c r="A2036" s="53">
        <f>작성용!AL2033</f>
        <v>2032</v>
      </c>
      <c r="B2036" s="54" t="str">
        <f>작성용!AI2033</f>
        <v>-</v>
      </c>
      <c r="C2036" s="55" t="str">
        <f>작성용!AK2033</f>
        <v>개별종목</v>
      </c>
      <c r="D2036" s="56">
        <f>작성용!T2033</f>
        <v>45702</v>
      </c>
      <c r="E2036" s="57" t="str">
        <f>작성용!B2033</f>
        <v>동양생명보험(LT)</v>
      </c>
      <c r="F2036" s="57" t="str">
        <f>작성용!C2033</f>
        <v>재평가</v>
      </c>
      <c r="G2036" s="57" t="str">
        <f>작성용!D2033</f>
        <v>한화유럽크레딧전문투자형사모특별자산투자신탁12호</v>
      </c>
      <c r="H2036" s="58" t="str">
        <f>작성용!E2033</f>
        <v>KBP2021060035</v>
      </c>
      <c r="I2036" s="57" t="str">
        <f>작성용!F2033</f>
        <v>B02</v>
      </c>
      <c r="J2036" s="57">
        <f>작성용!G2033</f>
        <v>0</v>
      </c>
      <c r="K2036" s="57" t="str">
        <f>작성용!H2033</f>
        <v>-</v>
      </c>
      <c r="L2036" s="57" t="str">
        <f>작성용!N2033</f>
        <v xml:space="preserve">분기 </v>
      </c>
      <c r="M2036" s="56" t="str">
        <f>작성용!U2033</f>
        <v>2025.03.31</v>
      </c>
      <c r="N2036" s="56" t="str">
        <f>작성용!V2033</f>
        <v>룩스루</v>
      </c>
      <c r="O2036" s="56" t="str">
        <f>작성용!W2033</f>
        <v>룩스루</v>
      </c>
      <c r="P2036" s="56" t="str">
        <f>작성용!X2033</f>
        <v>-</v>
      </c>
      <c r="Q2036" s="57" t="str">
        <f>작성용!AD2033</f>
        <v>대체평가3사업본부</v>
      </c>
      <c r="R2036" s="59">
        <f>작성용!AE2033</f>
        <v>0</v>
      </c>
      <c r="S2036" s="57" t="str">
        <f>작성용!AF2033</f>
        <v>대체평가3사업본부</v>
      </c>
      <c r="T2036" s="60" t="str">
        <f>작성용!AG2033</f>
        <v>-</v>
      </c>
      <c r="U2036" s="60" t="str">
        <f>작성용!AH2033</f>
        <v>-</v>
      </c>
      <c r="V2036" s="55">
        <f>작성용!AA2033</f>
        <v>202503</v>
      </c>
      <c r="W2036" s="57" t="str">
        <f>작성용!AC2033</f>
        <v>[T]기타보험기관[1본부]</v>
      </c>
      <c r="X2036" s="57" t="str">
        <f>작성용!O2033</f>
        <v xml:space="preserve"> </v>
      </c>
      <c r="Y2036" s="57" t="str">
        <f>작성용!P2033</f>
        <v xml:space="preserve"> </v>
      </c>
      <c r="Z2036" s="57" t="str">
        <f>작성용!Q2033</f>
        <v xml:space="preserve"> </v>
      </c>
      <c r="AA2036" s="55" t="str">
        <f>작성용!AJ2033</f>
        <v>-</v>
      </c>
      <c r="AB2036" s="55">
        <f>작성용!AB2033</f>
        <v>0</v>
      </c>
    </row>
    <row r="2037" spans="1:28" s="11" customFormat="1" ht="16.5" hidden="1" customHeight="1" x14ac:dyDescent="0.3">
      <c r="A2037" s="53">
        <f>작성용!AL2034</f>
        <v>2033</v>
      </c>
      <c r="B2037" s="54" t="str">
        <f>작성용!AI2034</f>
        <v>-</v>
      </c>
      <c r="C2037" s="55" t="str">
        <f>작성용!AK2034</f>
        <v>개별종목</v>
      </c>
      <c r="D2037" s="56">
        <f>작성용!T2034</f>
        <v>45702</v>
      </c>
      <c r="E2037" s="57" t="str">
        <f>작성용!B2034</f>
        <v>동양생명보험(LT)</v>
      </c>
      <c r="F2037" s="57" t="str">
        <f>작성용!C2034</f>
        <v>재평가</v>
      </c>
      <c r="G2037" s="57" t="str">
        <f>작성용!D2034</f>
        <v>한화제3경인고속도로사모특별자산투자신탁1호</v>
      </c>
      <c r="H2037" s="58" t="str">
        <f>작성용!E2034</f>
        <v>KBP2017090088</v>
      </c>
      <c r="I2037" s="57" t="str">
        <f>작성용!F2034</f>
        <v>B02</v>
      </c>
      <c r="J2037" s="57">
        <f>작성용!G2034</f>
        <v>0</v>
      </c>
      <c r="K2037" s="57" t="str">
        <f>작성용!H2034</f>
        <v>-</v>
      </c>
      <c r="L2037" s="57" t="str">
        <f>작성용!N2034</f>
        <v xml:space="preserve">분기 </v>
      </c>
      <c r="M2037" s="56" t="str">
        <f>작성용!U2034</f>
        <v>2025.03.31</v>
      </c>
      <c r="N2037" s="56" t="str">
        <f>작성용!V2034</f>
        <v>룩스루</v>
      </c>
      <c r="O2037" s="56" t="str">
        <f>작성용!W2034</f>
        <v>룩스루</v>
      </c>
      <c r="P2037" s="56" t="str">
        <f>작성용!X2034</f>
        <v>-</v>
      </c>
      <c r="Q2037" s="57" t="str">
        <f>작성용!AD2034</f>
        <v>대체평가3사업본부</v>
      </c>
      <c r="R2037" s="59">
        <f>작성용!AE2034</f>
        <v>0</v>
      </c>
      <c r="S2037" s="57" t="str">
        <f>작성용!AF2034</f>
        <v>대체평가3사업본부</v>
      </c>
      <c r="T2037" s="60" t="str">
        <f>작성용!AG2034</f>
        <v>-</v>
      </c>
      <c r="U2037" s="60" t="str">
        <f>작성용!AH2034</f>
        <v>-</v>
      </c>
      <c r="V2037" s="55">
        <f>작성용!AA2034</f>
        <v>202503</v>
      </c>
      <c r="W2037" s="57" t="str">
        <f>작성용!AC2034</f>
        <v>[T]기타보험기관[1본부]</v>
      </c>
      <c r="X2037" s="57" t="str">
        <f>작성용!O2034</f>
        <v xml:space="preserve"> </v>
      </c>
      <c r="Y2037" s="57" t="str">
        <f>작성용!P2034</f>
        <v xml:space="preserve"> </v>
      </c>
      <c r="Z2037" s="57" t="str">
        <f>작성용!Q2034</f>
        <v xml:space="preserve"> </v>
      </c>
      <c r="AA2037" s="55" t="str">
        <f>작성용!AJ2034</f>
        <v>-</v>
      </c>
      <c r="AB2037" s="55">
        <f>작성용!AB2034</f>
        <v>0</v>
      </c>
    </row>
    <row r="2038" spans="1:28" s="11" customFormat="1" ht="16.5" hidden="1" customHeight="1" x14ac:dyDescent="0.3">
      <c r="A2038" s="53">
        <f>작성용!AL2035</f>
        <v>2034</v>
      </c>
      <c r="B2038" s="54" t="str">
        <f>작성용!AI2035</f>
        <v>-</v>
      </c>
      <c r="C2038" s="55" t="str">
        <f>작성용!AK2035</f>
        <v>개별종목</v>
      </c>
      <c r="D2038" s="56">
        <f>작성용!T2035</f>
        <v>45702</v>
      </c>
      <c r="E2038" s="57" t="str">
        <f>작성용!B2035</f>
        <v>동양생명보험(LT)</v>
      </c>
      <c r="F2038" s="57" t="str">
        <f>작성용!C2035</f>
        <v>재평가</v>
      </c>
      <c r="G2038" s="57" t="str">
        <f>작성용!D2035</f>
        <v>한화제이영동고속도로사모특별자산투자신탁1호</v>
      </c>
      <c r="H2038" s="58" t="str">
        <f>작성용!E2035</f>
        <v>KBP2016060200</v>
      </c>
      <c r="I2038" s="57" t="str">
        <f>작성용!F2035</f>
        <v>B02</v>
      </c>
      <c r="J2038" s="57">
        <f>작성용!G2035</f>
        <v>0</v>
      </c>
      <c r="K2038" s="57" t="str">
        <f>작성용!H2035</f>
        <v>-</v>
      </c>
      <c r="L2038" s="57" t="str">
        <f>작성용!N2035</f>
        <v xml:space="preserve">분기 </v>
      </c>
      <c r="M2038" s="56" t="str">
        <f>작성용!U2035</f>
        <v>2025.03.31</v>
      </c>
      <c r="N2038" s="56" t="str">
        <f>작성용!V2035</f>
        <v>룩스루</v>
      </c>
      <c r="O2038" s="56" t="str">
        <f>작성용!W2035</f>
        <v>룩스루</v>
      </c>
      <c r="P2038" s="56" t="str">
        <f>작성용!X2035</f>
        <v>-</v>
      </c>
      <c r="Q2038" s="57" t="str">
        <f>작성용!AD2035</f>
        <v>대체평가3사업본부</v>
      </c>
      <c r="R2038" s="59">
        <f>작성용!AE2035</f>
        <v>0</v>
      </c>
      <c r="S2038" s="57" t="str">
        <f>작성용!AF2035</f>
        <v>대체평가3사업본부</v>
      </c>
      <c r="T2038" s="60" t="str">
        <f>작성용!AG2035</f>
        <v>-</v>
      </c>
      <c r="U2038" s="60" t="str">
        <f>작성용!AH2035</f>
        <v>-</v>
      </c>
      <c r="V2038" s="55">
        <f>작성용!AA2035</f>
        <v>202503</v>
      </c>
      <c r="W2038" s="57" t="str">
        <f>작성용!AC2035</f>
        <v>[T]기타보험기관[1본부]</v>
      </c>
      <c r="X2038" s="57" t="str">
        <f>작성용!O2035</f>
        <v xml:space="preserve"> </v>
      </c>
      <c r="Y2038" s="57" t="str">
        <f>작성용!P2035</f>
        <v xml:space="preserve"> </v>
      </c>
      <c r="Z2038" s="57" t="str">
        <f>작성용!Q2035</f>
        <v xml:space="preserve"> </v>
      </c>
      <c r="AA2038" s="55" t="str">
        <f>작성용!AJ2035</f>
        <v>-</v>
      </c>
      <c r="AB2038" s="55">
        <f>작성용!AB2035</f>
        <v>0</v>
      </c>
    </row>
    <row r="2039" spans="1:28" s="11" customFormat="1" ht="16.5" hidden="1" customHeight="1" x14ac:dyDescent="0.3">
      <c r="A2039" s="53">
        <f>작성용!AL2036</f>
        <v>2035</v>
      </c>
      <c r="B2039" s="54" t="str">
        <f>작성용!AI2036</f>
        <v>-</v>
      </c>
      <c r="C2039" s="55" t="str">
        <f>작성용!AK2036</f>
        <v>개별종목</v>
      </c>
      <c r="D2039" s="56">
        <f>작성용!T2036</f>
        <v>45702</v>
      </c>
      <c r="E2039" s="57" t="str">
        <f>작성용!B2036</f>
        <v>동양생명보험(LT)</v>
      </c>
      <c r="F2039" s="57" t="str">
        <f>작성용!C2036</f>
        <v>재평가</v>
      </c>
      <c r="G2039" s="57" t="str">
        <f>작성용!D2036</f>
        <v>현대인베KKR글로벌전문투자형사모특별자산투자신탁5호</v>
      </c>
      <c r="H2039" s="58" t="str">
        <f>작성용!E2036</f>
        <v>KBP2019120164</v>
      </c>
      <c r="I2039" s="57" t="str">
        <f>작성용!F2036</f>
        <v>B02</v>
      </c>
      <c r="J2039" s="57">
        <f>작성용!G2036</f>
        <v>0</v>
      </c>
      <c r="K2039" s="57" t="str">
        <f>작성용!H2036</f>
        <v>-</v>
      </c>
      <c r="L2039" s="57" t="str">
        <f>작성용!N2036</f>
        <v xml:space="preserve">분기 </v>
      </c>
      <c r="M2039" s="56" t="str">
        <f>작성용!U2036</f>
        <v>2025.03.31</v>
      </c>
      <c r="N2039" s="56" t="str">
        <f>작성용!V2036</f>
        <v>룩스루</v>
      </c>
      <c r="O2039" s="56" t="str">
        <f>작성용!W2036</f>
        <v>룩스루</v>
      </c>
      <c r="P2039" s="56" t="str">
        <f>작성용!X2036</f>
        <v>-</v>
      </c>
      <c r="Q2039" s="57" t="str">
        <f>작성용!AD2036</f>
        <v>대체평가3사업본부</v>
      </c>
      <c r="R2039" s="59">
        <f>작성용!AE2036</f>
        <v>0</v>
      </c>
      <c r="S2039" s="57" t="str">
        <f>작성용!AF2036</f>
        <v>대체평가3사업본부</v>
      </c>
      <c r="T2039" s="60" t="str">
        <f>작성용!AG2036</f>
        <v>-</v>
      </c>
      <c r="U2039" s="60" t="str">
        <f>작성용!AH2036</f>
        <v>-</v>
      </c>
      <c r="V2039" s="55">
        <f>작성용!AA2036</f>
        <v>202503</v>
      </c>
      <c r="W2039" s="57" t="str">
        <f>작성용!AC2036</f>
        <v>[T]기타보험기관[1본부]</v>
      </c>
      <c r="X2039" s="57" t="str">
        <f>작성용!O2036</f>
        <v xml:space="preserve"> </v>
      </c>
      <c r="Y2039" s="57" t="str">
        <f>작성용!P2036</f>
        <v xml:space="preserve"> </v>
      </c>
      <c r="Z2039" s="57" t="str">
        <f>작성용!Q2036</f>
        <v xml:space="preserve"> </v>
      </c>
      <c r="AA2039" s="55" t="str">
        <f>작성용!AJ2036</f>
        <v>-</v>
      </c>
      <c r="AB2039" s="55">
        <f>작성용!AB2036</f>
        <v>0</v>
      </c>
    </row>
    <row r="2040" spans="1:28" s="11" customFormat="1" ht="16.5" hidden="1" customHeight="1" x14ac:dyDescent="0.3">
      <c r="A2040" s="53">
        <f>작성용!AL2037</f>
        <v>2036</v>
      </c>
      <c r="B2040" s="54" t="str">
        <f>작성용!AI2037</f>
        <v>-</v>
      </c>
      <c r="C2040" s="55" t="str">
        <f>작성용!AK2037</f>
        <v>개별종목</v>
      </c>
      <c r="D2040" s="56">
        <f>작성용!T2037</f>
        <v>45702</v>
      </c>
      <c r="E2040" s="57" t="str">
        <f>작성용!B2037</f>
        <v>동양생명보험(LT)</v>
      </c>
      <c r="F2040" s="57" t="str">
        <f>작성용!C2037</f>
        <v>재평가</v>
      </c>
      <c r="G2040" s="57" t="str">
        <f>작성용!D2037</f>
        <v>현대인베스트먼트CRESCENTCREDITSOLUTION일반사모4호</v>
      </c>
      <c r="H2040" s="58" t="str">
        <f>작성용!E2037</f>
        <v>KBP2022030066</v>
      </c>
      <c r="I2040" s="57" t="str">
        <f>작성용!F2037</f>
        <v>B02</v>
      </c>
      <c r="J2040" s="57">
        <f>작성용!G2037</f>
        <v>0</v>
      </c>
      <c r="K2040" s="57" t="str">
        <f>작성용!H2037</f>
        <v>-</v>
      </c>
      <c r="L2040" s="57" t="str">
        <f>작성용!N2037</f>
        <v xml:space="preserve">분기 </v>
      </c>
      <c r="M2040" s="56" t="str">
        <f>작성용!U2037</f>
        <v>2025.03.31</v>
      </c>
      <c r="N2040" s="56" t="str">
        <f>작성용!V2037</f>
        <v>룩스루</v>
      </c>
      <c r="O2040" s="56" t="str">
        <f>작성용!W2037</f>
        <v>룩스루</v>
      </c>
      <c r="P2040" s="56" t="str">
        <f>작성용!X2037</f>
        <v>-</v>
      </c>
      <c r="Q2040" s="57" t="str">
        <f>작성용!AD2037</f>
        <v>대체평가3사업본부</v>
      </c>
      <c r="R2040" s="59">
        <f>작성용!AE2037</f>
        <v>0</v>
      </c>
      <c r="S2040" s="57" t="str">
        <f>작성용!AF2037</f>
        <v>대체평가3사업본부</v>
      </c>
      <c r="T2040" s="60" t="str">
        <f>작성용!AG2037</f>
        <v>-</v>
      </c>
      <c r="U2040" s="60" t="str">
        <f>작성용!AH2037</f>
        <v>-</v>
      </c>
      <c r="V2040" s="55">
        <f>작성용!AA2037</f>
        <v>202503</v>
      </c>
      <c r="W2040" s="57" t="str">
        <f>작성용!AC2037</f>
        <v>[T]기타보험기관[1본부]</v>
      </c>
      <c r="X2040" s="57" t="str">
        <f>작성용!O2037</f>
        <v xml:space="preserve"> </v>
      </c>
      <c r="Y2040" s="57" t="str">
        <f>작성용!P2037</f>
        <v xml:space="preserve"> </v>
      </c>
      <c r="Z2040" s="57" t="str">
        <f>작성용!Q2037</f>
        <v xml:space="preserve"> </v>
      </c>
      <c r="AA2040" s="55" t="str">
        <f>작성용!AJ2037</f>
        <v>-</v>
      </c>
      <c r="AB2040" s="55">
        <f>작성용!AB2037</f>
        <v>0</v>
      </c>
    </row>
    <row r="2041" spans="1:28" s="11" customFormat="1" ht="16.5" hidden="1" customHeight="1" x14ac:dyDescent="0.3">
      <c r="A2041" s="53">
        <f>작성용!AL2038</f>
        <v>2037</v>
      </c>
      <c r="B2041" s="54" t="str">
        <f>작성용!AI2038</f>
        <v>-</v>
      </c>
      <c r="C2041" s="55" t="str">
        <f>작성용!AK2038</f>
        <v>개별종목</v>
      </c>
      <c r="D2041" s="56">
        <f>작성용!T2038</f>
        <v>45702</v>
      </c>
      <c r="E2041" s="57" t="str">
        <f>작성용!B2038</f>
        <v>라이나생명</v>
      </c>
      <c r="F2041" s="57" t="str">
        <f>작성용!C2038</f>
        <v>재평가</v>
      </c>
      <c r="G2041" s="57" t="str">
        <f>작성용!D2038</f>
        <v>KB북미Apogem선순위일반사모특별자산자투자신탁제4-2호</v>
      </c>
      <c r="H2041" s="58" t="str">
        <f>작성용!E2038</f>
        <v>KBP2023090003</v>
      </c>
      <c r="I2041" s="57" t="str">
        <f>작성용!F2038</f>
        <v>B02</v>
      </c>
      <c r="J2041" s="57">
        <f>작성용!G2038</f>
        <v>0</v>
      </c>
      <c r="K2041" s="57" t="str">
        <f>작성용!H2038</f>
        <v>-</v>
      </c>
      <c r="L2041" s="57" t="str">
        <f>작성용!N2038</f>
        <v xml:space="preserve">분기 </v>
      </c>
      <c r="M2041" s="56" t="str">
        <f>작성용!U2038</f>
        <v>2025.03.31</v>
      </c>
      <c r="N2041" s="56" t="str">
        <f>작성용!V2038</f>
        <v>사전등록</v>
      </c>
      <c r="O2041" s="56" t="str">
        <f>작성용!W2038</f>
        <v>사전등록</v>
      </c>
      <c r="P2041" s="56" t="str">
        <f>작성용!X2038</f>
        <v>-</v>
      </c>
      <c r="Q2041" s="57" t="str">
        <f>작성용!AD2038</f>
        <v>대체평가3사업본부</v>
      </c>
      <c r="R2041" s="59">
        <f>작성용!AE2038</f>
        <v>0</v>
      </c>
      <c r="S2041" s="57" t="str">
        <f>작성용!AF2038</f>
        <v>대체평가3사업본부</v>
      </c>
      <c r="T2041" s="60" t="str">
        <f>작성용!AG2038</f>
        <v>김예림</v>
      </c>
      <c r="U2041" s="60" t="str">
        <f>작성용!AH2038</f>
        <v>김예림</v>
      </c>
      <c r="V2041" s="55">
        <f>작성용!AA2038</f>
        <v>202503</v>
      </c>
      <c r="W2041" s="57" t="str">
        <f>작성용!AC2038</f>
        <v>[T]기타보험기관[1본부]</v>
      </c>
      <c r="X2041" s="57" t="str">
        <f>작성용!O2038</f>
        <v>서민우과장</v>
      </c>
      <c r="Y2041" s="57" t="str">
        <f>작성용!P2038</f>
        <v>02-3781-1206, 010-4701-2493</v>
      </c>
      <c r="Z2041" s="57" t="str">
        <f>작성용!Q2038</f>
        <v>minwoo.suh@LinaKorea.com;KR_TreasuryTeam@LinaKorea.com</v>
      </c>
      <c r="AA2041" s="55" t="str">
        <f>작성용!AJ2038</f>
        <v>-</v>
      </c>
      <c r="AB2041" s="55">
        <f>작성용!AB2038</f>
        <v>0</v>
      </c>
    </row>
    <row r="2042" spans="1:28" s="11" customFormat="1" ht="16.5" hidden="1" customHeight="1" x14ac:dyDescent="0.3">
      <c r="A2042" s="53">
        <f>작성용!AL2039</f>
        <v>2038</v>
      </c>
      <c r="B2042" s="54" t="str">
        <f>작성용!AI2039</f>
        <v>-</v>
      </c>
      <c r="C2042" s="55" t="str">
        <f>작성용!AK2039</f>
        <v>개별종목</v>
      </c>
      <c r="D2042" s="56">
        <f>작성용!T2039</f>
        <v>45702</v>
      </c>
      <c r="E2042" s="57" t="str">
        <f>작성용!B2039</f>
        <v>라이나생명</v>
      </c>
      <c r="F2042" s="57" t="str">
        <f>작성용!C2039</f>
        <v>재평가</v>
      </c>
      <c r="G2042" s="57" t="str">
        <f>작성용!D2039</f>
        <v>KB해외투자일반사모부동산투자신탁제29호</v>
      </c>
      <c r="H2042" s="58" t="str">
        <f>작성용!E2039</f>
        <v>KBP2023060056</v>
      </c>
      <c r="I2042" s="57" t="str">
        <f>작성용!F2039</f>
        <v>B02</v>
      </c>
      <c r="J2042" s="57">
        <f>작성용!G2039</f>
        <v>0</v>
      </c>
      <c r="K2042" s="57" t="str">
        <f>작성용!H2039</f>
        <v>-</v>
      </c>
      <c r="L2042" s="57" t="str">
        <f>작성용!N2039</f>
        <v xml:space="preserve">분기 </v>
      </c>
      <c r="M2042" s="56" t="str">
        <f>작성용!U2039</f>
        <v>2025.03.31</v>
      </c>
      <c r="N2042" s="56" t="str">
        <f>작성용!V2039</f>
        <v>사전등록</v>
      </c>
      <c r="O2042" s="56" t="str">
        <f>작성용!W2039</f>
        <v>사전등록</v>
      </c>
      <c r="P2042" s="56" t="str">
        <f>작성용!X2039</f>
        <v>-</v>
      </c>
      <c r="Q2042" s="57" t="str">
        <f>작성용!AD2039</f>
        <v>대체평가3사업본부</v>
      </c>
      <c r="R2042" s="59">
        <f>작성용!AE2039</f>
        <v>0</v>
      </c>
      <c r="S2042" s="57" t="str">
        <f>작성용!AF2039</f>
        <v>대체평가3사업본부</v>
      </c>
      <c r="T2042" s="60" t="str">
        <f>작성용!AG2039</f>
        <v>김예림</v>
      </c>
      <c r="U2042" s="60" t="str">
        <f>작성용!AH2039</f>
        <v>김예림</v>
      </c>
      <c r="V2042" s="55">
        <f>작성용!AA2039</f>
        <v>202503</v>
      </c>
      <c r="W2042" s="57" t="str">
        <f>작성용!AC2039</f>
        <v>[T]기타보험기관[1본부]</v>
      </c>
      <c r="X2042" s="57" t="str">
        <f>작성용!O2039</f>
        <v>서민우과장</v>
      </c>
      <c r="Y2042" s="57" t="str">
        <f>작성용!P2039</f>
        <v>02-3781-1206, 010-4701-2493</v>
      </c>
      <c r="Z2042" s="57" t="str">
        <f>작성용!Q2039</f>
        <v>minwoo.suh@LinaKorea.com;KR_TreasuryTeam@LinaKorea.com</v>
      </c>
      <c r="AA2042" s="55" t="str">
        <f>작성용!AJ2039</f>
        <v>-</v>
      </c>
      <c r="AB2042" s="55">
        <f>작성용!AB2039</f>
        <v>0</v>
      </c>
    </row>
    <row r="2043" spans="1:28" s="11" customFormat="1" ht="16.5" hidden="1" customHeight="1" x14ac:dyDescent="0.3">
      <c r="A2043" s="53">
        <f>작성용!AL2040</f>
        <v>2039</v>
      </c>
      <c r="B2043" s="54" t="str">
        <f>작성용!AI2040</f>
        <v>-</v>
      </c>
      <c r="C2043" s="55" t="str">
        <f>작성용!AK2040</f>
        <v>개별종목</v>
      </c>
      <c r="D2043" s="56">
        <f>작성용!T2040</f>
        <v>45702</v>
      </c>
      <c r="E2043" s="57" t="str">
        <f>작성용!B2040</f>
        <v>롯데손해보험</v>
      </c>
      <c r="F2043" s="57" t="str">
        <f>작성용!C2040</f>
        <v>재평가</v>
      </c>
      <c r="G2043" s="57" t="str">
        <f>작성용!D2040</f>
        <v>HDC유로캐피탈전문투자형사모특별자산투자신탁1호</v>
      </c>
      <c r="H2043" s="58" t="str">
        <f>작성용!E2040</f>
        <v>KBP2019090066</v>
      </c>
      <c r="I2043" s="57" t="str">
        <f>작성용!F2040</f>
        <v>B02</v>
      </c>
      <c r="J2043" s="57">
        <f>작성용!G2040</f>
        <v>0</v>
      </c>
      <c r="K2043" s="57" t="str">
        <f>작성용!H2040</f>
        <v>-</v>
      </c>
      <c r="L2043" s="57" t="str">
        <f>작성용!N2040</f>
        <v xml:space="preserve">분기 </v>
      </c>
      <c r="M2043" s="56" t="str">
        <f>작성용!U2040</f>
        <v>2025.03.31</v>
      </c>
      <c r="N2043" s="56" t="str">
        <f>작성용!V2040</f>
        <v>사전등록</v>
      </c>
      <c r="O2043" s="56" t="str">
        <f>작성용!W2040</f>
        <v>사전등록</v>
      </c>
      <c r="P2043" s="56" t="str">
        <f>작성용!X2040</f>
        <v>-</v>
      </c>
      <c r="Q2043" s="57" t="str">
        <f>작성용!AD2040</f>
        <v>대체평가3사업본부</v>
      </c>
      <c r="R2043" s="59">
        <f>작성용!AE2040</f>
        <v>0</v>
      </c>
      <c r="S2043" s="57" t="str">
        <f>작성용!AF2040</f>
        <v>대체평가3사업본부</v>
      </c>
      <c r="T2043" s="60" t="str">
        <f>작성용!AG2040</f>
        <v>조용원</v>
      </c>
      <c r="U2043" s="60" t="str">
        <f>작성용!AH2040</f>
        <v>조용원</v>
      </c>
      <c r="V2043" s="55">
        <f>작성용!AA2040</f>
        <v>202503</v>
      </c>
      <c r="W2043" s="57" t="str">
        <f>작성용!AC2040</f>
        <v>[T]기타보험기관[1본부]</v>
      </c>
      <c r="X2043" s="57" t="str">
        <f>작성용!O2040</f>
        <v>운용지원팀조선화책임</v>
      </c>
      <c r="Y2043" s="57" t="str">
        <f>작성용!P2040</f>
        <v>sunhwa.jo@lotteins.co.kr</v>
      </c>
      <c r="Z2043" s="57">
        <f>작성용!Q2040</f>
        <v>410000136</v>
      </c>
      <c r="AA2043" s="55" t="str">
        <f>작성용!AJ2040</f>
        <v>-</v>
      </c>
      <c r="AB2043" s="55">
        <f>작성용!AB2040</f>
        <v>0</v>
      </c>
    </row>
    <row r="2044" spans="1:28" s="11" customFormat="1" ht="16.5" hidden="1" customHeight="1" x14ac:dyDescent="0.3">
      <c r="A2044" s="53">
        <f>작성용!AL2041</f>
        <v>2040</v>
      </c>
      <c r="B2044" s="54" t="str">
        <f>작성용!AI2041</f>
        <v>가평가</v>
      </c>
      <c r="C2044" s="55" t="str">
        <f>작성용!AK2041</f>
        <v>개별종목</v>
      </c>
      <c r="D2044" s="56">
        <f>작성용!T2041</f>
        <v>45702</v>
      </c>
      <c r="E2044" s="57" t="str">
        <f>작성용!B2041</f>
        <v>롯데손해보험</v>
      </c>
      <c r="F2044" s="57" t="str">
        <f>작성용!C2041</f>
        <v>재평가</v>
      </c>
      <c r="G2044" s="57" t="str">
        <f>작성용!D2041</f>
        <v>HDC이머징아시아전문투자형사모재간접투자신탁1호</v>
      </c>
      <c r="H2044" s="58" t="str">
        <f>작성용!E2041</f>
        <v>KBP2019090069</v>
      </c>
      <c r="I2044" s="57" t="str">
        <f>작성용!F2041</f>
        <v>B02</v>
      </c>
      <c r="J2044" s="57">
        <f>작성용!G2041</f>
        <v>0</v>
      </c>
      <c r="K2044" s="57" t="str">
        <f>작성용!H2041</f>
        <v>-</v>
      </c>
      <c r="L2044" s="57" t="str">
        <f>작성용!N2041</f>
        <v xml:space="preserve">분기 </v>
      </c>
      <c r="M2044" s="56" t="str">
        <f>작성용!U2041</f>
        <v>2025.03.31</v>
      </c>
      <c r="N2044" s="56" t="str">
        <f>작성용!V2041</f>
        <v>사전등록</v>
      </c>
      <c r="O2044" s="56" t="str">
        <f>작성용!W2041</f>
        <v>사전등록</v>
      </c>
      <c r="P2044" s="56" t="str">
        <f>작성용!X2041</f>
        <v>-</v>
      </c>
      <c r="Q2044" s="57" t="str">
        <f>작성용!AD2041</f>
        <v>대체평가3사업본부</v>
      </c>
      <c r="R2044" s="59">
        <f>작성용!AE2041</f>
        <v>0</v>
      </c>
      <c r="S2044" s="57" t="str">
        <f>작성용!AF2041</f>
        <v>대체평가3사업본부</v>
      </c>
      <c r="T2044" s="60" t="str">
        <f>작성용!AG2041</f>
        <v>조용원</v>
      </c>
      <c r="U2044" s="60" t="str">
        <f>작성용!AH2041</f>
        <v>조용원</v>
      </c>
      <c r="V2044" s="55">
        <f>작성용!AA2041</f>
        <v>202503</v>
      </c>
      <c r="W2044" s="57" t="str">
        <f>작성용!AC2041</f>
        <v>[T]기타보험기관[1본부]</v>
      </c>
      <c r="X2044" s="57" t="str">
        <f>작성용!O2041</f>
        <v>운용지원팀조선화책임</v>
      </c>
      <c r="Y2044" s="57" t="str">
        <f>작성용!P2041</f>
        <v>sunhwa.jo@lotteins.co.kr</v>
      </c>
      <c r="Z2044" s="57">
        <f>작성용!Q2041</f>
        <v>410000139</v>
      </c>
      <c r="AA2044" s="55" t="str">
        <f>작성용!AJ2041</f>
        <v>-</v>
      </c>
      <c r="AB2044" s="55">
        <f>작성용!AB2041</f>
        <v>0</v>
      </c>
    </row>
    <row r="2045" spans="1:28" s="11" customFormat="1" ht="16.5" hidden="1" customHeight="1" x14ac:dyDescent="0.3">
      <c r="A2045" s="53">
        <f>작성용!AL2042</f>
        <v>2041</v>
      </c>
      <c r="B2045" s="54" t="str">
        <f>작성용!AI2042</f>
        <v>-</v>
      </c>
      <c r="C2045" s="55" t="str">
        <f>작성용!AK2042</f>
        <v>개별종목</v>
      </c>
      <c r="D2045" s="56">
        <f>작성용!T2042</f>
        <v>45702</v>
      </c>
      <c r="E2045" s="57" t="str">
        <f>작성용!B2042</f>
        <v>롯데손해보험</v>
      </c>
      <c r="F2045" s="57" t="str">
        <f>작성용!C2042</f>
        <v>재평가</v>
      </c>
      <c r="G2045" s="57" t="str">
        <f>작성용!D2042</f>
        <v>IBK글로벌신재생에너지전문투자형사모특별자산투자신탁2호</v>
      </c>
      <c r="H2045" s="58" t="str">
        <f>작성용!E2042</f>
        <v>KBP2020060182</v>
      </c>
      <c r="I2045" s="57" t="str">
        <f>작성용!F2042</f>
        <v>B02</v>
      </c>
      <c r="J2045" s="57">
        <f>작성용!G2042</f>
        <v>0</v>
      </c>
      <c r="K2045" s="57" t="str">
        <f>작성용!H2042</f>
        <v>-</v>
      </c>
      <c r="L2045" s="57" t="str">
        <f>작성용!N2042</f>
        <v xml:space="preserve">분기 </v>
      </c>
      <c r="M2045" s="56" t="str">
        <f>작성용!U2042</f>
        <v>2025.03.31</v>
      </c>
      <c r="N2045" s="56" t="str">
        <f>작성용!V2042</f>
        <v>사전등록</v>
      </c>
      <c r="O2045" s="56" t="str">
        <f>작성용!W2042</f>
        <v>사전등록</v>
      </c>
      <c r="P2045" s="56" t="str">
        <f>작성용!X2042</f>
        <v>-</v>
      </c>
      <c r="Q2045" s="57" t="str">
        <f>작성용!AD2042</f>
        <v>대체평가3사업본부</v>
      </c>
      <c r="R2045" s="59">
        <f>작성용!AE2042</f>
        <v>0</v>
      </c>
      <c r="S2045" s="57" t="str">
        <f>작성용!AF2042</f>
        <v>대체평가3사업본부</v>
      </c>
      <c r="T2045" s="60" t="str">
        <f>작성용!AG2042</f>
        <v>조용원</v>
      </c>
      <c r="U2045" s="60" t="str">
        <f>작성용!AH2042</f>
        <v>조용원</v>
      </c>
      <c r="V2045" s="55">
        <f>작성용!AA2042</f>
        <v>202503</v>
      </c>
      <c r="W2045" s="57" t="str">
        <f>작성용!AC2042</f>
        <v>[T]기타보험기관[1본부]</v>
      </c>
      <c r="X2045" s="57" t="str">
        <f>작성용!O2042</f>
        <v>운용지원팀조선화책임</v>
      </c>
      <c r="Y2045" s="57" t="str">
        <f>작성용!P2042</f>
        <v>sunhwa.jo@lotteins.co.kr</v>
      </c>
      <c r="Z2045" s="57">
        <f>작성용!Q2042</f>
        <v>410000322</v>
      </c>
      <c r="AA2045" s="55" t="str">
        <f>작성용!AJ2042</f>
        <v>-</v>
      </c>
      <c r="AB2045" s="55">
        <f>작성용!AB2042</f>
        <v>0</v>
      </c>
    </row>
    <row r="2046" spans="1:28" s="11" customFormat="1" ht="16.5" hidden="1" customHeight="1" x14ac:dyDescent="0.3">
      <c r="A2046" s="53">
        <f>작성용!AL2043</f>
        <v>2042</v>
      </c>
      <c r="B2046" s="54" t="str">
        <f>작성용!AI2043</f>
        <v>가평가</v>
      </c>
      <c r="C2046" s="55" t="str">
        <f>작성용!AK2043</f>
        <v>개별종목</v>
      </c>
      <c r="D2046" s="56">
        <f>작성용!T2043</f>
        <v>45702</v>
      </c>
      <c r="E2046" s="57" t="str">
        <f>작성용!B2043</f>
        <v>롯데손해보험</v>
      </c>
      <c r="F2046" s="57" t="str">
        <f>작성용!C2043</f>
        <v>재평가</v>
      </c>
      <c r="G2046" s="57" t="str">
        <f>작성용!D2043</f>
        <v>INMARK비엔나전문투자형사모부동산투자신탁제17호</v>
      </c>
      <c r="H2046" s="58" t="str">
        <f>작성용!E2043</f>
        <v>KBP2019090110</v>
      </c>
      <c r="I2046" s="57" t="str">
        <f>작성용!F2043</f>
        <v>B02</v>
      </c>
      <c r="J2046" s="57">
        <f>작성용!G2043</f>
        <v>0</v>
      </c>
      <c r="K2046" s="57" t="str">
        <f>작성용!H2043</f>
        <v>-</v>
      </c>
      <c r="L2046" s="57" t="str">
        <f>작성용!N2043</f>
        <v xml:space="preserve">분기 </v>
      </c>
      <c r="M2046" s="56" t="str">
        <f>작성용!U2043</f>
        <v>2025.03.31</v>
      </c>
      <c r="N2046" s="56" t="str">
        <f>작성용!V2043</f>
        <v>사전등록</v>
      </c>
      <c r="O2046" s="56" t="str">
        <f>작성용!W2043</f>
        <v>사전등록</v>
      </c>
      <c r="P2046" s="56" t="str">
        <f>작성용!X2043</f>
        <v>-</v>
      </c>
      <c r="Q2046" s="57" t="str">
        <f>작성용!AD2043</f>
        <v>대체평가3사업본부</v>
      </c>
      <c r="R2046" s="59">
        <f>작성용!AE2043</f>
        <v>0</v>
      </c>
      <c r="S2046" s="57" t="str">
        <f>작성용!AF2043</f>
        <v>대체평가3사업본부</v>
      </c>
      <c r="T2046" s="60" t="str">
        <f>작성용!AG2043</f>
        <v>조용원</v>
      </c>
      <c r="U2046" s="60" t="str">
        <f>작성용!AH2043</f>
        <v>조용원</v>
      </c>
      <c r="V2046" s="55">
        <f>작성용!AA2043</f>
        <v>202503</v>
      </c>
      <c r="W2046" s="57" t="str">
        <f>작성용!AC2043</f>
        <v>[T]기타보험기관[1본부]</v>
      </c>
      <c r="X2046" s="57" t="str">
        <f>작성용!O2043</f>
        <v>운용지원팀조선화책임</v>
      </c>
      <c r="Y2046" s="57" t="str">
        <f>작성용!P2043</f>
        <v>sunhwa.jo@lotteins.co.kr</v>
      </c>
      <c r="Z2046" s="57">
        <f>작성용!Q2043</f>
        <v>410000254</v>
      </c>
      <c r="AA2046" s="55" t="str">
        <f>작성용!AJ2043</f>
        <v>-</v>
      </c>
      <c r="AB2046" s="55">
        <f>작성용!AB2043</f>
        <v>0</v>
      </c>
    </row>
    <row r="2047" spans="1:28" s="11" customFormat="1" ht="16.5" hidden="1" customHeight="1" x14ac:dyDescent="0.3">
      <c r="A2047" s="53">
        <f>작성용!AL2044</f>
        <v>2043</v>
      </c>
      <c r="B2047" s="54" t="str">
        <f>작성용!AI2044</f>
        <v>-</v>
      </c>
      <c r="C2047" s="55" t="str">
        <f>작성용!AK2044</f>
        <v>개별종목</v>
      </c>
      <c r="D2047" s="56">
        <f>작성용!T2044</f>
        <v>45702</v>
      </c>
      <c r="E2047" s="57" t="str">
        <f>작성용!B2044</f>
        <v>롯데손해보험</v>
      </c>
      <c r="F2047" s="57" t="str">
        <f>작성용!C2044</f>
        <v>재평가</v>
      </c>
      <c r="G2047" s="57" t="str">
        <f>작성용!D2044</f>
        <v>INMARK호주전문투자형사모부동산투자신탁제1호</v>
      </c>
      <c r="H2047" s="58" t="str">
        <f>작성용!E2044</f>
        <v>KBP2019090059</v>
      </c>
      <c r="I2047" s="57" t="str">
        <f>작성용!F2044</f>
        <v>B02</v>
      </c>
      <c r="J2047" s="57">
        <f>작성용!G2044</f>
        <v>0</v>
      </c>
      <c r="K2047" s="57" t="str">
        <f>작성용!H2044</f>
        <v>-</v>
      </c>
      <c r="L2047" s="57" t="str">
        <f>작성용!N2044</f>
        <v xml:space="preserve">분기 </v>
      </c>
      <c r="M2047" s="56" t="str">
        <f>작성용!U2044</f>
        <v>2025.03.31</v>
      </c>
      <c r="N2047" s="56" t="str">
        <f>작성용!V2044</f>
        <v>사전등록</v>
      </c>
      <c r="O2047" s="56" t="str">
        <f>작성용!W2044</f>
        <v>사전등록</v>
      </c>
      <c r="P2047" s="56" t="str">
        <f>작성용!X2044</f>
        <v>-</v>
      </c>
      <c r="Q2047" s="57" t="str">
        <f>작성용!AD2044</f>
        <v>대체평가3사업본부</v>
      </c>
      <c r="R2047" s="59">
        <f>작성용!AE2044</f>
        <v>0</v>
      </c>
      <c r="S2047" s="57" t="str">
        <f>작성용!AF2044</f>
        <v>대체평가3사업본부</v>
      </c>
      <c r="T2047" s="60" t="str">
        <f>작성용!AG2044</f>
        <v>조용원</v>
      </c>
      <c r="U2047" s="60" t="str">
        <f>작성용!AH2044</f>
        <v>조용원</v>
      </c>
      <c r="V2047" s="55">
        <f>작성용!AA2044</f>
        <v>202503</v>
      </c>
      <c r="W2047" s="57" t="str">
        <f>작성용!AC2044</f>
        <v>[T]기타보험기관[1본부]</v>
      </c>
      <c r="X2047" s="57" t="str">
        <f>작성용!O2044</f>
        <v>운용지원팀조선화책임</v>
      </c>
      <c r="Y2047" s="57" t="str">
        <f>작성용!P2044</f>
        <v>sunhwa.jo@lotteins.co.kr</v>
      </c>
      <c r="Z2047" s="57">
        <f>작성용!Q2044</f>
        <v>410000126</v>
      </c>
      <c r="AA2047" s="55" t="str">
        <f>작성용!AJ2044</f>
        <v>-</v>
      </c>
      <c r="AB2047" s="55">
        <f>작성용!AB2044</f>
        <v>0</v>
      </c>
    </row>
    <row r="2048" spans="1:28" s="11" customFormat="1" ht="16.5" hidden="1" customHeight="1" x14ac:dyDescent="0.3">
      <c r="A2048" s="53">
        <f>작성용!AL2045</f>
        <v>2044</v>
      </c>
      <c r="B2048" s="54" t="str">
        <f>작성용!AI2045</f>
        <v>가평가</v>
      </c>
      <c r="C2048" s="55" t="str">
        <f>작성용!AK2045</f>
        <v>개별종목</v>
      </c>
      <c r="D2048" s="56">
        <f>작성용!T2045</f>
        <v>45702</v>
      </c>
      <c r="E2048" s="57" t="str">
        <f>작성용!B2045</f>
        <v>롯데손해보험</v>
      </c>
      <c r="F2048" s="57" t="str">
        <f>작성용!C2045</f>
        <v>재평가</v>
      </c>
      <c r="G2048" s="57" t="str">
        <f>작성용!D2045</f>
        <v>JB메이플유가스전사모특별자산투자신탁1호</v>
      </c>
      <c r="H2048" s="58" t="str">
        <f>작성용!E2045</f>
        <v>KBP2019090049</v>
      </c>
      <c r="I2048" s="57" t="str">
        <f>작성용!F2045</f>
        <v>B02</v>
      </c>
      <c r="J2048" s="57">
        <f>작성용!G2045</f>
        <v>0</v>
      </c>
      <c r="K2048" s="57" t="str">
        <f>작성용!H2045</f>
        <v>-</v>
      </c>
      <c r="L2048" s="57" t="str">
        <f>작성용!N2045</f>
        <v xml:space="preserve">분기 </v>
      </c>
      <c r="M2048" s="56" t="str">
        <f>작성용!U2045</f>
        <v>2025.03.31</v>
      </c>
      <c r="N2048" s="56" t="str">
        <f>작성용!V2045</f>
        <v>사전등록</v>
      </c>
      <c r="O2048" s="56" t="str">
        <f>작성용!W2045</f>
        <v>사전등록</v>
      </c>
      <c r="P2048" s="56" t="str">
        <f>작성용!X2045</f>
        <v>-</v>
      </c>
      <c r="Q2048" s="57" t="str">
        <f>작성용!AD2045</f>
        <v>대체평가3사업본부</v>
      </c>
      <c r="R2048" s="59">
        <f>작성용!AE2045</f>
        <v>0</v>
      </c>
      <c r="S2048" s="57" t="str">
        <f>작성용!AF2045</f>
        <v>대체평가3사업본부</v>
      </c>
      <c r="T2048" s="60" t="str">
        <f>작성용!AG2045</f>
        <v>조용원</v>
      </c>
      <c r="U2048" s="60" t="str">
        <f>작성용!AH2045</f>
        <v>조용원</v>
      </c>
      <c r="V2048" s="55">
        <f>작성용!AA2045</f>
        <v>202503</v>
      </c>
      <c r="W2048" s="57" t="str">
        <f>작성용!AC2045</f>
        <v>[T]기타보험기관[1본부]</v>
      </c>
      <c r="X2048" s="57" t="str">
        <f>작성용!O2045</f>
        <v>운용지원팀조선화책임</v>
      </c>
      <c r="Y2048" s="57" t="str">
        <f>작성용!P2045</f>
        <v>sunhwa.jo@lotteins.co.kr</v>
      </c>
      <c r="Z2048" s="57">
        <f>작성용!Q2045</f>
        <v>410000052</v>
      </c>
      <c r="AA2048" s="55" t="str">
        <f>작성용!AJ2045</f>
        <v>-</v>
      </c>
      <c r="AB2048" s="55">
        <f>작성용!AB2045</f>
        <v>0</v>
      </c>
    </row>
    <row r="2049" spans="1:28" s="11" customFormat="1" ht="16.5" hidden="1" customHeight="1" x14ac:dyDescent="0.3">
      <c r="A2049" s="53">
        <f>작성용!AL2046</f>
        <v>2045</v>
      </c>
      <c r="B2049" s="54" t="str">
        <f>작성용!AI2046</f>
        <v>-</v>
      </c>
      <c r="C2049" s="55" t="str">
        <f>작성용!AK2046</f>
        <v>개별종목</v>
      </c>
      <c r="D2049" s="56">
        <f>작성용!T2046</f>
        <v>45702</v>
      </c>
      <c r="E2049" s="57" t="str">
        <f>작성용!B2046</f>
        <v>롯데손해보험</v>
      </c>
      <c r="F2049" s="57" t="str">
        <f>작성용!C2046</f>
        <v>재평가</v>
      </c>
      <c r="G2049" s="57" t="str">
        <f>작성용!D2046</f>
        <v>JB에어라인사모특별자산투자신탁2호</v>
      </c>
      <c r="H2049" s="58" t="str">
        <f>작성용!E2046</f>
        <v>KBP2018120068</v>
      </c>
      <c r="I2049" s="57" t="str">
        <f>작성용!F2046</f>
        <v>B02</v>
      </c>
      <c r="J2049" s="57">
        <f>작성용!G2046</f>
        <v>0</v>
      </c>
      <c r="K2049" s="57" t="str">
        <f>작성용!H2046</f>
        <v>-</v>
      </c>
      <c r="L2049" s="57" t="str">
        <f>작성용!N2046</f>
        <v xml:space="preserve">분기 </v>
      </c>
      <c r="M2049" s="56" t="str">
        <f>작성용!U2046</f>
        <v>2025.03.31</v>
      </c>
      <c r="N2049" s="56" t="str">
        <f>작성용!V2046</f>
        <v>사전등록</v>
      </c>
      <c r="O2049" s="56" t="str">
        <f>작성용!W2046</f>
        <v>사전등록</v>
      </c>
      <c r="P2049" s="56" t="str">
        <f>작성용!X2046</f>
        <v>-</v>
      </c>
      <c r="Q2049" s="57" t="str">
        <f>작성용!AD2046</f>
        <v>대체평가3사업본부</v>
      </c>
      <c r="R2049" s="59">
        <f>작성용!AE2046</f>
        <v>0</v>
      </c>
      <c r="S2049" s="57" t="str">
        <f>작성용!AF2046</f>
        <v>대체평가3사업본부</v>
      </c>
      <c r="T2049" s="60" t="str">
        <f>작성용!AG2046</f>
        <v>조용원</v>
      </c>
      <c r="U2049" s="60" t="str">
        <f>작성용!AH2046</f>
        <v>조용원</v>
      </c>
      <c r="V2049" s="55">
        <f>작성용!AA2046</f>
        <v>202503</v>
      </c>
      <c r="W2049" s="57" t="str">
        <f>작성용!AC2046</f>
        <v>[T]기타보험기관[1본부]</v>
      </c>
      <c r="X2049" s="57" t="str">
        <f>작성용!O2046</f>
        <v>운용지원팀조선화책임</v>
      </c>
      <c r="Y2049" s="57" t="str">
        <f>작성용!P2046</f>
        <v>sunhwa.jo@lotteins.co.kr</v>
      </c>
      <c r="Z2049" s="57">
        <f>작성용!Q2046</f>
        <v>410000109</v>
      </c>
      <c r="AA2049" s="55" t="str">
        <f>작성용!AJ2046</f>
        <v>-</v>
      </c>
      <c r="AB2049" s="55">
        <f>작성용!AB2046</f>
        <v>0</v>
      </c>
    </row>
    <row r="2050" spans="1:28" s="11" customFormat="1" ht="16.5" hidden="1" customHeight="1" x14ac:dyDescent="0.3">
      <c r="A2050" s="53">
        <f>작성용!AL2047</f>
        <v>2046</v>
      </c>
      <c r="B2050" s="54" t="str">
        <f>작성용!AI2047</f>
        <v>-</v>
      </c>
      <c r="C2050" s="55" t="str">
        <f>작성용!AK2047</f>
        <v>개별종목</v>
      </c>
      <c r="D2050" s="56">
        <f>작성용!T2047</f>
        <v>45702</v>
      </c>
      <c r="E2050" s="57" t="str">
        <f>작성용!B2047</f>
        <v>롯데손해보험</v>
      </c>
      <c r="F2050" s="57" t="str">
        <f>작성용!C2047</f>
        <v>재평가</v>
      </c>
      <c r="G2050" s="57" t="str">
        <f>작성용!D2047</f>
        <v>JB에어라인사모특별자산투자신탁3호</v>
      </c>
      <c r="H2050" s="58" t="str">
        <f>작성용!E2047</f>
        <v>KBP2018120069</v>
      </c>
      <c r="I2050" s="57" t="str">
        <f>작성용!F2047</f>
        <v>B02</v>
      </c>
      <c r="J2050" s="57">
        <f>작성용!G2047</f>
        <v>0</v>
      </c>
      <c r="K2050" s="57" t="str">
        <f>작성용!H2047</f>
        <v>-</v>
      </c>
      <c r="L2050" s="57" t="str">
        <f>작성용!N2047</f>
        <v xml:space="preserve">분기 </v>
      </c>
      <c r="M2050" s="56" t="str">
        <f>작성용!U2047</f>
        <v>2025.03.31</v>
      </c>
      <c r="N2050" s="56" t="str">
        <f>작성용!V2047</f>
        <v>사전등록</v>
      </c>
      <c r="O2050" s="56" t="str">
        <f>작성용!W2047</f>
        <v>사전등록</v>
      </c>
      <c r="P2050" s="56" t="str">
        <f>작성용!X2047</f>
        <v>-</v>
      </c>
      <c r="Q2050" s="57" t="str">
        <f>작성용!AD2047</f>
        <v>대체평가3사업본부</v>
      </c>
      <c r="R2050" s="59">
        <f>작성용!AE2047</f>
        <v>0</v>
      </c>
      <c r="S2050" s="57" t="str">
        <f>작성용!AF2047</f>
        <v>대체평가3사업본부</v>
      </c>
      <c r="T2050" s="60" t="str">
        <f>작성용!AG2047</f>
        <v>조용원</v>
      </c>
      <c r="U2050" s="60" t="str">
        <f>작성용!AH2047</f>
        <v>조용원</v>
      </c>
      <c r="V2050" s="55">
        <f>작성용!AA2047</f>
        <v>202503</v>
      </c>
      <c r="W2050" s="57" t="str">
        <f>작성용!AC2047</f>
        <v>[T]기타보험기관[1본부]</v>
      </c>
      <c r="X2050" s="57" t="str">
        <f>작성용!O2047</f>
        <v>운용지원팀조선화책임</v>
      </c>
      <c r="Y2050" s="57" t="str">
        <f>작성용!P2047</f>
        <v>sunhwa.jo@lotteins.co.kr</v>
      </c>
      <c r="Z2050" s="57">
        <f>작성용!Q2047</f>
        <v>410000110</v>
      </c>
      <c r="AA2050" s="55" t="str">
        <f>작성용!AJ2047</f>
        <v>-</v>
      </c>
      <c r="AB2050" s="55">
        <f>작성용!AB2047</f>
        <v>0</v>
      </c>
    </row>
    <row r="2051" spans="1:28" s="11" customFormat="1" ht="16.5" hidden="1" customHeight="1" x14ac:dyDescent="0.3">
      <c r="A2051" s="53">
        <f>작성용!AL2048</f>
        <v>2047</v>
      </c>
      <c r="B2051" s="54" t="str">
        <f>작성용!AI2048</f>
        <v>-</v>
      </c>
      <c r="C2051" s="55" t="str">
        <f>작성용!AK2048</f>
        <v>개별종목</v>
      </c>
      <c r="D2051" s="56">
        <f>작성용!T2048</f>
        <v>45702</v>
      </c>
      <c r="E2051" s="57" t="str">
        <f>작성용!B2048</f>
        <v>롯데손해보험</v>
      </c>
      <c r="F2051" s="57" t="str">
        <f>작성용!C2048</f>
        <v>재평가</v>
      </c>
      <c r="G2051" s="57" t="str">
        <f>작성용!D2048</f>
        <v>JB에어라인사모특별자산투자신탁7호</v>
      </c>
      <c r="H2051" s="58" t="str">
        <f>작성용!E2048</f>
        <v>KBP2019090090</v>
      </c>
      <c r="I2051" s="57" t="str">
        <f>작성용!F2048</f>
        <v>B02</v>
      </c>
      <c r="J2051" s="57">
        <f>작성용!G2048</f>
        <v>0</v>
      </c>
      <c r="K2051" s="57" t="str">
        <f>작성용!H2048</f>
        <v>-</v>
      </c>
      <c r="L2051" s="57" t="str">
        <f>작성용!N2048</f>
        <v xml:space="preserve">분기 </v>
      </c>
      <c r="M2051" s="56" t="str">
        <f>작성용!U2048</f>
        <v>2025.03.31</v>
      </c>
      <c r="N2051" s="56" t="str">
        <f>작성용!V2048</f>
        <v>사전등록</v>
      </c>
      <c r="O2051" s="56" t="str">
        <f>작성용!W2048</f>
        <v>사전등록</v>
      </c>
      <c r="P2051" s="56" t="str">
        <f>작성용!X2048</f>
        <v>-</v>
      </c>
      <c r="Q2051" s="57" t="str">
        <f>작성용!AD2048</f>
        <v>대체평가3사업본부</v>
      </c>
      <c r="R2051" s="59">
        <f>작성용!AE2048</f>
        <v>0</v>
      </c>
      <c r="S2051" s="57" t="str">
        <f>작성용!AF2048</f>
        <v>대체평가3사업본부</v>
      </c>
      <c r="T2051" s="60" t="str">
        <f>작성용!AG2048</f>
        <v>조용원</v>
      </c>
      <c r="U2051" s="60" t="str">
        <f>작성용!AH2048</f>
        <v>조용원</v>
      </c>
      <c r="V2051" s="55">
        <f>작성용!AA2048</f>
        <v>202503</v>
      </c>
      <c r="W2051" s="57" t="str">
        <f>작성용!AC2048</f>
        <v>[T]기타보험기관[1본부]</v>
      </c>
      <c r="X2051" s="57" t="str">
        <f>작성용!O2048</f>
        <v>운용지원팀조선화책임</v>
      </c>
      <c r="Y2051" s="57" t="str">
        <f>작성용!P2048</f>
        <v>sunhwa.jo@lotteins.co.kr</v>
      </c>
      <c r="Z2051" s="57">
        <f>작성용!Q2048</f>
        <v>410000207</v>
      </c>
      <c r="AA2051" s="55" t="str">
        <f>작성용!AJ2048</f>
        <v>-</v>
      </c>
      <c r="AB2051" s="55">
        <f>작성용!AB2048</f>
        <v>0</v>
      </c>
    </row>
    <row r="2052" spans="1:28" s="11" customFormat="1" ht="16.5" hidden="1" customHeight="1" x14ac:dyDescent="0.3">
      <c r="A2052" s="53">
        <f>작성용!AL2049</f>
        <v>2048</v>
      </c>
      <c r="B2052" s="54" t="str">
        <f>작성용!AI2049</f>
        <v>-</v>
      </c>
      <c r="C2052" s="55" t="str">
        <f>작성용!AK2049</f>
        <v>개별종목</v>
      </c>
      <c r="D2052" s="56">
        <f>작성용!T2049</f>
        <v>45702</v>
      </c>
      <c r="E2052" s="57" t="str">
        <f>작성용!B2049</f>
        <v>롯데손해보험</v>
      </c>
      <c r="F2052" s="57" t="str">
        <f>작성용!C2049</f>
        <v>재평가</v>
      </c>
      <c r="G2052" s="57" t="str">
        <f>작성용!D2049</f>
        <v>KB_CVC북미전문투자형사모투자신탁제2호</v>
      </c>
      <c r="H2052" s="58" t="str">
        <f>작성용!E2049</f>
        <v>KBP2020060186</v>
      </c>
      <c r="I2052" s="57" t="str">
        <f>작성용!F2049</f>
        <v>B02</v>
      </c>
      <c r="J2052" s="57">
        <f>작성용!G2049</f>
        <v>0</v>
      </c>
      <c r="K2052" s="57" t="str">
        <f>작성용!H2049</f>
        <v>-</v>
      </c>
      <c r="L2052" s="57" t="str">
        <f>작성용!N2049</f>
        <v xml:space="preserve">분기 </v>
      </c>
      <c r="M2052" s="56" t="str">
        <f>작성용!U2049</f>
        <v>2025.03.31</v>
      </c>
      <c r="N2052" s="56" t="str">
        <f>작성용!V2049</f>
        <v>사전등록</v>
      </c>
      <c r="O2052" s="56" t="str">
        <f>작성용!W2049</f>
        <v>사전등록</v>
      </c>
      <c r="P2052" s="56" t="str">
        <f>작성용!X2049</f>
        <v>-</v>
      </c>
      <c r="Q2052" s="57" t="str">
        <f>작성용!AD2049</f>
        <v>대체평가3사업본부</v>
      </c>
      <c r="R2052" s="59">
        <f>작성용!AE2049</f>
        <v>0</v>
      </c>
      <c r="S2052" s="57" t="str">
        <f>작성용!AF2049</f>
        <v>대체평가3사업본부</v>
      </c>
      <c r="T2052" s="60" t="str">
        <f>작성용!AG2049</f>
        <v>조용원</v>
      </c>
      <c r="U2052" s="60" t="str">
        <f>작성용!AH2049</f>
        <v>조용원</v>
      </c>
      <c r="V2052" s="55">
        <f>작성용!AA2049</f>
        <v>202503</v>
      </c>
      <c r="W2052" s="57" t="str">
        <f>작성용!AC2049</f>
        <v>[T]기타보험기관[1본부]</v>
      </c>
      <c r="X2052" s="57" t="str">
        <f>작성용!O2049</f>
        <v>운용지원팀조선화책임</v>
      </c>
      <c r="Y2052" s="57" t="str">
        <f>작성용!P2049</f>
        <v>sunhwa.jo@lotteins.co.kr</v>
      </c>
      <c r="Z2052" s="57">
        <f>작성용!Q2049</f>
        <v>410000323</v>
      </c>
      <c r="AA2052" s="55" t="str">
        <f>작성용!AJ2049</f>
        <v>-</v>
      </c>
      <c r="AB2052" s="55">
        <f>작성용!AB2049</f>
        <v>0</v>
      </c>
    </row>
    <row r="2053" spans="1:28" s="11" customFormat="1" ht="16.5" hidden="1" customHeight="1" x14ac:dyDescent="0.3">
      <c r="A2053" s="53">
        <f>작성용!AL2050</f>
        <v>2049</v>
      </c>
      <c r="B2053" s="54" t="str">
        <f>작성용!AI2050</f>
        <v>-</v>
      </c>
      <c r="C2053" s="55" t="str">
        <f>작성용!AK2050</f>
        <v>개별종목</v>
      </c>
      <c r="D2053" s="56">
        <f>작성용!T2050</f>
        <v>45702</v>
      </c>
      <c r="E2053" s="57" t="str">
        <f>작성용!B2050</f>
        <v>롯데손해보험</v>
      </c>
      <c r="F2053" s="57" t="str">
        <f>작성용!C2050</f>
        <v>재평가</v>
      </c>
      <c r="G2053" s="57" t="str">
        <f>작성용!D2050</f>
        <v>KBIDF인프라일반사모특별자산자투자신탁제2-2호(대출채권-재간접형)(H)(전문)</v>
      </c>
      <c r="H2053" s="58" t="str">
        <f>작성용!E2050</f>
        <v>KBP2019090065</v>
      </c>
      <c r="I2053" s="57" t="str">
        <f>작성용!F2050</f>
        <v>B02</v>
      </c>
      <c r="J2053" s="57">
        <f>작성용!G2050</f>
        <v>0</v>
      </c>
      <c r="K2053" s="57" t="str">
        <f>작성용!H2050</f>
        <v>-</v>
      </c>
      <c r="L2053" s="57" t="str">
        <f>작성용!N2050</f>
        <v xml:space="preserve">분기 </v>
      </c>
      <c r="M2053" s="56" t="str">
        <f>작성용!U2050</f>
        <v>2025.03.31</v>
      </c>
      <c r="N2053" s="56" t="str">
        <f>작성용!V2050</f>
        <v>사전등록</v>
      </c>
      <c r="O2053" s="56" t="str">
        <f>작성용!W2050</f>
        <v>사전등록</v>
      </c>
      <c r="P2053" s="56" t="str">
        <f>작성용!X2050</f>
        <v>-</v>
      </c>
      <c r="Q2053" s="57" t="str">
        <f>작성용!AD2050</f>
        <v>대체평가3사업본부</v>
      </c>
      <c r="R2053" s="59">
        <f>작성용!AE2050</f>
        <v>0</v>
      </c>
      <c r="S2053" s="57" t="str">
        <f>작성용!AF2050</f>
        <v>대체평가3사업본부</v>
      </c>
      <c r="T2053" s="60" t="str">
        <f>작성용!AG2050</f>
        <v>조용원</v>
      </c>
      <c r="U2053" s="60" t="str">
        <f>작성용!AH2050</f>
        <v>조용원</v>
      </c>
      <c r="V2053" s="55">
        <f>작성용!AA2050</f>
        <v>202503</v>
      </c>
      <c r="W2053" s="57" t="str">
        <f>작성용!AC2050</f>
        <v>[T]기타보험기관[1본부]</v>
      </c>
      <c r="X2053" s="57" t="str">
        <f>작성용!O2050</f>
        <v>운용지원팀조선화책임</v>
      </c>
      <c r="Y2053" s="57" t="str">
        <f>작성용!P2050</f>
        <v>sunhwa.jo@lotteins.co.kr</v>
      </c>
      <c r="Z2053" s="57">
        <f>작성용!Q2050</f>
        <v>410000135</v>
      </c>
      <c r="AA2053" s="55" t="str">
        <f>작성용!AJ2050</f>
        <v>-</v>
      </c>
      <c r="AB2053" s="55">
        <f>작성용!AB2050</f>
        <v>0</v>
      </c>
    </row>
    <row r="2054" spans="1:28" s="11" customFormat="1" ht="16.5" hidden="1" customHeight="1" x14ac:dyDescent="0.3">
      <c r="A2054" s="53">
        <f>작성용!AL2051</f>
        <v>2050</v>
      </c>
      <c r="B2054" s="54" t="str">
        <f>작성용!AI2051</f>
        <v>-</v>
      </c>
      <c r="C2054" s="55" t="str">
        <f>작성용!AK2051</f>
        <v>개별종목</v>
      </c>
      <c r="D2054" s="56">
        <f>작성용!T2051</f>
        <v>45702</v>
      </c>
      <c r="E2054" s="57" t="str">
        <f>작성용!B2051</f>
        <v>롯데손해보험</v>
      </c>
      <c r="F2054" s="57" t="str">
        <f>작성용!C2051</f>
        <v>재평가</v>
      </c>
      <c r="G2054" s="57" t="str">
        <f>작성용!D2051</f>
        <v>KBIDF인프라일반사모특별자산투자신탁제4호(대출채권-재간접형)(전문)</v>
      </c>
      <c r="H2054" s="58" t="str">
        <f>작성용!E2051</f>
        <v>KBP2019090126</v>
      </c>
      <c r="I2054" s="57" t="str">
        <f>작성용!F2051</f>
        <v>B02</v>
      </c>
      <c r="J2054" s="57">
        <f>작성용!G2051</f>
        <v>0</v>
      </c>
      <c r="K2054" s="57" t="str">
        <f>작성용!H2051</f>
        <v>-</v>
      </c>
      <c r="L2054" s="57" t="str">
        <f>작성용!N2051</f>
        <v xml:space="preserve">분기 </v>
      </c>
      <c r="M2054" s="56" t="str">
        <f>작성용!U2051</f>
        <v>2025.03.31</v>
      </c>
      <c r="N2054" s="56" t="str">
        <f>작성용!V2051</f>
        <v>사전등록</v>
      </c>
      <c r="O2054" s="56" t="str">
        <f>작성용!W2051</f>
        <v>사전등록</v>
      </c>
      <c r="P2054" s="56" t="str">
        <f>작성용!X2051</f>
        <v>-</v>
      </c>
      <c r="Q2054" s="57" t="str">
        <f>작성용!AD2051</f>
        <v>대체평가3사업본부</v>
      </c>
      <c r="R2054" s="59">
        <f>작성용!AE2051</f>
        <v>0</v>
      </c>
      <c r="S2054" s="57" t="str">
        <f>작성용!AF2051</f>
        <v>대체평가3사업본부</v>
      </c>
      <c r="T2054" s="60" t="str">
        <f>작성용!AG2051</f>
        <v>조용원</v>
      </c>
      <c r="U2054" s="60" t="str">
        <f>작성용!AH2051</f>
        <v>조용원</v>
      </c>
      <c r="V2054" s="55">
        <f>작성용!AA2051</f>
        <v>202503</v>
      </c>
      <c r="W2054" s="57" t="str">
        <f>작성용!AC2051</f>
        <v>[T]기타보험기관[1본부]</v>
      </c>
      <c r="X2054" s="57" t="str">
        <f>작성용!O2051</f>
        <v>운용지원팀조선화책임</v>
      </c>
      <c r="Y2054" s="57" t="str">
        <f>작성용!P2051</f>
        <v>sunhwa.jo@lotteins.co.kr</v>
      </c>
      <c r="Z2054" s="57">
        <f>작성용!Q2051</f>
        <v>410000289</v>
      </c>
      <c r="AA2054" s="55" t="str">
        <f>작성용!AJ2051</f>
        <v>-</v>
      </c>
      <c r="AB2054" s="55">
        <f>작성용!AB2051</f>
        <v>0</v>
      </c>
    </row>
    <row r="2055" spans="1:28" s="11" customFormat="1" ht="16.5" hidden="1" customHeight="1" x14ac:dyDescent="0.3">
      <c r="A2055" s="53">
        <f>작성용!AL2052</f>
        <v>2051</v>
      </c>
      <c r="B2055" s="54" t="str">
        <f>작성용!AI2052</f>
        <v>-</v>
      </c>
      <c r="C2055" s="55" t="str">
        <f>작성용!AK2052</f>
        <v>개별종목</v>
      </c>
      <c r="D2055" s="56">
        <f>작성용!T2052</f>
        <v>45702</v>
      </c>
      <c r="E2055" s="57" t="str">
        <f>작성용!B2052</f>
        <v>롯데손해보험</v>
      </c>
      <c r="F2055" s="57" t="str">
        <f>작성용!C2052</f>
        <v>재평가</v>
      </c>
      <c r="G2055" s="57" t="str">
        <f>작성용!D2052</f>
        <v>KBRPSFOCUS전문투자형사모특별자산투자신탁3호</v>
      </c>
      <c r="H2055" s="58" t="str">
        <f>작성용!E2052</f>
        <v>KBP2019090138</v>
      </c>
      <c r="I2055" s="57" t="str">
        <f>작성용!F2052</f>
        <v>B02</v>
      </c>
      <c r="J2055" s="57">
        <f>작성용!G2052</f>
        <v>0</v>
      </c>
      <c r="K2055" s="57" t="str">
        <f>작성용!H2052</f>
        <v>-</v>
      </c>
      <c r="L2055" s="57" t="str">
        <f>작성용!N2052</f>
        <v xml:space="preserve">분기 </v>
      </c>
      <c r="M2055" s="56" t="str">
        <f>작성용!U2052</f>
        <v>2025.03.31</v>
      </c>
      <c r="N2055" s="56" t="str">
        <f>작성용!V2052</f>
        <v>사전등록</v>
      </c>
      <c r="O2055" s="56" t="str">
        <f>작성용!W2052</f>
        <v>사전등록</v>
      </c>
      <c r="P2055" s="56" t="str">
        <f>작성용!X2052</f>
        <v>-</v>
      </c>
      <c r="Q2055" s="57" t="str">
        <f>작성용!AD2052</f>
        <v>대체평가3사업본부</v>
      </c>
      <c r="R2055" s="59">
        <f>작성용!AE2052</f>
        <v>0</v>
      </c>
      <c r="S2055" s="57" t="str">
        <f>작성용!AF2052</f>
        <v>대체평가3사업본부</v>
      </c>
      <c r="T2055" s="60" t="str">
        <f>작성용!AG2052</f>
        <v>조용원</v>
      </c>
      <c r="U2055" s="60" t="str">
        <f>작성용!AH2052</f>
        <v>조용원</v>
      </c>
      <c r="V2055" s="55">
        <f>작성용!AA2052</f>
        <v>202503</v>
      </c>
      <c r="W2055" s="57" t="str">
        <f>작성용!AC2052</f>
        <v>[T]기타보험기관[1본부]</v>
      </c>
      <c r="X2055" s="57" t="str">
        <f>작성용!O2052</f>
        <v>운용지원팀조선화책임</v>
      </c>
      <c r="Y2055" s="57" t="str">
        <f>작성용!P2052</f>
        <v>sunhwa.jo@lotteins.co.kr</v>
      </c>
      <c r="Z2055" s="57">
        <f>작성용!Q2052</f>
        <v>410000181</v>
      </c>
      <c r="AA2055" s="55" t="str">
        <f>작성용!AJ2052</f>
        <v>-</v>
      </c>
      <c r="AB2055" s="55">
        <f>작성용!AB2052</f>
        <v>0</v>
      </c>
    </row>
    <row r="2056" spans="1:28" s="11" customFormat="1" ht="16.5" hidden="1" customHeight="1" x14ac:dyDescent="0.3">
      <c r="A2056" s="53">
        <f>작성용!AL2053</f>
        <v>2052</v>
      </c>
      <c r="B2056" s="54" t="str">
        <f>작성용!AI2053</f>
        <v>-</v>
      </c>
      <c r="C2056" s="55" t="str">
        <f>작성용!AK2053</f>
        <v>개별종목</v>
      </c>
      <c r="D2056" s="56">
        <f>작성용!T2053</f>
        <v>45702</v>
      </c>
      <c r="E2056" s="57" t="str">
        <f>작성용!B2053</f>
        <v>롯데손해보험</v>
      </c>
      <c r="F2056" s="57" t="str">
        <f>작성용!C2053</f>
        <v>재평가</v>
      </c>
      <c r="G2056" s="57" t="str">
        <f>작성용!D2053</f>
        <v>KBRPSFOCUS전문투자형사모특별자산투자신탁4호</v>
      </c>
      <c r="H2056" s="58" t="str">
        <f>작성용!E2053</f>
        <v>KBP2019120312</v>
      </c>
      <c r="I2056" s="57" t="str">
        <f>작성용!F2053</f>
        <v>B02</v>
      </c>
      <c r="J2056" s="57">
        <f>작성용!G2053</f>
        <v>0</v>
      </c>
      <c r="K2056" s="57" t="str">
        <f>작성용!H2053</f>
        <v>-</v>
      </c>
      <c r="L2056" s="57" t="str">
        <f>작성용!N2053</f>
        <v xml:space="preserve">분기 </v>
      </c>
      <c r="M2056" s="56" t="str">
        <f>작성용!U2053</f>
        <v>2025.03.31</v>
      </c>
      <c r="N2056" s="56" t="str">
        <f>작성용!V2053</f>
        <v>사전등록</v>
      </c>
      <c r="O2056" s="56" t="str">
        <f>작성용!W2053</f>
        <v>사전등록</v>
      </c>
      <c r="P2056" s="56" t="str">
        <f>작성용!X2053</f>
        <v>-</v>
      </c>
      <c r="Q2056" s="57" t="str">
        <f>작성용!AD2053</f>
        <v>대체평가3사업본부</v>
      </c>
      <c r="R2056" s="59">
        <f>작성용!AE2053</f>
        <v>0</v>
      </c>
      <c r="S2056" s="57" t="str">
        <f>작성용!AF2053</f>
        <v>대체평가3사업본부</v>
      </c>
      <c r="T2056" s="60" t="str">
        <f>작성용!AG2053</f>
        <v>조용원</v>
      </c>
      <c r="U2056" s="60" t="str">
        <f>작성용!AH2053</f>
        <v>조용원</v>
      </c>
      <c r="V2056" s="55">
        <f>작성용!AA2053</f>
        <v>202503</v>
      </c>
      <c r="W2056" s="57" t="str">
        <f>작성용!AC2053</f>
        <v>[T]기타보험기관[1본부]</v>
      </c>
      <c r="X2056" s="57" t="str">
        <f>작성용!O2053</f>
        <v>운용지원팀조선화책임</v>
      </c>
      <c r="Y2056" s="57" t="str">
        <f>작성용!P2053</f>
        <v>sunhwa.jo@lotteins.co.kr</v>
      </c>
      <c r="Z2056" s="57">
        <f>작성용!Q2053</f>
        <v>410000305</v>
      </c>
      <c r="AA2056" s="55" t="str">
        <f>작성용!AJ2053</f>
        <v>-</v>
      </c>
      <c r="AB2056" s="55">
        <f>작성용!AB2053</f>
        <v>0</v>
      </c>
    </row>
    <row r="2057" spans="1:28" s="11" customFormat="1" ht="16.5" hidden="1" customHeight="1" x14ac:dyDescent="0.3">
      <c r="A2057" s="53">
        <f>작성용!AL2054</f>
        <v>2053</v>
      </c>
      <c r="B2057" s="54" t="str">
        <f>작성용!AI2054</f>
        <v>-</v>
      </c>
      <c r="C2057" s="55" t="str">
        <f>작성용!AK2054</f>
        <v>개별종목</v>
      </c>
      <c r="D2057" s="56">
        <f>작성용!T2054</f>
        <v>45702</v>
      </c>
      <c r="E2057" s="57" t="str">
        <f>작성용!B2054</f>
        <v>롯데손해보험</v>
      </c>
      <c r="F2057" s="57" t="str">
        <f>작성용!C2054</f>
        <v>재평가</v>
      </c>
      <c r="G2057" s="57" t="str">
        <f>작성용!D2054</f>
        <v>KB강릉에코파워전문투자형사모특별자산투자신탁</v>
      </c>
      <c r="H2057" s="58" t="str">
        <f>작성용!E2054</f>
        <v>KBP2016060125</v>
      </c>
      <c r="I2057" s="57" t="str">
        <f>작성용!F2054</f>
        <v>B02</v>
      </c>
      <c r="J2057" s="57">
        <f>작성용!G2054</f>
        <v>0</v>
      </c>
      <c r="K2057" s="57" t="str">
        <f>작성용!H2054</f>
        <v>-</v>
      </c>
      <c r="L2057" s="57" t="str">
        <f>작성용!N2054</f>
        <v xml:space="preserve">분기 </v>
      </c>
      <c r="M2057" s="56" t="str">
        <f>작성용!U2054</f>
        <v>2025.03.31</v>
      </c>
      <c r="N2057" s="56" t="str">
        <f>작성용!V2054</f>
        <v>사전등록</v>
      </c>
      <c r="O2057" s="56" t="str">
        <f>작성용!W2054</f>
        <v>사전등록</v>
      </c>
      <c r="P2057" s="56" t="str">
        <f>작성용!X2054</f>
        <v>-</v>
      </c>
      <c r="Q2057" s="57" t="str">
        <f>작성용!AD2054</f>
        <v>대체평가3사업본부</v>
      </c>
      <c r="R2057" s="59">
        <f>작성용!AE2054</f>
        <v>0</v>
      </c>
      <c r="S2057" s="57" t="str">
        <f>작성용!AF2054</f>
        <v>대체평가3사업본부</v>
      </c>
      <c r="T2057" s="60" t="str">
        <f>작성용!AG2054</f>
        <v>조용원</v>
      </c>
      <c r="U2057" s="60" t="str">
        <f>작성용!AH2054</f>
        <v>조용원</v>
      </c>
      <c r="V2057" s="55">
        <f>작성용!AA2054</f>
        <v>202503</v>
      </c>
      <c r="W2057" s="57" t="str">
        <f>작성용!AC2054</f>
        <v>[T]기타보험기관[1본부]</v>
      </c>
      <c r="X2057" s="57" t="str">
        <f>작성용!O2054</f>
        <v>운용지원팀조선화책임</v>
      </c>
      <c r="Y2057" s="57" t="str">
        <f>작성용!P2054</f>
        <v>sunhwa.jo@lotteins.co.kr</v>
      </c>
      <c r="Z2057" s="57">
        <f>작성용!Q2054</f>
        <v>410000050</v>
      </c>
      <c r="AA2057" s="55" t="str">
        <f>작성용!AJ2054</f>
        <v>-</v>
      </c>
      <c r="AB2057" s="55">
        <f>작성용!AB2054</f>
        <v>0</v>
      </c>
    </row>
    <row r="2058" spans="1:28" s="11" customFormat="1" ht="16.5" hidden="1" customHeight="1" x14ac:dyDescent="0.3">
      <c r="A2058" s="53">
        <f>작성용!AL2055</f>
        <v>2054</v>
      </c>
      <c r="B2058" s="54" t="str">
        <f>작성용!AI2055</f>
        <v>-</v>
      </c>
      <c r="C2058" s="55" t="str">
        <f>작성용!AK2055</f>
        <v>개별종목</v>
      </c>
      <c r="D2058" s="56">
        <f>작성용!T2055</f>
        <v>45702</v>
      </c>
      <c r="E2058" s="57" t="str">
        <f>작성용!B2055</f>
        <v>롯데손해보험</v>
      </c>
      <c r="F2058" s="57" t="str">
        <f>작성용!C2055</f>
        <v>재평가</v>
      </c>
      <c r="G2058" s="57" t="str">
        <f>작성용!D2055</f>
        <v>KB공항철도사모특별자산투자신탁</v>
      </c>
      <c r="H2058" s="58" t="str">
        <f>작성용!E2055</f>
        <v>KBP2016060091</v>
      </c>
      <c r="I2058" s="57" t="str">
        <f>작성용!F2055</f>
        <v>B02</v>
      </c>
      <c r="J2058" s="57">
        <f>작성용!G2055</f>
        <v>0</v>
      </c>
      <c r="K2058" s="57" t="str">
        <f>작성용!H2055</f>
        <v>-</v>
      </c>
      <c r="L2058" s="57" t="str">
        <f>작성용!N2055</f>
        <v xml:space="preserve">분기 </v>
      </c>
      <c r="M2058" s="56" t="str">
        <f>작성용!U2055</f>
        <v>2025.03.31</v>
      </c>
      <c r="N2058" s="56" t="str">
        <f>작성용!V2055</f>
        <v>사전등록</v>
      </c>
      <c r="O2058" s="56" t="str">
        <f>작성용!W2055</f>
        <v>사전등록</v>
      </c>
      <c r="P2058" s="56" t="str">
        <f>작성용!X2055</f>
        <v>-</v>
      </c>
      <c r="Q2058" s="57" t="str">
        <f>작성용!AD2055</f>
        <v>대체평가3사업본부</v>
      </c>
      <c r="R2058" s="59">
        <f>작성용!AE2055</f>
        <v>0</v>
      </c>
      <c r="S2058" s="57" t="str">
        <f>작성용!AF2055</f>
        <v>대체평가3사업본부</v>
      </c>
      <c r="T2058" s="60" t="str">
        <f>작성용!AG2055</f>
        <v>조용원</v>
      </c>
      <c r="U2058" s="60" t="str">
        <f>작성용!AH2055</f>
        <v>조용원</v>
      </c>
      <c r="V2058" s="55">
        <f>작성용!AA2055</f>
        <v>202503</v>
      </c>
      <c r="W2058" s="57" t="str">
        <f>작성용!AC2055</f>
        <v>[T]기타보험기관[1본부]</v>
      </c>
      <c r="X2058" s="57" t="str">
        <f>작성용!O2055</f>
        <v>운용지원팀조선화책임</v>
      </c>
      <c r="Y2058" s="57" t="str">
        <f>작성용!P2055</f>
        <v>sunhwa.jo@lotteins.co.kr</v>
      </c>
      <c r="Z2058" s="57">
        <f>작성용!Q2055</f>
        <v>410000086</v>
      </c>
      <c r="AA2058" s="55" t="str">
        <f>작성용!AJ2055</f>
        <v>-</v>
      </c>
      <c r="AB2058" s="55">
        <f>작성용!AB2055</f>
        <v>0</v>
      </c>
    </row>
    <row r="2059" spans="1:28" s="11" customFormat="1" ht="16.5" hidden="1" customHeight="1" x14ac:dyDescent="0.3">
      <c r="A2059" s="53">
        <f>작성용!AL2056</f>
        <v>2055</v>
      </c>
      <c r="B2059" s="54" t="str">
        <f>작성용!AI2056</f>
        <v>-</v>
      </c>
      <c r="C2059" s="55" t="str">
        <f>작성용!AK2056</f>
        <v>개별종목</v>
      </c>
      <c r="D2059" s="56">
        <f>작성용!T2056</f>
        <v>45702</v>
      </c>
      <c r="E2059" s="57" t="str">
        <f>작성용!B2056</f>
        <v>롯데손해보험</v>
      </c>
      <c r="F2059" s="57" t="str">
        <f>작성용!C2056</f>
        <v>재평가</v>
      </c>
      <c r="G2059" s="57" t="str">
        <f>작성용!D2056</f>
        <v>KB광명서울고속도로전문투자형사모특별자산투자신탁</v>
      </c>
      <c r="H2059" s="58" t="str">
        <f>작성용!E2056</f>
        <v>KBP2019090155</v>
      </c>
      <c r="I2059" s="57" t="str">
        <f>작성용!F2056</f>
        <v>B02</v>
      </c>
      <c r="J2059" s="57">
        <f>작성용!G2056</f>
        <v>0</v>
      </c>
      <c r="K2059" s="57" t="str">
        <f>작성용!H2056</f>
        <v>-</v>
      </c>
      <c r="L2059" s="57" t="str">
        <f>작성용!N2056</f>
        <v xml:space="preserve">분기 </v>
      </c>
      <c r="M2059" s="56" t="str">
        <f>작성용!U2056</f>
        <v>2025.03.31</v>
      </c>
      <c r="N2059" s="56" t="str">
        <f>작성용!V2056</f>
        <v>사전등록</v>
      </c>
      <c r="O2059" s="56" t="str">
        <f>작성용!W2056</f>
        <v>사전등록</v>
      </c>
      <c r="P2059" s="56" t="str">
        <f>작성용!X2056</f>
        <v>-</v>
      </c>
      <c r="Q2059" s="57" t="str">
        <f>작성용!AD2056</f>
        <v>대체평가3사업본부</v>
      </c>
      <c r="R2059" s="59">
        <f>작성용!AE2056</f>
        <v>0</v>
      </c>
      <c r="S2059" s="57" t="str">
        <f>작성용!AF2056</f>
        <v>대체평가3사업본부</v>
      </c>
      <c r="T2059" s="60" t="str">
        <f>작성용!AG2056</f>
        <v>조용원</v>
      </c>
      <c r="U2059" s="60" t="str">
        <f>작성용!AH2056</f>
        <v>조용원</v>
      </c>
      <c r="V2059" s="55">
        <f>작성용!AA2056</f>
        <v>202503</v>
      </c>
      <c r="W2059" s="57" t="str">
        <f>작성용!AC2056</f>
        <v>[T]기타보험기관[1본부]</v>
      </c>
      <c r="X2059" s="57" t="str">
        <f>작성용!O2056</f>
        <v>운용지원팀조선화책임</v>
      </c>
      <c r="Y2059" s="57" t="str">
        <f>작성용!P2056</f>
        <v>sunhwa.jo@lotteins.co.kr</v>
      </c>
      <c r="Z2059" s="57">
        <f>작성용!Q2056</f>
        <v>410000293</v>
      </c>
      <c r="AA2059" s="55" t="str">
        <f>작성용!AJ2056</f>
        <v>-</v>
      </c>
      <c r="AB2059" s="55">
        <f>작성용!AB2056</f>
        <v>0</v>
      </c>
    </row>
    <row r="2060" spans="1:28" s="11" customFormat="1" ht="16.5" hidden="1" customHeight="1" x14ac:dyDescent="0.3">
      <c r="A2060" s="53">
        <f>작성용!AL2057</f>
        <v>2056</v>
      </c>
      <c r="B2060" s="54" t="str">
        <f>작성용!AI2057</f>
        <v>-</v>
      </c>
      <c r="C2060" s="55" t="str">
        <f>작성용!AK2057</f>
        <v>개별종목</v>
      </c>
      <c r="D2060" s="56">
        <f>작성용!T2057</f>
        <v>45702</v>
      </c>
      <c r="E2060" s="57" t="str">
        <f>작성용!B2057</f>
        <v>롯데손해보험</v>
      </c>
      <c r="F2060" s="57" t="str">
        <f>작성용!C2057</f>
        <v>재평가</v>
      </c>
      <c r="G2060" s="57" t="str">
        <f>작성용!D2057</f>
        <v>KB무안솔라파크사모투자신탁</v>
      </c>
      <c r="H2060" s="58" t="str">
        <f>작성용!E2057</f>
        <v>KBP2020060185</v>
      </c>
      <c r="I2060" s="57" t="str">
        <f>작성용!F2057</f>
        <v>B02</v>
      </c>
      <c r="J2060" s="57">
        <f>작성용!G2057</f>
        <v>0</v>
      </c>
      <c r="K2060" s="57" t="str">
        <f>작성용!H2057</f>
        <v>-</v>
      </c>
      <c r="L2060" s="57" t="str">
        <f>작성용!N2057</f>
        <v xml:space="preserve">분기 </v>
      </c>
      <c r="M2060" s="56" t="str">
        <f>작성용!U2057</f>
        <v>2025.03.31</v>
      </c>
      <c r="N2060" s="56" t="str">
        <f>작성용!V2057</f>
        <v>사전등록</v>
      </c>
      <c r="O2060" s="56" t="str">
        <f>작성용!W2057</f>
        <v>사전등록</v>
      </c>
      <c r="P2060" s="56" t="str">
        <f>작성용!X2057</f>
        <v>-</v>
      </c>
      <c r="Q2060" s="57" t="str">
        <f>작성용!AD2057</f>
        <v>대체평가3사업본부</v>
      </c>
      <c r="R2060" s="59">
        <f>작성용!AE2057</f>
        <v>0</v>
      </c>
      <c r="S2060" s="57" t="str">
        <f>작성용!AF2057</f>
        <v>대체평가3사업본부</v>
      </c>
      <c r="T2060" s="60" t="str">
        <f>작성용!AG2057</f>
        <v>조용원</v>
      </c>
      <c r="U2060" s="60" t="str">
        <f>작성용!AH2057</f>
        <v>조용원</v>
      </c>
      <c r="V2060" s="55">
        <f>작성용!AA2057</f>
        <v>202503</v>
      </c>
      <c r="W2060" s="57" t="str">
        <f>작성용!AC2057</f>
        <v>[T]기타보험기관[1본부]</v>
      </c>
      <c r="X2060" s="57" t="str">
        <f>작성용!O2057</f>
        <v>운용지원팀조선화책임</v>
      </c>
      <c r="Y2060" s="57" t="str">
        <f>작성용!P2057</f>
        <v>sunhwa.jo@lotteins.co.kr</v>
      </c>
      <c r="Z2060" s="57">
        <f>작성용!Q2057</f>
        <v>410000325</v>
      </c>
      <c r="AA2060" s="55" t="str">
        <f>작성용!AJ2057</f>
        <v>-</v>
      </c>
      <c r="AB2060" s="55">
        <f>작성용!AB2057</f>
        <v>0</v>
      </c>
    </row>
    <row r="2061" spans="1:28" s="11" customFormat="1" ht="16.5" hidden="1" customHeight="1" x14ac:dyDescent="0.3">
      <c r="A2061" s="53">
        <f>작성용!AL2058</f>
        <v>2057</v>
      </c>
      <c r="B2061" s="54" t="str">
        <f>작성용!AI2058</f>
        <v>-</v>
      </c>
      <c r="C2061" s="55" t="str">
        <f>작성용!AK2058</f>
        <v>개별종목</v>
      </c>
      <c r="D2061" s="56">
        <f>작성용!T2058</f>
        <v>45702</v>
      </c>
      <c r="E2061" s="57" t="str">
        <f>작성용!B2058</f>
        <v>롯데손해보험</v>
      </c>
      <c r="F2061" s="57" t="str">
        <f>작성용!C2058</f>
        <v>재평가</v>
      </c>
      <c r="G2061" s="57" t="str">
        <f>작성용!D2058</f>
        <v>KB북미MCF선순위전문투자형사모특별자산투자신탁제1호</v>
      </c>
      <c r="H2061" s="58" t="str">
        <f>작성용!E2058</f>
        <v>KBP2018030054</v>
      </c>
      <c r="I2061" s="57" t="str">
        <f>작성용!F2058</f>
        <v>B02</v>
      </c>
      <c r="J2061" s="57">
        <f>작성용!G2058</f>
        <v>0</v>
      </c>
      <c r="K2061" s="57" t="str">
        <f>작성용!H2058</f>
        <v>-</v>
      </c>
      <c r="L2061" s="57" t="str">
        <f>작성용!N2058</f>
        <v xml:space="preserve">분기 </v>
      </c>
      <c r="M2061" s="56" t="str">
        <f>작성용!U2058</f>
        <v>2025.03.31</v>
      </c>
      <c r="N2061" s="56" t="str">
        <f>작성용!V2058</f>
        <v>사전등록</v>
      </c>
      <c r="O2061" s="56" t="str">
        <f>작성용!W2058</f>
        <v>사전등록</v>
      </c>
      <c r="P2061" s="56" t="str">
        <f>작성용!X2058</f>
        <v>-</v>
      </c>
      <c r="Q2061" s="57" t="str">
        <f>작성용!AD2058</f>
        <v>대체평가3사업본부</v>
      </c>
      <c r="R2061" s="59">
        <f>작성용!AE2058</f>
        <v>0</v>
      </c>
      <c r="S2061" s="57" t="str">
        <f>작성용!AF2058</f>
        <v>대체평가3사업본부</v>
      </c>
      <c r="T2061" s="60" t="str">
        <f>작성용!AG2058</f>
        <v>조용원</v>
      </c>
      <c r="U2061" s="60" t="str">
        <f>작성용!AH2058</f>
        <v>조용원</v>
      </c>
      <c r="V2061" s="55">
        <f>작성용!AA2058</f>
        <v>202503</v>
      </c>
      <c r="W2061" s="57" t="str">
        <f>작성용!AC2058</f>
        <v>[T]기타보험기관[1본부]</v>
      </c>
      <c r="X2061" s="57" t="str">
        <f>작성용!O2058</f>
        <v>운용지원팀조선화책임</v>
      </c>
      <c r="Y2061" s="57" t="str">
        <f>작성용!P2058</f>
        <v>sunhwa.jo@lotteins.co.kr</v>
      </c>
      <c r="Z2061" s="57">
        <f>작성용!Q2058</f>
        <v>410000213</v>
      </c>
      <c r="AA2061" s="55" t="str">
        <f>작성용!AJ2058</f>
        <v>-</v>
      </c>
      <c r="AB2061" s="55">
        <f>작성용!AB2058</f>
        <v>0</v>
      </c>
    </row>
    <row r="2062" spans="1:28" s="11" customFormat="1" ht="16.5" hidden="1" customHeight="1" x14ac:dyDescent="0.3">
      <c r="A2062" s="53">
        <f>작성용!AL2059</f>
        <v>2058</v>
      </c>
      <c r="B2062" s="54" t="str">
        <f>작성용!AI2059</f>
        <v>-</v>
      </c>
      <c r="C2062" s="55" t="str">
        <f>작성용!AK2059</f>
        <v>개별종목</v>
      </c>
      <c r="D2062" s="56">
        <f>작성용!T2059</f>
        <v>45702</v>
      </c>
      <c r="E2062" s="57" t="str">
        <f>작성용!B2059</f>
        <v>롯데손해보험</v>
      </c>
      <c r="F2062" s="57" t="str">
        <f>작성용!C2059</f>
        <v>재평가</v>
      </c>
      <c r="G2062" s="57" t="str">
        <f>작성용!D2059</f>
        <v>KB신평택발전전문투자형사모특별자산투자신탁제2호</v>
      </c>
      <c r="H2062" s="58" t="str">
        <f>작성용!E2059</f>
        <v>KBP2017060005</v>
      </c>
      <c r="I2062" s="57" t="str">
        <f>작성용!F2059</f>
        <v>B02</v>
      </c>
      <c r="J2062" s="57">
        <f>작성용!G2059</f>
        <v>0</v>
      </c>
      <c r="K2062" s="57" t="str">
        <f>작성용!H2059</f>
        <v>-</v>
      </c>
      <c r="L2062" s="57" t="str">
        <f>작성용!N2059</f>
        <v xml:space="preserve">분기 </v>
      </c>
      <c r="M2062" s="56" t="str">
        <f>작성용!U2059</f>
        <v>2025.03.31</v>
      </c>
      <c r="N2062" s="56" t="str">
        <f>작성용!V2059</f>
        <v>사전등록</v>
      </c>
      <c r="O2062" s="56" t="str">
        <f>작성용!W2059</f>
        <v>사전등록</v>
      </c>
      <c r="P2062" s="56" t="str">
        <f>작성용!X2059</f>
        <v>-</v>
      </c>
      <c r="Q2062" s="57" t="str">
        <f>작성용!AD2059</f>
        <v>대체평가3사업본부</v>
      </c>
      <c r="R2062" s="59">
        <f>작성용!AE2059</f>
        <v>0</v>
      </c>
      <c r="S2062" s="57" t="str">
        <f>작성용!AF2059</f>
        <v>대체평가3사업본부</v>
      </c>
      <c r="T2062" s="60" t="str">
        <f>작성용!AG2059</f>
        <v>조용원</v>
      </c>
      <c r="U2062" s="60" t="str">
        <f>작성용!AH2059</f>
        <v>조용원</v>
      </c>
      <c r="V2062" s="55">
        <f>작성용!AA2059</f>
        <v>202503</v>
      </c>
      <c r="W2062" s="57" t="str">
        <f>작성용!AC2059</f>
        <v>[T]기타보험기관[1본부]</v>
      </c>
      <c r="X2062" s="57" t="str">
        <f>작성용!O2059</f>
        <v>운용지원팀조선화책임</v>
      </c>
      <c r="Y2062" s="57" t="str">
        <f>작성용!P2059</f>
        <v>sunhwa.jo@lotteins.co.kr</v>
      </c>
      <c r="Z2062" s="57">
        <f>작성용!Q2059</f>
        <v>410000177</v>
      </c>
      <c r="AA2062" s="55" t="str">
        <f>작성용!AJ2059</f>
        <v>-</v>
      </c>
      <c r="AB2062" s="55">
        <f>작성용!AB2059</f>
        <v>0</v>
      </c>
    </row>
    <row r="2063" spans="1:28" s="11" customFormat="1" ht="16.5" hidden="1" customHeight="1" x14ac:dyDescent="0.3">
      <c r="A2063" s="53">
        <f>작성용!AL2060</f>
        <v>2059</v>
      </c>
      <c r="B2063" s="54" t="str">
        <f>작성용!AI2060</f>
        <v>-</v>
      </c>
      <c r="C2063" s="55" t="str">
        <f>작성용!AK2060</f>
        <v>개별종목</v>
      </c>
      <c r="D2063" s="56">
        <f>작성용!T2060</f>
        <v>45702</v>
      </c>
      <c r="E2063" s="57" t="str">
        <f>작성용!B2060</f>
        <v>롯데손해보험</v>
      </c>
      <c r="F2063" s="57" t="str">
        <f>작성용!C2060</f>
        <v>재평가</v>
      </c>
      <c r="G2063" s="57" t="str">
        <f>작성용!D2060</f>
        <v>KB이천오산고속도로전문투자형사모특별자산투자신탁</v>
      </c>
      <c r="H2063" s="58" t="str">
        <f>작성용!E2060</f>
        <v>KBP2017120018</v>
      </c>
      <c r="I2063" s="57" t="str">
        <f>작성용!F2060</f>
        <v>B02</v>
      </c>
      <c r="J2063" s="57">
        <f>작성용!G2060</f>
        <v>0</v>
      </c>
      <c r="K2063" s="57" t="str">
        <f>작성용!H2060</f>
        <v>-</v>
      </c>
      <c r="L2063" s="57" t="str">
        <f>작성용!N2060</f>
        <v xml:space="preserve">분기 </v>
      </c>
      <c r="M2063" s="56" t="str">
        <f>작성용!U2060</f>
        <v>2025.03.31</v>
      </c>
      <c r="N2063" s="56" t="str">
        <f>작성용!V2060</f>
        <v>사전등록</v>
      </c>
      <c r="O2063" s="56" t="str">
        <f>작성용!W2060</f>
        <v>사전등록</v>
      </c>
      <c r="P2063" s="56" t="str">
        <f>작성용!X2060</f>
        <v>-</v>
      </c>
      <c r="Q2063" s="57" t="str">
        <f>작성용!AD2060</f>
        <v>대체평가3사업본부</v>
      </c>
      <c r="R2063" s="59">
        <f>작성용!AE2060</f>
        <v>0</v>
      </c>
      <c r="S2063" s="57" t="str">
        <f>작성용!AF2060</f>
        <v>대체평가3사업본부</v>
      </c>
      <c r="T2063" s="60" t="str">
        <f>작성용!AG2060</f>
        <v>조용원</v>
      </c>
      <c r="U2063" s="60" t="str">
        <f>작성용!AH2060</f>
        <v>조용원</v>
      </c>
      <c r="V2063" s="55">
        <f>작성용!AA2060</f>
        <v>202503</v>
      </c>
      <c r="W2063" s="57" t="str">
        <f>작성용!AC2060</f>
        <v>[T]기타보험기관[1본부]</v>
      </c>
      <c r="X2063" s="57" t="str">
        <f>작성용!O2060</f>
        <v>운용지원팀조선화책임</v>
      </c>
      <c r="Y2063" s="57" t="str">
        <f>작성용!P2060</f>
        <v>sunhwa.jo@lotteins.co.kr</v>
      </c>
      <c r="Z2063" s="57">
        <f>작성용!Q2060</f>
        <v>410000191</v>
      </c>
      <c r="AA2063" s="55" t="str">
        <f>작성용!AJ2060</f>
        <v>-</v>
      </c>
      <c r="AB2063" s="55">
        <f>작성용!AB2060</f>
        <v>0</v>
      </c>
    </row>
    <row r="2064" spans="1:28" s="11" customFormat="1" ht="16.5" hidden="1" customHeight="1" x14ac:dyDescent="0.3">
      <c r="A2064" s="53">
        <f>작성용!AL2061</f>
        <v>2060</v>
      </c>
      <c r="B2064" s="54" t="str">
        <f>작성용!AI2061</f>
        <v>-</v>
      </c>
      <c r="C2064" s="55" t="str">
        <f>작성용!AK2061</f>
        <v>개별종목</v>
      </c>
      <c r="D2064" s="56">
        <f>작성용!T2061</f>
        <v>45702</v>
      </c>
      <c r="E2064" s="57" t="str">
        <f>작성용!B2061</f>
        <v>롯데손해보험</v>
      </c>
      <c r="F2064" s="57" t="str">
        <f>작성용!C2061</f>
        <v>재평가</v>
      </c>
      <c r="G2064" s="57" t="str">
        <f>작성용!D2061</f>
        <v>KB자은풍력발전전문투자형사모특별자산투자신탁</v>
      </c>
      <c r="H2064" s="58" t="str">
        <f>작성용!E2061</f>
        <v>KBP2019060037</v>
      </c>
      <c r="I2064" s="57" t="str">
        <f>작성용!F2061</f>
        <v>B02</v>
      </c>
      <c r="J2064" s="57">
        <f>작성용!G2061</f>
        <v>0</v>
      </c>
      <c r="K2064" s="57" t="str">
        <f>작성용!H2061</f>
        <v>-</v>
      </c>
      <c r="L2064" s="57" t="str">
        <f>작성용!N2061</f>
        <v xml:space="preserve">분기 </v>
      </c>
      <c r="M2064" s="56" t="str">
        <f>작성용!U2061</f>
        <v>2025.03.31</v>
      </c>
      <c r="N2064" s="56" t="str">
        <f>작성용!V2061</f>
        <v>사전등록</v>
      </c>
      <c r="O2064" s="56" t="str">
        <f>작성용!W2061</f>
        <v>사전등록</v>
      </c>
      <c r="P2064" s="56" t="str">
        <f>작성용!X2061</f>
        <v>-</v>
      </c>
      <c r="Q2064" s="57" t="str">
        <f>작성용!AD2061</f>
        <v>대체평가3사업본부</v>
      </c>
      <c r="R2064" s="59">
        <f>작성용!AE2061</f>
        <v>0</v>
      </c>
      <c r="S2064" s="57" t="str">
        <f>작성용!AF2061</f>
        <v>대체평가3사업본부</v>
      </c>
      <c r="T2064" s="60" t="str">
        <f>작성용!AG2061</f>
        <v>조용원</v>
      </c>
      <c r="U2064" s="60" t="str">
        <f>작성용!AH2061</f>
        <v>조용원</v>
      </c>
      <c r="V2064" s="55">
        <f>작성용!AA2061</f>
        <v>202503</v>
      </c>
      <c r="W2064" s="57" t="str">
        <f>작성용!AC2061</f>
        <v>[T]기타보험기관[1본부]</v>
      </c>
      <c r="X2064" s="57" t="str">
        <f>작성용!O2061</f>
        <v>운용지원팀조선화책임</v>
      </c>
      <c r="Y2064" s="57" t="str">
        <f>작성용!P2061</f>
        <v>sunhwa.jo@lotteins.co.kr</v>
      </c>
      <c r="Z2064" s="57">
        <f>작성용!Q2061</f>
        <v>410000271</v>
      </c>
      <c r="AA2064" s="55" t="str">
        <f>작성용!AJ2061</f>
        <v>-</v>
      </c>
      <c r="AB2064" s="55">
        <f>작성용!AB2061</f>
        <v>0</v>
      </c>
    </row>
    <row r="2065" spans="1:28" s="11" customFormat="1" ht="16.5" hidden="1" customHeight="1" x14ac:dyDescent="0.3">
      <c r="A2065" s="53">
        <f>작성용!AL2062</f>
        <v>2061</v>
      </c>
      <c r="B2065" s="54" t="str">
        <f>작성용!AI2062</f>
        <v>-</v>
      </c>
      <c r="C2065" s="55" t="str">
        <f>작성용!AK2062</f>
        <v>개별종목</v>
      </c>
      <c r="D2065" s="56">
        <f>작성용!T2062</f>
        <v>45702</v>
      </c>
      <c r="E2065" s="57" t="str">
        <f>작성용!B2062</f>
        <v>롯데손해보험</v>
      </c>
      <c r="F2065" s="57" t="str">
        <f>작성용!C2062</f>
        <v>재평가</v>
      </c>
      <c r="G2065" s="57" t="str">
        <f>작성용!D2062</f>
        <v>KIAMCO도로투자사모특별자산투자신탁제11호</v>
      </c>
      <c r="H2065" s="58" t="str">
        <f>작성용!E2062</f>
        <v>KBP2019090154</v>
      </c>
      <c r="I2065" s="57" t="str">
        <f>작성용!F2062</f>
        <v>B02</v>
      </c>
      <c r="J2065" s="57">
        <f>작성용!G2062</f>
        <v>0</v>
      </c>
      <c r="K2065" s="57" t="str">
        <f>작성용!H2062</f>
        <v>-</v>
      </c>
      <c r="L2065" s="57" t="str">
        <f>작성용!N2062</f>
        <v xml:space="preserve">분기 </v>
      </c>
      <c r="M2065" s="56" t="str">
        <f>작성용!U2062</f>
        <v>2025.03.31</v>
      </c>
      <c r="N2065" s="56" t="str">
        <f>작성용!V2062</f>
        <v>사전등록</v>
      </c>
      <c r="O2065" s="56" t="str">
        <f>작성용!W2062</f>
        <v>사전등록</v>
      </c>
      <c r="P2065" s="56" t="str">
        <f>작성용!X2062</f>
        <v>-</v>
      </c>
      <c r="Q2065" s="57" t="str">
        <f>작성용!AD2062</f>
        <v>대체평가3사업본부</v>
      </c>
      <c r="R2065" s="59">
        <f>작성용!AE2062</f>
        <v>0</v>
      </c>
      <c r="S2065" s="57" t="str">
        <f>작성용!AF2062</f>
        <v>대체평가3사업본부</v>
      </c>
      <c r="T2065" s="60" t="str">
        <f>작성용!AG2062</f>
        <v>조용원</v>
      </c>
      <c r="U2065" s="60" t="str">
        <f>작성용!AH2062</f>
        <v>조용원</v>
      </c>
      <c r="V2065" s="55">
        <f>작성용!AA2062</f>
        <v>202503</v>
      </c>
      <c r="W2065" s="57" t="str">
        <f>작성용!AC2062</f>
        <v>[T]기타보험기관[1본부]</v>
      </c>
      <c r="X2065" s="57" t="str">
        <f>작성용!O2062</f>
        <v>운용지원팀조선화책임</v>
      </c>
      <c r="Y2065" s="57" t="str">
        <f>작성용!P2062</f>
        <v>sunhwa.jo@lotteins.co.kr</v>
      </c>
      <c r="Z2065" s="57">
        <f>작성용!Q2062</f>
        <v>410000294</v>
      </c>
      <c r="AA2065" s="55" t="str">
        <f>작성용!AJ2062</f>
        <v>-</v>
      </c>
      <c r="AB2065" s="55">
        <f>작성용!AB2062</f>
        <v>0</v>
      </c>
    </row>
    <row r="2066" spans="1:28" s="11" customFormat="1" ht="16.5" hidden="1" customHeight="1" x14ac:dyDescent="0.3">
      <c r="A2066" s="53">
        <f>작성용!AL2063</f>
        <v>2062</v>
      </c>
      <c r="B2066" s="54" t="str">
        <f>작성용!AI2063</f>
        <v>-</v>
      </c>
      <c r="C2066" s="55" t="str">
        <f>작성용!AK2063</f>
        <v>개별종목</v>
      </c>
      <c r="D2066" s="56">
        <f>작성용!T2063</f>
        <v>45702</v>
      </c>
      <c r="E2066" s="57" t="str">
        <f>작성용!B2063</f>
        <v>롯데손해보험</v>
      </c>
      <c r="F2066" s="57" t="str">
        <f>작성용!C2063</f>
        <v>재평가</v>
      </c>
      <c r="G2066" s="57" t="str">
        <f>작성용!D2063</f>
        <v>KIAMCO도로투자사모특별자산투자신탁제8호</v>
      </c>
      <c r="H2066" s="58" t="str">
        <f>작성용!E2063</f>
        <v>KBP2017120022</v>
      </c>
      <c r="I2066" s="57" t="str">
        <f>작성용!F2063</f>
        <v>B02</v>
      </c>
      <c r="J2066" s="57">
        <f>작성용!G2063</f>
        <v>0</v>
      </c>
      <c r="K2066" s="57" t="str">
        <f>작성용!H2063</f>
        <v>-</v>
      </c>
      <c r="L2066" s="57" t="str">
        <f>작성용!N2063</f>
        <v xml:space="preserve">분기 </v>
      </c>
      <c r="M2066" s="56" t="str">
        <f>작성용!U2063</f>
        <v>2025.03.31</v>
      </c>
      <c r="N2066" s="56" t="str">
        <f>작성용!V2063</f>
        <v>사전등록</v>
      </c>
      <c r="O2066" s="56" t="str">
        <f>작성용!W2063</f>
        <v>사전등록</v>
      </c>
      <c r="P2066" s="56" t="str">
        <f>작성용!X2063</f>
        <v>-</v>
      </c>
      <c r="Q2066" s="57" t="str">
        <f>작성용!AD2063</f>
        <v>대체평가3사업본부</v>
      </c>
      <c r="R2066" s="59">
        <f>작성용!AE2063</f>
        <v>0</v>
      </c>
      <c r="S2066" s="57" t="str">
        <f>작성용!AF2063</f>
        <v>대체평가3사업본부</v>
      </c>
      <c r="T2066" s="60" t="str">
        <f>작성용!AG2063</f>
        <v>조용원</v>
      </c>
      <c r="U2066" s="60" t="str">
        <f>작성용!AH2063</f>
        <v>조용원</v>
      </c>
      <c r="V2066" s="55">
        <f>작성용!AA2063</f>
        <v>202503</v>
      </c>
      <c r="W2066" s="57" t="str">
        <f>작성용!AC2063</f>
        <v>[T]기타보험기관[1본부]</v>
      </c>
      <c r="X2066" s="57" t="str">
        <f>작성용!O2063</f>
        <v>운용지원팀조선화책임</v>
      </c>
      <c r="Y2066" s="57" t="str">
        <f>작성용!P2063</f>
        <v>sunhwa.jo@lotteins.co.kr</v>
      </c>
      <c r="Z2066" s="57">
        <f>작성용!Q2063</f>
        <v>410000190</v>
      </c>
      <c r="AA2066" s="55" t="str">
        <f>작성용!AJ2063</f>
        <v>-</v>
      </c>
      <c r="AB2066" s="55">
        <f>작성용!AB2063</f>
        <v>0</v>
      </c>
    </row>
    <row r="2067" spans="1:28" s="11" customFormat="1" ht="16.5" hidden="1" customHeight="1" x14ac:dyDescent="0.3">
      <c r="A2067" s="53">
        <f>작성용!AL2064</f>
        <v>2063</v>
      </c>
      <c r="B2067" s="54" t="str">
        <f>작성용!AI2064</f>
        <v>가평가</v>
      </c>
      <c r="C2067" s="55" t="str">
        <f>작성용!AK2064</f>
        <v>개별종목</v>
      </c>
      <c r="D2067" s="56">
        <f>작성용!T2064</f>
        <v>45702</v>
      </c>
      <c r="E2067" s="57" t="str">
        <f>작성용!B2064</f>
        <v>롯데손해보험</v>
      </c>
      <c r="F2067" s="57" t="str">
        <f>작성용!C2064</f>
        <v>재평가</v>
      </c>
      <c r="G2067" s="57" t="str">
        <f>작성용!D2064</f>
        <v>KIAMCO영국HS1재간접사모특별자산투자신탁</v>
      </c>
      <c r="H2067" s="58" t="str">
        <f>작성용!E2064</f>
        <v>KBP2019090085</v>
      </c>
      <c r="I2067" s="57" t="str">
        <f>작성용!F2064</f>
        <v>B02</v>
      </c>
      <c r="J2067" s="57">
        <f>작성용!G2064</f>
        <v>0</v>
      </c>
      <c r="K2067" s="57" t="str">
        <f>작성용!H2064</f>
        <v>-</v>
      </c>
      <c r="L2067" s="57" t="str">
        <f>작성용!N2064</f>
        <v xml:space="preserve">분기 </v>
      </c>
      <c r="M2067" s="56" t="str">
        <f>작성용!U2064</f>
        <v>2025.03.31</v>
      </c>
      <c r="N2067" s="56" t="str">
        <f>작성용!V2064</f>
        <v>사전등록</v>
      </c>
      <c r="O2067" s="56" t="str">
        <f>작성용!W2064</f>
        <v>사전등록</v>
      </c>
      <c r="P2067" s="56" t="str">
        <f>작성용!X2064</f>
        <v>-</v>
      </c>
      <c r="Q2067" s="57" t="str">
        <f>작성용!AD2064</f>
        <v>대체평가3사업본부</v>
      </c>
      <c r="R2067" s="59">
        <f>작성용!AE2064</f>
        <v>0</v>
      </c>
      <c r="S2067" s="57" t="str">
        <f>작성용!AF2064</f>
        <v>대체평가3사업본부</v>
      </c>
      <c r="T2067" s="60" t="str">
        <f>작성용!AG2064</f>
        <v>조용원</v>
      </c>
      <c r="U2067" s="60" t="str">
        <f>작성용!AH2064</f>
        <v>조용원</v>
      </c>
      <c r="V2067" s="55">
        <f>작성용!AA2064</f>
        <v>202503</v>
      </c>
      <c r="W2067" s="57" t="str">
        <f>작성용!AC2064</f>
        <v>[T]기타보험기관[1본부]</v>
      </c>
      <c r="X2067" s="57" t="str">
        <f>작성용!O2064</f>
        <v>운용지원팀조선화책임</v>
      </c>
      <c r="Y2067" s="57" t="str">
        <f>작성용!P2064</f>
        <v>sunhwa.jo@lotteins.co.kr</v>
      </c>
      <c r="Z2067" s="57">
        <f>작성용!Q2064</f>
        <v>410000193</v>
      </c>
      <c r="AA2067" s="55" t="str">
        <f>작성용!AJ2064</f>
        <v>-</v>
      </c>
      <c r="AB2067" s="55">
        <f>작성용!AB2064</f>
        <v>0</v>
      </c>
    </row>
    <row r="2068" spans="1:28" s="11" customFormat="1" ht="16.5" hidden="1" customHeight="1" x14ac:dyDescent="0.3">
      <c r="A2068" s="53">
        <f>작성용!AL2065</f>
        <v>2064</v>
      </c>
      <c r="B2068" s="54" t="str">
        <f>작성용!AI2065</f>
        <v>-</v>
      </c>
      <c r="C2068" s="55" t="str">
        <f>작성용!AK2065</f>
        <v>개별종목</v>
      </c>
      <c r="D2068" s="56">
        <f>작성용!T2065</f>
        <v>45702</v>
      </c>
      <c r="E2068" s="57" t="str">
        <f>작성용!B2065</f>
        <v>롯데손해보험</v>
      </c>
      <c r="F2068" s="57" t="str">
        <f>작성용!C2065</f>
        <v>재평가</v>
      </c>
      <c r="G2068" s="57" t="str">
        <f>작성용!D2065</f>
        <v>KIAMCO태양광발전사모투자2호</v>
      </c>
      <c r="H2068" s="58" t="str">
        <f>작성용!E2065</f>
        <v>KBP2019120222</v>
      </c>
      <c r="I2068" s="57" t="str">
        <f>작성용!F2065</f>
        <v>B02</v>
      </c>
      <c r="J2068" s="57">
        <f>작성용!G2065</f>
        <v>0</v>
      </c>
      <c r="K2068" s="57" t="str">
        <f>작성용!H2065</f>
        <v>-</v>
      </c>
      <c r="L2068" s="57" t="str">
        <f>작성용!N2065</f>
        <v xml:space="preserve">분기 </v>
      </c>
      <c r="M2068" s="56" t="str">
        <f>작성용!U2065</f>
        <v>2025.03.31</v>
      </c>
      <c r="N2068" s="56" t="str">
        <f>작성용!V2065</f>
        <v>사전등록</v>
      </c>
      <c r="O2068" s="56" t="str">
        <f>작성용!W2065</f>
        <v>사전등록</v>
      </c>
      <c r="P2068" s="56" t="str">
        <f>작성용!X2065</f>
        <v>-</v>
      </c>
      <c r="Q2068" s="57" t="str">
        <f>작성용!AD2065</f>
        <v>대체평가3사업본부</v>
      </c>
      <c r="R2068" s="59">
        <f>작성용!AE2065</f>
        <v>0</v>
      </c>
      <c r="S2068" s="57" t="str">
        <f>작성용!AF2065</f>
        <v>대체평가3사업본부</v>
      </c>
      <c r="T2068" s="60" t="str">
        <f>작성용!AG2065</f>
        <v>조용원</v>
      </c>
      <c r="U2068" s="60" t="str">
        <f>작성용!AH2065</f>
        <v>조용원</v>
      </c>
      <c r="V2068" s="55">
        <f>작성용!AA2065</f>
        <v>202503</v>
      </c>
      <c r="W2068" s="57" t="str">
        <f>작성용!AC2065</f>
        <v>[T]기타보험기관[1본부]</v>
      </c>
      <c r="X2068" s="57" t="str">
        <f>작성용!O2065</f>
        <v>운용지원팀조선화책임</v>
      </c>
      <c r="Y2068" s="57" t="str">
        <f>작성용!P2065</f>
        <v>sunhwa.jo@lotteins.co.kr</v>
      </c>
      <c r="Z2068" s="57">
        <f>작성용!Q2065</f>
        <v>410000304</v>
      </c>
      <c r="AA2068" s="55" t="str">
        <f>작성용!AJ2065</f>
        <v>-</v>
      </c>
      <c r="AB2068" s="55">
        <f>작성용!AB2065</f>
        <v>0</v>
      </c>
    </row>
    <row r="2069" spans="1:28" s="11" customFormat="1" ht="16.5" hidden="1" customHeight="1" x14ac:dyDescent="0.3">
      <c r="A2069" s="53">
        <f>작성용!AL2066</f>
        <v>2065</v>
      </c>
      <c r="B2069" s="54" t="str">
        <f>작성용!AI2066</f>
        <v>가평가</v>
      </c>
      <c r="C2069" s="55" t="str">
        <f>작성용!AK2066</f>
        <v>개별종목</v>
      </c>
      <c r="D2069" s="56">
        <f>작성용!T2066</f>
        <v>45702</v>
      </c>
      <c r="E2069" s="57" t="str">
        <f>작성용!B2066</f>
        <v>롯데손해보험</v>
      </c>
      <c r="F2069" s="57" t="str">
        <f>작성용!C2066</f>
        <v>재평가</v>
      </c>
      <c r="G2069" s="57" t="str">
        <f>작성용!D2066</f>
        <v>KIAMCO파워서비스전문투자형사모투자신탁</v>
      </c>
      <c r="H2069" s="58" t="str">
        <f>작성용!E2066</f>
        <v>KBP2019090147</v>
      </c>
      <c r="I2069" s="57" t="str">
        <f>작성용!F2066</f>
        <v>B02</v>
      </c>
      <c r="J2069" s="57">
        <f>작성용!G2066</f>
        <v>0</v>
      </c>
      <c r="K2069" s="57" t="str">
        <f>작성용!H2066</f>
        <v>-</v>
      </c>
      <c r="L2069" s="57" t="str">
        <f>작성용!N2066</f>
        <v xml:space="preserve">분기 </v>
      </c>
      <c r="M2069" s="56" t="str">
        <f>작성용!U2066</f>
        <v>2025.03.31</v>
      </c>
      <c r="N2069" s="56" t="str">
        <f>작성용!V2066</f>
        <v>사전등록</v>
      </c>
      <c r="O2069" s="56" t="str">
        <f>작성용!W2066</f>
        <v>사전등록</v>
      </c>
      <c r="P2069" s="56" t="str">
        <f>작성용!X2066</f>
        <v>-</v>
      </c>
      <c r="Q2069" s="57" t="str">
        <f>작성용!AD2066</f>
        <v>대체평가3사업본부</v>
      </c>
      <c r="R2069" s="59">
        <f>작성용!AE2066</f>
        <v>0</v>
      </c>
      <c r="S2069" s="57" t="str">
        <f>작성용!AF2066</f>
        <v>대체평가3사업본부</v>
      </c>
      <c r="T2069" s="60" t="str">
        <f>작성용!AG2066</f>
        <v>조용원</v>
      </c>
      <c r="U2069" s="60" t="str">
        <f>작성용!AH2066</f>
        <v>조용원</v>
      </c>
      <c r="V2069" s="55">
        <f>작성용!AA2066</f>
        <v>202503</v>
      </c>
      <c r="W2069" s="57" t="str">
        <f>작성용!AC2066</f>
        <v>[T]기타보험기관[1본부]</v>
      </c>
      <c r="X2069" s="57" t="str">
        <f>작성용!O2066</f>
        <v>운용지원팀조선화책임</v>
      </c>
      <c r="Y2069" s="57" t="str">
        <f>작성용!P2066</f>
        <v>sunhwa.jo@lotteins.co.kr</v>
      </c>
      <c r="Z2069" s="57">
        <f>작성용!Q2066</f>
        <v>410000255</v>
      </c>
      <c r="AA2069" s="55" t="str">
        <f>작성용!AJ2066</f>
        <v>-</v>
      </c>
      <c r="AB2069" s="55">
        <f>작성용!AB2066</f>
        <v>0</v>
      </c>
    </row>
    <row r="2070" spans="1:28" s="11" customFormat="1" ht="16.5" hidden="1" customHeight="1" x14ac:dyDescent="0.3">
      <c r="A2070" s="53">
        <f>작성용!AL2067</f>
        <v>2066</v>
      </c>
      <c r="B2070" s="54" t="str">
        <f>작성용!AI2067</f>
        <v>-</v>
      </c>
      <c r="C2070" s="55" t="str">
        <f>작성용!AK2067</f>
        <v>개별종목</v>
      </c>
      <c r="D2070" s="56">
        <f>작성용!T2067</f>
        <v>45702</v>
      </c>
      <c r="E2070" s="57" t="str">
        <f>작성용!B2067</f>
        <v>롯데손해보험</v>
      </c>
      <c r="F2070" s="57" t="str">
        <f>작성용!C2067</f>
        <v>재평가</v>
      </c>
      <c r="G2070" s="57" t="str">
        <f>작성용!D2067</f>
        <v>KTBDH선박사모특별자산투자신탁1호</v>
      </c>
      <c r="H2070" s="58" t="str">
        <f>작성용!E2067</f>
        <v>KBP2017120117</v>
      </c>
      <c r="I2070" s="57" t="str">
        <f>작성용!F2067</f>
        <v>B02</v>
      </c>
      <c r="J2070" s="57">
        <f>작성용!G2067</f>
        <v>0</v>
      </c>
      <c r="K2070" s="57" t="str">
        <f>작성용!H2067</f>
        <v>-</v>
      </c>
      <c r="L2070" s="57" t="str">
        <f>작성용!N2067</f>
        <v xml:space="preserve">분기 </v>
      </c>
      <c r="M2070" s="56" t="str">
        <f>작성용!U2067</f>
        <v>2025.03.31</v>
      </c>
      <c r="N2070" s="56" t="str">
        <f>작성용!V2067</f>
        <v>사전등록</v>
      </c>
      <c r="O2070" s="56" t="str">
        <f>작성용!W2067</f>
        <v>사전등록</v>
      </c>
      <c r="P2070" s="56" t="str">
        <f>작성용!X2067</f>
        <v>-</v>
      </c>
      <c r="Q2070" s="57" t="str">
        <f>작성용!AD2067</f>
        <v>대체평가3사업본부</v>
      </c>
      <c r="R2070" s="59">
        <f>작성용!AE2067</f>
        <v>0</v>
      </c>
      <c r="S2070" s="57" t="str">
        <f>작성용!AF2067</f>
        <v>대체평가3사업본부</v>
      </c>
      <c r="T2070" s="60" t="str">
        <f>작성용!AG2067</f>
        <v>조용원</v>
      </c>
      <c r="U2070" s="60" t="str">
        <f>작성용!AH2067</f>
        <v>조용원</v>
      </c>
      <c r="V2070" s="55">
        <f>작성용!AA2067</f>
        <v>202503</v>
      </c>
      <c r="W2070" s="57" t="str">
        <f>작성용!AC2067</f>
        <v>[T]기타보험기관[1본부]</v>
      </c>
      <c r="X2070" s="57" t="str">
        <f>작성용!O2067</f>
        <v>운용지원팀조선화책임</v>
      </c>
      <c r="Y2070" s="57" t="str">
        <f>작성용!P2067</f>
        <v>sunhwa.jo@lotteins.co.kr</v>
      </c>
      <c r="Z2070" s="57">
        <f>작성용!Q2067</f>
        <v>410000026</v>
      </c>
      <c r="AA2070" s="55" t="str">
        <f>작성용!AJ2067</f>
        <v>-</v>
      </c>
      <c r="AB2070" s="55">
        <f>작성용!AB2067</f>
        <v>0</v>
      </c>
    </row>
    <row r="2071" spans="1:28" s="11" customFormat="1" ht="16.5" hidden="1" customHeight="1" x14ac:dyDescent="0.3">
      <c r="A2071" s="53">
        <f>작성용!AL2068</f>
        <v>2067</v>
      </c>
      <c r="B2071" s="54" t="str">
        <f>작성용!AI2068</f>
        <v>-</v>
      </c>
      <c r="C2071" s="55" t="str">
        <f>작성용!AK2068</f>
        <v>개별종목</v>
      </c>
      <c r="D2071" s="56">
        <f>작성용!T2068</f>
        <v>45702</v>
      </c>
      <c r="E2071" s="57" t="str">
        <f>작성용!B2068</f>
        <v>롯데손해보험</v>
      </c>
      <c r="F2071" s="57" t="str">
        <f>작성용!C2068</f>
        <v>재평가</v>
      </c>
      <c r="G2071" s="57" t="str">
        <f>작성용!D2068</f>
        <v>KTB글로벌CREDEBT전문투자형사모부동산투자신탁제4호</v>
      </c>
      <c r="H2071" s="58" t="str">
        <f>작성용!E2068</f>
        <v>KBP2018120335</v>
      </c>
      <c r="I2071" s="57" t="str">
        <f>작성용!F2068</f>
        <v>B02</v>
      </c>
      <c r="J2071" s="57">
        <f>작성용!G2068</f>
        <v>0</v>
      </c>
      <c r="K2071" s="57" t="str">
        <f>작성용!H2068</f>
        <v>-</v>
      </c>
      <c r="L2071" s="57" t="str">
        <f>작성용!N2068</f>
        <v xml:space="preserve">분기 </v>
      </c>
      <c r="M2071" s="56" t="str">
        <f>작성용!U2068</f>
        <v>2025.03.31</v>
      </c>
      <c r="N2071" s="56" t="str">
        <f>작성용!V2068</f>
        <v>사전등록</v>
      </c>
      <c r="O2071" s="56" t="str">
        <f>작성용!W2068</f>
        <v>사전등록</v>
      </c>
      <c r="P2071" s="56" t="str">
        <f>작성용!X2068</f>
        <v>-</v>
      </c>
      <c r="Q2071" s="57" t="str">
        <f>작성용!AD2068</f>
        <v>대체평가3사업본부</v>
      </c>
      <c r="R2071" s="59">
        <f>작성용!AE2068</f>
        <v>0</v>
      </c>
      <c r="S2071" s="57" t="str">
        <f>작성용!AF2068</f>
        <v>대체평가3사업본부</v>
      </c>
      <c r="T2071" s="60" t="str">
        <f>작성용!AG2068</f>
        <v>조용원</v>
      </c>
      <c r="U2071" s="60" t="str">
        <f>작성용!AH2068</f>
        <v>조용원</v>
      </c>
      <c r="V2071" s="55">
        <f>작성용!AA2068</f>
        <v>202503</v>
      </c>
      <c r="W2071" s="57" t="str">
        <f>작성용!AC2068</f>
        <v>[T]기타보험기관[1본부]</v>
      </c>
      <c r="X2071" s="57" t="str">
        <f>작성용!O2068</f>
        <v>운용지원팀조선화책임</v>
      </c>
      <c r="Y2071" s="57" t="str">
        <f>작성용!P2068</f>
        <v>sunhwa.jo@lotteins.co.kr</v>
      </c>
      <c r="Z2071" s="57">
        <f>작성용!Q2068</f>
        <v>410000167</v>
      </c>
      <c r="AA2071" s="55" t="str">
        <f>작성용!AJ2068</f>
        <v>-</v>
      </c>
      <c r="AB2071" s="55">
        <f>작성용!AB2068</f>
        <v>0</v>
      </c>
    </row>
    <row r="2072" spans="1:28" s="11" customFormat="1" ht="16.5" hidden="1" customHeight="1" x14ac:dyDescent="0.3">
      <c r="A2072" s="53">
        <f>작성용!AL2069</f>
        <v>2068</v>
      </c>
      <c r="B2072" s="54" t="str">
        <f>작성용!AI2069</f>
        <v>가평가</v>
      </c>
      <c r="C2072" s="55" t="str">
        <f>작성용!AK2069</f>
        <v>개별종목</v>
      </c>
      <c r="D2072" s="56">
        <f>작성용!T2069</f>
        <v>45702</v>
      </c>
      <c r="E2072" s="57" t="str">
        <f>작성용!B2069</f>
        <v>롯데손해보험</v>
      </c>
      <c r="F2072" s="57" t="str">
        <f>작성용!C2069</f>
        <v>재평가</v>
      </c>
      <c r="G2072" s="57" t="str">
        <f>작성용!D2069</f>
        <v>KTB글로벌CREDEBT전문투자형사모투자신탁제12호</v>
      </c>
      <c r="H2072" s="58" t="str">
        <f>작성용!E2069</f>
        <v>KBP2018030160</v>
      </c>
      <c r="I2072" s="57" t="str">
        <f>작성용!F2069</f>
        <v>B02</v>
      </c>
      <c r="J2072" s="57">
        <f>작성용!G2069</f>
        <v>0</v>
      </c>
      <c r="K2072" s="57" t="str">
        <f>작성용!H2069</f>
        <v>-</v>
      </c>
      <c r="L2072" s="57" t="str">
        <f>작성용!N2069</f>
        <v xml:space="preserve">분기 </v>
      </c>
      <c r="M2072" s="56" t="str">
        <f>작성용!U2069</f>
        <v>2025.03.31</v>
      </c>
      <c r="N2072" s="56" t="str">
        <f>작성용!V2069</f>
        <v>사전등록</v>
      </c>
      <c r="O2072" s="56" t="str">
        <f>작성용!W2069</f>
        <v>사전등록</v>
      </c>
      <c r="P2072" s="56" t="str">
        <f>작성용!X2069</f>
        <v>-</v>
      </c>
      <c r="Q2072" s="57" t="str">
        <f>작성용!AD2069</f>
        <v>대체평가3사업본부</v>
      </c>
      <c r="R2072" s="59">
        <f>작성용!AE2069</f>
        <v>0</v>
      </c>
      <c r="S2072" s="57" t="str">
        <f>작성용!AF2069</f>
        <v>대체평가3사업본부</v>
      </c>
      <c r="T2072" s="60" t="str">
        <f>작성용!AG2069</f>
        <v>조용원</v>
      </c>
      <c r="U2072" s="60" t="str">
        <f>작성용!AH2069</f>
        <v>조용원</v>
      </c>
      <c r="V2072" s="55">
        <f>작성용!AA2069</f>
        <v>202503</v>
      </c>
      <c r="W2072" s="57" t="str">
        <f>작성용!AC2069</f>
        <v>[T]기타보험기관[1본부]</v>
      </c>
      <c r="X2072" s="57" t="str">
        <f>작성용!O2069</f>
        <v>운용지원팀조선화책임</v>
      </c>
      <c r="Y2072" s="57" t="str">
        <f>작성용!P2069</f>
        <v>sunhwa.jo@lotteins.co.kr</v>
      </c>
      <c r="Z2072" s="57">
        <f>작성용!Q2069</f>
        <v>410000224</v>
      </c>
      <c r="AA2072" s="55" t="str">
        <f>작성용!AJ2069</f>
        <v>-</v>
      </c>
      <c r="AB2072" s="55">
        <f>작성용!AB2069</f>
        <v>0</v>
      </c>
    </row>
    <row r="2073" spans="1:28" s="11" customFormat="1" ht="16.5" hidden="1" customHeight="1" x14ac:dyDescent="0.3">
      <c r="A2073" s="53">
        <f>작성용!AL2070</f>
        <v>2069</v>
      </c>
      <c r="B2073" s="54" t="str">
        <f>작성용!AI2070</f>
        <v>-</v>
      </c>
      <c r="C2073" s="55" t="str">
        <f>작성용!AK2070</f>
        <v>개별종목</v>
      </c>
      <c r="D2073" s="56">
        <f>작성용!T2070</f>
        <v>45702</v>
      </c>
      <c r="E2073" s="57" t="str">
        <f>작성용!B2070</f>
        <v>롯데손해보험</v>
      </c>
      <c r="F2073" s="57" t="str">
        <f>작성용!C2070</f>
        <v>재평가</v>
      </c>
      <c r="G2073" s="57" t="str">
        <f>작성용!D2070</f>
        <v>KTB글로벌CRE전문투자형사모투자신탁제25호</v>
      </c>
      <c r="H2073" s="58" t="str">
        <f>작성용!E2070</f>
        <v>KBP2019090114</v>
      </c>
      <c r="I2073" s="57" t="str">
        <f>작성용!F2070</f>
        <v>B02</v>
      </c>
      <c r="J2073" s="57">
        <f>작성용!G2070</f>
        <v>0</v>
      </c>
      <c r="K2073" s="57" t="str">
        <f>작성용!H2070</f>
        <v>-</v>
      </c>
      <c r="L2073" s="57" t="str">
        <f>작성용!N2070</f>
        <v xml:space="preserve">분기 </v>
      </c>
      <c r="M2073" s="56" t="str">
        <f>작성용!U2070</f>
        <v>2025.03.31</v>
      </c>
      <c r="N2073" s="56" t="str">
        <f>작성용!V2070</f>
        <v>사전등록</v>
      </c>
      <c r="O2073" s="56" t="str">
        <f>작성용!W2070</f>
        <v>사전등록</v>
      </c>
      <c r="P2073" s="56" t="str">
        <f>작성용!X2070</f>
        <v>-</v>
      </c>
      <c r="Q2073" s="57" t="str">
        <f>작성용!AD2070</f>
        <v>대체평가3사업본부</v>
      </c>
      <c r="R2073" s="59">
        <f>작성용!AE2070</f>
        <v>0</v>
      </c>
      <c r="S2073" s="57" t="str">
        <f>작성용!AF2070</f>
        <v>대체평가3사업본부</v>
      </c>
      <c r="T2073" s="60" t="str">
        <f>작성용!AG2070</f>
        <v>조용원</v>
      </c>
      <c r="U2073" s="60" t="str">
        <f>작성용!AH2070</f>
        <v>조용원</v>
      </c>
      <c r="V2073" s="55">
        <f>작성용!AA2070</f>
        <v>202503</v>
      </c>
      <c r="W2073" s="57" t="str">
        <f>작성용!AC2070</f>
        <v>[T]기타보험기관[1본부]</v>
      </c>
      <c r="X2073" s="57" t="str">
        <f>작성용!O2070</f>
        <v>운용지원팀조선화책임</v>
      </c>
      <c r="Y2073" s="57" t="str">
        <f>작성용!P2070</f>
        <v>sunhwa.jo@lotteins.co.kr</v>
      </c>
      <c r="Z2073" s="57">
        <f>작성용!Q2070</f>
        <v>410000263</v>
      </c>
      <c r="AA2073" s="55" t="str">
        <f>작성용!AJ2070</f>
        <v>-</v>
      </c>
      <c r="AB2073" s="55">
        <f>작성용!AB2070</f>
        <v>0</v>
      </c>
    </row>
    <row r="2074" spans="1:28" s="11" customFormat="1" ht="16.5" hidden="1" customHeight="1" x14ac:dyDescent="0.3">
      <c r="A2074" s="53">
        <f>작성용!AL2071</f>
        <v>2070</v>
      </c>
      <c r="B2074" s="54" t="str">
        <f>작성용!AI2071</f>
        <v>-</v>
      </c>
      <c r="C2074" s="55" t="str">
        <f>작성용!AK2071</f>
        <v>개별종목</v>
      </c>
      <c r="D2074" s="56">
        <f>작성용!T2071</f>
        <v>45702</v>
      </c>
      <c r="E2074" s="57" t="str">
        <f>작성용!B2071</f>
        <v>롯데손해보험</v>
      </c>
      <c r="F2074" s="57" t="str">
        <f>작성용!C2071</f>
        <v>재평가</v>
      </c>
      <c r="G2074" s="57" t="str">
        <f>작성용!D2071</f>
        <v>NH-AMUNDI북미기업대출전문투자형사모특별자산투자신탁3호</v>
      </c>
      <c r="H2074" s="58" t="str">
        <f>작성용!E2071</f>
        <v>KBP2019090109</v>
      </c>
      <c r="I2074" s="57" t="str">
        <f>작성용!F2071</f>
        <v>B02</v>
      </c>
      <c r="J2074" s="57">
        <f>작성용!G2071</f>
        <v>0</v>
      </c>
      <c r="K2074" s="57" t="str">
        <f>작성용!H2071</f>
        <v>-</v>
      </c>
      <c r="L2074" s="57" t="str">
        <f>작성용!N2071</f>
        <v xml:space="preserve">분기 </v>
      </c>
      <c r="M2074" s="56" t="str">
        <f>작성용!U2071</f>
        <v>2025.03.31</v>
      </c>
      <c r="N2074" s="56" t="str">
        <f>작성용!V2071</f>
        <v>사전등록</v>
      </c>
      <c r="O2074" s="56" t="str">
        <f>작성용!W2071</f>
        <v>사전등록</v>
      </c>
      <c r="P2074" s="56" t="str">
        <f>작성용!X2071</f>
        <v>-</v>
      </c>
      <c r="Q2074" s="57" t="str">
        <f>작성용!AD2071</f>
        <v>대체평가3사업본부</v>
      </c>
      <c r="R2074" s="59">
        <f>작성용!AE2071</f>
        <v>0</v>
      </c>
      <c r="S2074" s="57" t="str">
        <f>작성용!AF2071</f>
        <v>대체평가3사업본부</v>
      </c>
      <c r="T2074" s="60" t="str">
        <f>작성용!AG2071</f>
        <v>조용원</v>
      </c>
      <c r="U2074" s="60" t="str">
        <f>작성용!AH2071</f>
        <v>조용원</v>
      </c>
      <c r="V2074" s="55">
        <f>작성용!AA2071</f>
        <v>202503</v>
      </c>
      <c r="W2074" s="57" t="str">
        <f>작성용!AC2071</f>
        <v>[T]기타보험기관[1본부]</v>
      </c>
      <c r="X2074" s="57" t="str">
        <f>작성용!O2071</f>
        <v>운용지원팀조선화책임</v>
      </c>
      <c r="Y2074" s="57" t="str">
        <f>작성용!P2071</f>
        <v>sunhwa.jo@lotteins.co.kr</v>
      </c>
      <c r="Z2074" s="57">
        <f>작성용!Q2071</f>
        <v>410000252</v>
      </c>
      <c r="AA2074" s="55" t="str">
        <f>작성용!AJ2071</f>
        <v>-</v>
      </c>
      <c r="AB2074" s="55">
        <f>작성용!AB2071</f>
        <v>0</v>
      </c>
    </row>
    <row r="2075" spans="1:28" s="11" customFormat="1" ht="16.5" hidden="1" customHeight="1" x14ac:dyDescent="0.3">
      <c r="A2075" s="53">
        <f>작성용!AL2072</f>
        <v>2071</v>
      </c>
      <c r="B2075" s="54" t="str">
        <f>작성용!AI2072</f>
        <v>-</v>
      </c>
      <c r="C2075" s="55" t="str">
        <f>작성용!AK2072</f>
        <v>개별종목</v>
      </c>
      <c r="D2075" s="56">
        <f>작성용!T2072</f>
        <v>45702</v>
      </c>
      <c r="E2075" s="57" t="str">
        <f>작성용!B2072</f>
        <v>롯데손해보험</v>
      </c>
      <c r="F2075" s="57" t="str">
        <f>작성용!C2072</f>
        <v>재평가</v>
      </c>
      <c r="G2075" s="57" t="str">
        <f>작성용!D2072</f>
        <v>NH-AMUNDI북미중견기업선순위대출전문투자형사모특별자산투자신탁1호</v>
      </c>
      <c r="H2075" s="58" t="str">
        <f>작성용!E2072</f>
        <v>KBP2019060004</v>
      </c>
      <c r="I2075" s="57" t="str">
        <f>작성용!F2072</f>
        <v>B02</v>
      </c>
      <c r="J2075" s="57">
        <f>작성용!G2072</f>
        <v>0</v>
      </c>
      <c r="K2075" s="57" t="str">
        <f>작성용!H2072</f>
        <v>-</v>
      </c>
      <c r="L2075" s="57" t="str">
        <f>작성용!N2072</f>
        <v xml:space="preserve">분기 </v>
      </c>
      <c r="M2075" s="56" t="str">
        <f>작성용!U2072</f>
        <v>2025.03.31</v>
      </c>
      <c r="N2075" s="56" t="str">
        <f>작성용!V2072</f>
        <v>사전등록</v>
      </c>
      <c r="O2075" s="56" t="str">
        <f>작성용!W2072</f>
        <v>사전등록</v>
      </c>
      <c r="P2075" s="56" t="str">
        <f>작성용!X2072</f>
        <v>-</v>
      </c>
      <c r="Q2075" s="57" t="str">
        <f>작성용!AD2072</f>
        <v>대체평가3사업본부</v>
      </c>
      <c r="R2075" s="59">
        <f>작성용!AE2072</f>
        <v>0</v>
      </c>
      <c r="S2075" s="57" t="str">
        <f>작성용!AF2072</f>
        <v>대체평가3사업본부</v>
      </c>
      <c r="T2075" s="60" t="str">
        <f>작성용!AG2072</f>
        <v>조용원</v>
      </c>
      <c r="U2075" s="60" t="str">
        <f>작성용!AH2072</f>
        <v>조용원</v>
      </c>
      <c r="V2075" s="55">
        <f>작성용!AA2072</f>
        <v>202503</v>
      </c>
      <c r="W2075" s="57" t="str">
        <f>작성용!AC2072</f>
        <v>[T]기타보험기관[1본부]</v>
      </c>
      <c r="X2075" s="57" t="str">
        <f>작성용!O2072</f>
        <v>운용지원팀조선화책임</v>
      </c>
      <c r="Y2075" s="57" t="str">
        <f>작성용!P2072</f>
        <v>sunhwa.jo@lotteins.co.kr</v>
      </c>
      <c r="Z2075" s="57">
        <f>작성용!Q2072</f>
        <v>410000162</v>
      </c>
      <c r="AA2075" s="55" t="str">
        <f>작성용!AJ2072</f>
        <v>-</v>
      </c>
      <c r="AB2075" s="55">
        <f>작성용!AB2072</f>
        <v>0</v>
      </c>
    </row>
    <row r="2076" spans="1:28" s="11" customFormat="1" ht="16.5" hidden="1" customHeight="1" x14ac:dyDescent="0.3">
      <c r="A2076" s="53">
        <f>작성용!AL2073</f>
        <v>2072</v>
      </c>
      <c r="B2076" s="54" t="str">
        <f>작성용!AI2073</f>
        <v>가평가</v>
      </c>
      <c r="C2076" s="55" t="str">
        <f>작성용!AK2073</f>
        <v>개별종목</v>
      </c>
      <c r="D2076" s="56">
        <f>작성용!T2073</f>
        <v>45702</v>
      </c>
      <c r="E2076" s="57" t="str">
        <f>작성용!B2073</f>
        <v>롯데손해보험</v>
      </c>
      <c r="F2076" s="57" t="str">
        <f>작성용!C2073</f>
        <v>재평가</v>
      </c>
      <c r="G2076" s="57" t="str">
        <f>작성용!D2073</f>
        <v>NH-AMUNDI유럽발전전문투자형사모특별자산투자신탁1호</v>
      </c>
      <c r="H2076" s="58" t="str">
        <f>작성용!E2073</f>
        <v>KBP2018120336</v>
      </c>
      <c r="I2076" s="57" t="str">
        <f>작성용!F2073</f>
        <v>B02</v>
      </c>
      <c r="J2076" s="57">
        <f>작성용!G2073</f>
        <v>0</v>
      </c>
      <c r="K2076" s="57" t="str">
        <f>작성용!H2073</f>
        <v>-</v>
      </c>
      <c r="L2076" s="57" t="str">
        <f>작성용!N2073</f>
        <v xml:space="preserve">분기 </v>
      </c>
      <c r="M2076" s="56" t="str">
        <f>작성용!U2073</f>
        <v>2025.03.31</v>
      </c>
      <c r="N2076" s="56" t="str">
        <f>작성용!V2073</f>
        <v>사전등록</v>
      </c>
      <c r="O2076" s="56" t="str">
        <f>작성용!W2073</f>
        <v>사전등록</v>
      </c>
      <c r="P2076" s="56" t="str">
        <f>작성용!X2073</f>
        <v>-</v>
      </c>
      <c r="Q2076" s="57" t="str">
        <f>작성용!AD2073</f>
        <v>대체평가3사업본부</v>
      </c>
      <c r="R2076" s="59">
        <f>작성용!AE2073</f>
        <v>0</v>
      </c>
      <c r="S2076" s="57" t="str">
        <f>작성용!AF2073</f>
        <v>대체평가3사업본부</v>
      </c>
      <c r="T2076" s="60" t="str">
        <f>작성용!AG2073</f>
        <v>조용원</v>
      </c>
      <c r="U2076" s="60" t="str">
        <f>작성용!AH2073</f>
        <v>조용원</v>
      </c>
      <c r="V2076" s="55">
        <f>작성용!AA2073</f>
        <v>202503</v>
      </c>
      <c r="W2076" s="57" t="str">
        <f>작성용!AC2073</f>
        <v>[T]기타보험기관[1본부]</v>
      </c>
      <c r="X2076" s="57" t="str">
        <f>작성용!O2073</f>
        <v>운용지원팀조선화책임</v>
      </c>
      <c r="Y2076" s="57" t="str">
        <f>작성용!P2073</f>
        <v>sunhwa.jo@lotteins.co.kr</v>
      </c>
      <c r="Z2076" s="57">
        <f>작성용!Q2073</f>
        <v>410000203</v>
      </c>
      <c r="AA2076" s="55" t="str">
        <f>작성용!AJ2073</f>
        <v>-</v>
      </c>
      <c r="AB2076" s="55">
        <f>작성용!AB2073</f>
        <v>0</v>
      </c>
    </row>
    <row r="2077" spans="1:28" s="11" customFormat="1" ht="16.5" hidden="1" customHeight="1" x14ac:dyDescent="0.3">
      <c r="A2077" s="53">
        <f>작성용!AL2074</f>
        <v>2073</v>
      </c>
      <c r="B2077" s="54" t="str">
        <f>작성용!AI2074</f>
        <v>-</v>
      </c>
      <c r="C2077" s="55" t="str">
        <f>작성용!AK2074</f>
        <v>개별종목</v>
      </c>
      <c r="D2077" s="56">
        <f>작성용!T2074</f>
        <v>45702</v>
      </c>
      <c r="E2077" s="57" t="str">
        <f>작성용!B2074</f>
        <v>롯데손해보험</v>
      </c>
      <c r="F2077" s="57" t="str">
        <f>작성용!C2074</f>
        <v>재평가</v>
      </c>
      <c r="G2077" s="57" t="str">
        <f>작성용!D2074</f>
        <v>NH-AMUNDI전문투자형사모부동산투자신탁7호</v>
      </c>
      <c r="H2077" s="58" t="str">
        <f>작성용!E2074</f>
        <v>KBP2019090086</v>
      </c>
      <c r="I2077" s="57" t="str">
        <f>작성용!F2074</f>
        <v>B02</v>
      </c>
      <c r="J2077" s="57">
        <f>작성용!G2074</f>
        <v>0</v>
      </c>
      <c r="K2077" s="57" t="str">
        <f>작성용!H2074</f>
        <v>-</v>
      </c>
      <c r="L2077" s="57" t="str">
        <f>작성용!N2074</f>
        <v xml:space="preserve">분기 </v>
      </c>
      <c r="M2077" s="56" t="str">
        <f>작성용!U2074</f>
        <v>2025.03.31</v>
      </c>
      <c r="N2077" s="56" t="str">
        <f>작성용!V2074</f>
        <v>사전등록</v>
      </c>
      <c r="O2077" s="56" t="str">
        <f>작성용!W2074</f>
        <v>사전등록</v>
      </c>
      <c r="P2077" s="56" t="str">
        <f>작성용!X2074</f>
        <v>-</v>
      </c>
      <c r="Q2077" s="57" t="str">
        <f>작성용!AD2074</f>
        <v>대체평가3사업본부</v>
      </c>
      <c r="R2077" s="59">
        <f>작성용!AE2074</f>
        <v>0</v>
      </c>
      <c r="S2077" s="57" t="str">
        <f>작성용!AF2074</f>
        <v>대체평가3사업본부</v>
      </c>
      <c r="T2077" s="60" t="str">
        <f>작성용!AG2074</f>
        <v>조용원</v>
      </c>
      <c r="U2077" s="60" t="str">
        <f>작성용!AH2074</f>
        <v>조용원</v>
      </c>
      <c r="V2077" s="55">
        <f>작성용!AA2074</f>
        <v>202503</v>
      </c>
      <c r="W2077" s="57" t="str">
        <f>작성용!AC2074</f>
        <v>[T]기타보험기관[1본부]</v>
      </c>
      <c r="X2077" s="57" t="str">
        <f>작성용!O2074</f>
        <v>운용지원팀조선화책임</v>
      </c>
      <c r="Y2077" s="57" t="str">
        <f>작성용!P2074</f>
        <v>sunhwa.jo@lotteins.co.kr</v>
      </c>
      <c r="Z2077" s="57">
        <f>작성용!Q2074</f>
        <v>410000195</v>
      </c>
      <c r="AA2077" s="55" t="str">
        <f>작성용!AJ2074</f>
        <v>-</v>
      </c>
      <c r="AB2077" s="55">
        <f>작성용!AB2074</f>
        <v>0</v>
      </c>
    </row>
    <row r="2078" spans="1:28" s="11" customFormat="1" ht="16.5" hidden="1" customHeight="1" x14ac:dyDescent="0.3">
      <c r="A2078" s="53">
        <f>작성용!AL2075</f>
        <v>2074</v>
      </c>
      <c r="B2078" s="54" t="str">
        <f>작성용!AI2075</f>
        <v>-</v>
      </c>
      <c r="C2078" s="55" t="str">
        <f>작성용!AK2075</f>
        <v>개별종목</v>
      </c>
      <c r="D2078" s="56">
        <f>작성용!T2075</f>
        <v>45702</v>
      </c>
      <c r="E2078" s="57" t="str">
        <f>작성용!B2075</f>
        <v>롯데손해보험</v>
      </c>
      <c r="F2078" s="57" t="str">
        <f>작성용!C2075</f>
        <v>재평가</v>
      </c>
      <c r="G2078" s="57" t="str">
        <f>작성용!D2075</f>
        <v>NH-Amundi해외간접CDCF전문투자형사모부동산투자신탁2호</v>
      </c>
      <c r="H2078" s="58" t="str">
        <f>작성용!E2075</f>
        <v>KBP2018030097</v>
      </c>
      <c r="I2078" s="57" t="str">
        <f>작성용!F2075</f>
        <v>B02</v>
      </c>
      <c r="J2078" s="57">
        <f>작성용!G2075</f>
        <v>0</v>
      </c>
      <c r="K2078" s="57" t="str">
        <f>작성용!H2075</f>
        <v>-</v>
      </c>
      <c r="L2078" s="57" t="str">
        <f>작성용!N2075</f>
        <v xml:space="preserve">분기 </v>
      </c>
      <c r="M2078" s="56" t="str">
        <f>작성용!U2075</f>
        <v>2025.03.31</v>
      </c>
      <c r="N2078" s="56" t="str">
        <f>작성용!V2075</f>
        <v>사전등록</v>
      </c>
      <c r="O2078" s="56" t="str">
        <f>작성용!W2075</f>
        <v>사전등록</v>
      </c>
      <c r="P2078" s="56" t="str">
        <f>작성용!X2075</f>
        <v>-</v>
      </c>
      <c r="Q2078" s="57" t="str">
        <f>작성용!AD2075</f>
        <v>대체평가3사업본부</v>
      </c>
      <c r="R2078" s="59">
        <f>작성용!AE2075</f>
        <v>0</v>
      </c>
      <c r="S2078" s="57" t="str">
        <f>작성용!AF2075</f>
        <v>대체평가3사업본부</v>
      </c>
      <c r="T2078" s="60" t="str">
        <f>작성용!AG2075</f>
        <v>조용원</v>
      </c>
      <c r="U2078" s="60" t="str">
        <f>작성용!AH2075</f>
        <v>조용원</v>
      </c>
      <c r="V2078" s="55">
        <f>작성용!AA2075</f>
        <v>202503</v>
      </c>
      <c r="W2078" s="57" t="str">
        <f>작성용!AC2075</f>
        <v>[T]기타보험기관[1본부]</v>
      </c>
      <c r="X2078" s="57" t="str">
        <f>작성용!O2075</f>
        <v>운용지원팀조선화책임</v>
      </c>
      <c r="Y2078" s="57" t="str">
        <f>작성용!P2075</f>
        <v>sunhwa.jo@lotteins.co.kr</v>
      </c>
      <c r="Z2078" s="57">
        <f>작성용!Q2075</f>
        <v>410000170</v>
      </c>
      <c r="AA2078" s="55" t="str">
        <f>작성용!AJ2075</f>
        <v>-</v>
      </c>
      <c r="AB2078" s="55">
        <f>작성용!AB2075</f>
        <v>0</v>
      </c>
    </row>
    <row r="2079" spans="1:28" s="11" customFormat="1" ht="16.5" hidden="1" customHeight="1" x14ac:dyDescent="0.3">
      <c r="A2079" s="53">
        <f>작성용!AL2076</f>
        <v>2075</v>
      </c>
      <c r="B2079" s="54" t="str">
        <f>작성용!AI2076</f>
        <v>-</v>
      </c>
      <c r="C2079" s="55" t="str">
        <f>작성용!AK2076</f>
        <v>개별종목</v>
      </c>
      <c r="D2079" s="56">
        <f>작성용!T2076</f>
        <v>45702</v>
      </c>
      <c r="E2079" s="57" t="str">
        <f>작성용!B2076</f>
        <v>롯데손해보험</v>
      </c>
      <c r="F2079" s="57" t="str">
        <f>작성용!C2076</f>
        <v>재평가</v>
      </c>
      <c r="G2079" s="57" t="str">
        <f>작성용!D2076</f>
        <v>교보악사신재생에너지전문투자형사모특별자산투자신탁1호</v>
      </c>
      <c r="H2079" s="58" t="str">
        <f>작성용!E2076</f>
        <v>KBP2017120194</v>
      </c>
      <c r="I2079" s="57" t="str">
        <f>작성용!F2076</f>
        <v>B02</v>
      </c>
      <c r="J2079" s="57">
        <f>작성용!G2076</f>
        <v>0</v>
      </c>
      <c r="K2079" s="57" t="str">
        <f>작성용!H2076</f>
        <v>-</v>
      </c>
      <c r="L2079" s="57" t="str">
        <f>작성용!N2076</f>
        <v xml:space="preserve">분기 </v>
      </c>
      <c r="M2079" s="56" t="str">
        <f>작성용!U2076</f>
        <v>2025.03.31</v>
      </c>
      <c r="N2079" s="56" t="str">
        <f>작성용!V2076</f>
        <v>사전등록</v>
      </c>
      <c r="O2079" s="56" t="str">
        <f>작성용!W2076</f>
        <v>사전등록</v>
      </c>
      <c r="P2079" s="56" t="str">
        <f>작성용!X2076</f>
        <v>-</v>
      </c>
      <c r="Q2079" s="57" t="str">
        <f>작성용!AD2076</f>
        <v>대체평가3사업본부</v>
      </c>
      <c r="R2079" s="59">
        <f>작성용!AE2076</f>
        <v>0</v>
      </c>
      <c r="S2079" s="57" t="str">
        <f>작성용!AF2076</f>
        <v>대체평가3사업본부</v>
      </c>
      <c r="T2079" s="60" t="str">
        <f>작성용!AG2076</f>
        <v>조용원</v>
      </c>
      <c r="U2079" s="60" t="str">
        <f>작성용!AH2076</f>
        <v>조용원</v>
      </c>
      <c r="V2079" s="55">
        <f>작성용!AA2076</f>
        <v>202503</v>
      </c>
      <c r="W2079" s="57" t="str">
        <f>작성용!AC2076</f>
        <v>[T]기타보험기관[1본부]</v>
      </c>
      <c r="X2079" s="57" t="str">
        <f>작성용!O2076</f>
        <v>운용지원팀조선화책임</v>
      </c>
      <c r="Y2079" s="57" t="str">
        <f>작성용!P2076</f>
        <v>sunhwa.jo@lotteins.co.kr</v>
      </c>
      <c r="Z2079" s="57">
        <f>작성용!Q2076</f>
        <v>410000199</v>
      </c>
      <c r="AA2079" s="55" t="str">
        <f>작성용!AJ2076</f>
        <v>-</v>
      </c>
      <c r="AB2079" s="55">
        <f>작성용!AB2076</f>
        <v>0</v>
      </c>
    </row>
    <row r="2080" spans="1:28" s="11" customFormat="1" ht="16.5" hidden="1" customHeight="1" x14ac:dyDescent="0.3">
      <c r="A2080" s="53">
        <f>작성용!AL2077</f>
        <v>2076</v>
      </c>
      <c r="B2080" s="54" t="str">
        <f>작성용!AI2077</f>
        <v>-</v>
      </c>
      <c r="C2080" s="55" t="str">
        <f>작성용!AK2077</f>
        <v>개별종목</v>
      </c>
      <c r="D2080" s="56">
        <f>작성용!T2077</f>
        <v>45702</v>
      </c>
      <c r="E2080" s="57" t="str">
        <f>작성용!B2077</f>
        <v>롯데손해보험</v>
      </c>
      <c r="F2080" s="57" t="str">
        <f>작성용!C2077</f>
        <v>재평가</v>
      </c>
      <c r="G2080" s="57" t="str">
        <f>작성용!D2077</f>
        <v>다비하나제주수망풍력발전전문투자형사모투자신탁</v>
      </c>
      <c r="H2080" s="58" t="str">
        <f>작성용!E2077</f>
        <v>KBP2019090141</v>
      </c>
      <c r="I2080" s="57" t="str">
        <f>작성용!F2077</f>
        <v>B02</v>
      </c>
      <c r="J2080" s="57">
        <f>작성용!G2077</f>
        <v>0</v>
      </c>
      <c r="K2080" s="57" t="str">
        <f>작성용!H2077</f>
        <v>-</v>
      </c>
      <c r="L2080" s="57" t="str">
        <f>작성용!N2077</f>
        <v xml:space="preserve">분기 </v>
      </c>
      <c r="M2080" s="56" t="str">
        <f>작성용!U2077</f>
        <v>2025.03.31</v>
      </c>
      <c r="N2080" s="56" t="str">
        <f>작성용!V2077</f>
        <v>사전등록</v>
      </c>
      <c r="O2080" s="56" t="str">
        <f>작성용!W2077</f>
        <v>사전등록</v>
      </c>
      <c r="P2080" s="56" t="str">
        <f>작성용!X2077</f>
        <v>-</v>
      </c>
      <c r="Q2080" s="57" t="str">
        <f>작성용!AD2077</f>
        <v>대체평가3사업본부</v>
      </c>
      <c r="R2080" s="59">
        <f>작성용!AE2077</f>
        <v>0</v>
      </c>
      <c r="S2080" s="57" t="str">
        <f>작성용!AF2077</f>
        <v>대체평가3사업본부</v>
      </c>
      <c r="T2080" s="60" t="str">
        <f>작성용!AG2077</f>
        <v>조용원</v>
      </c>
      <c r="U2080" s="60" t="str">
        <f>작성용!AH2077</f>
        <v>조용원</v>
      </c>
      <c r="V2080" s="55">
        <f>작성용!AA2077</f>
        <v>202503</v>
      </c>
      <c r="W2080" s="57" t="str">
        <f>작성용!AC2077</f>
        <v>[T]기타보험기관[1본부]</v>
      </c>
      <c r="X2080" s="57" t="str">
        <f>작성용!O2077</f>
        <v>운용지원팀조선화책임</v>
      </c>
      <c r="Y2080" s="57" t="str">
        <f>작성용!P2077</f>
        <v>sunhwa.jo@lotteins.co.kr</v>
      </c>
      <c r="Z2080" s="57">
        <f>작성용!Q2077</f>
        <v>410000219</v>
      </c>
      <c r="AA2080" s="55" t="str">
        <f>작성용!AJ2077</f>
        <v>-</v>
      </c>
      <c r="AB2080" s="55">
        <f>작성용!AB2077</f>
        <v>0</v>
      </c>
    </row>
    <row r="2081" spans="1:28" s="11" customFormat="1" ht="16.5" hidden="1" customHeight="1" x14ac:dyDescent="0.3">
      <c r="A2081" s="53">
        <f>작성용!AL2078</f>
        <v>2077</v>
      </c>
      <c r="B2081" s="54" t="str">
        <f>작성용!AI2078</f>
        <v>가평가</v>
      </c>
      <c r="C2081" s="55" t="str">
        <f>작성용!AK2078</f>
        <v>개별종목</v>
      </c>
      <c r="D2081" s="56">
        <f>작성용!T2078</f>
        <v>45702</v>
      </c>
      <c r="E2081" s="57" t="str">
        <f>작성용!B2078</f>
        <v>롯데손해보험</v>
      </c>
      <c r="F2081" s="57" t="str">
        <f>작성용!C2078</f>
        <v>재평가</v>
      </c>
      <c r="G2081" s="57" t="str">
        <f>작성용!D2078</f>
        <v>리치먼드아울렛전문투자형사모부동산투자신탁1호</v>
      </c>
      <c r="H2081" s="58" t="str">
        <f>작성용!E2078</f>
        <v>KBP2017120026</v>
      </c>
      <c r="I2081" s="57" t="str">
        <f>작성용!F2078</f>
        <v>B02</v>
      </c>
      <c r="J2081" s="57">
        <f>작성용!G2078</f>
        <v>0</v>
      </c>
      <c r="K2081" s="57" t="str">
        <f>작성용!H2078</f>
        <v>-</v>
      </c>
      <c r="L2081" s="57" t="str">
        <f>작성용!N2078</f>
        <v xml:space="preserve">분기 </v>
      </c>
      <c r="M2081" s="56" t="str">
        <f>작성용!U2078</f>
        <v>2025.03.31</v>
      </c>
      <c r="N2081" s="56" t="str">
        <f>작성용!V2078</f>
        <v>사전등록</v>
      </c>
      <c r="O2081" s="56" t="str">
        <f>작성용!W2078</f>
        <v>사전등록</v>
      </c>
      <c r="P2081" s="56" t="str">
        <f>작성용!X2078</f>
        <v>-</v>
      </c>
      <c r="Q2081" s="57" t="str">
        <f>작성용!AD2078</f>
        <v>대체평가3사업본부</v>
      </c>
      <c r="R2081" s="59">
        <f>작성용!AE2078</f>
        <v>0</v>
      </c>
      <c r="S2081" s="57" t="str">
        <f>작성용!AF2078</f>
        <v>대체평가3사업본부</v>
      </c>
      <c r="T2081" s="60" t="str">
        <f>작성용!AG2078</f>
        <v>조용원</v>
      </c>
      <c r="U2081" s="60" t="str">
        <f>작성용!AH2078</f>
        <v>조용원</v>
      </c>
      <c r="V2081" s="55">
        <f>작성용!AA2078</f>
        <v>202503</v>
      </c>
      <c r="W2081" s="57" t="str">
        <f>작성용!AC2078</f>
        <v>[T]기타보험기관[1본부]</v>
      </c>
      <c r="X2081" s="57" t="str">
        <f>작성용!O2078</f>
        <v>운용지원팀조선화책임</v>
      </c>
      <c r="Y2081" s="57" t="str">
        <f>작성용!P2078</f>
        <v>sunhwa.jo@lotteins.co.kr</v>
      </c>
      <c r="Z2081" s="57">
        <f>작성용!Q2078</f>
        <v>410000185</v>
      </c>
      <c r="AA2081" s="55" t="str">
        <f>작성용!AJ2078</f>
        <v>-</v>
      </c>
      <c r="AB2081" s="55">
        <f>작성용!AB2078</f>
        <v>0</v>
      </c>
    </row>
    <row r="2082" spans="1:28" s="11" customFormat="1" ht="16.5" hidden="1" customHeight="1" x14ac:dyDescent="0.3">
      <c r="A2082" s="53">
        <f>작성용!AL2079</f>
        <v>2078</v>
      </c>
      <c r="B2082" s="54" t="str">
        <f>작성용!AI2079</f>
        <v>-</v>
      </c>
      <c r="C2082" s="55" t="str">
        <f>작성용!AK2079</f>
        <v>개별종목</v>
      </c>
      <c r="D2082" s="56">
        <f>작성용!T2079</f>
        <v>45702</v>
      </c>
      <c r="E2082" s="57" t="str">
        <f>작성용!B2079</f>
        <v>롯데손해보험</v>
      </c>
      <c r="F2082" s="57" t="str">
        <f>작성용!C2079</f>
        <v>재평가</v>
      </c>
      <c r="G2082" s="57" t="str">
        <f>작성용!D2079</f>
        <v>리치먼드전문투자형사모부동산투자신탁91호제2종</v>
      </c>
      <c r="H2082" s="58" t="str">
        <f>작성용!E2079</f>
        <v>KBP2020060184</v>
      </c>
      <c r="I2082" s="57" t="str">
        <f>작성용!F2079</f>
        <v>B02</v>
      </c>
      <c r="J2082" s="57">
        <f>작성용!G2079</f>
        <v>0</v>
      </c>
      <c r="K2082" s="57" t="str">
        <f>작성용!H2079</f>
        <v>-</v>
      </c>
      <c r="L2082" s="57" t="str">
        <f>작성용!N2079</f>
        <v xml:space="preserve">분기 </v>
      </c>
      <c r="M2082" s="56" t="str">
        <f>작성용!U2079</f>
        <v>2025.03.31</v>
      </c>
      <c r="N2082" s="56" t="str">
        <f>작성용!V2079</f>
        <v>사전등록</v>
      </c>
      <c r="O2082" s="56" t="str">
        <f>작성용!W2079</f>
        <v>사전등록</v>
      </c>
      <c r="P2082" s="56" t="str">
        <f>작성용!X2079</f>
        <v>-</v>
      </c>
      <c r="Q2082" s="57" t="str">
        <f>작성용!AD2079</f>
        <v>대체평가3사업본부</v>
      </c>
      <c r="R2082" s="59">
        <f>작성용!AE2079</f>
        <v>0</v>
      </c>
      <c r="S2082" s="57" t="str">
        <f>작성용!AF2079</f>
        <v>대체평가3사업본부</v>
      </c>
      <c r="T2082" s="60" t="str">
        <f>작성용!AG2079</f>
        <v>조용원</v>
      </c>
      <c r="U2082" s="60" t="str">
        <f>작성용!AH2079</f>
        <v>조용원</v>
      </c>
      <c r="V2082" s="55">
        <f>작성용!AA2079</f>
        <v>202503</v>
      </c>
      <c r="W2082" s="57" t="str">
        <f>작성용!AC2079</f>
        <v>[T]기타보험기관[1본부]</v>
      </c>
      <c r="X2082" s="57" t="str">
        <f>작성용!O2079</f>
        <v>운용지원팀조선화책임</v>
      </c>
      <c r="Y2082" s="57" t="str">
        <f>작성용!P2079</f>
        <v>sunhwa.jo@lotteins.co.kr</v>
      </c>
      <c r="Z2082" s="57">
        <f>작성용!Q2079</f>
        <v>410000318</v>
      </c>
      <c r="AA2082" s="55" t="str">
        <f>작성용!AJ2079</f>
        <v>-</v>
      </c>
      <c r="AB2082" s="55">
        <f>작성용!AB2079</f>
        <v>0</v>
      </c>
    </row>
    <row r="2083" spans="1:28" s="11" customFormat="1" ht="16.5" hidden="1" customHeight="1" x14ac:dyDescent="0.3">
      <c r="A2083" s="53">
        <f>작성용!AL2080</f>
        <v>2079</v>
      </c>
      <c r="B2083" s="54" t="str">
        <f>작성용!AI2080</f>
        <v>가평가</v>
      </c>
      <c r="C2083" s="55" t="str">
        <f>작성용!AK2080</f>
        <v>개별종목</v>
      </c>
      <c r="D2083" s="56">
        <f>작성용!T2080</f>
        <v>45702</v>
      </c>
      <c r="E2083" s="57" t="str">
        <f>작성용!B2080</f>
        <v>롯데손해보험</v>
      </c>
      <c r="F2083" s="57" t="str">
        <f>작성용!C2080</f>
        <v>재평가</v>
      </c>
      <c r="G2083" s="57" t="str">
        <f>작성용!D2080</f>
        <v>마스턴유럽전문투자형사모부동산투자신탁5호제1종</v>
      </c>
      <c r="H2083" s="58" t="str">
        <f>작성용!E2080</f>
        <v>KBP2020060177</v>
      </c>
      <c r="I2083" s="57" t="str">
        <f>작성용!F2080</f>
        <v>B02</v>
      </c>
      <c r="J2083" s="57">
        <f>작성용!G2080</f>
        <v>0</v>
      </c>
      <c r="K2083" s="57" t="str">
        <f>작성용!H2080</f>
        <v>-</v>
      </c>
      <c r="L2083" s="57" t="str">
        <f>작성용!N2080</f>
        <v xml:space="preserve">분기 </v>
      </c>
      <c r="M2083" s="56" t="str">
        <f>작성용!U2080</f>
        <v>2025.03.31</v>
      </c>
      <c r="N2083" s="56" t="str">
        <f>작성용!V2080</f>
        <v>사전등록</v>
      </c>
      <c r="O2083" s="56" t="str">
        <f>작성용!W2080</f>
        <v>사전등록</v>
      </c>
      <c r="P2083" s="56" t="str">
        <f>작성용!X2080</f>
        <v>-</v>
      </c>
      <c r="Q2083" s="57" t="str">
        <f>작성용!AD2080</f>
        <v>대체평가3사업본부</v>
      </c>
      <c r="R2083" s="59">
        <f>작성용!AE2080</f>
        <v>0</v>
      </c>
      <c r="S2083" s="57" t="str">
        <f>작성용!AF2080</f>
        <v>대체평가3사업본부</v>
      </c>
      <c r="T2083" s="60" t="str">
        <f>작성용!AG2080</f>
        <v>조용원</v>
      </c>
      <c r="U2083" s="60" t="str">
        <f>작성용!AH2080</f>
        <v>조용원</v>
      </c>
      <c r="V2083" s="55">
        <f>작성용!AA2080</f>
        <v>202503</v>
      </c>
      <c r="W2083" s="57" t="str">
        <f>작성용!AC2080</f>
        <v>[T]기타보험기관[1본부]</v>
      </c>
      <c r="X2083" s="57" t="str">
        <f>작성용!O2080</f>
        <v>운용지원팀조선화책임</v>
      </c>
      <c r="Y2083" s="57" t="str">
        <f>작성용!P2080</f>
        <v>sunhwa.jo@lotteins.co.kr</v>
      </c>
      <c r="Z2083" s="57">
        <f>작성용!Q2080</f>
        <v>410000316</v>
      </c>
      <c r="AA2083" s="55" t="str">
        <f>작성용!AJ2080</f>
        <v>-</v>
      </c>
      <c r="AB2083" s="55">
        <f>작성용!AB2080</f>
        <v>0</v>
      </c>
    </row>
    <row r="2084" spans="1:28" s="11" customFormat="1" ht="16.5" hidden="1" customHeight="1" x14ac:dyDescent="0.3">
      <c r="A2084" s="53">
        <f>작성용!AL2081</f>
        <v>2080</v>
      </c>
      <c r="B2084" s="54" t="str">
        <f>작성용!AI2081</f>
        <v>가평가</v>
      </c>
      <c r="C2084" s="55" t="str">
        <f>작성용!AK2081</f>
        <v>개별종목</v>
      </c>
      <c r="D2084" s="56">
        <f>작성용!T2081</f>
        <v>45702</v>
      </c>
      <c r="E2084" s="57" t="str">
        <f>작성용!B2081</f>
        <v>롯데손해보험</v>
      </c>
      <c r="F2084" s="57" t="str">
        <f>작성용!C2081</f>
        <v>재평가</v>
      </c>
      <c r="G2084" s="57" t="str">
        <f>작성용!D2081</f>
        <v>마일스톤전문투자형사모부동산투자신탁3호</v>
      </c>
      <c r="H2084" s="58" t="str">
        <f>작성용!E2081</f>
        <v>KBP2019090105</v>
      </c>
      <c r="I2084" s="57" t="str">
        <f>작성용!F2081</f>
        <v>B02</v>
      </c>
      <c r="J2084" s="57">
        <f>작성용!G2081</f>
        <v>0</v>
      </c>
      <c r="K2084" s="57" t="str">
        <f>작성용!H2081</f>
        <v>-</v>
      </c>
      <c r="L2084" s="57" t="str">
        <f>작성용!N2081</f>
        <v xml:space="preserve">분기 </v>
      </c>
      <c r="M2084" s="56" t="str">
        <f>작성용!U2081</f>
        <v>2025.03.31</v>
      </c>
      <c r="N2084" s="56" t="str">
        <f>작성용!V2081</f>
        <v>사전등록</v>
      </c>
      <c r="O2084" s="56" t="str">
        <f>작성용!W2081</f>
        <v>사전등록</v>
      </c>
      <c r="P2084" s="56" t="str">
        <f>작성용!X2081</f>
        <v>-</v>
      </c>
      <c r="Q2084" s="57" t="str">
        <f>작성용!AD2081</f>
        <v>대체평가3사업본부</v>
      </c>
      <c r="R2084" s="59">
        <f>작성용!AE2081</f>
        <v>0</v>
      </c>
      <c r="S2084" s="57" t="str">
        <f>작성용!AF2081</f>
        <v>대체평가3사업본부</v>
      </c>
      <c r="T2084" s="60" t="str">
        <f>작성용!AG2081</f>
        <v>조용원</v>
      </c>
      <c r="U2084" s="60" t="str">
        <f>작성용!AH2081</f>
        <v>조용원</v>
      </c>
      <c r="V2084" s="55">
        <f>작성용!AA2081</f>
        <v>202503</v>
      </c>
      <c r="W2084" s="57" t="str">
        <f>작성용!AC2081</f>
        <v>[T]기타보험기관[1본부]</v>
      </c>
      <c r="X2084" s="57" t="str">
        <f>작성용!O2081</f>
        <v>운용지원팀조선화책임</v>
      </c>
      <c r="Y2084" s="57" t="str">
        <f>작성용!P2081</f>
        <v>sunhwa.jo@lotteins.co.kr</v>
      </c>
      <c r="Z2084" s="57">
        <f>작성용!Q2081</f>
        <v>410000243</v>
      </c>
      <c r="AA2084" s="55" t="str">
        <f>작성용!AJ2081</f>
        <v>-</v>
      </c>
      <c r="AB2084" s="55">
        <f>작성용!AB2081</f>
        <v>0</v>
      </c>
    </row>
    <row r="2085" spans="1:28" s="11" customFormat="1" ht="16.5" hidden="1" customHeight="1" x14ac:dyDescent="0.3">
      <c r="A2085" s="53">
        <f>작성용!AL2082</f>
        <v>2081</v>
      </c>
      <c r="B2085" s="54" t="str">
        <f>작성용!AI2082</f>
        <v>-</v>
      </c>
      <c r="C2085" s="55" t="str">
        <f>작성용!AK2082</f>
        <v>개별종목</v>
      </c>
      <c r="D2085" s="56">
        <f>작성용!T2082</f>
        <v>45702</v>
      </c>
      <c r="E2085" s="57" t="str">
        <f>작성용!B2082</f>
        <v>롯데손해보험</v>
      </c>
      <c r="F2085" s="57" t="str">
        <f>작성용!C2082</f>
        <v>재평가</v>
      </c>
      <c r="G2085" s="57" t="str">
        <f>작성용!D2082</f>
        <v>KCGI-EMIRATESB777-300ER-TB일반사모특별자산투자신탁</v>
      </c>
      <c r="H2085" s="58" t="str">
        <f>작성용!E2082</f>
        <v>KBP2019090063</v>
      </c>
      <c r="I2085" s="57" t="str">
        <f>작성용!F2082</f>
        <v>B02</v>
      </c>
      <c r="J2085" s="57">
        <f>작성용!G2082</f>
        <v>0</v>
      </c>
      <c r="K2085" s="57" t="str">
        <f>작성용!H2082</f>
        <v>-</v>
      </c>
      <c r="L2085" s="57" t="str">
        <f>작성용!N2082</f>
        <v xml:space="preserve">분기 </v>
      </c>
      <c r="M2085" s="56" t="str">
        <f>작성용!U2082</f>
        <v>2025.03.31</v>
      </c>
      <c r="N2085" s="56" t="str">
        <f>작성용!V2082</f>
        <v>사전등록</v>
      </c>
      <c r="O2085" s="56" t="str">
        <f>작성용!W2082</f>
        <v>사전등록</v>
      </c>
      <c r="P2085" s="56" t="str">
        <f>작성용!X2082</f>
        <v>-</v>
      </c>
      <c r="Q2085" s="57" t="str">
        <f>작성용!AD2082</f>
        <v>대체평가3사업본부</v>
      </c>
      <c r="R2085" s="59">
        <f>작성용!AE2082</f>
        <v>0</v>
      </c>
      <c r="S2085" s="57" t="str">
        <f>작성용!AF2082</f>
        <v>대체평가3사업본부</v>
      </c>
      <c r="T2085" s="60" t="str">
        <f>작성용!AG2082</f>
        <v>조용원</v>
      </c>
      <c r="U2085" s="60" t="str">
        <f>작성용!AH2082</f>
        <v>조용원</v>
      </c>
      <c r="V2085" s="55">
        <f>작성용!AA2082</f>
        <v>202503</v>
      </c>
      <c r="W2085" s="57" t="str">
        <f>작성용!AC2082</f>
        <v>[T]기타보험기관[1본부]</v>
      </c>
      <c r="X2085" s="57" t="str">
        <f>작성용!O2082</f>
        <v>운용지원팀조선화책임</v>
      </c>
      <c r="Y2085" s="57" t="str">
        <f>작성용!P2082</f>
        <v>sunhwa.jo@lotteins.co.kr</v>
      </c>
      <c r="Z2085" s="57">
        <f>작성용!Q2082</f>
        <v>410000132</v>
      </c>
      <c r="AA2085" s="55" t="str">
        <f>작성용!AJ2082</f>
        <v>-</v>
      </c>
      <c r="AB2085" s="55">
        <f>작성용!AB2082</f>
        <v>0</v>
      </c>
    </row>
    <row r="2086" spans="1:28" s="11" customFormat="1" ht="16.5" hidden="1" customHeight="1" x14ac:dyDescent="0.3">
      <c r="A2086" s="53">
        <f>작성용!AL2083</f>
        <v>2082</v>
      </c>
      <c r="B2086" s="54" t="str">
        <f>작성용!AI2083</f>
        <v>-</v>
      </c>
      <c r="C2086" s="55" t="str">
        <f>작성용!AK2083</f>
        <v>개별종목</v>
      </c>
      <c r="D2086" s="56">
        <f>작성용!T2083</f>
        <v>45702</v>
      </c>
      <c r="E2086" s="57" t="str">
        <f>작성용!B2083</f>
        <v>롯데손해보험</v>
      </c>
      <c r="F2086" s="57" t="str">
        <f>작성용!C2083</f>
        <v>재평가</v>
      </c>
      <c r="G2086" s="57" t="str">
        <f>작성용!D2083</f>
        <v>KCGI-EMIRATESB777-300ER전문투자형사모특별자산투자신탁</v>
      </c>
      <c r="H2086" s="58" t="str">
        <f>작성용!E2083</f>
        <v>KBP2018120075</v>
      </c>
      <c r="I2086" s="57" t="str">
        <f>작성용!F2083</f>
        <v>B02</v>
      </c>
      <c r="J2086" s="57">
        <f>작성용!G2083</f>
        <v>0</v>
      </c>
      <c r="K2086" s="57" t="str">
        <f>작성용!H2083</f>
        <v>-</v>
      </c>
      <c r="L2086" s="57" t="str">
        <f>작성용!N2083</f>
        <v xml:space="preserve">분기 </v>
      </c>
      <c r="M2086" s="56" t="str">
        <f>작성용!U2083</f>
        <v>2025.03.31</v>
      </c>
      <c r="N2086" s="56" t="str">
        <f>작성용!V2083</f>
        <v>사전등록</v>
      </c>
      <c r="O2086" s="56" t="str">
        <f>작성용!W2083</f>
        <v>사전등록</v>
      </c>
      <c r="P2086" s="56" t="str">
        <f>작성용!X2083</f>
        <v>-</v>
      </c>
      <c r="Q2086" s="57" t="str">
        <f>작성용!AD2083</f>
        <v>대체평가3사업본부</v>
      </c>
      <c r="R2086" s="59">
        <f>작성용!AE2083</f>
        <v>0</v>
      </c>
      <c r="S2086" s="57" t="str">
        <f>작성용!AF2083</f>
        <v>대체평가3사업본부</v>
      </c>
      <c r="T2086" s="60" t="str">
        <f>작성용!AG2083</f>
        <v>조용원</v>
      </c>
      <c r="U2086" s="60" t="str">
        <f>작성용!AH2083</f>
        <v>조용원</v>
      </c>
      <c r="V2086" s="55">
        <f>작성용!AA2083</f>
        <v>202503</v>
      </c>
      <c r="W2086" s="57" t="str">
        <f>작성용!AC2083</f>
        <v>[T]기타보험기관[1본부]</v>
      </c>
      <c r="X2086" s="57" t="str">
        <f>작성용!O2083</f>
        <v>운용지원팀조선화책임</v>
      </c>
      <c r="Y2086" s="57" t="str">
        <f>작성용!P2083</f>
        <v>sunhwa.jo@lotteins.co.kr</v>
      </c>
      <c r="Z2086" s="57">
        <f>작성용!Q2083</f>
        <v>410000131</v>
      </c>
      <c r="AA2086" s="55" t="str">
        <f>작성용!AJ2083</f>
        <v>-</v>
      </c>
      <c r="AB2086" s="55">
        <f>작성용!AB2083</f>
        <v>0</v>
      </c>
    </row>
    <row r="2087" spans="1:28" s="11" customFormat="1" ht="16.5" hidden="1" customHeight="1" x14ac:dyDescent="0.3">
      <c r="A2087" s="53">
        <f>작성용!AL2084</f>
        <v>2083</v>
      </c>
      <c r="B2087" s="54" t="str">
        <f>작성용!AI2084</f>
        <v>-</v>
      </c>
      <c r="C2087" s="55" t="str">
        <f>작성용!AK2084</f>
        <v>개별종목</v>
      </c>
      <c r="D2087" s="56">
        <f>작성용!T2084</f>
        <v>45702</v>
      </c>
      <c r="E2087" s="57" t="str">
        <f>작성용!B2084</f>
        <v>롯데손해보험</v>
      </c>
      <c r="F2087" s="57" t="str">
        <f>작성용!C2084</f>
        <v>재평가</v>
      </c>
      <c r="G2087" s="57" t="str">
        <f>작성용!D2084</f>
        <v>KCGI-EMIRATESA380사모특별자산투자신탁</v>
      </c>
      <c r="H2087" s="58" t="str">
        <f>작성용!E2084</f>
        <v>KBP2018120079</v>
      </c>
      <c r="I2087" s="57" t="str">
        <f>작성용!F2084</f>
        <v>B02</v>
      </c>
      <c r="J2087" s="57">
        <f>작성용!G2084</f>
        <v>0</v>
      </c>
      <c r="K2087" s="57" t="str">
        <f>작성용!H2084</f>
        <v>-</v>
      </c>
      <c r="L2087" s="57" t="str">
        <f>작성용!N2084</f>
        <v xml:space="preserve">분기 </v>
      </c>
      <c r="M2087" s="56" t="str">
        <f>작성용!U2084</f>
        <v>2025.03.31</v>
      </c>
      <c r="N2087" s="56" t="str">
        <f>작성용!V2084</f>
        <v>사전등록</v>
      </c>
      <c r="O2087" s="56" t="str">
        <f>작성용!W2084</f>
        <v>사전등록</v>
      </c>
      <c r="P2087" s="56" t="str">
        <f>작성용!X2084</f>
        <v>-</v>
      </c>
      <c r="Q2087" s="57" t="str">
        <f>작성용!AD2084</f>
        <v>대체평가3사업본부</v>
      </c>
      <c r="R2087" s="59">
        <f>작성용!AE2084</f>
        <v>0</v>
      </c>
      <c r="S2087" s="57" t="str">
        <f>작성용!AF2084</f>
        <v>대체평가3사업본부</v>
      </c>
      <c r="T2087" s="60" t="str">
        <f>작성용!AG2084</f>
        <v>조용원</v>
      </c>
      <c r="U2087" s="60" t="str">
        <f>작성용!AH2084</f>
        <v>조용원</v>
      </c>
      <c r="V2087" s="55">
        <f>작성용!AA2084</f>
        <v>202503</v>
      </c>
      <c r="W2087" s="57" t="str">
        <f>작성용!AC2084</f>
        <v>[T]기타보험기관[1본부]</v>
      </c>
      <c r="X2087" s="57" t="str">
        <f>작성용!O2084</f>
        <v>운용지원팀조선화책임</v>
      </c>
      <c r="Y2087" s="57" t="str">
        <f>작성용!P2084</f>
        <v>sunhwa.jo@lotteins.co.kr</v>
      </c>
      <c r="Z2087" s="57">
        <f>작성용!Q2084</f>
        <v>410000103</v>
      </c>
      <c r="AA2087" s="55" t="str">
        <f>작성용!AJ2084</f>
        <v>-</v>
      </c>
      <c r="AB2087" s="55">
        <f>작성용!AB2084</f>
        <v>0</v>
      </c>
    </row>
    <row r="2088" spans="1:28" s="11" customFormat="1" ht="16.5" hidden="1" customHeight="1" x14ac:dyDescent="0.3">
      <c r="A2088" s="53">
        <f>작성용!AL2085</f>
        <v>2084</v>
      </c>
      <c r="B2088" s="54" t="str">
        <f>작성용!AI2085</f>
        <v>-</v>
      </c>
      <c r="C2088" s="55" t="str">
        <f>작성용!AK2085</f>
        <v>개별종목</v>
      </c>
      <c r="D2088" s="56">
        <f>작성용!T2085</f>
        <v>45702</v>
      </c>
      <c r="E2088" s="57" t="str">
        <f>작성용!B2085</f>
        <v>롯데손해보험</v>
      </c>
      <c r="F2088" s="57" t="str">
        <f>작성용!C2085</f>
        <v>재평가</v>
      </c>
      <c r="G2088" s="57" t="str">
        <f>작성용!D2085</f>
        <v>KCGI-B777F전문투자형사모특별자산투자신탁</v>
      </c>
      <c r="H2088" s="58" t="str">
        <f>작성용!E2085</f>
        <v>KBP2016060231</v>
      </c>
      <c r="I2088" s="57" t="str">
        <f>작성용!F2085</f>
        <v>B02</v>
      </c>
      <c r="J2088" s="57">
        <f>작성용!G2085</f>
        <v>0</v>
      </c>
      <c r="K2088" s="57" t="str">
        <f>작성용!H2085</f>
        <v>-</v>
      </c>
      <c r="L2088" s="57" t="str">
        <f>작성용!N2085</f>
        <v xml:space="preserve">분기 </v>
      </c>
      <c r="M2088" s="56" t="str">
        <f>작성용!U2085</f>
        <v>2025.03.31</v>
      </c>
      <c r="N2088" s="56" t="str">
        <f>작성용!V2085</f>
        <v>사전등록</v>
      </c>
      <c r="O2088" s="56" t="str">
        <f>작성용!W2085</f>
        <v>사전등록</v>
      </c>
      <c r="P2088" s="56" t="str">
        <f>작성용!X2085</f>
        <v>-</v>
      </c>
      <c r="Q2088" s="57" t="str">
        <f>작성용!AD2085</f>
        <v>대체평가3사업본부</v>
      </c>
      <c r="R2088" s="59">
        <f>작성용!AE2085</f>
        <v>0</v>
      </c>
      <c r="S2088" s="57" t="str">
        <f>작성용!AF2085</f>
        <v>대체평가3사업본부</v>
      </c>
      <c r="T2088" s="60" t="str">
        <f>작성용!AG2085</f>
        <v>조용원</v>
      </c>
      <c r="U2088" s="60" t="str">
        <f>작성용!AH2085</f>
        <v>조용원</v>
      </c>
      <c r="V2088" s="55">
        <f>작성용!AA2085</f>
        <v>202503</v>
      </c>
      <c r="W2088" s="57" t="str">
        <f>작성용!AC2085</f>
        <v>[T]기타보험기관[1본부]</v>
      </c>
      <c r="X2088" s="57" t="str">
        <f>작성용!O2085</f>
        <v>운용지원팀조선화책임</v>
      </c>
      <c r="Y2088" s="57" t="str">
        <f>작성용!P2085</f>
        <v>sunhwa.jo@lotteins.co.kr</v>
      </c>
      <c r="Z2088" s="57">
        <f>작성용!Q2085</f>
        <v>410000128</v>
      </c>
      <c r="AA2088" s="55" t="str">
        <f>작성용!AJ2085</f>
        <v>-</v>
      </c>
      <c r="AB2088" s="55">
        <f>작성용!AB2085</f>
        <v>0</v>
      </c>
    </row>
    <row r="2089" spans="1:28" s="11" customFormat="1" ht="16.5" hidden="1" customHeight="1" x14ac:dyDescent="0.3">
      <c r="A2089" s="53">
        <f>작성용!AL2086</f>
        <v>2085</v>
      </c>
      <c r="B2089" s="54" t="str">
        <f>작성용!AI2086</f>
        <v>가평가</v>
      </c>
      <c r="C2089" s="55" t="str">
        <f>작성용!AK2086</f>
        <v>개별종목</v>
      </c>
      <c r="D2089" s="56">
        <f>작성용!T2086</f>
        <v>45702</v>
      </c>
      <c r="E2089" s="57" t="str">
        <f>작성용!B2086</f>
        <v>롯데손해보험</v>
      </c>
      <c r="F2089" s="57" t="str">
        <f>작성용!C2086</f>
        <v>재평가</v>
      </c>
      <c r="G2089" s="57" t="str">
        <f>작성용!D2086</f>
        <v>메리츠전문투자형사모부동산투자신탁재간접형1호</v>
      </c>
      <c r="H2089" s="58" t="str">
        <f>작성용!E2086</f>
        <v>KBP2017090001</v>
      </c>
      <c r="I2089" s="57" t="str">
        <f>작성용!F2086</f>
        <v>B02</v>
      </c>
      <c r="J2089" s="57">
        <f>작성용!G2086</f>
        <v>0</v>
      </c>
      <c r="K2089" s="57" t="str">
        <f>작성용!H2086</f>
        <v>-</v>
      </c>
      <c r="L2089" s="57" t="str">
        <f>작성용!N2086</f>
        <v xml:space="preserve">분기 </v>
      </c>
      <c r="M2089" s="56" t="str">
        <f>작성용!U2086</f>
        <v>2025.03.31</v>
      </c>
      <c r="N2089" s="56" t="str">
        <f>작성용!V2086</f>
        <v>사전등록</v>
      </c>
      <c r="O2089" s="56" t="str">
        <f>작성용!W2086</f>
        <v>사전등록</v>
      </c>
      <c r="P2089" s="56" t="str">
        <f>작성용!X2086</f>
        <v>-</v>
      </c>
      <c r="Q2089" s="57" t="str">
        <f>작성용!AD2086</f>
        <v>대체평가3사업본부</v>
      </c>
      <c r="R2089" s="59">
        <f>작성용!AE2086</f>
        <v>0</v>
      </c>
      <c r="S2089" s="57" t="str">
        <f>작성용!AF2086</f>
        <v>대체평가3사업본부</v>
      </c>
      <c r="T2089" s="60" t="str">
        <f>작성용!AG2086</f>
        <v>조용원</v>
      </c>
      <c r="U2089" s="60" t="str">
        <f>작성용!AH2086</f>
        <v>조용원</v>
      </c>
      <c r="V2089" s="55">
        <f>작성용!AA2086</f>
        <v>202503</v>
      </c>
      <c r="W2089" s="57" t="str">
        <f>작성용!AC2086</f>
        <v>[T]기타보험기관[1본부]</v>
      </c>
      <c r="X2089" s="57" t="str">
        <f>작성용!O2086</f>
        <v>운용지원팀조선화책임</v>
      </c>
      <c r="Y2089" s="57" t="str">
        <f>작성용!P2086</f>
        <v>sunhwa.jo@lotteins.co.kr</v>
      </c>
      <c r="Z2089" s="57">
        <f>작성용!Q2086</f>
        <v>410000178</v>
      </c>
      <c r="AA2089" s="55" t="str">
        <f>작성용!AJ2086</f>
        <v>-</v>
      </c>
      <c r="AB2089" s="55">
        <f>작성용!AB2086</f>
        <v>0</v>
      </c>
    </row>
    <row r="2090" spans="1:28" s="11" customFormat="1" ht="16.5" hidden="1" customHeight="1" x14ac:dyDescent="0.3">
      <c r="A2090" s="53">
        <f>작성용!AL2087</f>
        <v>2086</v>
      </c>
      <c r="B2090" s="54" t="str">
        <f>작성용!AI2087</f>
        <v>-</v>
      </c>
      <c r="C2090" s="55" t="str">
        <f>작성용!AK2087</f>
        <v>개별종목</v>
      </c>
      <c r="D2090" s="56">
        <f>작성용!T2087</f>
        <v>45702</v>
      </c>
      <c r="E2090" s="57" t="str">
        <f>작성용!B2087</f>
        <v>롯데손해보험</v>
      </c>
      <c r="F2090" s="57" t="str">
        <f>작성용!C2087</f>
        <v>재평가</v>
      </c>
      <c r="G2090" s="57" t="str">
        <f>작성용!D2087</f>
        <v>베스타스전문투자형사모부동산투자신탁제33A호</v>
      </c>
      <c r="H2090" s="58" t="str">
        <f>작성용!E2087</f>
        <v>KBP2019090095</v>
      </c>
      <c r="I2090" s="57" t="str">
        <f>작성용!F2087</f>
        <v>B02</v>
      </c>
      <c r="J2090" s="57">
        <f>작성용!G2087</f>
        <v>0</v>
      </c>
      <c r="K2090" s="57" t="str">
        <f>작성용!H2087</f>
        <v>-</v>
      </c>
      <c r="L2090" s="57" t="str">
        <f>작성용!N2087</f>
        <v xml:space="preserve">분기 </v>
      </c>
      <c r="M2090" s="56" t="str">
        <f>작성용!U2087</f>
        <v>2025.03.31</v>
      </c>
      <c r="N2090" s="56" t="str">
        <f>작성용!V2087</f>
        <v>사전등록</v>
      </c>
      <c r="O2090" s="56" t="str">
        <f>작성용!W2087</f>
        <v>사전등록</v>
      </c>
      <c r="P2090" s="56" t="str">
        <f>작성용!X2087</f>
        <v>-</v>
      </c>
      <c r="Q2090" s="57" t="str">
        <f>작성용!AD2087</f>
        <v>대체평가3사업본부</v>
      </c>
      <c r="R2090" s="59">
        <f>작성용!AE2087</f>
        <v>0</v>
      </c>
      <c r="S2090" s="57" t="str">
        <f>작성용!AF2087</f>
        <v>대체평가3사업본부</v>
      </c>
      <c r="T2090" s="60" t="str">
        <f>작성용!AG2087</f>
        <v>조용원</v>
      </c>
      <c r="U2090" s="60" t="str">
        <f>작성용!AH2087</f>
        <v>조용원</v>
      </c>
      <c r="V2090" s="55">
        <f>작성용!AA2087</f>
        <v>202503</v>
      </c>
      <c r="W2090" s="57" t="str">
        <f>작성용!AC2087</f>
        <v>[T]기타보험기관[1본부]</v>
      </c>
      <c r="X2090" s="57" t="str">
        <f>작성용!O2087</f>
        <v>운용지원팀조선화책임</v>
      </c>
      <c r="Y2090" s="57" t="str">
        <f>작성용!P2087</f>
        <v>sunhwa.jo@lotteins.co.kr</v>
      </c>
      <c r="Z2090" s="57">
        <f>작성용!Q2087</f>
        <v>410000222</v>
      </c>
      <c r="AA2090" s="55" t="str">
        <f>작성용!AJ2087</f>
        <v>-</v>
      </c>
      <c r="AB2090" s="55">
        <f>작성용!AB2087</f>
        <v>0</v>
      </c>
    </row>
    <row r="2091" spans="1:28" s="11" customFormat="1" ht="16.5" hidden="1" customHeight="1" x14ac:dyDescent="0.3">
      <c r="A2091" s="53">
        <f>작성용!AL2088</f>
        <v>2087</v>
      </c>
      <c r="B2091" s="54" t="str">
        <f>작성용!AI2088</f>
        <v>-</v>
      </c>
      <c r="C2091" s="55" t="str">
        <f>작성용!AK2088</f>
        <v>개별종목</v>
      </c>
      <c r="D2091" s="56">
        <f>작성용!T2088</f>
        <v>45702</v>
      </c>
      <c r="E2091" s="57" t="str">
        <f>작성용!B2088</f>
        <v>롯데손해보험</v>
      </c>
      <c r="F2091" s="57" t="str">
        <f>작성용!C2088</f>
        <v>재평가</v>
      </c>
      <c r="G2091" s="57" t="str">
        <f>작성용!D2088</f>
        <v>베스타스전문투자형사모부동산투자신탁제37호1종</v>
      </c>
      <c r="H2091" s="58" t="str">
        <f>작성용!E2088</f>
        <v>KBP2019090127</v>
      </c>
      <c r="I2091" s="57" t="str">
        <f>작성용!F2088</f>
        <v>B02</v>
      </c>
      <c r="J2091" s="57">
        <f>작성용!G2088</f>
        <v>0</v>
      </c>
      <c r="K2091" s="57" t="str">
        <f>작성용!H2088</f>
        <v>-</v>
      </c>
      <c r="L2091" s="57" t="str">
        <f>작성용!N2088</f>
        <v xml:space="preserve">분기 </v>
      </c>
      <c r="M2091" s="56" t="str">
        <f>작성용!U2088</f>
        <v>2025.03.31</v>
      </c>
      <c r="N2091" s="56" t="str">
        <f>작성용!V2088</f>
        <v>사전등록</v>
      </c>
      <c r="O2091" s="56" t="str">
        <f>작성용!W2088</f>
        <v>사전등록</v>
      </c>
      <c r="P2091" s="56" t="str">
        <f>작성용!X2088</f>
        <v>-</v>
      </c>
      <c r="Q2091" s="57" t="str">
        <f>작성용!AD2088</f>
        <v>대체평가3사업본부</v>
      </c>
      <c r="R2091" s="59">
        <f>작성용!AE2088</f>
        <v>0</v>
      </c>
      <c r="S2091" s="57" t="str">
        <f>작성용!AF2088</f>
        <v>대체평가3사업본부</v>
      </c>
      <c r="T2091" s="60" t="str">
        <f>작성용!AG2088</f>
        <v>조용원</v>
      </c>
      <c r="U2091" s="60" t="str">
        <f>작성용!AH2088</f>
        <v>조용원</v>
      </c>
      <c r="V2091" s="55">
        <f>작성용!AA2088</f>
        <v>202503</v>
      </c>
      <c r="W2091" s="57" t="str">
        <f>작성용!AC2088</f>
        <v>[T]기타보험기관[1본부]</v>
      </c>
      <c r="X2091" s="57" t="str">
        <f>작성용!O2088</f>
        <v>운용지원팀조선화책임</v>
      </c>
      <c r="Y2091" s="57" t="str">
        <f>작성용!P2088</f>
        <v>sunhwa.jo@lotteins.co.kr</v>
      </c>
      <c r="Z2091" s="57">
        <f>작성용!Q2088</f>
        <v>410000290</v>
      </c>
      <c r="AA2091" s="55" t="str">
        <f>작성용!AJ2088</f>
        <v>-</v>
      </c>
      <c r="AB2091" s="55">
        <f>작성용!AB2088</f>
        <v>0</v>
      </c>
    </row>
    <row r="2092" spans="1:28" s="11" customFormat="1" ht="16.5" hidden="1" customHeight="1" x14ac:dyDescent="0.3">
      <c r="A2092" s="53">
        <f>작성용!AL2089</f>
        <v>2088</v>
      </c>
      <c r="B2092" s="54" t="str">
        <f>작성용!AI2089</f>
        <v>가평가</v>
      </c>
      <c r="C2092" s="55" t="str">
        <f>작성용!AK2089</f>
        <v>개별종목</v>
      </c>
      <c r="D2092" s="56">
        <f>작성용!T2089</f>
        <v>45702</v>
      </c>
      <c r="E2092" s="57" t="str">
        <f>작성용!B2089</f>
        <v>롯데손해보험</v>
      </c>
      <c r="F2092" s="57" t="str">
        <f>작성용!C2089</f>
        <v>재평가</v>
      </c>
      <c r="G2092" s="57" t="str">
        <f>작성용!D2089</f>
        <v>보고DEBTSTRATEGY전문투자형사모부동산투자신탁4호</v>
      </c>
      <c r="H2092" s="58" t="str">
        <f>작성용!E2089</f>
        <v>KBP2019090081</v>
      </c>
      <c r="I2092" s="57" t="str">
        <f>작성용!F2089</f>
        <v>B02</v>
      </c>
      <c r="J2092" s="57">
        <f>작성용!G2089</f>
        <v>0</v>
      </c>
      <c r="K2092" s="57" t="str">
        <f>작성용!H2089</f>
        <v>-</v>
      </c>
      <c r="L2092" s="57" t="str">
        <f>작성용!N2089</f>
        <v xml:space="preserve">분기 </v>
      </c>
      <c r="M2092" s="56" t="str">
        <f>작성용!U2089</f>
        <v>2025.03.31</v>
      </c>
      <c r="N2092" s="56" t="str">
        <f>작성용!V2089</f>
        <v>사전등록</v>
      </c>
      <c r="O2092" s="56" t="str">
        <f>작성용!W2089</f>
        <v>사전등록</v>
      </c>
      <c r="P2092" s="56" t="str">
        <f>작성용!X2089</f>
        <v>-</v>
      </c>
      <c r="Q2092" s="57" t="str">
        <f>작성용!AD2089</f>
        <v>대체평가3사업본부</v>
      </c>
      <c r="R2092" s="59">
        <f>작성용!AE2089</f>
        <v>0</v>
      </c>
      <c r="S2092" s="57" t="str">
        <f>작성용!AF2089</f>
        <v>대체평가3사업본부</v>
      </c>
      <c r="T2092" s="60" t="str">
        <f>작성용!AG2089</f>
        <v>조용원</v>
      </c>
      <c r="U2092" s="60" t="str">
        <f>작성용!AH2089</f>
        <v>조용원</v>
      </c>
      <c r="V2092" s="55">
        <f>작성용!AA2089</f>
        <v>202503</v>
      </c>
      <c r="W2092" s="57" t="str">
        <f>작성용!AC2089</f>
        <v>[T]기타보험기관[1본부]</v>
      </c>
      <c r="X2092" s="57" t="str">
        <f>작성용!O2089</f>
        <v>운용지원팀조선화책임</v>
      </c>
      <c r="Y2092" s="57" t="str">
        <f>작성용!P2089</f>
        <v>sunhwa.jo@lotteins.co.kr</v>
      </c>
      <c r="Z2092" s="57">
        <f>작성용!Q2089</f>
        <v>410000183</v>
      </c>
      <c r="AA2092" s="55" t="str">
        <f>작성용!AJ2089</f>
        <v>-</v>
      </c>
      <c r="AB2092" s="55">
        <f>작성용!AB2089</f>
        <v>0</v>
      </c>
    </row>
    <row r="2093" spans="1:28" s="11" customFormat="1" ht="16.5" hidden="1" customHeight="1" x14ac:dyDescent="0.3">
      <c r="A2093" s="53">
        <f>작성용!AL2090</f>
        <v>2089</v>
      </c>
      <c r="B2093" s="54" t="str">
        <f>작성용!AI2090</f>
        <v>가평가</v>
      </c>
      <c r="C2093" s="55" t="str">
        <f>작성용!AK2090</f>
        <v>개별종목</v>
      </c>
      <c r="D2093" s="56">
        <f>작성용!T2090</f>
        <v>45702</v>
      </c>
      <c r="E2093" s="57" t="str">
        <f>작성용!B2090</f>
        <v>롯데손해보험</v>
      </c>
      <c r="F2093" s="57" t="str">
        <f>작성용!C2090</f>
        <v>재평가</v>
      </c>
      <c r="G2093" s="57" t="str">
        <f>작성용!D2090</f>
        <v>보고NETLEASESTRATEGY전문투자형사모부동산투자신탁6호</v>
      </c>
      <c r="H2093" s="58" t="str">
        <f>작성용!E2090</f>
        <v>KBP2020090064</v>
      </c>
      <c r="I2093" s="57" t="str">
        <f>작성용!F2090</f>
        <v>B02</v>
      </c>
      <c r="J2093" s="57">
        <f>작성용!G2090</f>
        <v>0</v>
      </c>
      <c r="K2093" s="57" t="str">
        <f>작성용!H2090</f>
        <v>-</v>
      </c>
      <c r="L2093" s="57" t="str">
        <f>작성용!N2090</f>
        <v xml:space="preserve">분기 </v>
      </c>
      <c r="M2093" s="56" t="str">
        <f>작성용!U2090</f>
        <v>2025.03.31</v>
      </c>
      <c r="N2093" s="56" t="str">
        <f>작성용!V2090</f>
        <v>사전등록</v>
      </c>
      <c r="O2093" s="56" t="str">
        <f>작성용!W2090</f>
        <v>사전등록</v>
      </c>
      <c r="P2093" s="56" t="str">
        <f>작성용!X2090</f>
        <v>-</v>
      </c>
      <c r="Q2093" s="57" t="str">
        <f>작성용!AD2090</f>
        <v>대체평가3사업본부</v>
      </c>
      <c r="R2093" s="59">
        <f>작성용!AE2090</f>
        <v>0</v>
      </c>
      <c r="S2093" s="57" t="str">
        <f>작성용!AF2090</f>
        <v>대체평가3사업본부</v>
      </c>
      <c r="T2093" s="60" t="str">
        <f>작성용!AG2090</f>
        <v>조용원</v>
      </c>
      <c r="U2093" s="60" t="str">
        <f>작성용!AH2090</f>
        <v>조용원</v>
      </c>
      <c r="V2093" s="55">
        <f>작성용!AA2090</f>
        <v>202503</v>
      </c>
      <c r="W2093" s="57" t="str">
        <f>작성용!AC2090</f>
        <v>[T]기타보험기관[1본부]</v>
      </c>
      <c r="X2093" s="57" t="str">
        <f>작성용!O2090</f>
        <v>운용지원팀조선화책임</v>
      </c>
      <c r="Y2093" s="57" t="str">
        <f>작성용!P2090</f>
        <v>sunhwa.jo@lotteins.co.kr</v>
      </c>
      <c r="Z2093" s="57">
        <f>작성용!Q2090</f>
        <v>410000329</v>
      </c>
      <c r="AA2093" s="55" t="str">
        <f>작성용!AJ2090</f>
        <v>-</v>
      </c>
      <c r="AB2093" s="55">
        <f>작성용!AB2090</f>
        <v>0</v>
      </c>
    </row>
    <row r="2094" spans="1:28" s="11" customFormat="1" ht="16.5" hidden="1" customHeight="1" x14ac:dyDescent="0.3">
      <c r="A2094" s="53">
        <f>작성용!AL2091</f>
        <v>2090</v>
      </c>
      <c r="B2094" s="54" t="str">
        <f>작성용!AI2091</f>
        <v>-</v>
      </c>
      <c r="C2094" s="55" t="str">
        <f>작성용!AK2091</f>
        <v>개별종목</v>
      </c>
      <c r="D2094" s="56">
        <f>작성용!T2091</f>
        <v>45702</v>
      </c>
      <c r="E2094" s="57" t="str">
        <f>작성용!B2091</f>
        <v>롯데손해보험</v>
      </c>
      <c r="F2094" s="57" t="str">
        <f>작성용!C2091</f>
        <v>재평가</v>
      </c>
      <c r="G2094" s="57" t="str">
        <f>작성용!D2091</f>
        <v>보고렉싱턴8글로벌세컨더리전문투자형사모투자신탁</v>
      </c>
      <c r="H2094" s="58" t="str">
        <f>작성용!E2091</f>
        <v>KBP2019090050</v>
      </c>
      <c r="I2094" s="57" t="str">
        <f>작성용!F2091</f>
        <v>B02</v>
      </c>
      <c r="J2094" s="57">
        <f>작성용!G2091</f>
        <v>0</v>
      </c>
      <c r="K2094" s="57" t="str">
        <f>작성용!H2091</f>
        <v>-</v>
      </c>
      <c r="L2094" s="57" t="str">
        <f>작성용!N2091</f>
        <v xml:space="preserve">분기 </v>
      </c>
      <c r="M2094" s="56" t="str">
        <f>작성용!U2091</f>
        <v>2025.03.31</v>
      </c>
      <c r="N2094" s="56" t="str">
        <f>작성용!V2091</f>
        <v>사전등록</v>
      </c>
      <c r="O2094" s="56" t="str">
        <f>작성용!W2091</f>
        <v>사전등록</v>
      </c>
      <c r="P2094" s="56" t="str">
        <f>작성용!X2091</f>
        <v>-</v>
      </c>
      <c r="Q2094" s="57" t="str">
        <f>작성용!AD2091</f>
        <v>대체평가3사업본부</v>
      </c>
      <c r="R2094" s="59">
        <f>작성용!AE2091</f>
        <v>0</v>
      </c>
      <c r="S2094" s="57" t="str">
        <f>작성용!AF2091</f>
        <v>대체평가3사업본부</v>
      </c>
      <c r="T2094" s="60" t="str">
        <f>작성용!AG2091</f>
        <v>조용원</v>
      </c>
      <c r="U2094" s="60" t="str">
        <f>작성용!AH2091</f>
        <v>조용원</v>
      </c>
      <c r="V2094" s="55">
        <f>작성용!AA2091</f>
        <v>202503</v>
      </c>
      <c r="W2094" s="57" t="str">
        <f>작성용!AC2091</f>
        <v>[T]기타보험기관[1본부]</v>
      </c>
      <c r="X2094" s="57" t="str">
        <f>작성용!O2091</f>
        <v>운용지원팀조선화책임</v>
      </c>
      <c r="Y2094" s="57" t="str">
        <f>작성용!P2091</f>
        <v>sunhwa.jo@lotteins.co.kr</v>
      </c>
      <c r="Z2094" s="57">
        <f>작성용!Q2091</f>
        <v>410000080</v>
      </c>
      <c r="AA2094" s="55" t="str">
        <f>작성용!AJ2091</f>
        <v>-</v>
      </c>
      <c r="AB2094" s="55">
        <f>작성용!AB2091</f>
        <v>0</v>
      </c>
    </row>
    <row r="2095" spans="1:28" s="11" customFormat="1" ht="16.5" hidden="1" customHeight="1" x14ac:dyDescent="0.3">
      <c r="A2095" s="53">
        <f>작성용!AL2092</f>
        <v>2091</v>
      </c>
      <c r="B2095" s="54" t="str">
        <f>작성용!AI2092</f>
        <v>-</v>
      </c>
      <c r="C2095" s="55" t="str">
        <f>작성용!AK2092</f>
        <v>개별종목</v>
      </c>
      <c r="D2095" s="56">
        <f>작성용!T2092</f>
        <v>45702</v>
      </c>
      <c r="E2095" s="57" t="str">
        <f>작성용!B2092</f>
        <v>롯데손해보험</v>
      </c>
      <c r="F2095" s="57" t="str">
        <f>작성용!C2092</f>
        <v>재평가</v>
      </c>
      <c r="G2095" s="57" t="str">
        <f>작성용!D2092</f>
        <v>보고북미크레딧전문투자형사모특별자산24호(골드포인트메자닌)</v>
      </c>
      <c r="H2095" s="58" t="str">
        <f>작성용!E2092</f>
        <v>KBP2020090066</v>
      </c>
      <c r="I2095" s="57" t="str">
        <f>작성용!F2092</f>
        <v>B02</v>
      </c>
      <c r="J2095" s="57">
        <f>작성용!G2092</f>
        <v>0</v>
      </c>
      <c r="K2095" s="57" t="str">
        <f>작성용!H2092</f>
        <v>-</v>
      </c>
      <c r="L2095" s="57" t="str">
        <f>작성용!N2092</f>
        <v xml:space="preserve">분기 </v>
      </c>
      <c r="M2095" s="56" t="str">
        <f>작성용!U2092</f>
        <v>2025.03.31</v>
      </c>
      <c r="N2095" s="56" t="str">
        <f>작성용!V2092</f>
        <v>사전등록</v>
      </c>
      <c r="O2095" s="56" t="str">
        <f>작성용!W2092</f>
        <v>사전등록</v>
      </c>
      <c r="P2095" s="56" t="str">
        <f>작성용!X2092</f>
        <v>-</v>
      </c>
      <c r="Q2095" s="57" t="str">
        <f>작성용!AD2092</f>
        <v>대체평가3사업본부</v>
      </c>
      <c r="R2095" s="59">
        <f>작성용!AE2092</f>
        <v>0</v>
      </c>
      <c r="S2095" s="57" t="str">
        <f>작성용!AF2092</f>
        <v>대체평가3사업본부</v>
      </c>
      <c r="T2095" s="60" t="str">
        <f>작성용!AG2092</f>
        <v>조용원</v>
      </c>
      <c r="U2095" s="60" t="str">
        <f>작성용!AH2092</f>
        <v>조용원</v>
      </c>
      <c r="V2095" s="55">
        <f>작성용!AA2092</f>
        <v>202503</v>
      </c>
      <c r="W2095" s="57" t="str">
        <f>작성용!AC2092</f>
        <v>[T]기타보험기관[1본부]</v>
      </c>
      <c r="X2095" s="57" t="str">
        <f>작성용!O2092</f>
        <v>운용지원팀조선화책임</v>
      </c>
      <c r="Y2095" s="57" t="str">
        <f>작성용!P2092</f>
        <v>sunhwa.jo@lotteins.co.kr</v>
      </c>
      <c r="Z2095" s="57">
        <f>작성용!Q2092</f>
        <v>410000331</v>
      </c>
      <c r="AA2095" s="55" t="str">
        <f>작성용!AJ2092</f>
        <v>-</v>
      </c>
      <c r="AB2095" s="55">
        <f>작성용!AB2092</f>
        <v>0</v>
      </c>
    </row>
    <row r="2096" spans="1:28" s="11" customFormat="1" ht="16.5" hidden="1" customHeight="1" x14ac:dyDescent="0.3">
      <c r="A2096" s="53">
        <f>작성용!AL2093</f>
        <v>2092</v>
      </c>
      <c r="B2096" s="54" t="str">
        <f>작성용!AI2093</f>
        <v>가평가</v>
      </c>
      <c r="C2096" s="55" t="str">
        <f>작성용!AK2093</f>
        <v>개별종목</v>
      </c>
      <c r="D2096" s="56">
        <f>작성용!T2093</f>
        <v>45702</v>
      </c>
      <c r="E2096" s="57" t="str">
        <f>작성용!B2093</f>
        <v>롯데손해보험</v>
      </c>
      <c r="F2096" s="57" t="str">
        <f>작성용!C2093</f>
        <v>재평가</v>
      </c>
      <c r="G2096" s="57" t="str">
        <f>작성용!D2093</f>
        <v>보고북미크레딧전문투자형사모특별자산투자신탁7호</v>
      </c>
      <c r="H2096" s="58" t="str">
        <f>작성용!E2093</f>
        <v>KBP2019090084</v>
      </c>
      <c r="I2096" s="57" t="str">
        <f>작성용!F2093</f>
        <v>B02</v>
      </c>
      <c r="J2096" s="57">
        <f>작성용!G2093</f>
        <v>0</v>
      </c>
      <c r="K2096" s="57" t="str">
        <f>작성용!H2093</f>
        <v>-</v>
      </c>
      <c r="L2096" s="57" t="str">
        <f>작성용!N2093</f>
        <v xml:space="preserve">분기 </v>
      </c>
      <c r="M2096" s="56" t="str">
        <f>작성용!U2093</f>
        <v>2025.03.31</v>
      </c>
      <c r="N2096" s="56" t="str">
        <f>작성용!V2093</f>
        <v>사전등록</v>
      </c>
      <c r="O2096" s="56" t="str">
        <f>작성용!W2093</f>
        <v>사전등록</v>
      </c>
      <c r="P2096" s="56" t="str">
        <f>작성용!X2093</f>
        <v>-</v>
      </c>
      <c r="Q2096" s="57" t="str">
        <f>작성용!AD2093</f>
        <v>대체평가3사업본부</v>
      </c>
      <c r="R2096" s="59">
        <f>작성용!AE2093</f>
        <v>0</v>
      </c>
      <c r="S2096" s="57" t="str">
        <f>작성용!AF2093</f>
        <v>대체평가3사업본부</v>
      </c>
      <c r="T2096" s="60" t="str">
        <f>작성용!AG2093</f>
        <v>조용원</v>
      </c>
      <c r="U2096" s="60" t="str">
        <f>작성용!AH2093</f>
        <v>조용원</v>
      </c>
      <c r="V2096" s="55">
        <f>작성용!AA2093</f>
        <v>202503</v>
      </c>
      <c r="W2096" s="57" t="str">
        <f>작성용!AC2093</f>
        <v>[T]기타보험기관[1본부]</v>
      </c>
      <c r="X2096" s="57" t="str">
        <f>작성용!O2093</f>
        <v>운용지원팀조선화책임</v>
      </c>
      <c r="Y2096" s="57" t="str">
        <f>작성용!P2093</f>
        <v>sunhwa.jo@lotteins.co.kr</v>
      </c>
      <c r="Z2096" s="57">
        <f>작성용!Q2093</f>
        <v>410000188</v>
      </c>
      <c r="AA2096" s="55" t="str">
        <f>작성용!AJ2093</f>
        <v>-</v>
      </c>
      <c r="AB2096" s="55">
        <f>작성용!AB2093</f>
        <v>0</v>
      </c>
    </row>
    <row r="2097" spans="1:28" s="11" customFormat="1" ht="16.5" hidden="1" customHeight="1" x14ac:dyDescent="0.3">
      <c r="A2097" s="53">
        <f>작성용!AL2094</f>
        <v>2093</v>
      </c>
      <c r="B2097" s="54" t="str">
        <f>작성용!AI2094</f>
        <v>-</v>
      </c>
      <c r="C2097" s="55" t="str">
        <f>작성용!AK2094</f>
        <v>개별종목</v>
      </c>
      <c r="D2097" s="56">
        <f>작성용!T2094</f>
        <v>45702</v>
      </c>
      <c r="E2097" s="57" t="str">
        <f>작성용!B2094</f>
        <v>롯데손해보험</v>
      </c>
      <c r="F2097" s="57" t="str">
        <f>작성용!C2094</f>
        <v>재평가</v>
      </c>
      <c r="G2097" s="57" t="str">
        <f>작성용!D2094</f>
        <v>브이아이실버스카이전문투자형사모투자신탁7호</v>
      </c>
      <c r="H2097" s="58" t="str">
        <f>작성용!E2094</f>
        <v>KBP2019090087</v>
      </c>
      <c r="I2097" s="57" t="str">
        <f>작성용!F2094</f>
        <v>B02</v>
      </c>
      <c r="J2097" s="57">
        <f>작성용!G2094</f>
        <v>0</v>
      </c>
      <c r="K2097" s="57" t="str">
        <f>작성용!H2094</f>
        <v>-</v>
      </c>
      <c r="L2097" s="57" t="str">
        <f>작성용!N2094</f>
        <v xml:space="preserve">분기 </v>
      </c>
      <c r="M2097" s="56" t="str">
        <f>작성용!U2094</f>
        <v>2025.03.31</v>
      </c>
      <c r="N2097" s="56" t="str">
        <f>작성용!V2094</f>
        <v>사전등록</v>
      </c>
      <c r="O2097" s="56" t="str">
        <f>작성용!W2094</f>
        <v>사전등록</v>
      </c>
      <c r="P2097" s="56" t="str">
        <f>작성용!X2094</f>
        <v>-</v>
      </c>
      <c r="Q2097" s="57" t="str">
        <f>작성용!AD2094</f>
        <v>대체평가3사업본부</v>
      </c>
      <c r="R2097" s="59">
        <f>작성용!AE2094</f>
        <v>0</v>
      </c>
      <c r="S2097" s="57" t="str">
        <f>작성용!AF2094</f>
        <v>대체평가3사업본부</v>
      </c>
      <c r="T2097" s="60" t="str">
        <f>작성용!AG2094</f>
        <v>조용원</v>
      </c>
      <c r="U2097" s="60" t="str">
        <f>작성용!AH2094</f>
        <v>조용원</v>
      </c>
      <c r="V2097" s="55">
        <f>작성용!AA2094</f>
        <v>202503</v>
      </c>
      <c r="W2097" s="57" t="str">
        <f>작성용!AC2094</f>
        <v>[T]기타보험기관[1본부]</v>
      </c>
      <c r="X2097" s="57" t="str">
        <f>작성용!O2094</f>
        <v>운용지원팀조선화책임</v>
      </c>
      <c r="Y2097" s="57" t="str">
        <f>작성용!P2094</f>
        <v>sunhwa.jo@lotteins.co.kr</v>
      </c>
      <c r="Z2097" s="57">
        <f>작성용!Q2094</f>
        <v>410000200</v>
      </c>
      <c r="AA2097" s="55" t="str">
        <f>작성용!AJ2094</f>
        <v>-</v>
      </c>
      <c r="AB2097" s="55">
        <f>작성용!AB2094</f>
        <v>0</v>
      </c>
    </row>
    <row r="2098" spans="1:28" s="11" customFormat="1" ht="16.5" hidden="1" customHeight="1" x14ac:dyDescent="0.3">
      <c r="A2098" s="53">
        <f>작성용!AL2095</f>
        <v>2094</v>
      </c>
      <c r="B2098" s="54" t="str">
        <f>작성용!AI2095</f>
        <v>-</v>
      </c>
      <c r="C2098" s="55" t="str">
        <f>작성용!AK2095</f>
        <v>개별종목</v>
      </c>
      <c r="D2098" s="56">
        <f>작성용!T2095</f>
        <v>45702</v>
      </c>
      <c r="E2098" s="57" t="str">
        <f>작성용!B2095</f>
        <v>롯데손해보험</v>
      </c>
      <c r="F2098" s="57" t="str">
        <f>작성용!C2095</f>
        <v>재평가</v>
      </c>
      <c r="G2098" s="57" t="str">
        <f>작성용!D2095</f>
        <v>삼성AIRCRAFT전문투자형사모특별자산제1호</v>
      </c>
      <c r="H2098" s="58" t="str">
        <f>작성용!E2095</f>
        <v>KBP2018120081</v>
      </c>
      <c r="I2098" s="57" t="str">
        <f>작성용!F2095</f>
        <v>B02</v>
      </c>
      <c r="J2098" s="57">
        <f>작성용!G2095</f>
        <v>0</v>
      </c>
      <c r="K2098" s="57" t="str">
        <f>작성용!H2095</f>
        <v>-</v>
      </c>
      <c r="L2098" s="57" t="str">
        <f>작성용!N2095</f>
        <v xml:space="preserve">분기 </v>
      </c>
      <c r="M2098" s="56" t="str">
        <f>작성용!U2095</f>
        <v>2025.03.31</v>
      </c>
      <c r="N2098" s="56" t="str">
        <f>작성용!V2095</f>
        <v>사전등록</v>
      </c>
      <c r="O2098" s="56" t="str">
        <f>작성용!W2095</f>
        <v>사전등록</v>
      </c>
      <c r="P2098" s="56" t="str">
        <f>작성용!X2095</f>
        <v>-</v>
      </c>
      <c r="Q2098" s="57" t="str">
        <f>작성용!AD2095</f>
        <v>대체평가3사업본부</v>
      </c>
      <c r="R2098" s="59">
        <f>작성용!AE2095</f>
        <v>0</v>
      </c>
      <c r="S2098" s="57" t="str">
        <f>작성용!AF2095</f>
        <v>대체평가3사업본부</v>
      </c>
      <c r="T2098" s="60" t="str">
        <f>작성용!AG2095</f>
        <v>조용원</v>
      </c>
      <c r="U2098" s="60" t="str">
        <f>작성용!AH2095</f>
        <v>조용원</v>
      </c>
      <c r="V2098" s="55">
        <f>작성용!AA2095</f>
        <v>202503</v>
      </c>
      <c r="W2098" s="57" t="str">
        <f>작성용!AC2095</f>
        <v>[T]기타보험기관[1본부]</v>
      </c>
      <c r="X2098" s="57" t="str">
        <f>작성용!O2095</f>
        <v>운용지원팀조선화책임</v>
      </c>
      <c r="Y2098" s="57" t="str">
        <f>작성용!P2095</f>
        <v>sunhwa.jo@lotteins.co.kr</v>
      </c>
      <c r="Z2098" s="57">
        <f>작성용!Q2095</f>
        <v>410000112</v>
      </c>
      <c r="AA2098" s="55" t="str">
        <f>작성용!AJ2095</f>
        <v>-</v>
      </c>
      <c r="AB2098" s="55">
        <f>작성용!AB2095</f>
        <v>0</v>
      </c>
    </row>
    <row r="2099" spans="1:28" s="11" customFormat="1" ht="16.5" hidden="1" customHeight="1" x14ac:dyDescent="0.3">
      <c r="A2099" s="53">
        <f>작성용!AL2096</f>
        <v>2095</v>
      </c>
      <c r="B2099" s="54" t="str">
        <f>작성용!AI2096</f>
        <v>-</v>
      </c>
      <c r="C2099" s="55" t="str">
        <f>작성용!AK2096</f>
        <v>개별종목</v>
      </c>
      <c r="D2099" s="56">
        <f>작성용!T2096</f>
        <v>45702</v>
      </c>
      <c r="E2099" s="57" t="str">
        <f>작성용!B2096</f>
        <v>롯데손해보험</v>
      </c>
      <c r="F2099" s="57" t="str">
        <f>작성용!C2096</f>
        <v>재평가</v>
      </c>
      <c r="G2099" s="57" t="str">
        <f>작성용!D2096</f>
        <v>삼성AIRCRAFT전문투자형사모특별자산제2호</v>
      </c>
      <c r="H2099" s="58" t="str">
        <f>작성용!E2096</f>
        <v>KBP2018120082</v>
      </c>
      <c r="I2099" s="57" t="str">
        <f>작성용!F2096</f>
        <v>B02</v>
      </c>
      <c r="J2099" s="57">
        <f>작성용!G2096</f>
        <v>0</v>
      </c>
      <c r="K2099" s="57" t="str">
        <f>작성용!H2096</f>
        <v>-</v>
      </c>
      <c r="L2099" s="57" t="str">
        <f>작성용!N2096</f>
        <v xml:space="preserve">분기 </v>
      </c>
      <c r="M2099" s="56" t="str">
        <f>작성용!U2096</f>
        <v>2025.03.31</v>
      </c>
      <c r="N2099" s="56" t="str">
        <f>작성용!V2096</f>
        <v>사전등록</v>
      </c>
      <c r="O2099" s="56" t="str">
        <f>작성용!W2096</f>
        <v>사전등록</v>
      </c>
      <c r="P2099" s="56" t="str">
        <f>작성용!X2096</f>
        <v>-</v>
      </c>
      <c r="Q2099" s="57" t="str">
        <f>작성용!AD2096</f>
        <v>대체평가3사업본부</v>
      </c>
      <c r="R2099" s="59">
        <f>작성용!AE2096</f>
        <v>0</v>
      </c>
      <c r="S2099" s="57" t="str">
        <f>작성용!AF2096</f>
        <v>대체평가3사업본부</v>
      </c>
      <c r="T2099" s="60" t="str">
        <f>작성용!AG2096</f>
        <v>조용원</v>
      </c>
      <c r="U2099" s="60" t="str">
        <f>작성용!AH2096</f>
        <v>조용원</v>
      </c>
      <c r="V2099" s="55">
        <f>작성용!AA2096</f>
        <v>202503</v>
      </c>
      <c r="W2099" s="57" t="str">
        <f>작성용!AC2096</f>
        <v>[T]기타보험기관[1본부]</v>
      </c>
      <c r="X2099" s="57" t="str">
        <f>작성용!O2096</f>
        <v>운용지원팀조선화책임</v>
      </c>
      <c r="Y2099" s="57" t="str">
        <f>작성용!P2096</f>
        <v>sunhwa.jo@lotteins.co.kr</v>
      </c>
      <c r="Z2099" s="57">
        <f>작성용!Q2096</f>
        <v>410000113</v>
      </c>
      <c r="AA2099" s="55" t="str">
        <f>작성용!AJ2096</f>
        <v>-</v>
      </c>
      <c r="AB2099" s="55">
        <f>작성용!AB2096</f>
        <v>0</v>
      </c>
    </row>
    <row r="2100" spans="1:28" s="11" customFormat="1" ht="16.5" hidden="1" customHeight="1" x14ac:dyDescent="0.3">
      <c r="A2100" s="53">
        <f>작성용!AL2097</f>
        <v>2096</v>
      </c>
      <c r="B2100" s="54" t="str">
        <f>작성용!AI2097</f>
        <v>가평가</v>
      </c>
      <c r="C2100" s="55" t="str">
        <f>작성용!AK2097</f>
        <v>개별종목</v>
      </c>
      <c r="D2100" s="56">
        <f>작성용!T2097</f>
        <v>45702</v>
      </c>
      <c r="E2100" s="57" t="str">
        <f>작성용!B2097</f>
        <v>롯데손해보험</v>
      </c>
      <c r="F2100" s="57" t="str">
        <f>작성용!C2097</f>
        <v>재평가</v>
      </c>
      <c r="G2100" s="57" t="str">
        <f>작성용!D2097</f>
        <v>삼성SRA글로벌코어오피스사모부동산제1호</v>
      </c>
      <c r="H2100" s="58" t="str">
        <f>작성용!E2097</f>
        <v>KBP2016060388</v>
      </c>
      <c r="I2100" s="57" t="str">
        <f>작성용!F2097</f>
        <v>B02</v>
      </c>
      <c r="J2100" s="57">
        <f>작성용!G2097</f>
        <v>0</v>
      </c>
      <c r="K2100" s="57" t="str">
        <f>작성용!H2097</f>
        <v>-</v>
      </c>
      <c r="L2100" s="57" t="str">
        <f>작성용!N2097</f>
        <v xml:space="preserve">분기 </v>
      </c>
      <c r="M2100" s="56" t="str">
        <f>작성용!U2097</f>
        <v>2025.03.31</v>
      </c>
      <c r="N2100" s="56" t="str">
        <f>작성용!V2097</f>
        <v>사전등록</v>
      </c>
      <c r="O2100" s="56" t="str">
        <f>작성용!W2097</f>
        <v>사전등록</v>
      </c>
      <c r="P2100" s="56" t="str">
        <f>작성용!X2097</f>
        <v>-</v>
      </c>
      <c r="Q2100" s="57" t="str">
        <f>작성용!AD2097</f>
        <v>대체평가3사업본부</v>
      </c>
      <c r="R2100" s="59">
        <f>작성용!AE2097</f>
        <v>0</v>
      </c>
      <c r="S2100" s="57" t="str">
        <f>작성용!AF2097</f>
        <v>대체평가3사업본부</v>
      </c>
      <c r="T2100" s="60" t="str">
        <f>작성용!AG2097</f>
        <v>조용원</v>
      </c>
      <c r="U2100" s="60" t="str">
        <f>작성용!AH2097</f>
        <v>조용원</v>
      </c>
      <c r="V2100" s="55">
        <f>작성용!AA2097</f>
        <v>202503</v>
      </c>
      <c r="W2100" s="57" t="str">
        <f>작성용!AC2097</f>
        <v>[T]기타보험기관[1본부]</v>
      </c>
      <c r="X2100" s="57" t="str">
        <f>작성용!O2097</f>
        <v>운용지원팀조선화책임</v>
      </c>
      <c r="Y2100" s="57" t="str">
        <f>작성용!P2097</f>
        <v>sunhwa.jo@lotteins.co.kr</v>
      </c>
      <c r="Z2100" s="57">
        <f>작성용!Q2097</f>
        <v>410000116</v>
      </c>
      <c r="AA2100" s="55" t="str">
        <f>작성용!AJ2097</f>
        <v>-</v>
      </c>
      <c r="AB2100" s="55">
        <f>작성용!AB2097</f>
        <v>0</v>
      </c>
    </row>
    <row r="2101" spans="1:28" s="11" customFormat="1" ht="16.5" hidden="1" customHeight="1" x14ac:dyDescent="0.3">
      <c r="A2101" s="53">
        <f>작성용!AL2098</f>
        <v>2097</v>
      </c>
      <c r="B2101" s="54" t="str">
        <f>작성용!AI2098</f>
        <v>가평가</v>
      </c>
      <c r="C2101" s="55" t="str">
        <f>작성용!AK2098</f>
        <v>개별종목</v>
      </c>
      <c r="D2101" s="56">
        <f>작성용!T2098</f>
        <v>45702</v>
      </c>
      <c r="E2101" s="57" t="str">
        <f>작성용!B2098</f>
        <v>롯데손해보험</v>
      </c>
      <c r="F2101" s="57" t="str">
        <f>작성용!C2098</f>
        <v>재평가</v>
      </c>
      <c r="G2101" s="57" t="str">
        <f>작성용!D2098</f>
        <v>삼성SRA미국오피스메자닌전문투자형사모부동산투자신탁제1호</v>
      </c>
      <c r="H2101" s="58" t="str">
        <f>작성용!E2098</f>
        <v>KBP2018090011</v>
      </c>
      <c r="I2101" s="57" t="str">
        <f>작성용!F2098</f>
        <v>B02</v>
      </c>
      <c r="J2101" s="57">
        <f>작성용!G2098</f>
        <v>0</v>
      </c>
      <c r="K2101" s="57" t="str">
        <f>작성용!H2098</f>
        <v>-</v>
      </c>
      <c r="L2101" s="57" t="str">
        <f>작성용!N2098</f>
        <v xml:space="preserve">분기 </v>
      </c>
      <c r="M2101" s="56" t="str">
        <f>작성용!U2098</f>
        <v>2025.03.31</v>
      </c>
      <c r="N2101" s="56" t="str">
        <f>작성용!V2098</f>
        <v>사전등록</v>
      </c>
      <c r="O2101" s="56" t="str">
        <f>작성용!W2098</f>
        <v>사전등록</v>
      </c>
      <c r="P2101" s="56" t="str">
        <f>작성용!X2098</f>
        <v>-</v>
      </c>
      <c r="Q2101" s="57" t="str">
        <f>작성용!AD2098</f>
        <v>대체평가3사업본부</v>
      </c>
      <c r="R2101" s="59">
        <f>작성용!AE2098</f>
        <v>0</v>
      </c>
      <c r="S2101" s="57" t="str">
        <f>작성용!AF2098</f>
        <v>대체평가3사업본부</v>
      </c>
      <c r="T2101" s="60" t="str">
        <f>작성용!AG2098</f>
        <v>조용원</v>
      </c>
      <c r="U2101" s="60" t="str">
        <f>작성용!AH2098</f>
        <v>조용원</v>
      </c>
      <c r="V2101" s="55">
        <f>작성용!AA2098</f>
        <v>202503</v>
      </c>
      <c r="W2101" s="57" t="str">
        <f>작성용!AC2098</f>
        <v>[T]기타보험기관[1본부]</v>
      </c>
      <c r="X2101" s="57" t="str">
        <f>작성용!O2098</f>
        <v>운용지원팀조선화책임</v>
      </c>
      <c r="Y2101" s="57" t="str">
        <f>작성용!P2098</f>
        <v>sunhwa.jo@lotteins.co.kr</v>
      </c>
      <c r="Z2101" s="57">
        <f>작성용!Q2098</f>
        <v>410000146</v>
      </c>
      <c r="AA2101" s="55" t="str">
        <f>작성용!AJ2098</f>
        <v>-</v>
      </c>
      <c r="AB2101" s="55">
        <f>작성용!AB2098</f>
        <v>0</v>
      </c>
    </row>
    <row r="2102" spans="1:28" s="11" customFormat="1" ht="16.5" hidden="1" customHeight="1" x14ac:dyDescent="0.3">
      <c r="A2102" s="53">
        <f>작성용!AL2099</f>
        <v>2098</v>
      </c>
      <c r="B2102" s="54" t="str">
        <f>작성용!AI2099</f>
        <v>-</v>
      </c>
      <c r="C2102" s="55" t="str">
        <f>작성용!AK2099</f>
        <v>개별종목</v>
      </c>
      <c r="D2102" s="56">
        <f>작성용!T2099</f>
        <v>45702</v>
      </c>
      <c r="E2102" s="57" t="str">
        <f>작성용!B2099</f>
        <v>롯데손해보험</v>
      </c>
      <c r="F2102" s="57" t="str">
        <f>작성용!C2099</f>
        <v>재평가</v>
      </c>
      <c r="G2102" s="57" t="str">
        <f>작성용!D2099</f>
        <v>삼성SRA미국오피스메자닌전문투자형사모부동산투자신탁제2호</v>
      </c>
      <c r="H2102" s="58" t="str">
        <f>작성용!E2099</f>
        <v>KBP2019030012</v>
      </c>
      <c r="I2102" s="57" t="str">
        <f>작성용!F2099</f>
        <v>B02</v>
      </c>
      <c r="J2102" s="57">
        <f>작성용!G2099</f>
        <v>0</v>
      </c>
      <c r="K2102" s="57" t="str">
        <f>작성용!H2099</f>
        <v>-</v>
      </c>
      <c r="L2102" s="57" t="str">
        <f>작성용!N2099</f>
        <v xml:space="preserve">분기 </v>
      </c>
      <c r="M2102" s="56" t="str">
        <f>작성용!U2099</f>
        <v>2025.03.31</v>
      </c>
      <c r="N2102" s="56" t="str">
        <f>작성용!V2099</f>
        <v>사전등록</v>
      </c>
      <c r="O2102" s="56" t="str">
        <f>작성용!W2099</f>
        <v>사전등록</v>
      </c>
      <c r="P2102" s="56" t="str">
        <f>작성용!X2099</f>
        <v>-</v>
      </c>
      <c r="Q2102" s="57" t="str">
        <f>작성용!AD2099</f>
        <v>대체평가3사업본부</v>
      </c>
      <c r="R2102" s="59">
        <f>작성용!AE2099</f>
        <v>0</v>
      </c>
      <c r="S2102" s="57" t="str">
        <f>작성용!AF2099</f>
        <v>대체평가3사업본부</v>
      </c>
      <c r="T2102" s="60" t="str">
        <f>작성용!AG2099</f>
        <v>조용원</v>
      </c>
      <c r="U2102" s="60" t="str">
        <f>작성용!AH2099</f>
        <v>조용원</v>
      </c>
      <c r="V2102" s="55">
        <f>작성용!AA2099</f>
        <v>202503</v>
      </c>
      <c r="W2102" s="57" t="str">
        <f>작성용!AC2099</f>
        <v>[T]기타보험기관[1본부]</v>
      </c>
      <c r="X2102" s="57" t="str">
        <f>작성용!O2099</f>
        <v>운용지원팀조선화책임</v>
      </c>
      <c r="Y2102" s="57" t="str">
        <f>작성용!P2099</f>
        <v>sunhwa.jo@lotteins.co.kr</v>
      </c>
      <c r="Z2102" s="57">
        <f>작성용!Q2099</f>
        <v>410000258</v>
      </c>
      <c r="AA2102" s="55" t="str">
        <f>작성용!AJ2099</f>
        <v>-</v>
      </c>
      <c r="AB2102" s="55">
        <f>작성용!AB2099</f>
        <v>0</v>
      </c>
    </row>
    <row r="2103" spans="1:28" s="11" customFormat="1" ht="16.5" hidden="1" customHeight="1" x14ac:dyDescent="0.3">
      <c r="A2103" s="53">
        <f>작성용!AL2100</f>
        <v>2099</v>
      </c>
      <c r="B2103" s="54" t="str">
        <f>작성용!AI2100</f>
        <v>-</v>
      </c>
      <c r="C2103" s="55" t="str">
        <f>작성용!AK2100</f>
        <v>개별종목</v>
      </c>
      <c r="D2103" s="56">
        <f>작성용!T2100</f>
        <v>45702</v>
      </c>
      <c r="E2103" s="57" t="str">
        <f>작성용!B2100</f>
        <v>롯데손해보험</v>
      </c>
      <c r="F2103" s="57" t="str">
        <f>작성용!C2100</f>
        <v>재평가</v>
      </c>
      <c r="G2103" s="57" t="str">
        <f>작성용!D2100</f>
        <v>삼성SRA사모부동산투자신탁제12호</v>
      </c>
      <c r="H2103" s="58" t="str">
        <f>작성용!E2100</f>
        <v>KBP2018120292</v>
      </c>
      <c r="I2103" s="57" t="str">
        <f>작성용!F2100</f>
        <v>B02</v>
      </c>
      <c r="J2103" s="57">
        <f>작성용!G2100</f>
        <v>0</v>
      </c>
      <c r="K2103" s="57" t="str">
        <f>작성용!H2100</f>
        <v>-</v>
      </c>
      <c r="L2103" s="57" t="str">
        <f>작성용!N2100</f>
        <v xml:space="preserve">분기 </v>
      </c>
      <c r="M2103" s="56" t="str">
        <f>작성용!U2100</f>
        <v>2025.03.31</v>
      </c>
      <c r="N2103" s="56" t="str">
        <f>작성용!V2100</f>
        <v>사전등록</v>
      </c>
      <c r="O2103" s="56" t="str">
        <f>작성용!W2100</f>
        <v>사전등록</v>
      </c>
      <c r="P2103" s="56" t="str">
        <f>작성용!X2100</f>
        <v>-</v>
      </c>
      <c r="Q2103" s="57" t="str">
        <f>작성용!AD2100</f>
        <v>대체평가3사업본부</v>
      </c>
      <c r="R2103" s="59">
        <f>작성용!AE2100</f>
        <v>0</v>
      </c>
      <c r="S2103" s="57" t="str">
        <f>작성용!AF2100</f>
        <v>대체평가3사업본부</v>
      </c>
      <c r="T2103" s="60" t="str">
        <f>작성용!AG2100</f>
        <v>조용원</v>
      </c>
      <c r="U2103" s="60" t="str">
        <f>작성용!AH2100</f>
        <v>조용원</v>
      </c>
      <c r="V2103" s="55">
        <f>작성용!AA2100</f>
        <v>202503</v>
      </c>
      <c r="W2103" s="57" t="str">
        <f>작성용!AC2100</f>
        <v>[T]기타보험기관[1본부]</v>
      </c>
      <c r="X2103" s="57" t="str">
        <f>작성용!O2100</f>
        <v>운용지원팀조선화책임</v>
      </c>
      <c r="Y2103" s="57" t="str">
        <f>작성용!P2100</f>
        <v>sunhwa.jo@lotteins.co.kr</v>
      </c>
      <c r="Z2103" s="57">
        <f>작성용!Q2100</f>
        <v>410000066</v>
      </c>
      <c r="AA2103" s="55" t="str">
        <f>작성용!AJ2100</f>
        <v>-</v>
      </c>
      <c r="AB2103" s="55">
        <f>작성용!AB2100</f>
        <v>0</v>
      </c>
    </row>
    <row r="2104" spans="1:28" s="11" customFormat="1" ht="16.5" hidden="1" customHeight="1" x14ac:dyDescent="0.3">
      <c r="A2104" s="53">
        <f>작성용!AL2101</f>
        <v>2100</v>
      </c>
      <c r="B2104" s="54" t="str">
        <f>작성용!AI2101</f>
        <v>가평가</v>
      </c>
      <c r="C2104" s="55" t="str">
        <f>작성용!AK2101</f>
        <v>개별종목</v>
      </c>
      <c r="D2104" s="56">
        <f>작성용!T2101</f>
        <v>45702</v>
      </c>
      <c r="E2104" s="57" t="str">
        <f>작성용!B2101</f>
        <v>롯데손해보험</v>
      </c>
      <c r="F2104" s="57" t="str">
        <f>작성용!C2101</f>
        <v>재평가</v>
      </c>
      <c r="G2104" s="57" t="str">
        <f>작성용!D2101</f>
        <v>삼천리미드스트림전문투자형사모투자신탁제7호</v>
      </c>
      <c r="H2104" s="58" t="str">
        <f>작성용!E2101</f>
        <v>KBP2019090027</v>
      </c>
      <c r="I2104" s="57" t="str">
        <f>작성용!F2101</f>
        <v>B02</v>
      </c>
      <c r="J2104" s="57">
        <f>작성용!G2101</f>
        <v>0</v>
      </c>
      <c r="K2104" s="57" t="str">
        <f>작성용!H2101</f>
        <v>-</v>
      </c>
      <c r="L2104" s="57" t="str">
        <f>작성용!N2101</f>
        <v xml:space="preserve">분기 </v>
      </c>
      <c r="M2104" s="56" t="str">
        <f>작성용!U2101</f>
        <v>2025.03.31</v>
      </c>
      <c r="N2104" s="56" t="str">
        <f>작성용!V2101</f>
        <v>사전등록</v>
      </c>
      <c r="O2104" s="56" t="str">
        <f>작성용!W2101</f>
        <v>사전등록</v>
      </c>
      <c r="P2104" s="56" t="str">
        <f>작성용!X2101</f>
        <v>-</v>
      </c>
      <c r="Q2104" s="57" t="str">
        <f>작성용!AD2101</f>
        <v>대체평가3사업본부</v>
      </c>
      <c r="R2104" s="59">
        <f>작성용!AE2101</f>
        <v>0</v>
      </c>
      <c r="S2104" s="57" t="str">
        <f>작성용!AF2101</f>
        <v>대체평가3사업본부</v>
      </c>
      <c r="T2104" s="60" t="str">
        <f>작성용!AG2101</f>
        <v>조용원</v>
      </c>
      <c r="U2104" s="60" t="str">
        <f>작성용!AH2101</f>
        <v>조용원</v>
      </c>
      <c r="V2104" s="55">
        <f>작성용!AA2101</f>
        <v>202503</v>
      </c>
      <c r="W2104" s="57" t="str">
        <f>작성용!AC2101</f>
        <v>[T]기타보험기관[1본부]</v>
      </c>
      <c r="X2104" s="57" t="str">
        <f>작성용!O2101</f>
        <v>운용지원팀조선화책임</v>
      </c>
      <c r="Y2104" s="57" t="str">
        <f>작성용!P2101</f>
        <v>sunhwa.jo@lotteins.co.kr</v>
      </c>
      <c r="Z2104" s="57">
        <f>작성용!Q2101</f>
        <v>410000275</v>
      </c>
      <c r="AA2104" s="55" t="str">
        <f>작성용!AJ2101</f>
        <v>-</v>
      </c>
      <c r="AB2104" s="55">
        <f>작성용!AB2101</f>
        <v>0</v>
      </c>
    </row>
    <row r="2105" spans="1:28" s="11" customFormat="1" ht="16.5" hidden="1" customHeight="1" x14ac:dyDescent="0.3">
      <c r="A2105" s="53">
        <f>작성용!AL2102</f>
        <v>2101</v>
      </c>
      <c r="B2105" s="54" t="str">
        <f>작성용!AI2102</f>
        <v>가평가</v>
      </c>
      <c r="C2105" s="55" t="str">
        <f>작성용!AK2102</f>
        <v>개별종목</v>
      </c>
      <c r="D2105" s="56">
        <f>작성용!T2102</f>
        <v>45702</v>
      </c>
      <c r="E2105" s="57" t="str">
        <f>작성용!B2102</f>
        <v>롯데손해보험</v>
      </c>
      <c r="F2105" s="57" t="str">
        <f>작성용!C2102</f>
        <v>재평가</v>
      </c>
      <c r="G2105" s="57" t="str">
        <f>작성용!D2102</f>
        <v>삼천리파워유틸리티사모특별자산투자신탁제1호</v>
      </c>
      <c r="H2105" s="58" t="str">
        <f>작성용!E2102</f>
        <v>KBP2017090031</v>
      </c>
      <c r="I2105" s="57" t="str">
        <f>작성용!F2102</f>
        <v>B02</v>
      </c>
      <c r="J2105" s="57">
        <f>작성용!G2102</f>
        <v>0</v>
      </c>
      <c r="K2105" s="57" t="str">
        <f>작성용!H2102</f>
        <v>-</v>
      </c>
      <c r="L2105" s="57" t="str">
        <f>작성용!N2102</f>
        <v xml:space="preserve">분기 </v>
      </c>
      <c r="M2105" s="56" t="str">
        <f>작성용!U2102</f>
        <v>2025.03.31</v>
      </c>
      <c r="N2105" s="56" t="str">
        <f>작성용!V2102</f>
        <v>사전등록</v>
      </c>
      <c r="O2105" s="56" t="str">
        <f>작성용!W2102</f>
        <v>사전등록</v>
      </c>
      <c r="P2105" s="56" t="str">
        <f>작성용!X2102</f>
        <v>-</v>
      </c>
      <c r="Q2105" s="57" t="str">
        <f>작성용!AD2102</f>
        <v>대체평가3사업본부</v>
      </c>
      <c r="R2105" s="59">
        <f>작성용!AE2102</f>
        <v>0</v>
      </c>
      <c r="S2105" s="57" t="str">
        <f>작성용!AF2102</f>
        <v>대체평가3사업본부</v>
      </c>
      <c r="T2105" s="60" t="str">
        <f>작성용!AG2102</f>
        <v>조용원</v>
      </c>
      <c r="U2105" s="60" t="str">
        <f>작성용!AH2102</f>
        <v>조용원</v>
      </c>
      <c r="V2105" s="55">
        <f>작성용!AA2102</f>
        <v>202503</v>
      </c>
      <c r="W2105" s="57" t="str">
        <f>작성용!AC2102</f>
        <v>[T]기타보험기관[1본부]</v>
      </c>
      <c r="X2105" s="57" t="str">
        <f>작성용!O2102</f>
        <v>운용지원팀조선화책임</v>
      </c>
      <c r="Y2105" s="57" t="str">
        <f>작성용!P2102</f>
        <v>sunhwa.jo@lotteins.co.kr</v>
      </c>
      <c r="Z2105" s="57">
        <f>작성용!Q2102</f>
        <v>410000053</v>
      </c>
      <c r="AA2105" s="55" t="str">
        <f>작성용!AJ2102</f>
        <v>-</v>
      </c>
      <c r="AB2105" s="55">
        <f>작성용!AB2102</f>
        <v>0</v>
      </c>
    </row>
    <row r="2106" spans="1:28" s="11" customFormat="1" ht="16.5" hidden="1" customHeight="1" x14ac:dyDescent="0.3">
      <c r="A2106" s="53">
        <f>작성용!AL2103</f>
        <v>2102</v>
      </c>
      <c r="B2106" s="54" t="str">
        <f>작성용!AI2103</f>
        <v>가평가</v>
      </c>
      <c r="C2106" s="55" t="str">
        <f>작성용!AK2103</f>
        <v>개별종목</v>
      </c>
      <c r="D2106" s="56">
        <f>작성용!T2103</f>
        <v>45702</v>
      </c>
      <c r="E2106" s="57" t="str">
        <f>작성용!B2103</f>
        <v>롯데손해보험</v>
      </c>
      <c r="F2106" s="57" t="str">
        <f>작성용!C2103</f>
        <v>재평가</v>
      </c>
      <c r="G2106" s="57" t="str">
        <f>작성용!D2103</f>
        <v>신한AIM부동산일반사모투자신탁24호</v>
      </c>
      <c r="H2106" s="58" t="str">
        <f>작성용!E2103</f>
        <v>KBP2020060179</v>
      </c>
      <c r="I2106" s="57" t="str">
        <f>작성용!F2103</f>
        <v>B02</v>
      </c>
      <c r="J2106" s="57">
        <f>작성용!G2103</f>
        <v>0</v>
      </c>
      <c r="K2106" s="57" t="str">
        <f>작성용!H2103</f>
        <v>-</v>
      </c>
      <c r="L2106" s="57" t="str">
        <f>작성용!N2103</f>
        <v xml:space="preserve">분기 </v>
      </c>
      <c r="M2106" s="56" t="str">
        <f>작성용!U2103</f>
        <v>2025.03.31</v>
      </c>
      <c r="N2106" s="56" t="str">
        <f>작성용!V2103</f>
        <v>사전등록</v>
      </c>
      <c r="O2106" s="56" t="str">
        <f>작성용!W2103</f>
        <v>사전등록</v>
      </c>
      <c r="P2106" s="56" t="str">
        <f>작성용!X2103</f>
        <v>-</v>
      </c>
      <c r="Q2106" s="57" t="str">
        <f>작성용!AD2103</f>
        <v>대체평가3사업본부</v>
      </c>
      <c r="R2106" s="59">
        <f>작성용!AE2103</f>
        <v>0</v>
      </c>
      <c r="S2106" s="57" t="str">
        <f>작성용!AF2103</f>
        <v>대체평가3사업본부</v>
      </c>
      <c r="T2106" s="60" t="str">
        <f>작성용!AG2103</f>
        <v>조용원</v>
      </c>
      <c r="U2106" s="60" t="str">
        <f>작성용!AH2103</f>
        <v>조용원</v>
      </c>
      <c r="V2106" s="55">
        <f>작성용!AA2103</f>
        <v>202503</v>
      </c>
      <c r="W2106" s="57" t="str">
        <f>작성용!AC2103</f>
        <v>[T]기타보험기관[1본부]</v>
      </c>
      <c r="X2106" s="57" t="str">
        <f>작성용!O2103</f>
        <v>운용지원팀조선화책임</v>
      </c>
      <c r="Y2106" s="57" t="str">
        <f>작성용!P2103</f>
        <v>sunhwa.jo@lotteins.co.kr</v>
      </c>
      <c r="Z2106" s="57">
        <f>작성용!Q2103</f>
        <v>410000306</v>
      </c>
      <c r="AA2106" s="55" t="str">
        <f>작성용!AJ2103</f>
        <v>-</v>
      </c>
      <c r="AB2106" s="55">
        <f>작성용!AB2103</f>
        <v>0</v>
      </c>
    </row>
    <row r="2107" spans="1:28" s="11" customFormat="1" ht="16.5" hidden="1" customHeight="1" x14ac:dyDescent="0.3">
      <c r="A2107" s="53">
        <f>작성용!AL2104</f>
        <v>2103</v>
      </c>
      <c r="B2107" s="54" t="str">
        <f>작성용!AI2104</f>
        <v>가평가</v>
      </c>
      <c r="C2107" s="55" t="str">
        <f>작성용!AK2104</f>
        <v>개별종목</v>
      </c>
      <c r="D2107" s="56">
        <f>작성용!T2104</f>
        <v>45702</v>
      </c>
      <c r="E2107" s="57" t="str">
        <f>작성용!B2104</f>
        <v>롯데손해보험</v>
      </c>
      <c r="F2107" s="57" t="str">
        <f>작성용!C2104</f>
        <v>재평가</v>
      </c>
      <c r="G2107" s="57" t="str">
        <f>작성용!D2104</f>
        <v>신한AIM부동산전문투자형사모투자신탁제2호</v>
      </c>
      <c r="H2107" s="58" t="str">
        <f>작성용!E2104</f>
        <v>KBP2018030171</v>
      </c>
      <c r="I2107" s="57" t="str">
        <f>작성용!F2104</f>
        <v>B02</v>
      </c>
      <c r="J2107" s="57">
        <f>작성용!G2104</f>
        <v>0</v>
      </c>
      <c r="K2107" s="57" t="str">
        <f>작성용!H2104</f>
        <v>-</v>
      </c>
      <c r="L2107" s="57" t="str">
        <f>작성용!N2104</f>
        <v xml:space="preserve">분기 </v>
      </c>
      <c r="M2107" s="56" t="str">
        <f>작성용!U2104</f>
        <v>2025.03.31</v>
      </c>
      <c r="N2107" s="56" t="str">
        <f>작성용!V2104</f>
        <v>사전등록</v>
      </c>
      <c r="O2107" s="56" t="str">
        <f>작성용!W2104</f>
        <v>사전등록</v>
      </c>
      <c r="P2107" s="56" t="str">
        <f>작성용!X2104</f>
        <v>-</v>
      </c>
      <c r="Q2107" s="57" t="str">
        <f>작성용!AD2104</f>
        <v>대체평가3사업본부</v>
      </c>
      <c r="R2107" s="59">
        <f>작성용!AE2104</f>
        <v>0</v>
      </c>
      <c r="S2107" s="57" t="str">
        <f>작성용!AF2104</f>
        <v>대체평가3사업본부</v>
      </c>
      <c r="T2107" s="60" t="str">
        <f>작성용!AG2104</f>
        <v>조용원</v>
      </c>
      <c r="U2107" s="60" t="str">
        <f>작성용!AH2104</f>
        <v>조용원</v>
      </c>
      <c r="V2107" s="55">
        <f>작성용!AA2104</f>
        <v>202503</v>
      </c>
      <c r="W2107" s="57" t="str">
        <f>작성용!AC2104</f>
        <v>[T]기타보험기관[1본부]</v>
      </c>
      <c r="X2107" s="57" t="str">
        <f>작성용!O2104</f>
        <v>운용지원팀조선화책임</v>
      </c>
      <c r="Y2107" s="57" t="str">
        <f>작성용!P2104</f>
        <v>sunhwa.jo@lotteins.co.kr</v>
      </c>
      <c r="Z2107" s="57">
        <f>작성용!Q2104</f>
        <v>410000221</v>
      </c>
      <c r="AA2107" s="55" t="str">
        <f>작성용!AJ2104</f>
        <v>-</v>
      </c>
      <c r="AB2107" s="55">
        <f>작성용!AB2104</f>
        <v>0</v>
      </c>
    </row>
    <row r="2108" spans="1:28" s="11" customFormat="1" ht="16.5" hidden="1" customHeight="1" x14ac:dyDescent="0.3">
      <c r="A2108" s="53">
        <f>작성용!AL2105</f>
        <v>2104</v>
      </c>
      <c r="B2108" s="54" t="str">
        <f>작성용!AI2105</f>
        <v>-</v>
      </c>
      <c r="C2108" s="55" t="str">
        <f>작성용!AK2105</f>
        <v>개별종목</v>
      </c>
      <c r="D2108" s="56">
        <f>작성용!T2105</f>
        <v>45702</v>
      </c>
      <c r="E2108" s="57" t="str">
        <f>작성용!B2105</f>
        <v>롯데손해보험</v>
      </c>
      <c r="F2108" s="57" t="str">
        <f>작성용!C2105</f>
        <v>재평가</v>
      </c>
      <c r="G2108" s="57" t="str">
        <f>작성용!D2105</f>
        <v>신한AIM부동산전문투자형사모투자신탁제3호B종</v>
      </c>
      <c r="H2108" s="58" t="str">
        <f>작성용!E2105</f>
        <v>KBP2018120183</v>
      </c>
      <c r="I2108" s="57" t="str">
        <f>작성용!F2105</f>
        <v>B02</v>
      </c>
      <c r="J2108" s="57">
        <f>작성용!G2105</f>
        <v>0</v>
      </c>
      <c r="K2108" s="57" t="str">
        <f>작성용!H2105</f>
        <v>-</v>
      </c>
      <c r="L2108" s="57" t="str">
        <f>작성용!N2105</f>
        <v xml:space="preserve">분기 </v>
      </c>
      <c r="M2108" s="56" t="str">
        <f>작성용!U2105</f>
        <v>2025.03.31</v>
      </c>
      <c r="N2108" s="56" t="str">
        <f>작성용!V2105</f>
        <v>사전등록</v>
      </c>
      <c r="O2108" s="56" t="str">
        <f>작성용!W2105</f>
        <v>사전등록</v>
      </c>
      <c r="P2108" s="56" t="str">
        <f>작성용!X2105</f>
        <v>-</v>
      </c>
      <c r="Q2108" s="57" t="str">
        <f>작성용!AD2105</f>
        <v>대체평가3사업본부</v>
      </c>
      <c r="R2108" s="59">
        <f>작성용!AE2105</f>
        <v>0</v>
      </c>
      <c r="S2108" s="57" t="str">
        <f>작성용!AF2105</f>
        <v>대체평가3사업본부</v>
      </c>
      <c r="T2108" s="60" t="str">
        <f>작성용!AG2105</f>
        <v>조용원</v>
      </c>
      <c r="U2108" s="60" t="str">
        <f>작성용!AH2105</f>
        <v>조용원</v>
      </c>
      <c r="V2108" s="55">
        <f>작성용!AA2105</f>
        <v>202503</v>
      </c>
      <c r="W2108" s="57" t="str">
        <f>작성용!AC2105</f>
        <v>[T]기타보험기관[1본부]</v>
      </c>
      <c r="X2108" s="57" t="str">
        <f>작성용!O2105</f>
        <v>운용지원팀조선화책임</v>
      </c>
      <c r="Y2108" s="57" t="str">
        <f>작성용!P2105</f>
        <v>sunhwa.jo@lotteins.co.kr</v>
      </c>
      <c r="Z2108" s="57">
        <f>작성용!Q2105</f>
        <v>410000232</v>
      </c>
      <c r="AA2108" s="55" t="str">
        <f>작성용!AJ2105</f>
        <v>-</v>
      </c>
      <c r="AB2108" s="55">
        <f>작성용!AB2105</f>
        <v>0</v>
      </c>
    </row>
    <row r="2109" spans="1:28" s="11" customFormat="1" ht="16.5" hidden="1" customHeight="1" x14ac:dyDescent="0.3">
      <c r="A2109" s="53">
        <f>작성용!AL2106</f>
        <v>2105</v>
      </c>
      <c r="B2109" s="54" t="str">
        <f>작성용!AI2106</f>
        <v>-</v>
      </c>
      <c r="C2109" s="55" t="str">
        <f>작성용!AK2106</f>
        <v>개별종목</v>
      </c>
      <c r="D2109" s="56">
        <f>작성용!T2106</f>
        <v>45702</v>
      </c>
      <c r="E2109" s="57" t="str">
        <f>작성용!B2106</f>
        <v>롯데손해보험</v>
      </c>
      <c r="F2109" s="57" t="str">
        <f>작성용!C2106</f>
        <v>재평가</v>
      </c>
      <c r="G2109" s="57" t="str">
        <f>작성용!D2106</f>
        <v>신한AIM인프라전문투자형사모투자신탁제2호</v>
      </c>
      <c r="H2109" s="58" t="str">
        <f>작성용!E2106</f>
        <v>KBP2018120274</v>
      </c>
      <c r="I2109" s="57" t="str">
        <f>작성용!F2106</f>
        <v>B02</v>
      </c>
      <c r="J2109" s="57">
        <f>작성용!G2106</f>
        <v>0</v>
      </c>
      <c r="K2109" s="57" t="str">
        <f>작성용!H2106</f>
        <v>-</v>
      </c>
      <c r="L2109" s="57" t="str">
        <f>작성용!N2106</f>
        <v xml:space="preserve">분기 </v>
      </c>
      <c r="M2109" s="56" t="str">
        <f>작성용!U2106</f>
        <v>2025.03.31</v>
      </c>
      <c r="N2109" s="56" t="str">
        <f>작성용!V2106</f>
        <v>사전등록</v>
      </c>
      <c r="O2109" s="56" t="str">
        <f>작성용!W2106</f>
        <v>사전등록</v>
      </c>
      <c r="P2109" s="56" t="str">
        <f>작성용!X2106</f>
        <v>-</v>
      </c>
      <c r="Q2109" s="57" t="str">
        <f>작성용!AD2106</f>
        <v>대체평가3사업본부</v>
      </c>
      <c r="R2109" s="59">
        <f>작성용!AE2106</f>
        <v>0</v>
      </c>
      <c r="S2109" s="57" t="str">
        <f>작성용!AF2106</f>
        <v>대체평가3사업본부</v>
      </c>
      <c r="T2109" s="60" t="str">
        <f>작성용!AG2106</f>
        <v>조용원</v>
      </c>
      <c r="U2109" s="60" t="str">
        <f>작성용!AH2106</f>
        <v>조용원</v>
      </c>
      <c r="V2109" s="55">
        <f>작성용!AA2106</f>
        <v>202503</v>
      </c>
      <c r="W2109" s="57" t="str">
        <f>작성용!AC2106</f>
        <v>[T]기타보험기관[1본부]</v>
      </c>
      <c r="X2109" s="57" t="str">
        <f>작성용!O2106</f>
        <v>운용지원팀조선화책임</v>
      </c>
      <c r="Y2109" s="57" t="str">
        <f>작성용!P2106</f>
        <v>sunhwa.jo@lotteins.co.kr</v>
      </c>
      <c r="Z2109" s="57">
        <f>작성용!Q2106</f>
        <v>410000253</v>
      </c>
      <c r="AA2109" s="55" t="str">
        <f>작성용!AJ2106</f>
        <v>-</v>
      </c>
      <c r="AB2109" s="55">
        <f>작성용!AB2106</f>
        <v>0</v>
      </c>
    </row>
    <row r="2110" spans="1:28" s="11" customFormat="1" ht="16.5" hidden="1" customHeight="1" x14ac:dyDescent="0.3">
      <c r="A2110" s="53">
        <f>작성용!AL2107</f>
        <v>2106</v>
      </c>
      <c r="B2110" s="54" t="str">
        <f>작성용!AI2107</f>
        <v>가평가</v>
      </c>
      <c r="C2110" s="55" t="str">
        <f>작성용!AK2107</f>
        <v>개별종목</v>
      </c>
      <c r="D2110" s="56">
        <f>작성용!T2107</f>
        <v>45702</v>
      </c>
      <c r="E2110" s="57" t="str">
        <f>작성용!B2107</f>
        <v>롯데손해보험</v>
      </c>
      <c r="F2110" s="57" t="str">
        <f>작성용!C2107</f>
        <v>재평가</v>
      </c>
      <c r="G2110" s="57" t="str">
        <f>작성용!D2107</f>
        <v>신한AIM재간접전문투자형사모투자신탁제1호</v>
      </c>
      <c r="H2110" s="58" t="str">
        <f>작성용!E2107</f>
        <v>KBP2019090092</v>
      </c>
      <c r="I2110" s="57" t="str">
        <f>작성용!F2107</f>
        <v>B02</v>
      </c>
      <c r="J2110" s="57">
        <f>작성용!G2107</f>
        <v>0</v>
      </c>
      <c r="K2110" s="57" t="str">
        <f>작성용!H2107</f>
        <v>-</v>
      </c>
      <c r="L2110" s="57" t="str">
        <f>작성용!N2107</f>
        <v xml:space="preserve">분기 </v>
      </c>
      <c r="M2110" s="56" t="str">
        <f>작성용!U2107</f>
        <v>2025.03.31</v>
      </c>
      <c r="N2110" s="56" t="str">
        <f>작성용!V2107</f>
        <v>사전등록</v>
      </c>
      <c r="O2110" s="56" t="str">
        <f>작성용!W2107</f>
        <v>사전등록</v>
      </c>
      <c r="P2110" s="56" t="str">
        <f>작성용!X2107</f>
        <v>-</v>
      </c>
      <c r="Q2110" s="57" t="str">
        <f>작성용!AD2107</f>
        <v>대체평가3사업본부</v>
      </c>
      <c r="R2110" s="59">
        <f>작성용!AE2107</f>
        <v>0</v>
      </c>
      <c r="S2110" s="57" t="str">
        <f>작성용!AF2107</f>
        <v>대체평가3사업본부</v>
      </c>
      <c r="T2110" s="60" t="str">
        <f>작성용!AG2107</f>
        <v>조용원</v>
      </c>
      <c r="U2110" s="60" t="str">
        <f>작성용!AH2107</f>
        <v>조용원</v>
      </c>
      <c r="V2110" s="55">
        <f>작성용!AA2107</f>
        <v>202503</v>
      </c>
      <c r="W2110" s="57" t="str">
        <f>작성용!AC2107</f>
        <v>[T]기타보험기관[1본부]</v>
      </c>
      <c r="X2110" s="57" t="str">
        <f>작성용!O2107</f>
        <v>운용지원팀조선화책임</v>
      </c>
      <c r="Y2110" s="57" t="str">
        <f>작성용!P2107</f>
        <v>sunhwa.jo@lotteins.co.kr</v>
      </c>
      <c r="Z2110" s="57">
        <f>작성용!Q2107</f>
        <v>410000214</v>
      </c>
      <c r="AA2110" s="55" t="str">
        <f>작성용!AJ2107</f>
        <v>-</v>
      </c>
      <c r="AB2110" s="55">
        <f>작성용!AB2107</f>
        <v>0</v>
      </c>
    </row>
    <row r="2111" spans="1:28" s="11" customFormat="1" ht="16.5" hidden="1" customHeight="1" x14ac:dyDescent="0.3">
      <c r="A2111" s="53">
        <f>작성용!AL2108</f>
        <v>2107</v>
      </c>
      <c r="B2111" s="54" t="str">
        <f>작성용!AI2108</f>
        <v>-</v>
      </c>
      <c r="C2111" s="55" t="str">
        <f>작성용!AK2108</f>
        <v>개별종목</v>
      </c>
      <c r="D2111" s="56">
        <f>작성용!T2108</f>
        <v>45702</v>
      </c>
      <c r="E2111" s="57" t="str">
        <f>작성용!B2108</f>
        <v>롯데손해보험</v>
      </c>
      <c r="F2111" s="57" t="str">
        <f>작성용!C2108</f>
        <v>재평가</v>
      </c>
      <c r="G2111" s="57" t="str">
        <f>작성용!D2108</f>
        <v>신한AIM재간접전문투자형사모투자신탁제3호</v>
      </c>
      <c r="H2111" s="58" t="str">
        <f>작성용!E2108</f>
        <v>KBP2019090129</v>
      </c>
      <c r="I2111" s="57" t="str">
        <f>작성용!F2108</f>
        <v>B02</v>
      </c>
      <c r="J2111" s="57">
        <f>작성용!G2108</f>
        <v>0</v>
      </c>
      <c r="K2111" s="57" t="str">
        <f>작성용!H2108</f>
        <v>-</v>
      </c>
      <c r="L2111" s="57" t="str">
        <f>작성용!N2108</f>
        <v xml:space="preserve">분기 </v>
      </c>
      <c r="M2111" s="56" t="str">
        <f>작성용!U2108</f>
        <v>2025.03.31</v>
      </c>
      <c r="N2111" s="56" t="str">
        <f>작성용!V2108</f>
        <v>사전등록</v>
      </c>
      <c r="O2111" s="56" t="str">
        <f>작성용!W2108</f>
        <v>사전등록</v>
      </c>
      <c r="P2111" s="56" t="str">
        <f>작성용!X2108</f>
        <v>-</v>
      </c>
      <c r="Q2111" s="57" t="str">
        <f>작성용!AD2108</f>
        <v>대체평가3사업본부</v>
      </c>
      <c r="R2111" s="59">
        <f>작성용!AE2108</f>
        <v>0</v>
      </c>
      <c r="S2111" s="57" t="str">
        <f>작성용!AF2108</f>
        <v>대체평가3사업본부</v>
      </c>
      <c r="T2111" s="60" t="str">
        <f>작성용!AG2108</f>
        <v>조용원</v>
      </c>
      <c r="U2111" s="60" t="str">
        <f>작성용!AH2108</f>
        <v>조용원</v>
      </c>
      <c r="V2111" s="55">
        <f>작성용!AA2108</f>
        <v>202503</v>
      </c>
      <c r="W2111" s="57" t="str">
        <f>작성용!AC2108</f>
        <v>[T]기타보험기관[1본부]</v>
      </c>
      <c r="X2111" s="57" t="str">
        <f>작성용!O2108</f>
        <v>운용지원팀조선화책임</v>
      </c>
      <c r="Y2111" s="57" t="str">
        <f>작성용!P2108</f>
        <v>sunhwa.jo@lotteins.co.kr</v>
      </c>
      <c r="Z2111" s="57">
        <f>작성용!Q2108</f>
        <v>410000292</v>
      </c>
      <c r="AA2111" s="55" t="str">
        <f>작성용!AJ2108</f>
        <v>-</v>
      </c>
      <c r="AB2111" s="55">
        <f>작성용!AB2108</f>
        <v>0</v>
      </c>
    </row>
    <row r="2112" spans="1:28" s="11" customFormat="1" ht="16.5" hidden="1" customHeight="1" x14ac:dyDescent="0.3">
      <c r="A2112" s="53">
        <f>작성용!AL2109</f>
        <v>2108</v>
      </c>
      <c r="B2112" s="54" t="str">
        <f>작성용!AI2109</f>
        <v>가평가</v>
      </c>
      <c r="C2112" s="55" t="str">
        <f>작성용!AK2109</f>
        <v>개별종목</v>
      </c>
      <c r="D2112" s="56">
        <f>작성용!T2109</f>
        <v>45702</v>
      </c>
      <c r="E2112" s="57" t="str">
        <f>작성용!B2109</f>
        <v>롯데손해보험</v>
      </c>
      <c r="F2112" s="57" t="str">
        <f>작성용!C2109</f>
        <v>재평가</v>
      </c>
      <c r="G2112" s="57" t="str">
        <f>작성용!D2109</f>
        <v>신한AIM크레딧일반사모투자신탁제3-A호</v>
      </c>
      <c r="H2112" s="58" t="str">
        <f>작성용!E2109</f>
        <v>KBP2019090117</v>
      </c>
      <c r="I2112" s="57" t="str">
        <f>작성용!F2109</f>
        <v>B02</v>
      </c>
      <c r="J2112" s="57">
        <f>작성용!G2109</f>
        <v>0</v>
      </c>
      <c r="K2112" s="57" t="str">
        <f>작성용!H2109</f>
        <v>-</v>
      </c>
      <c r="L2112" s="57" t="str">
        <f>작성용!N2109</f>
        <v xml:space="preserve">분기 </v>
      </c>
      <c r="M2112" s="56" t="str">
        <f>작성용!U2109</f>
        <v>2025.03.31</v>
      </c>
      <c r="N2112" s="56" t="str">
        <f>작성용!V2109</f>
        <v>사전등록</v>
      </c>
      <c r="O2112" s="56" t="str">
        <f>작성용!W2109</f>
        <v>사전등록</v>
      </c>
      <c r="P2112" s="56" t="str">
        <f>작성용!X2109</f>
        <v>-</v>
      </c>
      <c r="Q2112" s="57" t="str">
        <f>작성용!AD2109</f>
        <v>대체평가3사업본부</v>
      </c>
      <c r="R2112" s="59">
        <f>작성용!AE2109</f>
        <v>0</v>
      </c>
      <c r="S2112" s="57" t="str">
        <f>작성용!AF2109</f>
        <v>대체평가3사업본부</v>
      </c>
      <c r="T2112" s="60" t="str">
        <f>작성용!AG2109</f>
        <v>조용원</v>
      </c>
      <c r="U2112" s="60" t="str">
        <f>작성용!AH2109</f>
        <v>조용원</v>
      </c>
      <c r="V2112" s="55">
        <f>작성용!AA2109</f>
        <v>202503</v>
      </c>
      <c r="W2112" s="57" t="str">
        <f>작성용!AC2109</f>
        <v>[T]기타보험기관[1본부]</v>
      </c>
      <c r="X2112" s="57" t="str">
        <f>작성용!O2109</f>
        <v>운용지원팀조선화책임</v>
      </c>
      <c r="Y2112" s="57" t="str">
        <f>작성용!P2109</f>
        <v>sunhwa.jo@lotteins.co.kr</v>
      </c>
      <c r="Z2112" s="57">
        <f>작성용!Q2109</f>
        <v>410000274</v>
      </c>
      <c r="AA2112" s="55" t="str">
        <f>작성용!AJ2109</f>
        <v>-</v>
      </c>
      <c r="AB2112" s="55">
        <f>작성용!AB2109</f>
        <v>0</v>
      </c>
    </row>
    <row r="2113" spans="1:28" s="11" customFormat="1" ht="16.5" hidden="1" customHeight="1" x14ac:dyDescent="0.3">
      <c r="A2113" s="53">
        <f>작성용!AL2110</f>
        <v>2109</v>
      </c>
      <c r="B2113" s="54" t="str">
        <f>작성용!AI2110</f>
        <v>-</v>
      </c>
      <c r="C2113" s="55" t="str">
        <f>작성용!AK2110</f>
        <v>개별종목</v>
      </c>
      <c r="D2113" s="56">
        <f>작성용!T2110</f>
        <v>45702</v>
      </c>
      <c r="E2113" s="57" t="str">
        <f>작성용!B2110</f>
        <v>롯데손해보험</v>
      </c>
      <c r="F2113" s="57" t="str">
        <f>작성용!C2110</f>
        <v>재평가</v>
      </c>
      <c r="G2113" s="57" t="str">
        <f>작성용!D2110</f>
        <v>신한AIM크레딧전문투자형사모투자신탁제4-A호</v>
      </c>
      <c r="H2113" s="58" t="str">
        <f>작성용!E2110</f>
        <v>KBP2019120427</v>
      </c>
      <c r="I2113" s="57" t="str">
        <f>작성용!F2110</f>
        <v>B02</v>
      </c>
      <c r="J2113" s="57">
        <f>작성용!G2110</f>
        <v>0</v>
      </c>
      <c r="K2113" s="57" t="str">
        <f>작성용!H2110</f>
        <v>-</v>
      </c>
      <c r="L2113" s="57" t="str">
        <f>작성용!N2110</f>
        <v xml:space="preserve">분기 </v>
      </c>
      <c r="M2113" s="56" t="str">
        <f>작성용!U2110</f>
        <v>2025.03.31</v>
      </c>
      <c r="N2113" s="56" t="str">
        <f>작성용!V2110</f>
        <v>사전등록</v>
      </c>
      <c r="O2113" s="56" t="str">
        <f>작성용!W2110</f>
        <v>사전등록</v>
      </c>
      <c r="P2113" s="56" t="str">
        <f>작성용!X2110</f>
        <v>-</v>
      </c>
      <c r="Q2113" s="57" t="str">
        <f>작성용!AD2110</f>
        <v>대체평가3사업본부</v>
      </c>
      <c r="R2113" s="59">
        <f>작성용!AE2110</f>
        <v>0</v>
      </c>
      <c r="S2113" s="57" t="str">
        <f>작성용!AF2110</f>
        <v>대체평가3사업본부</v>
      </c>
      <c r="T2113" s="60" t="str">
        <f>작성용!AG2110</f>
        <v>조용원</v>
      </c>
      <c r="U2113" s="60" t="str">
        <f>작성용!AH2110</f>
        <v>조용원</v>
      </c>
      <c r="V2113" s="55">
        <f>작성용!AA2110</f>
        <v>202503</v>
      </c>
      <c r="W2113" s="57" t="str">
        <f>작성용!AC2110</f>
        <v>[T]기타보험기관[1본부]</v>
      </c>
      <c r="X2113" s="57" t="str">
        <f>작성용!O2110</f>
        <v>운용지원팀조선화책임</v>
      </c>
      <c r="Y2113" s="57" t="str">
        <f>작성용!P2110</f>
        <v>sunhwa.jo@lotteins.co.kr</v>
      </c>
      <c r="Z2113" s="57">
        <f>작성용!Q2110</f>
        <v>410000310</v>
      </c>
      <c r="AA2113" s="55" t="str">
        <f>작성용!AJ2110</f>
        <v>-</v>
      </c>
      <c r="AB2113" s="55">
        <f>작성용!AB2110</f>
        <v>0</v>
      </c>
    </row>
    <row r="2114" spans="1:28" s="11" customFormat="1" ht="16.5" hidden="1" customHeight="1" x14ac:dyDescent="0.3">
      <c r="A2114" s="53">
        <f>작성용!AL2111</f>
        <v>2110</v>
      </c>
      <c r="B2114" s="54" t="str">
        <f>작성용!AI2111</f>
        <v>-</v>
      </c>
      <c r="C2114" s="55" t="str">
        <f>작성용!AK2111</f>
        <v>개별종목</v>
      </c>
      <c r="D2114" s="56">
        <f>작성용!T2111</f>
        <v>45702</v>
      </c>
      <c r="E2114" s="57" t="str">
        <f>작성용!B2111</f>
        <v>롯데손해보험</v>
      </c>
      <c r="F2114" s="57" t="str">
        <f>작성용!C2111</f>
        <v>재평가</v>
      </c>
      <c r="G2114" s="57" t="str">
        <f>작성용!D2111</f>
        <v>신한AIM크레딧전문투자형사모투자신탁제4-B호</v>
      </c>
      <c r="H2114" s="58" t="str">
        <f>작성용!E2111</f>
        <v>KBP2019120256</v>
      </c>
      <c r="I2114" s="57" t="str">
        <f>작성용!F2111</f>
        <v>B02</v>
      </c>
      <c r="J2114" s="57">
        <f>작성용!G2111</f>
        <v>0</v>
      </c>
      <c r="K2114" s="57" t="str">
        <f>작성용!H2111</f>
        <v>-</v>
      </c>
      <c r="L2114" s="57" t="str">
        <f>작성용!N2111</f>
        <v xml:space="preserve">분기 </v>
      </c>
      <c r="M2114" s="56" t="str">
        <f>작성용!U2111</f>
        <v>2025.03.31</v>
      </c>
      <c r="N2114" s="56" t="str">
        <f>작성용!V2111</f>
        <v>사전등록</v>
      </c>
      <c r="O2114" s="56" t="str">
        <f>작성용!W2111</f>
        <v>사전등록</v>
      </c>
      <c r="P2114" s="56" t="str">
        <f>작성용!X2111</f>
        <v>-</v>
      </c>
      <c r="Q2114" s="57" t="str">
        <f>작성용!AD2111</f>
        <v>대체평가3사업본부</v>
      </c>
      <c r="R2114" s="59">
        <f>작성용!AE2111</f>
        <v>0</v>
      </c>
      <c r="S2114" s="57" t="str">
        <f>작성용!AF2111</f>
        <v>대체평가3사업본부</v>
      </c>
      <c r="T2114" s="60" t="str">
        <f>작성용!AG2111</f>
        <v>조용원</v>
      </c>
      <c r="U2114" s="60" t="str">
        <f>작성용!AH2111</f>
        <v>조용원</v>
      </c>
      <c r="V2114" s="55">
        <f>작성용!AA2111</f>
        <v>202503</v>
      </c>
      <c r="W2114" s="57" t="str">
        <f>작성용!AC2111</f>
        <v>[T]기타보험기관[1본부]</v>
      </c>
      <c r="X2114" s="57" t="str">
        <f>작성용!O2111</f>
        <v>운용지원팀조선화책임</v>
      </c>
      <c r="Y2114" s="57" t="str">
        <f>작성용!P2111</f>
        <v>sunhwa.jo@lotteins.co.kr</v>
      </c>
      <c r="Z2114" s="57">
        <f>작성용!Q2111</f>
        <v>410000311</v>
      </c>
      <c r="AA2114" s="55" t="str">
        <f>작성용!AJ2111</f>
        <v>-</v>
      </c>
      <c r="AB2114" s="55">
        <f>작성용!AB2111</f>
        <v>0</v>
      </c>
    </row>
    <row r="2115" spans="1:28" s="11" customFormat="1" ht="16.5" hidden="1" customHeight="1" x14ac:dyDescent="0.3">
      <c r="A2115" s="53">
        <f>작성용!AL2112</f>
        <v>2111</v>
      </c>
      <c r="B2115" s="54" t="str">
        <f>작성용!AI2112</f>
        <v>가평가</v>
      </c>
      <c r="C2115" s="55" t="str">
        <f>작성용!AK2112</f>
        <v>개별종목</v>
      </c>
      <c r="D2115" s="56">
        <f>작성용!T2112</f>
        <v>45702</v>
      </c>
      <c r="E2115" s="57" t="str">
        <f>작성용!B2112</f>
        <v>롯데손해보험</v>
      </c>
      <c r="F2115" s="57" t="str">
        <f>작성용!C2112</f>
        <v>재평가</v>
      </c>
      <c r="G2115" s="57" t="str">
        <f>작성용!D2112</f>
        <v>신한CDGSV전문투자형사모투자신탁제1호(H)</v>
      </c>
      <c r="H2115" s="58" t="str">
        <f>작성용!E2112</f>
        <v>KBP2020060181</v>
      </c>
      <c r="I2115" s="57" t="str">
        <f>작성용!F2112</f>
        <v>B02</v>
      </c>
      <c r="J2115" s="57">
        <f>작성용!G2112</f>
        <v>0</v>
      </c>
      <c r="K2115" s="57" t="str">
        <f>작성용!H2112</f>
        <v>-</v>
      </c>
      <c r="L2115" s="57" t="str">
        <f>작성용!N2112</f>
        <v xml:space="preserve">분기 </v>
      </c>
      <c r="M2115" s="56" t="str">
        <f>작성용!U2112</f>
        <v>2025.03.31</v>
      </c>
      <c r="N2115" s="56" t="str">
        <f>작성용!V2112</f>
        <v>사전등록</v>
      </c>
      <c r="O2115" s="56" t="str">
        <f>작성용!W2112</f>
        <v>사전등록</v>
      </c>
      <c r="P2115" s="56" t="str">
        <f>작성용!X2112</f>
        <v>-</v>
      </c>
      <c r="Q2115" s="57" t="str">
        <f>작성용!AD2112</f>
        <v>대체평가3사업본부</v>
      </c>
      <c r="R2115" s="59">
        <f>작성용!AE2112</f>
        <v>0</v>
      </c>
      <c r="S2115" s="57" t="str">
        <f>작성용!AF2112</f>
        <v>대체평가3사업본부</v>
      </c>
      <c r="T2115" s="60" t="str">
        <f>작성용!AG2112</f>
        <v>조용원</v>
      </c>
      <c r="U2115" s="60" t="str">
        <f>작성용!AH2112</f>
        <v>조용원</v>
      </c>
      <c r="V2115" s="55">
        <f>작성용!AA2112</f>
        <v>202503</v>
      </c>
      <c r="W2115" s="57" t="str">
        <f>작성용!AC2112</f>
        <v>[T]기타보험기관[1본부]</v>
      </c>
      <c r="X2115" s="57" t="str">
        <f>작성용!O2112</f>
        <v>운용지원팀조선화책임</v>
      </c>
      <c r="Y2115" s="57" t="str">
        <f>작성용!P2112</f>
        <v>sunhwa.jo@lotteins.co.kr</v>
      </c>
      <c r="Z2115" s="57">
        <f>작성용!Q2112</f>
        <v>410000309</v>
      </c>
      <c r="AA2115" s="55" t="str">
        <f>작성용!AJ2112</f>
        <v>-</v>
      </c>
      <c r="AB2115" s="55">
        <f>작성용!AB2112</f>
        <v>0</v>
      </c>
    </row>
    <row r="2116" spans="1:28" s="11" customFormat="1" ht="16.5" hidden="1" customHeight="1" x14ac:dyDescent="0.3">
      <c r="A2116" s="53">
        <f>작성용!AL2113</f>
        <v>2112</v>
      </c>
      <c r="B2116" s="54" t="str">
        <f>작성용!AI2113</f>
        <v>-</v>
      </c>
      <c r="C2116" s="55" t="str">
        <f>작성용!AK2113</f>
        <v>개별종목</v>
      </c>
      <c r="D2116" s="56">
        <f>작성용!T2113</f>
        <v>45702</v>
      </c>
      <c r="E2116" s="57" t="str">
        <f>작성용!B2113</f>
        <v>롯데손해보험</v>
      </c>
      <c r="F2116" s="57" t="str">
        <f>작성용!C2113</f>
        <v>재평가</v>
      </c>
      <c r="G2116" s="57" t="str">
        <f>작성용!D2113</f>
        <v>신한대구그린파워열병합발전전문투자형사모특별자산투자신탁</v>
      </c>
      <c r="H2116" s="58" t="str">
        <f>작성용!E2113</f>
        <v>KBP2016120177</v>
      </c>
      <c r="I2116" s="57" t="str">
        <f>작성용!F2113</f>
        <v>B02</v>
      </c>
      <c r="J2116" s="57">
        <f>작성용!G2113</f>
        <v>0</v>
      </c>
      <c r="K2116" s="57" t="str">
        <f>작성용!H2113</f>
        <v>-</v>
      </c>
      <c r="L2116" s="57" t="str">
        <f>작성용!N2113</f>
        <v xml:space="preserve">분기 </v>
      </c>
      <c r="M2116" s="56" t="str">
        <f>작성용!U2113</f>
        <v>2025.03.31</v>
      </c>
      <c r="N2116" s="56" t="str">
        <f>작성용!V2113</f>
        <v>사전등록</v>
      </c>
      <c r="O2116" s="56" t="str">
        <f>작성용!W2113</f>
        <v>사전등록</v>
      </c>
      <c r="P2116" s="56" t="str">
        <f>작성용!X2113</f>
        <v>-</v>
      </c>
      <c r="Q2116" s="57" t="str">
        <f>작성용!AD2113</f>
        <v>대체평가3사업본부</v>
      </c>
      <c r="R2116" s="59">
        <f>작성용!AE2113</f>
        <v>0</v>
      </c>
      <c r="S2116" s="57" t="str">
        <f>작성용!AF2113</f>
        <v>대체평가3사업본부</v>
      </c>
      <c r="T2116" s="60" t="str">
        <f>작성용!AG2113</f>
        <v>조용원</v>
      </c>
      <c r="U2116" s="60" t="str">
        <f>작성용!AH2113</f>
        <v>조용원</v>
      </c>
      <c r="V2116" s="55">
        <f>작성용!AA2113</f>
        <v>202503</v>
      </c>
      <c r="W2116" s="57" t="str">
        <f>작성용!AC2113</f>
        <v>[T]기타보험기관[1본부]</v>
      </c>
      <c r="X2116" s="57" t="str">
        <f>작성용!O2113</f>
        <v>운용지원팀조선화책임</v>
      </c>
      <c r="Y2116" s="57" t="str">
        <f>작성용!P2113</f>
        <v>sunhwa.jo@lotteins.co.kr</v>
      </c>
      <c r="Z2116" s="57">
        <f>작성용!Q2113</f>
        <v>410000158</v>
      </c>
      <c r="AA2116" s="55" t="str">
        <f>작성용!AJ2113</f>
        <v>-</v>
      </c>
      <c r="AB2116" s="55">
        <f>작성용!AB2113</f>
        <v>0</v>
      </c>
    </row>
    <row r="2117" spans="1:28" s="11" customFormat="1" ht="16.5" hidden="1" customHeight="1" x14ac:dyDescent="0.3">
      <c r="A2117" s="53">
        <f>작성용!AL2114</f>
        <v>2113</v>
      </c>
      <c r="B2117" s="54" t="str">
        <f>작성용!AI2114</f>
        <v>-</v>
      </c>
      <c r="C2117" s="55" t="str">
        <f>작성용!AK2114</f>
        <v>개별종목</v>
      </c>
      <c r="D2117" s="56">
        <f>작성용!T2114</f>
        <v>45702</v>
      </c>
      <c r="E2117" s="57" t="str">
        <f>작성용!B2114</f>
        <v>롯데손해보험</v>
      </c>
      <c r="F2117" s="57" t="str">
        <f>작성용!C2114</f>
        <v>재평가</v>
      </c>
      <c r="G2117" s="57" t="str">
        <f>작성용!D2114</f>
        <v>신한비엔씨티전문투자형사모특별자산투자신탁제1종</v>
      </c>
      <c r="H2117" s="58" t="str">
        <f>작성용!E2114</f>
        <v>KBP2019090150</v>
      </c>
      <c r="I2117" s="57" t="str">
        <f>작성용!F2114</f>
        <v>B02</v>
      </c>
      <c r="J2117" s="57">
        <f>작성용!G2114</f>
        <v>0</v>
      </c>
      <c r="K2117" s="57" t="str">
        <f>작성용!H2114</f>
        <v>-</v>
      </c>
      <c r="L2117" s="57" t="str">
        <f>작성용!N2114</f>
        <v xml:space="preserve">분기 </v>
      </c>
      <c r="M2117" s="56" t="str">
        <f>작성용!U2114</f>
        <v>2025.03.31</v>
      </c>
      <c r="N2117" s="56" t="str">
        <f>작성용!V2114</f>
        <v>사전등록</v>
      </c>
      <c r="O2117" s="56" t="str">
        <f>작성용!W2114</f>
        <v>사전등록</v>
      </c>
      <c r="P2117" s="56" t="str">
        <f>작성용!X2114</f>
        <v>-</v>
      </c>
      <c r="Q2117" s="57" t="str">
        <f>작성용!AD2114</f>
        <v>대체평가3사업본부</v>
      </c>
      <c r="R2117" s="59">
        <f>작성용!AE2114</f>
        <v>0</v>
      </c>
      <c r="S2117" s="57" t="str">
        <f>작성용!AF2114</f>
        <v>대체평가3사업본부</v>
      </c>
      <c r="T2117" s="60" t="str">
        <f>작성용!AG2114</f>
        <v>조용원</v>
      </c>
      <c r="U2117" s="60" t="str">
        <f>작성용!AH2114</f>
        <v>조용원</v>
      </c>
      <c r="V2117" s="55">
        <f>작성용!AA2114</f>
        <v>202503</v>
      </c>
      <c r="W2117" s="57" t="str">
        <f>작성용!AC2114</f>
        <v>[T]기타보험기관[1본부]</v>
      </c>
      <c r="X2117" s="57" t="str">
        <f>작성용!O2114</f>
        <v>운용지원팀조선화책임</v>
      </c>
      <c r="Y2117" s="57" t="str">
        <f>작성용!P2114</f>
        <v>sunhwa.jo@lotteins.co.kr</v>
      </c>
      <c r="Z2117" s="57">
        <f>작성용!Q2114</f>
        <v>410000264</v>
      </c>
      <c r="AA2117" s="55" t="str">
        <f>작성용!AJ2114</f>
        <v>-</v>
      </c>
      <c r="AB2117" s="55">
        <f>작성용!AB2114</f>
        <v>0</v>
      </c>
    </row>
    <row r="2118" spans="1:28" s="11" customFormat="1" ht="16.5" hidden="1" customHeight="1" x14ac:dyDescent="0.3">
      <c r="A2118" s="53">
        <f>작성용!AL2115</f>
        <v>2114</v>
      </c>
      <c r="B2118" s="54" t="str">
        <f>작성용!AI2115</f>
        <v>-</v>
      </c>
      <c r="C2118" s="55" t="str">
        <f>작성용!AK2115</f>
        <v>개별종목</v>
      </c>
      <c r="D2118" s="56">
        <f>작성용!T2115</f>
        <v>45702</v>
      </c>
      <c r="E2118" s="57" t="str">
        <f>작성용!B2115</f>
        <v>롯데손해보험</v>
      </c>
      <c r="F2118" s="57" t="str">
        <f>작성용!C2115</f>
        <v>재평가</v>
      </c>
      <c r="G2118" s="57" t="str">
        <f>작성용!D2115</f>
        <v>신한에스지레일전문투자형사모특별자산투자신탁제1-1호</v>
      </c>
      <c r="H2118" s="58" t="str">
        <f>작성용!E2115</f>
        <v>KBP2019090153</v>
      </c>
      <c r="I2118" s="57" t="str">
        <f>작성용!F2115</f>
        <v>B02</v>
      </c>
      <c r="J2118" s="57">
        <f>작성용!G2115</f>
        <v>0</v>
      </c>
      <c r="K2118" s="57" t="str">
        <f>작성용!H2115</f>
        <v>-</v>
      </c>
      <c r="L2118" s="57" t="str">
        <f>작성용!N2115</f>
        <v xml:space="preserve">분기 </v>
      </c>
      <c r="M2118" s="56" t="str">
        <f>작성용!U2115</f>
        <v>2025.03.31</v>
      </c>
      <c r="N2118" s="56" t="str">
        <f>작성용!V2115</f>
        <v>사전등록</v>
      </c>
      <c r="O2118" s="56" t="str">
        <f>작성용!W2115</f>
        <v>사전등록</v>
      </c>
      <c r="P2118" s="56" t="str">
        <f>작성용!X2115</f>
        <v>-</v>
      </c>
      <c r="Q2118" s="57" t="str">
        <f>작성용!AD2115</f>
        <v>대체평가3사업본부</v>
      </c>
      <c r="R2118" s="59">
        <f>작성용!AE2115</f>
        <v>0</v>
      </c>
      <c r="S2118" s="57" t="str">
        <f>작성용!AF2115</f>
        <v>대체평가3사업본부</v>
      </c>
      <c r="T2118" s="60" t="str">
        <f>작성용!AG2115</f>
        <v>조용원</v>
      </c>
      <c r="U2118" s="60" t="str">
        <f>작성용!AH2115</f>
        <v>조용원</v>
      </c>
      <c r="V2118" s="55">
        <f>작성용!AA2115</f>
        <v>202503</v>
      </c>
      <c r="W2118" s="57" t="str">
        <f>작성용!AC2115</f>
        <v>[T]기타보험기관[1본부]</v>
      </c>
      <c r="X2118" s="57" t="str">
        <f>작성용!O2115</f>
        <v>운용지원팀조선화책임</v>
      </c>
      <c r="Y2118" s="57" t="str">
        <f>작성용!P2115</f>
        <v>sunhwa.jo@lotteins.co.kr</v>
      </c>
      <c r="Z2118" s="57">
        <f>작성용!Q2115</f>
        <v>410000281</v>
      </c>
      <c r="AA2118" s="55" t="str">
        <f>작성용!AJ2115</f>
        <v>-</v>
      </c>
      <c r="AB2118" s="55">
        <f>작성용!AB2115</f>
        <v>0</v>
      </c>
    </row>
    <row r="2119" spans="1:28" s="11" customFormat="1" ht="16.5" hidden="1" customHeight="1" x14ac:dyDescent="0.3">
      <c r="A2119" s="53">
        <f>작성용!AL2116</f>
        <v>2115</v>
      </c>
      <c r="B2119" s="54" t="str">
        <f>작성용!AI2116</f>
        <v>-</v>
      </c>
      <c r="C2119" s="55" t="str">
        <f>작성용!AK2116</f>
        <v>개별종목</v>
      </c>
      <c r="D2119" s="56">
        <f>작성용!T2116</f>
        <v>45702</v>
      </c>
      <c r="E2119" s="57" t="str">
        <f>작성용!B2116</f>
        <v>롯데손해보험</v>
      </c>
      <c r="F2119" s="57" t="str">
        <f>작성용!C2116</f>
        <v>재평가</v>
      </c>
      <c r="G2119" s="57" t="str">
        <f>작성용!D2116</f>
        <v>신한여수집단에너지사모특별자산투자신탁</v>
      </c>
      <c r="H2119" s="58" t="str">
        <f>작성용!E2116</f>
        <v>KBP2013120035</v>
      </c>
      <c r="I2119" s="57" t="str">
        <f>작성용!F2116</f>
        <v>B02</v>
      </c>
      <c r="J2119" s="57">
        <f>작성용!G2116</f>
        <v>0</v>
      </c>
      <c r="K2119" s="57" t="str">
        <f>작성용!H2116</f>
        <v>-</v>
      </c>
      <c r="L2119" s="57" t="str">
        <f>작성용!N2116</f>
        <v xml:space="preserve">분기 </v>
      </c>
      <c r="M2119" s="56" t="str">
        <f>작성용!U2116</f>
        <v>2025.03.31</v>
      </c>
      <c r="N2119" s="56" t="str">
        <f>작성용!V2116</f>
        <v>사전등록</v>
      </c>
      <c r="O2119" s="56" t="str">
        <f>작성용!W2116</f>
        <v>사전등록</v>
      </c>
      <c r="P2119" s="56" t="str">
        <f>작성용!X2116</f>
        <v>-</v>
      </c>
      <c r="Q2119" s="57" t="str">
        <f>작성용!AD2116</f>
        <v>대체평가3사업본부</v>
      </c>
      <c r="R2119" s="59">
        <f>작성용!AE2116</f>
        <v>0</v>
      </c>
      <c r="S2119" s="57" t="str">
        <f>작성용!AF2116</f>
        <v>대체평가3사업본부</v>
      </c>
      <c r="T2119" s="60" t="str">
        <f>작성용!AG2116</f>
        <v>조용원</v>
      </c>
      <c r="U2119" s="60" t="str">
        <f>작성용!AH2116</f>
        <v>조용원</v>
      </c>
      <c r="V2119" s="55">
        <f>작성용!AA2116</f>
        <v>202503</v>
      </c>
      <c r="W2119" s="57" t="str">
        <f>작성용!AC2116</f>
        <v>[T]기타보험기관[1본부]</v>
      </c>
      <c r="X2119" s="57" t="str">
        <f>작성용!O2116</f>
        <v>운용지원팀조선화책임</v>
      </c>
      <c r="Y2119" s="57" t="str">
        <f>작성용!P2116</f>
        <v>sunhwa.jo@lotteins.co.kr</v>
      </c>
      <c r="Z2119" s="57">
        <f>작성용!Q2116</f>
        <v>410000004</v>
      </c>
      <c r="AA2119" s="55" t="str">
        <f>작성용!AJ2116</f>
        <v>-</v>
      </c>
      <c r="AB2119" s="55">
        <f>작성용!AB2116</f>
        <v>0</v>
      </c>
    </row>
    <row r="2120" spans="1:28" s="11" customFormat="1" ht="16.5" hidden="1" customHeight="1" x14ac:dyDescent="0.3">
      <c r="A2120" s="53">
        <f>작성용!AL2117</f>
        <v>2116</v>
      </c>
      <c r="B2120" s="54" t="str">
        <f>작성용!AI2117</f>
        <v>-</v>
      </c>
      <c r="C2120" s="55" t="str">
        <f>작성용!AK2117</f>
        <v>개별종목</v>
      </c>
      <c r="D2120" s="56">
        <f>작성용!T2117</f>
        <v>45702</v>
      </c>
      <c r="E2120" s="57" t="str">
        <f>작성용!B2117</f>
        <v>롯데손해보험</v>
      </c>
      <c r="F2120" s="57" t="str">
        <f>작성용!C2117</f>
        <v>재평가</v>
      </c>
      <c r="G2120" s="57" t="str">
        <f>작성용!D2117</f>
        <v>신한해외세컨더리전문투자형사모증권투자신탁제6호</v>
      </c>
      <c r="H2120" s="58" t="str">
        <f>작성용!E2117</f>
        <v>KBP2019090067</v>
      </c>
      <c r="I2120" s="57" t="str">
        <f>작성용!F2117</f>
        <v>B02</v>
      </c>
      <c r="J2120" s="57">
        <f>작성용!G2117</f>
        <v>0</v>
      </c>
      <c r="K2120" s="57" t="str">
        <f>작성용!H2117</f>
        <v>-</v>
      </c>
      <c r="L2120" s="57" t="str">
        <f>작성용!N2117</f>
        <v xml:space="preserve">분기 </v>
      </c>
      <c r="M2120" s="56" t="str">
        <f>작성용!U2117</f>
        <v>2025.03.31</v>
      </c>
      <c r="N2120" s="56" t="str">
        <f>작성용!V2117</f>
        <v>사전등록</v>
      </c>
      <c r="O2120" s="56" t="str">
        <f>작성용!W2117</f>
        <v>사전등록</v>
      </c>
      <c r="P2120" s="56" t="str">
        <f>작성용!X2117</f>
        <v>-</v>
      </c>
      <c r="Q2120" s="57" t="str">
        <f>작성용!AD2117</f>
        <v>대체평가3사업본부</v>
      </c>
      <c r="R2120" s="59">
        <f>작성용!AE2117</f>
        <v>0</v>
      </c>
      <c r="S2120" s="57" t="str">
        <f>작성용!AF2117</f>
        <v>대체평가3사업본부</v>
      </c>
      <c r="T2120" s="60" t="str">
        <f>작성용!AG2117</f>
        <v>조용원</v>
      </c>
      <c r="U2120" s="60" t="str">
        <f>작성용!AH2117</f>
        <v>조용원</v>
      </c>
      <c r="V2120" s="55">
        <f>작성용!AA2117</f>
        <v>202503</v>
      </c>
      <c r="W2120" s="57" t="str">
        <f>작성용!AC2117</f>
        <v>[T]기타보험기관[1본부]</v>
      </c>
      <c r="X2120" s="57" t="str">
        <f>작성용!O2117</f>
        <v>운용지원팀조선화책임</v>
      </c>
      <c r="Y2120" s="57" t="str">
        <f>작성용!P2117</f>
        <v>sunhwa.jo@lotteins.co.kr</v>
      </c>
      <c r="Z2120" s="57">
        <f>작성용!Q2117</f>
        <v>410000137</v>
      </c>
      <c r="AA2120" s="55" t="str">
        <f>작성용!AJ2117</f>
        <v>-</v>
      </c>
      <c r="AB2120" s="55">
        <f>작성용!AB2117</f>
        <v>0</v>
      </c>
    </row>
    <row r="2121" spans="1:28" s="11" customFormat="1" ht="16.5" hidden="1" customHeight="1" x14ac:dyDescent="0.3">
      <c r="A2121" s="53">
        <f>작성용!AL2118</f>
        <v>2117</v>
      </c>
      <c r="B2121" s="54" t="str">
        <f>작성용!AI2118</f>
        <v>가평가</v>
      </c>
      <c r="C2121" s="55" t="str">
        <f>작성용!AK2118</f>
        <v>개별종목</v>
      </c>
      <c r="D2121" s="56">
        <f>작성용!T2118</f>
        <v>45702</v>
      </c>
      <c r="E2121" s="57" t="str">
        <f>작성용!B2118</f>
        <v>롯데손해보험</v>
      </c>
      <c r="F2121" s="57" t="str">
        <f>작성용!C2118</f>
        <v>재평가</v>
      </c>
      <c r="G2121" s="57" t="str">
        <f>작성용!D2118</f>
        <v>에이아이파트너스EdR유럽코어인프라1호(로스차일드인프라)</v>
      </c>
      <c r="H2121" s="58" t="str">
        <f>작성용!E2118</f>
        <v>KBP2019120218</v>
      </c>
      <c r="I2121" s="57" t="str">
        <f>작성용!F2118</f>
        <v>B02</v>
      </c>
      <c r="J2121" s="57">
        <f>작성용!G2118</f>
        <v>0</v>
      </c>
      <c r="K2121" s="57" t="str">
        <f>작성용!H2118</f>
        <v>-</v>
      </c>
      <c r="L2121" s="57" t="str">
        <f>작성용!N2118</f>
        <v xml:space="preserve">분기 </v>
      </c>
      <c r="M2121" s="56" t="str">
        <f>작성용!U2118</f>
        <v>2025.03.31</v>
      </c>
      <c r="N2121" s="56" t="str">
        <f>작성용!V2118</f>
        <v>사전등록</v>
      </c>
      <c r="O2121" s="56" t="str">
        <f>작성용!W2118</f>
        <v>사전등록</v>
      </c>
      <c r="P2121" s="56" t="str">
        <f>작성용!X2118</f>
        <v>-</v>
      </c>
      <c r="Q2121" s="57" t="str">
        <f>작성용!AD2118</f>
        <v>대체평가3사업본부</v>
      </c>
      <c r="R2121" s="59">
        <f>작성용!AE2118</f>
        <v>0</v>
      </c>
      <c r="S2121" s="57" t="str">
        <f>작성용!AF2118</f>
        <v>대체평가3사업본부</v>
      </c>
      <c r="T2121" s="60" t="str">
        <f>작성용!AG2118</f>
        <v>조용원</v>
      </c>
      <c r="U2121" s="60" t="str">
        <f>작성용!AH2118</f>
        <v>조용원</v>
      </c>
      <c r="V2121" s="55">
        <f>작성용!AA2118</f>
        <v>202503</v>
      </c>
      <c r="W2121" s="57" t="str">
        <f>작성용!AC2118</f>
        <v>[T]기타보험기관[1본부]</v>
      </c>
      <c r="X2121" s="57" t="str">
        <f>작성용!O2118</f>
        <v>운용지원팀조선화책임</v>
      </c>
      <c r="Y2121" s="57" t="str">
        <f>작성용!P2118</f>
        <v>sunhwa.jo@lotteins.co.kr</v>
      </c>
      <c r="Z2121" s="57">
        <f>작성용!Q2118</f>
        <v>410000302</v>
      </c>
      <c r="AA2121" s="55" t="str">
        <f>작성용!AJ2118</f>
        <v>-</v>
      </c>
      <c r="AB2121" s="55">
        <f>작성용!AB2118</f>
        <v>0</v>
      </c>
    </row>
    <row r="2122" spans="1:28" s="11" customFormat="1" ht="16.5" hidden="1" customHeight="1" x14ac:dyDescent="0.3">
      <c r="A2122" s="53">
        <f>작성용!AL2119</f>
        <v>2118</v>
      </c>
      <c r="B2122" s="54" t="str">
        <f>작성용!AI2119</f>
        <v>-</v>
      </c>
      <c r="C2122" s="55" t="str">
        <f>작성용!AK2119</f>
        <v>개별종목</v>
      </c>
      <c r="D2122" s="56">
        <f>작성용!T2119</f>
        <v>45702</v>
      </c>
      <c r="E2122" s="57" t="str">
        <f>작성용!B2119</f>
        <v>롯데손해보험</v>
      </c>
      <c r="F2122" s="57" t="str">
        <f>작성용!C2119</f>
        <v>재평가</v>
      </c>
      <c r="G2122" s="57" t="str">
        <f>작성용!D2119</f>
        <v>우리부산신항2-1글로벌해양전문투자형사모특별자산투자신탁</v>
      </c>
      <c r="H2122" s="58" t="str">
        <f>작성용!E2119</f>
        <v>KBP2019090137</v>
      </c>
      <c r="I2122" s="57" t="str">
        <f>작성용!F2119</f>
        <v>B02</v>
      </c>
      <c r="J2122" s="57">
        <f>작성용!G2119</f>
        <v>0</v>
      </c>
      <c r="K2122" s="57" t="str">
        <f>작성용!H2119</f>
        <v>-</v>
      </c>
      <c r="L2122" s="57" t="str">
        <f>작성용!N2119</f>
        <v xml:space="preserve">분기 </v>
      </c>
      <c r="M2122" s="56" t="str">
        <f>작성용!U2119</f>
        <v>2025.03.31</v>
      </c>
      <c r="N2122" s="56" t="str">
        <f>작성용!V2119</f>
        <v>사전등록</v>
      </c>
      <c r="O2122" s="56" t="str">
        <f>작성용!W2119</f>
        <v>사전등록</v>
      </c>
      <c r="P2122" s="56" t="str">
        <f>작성용!X2119</f>
        <v>-</v>
      </c>
      <c r="Q2122" s="57" t="str">
        <f>작성용!AD2119</f>
        <v>대체평가3사업본부</v>
      </c>
      <c r="R2122" s="59">
        <f>작성용!AE2119</f>
        <v>0</v>
      </c>
      <c r="S2122" s="57" t="str">
        <f>작성용!AF2119</f>
        <v>대체평가3사업본부</v>
      </c>
      <c r="T2122" s="60" t="str">
        <f>작성용!AG2119</f>
        <v>조용원</v>
      </c>
      <c r="U2122" s="60" t="str">
        <f>작성용!AH2119</f>
        <v>조용원</v>
      </c>
      <c r="V2122" s="55">
        <f>작성용!AA2119</f>
        <v>202503</v>
      </c>
      <c r="W2122" s="57" t="str">
        <f>작성용!AC2119</f>
        <v>[T]기타보험기관[1본부]</v>
      </c>
      <c r="X2122" s="57" t="str">
        <f>작성용!O2119</f>
        <v>운용지원팀조선화책임</v>
      </c>
      <c r="Y2122" s="57" t="str">
        <f>작성용!P2119</f>
        <v>sunhwa.jo@lotteins.co.kr</v>
      </c>
      <c r="Z2122" s="57">
        <f>작성용!Q2119</f>
        <v>410000192</v>
      </c>
      <c r="AA2122" s="55" t="str">
        <f>작성용!AJ2119</f>
        <v>-</v>
      </c>
      <c r="AB2122" s="55">
        <f>작성용!AB2119</f>
        <v>0</v>
      </c>
    </row>
    <row r="2123" spans="1:28" s="11" customFormat="1" ht="16.5" hidden="1" customHeight="1" x14ac:dyDescent="0.3">
      <c r="A2123" s="53">
        <f>작성용!AL2120</f>
        <v>2119</v>
      </c>
      <c r="B2123" s="54" t="str">
        <f>작성용!AI2120</f>
        <v>-</v>
      </c>
      <c r="C2123" s="55" t="str">
        <f>작성용!AK2120</f>
        <v>개별종목</v>
      </c>
      <c r="D2123" s="56">
        <f>작성용!T2120</f>
        <v>45702</v>
      </c>
      <c r="E2123" s="57" t="str">
        <f>작성용!B2120</f>
        <v>롯데손해보험</v>
      </c>
      <c r="F2123" s="57" t="str">
        <f>작성용!C2120</f>
        <v>재평가</v>
      </c>
      <c r="G2123" s="57" t="str">
        <f>작성용!D2120</f>
        <v>우리포천화도고속도로전문투자형사모특별자산투자신탁</v>
      </c>
      <c r="H2123" s="58" t="str">
        <f>작성용!E2120</f>
        <v>KBP2019090013</v>
      </c>
      <c r="I2123" s="57" t="str">
        <f>작성용!F2120</f>
        <v>B02</v>
      </c>
      <c r="J2123" s="57">
        <f>작성용!G2120</f>
        <v>0</v>
      </c>
      <c r="K2123" s="57" t="str">
        <f>작성용!H2120</f>
        <v>-</v>
      </c>
      <c r="L2123" s="57" t="str">
        <f>작성용!N2120</f>
        <v xml:space="preserve">분기 </v>
      </c>
      <c r="M2123" s="56" t="str">
        <f>작성용!U2120</f>
        <v>2025.03.31</v>
      </c>
      <c r="N2123" s="56" t="str">
        <f>작성용!V2120</f>
        <v>사전등록</v>
      </c>
      <c r="O2123" s="56" t="str">
        <f>작성용!W2120</f>
        <v>사전등록</v>
      </c>
      <c r="P2123" s="56" t="str">
        <f>작성용!X2120</f>
        <v>-</v>
      </c>
      <c r="Q2123" s="57" t="str">
        <f>작성용!AD2120</f>
        <v>대체평가3사업본부</v>
      </c>
      <c r="R2123" s="59">
        <f>작성용!AE2120</f>
        <v>0</v>
      </c>
      <c r="S2123" s="57" t="str">
        <f>작성용!AF2120</f>
        <v>대체평가3사업본부</v>
      </c>
      <c r="T2123" s="60" t="str">
        <f>작성용!AG2120</f>
        <v>조용원</v>
      </c>
      <c r="U2123" s="60" t="str">
        <f>작성용!AH2120</f>
        <v>조용원</v>
      </c>
      <c r="V2123" s="55">
        <f>작성용!AA2120</f>
        <v>202503</v>
      </c>
      <c r="W2123" s="57" t="str">
        <f>작성용!AC2120</f>
        <v>[T]기타보험기관[1본부]</v>
      </c>
      <c r="X2123" s="57" t="str">
        <f>작성용!O2120</f>
        <v>운용지원팀조선화책임</v>
      </c>
      <c r="Y2123" s="57" t="str">
        <f>작성용!P2120</f>
        <v>sunhwa.jo@lotteins.co.kr</v>
      </c>
      <c r="Z2123" s="57">
        <f>작성용!Q2120</f>
        <v>410000270</v>
      </c>
      <c r="AA2123" s="55" t="str">
        <f>작성용!AJ2120</f>
        <v>-</v>
      </c>
      <c r="AB2123" s="55">
        <f>작성용!AB2120</f>
        <v>0</v>
      </c>
    </row>
    <row r="2124" spans="1:28" s="11" customFormat="1" ht="16.5" hidden="1" customHeight="1" x14ac:dyDescent="0.3">
      <c r="A2124" s="53">
        <f>작성용!AL2121</f>
        <v>2120</v>
      </c>
      <c r="B2124" s="54" t="str">
        <f>작성용!AI2121</f>
        <v>가평가</v>
      </c>
      <c r="C2124" s="55" t="str">
        <f>작성용!AK2121</f>
        <v>개별종목</v>
      </c>
      <c r="D2124" s="56">
        <f>작성용!T2121</f>
        <v>45702</v>
      </c>
      <c r="E2124" s="57" t="str">
        <f>작성용!B2121</f>
        <v>롯데손해보험</v>
      </c>
      <c r="F2124" s="57" t="str">
        <f>작성용!C2121</f>
        <v>재평가</v>
      </c>
      <c r="G2124" s="57" t="str">
        <f>작성용!D2121</f>
        <v>유나이티드파트너스전문투자형사모부동산투자신탁유럽제1호</v>
      </c>
      <c r="H2124" s="58" t="str">
        <f>작성용!E2121</f>
        <v>KBP2019090096</v>
      </c>
      <c r="I2124" s="57" t="str">
        <f>작성용!F2121</f>
        <v>B02</v>
      </c>
      <c r="J2124" s="57">
        <f>작성용!G2121</f>
        <v>0</v>
      </c>
      <c r="K2124" s="57" t="str">
        <f>작성용!H2121</f>
        <v>-</v>
      </c>
      <c r="L2124" s="57" t="str">
        <f>작성용!N2121</f>
        <v xml:space="preserve">분기 </v>
      </c>
      <c r="M2124" s="56" t="str">
        <f>작성용!U2121</f>
        <v>2025.03.31</v>
      </c>
      <c r="N2124" s="56" t="str">
        <f>작성용!V2121</f>
        <v>사전등록</v>
      </c>
      <c r="O2124" s="56" t="str">
        <f>작성용!W2121</f>
        <v>사전등록</v>
      </c>
      <c r="P2124" s="56" t="str">
        <f>작성용!X2121</f>
        <v>-</v>
      </c>
      <c r="Q2124" s="57" t="str">
        <f>작성용!AD2121</f>
        <v>대체평가3사업본부</v>
      </c>
      <c r="R2124" s="59">
        <f>작성용!AE2121</f>
        <v>0</v>
      </c>
      <c r="S2124" s="57" t="str">
        <f>작성용!AF2121</f>
        <v>대체평가3사업본부</v>
      </c>
      <c r="T2124" s="60" t="str">
        <f>작성용!AG2121</f>
        <v>조용원</v>
      </c>
      <c r="U2124" s="60" t="str">
        <f>작성용!AH2121</f>
        <v>조용원</v>
      </c>
      <c r="V2124" s="55">
        <f>작성용!AA2121</f>
        <v>202503</v>
      </c>
      <c r="W2124" s="57" t="str">
        <f>작성용!AC2121</f>
        <v>[T]기타보험기관[1본부]</v>
      </c>
      <c r="X2124" s="57" t="str">
        <f>작성용!O2121</f>
        <v>운용지원팀조선화책임</v>
      </c>
      <c r="Y2124" s="57" t="str">
        <f>작성용!P2121</f>
        <v>sunhwa.jo@lotteins.co.kr</v>
      </c>
      <c r="Z2124" s="57">
        <f>작성용!Q2121</f>
        <v>410000226</v>
      </c>
      <c r="AA2124" s="55" t="str">
        <f>작성용!AJ2121</f>
        <v>-</v>
      </c>
      <c r="AB2124" s="55">
        <f>작성용!AB2121</f>
        <v>0</v>
      </c>
    </row>
    <row r="2125" spans="1:28" s="11" customFormat="1" ht="16.5" hidden="1" customHeight="1" x14ac:dyDescent="0.3">
      <c r="A2125" s="53">
        <f>작성용!AL2122</f>
        <v>2121</v>
      </c>
      <c r="B2125" s="54" t="str">
        <f>작성용!AI2122</f>
        <v>-</v>
      </c>
      <c r="C2125" s="55" t="str">
        <f>작성용!AK2122</f>
        <v>개별종목</v>
      </c>
      <c r="D2125" s="56">
        <f>작성용!T2122</f>
        <v>45702</v>
      </c>
      <c r="E2125" s="57" t="str">
        <f>작성용!B2122</f>
        <v>롯데손해보험</v>
      </c>
      <c r="F2125" s="57" t="str">
        <f>작성용!C2122</f>
        <v>재평가</v>
      </c>
      <c r="G2125" s="57" t="str">
        <f>작성용!D2122</f>
        <v>유진AVIATION사모특별자산투자신탁2호</v>
      </c>
      <c r="H2125" s="58" t="str">
        <f>작성용!E2122</f>
        <v>KBP2019090055</v>
      </c>
      <c r="I2125" s="57" t="str">
        <f>작성용!F2122</f>
        <v>B02</v>
      </c>
      <c r="J2125" s="57">
        <f>작성용!G2122</f>
        <v>0</v>
      </c>
      <c r="K2125" s="57" t="str">
        <f>작성용!H2122</f>
        <v>-</v>
      </c>
      <c r="L2125" s="57" t="str">
        <f>작성용!N2122</f>
        <v xml:space="preserve">분기 </v>
      </c>
      <c r="M2125" s="56" t="str">
        <f>작성용!U2122</f>
        <v>2025.03.31</v>
      </c>
      <c r="N2125" s="56" t="str">
        <f>작성용!V2122</f>
        <v>사전등록</v>
      </c>
      <c r="O2125" s="56" t="str">
        <f>작성용!W2122</f>
        <v>사전등록</v>
      </c>
      <c r="P2125" s="56" t="str">
        <f>작성용!X2122</f>
        <v>-</v>
      </c>
      <c r="Q2125" s="57" t="str">
        <f>작성용!AD2122</f>
        <v>대체평가3사업본부</v>
      </c>
      <c r="R2125" s="59">
        <f>작성용!AE2122</f>
        <v>0</v>
      </c>
      <c r="S2125" s="57" t="str">
        <f>작성용!AF2122</f>
        <v>대체평가3사업본부</v>
      </c>
      <c r="T2125" s="60" t="str">
        <f>작성용!AG2122</f>
        <v>조용원</v>
      </c>
      <c r="U2125" s="60" t="str">
        <f>작성용!AH2122</f>
        <v>조용원</v>
      </c>
      <c r="V2125" s="55">
        <f>작성용!AA2122</f>
        <v>202503</v>
      </c>
      <c r="W2125" s="57" t="str">
        <f>작성용!AC2122</f>
        <v>[T]기타보험기관[1본부]</v>
      </c>
      <c r="X2125" s="57" t="str">
        <f>작성용!O2122</f>
        <v>운용지원팀조선화책임</v>
      </c>
      <c r="Y2125" s="57" t="str">
        <f>작성용!P2122</f>
        <v>sunhwa.jo@lotteins.co.kr</v>
      </c>
      <c r="Z2125" s="57">
        <f>작성용!Q2122</f>
        <v>410000102</v>
      </c>
      <c r="AA2125" s="55" t="str">
        <f>작성용!AJ2122</f>
        <v>-</v>
      </c>
      <c r="AB2125" s="55">
        <f>작성용!AB2122</f>
        <v>0</v>
      </c>
    </row>
    <row r="2126" spans="1:28" s="11" customFormat="1" ht="16.5" hidden="1" customHeight="1" x14ac:dyDescent="0.3">
      <c r="A2126" s="53">
        <f>작성용!AL2123</f>
        <v>2122</v>
      </c>
      <c r="B2126" s="54" t="str">
        <f>작성용!AI2123</f>
        <v>가평가</v>
      </c>
      <c r="C2126" s="55" t="str">
        <f>작성용!AK2123</f>
        <v>개별종목</v>
      </c>
      <c r="D2126" s="56">
        <f>작성용!T2123</f>
        <v>45702</v>
      </c>
      <c r="E2126" s="57" t="str">
        <f>작성용!B2123</f>
        <v>롯데손해보험</v>
      </c>
      <c r="F2126" s="57" t="str">
        <f>작성용!C2123</f>
        <v>재평가</v>
      </c>
      <c r="G2126" s="57" t="str">
        <f>작성용!D2123</f>
        <v>유진MIF사모증권투자신탁1호</v>
      </c>
      <c r="H2126" s="58" t="str">
        <f>작성용!E2123</f>
        <v>KBP2019090058</v>
      </c>
      <c r="I2126" s="57" t="str">
        <f>작성용!F2123</f>
        <v>B02</v>
      </c>
      <c r="J2126" s="57">
        <f>작성용!G2123</f>
        <v>0</v>
      </c>
      <c r="K2126" s="57" t="str">
        <f>작성용!H2123</f>
        <v>-</v>
      </c>
      <c r="L2126" s="57" t="str">
        <f>작성용!N2123</f>
        <v xml:space="preserve">분기 </v>
      </c>
      <c r="M2126" s="56" t="str">
        <f>작성용!U2123</f>
        <v>2025.03.31</v>
      </c>
      <c r="N2126" s="56" t="str">
        <f>작성용!V2123</f>
        <v>사전등록</v>
      </c>
      <c r="O2126" s="56" t="str">
        <f>작성용!W2123</f>
        <v>사전등록</v>
      </c>
      <c r="P2126" s="56" t="str">
        <f>작성용!X2123</f>
        <v>-</v>
      </c>
      <c r="Q2126" s="57" t="str">
        <f>작성용!AD2123</f>
        <v>대체평가3사업본부</v>
      </c>
      <c r="R2126" s="59">
        <f>작성용!AE2123</f>
        <v>0</v>
      </c>
      <c r="S2126" s="57" t="str">
        <f>작성용!AF2123</f>
        <v>대체평가3사업본부</v>
      </c>
      <c r="T2126" s="60" t="str">
        <f>작성용!AG2123</f>
        <v>조용원</v>
      </c>
      <c r="U2126" s="60" t="str">
        <f>작성용!AH2123</f>
        <v>조용원</v>
      </c>
      <c r="V2126" s="55">
        <f>작성용!AA2123</f>
        <v>202503</v>
      </c>
      <c r="W2126" s="57" t="str">
        <f>작성용!AC2123</f>
        <v>[T]기타보험기관[1본부]</v>
      </c>
      <c r="X2126" s="57" t="str">
        <f>작성용!O2123</f>
        <v>운용지원팀조선화책임</v>
      </c>
      <c r="Y2126" s="57" t="str">
        <f>작성용!P2123</f>
        <v>sunhwa.jo@lotteins.co.kr</v>
      </c>
      <c r="Z2126" s="57">
        <f>작성용!Q2123</f>
        <v>410000106</v>
      </c>
      <c r="AA2126" s="55" t="str">
        <f>작성용!AJ2123</f>
        <v>-</v>
      </c>
      <c r="AB2126" s="55">
        <f>작성용!AB2123</f>
        <v>0</v>
      </c>
    </row>
    <row r="2127" spans="1:28" s="11" customFormat="1" ht="16.5" hidden="1" customHeight="1" x14ac:dyDescent="0.3">
      <c r="A2127" s="53">
        <f>작성용!AL2124</f>
        <v>2123</v>
      </c>
      <c r="B2127" s="54" t="str">
        <f>작성용!AI2124</f>
        <v>가평가</v>
      </c>
      <c r="C2127" s="55" t="str">
        <f>작성용!AK2124</f>
        <v>개별종목</v>
      </c>
      <c r="D2127" s="56">
        <f>작성용!T2124</f>
        <v>45702</v>
      </c>
      <c r="E2127" s="57" t="str">
        <f>작성용!B2124</f>
        <v>롯데손해보험</v>
      </c>
      <c r="F2127" s="57" t="str">
        <f>작성용!C2124</f>
        <v>재평가</v>
      </c>
      <c r="G2127" s="57" t="str">
        <f>작성용!D2124</f>
        <v>이지스글로벌사모부동산투자신탁37-1호</v>
      </c>
      <c r="H2127" s="58" t="str">
        <f>작성용!E2124</f>
        <v>KBP2017090042</v>
      </c>
      <c r="I2127" s="57" t="str">
        <f>작성용!F2124</f>
        <v>B02</v>
      </c>
      <c r="J2127" s="57">
        <f>작성용!G2124</f>
        <v>0</v>
      </c>
      <c r="K2127" s="57" t="str">
        <f>작성용!H2124</f>
        <v>-</v>
      </c>
      <c r="L2127" s="57" t="str">
        <f>작성용!N2124</f>
        <v xml:space="preserve">분기 </v>
      </c>
      <c r="M2127" s="56" t="str">
        <f>작성용!U2124</f>
        <v>2025.03.31</v>
      </c>
      <c r="N2127" s="56" t="str">
        <f>작성용!V2124</f>
        <v>사전등록</v>
      </c>
      <c r="O2127" s="56" t="str">
        <f>작성용!W2124</f>
        <v>사전등록</v>
      </c>
      <c r="P2127" s="56" t="str">
        <f>작성용!X2124</f>
        <v>-</v>
      </c>
      <c r="Q2127" s="57" t="str">
        <f>작성용!AD2124</f>
        <v>대체평가3사업본부</v>
      </c>
      <c r="R2127" s="59">
        <f>작성용!AE2124</f>
        <v>0</v>
      </c>
      <c r="S2127" s="57" t="str">
        <f>작성용!AF2124</f>
        <v>대체평가3사업본부</v>
      </c>
      <c r="T2127" s="60" t="str">
        <f>작성용!AG2124</f>
        <v>조용원</v>
      </c>
      <c r="U2127" s="60" t="str">
        <f>작성용!AH2124</f>
        <v>조용원</v>
      </c>
      <c r="V2127" s="55">
        <f>작성용!AA2124</f>
        <v>202503</v>
      </c>
      <c r="W2127" s="57" t="str">
        <f>작성용!AC2124</f>
        <v>[T]기타보험기관[1본부]</v>
      </c>
      <c r="X2127" s="57" t="str">
        <f>작성용!O2124</f>
        <v>운용지원팀조선화책임</v>
      </c>
      <c r="Y2127" s="57" t="str">
        <f>작성용!P2124</f>
        <v>sunhwa.jo@lotteins.co.kr</v>
      </c>
      <c r="Z2127" s="57">
        <f>작성용!Q2124</f>
        <v>410000074</v>
      </c>
      <c r="AA2127" s="55" t="str">
        <f>작성용!AJ2124</f>
        <v>-</v>
      </c>
      <c r="AB2127" s="55">
        <f>작성용!AB2124</f>
        <v>0</v>
      </c>
    </row>
    <row r="2128" spans="1:28" s="11" customFormat="1" ht="16.5" hidden="1" customHeight="1" x14ac:dyDescent="0.3">
      <c r="A2128" s="53">
        <f>작성용!AL2125</f>
        <v>2124</v>
      </c>
      <c r="B2128" s="54" t="str">
        <f>작성용!AI2125</f>
        <v>-</v>
      </c>
      <c r="C2128" s="55" t="str">
        <f>작성용!AK2125</f>
        <v>개별종목</v>
      </c>
      <c r="D2128" s="56">
        <f>작성용!T2125</f>
        <v>45702</v>
      </c>
      <c r="E2128" s="57" t="str">
        <f>작성용!B2125</f>
        <v>롯데손해보험</v>
      </c>
      <c r="F2128" s="57" t="str">
        <f>작성용!C2125</f>
        <v>재평가</v>
      </c>
      <c r="G2128" s="57" t="str">
        <f>작성용!D2125</f>
        <v>이지스글로벌사모부동산투자신탁37-2호</v>
      </c>
      <c r="H2128" s="58" t="str">
        <f>작성용!E2125</f>
        <v>KBP2017090043</v>
      </c>
      <c r="I2128" s="57" t="str">
        <f>작성용!F2125</f>
        <v>B02</v>
      </c>
      <c r="J2128" s="57">
        <f>작성용!G2125</f>
        <v>0</v>
      </c>
      <c r="K2128" s="57" t="str">
        <f>작성용!H2125</f>
        <v>-</v>
      </c>
      <c r="L2128" s="57" t="str">
        <f>작성용!N2125</f>
        <v xml:space="preserve">분기 </v>
      </c>
      <c r="M2128" s="56" t="str">
        <f>작성용!U2125</f>
        <v>2025.03.31</v>
      </c>
      <c r="N2128" s="56" t="str">
        <f>작성용!V2125</f>
        <v>사전등록</v>
      </c>
      <c r="O2128" s="56" t="str">
        <f>작성용!W2125</f>
        <v>사전등록</v>
      </c>
      <c r="P2128" s="56" t="str">
        <f>작성용!X2125</f>
        <v>-</v>
      </c>
      <c r="Q2128" s="57" t="str">
        <f>작성용!AD2125</f>
        <v>대체평가3사업본부</v>
      </c>
      <c r="R2128" s="59">
        <f>작성용!AE2125</f>
        <v>0</v>
      </c>
      <c r="S2128" s="57" t="str">
        <f>작성용!AF2125</f>
        <v>대체평가3사업본부</v>
      </c>
      <c r="T2128" s="60" t="str">
        <f>작성용!AG2125</f>
        <v>조용원</v>
      </c>
      <c r="U2128" s="60" t="str">
        <f>작성용!AH2125</f>
        <v>조용원</v>
      </c>
      <c r="V2128" s="55">
        <f>작성용!AA2125</f>
        <v>202503</v>
      </c>
      <c r="W2128" s="57" t="str">
        <f>작성용!AC2125</f>
        <v>[T]기타보험기관[1본부]</v>
      </c>
      <c r="X2128" s="57" t="str">
        <f>작성용!O2125</f>
        <v>운용지원팀조선화책임</v>
      </c>
      <c r="Y2128" s="57" t="str">
        <f>작성용!P2125</f>
        <v>sunhwa.jo@lotteins.co.kr</v>
      </c>
      <c r="Z2128" s="57">
        <f>작성용!Q2125</f>
        <v>410000075</v>
      </c>
      <c r="AA2128" s="55" t="str">
        <f>작성용!AJ2125</f>
        <v>-</v>
      </c>
      <c r="AB2128" s="55">
        <f>작성용!AB2125</f>
        <v>0</v>
      </c>
    </row>
    <row r="2129" spans="1:28" s="11" customFormat="1" ht="16.5" hidden="1" customHeight="1" x14ac:dyDescent="0.3">
      <c r="A2129" s="53">
        <f>작성용!AL2126</f>
        <v>2125</v>
      </c>
      <c r="B2129" s="54" t="str">
        <f>작성용!AI2126</f>
        <v>-</v>
      </c>
      <c r="C2129" s="55" t="str">
        <f>작성용!AK2126</f>
        <v>개별종목</v>
      </c>
      <c r="D2129" s="56">
        <f>작성용!T2126</f>
        <v>45702</v>
      </c>
      <c r="E2129" s="57" t="str">
        <f>작성용!B2126</f>
        <v>롯데손해보험</v>
      </c>
      <c r="F2129" s="57" t="str">
        <f>작성용!C2126</f>
        <v>재평가</v>
      </c>
      <c r="G2129" s="57" t="str">
        <f>작성용!D2126</f>
        <v>이지스리얼에셋솔라전문투자형사모투자신탁1호</v>
      </c>
      <c r="H2129" s="58" t="str">
        <f>작성용!E2126</f>
        <v>KBP2020030003</v>
      </c>
      <c r="I2129" s="57" t="str">
        <f>작성용!F2126</f>
        <v>B02</v>
      </c>
      <c r="J2129" s="57">
        <f>작성용!G2126</f>
        <v>0</v>
      </c>
      <c r="K2129" s="57" t="str">
        <f>작성용!H2126</f>
        <v>-</v>
      </c>
      <c r="L2129" s="57" t="str">
        <f>작성용!N2126</f>
        <v xml:space="preserve">분기 </v>
      </c>
      <c r="M2129" s="56" t="str">
        <f>작성용!U2126</f>
        <v>2025.03.31</v>
      </c>
      <c r="N2129" s="56" t="str">
        <f>작성용!V2126</f>
        <v>사전등록</v>
      </c>
      <c r="O2129" s="56" t="str">
        <f>작성용!W2126</f>
        <v>사전등록</v>
      </c>
      <c r="P2129" s="56" t="str">
        <f>작성용!X2126</f>
        <v>-</v>
      </c>
      <c r="Q2129" s="57" t="str">
        <f>작성용!AD2126</f>
        <v>대체평가3사업본부</v>
      </c>
      <c r="R2129" s="59">
        <f>작성용!AE2126</f>
        <v>0</v>
      </c>
      <c r="S2129" s="57" t="str">
        <f>작성용!AF2126</f>
        <v>대체평가3사업본부</v>
      </c>
      <c r="T2129" s="60" t="str">
        <f>작성용!AG2126</f>
        <v>조용원</v>
      </c>
      <c r="U2129" s="60" t="str">
        <f>작성용!AH2126</f>
        <v>조용원</v>
      </c>
      <c r="V2129" s="55">
        <f>작성용!AA2126</f>
        <v>202503</v>
      </c>
      <c r="W2129" s="57" t="str">
        <f>작성용!AC2126</f>
        <v>[T]기타보험기관[1본부]</v>
      </c>
      <c r="X2129" s="57" t="str">
        <f>작성용!O2126</f>
        <v>운용지원팀조선화책임</v>
      </c>
      <c r="Y2129" s="57" t="str">
        <f>작성용!P2126</f>
        <v>sunhwa.jo@lotteins.co.kr</v>
      </c>
      <c r="Z2129" s="57">
        <f>작성용!Q2126</f>
        <v>410000307</v>
      </c>
      <c r="AA2129" s="55" t="str">
        <f>작성용!AJ2126</f>
        <v>-</v>
      </c>
      <c r="AB2129" s="55">
        <f>작성용!AB2126</f>
        <v>0</v>
      </c>
    </row>
    <row r="2130" spans="1:28" s="11" customFormat="1" ht="16.5" hidden="1" customHeight="1" x14ac:dyDescent="0.3">
      <c r="A2130" s="53">
        <f>작성용!AL2127</f>
        <v>2126</v>
      </c>
      <c r="B2130" s="54" t="str">
        <f>작성용!AI2127</f>
        <v>-</v>
      </c>
      <c r="C2130" s="55" t="str">
        <f>작성용!AK2127</f>
        <v>개별종목</v>
      </c>
      <c r="D2130" s="56">
        <f>작성용!T2127</f>
        <v>45702</v>
      </c>
      <c r="E2130" s="57" t="str">
        <f>작성용!B2127</f>
        <v>롯데손해보험</v>
      </c>
      <c r="F2130" s="57" t="str">
        <f>작성용!C2127</f>
        <v>재평가</v>
      </c>
      <c r="G2130" s="57" t="str">
        <f>작성용!D2127</f>
        <v>이지스리얼에셋솔라전문투자형사모투자신탁2호</v>
      </c>
      <c r="H2130" s="58" t="str">
        <f>작성용!E2127</f>
        <v>KBP2020090003</v>
      </c>
      <c r="I2130" s="57" t="str">
        <f>작성용!F2127</f>
        <v>B02</v>
      </c>
      <c r="J2130" s="57">
        <f>작성용!G2127</f>
        <v>0</v>
      </c>
      <c r="K2130" s="57" t="str">
        <f>작성용!H2127</f>
        <v>-</v>
      </c>
      <c r="L2130" s="57" t="str">
        <f>작성용!N2127</f>
        <v xml:space="preserve">분기 </v>
      </c>
      <c r="M2130" s="56" t="str">
        <f>작성용!U2127</f>
        <v>2025.03.31</v>
      </c>
      <c r="N2130" s="56" t="str">
        <f>작성용!V2127</f>
        <v>사전등록</v>
      </c>
      <c r="O2130" s="56" t="str">
        <f>작성용!W2127</f>
        <v>사전등록</v>
      </c>
      <c r="P2130" s="56" t="str">
        <f>작성용!X2127</f>
        <v>-</v>
      </c>
      <c r="Q2130" s="57" t="str">
        <f>작성용!AD2127</f>
        <v>대체평가3사업본부</v>
      </c>
      <c r="R2130" s="59">
        <f>작성용!AE2127</f>
        <v>0</v>
      </c>
      <c r="S2130" s="57" t="str">
        <f>작성용!AF2127</f>
        <v>대체평가3사업본부</v>
      </c>
      <c r="T2130" s="60" t="str">
        <f>작성용!AG2127</f>
        <v>조용원</v>
      </c>
      <c r="U2130" s="60" t="str">
        <f>작성용!AH2127</f>
        <v>조용원</v>
      </c>
      <c r="V2130" s="55">
        <f>작성용!AA2127</f>
        <v>202503</v>
      </c>
      <c r="W2130" s="57" t="str">
        <f>작성용!AC2127</f>
        <v>[T]기타보험기관[1본부]</v>
      </c>
      <c r="X2130" s="57" t="str">
        <f>작성용!O2127</f>
        <v>운용지원팀조선화책임</v>
      </c>
      <c r="Y2130" s="57" t="str">
        <f>작성용!P2127</f>
        <v>sunhwa.jo@lotteins.co.kr</v>
      </c>
      <c r="Z2130" s="57">
        <f>작성용!Q2127</f>
        <v>410000328</v>
      </c>
      <c r="AA2130" s="55" t="str">
        <f>작성용!AJ2127</f>
        <v>-</v>
      </c>
      <c r="AB2130" s="55">
        <f>작성용!AB2127</f>
        <v>0</v>
      </c>
    </row>
    <row r="2131" spans="1:28" s="11" customFormat="1" ht="16.5" hidden="1" customHeight="1" x14ac:dyDescent="0.3">
      <c r="A2131" s="53">
        <f>작성용!AL2128</f>
        <v>2127</v>
      </c>
      <c r="B2131" s="54" t="str">
        <f>작성용!AI2128</f>
        <v>-</v>
      </c>
      <c r="C2131" s="55" t="str">
        <f>작성용!AK2128</f>
        <v>개별종목</v>
      </c>
      <c r="D2131" s="56">
        <f>작성용!T2128</f>
        <v>45702</v>
      </c>
      <c r="E2131" s="57" t="str">
        <f>작성용!B2128</f>
        <v>롯데손해보험</v>
      </c>
      <c r="F2131" s="57" t="str">
        <f>작성용!C2128</f>
        <v>재평가</v>
      </c>
      <c r="G2131" s="57" t="str">
        <f>작성용!D2128</f>
        <v>이지스전문투자형사모투자신탁217호</v>
      </c>
      <c r="H2131" s="58" t="str">
        <f>작성용!E2128</f>
        <v>KBP2019090144</v>
      </c>
      <c r="I2131" s="57" t="str">
        <f>작성용!F2128</f>
        <v>B02</v>
      </c>
      <c r="J2131" s="57">
        <f>작성용!G2128</f>
        <v>0</v>
      </c>
      <c r="K2131" s="57" t="str">
        <f>작성용!H2128</f>
        <v>-</v>
      </c>
      <c r="L2131" s="57" t="str">
        <f>작성용!N2128</f>
        <v xml:space="preserve">분기 </v>
      </c>
      <c r="M2131" s="56" t="str">
        <f>작성용!U2128</f>
        <v>2025.03.31</v>
      </c>
      <c r="N2131" s="56" t="str">
        <f>작성용!V2128</f>
        <v>사전등록</v>
      </c>
      <c r="O2131" s="56" t="str">
        <f>작성용!W2128</f>
        <v>사전등록</v>
      </c>
      <c r="P2131" s="56" t="str">
        <f>작성용!X2128</f>
        <v>-</v>
      </c>
      <c r="Q2131" s="57" t="str">
        <f>작성용!AD2128</f>
        <v>대체평가3사업본부</v>
      </c>
      <c r="R2131" s="59">
        <f>작성용!AE2128</f>
        <v>0</v>
      </c>
      <c r="S2131" s="57" t="str">
        <f>작성용!AF2128</f>
        <v>대체평가3사업본부</v>
      </c>
      <c r="T2131" s="60" t="str">
        <f>작성용!AG2128</f>
        <v>조용원</v>
      </c>
      <c r="U2131" s="60" t="str">
        <f>작성용!AH2128</f>
        <v>조용원</v>
      </c>
      <c r="V2131" s="55">
        <f>작성용!AA2128</f>
        <v>202503</v>
      </c>
      <c r="W2131" s="57" t="str">
        <f>작성용!AC2128</f>
        <v>[T]기타보험기관[1본부]</v>
      </c>
      <c r="X2131" s="57" t="str">
        <f>작성용!O2128</f>
        <v>운용지원팀조선화책임</v>
      </c>
      <c r="Y2131" s="57" t="str">
        <f>작성용!P2128</f>
        <v>sunhwa.jo@lotteins.co.kr</v>
      </c>
      <c r="Z2131" s="57">
        <f>작성용!Q2128</f>
        <v>410000239</v>
      </c>
      <c r="AA2131" s="55" t="str">
        <f>작성용!AJ2128</f>
        <v>-</v>
      </c>
      <c r="AB2131" s="55">
        <f>작성용!AB2128</f>
        <v>0</v>
      </c>
    </row>
    <row r="2132" spans="1:28" s="11" customFormat="1" ht="16.5" hidden="1" customHeight="1" x14ac:dyDescent="0.3">
      <c r="A2132" s="53">
        <f>작성용!AL2129</f>
        <v>2128</v>
      </c>
      <c r="B2132" s="54" t="str">
        <f>작성용!AI2129</f>
        <v>-</v>
      </c>
      <c r="C2132" s="55" t="str">
        <f>작성용!AK2129</f>
        <v>개별종목</v>
      </c>
      <c r="D2132" s="56">
        <f>작성용!T2129</f>
        <v>45702</v>
      </c>
      <c r="E2132" s="57" t="str">
        <f>작성용!B2129</f>
        <v>롯데손해보험</v>
      </c>
      <c r="F2132" s="57" t="str">
        <f>작성용!C2129</f>
        <v>재평가</v>
      </c>
      <c r="G2132" s="57" t="str">
        <f>작성용!D2129</f>
        <v>채권시장안정전문투자형사모증권투자신탁</v>
      </c>
      <c r="H2132" s="58" t="str">
        <f>작성용!E2129</f>
        <v>KBP2020060046</v>
      </c>
      <c r="I2132" s="57" t="str">
        <f>작성용!F2129</f>
        <v>B02</v>
      </c>
      <c r="J2132" s="57">
        <f>작성용!G2129</f>
        <v>0</v>
      </c>
      <c r="K2132" s="57" t="str">
        <f>작성용!H2129</f>
        <v>-</v>
      </c>
      <c r="L2132" s="57" t="str">
        <f>작성용!N2129</f>
        <v xml:space="preserve">분기 </v>
      </c>
      <c r="M2132" s="56" t="str">
        <f>작성용!U2129</f>
        <v>2025.03.31</v>
      </c>
      <c r="N2132" s="56" t="str">
        <f>작성용!V2129</f>
        <v>사전등록</v>
      </c>
      <c r="O2132" s="56" t="str">
        <f>작성용!W2129</f>
        <v>사전등록</v>
      </c>
      <c r="P2132" s="56" t="str">
        <f>작성용!X2129</f>
        <v>-</v>
      </c>
      <c r="Q2132" s="57" t="str">
        <f>작성용!AD2129</f>
        <v>대체평가3사업본부</v>
      </c>
      <c r="R2132" s="59">
        <f>작성용!AE2129</f>
        <v>0</v>
      </c>
      <c r="S2132" s="57" t="str">
        <f>작성용!AF2129</f>
        <v>대체평가3사업본부</v>
      </c>
      <c r="T2132" s="60" t="str">
        <f>작성용!AG2129</f>
        <v>조용원</v>
      </c>
      <c r="U2132" s="60" t="str">
        <f>작성용!AH2129</f>
        <v>조용원</v>
      </c>
      <c r="V2132" s="55">
        <f>작성용!AA2129</f>
        <v>202503</v>
      </c>
      <c r="W2132" s="57" t="str">
        <f>작성용!AC2129</f>
        <v>[T]기타보험기관[1본부]</v>
      </c>
      <c r="X2132" s="57" t="str">
        <f>작성용!O2129</f>
        <v>운용지원팀조선화책임</v>
      </c>
      <c r="Y2132" s="57" t="str">
        <f>작성용!P2129</f>
        <v>sunhwa.jo@lotteins.co.kr</v>
      </c>
      <c r="Z2132" s="57">
        <f>작성용!Q2129</f>
        <v>410000321</v>
      </c>
      <c r="AA2132" s="55" t="str">
        <f>작성용!AJ2129</f>
        <v>-</v>
      </c>
      <c r="AB2132" s="55">
        <f>작성용!AB2129</f>
        <v>0</v>
      </c>
    </row>
    <row r="2133" spans="1:28" s="11" customFormat="1" ht="16.5" hidden="1" customHeight="1" x14ac:dyDescent="0.3">
      <c r="A2133" s="53">
        <f>작성용!AL2130</f>
        <v>2129</v>
      </c>
      <c r="B2133" s="54" t="str">
        <f>작성용!AI2130</f>
        <v>-</v>
      </c>
      <c r="C2133" s="55" t="str">
        <f>작성용!AK2130</f>
        <v>개별종목</v>
      </c>
      <c r="D2133" s="56">
        <f>작성용!T2130</f>
        <v>45702</v>
      </c>
      <c r="E2133" s="57" t="str">
        <f>작성용!B2130</f>
        <v>롯데손해보험</v>
      </c>
      <c r="F2133" s="57" t="str">
        <f>작성용!C2130</f>
        <v>재평가</v>
      </c>
      <c r="G2133" s="57" t="str">
        <f>작성용!D2130</f>
        <v>칸서스DISCOVERYNPL사모부동산투자신탁1호</v>
      </c>
      <c r="H2133" s="58" t="str">
        <f>작성용!E2130</f>
        <v>KBP2018030188</v>
      </c>
      <c r="I2133" s="57" t="str">
        <f>작성용!F2130</f>
        <v>B02</v>
      </c>
      <c r="J2133" s="57">
        <f>작성용!G2130</f>
        <v>0</v>
      </c>
      <c r="K2133" s="57" t="str">
        <f>작성용!H2130</f>
        <v>-</v>
      </c>
      <c r="L2133" s="57" t="str">
        <f>작성용!N2130</f>
        <v xml:space="preserve">분기 </v>
      </c>
      <c r="M2133" s="56" t="str">
        <f>작성용!U2130</f>
        <v>2025.03.31</v>
      </c>
      <c r="N2133" s="56" t="str">
        <f>작성용!V2130</f>
        <v>사전등록</v>
      </c>
      <c r="O2133" s="56" t="str">
        <f>작성용!W2130</f>
        <v>사전등록</v>
      </c>
      <c r="P2133" s="56" t="str">
        <f>작성용!X2130</f>
        <v>-</v>
      </c>
      <c r="Q2133" s="57" t="str">
        <f>작성용!AD2130</f>
        <v>대체평가3사업본부</v>
      </c>
      <c r="R2133" s="59">
        <f>작성용!AE2130</f>
        <v>0</v>
      </c>
      <c r="S2133" s="57" t="str">
        <f>작성용!AF2130</f>
        <v>대체평가3사업본부</v>
      </c>
      <c r="T2133" s="60" t="str">
        <f>작성용!AG2130</f>
        <v>조용원</v>
      </c>
      <c r="U2133" s="60" t="str">
        <f>작성용!AH2130</f>
        <v>조용원</v>
      </c>
      <c r="V2133" s="55">
        <f>작성용!AA2130</f>
        <v>202503</v>
      </c>
      <c r="W2133" s="57" t="str">
        <f>작성용!AC2130</f>
        <v>[T]기타보험기관[1본부]</v>
      </c>
      <c r="X2133" s="57" t="str">
        <f>작성용!O2130</f>
        <v>운용지원팀조선화책임</v>
      </c>
      <c r="Y2133" s="57" t="str">
        <f>작성용!P2130</f>
        <v>sunhwa.jo@lotteins.co.kr</v>
      </c>
      <c r="Z2133" s="57">
        <f>작성용!Q2130</f>
        <v>410000032</v>
      </c>
      <c r="AA2133" s="55" t="str">
        <f>작성용!AJ2130</f>
        <v>-</v>
      </c>
      <c r="AB2133" s="55">
        <f>작성용!AB2130</f>
        <v>0</v>
      </c>
    </row>
    <row r="2134" spans="1:28" s="11" customFormat="1" ht="16.5" hidden="1" customHeight="1" x14ac:dyDescent="0.3">
      <c r="A2134" s="53">
        <f>작성용!AL2131</f>
        <v>2130</v>
      </c>
      <c r="B2134" s="54" t="str">
        <f>작성용!AI2131</f>
        <v>-</v>
      </c>
      <c r="C2134" s="55" t="str">
        <f>작성용!AK2131</f>
        <v>개별종목</v>
      </c>
      <c r="D2134" s="56">
        <f>작성용!T2131</f>
        <v>45702</v>
      </c>
      <c r="E2134" s="57" t="str">
        <f>작성용!B2131</f>
        <v>롯데손해보험</v>
      </c>
      <c r="F2134" s="57" t="str">
        <f>작성용!C2131</f>
        <v>재평가</v>
      </c>
      <c r="G2134" s="57" t="str">
        <f>작성용!D2131</f>
        <v>칸서스경주그린전문투자형사모특별자산투자신탁1호</v>
      </c>
      <c r="H2134" s="58" t="str">
        <f>작성용!E2131</f>
        <v>KBP2018030002</v>
      </c>
      <c r="I2134" s="57" t="str">
        <f>작성용!F2131</f>
        <v>B02</v>
      </c>
      <c r="J2134" s="57">
        <f>작성용!G2131</f>
        <v>0</v>
      </c>
      <c r="K2134" s="57" t="str">
        <f>작성용!H2131</f>
        <v>-</v>
      </c>
      <c r="L2134" s="57" t="str">
        <f>작성용!N2131</f>
        <v xml:space="preserve">분기 </v>
      </c>
      <c r="M2134" s="56" t="str">
        <f>작성용!U2131</f>
        <v>2025.03.31</v>
      </c>
      <c r="N2134" s="56" t="str">
        <f>작성용!V2131</f>
        <v>사전등록</v>
      </c>
      <c r="O2134" s="56" t="str">
        <f>작성용!W2131</f>
        <v>사전등록</v>
      </c>
      <c r="P2134" s="56" t="str">
        <f>작성용!X2131</f>
        <v>-</v>
      </c>
      <c r="Q2134" s="57" t="str">
        <f>작성용!AD2131</f>
        <v>대체평가3사업본부</v>
      </c>
      <c r="R2134" s="59">
        <f>작성용!AE2131</f>
        <v>0</v>
      </c>
      <c r="S2134" s="57" t="str">
        <f>작성용!AF2131</f>
        <v>대체평가3사업본부</v>
      </c>
      <c r="T2134" s="60" t="str">
        <f>작성용!AG2131</f>
        <v>조용원</v>
      </c>
      <c r="U2134" s="60" t="str">
        <f>작성용!AH2131</f>
        <v>조용원</v>
      </c>
      <c r="V2134" s="55">
        <f>작성용!AA2131</f>
        <v>202503</v>
      </c>
      <c r="W2134" s="57" t="str">
        <f>작성용!AC2131</f>
        <v>[T]기타보험기관[1본부]</v>
      </c>
      <c r="X2134" s="57" t="str">
        <f>작성용!O2131</f>
        <v>운용지원팀조선화책임</v>
      </c>
      <c r="Y2134" s="57" t="str">
        <f>작성용!P2131</f>
        <v>sunhwa.jo@lotteins.co.kr</v>
      </c>
      <c r="Z2134" s="57">
        <f>작성용!Q2131</f>
        <v>410000212</v>
      </c>
      <c r="AA2134" s="55" t="str">
        <f>작성용!AJ2131</f>
        <v>-</v>
      </c>
      <c r="AB2134" s="55">
        <f>작성용!AB2131</f>
        <v>0</v>
      </c>
    </row>
    <row r="2135" spans="1:28" s="11" customFormat="1" ht="16.5" hidden="1" customHeight="1" x14ac:dyDescent="0.3">
      <c r="A2135" s="53">
        <f>작성용!AL2132</f>
        <v>2131</v>
      </c>
      <c r="B2135" s="54" t="str">
        <f>작성용!AI2132</f>
        <v>-</v>
      </c>
      <c r="C2135" s="55" t="str">
        <f>작성용!AK2132</f>
        <v>개별종목</v>
      </c>
      <c r="D2135" s="56">
        <f>작성용!T2132</f>
        <v>45702</v>
      </c>
      <c r="E2135" s="57" t="str">
        <f>작성용!B2132</f>
        <v>롯데손해보험</v>
      </c>
      <c r="F2135" s="57" t="str">
        <f>작성용!C2132</f>
        <v>재평가</v>
      </c>
      <c r="G2135" s="57" t="str">
        <f>작성용!D2132</f>
        <v>칸서스서부내륙고속도로전문투자형사모특별자산투자신탁1호1종</v>
      </c>
      <c r="H2135" s="58" t="str">
        <f>작성용!E2132</f>
        <v>KBP2020090089</v>
      </c>
      <c r="I2135" s="57" t="str">
        <f>작성용!F2132</f>
        <v>B02</v>
      </c>
      <c r="J2135" s="57">
        <f>작성용!G2132</f>
        <v>0</v>
      </c>
      <c r="K2135" s="57" t="str">
        <f>작성용!H2132</f>
        <v>-</v>
      </c>
      <c r="L2135" s="57" t="str">
        <f>작성용!N2132</f>
        <v xml:space="preserve">분기 </v>
      </c>
      <c r="M2135" s="56" t="str">
        <f>작성용!U2132</f>
        <v>2025.03.31</v>
      </c>
      <c r="N2135" s="56" t="str">
        <f>작성용!V2132</f>
        <v>사전등록</v>
      </c>
      <c r="O2135" s="56" t="str">
        <f>작성용!W2132</f>
        <v>사전등록</v>
      </c>
      <c r="P2135" s="56" t="str">
        <f>작성용!X2132</f>
        <v>-</v>
      </c>
      <c r="Q2135" s="57" t="str">
        <f>작성용!AD2132</f>
        <v>대체평가3사업본부</v>
      </c>
      <c r="R2135" s="59">
        <f>작성용!AE2132</f>
        <v>0</v>
      </c>
      <c r="S2135" s="57" t="str">
        <f>작성용!AF2132</f>
        <v>대체평가3사업본부</v>
      </c>
      <c r="T2135" s="60" t="str">
        <f>작성용!AG2132</f>
        <v>조용원</v>
      </c>
      <c r="U2135" s="60" t="str">
        <f>작성용!AH2132</f>
        <v>조용원</v>
      </c>
      <c r="V2135" s="55">
        <f>작성용!AA2132</f>
        <v>202503</v>
      </c>
      <c r="W2135" s="57" t="str">
        <f>작성용!AC2132</f>
        <v>[T]기타보험기관[1본부]</v>
      </c>
      <c r="X2135" s="57" t="str">
        <f>작성용!O2132</f>
        <v>운용지원팀조선화책임</v>
      </c>
      <c r="Y2135" s="57" t="str">
        <f>작성용!P2132</f>
        <v>sunhwa.jo@lotteins.co.kr</v>
      </c>
      <c r="Z2135" s="57">
        <f>작성용!Q2132</f>
        <v>410000223</v>
      </c>
      <c r="AA2135" s="55" t="str">
        <f>작성용!AJ2132</f>
        <v>-</v>
      </c>
      <c r="AB2135" s="55">
        <f>작성용!AB2132</f>
        <v>0</v>
      </c>
    </row>
    <row r="2136" spans="1:28" s="11" customFormat="1" ht="16.5" hidden="1" customHeight="1" x14ac:dyDescent="0.3">
      <c r="A2136" s="53">
        <f>작성용!AL2133</f>
        <v>2132</v>
      </c>
      <c r="B2136" s="54" t="str">
        <f>작성용!AI2133</f>
        <v>-</v>
      </c>
      <c r="C2136" s="55" t="str">
        <f>작성용!AK2133</f>
        <v>개별종목</v>
      </c>
      <c r="D2136" s="56">
        <f>작성용!T2133</f>
        <v>45702</v>
      </c>
      <c r="E2136" s="57" t="str">
        <f>작성용!B2133</f>
        <v>롯데손해보험</v>
      </c>
      <c r="F2136" s="57" t="str">
        <f>작성용!C2133</f>
        <v>재평가</v>
      </c>
      <c r="G2136" s="57" t="str">
        <f>작성용!D2133</f>
        <v>칸서스파주재이용전문투자형사모특별자산투자신탁1호</v>
      </c>
      <c r="H2136" s="58" t="str">
        <f>작성용!E2133</f>
        <v>KBP2019090135</v>
      </c>
      <c r="I2136" s="57" t="str">
        <f>작성용!F2133</f>
        <v>B02</v>
      </c>
      <c r="J2136" s="57">
        <f>작성용!G2133</f>
        <v>0</v>
      </c>
      <c r="K2136" s="57" t="str">
        <f>작성용!H2133</f>
        <v>-</v>
      </c>
      <c r="L2136" s="57" t="str">
        <f>작성용!N2133</f>
        <v xml:space="preserve">분기 </v>
      </c>
      <c r="M2136" s="56" t="str">
        <f>작성용!U2133</f>
        <v>2025.03.31</v>
      </c>
      <c r="N2136" s="56" t="str">
        <f>작성용!V2133</f>
        <v>사전등록</v>
      </c>
      <c r="O2136" s="56" t="str">
        <f>작성용!W2133</f>
        <v>사전등록</v>
      </c>
      <c r="P2136" s="56" t="str">
        <f>작성용!X2133</f>
        <v>-</v>
      </c>
      <c r="Q2136" s="57" t="str">
        <f>작성용!AD2133</f>
        <v>대체평가3사업본부</v>
      </c>
      <c r="R2136" s="59">
        <f>작성용!AE2133</f>
        <v>0</v>
      </c>
      <c r="S2136" s="57" t="str">
        <f>작성용!AF2133</f>
        <v>대체평가3사업본부</v>
      </c>
      <c r="T2136" s="60" t="str">
        <f>작성용!AG2133</f>
        <v>조용원</v>
      </c>
      <c r="U2136" s="60" t="str">
        <f>작성용!AH2133</f>
        <v>조용원</v>
      </c>
      <c r="V2136" s="55">
        <f>작성용!AA2133</f>
        <v>202503</v>
      </c>
      <c r="W2136" s="57" t="str">
        <f>작성용!AC2133</f>
        <v>[T]기타보험기관[1본부]</v>
      </c>
      <c r="X2136" s="57" t="str">
        <f>작성용!O2133</f>
        <v>운용지원팀조선화책임</v>
      </c>
      <c r="Y2136" s="57" t="str">
        <f>작성용!P2133</f>
        <v>sunhwa.jo@lotteins.co.kr</v>
      </c>
      <c r="Z2136" s="57">
        <f>작성용!Q2133</f>
        <v>410000155</v>
      </c>
      <c r="AA2136" s="55" t="str">
        <f>작성용!AJ2133</f>
        <v>-</v>
      </c>
      <c r="AB2136" s="55">
        <f>작성용!AB2133</f>
        <v>0</v>
      </c>
    </row>
    <row r="2137" spans="1:28" s="11" customFormat="1" ht="16.5" hidden="1" customHeight="1" x14ac:dyDescent="0.3">
      <c r="A2137" s="53">
        <f>작성용!AL2134</f>
        <v>2133</v>
      </c>
      <c r="B2137" s="54" t="str">
        <f>작성용!AI2134</f>
        <v>가평가</v>
      </c>
      <c r="C2137" s="55" t="str">
        <f>작성용!AK2134</f>
        <v>개별종목</v>
      </c>
      <c r="D2137" s="56">
        <f>작성용!T2134</f>
        <v>45702</v>
      </c>
      <c r="E2137" s="57" t="str">
        <f>작성용!B2134</f>
        <v>롯데손해보험</v>
      </c>
      <c r="F2137" s="57" t="str">
        <f>작성용!C2134</f>
        <v>재평가</v>
      </c>
      <c r="G2137" s="57" t="str">
        <f>작성용!D2134</f>
        <v>캡스톤EU전문투자형사모투자신탁2호</v>
      </c>
      <c r="H2137" s="58" t="str">
        <f>작성용!E2134</f>
        <v>KBP2018120158</v>
      </c>
      <c r="I2137" s="57" t="str">
        <f>작성용!F2134</f>
        <v>B02</v>
      </c>
      <c r="J2137" s="57">
        <f>작성용!G2134</f>
        <v>0</v>
      </c>
      <c r="K2137" s="57" t="str">
        <f>작성용!H2134</f>
        <v>-</v>
      </c>
      <c r="L2137" s="57" t="str">
        <f>작성용!N2134</f>
        <v xml:space="preserve">분기 </v>
      </c>
      <c r="M2137" s="56" t="str">
        <f>작성용!U2134</f>
        <v>2025.03.31</v>
      </c>
      <c r="N2137" s="56" t="str">
        <f>작성용!V2134</f>
        <v>사전등록</v>
      </c>
      <c r="O2137" s="56" t="str">
        <f>작성용!W2134</f>
        <v>사전등록</v>
      </c>
      <c r="P2137" s="56" t="str">
        <f>작성용!X2134</f>
        <v>-</v>
      </c>
      <c r="Q2137" s="57" t="str">
        <f>작성용!AD2134</f>
        <v>대체평가3사업본부</v>
      </c>
      <c r="R2137" s="59">
        <f>작성용!AE2134</f>
        <v>0</v>
      </c>
      <c r="S2137" s="57" t="str">
        <f>작성용!AF2134</f>
        <v>대체평가3사업본부</v>
      </c>
      <c r="T2137" s="60" t="str">
        <f>작성용!AG2134</f>
        <v>조용원</v>
      </c>
      <c r="U2137" s="60" t="str">
        <f>작성용!AH2134</f>
        <v>조용원</v>
      </c>
      <c r="V2137" s="55">
        <f>작성용!AA2134</f>
        <v>202503</v>
      </c>
      <c r="W2137" s="57" t="str">
        <f>작성용!AC2134</f>
        <v>[T]기타보험기관[1본부]</v>
      </c>
      <c r="X2137" s="57" t="str">
        <f>작성용!O2134</f>
        <v>운용지원팀조선화책임</v>
      </c>
      <c r="Y2137" s="57" t="str">
        <f>작성용!P2134</f>
        <v>sunhwa.jo@lotteins.co.kr</v>
      </c>
      <c r="Z2137" s="57">
        <f>작성용!Q2134</f>
        <v>410000235</v>
      </c>
      <c r="AA2137" s="55" t="str">
        <f>작성용!AJ2134</f>
        <v>-</v>
      </c>
      <c r="AB2137" s="55">
        <f>작성용!AB2134</f>
        <v>0</v>
      </c>
    </row>
    <row r="2138" spans="1:28" s="11" customFormat="1" ht="16.5" hidden="1" customHeight="1" x14ac:dyDescent="0.3">
      <c r="A2138" s="53">
        <f>작성용!AL2135</f>
        <v>2134</v>
      </c>
      <c r="B2138" s="54" t="str">
        <f>작성용!AI2135</f>
        <v>-</v>
      </c>
      <c r="C2138" s="55" t="str">
        <f>작성용!AK2135</f>
        <v>개별종목</v>
      </c>
      <c r="D2138" s="56">
        <f>작성용!T2135</f>
        <v>45702</v>
      </c>
      <c r="E2138" s="57" t="str">
        <f>작성용!B2135</f>
        <v>롯데손해보험</v>
      </c>
      <c r="F2138" s="57" t="str">
        <f>작성용!C2135</f>
        <v>재평가</v>
      </c>
      <c r="G2138" s="57" t="str">
        <f>작성용!D2135</f>
        <v>캡스톤사모부동산투자신탁11호</v>
      </c>
      <c r="H2138" s="58" t="str">
        <f>작성용!E2135</f>
        <v>KBP2018120093</v>
      </c>
      <c r="I2138" s="57" t="str">
        <f>작성용!F2135</f>
        <v>B02</v>
      </c>
      <c r="J2138" s="57">
        <f>작성용!G2135</f>
        <v>0</v>
      </c>
      <c r="K2138" s="57" t="str">
        <f>작성용!H2135</f>
        <v>-</v>
      </c>
      <c r="L2138" s="57" t="str">
        <f>작성용!N2135</f>
        <v xml:space="preserve">분기 </v>
      </c>
      <c r="M2138" s="56" t="str">
        <f>작성용!U2135</f>
        <v>2025.03.31</v>
      </c>
      <c r="N2138" s="56" t="str">
        <f>작성용!V2135</f>
        <v>사전등록</v>
      </c>
      <c r="O2138" s="56" t="str">
        <f>작성용!W2135</f>
        <v>사전등록</v>
      </c>
      <c r="P2138" s="56" t="str">
        <f>작성용!X2135</f>
        <v>-</v>
      </c>
      <c r="Q2138" s="57" t="str">
        <f>작성용!AD2135</f>
        <v>대체평가3사업본부</v>
      </c>
      <c r="R2138" s="59">
        <f>작성용!AE2135</f>
        <v>0</v>
      </c>
      <c r="S2138" s="57" t="str">
        <f>작성용!AF2135</f>
        <v>대체평가3사업본부</v>
      </c>
      <c r="T2138" s="60" t="str">
        <f>작성용!AG2135</f>
        <v>조용원</v>
      </c>
      <c r="U2138" s="60" t="str">
        <f>작성용!AH2135</f>
        <v>조용원</v>
      </c>
      <c r="V2138" s="55">
        <f>작성용!AA2135</f>
        <v>202503</v>
      </c>
      <c r="W2138" s="57" t="str">
        <f>작성용!AC2135</f>
        <v>[T]기타보험기관[1본부]</v>
      </c>
      <c r="X2138" s="57" t="str">
        <f>작성용!O2135</f>
        <v>운용지원팀조선화책임</v>
      </c>
      <c r="Y2138" s="57" t="str">
        <f>작성용!P2135</f>
        <v>sunhwa.jo@lotteins.co.kr</v>
      </c>
      <c r="Z2138" s="57">
        <f>작성용!Q2135</f>
        <v>410000063</v>
      </c>
      <c r="AA2138" s="55" t="str">
        <f>작성용!AJ2135</f>
        <v>-</v>
      </c>
      <c r="AB2138" s="55">
        <f>작성용!AB2135</f>
        <v>0</v>
      </c>
    </row>
    <row r="2139" spans="1:28" s="11" customFormat="1" ht="16.5" hidden="1" customHeight="1" x14ac:dyDescent="0.3">
      <c r="A2139" s="53">
        <f>작성용!AL2136</f>
        <v>2135</v>
      </c>
      <c r="B2139" s="54" t="str">
        <f>작성용!AI2136</f>
        <v>-</v>
      </c>
      <c r="C2139" s="55" t="str">
        <f>작성용!AK2136</f>
        <v>개별종목</v>
      </c>
      <c r="D2139" s="56">
        <f>작성용!T2136</f>
        <v>45702</v>
      </c>
      <c r="E2139" s="57" t="str">
        <f>작성용!B2136</f>
        <v>롯데손해보험</v>
      </c>
      <c r="F2139" s="57" t="str">
        <f>작성용!C2136</f>
        <v>재평가</v>
      </c>
      <c r="G2139" s="57" t="str">
        <f>작성용!D2136</f>
        <v>코람코NPL전문투자형사모부동산투자신탁제1호</v>
      </c>
      <c r="H2139" s="58" t="str">
        <f>작성용!E2136</f>
        <v>KBP2019090072</v>
      </c>
      <c r="I2139" s="57" t="str">
        <f>작성용!F2136</f>
        <v>B02</v>
      </c>
      <c r="J2139" s="57">
        <f>작성용!G2136</f>
        <v>0</v>
      </c>
      <c r="K2139" s="57" t="str">
        <f>작성용!H2136</f>
        <v>-</v>
      </c>
      <c r="L2139" s="57" t="str">
        <f>작성용!N2136</f>
        <v xml:space="preserve">분기 </v>
      </c>
      <c r="M2139" s="56" t="str">
        <f>작성용!U2136</f>
        <v>2025.03.31</v>
      </c>
      <c r="N2139" s="56" t="str">
        <f>작성용!V2136</f>
        <v>사전등록</v>
      </c>
      <c r="O2139" s="56" t="str">
        <f>작성용!W2136</f>
        <v>사전등록</v>
      </c>
      <c r="P2139" s="56" t="str">
        <f>작성용!X2136</f>
        <v>-</v>
      </c>
      <c r="Q2139" s="57" t="str">
        <f>작성용!AD2136</f>
        <v>대체평가3사업본부</v>
      </c>
      <c r="R2139" s="59">
        <f>작성용!AE2136</f>
        <v>0</v>
      </c>
      <c r="S2139" s="57" t="str">
        <f>작성용!AF2136</f>
        <v>대체평가3사업본부</v>
      </c>
      <c r="T2139" s="60" t="str">
        <f>작성용!AG2136</f>
        <v>조용원</v>
      </c>
      <c r="U2139" s="60" t="str">
        <f>작성용!AH2136</f>
        <v>조용원</v>
      </c>
      <c r="V2139" s="55">
        <f>작성용!AA2136</f>
        <v>202503</v>
      </c>
      <c r="W2139" s="57" t="str">
        <f>작성용!AC2136</f>
        <v>[T]기타보험기관[1본부]</v>
      </c>
      <c r="X2139" s="57" t="str">
        <f>작성용!O2136</f>
        <v>운용지원팀조선화책임</v>
      </c>
      <c r="Y2139" s="57" t="str">
        <f>작성용!P2136</f>
        <v>sunhwa.jo@lotteins.co.kr</v>
      </c>
      <c r="Z2139" s="57">
        <f>작성용!Q2136</f>
        <v>410000152</v>
      </c>
      <c r="AA2139" s="55" t="str">
        <f>작성용!AJ2136</f>
        <v>-</v>
      </c>
      <c r="AB2139" s="55">
        <f>작성용!AB2136</f>
        <v>0</v>
      </c>
    </row>
    <row r="2140" spans="1:28" s="11" customFormat="1" ht="16.5" hidden="1" customHeight="1" x14ac:dyDescent="0.3">
      <c r="A2140" s="53">
        <f>작성용!AL2137</f>
        <v>2136</v>
      </c>
      <c r="B2140" s="54" t="str">
        <f>작성용!AI2137</f>
        <v>-</v>
      </c>
      <c r="C2140" s="55" t="str">
        <f>작성용!AK2137</f>
        <v>개별종목</v>
      </c>
      <c r="D2140" s="56">
        <f>작성용!T2137</f>
        <v>45702</v>
      </c>
      <c r="E2140" s="57" t="str">
        <f>작성용!B2137</f>
        <v>롯데손해보험</v>
      </c>
      <c r="F2140" s="57" t="str">
        <f>작성용!C2137</f>
        <v>재평가</v>
      </c>
      <c r="G2140" s="57" t="str">
        <f>작성용!D2137</f>
        <v>키움고성바이오매스전문투자형사모투자신탁</v>
      </c>
      <c r="H2140" s="58" t="str">
        <f>작성용!E2137</f>
        <v>KBP2019090146</v>
      </c>
      <c r="I2140" s="57" t="str">
        <f>작성용!F2137</f>
        <v>B02</v>
      </c>
      <c r="J2140" s="57">
        <f>작성용!G2137</f>
        <v>0</v>
      </c>
      <c r="K2140" s="57" t="str">
        <f>작성용!H2137</f>
        <v>-</v>
      </c>
      <c r="L2140" s="57" t="str">
        <f>작성용!N2137</f>
        <v xml:space="preserve">분기 </v>
      </c>
      <c r="M2140" s="56" t="str">
        <f>작성용!U2137</f>
        <v>2025.03.31</v>
      </c>
      <c r="N2140" s="56" t="str">
        <f>작성용!V2137</f>
        <v>사전등록</v>
      </c>
      <c r="O2140" s="56" t="str">
        <f>작성용!W2137</f>
        <v>사전등록</v>
      </c>
      <c r="P2140" s="56" t="str">
        <f>작성용!X2137</f>
        <v>-</v>
      </c>
      <c r="Q2140" s="57" t="str">
        <f>작성용!AD2137</f>
        <v>대체평가3사업본부</v>
      </c>
      <c r="R2140" s="59">
        <f>작성용!AE2137</f>
        <v>0</v>
      </c>
      <c r="S2140" s="57" t="str">
        <f>작성용!AF2137</f>
        <v>대체평가3사업본부</v>
      </c>
      <c r="T2140" s="60" t="str">
        <f>작성용!AG2137</f>
        <v>조용원</v>
      </c>
      <c r="U2140" s="60" t="str">
        <f>작성용!AH2137</f>
        <v>조용원</v>
      </c>
      <c r="V2140" s="55">
        <f>작성용!AA2137</f>
        <v>202503</v>
      </c>
      <c r="W2140" s="57" t="str">
        <f>작성용!AC2137</f>
        <v>[T]기타보험기관[1본부]</v>
      </c>
      <c r="X2140" s="57" t="str">
        <f>작성용!O2137</f>
        <v>운용지원팀조선화책임</v>
      </c>
      <c r="Y2140" s="57" t="str">
        <f>작성용!P2137</f>
        <v>sunhwa.jo@lotteins.co.kr</v>
      </c>
      <c r="Z2140" s="57">
        <f>작성용!Q2137</f>
        <v>410000247</v>
      </c>
      <c r="AA2140" s="55" t="str">
        <f>작성용!AJ2137</f>
        <v>-</v>
      </c>
      <c r="AB2140" s="55">
        <f>작성용!AB2137</f>
        <v>0</v>
      </c>
    </row>
    <row r="2141" spans="1:28" s="11" customFormat="1" ht="16.5" hidden="1" customHeight="1" x14ac:dyDescent="0.3">
      <c r="A2141" s="53">
        <f>작성용!AL2138</f>
        <v>2137</v>
      </c>
      <c r="B2141" s="54" t="str">
        <f>작성용!AI2138</f>
        <v>가평가</v>
      </c>
      <c r="C2141" s="55" t="str">
        <f>작성용!AK2138</f>
        <v>개별종목</v>
      </c>
      <c r="D2141" s="56">
        <f>작성용!T2138</f>
        <v>45702</v>
      </c>
      <c r="E2141" s="57" t="str">
        <f>작성용!B2138</f>
        <v>롯데손해보험</v>
      </c>
      <c r="F2141" s="57" t="str">
        <f>작성용!C2138</f>
        <v>재평가</v>
      </c>
      <c r="G2141" s="57" t="str">
        <f>작성용!D2138</f>
        <v>키움글로벌파워AI전문투자형사모투자신탁제3호</v>
      </c>
      <c r="H2141" s="58" t="str">
        <f>작성용!E2138</f>
        <v>KBP2017030012</v>
      </c>
      <c r="I2141" s="57" t="str">
        <f>작성용!F2138</f>
        <v>B02</v>
      </c>
      <c r="J2141" s="57">
        <f>작성용!G2138</f>
        <v>0</v>
      </c>
      <c r="K2141" s="57" t="str">
        <f>작성용!H2138</f>
        <v>-</v>
      </c>
      <c r="L2141" s="57" t="str">
        <f>작성용!N2138</f>
        <v xml:space="preserve">분기 </v>
      </c>
      <c r="M2141" s="56" t="str">
        <f>작성용!U2138</f>
        <v>2025.03.31</v>
      </c>
      <c r="N2141" s="56" t="str">
        <f>작성용!V2138</f>
        <v>사전등록</v>
      </c>
      <c r="O2141" s="56" t="str">
        <f>작성용!W2138</f>
        <v>사전등록</v>
      </c>
      <c r="P2141" s="56" t="str">
        <f>작성용!X2138</f>
        <v>-</v>
      </c>
      <c r="Q2141" s="57" t="str">
        <f>작성용!AD2138</f>
        <v>대체평가3사업본부</v>
      </c>
      <c r="R2141" s="59">
        <f>작성용!AE2138</f>
        <v>0</v>
      </c>
      <c r="S2141" s="57" t="str">
        <f>작성용!AF2138</f>
        <v>대체평가3사업본부</v>
      </c>
      <c r="T2141" s="60" t="str">
        <f>작성용!AG2138</f>
        <v>조용원</v>
      </c>
      <c r="U2141" s="60" t="str">
        <f>작성용!AH2138</f>
        <v>조용원</v>
      </c>
      <c r="V2141" s="55">
        <f>작성용!AA2138</f>
        <v>202503</v>
      </c>
      <c r="W2141" s="57" t="str">
        <f>작성용!AC2138</f>
        <v>[T]기타보험기관[1본부]</v>
      </c>
      <c r="X2141" s="57" t="str">
        <f>작성용!O2138</f>
        <v>운용지원팀조선화책임</v>
      </c>
      <c r="Y2141" s="57" t="str">
        <f>작성용!P2138</f>
        <v>sunhwa.jo@lotteins.co.kr</v>
      </c>
      <c r="Z2141" s="57">
        <f>작성용!Q2138</f>
        <v>410000166</v>
      </c>
      <c r="AA2141" s="55" t="str">
        <f>작성용!AJ2138</f>
        <v>-</v>
      </c>
      <c r="AB2141" s="55">
        <f>작성용!AB2138</f>
        <v>0</v>
      </c>
    </row>
    <row r="2142" spans="1:28" s="11" customFormat="1" ht="16.5" hidden="1" customHeight="1" x14ac:dyDescent="0.3">
      <c r="A2142" s="53">
        <f>작성용!AL2139</f>
        <v>2138</v>
      </c>
      <c r="B2142" s="54" t="str">
        <f>작성용!AI2139</f>
        <v>가평가</v>
      </c>
      <c r="C2142" s="55" t="str">
        <f>작성용!AK2139</f>
        <v>개별종목</v>
      </c>
      <c r="D2142" s="56">
        <f>작성용!T2139</f>
        <v>45702</v>
      </c>
      <c r="E2142" s="57" t="str">
        <f>작성용!B2139</f>
        <v>롯데손해보험</v>
      </c>
      <c r="F2142" s="57" t="str">
        <f>작성용!C2139</f>
        <v>재평가</v>
      </c>
      <c r="G2142" s="57" t="str">
        <f>작성용!D2139</f>
        <v>키움유럽인프라AI전문투자형사모투자신탁제4호</v>
      </c>
      <c r="H2142" s="58" t="str">
        <f>작성용!E2139</f>
        <v>KBP2019090099</v>
      </c>
      <c r="I2142" s="57" t="str">
        <f>작성용!F2139</f>
        <v>B02</v>
      </c>
      <c r="J2142" s="57">
        <f>작성용!G2139</f>
        <v>0</v>
      </c>
      <c r="K2142" s="57" t="str">
        <f>작성용!H2139</f>
        <v>-</v>
      </c>
      <c r="L2142" s="57" t="str">
        <f>작성용!N2139</f>
        <v xml:space="preserve">분기 </v>
      </c>
      <c r="M2142" s="56" t="str">
        <f>작성용!U2139</f>
        <v>2025.03.31</v>
      </c>
      <c r="N2142" s="56" t="str">
        <f>작성용!V2139</f>
        <v>사전등록</v>
      </c>
      <c r="O2142" s="56" t="str">
        <f>작성용!W2139</f>
        <v>사전등록</v>
      </c>
      <c r="P2142" s="56" t="str">
        <f>작성용!X2139</f>
        <v>-</v>
      </c>
      <c r="Q2142" s="57" t="str">
        <f>작성용!AD2139</f>
        <v>대체평가3사업본부</v>
      </c>
      <c r="R2142" s="59">
        <f>작성용!AE2139</f>
        <v>0</v>
      </c>
      <c r="S2142" s="57" t="str">
        <f>작성용!AF2139</f>
        <v>대체평가3사업본부</v>
      </c>
      <c r="T2142" s="60" t="str">
        <f>작성용!AG2139</f>
        <v>조용원</v>
      </c>
      <c r="U2142" s="60" t="str">
        <f>작성용!AH2139</f>
        <v>조용원</v>
      </c>
      <c r="V2142" s="55">
        <f>작성용!AA2139</f>
        <v>202503</v>
      </c>
      <c r="W2142" s="57" t="str">
        <f>작성용!AC2139</f>
        <v>[T]기타보험기관[1본부]</v>
      </c>
      <c r="X2142" s="57" t="str">
        <f>작성용!O2139</f>
        <v>운용지원팀조선화책임</v>
      </c>
      <c r="Y2142" s="57" t="str">
        <f>작성용!P2139</f>
        <v>sunhwa.jo@lotteins.co.kr</v>
      </c>
      <c r="Z2142" s="57">
        <f>작성용!Q2139</f>
        <v>410000233</v>
      </c>
      <c r="AA2142" s="55" t="str">
        <f>작성용!AJ2139</f>
        <v>-</v>
      </c>
      <c r="AB2142" s="55">
        <f>작성용!AB2139</f>
        <v>0</v>
      </c>
    </row>
    <row r="2143" spans="1:28" s="11" customFormat="1" ht="16.5" hidden="1" customHeight="1" x14ac:dyDescent="0.3">
      <c r="A2143" s="53">
        <f>작성용!AL2140</f>
        <v>2139</v>
      </c>
      <c r="B2143" s="54" t="str">
        <f>작성용!AI2140</f>
        <v>가평가</v>
      </c>
      <c r="C2143" s="55" t="str">
        <f>작성용!AK2140</f>
        <v>개별종목</v>
      </c>
      <c r="D2143" s="56">
        <f>작성용!T2140</f>
        <v>45702</v>
      </c>
      <c r="E2143" s="57" t="str">
        <f>작성용!B2140</f>
        <v>롯데손해보험</v>
      </c>
      <c r="F2143" s="57" t="str">
        <f>작성용!C2140</f>
        <v>재평가</v>
      </c>
      <c r="G2143" s="57" t="str">
        <f>작성용!D2140</f>
        <v>키움피카전문투자형사모투자신탁</v>
      </c>
      <c r="H2143" s="58" t="str">
        <f>작성용!E2140</f>
        <v>KBP2019090091</v>
      </c>
      <c r="I2143" s="57" t="str">
        <f>작성용!F2140</f>
        <v>B02</v>
      </c>
      <c r="J2143" s="57">
        <f>작성용!G2140</f>
        <v>0</v>
      </c>
      <c r="K2143" s="57" t="str">
        <f>작성용!H2140</f>
        <v>-</v>
      </c>
      <c r="L2143" s="57" t="str">
        <f>작성용!N2140</f>
        <v xml:space="preserve">분기 </v>
      </c>
      <c r="M2143" s="56" t="str">
        <f>작성용!U2140</f>
        <v>2025.03.31</v>
      </c>
      <c r="N2143" s="56" t="str">
        <f>작성용!V2140</f>
        <v>사전등록</v>
      </c>
      <c r="O2143" s="56" t="str">
        <f>작성용!W2140</f>
        <v>사전등록</v>
      </c>
      <c r="P2143" s="56" t="str">
        <f>작성용!X2140</f>
        <v>-</v>
      </c>
      <c r="Q2143" s="57" t="str">
        <f>작성용!AD2140</f>
        <v>대체평가3사업본부</v>
      </c>
      <c r="R2143" s="59">
        <f>작성용!AE2140</f>
        <v>0</v>
      </c>
      <c r="S2143" s="57" t="str">
        <f>작성용!AF2140</f>
        <v>대체평가3사업본부</v>
      </c>
      <c r="T2143" s="60" t="str">
        <f>작성용!AG2140</f>
        <v>조용원</v>
      </c>
      <c r="U2143" s="60" t="str">
        <f>작성용!AH2140</f>
        <v>조용원</v>
      </c>
      <c r="V2143" s="55">
        <f>작성용!AA2140</f>
        <v>202503</v>
      </c>
      <c r="W2143" s="57" t="str">
        <f>작성용!AC2140</f>
        <v>[T]기타보험기관[1본부]</v>
      </c>
      <c r="X2143" s="57" t="str">
        <f>작성용!O2140</f>
        <v>운용지원팀조선화책임</v>
      </c>
      <c r="Y2143" s="57" t="str">
        <f>작성용!P2140</f>
        <v>sunhwa.jo@lotteins.co.kr</v>
      </c>
      <c r="Z2143" s="57">
        <f>작성용!Q2140</f>
        <v>410000211</v>
      </c>
      <c r="AA2143" s="55" t="str">
        <f>작성용!AJ2140</f>
        <v>-</v>
      </c>
      <c r="AB2143" s="55">
        <f>작성용!AB2140</f>
        <v>0</v>
      </c>
    </row>
    <row r="2144" spans="1:28" s="11" customFormat="1" ht="16.5" hidden="1" customHeight="1" x14ac:dyDescent="0.3">
      <c r="A2144" s="53">
        <f>작성용!AL2141</f>
        <v>2140</v>
      </c>
      <c r="B2144" s="54" t="str">
        <f>작성용!AI2141</f>
        <v>-</v>
      </c>
      <c r="C2144" s="55" t="str">
        <f>작성용!AK2141</f>
        <v>개별종목</v>
      </c>
      <c r="D2144" s="56">
        <f>작성용!T2141</f>
        <v>45702</v>
      </c>
      <c r="E2144" s="57" t="str">
        <f>작성용!B2141</f>
        <v>롯데손해보험</v>
      </c>
      <c r="F2144" s="57" t="str">
        <f>작성용!C2141</f>
        <v>재평가</v>
      </c>
      <c r="G2144" s="57" t="str">
        <f>작성용!D2141</f>
        <v>타이거대체전문투자형사모부동산7호(독일 물류창고)</v>
      </c>
      <c r="H2144" s="58" t="str">
        <f>작성용!E2141</f>
        <v>KBP2019120215</v>
      </c>
      <c r="I2144" s="57" t="str">
        <f>작성용!F2141</f>
        <v>B02</v>
      </c>
      <c r="J2144" s="57">
        <f>작성용!G2141</f>
        <v>0</v>
      </c>
      <c r="K2144" s="57" t="str">
        <f>작성용!H2141</f>
        <v>-</v>
      </c>
      <c r="L2144" s="57" t="str">
        <f>작성용!N2141</f>
        <v xml:space="preserve">분기 </v>
      </c>
      <c r="M2144" s="56" t="str">
        <f>작성용!U2141</f>
        <v>2025.03.31</v>
      </c>
      <c r="N2144" s="56" t="str">
        <f>작성용!V2141</f>
        <v>사전등록</v>
      </c>
      <c r="O2144" s="56" t="str">
        <f>작성용!W2141</f>
        <v>사전등록</v>
      </c>
      <c r="P2144" s="56" t="str">
        <f>작성용!X2141</f>
        <v>-</v>
      </c>
      <c r="Q2144" s="57" t="str">
        <f>작성용!AD2141</f>
        <v>대체평가3사업본부</v>
      </c>
      <c r="R2144" s="59">
        <f>작성용!AE2141</f>
        <v>0</v>
      </c>
      <c r="S2144" s="57" t="str">
        <f>작성용!AF2141</f>
        <v>대체평가3사업본부</v>
      </c>
      <c r="T2144" s="60" t="str">
        <f>작성용!AG2141</f>
        <v>조용원</v>
      </c>
      <c r="U2144" s="60" t="str">
        <f>작성용!AH2141</f>
        <v>조용원</v>
      </c>
      <c r="V2144" s="55">
        <f>작성용!AA2141</f>
        <v>202503</v>
      </c>
      <c r="W2144" s="57" t="str">
        <f>작성용!AC2141</f>
        <v>[T]기타보험기관[1본부]</v>
      </c>
      <c r="X2144" s="57" t="str">
        <f>작성용!O2141</f>
        <v>운용지원팀조선화책임</v>
      </c>
      <c r="Y2144" s="57" t="str">
        <f>작성용!P2141</f>
        <v>sunhwa.jo@lotteins.co.kr</v>
      </c>
      <c r="Z2144" s="57">
        <f>작성용!Q2141</f>
        <v>410000299</v>
      </c>
      <c r="AA2144" s="55" t="str">
        <f>작성용!AJ2141</f>
        <v>-</v>
      </c>
      <c r="AB2144" s="55">
        <f>작성용!AB2141</f>
        <v>0</v>
      </c>
    </row>
    <row r="2145" spans="1:28" s="11" customFormat="1" ht="16.5" hidden="1" customHeight="1" x14ac:dyDescent="0.3">
      <c r="A2145" s="53">
        <f>작성용!AL2142</f>
        <v>2141</v>
      </c>
      <c r="B2145" s="54" t="str">
        <f>작성용!AI2142</f>
        <v>-</v>
      </c>
      <c r="C2145" s="55" t="str">
        <f>작성용!AK2142</f>
        <v>개별종목</v>
      </c>
      <c r="D2145" s="56">
        <f>작성용!T2142</f>
        <v>45702</v>
      </c>
      <c r="E2145" s="57" t="str">
        <f>작성용!B2142</f>
        <v>롯데손해보험</v>
      </c>
      <c r="F2145" s="57" t="str">
        <f>작성용!C2142</f>
        <v>재평가</v>
      </c>
      <c r="G2145" s="57" t="str">
        <f>작성용!D2142</f>
        <v>하나대체미국발전소전문투자형사모특별자산투자신탁5-1호</v>
      </c>
      <c r="H2145" s="58" t="str">
        <f>작성용!E2142</f>
        <v>KBP2019090122</v>
      </c>
      <c r="I2145" s="57" t="str">
        <f>작성용!F2142</f>
        <v>B02</v>
      </c>
      <c r="J2145" s="57">
        <f>작성용!G2142</f>
        <v>0</v>
      </c>
      <c r="K2145" s="57" t="str">
        <f>작성용!H2142</f>
        <v>-</v>
      </c>
      <c r="L2145" s="57" t="str">
        <f>작성용!N2142</f>
        <v xml:space="preserve">분기 </v>
      </c>
      <c r="M2145" s="56" t="str">
        <f>작성용!U2142</f>
        <v>2025.03.31</v>
      </c>
      <c r="N2145" s="56" t="str">
        <f>작성용!V2142</f>
        <v>사전등록</v>
      </c>
      <c r="O2145" s="56" t="str">
        <f>작성용!W2142</f>
        <v>사전등록</v>
      </c>
      <c r="P2145" s="56" t="str">
        <f>작성용!X2142</f>
        <v>-</v>
      </c>
      <c r="Q2145" s="57" t="str">
        <f>작성용!AD2142</f>
        <v>대체평가3사업본부</v>
      </c>
      <c r="R2145" s="59">
        <f>작성용!AE2142</f>
        <v>0</v>
      </c>
      <c r="S2145" s="57" t="str">
        <f>작성용!AF2142</f>
        <v>대체평가3사업본부</v>
      </c>
      <c r="T2145" s="60" t="str">
        <f>작성용!AG2142</f>
        <v>조용원</v>
      </c>
      <c r="U2145" s="60" t="str">
        <f>작성용!AH2142</f>
        <v>조용원</v>
      </c>
      <c r="V2145" s="55">
        <f>작성용!AA2142</f>
        <v>202503</v>
      </c>
      <c r="W2145" s="57" t="str">
        <f>작성용!AC2142</f>
        <v>[T]기타보험기관[1본부]</v>
      </c>
      <c r="X2145" s="57" t="str">
        <f>작성용!O2142</f>
        <v>운용지원팀조선화책임</v>
      </c>
      <c r="Y2145" s="57" t="str">
        <f>작성용!P2142</f>
        <v>sunhwa.jo@lotteins.co.kr</v>
      </c>
      <c r="Z2145" s="57">
        <f>작성용!Q2142</f>
        <v>410000285</v>
      </c>
      <c r="AA2145" s="55" t="str">
        <f>작성용!AJ2142</f>
        <v>-</v>
      </c>
      <c r="AB2145" s="55">
        <f>작성용!AB2142</f>
        <v>0</v>
      </c>
    </row>
    <row r="2146" spans="1:28" s="11" customFormat="1" ht="16.5" hidden="1" customHeight="1" x14ac:dyDescent="0.3">
      <c r="A2146" s="53">
        <f>작성용!AL2143</f>
        <v>2142</v>
      </c>
      <c r="B2146" s="54" t="str">
        <f>작성용!AI2143</f>
        <v>가평가</v>
      </c>
      <c r="C2146" s="55" t="str">
        <f>작성용!AK2143</f>
        <v>개별종목</v>
      </c>
      <c r="D2146" s="56">
        <f>작성용!T2143</f>
        <v>45702</v>
      </c>
      <c r="E2146" s="57" t="str">
        <f>작성용!B2143</f>
        <v>롯데손해보험</v>
      </c>
      <c r="F2146" s="57" t="str">
        <f>작성용!C2143</f>
        <v>재평가</v>
      </c>
      <c r="G2146" s="57" t="str">
        <f>작성용!D2143</f>
        <v>하나대체투자사모부동산101호</v>
      </c>
      <c r="H2146" s="58" t="str">
        <f>작성용!E2143</f>
        <v>KBP2019120216</v>
      </c>
      <c r="I2146" s="57" t="str">
        <f>작성용!F2143</f>
        <v>B02</v>
      </c>
      <c r="J2146" s="57">
        <f>작성용!G2143</f>
        <v>0</v>
      </c>
      <c r="K2146" s="57" t="str">
        <f>작성용!H2143</f>
        <v>-</v>
      </c>
      <c r="L2146" s="57" t="str">
        <f>작성용!N2143</f>
        <v xml:space="preserve">분기 </v>
      </c>
      <c r="M2146" s="56" t="str">
        <f>작성용!U2143</f>
        <v>2025.03.31</v>
      </c>
      <c r="N2146" s="56" t="str">
        <f>작성용!V2143</f>
        <v>사전등록</v>
      </c>
      <c r="O2146" s="56" t="str">
        <f>작성용!W2143</f>
        <v>사전등록</v>
      </c>
      <c r="P2146" s="56" t="str">
        <f>작성용!X2143</f>
        <v>-</v>
      </c>
      <c r="Q2146" s="57" t="str">
        <f>작성용!AD2143</f>
        <v>대체평가3사업본부</v>
      </c>
      <c r="R2146" s="59">
        <f>작성용!AE2143</f>
        <v>0</v>
      </c>
      <c r="S2146" s="57" t="str">
        <f>작성용!AF2143</f>
        <v>대체평가3사업본부</v>
      </c>
      <c r="T2146" s="60" t="str">
        <f>작성용!AG2143</f>
        <v>조용원</v>
      </c>
      <c r="U2146" s="60" t="str">
        <f>작성용!AH2143</f>
        <v>조용원</v>
      </c>
      <c r="V2146" s="55">
        <f>작성용!AA2143</f>
        <v>202503</v>
      </c>
      <c r="W2146" s="57" t="str">
        <f>작성용!AC2143</f>
        <v>[T]기타보험기관[1본부]</v>
      </c>
      <c r="X2146" s="57" t="str">
        <f>작성용!O2143</f>
        <v>운용지원팀조선화책임</v>
      </c>
      <c r="Y2146" s="57" t="str">
        <f>작성용!P2143</f>
        <v>sunhwa.jo@lotteins.co.kr</v>
      </c>
      <c r="Z2146" s="57">
        <f>작성용!Q2143</f>
        <v>410000303</v>
      </c>
      <c r="AA2146" s="55" t="str">
        <f>작성용!AJ2143</f>
        <v>-</v>
      </c>
      <c r="AB2146" s="55">
        <f>작성용!AB2143</f>
        <v>0</v>
      </c>
    </row>
    <row r="2147" spans="1:28" s="11" customFormat="1" ht="16.5" hidden="1" customHeight="1" x14ac:dyDescent="0.3">
      <c r="A2147" s="53">
        <f>작성용!AL2144</f>
        <v>2143</v>
      </c>
      <c r="B2147" s="54" t="str">
        <f>작성용!AI2144</f>
        <v>-</v>
      </c>
      <c r="C2147" s="55" t="str">
        <f>작성용!AK2144</f>
        <v>개별종목</v>
      </c>
      <c r="D2147" s="56">
        <f>작성용!T2144</f>
        <v>45702</v>
      </c>
      <c r="E2147" s="57" t="str">
        <f>작성용!B2144</f>
        <v>롯데손해보험</v>
      </c>
      <c r="F2147" s="57" t="str">
        <f>작성용!C2144</f>
        <v>재평가</v>
      </c>
      <c r="G2147" s="57" t="str">
        <f>작성용!D2144</f>
        <v>하나대체투자전문투자형사모특별자산투자신탁110호</v>
      </c>
      <c r="H2147" s="58" t="str">
        <f>작성용!E2144</f>
        <v>KBP2019090120</v>
      </c>
      <c r="I2147" s="57" t="str">
        <f>작성용!F2144</f>
        <v>B02</v>
      </c>
      <c r="J2147" s="57">
        <f>작성용!G2144</f>
        <v>0</v>
      </c>
      <c r="K2147" s="57" t="str">
        <f>작성용!H2144</f>
        <v>-</v>
      </c>
      <c r="L2147" s="57" t="str">
        <f>작성용!N2144</f>
        <v xml:space="preserve">분기 </v>
      </c>
      <c r="M2147" s="56" t="str">
        <f>작성용!U2144</f>
        <v>2025.03.31</v>
      </c>
      <c r="N2147" s="56" t="str">
        <f>작성용!V2144</f>
        <v>사전등록</v>
      </c>
      <c r="O2147" s="56" t="str">
        <f>작성용!W2144</f>
        <v>사전등록</v>
      </c>
      <c r="P2147" s="56" t="str">
        <f>작성용!X2144</f>
        <v>-</v>
      </c>
      <c r="Q2147" s="57" t="str">
        <f>작성용!AD2144</f>
        <v>대체평가3사업본부</v>
      </c>
      <c r="R2147" s="59">
        <f>작성용!AE2144</f>
        <v>0</v>
      </c>
      <c r="S2147" s="57" t="str">
        <f>작성용!AF2144</f>
        <v>대체평가3사업본부</v>
      </c>
      <c r="T2147" s="60" t="str">
        <f>작성용!AG2144</f>
        <v>조용원</v>
      </c>
      <c r="U2147" s="60" t="str">
        <f>작성용!AH2144</f>
        <v>조용원</v>
      </c>
      <c r="V2147" s="55">
        <f>작성용!AA2144</f>
        <v>202503</v>
      </c>
      <c r="W2147" s="57" t="str">
        <f>작성용!AC2144</f>
        <v>[T]기타보험기관[1본부]</v>
      </c>
      <c r="X2147" s="57" t="str">
        <f>작성용!O2144</f>
        <v>운용지원팀조선화책임</v>
      </c>
      <c r="Y2147" s="57" t="str">
        <f>작성용!P2144</f>
        <v>sunhwa.jo@lotteins.co.kr</v>
      </c>
      <c r="Z2147" s="57">
        <f>작성용!Q2144</f>
        <v>410000283</v>
      </c>
      <c r="AA2147" s="55" t="str">
        <f>작성용!AJ2144</f>
        <v>-</v>
      </c>
      <c r="AB2147" s="55">
        <f>작성용!AB2144</f>
        <v>0</v>
      </c>
    </row>
    <row r="2148" spans="1:28" s="11" customFormat="1" ht="16.5" hidden="1" customHeight="1" x14ac:dyDescent="0.3">
      <c r="A2148" s="53">
        <f>작성용!AL2145</f>
        <v>2144</v>
      </c>
      <c r="B2148" s="54" t="str">
        <f>작성용!AI2145</f>
        <v>-</v>
      </c>
      <c r="C2148" s="55" t="str">
        <f>작성용!AK2145</f>
        <v>개별종목</v>
      </c>
      <c r="D2148" s="56">
        <f>작성용!T2145</f>
        <v>45702</v>
      </c>
      <c r="E2148" s="57" t="str">
        <f>작성용!B2145</f>
        <v>롯데손해보험</v>
      </c>
      <c r="F2148" s="57" t="str">
        <f>작성용!C2145</f>
        <v>재평가</v>
      </c>
      <c r="G2148" s="57" t="str">
        <f>작성용!D2145</f>
        <v>하나대체투자항공기전문투자형사모특별자산투자신탁5호</v>
      </c>
      <c r="H2148" s="58" t="str">
        <f>작성용!E2145</f>
        <v>KBP2018060032</v>
      </c>
      <c r="I2148" s="57" t="str">
        <f>작성용!F2145</f>
        <v>B02</v>
      </c>
      <c r="J2148" s="57">
        <f>작성용!G2145</f>
        <v>0</v>
      </c>
      <c r="K2148" s="57" t="str">
        <f>작성용!H2145</f>
        <v>-</v>
      </c>
      <c r="L2148" s="57" t="str">
        <f>작성용!N2145</f>
        <v xml:space="preserve">분기 </v>
      </c>
      <c r="M2148" s="56" t="str">
        <f>작성용!U2145</f>
        <v>2025.03.31</v>
      </c>
      <c r="N2148" s="56" t="str">
        <f>작성용!V2145</f>
        <v>사전등록</v>
      </c>
      <c r="O2148" s="56" t="str">
        <f>작성용!W2145</f>
        <v>사전등록</v>
      </c>
      <c r="P2148" s="56" t="str">
        <f>작성용!X2145</f>
        <v>-</v>
      </c>
      <c r="Q2148" s="57" t="str">
        <f>작성용!AD2145</f>
        <v>대체평가3사업본부</v>
      </c>
      <c r="R2148" s="59">
        <f>작성용!AE2145</f>
        <v>0</v>
      </c>
      <c r="S2148" s="57" t="str">
        <f>작성용!AF2145</f>
        <v>대체평가3사업본부</v>
      </c>
      <c r="T2148" s="60" t="str">
        <f>작성용!AG2145</f>
        <v>조용원</v>
      </c>
      <c r="U2148" s="60" t="str">
        <f>작성용!AH2145</f>
        <v>조용원</v>
      </c>
      <c r="V2148" s="55">
        <f>작성용!AA2145</f>
        <v>202503</v>
      </c>
      <c r="W2148" s="57" t="str">
        <f>작성용!AC2145</f>
        <v>[T]기타보험기관[1본부]</v>
      </c>
      <c r="X2148" s="57" t="str">
        <f>작성용!O2145</f>
        <v>운용지원팀조선화책임</v>
      </c>
      <c r="Y2148" s="57" t="str">
        <f>작성용!P2145</f>
        <v>sunhwa.jo@lotteins.co.kr</v>
      </c>
      <c r="Z2148" s="57">
        <f>작성용!Q2145</f>
        <v>410000216</v>
      </c>
      <c r="AA2148" s="55" t="str">
        <f>작성용!AJ2145</f>
        <v>-</v>
      </c>
      <c r="AB2148" s="55">
        <f>작성용!AB2145</f>
        <v>0</v>
      </c>
    </row>
    <row r="2149" spans="1:28" s="11" customFormat="1" ht="16.5" hidden="1" customHeight="1" x14ac:dyDescent="0.3">
      <c r="A2149" s="53">
        <f>작성용!AL2146</f>
        <v>2145</v>
      </c>
      <c r="B2149" s="54" t="str">
        <f>작성용!AI2146</f>
        <v>가평가</v>
      </c>
      <c r="C2149" s="55" t="str">
        <f>작성용!AK2146</f>
        <v>개별종목</v>
      </c>
      <c r="D2149" s="56">
        <f>작성용!T2146</f>
        <v>45702</v>
      </c>
      <c r="E2149" s="57" t="str">
        <f>작성용!B2146</f>
        <v>롯데손해보험</v>
      </c>
      <c r="F2149" s="57" t="str">
        <f>작성용!C2146</f>
        <v>재평가</v>
      </c>
      <c r="G2149" s="57" t="str">
        <f>작성용!D2146</f>
        <v>한강US전문투자형사모부동산투자신탁2호</v>
      </c>
      <c r="H2149" s="58" t="str">
        <f>작성용!E2146</f>
        <v>KBP2017090076</v>
      </c>
      <c r="I2149" s="57" t="str">
        <f>작성용!F2146</f>
        <v>B02</v>
      </c>
      <c r="J2149" s="57">
        <f>작성용!G2146</f>
        <v>0</v>
      </c>
      <c r="K2149" s="57" t="str">
        <f>작성용!H2146</f>
        <v>-</v>
      </c>
      <c r="L2149" s="57" t="str">
        <f>작성용!N2146</f>
        <v xml:space="preserve">분기 </v>
      </c>
      <c r="M2149" s="56" t="str">
        <f>작성용!U2146</f>
        <v>2025.03.31</v>
      </c>
      <c r="N2149" s="56" t="str">
        <f>작성용!V2146</f>
        <v>사전등록</v>
      </c>
      <c r="O2149" s="56" t="str">
        <f>작성용!W2146</f>
        <v>사전등록</v>
      </c>
      <c r="P2149" s="56" t="str">
        <f>작성용!X2146</f>
        <v>-</v>
      </c>
      <c r="Q2149" s="57" t="str">
        <f>작성용!AD2146</f>
        <v>대체평가3사업본부</v>
      </c>
      <c r="R2149" s="59">
        <f>작성용!AE2146</f>
        <v>0</v>
      </c>
      <c r="S2149" s="57" t="str">
        <f>작성용!AF2146</f>
        <v>대체평가3사업본부</v>
      </c>
      <c r="T2149" s="60" t="str">
        <f>작성용!AG2146</f>
        <v>조용원</v>
      </c>
      <c r="U2149" s="60" t="str">
        <f>작성용!AH2146</f>
        <v>조용원</v>
      </c>
      <c r="V2149" s="55">
        <f>작성용!AA2146</f>
        <v>202503</v>
      </c>
      <c r="W2149" s="57" t="str">
        <f>작성용!AC2146</f>
        <v>[T]기타보험기관[1본부]</v>
      </c>
      <c r="X2149" s="57" t="str">
        <f>작성용!O2146</f>
        <v>운용지원팀조선화책임</v>
      </c>
      <c r="Y2149" s="57" t="str">
        <f>작성용!P2146</f>
        <v>sunhwa.jo@lotteins.co.kr</v>
      </c>
      <c r="Z2149" s="57">
        <f>작성용!Q2146</f>
        <v>410000182</v>
      </c>
      <c r="AA2149" s="55" t="str">
        <f>작성용!AJ2146</f>
        <v>-</v>
      </c>
      <c r="AB2149" s="55">
        <f>작성용!AB2146</f>
        <v>0</v>
      </c>
    </row>
    <row r="2150" spans="1:28" s="11" customFormat="1" ht="16.5" hidden="1" customHeight="1" x14ac:dyDescent="0.3">
      <c r="A2150" s="53">
        <f>작성용!AL2147</f>
        <v>2146</v>
      </c>
      <c r="B2150" s="54" t="str">
        <f>작성용!AI2147</f>
        <v>-</v>
      </c>
      <c r="C2150" s="55" t="str">
        <f>작성용!AK2147</f>
        <v>개별종목</v>
      </c>
      <c r="D2150" s="56">
        <f>작성용!T2147</f>
        <v>45702</v>
      </c>
      <c r="E2150" s="57" t="str">
        <f>작성용!B2147</f>
        <v>롯데손해보험</v>
      </c>
      <c r="F2150" s="57" t="str">
        <f>작성용!C2147</f>
        <v>재평가</v>
      </c>
      <c r="G2150" s="57" t="str">
        <f>작성용!D2147</f>
        <v>한국투자BTL인프라특별자산투자신탁12호</v>
      </c>
      <c r="H2150" s="58" t="str">
        <f>작성용!E2147</f>
        <v>KBP2018060028</v>
      </c>
      <c r="I2150" s="57" t="str">
        <f>작성용!F2147</f>
        <v>B02</v>
      </c>
      <c r="J2150" s="57">
        <f>작성용!G2147</f>
        <v>0</v>
      </c>
      <c r="K2150" s="57" t="str">
        <f>작성용!H2147</f>
        <v>-</v>
      </c>
      <c r="L2150" s="57" t="str">
        <f>작성용!N2147</f>
        <v xml:space="preserve">분기 </v>
      </c>
      <c r="M2150" s="56" t="str">
        <f>작성용!U2147</f>
        <v>2025.03.31</v>
      </c>
      <c r="N2150" s="56" t="str">
        <f>작성용!V2147</f>
        <v>사전등록</v>
      </c>
      <c r="O2150" s="56" t="str">
        <f>작성용!W2147</f>
        <v>사전등록</v>
      </c>
      <c r="P2150" s="56" t="str">
        <f>작성용!X2147</f>
        <v>-</v>
      </c>
      <c r="Q2150" s="57" t="str">
        <f>작성용!AD2147</f>
        <v>대체평가3사업본부</v>
      </c>
      <c r="R2150" s="59">
        <f>작성용!AE2147</f>
        <v>0</v>
      </c>
      <c r="S2150" s="57" t="str">
        <f>작성용!AF2147</f>
        <v>대체평가3사업본부</v>
      </c>
      <c r="T2150" s="60" t="str">
        <f>작성용!AG2147</f>
        <v>조용원</v>
      </c>
      <c r="U2150" s="60" t="str">
        <f>작성용!AH2147</f>
        <v>조용원</v>
      </c>
      <c r="V2150" s="55">
        <f>작성용!AA2147</f>
        <v>202503</v>
      </c>
      <c r="W2150" s="57" t="str">
        <f>작성용!AC2147</f>
        <v>[T]기타보험기관[1본부]</v>
      </c>
      <c r="X2150" s="57" t="str">
        <f>작성용!O2147</f>
        <v>운용지원팀조선화책임</v>
      </c>
      <c r="Y2150" s="57" t="str">
        <f>작성용!P2147</f>
        <v>sunhwa.jo@lotteins.co.kr</v>
      </c>
      <c r="Z2150" s="57">
        <f>작성용!Q2147</f>
        <v>410000218</v>
      </c>
      <c r="AA2150" s="55" t="str">
        <f>작성용!AJ2147</f>
        <v>-</v>
      </c>
      <c r="AB2150" s="55">
        <f>작성용!AB2147</f>
        <v>0</v>
      </c>
    </row>
    <row r="2151" spans="1:28" s="11" customFormat="1" ht="16.5" hidden="1" customHeight="1" x14ac:dyDescent="0.3">
      <c r="A2151" s="53">
        <f>작성용!AL2148</f>
        <v>2147</v>
      </c>
      <c r="B2151" s="54" t="str">
        <f>작성용!AI2148</f>
        <v>가평가</v>
      </c>
      <c r="C2151" s="55" t="str">
        <f>작성용!AK2148</f>
        <v>개별종목</v>
      </c>
      <c r="D2151" s="56">
        <f>작성용!T2148</f>
        <v>45702</v>
      </c>
      <c r="E2151" s="57" t="str">
        <f>작성용!B2148</f>
        <v>롯데손해보험</v>
      </c>
      <c r="F2151" s="57" t="str">
        <f>작성용!C2148</f>
        <v>재평가</v>
      </c>
      <c r="G2151" s="57" t="str">
        <f>작성용!D2148</f>
        <v>한국투자성수동리테일전문투자형사모부동산투자신탁2종</v>
      </c>
      <c r="H2151" s="58" t="str">
        <f>작성용!E2148</f>
        <v>KBP2020060183</v>
      </c>
      <c r="I2151" s="57" t="str">
        <f>작성용!F2148</f>
        <v>B02</v>
      </c>
      <c r="J2151" s="57">
        <f>작성용!G2148</f>
        <v>0</v>
      </c>
      <c r="K2151" s="57" t="str">
        <f>작성용!H2148</f>
        <v>-</v>
      </c>
      <c r="L2151" s="57" t="str">
        <f>작성용!N2148</f>
        <v xml:space="preserve">분기 </v>
      </c>
      <c r="M2151" s="56" t="str">
        <f>작성용!U2148</f>
        <v>2025.03.31</v>
      </c>
      <c r="N2151" s="56" t="str">
        <f>작성용!V2148</f>
        <v>사전등록</v>
      </c>
      <c r="O2151" s="56" t="str">
        <f>작성용!W2148</f>
        <v>사전등록</v>
      </c>
      <c r="P2151" s="56" t="str">
        <f>작성용!X2148</f>
        <v>-</v>
      </c>
      <c r="Q2151" s="57" t="str">
        <f>작성용!AD2148</f>
        <v>대체평가3사업본부</v>
      </c>
      <c r="R2151" s="59">
        <f>작성용!AE2148</f>
        <v>0</v>
      </c>
      <c r="S2151" s="57" t="str">
        <f>작성용!AF2148</f>
        <v>대체평가3사업본부</v>
      </c>
      <c r="T2151" s="60" t="str">
        <f>작성용!AG2148</f>
        <v>조용원</v>
      </c>
      <c r="U2151" s="60" t="str">
        <f>작성용!AH2148</f>
        <v>조용원</v>
      </c>
      <c r="V2151" s="55">
        <f>작성용!AA2148</f>
        <v>202503</v>
      </c>
      <c r="W2151" s="57" t="str">
        <f>작성용!AC2148</f>
        <v>[T]기타보험기관[1본부]</v>
      </c>
      <c r="X2151" s="57" t="str">
        <f>작성용!O2148</f>
        <v>운용지원팀조선화책임</v>
      </c>
      <c r="Y2151" s="57" t="str">
        <f>작성용!P2148</f>
        <v>sunhwa.jo@lotteins.co.kr</v>
      </c>
      <c r="Z2151" s="57">
        <f>작성용!Q2148</f>
        <v>410000319</v>
      </c>
      <c r="AA2151" s="55" t="str">
        <f>작성용!AJ2148</f>
        <v>-</v>
      </c>
      <c r="AB2151" s="55">
        <f>작성용!AB2148</f>
        <v>0</v>
      </c>
    </row>
    <row r="2152" spans="1:28" s="11" customFormat="1" ht="16.5" hidden="1" customHeight="1" x14ac:dyDescent="0.3">
      <c r="A2152" s="53">
        <f>작성용!AL2149</f>
        <v>2148</v>
      </c>
      <c r="B2152" s="54" t="str">
        <f>작성용!AI2149</f>
        <v>-</v>
      </c>
      <c r="C2152" s="55" t="str">
        <f>작성용!AK2149</f>
        <v>개별종목</v>
      </c>
      <c r="D2152" s="56">
        <f>작성용!T2149</f>
        <v>45702</v>
      </c>
      <c r="E2152" s="57" t="str">
        <f>작성용!B2149</f>
        <v>롯데손해보험</v>
      </c>
      <c r="F2152" s="57" t="str">
        <f>작성용!C2149</f>
        <v>재평가</v>
      </c>
      <c r="G2152" s="57" t="str">
        <f>작성용!D2149</f>
        <v>한국투자포천화도고속도로전문투자형사모특별자산투자신탁1호</v>
      </c>
      <c r="H2152" s="58" t="str">
        <f>작성용!E2149</f>
        <v>KBP2019090151</v>
      </c>
      <c r="I2152" s="57" t="str">
        <f>작성용!F2149</f>
        <v>B02</v>
      </c>
      <c r="J2152" s="57">
        <f>작성용!G2149</f>
        <v>0</v>
      </c>
      <c r="K2152" s="57" t="str">
        <f>작성용!H2149</f>
        <v>-</v>
      </c>
      <c r="L2152" s="57" t="str">
        <f>작성용!N2149</f>
        <v xml:space="preserve">분기 </v>
      </c>
      <c r="M2152" s="56" t="str">
        <f>작성용!U2149</f>
        <v>2025.03.31</v>
      </c>
      <c r="N2152" s="56" t="str">
        <f>작성용!V2149</f>
        <v>사전등록</v>
      </c>
      <c r="O2152" s="56" t="str">
        <f>작성용!W2149</f>
        <v>사전등록</v>
      </c>
      <c r="P2152" s="56" t="str">
        <f>작성용!X2149</f>
        <v>-</v>
      </c>
      <c r="Q2152" s="57" t="str">
        <f>작성용!AD2149</f>
        <v>대체평가3사업본부</v>
      </c>
      <c r="R2152" s="59">
        <f>작성용!AE2149</f>
        <v>0</v>
      </c>
      <c r="S2152" s="57" t="str">
        <f>작성용!AF2149</f>
        <v>대체평가3사업본부</v>
      </c>
      <c r="T2152" s="60" t="str">
        <f>작성용!AG2149</f>
        <v>조용원</v>
      </c>
      <c r="U2152" s="60" t="str">
        <f>작성용!AH2149</f>
        <v>조용원</v>
      </c>
      <c r="V2152" s="55">
        <f>작성용!AA2149</f>
        <v>202503</v>
      </c>
      <c r="W2152" s="57" t="str">
        <f>작성용!AC2149</f>
        <v>[T]기타보험기관[1본부]</v>
      </c>
      <c r="X2152" s="57" t="str">
        <f>작성용!O2149</f>
        <v>운용지원팀조선화책임</v>
      </c>
      <c r="Y2152" s="57" t="str">
        <f>작성용!P2149</f>
        <v>sunhwa.jo@lotteins.co.kr</v>
      </c>
      <c r="Z2152" s="57">
        <f>작성용!Q2149</f>
        <v>410000268</v>
      </c>
      <c r="AA2152" s="55" t="str">
        <f>작성용!AJ2149</f>
        <v>-</v>
      </c>
      <c r="AB2152" s="55">
        <f>작성용!AB2149</f>
        <v>0</v>
      </c>
    </row>
    <row r="2153" spans="1:28" s="11" customFormat="1" ht="16.5" hidden="1" customHeight="1" x14ac:dyDescent="0.3">
      <c r="A2153" s="53">
        <f>작성용!AL2150</f>
        <v>2149</v>
      </c>
      <c r="B2153" s="54" t="str">
        <f>작성용!AI2150</f>
        <v>-</v>
      </c>
      <c r="C2153" s="55" t="str">
        <f>작성용!AK2150</f>
        <v>개별종목</v>
      </c>
      <c r="D2153" s="56">
        <f>작성용!T2150</f>
        <v>45702</v>
      </c>
      <c r="E2153" s="57" t="str">
        <f>작성용!B2150</f>
        <v>롯데손해보험</v>
      </c>
      <c r="F2153" s="57" t="str">
        <f>작성용!C2150</f>
        <v>재평가</v>
      </c>
      <c r="G2153" s="57" t="str">
        <f>작성용!D2150</f>
        <v>한국투자포천화도고속도로전문투자형사모특별자산투자신탁2호</v>
      </c>
      <c r="H2153" s="58" t="str">
        <f>작성용!E2150</f>
        <v>KBP2019090152</v>
      </c>
      <c r="I2153" s="57" t="str">
        <f>작성용!F2150</f>
        <v>B02</v>
      </c>
      <c r="J2153" s="57">
        <f>작성용!G2150</f>
        <v>0</v>
      </c>
      <c r="K2153" s="57" t="str">
        <f>작성용!H2150</f>
        <v>-</v>
      </c>
      <c r="L2153" s="57" t="str">
        <f>작성용!N2150</f>
        <v xml:space="preserve">분기 </v>
      </c>
      <c r="M2153" s="56" t="str">
        <f>작성용!U2150</f>
        <v>2025.03.31</v>
      </c>
      <c r="N2153" s="56" t="str">
        <f>작성용!V2150</f>
        <v>사전등록</v>
      </c>
      <c r="O2153" s="56" t="str">
        <f>작성용!W2150</f>
        <v>사전등록</v>
      </c>
      <c r="P2153" s="56" t="str">
        <f>작성용!X2150</f>
        <v>-</v>
      </c>
      <c r="Q2153" s="57" t="str">
        <f>작성용!AD2150</f>
        <v>대체평가3사업본부</v>
      </c>
      <c r="R2153" s="59">
        <f>작성용!AE2150</f>
        <v>0</v>
      </c>
      <c r="S2153" s="57" t="str">
        <f>작성용!AF2150</f>
        <v>대체평가3사업본부</v>
      </c>
      <c r="T2153" s="60" t="str">
        <f>작성용!AG2150</f>
        <v>조용원</v>
      </c>
      <c r="U2153" s="60" t="str">
        <f>작성용!AH2150</f>
        <v>조용원</v>
      </c>
      <c r="V2153" s="55">
        <f>작성용!AA2150</f>
        <v>202503</v>
      </c>
      <c r="W2153" s="57" t="str">
        <f>작성용!AC2150</f>
        <v>[T]기타보험기관[1본부]</v>
      </c>
      <c r="X2153" s="57" t="str">
        <f>작성용!O2150</f>
        <v>운용지원팀조선화책임</v>
      </c>
      <c r="Y2153" s="57" t="str">
        <f>작성용!P2150</f>
        <v>sunhwa.jo@lotteins.co.kr</v>
      </c>
      <c r="Z2153" s="57">
        <f>작성용!Q2150</f>
        <v>410000269</v>
      </c>
      <c r="AA2153" s="55" t="str">
        <f>작성용!AJ2150</f>
        <v>-</v>
      </c>
      <c r="AB2153" s="55">
        <f>작성용!AB2150</f>
        <v>0</v>
      </c>
    </row>
    <row r="2154" spans="1:28" s="11" customFormat="1" ht="16.5" hidden="1" customHeight="1" x14ac:dyDescent="0.3">
      <c r="A2154" s="53">
        <f>작성용!AL2151</f>
        <v>2150</v>
      </c>
      <c r="B2154" s="54" t="str">
        <f>작성용!AI2151</f>
        <v>-</v>
      </c>
      <c r="C2154" s="55" t="str">
        <f>작성용!AK2151</f>
        <v>개별종목</v>
      </c>
      <c r="D2154" s="56">
        <f>작성용!T2151</f>
        <v>45702</v>
      </c>
      <c r="E2154" s="57" t="str">
        <f>작성용!B2151</f>
        <v>롯데손해보험</v>
      </c>
      <c r="F2154" s="57" t="str">
        <f>작성용!C2151</f>
        <v>재평가</v>
      </c>
      <c r="G2154" s="57" t="str">
        <f>작성용!D2151</f>
        <v>한국투자항공기전문투자형사모특별자산투자신탁5호</v>
      </c>
      <c r="H2154" s="58" t="str">
        <f>작성용!E2151</f>
        <v>KBP2018120341</v>
      </c>
      <c r="I2154" s="57" t="str">
        <f>작성용!F2151</f>
        <v>B02</v>
      </c>
      <c r="J2154" s="57">
        <f>작성용!G2151</f>
        <v>0</v>
      </c>
      <c r="K2154" s="57" t="str">
        <f>작성용!H2151</f>
        <v>-</v>
      </c>
      <c r="L2154" s="57" t="str">
        <f>작성용!N2151</f>
        <v xml:space="preserve">분기 </v>
      </c>
      <c r="M2154" s="56" t="str">
        <f>작성용!U2151</f>
        <v>2025.03.31</v>
      </c>
      <c r="N2154" s="56" t="str">
        <f>작성용!V2151</f>
        <v>사전등록</v>
      </c>
      <c r="O2154" s="56" t="str">
        <f>작성용!W2151</f>
        <v>사전등록</v>
      </c>
      <c r="P2154" s="56" t="str">
        <f>작성용!X2151</f>
        <v>-</v>
      </c>
      <c r="Q2154" s="57" t="str">
        <f>작성용!AD2151</f>
        <v>대체평가3사업본부</v>
      </c>
      <c r="R2154" s="59">
        <f>작성용!AE2151</f>
        <v>0</v>
      </c>
      <c r="S2154" s="57" t="str">
        <f>작성용!AF2151</f>
        <v>대체평가3사업본부</v>
      </c>
      <c r="T2154" s="60" t="str">
        <f>작성용!AG2151</f>
        <v>조용원</v>
      </c>
      <c r="U2154" s="60" t="str">
        <f>작성용!AH2151</f>
        <v>조용원</v>
      </c>
      <c r="V2154" s="55">
        <f>작성용!AA2151</f>
        <v>202503</v>
      </c>
      <c r="W2154" s="57" t="str">
        <f>작성용!AC2151</f>
        <v>[T]기타보험기관[1본부]</v>
      </c>
      <c r="X2154" s="57" t="str">
        <f>작성용!O2151</f>
        <v>운용지원팀조선화책임</v>
      </c>
      <c r="Y2154" s="57" t="str">
        <f>작성용!P2151</f>
        <v>sunhwa.jo@lotteins.co.kr</v>
      </c>
      <c r="Z2154" s="57">
        <f>작성용!Q2151</f>
        <v>410000161</v>
      </c>
      <c r="AA2154" s="55" t="str">
        <f>작성용!AJ2151</f>
        <v>-</v>
      </c>
      <c r="AB2154" s="55">
        <f>작성용!AB2151</f>
        <v>0</v>
      </c>
    </row>
    <row r="2155" spans="1:28" s="11" customFormat="1" ht="16.5" hidden="1" customHeight="1" x14ac:dyDescent="0.3">
      <c r="A2155" s="53">
        <f>작성용!AL2152</f>
        <v>2151</v>
      </c>
      <c r="B2155" s="54" t="str">
        <f>작성용!AI2152</f>
        <v>-</v>
      </c>
      <c r="C2155" s="55" t="str">
        <f>작성용!AK2152</f>
        <v>개별종목</v>
      </c>
      <c r="D2155" s="56">
        <f>작성용!T2152</f>
        <v>45702</v>
      </c>
      <c r="E2155" s="57" t="str">
        <f>작성용!B2152</f>
        <v>롯데손해보험</v>
      </c>
      <c r="F2155" s="57" t="str">
        <f>작성용!C2152</f>
        <v>재평가</v>
      </c>
      <c r="G2155" s="57" t="str">
        <f>작성용!D2152</f>
        <v>한국투자항공기전문투자형사모특별자산투자신탁6호</v>
      </c>
      <c r="H2155" s="58" t="str">
        <f>작성용!E2152</f>
        <v>KBP2018120018</v>
      </c>
      <c r="I2155" s="57" t="str">
        <f>작성용!F2152</f>
        <v>B02</v>
      </c>
      <c r="J2155" s="57">
        <f>작성용!G2152</f>
        <v>0</v>
      </c>
      <c r="K2155" s="57" t="str">
        <f>작성용!H2152</f>
        <v>-</v>
      </c>
      <c r="L2155" s="57" t="str">
        <f>작성용!N2152</f>
        <v xml:space="preserve">분기 </v>
      </c>
      <c r="M2155" s="56" t="str">
        <f>작성용!U2152</f>
        <v>2025.03.31</v>
      </c>
      <c r="N2155" s="56" t="str">
        <f>작성용!V2152</f>
        <v>사전등록</v>
      </c>
      <c r="O2155" s="56" t="str">
        <f>작성용!W2152</f>
        <v>사전등록</v>
      </c>
      <c r="P2155" s="56" t="str">
        <f>작성용!X2152</f>
        <v>-</v>
      </c>
      <c r="Q2155" s="57" t="str">
        <f>작성용!AD2152</f>
        <v>대체평가3사업본부</v>
      </c>
      <c r="R2155" s="59">
        <f>작성용!AE2152</f>
        <v>0</v>
      </c>
      <c r="S2155" s="57" t="str">
        <f>작성용!AF2152</f>
        <v>대체평가3사업본부</v>
      </c>
      <c r="T2155" s="60" t="str">
        <f>작성용!AG2152</f>
        <v>조용원</v>
      </c>
      <c r="U2155" s="60" t="str">
        <f>작성용!AH2152</f>
        <v>조용원</v>
      </c>
      <c r="V2155" s="55">
        <f>작성용!AA2152</f>
        <v>202503</v>
      </c>
      <c r="W2155" s="57" t="str">
        <f>작성용!AC2152</f>
        <v>[T]기타보험기관[1본부]</v>
      </c>
      <c r="X2155" s="57" t="str">
        <f>작성용!O2152</f>
        <v>운용지원팀조선화책임</v>
      </c>
      <c r="Y2155" s="57" t="str">
        <f>작성용!P2152</f>
        <v>sunhwa.jo@lotteins.co.kr</v>
      </c>
      <c r="Z2155" s="57">
        <f>작성용!Q2152</f>
        <v>410000194</v>
      </c>
      <c r="AA2155" s="55" t="str">
        <f>작성용!AJ2152</f>
        <v>-</v>
      </c>
      <c r="AB2155" s="55">
        <f>작성용!AB2152</f>
        <v>0</v>
      </c>
    </row>
    <row r="2156" spans="1:28" s="11" customFormat="1" ht="16.5" hidden="1" customHeight="1" x14ac:dyDescent="0.3">
      <c r="A2156" s="53">
        <f>작성용!AL2153</f>
        <v>2152</v>
      </c>
      <c r="B2156" s="54" t="str">
        <f>작성용!AI2153</f>
        <v>가평가</v>
      </c>
      <c r="C2156" s="55" t="str">
        <f>작성용!AK2153</f>
        <v>개별종목</v>
      </c>
      <c r="D2156" s="56">
        <f>작성용!T2153</f>
        <v>45702</v>
      </c>
      <c r="E2156" s="57" t="str">
        <f>작성용!B2153</f>
        <v>롯데손해보험</v>
      </c>
      <c r="F2156" s="57" t="str">
        <f>작성용!C2153</f>
        <v>재평가</v>
      </c>
      <c r="G2156" s="57" t="str">
        <f>작성용!D2153</f>
        <v>한화USEQUITYSTRATEGY전문투자형사모부동산투자신탁2호</v>
      </c>
      <c r="H2156" s="58" t="str">
        <f>작성용!E2153</f>
        <v>KBP2020060178</v>
      </c>
      <c r="I2156" s="57" t="str">
        <f>작성용!F2153</f>
        <v>B02</v>
      </c>
      <c r="J2156" s="57">
        <f>작성용!G2153</f>
        <v>0</v>
      </c>
      <c r="K2156" s="57" t="str">
        <f>작성용!H2153</f>
        <v>-</v>
      </c>
      <c r="L2156" s="57" t="str">
        <f>작성용!N2153</f>
        <v xml:space="preserve">분기 </v>
      </c>
      <c r="M2156" s="56" t="str">
        <f>작성용!U2153</f>
        <v>2025.03.31</v>
      </c>
      <c r="N2156" s="56" t="str">
        <f>작성용!V2153</f>
        <v>사전등록</v>
      </c>
      <c r="O2156" s="56" t="str">
        <f>작성용!W2153</f>
        <v>사전등록</v>
      </c>
      <c r="P2156" s="56" t="str">
        <f>작성용!X2153</f>
        <v>-</v>
      </c>
      <c r="Q2156" s="57" t="str">
        <f>작성용!AD2153</f>
        <v>대체평가3사업본부</v>
      </c>
      <c r="R2156" s="59">
        <f>작성용!AE2153</f>
        <v>0</v>
      </c>
      <c r="S2156" s="57" t="str">
        <f>작성용!AF2153</f>
        <v>대체평가3사업본부</v>
      </c>
      <c r="T2156" s="60" t="str">
        <f>작성용!AG2153</f>
        <v>조용원</v>
      </c>
      <c r="U2156" s="60" t="str">
        <f>작성용!AH2153</f>
        <v>조용원</v>
      </c>
      <c r="V2156" s="55">
        <f>작성용!AA2153</f>
        <v>202503</v>
      </c>
      <c r="W2156" s="57" t="str">
        <f>작성용!AC2153</f>
        <v>[T]기타보험기관[1본부]</v>
      </c>
      <c r="X2156" s="57" t="str">
        <f>작성용!O2153</f>
        <v>운용지원팀조선화책임</v>
      </c>
      <c r="Y2156" s="57" t="str">
        <f>작성용!P2153</f>
        <v>sunhwa.jo@lotteins.co.kr</v>
      </c>
      <c r="Z2156" s="57">
        <f>작성용!Q2153</f>
        <v>410000317</v>
      </c>
      <c r="AA2156" s="55" t="str">
        <f>작성용!AJ2153</f>
        <v>-</v>
      </c>
      <c r="AB2156" s="55">
        <f>작성용!AB2153</f>
        <v>0</v>
      </c>
    </row>
    <row r="2157" spans="1:28" s="11" customFormat="1" ht="16.5" hidden="1" customHeight="1" x14ac:dyDescent="0.3">
      <c r="A2157" s="53">
        <f>작성용!AL2154</f>
        <v>2153</v>
      </c>
      <c r="B2157" s="54" t="str">
        <f>작성용!AI2154</f>
        <v>가평가</v>
      </c>
      <c r="C2157" s="55" t="str">
        <f>작성용!AK2154</f>
        <v>개별종목</v>
      </c>
      <c r="D2157" s="56">
        <f>작성용!T2154</f>
        <v>45702</v>
      </c>
      <c r="E2157" s="57" t="str">
        <f>작성용!B2154</f>
        <v>롯데손해보험</v>
      </c>
      <c r="F2157" s="57" t="str">
        <f>작성용!C2154</f>
        <v>재평가</v>
      </c>
      <c r="G2157" s="57" t="str">
        <f>작성용!D2154</f>
        <v>한화북미크레딧사모특별자산투자신탁1호</v>
      </c>
      <c r="H2157" s="58" t="str">
        <f>작성용!E2154</f>
        <v>KBP2019090061</v>
      </c>
      <c r="I2157" s="57" t="str">
        <f>작성용!F2154</f>
        <v>B02</v>
      </c>
      <c r="J2157" s="57">
        <f>작성용!G2154</f>
        <v>0</v>
      </c>
      <c r="K2157" s="57" t="str">
        <f>작성용!H2154</f>
        <v>-</v>
      </c>
      <c r="L2157" s="57" t="str">
        <f>작성용!N2154</f>
        <v xml:space="preserve">분기 </v>
      </c>
      <c r="M2157" s="56" t="str">
        <f>작성용!U2154</f>
        <v>2025.03.31</v>
      </c>
      <c r="N2157" s="56" t="str">
        <f>작성용!V2154</f>
        <v>사전등록</v>
      </c>
      <c r="O2157" s="56" t="str">
        <f>작성용!W2154</f>
        <v>사전등록</v>
      </c>
      <c r="P2157" s="56" t="str">
        <f>작성용!X2154</f>
        <v>-</v>
      </c>
      <c r="Q2157" s="57" t="str">
        <f>작성용!AD2154</f>
        <v>대체평가3사업본부</v>
      </c>
      <c r="R2157" s="59">
        <f>작성용!AE2154</f>
        <v>0</v>
      </c>
      <c r="S2157" s="57" t="str">
        <f>작성용!AF2154</f>
        <v>대체평가3사업본부</v>
      </c>
      <c r="T2157" s="60" t="str">
        <f>작성용!AG2154</f>
        <v>조용원</v>
      </c>
      <c r="U2157" s="60" t="str">
        <f>작성용!AH2154</f>
        <v>조용원</v>
      </c>
      <c r="V2157" s="55">
        <f>작성용!AA2154</f>
        <v>202503</v>
      </c>
      <c r="W2157" s="57" t="str">
        <f>작성용!AC2154</f>
        <v>[T]기타보험기관[1본부]</v>
      </c>
      <c r="X2157" s="57" t="str">
        <f>작성용!O2154</f>
        <v>운용지원팀조선화책임</v>
      </c>
      <c r="Y2157" s="57" t="str">
        <f>작성용!P2154</f>
        <v>sunhwa.jo@lotteins.co.kr</v>
      </c>
      <c r="Z2157" s="57">
        <f>작성용!Q2154</f>
        <v>410000129</v>
      </c>
      <c r="AA2157" s="55" t="str">
        <f>작성용!AJ2154</f>
        <v>-</v>
      </c>
      <c r="AB2157" s="55">
        <f>작성용!AB2154</f>
        <v>0</v>
      </c>
    </row>
    <row r="2158" spans="1:28" s="11" customFormat="1" ht="16.5" hidden="1" customHeight="1" x14ac:dyDescent="0.3">
      <c r="A2158" s="53">
        <f>작성용!AL2155</f>
        <v>2154</v>
      </c>
      <c r="B2158" s="54" t="str">
        <f>작성용!AI2155</f>
        <v>-</v>
      </c>
      <c r="C2158" s="55" t="str">
        <f>작성용!AK2155</f>
        <v>개별종목</v>
      </c>
      <c r="D2158" s="56">
        <f>작성용!T2155</f>
        <v>45702</v>
      </c>
      <c r="E2158" s="57" t="str">
        <f>작성용!B2155</f>
        <v>롯데손해보험</v>
      </c>
      <c r="F2158" s="57" t="str">
        <f>작성용!C2155</f>
        <v>재평가</v>
      </c>
      <c r="G2158" s="57" t="str">
        <f>작성용!D2155</f>
        <v>한화일본태양광전문투자형사모특별자산투자신탁2호</v>
      </c>
      <c r="H2158" s="58" t="str">
        <f>작성용!E2155</f>
        <v>KBP2019090071</v>
      </c>
      <c r="I2158" s="57" t="str">
        <f>작성용!F2155</f>
        <v>B02</v>
      </c>
      <c r="J2158" s="57">
        <f>작성용!G2155</f>
        <v>0</v>
      </c>
      <c r="K2158" s="57" t="str">
        <f>작성용!H2155</f>
        <v>-</v>
      </c>
      <c r="L2158" s="57" t="str">
        <f>작성용!N2155</f>
        <v xml:space="preserve">분기 </v>
      </c>
      <c r="M2158" s="56" t="str">
        <f>작성용!U2155</f>
        <v>2025.03.31</v>
      </c>
      <c r="N2158" s="56" t="str">
        <f>작성용!V2155</f>
        <v>사전등록</v>
      </c>
      <c r="O2158" s="56" t="str">
        <f>작성용!W2155</f>
        <v>사전등록</v>
      </c>
      <c r="P2158" s="56" t="str">
        <f>작성용!X2155</f>
        <v>-</v>
      </c>
      <c r="Q2158" s="57" t="str">
        <f>작성용!AD2155</f>
        <v>대체평가3사업본부</v>
      </c>
      <c r="R2158" s="59">
        <f>작성용!AE2155</f>
        <v>0</v>
      </c>
      <c r="S2158" s="57" t="str">
        <f>작성용!AF2155</f>
        <v>대체평가3사업본부</v>
      </c>
      <c r="T2158" s="60" t="str">
        <f>작성용!AG2155</f>
        <v>조용원</v>
      </c>
      <c r="U2158" s="60" t="str">
        <f>작성용!AH2155</f>
        <v>조용원</v>
      </c>
      <c r="V2158" s="55">
        <f>작성용!AA2155</f>
        <v>202503</v>
      </c>
      <c r="W2158" s="57" t="str">
        <f>작성용!AC2155</f>
        <v>[T]기타보험기관[1본부]</v>
      </c>
      <c r="X2158" s="57" t="str">
        <f>작성용!O2155</f>
        <v>운용지원팀조선화책임</v>
      </c>
      <c r="Y2158" s="57" t="str">
        <f>작성용!P2155</f>
        <v>sunhwa.jo@lotteins.co.kr</v>
      </c>
      <c r="Z2158" s="57">
        <f>작성용!Q2155</f>
        <v>410000150</v>
      </c>
      <c r="AA2158" s="55" t="str">
        <f>작성용!AJ2155</f>
        <v>-</v>
      </c>
      <c r="AB2158" s="55">
        <f>작성용!AB2155</f>
        <v>0</v>
      </c>
    </row>
    <row r="2159" spans="1:28" s="11" customFormat="1" ht="16.5" hidden="1" customHeight="1" x14ac:dyDescent="0.3">
      <c r="A2159" s="53">
        <f>작성용!AL2156</f>
        <v>2155</v>
      </c>
      <c r="B2159" s="54" t="str">
        <f>작성용!AI2156</f>
        <v>-</v>
      </c>
      <c r="C2159" s="55" t="str">
        <f>작성용!AK2156</f>
        <v>개별종목</v>
      </c>
      <c r="D2159" s="56">
        <f>작성용!T2156</f>
        <v>45702</v>
      </c>
      <c r="E2159" s="57" t="str">
        <f>작성용!B2156</f>
        <v>롯데손해보험</v>
      </c>
      <c r="F2159" s="57" t="str">
        <f>작성용!C2156</f>
        <v>재평가</v>
      </c>
      <c r="G2159" s="57" t="str">
        <f>작성용!D2156</f>
        <v>현대AVIATION전문투자형사모투자신탁11호</v>
      </c>
      <c r="H2159" s="58" t="str">
        <f>작성용!E2156</f>
        <v>KBP2019090077</v>
      </c>
      <c r="I2159" s="57" t="str">
        <f>작성용!F2156</f>
        <v>B02</v>
      </c>
      <c r="J2159" s="57">
        <f>작성용!G2156</f>
        <v>0</v>
      </c>
      <c r="K2159" s="57" t="str">
        <f>작성용!H2156</f>
        <v>-</v>
      </c>
      <c r="L2159" s="57" t="str">
        <f>작성용!N2156</f>
        <v xml:space="preserve">분기 </v>
      </c>
      <c r="M2159" s="56" t="str">
        <f>작성용!U2156</f>
        <v>2025.03.31</v>
      </c>
      <c r="N2159" s="56" t="str">
        <f>작성용!V2156</f>
        <v>사전등록</v>
      </c>
      <c r="O2159" s="56" t="str">
        <f>작성용!W2156</f>
        <v>사전등록</v>
      </c>
      <c r="P2159" s="56" t="str">
        <f>작성용!X2156</f>
        <v>-</v>
      </c>
      <c r="Q2159" s="57" t="str">
        <f>작성용!AD2156</f>
        <v>대체평가3사업본부</v>
      </c>
      <c r="R2159" s="59">
        <f>작성용!AE2156</f>
        <v>0</v>
      </c>
      <c r="S2159" s="57" t="str">
        <f>작성용!AF2156</f>
        <v>대체평가3사업본부</v>
      </c>
      <c r="T2159" s="60" t="str">
        <f>작성용!AG2156</f>
        <v>조용원</v>
      </c>
      <c r="U2159" s="60" t="str">
        <f>작성용!AH2156</f>
        <v>조용원</v>
      </c>
      <c r="V2159" s="55">
        <f>작성용!AA2156</f>
        <v>202503</v>
      </c>
      <c r="W2159" s="57" t="str">
        <f>작성용!AC2156</f>
        <v>[T]기타보험기관[1본부]</v>
      </c>
      <c r="X2159" s="57" t="str">
        <f>작성용!O2156</f>
        <v>운용지원팀조선화책임</v>
      </c>
      <c r="Y2159" s="57" t="str">
        <f>작성용!P2156</f>
        <v>sunhwa.jo@lotteins.co.kr</v>
      </c>
      <c r="Z2159" s="57">
        <f>작성용!Q2156</f>
        <v>410000173</v>
      </c>
      <c r="AA2159" s="55" t="str">
        <f>작성용!AJ2156</f>
        <v>-</v>
      </c>
      <c r="AB2159" s="55">
        <f>작성용!AB2156</f>
        <v>0</v>
      </c>
    </row>
    <row r="2160" spans="1:28" s="11" customFormat="1" ht="16.5" hidden="1" customHeight="1" x14ac:dyDescent="0.3">
      <c r="A2160" s="53">
        <f>작성용!AL2157</f>
        <v>2156</v>
      </c>
      <c r="B2160" s="54" t="str">
        <f>작성용!AI2157</f>
        <v>-</v>
      </c>
      <c r="C2160" s="55" t="str">
        <f>작성용!AK2157</f>
        <v>개별종목</v>
      </c>
      <c r="D2160" s="56">
        <f>작성용!T2157</f>
        <v>45702</v>
      </c>
      <c r="E2160" s="57" t="str">
        <f>작성용!B2157</f>
        <v>롯데손해보험</v>
      </c>
      <c r="F2160" s="57" t="str">
        <f>작성용!C2157</f>
        <v>재평가</v>
      </c>
      <c r="G2160" s="57" t="str">
        <f>작성용!D2157</f>
        <v>현대AVIATION전문투자형사모투자신탁14-2호</v>
      </c>
      <c r="H2160" s="58" t="str">
        <f>작성용!E2157</f>
        <v>KBP2019090088</v>
      </c>
      <c r="I2160" s="57" t="str">
        <f>작성용!F2157</f>
        <v>B02</v>
      </c>
      <c r="J2160" s="57">
        <f>작성용!G2157</f>
        <v>0</v>
      </c>
      <c r="K2160" s="57" t="str">
        <f>작성용!H2157</f>
        <v>-</v>
      </c>
      <c r="L2160" s="57" t="str">
        <f>작성용!N2157</f>
        <v xml:space="preserve">분기 </v>
      </c>
      <c r="M2160" s="56" t="str">
        <f>작성용!U2157</f>
        <v>2025.03.31</v>
      </c>
      <c r="N2160" s="56" t="str">
        <f>작성용!V2157</f>
        <v>사전등록</v>
      </c>
      <c r="O2160" s="56" t="str">
        <f>작성용!W2157</f>
        <v>사전등록</v>
      </c>
      <c r="P2160" s="56" t="str">
        <f>작성용!X2157</f>
        <v>-</v>
      </c>
      <c r="Q2160" s="57" t="str">
        <f>작성용!AD2157</f>
        <v>대체평가3사업본부</v>
      </c>
      <c r="R2160" s="59">
        <f>작성용!AE2157</f>
        <v>0</v>
      </c>
      <c r="S2160" s="57" t="str">
        <f>작성용!AF2157</f>
        <v>대체평가3사업본부</v>
      </c>
      <c r="T2160" s="60" t="str">
        <f>작성용!AG2157</f>
        <v>조용원</v>
      </c>
      <c r="U2160" s="60" t="str">
        <f>작성용!AH2157</f>
        <v>조용원</v>
      </c>
      <c r="V2160" s="55">
        <f>작성용!AA2157</f>
        <v>202503</v>
      </c>
      <c r="W2160" s="57" t="str">
        <f>작성용!AC2157</f>
        <v>[T]기타보험기관[1본부]</v>
      </c>
      <c r="X2160" s="57" t="str">
        <f>작성용!O2157</f>
        <v>운용지원팀조선화책임</v>
      </c>
      <c r="Y2160" s="57" t="str">
        <f>작성용!P2157</f>
        <v>sunhwa.jo@lotteins.co.kr</v>
      </c>
      <c r="Z2160" s="57">
        <f>작성용!Q2157</f>
        <v>410000201</v>
      </c>
      <c r="AA2160" s="55" t="str">
        <f>작성용!AJ2157</f>
        <v>-</v>
      </c>
      <c r="AB2160" s="55">
        <f>작성용!AB2157</f>
        <v>0</v>
      </c>
    </row>
    <row r="2161" spans="1:28" s="11" customFormat="1" ht="16.5" hidden="1" customHeight="1" x14ac:dyDescent="0.3">
      <c r="A2161" s="53">
        <f>작성용!AL2158</f>
        <v>2157</v>
      </c>
      <c r="B2161" s="54" t="str">
        <f>작성용!AI2158</f>
        <v>-</v>
      </c>
      <c r="C2161" s="55" t="str">
        <f>작성용!AK2158</f>
        <v>개별종목</v>
      </c>
      <c r="D2161" s="56">
        <f>작성용!T2158</f>
        <v>45702</v>
      </c>
      <c r="E2161" s="57" t="str">
        <f>작성용!B2158</f>
        <v>롯데손해보험</v>
      </c>
      <c r="F2161" s="57" t="str">
        <f>작성용!C2158</f>
        <v>재평가</v>
      </c>
      <c r="G2161" s="57" t="str">
        <f>작성용!D2158</f>
        <v>현대AVIATION전문투자형사모투자신탁14-3호</v>
      </c>
      <c r="H2161" s="58" t="str">
        <f>작성용!E2158</f>
        <v>KBP2019090089</v>
      </c>
      <c r="I2161" s="57" t="str">
        <f>작성용!F2158</f>
        <v>B02</v>
      </c>
      <c r="J2161" s="57">
        <f>작성용!G2158</f>
        <v>0</v>
      </c>
      <c r="K2161" s="57" t="str">
        <f>작성용!H2158</f>
        <v>-</v>
      </c>
      <c r="L2161" s="57" t="str">
        <f>작성용!N2158</f>
        <v xml:space="preserve">분기 </v>
      </c>
      <c r="M2161" s="56" t="str">
        <f>작성용!U2158</f>
        <v>2025.03.31</v>
      </c>
      <c r="N2161" s="56" t="str">
        <f>작성용!V2158</f>
        <v>사전등록</v>
      </c>
      <c r="O2161" s="56" t="str">
        <f>작성용!W2158</f>
        <v>사전등록</v>
      </c>
      <c r="P2161" s="56" t="str">
        <f>작성용!X2158</f>
        <v>-</v>
      </c>
      <c r="Q2161" s="57" t="str">
        <f>작성용!AD2158</f>
        <v>대체평가3사업본부</v>
      </c>
      <c r="R2161" s="59">
        <f>작성용!AE2158</f>
        <v>0</v>
      </c>
      <c r="S2161" s="57" t="str">
        <f>작성용!AF2158</f>
        <v>대체평가3사업본부</v>
      </c>
      <c r="T2161" s="60" t="str">
        <f>작성용!AG2158</f>
        <v>조용원</v>
      </c>
      <c r="U2161" s="60" t="str">
        <f>작성용!AH2158</f>
        <v>조용원</v>
      </c>
      <c r="V2161" s="55">
        <f>작성용!AA2158</f>
        <v>202503</v>
      </c>
      <c r="W2161" s="57" t="str">
        <f>작성용!AC2158</f>
        <v>[T]기타보험기관[1본부]</v>
      </c>
      <c r="X2161" s="57" t="str">
        <f>작성용!O2158</f>
        <v>운용지원팀조선화책임</v>
      </c>
      <c r="Y2161" s="57" t="str">
        <f>작성용!P2158</f>
        <v>sunhwa.jo@lotteins.co.kr</v>
      </c>
      <c r="Z2161" s="57">
        <f>작성용!Q2158</f>
        <v>410000202</v>
      </c>
      <c r="AA2161" s="55" t="str">
        <f>작성용!AJ2158</f>
        <v>-</v>
      </c>
      <c r="AB2161" s="55">
        <f>작성용!AB2158</f>
        <v>0</v>
      </c>
    </row>
    <row r="2162" spans="1:28" s="11" customFormat="1" ht="16.5" hidden="1" customHeight="1" x14ac:dyDescent="0.3">
      <c r="A2162" s="53">
        <f>작성용!AL2159</f>
        <v>2158</v>
      </c>
      <c r="B2162" s="54" t="str">
        <f>작성용!AI2159</f>
        <v>-</v>
      </c>
      <c r="C2162" s="55" t="str">
        <f>작성용!AK2159</f>
        <v>개별종목</v>
      </c>
      <c r="D2162" s="56">
        <f>작성용!T2159</f>
        <v>45702</v>
      </c>
      <c r="E2162" s="57" t="str">
        <f>작성용!B2159</f>
        <v>롯데손해보험</v>
      </c>
      <c r="F2162" s="57" t="str">
        <f>작성용!C2159</f>
        <v>재평가</v>
      </c>
      <c r="G2162" s="57" t="str">
        <f>작성용!D2159</f>
        <v>현대AVIATION전문투자형사모투자신탁15호</v>
      </c>
      <c r="H2162" s="58" t="str">
        <f>작성용!E2159</f>
        <v>KBP2019090093</v>
      </c>
      <c r="I2162" s="57" t="str">
        <f>작성용!F2159</f>
        <v>B02</v>
      </c>
      <c r="J2162" s="57">
        <f>작성용!G2159</f>
        <v>0</v>
      </c>
      <c r="K2162" s="57" t="str">
        <f>작성용!H2159</f>
        <v>-</v>
      </c>
      <c r="L2162" s="57" t="str">
        <f>작성용!N2159</f>
        <v xml:space="preserve">분기 </v>
      </c>
      <c r="M2162" s="56" t="str">
        <f>작성용!U2159</f>
        <v>2025.03.31</v>
      </c>
      <c r="N2162" s="56" t="str">
        <f>작성용!V2159</f>
        <v>사전등록</v>
      </c>
      <c r="O2162" s="56" t="str">
        <f>작성용!W2159</f>
        <v>사전등록</v>
      </c>
      <c r="P2162" s="56" t="str">
        <f>작성용!X2159</f>
        <v>-</v>
      </c>
      <c r="Q2162" s="57" t="str">
        <f>작성용!AD2159</f>
        <v>대체평가3사업본부</v>
      </c>
      <c r="R2162" s="59">
        <f>작성용!AE2159</f>
        <v>0</v>
      </c>
      <c r="S2162" s="57" t="str">
        <f>작성용!AF2159</f>
        <v>대체평가3사업본부</v>
      </c>
      <c r="T2162" s="60" t="str">
        <f>작성용!AG2159</f>
        <v>조용원</v>
      </c>
      <c r="U2162" s="60" t="str">
        <f>작성용!AH2159</f>
        <v>조용원</v>
      </c>
      <c r="V2162" s="55">
        <f>작성용!AA2159</f>
        <v>202503</v>
      </c>
      <c r="W2162" s="57" t="str">
        <f>작성용!AC2159</f>
        <v>[T]기타보험기관[1본부]</v>
      </c>
      <c r="X2162" s="57" t="str">
        <f>작성용!O2159</f>
        <v>운용지원팀조선화책임</v>
      </c>
      <c r="Y2162" s="57" t="str">
        <f>작성용!P2159</f>
        <v>sunhwa.jo@lotteins.co.kr</v>
      </c>
      <c r="Z2162" s="57">
        <f>작성용!Q2159</f>
        <v>410000217</v>
      </c>
      <c r="AA2162" s="55" t="str">
        <f>작성용!AJ2159</f>
        <v>-</v>
      </c>
      <c r="AB2162" s="55">
        <f>작성용!AB2159</f>
        <v>0</v>
      </c>
    </row>
    <row r="2163" spans="1:28" s="11" customFormat="1" ht="16.5" hidden="1" customHeight="1" x14ac:dyDescent="0.3">
      <c r="A2163" s="53">
        <f>작성용!AL2160</f>
        <v>2159</v>
      </c>
      <c r="B2163" s="54" t="str">
        <f>작성용!AI2160</f>
        <v>-</v>
      </c>
      <c r="C2163" s="55" t="str">
        <f>작성용!AK2160</f>
        <v>개별종목</v>
      </c>
      <c r="D2163" s="56">
        <f>작성용!T2160</f>
        <v>45702</v>
      </c>
      <c r="E2163" s="57" t="str">
        <f>작성용!B2160</f>
        <v>롯데손해보험</v>
      </c>
      <c r="F2163" s="57" t="str">
        <f>작성용!C2160</f>
        <v>재평가</v>
      </c>
      <c r="G2163" s="57" t="str">
        <f>작성용!D2160</f>
        <v>현대인베스트먼트ICG유럽기업대출전문투자형사모투자신탁4호</v>
      </c>
      <c r="H2163" s="58" t="str">
        <f>작성용!E2160</f>
        <v>KBP2019090102</v>
      </c>
      <c r="I2163" s="57" t="str">
        <f>작성용!F2160</f>
        <v>B02</v>
      </c>
      <c r="J2163" s="57">
        <f>작성용!G2160</f>
        <v>0</v>
      </c>
      <c r="K2163" s="57" t="str">
        <f>작성용!H2160</f>
        <v>-</v>
      </c>
      <c r="L2163" s="57" t="str">
        <f>작성용!N2160</f>
        <v xml:space="preserve">분기 </v>
      </c>
      <c r="M2163" s="56" t="str">
        <f>작성용!U2160</f>
        <v>2025.03.31</v>
      </c>
      <c r="N2163" s="56" t="str">
        <f>작성용!V2160</f>
        <v>사전등록</v>
      </c>
      <c r="O2163" s="56" t="str">
        <f>작성용!W2160</f>
        <v>사전등록</v>
      </c>
      <c r="P2163" s="56" t="str">
        <f>작성용!X2160</f>
        <v>-</v>
      </c>
      <c r="Q2163" s="57" t="str">
        <f>작성용!AD2160</f>
        <v>대체평가3사업본부</v>
      </c>
      <c r="R2163" s="59">
        <f>작성용!AE2160</f>
        <v>0</v>
      </c>
      <c r="S2163" s="57" t="str">
        <f>작성용!AF2160</f>
        <v>대체평가3사업본부</v>
      </c>
      <c r="T2163" s="60" t="str">
        <f>작성용!AG2160</f>
        <v>조용원</v>
      </c>
      <c r="U2163" s="60" t="str">
        <f>작성용!AH2160</f>
        <v>조용원</v>
      </c>
      <c r="V2163" s="55">
        <f>작성용!AA2160</f>
        <v>202503</v>
      </c>
      <c r="W2163" s="57" t="str">
        <f>작성용!AC2160</f>
        <v>[T]기타보험기관[1본부]</v>
      </c>
      <c r="X2163" s="57" t="str">
        <f>작성용!O2160</f>
        <v>운용지원팀조선화책임</v>
      </c>
      <c r="Y2163" s="57" t="str">
        <f>작성용!P2160</f>
        <v>sunhwa.jo@lotteins.co.kr</v>
      </c>
      <c r="Z2163" s="57">
        <f>작성용!Q2160</f>
        <v>410000237</v>
      </c>
      <c r="AA2163" s="55" t="str">
        <f>작성용!AJ2160</f>
        <v>-</v>
      </c>
      <c r="AB2163" s="55">
        <f>작성용!AB2160</f>
        <v>0</v>
      </c>
    </row>
    <row r="2164" spans="1:28" s="11" customFormat="1" ht="16.5" hidden="1" customHeight="1" x14ac:dyDescent="0.3">
      <c r="A2164" s="53">
        <f>작성용!AL2161</f>
        <v>2160</v>
      </c>
      <c r="B2164" s="54" t="str">
        <f>작성용!AI2161</f>
        <v>-</v>
      </c>
      <c r="C2164" s="55" t="str">
        <f>작성용!AK2161</f>
        <v>개별종목</v>
      </c>
      <c r="D2164" s="56">
        <f>작성용!T2161</f>
        <v>45702</v>
      </c>
      <c r="E2164" s="57" t="str">
        <f>작성용!B2161</f>
        <v>롯데손해보험</v>
      </c>
      <c r="F2164" s="57" t="str">
        <f>작성용!C2161</f>
        <v>재평가</v>
      </c>
      <c r="G2164" s="57" t="str">
        <f>작성용!D2161</f>
        <v>현대인베스트먼트TALFCREDIT투자사모신탁1호</v>
      </c>
      <c r="H2164" s="58" t="str">
        <f>작성용!E2161</f>
        <v>KBP2020090063</v>
      </c>
      <c r="I2164" s="57" t="str">
        <f>작성용!F2161</f>
        <v>B02</v>
      </c>
      <c r="J2164" s="57">
        <f>작성용!G2161</f>
        <v>0</v>
      </c>
      <c r="K2164" s="57" t="str">
        <f>작성용!H2161</f>
        <v>-</v>
      </c>
      <c r="L2164" s="57" t="str">
        <f>작성용!N2161</f>
        <v xml:space="preserve">분기 </v>
      </c>
      <c r="M2164" s="56" t="str">
        <f>작성용!U2161</f>
        <v>2025.03.31</v>
      </c>
      <c r="N2164" s="56" t="str">
        <f>작성용!V2161</f>
        <v>사전등록</v>
      </c>
      <c r="O2164" s="56" t="str">
        <f>작성용!W2161</f>
        <v>사전등록</v>
      </c>
      <c r="P2164" s="56" t="str">
        <f>작성용!X2161</f>
        <v>-</v>
      </c>
      <c r="Q2164" s="57" t="str">
        <f>작성용!AD2161</f>
        <v>대체평가3사업본부</v>
      </c>
      <c r="R2164" s="59">
        <f>작성용!AE2161</f>
        <v>0</v>
      </c>
      <c r="S2164" s="57" t="str">
        <f>작성용!AF2161</f>
        <v>대체평가3사업본부</v>
      </c>
      <c r="T2164" s="60" t="str">
        <f>작성용!AG2161</f>
        <v>조용원</v>
      </c>
      <c r="U2164" s="60" t="str">
        <f>작성용!AH2161</f>
        <v>조용원</v>
      </c>
      <c r="V2164" s="55">
        <f>작성용!AA2161</f>
        <v>202503</v>
      </c>
      <c r="W2164" s="57" t="str">
        <f>작성용!AC2161</f>
        <v>[T]기타보험기관[1본부]</v>
      </c>
      <c r="X2164" s="57" t="str">
        <f>작성용!O2161</f>
        <v>운용지원팀조선화책임</v>
      </c>
      <c r="Y2164" s="57" t="str">
        <f>작성용!P2161</f>
        <v>sunhwa.jo@lotteins.co.kr</v>
      </c>
      <c r="Z2164" s="57">
        <f>작성용!Q2161</f>
        <v>410000327</v>
      </c>
      <c r="AA2164" s="55" t="str">
        <f>작성용!AJ2161</f>
        <v>-</v>
      </c>
      <c r="AB2164" s="55">
        <f>작성용!AB2161</f>
        <v>0</v>
      </c>
    </row>
    <row r="2165" spans="1:28" s="11" customFormat="1" ht="16.5" hidden="1" customHeight="1" x14ac:dyDescent="0.3">
      <c r="A2165" s="53">
        <f>작성용!AL2162</f>
        <v>2161</v>
      </c>
      <c r="B2165" s="54" t="str">
        <f>작성용!AI2162</f>
        <v>가평가</v>
      </c>
      <c r="C2165" s="55" t="str">
        <f>작성용!AK2162</f>
        <v>개별종목</v>
      </c>
      <c r="D2165" s="56">
        <f>작성용!T2162</f>
        <v>45702</v>
      </c>
      <c r="E2165" s="57" t="str">
        <f>작성용!B2162</f>
        <v>롯데손해보험</v>
      </c>
      <c r="F2165" s="57" t="str">
        <f>작성용!C2162</f>
        <v>재평가</v>
      </c>
      <c r="G2165" s="57" t="str">
        <f>작성용!D2162</f>
        <v>현대인베스트칼라일크레딧오퍼튜니티전문투자형사모투자신탁13호</v>
      </c>
      <c r="H2165" s="58" t="str">
        <f>작성용!E2162</f>
        <v>KBP2019090016</v>
      </c>
      <c r="I2165" s="57" t="str">
        <f>작성용!F2162</f>
        <v>B02</v>
      </c>
      <c r="J2165" s="57">
        <f>작성용!G2162</f>
        <v>0</v>
      </c>
      <c r="K2165" s="57" t="str">
        <f>작성용!H2162</f>
        <v>-</v>
      </c>
      <c r="L2165" s="57" t="str">
        <f>작성용!N2162</f>
        <v xml:space="preserve">분기 </v>
      </c>
      <c r="M2165" s="56" t="str">
        <f>작성용!U2162</f>
        <v>2025.03.31</v>
      </c>
      <c r="N2165" s="56" t="str">
        <f>작성용!V2162</f>
        <v>사전등록</v>
      </c>
      <c r="O2165" s="56" t="str">
        <f>작성용!W2162</f>
        <v>사전등록</v>
      </c>
      <c r="P2165" s="56" t="str">
        <f>작성용!X2162</f>
        <v>-</v>
      </c>
      <c r="Q2165" s="57" t="str">
        <f>작성용!AD2162</f>
        <v>대체평가3사업본부</v>
      </c>
      <c r="R2165" s="59">
        <f>작성용!AE2162</f>
        <v>0</v>
      </c>
      <c r="S2165" s="57" t="str">
        <f>작성용!AF2162</f>
        <v>대체평가3사업본부</v>
      </c>
      <c r="T2165" s="60" t="str">
        <f>작성용!AG2162</f>
        <v>조용원</v>
      </c>
      <c r="U2165" s="60" t="str">
        <f>작성용!AH2162</f>
        <v>조용원</v>
      </c>
      <c r="V2165" s="55">
        <f>작성용!AA2162</f>
        <v>202503</v>
      </c>
      <c r="W2165" s="57" t="str">
        <f>작성용!AC2162</f>
        <v>[T]기타보험기관[1본부]</v>
      </c>
      <c r="X2165" s="57" t="str">
        <f>작성용!O2162</f>
        <v>운용지원팀조선화책임</v>
      </c>
      <c r="Y2165" s="57" t="str">
        <f>작성용!P2162</f>
        <v>sunhwa.jo@lotteins.co.kr</v>
      </c>
      <c r="Z2165" s="57">
        <f>작성용!Q2162</f>
        <v>410000282</v>
      </c>
      <c r="AA2165" s="55" t="str">
        <f>작성용!AJ2162</f>
        <v>-</v>
      </c>
      <c r="AB2165" s="55">
        <f>작성용!AB2162</f>
        <v>0</v>
      </c>
    </row>
    <row r="2166" spans="1:28" s="11" customFormat="1" ht="16.5" hidden="1" customHeight="1" x14ac:dyDescent="0.3">
      <c r="A2166" s="53">
        <f>작성용!AL2163</f>
        <v>2162</v>
      </c>
      <c r="B2166" s="54" t="str">
        <f>작성용!AI2163</f>
        <v>가평가</v>
      </c>
      <c r="C2166" s="55" t="str">
        <f>작성용!AK2163</f>
        <v>개별종목</v>
      </c>
      <c r="D2166" s="56">
        <f>작성용!T2163</f>
        <v>45702</v>
      </c>
      <c r="E2166" s="57" t="str">
        <f>작성용!B2163</f>
        <v>롯데손해보험</v>
      </c>
      <c r="F2166" s="57" t="str">
        <f>작성용!C2163</f>
        <v>재평가</v>
      </c>
      <c r="G2166" s="57" t="str">
        <f>작성용!D2163</f>
        <v>현대인프라전문투자형사모투자신탁9호</v>
      </c>
      <c r="H2166" s="58" t="str">
        <f>작성용!E2163</f>
        <v>KBP2019090028</v>
      </c>
      <c r="I2166" s="57" t="str">
        <f>작성용!F2163</f>
        <v>B02</v>
      </c>
      <c r="J2166" s="57">
        <f>작성용!G2163</f>
        <v>0</v>
      </c>
      <c r="K2166" s="57" t="str">
        <f>작성용!H2163</f>
        <v>-</v>
      </c>
      <c r="L2166" s="57" t="str">
        <f>작성용!N2163</f>
        <v xml:space="preserve">분기 </v>
      </c>
      <c r="M2166" s="56" t="str">
        <f>작성용!U2163</f>
        <v>2025.03.31</v>
      </c>
      <c r="N2166" s="56" t="str">
        <f>작성용!V2163</f>
        <v>사전등록</v>
      </c>
      <c r="O2166" s="56" t="str">
        <f>작성용!W2163</f>
        <v>사전등록</v>
      </c>
      <c r="P2166" s="56" t="str">
        <f>작성용!X2163</f>
        <v>-</v>
      </c>
      <c r="Q2166" s="57" t="str">
        <f>작성용!AD2163</f>
        <v>대체평가3사업본부</v>
      </c>
      <c r="R2166" s="59">
        <f>작성용!AE2163</f>
        <v>0</v>
      </c>
      <c r="S2166" s="57" t="str">
        <f>작성용!AF2163</f>
        <v>대체평가3사업본부</v>
      </c>
      <c r="T2166" s="60" t="str">
        <f>작성용!AG2163</f>
        <v>조용원</v>
      </c>
      <c r="U2166" s="60" t="str">
        <f>작성용!AH2163</f>
        <v>조용원</v>
      </c>
      <c r="V2166" s="55">
        <f>작성용!AA2163</f>
        <v>202503</v>
      </c>
      <c r="W2166" s="57" t="str">
        <f>작성용!AC2163</f>
        <v>[T]기타보험기관[1본부]</v>
      </c>
      <c r="X2166" s="57" t="str">
        <f>작성용!O2163</f>
        <v>운용지원팀조선화책임</v>
      </c>
      <c r="Y2166" s="57" t="str">
        <f>작성용!P2163</f>
        <v>sunhwa.jo@lotteins.co.kr</v>
      </c>
      <c r="Z2166" s="57">
        <f>작성용!Q2163</f>
        <v>410000276</v>
      </c>
      <c r="AA2166" s="55" t="str">
        <f>작성용!AJ2163</f>
        <v>-</v>
      </c>
      <c r="AB2166" s="55">
        <f>작성용!AB2163</f>
        <v>0</v>
      </c>
    </row>
    <row r="2167" spans="1:28" s="11" customFormat="1" ht="16.5" hidden="1" customHeight="1" x14ac:dyDescent="0.3">
      <c r="A2167" s="53">
        <f>작성용!AL2164</f>
        <v>2163</v>
      </c>
      <c r="B2167" s="54" t="str">
        <f>작성용!AI2164</f>
        <v>가평가</v>
      </c>
      <c r="C2167" s="55" t="str">
        <f>작성용!AK2164</f>
        <v>개별종목</v>
      </c>
      <c r="D2167" s="56">
        <f>작성용!T2164</f>
        <v>45702</v>
      </c>
      <c r="E2167" s="57" t="str">
        <f>작성용!B2164</f>
        <v>롯데손해보험</v>
      </c>
      <c r="F2167" s="57" t="str">
        <f>작성용!C2164</f>
        <v>재평가</v>
      </c>
      <c r="G2167" s="57" t="str">
        <f>작성용!D2164</f>
        <v>화인얼터너티브인사이트코인베투자사모1호(2종)</v>
      </c>
      <c r="H2167" s="58" t="str">
        <f>작성용!E2164</f>
        <v>KBP2020060180</v>
      </c>
      <c r="I2167" s="57" t="str">
        <f>작성용!F2164</f>
        <v>B02</v>
      </c>
      <c r="J2167" s="57">
        <f>작성용!G2164</f>
        <v>0</v>
      </c>
      <c r="K2167" s="57" t="str">
        <f>작성용!H2164</f>
        <v>-</v>
      </c>
      <c r="L2167" s="57" t="str">
        <f>작성용!N2164</f>
        <v xml:space="preserve">분기 </v>
      </c>
      <c r="M2167" s="56" t="str">
        <f>작성용!U2164</f>
        <v>2025.03.31</v>
      </c>
      <c r="N2167" s="56" t="str">
        <f>작성용!V2164</f>
        <v>사전등록</v>
      </c>
      <c r="O2167" s="56" t="str">
        <f>작성용!W2164</f>
        <v>사전등록</v>
      </c>
      <c r="P2167" s="56" t="str">
        <f>작성용!X2164</f>
        <v>-</v>
      </c>
      <c r="Q2167" s="57" t="str">
        <f>작성용!AD2164</f>
        <v>대체평가3사업본부</v>
      </c>
      <c r="R2167" s="59">
        <f>작성용!AE2164</f>
        <v>0</v>
      </c>
      <c r="S2167" s="57" t="str">
        <f>작성용!AF2164</f>
        <v>대체평가3사업본부</v>
      </c>
      <c r="T2167" s="60" t="str">
        <f>작성용!AG2164</f>
        <v>조용원</v>
      </c>
      <c r="U2167" s="60" t="str">
        <f>작성용!AH2164</f>
        <v>조용원</v>
      </c>
      <c r="V2167" s="55">
        <f>작성용!AA2164</f>
        <v>202503</v>
      </c>
      <c r="W2167" s="57" t="str">
        <f>작성용!AC2164</f>
        <v>[T]기타보험기관[1본부]</v>
      </c>
      <c r="X2167" s="57" t="str">
        <f>작성용!O2164</f>
        <v>운용지원팀조선화책임</v>
      </c>
      <c r="Y2167" s="57" t="str">
        <f>작성용!P2164</f>
        <v>sunhwa.jo@lotteins.co.kr</v>
      </c>
      <c r="Z2167" s="57">
        <f>작성용!Q2164</f>
        <v>410000312</v>
      </c>
      <c r="AA2167" s="55" t="str">
        <f>작성용!AJ2164</f>
        <v>-</v>
      </c>
      <c r="AB2167" s="55">
        <f>작성용!AB2164</f>
        <v>0</v>
      </c>
    </row>
    <row r="2168" spans="1:28" s="11" customFormat="1" ht="16.5" hidden="1" customHeight="1" x14ac:dyDescent="0.3">
      <c r="A2168" s="53">
        <f>작성용!AL2165</f>
        <v>2164</v>
      </c>
      <c r="B2168" s="54" t="str">
        <f>작성용!AI2165</f>
        <v>-</v>
      </c>
      <c r="C2168" s="55" t="str">
        <f>작성용!AK2165</f>
        <v>개별종목</v>
      </c>
      <c r="D2168" s="56">
        <f>작성용!T2165</f>
        <v>45702</v>
      </c>
      <c r="E2168" s="57" t="str">
        <f>작성용!B2165</f>
        <v>롯데손해보험</v>
      </c>
      <c r="F2168" s="57" t="str">
        <f>작성용!C2165</f>
        <v>재평가</v>
      </c>
      <c r="G2168" s="57" t="str">
        <f>작성용!D2165</f>
        <v>흥국플라이트전문투자형사모특별자산투자신탁10호</v>
      </c>
      <c r="H2168" s="58" t="str">
        <f>작성용!E2165</f>
        <v>KBP2019090107</v>
      </c>
      <c r="I2168" s="57" t="str">
        <f>작성용!F2165</f>
        <v>B02</v>
      </c>
      <c r="J2168" s="57">
        <f>작성용!G2165</f>
        <v>0</v>
      </c>
      <c r="K2168" s="57" t="str">
        <f>작성용!H2165</f>
        <v>-</v>
      </c>
      <c r="L2168" s="57" t="str">
        <f>작성용!N2165</f>
        <v xml:space="preserve">분기 </v>
      </c>
      <c r="M2168" s="56" t="str">
        <f>작성용!U2165</f>
        <v>2025.03.31</v>
      </c>
      <c r="N2168" s="56" t="str">
        <f>작성용!V2165</f>
        <v>사전등록</v>
      </c>
      <c r="O2168" s="56" t="str">
        <f>작성용!W2165</f>
        <v>사전등록</v>
      </c>
      <c r="P2168" s="56" t="str">
        <f>작성용!X2165</f>
        <v>-</v>
      </c>
      <c r="Q2168" s="57" t="str">
        <f>작성용!AD2165</f>
        <v>대체평가3사업본부</v>
      </c>
      <c r="R2168" s="59">
        <f>작성용!AE2165</f>
        <v>0</v>
      </c>
      <c r="S2168" s="57" t="str">
        <f>작성용!AF2165</f>
        <v>대체평가3사업본부</v>
      </c>
      <c r="T2168" s="60" t="str">
        <f>작성용!AG2165</f>
        <v>조용원</v>
      </c>
      <c r="U2168" s="60" t="str">
        <f>작성용!AH2165</f>
        <v>조용원</v>
      </c>
      <c r="V2168" s="55">
        <f>작성용!AA2165</f>
        <v>202503</v>
      </c>
      <c r="W2168" s="57" t="str">
        <f>작성용!AC2165</f>
        <v>[T]기타보험기관[1본부]</v>
      </c>
      <c r="X2168" s="57" t="str">
        <f>작성용!O2165</f>
        <v>운용지원팀조선화책임</v>
      </c>
      <c r="Y2168" s="57" t="str">
        <f>작성용!P2165</f>
        <v>sunhwa.jo@lotteins.co.kr</v>
      </c>
      <c r="Z2168" s="57">
        <f>작성용!Q2165</f>
        <v>410000250</v>
      </c>
      <c r="AA2168" s="55" t="str">
        <f>작성용!AJ2165</f>
        <v>-</v>
      </c>
      <c r="AB2168" s="55">
        <f>작성용!AB2165</f>
        <v>0</v>
      </c>
    </row>
    <row r="2169" spans="1:28" s="11" customFormat="1" ht="16.5" hidden="1" customHeight="1" x14ac:dyDescent="0.3">
      <c r="A2169" s="53">
        <f>작성용!AL2166</f>
        <v>2165</v>
      </c>
      <c r="B2169" s="54" t="str">
        <f>작성용!AI2166</f>
        <v>-</v>
      </c>
      <c r="C2169" s="55" t="str">
        <f>작성용!AK2166</f>
        <v>개별종목</v>
      </c>
      <c r="D2169" s="56">
        <f>작성용!T2166</f>
        <v>45702</v>
      </c>
      <c r="E2169" s="57" t="str">
        <f>작성용!B2166</f>
        <v>롯데손해보험</v>
      </c>
      <c r="F2169" s="57" t="str">
        <f>작성용!C2166</f>
        <v>재평가</v>
      </c>
      <c r="G2169" s="57" t="str">
        <f>작성용!D2166</f>
        <v>흥국플라이트전문투자형사모특별자산투자신탁11호</v>
      </c>
      <c r="H2169" s="58" t="str">
        <f>작성용!E2166</f>
        <v>KBP2019090108</v>
      </c>
      <c r="I2169" s="57" t="str">
        <f>작성용!F2166</f>
        <v>B02</v>
      </c>
      <c r="J2169" s="57">
        <f>작성용!G2166</f>
        <v>0</v>
      </c>
      <c r="K2169" s="57" t="str">
        <f>작성용!H2166</f>
        <v>-</v>
      </c>
      <c r="L2169" s="57" t="str">
        <f>작성용!N2166</f>
        <v xml:space="preserve">분기 </v>
      </c>
      <c r="M2169" s="56" t="str">
        <f>작성용!U2166</f>
        <v>2025.03.31</v>
      </c>
      <c r="N2169" s="56" t="str">
        <f>작성용!V2166</f>
        <v>사전등록</v>
      </c>
      <c r="O2169" s="56" t="str">
        <f>작성용!W2166</f>
        <v>사전등록</v>
      </c>
      <c r="P2169" s="56" t="str">
        <f>작성용!X2166</f>
        <v>-</v>
      </c>
      <c r="Q2169" s="57" t="str">
        <f>작성용!AD2166</f>
        <v>대체평가3사업본부</v>
      </c>
      <c r="R2169" s="59">
        <f>작성용!AE2166</f>
        <v>0</v>
      </c>
      <c r="S2169" s="57" t="str">
        <f>작성용!AF2166</f>
        <v>대체평가3사업본부</v>
      </c>
      <c r="T2169" s="60" t="str">
        <f>작성용!AG2166</f>
        <v>조용원</v>
      </c>
      <c r="U2169" s="60" t="str">
        <f>작성용!AH2166</f>
        <v>조용원</v>
      </c>
      <c r="V2169" s="55">
        <f>작성용!AA2166</f>
        <v>202503</v>
      </c>
      <c r="W2169" s="57" t="str">
        <f>작성용!AC2166</f>
        <v>[T]기타보험기관[1본부]</v>
      </c>
      <c r="X2169" s="57" t="str">
        <f>작성용!O2166</f>
        <v>운용지원팀조선화책임</v>
      </c>
      <c r="Y2169" s="57" t="str">
        <f>작성용!P2166</f>
        <v>sunhwa.jo@lotteins.co.kr</v>
      </c>
      <c r="Z2169" s="57">
        <f>작성용!Q2166</f>
        <v>410000251</v>
      </c>
      <c r="AA2169" s="55" t="str">
        <f>작성용!AJ2166</f>
        <v>-</v>
      </c>
      <c r="AB2169" s="55">
        <f>작성용!AB2166</f>
        <v>0</v>
      </c>
    </row>
    <row r="2170" spans="1:28" s="11" customFormat="1" ht="16.5" hidden="1" customHeight="1" x14ac:dyDescent="0.3">
      <c r="A2170" s="53">
        <f>작성용!AL2167</f>
        <v>2166</v>
      </c>
      <c r="B2170" s="54" t="str">
        <f>작성용!AI2167</f>
        <v>-</v>
      </c>
      <c r="C2170" s="55" t="str">
        <f>작성용!AK2167</f>
        <v>개별종목</v>
      </c>
      <c r="D2170" s="56">
        <f>작성용!T2167</f>
        <v>45702</v>
      </c>
      <c r="E2170" s="57" t="str">
        <f>작성용!B2167</f>
        <v>롯데손해보험</v>
      </c>
      <c r="F2170" s="57" t="str">
        <f>작성용!C2167</f>
        <v>재평가</v>
      </c>
      <c r="G2170" s="57" t="str">
        <f>작성용!D2167</f>
        <v>흥국플라이트전문투자형사모특별자산투자신탁12호</v>
      </c>
      <c r="H2170" s="58" t="str">
        <f>작성용!E2167</f>
        <v>KBP2019120220</v>
      </c>
      <c r="I2170" s="57" t="str">
        <f>작성용!F2167</f>
        <v>B02</v>
      </c>
      <c r="J2170" s="57">
        <f>작성용!G2167</f>
        <v>0</v>
      </c>
      <c r="K2170" s="57" t="str">
        <f>작성용!H2167</f>
        <v>-</v>
      </c>
      <c r="L2170" s="57" t="str">
        <f>작성용!N2167</f>
        <v xml:space="preserve">분기 </v>
      </c>
      <c r="M2170" s="56" t="str">
        <f>작성용!U2167</f>
        <v>2025.03.31</v>
      </c>
      <c r="N2170" s="56" t="str">
        <f>작성용!V2167</f>
        <v>사전등록</v>
      </c>
      <c r="O2170" s="56" t="str">
        <f>작성용!W2167</f>
        <v>사전등록</v>
      </c>
      <c r="P2170" s="56" t="str">
        <f>작성용!X2167</f>
        <v>-</v>
      </c>
      <c r="Q2170" s="57" t="str">
        <f>작성용!AD2167</f>
        <v>대체평가3사업본부</v>
      </c>
      <c r="R2170" s="59">
        <f>작성용!AE2167</f>
        <v>0</v>
      </c>
      <c r="S2170" s="57" t="str">
        <f>작성용!AF2167</f>
        <v>대체평가3사업본부</v>
      </c>
      <c r="T2170" s="60" t="str">
        <f>작성용!AG2167</f>
        <v>조용원</v>
      </c>
      <c r="U2170" s="60" t="str">
        <f>작성용!AH2167</f>
        <v>조용원</v>
      </c>
      <c r="V2170" s="55">
        <f>작성용!AA2167</f>
        <v>202503</v>
      </c>
      <c r="W2170" s="57" t="str">
        <f>작성용!AC2167</f>
        <v>[T]기타보험기관[1본부]</v>
      </c>
      <c r="X2170" s="57" t="str">
        <f>작성용!O2167</f>
        <v>운용지원팀조선화책임</v>
      </c>
      <c r="Y2170" s="57" t="str">
        <f>작성용!P2167</f>
        <v>sunhwa.jo@lotteins.co.kr</v>
      </c>
      <c r="Z2170" s="57">
        <f>작성용!Q2167</f>
        <v>410000298</v>
      </c>
      <c r="AA2170" s="55" t="str">
        <f>작성용!AJ2167</f>
        <v>-</v>
      </c>
      <c r="AB2170" s="55">
        <f>작성용!AB2167</f>
        <v>0</v>
      </c>
    </row>
    <row r="2171" spans="1:28" s="11" customFormat="1" ht="16.5" hidden="1" customHeight="1" x14ac:dyDescent="0.3">
      <c r="A2171" s="53">
        <f>작성용!AL2168</f>
        <v>2167</v>
      </c>
      <c r="B2171" s="54" t="str">
        <f>작성용!AI2168</f>
        <v>-</v>
      </c>
      <c r="C2171" s="55" t="str">
        <f>작성용!AK2168</f>
        <v>개별종목</v>
      </c>
      <c r="D2171" s="56">
        <f>작성용!T2168</f>
        <v>45702</v>
      </c>
      <c r="E2171" s="57" t="str">
        <f>작성용!B2168</f>
        <v>롯데손해보험</v>
      </c>
      <c r="F2171" s="57" t="str">
        <f>작성용!C2168</f>
        <v>재평가</v>
      </c>
      <c r="G2171" s="57" t="str">
        <f>작성용!D2168</f>
        <v>흥국플라이트전문투자형사모특별자산투자신탁13호</v>
      </c>
      <c r="H2171" s="58" t="str">
        <f>작성용!E2168</f>
        <v>KBP2019120221</v>
      </c>
      <c r="I2171" s="57" t="str">
        <f>작성용!F2168</f>
        <v>B02</v>
      </c>
      <c r="J2171" s="57">
        <f>작성용!G2168</f>
        <v>0</v>
      </c>
      <c r="K2171" s="57" t="str">
        <f>작성용!H2168</f>
        <v>-</v>
      </c>
      <c r="L2171" s="57" t="str">
        <f>작성용!N2168</f>
        <v xml:space="preserve">분기 </v>
      </c>
      <c r="M2171" s="56" t="str">
        <f>작성용!U2168</f>
        <v>2025.03.31</v>
      </c>
      <c r="N2171" s="56" t="str">
        <f>작성용!V2168</f>
        <v>사전등록</v>
      </c>
      <c r="O2171" s="56" t="str">
        <f>작성용!W2168</f>
        <v>사전등록</v>
      </c>
      <c r="P2171" s="56" t="str">
        <f>작성용!X2168</f>
        <v>-</v>
      </c>
      <c r="Q2171" s="57" t="str">
        <f>작성용!AD2168</f>
        <v>대체평가3사업본부</v>
      </c>
      <c r="R2171" s="59">
        <f>작성용!AE2168</f>
        <v>0</v>
      </c>
      <c r="S2171" s="57" t="str">
        <f>작성용!AF2168</f>
        <v>대체평가3사업본부</v>
      </c>
      <c r="T2171" s="60" t="str">
        <f>작성용!AG2168</f>
        <v>조용원</v>
      </c>
      <c r="U2171" s="60" t="str">
        <f>작성용!AH2168</f>
        <v>조용원</v>
      </c>
      <c r="V2171" s="55">
        <f>작성용!AA2168</f>
        <v>202503</v>
      </c>
      <c r="W2171" s="57" t="str">
        <f>작성용!AC2168</f>
        <v>[T]기타보험기관[1본부]</v>
      </c>
      <c r="X2171" s="57" t="str">
        <f>작성용!O2168</f>
        <v>운용지원팀조선화책임</v>
      </c>
      <c r="Y2171" s="57" t="str">
        <f>작성용!P2168</f>
        <v>sunhwa.jo@lotteins.co.kr</v>
      </c>
      <c r="Z2171" s="57">
        <f>작성용!Q2168</f>
        <v>410000297</v>
      </c>
      <c r="AA2171" s="55" t="str">
        <f>작성용!AJ2168</f>
        <v>-</v>
      </c>
      <c r="AB2171" s="55">
        <f>작성용!AB2168</f>
        <v>0</v>
      </c>
    </row>
    <row r="2172" spans="1:28" s="11" customFormat="1" ht="16.5" hidden="1" customHeight="1" x14ac:dyDescent="0.3">
      <c r="A2172" s="53">
        <f>작성용!AL2169</f>
        <v>2168</v>
      </c>
      <c r="B2172" s="54" t="str">
        <f>작성용!AI2169</f>
        <v>-</v>
      </c>
      <c r="C2172" s="55" t="str">
        <f>작성용!AK2169</f>
        <v>개별종목</v>
      </c>
      <c r="D2172" s="56">
        <f>작성용!T2169</f>
        <v>45702</v>
      </c>
      <c r="E2172" s="57" t="str">
        <f>작성용!B2169</f>
        <v>롯데손해보험</v>
      </c>
      <c r="F2172" s="57" t="str">
        <f>작성용!C2169</f>
        <v>재평가</v>
      </c>
      <c r="G2172" s="57" t="str">
        <f>작성용!D2169</f>
        <v>흥국플라이트전문투자형사모특별자산투자신탁8호</v>
      </c>
      <c r="H2172" s="58" t="str">
        <f>작성용!E2169</f>
        <v>KBP2017090100</v>
      </c>
      <c r="I2172" s="57" t="str">
        <f>작성용!F2169</f>
        <v>B02</v>
      </c>
      <c r="J2172" s="57">
        <f>작성용!G2169</f>
        <v>0</v>
      </c>
      <c r="K2172" s="57" t="str">
        <f>작성용!H2169</f>
        <v>-</v>
      </c>
      <c r="L2172" s="57" t="str">
        <f>작성용!N2169</f>
        <v xml:space="preserve">분기 </v>
      </c>
      <c r="M2172" s="56" t="str">
        <f>작성용!U2169</f>
        <v>2025.03.31</v>
      </c>
      <c r="N2172" s="56" t="str">
        <f>작성용!V2169</f>
        <v>사전등록</v>
      </c>
      <c r="O2172" s="56" t="str">
        <f>작성용!W2169</f>
        <v>사전등록</v>
      </c>
      <c r="P2172" s="56" t="str">
        <f>작성용!X2169</f>
        <v>-</v>
      </c>
      <c r="Q2172" s="57" t="str">
        <f>작성용!AD2169</f>
        <v>대체평가3사업본부</v>
      </c>
      <c r="R2172" s="59">
        <f>작성용!AE2169</f>
        <v>0</v>
      </c>
      <c r="S2172" s="57" t="str">
        <f>작성용!AF2169</f>
        <v>대체평가3사업본부</v>
      </c>
      <c r="T2172" s="60" t="str">
        <f>작성용!AG2169</f>
        <v>조용원</v>
      </c>
      <c r="U2172" s="60" t="str">
        <f>작성용!AH2169</f>
        <v>조용원</v>
      </c>
      <c r="V2172" s="55">
        <f>작성용!AA2169</f>
        <v>202503</v>
      </c>
      <c r="W2172" s="57" t="str">
        <f>작성용!AC2169</f>
        <v>[T]기타보험기관[1본부]</v>
      </c>
      <c r="X2172" s="57" t="str">
        <f>작성용!O2169</f>
        <v>운용지원팀조선화책임</v>
      </c>
      <c r="Y2172" s="57" t="str">
        <f>작성용!P2169</f>
        <v>sunhwa.jo@lotteins.co.kr</v>
      </c>
      <c r="Z2172" s="57">
        <f>작성용!Q2169</f>
        <v>410000172</v>
      </c>
      <c r="AA2172" s="55" t="str">
        <f>작성용!AJ2169</f>
        <v>-</v>
      </c>
      <c r="AB2172" s="55">
        <f>작성용!AB2169</f>
        <v>0</v>
      </c>
    </row>
    <row r="2173" spans="1:28" s="11" customFormat="1" ht="16.5" hidden="1" customHeight="1" x14ac:dyDescent="0.3">
      <c r="A2173" s="53">
        <f>작성용!AL2170</f>
        <v>2169</v>
      </c>
      <c r="B2173" s="54" t="str">
        <f>작성용!AI2170</f>
        <v>-</v>
      </c>
      <c r="C2173" s="55" t="str">
        <f>작성용!AK2170</f>
        <v>개별종목</v>
      </c>
      <c r="D2173" s="56">
        <f>작성용!T2170</f>
        <v>45702</v>
      </c>
      <c r="E2173" s="57" t="str">
        <f>작성용!B2170</f>
        <v>롯데손해보험</v>
      </c>
      <c r="F2173" s="57" t="str">
        <f>작성용!C2170</f>
        <v>재평가</v>
      </c>
      <c r="G2173" s="57" t="str">
        <f>작성용!D2170</f>
        <v>흥국하이클래스사모특별자산투자신탁40호</v>
      </c>
      <c r="H2173" s="58" t="str">
        <f>작성용!E2170</f>
        <v>KBP2018120342</v>
      </c>
      <c r="I2173" s="57" t="str">
        <f>작성용!F2170</f>
        <v>B02</v>
      </c>
      <c r="J2173" s="57">
        <f>작성용!G2170</f>
        <v>0</v>
      </c>
      <c r="K2173" s="57" t="str">
        <f>작성용!H2170</f>
        <v>-</v>
      </c>
      <c r="L2173" s="57" t="str">
        <f>작성용!N2170</f>
        <v xml:space="preserve">분기 </v>
      </c>
      <c r="M2173" s="56" t="str">
        <f>작성용!U2170</f>
        <v>2025.03.31</v>
      </c>
      <c r="N2173" s="56" t="str">
        <f>작성용!V2170</f>
        <v>사전등록</v>
      </c>
      <c r="O2173" s="56" t="str">
        <f>작성용!W2170</f>
        <v>사전등록</v>
      </c>
      <c r="P2173" s="56" t="str">
        <f>작성용!X2170</f>
        <v>-</v>
      </c>
      <c r="Q2173" s="57" t="str">
        <f>작성용!AD2170</f>
        <v>대체평가3사업본부</v>
      </c>
      <c r="R2173" s="59">
        <f>작성용!AE2170</f>
        <v>0</v>
      </c>
      <c r="S2173" s="57" t="str">
        <f>작성용!AF2170</f>
        <v>대체평가3사업본부</v>
      </c>
      <c r="T2173" s="60" t="str">
        <f>작성용!AG2170</f>
        <v>조용원</v>
      </c>
      <c r="U2173" s="60" t="str">
        <f>작성용!AH2170</f>
        <v>조용원</v>
      </c>
      <c r="V2173" s="55">
        <f>작성용!AA2170</f>
        <v>202503</v>
      </c>
      <c r="W2173" s="57" t="str">
        <f>작성용!AC2170</f>
        <v>[T]기타보험기관[1본부]</v>
      </c>
      <c r="X2173" s="57" t="str">
        <f>작성용!O2170</f>
        <v>운용지원팀조선화책임</v>
      </c>
      <c r="Y2173" s="57" t="str">
        <f>작성용!P2170</f>
        <v>sunhwa.jo@lotteins.co.kr</v>
      </c>
      <c r="Z2173" s="57">
        <f>작성용!Q2170</f>
        <v>410000067</v>
      </c>
      <c r="AA2173" s="55" t="str">
        <f>작성용!AJ2170</f>
        <v>-</v>
      </c>
      <c r="AB2173" s="55">
        <f>작성용!AB2170</f>
        <v>0</v>
      </c>
    </row>
    <row r="2174" spans="1:28" s="11" customFormat="1" ht="16.5" hidden="1" customHeight="1" x14ac:dyDescent="0.3">
      <c r="A2174" s="53">
        <f>작성용!AL2171</f>
        <v>2170</v>
      </c>
      <c r="B2174" s="54" t="str">
        <f>작성용!AI2171</f>
        <v>가평가</v>
      </c>
      <c r="C2174" s="55" t="str">
        <f>작성용!AK2171</f>
        <v>개별종목</v>
      </c>
      <c r="D2174" s="56">
        <f>작성용!T2171</f>
        <v>45702</v>
      </c>
      <c r="E2174" s="57" t="str">
        <f>작성용!B2171</f>
        <v>롯데손해보험</v>
      </c>
      <c r="F2174" s="57" t="str">
        <f>작성용!C2171</f>
        <v>재평가</v>
      </c>
      <c r="G2174" s="57" t="str">
        <f>작성용!D2171</f>
        <v>현대인베스트먼트크레딧오퍼튜니티전문투자사모14호</v>
      </c>
      <c r="H2174" s="58" t="str">
        <f>작성용!E2171</f>
        <v>KBP2021030045</v>
      </c>
      <c r="I2174" s="57" t="str">
        <f>작성용!F2171</f>
        <v>B02</v>
      </c>
      <c r="J2174" s="57">
        <f>작성용!G2171</f>
        <v>0</v>
      </c>
      <c r="K2174" s="57" t="str">
        <f>작성용!H2171</f>
        <v>-</v>
      </c>
      <c r="L2174" s="57" t="str">
        <f>작성용!N2171</f>
        <v xml:space="preserve">분기 </v>
      </c>
      <c r="M2174" s="56" t="str">
        <f>작성용!U2171</f>
        <v>2025.03.31</v>
      </c>
      <c r="N2174" s="56" t="str">
        <f>작성용!V2171</f>
        <v>사전등록</v>
      </c>
      <c r="O2174" s="56" t="str">
        <f>작성용!W2171</f>
        <v>사전등록</v>
      </c>
      <c r="P2174" s="56" t="str">
        <f>작성용!X2171</f>
        <v>-</v>
      </c>
      <c r="Q2174" s="57" t="str">
        <f>작성용!AD2171</f>
        <v>대체평가3사업본부</v>
      </c>
      <c r="R2174" s="59">
        <f>작성용!AE2171</f>
        <v>0</v>
      </c>
      <c r="S2174" s="57" t="str">
        <f>작성용!AF2171</f>
        <v>대체평가3사업본부</v>
      </c>
      <c r="T2174" s="60" t="str">
        <f>작성용!AG2171</f>
        <v>조용원</v>
      </c>
      <c r="U2174" s="60" t="str">
        <f>작성용!AH2171</f>
        <v>조용원</v>
      </c>
      <c r="V2174" s="55">
        <f>작성용!AA2171</f>
        <v>202503</v>
      </c>
      <c r="W2174" s="57" t="str">
        <f>작성용!AC2171</f>
        <v>[T]기타보험기관[1본부]</v>
      </c>
      <c r="X2174" s="57" t="str">
        <f>작성용!O2171</f>
        <v>운용지원팀조선화책임</v>
      </c>
      <c r="Y2174" s="57" t="str">
        <f>작성용!P2171</f>
        <v>sunhwa.jo@lotteins.co.kr</v>
      </c>
      <c r="Z2174" s="57">
        <f>작성용!Q2171</f>
        <v>410000337</v>
      </c>
      <c r="AA2174" s="55" t="str">
        <f>작성용!AJ2171</f>
        <v>-</v>
      </c>
      <c r="AB2174" s="55">
        <f>작성용!AB2171</f>
        <v>0</v>
      </c>
    </row>
    <row r="2175" spans="1:28" s="11" customFormat="1" ht="16.5" hidden="1" customHeight="1" x14ac:dyDescent="0.3">
      <c r="A2175" s="53">
        <f>작성용!AL2172</f>
        <v>2171</v>
      </c>
      <c r="B2175" s="54" t="str">
        <f>작성용!AI2172</f>
        <v>-</v>
      </c>
      <c r="C2175" s="55" t="str">
        <f>작성용!AK2172</f>
        <v>개별종목</v>
      </c>
      <c r="D2175" s="56">
        <f>작성용!T2172</f>
        <v>45702</v>
      </c>
      <c r="E2175" s="57" t="str">
        <f>작성용!B2172</f>
        <v>롯데손해보험</v>
      </c>
      <c r="F2175" s="57" t="str">
        <f>작성용!C2172</f>
        <v>재평가</v>
      </c>
      <c r="G2175" s="57" t="str">
        <f>작성용!D2172</f>
        <v>칸서스환경인프라전문투자형사모특별자산투자신탁1호</v>
      </c>
      <c r="H2175" s="58" t="str">
        <f>작성용!E2172</f>
        <v>KBP2021030002</v>
      </c>
      <c r="I2175" s="57" t="str">
        <f>작성용!F2172</f>
        <v>B02</v>
      </c>
      <c r="J2175" s="57">
        <f>작성용!G2172</f>
        <v>0</v>
      </c>
      <c r="K2175" s="57" t="str">
        <f>작성용!H2172</f>
        <v>-</v>
      </c>
      <c r="L2175" s="57" t="str">
        <f>작성용!N2172</f>
        <v xml:space="preserve">분기 </v>
      </c>
      <c r="M2175" s="56" t="str">
        <f>작성용!U2172</f>
        <v>2025.03.31</v>
      </c>
      <c r="N2175" s="56" t="str">
        <f>작성용!V2172</f>
        <v>사전등록</v>
      </c>
      <c r="O2175" s="56" t="str">
        <f>작성용!W2172</f>
        <v>사전등록</v>
      </c>
      <c r="P2175" s="56" t="str">
        <f>작성용!X2172</f>
        <v>-</v>
      </c>
      <c r="Q2175" s="57" t="str">
        <f>작성용!AD2172</f>
        <v>대체평가3사업본부</v>
      </c>
      <c r="R2175" s="59">
        <f>작성용!AE2172</f>
        <v>0</v>
      </c>
      <c r="S2175" s="57" t="str">
        <f>작성용!AF2172</f>
        <v>대체평가3사업본부</v>
      </c>
      <c r="T2175" s="60" t="str">
        <f>작성용!AG2172</f>
        <v>조용원</v>
      </c>
      <c r="U2175" s="60" t="str">
        <f>작성용!AH2172</f>
        <v>조용원</v>
      </c>
      <c r="V2175" s="55">
        <f>작성용!AA2172</f>
        <v>202503</v>
      </c>
      <c r="W2175" s="57" t="str">
        <f>작성용!AC2172</f>
        <v>[T]기타보험기관[1본부]</v>
      </c>
      <c r="X2175" s="57" t="str">
        <f>작성용!O2172</f>
        <v>운용지원팀조선화책임</v>
      </c>
      <c r="Y2175" s="57" t="str">
        <f>작성용!P2172</f>
        <v>sunhwa.jo@lotteins.co.kr</v>
      </c>
      <c r="Z2175" s="57">
        <f>작성용!Q2172</f>
        <v>410000338</v>
      </c>
      <c r="AA2175" s="55" t="str">
        <f>작성용!AJ2172</f>
        <v>-</v>
      </c>
      <c r="AB2175" s="55">
        <f>작성용!AB2172</f>
        <v>0</v>
      </c>
    </row>
    <row r="2176" spans="1:28" s="11" customFormat="1" ht="16.5" hidden="1" customHeight="1" x14ac:dyDescent="0.3">
      <c r="A2176" s="53">
        <f>작성용!AL2173</f>
        <v>2172</v>
      </c>
      <c r="B2176" s="54" t="str">
        <f>작성용!AI2173</f>
        <v>-</v>
      </c>
      <c r="C2176" s="55" t="str">
        <f>작성용!AK2173</f>
        <v>개별종목</v>
      </c>
      <c r="D2176" s="56">
        <f>작성용!T2173</f>
        <v>45702</v>
      </c>
      <c r="E2176" s="57" t="str">
        <f>작성용!B2173</f>
        <v>롯데손해보험</v>
      </c>
      <c r="F2176" s="57" t="str">
        <f>작성용!C2173</f>
        <v>재평가</v>
      </c>
      <c r="G2176" s="57" t="str">
        <f>작성용!D2173</f>
        <v>이지스리얼에셋솔라전문투자형사모투자신탁제3호</v>
      </c>
      <c r="H2176" s="58" t="str">
        <f>작성용!E2173</f>
        <v>KBP2021030046</v>
      </c>
      <c r="I2176" s="57" t="str">
        <f>작성용!F2173</f>
        <v>B02</v>
      </c>
      <c r="J2176" s="57">
        <f>작성용!G2173</f>
        <v>0</v>
      </c>
      <c r="K2176" s="57" t="str">
        <f>작성용!H2173</f>
        <v>-</v>
      </c>
      <c r="L2176" s="57" t="str">
        <f>작성용!N2173</f>
        <v xml:space="preserve">분기 </v>
      </c>
      <c r="M2176" s="56" t="str">
        <f>작성용!U2173</f>
        <v>2025.03.31</v>
      </c>
      <c r="N2176" s="56" t="str">
        <f>작성용!V2173</f>
        <v>사전등록</v>
      </c>
      <c r="O2176" s="56" t="str">
        <f>작성용!W2173</f>
        <v>사전등록</v>
      </c>
      <c r="P2176" s="56" t="str">
        <f>작성용!X2173</f>
        <v>-</v>
      </c>
      <c r="Q2176" s="57" t="str">
        <f>작성용!AD2173</f>
        <v>대체평가3사업본부</v>
      </c>
      <c r="R2176" s="59">
        <f>작성용!AE2173</f>
        <v>0</v>
      </c>
      <c r="S2176" s="57" t="str">
        <f>작성용!AF2173</f>
        <v>대체평가3사업본부</v>
      </c>
      <c r="T2176" s="60" t="str">
        <f>작성용!AG2173</f>
        <v>조용원</v>
      </c>
      <c r="U2176" s="60" t="str">
        <f>작성용!AH2173</f>
        <v>조용원</v>
      </c>
      <c r="V2176" s="55">
        <f>작성용!AA2173</f>
        <v>202503</v>
      </c>
      <c r="W2176" s="57" t="str">
        <f>작성용!AC2173</f>
        <v>[T]기타보험기관[1본부]</v>
      </c>
      <c r="X2176" s="57" t="str">
        <f>작성용!O2173</f>
        <v>운용지원팀조선화책임</v>
      </c>
      <c r="Y2176" s="57" t="str">
        <f>작성용!P2173</f>
        <v>sunhwa.jo@lotteins.co.kr</v>
      </c>
      <c r="Z2176" s="57">
        <f>작성용!Q2173</f>
        <v>410000339</v>
      </c>
      <c r="AA2176" s="55" t="str">
        <f>작성용!AJ2173</f>
        <v>-</v>
      </c>
      <c r="AB2176" s="55">
        <f>작성용!AB2173</f>
        <v>0</v>
      </c>
    </row>
    <row r="2177" spans="1:28" s="11" customFormat="1" ht="16.5" hidden="1" customHeight="1" x14ac:dyDescent="0.3">
      <c r="A2177" s="53">
        <f>작성용!AL2174</f>
        <v>2173</v>
      </c>
      <c r="B2177" s="54" t="str">
        <f>작성용!AI2174</f>
        <v>-</v>
      </c>
      <c r="C2177" s="55" t="str">
        <f>작성용!AK2174</f>
        <v>개별종목</v>
      </c>
      <c r="D2177" s="56">
        <f>작성용!T2174</f>
        <v>45702</v>
      </c>
      <c r="E2177" s="57" t="str">
        <f>작성용!B2174</f>
        <v>롯데손해보험</v>
      </c>
      <c r="F2177" s="57" t="str">
        <f>작성용!C2174</f>
        <v>재평가</v>
      </c>
      <c r="G2177" s="57" t="str">
        <f>작성용!D2174</f>
        <v>KB신안산선전문투자형사모특별자산투자신탁</v>
      </c>
      <c r="H2177" s="58" t="str">
        <f>작성용!E2174</f>
        <v>KBP2020120218</v>
      </c>
      <c r="I2177" s="57" t="str">
        <f>작성용!F2174</f>
        <v>B02</v>
      </c>
      <c r="J2177" s="57">
        <f>작성용!G2174</f>
        <v>0</v>
      </c>
      <c r="K2177" s="57" t="str">
        <f>작성용!H2174</f>
        <v>-</v>
      </c>
      <c r="L2177" s="57" t="str">
        <f>작성용!N2174</f>
        <v xml:space="preserve">분기 </v>
      </c>
      <c r="M2177" s="56" t="str">
        <f>작성용!U2174</f>
        <v>2025.03.31</v>
      </c>
      <c r="N2177" s="56" t="str">
        <f>작성용!V2174</f>
        <v>사전등록</v>
      </c>
      <c r="O2177" s="56" t="str">
        <f>작성용!W2174</f>
        <v>사전등록</v>
      </c>
      <c r="P2177" s="56" t="str">
        <f>작성용!X2174</f>
        <v>-</v>
      </c>
      <c r="Q2177" s="57" t="str">
        <f>작성용!AD2174</f>
        <v>대체평가3사업본부</v>
      </c>
      <c r="R2177" s="59">
        <f>작성용!AE2174</f>
        <v>0</v>
      </c>
      <c r="S2177" s="57" t="str">
        <f>작성용!AF2174</f>
        <v>대체평가3사업본부</v>
      </c>
      <c r="T2177" s="60" t="str">
        <f>작성용!AG2174</f>
        <v>조용원</v>
      </c>
      <c r="U2177" s="60" t="str">
        <f>작성용!AH2174</f>
        <v>조용원</v>
      </c>
      <c r="V2177" s="55">
        <f>작성용!AA2174</f>
        <v>202503</v>
      </c>
      <c r="W2177" s="57" t="str">
        <f>작성용!AC2174</f>
        <v>[T]기타보험기관[1본부]</v>
      </c>
      <c r="X2177" s="57" t="str">
        <f>작성용!O2174</f>
        <v>운용지원팀조선화책임</v>
      </c>
      <c r="Y2177" s="57" t="str">
        <f>작성용!P2174</f>
        <v>sunhwa.jo@lotteins.co.kr</v>
      </c>
      <c r="Z2177" s="57">
        <f>작성용!Q2174</f>
        <v>410000340</v>
      </c>
      <c r="AA2177" s="55" t="str">
        <f>작성용!AJ2174</f>
        <v>-</v>
      </c>
      <c r="AB2177" s="55">
        <f>작성용!AB2174</f>
        <v>0</v>
      </c>
    </row>
    <row r="2178" spans="1:28" s="11" customFormat="1" ht="16.5" hidden="1" customHeight="1" x14ac:dyDescent="0.3">
      <c r="A2178" s="53">
        <f>작성용!AL2175</f>
        <v>2174</v>
      </c>
      <c r="B2178" s="54" t="str">
        <f>작성용!AI2175</f>
        <v>-</v>
      </c>
      <c r="C2178" s="55" t="str">
        <f>작성용!AK2175</f>
        <v>개별종목</v>
      </c>
      <c r="D2178" s="56">
        <f>작성용!T2175</f>
        <v>45702</v>
      </c>
      <c r="E2178" s="57" t="str">
        <f>작성용!B2175</f>
        <v>롯데손해보험</v>
      </c>
      <c r="F2178" s="57" t="str">
        <f>작성용!C2175</f>
        <v>재평가</v>
      </c>
      <c r="G2178" s="57" t="str">
        <f>작성용!D2175</f>
        <v>보고북미크레딧전문투자형사모특별자산26호(골드포인트메자닌)</v>
      </c>
      <c r="H2178" s="58" t="str">
        <f>작성용!E2175</f>
        <v>KBP2021030047</v>
      </c>
      <c r="I2178" s="57" t="str">
        <f>작성용!F2175</f>
        <v>B02</v>
      </c>
      <c r="J2178" s="57">
        <f>작성용!G2175</f>
        <v>0</v>
      </c>
      <c r="K2178" s="57" t="str">
        <f>작성용!H2175</f>
        <v>-</v>
      </c>
      <c r="L2178" s="57" t="str">
        <f>작성용!N2175</f>
        <v xml:space="preserve">분기 </v>
      </c>
      <c r="M2178" s="56" t="str">
        <f>작성용!U2175</f>
        <v>2025.03.31</v>
      </c>
      <c r="N2178" s="56" t="str">
        <f>작성용!V2175</f>
        <v>사전등록</v>
      </c>
      <c r="O2178" s="56" t="str">
        <f>작성용!W2175</f>
        <v>사전등록</v>
      </c>
      <c r="P2178" s="56" t="str">
        <f>작성용!X2175</f>
        <v>-</v>
      </c>
      <c r="Q2178" s="57" t="str">
        <f>작성용!AD2175</f>
        <v>대체평가3사업본부</v>
      </c>
      <c r="R2178" s="59">
        <f>작성용!AE2175</f>
        <v>0</v>
      </c>
      <c r="S2178" s="57" t="str">
        <f>작성용!AF2175</f>
        <v>대체평가3사업본부</v>
      </c>
      <c r="T2178" s="60" t="str">
        <f>작성용!AG2175</f>
        <v>조용원</v>
      </c>
      <c r="U2178" s="60" t="str">
        <f>작성용!AH2175</f>
        <v>조용원</v>
      </c>
      <c r="V2178" s="55">
        <f>작성용!AA2175</f>
        <v>202503</v>
      </c>
      <c r="W2178" s="57" t="str">
        <f>작성용!AC2175</f>
        <v>[T]기타보험기관[1본부]</v>
      </c>
      <c r="X2178" s="57" t="str">
        <f>작성용!O2175</f>
        <v>운용지원팀조선화책임</v>
      </c>
      <c r="Y2178" s="57" t="str">
        <f>작성용!P2175</f>
        <v>sunhwa.jo@lotteins.co.kr</v>
      </c>
      <c r="Z2178" s="57">
        <f>작성용!Q2175</f>
        <v>410000341</v>
      </c>
      <c r="AA2178" s="55" t="str">
        <f>작성용!AJ2175</f>
        <v>-</v>
      </c>
      <c r="AB2178" s="55">
        <f>작성용!AB2175</f>
        <v>0</v>
      </c>
    </row>
    <row r="2179" spans="1:28" s="11" customFormat="1" ht="16.5" hidden="1" customHeight="1" x14ac:dyDescent="0.3">
      <c r="A2179" s="53">
        <f>작성용!AL2176</f>
        <v>2175</v>
      </c>
      <c r="B2179" s="54" t="str">
        <f>작성용!AI2176</f>
        <v>-</v>
      </c>
      <c r="C2179" s="55" t="str">
        <f>작성용!AK2176</f>
        <v>개별종목</v>
      </c>
      <c r="D2179" s="56">
        <f>작성용!T2176</f>
        <v>45702</v>
      </c>
      <c r="E2179" s="57" t="str">
        <f>작성용!B2176</f>
        <v>롯데손해보험</v>
      </c>
      <c r="F2179" s="57" t="str">
        <f>작성용!C2176</f>
        <v>재평가</v>
      </c>
      <c r="G2179" s="57" t="str">
        <f>작성용!D2176</f>
        <v>IBK동북선도시철도전문투자형사모특별자산투자신탁</v>
      </c>
      <c r="H2179" s="58" t="str">
        <f>작성용!E2176</f>
        <v>KBP2021030012</v>
      </c>
      <c r="I2179" s="57" t="str">
        <f>작성용!F2176</f>
        <v>B02</v>
      </c>
      <c r="J2179" s="57">
        <f>작성용!G2176</f>
        <v>0</v>
      </c>
      <c r="K2179" s="57" t="str">
        <f>작성용!H2176</f>
        <v>-</v>
      </c>
      <c r="L2179" s="57" t="str">
        <f>작성용!N2176</f>
        <v xml:space="preserve">분기 </v>
      </c>
      <c r="M2179" s="56" t="str">
        <f>작성용!U2176</f>
        <v>2025.03.31</v>
      </c>
      <c r="N2179" s="56" t="str">
        <f>작성용!V2176</f>
        <v>사전등록</v>
      </c>
      <c r="O2179" s="56" t="str">
        <f>작성용!W2176</f>
        <v>사전등록</v>
      </c>
      <c r="P2179" s="56" t="str">
        <f>작성용!X2176</f>
        <v>-</v>
      </c>
      <c r="Q2179" s="57" t="str">
        <f>작성용!AD2176</f>
        <v>대체평가3사업본부</v>
      </c>
      <c r="R2179" s="59">
        <f>작성용!AE2176</f>
        <v>0</v>
      </c>
      <c r="S2179" s="57" t="str">
        <f>작성용!AF2176</f>
        <v>대체평가3사업본부</v>
      </c>
      <c r="T2179" s="60" t="str">
        <f>작성용!AG2176</f>
        <v>조용원</v>
      </c>
      <c r="U2179" s="60" t="str">
        <f>작성용!AH2176</f>
        <v>조용원</v>
      </c>
      <c r="V2179" s="55">
        <f>작성용!AA2176</f>
        <v>202503</v>
      </c>
      <c r="W2179" s="57" t="str">
        <f>작성용!AC2176</f>
        <v>[T]기타보험기관[1본부]</v>
      </c>
      <c r="X2179" s="57" t="str">
        <f>작성용!O2176</f>
        <v>운용지원팀조선화책임</v>
      </c>
      <c r="Y2179" s="57" t="str">
        <f>작성용!P2176</f>
        <v>sunhwa.jo@lotteins.co.kr</v>
      </c>
      <c r="Z2179" s="57">
        <f>작성용!Q2176</f>
        <v>410000342</v>
      </c>
      <c r="AA2179" s="55" t="str">
        <f>작성용!AJ2176</f>
        <v>-</v>
      </c>
      <c r="AB2179" s="55">
        <f>작성용!AB2176</f>
        <v>0</v>
      </c>
    </row>
    <row r="2180" spans="1:28" s="11" customFormat="1" ht="16.5" hidden="1" customHeight="1" x14ac:dyDescent="0.3">
      <c r="A2180" s="53">
        <f>작성용!AL2177</f>
        <v>2176</v>
      </c>
      <c r="B2180" s="54" t="str">
        <f>작성용!AI2177</f>
        <v>-</v>
      </c>
      <c r="C2180" s="55" t="str">
        <f>작성용!AK2177</f>
        <v>개별종목</v>
      </c>
      <c r="D2180" s="56">
        <f>작성용!T2177</f>
        <v>45702</v>
      </c>
      <c r="E2180" s="57" t="str">
        <f>작성용!B2177</f>
        <v>롯데손해보험</v>
      </c>
      <c r="F2180" s="57" t="str">
        <f>작성용!C2177</f>
        <v>재평가</v>
      </c>
      <c r="G2180" s="57" t="str">
        <f>작성용!D2177</f>
        <v>코람코USDEBTSTRATEGY일반사모부동산투자신탁제17호(재간접형)</v>
      </c>
      <c r="H2180" s="58" t="str">
        <f>작성용!E2177</f>
        <v>KBP2021060014</v>
      </c>
      <c r="I2180" s="57" t="str">
        <f>작성용!F2177</f>
        <v>B02</v>
      </c>
      <c r="J2180" s="57">
        <f>작성용!G2177</f>
        <v>0</v>
      </c>
      <c r="K2180" s="57" t="str">
        <f>작성용!H2177</f>
        <v>-</v>
      </c>
      <c r="L2180" s="57" t="str">
        <f>작성용!N2177</f>
        <v xml:space="preserve">분기 </v>
      </c>
      <c r="M2180" s="56" t="str">
        <f>작성용!U2177</f>
        <v>2025.03.31</v>
      </c>
      <c r="N2180" s="56" t="str">
        <f>작성용!V2177</f>
        <v>사전등록</v>
      </c>
      <c r="O2180" s="56" t="str">
        <f>작성용!W2177</f>
        <v>사전등록</v>
      </c>
      <c r="P2180" s="56" t="str">
        <f>작성용!X2177</f>
        <v>-</v>
      </c>
      <c r="Q2180" s="57" t="str">
        <f>작성용!AD2177</f>
        <v>대체평가3사업본부</v>
      </c>
      <c r="R2180" s="59">
        <f>작성용!AE2177</f>
        <v>0</v>
      </c>
      <c r="S2180" s="57" t="str">
        <f>작성용!AF2177</f>
        <v>대체평가3사업본부</v>
      </c>
      <c r="T2180" s="60" t="str">
        <f>작성용!AG2177</f>
        <v>조용원</v>
      </c>
      <c r="U2180" s="60" t="str">
        <f>작성용!AH2177</f>
        <v>조용원</v>
      </c>
      <c r="V2180" s="55">
        <f>작성용!AA2177</f>
        <v>202503</v>
      </c>
      <c r="W2180" s="57" t="str">
        <f>작성용!AC2177</f>
        <v>[T]기타보험기관[1본부]</v>
      </c>
      <c r="X2180" s="57" t="str">
        <f>작성용!O2177</f>
        <v>운용지원팀조선화책임</v>
      </c>
      <c r="Y2180" s="57" t="str">
        <f>작성용!P2177</f>
        <v>sunhwa.jo@lotteins.co.kr</v>
      </c>
      <c r="Z2180" s="57">
        <f>작성용!Q2177</f>
        <v>410000345</v>
      </c>
      <c r="AA2180" s="55" t="str">
        <f>작성용!AJ2177</f>
        <v>-</v>
      </c>
      <c r="AB2180" s="55">
        <f>작성용!AB2177</f>
        <v>0</v>
      </c>
    </row>
    <row r="2181" spans="1:28" s="11" customFormat="1" ht="16.5" hidden="1" customHeight="1" x14ac:dyDescent="0.3">
      <c r="A2181" s="53">
        <f>작성용!AL2178</f>
        <v>2177</v>
      </c>
      <c r="B2181" s="54" t="str">
        <f>작성용!AI2178</f>
        <v>가평가</v>
      </c>
      <c r="C2181" s="55" t="str">
        <f>작성용!AK2178</f>
        <v>개별종목</v>
      </c>
      <c r="D2181" s="56">
        <f>작성용!T2178</f>
        <v>45702</v>
      </c>
      <c r="E2181" s="57" t="str">
        <f>작성용!B2178</f>
        <v>롯데손해보험</v>
      </c>
      <c r="F2181" s="57" t="str">
        <f>작성용!C2178</f>
        <v>재평가</v>
      </c>
      <c r="G2181" s="57" t="str">
        <f>작성용!D2178</f>
        <v>KB물류블라인드전문투자형사모부동산투자신탁제1호</v>
      </c>
      <c r="H2181" s="58" t="str">
        <f>작성용!E2178</f>
        <v>KBP2022030071</v>
      </c>
      <c r="I2181" s="57" t="str">
        <f>작성용!F2178</f>
        <v>B02</v>
      </c>
      <c r="J2181" s="57">
        <f>작성용!G2178</f>
        <v>0</v>
      </c>
      <c r="K2181" s="57" t="str">
        <f>작성용!H2178</f>
        <v>-</v>
      </c>
      <c r="L2181" s="57" t="str">
        <f>작성용!N2178</f>
        <v xml:space="preserve">분기 </v>
      </c>
      <c r="M2181" s="56" t="str">
        <f>작성용!U2178</f>
        <v>2025.03.31</v>
      </c>
      <c r="N2181" s="56" t="str">
        <f>작성용!V2178</f>
        <v>사전등록</v>
      </c>
      <c r="O2181" s="56" t="str">
        <f>작성용!W2178</f>
        <v>사전등록</v>
      </c>
      <c r="P2181" s="56" t="str">
        <f>작성용!X2178</f>
        <v>-</v>
      </c>
      <c r="Q2181" s="57" t="str">
        <f>작성용!AD2178</f>
        <v>대체평가3사업본부</v>
      </c>
      <c r="R2181" s="59">
        <f>작성용!AE2178</f>
        <v>0</v>
      </c>
      <c r="S2181" s="57" t="str">
        <f>작성용!AF2178</f>
        <v>대체평가3사업본부</v>
      </c>
      <c r="T2181" s="60" t="str">
        <f>작성용!AG2178</f>
        <v>조용원</v>
      </c>
      <c r="U2181" s="60" t="str">
        <f>작성용!AH2178</f>
        <v>조용원</v>
      </c>
      <c r="V2181" s="55">
        <f>작성용!AA2178</f>
        <v>202503</v>
      </c>
      <c r="W2181" s="57" t="str">
        <f>작성용!AC2178</f>
        <v>[T]기타보험기관[1본부]</v>
      </c>
      <c r="X2181" s="57" t="str">
        <f>작성용!O2178</f>
        <v>운용지원팀조선화책임</v>
      </c>
      <c r="Y2181" s="57" t="str">
        <f>작성용!P2178</f>
        <v>sunhwa.jo@lotteins.co.kr</v>
      </c>
      <c r="Z2181" s="57">
        <f>작성용!Q2178</f>
        <v>410000347</v>
      </c>
      <c r="AA2181" s="55" t="str">
        <f>작성용!AJ2178</f>
        <v>-</v>
      </c>
      <c r="AB2181" s="55">
        <f>작성용!AB2178</f>
        <v>0</v>
      </c>
    </row>
    <row r="2182" spans="1:28" s="11" customFormat="1" ht="16.5" hidden="1" customHeight="1" x14ac:dyDescent="0.3">
      <c r="A2182" s="53">
        <f>작성용!AL2179</f>
        <v>2178</v>
      </c>
      <c r="B2182" s="54" t="str">
        <f>작성용!AI2179</f>
        <v>-</v>
      </c>
      <c r="C2182" s="55" t="str">
        <f>작성용!AK2179</f>
        <v>개별종목</v>
      </c>
      <c r="D2182" s="56">
        <f>작성용!T2179</f>
        <v>45702</v>
      </c>
      <c r="E2182" s="57" t="str">
        <f>작성용!B2179</f>
        <v>롯데손해보험</v>
      </c>
      <c r="F2182" s="57" t="str">
        <f>작성용!C2179</f>
        <v>재평가</v>
      </c>
      <c r="G2182" s="57" t="str">
        <f>작성용!D2179</f>
        <v>현대인베스트먼트CRESCENTCREDITSOLUTION일반사모투자신탁3호</v>
      </c>
      <c r="H2182" s="58" t="str">
        <f>작성용!E2179</f>
        <v>KBP2022030072</v>
      </c>
      <c r="I2182" s="57" t="str">
        <f>작성용!F2179</f>
        <v>B02</v>
      </c>
      <c r="J2182" s="57">
        <f>작성용!G2179</f>
        <v>0</v>
      </c>
      <c r="K2182" s="57" t="str">
        <f>작성용!H2179</f>
        <v>-</v>
      </c>
      <c r="L2182" s="57" t="str">
        <f>작성용!N2179</f>
        <v xml:space="preserve">분기 </v>
      </c>
      <c r="M2182" s="56" t="str">
        <f>작성용!U2179</f>
        <v>2025.03.31</v>
      </c>
      <c r="N2182" s="56" t="str">
        <f>작성용!V2179</f>
        <v>사전등록</v>
      </c>
      <c r="O2182" s="56" t="str">
        <f>작성용!W2179</f>
        <v>사전등록</v>
      </c>
      <c r="P2182" s="56" t="str">
        <f>작성용!X2179</f>
        <v>-</v>
      </c>
      <c r="Q2182" s="57" t="str">
        <f>작성용!AD2179</f>
        <v>대체평가3사업본부</v>
      </c>
      <c r="R2182" s="59">
        <f>작성용!AE2179</f>
        <v>0</v>
      </c>
      <c r="S2182" s="57" t="str">
        <f>작성용!AF2179</f>
        <v>대체평가3사업본부</v>
      </c>
      <c r="T2182" s="60" t="str">
        <f>작성용!AG2179</f>
        <v>조용원</v>
      </c>
      <c r="U2182" s="60" t="str">
        <f>작성용!AH2179</f>
        <v>조용원</v>
      </c>
      <c r="V2182" s="55">
        <f>작성용!AA2179</f>
        <v>202503</v>
      </c>
      <c r="W2182" s="57" t="str">
        <f>작성용!AC2179</f>
        <v>[T]기타보험기관[1본부]</v>
      </c>
      <c r="X2182" s="57" t="str">
        <f>작성용!O2179</f>
        <v>운용지원팀조선화책임</v>
      </c>
      <c r="Y2182" s="57" t="str">
        <f>작성용!P2179</f>
        <v>sunhwa.jo@lotteins.co.kr</v>
      </c>
      <c r="Z2182" s="57">
        <f>작성용!Q2179</f>
        <v>410000349</v>
      </c>
      <c r="AA2182" s="55" t="str">
        <f>작성용!AJ2179</f>
        <v>-</v>
      </c>
      <c r="AB2182" s="55">
        <f>작성용!AB2179</f>
        <v>0</v>
      </c>
    </row>
    <row r="2183" spans="1:28" s="11" customFormat="1" ht="16.5" hidden="1" customHeight="1" x14ac:dyDescent="0.3">
      <c r="A2183" s="53">
        <f>작성용!AL2180</f>
        <v>2179</v>
      </c>
      <c r="B2183" s="54" t="str">
        <f>작성용!AI2180</f>
        <v>-</v>
      </c>
      <c r="C2183" s="55" t="str">
        <f>작성용!AK2180</f>
        <v>개별종목</v>
      </c>
      <c r="D2183" s="56">
        <f>작성용!T2180</f>
        <v>45702</v>
      </c>
      <c r="E2183" s="57" t="str">
        <f>작성용!B2180</f>
        <v>롯데손해보험</v>
      </c>
      <c r="F2183" s="57" t="str">
        <f>작성용!C2180</f>
        <v>재평가</v>
      </c>
      <c r="G2183" s="57" t="str">
        <f>작성용!D2180</f>
        <v>KBPATRIMONIUM유럽PDF일반사모특별자산투자신탁제1호</v>
      </c>
      <c r="H2183" s="58" t="str">
        <f>작성용!E2180</f>
        <v>KBP2022060013</v>
      </c>
      <c r="I2183" s="57" t="str">
        <f>작성용!F2180</f>
        <v>B02</v>
      </c>
      <c r="J2183" s="57">
        <f>작성용!G2180</f>
        <v>0</v>
      </c>
      <c r="K2183" s="57" t="str">
        <f>작성용!H2180</f>
        <v>-</v>
      </c>
      <c r="L2183" s="57" t="str">
        <f>작성용!N2180</f>
        <v xml:space="preserve">분기 </v>
      </c>
      <c r="M2183" s="56" t="str">
        <f>작성용!U2180</f>
        <v>2025.03.31</v>
      </c>
      <c r="N2183" s="56" t="str">
        <f>작성용!V2180</f>
        <v>사전등록</v>
      </c>
      <c r="O2183" s="56" t="str">
        <f>작성용!W2180</f>
        <v>사전등록</v>
      </c>
      <c r="P2183" s="56" t="str">
        <f>작성용!X2180</f>
        <v>-</v>
      </c>
      <c r="Q2183" s="57" t="str">
        <f>작성용!AD2180</f>
        <v>대체평가3사업본부</v>
      </c>
      <c r="R2183" s="59">
        <f>작성용!AE2180</f>
        <v>0</v>
      </c>
      <c r="S2183" s="57" t="str">
        <f>작성용!AF2180</f>
        <v>대체평가3사업본부</v>
      </c>
      <c r="T2183" s="60" t="str">
        <f>작성용!AG2180</f>
        <v>조용원</v>
      </c>
      <c r="U2183" s="60" t="str">
        <f>작성용!AH2180</f>
        <v>조용원</v>
      </c>
      <c r="V2183" s="55">
        <f>작성용!AA2180</f>
        <v>202503</v>
      </c>
      <c r="W2183" s="57" t="str">
        <f>작성용!AC2180</f>
        <v>[T]기타보험기관[1본부]</v>
      </c>
      <c r="X2183" s="57" t="str">
        <f>작성용!O2180</f>
        <v>운용지원팀조선화책임</v>
      </c>
      <c r="Y2183" s="57" t="str">
        <f>작성용!P2180</f>
        <v>sunhwa.jo@lotteins.co.kr</v>
      </c>
      <c r="Z2183" s="57">
        <f>작성용!Q2180</f>
        <v>410000351</v>
      </c>
      <c r="AA2183" s="55" t="str">
        <f>작성용!AJ2180</f>
        <v>-</v>
      </c>
      <c r="AB2183" s="55">
        <f>작성용!AB2180</f>
        <v>0</v>
      </c>
    </row>
    <row r="2184" spans="1:28" s="11" customFormat="1" ht="16.5" hidden="1" customHeight="1" x14ac:dyDescent="0.3">
      <c r="A2184" s="53">
        <f>작성용!AL2181</f>
        <v>2180</v>
      </c>
      <c r="B2184" s="54" t="str">
        <f>작성용!AI2181</f>
        <v>-</v>
      </c>
      <c r="C2184" s="55" t="str">
        <f>작성용!AK2181</f>
        <v>개별종목</v>
      </c>
      <c r="D2184" s="56">
        <f>작성용!T2181</f>
        <v>45702</v>
      </c>
      <c r="E2184" s="57" t="str">
        <f>작성용!B2181</f>
        <v>롯데손해보험</v>
      </c>
      <c r="F2184" s="57" t="str">
        <f>작성용!C2181</f>
        <v>재평가</v>
      </c>
      <c r="G2184" s="57" t="str">
        <f>작성용!D2181</f>
        <v>다비하나자원순환전문투자형사모투자신탁</v>
      </c>
      <c r="H2184" s="58" t="str">
        <f>작성용!E2181</f>
        <v>KBP2017120062</v>
      </c>
      <c r="I2184" s="57" t="str">
        <f>작성용!F2181</f>
        <v>B02</v>
      </c>
      <c r="J2184" s="57">
        <f>작성용!G2181</f>
        <v>0</v>
      </c>
      <c r="K2184" s="57" t="str">
        <f>작성용!H2181</f>
        <v>-</v>
      </c>
      <c r="L2184" s="57" t="str">
        <f>작성용!N2181</f>
        <v xml:space="preserve">분기 </v>
      </c>
      <c r="M2184" s="56" t="str">
        <f>작성용!U2181</f>
        <v>2025.03.31</v>
      </c>
      <c r="N2184" s="56" t="str">
        <f>작성용!V2181</f>
        <v>사전등록</v>
      </c>
      <c r="O2184" s="56" t="str">
        <f>작성용!W2181</f>
        <v>사전등록</v>
      </c>
      <c r="P2184" s="56" t="str">
        <f>작성용!X2181</f>
        <v>-</v>
      </c>
      <c r="Q2184" s="57" t="str">
        <f>작성용!AD2181</f>
        <v>대체평가3사업본부</v>
      </c>
      <c r="R2184" s="59">
        <f>작성용!AE2181</f>
        <v>0</v>
      </c>
      <c r="S2184" s="57" t="str">
        <f>작성용!AF2181</f>
        <v>대체평가3사업본부</v>
      </c>
      <c r="T2184" s="60" t="str">
        <f>작성용!AG2181</f>
        <v>조용원</v>
      </c>
      <c r="U2184" s="60" t="str">
        <f>작성용!AH2181</f>
        <v>조용원</v>
      </c>
      <c r="V2184" s="55">
        <f>작성용!AA2181</f>
        <v>202503</v>
      </c>
      <c r="W2184" s="57" t="str">
        <f>작성용!AC2181</f>
        <v>[T]기타보험기관[1본부]</v>
      </c>
      <c r="X2184" s="57" t="str">
        <f>작성용!O2181</f>
        <v>운용지원팀조선화책임</v>
      </c>
      <c r="Y2184" s="57" t="str">
        <f>작성용!P2181</f>
        <v>sunhwa.jo@lotteins.co.kr</v>
      </c>
      <c r="Z2184" s="57">
        <f>작성용!Q2181</f>
        <v>410000196</v>
      </c>
      <c r="AA2184" s="55" t="str">
        <f>작성용!AJ2181</f>
        <v>-</v>
      </c>
      <c r="AB2184" s="55">
        <f>작성용!AB2181</f>
        <v>0</v>
      </c>
    </row>
    <row r="2185" spans="1:28" s="11" customFormat="1" ht="16.5" hidden="1" customHeight="1" x14ac:dyDescent="0.3">
      <c r="A2185" s="53">
        <f>작성용!AL2182</f>
        <v>2181</v>
      </c>
      <c r="B2185" s="54" t="str">
        <f>작성용!AI2182</f>
        <v>-</v>
      </c>
      <c r="C2185" s="55" t="str">
        <f>작성용!AK2182</f>
        <v>개별종목</v>
      </c>
      <c r="D2185" s="56">
        <f>작성용!T2182</f>
        <v>45702</v>
      </c>
      <c r="E2185" s="57" t="str">
        <f>작성용!B2182</f>
        <v>롯데손해보험</v>
      </c>
      <c r="F2185" s="57" t="str">
        <f>작성용!C2182</f>
        <v>재평가</v>
      </c>
      <c r="G2185" s="57" t="str">
        <f>작성용!D2182</f>
        <v>다비하나그린전문투자형사모투자신탁</v>
      </c>
      <c r="H2185" s="58" t="str">
        <f>작성용!E2182</f>
        <v>KBP2018030061</v>
      </c>
      <c r="I2185" s="57" t="str">
        <f>작성용!F2182</f>
        <v>B02</v>
      </c>
      <c r="J2185" s="57">
        <f>작성용!G2182</f>
        <v>0</v>
      </c>
      <c r="K2185" s="57" t="str">
        <f>작성용!H2182</f>
        <v>-</v>
      </c>
      <c r="L2185" s="57" t="str">
        <f>작성용!N2182</f>
        <v xml:space="preserve">분기 </v>
      </c>
      <c r="M2185" s="56" t="str">
        <f>작성용!U2182</f>
        <v>2025.03.31</v>
      </c>
      <c r="N2185" s="56" t="str">
        <f>작성용!V2182</f>
        <v>사전등록</v>
      </c>
      <c r="O2185" s="56" t="str">
        <f>작성용!W2182</f>
        <v>사전등록</v>
      </c>
      <c r="P2185" s="56" t="str">
        <f>작성용!X2182</f>
        <v>-</v>
      </c>
      <c r="Q2185" s="57" t="str">
        <f>작성용!AD2182</f>
        <v>대체평가3사업본부</v>
      </c>
      <c r="R2185" s="59">
        <f>작성용!AE2182</f>
        <v>0</v>
      </c>
      <c r="S2185" s="57" t="str">
        <f>작성용!AF2182</f>
        <v>대체평가3사업본부</v>
      </c>
      <c r="T2185" s="60" t="str">
        <f>작성용!AG2182</f>
        <v>조용원</v>
      </c>
      <c r="U2185" s="60" t="str">
        <f>작성용!AH2182</f>
        <v>조용원</v>
      </c>
      <c r="V2185" s="55">
        <f>작성용!AA2182</f>
        <v>202503</v>
      </c>
      <c r="W2185" s="57" t="str">
        <f>작성용!AC2182</f>
        <v>[T]기타보험기관[1본부]</v>
      </c>
      <c r="X2185" s="57" t="str">
        <f>작성용!O2182</f>
        <v>운용지원팀조선화책임</v>
      </c>
      <c r="Y2185" s="57" t="str">
        <f>작성용!P2182</f>
        <v>sunhwa.jo@lotteins.co.kr</v>
      </c>
      <c r="Z2185" s="57">
        <f>작성용!Q2182</f>
        <v>410000208</v>
      </c>
      <c r="AA2185" s="55" t="str">
        <f>작성용!AJ2182</f>
        <v>-</v>
      </c>
      <c r="AB2185" s="55">
        <f>작성용!AB2182</f>
        <v>0</v>
      </c>
    </row>
    <row r="2186" spans="1:28" s="11" customFormat="1" ht="16.5" hidden="1" customHeight="1" x14ac:dyDescent="0.3">
      <c r="A2186" s="53">
        <f>작성용!AL2183</f>
        <v>2182</v>
      </c>
      <c r="B2186" s="54" t="str">
        <f>작성용!AI2183</f>
        <v>가평가</v>
      </c>
      <c r="C2186" s="55" t="str">
        <f>작성용!AK2183</f>
        <v>개별종목</v>
      </c>
      <c r="D2186" s="56">
        <f>작성용!T2183</f>
        <v>45702</v>
      </c>
      <c r="E2186" s="57" t="str">
        <f>작성용!B2183</f>
        <v>롯데손해보험</v>
      </c>
      <c r="F2186" s="57" t="str">
        <f>작성용!C2183</f>
        <v>신규</v>
      </c>
      <c r="G2186" s="57" t="str">
        <f>작성용!D2183</f>
        <v>마스턴유럽전문투자형사모부동산투자신탁5호제2종</v>
      </c>
      <c r="H2186" s="58" t="str">
        <f>작성용!E2183</f>
        <v>KBP2019090119</v>
      </c>
      <c r="I2186" s="57" t="str">
        <f>작성용!F2183</f>
        <v>B02</v>
      </c>
      <c r="J2186" s="57">
        <f>작성용!G2183</f>
        <v>0</v>
      </c>
      <c r="K2186" s="57" t="str">
        <f>작성용!H2183</f>
        <v>-</v>
      </c>
      <c r="L2186" s="57" t="str">
        <f>작성용!N2183</f>
        <v xml:space="preserve">분기 </v>
      </c>
      <c r="M2186" s="56" t="str">
        <f>작성용!U2183</f>
        <v>2025.03.31</v>
      </c>
      <c r="N2186" s="56" t="str">
        <f>작성용!V2183</f>
        <v>사전등록</v>
      </c>
      <c r="O2186" s="56" t="str">
        <f>작성용!W2183</f>
        <v>사전등록</v>
      </c>
      <c r="P2186" s="56" t="str">
        <f>작성용!X2183</f>
        <v>-</v>
      </c>
      <c r="Q2186" s="57" t="str">
        <f>작성용!AD2183</f>
        <v>대체평가3사업본부</v>
      </c>
      <c r="R2186" s="59">
        <f>작성용!AE2183</f>
        <v>0</v>
      </c>
      <c r="S2186" s="57" t="str">
        <f>작성용!AF2183</f>
        <v>대체평가3사업본부</v>
      </c>
      <c r="T2186" s="60" t="str">
        <f>작성용!AG2183</f>
        <v>조용원</v>
      </c>
      <c r="U2186" s="60" t="str">
        <f>작성용!AH2183</f>
        <v>조용원</v>
      </c>
      <c r="V2186" s="55">
        <f>작성용!AA2183</f>
        <v>202503</v>
      </c>
      <c r="W2186" s="57" t="str">
        <f>작성용!AC2183</f>
        <v>[T]기타보험기관[1본부]</v>
      </c>
      <c r="X2186" s="57" t="str">
        <f>작성용!O2183</f>
        <v>운용지원팀조선화책임</v>
      </c>
      <c r="Y2186" s="57" t="str">
        <f>작성용!P2183</f>
        <v>sunhwa.jo@lotteins.co.kr</v>
      </c>
      <c r="Z2186" s="57">
        <f>작성용!Q2183</f>
        <v>410000280</v>
      </c>
      <c r="AA2186" s="55" t="str">
        <f>작성용!AJ2183</f>
        <v>-</v>
      </c>
      <c r="AB2186" s="55">
        <f>작성용!AB2183</f>
        <v>0</v>
      </c>
    </row>
    <row r="2187" spans="1:28" s="11" customFormat="1" ht="16.5" hidden="1" customHeight="1" x14ac:dyDescent="0.3">
      <c r="A2187" s="53">
        <f>작성용!AL2184</f>
        <v>2183</v>
      </c>
      <c r="B2187" s="54" t="str">
        <f>작성용!AI2184</f>
        <v>-</v>
      </c>
      <c r="C2187" s="55" t="str">
        <f>작성용!AK2184</f>
        <v>개별종목</v>
      </c>
      <c r="D2187" s="56">
        <f>작성용!T2184</f>
        <v>45702</v>
      </c>
      <c r="E2187" s="57" t="str">
        <f>작성용!B2184</f>
        <v>롯데손해보험(재구조화)</v>
      </c>
      <c r="F2187" s="57" t="str">
        <f>작성용!C2184</f>
        <v>재평가</v>
      </c>
      <c r="G2187" s="57" t="str">
        <f>작성용!D2184</f>
        <v>롯데마스터리스수익증권재구조화후순위사모사채</v>
      </c>
      <c r="H2187" s="58" t="str">
        <f>작성용!E2184</f>
        <v>KBP2019120413</v>
      </c>
      <c r="I2187" s="57" t="str">
        <f>작성용!F2184</f>
        <v>H10</v>
      </c>
      <c r="J2187" s="57">
        <f>작성용!G2184</f>
        <v>0</v>
      </c>
      <c r="K2187" s="57" t="str">
        <f>작성용!H2184</f>
        <v>-</v>
      </c>
      <c r="L2187" s="57" t="str">
        <f>작성용!N2184</f>
        <v xml:space="preserve">분기 </v>
      </c>
      <c r="M2187" s="56" t="str">
        <f>작성용!U2184</f>
        <v>2025.03.31</v>
      </c>
      <c r="N2187" s="56" t="str">
        <f>작성용!V2184</f>
        <v>사전등록</v>
      </c>
      <c r="O2187" s="56" t="str">
        <f>작성용!W2184</f>
        <v>사전등록</v>
      </c>
      <c r="P2187" s="56" t="str">
        <f>작성용!X2184</f>
        <v>-</v>
      </c>
      <c r="Q2187" s="57" t="str">
        <f>작성용!AD2184</f>
        <v>대체평가3사업본부</v>
      </c>
      <c r="R2187" s="59">
        <f>작성용!AE2184</f>
        <v>0</v>
      </c>
      <c r="S2187" s="57" t="str">
        <f>작성용!AF2184</f>
        <v>대체평가3사업본부</v>
      </c>
      <c r="T2187" s="60" t="str">
        <f>작성용!AG2184</f>
        <v>김본</v>
      </c>
      <c r="U2187" s="60" t="str">
        <f>작성용!AH2184</f>
        <v>김본</v>
      </c>
      <c r="V2187" s="55">
        <f>작성용!AA2184</f>
        <v>202503</v>
      </c>
      <c r="W2187" s="57" t="str">
        <f>작성용!AC2184</f>
        <v>[T]기타보험기관[1본부]</v>
      </c>
      <c r="X2187" s="57" t="str">
        <f>작성용!O2184</f>
        <v xml:space="preserve">김은경책임 </v>
      </c>
      <c r="Y2187" s="57" t="str">
        <f>작성용!P2184</f>
        <v xml:space="preserve">02-3455-3272 </v>
      </c>
      <c r="Z2187" s="57" t="str">
        <f>작성용!Q2184</f>
        <v xml:space="preserve">ou5361@lotteins.co.kr </v>
      </c>
      <c r="AA2187" s="55" t="str">
        <f>작성용!AJ2184</f>
        <v>-</v>
      </c>
      <c r="AB2187" s="55">
        <f>작성용!AB2184</f>
        <v>0</v>
      </c>
    </row>
    <row r="2188" spans="1:28" s="11" customFormat="1" ht="16.5" hidden="1" customHeight="1" x14ac:dyDescent="0.3">
      <c r="A2188" s="53">
        <f>작성용!AL2185</f>
        <v>2184</v>
      </c>
      <c r="B2188" s="54" t="str">
        <f>작성용!AI2185</f>
        <v>-</v>
      </c>
      <c r="C2188" s="55" t="str">
        <f>작성용!AK2185</f>
        <v>개별종목</v>
      </c>
      <c r="D2188" s="56">
        <f>작성용!T2185</f>
        <v>45702</v>
      </c>
      <c r="E2188" s="57" t="str">
        <f>작성용!B2185</f>
        <v>롯데손해보험(재구조화)</v>
      </c>
      <c r="F2188" s="57" t="str">
        <f>작성용!C2185</f>
        <v>재평가</v>
      </c>
      <c r="G2188" s="57" t="str">
        <f>작성용!D2185</f>
        <v>발전소O&amp;M기업PEF/펀드재구조화이익참가부사채</v>
      </c>
      <c r="H2188" s="58" t="str">
        <f>작성용!E2185</f>
        <v>KBP2018120387</v>
      </c>
      <c r="I2188" s="57" t="str">
        <f>작성용!F2185</f>
        <v>H10</v>
      </c>
      <c r="J2188" s="57">
        <f>작성용!G2185</f>
        <v>0</v>
      </c>
      <c r="K2188" s="57" t="str">
        <f>작성용!H2185</f>
        <v>-</v>
      </c>
      <c r="L2188" s="57" t="str">
        <f>작성용!N2185</f>
        <v xml:space="preserve">분기 </v>
      </c>
      <c r="M2188" s="56" t="str">
        <f>작성용!U2185</f>
        <v>2025.03.31</v>
      </c>
      <c r="N2188" s="56" t="str">
        <f>작성용!V2185</f>
        <v>사전등록</v>
      </c>
      <c r="O2188" s="56" t="str">
        <f>작성용!W2185</f>
        <v>사전등록</v>
      </c>
      <c r="P2188" s="56" t="str">
        <f>작성용!X2185</f>
        <v>-</v>
      </c>
      <c r="Q2188" s="57" t="str">
        <f>작성용!AD2185</f>
        <v>대체평가3사업본부</v>
      </c>
      <c r="R2188" s="59">
        <f>작성용!AE2185</f>
        <v>0</v>
      </c>
      <c r="S2188" s="57" t="str">
        <f>작성용!AF2185</f>
        <v>대체평가3사업본부</v>
      </c>
      <c r="T2188" s="60" t="str">
        <f>작성용!AG2185</f>
        <v>김본</v>
      </c>
      <c r="U2188" s="60" t="str">
        <f>작성용!AH2185</f>
        <v>김본</v>
      </c>
      <c r="V2188" s="55">
        <f>작성용!AA2185</f>
        <v>202503</v>
      </c>
      <c r="W2188" s="57" t="str">
        <f>작성용!AC2185</f>
        <v>[T]기타보험기관[1본부]</v>
      </c>
      <c r="X2188" s="57" t="str">
        <f>작성용!O2185</f>
        <v xml:space="preserve">김은경책임 </v>
      </c>
      <c r="Y2188" s="57" t="str">
        <f>작성용!P2185</f>
        <v xml:space="preserve">02-3455-3272 </v>
      </c>
      <c r="Z2188" s="57" t="str">
        <f>작성용!Q2185</f>
        <v xml:space="preserve">ou5361@lotteins.co.kr </v>
      </c>
      <c r="AA2188" s="55" t="str">
        <f>작성용!AJ2185</f>
        <v>-</v>
      </c>
      <c r="AB2188" s="55">
        <f>작성용!AB2185</f>
        <v>0</v>
      </c>
    </row>
    <row r="2189" spans="1:28" s="11" customFormat="1" ht="16.5" hidden="1" customHeight="1" x14ac:dyDescent="0.3">
      <c r="A2189" s="53">
        <f>작성용!AL2186</f>
        <v>2185</v>
      </c>
      <c r="B2189" s="54" t="str">
        <f>작성용!AI2186</f>
        <v>주석 송부: 2024-01-10</v>
      </c>
      <c r="C2189" s="55" t="str">
        <f>작성용!AK2186</f>
        <v>개별종목</v>
      </c>
      <c r="D2189" s="56">
        <f>작성용!T2186</f>
        <v>45702</v>
      </c>
      <c r="E2189" s="57" t="str">
        <f>작성용!B2186</f>
        <v>미래에셋생명보험(수익증권)</v>
      </c>
      <c r="F2189" s="57" t="str">
        <f>작성용!C2186</f>
        <v>재평가</v>
      </c>
      <c r="G2189" s="57" t="str">
        <f>작성용!D2186</f>
        <v>KBIDF인프라일반사모특별자산자투자신탁제2-2호(대출채권-재간접형)(H)(전문)</v>
      </c>
      <c r="H2189" s="58" t="str">
        <f>작성용!E2186</f>
        <v>KBP2019090065</v>
      </c>
      <c r="I2189" s="57" t="str">
        <f>작성용!F2186</f>
        <v>B02</v>
      </c>
      <c r="J2189" s="57">
        <f>작성용!G2186</f>
        <v>0</v>
      </c>
      <c r="K2189" s="57" t="str">
        <f>작성용!H2186</f>
        <v>Y</v>
      </c>
      <c r="L2189" s="57" t="str">
        <f>작성용!N2186</f>
        <v>분기</v>
      </c>
      <c r="M2189" s="56" t="str">
        <f>작성용!U2186</f>
        <v>2025.03.31</v>
      </c>
      <c r="N2189" s="56" t="str">
        <f>작성용!V2186</f>
        <v>사전등록</v>
      </c>
      <c r="O2189" s="56" t="str">
        <f>작성용!W2186</f>
        <v>사전등록</v>
      </c>
      <c r="P2189" s="56" t="str">
        <f>작성용!X2186</f>
        <v>-</v>
      </c>
      <c r="Q2189" s="57" t="str">
        <f>작성용!AD2186</f>
        <v>대체평가3사업본부</v>
      </c>
      <c r="R2189" s="59">
        <f>작성용!AE2186</f>
        <v>0</v>
      </c>
      <c r="S2189" s="57" t="str">
        <f>작성용!AF2186</f>
        <v>대체평가3사업본부</v>
      </c>
      <c r="T2189" s="60" t="str">
        <f>작성용!AG2186</f>
        <v>김다현</v>
      </c>
      <c r="U2189" s="60" t="str">
        <f>작성용!AH2186</f>
        <v>김다현</v>
      </c>
      <c r="V2189" s="55">
        <f>작성용!AA2186</f>
        <v>202503</v>
      </c>
      <c r="W2189" s="57" t="str">
        <f>작성용!AC2186</f>
        <v>[T]기타보험기관[1본부]</v>
      </c>
      <c r="X2189" s="57" t="str">
        <f>작성용!O2186</f>
        <v>강성준매니저</v>
      </c>
      <c r="Y2189" s="57" t="str">
        <f>작성용!P2186</f>
        <v>02-3271-4759,010-2959-2125</v>
      </c>
      <c r="Z2189" s="57" t="str">
        <f>작성용!Q2186</f>
        <v>kangsj713@miraeasset.com</v>
      </c>
      <c r="AA2189" s="55" t="str">
        <f>작성용!AJ2186</f>
        <v>-</v>
      </c>
      <c r="AB2189" s="55">
        <f>작성용!AB2186</f>
        <v>0</v>
      </c>
    </row>
    <row r="2190" spans="1:28" s="11" customFormat="1" ht="16.5" hidden="1" customHeight="1" x14ac:dyDescent="0.3">
      <c r="A2190" s="53">
        <f>작성용!AL2187</f>
        <v>2186</v>
      </c>
      <c r="B2190" s="54" t="str">
        <f>작성용!AI2187</f>
        <v>주석 송부: 2024-01-10</v>
      </c>
      <c r="C2190" s="55" t="str">
        <f>작성용!AK2187</f>
        <v>개별종목</v>
      </c>
      <c r="D2190" s="56">
        <f>작성용!T2187</f>
        <v>45702</v>
      </c>
      <c r="E2190" s="57" t="str">
        <f>작성용!B2187</f>
        <v>미래에셋생명보험(수익증권)</v>
      </c>
      <c r="F2190" s="57" t="str">
        <f>작성용!C2187</f>
        <v>재평가</v>
      </c>
      <c r="G2190" s="57" t="str">
        <f>작성용!D2187</f>
        <v>KB미국시니어인프라채권전문투자형사모특별자산투자신탁</v>
      </c>
      <c r="H2190" s="58" t="str">
        <f>작성용!E2187</f>
        <v>KBP2018060077</v>
      </c>
      <c r="I2190" s="57" t="str">
        <f>작성용!F2187</f>
        <v>B02</v>
      </c>
      <c r="J2190" s="57">
        <f>작성용!G2187</f>
        <v>0</v>
      </c>
      <c r="K2190" s="57" t="str">
        <f>작성용!H2187</f>
        <v>Y</v>
      </c>
      <c r="L2190" s="57" t="str">
        <f>작성용!N2187</f>
        <v>분기</v>
      </c>
      <c r="M2190" s="56" t="str">
        <f>작성용!U2187</f>
        <v>2025.03.31</v>
      </c>
      <c r="N2190" s="56" t="str">
        <f>작성용!V2187</f>
        <v>사전등록</v>
      </c>
      <c r="O2190" s="56" t="str">
        <f>작성용!W2187</f>
        <v>사전등록</v>
      </c>
      <c r="P2190" s="56" t="str">
        <f>작성용!X2187</f>
        <v>-</v>
      </c>
      <c r="Q2190" s="57" t="str">
        <f>작성용!AD2187</f>
        <v>대체평가3사업본부</v>
      </c>
      <c r="R2190" s="59">
        <f>작성용!AE2187</f>
        <v>0</v>
      </c>
      <c r="S2190" s="57" t="str">
        <f>작성용!AF2187</f>
        <v>대체평가3사업본부</v>
      </c>
      <c r="T2190" s="60" t="str">
        <f>작성용!AG2187</f>
        <v>김다현</v>
      </c>
      <c r="U2190" s="60" t="str">
        <f>작성용!AH2187</f>
        <v>김다현</v>
      </c>
      <c r="V2190" s="55">
        <f>작성용!AA2187</f>
        <v>202503</v>
      </c>
      <c r="W2190" s="57" t="str">
        <f>작성용!AC2187</f>
        <v>[T]기타보험기관[1본부]</v>
      </c>
      <c r="X2190" s="57" t="str">
        <f>작성용!O2187</f>
        <v>강성준매니저</v>
      </c>
      <c r="Y2190" s="57" t="str">
        <f>작성용!P2187</f>
        <v>02-3271-4759,010-2959-2125</v>
      </c>
      <c r="Z2190" s="57" t="str">
        <f>작성용!Q2187</f>
        <v>kangsj713@miraeasset.com</v>
      </c>
      <c r="AA2190" s="55" t="str">
        <f>작성용!AJ2187</f>
        <v>-</v>
      </c>
      <c r="AB2190" s="55">
        <f>작성용!AB2187</f>
        <v>0</v>
      </c>
    </row>
    <row r="2191" spans="1:28" s="11" customFormat="1" ht="16.5" hidden="1" customHeight="1" x14ac:dyDescent="0.3">
      <c r="A2191" s="53">
        <f>작성용!AL2188</f>
        <v>2187</v>
      </c>
      <c r="B2191" s="54" t="str">
        <f>작성용!AI2188</f>
        <v>주석 송부: 2024-01-10</v>
      </c>
      <c r="C2191" s="55" t="str">
        <f>작성용!AK2188</f>
        <v>개별종목</v>
      </c>
      <c r="D2191" s="56">
        <f>작성용!T2188</f>
        <v>45702</v>
      </c>
      <c r="E2191" s="57" t="str">
        <f>작성용!B2188</f>
        <v>미래에셋생명보험(수익증권)</v>
      </c>
      <c r="F2191" s="57" t="str">
        <f>작성용!C2188</f>
        <v>재평가</v>
      </c>
      <c r="G2191" s="57" t="str">
        <f>작성용!D2188</f>
        <v>KBIDF인프라일반사모특별자산투자신탁제4호(대출채권-재간접형)(전문)</v>
      </c>
      <c r="H2191" s="58" t="str">
        <f>작성용!E2188</f>
        <v>KBP2019090126</v>
      </c>
      <c r="I2191" s="57" t="str">
        <f>작성용!F2188</f>
        <v>B02</v>
      </c>
      <c r="J2191" s="57">
        <f>작성용!G2188</f>
        <v>0</v>
      </c>
      <c r="K2191" s="57" t="str">
        <f>작성용!H2188</f>
        <v>Y</v>
      </c>
      <c r="L2191" s="57" t="str">
        <f>작성용!N2188</f>
        <v>분기</v>
      </c>
      <c r="M2191" s="56" t="str">
        <f>작성용!U2188</f>
        <v>2025.03.31</v>
      </c>
      <c r="N2191" s="56" t="str">
        <f>작성용!V2188</f>
        <v>사전등록</v>
      </c>
      <c r="O2191" s="56" t="str">
        <f>작성용!W2188</f>
        <v>사전등록</v>
      </c>
      <c r="P2191" s="56" t="str">
        <f>작성용!X2188</f>
        <v>-</v>
      </c>
      <c r="Q2191" s="57" t="str">
        <f>작성용!AD2188</f>
        <v>대체평가3사업본부</v>
      </c>
      <c r="R2191" s="59">
        <f>작성용!AE2188</f>
        <v>0</v>
      </c>
      <c r="S2191" s="57" t="str">
        <f>작성용!AF2188</f>
        <v>대체평가3사업본부</v>
      </c>
      <c r="T2191" s="60" t="str">
        <f>작성용!AG2188</f>
        <v>김다현</v>
      </c>
      <c r="U2191" s="60" t="str">
        <f>작성용!AH2188</f>
        <v>김다현</v>
      </c>
      <c r="V2191" s="55">
        <f>작성용!AA2188</f>
        <v>202503</v>
      </c>
      <c r="W2191" s="57" t="str">
        <f>작성용!AC2188</f>
        <v>[T]기타보험기관[1본부]</v>
      </c>
      <c r="X2191" s="57" t="str">
        <f>작성용!O2188</f>
        <v>강성준매니저</v>
      </c>
      <c r="Y2191" s="57" t="str">
        <f>작성용!P2188</f>
        <v>02-3271-4759,010-2959-2125</v>
      </c>
      <c r="Z2191" s="57" t="str">
        <f>작성용!Q2188</f>
        <v>kangsj713@miraeasset.com</v>
      </c>
      <c r="AA2191" s="55" t="str">
        <f>작성용!AJ2188</f>
        <v>-</v>
      </c>
      <c r="AB2191" s="55">
        <f>작성용!AB2188</f>
        <v>0</v>
      </c>
    </row>
    <row r="2192" spans="1:28" s="11" customFormat="1" ht="16.5" hidden="1" customHeight="1" x14ac:dyDescent="0.3">
      <c r="A2192" s="53">
        <f>작성용!AL2189</f>
        <v>2188</v>
      </c>
      <c r="B2192" s="54" t="str">
        <f>작성용!AI2189</f>
        <v>주석 송부: 2024-01-10</v>
      </c>
      <c r="C2192" s="55" t="str">
        <f>작성용!AK2189</f>
        <v>개별종목</v>
      </c>
      <c r="D2192" s="56">
        <f>작성용!T2189</f>
        <v>45702</v>
      </c>
      <c r="E2192" s="57" t="str">
        <f>작성용!B2189</f>
        <v>미래에셋생명보험(수익증권)</v>
      </c>
      <c r="F2192" s="57" t="str">
        <f>작성용!C2189</f>
        <v>재평가</v>
      </c>
      <c r="G2192" s="57" t="str">
        <f>작성용!D2189</f>
        <v>KB_CVC북미전문투자형사모투자신탁제1호</v>
      </c>
      <c r="H2192" s="58" t="str">
        <f>작성용!E2189</f>
        <v>KBP2020030001</v>
      </c>
      <c r="I2192" s="57" t="str">
        <f>작성용!F2189</f>
        <v>B02</v>
      </c>
      <c r="J2192" s="57">
        <f>작성용!G2189</f>
        <v>0</v>
      </c>
      <c r="K2192" s="57" t="str">
        <f>작성용!H2189</f>
        <v>Y</v>
      </c>
      <c r="L2192" s="57" t="str">
        <f>작성용!N2189</f>
        <v>분기</v>
      </c>
      <c r="M2192" s="56" t="str">
        <f>작성용!U2189</f>
        <v>2025.03.31</v>
      </c>
      <c r="N2192" s="56" t="str">
        <f>작성용!V2189</f>
        <v>사전등록</v>
      </c>
      <c r="O2192" s="56" t="str">
        <f>작성용!W2189</f>
        <v>사전등록</v>
      </c>
      <c r="P2192" s="56" t="str">
        <f>작성용!X2189</f>
        <v>-</v>
      </c>
      <c r="Q2192" s="57" t="str">
        <f>작성용!AD2189</f>
        <v>대체평가3사업본부</v>
      </c>
      <c r="R2192" s="59">
        <f>작성용!AE2189</f>
        <v>0</v>
      </c>
      <c r="S2192" s="57" t="str">
        <f>작성용!AF2189</f>
        <v>대체평가3사업본부</v>
      </c>
      <c r="T2192" s="60" t="str">
        <f>작성용!AG2189</f>
        <v>김다현</v>
      </c>
      <c r="U2192" s="60" t="str">
        <f>작성용!AH2189</f>
        <v>김다현</v>
      </c>
      <c r="V2192" s="55">
        <f>작성용!AA2189</f>
        <v>202503</v>
      </c>
      <c r="W2192" s="57" t="str">
        <f>작성용!AC2189</f>
        <v>[T]기타보험기관[1본부]</v>
      </c>
      <c r="X2192" s="57" t="str">
        <f>작성용!O2189</f>
        <v>강성준매니저</v>
      </c>
      <c r="Y2192" s="57" t="str">
        <f>작성용!P2189</f>
        <v>02-3271-4759,010-2959-2125</v>
      </c>
      <c r="Z2192" s="57" t="str">
        <f>작성용!Q2189</f>
        <v>kangsj713@miraeasset.com</v>
      </c>
      <c r="AA2192" s="55" t="str">
        <f>작성용!AJ2189</f>
        <v>-</v>
      </c>
      <c r="AB2192" s="55">
        <f>작성용!AB2189</f>
        <v>0</v>
      </c>
    </row>
    <row r="2193" spans="1:28" s="11" customFormat="1" ht="16.5" hidden="1" customHeight="1" x14ac:dyDescent="0.3">
      <c r="A2193" s="53">
        <f>작성용!AL2190</f>
        <v>2189</v>
      </c>
      <c r="B2193" s="54" t="str">
        <f>작성용!AI2190</f>
        <v>주석 송부: 2024-01-10</v>
      </c>
      <c r="C2193" s="55" t="str">
        <f>작성용!AK2190</f>
        <v>개별종목</v>
      </c>
      <c r="D2193" s="56">
        <f>작성용!T2190</f>
        <v>45702</v>
      </c>
      <c r="E2193" s="57" t="str">
        <f>작성용!B2190</f>
        <v>미래에셋생명보험(수익증권)</v>
      </c>
      <c r="F2193" s="57" t="str">
        <f>작성용!C2190</f>
        <v>재평가</v>
      </c>
      <c r="G2193" s="57" t="str">
        <f>작성용!D2190</f>
        <v>현대인베스트3i유럽인프라전문투자형사모특별자산투자신탁8호</v>
      </c>
      <c r="H2193" s="58" t="str">
        <f>작성용!E2190</f>
        <v>KBP2019120163</v>
      </c>
      <c r="I2193" s="57" t="str">
        <f>작성용!F2190</f>
        <v>B02</v>
      </c>
      <c r="J2193" s="57">
        <f>작성용!G2190</f>
        <v>0</v>
      </c>
      <c r="K2193" s="57" t="str">
        <f>작성용!H2190</f>
        <v>Y</v>
      </c>
      <c r="L2193" s="57" t="str">
        <f>작성용!N2190</f>
        <v>분기</v>
      </c>
      <c r="M2193" s="56" t="str">
        <f>작성용!U2190</f>
        <v>2025.03.31</v>
      </c>
      <c r="N2193" s="56" t="str">
        <f>작성용!V2190</f>
        <v>사전등록</v>
      </c>
      <c r="O2193" s="56" t="str">
        <f>작성용!W2190</f>
        <v>사전등록</v>
      </c>
      <c r="P2193" s="56" t="str">
        <f>작성용!X2190</f>
        <v>-</v>
      </c>
      <c r="Q2193" s="57" t="str">
        <f>작성용!AD2190</f>
        <v>대체평가3사업본부</v>
      </c>
      <c r="R2193" s="59">
        <f>작성용!AE2190</f>
        <v>0</v>
      </c>
      <c r="S2193" s="57" t="str">
        <f>작성용!AF2190</f>
        <v>대체평가3사업본부</v>
      </c>
      <c r="T2193" s="60" t="str">
        <f>작성용!AG2190</f>
        <v>김다현</v>
      </c>
      <c r="U2193" s="60" t="str">
        <f>작성용!AH2190</f>
        <v>김다현</v>
      </c>
      <c r="V2193" s="55">
        <f>작성용!AA2190</f>
        <v>202503</v>
      </c>
      <c r="W2193" s="57" t="str">
        <f>작성용!AC2190</f>
        <v>[T]기타보험기관[1본부]</v>
      </c>
      <c r="X2193" s="57" t="str">
        <f>작성용!O2190</f>
        <v>강성준매니저</v>
      </c>
      <c r="Y2193" s="57" t="str">
        <f>작성용!P2190</f>
        <v>02-3271-4759,010-2959-2125</v>
      </c>
      <c r="Z2193" s="57" t="str">
        <f>작성용!Q2190</f>
        <v>kangsj713@miraeasset.com</v>
      </c>
      <c r="AA2193" s="55" t="str">
        <f>작성용!AJ2190</f>
        <v>-</v>
      </c>
      <c r="AB2193" s="55">
        <f>작성용!AB2190</f>
        <v>0</v>
      </c>
    </row>
    <row r="2194" spans="1:28" s="11" customFormat="1" ht="16.5" hidden="1" customHeight="1" x14ac:dyDescent="0.3">
      <c r="A2194" s="53">
        <f>작성용!AL2191</f>
        <v>2190</v>
      </c>
      <c r="B2194" s="54" t="str">
        <f>작성용!AI2191</f>
        <v>주석 송부: 2024-01-10</v>
      </c>
      <c r="C2194" s="55" t="str">
        <f>작성용!AK2191</f>
        <v>개별종목</v>
      </c>
      <c r="D2194" s="56">
        <f>작성용!T2191</f>
        <v>45702</v>
      </c>
      <c r="E2194" s="57" t="str">
        <f>작성용!B2191</f>
        <v>미래에셋생명보험(수익증권)</v>
      </c>
      <c r="F2194" s="57" t="str">
        <f>작성용!C2191</f>
        <v>재평가</v>
      </c>
      <c r="G2194" s="57" t="str">
        <f>작성용!D2191</f>
        <v>현대인베스트시니어론전문투자18호</v>
      </c>
      <c r="H2194" s="58" t="str">
        <f>작성용!E2191</f>
        <v>KBP2020060097</v>
      </c>
      <c r="I2194" s="57" t="str">
        <f>작성용!F2191</f>
        <v>B02</v>
      </c>
      <c r="J2194" s="57">
        <f>작성용!G2191</f>
        <v>0</v>
      </c>
      <c r="K2194" s="57" t="str">
        <f>작성용!H2191</f>
        <v>Y</v>
      </c>
      <c r="L2194" s="57" t="str">
        <f>작성용!N2191</f>
        <v>분기</v>
      </c>
      <c r="M2194" s="56" t="str">
        <f>작성용!U2191</f>
        <v>2025.03.31</v>
      </c>
      <c r="N2194" s="56" t="str">
        <f>작성용!V2191</f>
        <v>사전등록</v>
      </c>
      <c r="O2194" s="56" t="str">
        <f>작성용!W2191</f>
        <v>사전등록</v>
      </c>
      <c r="P2194" s="56" t="str">
        <f>작성용!X2191</f>
        <v>-</v>
      </c>
      <c r="Q2194" s="57" t="str">
        <f>작성용!AD2191</f>
        <v>대체평가3사업본부</v>
      </c>
      <c r="R2194" s="59">
        <f>작성용!AE2191</f>
        <v>0</v>
      </c>
      <c r="S2194" s="57" t="str">
        <f>작성용!AF2191</f>
        <v>대체평가3사업본부</v>
      </c>
      <c r="T2194" s="60" t="str">
        <f>작성용!AG2191</f>
        <v>김다현</v>
      </c>
      <c r="U2194" s="60" t="str">
        <f>작성용!AH2191</f>
        <v>김다현</v>
      </c>
      <c r="V2194" s="55">
        <f>작성용!AA2191</f>
        <v>202503</v>
      </c>
      <c r="W2194" s="57" t="str">
        <f>작성용!AC2191</f>
        <v>[T]기타보험기관[1본부]</v>
      </c>
      <c r="X2194" s="57" t="str">
        <f>작성용!O2191</f>
        <v>강성준매니저</v>
      </c>
      <c r="Y2194" s="57" t="str">
        <f>작성용!P2191</f>
        <v>02-3271-4759,010-2959-2125</v>
      </c>
      <c r="Z2194" s="57" t="str">
        <f>작성용!Q2191</f>
        <v>kangsj713@miraeasset.com</v>
      </c>
      <c r="AA2194" s="55" t="str">
        <f>작성용!AJ2191</f>
        <v>-</v>
      </c>
      <c r="AB2194" s="55">
        <f>작성용!AB2191</f>
        <v>0</v>
      </c>
    </row>
    <row r="2195" spans="1:28" s="11" customFormat="1" ht="16.5" hidden="1" customHeight="1" x14ac:dyDescent="0.3">
      <c r="A2195" s="53">
        <f>작성용!AL2192</f>
        <v>2191</v>
      </c>
      <c r="B2195" s="54" t="str">
        <f>작성용!AI2192</f>
        <v>주석 송부: 2024-01-10</v>
      </c>
      <c r="C2195" s="55" t="str">
        <f>작성용!AK2192</f>
        <v>개별종목</v>
      </c>
      <c r="D2195" s="56">
        <f>작성용!T2192</f>
        <v>45702</v>
      </c>
      <c r="E2195" s="57" t="str">
        <f>작성용!B2192</f>
        <v>미래에셋생명보험(수익증권)</v>
      </c>
      <c r="F2195" s="57" t="str">
        <f>작성용!C2192</f>
        <v>재평가</v>
      </c>
      <c r="G2195" s="57" t="str">
        <f>작성용!D2192</f>
        <v>코레이트NPL사모부동산투자신탁AP4호</v>
      </c>
      <c r="H2195" s="58" t="str">
        <f>작성용!E2192</f>
        <v>KBP2017090063</v>
      </c>
      <c r="I2195" s="57" t="str">
        <f>작성용!F2192</f>
        <v>B02</v>
      </c>
      <c r="J2195" s="57">
        <f>작성용!G2192</f>
        <v>0</v>
      </c>
      <c r="K2195" s="57" t="str">
        <f>작성용!H2192</f>
        <v>Y</v>
      </c>
      <c r="L2195" s="57" t="str">
        <f>작성용!N2192</f>
        <v>분기</v>
      </c>
      <c r="M2195" s="56" t="str">
        <f>작성용!U2192</f>
        <v>2025.03.31</v>
      </c>
      <c r="N2195" s="56" t="str">
        <f>작성용!V2192</f>
        <v>사전등록</v>
      </c>
      <c r="O2195" s="56" t="str">
        <f>작성용!W2192</f>
        <v>사전등록</v>
      </c>
      <c r="P2195" s="56" t="str">
        <f>작성용!X2192</f>
        <v>-</v>
      </c>
      <c r="Q2195" s="57" t="str">
        <f>작성용!AD2192</f>
        <v>대체평가3사업본부</v>
      </c>
      <c r="R2195" s="59">
        <f>작성용!AE2192</f>
        <v>0</v>
      </c>
      <c r="S2195" s="57" t="str">
        <f>작성용!AF2192</f>
        <v>대체평가3사업본부</v>
      </c>
      <c r="T2195" s="60" t="str">
        <f>작성용!AG2192</f>
        <v>김다현</v>
      </c>
      <c r="U2195" s="60" t="str">
        <f>작성용!AH2192</f>
        <v>김다현</v>
      </c>
      <c r="V2195" s="55">
        <f>작성용!AA2192</f>
        <v>202503</v>
      </c>
      <c r="W2195" s="57" t="str">
        <f>작성용!AC2192</f>
        <v>[T]기타보험기관[1본부]</v>
      </c>
      <c r="X2195" s="57" t="str">
        <f>작성용!O2192</f>
        <v>강성준매니저</v>
      </c>
      <c r="Y2195" s="57" t="str">
        <f>작성용!P2192</f>
        <v>02-3271-4759,010-2959-2125</v>
      </c>
      <c r="Z2195" s="57" t="str">
        <f>작성용!Q2192</f>
        <v>kangsj713@miraeasset.com</v>
      </c>
      <c r="AA2195" s="55" t="str">
        <f>작성용!AJ2192</f>
        <v>-</v>
      </c>
      <c r="AB2195" s="55">
        <f>작성용!AB2192</f>
        <v>0</v>
      </c>
    </row>
    <row r="2196" spans="1:28" s="11" customFormat="1" ht="16.5" hidden="1" customHeight="1" x14ac:dyDescent="0.3">
      <c r="A2196" s="53">
        <f>작성용!AL2193</f>
        <v>2192</v>
      </c>
      <c r="B2196" s="54" t="str">
        <f>작성용!AI2193</f>
        <v>주석 송부: 2024-01-10</v>
      </c>
      <c r="C2196" s="55" t="str">
        <f>작성용!AK2193</f>
        <v>개별종목</v>
      </c>
      <c r="D2196" s="56">
        <f>작성용!T2193</f>
        <v>45702</v>
      </c>
      <c r="E2196" s="57" t="str">
        <f>작성용!B2193</f>
        <v>미래에셋생명보험(수익증권)</v>
      </c>
      <c r="F2196" s="57" t="str">
        <f>작성용!C2193</f>
        <v>재평가</v>
      </c>
      <c r="G2196" s="57" t="str">
        <f>작성용!D2193</f>
        <v>하나CVC전문투자형사모특별자산투자신탁27호</v>
      </c>
      <c r="H2196" s="58" t="str">
        <f>작성용!E2193</f>
        <v>KBP2019120109</v>
      </c>
      <c r="I2196" s="57" t="str">
        <f>작성용!F2193</f>
        <v>B02</v>
      </c>
      <c r="J2196" s="57">
        <f>작성용!G2193</f>
        <v>0</v>
      </c>
      <c r="K2196" s="57" t="str">
        <f>작성용!H2193</f>
        <v>Y</v>
      </c>
      <c r="L2196" s="57" t="str">
        <f>작성용!N2193</f>
        <v>분기</v>
      </c>
      <c r="M2196" s="56" t="str">
        <f>작성용!U2193</f>
        <v>2025.03.31</v>
      </c>
      <c r="N2196" s="56" t="str">
        <f>작성용!V2193</f>
        <v>사전등록</v>
      </c>
      <c r="O2196" s="56" t="str">
        <f>작성용!W2193</f>
        <v>사전등록</v>
      </c>
      <c r="P2196" s="56" t="str">
        <f>작성용!X2193</f>
        <v>-</v>
      </c>
      <c r="Q2196" s="57" t="str">
        <f>작성용!AD2193</f>
        <v>대체평가3사업본부</v>
      </c>
      <c r="R2196" s="59">
        <f>작성용!AE2193</f>
        <v>0</v>
      </c>
      <c r="S2196" s="57" t="str">
        <f>작성용!AF2193</f>
        <v>대체평가3사업본부</v>
      </c>
      <c r="T2196" s="60" t="str">
        <f>작성용!AG2193</f>
        <v>김다현</v>
      </c>
      <c r="U2196" s="60" t="str">
        <f>작성용!AH2193</f>
        <v>김다현</v>
      </c>
      <c r="V2196" s="55">
        <f>작성용!AA2193</f>
        <v>202503</v>
      </c>
      <c r="W2196" s="57" t="str">
        <f>작성용!AC2193</f>
        <v>[T]기타보험기관[1본부]</v>
      </c>
      <c r="X2196" s="57" t="str">
        <f>작성용!O2193</f>
        <v>강성준매니저</v>
      </c>
      <c r="Y2196" s="57" t="str">
        <f>작성용!P2193</f>
        <v>02-3271-4759,010-2959-2125</v>
      </c>
      <c r="Z2196" s="57" t="str">
        <f>작성용!Q2193</f>
        <v>kangsj713@miraeasset.com</v>
      </c>
      <c r="AA2196" s="55" t="str">
        <f>작성용!AJ2193</f>
        <v>-</v>
      </c>
      <c r="AB2196" s="55">
        <f>작성용!AB2193</f>
        <v>0</v>
      </c>
    </row>
    <row r="2197" spans="1:28" s="11" customFormat="1" ht="16.5" hidden="1" customHeight="1" x14ac:dyDescent="0.3">
      <c r="A2197" s="53">
        <f>작성용!AL2194</f>
        <v>2193</v>
      </c>
      <c r="B2197" s="54" t="str">
        <f>작성용!AI2194</f>
        <v>주석 송부: 2024-01-10</v>
      </c>
      <c r="C2197" s="55" t="str">
        <f>작성용!AK2194</f>
        <v>개별종목</v>
      </c>
      <c r="D2197" s="56">
        <f>작성용!T2194</f>
        <v>45702</v>
      </c>
      <c r="E2197" s="57" t="str">
        <f>작성용!B2194</f>
        <v>미래에셋생명보험(수익증권)</v>
      </c>
      <c r="F2197" s="57" t="str">
        <f>작성용!C2194</f>
        <v>재평가</v>
      </c>
      <c r="G2197" s="57" t="str">
        <f>작성용!D2194</f>
        <v>하나대체미국발전소전문투자형사모특별자산투자신탁5-1호</v>
      </c>
      <c r="H2197" s="58" t="str">
        <f>작성용!E2194</f>
        <v>KBP2019090122</v>
      </c>
      <c r="I2197" s="57" t="str">
        <f>작성용!F2194</f>
        <v>B02</v>
      </c>
      <c r="J2197" s="57">
        <f>작성용!G2194</f>
        <v>0</v>
      </c>
      <c r="K2197" s="57" t="str">
        <f>작성용!H2194</f>
        <v>Y</v>
      </c>
      <c r="L2197" s="57" t="str">
        <f>작성용!N2194</f>
        <v>분기</v>
      </c>
      <c r="M2197" s="56" t="str">
        <f>작성용!U2194</f>
        <v>2025.03.31</v>
      </c>
      <c r="N2197" s="56" t="str">
        <f>작성용!V2194</f>
        <v>사전등록</v>
      </c>
      <c r="O2197" s="56" t="str">
        <f>작성용!W2194</f>
        <v>사전등록</v>
      </c>
      <c r="P2197" s="56" t="str">
        <f>작성용!X2194</f>
        <v>-</v>
      </c>
      <c r="Q2197" s="57" t="str">
        <f>작성용!AD2194</f>
        <v>대체평가3사업본부</v>
      </c>
      <c r="R2197" s="59">
        <f>작성용!AE2194</f>
        <v>0</v>
      </c>
      <c r="S2197" s="57" t="str">
        <f>작성용!AF2194</f>
        <v>대체평가3사업본부</v>
      </c>
      <c r="T2197" s="60" t="str">
        <f>작성용!AG2194</f>
        <v>김다현</v>
      </c>
      <c r="U2197" s="60" t="str">
        <f>작성용!AH2194</f>
        <v>김다현</v>
      </c>
      <c r="V2197" s="55">
        <f>작성용!AA2194</f>
        <v>202503</v>
      </c>
      <c r="W2197" s="57" t="str">
        <f>작성용!AC2194</f>
        <v>[T]기타보험기관[1본부]</v>
      </c>
      <c r="X2197" s="57" t="str">
        <f>작성용!O2194</f>
        <v>강성준매니저</v>
      </c>
      <c r="Y2197" s="57" t="str">
        <f>작성용!P2194</f>
        <v>02-3271-4759,010-2959-2125</v>
      </c>
      <c r="Z2197" s="57" t="str">
        <f>작성용!Q2194</f>
        <v>kangsj713@miraeasset.com</v>
      </c>
      <c r="AA2197" s="55" t="str">
        <f>작성용!AJ2194</f>
        <v>-</v>
      </c>
      <c r="AB2197" s="55">
        <f>작성용!AB2194</f>
        <v>0</v>
      </c>
    </row>
    <row r="2198" spans="1:28" s="11" customFormat="1" ht="16.5" hidden="1" customHeight="1" x14ac:dyDescent="0.3">
      <c r="A2198" s="53">
        <f>작성용!AL2195</f>
        <v>2194</v>
      </c>
      <c r="B2198" s="54" t="str">
        <f>작성용!AI2195</f>
        <v>주석 송부: 2024-01-10</v>
      </c>
      <c r="C2198" s="55" t="str">
        <f>작성용!AK2195</f>
        <v>개별종목</v>
      </c>
      <c r="D2198" s="56">
        <f>작성용!T2195</f>
        <v>45702</v>
      </c>
      <c r="E2198" s="57" t="str">
        <f>작성용!B2195</f>
        <v>미래에셋생명보험(수익증권)</v>
      </c>
      <c r="F2198" s="57" t="str">
        <f>작성용!C2195</f>
        <v>재평가</v>
      </c>
      <c r="G2198" s="57" t="str">
        <f>작성용!D2195</f>
        <v>보고DEBTSTRATEGY전문투자형사모부동산투자신탁12호</v>
      </c>
      <c r="H2198" s="58" t="str">
        <f>작성용!E2195</f>
        <v>KBP2020060038</v>
      </c>
      <c r="I2198" s="57" t="str">
        <f>작성용!F2195</f>
        <v>B02</v>
      </c>
      <c r="J2198" s="57">
        <f>작성용!G2195</f>
        <v>0</v>
      </c>
      <c r="K2198" s="57" t="str">
        <f>작성용!H2195</f>
        <v>Y</v>
      </c>
      <c r="L2198" s="57" t="str">
        <f>작성용!N2195</f>
        <v>분기</v>
      </c>
      <c r="M2198" s="56" t="str">
        <f>작성용!U2195</f>
        <v>2025.03.31</v>
      </c>
      <c r="N2198" s="56" t="str">
        <f>작성용!V2195</f>
        <v>사전등록</v>
      </c>
      <c r="O2198" s="56" t="str">
        <f>작성용!W2195</f>
        <v>사전등록</v>
      </c>
      <c r="P2198" s="56" t="str">
        <f>작성용!X2195</f>
        <v>-</v>
      </c>
      <c r="Q2198" s="57" t="str">
        <f>작성용!AD2195</f>
        <v>대체평가3사업본부</v>
      </c>
      <c r="R2198" s="59">
        <f>작성용!AE2195</f>
        <v>0</v>
      </c>
      <c r="S2198" s="57" t="str">
        <f>작성용!AF2195</f>
        <v>대체평가3사업본부</v>
      </c>
      <c r="T2198" s="60" t="str">
        <f>작성용!AG2195</f>
        <v>김다현</v>
      </c>
      <c r="U2198" s="60" t="str">
        <f>작성용!AH2195</f>
        <v>김다현</v>
      </c>
      <c r="V2198" s="55">
        <f>작성용!AA2195</f>
        <v>202503</v>
      </c>
      <c r="W2198" s="57" t="str">
        <f>작성용!AC2195</f>
        <v>[T]기타보험기관[1본부]</v>
      </c>
      <c r="X2198" s="57" t="str">
        <f>작성용!O2195</f>
        <v>강성준매니저</v>
      </c>
      <c r="Y2198" s="57" t="str">
        <f>작성용!P2195</f>
        <v>02-3271-4759,010-2959-2125</v>
      </c>
      <c r="Z2198" s="57" t="str">
        <f>작성용!Q2195</f>
        <v>kangsj713@miraeasset.com</v>
      </c>
      <c r="AA2198" s="55" t="str">
        <f>작성용!AJ2195</f>
        <v>-</v>
      </c>
      <c r="AB2198" s="55">
        <f>작성용!AB2195</f>
        <v>0</v>
      </c>
    </row>
    <row r="2199" spans="1:28" s="11" customFormat="1" ht="16.5" hidden="1" customHeight="1" x14ac:dyDescent="0.3">
      <c r="A2199" s="53">
        <f>작성용!AL2196</f>
        <v>2195</v>
      </c>
      <c r="B2199" s="54" t="str">
        <f>작성용!AI2196</f>
        <v>주석 송부: 2024-01-10</v>
      </c>
      <c r="C2199" s="55" t="str">
        <f>작성용!AK2196</f>
        <v>개별종목</v>
      </c>
      <c r="D2199" s="56">
        <f>작성용!T2196</f>
        <v>45702</v>
      </c>
      <c r="E2199" s="57" t="str">
        <f>작성용!B2196</f>
        <v>미래에셋생명보험(수익증권)</v>
      </c>
      <c r="F2199" s="57" t="str">
        <f>작성용!C2196</f>
        <v>재평가</v>
      </c>
      <c r="G2199" s="57" t="str">
        <f>작성용!D2196</f>
        <v>신한AIM인프라전문투자형사모투자신탁제1호</v>
      </c>
      <c r="H2199" s="58" t="str">
        <f>작성용!E2196</f>
        <v>KBP2018120251</v>
      </c>
      <c r="I2199" s="57" t="str">
        <f>작성용!F2196</f>
        <v>B02</v>
      </c>
      <c r="J2199" s="57">
        <f>작성용!G2196</f>
        <v>0</v>
      </c>
      <c r="K2199" s="57" t="str">
        <f>작성용!H2196</f>
        <v>Y</v>
      </c>
      <c r="L2199" s="57" t="str">
        <f>작성용!N2196</f>
        <v>분기</v>
      </c>
      <c r="M2199" s="56" t="str">
        <f>작성용!U2196</f>
        <v>2025.03.31</v>
      </c>
      <c r="N2199" s="56" t="str">
        <f>작성용!V2196</f>
        <v>사전등록</v>
      </c>
      <c r="O2199" s="56" t="str">
        <f>작성용!W2196</f>
        <v>사전등록</v>
      </c>
      <c r="P2199" s="56" t="str">
        <f>작성용!X2196</f>
        <v>-</v>
      </c>
      <c r="Q2199" s="57" t="str">
        <f>작성용!AD2196</f>
        <v>대체평가3사업본부</v>
      </c>
      <c r="R2199" s="59">
        <f>작성용!AE2196</f>
        <v>0</v>
      </c>
      <c r="S2199" s="57" t="str">
        <f>작성용!AF2196</f>
        <v>대체평가3사업본부</v>
      </c>
      <c r="T2199" s="60" t="str">
        <f>작성용!AG2196</f>
        <v>김다현</v>
      </c>
      <c r="U2199" s="60" t="str">
        <f>작성용!AH2196</f>
        <v>김다현</v>
      </c>
      <c r="V2199" s="55">
        <f>작성용!AA2196</f>
        <v>202503</v>
      </c>
      <c r="W2199" s="57" t="str">
        <f>작성용!AC2196</f>
        <v>[T]기타보험기관[1본부]</v>
      </c>
      <c r="X2199" s="57" t="str">
        <f>작성용!O2196</f>
        <v>강성준매니저</v>
      </c>
      <c r="Y2199" s="57" t="str">
        <f>작성용!P2196</f>
        <v>02-3271-4759,010-2959-2125</v>
      </c>
      <c r="Z2199" s="57" t="str">
        <f>작성용!Q2196</f>
        <v>kangsj713@miraeasset.com</v>
      </c>
      <c r="AA2199" s="55" t="str">
        <f>작성용!AJ2196</f>
        <v>-</v>
      </c>
      <c r="AB2199" s="55">
        <f>작성용!AB2196</f>
        <v>0</v>
      </c>
    </row>
    <row r="2200" spans="1:28" s="11" customFormat="1" ht="16.5" hidden="1" customHeight="1" x14ac:dyDescent="0.3">
      <c r="A2200" s="53">
        <f>작성용!AL2197</f>
        <v>2196</v>
      </c>
      <c r="B2200" s="54" t="str">
        <f>작성용!AI2197</f>
        <v>주석 송부: 2024-01-10</v>
      </c>
      <c r="C2200" s="55" t="str">
        <f>작성용!AK2197</f>
        <v>개별종목</v>
      </c>
      <c r="D2200" s="56">
        <f>작성용!T2197</f>
        <v>45702</v>
      </c>
      <c r="E2200" s="57" t="str">
        <f>작성용!B2197</f>
        <v>미래에셋생명보험(수익증권)</v>
      </c>
      <c r="F2200" s="57" t="str">
        <f>작성용!C2197</f>
        <v>재평가</v>
      </c>
      <c r="G2200" s="57" t="str">
        <f>작성용!D2197</f>
        <v>신한AIM재간접전문투자형사모투자신탁제13-B호(CCOFII)</v>
      </c>
      <c r="H2200" s="58" t="str">
        <f>작성용!E2197</f>
        <v>KBP2021120133</v>
      </c>
      <c r="I2200" s="57" t="str">
        <f>작성용!F2197</f>
        <v>B02</v>
      </c>
      <c r="J2200" s="57">
        <f>작성용!G2197</f>
        <v>0</v>
      </c>
      <c r="K2200" s="57" t="str">
        <f>작성용!H2197</f>
        <v>Y</v>
      </c>
      <c r="L2200" s="57" t="str">
        <f>작성용!N2197</f>
        <v>분기</v>
      </c>
      <c r="M2200" s="56" t="str">
        <f>작성용!U2197</f>
        <v>2025.03.31</v>
      </c>
      <c r="N2200" s="56" t="str">
        <f>작성용!V2197</f>
        <v>사전등록</v>
      </c>
      <c r="O2200" s="56" t="str">
        <f>작성용!W2197</f>
        <v>사전등록</v>
      </c>
      <c r="P2200" s="56" t="str">
        <f>작성용!X2197</f>
        <v>-</v>
      </c>
      <c r="Q2200" s="57" t="str">
        <f>작성용!AD2197</f>
        <v>대체평가3사업본부</v>
      </c>
      <c r="R2200" s="59">
        <f>작성용!AE2197</f>
        <v>0</v>
      </c>
      <c r="S2200" s="57" t="str">
        <f>작성용!AF2197</f>
        <v>대체평가3사업본부</v>
      </c>
      <c r="T2200" s="60" t="str">
        <f>작성용!AG2197</f>
        <v>김다현</v>
      </c>
      <c r="U2200" s="60" t="str">
        <f>작성용!AH2197</f>
        <v>김다현</v>
      </c>
      <c r="V2200" s="55">
        <f>작성용!AA2197</f>
        <v>202503</v>
      </c>
      <c r="W2200" s="57" t="str">
        <f>작성용!AC2197</f>
        <v>[T]기타보험기관[1본부]</v>
      </c>
      <c r="X2200" s="57" t="str">
        <f>작성용!O2197</f>
        <v>강성준매니저</v>
      </c>
      <c r="Y2200" s="57" t="str">
        <f>작성용!P2197</f>
        <v>02-3271-4759,010-2959-2125</v>
      </c>
      <c r="Z2200" s="57" t="str">
        <f>작성용!Q2197</f>
        <v>kangsj713@miraeasset.com</v>
      </c>
      <c r="AA2200" s="55" t="str">
        <f>작성용!AJ2197</f>
        <v>-</v>
      </c>
      <c r="AB2200" s="55">
        <f>작성용!AB2197</f>
        <v>0</v>
      </c>
    </row>
    <row r="2201" spans="1:28" s="11" customFormat="1" ht="16.5" hidden="1" customHeight="1" x14ac:dyDescent="0.3">
      <c r="A2201" s="53">
        <f>작성용!AL2198</f>
        <v>2197</v>
      </c>
      <c r="B2201" s="54" t="str">
        <f>작성용!AI2198</f>
        <v>주석 송부: 2024-01-10</v>
      </c>
      <c r="C2201" s="55" t="str">
        <f>작성용!AK2198</f>
        <v>개별종목</v>
      </c>
      <c r="D2201" s="56">
        <f>작성용!T2198</f>
        <v>45702</v>
      </c>
      <c r="E2201" s="57" t="str">
        <f>작성용!B2198</f>
        <v>미래에셋생명보험(수익증권)</v>
      </c>
      <c r="F2201" s="57" t="str">
        <f>작성용!C2198</f>
        <v>재평가</v>
      </c>
      <c r="G2201" s="57" t="str">
        <f>작성용!D2198</f>
        <v>KIAMCO도로투자사모특별자산투자신탁제9호</v>
      </c>
      <c r="H2201" s="58" t="str">
        <f>작성용!E2198</f>
        <v>KBP2017090011</v>
      </c>
      <c r="I2201" s="57" t="str">
        <f>작성용!F2198</f>
        <v>B02</v>
      </c>
      <c r="J2201" s="57">
        <f>작성용!G2198</f>
        <v>0</v>
      </c>
      <c r="K2201" s="57" t="str">
        <f>작성용!H2198</f>
        <v>Y</v>
      </c>
      <c r="L2201" s="57" t="str">
        <f>작성용!N2198</f>
        <v>분기</v>
      </c>
      <c r="M2201" s="56" t="str">
        <f>작성용!U2198</f>
        <v>2025.03.31</v>
      </c>
      <c r="N2201" s="56" t="str">
        <f>작성용!V2198</f>
        <v>사전등록</v>
      </c>
      <c r="O2201" s="56" t="str">
        <f>작성용!W2198</f>
        <v>사전등록</v>
      </c>
      <c r="P2201" s="56" t="str">
        <f>작성용!X2198</f>
        <v>-</v>
      </c>
      <c r="Q2201" s="57" t="str">
        <f>작성용!AD2198</f>
        <v>대체평가3사업본부</v>
      </c>
      <c r="R2201" s="59">
        <f>작성용!AE2198</f>
        <v>0</v>
      </c>
      <c r="S2201" s="57" t="str">
        <f>작성용!AF2198</f>
        <v>대체평가3사업본부</v>
      </c>
      <c r="T2201" s="60" t="str">
        <f>작성용!AG2198</f>
        <v>김다현</v>
      </c>
      <c r="U2201" s="60" t="str">
        <f>작성용!AH2198</f>
        <v>김다현</v>
      </c>
      <c r="V2201" s="55">
        <f>작성용!AA2198</f>
        <v>202503</v>
      </c>
      <c r="W2201" s="57" t="str">
        <f>작성용!AC2198</f>
        <v>[T]기타보험기관[1본부]</v>
      </c>
      <c r="X2201" s="57" t="str">
        <f>작성용!O2198</f>
        <v>강성준매니저</v>
      </c>
      <c r="Y2201" s="57" t="str">
        <f>작성용!P2198</f>
        <v>02-3271-4759,010-2959-2125</v>
      </c>
      <c r="Z2201" s="57" t="str">
        <f>작성용!Q2198</f>
        <v>kangsj713@miraeasset.com</v>
      </c>
      <c r="AA2201" s="55" t="str">
        <f>작성용!AJ2198</f>
        <v>-</v>
      </c>
      <c r="AB2201" s="55">
        <f>작성용!AB2198</f>
        <v>0</v>
      </c>
    </row>
    <row r="2202" spans="1:28" s="11" customFormat="1" ht="16.5" hidden="1" customHeight="1" x14ac:dyDescent="0.3">
      <c r="A2202" s="53">
        <f>작성용!AL2199</f>
        <v>2198</v>
      </c>
      <c r="B2202" s="54" t="str">
        <f>작성용!AI2199</f>
        <v>주석 송부: 2024-01-10</v>
      </c>
      <c r="C2202" s="55" t="str">
        <f>작성용!AK2199</f>
        <v>개별종목</v>
      </c>
      <c r="D2202" s="56">
        <f>작성용!T2199</f>
        <v>45702</v>
      </c>
      <c r="E2202" s="57" t="str">
        <f>작성용!B2199</f>
        <v>미래에셋생명보험(수익증권)</v>
      </c>
      <c r="F2202" s="57" t="str">
        <f>작성용!C2199</f>
        <v>재평가</v>
      </c>
      <c r="G2202" s="57" t="str">
        <f>작성용!D2199</f>
        <v>KIAMCO도로투자사모특별자산투자신탁제12호</v>
      </c>
      <c r="H2202" s="58" t="str">
        <f>작성용!E2199</f>
        <v>KBP2020090016</v>
      </c>
      <c r="I2202" s="57" t="str">
        <f>작성용!F2199</f>
        <v>B02</v>
      </c>
      <c r="J2202" s="57">
        <f>작성용!G2199</f>
        <v>0</v>
      </c>
      <c r="K2202" s="57" t="str">
        <f>작성용!H2199</f>
        <v>Y</v>
      </c>
      <c r="L2202" s="57" t="str">
        <f>작성용!N2199</f>
        <v>분기</v>
      </c>
      <c r="M2202" s="56" t="str">
        <f>작성용!U2199</f>
        <v>2025.03.31</v>
      </c>
      <c r="N2202" s="56" t="str">
        <f>작성용!V2199</f>
        <v>사전등록</v>
      </c>
      <c r="O2202" s="56" t="str">
        <f>작성용!W2199</f>
        <v>사전등록</v>
      </c>
      <c r="P2202" s="56" t="str">
        <f>작성용!X2199</f>
        <v>-</v>
      </c>
      <c r="Q2202" s="57" t="str">
        <f>작성용!AD2199</f>
        <v>대체평가3사업본부</v>
      </c>
      <c r="R2202" s="59">
        <f>작성용!AE2199</f>
        <v>0</v>
      </c>
      <c r="S2202" s="57" t="str">
        <f>작성용!AF2199</f>
        <v>대체평가3사업본부</v>
      </c>
      <c r="T2202" s="60" t="str">
        <f>작성용!AG2199</f>
        <v>김다현</v>
      </c>
      <c r="U2202" s="60" t="str">
        <f>작성용!AH2199</f>
        <v>김다현</v>
      </c>
      <c r="V2202" s="55">
        <f>작성용!AA2199</f>
        <v>202503</v>
      </c>
      <c r="W2202" s="57" t="str">
        <f>작성용!AC2199</f>
        <v>[T]기타보험기관[1본부]</v>
      </c>
      <c r="X2202" s="57" t="str">
        <f>작성용!O2199</f>
        <v>강성준매니저</v>
      </c>
      <c r="Y2202" s="57" t="str">
        <f>작성용!P2199</f>
        <v>02-3271-4759,010-2959-2125</v>
      </c>
      <c r="Z2202" s="57" t="str">
        <f>작성용!Q2199</f>
        <v>kangsj713@miraeasset.com</v>
      </c>
      <c r="AA2202" s="55" t="str">
        <f>작성용!AJ2199</f>
        <v>-</v>
      </c>
      <c r="AB2202" s="55">
        <f>작성용!AB2199</f>
        <v>0</v>
      </c>
    </row>
    <row r="2203" spans="1:28" s="11" customFormat="1" ht="16.5" hidden="1" customHeight="1" x14ac:dyDescent="0.3">
      <c r="A2203" s="53">
        <f>작성용!AL2200</f>
        <v>2199</v>
      </c>
      <c r="B2203" s="54" t="str">
        <f>작성용!AI2200</f>
        <v>주석 송부: 2024-01-10</v>
      </c>
      <c r="C2203" s="55" t="str">
        <f>작성용!AK2200</f>
        <v>개별종목</v>
      </c>
      <c r="D2203" s="56">
        <f>작성용!T2200</f>
        <v>45702</v>
      </c>
      <c r="E2203" s="57" t="str">
        <f>작성용!B2200</f>
        <v>미래에셋생명보험(수익증권)</v>
      </c>
      <c r="F2203" s="57" t="str">
        <f>작성용!C2200</f>
        <v>재평가</v>
      </c>
      <c r="G2203" s="57" t="str">
        <f>작성용!D2200</f>
        <v>미래에셋맵스신재생에너지사모특별자산투자신탁</v>
      </c>
      <c r="H2203" s="58" t="str">
        <f>작성용!E2200</f>
        <v>KBP2019120088</v>
      </c>
      <c r="I2203" s="57" t="str">
        <f>작성용!F2200</f>
        <v>B02</v>
      </c>
      <c r="J2203" s="57">
        <f>작성용!G2200</f>
        <v>0</v>
      </c>
      <c r="K2203" s="57" t="str">
        <f>작성용!H2200</f>
        <v>Y</v>
      </c>
      <c r="L2203" s="57" t="str">
        <f>작성용!N2200</f>
        <v>분기</v>
      </c>
      <c r="M2203" s="56" t="str">
        <f>작성용!U2200</f>
        <v>2025.03.31</v>
      </c>
      <c r="N2203" s="56" t="str">
        <f>작성용!V2200</f>
        <v>사전등록</v>
      </c>
      <c r="O2203" s="56" t="str">
        <f>작성용!W2200</f>
        <v>사전등록</v>
      </c>
      <c r="P2203" s="56" t="str">
        <f>작성용!X2200</f>
        <v>-</v>
      </c>
      <c r="Q2203" s="57" t="str">
        <f>작성용!AD2200</f>
        <v>대체평가3사업본부</v>
      </c>
      <c r="R2203" s="59">
        <f>작성용!AE2200</f>
        <v>0</v>
      </c>
      <c r="S2203" s="57" t="str">
        <f>작성용!AF2200</f>
        <v>대체평가3사업본부</v>
      </c>
      <c r="T2203" s="60" t="str">
        <f>작성용!AG2200</f>
        <v>김다현</v>
      </c>
      <c r="U2203" s="60" t="str">
        <f>작성용!AH2200</f>
        <v>김다현</v>
      </c>
      <c r="V2203" s="55">
        <f>작성용!AA2200</f>
        <v>202503</v>
      </c>
      <c r="W2203" s="57" t="str">
        <f>작성용!AC2200</f>
        <v>[T]기타보험기관[1본부]</v>
      </c>
      <c r="X2203" s="57" t="str">
        <f>작성용!O2200</f>
        <v>강성준매니저</v>
      </c>
      <c r="Y2203" s="57" t="str">
        <f>작성용!P2200</f>
        <v>02-3271-4759,010-2959-2125</v>
      </c>
      <c r="Z2203" s="57" t="str">
        <f>작성용!Q2200</f>
        <v>kangsj713@miraeasset.com</v>
      </c>
      <c r="AA2203" s="55" t="str">
        <f>작성용!AJ2200</f>
        <v>-</v>
      </c>
      <c r="AB2203" s="55">
        <f>작성용!AB2200</f>
        <v>0</v>
      </c>
    </row>
    <row r="2204" spans="1:28" s="11" customFormat="1" ht="16.5" hidden="1" customHeight="1" x14ac:dyDescent="0.3">
      <c r="A2204" s="53">
        <f>작성용!AL2201</f>
        <v>2200</v>
      </c>
      <c r="B2204" s="54" t="str">
        <f>작성용!AI2201</f>
        <v>주석 송부: 2024-01-10</v>
      </c>
      <c r="C2204" s="55" t="str">
        <f>작성용!AK2201</f>
        <v>개별종목</v>
      </c>
      <c r="D2204" s="56">
        <f>작성용!T2201</f>
        <v>45702</v>
      </c>
      <c r="E2204" s="57" t="str">
        <f>작성용!B2201</f>
        <v>미래에셋생명보험(수익증권)</v>
      </c>
      <c r="F2204" s="57" t="str">
        <f>작성용!C2201</f>
        <v>재평가</v>
      </c>
      <c r="G2204" s="57" t="str">
        <f>작성용!D2201</f>
        <v>미래에셋맵스클린워터사모특별자산투자신탁2호</v>
      </c>
      <c r="H2204" s="58" t="str">
        <f>작성용!E2201</f>
        <v>KBP2018030134</v>
      </c>
      <c r="I2204" s="57" t="str">
        <f>작성용!F2201</f>
        <v>B02</v>
      </c>
      <c r="J2204" s="57">
        <f>작성용!G2201</f>
        <v>0</v>
      </c>
      <c r="K2204" s="57" t="str">
        <f>작성용!H2201</f>
        <v>Y</v>
      </c>
      <c r="L2204" s="57" t="str">
        <f>작성용!N2201</f>
        <v>분기</v>
      </c>
      <c r="M2204" s="56" t="str">
        <f>작성용!U2201</f>
        <v>2025.03.31</v>
      </c>
      <c r="N2204" s="56" t="str">
        <f>작성용!V2201</f>
        <v>사전등록</v>
      </c>
      <c r="O2204" s="56" t="str">
        <f>작성용!W2201</f>
        <v>사전등록</v>
      </c>
      <c r="P2204" s="56" t="str">
        <f>작성용!X2201</f>
        <v>-</v>
      </c>
      <c r="Q2204" s="57" t="str">
        <f>작성용!AD2201</f>
        <v>대체평가3사업본부</v>
      </c>
      <c r="R2204" s="59">
        <f>작성용!AE2201</f>
        <v>0</v>
      </c>
      <c r="S2204" s="57" t="str">
        <f>작성용!AF2201</f>
        <v>대체평가3사업본부</v>
      </c>
      <c r="T2204" s="60" t="str">
        <f>작성용!AG2201</f>
        <v>김다현</v>
      </c>
      <c r="U2204" s="60" t="str">
        <f>작성용!AH2201</f>
        <v>김다현</v>
      </c>
      <c r="V2204" s="55">
        <f>작성용!AA2201</f>
        <v>202503</v>
      </c>
      <c r="W2204" s="57" t="str">
        <f>작성용!AC2201</f>
        <v>[T]기타보험기관[1본부]</v>
      </c>
      <c r="X2204" s="57" t="str">
        <f>작성용!O2201</f>
        <v>강성준매니저</v>
      </c>
      <c r="Y2204" s="57" t="str">
        <f>작성용!P2201</f>
        <v>02-3271-4759,010-2959-2125</v>
      </c>
      <c r="Z2204" s="57" t="str">
        <f>작성용!Q2201</f>
        <v>kangsj713@miraeasset.com</v>
      </c>
      <c r="AA2204" s="55" t="str">
        <f>작성용!AJ2201</f>
        <v>-</v>
      </c>
      <c r="AB2204" s="55">
        <f>작성용!AB2201</f>
        <v>0</v>
      </c>
    </row>
    <row r="2205" spans="1:28" s="11" customFormat="1" ht="16.5" hidden="1" customHeight="1" x14ac:dyDescent="0.3">
      <c r="A2205" s="53">
        <f>작성용!AL2202</f>
        <v>2201</v>
      </c>
      <c r="B2205" s="54" t="str">
        <f>작성용!AI2202</f>
        <v>주석 송부: 2024-01-10</v>
      </c>
      <c r="C2205" s="55" t="str">
        <f>작성용!AK2202</f>
        <v>개별종목</v>
      </c>
      <c r="D2205" s="56">
        <f>작성용!T2202</f>
        <v>45702</v>
      </c>
      <c r="E2205" s="57" t="str">
        <f>작성용!B2202</f>
        <v>미래에셋생명보험(수익증권)</v>
      </c>
      <c r="F2205" s="57" t="str">
        <f>작성용!C2202</f>
        <v>재평가</v>
      </c>
      <c r="G2205" s="57" t="str">
        <f>작성용!D2202</f>
        <v>KIAMCO아부다비캠퍼스사모특별자산투자신탁제2호</v>
      </c>
      <c r="H2205" s="58" t="str">
        <f>작성용!E2202</f>
        <v>KBP2019120351</v>
      </c>
      <c r="I2205" s="57" t="str">
        <f>작성용!F2202</f>
        <v>B02</v>
      </c>
      <c r="J2205" s="57">
        <f>작성용!G2202</f>
        <v>0</v>
      </c>
      <c r="K2205" s="57" t="str">
        <f>작성용!H2202</f>
        <v>Y</v>
      </c>
      <c r="L2205" s="57" t="str">
        <f>작성용!N2202</f>
        <v>분기</v>
      </c>
      <c r="M2205" s="56" t="str">
        <f>작성용!U2202</f>
        <v>2025.03.31</v>
      </c>
      <c r="N2205" s="56" t="str">
        <f>작성용!V2202</f>
        <v>사전등록</v>
      </c>
      <c r="O2205" s="56" t="str">
        <f>작성용!W2202</f>
        <v>사전등록</v>
      </c>
      <c r="P2205" s="56" t="str">
        <f>작성용!X2202</f>
        <v>-</v>
      </c>
      <c r="Q2205" s="57" t="str">
        <f>작성용!AD2202</f>
        <v>대체평가3사업본부</v>
      </c>
      <c r="R2205" s="59">
        <f>작성용!AE2202</f>
        <v>0</v>
      </c>
      <c r="S2205" s="57" t="str">
        <f>작성용!AF2202</f>
        <v>대체평가3사업본부</v>
      </c>
      <c r="T2205" s="60" t="str">
        <f>작성용!AG2202</f>
        <v>김다현</v>
      </c>
      <c r="U2205" s="60" t="str">
        <f>작성용!AH2202</f>
        <v>김다현</v>
      </c>
      <c r="V2205" s="55">
        <f>작성용!AA2202</f>
        <v>202503</v>
      </c>
      <c r="W2205" s="57" t="str">
        <f>작성용!AC2202</f>
        <v>[T]기타보험기관[1본부]</v>
      </c>
      <c r="X2205" s="57" t="str">
        <f>작성용!O2202</f>
        <v>강성준매니저</v>
      </c>
      <c r="Y2205" s="57" t="str">
        <f>작성용!P2202</f>
        <v>02-3271-4759,010-2959-2125</v>
      </c>
      <c r="Z2205" s="57" t="str">
        <f>작성용!Q2202</f>
        <v>kangsj713@miraeasset.com</v>
      </c>
      <c r="AA2205" s="55" t="str">
        <f>작성용!AJ2202</f>
        <v>-</v>
      </c>
      <c r="AB2205" s="55">
        <f>작성용!AB2202</f>
        <v>0</v>
      </c>
    </row>
    <row r="2206" spans="1:28" s="11" customFormat="1" ht="16.5" hidden="1" customHeight="1" x14ac:dyDescent="0.3">
      <c r="A2206" s="53">
        <f>작성용!AL2203</f>
        <v>2202</v>
      </c>
      <c r="B2206" s="54" t="str">
        <f>작성용!AI2203</f>
        <v>주석 송부: 2024-01-10</v>
      </c>
      <c r="C2206" s="55" t="str">
        <f>작성용!AK2203</f>
        <v>개별종목</v>
      </c>
      <c r="D2206" s="56">
        <f>작성용!T2203</f>
        <v>45702</v>
      </c>
      <c r="E2206" s="57" t="str">
        <f>작성용!B2203</f>
        <v>미래에셋생명보험(수익증권)</v>
      </c>
      <c r="F2206" s="57" t="str">
        <f>작성용!C2203</f>
        <v>재평가</v>
      </c>
      <c r="G2206" s="57" t="str">
        <f>작성용!D2203</f>
        <v>흥국우리시니어론사모특별자산투자신탁제2호</v>
      </c>
      <c r="H2206" s="58" t="str">
        <f>작성용!E2203</f>
        <v>KBP2017090108</v>
      </c>
      <c r="I2206" s="57" t="str">
        <f>작성용!F2203</f>
        <v>B02</v>
      </c>
      <c r="J2206" s="57">
        <f>작성용!G2203</f>
        <v>0</v>
      </c>
      <c r="K2206" s="57" t="str">
        <f>작성용!H2203</f>
        <v>Y</v>
      </c>
      <c r="L2206" s="57" t="str">
        <f>작성용!N2203</f>
        <v>분기</v>
      </c>
      <c r="M2206" s="56" t="str">
        <f>작성용!U2203</f>
        <v>2025.03.31</v>
      </c>
      <c r="N2206" s="56" t="str">
        <f>작성용!V2203</f>
        <v>사전등록</v>
      </c>
      <c r="O2206" s="56" t="str">
        <f>작성용!W2203</f>
        <v>사전등록</v>
      </c>
      <c r="P2206" s="56" t="str">
        <f>작성용!X2203</f>
        <v>-</v>
      </c>
      <c r="Q2206" s="57" t="str">
        <f>작성용!AD2203</f>
        <v>대체평가3사업본부</v>
      </c>
      <c r="R2206" s="59">
        <f>작성용!AE2203</f>
        <v>0</v>
      </c>
      <c r="S2206" s="57" t="str">
        <f>작성용!AF2203</f>
        <v>대체평가3사업본부</v>
      </c>
      <c r="T2206" s="60" t="str">
        <f>작성용!AG2203</f>
        <v>김다현</v>
      </c>
      <c r="U2206" s="60" t="str">
        <f>작성용!AH2203</f>
        <v>김다현</v>
      </c>
      <c r="V2206" s="55">
        <f>작성용!AA2203</f>
        <v>202503</v>
      </c>
      <c r="W2206" s="57" t="str">
        <f>작성용!AC2203</f>
        <v>[T]기타보험기관[1본부]</v>
      </c>
      <c r="X2206" s="57" t="str">
        <f>작성용!O2203</f>
        <v>강성준매니저</v>
      </c>
      <c r="Y2206" s="57" t="str">
        <f>작성용!P2203</f>
        <v>02-3271-4759,010-2959-2125</v>
      </c>
      <c r="Z2206" s="57" t="str">
        <f>작성용!Q2203</f>
        <v>kangsj713@miraeasset.com</v>
      </c>
      <c r="AA2206" s="55" t="str">
        <f>작성용!AJ2203</f>
        <v>-</v>
      </c>
      <c r="AB2206" s="55">
        <f>작성용!AB2203</f>
        <v>0</v>
      </c>
    </row>
    <row r="2207" spans="1:28" s="11" customFormat="1" ht="16.5" hidden="1" customHeight="1" x14ac:dyDescent="0.3">
      <c r="A2207" s="53">
        <f>작성용!AL2204</f>
        <v>2203</v>
      </c>
      <c r="B2207" s="54" t="str">
        <f>작성용!AI2204</f>
        <v>주석 송부: 2024-01-10</v>
      </c>
      <c r="C2207" s="55" t="str">
        <f>작성용!AK2204</f>
        <v>개별종목</v>
      </c>
      <c r="D2207" s="56">
        <f>작성용!T2204</f>
        <v>45702</v>
      </c>
      <c r="E2207" s="57" t="str">
        <f>작성용!B2204</f>
        <v>미래에셋생명보험(수익증권)</v>
      </c>
      <c r="F2207" s="57" t="str">
        <f>작성용!C2204</f>
        <v>재평가</v>
      </c>
      <c r="G2207" s="57" t="str">
        <f>작성용!D2204</f>
        <v>미래에셋맵스프런티어NPL사모부동산투자신탁1호</v>
      </c>
      <c r="H2207" s="58" t="str">
        <f>작성용!E2204</f>
        <v>KBP2019120373</v>
      </c>
      <c r="I2207" s="57" t="str">
        <f>작성용!F2204</f>
        <v>B02</v>
      </c>
      <c r="J2207" s="57">
        <f>작성용!G2204</f>
        <v>0</v>
      </c>
      <c r="K2207" s="57" t="str">
        <f>작성용!H2204</f>
        <v>Y</v>
      </c>
      <c r="L2207" s="57" t="str">
        <f>작성용!N2204</f>
        <v>분기</v>
      </c>
      <c r="M2207" s="56" t="str">
        <f>작성용!U2204</f>
        <v>2025.03.31</v>
      </c>
      <c r="N2207" s="56" t="str">
        <f>작성용!V2204</f>
        <v>사전등록</v>
      </c>
      <c r="O2207" s="56" t="str">
        <f>작성용!W2204</f>
        <v>사전등록</v>
      </c>
      <c r="P2207" s="56" t="str">
        <f>작성용!X2204</f>
        <v>-</v>
      </c>
      <c r="Q2207" s="57" t="str">
        <f>작성용!AD2204</f>
        <v>대체평가3사업본부</v>
      </c>
      <c r="R2207" s="59">
        <f>작성용!AE2204</f>
        <v>0</v>
      </c>
      <c r="S2207" s="57" t="str">
        <f>작성용!AF2204</f>
        <v>대체평가3사업본부</v>
      </c>
      <c r="T2207" s="60" t="str">
        <f>작성용!AG2204</f>
        <v>김다현</v>
      </c>
      <c r="U2207" s="60" t="str">
        <f>작성용!AH2204</f>
        <v>김다현</v>
      </c>
      <c r="V2207" s="55">
        <f>작성용!AA2204</f>
        <v>202503</v>
      </c>
      <c r="W2207" s="57" t="str">
        <f>작성용!AC2204</f>
        <v>[T]기타보험기관[1본부]</v>
      </c>
      <c r="X2207" s="57" t="str">
        <f>작성용!O2204</f>
        <v>강성준매니저</v>
      </c>
      <c r="Y2207" s="57" t="str">
        <f>작성용!P2204</f>
        <v>02-3271-4759,010-2959-2125</v>
      </c>
      <c r="Z2207" s="57" t="str">
        <f>작성용!Q2204</f>
        <v>kangsj713@miraeasset.com</v>
      </c>
      <c r="AA2207" s="55" t="str">
        <f>작성용!AJ2204</f>
        <v>-</v>
      </c>
      <c r="AB2207" s="55">
        <f>작성용!AB2204</f>
        <v>0</v>
      </c>
    </row>
    <row r="2208" spans="1:28" s="11" customFormat="1" ht="16.5" hidden="1" customHeight="1" x14ac:dyDescent="0.3">
      <c r="A2208" s="53">
        <f>작성용!AL2205</f>
        <v>2204</v>
      </c>
      <c r="B2208" s="54" t="str">
        <f>작성용!AI2205</f>
        <v>주석 송부: 2024-01-10</v>
      </c>
      <c r="C2208" s="55" t="str">
        <f>작성용!AK2205</f>
        <v>개별종목</v>
      </c>
      <c r="D2208" s="56">
        <f>작성용!T2205</f>
        <v>45702</v>
      </c>
      <c r="E2208" s="57" t="str">
        <f>작성용!B2205</f>
        <v>미래에셋생명보험(수익증권)</v>
      </c>
      <c r="F2208" s="57" t="str">
        <f>작성용!C2205</f>
        <v>재평가</v>
      </c>
      <c r="G2208" s="57" t="str">
        <f>작성용!D2205</f>
        <v>우리G시니어론전문투자형사모투자신탁1호</v>
      </c>
      <c r="H2208" s="58" t="str">
        <f>작성용!E2205</f>
        <v>KBP2020090071</v>
      </c>
      <c r="I2208" s="57" t="str">
        <f>작성용!F2205</f>
        <v>B02</v>
      </c>
      <c r="J2208" s="57">
        <f>작성용!G2205</f>
        <v>0</v>
      </c>
      <c r="K2208" s="57" t="str">
        <f>작성용!H2205</f>
        <v>Y</v>
      </c>
      <c r="L2208" s="57" t="str">
        <f>작성용!N2205</f>
        <v>분기</v>
      </c>
      <c r="M2208" s="56" t="str">
        <f>작성용!U2205</f>
        <v>2025.03.31</v>
      </c>
      <c r="N2208" s="56" t="str">
        <f>작성용!V2205</f>
        <v>사전등록</v>
      </c>
      <c r="O2208" s="56" t="str">
        <f>작성용!W2205</f>
        <v>사전등록</v>
      </c>
      <c r="P2208" s="56" t="str">
        <f>작성용!X2205</f>
        <v>-</v>
      </c>
      <c r="Q2208" s="57" t="str">
        <f>작성용!AD2205</f>
        <v>대체평가3사업본부</v>
      </c>
      <c r="R2208" s="59">
        <f>작성용!AE2205</f>
        <v>0</v>
      </c>
      <c r="S2208" s="57" t="str">
        <f>작성용!AF2205</f>
        <v>대체평가3사업본부</v>
      </c>
      <c r="T2208" s="60" t="str">
        <f>작성용!AG2205</f>
        <v>김다현</v>
      </c>
      <c r="U2208" s="60" t="str">
        <f>작성용!AH2205</f>
        <v>김다현</v>
      </c>
      <c r="V2208" s="55">
        <f>작성용!AA2205</f>
        <v>202503</v>
      </c>
      <c r="W2208" s="57" t="str">
        <f>작성용!AC2205</f>
        <v>[T]기타보험기관[1본부]</v>
      </c>
      <c r="X2208" s="57" t="str">
        <f>작성용!O2205</f>
        <v>강성준매니저</v>
      </c>
      <c r="Y2208" s="57" t="str">
        <f>작성용!P2205</f>
        <v>02-3271-4759,010-2959-2125</v>
      </c>
      <c r="Z2208" s="57" t="str">
        <f>작성용!Q2205</f>
        <v>kangsj713@miraeasset.com</v>
      </c>
      <c r="AA2208" s="55" t="str">
        <f>작성용!AJ2205</f>
        <v>-</v>
      </c>
      <c r="AB2208" s="55">
        <f>작성용!AB2205</f>
        <v>0</v>
      </c>
    </row>
    <row r="2209" spans="1:28" s="11" customFormat="1" ht="16.5" hidden="1" customHeight="1" x14ac:dyDescent="0.3">
      <c r="A2209" s="53">
        <f>작성용!AL2206</f>
        <v>2205</v>
      </c>
      <c r="B2209" s="54" t="str">
        <f>작성용!AI2206</f>
        <v>주석 송부: 2024-01-10</v>
      </c>
      <c r="C2209" s="55" t="str">
        <f>작성용!AK2206</f>
        <v>개별종목</v>
      </c>
      <c r="D2209" s="56">
        <f>작성용!T2206</f>
        <v>45702</v>
      </c>
      <c r="E2209" s="57" t="str">
        <f>작성용!B2206</f>
        <v>미래에셋생명보험(수익증권)</v>
      </c>
      <c r="F2209" s="57" t="str">
        <f>작성용!C2206</f>
        <v>재평가</v>
      </c>
      <c r="G2209" s="57" t="str">
        <f>작성용!D2206</f>
        <v>KB유럽TIKEHAUPDF전문투자형사모투자신탁4호</v>
      </c>
      <c r="H2209" s="58" t="str">
        <f>작성용!E2206</f>
        <v>KBP2021030016</v>
      </c>
      <c r="I2209" s="57" t="str">
        <f>작성용!F2206</f>
        <v>B02</v>
      </c>
      <c r="J2209" s="57">
        <f>작성용!G2206</f>
        <v>0</v>
      </c>
      <c r="K2209" s="57" t="str">
        <f>작성용!H2206</f>
        <v>Y</v>
      </c>
      <c r="L2209" s="57" t="str">
        <f>작성용!N2206</f>
        <v>분기</v>
      </c>
      <c r="M2209" s="56" t="str">
        <f>작성용!U2206</f>
        <v>2025.03.31</v>
      </c>
      <c r="N2209" s="56" t="str">
        <f>작성용!V2206</f>
        <v>사전등록</v>
      </c>
      <c r="O2209" s="56" t="str">
        <f>작성용!W2206</f>
        <v>사전등록</v>
      </c>
      <c r="P2209" s="56" t="str">
        <f>작성용!X2206</f>
        <v>-</v>
      </c>
      <c r="Q2209" s="57" t="str">
        <f>작성용!AD2206</f>
        <v>대체평가3사업본부</v>
      </c>
      <c r="R2209" s="59">
        <f>작성용!AE2206</f>
        <v>0</v>
      </c>
      <c r="S2209" s="57" t="str">
        <f>작성용!AF2206</f>
        <v>대체평가3사업본부</v>
      </c>
      <c r="T2209" s="60" t="str">
        <f>작성용!AG2206</f>
        <v>김다현</v>
      </c>
      <c r="U2209" s="60" t="str">
        <f>작성용!AH2206</f>
        <v>김다현</v>
      </c>
      <c r="V2209" s="55">
        <f>작성용!AA2206</f>
        <v>202503</v>
      </c>
      <c r="W2209" s="57" t="str">
        <f>작성용!AC2206</f>
        <v>[T]기타보험기관[1본부]</v>
      </c>
      <c r="X2209" s="57" t="str">
        <f>작성용!O2206</f>
        <v>강성준매니저</v>
      </c>
      <c r="Y2209" s="57" t="str">
        <f>작성용!P2206</f>
        <v>02-3271-4759,010-2959-2125</v>
      </c>
      <c r="Z2209" s="57" t="str">
        <f>작성용!Q2206</f>
        <v>kangsj713@miraeasset.com</v>
      </c>
      <c r="AA2209" s="55" t="str">
        <f>작성용!AJ2206</f>
        <v>-</v>
      </c>
      <c r="AB2209" s="55">
        <f>작성용!AB2206</f>
        <v>0</v>
      </c>
    </row>
    <row r="2210" spans="1:28" s="11" customFormat="1" ht="16.5" hidden="1" customHeight="1" x14ac:dyDescent="0.3">
      <c r="A2210" s="53">
        <f>작성용!AL2207</f>
        <v>2206</v>
      </c>
      <c r="B2210" s="54" t="str">
        <f>작성용!AI2207</f>
        <v>주석 송부: 2024-01-10</v>
      </c>
      <c r="C2210" s="55" t="str">
        <f>작성용!AK2207</f>
        <v>개별종목</v>
      </c>
      <c r="D2210" s="56">
        <f>작성용!T2207</f>
        <v>45702</v>
      </c>
      <c r="E2210" s="57" t="str">
        <f>작성용!B2207</f>
        <v>미래에셋생명보험(수익증권)</v>
      </c>
      <c r="F2210" s="57" t="str">
        <f>작성용!C2207</f>
        <v>재평가</v>
      </c>
      <c r="G2210" s="57" t="str">
        <f>작성용!D2207</f>
        <v>KBOAKTREE전문투자형사모특별자산투자신탁제2호</v>
      </c>
      <c r="H2210" s="58" t="str">
        <f>작성용!E2207</f>
        <v>KBP2022030013</v>
      </c>
      <c r="I2210" s="57" t="str">
        <f>작성용!F2207</f>
        <v>B02</v>
      </c>
      <c r="J2210" s="57">
        <f>작성용!G2207</f>
        <v>0</v>
      </c>
      <c r="K2210" s="57" t="str">
        <f>작성용!H2207</f>
        <v>Y</v>
      </c>
      <c r="L2210" s="57" t="str">
        <f>작성용!N2207</f>
        <v>분기</v>
      </c>
      <c r="M2210" s="56" t="str">
        <f>작성용!U2207</f>
        <v>2025.03.31</v>
      </c>
      <c r="N2210" s="56" t="str">
        <f>작성용!V2207</f>
        <v>사전등록</v>
      </c>
      <c r="O2210" s="56" t="str">
        <f>작성용!W2207</f>
        <v>사전등록</v>
      </c>
      <c r="P2210" s="56" t="str">
        <f>작성용!X2207</f>
        <v>-</v>
      </c>
      <c r="Q2210" s="57" t="str">
        <f>작성용!AD2207</f>
        <v>대체평가3사업본부</v>
      </c>
      <c r="R2210" s="59">
        <f>작성용!AE2207</f>
        <v>0</v>
      </c>
      <c r="S2210" s="57" t="str">
        <f>작성용!AF2207</f>
        <v>대체평가3사업본부</v>
      </c>
      <c r="T2210" s="60" t="str">
        <f>작성용!AG2207</f>
        <v>김다현</v>
      </c>
      <c r="U2210" s="60" t="str">
        <f>작성용!AH2207</f>
        <v>김다현</v>
      </c>
      <c r="V2210" s="55">
        <f>작성용!AA2207</f>
        <v>202503</v>
      </c>
      <c r="W2210" s="57" t="str">
        <f>작성용!AC2207</f>
        <v>[T]기타보험기관[1본부]</v>
      </c>
      <c r="X2210" s="57" t="str">
        <f>작성용!O2207</f>
        <v>강성준매니저</v>
      </c>
      <c r="Y2210" s="57" t="str">
        <f>작성용!P2207</f>
        <v>02-3271-4759,010-2959-2125</v>
      </c>
      <c r="Z2210" s="57" t="str">
        <f>작성용!Q2207</f>
        <v>kangsj713@miraeasset.com</v>
      </c>
      <c r="AA2210" s="55" t="str">
        <f>작성용!AJ2207</f>
        <v>-</v>
      </c>
      <c r="AB2210" s="55">
        <f>작성용!AB2207</f>
        <v>0</v>
      </c>
    </row>
    <row r="2211" spans="1:28" s="11" customFormat="1" ht="16.5" hidden="1" customHeight="1" x14ac:dyDescent="0.3">
      <c r="A2211" s="53">
        <f>작성용!AL2208</f>
        <v>2207</v>
      </c>
      <c r="B2211" s="54" t="str">
        <f>작성용!AI2208</f>
        <v>주석 송부: 2024-01-10</v>
      </c>
      <c r="C2211" s="55" t="str">
        <f>작성용!AK2208</f>
        <v>개별종목</v>
      </c>
      <c r="D2211" s="56">
        <f>작성용!T2208</f>
        <v>45702</v>
      </c>
      <c r="E2211" s="57" t="str">
        <f>작성용!B2208</f>
        <v>미래에셋생명보험(수익증권)</v>
      </c>
      <c r="F2211" s="57" t="str">
        <f>작성용!C2208</f>
        <v>재평가</v>
      </c>
      <c r="G2211" s="57" t="str">
        <f>작성용!D2208</f>
        <v>신한ASPVIFIII일반사모투자신탁제3호(H)</v>
      </c>
      <c r="H2211" s="58" t="str">
        <f>작성용!E2208</f>
        <v>KBP2022030030</v>
      </c>
      <c r="I2211" s="57" t="str">
        <f>작성용!F2208</f>
        <v>B02</v>
      </c>
      <c r="J2211" s="57">
        <f>작성용!G2208</f>
        <v>0</v>
      </c>
      <c r="K2211" s="57" t="str">
        <f>작성용!H2208</f>
        <v>Y</v>
      </c>
      <c r="L2211" s="57" t="str">
        <f>작성용!N2208</f>
        <v>분기</v>
      </c>
      <c r="M2211" s="56" t="str">
        <f>작성용!U2208</f>
        <v>2025.03.31</v>
      </c>
      <c r="N2211" s="56" t="str">
        <f>작성용!V2208</f>
        <v>사전등록</v>
      </c>
      <c r="O2211" s="56" t="str">
        <f>작성용!W2208</f>
        <v>사전등록</v>
      </c>
      <c r="P2211" s="56" t="str">
        <f>작성용!X2208</f>
        <v>-</v>
      </c>
      <c r="Q2211" s="57" t="str">
        <f>작성용!AD2208</f>
        <v>대체평가3사업본부</v>
      </c>
      <c r="R2211" s="59">
        <f>작성용!AE2208</f>
        <v>0</v>
      </c>
      <c r="S2211" s="57" t="str">
        <f>작성용!AF2208</f>
        <v>대체평가3사업본부</v>
      </c>
      <c r="T2211" s="60" t="str">
        <f>작성용!AG2208</f>
        <v>김다현</v>
      </c>
      <c r="U2211" s="60" t="str">
        <f>작성용!AH2208</f>
        <v>김다현</v>
      </c>
      <c r="V2211" s="55">
        <f>작성용!AA2208</f>
        <v>202503</v>
      </c>
      <c r="W2211" s="57" t="str">
        <f>작성용!AC2208</f>
        <v>[T]기타보험기관[1본부]</v>
      </c>
      <c r="X2211" s="57" t="str">
        <f>작성용!O2208</f>
        <v>강성준매니저</v>
      </c>
      <c r="Y2211" s="57" t="str">
        <f>작성용!P2208</f>
        <v>02-3271-4759,010-2959-2125</v>
      </c>
      <c r="Z2211" s="57" t="str">
        <f>작성용!Q2208</f>
        <v>kangsj713@miraeasset.com</v>
      </c>
      <c r="AA2211" s="55" t="str">
        <f>작성용!AJ2208</f>
        <v>-</v>
      </c>
      <c r="AB2211" s="55">
        <f>작성용!AB2208</f>
        <v>0</v>
      </c>
    </row>
    <row r="2212" spans="1:28" s="11" customFormat="1" ht="16.5" hidden="1" customHeight="1" x14ac:dyDescent="0.3">
      <c r="A2212" s="53">
        <f>작성용!AL2209</f>
        <v>2208</v>
      </c>
      <c r="B2212" s="54" t="str">
        <f>작성용!AI2209</f>
        <v>주석 송부: 2024-01-10</v>
      </c>
      <c r="C2212" s="55" t="str">
        <f>작성용!AK2209</f>
        <v>개별종목</v>
      </c>
      <c r="D2212" s="56">
        <f>작성용!T2209</f>
        <v>45702</v>
      </c>
      <c r="E2212" s="57" t="str">
        <f>작성용!B2209</f>
        <v>미래에셋생명보험(수익증권)</v>
      </c>
      <c r="F2212" s="57" t="str">
        <f>작성용!C2209</f>
        <v>재평가</v>
      </c>
      <c r="G2212" s="57" t="str">
        <f>작성용!D2209</f>
        <v>신한AIM구조화일반사모투자신탁제7-N호</v>
      </c>
      <c r="H2212" s="58" t="str">
        <f>작성용!E2209</f>
        <v>KBP2022030047</v>
      </c>
      <c r="I2212" s="57" t="str">
        <f>작성용!F2209</f>
        <v>B02</v>
      </c>
      <c r="J2212" s="57">
        <f>작성용!G2209</f>
        <v>0</v>
      </c>
      <c r="K2212" s="57" t="str">
        <f>작성용!H2209</f>
        <v>Y</v>
      </c>
      <c r="L2212" s="57" t="str">
        <f>작성용!N2209</f>
        <v>분기</v>
      </c>
      <c r="M2212" s="56" t="str">
        <f>작성용!U2209</f>
        <v>2025.03.31</v>
      </c>
      <c r="N2212" s="56" t="str">
        <f>작성용!V2209</f>
        <v>사전등록</v>
      </c>
      <c r="O2212" s="56" t="str">
        <f>작성용!W2209</f>
        <v>사전등록</v>
      </c>
      <c r="P2212" s="56" t="str">
        <f>작성용!X2209</f>
        <v>-</v>
      </c>
      <c r="Q2212" s="57" t="str">
        <f>작성용!AD2209</f>
        <v>대체평가3사업본부</v>
      </c>
      <c r="R2212" s="59">
        <f>작성용!AE2209</f>
        <v>0</v>
      </c>
      <c r="S2212" s="57" t="str">
        <f>작성용!AF2209</f>
        <v>대체평가3사업본부</v>
      </c>
      <c r="T2212" s="60" t="str">
        <f>작성용!AG2209</f>
        <v>김다현</v>
      </c>
      <c r="U2212" s="60" t="str">
        <f>작성용!AH2209</f>
        <v>김다현</v>
      </c>
      <c r="V2212" s="55">
        <f>작성용!AA2209</f>
        <v>202503</v>
      </c>
      <c r="W2212" s="57" t="str">
        <f>작성용!AC2209</f>
        <v>[T]기타보험기관[1본부]</v>
      </c>
      <c r="X2212" s="57" t="str">
        <f>작성용!O2209</f>
        <v>강성준매니저</v>
      </c>
      <c r="Y2212" s="57" t="str">
        <f>작성용!P2209</f>
        <v>02-3271-4759,010-2959-2125</v>
      </c>
      <c r="Z2212" s="57" t="str">
        <f>작성용!Q2209</f>
        <v>kangsj713@miraeasset.com</v>
      </c>
      <c r="AA2212" s="55" t="str">
        <f>작성용!AJ2209</f>
        <v>-</v>
      </c>
      <c r="AB2212" s="55">
        <f>작성용!AB2209</f>
        <v>0</v>
      </c>
    </row>
    <row r="2213" spans="1:28" s="11" customFormat="1" ht="16.5" hidden="1" customHeight="1" x14ac:dyDescent="0.3">
      <c r="A2213" s="53">
        <f>작성용!AL2210</f>
        <v>2209</v>
      </c>
      <c r="B2213" s="54" t="str">
        <f>작성용!AI2210</f>
        <v>주석 송부: 2024-01-10</v>
      </c>
      <c r="C2213" s="55" t="str">
        <f>작성용!AK2210</f>
        <v>개별종목</v>
      </c>
      <c r="D2213" s="56">
        <f>작성용!T2210</f>
        <v>45702</v>
      </c>
      <c r="E2213" s="57" t="str">
        <f>작성용!B2210</f>
        <v>미래에셋생명보험(수익증권)</v>
      </c>
      <c r="F2213" s="57" t="str">
        <f>작성용!C2210</f>
        <v>재평가</v>
      </c>
      <c r="G2213" s="57" t="str">
        <f>작성용!D2210</f>
        <v>키움행복BTL전문투자형사모투자신탁</v>
      </c>
      <c r="H2213" s="58" t="str">
        <f>작성용!E2210</f>
        <v>KBP2022030064</v>
      </c>
      <c r="I2213" s="57" t="str">
        <f>작성용!F2210</f>
        <v>B02</v>
      </c>
      <c r="J2213" s="57">
        <f>작성용!G2210</f>
        <v>0</v>
      </c>
      <c r="K2213" s="57" t="str">
        <f>작성용!H2210</f>
        <v>Y</v>
      </c>
      <c r="L2213" s="57" t="str">
        <f>작성용!N2210</f>
        <v>분기</v>
      </c>
      <c r="M2213" s="56" t="str">
        <f>작성용!U2210</f>
        <v>2025.03.31</v>
      </c>
      <c r="N2213" s="56" t="str">
        <f>작성용!V2210</f>
        <v>사전등록</v>
      </c>
      <c r="O2213" s="56" t="str">
        <f>작성용!W2210</f>
        <v>사전등록</v>
      </c>
      <c r="P2213" s="56" t="str">
        <f>작성용!X2210</f>
        <v>-</v>
      </c>
      <c r="Q2213" s="57" t="str">
        <f>작성용!AD2210</f>
        <v>대체평가3사업본부</v>
      </c>
      <c r="R2213" s="59">
        <f>작성용!AE2210</f>
        <v>0</v>
      </c>
      <c r="S2213" s="57" t="str">
        <f>작성용!AF2210</f>
        <v>대체평가3사업본부</v>
      </c>
      <c r="T2213" s="60" t="str">
        <f>작성용!AG2210</f>
        <v>김다현</v>
      </c>
      <c r="U2213" s="60" t="str">
        <f>작성용!AH2210</f>
        <v>김다현</v>
      </c>
      <c r="V2213" s="55">
        <f>작성용!AA2210</f>
        <v>202503</v>
      </c>
      <c r="W2213" s="57" t="str">
        <f>작성용!AC2210</f>
        <v>[T]기타보험기관[1본부]</v>
      </c>
      <c r="X2213" s="57" t="str">
        <f>작성용!O2210</f>
        <v>강성준매니저</v>
      </c>
      <c r="Y2213" s="57" t="str">
        <f>작성용!P2210</f>
        <v>02-3271-4759,010-2959-2125</v>
      </c>
      <c r="Z2213" s="57" t="str">
        <f>작성용!Q2210</f>
        <v>kangsj713@miraeasset.com</v>
      </c>
      <c r="AA2213" s="55" t="str">
        <f>작성용!AJ2210</f>
        <v>-</v>
      </c>
      <c r="AB2213" s="55">
        <f>작성용!AB2210</f>
        <v>0</v>
      </c>
    </row>
    <row r="2214" spans="1:28" s="11" customFormat="1" ht="16.5" hidden="1" customHeight="1" x14ac:dyDescent="0.3">
      <c r="A2214" s="53">
        <f>작성용!AL2211</f>
        <v>2210</v>
      </c>
      <c r="B2214" s="54" t="str">
        <f>작성용!AI2211</f>
        <v>주석 송부: 2024-01-10</v>
      </c>
      <c r="C2214" s="55" t="str">
        <f>작성용!AK2211</f>
        <v>개별종목</v>
      </c>
      <c r="D2214" s="56">
        <f>작성용!T2211</f>
        <v>45702</v>
      </c>
      <c r="E2214" s="57" t="str">
        <f>작성용!B2211</f>
        <v>미래에셋생명보험(수익증권)</v>
      </c>
      <c r="F2214" s="57" t="str">
        <f>작성용!C2211</f>
        <v>재평가</v>
      </c>
      <c r="G2214" s="57" t="str">
        <f>작성용!D2211</f>
        <v>KB북미누버거버먼일반사모특별자산투자신탁제2호(전문)</v>
      </c>
      <c r="H2214" s="58" t="str">
        <f>작성용!E2211</f>
        <v>KBP2022030042</v>
      </c>
      <c r="I2214" s="57" t="str">
        <f>작성용!F2211</f>
        <v>B02</v>
      </c>
      <c r="J2214" s="57">
        <f>작성용!G2211</f>
        <v>0</v>
      </c>
      <c r="K2214" s="57" t="str">
        <f>작성용!H2211</f>
        <v>Y</v>
      </c>
      <c r="L2214" s="57" t="str">
        <f>작성용!N2211</f>
        <v>분기</v>
      </c>
      <c r="M2214" s="56" t="str">
        <f>작성용!U2211</f>
        <v>2025.03.31</v>
      </c>
      <c r="N2214" s="56" t="str">
        <f>작성용!V2211</f>
        <v>사전등록</v>
      </c>
      <c r="O2214" s="56" t="str">
        <f>작성용!W2211</f>
        <v>사전등록</v>
      </c>
      <c r="P2214" s="56" t="str">
        <f>작성용!X2211</f>
        <v>-</v>
      </c>
      <c r="Q2214" s="57" t="str">
        <f>작성용!AD2211</f>
        <v>대체평가3사업본부</v>
      </c>
      <c r="R2214" s="59">
        <f>작성용!AE2211</f>
        <v>0</v>
      </c>
      <c r="S2214" s="57" t="str">
        <f>작성용!AF2211</f>
        <v>대체평가3사업본부</v>
      </c>
      <c r="T2214" s="60" t="str">
        <f>작성용!AG2211</f>
        <v>김다현</v>
      </c>
      <c r="U2214" s="60" t="str">
        <f>작성용!AH2211</f>
        <v>김다현</v>
      </c>
      <c r="V2214" s="55">
        <f>작성용!AA2211</f>
        <v>202503</v>
      </c>
      <c r="W2214" s="57" t="str">
        <f>작성용!AC2211</f>
        <v>[T]기타보험기관[1본부]</v>
      </c>
      <c r="X2214" s="57" t="str">
        <f>작성용!O2211</f>
        <v>강성준매니저</v>
      </c>
      <c r="Y2214" s="57" t="str">
        <f>작성용!P2211</f>
        <v>02-3271-4759,010-2959-2125</v>
      </c>
      <c r="Z2214" s="57" t="str">
        <f>작성용!Q2211</f>
        <v>kangsj713@miraeasset.com</v>
      </c>
      <c r="AA2214" s="55" t="str">
        <f>작성용!AJ2211</f>
        <v>-</v>
      </c>
      <c r="AB2214" s="55">
        <f>작성용!AB2211</f>
        <v>0</v>
      </c>
    </row>
    <row r="2215" spans="1:28" s="11" customFormat="1" ht="16.5" hidden="1" customHeight="1" x14ac:dyDescent="0.3">
      <c r="A2215" s="53">
        <f>작성용!AL2212</f>
        <v>2211</v>
      </c>
      <c r="B2215" s="54" t="str">
        <f>작성용!AI2212</f>
        <v>주석 송부: 2024-01-10</v>
      </c>
      <c r="C2215" s="55" t="str">
        <f>작성용!AK2212</f>
        <v>개별종목</v>
      </c>
      <c r="D2215" s="56">
        <f>작성용!T2212</f>
        <v>45702</v>
      </c>
      <c r="E2215" s="57" t="str">
        <f>작성용!B2212</f>
        <v>미래에셋생명보험(수익증권)</v>
      </c>
      <c r="F2215" s="57" t="str">
        <f>작성용!C2212</f>
        <v>재평가</v>
      </c>
      <c r="G2215" s="57" t="str">
        <f>작성용!D2212</f>
        <v>우리글로벌신재생뉴딜1호</v>
      </c>
      <c r="H2215" s="58" t="str">
        <f>작성용!E2212</f>
        <v>KBP2022030061</v>
      </c>
      <c r="I2215" s="57" t="str">
        <f>작성용!F2212</f>
        <v>B02</v>
      </c>
      <c r="J2215" s="57">
        <f>작성용!G2212</f>
        <v>0</v>
      </c>
      <c r="K2215" s="57" t="str">
        <f>작성용!H2212</f>
        <v>Y</v>
      </c>
      <c r="L2215" s="57" t="str">
        <f>작성용!N2212</f>
        <v>분기</v>
      </c>
      <c r="M2215" s="56" t="str">
        <f>작성용!U2212</f>
        <v>2025.03.31</v>
      </c>
      <c r="N2215" s="56" t="str">
        <f>작성용!V2212</f>
        <v>사전등록</v>
      </c>
      <c r="O2215" s="56" t="str">
        <f>작성용!W2212</f>
        <v>사전등록</v>
      </c>
      <c r="P2215" s="56" t="str">
        <f>작성용!X2212</f>
        <v>-</v>
      </c>
      <c r="Q2215" s="57" t="str">
        <f>작성용!AD2212</f>
        <v>대체평가3사업본부</v>
      </c>
      <c r="R2215" s="59">
        <f>작성용!AE2212</f>
        <v>0</v>
      </c>
      <c r="S2215" s="57" t="str">
        <f>작성용!AF2212</f>
        <v>대체평가3사업본부</v>
      </c>
      <c r="T2215" s="60" t="str">
        <f>작성용!AG2212</f>
        <v>김다현</v>
      </c>
      <c r="U2215" s="60" t="str">
        <f>작성용!AH2212</f>
        <v>김다현</v>
      </c>
      <c r="V2215" s="55">
        <f>작성용!AA2212</f>
        <v>202503</v>
      </c>
      <c r="W2215" s="57" t="str">
        <f>작성용!AC2212</f>
        <v>[T]기타보험기관[1본부]</v>
      </c>
      <c r="X2215" s="57" t="str">
        <f>작성용!O2212</f>
        <v>강성준매니저</v>
      </c>
      <c r="Y2215" s="57" t="str">
        <f>작성용!P2212</f>
        <v>02-3271-4759,010-2959-2125</v>
      </c>
      <c r="Z2215" s="57" t="str">
        <f>작성용!Q2212</f>
        <v>kangsj713@miraeasset.com</v>
      </c>
      <c r="AA2215" s="55" t="str">
        <f>작성용!AJ2212</f>
        <v>-</v>
      </c>
      <c r="AB2215" s="55">
        <f>작성용!AB2212</f>
        <v>0</v>
      </c>
    </row>
    <row r="2216" spans="1:28" s="11" customFormat="1" ht="16.5" hidden="1" customHeight="1" x14ac:dyDescent="0.3">
      <c r="A2216" s="53">
        <f>작성용!AL2213</f>
        <v>2212</v>
      </c>
      <c r="B2216" s="54" t="str">
        <f>작성용!AI2213</f>
        <v>주석 송부: 2024-01-10</v>
      </c>
      <c r="C2216" s="55" t="str">
        <f>작성용!AK2213</f>
        <v>개별종목</v>
      </c>
      <c r="D2216" s="56">
        <f>작성용!T2213</f>
        <v>45702</v>
      </c>
      <c r="E2216" s="57" t="str">
        <f>작성용!B2213</f>
        <v>미래에셋생명보험(수익증권)</v>
      </c>
      <c r="F2216" s="57" t="str">
        <f>작성용!C2213</f>
        <v>재평가</v>
      </c>
      <c r="G2216" s="57" t="str">
        <f>작성용!D2213</f>
        <v>현대인베스트먼트CRESCENTCREDITSOLUTION일반사모4호</v>
      </c>
      <c r="H2216" s="58" t="str">
        <f>작성용!E2213</f>
        <v>KBP2022030066</v>
      </c>
      <c r="I2216" s="57" t="str">
        <f>작성용!F2213</f>
        <v>B02</v>
      </c>
      <c r="J2216" s="57">
        <f>작성용!G2213</f>
        <v>0</v>
      </c>
      <c r="K2216" s="57" t="str">
        <f>작성용!H2213</f>
        <v>Y</v>
      </c>
      <c r="L2216" s="57" t="str">
        <f>작성용!N2213</f>
        <v>분기</v>
      </c>
      <c r="M2216" s="56" t="str">
        <f>작성용!U2213</f>
        <v>2025.03.31</v>
      </c>
      <c r="N2216" s="56" t="str">
        <f>작성용!V2213</f>
        <v>사전등록</v>
      </c>
      <c r="O2216" s="56" t="str">
        <f>작성용!W2213</f>
        <v>사전등록</v>
      </c>
      <c r="P2216" s="56" t="str">
        <f>작성용!X2213</f>
        <v>-</v>
      </c>
      <c r="Q2216" s="57" t="str">
        <f>작성용!AD2213</f>
        <v>대체평가3사업본부</v>
      </c>
      <c r="R2216" s="59">
        <f>작성용!AE2213</f>
        <v>0</v>
      </c>
      <c r="S2216" s="57" t="str">
        <f>작성용!AF2213</f>
        <v>대체평가3사업본부</v>
      </c>
      <c r="T2216" s="60" t="str">
        <f>작성용!AG2213</f>
        <v>김다현</v>
      </c>
      <c r="U2216" s="60" t="str">
        <f>작성용!AH2213</f>
        <v>김다현</v>
      </c>
      <c r="V2216" s="55">
        <f>작성용!AA2213</f>
        <v>202503</v>
      </c>
      <c r="W2216" s="57" t="str">
        <f>작성용!AC2213</f>
        <v>[T]기타보험기관[1본부]</v>
      </c>
      <c r="X2216" s="57" t="str">
        <f>작성용!O2213</f>
        <v>강성준매니저</v>
      </c>
      <c r="Y2216" s="57" t="str">
        <f>작성용!P2213</f>
        <v>02-3271-4759,010-2959-2125</v>
      </c>
      <c r="Z2216" s="57" t="str">
        <f>작성용!Q2213</f>
        <v>kangsj713@miraeasset.com</v>
      </c>
      <c r="AA2216" s="55" t="str">
        <f>작성용!AJ2213</f>
        <v>-</v>
      </c>
      <c r="AB2216" s="55">
        <f>작성용!AB2213</f>
        <v>0</v>
      </c>
    </row>
    <row r="2217" spans="1:28" s="11" customFormat="1" ht="16.5" hidden="1" customHeight="1" x14ac:dyDescent="0.3">
      <c r="A2217" s="53">
        <f>작성용!AL2214</f>
        <v>2213</v>
      </c>
      <c r="B2217" s="54" t="str">
        <f>작성용!AI2214</f>
        <v>주석 송부: 2024-01-10</v>
      </c>
      <c r="C2217" s="55" t="str">
        <f>작성용!AK2214</f>
        <v>개별종목</v>
      </c>
      <c r="D2217" s="56">
        <f>작성용!T2214</f>
        <v>45702</v>
      </c>
      <c r="E2217" s="57" t="str">
        <f>작성용!B2214</f>
        <v>미래에셋생명보험(수익증권)</v>
      </c>
      <c r="F2217" s="57" t="str">
        <f>작성용!C2214</f>
        <v>재평가</v>
      </c>
      <c r="G2217" s="57" t="str">
        <f>작성용!D2214</f>
        <v>이지스솔라일반사모투자신탁5호</v>
      </c>
      <c r="H2217" s="58" t="str">
        <f>작성용!E2214</f>
        <v>KBP2022030063</v>
      </c>
      <c r="I2217" s="57" t="str">
        <f>작성용!F2214</f>
        <v>B02</v>
      </c>
      <c r="J2217" s="57">
        <f>작성용!G2214</f>
        <v>0</v>
      </c>
      <c r="K2217" s="57" t="str">
        <f>작성용!H2214</f>
        <v>Y</v>
      </c>
      <c r="L2217" s="57" t="str">
        <f>작성용!N2214</f>
        <v>분기</v>
      </c>
      <c r="M2217" s="56" t="str">
        <f>작성용!U2214</f>
        <v>2025.03.31</v>
      </c>
      <c r="N2217" s="56" t="str">
        <f>작성용!V2214</f>
        <v>사전등록</v>
      </c>
      <c r="O2217" s="56" t="str">
        <f>작성용!W2214</f>
        <v>사전등록</v>
      </c>
      <c r="P2217" s="56" t="str">
        <f>작성용!X2214</f>
        <v>-</v>
      </c>
      <c r="Q2217" s="57" t="str">
        <f>작성용!AD2214</f>
        <v>대체평가3사업본부</v>
      </c>
      <c r="R2217" s="59">
        <f>작성용!AE2214</f>
        <v>0</v>
      </c>
      <c r="S2217" s="57" t="str">
        <f>작성용!AF2214</f>
        <v>대체평가3사업본부</v>
      </c>
      <c r="T2217" s="60" t="str">
        <f>작성용!AG2214</f>
        <v>김다현</v>
      </c>
      <c r="U2217" s="60" t="str">
        <f>작성용!AH2214</f>
        <v>김다현</v>
      </c>
      <c r="V2217" s="55">
        <f>작성용!AA2214</f>
        <v>202503</v>
      </c>
      <c r="W2217" s="57" t="str">
        <f>작성용!AC2214</f>
        <v>[T]기타보험기관[1본부]</v>
      </c>
      <c r="X2217" s="57" t="str">
        <f>작성용!O2214</f>
        <v>강성준매니저</v>
      </c>
      <c r="Y2217" s="57" t="str">
        <f>작성용!P2214</f>
        <v>02-3271-4759,010-2959-2125</v>
      </c>
      <c r="Z2217" s="57" t="str">
        <f>작성용!Q2214</f>
        <v>kangsj713@miraeasset.com</v>
      </c>
      <c r="AA2217" s="55" t="str">
        <f>작성용!AJ2214</f>
        <v>-</v>
      </c>
      <c r="AB2217" s="55">
        <f>작성용!AB2214</f>
        <v>0</v>
      </c>
    </row>
    <row r="2218" spans="1:28" s="11" customFormat="1" ht="16.5" hidden="1" customHeight="1" x14ac:dyDescent="0.3">
      <c r="A2218" s="53">
        <f>작성용!AL2215</f>
        <v>2214</v>
      </c>
      <c r="B2218" s="54" t="str">
        <f>작성용!AI2215</f>
        <v>주석 송부: 2024-01-10</v>
      </c>
      <c r="C2218" s="55" t="str">
        <f>작성용!AK2215</f>
        <v>개별종목</v>
      </c>
      <c r="D2218" s="56">
        <f>작성용!T2215</f>
        <v>45702</v>
      </c>
      <c r="E2218" s="57" t="str">
        <f>작성용!B2215</f>
        <v>미래에셋생명보험(수익증권)</v>
      </c>
      <c r="F2218" s="57" t="str">
        <f>작성용!C2215</f>
        <v>재평가</v>
      </c>
      <c r="G2218" s="57" t="str">
        <f>작성용!D2215</f>
        <v>메리츠전문투자형사모부동산투자신탁11-6호</v>
      </c>
      <c r="H2218" s="58" t="str">
        <f>작성용!E2215</f>
        <v>KBP2022030059</v>
      </c>
      <c r="I2218" s="57" t="str">
        <f>작성용!F2215</f>
        <v>B02</v>
      </c>
      <c r="J2218" s="57">
        <f>작성용!G2215</f>
        <v>0</v>
      </c>
      <c r="K2218" s="57" t="str">
        <f>작성용!H2215</f>
        <v>Y</v>
      </c>
      <c r="L2218" s="57" t="str">
        <f>작성용!N2215</f>
        <v>분기</v>
      </c>
      <c r="M2218" s="56" t="str">
        <f>작성용!U2215</f>
        <v>2025.03.31</v>
      </c>
      <c r="N2218" s="56" t="str">
        <f>작성용!V2215</f>
        <v>사전등록</v>
      </c>
      <c r="O2218" s="56" t="str">
        <f>작성용!W2215</f>
        <v>사전등록</v>
      </c>
      <c r="P2218" s="56" t="str">
        <f>작성용!X2215</f>
        <v>-</v>
      </c>
      <c r="Q2218" s="57" t="str">
        <f>작성용!AD2215</f>
        <v>대체평가3사업본부</v>
      </c>
      <c r="R2218" s="59">
        <f>작성용!AE2215</f>
        <v>0</v>
      </c>
      <c r="S2218" s="57" t="str">
        <f>작성용!AF2215</f>
        <v>대체평가3사업본부</v>
      </c>
      <c r="T2218" s="60" t="str">
        <f>작성용!AG2215</f>
        <v>김다현</v>
      </c>
      <c r="U2218" s="60" t="str">
        <f>작성용!AH2215</f>
        <v>김다현</v>
      </c>
      <c r="V2218" s="55">
        <f>작성용!AA2215</f>
        <v>202503</v>
      </c>
      <c r="W2218" s="57" t="str">
        <f>작성용!AC2215</f>
        <v>[T]기타보험기관[1본부]</v>
      </c>
      <c r="X2218" s="57" t="str">
        <f>작성용!O2215</f>
        <v>강성준매니저</v>
      </c>
      <c r="Y2218" s="57" t="str">
        <f>작성용!P2215</f>
        <v>02-3271-4759,010-2959-2125</v>
      </c>
      <c r="Z2218" s="57" t="str">
        <f>작성용!Q2215</f>
        <v>kangsj713@miraeasset.com</v>
      </c>
      <c r="AA2218" s="55" t="str">
        <f>작성용!AJ2215</f>
        <v>-</v>
      </c>
      <c r="AB2218" s="55">
        <f>작성용!AB2215</f>
        <v>0</v>
      </c>
    </row>
    <row r="2219" spans="1:28" s="11" customFormat="1" ht="16.5" hidden="1" customHeight="1" x14ac:dyDescent="0.3">
      <c r="A2219" s="53">
        <f>작성용!AL2216</f>
        <v>2215</v>
      </c>
      <c r="B2219" s="54" t="str">
        <f>작성용!AI2216</f>
        <v>주석 송부: 2024-01-10</v>
      </c>
      <c r="C2219" s="55" t="str">
        <f>작성용!AK2216</f>
        <v>개별종목</v>
      </c>
      <c r="D2219" s="56">
        <f>작성용!T2216</f>
        <v>45702</v>
      </c>
      <c r="E2219" s="57" t="str">
        <f>작성용!B2216</f>
        <v>미래에셋생명보험(수익증권)</v>
      </c>
      <c r="F2219" s="57" t="str">
        <f>작성용!C2216</f>
        <v>재평가</v>
      </c>
      <c r="G2219" s="57" t="str">
        <f>작성용!D2216</f>
        <v>보고글로벌크레딧일반사모투자신탁4호</v>
      </c>
      <c r="H2219" s="58" t="str">
        <f>작성용!E2216</f>
        <v>KBP2022090046</v>
      </c>
      <c r="I2219" s="57" t="str">
        <f>작성용!F2216</f>
        <v>B02</v>
      </c>
      <c r="J2219" s="57">
        <f>작성용!G2216</f>
        <v>0</v>
      </c>
      <c r="K2219" s="57" t="str">
        <f>작성용!H2216</f>
        <v>Y</v>
      </c>
      <c r="L2219" s="57" t="str">
        <f>작성용!N2216</f>
        <v>분기</v>
      </c>
      <c r="M2219" s="56" t="str">
        <f>작성용!U2216</f>
        <v>2025.03.31</v>
      </c>
      <c r="N2219" s="56" t="str">
        <f>작성용!V2216</f>
        <v>사전등록</v>
      </c>
      <c r="O2219" s="56" t="str">
        <f>작성용!W2216</f>
        <v>사전등록</v>
      </c>
      <c r="P2219" s="56" t="str">
        <f>작성용!X2216</f>
        <v>-</v>
      </c>
      <c r="Q2219" s="57" t="str">
        <f>작성용!AD2216</f>
        <v>대체평가3사업본부</v>
      </c>
      <c r="R2219" s="59">
        <f>작성용!AE2216</f>
        <v>0</v>
      </c>
      <c r="S2219" s="57" t="str">
        <f>작성용!AF2216</f>
        <v>대체평가3사업본부</v>
      </c>
      <c r="T2219" s="60" t="str">
        <f>작성용!AG2216</f>
        <v>김다현</v>
      </c>
      <c r="U2219" s="60" t="str">
        <f>작성용!AH2216</f>
        <v>김다현</v>
      </c>
      <c r="V2219" s="55">
        <f>작성용!AA2216</f>
        <v>202503</v>
      </c>
      <c r="W2219" s="57" t="str">
        <f>작성용!AC2216</f>
        <v>[T]기타보험기관[1본부]</v>
      </c>
      <c r="X2219" s="57" t="str">
        <f>작성용!O2216</f>
        <v>강성준매니저</v>
      </c>
      <c r="Y2219" s="57" t="str">
        <f>작성용!P2216</f>
        <v>02-3271-4759,010-2959-2125</v>
      </c>
      <c r="Z2219" s="57" t="str">
        <f>작성용!Q2216</f>
        <v>kangsj713@miraeasset.com</v>
      </c>
      <c r="AA2219" s="55" t="str">
        <f>작성용!AJ2216</f>
        <v>-</v>
      </c>
      <c r="AB2219" s="55">
        <f>작성용!AB2216</f>
        <v>0</v>
      </c>
    </row>
    <row r="2220" spans="1:28" s="11" customFormat="1" ht="16.5" hidden="1" customHeight="1" x14ac:dyDescent="0.3">
      <c r="A2220" s="53">
        <f>작성용!AL2217</f>
        <v>2216</v>
      </c>
      <c r="B2220" s="54" t="str">
        <f>작성용!AI2217</f>
        <v>주석 송부: 2024-01-10</v>
      </c>
      <c r="C2220" s="55" t="str">
        <f>작성용!AK2217</f>
        <v>개별종목</v>
      </c>
      <c r="D2220" s="56">
        <f>작성용!T2217</f>
        <v>45702</v>
      </c>
      <c r="E2220" s="57" t="str">
        <f>작성용!B2217</f>
        <v>미래에셋생명보험(수익증권)</v>
      </c>
      <c r="F2220" s="57" t="str">
        <f>작성용!C2217</f>
        <v>재평가</v>
      </c>
      <c r="G2220" s="57" t="str">
        <f>작성용!D2217</f>
        <v>현대인베스트ASL시니어론일반사모투자신탁28호</v>
      </c>
      <c r="H2220" s="58" t="str">
        <f>작성용!E2217</f>
        <v>KBP2022090047</v>
      </c>
      <c r="I2220" s="57" t="str">
        <f>작성용!F2217</f>
        <v>B02</v>
      </c>
      <c r="J2220" s="57">
        <f>작성용!G2217</f>
        <v>0</v>
      </c>
      <c r="K2220" s="57" t="str">
        <f>작성용!H2217</f>
        <v>Y</v>
      </c>
      <c r="L2220" s="57" t="str">
        <f>작성용!N2217</f>
        <v>분기</v>
      </c>
      <c r="M2220" s="56" t="str">
        <f>작성용!U2217</f>
        <v>2025.03.31</v>
      </c>
      <c r="N2220" s="56" t="str">
        <f>작성용!V2217</f>
        <v>사전등록</v>
      </c>
      <c r="O2220" s="56" t="str">
        <f>작성용!W2217</f>
        <v>사전등록</v>
      </c>
      <c r="P2220" s="56" t="str">
        <f>작성용!X2217</f>
        <v>-</v>
      </c>
      <c r="Q2220" s="57" t="str">
        <f>작성용!AD2217</f>
        <v>대체평가3사업본부</v>
      </c>
      <c r="R2220" s="59">
        <f>작성용!AE2217</f>
        <v>0</v>
      </c>
      <c r="S2220" s="57" t="str">
        <f>작성용!AF2217</f>
        <v>대체평가3사업본부</v>
      </c>
      <c r="T2220" s="60" t="str">
        <f>작성용!AG2217</f>
        <v>김다현</v>
      </c>
      <c r="U2220" s="60" t="str">
        <f>작성용!AH2217</f>
        <v>김다현</v>
      </c>
      <c r="V2220" s="55">
        <f>작성용!AA2217</f>
        <v>202503</v>
      </c>
      <c r="W2220" s="57" t="str">
        <f>작성용!AC2217</f>
        <v>[T]기타보험기관[1본부]</v>
      </c>
      <c r="X2220" s="57" t="str">
        <f>작성용!O2217</f>
        <v>강성준매니저</v>
      </c>
      <c r="Y2220" s="57" t="str">
        <f>작성용!P2217</f>
        <v>02-3271-4759,010-2959-2125</v>
      </c>
      <c r="Z2220" s="57" t="str">
        <f>작성용!Q2217</f>
        <v>kangsj713@miraeasset.com</v>
      </c>
      <c r="AA2220" s="55" t="str">
        <f>작성용!AJ2217</f>
        <v>-</v>
      </c>
      <c r="AB2220" s="55">
        <f>작성용!AB2217</f>
        <v>0</v>
      </c>
    </row>
    <row r="2221" spans="1:28" s="11" customFormat="1" ht="16.5" hidden="1" customHeight="1" x14ac:dyDescent="0.3">
      <c r="A2221" s="53">
        <f>작성용!AL2218</f>
        <v>2217</v>
      </c>
      <c r="B2221" s="54" t="str">
        <f>작성용!AI2218</f>
        <v>주석 송부: 2024-01-10</v>
      </c>
      <c r="C2221" s="55" t="str">
        <f>작성용!AK2218</f>
        <v>개별종목</v>
      </c>
      <c r="D2221" s="56">
        <f>작성용!T2218</f>
        <v>45702</v>
      </c>
      <c r="E2221" s="57" t="str">
        <f>작성용!B2218</f>
        <v>미래에셋생명보험(수익증권)</v>
      </c>
      <c r="F2221" s="57" t="str">
        <f>작성용!C2218</f>
        <v>재평가</v>
      </c>
      <c r="G2221" s="57" t="str">
        <f>작성용!D2218</f>
        <v>신한CVC유럽다이렉트렌딩III일반사모투자신탁-B호</v>
      </c>
      <c r="H2221" s="58" t="str">
        <f>작성용!E2218</f>
        <v>KBP2022090001</v>
      </c>
      <c r="I2221" s="57" t="str">
        <f>작성용!F2218</f>
        <v>B02</v>
      </c>
      <c r="J2221" s="57">
        <f>작성용!G2218</f>
        <v>0</v>
      </c>
      <c r="K2221" s="57" t="str">
        <f>작성용!H2218</f>
        <v>Y</v>
      </c>
      <c r="L2221" s="57" t="str">
        <f>작성용!N2218</f>
        <v>분기</v>
      </c>
      <c r="M2221" s="56" t="str">
        <f>작성용!U2218</f>
        <v>2025.03.31</v>
      </c>
      <c r="N2221" s="56" t="str">
        <f>작성용!V2218</f>
        <v>사전등록</v>
      </c>
      <c r="O2221" s="56" t="str">
        <f>작성용!W2218</f>
        <v>사전등록</v>
      </c>
      <c r="P2221" s="56" t="str">
        <f>작성용!X2218</f>
        <v>-</v>
      </c>
      <c r="Q2221" s="57" t="str">
        <f>작성용!AD2218</f>
        <v>대체평가3사업본부</v>
      </c>
      <c r="R2221" s="59">
        <f>작성용!AE2218</f>
        <v>0</v>
      </c>
      <c r="S2221" s="57" t="str">
        <f>작성용!AF2218</f>
        <v>대체평가3사업본부</v>
      </c>
      <c r="T2221" s="60" t="str">
        <f>작성용!AG2218</f>
        <v>김다현</v>
      </c>
      <c r="U2221" s="60" t="str">
        <f>작성용!AH2218</f>
        <v>김다현</v>
      </c>
      <c r="V2221" s="55">
        <f>작성용!AA2218</f>
        <v>202503</v>
      </c>
      <c r="W2221" s="57" t="str">
        <f>작성용!AC2218</f>
        <v>[T]기타보험기관[1본부]</v>
      </c>
      <c r="X2221" s="57" t="str">
        <f>작성용!O2218</f>
        <v>강성준매니저</v>
      </c>
      <c r="Y2221" s="57" t="str">
        <f>작성용!P2218</f>
        <v>02-3271-4759,010-2959-2125</v>
      </c>
      <c r="Z2221" s="57" t="str">
        <f>작성용!Q2218</f>
        <v>kangsj713@miraeasset.com</v>
      </c>
      <c r="AA2221" s="55" t="str">
        <f>작성용!AJ2218</f>
        <v>-</v>
      </c>
      <c r="AB2221" s="55">
        <f>작성용!AB2218</f>
        <v>0</v>
      </c>
    </row>
    <row r="2222" spans="1:28" s="11" customFormat="1" ht="16.5" hidden="1" customHeight="1" x14ac:dyDescent="0.3">
      <c r="A2222" s="53">
        <f>작성용!AL2219</f>
        <v>2218</v>
      </c>
      <c r="B2222" s="54" t="str">
        <f>작성용!AI2219</f>
        <v>주석 송부: 2024-01-10</v>
      </c>
      <c r="C2222" s="55" t="str">
        <f>작성용!AK2219</f>
        <v>개별종목</v>
      </c>
      <c r="D2222" s="56">
        <f>작성용!T2219</f>
        <v>45702</v>
      </c>
      <c r="E2222" s="57" t="str">
        <f>작성용!B2219</f>
        <v>미래에셋생명보험(수익증권)</v>
      </c>
      <c r="F2222" s="57" t="str">
        <f>작성용!C2219</f>
        <v>재평가</v>
      </c>
      <c r="G2222" s="57" t="str">
        <f>작성용!D2219</f>
        <v>KTB글로벌CREDebt전문투자형사모투자신탁제11호</v>
      </c>
      <c r="H2222" s="58" t="str">
        <f>작성용!E2219</f>
        <v>KBP2017120192</v>
      </c>
      <c r="I2222" s="57" t="str">
        <f>작성용!F2219</f>
        <v>B02</v>
      </c>
      <c r="J2222" s="57">
        <f>작성용!G2219</f>
        <v>0</v>
      </c>
      <c r="K2222" s="57" t="str">
        <f>작성용!H2219</f>
        <v>Y</v>
      </c>
      <c r="L2222" s="57" t="str">
        <f>작성용!N2219</f>
        <v>분기</v>
      </c>
      <c r="M2222" s="56" t="str">
        <f>작성용!U2219</f>
        <v>2025.03.31</v>
      </c>
      <c r="N2222" s="56" t="str">
        <f>작성용!V2219</f>
        <v>사전등록</v>
      </c>
      <c r="O2222" s="56" t="str">
        <f>작성용!W2219</f>
        <v>사전등록</v>
      </c>
      <c r="P2222" s="56" t="str">
        <f>작성용!X2219</f>
        <v>-</v>
      </c>
      <c r="Q2222" s="57" t="str">
        <f>작성용!AD2219</f>
        <v>대체평가3사업본부</v>
      </c>
      <c r="R2222" s="59">
        <f>작성용!AE2219</f>
        <v>0</v>
      </c>
      <c r="S2222" s="57" t="str">
        <f>작성용!AF2219</f>
        <v>대체평가3사업본부</v>
      </c>
      <c r="T2222" s="60" t="str">
        <f>작성용!AG2219</f>
        <v>김다현</v>
      </c>
      <c r="U2222" s="60" t="str">
        <f>작성용!AH2219</f>
        <v>김다현</v>
      </c>
      <c r="V2222" s="55">
        <f>작성용!AA2219</f>
        <v>202503</v>
      </c>
      <c r="W2222" s="57" t="str">
        <f>작성용!AC2219</f>
        <v>[T]기타보험기관[1본부]</v>
      </c>
      <c r="X2222" s="57" t="str">
        <f>작성용!O2219</f>
        <v>강성준매니저</v>
      </c>
      <c r="Y2222" s="57" t="str">
        <f>작성용!P2219</f>
        <v>02-3271-4759,010-2959-2125</v>
      </c>
      <c r="Z2222" s="57" t="str">
        <f>작성용!Q2219</f>
        <v>kangsj713@miraeasset.com</v>
      </c>
      <c r="AA2222" s="55" t="str">
        <f>작성용!AJ2219</f>
        <v>-</v>
      </c>
      <c r="AB2222" s="55">
        <f>작성용!AB2219</f>
        <v>0</v>
      </c>
    </row>
    <row r="2223" spans="1:28" s="11" customFormat="1" ht="16.5" hidden="1" customHeight="1" x14ac:dyDescent="0.3">
      <c r="A2223" s="53">
        <f>작성용!AL2220</f>
        <v>2219</v>
      </c>
      <c r="B2223" s="54" t="str">
        <f>작성용!AI2220</f>
        <v>-</v>
      </c>
      <c r="C2223" s="55" t="str">
        <f>작성용!AK2220</f>
        <v>개별종목</v>
      </c>
      <c r="D2223" s="56">
        <f>작성용!T2220</f>
        <v>45702</v>
      </c>
      <c r="E2223" s="57" t="str">
        <f>작성용!B2220</f>
        <v>삼성생명(수익증권)</v>
      </c>
      <c r="F2223" s="57" t="str">
        <f>작성용!C2220</f>
        <v>재평가</v>
      </c>
      <c r="G2223" s="57" t="str">
        <f>작성용!D2220</f>
        <v>삼성글로벌PRIVATEEQUITYMANAGER사모증권투자신탁제1호</v>
      </c>
      <c r="H2223" s="58" t="str">
        <f>작성용!E2220</f>
        <v>KBP2021120056</v>
      </c>
      <c r="I2223" s="57" t="str">
        <f>작성용!F2220</f>
        <v>B02</v>
      </c>
      <c r="J2223" s="57">
        <f>작성용!G2220</f>
        <v>0</v>
      </c>
      <c r="K2223" s="57" t="str">
        <f>작성용!H2220</f>
        <v>-</v>
      </c>
      <c r="L2223" s="57" t="str">
        <f>작성용!N2220</f>
        <v xml:space="preserve">분기 </v>
      </c>
      <c r="M2223" s="56" t="str">
        <f>작성용!U2220</f>
        <v>2025.03.31</v>
      </c>
      <c r="N2223" s="56" t="str">
        <f>작성용!V2220</f>
        <v>사전등록</v>
      </c>
      <c r="O2223" s="56" t="str">
        <f>작성용!W2220</f>
        <v>사전등록</v>
      </c>
      <c r="P2223" s="56" t="str">
        <f>작성용!X2220</f>
        <v>-</v>
      </c>
      <c r="Q2223" s="57" t="str">
        <f>작성용!AD2220</f>
        <v>대체평가3사업본부</v>
      </c>
      <c r="R2223" s="59">
        <f>작성용!AE2220</f>
        <v>0</v>
      </c>
      <c r="S2223" s="57" t="str">
        <f>작성용!AF2220</f>
        <v>대체평가3사업본부</v>
      </c>
      <c r="T2223" s="60" t="str">
        <f>작성용!AG2220</f>
        <v>김기욱</v>
      </c>
      <c r="U2223" s="60" t="str">
        <f>작성용!AH2220</f>
        <v>김기욱</v>
      </c>
      <c r="V2223" s="55">
        <f>작성용!AA2220</f>
        <v>202503</v>
      </c>
      <c r="W2223" s="57" t="str">
        <f>작성용!AC2220</f>
        <v>[T]기타보험기관[1본부]</v>
      </c>
      <c r="X2223" s="57" t="str">
        <f>작성용!O2220</f>
        <v>김가은프로</v>
      </c>
      <c r="Y2223" s="57" t="str">
        <f>작성용!P2220</f>
        <v>02-2095-5634</v>
      </c>
      <c r="Z2223" s="57" t="str">
        <f>작성용!Q2220</f>
        <v>gaeun.kim@samsung.com;mk0710.kim@samsung.com;simba90.lee@samsung.com;my74.shin@samsung.com</v>
      </c>
      <c r="AA2223" s="55" t="str">
        <f>작성용!AJ2220</f>
        <v>-</v>
      </c>
      <c r="AB2223" s="55">
        <f>작성용!AB2220</f>
        <v>0</v>
      </c>
    </row>
    <row r="2224" spans="1:28" s="11" customFormat="1" ht="16.5" hidden="1" customHeight="1" x14ac:dyDescent="0.3">
      <c r="A2224" s="53">
        <f>작성용!AL2221</f>
        <v>2220</v>
      </c>
      <c r="B2224" s="54" t="str">
        <f>작성용!AI2221</f>
        <v>-</v>
      </c>
      <c r="C2224" s="55" t="str">
        <f>작성용!AK2221</f>
        <v>개별종목</v>
      </c>
      <c r="D2224" s="56">
        <f>작성용!T2221</f>
        <v>45702</v>
      </c>
      <c r="E2224" s="57" t="str">
        <f>작성용!B2221</f>
        <v>삼성생명(수익증권)</v>
      </c>
      <c r="F2224" s="57" t="str">
        <f>작성용!C2221</f>
        <v>재평가</v>
      </c>
      <c r="G2224" s="57" t="str">
        <f>작성용!D2221</f>
        <v>삼성PEMANAGER2019전문투자형사모투자신탁제1호</v>
      </c>
      <c r="H2224" s="58" t="str">
        <f>작성용!E2221</f>
        <v>KBP2021120072</v>
      </c>
      <c r="I2224" s="57" t="str">
        <f>작성용!F2221</f>
        <v>B02</v>
      </c>
      <c r="J2224" s="57">
        <f>작성용!G2221</f>
        <v>0</v>
      </c>
      <c r="K2224" s="57" t="str">
        <f>작성용!H2221</f>
        <v>-</v>
      </c>
      <c r="L2224" s="57" t="str">
        <f>작성용!N2221</f>
        <v xml:space="preserve">분기 </v>
      </c>
      <c r="M2224" s="56" t="str">
        <f>작성용!U2221</f>
        <v>2025.03.31</v>
      </c>
      <c r="N2224" s="56" t="str">
        <f>작성용!V2221</f>
        <v>사전등록</v>
      </c>
      <c r="O2224" s="56" t="str">
        <f>작성용!W2221</f>
        <v>사전등록</v>
      </c>
      <c r="P2224" s="56" t="str">
        <f>작성용!X2221</f>
        <v>-</v>
      </c>
      <c r="Q2224" s="57" t="str">
        <f>작성용!AD2221</f>
        <v>대체평가3사업본부</v>
      </c>
      <c r="R2224" s="59">
        <f>작성용!AE2221</f>
        <v>0</v>
      </c>
      <c r="S2224" s="57" t="str">
        <f>작성용!AF2221</f>
        <v>대체평가3사업본부</v>
      </c>
      <c r="T2224" s="60" t="str">
        <f>작성용!AG2221</f>
        <v>김기욱</v>
      </c>
      <c r="U2224" s="60" t="str">
        <f>작성용!AH2221</f>
        <v>김기욱</v>
      </c>
      <c r="V2224" s="55">
        <f>작성용!AA2221</f>
        <v>202503</v>
      </c>
      <c r="W2224" s="57" t="str">
        <f>작성용!AC2221</f>
        <v>[T]기타보험기관[1본부]</v>
      </c>
      <c r="X2224" s="57" t="str">
        <f>작성용!O2221</f>
        <v>김가은프로</v>
      </c>
      <c r="Y2224" s="57" t="str">
        <f>작성용!P2221</f>
        <v>02-2095-5634</v>
      </c>
      <c r="Z2224" s="57" t="str">
        <f>작성용!Q2221</f>
        <v>gaeun.kim@samsung.com;mk0710.kim@samsung.com;simba90.lee@samsung.com;my74.shin@samsung.com</v>
      </c>
      <c r="AA2224" s="55" t="str">
        <f>작성용!AJ2221</f>
        <v>-</v>
      </c>
      <c r="AB2224" s="55">
        <f>작성용!AB2221</f>
        <v>0</v>
      </c>
    </row>
    <row r="2225" spans="1:28" s="11" customFormat="1" ht="16.5" hidden="1" customHeight="1" x14ac:dyDescent="0.3">
      <c r="A2225" s="53">
        <f>작성용!AL2222</f>
        <v>2221</v>
      </c>
      <c r="B2225" s="54" t="str">
        <f>작성용!AI2222</f>
        <v>-</v>
      </c>
      <c r="C2225" s="55" t="str">
        <f>작성용!AK2222</f>
        <v>개별종목</v>
      </c>
      <c r="D2225" s="56">
        <f>작성용!T2222</f>
        <v>45702</v>
      </c>
      <c r="E2225" s="57" t="str">
        <f>작성용!B2222</f>
        <v>삼성생명(수익증권)</v>
      </c>
      <c r="F2225" s="57" t="str">
        <f>작성용!C2222</f>
        <v>재평가</v>
      </c>
      <c r="G2225" s="57" t="str">
        <f>작성용!D2222</f>
        <v>삼성CO-INVESTMENT2021일반사모투자신탁제1호</v>
      </c>
      <c r="H2225" s="58" t="str">
        <f>작성용!E2222</f>
        <v>KBP2022120206</v>
      </c>
      <c r="I2225" s="57" t="str">
        <f>작성용!F2222</f>
        <v>B02</v>
      </c>
      <c r="J2225" s="57">
        <f>작성용!G2222</f>
        <v>0</v>
      </c>
      <c r="K2225" s="57" t="str">
        <f>작성용!H2222</f>
        <v>-</v>
      </c>
      <c r="L2225" s="57" t="str">
        <f>작성용!N2222</f>
        <v xml:space="preserve">분기 </v>
      </c>
      <c r="M2225" s="56" t="str">
        <f>작성용!U2222</f>
        <v>2025.03.31</v>
      </c>
      <c r="N2225" s="56" t="str">
        <f>작성용!V2222</f>
        <v>사전등록</v>
      </c>
      <c r="O2225" s="56" t="str">
        <f>작성용!W2222</f>
        <v>사전등록</v>
      </c>
      <c r="P2225" s="56" t="str">
        <f>작성용!X2222</f>
        <v>-</v>
      </c>
      <c r="Q2225" s="57" t="str">
        <f>작성용!AD2222</f>
        <v>대체평가3사업본부</v>
      </c>
      <c r="R2225" s="59">
        <f>작성용!AE2222</f>
        <v>0</v>
      </c>
      <c r="S2225" s="57" t="str">
        <f>작성용!AF2222</f>
        <v>대체평가3사업본부</v>
      </c>
      <c r="T2225" s="60" t="str">
        <f>작성용!AG2222</f>
        <v>김기욱</v>
      </c>
      <c r="U2225" s="60" t="str">
        <f>작성용!AH2222</f>
        <v>김기욱</v>
      </c>
      <c r="V2225" s="55">
        <f>작성용!AA2222</f>
        <v>202503</v>
      </c>
      <c r="W2225" s="57" t="str">
        <f>작성용!AC2222</f>
        <v>[T]기타보험기관[1본부]</v>
      </c>
      <c r="X2225" s="57" t="str">
        <f>작성용!O2222</f>
        <v>김가은프로</v>
      </c>
      <c r="Y2225" s="57" t="str">
        <f>작성용!P2222</f>
        <v>02-2095-5634</v>
      </c>
      <c r="Z2225" s="57" t="str">
        <f>작성용!Q2222</f>
        <v>gaeun.kim@samsung.com;mk0710.kim@samsung.com;simba90.lee@samsung.com;my74.shin@samsung.com</v>
      </c>
      <c r="AA2225" s="55" t="str">
        <f>작성용!AJ2222</f>
        <v>-</v>
      </c>
      <c r="AB2225" s="55">
        <f>작성용!AB2222</f>
        <v>0</v>
      </c>
    </row>
    <row r="2226" spans="1:28" s="11" customFormat="1" ht="16.5" hidden="1" customHeight="1" x14ac:dyDescent="0.3">
      <c r="A2226" s="53">
        <f>작성용!AL2223</f>
        <v>2222</v>
      </c>
      <c r="B2226" s="54" t="str">
        <f>작성용!AI2223</f>
        <v>-</v>
      </c>
      <c r="C2226" s="55" t="str">
        <f>작성용!AK2223</f>
        <v>개별종목</v>
      </c>
      <c r="D2226" s="56">
        <f>작성용!T2223</f>
        <v>45702</v>
      </c>
      <c r="E2226" s="57" t="str">
        <f>작성용!B2223</f>
        <v>삼성생명(수익증권)</v>
      </c>
      <c r="F2226" s="57" t="str">
        <f>작성용!C2223</f>
        <v>재평가</v>
      </c>
      <c r="G2226" s="57" t="str">
        <f>작성용!D2223</f>
        <v>삼성PEManager2022일반사모투자신탁제1호</v>
      </c>
      <c r="H2226" s="58" t="str">
        <f>작성용!E2223</f>
        <v>KBP2023120182</v>
      </c>
      <c r="I2226" s="57" t="str">
        <f>작성용!F2223</f>
        <v>B02</v>
      </c>
      <c r="J2226" s="57">
        <f>작성용!G2223</f>
        <v>0</v>
      </c>
      <c r="K2226" s="57" t="str">
        <f>작성용!H2223</f>
        <v>-</v>
      </c>
      <c r="L2226" s="57" t="str">
        <f>작성용!N2223</f>
        <v xml:space="preserve">분기 </v>
      </c>
      <c r="M2226" s="56" t="str">
        <f>작성용!U2223</f>
        <v>2025.03.31</v>
      </c>
      <c r="N2226" s="56" t="str">
        <f>작성용!V2223</f>
        <v>사전등록</v>
      </c>
      <c r="O2226" s="56" t="str">
        <f>작성용!W2223</f>
        <v>사전등록</v>
      </c>
      <c r="P2226" s="56" t="str">
        <f>작성용!X2223</f>
        <v>-</v>
      </c>
      <c r="Q2226" s="57" t="str">
        <f>작성용!AD2223</f>
        <v>대체평가3사업본부</v>
      </c>
      <c r="R2226" s="59">
        <f>작성용!AE2223</f>
        <v>0</v>
      </c>
      <c r="S2226" s="57" t="str">
        <f>작성용!AF2223</f>
        <v>대체평가3사업본부</v>
      </c>
      <c r="T2226" s="60" t="str">
        <f>작성용!AG2223</f>
        <v>김기욱</v>
      </c>
      <c r="U2226" s="60" t="str">
        <f>작성용!AH2223</f>
        <v>김기욱</v>
      </c>
      <c r="V2226" s="55">
        <f>작성용!AA2223</f>
        <v>202503</v>
      </c>
      <c r="W2226" s="57" t="str">
        <f>작성용!AC2223</f>
        <v>[T]기타보험기관[1본부]</v>
      </c>
      <c r="X2226" s="57" t="str">
        <f>작성용!O2223</f>
        <v>김가은프로</v>
      </c>
      <c r="Y2226" s="57" t="str">
        <f>작성용!P2223</f>
        <v>02-2095-5634</v>
      </c>
      <c r="Z2226" s="57" t="str">
        <f>작성용!Q2223</f>
        <v>gaeun.kim@samsung.com;mk0710.kim@samsung.com;simba90.lee@samsung.com;my74.shin@samsung.com</v>
      </c>
      <c r="AA2226" s="55" t="str">
        <f>작성용!AJ2223</f>
        <v>-</v>
      </c>
      <c r="AB2226" s="55">
        <f>작성용!AB2223</f>
        <v>0</v>
      </c>
    </row>
    <row r="2227" spans="1:28" s="11" customFormat="1" ht="16.5" hidden="1" customHeight="1" x14ac:dyDescent="0.3">
      <c r="A2227" s="53">
        <f>작성용!AL2224</f>
        <v>2223</v>
      </c>
      <c r="B2227" s="54" t="str">
        <f>작성용!AI2224</f>
        <v>-</v>
      </c>
      <c r="C2227" s="55" t="str">
        <f>작성용!AK2224</f>
        <v>개별종목</v>
      </c>
      <c r="D2227" s="56">
        <f>작성용!T2224</f>
        <v>45702</v>
      </c>
      <c r="E2227" s="57" t="str">
        <f>작성용!B2224</f>
        <v>삼성생명(수익증권)</v>
      </c>
      <c r="F2227" s="57" t="str">
        <f>작성용!C2224</f>
        <v>재평가</v>
      </c>
      <c r="G2227" s="57" t="str">
        <f>작성용!D2224</f>
        <v>삼성블랙스톤PE일반사모투자신탁제1호</v>
      </c>
      <c r="H2227" s="58" t="str">
        <f>작성용!E2224</f>
        <v>KBP2023120073</v>
      </c>
      <c r="I2227" s="57" t="str">
        <f>작성용!F2224</f>
        <v>B02</v>
      </c>
      <c r="J2227" s="57">
        <f>작성용!G2224</f>
        <v>0</v>
      </c>
      <c r="K2227" s="57" t="str">
        <f>작성용!H2224</f>
        <v>-</v>
      </c>
      <c r="L2227" s="57" t="str">
        <f>작성용!N2224</f>
        <v xml:space="preserve">분기 </v>
      </c>
      <c r="M2227" s="56" t="str">
        <f>작성용!U2224</f>
        <v>2025.03.31</v>
      </c>
      <c r="N2227" s="56" t="str">
        <f>작성용!V2224</f>
        <v>사전등록</v>
      </c>
      <c r="O2227" s="56" t="str">
        <f>작성용!W2224</f>
        <v>사전등록</v>
      </c>
      <c r="P2227" s="56" t="str">
        <f>작성용!X2224</f>
        <v>-</v>
      </c>
      <c r="Q2227" s="57" t="str">
        <f>작성용!AD2224</f>
        <v>대체평가3사업본부</v>
      </c>
      <c r="R2227" s="59">
        <f>작성용!AE2224</f>
        <v>0</v>
      </c>
      <c r="S2227" s="57" t="str">
        <f>작성용!AF2224</f>
        <v>대체평가3사업본부</v>
      </c>
      <c r="T2227" s="60" t="str">
        <f>작성용!AG2224</f>
        <v>김기욱</v>
      </c>
      <c r="U2227" s="60" t="str">
        <f>작성용!AH2224</f>
        <v>김기욱</v>
      </c>
      <c r="V2227" s="55">
        <f>작성용!AA2224</f>
        <v>202503</v>
      </c>
      <c r="W2227" s="57" t="str">
        <f>작성용!AC2224</f>
        <v>[T]기타보험기관[1본부]</v>
      </c>
      <c r="X2227" s="57" t="str">
        <f>작성용!O2224</f>
        <v>김가은프로</v>
      </c>
      <c r="Y2227" s="57" t="str">
        <f>작성용!P2224</f>
        <v>02-2095-5634</v>
      </c>
      <c r="Z2227" s="57" t="str">
        <f>작성용!Q2224</f>
        <v>gaeun.kim@samsung.com;mk0710.kim@samsung.com;simba90.lee@samsung.com;my74.shin@samsung.com</v>
      </c>
      <c r="AA2227" s="55" t="str">
        <f>작성용!AJ2224</f>
        <v>-</v>
      </c>
      <c r="AB2227" s="55">
        <f>작성용!AB2224</f>
        <v>0</v>
      </c>
    </row>
    <row r="2228" spans="1:28" s="11" customFormat="1" ht="16.5" hidden="1" customHeight="1" x14ac:dyDescent="0.3">
      <c r="A2228" s="53">
        <f>작성용!AL2225</f>
        <v>2224</v>
      </c>
      <c r="B2228" s="54" t="str">
        <f>작성용!AI2225</f>
        <v>-</v>
      </c>
      <c r="C2228" s="55" t="str">
        <f>작성용!AK2225</f>
        <v>개별종목</v>
      </c>
      <c r="D2228" s="56">
        <f>작성용!T2225</f>
        <v>45702</v>
      </c>
      <c r="E2228" s="57" t="str">
        <f>작성용!B2225</f>
        <v>삼성생명(수익증권)</v>
      </c>
      <c r="F2228" s="57" t="str">
        <f>작성용!C2225</f>
        <v>재평가</v>
      </c>
      <c r="G2228" s="57" t="str">
        <f>작성용!D2225</f>
        <v>삼성CARLYLEPE일반사모투자신탁제1호</v>
      </c>
      <c r="H2228" s="58" t="str">
        <f>작성용!E2225</f>
        <v>KBP2023120075</v>
      </c>
      <c r="I2228" s="57" t="str">
        <f>작성용!F2225</f>
        <v>B02</v>
      </c>
      <c r="J2228" s="57">
        <f>작성용!G2225</f>
        <v>0</v>
      </c>
      <c r="K2228" s="57" t="str">
        <f>작성용!H2225</f>
        <v>-</v>
      </c>
      <c r="L2228" s="57" t="str">
        <f>작성용!N2225</f>
        <v xml:space="preserve">분기 </v>
      </c>
      <c r="M2228" s="56" t="str">
        <f>작성용!U2225</f>
        <v>2025.03.31</v>
      </c>
      <c r="N2228" s="56" t="str">
        <f>작성용!V2225</f>
        <v>사전등록</v>
      </c>
      <c r="O2228" s="56" t="str">
        <f>작성용!W2225</f>
        <v>사전등록</v>
      </c>
      <c r="P2228" s="56" t="str">
        <f>작성용!X2225</f>
        <v>-</v>
      </c>
      <c r="Q2228" s="57" t="str">
        <f>작성용!AD2225</f>
        <v>대체평가3사업본부</v>
      </c>
      <c r="R2228" s="59">
        <f>작성용!AE2225</f>
        <v>0</v>
      </c>
      <c r="S2228" s="57" t="str">
        <f>작성용!AF2225</f>
        <v>대체평가3사업본부</v>
      </c>
      <c r="T2228" s="60" t="str">
        <f>작성용!AG2225</f>
        <v>김기욱</v>
      </c>
      <c r="U2228" s="60" t="str">
        <f>작성용!AH2225</f>
        <v>김기욱</v>
      </c>
      <c r="V2228" s="55">
        <f>작성용!AA2225</f>
        <v>202503</v>
      </c>
      <c r="W2228" s="57" t="str">
        <f>작성용!AC2225</f>
        <v>[T]기타보험기관[1본부]</v>
      </c>
      <c r="X2228" s="57" t="str">
        <f>작성용!O2225</f>
        <v>김가은프로</v>
      </c>
      <c r="Y2228" s="57" t="str">
        <f>작성용!P2225</f>
        <v>02-2095-5634</v>
      </c>
      <c r="Z2228" s="57" t="str">
        <f>작성용!Q2225</f>
        <v>gaeun.kim@samsung.com;mk0710.kim@samsung.com;simba90.lee@samsung.com;my74.shin@samsung.com</v>
      </c>
      <c r="AA2228" s="55" t="str">
        <f>작성용!AJ2225</f>
        <v>-</v>
      </c>
      <c r="AB2228" s="55">
        <f>작성용!AB2225</f>
        <v>0</v>
      </c>
    </row>
    <row r="2229" spans="1:28" s="11" customFormat="1" ht="16.5" hidden="1" customHeight="1" x14ac:dyDescent="0.3">
      <c r="A2229" s="53">
        <f>작성용!AL2226</f>
        <v>2225</v>
      </c>
      <c r="B2229" s="54" t="str">
        <f>작성용!AI2226</f>
        <v>-</v>
      </c>
      <c r="C2229" s="55" t="str">
        <f>작성용!AK2226</f>
        <v>개별종목</v>
      </c>
      <c r="D2229" s="56">
        <f>작성용!T2226</f>
        <v>45702</v>
      </c>
      <c r="E2229" s="57" t="str">
        <f>작성용!B2226</f>
        <v>삼성생명(수익증권)</v>
      </c>
      <c r="F2229" s="57" t="str">
        <f>작성용!C2226</f>
        <v>재평가</v>
      </c>
      <c r="G2229" s="57" t="str">
        <f>작성용!D2226</f>
        <v>삼성PEManager2022일반사모투자신탁제2호</v>
      </c>
      <c r="H2229" s="58" t="str">
        <f>작성용!E2226</f>
        <v>KBP2023120183</v>
      </c>
      <c r="I2229" s="57" t="str">
        <f>작성용!F2226</f>
        <v>B02</v>
      </c>
      <c r="J2229" s="57">
        <f>작성용!G2226</f>
        <v>0</v>
      </c>
      <c r="K2229" s="57" t="str">
        <f>작성용!H2226</f>
        <v>-</v>
      </c>
      <c r="L2229" s="57" t="str">
        <f>작성용!N2226</f>
        <v xml:space="preserve">분기 </v>
      </c>
      <c r="M2229" s="56" t="str">
        <f>작성용!U2226</f>
        <v>2025.03.31</v>
      </c>
      <c r="N2229" s="56" t="str">
        <f>작성용!V2226</f>
        <v>사전등록</v>
      </c>
      <c r="O2229" s="56" t="str">
        <f>작성용!W2226</f>
        <v>사전등록</v>
      </c>
      <c r="P2229" s="56" t="str">
        <f>작성용!X2226</f>
        <v>-</v>
      </c>
      <c r="Q2229" s="57" t="str">
        <f>작성용!AD2226</f>
        <v>대체평가3사업본부</v>
      </c>
      <c r="R2229" s="59">
        <f>작성용!AE2226</f>
        <v>0</v>
      </c>
      <c r="S2229" s="57" t="str">
        <f>작성용!AF2226</f>
        <v>대체평가3사업본부</v>
      </c>
      <c r="T2229" s="60" t="str">
        <f>작성용!AG2226</f>
        <v>김기욱</v>
      </c>
      <c r="U2229" s="60" t="str">
        <f>작성용!AH2226</f>
        <v>김기욱</v>
      </c>
      <c r="V2229" s="55">
        <f>작성용!AA2226</f>
        <v>202503</v>
      </c>
      <c r="W2229" s="57" t="str">
        <f>작성용!AC2226</f>
        <v>[T]기타보험기관[1본부]</v>
      </c>
      <c r="X2229" s="57" t="str">
        <f>작성용!O2226</f>
        <v>김가은프로</v>
      </c>
      <c r="Y2229" s="57" t="str">
        <f>작성용!P2226</f>
        <v>02-2095-5634</v>
      </c>
      <c r="Z2229" s="57" t="str">
        <f>작성용!Q2226</f>
        <v>gaeun.kim@samsung.com;mk0710.kim@samsung.com;simba90.lee@samsung.com;my74.shin@samsung.com</v>
      </c>
      <c r="AA2229" s="55" t="str">
        <f>작성용!AJ2226</f>
        <v>-</v>
      </c>
      <c r="AB2229" s="55">
        <f>작성용!AB2226</f>
        <v>0</v>
      </c>
    </row>
    <row r="2230" spans="1:28" s="11" customFormat="1" ht="16.5" hidden="1" customHeight="1" x14ac:dyDescent="0.3">
      <c r="A2230" s="53">
        <f>작성용!AL2227</f>
        <v>2226</v>
      </c>
      <c r="B2230" s="54" t="str">
        <f>작성용!AI2227</f>
        <v>-</v>
      </c>
      <c r="C2230" s="55" t="str">
        <f>작성용!AK2227</f>
        <v>개별종목</v>
      </c>
      <c r="D2230" s="56">
        <f>작성용!T2227</f>
        <v>45702</v>
      </c>
      <c r="E2230" s="57" t="str">
        <f>작성용!B2227</f>
        <v>삼성생명(수익증권)</v>
      </c>
      <c r="F2230" s="57" t="str">
        <f>작성용!C2227</f>
        <v>신규</v>
      </c>
      <c r="G2230" s="57" t="str">
        <f>작성용!D2227</f>
        <v>삼성PE프라임리턴일반사모투자신탁제1호</v>
      </c>
      <c r="H2230" s="58" t="str">
        <f>작성용!E2227</f>
        <v>KBP2024120054</v>
      </c>
      <c r="I2230" s="57" t="str">
        <f>작성용!F2227</f>
        <v>B02</v>
      </c>
      <c r="J2230" s="57">
        <f>작성용!G2227</f>
        <v>0</v>
      </c>
      <c r="K2230" s="57" t="str">
        <f>작성용!H2227</f>
        <v>-</v>
      </c>
      <c r="L2230" s="57" t="str">
        <f>작성용!N2227</f>
        <v xml:space="preserve">분기 </v>
      </c>
      <c r="M2230" s="56" t="str">
        <f>작성용!U2227</f>
        <v>2025.03.31</v>
      </c>
      <c r="N2230" s="56" t="str">
        <f>작성용!V2227</f>
        <v>사전등록</v>
      </c>
      <c r="O2230" s="56" t="str">
        <f>작성용!W2227</f>
        <v>사전등록</v>
      </c>
      <c r="P2230" s="56" t="str">
        <f>작성용!X2227</f>
        <v>-</v>
      </c>
      <c r="Q2230" s="57" t="str">
        <f>작성용!AD2227</f>
        <v>대체평가3사업본부</v>
      </c>
      <c r="R2230" s="59">
        <f>작성용!AE2227</f>
        <v>0</v>
      </c>
      <c r="S2230" s="57" t="str">
        <f>작성용!AF2227</f>
        <v>대체평가3사업본부</v>
      </c>
      <c r="T2230" s="60" t="str">
        <f>작성용!AG2227</f>
        <v>김기욱</v>
      </c>
      <c r="U2230" s="60" t="str">
        <f>작성용!AH2227</f>
        <v>김기욱</v>
      </c>
      <c r="V2230" s="55">
        <f>작성용!AA2227</f>
        <v>202503</v>
      </c>
      <c r="W2230" s="57" t="str">
        <f>작성용!AC2227</f>
        <v>[T]기타보험기관[1본부]</v>
      </c>
      <c r="X2230" s="57" t="str">
        <f>작성용!O2227</f>
        <v>김가은프로</v>
      </c>
      <c r="Y2230" s="57" t="str">
        <f>작성용!P2227</f>
        <v>02-2095-5634</v>
      </c>
      <c r="Z2230" s="57" t="str">
        <f>작성용!Q2227</f>
        <v>gaeun.kim@samsung.com;mk0710.kim@samsung.com;simba90.lee@samsung.com;my74.shin@samsung.com</v>
      </c>
      <c r="AA2230" s="55" t="str">
        <f>작성용!AJ2227</f>
        <v>-</v>
      </c>
      <c r="AB2230" s="55">
        <f>작성용!AB2227</f>
        <v>0</v>
      </c>
    </row>
    <row r="2231" spans="1:28" s="11" customFormat="1" ht="16.5" hidden="1" customHeight="1" x14ac:dyDescent="0.3">
      <c r="A2231" s="53">
        <f>작성용!AL2228</f>
        <v>2227</v>
      </c>
      <c r="B2231" s="54" t="str">
        <f>작성용!AI2228</f>
        <v>-</v>
      </c>
      <c r="C2231" s="55" t="str">
        <f>작성용!AK2228</f>
        <v>개별종목</v>
      </c>
      <c r="D2231" s="56">
        <f>작성용!T2228</f>
        <v>45702</v>
      </c>
      <c r="E2231" s="57" t="str">
        <f>작성용!B2228</f>
        <v>삼성생명(수익증권)</v>
      </c>
      <c r="F2231" s="57" t="str">
        <f>작성용!C2228</f>
        <v>신규</v>
      </c>
      <c r="G2231" s="57" t="str">
        <f>작성용!D2228</f>
        <v>삼성CIPIX일반사모투자신탁제1호</v>
      </c>
      <c r="H2231" s="58" t="str">
        <f>작성용!E2228</f>
        <v>KBP2024060024</v>
      </c>
      <c r="I2231" s="57" t="str">
        <f>작성용!F2228</f>
        <v>B02</v>
      </c>
      <c r="J2231" s="57">
        <f>작성용!G2228</f>
        <v>0</v>
      </c>
      <c r="K2231" s="57" t="str">
        <f>작성용!H2228</f>
        <v>-</v>
      </c>
      <c r="L2231" s="57" t="str">
        <f>작성용!N2228</f>
        <v xml:space="preserve">분기 </v>
      </c>
      <c r="M2231" s="56" t="str">
        <f>작성용!U2228</f>
        <v>2025.03.31</v>
      </c>
      <c r="N2231" s="56" t="str">
        <f>작성용!V2228</f>
        <v>사전등록</v>
      </c>
      <c r="O2231" s="56" t="str">
        <f>작성용!W2228</f>
        <v>사전등록</v>
      </c>
      <c r="P2231" s="56" t="str">
        <f>작성용!X2228</f>
        <v>-</v>
      </c>
      <c r="Q2231" s="57" t="str">
        <f>작성용!AD2228</f>
        <v>대체평가3사업본부</v>
      </c>
      <c r="R2231" s="59">
        <f>작성용!AE2228</f>
        <v>0</v>
      </c>
      <c r="S2231" s="57" t="str">
        <f>작성용!AF2228</f>
        <v>대체평가3사업본부</v>
      </c>
      <c r="T2231" s="60" t="str">
        <f>작성용!AG2228</f>
        <v>김기욱</v>
      </c>
      <c r="U2231" s="60" t="str">
        <f>작성용!AH2228</f>
        <v>김기욱</v>
      </c>
      <c r="V2231" s="55">
        <f>작성용!AA2228</f>
        <v>202503</v>
      </c>
      <c r="W2231" s="57" t="str">
        <f>작성용!AC2228</f>
        <v>[T]기타보험기관[1본부]</v>
      </c>
      <c r="X2231" s="57" t="str">
        <f>작성용!O2228</f>
        <v>김가은프로</v>
      </c>
      <c r="Y2231" s="57" t="str">
        <f>작성용!P2228</f>
        <v>02-2095-5634</v>
      </c>
      <c r="Z2231" s="57" t="str">
        <f>작성용!Q2228</f>
        <v>gaeun.kim@samsung.com;mk0710.kim@samsung.com;simba90.lee@samsung.com;my74.shin@samsung.com</v>
      </c>
      <c r="AA2231" s="55" t="str">
        <f>작성용!AJ2228</f>
        <v>-</v>
      </c>
      <c r="AB2231" s="55">
        <f>작성용!AB2228</f>
        <v>0</v>
      </c>
    </row>
    <row r="2232" spans="1:28" s="11" customFormat="1" ht="16.5" hidden="1" customHeight="1" x14ac:dyDescent="0.3">
      <c r="A2232" s="53">
        <f>작성용!AL2229</f>
        <v>2228</v>
      </c>
      <c r="B2232" s="54" t="str">
        <f>작성용!AI2229</f>
        <v>-</v>
      </c>
      <c r="C2232" s="55" t="str">
        <f>작성용!AK2229</f>
        <v>개별종목</v>
      </c>
      <c r="D2232" s="56">
        <f>작성용!T2229</f>
        <v>45702</v>
      </c>
      <c r="E2232" s="57" t="str">
        <f>작성용!B2229</f>
        <v>삼성생명(수익증권)</v>
      </c>
      <c r="F2232" s="57" t="str">
        <f>작성용!C2229</f>
        <v>신규</v>
      </c>
      <c r="G2232" s="57" t="str">
        <f>작성용!D2229</f>
        <v>삼성PE프라임인컴일반사모투자신탁제1호</v>
      </c>
      <c r="H2232" s="58" t="str">
        <f>작성용!E2229</f>
        <v>KBP2024120055</v>
      </c>
      <c r="I2232" s="57" t="str">
        <f>작성용!F2229</f>
        <v>B02</v>
      </c>
      <c r="J2232" s="57">
        <f>작성용!G2229</f>
        <v>0</v>
      </c>
      <c r="K2232" s="57" t="str">
        <f>작성용!H2229</f>
        <v>-</v>
      </c>
      <c r="L2232" s="57" t="str">
        <f>작성용!N2229</f>
        <v xml:space="preserve">분기 </v>
      </c>
      <c r="M2232" s="56" t="str">
        <f>작성용!U2229</f>
        <v>2025.03.31</v>
      </c>
      <c r="N2232" s="56" t="str">
        <f>작성용!V2229</f>
        <v>사전등록</v>
      </c>
      <c r="O2232" s="56" t="str">
        <f>작성용!W2229</f>
        <v>사전등록</v>
      </c>
      <c r="P2232" s="56" t="str">
        <f>작성용!X2229</f>
        <v>-</v>
      </c>
      <c r="Q2232" s="57" t="str">
        <f>작성용!AD2229</f>
        <v>대체평가3사업본부</v>
      </c>
      <c r="R2232" s="59">
        <f>작성용!AE2229</f>
        <v>0</v>
      </c>
      <c r="S2232" s="57" t="str">
        <f>작성용!AF2229</f>
        <v>대체평가3사업본부</v>
      </c>
      <c r="T2232" s="60" t="str">
        <f>작성용!AG2229</f>
        <v>김기욱</v>
      </c>
      <c r="U2232" s="60" t="str">
        <f>작성용!AH2229</f>
        <v>김기욱</v>
      </c>
      <c r="V2232" s="55">
        <f>작성용!AA2229</f>
        <v>202503</v>
      </c>
      <c r="W2232" s="57" t="str">
        <f>작성용!AC2229</f>
        <v>[T]기타보험기관[1본부]</v>
      </c>
      <c r="X2232" s="57" t="str">
        <f>작성용!O2229</f>
        <v>김가은프로</v>
      </c>
      <c r="Y2232" s="57" t="str">
        <f>작성용!P2229</f>
        <v>02-2095-5634</v>
      </c>
      <c r="Z2232" s="57" t="str">
        <f>작성용!Q2229</f>
        <v>gaeun.kim@samsung.com;mk0710.kim@samsung.com;simba90.lee@samsung.com;my74.shin@samsung.com</v>
      </c>
      <c r="AA2232" s="55" t="str">
        <f>작성용!AJ2229</f>
        <v>-</v>
      </c>
      <c r="AB2232" s="55">
        <f>작성용!AB2229</f>
        <v>0</v>
      </c>
    </row>
    <row r="2233" spans="1:28" s="11" customFormat="1" ht="16.5" hidden="1" customHeight="1" x14ac:dyDescent="0.3">
      <c r="A2233" s="53">
        <f>작성용!AL2230</f>
        <v>2229</v>
      </c>
      <c r="B2233" s="54" t="str">
        <f>작성용!AI2230</f>
        <v>-</v>
      </c>
      <c r="C2233" s="55" t="str">
        <f>작성용!AK2230</f>
        <v>개별종목</v>
      </c>
      <c r="D2233" s="56">
        <f>작성용!T2230</f>
        <v>45702</v>
      </c>
      <c r="E2233" s="57" t="str">
        <f>작성용!B2230</f>
        <v>삼성생명(수익증권)</v>
      </c>
      <c r="F2233" s="57" t="str">
        <f>작성용!C2230</f>
        <v>재평가</v>
      </c>
      <c r="G2233" s="57" t="str">
        <f>작성용!D2230</f>
        <v>삼성SRA미국오피스메자닌전문투자형사모부동산투자신탁제1호</v>
      </c>
      <c r="H2233" s="58" t="str">
        <f>작성용!E2230</f>
        <v>KBP2018090011</v>
      </c>
      <c r="I2233" s="57" t="str">
        <f>작성용!F2230</f>
        <v>B02</v>
      </c>
      <c r="J2233" s="57">
        <f>작성용!G2230</f>
        <v>99</v>
      </c>
      <c r="K2233" s="57" t="str">
        <f>작성용!H2230</f>
        <v>-</v>
      </c>
      <c r="L2233" s="57" t="str">
        <f>작성용!N2230</f>
        <v xml:space="preserve">분기 </v>
      </c>
      <c r="M2233" s="56" t="str">
        <f>작성용!U2230</f>
        <v>2025.03.31</v>
      </c>
      <c r="N2233" s="56" t="str">
        <f>작성용!V2230</f>
        <v>사전등록</v>
      </c>
      <c r="O2233" s="56" t="str">
        <f>작성용!W2230</f>
        <v>사전등록</v>
      </c>
      <c r="P2233" s="56" t="str">
        <f>작성용!X2230</f>
        <v>-</v>
      </c>
      <c r="Q2233" s="57" t="str">
        <f>작성용!AD2230</f>
        <v>대체평가3사업본부</v>
      </c>
      <c r="R2233" s="59">
        <f>작성용!AE2230</f>
        <v>0</v>
      </c>
      <c r="S2233" s="57" t="str">
        <f>작성용!AF2230</f>
        <v>대체평가3사업본부</v>
      </c>
      <c r="T2233" s="60" t="str">
        <f>작성용!AG2230</f>
        <v>김기욱</v>
      </c>
      <c r="U2233" s="60" t="str">
        <f>작성용!AH2230</f>
        <v>김기욱</v>
      </c>
      <c r="V2233" s="55">
        <f>작성용!AA2230</f>
        <v>202503</v>
      </c>
      <c r="W2233" s="57" t="str">
        <f>작성용!AC2230</f>
        <v>[T]기타보험기관[1본부]</v>
      </c>
      <c r="X2233" s="57" t="str">
        <f>작성용!O2230</f>
        <v>김가은프로</v>
      </c>
      <c r="Y2233" s="57" t="str">
        <f>작성용!P2230</f>
        <v>02-2095-5634</v>
      </c>
      <c r="Z2233" s="57" t="str">
        <f>작성용!Q2230</f>
        <v>gaeun.kim@samsung.com;mk0710.kim@samsung.com;simba90.lee@samsung.com;my74.shin@samsung.com</v>
      </c>
      <c r="AA2233" s="55" t="str">
        <f>작성용!AJ2230</f>
        <v>-</v>
      </c>
      <c r="AB2233" s="55">
        <f>작성용!AB2230</f>
        <v>0</v>
      </c>
    </row>
    <row r="2234" spans="1:28" s="11" customFormat="1" ht="16.5" hidden="1" customHeight="1" x14ac:dyDescent="0.3">
      <c r="A2234" s="53">
        <f>작성용!AL2231</f>
        <v>2230</v>
      </c>
      <c r="B2234" s="54" t="str">
        <f>작성용!AI2231</f>
        <v>-</v>
      </c>
      <c r="C2234" s="55" t="str">
        <f>작성용!AK2231</f>
        <v>개별종목</v>
      </c>
      <c r="D2234" s="56">
        <f>작성용!T2231</f>
        <v>45702</v>
      </c>
      <c r="E2234" s="57" t="str">
        <f>작성용!B2231</f>
        <v>삼성생명(수익증권)</v>
      </c>
      <c r="F2234" s="57" t="str">
        <f>작성용!C2231</f>
        <v>재평가</v>
      </c>
      <c r="G2234" s="57" t="str">
        <f>작성용!D2231</f>
        <v>KB전문투자형사모부동산투자신탁제3호</v>
      </c>
      <c r="H2234" s="58" t="str">
        <f>작성용!E2231</f>
        <v>KBP2016120080</v>
      </c>
      <c r="I2234" s="57" t="str">
        <f>작성용!F2231</f>
        <v>B02</v>
      </c>
      <c r="J2234" s="57">
        <f>작성용!G2231</f>
        <v>0</v>
      </c>
      <c r="K2234" s="57" t="str">
        <f>작성용!H2231</f>
        <v>-</v>
      </c>
      <c r="L2234" s="57" t="str">
        <f>작성용!N2231</f>
        <v xml:space="preserve">분기 </v>
      </c>
      <c r="M2234" s="56" t="str">
        <f>작성용!U2231</f>
        <v>2025.03.31</v>
      </c>
      <c r="N2234" s="56" t="str">
        <f>작성용!V2231</f>
        <v>사전등록</v>
      </c>
      <c r="O2234" s="56" t="str">
        <f>작성용!W2231</f>
        <v>사전등록</v>
      </c>
      <c r="P2234" s="56" t="str">
        <f>작성용!X2231</f>
        <v>-</v>
      </c>
      <c r="Q2234" s="57" t="str">
        <f>작성용!AD2231</f>
        <v>대체평가3사업본부</v>
      </c>
      <c r="R2234" s="59">
        <f>작성용!AE2231</f>
        <v>0</v>
      </c>
      <c r="S2234" s="57" t="str">
        <f>작성용!AF2231</f>
        <v>대체평가3사업본부</v>
      </c>
      <c r="T2234" s="60" t="str">
        <f>작성용!AG2231</f>
        <v>김기욱</v>
      </c>
      <c r="U2234" s="60" t="str">
        <f>작성용!AH2231</f>
        <v>김기욱</v>
      </c>
      <c r="V2234" s="55">
        <f>작성용!AA2231</f>
        <v>202503</v>
      </c>
      <c r="W2234" s="57" t="str">
        <f>작성용!AC2231</f>
        <v>[T]기타보험기관[1본부]</v>
      </c>
      <c r="X2234" s="57" t="str">
        <f>작성용!O2231</f>
        <v>김가은프로</v>
      </c>
      <c r="Y2234" s="57" t="str">
        <f>작성용!P2231</f>
        <v>02-2095-5634</v>
      </c>
      <c r="Z2234" s="57" t="str">
        <f>작성용!Q2231</f>
        <v>gaeun.kim@samsung.com;mk0710.kim@samsung.com;simba90.lee@samsung.com;my74.shin@samsung.com</v>
      </c>
      <c r="AA2234" s="55" t="str">
        <f>작성용!AJ2231</f>
        <v>-</v>
      </c>
      <c r="AB2234" s="55">
        <f>작성용!AB2231</f>
        <v>0</v>
      </c>
    </row>
    <row r="2235" spans="1:28" s="11" customFormat="1" ht="16.5" hidden="1" customHeight="1" x14ac:dyDescent="0.3">
      <c r="A2235" s="53">
        <f>작성용!AL2232</f>
        <v>2231</v>
      </c>
      <c r="B2235" s="54" t="str">
        <f>작성용!AI2232</f>
        <v>-</v>
      </c>
      <c r="C2235" s="55" t="str">
        <f>작성용!AK2232</f>
        <v>개별종목</v>
      </c>
      <c r="D2235" s="56">
        <f>작성용!T2232</f>
        <v>45702</v>
      </c>
      <c r="E2235" s="57" t="str">
        <f>작성용!B2232</f>
        <v>삼성생명(수익증권)</v>
      </c>
      <c r="F2235" s="57" t="str">
        <f>작성용!C2232</f>
        <v>재평가</v>
      </c>
      <c r="G2235" s="57" t="str">
        <f>작성용!D2232</f>
        <v>삼성SRA전문투자형사모부동산자투자신탁제19호</v>
      </c>
      <c r="H2235" s="58" t="str">
        <f>작성용!E2232</f>
        <v>KBP2018120297</v>
      </c>
      <c r="I2235" s="57" t="str">
        <f>작성용!F2232</f>
        <v>B02</v>
      </c>
      <c r="J2235" s="57">
        <f>작성용!G2232</f>
        <v>99</v>
      </c>
      <c r="K2235" s="57" t="str">
        <f>작성용!H2232</f>
        <v>-</v>
      </c>
      <c r="L2235" s="57" t="str">
        <f>작성용!N2232</f>
        <v xml:space="preserve">분기 </v>
      </c>
      <c r="M2235" s="56" t="str">
        <f>작성용!U2232</f>
        <v>2025.03.31</v>
      </c>
      <c r="N2235" s="56" t="str">
        <f>작성용!V2232</f>
        <v>사전등록</v>
      </c>
      <c r="O2235" s="56" t="str">
        <f>작성용!W2232</f>
        <v>사전등록</v>
      </c>
      <c r="P2235" s="56" t="str">
        <f>작성용!X2232</f>
        <v>-</v>
      </c>
      <c r="Q2235" s="57" t="str">
        <f>작성용!AD2232</f>
        <v>대체평가3사업본부</v>
      </c>
      <c r="R2235" s="59">
        <f>작성용!AE2232</f>
        <v>0</v>
      </c>
      <c r="S2235" s="57" t="str">
        <f>작성용!AF2232</f>
        <v>대체평가3사업본부</v>
      </c>
      <c r="T2235" s="60" t="str">
        <f>작성용!AG2232</f>
        <v>김기욱</v>
      </c>
      <c r="U2235" s="60" t="str">
        <f>작성용!AH2232</f>
        <v>김기욱</v>
      </c>
      <c r="V2235" s="55">
        <f>작성용!AA2232</f>
        <v>202503</v>
      </c>
      <c r="W2235" s="57" t="str">
        <f>작성용!AC2232</f>
        <v>[T]기타보험기관[1본부]</v>
      </c>
      <c r="X2235" s="57" t="str">
        <f>작성용!O2232</f>
        <v>김가은프로</v>
      </c>
      <c r="Y2235" s="57" t="str">
        <f>작성용!P2232</f>
        <v>02-2095-5634</v>
      </c>
      <c r="Z2235" s="57" t="str">
        <f>작성용!Q2232</f>
        <v>gaeun.kim@samsung.com;mk0710.kim@samsung.com;simba90.lee@samsung.com;my74.shin@samsung.com</v>
      </c>
      <c r="AA2235" s="55" t="str">
        <f>작성용!AJ2232</f>
        <v>-</v>
      </c>
      <c r="AB2235" s="55">
        <f>작성용!AB2232</f>
        <v>0</v>
      </c>
    </row>
    <row r="2236" spans="1:28" s="11" customFormat="1" ht="16.5" hidden="1" customHeight="1" x14ac:dyDescent="0.3">
      <c r="A2236" s="53">
        <f>작성용!AL2233</f>
        <v>2232</v>
      </c>
      <c r="B2236" s="54" t="str">
        <f>작성용!AI2233</f>
        <v>-</v>
      </c>
      <c r="C2236" s="55" t="str">
        <f>작성용!AK2233</f>
        <v>개별종목</v>
      </c>
      <c r="D2236" s="56">
        <f>작성용!T2233</f>
        <v>45702</v>
      </c>
      <c r="E2236" s="57" t="str">
        <f>작성용!B2233</f>
        <v>삼성생명(수익증권)</v>
      </c>
      <c r="F2236" s="57" t="str">
        <f>작성용!C2233</f>
        <v>재평가</v>
      </c>
      <c r="G2236" s="57" t="str">
        <f>작성용!D2233</f>
        <v>이지스KORIF사모부동산투자신탁19호</v>
      </c>
      <c r="H2236" s="58" t="str">
        <f>작성용!E2233</f>
        <v>KBP2016060181</v>
      </c>
      <c r="I2236" s="57" t="str">
        <f>작성용!F2233</f>
        <v>B02</v>
      </c>
      <c r="J2236" s="57">
        <f>작성용!G2233</f>
        <v>0</v>
      </c>
      <c r="K2236" s="57" t="str">
        <f>작성용!H2233</f>
        <v>-</v>
      </c>
      <c r="L2236" s="57" t="str">
        <f>작성용!N2233</f>
        <v xml:space="preserve">분기 </v>
      </c>
      <c r="M2236" s="56" t="str">
        <f>작성용!U2233</f>
        <v>2025.03.31</v>
      </c>
      <c r="N2236" s="56" t="str">
        <f>작성용!V2233</f>
        <v>사전등록</v>
      </c>
      <c r="O2236" s="56" t="str">
        <f>작성용!W2233</f>
        <v>사전등록</v>
      </c>
      <c r="P2236" s="56" t="str">
        <f>작성용!X2233</f>
        <v>-</v>
      </c>
      <c r="Q2236" s="57" t="str">
        <f>작성용!AD2233</f>
        <v>대체평가3사업본부</v>
      </c>
      <c r="R2236" s="59">
        <f>작성용!AE2233</f>
        <v>0</v>
      </c>
      <c r="S2236" s="57" t="str">
        <f>작성용!AF2233</f>
        <v>대체평가3사업본부</v>
      </c>
      <c r="T2236" s="60" t="str">
        <f>작성용!AG2233</f>
        <v>김기욱</v>
      </c>
      <c r="U2236" s="60" t="str">
        <f>작성용!AH2233</f>
        <v>김기욱</v>
      </c>
      <c r="V2236" s="55">
        <f>작성용!AA2233</f>
        <v>202503</v>
      </c>
      <c r="W2236" s="57" t="str">
        <f>작성용!AC2233</f>
        <v>[T]기타보험기관[1본부]</v>
      </c>
      <c r="X2236" s="57" t="str">
        <f>작성용!O2233</f>
        <v>김가은프로</v>
      </c>
      <c r="Y2236" s="57" t="str">
        <f>작성용!P2233</f>
        <v>02-2095-5634</v>
      </c>
      <c r="Z2236" s="57" t="str">
        <f>작성용!Q2233</f>
        <v>gaeun.kim@samsung.com;mk0710.kim@samsung.com;simba90.lee@samsung.com;my74.shin@samsung.com</v>
      </c>
      <c r="AA2236" s="55" t="str">
        <f>작성용!AJ2233</f>
        <v>-</v>
      </c>
      <c r="AB2236" s="55">
        <f>작성용!AB2233</f>
        <v>0</v>
      </c>
    </row>
    <row r="2237" spans="1:28" s="11" customFormat="1" ht="16.5" hidden="1" customHeight="1" x14ac:dyDescent="0.3">
      <c r="A2237" s="53">
        <f>작성용!AL2234</f>
        <v>2233</v>
      </c>
      <c r="B2237" s="54" t="str">
        <f>작성용!AI2234</f>
        <v>-</v>
      </c>
      <c r="C2237" s="55" t="str">
        <f>작성용!AK2234</f>
        <v>개별종목</v>
      </c>
      <c r="D2237" s="56">
        <f>작성용!T2234</f>
        <v>45702</v>
      </c>
      <c r="E2237" s="57" t="str">
        <f>작성용!B2234</f>
        <v>삼성생명(수익증권)</v>
      </c>
      <c r="F2237" s="57" t="str">
        <f>작성용!C2234</f>
        <v>재평가</v>
      </c>
      <c r="G2237" s="57" t="str">
        <f>작성용!D2234</f>
        <v>삼성SRA사모부동산투자신탁제1호</v>
      </c>
      <c r="H2237" s="58" t="str">
        <f>작성용!E2234</f>
        <v>KBP2018120293</v>
      </c>
      <c r="I2237" s="57" t="str">
        <f>작성용!F2234</f>
        <v>B02</v>
      </c>
      <c r="J2237" s="57">
        <f>작성용!G2234</f>
        <v>0</v>
      </c>
      <c r="K2237" s="57" t="str">
        <f>작성용!H2234</f>
        <v>-</v>
      </c>
      <c r="L2237" s="57" t="str">
        <f>작성용!N2234</f>
        <v xml:space="preserve">분기 </v>
      </c>
      <c r="M2237" s="56" t="str">
        <f>작성용!U2234</f>
        <v>2025.03.31</v>
      </c>
      <c r="N2237" s="56" t="str">
        <f>작성용!V2234</f>
        <v>사전등록</v>
      </c>
      <c r="O2237" s="56" t="str">
        <f>작성용!W2234</f>
        <v>사전등록</v>
      </c>
      <c r="P2237" s="56" t="str">
        <f>작성용!X2234</f>
        <v>-</v>
      </c>
      <c r="Q2237" s="57" t="str">
        <f>작성용!AD2234</f>
        <v>대체평가3사업본부</v>
      </c>
      <c r="R2237" s="59">
        <f>작성용!AE2234</f>
        <v>0</v>
      </c>
      <c r="S2237" s="57" t="str">
        <f>작성용!AF2234</f>
        <v>대체평가3사업본부</v>
      </c>
      <c r="T2237" s="60" t="str">
        <f>작성용!AG2234</f>
        <v>김기욱</v>
      </c>
      <c r="U2237" s="60" t="str">
        <f>작성용!AH2234</f>
        <v>김기욱</v>
      </c>
      <c r="V2237" s="55">
        <f>작성용!AA2234</f>
        <v>202503</v>
      </c>
      <c r="W2237" s="57" t="str">
        <f>작성용!AC2234</f>
        <v>[T]기타보험기관[1본부]</v>
      </c>
      <c r="X2237" s="57" t="str">
        <f>작성용!O2234</f>
        <v>김가은프로</v>
      </c>
      <c r="Y2237" s="57" t="str">
        <f>작성용!P2234</f>
        <v>02-2095-5634</v>
      </c>
      <c r="Z2237" s="57" t="str">
        <f>작성용!Q2234</f>
        <v>gaeun.kim@samsung.com;mk0710.kim@samsung.com;simba90.lee@samsung.com;my74.shin@samsung.com</v>
      </c>
      <c r="AA2237" s="55" t="str">
        <f>작성용!AJ2234</f>
        <v>-</v>
      </c>
      <c r="AB2237" s="55">
        <f>작성용!AB2234</f>
        <v>0</v>
      </c>
    </row>
    <row r="2238" spans="1:28" s="11" customFormat="1" ht="16.5" hidden="1" customHeight="1" x14ac:dyDescent="0.3">
      <c r="A2238" s="53">
        <f>작성용!AL2235</f>
        <v>2234</v>
      </c>
      <c r="B2238" s="54" t="str">
        <f>작성용!AI2235</f>
        <v>-</v>
      </c>
      <c r="C2238" s="55" t="str">
        <f>작성용!AK2235</f>
        <v>개별종목</v>
      </c>
      <c r="D2238" s="56">
        <f>작성용!T2235</f>
        <v>45702</v>
      </c>
      <c r="E2238" s="57" t="str">
        <f>작성용!B2235</f>
        <v>삼성생명(수익증권)</v>
      </c>
      <c r="F2238" s="57" t="str">
        <f>작성용!C2235</f>
        <v>재평가</v>
      </c>
      <c r="G2238" s="57" t="str">
        <f>작성용!D2235</f>
        <v>미래에셋맵스프런티어사모부동산투자신탁29호</v>
      </c>
      <c r="H2238" s="58" t="str">
        <f>작성용!E2235</f>
        <v>KBP2018120290</v>
      </c>
      <c r="I2238" s="57" t="str">
        <f>작성용!F2235</f>
        <v>B02</v>
      </c>
      <c r="J2238" s="57">
        <f>작성용!G2235</f>
        <v>99</v>
      </c>
      <c r="K2238" s="57" t="str">
        <f>작성용!H2235</f>
        <v>-</v>
      </c>
      <c r="L2238" s="57" t="str">
        <f>작성용!N2235</f>
        <v xml:space="preserve">분기 </v>
      </c>
      <c r="M2238" s="56" t="str">
        <f>작성용!U2235</f>
        <v>2025.03.31</v>
      </c>
      <c r="N2238" s="56" t="str">
        <f>작성용!V2235</f>
        <v>사전등록</v>
      </c>
      <c r="O2238" s="56" t="str">
        <f>작성용!W2235</f>
        <v>사전등록</v>
      </c>
      <c r="P2238" s="56" t="str">
        <f>작성용!X2235</f>
        <v>-</v>
      </c>
      <c r="Q2238" s="57" t="str">
        <f>작성용!AD2235</f>
        <v>대체평가3사업본부</v>
      </c>
      <c r="R2238" s="59">
        <f>작성용!AE2235</f>
        <v>0</v>
      </c>
      <c r="S2238" s="57" t="str">
        <f>작성용!AF2235</f>
        <v>대체평가3사업본부</v>
      </c>
      <c r="T2238" s="60" t="str">
        <f>작성용!AG2235</f>
        <v>김기욱</v>
      </c>
      <c r="U2238" s="60" t="str">
        <f>작성용!AH2235</f>
        <v>김기욱</v>
      </c>
      <c r="V2238" s="55">
        <f>작성용!AA2235</f>
        <v>202503</v>
      </c>
      <c r="W2238" s="57" t="str">
        <f>작성용!AC2235</f>
        <v>[T]기타보험기관[1본부]</v>
      </c>
      <c r="X2238" s="57" t="str">
        <f>작성용!O2235</f>
        <v>김가은프로</v>
      </c>
      <c r="Y2238" s="57" t="str">
        <f>작성용!P2235</f>
        <v>02-2095-5634</v>
      </c>
      <c r="Z2238" s="57" t="str">
        <f>작성용!Q2235</f>
        <v>gaeun.kim@samsung.com;mk0710.kim@samsung.com;simba90.lee@samsung.com;my74.shin@samsung.com</v>
      </c>
      <c r="AA2238" s="55" t="str">
        <f>작성용!AJ2235</f>
        <v>-</v>
      </c>
      <c r="AB2238" s="55">
        <f>작성용!AB2235</f>
        <v>0</v>
      </c>
    </row>
    <row r="2239" spans="1:28" s="11" customFormat="1" ht="16.5" hidden="1" customHeight="1" x14ac:dyDescent="0.3">
      <c r="A2239" s="53">
        <f>작성용!AL2236</f>
        <v>2235</v>
      </c>
      <c r="B2239" s="54" t="str">
        <f>작성용!AI2236</f>
        <v>-</v>
      </c>
      <c r="C2239" s="55" t="str">
        <f>작성용!AK2236</f>
        <v>개별종목</v>
      </c>
      <c r="D2239" s="56">
        <f>작성용!T2236</f>
        <v>45702</v>
      </c>
      <c r="E2239" s="57" t="str">
        <f>작성용!B2236</f>
        <v>삼성생명(수익증권)</v>
      </c>
      <c r="F2239" s="57" t="str">
        <f>작성용!C2236</f>
        <v>재평가</v>
      </c>
      <c r="G2239" s="57" t="str">
        <f>작성용!D2236</f>
        <v>하나대체투자랜드칩사모부동산투자신탁51호</v>
      </c>
      <c r="H2239" s="58" t="str">
        <f>작성용!E2236</f>
        <v>KBP2018120319</v>
      </c>
      <c r="I2239" s="57" t="str">
        <f>작성용!F2236</f>
        <v>B02</v>
      </c>
      <c r="J2239" s="57">
        <f>작성용!G2236</f>
        <v>0</v>
      </c>
      <c r="K2239" s="57" t="str">
        <f>작성용!H2236</f>
        <v>-</v>
      </c>
      <c r="L2239" s="57" t="str">
        <f>작성용!N2236</f>
        <v xml:space="preserve">분기 </v>
      </c>
      <c r="M2239" s="56" t="str">
        <f>작성용!U2236</f>
        <v>2025.03.31</v>
      </c>
      <c r="N2239" s="56" t="str">
        <f>작성용!V2236</f>
        <v>사전등록</v>
      </c>
      <c r="O2239" s="56" t="str">
        <f>작성용!W2236</f>
        <v>사전등록</v>
      </c>
      <c r="P2239" s="56" t="str">
        <f>작성용!X2236</f>
        <v>-</v>
      </c>
      <c r="Q2239" s="57" t="str">
        <f>작성용!AD2236</f>
        <v>대체평가3사업본부</v>
      </c>
      <c r="R2239" s="59">
        <f>작성용!AE2236</f>
        <v>0</v>
      </c>
      <c r="S2239" s="57" t="str">
        <f>작성용!AF2236</f>
        <v>대체평가3사업본부</v>
      </c>
      <c r="T2239" s="60" t="str">
        <f>작성용!AG2236</f>
        <v>김기욱</v>
      </c>
      <c r="U2239" s="60" t="str">
        <f>작성용!AH2236</f>
        <v>김기욱</v>
      </c>
      <c r="V2239" s="55">
        <f>작성용!AA2236</f>
        <v>202503</v>
      </c>
      <c r="W2239" s="57" t="str">
        <f>작성용!AC2236</f>
        <v>[T]기타보험기관[1본부]</v>
      </c>
      <c r="X2239" s="57" t="str">
        <f>작성용!O2236</f>
        <v>김가은프로</v>
      </c>
      <c r="Y2239" s="57" t="str">
        <f>작성용!P2236</f>
        <v>02-2095-5634</v>
      </c>
      <c r="Z2239" s="57" t="str">
        <f>작성용!Q2236</f>
        <v>gaeun.kim@samsung.com;mk0710.kim@samsung.com;simba90.lee@samsung.com;my74.shin@samsung.com</v>
      </c>
      <c r="AA2239" s="55" t="str">
        <f>작성용!AJ2236</f>
        <v>-</v>
      </c>
      <c r="AB2239" s="55">
        <f>작성용!AB2236</f>
        <v>0</v>
      </c>
    </row>
    <row r="2240" spans="1:28" s="11" customFormat="1" ht="16.5" hidden="1" customHeight="1" x14ac:dyDescent="0.3">
      <c r="A2240" s="53">
        <f>작성용!AL2237</f>
        <v>2236</v>
      </c>
      <c r="B2240" s="54" t="str">
        <f>작성용!AI2237</f>
        <v>-</v>
      </c>
      <c r="C2240" s="55" t="str">
        <f>작성용!AK2237</f>
        <v>개별종목</v>
      </c>
      <c r="D2240" s="56">
        <f>작성용!T2237</f>
        <v>45702</v>
      </c>
      <c r="E2240" s="57" t="str">
        <f>작성용!B2237</f>
        <v>삼성생명(수익증권)</v>
      </c>
      <c r="F2240" s="57" t="str">
        <f>작성용!C2237</f>
        <v>재평가</v>
      </c>
      <c r="G2240" s="57" t="str">
        <f>작성용!D2237</f>
        <v>삼성SRA사모부동산투자신탁제12호</v>
      </c>
      <c r="H2240" s="58" t="str">
        <f>작성용!E2237</f>
        <v>KBP2018120292</v>
      </c>
      <c r="I2240" s="57" t="str">
        <f>작성용!F2237</f>
        <v>B02</v>
      </c>
      <c r="J2240" s="57">
        <f>작성용!G2237</f>
        <v>99</v>
      </c>
      <c r="K2240" s="57" t="str">
        <f>작성용!H2237</f>
        <v>-</v>
      </c>
      <c r="L2240" s="57" t="str">
        <f>작성용!N2237</f>
        <v xml:space="preserve">분기 </v>
      </c>
      <c r="M2240" s="56" t="str">
        <f>작성용!U2237</f>
        <v>2025.03.31</v>
      </c>
      <c r="N2240" s="56" t="str">
        <f>작성용!V2237</f>
        <v>사전등록</v>
      </c>
      <c r="O2240" s="56" t="str">
        <f>작성용!W2237</f>
        <v>사전등록</v>
      </c>
      <c r="P2240" s="56" t="str">
        <f>작성용!X2237</f>
        <v>-</v>
      </c>
      <c r="Q2240" s="57" t="str">
        <f>작성용!AD2237</f>
        <v>대체평가3사업본부</v>
      </c>
      <c r="R2240" s="59">
        <f>작성용!AE2237</f>
        <v>0</v>
      </c>
      <c r="S2240" s="57" t="str">
        <f>작성용!AF2237</f>
        <v>대체평가3사업본부</v>
      </c>
      <c r="T2240" s="60" t="str">
        <f>작성용!AG2237</f>
        <v>김기욱</v>
      </c>
      <c r="U2240" s="60" t="str">
        <f>작성용!AH2237</f>
        <v>김기욱</v>
      </c>
      <c r="V2240" s="55">
        <f>작성용!AA2237</f>
        <v>202503</v>
      </c>
      <c r="W2240" s="57" t="str">
        <f>작성용!AC2237</f>
        <v>[T]기타보험기관[1본부]</v>
      </c>
      <c r="X2240" s="57" t="str">
        <f>작성용!O2237</f>
        <v>김가은프로</v>
      </c>
      <c r="Y2240" s="57" t="str">
        <f>작성용!P2237</f>
        <v>02-2095-5634</v>
      </c>
      <c r="Z2240" s="57" t="str">
        <f>작성용!Q2237</f>
        <v>gaeun.kim@samsung.com;mk0710.kim@samsung.com;simba90.lee@samsung.com;my74.shin@samsung.com</v>
      </c>
      <c r="AA2240" s="55" t="str">
        <f>작성용!AJ2237</f>
        <v>-</v>
      </c>
      <c r="AB2240" s="55">
        <f>작성용!AB2237</f>
        <v>0</v>
      </c>
    </row>
    <row r="2241" spans="1:28" s="11" customFormat="1" ht="16.5" hidden="1" customHeight="1" x14ac:dyDescent="0.3">
      <c r="A2241" s="53">
        <f>작성용!AL2238</f>
        <v>2237</v>
      </c>
      <c r="B2241" s="54" t="str">
        <f>작성용!AI2238</f>
        <v>-</v>
      </c>
      <c r="C2241" s="55" t="str">
        <f>작성용!AK2238</f>
        <v>개별종목</v>
      </c>
      <c r="D2241" s="56">
        <f>작성용!T2238</f>
        <v>45702</v>
      </c>
      <c r="E2241" s="57" t="str">
        <f>작성용!B2238</f>
        <v>삼성생명(수익증권)</v>
      </c>
      <c r="F2241" s="57" t="str">
        <f>작성용!C2238</f>
        <v>재평가</v>
      </c>
      <c r="G2241" s="57" t="str">
        <f>작성용!D2238</f>
        <v>삼성SRA글로벌코어오피스사모부동산제1호</v>
      </c>
      <c r="H2241" s="58" t="str">
        <f>작성용!E2238</f>
        <v>KBP2016060388</v>
      </c>
      <c r="I2241" s="57" t="str">
        <f>작성용!F2238</f>
        <v>B02</v>
      </c>
      <c r="J2241" s="57">
        <f>작성용!G2238</f>
        <v>99</v>
      </c>
      <c r="K2241" s="57" t="str">
        <f>작성용!H2238</f>
        <v>-</v>
      </c>
      <c r="L2241" s="57" t="str">
        <f>작성용!N2238</f>
        <v xml:space="preserve">분기 </v>
      </c>
      <c r="M2241" s="56" t="str">
        <f>작성용!U2238</f>
        <v>2025.03.31</v>
      </c>
      <c r="N2241" s="56" t="str">
        <f>작성용!V2238</f>
        <v>사전등록</v>
      </c>
      <c r="O2241" s="56" t="str">
        <f>작성용!W2238</f>
        <v>사전등록</v>
      </c>
      <c r="P2241" s="56" t="str">
        <f>작성용!X2238</f>
        <v>-</v>
      </c>
      <c r="Q2241" s="57" t="str">
        <f>작성용!AD2238</f>
        <v>대체평가3사업본부</v>
      </c>
      <c r="R2241" s="59">
        <f>작성용!AE2238</f>
        <v>0</v>
      </c>
      <c r="S2241" s="57" t="str">
        <f>작성용!AF2238</f>
        <v>대체평가3사업본부</v>
      </c>
      <c r="T2241" s="60" t="str">
        <f>작성용!AG2238</f>
        <v>김기욱</v>
      </c>
      <c r="U2241" s="60" t="str">
        <f>작성용!AH2238</f>
        <v>김기욱</v>
      </c>
      <c r="V2241" s="55">
        <f>작성용!AA2238</f>
        <v>202503</v>
      </c>
      <c r="W2241" s="57" t="str">
        <f>작성용!AC2238</f>
        <v>[T]기타보험기관[1본부]</v>
      </c>
      <c r="X2241" s="57" t="str">
        <f>작성용!O2238</f>
        <v>김가은프로</v>
      </c>
      <c r="Y2241" s="57" t="str">
        <f>작성용!P2238</f>
        <v>02-2095-5634</v>
      </c>
      <c r="Z2241" s="57" t="str">
        <f>작성용!Q2238</f>
        <v>gaeun.kim@samsung.com;mk0710.kim@samsung.com;simba90.lee@samsung.com;my74.shin@samsung.com</v>
      </c>
      <c r="AA2241" s="55" t="str">
        <f>작성용!AJ2238</f>
        <v>-</v>
      </c>
      <c r="AB2241" s="55">
        <f>작성용!AB2238</f>
        <v>0</v>
      </c>
    </row>
    <row r="2242" spans="1:28" s="11" customFormat="1" ht="16.5" hidden="1" customHeight="1" x14ac:dyDescent="0.3">
      <c r="A2242" s="53">
        <f>작성용!AL2239</f>
        <v>2238</v>
      </c>
      <c r="B2242" s="54" t="str">
        <f>작성용!AI2239</f>
        <v>-</v>
      </c>
      <c r="C2242" s="55" t="str">
        <f>작성용!AK2239</f>
        <v>개별종목</v>
      </c>
      <c r="D2242" s="56">
        <f>작성용!T2239</f>
        <v>45702</v>
      </c>
      <c r="E2242" s="57" t="str">
        <f>작성용!B2239</f>
        <v>삼성생명(수익증권)</v>
      </c>
      <c r="F2242" s="57" t="str">
        <f>작성용!C2239</f>
        <v>재평가</v>
      </c>
      <c r="G2242" s="57" t="str">
        <f>작성용!D2239</f>
        <v>이지스일반사모부동산투자신탁14호</v>
      </c>
      <c r="H2242" s="58" t="str">
        <f>작성용!E2239</f>
        <v>KBP2018120312</v>
      </c>
      <c r="I2242" s="57" t="str">
        <f>작성용!F2239</f>
        <v>B02</v>
      </c>
      <c r="J2242" s="57">
        <f>작성용!G2239</f>
        <v>0</v>
      </c>
      <c r="K2242" s="57" t="str">
        <f>작성용!H2239</f>
        <v>-</v>
      </c>
      <c r="L2242" s="57" t="str">
        <f>작성용!N2239</f>
        <v xml:space="preserve">분기 </v>
      </c>
      <c r="M2242" s="56" t="str">
        <f>작성용!U2239</f>
        <v>2025.03.31</v>
      </c>
      <c r="N2242" s="56" t="str">
        <f>작성용!V2239</f>
        <v>사전등록</v>
      </c>
      <c r="O2242" s="56" t="str">
        <f>작성용!W2239</f>
        <v>사전등록</v>
      </c>
      <c r="P2242" s="56" t="str">
        <f>작성용!X2239</f>
        <v>-</v>
      </c>
      <c r="Q2242" s="57" t="str">
        <f>작성용!AD2239</f>
        <v>대체평가3사업본부</v>
      </c>
      <c r="R2242" s="59">
        <f>작성용!AE2239</f>
        <v>0</v>
      </c>
      <c r="S2242" s="57" t="str">
        <f>작성용!AF2239</f>
        <v>대체평가3사업본부</v>
      </c>
      <c r="T2242" s="60" t="str">
        <f>작성용!AG2239</f>
        <v>김기욱</v>
      </c>
      <c r="U2242" s="60" t="str">
        <f>작성용!AH2239</f>
        <v>김기욱</v>
      </c>
      <c r="V2242" s="55">
        <f>작성용!AA2239</f>
        <v>202503</v>
      </c>
      <c r="W2242" s="57" t="str">
        <f>작성용!AC2239</f>
        <v>[T]기타보험기관[1본부]</v>
      </c>
      <c r="X2242" s="57" t="str">
        <f>작성용!O2239</f>
        <v>김가은프로</v>
      </c>
      <c r="Y2242" s="57" t="str">
        <f>작성용!P2239</f>
        <v>02-2095-5634</v>
      </c>
      <c r="Z2242" s="57" t="str">
        <f>작성용!Q2239</f>
        <v>gaeun.kim@samsung.com;mk0710.kim@samsung.com;simba90.lee@samsung.com;my74.shin@samsung.com</v>
      </c>
      <c r="AA2242" s="55" t="str">
        <f>작성용!AJ2239</f>
        <v>-</v>
      </c>
      <c r="AB2242" s="55">
        <f>작성용!AB2239</f>
        <v>0</v>
      </c>
    </row>
    <row r="2243" spans="1:28" s="11" customFormat="1" ht="16.5" hidden="1" customHeight="1" x14ac:dyDescent="0.3">
      <c r="A2243" s="53">
        <f>작성용!AL2240</f>
        <v>2239</v>
      </c>
      <c r="B2243" s="54" t="str">
        <f>작성용!AI2240</f>
        <v>-</v>
      </c>
      <c r="C2243" s="55" t="str">
        <f>작성용!AK2240</f>
        <v>개별종목</v>
      </c>
      <c r="D2243" s="56">
        <f>작성용!T2240</f>
        <v>45702</v>
      </c>
      <c r="E2243" s="57" t="str">
        <f>작성용!B2240</f>
        <v>삼성생명(수익증권)</v>
      </c>
      <c r="F2243" s="57" t="str">
        <f>작성용!C2240</f>
        <v>재평가</v>
      </c>
      <c r="G2243" s="57" t="str">
        <f>작성용!D2240</f>
        <v>이지스사모부동산투자신탁59호</v>
      </c>
      <c r="H2243" s="58" t="str">
        <f>작성용!E2240</f>
        <v>KBP2018120317</v>
      </c>
      <c r="I2243" s="57" t="str">
        <f>작성용!F2240</f>
        <v>B02</v>
      </c>
      <c r="J2243" s="57">
        <f>작성용!G2240</f>
        <v>0</v>
      </c>
      <c r="K2243" s="57" t="str">
        <f>작성용!H2240</f>
        <v>-</v>
      </c>
      <c r="L2243" s="57" t="str">
        <f>작성용!N2240</f>
        <v xml:space="preserve">분기 </v>
      </c>
      <c r="M2243" s="56" t="str">
        <f>작성용!U2240</f>
        <v>2025.03.31</v>
      </c>
      <c r="N2243" s="56" t="str">
        <f>작성용!V2240</f>
        <v>사전등록</v>
      </c>
      <c r="O2243" s="56" t="str">
        <f>작성용!W2240</f>
        <v>사전등록</v>
      </c>
      <c r="P2243" s="56" t="str">
        <f>작성용!X2240</f>
        <v>-</v>
      </c>
      <c r="Q2243" s="57" t="str">
        <f>작성용!AD2240</f>
        <v>대체평가3사업본부</v>
      </c>
      <c r="R2243" s="59">
        <f>작성용!AE2240</f>
        <v>0</v>
      </c>
      <c r="S2243" s="57" t="str">
        <f>작성용!AF2240</f>
        <v>대체평가3사업본부</v>
      </c>
      <c r="T2243" s="60" t="str">
        <f>작성용!AG2240</f>
        <v>김기욱</v>
      </c>
      <c r="U2243" s="60" t="str">
        <f>작성용!AH2240</f>
        <v>김기욱</v>
      </c>
      <c r="V2243" s="55">
        <f>작성용!AA2240</f>
        <v>202503</v>
      </c>
      <c r="W2243" s="57" t="str">
        <f>작성용!AC2240</f>
        <v>[T]기타보험기관[1본부]</v>
      </c>
      <c r="X2243" s="57" t="str">
        <f>작성용!O2240</f>
        <v>김가은프로</v>
      </c>
      <c r="Y2243" s="57" t="str">
        <f>작성용!P2240</f>
        <v>02-2095-5634</v>
      </c>
      <c r="Z2243" s="57" t="str">
        <f>작성용!Q2240</f>
        <v>gaeun.kim@samsung.com;mk0710.kim@samsung.com;simba90.lee@samsung.com;my74.shin@samsung.com</v>
      </c>
      <c r="AA2243" s="55" t="str">
        <f>작성용!AJ2240</f>
        <v>-</v>
      </c>
      <c r="AB2243" s="55">
        <f>작성용!AB2240</f>
        <v>0</v>
      </c>
    </row>
    <row r="2244" spans="1:28" s="11" customFormat="1" ht="16.5" hidden="1" customHeight="1" x14ac:dyDescent="0.3">
      <c r="A2244" s="53">
        <f>작성용!AL2241</f>
        <v>2240</v>
      </c>
      <c r="B2244" s="54" t="str">
        <f>작성용!AI2241</f>
        <v>-</v>
      </c>
      <c r="C2244" s="55" t="str">
        <f>작성용!AK2241</f>
        <v>개별종목</v>
      </c>
      <c r="D2244" s="56">
        <f>작성용!T2241</f>
        <v>45702</v>
      </c>
      <c r="E2244" s="57" t="str">
        <f>작성용!B2241</f>
        <v>삼성생명(수익증권)</v>
      </c>
      <c r="F2244" s="57" t="str">
        <f>작성용!C2241</f>
        <v>재평가</v>
      </c>
      <c r="G2244" s="57" t="str">
        <f>작성용!D2241</f>
        <v>삼성SRA글로벌코어오피스전문투자형사모부동산투자신탁제2호2종</v>
      </c>
      <c r="H2244" s="58" t="str">
        <f>작성용!E2241</f>
        <v>KBP2024060007</v>
      </c>
      <c r="I2244" s="57" t="str">
        <f>작성용!F2241</f>
        <v>B02</v>
      </c>
      <c r="J2244" s="57">
        <f>작성용!G2241</f>
        <v>99</v>
      </c>
      <c r="K2244" s="57" t="str">
        <f>작성용!H2241</f>
        <v>-</v>
      </c>
      <c r="L2244" s="57" t="str">
        <f>작성용!N2241</f>
        <v xml:space="preserve">분기 </v>
      </c>
      <c r="M2244" s="56" t="str">
        <f>작성용!U2241</f>
        <v>2025.03.31</v>
      </c>
      <c r="N2244" s="56" t="str">
        <f>작성용!V2241</f>
        <v>사전등록</v>
      </c>
      <c r="O2244" s="56" t="str">
        <f>작성용!W2241</f>
        <v>사전등록</v>
      </c>
      <c r="P2244" s="56" t="str">
        <f>작성용!X2241</f>
        <v>-</v>
      </c>
      <c r="Q2244" s="57" t="str">
        <f>작성용!AD2241</f>
        <v>대체평가3사업본부</v>
      </c>
      <c r="R2244" s="59">
        <f>작성용!AE2241</f>
        <v>0</v>
      </c>
      <c r="S2244" s="57" t="str">
        <f>작성용!AF2241</f>
        <v>대체평가3사업본부</v>
      </c>
      <c r="T2244" s="60" t="str">
        <f>작성용!AG2241</f>
        <v>김기욱</v>
      </c>
      <c r="U2244" s="60" t="str">
        <f>작성용!AH2241</f>
        <v>김기욱</v>
      </c>
      <c r="V2244" s="55">
        <f>작성용!AA2241</f>
        <v>202503</v>
      </c>
      <c r="W2244" s="57" t="str">
        <f>작성용!AC2241</f>
        <v>[T]기타보험기관[1본부]</v>
      </c>
      <c r="X2244" s="57" t="str">
        <f>작성용!O2241</f>
        <v>김가은프로</v>
      </c>
      <c r="Y2244" s="57" t="str">
        <f>작성용!P2241</f>
        <v>02-2095-5634</v>
      </c>
      <c r="Z2244" s="57" t="str">
        <f>작성용!Q2241</f>
        <v>gaeun.kim@samsung.com;mk0710.kim@samsung.com;simba90.lee@samsung.com;my74.shin@samsung.com</v>
      </c>
      <c r="AA2244" s="55" t="str">
        <f>작성용!AJ2241</f>
        <v>-</v>
      </c>
      <c r="AB2244" s="55">
        <f>작성용!AB2241</f>
        <v>0</v>
      </c>
    </row>
    <row r="2245" spans="1:28" s="11" customFormat="1" ht="16.5" hidden="1" customHeight="1" x14ac:dyDescent="0.3">
      <c r="A2245" s="53">
        <f>작성용!AL2242</f>
        <v>2241</v>
      </c>
      <c r="B2245" s="54" t="str">
        <f>작성용!AI2242</f>
        <v>-</v>
      </c>
      <c r="C2245" s="55" t="str">
        <f>작성용!AK2242</f>
        <v>개별종목</v>
      </c>
      <c r="D2245" s="56">
        <f>작성용!T2242</f>
        <v>45702</v>
      </c>
      <c r="E2245" s="57" t="str">
        <f>작성용!B2242</f>
        <v>삼성생명(수익증권)</v>
      </c>
      <c r="F2245" s="57" t="str">
        <f>작성용!C2242</f>
        <v>재평가</v>
      </c>
      <c r="G2245" s="57" t="str">
        <f>작성용!D2242</f>
        <v>신한AIM부동산전문투자형사모투자신탁제3호B종</v>
      </c>
      <c r="H2245" s="58" t="str">
        <f>작성용!E2242</f>
        <v>KBP2018120183</v>
      </c>
      <c r="I2245" s="57" t="str">
        <f>작성용!F2242</f>
        <v>B02</v>
      </c>
      <c r="J2245" s="57">
        <f>작성용!G2242</f>
        <v>99</v>
      </c>
      <c r="K2245" s="57" t="str">
        <f>작성용!H2242</f>
        <v>-</v>
      </c>
      <c r="L2245" s="57" t="str">
        <f>작성용!N2242</f>
        <v xml:space="preserve">분기 </v>
      </c>
      <c r="M2245" s="56" t="str">
        <f>작성용!U2242</f>
        <v>2025.03.31</v>
      </c>
      <c r="N2245" s="56" t="str">
        <f>작성용!V2242</f>
        <v>사전등록</v>
      </c>
      <c r="O2245" s="56" t="str">
        <f>작성용!W2242</f>
        <v>사전등록</v>
      </c>
      <c r="P2245" s="56" t="str">
        <f>작성용!X2242</f>
        <v>-</v>
      </c>
      <c r="Q2245" s="57" t="str">
        <f>작성용!AD2242</f>
        <v>대체평가3사업본부</v>
      </c>
      <c r="R2245" s="59">
        <f>작성용!AE2242</f>
        <v>0</v>
      </c>
      <c r="S2245" s="57" t="str">
        <f>작성용!AF2242</f>
        <v>대체평가3사업본부</v>
      </c>
      <c r="T2245" s="60" t="str">
        <f>작성용!AG2242</f>
        <v>김기욱</v>
      </c>
      <c r="U2245" s="60" t="str">
        <f>작성용!AH2242</f>
        <v>김기욱</v>
      </c>
      <c r="V2245" s="55">
        <f>작성용!AA2242</f>
        <v>202503</v>
      </c>
      <c r="W2245" s="57" t="str">
        <f>작성용!AC2242</f>
        <v>[T]기타보험기관[1본부]</v>
      </c>
      <c r="X2245" s="57" t="str">
        <f>작성용!O2242</f>
        <v>김가은프로</v>
      </c>
      <c r="Y2245" s="57" t="str">
        <f>작성용!P2242</f>
        <v>02-2095-5634</v>
      </c>
      <c r="Z2245" s="57" t="str">
        <f>작성용!Q2242</f>
        <v>gaeun.kim@samsung.com;mk0710.kim@samsung.com;simba90.lee@samsung.com;my74.shin@samsung.com</v>
      </c>
      <c r="AA2245" s="55" t="str">
        <f>작성용!AJ2242</f>
        <v>-</v>
      </c>
      <c r="AB2245" s="55">
        <f>작성용!AB2242</f>
        <v>0</v>
      </c>
    </row>
    <row r="2246" spans="1:28" s="11" customFormat="1" ht="16.5" hidden="1" customHeight="1" x14ac:dyDescent="0.3">
      <c r="A2246" s="53">
        <f>작성용!AL2243</f>
        <v>2242</v>
      </c>
      <c r="B2246" s="54" t="str">
        <f>작성용!AI2243</f>
        <v>-</v>
      </c>
      <c r="C2246" s="55" t="str">
        <f>작성용!AK2243</f>
        <v>개별종목</v>
      </c>
      <c r="D2246" s="56">
        <f>작성용!T2243</f>
        <v>45702</v>
      </c>
      <c r="E2246" s="57" t="str">
        <f>작성용!B2243</f>
        <v>삼성생명(수익증권)</v>
      </c>
      <c r="F2246" s="57" t="str">
        <f>작성용!C2243</f>
        <v>재평가</v>
      </c>
      <c r="G2246" s="57" t="str">
        <f>작성용!D2243</f>
        <v>이지스미국전문투자형사모부동산투자신탁190호</v>
      </c>
      <c r="H2246" s="58" t="str">
        <f>작성용!E2243</f>
        <v>KBP2018120313</v>
      </c>
      <c r="I2246" s="57" t="str">
        <f>작성용!F2243</f>
        <v>B02</v>
      </c>
      <c r="J2246" s="57">
        <f>작성용!G2243</f>
        <v>0</v>
      </c>
      <c r="K2246" s="57" t="str">
        <f>작성용!H2243</f>
        <v>-</v>
      </c>
      <c r="L2246" s="57" t="str">
        <f>작성용!N2243</f>
        <v xml:space="preserve">분기 </v>
      </c>
      <c r="M2246" s="56" t="str">
        <f>작성용!U2243</f>
        <v>2025.03.31</v>
      </c>
      <c r="N2246" s="56" t="str">
        <f>작성용!V2243</f>
        <v>사전등록</v>
      </c>
      <c r="O2246" s="56" t="str">
        <f>작성용!W2243</f>
        <v>사전등록</v>
      </c>
      <c r="P2246" s="56" t="str">
        <f>작성용!X2243</f>
        <v>-</v>
      </c>
      <c r="Q2246" s="57" t="str">
        <f>작성용!AD2243</f>
        <v>대체평가3사업본부</v>
      </c>
      <c r="R2246" s="59">
        <f>작성용!AE2243</f>
        <v>0</v>
      </c>
      <c r="S2246" s="57" t="str">
        <f>작성용!AF2243</f>
        <v>대체평가3사업본부</v>
      </c>
      <c r="T2246" s="60" t="str">
        <f>작성용!AG2243</f>
        <v>김기욱</v>
      </c>
      <c r="U2246" s="60" t="str">
        <f>작성용!AH2243</f>
        <v>김기욱</v>
      </c>
      <c r="V2246" s="55">
        <f>작성용!AA2243</f>
        <v>202503</v>
      </c>
      <c r="W2246" s="57" t="str">
        <f>작성용!AC2243</f>
        <v>[T]기타보험기관[1본부]</v>
      </c>
      <c r="X2246" s="57" t="str">
        <f>작성용!O2243</f>
        <v>김가은프로</v>
      </c>
      <c r="Y2246" s="57" t="str">
        <f>작성용!P2243</f>
        <v>02-2095-5634</v>
      </c>
      <c r="Z2246" s="57" t="str">
        <f>작성용!Q2243</f>
        <v>gaeun.kim@samsung.com;mk0710.kim@samsung.com;simba90.lee@samsung.com;my74.shin@samsung.com</v>
      </c>
      <c r="AA2246" s="55" t="str">
        <f>작성용!AJ2243</f>
        <v>-</v>
      </c>
      <c r="AB2246" s="55">
        <f>작성용!AB2243</f>
        <v>0</v>
      </c>
    </row>
    <row r="2247" spans="1:28" s="11" customFormat="1" ht="16.5" hidden="1" customHeight="1" x14ac:dyDescent="0.3">
      <c r="A2247" s="53">
        <f>작성용!AL2244</f>
        <v>2243</v>
      </c>
      <c r="B2247" s="54" t="str">
        <f>작성용!AI2244</f>
        <v>-</v>
      </c>
      <c r="C2247" s="55" t="str">
        <f>작성용!AK2244</f>
        <v>개별종목</v>
      </c>
      <c r="D2247" s="56">
        <f>작성용!T2244</f>
        <v>45702</v>
      </c>
      <c r="E2247" s="57" t="str">
        <f>작성용!B2244</f>
        <v>삼성생명(수익증권)</v>
      </c>
      <c r="F2247" s="57" t="str">
        <f>작성용!C2244</f>
        <v>재평가</v>
      </c>
      <c r="G2247" s="57" t="str">
        <f>작성용!D2244</f>
        <v>KTB유럽전문투자형사모투자신탁제19호</v>
      </c>
      <c r="H2247" s="58" t="str">
        <f>작성용!E2244</f>
        <v>KBP2018110001</v>
      </c>
      <c r="I2247" s="57" t="str">
        <f>작성용!F2244</f>
        <v>B02</v>
      </c>
      <c r="J2247" s="57">
        <f>작성용!G2244</f>
        <v>99</v>
      </c>
      <c r="K2247" s="57" t="str">
        <f>작성용!H2244</f>
        <v>-</v>
      </c>
      <c r="L2247" s="57" t="str">
        <f>작성용!N2244</f>
        <v xml:space="preserve">분기 </v>
      </c>
      <c r="M2247" s="56" t="str">
        <f>작성용!U2244</f>
        <v>2025.03.31</v>
      </c>
      <c r="N2247" s="56" t="str">
        <f>작성용!V2244</f>
        <v>사전등록</v>
      </c>
      <c r="O2247" s="56" t="str">
        <f>작성용!W2244</f>
        <v>사전등록</v>
      </c>
      <c r="P2247" s="56" t="str">
        <f>작성용!X2244</f>
        <v>-</v>
      </c>
      <c r="Q2247" s="57" t="str">
        <f>작성용!AD2244</f>
        <v>대체평가3사업본부</v>
      </c>
      <c r="R2247" s="59">
        <f>작성용!AE2244</f>
        <v>0</v>
      </c>
      <c r="S2247" s="57" t="str">
        <f>작성용!AF2244</f>
        <v>대체평가3사업본부</v>
      </c>
      <c r="T2247" s="60" t="str">
        <f>작성용!AG2244</f>
        <v>김기욱</v>
      </c>
      <c r="U2247" s="60" t="str">
        <f>작성용!AH2244</f>
        <v>김기욱</v>
      </c>
      <c r="V2247" s="55">
        <f>작성용!AA2244</f>
        <v>202503</v>
      </c>
      <c r="W2247" s="57" t="str">
        <f>작성용!AC2244</f>
        <v>[T]기타보험기관[1본부]</v>
      </c>
      <c r="X2247" s="57" t="str">
        <f>작성용!O2244</f>
        <v>김가은프로</v>
      </c>
      <c r="Y2247" s="57" t="str">
        <f>작성용!P2244</f>
        <v>02-2095-5634</v>
      </c>
      <c r="Z2247" s="57" t="str">
        <f>작성용!Q2244</f>
        <v>gaeun.kim@samsung.com;mk0710.kim@samsung.com;simba90.lee@samsung.com;my74.shin@samsung.com</v>
      </c>
      <c r="AA2247" s="55" t="str">
        <f>작성용!AJ2244</f>
        <v>-</v>
      </c>
      <c r="AB2247" s="55">
        <f>작성용!AB2244</f>
        <v>0</v>
      </c>
    </row>
    <row r="2248" spans="1:28" s="11" customFormat="1" ht="16.5" hidden="1" customHeight="1" x14ac:dyDescent="0.3">
      <c r="A2248" s="53">
        <f>작성용!AL2245</f>
        <v>2244</v>
      </c>
      <c r="B2248" s="54" t="str">
        <f>작성용!AI2245</f>
        <v>-</v>
      </c>
      <c r="C2248" s="55" t="str">
        <f>작성용!AK2245</f>
        <v>개별종목</v>
      </c>
      <c r="D2248" s="56">
        <f>작성용!T2245</f>
        <v>45702</v>
      </c>
      <c r="E2248" s="57" t="str">
        <f>작성용!B2245</f>
        <v>삼성생명(수익증권)</v>
      </c>
      <c r="F2248" s="57" t="str">
        <f>작성용!C2245</f>
        <v>재평가</v>
      </c>
      <c r="G2248" s="57" t="str">
        <f>작성용!D2245</f>
        <v>삼성SRA전문투자형사모부동산투자신탁제39호</v>
      </c>
      <c r="H2248" s="58" t="str">
        <f>작성용!E2245</f>
        <v>KBP2018120295</v>
      </c>
      <c r="I2248" s="57" t="str">
        <f>작성용!F2245</f>
        <v>B02</v>
      </c>
      <c r="J2248" s="57">
        <f>작성용!G2245</f>
        <v>99</v>
      </c>
      <c r="K2248" s="57" t="str">
        <f>작성용!H2245</f>
        <v>-</v>
      </c>
      <c r="L2248" s="57" t="str">
        <f>작성용!N2245</f>
        <v xml:space="preserve">분기 </v>
      </c>
      <c r="M2248" s="56" t="str">
        <f>작성용!U2245</f>
        <v>2025.03.31</v>
      </c>
      <c r="N2248" s="56" t="str">
        <f>작성용!V2245</f>
        <v>사전등록</v>
      </c>
      <c r="O2248" s="56" t="str">
        <f>작성용!W2245</f>
        <v>사전등록</v>
      </c>
      <c r="P2248" s="56" t="str">
        <f>작성용!X2245</f>
        <v>-</v>
      </c>
      <c r="Q2248" s="57" t="str">
        <f>작성용!AD2245</f>
        <v>대체평가3사업본부</v>
      </c>
      <c r="R2248" s="59">
        <f>작성용!AE2245</f>
        <v>0</v>
      </c>
      <c r="S2248" s="57" t="str">
        <f>작성용!AF2245</f>
        <v>대체평가3사업본부</v>
      </c>
      <c r="T2248" s="60" t="str">
        <f>작성용!AG2245</f>
        <v>김기욱</v>
      </c>
      <c r="U2248" s="60" t="str">
        <f>작성용!AH2245</f>
        <v>김기욱</v>
      </c>
      <c r="V2248" s="55">
        <f>작성용!AA2245</f>
        <v>202503</v>
      </c>
      <c r="W2248" s="57" t="str">
        <f>작성용!AC2245</f>
        <v>[T]기타보험기관[1본부]</v>
      </c>
      <c r="X2248" s="57" t="str">
        <f>작성용!O2245</f>
        <v>김가은프로</v>
      </c>
      <c r="Y2248" s="57" t="str">
        <f>작성용!P2245</f>
        <v>02-2095-5634</v>
      </c>
      <c r="Z2248" s="57" t="str">
        <f>작성용!Q2245</f>
        <v>gaeun.kim@samsung.com;mk0710.kim@samsung.com;simba90.lee@samsung.com;my74.shin@samsung.com</v>
      </c>
      <c r="AA2248" s="55" t="str">
        <f>작성용!AJ2245</f>
        <v>-</v>
      </c>
      <c r="AB2248" s="55">
        <f>작성용!AB2245</f>
        <v>0</v>
      </c>
    </row>
    <row r="2249" spans="1:28" s="11" customFormat="1" ht="16.5" hidden="1" customHeight="1" x14ac:dyDescent="0.3">
      <c r="A2249" s="53">
        <f>작성용!AL2246</f>
        <v>2245</v>
      </c>
      <c r="B2249" s="54" t="str">
        <f>작성용!AI2246</f>
        <v>-</v>
      </c>
      <c r="C2249" s="55" t="str">
        <f>작성용!AK2246</f>
        <v>개별종목</v>
      </c>
      <c r="D2249" s="56">
        <f>작성용!T2246</f>
        <v>45702</v>
      </c>
      <c r="E2249" s="57" t="str">
        <f>작성용!B2246</f>
        <v>삼성생명(수익증권)</v>
      </c>
      <c r="F2249" s="57" t="str">
        <f>작성용!C2246</f>
        <v>재평가</v>
      </c>
      <c r="G2249" s="57" t="str">
        <f>작성용!D2246</f>
        <v>이지스호주전문투자형사모부동산투자신탁209호</v>
      </c>
      <c r="H2249" s="58" t="str">
        <f>작성용!E2246</f>
        <v>KBP2019030014</v>
      </c>
      <c r="I2249" s="57" t="str">
        <f>작성용!F2246</f>
        <v>B02</v>
      </c>
      <c r="J2249" s="57">
        <f>작성용!G2246</f>
        <v>0</v>
      </c>
      <c r="K2249" s="57" t="str">
        <f>작성용!H2246</f>
        <v>-</v>
      </c>
      <c r="L2249" s="57" t="str">
        <f>작성용!N2246</f>
        <v xml:space="preserve">분기 </v>
      </c>
      <c r="M2249" s="56" t="str">
        <f>작성용!U2246</f>
        <v>2025.03.31</v>
      </c>
      <c r="N2249" s="56" t="str">
        <f>작성용!V2246</f>
        <v>사전등록</v>
      </c>
      <c r="O2249" s="56" t="str">
        <f>작성용!W2246</f>
        <v>사전등록</v>
      </c>
      <c r="P2249" s="56" t="str">
        <f>작성용!X2246</f>
        <v>-</v>
      </c>
      <c r="Q2249" s="57" t="str">
        <f>작성용!AD2246</f>
        <v>대체평가3사업본부</v>
      </c>
      <c r="R2249" s="59">
        <f>작성용!AE2246</f>
        <v>0</v>
      </c>
      <c r="S2249" s="57" t="str">
        <f>작성용!AF2246</f>
        <v>대체평가3사업본부</v>
      </c>
      <c r="T2249" s="60" t="str">
        <f>작성용!AG2246</f>
        <v>김기욱</v>
      </c>
      <c r="U2249" s="60" t="str">
        <f>작성용!AH2246</f>
        <v>김기욱</v>
      </c>
      <c r="V2249" s="55">
        <f>작성용!AA2246</f>
        <v>202503</v>
      </c>
      <c r="W2249" s="57" t="str">
        <f>작성용!AC2246</f>
        <v>[T]기타보험기관[1본부]</v>
      </c>
      <c r="X2249" s="57" t="str">
        <f>작성용!O2246</f>
        <v>김가은프로</v>
      </c>
      <c r="Y2249" s="57" t="str">
        <f>작성용!P2246</f>
        <v>02-2095-5634</v>
      </c>
      <c r="Z2249" s="57" t="str">
        <f>작성용!Q2246</f>
        <v>gaeun.kim@samsung.com;mk0710.kim@samsung.com;simba90.lee@samsung.com;my74.shin@samsung.com</v>
      </c>
      <c r="AA2249" s="55" t="str">
        <f>작성용!AJ2246</f>
        <v>-</v>
      </c>
      <c r="AB2249" s="55">
        <f>작성용!AB2246</f>
        <v>0</v>
      </c>
    </row>
    <row r="2250" spans="1:28" s="11" customFormat="1" ht="16.5" hidden="1" customHeight="1" x14ac:dyDescent="0.3">
      <c r="A2250" s="53">
        <f>작성용!AL2247</f>
        <v>2246</v>
      </c>
      <c r="B2250" s="54" t="str">
        <f>작성용!AI2247</f>
        <v>-</v>
      </c>
      <c r="C2250" s="55" t="str">
        <f>작성용!AK2247</f>
        <v>개별종목</v>
      </c>
      <c r="D2250" s="56">
        <f>작성용!T2247</f>
        <v>45702</v>
      </c>
      <c r="E2250" s="57" t="str">
        <f>작성용!B2247</f>
        <v>삼성생명(수익증권)</v>
      </c>
      <c r="F2250" s="57" t="str">
        <f>작성용!C2247</f>
        <v>재평가</v>
      </c>
      <c r="G2250" s="57" t="str">
        <f>작성용!D2247</f>
        <v>삼성SRA미국오피스메자닌전문투자형사모부동산투자신탁제2호</v>
      </c>
      <c r="H2250" s="58" t="str">
        <f>작성용!E2247</f>
        <v>KBP2019030012</v>
      </c>
      <c r="I2250" s="57" t="str">
        <f>작성용!F2247</f>
        <v>B02</v>
      </c>
      <c r="J2250" s="57">
        <f>작성용!G2247</f>
        <v>99</v>
      </c>
      <c r="K2250" s="57" t="str">
        <f>작성용!H2247</f>
        <v>-</v>
      </c>
      <c r="L2250" s="57" t="str">
        <f>작성용!N2247</f>
        <v xml:space="preserve">분기 </v>
      </c>
      <c r="M2250" s="56" t="str">
        <f>작성용!U2247</f>
        <v>2025.03.31</v>
      </c>
      <c r="N2250" s="56" t="str">
        <f>작성용!V2247</f>
        <v>사전등록</v>
      </c>
      <c r="O2250" s="56" t="str">
        <f>작성용!W2247</f>
        <v>사전등록</v>
      </c>
      <c r="P2250" s="56" t="str">
        <f>작성용!X2247</f>
        <v>-</v>
      </c>
      <c r="Q2250" s="57" t="str">
        <f>작성용!AD2247</f>
        <v>대체평가3사업본부</v>
      </c>
      <c r="R2250" s="59">
        <f>작성용!AE2247</f>
        <v>0</v>
      </c>
      <c r="S2250" s="57" t="str">
        <f>작성용!AF2247</f>
        <v>대체평가3사업본부</v>
      </c>
      <c r="T2250" s="60" t="str">
        <f>작성용!AG2247</f>
        <v>김기욱</v>
      </c>
      <c r="U2250" s="60" t="str">
        <f>작성용!AH2247</f>
        <v>김기욱</v>
      </c>
      <c r="V2250" s="55">
        <f>작성용!AA2247</f>
        <v>202503</v>
      </c>
      <c r="W2250" s="57" t="str">
        <f>작성용!AC2247</f>
        <v>[T]기타보험기관[1본부]</v>
      </c>
      <c r="X2250" s="57" t="str">
        <f>작성용!O2247</f>
        <v>김가은프로</v>
      </c>
      <c r="Y2250" s="57" t="str">
        <f>작성용!P2247</f>
        <v>02-2095-5634</v>
      </c>
      <c r="Z2250" s="57" t="str">
        <f>작성용!Q2247</f>
        <v>gaeun.kim@samsung.com;mk0710.kim@samsung.com;simba90.lee@samsung.com;my74.shin@samsung.com</v>
      </c>
      <c r="AA2250" s="55" t="str">
        <f>작성용!AJ2247</f>
        <v>-</v>
      </c>
      <c r="AB2250" s="55">
        <f>작성용!AB2247</f>
        <v>0</v>
      </c>
    </row>
    <row r="2251" spans="1:28" s="11" customFormat="1" ht="16.5" hidden="1" customHeight="1" x14ac:dyDescent="0.3">
      <c r="A2251" s="53">
        <f>작성용!AL2248</f>
        <v>2247</v>
      </c>
      <c r="B2251" s="54" t="str">
        <f>작성용!AI2248</f>
        <v>-</v>
      </c>
      <c r="C2251" s="55" t="str">
        <f>작성용!AK2248</f>
        <v>개별종목</v>
      </c>
      <c r="D2251" s="56">
        <f>작성용!T2248</f>
        <v>45702</v>
      </c>
      <c r="E2251" s="57" t="str">
        <f>작성용!B2248</f>
        <v>삼성생명(수익증권)</v>
      </c>
      <c r="F2251" s="57" t="str">
        <f>작성용!C2248</f>
        <v>재평가</v>
      </c>
      <c r="G2251" s="57" t="str">
        <f>작성용!D2248</f>
        <v>에이알에이코리아전문투자형사모부동산투자신탁제1호1종</v>
      </c>
      <c r="H2251" s="58" t="str">
        <f>작성용!E2248</f>
        <v>KBP2019030030</v>
      </c>
      <c r="I2251" s="57" t="str">
        <f>작성용!F2248</f>
        <v>B02</v>
      </c>
      <c r="J2251" s="57">
        <f>작성용!G2248</f>
        <v>99</v>
      </c>
      <c r="K2251" s="57" t="str">
        <f>작성용!H2248</f>
        <v>-</v>
      </c>
      <c r="L2251" s="57" t="str">
        <f>작성용!N2248</f>
        <v xml:space="preserve">분기 </v>
      </c>
      <c r="M2251" s="56" t="str">
        <f>작성용!U2248</f>
        <v>2025.03.31</v>
      </c>
      <c r="N2251" s="56" t="str">
        <f>작성용!V2248</f>
        <v>사전등록</v>
      </c>
      <c r="O2251" s="56" t="str">
        <f>작성용!W2248</f>
        <v>사전등록</v>
      </c>
      <c r="P2251" s="56" t="str">
        <f>작성용!X2248</f>
        <v>-</v>
      </c>
      <c r="Q2251" s="57" t="str">
        <f>작성용!AD2248</f>
        <v>대체평가3사업본부</v>
      </c>
      <c r="R2251" s="59">
        <f>작성용!AE2248</f>
        <v>0</v>
      </c>
      <c r="S2251" s="57" t="str">
        <f>작성용!AF2248</f>
        <v>대체평가3사업본부</v>
      </c>
      <c r="T2251" s="60" t="str">
        <f>작성용!AG2248</f>
        <v>김기욱</v>
      </c>
      <c r="U2251" s="60" t="str">
        <f>작성용!AH2248</f>
        <v>김기욱</v>
      </c>
      <c r="V2251" s="55">
        <f>작성용!AA2248</f>
        <v>202503</v>
      </c>
      <c r="W2251" s="57" t="str">
        <f>작성용!AC2248</f>
        <v>[T]기타보험기관[1본부]</v>
      </c>
      <c r="X2251" s="57" t="str">
        <f>작성용!O2248</f>
        <v>김가은프로</v>
      </c>
      <c r="Y2251" s="57" t="str">
        <f>작성용!P2248</f>
        <v>02-2095-5634</v>
      </c>
      <c r="Z2251" s="57" t="str">
        <f>작성용!Q2248</f>
        <v>gaeun.kim@samsung.com;mk0710.kim@samsung.com;simba90.lee@samsung.com;my74.shin@samsung.com</v>
      </c>
      <c r="AA2251" s="55" t="str">
        <f>작성용!AJ2248</f>
        <v>-</v>
      </c>
      <c r="AB2251" s="55">
        <f>작성용!AB2248</f>
        <v>0</v>
      </c>
    </row>
    <row r="2252" spans="1:28" s="11" customFormat="1" ht="16.5" hidden="1" customHeight="1" x14ac:dyDescent="0.3">
      <c r="A2252" s="53">
        <f>작성용!AL2249</f>
        <v>2248</v>
      </c>
      <c r="B2252" s="54" t="str">
        <f>작성용!AI2249</f>
        <v>-</v>
      </c>
      <c r="C2252" s="55" t="str">
        <f>작성용!AK2249</f>
        <v>개별종목</v>
      </c>
      <c r="D2252" s="56">
        <f>작성용!T2249</f>
        <v>45702</v>
      </c>
      <c r="E2252" s="57" t="str">
        <f>작성용!B2249</f>
        <v>삼성생명(수익증권)</v>
      </c>
      <c r="F2252" s="57" t="str">
        <f>작성용!C2249</f>
        <v>재평가</v>
      </c>
      <c r="G2252" s="57" t="str">
        <f>작성용!D2249</f>
        <v>삼성SRA전문투자형사모부동산투자신탁제42B호</v>
      </c>
      <c r="H2252" s="58" t="str">
        <f>작성용!E2249</f>
        <v>KBP2019090002</v>
      </c>
      <c r="I2252" s="57" t="str">
        <f>작성용!F2249</f>
        <v>B02</v>
      </c>
      <c r="J2252" s="57">
        <f>작성용!G2249</f>
        <v>99</v>
      </c>
      <c r="K2252" s="57" t="str">
        <f>작성용!H2249</f>
        <v>-</v>
      </c>
      <c r="L2252" s="57" t="str">
        <f>작성용!N2249</f>
        <v xml:space="preserve">분기 </v>
      </c>
      <c r="M2252" s="56" t="str">
        <f>작성용!U2249</f>
        <v>2025.03.31</v>
      </c>
      <c r="N2252" s="56" t="str">
        <f>작성용!V2249</f>
        <v>사전등록</v>
      </c>
      <c r="O2252" s="56" t="str">
        <f>작성용!W2249</f>
        <v>사전등록</v>
      </c>
      <c r="P2252" s="56" t="str">
        <f>작성용!X2249</f>
        <v>-</v>
      </c>
      <c r="Q2252" s="57" t="str">
        <f>작성용!AD2249</f>
        <v>대체평가3사업본부</v>
      </c>
      <c r="R2252" s="59">
        <f>작성용!AE2249</f>
        <v>0</v>
      </c>
      <c r="S2252" s="57" t="str">
        <f>작성용!AF2249</f>
        <v>대체평가3사업본부</v>
      </c>
      <c r="T2252" s="60" t="str">
        <f>작성용!AG2249</f>
        <v>김기욱</v>
      </c>
      <c r="U2252" s="60" t="str">
        <f>작성용!AH2249</f>
        <v>김기욱</v>
      </c>
      <c r="V2252" s="55">
        <f>작성용!AA2249</f>
        <v>202503</v>
      </c>
      <c r="W2252" s="57" t="str">
        <f>작성용!AC2249</f>
        <v>[T]기타보험기관[1본부]</v>
      </c>
      <c r="X2252" s="57" t="str">
        <f>작성용!O2249</f>
        <v>김가은프로</v>
      </c>
      <c r="Y2252" s="57" t="str">
        <f>작성용!P2249</f>
        <v>02-2095-5634</v>
      </c>
      <c r="Z2252" s="57" t="str">
        <f>작성용!Q2249</f>
        <v>gaeun.kim@samsung.com;mk0710.kim@samsung.com;simba90.lee@samsung.com;my74.shin@samsung.com</v>
      </c>
      <c r="AA2252" s="55" t="str">
        <f>작성용!AJ2249</f>
        <v>-</v>
      </c>
      <c r="AB2252" s="55">
        <f>작성용!AB2249</f>
        <v>0</v>
      </c>
    </row>
    <row r="2253" spans="1:28" s="11" customFormat="1" ht="16.5" hidden="1" customHeight="1" x14ac:dyDescent="0.3">
      <c r="A2253" s="53">
        <f>작성용!AL2250</f>
        <v>2249</v>
      </c>
      <c r="B2253" s="54" t="str">
        <f>작성용!AI2250</f>
        <v>-</v>
      </c>
      <c r="C2253" s="55" t="str">
        <f>작성용!AK2250</f>
        <v>개별종목</v>
      </c>
      <c r="D2253" s="56">
        <f>작성용!T2250</f>
        <v>45702</v>
      </c>
      <c r="E2253" s="57" t="str">
        <f>작성용!B2250</f>
        <v>삼성생명(수익증권)</v>
      </c>
      <c r="F2253" s="57" t="str">
        <f>작성용!C2250</f>
        <v>재평가</v>
      </c>
      <c r="G2253" s="57" t="str">
        <f>작성용!D2250</f>
        <v>삼성SRA전문투자형사모부동산투자신탁제51호</v>
      </c>
      <c r="H2253" s="58" t="str">
        <f>작성용!E2250</f>
        <v>KBP2019120195</v>
      </c>
      <c r="I2253" s="57" t="str">
        <f>작성용!F2250</f>
        <v>B02</v>
      </c>
      <c r="J2253" s="57">
        <f>작성용!G2250</f>
        <v>99</v>
      </c>
      <c r="K2253" s="57" t="str">
        <f>작성용!H2250</f>
        <v>-</v>
      </c>
      <c r="L2253" s="57" t="str">
        <f>작성용!N2250</f>
        <v xml:space="preserve">분기 </v>
      </c>
      <c r="M2253" s="56" t="str">
        <f>작성용!U2250</f>
        <v>2025.03.31</v>
      </c>
      <c r="N2253" s="56" t="str">
        <f>작성용!V2250</f>
        <v>사전등록</v>
      </c>
      <c r="O2253" s="56" t="str">
        <f>작성용!W2250</f>
        <v>사전등록</v>
      </c>
      <c r="P2253" s="56" t="str">
        <f>작성용!X2250</f>
        <v>-</v>
      </c>
      <c r="Q2253" s="57" t="str">
        <f>작성용!AD2250</f>
        <v>대체평가3사업본부</v>
      </c>
      <c r="R2253" s="59">
        <f>작성용!AE2250</f>
        <v>0</v>
      </c>
      <c r="S2253" s="57" t="str">
        <f>작성용!AF2250</f>
        <v>대체평가3사업본부</v>
      </c>
      <c r="T2253" s="60" t="str">
        <f>작성용!AG2250</f>
        <v>김기욱</v>
      </c>
      <c r="U2253" s="60" t="str">
        <f>작성용!AH2250</f>
        <v>김기욱</v>
      </c>
      <c r="V2253" s="55">
        <f>작성용!AA2250</f>
        <v>202503</v>
      </c>
      <c r="W2253" s="57" t="str">
        <f>작성용!AC2250</f>
        <v>[T]기타보험기관[1본부]</v>
      </c>
      <c r="X2253" s="57" t="str">
        <f>작성용!O2250</f>
        <v>김가은프로</v>
      </c>
      <c r="Y2253" s="57" t="str">
        <f>작성용!P2250</f>
        <v>02-2095-5634</v>
      </c>
      <c r="Z2253" s="57" t="str">
        <f>작성용!Q2250</f>
        <v>gaeun.kim@samsung.com;mk0710.kim@samsung.com;simba90.lee@samsung.com;my74.shin@samsung.com</v>
      </c>
      <c r="AA2253" s="55" t="str">
        <f>작성용!AJ2250</f>
        <v>-</v>
      </c>
      <c r="AB2253" s="55">
        <f>작성용!AB2250</f>
        <v>0</v>
      </c>
    </row>
    <row r="2254" spans="1:28" s="11" customFormat="1" ht="16.5" hidden="1" customHeight="1" x14ac:dyDescent="0.3">
      <c r="A2254" s="53">
        <f>작성용!AL2251</f>
        <v>2250</v>
      </c>
      <c r="B2254" s="54" t="str">
        <f>작성용!AI2251</f>
        <v>-</v>
      </c>
      <c r="C2254" s="55" t="str">
        <f>작성용!AK2251</f>
        <v>개별종목</v>
      </c>
      <c r="D2254" s="56">
        <f>작성용!T2251</f>
        <v>45702</v>
      </c>
      <c r="E2254" s="57" t="str">
        <f>작성용!B2251</f>
        <v>삼성생명(수익증권)</v>
      </c>
      <c r="F2254" s="57" t="str">
        <f>작성용!C2251</f>
        <v>재평가</v>
      </c>
      <c r="G2254" s="57" t="str">
        <f>작성용!D2251</f>
        <v>이지스글로벌전문투자형사모부동산투자신탁308호</v>
      </c>
      <c r="H2254" s="58" t="str">
        <f>작성용!E2251</f>
        <v>KBP2019120342</v>
      </c>
      <c r="I2254" s="57" t="str">
        <f>작성용!F2251</f>
        <v>B02</v>
      </c>
      <c r="J2254" s="57">
        <f>작성용!G2251</f>
        <v>99</v>
      </c>
      <c r="K2254" s="57" t="str">
        <f>작성용!H2251</f>
        <v>-</v>
      </c>
      <c r="L2254" s="57" t="str">
        <f>작성용!N2251</f>
        <v xml:space="preserve">분기 </v>
      </c>
      <c r="M2254" s="56" t="str">
        <f>작성용!U2251</f>
        <v>2025.03.31</v>
      </c>
      <c r="N2254" s="56" t="str">
        <f>작성용!V2251</f>
        <v>사전등록</v>
      </c>
      <c r="O2254" s="56" t="str">
        <f>작성용!W2251</f>
        <v>사전등록</v>
      </c>
      <c r="P2254" s="56" t="str">
        <f>작성용!X2251</f>
        <v>-</v>
      </c>
      <c r="Q2254" s="57" t="str">
        <f>작성용!AD2251</f>
        <v>대체평가3사업본부</v>
      </c>
      <c r="R2254" s="59">
        <f>작성용!AE2251</f>
        <v>0</v>
      </c>
      <c r="S2254" s="57" t="str">
        <f>작성용!AF2251</f>
        <v>대체평가3사업본부</v>
      </c>
      <c r="T2254" s="60" t="str">
        <f>작성용!AG2251</f>
        <v>김기욱</v>
      </c>
      <c r="U2254" s="60" t="str">
        <f>작성용!AH2251</f>
        <v>김기욱</v>
      </c>
      <c r="V2254" s="55">
        <f>작성용!AA2251</f>
        <v>202503</v>
      </c>
      <c r="W2254" s="57" t="str">
        <f>작성용!AC2251</f>
        <v>[T]기타보험기관[1본부]</v>
      </c>
      <c r="X2254" s="57" t="str">
        <f>작성용!O2251</f>
        <v>김가은프로</v>
      </c>
      <c r="Y2254" s="57" t="str">
        <f>작성용!P2251</f>
        <v>02-2095-5634</v>
      </c>
      <c r="Z2254" s="57" t="str">
        <f>작성용!Q2251</f>
        <v>gaeun.kim@samsung.com;mk0710.kim@samsung.com;simba90.lee@samsung.com;my74.shin@samsung.com</v>
      </c>
      <c r="AA2254" s="55" t="str">
        <f>작성용!AJ2251</f>
        <v>-</v>
      </c>
      <c r="AB2254" s="55">
        <f>작성용!AB2251</f>
        <v>0</v>
      </c>
    </row>
    <row r="2255" spans="1:28" s="11" customFormat="1" ht="16.5" hidden="1" customHeight="1" x14ac:dyDescent="0.3">
      <c r="A2255" s="53">
        <f>작성용!AL2252</f>
        <v>2251</v>
      </c>
      <c r="B2255" s="54" t="str">
        <f>작성용!AI2252</f>
        <v>-</v>
      </c>
      <c r="C2255" s="55" t="str">
        <f>작성용!AK2252</f>
        <v>개별종목</v>
      </c>
      <c r="D2255" s="56">
        <f>작성용!T2252</f>
        <v>45702</v>
      </c>
      <c r="E2255" s="57" t="str">
        <f>작성용!B2252</f>
        <v>삼성생명(수익증권)</v>
      </c>
      <c r="F2255" s="57" t="str">
        <f>작성용!C2252</f>
        <v>재평가</v>
      </c>
      <c r="G2255" s="57" t="str">
        <f>작성용!D2252</f>
        <v>디더블유에스25호전문사모부동산(유)</v>
      </c>
      <c r="H2255" s="58" t="str">
        <f>작성용!E2252</f>
        <v>KBP2020030014</v>
      </c>
      <c r="I2255" s="57" t="str">
        <f>작성용!F2252</f>
        <v>B02</v>
      </c>
      <c r="J2255" s="57">
        <f>작성용!G2252</f>
        <v>0</v>
      </c>
      <c r="K2255" s="57" t="str">
        <f>작성용!H2252</f>
        <v>-</v>
      </c>
      <c r="L2255" s="57" t="str">
        <f>작성용!N2252</f>
        <v xml:space="preserve">분기 </v>
      </c>
      <c r="M2255" s="56" t="str">
        <f>작성용!U2252</f>
        <v>2025.03.31</v>
      </c>
      <c r="N2255" s="56" t="str">
        <f>작성용!V2252</f>
        <v>사전등록</v>
      </c>
      <c r="O2255" s="56" t="str">
        <f>작성용!W2252</f>
        <v>사전등록</v>
      </c>
      <c r="P2255" s="56" t="str">
        <f>작성용!X2252</f>
        <v>-</v>
      </c>
      <c r="Q2255" s="57" t="str">
        <f>작성용!AD2252</f>
        <v>대체평가3사업본부</v>
      </c>
      <c r="R2255" s="59">
        <f>작성용!AE2252</f>
        <v>0</v>
      </c>
      <c r="S2255" s="57" t="str">
        <f>작성용!AF2252</f>
        <v>대체평가3사업본부</v>
      </c>
      <c r="T2255" s="60" t="str">
        <f>작성용!AG2252</f>
        <v>김기욱</v>
      </c>
      <c r="U2255" s="60" t="str">
        <f>작성용!AH2252</f>
        <v>김기욱</v>
      </c>
      <c r="V2255" s="55">
        <f>작성용!AA2252</f>
        <v>202503</v>
      </c>
      <c r="W2255" s="57" t="str">
        <f>작성용!AC2252</f>
        <v>[T]기타보험기관[1본부]</v>
      </c>
      <c r="X2255" s="57" t="str">
        <f>작성용!O2252</f>
        <v>김가은프로</v>
      </c>
      <c r="Y2255" s="57" t="str">
        <f>작성용!P2252</f>
        <v>02-2095-5634</v>
      </c>
      <c r="Z2255" s="57" t="str">
        <f>작성용!Q2252</f>
        <v>gaeun.kim@samsung.com;mk0710.kim@samsung.com;simba90.lee@samsung.com;my74.shin@samsung.com</v>
      </c>
      <c r="AA2255" s="55" t="str">
        <f>작성용!AJ2252</f>
        <v>-</v>
      </c>
      <c r="AB2255" s="55">
        <f>작성용!AB2252</f>
        <v>0</v>
      </c>
    </row>
    <row r="2256" spans="1:28" s="11" customFormat="1" ht="16.5" hidden="1" customHeight="1" x14ac:dyDescent="0.3">
      <c r="A2256" s="53">
        <f>작성용!AL2253</f>
        <v>2252</v>
      </c>
      <c r="B2256" s="54" t="str">
        <f>작성용!AI2253</f>
        <v>-</v>
      </c>
      <c r="C2256" s="55" t="str">
        <f>작성용!AK2253</f>
        <v>개별종목</v>
      </c>
      <c r="D2256" s="56">
        <f>작성용!T2253</f>
        <v>45702</v>
      </c>
      <c r="E2256" s="57" t="str">
        <f>작성용!B2253</f>
        <v>삼성생명(수익증권)</v>
      </c>
      <c r="F2256" s="57" t="str">
        <f>작성용!C2253</f>
        <v>재평가</v>
      </c>
      <c r="G2256" s="57" t="str">
        <f>작성용!D2253</f>
        <v>삼성인수금융선순위대출전문투자형사모투자신탁제2호</v>
      </c>
      <c r="H2256" s="58" t="str">
        <f>작성용!E2253</f>
        <v>KBP2020030016</v>
      </c>
      <c r="I2256" s="57" t="str">
        <f>작성용!F2253</f>
        <v>B02</v>
      </c>
      <c r="J2256" s="57">
        <f>작성용!G2253</f>
        <v>99</v>
      </c>
      <c r="K2256" s="57" t="str">
        <f>작성용!H2253</f>
        <v>-</v>
      </c>
      <c r="L2256" s="57" t="str">
        <f>작성용!N2253</f>
        <v xml:space="preserve">분기 </v>
      </c>
      <c r="M2256" s="56" t="str">
        <f>작성용!U2253</f>
        <v>2025.03.31</v>
      </c>
      <c r="N2256" s="56" t="str">
        <f>작성용!V2253</f>
        <v>사전등록</v>
      </c>
      <c r="O2256" s="56" t="str">
        <f>작성용!W2253</f>
        <v>사전등록</v>
      </c>
      <c r="P2256" s="56" t="str">
        <f>작성용!X2253</f>
        <v>-</v>
      </c>
      <c r="Q2256" s="57" t="str">
        <f>작성용!AD2253</f>
        <v>대체평가3사업본부</v>
      </c>
      <c r="R2256" s="59">
        <f>작성용!AE2253</f>
        <v>0</v>
      </c>
      <c r="S2256" s="57" t="str">
        <f>작성용!AF2253</f>
        <v>대체평가3사업본부</v>
      </c>
      <c r="T2256" s="60" t="str">
        <f>작성용!AG2253</f>
        <v>김기욱</v>
      </c>
      <c r="U2256" s="60" t="str">
        <f>작성용!AH2253</f>
        <v>김기욱</v>
      </c>
      <c r="V2256" s="55">
        <f>작성용!AA2253</f>
        <v>202503</v>
      </c>
      <c r="W2256" s="57" t="str">
        <f>작성용!AC2253</f>
        <v>[T]기타보험기관[1본부]</v>
      </c>
      <c r="X2256" s="57" t="str">
        <f>작성용!O2253</f>
        <v>김가은프로</v>
      </c>
      <c r="Y2256" s="57" t="str">
        <f>작성용!P2253</f>
        <v>02-2095-5634</v>
      </c>
      <c r="Z2256" s="57" t="str">
        <f>작성용!Q2253</f>
        <v>gaeun.kim@samsung.com;mk0710.kim@samsung.com;simba90.lee@samsung.com;my74.shin@samsung.com</v>
      </c>
      <c r="AA2256" s="55" t="str">
        <f>작성용!AJ2253</f>
        <v>-</v>
      </c>
      <c r="AB2256" s="55">
        <f>작성용!AB2253</f>
        <v>0</v>
      </c>
    </row>
    <row r="2257" spans="1:28" s="11" customFormat="1" ht="16.5" hidden="1" customHeight="1" x14ac:dyDescent="0.3">
      <c r="A2257" s="53">
        <f>작성용!AL2254</f>
        <v>2253</v>
      </c>
      <c r="B2257" s="54" t="str">
        <f>작성용!AI2254</f>
        <v>-</v>
      </c>
      <c r="C2257" s="55" t="str">
        <f>작성용!AK2254</f>
        <v>개별종목</v>
      </c>
      <c r="D2257" s="56">
        <f>작성용!T2254</f>
        <v>45702</v>
      </c>
      <c r="E2257" s="57" t="str">
        <f>작성용!B2254</f>
        <v>삼성생명(수익증권)</v>
      </c>
      <c r="F2257" s="57" t="str">
        <f>작성용!C2254</f>
        <v>재평가</v>
      </c>
      <c r="G2257" s="57" t="str">
        <f>작성용!D2254</f>
        <v>삼성SRA전문투자형사모부동산투자신탁제28E</v>
      </c>
      <c r="H2257" s="58" t="str">
        <f>작성용!E2254</f>
        <v>KBP2020090052</v>
      </c>
      <c r="I2257" s="57" t="str">
        <f>작성용!F2254</f>
        <v>B02</v>
      </c>
      <c r="J2257" s="57">
        <f>작성용!G2254</f>
        <v>99</v>
      </c>
      <c r="K2257" s="57" t="str">
        <f>작성용!H2254</f>
        <v>-</v>
      </c>
      <c r="L2257" s="57" t="str">
        <f>작성용!N2254</f>
        <v xml:space="preserve">분기 </v>
      </c>
      <c r="M2257" s="56" t="str">
        <f>작성용!U2254</f>
        <v>2025.03.31</v>
      </c>
      <c r="N2257" s="56" t="str">
        <f>작성용!V2254</f>
        <v>사전등록</v>
      </c>
      <c r="O2257" s="56" t="str">
        <f>작성용!W2254</f>
        <v>사전등록</v>
      </c>
      <c r="P2257" s="56" t="str">
        <f>작성용!X2254</f>
        <v>-</v>
      </c>
      <c r="Q2257" s="57" t="str">
        <f>작성용!AD2254</f>
        <v>대체평가3사업본부</v>
      </c>
      <c r="R2257" s="59">
        <f>작성용!AE2254</f>
        <v>0</v>
      </c>
      <c r="S2257" s="57" t="str">
        <f>작성용!AF2254</f>
        <v>대체평가3사업본부</v>
      </c>
      <c r="T2257" s="60" t="str">
        <f>작성용!AG2254</f>
        <v>김기욱</v>
      </c>
      <c r="U2257" s="60" t="str">
        <f>작성용!AH2254</f>
        <v>김기욱</v>
      </c>
      <c r="V2257" s="55">
        <f>작성용!AA2254</f>
        <v>202503</v>
      </c>
      <c r="W2257" s="57" t="str">
        <f>작성용!AC2254</f>
        <v>[T]기타보험기관[1본부]</v>
      </c>
      <c r="X2257" s="57" t="str">
        <f>작성용!O2254</f>
        <v>김가은프로</v>
      </c>
      <c r="Y2257" s="57" t="str">
        <f>작성용!P2254</f>
        <v>02-2095-5634</v>
      </c>
      <c r="Z2257" s="57" t="str">
        <f>작성용!Q2254</f>
        <v>gaeun.kim@samsung.com;mk0710.kim@samsung.com;simba90.lee@samsung.com;my74.shin@samsung.com</v>
      </c>
      <c r="AA2257" s="55" t="str">
        <f>작성용!AJ2254</f>
        <v>-</v>
      </c>
      <c r="AB2257" s="55">
        <f>작성용!AB2254</f>
        <v>0</v>
      </c>
    </row>
    <row r="2258" spans="1:28" s="11" customFormat="1" ht="16.5" hidden="1" customHeight="1" x14ac:dyDescent="0.3">
      <c r="A2258" s="53">
        <f>작성용!AL2255</f>
        <v>2254</v>
      </c>
      <c r="B2258" s="54" t="str">
        <f>작성용!AI2255</f>
        <v>-</v>
      </c>
      <c r="C2258" s="55" t="str">
        <f>작성용!AK2255</f>
        <v>개별종목</v>
      </c>
      <c r="D2258" s="56">
        <f>작성용!T2255</f>
        <v>45702</v>
      </c>
      <c r="E2258" s="57" t="str">
        <f>작성용!B2255</f>
        <v>삼성생명(수익증권)</v>
      </c>
      <c r="F2258" s="57" t="str">
        <f>작성용!C2255</f>
        <v>재평가</v>
      </c>
      <c r="G2258" s="57" t="str">
        <f>작성용!D2255</f>
        <v>삼성SRA전문투자형사모부동산투자신탁제57호</v>
      </c>
      <c r="H2258" s="58" t="str">
        <f>작성용!E2255</f>
        <v>KBP2020120085</v>
      </c>
      <c r="I2258" s="57" t="str">
        <f>작성용!F2255</f>
        <v>B02</v>
      </c>
      <c r="J2258" s="57">
        <f>작성용!G2255</f>
        <v>0</v>
      </c>
      <c r="K2258" s="57" t="str">
        <f>작성용!H2255</f>
        <v>-</v>
      </c>
      <c r="L2258" s="57" t="str">
        <f>작성용!N2255</f>
        <v xml:space="preserve">분기 </v>
      </c>
      <c r="M2258" s="56" t="str">
        <f>작성용!U2255</f>
        <v>2025.03.31</v>
      </c>
      <c r="N2258" s="56" t="str">
        <f>작성용!V2255</f>
        <v>사전등록</v>
      </c>
      <c r="O2258" s="56" t="str">
        <f>작성용!W2255</f>
        <v>사전등록</v>
      </c>
      <c r="P2258" s="56" t="str">
        <f>작성용!X2255</f>
        <v>-</v>
      </c>
      <c r="Q2258" s="57" t="str">
        <f>작성용!AD2255</f>
        <v>대체평가3사업본부</v>
      </c>
      <c r="R2258" s="59">
        <f>작성용!AE2255</f>
        <v>0</v>
      </c>
      <c r="S2258" s="57" t="str">
        <f>작성용!AF2255</f>
        <v>대체평가3사업본부</v>
      </c>
      <c r="T2258" s="60" t="str">
        <f>작성용!AG2255</f>
        <v>김기욱</v>
      </c>
      <c r="U2258" s="60" t="str">
        <f>작성용!AH2255</f>
        <v>김기욱</v>
      </c>
      <c r="V2258" s="55">
        <f>작성용!AA2255</f>
        <v>202503</v>
      </c>
      <c r="W2258" s="57" t="str">
        <f>작성용!AC2255</f>
        <v>[T]기타보험기관[1본부]</v>
      </c>
      <c r="X2258" s="57" t="str">
        <f>작성용!O2255</f>
        <v>김가은프로</v>
      </c>
      <c r="Y2258" s="57" t="str">
        <f>작성용!P2255</f>
        <v>02-2095-5634</v>
      </c>
      <c r="Z2258" s="57" t="str">
        <f>작성용!Q2255</f>
        <v>gaeun.kim@samsung.com;mk0710.kim@samsung.com;simba90.lee@samsung.com;my74.shin@samsung.com</v>
      </c>
      <c r="AA2258" s="55" t="str">
        <f>작성용!AJ2255</f>
        <v>-</v>
      </c>
      <c r="AB2258" s="55">
        <f>작성용!AB2255</f>
        <v>0</v>
      </c>
    </row>
    <row r="2259" spans="1:28" s="11" customFormat="1" ht="16.5" hidden="1" customHeight="1" x14ac:dyDescent="0.3">
      <c r="A2259" s="53">
        <f>작성용!AL2256</f>
        <v>2255</v>
      </c>
      <c r="B2259" s="54" t="str">
        <f>작성용!AI2256</f>
        <v>-</v>
      </c>
      <c r="C2259" s="55" t="str">
        <f>작성용!AK2256</f>
        <v>개별종목</v>
      </c>
      <c r="D2259" s="56">
        <f>작성용!T2256</f>
        <v>45702</v>
      </c>
      <c r="E2259" s="57" t="str">
        <f>작성용!B2256</f>
        <v>삼성생명(수익증권)</v>
      </c>
      <c r="F2259" s="57" t="str">
        <f>작성용!C2256</f>
        <v>재평가</v>
      </c>
      <c r="G2259" s="57" t="str">
        <f>작성용!D2256</f>
        <v>삼성SRA글로벌전략대출전문투자형사모부동산투자신탁제1호</v>
      </c>
      <c r="H2259" s="58" t="str">
        <f>작성용!E2256</f>
        <v>KBP2020120086</v>
      </c>
      <c r="I2259" s="57" t="str">
        <f>작성용!F2256</f>
        <v>B02</v>
      </c>
      <c r="J2259" s="57">
        <f>작성용!G2256</f>
        <v>0</v>
      </c>
      <c r="K2259" s="57" t="str">
        <f>작성용!H2256</f>
        <v>-</v>
      </c>
      <c r="L2259" s="57" t="str">
        <f>작성용!N2256</f>
        <v xml:space="preserve">분기 </v>
      </c>
      <c r="M2259" s="56" t="str">
        <f>작성용!U2256</f>
        <v>2025.03.31</v>
      </c>
      <c r="N2259" s="56" t="str">
        <f>작성용!V2256</f>
        <v>사전등록</v>
      </c>
      <c r="O2259" s="56" t="str">
        <f>작성용!W2256</f>
        <v>사전등록</v>
      </c>
      <c r="P2259" s="56" t="str">
        <f>작성용!X2256</f>
        <v>-</v>
      </c>
      <c r="Q2259" s="57" t="str">
        <f>작성용!AD2256</f>
        <v>대체평가3사업본부</v>
      </c>
      <c r="R2259" s="59">
        <f>작성용!AE2256</f>
        <v>0</v>
      </c>
      <c r="S2259" s="57" t="str">
        <f>작성용!AF2256</f>
        <v>대체평가3사업본부</v>
      </c>
      <c r="T2259" s="60" t="str">
        <f>작성용!AG2256</f>
        <v>김기욱</v>
      </c>
      <c r="U2259" s="60" t="str">
        <f>작성용!AH2256</f>
        <v>김기욱</v>
      </c>
      <c r="V2259" s="55">
        <f>작성용!AA2256</f>
        <v>202503</v>
      </c>
      <c r="W2259" s="57" t="str">
        <f>작성용!AC2256</f>
        <v>[T]기타보험기관[1본부]</v>
      </c>
      <c r="X2259" s="57" t="str">
        <f>작성용!O2256</f>
        <v>김가은프로</v>
      </c>
      <c r="Y2259" s="57" t="str">
        <f>작성용!P2256</f>
        <v>02-2095-5634</v>
      </c>
      <c r="Z2259" s="57" t="str">
        <f>작성용!Q2256</f>
        <v>gaeun.kim@samsung.com;mk0710.kim@samsung.com;simba90.lee@samsung.com;my74.shin@samsung.com</v>
      </c>
      <c r="AA2259" s="55" t="str">
        <f>작성용!AJ2256</f>
        <v>-</v>
      </c>
      <c r="AB2259" s="55">
        <f>작성용!AB2256</f>
        <v>0</v>
      </c>
    </row>
    <row r="2260" spans="1:28" s="11" customFormat="1" ht="16.5" hidden="1" customHeight="1" x14ac:dyDescent="0.3">
      <c r="A2260" s="53">
        <f>작성용!AL2257</f>
        <v>2256</v>
      </c>
      <c r="B2260" s="54" t="str">
        <f>작성용!AI2257</f>
        <v>-</v>
      </c>
      <c r="C2260" s="55" t="str">
        <f>작성용!AK2257</f>
        <v>개별종목</v>
      </c>
      <c r="D2260" s="56">
        <f>작성용!T2257</f>
        <v>45702</v>
      </c>
      <c r="E2260" s="57" t="str">
        <f>작성용!B2257</f>
        <v>삼성생명(수익증권)</v>
      </c>
      <c r="F2260" s="57" t="str">
        <f>작성용!C2257</f>
        <v>재평가</v>
      </c>
      <c r="G2260" s="57" t="str">
        <f>작성용!D2257</f>
        <v>삼성SRA전문투자형사모부동산투자신탁제56호</v>
      </c>
      <c r="H2260" s="58" t="str">
        <f>작성용!E2257</f>
        <v>KBP2020120087</v>
      </c>
      <c r="I2260" s="57" t="str">
        <f>작성용!F2257</f>
        <v>B02</v>
      </c>
      <c r="J2260" s="57">
        <f>작성용!G2257</f>
        <v>99</v>
      </c>
      <c r="K2260" s="57" t="str">
        <f>작성용!H2257</f>
        <v>-</v>
      </c>
      <c r="L2260" s="57" t="str">
        <f>작성용!N2257</f>
        <v xml:space="preserve">분기 </v>
      </c>
      <c r="M2260" s="56" t="str">
        <f>작성용!U2257</f>
        <v>2025.03.31</v>
      </c>
      <c r="N2260" s="56" t="str">
        <f>작성용!V2257</f>
        <v>사전등록</v>
      </c>
      <c r="O2260" s="56" t="str">
        <f>작성용!W2257</f>
        <v>사전등록</v>
      </c>
      <c r="P2260" s="56" t="str">
        <f>작성용!X2257</f>
        <v>-</v>
      </c>
      <c r="Q2260" s="57" t="str">
        <f>작성용!AD2257</f>
        <v>대체평가3사업본부</v>
      </c>
      <c r="R2260" s="59">
        <f>작성용!AE2257</f>
        <v>0</v>
      </c>
      <c r="S2260" s="57" t="str">
        <f>작성용!AF2257</f>
        <v>대체평가3사업본부</v>
      </c>
      <c r="T2260" s="60" t="str">
        <f>작성용!AG2257</f>
        <v>김기욱</v>
      </c>
      <c r="U2260" s="60" t="str">
        <f>작성용!AH2257</f>
        <v>김기욱</v>
      </c>
      <c r="V2260" s="55">
        <f>작성용!AA2257</f>
        <v>202503</v>
      </c>
      <c r="W2260" s="57" t="str">
        <f>작성용!AC2257</f>
        <v>[T]기타보험기관[1본부]</v>
      </c>
      <c r="X2260" s="57" t="str">
        <f>작성용!O2257</f>
        <v>김가은프로</v>
      </c>
      <c r="Y2260" s="57" t="str">
        <f>작성용!P2257</f>
        <v>02-2095-5634</v>
      </c>
      <c r="Z2260" s="57" t="str">
        <f>작성용!Q2257</f>
        <v>gaeun.kim@samsung.com;mk0710.kim@samsung.com;simba90.lee@samsung.com;my74.shin@samsung.com</v>
      </c>
      <c r="AA2260" s="55" t="str">
        <f>작성용!AJ2257</f>
        <v>-</v>
      </c>
      <c r="AB2260" s="55">
        <f>작성용!AB2257</f>
        <v>0</v>
      </c>
    </row>
    <row r="2261" spans="1:28" s="11" customFormat="1" ht="16.5" hidden="1" customHeight="1" x14ac:dyDescent="0.3">
      <c r="A2261" s="53">
        <f>작성용!AL2258</f>
        <v>2257</v>
      </c>
      <c r="B2261" s="54" t="str">
        <f>작성용!AI2258</f>
        <v>-</v>
      </c>
      <c r="C2261" s="55" t="str">
        <f>작성용!AK2258</f>
        <v>개별종목</v>
      </c>
      <c r="D2261" s="56">
        <f>작성용!T2258</f>
        <v>45702</v>
      </c>
      <c r="E2261" s="57" t="str">
        <f>작성용!B2258</f>
        <v>삼성생명(수익증권)</v>
      </c>
      <c r="F2261" s="57" t="str">
        <f>작성용!C2258</f>
        <v>재평가</v>
      </c>
      <c r="G2261" s="57" t="str">
        <f>작성용!D2258</f>
        <v>삼성SRA전문투자형사모부동산투자신탁제64호</v>
      </c>
      <c r="H2261" s="58" t="str">
        <f>작성용!E2258</f>
        <v>KBP2020120088</v>
      </c>
      <c r="I2261" s="57" t="str">
        <f>작성용!F2258</f>
        <v>B02</v>
      </c>
      <c r="J2261" s="57">
        <f>작성용!G2258</f>
        <v>0</v>
      </c>
      <c r="K2261" s="57" t="str">
        <f>작성용!H2258</f>
        <v>-</v>
      </c>
      <c r="L2261" s="57" t="str">
        <f>작성용!N2258</f>
        <v xml:space="preserve">분기 </v>
      </c>
      <c r="M2261" s="56" t="str">
        <f>작성용!U2258</f>
        <v>2025.03.31</v>
      </c>
      <c r="N2261" s="56" t="str">
        <f>작성용!V2258</f>
        <v>사전등록</v>
      </c>
      <c r="O2261" s="56" t="str">
        <f>작성용!W2258</f>
        <v>사전등록</v>
      </c>
      <c r="P2261" s="56" t="str">
        <f>작성용!X2258</f>
        <v>-</v>
      </c>
      <c r="Q2261" s="57" t="str">
        <f>작성용!AD2258</f>
        <v>대체평가3사업본부</v>
      </c>
      <c r="R2261" s="59">
        <f>작성용!AE2258</f>
        <v>0</v>
      </c>
      <c r="S2261" s="57" t="str">
        <f>작성용!AF2258</f>
        <v>대체평가3사업본부</v>
      </c>
      <c r="T2261" s="60" t="str">
        <f>작성용!AG2258</f>
        <v>김기욱</v>
      </c>
      <c r="U2261" s="60" t="str">
        <f>작성용!AH2258</f>
        <v>김기욱</v>
      </c>
      <c r="V2261" s="55">
        <f>작성용!AA2258</f>
        <v>202503</v>
      </c>
      <c r="W2261" s="57" t="str">
        <f>작성용!AC2258</f>
        <v>[T]기타보험기관[1본부]</v>
      </c>
      <c r="X2261" s="57" t="str">
        <f>작성용!O2258</f>
        <v>김가은프로</v>
      </c>
      <c r="Y2261" s="57" t="str">
        <f>작성용!P2258</f>
        <v>02-2095-5634</v>
      </c>
      <c r="Z2261" s="57" t="str">
        <f>작성용!Q2258</f>
        <v>gaeun.kim@samsung.com;mk0710.kim@samsung.com;simba90.lee@samsung.com;my74.shin@samsung.com</v>
      </c>
      <c r="AA2261" s="55" t="str">
        <f>작성용!AJ2258</f>
        <v>-</v>
      </c>
      <c r="AB2261" s="55">
        <f>작성용!AB2258</f>
        <v>0</v>
      </c>
    </row>
    <row r="2262" spans="1:28" s="11" customFormat="1" ht="16.5" hidden="1" customHeight="1" x14ac:dyDescent="0.3">
      <c r="A2262" s="53">
        <f>작성용!AL2259</f>
        <v>2258</v>
      </c>
      <c r="B2262" s="54" t="str">
        <f>작성용!AI2259</f>
        <v>-</v>
      </c>
      <c r="C2262" s="55" t="str">
        <f>작성용!AK2259</f>
        <v>개별종목</v>
      </c>
      <c r="D2262" s="56">
        <f>작성용!T2259</f>
        <v>45702</v>
      </c>
      <c r="E2262" s="57" t="str">
        <f>작성용!B2259</f>
        <v>삼성생명(수익증권)</v>
      </c>
      <c r="F2262" s="57" t="str">
        <f>작성용!C2259</f>
        <v>재평가</v>
      </c>
      <c r="G2262" s="57" t="str">
        <f>작성용!D2259</f>
        <v>삼성SRA전문투자형사모부동산투자신탁제62호</v>
      </c>
      <c r="H2262" s="58" t="str">
        <f>작성용!E2259</f>
        <v>KBP2020120204</v>
      </c>
      <c r="I2262" s="57" t="str">
        <f>작성용!F2259</f>
        <v>B02</v>
      </c>
      <c r="J2262" s="57">
        <f>작성용!G2259</f>
        <v>0</v>
      </c>
      <c r="K2262" s="57" t="str">
        <f>작성용!H2259</f>
        <v>-</v>
      </c>
      <c r="L2262" s="57" t="str">
        <f>작성용!N2259</f>
        <v xml:space="preserve">분기 </v>
      </c>
      <c r="M2262" s="56" t="str">
        <f>작성용!U2259</f>
        <v>2025.03.31</v>
      </c>
      <c r="N2262" s="56" t="str">
        <f>작성용!V2259</f>
        <v>사전등록</v>
      </c>
      <c r="O2262" s="56" t="str">
        <f>작성용!W2259</f>
        <v>사전등록</v>
      </c>
      <c r="P2262" s="56" t="str">
        <f>작성용!X2259</f>
        <v>-</v>
      </c>
      <c r="Q2262" s="57" t="str">
        <f>작성용!AD2259</f>
        <v>대체평가3사업본부</v>
      </c>
      <c r="R2262" s="59">
        <f>작성용!AE2259</f>
        <v>0</v>
      </c>
      <c r="S2262" s="57" t="str">
        <f>작성용!AF2259</f>
        <v>대체평가3사업본부</v>
      </c>
      <c r="T2262" s="60" t="str">
        <f>작성용!AG2259</f>
        <v>김기욱</v>
      </c>
      <c r="U2262" s="60" t="str">
        <f>작성용!AH2259</f>
        <v>김기욱</v>
      </c>
      <c r="V2262" s="55">
        <f>작성용!AA2259</f>
        <v>202503</v>
      </c>
      <c r="W2262" s="57" t="str">
        <f>작성용!AC2259</f>
        <v>[T]기타보험기관[1본부]</v>
      </c>
      <c r="X2262" s="57" t="str">
        <f>작성용!O2259</f>
        <v>김가은프로</v>
      </c>
      <c r="Y2262" s="57" t="str">
        <f>작성용!P2259</f>
        <v>02-2095-5634</v>
      </c>
      <c r="Z2262" s="57" t="str">
        <f>작성용!Q2259</f>
        <v>gaeun.kim@samsung.com;mk0710.kim@samsung.com;simba90.lee@samsung.com;my74.shin@samsung.com</v>
      </c>
      <c r="AA2262" s="55" t="str">
        <f>작성용!AJ2259</f>
        <v>-</v>
      </c>
      <c r="AB2262" s="55">
        <f>작성용!AB2259</f>
        <v>0</v>
      </c>
    </row>
    <row r="2263" spans="1:28" s="11" customFormat="1" ht="16.5" hidden="1" customHeight="1" x14ac:dyDescent="0.3">
      <c r="A2263" s="53">
        <f>작성용!AL2260</f>
        <v>2259</v>
      </c>
      <c r="B2263" s="54" t="str">
        <f>작성용!AI2260</f>
        <v>-</v>
      </c>
      <c r="C2263" s="55" t="str">
        <f>작성용!AK2260</f>
        <v>개별종목</v>
      </c>
      <c r="D2263" s="56">
        <f>작성용!T2260</f>
        <v>45702</v>
      </c>
      <c r="E2263" s="57" t="str">
        <f>작성용!B2260</f>
        <v>삼성생명(수익증권)</v>
      </c>
      <c r="F2263" s="57" t="str">
        <f>작성용!C2260</f>
        <v>재평가</v>
      </c>
      <c r="G2263" s="57" t="str">
        <f>작성용!D2260</f>
        <v>삼성SRA전문투자형사모부동산투자신탁제63호</v>
      </c>
      <c r="H2263" s="58" t="str">
        <f>작성용!E2260</f>
        <v>KBP2021030004</v>
      </c>
      <c r="I2263" s="57" t="str">
        <f>작성용!F2260</f>
        <v>B02</v>
      </c>
      <c r="J2263" s="57">
        <f>작성용!G2260</f>
        <v>0</v>
      </c>
      <c r="K2263" s="57" t="str">
        <f>작성용!H2260</f>
        <v>-</v>
      </c>
      <c r="L2263" s="57" t="str">
        <f>작성용!N2260</f>
        <v xml:space="preserve">분기 </v>
      </c>
      <c r="M2263" s="56" t="str">
        <f>작성용!U2260</f>
        <v>2025.03.31</v>
      </c>
      <c r="N2263" s="56" t="str">
        <f>작성용!V2260</f>
        <v>사전등록</v>
      </c>
      <c r="O2263" s="56" t="str">
        <f>작성용!W2260</f>
        <v>사전등록</v>
      </c>
      <c r="P2263" s="56" t="str">
        <f>작성용!X2260</f>
        <v>-</v>
      </c>
      <c r="Q2263" s="57" t="str">
        <f>작성용!AD2260</f>
        <v>대체평가3사업본부</v>
      </c>
      <c r="R2263" s="59">
        <f>작성용!AE2260</f>
        <v>0</v>
      </c>
      <c r="S2263" s="57" t="str">
        <f>작성용!AF2260</f>
        <v>대체평가3사업본부</v>
      </c>
      <c r="T2263" s="60" t="str">
        <f>작성용!AG2260</f>
        <v>김기욱</v>
      </c>
      <c r="U2263" s="60" t="str">
        <f>작성용!AH2260</f>
        <v>김기욱</v>
      </c>
      <c r="V2263" s="55">
        <f>작성용!AA2260</f>
        <v>202503</v>
      </c>
      <c r="W2263" s="57" t="str">
        <f>작성용!AC2260</f>
        <v>[T]기타보험기관[1본부]</v>
      </c>
      <c r="X2263" s="57" t="str">
        <f>작성용!O2260</f>
        <v>김가은프로</v>
      </c>
      <c r="Y2263" s="57" t="str">
        <f>작성용!P2260</f>
        <v>02-2095-5634</v>
      </c>
      <c r="Z2263" s="57" t="str">
        <f>작성용!Q2260</f>
        <v>gaeun.kim@samsung.com;mk0710.kim@samsung.com;simba90.lee@samsung.com;my74.shin@samsung.com</v>
      </c>
      <c r="AA2263" s="55" t="str">
        <f>작성용!AJ2260</f>
        <v>-</v>
      </c>
      <c r="AB2263" s="55">
        <f>작성용!AB2260</f>
        <v>0</v>
      </c>
    </row>
    <row r="2264" spans="1:28" s="11" customFormat="1" ht="16.5" hidden="1" customHeight="1" x14ac:dyDescent="0.3">
      <c r="A2264" s="53">
        <f>작성용!AL2261</f>
        <v>2260</v>
      </c>
      <c r="B2264" s="54" t="str">
        <f>작성용!AI2261</f>
        <v>-</v>
      </c>
      <c r="C2264" s="55" t="str">
        <f>작성용!AK2261</f>
        <v>개별종목</v>
      </c>
      <c r="D2264" s="56">
        <f>작성용!T2261</f>
        <v>45702</v>
      </c>
      <c r="E2264" s="57" t="str">
        <f>작성용!B2261</f>
        <v>삼성생명(수익증권)</v>
      </c>
      <c r="F2264" s="57" t="str">
        <f>작성용!C2261</f>
        <v>재평가</v>
      </c>
      <c r="G2264" s="57" t="str">
        <f>작성용!D2261</f>
        <v>삼성SRA글로벌전략전문투자형사모부동산투자신탁1호</v>
      </c>
      <c r="H2264" s="58" t="str">
        <f>작성용!E2261</f>
        <v>KBP2021030003</v>
      </c>
      <c r="I2264" s="57" t="str">
        <f>작성용!F2261</f>
        <v>B02</v>
      </c>
      <c r="J2264" s="57">
        <f>작성용!G2261</f>
        <v>99</v>
      </c>
      <c r="K2264" s="57" t="str">
        <f>작성용!H2261</f>
        <v>-</v>
      </c>
      <c r="L2264" s="57" t="str">
        <f>작성용!N2261</f>
        <v xml:space="preserve">분기 </v>
      </c>
      <c r="M2264" s="56" t="str">
        <f>작성용!U2261</f>
        <v>2025.03.31</v>
      </c>
      <c r="N2264" s="56" t="str">
        <f>작성용!V2261</f>
        <v>사전등록</v>
      </c>
      <c r="O2264" s="56" t="str">
        <f>작성용!W2261</f>
        <v>사전등록</v>
      </c>
      <c r="P2264" s="56" t="str">
        <f>작성용!X2261</f>
        <v>-</v>
      </c>
      <c r="Q2264" s="57" t="str">
        <f>작성용!AD2261</f>
        <v>대체평가3사업본부</v>
      </c>
      <c r="R2264" s="59">
        <f>작성용!AE2261</f>
        <v>0</v>
      </c>
      <c r="S2264" s="57" t="str">
        <f>작성용!AF2261</f>
        <v>대체평가3사업본부</v>
      </c>
      <c r="T2264" s="60" t="str">
        <f>작성용!AG2261</f>
        <v>김기욱</v>
      </c>
      <c r="U2264" s="60" t="str">
        <f>작성용!AH2261</f>
        <v>김기욱</v>
      </c>
      <c r="V2264" s="55">
        <f>작성용!AA2261</f>
        <v>202503</v>
      </c>
      <c r="W2264" s="57" t="str">
        <f>작성용!AC2261</f>
        <v>[T]기타보험기관[1본부]</v>
      </c>
      <c r="X2264" s="57" t="str">
        <f>작성용!O2261</f>
        <v>김가은프로</v>
      </c>
      <c r="Y2264" s="57" t="str">
        <f>작성용!P2261</f>
        <v>02-2095-5634</v>
      </c>
      <c r="Z2264" s="57" t="str">
        <f>작성용!Q2261</f>
        <v>gaeun.kim@samsung.com;mk0710.kim@samsung.com;simba90.lee@samsung.com;my74.shin@samsung.com</v>
      </c>
      <c r="AA2264" s="55" t="str">
        <f>작성용!AJ2261</f>
        <v>-</v>
      </c>
      <c r="AB2264" s="55">
        <f>작성용!AB2261</f>
        <v>0</v>
      </c>
    </row>
    <row r="2265" spans="1:28" s="11" customFormat="1" ht="16.5" hidden="1" customHeight="1" x14ac:dyDescent="0.3">
      <c r="A2265" s="53">
        <f>작성용!AL2262</f>
        <v>2261</v>
      </c>
      <c r="B2265" s="54" t="str">
        <f>작성용!AI2262</f>
        <v>-</v>
      </c>
      <c r="C2265" s="55" t="str">
        <f>작성용!AK2262</f>
        <v>개별종목</v>
      </c>
      <c r="D2265" s="56">
        <f>작성용!T2262</f>
        <v>45702</v>
      </c>
      <c r="E2265" s="57" t="str">
        <f>작성용!B2262</f>
        <v>삼성생명(수익증권)</v>
      </c>
      <c r="F2265" s="57" t="str">
        <f>작성용!C2262</f>
        <v>재평가</v>
      </c>
      <c r="G2265" s="57" t="str">
        <f>작성용!D2262</f>
        <v>삼성SRA전문투자형사모부동산자투자신탁제55호</v>
      </c>
      <c r="H2265" s="58" t="str">
        <f>작성용!E2262</f>
        <v>KBP2021030044</v>
      </c>
      <c r="I2265" s="57" t="str">
        <f>작성용!F2262</f>
        <v>B02</v>
      </c>
      <c r="J2265" s="57">
        <f>작성용!G2262</f>
        <v>99</v>
      </c>
      <c r="K2265" s="57" t="str">
        <f>작성용!H2262</f>
        <v>-</v>
      </c>
      <c r="L2265" s="57" t="str">
        <f>작성용!N2262</f>
        <v xml:space="preserve">분기 </v>
      </c>
      <c r="M2265" s="56" t="str">
        <f>작성용!U2262</f>
        <v>2025.03.31</v>
      </c>
      <c r="N2265" s="56" t="str">
        <f>작성용!V2262</f>
        <v>사전등록</v>
      </c>
      <c r="O2265" s="56" t="str">
        <f>작성용!W2262</f>
        <v>사전등록</v>
      </c>
      <c r="P2265" s="56" t="str">
        <f>작성용!X2262</f>
        <v>-</v>
      </c>
      <c r="Q2265" s="57" t="str">
        <f>작성용!AD2262</f>
        <v>대체평가3사업본부</v>
      </c>
      <c r="R2265" s="59">
        <f>작성용!AE2262</f>
        <v>0</v>
      </c>
      <c r="S2265" s="57" t="str">
        <f>작성용!AF2262</f>
        <v>대체평가3사업본부</v>
      </c>
      <c r="T2265" s="60" t="str">
        <f>작성용!AG2262</f>
        <v>김기욱</v>
      </c>
      <c r="U2265" s="60" t="str">
        <f>작성용!AH2262</f>
        <v>김기욱</v>
      </c>
      <c r="V2265" s="55">
        <f>작성용!AA2262</f>
        <v>202503</v>
      </c>
      <c r="W2265" s="57" t="str">
        <f>작성용!AC2262</f>
        <v>[T]기타보험기관[1본부]</v>
      </c>
      <c r="X2265" s="57" t="str">
        <f>작성용!O2262</f>
        <v>김가은프로</v>
      </c>
      <c r="Y2265" s="57" t="str">
        <f>작성용!P2262</f>
        <v>02-2095-5634</v>
      </c>
      <c r="Z2265" s="57" t="str">
        <f>작성용!Q2262</f>
        <v>gaeun.kim@samsung.com;mk0710.kim@samsung.com;simba90.lee@samsung.com;my74.shin@samsung.com</v>
      </c>
      <c r="AA2265" s="55" t="str">
        <f>작성용!AJ2262</f>
        <v>-</v>
      </c>
      <c r="AB2265" s="55">
        <f>작성용!AB2262</f>
        <v>0</v>
      </c>
    </row>
    <row r="2266" spans="1:28" s="11" customFormat="1" ht="16.5" hidden="1" customHeight="1" x14ac:dyDescent="0.3">
      <c r="A2266" s="53">
        <f>작성용!AL2263</f>
        <v>2262</v>
      </c>
      <c r="B2266" s="54" t="str">
        <f>작성용!AI2263</f>
        <v>-</v>
      </c>
      <c r="C2266" s="55" t="str">
        <f>작성용!AK2263</f>
        <v>개별종목</v>
      </c>
      <c r="D2266" s="56">
        <f>작성용!T2263</f>
        <v>45702</v>
      </c>
      <c r="E2266" s="57" t="str">
        <f>작성용!B2263</f>
        <v>삼성생명(수익증권)</v>
      </c>
      <c r="F2266" s="57" t="str">
        <f>작성용!C2263</f>
        <v>재평가</v>
      </c>
      <c r="G2266" s="57" t="str">
        <f>작성용!D2263</f>
        <v>삼성SRA전문투자형사모부동산투자신탁제70호</v>
      </c>
      <c r="H2266" s="58" t="str">
        <f>작성용!E2263</f>
        <v>KBP2021060013</v>
      </c>
      <c r="I2266" s="57" t="str">
        <f>작성용!F2263</f>
        <v>B02</v>
      </c>
      <c r="J2266" s="57">
        <f>작성용!G2263</f>
        <v>0</v>
      </c>
      <c r="K2266" s="57" t="str">
        <f>작성용!H2263</f>
        <v>-</v>
      </c>
      <c r="L2266" s="57" t="str">
        <f>작성용!N2263</f>
        <v xml:space="preserve">분기 </v>
      </c>
      <c r="M2266" s="56" t="str">
        <f>작성용!U2263</f>
        <v>2025.03.31</v>
      </c>
      <c r="N2266" s="56" t="str">
        <f>작성용!V2263</f>
        <v>사전등록</v>
      </c>
      <c r="O2266" s="56" t="str">
        <f>작성용!W2263</f>
        <v>사전등록</v>
      </c>
      <c r="P2266" s="56" t="str">
        <f>작성용!X2263</f>
        <v>-</v>
      </c>
      <c r="Q2266" s="57" t="str">
        <f>작성용!AD2263</f>
        <v>대체평가3사업본부</v>
      </c>
      <c r="R2266" s="59">
        <f>작성용!AE2263</f>
        <v>0</v>
      </c>
      <c r="S2266" s="57" t="str">
        <f>작성용!AF2263</f>
        <v>대체평가3사업본부</v>
      </c>
      <c r="T2266" s="60" t="str">
        <f>작성용!AG2263</f>
        <v>김기욱</v>
      </c>
      <c r="U2266" s="60" t="str">
        <f>작성용!AH2263</f>
        <v>김기욱</v>
      </c>
      <c r="V2266" s="55">
        <f>작성용!AA2263</f>
        <v>202503</v>
      </c>
      <c r="W2266" s="57" t="str">
        <f>작성용!AC2263</f>
        <v>[T]기타보험기관[1본부]</v>
      </c>
      <c r="X2266" s="57" t="str">
        <f>작성용!O2263</f>
        <v>김가은프로</v>
      </c>
      <c r="Y2266" s="57" t="str">
        <f>작성용!P2263</f>
        <v>02-2095-5634</v>
      </c>
      <c r="Z2266" s="57" t="str">
        <f>작성용!Q2263</f>
        <v>gaeun.kim@samsung.com;mk0710.kim@samsung.com;simba90.lee@samsung.com;my74.shin@samsung.com</v>
      </c>
      <c r="AA2266" s="55" t="str">
        <f>작성용!AJ2263</f>
        <v>-</v>
      </c>
      <c r="AB2266" s="55">
        <f>작성용!AB2263</f>
        <v>0</v>
      </c>
    </row>
    <row r="2267" spans="1:28" s="11" customFormat="1" ht="16.5" hidden="1" customHeight="1" x14ac:dyDescent="0.3">
      <c r="A2267" s="53">
        <f>작성용!AL2264</f>
        <v>2263</v>
      </c>
      <c r="B2267" s="54" t="str">
        <f>작성용!AI2264</f>
        <v>-</v>
      </c>
      <c r="C2267" s="55" t="str">
        <f>작성용!AK2264</f>
        <v>개별종목</v>
      </c>
      <c r="D2267" s="56">
        <f>작성용!T2264</f>
        <v>45702</v>
      </c>
      <c r="E2267" s="57" t="str">
        <f>작성용!B2264</f>
        <v>삼성생명(수익증권)</v>
      </c>
      <c r="F2267" s="57" t="str">
        <f>작성용!C2264</f>
        <v>재평가</v>
      </c>
      <c r="G2267" s="57" t="str">
        <f>작성용!D2264</f>
        <v>코람코USDEBTSTRATEGY일반사모부동산투자신탁제17호(재간접형)</v>
      </c>
      <c r="H2267" s="58" t="str">
        <f>작성용!E2264</f>
        <v>KBP2021060014</v>
      </c>
      <c r="I2267" s="57" t="str">
        <f>작성용!F2264</f>
        <v>B02</v>
      </c>
      <c r="J2267" s="57">
        <f>작성용!G2264</f>
        <v>99</v>
      </c>
      <c r="K2267" s="57" t="str">
        <f>작성용!H2264</f>
        <v>-</v>
      </c>
      <c r="L2267" s="57" t="str">
        <f>작성용!N2264</f>
        <v xml:space="preserve">분기 </v>
      </c>
      <c r="M2267" s="56" t="str">
        <f>작성용!U2264</f>
        <v>2025.03.31</v>
      </c>
      <c r="N2267" s="56" t="str">
        <f>작성용!V2264</f>
        <v>사전등록</v>
      </c>
      <c r="O2267" s="56" t="str">
        <f>작성용!W2264</f>
        <v>사전등록</v>
      </c>
      <c r="P2267" s="56" t="str">
        <f>작성용!X2264</f>
        <v>-</v>
      </c>
      <c r="Q2267" s="57" t="str">
        <f>작성용!AD2264</f>
        <v>대체평가3사업본부</v>
      </c>
      <c r="R2267" s="59">
        <f>작성용!AE2264</f>
        <v>0</v>
      </c>
      <c r="S2267" s="57" t="str">
        <f>작성용!AF2264</f>
        <v>대체평가3사업본부</v>
      </c>
      <c r="T2267" s="60" t="str">
        <f>작성용!AG2264</f>
        <v>김기욱</v>
      </c>
      <c r="U2267" s="60" t="str">
        <f>작성용!AH2264</f>
        <v>김기욱</v>
      </c>
      <c r="V2267" s="55">
        <f>작성용!AA2264</f>
        <v>202503</v>
      </c>
      <c r="W2267" s="57" t="str">
        <f>작성용!AC2264</f>
        <v>[T]기타보험기관[1본부]</v>
      </c>
      <c r="X2267" s="57" t="str">
        <f>작성용!O2264</f>
        <v>김가은프로</v>
      </c>
      <c r="Y2267" s="57" t="str">
        <f>작성용!P2264</f>
        <v>02-2095-5634</v>
      </c>
      <c r="Z2267" s="57" t="str">
        <f>작성용!Q2264</f>
        <v>gaeun.kim@samsung.com;mk0710.kim@samsung.com;simba90.lee@samsung.com;my74.shin@samsung.com</v>
      </c>
      <c r="AA2267" s="55" t="str">
        <f>작성용!AJ2264</f>
        <v>-</v>
      </c>
      <c r="AB2267" s="55">
        <f>작성용!AB2264</f>
        <v>0</v>
      </c>
    </row>
    <row r="2268" spans="1:28" s="11" customFormat="1" ht="16.5" hidden="1" customHeight="1" x14ac:dyDescent="0.3">
      <c r="A2268" s="53">
        <f>작성용!AL2265</f>
        <v>2264</v>
      </c>
      <c r="B2268" s="54" t="str">
        <f>작성용!AI2265</f>
        <v>-</v>
      </c>
      <c r="C2268" s="55" t="str">
        <f>작성용!AK2265</f>
        <v>개별종목</v>
      </c>
      <c r="D2268" s="56">
        <f>작성용!T2265</f>
        <v>45702</v>
      </c>
      <c r="E2268" s="57" t="str">
        <f>작성용!B2265</f>
        <v>삼성생명(수익증권)</v>
      </c>
      <c r="F2268" s="57" t="str">
        <f>작성용!C2265</f>
        <v>재평가</v>
      </c>
      <c r="G2268" s="57" t="str">
        <f>작성용!D2265</f>
        <v>트러스톤전문투자형사모부동산투자신탁제1호</v>
      </c>
      <c r="H2268" s="58" t="str">
        <f>작성용!E2265</f>
        <v>KBP2021090011</v>
      </c>
      <c r="I2268" s="57" t="str">
        <f>작성용!F2265</f>
        <v>B02</v>
      </c>
      <c r="J2268" s="57">
        <f>작성용!G2265</f>
        <v>0</v>
      </c>
      <c r="K2268" s="57" t="str">
        <f>작성용!H2265</f>
        <v>-</v>
      </c>
      <c r="L2268" s="57" t="str">
        <f>작성용!N2265</f>
        <v xml:space="preserve">분기 </v>
      </c>
      <c r="M2268" s="56" t="str">
        <f>작성용!U2265</f>
        <v>2025.03.31</v>
      </c>
      <c r="N2268" s="56" t="str">
        <f>작성용!V2265</f>
        <v>사전등록</v>
      </c>
      <c r="O2268" s="56" t="str">
        <f>작성용!W2265</f>
        <v>사전등록</v>
      </c>
      <c r="P2268" s="56" t="str">
        <f>작성용!X2265</f>
        <v>-</v>
      </c>
      <c r="Q2268" s="57" t="str">
        <f>작성용!AD2265</f>
        <v>대체평가3사업본부</v>
      </c>
      <c r="R2268" s="59">
        <f>작성용!AE2265</f>
        <v>0</v>
      </c>
      <c r="S2268" s="57" t="str">
        <f>작성용!AF2265</f>
        <v>대체평가3사업본부</v>
      </c>
      <c r="T2268" s="60" t="str">
        <f>작성용!AG2265</f>
        <v>김기욱</v>
      </c>
      <c r="U2268" s="60" t="str">
        <f>작성용!AH2265</f>
        <v>김기욱</v>
      </c>
      <c r="V2268" s="55">
        <f>작성용!AA2265</f>
        <v>202503</v>
      </c>
      <c r="W2268" s="57" t="str">
        <f>작성용!AC2265</f>
        <v>[T]기타보험기관[1본부]</v>
      </c>
      <c r="X2268" s="57" t="str">
        <f>작성용!O2265</f>
        <v>김가은프로</v>
      </c>
      <c r="Y2268" s="57" t="str">
        <f>작성용!P2265</f>
        <v>02-2095-5634</v>
      </c>
      <c r="Z2268" s="57" t="str">
        <f>작성용!Q2265</f>
        <v>gaeun.kim@samsung.com;mk0710.kim@samsung.com;simba90.lee@samsung.com;my74.shin@samsung.com</v>
      </c>
      <c r="AA2268" s="55" t="str">
        <f>작성용!AJ2265</f>
        <v>-</v>
      </c>
      <c r="AB2268" s="55">
        <f>작성용!AB2265</f>
        <v>0</v>
      </c>
    </row>
    <row r="2269" spans="1:28" s="11" customFormat="1" ht="16.5" hidden="1" customHeight="1" x14ac:dyDescent="0.3">
      <c r="A2269" s="53">
        <f>작성용!AL2266</f>
        <v>2265</v>
      </c>
      <c r="B2269" s="54" t="str">
        <f>작성용!AI2266</f>
        <v>-</v>
      </c>
      <c r="C2269" s="55" t="str">
        <f>작성용!AK2266</f>
        <v>개별종목</v>
      </c>
      <c r="D2269" s="56">
        <f>작성용!T2266</f>
        <v>45702</v>
      </c>
      <c r="E2269" s="57" t="str">
        <f>작성용!B2266</f>
        <v>삼성생명(수익증권)</v>
      </c>
      <c r="F2269" s="57" t="str">
        <f>작성용!C2266</f>
        <v>재평가</v>
      </c>
      <c r="G2269" s="57" t="str">
        <f>작성용!D2266</f>
        <v>마스턴글로벌전문투자형사모부동산투자신탁39호</v>
      </c>
      <c r="H2269" s="58" t="str">
        <f>작성용!E2266</f>
        <v>KBP2021090012</v>
      </c>
      <c r="I2269" s="57" t="str">
        <f>작성용!F2266</f>
        <v>B02</v>
      </c>
      <c r="J2269" s="57">
        <f>작성용!G2266</f>
        <v>0</v>
      </c>
      <c r="K2269" s="57" t="str">
        <f>작성용!H2266</f>
        <v>-</v>
      </c>
      <c r="L2269" s="57" t="str">
        <f>작성용!N2266</f>
        <v xml:space="preserve">분기 </v>
      </c>
      <c r="M2269" s="56" t="str">
        <f>작성용!U2266</f>
        <v>2025.03.31</v>
      </c>
      <c r="N2269" s="56" t="str">
        <f>작성용!V2266</f>
        <v>사전등록</v>
      </c>
      <c r="O2269" s="56" t="str">
        <f>작성용!W2266</f>
        <v>사전등록</v>
      </c>
      <c r="P2269" s="56" t="str">
        <f>작성용!X2266</f>
        <v>-</v>
      </c>
      <c r="Q2269" s="57" t="str">
        <f>작성용!AD2266</f>
        <v>대체평가3사업본부</v>
      </c>
      <c r="R2269" s="59">
        <f>작성용!AE2266</f>
        <v>0</v>
      </c>
      <c r="S2269" s="57" t="str">
        <f>작성용!AF2266</f>
        <v>대체평가3사업본부</v>
      </c>
      <c r="T2269" s="60" t="str">
        <f>작성용!AG2266</f>
        <v>김기욱</v>
      </c>
      <c r="U2269" s="60" t="str">
        <f>작성용!AH2266</f>
        <v>김기욱</v>
      </c>
      <c r="V2269" s="55">
        <f>작성용!AA2266</f>
        <v>202503</v>
      </c>
      <c r="W2269" s="57" t="str">
        <f>작성용!AC2266</f>
        <v>[T]기타보험기관[1본부]</v>
      </c>
      <c r="X2269" s="57" t="str">
        <f>작성용!O2266</f>
        <v>김가은프로</v>
      </c>
      <c r="Y2269" s="57" t="str">
        <f>작성용!P2266</f>
        <v>02-2095-5634</v>
      </c>
      <c r="Z2269" s="57" t="str">
        <f>작성용!Q2266</f>
        <v>gaeun.kim@samsung.com;mk0710.kim@samsung.com;simba90.lee@samsung.com;my74.shin@samsung.com</v>
      </c>
      <c r="AA2269" s="55" t="str">
        <f>작성용!AJ2266</f>
        <v>-</v>
      </c>
      <c r="AB2269" s="55">
        <f>작성용!AB2266</f>
        <v>0</v>
      </c>
    </row>
    <row r="2270" spans="1:28" s="11" customFormat="1" ht="16.5" hidden="1" customHeight="1" x14ac:dyDescent="0.3">
      <c r="A2270" s="53">
        <f>작성용!AL2267</f>
        <v>2266</v>
      </c>
      <c r="B2270" s="54" t="str">
        <f>작성용!AI2267</f>
        <v>-</v>
      </c>
      <c r="C2270" s="55" t="str">
        <f>작성용!AK2267</f>
        <v>개별종목</v>
      </c>
      <c r="D2270" s="56">
        <f>작성용!T2267</f>
        <v>45702</v>
      </c>
      <c r="E2270" s="57" t="str">
        <f>작성용!B2267</f>
        <v>삼성생명(수익증권)</v>
      </c>
      <c r="F2270" s="57" t="str">
        <f>작성용!C2267</f>
        <v>재평가</v>
      </c>
      <c r="G2270" s="57" t="str">
        <f>작성용!D2267</f>
        <v>삼성인수금융선순위대출전문투자형사모투자신탁제3호</v>
      </c>
      <c r="H2270" s="58" t="str">
        <f>작성용!E2267</f>
        <v>KBP2021120085</v>
      </c>
      <c r="I2270" s="57" t="str">
        <f>작성용!F2267</f>
        <v>B02</v>
      </c>
      <c r="J2270" s="57">
        <f>작성용!G2267</f>
        <v>0</v>
      </c>
      <c r="K2270" s="57" t="str">
        <f>작성용!H2267</f>
        <v>-</v>
      </c>
      <c r="L2270" s="57" t="str">
        <f>작성용!N2267</f>
        <v xml:space="preserve">분기 </v>
      </c>
      <c r="M2270" s="56" t="str">
        <f>작성용!U2267</f>
        <v>2025.03.31</v>
      </c>
      <c r="N2270" s="56" t="str">
        <f>작성용!V2267</f>
        <v>사전등록</v>
      </c>
      <c r="O2270" s="56" t="str">
        <f>작성용!W2267</f>
        <v>사전등록</v>
      </c>
      <c r="P2270" s="56" t="str">
        <f>작성용!X2267</f>
        <v>-</v>
      </c>
      <c r="Q2270" s="57" t="str">
        <f>작성용!AD2267</f>
        <v>대체평가3사업본부</v>
      </c>
      <c r="R2270" s="59">
        <f>작성용!AE2267</f>
        <v>0</v>
      </c>
      <c r="S2270" s="57" t="str">
        <f>작성용!AF2267</f>
        <v>대체평가3사업본부</v>
      </c>
      <c r="T2270" s="60" t="str">
        <f>작성용!AG2267</f>
        <v>김기욱</v>
      </c>
      <c r="U2270" s="60" t="str">
        <f>작성용!AH2267</f>
        <v>김기욱</v>
      </c>
      <c r="V2270" s="55">
        <f>작성용!AA2267</f>
        <v>202503</v>
      </c>
      <c r="W2270" s="57" t="str">
        <f>작성용!AC2267</f>
        <v>[T]기타보험기관[1본부]</v>
      </c>
      <c r="X2270" s="57" t="str">
        <f>작성용!O2267</f>
        <v>김가은프로</v>
      </c>
      <c r="Y2270" s="57" t="str">
        <f>작성용!P2267</f>
        <v>02-2095-5634</v>
      </c>
      <c r="Z2270" s="57" t="str">
        <f>작성용!Q2267</f>
        <v>gaeun.kim@samsung.com;mk0710.kim@samsung.com;simba90.lee@samsung.com;my74.shin@samsung.com</v>
      </c>
      <c r="AA2270" s="55" t="str">
        <f>작성용!AJ2267</f>
        <v>-</v>
      </c>
      <c r="AB2270" s="55">
        <f>작성용!AB2267</f>
        <v>0</v>
      </c>
    </row>
    <row r="2271" spans="1:28" s="11" customFormat="1" ht="16.5" hidden="1" customHeight="1" x14ac:dyDescent="0.3">
      <c r="A2271" s="53">
        <f>작성용!AL2268</f>
        <v>2267</v>
      </c>
      <c r="B2271" s="54" t="str">
        <f>작성용!AI2268</f>
        <v>-</v>
      </c>
      <c r="C2271" s="55" t="str">
        <f>작성용!AK2268</f>
        <v>개별종목</v>
      </c>
      <c r="D2271" s="56">
        <f>작성용!T2268</f>
        <v>45702</v>
      </c>
      <c r="E2271" s="57" t="str">
        <f>작성용!B2268</f>
        <v>삼성생명(수익증권)</v>
      </c>
      <c r="F2271" s="57" t="str">
        <f>작성용!C2268</f>
        <v>재평가</v>
      </c>
      <c r="G2271" s="57" t="str">
        <f>작성용!D2268</f>
        <v>트러스톤유럽기업대출일반사모투자신탁제1호</v>
      </c>
      <c r="H2271" s="58" t="str">
        <f>작성용!E2268</f>
        <v>KBP2021120105</v>
      </c>
      <c r="I2271" s="57" t="str">
        <f>작성용!F2268</f>
        <v>B02</v>
      </c>
      <c r="J2271" s="57">
        <f>작성용!G2268</f>
        <v>0</v>
      </c>
      <c r="K2271" s="57" t="str">
        <f>작성용!H2268</f>
        <v>-</v>
      </c>
      <c r="L2271" s="57" t="str">
        <f>작성용!N2268</f>
        <v xml:space="preserve">분기 </v>
      </c>
      <c r="M2271" s="56" t="str">
        <f>작성용!U2268</f>
        <v>2025.03.31</v>
      </c>
      <c r="N2271" s="56" t="str">
        <f>작성용!V2268</f>
        <v>사전등록</v>
      </c>
      <c r="O2271" s="56" t="str">
        <f>작성용!W2268</f>
        <v>사전등록</v>
      </c>
      <c r="P2271" s="56" t="str">
        <f>작성용!X2268</f>
        <v>-</v>
      </c>
      <c r="Q2271" s="57" t="str">
        <f>작성용!AD2268</f>
        <v>대체평가3사업본부</v>
      </c>
      <c r="R2271" s="59">
        <f>작성용!AE2268</f>
        <v>0</v>
      </c>
      <c r="S2271" s="57" t="str">
        <f>작성용!AF2268</f>
        <v>대체평가3사업본부</v>
      </c>
      <c r="T2271" s="60" t="str">
        <f>작성용!AG2268</f>
        <v>김기욱</v>
      </c>
      <c r="U2271" s="60" t="str">
        <f>작성용!AH2268</f>
        <v>김기욱</v>
      </c>
      <c r="V2271" s="55">
        <f>작성용!AA2268</f>
        <v>202503</v>
      </c>
      <c r="W2271" s="57" t="str">
        <f>작성용!AC2268</f>
        <v>[T]기타보험기관[1본부]</v>
      </c>
      <c r="X2271" s="57" t="str">
        <f>작성용!O2268</f>
        <v>김가은프로</v>
      </c>
      <c r="Y2271" s="57" t="str">
        <f>작성용!P2268</f>
        <v>02-2095-5634</v>
      </c>
      <c r="Z2271" s="57" t="str">
        <f>작성용!Q2268</f>
        <v>gaeun.kim@samsung.com;mk0710.kim@samsung.com;simba90.lee@samsung.com;my74.shin@samsung.com</v>
      </c>
      <c r="AA2271" s="55" t="str">
        <f>작성용!AJ2268</f>
        <v>-</v>
      </c>
      <c r="AB2271" s="55">
        <f>작성용!AB2268</f>
        <v>0</v>
      </c>
    </row>
    <row r="2272" spans="1:28" s="11" customFormat="1" ht="16.5" hidden="1" customHeight="1" x14ac:dyDescent="0.3">
      <c r="A2272" s="53">
        <f>작성용!AL2269</f>
        <v>2268</v>
      </c>
      <c r="B2272" s="54" t="str">
        <f>작성용!AI2269</f>
        <v>-</v>
      </c>
      <c r="C2272" s="55" t="str">
        <f>작성용!AK2269</f>
        <v>개별종목</v>
      </c>
      <c r="D2272" s="56">
        <f>작성용!T2269</f>
        <v>45702</v>
      </c>
      <c r="E2272" s="57" t="str">
        <f>작성용!B2269</f>
        <v>삼성생명(수익증권)</v>
      </c>
      <c r="F2272" s="57" t="str">
        <f>작성용!C2269</f>
        <v>재평가</v>
      </c>
      <c r="G2272" s="57" t="str">
        <f>작성용!D2269</f>
        <v>교보악사유럽물류전문투자형사모부동산투자신탁2호</v>
      </c>
      <c r="H2272" s="58" t="str">
        <f>작성용!E2269</f>
        <v>KBP2021120091</v>
      </c>
      <c r="I2272" s="57" t="str">
        <f>작성용!F2269</f>
        <v>B02</v>
      </c>
      <c r="J2272" s="57">
        <f>작성용!G2269</f>
        <v>0</v>
      </c>
      <c r="K2272" s="57" t="str">
        <f>작성용!H2269</f>
        <v>-</v>
      </c>
      <c r="L2272" s="57" t="str">
        <f>작성용!N2269</f>
        <v xml:space="preserve">분기 </v>
      </c>
      <c r="M2272" s="56" t="str">
        <f>작성용!U2269</f>
        <v>2025.03.31</v>
      </c>
      <c r="N2272" s="56" t="str">
        <f>작성용!V2269</f>
        <v>사전등록</v>
      </c>
      <c r="O2272" s="56" t="str">
        <f>작성용!W2269</f>
        <v>사전등록</v>
      </c>
      <c r="P2272" s="56" t="str">
        <f>작성용!X2269</f>
        <v>-</v>
      </c>
      <c r="Q2272" s="57" t="str">
        <f>작성용!AD2269</f>
        <v>대체평가3사업본부</v>
      </c>
      <c r="R2272" s="59">
        <f>작성용!AE2269</f>
        <v>0</v>
      </c>
      <c r="S2272" s="57" t="str">
        <f>작성용!AF2269</f>
        <v>대체평가3사업본부</v>
      </c>
      <c r="T2272" s="60" t="str">
        <f>작성용!AG2269</f>
        <v>김기욱</v>
      </c>
      <c r="U2272" s="60" t="str">
        <f>작성용!AH2269</f>
        <v>김기욱</v>
      </c>
      <c r="V2272" s="55">
        <f>작성용!AA2269</f>
        <v>202503</v>
      </c>
      <c r="W2272" s="57" t="str">
        <f>작성용!AC2269</f>
        <v>[T]기타보험기관[1본부]</v>
      </c>
      <c r="X2272" s="57" t="str">
        <f>작성용!O2269</f>
        <v>김가은프로</v>
      </c>
      <c r="Y2272" s="57" t="str">
        <f>작성용!P2269</f>
        <v>02-2095-5634</v>
      </c>
      <c r="Z2272" s="57" t="str">
        <f>작성용!Q2269</f>
        <v>gaeun.kim@samsung.com;mk0710.kim@samsung.com;simba90.lee@samsung.com;my74.shin@samsung.com</v>
      </c>
      <c r="AA2272" s="55" t="str">
        <f>작성용!AJ2269</f>
        <v>-</v>
      </c>
      <c r="AB2272" s="55">
        <f>작성용!AB2269</f>
        <v>0</v>
      </c>
    </row>
    <row r="2273" spans="1:28" s="11" customFormat="1" ht="16.5" hidden="1" customHeight="1" x14ac:dyDescent="0.3">
      <c r="A2273" s="53">
        <f>작성용!AL2270</f>
        <v>2269</v>
      </c>
      <c r="B2273" s="54" t="str">
        <f>작성용!AI2270</f>
        <v>-</v>
      </c>
      <c r="C2273" s="55" t="str">
        <f>작성용!AK2270</f>
        <v>개별종목</v>
      </c>
      <c r="D2273" s="56">
        <f>작성용!T2270</f>
        <v>45702</v>
      </c>
      <c r="E2273" s="57" t="str">
        <f>작성용!B2270</f>
        <v>삼성생명(수익증권)</v>
      </c>
      <c r="F2273" s="57" t="str">
        <f>작성용!C2270</f>
        <v>재평가</v>
      </c>
      <c r="G2273" s="57" t="str">
        <f>작성용!D2270</f>
        <v>삼성SRA미국대출일반사모부동산투자신탁1호(Nuveen SMA)</v>
      </c>
      <c r="H2273" s="58" t="str">
        <f>작성용!E2270</f>
        <v>KBP2022060010</v>
      </c>
      <c r="I2273" s="57" t="str">
        <f>작성용!F2270</f>
        <v>B02</v>
      </c>
      <c r="J2273" s="57">
        <f>작성용!G2270</f>
        <v>99</v>
      </c>
      <c r="K2273" s="57" t="str">
        <f>작성용!H2270</f>
        <v>-</v>
      </c>
      <c r="L2273" s="57" t="str">
        <f>작성용!N2270</f>
        <v xml:space="preserve">분기 </v>
      </c>
      <c r="M2273" s="56" t="str">
        <f>작성용!U2270</f>
        <v>2025.03.31</v>
      </c>
      <c r="N2273" s="56" t="str">
        <f>작성용!V2270</f>
        <v>사전등록</v>
      </c>
      <c r="O2273" s="56" t="str">
        <f>작성용!W2270</f>
        <v>사전등록</v>
      </c>
      <c r="P2273" s="56" t="str">
        <f>작성용!X2270</f>
        <v>-</v>
      </c>
      <c r="Q2273" s="57" t="str">
        <f>작성용!AD2270</f>
        <v>대체평가3사업본부</v>
      </c>
      <c r="R2273" s="59">
        <f>작성용!AE2270</f>
        <v>0</v>
      </c>
      <c r="S2273" s="57" t="str">
        <f>작성용!AF2270</f>
        <v>대체평가3사업본부</v>
      </c>
      <c r="T2273" s="60" t="str">
        <f>작성용!AG2270</f>
        <v>김기욱</v>
      </c>
      <c r="U2273" s="60" t="str">
        <f>작성용!AH2270</f>
        <v>김기욱</v>
      </c>
      <c r="V2273" s="55">
        <f>작성용!AA2270</f>
        <v>202503</v>
      </c>
      <c r="W2273" s="57" t="str">
        <f>작성용!AC2270</f>
        <v>[T]기타보험기관[1본부]</v>
      </c>
      <c r="X2273" s="57" t="str">
        <f>작성용!O2270</f>
        <v>김가은프로</v>
      </c>
      <c r="Y2273" s="57" t="str">
        <f>작성용!P2270</f>
        <v>02-2095-5634</v>
      </c>
      <c r="Z2273" s="57" t="str">
        <f>작성용!Q2270</f>
        <v>gaeun.kim@samsung.com;mk0710.kim@samsung.com;simba90.lee@samsung.com;my74.shin@samsung.com</v>
      </c>
      <c r="AA2273" s="55" t="str">
        <f>작성용!AJ2270</f>
        <v>-</v>
      </c>
      <c r="AB2273" s="55">
        <f>작성용!AB2270</f>
        <v>0</v>
      </c>
    </row>
    <row r="2274" spans="1:28" s="11" customFormat="1" ht="16.5" hidden="1" customHeight="1" x14ac:dyDescent="0.3">
      <c r="A2274" s="53">
        <f>작성용!AL2271</f>
        <v>2270</v>
      </c>
      <c r="B2274" s="54" t="str">
        <f>작성용!AI2271</f>
        <v>-</v>
      </c>
      <c r="C2274" s="55" t="str">
        <f>작성용!AK2271</f>
        <v>개별종목</v>
      </c>
      <c r="D2274" s="56">
        <f>작성용!T2271</f>
        <v>45702</v>
      </c>
      <c r="E2274" s="57" t="str">
        <f>작성용!B2271</f>
        <v>삼성생명(수익증권)</v>
      </c>
      <c r="F2274" s="57" t="str">
        <f>작성용!C2271</f>
        <v>재평가</v>
      </c>
      <c r="G2274" s="57" t="str">
        <f>작성용!D2271</f>
        <v>삼성SRA아시아BGO일반사모부동산투자신탁제1호</v>
      </c>
      <c r="H2274" s="58" t="str">
        <f>작성용!E2271</f>
        <v>KBP2022060011</v>
      </c>
      <c r="I2274" s="57" t="str">
        <f>작성용!F2271</f>
        <v>B02</v>
      </c>
      <c r="J2274" s="57">
        <f>작성용!G2271</f>
        <v>0</v>
      </c>
      <c r="K2274" s="57" t="str">
        <f>작성용!H2271</f>
        <v>-</v>
      </c>
      <c r="L2274" s="57" t="str">
        <f>작성용!N2271</f>
        <v xml:space="preserve">분기 </v>
      </c>
      <c r="M2274" s="56" t="str">
        <f>작성용!U2271</f>
        <v>2025.03.31</v>
      </c>
      <c r="N2274" s="56" t="str">
        <f>작성용!V2271</f>
        <v>사전등록</v>
      </c>
      <c r="O2274" s="56" t="str">
        <f>작성용!W2271</f>
        <v>사전등록</v>
      </c>
      <c r="P2274" s="56" t="str">
        <f>작성용!X2271</f>
        <v>-</v>
      </c>
      <c r="Q2274" s="57" t="str">
        <f>작성용!AD2271</f>
        <v>대체평가3사업본부</v>
      </c>
      <c r="R2274" s="59">
        <f>작성용!AE2271</f>
        <v>0</v>
      </c>
      <c r="S2274" s="57" t="str">
        <f>작성용!AF2271</f>
        <v>대체평가3사업본부</v>
      </c>
      <c r="T2274" s="60" t="str">
        <f>작성용!AG2271</f>
        <v>김기욱</v>
      </c>
      <c r="U2274" s="60" t="str">
        <f>작성용!AH2271</f>
        <v>김기욱</v>
      </c>
      <c r="V2274" s="55">
        <f>작성용!AA2271</f>
        <v>202503</v>
      </c>
      <c r="W2274" s="57" t="str">
        <f>작성용!AC2271</f>
        <v>[T]기타보험기관[1본부]</v>
      </c>
      <c r="X2274" s="57" t="str">
        <f>작성용!O2271</f>
        <v>김가은프로</v>
      </c>
      <c r="Y2274" s="57" t="str">
        <f>작성용!P2271</f>
        <v>02-2095-5634</v>
      </c>
      <c r="Z2274" s="57" t="str">
        <f>작성용!Q2271</f>
        <v>gaeun.kim@samsung.com;mk0710.kim@samsung.com;simba90.lee@samsung.com;my74.shin@samsung.com</v>
      </c>
      <c r="AA2274" s="55" t="str">
        <f>작성용!AJ2271</f>
        <v>-</v>
      </c>
      <c r="AB2274" s="55">
        <f>작성용!AB2271</f>
        <v>0</v>
      </c>
    </row>
    <row r="2275" spans="1:28" s="11" customFormat="1" ht="16.5" hidden="1" customHeight="1" x14ac:dyDescent="0.3">
      <c r="A2275" s="53">
        <f>작성용!AL2272</f>
        <v>2271</v>
      </c>
      <c r="B2275" s="54" t="str">
        <f>작성용!AI2272</f>
        <v>-</v>
      </c>
      <c r="C2275" s="55" t="str">
        <f>작성용!AK2272</f>
        <v>개별종목</v>
      </c>
      <c r="D2275" s="56">
        <f>작성용!T2272</f>
        <v>45702</v>
      </c>
      <c r="E2275" s="57" t="str">
        <f>작성용!B2272</f>
        <v>삼성생명(수익증권)</v>
      </c>
      <c r="F2275" s="57" t="str">
        <f>작성용!C2272</f>
        <v>재평가</v>
      </c>
      <c r="G2275" s="57" t="str">
        <f>작성용!D2272</f>
        <v>삼성SRA세빌스일반사모부동산투자신탁제1호</v>
      </c>
      <c r="H2275" s="58" t="str">
        <f>작성용!E2272</f>
        <v>KBP2022060012</v>
      </c>
      <c r="I2275" s="57" t="str">
        <f>작성용!F2272</f>
        <v>B02</v>
      </c>
      <c r="J2275" s="57">
        <f>작성용!G2272</f>
        <v>99</v>
      </c>
      <c r="K2275" s="57" t="str">
        <f>작성용!H2272</f>
        <v>-</v>
      </c>
      <c r="L2275" s="57" t="str">
        <f>작성용!N2272</f>
        <v xml:space="preserve">분기 </v>
      </c>
      <c r="M2275" s="56" t="str">
        <f>작성용!U2272</f>
        <v>2025.03.31</v>
      </c>
      <c r="N2275" s="56" t="str">
        <f>작성용!V2272</f>
        <v>사전등록</v>
      </c>
      <c r="O2275" s="56" t="str">
        <f>작성용!W2272</f>
        <v>사전등록</v>
      </c>
      <c r="P2275" s="56" t="str">
        <f>작성용!X2272</f>
        <v>-</v>
      </c>
      <c r="Q2275" s="57" t="str">
        <f>작성용!AD2272</f>
        <v>대체평가3사업본부</v>
      </c>
      <c r="R2275" s="59">
        <f>작성용!AE2272</f>
        <v>0</v>
      </c>
      <c r="S2275" s="57" t="str">
        <f>작성용!AF2272</f>
        <v>대체평가3사업본부</v>
      </c>
      <c r="T2275" s="60" t="str">
        <f>작성용!AG2272</f>
        <v>김기욱</v>
      </c>
      <c r="U2275" s="60" t="str">
        <f>작성용!AH2272</f>
        <v>김기욱</v>
      </c>
      <c r="V2275" s="55">
        <f>작성용!AA2272</f>
        <v>202503</v>
      </c>
      <c r="W2275" s="57" t="str">
        <f>작성용!AC2272</f>
        <v>[T]기타보험기관[1본부]</v>
      </c>
      <c r="X2275" s="57" t="str">
        <f>작성용!O2272</f>
        <v>김가은프로</v>
      </c>
      <c r="Y2275" s="57" t="str">
        <f>작성용!P2272</f>
        <v>02-2095-5634</v>
      </c>
      <c r="Z2275" s="57" t="str">
        <f>작성용!Q2272</f>
        <v>gaeun.kim@samsung.com;mk0710.kim@samsung.com;simba90.lee@samsung.com;my74.shin@samsung.com</v>
      </c>
      <c r="AA2275" s="55" t="str">
        <f>작성용!AJ2272</f>
        <v>-</v>
      </c>
      <c r="AB2275" s="55">
        <f>작성용!AB2272</f>
        <v>0</v>
      </c>
    </row>
    <row r="2276" spans="1:28" s="11" customFormat="1" ht="16.5" hidden="1" customHeight="1" x14ac:dyDescent="0.3">
      <c r="A2276" s="53">
        <f>작성용!AL2273</f>
        <v>2272</v>
      </c>
      <c r="B2276" s="54" t="str">
        <f>작성용!AI2273</f>
        <v>-</v>
      </c>
      <c r="C2276" s="55" t="str">
        <f>작성용!AK2273</f>
        <v>개별종목</v>
      </c>
      <c r="D2276" s="56">
        <f>작성용!T2273</f>
        <v>45702</v>
      </c>
      <c r="E2276" s="57" t="str">
        <f>작성용!B2273</f>
        <v>삼성생명(수익증권)</v>
      </c>
      <c r="F2276" s="57" t="str">
        <f>작성용!C2273</f>
        <v>재평가</v>
      </c>
      <c r="G2276" s="57" t="str">
        <f>작성용!D2273</f>
        <v>삼성SRA국내PF대출일반사모부동산투자신탁제1호</v>
      </c>
      <c r="H2276" s="58" t="str">
        <f>작성용!E2273</f>
        <v>KBP2022090004</v>
      </c>
      <c r="I2276" s="57" t="str">
        <f>작성용!F2273</f>
        <v>B02</v>
      </c>
      <c r="J2276" s="57">
        <f>작성용!G2273</f>
        <v>0</v>
      </c>
      <c r="K2276" s="57" t="str">
        <f>작성용!H2273</f>
        <v>-</v>
      </c>
      <c r="L2276" s="57" t="str">
        <f>작성용!N2273</f>
        <v xml:space="preserve">분기 </v>
      </c>
      <c r="M2276" s="56" t="str">
        <f>작성용!U2273</f>
        <v>2025.03.31</v>
      </c>
      <c r="N2276" s="56" t="str">
        <f>작성용!V2273</f>
        <v>사전등록</v>
      </c>
      <c r="O2276" s="56" t="str">
        <f>작성용!W2273</f>
        <v>사전등록</v>
      </c>
      <c r="P2276" s="56" t="str">
        <f>작성용!X2273</f>
        <v>-</v>
      </c>
      <c r="Q2276" s="57" t="str">
        <f>작성용!AD2273</f>
        <v>대체평가3사업본부</v>
      </c>
      <c r="R2276" s="59">
        <f>작성용!AE2273</f>
        <v>0</v>
      </c>
      <c r="S2276" s="57" t="str">
        <f>작성용!AF2273</f>
        <v>대체평가3사업본부</v>
      </c>
      <c r="T2276" s="60" t="str">
        <f>작성용!AG2273</f>
        <v>김기욱</v>
      </c>
      <c r="U2276" s="60" t="str">
        <f>작성용!AH2273</f>
        <v>김기욱</v>
      </c>
      <c r="V2276" s="55">
        <f>작성용!AA2273</f>
        <v>202503</v>
      </c>
      <c r="W2276" s="57" t="str">
        <f>작성용!AC2273</f>
        <v>[T]기타보험기관[1본부]</v>
      </c>
      <c r="X2276" s="57" t="str">
        <f>작성용!O2273</f>
        <v>김가은프로</v>
      </c>
      <c r="Y2276" s="57" t="str">
        <f>작성용!P2273</f>
        <v>02-2095-5634</v>
      </c>
      <c r="Z2276" s="57" t="str">
        <f>작성용!Q2273</f>
        <v>gaeun.kim@samsung.com;mk0710.kim@samsung.com;simba90.lee@samsung.com;my74.shin@samsung.com</v>
      </c>
      <c r="AA2276" s="55" t="str">
        <f>작성용!AJ2273</f>
        <v>-</v>
      </c>
      <c r="AB2276" s="55">
        <f>작성용!AB2273</f>
        <v>0</v>
      </c>
    </row>
    <row r="2277" spans="1:28" s="11" customFormat="1" ht="16.5" hidden="1" customHeight="1" x14ac:dyDescent="0.3">
      <c r="A2277" s="53">
        <f>작성용!AL2274</f>
        <v>2273</v>
      </c>
      <c r="B2277" s="54" t="str">
        <f>작성용!AI2274</f>
        <v>-</v>
      </c>
      <c r="C2277" s="55" t="str">
        <f>작성용!AK2274</f>
        <v>개별종목</v>
      </c>
      <c r="D2277" s="56">
        <f>작성용!T2274</f>
        <v>45702</v>
      </c>
      <c r="E2277" s="57" t="str">
        <f>작성용!B2274</f>
        <v>삼성생명(수익증권)</v>
      </c>
      <c r="F2277" s="57" t="str">
        <f>작성용!C2274</f>
        <v>재평가</v>
      </c>
      <c r="G2277" s="57" t="str">
        <f>작성용!D2274</f>
        <v>삼성SRA글로벌전략일반사모부동산자투자신탁제2호</v>
      </c>
      <c r="H2277" s="58" t="str">
        <f>작성용!E2274</f>
        <v>KBP2022090005</v>
      </c>
      <c r="I2277" s="57" t="str">
        <f>작성용!F2274</f>
        <v>B02</v>
      </c>
      <c r="J2277" s="57">
        <f>작성용!G2274</f>
        <v>99</v>
      </c>
      <c r="K2277" s="57" t="str">
        <f>작성용!H2274</f>
        <v>-</v>
      </c>
      <c r="L2277" s="57" t="str">
        <f>작성용!N2274</f>
        <v xml:space="preserve">분기 </v>
      </c>
      <c r="M2277" s="56" t="str">
        <f>작성용!U2274</f>
        <v>2025.03.31</v>
      </c>
      <c r="N2277" s="56" t="str">
        <f>작성용!V2274</f>
        <v>사전등록</v>
      </c>
      <c r="O2277" s="56" t="str">
        <f>작성용!W2274</f>
        <v>사전등록</v>
      </c>
      <c r="P2277" s="56" t="str">
        <f>작성용!X2274</f>
        <v>-</v>
      </c>
      <c r="Q2277" s="57" t="str">
        <f>작성용!AD2274</f>
        <v>대체평가3사업본부</v>
      </c>
      <c r="R2277" s="59">
        <f>작성용!AE2274</f>
        <v>0</v>
      </c>
      <c r="S2277" s="57" t="str">
        <f>작성용!AF2274</f>
        <v>대체평가3사업본부</v>
      </c>
      <c r="T2277" s="60" t="str">
        <f>작성용!AG2274</f>
        <v>김기욱</v>
      </c>
      <c r="U2277" s="60" t="str">
        <f>작성용!AH2274</f>
        <v>김기욱</v>
      </c>
      <c r="V2277" s="55">
        <f>작성용!AA2274</f>
        <v>202503</v>
      </c>
      <c r="W2277" s="57" t="str">
        <f>작성용!AC2274</f>
        <v>[T]기타보험기관[1본부]</v>
      </c>
      <c r="X2277" s="57" t="str">
        <f>작성용!O2274</f>
        <v>김가은프로</v>
      </c>
      <c r="Y2277" s="57" t="str">
        <f>작성용!P2274</f>
        <v>02-2095-5634</v>
      </c>
      <c r="Z2277" s="57" t="str">
        <f>작성용!Q2274</f>
        <v>gaeun.kim@samsung.com;mk0710.kim@samsung.com;simba90.lee@samsung.com;my74.shin@samsung.com</v>
      </c>
      <c r="AA2277" s="55" t="str">
        <f>작성용!AJ2274</f>
        <v>-</v>
      </c>
      <c r="AB2277" s="55">
        <f>작성용!AB2274</f>
        <v>0</v>
      </c>
    </row>
    <row r="2278" spans="1:28" s="11" customFormat="1" ht="16.5" hidden="1" customHeight="1" x14ac:dyDescent="0.3">
      <c r="A2278" s="53">
        <f>작성용!AL2275</f>
        <v>2274</v>
      </c>
      <c r="B2278" s="54" t="str">
        <f>작성용!AI2275</f>
        <v>-</v>
      </c>
      <c r="C2278" s="55" t="str">
        <f>작성용!AK2275</f>
        <v>개별종목</v>
      </c>
      <c r="D2278" s="56">
        <f>작성용!T2275</f>
        <v>45702</v>
      </c>
      <c r="E2278" s="57" t="str">
        <f>작성용!B2275</f>
        <v>삼성생명(수익증권)</v>
      </c>
      <c r="F2278" s="57" t="str">
        <f>작성용!C2275</f>
        <v>재평가</v>
      </c>
      <c r="G2278" s="57" t="str">
        <f>작성용!D2275</f>
        <v>삼성SRA글로벌일반사모부동산자투자신탁제1호</v>
      </c>
      <c r="H2278" s="58" t="str">
        <f>작성용!E2275</f>
        <v>KBP2022090006</v>
      </c>
      <c r="I2278" s="57" t="str">
        <f>작성용!F2275</f>
        <v>B02</v>
      </c>
      <c r="J2278" s="57">
        <f>작성용!G2275</f>
        <v>99</v>
      </c>
      <c r="K2278" s="57" t="str">
        <f>작성용!H2275</f>
        <v>-</v>
      </c>
      <c r="L2278" s="57" t="str">
        <f>작성용!N2275</f>
        <v xml:space="preserve">분기 </v>
      </c>
      <c r="M2278" s="56" t="str">
        <f>작성용!U2275</f>
        <v>2025.03.31</v>
      </c>
      <c r="N2278" s="56" t="str">
        <f>작성용!V2275</f>
        <v>사전등록</v>
      </c>
      <c r="O2278" s="56" t="str">
        <f>작성용!W2275</f>
        <v>사전등록</v>
      </c>
      <c r="P2278" s="56" t="str">
        <f>작성용!X2275</f>
        <v>-</v>
      </c>
      <c r="Q2278" s="57" t="str">
        <f>작성용!AD2275</f>
        <v>대체평가3사업본부</v>
      </c>
      <c r="R2278" s="59">
        <f>작성용!AE2275</f>
        <v>0</v>
      </c>
      <c r="S2278" s="57" t="str">
        <f>작성용!AF2275</f>
        <v>대체평가3사업본부</v>
      </c>
      <c r="T2278" s="60" t="str">
        <f>작성용!AG2275</f>
        <v>김기욱</v>
      </c>
      <c r="U2278" s="60" t="str">
        <f>작성용!AH2275</f>
        <v>김기욱</v>
      </c>
      <c r="V2278" s="55">
        <f>작성용!AA2275</f>
        <v>202503</v>
      </c>
      <c r="W2278" s="57" t="str">
        <f>작성용!AC2275</f>
        <v>[T]기타보험기관[1본부]</v>
      </c>
      <c r="X2278" s="57" t="str">
        <f>작성용!O2275</f>
        <v>김가은프로</v>
      </c>
      <c r="Y2278" s="57" t="str">
        <f>작성용!P2275</f>
        <v>02-2095-5634</v>
      </c>
      <c r="Z2278" s="57" t="str">
        <f>작성용!Q2275</f>
        <v>gaeun.kim@samsung.com;mk0710.kim@samsung.com;simba90.lee@samsung.com;my74.shin@samsung.com</v>
      </c>
      <c r="AA2278" s="55" t="str">
        <f>작성용!AJ2275</f>
        <v>-</v>
      </c>
      <c r="AB2278" s="55">
        <f>작성용!AB2275</f>
        <v>0</v>
      </c>
    </row>
    <row r="2279" spans="1:28" s="11" customFormat="1" ht="16.5" hidden="1" customHeight="1" x14ac:dyDescent="0.3">
      <c r="A2279" s="53">
        <f>작성용!AL2276</f>
        <v>2275</v>
      </c>
      <c r="B2279" s="54" t="str">
        <f>작성용!AI2276</f>
        <v>-</v>
      </c>
      <c r="C2279" s="55" t="str">
        <f>작성용!AK2276</f>
        <v>개별종목</v>
      </c>
      <c r="D2279" s="56">
        <f>작성용!T2276</f>
        <v>45702</v>
      </c>
      <c r="E2279" s="57" t="str">
        <f>작성용!B2276</f>
        <v>삼성생명(수익증권)</v>
      </c>
      <c r="F2279" s="57" t="str">
        <f>작성용!C2276</f>
        <v>재평가</v>
      </c>
      <c r="G2279" s="57" t="str">
        <f>작성용!D2276</f>
        <v>KB해외투자일반사모부동산투자신탁제16호</v>
      </c>
      <c r="H2279" s="58" t="str">
        <f>작성용!E2276</f>
        <v>KBP2022090007</v>
      </c>
      <c r="I2279" s="57" t="str">
        <f>작성용!F2276</f>
        <v>B02</v>
      </c>
      <c r="J2279" s="57">
        <f>작성용!G2276</f>
        <v>99</v>
      </c>
      <c r="K2279" s="57" t="str">
        <f>작성용!H2276</f>
        <v>-</v>
      </c>
      <c r="L2279" s="57" t="str">
        <f>작성용!N2276</f>
        <v xml:space="preserve">분기 </v>
      </c>
      <c r="M2279" s="56" t="str">
        <f>작성용!U2276</f>
        <v>2025.03.31</v>
      </c>
      <c r="N2279" s="56" t="str">
        <f>작성용!V2276</f>
        <v>사전등록</v>
      </c>
      <c r="O2279" s="56" t="str">
        <f>작성용!W2276</f>
        <v>사전등록</v>
      </c>
      <c r="P2279" s="56" t="str">
        <f>작성용!X2276</f>
        <v>-</v>
      </c>
      <c r="Q2279" s="57" t="str">
        <f>작성용!AD2276</f>
        <v>대체평가3사업본부</v>
      </c>
      <c r="R2279" s="59">
        <f>작성용!AE2276</f>
        <v>0</v>
      </c>
      <c r="S2279" s="57" t="str">
        <f>작성용!AF2276</f>
        <v>대체평가3사업본부</v>
      </c>
      <c r="T2279" s="60" t="str">
        <f>작성용!AG2276</f>
        <v>김기욱</v>
      </c>
      <c r="U2279" s="60" t="str">
        <f>작성용!AH2276</f>
        <v>김기욱</v>
      </c>
      <c r="V2279" s="55">
        <f>작성용!AA2276</f>
        <v>202503</v>
      </c>
      <c r="W2279" s="57" t="str">
        <f>작성용!AC2276</f>
        <v>[T]기타보험기관[1본부]</v>
      </c>
      <c r="X2279" s="57" t="str">
        <f>작성용!O2276</f>
        <v>김가은프로</v>
      </c>
      <c r="Y2279" s="57" t="str">
        <f>작성용!P2276</f>
        <v>02-2095-5634</v>
      </c>
      <c r="Z2279" s="57" t="str">
        <f>작성용!Q2276</f>
        <v>gaeun.kim@samsung.com;mk0710.kim@samsung.com;simba90.lee@samsung.com;my74.shin@samsung.com</v>
      </c>
      <c r="AA2279" s="55" t="str">
        <f>작성용!AJ2276</f>
        <v>-</v>
      </c>
      <c r="AB2279" s="55">
        <f>작성용!AB2276</f>
        <v>0</v>
      </c>
    </row>
    <row r="2280" spans="1:28" s="11" customFormat="1" ht="16.5" hidden="1" customHeight="1" x14ac:dyDescent="0.3">
      <c r="A2280" s="53">
        <f>작성용!AL2277</f>
        <v>2276</v>
      </c>
      <c r="B2280" s="54" t="str">
        <f>작성용!AI2277</f>
        <v>-</v>
      </c>
      <c r="C2280" s="55" t="str">
        <f>작성용!AK2277</f>
        <v>개별종목</v>
      </c>
      <c r="D2280" s="56">
        <f>작성용!T2277</f>
        <v>45702</v>
      </c>
      <c r="E2280" s="57" t="str">
        <f>작성용!B2277</f>
        <v>삼성생명(수익증권)</v>
      </c>
      <c r="F2280" s="57" t="str">
        <f>작성용!C2277</f>
        <v>재평가</v>
      </c>
      <c r="G2280" s="57" t="str">
        <f>작성용!D2277</f>
        <v>삼성SRA국내담보대출일반사모부동산투자신탁제1호</v>
      </c>
      <c r="H2280" s="58" t="str">
        <f>작성용!E2277</f>
        <v>KBP2022090008</v>
      </c>
      <c r="I2280" s="57" t="str">
        <f>작성용!F2277</f>
        <v>B02</v>
      </c>
      <c r="J2280" s="57">
        <f>작성용!G2277</f>
        <v>0</v>
      </c>
      <c r="K2280" s="57" t="str">
        <f>작성용!H2277</f>
        <v>-</v>
      </c>
      <c r="L2280" s="57" t="str">
        <f>작성용!N2277</f>
        <v xml:space="preserve">분기 </v>
      </c>
      <c r="M2280" s="56" t="str">
        <f>작성용!U2277</f>
        <v>2025.03.31</v>
      </c>
      <c r="N2280" s="56" t="str">
        <f>작성용!V2277</f>
        <v>사전등록</v>
      </c>
      <c r="O2280" s="56" t="str">
        <f>작성용!W2277</f>
        <v>사전등록</v>
      </c>
      <c r="P2280" s="56" t="str">
        <f>작성용!X2277</f>
        <v>-</v>
      </c>
      <c r="Q2280" s="57" t="str">
        <f>작성용!AD2277</f>
        <v>대체평가3사업본부</v>
      </c>
      <c r="R2280" s="59">
        <f>작성용!AE2277</f>
        <v>0</v>
      </c>
      <c r="S2280" s="57" t="str">
        <f>작성용!AF2277</f>
        <v>대체평가3사업본부</v>
      </c>
      <c r="T2280" s="60" t="str">
        <f>작성용!AG2277</f>
        <v>김기욱</v>
      </c>
      <c r="U2280" s="60" t="str">
        <f>작성용!AH2277</f>
        <v>김기욱</v>
      </c>
      <c r="V2280" s="55">
        <f>작성용!AA2277</f>
        <v>202503</v>
      </c>
      <c r="W2280" s="57" t="str">
        <f>작성용!AC2277</f>
        <v>[T]기타보험기관[1본부]</v>
      </c>
      <c r="X2280" s="57" t="str">
        <f>작성용!O2277</f>
        <v>김가은프로</v>
      </c>
      <c r="Y2280" s="57" t="str">
        <f>작성용!P2277</f>
        <v>02-2095-5634</v>
      </c>
      <c r="Z2280" s="57" t="str">
        <f>작성용!Q2277</f>
        <v>gaeun.kim@samsung.com;mk0710.kim@samsung.com;simba90.lee@samsung.com;my74.shin@samsung.com</v>
      </c>
      <c r="AA2280" s="55" t="str">
        <f>작성용!AJ2277</f>
        <v>-</v>
      </c>
      <c r="AB2280" s="55">
        <f>작성용!AB2277</f>
        <v>0</v>
      </c>
    </row>
    <row r="2281" spans="1:28" s="11" customFormat="1" ht="16.5" hidden="1" customHeight="1" x14ac:dyDescent="0.3">
      <c r="A2281" s="53">
        <f>작성용!AL2278</f>
        <v>2277</v>
      </c>
      <c r="B2281" s="54" t="str">
        <f>작성용!AI2278</f>
        <v>-</v>
      </c>
      <c r="C2281" s="55" t="str">
        <f>작성용!AK2278</f>
        <v>개별종목</v>
      </c>
      <c r="D2281" s="56">
        <f>작성용!T2278</f>
        <v>45702</v>
      </c>
      <c r="E2281" s="57" t="str">
        <f>작성용!B2278</f>
        <v>삼성생명(수익증권)</v>
      </c>
      <c r="F2281" s="57" t="str">
        <f>작성용!C2278</f>
        <v>재평가</v>
      </c>
      <c r="G2281" s="57" t="str">
        <f>작성용!D2278</f>
        <v>삼성기업금융전략일반사모투자신탁제1호</v>
      </c>
      <c r="H2281" s="58" t="str">
        <f>작성용!E2278</f>
        <v>KBP2022090009</v>
      </c>
      <c r="I2281" s="57" t="str">
        <f>작성용!F2278</f>
        <v>B02</v>
      </c>
      <c r="J2281" s="57">
        <f>작성용!G2278</f>
        <v>0</v>
      </c>
      <c r="K2281" s="57" t="str">
        <f>작성용!H2278</f>
        <v>-</v>
      </c>
      <c r="L2281" s="57" t="str">
        <f>작성용!N2278</f>
        <v xml:space="preserve">분기 </v>
      </c>
      <c r="M2281" s="56" t="str">
        <f>작성용!U2278</f>
        <v>2025.03.31</v>
      </c>
      <c r="N2281" s="56" t="str">
        <f>작성용!V2278</f>
        <v>사전등록</v>
      </c>
      <c r="O2281" s="56" t="str">
        <f>작성용!W2278</f>
        <v>사전등록</v>
      </c>
      <c r="P2281" s="56" t="str">
        <f>작성용!X2278</f>
        <v>-</v>
      </c>
      <c r="Q2281" s="57" t="str">
        <f>작성용!AD2278</f>
        <v>대체평가3사업본부</v>
      </c>
      <c r="R2281" s="59">
        <f>작성용!AE2278</f>
        <v>0</v>
      </c>
      <c r="S2281" s="57" t="str">
        <f>작성용!AF2278</f>
        <v>대체평가3사업본부</v>
      </c>
      <c r="T2281" s="60" t="str">
        <f>작성용!AG2278</f>
        <v>김기욱</v>
      </c>
      <c r="U2281" s="60" t="str">
        <f>작성용!AH2278</f>
        <v>김기욱</v>
      </c>
      <c r="V2281" s="55">
        <f>작성용!AA2278</f>
        <v>202503</v>
      </c>
      <c r="W2281" s="57" t="str">
        <f>작성용!AC2278</f>
        <v>[T]기타보험기관[1본부]</v>
      </c>
      <c r="X2281" s="57" t="str">
        <f>작성용!O2278</f>
        <v>김가은프로</v>
      </c>
      <c r="Y2281" s="57" t="str">
        <f>작성용!P2278</f>
        <v>02-2095-5634</v>
      </c>
      <c r="Z2281" s="57" t="str">
        <f>작성용!Q2278</f>
        <v>gaeun.kim@samsung.com;mk0710.kim@samsung.com;simba90.lee@samsung.com;my74.shin@samsung.com</v>
      </c>
      <c r="AA2281" s="55" t="str">
        <f>작성용!AJ2278</f>
        <v>-</v>
      </c>
      <c r="AB2281" s="55">
        <f>작성용!AB2278</f>
        <v>0</v>
      </c>
    </row>
    <row r="2282" spans="1:28" s="11" customFormat="1" ht="16.5" hidden="1" customHeight="1" x14ac:dyDescent="0.3">
      <c r="A2282" s="53">
        <f>작성용!AL2279</f>
        <v>2278</v>
      </c>
      <c r="B2282" s="54" t="str">
        <f>작성용!AI2279</f>
        <v>-</v>
      </c>
      <c r="C2282" s="55" t="str">
        <f>작성용!AK2279</f>
        <v>개별종목</v>
      </c>
      <c r="D2282" s="56">
        <f>작성용!T2279</f>
        <v>45702</v>
      </c>
      <c r="E2282" s="57" t="str">
        <f>작성용!B2279</f>
        <v>삼성생명(수익증권)</v>
      </c>
      <c r="F2282" s="57" t="str">
        <f>작성용!C2279</f>
        <v>재평가</v>
      </c>
      <c r="G2282" s="57" t="str">
        <f>작성용!D2279</f>
        <v>삼성SRA글로벌대출일반사모부동산투자신탁제1호</v>
      </c>
      <c r="H2282" s="58" t="str">
        <f>작성용!E2279</f>
        <v>KBP2022090010</v>
      </c>
      <c r="I2282" s="57" t="str">
        <f>작성용!F2279</f>
        <v>B02</v>
      </c>
      <c r="J2282" s="57">
        <f>작성용!G2279</f>
        <v>0</v>
      </c>
      <c r="K2282" s="57" t="str">
        <f>작성용!H2279</f>
        <v>-</v>
      </c>
      <c r="L2282" s="57" t="str">
        <f>작성용!N2279</f>
        <v xml:space="preserve">분기 </v>
      </c>
      <c r="M2282" s="56" t="str">
        <f>작성용!U2279</f>
        <v>2025.03.31</v>
      </c>
      <c r="N2282" s="56" t="str">
        <f>작성용!V2279</f>
        <v>사전등록</v>
      </c>
      <c r="O2282" s="56" t="str">
        <f>작성용!W2279</f>
        <v>사전등록</v>
      </c>
      <c r="P2282" s="56" t="str">
        <f>작성용!X2279</f>
        <v>-</v>
      </c>
      <c r="Q2282" s="57" t="str">
        <f>작성용!AD2279</f>
        <v>대체평가3사업본부</v>
      </c>
      <c r="R2282" s="59">
        <f>작성용!AE2279</f>
        <v>0</v>
      </c>
      <c r="S2282" s="57" t="str">
        <f>작성용!AF2279</f>
        <v>대체평가3사업본부</v>
      </c>
      <c r="T2282" s="60" t="str">
        <f>작성용!AG2279</f>
        <v>김기욱</v>
      </c>
      <c r="U2282" s="60" t="str">
        <f>작성용!AH2279</f>
        <v>김기욱</v>
      </c>
      <c r="V2282" s="55">
        <f>작성용!AA2279</f>
        <v>202503</v>
      </c>
      <c r="W2282" s="57" t="str">
        <f>작성용!AC2279</f>
        <v>[T]기타보험기관[1본부]</v>
      </c>
      <c r="X2282" s="57" t="str">
        <f>작성용!O2279</f>
        <v>김가은프로</v>
      </c>
      <c r="Y2282" s="57" t="str">
        <f>작성용!P2279</f>
        <v>02-2095-5634</v>
      </c>
      <c r="Z2282" s="57" t="str">
        <f>작성용!Q2279</f>
        <v>gaeun.kim@samsung.com;mk0710.kim@samsung.com;simba90.lee@samsung.com;my74.shin@samsung.com</v>
      </c>
      <c r="AA2282" s="55" t="str">
        <f>작성용!AJ2279</f>
        <v>-</v>
      </c>
      <c r="AB2282" s="55">
        <f>작성용!AB2279</f>
        <v>0</v>
      </c>
    </row>
    <row r="2283" spans="1:28" s="11" customFormat="1" ht="16.5" hidden="1" customHeight="1" x14ac:dyDescent="0.3">
      <c r="A2283" s="53">
        <f>작성용!AL2280</f>
        <v>2279</v>
      </c>
      <c r="B2283" s="54" t="str">
        <f>작성용!AI2280</f>
        <v>-</v>
      </c>
      <c r="C2283" s="55" t="str">
        <f>작성용!AK2280</f>
        <v>개별종목</v>
      </c>
      <c r="D2283" s="56">
        <f>작성용!T2280</f>
        <v>45702</v>
      </c>
      <c r="E2283" s="57" t="str">
        <f>작성용!B2280</f>
        <v>삼성생명(수익증권)</v>
      </c>
      <c r="F2283" s="57" t="str">
        <f>작성용!C2280</f>
        <v>재평가</v>
      </c>
      <c r="G2283" s="57" t="str">
        <f>작성용!D2280</f>
        <v>KB해외투자일반사모부동산투자신탁제20호(재간접형)(전문)</v>
      </c>
      <c r="H2283" s="58" t="str">
        <f>작성용!E2280</f>
        <v>KBP2022090011</v>
      </c>
      <c r="I2283" s="57" t="str">
        <f>작성용!F2280</f>
        <v>B02</v>
      </c>
      <c r="J2283" s="57">
        <f>작성용!G2280</f>
        <v>0</v>
      </c>
      <c r="K2283" s="57" t="str">
        <f>작성용!H2280</f>
        <v>-</v>
      </c>
      <c r="L2283" s="57" t="str">
        <f>작성용!N2280</f>
        <v xml:space="preserve">분기 </v>
      </c>
      <c r="M2283" s="56" t="str">
        <f>작성용!U2280</f>
        <v>2025.03.31</v>
      </c>
      <c r="N2283" s="56" t="str">
        <f>작성용!V2280</f>
        <v>사전등록</v>
      </c>
      <c r="O2283" s="56" t="str">
        <f>작성용!W2280</f>
        <v>사전등록</v>
      </c>
      <c r="P2283" s="56" t="str">
        <f>작성용!X2280</f>
        <v>-</v>
      </c>
      <c r="Q2283" s="57" t="str">
        <f>작성용!AD2280</f>
        <v>대체평가3사업본부</v>
      </c>
      <c r="R2283" s="59">
        <f>작성용!AE2280</f>
        <v>0</v>
      </c>
      <c r="S2283" s="57" t="str">
        <f>작성용!AF2280</f>
        <v>대체평가3사업본부</v>
      </c>
      <c r="T2283" s="60" t="str">
        <f>작성용!AG2280</f>
        <v>김기욱</v>
      </c>
      <c r="U2283" s="60" t="str">
        <f>작성용!AH2280</f>
        <v>김기욱</v>
      </c>
      <c r="V2283" s="55">
        <f>작성용!AA2280</f>
        <v>202503</v>
      </c>
      <c r="W2283" s="57" t="str">
        <f>작성용!AC2280</f>
        <v>[T]기타보험기관[1본부]</v>
      </c>
      <c r="X2283" s="57" t="str">
        <f>작성용!O2280</f>
        <v>김가은프로</v>
      </c>
      <c r="Y2283" s="57" t="str">
        <f>작성용!P2280</f>
        <v>02-2095-5634</v>
      </c>
      <c r="Z2283" s="57" t="str">
        <f>작성용!Q2280</f>
        <v>gaeun.kim@samsung.com;mk0710.kim@samsung.com;simba90.lee@samsung.com;my74.shin@samsung.com</v>
      </c>
      <c r="AA2283" s="55" t="str">
        <f>작성용!AJ2280</f>
        <v>-</v>
      </c>
      <c r="AB2283" s="55">
        <f>작성용!AB2280</f>
        <v>0</v>
      </c>
    </row>
    <row r="2284" spans="1:28" s="11" customFormat="1" ht="16.5" hidden="1" customHeight="1" x14ac:dyDescent="0.3">
      <c r="A2284" s="53">
        <f>작성용!AL2281</f>
        <v>2280</v>
      </c>
      <c r="B2284" s="54" t="str">
        <f>작성용!AI2281</f>
        <v>-</v>
      </c>
      <c r="C2284" s="55" t="str">
        <f>작성용!AK2281</f>
        <v>개별종목</v>
      </c>
      <c r="D2284" s="56">
        <f>작성용!T2281</f>
        <v>45702</v>
      </c>
      <c r="E2284" s="57" t="str">
        <f>작성용!B2281</f>
        <v>삼성생명(수익증권)</v>
      </c>
      <c r="F2284" s="57" t="str">
        <f>작성용!C2281</f>
        <v>재평가</v>
      </c>
      <c r="G2284" s="57" t="str">
        <f>작성용!D2281</f>
        <v>KIAMCO치토세태양광사모특별자산투자신탁</v>
      </c>
      <c r="H2284" s="58" t="str">
        <f>작성용!E2281</f>
        <v>KBP2018120285</v>
      </c>
      <c r="I2284" s="57" t="str">
        <f>작성용!F2281</f>
        <v>B02</v>
      </c>
      <c r="J2284" s="57">
        <f>작성용!G2281</f>
        <v>0</v>
      </c>
      <c r="K2284" s="57" t="str">
        <f>작성용!H2281</f>
        <v>-</v>
      </c>
      <c r="L2284" s="57" t="str">
        <f>작성용!N2281</f>
        <v xml:space="preserve">분기 </v>
      </c>
      <c r="M2284" s="56" t="str">
        <f>작성용!U2281</f>
        <v>2025.03.31</v>
      </c>
      <c r="N2284" s="56" t="str">
        <f>작성용!V2281</f>
        <v>사전등록</v>
      </c>
      <c r="O2284" s="56" t="str">
        <f>작성용!W2281</f>
        <v>사전등록</v>
      </c>
      <c r="P2284" s="56" t="str">
        <f>작성용!X2281</f>
        <v>-</v>
      </c>
      <c r="Q2284" s="57" t="str">
        <f>작성용!AD2281</f>
        <v>대체평가3사업본부</v>
      </c>
      <c r="R2284" s="59">
        <f>작성용!AE2281</f>
        <v>0</v>
      </c>
      <c r="S2284" s="57" t="str">
        <f>작성용!AF2281</f>
        <v>대체평가3사업본부</v>
      </c>
      <c r="T2284" s="60" t="str">
        <f>작성용!AG2281</f>
        <v>김기욱</v>
      </c>
      <c r="U2284" s="60" t="str">
        <f>작성용!AH2281</f>
        <v>김기욱</v>
      </c>
      <c r="V2284" s="55">
        <f>작성용!AA2281</f>
        <v>202503</v>
      </c>
      <c r="W2284" s="57" t="str">
        <f>작성용!AC2281</f>
        <v>[T]기타보험기관[1본부]</v>
      </c>
      <c r="X2284" s="57" t="str">
        <f>작성용!O2281</f>
        <v>김가은프로</v>
      </c>
      <c r="Y2284" s="57" t="str">
        <f>작성용!P2281</f>
        <v>02-2095-5634</v>
      </c>
      <c r="Z2284" s="57" t="str">
        <f>작성용!Q2281</f>
        <v>gaeun.kim@samsung.com;mk0710.kim@samsung.com;simba90.lee@samsung.com;my74.shin@samsung.com</v>
      </c>
      <c r="AA2284" s="55" t="str">
        <f>작성용!AJ2281</f>
        <v>-</v>
      </c>
      <c r="AB2284" s="55">
        <f>작성용!AB2281</f>
        <v>0</v>
      </c>
    </row>
    <row r="2285" spans="1:28" s="11" customFormat="1" ht="16.5" hidden="1" customHeight="1" x14ac:dyDescent="0.3">
      <c r="A2285" s="53">
        <f>작성용!AL2282</f>
        <v>2281</v>
      </c>
      <c r="B2285" s="54" t="str">
        <f>작성용!AI2282</f>
        <v>-</v>
      </c>
      <c r="C2285" s="55" t="str">
        <f>작성용!AK2282</f>
        <v>개별종목</v>
      </c>
      <c r="D2285" s="56">
        <f>작성용!T2282</f>
        <v>45702</v>
      </c>
      <c r="E2285" s="57" t="str">
        <f>작성용!B2282</f>
        <v>삼성생명(수익증권)</v>
      </c>
      <c r="F2285" s="57" t="str">
        <f>작성용!C2282</f>
        <v>재평가</v>
      </c>
      <c r="G2285" s="57" t="str">
        <f>작성용!D2282</f>
        <v>한화일본태양광전문투자형사모특별자산투자신탁1호</v>
      </c>
      <c r="H2285" s="58" t="str">
        <f>작성용!E2282</f>
        <v>KBP2018120327</v>
      </c>
      <c r="I2285" s="57" t="str">
        <f>작성용!F2282</f>
        <v>B02</v>
      </c>
      <c r="J2285" s="57">
        <f>작성용!G2282</f>
        <v>0</v>
      </c>
      <c r="K2285" s="57" t="str">
        <f>작성용!H2282</f>
        <v>-</v>
      </c>
      <c r="L2285" s="57" t="str">
        <f>작성용!N2282</f>
        <v xml:space="preserve">분기 </v>
      </c>
      <c r="M2285" s="56" t="str">
        <f>작성용!U2282</f>
        <v>2025.03.31</v>
      </c>
      <c r="N2285" s="56" t="str">
        <f>작성용!V2282</f>
        <v>사전등록</v>
      </c>
      <c r="O2285" s="56" t="str">
        <f>작성용!W2282</f>
        <v>사전등록</v>
      </c>
      <c r="P2285" s="56" t="str">
        <f>작성용!X2282</f>
        <v>-</v>
      </c>
      <c r="Q2285" s="57" t="str">
        <f>작성용!AD2282</f>
        <v>대체평가3사업본부</v>
      </c>
      <c r="R2285" s="59">
        <f>작성용!AE2282</f>
        <v>0</v>
      </c>
      <c r="S2285" s="57" t="str">
        <f>작성용!AF2282</f>
        <v>대체평가3사업본부</v>
      </c>
      <c r="T2285" s="60" t="str">
        <f>작성용!AG2282</f>
        <v>김기욱</v>
      </c>
      <c r="U2285" s="60" t="str">
        <f>작성용!AH2282</f>
        <v>김기욱</v>
      </c>
      <c r="V2285" s="55">
        <f>작성용!AA2282</f>
        <v>202503</v>
      </c>
      <c r="W2285" s="57" t="str">
        <f>작성용!AC2282</f>
        <v>[T]기타보험기관[1본부]</v>
      </c>
      <c r="X2285" s="57" t="str">
        <f>작성용!O2282</f>
        <v>김가은프로</v>
      </c>
      <c r="Y2285" s="57" t="str">
        <f>작성용!P2282</f>
        <v>02-2095-5634</v>
      </c>
      <c r="Z2285" s="57" t="str">
        <f>작성용!Q2282</f>
        <v>gaeun.kim@samsung.com;mk0710.kim@samsung.com;simba90.lee@samsung.com;my74.shin@samsung.com</v>
      </c>
      <c r="AA2285" s="55" t="str">
        <f>작성용!AJ2282</f>
        <v>-</v>
      </c>
      <c r="AB2285" s="55">
        <f>작성용!AB2282</f>
        <v>0</v>
      </c>
    </row>
    <row r="2286" spans="1:28" s="11" customFormat="1" ht="16.5" hidden="1" customHeight="1" x14ac:dyDescent="0.3">
      <c r="A2286" s="53">
        <f>작성용!AL2283</f>
        <v>2282</v>
      </c>
      <c r="B2286" s="54" t="str">
        <f>작성용!AI2283</f>
        <v>-</v>
      </c>
      <c r="C2286" s="55" t="str">
        <f>작성용!AK2283</f>
        <v>개별종목</v>
      </c>
      <c r="D2286" s="56">
        <f>작성용!T2283</f>
        <v>45702</v>
      </c>
      <c r="E2286" s="57" t="str">
        <f>작성용!B2283</f>
        <v>삼성생명(수익증권)</v>
      </c>
      <c r="F2286" s="57" t="str">
        <f>작성용!C2283</f>
        <v>재평가</v>
      </c>
      <c r="G2286" s="57" t="str">
        <f>작성용!D2283</f>
        <v>삼성Aircraft전문투자형사모투자신탁제3호</v>
      </c>
      <c r="H2286" s="58" t="str">
        <f>작성용!E2283</f>
        <v>KBP2018120291</v>
      </c>
      <c r="I2286" s="57" t="str">
        <f>작성용!F2283</f>
        <v>B02</v>
      </c>
      <c r="J2286" s="57">
        <f>작성용!G2283</f>
        <v>0</v>
      </c>
      <c r="K2286" s="57" t="str">
        <f>작성용!H2283</f>
        <v>-</v>
      </c>
      <c r="L2286" s="57" t="str">
        <f>작성용!N2283</f>
        <v xml:space="preserve">분기 </v>
      </c>
      <c r="M2286" s="56" t="str">
        <f>작성용!U2283</f>
        <v>2025.03.31</v>
      </c>
      <c r="N2286" s="56" t="str">
        <f>작성용!V2283</f>
        <v>사전등록</v>
      </c>
      <c r="O2286" s="56" t="str">
        <f>작성용!W2283</f>
        <v>사전등록</v>
      </c>
      <c r="P2286" s="56" t="str">
        <f>작성용!X2283</f>
        <v>-</v>
      </c>
      <c r="Q2286" s="57" t="str">
        <f>작성용!AD2283</f>
        <v>대체평가3사업본부</v>
      </c>
      <c r="R2286" s="59">
        <f>작성용!AE2283</f>
        <v>0</v>
      </c>
      <c r="S2286" s="57" t="str">
        <f>작성용!AF2283</f>
        <v>대체평가3사업본부</v>
      </c>
      <c r="T2286" s="60" t="str">
        <f>작성용!AG2283</f>
        <v>김기욱</v>
      </c>
      <c r="U2286" s="60" t="str">
        <f>작성용!AH2283</f>
        <v>김기욱</v>
      </c>
      <c r="V2286" s="55">
        <f>작성용!AA2283</f>
        <v>202503</v>
      </c>
      <c r="W2286" s="57" t="str">
        <f>작성용!AC2283</f>
        <v>[T]기타보험기관[1본부]</v>
      </c>
      <c r="X2286" s="57" t="str">
        <f>작성용!O2283</f>
        <v>김가은프로</v>
      </c>
      <c r="Y2286" s="57" t="str">
        <f>작성용!P2283</f>
        <v>02-2095-5634</v>
      </c>
      <c r="Z2286" s="57" t="str">
        <f>작성용!Q2283</f>
        <v>gaeun.kim@samsung.com;mk0710.kim@samsung.com;simba90.lee@samsung.com;my74.shin@samsung.com</v>
      </c>
      <c r="AA2286" s="55" t="str">
        <f>작성용!AJ2283</f>
        <v>-</v>
      </c>
      <c r="AB2286" s="55">
        <f>작성용!AB2283</f>
        <v>0</v>
      </c>
    </row>
    <row r="2287" spans="1:28" s="11" customFormat="1" ht="16.5" hidden="1" customHeight="1" x14ac:dyDescent="0.3">
      <c r="A2287" s="53">
        <f>작성용!AL2284</f>
        <v>2283</v>
      </c>
      <c r="B2287" s="54" t="str">
        <f>작성용!AI2284</f>
        <v>-</v>
      </c>
      <c r="C2287" s="55" t="str">
        <f>작성용!AK2284</f>
        <v>개별종목</v>
      </c>
      <c r="D2287" s="56">
        <f>작성용!T2284</f>
        <v>45702</v>
      </c>
      <c r="E2287" s="57" t="str">
        <f>작성용!B2284</f>
        <v>삼성생명(수익증권)</v>
      </c>
      <c r="F2287" s="57" t="str">
        <f>작성용!C2284</f>
        <v>재평가</v>
      </c>
      <c r="G2287" s="57" t="str">
        <f>작성용!D2284</f>
        <v>삼성UK바이오매스발전전문투자형사모투자신탁제1호</v>
      </c>
      <c r="H2287" s="58" t="str">
        <f>작성용!E2284</f>
        <v>KBP2018120301</v>
      </c>
      <c r="I2287" s="57" t="str">
        <f>작성용!F2284</f>
        <v>B02</v>
      </c>
      <c r="J2287" s="57">
        <f>작성용!G2284</f>
        <v>0</v>
      </c>
      <c r="K2287" s="57" t="str">
        <f>작성용!H2284</f>
        <v>-</v>
      </c>
      <c r="L2287" s="57" t="str">
        <f>작성용!N2284</f>
        <v xml:space="preserve">분기 </v>
      </c>
      <c r="M2287" s="56" t="str">
        <f>작성용!U2284</f>
        <v>2025.03.31</v>
      </c>
      <c r="N2287" s="56" t="str">
        <f>작성용!V2284</f>
        <v>사전등록</v>
      </c>
      <c r="O2287" s="56" t="str">
        <f>작성용!W2284</f>
        <v>사전등록</v>
      </c>
      <c r="P2287" s="56" t="str">
        <f>작성용!X2284</f>
        <v>-</v>
      </c>
      <c r="Q2287" s="57" t="str">
        <f>작성용!AD2284</f>
        <v>대체평가3사업본부</v>
      </c>
      <c r="R2287" s="59">
        <f>작성용!AE2284</f>
        <v>0</v>
      </c>
      <c r="S2287" s="57" t="str">
        <f>작성용!AF2284</f>
        <v>대체평가3사업본부</v>
      </c>
      <c r="T2287" s="60" t="str">
        <f>작성용!AG2284</f>
        <v>김기욱</v>
      </c>
      <c r="U2287" s="60" t="str">
        <f>작성용!AH2284</f>
        <v>김기욱</v>
      </c>
      <c r="V2287" s="55">
        <f>작성용!AA2284</f>
        <v>202503</v>
      </c>
      <c r="W2287" s="57" t="str">
        <f>작성용!AC2284</f>
        <v>[T]기타보험기관[1본부]</v>
      </c>
      <c r="X2287" s="57" t="str">
        <f>작성용!O2284</f>
        <v>김가은프로</v>
      </c>
      <c r="Y2287" s="57" t="str">
        <f>작성용!P2284</f>
        <v>02-2095-5634</v>
      </c>
      <c r="Z2287" s="57" t="str">
        <f>작성용!Q2284</f>
        <v>gaeun.kim@samsung.com;mk0710.kim@samsung.com;simba90.lee@samsung.com;my74.shin@samsung.com</v>
      </c>
      <c r="AA2287" s="55" t="str">
        <f>작성용!AJ2284</f>
        <v>-</v>
      </c>
      <c r="AB2287" s="55">
        <f>작성용!AB2284</f>
        <v>0</v>
      </c>
    </row>
    <row r="2288" spans="1:28" s="11" customFormat="1" ht="16.5" hidden="1" customHeight="1" x14ac:dyDescent="0.3">
      <c r="A2288" s="53">
        <f>작성용!AL2285</f>
        <v>2284</v>
      </c>
      <c r="B2288" s="54" t="str">
        <f>작성용!AI2285</f>
        <v>-</v>
      </c>
      <c r="C2288" s="55" t="str">
        <f>작성용!AK2285</f>
        <v>개별종목</v>
      </c>
      <c r="D2288" s="56">
        <f>작성용!T2285</f>
        <v>45702</v>
      </c>
      <c r="E2288" s="57" t="str">
        <f>작성용!B2285</f>
        <v>삼성생명(수익증권)</v>
      </c>
      <c r="F2288" s="57" t="str">
        <f>작성용!C2285</f>
        <v>재평가</v>
      </c>
      <c r="G2288" s="57" t="str">
        <f>작성용!D2285</f>
        <v>KIAMCO새서울철도사모특별자산투자신탁</v>
      </c>
      <c r="H2288" s="58" t="str">
        <f>작성용!E2285</f>
        <v>KBP2016120253</v>
      </c>
      <c r="I2288" s="57" t="str">
        <f>작성용!F2285</f>
        <v>B02</v>
      </c>
      <c r="J2288" s="57">
        <f>작성용!G2285</f>
        <v>0</v>
      </c>
      <c r="K2288" s="57" t="str">
        <f>작성용!H2285</f>
        <v>-</v>
      </c>
      <c r="L2288" s="57" t="str">
        <f>작성용!N2285</f>
        <v xml:space="preserve">분기 </v>
      </c>
      <c r="M2288" s="56" t="str">
        <f>작성용!U2285</f>
        <v>2025.03.31</v>
      </c>
      <c r="N2288" s="56" t="str">
        <f>작성용!V2285</f>
        <v>사전등록</v>
      </c>
      <c r="O2288" s="56" t="str">
        <f>작성용!W2285</f>
        <v>사전등록</v>
      </c>
      <c r="P2288" s="56" t="str">
        <f>작성용!X2285</f>
        <v>-</v>
      </c>
      <c r="Q2288" s="57" t="str">
        <f>작성용!AD2285</f>
        <v>대체평가3사업본부</v>
      </c>
      <c r="R2288" s="59">
        <f>작성용!AE2285</f>
        <v>0</v>
      </c>
      <c r="S2288" s="57" t="str">
        <f>작성용!AF2285</f>
        <v>대체평가3사업본부</v>
      </c>
      <c r="T2288" s="60" t="str">
        <f>작성용!AG2285</f>
        <v>김기욱</v>
      </c>
      <c r="U2288" s="60" t="str">
        <f>작성용!AH2285</f>
        <v>김기욱</v>
      </c>
      <c r="V2288" s="55">
        <f>작성용!AA2285</f>
        <v>202503</v>
      </c>
      <c r="W2288" s="57" t="str">
        <f>작성용!AC2285</f>
        <v>[T]기타보험기관[1본부]</v>
      </c>
      <c r="X2288" s="57" t="str">
        <f>작성용!O2285</f>
        <v>김가은프로</v>
      </c>
      <c r="Y2288" s="57" t="str">
        <f>작성용!P2285</f>
        <v>02-2095-5634</v>
      </c>
      <c r="Z2288" s="57" t="str">
        <f>작성용!Q2285</f>
        <v>gaeun.kim@samsung.com;mk0710.kim@samsung.com;simba90.lee@samsung.com;my74.shin@samsung.com</v>
      </c>
      <c r="AA2288" s="55" t="str">
        <f>작성용!AJ2285</f>
        <v>-</v>
      </c>
      <c r="AB2288" s="55">
        <f>작성용!AB2285</f>
        <v>0</v>
      </c>
    </row>
    <row r="2289" spans="1:28" s="11" customFormat="1" ht="16.5" hidden="1" customHeight="1" x14ac:dyDescent="0.3">
      <c r="A2289" s="53">
        <f>작성용!AL2286</f>
        <v>2285</v>
      </c>
      <c r="B2289" s="54" t="str">
        <f>작성용!AI2286</f>
        <v>-</v>
      </c>
      <c r="C2289" s="55" t="str">
        <f>작성용!AK2286</f>
        <v>개별종목</v>
      </c>
      <c r="D2289" s="56">
        <f>작성용!T2286</f>
        <v>45702</v>
      </c>
      <c r="E2289" s="57" t="str">
        <f>작성용!B2286</f>
        <v>삼성생명(수익증권)</v>
      </c>
      <c r="F2289" s="57" t="str">
        <f>작성용!C2286</f>
        <v>재평가</v>
      </c>
      <c r="G2289" s="57" t="str">
        <f>작성용!D2286</f>
        <v>신한전문투자형일본태양광시니어론사모특별자산투자신탁제1호</v>
      </c>
      <c r="H2289" s="58" t="str">
        <f>작성용!E2286</f>
        <v>KBP2018120309</v>
      </c>
      <c r="I2289" s="57" t="str">
        <f>작성용!F2286</f>
        <v>B02</v>
      </c>
      <c r="J2289" s="57">
        <f>작성용!G2286</f>
        <v>0</v>
      </c>
      <c r="K2289" s="57" t="str">
        <f>작성용!H2286</f>
        <v>-</v>
      </c>
      <c r="L2289" s="57" t="str">
        <f>작성용!N2286</f>
        <v xml:space="preserve">분기 </v>
      </c>
      <c r="M2289" s="56" t="str">
        <f>작성용!U2286</f>
        <v>2025.03.31</v>
      </c>
      <c r="N2289" s="56" t="str">
        <f>작성용!V2286</f>
        <v>사전등록</v>
      </c>
      <c r="O2289" s="56" t="str">
        <f>작성용!W2286</f>
        <v>사전등록</v>
      </c>
      <c r="P2289" s="56" t="str">
        <f>작성용!X2286</f>
        <v>-</v>
      </c>
      <c r="Q2289" s="57" t="str">
        <f>작성용!AD2286</f>
        <v>대체평가3사업본부</v>
      </c>
      <c r="R2289" s="59">
        <f>작성용!AE2286</f>
        <v>0</v>
      </c>
      <c r="S2289" s="57" t="str">
        <f>작성용!AF2286</f>
        <v>대체평가3사업본부</v>
      </c>
      <c r="T2289" s="60" t="str">
        <f>작성용!AG2286</f>
        <v>김기욱</v>
      </c>
      <c r="U2289" s="60" t="str">
        <f>작성용!AH2286</f>
        <v>김기욱</v>
      </c>
      <c r="V2289" s="55">
        <f>작성용!AA2286</f>
        <v>202503</v>
      </c>
      <c r="W2289" s="57" t="str">
        <f>작성용!AC2286</f>
        <v>[T]기타보험기관[1본부]</v>
      </c>
      <c r="X2289" s="57" t="str">
        <f>작성용!O2286</f>
        <v>김가은프로</v>
      </c>
      <c r="Y2289" s="57" t="str">
        <f>작성용!P2286</f>
        <v>02-2095-5634</v>
      </c>
      <c r="Z2289" s="57" t="str">
        <f>작성용!Q2286</f>
        <v>gaeun.kim@samsung.com;mk0710.kim@samsung.com;simba90.lee@samsung.com;my74.shin@samsung.com</v>
      </c>
      <c r="AA2289" s="55" t="str">
        <f>작성용!AJ2286</f>
        <v>-</v>
      </c>
      <c r="AB2289" s="55">
        <f>작성용!AB2286</f>
        <v>0</v>
      </c>
    </row>
    <row r="2290" spans="1:28" s="11" customFormat="1" ht="16.5" hidden="1" customHeight="1" x14ac:dyDescent="0.3">
      <c r="A2290" s="53">
        <f>작성용!AL2287</f>
        <v>2286</v>
      </c>
      <c r="B2290" s="54" t="str">
        <f>작성용!AI2287</f>
        <v>-</v>
      </c>
      <c r="C2290" s="55" t="str">
        <f>작성용!AK2287</f>
        <v>개별종목</v>
      </c>
      <c r="D2290" s="56">
        <f>작성용!T2287</f>
        <v>45702</v>
      </c>
      <c r="E2290" s="57" t="str">
        <f>작성용!B2287</f>
        <v>삼성생명(수익증권)</v>
      </c>
      <c r="F2290" s="57" t="str">
        <f>작성용!C2287</f>
        <v>재평가</v>
      </c>
      <c r="G2290" s="57" t="str">
        <f>작성용!D2287</f>
        <v>신한대구그린파워열병합발전전문투자형사모특별자산투자신탁</v>
      </c>
      <c r="H2290" s="58" t="str">
        <f>작성용!E2287</f>
        <v>KBP2016120177</v>
      </c>
      <c r="I2290" s="57" t="str">
        <f>작성용!F2287</f>
        <v>B02</v>
      </c>
      <c r="J2290" s="57">
        <f>작성용!G2287</f>
        <v>99</v>
      </c>
      <c r="K2290" s="57" t="str">
        <f>작성용!H2287</f>
        <v>-</v>
      </c>
      <c r="L2290" s="57" t="str">
        <f>작성용!N2287</f>
        <v xml:space="preserve">분기 </v>
      </c>
      <c r="M2290" s="56" t="str">
        <f>작성용!U2287</f>
        <v>2025.03.31</v>
      </c>
      <c r="N2290" s="56" t="str">
        <f>작성용!V2287</f>
        <v>사전등록</v>
      </c>
      <c r="O2290" s="56" t="str">
        <f>작성용!W2287</f>
        <v>사전등록</v>
      </c>
      <c r="P2290" s="56" t="str">
        <f>작성용!X2287</f>
        <v>-</v>
      </c>
      <c r="Q2290" s="57" t="str">
        <f>작성용!AD2287</f>
        <v>대체평가3사업본부</v>
      </c>
      <c r="R2290" s="59">
        <f>작성용!AE2287</f>
        <v>0</v>
      </c>
      <c r="S2290" s="57" t="str">
        <f>작성용!AF2287</f>
        <v>대체평가3사업본부</v>
      </c>
      <c r="T2290" s="60" t="str">
        <f>작성용!AG2287</f>
        <v>김기욱</v>
      </c>
      <c r="U2290" s="60" t="str">
        <f>작성용!AH2287</f>
        <v>김기욱</v>
      </c>
      <c r="V2290" s="55">
        <f>작성용!AA2287</f>
        <v>202503</v>
      </c>
      <c r="W2290" s="57" t="str">
        <f>작성용!AC2287</f>
        <v>[T]기타보험기관[1본부]</v>
      </c>
      <c r="X2290" s="57" t="str">
        <f>작성용!O2287</f>
        <v>김가은프로</v>
      </c>
      <c r="Y2290" s="57" t="str">
        <f>작성용!P2287</f>
        <v>02-2095-5634</v>
      </c>
      <c r="Z2290" s="57" t="str">
        <f>작성용!Q2287</f>
        <v>gaeun.kim@samsung.com;mk0710.kim@samsung.com;simba90.lee@samsung.com;my74.shin@samsung.com</v>
      </c>
      <c r="AA2290" s="55" t="str">
        <f>작성용!AJ2287</f>
        <v>-</v>
      </c>
      <c r="AB2290" s="55">
        <f>작성용!AB2287</f>
        <v>0</v>
      </c>
    </row>
    <row r="2291" spans="1:28" s="11" customFormat="1" ht="16.5" hidden="1" customHeight="1" x14ac:dyDescent="0.3">
      <c r="A2291" s="53">
        <f>작성용!AL2288</f>
        <v>2287</v>
      </c>
      <c r="B2291" s="54" t="str">
        <f>작성용!AI2288</f>
        <v>-</v>
      </c>
      <c r="C2291" s="55" t="str">
        <f>작성용!AK2288</f>
        <v>개별종목</v>
      </c>
      <c r="D2291" s="56">
        <f>작성용!T2288</f>
        <v>45702</v>
      </c>
      <c r="E2291" s="57" t="str">
        <f>작성용!B2288</f>
        <v>삼성생명(수익증권)</v>
      </c>
      <c r="F2291" s="57" t="str">
        <f>작성용!C2288</f>
        <v>재평가</v>
      </c>
      <c r="G2291" s="57" t="str">
        <f>작성용!D2288</f>
        <v>삼성가지안텝전문투자형사모투자신탁제1호</v>
      </c>
      <c r="H2291" s="58" t="str">
        <f>작성용!E2288</f>
        <v>KBP2018120303</v>
      </c>
      <c r="I2291" s="57" t="str">
        <f>작성용!F2288</f>
        <v>B02</v>
      </c>
      <c r="J2291" s="57">
        <f>작성용!G2288</f>
        <v>0</v>
      </c>
      <c r="K2291" s="57" t="str">
        <f>작성용!H2288</f>
        <v>-</v>
      </c>
      <c r="L2291" s="57" t="str">
        <f>작성용!N2288</f>
        <v xml:space="preserve">분기 </v>
      </c>
      <c r="M2291" s="56" t="str">
        <f>작성용!U2288</f>
        <v>2025.03.31</v>
      </c>
      <c r="N2291" s="56" t="str">
        <f>작성용!V2288</f>
        <v>사전등록</v>
      </c>
      <c r="O2291" s="56" t="str">
        <f>작성용!W2288</f>
        <v>사전등록</v>
      </c>
      <c r="P2291" s="56" t="str">
        <f>작성용!X2288</f>
        <v>-</v>
      </c>
      <c r="Q2291" s="57" t="str">
        <f>작성용!AD2288</f>
        <v>대체평가3사업본부</v>
      </c>
      <c r="R2291" s="59">
        <f>작성용!AE2288</f>
        <v>0</v>
      </c>
      <c r="S2291" s="57" t="str">
        <f>작성용!AF2288</f>
        <v>대체평가3사업본부</v>
      </c>
      <c r="T2291" s="60" t="str">
        <f>작성용!AG2288</f>
        <v>김기욱</v>
      </c>
      <c r="U2291" s="60" t="str">
        <f>작성용!AH2288</f>
        <v>김기욱</v>
      </c>
      <c r="V2291" s="55">
        <f>작성용!AA2288</f>
        <v>202503</v>
      </c>
      <c r="W2291" s="57" t="str">
        <f>작성용!AC2288</f>
        <v>[T]기타보험기관[1본부]</v>
      </c>
      <c r="X2291" s="57" t="str">
        <f>작성용!O2288</f>
        <v>김가은프로</v>
      </c>
      <c r="Y2291" s="57" t="str">
        <f>작성용!P2288</f>
        <v>02-2095-5634</v>
      </c>
      <c r="Z2291" s="57" t="str">
        <f>작성용!Q2288</f>
        <v>gaeun.kim@samsung.com;mk0710.kim@samsung.com;simba90.lee@samsung.com;my74.shin@samsung.com</v>
      </c>
      <c r="AA2291" s="55" t="str">
        <f>작성용!AJ2288</f>
        <v>-</v>
      </c>
      <c r="AB2291" s="55">
        <f>작성용!AB2288</f>
        <v>0</v>
      </c>
    </row>
    <row r="2292" spans="1:28" s="11" customFormat="1" ht="16.5" hidden="1" customHeight="1" x14ac:dyDescent="0.3">
      <c r="A2292" s="53">
        <f>작성용!AL2289</f>
        <v>2288</v>
      </c>
      <c r="B2292" s="54" t="str">
        <f>작성용!AI2289</f>
        <v>-</v>
      </c>
      <c r="C2292" s="55" t="str">
        <f>작성용!AK2289</f>
        <v>개별종목</v>
      </c>
      <c r="D2292" s="56">
        <f>작성용!T2289</f>
        <v>45702</v>
      </c>
      <c r="E2292" s="57" t="str">
        <f>작성용!B2289</f>
        <v>삼성생명(수익증권)</v>
      </c>
      <c r="F2292" s="57" t="str">
        <f>작성용!C2289</f>
        <v>재평가</v>
      </c>
      <c r="G2292" s="57" t="str">
        <f>작성용!D2289</f>
        <v>KIAMCO비티엘프로젝트사모특별자산투자신탁제8호</v>
      </c>
      <c r="H2292" s="58" t="str">
        <f>작성용!E2289</f>
        <v>KBP2018120283</v>
      </c>
      <c r="I2292" s="57" t="str">
        <f>작성용!F2289</f>
        <v>B02</v>
      </c>
      <c r="J2292" s="57">
        <f>작성용!G2289</f>
        <v>99</v>
      </c>
      <c r="K2292" s="57" t="str">
        <f>작성용!H2289</f>
        <v>-</v>
      </c>
      <c r="L2292" s="57" t="str">
        <f>작성용!N2289</f>
        <v xml:space="preserve">분기 </v>
      </c>
      <c r="M2292" s="56" t="str">
        <f>작성용!U2289</f>
        <v>2025.03.31</v>
      </c>
      <c r="N2292" s="56" t="str">
        <f>작성용!V2289</f>
        <v>사전등록</v>
      </c>
      <c r="O2292" s="56" t="str">
        <f>작성용!W2289</f>
        <v>사전등록</v>
      </c>
      <c r="P2292" s="56" t="str">
        <f>작성용!X2289</f>
        <v>-</v>
      </c>
      <c r="Q2292" s="57" t="str">
        <f>작성용!AD2289</f>
        <v>대체평가3사업본부</v>
      </c>
      <c r="R2292" s="59">
        <f>작성용!AE2289</f>
        <v>0</v>
      </c>
      <c r="S2292" s="57" t="str">
        <f>작성용!AF2289</f>
        <v>대체평가3사업본부</v>
      </c>
      <c r="T2292" s="60" t="str">
        <f>작성용!AG2289</f>
        <v>김기욱</v>
      </c>
      <c r="U2292" s="60" t="str">
        <f>작성용!AH2289</f>
        <v>김기욱</v>
      </c>
      <c r="V2292" s="55">
        <f>작성용!AA2289</f>
        <v>202503</v>
      </c>
      <c r="W2292" s="57" t="str">
        <f>작성용!AC2289</f>
        <v>[T]기타보험기관[1본부]</v>
      </c>
      <c r="X2292" s="57" t="str">
        <f>작성용!O2289</f>
        <v>김가은프로</v>
      </c>
      <c r="Y2292" s="57" t="str">
        <f>작성용!P2289</f>
        <v>02-2095-5634</v>
      </c>
      <c r="Z2292" s="57" t="str">
        <f>작성용!Q2289</f>
        <v>gaeun.kim@samsung.com;mk0710.kim@samsung.com;simba90.lee@samsung.com;my74.shin@samsung.com</v>
      </c>
      <c r="AA2292" s="55" t="str">
        <f>작성용!AJ2289</f>
        <v>-</v>
      </c>
      <c r="AB2292" s="55">
        <f>작성용!AB2289</f>
        <v>0</v>
      </c>
    </row>
    <row r="2293" spans="1:28" s="11" customFormat="1" ht="16.5" hidden="1" customHeight="1" x14ac:dyDescent="0.3">
      <c r="A2293" s="53">
        <f>작성용!AL2290</f>
        <v>2289</v>
      </c>
      <c r="B2293" s="54" t="str">
        <f>작성용!AI2290</f>
        <v>-</v>
      </c>
      <c r="C2293" s="55" t="str">
        <f>작성용!AK2290</f>
        <v>개별종목</v>
      </c>
      <c r="D2293" s="56">
        <f>작성용!T2290</f>
        <v>45702</v>
      </c>
      <c r="E2293" s="57" t="str">
        <f>작성용!B2290</f>
        <v>삼성생명(수익증권)</v>
      </c>
      <c r="F2293" s="57" t="str">
        <f>작성용!C2290</f>
        <v>재평가</v>
      </c>
      <c r="G2293" s="57" t="str">
        <f>작성용!D2290</f>
        <v>삼성UK가스인프라전문투자형사모투자신탁제1호</v>
      </c>
      <c r="H2293" s="58" t="str">
        <f>작성용!E2290</f>
        <v>KBP2018120300</v>
      </c>
      <c r="I2293" s="57" t="str">
        <f>작성용!F2290</f>
        <v>B02</v>
      </c>
      <c r="J2293" s="57">
        <f>작성용!G2290</f>
        <v>0</v>
      </c>
      <c r="K2293" s="57" t="str">
        <f>작성용!H2290</f>
        <v>-</v>
      </c>
      <c r="L2293" s="57" t="str">
        <f>작성용!N2290</f>
        <v xml:space="preserve">분기 </v>
      </c>
      <c r="M2293" s="56" t="str">
        <f>작성용!U2290</f>
        <v>2025.03.31</v>
      </c>
      <c r="N2293" s="56" t="str">
        <f>작성용!V2290</f>
        <v>사전등록</v>
      </c>
      <c r="O2293" s="56" t="str">
        <f>작성용!W2290</f>
        <v>사전등록</v>
      </c>
      <c r="P2293" s="56" t="str">
        <f>작성용!X2290</f>
        <v>-</v>
      </c>
      <c r="Q2293" s="57" t="str">
        <f>작성용!AD2290</f>
        <v>대체평가3사업본부</v>
      </c>
      <c r="R2293" s="59">
        <f>작성용!AE2290</f>
        <v>0</v>
      </c>
      <c r="S2293" s="57" t="str">
        <f>작성용!AF2290</f>
        <v>대체평가3사업본부</v>
      </c>
      <c r="T2293" s="60" t="str">
        <f>작성용!AG2290</f>
        <v>김기욱</v>
      </c>
      <c r="U2293" s="60" t="str">
        <f>작성용!AH2290</f>
        <v>김기욱</v>
      </c>
      <c r="V2293" s="55">
        <f>작성용!AA2290</f>
        <v>202503</v>
      </c>
      <c r="W2293" s="57" t="str">
        <f>작성용!AC2290</f>
        <v>[T]기타보험기관[1본부]</v>
      </c>
      <c r="X2293" s="57" t="str">
        <f>작성용!O2290</f>
        <v>김가은프로</v>
      </c>
      <c r="Y2293" s="57" t="str">
        <f>작성용!P2290</f>
        <v>02-2095-5634</v>
      </c>
      <c r="Z2293" s="57" t="str">
        <f>작성용!Q2290</f>
        <v>gaeun.kim@samsung.com;mk0710.kim@samsung.com;simba90.lee@samsung.com;my74.shin@samsung.com</v>
      </c>
      <c r="AA2293" s="55" t="str">
        <f>작성용!AJ2290</f>
        <v>-</v>
      </c>
      <c r="AB2293" s="55">
        <f>작성용!AB2290</f>
        <v>0</v>
      </c>
    </row>
    <row r="2294" spans="1:28" s="11" customFormat="1" ht="16.5" hidden="1" customHeight="1" x14ac:dyDescent="0.3">
      <c r="A2294" s="53">
        <f>작성용!AL2291</f>
        <v>2290</v>
      </c>
      <c r="B2294" s="54" t="str">
        <f>작성용!AI2291</f>
        <v>-</v>
      </c>
      <c r="C2294" s="55" t="str">
        <f>작성용!AK2291</f>
        <v>개별종목</v>
      </c>
      <c r="D2294" s="56">
        <f>작성용!T2291</f>
        <v>45702</v>
      </c>
      <c r="E2294" s="57" t="str">
        <f>작성용!B2291</f>
        <v>삼성생명(수익증권)</v>
      </c>
      <c r="F2294" s="57" t="str">
        <f>작성용!C2291</f>
        <v>재평가</v>
      </c>
      <c r="G2294" s="57" t="str">
        <f>작성용!D2291</f>
        <v>삼성IFM글로벌인프라선순위전문투자형사모투자신탁제1호</v>
      </c>
      <c r="H2294" s="58" t="str">
        <f>작성용!E2291</f>
        <v>KBP2017090026</v>
      </c>
      <c r="I2294" s="57" t="str">
        <f>작성용!F2291</f>
        <v>B02</v>
      </c>
      <c r="J2294" s="57">
        <f>작성용!G2291</f>
        <v>0</v>
      </c>
      <c r="K2294" s="57" t="str">
        <f>작성용!H2291</f>
        <v>-</v>
      </c>
      <c r="L2294" s="57" t="str">
        <f>작성용!N2291</f>
        <v xml:space="preserve">분기 </v>
      </c>
      <c r="M2294" s="56" t="str">
        <f>작성용!U2291</f>
        <v>2025.03.31</v>
      </c>
      <c r="N2294" s="56" t="str">
        <f>작성용!V2291</f>
        <v>사전등록</v>
      </c>
      <c r="O2294" s="56" t="str">
        <f>작성용!W2291</f>
        <v>사전등록</v>
      </c>
      <c r="P2294" s="56" t="str">
        <f>작성용!X2291</f>
        <v>-</v>
      </c>
      <c r="Q2294" s="57" t="str">
        <f>작성용!AD2291</f>
        <v>대체평가3사업본부</v>
      </c>
      <c r="R2294" s="59">
        <f>작성용!AE2291</f>
        <v>0</v>
      </c>
      <c r="S2294" s="57" t="str">
        <f>작성용!AF2291</f>
        <v>대체평가3사업본부</v>
      </c>
      <c r="T2294" s="60" t="str">
        <f>작성용!AG2291</f>
        <v>김기욱</v>
      </c>
      <c r="U2294" s="60" t="str">
        <f>작성용!AH2291</f>
        <v>김기욱</v>
      </c>
      <c r="V2294" s="55">
        <f>작성용!AA2291</f>
        <v>202503</v>
      </c>
      <c r="W2294" s="57" t="str">
        <f>작성용!AC2291</f>
        <v>[T]기타보험기관[1본부]</v>
      </c>
      <c r="X2294" s="57" t="str">
        <f>작성용!O2291</f>
        <v>김가은프로</v>
      </c>
      <c r="Y2294" s="57" t="str">
        <f>작성용!P2291</f>
        <v>02-2095-5634</v>
      </c>
      <c r="Z2294" s="57" t="str">
        <f>작성용!Q2291</f>
        <v>gaeun.kim@samsung.com;mk0710.kim@samsung.com;simba90.lee@samsung.com;my74.shin@samsung.com</v>
      </c>
      <c r="AA2294" s="55" t="str">
        <f>작성용!AJ2291</f>
        <v>-</v>
      </c>
      <c r="AB2294" s="55">
        <f>작성용!AB2291</f>
        <v>0</v>
      </c>
    </row>
    <row r="2295" spans="1:28" s="11" customFormat="1" ht="16.5" hidden="1" customHeight="1" x14ac:dyDescent="0.3">
      <c r="A2295" s="53">
        <f>작성용!AL2292</f>
        <v>2291</v>
      </c>
      <c r="B2295" s="54" t="str">
        <f>작성용!AI2292</f>
        <v>-</v>
      </c>
      <c r="C2295" s="55" t="str">
        <f>작성용!AK2292</f>
        <v>개별종목</v>
      </c>
      <c r="D2295" s="56">
        <f>작성용!T2292</f>
        <v>45702</v>
      </c>
      <c r="E2295" s="57" t="str">
        <f>작성용!B2292</f>
        <v>삼성생명(수익증권)</v>
      </c>
      <c r="F2295" s="57" t="str">
        <f>작성용!C2292</f>
        <v>재평가</v>
      </c>
      <c r="G2295" s="57" t="str">
        <f>작성용!D2292</f>
        <v>KIAMCO터키가지안텝재간접사모특별자산투자신탁</v>
      </c>
      <c r="H2295" s="58" t="str">
        <f>작성용!E2292</f>
        <v>KBP2018120286</v>
      </c>
      <c r="I2295" s="57" t="str">
        <f>작성용!F2292</f>
        <v>B02</v>
      </c>
      <c r="J2295" s="57">
        <f>작성용!G2292</f>
        <v>0</v>
      </c>
      <c r="K2295" s="57" t="str">
        <f>작성용!H2292</f>
        <v>-</v>
      </c>
      <c r="L2295" s="57" t="str">
        <f>작성용!N2292</f>
        <v xml:space="preserve">분기 </v>
      </c>
      <c r="M2295" s="56" t="str">
        <f>작성용!U2292</f>
        <v>2025.03.31</v>
      </c>
      <c r="N2295" s="56" t="str">
        <f>작성용!V2292</f>
        <v>사전등록</v>
      </c>
      <c r="O2295" s="56" t="str">
        <f>작성용!W2292</f>
        <v>사전등록</v>
      </c>
      <c r="P2295" s="56" t="str">
        <f>작성용!X2292</f>
        <v>-</v>
      </c>
      <c r="Q2295" s="57" t="str">
        <f>작성용!AD2292</f>
        <v>대체평가3사업본부</v>
      </c>
      <c r="R2295" s="59">
        <f>작성용!AE2292</f>
        <v>0</v>
      </c>
      <c r="S2295" s="57" t="str">
        <f>작성용!AF2292</f>
        <v>대체평가3사업본부</v>
      </c>
      <c r="T2295" s="60" t="str">
        <f>작성용!AG2292</f>
        <v>김기욱</v>
      </c>
      <c r="U2295" s="60" t="str">
        <f>작성용!AH2292</f>
        <v>김기욱</v>
      </c>
      <c r="V2295" s="55">
        <f>작성용!AA2292</f>
        <v>202503</v>
      </c>
      <c r="W2295" s="57" t="str">
        <f>작성용!AC2292</f>
        <v>[T]기타보험기관[1본부]</v>
      </c>
      <c r="X2295" s="57" t="str">
        <f>작성용!O2292</f>
        <v>김가은프로</v>
      </c>
      <c r="Y2295" s="57" t="str">
        <f>작성용!P2292</f>
        <v>02-2095-5634</v>
      </c>
      <c r="Z2295" s="57" t="str">
        <f>작성용!Q2292</f>
        <v>gaeun.kim@samsung.com;mk0710.kim@samsung.com;simba90.lee@samsung.com;my74.shin@samsung.com</v>
      </c>
      <c r="AA2295" s="55" t="str">
        <f>작성용!AJ2292</f>
        <v>-</v>
      </c>
      <c r="AB2295" s="55">
        <f>작성용!AB2292</f>
        <v>0</v>
      </c>
    </row>
    <row r="2296" spans="1:28" s="11" customFormat="1" ht="16.5" hidden="1" customHeight="1" x14ac:dyDescent="0.3">
      <c r="A2296" s="53">
        <f>작성용!AL2293</f>
        <v>2292</v>
      </c>
      <c r="B2296" s="54" t="str">
        <f>작성용!AI2293</f>
        <v>-</v>
      </c>
      <c r="C2296" s="55" t="str">
        <f>작성용!AK2293</f>
        <v>개별종목</v>
      </c>
      <c r="D2296" s="56">
        <f>작성용!T2293</f>
        <v>45702</v>
      </c>
      <c r="E2296" s="57" t="str">
        <f>작성용!B2293</f>
        <v>삼성생명(수익증권)</v>
      </c>
      <c r="F2296" s="57" t="str">
        <f>작성용!C2293</f>
        <v>재평가</v>
      </c>
      <c r="G2296" s="57" t="str">
        <f>작성용!D2293</f>
        <v>KIAMCO태양광발전사모특별자산투자신탁제1호</v>
      </c>
      <c r="H2296" s="58" t="str">
        <f>작성용!E2293</f>
        <v>KBP2018030102</v>
      </c>
      <c r="I2296" s="57" t="str">
        <f>작성용!F2293</f>
        <v>B02</v>
      </c>
      <c r="J2296" s="57">
        <f>작성용!G2293</f>
        <v>99</v>
      </c>
      <c r="K2296" s="57" t="str">
        <f>작성용!H2293</f>
        <v>-</v>
      </c>
      <c r="L2296" s="57" t="str">
        <f>작성용!N2293</f>
        <v xml:space="preserve">분기 </v>
      </c>
      <c r="M2296" s="56" t="str">
        <f>작성용!U2293</f>
        <v>2025.03.31</v>
      </c>
      <c r="N2296" s="56" t="str">
        <f>작성용!V2293</f>
        <v>사전등록</v>
      </c>
      <c r="O2296" s="56" t="str">
        <f>작성용!W2293</f>
        <v>사전등록</v>
      </c>
      <c r="P2296" s="56" t="str">
        <f>작성용!X2293</f>
        <v>-</v>
      </c>
      <c r="Q2296" s="57" t="str">
        <f>작성용!AD2293</f>
        <v>대체평가3사업본부</v>
      </c>
      <c r="R2296" s="59">
        <f>작성용!AE2293</f>
        <v>0</v>
      </c>
      <c r="S2296" s="57" t="str">
        <f>작성용!AF2293</f>
        <v>대체평가3사업본부</v>
      </c>
      <c r="T2296" s="60" t="str">
        <f>작성용!AG2293</f>
        <v>김기욱</v>
      </c>
      <c r="U2296" s="60" t="str">
        <f>작성용!AH2293</f>
        <v>김기욱</v>
      </c>
      <c r="V2296" s="55">
        <f>작성용!AA2293</f>
        <v>202503</v>
      </c>
      <c r="W2296" s="57" t="str">
        <f>작성용!AC2293</f>
        <v>[T]기타보험기관[1본부]</v>
      </c>
      <c r="X2296" s="57" t="str">
        <f>작성용!O2293</f>
        <v>김가은프로</v>
      </c>
      <c r="Y2296" s="57" t="str">
        <f>작성용!P2293</f>
        <v>02-2095-5634</v>
      </c>
      <c r="Z2296" s="57" t="str">
        <f>작성용!Q2293</f>
        <v>gaeun.kim@samsung.com;mk0710.kim@samsung.com;simba90.lee@samsung.com;my74.shin@samsung.com</v>
      </c>
      <c r="AA2296" s="55" t="str">
        <f>작성용!AJ2293</f>
        <v>-</v>
      </c>
      <c r="AB2296" s="55">
        <f>작성용!AB2293</f>
        <v>0</v>
      </c>
    </row>
    <row r="2297" spans="1:28" s="11" customFormat="1" ht="16.5" hidden="1" customHeight="1" x14ac:dyDescent="0.3">
      <c r="A2297" s="53">
        <f>작성용!AL2294</f>
        <v>2293</v>
      </c>
      <c r="B2297" s="54" t="str">
        <f>작성용!AI2294</f>
        <v>-</v>
      </c>
      <c r="C2297" s="55" t="str">
        <f>작성용!AK2294</f>
        <v>개별종목</v>
      </c>
      <c r="D2297" s="56">
        <f>작성용!T2294</f>
        <v>45702</v>
      </c>
      <c r="E2297" s="57" t="str">
        <f>작성용!B2294</f>
        <v>삼성생명(수익증권)</v>
      </c>
      <c r="F2297" s="57" t="str">
        <f>작성용!C2294</f>
        <v>재평가</v>
      </c>
      <c r="G2297" s="57" t="str">
        <f>작성용!D2294</f>
        <v>KIAMCO도로투자사모특별자산투자신탁제9호</v>
      </c>
      <c r="H2297" s="58" t="str">
        <f>작성용!E2294</f>
        <v>KBP2017090011</v>
      </c>
      <c r="I2297" s="57" t="str">
        <f>작성용!F2294</f>
        <v>B02</v>
      </c>
      <c r="J2297" s="57">
        <f>작성용!G2294</f>
        <v>0</v>
      </c>
      <c r="K2297" s="57" t="str">
        <f>작성용!H2294</f>
        <v>-</v>
      </c>
      <c r="L2297" s="57" t="str">
        <f>작성용!N2294</f>
        <v xml:space="preserve">분기 </v>
      </c>
      <c r="M2297" s="56" t="str">
        <f>작성용!U2294</f>
        <v>2025.03.31</v>
      </c>
      <c r="N2297" s="56" t="str">
        <f>작성용!V2294</f>
        <v>사전등록</v>
      </c>
      <c r="O2297" s="56" t="str">
        <f>작성용!W2294</f>
        <v>사전등록</v>
      </c>
      <c r="P2297" s="56" t="str">
        <f>작성용!X2294</f>
        <v>-</v>
      </c>
      <c r="Q2297" s="57" t="str">
        <f>작성용!AD2294</f>
        <v>대체평가3사업본부</v>
      </c>
      <c r="R2297" s="59">
        <f>작성용!AE2294</f>
        <v>0</v>
      </c>
      <c r="S2297" s="57" t="str">
        <f>작성용!AF2294</f>
        <v>대체평가3사업본부</v>
      </c>
      <c r="T2297" s="60" t="str">
        <f>작성용!AG2294</f>
        <v>김기욱</v>
      </c>
      <c r="U2297" s="60" t="str">
        <f>작성용!AH2294</f>
        <v>김기욱</v>
      </c>
      <c r="V2297" s="55">
        <f>작성용!AA2294</f>
        <v>202503</v>
      </c>
      <c r="W2297" s="57" t="str">
        <f>작성용!AC2294</f>
        <v>[T]기타보험기관[1본부]</v>
      </c>
      <c r="X2297" s="57" t="str">
        <f>작성용!O2294</f>
        <v>김가은프로</v>
      </c>
      <c r="Y2297" s="57" t="str">
        <f>작성용!P2294</f>
        <v>02-2095-5634</v>
      </c>
      <c r="Z2297" s="57" t="str">
        <f>작성용!Q2294</f>
        <v>gaeun.kim@samsung.com;mk0710.kim@samsung.com;simba90.lee@samsung.com;my74.shin@samsung.com</v>
      </c>
      <c r="AA2297" s="55" t="str">
        <f>작성용!AJ2294</f>
        <v>-</v>
      </c>
      <c r="AB2297" s="55">
        <f>작성용!AB2294</f>
        <v>0</v>
      </c>
    </row>
    <row r="2298" spans="1:28" s="11" customFormat="1" ht="16.5" hidden="1" customHeight="1" x14ac:dyDescent="0.3">
      <c r="A2298" s="53">
        <f>작성용!AL2295</f>
        <v>2294</v>
      </c>
      <c r="B2298" s="54" t="str">
        <f>작성용!AI2295</f>
        <v>-</v>
      </c>
      <c r="C2298" s="55" t="str">
        <f>작성용!AK2295</f>
        <v>개별종목</v>
      </c>
      <c r="D2298" s="56">
        <f>작성용!T2295</f>
        <v>45702</v>
      </c>
      <c r="E2298" s="57" t="str">
        <f>작성용!B2295</f>
        <v>삼성생명(수익증권)</v>
      </c>
      <c r="F2298" s="57" t="str">
        <f>작성용!C2295</f>
        <v>재평가</v>
      </c>
      <c r="G2298" s="57" t="str">
        <f>작성용!D2295</f>
        <v>국토사랑BTL사모특별자산투자신탁제1호</v>
      </c>
      <c r="H2298" s="58" t="str">
        <f>작성용!E2295</f>
        <v>KBP2017090018</v>
      </c>
      <c r="I2298" s="57" t="str">
        <f>작성용!F2295</f>
        <v>B02</v>
      </c>
      <c r="J2298" s="57">
        <f>작성용!G2295</f>
        <v>99</v>
      </c>
      <c r="K2298" s="57" t="str">
        <f>작성용!H2295</f>
        <v>-</v>
      </c>
      <c r="L2298" s="57" t="str">
        <f>작성용!N2295</f>
        <v xml:space="preserve">분기 </v>
      </c>
      <c r="M2298" s="56" t="str">
        <f>작성용!U2295</f>
        <v>2025.03.31</v>
      </c>
      <c r="N2298" s="56" t="str">
        <f>작성용!V2295</f>
        <v>사전등록</v>
      </c>
      <c r="O2298" s="56" t="str">
        <f>작성용!W2295</f>
        <v>사전등록</v>
      </c>
      <c r="P2298" s="56" t="str">
        <f>작성용!X2295</f>
        <v>-</v>
      </c>
      <c r="Q2298" s="57" t="str">
        <f>작성용!AD2295</f>
        <v>대체평가3사업본부</v>
      </c>
      <c r="R2298" s="59">
        <f>작성용!AE2295</f>
        <v>0</v>
      </c>
      <c r="S2298" s="57" t="str">
        <f>작성용!AF2295</f>
        <v>대체평가3사업본부</v>
      </c>
      <c r="T2298" s="60" t="str">
        <f>작성용!AG2295</f>
        <v>김기욱</v>
      </c>
      <c r="U2298" s="60" t="str">
        <f>작성용!AH2295</f>
        <v>김기욱</v>
      </c>
      <c r="V2298" s="55">
        <f>작성용!AA2295</f>
        <v>202503</v>
      </c>
      <c r="W2298" s="57" t="str">
        <f>작성용!AC2295</f>
        <v>[T]기타보험기관[1본부]</v>
      </c>
      <c r="X2298" s="57" t="str">
        <f>작성용!O2295</f>
        <v>김가은프로</v>
      </c>
      <c r="Y2298" s="57" t="str">
        <f>작성용!P2295</f>
        <v>02-2095-5634</v>
      </c>
      <c r="Z2298" s="57" t="str">
        <f>작성용!Q2295</f>
        <v>gaeun.kim@samsung.com;mk0710.kim@samsung.com;simba90.lee@samsung.com;my74.shin@samsung.com</v>
      </c>
      <c r="AA2298" s="55" t="str">
        <f>작성용!AJ2295</f>
        <v>-</v>
      </c>
      <c r="AB2298" s="55">
        <f>작성용!AB2295</f>
        <v>0</v>
      </c>
    </row>
    <row r="2299" spans="1:28" s="11" customFormat="1" ht="16.5" hidden="1" customHeight="1" x14ac:dyDescent="0.3">
      <c r="A2299" s="53">
        <f>작성용!AL2296</f>
        <v>2295</v>
      </c>
      <c r="B2299" s="54" t="str">
        <f>작성용!AI2296</f>
        <v>-</v>
      </c>
      <c r="C2299" s="55" t="str">
        <f>작성용!AK2296</f>
        <v>개별종목</v>
      </c>
      <c r="D2299" s="56">
        <f>작성용!T2296</f>
        <v>45702</v>
      </c>
      <c r="E2299" s="57" t="str">
        <f>작성용!B2296</f>
        <v>삼성생명(수익증권)</v>
      </c>
      <c r="F2299" s="57" t="str">
        <f>작성용!C2296</f>
        <v>재평가</v>
      </c>
      <c r="G2299" s="57" t="str">
        <f>작성용!D2296</f>
        <v>한국인프라이호투융자회사</v>
      </c>
      <c r="H2299" s="58">
        <f>작성용!E2296</f>
        <v>1101113232321</v>
      </c>
      <c r="I2299" s="57" t="str">
        <f>작성용!F2296</f>
        <v>B01</v>
      </c>
      <c r="J2299" s="57">
        <f>작성용!G2296</f>
        <v>0</v>
      </c>
      <c r="K2299" s="57" t="str">
        <f>작성용!H2296</f>
        <v>-</v>
      </c>
      <c r="L2299" s="57" t="str">
        <f>작성용!N2296</f>
        <v xml:space="preserve">분기 </v>
      </c>
      <c r="M2299" s="56" t="str">
        <f>작성용!U2296</f>
        <v>2025.03.31</v>
      </c>
      <c r="N2299" s="56" t="str">
        <f>작성용!V2296</f>
        <v>사전등록</v>
      </c>
      <c r="O2299" s="56" t="str">
        <f>작성용!W2296</f>
        <v>사전등록</v>
      </c>
      <c r="P2299" s="56" t="str">
        <f>작성용!X2296</f>
        <v>-</v>
      </c>
      <c r="Q2299" s="57" t="str">
        <f>작성용!AD2296</f>
        <v>대체평가3사업본부</v>
      </c>
      <c r="R2299" s="59">
        <f>작성용!AE2296</f>
        <v>0</v>
      </c>
      <c r="S2299" s="57" t="str">
        <f>작성용!AF2296</f>
        <v>대체평가3사업본부</v>
      </c>
      <c r="T2299" s="60" t="str">
        <f>작성용!AG2296</f>
        <v>김기욱</v>
      </c>
      <c r="U2299" s="60" t="str">
        <f>작성용!AH2296</f>
        <v>김기욱</v>
      </c>
      <c r="V2299" s="55">
        <f>작성용!AA2296</f>
        <v>202503</v>
      </c>
      <c r="W2299" s="57" t="str">
        <f>작성용!AC2296</f>
        <v>[T]기타보험기관[1본부]</v>
      </c>
      <c r="X2299" s="57" t="str">
        <f>작성용!O2296</f>
        <v>김가은프로</v>
      </c>
      <c r="Y2299" s="57" t="str">
        <f>작성용!P2296</f>
        <v>02-2095-5634</v>
      </c>
      <c r="Z2299" s="57" t="str">
        <f>작성용!Q2296</f>
        <v>gaeun.kim@samsung.com;mk0710.kim@samsung.com;simba90.lee@samsung.com;my74.shin@samsung.com</v>
      </c>
      <c r="AA2299" s="55" t="str">
        <f>작성용!AJ2296</f>
        <v>-</v>
      </c>
      <c r="AB2299" s="55">
        <f>작성용!AB2296</f>
        <v>0</v>
      </c>
    </row>
    <row r="2300" spans="1:28" s="11" customFormat="1" ht="16.5" hidden="1" customHeight="1" x14ac:dyDescent="0.3">
      <c r="A2300" s="53">
        <f>작성용!AL2297</f>
        <v>2296</v>
      </c>
      <c r="B2300" s="54" t="str">
        <f>작성용!AI2297</f>
        <v>-</v>
      </c>
      <c r="C2300" s="55" t="str">
        <f>작성용!AK2297</f>
        <v>개별종목</v>
      </c>
      <c r="D2300" s="56">
        <f>작성용!T2297</f>
        <v>45702</v>
      </c>
      <c r="E2300" s="57" t="str">
        <f>작성용!B2297</f>
        <v>삼성생명(수익증권)</v>
      </c>
      <c r="F2300" s="57" t="str">
        <f>작성용!C2297</f>
        <v>재평가</v>
      </c>
      <c r="G2300" s="57" t="str">
        <f>작성용!D2297</f>
        <v>KB동두천드림파워사모특별자산투자신탁</v>
      </c>
      <c r="H2300" s="58" t="str">
        <f>작성용!E2297</f>
        <v>KBP2016030005</v>
      </c>
      <c r="I2300" s="57" t="str">
        <f>작성용!F2297</f>
        <v>B02</v>
      </c>
      <c r="J2300" s="57">
        <f>작성용!G2297</f>
        <v>0</v>
      </c>
      <c r="K2300" s="57" t="str">
        <f>작성용!H2297</f>
        <v>-</v>
      </c>
      <c r="L2300" s="57" t="str">
        <f>작성용!N2297</f>
        <v xml:space="preserve">분기 </v>
      </c>
      <c r="M2300" s="56" t="str">
        <f>작성용!U2297</f>
        <v>2025.03.31</v>
      </c>
      <c r="N2300" s="56" t="str">
        <f>작성용!V2297</f>
        <v>사전등록</v>
      </c>
      <c r="O2300" s="56" t="str">
        <f>작성용!W2297</f>
        <v>사전등록</v>
      </c>
      <c r="P2300" s="56" t="str">
        <f>작성용!X2297</f>
        <v>-</v>
      </c>
      <c r="Q2300" s="57" t="str">
        <f>작성용!AD2297</f>
        <v>대체평가3사업본부</v>
      </c>
      <c r="R2300" s="59">
        <f>작성용!AE2297</f>
        <v>0</v>
      </c>
      <c r="S2300" s="57" t="str">
        <f>작성용!AF2297</f>
        <v>대체평가3사업본부</v>
      </c>
      <c r="T2300" s="60" t="str">
        <f>작성용!AG2297</f>
        <v>김기욱</v>
      </c>
      <c r="U2300" s="60" t="str">
        <f>작성용!AH2297</f>
        <v>김기욱</v>
      </c>
      <c r="V2300" s="55">
        <f>작성용!AA2297</f>
        <v>202503</v>
      </c>
      <c r="W2300" s="57" t="str">
        <f>작성용!AC2297</f>
        <v>[T]기타보험기관[1본부]</v>
      </c>
      <c r="X2300" s="57" t="str">
        <f>작성용!O2297</f>
        <v>김가은프로</v>
      </c>
      <c r="Y2300" s="57" t="str">
        <f>작성용!P2297</f>
        <v>02-2095-5634</v>
      </c>
      <c r="Z2300" s="57" t="str">
        <f>작성용!Q2297</f>
        <v>gaeun.kim@samsung.com;mk0710.kim@samsung.com;simba90.lee@samsung.com;my74.shin@samsung.com</v>
      </c>
      <c r="AA2300" s="55" t="str">
        <f>작성용!AJ2297</f>
        <v>-</v>
      </c>
      <c r="AB2300" s="55">
        <f>작성용!AB2297</f>
        <v>0</v>
      </c>
    </row>
    <row r="2301" spans="1:28" s="11" customFormat="1" ht="16.5" hidden="1" customHeight="1" x14ac:dyDescent="0.3">
      <c r="A2301" s="53">
        <f>작성용!AL2298</f>
        <v>2297</v>
      </c>
      <c r="B2301" s="54" t="str">
        <f>작성용!AI2298</f>
        <v>-</v>
      </c>
      <c r="C2301" s="55" t="str">
        <f>작성용!AK2298</f>
        <v>개별종목</v>
      </c>
      <c r="D2301" s="56">
        <f>작성용!T2298</f>
        <v>45702</v>
      </c>
      <c r="E2301" s="57" t="str">
        <f>작성용!B2298</f>
        <v>삼성생명(수익증권)</v>
      </c>
      <c r="F2301" s="57" t="str">
        <f>작성용!C2298</f>
        <v>재평가</v>
      </c>
      <c r="G2301" s="57" t="str">
        <f>작성용!D2298</f>
        <v>한국투자사모BTL인프라특별자산투자신탁7호</v>
      </c>
      <c r="H2301" s="58" t="str">
        <f>작성용!E2298</f>
        <v>KBP2018120326</v>
      </c>
      <c r="I2301" s="57" t="str">
        <f>작성용!F2298</f>
        <v>B02</v>
      </c>
      <c r="J2301" s="57">
        <f>작성용!G2298</f>
        <v>99</v>
      </c>
      <c r="K2301" s="57" t="str">
        <f>작성용!H2298</f>
        <v>-</v>
      </c>
      <c r="L2301" s="57" t="str">
        <f>작성용!N2298</f>
        <v xml:space="preserve">분기 </v>
      </c>
      <c r="M2301" s="56" t="str">
        <f>작성용!U2298</f>
        <v>2025.03.31</v>
      </c>
      <c r="N2301" s="56" t="str">
        <f>작성용!V2298</f>
        <v>사전등록</v>
      </c>
      <c r="O2301" s="56" t="str">
        <f>작성용!W2298</f>
        <v>사전등록</v>
      </c>
      <c r="P2301" s="56" t="str">
        <f>작성용!X2298</f>
        <v>-</v>
      </c>
      <c r="Q2301" s="57" t="str">
        <f>작성용!AD2298</f>
        <v>대체평가3사업본부</v>
      </c>
      <c r="R2301" s="59">
        <f>작성용!AE2298</f>
        <v>0</v>
      </c>
      <c r="S2301" s="57" t="str">
        <f>작성용!AF2298</f>
        <v>대체평가3사업본부</v>
      </c>
      <c r="T2301" s="60" t="str">
        <f>작성용!AG2298</f>
        <v>김기욱</v>
      </c>
      <c r="U2301" s="60" t="str">
        <f>작성용!AH2298</f>
        <v>김기욱</v>
      </c>
      <c r="V2301" s="55">
        <f>작성용!AA2298</f>
        <v>202503</v>
      </c>
      <c r="W2301" s="57" t="str">
        <f>작성용!AC2298</f>
        <v>[T]기타보험기관[1본부]</v>
      </c>
      <c r="X2301" s="57" t="str">
        <f>작성용!O2298</f>
        <v>김가은프로</v>
      </c>
      <c r="Y2301" s="57" t="str">
        <f>작성용!P2298</f>
        <v>02-2095-5634</v>
      </c>
      <c r="Z2301" s="57" t="str">
        <f>작성용!Q2298</f>
        <v>gaeun.kim@samsung.com;mk0710.kim@samsung.com;simba90.lee@samsung.com;my74.shin@samsung.com</v>
      </c>
      <c r="AA2301" s="55" t="str">
        <f>작성용!AJ2298</f>
        <v>-</v>
      </c>
      <c r="AB2301" s="55">
        <f>작성용!AB2298</f>
        <v>0</v>
      </c>
    </row>
    <row r="2302" spans="1:28" s="11" customFormat="1" ht="16.5" hidden="1" customHeight="1" x14ac:dyDescent="0.3">
      <c r="A2302" s="53">
        <f>작성용!AL2299</f>
        <v>2298</v>
      </c>
      <c r="B2302" s="54" t="str">
        <f>작성용!AI2299</f>
        <v>-</v>
      </c>
      <c r="C2302" s="55" t="str">
        <f>작성용!AK2299</f>
        <v>개별종목</v>
      </c>
      <c r="D2302" s="56">
        <f>작성용!T2299</f>
        <v>45702</v>
      </c>
      <c r="E2302" s="57" t="str">
        <f>작성용!B2299</f>
        <v>삼성생명(수익증권)</v>
      </c>
      <c r="F2302" s="57" t="str">
        <f>작성용!C2299</f>
        <v>재평가</v>
      </c>
      <c r="G2302" s="57" t="str">
        <f>작성용!D2299</f>
        <v>KIAMCO비티엘사모특별자산투자신탁제3호</v>
      </c>
      <c r="H2302" s="58" t="str">
        <f>작성용!E2299</f>
        <v>KBP2017090012</v>
      </c>
      <c r="I2302" s="57" t="str">
        <f>작성용!F2299</f>
        <v>B02</v>
      </c>
      <c r="J2302" s="57">
        <f>작성용!G2299</f>
        <v>0</v>
      </c>
      <c r="K2302" s="57" t="str">
        <f>작성용!H2299</f>
        <v>-</v>
      </c>
      <c r="L2302" s="57" t="str">
        <f>작성용!N2299</f>
        <v xml:space="preserve">분기 </v>
      </c>
      <c r="M2302" s="56" t="str">
        <f>작성용!U2299</f>
        <v>2025.03.31</v>
      </c>
      <c r="N2302" s="56" t="str">
        <f>작성용!V2299</f>
        <v>사전등록</v>
      </c>
      <c r="O2302" s="56" t="str">
        <f>작성용!W2299</f>
        <v>사전등록</v>
      </c>
      <c r="P2302" s="56" t="str">
        <f>작성용!X2299</f>
        <v>-</v>
      </c>
      <c r="Q2302" s="57" t="str">
        <f>작성용!AD2299</f>
        <v>대체평가3사업본부</v>
      </c>
      <c r="R2302" s="59">
        <f>작성용!AE2299</f>
        <v>0</v>
      </c>
      <c r="S2302" s="57" t="str">
        <f>작성용!AF2299</f>
        <v>대체평가3사업본부</v>
      </c>
      <c r="T2302" s="60" t="str">
        <f>작성용!AG2299</f>
        <v>김기욱</v>
      </c>
      <c r="U2302" s="60" t="str">
        <f>작성용!AH2299</f>
        <v>김기욱</v>
      </c>
      <c r="V2302" s="55">
        <f>작성용!AA2299</f>
        <v>202503</v>
      </c>
      <c r="W2302" s="57" t="str">
        <f>작성용!AC2299</f>
        <v>[T]기타보험기관[1본부]</v>
      </c>
      <c r="X2302" s="57" t="str">
        <f>작성용!O2299</f>
        <v>김가은프로</v>
      </c>
      <c r="Y2302" s="57" t="str">
        <f>작성용!P2299</f>
        <v>02-2095-5634</v>
      </c>
      <c r="Z2302" s="57" t="str">
        <f>작성용!Q2299</f>
        <v>gaeun.kim@samsung.com;mk0710.kim@samsung.com;simba90.lee@samsung.com;my74.shin@samsung.com</v>
      </c>
      <c r="AA2302" s="55" t="str">
        <f>작성용!AJ2299</f>
        <v>-</v>
      </c>
      <c r="AB2302" s="55">
        <f>작성용!AB2299</f>
        <v>0</v>
      </c>
    </row>
    <row r="2303" spans="1:28" s="11" customFormat="1" ht="16.5" hidden="1" customHeight="1" x14ac:dyDescent="0.3">
      <c r="A2303" s="53">
        <f>작성용!AL2300</f>
        <v>2299</v>
      </c>
      <c r="B2303" s="54" t="str">
        <f>작성용!AI2300</f>
        <v>-</v>
      </c>
      <c r="C2303" s="55" t="str">
        <f>작성용!AK2300</f>
        <v>개별종목</v>
      </c>
      <c r="D2303" s="56">
        <f>작성용!T2300</f>
        <v>45702</v>
      </c>
      <c r="E2303" s="57" t="str">
        <f>작성용!B2300</f>
        <v>삼성생명(수익증권)</v>
      </c>
      <c r="F2303" s="57" t="str">
        <f>작성용!C2300</f>
        <v>재평가</v>
      </c>
      <c r="G2303" s="57" t="str">
        <f>작성용!D2300</f>
        <v>KB을숙도대교사모특별자산투자신탁</v>
      </c>
      <c r="H2303" s="58" t="str">
        <f>작성용!E2300</f>
        <v>KBP2014020040</v>
      </c>
      <c r="I2303" s="57" t="str">
        <f>작성용!F2300</f>
        <v>B02</v>
      </c>
      <c r="J2303" s="57">
        <f>작성용!G2300</f>
        <v>99</v>
      </c>
      <c r="K2303" s="57" t="str">
        <f>작성용!H2300</f>
        <v>-</v>
      </c>
      <c r="L2303" s="57" t="str">
        <f>작성용!N2300</f>
        <v xml:space="preserve">분기 </v>
      </c>
      <c r="M2303" s="56" t="str">
        <f>작성용!U2300</f>
        <v>2025.03.31</v>
      </c>
      <c r="N2303" s="56" t="str">
        <f>작성용!V2300</f>
        <v>사전등록</v>
      </c>
      <c r="O2303" s="56" t="str">
        <f>작성용!W2300</f>
        <v>사전등록</v>
      </c>
      <c r="P2303" s="56" t="str">
        <f>작성용!X2300</f>
        <v>-</v>
      </c>
      <c r="Q2303" s="57" t="str">
        <f>작성용!AD2300</f>
        <v>대체평가3사업본부</v>
      </c>
      <c r="R2303" s="59">
        <f>작성용!AE2300</f>
        <v>0</v>
      </c>
      <c r="S2303" s="57" t="str">
        <f>작성용!AF2300</f>
        <v>대체평가3사업본부</v>
      </c>
      <c r="T2303" s="60" t="str">
        <f>작성용!AG2300</f>
        <v>김기욱</v>
      </c>
      <c r="U2303" s="60" t="str">
        <f>작성용!AH2300</f>
        <v>김기욱</v>
      </c>
      <c r="V2303" s="55">
        <f>작성용!AA2300</f>
        <v>202503</v>
      </c>
      <c r="W2303" s="57" t="str">
        <f>작성용!AC2300</f>
        <v>[T]기타보험기관[1본부]</v>
      </c>
      <c r="X2303" s="57" t="str">
        <f>작성용!O2300</f>
        <v>김가은프로</v>
      </c>
      <c r="Y2303" s="57" t="str">
        <f>작성용!P2300</f>
        <v>02-2095-5634</v>
      </c>
      <c r="Z2303" s="57" t="str">
        <f>작성용!Q2300</f>
        <v>gaeun.kim@samsung.com;mk0710.kim@samsung.com;simba90.lee@samsung.com;my74.shin@samsung.com</v>
      </c>
      <c r="AA2303" s="55" t="str">
        <f>작성용!AJ2300</f>
        <v>-</v>
      </c>
      <c r="AB2303" s="55">
        <f>작성용!AB2300</f>
        <v>0</v>
      </c>
    </row>
    <row r="2304" spans="1:28" s="11" customFormat="1" ht="16.5" hidden="1" customHeight="1" x14ac:dyDescent="0.3">
      <c r="A2304" s="53">
        <f>작성용!AL2301</f>
        <v>2300</v>
      </c>
      <c r="B2304" s="54" t="str">
        <f>작성용!AI2301</f>
        <v>-</v>
      </c>
      <c r="C2304" s="55" t="str">
        <f>작성용!AK2301</f>
        <v>개별종목</v>
      </c>
      <c r="D2304" s="56">
        <f>작성용!T2301</f>
        <v>45702</v>
      </c>
      <c r="E2304" s="57" t="str">
        <f>작성용!B2301</f>
        <v>삼성생명(수익증권)</v>
      </c>
      <c r="F2304" s="57" t="str">
        <f>작성용!C2301</f>
        <v>재평가</v>
      </c>
      <c r="G2304" s="57" t="str">
        <f>작성용!D2301</f>
        <v>KIAMCO파워에너지사모특별자산투자신탁제3호</v>
      </c>
      <c r="H2304" s="58" t="str">
        <f>작성용!E2301</f>
        <v>KBP2016060039</v>
      </c>
      <c r="I2304" s="57" t="str">
        <f>작성용!F2301</f>
        <v>B02</v>
      </c>
      <c r="J2304" s="57">
        <f>작성용!G2301</f>
        <v>99</v>
      </c>
      <c r="K2304" s="57" t="str">
        <f>작성용!H2301</f>
        <v>-</v>
      </c>
      <c r="L2304" s="57" t="str">
        <f>작성용!N2301</f>
        <v xml:space="preserve">분기 </v>
      </c>
      <c r="M2304" s="56" t="str">
        <f>작성용!U2301</f>
        <v>2025.03.31</v>
      </c>
      <c r="N2304" s="56" t="str">
        <f>작성용!V2301</f>
        <v>사전등록</v>
      </c>
      <c r="O2304" s="56" t="str">
        <f>작성용!W2301</f>
        <v>사전등록</v>
      </c>
      <c r="P2304" s="56" t="str">
        <f>작성용!X2301</f>
        <v>-</v>
      </c>
      <c r="Q2304" s="57" t="str">
        <f>작성용!AD2301</f>
        <v>대체평가3사업본부</v>
      </c>
      <c r="R2304" s="59">
        <f>작성용!AE2301</f>
        <v>0</v>
      </c>
      <c r="S2304" s="57" t="str">
        <f>작성용!AF2301</f>
        <v>대체평가3사업본부</v>
      </c>
      <c r="T2304" s="60" t="str">
        <f>작성용!AG2301</f>
        <v>김기욱</v>
      </c>
      <c r="U2304" s="60" t="str">
        <f>작성용!AH2301</f>
        <v>김기욱</v>
      </c>
      <c r="V2304" s="55">
        <f>작성용!AA2301</f>
        <v>202503</v>
      </c>
      <c r="W2304" s="57" t="str">
        <f>작성용!AC2301</f>
        <v>[T]기타보험기관[1본부]</v>
      </c>
      <c r="X2304" s="57" t="str">
        <f>작성용!O2301</f>
        <v>김가은프로</v>
      </c>
      <c r="Y2304" s="57" t="str">
        <f>작성용!P2301</f>
        <v>02-2095-5634</v>
      </c>
      <c r="Z2304" s="57" t="str">
        <f>작성용!Q2301</f>
        <v>gaeun.kim@samsung.com;mk0710.kim@samsung.com;simba90.lee@samsung.com;my74.shin@samsung.com</v>
      </c>
      <c r="AA2304" s="55" t="str">
        <f>작성용!AJ2301</f>
        <v>-</v>
      </c>
      <c r="AB2304" s="55">
        <f>작성용!AB2301</f>
        <v>0</v>
      </c>
    </row>
    <row r="2305" spans="1:28" s="11" customFormat="1" ht="16.5" hidden="1" customHeight="1" x14ac:dyDescent="0.3">
      <c r="A2305" s="53">
        <f>작성용!AL2302</f>
        <v>2301</v>
      </c>
      <c r="B2305" s="54" t="str">
        <f>작성용!AI2302</f>
        <v>-</v>
      </c>
      <c r="C2305" s="55" t="str">
        <f>작성용!AK2302</f>
        <v>개별종목</v>
      </c>
      <c r="D2305" s="56">
        <f>작성용!T2302</f>
        <v>45702</v>
      </c>
      <c r="E2305" s="57" t="str">
        <f>작성용!B2302</f>
        <v>삼성생명(수익증권)</v>
      </c>
      <c r="F2305" s="57" t="str">
        <f>작성용!C2302</f>
        <v>재평가</v>
      </c>
      <c r="G2305" s="57" t="str">
        <f>작성용!D2302</f>
        <v>미래에셋맵스음성하수관거BTL사모특별자산투자신탁1호</v>
      </c>
      <c r="H2305" s="58" t="str">
        <f>작성용!E2302</f>
        <v>KBP2018120289</v>
      </c>
      <c r="I2305" s="57" t="str">
        <f>작성용!F2302</f>
        <v>B02</v>
      </c>
      <c r="J2305" s="57">
        <f>작성용!G2302</f>
        <v>99</v>
      </c>
      <c r="K2305" s="57" t="str">
        <f>작성용!H2302</f>
        <v>-</v>
      </c>
      <c r="L2305" s="57" t="str">
        <f>작성용!N2302</f>
        <v xml:space="preserve">분기 </v>
      </c>
      <c r="M2305" s="56" t="str">
        <f>작성용!U2302</f>
        <v>2025.03.31</v>
      </c>
      <c r="N2305" s="56" t="str">
        <f>작성용!V2302</f>
        <v>사전등록</v>
      </c>
      <c r="O2305" s="56" t="str">
        <f>작성용!W2302</f>
        <v>사전등록</v>
      </c>
      <c r="P2305" s="56" t="str">
        <f>작성용!X2302</f>
        <v>-</v>
      </c>
      <c r="Q2305" s="57" t="str">
        <f>작성용!AD2302</f>
        <v>대체평가3사업본부</v>
      </c>
      <c r="R2305" s="59">
        <f>작성용!AE2302</f>
        <v>0</v>
      </c>
      <c r="S2305" s="57" t="str">
        <f>작성용!AF2302</f>
        <v>대체평가3사업본부</v>
      </c>
      <c r="T2305" s="60" t="str">
        <f>작성용!AG2302</f>
        <v>김기욱</v>
      </c>
      <c r="U2305" s="60" t="str">
        <f>작성용!AH2302</f>
        <v>김기욱</v>
      </c>
      <c r="V2305" s="55">
        <f>작성용!AA2302</f>
        <v>202503</v>
      </c>
      <c r="W2305" s="57" t="str">
        <f>작성용!AC2302</f>
        <v>[T]기타보험기관[1본부]</v>
      </c>
      <c r="X2305" s="57" t="str">
        <f>작성용!O2302</f>
        <v>김가은프로</v>
      </c>
      <c r="Y2305" s="57" t="str">
        <f>작성용!P2302</f>
        <v>02-2095-5634</v>
      </c>
      <c r="Z2305" s="57" t="str">
        <f>작성용!Q2302</f>
        <v>gaeun.kim@samsung.com;mk0710.kim@samsung.com;simba90.lee@samsung.com;my74.shin@samsung.com</v>
      </c>
      <c r="AA2305" s="55" t="str">
        <f>작성용!AJ2302</f>
        <v>-</v>
      </c>
      <c r="AB2305" s="55">
        <f>작성용!AB2302</f>
        <v>0</v>
      </c>
    </row>
    <row r="2306" spans="1:28" s="11" customFormat="1" ht="16.5" hidden="1" customHeight="1" x14ac:dyDescent="0.3">
      <c r="A2306" s="53">
        <f>작성용!AL2303</f>
        <v>2302</v>
      </c>
      <c r="B2306" s="54" t="str">
        <f>작성용!AI2303</f>
        <v>-</v>
      </c>
      <c r="C2306" s="55" t="str">
        <f>작성용!AK2303</f>
        <v>개별종목</v>
      </c>
      <c r="D2306" s="56">
        <f>작성용!T2303</f>
        <v>45702</v>
      </c>
      <c r="E2306" s="57" t="str">
        <f>작성용!B2303</f>
        <v>삼성생명(수익증권)</v>
      </c>
      <c r="F2306" s="57" t="str">
        <f>작성용!C2303</f>
        <v>재평가</v>
      </c>
      <c r="G2306" s="57" t="str">
        <f>작성용!D2303</f>
        <v>KB강릉하수관거BTL사모특별자산투자신탁</v>
      </c>
      <c r="H2306" s="58" t="str">
        <f>작성용!E2303</f>
        <v>KBP2018120280</v>
      </c>
      <c r="I2306" s="57" t="str">
        <f>작성용!F2303</f>
        <v>B02</v>
      </c>
      <c r="J2306" s="57">
        <f>작성용!G2303</f>
        <v>99</v>
      </c>
      <c r="K2306" s="57" t="str">
        <f>작성용!H2303</f>
        <v>-</v>
      </c>
      <c r="L2306" s="57" t="str">
        <f>작성용!N2303</f>
        <v xml:space="preserve">분기 </v>
      </c>
      <c r="M2306" s="56" t="str">
        <f>작성용!U2303</f>
        <v>2025.03.31</v>
      </c>
      <c r="N2306" s="56" t="str">
        <f>작성용!V2303</f>
        <v>사전등록</v>
      </c>
      <c r="O2306" s="56" t="str">
        <f>작성용!W2303</f>
        <v>사전등록</v>
      </c>
      <c r="P2306" s="56" t="str">
        <f>작성용!X2303</f>
        <v>-</v>
      </c>
      <c r="Q2306" s="57" t="str">
        <f>작성용!AD2303</f>
        <v>대체평가3사업본부</v>
      </c>
      <c r="R2306" s="59">
        <f>작성용!AE2303</f>
        <v>0</v>
      </c>
      <c r="S2306" s="57" t="str">
        <f>작성용!AF2303</f>
        <v>대체평가3사업본부</v>
      </c>
      <c r="T2306" s="60" t="str">
        <f>작성용!AG2303</f>
        <v>김기욱</v>
      </c>
      <c r="U2306" s="60" t="str">
        <f>작성용!AH2303</f>
        <v>김기욱</v>
      </c>
      <c r="V2306" s="55">
        <f>작성용!AA2303</f>
        <v>202503</v>
      </c>
      <c r="W2306" s="57" t="str">
        <f>작성용!AC2303</f>
        <v>[T]기타보험기관[1본부]</v>
      </c>
      <c r="X2306" s="57" t="str">
        <f>작성용!O2303</f>
        <v>김가은프로</v>
      </c>
      <c r="Y2306" s="57" t="str">
        <f>작성용!P2303</f>
        <v>02-2095-5634</v>
      </c>
      <c r="Z2306" s="57" t="str">
        <f>작성용!Q2303</f>
        <v>gaeun.kim@samsung.com;mk0710.kim@samsung.com;simba90.lee@samsung.com;my74.shin@samsung.com</v>
      </c>
      <c r="AA2306" s="55" t="str">
        <f>작성용!AJ2303</f>
        <v>-</v>
      </c>
      <c r="AB2306" s="55">
        <f>작성용!AB2303</f>
        <v>0</v>
      </c>
    </row>
    <row r="2307" spans="1:28" s="11" customFormat="1" ht="16.5" hidden="1" customHeight="1" x14ac:dyDescent="0.3">
      <c r="A2307" s="53">
        <f>작성용!AL2304</f>
        <v>2303</v>
      </c>
      <c r="B2307" s="54" t="str">
        <f>작성용!AI2304</f>
        <v>-</v>
      </c>
      <c r="C2307" s="55" t="str">
        <f>작성용!AK2304</f>
        <v>개별종목</v>
      </c>
      <c r="D2307" s="56">
        <f>작성용!T2304</f>
        <v>45702</v>
      </c>
      <c r="E2307" s="57" t="str">
        <f>작성용!B2304</f>
        <v>삼성생명(수익증권)</v>
      </c>
      <c r="F2307" s="57" t="str">
        <f>작성용!C2304</f>
        <v>재평가</v>
      </c>
      <c r="G2307" s="57" t="str">
        <f>작성용!D2304</f>
        <v>KIAMCO전라선비티엘사모특별자산투자신탁</v>
      </c>
      <c r="H2307" s="58" t="str">
        <f>작성용!E2304</f>
        <v>KBP2017120100</v>
      </c>
      <c r="I2307" s="57" t="str">
        <f>작성용!F2304</f>
        <v>B02</v>
      </c>
      <c r="J2307" s="57">
        <f>작성용!G2304</f>
        <v>99</v>
      </c>
      <c r="K2307" s="57" t="str">
        <f>작성용!H2304</f>
        <v>-</v>
      </c>
      <c r="L2307" s="57" t="str">
        <f>작성용!N2304</f>
        <v xml:space="preserve">분기 </v>
      </c>
      <c r="M2307" s="56" t="str">
        <f>작성용!U2304</f>
        <v>2025.03.31</v>
      </c>
      <c r="N2307" s="56" t="str">
        <f>작성용!V2304</f>
        <v>사전등록</v>
      </c>
      <c r="O2307" s="56" t="str">
        <f>작성용!W2304</f>
        <v>사전등록</v>
      </c>
      <c r="P2307" s="56" t="str">
        <f>작성용!X2304</f>
        <v>-</v>
      </c>
      <c r="Q2307" s="57" t="str">
        <f>작성용!AD2304</f>
        <v>대체평가3사업본부</v>
      </c>
      <c r="R2307" s="59">
        <f>작성용!AE2304</f>
        <v>0</v>
      </c>
      <c r="S2307" s="57" t="str">
        <f>작성용!AF2304</f>
        <v>대체평가3사업본부</v>
      </c>
      <c r="T2307" s="60" t="str">
        <f>작성용!AG2304</f>
        <v>김기욱</v>
      </c>
      <c r="U2307" s="60" t="str">
        <f>작성용!AH2304</f>
        <v>김기욱</v>
      </c>
      <c r="V2307" s="55">
        <f>작성용!AA2304</f>
        <v>202503</v>
      </c>
      <c r="W2307" s="57" t="str">
        <f>작성용!AC2304</f>
        <v>[T]기타보험기관[1본부]</v>
      </c>
      <c r="X2307" s="57" t="str">
        <f>작성용!O2304</f>
        <v>김가은프로</v>
      </c>
      <c r="Y2307" s="57" t="str">
        <f>작성용!P2304</f>
        <v>02-2095-5634</v>
      </c>
      <c r="Z2307" s="57" t="str">
        <f>작성용!Q2304</f>
        <v>gaeun.kim@samsung.com;mk0710.kim@samsung.com;simba90.lee@samsung.com;my74.shin@samsung.com</v>
      </c>
      <c r="AA2307" s="55" t="str">
        <f>작성용!AJ2304</f>
        <v>-</v>
      </c>
      <c r="AB2307" s="55">
        <f>작성용!AB2304</f>
        <v>0</v>
      </c>
    </row>
    <row r="2308" spans="1:28" s="11" customFormat="1" ht="16.5" hidden="1" customHeight="1" x14ac:dyDescent="0.3">
      <c r="A2308" s="53">
        <f>작성용!AL2305</f>
        <v>2304</v>
      </c>
      <c r="B2308" s="54" t="str">
        <f>작성용!AI2305</f>
        <v>-</v>
      </c>
      <c r="C2308" s="55" t="str">
        <f>작성용!AK2305</f>
        <v>개별종목</v>
      </c>
      <c r="D2308" s="56">
        <f>작성용!T2305</f>
        <v>45702</v>
      </c>
      <c r="E2308" s="57" t="str">
        <f>작성용!B2305</f>
        <v>삼성생명(수익증권)</v>
      </c>
      <c r="F2308" s="57" t="str">
        <f>작성용!C2305</f>
        <v>재평가</v>
      </c>
      <c r="G2308" s="57" t="str">
        <f>작성용!D2305</f>
        <v>키움포항맑은물사랑사모특별자산투자신탁</v>
      </c>
      <c r="H2308" s="58" t="str">
        <f>작성용!E2305</f>
        <v>KBP2016060187</v>
      </c>
      <c r="I2308" s="57" t="str">
        <f>작성용!F2305</f>
        <v>B02</v>
      </c>
      <c r="J2308" s="57">
        <f>작성용!G2305</f>
        <v>99</v>
      </c>
      <c r="K2308" s="57" t="str">
        <f>작성용!H2305</f>
        <v>-</v>
      </c>
      <c r="L2308" s="57" t="str">
        <f>작성용!N2305</f>
        <v xml:space="preserve">분기 </v>
      </c>
      <c r="M2308" s="56" t="str">
        <f>작성용!U2305</f>
        <v>2025.03.31</v>
      </c>
      <c r="N2308" s="56" t="str">
        <f>작성용!V2305</f>
        <v>사전등록</v>
      </c>
      <c r="O2308" s="56" t="str">
        <f>작성용!W2305</f>
        <v>사전등록</v>
      </c>
      <c r="P2308" s="56" t="str">
        <f>작성용!X2305</f>
        <v>-</v>
      </c>
      <c r="Q2308" s="57" t="str">
        <f>작성용!AD2305</f>
        <v>대체평가3사업본부</v>
      </c>
      <c r="R2308" s="59">
        <f>작성용!AE2305</f>
        <v>0</v>
      </c>
      <c r="S2308" s="57" t="str">
        <f>작성용!AF2305</f>
        <v>대체평가3사업본부</v>
      </c>
      <c r="T2308" s="60" t="str">
        <f>작성용!AG2305</f>
        <v>김기욱</v>
      </c>
      <c r="U2308" s="60" t="str">
        <f>작성용!AH2305</f>
        <v>김기욱</v>
      </c>
      <c r="V2308" s="55">
        <f>작성용!AA2305</f>
        <v>202503</v>
      </c>
      <c r="W2308" s="57" t="str">
        <f>작성용!AC2305</f>
        <v>[T]기타보험기관[1본부]</v>
      </c>
      <c r="X2308" s="57" t="str">
        <f>작성용!O2305</f>
        <v>김가은프로</v>
      </c>
      <c r="Y2308" s="57" t="str">
        <f>작성용!P2305</f>
        <v>02-2095-5634</v>
      </c>
      <c r="Z2308" s="57" t="str">
        <f>작성용!Q2305</f>
        <v>gaeun.kim@samsung.com;mk0710.kim@samsung.com;simba90.lee@samsung.com;my74.shin@samsung.com</v>
      </c>
      <c r="AA2308" s="55" t="str">
        <f>작성용!AJ2305</f>
        <v>-</v>
      </c>
      <c r="AB2308" s="55">
        <f>작성용!AB2305</f>
        <v>0</v>
      </c>
    </row>
    <row r="2309" spans="1:28" s="11" customFormat="1" ht="16.5" hidden="1" customHeight="1" x14ac:dyDescent="0.3">
      <c r="A2309" s="53">
        <f>작성용!AL2306</f>
        <v>2305</v>
      </c>
      <c r="B2309" s="54" t="str">
        <f>작성용!AI2306</f>
        <v>-</v>
      </c>
      <c r="C2309" s="55" t="str">
        <f>작성용!AK2306</f>
        <v>개별종목</v>
      </c>
      <c r="D2309" s="56">
        <f>작성용!T2306</f>
        <v>45702</v>
      </c>
      <c r="E2309" s="57" t="str">
        <f>작성용!B2306</f>
        <v>삼성생명(수익증권)</v>
      </c>
      <c r="F2309" s="57" t="str">
        <f>작성용!C2306</f>
        <v>재평가</v>
      </c>
      <c r="G2309" s="57" t="str">
        <f>작성용!D2306</f>
        <v>삼성사모BTL인프라특별자산투자신탁제3호</v>
      </c>
      <c r="H2309" s="58" t="str">
        <f>작성용!E2306</f>
        <v>KBP2017090025</v>
      </c>
      <c r="I2309" s="57" t="str">
        <f>작성용!F2306</f>
        <v>B02</v>
      </c>
      <c r="J2309" s="57">
        <f>작성용!G2306</f>
        <v>0</v>
      </c>
      <c r="K2309" s="57" t="str">
        <f>작성용!H2306</f>
        <v>-</v>
      </c>
      <c r="L2309" s="57" t="str">
        <f>작성용!N2306</f>
        <v xml:space="preserve">분기 </v>
      </c>
      <c r="M2309" s="56" t="str">
        <f>작성용!U2306</f>
        <v>2025.03.31</v>
      </c>
      <c r="N2309" s="56" t="str">
        <f>작성용!V2306</f>
        <v>사전등록</v>
      </c>
      <c r="O2309" s="56" t="str">
        <f>작성용!W2306</f>
        <v>사전등록</v>
      </c>
      <c r="P2309" s="56" t="str">
        <f>작성용!X2306</f>
        <v>-</v>
      </c>
      <c r="Q2309" s="57" t="str">
        <f>작성용!AD2306</f>
        <v>대체평가3사업본부</v>
      </c>
      <c r="R2309" s="59">
        <f>작성용!AE2306</f>
        <v>0</v>
      </c>
      <c r="S2309" s="57" t="str">
        <f>작성용!AF2306</f>
        <v>대체평가3사업본부</v>
      </c>
      <c r="T2309" s="60" t="str">
        <f>작성용!AG2306</f>
        <v>김기욱</v>
      </c>
      <c r="U2309" s="60" t="str">
        <f>작성용!AH2306</f>
        <v>김기욱</v>
      </c>
      <c r="V2309" s="55">
        <f>작성용!AA2306</f>
        <v>202503</v>
      </c>
      <c r="W2309" s="57" t="str">
        <f>작성용!AC2306</f>
        <v>[T]기타보험기관[1본부]</v>
      </c>
      <c r="X2309" s="57" t="str">
        <f>작성용!O2306</f>
        <v>김가은프로</v>
      </c>
      <c r="Y2309" s="57" t="str">
        <f>작성용!P2306</f>
        <v>02-2095-5634</v>
      </c>
      <c r="Z2309" s="57" t="str">
        <f>작성용!Q2306</f>
        <v>gaeun.kim@samsung.com;mk0710.kim@samsung.com;simba90.lee@samsung.com;my74.shin@samsung.com</v>
      </c>
      <c r="AA2309" s="55" t="str">
        <f>작성용!AJ2306</f>
        <v>-</v>
      </c>
      <c r="AB2309" s="55">
        <f>작성용!AB2306</f>
        <v>0</v>
      </c>
    </row>
    <row r="2310" spans="1:28" s="11" customFormat="1" ht="16.5" hidden="1" customHeight="1" x14ac:dyDescent="0.3">
      <c r="A2310" s="53">
        <f>작성용!AL2307</f>
        <v>2306</v>
      </c>
      <c r="B2310" s="54" t="str">
        <f>작성용!AI2307</f>
        <v>-</v>
      </c>
      <c r="C2310" s="55" t="str">
        <f>작성용!AK2307</f>
        <v>개별종목</v>
      </c>
      <c r="D2310" s="56">
        <f>작성용!T2307</f>
        <v>45702</v>
      </c>
      <c r="E2310" s="57" t="str">
        <f>작성용!B2307</f>
        <v>삼성생명(수익증권)</v>
      </c>
      <c r="F2310" s="57" t="str">
        <f>작성용!C2307</f>
        <v>재평가</v>
      </c>
      <c r="G2310" s="57" t="str">
        <f>작성용!D2307</f>
        <v>KB일본태양광사모특별자산투자신탁</v>
      </c>
      <c r="H2310" s="58" t="str">
        <f>작성용!E2307</f>
        <v>KBP2017090006</v>
      </c>
      <c r="I2310" s="57" t="str">
        <f>작성용!F2307</f>
        <v>B02</v>
      </c>
      <c r="J2310" s="57">
        <f>작성용!G2307</f>
        <v>99</v>
      </c>
      <c r="K2310" s="57" t="str">
        <f>작성용!H2307</f>
        <v>-</v>
      </c>
      <c r="L2310" s="57" t="str">
        <f>작성용!N2307</f>
        <v xml:space="preserve">분기 </v>
      </c>
      <c r="M2310" s="56" t="str">
        <f>작성용!U2307</f>
        <v>2025.03.31</v>
      </c>
      <c r="N2310" s="56" t="str">
        <f>작성용!V2307</f>
        <v>사전등록</v>
      </c>
      <c r="O2310" s="56" t="str">
        <f>작성용!W2307</f>
        <v>사전등록</v>
      </c>
      <c r="P2310" s="56" t="str">
        <f>작성용!X2307</f>
        <v>-</v>
      </c>
      <c r="Q2310" s="57" t="str">
        <f>작성용!AD2307</f>
        <v>대체평가3사업본부</v>
      </c>
      <c r="R2310" s="59">
        <f>작성용!AE2307</f>
        <v>0</v>
      </c>
      <c r="S2310" s="57" t="str">
        <f>작성용!AF2307</f>
        <v>대체평가3사업본부</v>
      </c>
      <c r="T2310" s="60" t="str">
        <f>작성용!AG2307</f>
        <v>김기욱</v>
      </c>
      <c r="U2310" s="60" t="str">
        <f>작성용!AH2307</f>
        <v>김기욱</v>
      </c>
      <c r="V2310" s="55">
        <f>작성용!AA2307</f>
        <v>202503</v>
      </c>
      <c r="W2310" s="57" t="str">
        <f>작성용!AC2307</f>
        <v>[T]기타보험기관[1본부]</v>
      </c>
      <c r="X2310" s="57" t="str">
        <f>작성용!O2307</f>
        <v>김가은프로</v>
      </c>
      <c r="Y2310" s="57" t="str">
        <f>작성용!P2307</f>
        <v>02-2095-5634</v>
      </c>
      <c r="Z2310" s="57" t="str">
        <f>작성용!Q2307</f>
        <v>gaeun.kim@samsung.com;mk0710.kim@samsung.com;simba90.lee@samsung.com;my74.shin@samsung.com</v>
      </c>
      <c r="AA2310" s="55" t="str">
        <f>작성용!AJ2307</f>
        <v>-</v>
      </c>
      <c r="AB2310" s="55">
        <f>작성용!AB2307</f>
        <v>0</v>
      </c>
    </row>
    <row r="2311" spans="1:28" s="11" customFormat="1" ht="16.5" hidden="1" customHeight="1" x14ac:dyDescent="0.3">
      <c r="A2311" s="53">
        <f>작성용!AL2308</f>
        <v>2307</v>
      </c>
      <c r="B2311" s="54" t="str">
        <f>작성용!AI2308</f>
        <v>-</v>
      </c>
      <c r="C2311" s="55" t="str">
        <f>작성용!AK2308</f>
        <v>개별종목</v>
      </c>
      <c r="D2311" s="56">
        <f>작성용!T2308</f>
        <v>45702</v>
      </c>
      <c r="E2311" s="57" t="str">
        <f>작성용!B2308</f>
        <v>삼성생명(수익증권)</v>
      </c>
      <c r="F2311" s="57" t="str">
        <f>작성용!C2308</f>
        <v>재평가</v>
      </c>
      <c r="G2311" s="57" t="str">
        <f>작성용!D2308</f>
        <v>칸서스인천하수관거사모특별자산투자신탁1호</v>
      </c>
      <c r="H2311" s="58" t="str">
        <f>작성용!E2308</f>
        <v>KBP2018120007</v>
      </c>
      <c r="I2311" s="57" t="str">
        <f>작성용!F2308</f>
        <v>B02</v>
      </c>
      <c r="J2311" s="57">
        <f>작성용!G2308</f>
        <v>0</v>
      </c>
      <c r="K2311" s="57" t="str">
        <f>작성용!H2308</f>
        <v>-</v>
      </c>
      <c r="L2311" s="57" t="str">
        <f>작성용!N2308</f>
        <v xml:space="preserve">분기 </v>
      </c>
      <c r="M2311" s="56" t="str">
        <f>작성용!U2308</f>
        <v>2025.03.31</v>
      </c>
      <c r="N2311" s="56" t="str">
        <f>작성용!V2308</f>
        <v>사전등록</v>
      </c>
      <c r="O2311" s="56" t="str">
        <f>작성용!W2308</f>
        <v>사전등록</v>
      </c>
      <c r="P2311" s="56" t="str">
        <f>작성용!X2308</f>
        <v>-</v>
      </c>
      <c r="Q2311" s="57" t="str">
        <f>작성용!AD2308</f>
        <v>대체평가3사업본부</v>
      </c>
      <c r="R2311" s="59">
        <f>작성용!AE2308</f>
        <v>0</v>
      </c>
      <c r="S2311" s="57" t="str">
        <f>작성용!AF2308</f>
        <v>대체평가3사업본부</v>
      </c>
      <c r="T2311" s="60" t="str">
        <f>작성용!AG2308</f>
        <v>김기욱</v>
      </c>
      <c r="U2311" s="60" t="str">
        <f>작성용!AH2308</f>
        <v>김기욱</v>
      </c>
      <c r="V2311" s="55">
        <f>작성용!AA2308</f>
        <v>202503</v>
      </c>
      <c r="W2311" s="57" t="str">
        <f>작성용!AC2308</f>
        <v>[T]기타보험기관[1본부]</v>
      </c>
      <c r="X2311" s="57" t="str">
        <f>작성용!O2308</f>
        <v>김가은프로</v>
      </c>
      <c r="Y2311" s="57" t="str">
        <f>작성용!P2308</f>
        <v>02-2095-5634</v>
      </c>
      <c r="Z2311" s="57" t="str">
        <f>작성용!Q2308</f>
        <v>gaeun.kim@samsung.com;mk0710.kim@samsung.com;simba90.lee@samsung.com;my74.shin@samsung.com</v>
      </c>
      <c r="AA2311" s="55" t="str">
        <f>작성용!AJ2308</f>
        <v>-</v>
      </c>
      <c r="AB2311" s="55">
        <f>작성용!AB2308</f>
        <v>0</v>
      </c>
    </row>
    <row r="2312" spans="1:28" s="11" customFormat="1" ht="16.5" hidden="1" customHeight="1" x14ac:dyDescent="0.3">
      <c r="A2312" s="53">
        <f>작성용!AL2309</f>
        <v>2308</v>
      </c>
      <c r="B2312" s="54" t="str">
        <f>작성용!AI2309</f>
        <v>-</v>
      </c>
      <c r="C2312" s="55" t="str">
        <f>작성용!AK2309</f>
        <v>개별종목</v>
      </c>
      <c r="D2312" s="56">
        <f>작성용!T2309</f>
        <v>45702</v>
      </c>
      <c r="E2312" s="57" t="str">
        <f>작성용!B2309</f>
        <v>삼성생명(수익증권)</v>
      </c>
      <c r="F2312" s="57" t="str">
        <f>작성용!C2309</f>
        <v>재평가</v>
      </c>
      <c r="G2312" s="57" t="str">
        <f>작성용!D2309</f>
        <v>흥국인프라사모특별자산투자신탁3호</v>
      </c>
      <c r="H2312" s="58" t="str">
        <f>작성용!E2309</f>
        <v>KBP2017090098</v>
      </c>
      <c r="I2312" s="57" t="str">
        <f>작성용!F2309</f>
        <v>B02</v>
      </c>
      <c r="J2312" s="57">
        <f>작성용!G2309</f>
        <v>99</v>
      </c>
      <c r="K2312" s="57" t="str">
        <f>작성용!H2309</f>
        <v>-</v>
      </c>
      <c r="L2312" s="57" t="str">
        <f>작성용!N2309</f>
        <v xml:space="preserve">분기 </v>
      </c>
      <c r="M2312" s="56" t="str">
        <f>작성용!U2309</f>
        <v>2025.03.31</v>
      </c>
      <c r="N2312" s="56" t="str">
        <f>작성용!V2309</f>
        <v>사전등록</v>
      </c>
      <c r="O2312" s="56" t="str">
        <f>작성용!W2309</f>
        <v>사전등록</v>
      </c>
      <c r="P2312" s="56" t="str">
        <f>작성용!X2309</f>
        <v>-</v>
      </c>
      <c r="Q2312" s="57" t="str">
        <f>작성용!AD2309</f>
        <v>대체평가3사업본부</v>
      </c>
      <c r="R2312" s="59">
        <f>작성용!AE2309</f>
        <v>0</v>
      </c>
      <c r="S2312" s="57" t="str">
        <f>작성용!AF2309</f>
        <v>대체평가3사업본부</v>
      </c>
      <c r="T2312" s="60" t="str">
        <f>작성용!AG2309</f>
        <v>김기욱</v>
      </c>
      <c r="U2312" s="60" t="str">
        <f>작성용!AH2309</f>
        <v>김기욱</v>
      </c>
      <c r="V2312" s="55">
        <f>작성용!AA2309</f>
        <v>202503</v>
      </c>
      <c r="W2312" s="57" t="str">
        <f>작성용!AC2309</f>
        <v>[T]기타보험기관[1본부]</v>
      </c>
      <c r="X2312" s="57" t="str">
        <f>작성용!O2309</f>
        <v>김가은프로</v>
      </c>
      <c r="Y2312" s="57" t="str">
        <f>작성용!P2309</f>
        <v>02-2095-5634</v>
      </c>
      <c r="Z2312" s="57" t="str">
        <f>작성용!Q2309</f>
        <v>gaeun.kim@samsung.com;mk0710.kim@samsung.com;simba90.lee@samsung.com;my74.shin@samsung.com</v>
      </c>
      <c r="AA2312" s="55" t="str">
        <f>작성용!AJ2309</f>
        <v>-</v>
      </c>
      <c r="AB2312" s="55">
        <f>작성용!AB2309</f>
        <v>0</v>
      </c>
    </row>
    <row r="2313" spans="1:28" s="11" customFormat="1" ht="16.5" hidden="1" customHeight="1" x14ac:dyDescent="0.3">
      <c r="A2313" s="53">
        <f>작성용!AL2310</f>
        <v>2309</v>
      </c>
      <c r="B2313" s="54" t="str">
        <f>작성용!AI2310</f>
        <v>-</v>
      </c>
      <c r="C2313" s="55" t="str">
        <f>작성용!AK2310</f>
        <v>개별종목</v>
      </c>
      <c r="D2313" s="56">
        <f>작성용!T2310</f>
        <v>45702</v>
      </c>
      <c r="E2313" s="57" t="str">
        <f>작성용!B2310</f>
        <v>삼성생명(수익증권)</v>
      </c>
      <c r="F2313" s="57" t="str">
        <f>작성용!C2310</f>
        <v>재평가</v>
      </c>
      <c r="G2313" s="57" t="str">
        <f>작성용!D2310</f>
        <v>신한일본태양광사모특별자산투자신탁제2호</v>
      </c>
      <c r="H2313" s="58" t="str">
        <f>작성용!E2310</f>
        <v>KBP2016060205</v>
      </c>
      <c r="I2313" s="57" t="str">
        <f>작성용!F2310</f>
        <v>B02</v>
      </c>
      <c r="J2313" s="57">
        <f>작성용!G2310</f>
        <v>0</v>
      </c>
      <c r="K2313" s="57" t="str">
        <f>작성용!H2310</f>
        <v>-</v>
      </c>
      <c r="L2313" s="57" t="str">
        <f>작성용!N2310</f>
        <v xml:space="preserve">분기 </v>
      </c>
      <c r="M2313" s="56" t="str">
        <f>작성용!U2310</f>
        <v>2025.03.31</v>
      </c>
      <c r="N2313" s="56" t="str">
        <f>작성용!V2310</f>
        <v>사전등록</v>
      </c>
      <c r="O2313" s="56" t="str">
        <f>작성용!W2310</f>
        <v>사전등록</v>
      </c>
      <c r="P2313" s="56" t="str">
        <f>작성용!X2310</f>
        <v>-</v>
      </c>
      <c r="Q2313" s="57" t="str">
        <f>작성용!AD2310</f>
        <v>대체평가3사업본부</v>
      </c>
      <c r="R2313" s="59">
        <f>작성용!AE2310</f>
        <v>0</v>
      </c>
      <c r="S2313" s="57" t="str">
        <f>작성용!AF2310</f>
        <v>대체평가3사업본부</v>
      </c>
      <c r="T2313" s="60" t="str">
        <f>작성용!AG2310</f>
        <v>김기욱</v>
      </c>
      <c r="U2313" s="60" t="str">
        <f>작성용!AH2310</f>
        <v>김기욱</v>
      </c>
      <c r="V2313" s="55">
        <f>작성용!AA2310</f>
        <v>202503</v>
      </c>
      <c r="W2313" s="57" t="str">
        <f>작성용!AC2310</f>
        <v>[T]기타보험기관[1본부]</v>
      </c>
      <c r="X2313" s="57" t="str">
        <f>작성용!O2310</f>
        <v>김가은프로</v>
      </c>
      <c r="Y2313" s="57" t="str">
        <f>작성용!P2310</f>
        <v>02-2095-5634</v>
      </c>
      <c r="Z2313" s="57" t="str">
        <f>작성용!Q2310</f>
        <v>gaeun.kim@samsung.com;mk0710.kim@samsung.com;simba90.lee@samsung.com;my74.shin@samsung.com</v>
      </c>
      <c r="AA2313" s="55" t="str">
        <f>작성용!AJ2310</f>
        <v>-</v>
      </c>
      <c r="AB2313" s="55">
        <f>작성용!AB2310</f>
        <v>0</v>
      </c>
    </row>
    <row r="2314" spans="1:28" s="11" customFormat="1" ht="16.5" hidden="1" customHeight="1" x14ac:dyDescent="0.3">
      <c r="A2314" s="53">
        <f>작성용!AL2311</f>
        <v>2310</v>
      </c>
      <c r="B2314" s="54" t="str">
        <f>작성용!AI2311</f>
        <v>-</v>
      </c>
      <c r="C2314" s="55" t="str">
        <f>작성용!AK2311</f>
        <v>개별종목</v>
      </c>
      <c r="D2314" s="56">
        <f>작성용!T2311</f>
        <v>45702</v>
      </c>
      <c r="E2314" s="57" t="str">
        <f>작성용!B2311</f>
        <v>삼성생명(수익증권)</v>
      </c>
      <c r="F2314" s="57" t="str">
        <f>작성용!C2311</f>
        <v>재평가</v>
      </c>
      <c r="G2314" s="57" t="str">
        <f>작성용!D2311</f>
        <v>삼성UKSolar선순위대출채권사모특별자산투자신탁</v>
      </c>
      <c r="H2314" s="58" t="str">
        <f>작성용!E2311</f>
        <v>KBP2018120299</v>
      </c>
      <c r="I2314" s="57" t="str">
        <f>작성용!F2311</f>
        <v>B02</v>
      </c>
      <c r="J2314" s="57">
        <f>작성용!G2311</f>
        <v>0</v>
      </c>
      <c r="K2314" s="57" t="str">
        <f>작성용!H2311</f>
        <v>-</v>
      </c>
      <c r="L2314" s="57" t="str">
        <f>작성용!N2311</f>
        <v xml:space="preserve">분기 </v>
      </c>
      <c r="M2314" s="56" t="str">
        <f>작성용!U2311</f>
        <v>2025.03.31</v>
      </c>
      <c r="N2314" s="56" t="str">
        <f>작성용!V2311</f>
        <v>사전등록</v>
      </c>
      <c r="O2314" s="56" t="str">
        <f>작성용!W2311</f>
        <v>사전등록</v>
      </c>
      <c r="P2314" s="56" t="str">
        <f>작성용!X2311</f>
        <v>-</v>
      </c>
      <c r="Q2314" s="57" t="str">
        <f>작성용!AD2311</f>
        <v>대체평가3사업본부</v>
      </c>
      <c r="R2314" s="59">
        <f>작성용!AE2311</f>
        <v>0</v>
      </c>
      <c r="S2314" s="57" t="str">
        <f>작성용!AF2311</f>
        <v>대체평가3사업본부</v>
      </c>
      <c r="T2314" s="60" t="str">
        <f>작성용!AG2311</f>
        <v>김기욱</v>
      </c>
      <c r="U2314" s="60" t="str">
        <f>작성용!AH2311</f>
        <v>김기욱</v>
      </c>
      <c r="V2314" s="55">
        <f>작성용!AA2311</f>
        <v>202503</v>
      </c>
      <c r="W2314" s="57" t="str">
        <f>작성용!AC2311</f>
        <v>[T]기타보험기관[1본부]</v>
      </c>
      <c r="X2314" s="57" t="str">
        <f>작성용!O2311</f>
        <v>김가은프로</v>
      </c>
      <c r="Y2314" s="57" t="str">
        <f>작성용!P2311</f>
        <v>02-2095-5634</v>
      </c>
      <c r="Z2314" s="57" t="str">
        <f>작성용!Q2311</f>
        <v>gaeun.kim@samsung.com;mk0710.kim@samsung.com;simba90.lee@samsung.com;my74.shin@samsung.com</v>
      </c>
      <c r="AA2314" s="55" t="str">
        <f>작성용!AJ2311</f>
        <v>-</v>
      </c>
      <c r="AB2314" s="55">
        <f>작성용!AB2311</f>
        <v>0</v>
      </c>
    </row>
    <row r="2315" spans="1:28" s="11" customFormat="1" ht="16.5" hidden="1" customHeight="1" x14ac:dyDescent="0.3">
      <c r="A2315" s="53">
        <f>작성용!AL2312</f>
        <v>2311</v>
      </c>
      <c r="B2315" s="54" t="str">
        <f>작성용!AI2312</f>
        <v>-</v>
      </c>
      <c r="C2315" s="55" t="str">
        <f>작성용!AK2312</f>
        <v>개별종목</v>
      </c>
      <c r="D2315" s="56">
        <f>작성용!T2312</f>
        <v>45702</v>
      </c>
      <c r="E2315" s="57" t="str">
        <f>작성용!B2312</f>
        <v>삼성생명(수익증권)</v>
      </c>
      <c r="F2315" s="57" t="str">
        <f>작성용!C2312</f>
        <v>재평가</v>
      </c>
      <c r="G2315" s="57" t="str">
        <f>작성용!D2312</f>
        <v>KIAMCO도로투자사모특별자산투자신탁제5호</v>
      </c>
      <c r="H2315" s="58" t="str">
        <f>작성용!E2312</f>
        <v>KBP2016060227</v>
      </c>
      <c r="I2315" s="57" t="str">
        <f>작성용!F2312</f>
        <v>B02</v>
      </c>
      <c r="J2315" s="57">
        <f>작성용!G2312</f>
        <v>99</v>
      </c>
      <c r="K2315" s="57" t="str">
        <f>작성용!H2312</f>
        <v>-</v>
      </c>
      <c r="L2315" s="57" t="str">
        <f>작성용!N2312</f>
        <v xml:space="preserve">분기 </v>
      </c>
      <c r="M2315" s="56" t="str">
        <f>작성용!U2312</f>
        <v>2025.03.31</v>
      </c>
      <c r="N2315" s="56" t="str">
        <f>작성용!V2312</f>
        <v>사전등록</v>
      </c>
      <c r="O2315" s="56" t="str">
        <f>작성용!W2312</f>
        <v>사전등록</v>
      </c>
      <c r="P2315" s="56" t="str">
        <f>작성용!X2312</f>
        <v>-</v>
      </c>
      <c r="Q2315" s="57" t="str">
        <f>작성용!AD2312</f>
        <v>대체평가3사업본부</v>
      </c>
      <c r="R2315" s="59">
        <f>작성용!AE2312</f>
        <v>0</v>
      </c>
      <c r="S2315" s="57" t="str">
        <f>작성용!AF2312</f>
        <v>대체평가3사업본부</v>
      </c>
      <c r="T2315" s="60" t="str">
        <f>작성용!AG2312</f>
        <v>김기욱</v>
      </c>
      <c r="U2315" s="60" t="str">
        <f>작성용!AH2312</f>
        <v>김기욱</v>
      </c>
      <c r="V2315" s="55">
        <f>작성용!AA2312</f>
        <v>202503</v>
      </c>
      <c r="W2315" s="57" t="str">
        <f>작성용!AC2312</f>
        <v>[T]기타보험기관[1본부]</v>
      </c>
      <c r="X2315" s="57" t="str">
        <f>작성용!O2312</f>
        <v>김가은프로</v>
      </c>
      <c r="Y2315" s="57" t="str">
        <f>작성용!P2312</f>
        <v>02-2095-5634</v>
      </c>
      <c r="Z2315" s="57" t="str">
        <f>작성용!Q2312</f>
        <v>gaeun.kim@samsung.com;mk0710.kim@samsung.com;simba90.lee@samsung.com;my74.shin@samsung.com</v>
      </c>
      <c r="AA2315" s="55" t="str">
        <f>작성용!AJ2312</f>
        <v>-</v>
      </c>
      <c r="AB2315" s="55">
        <f>작성용!AB2312</f>
        <v>0</v>
      </c>
    </row>
    <row r="2316" spans="1:28" s="11" customFormat="1" ht="16.5" hidden="1" customHeight="1" x14ac:dyDescent="0.3">
      <c r="A2316" s="53">
        <f>작성용!AL2313</f>
        <v>2312</v>
      </c>
      <c r="B2316" s="54" t="str">
        <f>작성용!AI2313</f>
        <v>-</v>
      </c>
      <c r="C2316" s="55" t="str">
        <f>작성용!AK2313</f>
        <v>개별종목</v>
      </c>
      <c r="D2316" s="56">
        <f>작성용!T2313</f>
        <v>45702</v>
      </c>
      <c r="E2316" s="57" t="str">
        <f>작성용!B2313</f>
        <v>삼성생명(수익증권)</v>
      </c>
      <c r="F2316" s="57" t="str">
        <f>작성용!C2313</f>
        <v>재평가</v>
      </c>
      <c r="G2316" s="57" t="str">
        <f>작성용!D2313</f>
        <v>KIAMCO도로투자사모특별자산투자신탁제1호</v>
      </c>
      <c r="H2316" s="58" t="str">
        <f>작성용!E2313</f>
        <v>KBP2016060031</v>
      </c>
      <c r="I2316" s="57" t="str">
        <f>작성용!F2313</f>
        <v>B02</v>
      </c>
      <c r="J2316" s="57">
        <f>작성용!G2313</f>
        <v>0</v>
      </c>
      <c r="K2316" s="57" t="str">
        <f>작성용!H2313</f>
        <v>-</v>
      </c>
      <c r="L2316" s="57" t="str">
        <f>작성용!N2313</f>
        <v xml:space="preserve">분기 </v>
      </c>
      <c r="M2316" s="56" t="str">
        <f>작성용!U2313</f>
        <v>2025.03.31</v>
      </c>
      <c r="N2316" s="56" t="str">
        <f>작성용!V2313</f>
        <v>사전등록</v>
      </c>
      <c r="O2316" s="56" t="str">
        <f>작성용!W2313</f>
        <v>사전등록</v>
      </c>
      <c r="P2316" s="56" t="str">
        <f>작성용!X2313</f>
        <v>-</v>
      </c>
      <c r="Q2316" s="57" t="str">
        <f>작성용!AD2313</f>
        <v>대체평가3사업본부</v>
      </c>
      <c r="R2316" s="59">
        <f>작성용!AE2313</f>
        <v>0</v>
      </c>
      <c r="S2316" s="57" t="str">
        <f>작성용!AF2313</f>
        <v>대체평가3사업본부</v>
      </c>
      <c r="T2316" s="60" t="str">
        <f>작성용!AG2313</f>
        <v>김기욱</v>
      </c>
      <c r="U2316" s="60" t="str">
        <f>작성용!AH2313</f>
        <v>김기욱</v>
      </c>
      <c r="V2316" s="55">
        <f>작성용!AA2313</f>
        <v>202503</v>
      </c>
      <c r="W2316" s="57" t="str">
        <f>작성용!AC2313</f>
        <v>[T]기타보험기관[1본부]</v>
      </c>
      <c r="X2316" s="57" t="str">
        <f>작성용!O2313</f>
        <v>김가은프로</v>
      </c>
      <c r="Y2316" s="57" t="str">
        <f>작성용!P2313</f>
        <v>02-2095-5634</v>
      </c>
      <c r="Z2316" s="57" t="str">
        <f>작성용!Q2313</f>
        <v>gaeun.kim@samsung.com;mk0710.kim@samsung.com;simba90.lee@samsung.com;my74.shin@samsung.com</v>
      </c>
      <c r="AA2316" s="55" t="str">
        <f>작성용!AJ2313</f>
        <v>-</v>
      </c>
      <c r="AB2316" s="55">
        <f>작성용!AB2313</f>
        <v>0</v>
      </c>
    </row>
    <row r="2317" spans="1:28" s="11" customFormat="1" ht="16.5" hidden="1" customHeight="1" x14ac:dyDescent="0.3">
      <c r="A2317" s="53">
        <f>작성용!AL2314</f>
        <v>2313</v>
      </c>
      <c r="B2317" s="54" t="str">
        <f>작성용!AI2314</f>
        <v>-</v>
      </c>
      <c r="C2317" s="55" t="str">
        <f>작성용!AK2314</f>
        <v>개별종목</v>
      </c>
      <c r="D2317" s="56">
        <f>작성용!T2314</f>
        <v>45702</v>
      </c>
      <c r="E2317" s="57" t="str">
        <f>작성용!B2314</f>
        <v>삼성생명(수익증권)</v>
      </c>
      <c r="F2317" s="57" t="str">
        <f>작성용!C2314</f>
        <v>재평가</v>
      </c>
      <c r="G2317" s="57" t="str">
        <f>작성용!D2314</f>
        <v>KIAMCO도로투자사모특별자산투자신탁제4호</v>
      </c>
      <c r="H2317" s="58" t="str">
        <f>작성용!E2314</f>
        <v>KBP2017090010</v>
      </c>
      <c r="I2317" s="57" t="str">
        <f>작성용!F2314</f>
        <v>B02</v>
      </c>
      <c r="J2317" s="57">
        <f>작성용!G2314</f>
        <v>0</v>
      </c>
      <c r="K2317" s="57" t="str">
        <f>작성용!H2314</f>
        <v>-</v>
      </c>
      <c r="L2317" s="57" t="str">
        <f>작성용!N2314</f>
        <v xml:space="preserve">분기 </v>
      </c>
      <c r="M2317" s="56" t="str">
        <f>작성용!U2314</f>
        <v>2025.03.31</v>
      </c>
      <c r="N2317" s="56" t="str">
        <f>작성용!V2314</f>
        <v>사전등록</v>
      </c>
      <c r="O2317" s="56" t="str">
        <f>작성용!W2314</f>
        <v>사전등록</v>
      </c>
      <c r="P2317" s="56" t="str">
        <f>작성용!X2314</f>
        <v>-</v>
      </c>
      <c r="Q2317" s="57" t="str">
        <f>작성용!AD2314</f>
        <v>대체평가3사업본부</v>
      </c>
      <c r="R2317" s="59">
        <f>작성용!AE2314</f>
        <v>0</v>
      </c>
      <c r="S2317" s="57" t="str">
        <f>작성용!AF2314</f>
        <v>대체평가3사업본부</v>
      </c>
      <c r="T2317" s="60" t="str">
        <f>작성용!AG2314</f>
        <v>김기욱</v>
      </c>
      <c r="U2317" s="60" t="str">
        <f>작성용!AH2314</f>
        <v>김기욱</v>
      </c>
      <c r="V2317" s="55">
        <f>작성용!AA2314</f>
        <v>202503</v>
      </c>
      <c r="W2317" s="57" t="str">
        <f>작성용!AC2314</f>
        <v>[T]기타보험기관[1본부]</v>
      </c>
      <c r="X2317" s="57" t="str">
        <f>작성용!O2314</f>
        <v>김가은프로</v>
      </c>
      <c r="Y2317" s="57" t="str">
        <f>작성용!P2314</f>
        <v>02-2095-5634</v>
      </c>
      <c r="Z2317" s="57" t="str">
        <f>작성용!Q2314</f>
        <v>gaeun.kim@samsung.com;mk0710.kim@samsung.com;simba90.lee@samsung.com;my74.shin@samsung.com</v>
      </c>
      <c r="AA2317" s="55" t="str">
        <f>작성용!AJ2314</f>
        <v>-</v>
      </c>
      <c r="AB2317" s="55">
        <f>작성용!AB2314</f>
        <v>0</v>
      </c>
    </row>
    <row r="2318" spans="1:28" s="11" customFormat="1" ht="16.5" hidden="1" customHeight="1" x14ac:dyDescent="0.3">
      <c r="A2318" s="53">
        <f>작성용!AL2315</f>
        <v>2314</v>
      </c>
      <c r="B2318" s="54" t="str">
        <f>작성용!AI2315</f>
        <v>-</v>
      </c>
      <c r="C2318" s="55" t="str">
        <f>작성용!AK2315</f>
        <v>개별종목</v>
      </c>
      <c r="D2318" s="56">
        <f>작성용!T2315</f>
        <v>45702</v>
      </c>
      <c r="E2318" s="57" t="str">
        <f>작성용!B2315</f>
        <v>삼성생명(수익증권)</v>
      </c>
      <c r="F2318" s="57" t="str">
        <f>작성용!C2315</f>
        <v>재평가</v>
      </c>
      <c r="G2318" s="57" t="str">
        <f>작성용!D2315</f>
        <v>KIAMCO대곡소사복선전철사모특별자산투자신탁제2호</v>
      </c>
      <c r="H2318" s="58" t="str">
        <f>작성용!E2315</f>
        <v>KBP2016120039</v>
      </c>
      <c r="I2318" s="57" t="str">
        <f>작성용!F2315</f>
        <v>B02</v>
      </c>
      <c r="J2318" s="57">
        <f>작성용!G2315</f>
        <v>99</v>
      </c>
      <c r="K2318" s="57" t="str">
        <f>작성용!H2315</f>
        <v>-</v>
      </c>
      <c r="L2318" s="57" t="str">
        <f>작성용!N2315</f>
        <v xml:space="preserve">분기 </v>
      </c>
      <c r="M2318" s="56" t="str">
        <f>작성용!U2315</f>
        <v>2025.03.31</v>
      </c>
      <c r="N2318" s="56" t="str">
        <f>작성용!V2315</f>
        <v>사전등록</v>
      </c>
      <c r="O2318" s="56" t="str">
        <f>작성용!W2315</f>
        <v>사전등록</v>
      </c>
      <c r="P2318" s="56" t="str">
        <f>작성용!X2315</f>
        <v>-</v>
      </c>
      <c r="Q2318" s="57" t="str">
        <f>작성용!AD2315</f>
        <v>대체평가3사업본부</v>
      </c>
      <c r="R2318" s="59">
        <f>작성용!AE2315</f>
        <v>0</v>
      </c>
      <c r="S2318" s="57" t="str">
        <f>작성용!AF2315</f>
        <v>대체평가3사업본부</v>
      </c>
      <c r="T2318" s="60" t="str">
        <f>작성용!AG2315</f>
        <v>김기욱</v>
      </c>
      <c r="U2318" s="60" t="str">
        <f>작성용!AH2315</f>
        <v>김기욱</v>
      </c>
      <c r="V2318" s="55">
        <f>작성용!AA2315</f>
        <v>202503</v>
      </c>
      <c r="W2318" s="57" t="str">
        <f>작성용!AC2315</f>
        <v>[T]기타보험기관[1본부]</v>
      </c>
      <c r="X2318" s="57" t="str">
        <f>작성용!O2315</f>
        <v>김가은프로</v>
      </c>
      <c r="Y2318" s="57" t="str">
        <f>작성용!P2315</f>
        <v>02-2095-5634</v>
      </c>
      <c r="Z2318" s="57" t="str">
        <f>작성용!Q2315</f>
        <v>gaeun.kim@samsung.com;mk0710.kim@samsung.com;simba90.lee@samsung.com;my74.shin@samsung.com</v>
      </c>
      <c r="AA2318" s="55" t="str">
        <f>작성용!AJ2315</f>
        <v>-</v>
      </c>
      <c r="AB2318" s="55">
        <f>작성용!AB2315</f>
        <v>0</v>
      </c>
    </row>
    <row r="2319" spans="1:28" s="11" customFormat="1" ht="16.5" hidden="1" customHeight="1" x14ac:dyDescent="0.3">
      <c r="A2319" s="53">
        <f>작성용!AL2316</f>
        <v>2315</v>
      </c>
      <c r="B2319" s="54" t="str">
        <f>작성용!AI2316</f>
        <v>-</v>
      </c>
      <c r="C2319" s="55" t="str">
        <f>작성용!AK2316</f>
        <v>개별종목</v>
      </c>
      <c r="D2319" s="56">
        <f>작성용!T2316</f>
        <v>45702</v>
      </c>
      <c r="E2319" s="57" t="str">
        <f>작성용!B2316</f>
        <v>삼성생명(수익증권)</v>
      </c>
      <c r="F2319" s="57" t="str">
        <f>작성용!C2316</f>
        <v>재평가</v>
      </c>
      <c r="G2319" s="57" t="str">
        <f>작성용!D2316</f>
        <v>삼성미국태양광전문투자형사모투자신탁1호</v>
      </c>
      <c r="H2319" s="58" t="str">
        <f>작성용!E2316</f>
        <v>KBP2018120304</v>
      </c>
      <c r="I2319" s="57" t="str">
        <f>작성용!F2316</f>
        <v>B02</v>
      </c>
      <c r="J2319" s="57">
        <f>작성용!G2316</f>
        <v>0</v>
      </c>
      <c r="K2319" s="57" t="str">
        <f>작성용!H2316</f>
        <v>-</v>
      </c>
      <c r="L2319" s="57" t="str">
        <f>작성용!N2316</f>
        <v xml:space="preserve">분기 </v>
      </c>
      <c r="M2319" s="56" t="str">
        <f>작성용!U2316</f>
        <v>2025.03.31</v>
      </c>
      <c r="N2319" s="56" t="str">
        <f>작성용!V2316</f>
        <v>사전등록</v>
      </c>
      <c r="O2319" s="56" t="str">
        <f>작성용!W2316</f>
        <v>사전등록</v>
      </c>
      <c r="P2319" s="56" t="str">
        <f>작성용!X2316</f>
        <v>-</v>
      </c>
      <c r="Q2319" s="57" t="str">
        <f>작성용!AD2316</f>
        <v>대체평가3사업본부</v>
      </c>
      <c r="R2319" s="59">
        <f>작성용!AE2316</f>
        <v>0</v>
      </c>
      <c r="S2319" s="57" t="str">
        <f>작성용!AF2316</f>
        <v>대체평가3사업본부</v>
      </c>
      <c r="T2319" s="60" t="str">
        <f>작성용!AG2316</f>
        <v>김기욱</v>
      </c>
      <c r="U2319" s="60" t="str">
        <f>작성용!AH2316</f>
        <v>김기욱</v>
      </c>
      <c r="V2319" s="55">
        <f>작성용!AA2316</f>
        <v>202503</v>
      </c>
      <c r="W2319" s="57" t="str">
        <f>작성용!AC2316</f>
        <v>[T]기타보험기관[1본부]</v>
      </c>
      <c r="X2319" s="57" t="str">
        <f>작성용!O2316</f>
        <v>김가은프로</v>
      </c>
      <c r="Y2319" s="57" t="str">
        <f>작성용!P2316</f>
        <v>02-2095-5634</v>
      </c>
      <c r="Z2319" s="57" t="str">
        <f>작성용!Q2316</f>
        <v>gaeun.kim@samsung.com;mk0710.kim@samsung.com;simba90.lee@samsung.com;my74.shin@samsung.com</v>
      </c>
      <c r="AA2319" s="55" t="str">
        <f>작성용!AJ2316</f>
        <v>-</v>
      </c>
      <c r="AB2319" s="55">
        <f>작성용!AB2316</f>
        <v>0</v>
      </c>
    </row>
    <row r="2320" spans="1:28" s="11" customFormat="1" ht="16.5" hidden="1" customHeight="1" x14ac:dyDescent="0.3">
      <c r="A2320" s="53">
        <f>작성용!AL2317</f>
        <v>2316</v>
      </c>
      <c r="B2320" s="54" t="str">
        <f>작성용!AI2317</f>
        <v>-</v>
      </c>
      <c r="C2320" s="55" t="str">
        <f>작성용!AK2317</f>
        <v>개별종목</v>
      </c>
      <c r="D2320" s="56">
        <f>작성용!T2317</f>
        <v>45702</v>
      </c>
      <c r="E2320" s="57" t="str">
        <f>작성용!B2317</f>
        <v>삼성생명(수익증권)</v>
      </c>
      <c r="F2320" s="57" t="str">
        <f>작성용!C2317</f>
        <v>재평가</v>
      </c>
      <c r="G2320" s="57" t="str">
        <f>작성용!D2317</f>
        <v>미래에셋신분당선전문투자형사모투자신탁제1호</v>
      </c>
      <c r="H2320" s="58" t="str">
        <f>작성용!E2317</f>
        <v>KBP2017120185</v>
      </c>
      <c r="I2320" s="57" t="str">
        <f>작성용!F2317</f>
        <v>B02</v>
      </c>
      <c r="J2320" s="57">
        <f>작성용!G2317</f>
        <v>0</v>
      </c>
      <c r="K2320" s="57" t="str">
        <f>작성용!H2317</f>
        <v>-</v>
      </c>
      <c r="L2320" s="57" t="str">
        <f>작성용!N2317</f>
        <v xml:space="preserve">분기 </v>
      </c>
      <c r="M2320" s="56" t="str">
        <f>작성용!U2317</f>
        <v>2025.03.31</v>
      </c>
      <c r="N2320" s="56" t="str">
        <f>작성용!V2317</f>
        <v>사전등록</v>
      </c>
      <c r="O2320" s="56" t="str">
        <f>작성용!W2317</f>
        <v>사전등록</v>
      </c>
      <c r="P2320" s="56" t="str">
        <f>작성용!X2317</f>
        <v>-</v>
      </c>
      <c r="Q2320" s="57" t="str">
        <f>작성용!AD2317</f>
        <v>대체평가3사업본부</v>
      </c>
      <c r="R2320" s="59">
        <f>작성용!AE2317</f>
        <v>0</v>
      </c>
      <c r="S2320" s="57" t="str">
        <f>작성용!AF2317</f>
        <v>대체평가3사업본부</v>
      </c>
      <c r="T2320" s="60" t="str">
        <f>작성용!AG2317</f>
        <v>김기욱</v>
      </c>
      <c r="U2320" s="60" t="str">
        <f>작성용!AH2317</f>
        <v>김기욱</v>
      </c>
      <c r="V2320" s="55">
        <f>작성용!AA2317</f>
        <v>202503</v>
      </c>
      <c r="W2320" s="57" t="str">
        <f>작성용!AC2317</f>
        <v>[T]기타보험기관[1본부]</v>
      </c>
      <c r="X2320" s="57" t="str">
        <f>작성용!O2317</f>
        <v>김가은프로</v>
      </c>
      <c r="Y2320" s="57" t="str">
        <f>작성용!P2317</f>
        <v>02-2095-5634</v>
      </c>
      <c r="Z2320" s="57" t="str">
        <f>작성용!Q2317</f>
        <v>gaeun.kim@samsung.com;mk0710.kim@samsung.com;simba90.lee@samsung.com;my74.shin@samsung.com</v>
      </c>
      <c r="AA2320" s="55" t="str">
        <f>작성용!AJ2317</f>
        <v>-</v>
      </c>
      <c r="AB2320" s="55">
        <f>작성용!AB2317</f>
        <v>0</v>
      </c>
    </row>
    <row r="2321" spans="1:28" s="11" customFormat="1" ht="16.5" hidden="1" customHeight="1" x14ac:dyDescent="0.3">
      <c r="A2321" s="53">
        <f>작성용!AL2318</f>
        <v>2317</v>
      </c>
      <c r="B2321" s="54" t="str">
        <f>작성용!AI2318</f>
        <v>-</v>
      </c>
      <c r="C2321" s="55" t="str">
        <f>작성용!AK2318</f>
        <v>개별종목</v>
      </c>
      <c r="D2321" s="56">
        <f>작성용!T2318</f>
        <v>45702</v>
      </c>
      <c r="E2321" s="57" t="str">
        <f>작성용!B2318</f>
        <v>삼성생명(수익증권)</v>
      </c>
      <c r="F2321" s="57" t="str">
        <f>작성용!C2318</f>
        <v>재평가</v>
      </c>
      <c r="G2321" s="57" t="str">
        <f>작성용!D2318</f>
        <v>삼성Axium전문투자형사모투자신탁제1호</v>
      </c>
      <c r="H2321" s="58" t="str">
        <f>작성용!E2318</f>
        <v>KBP2018090003</v>
      </c>
      <c r="I2321" s="57" t="str">
        <f>작성용!F2318</f>
        <v>B02</v>
      </c>
      <c r="J2321" s="57">
        <f>작성용!G2318</f>
        <v>0</v>
      </c>
      <c r="K2321" s="57" t="str">
        <f>작성용!H2318</f>
        <v>-</v>
      </c>
      <c r="L2321" s="57" t="str">
        <f>작성용!N2318</f>
        <v xml:space="preserve">분기 </v>
      </c>
      <c r="M2321" s="56" t="str">
        <f>작성용!U2318</f>
        <v>2025.03.31</v>
      </c>
      <c r="N2321" s="56" t="str">
        <f>작성용!V2318</f>
        <v>사전등록</v>
      </c>
      <c r="O2321" s="56" t="str">
        <f>작성용!W2318</f>
        <v>사전등록</v>
      </c>
      <c r="P2321" s="56" t="str">
        <f>작성용!X2318</f>
        <v>-</v>
      </c>
      <c r="Q2321" s="57" t="str">
        <f>작성용!AD2318</f>
        <v>대체평가3사업본부</v>
      </c>
      <c r="R2321" s="59">
        <f>작성용!AE2318</f>
        <v>0</v>
      </c>
      <c r="S2321" s="57" t="str">
        <f>작성용!AF2318</f>
        <v>대체평가3사업본부</v>
      </c>
      <c r="T2321" s="60" t="str">
        <f>작성용!AG2318</f>
        <v>김기욱</v>
      </c>
      <c r="U2321" s="60" t="str">
        <f>작성용!AH2318</f>
        <v>김기욱</v>
      </c>
      <c r="V2321" s="55">
        <f>작성용!AA2318</f>
        <v>202503</v>
      </c>
      <c r="W2321" s="57" t="str">
        <f>작성용!AC2318</f>
        <v>[T]기타보험기관[1본부]</v>
      </c>
      <c r="X2321" s="57" t="str">
        <f>작성용!O2318</f>
        <v>김가은프로</v>
      </c>
      <c r="Y2321" s="57" t="str">
        <f>작성용!P2318</f>
        <v>02-2095-5634</v>
      </c>
      <c r="Z2321" s="57" t="str">
        <f>작성용!Q2318</f>
        <v>gaeun.kim@samsung.com;mk0710.kim@samsung.com;simba90.lee@samsung.com;my74.shin@samsung.com</v>
      </c>
      <c r="AA2321" s="55" t="str">
        <f>작성용!AJ2318</f>
        <v>-</v>
      </c>
      <c r="AB2321" s="55">
        <f>작성용!AB2318</f>
        <v>0</v>
      </c>
    </row>
    <row r="2322" spans="1:28" s="11" customFormat="1" ht="16.5" hidden="1" customHeight="1" x14ac:dyDescent="0.3">
      <c r="A2322" s="53">
        <f>작성용!AL2319</f>
        <v>2318</v>
      </c>
      <c r="B2322" s="54" t="str">
        <f>작성용!AI2319</f>
        <v>-</v>
      </c>
      <c r="C2322" s="55" t="str">
        <f>작성용!AK2319</f>
        <v>개별종목</v>
      </c>
      <c r="D2322" s="56">
        <f>작성용!T2319</f>
        <v>45702</v>
      </c>
      <c r="E2322" s="57" t="str">
        <f>작성용!B2319</f>
        <v>삼성생명(수익증권)</v>
      </c>
      <c r="F2322" s="57" t="str">
        <f>작성용!C2319</f>
        <v>재평가</v>
      </c>
      <c r="G2322" s="57" t="str">
        <f>작성용!D2319</f>
        <v>브이아이오션탱커전문투자형사모투자신탁2호1종</v>
      </c>
      <c r="H2322" s="58" t="str">
        <f>작성용!E2319</f>
        <v>KBP2018120324</v>
      </c>
      <c r="I2322" s="57" t="str">
        <f>작성용!F2319</f>
        <v>B02</v>
      </c>
      <c r="J2322" s="57">
        <f>작성용!G2319</f>
        <v>99</v>
      </c>
      <c r="K2322" s="57" t="str">
        <f>작성용!H2319</f>
        <v>-</v>
      </c>
      <c r="L2322" s="57" t="str">
        <f>작성용!N2319</f>
        <v xml:space="preserve">분기 </v>
      </c>
      <c r="M2322" s="56" t="str">
        <f>작성용!U2319</f>
        <v>2025.03.31</v>
      </c>
      <c r="N2322" s="56" t="str">
        <f>작성용!V2319</f>
        <v>사전등록</v>
      </c>
      <c r="O2322" s="56" t="str">
        <f>작성용!W2319</f>
        <v>사전등록</v>
      </c>
      <c r="P2322" s="56" t="str">
        <f>작성용!X2319</f>
        <v>-</v>
      </c>
      <c r="Q2322" s="57" t="str">
        <f>작성용!AD2319</f>
        <v>대체평가3사업본부</v>
      </c>
      <c r="R2322" s="59">
        <f>작성용!AE2319</f>
        <v>0</v>
      </c>
      <c r="S2322" s="57" t="str">
        <f>작성용!AF2319</f>
        <v>대체평가3사업본부</v>
      </c>
      <c r="T2322" s="60" t="str">
        <f>작성용!AG2319</f>
        <v>김기욱</v>
      </c>
      <c r="U2322" s="60" t="str">
        <f>작성용!AH2319</f>
        <v>김기욱</v>
      </c>
      <c r="V2322" s="55">
        <f>작성용!AA2319</f>
        <v>202503</v>
      </c>
      <c r="W2322" s="57" t="str">
        <f>작성용!AC2319</f>
        <v>[T]기타보험기관[1본부]</v>
      </c>
      <c r="X2322" s="57" t="str">
        <f>작성용!O2319</f>
        <v>김가은프로</v>
      </c>
      <c r="Y2322" s="57" t="str">
        <f>작성용!P2319</f>
        <v>02-2095-5634</v>
      </c>
      <c r="Z2322" s="57" t="str">
        <f>작성용!Q2319</f>
        <v>gaeun.kim@samsung.com;mk0710.kim@samsung.com;simba90.lee@samsung.com;my74.shin@samsung.com</v>
      </c>
      <c r="AA2322" s="55" t="str">
        <f>작성용!AJ2319</f>
        <v>-</v>
      </c>
      <c r="AB2322" s="55">
        <f>작성용!AB2319</f>
        <v>0</v>
      </c>
    </row>
    <row r="2323" spans="1:28" s="11" customFormat="1" ht="16.5" hidden="1" customHeight="1" x14ac:dyDescent="0.3">
      <c r="A2323" s="53">
        <f>작성용!AL2320</f>
        <v>2319</v>
      </c>
      <c r="B2323" s="54" t="str">
        <f>작성용!AI2320</f>
        <v>-</v>
      </c>
      <c r="C2323" s="55" t="str">
        <f>작성용!AK2320</f>
        <v>개별종목</v>
      </c>
      <c r="D2323" s="56">
        <f>작성용!T2320</f>
        <v>45702</v>
      </c>
      <c r="E2323" s="57" t="str">
        <f>작성용!B2320</f>
        <v>삼성생명(수익증권)</v>
      </c>
      <c r="F2323" s="57" t="str">
        <f>작성용!C2320</f>
        <v>재평가</v>
      </c>
      <c r="G2323" s="57" t="str">
        <f>작성용!D2320</f>
        <v>삼성프랑스DKLNG전문투자형사모투자신탁제1호</v>
      </c>
      <c r="H2323" s="58" t="str">
        <f>작성용!E2320</f>
        <v>KBP2018120180</v>
      </c>
      <c r="I2323" s="57" t="str">
        <f>작성용!F2320</f>
        <v>B02</v>
      </c>
      <c r="J2323" s="57">
        <f>작성용!G2320</f>
        <v>0</v>
      </c>
      <c r="K2323" s="57" t="str">
        <f>작성용!H2320</f>
        <v>-</v>
      </c>
      <c r="L2323" s="57" t="str">
        <f>작성용!N2320</f>
        <v xml:space="preserve">분기 </v>
      </c>
      <c r="M2323" s="56" t="str">
        <f>작성용!U2320</f>
        <v>2025.03.31</v>
      </c>
      <c r="N2323" s="56" t="str">
        <f>작성용!V2320</f>
        <v>사전등록</v>
      </c>
      <c r="O2323" s="56" t="str">
        <f>작성용!W2320</f>
        <v>사전등록</v>
      </c>
      <c r="P2323" s="56" t="str">
        <f>작성용!X2320</f>
        <v>-</v>
      </c>
      <c r="Q2323" s="57" t="str">
        <f>작성용!AD2320</f>
        <v>대체평가3사업본부</v>
      </c>
      <c r="R2323" s="59">
        <f>작성용!AE2320</f>
        <v>0</v>
      </c>
      <c r="S2323" s="57" t="str">
        <f>작성용!AF2320</f>
        <v>대체평가3사업본부</v>
      </c>
      <c r="T2323" s="60" t="str">
        <f>작성용!AG2320</f>
        <v>김기욱</v>
      </c>
      <c r="U2323" s="60" t="str">
        <f>작성용!AH2320</f>
        <v>김기욱</v>
      </c>
      <c r="V2323" s="55">
        <f>작성용!AA2320</f>
        <v>202503</v>
      </c>
      <c r="W2323" s="57" t="str">
        <f>작성용!AC2320</f>
        <v>[T]기타보험기관[1본부]</v>
      </c>
      <c r="X2323" s="57" t="str">
        <f>작성용!O2320</f>
        <v>김가은프로</v>
      </c>
      <c r="Y2323" s="57" t="str">
        <f>작성용!P2320</f>
        <v>02-2095-5634</v>
      </c>
      <c r="Z2323" s="57" t="str">
        <f>작성용!Q2320</f>
        <v>gaeun.kim@samsung.com;mk0710.kim@samsung.com;simba90.lee@samsung.com;my74.shin@samsung.com</v>
      </c>
      <c r="AA2323" s="55" t="str">
        <f>작성용!AJ2320</f>
        <v>-</v>
      </c>
      <c r="AB2323" s="55">
        <f>작성용!AB2320</f>
        <v>0</v>
      </c>
    </row>
    <row r="2324" spans="1:28" s="11" customFormat="1" ht="16.5" hidden="1" customHeight="1" x14ac:dyDescent="0.3">
      <c r="A2324" s="53">
        <f>작성용!AL2321</f>
        <v>2320</v>
      </c>
      <c r="B2324" s="54" t="str">
        <f>작성용!AI2321</f>
        <v>-</v>
      </c>
      <c r="C2324" s="55" t="str">
        <f>작성용!AK2321</f>
        <v>개별종목</v>
      </c>
      <c r="D2324" s="56">
        <f>작성용!T2321</f>
        <v>45702</v>
      </c>
      <c r="E2324" s="57" t="str">
        <f>작성용!B2321</f>
        <v>삼성생명(수익증권)</v>
      </c>
      <c r="F2324" s="57" t="str">
        <f>작성용!C2321</f>
        <v>재평가</v>
      </c>
      <c r="G2324" s="57" t="str">
        <f>작성용!D2321</f>
        <v>삼성프랑스DKLNG전문투자형사모투자신탁제2호</v>
      </c>
      <c r="H2324" s="58" t="str">
        <f>작성용!E2321</f>
        <v>KBP2018120181</v>
      </c>
      <c r="I2324" s="57" t="str">
        <f>작성용!F2321</f>
        <v>B02</v>
      </c>
      <c r="J2324" s="57">
        <f>작성용!G2321</f>
        <v>0</v>
      </c>
      <c r="K2324" s="57" t="str">
        <f>작성용!H2321</f>
        <v>-</v>
      </c>
      <c r="L2324" s="57" t="str">
        <f>작성용!N2321</f>
        <v xml:space="preserve">분기 </v>
      </c>
      <c r="M2324" s="56" t="str">
        <f>작성용!U2321</f>
        <v>2025.03.31</v>
      </c>
      <c r="N2324" s="56" t="str">
        <f>작성용!V2321</f>
        <v>사전등록</v>
      </c>
      <c r="O2324" s="56" t="str">
        <f>작성용!W2321</f>
        <v>사전등록</v>
      </c>
      <c r="P2324" s="56" t="str">
        <f>작성용!X2321</f>
        <v>-</v>
      </c>
      <c r="Q2324" s="57" t="str">
        <f>작성용!AD2321</f>
        <v>대체평가3사업본부</v>
      </c>
      <c r="R2324" s="59">
        <f>작성용!AE2321</f>
        <v>0</v>
      </c>
      <c r="S2324" s="57" t="str">
        <f>작성용!AF2321</f>
        <v>대체평가3사업본부</v>
      </c>
      <c r="T2324" s="60" t="str">
        <f>작성용!AG2321</f>
        <v>김기욱</v>
      </c>
      <c r="U2324" s="60" t="str">
        <f>작성용!AH2321</f>
        <v>김기욱</v>
      </c>
      <c r="V2324" s="55">
        <f>작성용!AA2321</f>
        <v>202503</v>
      </c>
      <c r="W2324" s="57" t="str">
        <f>작성용!AC2321</f>
        <v>[T]기타보험기관[1본부]</v>
      </c>
      <c r="X2324" s="57" t="str">
        <f>작성용!O2321</f>
        <v>김가은프로</v>
      </c>
      <c r="Y2324" s="57" t="str">
        <f>작성용!P2321</f>
        <v>02-2095-5634</v>
      </c>
      <c r="Z2324" s="57" t="str">
        <f>작성용!Q2321</f>
        <v>gaeun.kim@samsung.com;mk0710.kim@samsung.com;simba90.lee@samsung.com;my74.shin@samsung.com</v>
      </c>
      <c r="AA2324" s="55" t="str">
        <f>작성용!AJ2321</f>
        <v>-</v>
      </c>
      <c r="AB2324" s="55">
        <f>작성용!AB2321</f>
        <v>0</v>
      </c>
    </row>
    <row r="2325" spans="1:28" s="11" customFormat="1" ht="16.5" hidden="1" customHeight="1" x14ac:dyDescent="0.3">
      <c r="A2325" s="53">
        <f>작성용!AL2322</f>
        <v>2321</v>
      </c>
      <c r="B2325" s="54" t="str">
        <f>작성용!AI2322</f>
        <v>-</v>
      </c>
      <c r="C2325" s="55" t="str">
        <f>작성용!AK2322</f>
        <v>개별종목</v>
      </c>
      <c r="D2325" s="56">
        <f>작성용!T2322</f>
        <v>45702</v>
      </c>
      <c r="E2325" s="57" t="str">
        <f>작성용!B2322</f>
        <v>삼성생명(수익증권)</v>
      </c>
      <c r="F2325" s="57" t="str">
        <f>작성용!C2322</f>
        <v>재평가</v>
      </c>
      <c r="G2325" s="57" t="str">
        <f>작성용!D2322</f>
        <v>브이아이오션탱커전문투자형사모투자신탁3호1종</v>
      </c>
      <c r="H2325" s="58" t="str">
        <f>작성용!E2322</f>
        <v>KBP2018120325</v>
      </c>
      <c r="I2325" s="57" t="str">
        <f>작성용!F2322</f>
        <v>B02</v>
      </c>
      <c r="J2325" s="57">
        <f>작성용!G2322</f>
        <v>99</v>
      </c>
      <c r="K2325" s="57" t="str">
        <f>작성용!H2322</f>
        <v>-</v>
      </c>
      <c r="L2325" s="57" t="str">
        <f>작성용!N2322</f>
        <v xml:space="preserve">분기 </v>
      </c>
      <c r="M2325" s="56" t="str">
        <f>작성용!U2322</f>
        <v>2025.03.31</v>
      </c>
      <c r="N2325" s="56" t="str">
        <f>작성용!V2322</f>
        <v>사전등록</v>
      </c>
      <c r="O2325" s="56" t="str">
        <f>작성용!W2322</f>
        <v>사전등록</v>
      </c>
      <c r="P2325" s="56" t="str">
        <f>작성용!X2322</f>
        <v>-</v>
      </c>
      <c r="Q2325" s="57" t="str">
        <f>작성용!AD2322</f>
        <v>대체평가3사업본부</v>
      </c>
      <c r="R2325" s="59">
        <f>작성용!AE2322</f>
        <v>0</v>
      </c>
      <c r="S2325" s="57" t="str">
        <f>작성용!AF2322</f>
        <v>대체평가3사업본부</v>
      </c>
      <c r="T2325" s="60" t="str">
        <f>작성용!AG2322</f>
        <v>김기욱</v>
      </c>
      <c r="U2325" s="60" t="str">
        <f>작성용!AH2322</f>
        <v>김기욱</v>
      </c>
      <c r="V2325" s="55">
        <f>작성용!AA2322</f>
        <v>202503</v>
      </c>
      <c r="W2325" s="57" t="str">
        <f>작성용!AC2322</f>
        <v>[T]기타보험기관[1본부]</v>
      </c>
      <c r="X2325" s="57" t="str">
        <f>작성용!O2322</f>
        <v>김가은프로</v>
      </c>
      <c r="Y2325" s="57" t="str">
        <f>작성용!P2322</f>
        <v>02-2095-5634</v>
      </c>
      <c r="Z2325" s="57" t="str">
        <f>작성용!Q2322</f>
        <v>gaeun.kim@samsung.com;mk0710.kim@samsung.com;simba90.lee@samsung.com;my74.shin@samsung.com</v>
      </c>
      <c r="AA2325" s="55" t="str">
        <f>작성용!AJ2322</f>
        <v>-</v>
      </c>
      <c r="AB2325" s="55">
        <f>작성용!AB2322</f>
        <v>0</v>
      </c>
    </row>
    <row r="2326" spans="1:28" s="11" customFormat="1" ht="16.5" hidden="1" customHeight="1" x14ac:dyDescent="0.3">
      <c r="A2326" s="53">
        <f>작성용!AL2323</f>
        <v>2322</v>
      </c>
      <c r="B2326" s="54" t="str">
        <f>작성용!AI2323</f>
        <v>-</v>
      </c>
      <c r="C2326" s="55" t="str">
        <f>작성용!AK2323</f>
        <v>개별종목</v>
      </c>
      <c r="D2326" s="56">
        <f>작성용!T2323</f>
        <v>45702</v>
      </c>
      <c r="E2326" s="57" t="str">
        <f>작성용!B2323</f>
        <v>삼성생명(수익증권)</v>
      </c>
      <c r="F2326" s="57" t="str">
        <f>작성용!C2323</f>
        <v>재평가</v>
      </c>
      <c r="G2326" s="57" t="str">
        <f>작성용!D2323</f>
        <v>엠플러스스카이전문투자형사모투자신탁4호제1종</v>
      </c>
      <c r="H2326" s="58" t="str">
        <f>작성용!E2323</f>
        <v>KBP2018120311</v>
      </c>
      <c r="I2326" s="57" t="str">
        <f>작성용!F2323</f>
        <v>B02</v>
      </c>
      <c r="J2326" s="57">
        <f>작성용!G2323</f>
        <v>0</v>
      </c>
      <c r="K2326" s="57" t="str">
        <f>작성용!H2323</f>
        <v>-</v>
      </c>
      <c r="L2326" s="57" t="str">
        <f>작성용!N2323</f>
        <v xml:space="preserve">분기 </v>
      </c>
      <c r="M2326" s="56" t="str">
        <f>작성용!U2323</f>
        <v>2025.03.31</v>
      </c>
      <c r="N2326" s="56" t="str">
        <f>작성용!V2323</f>
        <v>사전등록</v>
      </c>
      <c r="O2326" s="56" t="str">
        <f>작성용!W2323</f>
        <v>사전등록</v>
      </c>
      <c r="P2326" s="56" t="str">
        <f>작성용!X2323</f>
        <v>-</v>
      </c>
      <c r="Q2326" s="57" t="str">
        <f>작성용!AD2323</f>
        <v>대체평가3사업본부</v>
      </c>
      <c r="R2326" s="59">
        <f>작성용!AE2323</f>
        <v>0</v>
      </c>
      <c r="S2326" s="57" t="str">
        <f>작성용!AF2323</f>
        <v>대체평가3사업본부</v>
      </c>
      <c r="T2326" s="60" t="str">
        <f>작성용!AG2323</f>
        <v>김기욱</v>
      </c>
      <c r="U2326" s="60" t="str">
        <f>작성용!AH2323</f>
        <v>김기욱</v>
      </c>
      <c r="V2326" s="55">
        <f>작성용!AA2323</f>
        <v>202503</v>
      </c>
      <c r="W2326" s="57" t="str">
        <f>작성용!AC2323</f>
        <v>[T]기타보험기관[1본부]</v>
      </c>
      <c r="X2326" s="57" t="str">
        <f>작성용!O2323</f>
        <v>김가은프로</v>
      </c>
      <c r="Y2326" s="57" t="str">
        <f>작성용!P2323</f>
        <v>02-2095-5634</v>
      </c>
      <c r="Z2326" s="57" t="str">
        <f>작성용!Q2323</f>
        <v>gaeun.kim@samsung.com;mk0710.kim@samsung.com;simba90.lee@samsung.com;my74.shin@samsung.com</v>
      </c>
      <c r="AA2326" s="55" t="str">
        <f>작성용!AJ2323</f>
        <v>-</v>
      </c>
      <c r="AB2326" s="55">
        <f>작성용!AB2323</f>
        <v>0</v>
      </c>
    </row>
    <row r="2327" spans="1:28" s="11" customFormat="1" ht="16.5" hidden="1" customHeight="1" x14ac:dyDescent="0.3">
      <c r="A2327" s="53">
        <f>작성용!AL2324</f>
        <v>2323</v>
      </c>
      <c r="B2327" s="54" t="str">
        <f>작성용!AI2324</f>
        <v>-</v>
      </c>
      <c r="C2327" s="55" t="str">
        <f>작성용!AK2324</f>
        <v>개별종목</v>
      </c>
      <c r="D2327" s="56">
        <f>작성용!T2324</f>
        <v>45702</v>
      </c>
      <c r="E2327" s="57" t="str">
        <f>작성용!B2324</f>
        <v>삼성생명(수익증권)</v>
      </c>
      <c r="F2327" s="57" t="str">
        <f>작성용!C2324</f>
        <v>재평가</v>
      </c>
      <c r="G2327" s="57" t="str">
        <f>작성용!D2324</f>
        <v>신한일본태양광대출채권전문투자형사모특별자산투자신탁2호</v>
      </c>
      <c r="H2327" s="58" t="str">
        <f>작성용!E2324</f>
        <v>KBP2019030022</v>
      </c>
      <c r="I2327" s="57" t="str">
        <f>작성용!F2324</f>
        <v>B02</v>
      </c>
      <c r="J2327" s="57">
        <f>작성용!G2324</f>
        <v>0</v>
      </c>
      <c r="K2327" s="57" t="str">
        <f>작성용!H2324</f>
        <v>-</v>
      </c>
      <c r="L2327" s="57" t="str">
        <f>작성용!N2324</f>
        <v xml:space="preserve">분기 </v>
      </c>
      <c r="M2327" s="56" t="str">
        <f>작성용!U2324</f>
        <v>2025.03.31</v>
      </c>
      <c r="N2327" s="56" t="str">
        <f>작성용!V2324</f>
        <v>사전등록</v>
      </c>
      <c r="O2327" s="56" t="str">
        <f>작성용!W2324</f>
        <v>사전등록</v>
      </c>
      <c r="P2327" s="56" t="str">
        <f>작성용!X2324</f>
        <v>-</v>
      </c>
      <c r="Q2327" s="57" t="str">
        <f>작성용!AD2324</f>
        <v>대체평가3사업본부</v>
      </c>
      <c r="R2327" s="59">
        <f>작성용!AE2324</f>
        <v>0</v>
      </c>
      <c r="S2327" s="57" t="str">
        <f>작성용!AF2324</f>
        <v>대체평가3사업본부</v>
      </c>
      <c r="T2327" s="60" t="str">
        <f>작성용!AG2324</f>
        <v>김기욱</v>
      </c>
      <c r="U2327" s="60" t="str">
        <f>작성용!AH2324</f>
        <v>김기욱</v>
      </c>
      <c r="V2327" s="55">
        <f>작성용!AA2324</f>
        <v>202503</v>
      </c>
      <c r="W2327" s="57" t="str">
        <f>작성용!AC2324</f>
        <v>[T]기타보험기관[1본부]</v>
      </c>
      <c r="X2327" s="57" t="str">
        <f>작성용!O2324</f>
        <v>김가은프로</v>
      </c>
      <c r="Y2327" s="57" t="str">
        <f>작성용!P2324</f>
        <v>02-2095-5634</v>
      </c>
      <c r="Z2327" s="57" t="str">
        <f>작성용!Q2324</f>
        <v>gaeun.kim@samsung.com;mk0710.kim@samsung.com;simba90.lee@samsung.com;my74.shin@samsung.com</v>
      </c>
      <c r="AA2327" s="55" t="str">
        <f>작성용!AJ2324</f>
        <v>-</v>
      </c>
      <c r="AB2327" s="55">
        <f>작성용!AB2324</f>
        <v>0</v>
      </c>
    </row>
    <row r="2328" spans="1:28" s="11" customFormat="1" ht="16.5" hidden="1" customHeight="1" x14ac:dyDescent="0.3">
      <c r="A2328" s="53">
        <f>작성용!AL2325</f>
        <v>2324</v>
      </c>
      <c r="B2328" s="54" t="str">
        <f>작성용!AI2325</f>
        <v>-</v>
      </c>
      <c r="C2328" s="55" t="str">
        <f>작성용!AK2325</f>
        <v>개별종목</v>
      </c>
      <c r="D2328" s="56">
        <f>작성용!T2325</f>
        <v>45702</v>
      </c>
      <c r="E2328" s="57" t="str">
        <f>작성용!B2325</f>
        <v>삼성생명(수익증권)</v>
      </c>
      <c r="F2328" s="57" t="str">
        <f>작성용!C2325</f>
        <v>재평가</v>
      </c>
      <c r="G2328" s="57" t="str">
        <f>작성용!D2325</f>
        <v>브이아이오션벌커전문투자형사모특별자산투자신탁4호</v>
      </c>
      <c r="H2328" s="58" t="str">
        <f>작성용!E2325</f>
        <v>KBP2019060028</v>
      </c>
      <c r="I2328" s="57" t="str">
        <f>작성용!F2325</f>
        <v>B02</v>
      </c>
      <c r="J2328" s="57">
        <f>작성용!G2325</f>
        <v>0</v>
      </c>
      <c r="K2328" s="57" t="str">
        <f>작성용!H2325</f>
        <v>-</v>
      </c>
      <c r="L2328" s="57" t="str">
        <f>작성용!N2325</f>
        <v xml:space="preserve">분기 </v>
      </c>
      <c r="M2328" s="56" t="str">
        <f>작성용!U2325</f>
        <v>2025.03.31</v>
      </c>
      <c r="N2328" s="56" t="str">
        <f>작성용!V2325</f>
        <v>사전등록</v>
      </c>
      <c r="O2328" s="56" t="str">
        <f>작성용!W2325</f>
        <v>사전등록</v>
      </c>
      <c r="P2328" s="56" t="str">
        <f>작성용!X2325</f>
        <v>-</v>
      </c>
      <c r="Q2328" s="57" t="str">
        <f>작성용!AD2325</f>
        <v>대체평가3사업본부</v>
      </c>
      <c r="R2328" s="59">
        <f>작성용!AE2325</f>
        <v>0</v>
      </c>
      <c r="S2328" s="57" t="str">
        <f>작성용!AF2325</f>
        <v>대체평가3사업본부</v>
      </c>
      <c r="T2328" s="60" t="str">
        <f>작성용!AG2325</f>
        <v>김기욱</v>
      </c>
      <c r="U2328" s="60" t="str">
        <f>작성용!AH2325</f>
        <v>김기욱</v>
      </c>
      <c r="V2328" s="55">
        <f>작성용!AA2325</f>
        <v>202503</v>
      </c>
      <c r="W2328" s="57" t="str">
        <f>작성용!AC2325</f>
        <v>[T]기타보험기관[1본부]</v>
      </c>
      <c r="X2328" s="57" t="str">
        <f>작성용!O2325</f>
        <v>김가은프로</v>
      </c>
      <c r="Y2328" s="57" t="str">
        <f>작성용!P2325</f>
        <v>02-2095-5634</v>
      </c>
      <c r="Z2328" s="57" t="str">
        <f>작성용!Q2325</f>
        <v>gaeun.kim@samsung.com;mk0710.kim@samsung.com;simba90.lee@samsung.com;my74.shin@samsung.com</v>
      </c>
      <c r="AA2328" s="55" t="str">
        <f>작성용!AJ2325</f>
        <v>-</v>
      </c>
      <c r="AB2328" s="55">
        <f>작성용!AB2325</f>
        <v>0</v>
      </c>
    </row>
    <row r="2329" spans="1:28" s="11" customFormat="1" ht="16.5" hidden="1" customHeight="1" x14ac:dyDescent="0.3">
      <c r="A2329" s="53">
        <f>작성용!AL2326</f>
        <v>2325</v>
      </c>
      <c r="B2329" s="54" t="str">
        <f>작성용!AI2326</f>
        <v>-</v>
      </c>
      <c r="C2329" s="55" t="str">
        <f>작성용!AK2326</f>
        <v>개별종목</v>
      </c>
      <c r="D2329" s="56">
        <f>작성용!T2326</f>
        <v>45702</v>
      </c>
      <c r="E2329" s="57" t="str">
        <f>작성용!B2326</f>
        <v>삼성생명(수익증권)</v>
      </c>
      <c r="F2329" s="57" t="str">
        <f>작성용!C2326</f>
        <v>재평가</v>
      </c>
      <c r="G2329" s="57" t="str">
        <f>작성용!D2326</f>
        <v>트러스톤유럽인프라전문투자형사모투자신탁제1호</v>
      </c>
      <c r="H2329" s="58" t="str">
        <f>작성용!E2326</f>
        <v>KBP2019090014</v>
      </c>
      <c r="I2329" s="57" t="str">
        <f>작성용!F2326</f>
        <v>B02</v>
      </c>
      <c r="J2329" s="57">
        <f>작성용!G2326</f>
        <v>0</v>
      </c>
      <c r="K2329" s="57" t="str">
        <f>작성용!H2326</f>
        <v>-</v>
      </c>
      <c r="L2329" s="57" t="str">
        <f>작성용!N2326</f>
        <v xml:space="preserve">분기 </v>
      </c>
      <c r="M2329" s="56" t="str">
        <f>작성용!U2326</f>
        <v>2025.03.31</v>
      </c>
      <c r="N2329" s="56" t="str">
        <f>작성용!V2326</f>
        <v>사전등록</v>
      </c>
      <c r="O2329" s="56" t="str">
        <f>작성용!W2326</f>
        <v>사전등록</v>
      </c>
      <c r="P2329" s="56" t="str">
        <f>작성용!X2326</f>
        <v>-</v>
      </c>
      <c r="Q2329" s="57" t="str">
        <f>작성용!AD2326</f>
        <v>대체평가3사업본부</v>
      </c>
      <c r="R2329" s="59">
        <f>작성용!AE2326</f>
        <v>0</v>
      </c>
      <c r="S2329" s="57" t="str">
        <f>작성용!AF2326</f>
        <v>대체평가3사업본부</v>
      </c>
      <c r="T2329" s="60" t="str">
        <f>작성용!AG2326</f>
        <v>김기욱</v>
      </c>
      <c r="U2329" s="60" t="str">
        <f>작성용!AH2326</f>
        <v>김기욱</v>
      </c>
      <c r="V2329" s="55">
        <f>작성용!AA2326</f>
        <v>202503</v>
      </c>
      <c r="W2329" s="57" t="str">
        <f>작성용!AC2326</f>
        <v>[T]기타보험기관[1본부]</v>
      </c>
      <c r="X2329" s="57" t="str">
        <f>작성용!O2326</f>
        <v>김가은프로</v>
      </c>
      <c r="Y2329" s="57" t="str">
        <f>작성용!P2326</f>
        <v>02-2095-5634</v>
      </c>
      <c r="Z2329" s="57" t="str">
        <f>작성용!Q2326</f>
        <v>gaeun.kim@samsung.com;mk0710.kim@samsung.com;simba90.lee@samsung.com;my74.shin@samsung.com</v>
      </c>
      <c r="AA2329" s="55" t="str">
        <f>작성용!AJ2326</f>
        <v>-</v>
      </c>
      <c r="AB2329" s="55">
        <f>작성용!AB2326</f>
        <v>0</v>
      </c>
    </row>
    <row r="2330" spans="1:28" s="11" customFormat="1" ht="16.5" hidden="1" customHeight="1" x14ac:dyDescent="0.3">
      <c r="A2330" s="53">
        <f>작성용!AL2327</f>
        <v>2326</v>
      </c>
      <c r="B2330" s="54" t="str">
        <f>작성용!AI2327</f>
        <v>-</v>
      </c>
      <c r="C2330" s="55" t="str">
        <f>작성용!AK2327</f>
        <v>개별종목</v>
      </c>
      <c r="D2330" s="56">
        <f>작성용!T2327</f>
        <v>45702</v>
      </c>
      <c r="E2330" s="57" t="str">
        <f>작성용!B2327</f>
        <v>삼성생명(수익증권)</v>
      </c>
      <c r="F2330" s="57" t="str">
        <f>작성용!C2327</f>
        <v>재평가</v>
      </c>
      <c r="G2330" s="57" t="str">
        <f>작성용!D2327</f>
        <v>신한일본태양광대출채권전문투자형사모특별자산투자신탁3호</v>
      </c>
      <c r="H2330" s="58" t="str">
        <f>작성용!E2327</f>
        <v>KBP2019120193</v>
      </c>
      <c r="I2330" s="57" t="str">
        <f>작성용!F2327</f>
        <v>B02</v>
      </c>
      <c r="J2330" s="57">
        <f>작성용!G2327</f>
        <v>0</v>
      </c>
      <c r="K2330" s="57" t="str">
        <f>작성용!H2327</f>
        <v>-</v>
      </c>
      <c r="L2330" s="57" t="str">
        <f>작성용!N2327</f>
        <v xml:space="preserve">분기 </v>
      </c>
      <c r="M2330" s="56" t="str">
        <f>작성용!U2327</f>
        <v>2025.03.31</v>
      </c>
      <c r="N2330" s="56" t="str">
        <f>작성용!V2327</f>
        <v>사전등록</v>
      </c>
      <c r="O2330" s="56" t="str">
        <f>작성용!W2327</f>
        <v>사전등록</v>
      </c>
      <c r="P2330" s="56" t="str">
        <f>작성용!X2327</f>
        <v>-</v>
      </c>
      <c r="Q2330" s="57" t="str">
        <f>작성용!AD2327</f>
        <v>대체평가3사업본부</v>
      </c>
      <c r="R2330" s="59">
        <f>작성용!AE2327</f>
        <v>0</v>
      </c>
      <c r="S2330" s="57" t="str">
        <f>작성용!AF2327</f>
        <v>대체평가3사업본부</v>
      </c>
      <c r="T2330" s="60" t="str">
        <f>작성용!AG2327</f>
        <v>김기욱</v>
      </c>
      <c r="U2330" s="60" t="str">
        <f>작성용!AH2327</f>
        <v>김기욱</v>
      </c>
      <c r="V2330" s="55">
        <f>작성용!AA2327</f>
        <v>202503</v>
      </c>
      <c r="W2330" s="57" t="str">
        <f>작성용!AC2327</f>
        <v>[T]기타보험기관[1본부]</v>
      </c>
      <c r="X2330" s="57" t="str">
        <f>작성용!O2327</f>
        <v>김가은프로</v>
      </c>
      <c r="Y2330" s="57" t="str">
        <f>작성용!P2327</f>
        <v>02-2095-5634</v>
      </c>
      <c r="Z2330" s="57" t="str">
        <f>작성용!Q2327</f>
        <v>gaeun.kim@samsung.com;mk0710.kim@samsung.com;simba90.lee@samsung.com;my74.shin@samsung.com</v>
      </c>
      <c r="AA2330" s="55" t="str">
        <f>작성용!AJ2327</f>
        <v>-</v>
      </c>
      <c r="AB2330" s="55">
        <f>작성용!AB2327</f>
        <v>0</v>
      </c>
    </row>
    <row r="2331" spans="1:28" s="11" customFormat="1" ht="16.5" hidden="1" customHeight="1" x14ac:dyDescent="0.3">
      <c r="A2331" s="53">
        <f>작성용!AL2328</f>
        <v>2327</v>
      </c>
      <c r="B2331" s="54" t="str">
        <f>작성용!AI2328</f>
        <v>-</v>
      </c>
      <c r="C2331" s="55" t="str">
        <f>작성용!AK2328</f>
        <v>개별종목</v>
      </c>
      <c r="D2331" s="56">
        <f>작성용!T2328</f>
        <v>45702</v>
      </c>
      <c r="E2331" s="57" t="str">
        <f>작성용!B2328</f>
        <v>삼성생명(수익증권)</v>
      </c>
      <c r="F2331" s="57" t="str">
        <f>작성용!C2328</f>
        <v>재평가</v>
      </c>
      <c r="G2331" s="57" t="str">
        <f>작성용!D2328</f>
        <v>KB광명서울고속도로전문투자형사모특별자산투자신탁</v>
      </c>
      <c r="H2331" s="58" t="str">
        <f>작성용!E2328</f>
        <v>KBP2019090155</v>
      </c>
      <c r="I2331" s="57" t="str">
        <f>작성용!F2328</f>
        <v>B02</v>
      </c>
      <c r="J2331" s="57">
        <f>작성용!G2328</f>
        <v>99</v>
      </c>
      <c r="K2331" s="57" t="str">
        <f>작성용!H2328</f>
        <v>-</v>
      </c>
      <c r="L2331" s="57" t="str">
        <f>작성용!N2328</f>
        <v xml:space="preserve">분기 </v>
      </c>
      <c r="M2331" s="56" t="str">
        <f>작성용!U2328</f>
        <v>2025.03.31</v>
      </c>
      <c r="N2331" s="56" t="str">
        <f>작성용!V2328</f>
        <v>사전등록</v>
      </c>
      <c r="O2331" s="56" t="str">
        <f>작성용!W2328</f>
        <v>사전등록</v>
      </c>
      <c r="P2331" s="56" t="str">
        <f>작성용!X2328</f>
        <v>-</v>
      </c>
      <c r="Q2331" s="57" t="str">
        <f>작성용!AD2328</f>
        <v>대체평가3사업본부</v>
      </c>
      <c r="R2331" s="59">
        <f>작성용!AE2328</f>
        <v>0</v>
      </c>
      <c r="S2331" s="57" t="str">
        <f>작성용!AF2328</f>
        <v>대체평가3사업본부</v>
      </c>
      <c r="T2331" s="60" t="str">
        <f>작성용!AG2328</f>
        <v>김기욱</v>
      </c>
      <c r="U2331" s="60" t="str">
        <f>작성용!AH2328</f>
        <v>김기욱</v>
      </c>
      <c r="V2331" s="55">
        <f>작성용!AA2328</f>
        <v>202503</v>
      </c>
      <c r="W2331" s="57" t="str">
        <f>작성용!AC2328</f>
        <v>[T]기타보험기관[1본부]</v>
      </c>
      <c r="X2331" s="57" t="str">
        <f>작성용!O2328</f>
        <v>김가은프로</v>
      </c>
      <c r="Y2331" s="57" t="str">
        <f>작성용!P2328</f>
        <v>02-2095-5634</v>
      </c>
      <c r="Z2331" s="57" t="str">
        <f>작성용!Q2328</f>
        <v>gaeun.kim@samsung.com;mk0710.kim@samsung.com;simba90.lee@samsung.com;my74.shin@samsung.com</v>
      </c>
      <c r="AA2331" s="55" t="str">
        <f>작성용!AJ2328</f>
        <v>-</v>
      </c>
      <c r="AB2331" s="55">
        <f>작성용!AB2328</f>
        <v>0</v>
      </c>
    </row>
    <row r="2332" spans="1:28" s="11" customFormat="1" ht="16.5" hidden="1" customHeight="1" x14ac:dyDescent="0.3">
      <c r="A2332" s="53">
        <f>작성용!AL2329</f>
        <v>2328</v>
      </c>
      <c r="B2332" s="54" t="str">
        <f>작성용!AI2329</f>
        <v>-</v>
      </c>
      <c r="C2332" s="55" t="str">
        <f>작성용!AK2329</f>
        <v>개별종목</v>
      </c>
      <c r="D2332" s="56">
        <f>작성용!T2329</f>
        <v>45702</v>
      </c>
      <c r="E2332" s="57" t="str">
        <f>작성용!B2329</f>
        <v>삼성생명(수익증권)</v>
      </c>
      <c r="F2332" s="57" t="str">
        <f>작성용!C2329</f>
        <v>재평가</v>
      </c>
      <c r="G2332" s="57" t="str">
        <f>작성용!D2329</f>
        <v>KIAMCO도로투자사모특별자산투자신탁제11호</v>
      </c>
      <c r="H2332" s="58" t="str">
        <f>작성용!E2329</f>
        <v>KBP2019090154</v>
      </c>
      <c r="I2332" s="57" t="str">
        <f>작성용!F2329</f>
        <v>B02</v>
      </c>
      <c r="J2332" s="57">
        <f>작성용!G2329</f>
        <v>99</v>
      </c>
      <c r="K2332" s="57" t="str">
        <f>작성용!H2329</f>
        <v>-</v>
      </c>
      <c r="L2332" s="57" t="str">
        <f>작성용!N2329</f>
        <v xml:space="preserve">분기 </v>
      </c>
      <c r="M2332" s="56" t="str">
        <f>작성용!U2329</f>
        <v>2025.03.31</v>
      </c>
      <c r="N2332" s="56" t="str">
        <f>작성용!V2329</f>
        <v>사전등록</v>
      </c>
      <c r="O2332" s="56" t="str">
        <f>작성용!W2329</f>
        <v>사전등록</v>
      </c>
      <c r="P2332" s="56" t="str">
        <f>작성용!X2329</f>
        <v>-</v>
      </c>
      <c r="Q2332" s="57" t="str">
        <f>작성용!AD2329</f>
        <v>대체평가3사업본부</v>
      </c>
      <c r="R2332" s="59">
        <f>작성용!AE2329</f>
        <v>0</v>
      </c>
      <c r="S2332" s="57" t="str">
        <f>작성용!AF2329</f>
        <v>대체평가3사업본부</v>
      </c>
      <c r="T2332" s="60" t="str">
        <f>작성용!AG2329</f>
        <v>김기욱</v>
      </c>
      <c r="U2332" s="60" t="str">
        <f>작성용!AH2329</f>
        <v>김기욱</v>
      </c>
      <c r="V2332" s="55">
        <f>작성용!AA2329</f>
        <v>202503</v>
      </c>
      <c r="W2332" s="57" t="str">
        <f>작성용!AC2329</f>
        <v>[T]기타보험기관[1본부]</v>
      </c>
      <c r="X2332" s="57" t="str">
        <f>작성용!O2329</f>
        <v>김가은프로</v>
      </c>
      <c r="Y2332" s="57" t="str">
        <f>작성용!P2329</f>
        <v>02-2095-5634</v>
      </c>
      <c r="Z2332" s="57" t="str">
        <f>작성용!Q2329</f>
        <v>gaeun.kim@samsung.com;mk0710.kim@samsung.com;simba90.lee@samsung.com;my74.shin@samsung.com</v>
      </c>
      <c r="AA2332" s="55" t="str">
        <f>작성용!AJ2329</f>
        <v>-</v>
      </c>
      <c r="AB2332" s="55">
        <f>작성용!AB2329</f>
        <v>0</v>
      </c>
    </row>
    <row r="2333" spans="1:28" s="11" customFormat="1" ht="16.5" hidden="1" customHeight="1" x14ac:dyDescent="0.3">
      <c r="A2333" s="53">
        <f>작성용!AL2330</f>
        <v>2329</v>
      </c>
      <c r="B2333" s="54" t="str">
        <f>작성용!AI2330</f>
        <v>-</v>
      </c>
      <c r="C2333" s="55" t="str">
        <f>작성용!AK2330</f>
        <v>개별종목</v>
      </c>
      <c r="D2333" s="56">
        <f>작성용!T2330</f>
        <v>45702</v>
      </c>
      <c r="E2333" s="57" t="str">
        <f>작성용!B2330</f>
        <v>삼성생명(수익증권)</v>
      </c>
      <c r="F2333" s="57" t="str">
        <f>작성용!C2330</f>
        <v>재평가</v>
      </c>
      <c r="G2333" s="57" t="str">
        <f>작성용!D2330</f>
        <v>미래에셋신안산전문사모특별자산투자신탁1호</v>
      </c>
      <c r="H2333" s="58" t="str">
        <f>작성용!E2330</f>
        <v>KBP2019120194</v>
      </c>
      <c r="I2333" s="57" t="str">
        <f>작성용!F2330</f>
        <v>B02</v>
      </c>
      <c r="J2333" s="57">
        <f>작성용!G2330</f>
        <v>99</v>
      </c>
      <c r="K2333" s="57" t="str">
        <f>작성용!H2330</f>
        <v>-</v>
      </c>
      <c r="L2333" s="57" t="str">
        <f>작성용!N2330</f>
        <v xml:space="preserve">분기 </v>
      </c>
      <c r="M2333" s="56" t="str">
        <f>작성용!U2330</f>
        <v>2025.03.31</v>
      </c>
      <c r="N2333" s="56" t="str">
        <f>작성용!V2330</f>
        <v>사전등록</v>
      </c>
      <c r="O2333" s="56" t="str">
        <f>작성용!W2330</f>
        <v>사전등록</v>
      </c>
      <c r="P2333" s="56" t="str">
        <f>작성용!X2330</f>
        <v>-</v>
      </c>
      <c r="Q2333" s="57" t="str">
        <f>작성용!AD2330</f>
        <v>대체평가3사업본부</v>
      </c>
      <c r="R2333" s="59">
        <f>작성용!AE2330</f>
        <v>0</v>
      </c>
      <c r="S2333" s="57" t="str">
        <f>작성용!AF2330</f>
        <v>대체평가3사업본부</v>
      </c>
      <c r="T2333" s="60" t="str">
        <f>작성용!AG2330</f>
        <v>김기욱</v>
      </c>
      <c r="U2333" s="60" t="str">
        <f>작성용!AH2330</f>
        <v>김기욱</v>
      </c>
      <c r="V2333" s="55">
        <f>작성용!AA2330</f>
        <v>202503</v>
      </c>
      <c r="W2333" s="57" t="str">
        <f>작성용!AC2330</f>
        <v>[T]기타보험기관[1본부]</v>
      </c>
      <c r="X2333" s="57" t="str">
        <f>작성용!O2330</f>
        <v>김가은프로</v>
      </c>
      <c r="Y2333" s="57" t="str">
        <f>작성용!P2330</f>
        <v>02-2095-5634</v>
      </c>
      <c r="Z2333" s="57" t="str">
        <f>작성용!Q2330</f>
        <v>gaeun.kim@samsung.com;mk0710.kim@samsung.com;simba90.lee@samsung.com;my74.shin@samsung.com</v>
      </c>
      <c r="AA2333" s="55" t="str">
        <f>작성용!AJ2330</f>
        <v>-</v>
      </c>
      <c r="AB2333" s="55">
        <f>작성용!AB2330</f>
        <v>0</v>
      </c>
    </row>
    <row r="2334" spans="1:28" s="11" customFormat="1" ht="16.5" hidden="1" customHeight="1" x14ac:dyDescent="0.3">
      <c r="A2334" s="53">
        <f>작성용!AL2331</f>
        <v>2330</v>
      </c>
      <c r="B2334" s="54" t="str">
        <f>작성용!AI2331</f>
        <v>-</v>
      </c>
      <c r="C2334" s="55" t="str">
        <f>작성용!AK2331</f>
        <v>개별종목</v>
      </c>
      <c r="D2334" s="56">
        <f>작성용!T2331</f>
        <v>45702</v>
      </c>
      <c r="E2334" s="57" t="str">
        <f>작성용!B2331</f>
        <v>삼성생명(수익증권)</v>
      </c>
      <c r="F2334" s="57" t="str">
        <f>작성용!C2331</f>
        <v>재평가</v>
      </c>
      <c r="G2334" s="57" t="str">
        <f>작성용!D2331</f>
        <v>삼성파워플랜트전문투자형사모투자신탁제2호</v>
      </c>
      <c r="H2334" s="58" t="str">
        <f>작성용!E2331</f>
        <v>KBP2019120387</v>
      </c>
      <c r="I2334" s="57" t="str">
        <f>작성용!F2331</f>
        <v>B02</v>
      </c>
      <c r="J2334" s="57">
        <f>작성용!G2331</f>
        <v>0</v>
      </c>
      <c r="K2334" s="57" t="str">
        <f>작성용!H2331</f>
        <v>-</v>
      </c>
      <c r="L2334" s="57" t="str">
        <f>작성용!N2331</f>
        <v xml:space="preserve">분기 </v>
      </c>
      <c r="M2334" s="56" t="str">
        <f>작성용!U2331</f>
        <v>2025.03.31</v>
      </c>
      <c r="N2334" s="56" t="str">
        <f>작성용!V2331</f>
        <v>사전등록</v>
      </c>
      <c r="O2334" s="56" t="str">
        <f>작성용!W2331</f>
        <v>사전등록</v>
      </c>
      <c r="P2334" s="56" t="str">
        <f>작성용!X2331</f>
        <v>-</v>
      </c>
      <c r="Q2334" s="57" t="str">
        <f>작성용!AD2331</f>
        <v>대체평가3사업본부</v>
      </c>
      <c r="R2334" s="59">
        <f>작성용!AE2331</f>
        <v>0</v>
      </c>
      <c r="S2334" s="57" t="str">
        <f>작성용!AF2331</f>
        <v>대체평가3사업본부</v>
      </c>
      <c r="T2334" s="60" t="str">
        <f>작성용!AG2331</f>
        <v>김기욱</v>
      </c>
      <c r="U2334" s="60" t="str">
        <f>작성용!AH2331</f>
        <v>김기욱</v>
      </c>
      <c r="V2334" s="55">
        <f>작성용!AA2331</f>
        <v>202503</v>
      </c>
      <c r="W2334" s="57" t="str">
        <f>작성용!AC2331</f>
        <v>[T]기타보험기관[1본부]</v>
      </c>
      <c r="X2334" s="57" t="str">
        <f>작성용!O2331</f>
        <v>김가은프로</v>
      </c>
      <c r="Y2334" s="57" t="str">
        <f>작성용!P2331</f>
        <v>02-2095-5634</v>
      </c>
      <c r="Z2334" s="57" t="str">
        <f>작성용!Q2331</f>
        <v>gaeun.kim@samsung.com;mk0710.kim@samsung.com;simba90.lee@samsung.com;my74.shin@samsung.com</v>
      </c>
      <c r="AA2334" s="55" t="str">
        <f>작성용!AJ2331</f>
        <v>-</v>
      </c>
      <c r="AB2334" s="55">
        <f>작성용!AB2331</f>
        <v>0</v>
      </c>
    </row>
    <row r="2335" spans="1:28" s="11" customFormat="1" ht="16.5" hidden="1" customHeight="1" x14ac:dyDescent="0.3">
      <c r="A2335" s="53">
        <f>작성용!AL2332</f>
        <v>2331</v>
      </c>
      <c r="B2335" s="54" t="str">
        <f>작성용!AI2332</f>
        <v>-</v>
      </c>
      <c r="C2335" s="55" t="str">
        <f>작성용!AK2332</f>
        <v>개별종목</v>
      </c>
      <c r="D2335" s="56">
        <f>작성용!T2332</f>
        <v>45702</v>
      </c>
      <c r="E2335" s="57" t="str">
        <f>작성용!B2332</f>
        <v>삼성생명(수익증권)</v>
      </c>
      <c r="F2335" s="57" t="str">
        <f>작성용!C2332</f>
        <v>재평가</v>
      </c>
      <c r="G2335" s="57" t="str">
        <f>작성용!D2332</f>
        <v>삼성Aircraft전문투자형사모특별자산투자신탁제5호</v>
      </c>
      <c r="H2335" s="58" t="str">
        <f>작성용!E2332</f>
        <v>KBP2020030015</v>
      </c>
      <c r="I2335" s="57" t="str">
        <f>작성용!F2332</f>
        <v>B02</v>
      </c>
      <c r="J2335" s="57">
        <f>작성용!G2332</f>
        <v>0</v>
      </c>
      <c r="K2335" s="57" t="str">
        <f>작성용!H2332</f>
        <v>-</v>
      </c>
      <c r="L2335" s="57" t="str">
        <f>작성용!N2332</f>
        <v xml:space="preserve">분기 </v>
      </c>
      <c r="M2335" s="56" t="str">
        <f>작성용!U2332</f>
        <v>2025.03.31</v>
      </c>
      <c r="N2335" s="56" t="str">
        <f>작성용!V2332</f>
        <v>사전등록</v>
      </c>
      <c r="O2335" s="56" t="str">
        <f>작성용!W2332</f>
        <v>사전등록</v>
      </c>
      <c r="P2335" s="56" t="str">
        <f>작성용!X2332</f>
        <v>-</v>
      </c>
      <c r="Q2335" s="57" t="str">
        <f>작성용!AD2332</f>
        <v>대체평가3사업본부</v>
      </c>
      <c r="R2335" s="59">
        <f>작성용!AE2332</f>
        <v>0</v>
      </c>
      <c r="S2335" s="57" t="str">
        <f>작성용!AF2332</f>
        <v>대체평가3사업본부</v>
      </c>
      <c r="T2335" s="60" t="str">
        <f>작성용!AG2332</f>
        <v>김기욱</v>
      </c>
      <c r="U2335" s="60" t="str">
        <f>작성용!AH2332</f>
        <v>김기욱</v>
      </c>
      <c r="V2335" s="55">
        <f>작성용!AA2332</f>
        <v>202503</v>
      </c>
      <c r="W2335" s="57" t="str">
        <f>작성용!AC2332</f>
        <v>[T]기타보험기관[1본부]</v>
      </c>
      <c r="X2335" s="57" t="str">
        <f>작성용!O2332</f>
        <v>김가은프로</v>
      </c>
      <c r="Y2335" s="57" t="str">
        <f>작성용!P2332</f>
        <v>02-2095-5634</v>
      </c>
      <c r="Z2335" s="57" t="str">
        <f>작성용!Q2332</f>
        <v>gaeun.kim@samsung.com;mk0710.kim@samsung.com;simba90.lee@samsung.com;my74.shin@samsung.com</v>
      </c>
      <c r="AA2335" s="55" t="str">
        <f>작성용!AJ2332</f>
        <v>-</v>
      </c>
      <c r="AB2335" s="55">
        <f>작성용!AB2332</f>
        <v>0</v>
      </c>
    </row>
    <row r="2336" spans="1:28" s="11" customFormat="1" ht="16.5" hidden="1" customHeight="1" x14ac:dyDescent="0.3">
      <c r="A2336" s="53">
        <f>작성용!AL2333</f>
        <v>2332</v>
      </c>
      <c r="B2336" s="54" t="str">
        <f>작성용!AI2333</f>
        <v>-</v>
      </c>
      <c r="C2336" s="55" t="str">
        <f>작성용!AK2333</f>
        <v>개별종목</v>
      </c>
      <c r="D2336" s="56">
        <f>작성용!T2333</f>
        <v>45702</v>
      </c>
      <c r="E2336" s="57" t="str">
        <f>작성용!B2333</f>
        <v>삼성생명(수익증권)</v>
      </c>
      <c r="F2336" s="57" t="str">
        <f>작성용!C2333</f>
        <v>재평가</v>
      </c>
      <c r="G2336" s="57" t="str">
        <f>작성용!D2333</f>
        <v>신한일본태양광대출채권전문투자형사모특별자산투자신탁제5호</v>
      </c>
      <c r="H2336" s="58" t="str">
        <f>작성용!E2333</f>
        <v>KBP2020030017</v>
      </c>
      <c r="I2336" s="57" t="str">
        <f>작성용!F2333</f>
        <v>B02</v>
      </c>
      <c r="J2336" s="57">
        <f>작성용!G2333</f>
        <v>0</v>
      </c>
      <c r="K2336" s="57" t="str">
        <f>작성용!H2333</f>
        <v>-</v>
      </c>
      <c r="L2336" s="57" t="str">
        <f>작성용!N2333</f>
        <v xml:space="preserve">분기 </v>
      </c>
      <c r="M2336" s="56" t="str">
        <f>작성용!U2333</f>
        <v>2025.03.31</v>
      </c>
      <c r="N2336" s="56" t="str">
        <f>작성용!V2333</f>
        <v>사전등록</v>
      </c>
      <c r="O2336" s="56" t="str">
        <f>작성용!W2333</f>
        <v>사전등록</v>
      </c>
      <c r="P2336" s="56" t="str">
        <f>작성용!X2333</f>
        <v>-</v>
      </c>
      <c r="Q2336" s="57" t="str">
        <f>작성용!AD2333</f>
        <v>대체평가3사업본부</v>
      </c>
      <c r="R2336" s="59">
        <f>작성용!AE2333</f>
        <v>0</v>
      </c>
      <c r="S2336" s="57" t="str">
        <f>작성용!AF2333</f>
        <v>대체평가3사업본부</v>
      </c>
      <c r="T2336" s="60" t="str">
        <f>작성용!AG2333</f>
        <v>김기욱</v>
      </c>
      <c r="U2336" s="60" t="str">
        <f>작성용!AH2333</f>
        <v>김기욱</v>
      </c>
      <c r="V2336" s="55">
        <f>작성용!AA2333</f>
        <v>202503</v>
      </c>
      <c r="W2336" s="57" t="str">
        <f>작성용!AC2333</f>
        <v>[T]기타보험기관[1본부]</v>
      </c>
      <c r="X2336" s="57" t="str">
        <f>작성용!O2333</f>
        <v>김가은프로</v>
      </c>
      <c r="Y2336" s="57" t="str">
        <f>작성용!P2333</f>
        <v>02-2095-5634</v>
      </c>
      <c r="Z2336" s="57" t="str">
        <f>작성용!Q2333</f>
        <v>gaeun.kim@samsung.com;mk0710.kim@samsung.com;simba90.lee@samsung.com;my74.shin@samsung.com</v>
      </c>
      <c r="AA2336" s="55" t="str">
        <f>작성용!AJ2333</f>
        <v>-</v>
      </c>
      <c r="AB2336" s="55">
        <f>작성용!AB2333</f>
        <v>0</v>
      </c>
    </row>
    <row r="2337" spans="1:28" s="11" customFormat="1" ht="16.5" hidden="1" customHeight="1" x14ac:dyDescent="0.3">
      <c r="A2337" s="53">
        <f>작성용!AL2334</f>
        <v>2333</v>
      </c>
      <c r="B2337" s="54" t="str">
        <f>작성용!AI2334</f>
        <v>-</v>
      </c>
      <c r="C2337" s="55" t="str">
        <f>작성용!AK2334</f>
        <v>개별종목</v>
      </c>
      <c r="D2337" s="56">
        <f>작성용!T2334</f>
        <v>45702</v>
      </c>
      <c r="E2337" s="57" t="str">
        <f>작성용!B2334</f>
        <v>삼성생명(수익증권)</v>
      </c>
      <c r="F2337" s="57" t="str">
        <f>작성용!C2334</f>
        <v>재평가</v>
      </c>
      <c r="G2337" s="57" t="str">
        <f>작성용!D2334</f>
        <v>KIAMCO태양광발전사모특별자산투자신탁제4호</v>
      </c>
      <c r="H2337" s="58" t="str">
        <f>작성용!E2334</f>
        <v>KBP2020120114</v>
      </c>
      <c r="I2337" s="57" t="str">
        <f>작성용!F2334</f>
        <v>B02</v>
      </c>
      <c r="J2337" s="57">
        <f>작성용!G2334</f>
        <v>99</v>
      </c>
      <c r="K2337" s="57" t="str">
        <f>작성용!H2334</f>
        <v>-</v>
      </c>
      <c r="L2337" s="57" t="str">
        <f>작성용!N2334</f>
        <v xml:space="preserve">분기 </v>
      </c>
      <c r="M2337" s="56" t="str">
        <f>작성용!U2334</f>
        <v>2025.03.31</v>
      </c>
      <c r="N2337" s="56" t="str">
        <f>작성용!V2334</f>
        <v>사전등록</v>
      </c>
      <c r="O2337" s="56" t="str">
        <f>작성용!W2334</f>
        <v>사전등록</v>
      </c>
      <c r="P2337" s="56" t="str">
        <f>작성용!X2334</f>
        <v>-</v>
      </c>
      <c r="Q2337" s="57" t="str">
        <f>작성용!AD2334</f>
        <v>대체평가3사업본부</v>
      </c>
      <c r="R2337" s="59">
        <f>작성용!AE2334</f>
        <v>0</v>
      </c>
      <c r="S2337" s="57" t="str">
        <f>작성용!AF2334</f>
        <v>대체평가3사업본부</v>
      </c>
      <c r="T2337" s="60" t="str">
        <f>작성용!AG2334</f>
        <v>김기욱</v>
      </c>
      <c r="U2337" s="60" t="str">
        <f>작성용!AH2334</f>
        <v>김기욱</v>
      </c>
      <c r="V2337" s="55">
        <f>작성용!AA2334</f>
        <v>202503</v>
      </c>
      <c r="W2337" s="57" t="str">
        <f>작성용!AC2334</f>
        <v>[T]기타보험기관[1본부]</v>
      </c>
      <c r="X2337" s="57" t="str">
        <f>작성용!O2334</f>
        <v>김가은프로</v>
      </c>
      <c r="Y2337" s="57" t="str">
        <f>작성용!P2334</f>
        <v>02-2095-5634</v>
      </c>
      <c r="Z2337" s="57" t="str">
        <f>작성용!Q2334</f>
        <v>gaeun.kim@samsung.com;mk0710.kim@samsung.com;simba90.lee@samsung.com;my74.shin@samsung.com</v>
      </c>
      <c r="AA2337" s="55" t="str">
        <f>작성용!AJ2334</f>
        <v>-</v>
      </c>
      <c r="AB2337" s="55">
        <f>작성용!AB2334</f>
        <v>0</v>
      </c>
    </row>
    <row r="2338" spans="1:28" s="11" customFormat="1" ht="16.5" hidden="1" customHeight="1" x14ac:dyDescent="0.3">
      <c r="A2338" s="53">
        <f>작성용!AL2335</f>
        <v>2334</v>
      </c>
      <c r="B2338" s="54" t="str">
        <f>작성용!AI2335</f>
        <v>-</v>
      </c>
      <c r="C2338" s="55" t="str">
        <f>작성용!AK2335</f>
        <v>개별종목</v>
      </c>
      <c r="D2338" s="56">
        <f>작성용!T2335</f>
        <v>45702</v>
      </c>
      <c r="E2338" s="57" t="str">
        <f>작성용!B2335</f>
        <v>삼성생명(수익증권)</v>
      </c>
      <c r="F2338" s="57" t="str">
        <f>작성용!C2335</f>
        <v>재평가</v>
      </c>
      <c r="G2338" s="57" t="str">
        <f>작성용!D2335</f>
        <v>KB부산김해경전철전문투자형사모특별자산투자신탁제2호</v>
      </c>
      <c r="H2338" s="58" t="str">
        <f>작성용!E2335</f>
        <v>KBP2020120107</v>
      </c>
      <c r="I2338" s="57" t="str">
        <f>작성용!F2335</f>
        <v>B02</v>
      </c>
      <c r="J2338" s="57">
        <f>작성용!G2335</f>
        <v>99</v>
      </c>
      <c r="K2338" s="57" t="str">
        <f>작성용!H2335</f>
        <v>-</v>
      </c>
      <c r="L2338" s="57" t="str">
        <f>작성용!N2335</f>
        <v xml:space="preserve">분기 </v>
      </c>
      <c r="M2338" s="56" t="str">
        <f>작성용!U2335</f>
        <v>2025.03.31</v>
      </c>
      <c r="N2338" s="56" t="str">
        <f>작성용!V2335</f>
        <v>사전등록</v>
      </c>
      <c r="O2338" s="56" t="str">
        <f>작성용!W2335</f>
        <v>사전등록</v>
      </c>
      <c r="P2338" s="56" t="str">
        <f>작성용!X2335</f>
        <v>-</v>
      </c>
      <c r="Q2338" s="57" t="str">
        <f>작성용!AD2335</f>
        <v>대체평가3사업본부</v>
      </c>
      <c r="R2338" s="59">
        <f>작성용!AE2335</f>
        <v>0</v>
      </c>
      <c r="S2338" s="57" t="str">
        <f>작성용!AF2335</f>
        <v>대체평가3사업본부</v>
      </c>
      <c r="T2338" s="60" t="str">
        <f>작성용!AG2335</f>
        <v>김기욱</v>
      </c>
      <c r="U2338" s="60" t="str">
        <f>작성용!AH2335</f>
        <v>김기욱</v>
      </c>
      <c r="V2338" s="55">
        <f>작성용!AA2335</f>
        <v>202503</v>
      </c>
      <c r="W2338" s="57" t="str">
        <f>작성용!AC2335</f>
        <v>[T]기타보험기관[1본부]</v>
      </c>
      <c r="X2338" s="57" t="str">
        <f>작성용!O2335</f>
        <v>김가은프로</v>
      </c>
      <c r="Y2338" s="57" t="str">
        <f>작성용!P2335</f>
        <v>02-2095-5634</v>
      </c>
      <c r="Z2338" s="57" t="str">
        <f>작성용!Q2335</f>
        <v>gaeun.kim@samsung.com;mk0710.kim@samsung.com;simba90.lee@samsung.com;my74.shin@samsung.com</v>
      </c>
      <c r="AA2338" s="55" t="str">
        <f>작성용!AJ2335</f>
        <v>-</v>
      </c>
      <c r="AB2338" s="55">
        <f>작성용!AB2335</f>
        <v>0</v>
      </c>
    </row>
    <row r="2339" spans="1:28" s="11" customFormat="1" ht="16.5" hidden="1" customHeight="1" x14ac:dyDescent="0.3">
      <c r="A2339" s="53">
        <f>작성용!AL2336</f>
        <v>2335</v>
      </c>
      <c r="B2339" s="54" t="str">
        <f>작성용!AI2336</f>
        <v>-</v>
      </c>
      <c r="C2339" s="55" t="str">
        <f>작성용!AK2336</f>
        <v>개별종목</v>
      </c>
      <c r="D2339" s="56">
        <f>작성용!T2336</f>
        <v>45702</v>
      </c>
      <c r="E2339" s="57" t="str">
        <f>작성용!B2336</f>
        <v>삼성생명(수익증권)</v>
      </c>
      <c r="F2339" s="57" t="str">
        <f>작성용!C2336</f>
        <v>재평가</v>
      </c>
      <c r="G2339" s="57" t="str">
        <f>작성용!D2336</f>
        <v>신한일본태양광대출채권전문투자형사모특별자산투자신탁제7호(H)</v>
      </c>
      <c r="H2339" s="58" t="str">
        <f>작성용!E2336</f>
        <v>KBP2020120047</v>
      </c>
      <c r="I2339" s="57" t="str">
        <f>작성용!F2336</f>
        <v>B02</v>
      </c>
      <c r="J2339" s="57">
        <f>작성용!G2336</f>
        <v>0</v>
      </c>
      <c r="K2339" s="57" t="str">
        <f>작성용!H2336</f>
        <v>-</v>
      </c>
      <c r="L2339" s="57" t="str">
        <f>작성용!N2336</f>
        <v xml:space="preserve">분기 </v>
      </c>
      <c r="M2339" s="56" t="str">
        <f>작성용!U2336</f>
        <v>2025.03.31</v>
      </c>
      <c r="N2339" s="56" t="str">
        <f>작성용!V2336</f>
        <v>사전등록</v>
      </c>
      <c r="O2339" s="56" t="str">
        <f>작성용!W2336</f>
        <v>사전등록</v>
      </c>
      <c r="P2339" s="56" t="str">
        <f>작성용!X2336</f>
        <v>-</v>
      </c>
      <c r="Q2339" s="57" t="str">
        <f>작성용!AD2336</f>
        <v>대체평가3사업본부</v>
      </c>
      <c r="R2339" s="59">
        <f>작성용!AE2336</f>
        <v>0</v>
      </c>
      <c r="S2339" s="57" t="str">
        <f>작성용!AF2336</f>
        <v>대체평가3사업본부</v>
      </c>
      <c r="T2339" s="60" t="str">
        <f>작성용!AG2336</f>
        <v>김기욱</v>
      </c>
      <c r="U2339" s="60" t="str">
        <f>작성용!AH2336</f>
        <v>김기욱</v>
      </c>
      <c r="V2339" s="55">
        <f>작성용!AA2336</f>
        <v>202503</v>
      </c>
      <c r="W2339" s="57" t="str">
        <f>작성용!AC2336</f>
        <v>[T]기타보험기관[1본부]</v>
      </c>
      <c r="X2339" s="57" t="str">
        <f>작성용!O2336</f>
        <v>김가은프로</v>
      </c>
      <c r="Y2339" s="57" t="str">
        <f>작성용!P2336</f>
        <v>02-2095-5634</v>
      </c>
      <c r="Z2339" s="57" t="str">
        <f>작성용!Q2336</f>
        <v>gaeun.kim@samsung.com;mk0710.kim@samsung.com;simba90.lee@samsung.com;my74.shin@samsung.com</v>
      </c>
      <c r="AA2339" s="55" t="str">
        <f>작성용!AJ2336</f>
        <v>-</v>
      </c>
      <c r="AB2339" s="55">
        <f>작성용!AB2336</f>
        <v>0</v>
      </c>
    </row>
    <row r="2340" spans="1:28" s="11" customFormat="1" ht="16.5" hidden="1" customHeight="1" x14ac:dyDescent="0.3">
      <c r="A2340" s="53">
        <f>작성용!AL2337</f>
        <v>2336</v>
      </c>
      <c r="B2340" s="54" t="str">
        <f>작성용!AI2337</f>
        <v>-</v>
      </c>
      <c r="C2340" s="55" t="str">
        <f>작성용!AK2337</f>
        <v>개별종목</v>
      </c>
      <c r="D2340" s="56">
        <f>작성용!T2337</f>
        <v>45702</v>
      </c>
      <c r="E2340" s="57" t="str">
        <f>작성용!B2337</f>
        <v>삼성생명(수익증권)</v>
      </c>
      <c r="F2340" s="57" t="str">
        <f>작성용!C2337</f>
        <v>재평가</v>
      </c>
      <c r="G2340" s="57" t="str">
        <f>작성용!D2337</f>
        <v>KIAMCO사우디SEPCOII리파이낸싱사모특별자산투자신탁</v>
      </c>
      <c r="H2340" s="58" t="str">
        <f>작성용!E2337</f>
        <v>KBP2022120124</v>
      </c>
      <c r="I2340" s="57" t="str">
        <f>작성용!F2337</f>
        <v>B02</v>
      </c>
      <c r="J2340" s="57">
        <f>작성용!G2337</f>
        <v>0</v>
      </c>
      <c r="K2340" s="57" t="str">
        <f>작성용!H2337</f>
        <v>-</v>
      </c>
      <c r="L2340" s="57" t="str">
        <f>작성용!N2337</f>
        <v xml:space="preserve">분기 </v>
      </c>
      <c r="M2340" s="56" t="str">
        <f>작성용!U2337</f>
        <v>2025.03.31</v>
      </c>
      <c r="N2340" s="56" t="str">
        <f>작성용!V2337</f>
        <v>사전등록</v>
      </c>
      <c r="O2340" s="56" t="str">
        <f>작성용!W2337</f>
        <v>사전등록</v>
      </c>
      <c r="P2340" s="56" t="str">
        <f>작성용!X2337</f>
        <v>-</v>
      </c>
      <c r="Q2340" s="57" t="str">
        <f>작성용!AD2337</f>
        <v>대체평가3사업본부</v>
      </c>
      <c r="R2340" s="59">
        <f>작성용!AE2337</f>
        <v>0</v>
      </c>
      <c r="S2340" s="57" t="str">
        <f>작성용!AF2337</f>
        <v>대체평가3사업본부</v>
      </c>
      <c r="T2340" s="60" t="str">
        <f>작성용!AG2337</f>
        <v>김기욱</v>
      </c>
      <c r="U2340" s="60" t="str">
        <f>작성용!AH2337</f>
        <v>김기욱</v>
      </c>
      <c r="V2340" s="55">
        <f>작성용!AA2337</f>
        <v>202503</v>
      </c>
      <c r="W2340" s="57" t="str">
        <f>작성용!AC2337</f>
        <v>[T]기타보험기관[1본부]</v>
      </c>
      <c r="X2340" s="57" t="str">
        <f>작성용!O2337</f>
        <v>김가은프로</v>
      </c>
      <c r="Y2340" s="57" t="str">
        <f>작성용!P2337</f>
        <v>02-2095-5634</v>
      </c>
      <c r="Z2340" s="57" t="str">
        <f>작성용!Q2337</f>
        <v>gaeun.kim@samsung.com;mk0710.kim@samsung.com;simba90.lee@samsung.com;my74.shin@samsung.com</v>
      </c>
      <c r="AA2340" s="55" t="str">
        <f>작성용!AJ2337</f>
        <v>-</v>
      </c>
      <c r="AB2340" s="55">
        <f>작성용!AB2337</f>
        <v>0</v>
      </c>
    </row>
    <row r="2341" spans="1:28" s="11" customFormat="1" ht="16.5" hidden="1" customHeight="1" x14ac:dyDescent="0.3">
      <c r="A2341" s="53">
        <f>작성용!AL2338</f>
        <v>2337</v>
      </c>
      <c r="B2341" s="54" t="str">
        <f>작성용!AI2338</f>
        <v>-</v>
      </c>
      <c r="C2341" s="55" t="str">
        <f>작성용!AK2338</f>
        <v>개별종목</v>
      </c>
      <c r="D2341" s="56">
        <f>작성용!T2338</f>
        <v>45702</v>
      </c>
      <c r="E2341" s="57" t="str">
        <f>작성용!B2338</f>
        <v>삼성생명(수익증권)</v>
      </c>
      <c r="F2341" s="57" t="str">
        <f>작성용!C2338</f>
        <v>재평가</v>
      </c>
      <c r="G2341" s="57" t="str">
        <f>작성용!D2338</f>
        <v>KB생활인프라BTL전문투자형사모특별자산투자신탁2호</v>
      </c>
      <c r="H2341" s="58" t="str">
        <f>작성용!E2338</f>
        <v>KBP2021030011</v>
      </c>
      <c r="I2341" s="57" t="str">
        <f>작성용!F2338</f>
        <v>B02</v>
      </c>
      <c r="J2341" s="57">
        <f>작성용!G2338</f>
        <v>99</v>
      </c>
      <c r="K2341" s="57" t="str">
        <f>작성용!H2338</f>
        <v>-</v>
      </c>
      <c r="L2341" s="57" t="str">
        <f>작성용!N2338</f>
        <v xml:space="preserve">분기 </v>
      </c>
      <c r="M2341" s="56" t="str">
        <f>작성용!U2338</f>
        <v>2025.03.31</v>
      </c>
      <c r="N2341" s="56" t="str">
        <f>작성용!V2338</f>
        <v>사전등록</v>
      </c>
      <c r="O2341" s="56" t="str">
        <f>작성용!W2338</f>
        <v>사전등록</v>
      </c>
      <c r="P2341" s="56" t="str">
        <f>작성용!X2338</f>
        <v>-</v>
      </c>
      <c r="Q2341" s="57" t="str">
        <f>작성용!AD2338</f>
        <v>대체평가3사업본부</v>
      </c>
      <c r="R2341" s="59">
        <f>작성용!AE2338</f>
        <v>0</v>
      </c>
      <c r="S2341" s="57" t="str">
        <f>작성용!AF2338</f>
        <v>대체평가3사업본부</v>
      </c>
      <c r="T2341" s="60" t="str">
        <f>작성용!AG2338</f>
        <v>김기욱</v>
      </c>
      <c r="U2341" s="60" t="str">
        <f>작성용!AH2338</f>
        <v>김기욱</v>
      </c>
      <c r="V2341" s="55">
        <f>작성용!AA2338</f>
        <v>202503</v>
      </c>
      <c r="W2341" s="57" t="str">
        <f>작성용!AC2338</f>
        <v>[T]기타보험기관[1본부]</v>
      </c>
      <c r="X2341" s="57" t="str">
        <f>작성용!O2338</f>
        <v>김가은프로</v>
      </c>
      <c r="Y2341" s="57" t="str">
        <f>작성용!P2338</f>
        <v>02-2095-5634</v>
      </c>
      <c r="Z2341" s="57" t="str">
        <f>작성용!Q2338</f>
        <v>gaeun.kim@samsung.com;mk0710.kim@samsung.com;simba90.lee@samsung.com;my74.shin@samsung.com</v>
      </c>
      <c r="AA2341" s="55" t="str">
        <f>작성용!AJ2338</f>
        <v>-</v>
      </c>
      <c r="AB2341" s="55">
        <f>작성용!AB2338</f>
        <v>0</v>
      </c>
    </row>
    <row r="2342" spans="1:28" s="11" customFormat="1" ht="16.5" hidden="1" customHeight="1" x14ac:dyDescent="0.3">
      <c r="A2342" s="53">
        <f>작성용!AL2339</f>
        <v>2338</v>
      </c>
      <c r="B2342" s="54" t="str">
        <f>작성용!AI2339</f>
        <v>-</v>
      </c>
      <c r="C2342" s="55" t="str">
        <f>작성용!AK2339</f>
        <v>개별종목</v>
      </c>
      <c r="D2342" s="56">
        <f>작성용!T2339</f>
        <v>45702</v>
      </c>
      <c r="E2342" s="57" t="str">
        <f>작성용!B2339</f>
        <v>삼성생명(수익증권)</v>
      </c>
      <c r="F2342" s="57" t="str">
        <f>작성용!C2339</f>
        <v>재평가</v>
      </c>
      <c r="G2342" s="57" t="str">
        <f>작성용!D2339</f>
        <v>삼성글로벌인프라전문투자형사모투자신탁제1호</v>
      </c>
      <c r="H2342" s="58" t="str">
        <f>작성용!E2339</f>
        <v>KBP2022120125</v>
      </c>
      <c r="I2342" s="57" t="str">
        <f>작성용!F2339</f>
        <v>B02</v>
      </c>
      <c r="J2342" s="57">
        <f>작성용!G2339</f>
        <v>0</v>
      </c>
      <c r="K2342" s="57" t="str">
        <f>작성용!H2339</f>
        <v>-</v>
      </c>
      <c r="L2342" s="57" t="str">
        <f>작성용!N2339</f>
        <v xml:space="preserve">분기 </v>
      </c>
      <c r="M2342" s="56" t="str">
        <f>작성용!U2339</f>
        <v>2025.03.31</v>
      </c>
      <c r="N2342" s="56" t="str">
        <f>작성용!V2339</f>
        <v>사전등록</v>
      </c>
      <c r="O2342" s="56" t="str">
        <f>작성용!W2339</f>
        <v>사전등록</v>
      </c>
      <c r="P2342" s="56" t="str">
        <f>작성용!X2339</f>
        <v>-</v>
      </c>
      <c r="Q2342" s="57" t="str">
        <f>작성용!AD2339</f>
        <v>대체평가3사업본부</v>
      </c>
      <c r="R2342" s="59">
        <f>작성용!AE2339</f>
        <v>0</v>
      </c>
      <c r="S2342" s="57" t="str">
        <f>작성용!AF2339</f>
        <v>대체평가3사업본부</v>
      </c>
      <c r="T2342" s="60" t="str">
        <f>작성용!AG2339</f>
        <v>김기욱</v>
      </c>
      <c r="U2342" s="60" t="str">
        <f>작성용!AH2339</f>
        <v>김기욱</v>
      </c>
      <c r="V2342" s="55">
        <f>작성용!AA2339</f>
        <v>202503</v>
      </c>
      <c r="W2342" s="57" t="str">
        <f>작성용!AC2339</f>
        <v>[T]기타보험기관[1본부]</v>
      </c>
      <c r="X2342" s="57" t="str">
        <f>작성용!O2339</f>
        <v>김가은프로</v>
      </c>
      <c r="Y2342" s="57" t="str">
        <f>작성용!P2339</f>
        <v>02-2095-5634</v>
      </c>
      <c r="Z2342" s="57" t="str">
        <f>작성용!Q2339</f>
        <v>gaeun.kim@samsung.com;mk0710.kim@samsung.com;simba90.lee@samsung.com;my74.shin@samsung.com</v>
      </c>
      <c r="AA2342" s="55" t="str">
        <f>작성용!AJ2339</f>
        <v>-</v>
      </c>
      <c r="AB2342" s="55">
        <f>작성용!AB2339</f>
        <v>0</v>
      </c>
    </row>
    <row r="2343" spans="1:28" s="11" customFormat="1" ht="16.5" hidden="1" customHeight="1" x14ac:dyDescent="0.3">
      <c r="A2343" s="53">
        <f>작성용!AL2340</f>
        <v>2339</v>
      </c>
      <c r="B2343" s="54" t="str">
        <f>작성용!AI2340</f>
        <v>-</v>
      </c>
      <c r="C2343" s="55" t="str">
        <f>작성용!AK2340</f>
        <v>개별종목</v>
      </c>
      <c r="D2343" s="56">
        <f>작성용!T2340</f>
        <v>45702</v>
      </c>
      <c r="E2343" s="57" t="str">
        <f>작성용!B2340</f>
        <v>삼성생명(수익증권)</v>
      </c>
      <c r="F2343" s="57" t="str">
        <f>작성용!C2340</f>
        <v>재평가</v>
      </c>
      <c r="G2343" s="57" t="str">
        <f>작성용!D2340</f>
        <v>KIAMCO그린파워사모특별자산투자신탁제2호</v>
      </c>
      <c r="H2343" s="58" t="str">
        <f>작성용!E2340</f>
        <v>KBP2021030017</v>
      </c>
      <c r="I2343" s="57" t="str">
        <f>작성용!F2340</f>
        <v>B02</v>
      </c>
      <c r="J2343" s="57">
        <f>작성용!G2340</f>
        <v>0</v>
      </c>
      <c r="K2343" s="57" t="str">
        <f>작성용!H2340</f>
        <v>-</v>
      </c>
      <c r="L2343" s="57" t="str">
        <f>작성용!N2340</f>
        <v xml:space="preserve">분기 </v>
      </c>
      <c r="M2343" s="56" t="str">
        <f>작성용!U2340</f>
        <v>2025.03.31</v>
      </c>
      <c r="N2343" s="56" t="str">
        <f>작성용!V2340</f>
        <v>사전등록</v>
      </c>
      <c r="O2343" s="56" t="str">
        <f>작성용!W2340</f>
        <v>사전등록</v>
      </c>
      <c r="P2343" s="56" t="str">
        <f>작성용!X2340</f>
        <v>-</v>
      </c>
      <c r="Q2343" s="57" t="str">
        <f>작성용!AD2340</f>
        <v>대체평가3사업본부</v>
      </c>
      <c r="R2343" s="59">
        <f>작성용!AE2340</f>
        <v>0</v>
      </c>
      <c r="S2343" s="57" t="str">
        <f>작성용!AF2340</f>
        <v>대체평가3사업본부</v>
      </c>
      <c r="T2343" s="60" t="str">
        <f>작성용!AG2340</f>
        <v>김기욱</v>
      </c>
      <c r="U2343" s="60" t="str">
        <f>작성용!AH2340</f>
        <v>김기욱</v>
      </c>
      <c r="V2343" s="55">
        <f>작성용!AA2340</f>
        <v>202503</v>
      </c>
      <c r="W2343" s="57" t="str">
        <f>작성용!AC2340</f>
        <v>[T]기타보험기관[1본부]</v>
      </c>
      <c r="X2343" s="57" t="str">
        <f>작성용!O2340</f>
        <v>김가은프로</v>
      </c>
      <c r="Y2343" s="57" t="str">
        <f>작성용!P2340</f>
        <v>02-2095-5634</v>
      </c>
      <c r="Z2343" s="57" t="str">
        <f>작성용!Q2340</f>
        <v>gaeun.kim@samsung.com;mk0710.kim@samsung.com;simba90.lee@samsung.com;my74.shin@samsung.com</v>
      </c>
      <c r="AA2343" s="55" t="str">
        <f>작성용!AJ2340</f>
        <v>-</v>
      </c>
      <c r="AB2343" s="55">
        <f>작성용!AB2340</f>
        <v>0</v>
      </c>
    </row>
    <row r="2344" spans="1:28" s="11" customFormat="1" ht="16.5" hidden="1" customHeight="1" x14ac:dyDescent="0.3">
      <c r="A2344" s="53">
        <f>작성용!AL2341</f>
        <v>2340</v>
      </c>
      <c r="B2344" s="54" t="str">
        <f>작성용!AI2341</f>
        <v>-</v>
      </c>
      <c r="C2344" s="55" t="str">
        <f>작성용!AK2341</f>
        <v>개별종목</v>
      </c>
      <c r="D2344" s="56">
        <f>작성용!T2341</f>
        <v>45702</v>
      </c>
      <c r="E2344" s="57" t="str">
        <f>작성용!B2341</f>
        <v>삼성생명(수익증권)</v>
      </c>
      <c r="F2344" s="57" t="str">
        <f>작성용!C2341</f>
        <v>재평가</v>
      </c>
      <c r="G2344" s="57" t="str">
        <f>작성용!D2341</f>
        <v>KIAMCO태양광발전사모특별자산투자신탁제5호</v>
      </c>
      <c r="H2344" s="58" t="str">
        <f>작성용!E2341</f>
        <v>KBP2021120083</v>
      </c>
      <c r="I2344" s="57" t="str">
        <f>작성용!F2341</f>
        <v>B02</v>
      </c>
      <c r="J2344" s="57">
        <f>작성용!G2341</f>
        <v>99</v>
      </c>
      <c r="K2344" s="57" t="str">
        <f>작성용!H2341</f>
        <v>-</v>
      </c>
      <c r="L2344" s="57" t="str">
        <f>작성용!N2341</f>
        <v xml:space="preserve">분기 </v>
      </c>
      <c r="M2344" s="56" t="str">
        <f>작성용!U2341</f>
        <v>2025.03.31</v>
      </c>
      <c r="N2344" s="56" t="str">
        <f>작성용!V2341</f>
        <v>사전등록</v>
      </c>
      <c r="O2344" s="56" t="str">
        <f>작성용!W2341</f>
        <v>사전등록</v>
      </c>
      <c r="P2344" s="56" t="str">
        <f>작성용!X2341</f>
        <v>-</v>
      </c>
      <c r="Q2344" s="57" t="str">
        <f>작성용!AD2341</f>
        <v>대체평가3사업본부</v>
      </c>
      <c r="R2344" s="59">
        <f>작성용!AE2341</f>
        <v>0</v>
      </c>
      <c r="S2344" s="57" t="str">
        <f>작성용!AF2341</f>
        <v>대체평가3사업본부</v>
      </c>
      <c r="T2344" s="60" t="str">
        <f>작성용!AG2341</f>
        <v>김기욱</v>
      </c>
      <c r="U2344" s="60" t="str">
        <f>작성용!AH2341</f>
        <v>김기욱</v>
      </c>
      <c r="V2344" s="55">
        <f>작성용!AA2341</f>
        <v>202503</v>
      </c>
      <c r="W2344" s="57" t="str">
        <f>작성용!AC2341</f>
        <v>[T]기타보험기관[1본부]</v>
      </c>
      <c r="X2344" s="57" t="str">
        <f>작성용!O2341</f>
        <v>김가은프로</v>
      </c>
      <c r="Y2344" s="57" t="str">
        <f>작성용!P2341</f>
        <v>02-2095-5634</v>
      </c>
      <c r="Z2344" s="57" t="str">
        <f>작성용!Q2341</f>
        <v>gaeun.kim@samsung.com;mk0710.kim@samsung.com;simba90.lee@samsung.com;my74.shin@samsung.com</v>
      </c>
      <c r="AA2344" s="55" t="str">
        <f>작성용!AJ2341</f>
        <v>-</v>
      </c>
      <c r="AB2344" s="55">
        <f>작성용!AB2341</f>
        <v>0</v>
      </c>
    </row>
    <row r="2345" spans="1:28" s="11" customFormat="1" ht="16.5" hidden="1" customHeight="1" x14ac:dyDescent="0.3">
      <c r="A2345" s="53">
        <f>작성용!AL2342</f>
        <v>2341</v>
      </c>
      <c r="B2345" s="54" t="str">
        <f>작성용!AI2342</f>
        <v>-</v>
      </c>
      <c r="C2345" s="55" t="str">
        <f>작성용!AK2342</f>
        <v>개별종목</v>
      </c>
      <c r="D2345" s="56">
        <f>작성용!T2342</f>
        <v>45702</v>
      </c>
      <c r="E2345" s="57" t="str">
        <f>작성용!B2342</f>
        <v>삼성생명(수익증권)</v>
      </c>
      <c r="F2345" s="57" t="str">
        <f>작성용!C2342</f>
        <v>재평가</v>
      </c>
      <c r="G2345" s="57" t="str">
        <f>작성용!D2342</f>
        <v>삼성PIS글로벌인프라전문투자형사모투자신탁제1호1종</v>
      </c>
      <c r="H2345" s="58" t="str">
        <f>작성용!E2342</f>
        <v>KBP2021120075</v>
      </c>
      <c r="I2345" s="57" t="str">
        <f>작성용!F2342</f>
        <v>B02</v>
      </c>
      <c r="J2345" s="57">
        <f>작성용!G2342</f>
        <v>0</v>
      </c>
      <c r="K2345" s="57" t="str">
        <f>작성용!H2342</f>
        <v>-</v>
      </c>
      <c r="L2345" s="57" t="str">
        <f>작성용!N2342</f>
        <v xml:space="preserve">분기 </v>
      </c>
      <c r="M2345" s="56" t="str">
        <f>작성용!U2342</f>
        <v>2025.03.31</v>
      </c>
      <c r="N2345" s="56" t="str">
        <f>작성용!V2342</f>
        <v>사전등록</v>
      </c>
      <c r="O2345" s="56" t="str">
        <f>작성용!W2342</f>
        <v>사전등록</v>
      </c>
      <c r="P2345" s="56" t="str">
        <f>작성용!X2342</f>
        <v>-</v>
      </c>
      <c r="Q2345" s="57" t="str">
        <f>작성용!AD2342</f>
        <v>대체평가3사업본부</v>
      </c>
      <c r="R2345" s="59">
        <f>작성용!AE2342</f>
        <v>0</v>
      </c>
      <c r="S2345" s="57" t="str">
        <f>작성용!AF2342</f>
        <v>대체평가3사업본부</v>
      </c>
      <c r="T2345" s="60" t="str">
        <f>작성용!AG2342</f>
        <v>김기욱</v>
      </c>
      <c r="U2345" s="60" t="str">
        <f>작성용!AH2342</f>
        <v>김기욱</v>
      </c>
      <c r="V2345" s="55">
        <f>작성용!AA2342</f>
        <v>202503</v>
      </c>
      <c r="W2345" s="57" t="str">
        <f>작성용!AC2342</f>
        <v>[T]기타보험기관[1본부]</v>
      </c>
      <c r="X2345" s="57" t="str">
        <f>작성용!O2342</f>
        <v>김가은프로</v>
      </c>
      <c r="Y2345" s="57" t="str">
        <f>작성용!P2342</f>
        <v>02-2095-5634</v>
      </c>
      <c r="Z2345" s="57" t="str">
        <f>작성용!Q2342</f>
        <v>gaeun.kim@samsung.com;mk0710.kim@samsung.com;simba90.lee@samsung.com;my74.shin@samsung.com</v>
      </c>
      <c r="AA2345" s="55" t="str">
        <f>작성용!AJ2342</f>
        <v>-</v>
      </c>
      <c r="AB2345" s="55">
        <f>작성용!AB2342</f>
        <v>0</v>
      </c>
    </row>
    <row r="2346" spans="1:28" s="11" customFormat="1" ht="16.5" hidden="1" customHeight="1" x14ac:dyDescent="0.3">
      <c r="A2346" s="53">
        <f>작성용!AL2343</f>
        <v>2342</v>
      </c>
      <c r="B2346" s="54" t="str">
        <f>작성용!AI2343</f>
        <v>-</v>
      </c>
      <c r="C2346" s="55" t="str">
        <f>작성용!AK2343</f>
        <v>개별종목</v>
      </c>
      <c r="D2346" s="56">
        <f>작성용!T2343</f>
        <v>45702</v>
      </c>
      <c r="E2346" s="57" t="str">
        <f>작성용!B2343</f>
        <v>삼성생명(수익증권)</v>
      </c>
      <c r="F2346" s="57" t="str">
        <f>작성용!C2343</f>
        <v>재평가</v>
      </c>
      <c r="G2346" s="57" t="str">
        <f>작성용!D2343</f>
        <v>신한일본태양광대출채권전문투자형사모특별자산투자신탁8호</v>
      </c>
      <c r="H2346" s="58" t="str">
        <f>작성용!E2343</f>
        <v>KBP2021030023</v>
      </c>
      <c r="I2346" s="57" t="str">
        <f>작성용!F2343</f>
        <v>B02</v>
      </c>
      <c r="J2346" s="57">
        <f>작성용!G2343</f>
        <v>0</v>
      </c>
      <c r="K2346" s="57" t="str">
        <f>작성용!H2343</f>
        <v>-</v>
      </c>
      <c r="L2346" s="57" t="str">
        <f>작성용!N2343</f>
        <v xml:space="preserve">분기 </v>
      </c>
      <c r="M2346" s="56" t="str">
        <f>작성용!U2343</f>
        <v>2025.03.31</v>
      </c>
      <c r="N2346" s="56" t="str">
        <f>작성용!V2343</f>
        <v>사전등록</v>
      </c>
      <c r="O2346" s="56" t="str">
        <f>작성용!W2343</f>
        <v>사전등록</v>
      </c>
      <c r="P2346" s="56" t="str">
        <f>작성용!X2343</f>
        <v>-</v>
      </c>
      <c r="Q2346" s="57" t="str">
        <f>작성용!AD2343</f>
        <v>대체평가3사업본부</v>
      </c>
      <c r="R2346" s="59">
        <f>작성용!AE2343</f>
        <v>0</v>
      </c>
      <c r="S2346" s="57" t="str">
        <f>작성용!AF2343</f>
        <v>대체평가3사업본부</v>
      </c>
      <c r="T2346" s="60" t="str">
        <f>작성용!AG2343</f>
        <v>김기욱</v>
      </c>
      <c r="U2346" s="60" t="str">
        <f>작성용!AH2343</f>
        <v>김기욱</v>
      </c>
      <c r="V2346" s="55">
        <f>작성용!AA2343</f>
        <v>202503</v>
      </c>
      <c r="W2346" s="57" t="str">
        <f>작성용!AC2343</f>
        <v>[T]기타보험기관[1본부]</v>
      </c>
      <c r="X2346" s="57" t="str">
        <f>작성용!O2343</f>
        <v>김가은프로</v>
      </c>
      <c r="Y2346" s="57" t="str">
        <f>작성용!P2343</f>
        <v>02-2095-5634</v>
      </c>
      <c r="Z2346" s="57" t="str">
        <f>작성용!Q2343</f>
        <v>gaeun.kim@samsung.com;mk0710.kim@samsung.com;simba90.lee@samsung.com;my74.shin@samsung.com</v>
      </c>
      <c r="AA2346" s="55" t="str">
        <f>작성용!AJ2343</f>
        <v>-</v>
      </c>
      <c r="AB2346" s="55">
        <f>작성용!AB2343</f>
        <v>0</v>
      </c>
    </row>
    <row r="2347" spans="1:28" s="11" customFormat="1" ht="16.5" hidden="1" customHeight="1" x14ac:dyDescent="0.3">
      <c r="A2347" s="53">
        <f>작성용!AL2344</f>
        <v>2343</v>
      </c>
      <c r="B2347" s="54" t="str">
        <f>작성용!AI2344</f>
        <v>-</v>
      </c>
      <c r="C2347" s="55" t="str">
        <f>작성용!AK2344</f>
        <v>개별종목</v>
      </c>
      <c r="D2347" s="56">
        <f>작성용!T2344</f>
        <v>45702</v>
      </c>
      <c r="E2347" s="57" t="str">
        <f>작성용!B2344</f>
        <v>삼성생명(수익증권)</v>
      </c>
      <c r="F2347" s="57" t="str">
        <f>작성용!C2344</f>
        <v>재평가</v>
      </c>
      <c r="G2347" s="57" t="str">
        <f>작성용!D2344</f>
        <v>KBGS파워인수금융전문투자형사모특별자산투자신탁(대출채권)</v>
      </c>
      <c r="H2347" s="58" t="str">
        <f>작성용!E2344</f>
        <v>KBP2021030025</v>
      </c>
      <c r="I2347" s="57" t="str">
        <f>작성용!F2344</f>
        <v>B02</v>
      </c>
      <c r="J2347" s="57">
        <f>작성용!G2344</f>
        <v>0</v>
      </c>
      <c r="K2347" s="57" t="str">
        <f>작성용!H2344</f>
        <v>-</v>
      </c>
      <c r="L2347" s="57" t="str">
        <f>작성용!N2344</f>
        <v xml:space="preserve">분기 </v>
      </c>
      <c r="M2347" s="56" t="str">
        <f>작성용!U2344</f>
        <v>2025.03.31</v>
      </c>
      <c r="N2347" s="56" t="str">
        <f>작성용!V2344</f>
        <v>사전등록</v>
      </c>
      <c r="O2347" s="56" t="str">
        <f>작성용!W2344</f>
        <v>사전등록</v>
      </c>
      <c r="P2347" s="56" t="str">
        <f>작성용!X2344</f>
        <v>-</v>
      </c>
      <c r="Q2347" s="57" t="str">
        <f>작성용!AD2344</f>
        <v>대체평가3사업본부</v>
      </c>
      <c r="R2347" s="59">
        <f>작성용!AE2344</f>
        <v>0</v>
      </c>
      <c r="S2347" s="57" t="str">
        <f>작성용!AF2344</f>
        <v>대체평가3사업본부</v>
      </c>
      <c r="T2347" s="60" t="str">
        <f>작성용!AG2344</f>
        <v>김기욱</v>
      </c>
      <c r="U2347" s="60" t="str">
        <f>작성용!AH2344</f>
        <v>김기욱</v>
      </c>
      <c r="V2347" s="55">
        <f>작성용!AA2344</f>
        <v>202503</v>
      </c>
      <c r="W2347" s="57" t="str">
        <f>작성용!AC2344</f>
        <v>[T]기타보험기관[1본부]</v>
      </c>
      <c r="X2347" s="57" t="str">
        <f>작성용!O2344</f>
        <v>김가은프로</v>
      </c>
      <c r="Y2347" s="57" t="str">
        <f>작성용!P2344</f>
        <v>02-2095-5634</v>
      </c>
      <c r="Z2347" s="57" t="str">
        <f>작성용!Q2344</f>
        <v>gaeun.kim@samsung.com;mk0710.kim@samsung.com;simba90.lee@samsung.com;my74.shin@samsung.com</v>
      </c>
      <c r="AA2347" s="55" t="str">
        <f>작성용!AJ2344</f>
        <v>-</v>
      </c>
      <c r="AB2347" s="55">
        <f>작성용!AB2344</f>
        <v>0</v>
      </c>
    </row>
    <row r="2348" spans="1:28" s="11" customFormat="1" ht="16.5" hidden="1" customHeight="1" x14ac:dyDescent="0.3">
      <c r="A2348" s="53">
        <f>작성용!AL2345</f>
        <v>2344</v>
      </c>
      <c r="B2348" s="54" t="str">
        <f>작성용!AI2345</f>
        <v>-</v>
      </c>
      <c r="C2348" s="55" t="str">
        <f>작성용!AK2345</f>
        <v>개별종목</v>
      </c>
      <c r="D2348" s="56">
        <f>작성용!T2345</f>
        <v>45702</v>
      </c>
      <c r="E2348" s="57" t="str">
        <f>작성용!B2345</f>
        <v>삼성생명(수익증권)</v>
      </c>
      <c r="F2348" s="57" t="str">
        <f>작성용!C2345</f>
        <v>재평가</v>
      </c>
      <c r="G2348" s="57" t="str">
        <f>작성용!D2345</f>
        <v>삼성DIF글로벌인프라전문투자형사모투자신탁1호</v>
      </c>
      <c r="H2348" s="58" t="str">
        <f>작성용!E2345</f>
        <v>KBP2022120126</v>
      </c>
      <c r="I2348" s="57" t="str">
        <f>작성용!F2345</f>
        <v>B02</v>
      </c>
      <c r="J2348" s="57">
        <f>작성용!G2345</f>
        <v>0</v>
      </c>
      <c r="K2348" s="57" t="str">
        <f>작성용!H2345</f>
        <v>-</v>
      </c>
      <c r="L2348" s="57" t="str">
        <f>작성용!N2345</f>
        <v xml:space="preserve">분기 </v>
      </c>
      <c r="M2348" s="56" t="str">
        <f>작성용!U2345</f>
        <v>2025.03.31</v>
      </c>
      <c r="N2348" s="56" t="str">
        <f>작성용!V2345</f>
        <v>사전등록</v>
      </c>
      <c r="O2348" s="56" t="str">
        <f>작성용!W2345</f>
        <v>사전등록</v>
      </c>
      <c r="P2348" s="56" t="str">
        <f>작성용!X2345</f>
        <v>-</v>
      </c>
      <c r="Q2348" s="57" t="str">
        <f>작성용!AD2345</f>
        <v>대체평가3사업본부</v>
      </c>
      <c r="R2348" s="59">
        <f>작성용!AE2345</f>
        <v>0</v>
      </c>
      <c r="S2348" s="57" t="str">
        <f>작성용!AF2345</f>
        <v>대체평가3사업본부</v>
      </c>
      <c r="T2348" s="60" t="str">
        <f>작성용!AG2345</f>
        <v>김기욱</v>
      </c>
      <c r="U2348" s="60" t="str">
        <f>작성용!AH2345</f>
        <v>김기욱</v>
      </c>
      <c r="V2348" s="55">
        <f>작성용!AA2345</f>
        <v>202503</v>
      </c>
      <c r="W2348" s="57" t="str">
        <f>작성용!AC2345</f>
        <v>[T]기타보험기관[1본부]</v>
      </c>
      <c r="X2348" s="57" t="str">
        <f>작성용!O2345</f>
        <v>김가은프로</v>
      </c>
      <c r="Y2348" s="57" t="str">
        <f>작성용!P2345</f>
        <v>02-2095-5634</v>
      </c>
      <c r="Z2348" s="57" t="str">
        <f>작성용!Q2345</f>
        <v>gaeun.kim@samsung.com;mk0710.kim@samsung.com;simba90.lee@samsung.com;my74.shin@samsung.com</v>
      </c>
      <c r="AA2348" s="55" t="str">
        <f>작성용!AJ2345</f>
        <v>-</v>
      </c>
      <c r="AB2348" s="55">
        <f>작성용!AB2345</f>
        <v>0</v>
      </c>
    </row>
    <row r="2349" spans="1:28" s="11" customFormat="1" ht="16.5" hidden="1" customHeight="1" x14ac:dyDescent="0.3">
      <c r="A2349" s="53">
        <f>작성용!AL2346</f>
        <v>2345</v>
      </c>
      <c r="B2349" s="54" t="str">
        <f>작성용!AI2346</f>
        <v>-</v>
      </c>
      <c r="C2349" s="55" t="str">
        <f>작성용!AK2346</f>
        <v>개별종목</v>
      </c>
      <c r="D2349" s="56">
        <f>작성용!T2346</f>
        <v>45702</v>
      </c>
      <c r="E2349" s="57" t="str">
        <f>작성용!B2346</f>
        <v>삼성생명(수익증권)</v>
      </c>
      <c r="F2349" s="57" t="str">
        <f>작성용!C2346</f>
        <v>재평가</v>
      </c>
      <c r="G2349" s="57" t="str">
        <f>작성용!D2346</f>
        <v>KIAMCOSHIPPING전문투자형사모투자신탁제2호</v>
      </c>
      <c r="H2349" s="58" t="str">
        <f>작성용!E2346</f>
        <v>KBP2021060047</v>
      </c>
      <c r="I2349" s="57" t="str">
        <f>작성용!F2346</f>
        <v>B02</v>
      </c>
      <c r="J2349" s="57">
        <f>작성용!G2346</f>
        <v>0</v>
      </c>
      <c r="K2349" s="57" t="str">
        <f>작성용!H2346</f>
        <v>-</v>
      </c>
      <c r="L2349" s="57" t="str">
        <f>작성용!N2346</f>
        <v xml:space="preserve">분기 </v>
      </c>
      <c r="M2349" s="56" t="str">
        <f>작성용!U2346</f>
        <v>2025.03.31</v>
      </c>
      <c r="N2349" s="56" t="str">
        <f>작성용!V2346</f>
        <v>사전등록</v>
      </c>
      <c r="O2349" s="56" t="str">
        <f>작성용!W2346</f>
        <v>사전등록</v>
      </c>
      <c r="P2349" s="56" t="str">
        <f>작성용!X2346</f>
        <v>-</v>
      </c>
      <c r="Q2349" s="57" t="str">
        <f>작성용!AD2346</f>
        <v>대체평가3사업본부</v>
      </c>
      <c r="R2349" s="59">
        <f>작성용!AE2346</f>
        <v>0</v>
      </c>
      <c r="S2349" s="57" t="str">
        <f>작성용!AF2346</f>
        <v>대체평가3사업본부</v>
      </c>
      <c r="T2349" s="60" t="str">
        <f>작성용!AG2346</f>
        <v>김기욱</v>
      </c>
      <c r="U2349" s="60" t="str">
        <f>작성용!AH2346</f>
        <v>김기욱</v>
      </c>
      <c r="V2349" s="55">
        <f>작성용!AA2346</f>
        <v>202503</v>
      </c>
      <c r="W2349" s="57" t="str">
        <f>작성용!AC2346</f>
        <v>[T]기타보험기관[1본부]</v>
      </c>
      <c r="X2349" s="57" t="str">
        <f>작성용!O2346</f>
        <v>김가은프로</v>
      </c>
      <c r="Y2349" s="57" t="str">
        <f>작성용!P2346</f>
        <v>02-2095-5634</v>
      </c>
      <c r="Z2349" s="57" t="str">
        <f>작성용!Q2346</f>
        <v>gaeun.kim@samsung.com;mk0710.kim@samsung.com;simba90.lee@samsung.com;my74.shin@samsung.com</v>
      </c>
      <c r="AA2349" s="55" t="str">
        <f>작성용!AJ2346</f>
        <v>-</v>
      </c>
      <c r="AB2349" s="55">
        <f>작성용!AB2346</f>
        <v>0</v>
      </c>
    </row>
    <row r="2350" spans="1:28" s="11" customFormat="1" ht="16.5" hidden="1" customHeight="1" x14ac:dyDescent="0.3">
      <c r="A2350" s="53">
        <f>작성용!AL2347</f>
        <v>2346</v>
      </c>
      <c r="B2350" s="54" t="str">
        <f>작성용!AI2347</f>
        <v>-</v>
      </c>
      <c r="C2350" s="55" t="str">
        <f>작성용!AK2347</f>
        <v>개별종목</v>
      </c>
      <c r="D2350" s="56">
        <f>작성용!T2347</f>
        <v>45702</v>
      </c>
      <c r="E2350" s="57" t="str">
        <f>작성용!B2347</f>
        <v>삼성생명(수익증권)</v>
      </c>
      <c r="F2350" s="57" t="str">
        <f>작성용!C2347</f>
        <v>재평가</v>
      </c>
      <c r="G2350" s="57" t="str">
        <f>작성용!D2347</f>
        <v>KIAMCO솔라원사모특별자산투자신탁제1호</v>
      </c>
      <c r="H2350" s="58" t="str">
        <f>작성용!E2347</f>
        <v>KBP2021060069</v>
      </c>
      <c r="I2350" s="57" t="str">
        <f>작성용!F2347</f>
        <v>B02</v>
      </c>
      <c r="J2350" s="57">
        <f>작성용!G2347</f>
        <v>0</v>
      </c>
      <c r="K2350" s="57" t="str">
        <f>작성용!H2347</f>
        <v>-</v>
      </c>
      <c r="L2350" s="57" t="str">
        <f>작성용!N2347</f>
        <v xml:space="preserve">분기 </v>
      </c>
      <c r="M2350" s="56" t="str">
        <f>작성용!U2347</f>
        <v>2025.03.31</v>
      </c>
      <c r="N2350" s="56" t="str">
        <f>작성용!V2347</f>
        <v>사전등록</v>
      </c>
      <c r="O2350" s="56" t="str">
        <f>작성용!W2347</f>
        <v>사전등록</v>
      </c>
      <c r="P2350" s="56" t="str">
        <f>작성용!X2347</f>
        <v>-</v>
      </c>
      <c r="Q2350" s="57" t="str">
        <f>작성용!AD2347</f>
        <v>대체평가3사업본부</v>
      </c>
      <c r="R2350" s="59">
        <f>작성용!AE2347</f>
        <v>0</v>
      </c>
      <c r="S2350" s="57" t="str">
        <f>작성용!AF2347</f>
        <v>대체평가3사업본부</v>
      </c>
      <c r="T2350" s="60" t="str">
        <f>작성용!AG2347</f>
        <v>김기욱</v>
      </c>
      <c r="U2350" s="60" t="str">
        <f>작성용!AH2347</f>
        <v>김기욱</v>
      </c>
      <c r="V2350" s="55">
        <f>작성용!AA2347</f>
        <v>202503</v>
      </c>
      <c r="W2350" s="57" t="str">
        <f>작성용!AC2347</f>
        <v>[T]기타보험기관[1본부]</v>
      </c>
      <c r="X2350" s="57" t="str">
        <f>작성용!O2347</f>
        <v>김가은프로</v>
      </c>
      <c r="Y2350" s="57" t="str">
        <f>작성용!P2347</f>
        <v>02-2095-5634</v>
      </c>
      <c r="Z2350" s="57" t="str">
        <f>작성용!Q2347</f>
        <v>gaeun.kim@samsung.com;mk0710.kim@samsung.com;simba90.lee@samsung.com;my74.shin@samsung.com</v>
      </c>
      <c r="AA2350" s="55" t="str">
        <f>작성용!AJ2347</f>
        <v>-</v>
      </c>
      <c r="AB2350" s="55">
        <f>작성용!AB2347</f>
        <v>0</v>
      </c>
    </row>
    <row r="2351" spans="1:28" s="11" customFormat="1" ht="16.5" hidden="1" customHeight="1" x14ac:dyDescent="0.3">
      <c r="A2351" s="53">
        <f>작성용!AL2348</f>
        <v>2347</v>
      </c>
      <c r="B2351" s="54" t="str">
        <f>작성용!AI2348</f>
        <v>-</v>
      </c>
      <c r="C2351" s="55" t="str">
        <f>작성용!AK2348</f>
        <v>개별종목</v>
      </c>
      <c r="D2351" s="56">
        <f>작성용!T2348</f>
        <v>45702</v>
      </c>
      <c r="E2351" s="57" t="str">
        <f>작성용!B2348</f>
        <v>삼성생명(수익증권)</v>
      </c>
      <c r="F2351" s="57" t="str">
        <f>작성용!C2348</f>
        <v>재평가</v>
      </c>
      <c r="G2351" s="57" t="str">
        <f>작성용!D2348</f>
        <v>KIAMCO비티엘프로젝트사모특별자산투자신탁제10호</v>
      </c>
      <c r="H2351" s="58" t="str">
        <f>작성용!E2348</f>
        <v>KBP2021090024</v>
      </c>
      <c r="I2351" s="57" t="str">
        <f>작성용!F2348</f>
        <v>B02</v>
      </c>
      <c r="J2351" s="57">
        <f>작성용!G2348</f>
        <v>99</v>
      </c>
      <c r="K2351" s="57" t="str">
        <f>작성용!H2348</f>
        <v>-</v>
      </c>
      <c r="L2351" s="57" t="str">
        <f>작성용!N2348</f>
        <v xml:space="preserve">분기 </v>
      </c>
      <c r="M2351" s="56" t="str">
        <f>작성용!U2348</f>
        <v>2025.03.31</v>
      </c>
      <c r="N2351" s="56" t="str">
        <f>작성용!V2348</f>
        <v>사전등록</v>
      </c>
      <c r="O2351" s="56" t="str">
        <f>작성용!W2348</f>
        <v>사전등록</v>
      </c>
      <c r="P2351" s="56" t="str">
        <f>작성용!X2348</f>
        <v>-</v>
      </c>
      <c r="Q2351" s="57" t="str">
        <f>작성용!AD2348</f>
        <v>대체평가3사업본부</v>
      </c>
      <c r="R2351" s="59">
        <f>작성용!AE2348</f>
        <v>0</v>
      </c>
      <c r="S2351" s="57" t="str">
        <f>작성용!AF2348</f>
        <v>대체평가3사업본부</v>
      </c>
      <c r="T2351" s="60" t="str">
        <f>작성용!AG2348</f>
        <v>김기욱</v>
      </c>
      <c r="U2351" s="60" t="str">
        <f>작성용!AH2348</f>
        <v>김기욱</v>
      </c>
      <c r="V2351" s="55">
        <f>작성용!AA2348</f>
        <v>202503</v>
      </c>
      <c r="W2351" s="57" t="str">
        <f>작성용!AC2348</f>
        <v>[T]기타보험기관[1본부]</v>
      </c>
      <c r="X2351" s="57" t="str">
        <f>작성용!O2348</f>
        <v>김가은프로</v>
      </c>
      <c r="Y2351" s="57" t="str">
        <f>작성용!P2348</f>
        <v>02-2095-5634</v>
      </c>
      <c r="Z2351" s="57" t="str">
        <f>작성용!Q2348</f>
        <v>gaeun.kim@samsung.com;mk0710.kim@samsung.com;simba90.lee@samsung.com;my74.shin@samsung.com</v>
      </c>
      <c r="AA2351" s="55" t="str">
        <f>작성용!AJ2348</f>
        <v>-</v>
      </c>
      <c r="AB2351" s="55">
        <f>작성용!AB2348</f>
        <v>0</v>
      </c>
    </row>
    <row r="2352" spans="1:28" s="11" customFormat="1" ht="16.5" hidden="1" customHeight="1" x14ac:dyDescent="0.3">
      <c r="A2352" s="53">
        <f>작성용!AL2349</f>
        <v>2348</v>
      </c>
      <c r="B2352" s="54" t="str">
        <f>작성용!AI2349</f>
        <v>-</v>
      </c>
      <c r="C2352" s="55" t="str">
        <f>작성용!AK2349</f>
        <v>개별종목</v>
      </c>
      <c r="D2352" s="56">
        <f>작성용!T2349</f>
        <v>45702</v>
      </c>
      <c r="E2352" s="57" t="str">
        <f>작성용!B2349</f>
        <v>삼성생명(수익증권)</v>
      </c>
      <c r="F2352" s="57" t="str">
        <f>작성용!C2349</f>
        <v>재평가</v>
      </c>
      <c r="G2352" s="57" t="str">
        <f>작성용!D2349</f>
        <v>삼성ING-RiverRock유럽PDF전문투자형사모투자신탁제1호</v>
      </c>
      <c r="H2352" s="58" t="str">
        <f>작성용!E2349</f>
        <v>KBP2022120127</v>
      </c>
      <c r="I2352" s="57" t="str">
        <f>작성용!F2349</f>
        <v>B02</v>
      </c>
      <c r="J2352" s="57">
        <f>작성용!G2349</f>
        <v>0</v>
      </c>
      <c r="K2352" s="57" t="str">
        <f>작성용!H2349</f>
        <v>-</v>
      </c>
      <c r="L2352" s="57" t="str">
        <f>작성용!N2349</f>
        <v xml:space="preserve">분기 </v>
      </c>
      <c r="M2352" s="56" t="str">
        <f>작성용!U2349</f>
        <v>2025.03.31</v>
      </c>
      <c r="N2352" s="56" t="str">
        <f>작성용!V2349</f>
        <v>사전등록</v>
      </c>
      <c r="O2352" s="56" t="str">
        <f>작성용!W2349</f>
        <v>사전등록</v>
      </c>
      <c r="P2352" s="56" t="str">
        <f>작성용!X2349</f>
        <v>-</v>
      </c>
      <c r="Q2352" s="57" t="str">
        <f>작성용!AD2349</f>
        <v>대체평가3사업본부</v>
      </c>
      <c r="R2352" s="59">
        <f>작성용!AE2349</f>
        <v>0</v>
      </c>
      <c r="S2352" s="57" t="str">
        <f>작성용!AF2349</f>
        <v>대체평가3사업본부</v>
      </c>
      <c r="T2352" s="60" t="str">
        <f>작성용!AG2349</f>
        <v>김기욱</v>
      </c>
      <c r="U2352" s="60" t="str">
        <f>작성용!AH2349</f>
        <v>김기욱</v>
      </c>
      <c r="V2352" s="55">
        <f>작성용!AA2349</f>
        <v>202503</v>
      </c>
      <c r="W2352" s="57" t="str">
        <f>작성용!AC2349</f>
        <v>[T]기타보험기관[1본부]</v>
      </c>
      <c r="X2352" s="57" t="str">
        <f>작성용!O2349</f>
        <v>김가은프로</v>
      </c>
      <c r="Y2352" s="57" t="str">
        <f>작성용!P2349</f>
        <v>02-2095-5634</v>
      </c>
      <c r="Z2352" s="57" t="str">
        <f>작성용!Q2349</f>
        <v>gaeun.kim@samsung.com;mk0710.kim@samsung.com;simba90.lee@samsung.com;my74.shin@samsung.com</v>
      </c>
      <c r="AA2352" s="55" t="str">
        <f>작성용!AJ2349</f>
        <v>-</v>
      </c>
      <c r="AB2352" s="55">
        <f>작성용!AB2349</f>
        <v>0</v>
      </c>
    </row>
    <row r="2353" spans="1:28" s="11" customFormat="1" ht="16.5" hidden="1" customHeight="1" x14ac:dyDescent="0.3">
      <c r="A2353" s="53">
        <f>작성용!AL2350</f>
        <v>2349</v>
      </c>
      <c r="B2353" s="54" t="str">
        <f>작성용!AI2350</f>
        <v>-</v>
      </c>
      <c r="C2353" s="55" t="str">
        <f>작성용!AK2350</f>
        <v>개별종목</v>
      </c>
      <c r="D2353" s="56">
        <f>작성용!T2350</f>
        <v>45702</v>
      </c>
      <c r="E2353" s="57" t="str">
        <f>작성용!B2350</f>
        <v>삼성생명(수익증권)</v>
      </c>
      <c r="F2353" s="57" t="str">
        <f>작성용!C2350</f>
        <v>재평가</v>
      </c>
      <c r="G2353" s="57" t="str">
        <f>작성용!D2350</f>
        <v>트러스톤북미인프라전문투자형사모투자신탁제6호</v>
      </c>
      <c r="H2353" s="58" t="str">
        <f>작성용!E2350</f>
        <v>KBP2022090133</v>
      </c>
      <c r="I2353" s="57" t="str">
        <f>작성용!F2350</f>
        <v>B02</v>
      </c>
      <c r="J2353" s="57">
        <f>작성용!G2350</f>
        <v>0</v>
      </c>
      <c r="K2353" s="57" t="str">
        <f>작성용!H2350</f>
        <v>-</v>
      </c>
      <c r="L2353" s="57" t="str">
        <f>작성용!N2350</f>
        <v xml:space="preserve">분기 </v>
      </c>
      <c r="M2353" s="56" t="str">
        <f>작성용!U2350</f>
        <v>2025.03.31</v>
      </c>
      <c r="N2353" s="56" t="str">
        <f>작성용!V2350</f>
        <v>사전등록</v>
      </c>
      <c r="O2353" s="56" t="str">
        <f>작성용!W2350</f>
        <v>사전등록</v>
      </c>
      <c r="P2353" s="56" t="str">
        <f>작성용!X2350</f>
        <v>-</v>
      </c>
      <c r="Q2353" s="57" t="str">
        <f>작성용!AD2350</f>
        <v>대체평가3사업본부</v>
      </c>
      <c r="R2353" s="59">
        <f>작성용!AE2350</f>
        <v>0</v>
      </c>
      <c r="S2353" s="57" t="str">
        <f>작성용!AF2350</f>
        <v>대체평가3사업본부</v>
      </c>
      <c r="T2353" s="60" t="str">
        <f>작성용!AG2350</f>
        <v>김기욱</v>
      </c>
      <c r="U2353" s="60" t="str">
        <f>작성용!AH2350</f>
        <v>김기욱</v>
      </c>
      <c r="V2353" s="55">
        <f>작성용!AA2350</f>
        <v>202503</v>
      </c>
      <c r="W2353" s="57" t="str">
        <f>작성용!AC2350</f>
        <v>[T]기타보험기관[1본부]</v>
      </c>
      <c r="X2353" s="57" t="str">
        <f>작성용!O2350</f>
        <v>김가은프로</v>
      </c>
      <c r="Y2353" s="57" t="str">
        <f>작성용!P2350</f>
        <v>02-2095-5634</v>
      </c>
      <c r="Z2353" s="57" t="str">
        <f>작성용!Q2350</f>
        <v>gaeun.kim@samsung.com;mk0710.kim@samsung.com;simba90.lee@samsung.com;my74.shin@samsung.com</v>
      </c>
      <c r="AA2353" s="55" t="str">
        <f>작성용!AJ2350</f>
        <v>-</v>
      </c>
      <c r="AB2353" s="55">
        <f>작성용!AB2350</f>
        <v>0</v>
      </c>
    </row>
    <row r="2354" spans="1:28" s="11" customFormat="1" ht="16.5" hidden="1" customHeight="1" x14ac:dyDescent="0.3">
      <c r="A2354" s="53">
        <f>작성용!AL2351</f>
        <v>2350</v>
      </c>
      <c r="B2354" s="54" t="str">
        <f>작성용!AI2351</f>
        <v>-</v>
      </c>
      <c r="C2354" s="55" t="str">
        <f>작성용!AK2351</f>
        <v>개별종목</v>
      </c>
      <c r="D2354" s="56">
        <f>작성용!T2351</f>
        <v>45702</v>
      </c>
      <c r="E2354" s="57" t="str">
        <f>작성용!B2351</f>
        <v>삼성생명(수익증권)</v>
      </c>
      <c r="F2354" s="57" t="str">
        <f>작성용!C2351</f>
        <v>재평가</v>
      </c>
      <c r="G2354" s="57" t="str">
        <f>작성용!D2351</f>
        <v>키움그린뉴딜인프라전문투자형사모투자신탁1호</v>
      </c>
      <c r="H2354" s="58" t="str">
        <f>작성용!E2351</f>
        <v>KBP2021090065</v>
      </c>
      <c r="I2354" s="57" t="str">
        <f>작성용!F2351</f>
        <v>B02</v>
      </c>
      <c r="J2354" s="57">
        <f>작성용!G2351</f>
        <v>0</v>
      </c>
      <c r="K2354" s="57" t="str">
        <f>작성용!H2351</f>
        <v>-</v>
      </c>
      <c r="L2354" s="57" t="str">
        <f>작성용!N2351</f>
        <v xml:space="preserve">분기 </v>
      </c>
      <c r="M2354" s="56" t="str">
        <f>작성용!U2351</f>
        <v>2025.03.31</v>
      </c>
      <c r="N2354" s="56" t="str">
        <f>작성용!V2351</f>
        <v>사전등록</v>
      </c>
      <c r="O2354" s="56" t="str">
        <f>작성용!W2351</f>
        <v>사전등록</v>
      </c>
      <c r="P2354" s="56" t="str">
        <f>작성용!X2351</f>
        <v>-</v>
      </c>
      <c r="Q2354" s="57" t="str">
        <f>작성용!AD2351</f>
        <v>대체평가3사업본부</v>
      </c>
      <c r="R2354" s="59">
        <f>작성용!AE2351</f>
        <v>0</v>
      </c>
      <c r="S2354" s="57" t="str">
        <f>작성용!AF2351</f>
        <v>대체평가3사업본부</v>
      </c>
      <c r="T2354" s="60" t="str">
        <f>작성용!AG2351</f>
        <v>김기욱</v>
      </c>
      <c r="U2354" s="60" t="str">
        <f>작성용!AH2351</f>
        <v>김기욱</v>
      </c>
      <c r="V2354" s="55">
        <f>작성용!AA2351</f>
        <v>202503</v>
      </c>
      <c r="W2354" s="57" t="str">
        <f>작성용!AC2351</f>
        <v>[T]기타보험기관[1본부]</v>
      </c>
      <c r="X2354" s="57" t="str">
        <f>작성용!O2351</f>
        <v>김가은프로</v>
      </c>
      <c r="Y2354" s="57" t="str">
        <f>작성용!P2351</f>
        <v>02-2095-5634</v>
      </c>
      <c r="Z2354" s="57" t="str">
        <f>작성용!Q2351</f>
        <v>gaeun.kim@samsung.com;mk0710.kim@samsung.com;simba90.lee@samsung.com;my74.shin@samsung.com</v>
      </c>
      <c r="AA2354" s="55" t="str">
        <f>작성용!AJ2351</f>
        <v>-</v>
      </c>
      <c r="AB2354" s="55">
        <f>작성용!AB2351</f>
        <v>0</v>
      </c>
    </row>
    <row r="2355" spans="1:28" s="11" customFormat="1" ht="16.5" hidden="1" customHeight="1" x14ac:dyDescent="0.3">
      <c r="A2355" s="53">
        <f>작성용!AL2352</f>
        <v>2351</v>
      </c>
      <c r="B2355" s="54" t="str">
        <f>작성용!AI2352</f>
        <v>-</v>
      </c>
      <c r="C2355" s="55" t="str">
        <f>작성용!AK2352</f>
        <v>개별종목</v>
      </c>
      <c r="D2355" s="56">
        <f>작성용!T2352</f>
        <v>45702</v>
      </c>
      <c r="E2355" s="57" t="str">
        <f>작성용!B2352</f>
        <v>삼성생명(수익증권)</v>
      </c>
      <c r="F2355" s="57" t="str">
        <f>작성용!C2352</f>
        <v>재평가</v>
      </c>
      <c r="G2355" s="57" t="str">
        <f>작성용!D2352</f>
        <v>신한일본태양광발전사업전문투자형사모특별자산투자신탁제3호</v>
      </c>
      <c r="H2355" s="58" t="str">
        <f>작성용!E2352</f>
        <v>KBP2021120158</v>
      </c>
      <c r="I2355" s="57" t="str">
        <f>작성용!F2352</f>
        <v>B02</v>
      </c>
      <c r="J2355" s="57">
        <f>작성용!G2352</f>
        <v>0</v>
      </c>
      <c r="K2355" s="57" t="str">
        <f>작성용!H2352</f>
        <v>-</v>
      </c>
      <c r="L2355" s="57" t="str">
        <f>작성용!N2352</f>
        <v xml:space="preserve">분기 </v>
      </c>
      <c r="M2355" s="56" t="str">
        <f>작성용!U2352</f>
        <v>2025.03.31</v>
      </c>
      <c r="N2355" s="56" t="str">
        <f>작성용!V2352</f>
        <v>사전등록</v>
      </c>
      <c r="O2355" s="56" t="str">
        <f>작성용!W2352</f>
        <v>사전등록</v>
      </c>
      <c r="P2355" s="56" t="str">
        <f>작성용!X2352</f>
        <v>-</v>
      </c>
      <c r="Q2355" s="57" t="str">
        <f>작성용!AD2352</f>
        <v>대체평가3사업본부</v>
      </c>
      <c r="R2355" s="59">
        <f>작성용!AE2352</f>
        <v>0</v>
      </c>
      <c r="S2355" s="57" t="str">
        <f>작성용!AF2352</f>
        <v>대체평가3사업본부</v>
      </c>
      <c r="T2355" s="60" t="str">
        <f>작성용!AG2352</f>
        <v>김기욱</v>
      </c>
      <c r="U2355" s="60" t="str">
        <f>작성용!AH2352</f>
        <v>김기욱</v>
      </c>
      <c r="V2355" s="55">
        <f>작성용!AA2352</f>
        <v>202503</v>
      </c>
      <c r="W2355" s="57" t="str">
        <f>작성용!AC2352</f>
        <v>[T]기타보험기관[1본부]</v>
      </c>
      <c r="X2355" s="57" t="str">
        <f>작성용!O2352</f>
        <v>김가은프로</v>
      </c>
      <c r="Y2355" s="57" t="str">
        <f>작성용!P2352</f>
        <v>02-2095-5634</v>
      </c>
      <c r="Z2355" s="57" t="str">
        <f>작성용!Q2352</f>
        <v>gaeun.kim@samsung.com;mk0710.kim@samsung.com;simba90.lee@samsung.com;my74.shin@samsung.com</v>
      </c>
      <c r="AA2355" s="55" t="str">
        <f>작성용!AJ2352</f>
        <v>-</v>
      </c>
      <c r="AB2355" s="55">
        <f>작성용!AB2352</f>
        <v>0</v>
      </c>
    </row>
    <row r="2356" spans="1:28" s="11" customFormat="1" ht="16.5" hidden="1" customHeight="1" x14ac:dyDescent="0.3">
      <c r="A2356" s="53">
        <f>작성용!AL2353</f>
        <v>2352</v>
      </c>
      <c r="B2356" s="54" t="str">
        <f>작성용!AI2353</f>
        <v>-</v>
      </c>
      <c r="C2356" s="55" t="str">
        <f>작성용!AK2353</f>
        <v>개별종목</v>
      </c>
      <c r="D2356" s="56">
        <f>작성용!T2353</f>
        <v>45702</v>
      </c>
      <c r="E2356" s="57" t="str">
        <f>작성용!B2353</f>
        <v>삼성생명(수익증권)</v>
      </c>
      <c r="F2356" s="57" t="str">
        <f>작성용!C2353</f>
        <v>재평가</v>
      </c>
      <c r="G2356" s="57" t="str">
        <f>작성용!D2353</f>
        <v>KIAMCO솔라원사모특별자산투자신탁제2호</v>
      </c>
      <c r="H2356" s="58" t="str">
        <f>작성용!E2353</f>
        <v>KBP2022030017</v>
      </c>
      <c r="I2356" s="57" t="str">
        <f>작성용!F2353</f>
        <v>B02</v>
      </c>
      <c r="J2356" s="57">
        <f>작성용!G2353</f>
        <v>0</v>
      </c>
      <c r="K2356" s="57" t="str">
        <f>작성용!H2353</f>
        <v>-</v>
      </c>
      <c r="L2356" s="57" t="str">
        <f>작성용!N2353</f>
        <v xml:space="preserve">분기 </v>
      </c>
      <c r="M2356" s="56" t="str">
        <f>작성용!U2353</f>
        <v>2025.03.31</v>
      </c>
      <c r="N2356" s="56" t="str">
        <f>작성용!V2353</f>
        <v>사전등록</v>
      </c>
      <c r="O2356" s="56" t="str">
        <f>작성용!W2353</f>
        <v>사전등록</v>
      </c>
      <c r="P2356" s="56" t="str">
        <f>작성용!X2353</f>
        <v>-</v>
      </c>
      <c r="Q2356" s="57" t="str">
        <f>작성용!AD2353</f>
        <v>대체평가3사업본부</v>
      </c>
      <c r="R2356" s="59">
        <f>작성용!AE2353</f>
        <v>0</v>
      </c>
      <c r="S2356" s="57" t="str">
        <f>작성용!AF2353</f>
        <v>대체평가3사업본부</v>
      </c>
      <c r="T2356" s="60" t="str">
        <f>작성용!AG2353</f>
        <v>김기욱</v>
      </c>
      <c r="U2356" s="60" t="str">
        <f>작성용!AH2353</f>
        <v>김기욱</v>
      </c>
      <c r="V2356" s="55">
        <f>작성용!AA2353</f>
        <v>202503</v>
      </c>
      <c r="W2356" s="57" t="str">
        <f>작성용!AC2353</f>
        <v>[T]기타보험기관[1본부]</v>
      </c>
      <c r="X2356" s="57" t="str">
        <f>작성용!O2353</f>
        <v>김가은프로</v>
      </c>
      <c r="Y2356" s="57" t="str">
        <f>작성용!P2353</f>
        <v>02-2095-5634</v>
      </c>
      <c r="Z2356" s="57" t="str">
        <f>작성용!Q2353</f>
        <v>gaeun.kim@samsung.com;mk0710.kim@samsung.com;simba90.lee@samsung.com;my74.shin@samsung.com</v>
      </c>
      <c r="AA2356" s="55" t="str">
        <f>작성용!AJ2353</f>
        <v>-</v>
      </c>
      <c r="AB2356" s="55">
        <f>작성용!AB2353</f>
        <v>0</v>
      </c>
    </row>
    <row r="2357" spans="1:28" s="11" customFormat="1" ht="16.5" hidden="1" customHeight="1" x14ac:dyDescent="0.3">
      <c r="A2357" s="53">
        <f>작성용!AL2354</f>
        <v>2353</v>
      </c>
      <c r="B2357" s="54" t="str">
        <f>작성용!AI2354</f>
        <v>-</v>
      </c>
      <c r="C2357" s="55" t="str">
        <f>작성용!AK2354</f>
        <v>개별종목</v>
      </c>
      <c r="D2357" s="56">
        <f>작성용!T2354</f>
        <v>45702</v>
      </c>
      <c r="E2357" s="57" t="str">
        <f>작성용!B2354</f>
        <v>삼성생명(수익증권)</v>
      </c>
      <c r="F2357" s="57" t="str">
        <f>작성용!C2354</f>
        <v>재평가</v>
      </c>
      <c r="G2357" s="57" t="str">
        <f>작성용!D2354</f>
        <v>키움글로벌인프라A.I.일반사모투자신탁제7호[재간접형]</v>
      </c>
      <c r="H2357" s="58" t="str">
        <f>작성용!E2354</f>
        <v>KBP2022030031</v>
      </c>
      <c r="I2357" s="57" t="str">
        <f>작성용!F2354</f>
        <v>B02</v>
      </c>
      <c r="J2357" s="57">
        <f>작성용!G2354</f>
        <v>0</v>
      </c>
      <c r="K2357" s="57" t="str">
        <f>작성용!H2354</f>
        <v>-</v>
      </c>
      <c r="L2357" s="57" t="str">
        <f>작성용!N2354</f>
        <v xml:space="preserve">분기 </v>
      </c>
      <c r="M2357" s="56" t="str">
        <f>작성용!U2354</f>
        <v>2025.03.31</v>
      </c>
      <c r="N2357" s="56" t="str">
        <f>작성용!V2354</f>
        <v>사전등록</v>
      </c>
      <c r="O2357" s="56" t="str">
        <f>작성용!W2354</f>
        <v>사전등록</v>
      </c>
      <c r="P2357" s="56" t="str">
        <f>작성용!X2354</f>
        <v>-</v>
      </c>
      <c r="Q2357" s="57" t="str">
        <f>작성용!AD2354</f>
        <v>대체평가3사업본부</v>
      </c>
      <c r="R2357" s="59">
        <f>작성용!AE2354</f>
        <v>0</v>
      </c>
      <c r="S2357" s="57" t="str">
        <f>작성용!AF2354</f>
        <v>대체평가3사업본부</v>
      </c>
      <c r="T2357" s="60" t="str">
        <f>작성용!AG2354</f>
        <v>김기욱</v>
      </c>
      <c r="U2357" s="60" t="str">
        <f>작성용!AH2354</f>
        <v>김기욱</v>
      </c>
      <c r="V2357" s="55">
        <f>작성용!AA2354</f>
        <v>202503</v>
      </c>
      <c r="W2357" s="57" t="str">
        <f>작성용!AC2354</f>
        <v>[T]기타보험기관[1본부]</v>
      </c>
      <c r="X2357" s="57" t="str">
        <f>작성용!O2354</f>
        <v>김가은프로</v>
      </c>
      <c r="Y2357" s="57" t="str">
        <f>작성용!P2354</f>
        <v>02-2095-5634</v>
      </c>
      <c r="Z2357" s="57" t="str">
        <f>작성용!Q2354</f>
        <v>gaeun.kim@samsung.com;mk0710.kim@samsung.com;simba90.lee@samsung.com;my74.shin@samsung.com</v>
      </c>
      <c r="AA2357" s="55" t="str">
        <f>작성용!AJ2354</f>
        <v>-</v>
      </c>
      <c r="AB2357" s="55">
        <f>작성용!AB2354</f>
        <v>0</v>
      </c>
    </row>
    <row r="2358" spans="1:28" s="11" customFormat="1" ht="16.5" hidden="1" customHeight="1" x14ac:dyDescent="0.3">
      <c r="A2358" s="53">
        <f>작성용!AL2355</f>
        <v>2354</v>
      </c>
      <c r="B2358" s="54" t="str">
        <f>작성용!AI2355</f>
        <v>-</v>
      </c>
      <c r="C2358" s="55" t="str">
        <f>작성용!AK2355</f>
        <v>개별종목</v>
      </c>
      <c r="D2358" s="56">
        <f>작성용!T2355</f>
        <v>45702</v>
      </c>
      <c r="E2358" s="57" t="str">
        <f>작성용!B2355</f>
        <v>삼성생명(수익증권)</v>
      </c>
      <c r="F2358" s="57" t="str">
        <f>작성용!C2355</f>
        <v>재평가</v>
      </c>
      <c r="G2358" s="57" t="str">
        <f>작성용!D2355</f>
        <v>신한지하철9호선일반사모특별자산투자신탁</v>
      </c>
      <c r="H2358" s="58" t="str">
        <f>작성용!E2355</f>
        <v>KBP2022030041</v>
      </c>
      <c r="I2358" s="57" t="str">
        <f>작성용!F2355</f>
        <v>B02</v>
      </c>
      <c r="J2358" s="57">
        <f>작성용!G2355</f>
        <v>0</v>
      </c>
      <c r="K2358" s="57" t="str">
        <f>작성용!H2355</f>
        <v>-</v>
      </c>
      <c r="L2358" s="57" t="str">
        <f>작성용!N2355</f>
        <v xml:space="preserve">분기 </v>
      </c>
      <c r="M2358" s="56" t="str">
        <f>작성용!U2355</f>
        <v>2025.03.31</v>
      </c>
      <c r="N2358" s="56" t="str">
        <f>작성용!V2355</f>
        <v>사전등록</v>
      </c>
      <c r="O2358" s="56" t="str">
        <f>작성용!W2355</f>
        <v>사전등록</v>
      </c>
      <c r="P2358" s="56" t="str">
        <f>작성용!X2355</f>
        <v>-</v>
      </c>
      <c r="Q2358" s="57" t="str">
        <f>작성용!AD2355</f>
        <v>대체평가3사업본부</v>
      </c>
      <c r="R2358" s="59">
        <f>작성용!AE2355</f>
        <v>0</v>
      </c>
      <c r="S2358" s="57" t="str">
        <f>작성용!AF2355</f>
        <v>대체평가3사업본부</v>
      </c>
      <c r="T2358" s="60" t="str">
        <f>작성용!AG2355</f>
        <v>김기욱</v>
      </c>
      <c r="U2358" s="60" t="str">
        <f>작성용!AH2355</f>
        <v>김기욱</v>
      </c>
      <c r="V2358" s="55">
        <f>작성용!AA2355</f>
        <v>202503</v>
      </c>
      <c r="W2358" s="57" t="str">
        <f>작성용!AC2355</f>
        <v>[T]기타보험기관[1본부]</v>
      </c>
      <c r="X2358" s="57" t="str">
        <f>작성용!O2355</f>
        <v>김가은프로</v>
      </c>
      <c r="Y2358" s="57" t="str">
        <f>작성용!P2355</f>
        <v>02-2095-5634</v>
      </c>
      <c r="Z2358" s="57" t="str">
        <f>작성용!Q2355</f>
        <v>gaeun.kim@samsung.com;mk0710.kim@samsung.com;simba90.lee@samsung.com;my74.shin@samsung.com</v>
      </c>
      <c r="AA2358" s="55" t="str">
        <f>작성용!AJ2355</f>
        <v>-</v>
      </c>
      <c r="AB2358" s="55">
        <f>작성용!AB2355</f>
        <v>0</v>
      </c>
    </row>
    <row r="2359" spans="1:28" s="11" customFormat="1" ht="16.5" hidden="1" customHeight="1" x14ac:dyDescent="0.3">
      <c r="A2359" s="53">
        <f>작성용!AL2356</f>
        <v>2355</v>
      </c>
      <c r="B2359" s="54" t="str">
        <f>작성용!AI2356</f>
        <v>-</v>
      </c>
      <c r="C2359" s="55" t="str">
        <f>작성용!AK2356</f>
        <v>개별종목</v>
      </c>
      <c r="D2359" s="56">
        <f>작성용!T2356</f>
        <v>45702</v>
      </c>
      <c r="E2359" s="57" t="str">
        <f>작성용!B2356</f>
        <v>삼성생명(수익증권)</v>
      </c>
      <c r="F2359" s="57" t="str">
        <f>작성용!C2356</f>
        <v>재평가</v>
      </c>
      <c r="G2359" s="57" t="str">
        <f>작성용!D2356</f>
        <v>한화지하철9호선일반사모특별자산투자신탁1호(인프라)</v>
      </c>
      <c r="H2359" s="58" t="str">
        <f>작성용!E2356</f>
        <v>KBP2022030040</v>
      </c>
      <c r="I2359" s="57" t="str">
        <f>작성용!F2356</f>
        <v>B02</v>
      </c>
      <c r="J2359" s="57">
        <f>작성용!G2356</f>
        <v>0</v>
      </c>
      <c r="K2359" s="57" t="str">
        <f>작성용!H2356</f>
        <v>-</v>
      </c>
      <c r="L2359" s="57" t="str">
        <f>작성용!N2356</f>
        <v xml:space="preserve">분기 </v>
      </c>
      <c r="M2359" s="56" t="str">
        <f>작성용!U2356</f>
        <v>2025.03.31</v>
      </c>
      <c r="N2359" s="56" t="str">
        <f>작성용!V2356</f>
        <v>사전등록</v>
      </c>
      <c r="O2359" s="56" t="str">
        <f>작성용!W2356</f>
        <v>사전등록</v>
      </c>
      <c r="P2359" s="56" t="str">
        <f>작성용!X2356</f>
        <v>-</v>
      </c>
      <c r="Q2359" s="57" t="str">
        <f>작성용!AD2356</f>
        <v>대체평가3사업본부</v>
      </c>
      <c r="R2359" s="59">
        <f>작성용!AE2356</f>
        <v>0</v>
      </c>
      <c r="S2359" s="57" t="str">
        <f>작성용!AF2356</f>
        <v>대체평가3사업본부</v>
      </c>
      <c r="T2359" s="60" t="str">
        <f>작성용!AG2356</f>
        <v>김기욱</v>
      </c>
      <c r="U2359" s="60" t="str">
        <f>작성용!AH2356</f>
        <v>김기욱</v>
      </c>
      <c r="V2359" s="55">
        <f>작성용!AA2356</f>
        <v>202503</v>
      </c>
      <c r="W2359" s="57" t="str">
        <f>작성용!AC2356</f>
        <v>[T]기타보험기관[1본부]</v>
      </c>
      <c r="X2359" s="57" t="str">
        <f>작성용!O2356</f>
        <v>김가은프로</v>
      </c>
      <c r="Y2359" s="57" t="str">
        <f>작성용!P2356</f>
        <v>02-2095-5634</v>
      </c>
      <c r="Z2359" s="57" t="str">
        <f>작성용!Q2356</f>
        <v>gaeun.kim@samsung.com;mk0710.kim@samsung.com;simba90.lee@samsung.com;my74.shin@samsung.com</v>
      </c>
      <c r="AA2359" s="55" t="str">
        <f>작성용!AJ2356</f>
        <v>-</v>
      </c>
      <c r="AB2359" s="55">
        <f>작성용!AB2356</f>
        <v>0</v>
      </c>
    </row>
    <row r="2360" spans="1:28" s="11" customFormat="1" ht="16.5" hidden="1" customHeight="1" x14ac:dyDescent="0.3">
      <c r="A2360" s="53">
        <f>작성용!AL2357</f>
        <v>2356</v>
      </c>
      <c r="B2360" s="54" t="str">
        <f>작성용!AI2357</f>
        <v>-</v>
      </c>
      <c r="C2360" s="55" t="str">
        <f>작성용!AK2357</f>
        <v>개별종목</v>
      </c>
      <c r="D2360" s="56">
        <f>작성용!T2357</f>
        <v>45702</v>
      </c>
      <c r="E2360" s="57" t="str">
        <f>작성용!B2357</f>
        <v>삼성생명(수익증권)</v>
      </c>
      <c r="F2360" s="57" t="str">
        <f>작성용!C2357</f>
        <v>재평가</v>
      </c>
      <c r="G2360" s="57" t="str">
        <f>작성용!D2357</f>
        <v>삼성글로벌인프라일반사모투자신탁제2-2호</v>
      </c>
      <c r="H2360" s="58" t="str">
        <f>작성용!E2357</f>
        <v>KBP2022120128</v>
      </c>
      <c r="I2360" s="57" t="str">
        <f>작성용!F2357</f>
        <v>B02</v>
      </c>
      <c r="J2360" s="57">
        <f>작성용!G2357</f>
        <v>0</v>
      </c>
      <c r="K2360" s="57" t="str">
        <f>작성용!H2357</f>
        <v>-</v>
      </c>
      <c r="L2360" s="57" t="str">
        <f>작성용!N2357</f>
        <v xml:space="preserve">분기 </v>
      </c>
      <c r="M2360" s="56" t="str">
        <f>작성용!U2357</f>
        <v>2025.03.31</v>
      </c>
      <c r="N2360" s="56" t="str">
        <f>작성용!V2357</f>
        <v>사전등록</v>
      </c>
      <c r="O2360" s="56" t="str">
        <f>작성용!W2357</f>
        <v>사전등록</v>
      </c>
      <c r="P2360" s="56" t="str">
        <f>작성용!X2357</f>
        <v>-</v>
      </c>
      <c r="Q2360" s="57" t="str">
        <f>작성용!AD2357</f>
        <v>대체평가3사업본부</v>
      </c>
      <c r="R2360" s="59">
        <f>작성용!AE2357</f>
        <v>0</v>
      </c>
      <c r="S2360" s="57" t="str">
        <f>작성용!AF2357</f>
        <v>대체평가3사업본부</v>
      </c>
      <c r="T2360" s="60" t="str">
        <f>작성용!AG2357</f>
        <v>김기욱</v>
      </c>
      <c r="U2360" s="60" t="str">
        <f>작성용!AH2357</f>
        <v>김기욱</v>
      </c>
      <c r="V2360" s="55">
        <f>작성용!AA2357</f>
        <v>202503</v>
      </c>
      <c r="W2360" s="57" t="str">
        <f>작성용!AC2357</f>
        <v>[T]기타보험기관[1본부]</v>
      </c>
      <c r="X2360" s="57" t="str">
        <f>작성용!O2357</f>
        <v>김가은프로</v>
      </c>
      <c r="Y2360" s="57" t="str">
        <f>작성용!P2357</f>
        <v>02-2095-5634</v>
      </c>
      <c r="Z2360" s="57" t="str">
        <f>작성용!Q2357</f>
        <v>gaeun.kim@samsung.com;mk0710.kim@samsung.com;simba90.lee@samsung.com;my74.shin@samsung.com</v>
      </c>
      <c r="AA2360" s="55" t="str">
        <f>작성용!AJ2357</f>
        <v>-</v>
      </c>
      <c r="AB2360" s="55">
        <f>작성용!AB2357</f>
        <v>0</v>
      </c>
    </row>
    <row r="2361" spans="1:28" s="11" customFormat="1" ht="16.5" hidden="1" customHeight="1" x14ac:dyDescent="0.3">
      <c r="A2361" s="53">
        <f>작성용!AL2358</f>
        <v>2357</v>
      </c>
      <c r="B2361" s="54" t="str">
        <f>작성용!AI2358</f>
        <v>-</v>
      </c>
      <c r="C2361" s="55" t="str">
        <f>작성용!AK2358</f>
        <v>개별종목</v>
      </c>
      <c r="D2361" s="56">
        <f>작성용!T2358</f>
        <v>45702</v>
      </c>
      <c r="E2361" s="57" t="str">
        <f>작성용!B2358</f>
        <v>삼성생명(수익증권)</v>
      </c>
      <c r="F2361" s="57" t="str">
        <f>작성용!C2358</f>
        <v>재평가</v>
      </c>
      <c r="G2361" s="57" t="str">
        <f>작성용!D2358</f>
        <v>미래에셋ESG안좌도태양광일반사모투자신탁제1호</v>
      </c>
      <c r="H2361" s="58" t="str">
        <f>작성용!E2358</f>
        <v>KBP2022090089</v>
      </c>
      <c r="I2361" s="57" t="str">
        <f>작성용!F2358</f>
        <v>B02</v>
      </c>
      <c r="J2361" s="57">
        <f>작성용!G2358</f>
        <v>0</v>
      </c>
      <c r="K2361" s="57" t="str">
        <f>작성용!H2358</f>
        <v>-</v>
      </c>
      <c r="L2361" s="57" t="str">
        <f>작성용!N2358</f>
        <v xml:space="preserve">분기 </v>
      </c>
      <c r="M2361" s="56" t="str">
        <f>작성용!U2358</f>
        <v>2025.03.31</v>
      </c>
      <c r="N2361" s="56" t="str">
        <f>작성용!V2358</f>
        <v>사전등록</v>
      </c>
      <c r="O2361" s="56" t="str">
        <f>작성용!W2358</f>
        <v>사전등록</v>
      </c>
      <c r="P2361" s="56" t="str">
        <f>작성용!X2358</f>
        <v>-</v>
      </c>
      <c r="Q2361" s="57" t="str">
        <f>작성용!AD2358</f>
        <v>대체평가3사업본부</v>
      </c>
      <c r="R2361" s="59">
        <f>작성용!AE2358</f>
        <v>0</v>
      </c>
      <c r="S2361" s="57" t="str">
        <f>작성용!AF2358</f>
        <v>대체평가3사업본부</v>
      </c>
      <c r="T2361" s="60" t="str">
        <f>작성용!AG2358</f>
        <v>김기욱</v>
      </c>
      <c r="U2361" s="60" t="str">
        <f>작성용!AH2358</f>
        <v>김기욱</v>
      </c>
      <c r="V2361" s="55">
        <f>작성용!AA2358</f>
        <v>202503</v>
      </c>
      <c r="W2361" s="57" t="str">
        <f>작성용!AC2358</f>
        <v>[T]기타보험기관[1본부]</v>
      </c>
      <c r="X2361" s="57" t="str">
        <f>작성용!O2358</f>
        <v>김가은프로</v>
      </c>
      <c r="Y2361" s="57" t="str">
        <f>작성용!P2358</f>
        <v>02-2095-5634</v>
      </c>
      <c r="Z2361" s="57" t="str">
        <f>작성용!Q2358</f>
        <v>gaeun.kim@samsung.com;mk0710.kim@samsung.com;simba90.lee@samsung.com;my74.shin@samsung.com</v>
      </c>
      <c r="AA2361" s="55" t="str">
        <f>작성용!AJ2358</f>
        <v>-</v>
      </c>
      <c r="AB2361" s="55">
        <f>작성용!AB2358</f>
        <v>0</v>
      </c>
    </row>
    <row r="2362" spans="1:28" s="11" customFormat="1" ht="16.5" hidden="1" customHeight="1" x14ac:dyDescent="0.3">
      <c r="A2362" s="53">
        <f>작성용!AL2359</f>
        <v>2358</v>
      </c>
      <c r="B2362" s="54" t="str">
        <f>작성용!AI2359</f>
        <v>-</v>
      </c>
      <c r="C2362" s="55" t="str">
        <f>작성용!AK2359</f>
        <v>개별종목</v>
      </c>
      <c r="D2362" s="56">
        <f>작성용!T2359</f>
        <v>45702</v>
      </c>
      <c r="E2362" s="57" t="str">
        <f>작성용!B2359</f>
        <v>삼성생명(수익증권)</v>
      </c>
      <c r="F2362" s="57" t="str">
        <f>작성용!C2359</f>
        <v>재평가</v>
      </c>
      <c r="G2362" s="57" t="str">
        <f>작성용!D2359</f>
        <v>신한AIM재간접전문투자형사모투자신탁제9-D호</v>
      </c>
      <c r="H2362" s="58" t="str">
        <f>작성용!E2359</f>
        <v>KBP2022060036</v>
      </c>
      <c r="I2362" s="57" t="str">
        <f>작성용!F2359</f>
        <v>B02</v>
      </c>
      <c r="J2362" s="57">
        <f>작성용!G2359</f>
        <v>0</v>
      </c>
      <c r="K2362" s="57" t="str">
        <f>작성용!H2359</f>
        <v>-</v>
      </c>
      <c r="L2362" s="57" t="str">
        <f>작성용!N2359</f>
        <v xml:space="preserve">분기 </v>
      </c>
      <c r="M2362" s="56" t="str">
        <f>작성용!U2359</f>
        <v>2025.03.31</v>
      </c>
      <c r="N2362" s="56" t="str">
        <f>작성용!V2359</f>
        <v>사전등록</v>
      </c>
      <c r="O2362" s="56" t="str">
        <f>작성용!W2359</f>
        <v>사전등록</v>
      </c>
      <c r="P2362" s="56" t="str">
        <f>작성용!X2359</f>
        <v>-</v>
      </c>
      <c r="Q2362" s="57" t="str">
        <f>작성용!AD2359</f>
        <v>대체평가3사업본부</v>
      </c>
      <c r="R2362" s="59">
        <f>작성용!AE2359</f>
        <v>0</v>
      </c>
      <c r="S2362" s="57" t="str">
        <f>작성용!AF2359</f>
        <v>대체평가3사업본부</v>
      </c>
      <c r="T2362" s="60" t="str">
        <f>작성용!AG2359</f>
        <v>김기욱</v>
      </c>
      <c r="U2362" s="60" t="str">
        <f>작성용!AH2359</f>
        <v>김기욱</v>
      </c>
      <c r="V2362" s="55">
        <f>작성용!AA2359</f>
        <v>202503</v>
      </c>
      <c r="W2362" s="57" t="str">
        <f>작성용!AC2359</f>
        <v>[T]기타보험기관[1본부]</v>
      </c>
      <c r="X2362" s="57" t="str">
        <f>작성용!O2359</f>
        <v>김가은프로</v>
      </c>
      <c r="Y2362" s="57" t="str">
        <f>작성용!P2359</f>
        <v>02-2095-5634</v>
      </c>
      <c r="Z2362" s="57" t="str">
        <f>작성용!Q2359</f>
        <v>gaeun.kim@samsung.com;mk0710.kim@samsung.com;simba90.lee@samsung.com;my74.shin@samsung.com</v>
      </c>
      <c r="AA2362" s="55" t="str">
        <f>작성용!AJ2359</f>
        <v>-</v>
      </c>
      <c r="AB2362" s="55">
        <f>작성용!AB2359</f>
        <v>0</v>
      </c>
    </row>
    <row r="2363" spans="1:28" s="11" customFormat="1" ht="16.5" hidden="1" customHeight="1" x14ac:dyDescent="0.3">
      <c r="A2363" s="53">
        <f>작성용!AL2360</f>
        <v>2359</v>
      </c>
      <c r="B2363" s="54" t="str">
        <f>작성용!AI2360</f>
        <v>-</v>
      </c>
      <c r="C2363" s="55" t="str">
        <f>작성용!AK2360</f>
        <v>개별종목</v>
      </c>
      <c r="D2363" s="56">
        <f>작성용!T2360</f>
        <v>45702</v>
      </c>
      <c r="E2363" s="57" t="str">
        <f>작성용!B2360</f>
        <v>삼성생명(수익증권)</v>
      </c>
      <c r="F2363" s="57" t="str">
        <f>작성용!C2360</f>
        <v>재평가</v>
      </c>
      <c r="G2363" s="57" t="str">
        <f>작성용!D2360</f>
        <v>삼성글로벌인프라일반사모투자신탁제2-1호</v>
      </c>
      <c r="H2363" s="58" t="str">
        <f>작성용!E2360</f>
        <v>KBP2022120130</v>
      </c>
      <c r="I2363" s="57" t="str">
        <f>작성용!F2360</f>
        <v>B02</v>
      </c>
      <c r="J2363" s="57">
        <f>작성용!G2360</f>
        <v>0</v>
      </c>
      <c r="K2363" s="57" t="str">
        <f>작성용!H2360</f>
        <v>-</v>
      </c>
      <c r="L2363" s="57" t="str">
        <f>작성용!N2360</f>
        <v xml:space="preserve">분기 </v>
      </c>
      <c r="M2363" s="56" t="str">
        <f>작성용!U2360</f>
        <v>2025.03.31</v>
      </c>
      <c r="N2363" s="56" t="str">
        <f>작성용!V2360</f>
        <v>사전등록</v>
      </c>
      <c r="O2363" s="56" t="str">
        <f>작성용!W2360</f>
        <v>사전등록</v>
      </c>
      <c r="P2363" s="56" t="str">
        <f>작성용!X2360</f>
        <v>-</v>
      </c>
      <c r="Q2363" s="57" t="str">
        <f>작성용!AD2360</f>
        <v>대체평가3사업본부</v>
      </c>
      <c r="R2363" s="59">
        <f>작성용!AE2360</f>
        <v>0</v>
      </c>
      <c r="S2363" s="57" t="str">
        <f>작성용!AF2360</f>
        <v>대체평가3사업본부</v>
      </c>
      <c r="T2363" s="60" t="str">
        <f>작성용!AG2360</f>
        <v>김기욱</v>
      </c>
      <c r="U2363" s="60" t="str">
        <f>작성용!AH2360</f>
        <v>김기욱</v>
      </c>
      <c r="V2363" s="55">
        <f>작성용!AA2360</f>
        <v>202503</v>
      </c>
      <c r="W2363" s="57" t="str">
        <f>작성용!AC2360</f>
        <v>[T]기타보험기관[1본부]</v>
      </c>
      <c r="X2363" s="57" t="str">
        <f>작성용!O2360</f>
        <v>김가은프로</v>
      </c>
      <c r="Y2363" s="57" t="str">
        <f>작성용!P2360</f>
        <v>02-2095-5634</v>
      </c>
      <c r="Z2363" s="57" t="str">
        <f>작성용!Q2360</f>
        <v>gaeun.kim@samsung.com;mk0710.kim@samsung.com;simba90.lee@samsung.com;my74.shin@samsung.com</v>
      </c>
      <c r="AA2363" s="55" t="str">
        <f>작성용!AJ2360</f>
        <v>-</v>
      </c>
      <c r="AB2363" s="55">
        <f>작성용!AB2360</f>
        <v>0</v>
      </c>
    </row>
    <row r="2364" spans="1:28" s="11" customFormat="1" ht="16.5" hidden="1" customHeight="1" x14ac:dyDescent="0.3">
      <c r="A2364" s="53">
        <f>작성용!AL2361</f>
        <v>2360</v>
      </c>
      <c r="B2364" s="54" t="str">
        <f>작성용!AI2361</f>
        <v>-</v>
      </c>
      <c r="C2364" s="55" t="str">
        <f>작성용!AK2361</f>
        <v>개별종목</v>
      </c>
      <c r="D2364" s="56">
        <f>작성용!T2361</f>
        <v>45702</v>
      </c>
      <c r="E2364" s="57" t="str">
        <f>작성용!B2361</f>
        <v>삼성생명(수익증권)</v>
      </c>
      <c r="F2364" s="57" t="str">
        <f>작성용!C2361</f>
        <v>재평가</v>
      </c>
      <c r="G2364" s="57" t="str">
        <f>작성용!D2361</f>
        <v>신한그린뉴딜에너지일반사모특별자산투자신탁제4호</v>
      </c>
      <c r="H2364" s="58" t="str">
        <f>작성용!E2361</f>
        <v>KBP2022060130</v>
      </c>
      <c r="I2364" s="57" t="str">
        <f>작성용!F2361</f>
        <v>B02</v>
      </c>
      <c r="J2364" s="57">
        <f>작성용!G2361</f>
        <v>0</v>
      </c>
      <c r="K2364" s="57" t="str">
        <f>작성용!H2361</f>
        <v>-</v>
      </c>
      <c r="L2364" s="57" t="str">
        <f>작성용!N2361</f>
        <v xml:space="preserve">분기 </v>
      </c>
      <c r="M2364" s="56" t="str">
        <f>작성용!U2361</f>
        <v>2025.03.31</v>
      </c>
      <c r="N2364" s="56" t="str">
        <f>작성용!V2361</f>
        <v>사전등록</v>
      </c>
      <c r="O2364" s="56" t="str">
        <f>작성용!W2361</f>
        <v>사전등록</v>
      </c>
      <c r="P2364" s="56" t="str">
        <f>작성용!X2361</f>
        <v>-</v>
      </c>
      <c r="Q2364" s="57" t="str">
        <f>작성용!AD2361</f>
        <v>대체평가3사업본부</v>
      </c>
      <c r="R2364" s="59">
        <f>작성용!AE2361</f>
        <v>0</v>
      </c>
      <c r="S2364" s="57" t="str">
        <f>작성용!AF2361</f>
        <v>대체평가3사업본부</v>
      </c>
      <c r="T2364" s="60" t="str">
        <f>작성용!AG2361</f>
        <v>김기욱</v>
      </c>
      <c r="U2364" s="60" t="str">
        <f>작성용!AH2361</f>
        <v>김기욱</v>
      </c>
      <c r="V2364" s="55">
        <f>작성용!AA2361</f>
        <v>202503</v>
      </c>
      <c r="W2364" s="57" t="str">
        <f>작성용!AC2361</f>
        <v>[T]기타보험기관[1본부]</v>
      </c>
      <c r="X2364" s="57" t="str">
        <f>작성용!O2361</f>
        <v>김가은프로</v>
      </c>
      <c r="Y2364" s="57" t="str">
        <f>작성용!P2361</f>
        <v>02-2095-5634</v>
      </c>
      <c r="Z2364" s="57" t="str">
        <f>작성용!Q2361</f>
        <v>gaeun.kim@samsung.com;mk0710.kim@samsung.com;simba90.lee@samsung.com;my74.shin@samsung.com</v>
      </c>
      <c r="AA2364" s="55" t="str">
        <f>작성용!AJ2361</f>
        <v>-</v>
      </c>
      <c r="AB2364" s="55">
        <f>작성용!AB2361</f>
        <v>0</v>
      </c>
    </row>
    <row r="2365" spans="1:28" s="11" customFormat="1" ht="16.5" hidden="1" customHeight="1" x14ac:dyDescent="0.3">
      <c r="A2365" s="53">
        <f>작성용!AL2362</f>
        <v>2361</v>
      </c>
      <c r="B2365" s="54" t="str">
        <f>작성용!AI2362</f>
        <v>-</v>
      </c>
      <c r="C2365" s="55" t="str">
        <f>작성용!AK2362</f>
        <v>개별종목</v>
      </c>
      <c r="D2365" s="56">
        <f>작성용!T2362</f>
        <v>45702</v>
      </c>
      <c r="E2365" s="57" t="str">
        <f>작성용!B2362</f>
        <v>삼성생명(수익증권)</v>
      </c>
      <c r="F2365" s="57" t="str">
        <f>작성용!C2362</f>
        <v>재평가</v>
      </c>
      <c r="G2365" s="57" t="str">
        <f>작성용!D2362</f>
        <v>트러스톤글로벌인프라Debt일반사모투자신탁제2호</v>
      </c>
      <c r="H2365" s="58" t="str">
        <f>작성용!E2362</f>
        <v>KBP2022090019</v>
      </c>
      <c r="I2365" s="57" t="str">
        <f>작성용!F2362</f>
        <v>B02</v>
      </c>
      <c r="J2365" s="57">
        <f>작성용!G2362</f>
        <v>0</v>
      </c>
      <c r="K2365" s="57" t="str">
        <f>작성용!H2362</f>
        <v>-</v>
      </c>
      <c r="L2365" s="57" t="str">
        <f>작성용!N2362</f>
        <v xml:space="preserve">분기 </v>
      </c>
      <c r="M2365" s="56" t="str">
        <f>작성용!U2362</f>
        <v>2025.03.31</v>
      </c>
      <c r="N2365" s="56" t="str">
        <f>작성용!V2362</f>
        <v>사전등록</v>
      </c>
      <c r="O2365" s="56" t="str">
        <f>작성용!W2362</f>
        <v>사전등록</v>
      </c>
      <c r="P2365" s="56" t="str">
        <f>작성용!X2362</f>
        <v>-</v>
      </c>
      <c r="Q2365" s="57" t="str">
        <f>작성용!AD2362</f>
        <v>대체평가3사업본부</v>
      </c>
      <c r="R2365" s="59">
        <f>작성용!AE2362</f>
        <v>0</v>
      </c>
      <c r="S2365" s="57" t="str">
        <f>작성용!AF2362</f>
        <v>대체평가3사업본부</v>
      </c>
      <c r="T2365" s="60" t="str">
        <f>작성용!AG2362</f>
        <v>김기욱</v>
      </c>
      <c r="U2365" s="60" t="str">
        <f>작성용!AH2362</f>
        <v>김기욱</v>
      </c>
      <c r="V2365" s="55">
        <f>작성용!AA2362</f>
        <v>202503</v>
      </c>
      <c r="W2365" s="57" t="str">
        <f>작성용!AC2362</f>
        <v>[T]기타보험기관[1본부]</v>
      </c>
      <c r="X2365" s="57" t="str">
        <f>작성용!O2362</f>
        <v>김가은프로</v>
      </c>
      <c r="Y2365" s="57" t="str">
        <f>작성용!P2362</f>
        <v>02-2095-5634</v>
      </c>
      <c r="Z2365" s="57" t="str">
        <f>작성용!Q2362</f>
        <v>gaeun.kim@samsung.com;mk0710.kim@samsung.com;simba90.lee@samsung.com;my74.shin@samsung.com</v>
      </c>
      <c r="AA2365" s="55" t="str">
        <f>작성용!AJ2362</f>
        <v>-</v>
      </c>
      <c r="AB2365" s="55">
        <f>작성용!AB2362</f>
        <v>0</v>
      </c>
    </row>
    <row r="2366" spans="1:28" s="11" customFormat="1" ht="16.5" hidden="1" customHeight="1" x14ac:dyDescent="0.3">
      <c r="A2366" s="53">
        <f>작성용!AL2363</f>
        <v>2362</v>
      </c>
      <c r="B2366" s="54" t="str">
        <f>작성용!AI2363</f>
        <v>-</v>
      </c>
      <c r="C2366" s="55" t="str">
        <f>작성용!AK2363</f>
        <v>개별종목</v>
      </c>
      <c r="D2366" s="56">
        <f>작성용!T2363</f>
        <v>45702</v>
      </c>
      <c r="E2366" s="57" t="str">
        <f>작성용!B2363</f>
        <v>삼성생명(수익증권)</v>
      </c>
      <c r="F2366" s="57" t="str">
        <f>작성용!C2363</f>
        <v>재평가</v>
      </c>
      <c r="G2366" s="57" t="str">
        <f>작성용!D2363</f>
        <v>이지스글로벌코어인프라일반사모특별자산투자신탁348-2호</v>
      </c>
      <c r="H2366" s="58" t="str">
        <f>작성용!E2363</f>
        <v>KBP2022090058</v>
      </c>
      <c r="I2366" s="57" t="str">
        <f>작성용!F2363</f>
        <v>B02</v>
      </c>
      <c r="J2366" s="57">
        <f>작성용!G2363</f>
        <v>0</v>
      </c>
      <c r="K2366" s="57" t="str">
        <f>작성용!H2363</f>
        <v>-</v>
      </c>
      <c r="L2366" s="57" t="str">
        <f>작성용!N2363</f>
        <v xml:space="preserve">분기 </v>
      </c>
      <c r="M2366" s="56" t="str">
        <f>작성용!U2363</f>
        <v>2025.03.31</v>
      </c>
      <c r="N2366" s="56" t="str">
        <f>작성용!V2363</f>
        <v>사전등록</v>
      </c>
      <c r="O2366" s="56" t="str">
        <f>작성용!W2363</f>
        <v>사전등록</v>
      </c>
      <c r="P2366" s="56" t="str">
        <f>작성용!X2363</f>
        <v>-</v>
      </c>
      <c r="Q2366" s="57" t="str">
        <f>작성용!AD2363</f>
        <v>대체평가3사업본부</v>
      </c>
      <c r="R2366" s="59">
        <f>작성용!AE2363</f>
        <v>0</v>
      </c>
      <c r="S2366" s="57" t="str">
        <f>작성용!AF2363</f>
        <v>대체평가3사업본부</v>
      </c>
      <c r="T2366" s="60" t="str">
        <f>작성용!AG2363</f>
        <v>김기욱</v>
      </c>
      <c r="U2366" s="60" t="str">
        <f>작성용!AH2363</f>
        <v>김기욱</v>
      </c>
      <c r="V2366" s="55">
        <f>작성용!AA2363</f>
        <v>202503</v>
      </c>
      <c r="W2366" s="57" t="str">
        <f>작성용!AC2363</f>
        <v>[T]기타보험기관[1본부]</v>
      </c>
      <c r="X2366" s="57" t="str">
        <f>작성용!O2363</f>
        <v>김가은프로</v>
      </c>
      <c r="Y2366" s="57" t="str">
        <f>작성용!P2363</f>
        <v>02-2095-5634</v>
      </c>
      <c r="Z2366" s="57" t="str">
        <f>작성용!Q2363</f>
        <v>gaeun.kim@samsung.com;mk0710.kim@samsung.com;simba90.lee@samsung.com;my74.shin@samsung.com</v>
      </c>
      <c r="AA2366" s="55" t="str">
        <f>작성용!AJ2363</f>
        <v>-</v>
      </c>
      <c r="AB2366" s="55">
        <f>작성용!AB2363</f>
        <v>0</v>
      </c>
    </row>
    <row r="2367" spans="1:28" s="11" customFormat="1" ht="16.5" hidden="1" customHeight="1" x14ac:dyDescent="0.3">
      <c r="A2367" s="53">
        <f>작성용!AL2364</f>
        <v>2363</v>
      </c>
      <c r="B2367" s="54" t="str">
        <f>작성용!AI2364</f>
        <v>-</v>
      </c>
      <c r="C2367" s="55" t="str">
        <f>작성용!AK2364</f>
        <v>개별종목</v>
      </c>
      <c r="D2367" s="56">
        <f>작성용!T2364</f>
        <v>45702</v>
      </c>
      <c r="E2367" s="57" t="str">
        <f>작성용!B2364</f>
        <v>삼성생명(수익증권)</v>
      </c>
      <c r="F2367" s="57" t="str">
        <f>작성용!C2364</f>
        <v>재평가</v>
      </c>
      <c r="G2367" s="57" t="str">
        <f>작성용!D2364</f>
        <v>KIAMCO태양광발전사모특별자산투자신탁제6호</v>
      </c>
      <c r="H2367" s="58" t="str">
        <f>작성용!E2364</f>
        <v>KBP2022120066</v>
      </c>
      <c r="I2367" s="57" t="str">
        <f>작성용!F2364</f>
        <v>B02</v>
      </c>
      <c r="J2367" s="57">
        <f>작성용!G2364</f>
        <v>99</v>
      </c>
      <c r="K2367" s="57" t="str">
        <f>작성용!H2364</f>
        <v>-</v>
      </c>
      <c r="L2367" s="57" t="str">
        <f>작성용!N2364</f>
        <v xml:space="preserve">분기 </v>
      </c>
      <c r="M2367" s="56" t="str">
        <f>작성용!U2364</f>
        <v>2025.03.31</v>
      </c>
      <c r="N2367" s="56" t="str">
        <f>작성용!V2364</f>
        <v>사전등록</v>
      </c>
      <c r="O2367" s="56" t="str">
        <f>작성용!W2364</f>
        <v>사전등록</v>
      </c>
      <c r="P2367" s="56" t="str">
        <f>작성용!X2364</f>
        <v>-</v>
      </c>
      <c r="Q2367" s="57" t="str">
        <f>작성용!AD2364</f>
        <v>대체평가3사업본부</v>
      </c>
      <c r="R2367" s="59">
        <f>작성용!AE2364</f>
        <v>0</v>
      </c>
      <c r="S2367" s="57" t="str">
        <f>작성용!AF2364</f>
        <v>대체평가3사업본부</v>
      </c>
      <c r="T2367" s="60" t="str">
        <f>작성용!AG2364</f>
        <v>김기욱</v>
      </c>
      <c r="U2367" s="60" t="str">
        <f>작성용!AH2364</f>
        <v>김기욱</v>
      </c>
      <c r="V2367" s="55">
        <f>작성용!AA2364</f>
        <v>202503</v>
      </c>
      <c r="W2367" s="57" t="str">
        <f>작성용!AC2364</f>
        <v>[T]기타보험기관[1본부]</v>
      </c>
      <c r="X2367" s="57" t="str">
        <f>작성용!O2364</f>
        <v>김가은프로</v>
      </c>
      <c r="Y2367" s="57" t="str">
        <f>작성용!P2364</f>
        <v>02-2095-5634</v>
      </c>
      <c r="Z2367" s="57" t="str">
        <f>작성용!Q2364</f>
        <v>gaeun.kim@samsung.com;mk0710.kim@samsung.com;simba90.lee@samsung.com;my74.shin@samsung.com</v>
      </c>
      <c r="AA2367" s="55" t="str">
        <f>작성용!AJ2364</f>
        <v>-</v>
      </c>
      <c r="AB2367" s="55">
        <f>작성용!AB2364</f>
        <v>0</v>
      </c>
    </row>
    <row r="2368" spans="1:28" s="11" customFormat="1" ht="16.5" hidden="1" customHeight="1" x14ac:dyDescent="0.3">
      <c r="A2368" s="53">
        <f>작성용!AL2365</f>
        <v>2364</v>
      </c>
      <c r="B2368" s="54" t="str">
        <f>작성용!AI2365</f>
        <v>-</v>
      </c>
      <c r="C2368" s="55" t="str">
        <f>작성용!AK2365</f>
        <v>개별종목</v>
      </c>
      <c r="D2368" s="56">
        <f>작성용!T2365</f>
        <v>45702</v>
      </c>
      <c r="E2368" s="57" t="str">
        <f>작성용!B2365</f>
        <v>삼성생명(수익증권)</v>
      </c>
      <c r="F2368" s="57" t="str">
        <f>작성용!C2365</f>
        <v>재평가</v>
      </c>
      <c r="G2368" s="57" t="str">
        <f>작성용!D2365</f>
        <v>삼성인프라전략일반사모투자신탁제1호</v>
      </c>
      <c r="H2368" s="58" t="str">
        <f>작성용!E2365</f>
        <v>KBP2022120131</v>
      </c>
      <c r="I2368" s="57" t="str">
        <f>작성용!F2365</f>
        <v>B02</v>
      </c>
      <c r="J2368" s="57">
        <f>작성용!G2365</f>
        <v>0</v>
      </c>
      <c r="K2368" s="57" t="str">
        <f>작성용!H2365</f>
        <v>-</v>
      </c>
      <c r="L2368" s="57" t="str">
        <f>작성용!N2365</f>
        <v xml:space="preserve">분기 </v>
      </c>
      <c r="M2368" s="56" t="str">
        <f>작성용!U2365</f>
        <v>2025.03.31</v>
      </c>
      <c r="N2368" s="56" t="str">
        <f>작성용!V2365</f>
        <v>사전등록</v>
      </c>
      <c r="O2368" s="56" t="str">
        <f>작성용!W2365</f>
        <v>사전등록</v>
      </c>
      <c r="P2368" s="56" t="str">
        <f>작성용!X2365</f>
        <v>-</v>
      </c>
      <c r="Q2368" s="57" t="str">
        <f>작성용!AD2365</f>
        <v>대체평가3사업본부</v>
      </c>
      <c r="R2368" s="59">
        <f>작성용!AE2365</f>
        <v>0</v>
      </c>
      <c r="S2368" s="57" t="str">
        <f>작성용!AF2365</f>
        <v>대체평가3사업본부</v>
      </c>
      <c r="T2368" s="60" t="str">
        <f>작성용!AG2365</f>
        <v>김기욱</v>
      </c>
      <c r="U2368" s="60" t="str">
        <f>작성용!AH2365</f>
        <v>김기욱</v>
      </c>
      <c r="V2368" s="55">
        <f>작성용!AA2365</f>
        <v>202503</v>
      </c>
      <c r="W2368" s="57" t="str">
        <f>작성용!AC2365</f>
        <v>[T]기타보험기관[1본부]</v>
      </c>
      <c r="X2368" s="57" t="str">
        <f>작성용!O2365</f>
        <v>김가은프로</v>
      </c>
      <c r="Y2368" s="57" t="str">
        <f>작성용!P2365</f>
        <v>02-2095-5634</v>
      </c>
      <c r="Z2368" s="57" t="str">
        <f>작성용!Q2365</f>
        <v>gaeun.kim@samsung.com;mk0710.kim@samsung.com;simba90.lee@samsung.com;my74.shin@samsung.com</v>
      </c>
      <c r="AA2368" s="55" t="str">
        <f>작성용!AJ2365</f>
        <v>-</v>
      </c>
      <c r="AB2368" s="55">
        <f>작성용!AB2365</f>
        <v>0</v>
      </c>
    </row>
    <row r="2369" spans="1:28" s="11" customFormat="1" ht="16.5" hidden="1" customHeight="1" x14ac:dyDescent="0.3">
      <c r="A2369" s="53">
        <f>작성용!AL2366</f>
        <v>2365</v>
      </c>
      <c r="B2369" s="54" t="str">
        <f>작성용!AI2366</f>
        <v>-</v>
      </c>
      <c r="C2369" s="55" t="str">
        <f>작성용!AK2366</f>
        <v>개별종목</v>
      </c>
      <c r="D2369" s="56">
        <f>작성용!T2366</f>
        <v>45702</v>
      </c>
      <c r="E2369" s="57" t="str">
        <f>작성용!B2366</f>
        <v>삼성생명(수익증권)</v>
      </c>
      <c r="F2369" s="57" t="str">
        <f>작성용!C2366</f>
        <v>재평가</v>
      </c>
      <c r="G2369" s="57" t="str">
        <f>작성용!D2366</f>
        <v>신한BrookfieldGlobalTransition인프라지분투자3호</v>
      </c>
      <c r="H2369" s="58" t="str">
        <f>작성용!E2366</f>
        <v>KBP2022120132</v>
      </c>
      <c r="I2369" s="57" t="str">
        <f>작성용!F2366</f>
        <v>B02</v>
      </c>
      <c r="J2369" s="57">
        <f>작성용!G2366</f>
        <v>0</v>
      </c>
      <c r="K2369" s="57" t="str">
        <f>작성용!H2366</f>
        <v>-</v>
      </c>
      <c r="L2369" s="57" t="str">
        <f>작성용!N2366</f>
        <v xml:space="preserve">분기 </v>
      </c>
      <c r="M2369" s="56" t="str">
        <f>작성용!U2366</f>
        <v>2025.03.31</v>
      </c>
      <c r="N2369" s="56" t="str">
        <f>작성용!V2366</f>
        <v>사전등록</v>
      </c>
      <c r="O2369" s="56" t="str">
        <f>작성용!W2366</f>
        <v>사전등록</v>
      </c>
      <c r="P2369" s="56" t="str">
        <f>작성용!X2366</f>
        <v>-</v>
      </c>
      <c r="Q2369" s="57" t="str">
        <f>작성용!AD2366</f>
        <v>대체평가3사업본부</v>
      </c>
      <c r="R2369" s="59">
        <f>작성용!AE2366</f>
        <v>0</v>
      </c>
      <c r="S2369" s="57" t="str">
        <f>작성용!AF2366</f>
        <v>대체평가3사업본부</v>
      </c>
      <c r="T2369" s="60" t="str">
        <f>작성용!AG2366</f>
        <v>김기욱</v>
      </c>
      <c r="U2369" s="60" t="str">
        <f>작성용!AH2366</f>
        <v>김기욱</v>
      </c>
      <c r="V2369" s="55">
        <f>작성용!AA2366</f>
        <v>202503</v>
      </c>
      <c r="W2369" s="57" t="str">
        <f>작성용!AC2366</f>
        <v>[T]기타보험기관[1본부]</v>
      </c>
      <c r="X2369" s="57" t="str">
        <f>작성용!O2366</f>
        <v>김가은프로</v>
      </c>
      <c r="Y2369" s="57" t="str">
        <f>작성용!P2366</f>
        <v>02-2095-5634</v>
      </c>
      <c r="Z2369" s="57" t="str">
        <f>작성용!Q2366</f>
        <v>gaeun.kim@samsung.com;mk0710.kim@samsung.com;simba90.lee@samsung.com;my74.shin@samsung.com</v>
      </c>
      <c r="AA2369" s="55" t="str">
        <f>작성용!AJ2366</f>
        <v>-</v>
      </c>
      <c r="AB2369" s="55">
        <f>작성용!AB2366</f>
        <v>0</v>
      </c>
    </row>
    <row r="2370" spans="1:28" s="11" customFormat="1" ht="16.5" hidden="1" customHeight="1" x14ac:dyDescent="0.3">
      <c r="A2370" s="53">
        <f>작성용!AL2367</f>
        <v>2366</v>
      </c>
      <c r="B2370" s="54" t="str">
        <f>작성용!AI2367</f>
        <v>-</v>
      </c>
      <c r="C2370" s="55" t="str">
        <f>작성용!AK2367</f>
        <v>개별종목</v>
      </c>
      <c r="D2370" s="56">
        <f>작성용!T2367</f>
        <v>45702</v>
      </c>
      <c r="E2370" s="57" t="str">
        <f>작성용!B2367</f>
        <v>삼성생명(수익증권)</v>
      </c>
      <c r="F2370" s="57" t="str">
        <f>작성용!C2367</f>
        <v>재평가</v>
      </c>
      <c r="G2370" s="57" t="str">
        <f>작성용!D2367</f>
        <v>삼성미주인프라선순위일반사모투자신탁제1호</v>
      </c>
      <c r="H2370" s="58" t="str">
        <f>작성용!E2367</f>
        <v>KBP2022120027</v>
      </c>
      <c r="I2370" s="57" t="str">
        <f>작성용!F2367</f>
        <v>B02</v>
      </c>
      <c r="J2370" s="57">
        <f>작성용!G2367</f>
        <v>0</v>
      </c>
      <c r="K2370" s="57" t="str">
        <f>작성용!H2367</f>
        <v>-</v>
      </c>
      <c r="L2370" s="57" t="str">
        <f>작성용!N2367</f>
        <v xml:space="preserve">분기 </v>
      </c>
      <c r="M2370" s="56" t="str">
        <f>작성용!U2367</f>
        <v>2025.03.31</v>
      </c>
      <c r="N2370" s="56" t="str">
        <f>작성용!V2367</f>
        <v>사전등록</v>
      </c>
      <c r="O2370" s="56" t="str">
        <f>작성용!W2367</f>
        <v>사전등록</v>
      </c>
      <c r="P2370" s="56" t="str">
        <f>작성용!X2367</f>
        <v>-</v>
      </c>
      <c r="Q2370" s="57" t="str">
        <f>작성용!AD2367</f>
        <v>대체평가3사업본부</v>
      </c>
      <c r="R2370" s="59">
        <f>작성용!AE2367</f>
        <v>0</v>
      </c>
      <c r="S2370" s="57" t="str">
        <f>작성용!AF2367</f>
        <v>대체평가3사업본부</v>
      </c>
      <c r="T2370" s="60" t="str">
        <f>작성용!AG2367</f>
        <v>김기욱</v>
      </c>
      <c r="U2370" s="60" t="str">
        <f>작성용!AH2367</f>
        <v>김기욱</v>
      </c>
      <c r="V2370" s="55">
        <f>작성용!AA2367</f>
        <v>202503</v>
      </c>
      <c r="W2370" s="57" t="str">
        <f>작성용!AC2367</f>
        <v>[T]기타보험기관[1본부]</v>
      </c>
      <c r="X2370" s="57" t="str">
        <f>작성용!O2367</f>
        <v>김가은프로</v>
      </c>
      <c r="Y2370" s="57" t="str">
        <f>작성용!P2367</f>
        <v>02-2095-5634</v>
      </c>
      <c r="Z2370" s="57" t="str">
        <f>작성용!Q2367</f>
        <v>gaeun.kim@samsung.com;mk0710.kim@samsung.com;simba90.lee@samsung.com;my74.shin@samsung.com</v>
      </c>
      <c r="AA2370" s="55" t="str">
        <f>작성용!AJ2367</f>
        <v>-</v>
      </c>
      <c r="AB2370" s="55">
        <f>작성용!AB2367</f>
        <v>0</v>
      </c>
    </row>
    <row r="2371" spans="1:28" s="11" customFormat="1" ht="16.5" hidden="1" customHeight="1" x14ac:dyDescent="0.3">
      <c r="A2371" s="53">
        <f>작성용!AL2368</f>
        <v>2367</v>
      </c>
      <c r="B2371" s="54" t="str">
        <f>작성용!AI2368</f>
        <v>-</v>
      </c>
      <c r="C2371" s="55" t="str">
        <f>작성용!AK2368</f>
        <v>개별종목</v>
      </c>
      <c r="D2371" s="56">
        <f>작성용!T2368</f>
        <v>45702</v>
      </c>
      <c r="E2371" s="57" t="str">
        <f>작성용!B2368</f>
        <v>삼성생명(수익증권)</v>
      </c>
      <c r="F2371" s="57" t="str">
        <f>작성용!C2368</f>
        <v>재평가</v>
      </c>
      <c r="G2371" s="57" t="str">
        <f>작성용!D2368</f>
        <v>삼성선박항공기전략일반사모투자신탁제1호</v>
      </c>
      <c r="H2371" s="58" t="str">
        <f>작성용!E2368</f>
        <v>KBP2022120147</v>
      </c>
      <c r="I2371" s="57" t="str">
        <f>작성용!F2368</f>
        <v>B02</v>
      </c>
      <c r="J2371" s="57">
        <f>작성용!G2368</f>
        <v>0</v>
      </c>
      <c r="K2371" s="57" t="str">
        <f>작성용!H2368</f>
        <v>-</v>
      </c>
      <c r="L2371" s="57" t="str">
        <f>작성용!N2368</f>
        <v xml:space="preserve">분기 </v>
      </c>
      <c r="M2371" s="56" t="str">
        <f>작성용!U2368</f>
        <v>2025.03.31</v>
      </c>
      <c r="N2371" s="56" t="str">
        <f>작성용!V2368</f>
        <v>사전등록</v>
      </c>
      <c r="O2371" s="56" t="str">
        <f>작성용!W2368</f>
        <v>사전등록</v>
      </c>
      <c r="P2371" s="56" t="str">
        <f>작성용!X2368</f>
        <v>-</v>
      </c>
      <c r="Q2371" s="57" t="str">
        <f>작성용!AD2368</f>
        <v>대체평가3사업본부</v>
      </c>
      <c r="R2371" s="59">
        <f>작성용!AE2368</f>
        <v>0</v>
      </c>
      <c r="S2371" s="57" t="str">
        <f>작성용!AF2368</f>
        <v>대체평가3사업본부</v>
      </c>
      <c r="T2371" s="60" t="str">
        <f>작성용!AG2368</f>
        <v>김기욱</v>
      </c>
      <c r="U2371" s="60" t="str">
        <f>작성용!AH2368</f>
        <v>김기욱</v>
      </c>
      <c r="V2371" s="55">
        <f>작성용!AA2368</f>
        <v>202503</v>
      </c>
      <c r="W2371" s="57" t="str">
        <f>작성용!AC2368</f>
        <v>[T]기타보험기관[1본부]</v>
      </c>
      <c r="X2371" s="57" t="str">
        <f>작성용!O2368</f>
        <v>김가은프로</v>
      </c>
      <c r="Y2371" s="57" t="str">
        <f>작성용!P2368</f>
        <v>02-2095-5634</v>
      </c>
      <c r="Z2371" s="57" t="str">
        <f>작성용!Q2368</f>
        <v>gaeun.kim@samsung.com;mk0710.kim@samsung.com;simba90.lee@samsung.com;my74.shin@samsung.com</v>
      </c>
      <c r="AA2371" s="55" t="str">
        <f>작성용!AJ2368</f>
        <v>-</v>
      </c>
      <c r="AB2371" s="55">
        <f>작성용!AB2368</f>
        <v>0</v>
      </c>
    </row>
    <row r="2372" spans="1:28" s="11" customFormat="1" ht="16.5" hidden="1" customHeight="1" x14ac:dyDescent="0.3">
      <c r="A2372" s="53">
        <f>작성용!AL2369</f>
        <v>2368</v>
      </c>
      <c r="B2372" s="54" t="str">
        <f>작성용!AI2369</f>
        <v>-</v>
      </c>
      <c r="C2372" s="55" t="str">
        <f>작성용!AK2369</f>
        <v>개별종목</v>
      </c>
      <c r="D2372" s="56">
        <f>작성용!T2369</f>
        <v>45702</v>
      </c>
      <c r="E2372" s="57" t="str">
        <f>작성용!B2369</f>
        <v>삼성생명(수익증권)</v>
      </c>
      <c r="F2372" s="57" t="str">
        <f>작성용!C2369</f>
        <v>재평가</v>
      </c>
      <c r="G2372" s="57" t="str">
        <f>작성용!D2369</f>
        <v>삼성인프라크레딧일반사모투자신탁제1호</v>
      </c>
      <c r="H2372" s="58" t="str">
        <f>작성용!E2369</f>
        <v>KBP2023030006</v>
      </c>
      <c r="I2372" s="57" t="str">
        <f>작성용!F2369</f>
        <v>B02</v>
      </c>
      <c r="J2372" s="57">
        <f>작성용!G2369</f>
        <v>0</v>
      </c>
      <c r="K2372" s="57" t="str">
        <f>작성용!H2369</f>
        <v>-</v>
      </c>
      <c r="L2372" s="57" t="str">
        <f>작성용!N2369</f>
        <v xml:space="preserve">분기 </v>
      </c>
      <c r="M2372" s="56" t="str">
        <f>작성용!U2369</f>
        <v>2025.03.31</v>
      </c>
      <c r="N2372" s="56" t="str">
        <f>작성용!V2369</f>
        <v>사전등록</v>
      </c>
      <c r="O2372" s="56" t="str">
        <f>작성용!W2369</f>
        <v>사전등록</v>
      </c>
      <c r="P2372" s="56" t="str">
        <f>작성용!X2369</f>
        <v>-</v>
      </c>
      <c r="Q2372" s="57" t="str">
        <f>작성용!AD2369</f>
        <v>대체평가3사업본부</v>
      </c>
      <c r="R2372" s="59">
        <f>작성용!AE2369</f>
        <v>0</v>
      </c>
      <c r="S2372" s="57" t="str">
        <f>작성용!AF2369</f>
        <v>대체평가3사업본부</v>
      </c>
      <c r="T2372" s="60" t="str">
        <f>작성용!AG2369</f>
        <v>김기욱</v>
      </c>
      <c r="U2372" s="60" t="str">
        <f>작성용!AH2369</f>
        <v>김기욱</v>
      </c>
      <c r="V2372" s="55">
        <f>작성용!AA2369</f>
        <v>202503</v>
      </c>
      <c r="W2372" s="57" t="str">
        <f>작성용!AC2369</f>
        <v>[T]기타보험기관[1본부]</v>
      </c>
      <c r="X2372" s="57" t="str">
        <f>작성용!O2369</f>
        <v>김가은프로</v>
      </c>
      <c r="Y2372" s="57" t="str">
        <f>작성용!P2369</f>
        <v>02-2095-5634</v>
      </c>
      <c r="Z2372" s="57" t="str">
        <f>작성용!Q2369</f>
        <v>gaeun.kim@samsung.com;mk0710.kim@samsung.com;simba90.lee@samsung.com;my74.shin@samsung.com</v>
      </c>
      <c r="AA2372" s="55" t="str">
        <f>작성용!AJ2369</f>
        <v>-</v>
      </c>
      <c r="AB2372" s="55">
        <f>작성용!AB2369</f>
        <v>0</v>
      </c>
    </row>
    <row r="2373" spans="1:28" s="11" customFormat="1" ht="16.5" hidden="1" customHeight="1" x14ac:dyDescent="0.3">
      <c r="A2373" s="53">
        <f>작성용!AL2370</f>
        <v>2369</v>
      </c>
      <c r="B2373" s="54" t="str">
        <f>작성용!AI2370</f>
        <v>-</v>
      </c>
      <c r="C2373" s="55" t="str">
        <f>작성용!AK2370</f>
        <v>개별종목</v>
      </c>
      <c r="D2373" s="56">
        <f>작성용!T2370</f>
        <v>45702</v>
      </c>
      <c r="E2373" s="57" t="str">
        <f>작성용!B2370</f>
        <v>삼성생명(수익증권)</v>
      </c>
      <c r="F2373" s="57" t="str">
        <f>작성용!C2370</f>
        <v>재평가</v>
      </c>
      <c r="G2373" s="57" t="str">
        <f>작성용!D2370</f>
        <v>삼성SRA일반사모부동산투자신탁제75호(재간접형)</v>
      </c>
      <c r="H2373" s="58" t="str">
        <f>작성용!E2370</f>
        <v>KBP2023060021</v>
      </c>
      <c r="I2373" s="57" t="str">
        <f>작성용!F2370</f>
        <v>B02</v>
      </c>
      <c r="J2373" s="57">
        <f>작성용!G2370</f>
        <v>0</v>
      </c>
      <c r="K2373" s="57" t="str">
        <f>작성용!H2370</f>
        <v>-</v>
      </c>
      <c r="L2373" s="57" t="str">
        <f>작성용!N2370</f>
        <v xml:space="preserve">분기 </v>
      </c>
      <c r="M2373" s="56" t="str">
        <f>작성용!U2370</f>
        <v>2025.03.31</v>
      </c>
      <c r="N2373" s="56" t="str">
        <f>작성용!V2370</f>
        <v>사전등록</v>
      </c>
      <c r="O2373" s="56" t="str">
        <f>작성용!W2370</f>
        <v>사전등록</v>
      </c>
      <c r="P2373" s="56" t="str">
        <f>작성용!X2370</f>
        <v>-</v>
      </c>
      <c r="Q2373" s="57" t="str">
        <f>작성용!AD2370</f>
        <v>대체평가3사업본부</v>
      </c>
      <c r="R2373" s="59">
        <f>작성용!AE2370</f>
        <v>0</v>
      </c>
      <c r="S2373" s="57" t="str">
        <f>작성용!AF2370</f>
        <v>대체평가3사업본부</v>
      </c>
      <c r="T2373" s="60" t="str">
        <f>작성용!AG2370</f>
        <v>김기욱</v>
      </c>
      <c r="U2373" s="60" t="str">
        <f>작성용!AH2370</f>
        <v>김기욱</v>
      </c>
      <c r="V2373" s="55">
        <f>작성용!AA2370</f>
        <v>202503</v>
      </c>
      <c r="W2373" s="57" t="str">
        <f>작성용!AC2370</f>
        <v>[T]기타보험기관[1본부]</v>
      </c>
      <c r="X2373" s="57" t="str">
        <f>작성용!O2370</f>
        <v>김가은프로</v>
      </c>
      <c r="Y2373" s="57" t="str">
        <f>작성용!P2370</f>
        <v>02-2095-5634</v>
      </c>
      <c r="Z2373" s="57" t="str">
        <f>작성용!Q2370</f>
        <v>gaeun.kim@samsung.com;mk0710.kim@samsung.com;simba90.lee@samsung.com;my74.shin@samsung.com</v>
      </c>
      <c r="AA2373" s="55" t="str">
        <f>작성용!AJ2370</f>
        <v>-</v>
      </c>
      <c r="AB2373" s="55">
        <f>작성용!AB2370</f>
        <v>0</v>
      </c>
    </row>
    <row r="2374" spans="1:28" s="11" customFormat="1" ht="16.5" hidden="1" customHeight="1" x14ac:dyDescent="0.3">
      <c r="A2374" s="53">
        <f>작성용!AL2371</f>
        <v>2370</v>
      </c>
      <c r="B2374" s="54" t="str">
        <f>작성용!AI2371</f>
        <v>-</v>
      </c>
      <c r="C2374" s="55" t="str">
        <f>작성용!AK2371</f>
        <v>개별종목</v>
      </c>
      <c r="D2374" s="56">
        <f>작성용!T2371</f>
        <v>45702</v>
      </c>
      <c r="E2374" s="57" t="str">
        <f>작성용!B2371</f>
        <v>삼성생명(수익증권)</v>
      </c>
      <c r="F2374" s="57" t="str">
        <f>작성용!C2371</f>
        <v>재평가</v>
      </c>
      <c r="G2374" s="57" t="str">
        <f>작성용!D2371</f>
        <v>삼성SRA일반사모부동산투자신탁제101호(알파돔)</v>
      </c>
      <c r="H2374" s="58" t="str">
        <f>작성용!E2371</f>
        <v>KBP2023060022</v>
      </c>
      <c r="I2374" s="57" t="str">
        <f>작성용!F2371</f>
        <v>B02</v>
      </c>
      <c r="J2374" s="57">
        <f>작성용!G2371</f>
        <v>0</v>
      </c>
      <c r="K2374" s="57" t="str">
        <f>작성용!H2371</f>
        <v>-</v>
      </c>
      <c r="L2374" s="57" t="str">
        <f>작성용!N2371</f>
        <v xml:space="preserve">분기 </v>
      </c>
      <c r="M2374" s="56" t="str">
        <f>작성용!U2371</f>
        <v>2025.03.31</v>
      </c>
      <c r="N2374" s="56" t="str">
        <f>작성용!V2371</f>
        <v>사전등록</v>
      </c>
      <c r="O2374" s="56" t="str">
        <f>작성용!W2371</f>
        <v>사전등록</v>
      </c>
      <c r="P2374" s="56" t="str">
        <f>작성용!X2371</f>
        <v>-</v>
      </c>
      <c r="Q2374" s="57" t="str">
        <f>작성용!AD2371</f>
        <v>대체평가3사업본부</v>
      </c>
      <c r="R2374" s="59">
        <f>작성용!AE2371</f>
        <v>0</v>
      </c>
      <c r="S2374" s="57" t="str">
        <f>작성용!AF2371</f>
        <v>대체평가3사업본부</v>
      </c>
      <c r="T2374" s="60" t="str">
        <f>작성용!AG2371</f>
        <v>김기욱</v>
      </c>
      <c r="U2374" s="60" t="str">
        <f>작성용!AH2371</f>
        <v>김기욱</v>
      </c>
      <c r="V2374" s="55">
        <f>작성용!AA2371</f>
        <v>202503</v>
      </c>
      <c r="W2374" s="57" t="str">
        <f>작성용!AC2371</f>
        <v>[T]기타보험기관[1본부]</v>
      </c>
      <c r="X2374" s="57" t="str">
        <f>작성용!O2371</f>
        <v>김가은프로</v>
      </c>
      <c r="Y2374" s="57" t="str">
        <f>작성용!P2371</f>
        <v>02-2095-5634</v>
      </c>
      <c r="Z2374" s="57" t="str">
        <f>작성용!Q2371</f>
        <v>gaeun.kim@samsung.com;mk0710.kim@samsung.com;simba90.lee@samsung.com;my74.shin@samsung.com</v>
      </c>
      <c r="AA2374" s="55" t="str">
        <f>작성용!AJ2371</f>
        <v>-</v>
      </c>
      <c r="AB2374" s="55">
        <f>작성용!AB2371</f>
        <v>0</v>
      </c>
    </row>
    <row r="2375" spans="1:28" s="11" customFormat="1" ht="16.5" hidden="1" customHeight="1" x14ac:dyDescent="0.3">
      <c r="A2375" s="53">
        <f>작성용!AL2372</f>
        <v>2371</v>
      </c>
      <c r="B2375" s="54" t="str">
        <f>작성용!AI2372</f>
        <v>-</v>
      </c>
      <c r="C2375" s="55" t="str">
        <f>작성용!AK2372</f>
        <v>개별종목</v>
      </c>
      <c r="D2375" s="56">
        <f>작성용!T2372</f>
        <v>45702</v>
      </c>
      <c r="E2375" s="57" t="str">
        <f>작성용!B2372</f>
        <v>삼성생명(수익증권)</v>
      </c>
      <c r="F2375" s="57" t="str">
        <f>작성용!C2372</f>
        <v>재평가</v>
      </c>
      <c r="G2375" s="57" t="str">
        <f>작성용!D2372</f>
        <v>삼성SRA국내담보대출일반사모부동산투자신탁제2호</v>
      </c>
      <c r="H2375" s="58" t="str">
        <f>작성용!E2372</f>
        <v>KBP2023060038</v>
      </c>
      <c r="I2375" s="57" t="str">
        <f>작성용!F2372</f>
        <v>B02</v>
      </c>
      <c r="J2375" s="57">
        <f>작성용!G2372</f>
        <v>0</v>
      </c>
      <c r="K2375" s="57" t="str">
        <f>작성용!H2372</f>
        <v>-</v>
      </c>
      <c r="L2375" s="57" t="str">
        <f>작성용!N2372</f>
        <v xml:space="preserve">분기 </v>
      </c>
      <c r="M2375" s="56" t="str">
        <f>작성용!U2372</f>
        <v>2025.03.31</v>
      </c>
      <c r="N2375" s="56" t="str">
        <f>작성용!V2372</f>
        <v>사전등록</v>
      </c>
      <c r="O2375" s="56" t="str">
        <f>작성용!W2372</f>
        <v>사전등록</v>
      </c>
      <c r="P2375" s="56" t="str">
        <f>작성용!X2372</f>
        <v>-</v>
      </c>
      <c r="Q2375" s="57" t="str">
        <f>작성용!AD2372</f>
        <v>대체평가3사업본부</v>
      </c>
      <c r="R2375" s="59">
        <f>작성용!AE2372</f>
        <v>0</v>
      </c>
      <c r="S2375" s="57" t="str">
        <f>작성용!AF2372</f>
        <v>대체평가3사업본부</v>
      </c>
      <c r="T2375" s="60" t="str">
        <f>작성용!AG2372</f>
        <v>김기욱</v>
      </c>
      <c r="U2375" s="60" t="str">
        <f>작성용!AH2372</f>
        <v>김기욱</v>
      </c>
      <c r="V2375" s="55">
        <f>작성용!AA2372</f>
        <v>202503</v>
      </c>
      <c r="W2375" s="57" t="str">
        <f>작성용!AC2372</f>
        <v>[T]기타보험기관[1본부]</v>
      </c>
      <c r="X2375" s="57" t="str">
        <f>작성용!O2372</f>
        <v>김가은프로</v>
      </c>
      <c r="Y2375" s="57" t="str">
        <f>작성용!P2372</f>
        <v>02-2095-5634</v>
      </c>
      <c r="Z2375" s="57" t="str">
        <f>작성용!Q2372</f>
        <v>gaeun.kim@samsung.com;mk0710.kim@samsung.com;simba90.lee@samsung.com;my74.shin@samsung.com</v>
      </c>
      <c r="AA2375" s="55" t="str">
        <f>작성용!AJ2372</f>
        <v>-</v>
      </c>
      <c r="AB2375" s="55">
        <f>작성용!AB2372</f>
        <v>0</v>
      </c>
    </row>
    <row r="2376" spans="1:28" s="11" customFormat="1" ht="16.5" hidden="1" customHeight="1" x14ac:dyDescent="0.3">
      <c r="A2376" s="53">
        <f>작성용!AL2373</f>
        <v>2372</v>
      </c>
      <c r="B2376" s="54" t="str">
        <f>작성용!AI2373</f>
        <v>-</v>
      </c>
      <c r="C2376" s="55" t="str">
        <f>작성용!AK2373</f>
        <v>개별종목</v>
      </c>
      <c r="D2376" s="56">
        <f>작성용!T2373</f>
        <v>45702</v>
      </c>
      <c r="E2376" s="57" t="str">
        <f>작성용!B2373</f>
        <v>삼성생명(수익증권)</v>
      </c>
      <c r="F2376" s="57" t="str">
        <f>작성용!C2373</f>
        <v>재평가</v>
      </c>
      <c r="G2376" s="57" t="str">
        <f>작성용!D2373</f>
        <v>삼성SRA국내PF대출일반사모부동산투자신탁제2호</v>
      </c>
      <c r="H2376" s="58" t="str">
        <f>작성용!E2373</f>
        <v>KBP2023060084</v>
      </c>
      <c r="I2376" s="57" t="str">
        <f>작성용!F2373</f>
        <v>B02</v>
      </c>
      <c r="J2376" s="57">
        <f>작성용!G2373</f>
        <v>0</v>
      </c>
      <c r="K2376" s="57" t="str">
        <f>작성용!H2373</f>
        <v>-</v>
      </c>
      <c r="L2376" s="57" t="str">
        <f>작성용!N2373</f>
        <v xml:space="preserve">분기 </v>
      </c>
      <c r="M2376" s="56" t="str">
        <f>작성용!U2373</f>
        <v>2025.03.31</v>
      </c>
      <c r="N2376" s="56" t="str">
        <f>작성용!V2373</f>
        <v>사전등록</v>
      </c>
      <c r="O2376" s="56" t="str">
        <f>작성용!W2373</f>
        <v>사전등록</v>
      </c>
      <c r="P2376" s="56" t="str">
        <f>작성용!X2373</f>
        <v>-</v>
      </c>
      <c r="Q2376" s="57" t="str">
        <f>작성용!AD2373</f>
        <v>대체평가3사업본부</v>
      </c>
      <c r="R2376" s="59">
        <f>작성용!AE2373</f>
        <v>0</v>
      </c>
      <c r="S2376" s="57" t="str">
        <f>작성용!AF2373</f>
        <v>대체평가3사업본부</v>
      </c>
      <c r="T2376" s="60" t="str">
        <f>작성용!AG2373</f>
        <v>김기욱</v>
      </c>
      <c r="U2376" s="60" t="str">
        <f>작성용!AH2373</f>
        <v>김기욱</v>
      </c>
      <c r="V2376" s="55">
        <f>작성용!AA2373</f>
        <v>202503</v>
      </c>
      <c r="W2376" s="57" t="str">
        <f>작성용!AC2373</f>
        <v>[T]기타보험기관[1본부]</v>
      </c>
      <c r="X2376" s="57" t="str">
        <f>작성용!O2373</f>
        <v>김가은프로</v>
      </c>
      <c r="Y2376" s="57" t="str">
        <f>작성용!P2373</f>
        <v>02-2095-5634</v>
      </c>
      <c r="Z2376" s="57" t="str">
        <f>작성용!Q2373</f>
        <v>gaeun.kim@samsung.com;mk0710.kim@samsung.com;simba90.lee@samsung.com;my74.shin@samsung.com</v>
      </c>
      <c r="AA2376" s="55" t="str">
        <f>작성용!AJ2373</f>
        <v>-</v>
      </c>
      <c r="AB2376" s="55">
        <f>작성용!AB2373</f>
        <v>0</v>
      </c>
    </row>
    <row r="2377" spans="1:28" s="11" customFormat="1" ht="16.5" hidden="1" customHeight="1" x14ac:dyDescent="0.3">
      <c r="A2377" s="53">
        <f>작성용!AL2374</f>
        <v>2373</v>
      </c>
      <c r="B2377" s="54" t="str">
        <f>작성용!AI2374</f>
        <v>-</v>
      </c>
      <c r="C2377" s="55" t="str">
        <f>작성용!AK2374</f>
        <v>개별종목</v>
      </c>
      <c r="D2377" s="56">
        <f>작성용!T2374</f>
        <v>45702</v>
      </c>
      <c r="E2377" s="57" t="str">
        <f>작성용!B2374</f>
        <v>삼성생명(수익증권)</v>
      </c>
      <c r="F2377" s="57" t="str">
        <f>작성용!C2374</f>
        <v>재평가</v>
      </c>
      <c r="G2377" s="57" t="str">
        <f>작성용!D2374</f>
        <v>삼성글로벌인프라일반사모투자신탁제3호</v>
      </c>
      <c r="H2377" s="58" t="str">
        <f>작성용!E2374</f>
        <v>KBP2023090001</v>
      </c>
      <c r="I2377" s="57" t="str">
        <f>작성용!F2374</f>
        <v>B02</v>
      </c>
      <c r="J2377" s="57">
        <f>작성용!G2374</f>
        <v>0</v>
      </c>
      <c r="K2377" s="57" t="str">
        <f>작성용!H2374</f>
        <v>-</v>
      </c>
      <c r="L2377" s="57" t="str">
        <f>작성용!N2374</f>
        <v xml:space="preserve">분기 </v>
      </c>
      <c r="M2377" s="56" t="str">
        <f>작성용!U2374</f>
        <v>2025.03.31</v>
      </c>
      <c r="N2377" s="56" t="str">
        <f>작성용!V2374</f>
        <v>사전등록</v>
      </c>
      <c r="O2377" s="56" t="str">
        <f>작성용!W2374</f>
        <v>사전등록</v>
      </c>
      <c r="P2377" s="56" t="str">
        <f>작성용!X2374</f>
        <v>-</v>
      </c>
      <c r="Q2377" s="57" t="str">
        <f>작성용!AD2374</f>
        <v>대체평가3사업본부</v>
      </c>
      <c r="R2377" s="59">
        <f>작성용!AE2374</f>
        <v>0</v>
      </c>
      <c r="S2377" s="57" t="str">
        <f>작성용!AF2374</f>
        <v>대체평가3사업본부</v>
      </c>
      <c r="T2377" s="60" t="str">
        <f>작성용!AG2374</f>
        <v>김기욱</v>
      </c>
      <c r="U2377" s="60" t="str">
        <f>작성용!AH2374</f>
        <v>김기욱</v>
      </c>
      <c r="V2377" s="55">
        <f>작성용!AA2374</f>
        <v>202503</v>
      </c>
      <c r="W2377" s="57" t="str">
        <f>작성용!AC2374</f>
        <v>[T]기타보험기관[1본부]</v>
      </c>
      <c r="X2377" s="57" t="str">
        <f>작성용!O2374</f>
        <v>김가은프로</v>
      </c>
      <c r="Y2377" s="57" t="str">
        <f>작성용!P2374</f>
        <v>02-2095-5634</v>
      </c>
      <c r="Z2377" s="57" t="str">
        <f>작성용!Q2374</f>
        <v>gaeun.kim@samsung.com;mk0710.kim@samsung.com;simba90.lee@samsung.com;my74.shin@samsung.com</v>
      </c>
      <c r="AA2377" s="55" t="str">
        <f>작성용!AJ2374</f>
        <v>-</v>
      </c>
      <c r="AB2377" s="55">
        <f>작성용!AB2374</f>
        <v>0</v>
      </c>
    </row>
    <row r="2378" spans="1:28" s="11" customFormat="1" ht="16.5" hidden="1" customHeight="1" x14ac:dyDescent="0.3">
      <c r="A2378" s="53">
        <f>작성용!AL2375</f>
        <v>2374</v>
      </c>
      <c r="B2378" s="54" t="str">
        <f>작성용!AI2375</f>
        <v>-</v>
      </c>
      <c r="C2378" s="55" t="str">
        <f>작성용!AK2375</f>
        <v>개별종목</v>
      </c>
      <c r="D2378" s="56">
        <f>작성용!T2375</f>
        <v>45702</v>
      </c>
      <c r="E2378" s="57" t="str">
        <f>작성용!B2375</f>
        <v>삼성생명(수익증권)</v>
      </c>
      <c r="F2378" s="57" t="str">
        <f>작성용!C2375</f>
        <v>재평가</v>
      </c>
      <c r="G2378" s="57" t="str">
        <f>작성용!D2375</f>
        <v>삼성SRA블랙스톤파트너쉽일반사모부동산투자신탁제1호</v>
      </c>
      <c r="H2378" s="58" t="str">
        <f>작성용!E2375</f>
        <v>KBP2023090075</v>
      </c>
      <c r="I2378" s="57" t="str">
        <f>작성용!F2375</f>
        <v>B02</v>
      </c>
      <c r="J2378" s="57">
        <f>작성용!G2375</f>
        <v>0</v>
      </c>
      <c r="K2378" s="57" t="str">
        <f>작성용!H2375</f>
        <v>-</v>
      </c>
      <c r="L2378" s="57" t="str">
        <f>작성용!N2375</f>
        <v xml:space="preserve">분기 </v>
      </c>
      <c r="M2378" s="56" t="str">
        <f>작성용!U2375</f>
        <v>2025.03.31</v>
      </c>
      <c r="N2378" s="56" t="str">
        <f>작성용!V2375</f>
        <v>사전등록</v>
      </c>
      <c r="O2378" s="56" t="str">
        <f>작성용!W2375</f>
        <v>사전등록</v>
      </c>
      <c r="P2378" s="56" t="str">
        <f>작성용!X2375</f>
        <v>-</v>
      </c>
      <c r="Q2378" s="57" t="str">
        <f>작성용!AD2375</f>
        <v>대체평가3사업본부</v>
      </c>
      <c r="R2378" s="59">
        <f>작성용!AE2375</f>
        <v>0</v>
      </c>
      <c r="S2378" s="57" t="str">
        <f>작성용!AF2375</f>
        <v>대체평가3사업본부</v>
      </c>
      <c r="T2378" s="60" t="str">
        <f>작성용!AG2375</f>
        <v>김기욱</v>
      </c>
      <c r="U2378" s="60" t="str">
        <f>작성용!AH2375</f>
        <v>김기욱</v>
      </c>
      <c r="V2378" s="55">
        <f>작성용!AA2375</f>
        <v>202503</v>
      </c>
      <c r="W2378" s="57" t="str">
        <f>작성용!AC2375</f>
        <v>[T]기타보험기관[1본부]</v>
      </c>
      <c r="X2378" s="57" t="str">
        <f>작성용!O2375</f>
        <v>김가은프로</v>
      </c>
      <c r="Y2378" s="57" t="str">
        <f>작성용!P2375</f>
        <v>02-2095-5634</v>
      </c>
      <c r="Z2378" s="57" t="str">
        <f>작성용!Q2375</f>
        <v>gaeun.kim@samsung.com;mk0710.kim@samsung.com;simba90.lee@samsung.com;my74.shin@samsung.com</v>
      </c>
      <c r="AA2378" s="55" t="str">
        <f>작성용!AJ2375</f>
        <v>-</v>
      </c>
      <c r="AB2378" s="55">
        <f>작성용!AB2375</f>
        <v>0</v>
      </c>
    </row>
    <row r="2379" spans="1:28" s="11" customFormat="1" ht="16.5" hidden="1" customHeight="1" x14ac:dyDescent="0.3">
      <c r="A2379" s="53">
        <f>작성용!AL2376</f>
        <v>2375</v>
      </c>
      <c r="B2379" s="54" t="str">
        <f>작성용!AI2376</f>
        <v>-</v>
      </c>
      <c r="C2379" s="55" t="str">
        <f>작성용!AK2376</f>
        <v>개별종목</v>
      </c>
      <c r="D2379" s="56">
        <f>작성용!T2376</f>
        <v>45702</v>
      </c>
      <c r="E2379" s="57" t="str">
        <f>작성용!B2376</f>
        <v>삼성생명(수익증권)</v>
      </c>
      <c r="F2379" s="57" t="str">
        <f>작성용!C2376</f>
        <v>재평가</v>
      </c>
      <c r="G2379" s="57" t="str">
        <f>작성용!D2376</f>
        <v>신한PF정상화일반사모부동산자투자신탁제1호</v>
      </c>
      <c r="H2379" s="58" t="str">
        <f>작성용!E2376</f>
        <v>KBP2023090081</v>
      </c>
      <c r="I2379" s="57" t="str">
        <f>작성용!F2376</f>
        <v>B02</v>
      </c>
      <c r="J2379" s="57">
        <f>작성용!G2376</f>
        <v>0</v>
      </c>
      <c r="K2379" s="57" t="str">
        <f>작성용!H2376</f>
        <v>-</v>
      </c>
      <c r="L2379" s="57" t="str">
        <f>작성용!N2376</f>
        <v xml:space="preserve">분기 </v>
      </c>
      <c r="M2379" s="56" t="str">
        <f>작성용!U2376</f>
        <v>2025.03.31</v>
      </c>
      <c r="N2379" s="56" t="str">
        <f>작성용!V2376</f>
        <v>사전등록</v>
      </c>
      <c r="O2379" s="56" t="str">
        <f>작성용!W2376</f>
        <v>사전등록</v>
      </c>
      <c r="P2379" s="56" t="str">
        <f>작성용!X2376</f>
        <v>-</v>
      </c>
      <c r="Q2379" s="57" t="str">
        <f>작성용!AD2376</f>
        <v>대체평가3사업본부</v>
      </c>
      <c r="R2379" s="59">
        <f>작성용!AE2376</f>
        <v>0</v>
      </c>
      <c r="S2379" s="57" t="str">
        <f>작성용!AF2376</f>
        <v>대체평가3사업본부</v>
      </c>
      <c r="T2379" s="60" t="str">
        <f>작성용!AG2376</f>
        <v>김기욱</v>
      </c>
      <c r="U2379" s="60" t="str">
        <f>작성용!AH2376</f>
        <v>김기욱</v>
      </c>
      <c r="V2379" s="55">
        <f>작성용!AA2376</f>
        <v>202503</v>
      </c>
      <c r="W2379" s="57" t="str">
        <f>작성용!AC2376</f>
        <v>[T]기타보험기관[1본부]</v>
      </c>
      <c r="X2379" s="57" t="str">
        <f>작성용!O2376</f>
        <v>김가은프로</v>
      </c>
      <c r="Y2379" s="57" t="str">
        <f>작성용!P2376</f>
        <v>02-2095-5634</v>
      </c>
      <c r="Z2379" s="57" t="str">
        <f>작성용!Q2376</f>
        <v>gaeun.kim@samsung.com;mk0710.kim@samsung.com;simba90.lee@samsung.com;my74.shin@samsung.com</v>
      </c>
      <c r="AA2379" s="55" t="str">
        <f>작성용!AJ2376</f>
        <v>-</v>
      </c>
      <c r="AB2379" s="55">
        <f>작성용!AB2376</f>
        <v>0</v>
      </c>
    </row>
    <row r="2380" spans="1:28" s="11" customFormat="1" ht="16.5" hidden="1" customHeight="1" x14ac:dyDescent="0.3">
      <c r="A2380" s="53">
        <f>작성용!AL2377</f>
        <v>2376</v>
      </c>
      <c r="B2380" s="54" t="str">
        <f>작성용!AI2377</f>
        <v>-</v>
      </c>
      <c r="C2380" s="55" t="str">
        <f>작성용!AK2377</f>
        <v>개별종목</v>
      </c>
      <c r="D2380" s="56">
        <f>작성용!T2377</f>
        <v>45702</v>
      </c>
      <c r="E2380" s="57" t="str">
        <f>작성용!B2377</f>
        <v>삼성생명(수익증권)</v>
      </c>
      <c r="F2380" s="57" t="str">
        <f>작성용!C2377</f>
        <v>재평가</v>
      </c>
      <c r="G2380" s="57" t="str">
        <f>작성용!D2377</f>
        <v>삼성SRA국내PF대출일반사모부동산투자신탁제3호</v>
      </c>
      <c r="H2380" s="58" t="str">
        <f>작성용!E2377</f>
        <v>KBP2024030041</v>
      </c>
      <c r="I2380" s="57" t="str">
        <f>작성용!F2377</f>
        <v>B02</v>
      </c>
      <c r="J2380" s="57">
        <f>작성용!G2377</f>
        <v>99</v>
      </c>
      <c r="K2380" s="57" t="str">
        <f>작성용!H2377</f>
        <v>-</v>
      </c>
      <c r="L2380" s="57" t="str">
        <f>작성용!N2377</f>
        <v xml:space="preserve">분기 </v>
      </c>
      <c r="M2380" s="56" t="str">
        <f>작성용!U2377</f>
        <v>2025.03.31</v>
      </c>
      <c r="N2380" s="56" t="str">
        <f>작성용!V2377</f>
        <v>사전등록</v>
      </c>
      <c r="O2380" s="56" t="str">
        <f>작성용!W2377</f>
        <v>사전등록</v>
      </c>
      <c r="P2380" s="56" t="str">
        <f>작성용!X2377</f>
        <v>-</v>
      </c>
      <c r="Q2380" s="57" t="str">
        <f>작성용!AD2377</f>
        <v>대체평가3사업본부</v>
      </c>
      <c r="R2380" s="59">
        <f>작성용!AE2377</f>
        <v>0</v>
      </c>
      <c r="S2380" s="57" t="str">
        <f>작성용!AF2377</f>
        <v>대체평가3사업본부</v>
      </c>
      <c r="T2380" s="60" t="str">
        <f>작성용!AG2377</f>
        <v>김기욱</v>
      </c>
      <c r="U2380" s="60" t="str">
        <f>작성용!AH2377</f>
        <v>김기욱</v>
      </c>
      <c r="V2380" s="55">
        <f>작성용!AA2377</f>
        <v>202503</v>
      </c>
      <c r="W2380" s="57" t="str">
        <f>작성용!AC2377</f>
        <v>[T]기타보험기관[1본부]</v>
      </c>
      <c r="X2380" s="57" t="str">
        <f>작성용!O2377</f>
        <v>김가은프로</v>
      </c>
      <c r="Y2380" s="57" t="str">
        <f>작성용!P2377</f>
        <v>02-2095-5634</v>
      </c>
      <c r="Z2380" s="57" t="str">
        <f>작성용!Q2377</f>
        <v>gaeun.kim@samsung.com;mk0710.kim@samsung.com;simba90.lee@samsung.com;my74.shin@samsung.com</v>
      </c>
      <c r="AA2380" s="55" t="str">
        <f>작성용!AJ2377</f>
        <v>-</v>
      </c>
      <c r="AB2380" s="55">
        <f>작성용!AB2377</f>
        <v>0</v>
      </c>
    </row>
    <row r="2381" spans="1:28" s="11" customFormat="1" ht="16.5" hidden="1" customHeight="1" x14ac:dyDescent="0.3">
      <c r="A2381" s="53">
        <f>작성용!AL2378</f>
        <v>2377</v>
      </c>
      <c r="B2381" s="54" t="str">
        <f>작성용!AI2378</f>
        <v>-</v>
      </c>
      <c r="C2381" s="55" t="str">
        <f>작성용!AK2378</f>
        <v>개별종목</v>
      </c>
      <c r="D2381" s="56">
        <f>작성용!T2378</f>
        <v>45702</v>
      </c>
      <c r="E2381" s="57" t="str">
        <f>작성용!B2378</f>
        <v>삼성생명(수익증권)</v>
      </c>
      <c r="F2381" s="57" t="str">
        <f>작성용!C2378</f>
        <v>재평가</v>
      </c>
      <c r="G2381" s="57" t="str">
        <f>작성용!D2378</f>
        <v>삼성SRA글로벌코어오피스전문투자형사모부동산투자신탁제2호1종</v>
      </c>
      <c r="H2381" s="58" t="str">
        <f>작성용!E2378</f>
        <v>KBP2024060001</v>
      </c>
      <c r="I2381" s="57" t="str">
        <f>작성용!F2378</f>
        <v>B02</v>
      </c>
      <c r="J2381" s="57">
        <f>작성용!G2378</f>
        <v>0</v>
      </c>
      <c r="K2381" s="57" t="str">
        <f>작성용!H2378</f>
        <v>-</v>
      </c>
      <c r="L2381" s="57" t="str">
        <f>작성용!N2378</f>
        <v xml:space="preserve">분기 </v>
      </c>
      <c r="M2381" s="56" t="str">
        <f>작성용!U2378</f>
        <v>2025.03.31</v>
      </c>
      <c r="N2381" s="56" t="str">
        <f>작성용!V2378</f>
        <v>사전등록</v>
      </c>
      <c r="O2381" s="56" t="str">
        <f>작성용!W2378</f>
        <v>사전등록</v>
      </c>
      <c r="P2381" s="56" t="str">
        <f>작성용!X2378</f>
        <v>-</v>
      </c>
      <c r="Q2381" s="57" t="str">
        <f>작성용!AD2378</f>
        <v>대체평가3사업본부</v>
      </c>
      <c r="R2381" s="59">
        <f>작성용!AE2378</f>
        <v>0</v>
      </c>
      <c r="S2381" s="57" t="str">
        <f>작성용!AF2378</f>
        <v>대체평가3사업본부</v>
      </c>
      <c r="T2381" s="60" t="str">
        <f>작성용!AG2378</f>
        <v>김기욱</v>
      </c>
      <c r="U2381" s="60" t="str">
        <f>작성용!AH2378</f>
        <v>김기욱</v>
      </c>
      <c r="V2381" s="55">
        <f>작성용!AA2378</f>
        <v>202503</v>
      </c>
      <c r="W2381" s="57" t="str">
        <f>작성용!AC2378</f>
        <v>[T]기타보험기관[1본부]</v>
      </c>
      <c r="X2381" s="57" t="str">
        <f>작성용!O2378</f>
        <v>김가은프로</v>
      </c>
      <c r="Y2381" s="57" t="str">
        <f>작성용!P2378</f>
        <v>02-2095-5634</v>
      </c>
      <c r="Z2381" s="57" t="str">
        <f>작성용!Q2378</f>
        <v>gaeun.kim@samsung.com;mk0710.kim@samsung.com;simba90.lee@samsung.com;my74.shin@samsung.com</v>
      </c>
      <c r="AA2381" s="55" t="str">
        <f>작성용!AJ2378</f>
        <v>-</v>
      </c>
      <c r="AB2381" s="55">
        <f>작성용!AB2378</f>
        <v>0</v>
      </c>
    </row>
    <row r="2382" spans="1:28" s="11" customFormat="1" ht="16.5" hidden="1" customHeight="1" x14ac:dyDescent="0.3">
      <c r="A2382" s="53">
        <f>작성용!AL2379</f>
        <v>2378</v>
      </c>
      <c r="B2382" s="54" t="str">
        <f>작성용!AI2379</f>
        <v>-</v>
      </c>
      <c r="C2382" s="55" t="str">
        <f>작성용!AK2379</f>
        <v>개별종목</v>
      </c>
      <c r="D2382" s="56">
        <f>작성용!T2379</f>
        <v>45702</v>
      </c>
      <c r="E2382" s="57" t="str">
        <f>작성용!B2379</f>
        <v>삼성생명(수익증권)</v>
      </c>
      <c r="F2382" s="57" t="str">
        <f>작성용!C2379</f>
        <v>재평가</v>
      </c>
      <c r="G2382" s="57" t="str">
        <f>작성용!D2379</f>
        <v>삼성SRA국내담보대출일반사모부동산투자신탁제3호</v>
      </c>
      <c r="H2382" s="58" t="str">
        <f>작성용!E2379</f>
        <v>KBP2024060040</v>
      </c>
      <c r="I2382" s="57" t="str">
        <f>작성용!F2379</f>
        <v>B02</v>
      </c>
      <c r="J2382" s="57">
        <f>작성용!G2379</f>
        <v>0</v>
      </c>
      <c r="K2382" s="57" t="str">
        <f>작성용!H2379</f>
        <v>-</v>
      </c>
      <c r="L2382" s="57" t="str">
        <f>작성용!N2379</f>
        <v xml:space="preserve">분기 </v>
      </c>
      <c r="M2382" s="56" t="str">
        <f>작성용!U2379</f>
        <v>2025.03.31</v>
      </c>
      <c r="N2382" s="56" t="str">
        <f>작성용!V2379</f>
        <v>사전등록</v>
      </c>
      <c r="O2382" s="56" t="str">
        <f>작성용!W2379</f>
        <v>사전등록</v>
      </c>
      <c r="P2382" s="56" t="str">
        <f>작성용!X2379</f>
        <v>-</v>
      </c>
      <c r="Q2382" s="57" t="str">
        <f>작성용!AD2379</f>
        <v>대체평가3사업본부</v>
      </c>
      <c r="R2382" s="59">
        <f>작성용!AE2379</f>
        <v>0</v>
      </c>
      <c r="S2382" s="57" t="str">
        <f>작성용!AF2379</f>
        <v>대체평가3사업본부</v>
      </c>
      <c r="T2382" s="60" t="str">
        <f>작성용!AG2379</f>
        <v>김기욱</v>
      </c>
      <c r="U2382" s="60" t="str">
        <f>작성용!AH2379</f>
        <v>김기욱</v>
      </c>
      <c r="V2382" s="55">
        <f>작성용!AA2379</f>
        <v>202503</v>
      </c>
      <c r="W2382" s="57" t="str">
        <f>작성용!AC2379</f>
        <v>[T]기타보험기관[1본부]</v>
      </c>
      <c r="X2382" s="57" t="str">
        <f>작성용!O2379</f>
        <v>김가은프로</v>
      </c>
      <c r="Y2382" s="57" t="str">
        <f>작성용!P2379</f>
        <v>02-2095-5634</v>
      </c>
      <c r="Z2382" s="57" t="str">
        <f>작성용!Q2379</f>
        <v>gaeun.kim@samsung.com;mk0710.kim@samsung.com;simba90.lee@samsung.com;my74.shin@samsung.com</v>
      </c>
      <c r="AA2382" s="55" t="str">
        <f>작성용!AJ2379</f>
        <v>-</v>
      </c>
      <c r="AB2382" s="55">
        <f>작성용!AB2379</f>
        <v>0</v>
      </c>
    </row>
    <row r="2383" spans="1:28" s="11" customFormat="1" ht="16.5" hidden="1" customHeight="1" x14ac:dyDescent="0.3">
      <c r="A2383" s="53">
        <f>작성용!AL2380</f>
        <v>2379</v>
      </c>
      <c r="B2383" s="54" t="str">
        <f>작성용!AI2380</f>
        <v>-</v>
      </c>
      <c r="C2383" s="55" t="str">
        <f>작성용!AK2380</f>
        <v>개별종목</v>
      </c>
      <c r="D2383" s="56">
        <f>작성용!T2380</f>
        <v>45702</v>
      </c>
      <c r="E2383" s="57" t="str">
        <f>작성용!B2380</f>
        <v>삼성생명(수익증권)</v>
      </c>
      <c r="F2383" s="57" t="str">
        <f>작성용!C2380</f>
        <v>재평가</v>
      </c>
      <c r="G2383" s="57" t="str">
        <f>작성용!D2380</f>
        <v>삼성SRA국내대출일반사모부동산투자신탁제1호</v>
      </c>
      <c r="H2383" s="58" t="str">
        <f>작성용!E2380</f>
        <v>KBP2024060045</v>
      </c>
      <c r="I2383" s="57" t="str">
        <f>작성용!F2380</f>
        <v>B02</v>
      </c>
      <c r="J2383" s="57">
        <f>작성용!G2380</f>
        <v>0</v>
      </c>
      <c r="K2383" s="57" t="str">
        <f>작성용!H2380</f>
        <v>-</v>
      </c>
      <c r="L2383" s="57" t="str">
        <f>작성용!N2380</f>
        <v xml:space="preserve">분기 </v>
      </c>
      <c r="M2383" s="56" t="str">
        <f>작성용!U2380</f>
        <v>2025.03.31</v>
      </c>
      <c r="N2383" s="56" t="str">
        <f>작성용!V2380</f>
        <v>사전등록</v>
      </c>
      <c r="O2383" s="56" t="str">
        <f>작성용!W2380</f>
        <v>사전등록</v>
      </c>
      <c r="P2383" s="56" t="str">
        <f>작성용!X2380</f>
        <v>-</v>
      </c>
      <c r="Q2383" s="57" t="str">
        <f>작성용!AD2380</f>
        <v>대체평가3사업본부</v>
      </c>
      <c r="R2383" s="59">
        <f>작성용!AE2380</f>
        <v>0</v>
      </c>
      <c r="S2383" s="57" t="str">
        <f>작성용!AF2380</f>
        <v>대체평가3사업본부</v>
      </c>
      <c r="T2383" s="60" t="str">
        <f>작성용!AG2380</f>
        <v>김기욱</v>
      </c>
      <c r="U2383" s="60" t="str">
        <f>작성용!AH2380</f>
        <v>김기욱</v>
      </c>
      <c r="V2383" s="55">
        <f>작성용!AA2380</f>
        <v>202503</v>
      </c>
      <c r="W2383" s="57" t="str">
        <f>작성용!AC2380</f>
        <v>[T]기타보험기관[1본부]</v>
      </c>
      <c r="X2383" s="57" t="str">
        <f>작성용!O2380</f>
        <v>김가은프로</v>
      </c>
      <c r="Y2383" s="57" t="str">
        <f>작성용!P2380</f>
        <v>02-2095-5634</v>
      </c>
      <c r="Z2383" s="57" t="str">
        <f>작성용!Q2380</f>
        <v>gaeun.kim@samsung.com;mk0710.kim@samsung.com;simba90.lee@samsung.com;my74.shin@samsung.com</v>
      </c>
      <c r="AA2383" s="55" t="str">
        <f>작성용!AJ2380</f>
        <v>-</v>
      </c>
      <c r="AB2383" s="55">
        <f>작성용!AB2380</f>
        <v>0</v>
      </c>
    </row>
    <row r="2384" spans="1:28" s="11" customFormat="1" ht="16.5" hidden="1" customHeight="1" x14ac:dyDescent="0.3">
      <c r="A2384" s="53">
        <f>작성용!AL2381</f>
        <v>2380</v>
      </c>
      <c r="B2384" s="54" t="str">
        <f>작성용!AI2381</f>
        <v>-</v>
      </c>
      <c r="C2384" s="55" t="str">
        <f>작성용!AK2381</f>
        <v>개별종목</v>
      </c>
      <c r="D2384" s="56">
        <f>작성용!T2381</f>
        <v>45702</v>
      </c>
      <c r="E2384" s="57" t="str">
        <f>작성용!B2381</f>
        <v>삼성생명(수익증권)</v>
      </c>
      <c r="F2384" s="57" t="str">
        <f>작성용!C2381</f>
        <v>재평가</v>
      </c>
      <c r="G2384" s="57" t="str">
        <f>작성용!D2381</f>
        <v>삼성인프라전략일반사모투자신탁제2호</v>
      </c>
      <c r="H2384" s="58" t="str">
        <f>작성용!E2381</f>
        <v>KBP2024090006</v>
      </c>
      <c r="I2384" s="57" t="str">
        <f>작성용!F2381</f>
        <v>B02</v>
      </c>
      <c r="J2384" s="57">
        <f>작성용!G2381</f>
        <v>0</v>
      </c>
      <c r="K2384" s="57" t="str">
        <f>작성용!H2381</f>
        <v>-</v>
      </c>
      <c r="L2384" s="57" t="str">
        <f>작성용!N2381</f>
        <v xml:space="preserve">분기 </v>
      </c>
      <c r="M2384" s="56" t="str">
        <f>작성용!U2381</f>
        <v>2025.03.31</v>
      </c>
      <c r="N2384" s="56" t="str">
        <f>작성용!V2381</f>
        <v>사전등록</v>
      </c>
      <c r="O2384" s="56" t="str">
        <f>작성용!W2381</f>
        <v>사전등록</v>
      </c>
      <c r="P2384" s="56" t="str">
        <f>작성용!X2381</f>
        <v>-</v>
      </c>
      <c r="Q2384" s="57" t="str">
        <f>작성용!AD2381</f>
        <v>대체평가3사업본부</v>
      </c>
      <c r="R2384" s="59">
        <f>작성용!AE2381</f>
        <v>0</v>
      </c>
      <c r="S2384" s="57" t="str">
        <f>작성용!AF2381</f>
        <v>대체평가3사업본부</v>
      </c>
      <c r="T2384" s="60" t="str">
        <f>작성용!AG2381</f>
        <v>김기욱</v>
      </c>
      <c r="U2384" s="60" t="str">
        <f>작성용!AH2381</f>
        <v>김기욱</v>
      </c>
      <c r="V2384" s="55">
        <f>작성용!AA2381</f>
        <v>202503</v>
      </c>
      <c r="W2384" s="57" t="str">
        <f>작성용!AC2381</f>
        <v>[T]기타보험기관[1본부]</v>
      </c>
      <c r="X2384" s="57" t="str">
        <f>작성용!O2381</f>
        <v>김가은프로</v>
      </c>
      <c r="Y2384" s="57" t="str">
        <f>작성용!P2381</f>
        <v>02-2095-5634</v>
      </c>
      <c r="Z2384" s="57" t="str">
        <f>작성용!Q2381</f>
        <v>gaeun.kim@samsung.com;mk0710.kim@samsung.com;simba90.lee@samsung.com;my74.shin@samsung.com</v>
      </c>
      <c r="AA2384" s="55" t="str">
        <f>작성용!AJ2381</f>
        <v>-</v>
      </c>
      <c r="AB2384" s="55">
        <f>작성용!AB2381</f>
        <v>0</v>
      </c>
    </row>
    <row r="2385" spans="1:28" s="11" customFormat="1" ht="16.5" hidden="1" customHeight="1" x14ac:dyDescent="0.3">
      <c r="A2385" s="53">
        <f>작성용!AL2382</f>
        <v>2381</v>
      </c>
      <c r="B2385" s="54" t="str">
        <f>작성용!AI2382</f>
        <v>-</v>
      </c>
      <c r="C2385" s="55" t="str">
        <f>작성용!AK2382</f>
        <v>개별종목</v>
      </c>
      <c r="D2385" s="56">
        <f>작성용!T2382</f>
        <v>45702</v>
      </c>
      <c r="E2385" s="57" t="str">
        <f>작성용!B2382</f>
        <v>삼성생명(수익증권)</v>
      </c>
      <c r="F2385" s="57" t="str">
        <f>작성용!C2382</f>
        <v>재평가</v>
      </c>
      <c r="G2385" s="57" t="str">
        <f>작성용!D2382</f>
        <v>삼성SRA글로벌전략일반사모부동산자투자신탁제3호</v>
      </c>
      <c r="H2385" s="58" t="str">
        <f>작성용!E2382</f>
        <v>KBP2024090007</v>
      </c>
      <c r="I2385" s="57" t="str">
        <f>작성용!F2382</f>
        <v>B02</v>
      </c>
      <c r="J2385" s="57">
        <f>작성용!G2382</f>
        <v>0</v>
      </c>
      <c r="K2385" s="57" t="str">
        <f>작성용!H2382</f>
        <v>-</v>
      </c>
      <c r="L2385" s="57" t="str">
        <f>작성용!N2382</f>
        <v xml:space="preserve">분기 </v>
      </c>
      <c r="M2385" s="56" t="str">
        <f>작성용!U2382</f>
        <v>2025.03.31</v>
      </c>
      <c r="N2385" s="56" t="str">
        <f>작성용!V2382</f>
        <v>사전등록</v>
      </c>
      <c r="O2385" s="56" t="str">
        <f>작성용!W2382</f>
        <v>사전등록</v>
      </c>
      <c r="P2385" s="56" t="str">
        <f>작성용!X2382</f>
        <v>-</v>
      </c>
      <c r="Q2385" s="57" t="str">
        <f>작성용!AD2382</f>
        <v>대체평가3사업본부</v>
      </c>
      <c r="R2385" s="59">
        <f>작성용!AE2382</f>
        <v>0</v>
      </c>
      <c r="S2385" s="57" t="str">
        <f>작성용!AF2382</f>
        <v>대체평가3사업본부</v>
      </c>
      <c r="T2385" s="60" t="str">
        <f>작성용!AG2382</f>
        <v>김기욱</v>
      </c>
      <c r="U2385" s="60" t="str">
        <f>작성용!AH2382</f>
        <v>김기욱</v>
      </c>
      <c r="V2385" s="55">
        <f>작성용!AA2382</f>
        <v>202503</v>
      </c>
      <c r="W2385" s="57" t="str">
        <f>작성용!AC2382</f>
        <v>[T]기타보험기관[1본부]</v>
      </c>
      <c r="X2385" s="57" t="str">
        <f>작성용!O2382</f>
        <v>김가은프로</v>
      </c>
      <c r="Y2385" s="57" t="str">
        <f>작성용!P2382</f>
        <v>02-2095-5634</v>
      </c>
      <c r="Z2385" s="57" t="str">
        <f>작성용!Q2382</f>
        <v>gaeun.kim@samsung.com;mk0710.kim@samsung.com;simba90.lee@samsung.com;my74.shin@samsung.com</v>
      </c>
      <c r="AA2385" s="55" t="str">
        <f>작성용!AJ2382</f>
        <v>-</v>
      </c>
      <c r="AB2385" s="55">
        <f>작성용!AB2382</f>
        <v>0</v>
      </c>
    </row>
    <row r="2386" spans="1:28" s="11" customFormat="1" ht="16.5" hidden="1" customHeight="1" x14ac:dyDescent="0.3">
      <c r="A2386" s="53">
        <f>작성용!AL2383</f>
        <v>2382</v>
      </c>
      <c r="B2386" s="54" t="str">
        <f>작성용!AI2383</f>
        <v>-</v>
      </c>
      <c r="C2386" s="55" t="str">
        <f>작성용!AK2383</f>
        <v>개별종목</v>
      </c>
      <c r="D2386" s="56">
        <f>작성용!T2383</f>
        <v>45702</v>
      </c>
      <c r="E2386" s="57" t="str">
        <f>작성용!B2383</f>
        <v>삼성생명(수익증권)</v>
      </c>
      <c r="F2386" s="57" t="str">
        <f>작성용!C2383</f>
        <v>재평가</v>
      </c>
      <c r="G2386" s="57" t="str">
        <f>작성용!D2383</f>
        <v>삼성SRA국내대출일반사모부동산투자신탁제3호</v>
      </c>
      <c r="H2386" s="58" t="str">
        <f>작성용!E2383</f>
        <v>KBP2024090008</v>
      </c>
      <c r="I2386" s="57" t="str">
        <f>작성용!F2383</f>
        <v>B02</v>
      </c>
      <c r="J2386" s="57">
        <f>작성용!G2383</f>
        <v>99</v>
      </c>
      <c r="K2386" s="57" t="str">
        <f>작성용!H2383</f>
        <v>-</v>
      </c>
      <c r="L2386" s="57" t="str">
        <f>작성용!N2383</f>
        <v xml:space="preserve">분기 </v>
      </c>
      <c r="M2386" s="56" t="str">
        <f>작성용!U2383</f>
        <v>2025.03.31</v>
      </c>
      <c r="N2386" s="56" t="str">
        <f>작성용!V2383</f>
        <v>사전등록</v>
      </c>
      <c r="O2386" s="56" t="str">
        <f>작성용!W2383</f>
        <v>사전등록</v>
      </c>
      <c r="P2386" s="56" t="str">
        <f>작성용!X2383</f>
        <v>-</v>
      </c>
      <c r="Q2386" s="57" t="str">
        <f>작성용!AD2383</f>
        <v>대체평가3사업본부</v>
      </c>
      <c r="R2386" s="59">
        <f>작성용!AE2383</f>
        <v>0</v>
      </c>
      <c r="S2386" s="57" t="str">
        <f>작성용!AF2383</f>
        <v>대체평가3사업본부</v>
      </c>
      <c r="T2386" s="60" t="str">
        <f>작성용!AG2383</f>
        <v>김기욱</v>
      </c>
      <c r="U2386" s="60" t="str">
        <f>작성용!AH2383</f>
        <v>김기욱</v>
      </c>
      <c r="V2386" s="55">
        <f>작성용!AA2383</f>
        <v>202503</v>
      </c>
      <c r="W2386" s="57" t="str">
        <f>작성용!AC2383</f>
        <v>[T]기타보험기관[1본부]</v>
      </c>
      <c r="X2386" s="57" t="str">
        <f>작성용!O2383</f>
        <v>김가은프로</v>
      </c>
      <c r="Y2386" s="57" t="str">
        <f>작성용!P2383</f>
        <v>02-2095-5634</v>
      </c>
      <c r="Z2386" s="57" t="str">
        <f>작성용!Q2383</f>
        <v>gaeun.kim@samsung.com;mk0710.kim@samsung.com;simba90.lee@samsung.com;my74.shin@samsung.com</v>
      </c>
      <c r="AA2386" s="55" t="str">
        <f>작성용!AJ2383</f>
        <v>-</v>
      </c>
      <c r="AB2386" s="55">
        <f>작성용!AB2383</f>
        <v>0</v>
      </c>
    </row>
    <row r="2387" spans="1:28" s="11" customFormat="1" ht="16.5" hidden="1" customHeight="1" x14ac:dyDescent="0.3">
      <c r="A2387" s="53">
        <f>작성용!AL2384</f>
        <v>2383</v>
      </c>
      <c r="B2387" s="54" t="str">
        <f>작성용!AI2384</f>
        <v>-</v>
      </c>
      <c r="C2387" s="55" t="str">
        <f>작성용!AK2384</f>
        <v>개별종목</v>
      </c>
      <c r="D2387" s="56">
        <f>작성용!T2384</f>
        <v>45702</v>
      </c>
      <c r="E2387" s="57" t="str">
        <f>작성용!B2384</f>
        <v>삼성생명(수익증권)</v>
      </c>
      <c r="F2387" s="57" t="str">
        <f>작성용!C2384</f>
        <v>재평가</v>
      </c>
      <c r="G2387" s="57" t="str">
        <f>작성용!D2384</f>
        <v>KB와이즈스타일반사모부동산투자신탁제23호</v>
      </c>
      <c r="H2387" s="58" t="str">
        <f>작성용!E2384</f>
        <v>KBP2024090045</v>
      </c>
      <c r="I2387" s="57" t="str">
        <f>작성용!F2384</f>
        <v>B02</v>
      </c>
      <c r="J2387" s="57">
        <f>작성용!G2384</f>
        <v>99</v>
      </c>
      <c r="K2387" s="57" t="str">
        <f>작성용!H2384</f>
        <v>-</v>
      </c>
      <c r="L2387" s="57" t="str">
        <f>작성용!N2384</f>
        <v xml:space="preserve">분기 </v>
      </c>
      <c r="M2387" s="56" t="str">
        <f>작성용!U2384</f>
        <v>2025.03.31</v>
      </c>
      <c r="N2387" s="56" t="str">
        <f>작성용!V2384</f>
        <v>사전등록</v>
      </c>
      <c r="O2387" s="56" t="str">
        <f>작성용!W2384</f>
        <v>사전등록</v>
      </c>
      <c r="P2387" s="56" t="str">
        <f>작성용!X2384</f>
        <v>-</v>
      </c>
      <c r="Q2387" s="57" t="str">
        <f>작성용!AD2384</f>
        <v>대체평가3사업본부</v>
      </c>
      <c r="R2387" s="59">
        <f>작성용!AE2384</f>
        <v>0</v>
      </c>
      <c r="S2387" s="57" t="str">
        <f>작성용!AF2384</f>
        <v>대체평가3사업본부</v>
      </c>
      <c r="T2387" s="60" t="str">
        <f>작성용!AG2384</f>
        <v>김기욱</v>
      </c>
      <c r="U2387" s="60" t="str">
        <f>작성용!AH2384</f>
        <v>김기욱</v>
      </c>
      <c r="V2387" s="55">
        <f>작성용!AA2384</f>
        <v>202503</v>
      </c>
      <c r="W2387" s="57" t="str">
        <f>작성용!AC2384</f>
        <v>[T]기타보험기관[1본부]</v>
      </c>
      <c r="X2387" s="57" t="str">
        <f>작성용!O2384</f>
        <v>김가은프로</v>
      </c>
      <c r="Y2387" s="57" t="str">
        <f>작성용!P2384</f>
        <v>02-2095-5634</v>
      </c>
      <c r="Z2387" s="57" t="str">
        <f>작성용!Q2384</f>
        <v>gaeun.kim@samsung.com;mk0710.kim@samsung.com;simba90.lee@samsung.com;my74.shin@samsung.com</v>
      </c>
      <c r="AA2387" s="55" t="str">
        <f>작성용!AJ2384</f>
        <v>-</v>
      </c>
      <c r="AB2387" s="55">
        <f>작성용!AB2384</f>
        <v>0</v>
      </c>
    </row>
    <row r="2388" spans="1:28" s="11" customFormat="1" ht="16.5" hidden="1" customHeight="1" x14ac:dyDescent="0.3">
      <c r="A2388" s="53">
        <f>작성용!AL2385</f>
        <v>2384</v>
      </c>
      <c r="B2388" s="54" t="str">
        <f>작성용!AI2385</f>
        <v>-</v>
      </c>
      <c r="C2388" s="55" t="str">
        <f>작성용!AK2385</f>
        <v>개별종목</v>
      </c>
      <c r="D2388" s="56">
        <f>작성용!T2385</f>
        <v>45702</v>
      </c>
      <c r="E2388" s="57" t="str">
        <f>작성용!B2385</f>
        <v>삼성생명(수익증권)</v>
      </c>
      <c r="F2388" s="57" t="str">
        <f>작성용!C2385</f>
        <v>재평가</v>
      </c>
      <c r="G2388" s="57" t="str">
        <f>작성용!D2385</f>
        <v>KB인프라CREDITSOLUTION(H)일반사모특별자산투자신탁제2호</v>
      </c>
      <c r="H2388" s="58" t="str">
        <f>작성용!E2385</f>
        <v>KBP2022090079</v>
      </c>
      <c r="I2388" s="57" t="str">
        <f>작성용!F2385</f>
        <v>B02</v>
      </c>
      <c r="J2388" s="57">
        <f>작성용!G2385</f>
        <v>99</v>
      </c>
      <c r="K2388" s="57" t="str">
        <f>작성용!H2385</f>
        <v>-</v>
      </c>
      <c r="L2388" s="57" t="str">
        <f>작성용!N2385</f>
        <v xml:space="preserve">분기 </v>
      </c>
      <c r="M2388" s="56" t="str">
        <f>작성용!U2385</f>
        <v>2025.03.31</v>
      </c>
      <c r="N2388" s="56" t="str">
        <f>작성용!V2385</f>
        <v>사전등록</v>
      </c>
      <c r="O2388" s="56" t="str">
        <f>작성용!W2385</f>
        <v>사전등록</v>
      </c>
      <c r="P2388" s="56" t="str">
        <f>작성용!X2385</f>
        <v>-</v>
      </c>
      <c r="Q2388" s="57" t="str">
        <f>작성용!AD2385</f>
        <v>대체평가3사업본부</v>
      </c>
      <c r="R2388" s="59">
        <f>작성용!AE2385</f>
        <v>0</v>
      </c>
      <c r="S2388" s="57" t="str">
        <f>작성용!AF2385</f>
        <v>대체평가3사업본부</v>
      </c>
      <c r="T2388" s="60" t="str">
        <f>작성용!AG2385</f>
        <v>김기욱</v>
      </c>
      <c r="U2388" s="60" t="str">
        <f>작성용!AH2385</f>
        <v>김기욱</v>
      </c>
      <c r="V2388" s="55">
        <f>작성용!AA2385</f>
        <v>202503</v>
      </c>
      <c r="W2388" s="57" t="str">
        <f>작성용!AC2385</f>
        <v>[T]기타보험기관[1본부]</v>
      </c>
      <c r="X2388" s="57" t="str">
        <f>작성용!O2385</f>
        <v>김가은프로</v>
      </c>
      <c r="Y2388" s="57" t="str">
        <f>작성용!P2385</f>
        <v>02-2095-5634</v>
      </c>
      <c r="Z2388" s="57" t="str">
        <f>작성용!Q2385</f>
        <v>gaeun.kim@samsung.com;mk0710.kim@samsung.com;simba90.lee@samsung.com;my74.shin@samsung.com</v>
      </c>
      <c r="AA2388" s="55" t="str">
        <f>작성용!AJ2385</f>
        <v>-</v>
      </c>
      <c r="AB2388" s="55">
        <f>작성용!AB2385</f>
        <v>0</v>
      </c>
    </row>
    <row r="2389" spans="1:28" s="11" customFormat="1" ht="16.5" hidden="1" customHeight="1" x14ac:dyDescent="0.3">
      <c r="A2389" s="53">
        <f>작성용!AL2386</f>
        <v>2385</v>
      </c>
      <c r="B2389" s="54" t="str">
        <f>작성용!AI2386</f>
        <v>-</v>
      </c>
      <c r="C2389" s="55" t="str">
        <f>작성용!AK2386</f>
        <v>개별종목</v>
      </c>
      <c r="D2389" s="56">
        <f>작성용!T2386</f>
        <v>45702</v>
      </c>
      <c r="E2389" s="57" t="str">
        <f>작성용!B2386</f>
        <v>삼성생명(수익증권)</v>
      </c>
      <c r="F2389" s="57" t="str">
        <f>작성용!C2386</f>
        <v>재평가</v>
      </c>
      <c r="G2389" s="57" t="str">
        <f>작성용!D2386</f>
        <v>삼성파워플랜트사모특별자산투자신탁제1호</v>
      </c>
      <c r="H2389" s="58" t="str">
        <f>작성용!E2386</f>
        <v>KBP2018120308</v>
      </c>
      <c r="I2389" s="57" t="str">
        <f>작성용!F2386</f>
        <v>B02</v>
      </c>
      <c r="J2389" s="57">
        <f>작성용!G2386</f>
        <v>99</v>
      </c>
      <c r="K2389" s="57" t="str">
        <f>작성용!H2386</f>
        <v>-</v>
      </c>
      <c r="L2389" s="57" t="str">
        <f>작성용!N2386</f>
        <v xml:space="preserve">분기 </v>
      </c>
      <c r="M2389" s="56" t="str">
        <f>작성용!U2386</f>
        <v>2025.03.31</v>
      </c>
      <c r="N2389" s="56" t="str">
        <f>작성용!V2386</f>
        <v>사전등록</v>
      </c>
      <c r="O2389" s="56" t="str">
        <f>작성용!W2386</f>
        <v>사전등록</v>
      </c>
      <c r="P2389" s="56" t="str">
        <f>작성용!X2386</f>
        <v>-</v>
      </c>
      <c r="Q2389" s="57" t="str">
        <f>작성용!AD2386</f>
        <v>대체평가3사업본부</v>
      </c>
      <c r="R2389" s="59">
        <f>작성용!AE2386</f>
        <v>0</v>
      </c>
      <c r="S2389" s="57" t="str">
        <f>작성용!AF2386</f>
        <v>대체평가3사업본부</v>
      </c>
      <c r="T2389" s="60" t="str">
        <f>작성용!AG2386</f>
        <v>김기욱</v>
      </c>
      <c r="U2389" s="60" t="str">
        <f>작성용!AH2386</f>
        <v>김기욱</v>
      </c>
      <c r="V2389" s="55">
        <f>작성용!AA2386</f>
        <v>202503</v>
      </c>
      <c r="W2389" s="57" t="str">
        <f>작성용!AC2386</f>
        <v>[T]기타보험기관[1본부]</v>
      </c>
      <c r="X2389" s="57" t="str">
        <f>작성용!O2386</f>
        <v>김가은프로</v>
      </c>
      <c r="Y2389" s="57" t="str">
        <f>작성용!P2386</f>
        <v>02-2095-5634</v>
      </c>
      <c r="Z2389" s="57" t="str">
        <f>작성용!Q2386</f>
        <v>gaeun.kim@samsung.com;mk0710.kim@samsung.com;simba90.lee@samsung.com;my74.shin@samsung.com</v>
      </c>
      <c r="AA2389" s="55" t="str">
        <f>작성용!AJ2386</f>
        <v>-</v>
      </c>
      <c r="AB2389" s="55">
        <f>작성용!AB2386</f>
        <v>0</v>
      </c>
    </row>
    <row r="2390" spans="1:28" s="11" customFormat="1" ht="16.5" hidden="1" customHeight="1" x14ac:dyDescent="0.3">
      <c r="A2390" s="53">
        <f>작성용!AL2387</f>
        <v>2386</v>
      </c>
      <c r="B2390" s="54" t="str">
        <f>작성용!AI2387</f>
        <v>-</v>
      </c>
      <c r="C2390" s="55" t="str">
        <f>작성용!AK2387</f>
        <v>개별종목</v>
      </c>
      <c r="D2390" s="56">
        <f>작성용!T2387</f>
        <v>45702</v>
      </c>
      <c r="E2390" s="57" t="str">
        <f>작성용!B2387</f>
        <v>삼성생명(수익증권)</v>
      </c>
      <c r="F2390" s="57" t="str">
        <f>작성용!C2387</f>
        <v>신규</v>
      </c>
      <c r="G2390" s="57" t="str">
        <f>작성용!D2387</f>
        <v>삼성Blackstone글로벌인프라일반사모투자신탁제1호</v>
      </c>
      <c r="H2390" s="58" t="str">
        <f>작성용!E2387</f>
        <v>KBP2024120056</v>
      </c>
      <c r="I2390" s="57" t="str">
        <f>작성용!F2387</f>
        <v>B02</v>
      </c>
      <c r="J2390" s="57">
        <f>작성용!G2387</f>
        <v>0</v>
      </c>
      <c r="K2390" s="57" t="str">
        <f>작성용!H2387</f>
        <v>-</v>
      </c>
      <c r="L2390" s="57" t="str">
        <f>작성용!N2387</f>
        <v xml:space="preserve">분기 </v>
      </c>
      <c r="M2390" s="56" t="str">
        <f>작성용!U2387</f>
        <v>2025.03.31</v>
      </c>
      <c r="N2390" s="56" t="str">
        <f>작성용!V2387</f>
        <v>사전등록</v>
      </c>
      <c r="O2390" s="56" t="str">
        <f>작성용!W2387</f>
        <v>사전등록</v>
      </c>
      <c r="P2390" s="56" t="str">
        <f>작성용!X2387</f>
        <v>-</v>
      </c>
      <c r="Q2390" s="57" t="str">
        <f>작성용!AD2387</f>
        <v>대체평가3사업본부</v>
      </c>
      <c r="R2390" s="59">
        <f>작성용!AE2387</f>
        <v>0</v>
      </c>
      <c r="S2390" s="57" t="str">
        <f>작성용!AF2387</f>
        <v>대체평가3사업본부</v>
      </c>
      <c r="T2390" s="60" t="str">
        <f>작성용!AG2387</f>
        <v>김기욱</v>
      </c>
      <c r="U2390" s="60" t="str">
        <f>작성용!AH2387</f>
        <v>김기욱</v>
      </c>
      <c r="V2390" s="55">
        <f>작성용!AA2387</f>
        <v>202503</v>
      </c>
      <c r="W2390" s="57" t="str">
        <f>작성용!AC2387</f>
        <v>[T]기타보험기관[1본부]</v>
      </c>
      <c r="X2390" s="57" t="str">
        <f>작성용!O2387</f>
        <v>김가은프로</v>
      </c>
      <c r="Y2390" s="57" t="str">
        <f>작성용!P2387</f>
        <v>02-2095-5634</v>
      </c>
      <c r="Z2390" s="57" t="str">
        <f>작성용!Q2387</f>
        <v>gaeun.kim@samsung.com;mk0710.kim@samsung.com;simba90.lee@samsung.com;my74.shin@samsung.com</v>
      </c>
      <c r="AA2390" s="55" t="str">
        <f>작성용!AJ2387</f>
        <v>-</v>
      </c>
      <c r="AB2390" s="55">
        <f>작성용!AB2387</f>
        <v>0</v>
      </c>
    </row>
    <row r="2391" spans="1:28" s="11" customFormat="1" ht="16.5" hidden="1" customHeight="1" x14ac:dyDescent="0.3">
      <c r="A2391" s="53">
        <f>작성용!AL2388</f>
        <v>2387</v>
      </c>
      <c r="B2391" s="54" t="str">
        <f>작성용!AI2388</f>
        <v>-</v>
      </c>
      <c r="C2391" s="55" t="str">
        <f>작성용!AK2388</f>
        <v>개별종목</v>
      </c>
      <c r="D2391" s="56">
        <f>작성용!T2388</f>
        <v>45702</v>
      </c>
      <c r="E2391" s="57" t="str">
        <f>작성용!B2388</f>
        <v>삼성생명(수익증권)</v>
      </c>
      <c r="F2391" s="57" t="str">
        <f>작성용!C2388</f>
        <v>신규</v>
      </c>
      <c r="G2391" s="57" t="str">
        <f>작성용!D2388</f>
        <v>삼성인수금융선순위대출일반사모투자신탁제4호</v>
      </c>
      <c r="H2391" s="58" t="str">
        <f>작성용!E2388</f>
        <v>KBP2024120057</v>
      </c>
      <c r="I2391" s="57" t="str">
        <f>작성용!F2388</f>
        <v>B02</v>
      </c>
      <c r="J2391" s="57">
        <f>작성용!G2388</f>
        <v>0</v>
      </c>
      <c r="K2391" s="57" t="str">
        <f>작성용!H2388</f>
        <v>-</v>
      </c>
      <c r="L2391" s="57" t="str">
        <f>작성용!N2388</f>
        <v xml:space="preserve">분기 </v>
      </c>
      <c r="M2391" s="56" t="str">
        <f>작성용!U2388</f>
        <v>2025.03.31</v>
      </c>
      <c r="N2391" s="56" t="str">
        <f>작성용!V2388</f>
        <v>사전등록</v>
      </c>
      <c r="O2391" s="56" t="str">
        <f>작성용!W2388</f>
        <v>사전등록</v>
      </c>
      <c r="P2391" s="56" t="str">
        <f>작성용!X2388</f>
        <v>-</v>
      </c>
      <c r="Q2391" s="57" t="str">
        <f>작성용!AD2388</f>
        <v>대체평가3사업본부</v>
      </c>
      <c r="R2391" s="59">
        <f>작성용!AE2388</f>
        <v>0</v>
      </c>
      <c r="S2391" s="57" t="str">
        <f>작성용!AF2388</f>
        <v>대체평가3사업본부</v>
      </c>
      <c r="T2391" s="60" t="str">
        <f>작성용!AG2388</f>
        <v>김기욱</v>
      </c>
      <c r="U2391" s="60" t="str">
        <f>작성용!AH2388</f>
        <v>김기욱</v>
      </c>
      <c r="V2391" s="55">
        <f>작성용!AA2388</f>
        <v>202503</v>
      </c>
      <c r="W2391" s="57" t="str">
        <f>작성용!AC2388</f>
        <v>[T]기타보험기관[1본부]</v>
      </c>
      <c r="X2391" s="57" t="str">
        <f>작성용!O2388</f>
        <v>김가은프로</v>
      </c>
      <c r="Y2391" s="57" t="str">
        <f>작성용!P2388</f>
        <v>02-2095-5634</v>
      </c>
      <c r="Z2391" s="57" t="str">
        <f>작성용!Q2388</f>
        <v>gaeun.kim@samsung.com;mk0710.kim@samsung.com;simba90.lee@samsung.com;my74.shin@samsung.com</v>
      </c>
      <c r="AA2391" s="55" t="str">
        <f>작성용!AJ2388</f>
        <v>-</v>
      </c>
      <c r="AB2391" s="55">
        <f>작성용!AB2388</f>
        <v>0</v>
      </c>
    </row>
    <row r="2392" spans="1:28" s="11" customFormat="1" ht="16.5" hidden="1" customHeight="1" x14ac:dyDescent="0.3">
      <c r="A2392" s="53">
        <f>작성용!AL2389</f>
        <v>2388</v>
      </c>
      <c r="B2392" s="54" t="str">
        <f>작성용!AI2389</f>
        <v>-</v>
      </c>
      <c r="C2392" s="55" t="str">
        <f>작성용!AK2389</f>
        <v>개별종목</v>
      </c>
      <c r="D2392" s="56">
        <f>작성용!T2389</f>
        <v>45702</v>
      </c>
      <c r="E2392" s="57" t="str">
        <f>작성용!B2389</f>
        <v>삼성생명(수익증권)</v>
      </c>
      <c r="F2392" s="57" t="str">
        <f>작성용!C2389</f>
        <v>신규</v>
      </c>
      <c r="G2392" s="57" t="str">
        <f>작성용!D2389</f>
        <v>삼성SRA일반사모부동산투자신탁제109호 (더에셋)</v>
      </c>
      <c r="H2392" s="58" t="str">
        <f>작성용!E2389</f>
        <v>KBP2024120058</v>
      </c>
      <c r="I2392" s="57" t="str">
        <f>작성용!F2389</f>
        <v>B02</v>
      </c>
      <c r="J2392" s="57">
        <f>작성용!G2389</f>
        <v>0</v>
      </c>
      <c r="K2392" s="57" t="str">
        <f>작성용!H2389</f>
        <v>-</v>
      </c>
      <c r="L2392" s="57" t="str">
        <f>작성용!N2389</f>
        <v xml:space="preserve">분기 </v>
      </c>
      <c r="M2392" s="56" t="str">
        <f>작성용!U2389</f>
        <v>2025.03.31</v>
      </c>
      <c r="N2392" s="56" t="str">
        <f>작성용!V2389</f>
        <v>사전등록</v>
      </c>
      <c r="O2392" s="56" t="str">
        <f>작성용!W2389</f>
        <v>사전등록</v>
      </c>
      <c r="P2392" s="56" t="str">
        <f>작성용!X2389</f>
        <v>-</v>
      </c>
      <c r="Q2392" s="57" t="str">
        <f>작성용!AD2389</f>
        <v>대체평가3사업본부</v>
      </c>
      <c r="R2392" s="59">
        <f>작성용!AE2389</f>
        <v>0</v>
      </c>
      <c r="S2392" s="57" t="str">
        <f>작성용!AF2389</f>
        <v>대체평가3사업본부</v>
      </c>
      <c r="T2392" s="60" t="str">
        <f>작성용!AG2389</f>
        <v>김기욱</v>
      </c>
      <c r="U2392" s="60" t="str">
        <f>작성용!AH2389</f>
        <v>김기욱</v>
      </c>
      <c r="V2392" s="55">
        <f>작성용!AA2389</f>
        <v>202503</v>
      </c>
      <c r="W2392" s="57" t="str">
        <f>작성용!AC2389</f>
        <v>[T]기타보험기관[1본부]</v>
      </c>
      <c r="X2392" s="57" t="str">
        <f>작성용!O2389</f>
        <v>김가은프로</v>
      </c>
      <c r="Y2392" s="57" t="str">
        <f>작성용!P2389</f>
        <v>02-2095-5634</v>
      </c>
      <c r="Z2392" s="57" t="str">
        <f>작성용!Q2389</f>
        <v>gaeun.kim@samsung.com;mk0710.kim@samsung.com;simba90.lee@samsung.com;my74.shin@samsung.com</v>
      </c>
      <c r="AA2392" s="55" t="str">
        <f>작성용!AJ2389</f>
        <v>-</v>
      </c>
      <c r="AB2392" s="55">
        <f>작성용!AB2389</f>
        <v>0</v>
      </c>
    </row>
    <row r="2393" spans="1:28" s="11" customFormat="1" ht="16.5" hidden="1" customHeight="1" x14ac:dyDescent="0.3">
      <c r="A2393" s="53">
        <f>작성용!AL2390</f>
        <v>2389</v>
      </c>
      <c r="B2393" s="54" t="str">
        <f>작성용!AI2390</f>
        <v>-</v>
      </c>
      <c r="C2393" s="55" t="str">
        <f>작성용!AK2390</f>
        <v>개별종목</v>
      </c>
      <c r="D2393" s="56">
        <f>작성용!T2390</f>
        <v>45702</v>
      </c>
      <c r="E2393" s="57" t="str">
        <f>작성용!B2390</f>
        <v>삼성생명(수익증권)</v>
      </c>
      <c r="F2393" s="57" t="str">
        <f>작성용!C2390</f>
        <v>신규</v>
      </c>
      <c r="G2393" s="57" t="str">
        <f>작성용!D2390</f>
        <v>유진SS&amp;D오퍼튜니티일반사모투자신탁2-2호</v>
      </c>
      <c r="H2393" s="58" t="str">
        <f>작성용!E2390</f>
        <v>KBP2024120059</v>
      </c>
      <c r="I2393" s="57" t="str">
        <f>작성용!F2390</f>
        <v>B02</v>
      </c>
      <c r="J2393" s="57">
        <f>작성용!G2390</f>
        <v>0</v>
      </c>
      <c r="K2393" s="57" t="str">
        <f>작성용!H2390</f>
        <v>-</v>
      </c>
      <c r="L2393" s="57" t="str">
        <f>작성용!N2390</f>
        <v xml:space="preserve">분기 </v>
      </c>
      <c r="M2393" s="56" t="str">
        <f>작성용!U2390</f>
        <v>2025.03.31</v>
      </c>
      <c r="N2393" s="56" t="str">
        <f>작성용!V2390</f>
        <v>사전등록</v>
      </c>
      <c r="O2393" s="56" t="str">
        <f>작성용!W2390</f>
        <v>사전등록</v>
      </c>
      <c r="P2393" s="56" t="str">
        <f>작성용!X2390</f>
        <v>-</v>
      </c>
      <c r="Q2393" s="57" t="str">
        <f>작성용!AD2390</f>
        <v>대체평가3사업본부</v>
      </c>
      <c r="R2393" s="59">
        <f>작성용!AE2390</f>
        <v>0</v>
      </c>
      <c r="S2393" s="57" t="str">
        <f>작성용!AF2390</f>
        <v>대체평가3사업본부</v>
      </c>
      <c r="T2393" s="60" t="str">
        <f>작성용!AG2390</f>
        <v>김기욱</v>
      </c>
      <c r="U2393" s="60" t="str">
        <f>작성용!AH2390</f>
        <v>김기욱</v>
      </c>
      <c r="V2393" s="55">
        <f>작성용!AA2390</f>
        <v>202503</v>
      </c>
      <c r="W2393" s="57" t="str">
        <f>작성용!AC2390</f>
        <v>[T]기타보험기관[1본부]</v>
      </c>
      <c r="X2393" s="57" t="str">
        <f>작성용!O2390</f>
        <v>김가은프로</v>
      </c>
      <c r="Y2393" s="57" t="str">
        <f>작성용!P2390</f>
        <v>02-2095-5634</v>
      </c>
      <c r="Z2393" s="57" t="str">
        <f>작성용!Q2390</f>
        <v>gaeun.kim@samsung.com;mk0710.kim@samsung.com;simba90.lee@samsung.com;my74.shin@samsung.com</v>
      </c>
      <c r="AA2393" s="55" t="str">
        <f>작성용!AJ2390</f>
        <v>-</v>
      </c>
      <c r="AB2393" s="55">
        <f>작성용!AB2390</f>
        <v>0</v>
      </c>
    </row>
    <row r="2394" spans="1:28" s="11" customFormat="1" ht="16.5" hidden="1" customHeight="1" x14ac:dyDescent="0.3">
      <c r="A2394" s="53">
        <f>작성용!AL2391</f>
        <v>2390</v>
      </c>
      <c r="B2394" s="54" t="str">
        <f>작성용!AI2391</f>
        <v>-</v>
      </c>
      <c r="C2394" s="55" t="str">
        <f>작성용!AK2391</f>
        <v>개별종목</v>
      </c>
      <c r="D2394" s="56">
        <f>작성용!T2391</f>
        <v>45702</v>
      </c>
      <c r="E2394" s="57" t="str">
        <f>작성용!B2391</f>
        <v>삼성생명(수익증권)</v>
      </c>
      <c r="F2394" s="57" t="str">
        <f>작성용!C2391</f>
        <v>신규</v>
      </c>
      <c r="G2394" s="57" t="str">
        <f>작성용!D2391</f>
        <v>삼성PD솔루션일반사모투자신탁제1호</v>
      </c>
      <c r="H2394" s="58" t="str">
        <f>작성용!E2391</f>
        <v>KBP2024120187</v>
      </c>
      <c r="I2394" s="57" t="str">
        <f>작성용!F2391</f>
        <v>B02</v>
      </c>
      <c r="J2394" s="57">
        <f>작성용!G2391</f>
        <v>0</v>
      </c>
      <c r="K2394" s="57" t="str">
        <f>작성용!H2391</f>
        <v>-</v>
      </c>
      <c r="L2394" s="57" t="str">
        <f>작성용!N2391</f>
        <v xml:space="preserve">분기 </v>
      </c>
      <c r="M2394" s="56" t="str">
        <f>작성용!U2391</f>
        <v>2025.03.31</v>
      </c>
      <c r="N2394" s="56" t="str">
        <f>작성용!V2391</f>
        <v>사전등록</v>
      </c>
      <c r="O2394" s="56" t="str">
        <f>작성용!W2391</f>
        <v>사전등록</v>
      </c>
      <c r="P2394" s="56" t="str">
        <f>작성용!X2391</f>
        <v>-</v>
      </c>
      <c r="Q2394" s="57" t="str">
        <f>작성용!AD2391</f>
        <v>대체평가3사업본부</v>
      </c>
      <c r="R2394" s="59">
        <f>작성용!AE2391</f>
        <v>0</v>
      </c>
      <c r="S2394" s="57" t="str">
        <f>작성용!AF2391</f>
        <v>대체평가3사업본부</v>
      </c>
      <c r="T2394" s="60" t="str">
        <f>작성용!AG2391</f>
        <v>김기욱</v>
      </c>
      <c r="U2394" s="60" t="str">
        <f>작성용!AH2391</f>
        <v>김기욱</v>
      </c>
      <c r="V2394" s="55">
        <f>작성용!AA2391</f>
        <v>202503</v>
      </c>
      <c r="W2394" s="57" t="str">
        <f>작성용!AC2391</f>
        <v>[T]기타보험기관[1본부]</v>
      </c>
      <c r="X2394" s="57" t="str">
        <f>작성용!O2391</f>
        <v>김가은프로</v>
      </c>
      <c r="Y2394" s="57" t="str">
        <f>작성용!P2391</f>
        <v>02-2095-5634</v>
      </c>
      <c r="Z2394" s="57" t="str">
        <f>작성용!Q2391</f>
        <v>gaeun.kim@samsung.com;mk0710.kim@samsung.com;simba90.lee@samsung.com;my74.shin@samsung.com</v>
      </c>
      <c r="AA2394" s="55" t="str">
        <f>작성용!AJ2391</f>
        <v>-</v>
      </c>
      <c r="AB2394" s="55">
        <f>작성용!AB2391</f>
        <v>0</v>
      </c>
    </row>
    <row r="2395" spans="1:28" s="11" customFormat="1" ht="16.5" hidden="1" customHeight="1" x14ac:dyDescent="0.3">
      <c r="A2395" s="53">
        <f>작성용!AL2392</f>
        <v>2391</v>
      </c>
      <c r="B2395" s="54" t="str">
        <f>작성용!AI2392</f>
        <v>-</v>
      </c>
      <c r="C2395" s="55" t="str">
        <f>작성용!AK2392</f>
        <v>개별종목</v>
      </c>
      <c r="D2395" s="56">
        <f>작성용!T2392</f>
        <v>45702</v>
      </c>
      <c r="E2395" s="57" t="str">
        <f>작성용!B2392</f>
        <v>삼성생명(수익증권)</v>
      </c>
      <c r="F2395" s="57" t="str">
        <f>작성용!C2392</f>
        <v>신규</v>
      </c>
      <c r="G2395" s="57" t="str">
        <f>작성용!D2392</f>
        <v>삼성SRA국내PF대출일반사모부동산투자신탁제4호</v>
      </c>
      <c r="H2395" s="58" t="str">
        <f>작성용!E2392</f>
        <v>KBP2024120188</v>
      </c>
      <c r="I2395" s="57" t="str">
        <f>작성용!F2392</f>
        <v>B02</v>
      </c>
      <c r="J2395" s="57">
        <f>작성용!G2392</f>
        <v>0</v>
      </c>
      <c r="K2395" s="57" t="str">
        <f>작성용!H2392</f>
        <v>-</v>
      </c>
      <c r="L2395" s="57" t="str">
        <f>작성용!N2392</f>
        <v xml:space="preserve">분기 </v>
      </c>
      <c r="M2395" s="56" t="str">
        <f>작성용!U2392</f>
        <v>2025.03.31</v>
      </c>
      <c r="N2395" s="56" t="str">
        <f>작성용!V2392</f>
        <v>사전등록</v>
      </c>
      <c r="O2395" s="56" t="str">
        <f>작성용!W2392</f>
        <v>사전등록</v>
      </c>
      <c r="P2395" s="56" t="str">
        <f>작성용!X2392</f>
        <v>-</v>
      </c>
      <c r="Q2395" s="57" t="str">
        <f>작성용!AD2392</f>
        <v>대체평가3사업본부</v>
      </c>
      <c r="R2395" s="59">
        <f>작성용!AE2392</f>
        <v>0</v>
      </c>
      <c r="S2395" s="57" t="str">
        <f>작성용!AF2392</f>
        <v>대체평가3사업본부</v>
      </c>
      <c r="T2395" s="60" t="str">
        <f>작성용!AG2392</f>
        <v>김기욱</v>
      </c>
      <c r="U2395" s="60" t="str">
        <f>작성용!AH2392</f>
        <v>김기욱</v>
      </c>
      <c r="V2395" s="55">
        <f>작성용!AA2392</f>
        <v>202503</v>
      </c>
      <c r="W2395" s="57" t="str">
        <f>작성용!AC2392</f>
        <v>[T]기타보험기관[1본부]</v>
      </c>
      <c r="X2395" s="57" t="str">
        <f>작성용!O2392</f>
        <v>김가은프로</v>
      </c>
      <c r="Y2395" s="57" t="str">
        <f>작성용!P2392</f>
        <v>02-2095-5634</v>
      </c>
      <c r="Z2395" s="57" t="str">
        <f>작성용!Q2392</f>
        <v>gaeun.kim@samsung.com;mk0710.kim@samsung.com;simba90.lee@samsung.com;my74.shin@samsung.com</v>
      </c>
      <c r="AA2395" s="55" t="str">
        <f>작성용!AJ2392</f>
        <v>-</v>
      </c>
      <c r="AB2395" s="55">
        <f>작성용!AB2392</f>
        <v>0</v>
      </c>
    </row>
    <row r="2396" spans="1:28" s="11" customFormat="1" ht="16.5" hidden="1" customHeight="1" x14ac:dyDescent="0.3">
      <c r="A2396" s="53">
        <f>작성용!AL2393</f>
        <v>2392</v>
      </c>
      <c r="B2396" s="54" t="str">
        <f>작성용!AI2393</f>
        <v>-</v>
      </c>
      <c r="C2396" s="55" t="str">
        <f>작성용!AK2393</f>
        <v>개별종목</v>
      </c>
      <c r="D2396" s="56">
        <f>작성용!T2393</f>
        <v>45702</v>
      </c>
      <c r="E2396" s="57" t="str">
        <f>작성용!B2393</f>
        <v>삼성증권(리츠금융팀)</v>
      </c>
      <c r="F2396" s="57" t="str">
        <f>작성용!C2393</f>
        <v>신규</v>
      </c>
      <c r="G2396" s="57" t="str">
        <f>작성용!D2393</f>
        <v>KAAM일반사모부동산투자신탁제2호</v>
      </c>
      <c r="H2396" s="58" t="str">
        <f>작성용!E2393</f>
        <v>KBP2024120186</v>
      </c>
      <c r="I2396" s="57" t="str">
        <f>작성용!F2393</f>
        <v>B02</v>
      </c>
      <c r="J2396" s="57">
        <f>작성용!G2393</f>
        <v>0</v>
      </c>
      <c r="K2396" s="57" t="str">
        <f>작성용!H2393</f>
        <v>-</v>
      </c>
      <c r="L2396" s="57" t="str">
        <f>작성용!N2393</f>
        <v>분기</v>
      </c>
      <c r="M2396" s="56" t="str">
        <f>작성용!U2393</f>
        <v>2025.03.31</v>
      </c>
      <c r="N2396" s="56" t="str">
        <f>작성용!V2393</f>
        <v>사전등록</v>
      </c>
      <c r="O2396" s="56" t="str">
        <f>작성용!W2393</f>
        <v>사전등록</v>
      </c>
      <c r="P2396" s="56" t="str">
        <f>작성용!X2393</f>
        <v>-</v>
      </c>
      <c r="Q2396" s="57" t="str">
        <f>작성용!AD2393</f>
        <v>대체평가3사업본부</v>
      </c>
      <c r="R2396" s="59">
        <f>작성용!AE2393</f>
        <v>0</v>
      </c>
      <c r="S2396" s="57" t="str">
        <f>작성용!AF2393</f>
        <v>대체평가3사업본부</v>
      </c>
      <c r="T2396" s="60" t="str">
        <f>작성용!AG2393</f>
        <v>서경덕</v>
      </c>
      <c r="U2396" s="60" t="str">
        <f>작성용!AH2393</f>
        <v>서경덕</v>
      </c>
      <c r="V2396" s="55">
        <f>작성용!AA2393</f>
        <v>202503</v>
      </c>
      <c r="W2396" s="57" t="str">
        <f>작성용!AC2393</f>
        <v>[T]기타보험기관[1본부]</v>
      </c>
      <c r="X2396" s="57" t="str">
        <f>작성용!O2393</f>
        <v>임민지대리</v>
      </c>
      <c r="Y2396" s="57" t="str">
        <f>작성용!P2393</f>
        <v>02-2020-6791</v>
      </c>
      <c r="Z2396" s="57" t="str">
        <f>작성용!Q2393</f>
        <v>minji.im@samsung.com;dasomm.park@samsung.com;seulbin.j.kim@samsung.com</v>
      </c>
      <c r="AA2396" s="55" t="str">
        <f>작성용!AJ2393</f>
        <v>회계반영</v>
      </c>
      <c r="AB2396" s="55">
        <f>작성용!AB2393</f>
        <v>0</v>
      </c>
    </row>
    <row r="2397" spans="1:28" s="11" customFormat="1" ht="16.5" hidden="1" customHeight="1" x14ac:dyDescent="0.3">
      <c r="A2397" s="53">
        <f>작성용!AL2394</f>
        <v>2393</v>
      </c>
      <c r="B2397" s="54" t="str">
        <f>작성용!AI2394</f>
        <v>평가기초자료 :  2025-01-15</v>
      </c>
      <c r="C2397" s="55" t="str">
        <f>작성용!AK2394</f>
        <v>개별종목</v>
      </c>
      <c r="D2397" s="56">
        <f>작성용!T2394</f>
        <v>45702</v>
      </c>
      <c r="E2397" s="57" t="str">
        <f>작성용!B2394</f>
        <v>삼성증권(PI본부)</v>
      </c>
      <c r="F2397" s="57" t="str">
        <f>작성용!C2394</f>
        <v>재평가</v>
      </c>
      <c r="G2397" s="57" t="str">
        <f>작성용!D2394</f>
        <v>우리GGSWSSS전문사모2호(USD)</v>
      </c>
      <c r="H2397" s="58" t="str">
        <f>작성용!E2394</f>
        <v>KBP2022060069</v>
      </c>
      <c r="I2397" s="57" t="str">
        <f>작성용!F2394</f>
        <v>B02</v>
      </c>
      <c r="J2397" s="57">
        <f>작성용!G2394</f>
        <v>0</v>
      </c>
      <c r="K2397" s="57" t="str">
        <f>작성용!H2394</f>
        <v>-</v>
      </c>
      <c r="L2397" s="57" t="str">
        <f>작성용!N2394</f>
        <v xml:space="preserve">분기 </v>
      </c>
      <c r="M2397" s="56" t="str">
        <f>작성용!U2394</f>
        <v>2025.03.31</v>
      </c>
      <c r="N2397" s="56" t="str">
        <f>작성용!V2394</f>
        <v>사전등록</v>
      </c>
      <c r="O2397" s="56" t="str">
        <f>작성용!W2394</f>
        <v>사전등록</v>
      </c>
      <c r="P2397" s="56" t="str">
        <f>작성용!X2394</f>
        <v>-</v>
      </c>
      <c r="Q2397" s="57" t="str">
        <f>작성용!AD2394</f>
        <v>대체평가3사업본부</v>
      </c>
      <c r="R2397" s="59">
        <f>작성용!AE2394</f>
        <v>0</v>
      </c>
      <c r="S2397" s="57" t="str">
        <f>작성용!AF2394</f>
        <v>대체평가3사업본부</v>
      </c>
      <c r="T2397" s="60" t="str">
        <f>작성용!AG2394</f>
        <v>이소연</v>
      </c>
      <c r="U2397" s="60" t="str">
        <f>작성용!AH2394</f>
        <v>이소연</v>
      </c>
      <c r="V2397" s="55">
        <f>작성용!AA2394</f>
        <v>202503</v>
      </c>
      <c r="W2397" s="57" t="str">
        <f>작성용!AC2394</f>
        <v>[T]기타보험기관[1본부]</v>
      </c>
      <c r="X2397" s="57" t="str">
        <f>작성용!O2394</f>
        <v>이동일주임</v>
      </c>
      <c r="Y2397" s="57" t="str">
        <f>작성용!P2394</f>
        <v>02-2020-7603</v>
      </c>
      <c r="Z2397" s="57" t="str">
        <f>작성용!Q2394</f>
        <v>dongil814.lee@samsung.com;pe.pi@samsung.com</v>
      </c>
      <c r="AA2397" s="55" t="str">
        <f>작성용!AJ2394</f>
        <v>-</v>
      </c>
      <c r="AB2397" s="55">
        <f>작성용!AB2394</f>
        <v>0</v>
      </c>
    </row>
    <row r="2398" spans="1:28" s="11" customFormat="1" ht="16.5" hidden="1" customHeight="1" x14ac:dyDescent="0.3">
      <c r="A2398" s="53">
        <f>작성용!AL2395</f>
        <v>2394</v>
      </c>
      <c r="B2398" s="54" t="str">
        <f>작성용!AI2395</f>
        <v>평가기초자료 :  2025-01-15</v>
      </c>
      <c r="C2398" s="55" t="str">
        <f>작성용!AK2395</f>
        <v>개별종목</v>
      </c>
      <c r="D2398" s="56">
        <f>작성용!T2395</f>
        <v>45702</v>
      </c>
      <c r="E2398" s="57" t="str">
        <f>작성용!B2395</f>
        <v>삼성증권(PI본부)</v>
      </c>
      <c r="F2398" s="57" t="str">
        <f>작성용!C2395</f>
        <v>재평가</v>
      </c>
      <c r="G2398" s="57" t="str">
        <f>작성용!D2395</f>
        <v>신한AIM부동산전문투자형사모투자신탁제21호</v>
      </c>
      <c r="H2398" s="58" t="str">
        <f>작성용!E2395</f>
        <v>KBP2022060071</v>
      </c>
      <c r="I2398" s="57" t="str">
        <f>작성용!F2395</f>
        <v>B02</v>
      </c>
      <c r="J2398" s="57">
        <f>작성용!G2395</f>
        <v>0</v>
      </c>
      <c r="K2398" s="57" t="str">
        <f>작성용!H2395</f>
        <v>-</v>
      </c>
      <c r="L2398" s="57" t="str">
        <f>작성용!N2395</f>
        <v xml:space="preserve">분기 </v>
      </c>
      <c r="M2398" s="56" t="str">
        <f>작성용!U2395</f>
        <v>2025.03.31</v>
      </c>
      <c r="N2398" s="56" t="str">
        <f>작성용!V2395</f>
        <v>사전등록</v>
      </c>
      <c r="O2398" s="56" t="str">
        <f>작성용!W2395</f>
        <v>사전등록</v>
      </c>
      <c r="P2398" s="56" t="str">
        <f>작성용!X2395</f>
        <v>-</v>
      </c>
      <c r="Q2398" s="57" t="str">
        <f>작성용!AD2395</f>
        <v>대체평가3사업본부</v>
      </c>
      <c r="R2398" s="59">
        <f>작성용!AE2395</f>
        <v>0</v>
      </c>
      <c r="S2398" s="57" t="str">
        <f>작성용!AF2395</f>
        <v>대체평가3사업본부</v>
      </c>
      <c r="T2398" s="60" t="str">
        <f>작성용!AG2395</f>
        <v>이소연</v>
      </c>
      <c r="U2398" s="60" t="str">
        <f>작성용!AH2395</f>
        <v>이소연</v>
      </c>
      <c r="V2398" s="55">
        <f>작성용!AA2395</f>
        <v>202503</v>
      </c>
      <c r="W2398" s="57" t="str">
        <f>작성용!AC2395</f>
        <v>[T]기타보험기관[1본부]</v>
      </c>
      <c r="X2398" s="57" t="str">
        <f>작성용!O2395</f>
        <v>이동일주임</v>
      </c>
      <c r="Y2398" s="57" t="str">
        <f>작성용!P2395</f>
        <v>02-2020-7603</v>
      </c>
      <c r="Z2398" s="57" t="str">
        <f>작성용!Q2395</f>
        <v>dongil814.lee@samsung.com;pe.pi@samsung.com</v>
      </c>
      <c r="AA2398" s="55" t="str">
        <f>작성용!AJ2395</f>
        <v>-</v>
      </c>
      <c r="AB2398" s="55">
        <f>작성용!AB2395</f>
        <v>0</v>
      </c>
    </row>
    <row r="2399" spans="1:28" s="11" customFormat="1" ht="16.5" hidden="1" customHeight="1" x14ac:dyDescent="0.3">
      <c r="A2399" s="53">
        <f>작성용!AL2396</f>
        <v>2395</v>
      </c>
      <c r="B2399" s="54" t="str">
        <f>작성용!AI2396</f>
        <v>평가기초자료 :  2025-01-15</v>
      </c>
      <c r="C2399" s="55" t="str">
        <f>작성용!AK2396</f>
        <v>개별종목</v>
      </c>
      <c r="D2399" s="56">
        <f>작성용!T2396</f>
        <v>45702</v>
      </c>
      <c r="E2399" s="57" t="str">
        <f>작성용!B2396</f>
        <v>삼성증권(PI본부)</v>
      </c>
      <c r="F2399" s="57" t="str">
        <f>작성용!C2396</f>
        <v>재평가</v>
      </c>
      <c r="G2399" s="57" t="str">
        <f>작성용!D2396</f>
        <v>삼성솔루션GSWSPM2022일반사모투자신탁제1호(USD)</v>
      </c>
      <c r="H2399" s="58" t="str">
        <f>작성용!E2396</f>
        <v>KBP2022120140</v>
      </c>
      <c r="I2399" s="57" t="str">
        <f>작성용!F2396</f>
        <v>B02</v>
      </c>
      <c r="J2399" s="57">
        <f>작성용!G2396</f>
        <v>0</v>
      </c>
      <c r="K2399" s="57" t="str">
        <f>작성용!H2396</f>
        <v>-</v>
      </c>
      <c r="L2399" s="57" t="str">
        <f>작성용!N2396</f>
        <v xml:space="preserve">분기 </v>
      </c>
      <c r="M2399" s="56" t="str">
        <f>작성용!U2396</f>
        <v>2025.03.31</v>
      </c>
      <c r="N2399" s="56" t="str">
        <f>작성용!V2396</f>
        <v>사전등록</v>
      </c>
      <c r="O2399" s="56" t="str">
        <f>작성용!W2396</f>
        <v>사전등록</v>
      </c>
      <c r="P2399" s="56" t="str">
        <f>작성용!X2396</f>
        <v>-</v>
      </c>
      <c r="Q2399" s="57" t="str">
        <f>작성용!AD2396</f>
        <v>대체평가3사업본부</v>
      </c>
      <c r="R2399" s="59">
        <f>작성용!AE2396</f>
        <v>0</v>
      </c>
      <c r="S2399" s="57" t="str">
        <f>작성용!AF2396</f>
        <v>대체평가3사업본부</v>
      </c>
      <c r="T2399" s="60" t="str">
        <f>작성용!AG2396</f>
        <v>이소연</v>
      </c>
      <c r="U2399" s="60" t="str">
        <f>작성용!AH2396</f>
        <v>이소연</v>
      </c>
      <c r="V2399" s="55">
        <f>작성용!AA2396</f>
        <v>202503</v>
      </c>
      <c r="W2399" s="57" t="str">
        <f>작성용!AC2396</f>
        <v>[T]기타보험기관[1본부]</v>
      </c>
      <c r="X2399" s="57" t="str">
        <f>작성용!O2396</f>
        <v>이동일주임</v>
      </c>
      <c r="Y2399" s="57" t="str">
        <f>작성용!P2396</f>
        <v>02-2020-7603</v>
      </c>
      <c r="Z2399" s="57" t="str">
        <f>작성용!Q2396</f>
        <v>dongil814.lee@samsung.com;pe.pi@samsung.com</v>
      </c>
      <c r="AA2399" s="55" t="str">
        <f>작성용!AJ2396</f>
        <v>-</v>
      </c>
      <c r="AB2399" s="55">
        <f>작성용!AB2396</f>
        <v>0</v>
      </c>
    </row>
    <row r="2400" spans="1:28" s="11" customFormat="1" ht="16.5" hidden="1" customHeight="1" x14ac:dyDescent="0.3">
      <c r="A2400" s="53">
        <f>작성용!AL2397</f>
        <v>2396</v>
      </c>
      <c r="B2400" s="54" t="str">
        <f>작성용!AI2397</f>
        <v>평가기초자료 :  2025-01-15</v>
      </c>
      <c r="C2400" s="55" t="str">
        <f>작성용!AK2397</f>
        <v>개별종목</v>
      </c>
      <c r="D2400" s="56">
        <f>작성용!T2397</f>
        <v>45702</v>
      </c>
      <c r="E2400" s="57" t="str">
        <f>작성용!B2397</f>
        <v>삼성증권(PI본부)</v>
      </c>
      <c r="F2400" s="57" t="str">
        <f>작성용!C2397</f>
        <v>재평가</v>
      </c>
      <c r="G2400" s="57" t="str">
        <f>작성용!D2397</f>
        <v>현대인베스트먼트WSPM일반사모1(재)(USD)</v>
      </c>
      <c r="H2400" s="58" t="str">
        <f>작성용!E2397</f>
        <v>KBP2023090025</v>
      </c>
      <c r="I2400" s="57" t="str">
        <f>작성용!F2397</f>
        <v>B02</v>
      </c>
      <c r="J2400" s="57">
        <f>작성용!G2397</f>
        <v>0</v>
      </c>
      <c r="K2400" s="57" t="str">
        <f>작성용!H2397</f>
        <v>-</v>
      </c>
      <c r="L2400" s="57" t="str">
        <f>작성용!N2397</f>
        <v xml:space="preserve">분기 </v>
      </c>
      <c r="M2400" s="56" t="str">
        <f>작성용!U2397</f>
        <v>2025.03.31</v>
      </c>
      <c r="N2400" s="56" t="str">
        <f>작성용!V2397</f>
        <v>사전등록</v>
      </c>
      <c r="O2400" s="56" t="str">
        <f>작성용!W2397</f>
        <v>사전등록</v>
      </c>
      <c r="P2400" s="56" t="str">
        <f>작성용!X2397</f>
        <v>-</v>
      </c>
      <c r="Q2400" s="57" t="str">
        <f>작성용!AD2397</f>
        <v>대체평가3사업본부</v>
      </c>
      <c r="R2400" s="59">
        <f>작성용!AE2397</f>
        <v>0</v>
      </c>
      <c r="S2400" s="57" t="str">
        <f>작성용!AF2397</f>
        <v>대체평가3사업본부</v>
      </c>
      <c r="T2400" s="60" t="str">
        <f>작성용!AG2397</f>
        <v>이소연</v>
      </c>
      <c r="U2400" s="60" t="str">
        <f>작성용!AH2397</f>
        <v>이소연</v>
      </c>
      <c r="V2400" s="55">
        <f>작성용!AA2397</f>
        <v>202503</v>
      </c>
      <c r="W2400" s="57" t="str">
        <f>작성용!AC2397</f>
        <v>[T]기타보험기관[1본부]</v>
      </c>
      <c r="X2400" s="57" t="str">
        <f>작성용!O2397</f>
        <v>이동일주임</v>
      </c>
      <c r="Y2400" s="57" t="str">
        <f>작성용!P2397</f>
        <v>02-2020-7603</v>
      </c>
      <c r="Z2400" s="57" t="str">
        <f>작성용!Q2397</f>
        <v>dongil814.lee@samsung.com;pe.pi@samsung.com</v>
      </c>
      <c r="AA2400" s="55" t="str">
        <f>작성용!AJ2397</f>
        <v>-</v>
      </c>
      <c r="AB2400" s="55">
        <f>작성용!AB2397</f>
        <v>0</v>
      </c>
    </row>
    <row r="2401" spans="1:28" s="11" customFormat="1" ht="16.5" hidden="1" customHeight="1" x14ac:dyDescent="0.3">
      <c r="A2401" s="53">
        <f>작성용!AL2398</f>
        <v>2397</v>
      </c>
      <c r="B2401" s="54" t="str">
        <f>작성용!AI2398</f>
        <v>평가기초자료 :  2025-01-15</v>
      </c>
      <c r="C2401" s="55" t="str">
        <f>작성용!AK2398</f>
        <v>개별종목</v>
      </c>
      <c r="D2401" s="56">
        <f>작성용!T2398</f>
        <v>45702</v>
      </c>
      <c r="E2401" s="57" t="str">
        <f>작성용!B2398</f>
        <v>삼성증권(PI본부)</v>
      </c>
      <c r="F2401" s="57" t="str">
        <f>작성용!C2398</f>
        <v>재평가</v>
      </c>
      <c r="G2401" s="57" t="str">
        <f>작성용!D2398</f>
        <v>삼성GOLDPOINTPARTNERS메자닌전문투자형사모증권투자신탁</v>
      </c>
      <c r="H2401" s="58" t="str">
        <f>작성용!E2398</f>
        <v>KBP2021120058</v>
      </c>
      <c r="I2401" s="57" t="str">
        <f>작성용!F2398</f>
        <v>B02</v>
      </c>
      <c r="J2401" s="57">
        <f>작성용!G2398</f>
        <v>0</v>
      </c>
      <c r="K2401" s="57" t="str">
        <f>작성용!H2398</f>
        <v>-</v>
      </c>
      <c r="L2401" s="57" t="str">
        <f>작성용!N2398</f>
        <v xml:space="preserve">분기 </v>
      </c>
      <c r="M2401" s="56" t="str">
        <f>작성용!U2398</f>
        <v>2025.03.31</v>
      </c>
      <c r="N2401" s="56" t="str">
        <f>작성용!V2398</f>
        <v>사전등록</v>
      </c>
      <c r="O2401" s="56" t="str">
        <f>작성용!W2398</f>
        <v>사전등록</v>
      </c>
      <c r="P2401" s="56" t="str">
        <f>작성용!X2398</f>
        <v>-</v>
      </c>
      <c r="Q2401" s="57" t="str">
        <f>작성용!AD2398</f>
        <v>대체평가3사업본부</v>
      </c>
      <c r="R2401" s="59">
        <f>작성용!AE2398</f>
        <v>0</v>
      </c>
      <c r="S2401" s="57" t="str">
        <f>작성용!AF2398</f>
        <v>대체평가3사업본부</v>
      </c>
      <c r="T2401" s="60" t="str">
        <f>작성용!AG2398</f>
        <v>이소연</v>
      </c>
      <c r="U2401" s="60" t="str">
        <f>작성용!AH2398</f>
        <v>이소연</v>
      </c>
      <c r="V2401" s="55">
        <f>작성용!AA2398</f>
        <v>202503</v>
      </c>
      <c r="W2401" s="57" t="str">
        <f>작성용!AC2398</f>
        <v>[T]기타보험기관[1본부]</v>
      </c>
      <c r="X2401" s="57" t="str">
        <f>작성용!O2398</f>
        <v>이동일주임</v>
      </c>
      <c r="Y2401" s="57" t="str">
        <f>작성용!P2398</f>
        <v>02-2020-7603</v>
      </c>
      <c r="Z2401" s="57" t="str">
        <f>작성용!Q2398</f>
        <v>dongil814.lee@samsung.com;pe.pi@samsung.com</v>
      </c>
      <c r="AA2401" s="55" t="str">
        <f>작성용!AJ2398</f>
        <v>-</v>
      </c>
      <c r="AB2401" s="55">
        <f>작성용!AB2398</f>
        <v>0</v>
      </c>
    </row>
    <row r="2402" spans="1:28" s="11" customFormat="1" ht="16.5" hidden="1" customHeight="1" x14ac:dyDescent="0.3">
      <c r="A2402" s="53">
        <f>작성용!AL2399</f>
        <v>2398</v>
      </c>
      <c r="B2402" s="54" t="str">
        <f>작성용!AI2399</f>
        <v>평가기초자료 :  2025-01-15</v>
      </c>
      <c r="C2402" s="55" t="str">
        <f>작성용!AK2399</f>
        <v>개별종목</v>
      </c>
      <c r="D2402" s="56">
        <f>작성용!T2399</f>
        <v>45702</v>
      </c>
      <c r="E2402" s="57" t="str">
        <f>작성용!B2399</f>
        <v>삼성증권(PI본부)</v>
      </c>
      <c r="F2402" s="57" t="str">
        <f>작성용!C2399</f>
        <v>재평가</v>
      </c>
      <c r="G2402" s="57" t="str">
        <f>작성용!D2399</f>
        <v>키움라르고전문투자사모증권2호(재간접형)</v>
      </c>
      <c r="H2402" s="58" t="str">
        <f>작성용!E2399</f>
        <v>KBP2022060065</v>
      </c>
      <c r="I2402" s="57" t="str">
        <f>작성용!F2399</f>
        <v>B02</v>
      </c>
      <c r="J2402" s="57">
        <f>작성용!G2399</f>
        <v>0</v>
      </c>
      <c r="K2402" s="57" t="str">
        <f>작성용!H2399</f>
        <v>-</v>
      </c>
      <c r="L2402" s="57" t="str">
        <f>작성용!N2399</f>
        <v xml:space="preserve">분기 </v>
      </c>
      <c r="M2402" s="56" t="str">
        <f>작성용!U2399</f>
        <v>2025.03.31</v>
      </c>
      <c r="N2402" s="56" t="str">
        <f>작성용!V2399</f>
        <v>사전등록</v>
      </c>
      <c r="O2402" s="56" t="str">
        <f>작성용!W2399</f>
        <v>사전등록</v>
      </c>
      <c r="P2402" s="56" t="str">
        <f>작성용!X2399</f>
        <v>-</v>
      </c>
      <c r="Q2402" s="57" t="str">
        <f>작성용!AD2399</f>
        <v>대체평가3사업본부</v>
      </c>
      <c r="R2402" s="59">
        <f>작성용!AE2399</f>
        <v>0</v>
      </c>
      <c r="S2402" s="57" t="str">
        <f>작성용!AF2399</f>
        <v>대체평가3사업본부</v>
      </c>
      <c r="T2402" s="60" t="str">
        <f>작성용!AG2399</f>
        <v>이소연</v>
      </c>
      <c r="U2402" s="60" t="str">
        <f>작성용!AH2399</f>
        <v>이소연</v>
      </c>
      <c r="V2402" s="55">
        <f>작성용!AA2399</f>
        <v>202503</v>
      </c>
      <c r="W2402" s="57" t="str">
        <f>작성용!AC2399</f>
        <v>[T]기타보험기관[1본부]</v>
      </c>
      <c r="X2402" s="57" t="str">
        <f>작성용!O2399</f>
        <v>이동일주임</v>
      </c>
      <c r="Y2402" s="57" t="str">
        <f>작성용!P2399</f>
        <v>02-2020-7603</v>
      </c>
      <c r="Z2402" s="57" t="str">
        <f>작성용!Q2399</f>
        <v>dongil814.lee@samsung.com;pe.pi@samsung.com</v>
      </c>
      <c r="AA2402" s="55" t="str">
        <f>작성용!AJ2399</f>
        <v>-</v>
      </c>
      <c r="AB2402" s="55">
        <f>작성용!AB2399</f>
        <v>0</v>
      </c>
    </row>
    <row r="2403" spans="1:28" s="11" customFormat="1" ht="16.5" hidden="1" customHeight="1" x14ac:dyDescent="0.3">
      <c r="A2403" s="53">
        <f>작성용!AL2400</f>
        <v>2399</v>
      </c>
      <c r="B2403" s="54" t="str">
        <f>작성용!AI2400</f>
        <v>평가기초자료 :  2025-01-15</v>
      </c>
      <c r="C2403" s="55" t="str">
        <f>작성용!AK2400</f>
        <v>개별종목</v>
      </c>
      <c r="D2403" s="56">
        <f>작성용!T2400</f>
        <v>45702</v>
      </c>
      <c r="E2403" s="57" t="str">
        <f>작성용!B2400</f>
        <v>삼성증권(PI본부)</v>
      </c>
      <c r="F2403" s="57" t="str">
        <f>작성용!C2400</f>
        <v>재평가</v>
      </c>
      <c r="G2403" s="57" t="str">
        <f>작성용!D2400</f>
        <v>KBIDF인프라일반사모특별자산투자신탁제3호(대출채권-재간접형)(전문)</v>
      </c>
      <c r="H2403" s="58" t="str">
        <f>작성용!E2400</f>
        <v>KBP2020060055</v>
      </c>
      <c r="I2403" s="57" t="str">
        <f>작성용!F2400</f>
        <v>B02</v>
      </c>
      <c r="J2403" s="57">
        <f>작성용!G2400</f>
        <v>0</v>
      </c>
      <c r="K2403" s="57" t="str">
        <f>작성용!H2400</f>
        <v>-</v>
      </c>
      <c r="L2403" s="57" t="str">
        <f>작성용!N2400</f>
        <v xml:space="preserve">분기 </v>
      </c>
      <c r="M2403" s="56" t="str">
        <f>작성용!U2400</f>
        <v>2025.03.31</v>
      </c>
      <c r="N2403" s="56" t="str">
        <f>작성용!V2400</f>
        <v>사전등록</v>
      </c>
      <c r="O2403" s="56" t="str">
        <f>작성용!W2400</f>
        <v>사전등록</v>
      </c>
      <c r="P2403" s="56" t="str">
        <f>작성용!X2400</f>
        <v>-</v>
      </c>
      <c r="Q2403" s="57" t="str">
        <f>작성용!AD2400</f>
        <v>대체평가3사업본부</v>
      </c>
      <c r="R2403" s="59">
        <f>작성용!AE2400</f>
        <v>0</v>
      </c>
      <c r="S2403" s="57" t="str">
        <f>작성용!AF2400</f>
        <v>대체평가3사업본부</v>
      </c>
      <c r="T2403" s="60" t="str">
        <f>작성용!AG2400</f>
        <v>이소연</v>
      </c>
      <c r="U2403" s="60" t="str">
        <f>작성용!AH2400</f>
        <v>이소연</v>
      </c>
      <c r="V2403" s="55">
        <f>작성용!AA2400</f>
        <v>202503</v>
      </c>
      <c r="W2403" s="57" t="str">
        <f>작성용!AC2400</f>
        <v>[T]기타보험기관[1본부]</v>
      </c>
      <c r="X2403" s="57" t="str">
        <f>작성용!O2400</f>
        <v>이동일주임</v>
      </c>
      <c r="Y2403" s="57" t="str">
        <f>작성용!P2400</f>
        <v>02-2020-7603</v>
      </c>
      <c r="Z2403" s="57" t="str">
        <f>작성용!Q2400</f>
        <v>dongil814.lee@samsung.com;pe.pi@samsung.com</v>
      </c>
      <c r="AA2403" s="55" t="str">
        <f>작성용!AJ2400</f>
        <v>-</v>
      </c>
      <c r="AB2403" s="55">
        <f>작성용!AB2400</f>
        <v>0</v>
      </c>
    </row>
    <row r="2404" spans="1:28" s="11" customFormat="1" ht="16.5" hidden="1" customHeight="1" x14ac:dyDescent="0.3">
      <c r="A2404" s="53">
        <f>작성용!AL2401</f>
        <v>2400</v>
      </c>
      <c r="B2404" s="54" t="str">
        <f>작성용!AI2401</f>
        <v>평가기초자료 :  2025-01-15</v>
      </c>
      <c r="C2404" s="55" t="str">
        <f>작성용!AK2401</f>
        <v>개별종목</v>
      </c>
      <c r="D2404" s="56">
        <f>작성용!T2401</f>
        <v>45702</v>
      </c>
      <c r="E2404" s="57" t="str">
        <f>작성용!B2401</f>
        <v>삼성증권(PI본부)</v>
      </c>
      <c r="F2404" s="57" t="str">
        <f>작성용!C2401</f>
        <v>재평가</v>
      </c>
      <c r="G2404" s="57" t="str">
        <f>작성용!D2401</f>
        <v>키움불카누스전문투자사모증권(재간접형)</v>
      </c>
      <c r="H2404" s="58" t="str">
        <f>작성용!E2401</f>
        <v>KBP2022060066</v>
      </c>
      <c r="I2404" s="57" t="str">
        <f>작성용!F2401</f>
        <v>B02</v>
      </c>
      <c r="J2404" s="57">
        <f>작성용!G2401</f>
        <v>0</v>
      </c>
      <c r="K2404" s="57" t="str">
        <f>작성용!H2401</f>
        <v>-</v>
      </c>
      <c r="L2404" s="57" t="str">
        <f>작성용!N2401</f>
        <v xml:space="preserve">분기 </v>
      </c>
      <c r="M2404" s="56" t="str">
        <f>작성용!U2401</f>
        <v>2025.03.31</v>
      </c>
      <c r="N2404" s="56" t="str">
        <f>작성용!V2401</f>
        <v>사전등록</v>
      </c>
      <c r="O2404" s="56" t="str">
        <f>작성용!W2401</f>
        <v>사전등록</v>
      </c>
      <c r="P2404" s="56" t="str">
        <f>작성용!X2401</f>
        <v>-</v>
      </c>
      <c r="Q2404" s="57" t="str">
        <f>작성용!AD2401</f>
        <v>대체평가3사업본부</v>
      </c>
      <c r="R2404" s="59">
        <f>작성용!AE2401</f>
        <v>0</v>
      </c>
      <c r="S2404" s="57" t="str">
        <f>작성용!AF2401</f>
        <v>대체평가3사업본부</v>
      </c>
      <c r="T2404" s="60" t="str">
        <f>작성용!AG2401</f>
        <v>이소연</v>
      </c>
      <c r="U2404" s="60" t="str">
        <f>작성용!AH2401</f>
        <v>이소연</v>
      </c>
      <c r="V2404" s="55">
        <f>작성용!AA2401</f>
        <v>202503</v>
      </c>
      <c r="W2404" s="57" t="str">
        <f>작성용!AC2401</f>
        <v>[T]기타보험기관[1본부]</v>
      </c>
      <c r="X2404" s="57" t="str">
        <f>작성용!O2401</f>
        <v>이동일주임</v>
      </c>
      <c r="Y2404" s="57" t="str">
        <f>작성용!P2401</f>
        <v>02-2020-7603</v>
      </c>
      <c r="Z2404" s="57" t="str">
        <f>작성용!Q2401</f>
        <v>dongil814.lee@samsung.com;pe.pi@samsung.com</v>
      </c>
      <c r="AA2404" s="55" t="str">
        <f>작성용!AJ2401</f>
        <v>-</v>
      </c>
      <c r="AB2404" s="55">
        <f>작성용!AB2401</f>
        <v>0</v>
      </c>
    </row>
    <row r="2405" spans="1:28" s="11" customFormat="1" ht="16.5" hidden="1" customHeight="1" x14ac:dyDescent="0.3">
      <c r="A2405" s="53">
        <f>작성용!AL2402</f>
        <v>2401</v>
      </c>
      <c r="B2405" s="54" t="str">
        <f>작성용!AI2402</f>
        <v>평가기초자료 :  2025-01-15</v>
      </c>
      <c r="C2405" s="55" t="str">
        <f>작성용!AK2402</f>
        <v>개별종목</v>
      </c>
      <c r="D2405" s="56">
        <f>작성용!T2402</f>
        <v>45702</v>
      </c>
      <c r="E2405" s="57" t="str">
        <f>작성용!B2402</f>
        <v>삼성증권(PI본부)</v>
      </c>
      <c r="F2405" s="57" t="str">
        <f>작성용!C2402</f>
        <v>재평가</v>
      </c>
      <c r="G2405" s="57" t="str">
        <f>작성용!D2402</f>
        <v>삼성글로벌PRIVATEEQUITYMANAGER사모증권투자신탁제1호</v>
      </c>
      <c r="H2405" s="58" t="str">
        <f>작성용!E2402</f>
        <v>KBP2021120056</v>
      </c>
      <c r="I2405" s="57" t="str">
        <f>작성용!F2402</f>
        <v>B02</v>
      </c>
      <c r="J2405" s="57">
        <f>작성용!G2402</f>
        <v>0</v>
      </c>
      <c r="K2405" s="57" t="str">
        <f>작성용!H2402</f>
        <v>-</v>
      </c>
      <c r="L2405" s="57" t="str">
        <f>작성용!N2402</f>
        <v xml:space="preserve">분기 </v>
      </c>
      <c r="M2405" s="56" t="str">
        <f>작성용!U2402</f>
        <v>2025.03.31</v>
      </c>
      <c r="N2405" s="56" t="str">
        <f>작성용!V2402</f>
        <v>사전등록</v>
      </c>
      <c r="O2405" s="56" t="str">
        <f>작성용!W2402</f>
        <v>사전등록</v>
      </c>
      <c r="P2405" s="56" t="str">
        <f>작성용!X2402</f>
        <v>-</v>
      </c>
      <c r="Q2405" s="57" t="str">
        <f>작성용!AD2402</f>
        <v>대체평가3사업본부</v>
      </c>
      <c r="R2405" s="59">
        <f>작성용!AE2402</f>
        <v>0</v>
      </c>
      <c r="S2405" s="57" t="str">
        <f>작성용!AF2402</f>
        <v>대체평가3사업본부</v>
      </c>
      <c r="T2405" s="60" t="str">
        <f>작성용!AG2402</f>
        <v>이소연</v>
      </c>
      <c r="U2405" s="60" t="str">
        <f>작성용!AH2402</f>
        <v>이소연</v>
      </c>
      <c r="V2405" s="55">
        <f>작성용!AA2402</f>
        <v>202503</v>
      </c>
      <c r="W2405" s="57" t="str">
        <f>작성용!AC2402</f>
        <v>[T]기타보험기관[1본부]</v>
      </c>
      <c r="X2405" s="57" t="str">
        <f>작성용!O2402</f>
        <v>이동일주임</v>
      </c>
      <c r="Y2405" s="57" t="str">
        <f>작성용!P2402</f>
        <v>02-2020-7603</v>
      </c>
      <c r="Z2405" s="57" t="str">
        <f>작성용!Q2402</f>
        <v>dongil814.lee@samsung.com;pe.pi@samsung.com</v>
      </c>
      <c r="AA2405" s="55" t="str">
        <f>작성용!AJ2402</f>
        <v>-</v>
      </c>
      <c r="AB2405" s="55">
        <f>작성용!AB2402</f>
        <v>0</v>
      </c>
    </row>
    <row r="2406" spans="1:28" s="11" customFormat="1" ht="16.5" hidden="1" customHeight="1" x14ac:dyDescent="0.3">
      <c r="A2406" s="53">
        <f>작성용!AL2403</f>
        <v>2402</v>
      </c>
      <c r="B2406" s="54" t="str">
        <f>작성용!AI2403</f>
        <v>평가기초자료 :  2025-01-15</v>
      </c>
      <c r="C2406" s="55" t="str">
        <f>작성용!AK2403</f>
        <v>개별종목</v>
      </c>
      <c r="D2406" s="56">
        <f>작성용!T2403</f>
        <v>45702</v>
      </c>
      <c r="E2406" s="57" t="str">
        <f>작성용!B2403</f>
        <v>삼성증권(PI본부)</v>
      </c>
      <c r="F2406" s="57" t="str">
        <f>작성용!C2403</f>
        <v>재평가</v>
      </c>
      <c r="G2406" s="57" t="str">
        <f>작성용!D2403</f>
        <v>보고북미크레딧전문투자사모특별8(재간접)</v>
      </c>
      <c r="H2406" s="58" t="str">
        <f>작성용!E2403</f>
        <v>KBP2022060067</v>
      </c>
      <c r="I2406" s="57" t="str">
        <f>작성용!F2403</f>
        <v>B02</v>
      </c>
      <c r="J2406" s="57">
        <f>작성용!G2403</f>
        <v>0</v>
      </c>
      <c r="K2406" s="57" t="str">
        <f>작성용!H2403</f>
        <v>-</v>
      </c>
      <c r="L2406" s="57" t="str">
        <f>작성용!N2403</f>
        <v xml:space="preserve">분기 </v>
      </c>
      <c r="M2406" s="56" t="str">
        <f>작성용!U2403</f>
        <v>2025.03.31</v>
      </c>
      <c r="N2406" s="56" t="str">
        <f>작성용!V2403</f>
        <v>사전등록</v>
      </c>
      <c r="O2406" s="56" t="str">
        <f>작성용!W2403</f>
        <v>사전등록</v>
      </c>
      <c r="P2406" s="56" t="str">
        <f>작성용!X2403</f>
        <v>-</v>
      </c>
      <c r="Q2406" s="57" t="str">
        <f>작성용!AD2403</f>
        <v>대체평가3사업본부</v>
      </c>
      <c r="R2406" s="59">
        <f>작성용!AE2403</f>
        <v>0</v>
      </c>
      <c r="S2406" s="57" t="str">
        <f>작성용!AF2403</f>
        <v>대체평가3사업본부</v>
      </c>
      <c r="T2406" s="60" t="str">
        <f>작성용!AG2403</f>
        <v>이소연</v>
      </c>
      <c r="U2406" s="60" t="str">
        <f>작성용!AH2403</f>
        <v>이소연</v>
      </c>
      <c r="V2406" s="55">
        <f>작성용!AA2403</f>
        <v>202503</v>
      </c>
      <c r="W2406" s="57" t="str">
        <f>작성용!AC2403</f>
        <v>[T]기타보험기관[1본부]</v>
      </c>
      <c r="X2406" s="57" t="str">
        <f>작성용!O2403</f>
        <v>이동일주임</v>
      </c>
      <c r="Y2406" s="57" t="str">
        <f>작성용!P2403</f>
        <v>02-2020-7603</v>
      </c>
      <c r="Z2406" s="57" t="str">
        <f>작성용!Q2403</f>
        <v>dongil814.lee@samsung.com;pe.pi@samsung.com</v>
      </c>
      <c r="AA2406" s="55" t="str">
        <f>작성용!AJ2403</f>
        <v>-</v>
      </c>
      <c r="AB2406" s="55">
        <f>작성용!AB2403</f>
        <v>0</v>
      </c>
    </row>
    <row r="2407" spans="1:28" s="11" customFormat="1" ht="16.5" hidden="1" customHeight="1" x14ac:dyDescent="0.3">
      <c r="A2407" s="53">
        <f>작성용!AL2404</f>
        <v>2403</v>
      </c>
      <c r="B2407" s="54" t="str">
        <f>작성용!AI2404</f>
        <v>평가기초자료 :  2025-01-15</v>
      </c>
      <c r="C2407" s="55" t="str">
        <f>작성용!AK2404</f>
        <v>개별종목</v>
      </c>
      <c r="D2407" s="56">
        <f>작성용!T2404</f>
        <v>45702</v>
      </c>
      <c r="E2407" s="57" t="str">
        <f>작성용!B2404</f>
        <v>삼성증권(PI본부)</v>
      </c>
      <c r="F2407" s="57" t="str">
        <f>작성용!C2404</f>
        <v>재평가</v>
      </c>
      <c r="G2407" s="57" t="str">
        <f>작성용!D2404</f>
        <v>한화글로벌메자닌전문투자형사모증권투자신탁1호</v>
      </c>
      <c r="H2407" s="58" t="str">
        <f>작성용!E2404</f>
        <v>KBP2019120024</v>
      </c>
      <c r="I2407" s="57" t="str">
        <f>작성용!F2404</f>
        <v>B02</v>
      </c>
      <c r="J2407" s="57">
        <f>작성용!G2404</f>
        <v>0</v>
      </c>
      <c r="K2407" s="57" t="str">
        <f>작성용!H2404</f>
        <v>-</v>
      </c>
      <c r="L2407" s="57" t="str">
        <f>작성용!N2404</f>
        <v xml:space="preserve">분기 </v>
      </c>
      <c r="M2407" s="56" t="str">
        <f>작성용!U2404</f>
        <v>2025.03.31</v>
      </c>
      <c r="N2407" s="56" t="str">
        <f>작성용!V2404</f>
        <v>사전등록</v>
      </c>
      <c r="O2407" s="56" t="str">
        <f>작성용!W2404</f>
        <v>사전등록</v>
      </c>
      <c r="P2407" s="56" t="str">
        <f>작성용!X2404</f>
        <v>-</v>
      </c>
      <c r="Q2407" s="57" t="str">
        <f>작성용!AD2404</f>
        <v>대체평가3사업본부</v>
      </c>
      <c r="R2407" s="59">
        <f>작성용!AE2404</f>
        <v>0</v>
      </c>
      <c r="S2407" s="57" t="str">
        <f>작성용!AF2404</f>
        <v>대체평가3사업본부</v>
      </c>
      <c r="T2407" s="60" t="str">
        <f>작성용!AG2404</f>
        <v>이소연</v>
      </c>
      <c r="U2407" s="60" t="str">
        <f>작성용!AH2404</f>
        <v>이소연</v>
      </c>
      <c r="V2407" s="55">
        <f>작성용!AA2404</f>
        <v>202503</v>
      </c>
      <c r="W2407" s="57" t="str">
        <f>작성용!AC2404</f>
        <v>[T]기타보험기관[1본부]</v>
      </c>
      <c r="X2407" s="57" t="str">
        <f>작성용!O2404</f>
        <v>이동일주임</v>
      </c>
      <c r="Y2407" s="57" t="str">
        <f>작성용!P2404</f>
        <v>02-2020-7603</v>
      </c>
      <c r="Z2407" s="57" t="str">
        <f>작성용!Q2404</f>
        <v>dongil814.lee@samsung.com;pe.pi@samsung.com</v>
      </c>
      <c r="AA2407" s="55" t="str">
        <f>작성용!AJ2404</f>
        <v>-</v>
      </c>
      <c r="AB2407" s="55">
        <f>작성용!AB2404</f>
        <v>0</v>
      </c>
    </row>
    <row r="2408" spans="1:28" s="11" customFormat="1" ht="16.5" hidden="1" customHeight="1" x14ac:dyDescent="0.3">
      <c r="A2408" s="53">
        <f>작성용!AL2405</f>
        <v>2404</v>
      </c>
      <c r="B2408" s="54" t="str">
        <f>작성용!AI2405</f>
        <v>평가기초자료 :  2025-01-15</v>
      </c>
      <c r="C2408" s="55" t="str">
        <f>작성용!AK2405</f>
        <v>개별종목</v>
      </c>
      <c r="D2408" s="56">
        <f>작성용!T2405</f>
        <v>45702</v>
      </c>
      <c r="E2408" s="57" t="str">
        <f>작성용!B2405</f>
        <v>삼성증권(PI본부)</v>
      </c>
      <c r="F2408" s="57" t="str">
        <f>작성용!C2405</f>
        <v>재평가</v>
      </c>
      <c r="G2408" s="57" t="str">
        <f>작성용!D2405</f>
        <v>현대인베스트포모나세컨더리전문투자형사모투자신탁12호</v>
      </c>
      <c r="H2408" s="58" t="str">
        <f>작성용!E2405</f>
        <v>KBP2021110025</v>
      </c>
      <c r="I2408" s="57" t="str">
        <f>작성용!F2405</f>
        <v>B02</v>
      </c>
      <c r="J2408" s="57">
        <f>작성용!G2405</f>
        <v>0</v>
      </c>
      <c r="K2408" s="57" t="str">
        <f>작성용!H2405</f>
        <v>-</v>
      </c>
      <c r="L2408" s="57" t="str">
        <f>작성용!N2405</f>
        <v xml:space="preserve">분기 </v>
      </c>
      <c r="M2408" s="56" t="str">
        <f>작성용!U2405</f>
        <v>2025.03.31</v>
      </c>
      <c r="N2408" s="56" t="str">
        <f>작성용!V2405</f>
        <v>사전등록</v>
      </c>
      <c r="O2408" s="56" t="str">
        <f>작성용!W2405</f>
        <v>사전등록</v>
      </c>
      <c r="P2408" s="56" t="str">
        <f>작성용!X2405</f>
        <v>-</v>
      </c>
      <c r="Q2408" s="57" t="str">
        <f>작성용!AD2405</f>
        <v>대체평가3사업본부</v>
      </c>
      <c r="R2408" s="59">
        <f>작성용!AE2405</f>
        <v>0</v>
      </c>
      <c r="S2408" s="57" t="str">
        <f>작성용!AF2405</f>
        <v>대체평가3사업본부</v>
      </c>
      <c r="T2408" s="60" t="str">
        <f>작성용!AG2405</f>
        <v>이소연</v>
      </c>
      <c r="U2408" s="60" t="str">
        <f>작성용!AH2405</f>
        <v>이소연</v>
      </c>
      <c r="V2408" s="55">
        <f>작성용!AA2405</f>
        <v>202503</v>
      </c>
      <c r="W2408" s="57" t="str">
        <f>작성용!AC2405</f>
        <v>[T]기타보험기관[1본부]</v>
      </c>
      <c r="X2408" s="57" t="str">
        <f>작성용!O2405</f>
        <v>이동일주임</v>
      </c>
      <c r="Y2408" s="57" t="str">
        <f>작성용!P2405</f>
        <v>02-2020-7603</v>
      </c>
      <c r="Z2408" s="57" t="str">
        <f>작성용!Q2405</f>
        <v>dongil814.lee@samsung.com;pe.pi@samsung.com</v>
      </c>
      <c r="AA2408" s="55" t="str">
        <f>작성용!AJ2405</f>
        <v>-</v>
      </c>
      <c r="AB2408" s="55">
        <f>작성용!AB2405</f>
        <v>0</v>
      </c>
    </row>
    <row r="2409" spans="1:28" s="11" customFormat="1" ht="16.5" hidden="1" customHeight="1" x14ac:dyDescent="0.3">
      <c r="A2409" s="53">
        <f>작성용!AL2406</f>
        <v>2405</v>
      </c>
      <c r="B2409" s="54" t="str">
        <f>작성용!AI2406</f>
        <v>평가기초자료 :  2025-01-15</v>
      </c>
      <c r="C2409" s="55" t="str">
        <f>작성용!AK2406</f>
        <v>개별종목</v>
      </c>
      <c r="D2409" s="56">
        <f>작성용!T2406</f>
        <v>45702</v>
      </c>
      <c r="E2409" s="57" t="str">
        <f>작성용!B2406</f>
        <v>삼성증권(PI본부)</v>
      </c>
      <c r="F2409" s="57" t="str">
        <f>작성용!C2406</f>
        <v>재평가</v>
      </c>
      <c r="G2409" s="57" t="str">
        <f>작성용!D2406</f>
        <v>삼성PEMANAGER2019전문투자형사모투자신탁제1호</v>
      </c>
      <c r="H2409" s="58" t="str">
        <f>작성용!E2406</f>
        <v>KBP2021120072</v>
      </c>
      <c r="I2409" s="57" t="str">
        <f>작성용!F2406</f>
        <v>B02</v>
      </c>
      <c r="J2409" s="57">
        <f>작성용!G2406</f>
        <v>0</v>
      </c>
      <c r="K2409" s="57" t="str">
        <f>작성용!H2406</f>
        <v>-</v>
      </c>
      <c r="L2409" s="57" t="str">
        <f>작성용!N2406</f>
        <v xml:space="preserve">분기 </v>
      </c>
      <c r="M2409" s="56" t="str">
        <f>작성용!U2406</f>
        <v>2025.03.31</v>
      </c>
      <c r="N2409" s="56" t="str">
        <f>작성용!V2406</f>
        <v>사전등록</v>
      </c>
      <c r="O2409" s="56" t="str">
        <f>작성용!W2406</f>
        <v>사전등록</v>
      </c>
      <c r="P2409" s="56" t="str">
        <f>작성용!X2406</f>
        <v>-</v>
      </c>
      <c r="Q2409" s="57" t="str">
        <f>작성용!AD2406</f>
        <v>대체평가3사업본부</v>
      </c>
      <c r="R2409" s="59">
        <f>작성용!AE2406</f>
        <v>0</v>
      </c>
      <c r="S2409" s="57" t="str">
        <f>작성용!AF2406</f>
        <v>대체평가3사업본부</v>
      </c>
      <c r="T2409" s="60" t="str">
        <f>작성용!AG2406</f>
        <v>이소연</v>
      </c>
      <c r="U2409" s="60" t="str">
        <f>작성용!AH2406</f>
        <v>이소연</v>
      </c>
      <c r="V2409" s="55">
        <f>작성용!AA2406</f>
        <v>202503</v>
      </c>
      <c r="W2409" s="57" t="str">
        <f>작성용!AC2406</f>
        <v>[T]기타보험기관[1본부]</v>
      </c>
      <c r="X2409" s="57" t="str">
        <f>작성용!O2406</f>
        <v>이동일주임</v>
      </c>
      <c r="Y2409" s="57" t="str">
        <f>작성용!P2406</f>
        <v>02-2020-7603</v>
      </c>
      <c r="Z2409" s="57" t="str">
        <f>작성용!Q2406</f>
        <v>dongil814.lee@samsung.com;pe.pi@samsung.com</v>
      </c>
      <c r="AA2409" s="55" t="str">
        <f>작성용!AJ2406</f>
        <v>-</v>
      </c>
      <c r="AB2409" s="55">
        <f>작성용!AB2406</f>
        <v>0</v>
      </c>
    </row>
    <row r="2410" spans="1:28" s="11" customFormat="1" ht="16.5" hidden="1" customHeight="1" x14ac:dyDescent="0.3">
      <c r="A2410" s="53">
        <f>작성용!AL2407</f>
        <v>2406</v>
      </c>
      <c r="B2410" s="54" t="str">
        <f>작성용!AI2407</f>
        <v>평가기초자료 :  2025-01-15</v>
      </c>
      <c r="C2410" s="55" t="str">
        <f>작성용!AK2407</f>
        <v>개별종목</v>
      </c>
      <c r="D2410" s="56">
        <f>작성용!T2407</f>
        <v>45702</v>
      </c>
      <c r="E2410" s="57" t="str">
        <f>작성용!B2407</f>
        <v>삼성증권(PI본부)</v>
      </c>
      <c r="F2410" s="57" t="str">
        <f>작성용!C2407</f>
        <v>재평가</v>
      </c>
      <c r="G2410" s="57" t="str">
        <f>작성용!D2407</f>
        <v>삼성바이아웃전문투자형사모투자신탁1호</v>
      </c>
      <c r="H2410" s="58" t="str">
        <f>작성용!E2407</f>
        <v>KBP2020120247</v>
      </c>
      <c r="I2410" s="57" t="str">
        <f>작성용!F2407</f>
        <v>B02</v>
      </c>
      <c r="J2410" s="57">
        <f>작성용!G2407</f>
        <v>0</v>
      </c>
      <c r="K2410" s="57" t="str">
        <f>작성용!H2407</f>
        <v>-</v>
      </c>
      <c r="L2410" s="57" t="str">
        <f>작성용!N2407</f>
        <v xml:space="preserve">분기 </v>
      </c>
      <c r="M2410" s="56" t="str">
        <f>작성용!U2407</f>
        <v>2025.03.31</v>
      </c>
      <c r="N2410" s="56" t="str">
        <f>작성용!V2407</f>
        <v>사전등록</v>
      </c>
      <c r="O2410" s="56" t="str">
        <f>작성용!W2407</f>
        <v>사전등록</v>
      </c>
      <c r="P2410" s="56" t="str">
        <f>작성용!X2407</f>
        <v>-</v>
      </c>
      <c r="Q2410" s="57" t="str">
        <f>작성용!AD2407</f>
        <v>대체평가3사업본부</v>
      </c>
      <c r="R2410" s="59">
        <f>작성용!AE2407</f>
        <v>0</v>
      </c>
      <c r="S2410" s="57" t="str">
        <f>작성용!AF2407</f>
        <v>대체평가3사업본부</v>
      </c>
      <c r="T2410" s="60" t="str">
        <f>작성용!AG2407</f>
        <v>이소연</v>
      </c>
      <c r="U2410" s="60" t="str">
        <f>작성용!AH2407</f>
        <v>이소연</v>
      </c>
      <c r="V2410" s="55">
        <f>작성용!AA2407</f>
        <v>202503</v>
      </c>
      <c r="W2410" s="57" t="str">
        <f>작성용!AC2407</f>
        <v>[T]기타보험기관[1본부]</v>
      </c>
      <c r="X2410" s="57" t="str">
        <f>작성용!O2407</f>
        <v>이동일주임</v>
      </c>
      <c r="Y2410" s="57" t="str">
        <f>작성용!P2407</f>
        <v>02-2020-7603</v>
      </c>
      <c r="Z2410" s="57" t="str">
        <f>작성용!Q2407</f>
        <v>dongil814.lee@samsung.com;pe.pi@samsung.com</v>
      </c>
      <c r="AA2410" s="55" t="str">
        <f>작성용!AJ2407</f>
        <v>-</v>
      </c>
      <c r="AB2410" s="55">
        <f>작성용!AB2407</f>
        <v>0</v>
      </c>
    </row>
    <row r="2411" spans="1:28" s="11" customFormat="1" ht="16.5" hidden="1" customHeight="1" x14ac:dyDescent="0.3">
      <c r="A2411" s="53">
        <f>작성용!AL2408</f>
        <v>2407</v>
      </c>
      <c r="B2411" s="54" t="str">
        <f>작성용!AI2408</f>
        <v>평가기초자료 :  2025-01-15</v>
      </c>
      <c r="C2411" s="55" t="str">
        <f>작성용!AK2408</f>
        <v>개별종목</v>
      </c>
      <c r="D2411" s="56">
        <f>작성용!T2408</f>
        <v>45702</v>
      </c>
      <c r="E2411" s="57" t="str">
        <f>작성용!B2408</f>
        <v>삼성증권(PI본부)</v>
      </c>
      <c r="F2411" s="57" t="str">
        <f>작성용!C2408</f>
        <v>재평가</v>
      </c>
      <c r="G2411" s="57" t="str">
        <f>작성용!D2408</f>
        <v>신한DOVERX글로벌세컨더리전문사모5</v>
      </c>
      <c r="H2411" s="58" t="str">
        <f>작성용!E2408</f>
        <v>KBP2022060068</v>
      </c>
      <c r="I2411" s="57" t="str">
        <f>작성용!F2408</f>
        <v>B02</v>
      </c>
      <c r="J2411" s="57">
        <f>작성용!G2408</f>
        <v>0</v>
      </c>
      <c r="K2411" s="57" t="str">
        <f>작성용!H2408</f>
        <v>-</v>
      </c>
      <c r="L2411" s="57" t="str">
        <f>작성용!N2408</f>
        <v xml:space="preserve">분기 </v>
      </c>
      <c r="M2411" s="56" t="str">
        <f>작성용!U2408</f>
        <v>2025.03.31</v>
      </c>
      <c r="N2411" s="56" t="str">
        <f>작성용!V2408</f>
        <v>사전등록</v>
      </c>
      <c r="O2411" s="56" t="str">
        <f>작성용!W2408</f>
        <v>사전등록</v>
      </c>
      <c r="P2411" s="56" t="str">
        <f>작성용!X2408</f>
        <v>-</v>
      </c>
      <c r="Q2411" s="57" t="str">
        <f>작성용!AD2408</f>
        <v>대체평가3사업본부</v>
      </c>
      <c r="R2411" s="59">
        <f>작성용!AE2408</f>
        <v>0</v>
      </c>
      <c r="S2411" s="57" t="str">
        <f>작성용!AF2408</f>
        <v>대체평가3사업본부</v>
      </c>
      <c r="T2411" s="60" t="str">
        <f>작성용!AG2408</f>
        <v>이소연</v>
      </c>
      <c r="U2411" s="60" t="str">
        <f>작성용!AH2408</f>
        <v>이소연</v>
      </c>
      <c r="V2411" s="55">
        <f>작성용!AA2408</f>
        <v>202503</v>
      </c>
      <c r="W2411" s="57" t="str">
        <f>작성용!AC2408</f>
        <v>[T]기타보험기관[1본부]</v>
      </c>
      <c r="X2411" s="57" t="str">
        <f>작성용!O2408</f>
        <v>이동일주임</v>
      </c>
      <c r="Y2411" s="57" t="str">
        <f>작성용!P2408</f>
        <v>02-2020-7603</v>
      </c>
      <c r="Z2411" s="57" t="str">
        <f>작성용!Q2408</f>
        <v>dongil814.lee@samsung.com;pe.pi@samsung.com</v>
      </c>
      <c r="AA2411" s="55" t="str">
        <f>작성용!AJ2408</f>
        <v>-</v>
      </c>
      <c r="AB2411" s="55">
        <f>작성용!AB2408</f>
        <v>0</v>
      </c>
    </row>
    <row r="2412" spans="1:28" s="11" customFormat="1" ht="16.5" hidden="1" customHeight="1" x14ac:dyDescent="0.3">
      <c r="A2412" s="53">
        <f>작성용!AL2409</f>
        <v>2408</v>
      </c>
      <c r="B2412" s="54" t="str">
        <f>작성용!AI2409</f>
        <v>평가기초자료 :  2025-01-15</v>
      </c>
      <c r="C2412" s="55" t="str">
        <f>작성용!AK2409</f>
        <v>개별종목</v>
      </c>
      <c r="D2412" s="56">
        <f>작성용!T2409</f>
        <v>45702</v>
      </c>
      <c r="E2412" s="57" t="str">
        <f>작성용!B2409</f>
        <v>삼성증권(PI본부)</v>
      </c>
      <c r="F2412" s="57" t="str">
        <f>작성용!C2409</f>
        <v>재평가</v>
      </c>
      <c r="G2412" s="57" t="str">
        <f>작성용!D2409</f>
        <v>현대인베스트해밀턴레인세컨더리PE전문투자형투자신탁2호</v>
      </c>
      <c r="H2412" s="58" t="str">
        <f>작성용!E2409</f>
        <v>KBP2021030030</v>
      </c>
      <c r="I2412" s="57" t="str">
        <f>작성용!F2409</f>
        <v>B02</v>
      </c>
      <c r="J2412" s="57">
        <f>작성용!G2409</f>
        <v>99</v>
      </c>
      <c r="K2412" s="57" t="str">
        <f>작성용!H2409</f>
        <v>-</v>
      </c>
      <c r="L2412" s="57" t="str">
        <f>작성용!N2409</f>
        <v xml:space="preserve">분기 </v>
      </c>
      <c r="M2412" s="56" t="str">
        <f>작성용!U2409</f>
        <v>2025.03.31</v>
      </c>
      <c r="N2412" s="56" t="str">
        <f>작성용!V2409</f>
        <v>사전등록</v>
      </c>
      <c r="O2412" s="56" t="str">
        <f>작성용!W2409</f>
        <v>사전등록</v>
      </c>
      <c r="P2412" s="56" t="str">
        <f>작성용!X2409</f>
        <v>-</v>
      </c>
      <c r="Q2412" s="57" t="str">
        <f>작성용!AD2409</f>
        <v>대체평가3사업본부</v>
      </c>
      <c r="R2412" s="59">
        <f>작성용!AE2409</f>
        <v>0</v>
      </c>
      <c r="S2412" s="57" t="str">
        <f>작성용!AF2409</f>
        <v>대체평가3사업본부</v>
      </c>
      <c r="T2412" s="60" t="str">
        <f>작성용!AG2409</f>
        <v>이소연</v>
      </c>
      <c r="U2412" s="60" t="str">
        <f>작성용!AH2409</f>
        <v>이소연</v>
      </c>
      <c r="V2412" s="55">
        <f>작성용!AA2409</f>
        <v>202503</v>
      </c>
      <c r="W2412" s="57" t="str">
        <f>작성용!AC2409</f>
        <v>[T]기타보험기관[1본부]</v>
      </c>
      <c r="X2412" s="57" t="str">
        <f>작성용!O2409</f>
        <v>이동일주임</v>
      </c>
      <c r="Y2412" s="57" t="str">
        <f>작성용!P2409</f>
        <v>02-2020-7603</v>
      </c>
      <c r="Z2412" s="57" t="str">
        <f>작성용!Q2409</f>
        <v>dongil814.lee@samsung.com;pe.pi@samsung.com</v>
      </c>
      <c r="AA2412" s="55" t="str">
        <f>작성용!AJ2409</f>
        <v>-</v>
      </c>
      <c r="AB2412" s="55">
        <f>작성용!AB2409</f>
        <v>0</v>
      </c>
    </row>
    <row r="2413" spans="1:28" s="11" customFormat="1" ht="16.5" hidden="1" customHeight="1" x14ac:dyDescent="0.3">
      <c r="A2413" s="53">
        <f>작성용!AL2410</f>
        <v>2409</v>
      </c>
      <c r="B2413" s="54" t="str">
        <f>작성용!AI2410</f>
        <v>평가기초자료 :  2025-01-15</v>
      </c>
      <c r="C2413" s="55" t="str">
        <f>작성용!AK2410</f>
        <v>개별종목</v>
      </c>
      <c r="D2413" s="56">
        <f>작성용!T2410</f>
        <v>45702</v>
      </c>
      <c r="E2413" s="57" t="str">
        <f>작성용!B2410</f>
        <v>삼성증권(PI본부)</v>
      </c>
      <c r="F2413" s="57" t="str">
        <f>작성용!C2410</f>
        <v>재평가</v>
      </c>
      <c r="G2413" s="57" t="str">
        <f>작성용!D2410</f>
        <v>신한AIM재간접전문투자형사모투자신탁제13-E호</v>
      </c>
      <c r="H2413" s="58" t="str">
        <f>작성용!E2410</f>
        <v>KBP2022060072</v>
      </c>
      <c r="I2413" s="57" t="str">
        <f>작성용!F2410</f>
        <v>B02</v>
      </c>
      <c r="J2413" s="57">
        <f>작성용!G2410</f>
        <v>0</v>
      </c>
      <c r="K2413" s="57" t="str">
        <f>작성용!H2410</f>
        <v>-</v>
      </c>
      <c r="L2413" s="57" t="str">
        <f>작성용!N2410</f>
        <v xml:space="preserve">분기 </v>
      </c>
      <c r="M2413" s="56" t="str">
        <f>작성용!U2410</f>
        <v>2025.03.31</v>
      </c>
      <c r="N2413" s="56" t="str">
        <f>작성용!V2410</f>
        <v>사전등록</v>
      </c>
      <c r="O2413" s="56" t="str">
        <f>작성용!W2410</f>
        <v>사전등록</v>
      </c>
      <c r="P2413" s="56" t="str">
        <f>작성용!X2410</f>
        <v>-</v>
      </c>
      <c r="Q2413" s="57" t="str">
        <f>작성용!AD2410</f>
        <v>대체평가3사업본부</v>
      </c>
      <c r="R2413" s="59">
        <f>작성용!AE2410</f>
        <v>0</v>
      </c>
      <c r="S2413" s="57" t="str">
        <f>작성용!AF2410</f>
        <v>대체평가3사업본부</v>
      </c>
      <c r="T2413" s="60" t="str">
        <f>작성용!AG2410</f>
        <v>이소연</v>
      </c>
      <c r="U2413" s="60" t="str">
        <f>작성용!AH2410</f>
        <v>이소연</v>
      </c>
      <c r="V2413" s="55">
        <f>작성용!AA2410</f>
        <v>202503</v>
      </c>
      <c r="W2413" s="57" t="str">
        <f>작성용!AC2410</f>
        <v>[T]기타보험기관[1본부]</v>
      </c>
      <c r="X2413" s="57" t="str">
        <f>작성용!O2410</f>
        <v>이동일주임</v>
      </c>
      <c r="Y2413" s="57" t="str">
        <f>작성용!P2410</f>
        <v>02-2020-7603</v>
      </c>
      <c r="Z2413" s="57" t="str">
        <f>작성용!Q2410</f>
        <v>dongil814.lee@samsung.com;pe.pi@samsung.com</v>
      </c>
      <c r="AA2413" s="55" t="str">
        <f>작성용!AJ2410</f>
        <v>-</v>
      </c>
      <c r="AB2413" s="55">
        <f>작성용!AB2410</f>
        <v>0</v>
      </c>
    </row>
    <row r="2414" spans="1:28" s="11" customFormat="1" ht="16.5" hidden="1" customHeight="1" x14ac:dyDescent="0.3">
      <c r="A2414" s="53">
        <f>작성용!AL2411</f>
        <v>2410</v>
      </c>
      <c r="B2414" s="54" t="str">
        <f>작성용!AI2411</f>
        <v>평가기초자료 :  2025-01-15</v>
      </c>
      <c r="C2414" s="55" t="str">
        <f>작성용!AK2411</f>
        <v>개별종목</v>
      </c>
      <c r="D2414" s="56">
        <f>작성용!T2411</f>
        <v>45702</v>
      </c>
      <c r="E2414" s="57" t="str">
        <f>작성용!B2411</f>
        <v>삼성증권(PI본부)</v>
      </c>
      <c r="F2414" s="57" t="str">
        <f>작성용!C2411</f>
        <v>재평가</v>
      </c>
      <c r="G2414" s="57" t="str">
        <f>작성용!D2411</f>
        <v>현대인베스트먼트CRESCENTCREDITSOLUTION일반사모투자신탁2호</v>
      </c>
      <c r="H2414" s="58" t="str">
        <f>작성용!E2411</f>
        <v>KBP2022060177</v>
      </c>
      <c r="I2414" s="57" t="str">
        <f>작성용!F2411</f>
        <v>B02</v>
      </c>
      <c r="J2414" s="57">
        <f>작성용!G2411</f>
        <v>0</v>
      </c>
      <c r="K2414" s="57" t="str">
        <f>작성용!H2411</f>
        <v>-</v>
      </c>
      <c r="L2414" s="57" t="str">
        <f>작성용!N2411</f>
        <v xml:space="preserve">분기 </v>
      </c>
      <c r="M2414" s="56" t="str">
        <f>작성용!U2411</f>
        <v>2025.03.31</v>
      </c>
      <c r="N2414" s="56" t="str">
        <f>작성용!V2411</f>
        <v>사전등록</v>
      </c>
      <c r="O2414" s="56" t="str">
        <f>작성용!W2411</f>
        <v>사전등록</v>
      </c>
      <c r="P2414" s="56" t="str">
        <f>작성용!X2411</f>
        <v>-</v>
      </c>
      <c r="Q2414" s="57" t="str">
        <f>작성용!AD2411</f>
        <v>대체평가3사업본부</v>
      </c>
      <c r="R2414" s="59">
        <f>작성용!AE2411</f>
        <v>0</v>
      </c>
      <c r="S2414" s="57" t="str">
        <f>작성용!AF2411</f>
        <v>대체평가3사업본부</v>
      </c>
      <c r="T2414" s="60" t="str">
        <f>작성용!AG2411</f>
        <v>이소연</v>
      </c>
      <c r="U2414" s="60" t="str">
        <f>작성용!AH2411</f>
        <v>이소연</v>
      </c>
      <c r="V2414" s="55">
        <f>작성용!AA2411</f>
        <v>202503</v>
      </c>
      <c r="W2414" s="57" t="str">
        <f>작성용!AC2411</f>
        <v>[T]기타보험기관[1본부]</v>
      </c>
      <c r="X2414" s="57" t="str">
        <f>작성용!O2411</f>
        <v>이동일주임</v>
      </c>
      <c r="Y2414" s="57" t="str">
        <f>작성용!P2411</f>
        <v>02-2020-7603</v>
      </c>
      <c r="Z2414" s="57" t="str">
        <f>작성용!Q2411</f>
        <v>dongil814.lee@samsung.com;pe.pi@samsung.com</v>
      </c>
      <c r="AA2414" s="55" t="str">
        <f>작성용!AJ2411</f>
        <v>-</v>
      </c>
      <c r="AB2414" s="55">
        <f>작성용!AB2411</f>
        <v>0</v>
      </c>
    </row>
    <row r="2415" spans="1:28" s="11" customFormat="1" ht="16.5" hidden="1" customHeight="1" x14ac:dyDescent="0.3">
      <c r="A2415" s="53">
        <f>작성용!AL2412</f>
        <v>2411</v>
      </c>
      <c r="B2415" s="54" t="str">
        <f>작성용!AI2412</f>
        <v>평가기초자료 :  2025-01-15</v>
      </c>
      <c r="C2415" s="55" t="str">
        <f>작성용!AK2412</f>
        <v>개별종목</v>
      </c>
      <c r="D2415" s="56">
        <f>작성용!T2412</f>
        <v>45702</v>
      </c>
      <c r="E2415" s="57" t="str">
        <f>작성용!B2412</f>
        <v>삼성증권(PI본부)</v>
      </c>
      <c r="F2415" s="57" t="str">
        <f>작성용!C2412</f>
        <v>재평가</v>
      </c>
      <c r="G2415" s="57" t="str">
        <f>작성용!D2412</f>
        <v>KB누버거버먼글로벌세컨더리일반사모혼합자산투자신탁제1호</v>
      </c>
      <c r="H2415" s="58" t="str">
        <f>작성용!E2412</f>
        <v>KBP2022060137</v>
      </c>
      <c r="I2415" s="57" t="str">
        <f>작성용!F2412</f>
        <v>B02</v>
      </c>
      <c r="J2415" s="57">
        <f>작성용!G2412</f>
        <v>0</v>
      </c>
      <c r="K2415" s="57" t="str">
        <f>작성용!H2412</f>
        <v>-</v>
      </c>
      <c r="L2415" s="57" t="str">
        <f>작성용!N2412</f>
        <v xml:space="preserve">분기 </v>
      </c>
      <c r="M2415" s="56" t="str">
        <f>작성용!U2412</f>
        <v>2025.03.31</v>
      </c>
      <c r="N2415" s="56" t="str">
        <f>작성용!V2412</f>
        <v>사전등록</v>
      </c>
      <c r="O2415" s="56" t="str">
        <f>작성용!W2412</f>
        <v>사전등록</v>
      </c>
      <c r="P2415" s="56" t="str">
        <f>작성용!X2412</f>
        <v>-</v>
      </c>
      <c r="Q2415" s="57" t="str">
        <f>작성용!AD2412</f>
        <v>대체평가3사업본부</v>
      </c>
      <c r="R2415" s="59">
        <f>작성용!AE2412</f>
        <v>0</v>
      </c>
      <c r="S2415" s="57" t="str">
        <f>작성용!AF2412</f>
        <v>대체평가3사업본부</v>
      </c>
      <c r="T2415" s="60" t="str">
        <f>작성용!AG2412</f>
        <v>이소연</v>
      </c>
      <c r="U2415" s="60" t="str">
        <f>작성용!AH2412</f>
        <v>이소연</v>
      </c>
      <c r="V2415" s="55">
        <f>작성용!AA2412</f>
        <v>202503</v>
      </c>
      <c r="W2415" s="57" t="str">
        <f>작성용!AC2412</f>
        <v>[T]기타보험기관[1본부]</v>
      </c>
      <c r="X2415" s="57" t="str">
        <f>작성용!O2412</f>
        <v>이동일주임</v>
      </c>
      <c r="Y2415" s="57" t="str">
        <f>작성용!P2412</f>
        <v>02-2020-7603</v>
      </c>
      <c r="Z2415" s="57" t="str">
        <f>작성용!Q2412</f>
        <v>dongil814.lee@samsung.com;pe.pi@samsung.com</v>
      </c>
      <c r="AA2415" s="55" t="str">
        <f>작성용!AJ2412</f>
        <v>-</v>
      </c>
      <c r="AB2415" s="55">
        <f>작성용!AB2412</f>
        <v>0</v>
      </c>
    </row>
    <row r="2416" spans="1:28" s="11" customFormat="1" ht="16.5" hidden="1" customHeight="1" x14ac:dyDescent="0.3">
      <c r="A2416" s="53">
        <f>작성용!AL2413</f>
        <v>2412</v>
      </c>
      <c r="B2416" s="54" t="str">
        <f>작성용!AI2413</f>
        <v>평가기초자료 :  2025-01-15</v>
      </c>
      <c r="C2416" s="55" t="str">
        <f>작성용!AK2413</f>
        <v>개별종목</v>
      </c>
      <c r="D2416" s="56">
        <f>작성용!T2413</f>
        <v>45702</v>
      </c>
      <c r="E2416" s="57" t="str">
        <f>작성용!B2413</f>
        <v>삼성증권(PI본부)</v>
      </c>
      <c r="F2416" s="57" t="str">
        <f>작성용!C2413</f>
        <v>재평가</v>
      </c>
      <c r="G2416" s="57" t="str">
        <f>작성용!D2413</f>
        <v>한국투자글로벌포모나X일반사모투자신탁</v>
      </c>
      <c r="H2416" s="58" t="str">
        <f>작성용!E2413</f>
        <v>KBP2022060145</v>
      </c>
      <c r="I2416" s="57" t="str">
        <f>작성용!F2413</f>
        <v>B02</v>
      </c>
      <c r="J2416" s="57">
        <f>작성용!G2413</f>
        <v>0</v>
      </c>
      <c r="K2416" s="57" t="str">
        <f>작성용!H2413</f>
        <v>-</v>
      </c>
      <c r="L2416" s="57" t="str">
        <f>작성용!N2413</f>
        <v xml:space="preserve">분기 </v>
      </c>
      <c r="M2416" s="56" t="str">
        <f>작성용!U2413</f>
        <v>2025.03.31</v>
      </c>
      <c r="N2416" s="56" t="str">
        <f>작성용!V2413</f>
        <v>사전등록</v>
      </c>
      <c r="O2416" s="56" t="str">
        <f>작성용!W2413</f>
        <v>사전등록</v>
      </c>
      <c r="P2416" s="56" t="str">
        <f>작성용!X2413</f>
        <v>-</v>
      </c>
      <c r="Q2416" s="57" t="str">
        <f>작성용!AD2413</f>
        <v>대체평가3사업본부</v>
      </c>
      <c r="R2416" s="59">
        <f>작성용!AE2413</f>
        <v>0</v>
      </c>
      <c r="S2416" s="57" t="str">
        <f>작성용!AF2413</f>
        <v>대체평가3사업본부</v>
      </c>
      <c r="T2416" s="60" t="str">
        <f>작성용!AG2413</f>
        <v>이소연</v>
      </c>
      <c r="U2416" s="60" t="str">
        <f>작성용!AH2413</f>
        <v>이소연</v>
      </c>
      <c r="V2416" s="55">
        <f>작성용!AA2413</f>
        <v>202503</v>
      </c>
      <c r="W2416" s="57" t="str">
        <f>작성용!AC2413</f>
        <v>[T]기타보험기관[1본부]</v>
      </c>
      <c r="X2416" s="57" t="str">
        <f>작성용!O2413</f>
        <v>이동일주임</v>
      </c>
      <c r="Y2416" s="57" t="str">
        <f>작성용!P2413</f>
        <v>02-2020-7603</v>
      </c>
      <c r="Z2416" s="57" t="str">
        <f>작성용!Q2413</f>
        <v>dongil814.lee@samsung.com;pe.pi@samsung.com</v>
      </c>
      <c r="AA2416" s="55" t="str">
        <f>작성용!AJ2413</f>
        <v>-</v>
      </c>
      <c r="AB2416" s="55">
        <f>작성용!AB2413</f>
        <v>0</v>
      </c>
    </row>
    <row r="2417" spans="1:28" s="11" customFormat="1" ht="16.5" hidden="1" customHeight="1" x14ac:dyDescent="0.3">
      <c r="A2417" s="53">
        <f>작성용!AL2414</f>
        <v>2413</v>
      </c>
      <c r="B2417" s="54" t="str">
        <f>작성용!AI2414</f>
        <v>평가기초자료 :  2025-01-15</v>
      </c>
      <c r="C2417" s="55" t="str">
        <f>작성용!AK2414</f>
        <v>개별종목</v>
      </c>
      <c r="D2417" s="56">
        <f>작성용!T2414</f>
        <v>45702</v>
      </c>
      <c r="E2417" s="57" t="str">
        <f>작성용!B2414</f>
        <v>삼성증권(PI본부)</v>
      </c>
      <c r="F2417" s="57" t="str">
        <f>작성용!C2414</f>
        <v>재평가</v>
      </c>
      <c r="G2417" s="57" t="str">
        <f>작성용!D2414</f>
        <v>신한WPGG14일반사모투자신탁제1호(H)</v>
      </c>
      <c r="H2417" s="58" t="str">
        <f>작성용!E2414</f>
        <v>KBP2022090023</v>
      </c>
      <c r="I2417" s="57" t="str">
        <f>작성용!F2414</f>
        <v>B02</v>
      </c>
      <c r="J2417" s="57">
        <f>작성용!G2414</f>
        <v>0</v>
      </c>
      <c r="K2417" s="57" t="str">
        <f>작성용!H2414</f>
        <v>-</v>
      </c>
      <c r="L2417" s="57" t="str">
        <f>작성용!N2414</f>
        <v xml:space="preserve">분기 </v>
      </c>
      <c r="M2417" s="56" t="str">
        <f>작성용!U2414</f>
        <v>2025.03.31</v>
      </c>
      <c r="N2417" s="56" t="str">
        <f>작성용!V2414</f>
        <v>사전등록</v>
      </c>
      <c r="O2417" s="56" t="str">
        <f>작성용!W2414</f>
        <v>사전등록</v>
      </c>
      <c r="P2417" s="56" t="str">
        <f>작성용!X2414</f>
        <v>-</v>
      </c>
      <c r="Q2417" s="57" t="str">
        <f>작성용!AD2414</f>
        <v>대체평가3사업본부</v>
      </c>
      <c r="R2417" s="59">
        <f>작성용!AE2414</f>
        <v>0</v>
      </c>
      <c r="S2417" s="57" t="str">
        <f>작성용!AF2414</f>
        <v>대체평가3사업본부</v>
      </c>
      <c r="T2417" s="60" t="str">
        <f>작성용!AG2414</f>
        <v>이소연</v>
      </c>
      <c r="U2417" s="60" t="str">
        <f>작성용!AH2414</f>
        <v>이소연</v>
      </c>
      <c r="V2417" s="55">
        <f>작성용!AA2414</f>
        <v>202503</v>
      </c>
      <c r="W2417" s="57" t="str">
        <f>작성용!AC2414</f>
        <v>[T]기타보험기관[1본부]</v>
      </c>
      <c r="X2417" s="57" t="str">
        <f>작성용!O2414</f>
        <v>이동일주임</v>
      </c>
      <c r="Y2417" s="57" t="str">
        <f>작성용!P2414</f>
        <v>02-2020-7603</v>
      </c>
      <c r="Z2417" s="57" t="str">
        <f>작성용!Q2414</f>
        <v>dongil814.lee@samsung.com;pe.pi@samsung.com</v>
      </c>
      <c r="AA2417" s="55" t="str">
        <f>작성용!AJ2414</f>
        <v>-</v>
      </c>
      <c r="AB2417" s="55">
        <f>작성용!AB2414</f>
        <v>0</v>
      </c>
    </row>
    <row r="2418" spans="1:28" s="11" customFormat="1" ht="16.5" hidden="1" customHeight="1" x14ac:dyDescent="0.3">
      <c r="A2418" s="53">
        <f>작성용!AL2415</f>
        <v>2414</v>
      </c>
      <c r="B2418" s="54" t="str">
        <f>작성용!AI2415</f>
        <v>평가기초자료 :  2025-01-15</v>
      </c>
      <c r="C2418" s="55" t="str">
        <f>작성용!AK2415</f>
        <v>개별종목</v>
      </c>
      <c r="D2418" s="56">
        <f>작성용!T2415</f>
        <v>45702</v>
      </c>
      <c r="E2418" s="57" t="str">
        <f>작성용!B2415</f>
        <v>삼성증권(PI본부)</v>
      </c>
      <c r="F2418" s="57" t="str">
        <f>작성용!C2415</f>
        <v>재평가</v>
      </c>
      <c r="G2418" s="57" t="str">
        <f>작성용!D2415</f>
        <v>현대인베스트먼트BSP세컨더리일반사모투자신탁26호</v>
      </c>
      <c r="H2418" s="58" t="str">
        <f>작성용!E2415</f>
        <v>KBP2023030010</v>
      </c>
      <c r="I2418" s="57" t="str">
        <f>작성용!F2415</f>
        <v>B02</v>
      </c>
      <c r="J2418" s="57">
        <f>작성용!G2415</f>
        <v>0</v>
      </c>
      <c r="K2418" s="57" t="str">
        <f>작성용!H2415</f>
        <v>-</v>
      </c>
      <c r="L2418" s="57" t="str">
        <f>작성용!N2415</f>
        <v xml:space="preserve">분기 </v>
      </c>
      <c r="M2418" s="56" t="str">
        <f>작성용!U2415</f>
        <v>2025.03.31</v>
      </c>
      <c r="N2418" s="56" t="str">
        <f>작성용!V2415</f>
        <v>사전등록</v>
      </c>
      <c r="O2418" s="56" t="str">
        <f>작성용!W2415</f>
        <v>사전등록</v>
      </c>
      <c r="P2418" s="56" t="str">
        <f>작성용!X2415</f>
        <v>-</v>
      </c>
      <c r="Q2418" s="57" t="str">
        <f>작성용!AD2415</f>
        <v>대체평가3사업본부</v>
      </c>
      <c r="R2418" s="59">
        <f>작성용!AE2415</f>
        <v>0</v>
      </c>
      <c r="S2418" s="57" t="str">
        <f>작성용!AF2415</f>
        <v>대체평가3사업본부</v>
      </c>
      <c r="T2418" s="60" t="str">
        <f>작성용!AG2415</f>
        <v>이소연</v>
      </c>
      <c r="U2418" s="60" t="str">
        <f>작성용!AH2415</f>
        <v>이소연</v>
      </c>
      <c r="V2418" s="55">
        <f>작성용!AA2415</f>
        <v>202503</v>
      </c>
      <c r="W2418" s="57" t="str">
        <f>작성용!AC2415</f>
        <v>[T]기타보험기관[1본부]</v>
      </c>
      <c r="X2418" s="57" t="str">
        <f>작성용!O2415</f>
        <v>이동일주임</v>
      </c>
      <c r="Y2418" s="57" t="str">
        <f>작성용!P2415</f>
        <v>02-2020-7603</v>
      </c>
      <c r="Z2418" s="57" t="str">
        <f>작성용!Q2415</f>
        <v>dongil814.lee@samsung.com;pe.pi@samsung.com</v>
      </c>
      <c r="AA2418" s="55" t="str">
        <f>작성용!AJ2415</f>
        <v>-</v>
      </c>
      <c r="AB2418" s="55">
        <f>작성용!AB2415</f>
        <v>0</v>
      </c>
    </row>
    <row r="2419" spans="1:28" s="11" customFormat="1" ht="16.5" hidden="1" customHeight="1" x14ac:dyDescent="0.3">
      <c r="A2419" s="53">
        <f>작성용!AL2416</f>
        <v>2415</v>
      </c>
      <c r="B2419" s="54" t="str">
        <f>작성용!AI2416</f>
        <v>평가기초자료 :  2025-01-15</v>
      </c>
      <c r="C2419" s="55" t="str">
        <f>작성용!AK2416</f>
        <v>개별종목</v>
      </c>
      <c r="D2419" s="56">
        <f>작성용!T2416</f>
        <v>45702</v>
      </c>
      <c r="E2419" s="57" t="str">
        <f>작성용!B2416</f>
        <v>삼성증권(PI본부)</v>
      </c>
      <c r="F2419" s="57" t="str">
        <f>작성용!C2416</f>
        <v>신규</v>
      </c>
      <c r="G2419" s="57" t="str">
        <f>작성용!D2416</f>
        <v>IMM해외재간접일반사모투자신탁제3호</v>
      </c>
      <c r="H2419" s="58" t="str">
        <f>작성용!E2416</f>
        <v>KBP2024120205</v>
      </c>
      <c r="I2419" s="57" t="str">
        <f>작성용!F2416</f>
        <v>B02</v>
      </c>
      <c r="J2419" s="57">
        <f>작성용!G2416</f>
        <v>0</v>
      </c>
      <c r="K2419" s="57" t="str">
        <f>작성용!H2416</f>
        <v>-</v>
      </c>
      <c r="L2419" s="57" t="str">
        <f>작성용!N2416</f>
        <v xml:space="preserve">분기 </v>
      </c>
      <c r="M2419" s="56" t="str">
        <f>작성용!U2416</f>
        <v>2025.03.31</v>
      </c>
      <c r="N2419" s="56" t="str">
        <f>작성용!V2416</f>
        <v>사전등록</v>
      </c>
      <c r="O2419" s="56" t="str">
        <f>작성용!W2416</f>
        <v>사전등록</v>
      </c>
      <c r="P2419" s="56" t="str">
        <f>작성용!X2416</f>
        <v>-</v>
      </c>
      <c r="Q2419" s="57" t="str">
        <f>작성용!AD2416</f>
        <v>대체평가3사업본부</v>
      </c>
      <c r="R2419" s="59">
        <f>작성용!AE2416</f>
        <v>0</v>
      </c>
      <c r="S2419" s="57" t="str">
        <f>작성용!AF2416</f>
        <v>대체평가3사업본부</v>
      </c>
      <c r="T2419" s="60" t="str">
        <f>작성용!AG2416</f>
        <v>이소연</v>
      </c>
      <c r="U2419" s="60" t="str">
        <f>작성용!AH2416</f>
        <v>이소연</v>
      </c>
      <c r="V2419" s="55">
        <f>작성용!AA2416</f>
        <v>202503</v>
      </c>
      <c r="W2419" s="57" t="str">
        <f>작성용!AC2416</f>
        <v>[T]기타보험기관[1본부]</v>
      </c>
      <c r="X2419" s="57" t="str">
        <f>작성용!O2416</f>
        <v>이동일주임</v>
      </c>
      <c r="Y2419" s="57" t="str">
        <f>작성용!P2416</f>
        <v>02-2020-7603</v>
      </c>
      <c r="Z2419" s="57" t="str">
        <f>작성용!Q2416</f>
        <v>dongil814.lee@samsung.com;pe.pi@samsung.com</v>
      </c>
      <c r="AA2419" s="55" t="str">
        <f>작성용!AJ2416</f>
        <v>-</v>
      </c>
      <c r="AB2419" s="55">
        <f>작성용!AB2416</f>
        <v>0</v>
      </c>
    </row>
    <row r="2420" spans="1:28" s="11" customFormat="1" ht="16.5" hidden="1" customHeight="1" x14ac:dyDescent="0.3">
      <c r="A2420" s="53">
        <f>작성용!AL2417</f>
        <v>2416</v>
      </c>
      <c r="B2420" s="54" t="str">
        <f>작성용!AI2417</f>
        <v>-</v>
      </c>
      <c r="C2420" s="55" t="str">
        <f>작성용!AK2417</f>
        <v>개별종목</v>
      </c>
      <c r="D2420" s="56">
        <f>작성용!T2417</f>
        <v>45702</v>
      </c>
      <c r="E2420" s="57" t="str">
        <f>작성용!B2417</f>
        <v>삼성증권(PM팀)(수익증권)</v>
      </c>
      <c r="F2420" s="57" t="str">
        <f>작성용!C2417</f>
        <v>재평가</v>
      </c>
      <c r="G2420" s="57" t="str">
        <f>작성용!D2417</f>
        <v>삼성FAPI전문사모신탁제1호</v>
      </c>
      <c r="H2420" s="58" t="str">
        <f>작성용!E2417</f>
        <v>KBP2022060074</v>
      </c>
      <c r="I2420" s="57" t="str">
        <f>작성용!F2417</f>
        <v>B02</v>
      </c>
      <c r="J2420" s="57">
        <f>작성용!G2417</f>
        <v>0</v>
      </c>
      <c r="K2420" s="57" t="str">
        <f>작성용!H2417</f>
        <v>-</v>
      </c>
      <c r="L2420" s="57" t="str">
        <f>작성용!N2417</f>
        <v xml:space="preserve">분기 </v>
      </c>
      <c r="M2420" s="56" t="str">
        <f>작성용!U2417</f>
        <v>2025.03.31</v>
      </c>
      <c r="N2420" s="56" t="str">
        <f>작성용!V2417</f>
        <v>사전등록</v>
      </c>
      <c r="O2420" s="56" t="str">
        <f>작성용!W2417</f>
        <v>사전등록</v>
      </c>
      <c r="P2420" s="56" t="str">
        <f>작성용!X2417</f>
        <v>-</v>
      </c>
      <c r="Q2420" s="57" t="str">
        <f>작성용!AD2417</f>
        <v>대체평가3사업본부</v>
      </c>
      <c r="R2420" s="59">
        <f>작성용!AE2417</f>
        <v>0</v>
      </c>
      <c r="S2420" s="57" t="str">
        <f>작성용!AF2417</f>
        <v>대체평가3사업본부</v>
      </c>
      <c r="T2420" s="60" t="str">
        <f>작성용!AG2417</f>
        <v>이소연</v>
      </c>
      <c r="U2420" s="60" t="str">
        <f>작성용!AH2417</f>
        <v>이소연</v>
      </c>
      <c r="V2420" s="55">
        <f>작성용!AA2417</f>
        <v>202503</v>
      </c>
      <c r="W2420" s="57" t="str">
        <f>작성용!AC2417</f>
        <v>[T]기타보험기관[1본부]</v>
      </c>
      <c r="X2420" s="57" t="str">
        <f>작성용!O2417</f>
        <v>조혜연선임,이나현선임</v>
      </c>
      <c r="Y2420" s="57" t="str">
        <f>작성용!P2417</f>
        <v>02-2020-7693, 02-2020-7692</v>
      </c>
      <c r="Z2420" s="57" t="str">
        <f>작성용!Q2417</f>
        <v>hy218.cho@samsung.com; nahyeon.lee@samsung.com</v>
      </c>
      <c r="AA2420" s="55" t="str">
        <f>작성용!AJ2417</f>
        <v>-</v>
      </c>
      <c r="AB2420" s="55">
        <f>작성용!AB2417</f>
        <v>0</v>
      </c>
    </row>
    <row r="2421" spans="1:28" s="11" customFormat="1" ht="16.5" hidden="1" customHeight="1" x14ac:dyDescent="0.3">
      <c r="A2421" s="53">
        <f>작성용!AL2418</f>
        <v>2417</v>
      </c>
      <c r="B2421" s="54" t="str">
        <f>작성용!AI2418</f>
        <v>-</v>
      </c>
      <c r="C2421" s="55" t="str">
        <f>작성용!AK2418</f>
        <v>개별종목</v>
      </c>
      <c r="D2421" s="56">
        <f>작성용!T2418</f>
        <v>45702</v>
      </c>
      <c r="E2421" s="57" t="str">
        <f>작성용!B2418</f>
        <v>삼성증권(PM팀)(수익증권)</v>
      </c>
      <c r="F2421" s="57" t="str">
        <f>작성용!C2418</f>
        <v>재평가</v>
      </c>
      <c r="G2421" s="57" t="str">
        <f>작성용!D2418</f>
        <v>흥국글로벌전문투자형사모투자신탁8호(FASO_V)</v>
      </c>
      <c r="H2421" s="58" t="str">
        <f>작성용!E2418</f>
        <v>KBP2022060073</v>
      </c>
      <c r="I2421" s="57" t="str">
        <f>작성용!F2418</f>
        <v>B02</v>
      </c>
      <c r="J2421" s="57">
        <f>작성용!G2418</f>
        <v>0</v>
      </c>
      <c r="K2421" s="57" t="str">
        <f>작성용!H2418</f>
        <v>-</v>
      </c>
      <c r="L2421" s="57" t="str">
        <f>작성용!N2418</f>
        <v xml:space="preserve">분기 </v>
      </c>
      <c r="M2421" s="56" t="str">
        <f>작성용!U2418</f>
        <v>2025.03.31</v>
      </c>
      <c r="N2421" s="56" t="str">
        <f>작성용!V2418</f>
        <v>사전등록</v>
      </c>
      <c r="O2421" s="56" t="str">
        <f>작성용!W2418</f>
        <v>사전등록</v>
      </c>
      <c r="P2421" s="56" t="str">
        <f>작성용!X2418</f>
        <v>-</v>
      </c>
      <c r="Q2421" s="57" t="str">
        <f>작성용!AD2418</f>
        <v>대체평가3사업본부</v>
      </c>
      <c r="R2421" s="59">
        <f>작성용!AE2418</f>
        <v>0</v>
      </c>
      <c r="S2421" s="57" t="str">
        <f>작성용!AF2418</f>
        <v>대체평가3사업본부</v>
      </c>
      <c r="T2421" s="60" t="str">
        <f>작성용!AG2418</f>
        <v>이소연</v>
      </c>
      <c r="U2421" s="60" t="str">
        <f>작성용!AH2418</f>
        <v>이소연</v>
      </c>
      <c r="V2421" s="55">
        <f>작성용!AA2418</f>
        <v>202503</v>
      </c>
      <c r="W2421" s="57" t="str">
        <f>작성용!AC2418</f>
        <v>[T]기타보험기관[1본부]</v>
      </c>
      <c r="X2421" s="57" t="str">
        <f>작성용!O2418</f>
        <v>조혜연선임,이나현선임</v>
      </c>
      <c r="Y2421" s="57" t="str">
        <f>작성용!P2418</f>
        <v>02-2020-7693, 02-2020-7692</v>
      </c>
      <c r="Z2421" s="57" t="str">
        <f>작성용!Q2418</f>
        <v>hy218.cho@samsung.com; nahyeon.lee@samsung.com</v>
      </c>
      <c r="AA2421" s="55" t="str">
        <f>작성용!AJ2418</f>
        <v>-</v>
      </c>
      <c r="AB2421" s="55">
        <f>작성용!AB2418</f>
        <v>0</v>
      </c>
    </row>
    <row r="2422" spans="1:28" s="11" customFormat="1" ht="16.5" hidden="1" customHeight="1" x14ac:dyDescent="0.3">
      <c r="A2422" s="53">
        <f>작성용!AL2419</f>
        <v>2418</v>
      </c>
      <c r="B2422" s="54" t="str">
        <f>작성용!AI2419</f>
        <v>-</v>
      </c>
      <c r="C2422" s="55" t="str">
        <f>작성용!AK2419</f>
        <v>개별종목</v>
      </c>
      <c r="D2422" s="56">
        <f>작성용!T2419</f>
        <v>45702</v>
      </c>
      <c r="E2422" s="57" t="str">
        <f>작성용!B2419</f>
        <v>삼성증권(PM팀)(수익증권)</v>
      </c>
      <c r="F2422" s="57" t="str">
        <f>작성용!C2419</f>
        <v>재평가</v>
      </c>
      <c r="G2422" s="57" t="str">
        <f>작성용!D2419</f>
        <v>삼성기업금융전략일반사모투자신탁제1호</v>
      </c>
      <c r="H2422" s="58" t="str">
        <f>작성용!E2419</f>
        <v>KBP2022090009</v>
      </c>
      <c r="I2422" s="57" t="str">
        <f>작성용!F2419</f>
        <v>B02</v>
      </c>
      <c r="J2422" s="57">
        <f>작성용!G2419</f>
        <v>0</v>
      </c>
      <c r="K2422" s="57" t="str">
        <f>작성용!H2419</f>
        <v>-</v>
      </c>
      <c r="L2422" s="57" t="str">
        <f>작성용!N2419</f>
        <v xml:space="preserve">분기 </v>
      </c>
      <c r="M2422" s="56" t="str">
        <f>작성용!U2419</f>
        <v>2025.03.31</v>
      </c>
      <c r="N2422" s="56" t="str">
        <f>작성용!V2419</f>
        <v>사전등록</v>
      </c>
      <c r="O2422" s="56" t="str">
        <f>작성용!W2419</f>
        <v>사전등록</v>
      </c>
      <c r="P2422" s="56" t="str">
        <f>작성용!X2419</f>
        <v>-</v>
      </c>
      <c r="Q2422" s="57" t="str">
        <f>작성용!AD2419</f>
        <v>대체평가3사업본부</v>
      </c>
      <c r="R2422" s="59">
        <f>작성용!AE2419</f>
        <v>0</v>
      </c>
      <c r="S2422" s="57" t="str">
        <f>작성용!AF2419</f>
        <v>대체평가3사업본부</v>
      </c>
      <c r="T2422" s="60" t="str">
        <f>작성용!AG2419</f>
        <v>이소연</v>
      </c>
      <c r="U2422" s="60" t="str">
        <f>작성용!AH2419</f>
        <v>이소연</v>
      </c>
      <c r="V2422" s="55">
        <f>작성용!AA2419</f>
        <v>202503</v>
      </c>
      <c r="W2422" s="57" t="str">
        <f>작성용!AC2419</f>
        <v>[T]기타보험기관[1본부]</v>
      </c>
      <c r="X2422" s="57" t="str">
        <f>작성용!O2419</f>
        <v>조혜연선임,이나현선임</v>
      </c>
      <c r="Y2422" s="57" t="str">
        <f>작성용!P2419</f>
        <v>02-2020-7693, 02-2020-7692</v>
      </c>
      <c r="Z2422" s="57" t="str">
        <f>작성용!Q2419</f>
        <v>hy218.cho@samsung.com; nahyeon.lee@samsung.com</v>
      </c>
      <c r="AA2422" s="55" t="str">
        <f>작성용!AJ2419</f>
        <v>-</v>
      </c>
      <c r="AB2422" s="55">
        <f>작성용!AB2419</f>
        <v>0</v>
      </c>
    </row>
    <row r="2423" spans="1:28" s="11" customFormat="1" ht="16.5" hidden="1" customHeight="1" x14ac:dyDescent="0.3">
      <c r="A2423" s="53">
        <f>작성용!AL2420</f>
        <v>2419</v>
      </c>
      <c r="B2423" s="54" t="str">
        <f>작성용!AI2420</f>
        <v>-</v>
      </c>
      <c r="C2423" s="55" t="str">
        <f>작성용!AK2420</f>
        <v>개별종목</v>
      </c>
      <c r="D2423" s="56">
        <f>작성용!T2420</f>
        <v>45702</v>
      </c>
      <c r="E2423" s="57" t="str">
        <f>작성용!B2420</f>
        <v>삼성증권(부동산투자팀)</v>
      </c>
      <c r="F2423" s="57" t="str">
        <f>작성용!C2420</f>
        <v>재평가</v>
      </c>
      <c r="G2423" s="57" t="str">
        <f>작성용!D2420</f>
        <v>KB와이즈스타전문사모부동산14호(재간접형)</v>
      </c>
      <c r="H2423" s="58" t="str">
        <f>작성용!E2420</f>
        <v>KBP2022060061</v>
      </c>
      <c r="I2423" s="57" t="str">
        <f>작성용!F2420</f>
        <v>B02</v>
      </c>
      <c r="J2423" s="57">
        <f>작성용!G2420</f>
        <v>0</v>
      </c>
      <c r="K2423" s="57" t="str">
        <f>작성용!H2420</f>
        <v>-</v>
      </c>
      <c r="L2423" s="57" t="str">
        <f>작성용!N2420</f>
        <v xml:space="preserve">분기 </v>
      </c>
      <c r="M2423" s="56" t="str">
        <f>작성용!U2420</f>
        <v>2025.03.31</v>
      </c>
      <c r="N2423" s="56" t="str">
        <f>작성용!V2420</f>
        <v>사전등록</v>
      </c>
      <c r="O2423" s="56" t="str">
        <f>작성용!W2420</f>
        <v>사전등록</v>
      </c>
      <c r="P2423" s="56" t="str">
        <f>작성용!X2420</f>
        <v>-</v>
      </c>
      <c r="Q2423" s="57" t="str">
        <f>작성용!AD2420</f>
        <v>대체평가3사업본부</v>
      </c>
      <c r="R2423" s="59">
        <f>작성용!AE2420</f>
        <v>0</v>
      </c>
      <c r="S2423" s="57" t="str">
        <f>작성용!AF2420</f>
        <v>대체평가3사업본부</v>
      </c>
      <c r="T2423" s="60" t="str">
        <f>작성용!AG2420</f>
        <v>-</v>
      </c>
      <c r="U2423" s="60" t="str">
        <f>작성용!AH2420</f>
        <v>-</v>
      </c>
      <c r="V2423" s="55">
        <f>작성용!AA2420</f>
        <v>202503</v>
      </c>
      <c r="W2423" s="57" t="str">
        <f>작성용!AC2420</f>
        <v>[T]기타보험기관[1본부]</v>
      </c>
      <c r="X2423" s="57" t="str">
        <f>작성용!O2420</f>
        <v>부동산투자팀김홍경주임</v>
      </c>
      <c r="Y2423" s="57" t="str">
        <f>작성용!P2420</f>
        <v>02-2020-7563</v>
      </c>
      <c r="Z2423" s="57" t="str">
        <f>작성용!Q2420</f>
        <v>hk5.kim@samsung.com</v>
      </c>
      <c r="AA2423" s="55" t="str">
        <f>작성용!AJ2420</f>
        <v>-</v>
      </c>
      <c r="AB2423" s="55">
        <f>작성용!AB2420</f>
        <v>0</v>
      </c>
    </row>
    <row r="2424" spans="1:28" s="11" customFormat="1" ht="16.5" hidden="1" customHeight="1" x14ac:dyDescent="0.3">
      <c r="A2424" s="53">
        <f>작성용!AL2421</f>
        <v>2420</v>
      </c>
      <c r="B2424" s="54" t="str">
        <f>작성용!AI2421</f>
        <v>-</v>
      </c>
      <c r="C2424" s="55" t="str">
        <f>작성용!AK2421</f>
        <v>개별종목</v>
      </c>
      <c r="D2424" s="56">
        <f>작성용!T2421</f>
        <v>45702</v>
      </c>
      <c r="E2424" s="57" t="str">
        <f>작성용!B2421</f>
        <v>삼성증권(부동산투자팀)</v>
      </c>
      <c r="F2424" s="57" t="str">
        <f>작성용!C2421</f>
        <v>재평가</v>
      </c>
      <c r="G2424" s="57" t="str">
        <f>작성용!D2421</f>
        <v>마스턴핵심가치전문투자형사모부동산투자신탁제1호제1종</v>
      </c>
      <c r="H2424" s="58" t="str">
        <f>작성용!E2421</f>
        <v>KBP2021030024</v>
      </c>
      <c r="I2424" s="57" t="str">
        <f>작성용!F2421</f>
        <v>B02</v>
      </c>
      <c r="J2424" s="57">
        <f>작성용!G2421</f>
        <v>0</v>
      </c>
      <c r="K2424" s="57" t="str">
        <f>작성용!H2421</f>
        <v>-</v>
      </c>
      <c r="L2424" s="57" t="str">
        <f>작성용!N2421</f>
        <v xml:space="preserve">분기 </v>
      </c>
      <c r="M2424" s="56" t="str">
        <f>작성용!U2421</f>
        <v>2025.03.31</v>
      </c>
      <c r="N2424" s="56" t="str">
        <f>작성용!V2421</f>
        <v>사전등록</v>
      </c>
      <c r="O2424" s="56" t="str">
        <f>작성용!W2421</f>
        <v>사전등록</v>
      </c>
      <c r="P2424" s="56" t="str">
        <f>작성용!X2421</f>
        <v>-</v>
      </c>
      <c r="Q2424" s="57" t="str">
        <f>작성용!AD2421</f>
        <v>대체평가3사업본부</v>
      </c>
      <c r="R2424" s="59">
        <f>작성용!AE2421</f>
        <v>0</v>
      </c>
      <c r="S2424" s="57" t="str">
        <f>작성용!AF2421</f>
        <v>대체평가3사업본부</v>
      </c>
      <c r="T2424" s="60" t="str">
        <f>작성용!AG2421</f>
        <v>-</v>
      </c>
      <c r="U2424" s="60" t="str">
        <f>작성용!AH2421</f>
        <v>-</v>
      </c>
      <c r="V2424" s="55">
        <f>작성용!AA2421</f>
        <v>202503</v>
      </c>
      <c r="W2424" s="57" t="str">
        <f>작성용!AC2421</f>
        <v>[T]기타보험기관[1본부]</v>
      </c>
      <c r="X2424" s="57" t="str">
        <f>작성용!O2421</f>
        <v>부동산투자팀김홍경주임</v>
      </c>
      <c r="Y2424" s="57" t="str">
        <f>작성용!P2421</f>
        <v>02-2020-7563</v>
      </c>
      <c r="Z2424" s="57" t="str">
        <f>작성용!Q2421</f>
        <v>hk5.kim@samsung.com</v>
      </c>
      <c r="AA2424" s="55" t="str">
        <f>작성용!AJ2421</f>
        <v>-</v>
      </c>
      <c r="AB2424" s="55">
        <f>작성용!AB2421</f>
        <v>0</v>
      </c>
    </row>
    <row r="2425" spans="1:28" s="11" customFormat="1" ht="16.5" hidden="1" customHeight="1" x14ac:dyDescent="0.3">
      <c r="A2425" s="53">
        <f>작성용!AL2422</f>
        <v>2421</v>
      </c>
      <c r="B2425" s="54" t="str">
        <f>작성용!AI2422</f>
        <v>-</v>
      </c>
      <c r="C2425" s="55" t="str">
        <f>작성용!AK2422</f>
        <v>개별종목</v>
      </c>
      <c r="D2425" s="56">
        <f>작성용!T2422</f>
        <v>45702</v>
      </c>
      <c r="E2425" s="57" t="str">
        <f>작성용!B2422</f>
        <v>삼성증권(부동산투자팀)</v>
      </c>
      <c r="F2425" s="57" t="str">
        <f>작성용!C2422</f>
        <v>재평가</v>
      </c>
      <c r="G2425" s="57" t="str">
        <f>작성용!D2422</f>
        <v>마스턴전문투자형사모부동산투자신탁제121호</v>
      </c>
      <c r="H2425" s="58" t="str">
        <f>작성용!E2422</f>
        <v>KBP2022060063</v>
      </c>
      <c r="I2425" s="57" t="str">
        <f>작성용!F2422</f>
        <v>B02</v>
      </c>
      <c r="J2425" s="57">
        <f>작성용!G2422</f>
        <v>0</v>
      </c>
      <c r="K2425" s="57" t="str">
        <f>작성용!H2422</f>
        <v>-</v>
      </c>
      <c r="L2425" s="57" t="str">
        <f>작성용!N2422</f>
        <v xml:space="preserve">분기 </v>
      </c>
      <c r="M2425" s="56" t="str">
        <f>작성용!U2422</f>
        <v>2025.03.31</v>
      </c>
      <c r="N2425" s="56" t="str">
        <f>작성용!V2422</f>
        <v>사전등록</v>
      </c>
      <c r="O2425" s="56" t="str">
        <f>작성용!W2422</f>
        <v>사전등록</v>
      </c>
      <c r="P2425" s="56" t="str">
        <f>작성용!X2422</f>
        <v>-</v>
      </c>
      <c r="Q2425" s="57" t="str">
        <f>작성용!AD2422</f>
        <v>대체평가3사업본부</v>
      </c>
      <c r="R2425" s="59">
        <f>작성용!AE2422</f>
        <v>0</v>
      </c>
      <c r="S2425" s="57" t="str">
        <f>작성용!AF2422</f>
        <v>대체평가3사업본부</v>
      </c>
      <c r="T2425" s="60" t="str">
        <f>작성용!AG2422</f>
        <v>-</v>
      </c>
      <c r="U2425" s="60" t="str">
        <f>작성용!AH2422</f>
        <v>-</v>
      </c>
      <c r="V2425" s="55">
        <f>작성용!AA2422</f>
        <v>202503</v>
      </c>
      <c r="W2425" s="57" t="str">
        <f>작성용!AC2422</f>
        <v>[T]기타보험기관[1본부]</v>
      </c>
      <c r="X2425" s="57" t="str">
        <f>작성용!O2422</f>
        <v>부동산투자팀김홍경주임</v>
      </c>
      <c r="Y2425" s="57" t="str">
        <f>작성용!P2422</f>
        <v>02-2020-7563</v>
      </c>
      <c r="Z2425" s="57" t="str">
        <f>작성용!Q2422</f>
        <v>hk5.kim@samsung.com</v>
      </c>
      <c r="AA2425" s="55" t="str">
        <f>작성용!AJ2422</f>
        <v>-</v>
      </c>
      <c r="AB2425" s="55">
        <f>작성용!AB2422</f>
        <v>0</v>
      </c>
    </row>
    <row r="2426" spans="1:28" s="11" customFormat="1" ht="16.5" hidden="1" customHeight="1" x14ac:dyDescent="0.3">
      <c r="A2426" s="53">
        <f>작성용!AL2423</f>
        <v>2422</v>
      </c>
      <c r="B2426" s="54" t="str">
        <f>작성용!AI2423</f>
        <v>-</v>
      </c>
      <c r="C2426" s="55" t="str">
        <f>작성용!AK2423</f>
        <v>개별종목</v>
      </c>
      <c r="D2426" s="56">
        <f>작성용!T2423</f>
        <v>45702</v>
      </c>
      <c r="E2426" s="57" t="str">
        <f>작성용!B2423</f>
        <v>삼성증권(부동산투자팀)</v>
      </c>
      <c r="F2426" s="57" t="str">
        <f>작성용!C2423</f>
        <v>재평가</v>
      </c>
      <c r="G2426" s="57" t="str">
        <f>작성용!D2423</f>
        <v>마스턴기회추구전문사모부동산투자4호제2종</v>
      </c>
      <c r="H2426" s="58" t="str">
        <f>작성용!E2423</f>
        <v>KBP2022060064</v>
      </c>
      <c r="I2426" s="57" t="str">
        <f>작성용!F2423</f>
        <v>B02</v>
      </c>
      <c r="J2426" s="57">
        <f>작성용!G2423</f>
        <v>0</v>
      </c>
      <c r="K2426" s="57" t="str">
        <f>작성용!H2423</f>
        <v>-</v>
      </c>
      <c r="L2426" s="57" t="str">
        <f>작성용!N2423</f>
        <v xml:space="preserve">분기 </v>
      </c>
      <c r="M2426" s="56" t="str">
        <f>작성용!U2423</f>
        <v>2025.03.31</v>
      </c>
      <c r="N2426" s="56" t="str">
        <f>작성용!V2423</f>
        <v>사전등록</v>
      </c>
      <c r="O2426" s="56" t="str">
        <f>작성용!W2423</f>
        <v>사전등록</v>
      </c>
      <c r="P2426" s="56" t="str">
        <f>작성용!X2423</f>
        <v>-</v>
      </c>
      <c r="Q2426" s="57" t="str">
        <f>작성용!AD2423</f>
        <v>대체평가3사업본부</v>
      </c>
      <c r="R2426" s="59">
        <f>작성용!AE2423</f>
        <v>0</v>
      </c>
      <c r="S2426" s="57" t="str">
        <f>작성용!AF2423</f>
        <v>대체평가3사업본부</v>
      </c>
      <c r="T2426" s="60" t="str">
        <f>작성용!AG2423</f>
        <v>-</v>
      </c>
      <c r="U2426" s="60" t="str">
        <f>작성용!AH2423</f>
        <v>-</v>
      </c>
      <c r="V2426" s="55">
        <f>작성용!AA2423</f>
        <v>202503</v>
      </c>
      <c r="W2426" s="57" t="str">
        <f>작성용!AC2423</f>
        <v>[T]기타보험기관[1본부]</v>
      </c>
      <c r="X2426" s="57" t="str">
        <f>작성용!O2423</f>
        <v>부동산투자팀김홍경주임</v>
      </c>
      <c r="Y2426" s="57" t="str">
        <f>작성용!P2423</f>
        <v>02-2020-7563</v>
      </c>
      <c r="Z2426" s="57" t="str">
        <f>작성용!Q2423</f>
        <v>hk5.kim@samsung.com</v>
      </c>
      <c r="AA2426" s="55" t="str">
        <f>작성용!AJ2423</f>
        <v>-</v>
      </c>
      <c r="AB2426" s="55">
        <f>작성용!AB2423</f>
        <v>0</v>
      </c>
    </row>
    <row r="2427" spans="1:28" s="11" customFormat="1" ht="16.5" hidden="1" customHeight="1" x14ac:dyDescent="0.3">
      <c r="A2427" s="53">
        <f>작성용!AL2424</f>
        <v>2423</v>
      </c>
      <c r="B2427" s="54" t="str">
        <f>작성용!AI2424</f>
        <v>-</v>
      </c>
      <c r="C2427" s="55" t="str">
        <f>작성용!AK2424</f>
        <v>개별종목</v>
      </c>
      <c r="D2427" s="56">
        <f>작성용!T2424</f>
        <v>45702</v>
      </c>
      <c r="E2427" s="57" t="str">
        <f>작성용!B2424</f>
        <v>삼성증권(부동산투자팀)</v>
      </c>
      <c r="F2427" s="57" t="str">
        <f>작성용!C2424</f>
        <v>재평가</v>
      </c>
      <c r="G2427" s="57" t="str">
        <f>작성용!D2424</f>
        <v>마스턴일반사모부동산투자신탁제150호(1종)</v>
      </c>
      <c r="H2427" s="58" t="str">
        <f>작성용!E2424</f>
        <v>KBP2022030019</v>
      </c>
      <c r="I2427" s="57" t="str">
        <f>작성용!F2424</f>
        <v>B02</v>
      </c>
      <c r="J2427" s="57">
        <f>작성용!G2424</f>
        <v>0</v>
      </c>
      <c r="K2427" s="57" t="str">
        <f>작성용!H2424</f>
        <v>-</v>
      </c>
      <c r="L2427" s="57" t="str">
        <f>작성용!N2424</f>
        <v xml:space="preserve">분기 </v>
      </c>
      <c r="M2427" s="56" t="str">
        <f>작성용!U2424</f>
        <v>2025.03.31</v>
      </c>
      <c r="N2427" s="56" t="str">
        <f>작성용!V2424</f>
        <v>사전등록</v>
      </c>
      <c r="O2427" s="56" t="str">
        <f>작성용!W2424</f>
        <v>사전등록</v>
      </c>
      <c r="P2427" s="56" t="str">
        <f>작성용!X2424</f>
        <v>-</v>
      </c>
      <c r="Q2427" s="57" t="str">
        <f>작성용!AD2424</f>
        <v>대체평가3사업본부</v>
      </c>
      <c r="R2427" s="59">
        <f>작성용!AE2424</f>
        <v>0</v>
      </c>
      <c r="S2427" s="57" t="str">
        <f>작성용!AF2424</f>
        <v>대체평가3사업본부</v>
      </c>
      <c r="T2427" s="60" t="str">
        <f>작성용!AG2424</f>
        <v>-</v>
      </c>
      <c r="U2427" s="60" t="str">
        <f>작성용!AH2424</f>
        <v>-</v>
      </c>
      <c r="V2427" s="55">
        <f>작성용!AA2424</f>
        <v>202503</v>
      </c>
      <c r="W2427" s="57" t="str">
        <f>작성용!AC2424</f>
        <v>[T]기타보험기관[1본부]</v>
      </c>
      <c r="X2427" s="57" t="str">
        <f>작성용!O2424</f>
        <v>부동산투자팀김홍경주임</v>
      </c>
      <c r="Y2427" s="57" t="str">
        <f>작성용!P2424</f>
        <v>02-2020-7563</v>
      </c>
      <c r="Z2427" s="57" t="str">
        <f>작성용!Q2424</f>
        <v>hk5.kim@samsung.com</v>
      </c>
      <c r="AA2427" s="55" t="str">
        <f>작성용!AJ2424</f>
        <v>-</v>
      </c>
      <c r="AB2427" s="55">
        <f>작성용!AB2424</f>
        <v>0</v>
      </c>
    </row>
    <row r="2428" spans="1:28" s="11" customFormat="1" ht="16.5" hidden="1" customHeight="1" x14ac:dyDescent="0.3">
      <c r="A2428" s="53">
        <f>작성용!AL2425</f>
        <v>2424</v>
      </c>
      <c r="B2428" s="54" t="str">
        <f>작성용!AI2425</f>
        <v>-</v>
      </c>
      <c r="C2428" s="55" t="str">
        <f>작성용!AK2425</f>
        <v>개별종목</v>
      </c>
      <c r="D2428" s="56">
        <f>작성용!T2425</f>
        <v>45702</v>
      </c>
      <c r="E2428" s="57" t="str">
        <f>작성용!B2425</f>
        <v>삼성증권(부동산투자팀)</v>
      </c>
      <c r="F2428" s="57" t="str">
        <f>작성용!C2425</f>
        <v>재평가</v>
      </c>
      <c r="G2428" s="57" t="str">
        <f>작성용!D2425</f>
        <v>코람코USDEBTSTRATEGY일반사모부동산신탁제21호(재간접형)</v>
      </c>
      <c r="H2428" s="58" t="str">
        <f>작성용!E2425</f>
        <v>KBP2022090049</v>
      </c>
      <c r="I2428" s="57" t="str">
        <f>작성용!F2425</f>
        <v>B02</v>
      </c>
      <c r="J2428" s="57">
        <f>작성용!G2425</f>
        <v>0</v>
      </c>
      <c r="K2428" s="57" t="str">
        <f>작성용!H2425</f>
        <v>-</v>
      </c>
      <c r="L2428" s="57" t="str">
        <f>작성용!N2425</f>
        <v xml:space="preserve">분기 </v>
      </c>
      <c r="M2428" s="56" t="str">
        <f>작성용!U2425</f>
        <v>2025.03.31</v>
      </c>
      <c r="N2428" s="56" t="str">
        <f>작성용!V2425</f>
        <v>사전등록</v>
      </c>
      <c r="O2428" s="56" t="str">
        <f>작성용!W2425</f>
        <v>사전등록</v>
      </c>
      <c r="P2428" s="56" t="str">
        <f>작성용!X2425</f>
        <v>-</v>
      </c>
      <c r="Q2428" s="57" t="str">
        <f>작성용!AD2425</f>
        <v>대체평가3사업본부</v>
      </c>
      <c r="R2428" s="59">
        <f>작성용!AE2425</f>
        <v>0</v>
      </c>
      <c r="S2428" s="57" t="str">
        <f>작성용!AF2425</f>
        <v>대체평가3사업본부</v>
      </c>
      <c r="T2428" s="60" t="str">
        <f>작성용!AG2425</f>
        <v>-</v>
      </c>
      <c r="U2428" s="60" t="str">
        <f>작성용!AH2425</f>
        <v>-</v>
      </c>
      <c r="V2428" s="55">
        <f>작성용!AA2425</f>
        <v>202503</v>
      </c>
      <c r="W2428" s="57" t="str">
        <f>작성용!AC2425</f>
        <v>[T]기타보험기관[1본부]</v>
      </c>
      <c r="X2428" s="57" t="str">
        <f>작성용!O2425</f>
        <v>부동산투자팀김홍경주임</v>
      </c>
      <c r="Y2428" s="57" t="str">
        <f>작성용!P2425</f>
        <v>02-2020-7563</v>
      </c>
      <c r="Z2428" s="57" t="str">
        <f>작성용!Q2425</f>
        <v>hk5.kim@samsung.com</v>
      </c>
      <c r="AA2428" s="55" t="str">
        <f>작성용!AJ2425</f>
        <v>-</v>
      </c>
      <c r="AB2428" s="55">
        <f>작성용!AB2425</f>
        <v>0</v>
      </c>
    </row>
    <row r="2429" spans="1:28" s="11" customFormat="1" ht="16.5" hidden="1" customHeight="1" x14ac:dyDescent="0.3">
      <c r="A2429" s="53">
        <f>작성용!AL2426</f>
        <v>2425</v>
      </c>
      <c r="B2429" s="54" t="str">
        <f>작성용!AI2426</f>
        <v>-</v>
      </c>
      <c r="C2429" s="55" t="str">
        <f>작성용!AK2426</f>
        <v>개별종목</v>
      </c>
      <c r="D2429" s="56">
        <f>작성용!T2426</f>
        <v>45702</v>
      </c>
      <c r="E2429" s="57" t="str">
        <f>작성용!B2426</f>
        <v>삼성증권(부동산투자팀)</v>
      </c>
      <c r="F2429" s="57" t="str">
        <f>작성용!C2426</f>
        <v>재평가</v>
      </c>
      <c r="G2429" s="57" t="str">
        <f>작성용!D2426</f>
        <v xml:space="preserve">캡스톤일반사모투자신탁39호(전문)(1종) </v>
      </c>
      <c r="H2429" s="58" t="str">
        <f>작성용!E2426</f>
        <v>KBP2023060037</v>
      </c>
      <c r="I2429" s="57" t="str">
        <f>작성용!F2426</f>
        <v>B02</v>
      </c>
      <c r="J2429" s="57">
        <f>작성용!G2426</f>
        <v>0</v>
      </c>
      <c r="K2429" s="57" t="str">
        <f>작성용!H2426</f>
        <v>-</v>
      </c>
      <c r="L2429" s="57" t="str">
        <f>작성용!N2426</f>
        <v xml:space="preserve">분기 </v>
      </c>
      <c r="M2429" s="56" t="str">
        <f>작성용!U2426</f>
        <v>2025.03.31</v>
      </c>
      <c r="N2429" s="56" t="str">
        <f>작성용!V2426</f>
        <v>사전등록</v>
      </c>
      <c r="O2429" s="56" t="str">
        <f>작성용!W2426</f>
        <v>사전등록</v>
      </c>
      <c r="P2429" s="56" t="str">
        <f>작성용!X2426</f>
        <v>-</v>
      </c>
      <c r="Q2429" s="57" t="str">
        <f>작성용!AD2426</f>
        <v>대체평가3사업본부</v>
      </c>
      <c r="R2429" s="59">
        <f>작성용!AE2426</f>
        <v>0</v>
      </c>
      <c r="S2429" s="57" t="str">
        <f>작성용!AF2426</f>
        <v>대체평가3사업본부</v>
      </c>
      <c r="T2429" s="60" t="str">
        <f>작성용!AG2426</f>
        <v>-</v>
      </c>
      <c r="U2429" s="60" t="str">
        <f>작성용!AH2426</f>
        <v>-</v>
      </c>
      <c r="V2429" s="55">
        <f>작성용!AA2426</f>
        <v>202503</v>
      </c>
      <c r="W2429" s="57" t="str">
        <f>작성용!AC2426</f>
        <v>[T]기타보험기관[1본부]</v>
      </c>
      <c r="X2429" s="57" t="str">
        <f>작성용!O2426</f>
        <v>부동산투자팀김홍경주임</v>
      </c>
      <c r="Y2429" s="57" t="str">
        <f>작성용!P2426</f>
        <v>02-2020-7563</v>
      </c>
      <c r="Z2429" s="57" t="str">
        <f>작성용!Q2426</f>
        <v>hk5.kim@samsung.com</v>
      </c>
      <c r="AA2429" s="55" t="str">
        <f>작성용!AJ2426</f>
        <v>-</v>
      </c>
      <c r="AB2429" s="55">
        <f>작성용!AB2426</f>
        <v>0</v>
      </c>
    </row>
    <row r="2430" spans="1:28" s="11" customFormat="1" ht="16.5" hidden="1" customHeight="1" x14ac:dyDescent="0.3">
      <c r="A2430" s="53">
        <f>작성용!AL2427</f>
        <v>2426</v>
      </c>
      <c r="B2430" s="54" t="str">
        <f>작성용!AI2427</f>
        <v>-</v>
      </c>
      <c r="C2430" s="55" t="str">
        <f>작성용!AK2427</f>
        <v>개별종목</v>
      </c>
      <c r="D2430" s="56">
        <f>작성용!T2427</f>
        <v>45702</v>
      </c>
      <c r="E2430" s="57" t="str">
        <f>작성용!B2427</f>
        <v>삼성증권(수익증권)</v>
      </c>
      <c r="F2430" s="57" t="str">
        <f>작성용!C2427</f>
        <v>신규</v>
      </c>
      <c r="G2430" s="57" t="str">
        <f>작성용!D2427</f>
        <v>이지스하우징플랫폼일반사모부동산투자신탁제1호2종</v>
      </c>
      <c r="H2430" s="58" t="str">
        <f>작성용!E2427</f>
        <v>KBP2024120197</v>
      </c>
      <c r="I2430" s="57" t="str">
        <f>작성용!F2427</f>
        <v>B02</v>
      </c>
      <c r="J2430" s="57">
        <f>작성용!G2427</f>
        <v>0</v>
      </c>
      <c r="K2430" s="57" t="str">
        <f>작성용!H2427</f>
        <v>-</v>
      </c>
      <c r="L2430" s="57" t="str">
        <f>작성용!N2427</f>
        <v>연말</v>
      </c>
      <c r="M2430" s="56" t="str">
        <f>작성용!U2427</f>
        <v>2025.03.31</v>
      </c>
      <c r="N2430" s="56" t="str">
        <f>작성용!V2427</f>
        <v>사전등록</v>
      </c>
      <c r="O2430" s="56" t="str">
        <f>작성용!W2427</f>
        <v>사전등록</v>
      </c>
      <c r="P2430" s="56" t="str">
        <f>작성용!X2427</f>
        <v>-</v>
      </c>
      <c r="Q2430" s="57" t="str">
        <f>작성용!AD2427</f>
        <v>대체평가3사업본부</v>
      </c>
      <c r="R2430" s="59">
        <f>작성용!AE2427</f>
        <v>0</v>
      </c>
      <c r="S2430" s="57" t="str">
        <f>작성용!AF2427</f>
        <v>대체평가3사업본부</v>
      </c>
      <c r="T2430" s="60" t="str">
        <f>작성용!AG2427</f>
        <v>-</v>
      </c>
      <c r="U2430" s="60" t="str">
        <f>작성용!AH2427</f>
        <v>-</v>
      </c>
      <c r="V2430" s="55">
        <f>작성용!AA2427</f>
        <v>202503</v>
      </c>
      <c r="W2430" s="57" t="str">
        <f>작성용!AC2427</f>
        <v>[T]기타보험기관[1본부]</v>
      </c>
      <c r="X2430" s="57" t="str">
        <f>작성용!O2427</f>
        <v>이두용과장</v>
      </c>
      <c r="Y2430" s="57" t="str">
        <f>작성용!P2427</f>
        <v>02-2020-6971</v>
      </c>
      <c r="Z2430" s="57" t="str">
        <f>작성용!Q2427</f>
        <v>dooyong20.lee@samsung.com</v>
      </c>
      <c r="AA2430" s="55" t="str">
        <f>작성용!AJ2427</f>
        <v>회계반영</v>
      </c>
      <c r="AB2430" s="55">
        <f>작성용!AB2427</f>
        <v>0</v>
      </c>
    </row>
    <row r="2431" spans="1:28" s="11" customFormat="1" ht="16.5" hidden="1" customHeight="1" x14ac:dyDescent="0.3">
      <c r="A2431" s="53">
        <f>작성용!AL2428</f>
        <v>2427</v>
      </c>
      <c r="B2431" s="54" t="str">
        <f>작성용!AI2428</f>
        <v>공문, 보고서, 기초자료 송부 : 2025-01-15, MRC : 2025-01-31</v>
      </c>
      <c r="C2431" s="55" t="str">
        <f>작성용!AK2428</f>
        <v>개별종목</v>
      </c>
      <c r="D2431" s="56">
        <f>작성용!T2428</f>
        <v>45702</v>
      </c>
      <c r="E2431" s="57" t="str">
        <f>작성용!B2428</f>
        <v>서울보증보험(수익증권)</v>
      </c>
      <c r="F2431" s="57" t="str">
        <f>작성용!C2428</f>
        <v>재평가</v>
      </c>
      <c r="G2431" s="57" t="str">
        <f>작성용!D2428</f>
        <v>한국투자필라델피아전문투자형사모부동산투자신탁1호</v>
      </c>
      <c r="H2431" s="58" t="str">
        <f>작성용!E2428</f>
        <v>KBP2018030093</v>
      </c>
      <c r="I2431" s="57" t="str">
        <f>작성용!F2428</f>
        <v>B02</v>
      </c>
      <c r="J2431" s="57">
        <f>작성용!G2428</f>
        <v>0</v>
      </c>
      <c r="K2431" s="57" t="str">
        <f>작성용!H2428</f>
        <v>-</v>
      </c>
      <c r="L2431" s="57" t="str">
        <f>작성용!N2428</f>
        <v xml:space="preserve">분기 </v>
      </c>
      <c r="M2431" s="56" t="str">
        <f>작성용!U2428</f>
        <v>2025.03.31</v>
      </c>
      <c r="N2431" s="56" t="str">
        <f>작성용!V2428</f>
        <v>사전등록</v>
      </c>
      <c r="O2431" s="56" t="str">
        <f>작성용!W2428</f>
        <v>사전등록</v>
      </c>
      <c r="P2431" s="56" t="str">
        <f>작성용!X2428</f>
        <v>-</v>
      </c>
      <c r="Q2431" s="57" t="str">
        <f>작성용!AD2428</f>
        <v>대체평가3사업본부</v>
      </c>
      <c r="R2431" s="59">
        <f>작성용!AE2428</f>
        <v>0</v>
      </c>
      <c r="S2431" s="57" t="str">
        <f>작성용!AF2428</f>
        <v>대체평가3사업본부</v>
      </c>
      <c r="T2431" s="60" t="str">
        <f>작성용!AG2428</f>
        <v>김본</v>
      </c>
      <c r="U2431" s="60" t="str">
        <f>작성용!AH2428</f>
        <v>김본</v>
      </c>
      <c r="V2431" s="55">
        <f>작성용!AA2428</f>
        <v>202503</v>
      </c>
      <c r="W2431" s="57" t="str">
        <f>작성용!AC2428</f>
        <v>[T]기타보험기관[1본부]</v>
      </c>
      <c r="X2431" s="57" t="str">
        <f>작성용!O2428</f>
        <v xml:space="preserve">재무관리부자산운용기획팀정명호 </v>
      </c>
      <c r="Y2431" s="57" t="str">
        <f>작성용!P2428</f>
        <v xml:space="preserve">02-3671-7410 </v>
      </c>
      <c r="Z2431" s="57" t="str">
        <f>작성용!Q2428</f>
        <v>mhjeong@sgic.co.kr; jhunkim@sgic.co.kr; jwshineast@sgic.co.kr; minkyu.park@sgic.co.kr; kbh94@sgic.co.kr</v>
      </c>
      <c r="AA2431" s="55" t="str">
        <f>작성용!AJ2428</f>
        <v>-</v>
      </c>
      <c r="AB2431" s="55">
        <f>작성용!AB2428</f>
        <v>0</v>
      </c>
    </row>
    <row r="2432" spans="1:28" s="11" customFormat="1" ht="16.5" hidden="1" customHeight="1" x14ac:dyDescent="0.3">
      <c r="A2432" s="53">
        <f>작성용!AL2429</f>
        <v>2428</v>
      </c>
      <c r="B2432" s="54" t="str">
        <f>작성용!AI2429</f>
        <v>공문, 보고서, 기초자료 송부 : 2025-01-15, MRC : 2025-01-31</v>
      </c>
      <c r="C2432" s="55" t="str">
        <f>작성용!AK2429</f>
        <v>개별종목</v>
      </c>
      <c r="D2432" s="56">
        <f>작성용!T2429</f>
        <v>45702</v>
      </c>
      <c r="E2432" s="57" t="str">
        <f>작성용!B2429</f>
        <v>서울보증보험(수익증권)</v>
      </c>
      <c r="F2432" s="57" t="str">
        <f>작성용!C2429</f>
        <v>재평가</v>
      </c>
      <c r="G2432" s="57" t="str">
        <f>작성용!D2429</f>
        <v>한국투자미주유럽메자닌전문투자형사모부동산1호</v>
      </c>
      <c r="H2432" s="58" t="str">
        <f>작성용!E2429</f>
        <v>KBP2019120190</v>
      </c>
      <c r="I2432" s="57" t="str">
        <f>작성용!F2429</f>
        <v>B02</v>
      </c>
      <c r="J2432" s="57">
        <f>작성용!G2429</f>
        <v>0</v>
      </c>
      <c r="K2432" s="57" t="str">
        <f>작성용!H2429</f>
        <v>Y</v>
      </c>
      <c r="L2432" s="57" t="str">
        <f>작성용!N2429</f>
        <v xml:space="preserve">분기 </v>
      </c>
      <c r="M2432" s="56" t="str">
        <f>작성용!U2429</f>
        <v>2025.03.31</v>
      </c>
      <c r="N2432" s="56" t="str">
        <f>작성용!V2429</f>
        <v>사전등록</v>
      </c>
      <c r="O2432" s="56" t="str">
        <f>작성용!W2429</f>
        <v>사전등록</v>
      </c>
      <c r="P2432" s="56" t="str">
        <f>작성용!X2429</f>
        <v>-</v>
      </c>
      <c r="Q2432" s="57" t="str">
        <f>작성용!AD2429</f>
        <v>대체평가3사업본부</v>
      </c>
      <c r="R2432" s="59">
        <f>작성용!AE2429</f>
        <v>0</v>
      </c>
      <c r="S2432" s="57" t="str">
        <f>작성용!AF2429</f>
        <v>대체평가3사업본부</v>
      </c>
      <c r="T2432" s="60" t="str">
        <f>작성용!AG2429</f>
        <v>김본</v>
      </c>
      <c r="U2432" s="60" t="str">
        <f>작성용!AH2429</f>
        <v>김본</v>
      </c>
      <c r="V2432" s="55">
        <f>작성용!AA2429</f>
        <v>202503</v>
      </c>
      <c r="W2432" s="57" t="str">
        <f>작성용!AC2429</f>
        <v>[T]기타보험기관[1본부]</v>
      </c>
      <c r="X2432" s="57" t="str">
        <f>작성용!O2429</f>
        <v xml:space="preserve">재무관리부자산운용기획팀정명호 </v>
      </c>
      <c r="Y2432" s="57" t="str">
        <f>작성용!P2429</f>
        <v xml:space="preserve">02-3671-7410 </v>
      </c>
      <c r="Z2432" s="57" t="str">
        <f>작성용!Q2429</f>
        <v>mhjeong@sgic.co.kr; jhunkim@sgic.co.kr; jwshineast@sgic.co.kr; minkyu.park@sgic.co.kr; kbh94@sgic.co.kr</v>
      </c>
      <c r="AA2432" s="55" t="str">
        <f>작성용!AJ2429</f>
        <v>-</v>
      </c>
      <c r="AB2432" s="55">
        <f>작성용!AB2429</f>
        <v>0</v>
      </c>
    </row>
    <row r="2433" spans="1:28" s="11" customFormat="1" ht="16.5" hidden="1" customHeight="1" x14ac:dyDescent="0.3">
      <c r="A2433" s="53">
        <f>작성용!AL2430</f>
        <v>2429</v>
      </c>
      <c r="B2433" s="54" t="str">
        <f>작성용!AI2430</f>
        <v>공문, 보고서, 기초자료 송부 : 2025-01-15, MRC : 2025-01-31</v>
      </c>
      <c r="C2433" s="55" t="str">
        <f>작성용!AK2430</f>
        <v>개별종목</v>
      </c>
      <c r="D2433" s="56">
        <f>작성용!T2430</f>
        <v>45702</v>
      </c>
      <c r="E2433" s="57" t="str">
        <f>작성용!B2430</f>
        <v>서울보증보험(수익증권)</v>
      </c>
      <c r="F2433" s="57" t="str">
        <f>작성용!C2430</f>
        <v>재평가</v>
      </c>
      <c r="G2433" s="57" t="str">
        <f>작성용!D2430</f>
        <v>삼성ARDIAN전문투자형사모투자신탁제1호</v>
      </c>
      <c r="H2433" s="58" t="str">
        <f>작성용!E2430</f>
        <v>KBP2019120096</v>
      </c>
      <c r="I2433" s="57" t="str">
        <f>작성용!F2430</f>
        <v>B02</v>
      </c>
      <c r="J2433" s="57">
        <f>작성용!G2430</f>
        <v>0</v>
      </c>
      <c r="K2433" s="57" t="str">
        <f>작성용!H2430</f>
        <v>Y</v>
      </c>
      <c r="L2433" s="57" t="str">
        <f>작성용!N2430</f>
        <v xml:space="preserve">분기 </v>
      </c>
      <c r="M2433" s="56" t="str">
        <f>작성용!U2430</f>
        <v>2025.03.31</v>
      </c>
      <c r="N2433" s="56" t="str">
        <f>작성용!V2430</f>
        <v>사전등록</v>
      </c>
      <c r="O2433" s="56" t="str">
        <f>작성용!W2430</f>
        <v>사전등록</v>
      </c>
      <c r="P2433" s="56" t="str">
        <f>작성용!X2430</f>
        <v>-</v>
      </c>
      <c r="Q2433" s="57" t="str">
        <f>작성용!AD2430</f>
        <v>대체평가3사업본부</v>
      </c>
      <c r="R2433" s="59">
        <f>작성용!AE2430</f>
        <v>0</v>
      </c>
      <c r="S2433" s="57" t="str">
        <f>작성용!AF2430</f>
        <v>대체평가3사업본부</v>
      </c>
      <c r="T2433" s="60" t="str">
        <f>작성용!AG2430</f>
        <v>김본</v>
      </c>
      <c r="U2433" s="60" t="str">
        <f>작성용!AH2430</f>
        <v>김본</v>
      </c>
      <c r="V2433" s="55">
        <f>작성용!AA2430</f>
        <v>202503</v>
      </c>
      <c r="W2433" s="57" t="str">
        <f>작성용!AC2430</f>
        <v>[T]기타보험기관[1본부]</v>
      </c>
      <c r="X2433" s="57" t="str">
        <f>작성용!O2430</f>
        <v xml:space="preserve">재무관리부자산운용기획팀정명호 </v>
      </c>
      <c r="Y2433" s="57" t="str">
        <f>작성용!P2430</f>
        <v xml:space="preserve">02-3671-7410 </v>
      </c>
      <c r="Z2433" s="57" t="str">
        <f>작성용!Q2430</f>
        <v>mhjeong@sgic.co.kr; jhunkim@sgic.co.kr; jwshineast@sgic.co.kr; minkyu.park@sgic.co.kr; kbh94@sgic.co.kr</v>
      </c>
      <c r="AA2433" s="55" t="str">
        <f>작성용!AJ2430</f>
        <v>-</v>
      </c>
      <c r="AB2433" s="55">
        <f>작성용!AB2430</f>
        <v>0</v>
      </c>
    </row>
    <row r="2434" spans="1:28" s="11" customFormat="1" ht="16.5" hidden="1" customHeight="1" x14ac:dyDescent="0.3">
      <c r="A2434" s="53">
        <f>작성용!AL2431</f>
        <v>2430</v>
      </c>
      <c r="B2434" s="54" t="str">
        <f>작성용!AI2431</f>
        <v>공문, 보고서, 기초자료 송부 : 2025-01-15, MRC : 2025-01-31</v>
      </c>
      <c r="C2434" s="55" t="str">
        <f>작성용!AK2431</f>
        <v>개별종목</v>
      </c>
      <c r="D2434" s="56">
        <f>작성용!T2431</f>
        <v>45702</v>
      </c>
      <c r="E2434" s="57" t="str">
        <f>작성용!B2431</f>
        <v>서울보증보험(수익증권)</v>
      </c>
      <c r="F2434" s="57" t="str">
        <f>작성용!C2431</f>
        <v>재평가</v>
      </c>
      <c r="G2434" s="57" t="str">
        <f>작성용!D2431</f>
        <v>신한글로벌코인베스트먼트전문사모3호</v>
      </c>
      <c r="H2434" s="58" t="str">
        <f>작성용!E2431</f>
        <v>KBP2018120086</v>
      </c>
      <c r="I2434" s="57" t="str">
        <f>작성용!F2431</f>
        <v>B02</v>
      </c>
      <c r="J2434" s="57">
        <f>작성용!G2431</f>
        <v>0</v>
      </c>
      <c r="K2434" s="57" t="str">
        <f>작성용!H2431</f>
        <v>Y</v>
      </c>
      <c r="L2434" s="57" t="str">
        <f>작성용!N2431</f>
        <v xml:space="preserve">분기 </v>
      </c>
      <c r="M2434" s="56" t="str">
        <f>작성용!U2431</f>
        <v>2025.03.31</v>
      </c>
      <c r="N2434" s="56" t="str">
        <f>작성용!V2431</f>
        <v>사전등록</v>
      </c>
      <c r="O2434" s="56" t="str">
        <f>작성용!W2431</f>
        <v>사전등록</v>
      </c>
      <c r="P2434" s="56" t="str">
        <f>작성용!X2431</f>
        <v>-</v>
      </c>
      <c r="Q2434" s="57" t="str">
        <f>작성용!AD2431</f>
        <v>대체평가3사업본부</v>
      </c>
      <c r="R2434" s="59">
        <f>작성용!AE2431</f>
        <v>0</v>
      </c>
      <c r="S2434" s="57" t="str">
        <f>작성용!AF2431</f>
        <v>대체평가3사업본부</v>
      </c>
      <c r="T2434" s="60" t="str">
        <f>작성용!AG2431</f>
        <v>김본</v>
      </c>
      <c r="U2434" s="60" t="str">
        <f>작성용!AH2431</f>
        <v>김본</v>
      </c>
      <c r="V2434" s="55">
        <f>작성용!AA2431</f>
        <v>202503</v>
      </c>
      <c r="W2434" s="57" t="str">
        <f>작성용!AC2431</f>
        <v>[T]기타보험기관[1본부]</v>
      </c>
      <c r="X2434" s="57" t="str">
        <f>작성용!O2431</f>
        <v xml:space="preserve">재무관리부자산운용기획팀정명호 </v>
      </c>
      <c r="Y2434" s="57" t="str">
        <f>작성용!P2431</f>
        <v xml:space="preserve">02-3671-7410 </v>
      </c>
      <c r="Z2434" s="57" t="str">
        <f>작성용!Q2431</f>
        <v>mhjeong@sgic.co.kr; jhunkim@sgic.co.kr; jwshineast@sgic.co.kr; minkyu.park@sgic.co.kr; kbh94@sgic.co.kr</v>
      </c>
      <c r="AA2434" s="55" t="str">
        <f>작성용!AJ2431</f>
        <v>-</v>
      </c>
      <c r="AB2434" s="55">
        <f>작성용!AB2431</f>
        <v>0</v>
      </c>
    </row>
    <row r="2435" spans="1:28" s="11" customFormat="1" ht="16.5" hidden="1" customHeight="1" x14ac:dyDescent="0.3">
      <c r="A2435" s="53">
        <f>작성용!AL2432</f>
        <v>2431</v>
      </c>
      <c r="B2435" s="54" t="str">
        <f>작성용!AI2432</f>
        <v>공문, 보고서, 기초자료 송부 : 2025-01-15, MRC : 2025-01-31</v>
      </c>
      <c r="C2435" s="55" t="str">
        <f>작성용!AK2432</f>
        <v>개별종목</v>
      </c>
      <c r="D2435" s="56">
        <f>작성용!T2432</f>
        <v>45702</v>
      </c>
      <c r="E2435" s="57" t="str">
        <f>작성용!B2432</f>
        <v>서울보증보험(수익증권)</v>
      </c>
      <c r="F2435" s="57" t="str">
        <f>작성용!C2432</f>
        <v>재평가</v>
      </c>
      <c r="G2435" s="57" t="str">
        <f>작성용!D2432</f>
        <v>신한시니어론전문투자형사모혼합자산투자신탁제4호</v>
      </c>
      <c r="H2435" s="58" t="str">
        <f>작성용!E2432</f>
        <v>KBP2020090070</v>
      </c>
      <c r="I2435" s="57" t="str">
        <f>작성용!F2432</f>
        <v>B02</v>
      </c>
      <c r="J2435" s="57">
        <f>작성용!G2432</f>
        <v>0</v>
      </c>
      <c r="K2435" s="57" t="str">
        <f>작성용!H2432</f>
        <v>Y</v>
      </c>
      <c r="L2435" s="57" t="str">
        <f>작성용!N2432</f>
        <v xml:space="preserve">분기 </v>
      </c>
      <c r="M2435" s="56" t="str">
        <f>작성용!U2432</f>
        <v>2025.03.31</v>
      </c>
      <c r="N2435" s="56" t="str">
        <f>작성용!V2432</f>
        <v>사전등록</v>
      </c>
      <c r="O2435" s="56" t="str">
        <f>작성용!W2432</f>
        <v>사전등록</v>
      </c>
      <c r="P2435" s="56" t="str">
        <f>작성용!X2432</f>
        <v>-</v>
      </c>
      <c r="Q2435" s="57" t="str">
        <f>작성용!AD2432</f>
        <v>대체평가3사업본부</v>
      </c>
      <c r="R2435" s="59">
        <f>작성용!AE2432</f>
        <v>0</v>
      </c>
      <c r="S2435" s="57" t="str">
        <f>작성용!AF2432</f>
        <v>대체평가3사업본부</v>
      </c>
      <c r="T2435" s="60" t="str">
        <f>작성용!AG2432</f>
        <v>김본</v>
      </c>
      <c r="U2435" s="60" t="str">
        <f>작성용!AH2432</f>
        <v>김본</v>
      </c>
      <c r="V2435" s="55">
        <f>작성용!AA2432</f>
        <v>202503</v>
      </c>
      <c r="W2435" s="57" t="str">
        <f>작성용!AC2432</f>
        <v>[T]기타보험기관[1본부]</v>
      </c>
      <c r="X2435" s="57" t="str">
        <f>작성용!O2432</f>
        <v xml:space="preserve">재무관리부자산운용기획팀정명호 </v>
      </c>
      <c r="Y2435" s="57" t="str">
        <f>작성용!P2432</f>
        <v xml:space="preserve">02-3671-7410 </v>
      </c>
      <c r="Z2435" s="57" t="str">
        <f>작성용!Q2432</f>
        <v>mhjeong@sgic.co.kr; jhunkim@sgic.co.kr; jwshineast@sgic.co.kr; minkyu.park@sgic.co.kr; kbh94@sgic.co.kr</v>
      </c>
      <c r="AA2435" s="55" t="str">
        <f>작성용!AJ2432</f>
        <v>-</v>
      </c>
      <c r="AB2435" s="55">
        <f>작성용!AB2432</f>
        <v>0</v>
      </c>
    </row>
    <row r="2436" spans="1:28" s="11" customFormat="1" ht="16.5" hidden="1" customHeight="1" x14ac:dyDescent="0.3">
      <c r="A2436" s="53">
        <f>작성용!AL2433</f>
        <v>2432</v>
      </c>
      <c r="B2436" s="54" t="str">
        <f>작성용!AI2433</f>
        <v>공문, 보고서, 기초자료 송부 : 2025-01-15, MRC : 2025-01-31</v>
      </c>
      <c r="C2436" s="55" t="str">
        <f>작성용!AK2433</f>
        <v>개별종목</v>
      </c>
      <c r="D2436" s="56">
        <f>작성용!T2433</f>
        <v>45702</v>
      </c>
      <c r="E2436" s="57" t="str">
        <f>작성용!B2433</f>
        <v>서울보증보험(수익증권)</v>
      </c>
      <c r="F2436" s="57" t="str">
        <f>작성용!C2433</f>
        <v>재평가</v>
      </c>
      <c r="G2436" s="57" t="str">
        <f>작성용!D2433</f>
        <v>한화글로벌인프라전문투자형사모특별자산투자신탁7호</v>
      </c>
      <c r="H2436" s="58" t="str">
        <f>작성용!E2433</f>
        <v>KBP2019120191</v>
      </c>
      <c r="I2436" s="57" t="str">
        <f>작성용!F2433</f>
        <v>B02</v>
      </c>
      <c r="J2436" s="57">
        <f>작성용!G2433</f>
        <v>0</v>
      </c>
      <c r="K2436" s="57" t="str">
        <f>작성용!H2433</f>
        <v>Y</v>
      </c>
      <c r="L2436" s="57" t="str">
        <f>작성용!N2433</f>
        <v xml:space="preserve">분기 </v>
      </c>
      <c r="M2436" s="56" t="str">
        <f>작성용!U2433</f>
        <v>2025.03.31</v>
      </c>
      <c r="N2436" s="56" t="str">
        <f>작성용!V2433</f>
        <v>사전등록</v>
      </c>
      <c r="O2436" s="56" t="str">
        <f>작성용!W2433</f>
        <v>사전등록</v>
      </c>
      <c r="P2436" s="56" t="str">
        <f>작성용!X2433</f>
        <v>-</v>
      </c>
      <c r="Q2436" s="57" t="str">
        <f>작성용!AD2433</f>
        <v>대체평가3사업본부</v>
      </c>
      <c r="R2436" s="59">
        <f>작성용!AE2433</f>
        <v>0</v>
      </c>
      <c r="S2436" s="57" t="str">
        <f>작성용!AF2433</f>
        <v>대체평가3사업본부</v>
      </c>
      <c r="T2436" s="60" t="str">
        <f>작성용!AG2433</f>
        <v>김본</v>
      </c>
      <c r="U2436" s="60" t="str">
        <f>작성용!AH2433</f>
        <v>김본</v>
      </c>
      <c r="V2436" s="55">
        <f>작성용!AA2433</f>
        <v>202503</v>
      </c>
      <c r="W2436" s="57" t="str">
        <f>작성용!AC2433</f>
        <v>[T]기타보험기관[1본부]</v>
      </c>
      <c r="X2436" s="57" t="str">
        <f>작성용!O2433</f>
        <v xml:space="preserve">재무관리부자산운용기획팀정명호 </v>
      </c>
      <c r="Y2436" s="57" t="str">
        <f>작성용!P2433</f>
        <v xml:space="preserve">02-3671-7410 </v>
      </c>
      <c r="Z2436" s="57" t="str">
        <f>작성용!Q2433</f>
        <v>mhjeong@sgic.co.kr; jhunkim@sgic.co.kr; jwshineast@sgic.co.kr; minkyu.park@sgic.co.kr; kbh94@sgic.co.kr</v>
      </c>
      <c r="AA2436" s="55" t="str">
        <f>작성용!AJ2433</f>
        <v>-</v>
      </c>
      <c r="AB2436" s="55">
        <f>작성용!AB2433</f>
        <v>0</v>
      </c>
    </row>
    <row r="2437" spans="1:28" s="11" customFormat="1" ht="16.5" hidden="1" customHeight="1" x14ac:dyDescent="0.3">
      <c r="A2437" s="53">
        <f>작성용!AL2434</f>
        <v>2433</v>
      </c>
      <c r="B2437" s="54" t="str">
        <f>작성용!AI2434</f>
        <v>공문, 보고서, 기초자료 송부 : 2025-01-15, MRC : 2025-01-31</v>
      </c>
      <c r="C2437" s="55" t="str">
        <f>작성용!AK2434</f>
        <v>개별종목</v>
      </c>
      <c r="D2437" s="56">
        <f>작성용!T2434</f>
        <v>45702</v>
      </c>
      <c r="E2437" s="57" t="str">
        <f>작성용!B2434</f>
        <v>서울보증보험(수익증권)</v>
      </c>
      <c r="F2437" s="57" t="str">
        <f>작성용!C2434</f>
        <v>재평가</v>
      </c>
      <c r="G2437" s="57" t="str">
        <f>작성용!D2434</f>
        <v>한화글로벌메자닌전문투자형사모증권투자신탁1호</v>
      </c>
      <c r="H2437" s="58" t="str">
        <f>작성용!E2434</f>
        <v>KBP2019120024</v>
      </c>
      <c r="I2437" s="57" t="str">
        <f>작성용!F2434</f>
        <v>B02</v>
      </c>
      <c r="J2437" s="57">
        <f>작성용!G2434</f>
        <v>0</v>
      </c>
      <c r="K2437" s="57" t="str">
        <f>작성용!H2434</f>
        <v>Y</v>
      </c>
      <c r="L2437" s="57" t="str">
        <f>작성용!N2434</f>
        <v xml:space="preserve">분기 </v>
      </c>
      <c r="M2437" s="56" t="str">
        <f>작성용!U2434</f>
        <v>2025.03.31</v>
      </c>
      <c r="N2437" s="56" t="str">
        <f>작성용!V2434</f>
        <v>사전등록</v>
      </c>
      <c r="O2437" s="56" t="str">
        <f>작성용!W2434</f>
        <v>사전등록</v>
      </c>
      <c r="P2437" s="56" t="str">
        <f>작성용!X2434</f>
        <v>-</v>
      </c>
      <c r="Q2437" s="57" t="str">
        <f>작성용!AD2434</f>
        <v>대체평가3사업본부</v>
      </c>
      <c r="R2437" s="59">
        <f>작성용!AE2434</f>
        <v>0</v>
      </c>
      <c r="S2437" s="57" t="str">
        <f>작성용!AF2434</f>
        <v>대체평가3사업본부</v>
      </c>
      <c r="T2437" s="60" t="str">
        <f>작성용!AG2434</f>
        <v>김본</v>
      </c>
      <c r="U2437" s="60" t="str">
        <f>작성용!AH2434</f>
        <v>김본</v>
      </c>
      <c r="V2437" s="55">
        <f>작성용!AA2434</f>
        <v>202503</v>
      </c>
      <c r="W2437" s="57" t="str">
        <f>작성용!AC2434</f>
        <v>[T]기타보험기관[1본부]</v>
      </c>
      <c r="X2437" s="57" t="str">
        <f>작성용!O2434</f>
        <v xml:space="preserve">재무관리부자산운용기획팀정명호 </v>
      </c>
      <c r="Y2437" s="57" t="str">
        <f>작성용!P2434</f>
        <v xml:space="preserve">02-3671-7410 </v>
      </c>
      <c r="Z2437" s="57" t="str">
        <f>작성용!Q2434</f>
        <v>mhjeong@sgic.co.kr; jhunkim@sgic.co.kr; jwshineast@sgic.co.kr; minkyu.park@sgic.co.kr; kbh94@sgic.co.kr</v>
      </c>
      <c r="AA2437" s="55" t="str">
        <f>작성용!AJ2434</f>
        <v>-</v>
      </c>
      <c r="AB2437" s="55">
        <f>작성용!AB2434</f>
        <v>0</v>
      </c>
    </row>
    <row r="2438" spans="1:28" s="11" customFormat="1" ht="16.5" hidden="1" customHeight="1" x14ac:dyDescent="0.3">
      <c r="A2438" s="53">
        <f>작성용!AL2435</f>
        <v>2434</v>
      </c>
      <c r="B2438" s="54" t="str">
        <f>작성용!AI2435</f>
        <v>공문, 보고서, 기초자료 송부 : 2025-01-15, MRC : 2025-01-31</v>
      </c>
      <c r="C2438" s="55" t="str">
        <f>작성용!AK2435</f>
        <v>개별종목</v>
      </c>
      <c r="D2438" s="56">
        <f>작성용!T2435</f>
        <v>45702</v>
      </c>
      <c r="E2438" s="57" t="str">
        <f>작성용!B2435</f>
        <v>서울보증보험(수익증권)</v>
      </c>
      <c r="F2438" s="57" t="str">
        <f>작성용!C2435</f>
        <v>재평가</v>
      </c>
      <c r="G2438" s="57" t="str">
        <f>작성용!D2435</f>
        <v>한화유럽크레딧전문투자형사모특별자산투자신탁5호</v>
      </c>
      <c r="H2438" s="58" t="str">
        <f>작성용!E2435</f>
        <v>KBP2019090033</v>
      </c>
      <c r="I2438" s="57" t="str">
        <f>작성용!F2435</f>
        <v>B02</v>
      </c>
      <c r="J2438" s="57">
        <f>작성용!G2435</f>
        <v>0</v>
      </c>
      <c r="K2438" s="57" t="str">
        <f>작성용!H2435</f>
        <v>Y</v>
      </c>
      <c r="L2438" s="57" t="str">
        <f>작성용!N2435</f>
        <v xml:space="preserve">분기 </v>
      </c>
      <c r="M2438" s="56" t="str">
        <f>작성용!U2435</f>
        <v>2025.03.31</v>
      </c>
      <c r="N2438" s="56" t="str">
        <f>작성용!V2435</f>
        <v>사전등록</v>
      </c>
      <c r="O2438" s="56" t="str">
        <f>작성용!W2435</f>
        <v>사전등록</v>
      </c>
      <c r="P2438" s="56" t="str">
        <f>작성용!X2435</f>
        <v>-</v>
      </c>
      <c r="Q2438" s="57" t="str">
        <f>작성용!AD2435</f>
        <v>대체평가3사업본부</v>
      </c>
      <c r="R2438" s="59">
        <f>작성용!AE2435</f>
        <v>0</v>
      </c>
      <c r="S2438" s="57" t="str">
        <f>작성용!AF2435</f>
        <v>대체평가3사업본부</v>
      </c>
      <c r="T2438" s="60" t="str">
        <f>작성용!AG2435</f>
        <v>김본</v>
      </c>
      <c r="U2438" s="60" t="str">
        <f>작성용!AH2435</f>
        <v>김본</v>
      </c>
      <c r="V2438" s="55">
        <f>작성용!AA2435</f>
        <v>202503</v>
      </c>
      <c r="W2438" s="57" t="str">
        <f>작성용!AC2435</f>
        <v>[T]기타보험기관[1본부]</v>
      </c>
      <c r="X2438" s="57" t="str">
        <f>작성용!O2435</f>
        <v xml:space="preserve">재무관리부자산운용기획팀정명호 </v>
      </c>
      <c r="Y2438" s="57" t="str">
        <f>작성용!P2435</f>
        <v xml:space="preserve">02-3671-7410 </v>
      </c>
      <c r="Z2438" s="57" t="str">
        <f>작성용!Q2435</f>
        <v>mhjeong@sgic.co.kr; jhunkim@sgic.co.kr; jwshineast@sgic.co.kr; minkyu.park@sgic.co.kr; kbh94@sgic.co.kr</v>
      </c>
      <c r="AA2438" s="55" t="str">
        <f>작성용!AJ2435</f>
        <v>-</v>
      </c>
      <c r="AB2438" s="55">
        <f>작성용!AB2435</f>
        <v>0</v>
      </c>
    </row>
    <row r="2439" spans="1:28" s="11" customFormat="1" ht="16.5" hidden="1" customHeight="1" x14ac:dyDescent="0.3">
      <c r="A2439" s="53">
        <f>작성용!AL2436</f>
        <v>2435</v>
      </c>
      <c r="B2439" s="54" t="str">
        <f>작성용!AI2436</f>
        <v>공문, 보고서, 기초자료 송부 : 2025-01-15, MRC : 2025-01-31</v>
      </c>
      <c r="C2439" s="55" t="str">
        <f>작성용!AK2436</f>
        <v>개별종목</v>
      </c>
      <c r="D2439" s="56">
        <f>작성용!T2436</f>
        <v>45702</v>
      </c>
      <c r="E2439" s="57" t="str">
        <f>작성용!B2436</f>
        <v>서울보증보험(수익증권)</v>
      </c>
      <c r="F2439" s="57" t="str">
        <f>작성용!C2436</f>
        <v>재평가</v>
      </c>
      <c r="G2439" s="57" t="str">
        <f>작성용!D2436</f>
        <v>한화DEBTSTRATEGY전문투자형사모부동산투자신탁16호</v>
      </c>
      <c r="H2439" s="58" t="str">
        <f>작성용!E2436</f>
        <v>KBP2019120158</v>
      </c>
      <c r="I2439" s="57" t="str">
        <f>작성용!F2436</f>
        <v>B02</v>
      </c>
      <c r="J2439" s="57">
        <f>작성용!G2436</f>
        <v>0</v>
      </c>
      <c r="K2439" s="57" t="str">
        <f>작성용!H2436</f>
        <v>Y</v>
      </c>
      <c r="L2439" s="57" t="str">
        <f>작성용!N2436</f>
        <v xml:space="preserve">분기 </v>
      </c>
      <c r="M2439" s="56" t="str">
        <f>작성용!U2436</f>
        <v>2025.03.31</v>
      </c>
      <c r="N2439" s="56" t="str">
        <f>작성용!V2436</f>
        <v>사전등록</v>
      </c>
      <c r="O2439" s="56" t="str">
        <f>작성용!W2436</f>
        <v>사전등록</v>
      </c>
      <c r="P2439" s="56" t="str">
        <f>작성용!X2436</f>
        <v>-</v>
      </c>
      <c r="Q2439" s="57" t="str">
        <f>작성용!AD2436</f>
        <v>대체평가3사업본부</v>
      </c>
      <c r="R2439" s="59">
        <f>작성용!AE2436</f>
        <v>0</v>
      </c>
      <c r="S2439" s="57" t="str">
        <f>작성용!AF2436</f>
        <v>대체평가3사업본부</v>
      </c>
      <c r="T2439" s="60" t="str">
        <f>작성용!AG2436</f>
        <v>김본</v>
      </c>
      <c r="U2439" s="60" t="str">
        <f>작성용!AH2436</f>
        <v>김본</v>
      </c>
      <c r="V2439" s="55">
        <f>작성용!AA2436</f>
        <v>202503</v>
      </c>
      <c r="W2439" s="57" t="str">
        <f>작성용!AC2436</f>
        <v>[T]기타보험기관[1본부]</v>
      </c>
      <c r="X2439" s="57" t="str">
        <f>작성용!O2436</f>
        <v xml:space="preserve">재무관리부자산운용기획팀정명호 </v>
      </c>
      <c r="Y2439" s="57" t="str">
        <f>작성용!P2436</f>
        <v xml:space="preserve">02-3671-7410 </v>
      </c>
      <c r="Z2439" s="57" t="str">
        <f>작성용!Q2436</f>
        <v>mhjeong@sgic.co.kr; jhunkim@sgic.co.kr; jwshineast@sgic.co.kr; minkyu.park@sgic.co.kr; kbh94@sgic.co.kr</v>
      </c>
      <c r="AA2439" s="55" t="str">
        <f>작성용!AJ2436</f>
        <v>-</v>
      </c>
      <c r="AB2439" s="55">
        <f>작성용!AB2436</f>
        <v>0</v>
      </c>
    </row>
    <row r="2440" spans="1:28" s="11" customFormat="1" ht="16.5" hidden="1" customHeight="1" x14ac:dyDescent="0.3">
      <c r="A2440" s="53">
        <f>작성용!AL2437</f>
        <v>2436</v>
      </c>
      <c r="B2440" s="54" t="str">
        <f>작성용!AI2437</f>
        <v>공문, 보고서, 기초자료 송부 : 2025-01-15, MRC : 2025-01-31</v>
      </c>
      <c r="C2440" s="55" t="str">
        <f>작성용!AK2437</f>
        <v>개별종목</v>
      </c>
      <c r="D2440" s="56">
        <f>작성용!T2437</f>
        <v>45702</v>
      </c>
      <c r="E2440" s="57" t="str">
        <f>작성용!B2437</f>
        <v>서울보증보험(수익증권)</v>
      </c>
      <c r="F2440" s="57" t="str">
        <f>작성용!C2437</f>
        <v>재평가</v>
      </c>
      <c r="G2440" s="57" t="str">
        <f>작성용!D2437</f>
        <v>KB선순위인수금융사모특별자산투자신탁제3호</v>
      </c>
      <c r="H2440" s="58" t="str">
        <f>작성용!E2437</f>
        <v>KBP2019120132</v>
      </c>
      <c r="I2440" s="57" t="str">
        <f>작성용!F2437</f>
        <v>B02</v>
      </c>
      <c r="J2440" s="57">
        <f>작성용!G2437</f>
        <v>0</v>
      </c>
      <c r="K2440" s="57" t="str">
        <f>작성용!H2437</f>
        <v>Y</v>
      </c>
      <c r="L2440" s="57" t="str">
        <f>작성용!N2437</f>
        <v xml:space="preserve">분기 </v>
      </c>
      <c r="M2440" s="56" t="str">
        <f>작성용!U2437</f>
        <v>2025.03.31</v>
      </c>
      <c r="N2440" s="56" t="str">
        <f>작성용!V2437</f>
        <v>사전등록</v>
      </c>
      <c r="O2440" s="56" t="str">
        <f>작성용!W2437</f>
        <v>사전등록</v>
      </c>
      <c r="P2440" s="56" t="str">
        <f>작성용!X2437</f>
        <v>-</v>
      </c>
      <c r="Q2440" s="57" t="str">
        <f>작성용!AD2437</f>
        <v>대체평가3사업본부</v>
      </c>
      <c r="R2440" s="59">
        <f>작성용!AE2437</f>
        <v>0</v>
      </c>
      <c r="S2440" s="57" t="str">
        <f>작성용!AF2437</f>
        <v>대체평가3사업본부</v>
      </c>
      <c r="T2440" s="60" t="str">
        <f>작성용!AG2437</f>
        <v>김본</v>
      </c>
      <c r="U2440" s="60" t="str">
        <f>작성용!AH2437</f>
        <v>김본</v>
      </c>
      <c r="V2440" s="55">
        <f>작성용!AA2437</f>
        <v>202503</v>
      </c>
      <c r="W2440" s="57" t="str">
        <f>작성용!AC2437</f>
        <v>[T]기타보험기관[1본부]</v>
      </c>
      <c r="X2440" s="57" t="str">
        <f>작성용!O2437</f>
        <v xml:space="preserve">재무관리부자산운용기획팀정명호 </v>
      </c>
      <c r="Y2440" s="57" t="str">
        <f>작성용!P2437</f>
        <v xml:space="preserve">02-3671-7410 </v>
      </c>
      <c r="Z2440" s="57" t="str">
        <f>작성용!Q2437</f>
        <v>mhjeong@sgic.co.kr; jhunkim@sgic.co.kr; jwshineast@sgic.co.kr; minkyu.park@sgic.co.kr; kbh94@sgic.co.kr</v>
      </c>
      <c r="AA2440" s="55" t="str">
        <f>작성용!AJ2437</f>
        <v>-</v>
      </c>
      <c r="AB2440" s="55">
        <f>작성용!AB2437</f>
        <v>0</v>
      </c>
    </row>
    <row r="2441" spans="1:28" s="11" customFormat="1" ht="16.5" hidden="1" customHeight="1" x14ac:dyDescent="0.3">
      <c r="A2441" s="53">
        <f>작성용!AL2438</f>
        <v>2437</v>
      </c>
      <c r="B2441" s="54" t="str">
        <f>작성용!AI2438</f>
        <v>공문, 보고서, 기초자료 송부 : 2025-01-15, MRC : 2025-01-31</v>
      </c>
      <c r="C2441" s="55" t="str">
        <f>작성용!AK2438</f>
        <v>개별종목</v>
      </c>
      <c r="D2441" s="56">
        <f>작성용!T2438</f>
        <v>45702</v>
      </c>
      <c r="E2441" s="57" t="str">
        <f>작성용!B2438</f>
        <v>서울보증보험(수익증권)</v>
      </c>
      <c r="F2441" s="57" t="str">
        <f>작성용!C2438</f>
        <v>재평가</v>
      </c>
      <c r="G2441" s="57" t="str">
        <f>작성용!D2438</f>
        <v>KBRIVERROCK유럽PDF전문투자형사모투자신탁제1호</v>
      </c>
      <c r="H2441" s="58" t="str">
        <f>작성용!E2438</f>
        <v>KBP2019120177</v>
      </c>
      <c r="I2441" s="57" t="str">
        <f>작성용!F2438</f>
        <v>B02</v>
      </c>
      <c r="J2441" s="57">
        <f>작성용!G2438</f>
        <v>0</v>
      </c>
      <c r="K2441" s="57" t="str">
        <f>작성용!H2438</f>
        <v>Y</v>
      </c>
      <c r="L2441" s="57" t="str">
        <f>작성용!N2438</f>
        <v xml:space="preserve">분기 </v>
      </c>
      <c r="M2441" s="56" t="str">
        <f>작성용!U2438</f>
        <v>2025.03.31</v>
      </c>
      <c r="N2441" s="56" t="str">
        <f>작성용!V2438</f>
        <v>사전등록</v>
      </c>
      <c r="O2441" s="56" t="str">
        <f>작성용!W2438</f>
        <v>사전등록</v>
      </c>
      <c r="P2441" s="56" t="str">
        <f>작성용!X2438</f>
        <v>-</v>
      </c>
      <c r="Q2441" s="57" t="str">
        <f>작성용!AD2438</f>
        <v>대체평가3사업본부</v>
      </c>
      <c r="R2441" s="59">
        <f>작성용!AE2438</f>
        <v>0</v>
      </c>
      <c r="S2441" s="57" t="str">
        <f>작성용!AF2438</f>
        <v>대체평가3사업본부</v>
      </c>
      <c r="T2441" s="60" t="str">
        <f>작성용!AG2438</f>
        <v>김본</v>
      </c>
      <c r="U2441" s="60" t="str">
        <f>작성용!AH2438</f>
        <v>김본</v>
      </c>
      <c r="V2441" s="55">
        <f>작성용!AA2438</f>
        <v>202503</v>
      </c>
      <c r="W2441" s="57" t="str">
        <f>작성용!AC2438</f>
        <v>[T]기타보험기관[1본부]</v>
      </c>
      <c r="X2441" s="57" t="str">
        <f>작성용!O2438</f>
        <v xml:space="preserve">재무관리부자산운용기획팀정명호 </v>
      </c>
      <c r="Y2441" s="57" t="str">
        <f>작성용!P2438</f>
        <v xml:space="preserve">02-3671-7410 </v>
      </c>
      <c r="Z2441" s="57" t="str">
        <f>작성용!Q2438</f>
        <v>mhjeong@sgic.co.kr; jhunkim@sgic.co.kr; jwshineast@sgic.co.kr; minkyu.park@sgic.co.kr; kbh94@sgic.co.kr</v>
      </c>
      <c r="AA2441" s="55" t="str">
        <f>작성용!AJ2438</f>
        <v>-</v>
      </c>
      <c r="AB2441" s="55">
        <f>작성용!AB2438</f>
        <v>0</v>
      </c>
    </row>
    <row r="2442" spans="1:28" s="11" customFormat="1" ht="16.5" hidden="1" customHeight="1" x14ac:dyDescent="0.3">
      <c r="A2442" s="53">
        <f>작성용!AL2439</f>
        <v>2438</v>
      </c>
      <c r="B2442" s="54" t="str">
        <f>작성용!AI2439</f>
        <v>공문, 보고서, 기초자료 송부 : 2025-01-15, MRC : 2025-01-31</v>
      </c>
      <c r="C2442" s="55" t="str">
        <f>작성용!AK2439</f>
        <v>개별종목</v>
      </c>
      <c r="D2442" s="56">
        <f>작성용!T2439</f>
        <v>45702</v>
      </c>
      <c r="E2442" s="57" t="str">
        <f>작성용!B2439</f>
        <v>서울보증보험(수익증권)</v>
      </c>
      <c r="F2442" s="57" t="str">
        <f>작성용!C2439</f>
        <v>재평가</v>
      </c>
      <c r="G2442" s="57" t="str">
        <f>작성용!D2439</f>
        <v>KBIDF인프라일반사모특별자산투자신탁제5호(대출채권-재간접형)(전문)</v>
      </c>
      <c r="H2442" s="58" t="str">
        <f>작성용!E2439</f>
        <v>KBP2019120176</v>
      </c>
      <c r="I2442" s="57" t="str">
        <f>작성용!F2439</f>
        <v>B02</v>
      </c>
      <c r="J2442" s="57">
        <f>작성용!G2439</f>
        <v>0</v>
      </c>
      <c r="K2442" s="57" t="str">
        <f>작성용!H2439</f>
        <v>Y</v>
      </c>
      <c r="L2442" s="57" t="str">
        <f>작성용!N2439</f>
        <v xml:space="preserve">분기 </v>
      </c>
      <c r="M2442" s="56" t="str">
        <f>작성용!U2439</f>
        <v>2025.03.31</v>
      </c>
      <c r="N2442" s="56" t="str">
        <f>작성용!V2439</f>
        <v>사전등록</v>
      </c>
      <c r="O2442" s="56" t="str">
        <f>작성용!W2439</f>
        <v>사전등록</v>
      </c>
      <c r="P2442" s="56" t="str">
        <f>작성용!X2439</f>
        <v>-</v>
      </c>
      <c r="Q2442" s="57" t="str">
        <f>작성용!AD2439</f>
        <v>대체평가3사업본부</v>
      </c>
      <c r="R2442" s="59">
        <f>작성용!AE2439</f>
        <v>0</v>
      </c>
      <c r="S2442" s="57" t="str">
        <f>작성용!AF2439</f>
        <v>대체평가3사업본부</v>
      </c>
      <c r="T2442" s="60" t="str">
        <f>작성용!AG2439</f>
        <v>김본</v>
      </c>
      <c r="U2442" s="60" t="str">
        <f>작성용!AH2439</f>
        <v>김본</v>
      </c>
      <c r="V2442" s="55">
        <f>작성용!AA2439</f>
        <v>202503</v>
      </c>
      <c r="W2442" s="57" t="str">
        <f>작성용!AC2439</f>
        <v>[T]기타보험기관[1본부]</v>
      </c>
      <c r="X2442" s="57" t="str">
        <f>작성용!O2439</f>
        <v xml:space="preserve">재무관리부자산운용기획팀정명호 </v>
      </c>
      <c r="Y2442" s="57" t="str">
        <f>작성용!P2439</f>
        <v xml:space="preserve">02-3671-7410 </v>
      </c>
      <c r="Z2442" s="57" t="str">
        <f>작성용!Q2439</f>
        <v>mhjeong@sgic.co.kr; jhunkim@sgic.co.kr; jwshineast@sgic.co.kr; minkyu.park@sgic.co.kr; kbh94@sgic.co.kr</v>
      </c>
      <c r="AA2442" s="55" t="str">
        <f>작성용!AJ2439</f>
        <v>-</v>
      </c>
      <c r="AB2442" s="55">
        <f>작성용!AB2439</f>
        <v>0</v>
      </c>
    </row>
    <row r="2443" spans="1:28" s="11" customFormat="1" ht="16.5" hidden="1" customHeight="1" x14ac:dyDescent="0.3">
      <c r="A2443" s="53">
        <f>작성용!AL2440</f>
        <v>2439</v>
      </c>
      <c r="B2443" s="54" t="str">
        <f>작성용!AI2440</f>
        <v>공문, 보고서, 기초자료 송부 : 2025-01-15, MRC : 2025-01-31</v>
      </c>
      <c r="C2443" s="55" t="str">
        <f>작성용!AK2440</f>
        <v>개별종목</v>
      </c>
      <c r="D2443" s="56">
        <f>작성용!T2440</f>
        <v>45702</v>
      </c>
      <c r="E2443" s="57" t="str">
        <f>작성용!B2440</f>
        <v>서울보증보험(수익증권)</v>
      </c>
      <c r="F2443" s="57" t="str">
        <f>작성용!C2440</f>
        <v>재평가</v>
      </c>
      <c r="G2443" s="57" t="str">
        <f>작성용!D2440</f>
        <v>KBIDF인프라일반사모특별자산투자신탁제10호(대출채권-재간접형)(전문)</v>
      </c>
      <c r="H2443" s="58" t="str">
        <f>작성용!E2440</f>
        <v>KBP2021060033</v>
      </c>
      <c r="I2443" s="57" t="str">
        <f>작성용!F2440</f>
        <v>B02</v>
      </c>
      <c r="J2443" s="57">
        <f>작성용!G2440</f>
        <v>0</v>
      </c>
      <c r="K2443" s="57" t="str">
        <f>작성용!H2440</f>
        <v>Y</v>
      </c>
      <c r="L2443" s="57" t="str">
        <f>작성용!N2440</f>
        <v xml:space="preserve">분기 </v>
      </c>
      <c r="M2443" s="56" t="str">
        <f>작성용!U2440</f>
        <v>2025.03.31</v>
      </c>
      <c r="N2443" s="56" t="str">
        <f>작성용!V2440</f>
        <v>사전등록</v>
      </c>
      <c r="O2443" s="56" t="str">
        <f>작성용!W2440</f>
        <v>사전등록</v>
      </c>
      <c r="P2443" s="56" t="str">
        <f>작성용!X2440</f>
        <v>-</v>
      </c>
      <c r="Q2443" s="57" t="str">
        <f>작성용!AD2440</f>
        <v>대체평가3사업본부</v>
      </c>
      <c r="R2443" s="59">
        <f>작성용!AE2440</f>
        <v>0</v>
      </c>
      <c r="S2443" s="57" t="str">
        <f>작성용!AF2440</f>
        <v>대체평가3사업본부</v>
      </c>
      <c r="T2443" s="60" t="str">
        <f>작성용!AG2440</f>
        <v>김본</v>
      </c>
      <c r="U2443" s="60" t="str">
        <f>작성용!AH2440</f>
        <v>김본</v>
      </c>
      <c r="V2443" s="55">
        <f>작성용!AA2440</f>
        <v>202503</v>
      </c>
      <c r="W2443" s="57" t="str">
        <f>작성용!AC2440</f>
        <v>[T]기타보험기관[1본부]</v>
      </c>
      <c r="X2443" s="57" t="str">
        <f>작성용!O2440</f>
        <v xml:space="preserve">재무관리부자산운용기획팀정명호 </v>
      </c>
      <c r="Y2443" s="57" t="str">
        <f>작성용!P2440</f>
        <v xml:space="preserve">02-3671-7410 </v>
      </c>
      <c r="Z2443" s="57" t="str">
        <f>작성용!Q2440</f>
        <v>mhjeong@sgic.co.kr; jhunkim@sgic.co.kr; jwshineast@sgic.co.kr; minkyu.park@sgic.co.kr; kbh94@sgic.co.kr</v>
      </c>
      <c r="AA2443" s="55" t="str">
        <f>작성용!AJ2440</f>
        <v>-</v>
      </c>
      <c r="AB2443" s="55">
        <f>작성용!AB2440</f>
        <v>0</v>
      </c>
    </row>
    <row r="2444" spans="1:28" s="11" customFormat="1" ht="16.5" hidden="1" customHeight="1" x14ac:dyDescent="0.3">
      <c r="A2444" s="53">
        <f>작성용!AL2441</f>
        <v>2440</v>
      </c>
      <c r="B2444" s="54" t="str">
        <f>작성용!AI2441</f>
        <v>공문, 보고서, 기초자료 송부 : 2025-01-15, MRC : 2025-01-31</v>
      </c>
      <c r="C2444" s="55" t="str">
        <f>작성용!AK2441</f>
        <v>개별종목</v>
      </c>
      <c r="D2444" s="56">
        <f>작성용!T2441</f>
        <v>45702</v>
      </c>
      <c r="E2444" s="57" t="str">
        <f>작성용!B2441</f>
        <v>서울보증보험(수익증권)</v>
      </c>
      <c r="F2444" s="57" t="str">
        <f>작성용!C2441</f>
        <v>재평가</v>
      </c>
      <c r="G2444" s="57" t="str">
        <f>작성용!D2441</f>
        <v>흥국우리시니어론사모특별자산투자신탁제2호</v>
      </c>
      <c r="H2444" s="58" t="str">
        <f>작성용!E2441</f>
        <v>KBP2017090108</v>
      </c>
      <c r="I2444" s="57" t="str">
        <f>작성용!F2441</f>
        <v>B02</v>
      </c>
      <c r="J2444" s="57">
        <f>작성용!G2441</f>
        <v>0</v>
      </c>
      <c r="K2444" s="57" t="str">
        <f>작성용!H2441</f>
        <v>Y</v>
      </c>
      <c r="L2444" s="57" t="str">
        <f>작성용!N2441</f>
        <v xml:space="preserve">분기 </v>
      </c>
      <c r="M2444" s="56" t="str">
        <f>작성용!U2441</f>
        <v>2025.03.31</v>
      </c>
      <c r="N2444" s="56" t="str">
        <f>작성용!V2441</f>
        <v>사전등록</v>
      </c>
      <c r="O2444" s="56" t="str">
        <f>작성용!W2441</f>
        <v>사전등록</v>
      </c>
      <c r="P2444" s="56" t="str">
        <f>작성용!X2441</f>
        <v>-</v>
      </c>
      <c r="Q2444" s="57" t="str">
        <f>작성용!AD2441</f>
        <v>대체평가3사업본부</v>
      </c>
      <c r="R2444" s="59">
        <f>작성용!AE2441</f>
        <v>0</v>
      </c>
      <c r="S2444" s="57" t="str">
        <f>작성용!AF2441</f>
        <v>대체평가3사업본부</v>
      </c>
      <c r="T2444" s="60" t="str">
        <f>작성용!AG2441</f>
        <v>김본</v>
      </c>
      <c r="U2444" s="60" t="str">
        <f>작성용!AH2441</f>
        <v>김본</v>
      </c>
      <c r="V2444" s="55">
        <f>작성용!AA2441</f>
        <v>202503</v>
      </c>
      <c r="W2444" s="57" t="str">
        <f>작성용!AC2441</f>
        <v>[T]기타보험기관[1본부]</v>
      </c>
      <c r="X2444" s="57" t="str">
        <f>작성용!O2441</f>
        <v xml:space="preserve">재무관리부자산운용기획팀정명호 </v>
      </c>
      <c r="Y2444" s="57" t="str">
        <f>작성용!P2441</f>
        <v xml:space="preserve">02-3671-7410 </v>
      </c>
      <c r="Z2444" s="57" t="str">
        <f>작성용!Q2441</f>
        <v>mhjeong@sgic.co.kr; jhunkim@sgic.co.kr; jwshineast@sgic.co.kr; minkyu.park@sgic.co.kr; kbh94@sgic.co.kr</v>
      </c>
      <c r="AA2444" s="55" t="str">
        <f>작성용!AJ2441</f>
        <v>-</v>
      </c>
      <c r="AB2444" s="55">
        <f>작성용!AB2441</f>
        <v>0</v>
      </c>
    </row>
    <row r="2445" spans="1:28" s="11" customFormat="1" ht="16.5" hidden="1" customHeight="1" x14ac:dyDescent="0.3">
      <c r="A2445" s="53">
        <f>작성용!AL2442</f>
        <v>2441</v>
      </c>
      <c r="B2445" s="54" t="str">
        <f>작성용!AI2442</f>
        <v>공문, 보고서, 기초자료 송부 : 2025-01-15, MRC : 2025-01-31</v>
      </c>
      <c r="C2445" s="55" t="str">
        <f>작성용!AK2442</f>
        <v>개별종목</v>
      </c>
      <c r="D2445" s="56">
        <f>작성용!T2442</f>
        <v>45702</v>
      </c>
      <c r="E2445" s="57" t="str">
        <f>작성용!B2442</f>
        <v>서울보증보험(수익증권)</v>
      </c>
      <c r="F2445" s="57" t="str">
        <f>작성용!C2442</f>
        <v>재평가</v>
      </c>
      <c r="G2445" s="57" t="str">
        <f>작성용!D2442</f>
        <v>흥국시니어론전문투자형사모투자신탁제4호</v>
      </c>
      <c r="H2445" s="58" t="str">
        <f>작성용!E2442</f>
        <v>KBP2020090072</v>
      </c>
      <c r="I2445" s="57" t="str">
        <f>작성용!F2442</f>
        <v>B02</v>
      </c>
      <c r="J2445" s="57">
        <f>작성용!G2442</f>
        <v>0</v>
      </c>
      <c r="K2445" s="57" t="str">
        <f>작성용!H2442</f>
        <v>Y</v>
      </c>
      <c r="L2445" s="57" t="str">
        <f>작성용!N2442</f>
        <v xml:space="preserve">분기 </v>
      </c>
      <c r="M2445" s="56" t="str">
        <f>작성용!U2442</f>
        <v>2025.03.31</v>
      </c>
      <c r="N2445" s="56" t="str">
        <f>작성용!V2442</f>
        <v>사전등록</v>
      </c>
      <c r="O2445" s="56" t="str">
        <f>작성용!W2442</f>
        <v>사전등록</v>
      </c>
      <c r="P2445" s="56" t="str">
        <f>작성용!X2442</f>
        <v>-</v>
      </c>
      <c r="Q2445" s="57" t="str">
        <f>작성용!AD2442</f>
        <v>대체평가3사업본부</v>
      </c>
      <c r="R2445" s="59">
        <f>작성용!AE2442</f>
        <v>0</v>
      </c>
      <c r="S2445" s="57" t="str">
        <f>작성용!AF2442</f>
        <v>대체평가3사업본부</v>
      </c>
      <c r="T2445" s="60" t="str">
        <f>작성용!AG2442</f>
        <v>김본</v>
      </c>
      <c r="U2445" s="60" t="str">
        <f>작성용!AH2442</f>
        <v>김본</v>
      </c>
      <c r="V2445" s="55">
        <f>작성용!AA2442</f>
        <v>202503</v>
      </c>
      <c r="W2445" s="57" t="str">
        <f>작성용!AC2442</f>
        <v>[T]기타보험기관[1본부]</v>
      </c>
      <c r="X2445" s="57" t="str">
        <f>작성용!O2442</f>
        <v xml:space="preserve">재무관리부자산운용기획팀정명호 </v>
      </c>
      <c r="Y2445" s="57" t="str">
        <f>작성용!P2442</f>
        <v xml:space="preserve">02-3671-7410 </v>
      </c>
      <c r="Z2445" s="57" t="str">
        <f>작성용!Q2442</f>
        <v>mhjeong@sgic.co.kr; jhunkim@sgic.co.kr; jwshineast@sgic.co.kr; minkyu.park@sgic.co.kr; kbh94@sgic.co.kr</v>
      </c>
      <c r="AA2445" s="55" t="str">
        <f>작성용!AJ2442</f>
        <v>-</v>
      </c>
      <c r="AB2445" s="55">
        <f>작성용!AB2442</f>
        <v>0</v>
      </c>
    </row>
    <row r="2446" spans="1:28" s="11" customFormat="1" ht="16.5" hidden="1" customHeight="1" x14ac:dyDescent="0.3">
      <c r="A2446" s="53">
        <f>작성용!AL2443</f>
        <v>2442</v>
      </c>
      <c r="B2446" s="54" t="str">
        <f>작성용!AI2443</f>
        <v>공문, 보고서, 기초자료 송부 : 2025-01-15, MRC : 2025-01-31</v>
      </c>
      <c r="C2446" s="55" t="str">
        <f>작성용!AK2443</f>
        <v>개별종목</v>
      </c>
      <c r="D2446" s="56">
        <f>작성용!T2443</f>
        <v>45702</v>
      </c>
      <c r="E2446" s="57" t="str">
        <f>작성용!B2443</f>
        <v>서울보증보험(수익증권)</v>
      </c>
      <c r="F2446" s="57" t="str">
        <f>작성용!C2443</f>
        <v>재평가</v>
      </c>
      <c r="G2446" s="57" t="str">
        <f>작성용!D2443</f>
        <v>우리G시니어론전문투자형사모투자신탁1호</v>
      </c>
      <c r="H2446" s="58" t="str">
        <f>작성용!E2443</f>
        <v>KBP2020090071</v>
      </c>
      <c r="I2446" s="57" t="str">
        <f>작성용!F2443</f>
        <v>B02</v>
      </c>
      <c r="J2446" s="57">
        <f>작성용!G2443</f>
        <v>0</v>
      </c>
      <c r="K2446" s="57" t="str">
        <f>작성용!H2443</f>
        <v>Y</v>
      </c>
      <c r="L2446" s="57" t="str">
        <f>작성용!N2443</f>
        <v xml:space="preserve">분기 </v>
      </c>
      <c r="M2446" s="56" t="str">
        <f>작성용!U2443</f>
        <v>2025.03.31</v>
      </c>
      <c r="N2446" s="56" t="str">
        <f>작성용!V2443</f>
        <v>사전등록</v>
      </c>
      <c r="O2446" s="56" t="str">
        <f>작성용!W2443</f>
        <v>사전등록</v>
      </c>
      <c r="P2446" s="56" t="str">
        <f>작성용!X2443</f>
        <v>-</v>
      </c>
      <c r="Q2446" s="57" t="str">
        <f>작성용!AD2443</f>
        <v>대체평가3사업본부</v>
      </c>
      <c r="R2446" s="59">
        <f>작성용!AE2443</f>
        <v>0</v>
      </c>
      <c r="S2446" s="57" t="str">
        <f>작성용!AF2443</f>
        <v>대체평가3사업본부</v>
      </c>
      <c r="T2446" s="60" t="str">
        <f>작성용!AG2443</f>
        <v>김본</v>
      </c>
      <c r="U2446" s="60" t="str">
        <f>작성용!AH2443</f>
        <v>김본</v>
      </c>
      <c r="V2446" s="55">
        <f>작성용!AA2443</f>
        <v>202503</v>
      </c>
      <c r="W2446" s="57" t="str">
        <f>작성용!AC2443</f>
        <v>[T]기타보험기관[1본부]</v>
      </c>
      <c r="X2446" s="57" t="str">
        <f>작성용!O2443</f>
        <v xml:space="preserve">재무관리부자산운용기획팀정명호 </v>
      </c>
      <c r="Y2446" s="57" t="str">
        <f>작성용!P2443</f>
        <v xml:space="preserve">02-3671-7410 </v>
      </c>
      <c r="Z2446" s="57" t="str">
        <f>작성용!Q2443</f>
        <v>mhjeong@sgic.co.kr; jhunkim@sgic.co.kr; jwshineast@sgic.co.kr; minkyu.park@sgic.co.kr; kbh94@sgic.co.kr</v>
      </c>
      <c r="AA2446" s="55" t="str">
        <f>작성용!AJ2443</f>
        <v>-</v>
      </c>
      <c r="AB2446" s="55">
        <f>작성용!AB2443</f>
        <v>0</v>
      </c>
    </row>
    <row r="2447" spans="1:28" s="11" customFormat="1" ht="16.5" hidden="1" customHeight="1" x14ac:dyDescent="0.3">
      <c r="A2447" s="53">
        <f>작성용!AL2444</f>
        <v>2443</v>
      </c>
      <c r="B2447" s="54" t="str">
        <f>작성용!AI2444</f>
        <v>공문, 보고서, 기초자료 송부 : 2025-01-15, MRC : 2025-01-31</v>
      </c>
      <c r="C2447" s="55" t="str">
        <f>작성용!AK2444</f>
        <v>개별종목</v>
      </c>
      <c r="D2447" s="56">
        <f>작성용!T2444</f>
        <v>45702</v>
      </c>
      <c r="E2447" s="57" t="str">
        <f>작성용!B2444</f>
        <v>서울보증보험(수익증권)</v>
      </c>
      <c r="F2447" s="57" t="str">
        <f>작성용!C2444</f>
        <v>재평가</v>
      </c>
      <c r="G2447" s="57" t="str">
        <f>작성용!D2444</f>
        <v>NH-Amundi해외간접CDCF전문투자형사모부동산1호</v>
      </c>
      <c r="H2447" s="58" t="str">
        <f>작성용!E2444</f>
        <v>KBP2019120178</v>
      </c>
      <c r="I2447" s="57" t="str">
        <f>작성용!F2444</f>
        <v>B02</v>
      </c>
      <c r="J2447" s="57">
        <f>작성용!G2444</f>
        <v>0</v>
      </c>
      <c r="K2447" s="57" t="str">
        <f>작성용!H2444</f>
        <v>Y</v>
      </c>
      <c r="L2447" s="57" t="str">
        <f>작성용!N2444</f>
        <v xml:space="preserve">분기 </v>
      </c>
      <c r="M2447" s="56" t="str">
        <f>작성용!U2444</f>
        <v>2025.03.31</v>
      </c>
      <c r="N2447" s="56" t="str">
        <f>작성용!V2444</f>
        <v>사전등록</v>
      </c>
      <c r="O2447" s="56" t="str">
        <f>작성용!W2444</f>
        <v>사전등록</v>
      </c>
      <c r="P2447" s="56" t="str">
        <f>작성용!X2444</f>
        <v>-</v>
      </c>
      <c r="Q2447" s="57" t="str">
        <f>작성용!AD2444</f>
        <v>대체평가3사업본부</v>
      </c>
      <c r="R2447" s="59">
        <f>작성용!AE2444</f>
        <v>0</v>
      </c>
      <c r="S2447" s="57" t="str">
        <f>작성용!AF2444</f>
        <v>대체평가3사업본부</v>
      </c>
      <c r="T2447" s="60" t="str">
        <f>작성용!AG2444</f>
        <v>김본</v>
      </c>
      <c r="U2447" s="60" t="str">
        <f>작성용!AH2444</f>
        <v>김본</v>
      </c>
      <c r="V2447" s="55">
        <f>작성용!AA2444</f>
        <v>202503</v>
      </c>
      <c r="W2447" s="57" t="str">
        <f>작성용!AC2444</f>
        <v>[T]기타보험기관[1본부]</v>
      </c>
      <c r="X2447" s="57" t="str">
        <f>작성용!O2444</f>
        <v xml:space="preserve">재무관리부자산운용기획팀정명호 </v>
      </c>
      <c r="Y2447" s="57" t="str">
        <f>작성용!P2444</f>
        <v xml:space="preserve">02-3671-7410 </v>
      </c>
      <c r="Z2447" s="57" t="str">
        <f>작성용!Q2444</f>
        <v>mhjeong@sgic.co.kr; jhunkim@sgic.co.kr; jwshineast@sgic.co.kr; minkyu.park@sgic.co.kr; kbh94@sgic.co.kr</v>
      </c>
      <c r="AA2447" s="55" t="str">
        <f>작성용!AJ2444</f>
        <v>-</v>
      </c>
      <c r="AB2447" s="55">
        <f>작성용!AB2444</f>
        <v>0</v>
      </c>
    </row>
    <row r="2448" spans="1:28" s="11" customFormat="1" ht="16.5" hidden="1" customHeight="1" x14ac:dyDescent="0.3">
      <c r="A2448" s="53">
        <f>작성용!AL2445</f>
        <v>2444</v>
      </c>
      <c r="B2448" s="54" t="str">
        <f>작성용!AI2445</f>
        <v>공문, 보고서, 기초자료 송부 : 2025-01-15, MRC : 2025-01-31</v>
      </c>
      <c r="C2448" s="55" t="str">
        <f>작성용!AK2445</f>
        <v>개별종목</v>
      </c>
      <c r="D2448" s="56">
        <f>작성용!T2445</f>
        <v>45702</v>
      </c>
      <c r="E2448" s="57" t="str">
        <f>작성용!B2445</f>
        <v>서울보증보험(수익증권)</v>
      </c>
      <c r="F2448" s="57" t="str">
        <f>작성용!C2445</f>
        <v>재평가</v>
      </c>
      <c r="G2448" s="57" t="str">
        <f>작성용!D2445</f>
        <v>NH-AMUNDI북미중견기업선순위대출전문투자형사모특별자산투자신탁1호</v>
      </c>
      <c r="H2448" s="58" t="str">
        <f>작성용!E2445</f>
        <v>KBP2019060004</v>
      </c>
      <c r="I2448" s="57" t="str">
        <f>작성용!F2445</f>
        <v>B02</v>
      </c>
      <c r="J2448" s="57">
        <f>작성용!G2445</f>
        <v>0</v>
      </c>
      <c r="K2448" s="57" t="str">
        <f>작성용!H2445</f>
        <v>Y</v>
      </c>
      <c r="L2448" s="57" t="str">
        <f>작성용!N2445</f>
        <v xml:space="preserve">분기 </v>
      </c>
      <c r="M2448" s="56" t="str">
        <f>작성용!U2445</f>
        <v>2025.03.31</v>
      </c>
      <c r="N2448" s="56" t="str">
        <f>작성용!V2445</f>
        <v>사전등록</v>
      </c>
      <c r="O2448" s="56" t="str">
        <f>작성용!W2445</f>
        <v>사전등록</v>
      </c>
      <c r="P2448" s="56" t="str">
        <f>작성용!X2445</f>
        <v>-</v>
      </c>
      <c r="Q2448" s="57" t="str">
        <f>작성용!AD2445</f>
        <v>대체평가3사업본부</v>
      </c>
      <c r="R2448" s="59">
        <f>작성용!AE2445</f>
        <v>0</v>
      </c>
      <c r="S2448" s="57" t="str">
        <f>작성용!AF2445</f>
        <v>대체평가3사업본부</v>
      </c>
      <c r="T2448" s="60" t="str">
        <f>작성용!AG2445</f>
        <v>김본</v>
      </c>
      <c r="U2448" s="60" t="str">
        <f>작성용!AH2445</f>
        <v>김본</v>
      </c>
      <c r="V2448" s="55">
        <f>작성용!AA2445</f>
        <v>202503</v>
      </c>
      <c r="W2448" s="57" t="str">
        <f>작성용!AC2445</f>
        <v>[T]기타보험기관[1본부]</v>
      </c>
      <c r="X2448" s="57" t="str">
        <f>작성용!O2445</f>
        <v xml:space="preserve">재무관리부자산운용기획팀정명호 </v>
      </c>
      <c r="Y2448" s="57" t="str">
        <f>작성용!P2445</f>
        <v xml:space="preserve">02-3671-7410 </v>
      </c>
      <c r="Z2448" s="57" t="str">
        <f>작성용!Q2445</f>
        <v>mhjeong@sgic.co.kr; jhunkim@sgic.co.kr; jwshineast@sgic.co.kr; minkyu.park@sgic.co.kr; kbh94@sgic.co.kr</v>
      </c>
      <c r="AA2448" s="55" t="str">
        <f>작성용!AJ2445</f>
        <v>-</v>
      </c>
      <c r="AB2448" s="55">
        <f>작성용!AB2445</f>
        <v>0</v>
      </c>
    </row>
    <row r="2449" spans="1:28" s="11" customFormat="1" ht="16.5" hidden="1" customHeight="1" x14ac:dyDescent="0.3">
      <c r="A2449" s="53">
        <f>작성용!AL2446</f>
        <v>2445</v>
      </c>
      <c r="B2449" s="54" t="str">
        <f>작성용!AI2446</f>
        <v>공문, 보고서, 기초자료 송부 : 2025-01-15, MRC : 2025-01-31</v>
      </c>
      <c r="C2449" s="55" t="str">
        <f>작성용!AK2446</f>
        <v>개별종목</v>
      </c>
      <c r="D2449" s="56">
        <f>작성용!T2446</f>
        <v>45702</v>
      </c>
      <c r="E2449" s="57" t="str">
        <f>작성용!B2446</f>
        <v>서울보증보험(수익증권)</v>
      </c>
      <c r="F2449" s="57" t="str">
        <f>작성용!C2446</f>
        <v>재평가</v>
      </c>
      <c r="G2449" s="57" t="str">
        <f>작성용!D2446</f>
        <v>NH-AMUNDI유럽기업대출전문투자형사모특별자산투자신탁2호</v>
      </c>
      <c r="H2449" s="58" t="str">
        <f>작성용!E2446</f>
        <v>KBP2019120079</v>
      </c>
      <c r="I2449" s="57" t="str">
        <f>작성용!F2446</f>
        <v>B02</v>
      </c>
      <c r="J2449" s="57">
        <f>작성용!G2446</f>
        <v>0</v>
      </c>
      <c r="K2449" s="57" t="str">
        <f>작성용!H2446</f>
        <v>Y</v>
      </c>
      <c r="L2449" s="57" t="str">
        <f>작성용!N2446</f>
        <v xml:space="preserve">분기 </v>
      </c>
      <c r="M2449" s="56" t="str">
        <f>작성용!U2446</f>
        <v>2025.03.31</v>
      </c>
      <c r="N2449" s="56" t="str">
        <f>작성용!V2446</f>
        <v>사전등록</v>
      </c>
      <c r="O2449" s="56" t="str">
        <f>작성용!W2446</f>
        <v>사전등록</v>
      </c>
      <c r="P2449" s="56" t="str">
        <f>작성용!X2446</f>
        <v>-</v>
      </c>
      <c r="Q2449" s="57" t="str">
        <f>작성용!AD2446</f>
        <v>대체평가3사업본부</v>
      </c>
      <c r="R2449" s="59">
        <f>작성용!AE2446</f>
        <v>0</v>
      </c>
      <c r="S2449" s="57" t="str">
        <f>작성용!AF2446</f>
        <v>대체평가3사업본부</v>
      </c>
      <c r="T2449" s="60" t="str">
        <f>작성용!AG2446</f>
        <v>김본</v>
      </c>
      <c r="U2449" s="60" t="str">
        <f>작성용!AH2446</f>
        <v>김본</v>
      </c>
      <c r="V2449" s="55">
        <f>작성용!AA2446</f>
        <v>202503</v>
      </c>
      <c r="W2449" s="57" t="str">
        <f>작성용!AC2446</f>
        <v>[T]기타보험기관[1본부]</v>
      </c>
      <c r="X2449" s="57" t="str">
        <f>작성용!O2446</f>
        <v xml:space="preserve">재무관리부자산운용기획팀정명호 </v>
      </c>
      <c r="Y2449" s="57" t="str">
        <f>작성용!P2446</f>
        <v xml:space="preserve">02-3671-7410 </v>
      </c>
      <c r="Z2449" s="57" t="str">
        <f>작성용!Q2446</f>
        <v>mhjeong@sgic.co.kr; jhunkim@sgic.co.kr; jwshineast@sgic.co.kr; minkyu.park@sgic.co.kr; kbh94@sgic.co.kr</v>
      </c>
      <c r="AA2449" s="55" t="str">
        <f>작성용!AJ2446</f>
        <v>-</v>
      </c>
      <c r="AB2449" s="55">
        <f>작성용!AB2446</f>
        <v>0</v>
      </c>
    </row>
    <row r="2450" spans="1:28" s="11" customFormat="1" ht="16.5" hidden="1" customHeight="1" x14ac:dyDescent="0.3">
      <c r="A2450" s="53">
        <f>작성용!AL2447</f>
        <v>2446</v>
      </c>
      <c r="B2450" s="54" t="str">
        <f>작성용!AI2447</f>
        <v>공문, 보고서, 기초자료 송부 : 2025-01-15, MRC : 2025-01-31</v>
      </c>
      <c r="C2450" s="55" t="str">
        <f>작성용!AK2447</f>
        <v>개별종목</v>
      </c>
      <c r="D2450" s="56">
        <f>작성용!T2447</f>
        <v>45702</v>
      </c>
      <c r="E2450" s="57" t="str">
        <f>작성용!B2447</f>
        <v>서울보증보험(수익증권)</v>
      </c>
      <c r="F2450" s="57" t="str">
        <f>작성용!C2447</f>
        <v>재평가</v>
      </c>
      <c r="G2450" s="57" t="str">
        <f>작성용!D2447</f>
        <v>NH-AMUNDI선순위론전문투자형사모투자신탁3호</v>
      </c>
      <c r="H2450" s="58" t="str">
        <f>작성용!E2447</f>
        <v>KBP2019090022</v>
      </c>
      <c r="I2450" s="57" t="str">
        <f>작성용!F2447</f>
        <v>B02</v>
      </c>
      <c r="J2450" s="57">
        <f>작성용!G2447</f>
        <v>0</v>
      </c>
      <c r="K2450" s="57" t="str">
        <f>작성용!H2447</f>
        <v>Y</v>
      </c>
      <c r="L2450" s="57" t="str">
        <f>작성용!N2447</f>
        <v xml:space="preserve">분기 </v>
      </c>
      <c r="M2450" s="56" t="str">
        <f>작성용!U2447</f>
        <v>2025.03.31</v>
      </c>
      <c r="N2450" s="56" t="str">
        <f>작성용!V2447</f>
        <v>사전등록</v>
      </c>
      <c r="O2450" s="56" t="str">
        <f>작성용!W2447</f>
        <v>사전등록</v>
      </c>
      <c r="P2450" s="56" t="str">
        <f>작성용!X2447</f>
        <v>-</v>
      </c>
      <c r="Q2450" s="57" t="str">
        <f>작성용!AD2447</f>
        <v>대체평가3사업본부</v>
      </c>
      <c r="R2450" s="59">
        <f>작성용!AE2447</f>
        <v>0</v>
      </c>
      <c r="S2450" s="57" t="str">
        <f>작성용!AF2447</f>
        <v>대체평가3사업본부</v>
      </c>
      <c r="T2450" s="60" t="str">
        <f>작성용!AG2447</f>
        <v>김본</v>
      </c>
      <c r="U2450" s="60" t="str">
        <f>작성용!AH2447</f>
        <v>김본</v>
      </c>
      <c r="V2450" s="55">
        <f>작성용!AA2447</f>
        <v>202503</v>
      </c>
      <c r="W2450" s="57" t="str">
        <f>작성용!AC2447</f>
        <v>[T]기타보험기관[1본부]</v>
      </c>
      <c r="X2450" s="57" t="str">
        <f>작성용!O2447</f>
        <v xml:space="preserve">재무관리부자산운용기획팀정명호 </v>
      </c>
      <c r="Y2450" s="57" t="str">
        <f>작성용!P2447</f>
        <v xml:space="preserve">02-3671-7410 </v>
      </c>
      <c r="Z2450" s="57" t="str">
        <f>작성용!Q2447</f>
        <v>mhjeong@sgic.co.kr; jhunkim@sgic.co.kr; jwshineast@sgic.co.kr; minkyu.park@sgic.co.kr; kbh94@sgic.co.kr</v>
      </c>
      <c r="AA2450" s="55" t="str">
        <f>작성용!AJ2447</f>
        <v>-</v>
      </c>
      <c r="AB2450" s="55">
        <f>작성용!AB2447</f>
        <v>0</v>
      </c>
    </row>
    <row r="2451" spans="1:28" s="11" customFormat="1" ht="16.5" hidden="1" customHeight="1" x14ac:dyDescent="0.3">
      <c r="A2451" s="53">
        <f>작성용!AL2448</f>
        <v>2447</v>
      </c>
      <c r="B2451" s="54" t="str">
        <f>작성용!AI2448</f>
        <v>공문, 보고서, 기초자료 송부 : 2025-01-15, MRC : 2025-01-31</v>
      </c>
      <c r="C2451" s="55" t="str">
        <f>작성용!AK2448</f>
        <v>개별종목</v>
      </c>
      <c r="D2451" s="56">
        <f>작성용!T2448</f>
        <v>45702</v>
      </c>
      <c r="E2451" s="57" t="str">
        <f>작성용!B2448</f>
        <v>서울보증보험(수익증권)</v>
      </c>
      <c r="F2451" s="57" t="str">
        <f>작성용!C2448</f>
        <v>재평가</v>
      </c>
      <c r="G2451" s="57" t="str">
        <f>작성용!D2448</f>
        <v>현대인베스트먼트선순위대출전문투자형사모특별자산투자신탁제1호</v>
      </c>
      <c r="H2451" s="58" t="str">
        <f>작성용!E2448</f>
        <v>KBP2020030021</v>
      </c>
      <c r="I2451" s="57" t="str">
        <f>작성용!F2448</f>
        <v>B02</v>
      </c>
      <c r="J2451" s="57">
        <f>작성용!G2448</f>
        <v>0</v>
      </c>
      <c r="K2451" s="57" t="str">
        <f>작성용!H2448</f>
        <v>Y</v>
      </c>
      <c r="L2451" s="57" t="str">
        <f>작성용!N2448</f>
        <v xml:space="preserve">분기 </v>
      </c>
      <c r="M2451" s="56" t="str">
        <f>작성용!U2448</f>
        <v>2025.03.31</v>
      </c>
      <c r="N2451" s="56" t="str">
        <f>작성용!V2448</f>
        <v>사전등록</v>
      </c>
      <c r="O2451" s="56" t="str">
        <f>작성용!W2448</f>
        <v>사전등록</v>
      </c>
      <c r="P2451" s="56" t="str">
        <f>작성용!X2448</f>
        <v>-</v>
      </c>
      <c r="Q2451" s="57" t="str">
        <f>작성용!AD2448</f>
        <v>대체평가3사업본부</v>
      </c>
      <c r="R2451" s="59">
        <f>작성용!AE2448</f>
        <v>0</v>
      </c>
      <c r="S2451" s="57" t="str">
        <f>작성용!AF2448</f>
        <v>대체평가3사업본부</v>
      </c>
      <c r="T2451" s="60" t="str">
        <f>작성용!AG2448</f>
        <v>김본</v>
      </c>
      <c r="U2451" s="60" t="str">
        <f>작성용!AH2448</f>
        <v>김본</v>
      </c>
      <c r="V2451" s="55">
        <f>작성용!AA2448</f>
        <v>202503</v>
      </c>
      <c r="W2451" s="57" t="str">
        <f>작성용!AC2448</f>
        <v>[T]기타보험기관[1본부]</v>
      </c>
      <c r="X2451" s="57" t="str">
        <f>작성용!O2448</f>
        <v xml:space="preserve">재무관리부자산운용기획팀정명호 </v>
      </c>
      <c r="Y2451" s="57" t="str">
        <f>작성용!P2448</f>
        <v xml:space="preserve">02-3671-7410 </v>
      </c>
      <c r="Z2451" s="57" t="str">
        <f>작성용!Q2448</f>
        <v>mhjeong@sgic.co.kr; jhunkim@sgic.co.kr; jwshineast@sgic.co.kr; minkyu.park@sgic.co.kr; kbh94@sgic.co.kr</v>
      </c>
      <c r="AA2451" s="55" t="str">
        <f>작성용!AJ2448</f>
        <v>-</v>
      </c>
      <c r="AB2451" s="55">
        <f>작성용!AB2448</f>
        <v>0</v>
      </c>
    </row>
    <row r="2452" spans="1:28" s="11" customFormat="1" ht="16.5" hidden="1" customHeight="1" x14ac:dyDescent="0.3">
      <c r="A2452" s="53">
        <f>작성용!AL2449</f>
        <v>2448</v>
      </c>
      <c r="B2452" s="54" t="str">
        <f>작성용!AI2449</f>
        <v>공문, 보고서, 기초자료 송부 : 2025-01-15, MRC : 2025-01-31</v>
      </c>
      <c r="C2452" s="55" t="str">
        <f>작성용!AK2449</f>
        <v>개별종목</v>
      </c>
      <c r="D2452" s="56">
        <f>작성용!T2449</f>
        <v>45702</v>
      </c>
      <c r="E2452" s="57" t="str">
        <f>작성용!B2449</f>
        <v>서울보증보험(수익증권)</v>
      </c>
      <c r="F2452" s="57" t="str">
        <f>작성용!C2449</f>
        <v>재평가</v>
      </c>
      <c r="G2452" s="57" t="str">
        <f>작성용!D2449</f>
        <v>현대인베스트먼트시니어론전문투자형사모특별자산투자신탁20호</v>
      </c>
      <c r="H2452" s="58" t="str">
        <f>작성용!E2449</f>
        <v>KBP2020060009</v>
      </c>
      <c r="I2452" s="57" t="str">
        <f>작성용!F2449</f>
        <v>B02</v>
      </c>
      <c r="J2452" s="57">
        <f>작성용!G2449</f>
        <v>0</v>
      </c>
      <c r="K2452" s="57" t="str">
        <f>작성용!H2449</f>
        <v>Y</v>
      </c>
      <c r="L2452" s="57" t="str">
        <f>작성용!N2449</f>
        <v xml:space="preserve">분기 </v>
      </c>
      <c r="M2452" s="56" t="str">
        <f>작성용!U2449</f>
        <v>2025.03.31</v>
      </c>
      <c r="N2452" s="56" t="str">
        <f>작성용!V2449</f>
        <v>사전등록</v>
      </c>
      <c r="O2452" s="56" t="str">
        <f>작성용!W2449</f>
        <v>사전등록</v>
      </c>
      <c r="P2452" s="56" t="str">
        <f>작성용!X2449</f>
        <v>-</v>
      </c>
      <c r="Q2452" s="57" t="str">
        <f>작성용!AD2449</f>
        <v>대체평가3사업본부</v>
      </c>
      <c r="R2452" s="59">
        <f>작성용!AE2449</f>
        <v>0</v>
      </c>
      <c r="S2452" s="57" t="str">
        <f>작성용!AF2449</f>
        <v>대체평가3사업본부</v>
      </c>
      <c r="T2452" s="60" t="str">
        <f>작성용!AG2449</f>
        <v>김본</v>
      </c>
      <c r="U2452" s="60" t="str">
        <f>작성용!AH2449</f>
        <v>김본</v>
      </c>
      <c r="V2452" s="55">
        <f>작성용!AA2449</f>
        <v>202503</v>
      </c>
      <c r="W2452" s="57" t="str">
        <f>작성용!AC2449</f>
        <v>[T]기타보험기관[1본부]</v>
      </c>
      <c r="X2452" s="57" t="str">
        <f>작성용!O2449</f>
        <v xml:space="preserve">재무관리부자산운용기획팀정명호 </v>
      </c>
      <c r="Y2452" s="57" t="str">
        <f>작성용!P2449</f>
        <v xml:space="preserve">02-3671-7410 </v>
      </c>
      <c r="Z2452" s="57" t="str">
        <f>작성용!Q2449</f>
        <v>mhjeong@sgic.co.kr; jhunkim@sgic.co.kr; jwshineast@sgic.co.kr; minkyu.park@sgic.co.kr; kbh94@sgic.co.kr</v>
      </c>
      <c r="AA2452" s="55" t="str">
        <f>작성용!AJ2449</f>
        <v>-</v>
      </c>
      <c r="AB2452" s="55">
        <f>작성용!AB2449</f>
        <v>0</v>
      </c>
    </row>
    <row r="2453" spans="1:28" s="11" customFormat="1" ht="16.5" hidden="1" customHeight="1" x14ac:dyDescent="0.3">
      <c r="A2453" s="53">
        <f>작성용!AL2450</f>
        <v>2449</v>
      </c>
      <c r="B2453" s="54" t="str">
        <f>작성용!AI2450</f>
        <v>공문, 보고서, 기초자료 송부 : 2025-01-15, MRC : 2025-01-31</v>
      </c>
      <c r="C2453" s="55" t="str">
        <f>작성용!AK2450</f>
        <v>개별종목</v>
      </c>
      <c r="D2453" s="56">
        <f>작성용!T2450</f>
        <v>45702</v>
      </c>
      <c r="E2453" s="57" t="str">
        <f>작성용!B2450</f>
        <v>서울보증보험(수익증권)</v>
      </c>
      <c r="F2453" s="57" t="str">
        <f>작성용!C2450</f>
        <v>재평가</v>
      </c>
      <c r="G2453" s="57" t="str">
        <f>작성용!D2450</f>
        <v>현대인베스트먼트선순위대출전문투자형사모특별자산투자신탁2호</v>
      </c>
      <c r="H2453" s="58" t="str">
        <f>작성용!E2450</f>
        <v>KBP2021060034</v>
      </c>
      <c r="I2453" s="57" t="str">
        <f>작성용!F2450</f>
        <v>B02</v>
      </c>
      <c r="J2453" s="57">
        <f>작성용!G2450</f>
        <v>0</v>
      </c>
      <c r="K2453" s="57" t="str">
        <f>작성용!H2450</f>
        <v>Y</v>
      </c>
      <c r="L2453" s="57" t="str">
        <f>작성용!N2450</f>
        <v xml:space="preserve">분기 </v>
      </c>
      <c r="M2453" s="56" t="str">
        <f>작성용!U2450</f>
        <v>2025.03.31</v>
      </c>
      <c r="N2453" s="56" t="str">
        <f>작성용!V2450</f>
        <v>사전등록</v>
      </c>
      <c r="O2453" s="56" t="str">
        <f>작성용!W2450</f>
        <v>사전등록</v>
      </c>
      <c r="P2453" s="56" t="str">
        <f>작성용!X2450</f>
        <v>-</v>
      </c>
      <c r="Q2453" s="57" t="str">
        <f>작성용!AD2450</f>
        <v>대체평가3사업본부</v>
      </c>
      <c r="R2453" s="59">
        <f>작성용!AE2450</f>
        <v>0</v>
      </c>
      <c r="S2453" s="57" t="str">
        <f>작성용!AF2450</f>
        <v>대체평가3사업본부</v>
      </c>
      <c r="T2453" s="60" t="str">
        <f>작성용!AG2450</f>
        <v>김본</v>
      </c>
      <c r="U2453" s="60" t="str">
        <f>작성용!AH2450</f>
        <v>김본</v>
      </c>
      <c r="V2453" s="55">
        <f>작성용!AA2450</f>
        <v>202503</v>
      </c>
      <c r="W2453" s="57" t="str">
        <f>작성용!AC2450</f>
        <v>[T]기타보험기관[1본부]</v>
      </c>
      <c r="X2453" s="57" t="str">
        <f>작성용!O2450</f>
        <v xml:space="preserve">재무관리부자산운용기획팀정명호 </v>
      </c>
      <c r="Y2453" s="57" t="str">
        <f>작성용!P2450</f>
        <v xml:space="preserve">02-3671-7410 </v>
      </c>
      <c r="Z2453" s="57" t="str">
        <f>작성용!Q2450</f>
        <v>mhjeong@sgic.co.kr; jhunkim@sgic.co.kr; jwshineast@sgic.co.kr; minkyu.park@sgic.co.kr; kbh94@sgic.co.kr</v>
      </c>
      <c r="AA2453" s="55" t="str">
        <f>작성용!AJ2450</f>
        <v>-</v>
      </c>
      <c r="AB2453" s="55">
        <f>작성용!AB2450</f>
        <v>0</v>
      </c>
    </row>
    <row r="2454" spans="1:28" s="11" customFormat="1" ht="16.5" hidden="1" customHeight="1" x14ac:dyDescent="0.3">
      <c r="A2454" s="53">
        <f>작성용!AL2451</f>
        <v>2450</v>
      </c>
      <c r="B2454" s="54" t="str">
        <f>작성용!AI2451</f>
        <v>공문, 보고서, 기초자료 송부 : 2025-01-15, MRC : 2025-01-31</v>
      </c>
      <c r="C2454" s="55" t="str">
        <f>작성용!AK2451</f>
        <v>개별종목</v>
      </c>
      <c r="D2454" s="56">
        <f>작성용!T2451</f>
        <v>45702</v>
      </c>
      <c r="E2454" s="57" t="str">
        <f>작성용!B2451</f>
        <v>서울보증보험(수익증권)</v>
      </c>
      <c r="F2454" s="57" t="str">
        <f>작성용!C2451</f>
        <v>재평가</v>
      </c>
      <c r="G2454" s="57" t="str">
        <f>작성용!D2451</f>
        <v>KTB유럽전문투자형사모투자신탁제19호</v>
      </c>
      <c r="H2454" s="58" t="str">
        <f>작성용!E2451</f>
        <v>KBP2018110001</v>
      </c>
      <c r="I2454" s="57" t="str">
        <f>작성용!F2451</f>
        <v>B02</v>
      </c>
      <c r="J2454" s="57">
        <f>작성용!G2451</f>
        <v>0</v>
      </c>
      <c r="K2454" s="57" t="str">
        <f>작성용!H2451</f>
        <v>Y</v>
      </c>
      <c r="L2454" s="57" t="str">
        <f>작성용!N2451</f>
        <v xml:space="preserve">분기 </v>
      </c>
      <c r="M2454" s="56" t="str">
        <f>작성용!U2451</f>
        <v>2025.03.31</v>
      </c>
      <c r="N2454" s="56" t="str">
        <f>작성용!V2451</f>
        <v>사전등록</v>
      </c>
      <c r="O2454" s="56" t="str">
        <f>작성용!W2451</f>
        <v>사전등록</v>
      </c>
      <c r="P2454" s="56" t="str">
        <f>작성용!X2451</f>
        <v>-</v>
      </c>
      <c r="Q2454" s="57" t="str">
        <f>작성용!AD2451</f>
        <v>대체평가3사업본부</v>
      </c>
      <c r="R2454" s="59">
        <f>작성용!AE2451</f>
        <v>0</v>
      </c>
      <c r="S2454" s="57" t="str">
        <f>작성용!AF2451</f>
        <v>대체평가3사업본부</v>
      </c>
      <c r="T2454" s="60" t="str">
        <f>작성용!AG2451</f>
        <v>김본</v>
      </c>
      <c r="U2454" s="60" t="str">
        <f>작성용!AH2451</f>
        <v>김본</v>
      </c>
      <c r="V2454" s="55">
        <f>작성용!AA2451</f>
        <v>202503</v>
      </c>
      <c r="W2454" s="57" t="str">
        <f>작성용!AC2451</f>
        <v>[T]기타보험기관[1본부]</v>
      </c>
      <c r="X2454" s="57" t="str">
        <f>작성용!O2451</f>
        <v xml:space="preserve">재무관리부자산운용기획팀정명호 </v>
      </c>
      <c r="Y2454" s="57" t="str">
        <f>작성용!P2451</f>
        <v xml:space="preserve">02-3671-7410 </v>
      </c>
      <c r="Z2454" s="57" t="str">
        <f>작성용!Q2451</f>
        <v>mhjeong@sgic.co.kr; jhunkim@sgic.co.kr; jwshineast@sgic.co.kr; minkyu.park@sgic.co.kr; kbh94@sgic.co.kr</v>
      </c>
      <c r="AA2454" s="55" t="str">
        <f>작성용!AJ2451</f>
        <v>-</v>
      </c>
      <c r="AB2454" s="55">
        <f>작성용!AB2451</f>
        <v>0</v>
      </c>
    </row>
    <row r="2455" spans="1:28" s="11" customFormat="1" ht="16.5" hidden="1" customHeight="1" x14ac:dyDescent="0.3">
      <c r="A2455" s="53">
        <f>작성용!AL2452</f>
        <v>2451</v>
      </c>
      <c r="B2455" s="54" t="str">
        <f>작성용!AI2452</f>
        <v>공문, 보고서, 기초자료 송부 : 2025-01-15, MRC : 2025-01-31</v>
      </c>
      <c r="C2455" s="55" t="str">
        <f>작성용!AK2452</f>
        <v>개별종목</v>
      </c>
      <c r="D2455" s="56">
        <f>작성용!T2452</f>
        <v>45702</v>
      </c>
      <c r="E2455" s="57" t="str">
        <f>작성용!B2452</f>
        <v>서울보증보험(수익증권)</v>
      </c>
      <c r="F2455" s="57" t="str">
        <f>작성용!C2452</f>
        <v>재평가</v>
      </c>
      <c r="G2455" s="57" t="str">
        <f>작성용!D2452</f>
        <v>코레이트NPL전문투자형사모부동산투자신탁AP5호</v>
      </c>
      <c r="H2455" s="58" t="str">
        <f>작성용!E2452</f>
        <v>KBP2018120015</v>
      </c>
      <c r="I2455" s="57" t="str">
        <f>작성용!F2452</f>
        <v>B02</v>
      </c>
      <c r="J2455" s="57">
        <f>작성용!G2452</f>
        <v>0</v>
      </c>
      <c r="K2455" s="57" t="str">
        <f>작성용!H2452</f>
        <v>Y</v>
      </c>
      <c r="L2455" s="57" t="str">
        <f>작성용!N2452</f>
        <v xml:space="preserve">분기 </v>
      </c>
      <c r="M2455" s="56" t="str">
        <f>작성용!U2452</f>
        <v>2025.03.31</v>
      </c>
      <c r="N2455" s="56" t="str">
        <f>작성용!V2452</f>
        <v>사전등록</v>
      </c>
      <c r="O2455" s="56" t="str">
        <f>작성용!W2452</f>
        <v>사전등록</v>
      </c>
      <c r="P2455" s="56" t="str">
        <f>작성용!X2452</f>
        <v>-</v>
      </c>
      <c r="Q2455" s="57" t="str">
        <f>작성용!AD2452</f>
        <v>대체평가3사업본부</v>
      </c>
      <c r="R2455" s="59">
        <f>작성용!AE2452</f>
        <v>0</v>
      </c>
      <c r="S2455" s="57" t="str">
        <f>작성용!AF2452</f>
        <v>대체평가3사업본부</v>
      </c>
      <c r="T2455" s="60" t="str">
        <f>작성용!AG2452</f>
        <v>김본</v>
      </c>
      <c r="U2455" s="60" t="str">
        <f>작성용!AH2452</f>
        <v>김본</v>
      </c>
      <c r="V2455" s="55">
        <f>작성용!AA2452</f>
        <v>202503</v>
      </c>
      <c r="W2455" s="57" t="str">
        <f>작성용!AC2452</f>
        <v>[T]기타보험기관[1본부]</v>
      </c>
      <c r="X2455" s="57" t="str">
        <f>작성용!O2452</f>
        <v xml:space="preserve">재무관리부자산운용기획팀정명호 </v>
      </c>
      <c r="Y2455" s="57" t="str">
        <f>작성용!P2452</f>
        <v xml:space="preserve">02-3671-7410 </v>
      </c>
      <c r="Z2455" s="57" t="str">
        <f>작성용!Q2452</f>
        <v>mhjeong@sgic.co.kr; jhunkim@sgic.co.kr; jwshineast@sgic.co.kr; minkyu.park@sgic.co.kr; kbh94@sgic.co.kr</v>
      </c>
      <c r="AA2455" s="55" t="str">
        <f>작성용!AJ2452</f>
        <v>-</v>
      </c>
      <c r="AB2455" s="55">
        <f>작성용!AB2452</f>
        <v>0</v>
      </c>
    </row>
    <row r="2456" spans="1:28" s="11" customFormat="1" ht="16.5" hidden="1" customHeight="1" x14ac:dyDescent="0.3">
      <c r="A2456" s="53">
        <f>작성용!AL2453</f>
        <v>2452</v>
      </c>
      <c r="B2456" s="54" t="str">
        <f>작성용!AI2453</f>
        <v>공문, 보고서, 기초자료 송부 : 2025-01-15, MRC : 2025-01-31</v>
      </c>
      <c r="C2456" s="55" t="str">
        <f>작성용!AK2453</f>
        <v>개별종목</v>
      </c>
      <c r="D2456" s="56">
        <f>작성용!T2453</f>
        <v>45702</v>
      </c>
      <c r="E2456" s="57" t="str">
        <f>작성용!B2453</f>
        <v>서울보증보험(수익증권)</v>
      </c>
      <c r="F2456" s="57" t="str">
        <f>작성용!C2453</f>
        <v>재평가</v>
      </c>
      <c r="G2456" s="57" t="str">
        <f>작성용!D2453</f>
        <v>하나대체투자시니어론전문투자형사모특별자산투자신탁2호</v>
      </c>
      <c r="H2456" s="58" t="str">
        <f>작성용!E2453</f>
        <v>KBP2019120185</v>
      </c>
      <c r="I2456" s="57" t="str">
        <f>작성용!F2453</f>
        <v>B02</v>
      </c>
      <c r="J2456" s="57">
        <f>작성용!G2453</f>
        <v>0</v>
      </c>
      <c r="K2456" s="57" t="str">
        <f>작성용!H2453</f>
        <v>Y</v>
      </c>
      <c r="L2456" s="57" t="str">
        <f>작성용!N2453</f>
        <v xml:space="preserve">분기 </v>
      </c>
      <c r="M2456" s="56" t="str">
        <f>작성용!U2453</f>
        <v>2025.03.31</v>
      </c>
      <c r="N2456" s="56" t="str">
        <f>작성용!V2453</f>
        <v>사전등록</v>
      </c>
      <c r="O2456" s="56" t="str">
        <f>작성용!W2453</f>
        <v>사전등록</v>
      </c>
      <c r="P2456" s="56" t="str">
        <f>작성용!X2453</f>
        <v>-</v>
      </c>
      <c r="Q2456" s="57" t="str">
        <f>작성용!AD2453</f>
        <v>대체평가3사업본부</v>
      </c>
      <c r="R2456" s="59">
        <f>작성용!AE2453</f>
        <v>0</v>
      </c>
      <c r="S2456" s="57" t="str">
        <f>작성용!AF2453</f>
        <v>대체평가3사업본부</v>
      </c>
      <c r="T2456" s="60" t="str">
        <f>작성용!AG2453</f>
        <v>김본</v>
      </c>
      <c r="U2456" s="60" t="str">
        <f>작성용!AH2453</f>
        <v>김본</v>
      </c>
      <c r="V2456" s="55">
        <f>작성용!AA2453</f>
        <v>202503</v>
      </c>
      <c r="W2456" s="57" t="str">
        <f>작성용!AC2453</f>
        <v>[T]기타보험기관[1본부]</v>
      </c>
      <c r="X2456" s="57" t="str">
        <f>작성용!O2453</f>
        <v xml:space="preserve">재무관리부자산운용기획팀정명호 </v>
      </c>
      <c r="Y2456" s="57" t="str">
        <f>작성용!P2453</f>
        <v xml:space="preserve">02-3671-7410 </v>
      </c>
      <c r="Z2456" s="57" t="str">
        <f>작성용!Q2453</f>
        <v>mhjeong@sgic.co.kr; jhunkim@sgic.co.kr; jwshineast@sgic.co.kr; minkyu.park@sgic.co.kr; kbh94@sgic.co.kr</v>
      </c>
      <c r="AA2456" s="55" t="str">
        <f>작성용!AJ2453</f>
        <v>-</v>
      </c>
      <c r="AB2456" s="55">
        <f>작성용!AB2453</f>
        <v>0</v>
      </c>
    </row>
    <row r="2457" spans="1:28" s="11" customFormat="1" ht="16.5" hidden="1" customHeight="1" x14ac:dyDescent="0.3">
      <c r="A2457" s="53">
        <f>작성용!AL2454</f>
        <v>2453</v>
      </c>
      <c r="B2457" s="54" t="str">
        <f>작성용!AI2454</f>
        <v>공문, 보고서, 기초자료 송부 : 2025-01-15, MRC : 2025-01-31</v>
      </c>
      <c r="C2457" s="55" t="str">
        <f>작성용!AK2454</f>
        <v>개별종목</v>
      </c>
      <c r="D2457" s="56">
        <f>작성용!T2454</f>
        <v>45702</v>
      </c>
      <c r="E2457" s="57" t="str">
        <f>작성용!B2454</f>
        <v>서울보증보험(수익증권)</v>
      </c>
      <c r="F2457" s="57" t="str">
        <f>작성용!C2454</f>
        <v>재평가</v>
      </c>
      <c r="G2457" s="57" t="str">
        <f>작성용!D2454</f>
        <v>하나대체투자전문투자형사모부동산투자신탁12호</v>
      </c>
      <c r="H2457" s="58" t="str">
        <f>작성용!E2454</f>
        <v>KBP2019120187</v>
      </c>
      <c r="I2457" s="57" t="str">
        <f>작성용!F2454</f>
        <v>B02</v>
      </c>
      <c r="J2457" s="57">
        <f>작성용!G2454</f>
        <v>0</v>
      </c>
      <c r="K2457" s="57" t="str">
        <f>작성용!H2454</f>
        <v>Y</v>
      </c>
      <c r="L2457" s="57" t="str">
        <f>작성용!N2454</f>
        <v xml:space="preserve">분기 </v>
      </c>
      <c r="M2457" s="56" t="str">
        <f>작성용!U2454</f>
        <v>2025.03.31</v>
      </c>
      <c r="N2457" s="56" t="str">
        <f>작성용!V2454</f>
        <v>사전등록</v>
      </c>
      <c r="O2457" s="56" t="str">
        <f>작성용!W2454</f>
        <v>사전등록</v>
      </c>
      <c r="P2457" s="56" t="str">
        <f>작성용!X2454</f>
        <v>-</v>
      </c>
      <c r="Q2457" s="57" t="str">
        <f>작성용!AD2454</f>
        <v>대체평가3사업본부</v>
      </c>
      <c r="R2457" s="59">
        <f>작성용!AE2454</f>
        <v>0</v>
      </c>
      <c r="S2457" s="57" t="str">
        <f>작성용!AF2454</f>
        <v>대체평가3사업본부</v>
      </c>
      <c r="T2457" s="60" t="str">
        <f>작성용!AG2454</f>
        <v>김본</v>
      </c>
      <c r="U2457" s="60" t="str">
        <f>작성용!AH2454</f>
        <v>김본</v>
      </c>
      <c r="V2457" s="55">
        <f>작성용!AA2454</f>
        <v>202503</v>
      </c>
      <c r="W2457" s="57" t="str">
        <f>작성용!AC2454</f>
        <v>[T]기타보험기관[1본부]</v>
      </c>
      <c r="X2457" s="57" t="str">
        <f>작성용!O2454</f>
        <v xml:space="preserve">재무관리부자산운용기획팀정명호 </v>
      </c>
      <c r="Y2457" s="57" t="str">
        <f>작성용!P2454</f>
        <v xml:space="preserve">02-3671-7410 </v>
      </c>
      <c r="Z2457" s="57" t="str">
        <f>작성용!Q2454</f>
        <v>mhjeong@sgic.co.kr; jhunkim@sgic.co.kr; jwshineast@sgic.co.kr; minkyu.park@sgic.co.kr; kbh94@sgic.co.kr</v>
      </c>
      <c r="AA2457" s="55" t="str">
        <f>작성용!AJ2454</f>
        <v>-</v>
      </c>
      <c r="AB2457" s="55">
        <f>작성용!AB2454</f>
        <v>0</v>
      </c>
    </row>
    <row r="2458" spans="1:28" s="11" customFormat="1" ht="16.5" hidden="1" customHeight="1" x14ac:dyDescent="0.3">
      <c r="A2458" s="53">
        <f>작성용!AL2455</f>
        <v>2454</v>
      </c>
      <c r="B2458" s="54" t="str">
        <f>작성용!AI2455</f>
        <v>공문, 보고서, 기초자료 송부 : 2025-01-15, MRC : 2025-01-31</v>
      </c>
      <c r="C2458" s="55" t="str">
        <f>작성용!AK2455</f>
        <v>개별종목</v>
      </c>
      <c r="D2458" s="56">
        <f>작성용!T2455</f>
        <v>45702</v>
      </c>
      <c r="E2458" s="57" t="str">
        <f>작성용!B2455</f>
        <v>서울보증보험(수익증권)</v>
      </c>
      <c r="F2458" s="57" t="str">
        <f>작성용!C2455</f>
        <v>재평가</v>
      </c>
      <c r="G2458" s="57" t="str">
        <f>작성용!D2455</f>
        <v>하나대체투자전문투자형사모부동산투자신탁77호</v>
      </c>
      <c r="H2458" s="58" t="str">
        <f>작성용!E2455</f>
        <v>KBP2019120188</v>
      </c>
      <c r="I2458" s="57" t="str">
        <f>작성용!F2455</f>
        <v>B02</v>
      </c>
      <c r="J2458" s="57">
        <f>작성용!G2455</f>
        <v>0</v>
      </c>
      <c r="K2458" s="57" t="str">
        <f>작성용!H2455</f>
        <v>Y</v>
      </c>
      <c r="L2458" s="57" t="str">
        <f>작성용!N2455</f>
        <v xml:space="preserve">분기 </v>
      </c>
      <c r="M2458" s="56" t="str">
        <f>작성용!U2455</f>
        <v>2025.03.31</v>
      </c>
      <c r="N2458" s="56" t="str">
        <f>작성용!V2455</f>
        <v>사전등록</v>
      </c>
      <c r="O2458" s="56" t="str">
        <f>작성용!W2455</f>
        <v>사전등록</v>
      </c>
      <c r="P2458" s="56" t="str">
        <f>작성용!X2455</f>
        <v>-</v>
      </c>
      <c r="Q2458" s="57" t="str">
        <f>작성용!AD2455</f>
        <v>대체평가3사업본부</v>
      </c>
      <c r="R2458" s="59">
        <f>작성용!AE2455</f>
        <v>0</v>
      </c>
      <c r="S2458" s="57" t="str">
        <f>작성용!AF2455</f>
        <v>대체평가3사업본부</v>
      </c>
      <c r="T2458" s="60" t="str">
        <f>작성용!AG2455</f>
        <v>김본</v>
      </c>
      <c r="U2458" s="60" t="str">
        <f>작성용!AH2455</f>
        <v>김본</v>
      </c>
      <c r="V2458" s="55">
        <f>작성용!AA2455</f>
        <v>202503</v>
      </c>
      <c r="W2458" s="57" t="str">
        <f>작성용!AC2455</f>
        <v>[T]기타보험기관[1본부]</v>
      </c>
      <c r="X2458" s="57" t="str">
        <f>작성용!O2455</f>
        <v xml:space="preserve">재무관리부자산운용기획팀정명호 </v>
      </c>
      <c r="Y2458" s="57" t="str">
        <f>작성용!P2455</f>
        <v xml:space="preserve">02-3671-7410 </v>
      </c>
      <c r="Z2458" s="57" t="str">
        <f>작성용!Q2455</f>
        <v>mhjeong@sgic.co.kr; jhunkim@sgic.co.kr; jwshineast@sgic.co.kr; minkyu.park@sgic.co.kr; kbh94@sgic.co.kr</v>
      </c>
      <c r="AA2458" s="55" t="str">
        <f>작성용!AJ2455</f>
        <v>-</v>
      </c>
      <c r="AB2458" s="55">
        <f>작성용!AB2455</f>
        <v>0</v>
      </c>
    </row>
    <row r="2459" spans="1:28" s="11" customFormat="1" ht="16.5" hidden="1" customHeight="1" x14ac:dyDescent="0.3">
      <c r="A2459" s="53">
        <f>작성용!AL2456</f>
        <v>2455</v>
      </c>
      <c r="B2459" s="54" t="str">
        <f>작성용!AI2456</f>
        <v>공문, 보고서, 기초자료 송부 : 2025-01-15, MRC : 2025-01-31</v>
      </c>
      <c r="C2459" s="55" t="str">
        <f>작성용!AK2456</f>
        <v>개별종목</v>
      </c>
      <c r="D2459" s="56">
        <f>작성용!T2456</f>
        <v>45702</v>
      </c>
      <c r="E2459" s="57" t="str">
        <f>작성용!B2456</f>
        <v>서울보증보험(수익증권)</v>
      </c>
      <c r="F2459" s="57" t="str">
        <f>작성용!C2456</f>
        <v>재평가</v>
      </c>
      <c r="G2459" s="57" t="str">
        <f>작성용!D2456</f>
        <v>하나대체투자시니어론전문투자형사모특별자산투자신탁4호</v>
      </c>
      <c r="H2459" s="58" t="str">
        <f>작성용!E2456</f>
        <v>KBP2019120111</v>
      </c>
      <c r="I2459" s="57" t="str">
        <f>작성용!F2456</f>
        <v>B02</v>
      </c>
      <c r="J2459" s="57">
        <f>작성용!G2456</f>
        <v>0</v>
      </c>
      <c r="K2459" s="57" t="str">
        <f>작성용!H2456</f>
        <v>Y</v>
      </c>
      <c r="L2459" s="57" t="str">
        <f>작성용!N2456</f>
        <v xml:space="preserve">분기 </v>
      </c>
      <c r="M2459" s="56" t="str">
        <f>작성용!U2456</f>
        <v>2025.03.31</v>
      </c>
      <c r="N2459" s="56" t="str">
        <f>작성용!V2456</f>
        <v>사전등록</v>
      </c>
      <c r="O2459" s="56" t="str">
        <f>작성용!W2456</f>
        <v>사전등록</v>
      </c>
      <c r="P2459" s="56" t="str">
        <f>작성용!X2456</f>
        <v>-</v>
      </c>
      <c r="Q2459" s="57" t="str">
        <f>작성용!AD2456</f>
        <v>대체평가3사업본부</v>
      </c>
      <c r="R2459" s="59">
        <f>작성용!AE2456</f>
        <v>0</v>
      </c>
      <c r="S2459" s="57" t="str">
        <f>작성용!AF2456</f>
        <v>대체평가3사업본부</v>
      </c>
      <c r="T2459" s="60" t="str">
        <f>작성용!AG2456</f>
        <v>김본</v>
      </c>
      <c r="U2459" s="60" t="str">
        <f>작성용!AH2456</f>
        <v>김본</v>
      </c>
      <c r="V2459" s="55">
        <f>작성용!AA2456</f>
        <v>202503</v>
      </c>
      <c r="W2459" s="57" t="str">
        <f>작성용!AC2456</f>
        <v>[T]기타보험기관[1본부]</v>
      </c>
      <c r="X2459" s="57" t="str">
        <f>작성용!O2456</f>
        <v xml:space="preserve">재무관리부자산운용기획팀정명호 </v>
      </c>
      <c r="Y2459" s="57" t="str">
        <f>작성용!P2456</f>
        <v xml:space="preserve">02-3671-7410 </v>
      </c>
      <c r="Z2459" s="57" t="str">
        <f>작성용!Q2456</f>
        <v>mhjeong@sgic.co.kr; jhunkim@sgic.co.kr; jwshineast@sgic.co.kr; minkyu.park@sgic.co.kr; kbh94@sgic.co.kr</v>
      </c>
      <c r="AA2459" s="55" t="str">
        <f>작성용!AJ2456</f>
        <v>-</v>
      </c>
      <c r="AB2459" s="55">
        <f>작성용!AB2456</f>
        <v>0</v>
      </c>
    </row>
    <row r="2460" spans="1:28" s="11" customFormat="1" ht="16.5" hidden="1" customHeight="1" x14ac:dyDescent="0.3">
      <c r="A2460" s="53">
        <f>작성용!AL2457</f>
        <v>2456</v>
      </c>
      <c r="B2460" s="54" t="str">
        <f>작성용!AI2457</f>
        <v>공문, 보고서, 기초자료 송부 : 2025-01-15, MRC : 2025-01-31</v>
      </c>
      <c r="C2460" s="55" t="str">
        <f>작성용!AK2457</f>
        <v>개별종목</v>
      </c>
      <c r="D2460" s="56">
        <f>작성용!T2457</f>
        <v>45702</v>
      </c>
      <c r="E2460" s="57" t="str">
        <f>작성용!B2457</f>
        <v>서울보증보험(수익증권)</v>
      </c>
      <c r="F2460" s="57" t="str">
        <f>작성용!C2457</f>
        <v>재평가</v>
      </c>
      <c r="G2460" s="57" t="str">
        <f>작성용!D2457</f>
        <v>트러스톤글로벌인프라전문투자형사모투자신탁4호</v>
      </c>
      <c r="H2460" s="58" t="str">
        <f>작성용!E2457</f>
        <v>KBP2019120183</v>
      </c>
      <c r="I2460" s="57" t="str">
        <f>작성용!F2457</f>
        <v>B02</v>
      </c>
      <c r="J2460" s="57">
        <f>작성용!G2457</f>
        <v>0</v>
      </c>
      <c r="K2460" s="57" t="str">
        <f>작성용!H2457</f>
        <v>Y</v>
      </c>
      <c r="L2460" s="57" t="str">
        <f>작성용!N2457</f>
        <v xml:space="preserve">분기 </v>
      </c>
      <c r="M2460" s="56" t="str">
        <f>작성용!U2457</f>
        <v>2025.03.31</v>
      </c>
      <c r="N2460" s="56" t="str">
        <f>작성용!V2457</f>
        <v>사전등록</v>
      </c>
      <c r="O2460" s="56" t="str">
        <f>작성용!W2457</f>
        <v>사전등록</v>
      </c>
      <c r="P2460" s="56" t="str">
        <f>작성용!X2457</f>
        <v>-</v>
      </c>
      <c r="Q2460" s="57" t="str">
        <f>작성용!AD2457</f>
        <v>대체평가3사업본부</v>
      </c>
      <c r="R2460" s="59">
        <f>작성용!AE2457</f>
        <v>0</v>
      </c>
      <c r="S2460" s="57" t="str">
        <f>작성용!AF2457</f>
        <v>대체평가3사업본부</v>
      </c>
      <c r="T2460" s="60" t="str">
        <f>작성용!AG2457</f>
        <v>김본</v>
      </c>
      <c r="U2460" s="60" t="str">
        <f>작성용!AH2457</f>
        <v>김본</v>
      </c>
      <c r="V2460" s="55">
        <f>작성용!AA2457</f>
        <v>202503</v>
      </c>
      <c r="W2460" s="57" t="str">
        <f>작성용!AC2457</f>
        <v>[T]기타보험기관[1본부]</v>
      </c>
      <c r="X2460" s="57" t="str">
        <f>작성용!O2457</f>
        <v xml:space="preserve">재무관리부자산운용기획팀정명호 </v>
      </c>
      <c r="Y2460" s="57" t="str">
        <f>작성용!P2457</f>
        <v xml:space="preserve">02-3671-7410 </v>
      </c>
      <c r="Z2460" s="57" t="str">
        <f>작성용!Q2457</f>
        <v>mhjeong@sgic.co.kr; jhunkim@sgic.co.kr; jwshineast@sgic.co.kr; minkyu.park@sgic.co.kr; kbh94@sgic.co.kr</v>
      </c>
      <c r="AA2460" s="55" t="str">
        <f>작성용!AJ2457</f>
        <v>-</v>
      </c>
      <c r="AB2460" s="55">
        <f>작성용!AB2457</f>
        <v>0</v>
      </c>
    </row>
    <row r="2461" spans="1:28" s="11" customFormat="1" ht="16.5" hidden="1" customHeight="1" x14ac:dyDescent="0.3">
      <c r="A2461" s="53">
        <f>작성용!AL2458</f>
        <v>2457</v>
      </c>
      <c r="B2461" s="54" t="str">
        <f>작성용!AI2458</f>
        <v>공문, 보고서, 기초자료 송부 : 2025-01-15, MRC : 2025-01-31</v>
      </c>
      <c r="C2461" s="55" t="str">
        <f>작성용!AK2458</f>
        <v>개별종목</v>
      </c>
      <c r="D2461" s="56">
        <f>작성용!T2458</f>
        <v>45702</v>
      </c>
      <c r="E2461" s="57" t="str">
        <f>작성용!B2458</f>
        <v>서울보증보험(수익증권)</v>
      </c>
      <c r="F2461" s="57" t="str">
        <f>작성용!C2458</f>
        <v>재평가</v>
      </c>
      <c r="G2461" s="57" t="str">
        <f>작성용!D2458</f>
        <v>트러스톤유럽인프라전문투자형사모투자신탁제1호</v>
      </c>
      <c r="H2461" s="58" t="str">
        <f>작성용!E2458</f>
        <v>KBP2019090014</v>
      </c>
      <c r="I2461" s="57" t="str">
        <f>작성용!F2458</f>
        <v>B02</v>
      </c>
      <c r="J2461" s="57">
        <f>작성용!G2458</f>
        <v>0</v>
      </c>
      <c r="K2461" s="57" t="str">
        <f>작성용!H2458</f>
        <v>Y</v>
      </c>
      <c r="L2461" s="57" t="str">
        <f>작성용!N2458</f>
        <v xml:space="preserve">분기 </v>
      </c>
      <c r="M2461" s="56" t="str">
        <f>작성용!U2458</f>
        <v>2025.03.31</v>
      </c>
      <c r="N2461" s="56" t="str">
        <f>작성용!V2458</f>
        <v>사전등록</v>
      </c>
      <c r="O2461" s="56" t="str">
        <f>작성용!W2458</f>
        <v>사전등록</v>
      </c>
      <c r="P2461" s="56" t="str">
        <f>작성용!X2458</f>
        <v>-</v>
      </c>
      <c r="Q2461" s="57" t="str">
        <f>작성용!AD2458</f>
        <v>대체평가3사업본부</v>
      </c>
      <c r="R2461" s="59">
        <f>작성용!AE2458</f>
        <v>0</v>
      </c>
      <c r="S2461" s="57" t="str">
        <f>작성용!AF2458</f>
        <v>대체평가3사업본부</v>
      </c>
      <c r="T2461" s="60" t="str">
        <f>작성용!AG2458</f>
        <v>김본</v>
      </c>
      <c r="U2461" s="60" t="str">
        <f>작성용!AH2458</f>
        <v>김본</v>
      </c>
      <c r="V2461" s="55">
        <f>작성용!AA2458</f>
        <v>202503</v>
      </c>
      <c r="W2461" s="57" t="str">
        <f>작성용!AC2458</f>
        <v>[T]기타보험기관[1본부]</v>
      </c>
      <c r="X2461" s="57" t="str">
        <f>작성용!O2458</f>
        <v xml:space="preserve">재무관리부자산운용기획팀정명호 </v>
      </c>
      <c r="Y2461" s="57" t="str">
        <f>작성용!P2458</f>
        <v xml:space="preserve">02-3671-7410 </v>
      </c>
      <c r="Z2461" s="57" t="str">
        <f>작성용!Q2458</f>
        <v>mhjeong@sgic.co.kr; jhunkim@sgic.co.kr; jwshineast@sgic.co.kr; minkyu.park@sgic.co.kr; kbh94@sgic.co.kr</v>
      </c>
      <c r="AA2461" s="55" t="str">
        <f>작성용!AJ2458</f>
        <v>-</v>
      </c>
      <c r="AB2461" s="55">
        <f>작성용!AB2458</f>
        <v>0</v>
      </c>
    </row>
    <row r="2462" spans="1:28" s="11" customFormat="1" ht="16.5" hidden="1" customHeight="1" x14ac:dyDescent="0.3">
      <c r="A2462" s="53">
        <f>작성용!AL2459</f>
        <v>2458</v>
      </c>
      <c r="B2462" s="54" t="str">
        <f>작성용!AI2459</f>
        <v>공문, 보고서, 기초자료 송부 : 2025-01-15, MRC : 2025-01-31</v>
      </c>
      <c r="C2462" s="55" t="str">
        <f>작성용!AK2459</f>
        <v>개별종목</v>
      </c>
      <c r="D2462" s="56">
        <f>작성용!T2459</f>
        <v>45702</v>
      </c>
      <c r="E2462" s="57" t="str">
        <f>작성용!B2459</f>
        <v>서울보증보험(수익증권)</v>
      </c>
      <c r="F2462" s="57" t="str">
        <f>작성용!C2459</f>
        <v>재평가</v>
      </c>
      <c r="G2462" s="57" t="str">
        <f>작성용!D2459</f>
        <v>이지스개인신용회복채권특별자산투자신탁150-1호</v>
      </c>
      <c r="H2462" s="58" t="str">
        <f>작성용!E2459</f>
        <v>KBP2019120181</v>
      </c>
      <c r="I2462" s="57" t="str">
        <f>작성용!F2459</f>
        <v>B02</v>
      </c>
      <c r="J2462" s="57">
        <f>작성용!G2459</f>
        <v>0</v>
      </c>
      <c r="K2462" s="57" t="str">
        <f>작성용!H2459</f>
        <v>Y</v>
      </c>
      <c r="L2462" s="57" t="str">
        <f>작성용!N2459</f>
        <v xml:space="preserve">분기 </v>
      </c>
      <c r="M2462" s="56" t="str">
        <f>작성용!U2459</f>
        <v>2025.03.31</v>
      </c>
      <c r="N2462" s="56" t="str">
        <f>작성용!V2459</f>
        <v>사전등록</v>
      </c>
      <c r="O2462" s="56" t="str">
        <f>작성용!W2459</f>
        <v>사전등록</v>
      </c>
      <c r="P2462" s="56" t="str">
        <f>작성용!X2459</f>
        <v>-</v>
      </c>
      <c r="Q2462" s="57" t="str">
        <f>작성용!AD2459</f>
        <v>대체평가3사업본부</v>
      </c>
      <c r="R2462" s="59">
        <f>작성용!AE2459</f>
        <v>0</v>
      </c>
      <c r="S2462" s="57" t="str">
        <f>작성용!AF2459</f>
        <v>대체평가3사업본부</v>
      </c>
      <c r="T2462" s="60" t="str">
        <f>작성용!AG2459</f>
        <v>김본</v>
      </c>
      <c r="U2462" s="60" t="str">
        <f>작성용!AH2459</f>
        <v>김본</v>
      </c>
      <c r="V2462" s="55">
        <f>작성용!AA2459</f>
        <v>202503</v>
      </c>
      <c r="W2462" s="57" t="str">
        <f>작성용!AC2459</f>
        <v>[T]기타보험기관[1본부]</v>
      </c>
      <c r="X2462" s="57" t="str">
        <f>작성용!O2459</f>
        <v xml:space="preserve">재무관리부자산운용기획팀정명호 </v>
      </c>
      <c r="Y2462" s="57" t="str">
        <f>작성용!P2459</f>
        <v xml:space="preserve">02-3671-7410 </v>
      </c>
      <c r="Z2462" s="57" t="str">
        <f>작성용!Q2459</f>
        <v>mhjeong@sgic.co.kr; jhunkim@sgic.co.kr; jwshineast@sgic.co.kr; minkyu.park@sgic.co.kr; kbh94@sgic.co.kr</v>
      </c>
      <c r="AA2462" s="55" t="str">
        <f>작성용!AJ2459</f>
        <v>-</v>
      </c>
      <c r="AB2462" s="55">
        <f>작성용!AB2459</f>
        <v>0</v>
      </c>
    </row>
    <row r="2463" spans="1:28" s="11" customFormat="1" ht="16.5" hidden="1" customHeight="1" x14ac:dyDescent="0.3">
      <c r="A2463" s="53">
        <f>작성용!AL2460</f>
        <v>2459</v>
      </c>
      <c r="B2463" s="54" t="str">
        <f>작성용!AI2460</f>
        <v>공문, 보고서, 기초자료 송부 : 2025-01-15, MRC : 2025-01-31</v>
      </c>
      <c r="C2463" s="55" t="str">
        <f>작성용!AK2460</f>
        <v>개별종목</v>
      </c>
      <c r="D2463" s="56">
        <f>작성용!T2460</f>
        <v>45702</v>
      </c>
      <c r="E2463" s="57" t="str">
        <f>작성용!B2460</f>
        <v>서울보증보험(수익증권)</v>
      </c>
      <c r="F2463" s="57" t="str">
        <f>작성용!C2460</f>
        <v>재평가</v>
      </c>
      <c r="G2463" s="57" t="str">
        <f>작성용!D2460</f>
        <v>삼성SRA전문투자형사모부동산투자신탁제21호</v>
      </c>
      <c r="H2463" s="58" t="str">
        <f>작성용!E2460</f>
        <v>KBP2018030139</v>
      </c>
      <c r="I2463" s="57" t="str">
        <f>작성용!F2460</f>
        <v>B02</v>
      </c>
      <c r="J2463" s="57">
        <f>작성용!G2460</f>
        <v>0</v>
      </c>
      <c r="K2463" s="57" t="str">
        <f>작성용!H2460</f>
        <v>Y</v>
      </c>
      <c r="L2463" s="57" t="str">
        <f>작성용!N2460</f>
        <v xml:space="preserve">분기 </v>
      </c>
      <c r="M2463" s="56" t="str">
        <f>작성용!U2460</f>
        <v>2025.03.31</v>
      </c>
      <c r="N2463" s="56" t="str">
        <f>작성용!V2460</f>
        <v>사전등록</v>
      </c>
      <c r="O2463" s="56" t="str">
        <f>작성용!W2460</f>
        <v>사전등록</v>
      </c>
      <c r="P2463" s="56" t="str">
        <f>작성용!X2460</f>
        <v>-</v>
      </c>
      <c r="Q2463" s="57" t="str">
        <f>작성용!AD2460</f>
        <v>대체평가3사업본부</v>
      </c>
      <c r="R2463" s="59">
        <f>작성용!AE2460</f>
        <v>0</v>
      </c>
      <c r="S2463" s="57" t="str">
        <f>작성용!AF2460</f>
        <v>대체평가3사업본부</v>
      </c>
      <c r="T2463" s="60" t="str">
        <f>작성용!AG2460</f>
        <v>김본</v>
      </c>
      <c r="U2463" s="60" t="str">
        <f>작성용!AH2460</f>
        <v>김본</v>
      </c>
      <c r="V2463" s="55">
        <f>작성용!AA2460</f>
        <v>202503</v>
      </c>
      <c r="W2463" s="57" t="str">
        <f>작성용!AC2460</f>
        <v>[T]기타보험기관[1본부]</v>
      </c>
      <c r="X2463" s="57" t="str">
        <f>작성용!O2460</f>
        <v xml:space="preserve">재무관리부자산운용기획팀정명호 </v>
      </c>
      <c r="Y2463" s="57" t="str">
        <f>작성용!P2460</f>
        <v xml:space="preserve">02-3671-7410 </v>
      </c>
      <c r="Z2463" s="57" t="str">
        <f>작성용!Q2460</f>
        <v>mhjeong@sgic.co.kr; jhunkim@sgic.co.kr; jwshineast@sgic.co.kr; minkyu.park@sgic.co.kr; kbh94@sgic.co.kr</v>
      </c>
      <c r="AA2463" s="55" t="str">
        <f>작성용!AJ2460</f>
        <v>-</v>
      </c>
      <c r="AB2463" s="55">
        <f>작성용!AB2460</f>
        <v>0</v>
      </c>
    </row>
    <row r="2464" spans="1:28" s="11" customFormat="1" ht="16.5" hidden="1" customHeight="1" x14ac:dyDescent="0.3">
      <c r="A2464" s="53">
        <f>작성용!AL2461</f>
        <v>2460</v>
      </c>
      <c r="B2464" s="54" t="str">
        <f>작성용!AI2461</f>
        <v>공문, 보고서, 기초자료 송부 : 2025-01-15, MRC : 2025-01-31</v>
      </c>
      <c r="C2464" s="55" t="str">
        <f>작성용!AK2461</f>
        <v>개별종목</v>
      </c>
      <c r="D2464" s="56">
        <f>작성용!T2461</f>
        <v>45702</v>
      </c>
      <c r="E2464" s="57" t="str">
        <f>작성용!B2461</f>
        <v>서울보증보험(수익증권)</v>
      </c>
      <c r="F2464" s="57" t="str">
        <f>작성용!C2461</f>
        <v>재평가</v>
      </c>
      <c r="G2464" s="57" t="str">
        <f>작성용!D2461</f>
        <v>삼성SRA전문투자형사모부동산투자신탁제42B호</v>
      </c>
      <c r="H2464" s="58" t="str">
        <f>작성용!E2461</f>
        <v>KBP2019090002</v>
      </c>
      <c r="I2464" s="57" t="str">
        <f>작성용!F2461</f>
        <v>B02</v>
      </c>
      <c r="J2464" s="57">
        <f>작성용!G2461</f>
        <v>0</v>
      </c>
      <c r="K2464" s="57" t="str">
        <f>작성용!H2461</f>
        <v>Y</v>
      </c>
      <c r="L2464" s="57" t="str">
        <f>작성용!N2461</f>
        <v xml:space="preserve">분기 </v>
      </c>
      <c r="M2464" s="56" t="str">
        <f>작성용!U2461</f>
        <v>2025.03.31</v>
      </c>
      <c r="N2464" s="56" t="str">
        <f>작성용!V2461</f>
        <v>사전등록</v>
      </c>
      <c r="O2464" s="56" t="str">
        <f>작성용!W2461</f>
        <v>사전등록</v>
      </c>
      <c r="P2464" s="56" t="str">
        <f>작성용!X2461</f>
        <v>-</v>
      </c>
      <c r="Q2464" s="57" t="str">
        <f>작성용!AD2461</f>
        <v>대체평가3사업본부</v>
      </c>
      <c r="R2464" s="59">
        <f>작성용!AE2461</f>
        <v>0</v>
      </c>
      <c r="S2464" s="57" t="str">
        <f>작성용!AF2461</f>
        <v>대체평가3사업본부</v>
      </c>
      <c r="T2464" s="60" t="str">
        <f>작성용!AG2461</f>
        <v>김본</v>
      </c>
      <c r="U2464" s="60" t="str">
        <f>작성용!AH2461</f>
        <v>김본</v>
      </c>
      <c r="V2464" s="55">
        <f>작성용!AA2461</f>
        <v>202503</v>
      </c>
      <c r="W2464" s="57" t="str">
        <f>작성용!AC2461</f>
        <v>[T]기타보험기관[1본부]</v>
      </c>
      <c r="X2464" s="57" t="str">
        <f>작성용!O2461</f>
        <v xml:space="preserve">재무관리부자산운용기획팀정명호 </v>
      </c>
      <c r="Y2464" s="57" t="str">
        <f>작성용!P2461</f>
        <v xml:space="preserve">02-3671-7410 </v>
      </c>
      <c r="Z2464" s="57" t="str">
        <f>작성용!Q2461</f>
        <v>mhjeong@sgic.co.kr; jhunkim@sgic.co.kr; jwshineast@sgic.co.kr; minkyu.park@sgic.co.kr; kbh94@sgic.co.kr</v>
      </c>
      <c r="AA2464" s="55" t="str">
        <f>작성용!AJ2461</f>
        <v>-</v>
      </c>
      <c r="AB2464" s="55">
        <f>작성용!AB2461</f>
        <v>0</v>
      </c>
    </row>
    <row r="2465" spans="1:28" s="11" customFormat="1" ht="16.5" hidden="1" customHeight="1" x14ac:dyDescent="0.3">
      <c r="A2465" s="53">
        <f>작성용!AL2462</f>
        <v>2461</v>
      </c>
      <c r="B2465" s="54" t="str">
        <f>작성용!AI2462</f>
        <v>공문, 보고서, 기초자료 송부 : 2025-01-15, MRC : 2025-01-31</v>
      </c>
      <c r="C2465" s="55" t="str">
        <f>작성용!AK2462</f>
        <v>개별종목</v>
      </c>
      <c r="D2465" s="56">
        <f>작성용!T2462</f>
        <v>45702</v>
      </c>
      <c r="E2465" s="57" t="str">
        <f>작성용!B2462</f>
        <v>서울보증보험(수익증권)</v>
      </c>
      <c r="F2465" s="57" t="str">
        <f>작성용!C2462</f>
        <v>재평가</v>
      </c>
      <c r="G2465" s="57" t="str">
        <f>작성용!D2462</f>
        <v>삼성SRA글로벌전략전문투자형사모부동산투자신탁1호</v>
      </c>
      <c r="H2465" s="58" t="str">
        <f>작성용!E2462</f>
        <v>KBP2021030003</v>
      </c>
      <c r="I2465" s="57" t="str">
        <f>작성용!F2462</f>
        <v>B02</v>
      </c>
      <c r="J2465" s="57">
        <f>작성용!G2462</f>
        <v>0</v>
      </c>
      <c r="K2465" s="57" t="str">
        <f>작성용!H2462</f>
        <v>Y</v>
      </c>
      <c r="L2465" s="57" t="str">
        <f>작성용!N2462</f>
        <v xml:space="preserve">분기 </v>
      </c>
      <c r="M2465" s="56" t="str">
        <f>작성용!U2462</f>
        <v>2025.03.31</v>
      </c>
      <c r="N2465" s="56" t="str">
        <f>작성용!V2462</f>
        <v>사전등록</v>
      </c>
      <c r="O2465" s="56" t="str">
        <f>작성용!W2462</f>
        <v>사전등록</v>
      </c>
      <c r="P2465" s="56" t="str">
        <f>작성용!X2462</f>
        <v>-</v>
      </c>
      <c r="Q2465" s="57" t="str">
        <f>작성용!AD2462</f>
        <v>대체평가3사업본부</v>
      </c>
      <c r="R2465" s="59">
        <f>작성용!AE2462</f>
        <v>0</v>
      </c>
      <c r="S2465" s="57" t="str">
        <f>작성용!AF2462</f>
        <v>대체평가3사업본부</v>
      </c>
      <c r="T2465" s="60" t="str">
        <f>작성용!AG2462</f>
        <v>김본</v>
      </c>
      <c r="U2465" s="60" t="str">
        <f>작성용!AH2462</f>
        <v>김본</v>
      </c>
      <c r="V2465" s="55">
        <f>작성용!AA2462</f>
        <v>202503</v>
      </c>
      <c r="W2465" s="57" t="str">
        <f>작성용!AC2462</f>
        <v>[T]기타보험기관[1본부]</v>
      </c>
      <c r="X2465" s="57" t="str">
        <f>작성용!O2462</f>
        <v xml:space="preserve">재무관리부자산운용기획팀정명호 </v>
      </c>
      <c r="Y2465" s="57" t="str">
        <f>작성용!P2462</f>
        <v xml:space="preserve">02-3671-7410 </v>
      </c>
      <c r="Z2465" s="57" t="str">
        <f>작성용!Q2462</f>
        <v>mhjeong@sgic.co.kr; jhunkim@sgic.co.kr; jwshineast@sgic.co.kr; minkyu.park@sgic.co.kr; kbh94@sgic.co.kr</v>
      </c>
      <c r="AA2465" s="55" t="str">
        <f>작성용!AJ2462</f>
        <v>-</v>
      </c>
      <c r="AB2465" s="55">
        <f>작성용!AB2462</f>
        <v>0</v>
      </c>
    </row>
    <row r="2466" spans="1:28" s="11" customFormat="1" ht="16.5" hidden="1" customHeight="1" x14ac:dyDescent="0.3">
      <c r="A2466" s="53">
        <f>작성용!AL2463</f>
        <v>2462</v>
      </c>
      <c r="B2466" s="54" t="str">
        <f>작성용!AI2463</f>
        <v>공문, 보고서, 기초자료 송부 : 2025-01-15, MRC : 2025-01-31</v>
      </c>
      <c r="C2466" s="55" t="str">
        <f>작성용!AK2463</f>
        <v>개별종목</v>
      </c>
      <c r="D2466" s="56">
        <f>작성용!T2463</f>
        <v>45702</v>
      </c>
      <c r="E2466" s="57" t="str">
        <f>작성용!B2463</f>
        <v>서울보증보험(수익증권)</v>
      </c>
      <c r="F2466" s="57" t="str">
        <f>작성용!C2463</f>
        <v>재평가</v>
      </c>
      <c r="G2466" s="57" t="str">
        <f>작성용!D2463</f>
        <v>보고유럽인프라특별자산투자신탁1호</v>
      </c>
      <c r="H2466" s="58" t="str">
        <f>작성용!E2463</f>
        <v>KBP2019120143</v>
      </c>
      <c r="I2466" s="57" t="str">
        <f>작성용!F2463</f>
        <v>B02</v>
      </c>
      <c r="J2466" s="57">
        <f>작성용!G2463</f>
        <v>0</v>
      </c>
      <c r="K2466" s="57" t="str">
        <f>작성용!H2463</f>
        <v>Y</v>
      </c>
      <c r="L2466" s="57" t="str">
        <f>작성용!N2463</f>
        <v xml:space="preserve">분기 </v>
      </c>
      <c r="M2466" s="56" t="str">
        <f>작성용!U2463</f>
        <v>2025.03.31</v>
      </c>
      <c r="N2466" s="56" t="str">
        <f>작성용!V2463</f>
        <v>사전등록</v>
      </c>
      <c r="O2466" s="56" t="str">
        <f>작성용!W2463</f>
        <v>사전등록</v>
      </c>
      <c r="P2466" s="56" t="str">
        <f>작성용!X2463</f>
        <v>-</v>
      </c>
      <c r="Q2466" s="57" t="str">
        <f>작성용!AD2463</f>
        <v>대체평가3사업본부</v>
      </c>
      <c r="R2466" s="59">
        <f>작성용!AE2463</f>
        <v>0</v>
      </c>
      <c r="S2466" s="57" t="str">
        <f>작성용!AF2463</f>
        <v>대체평가3사업본부</v>
      </c>
      <c r="T2466" s="60" t="str">
        <f>작성용!AG2463</f>
        <v>김본</v>
      </c>
      <c r="U2466" s="60" t="str">
        <f>작성용!AH2463</f>
        <v>김본</v>
      </c>
      <c r="V2466" s="55">
        <f>작성용!AA2463</f>
        <v>202503</v>
      </c>
      <c r="W2466" s="57" t="str">
        <f>작성용!AC2463</f>
        <v>[T]기타보험기관[1본부]</v>
      </c>
      <c r="X2466" s="57" t="str">
        <f>작성용!O2463</f>
        <v xml:space="preserve">재무관리부자산운용기획팀정명호 </v>
      </c>
      <c r="Y2466" s="57" t="str">
        <f>작성용!P2463</f>
        <v xml:space="preserve">02-3671-7410 </v>
      </c>
      <c r="Z2466" s="57" t="str">
        <f>작성용!Q2463</f>
        <v>mhjeong@sgic.co.kr; jhunkim@sgic.co.kr; jwshineast@sgic.co.kr; minkyu.park@sgic.co.kr; kbh94@sgic.co.kr</v>
      </c>
      <c r="AA2466" s="55" t="str">
        <f>작성용!AJ2463</f>
        <v>-</v>
      </c>
      <c r="AB2466" s="55">
        <f>작성용!AB2463</f>
        <v>0</v>
      </c>
    </row>
    <row r="2467" spans="1:28" s="11" customFormat="1" ht="16.5" hidden="1" customHeight="1" x14ac:dyDescent="0.3">
      <c r="A2467" s="53">
        <f>작성용!AL2464</f>
        <v>2463</v>
      </c>
      <c r="B2467" s="54" t="str">
        <f>작성용!AI2464</f>
        <v>공문, 보고서, 기초자료 송부 : 2025-01-15, MRC : 2025-01-31</v>
      </c>
      <c r="C2467" s="55" t="str">
        <f>작성용!AK2464</f>
        <v>개별종목</v>
      </c>
      <c r="D2467" s="56">
        <f>작성용!T2464</f>
        <v>45702</v>
      </c>
      <c r="E2467" s="57" t="str">
        <f>작성용!B2464</f>
        <v>서울보증보험(수익증권)</v>
      </c>
      <c r="F2467" s="57" t="str">
        <f>작성용!C2464</f>
        <v>재평가</v>
      </c>
      <c r="G2467" s="57" t="str">
        <f>작성용!D2464</f>
        <v>신한AIM부동산전문투자형사모투자신탁제2호</v>
      </c>
      <c r="H2467" s="58" t="str">
        <f>작성용!E2464</f>
        <v>KBP2018030171</v>
      </c>
      <c r="I2467" s="57" t="str">
        <f>작성용!F2464</f>
        <v>B02</v>
      </c>
      <c r="J2467" s="57">
        <f>작성용!G2464</f>
        <v>0</v>
      </c>
      <c r="K2467" s="57" t="str">
        <f>작성용!H2464</f>
        <v>Y</v>
      </c>
      <c r="L2467" s="57" t="str">
        <f>작성용!N2464</f>
        <v xml:space="preserve">분기 </v>
      </c>
      <c r="M2467" s="56" t="str">
        <f>작성용!U2464</f>
        <v>2025.03.31</v>
      </c>
      <c r="N2467" s="56" t="str">
        <f>작성용!V2464</f>
        <v>사전등록</v>
      </c>
      <c r="O2467" s="56" t="str">
        <f>작성용!W2464</f>
        <v>사전등록</v>
      </c>
      <c r="P2467" s="56" t="str">
        <f>작성용!X2464</f>
        <v>-</v>
      </c>
      <c r="Q2467" s="57" t="str">
        <f>작성용!AD2464</f>
        <v>대체평가3사업본부</v>
      </c>
      <c r="R2467" s="59">
        <f>작성용!AE2464</f>
        <v>0</v>
      </c>
      <c r="S2467" s="57" t="str">
        <f>작성용!AF2464</f>
        <v>대체평가3사업본부</v>
      </c>
      <c r="T2467" s="60" t="str">
        <f>작성용!AG2464</f>
        <v>김본</v>
      </c>
      <c r="U2467" s="60" t="str">
        <f>작성용!AH2464</f>
        <v>김본</v>
      </c>
      <c r="V2467" s="55">
        <f>작성용!AA2464</f>
        <v>202503</v>
      </c>
      <c r="W2467" s="57" t="str">
        <f>작성용!AC2464</f>
        <v>[T]기타보험기관[1본부]</v>
      </c>
      <c r="X2467" s="57" t="str">
        <f>작성용!O2464</f>
        <v xml:space="preserve">재무관리부자산운용기획팀정명호 </v>
      </c>
      <c r="Y2467" s="57" t="str">
        <f>작성용!P2464</f>
        <v xml:space="preserve">02-3671-7410 </v>
      </c>
      <c r="Z2467" s="57" t="str">
        <f>작성용!Q2464</f>
        <v>mhjeong@sgic.co.kr; jhunkim@sgic.co.kr; jwshineast@sgic.co.kr; minkyu.park@sgic.co.kr; kbh94@sgic.co.kr</v>
      </c>
      <c r="AA2467" s="55" t="str">
        <f>작성용!AJ2464</f>
        <v>-</v>
      </c>
      <c r="AB2467" s="55">
        <f>작성용!AB2464</f>
        <v>0</v>
      </c>
    </row>
    <row r="2468" spans="1:28" s="11" customFormat="1" ht="16.5" hidden="1" customHeight="1" x14ac:dyDescent="0.3">
      <c r="A2468" s="53">
        <f>작성용!AL2465</f>
        <v>2464</v>
      </c>
      <c r="B2468" s="54" t="str">
        <f>작성용!AI2465</f>
        <v>공문, 보고서, 기초자료 송부 : 2025-01-15, MRC : 2025-01-31</v>
      </c>
      <c r="C2468" s="55" t="str">
        <f>작성용!AK2465</f>
        <v>개별종목</v>
      </c>
      <c r="D2468" s="56">
        <f>작성용!T2465</f>
        <v>45702</v>
      </c>
      <c r="E2468" s="57" t="str">
        <f>작성용!B2465</f>
        <v>서울보증보험(수익증권)</v>
      </c>
      <c r="F2468" s="57" t="str">
        <f>작성용!C2465</f>
        <v>재평가</v>
      </c>
      <c r="G2468" s="57" t="str">
        <f>작성용!D2465</f>
        <v>코레이트NPL전문투자형사모부동산투자신탁AP3호</v>
      </c>
      <c r="H2468" s="58" t="str">
        <f>작성용!E2465</f>
        <v>KBP2017090060</v>
      </c>
      <c r="I2468" s="57" t="str">
        <f>작성용!F2465</f>
        <v>B02</v>
      </c>
      <c r="J2468" s="57">
        <f>작성용!G2465</f>
        <v>0</v>
      </c>
      <c r="K2468" s="57" t="str">
        <f>작성용!H2465</f>
        <v>Y</v>
      </c>
      <c r="L2468" s="57" t="str">
        <f>작성용!N2465</f>
        <v xml:space="preserve">분기 </v>
      </c>
      <c r="M2468" s="56" t="str">
        <f>작성용!U2465</f>
        <v>2025.03.31</v>
      </c>
      <c r="N2468" s="56" t="str">
        <f>작성용!V2465</f>
        <v>사전등록</v>
      </c>
      <c r="O2468" s="56" t="str">
        <f>작성용!W2465</f>
        <v>사전등록</v>
      </c>
      <c r="P2468" s="56" t="str">
        <f>작성용!X2465</f>
        <v>-</v>
      </c>
      <c r="Q2468" s="57" t="str">
        <f>작성용!AD2465</f>
        <v>대체평가3사업본부</v>
      </c>
      <c r="R2468" s="59">
        <f>작성용!AE2465</f>
        <v>0</v>
      </c>
      <c r="S2468" s="57" t="str">
        <f>작성용!AF2465</f>
        <v>대체평가3사업본부</v>
      </c>
      <c r="T2468" s="60" t="str">
        <f>작성용!AG2465</f>
        <v>김본</v>
      </c>
      <c r="U2468" s="60" t="str">
        <f>작성용!AH2465</f>
        <v>김본</v>
      </c>
      <c r="V2468" s="55">
        <f>작성용!AA2465</f>
        <v>202503</v>
      </c>
      <c r="W2468" s="57" t="str">
        <f>작성용!AC2465</f>
        <v>[T]기타보험기관[1본부]</v>
      </c>
      <c r="X2468" s="57" t="str">
        <f>작성용!O2465</f>
        <v xml:space="preserve">재무관리부자산운용기획팀정명호 </v>
      </c>
      <c r="Y2468" s="57" t="str">
        <f>작성용!P2465</f>
        <v xml:space="preserve">02-3671-7410 </v>
      </c>
      <c r="Z2468" s="57" t="str">
        <f>작성용!Q2465</f>
        <v>mhjeong@sgic.co.kr; jhunkim@sgic.co.kr; jwshineast@sgic.co.kr; minkyu.park@sgic.co.kr; kbh94@sgic.co.kr</v>
      </c>
      <c r="AA2468" s="55" t="str">
        <f>작성용!AJ2465</f>
        <v>-</v>
      </c>
      <c r="AB2468" s="55">
        <f>작성용!AB2465</f>
        <v>0</v>
      </c>
    </row>
    <row r="2469" spans="1:28" s="11" customFormat="1" ht="16.5" hidden="1" customHeight="1" x14ac:dyDescent="0.3">
      <c r="A2469" s="53">
        <f>작성용!AL2466</f>
        <v>2465</v>
      </c>
      <c r="B2469" s="54" t="str">
        <f>작성용!AI2466</f>
        <v>공문, 보고서, 기초자료 송부 : 2025-01-15, MRC : 2025-01-31</v>
      </c>
      <c r="C2469" s="55" t="str">
        <f>작성용!AK2466</f>
        <v>개별종목</v>
      </c>
      <c r="D2469" s="56">
        <f>작성용!T2466</f>
        <v>45702</v>
      </c>
      <c r="E2469" s="57" t="str">
        <f>작성용!B2466</f>
        <v>서울보증보험(수익증권)</v>
      </c>
      <c r="F2469" s="57" t="str">
        <f>작성용!C2466</f>
        <v>재평가</v>
      </c>
      <c r="G2469" s="57" t="str">
        <f>작성용!D2466</f>
        <v>하나대체투자랜드칩사모부동산투자신탁52-1호</v>
      </c>
      <c r="H2469" s="58" t="str">
        <f>작성용!E2466</f>
        <v>KBP2019120184</v>
      </c>
      <c r="I2469" s="57" t="str">
        <f>작성용!F2466</f>
        <v>B02</v>
      </c>
      <c r="J2469" s="57">
        <f>작성용!G2466</f>
        <v>0</v>
      </c>
      <c r="K2469" s="57" t="str">
        <f>작성용!H2466</f>
        <v>Y</v>
      </c>
      <c r="L2469" s="57" t="str">
        <f>작성용!N2466</f>
        <v xml:space="preserve">분기 </v>
      </c>
      <c r="M2469" s="56" t="str">
        <f>작성용!U2466</f>
        <v>2025.03.31</v>
      </c>
      <c r="N2469" s="56" t="str">
        <f>작성용!V2466</f>
        <v>사전등록</v>
      </c>
      <c r="O2469" s="56" t="str">
        <f>작성용!W2466</f>
        <v>사전등록</v>
      </c>
      <c r="P2469" s="56" t="str">
        <f>작성용!X2466</f>
        <v>-</v>
      </c>
      <c r="Q2469" s="57" t="str">
        <f>작성용!AD2466</f>
        <v>대체평가3사업본부</v>
      </c>
      <c r="R2469" s="59">
        <f>작성용!AE2466</f>
        <v>0</v>
      </c>
      <c r="S2469" s="57" t="str">
        <f>작성용!AF2466</f>
        <v>대체평가3사업본부</v>
      </c>
      <c r="T2469" s="60" t="str">
        <f>작성용!AG2466</f>
        <v>김본</v>
      </c>
      <c r="U2469" s="60" t="str">
        <f>작성용!AH2466</f>
        <v>김본</v>
      </c>
      <c r="V2469" s="55">
        <f>작성용!AA2466</f>
        <v>202503</v>
      </c>
      <c r="W2469" s="57" t="str">
        <f>작성용!AC2466</f>
        <v>[T]기타보험기관[1본부]</v>
      </c>
      <c r="X2469" s="57" t="str">
        <f>작성용!O2466</f>
        <v xml:space="preserve">재무관리부자산운용기획팀정명호 </v>
      </c>
      <c r="Y2469" s="57" t="str">
        <f>작성용!P2466</f>
        <v xml:space="preserve">02-3671-7410 </v>
      </c>
      <c r="Z2469" s="57" t="str">
        <f>작성용!Q2466</f>
        <v>mhjeong@sgic.co.kr; jhunkim@sgic.co.kr; jwshineast@sgic.co.kr; minkyu.park@sgic.co.kr; kbh94@sgic.co.kr</v>
      </c>
      <c r="AA2469" s="55" t="str">
        <f>작성용!AJ2466</f>
        <v>-</v>
      </c>
      <c r="AB2469" s="55">
        <f>작성용!AB2466</f>
        <v>0</v>
      </c>
    </row>
    <row r="2470" spans="1:28" s="11" customFormat="1" ht="16.5" hidden="1" customHeight="1" x14ac:dyDescent="0.3">
      <c r="A2470" s="53">
        <f>작성용!AL2467</f>
        <v>2466</v>
      </c>
      <c r="B2470" s="54" t="str">
        <f>작성용!AI2467</f>
        <v>공문, 보고서, 기초자료 송부 : 2025-01-15, MRC : 2025-01-31</v>
      </c>
      <c r="C2470" s="55" t="str">
        <f>작성용!AK2467</f>
        <v>개별종목</v>
      </c>
      <c r="D2470" s="56">
        <f>작성용!T2467</f>
        <v>45702</v>
      </c>
      <c r="E2470" s="57" t="str">
        <f>작성용!B2467</f>
        <v>서울보증보험(수익증권)</v>
      </c>
      <c r="F2470" s="57" t="str">
        <f>작성용!C2467</f>
        <v>재평가</v>
      </c>
      <c r="G2470" s="57" t="str">
        <f>작성용!D2467</f>
        <v>한화유럽크레딧전문투자형사모특별자산투자신탁12호</v>
      </c>
      <c r="H2470" s="58" t="str">
        <f>작성용!E2467</f>
        <v>KBP2021060035</v>
      </c>
      <c r="I2470" s="57" t="str">
        <f>작성용!F2467</f>
        <v>B02</v>
      </c>
      <c r="J2470" s="57">
        <f>작성용!G2467</f>
        <v>0</v>
      </c>
      <c r="K2470" s="57" t="str">
        <f>작성용!H2467</f>
        <v>Y</v>
      </c>
      <c r="L2470" s="57" t="str">
        <f>작성용!N2467</f>
        <v xml:space="preserve">분기 </v>
      </c>
      <c r="M2470" s="56" t="str">
        <f>작성용!U2467</f>
        <v>2025.03.31</v>
      </c>
      <c r="N2470" s="56" t="str">
        <f>작성용!V2467</f>
        <v>사전등록</v>
      </c>
      <c r="O2470" s="56" t="str">
        <f>작성용!W2467</f>
        <v>사전등록</v>
      </c>
      <c r="P2470" s="56" t="str">
        <f>작성용!X2467</f>
        <v>-</v>
      </c>
      <c r="Q2470" s="57" t="str">
        <f>작성용!AD2467</f>
        <v>대체평가3사업본부</v>
      </c>
      <c r="R2470" s="59">
        <f>작성용!AE2467</f>
        <v>0</v>
      </c>
      <c r="S2470" s="57" t="str">
        <f>작성용!AF2467</f>
        <v>대체평가3사업본부</v>
      </c>
      <c r="T2470" s="60" t="str">
        <f>작성용!AG2467</f>
        <v>김본</v>
      </c>
      <c r="U2470" s="60" t="str">
        <f>작성용!AH2467</f>
        <v>김본</v>
      </c>
      <c r="V2470" s="55">
        <f>작성용!AA2467</f>
        <v>202503</v>
      </c>
      <c r="W2470" s="57" t="str">
        <f>작성용!AC2467</f>
        <v>[T]기타보험기관[1본부]</v>
      </c>
      <c r="X2470" s="57" t="str">
        <f>작성용!O2467</f>
        <v xml:space="preserve">재무관리부자산운용기획팀정명호 </v>
      </c>
      <c r="Y2470" s="57" t="str">
        <f>작성용!P2467</f>
        <v xml:space="preserve">02-3671-7410 </v>
      </c>
      <c r="Z2470" s="57" t="str">
        <f>작성용!Q2467</f>
        <v>mhjeong@sgic.co.kr; jhunkim@sgic.co.kr; jwshineast@sgic.co.kr; minkyu.park@sgic.co.kr; kbh94@sgic.co.kr</v>
      </c>
      <c r="AA2470" s="55" t="str">
        <f>작성용!AJ2467</f>
        <v>-</v>
      </c>
      <c r="AB2470" s="55">
        <f>작성용!AB2467</f>
        <v>0</v>
      </c>
    </row>
    <row r="2471" spans="1:28" s="11" customFormat="1" ht="16.5" hidden="1" customHeight="1" x14ac:dyDescent="0.3">
      <c r="A2471" s="53">
        <f>작성용!AL2468</f>
        <v>2467</v>
      </c>
      <c r="B2471" s="54" t="str">
        <f>작성용!AI2468</f>
        <v>공문, 보고서, 기초자료 송부 : 2025-01-15, MRC : 2025-01-31</v>
      </c>
      <c r="C2471" s="55" t="str">
        <f>작성용!AK2468</f>
        <v>개별종목</v>
      </c>
      <c r="D2471" s="56">
        <f>작성용!T2468</f>
        <v>45702</v>
      </c>
      <c r="E2471" s="57" t="str">
        <f>작성용!B2468</f>
        <v>서울보증보험(수익증권)</v>
      </c>
      <c r="F2471" s="57" t="str">
        <f>작성용!C2468</f>
        <v>재평가</v>
      </c>
      <c r="G2471" s="57" t="str">
        <f>작성용!D2468</f>
        <v>KB선순위인수금융전문투자형사모투자신탁제4호</v>
      </c>
      <c r="H2471" s="58" t="str">
        <f>작성용!E2468</f>
        <v>KBP2021090002</v>
      </c>
      <c r="I2471" s="57" t="str">
        <f>작성용!F2468</f>
        <v>B02</v>
      </c>
      <c r="J2471" s="57">
        <f>작성용!G2468</f>
        <v>0</v>
      </c>
      <c r="K2471" s="57" t="str">
        <f>작성용!H2468</f>
        <v>Y</v>
      </c>
      <c r="L2471" s="57" t="str">
        <f>작성용!N2468</f>
        <v xml:space="preserve">분기 </v>
      </c>
      <c r="M2471" s="56" t="str">
        <f>작성용!U2468</f>
        <v>2025.03.31</v>
      </c>
      <c r="N2471" s="56" t="str">
        <f>작성용!V2468</f>
        <v>사전등록</v>
      </c>
      <c r="O2471" s="56" t="str">
        <f>작성용!W2468</f>
        <v>사전등록</v>
      </c>
      <c r="P2471" s="56" t="str">
        <f>작성용!X2468</f>
        <v>-</v>
      </c>
      <c r="Q2471" s="57" t="str">
        <f>작성용!AD2468</f>
        <v>대체평가3사업본부</v>
      </c>
      <c r="R2471" s="59">
        <f>작성용!AE2468</f>
        <v>0</v>
      </c>
      <c r="S2471" s="57" t="str">
        <f>작성용!AF2468</f>
        <v>대체평가3사업본부</v>
      </c>
      <c r="T2471" s="60" t="str">
        <f>작성용!AG2468</f>
        <v>김본</v>
      </c>
      <c r="U2471" s="60" t="str">
        <f>작성용!AH2468</f>
        <v>김본</v>
      </c>
      <c r="V2471" s="55">
        <f>작성용!AA2468</f>
        <v>202503</v>
      </c>
      <c r="W2471" s="57" t="str">
        <f>작성용!AC2468</f>
        <v>[T]기타보험기관[1본부]</v>
      </c>
      <c r="X2471" s="57" t="str">
        <f>작성용!O2468</f>
        <v xml:space="preserve">재무관리부자산운용기획팀정명호 </v>
      </c>
      <c r="Y2471" s="57" t="str">
        <f>작성용!P2468</f>
        <v xml:space="preserve">02-3671-7410 </v>
      </c>
      <c r="Z2471" s="57" t="str">
        <f>작성용!Q2468</f>
        <v>mhjeong@sgic.co.kr; jhunkim@sgic.co.kr; jwshineast@sgic.co.kr; minkyu.park@sgic.co.kr; kbh94@sgic.co.kr</v>
      </c>
      <c r="AA2471" s="55" t="str">
        <f>작성용!AJ2468</f>
        <v>-</v>
      </c>
      <c r="AB2471" s="55">
        <f>작성용!AB2468</f>
        <v>0</v>
      </c>
    </row>
    <row r="2472" spans="1:28" s="11" customFormat="1" ht="16.5" hidden="1" customHeight="1" x14ac:dyDescent="0.3">
      <c r="A2472" s="53">
        <f>작성용!AL2469</f>
        <v>2468</v>
      </c>
      <c r="B2472" s="54" t="str">
        <f>작성용!AI2469</f>
        <v>공문, 보고서, 기초자료 송부 : 2025-01-15, MRC : 2025-01-31</v>
      </c>
      <c r="C2472" s="55" t="str">
        <f>작성용!AK2469</f>
        <v>개별종목</v>
      </c>
      <c r="D2472" s="56">
        <f>작성용!T2469</f>
        <v>45702</v>
      </c>
      <c r="E2472" s="57" t="str">
        <f>작성용!B2469</f>
        <v>서울보증보험(수익증권)</v>
      </c>
      <c r="F2472" s="57" t="str">
        <f>작성용!C2469</f>
        <v>재평가</v>
      </c>
      <c r="G2472" s="57" t="str">
        <f>작성용!D2469</f>
        <v>베어링유럽대출채권III일반사모특별자산투자신탁1호</v>
      </c>
      <c r="H2472" s="58" t="str">
        <f>작성용!E2469</f>
        <v>KBP2021120089</v>
      </c>
      <c r="I2472" s="57" t="str">
        <f>작성용!F2469</f>
        <v>B02</v>
      </c>
      <c r="J2472" s="57">
        <f>작성용!G2469</f>
        <v>0</v>
      </c>
      <c r="K2472" s="57" t="str">
        <f>작성용!H2469</f>
        <v>Y</v>
      </c>
      <c r="L2472" s="57" t="str">
        <f>작성용!N2469</f>
        <v xml:space="preserve">분기 </v>
      </c>
      <c r="M2472" s="56" t="str">
        <f>작성용!U2469</f>
        <v>2025.03.31</v>
      </c>
      <c r="N2472" s="56" t="str">
        <f>작성용!V2469</f>
        <v>사전등록</v>
      </c>
      <c r="O2472" s="56" t="str">
        <f>작성용!W2469</f>
        <v>사전등록</v>
      </c>
      <c r="P2472" s="56" t="str">
        <f>작성용!X2469</f>
        <v>-</v>
      </c>
      <c r="Q2472" s="57" t="str">
        <f>작성용!AD2469</f>
        <v>대체평가3사업본부</v>
      </c>
      <c r="R2472" s="59">
        <f>작성용!AE2469</f>
        <v>0</v>
      </c>
      <c r="S2472" s="57" t="str">
        <f>작성용!AF2469</f>
        <v>대체평가3사업본부</v>
      </c>
      <c r="T2472" s="60" t="str">
        <f>작성용!AG2469</f>
        <v>김본</v>
      </c>
      <c r="U2472" s="60" t="str">
        <f>작성용!AH2469</f>
        <v>김본</v>
      </c>
      <c r="V2472" s="55">
        <f>작성용!AA2469</f>
        <v>202503</v>
      </c>
      <c r="W2472" s="57" t="str">
        <f>작성용!AC2469</f>
        <v>[T]기타보험기관[1본부]</v>
      </c>
      <c r="X2472" s="57" t="str">
        <f>작성용!O2469</f>
        <v xml:space="preserve">재무관리부자산운용기획팀정명호 </v>
      </c>
      <c r="Y2472" s="57" t="str">
        <f>작성용!P2469</f>
        <v xml:space="preserve">02-3671-7410 </v>
      </c>
      <c r="Z2472" s="57" t="str">
        <f>작성용!Q2469</f>
        <v>mhjeong@sgic.co.kr; jhunkim@sgic.co.kr; jwshineast@sgic.co.kr; minkyu.park@sgic.co.kr; kbh94@sgic.co.kr</v>
      </c>
      <c r="AA2472" s="55" t="str">
        <f>작성용!AJ2469</f>
        <v>-</v>
      </c>
      <c r="AB2472" s="55">
        <f>작성용!AB2469</f>
        <v>0</v>
      </c>
    </row>
    <row r="2473" spans="1:28" s="11" customFormat="1" ht="16.5" hidden="1" customHeight="1" x14ac:dyDescent="0.3">
      <c r="A2473" s="53">
        <f>작성용!AL2470</f>
        <v>2469</v>
      </c>
      <c r="B2473" s="54" t="str">
        <f>작성용!AI2470</f>
        <v>공문, 보고서, 기초자료 송부 : 2025-01-15, MRC : 2025-01-31</v>
      </c>
      <c r="C2473" s="55" t="str">
        <f>작성용!AK2470</f>
        <v>개별종목</v>
      </c>
      <c r="D2473" s="56">
        <f>작성용!T2470</f>
        <v>45702</v>
      </c>
      <c r="E2473" s="57" t="str">
        <f>작성용!B2470</f>
        <v>서울보증보험(수익증권)</v>
      </c>
      <c r="F2473" s="57" t="str">
        <f>작성용!C2470</f>
        <v>재평가</v>
      </c>
      <c r="G2473" s="57" t="str">
        <f>작성용!D2470</f>
        <v>미래에셋플래티넘글로벌재간접일반사모투자신탁5호</v>
      </c>
      <c r="H2473" s="58" t="str">
        <f>작성용!E2470</f>
        <v>KBP2022030080</v>
      </c>
      <c r="I2473" s="57" t="str">
        <f>작성용!F2470</f>
        <v>B02</v>
      </c>
      <c r="J2473" s="57">
        <f>작성용!G2470</f>
        <v>0</v>
      </c>
      <c r="K2473" s="57" t="str">
        <f>작성용!H2470</f>
        <v>Y</v>
      </c>
      <c r="L2473" s="57" t="str">
        <f>작성용!N2470</f>
        <v xml:space="preserve">분기 </v>
      </c>
      <c r="M2473" s="56" t="str">
        <f>작성용!U2470</f>
        <v>2025.03.31</v>
      </c>
      <c r="N2473" s="56" t="str">
        <f>작성용!V2470</f>
        <v>사전등록</v>
      </c>
      <c r="O2473" s="56" t="str">
        <f>작성용!W2470</f>
        <v>사전등록</v>
      </c>
      <c r="P2473" s="56" t="str">
        <f>작성용!X2470</f>
        <v>-</v>
      </c>
      <c r="Q2473" s="57" t="str">
        <f>작성용!AD2470</f>
        <v>대체평가3사업본부</v>
      </c>
      <c r="R2473" s="59">
        <f>작성용!AE2470</f>
        <v>0</v>
      </c>
      <c r="S2473" s="57" t="str">
        <f>작성용!AF2470</f>
        <v>대체평가3사업본부</v>
      </c>
      <c r="T2473" s="60" t="str">
        <f>작성용!AG2470</f>
        <v>김본</v>
      </c>
      <c r="U2473" s="60" t="str">
        <f>작성용!AH2470</f>
        <v>김본</v>
      </c>
      <c r="V2473" s="55">
        <f>작성용!AA2470</f>
        <v>202503</v>
      </c>
      <c r="W2473" s="57" t="str">
        <f>작성용!AC2470</f>
        <v>[T]기타보험기관[1본부]</v>
      </c>
      <c r="X2473" s="57" t="str">
        <f>작성용!O2470</f>
        <v xml:space="preserve">재무관리부자산운용기획팀정명호 </v>
      </c>
      <c r="Y2473" s="57" t="str">
        <f>작성용!P2470</f>
        <v xml:space="preserve">02-3671-7410 </v>
      </c>
      <c r="Z2473" s="57" t="str">
        <f>작성용!Q2470</f>
        <v>mhjeong@sgic.co.kr; jhunkim@sgic.co.kr; jwshineast@sgic.co.kr; minkyu.park@sgic.co.kr; kbh94@sgic.co.kr</v>
      </c>
      <c r="AA2473" s="55" t="str">
        <f>작성용!AJ2470</f>
        <v>-</v>
      </c>
      <c r="AB2473" s="55">
        <f>작성용!AB2470</f>
        <v>0</v>
      </c>
    </row>
    <row r="2474" spans="1:28" s="11" customFormat="1" ht="16.5" hidden="1" customHeight="1" x14ac:dyDescent="0.3">
      <c r="A2474" s="53">
        <f>작성용!AL2471</f>
        <v>2470</v>
      </c>
      <c r="B2474" s="54" t="str">
        <f>작성용!AI2471</f>
        <v>공문, 보고서, 기초자료 송부 : 2025-01-15, MRC : 2025-01-31</v>
      </c>
      <c r="C2474" s="55" t="str">
        <f>작성용!AK2471</f>
        <v>개별종목</v>
      </c>
      <c r="D2474" s="56">
        <f>작성용!T2471</f>
        <v>45702</v>
      </c>
      <c r="E2474" s="57" t="str">
        <f>작성용!B2471</f>
        <v>서울보증보험(수익증권)</v>
      </c>
      <c r="F2474" s="57" t="str">
        <f>작성용!C2471</f>
        <v>재평가</v>
      </c>
      <c r="G2474" s="57" t="str">
        <f>작성용!D2471</f>
        <v>NH-AMUNDI글로벌코어인프라전문투자형사모특별자산투자신탁1호</v>
      </c>
      <c r="H2474" s="58" t="str">
        <f>작성용!E2471</f>
        <v>KBP2022060034</v>
      </c>
      <c r="I2474" s="57" t="str">
        <f>작성용!F2471</f>
        <v>B02</v>
      </c>
      <c r="J2474" s="57">
        <f>작성용!G2471</f>
        <v>0</v>
      </c>
      <c r="K2474" s="57" t="str">
        <f>작성용!H2471</f>
        <v>Y</v>
      </c>
      <c r="L2474" s="57" t="str">
        <f>작성용!N2471</f>
        <v xml:space="preserve">분기 </v>
      </c>
      <c r="M2474" s="56" t="str">
        <f>작성용!U2471</f>
        <v>2025.03.31</v>
      </c>
      <c r="N2474" s="56" t="str">
        <f>작성용!V2471</f>
        <v>사전등록</v>
      </c>
      <c r="O2474" s="56" t="str">
        <f>작성용!W2471</f>
        <v>사전등록</v>
      </c>
      <c r="P2474" s="56" t="str">
        <f>작성용!X2471</f>
        <v>-</v>
      </c>
      <c r="Q2474" s="57" t="str">
        <f>작성용!AD2471</f>
        <v>대체평가3사업본부</v>
      </c>
      <c r="R2474" s="59">
        <f>작성용!AE2471</f>
        <v>0</v>
      </c>
      <c r="S2474" s="57" t="str">
        <f>작성용!AF2471</f>
        <v>대체평가3사업본부</v>
      </c>
      <c r="T2474" s="60" t="str">
        <f>작성용!AG2471</f>
        <v>김본</v>
      </c>
      <c r="U2474" s="60" t="str">
        <f>작성용!AH2471</f>
        <v>김본</v>
      </c>
      <c r="V2474" s="55">
        <f>작성용!AA2471</f>
        <v>202503</v>
      </c>
      <c r="W2474" s="57" t="str">
        <f>작성용!AC2471</f>
        <v>[T]기타보험기관[1본부]</v>
      </c>
      <c r="X2474" s="57" t="str">
        <f>작성용!O2471</f>
        <v xml:space="preserve">재무관리부자산운용기획팀정명호 </v>
      </c>
      <c r="Y2474" s="57" t="str">
        <f>작성용!P2471</f>
        <v xml:space="preserve">02-3671-7410 </v>
      </c>
      <c r="Z2474" s="57" t="str">
        <f>작성용!Q2471</f>
        <v>mhjeong@sgic.co.kr; jhunkim@sgic.co.kr; jwshineast@sgic.co.kr; minkyu.park@sgic.co.kr; kbh94@sgic.co.kr</v>
      </c>
      <c r="AA2474" s="55" t="str">
        <f>작성용!AJ2471</f>
        <v>-</v>
      </c>
      <c r="AB2474" s="55">
        <f>작성용!AB2471</f>
        <v>0</v>
      </c>
    </row>
    <row r="2475" spans="1:28" s="11" customFormat="1" ht="16.5" hidden="1" customHeight="1" x14ac:dyDescent="0.3">
      <c r="A2475" s="53">
        <f>작성용!AL2472</f>
        <v>2471</v>
      </c>
      <c r="B2475" s="54" t="str">
        <f>작성용!AI2472</f>
        <v>공문, 보고서, 기초자료 송부 : 2025-01-15, MRC : 2025-01-31</v>
      </c>
      <c r="C2475" s="55" t="str">
        <f>작성용!AK2472</f>
        <v>개별종목</v>
      </c>
      <c r="D2475" s="56">
        <f>작성용!T2472</f>
        <v>45702</v>
      </c>
      <c r="E2475" s="57" t="str">
        <f>작성용!B2472</f>
        <v>서울보증보험(수익증권)</v>
      </c>
      <c r="F2475" s="57" t="str">
        <f>작성용!C2472</f>
        <v>재평가</v>
      </c>
      <c r="G2475" s="57" t="str">
        <f>작성용!D2472</f>
        <v>KBBMO선순위일반사모특별자산투자신탁제5호</v>
      </c>
      <c r="H2475" s="58" t="str">
        <f>작성용!E2472</f>
        <v>KBP2022060039</v>
      </c>
      <c r="I2475" s="57" t="str">
        <f>작성용!F2472</f>
        <v>B02</v>
      </c>
      <c r="J2475" s="57">
        <f>작성용!G2472</f>
        <v>0</v>
      </c>
      <c r="K2475" s="57" t="str">
        <f>작성용!H2472</f>
        <v>Y</v>
      </c>
      <c r="L2475" s="57" t="str">
        <f>작성용!N2472</f>
        <v xml:space="preserve">분기 </v>
      </c>
      <c r="M2475" s="56" t="str">
        <f>작성용!U2472</f>
        <v>2025.03.31</v>
      </c>
      <c r="N2475" s="56" t="str">
        <f>작성용!V2472</f>
        <v>사전등록</v>
      </c>
      <c r="O2475" s="56" t="str">
        <f>작성용!W2472</f>
        <v>사전등록</v>
      </c>
      <c r="P2475" s="56" t="str">
        <f>작성용!X2472</f>
        <v>-</v>
      </c>
      <c r="Q2475" s="57" t="str">
        <f>작성용!AD2472</f>
        <v>대체평가3사업본부</v>
      </c>
      <c r="R2475" s="59">
        <f>작성용!AE2472</f>
        <v>0</v>
      </c>
      <c r="S2475" s="57" t="str">
        <f>작성용!AF2472</f>
        <v>대체평가3사업본부</v>
      </c>
      <c r="T2475" s="60" t="str">
        <f>작성용!AG2472</f>
        <v>김본</v>
      </c>
      <c r="U2475" s="60" t="str">
        <f>작성용!AH2472</f>
        <v>김본</v>
      </c>
      <c r="V2475" s="55">
        <f>작성용!AA2472</f>
        <v>202503</v>
      </c>
      <c r="W2475" s="57" t="str">
        <f>작성용!AC2472</f>
        <v>[T]기타보험기관[1본부]</v>
      </c>
      <c r="X2475" s="57" t="str">
        <f>작성용!O2472</f>
        <v xml:space="preserve">재무관리부자산운용기획팀정명호 </v>
      </c>
      <c r="Y2475" s="57" t="str">
        <f>작성용!P2472</f>
        <v xml:space="preserve">02-3671-7410 </v>
      </c>
      <c r="Z2475" s="57" t="str">
        <f>작성용!Q2472</f>
        <v>mhjeong@sgic.co.kr; jhunkim@sgic.co.kr; jwshineast@sgic.co.kr; minkyu.park@sgic.co.kr; kbh94@sgic.co.kr</v>
      </c>
      <c r="AA2475" s="55" t="str">
        <f>작성용!AJ2472</f>
        <v>-</v>
      </c>
      <c r="AB2475" s="55">
        <f>작성용!AB2472</f>
        <v>0</v>
      </c>
    </row>
    <row r="2476" spans="1:28" s="11" customFormat="1" ht="16.5" hidden="1" customHeight="1" x14ac:dyDescent="0.3">
      <c r="A2476" s="53">
        <f>작성용!AL2473</f>
        <v>2472</v>
      </c>
      <c r="B2476" s="54" t="str">
        <f>작성용!AI2473</f>
        <v>공문, 보고서, 기초자료 송부 : 2025-01-15, MRC : 2025-01-31</v>
      </c>
      <c r="C2476" s="55" t="str">
        <f>작성용!AK2473</f>
        <v>개별종목</v>
      </c>
      <c r="D2476" s="56">
        <f>작성용!T2473</f>
        <v>45702</v>
      </c>
      <c r="E2476" s="57" t="str">
        <f>작성용!B2473</f>
        <v>서울보증보험(수익증권)</v>
      </c>
      <c r="F2476" s="57" t="str">
        <f>작성용!C2473</f>
        <v>재평가</v>
      </c>
      <c r="G2476" s="57" t="str">
        <f>작성용!D2473</f>
        <v>KB북미AG일반사모특별자산투자신탁제1호(대출채권-재간접형)(전문)</v>
      </c>
      <c r="H2476" s="58" t="str">
        <f>작성용!E2473</f>
        <v>KBP2022060190</v>
      </c>
      <c r="I2476" s="57" t="str">
        <f>작성용!F2473</f>
        <v>B02</v>
      </c>
      <c r="J2476" s="57">
        <f>작성용!G2473</f>
        <v>0</v>
      </c>
      <c r="K2476" s="57" t="str">
        <f>작성용!H2473</f>
        <v>Y</v>
      </c>
      <c r="L2476" s="57" t="str">
        <f>작성용!N2473</f>
        <v xml:space="preserve">분기 </v>
      </c>
      <c r="M2476" s="56" t="str">
        <f>작성용!U2473</f>
        <v>2025.03.31</v>
      </c>
      <c r="N2476" s="56" t="str">
        <f>작성용!V2473</f>
        <v>사전등록</v>
      </c>
      <c r="O2476" s="56" t="str">
        <f>작성용!W2473</f>
        <v>사전등록</v>
      </c>
      <c r="P2476" s="56" t="str">
        <f>작성용!X2473</f>
        <v>-</v>
      </c>
      <c r="Q2476" s="57" t="str">
        <f>작성용!AD2473</f>
        <v>대체평가3사업본부</v>
      </c>
      <c r="R2476" s="59">
        <f>작성용!AE2473</f>
        <v>0</v>
      </c>
      <c r="S2476" s="57" t="str">
        <f>작성용!AF2473</f>
        <v>대체평가3사업본부</v>
      </c>
      <c r="T2476" s="60" t="str">
        <f>작성용!AG2473</f>
        <v>김본</v>
      </c>
      <c r="U2476" s="60" t="str">
        <f>작성용!AH2473</f>
        <v>김본</v>
      </c>
      <c r="V2476" s="55">
        <f>작성용!AA2473</f>
        <v>202503</v>
      </c>
      <c r="W2476" s="57" t="str">
        <f>작성용!AC2473</f>
        <v>[T]기타보험기관[1본부]</v>
      </c>
      <c r="X2476" s="57" t="str">
        <f>작성용!O2473</f>
        <v xml:space="preserve">재무관리부자산운용기획팀정명호 </v>
      </c>
      <c r="Y2476" s="57" t="str">
        <f>작성용!P2473</f>
        <v xml:space="preserve">02-3671-7410 </v>
      </c>
      <c r="Z2476" s="57" t="str">
        <f>작성용!Q2473</f>
        <v>mhjeong@sgic.co.kr; jhunkim@sgic.co.kr; jwshineast@sgic.co.kr; minkyu.park@sgic.co.kr; kbh94@sgic.co.kr</v>
      </c>
      <c r="AA2476" s="55" t="str">
        <f>작성용!AJ2473</f>
        <v>-</v>
      </c>
      <c r="AB2476" s="55">
        <f>작성용!AB2473</f>
        <v>0</v>
      </c>
    </row>
    <row r="2477" spans="1:28" s="11" customFormat="1" ht="16.5" hidden="1" customHeight="1" x14ac:dyDescent="0.3">
      <c r="A2477" s="53">
        <f>작성용!AL2474</f>
        <v>2473</v>
      </c>
      <c r="B2477" s="54" t="str">
        <f>작성용!AI2474</f>
        <v>공문, 보고서, 기초자료 송부 : 2025-01-15, MRC : 2025-01-31</v>
      </c>
      <c r="C2477" s="55" t="str">
        <f>작성용!AK2474</f>
        <v>개별종목</v>
      </c>
      <c r="D2477" s="56">
        <f>작성용!T2474</f>
        <v>45702</v>
      </c>
      <c r="E2477" s="57" t="str">
        <f>작성용!B2474</f>
        <v>서울보증보험(수익증권)</v>
      </c>
      <c r="F2477" s="57" t="str">
        <f>작성용!C2474</f>
        <v>재평가</v>
      </c>
      <c r="G2477" s="57" t="str">
        <f>작성용!D2474</f>
        <v>트러스톤글로벌인프라DEBT일반사모투자신탁제2호</v>
      </c>
      <c r="H2477" s="58" t="str">
        <f>작성용!E2474</f>
        <v>KBP2022090019</v>
      </c>
      <c r="I2477" s="57" t="str">
        <f>작성용!F2474</f>
        <v>B02</v>
      </c>
      <c r="J2477" s="57">
        <f>작성용!G2474</f>
        <v>0</v>
      </c>
      <c r="K2477" s="57" t="str">
        <f>작성용!H2474</f>
        <v>Y</v>
      </c>
      <c r="L2477" s="57" t="str">
        <f>작성용!N2474</f>
        <v xml:space="preserve">분기 </v>
      </c>
      <c r="M2477" s="56" t="str">
        <f>작성용!U2474</f>
        <v>2025.03.31</v>
      </c>
      <c r="N2477" s="56" t="str">
        <f>작성용!V2474</f>
        <v>사전등록</v>
      </c>
      <c r="O2477" s="56" t="str">
        <f>작성용!W2474</f>
        <v>사전등록</v>
      </c>
      <c r="P2477" s="56" t="str">
        <f>작성용!X2474</f>
        <v>-</v>
      </c>
      <c r="Q2477" s="57" t="str">
        <f>작성용!AD2474</f>
        <v>대체평가3사업본부</v>
      </c>
      <c r="R2477" s="59">
        <f>작성용!AE2474</f>
        <v>0</v>
      </c>
      <c r="S2477" s="57" t="str">
        <f>작성용!AF2474</f>
        <v>대체평가3사업본부</v>
      </c>
      <c r="T2477" s="60" t="str">
        <f>작성용!AG2474</f>
        <v>김본</v>
      </c>
      <c r="U2477" s="60" t="str">
        <f>작성용!AH2474</f>
        <v>김본</v>
      </c>
      <c r="V2477" s="55">
        <f>작성용!AA2474</f>
        <v>202503</v>
      </c>
      <c r="W2477" s="57" t="str">
        <f>작성용!AC2474</f>
        <v>[T]기타보험기관[1본부]</v>
      </c>
      <c r="X2477" s="57" t="str">
        <f>작성용!O2474</f>
        <v xml:space="preserve">재무관리부자산운용기획팀정명호 </v>
      </c>
      <c r="Y2477" s="57" t="str">
        <f>작성용!P2474</f>
        <v xml:space="preserve">02-3671-7410 </v>
      </c>
      <c r="Z2477" s="57" t="str">
        <f>작성용!Q2474</f>
        <v>mhjeong@sgic.co.kr; jhunkim@sgic.co.kr; jwshineast@sgic.co.kr; minkyu.park@sgic.co.kr; kbh94@sgic.co.kr</v>
      </c>
      <c r="AA2477" s="55" t="str">
        <f>작성용!AJ2474</f>
        <v>-</v>
      </c>
      <c r="AB2477" s="55">
        <f>작성용!AB2474</f>
        <v>0</v>
      </c>
    </row>
    <row r="2478" spans="1:28" s="11" customFormat="1" ht="16.5" hidden="1" customHeight="1" x14ac:dyDescent="0.3">
      <c r="A2478" s="53">
        <f>작성용!AL2475</f>
        <v>2474</v>
      </c>
      <c r="B2478" s="54" t="str">
        <f>작성용!AI2475</f>
        <v>공문, 보고서, 기초자료 송부 : 2025-01-15, MRC : 2025-01-31</v>
      </c>
      <c r="C2478" s="55" t="str">
        <f>작성용!AK2475</f>
        <v>개별종목</v>
      </c>
      <c r="D2478" s="56">
        <f>작성용!T2475</f>
        <v>45702</v>
      </c>
      <c r="E2478" s="57" t="str">
        <f>작성용!B2475</f>
        <v>서울보증보험(수익증권)</v>
      </c>
      <c r="F2478" s="57" t="str">
        <f>작성용!C2475</f>
        <v>재평가</v>
      </c>
      <c r="G2478" s="57" t="str">
        <f>작성용!D2475</f>
        <v>우리G시니어론일반사모투자신탁2호</v>
      </c>
      <c r="H2478" s="58" t="str">
        <f>작성용!E2475</f>
        <v>KBP2022090051</v>
      </c>
      <c r="I2478" s="57" t="str">
        <f>작성용!F2475</f>
        <v>B02</v>
      </c>
      <c r="J2478" s="57">
        <f>작성용!G2475</f>
        <v>0</v>
      </c>
      <c r="K2478" s="57" t="str">
        <f>작성용!H2475</f>
        <v>Y</v>
      </c>
      <c r="L2478" s="57" t="str">
        <f>작성용!N2475</f>
        <v xml:space="preserve">분기 </v>
      </c>
      <c r="M2478" s="56" t="str">
        <f>작성용!U2475</f>
        <v>2025.03.31</v>
      </c>
      <c r="N2478" s="56" t="str">
        <f>작성용!V2475</f>
        <v>사전등록</v>
      </c>
      <c r="O2478" s="56" t="str">
        <f>작성용!W2475</f>
        <v>사전등록</v>
      </c>
      <c r="P2478" s="56" t="str">
        <f>작성용!X2475</f>
        <v>-</v>
      </c>
      <c r="Q2478" s="57" t="str">
        <f>작성용!AD2475</f>
        <v>대체평가3사업본부</v>
      </c>
      <c r="R2478" s="59">
        <f>작성용!AE2475</f>
        <v>0</v>
      </c>
      <c r="S2478" s="57" t="str">
        <f>작성용!AF2475</f>
        <v>대체평가3사업본부</v>
      </c>
      <c r="T2478" s="60" t="str">
        <f>작성용!AG2475</f>
        <v>김본</v>
      </c>
      <c r="U2478" s="60" t="str">
        <f>작성용!AH2475</f>
        <v>김본</v>
      </c>
      <c r="V2478" s="55">
        <f>작성용!AA2475</f>
        <v>202503</v>
      </c>
      <c r="W2478" s="57" t="str">
        <f>작성용!AC2475</f>
        <v>[T]기타보험기관[1본부]</v>
      </c>
      <c r="X2478" s="57" t="str">
        <f>작성용!O2475</f>
        <v xml:space="preserve">재무관리부자산운용기획팀정명호 </v>
      </c>
      <c r="Y2478" s="57" t="str">
        <f>작성용!P2475</f>
        <v xml:space="preserve">02-3671-7410 </v>
      </c>
      <c r="Z2478" s="57" t="str">
        <f>작성용!Q2475</f>
        <v>mhjeong@sgic.co.kr; jhunkim@sgic.co.kr; jwshineast@sgic.co.kr; minkyu.park@sgic.co.kr; kbh94@sgic.co.kr</v>
      </c>
      <c r="AA2478" s="55" t="str">
        <f>작성용!AJ2475</f>
        <v>-</v>
      </c>
      <c r="AB2478" s="55">
        <f>작성용!AB2475</f>
        <v>0</v>
      </c>
    </row>
    <row r="2479" spans="1:28" s="11" customFormat="1" ht="16.5" hidden="1" customHeight="1" x14ac:dyDescent="0.3">
      <c r="A2479" s="53">
        <f>작성용!AL2476</f>
        <v>2475</v>
      </c>
      <c r="B2479" s="54" t="str">
        <f>작성용!AI2476</f>
        <v>공문, 보고서, 기초자료 송부 : 2025-01-15, MRC : 2025-01-31</v>
      </c>
      <c r="C2479" s="55" t="str">
        <f>작성용!AK2476</f>
        <v>개별종목</v>
      </c>
      <c r="D2479" s="56">
        <f>작성용!T2476</f>
        <v>45702</v>
      </c>
      <c r="E2479" s="57" t="str">
        <f>작성용!B2476</f>
        <v>서울보증보험(수익증권)</v>
      </c>
      <c r="F2479" s="57" t="str">
        <f>작성용!C2476</f>
        <v>재평가</v>
      </c>
      <c r="G2479" s="57" t="str">
        <f>작성용!D2476</f>
        <v>현대인베스트먼트선순위대출3호</v>
      </c>
      <c r="H2479" s="58" t="str">
        <f>작성용!E2476</f>
        <v>KBP2022090053</v>
      </c>
      <c r="I2479" s="57" t="str">
        <f>작성용!F2476</f>
        <v>B02</v>
      </c>
      <c r="J2479" s="57">
        <f>작성용!G2476</f>
        <v>0</v>
      </c>
      <c r="K2479" s="57" t="str">
        <f>작성용!H2476</f>
        <v>Y</v>
      </c>
      <c r="L2479" s="57" t="str">
        <f>작성용!N2476</f>
        <v xml:space="preserve">분기 </v>
      </c>
      <c r="M2479" s="56" t="str">
        <f>작성용!U2476</f>
        <v>2025.03.31</v>
      </c>
      <c r="N2479" s="56" t="str">
        <f>작성용!V2476</f>
        <v>사전등록</v>
      </c>
      <c r="O2479" s="56" t="str">
        <f>작성용!W2476</f>
        <v>사전등록</v>
      </c>
      <c r="P2479" s="56" t="str">
        <f>작성용!X2476</f>
        <v>-</v>
      </c>
      <c r="Q2479" s="57" t="str">
        <f>작성용!AD2476</f>
        <v>대체평가3사업본부</v>
      </c>
      <c r="R2479" s="59">
        <f>작성용!AE2476</f>
        <v>0</v>
      </c>
      <c r="S2479" s="57" t="str">
        <f>작성용!AF2476</f>
        <v>대체평가3사업본부</v>
      </c>
      <c r="T2479" s="60" t="str">
        <f>작성용!AG2476</f>
        <v>김본</v>
      </c>
      <c r="U2479" s="60" t="str">
        <f>작성용!AH2476</f>
        <v>김본</v>
      </c>
      <c r="V2479" s="55">
        <f>작성용!AA2476</f>
        <v>202503</v>
      </c>
      <c r="W2479" s="57" t="str">
        <f>작성용!AC2476</f>
        <v>[T]기타보험기관[1본부]</v>
      </c>
      <c r="X2479" s="57" t="str">
        <f>작성용!O2476</f>
        <v xml:space="preserve">재무관리부자산운용기획팀정명호 </v>
      </c>
      <c r="Y2479" s="57" t="str">
        <f>작성용!P2476</f>
        <v xml:space="preserve">02-3671-7410 </v>
      </c>
      <c r="Z2479" s="57" t="str">
        <f>작성용!Q2476</f>
        <v>mhjeong@sgic.co.kr; jhunkim@sgic.co.kr; jwshineast@sgic.co.kr; minkyu.park@sgic.co.kr; kbh94@sgic.co.kr</v>
      </c>
      <c r="AA2479" s="55" t="str">
        <f>작성용!AJ2476</f>
        <v>-</v>
      </c>
      <c r="AB2479" s="55">
        <f>작성용!AB2476</f>
        <v>0</v>
      </c>
    </row>
    <row r="2480" spans="1:28" s="11" customFormat="1" ht="16.5" hidden="1" customHeight="1" x14ac:dyDescent="0.3">
      <c r="A2480" s="53">
        <f>작성용!AL2477</f>
        <v>2476</v>
      </c>
      <c r="B2480" s="54" t="str">
        <f>작성용!AI2477</f>
        <v>공문, 보고서, 기초자료 송부 : 2025-01-15, MRC : 2025-01-31</v>
      </c>
      <c r="C2480" s="55" t="str">
        <f>작성용!AK2477</f>
        <v>개별종목</v>
      </c>
      <c r="D2480" s="56">
        <f>작성용!T2477</f>
        <v>45702</v>
      </c>
      <c r="E2480" s="57" t="str">
        <f>작성용!B2477</f>
        <v>서울보증보험(수익증권)</v>
      </c>
      <c r="F2480" s="57" t="str">
        <f>작성용!C2477</f>
        <v>재평가</v>
      </c>
      <c r="G2480" s="57" t="str">
        <f>작성용!D2477</f>
        <v>이지스글로벌코어인프라일반사모특별자산투자신탁348-2호</v>
      </c>
      <c r="H2480" s="58" t="str">
        <f>작성용!E2477</f>
        <v>KBP2022090058</v>
      </c>
      <c r="I2480" s="57" t="str">
        <f>작성용!F2477</f>
        <v>B02</v>
      </c>
      <c r="J2480" s="57">
        <f>작성용!G2477</f>
        <v>0</v>
      </c>
      <c r="K2480" s="57" t="str">
        <f>작성용!H2477</f>
        <v>Y</v>
      </c>
      <c r="L2480" s="57" t="str">
        <f>작성용!N2477</f>
        <v xml:space="preserve">분기 </v>
      </c>
      <c r="M2480" s="56" t="str">
        <f>작성용!U2477</f>
        <v>2025.03.31</v>
      </c>
      <c r="N2480" s="56" t="str">
        <f>작성용!V2477</f>
        <v>사전등록</v>
      </c>
      <c r="O2480" s="56" t="str">
        <f>작성용!W2477</f>
        <v>사전등록</v>
      </c>
      <c r="P2480" s="56" t="str">
        <f>작성용!X2477</f>
        <v>-</v>
      </c>
      <c r="Q2480" s="57" t="str">
        <f>작성용!AD2477</f>
        <v>대체평가3사업본부</v>
      </c>
      <c r="R2480" s="59">
        <f>작성용!AE2477</f>
        <v>0</v>
      </c>
      <c r="S2480" s="57" t="str">
        <f>작성용!AF2477</f>
        <v>대체평가3사업본부</v>
      </c>
      <c r="T2480" s="60" t="str">
        <f>작성용!AG2477</f>
        <v>김본</v>
      </c>
      <c r="U2480" s="60" t="str">
        <f>작성용!AH2477</f>
        <v>김본</v>
      </c>
      <c r="V2480" s="55">
        <f>작성용!AA2477</f>
        <v>202503</v>
      </c>
      <c r="W2480" s="57" t="str">
        <f>작성용!AC2477</f>
        <v>[T]기타보험기관[1본부]</v>
      </c>
      <c r="X2480" s="57" t="str">
        <f>작성용!O2477</f>
        <v xml:space="preserve">재무관리부자산운용기획팀정명호 </v>
      </c>
      <c r="Y2480" s="57" t="str">
        <f>작성용!P2477</f>
        <v xml:space="preserve">02-3671-7410 </v>
      </c>
      <c r="Z2480" s="57" t="str">
        <f>작성용!Q2477</f>
        <v>mhjeong@sgic.co.kr; jhunkim@sgic.co.kr; jwshineast@sgic.co.kr; minkyu.park@sgic.co.kr; kbh94@sgic.co.kr</v>
      </c>
      <c r="AA2480" s="55" t="str">
        <f>작성용!AJ2477</f>
        <v>-</v>
      </c>
      <c r="AB2480" s="55">
        <f>작성용!AB2477</f>
        <v>0</v>
      </c>
    </row>
    <row r="2481" spans="1:28" s="11" customFormat="1" ht="16.5" hidden="1" customHeight="1" x14ac:dyDescent="0.3">
      <c r="A2481" s="53">
        <f>작성용!AL2478</f>
        <v>2477</v>
      </c>
      <c r="B2481" s="54" t="str">
        <f>작성용!AI2478</f>
        <v>공문, 보고서, 기초자료 송부 : 2025-01-15, MRC : 2025-01-31</v>
      </c>
      <c r="C2481" s="55" t="str">
        <f>작성용!AK2478</f>
        <v>개별종목</v>
      </c>
      <c r="D2481" s="56">
        <f>작성용!T2478</f>
        <v>45702</v>
      </c>
      <c r="E2481" s="57" t="str">
        <f>작성용!B2478</f>
        <v>서울보증보험(수익증권)</v>
      </c>
      <c r="F2481" s="57" t="str">
        <f>작성용!C2478</f>
        <v>재평가</v>
      </c>
      <c r="G2481" s="57" t="str">
        <f>작성용!D2478</f>
        <v>베스타스일반사모부동산투자신탁제78-2호</v>
      </c>
      <c r="H2481" s="58" t="str">
        <f>작성용!E2478</f>
        <v>KBP2022090059</v>
      </c>
      <c r="I2481" s="57" t="str">
        <f>작성용!F2478</f>
        <v>B02</v>
      </c>
      <c r="J2481" s="57">
        <f>작성용!G2478</f>
        <v>0</v>
      </c>
      <c r="K2481" s="57" t="str">
        <f>작성용!H2478</f>
        <v>Y</v>
      </c>
      <c r="L2481" s="57" t="str">
        <f>작성용!N2478</f>
        <v xml:space="preserve">분기 </v>
      </c>
      <c r="M2481" s="56" t="str">
        <f>작성용!U2478</f>
        <v>2025.03.31</v>
      </c>
      <c r="N2481" s="56" t="str">
        <f>작성용!V2478</f>
        <v>사전등록</v>
      </c>
      <c r="O2481" s="56" t="str">
        <f>작성용!W2478</f>
        <v>사전등록</v>
      </c>
      <c r="P2481" s="56" t="str">
        <f>작성용!X2478</f>
        <v>-</v>
      </c>
      <c r="Q2481" s="57" t="str">
        <f>작성용!AD2478</f>
        <v>대체평가3사업본부</v>
      </c>
      <c r="R2481" s="59">
        <f>작성용!AE2478</f>
        <v>0</v>
      </c>
      <c r="S2481" s="57" t="str">
        <f>작성용!AF2478</f>
        <v>대체평가3사업본부</v>
      </c>
      <c r="T2481" s="60" t="str">
        <f>작성용!AG2478</f>
        <v>김본</v>
      </c>
      <c r="U2481" s="60" t="str">
        <f>작성용!AH2478</f>
        <v>김본</v>
      </c>
      <c r="V2481" s="55">
        <f>작성용!AA2478</f>
        <v>202503</v>
      </c>
      <c r="W2481" s="57" t="str">
        <f>작성용!AC2478</f>
        <v>[T]기타보험기관[1본부]</v>
      </c>
      <c r="X2481" s="57" t="str">
        <f>작성용!O2478</f>
        <v xml:space="preserve">재무관리부자산운용기획팀정명호 </v>
      </c>
      <c r="Y2481" s="57" t="str">
        <f>작성용!P2478</f>
        <v xml:space="preserve">02-3671-7410 </v>
      </c>
      <c r="Z2481" s="57" t="str">
        <f>작성용!Q2478</f>
        <v>mhjeong@sgic.co.kr; jhunkim@sgic.co.kr; jwshineast@sgic.co.kr; minkyu.park@sgic.co.kr; kbh94@sgic.co.kr</v>
      </c>
      <c r="AA2481" s="55" t="str">
        <f>작성용!AJ2478</f>
        <v>-</v>
      </c>
      <c r="AB2481" s="55">
        <f>작성용!AB2478</f>
        <v>0</v>
      </c>
    </row>
    <row r="2482" spans="1:28" s="11" customFormat="1" ht="16.5" hidden="1" customHeight="1" x14ac:dyDescent="0.3">
      <c r="A2482" s="53">
        <f>작성용!AL2479</f>
        <v>2478</v>
      </c>
      <c r="B2482" s="54" t="str">
        <f>작성용!AI2479</f>
        <v>공문, 보고서, 기초자료 송부 : 2025-01-15, MRC : 2025-01-31</v>
      </c>
      <c r="C2482" s="55" t="str">
        <f>작성용!AK2479</f>
        <v>개별종목</v>
      </c>
      <c r="D2482" s="56">
        <f>작성용!T2479</f>
        <v>45702</v>
      </c>
      <c r="E2482" s="57" t="str">
        <f>작성용!B2479</f>
        <v>서울보증보험(수익증권)</v>
      </c>
      <c r="F2482" s="57" t="str">
        <f>작성용!C2479</f>
        <v>재평가</v>
      </c>
      <c r="G2482" s="57" t="str">
        <f>작성용!D2479</f>
        <v>보고유럽크레딧일반사모특별자산투자신탁7호</v>
      </c>
      <c r="H2482" s="58" t="str">
        <f>작성용!E2479</f>
        <v>KBP2022120087</v>
      </c>
      <c r="I2482" s="57" t="str">
        <f>작성용!F2479</f>
        <v>B02</v>
      </c>
      <c r="J2482" s="57">
        <f>작성용!G2479</f>
        <v>0</v>
      </c>
      <c r="K2482" s="57" t="str">
        <f>작성용!H2479</f>
        <v>Y</v>
      </c>
      <c r="L2482" s="57" t="str">
        <f>작성용!N2479</f>
        <v xml:space="preserve">분기 </v>
      </c>
      <c r="M2482" s="56" t="str">
        <f>작성용!U2479</f>
        <v>2025.03.31</v>
      </c>
      <c r="N2482" s="56" t="str">
        <f>작성용!V2479</f>
        <v>사전등록</v>
      </c>
      <c r="O2482" s="56" t="str">
        <f>작성용!W2479</f>
        <v>사전등록</v>
      </c>
      <c r="P2482" s="56" t="str">
        <f>작성용!X2479</f>
        <v>-</v>
      </c>
      <c r="Q2482" s="57" t="str">
        <f>작성용!AD2479</f>
        <v>대체평가3사업본부</v>
      </c>
      <c r="R2482" s="59">
        <f>작성용!AE2479</f>
        <v>0</v>
      </c>
      <c r="S2482" s="57" t="str">
        <f>작성용!AF2479</f>
        <v>대체평가3사업본부</v>
      </c>
      <c r="T2482" s="60" t="str">
        <f>작성용!AG2479</f>
        <v>김본</v>
      </c>
      <c r="U2482" s="60" t="str">
        <f>작성용!AH2479</f>
        <v>김본</v>
      </c>
      <c r="V2482" s="55">
        <f>작성용!AA2479</f>
        <v>202503</v>
      </c>
      <c r="W2482" s="57" t="str">
        <f>작성용!AC2479</f>
        <v>[T]기타보험기관[1본부]</v>
      </c>
      <c r="X2482" s="57" t="str">
        <f>작성용!O2479</f>
        <v xml:space="preserve">재무관리부자산운용기획팀정명호 </v>
      </c>
      <c r="Y2482" s="57" t="str">
        <f>작성용!P2479</f>
        <v xml:space="preserve">02-3671-7410 </v>
      </c>
      <c r="Z2482" s="57" t="str">
        <f>작성용!Q2479</f>
        <v>mhjeong@sgic.co.kr; jhunkim@sgic.co.kr; jwshineast@sgic.co.kr; minkyu.park@sgic.co.kr; kbh94@sgic.co.kr</v>
      </c>
      <c r="AA2482" s="55" t="str">
        <f>작성용!AJ2479</f>
        <v>-</v>
      </c>
      <c r="AB2482" s="55">
        <f>작성용!AB2479</f>
        <v>0</v>
      </c>
    </row>
    <row r="2483" spans="1:28" s="11" customFormat="1" ht="16.5" hidden="1" customHeight="1" x14ac:dyDescent="0.3">
      <c r="A2483" s="53">
        <f>작성용!AL2480</f>
        <v>2479</v>
      </c>
      <c r="B2483" s="54" t="str">
        <f>작성용!AI2480</f>
        <v>공문, 보고서, 기초자료 송부 : 2025-01-15, MRC : 2025-01-31</v>
      </c>
      <c r="C2483" s="55" t="str">
        <f>작성용!AK2480</f>
        <v>개별종목</v>
      </c>
      <c r="D2483" s="56">
        <f>작성용!T2480</f>
        <v>45702</v>
      </c>
      <c r="E2483" s="57" t="str">
        <f>작성용!B2480</f>
        <v>서울보증보험(수익증권)</v>
      </c>
      <c r="F2483" s="57" t="str">
        <f>작성용!C2480</f>
        <v>재평가</v>
      </c>
      <c r="G2483" s="57" t="str">
        <f>작성용!D2480</f>
        <v>현대인베스트ASL시니어론일반사모투자신탁29호</v>
      </c>
      <c r="H2483" s="58" t="str">
        <f>작성용!E2480</f>
        <v>KBP2022090060</v>
      </c>
      <c r="I2483" s="57" t="str">
        <f>작성용!F2480</f>
        <v>B02</v>
      </c>
      <c r="J2483" s="57">
        <f>작성용!G2480</f>
        <v>0</v>
      </c>
      <c r="K2483" s="57" t="str">
        <f>작성용!H2480</f>
        <v>Y</v>
      </c>
      <c r="L2483" s="57" t="str">
        <f>작성용!N2480</f>
        <v xml:space="preserve">분기 </v>
      </c>
      <c r="M2483" s="56" t="str">
        <f>작성용!U2480</f>
        <v>2025.03.31</v>
      </c>
      <c r="N2483" s="56" t="str">
        <f>작성용!V2480</f>
        <v>사전등록</v>
      </c>
      <c r="O2483" s="56" t="str">
        <f>작성용!W2480</f>
        <v>사전등록</v>
      </c>
      <c r="P2483" s="56" t="str">
        <f>작성용!X2480</f>
        <v>-</v>
      </c>
      <c r="Q2483" s="57" t="str">
        <f>작성용!AD2480</f>
        <v>대체평가3사업본부</v>
      </c>
      <c r="R2483" s="59">
        <f>작성용!AE2480</f>
        <v>0</v>
      </c>
      <c r="S2483" s="57" t="str">
        <f>작성용!AF2480</f>
        <v>대체평가3사업본부</v>
      </c>
      <c r="T2483" s="60" t="str">
        <f>작성용!AG2480</f>
        <v>김본</v>
      </c>
      <c r="U2483" s="60" t="str">
        <f>작성용!AH2480</f>
        <v>김본</v>
      </c>
      <c r="V2483" s="55">
        <f>작성용!AA2480</f>
        <v>202503</v>
      </c>
      <c r="W2483" s="57" t="str">
        <f>작성용!AC2480</f>
        <v>[T]기타보험기관[1본부]</v>
      </c>
      <c r="X2483" s="57" t="str">
        <f>작성용!O2480</f>
        <v xml:space="preserve">재무관리부자산운용기획팀정명호 </v>
      </c>
      <c r="Y2483" s="57" t="str">
        <f>작성용!P2480</f>
        <v xml:space="preserve">02-3671-7410 </v>
      </c>
      <c r="Z2483" s="57" t="str">
        <f>작성용!Q2480</f>
        <v>mhjeong@sgic.co.kr; jhunkim@sgic.co.kr; jwshineast@sgic.co.kr; minkyu.park@sgic.co.kr; kbh94@sgic.co.kr</v>
      </c>
      <c r="AA2483" s="55" t="str">
        <f>작성용!AJ2480</f>
        <v>-</v>
      </c>
      <c r="AB2483" s="55">
        <f>작성용!AB2480</f>
        <v>0</v>
      </c>
    </row>
    <row r="2484" spans="1:28" s="11" customFormat="1" ht="16.5" hidden="1" customHeight="1" x14ac:dyDescent="0.3">
      <c r="A2484" s="53">
        <f>작성용!AL2481</f>
        <v>2480</v>
      </c>
      <c r="B2484" s="54" t="str">
        <f>작성용!AI2481</f>
        <v>공문, 보고서, 기초자료 송부 : 2025-01-15, MRC : 2025-01-31</v>
      </c>
      <c r="C2484" s="55" t="str">
        <f>작성용!AK2481</f>
        <v>개별종목</v>
      </c>
      <c r="D2484" s="56">
        <f>작성용!T2481</f>
        <v>45702</v>
      </c>
      <c r="E2484" s="57" t="str">
        <f>작성용!B2481</f>
        <v>서울보증보험(수익증권)</v>
      </c>
      <c r="F2484" s="57" t="str">
        <f>작성용!C2481</f>
        <v>재평가</v>
      </c>
      <c r="G2484" s="57" t="str">
        <f>작성용!D2481</f>
        <v>현대인베스트해밀턴레인EO일반사모투자신탁22호</v>
      </c>
      <c r="H2484" s="58" t="str">
        <f>작성용!E2481</f>
        <v>KBP2022090061</v>
      </c>
      <c r="I2484" s="57" t="str">
        <f>작성용!F2481</f>
        <v>B02</v>
      </c>
      <c r="J2484" s="57">
        <f>작성용!G2481</f>
        <v>0</v>
      </c>
      <c r="K2484" s="57" t="str">
        <f>작성용!H2481</f>
        <v>Y</v>
      </c>
      <c r="L2484" s="57" t="str">
        <f>작성용!N2481</f>
        <v xml:space="preserve">분기 </v>
      </c>
      <c r="M2484" s="56" t="str">
        <f>작성용!U2481</f>
        <v>2025.03.31</v>
      </c>
      <c r="N2484" s="56" t="str">
        <f>작성용!V2481</f>
        <v>사전등록</v>
      </c>
      <c r="O2484" s="56" t="str">
        <f>작성용!W2481</f>
        <v>사전등록</v>
      </c>
      <c r="P2484" s="56" t="str">
        <f>작성용!X2481</f>
        <v>-</v>
      </c>
      <c r="Q2484" s="57" t="str">
        <f>작성용!AD2481</f>
        <v>대체평가3사업본부</v>
      </c>
      <c r="R2484" s="59">
        <f>작성용!AE2481</f>
        <v>0</v>
      </c>
      <c r="S2484" s="57" t="str">
        <f>작성용!AF2481</f>
        <v>대체평가3사업본부</v>
      </c>
      <c r="T2484" s="60" t="str">
        <f>작성용!AG2481</f>
        <v>김본</v>
      </c>
      <c r="U2484" s="60" t="str">
        <f>작성용!AH2481</f>
        <v>김본</v>
      </c>
      <c r="V2484" s="55">
        <f>작성용!AA2481</f>
        <v>202503</v>
      </c>
      <c r="W2484" s="57" t="str">
        <f>작성용!AC2481</f>
        <v>[T]기타보험기관[1본부]</v>
      </c>
      <c r="X2484" s="57" t="str">
        <f>작성용!O2481</f>
        <v xml:space="preserve">재무관리부자산운용기획팀정명호 </v>
      </c>
      <c r="Y2484" s="57" t="str">
        <f>작성용!P2481</f>
        <v xml:space="preserve">02-3671-7410 </v>
      </c>
      <c r="Z2484" s="57" t="str">
        <f>작성용!Q2481</f>
        <v>mhjeong@sgic.co.kr; jhunkim@sgic.co.kr; jwshineast@sgic.co.kr; minkyu.park@sgic.co.kr; kbh94@sgic.co.kr</v>
      </c>
      <c r="AA2484" s="55" t="str">
        <f>작성용!AJ2481</f>
        <v>-</v>
      </c>
      <c r="AB2484" s="55">
        <f>작성용!AB2481</f>
        <v>0</v>
      </c>
    </row>
    <row r="2485" spans="1:28" s="11" customFormat="1" ht="16.5" hidden="1" customHeight="1" x14ac:dyDescent="0.3">
      <c r="A2485" s="53">
        <f>작성용!AL2482</f>
        <v>2481</v>
      </c>
      <c r="B2485" s="54" t="str">
        <f>작성용!AI2482</f>
        <v>공문, 보고서, 기초자료 송부 : 2025-01-15, MRC : 2025-01-31</v>
      </c>
      <c r="C2485" s="55" t="str">
        <f>작성용!AK2482</f>
        <v>개별종목</v>
      </c>
      <c r="D2485" s="56">
        <f>작성용!T2482</f>
        <v>45702</v>
      </c>
      <c r="E2485" s="57" t="str">
        <f>작성용!B2482</f>
        <v>서울보증보험(수익증권)</v>
      </c>
      <c r="F2485" s="57" t="str">
        <f>작성용!C2482</f>
        <v>재평가</v>
      </c>
      <c r="G2485" s="57" t="str">
        <f>작성용!D2482</f>
        <v>KB인프라CREDITSOLUTION일반사모특별자산투자신탁(H)</v>
      </c>
      <c r="H2485" s="58" t="str">
        <f>작성용!E2482</f>
        <v>KBP2022120269</v>
      </c>
      <c r="I2485" s="57" t="str">
        <f>작성용!F2482</f>
        <v>B02</v>
      </c>
      <c r="J2485" s="57">
        <f>작성용!G2482</f>
        <v>0</v>
      </c>
      <c r="K2485" s="57" t="str">
        <f>작성용!H2482</f>
        <v>Y</v>
      </c>
      <c r="L2485" s="57" t="str">
        <f>작성용!N2482</f>
        <v xml:space="preserve">분기 </v>
      </c>
      <c r="M2485" s="56" t="str">
        <f>작성용!U2482</f>
        <v>2025.03.31</v>
      </c>
      <c r="N2485" s="56" t="str">
        <f>작성용!V2482</f>
        <v>사전등록</v>
      </c>
      <c r="O2485" s="56" t="str">
        <f>작성용!W2482</f>
        <v>사전등록</v>
      </c>
      <c r="P2485" s="56" t="str">
        <f>작성용!X2482</f>
        <v>-</v>
      </c>
      <c r="Q2485" s="57" t="str">
        <f>작성용!AD2482</f>
        <v>대체평가3사업본부</v>
      </c>
      <c r="R2485" s="59">
        <f>작성용!AE2482</f>
        <v>0</v>
      </c>
      <c r="S2485" s="57" t="str">
        <f>작성용!AF2482</f>
        <v>대체평가3사업본부</v>
      </c>
      <c r="T2485" s="60" t="str">
        <f>작성용!AG2482</f>
        <v>김본</v>
      </c>
      <c r="U2485" s="60" t="str">
        <f>작성용!AH2482</f>
        <v>김본</v>
      </c>
      <c r="V2485" s="55">
        <f>작성용!AA2482</f>
        <v>202503</v>
      </c>
      <c r="W2485" s="57" t="str">
        <f>작성용!AC2482</f>
        <v>[T]기타보험기관[1본부]</v>
      </c>
      <c r="X2485" s="57" t="str">
        <f>작성용!O2482</f>
        <v xml:space="preserve">재무관리부자산운용기획팀정명호 </v>
      </c>
      <c r="Y2485" s="57" t="str">
        <f>작성용!P2482</f>
        <v xml:space="preserve">02-3671-7410 </v>
      </c>
      <c r="Z2485" s="57" t="str">
        <f>작성용!Q2482</f>
        <v>mhjeong@sgic.co.kr; jhunkim@sgic.co.kr; jwshineast@sgic.co.kr; minkyu.park@sgic.co.kr; kbh94@sgic.co.kr</v>
      </c>
      <c r="AA2485" s="55" t="str">
        <f>작성용!AJ2482</f>
        <v>-</v>
      </c>
      <c r="AB2485" s="55">
        <f>작성용!AB2482</f>
        <v>0</v>
      </c>
    </row>
    <row r="2486" spans="1:28" s="11" customFormat="1" ht="16.5" hidden="1" customHeight="1" x14ac:dyDescent="0.3">
      <c r="A2486" s="53">
        <f>작성용!AL2483</f>
        <v>2482</v>
      </c>
      <c r="B2486" s="54" t="str">
        <f>작성용!AI2483</f>
        <v>공문, 보고서, 기초자료 송부 : 2025-01-15, MRC : 2025-01-31</v>
      </c>
      <c r="C2486" s="55" t="str">
        <f>작성용!AK2483</f>
        <v>개별종목</v>
      </c>
      <c r="D2486" s="56">
        <f>작성용!T2483</f>
        <v>45702</v>
      </c>
      <c r="E2486" s="57" t="str">
        <f>작성용!B2483</f>
        <v>서울보증보험(수익증권)</v>
      </c>
      <c r="F2486" s="57" t="str">
        <f>작성용!C2483</f>
        <v>재평가</v>
      </c>
      <c r="G2486" s="57" t="str">
        <f>작성용!D2483</f>
        <v>신한시니어론일반사모혼합자산투자신탁제5호</v>
      </c>
      <c r="H2486" s="58" t="str">
        <f>작성용!E2483</f>
        <v>KBP2023030017</v>
      </c>
      <c r="I2486" s="57" t="str">
        <f>작성용!F2483</f>
        <v>B02</v>
      </c>
      <c r="J2486" s="57">
        <f>작성용!G2483</f>
        <v>0</v>
      </c>
      <c r="K2486" s="57" t="str">
        <f>작성용!H2483</f>
        <v>Y</v>
      </c>
      <c r="L2486" s="57" t="str">
        <f>작성용!N2483</f>
        <v xml:space="preserve">분기 </v>
      </c>
      <c r="M2486" s="56" t="str">
        <f>작성용!U2483</f>
        <v>2025.03.31</v>
      </c>
      <c r="N2486" s="56" t="str">
        <f>작성용!V2483</f>
        <v>사전등록</v>
      </c>
      <c r="O2486" s="56" t="str">
        <f>작성용!W2483</f>
        <v>사전등록</v>
      </c>
      <c r="P2486" s="56" t="str">
        <f>작성용!X2483</f>
        <v>-</v>
      </c>
      <c r="Q2486" s="57" t="str">
        <f>작성용!AD2483</f>
        <v>대체평가3사업본부</v>
      </c>
      <c r="R2486" s="59">
        <f>작성용!AE2483</f>
        <v>0</v>
      </c>
      <c r="S2486" s="57" t="str">
        <f>작성용!AF2483</f>
        <v>대체평가3사업본부</v>
      </c>
      <c r="T2486" s="60" t="str">
        <f>작성용!AG2483</f>
        <v>김본</v>
      </c>
      <c r="U2486" s="60" t="str">
        <f>작성용!AH2483</f>
        <v>김본</v>
      </c>
      <c r="V2486" s="55">
        <f>작성용!AA2483</f>
        <v>202503</v>
      </c>
      <c r="W2486" s="57" t="str">
        <f>작성용!AC2483</f>
        <v>[T]기타보험기관[1본부]</v>
      </c>
      <c r="X2486" s="57" t="str">
        <f>작성용!O2483</f>
        <v xml:space="preserve">재무관리부자산운용기획팀정명호 </v>
      </c>
      <c r="Y2486" s="57" t="str">
        <f>작성용!P2483</f>
        <v xml:space="preserve">02-3671-7410 </v>
      </c>
      <c r="Z2486" s="57" t="str">
        <f>작성용!Q2483</f>
        <v>mhjeong@sgic.co.kr; jhunkim@sgic.co.kr; jwshineast@sgic.co.kr; minkyu.park@sgic.co.kr; kbh94@sgic.co.kr</v>
      </c>
      <c r="AA2486" s="55" t="str">
        <f>작성용!AJ2483</f>
        <v>-</v>
      </c>
      <c r="AB2486" s="55">
        <f>작성용!AB2483</f>
        <v>0</v>
      </c>
    </row>
    <row r="2487" spans="1:28" s="11" customFormat="1" ht="16.5" hidden="1" customHeight="1" x14ac:dyDescent="0.3">
      <c r="A2487" s="53">
        <f>작성용!AL2484</f>
        <v>2483</v>
      </c>
      <c r="B2487" s="54" t="str">
        <f>작성용!AI2484</f>
        <v>공문, 보고서, 기초자료 송부 : 2025-01-15, MRC : 2025-01-31</v>
      </c>
      <c r="C2487" s="55" t="str">
        <f>작성용!AK2484</f>
        <v>개별종목</v>
      </c>
      <c r="D2487" s="56">
        <f>작성용!T2484</f>
        <v>45702</v>
      </c>
      <c r="E2487" s="57" t="str">
        <f>작성용!B2484</f>
        <v>서울보증보험(수익증권)</v>
      </c>
      <c r="F2487" s="57" t="str">
        <f>작성용!C2484</f>
        <v>재평가</v>
      </c>
      <c r="G2487" s="57" t="str">
        <f>작성용!D2484</f>
        <v>삼성DIF글로벌인프라일반사모투자신탁제2호</v>
      </c>
      <c r="H2487" s="58" t="str">
        <f>작성용!E2484</f>
        <v>KBP2023060025</v>
      </c>
      <c r="I2487" s="57" t="str">
        <f>작성용!F2484</f>
        <v>B02</v>
      </c>
      <c r="J2487" s="57">
        <f>작성용!G2484</f>
        <v>0</v>
      </c>
      <c r="K2487" s="57" t="str">
        <f>작성용!H2484</f>
        <v>Y</v>
      </c>
      <c r="L2487" s="57" t="str">
        <f>작성용!N2484</f>
        <v xml:space="preserve">분기 </v>
      </c>
      <c r="M2487" s="56" t="str">
        <f>작성용!U2484</f>
        <v>2025.03.31</v>
      </c>
      <c r="N2487" s="56" t="str">
        <f>작성용!V2484</f>
        <v>사전등록</v>
      </c>
      <c r="O2487" s="56" t="str">
        <f>작성용!W2484</f>
        <v>사전등록</v>
      </c>
      <c r="P2487" s="56" t="str">
        <f>작성용!X2484</f>
        <v>-</v>
      </c>
      <c r="Q2487" s="57" t="str">
        <f>작성용!AD2484</f>
        <v>대체평가3사업본부</v>
      </c>
      <c r="R2487" s="59">
        <f>작성용!AE2484</f>
        <v>0</v>
      </c>
      <c r="S2487" s="57" t="str">
        <f>작성용!AF2484</f>
        <v>대체평가3사업본부</v>
      </c>
      <c r="T2487" s="60" t="str">
        <f>작성용!AG2484</f>
        <v>김본</v>
      </c>
      <c r="U2487" s="60" t="str">
        <f>작성용!AH2484</f>
        <v>김본</v>
      </c>
      <c r="V2487" s="55">
        <f>작성용!AA2484</f>
        <v>202503</v>
      </c>
      <c r="W2487" s="57" t="str">
        <f>작성용!AC2484</f>
        <v>[T]기타보험기관[1본부]</v>
      </c>
      <c r="X2487" s="57" t="str">
        <f>작성용!O2484</f>
        <v xml:space="preserve">재무관리부자산운용기획팀정명호 </v>
      </c>
      <c r="Y2487" s="57" t="str">
        <f>작성용!P2484</f>
        <v xml:space="preserve">02-3671-7410 </v>
      </c>
      <c r="Z2487" s="57" t="str">
        <f>작성용!Q2484</f>
        <v>mhjeong@sgic.co.kr; jhunkim@sgic.co.kr; jwshineast@sgic.co.kr; minkyu.park@sgic.co.kr; kbh94@sgic.co.kr</v>
      </c>
      <c r="AA2487" s="55" t="str">
        <f>작성용!AJ2484</f>
        <v>-</v>
      </c>
      <c r="AB2487" s="55">
        <f>작성용!AB2484</f>
        <v>0</v>
      </c>
    </row>
    <row r="2488" spans="1:28" s="11" customFormat="1" ht="16.5" hidden="1" customHeight="1" x14ac:dyDescent="0.3">
      <c r="A2488" s="53">
        <f>작성용!AL2485</f>
        <v>2484</v>
      </c>
      <c r="B2488" s="54" t="str">
        <f>작성용!AI2485</f>
        <v>공문, 보고서, 기초자료 송부 : 2025-01-15, MRC : 2025-01-31</v>
      </c>
      <c r="C2488" s="55" t="str">
        <f>작성용!AK2485</f>
        <v>개별종목</v>
      </c>
      <c r="D2488" s="56">
        <f>작성용!T2485</f>
        <v>45702</v>
      </c>
      <c r="E2488" s="57" t="str">
        <f>작성용!B2485</f>
        <v>서울보증보험(수익증권)</v>
      </c>
      <c r="F2488" s="57" t="str">
        <f>작성용!C2485</f>
        <v>재평가</v>
      </c>
      <c r="G2488" s="57" t="str">
        <f>작성용!D2485</f>
        <v>삼성유럽인프라대출일반사모투자신탁제1호</v>
      </c>
      <c r="H2488" s="58" t="str">
        <f>작성용!E2485</f>
        <v>KBP2023060026</v>
      </c>
      <c r="I2488" s="57" t="str">
        <f>작성용!F2485</f>
        <v>B02</v>
      </c>
      <c r="J2488" s="57">
        <f>작성용!G2485</f>
        <v>0</v>
      </c>
      <c r="K2488" s="57" t="str">
        <f>작성용!H2485</f>
        <v>Y</v>
      </c>
      <c r="L2488" s="57" t="str">
        <f>작성용!N2485</f>
        <v xml:space="preserve">분기 </v>
      </c>
      <c r="M2488" s="56" t="str">
        <f>작성용!U2485</f>
        <v>2025.03.31</v>
      </c>
      <c r="N2488" s="56" t="str">
        <f>작성용!V2485</f>
        <v>사전등록</v>
      </c>
      <c r="O2488" s="56" t="str">
        <f>작성용!W2485</f>
        <v>사전등록</v>
      </c>
      <c r="P2488" s="56" t="str">
        <f>작성용!X2485</f>
        <v>-</v>
      </c>
      <c r="Q2488" s="57" t="str">
        <f>작성용!AD2485</f>
        <v>대체평가3사업본부</v>
      </c>
      <c r="R2488" s="59">
        <f>작성용!AE2485</f>
        <v>0</v>
      </c>
      <c r="S2488" s="57" t="str">
        <f>작성용!AF2485</f>
        <v>대체평가3사업본부</v>
      </c>
      <c r="T2488" s="60" t="str">
        <f>작성용!AG2485</f>
        <v>김본</v>
      </c>
      <c r="U2488" s="60" t="str">
        <f>작성용!AH2485</f>
        <v>김본</v>
      </c>
      <c r="V2488" s="55">
        <f>작성용!AA2485</f>
        <v>202503</v>
      </c>
      <c r="W2488" s="57" t="str">
        <f>작성용!AC2485</f>
        <v>[T]기타보험기관[1본부]</v>
      </c>
      <c r="X2488" s="57" t="str">
        <f>작성용!O2485</f>
        <v xml:space="preserve">재무관리부자산운용기획팀정명호 </v>
      </c>
      <c r="Y2488" s="57" t="str">
        <f>작성용!P2485</f>
        <v xml:space="preserve">02-3671-7410 </v>
      </c>
      <c r="Z2488" s="57" t="str">
        <f>작성용!Q2485</f>
        <v>mhjeong@sgic.co.kr; jhunkim@sgic.co.kr; jwshineast@sgic.co.kr; minkyu.park@sgic.co.kr; kbh94@sgic.co.kr</v>
      </c>
      <c r="AA2488" s="55" t="str">
        <f>작성용!AJ2485</f>
        <v>-</v>
      </c>
      <c r="AB2488" s="55">
        <f>작성용!AB2485</f>
        <v>0</v>
      </c>
    </row>
    <row r="2489" spans="1:28" s="11" customFormat="1" ht="16.5" hidden="1" customHeight="1" x14ac:dyDescent="0.3">
      <c r="A2489" s="53">
        <f>작성용!AL2486</f>
        <v>2485</v>
      </c>
      <c r="B2489" s="54" t="str">
        <f>작성용!AI2486</f>
        <v>공문, 보고서, 기초자료 송부 : 2025-01-15, MRC : 2025-01-31</v>
      </c>
      <c r="C2489" s="55" t="str">
        <f>작성용!AK2486</f>
        <v>개별종목</v>
      </c>
      <c r="D2489" s="56">
        <f>작성용!T2486</f>
        <v>45702</v>
      </c>
      <c r="E2489" s="57" t="str">
        <f>작성용!B2486</f>
        <v>서울보증보험(수익증권)</v>
      </c>
      <c r="F2489" s="57" t="str">
        <f>작성용!C2486</f>
        <v>재평가</v>
      </c>
      <c r="G2489" s="57" t="str">
        <f>작성용!D2486</f>
        <v>이지스아디안유럽인프라일반사모혼합자산투자신탁제494호</v>
      </c>
      <c r="H2489" s="58" t="str">
        <f>작성용!E2486</f>
        <v>KBP2023090017</v>
      </c>
      <c r="I2489" s="57" t="str">
        <f>작성용!F2486</f>
        <v>B02</v>
      </c>
      <c r="J2489" s="57">
        <f>작성용!G2486</f>
        <v>0</v>
      </c>
      <c r="K2489" s="57" t="str">
        <f>작성용!H2486</f>
        <v>Y</v>
      </c>
      <c r="L2489" s="57" t="str">
        <f>작성용!N2486</f>
        <v xml:space="preserve">분기 </v>
      </c>
      <c r="M2489" s="56" t="str">
        <f>작성용!U2486</f>
        <v>2025.03.31</v>
      </c>
      <c r="N2489" s="56" t="str">
        <f>작성용!V2486</f>
        <v>사전등록</v>
      </c>
      <c r="O2489" s="56" t="str">
        <f>작성용!W2486</f>
        <v>사전등록</v>
      </c>
      <c r="P2489" s="56" t="str">
        <f>작성용!X2486</f>
        <v>-</v>
      </c>
      <c r="Q2489" s="57" t="str">
        <f>작성용!AD2486</f>
        <v>대체평가3사업본부</v>
      </c>
      <c r="R2489" s="59">
        <f>작성용!AE2486</f>
        <v>0</v>
      </c>
      <c r="S2489" s="57" t="str">
        <f>작성용!AF2486</f>
        <v>대체평가3사업본부</v>
      </c>
      <c r="T2489" s="60" t="str">
        <f>작성용!AG2486</f>
        <v>김본</v>
      </c>
      <c r="U2489" s="60" t="str">
        <f>작성용!AH2486</f>
        <v>김본</v>
      </c>
      <c r="V2489" s="55">
        <f>작성용!AA2486</f>
        <v>202503</v>
      </c>
      <c r="W2489" s="57" t="str">
        <f>작성용!AC2486</f>
        <v>[T]기타보험기관[1본부]</v>
      </c>
      <c r="X2489" s="57" t="str">
        <f>작성용!O2486</f>
        <v xml:space="preserve">재무관리부자산운용기획팀정명호 </v>
      </c>
      <c r="Y2489" s="57" t="str">
        <f>작성용!P2486</f>
        <v xml:space="preserve">02-3671-7410 </v>
      </c>
      <c r="Z2489" s="57" t="str">
        <f>작성용!Q2486</f>
        <v>mhjeong@sgic.co.kr; jhunkim@sgic.co.kr; jwshineast@sgic.co.kr; minkyu.park@sgic.co.kr; kbh94@sgic.co.kr</v>
      </c>
      <c r="AA2489" s="55" t="str">
        <f>작성용!AJ2486</f>
        <v>-</v>
      </c>
      <c r="AB2489" s="55">
        <f>작성용!AB2486</f>
        <v>0</v>
      </c>
    </row>
    <row r="2490" spans="1:28" s="11" customFormat="1" ht="16.5" hidden="1" customHeight="1" x14ac:dyDescent="0.3">
      <c r="A2490" s="53">
        <f>작성용!AL2487</f>
        <v>2486</v>
      </c>
      <c r="B2490" s="54" t="str">
        <f>작성용!AI2487</f>
        <v>공문, 보고서, 기초자료 송부 : 2025-01-15, MRC : 2025-01-31</v>
      </c>
      <c r="C2490" s="55" t="str">
        <f>작성용!AK2487</f>
        <v>개별종목</v>
      </c>
      <c r="D2490" s="56">
        <f>작성용!T2487</f>
        <v>45702</v>
      </c>
      <c r="E2490" s="57" t="str">
        <f>작성용!B2487</f>
        <v>서울보증보험(수익증권)</v>
      </c>
      <c r="F2490" s="57" t="str">
        <f>작성용!C2487</f>
        <v>재평가</v>
      </c>
      <c r="G2490" s="57" t="str">
        <f>작성용!D2487</f>
        <v>KB선순위인수금융일반사모투자신탁제5호</v>
      </c>
      <c r="H2490" s="58" t="str">
        <f>작성용!E2487</f>
        <v>KBP2023090018</v>
      </c>
      <c r="I2490" s="57" t="str">
        <f>작성용!F2487</f>
        <v>B02</v>
      </c>
      <c r="J2490" s="57">
        <f>작성용!G2487</f>
        <v>0</v>
      </c>
      <c r="K2490" s="57" t="str">
        <f>작성용!H2487</f>
        <v>Y</v>
      </c>
      <c r="L2490" s="57" t="str">
        <f>작성용!N2487</f>
        <v xml:space="preserve">분기 </v>
      </c>
      <c r="M2490" s="56" t="str">
        <f>작성용!U2487</f>
        <v>2025.03.31</v>
      </c>
      <c r="N2490" s="56" t="str">
        <f>작성용!V2487</f>
        <v>사전등록</v>
      </c>
      <c r="O2490" s="56" t="str">
        <f>작성용!W2487</f>
        <v>사전등록</v>
      </c>
      <c r="P2490" s="56" t="str">
        <f>작성용!X2487</f>
        <v>-</v>
      </c>
      <c r="Q2490" s="57" t="str">
        <f>작성용!AD2487</f>
        <v>대체평가3사업본부</v>
      </c>
      <c r="R2490" s="59">
        <f>작성용!AE2487</f>
        <v>0</v>
      </c>
      <c r="S2490" s="57" t="str">
        <f>작성용!AF2487</f>
        <v>대체평가3사업본부</v>
      </c>
      <c r="T2490" s="60" t="str">
        <f>작성용!AG2487</f>
        <v>김본</v>
      </c>
      <c r="U2490" s="60" t="str">
        <f>작성용!AH2487</f>
        <v>김본</v>
      </c>
      <c r="V2490" s="55">
        <f>작성용!AA2487</f>
        <v>202503</v>
      </c>
      <c r="W2490" s="57" t="str">
        <f>작성용!AC2487</f>
        <v>[T]기타보험기관[1본부]</v>
      </c>
      <c r="X2490" s="57" t="str">
        <f>작성용!O2487</f>
        <v xml:space="preserve">재무관리부자산운용기획팀정명호 </v>
      </c>
      <c r="Y2490" s="57" t="str">
        <f>작성용!P2487</f>
        <v xml:space="preserve">02-3671-7410 </v>
      </c>
      <c r="Z2490" s="57" t="str">
        <f>작성용!Q2487</f>
        <v>mhjeong@sgic.co.kr; jhunkim@sgic.co.kr; jwshineast@sgic.co.kr; minkyu.park@sgic.co.kr; kbh94@sgic.co.kr</v>
      </c>
      <c r="AA2490" s="55" t="str">
        <f>작성용!AJ2487</f>
        <v>-</v>
      </c>
      <c r="AB2490" s="55">
        <f>작성용!AB2487</f>
        <v>0</v>
      </c>
    </row>
    <row r="2491" spans="1:28" s="11" customFormat="1" ht="16.5" hidden="1" customHeight="1" x14ac:dyDescent="0.3">
      <c r="A2491" s="53">
        <f>작성용!AL2488</f>
        <v>2487</v>
      </c>
      <c r="B2491" s="54" t="str">
        <f>작성용!AI2488</f>
        <v>공문, 보고서, 기초자료 송부 : 2025-01-15, MRC : 2025-01-31</v>
      </c>
      <c r="C2491" s="55" t="str">
        <f>작성용!AK2488</f>
        <v>개별종목</v>
      </c>
      <c r="D2491" s="56">
        <f>작성용!T2488</f>
        <v>45702</v>
      </c>
      <c r="E2491" s="57" t="str">
        <f>작성용!B2488</f>
        <v>서울보증보험(수익증권)</v>
      </c>
      <c r="F2491" s="57" t="str">
        <f>작성용!C2488</f>
        <v>재평가</v>
      </c>
      <c r="G2491" s="57" t="str">
        <f>작성용!D2488</f>
        <v>신한DOVERXI일반사모투자신탁제2호(H)</v>
      </c>
      <c r="H2491" s="58" t="str">
        <f>작성용!E2488</f>
        <v>KBP2023120068</v>
      </c>
      <c r="I2491" s="57" t="str">
        <f>작성용!F2488</f>
        <v>B02</v>
      </c>
      <c r="J2491" s="57">
        <f>작성용!G2488</f>
        <v>0</v>
      </c>
      <c r="K2491" s="57" t="str">
        <f>작성용!H2488</f>
        <v>Y</v>
      </c>
      <c r="L2491" s="57" t="str">
        <f>작성용!N2488</f>
        <v xml:space="preserve">분기 </v>
      </c>
      <c r="M2491" s="56" t="str">
        <f>작성용!U2488</f>
        <v>2025.03.31</v>
      </c>
      <c r="N2491" s="56" t="str">
        <f>작성용!V2488</f>
        <v>사전등록</v>
      </c>
      <c r="O2491" s="56" t="str">
        <f>작성용!W2488</f>
        <v>사전등록</v>
      </c>
      <c r="P2491" s="56" t="str">
        <f>작성용!X2488</f>
        <v>-</v>
      </c>
      <c r="Q2491" s="57" t="str">
        <f>작성용!AD2488</f>
        <v>대체평가3사업본부</v>
      </c>
      <c r="R2491" s="59">
        <f>작성용!AE2488</f>
        <v>0</v>
      </c>
      <c r="S2491" s="57" t="str">
        <f>작성용!AF2488</f>
        <v>대체평가3사업본부</v>
      </c>
      <c r="T2491" s="60" t="str">
        <f>작성용!AG2488</f>
        <v>김본</v>
      </c>
      <c r="U2491" s="60" t="str">
        <f>작성용!AH2488</f>
        <v>김본</v>
      </c>
      <c r="V2491" s="55">
        <f>작성용!AA2488</f>
        <v>202503</v>
      </c>
      <c r="W2491" s="57" t="str">
        <f>작성용!AC2488</f>
        <v>[T]기타보험기관[1본부]</v>
      </c>
      <c r="X2491" s="57" t="str">
        <f>작성용!O2488</f>
        <v xml:space="preserve">재무관리부자산운용기획팀정명호 </v>
      </c>
      <c r="Y2491" s="57" t="str">
        <f>작성용!P2488</f>
        <v xml:space="preserve">02-3671-7410 </v>
      </c>
      <c r="Z2491" s="57" t="str">
        <f>작성용!Q2488</f>
        <v>mhjeong@sgic.co.kr; jhunkim@sgic.co.kr; jwshineast@sgic.co.kr; minkyu.park@sgic.co.kr; kbh94@sgic.co.kr</v>
      </c>
      <c r="AA2491" s="55" t="str">
        <f>작성용!AJ2488</f>
        <v>-</v>
      </c>
      <c r="AB2491" s="55">
        <f>작성용!AB2488</f>
        <v>0</v>
      </c>
    </row>
    <row r="2492" spans="1:28" s="11" customFormat="1" ht="16.5" hidden="1" customHeight="1" x14ac:dyDescent="0.3">
      <c r="A2492" s="53">
        <f>작성용!AL2489</f>
        <v>2488</v>
      </c>
      <c r="B2492" s="54" t="str">
        <f>작성용!AI2489</f>
        <v>공문, 보고서, 기초자료 송부 : 2025-01-15, MRC : 2025-01-31</v>
      </c>
      <c r="C2492" s="55" t="str">
        <f>작성용!AK2489</f>
        <v>개별종목</v>
      </c>
      <c r="D2492" s="56">
        <f>작성용!T2489</f>
        <v>45702</v>
      </c>
      <c r="E2492" s="57" t="str">
        <f>작성용!B2489</f>
        <v>서울보증보험(수익증권)</v>
      </c>
      <c r="F2492" s="57" t="str">
        <f>작성용!C2489</f>
        <v>재평가</v>
      </c>
      <c r="G2492" s="57" t="str">
        <f>작성용!D2489</f>
        <v>현대인베스트먼트선순위대출일반사모특별자산투자신탁제4호</v>
      </c>
      <c r="H2492" s="58" t="str">
        <f>작성용!E2489</f>
        <v>KBP2023120100</v>
      </c>
      <c r="I2492" s="57" t="str">
        <f>작성용!F2489</f>
        <v>B02</v>
      </c>
      <c r="J2492" s="57">
        <f>작성용!G2489</f>
        <v>0</v>
      </c>
      <c r="K2492" s="57" t="str">
        <f>작성용!H2489</f>
        <v>Y</v>
      </c>
      <c r="L2492" s="57" t="str">
        <f>작성용!N2489</f>
        <v xml:space="preserve">분기 </v>
      </c>
      <c r="M2492" s="56" t="str">
        <f>작성용!U2489</f>
        <v>2025.03.31</v>
      </c>
      <c r="N2492" s="56" t="str">
        <f>작성용!V2489</f>
        <v>사전등록</v>
      </c>
      <c r="O2492" s="56" t="str">
        <f>작성용!W2489</f>
        <v>사전등록</v>
      </c>
      <c r="P2492" s="56" t="str">
        <f>작성용!X2489</f>
        <v>-</v>
      </c>
      <c r="Q2492" s="57" t="str">
        <f>작성용!AD2489</f>
        <v>대체평가3사업본부</v>
      </c>
      <c r="R2492" s="59">
        <f>작성용!AE2489</f>
        <v>0</v>
      </c>
      <c r="S2492" s="57" t="str">
        <f>작성용!AF2489</f>
        <v>대체평가3사업본부</v>
      </c>
      <c r="T2492" s="60" t="str">
        <f>작성용!AG2489</f>
        <v>김본</v>
      </c>
      <c r="U2492" s="60" t="str">
        <f>작성용!AH2489</f>
        <v>김본</v>
      </c>
      <c r="V2492" s="55">
        <f>작성용!AA2489</f>
        <v>202503</v>
      </c>
      <c r="W2492" s="57" t="str">
        <f>작성용!AC2489</f>
        <v>[T]기타보험기관[1본부]</v>
      </c>
      <c r="X2492" s="57" t="str">
        <f>작성용!O2489</f>
        <v xml:space="preserve">재무관리부자산운용기획팀정명호 </v>
      </c>
      <c r="Y2492" s="57" t="str">
        <f>작성용!P2489</f>
        <v xml:space="preserve">02-3671-7410 </v>
      </c>
      <c r="Z2492" s="57" t="str">
        <f>작성용!Q2489</f>
        <v>mhjeong@sgic.co.kr; jhunkim@sgic.co.kr; jwshineast@sgic.co.kr; minkyu.park@sgic.co.kr; kbh94@sgic.co.kr</v>
      </c>
      <c r="AA2492" s="55" t="str">
        <f>작성용!AJ2489</f>
        <v>-</v>
      </c>
      <c r="AB2492" s="55">
        <f>작성용!AB2489</f>
        <v>0</v>
      </c>
    </row>
    <row r="2493" spans="1:28" s="11" customFormat="1" ht="16.5" hidden="1" customHeight="1" x14ac:dyDescent="0.3">
      <c r="A2493" s="53">
        <f>작성용!AL2490</f>
        <v>2489</v>
      </c>
      <c r="B2493" s="54" t="str">
        <f>작성용!AI2490</f>
        <v>공문, 보고서, 기초자료 송부 : 2025-01-15, MRC : 2025-01-31</v>
      </c>
      <c r="C2493" s="55" t="str">
        <f>작성용!AK2490</f>
        <v>개별종목</v>
      </c>
      <c r="D2493" s="56">
        <f>작성용!T2490</f>
        <v>45702</v>
      </c>
      <c r="E2493" s="57" t="str">
        <f>작성용!B2490</f>
        <v>서울보증보험(수익증권)</v>
      </c>
      <c r="F2493" s="57" t="str">
        <f>작성용!C2490</f>
        <v>재평가</v>
      </c>
      <c r="G2493" s="57" t="str">
        <f>작성용!D2490</f>
        <v>흥국HK시니어론일반사모투자신탁제6호</v>
      </c>
      <c r="H2493" s="58" t="str">
        <f>작성용!E2490</f>
        <v>KBP2023120102</v>
      </c>
      <c r="I2493" s="57" t="str">
        <f>작성용!F2490</f>
        <v>B02</v>
      </c>
      <c r="J2493" s="57">
        <f>작성용!G2490</f>
        <v>0</v>
      </c>
      <c r="K2493" s="57" t="str">
        <f>작성용!H2490</f>
        <v>Y</v>
      </c>
      <c r="L2493" s="57" t="str">
        <f>작성용!N2490</f>
        <v xml:space="preserve">분기 </v>
      </c>
      <c r="M2493" s="56" t="str">
        <f>작성용!U2490</f>
        <v>2025.03.31</v>
      </c>
      <c r="N2493" s="56" t="str">
        <f>작성용!V2490</f>
        <v>사전등록</v>
      </c>
      <c r="O2493" s="56" t="str">
        <f>작성용!W2490</f>
        <v>사전등록</v>
      </c>
      <c r="P2493" s="56" t="str">
        <f>작성용!X2490</f>
        <v>-</v>
      </c>
      <c r="Q2493" s="57" t="str">
        <f>작성용!AD2490</f>
        <v>대체평가3사업본부</v>
      </c>
      <c r="R2493" s="59">
        <f>작성용!AE2490</f>
        <v>0</v>
      </c>
      <c r="S2493" s="57" t="str">
        <f>작성용!AF2490</f>
        <v>대체평가3사업본부</v>
      </c>
      <c r="T2493" s="60" t="str">
        <f>작성용!AG2490</f>
        <v>김본</v>
      </c>
      <c r="U2493" s="60" t="str">
        <f>작성용!AH2490</f>
        <v>김본</v>
      </c>
      <c r="V2493" s="55">
        <f>작성용!AA2490</f>
        <v>202503</v>
      </c>
      <c r="W2493" s="57" t="str">
        <f>작성용!AC2490</f>
        <v>[T]기타보험기관[1본부]</v>
      </c>
      <c r="X2493" s="57" t="str">
        <f>작성용!O2490</f>
        <v xml:space="preserve">재무관리부자산운용기획팀정명호 </v>
      </c>
      <c r="Y2493" s="57" t="str">
        <f>작성용!P2490</f>
        <v xml:space="preserve">02-3671-7410 </v>
      </c>
      <c r="Z2493" s="57" t="str">
        <f>작성용!Q2490</f>
        <v>mhjeong@sgic.co.kr; jhunkim@sgic.co.kr; jwshineast@sgic.co.kr; minkyu.park@sgic.co.kr; kbh94@sgic.co.kr</v>
      </c>
      <c r="AA2493" s="55" t="str">
        <f>작성용!AJ2490</f>
        <v>-</v>
      </c>
      <c r="AB2493" s="55">
        <f>작성용!AB2490</f>
        <v>0</v>
      </c>
    </row>
    <row r="2494" spans="1:28" s="11" customFormat="1" ht="16.5" hidden="1" customHeight="1" x14ac:dyDescent="0.3">
      <c r="A2494" s="53">
        <f>작성용!AL2491</f>
        <v>2490</v>
      </c>
      <c r="B2494" s="54" t="str">
        <f>작성용!AI2491</f>
        <v>공문, 보고서, 기초자료 송부 : 2025-01-15, MRC : 2025-01-31</v>
      </c>
      <c r="C2494" s="55" t="str">
        <f>작성용!AK2491</f>
        <v>개별종목</v>
      </c>
      <c r="D2494" s="56">
        <f>작성용!T2491</f>
        <v>45702</v>
      </c>
      <c r="E2494" s="57" t="str">
        <f>작성용!B2491</f>
        <v>서울보증보험(수익증권)</v>
      </c>
      <c r="F2494" s="57" t="str">
        <f>작성용!C2491</f>
        <v>재평가</v>
      </c>
      <c r="G2494" s="57" t="str">
        <f>작성용!D2491</f>
        <v>신한미주인프라일반사모투자신탁제3호</v>
      </c>
      <c r="H2494" s="58" t="str">
        <f>작성용!E2491</f>
        <v>KBP2024060002</v>
      </c>
      <c r="I2494" s="57" t="str">
        <f>작성용!F2491</f>
        <v>B02</v>
      </c>
      <c r="J2494" s="57">
        <f>작성용!G2491</f>
        <v>0</v>
      </c>
      <c r="K2494" s="57" t="str">
        <f>작성용!H2491</f>
        <v>Y</v>
      </c>
      <c r="L2494" s="57" t="str">
        <f>작성용!N2491</f>
        <v xml:space="preserve">분기 </v>
      </c>
      <c r="M2494" s="56" t="str">
        <f>작성용!U2491</f>
        <v>2025.03.31</v>
      </c>
      <c r="N2494" s="56" t="str">
        <f>작성용!V2491</f>
        <v>사전등록</v>
      </c>
      <c r="O2494" s="56" t="str">
        <f>작성용!W2491</f>
        <v>사전등록</v>
      </c>
      <c r="P2494" s="56" t="str">
        <f>작성용!X2491</f>
        <v>-</v>
      </c>
      <c r="Q2494" s="57" t="str">
        <f>작성용!AD2491</f>
        <v>대체평가3사업본부</v>
      </c>
      <c r="R2494" s="59">
        <f>작성용!AE2491</f>
        <v>0</v>
      </c>
      <c r="S2494" s="57" t="str">
        <f>작성용!AF2491</f>
        <v>대체평가3사업본부</v>
      </c>
      <c r="T2494" s="60" t="str">
        <f>작성용!AG2491</f>
        <v>김본</v>
      </c>
      <c r="U2494" s="60" t="str">
        <f>작성용!AH2491</f>
        <v>김본</v>
      </c>
      <c r="V2494" s="55">
        <f>작성용!AA2491</f>
        <v>202503</v>
      </c>
      <c r="W2494" s="57" t="str">
        <f>작성용!AC2491</f>
        <v>[T]기타보험기관[1본부]</v>
      </c>
      <c r="X2494" s="57" t="str">
        <f>작성용!O2491</f>
        <v xml:space="preserve">재무관리부자산운용기획팀정명호 </v>
      </c>
      <c r="Y2494" s="57" t="str">
        <f>작성용!P2491</f>
        <v xml:space="preserve">02-3671-7410 </v>
      </c>
      <c r="Z2494" s="57" t="str">
        <f>작성용!Q2491</f>
        <v>mhjeong@sgic.co.kr; jhunkim@sgic.co.kr; jwshineast@sgic.co.kr; minkyu.park@sgic.co.kr; kbh94@sgic.co.kr</v>
      </c>
      <c r="AA2494" s="55" t="str">
        <f>작성용!AJ2491</f>
        <v>-</v>
      </c>
      <c r="AB2494" s="55">
        <f>작성용!AB2491</f>
        <v>0</v>
      </c>
    </row>
    <row r="2495" spans="1:28" s="11" customFormat="1" ht="16.5" hidden="1" customHeight="1" x14ac:dyDescent="0.3">
      <c r="A2495" s="53">
        <f>작성용!AL2492</f>
        <v>2491</v>
      </c>
      <c r="B2495" s="54" t="str">
        <f>작성용!AI2492</f>
        <v>공문, 보고서, 기초자료 송부 : 2025-01-15, MRC : 2025-01-31</v>
      </c>
      <c r="C2495" s="55" t="str">
        <f>작성용!AK2492</f>
        <v>개별종목</v>
      </c>
      <c r="D2495" s="56">
        <f>작성용!T2492</f>
        <v>45702</v>
      </c>
      <c r="E2495" s="57" t="str">
        <f>작성용!B2492</f>
        <v>서울보증보험(수익증권)</v>
      </c>
      <c r="F2495" s="57" t="str">
        <f>작성용!C2492</f>
        <v>재평가</v>
      </c>
      <c r="G2495" s="57" t="str">
        <f>작성용!D2492</f>
        <v>한화유럽크레딧일반사모투자신탁18호</v>
      </c>
      <c r="H2495" s="58" t="str">
        <f>작성용!E2492</f>
        <v>KBP2024060038</v>
      </c>
      <c r="I2495" s="57" t="str">
        <f>작성용!F2492</f>
        <v>B02</v>
      </c>
      <c r="J2495" s="57">
        <f>작성용!G2492</f>
        <v>0</v>
      </c>
      <c r="K2495" s="57" t="str">
        <f>작성용!H2492</f>
        <v>Y</v>
      </c>
      <c r="L2495" s="57" t="str">
        <f>작성용!N2492</f>
        <v xml:space="preserve">분기 </v>
      </c>
      <c r="M2495" s="56" t="str">
        <f>작성용!U2492</f>
        <v>2025.03.31</v>
      </c>
      <c r="N2495" s="56" t="str">
        <f>작성용!V2492</f>
        <v>사전등록</v>
      </c>
      <c r="O2495" s="56" t="str">
        <f>작성용!W2492</f>
        <v>사전등록</v>
      </c>
      <c r="P2495" s="56" t="str">
        <f>작성용!X2492</f>
        <v>-</v>
      </c>
      <c r="Q2495" s="57" t="str">
        <f>작성용!AD2492</f>
        <v>대체평가3사업본부</v>
      </c>
      <c r="R2495" s="59">
        <f>작성용!AE2492</f>
        <v>0</v>
      </c>
      <c r="S2495" s="57" t="str">
        <f>작성용!AF2492</f>
        <v>대체평가3사업본부</v>
      </c>
      <c r="T2495" s="60" t="str">
        <f>작성용!AG2492</f>
        <v>김본</v>
      </c>
      <c r="U2495" s="60" t="str">
        <f>작성용!AH2492</f>
        <v>김본</v>
      </c>
      <c r="V2495" s="55">
        <f>작성용!AA2492</f>
        <v>202503</v>
      </c>
      <c r="W2495" s="57" t="str">
        <f>작성용!AC2492</f>
        <v>[T]기타보험기관[1본부]</v>
      </c>
      <c r="X2495" s="57" t="str">
        <f>작성용!O2492</f>
        <v xml:space="preserve">재무관리부자산운용기획팀정명호 </v>
      </c>
      <c r="Y2495" s="57" t="str">
        <f>작성용!P2492</f>
        <v xml:space="preserve">02-3671-7410 </v>
      </c>
      <c r="Z2495" s="57" t="str">
        <f>작성용!Q2492</f>
        <v>mhjeong@sgic.co.kr; jhunkim@sgic.co.kr; jwshineast@sgic.co.kr; minkyu.park@sgic.co.kr; kbh94@sgic.co.kr</v>
      </c>
      <c r="AA2495" s="55" t="str">
        <f>작성용!AJ2492</f>
        <v>-</v>
      </c>
      <c r="AB2495" s="55">
        <f>작성용!AB2492</f>
        <v>0</v>
      </c>
    </row>
    <row r="2496" spans="1:28" s="11" customFormat="1" ht="16.5" hidden="1" customHeight="1" x14ac:dyDescent="0.3">
      <c r="A2496" s="53">
        <f>작성용!AL2493</f>
        <v>2492</v>
      </c>
      <c r="B2496" s="54" t="str">
        <f>작성용!AI2493</f>
        <v>공문, 보고서, 기초자료 송부 : 2025-01-15, MRC : 2025-01-31</v>
      </c>
      <c r="C2496" s="55" t="str">
        <f>작성용!AK2493</f>
        <v>개별종목</v>
      </c>
      <c r="D2496" s="56">
        <f>작성용!T2493</f>
        <v>45702</v>
      </c>
      <c r="E2496" s="57" t="str">
        <f>작성용!B2493</f>
        <v>서울보증보험(수익증권)</v>
      </c>
      <c r="F2496" s="57" t="str">
        <f>작성용!C2493</f>
        <v>재평가</v>
      </c>
      <c r="G2496" s="57" t="str">
        <f>작성용!D2493</f>
        <v>DBManulife선순위담보대출일반사모투자신탁1호</v>
      </c>
      <c r="H2496" s="58" t="str">
        <f>작성용!E2493</f>
        <v>KBP2024090013</v>
      </c>
      <c r="I2496" s="57" t="str">
        <f>작성용!F2493</f>
        <v>B02</v>
      </c>
      <c r="J2496" s="57">
        <f>작성용!G2493</f>
        <v>0</v>
      </c>
      <c r="K2496" s="57" t="str">
        <f>작성용!H2493</f>
        <v>Y</v>
      </c>
      <c r="L2496" s="57" t="str">
        <f>작성용!N2493</f>
        <v xml:space="preserve">분기 </v>
      </c>
      <c r="M2496" s="56" t="str">
        <f>작성용!U2493</f>
        <v>2025.03.31</v>
      </c>
      <c r="N2496" s="56" t="str">
        <f>작성용!V2493</f>
        <v>사전등록</v>
      </c>
      <c r="O2496" s="56" t="str">
        <f>작성용!W2493</f>
        <v>사전등록</v>
      </c>
      <c r="P2496" s="56" t="str">
        <f>작성용!X2493</f>
        <v>-</v>
      </c>
      <c r="Q2496" s="57" t="str">
        <f>작성용!AD2493</f>
        <v>대체평가3사업본부</v>
      </c>
      <c r="R2496" s="59">
        <f>작성용!AE2493</f>
        <v>0</v>
      </c>
      <c r="S2496" s="57" t="str">
        <f>작성용!AF2493</f>
        <v>대체평가3사업본부</v>
      </c>
      <c r="T2496" s="60" t="str">
        <f>작성용!AG2493</f>
        <v>김본</v>
      </c>
      <c r="U2496" s="60" t="str">
        <f>작성용!AH2493</f>
        <v>김본</v>
      </c>
      <c r="V2496" s="55">
        <f>작성용!AA2493</f>
        <v>202503</v>
      </c>
      <c r="W2496" s="57" t="str">
        <f>작성용!AC2493</f>
        <v>[T]기타보험기관[1본부]</v>
      </c>
      <c r="X2496" s="57" t="str">
        <f>작성용!O2493</f>
        <v xml:space="preserve">재무관리부자산운용기획팀정명호 </v>
      </c>
      <c r="Y2496" s="57" t="str">
        <f>작성용!P2493</f>
        <v xml:space="preserve">02-3671-7410 </v>
      </c>
      <c r="Z2496" s="57" t="str">
        <f>작성용!Q2493</f>
        <v>mhjeong@sgic.co.kr; jhunkim@sgic.co.kr; jwshineast@sgic.co.kr; minkyu.park@sgic.co.kr; kbh94@sgic.co.kr</v>
      </c>
      <c r="AA2496" s="55" t="str">
        <f>작성용!AJ2493</f>
        <v>-</v>
      </c>
      <c r="AB2496" s="55">
        <f>작성용!AB2493</f>
        <v>0</v>
      </c>
    </row>
    <row r="2497" spans="1:28" s="11" customFormat="1" ht="16.5" hidden="1" customHeight="1" x14ac:dyDescent="0.3">
      <c r="A2497" s="53">
        <f>작성용!AL2494</f>
        <v>2493</v>
      </c>
      <c r="B2497" s="54" t="str">
        <f>작성용!AI2494</f>
        <v>공문, 보고서, 기초자료 송부 : 2025-01-15, MRC : 2025-01-31</v>
      </c>
      <c r="C2497" s="55" t="str">
        <f>작성용!AK2494</f>
        <v>개별종목</v>
      </c>
      <c r="D2497" s="56">
        <f>작성용!T2494</f>
        <v>45702</v>
      </c>
      <c r="E2497" s="57" t="str">
        <f>작성용!B2494</f>
        <v>서울보증보험(수익증권)</v>
      </c>
      <c r="F2497" s="57" t="str">
        <f>작성용!C2494</f>
        <v>재평가</v>
      </c>
      <c r="G2497" s="57" t="str">
        <f>작성용!D2494</f>
        <v>현대인베스트PE세컨더리일반사모투자신탁38호</v>
      </c>
      <c r="H2497" s="58" t="str">
        <f>작성용!E2494</f>
        <v>KBP2024090064</v>
      </c>
      <c r="I2497" s="57" t="str">
        <f>작성용!F2494</f>
        <v>B02</v>
      </c>
      <c r="J2497" s="57">
        <f>작성용!G2494</f>
        <v>0</v>
      </c>
      <c r="K2497" s="57" t="str">
        <f>작성용!H2494</f>
        <v>Y</v>
      </c>
      <c r="L2497" s="57" t="str">
        <f>작성용!N2494</f>
        <v xml:space="preserve">분기 </v>
      </c>
      <c r="M2497" s="56" t="str">
        <f>작성용!U2494</f>
        <v>2025.03.31</v>
      </c>
      <c r="N2497" s="56" t="str">
        <f>작성용!V2494</f>
        <v>사전등록</v>
      </c>
      <c r="O2497" s="56" t="str">
        <f>작성용!W2494</f>
        <v>사전등록</v>
      </c>
      <c r="P2497" s="56" t="str">
        <f>작성용!X2494</f>
        <v>-</v>
      </c>
      <c r="Q2497" s="57" t="str">
        <f>작성용!AD2494</f>
        <v>대체평가3사업본부</v>
      </c>
      <c r="R2497" s="59">
        <f>작성용!AE2494</f>
        <v>0</v>
      </c>
      <c r="S2497" s="57" t="str">
        <f>작성용!AF2494</f>
        <v>대체평가3사업본부</v>
      </c>
      <c r="T2497" s="60" t="str">
        <f>작성용!AG2494</f>
        <v>김본</v>
      </c>
      <c r="U2497" s="60" t="str">
        <f>작성용!AH2494</f>
        <v>김본</v>
      </c>
      <c r="V2497" s="55">
        <f>작성용!AA2494</f>
        <v>202503</v>
      </c>
      <c r="W2497" s="57" t="str">
        <f>작성용!AC2494</f>
        <v>[T]기타보험기관[1본부]</v>
      </c>
      <c r="X2497" s="57" t="str">
        <f>작성용!O2494</f>
        <v xml:space="preserve">재무관리부자산운용기획팀정명호 </v>
      </c>
      <c r="Y2497" s="57" t="str">
        <f>작성용!P2494</f>
        <v xml:space="preserve">02-3671-7410 </v>
      </c>
      <c r="Z2497" s="57" t="str">
        <f>작성용!Q2494</f>
        <v>mhjeong@sgic.co.kr; jhunkim@sgic.co.kr; jwshineast@sgic.co.kr; minkyu.park@sgic.co.kr; kbh94@sgic.co.kr</v>
      </c>
      <c r="AA2497" s="55" t="str">
        <f>작성용!AJ2494</f>
        <v>-</v>
      </c>
      <c r="AB2497" s="55">
        <f>작성용!AB2494</f>
        <v>0</v>
      </c>
    </row>
    <row r="2498" spans="1:28" s="11" customFormat="1" ht="16.5" hidden="1" customHeight="1" x14ac:dyDescent="0.3">
      <c r="A2498" s="53">
        <f>작성용!AL2495</f>
        <v>2494</v>
      </c>
      <c r="B2498" s="54" t="str">
        <f>작성용!AI2495</f>
        <v>공문, 보고서, 기초자료 송부 : 2025-01-15, MRC : 2025-01-31</v>
      </c>
      <c r="C2498" s="55" t="str">
        <f>작성용!AK2495</f>
        <v>개별종목</v>
      </c>
      <c r="D2498" s="56">
        <f>작성용!T2495</f>
        <v>45702</v>
      </c>
      <c r="E2498" s="57" t="str">
        <f>작성용!B2495</f>
        <v>서울보증보험(수익증권)</v>
      </c>
      <c r="F2498" s="57" t="str">
        <f>작성용!C2495</f>
        <v>신규</v>
      </c>
      <c r="G2498" s="57" t="str">
        <f>작성용!D2495</f>
        <v>신한Deerpath7일반사모투자신탁제3호</v>
      </c>
      <c r="H2498" s="58" t="str">
        <f>작성용!E2495</f>
        <v>KBP2024120051</v>
      </c>
      <c r="I2498" s="57" t="str">
        <f>작성용!F2495</f>
        <v>B02</v>
      </c>
      <c r="J2498" s="57">
        <f>작성용!G2495</f>
        <v>0</v>
      </c>
      <c r="K2498" s="57" t="str">
        <f>작성용!H2495</f>
        <v>Y</v>
      </c>
      <c r="L2498" s="57" t="str">
        <f>작성용!N2495</f>
        <v xml:space="preserve">분기 </v>
      </c>
      <c r="M2498" s="56" t="str">
        <f>작성용!U2495</f>
        <v>2025.03.31</v>
      </c>
      <c r="N2498" s="56" t="str">
        <f>작성용!V2495</f>
        <v>사전등록</v>
      </c>
      <c r="O2498" s="56" t="str">
        <f>작성용!W2495</f>
        <v>사전등록</v>
      </c>
      <c r="P2498" s="56" t="str">
        <f>작성용!X2495</f>
        <v>-</v>
      </c>
      <c r="Q2498" s="57" t="str">
        <f>작성용!AD2495</f>
        <v>대체평가3사업본부</v>
      </c>
      <c r="R2498" s="59">
        <f>작성용!AE2495</f>
        <v>0</v>
      </c>
      <c r="S2498" s="57" t="str">
        <f>작성용!AF2495</f>
        <v>대체평가3사업본부</v>
      </c>
      <c r="T2498" s="60" t="str">
        <f>작성용!AG2495</f>
        <v>김본</v>
      </c>
      <c r="U2498" s="60" t="str">
        <f>작성용!AH2495</f>
        <v>김본</v>
      </c>
      <c r="V2498" s="55">
        <f>작성용!AA2495</f>
        <v>202503</v>
      </c>
      <c r="W2498" s="57" t="str">
        <f>작성용!AC2495</f>
        <v>[T]기타보험기관[1본부]</v>
      </c>
      <c r="X2498" s="57" t="str">
        <f>작성용!O2495</f>
        <v xml:space="preserve">재무관리부자산운용기획팀정명호 </v>
      </c>
      <c r="Y2498" s="57" t="str">
        <f>작성용!P2495</f>
        <v xml:space="preserve">02-3671-7410 </v>
      </c>
      <c r="Z2498" s="57" t="str">
        <f>작성용!Q2495</f>
        <v>mhjeong@sgic.co.kr; jhunkim@sgic.co.kr; jwshineast@sgic.co.kr; minkyu.park@sgic.co.kr; kbh94@sgic.co.kr</v>
      </c>
      <c r="AA2498" s="55" t="str">
        <f>작성용!AJ2495</f>
        <v>-</v>
      </c>
      <c r="AB2498" s="55">
        <f>작성용!AB2495</f>
        <v>0</v>
      </c>
    </row>
    <row r="2499" spans="1:28" s="11" customFormat="1" ht="16.5" hidden="1" customHeight="1" x14ac:dyDescent="0.3">
      <c r="A2499" s="53">
        <f>작성용!AL2496</f>
        <v>2495</v>
      </c>
      <c r="B2499" s="54" t="str">
        <f>작성용!AI2496</f>
        <v>값송부 : 2025-01-03 오전</v>
      </c>
      <c r="C2499" s="55" t="str">
        <f>작성용!AK2496</f>
        <v>개별종목</v>
      </c>
      <c r="D2499" s="56">
        <f>작성용!T2496</f>
        <v>45702</v>
      </c>
      <c r="E2499" s="57" t="str">
        <f>작성용!B2496</f>
        <v>신영증권(수익증권)</v>
      </c>
      <c r="F2499" s="57" t="str">
        <f>작성용!C2496</f>
        <v>재평가</v>
      </c>
      <c r="G2499" s="57" t="str">
        <f>작성용!D2496</f>
        <v>캡스톤개발플랫폼일반사모부동산신탁전문제2종</v>
      </c>
      <c r="H2499" s="58" t="str">
        <f>작성용!E2496</f>
        <v>KBP2023030046</v>
      </c>
      <c r="I2499" s="57" t="str">
        <f>작성용!F2496</f>
        <v>B02</v>
      </c>
      <c r="J2499" s="57">
        <f>작성용!G2496</f>
        <v>0</v>
      </c>
      <c r="K2499" s="57" t="str">
        <f>작성용!H2496</f>
        <v>-</v>
      </c>
      <c r="L2499" s="57" t="str">
        <f>작성용!N2496</f>
        <v xml:space="preserve">분기 </v>
      </c>
      <c r="M2499" s="56" t="str">
        <f>작성용!U2496</f>
        <v>2025.03.31</v>
      </c>
      <c r="N2499" s="56" t="str">
        <f>작성용!V2496</f>
        <v>사전등록</v>
      </c>
      <c r="O2499" s="56" t="str">
        <f>작성용!W2496</f>
        <v>사전등록</v>
      </c>
      <c r="P2499" s="56" t="str">
        <f>작성용!X2496</f>
        <v>-</v>
      </c>
      <c r="Q2499" s="57" t="str">
        <f>작성용!AD2496</f>
        <v>대체평가3사업본부</v>
      </c>
      <c r="R2499" s="59">
        <f>작성용!AE2496</f>
        <v>0</v>
      </c>
      <c r="S2499" s="57" t="str">
        <f>작성용!AF2496</f>
        <v>대체평가3사업본부</v>
      </c>
      <c r="T2499" s="60" t="str">
        <f>작성용!AG2496</f>
        <v>-</v>
      </c>
      <c r="U2499" s="60" t="str">
        <f>작성용!AH2496</f>
        <v>-</v>
      </c>
      <c r="V2499" s="55">
        <f>작성용!AA2496</f>
        <v>202503</v>
      </c>
      <c r="W2499" s="57" t="str">
        <f>작성용!AC2496</f>
        <v>[T]기타보험기관[1본부]</v>
      </c>
      <c r="X2499" s="57" t="str">
        <f>작성용!O2496</f>
        <v xml:space="preserve">결제팀이소연대리,강철민차장 </v>
      </c>
      <c r="Y2499" s="57" t="str">
        <f>작성용!P2496</f>
        <v xml:space="preserve">02-2004-9693,02-2004-9908 </v>
      </c>
      <c r="Z2499" s="57" t="str">
        <f>작성용!Q2496</f>
        <v xml:space="preserve">lee.so-youn@shinyoung.com; kang.chul-min@shinyoung.com </v>
      </c>
      <c r="AA2499" s="55" t="str">
        <f>작성용!AJ2496</f>
        <v>-</v>
      </c>
      <c r="AB2499" s="55">
        <f>작성용!AB2496</f>
        <v>0</v>
      </c>
    </row>
    <row r="2500" spans="1:28" s="11" customFormat="1" ht="16.5" hidden="1" customHeight="1" x14ac:dyDescent="0.3">
      <c r="A2500" s="53">
        <f>작성용!AL2497</f>
        <v>2496</v>
      </c>
      <c r="B2500" s="54" t="str">
        <f>작성용!AI2497</f>
        <v>-</v>
      </c>
      <c r="C2500" s="55" t="str">
        <f>작성용!AK2497</f>
        <v>개별종목</v>
      </c>
      <c r="D2500" s="56">
        <f>작성용!T2497</f>
        <v>45702</v>
      </c>
      <c r="E2500" s="57" t="str">
        <f>작성용!B2497</f>
        <v>신한라이프(수익증권)</v>
      </c>
      <c r="F2500" s="57" t="str">
        <f>작성용!C2497</f>
        <v>재평가</v>
      </c>
      <c r="G2500" s="57" t="str">
        <f>작성용!D2497</f>
        <v>KIAMCO고창솔라파크사모특별자산투자신탁</v>
      </c>
      <c r="H2500" s="58" t="str">
        <f>작성용!E2497</f>
        <v>KBP2011090006</v>
      </c>
      <c r="I2500" s="57" t="str">
        <f>작성용!F2497</f>
        <v>B02</v>
      </c>
      <c r="J2500" s="57">
        <f>작성용!G2497</f>
        <v>0</v>
      </c>
      <c r="K2500" s="57" t="str">
        <f>작성용!H2497</f>
        <v>-</v>
      </c>
      <c r="L2500" s="57" t="str">
        <f>작성용!N2497</f>
        <v>분기</v>
      </c>
      <c r="M2500" s="56" t="str">
        <f>작성용!U2497</f>
        <v>2025.03.31</v>
      </c>
      <c r="N2500" s="56" t="str">
        <f>작성용!V2497</f>
        <v>룩스루</v>
      </c>
      <c r="O2500" s="56" t="str">
        <f>작성용!W2497</f>
        <v>룩스루</v>
      </c>
      <c r="P2500" s="56" t="str">
        <f>작성용!X2497</f>
        <v>-</v>
      </c>
      <c r="Q2500" s="57" t="str">
        <f>작성용!AD2497</f>
        <v>대체평가3사업본부</v>
      </c>
      <c r="R2500" s="59">
        <f>작성용!AE2497</f>
        <v>0</v>
      </c>
      <c r="S2500" s="57" t="str">
        <f>작성용!AF2497</f>
        <v>대체평가3사업본부</v>
      </c>
      <c r="T2500" s="60" t="str">
        <f>작성용!AG2497</f>
        <v>김태현</v>
      </c>
      <c r="U2500" s="60" t="str">
        <f>작성용!AH2497</f>
        <v>김태현</v>
      </c>
      <c r="V2500" s="55">
        <f>작성용!AA2497</f>
        <v>202503</v>
      </c>
      <c r="W2500" s="57" t="str">
        <f>작성용!AC2497</f>
        <v>[T]기타보험기관[1본부]</v>
      </c>
      <c r="X2500" s="57" t="str">
        <f>작성용!O2497</f>
        <v>리스크관리팀이정현프로</v>
      </c>
      <c r="Y2500" s="57" t="str">
        <f>작성용!P2497</f>
        <v>02-3455-4133</v>
      </c>
      <c r="Z2500" s="57" t="str">
        <f>작성용!Q2497</f>
        <v>leedoyaj@shinhan.com</v>
      </c>
      <c r="AA2500" s="55" t="str">
        <f>작성용!AJ2497</f>
        <v>-</v>
      </c>
      <c r="AB2500" s="55">
        <f>작성용!AB2497</f>
        <v>0</v>
      </c>
    </row>
    <row r="2501" spans="1:28" s="11" customFormat="1" ht="16.5" hidden="1" customHeight="1" x14ac:dyDescent="0.3">
      <c r="A2501" s="53">
        <f>작성용!AL2498</f>
        <v>2497</v>
      </c>
      <c r="B2501" s="54" t="str">
        <f>작성용!AI2498</f>
        <v>-</v>
      </c>
      <c r="C2501" s="55" t="str">
        <f>작성용!AK2498</f>
        <v>개별종목</v>
      </c>
      <c r="D2501" s="56">
        <f>작성용!T2498</f>
        <v>45702</v>
      </c>
      <c r="E2501" s="57" t="str">
        <f>작성용!B2498</f>
        <v>신한라이프(수익증권)</v>
      </c>
      <c r="F2501" s="57" t="str">
        <f>작성용!C2498</f>
        <v>재평가</v>
      </c>
      <c r="G2501" s="57" t="str">
        <f>작성용!D2498</f>
        <v>KIAMCO파워에너지사모특별자산투자신탁제2호</v>
      </c>
      <c r="H2501" s="58" t="str">
        <f>작성용!E2498</f>
        <v>KBP2011120003</v>
      </c>
      <c r="I2501" s="57" t="str">
        <f>작성용!F2498</f>
        <v>B02</v>
      </c>
      <c r="J2501" s="57">
        <f>작성용!G2498</f>
        <v>0</v>
      </c>
      <c r="K2501" s="57" t="str">
        <f>작성용!H2498</f>
        <v>-</v>
      </c>
      <c r="L2501" s="57" t="str">
        <f>작성용!N2498</f>
        <v>분기</v>
      </c>
      <c r="M2501" s="56" t="str">
        <f>작성용!U2498</f>
        <v>2025.03.31</v>
      </c>
      <c r="N2501" s="56" t="str">
        <f>작성용!V2498</f>
        <v>룩스루</v>
      </c>
      <c r="O2501" s="56" t="str">
        <f>작성용!W2498</f>
        <v>룩스루</v>
      </c>
      <c r="P2501" s="56" t="str">
        <f>작성용!X2498</f>
        <v>-</v>
      </c>
      <c r="Q2501" s="57" t="str">
        <f>작성용!AD2498</f>
        <v>대체평가3사업본부</v>
      </c>
      <c r="R2501" s="59">
        <f>작성용!AE2498</f>
        <v>0</v>
      </c>
      <c r="S2501" s="57" t="str">
        <f>작성용!AF2498</f>
        <v>대체평가3사업본부</v>
      </c>
      <c r="T2501" s="60" t="str">
        <f>작성용!AG2498</f>
        <v>김태현</v>
      </c>
      <c r="U2501" s="60" t="str">
        <f>작성용!AH2498</f>
        <v>김태현</v>
      </c>
      <c r="V2501" s="55">
        <f>작성용!AA2498</f>
        <v>202503</v>
      </c>
      <c r="W2501" s="57" t="str">
        <f>작성용!AC2498</f>
        <v>[T]기타보험기관[1본부]</v>
      </c>
      <c r="X2501" s="57" t="str">
        <f>작성용!O2498</f>
        <v>리스크관리팀이정현프로</v>
      </c>
      <c r="Y2501" s="57" t="str">
        <f>작성용!P2498</f>
        <v>02-3455-4133</v>
      </c>
      <c r="Z2501" s="57" t="str">
        <f>작성용!Q2498</f>
        <v>leedoyaj@shinhan.com</v>
      </c>
      <c r="AA2501" s="55" t="str">
        <f>작성용!AJ2498</f>
        <v>-</v>
      </c>
      <c r="AB2501" s="55">
        <f>작성용!AB2498</f>
        <v>0</v>
      </c>
    </row>
    <row r="2502" spans="1:28" s="11" customFormat="1" ht="16.5" hidden="1" customHeight="1" x14ac:dyDescent="0.3">
      <c r="A2502" s="53">
        <f>작성용!AL2499</f>
        <v>2498</v>
      </c>
      <c r="B2502" s="54" t="str">
        <f>작성용!AI2499</f>
        <v>-</v>
      </c>
      <c r="C2502" s="55" t="str">
        <f>작성용!AK2499</f>
        <v>개별종목</v>
      </c>
      <c r="D2502" s="56">
        <f>작성용!T2499</f>
        <v>45702</v>
      </c>
      <c r="E2502" s="57" t="str">
        <f>작성용!B2499</f>
        <v>신한라이프(수익증권)</v>
      </c>
      <c r="F2502" s="57" t="str">
        <f>작성용!C2499</f>
        <v>재평가</v>
      </c>
      <c r="G2502" s="57" t="str">
        <f>작성용!D2499</f>
        <v>KIAMCO비티엘프로젝트사모특별자산투자신탁제1호</v>
      </c>
      <c r="H2502" s="58" t="str">
        <f>작성용!E2499</f>
        <v>KBP2014020039</v>
      </c>
      <c r="I2502" s="57" t="str">
        <f>작성용!F2499</f>
        <v>B02</v>
      </c>
      <c r="J2502" s="57">
        <f>작성용!G2499</f>
        <v>0</v>
      </c>
      <c r="K2502" s="57" t="str">
        <f>작성용!H2499</f>
        <v>-</v>
      </c>
      <c r="L2502" s="57" t="str">
        <f>작성용!N2499</f>
        <v>분기</v>
      </c>
      <c r="M2502" s="56" t="str">
        <f>작성용!U2499</f>
        <v>2025.03.31</v>
      </c>
      <c r="N2502" s="56" t="str">
        <f>작성용!V2499</f>
        <v>룩스루</v>
      </c>
      <c r="O2502" s="56" t="str">
        <f>작성용!W2499</f>
        <v>룩스루</v>
      </c>
      <c r="P2502" s="56" t="str">
        <f>작성용!X2499</f>
        <v>-</v>
      </c>
      <c r="Q2502" s="57" t="str">
        <f>작성용!AD2499</f>
        <v>대체평가3사업본부</v>
      </c>
      <c r="R2502" s="59">
        <f>작성용!AE2499</f>
        <v>0</v>
      </c>
      <c r="S2502" s="57" t="str">
        <f>작성용!AF2499</f>
        <v>대체평가3사업본부</v>
      </c>
      <c r="T2502" s="60" t="str">
        <f>작성용!AG2499</f>
        <v>김태현</v>
      </c>
      <c r="U2502" s="60" t="str">
        <f>작성용!AH2499</f>
        <v>김태현</v>
      </c>
      <c r="V2502" s="55">
        <f>작성용!AA2499</f>
        <v>202503</v>
      </c>
      <c r="W2502" s="57" t="str">
        <f>작성용!AC2499</f>
        <v>[T]기타보험기관[1본부]</v>
      </c>
      <c r="X2502" s="57" t="str">
        <f>작성용!O2499</f>
        <v>리스크관리팀이정현프로</v>
      </c>
      <c r="Y2502" s="57" t="str">
        <f>작성용!P2499</f>
        <v>02-3455-4133</v>
      </c>
      <c r="Z2502" s="57" t="str">
        <f>작성용!Q2499</f>
        <v>leedoyaj@shinhan.com</v>
      </c>
      <c r="AA2502" s="55" t="str">
        <f>작성용!AJ2499</f>
        <v>-</v>
      </c>
      <c r="AB2502" s="55">
        <f>작성용!AB2499</f>
        <v>0</v>
      </c>
    </row>
    <row r="2503" spans="1:28" s="11" customFormat="1" ht="16.5" hidden="1" customHeight="1" x14ac:dyDescent="0.3">
      <c r="A2503" s="53">
        <f>작성용!AL2500</f>
        <v>2499</v>
      </c>
      <c r="B2503" s="54" t="str">
        <f>작성용!AI2500</f>
        <v>-</v>
      </c>
      <c r="C2503" s="55" t="str">
        <f>작성용!AK2500</f>
        <v>개별종목</v>
      </c>
      <c r="D2503" s="56">
        <f>작성용!T2500</f>
        <v>45702</v>
      </c>
      <c r="E2503" s="57" t="str">
        <f>작성용!B2500</f>
        <v>신한라이프(수익증권)</v>
      </c>
      <c r="F2503" s="57" t="str">
        <f>작성용!C2500</f>
        <v>재평가</v>
      </c>
      <c r="G2503" s="57" t="str">
        <f>작성용!D2500</f>
        <v>KIAMCO비티엘프로젝트사모특별자산투자신탁제2호</v>
      </c>
      <c r="H2503" s="58" t="str">
        <f>작성용!E2500</f>
        <v>KBP2014020042</v>
      </c>
      <c r="I2503" s="57" t="str">
        <f>작성용!F2500</f>
        <v>B02</v>
      </c>
      <c r="J2503" s="57">
        <f>작성용!G2500</f>
        <v>0</v>
      </c>
      <c r="K2503" s="57" t="str">
        <f>작성용!H2500</f>
        <v>-</v>
      </c>
      <c r="L2503" s="57" t="str">
        <f>작성용!N2500</f>
        <v>분기</v>
      </c>
      <c r="M2503" s="56" t="str">
        <f>작성용!U2500</f>
        <v>2025.03.31</v>
      </c>
      <c r="N2503" s="56" t="str">
        <f>작성용!V2500</f>
        <v>룩스루</v>
      </c>
      <c r="O2503" s="56" t="str">
        <f>작성용!W2500</f>
        <v>룩스루</v>
      </c>
      <c r="P2503" s="56" t="str">
        <f>작성용!X2500</f>
        <v>-</v>
      </c>
      <c r="Q2503" s="57" t="str">
        <f>작성용!AD2500</f>
        <v>대체평가3사업본부</v>
      </c>
      <c r="R2503" s="59">
        <f>작성용!AE2500</f>
        <v>0</v>
      </c>
      <c r="S2503" s="57" t="str">
        <f>작성용!AF2500</f>
        <v>대체평가3사업본부</v>
      </c>
      <c r="T2503" s="60" t="str">
        <f>작성용!AG2500</f>
        <v>김태현</v>
      </c>
      <c r="U2503" s="60" t="str">
        <f>작성용!AH2500</f>
        <v>김태현</v>
      </c>
      <c r="V2503" s="55">
        <f>작성용!AA2500</f>
        <v>202503</v>
      </c>
      <c r="W2503" s="57" t="str">
        <f>작성용!AC2500</f>
        <v>[T]기타보험기관[1본부]</v>
      </c>
      <c r="X2503" s="57" t="str">
        <f>작성용!O2500</f>
        <v>리스크관리팀이정현프로</v>
      </c>
      <c r="Y2503" s="57" t="str">
        <f>작성용!P2500</f>
        <v>02-3455-4133</v>
      </c>
      <c r="Z2503" s="57" t="str">
        <f>작성용!Q2500</f>
        <v>leedoyaj@shinhan.com</v>
      </c>
      <c r="AA2503" s="55" t="str">
        <f>작성용!AJ2500</f>
        <v>-</v>
      </c>
      <c r="AB2503" s="55">
        <f>작성용!AB2500</f>
        <v>0</v>
      </c>
    </row>
    <row r="2504" spans="1:28" s="11" customFormat="1" ht="16.5" hidden="1" customHeight="1" x14ac:dyDescent="0.3">
      <c r="A2504" s="53">
        <f>작성용!AL2501</f>
        <v>2500</v>
      </c>
      <c r="B2504" s="54" t="str">
        <f>작성용!AI2501</f>
        <v>-</v>
      </c>
      <c r="C2504" s="55" t="str">
        <f>작성용!AK2501</f>
        <v>개별종목</v>
      </c>
      <c r="D2504" s="56">
        <f>작성용!T2501</f>
        <v>45702</v>
      </c>
      <c r="E2504" s="57" t="str">
        <f>작성용!B2501</f>
        <v>신한라이프(수익증권)</v>
      </c>
      <c r="F2504" s="57" t="str">
        <f>작성용!C2501</f>
        <v>재평가</v>
      </c>
      <c r="G2504" s="57" t="str">
        <f>작성용!D2501</f>
        <v>한화LTI사모특별자산투자신탁2호</v>
      </c>
      <c r="H2504" s="58" t="str">
        <f>작성용!E2501</f>
        <v>KBP2014020078</v>
      </c>
      <c r="I2504" s="57" t="str">
        <f>작성용!F2501</f>
        <v>B02</v>
      </c>
      <c r="J2504" s="57">
        <f>작성용!G2501</f>
        <v>0</v>
      </c>
      <c r="K2504" s="57" t="str">
        <f>작성용!H2501</f>
        <v>-</v>
      </c>
      <c r="L2504" s="57" t="str">
        <f>작성용!N2501</f>
        <v>분기</v>
      </c>
      <c r="M2504" s="56" t="str">
        <f>작성용!U2501</f>
        <v>2025.03.31</v>
      </c>
      <c r="N2504" s="56" t="str">
        <f>작성용!V2501</f>
        <v>룩스루</v>
      </c>
      <c r="O2504" s="56" t="str">
        <f>작성용!W2501</f>
        <v>룩스루</v>
      </c>
      <c r="P2504" s="56" t="str">
        <f>작성용!X2501</f>
        <v>-</v>
      </c>
      <c r="Q2504" s="57" t="str">
        <f>작성용!AD2501</f>
        <v>대체평가3사업본부</v>
      </c>
      <c r="R2504" s="59">
        <f>작성용!AE2501</f>
        <v>0</v>
      </c>
      <c r="S2504" s="57" t="str">
        <f>작성용!AF2501</f>
        <v>대체평가3사업본부</v>
      </c>
      <c r="T2504" s="60" t="str">
        <f>작성용!AG2501</f>
        <v>김태현</v>
      </c>
      <c r="U2504" s="60" t="str">
        <f>작성용!AH2501</f>
        <v>김태현</v>
      </c>
      <c r="V2504" s="55">
        <f>작성용!AA2501</f>
        <v>202503</v>
      </c>
      <c r="W2504" s="57" t="str">
        <f>작성용!AC2501</f>
        <v>[T]기타보험기관[1본부]</v>
      </c>
      <c r="X2504" s="57" t="str">
        <f>작성용!O2501</f>
        <v>리스크관리팀이정현프로</v>
      </c>
      <c r="Y2504" s="57" t="str">
        <f>작성용!P2501</f>
        <v>02-3455-4133</v>
      </c>
      <c r="Z2504" s="57" t="str">
        <f>작성용!Q2501</f>
        <v>leedoyaj@shinhan.com</v>
      </c>
      <c r="AA2504" s="55" t="str">
        <f>작성용!AJ2501</f>
        <v>-</v>
      </c>
      <c r="AB2504" s="55">
        <f>작성용!AB2501</f>
        <v>0</v>
      </c>
    </row>
    <row r="2505" spans="1:28" s="11" customFormat="1" ht="16.5" hidden="1" customHeight="1" x14ac:dyDescent="0.3">
      <c r="A2505" s="53">
        <f>작성용!AL2502</f>
        <v>2501</v>
      </c>
      <c r="B2505" s="54" t="str">
        <f>작성용!AI2502</f>
        <v>-</v>
      </c>
      <c r="C2505" s="55" t="str">
        <f>작성용!AK2502</f>
        <v>개별종목</v>
      </c>
      <c r="D2505" s="56">
        <f>작성용!T2502</f>
        <v>45702</v>
      </c>
      <c r="E2505" s="57" t="str">
        <f>작성용!B2502</f>
        <v>신한라이프(수익증권)</v>
      </c>
      <c r="F2505" s="57" t="str">
        <f>작성용!C2502</f>
        <v>재평가</v>
      </c>
      <c r="G2505" s="57" t="str">
        <f>작성용!D2502</f>
        <v>한화환경사랑사모특별자산투자신탁2호</v>
      </c>
      <c r="H2505" s="58" t="str">
        <f>작성용!E2502</f>
        <v>KBP2014020088</v>
      </c>
      <c r="I2505" s="57" t="str">
        <f>작성용!F2502</f>
        <v>B02</v>
      </c>
      <c r="J2505" s="57">
        <f>작성용!G2502</f>
        <v>0</v>
      </c>
      <c r="K2505" s="57" t="str">
        <f>작성용!H2502</f>
        <v>-</v>
      </c>
      <c r="L2505" s="57" t="str">
        <f>작성용!N2502</f>
        <v>분기</v>
      </c>
      <c r="M2505" s="56" t="str">
        <f>작성용!U2502</f>
        <v>2025.03.31</v>
      </c>
      <c r="N2505" s="56" t="str">
        <f>작성용!V2502</f>
        <v>룩스루</v>
      </c>
      <c r="O2505" s="56" t="str">
        <f>작성용!W2502</f>
        <v>룩스루</v>
      </c>
      <c r="P2505" s="56" t="str">
        <f>작성용!X2502</f>
        <v>-</v>
      </c>
      <c r="Q2505" s="57" t="str">
        <f>작성용!AD2502</f>
        <v>대체평가3사업본부</v>
      </c>
      <c r="R2505" s="59">
        <f>작성용!AE2502</f>
        <v>0</v>
      </c>
      <c r="S2505" s="57" t="str">
        <f>작성용!AF2502</f>
        <v>대체평가3사업본부</v>
      </c>
      <c r="T2505" s="60" t="str">
        <f>작성용!AG2502</f>
        <v>김태현</v>
      </c>
      <c r="U2505" s="60" t="str">
        <f>작성용!AH2502</f>
        <v>김태현</v>
      </c>
      <c r="V2505" s="55">
        <f>작성용!AA2502</f>
        <v>202503</v>
      </c>
      <c r="W2505" s="57" t="str">
        <f>작성용!AC2502</f>
        <v>[T]기타보험기관[1본부]</v>
      </c>
      <c r="X2505" s="57" t="str">
        <f>작성용!O2502</f>
        <v>리스크관리팀이정현프로</v>
      </c>
      <c r="Y2505" s="57" t="str">
        <f>작성용!P2502</f>
        <v>02-3455-4133</v>
      </c>
      <c r="Z2505" s="57" t="str">
        <f>작성용!Q2502</f>
        <v>leedoyaj@shinhan.com</v>
      </c>
      <c r="AA2505" s="55" t="str">
        <f>작성용!AJ2502</f>
        <v>-</v>
      </c>
      <c r="AB2505" s="55">
        <f>작성용!AB2502</f>
        <v>0</v>
      </c>
    </row>
    <row r="2506" spans="1:28" s="11" customFormat="1" ht="16.5" hidden="1" customHeight="1" x14ac:dyDescent="0.3">
      <c r="A2506" s="53">
        <f>작성용!AL2503</f>
        <v>2502</v>
      </c>
      <c r="B2506" s="54" t="str">
        <f>작성용!AI2503</f>
        <v>-</v>
      </c>
      <c r="C2506" s="55" t="str">
        <f>작성용!AK2503</f>
        <v>개별종목</v>
      </c>
      <c r="D2506" s="56">
        <f>작성용!T2503</f>
        <v>45702</v>
      </c>
      <c r="E2506" s="57" t="str">
        <f>작성용!B2503</f>
        <v>신한라이프(수익증권)</v>
      </c>
      <c r="F2506" s="57" t="str">
        <f>작성용!C2503</f>
        <v>재평가</v>
      </c>
      <c r="G2506" s="57" t="str">
        <f>작성용!D2503</f>
        <v>KIAMCO파워에너지사모특별자산투자신탁제1호</v>
      </c>
      <c r="H2506" s="58" t="str">
        <f>작성용!E2503</f>
        <v>KBP2016060026</v>
      </c>
      <c r="I2506" s="57" t="str">
        <f>작성용!F2503</f>
        <v>B02</v>
      </c>
      <c r="J2506" s="57">
        <f>작성용!G2503</f>
        <v>0</v>
      </c>
      <c r="K2506" s="57" t="str">
        <f>작성용!H2503</f>
        <v>-</v>
      </c>
      <c r="L2506" s="57" t="str">
        <f>작성용!N2503</f>
        <v>분기</v>
      </c>
      <c r="M2506" s="56" t="str">
        <f>작성용!U2503</f>
        <v>2025.03.31</v>
      </c>
      <c r="N2506" s="56" t="str">
        <f>작성용!V2503</f>
        <v>룩스루</v>
      </c>
      <c r="O2506" s="56" t="str">
        <f>작성용!W2503</f>
        <v>룩스루</v>
      </c>
      <c r="P2506" s="56" t="str">
        <f>작성용!X2503</f>
        <v>-</v>
      </c>
      <c r="Q2506" s="57" t="str">
        <f>작성용!AD2503</f>
        <v>대체평가3사업본부</v>
      </c>
      <c r="R2506" s="59">
        <f>작성용!AE2503</f>
        <v>0</v>
      </c>
      <c r="S2506" s="57" t="str">
        <f>작성용!AF2503</f>
        <v>대체평가3사업본부</v>
      </c>
      <c r="T2506" s="60" t="str">
        <f>작성용!AG2503</f>
        <v>김태현</v>
      </c>
      <c r="U2506" s="60" t="str">
        <f>작성용!AH2503</f>
        <v>김태현</v>
      </c>
      <c r="V2506" s="55">
        <f>작성용!AA2503</f>
        <v>202503</v>
      </c>
      <c r="W2506" s="57" t="str">
        <f>작성용!AC2503</f>
        <v>[T]기타보험기관[1본부]</v>
      </c>
      <c r="X2506" s="57" t="str">
        <f>작성용!O2503</f>
        <v>리스크관리팀이정현프로</v>
      </c>
      <c r="Y2506" s="57" t="str">
        <f>작성용!P2503</f>
        <v>02-3455-4133</v>
      </c>
      <c r="Z2506" s="57" t="str">
        <f>작성용!Q2503</f>
        <v>leedoyaj@shinhan.com</v>
      </c>
      <c r="AA2506" s="55" t="str">
        <f>작성용!AJ2503</f>
        <v>-</v>
      </c>
      <c r="AB2506" s="55">
        <f>작성용!AB2503</f>
        <v>0</v>
      </c>
    </row>
    <row r="2507" spans="1:28" s="11" customFormat="1" ht="16.5" hidden="1" customHeight="1" x14ac:dyDescent="0.3">
      <c r="A2507" s="53">
        <f>작성용!AL2504</f>
        <v>2503</v>
      </c>
      <c r="B2507" s="54" t="str">
        <f>작성용!AI2504</f>
        <v>-</v>
      </c>
      <c r="C2507" s="55" t="str">
        <f>작성용!AK2504</f>
        <v>개별종목</v>
      </c>
      <c r="D2507" s="56">
        <f>작성용!T2504</f>
        <v>45702</v>
      </c>
      <c r="E2507" s="57" t="str">
        <f>작성용!B2504</f>
        <v>신한라이프(수익증권)</v>
      </c>
      <c r="F2507" s="57" t="str">
        <f>작성용!C2504</f>
        <v>재평가</v>
      </c>
      <c r="G2507" s="57" t="str">
        <f>작성용!D2504</f>
        <v>KIAMCO호주Millmerran사모특별자산투자신탁</v>
      </c>
      <c r="H2507" s="58" t="str">
        <f>작성용!E2504</f>
        <v>KBP2016060029</v>
      </c>
      <c r="I2507" s="57" t="str">
        <f>작성용!F2504</f>
        <v>B02</v>
      </c>
      <c r="J2507" s="57">
        <f>작성용!G2504</f>
        <v>0</v>
      </c>
      <c r="K2507" s="57" t="str">
        <f>작성용!H2504</f>
        <v>-</v>
      </c>
      <c r="L2507" s="57" t="str">
        <f>작성용!N2504</f>
        <v>분기</v>
      </c>
      <c r="M2507" s="56" t="str">
        <f>작성용!U2504</f>
        <v>2025.03.31</v>
      </c>
      <c r="N2507" s="56" t="str">
        <f>작성용!V2504</f>
        <v>룩스루</v>
      </c>
      <c r="O2507" s="56" t="str">
        <f>작성용!W2504</f>
        <v>룩스루</v>
      </c>
      <c r="P2507" s="56" t="str">
        <f>작성용!X2504</f>
        <v>-</v>
      </c>
      <c r="Q2507" s="57" t="str">
        <f>작성용!AD2504</f>
        <v>대체평가3사업본부</v>
      </c>
      <c r="R2507" s="59">
        <f>작성용!AE2504</f>
        <v>0</v>
      </c>
      <c r="S2507" s="57" t="str">
        <f>작성용!AF2504</f>
        <v>대체평가3사업본부</v>
      </c>
      <c r="T2507" s="60" t="str">
        <f>작성용!AG2504</f>
        <v>김태현</v>
      </c>
      <c r="U2507" s="60" t="str">
        <f>작성용!AH2504</f>
        <v>김태현</v>
      </c>
      <c r="V2507" s="55">
        <f>작성용!AA2504</f>
        <v>202503</v>
      </c>
      <c r="W2507" s="57" t="str">
        <f>작성용!AC2504</f>
        <v>[T]기타보험기관[1본부]</v>
      </c>
      <c r="X2507" s="57" t="str">
        <f>작성용!O2504</f>
        <v>리스크관리팀이정현프로</v>
      </c>
      <c r="Y2507" s="57" t="str">
        <f>작성용!P2504</f>
        <v>02-3455-4133</v>
      </c>
      <c r="Z2507" s="57" t="str">
        <f>작성용!Q2504</f>
        <v>leedoyaj@shinhan.com</v>
      </c>
      <c r="AA2507" s="55" t="str">
        <f>작성용!AJ2504</f>
        <v>-</v>
      </c>
      <c r="AB2507" s="55">
        <f>작성용!AB2504</f>
        <v>0</v>
      </c>
    </row>
    <row r="2508" spans="1:28" s="11" customFormat="1" ht="16.5" hidden="1" customHeight="1" x14ac:dyDescent="0.3">
      <c r="A2508" s="53">
        <f>작성용!AL2505</f>
        <v>2504</v>
      </c>
      <c r="B2508" s="54" t="str">
        <f>작성용!AI2505</f>
        <v>-</v>
      </c>
      <c r="C2508" s="55" t="str">
        <f>작성용!AK2505</f>
        <v>개별종목</v>
      </c>
      <c r="D2508" s="56">
        <f>작성용!T2505</f>
        <v>45702</v>
      </c>
      <c r="E2508" s="57" t="str">
        <f>작성용!B2505</f>
        <v>신한라이프(수익증권)</v>
      </c>
      <c r="F2508" s="57" t="str">
        <f>작성용!C2505</f>
        <v>재평가</v>
      </c>
      <c r="G2508" s="57" t="str">
        <f>작성용!D2505</f>
        <v>KIAMCO파워에너지사모특별자산투자신탁제3호</v>
      </c>
      <c r="H2508" s="58" t="str">
        <f>작성용!E2505</f>
        <v>KBP2016060039</v>
      </c>
      <c r="I2508" s="57" t="str">
        <f>작성용!F2505</f>
        <v>B02</v>
      </c>
      <c r="J2508" s="57">
        <f>작성용!G2505</f>
        <v>0</v>
      </c>
      <c r="K2508" s="57" t="str">
        <f>작성용!H2505</f>
        <v>-</v>
      </c>
      <c r="L2508" s="57" t="str">
        <f>작성용!N2505</f>
        <v>분기</v>
      </c>
      <c r="M2508" s="56" t="str">
        <f>작성용!U2505</f>
        <v>2025.03.31</v>
      </c>
      <c r="N2508" s="56" t="str">
        <f>작성용!V2505</f>
        <v>룩스루</v>
      </c>
      <c r="O2508" s="56" t="str">
        <f>작성용!W2505</f>
        <v>룩스루</v>
      </c>
      <c r="P2508" s="56" t="str">
        <f>작성용!X2505</f>
        <v>-</v>
      </c>
      <c r="Q2508" s="57" t="str">
        <f>작성용!AD2505</f>
        <v>대체평가3사업본부</v>
      </c>
      <c r="R2508" s="59">
        <f>작성용!AE2505</f>
        <v>0</v>
      </c>
      <c r="S2508" s="57" t="str">
        <f>작성용!AF2505</f>
        <v>대체평가3사업본부</v>
      </c>
      <c r="T2508" s="60" t="str">
        <f>작성용!AG2505</f>
        <v>김태현</v>
      </c>
      <c r="U2508" s="60" t="str">
        <f>작성용!AH2505</f>
        <v>김태현</v>
      </c>
      <c r="V2508" s="55">
        <f>작성용!AA2505</f>
        <v>202503</v>
      </c>
      <c r="W2508" s="57" t="str">
        <f>작성용!AC2505</f>
        <v>[T]기타보험기관[1본부]</v>
      </c>
      <c r="X2508" s="57" t="str">
        <f>작성용!O2505</f>
        <v>리스크관리팀이정현프로</v>
      </c>
      <c r="Y2508" s="57" t="str">
        <f>작성용!P2505</f>
        <v>02-3455-4133</v>
      </c>
      <c r="Z2508" s="57" t="str">
        <f>작성용!Q2505</f>
        <v>leedoyaj@shinhan.com</v>
      </c>
      <c r="AA2508" s="55" t="str">
        <f>작성용!AJ2505</f>
        <v>-</v>
      </c>
      <c r="AB2508" s="55">
        <f>작성용!AB2505</f>
        <v>0</v>
      </c>
    </row>
    <row r="2509" spans="1:28" s="11" customFormat="1" ht="16.5" hidden="1" customHeight="1" x14ac:dyDescent="0.3">
      <c r="A2509" s="53">
        <f>작성용!AL2506</f>
        <v>2505</v>
      </c>
      <c r="B2509" s="54" t="str">
        <f>작성용!AI2506</f>
        <v>-</v>
      </c>
      <c r="C2509" s="55" t="str">
        <f>작성용!AK2506</f>
        <v>개별종목</v>
      </c>
      <c r="D2509" s="56">
        <f>작성용!T2506</f>
        <v>45702</v>
      </c>
      <c r="E2509" s="57" t="str">
        <f>작성용!B2506</f>
        <v>신한라이프(수익증권)</v>
      </c>
      <c r="F2509" s="57" t="str">
        <f>작성용!C2506</f>
        <v>재평가</v>
      </c>
      <c r="G2509" s="57" t="str">
        <f>작성용!D2506</f>
        <v>신한희망나눔BTL사모특별자산투자신탁</v>
      </c>
      <c r="H2509" s="58" t="str">
        <f>작성용!E2506</f>
        <v>KBP2016060081</v>
      </c>
      <c r="I2509" s="57" t="str">
        <f>작성용!F2506</f>
        <v>B02</v>
      </c>
      <c r="J2509" s="57">
        <f>작성용!G2506</f>
        <v>0</v>
      </c>
      <c r="K2509" s="57" t="str">
        <f>작성용!H2506</f>
        <v>-</v>
      </c>
      <c r="L2509" s="57" t="str">
        <f>작성용!N2506</f>
        <v>분기</v>
      </c>
      <c r="M2509" s="56" t="str">
        <f>작성용!U2506</f>
        <v>2025.03.31</v>
      </c>
      <c r="N2509" s="56" t="str">
        <f>작성용!V2506</f>
        <v>룩스루</v>
      </c>
      <c r="O2509" s="56" t="str">
        <f>작성용!W2506</f>
        <v>룩스루</v>
      </c>
      <c r="P2509" s="56" t="str">
        <f>작성용!X2506</f>
        <v>-</v>
      </c>
      <c r="Q2509" s="57" t="str">
        <f>작성용!AD2506</f>
        <v>대체평가3사업본부</v>
      </c>
      <c r="R2509" s="59">
        <f>작성용!AE2506</f>
        <v>0</v>
      </c>
      <c r="S2509" s="57" t="str">
        <f>작성용!AF2506</f>
        <v>대체평가3사업본부</v>
      </c>
      <c r="T2509" s="60" t="str">
        <f>작성용!AG2506</f>
        <v>김태현</v>
      </c>
      <c r="U2509" s="60" t="str">
        <f>작성용!AH2506</f>
        <v>김태현</v>
      </c>
      <c r="V2509" s="55">
        <f>작성용!AA2506</f>
        <v>202503</v>
      </c>
      <c r="W2509" s="57" t="str">
        <f>작성용!AC2506</f>
        <v>[T]기타보험기관[1본부]</v>
      </c>
      <c r="X2509" s="57" t="str">
        <f>작성용!O2506</f>
        <v>리스크관리팀이정현프로</v>
      </c>
      <c r="Y2509" s="57" t="str">
        <f>작성용!P2506</f>
        <v>02-3455-4133</v>
      </c>
      <c r="Z2509" s="57" t="str">
        <f>작성용!Q2506</f>
        <v>leedoyaj@shinhan.com</v>
      </c>
      <c r="AA2509" s="55" t="str">
        <f>작성용!AJ2506</f>
        <v>-</v>
      </c>
      <c r="AB2509" s="55">
        <f>작성용!AB2506</f>
        <v>0</v>
      </c>
    </row>
    <row r="2510" spans="1:28" s="11" customFormat="1" ht="16.5" hidden="1" customHeight="1" x14ac:dyDescent="0.3">
      <c r="A2510" s="53">
        <f>작성용!AL2507</f>
        <v>2506</v>
      </c>
      <c r="B2510" s="54" t="str">
        <f>작성용!AI2507</f>
        <v>-</v>
      </c>
      <c r="C2510" s="55" t="str">
        <f>작성용!AK2507</f>
        <v>개별종목</v>
      </c>
      <c r="D2510" s="56">
        <f>작성용!T2507</f>
        <v>45702</v>
      </c>
      <c r="E2510" s="57" t="str">
        <f>작성용!B2507</f>
        <v>신한라이프(수익증권)</v>
      </c>
      <c r="F2510" s="57" t="str">
        <f>작성용!C2507</f>
        <v>재평가</v>
      </c>
      <c r="G2510" s="57" t="str">
        <f>작성용!D2507</f>
        <v>KB공항철도사모특별자산투자신탁</v>
      </c>
      <c r="H2510" s="58" t="str">
        <f>작성용!E2507</f>
        <v>KBP2016060091</v>
      </c>
      <c r="I2510" s="57" t="str">
        <f>작성용!F2507</f>
        <v>B02</v>
      </c>
      <c r="J2510" s="57">
        <f>작성용!G2507</f>
        <v>0</v>
      </c>
      <c r="K2510" s="57" t="str">
        <f>작성용!H2507</f>
        <v>-</v>
      </c>
      <c r="L2510" s="57" t="str">
        <f>작성용!N2507</f>
        <v>분기</v>
      </c>
      <c r="M2510" s="56" t="str">
        <f>작성용!U2507</f>
        <v>2025.03.31</v>
      </c>
      <c r="N2510" s="56" t="str">
        <f>작성용!V2507</f>
        <v>룩스루</v>
      </c>
      <c r="O2510" s="56" t="str">
        <f>작성용!W2507</f>
        <v>룩스루</v>
      </c>
      <c r="P2510" s="56" t="str">
        <f>작성용!X2507</f>
        <v>-</v>
      </c>
      <c r="Q2510" s="57" t="str">
        <f>작성용!AD2507</f>
        <v>대체평가3사업본부</v>
      </c>
      <c r="R2510" s="59">
        <f>작성용!AE2507</f>
        <v>0</v>
      </c>
      <c r="S2510" s="57" t="str">
        <f>작성용!AF2507</f>
        <v>대체평가3사업본부</v>
      </c>
      <c r="T2510" s="60" t="str">
        <f>작성용!AG2507</f>
        <v>김태현</v>
      </c>
      <c r="U2510" s="60" t="str">
        <f>작성용!AH2507</f>
        <v>김태현</v>
      </c>
      <c r="V2510" s="55">
        <f>작성용!AA2507</f>
        <v>202503</v>
      </c>
      <c r="W2510" s="57" t="str">
        <f>작성용!AC2507</f>
        <v>[T]기타보험기관[1본부]</v>
      </c>
      <c r="X2510" s="57" t="str">
        <f>작성용!O2507</f>
        <v>리스크관리팀이정현프로</v>
      </c>
      <c r="Y2510" s="57" t="str">
        <f>작성용!P2507</f>
        <v>02-3455-4133</v>
      </c>
      <c r="Z2510" s="57" t="str">
        <f>작성용!Q2507</f>
        <v>leedoyaj@shinhan.com</v>
      </c>
      <c r="AA2510" s="55" t="str">
        <f>작성용!AJ2507</f>
        <v>-</v>
      </c>
      <c r="AB2510" s="55">
        <f>작성용!AB2507</f>
        <v>0</v>
      </c>
    </row>
    <row r="2511" spans="1:28" s="11" customFormat="1" ht="16.5" hidden="1" customHeight="1" x14ac:dyDescent="0.3">
      <c r="A2511" s="53">
        <f>작성용!AL2508</f>
        <v>2507</v>
      </c>
      <c r="B2511" s="54" t="str">
        <f>작성용!AI2508</f>
        <v>-</v>
      </c>
      <c r="C2511" s="55" t="str">
        <f>작성용!AK2508</f>
        <v>개별종목</v>
      </c>
      <c r="D2511" s="56">
        <f>작성용!T2508</f>
        <v>45702</v>
      </c>
      <c r="E2511" s="57" t="str">
        <f>작성용!B2508</f>
        <v>신한라이프(수익증권)</v>
      </c>
      <c r="F2511" s="57" t="str">
        <f>작성용!C2508</f>
        <v>재평가</v>
      </c>
      <c r="G2511" s="57" t="str">
        <f>작성용!D2508</f>
        <v>KB희망나눔BTL사모특별자산투자신탁</v>
      </c>
      <c r="H2511" s="58" t="str">
        <f>작성용!E2508</f>
        <v>KBP2016060105</v>
      </c>
      <c r="I2511" s="57" t="str">
        <f>작성용!F2508</f>
        <v>B02</v>
      </c>
      <c r="J2511" s="57">
        <f>작성용!G2508</f>
        <v>0</v>
      </c>
      <c r="K2511" s="57" t="str">
        <f>작성용!H2508</f>
        <v>-</v>
      </c>
      <c r="L2511" s="57" t="str">
        <f>작성용!N2508</f>
        <v>분기</v>
      </c>
      <c r="M2511" s="56" t="str">
        <f>작성용!U2508</f>
        <v>2025.03.31</v>
      </c>
      <c r="N2511" s="56" t="str">
        <f>작성용!V2508</f>
        <v>룩스루</v>
      </c>
      <c r="O2511" s="56" t="str">
        <f>작성용!W2508</f>
        <v>룩스루</v>
      </c>
      <c r="P2511" s="56" t="str">
        <f>작성용!X2508</f>
        <v>-</v>
      </c>
      <c r="Q2511" s="57" t="str">
        <f>작성용!AD2508</f>
        <v>대체평가3사업본부</v>
      </c>
      <c r="R2511" s="59">
        <f>작성용!AE2508</f>
        <v>0</v>
      </c>
      <c r="S2511" s="57" t="str">
        <f>작성용!AF2508</f>
        <v>대체평가3사업본부</v>
      </c>
      <c r="T2511" s="60" t="str">
        <f>작성용!AG2508</f>
        <v>김태현</v>
      </c>
      <c r="U2511" s="60" t="str">
        <f>작성용!AH2508</f>
        <v>김태현</v>
      </c>
      <c r="V2511" s="55">
        <f>작성용!AA2508</f>
        <v>202503</v>
      </c>
      <c r="W2511" s="57" t="str">
        <f>작성용!AC2508</f>
        <v>[T]기타보험기관[1본부]</v>
      </c>
      <c r="X2511" s="57" t="str">
        <f>작성용!O2508</f>
        <v>리스크관리팀이정현프로</v>
      </c>
      <c r="Y2511" s="57" t="str">
        <f>작성용!P2508</f>
        <v>02-3455-4133</v>
      </c>
      <c r="Z2511" s="57" t="str">
        <f>작성용!Q2508</f>
        <v>leedoyaj@shinhan.com</v>
      </c>
      <c r="AA2511" s="55" t="str">
        <f>작성용!AJ2508</f>
        <v>-</v>
      </c>
      <c r="AB2511" s="55">
        <f>작성용!AB2508</f>
        <v>0</v>
      </c>
    </row>
    <row r="2512" spans="1:28" s="11" customFormat="1" ht="16.5" hidden="1" customHeight="1" x14ac:dyDescent="0.3">
      <c r="A2512" s="53">
        <f>작성용!AL2509</f>
        <v>2508</v>
      </c>
      <c r="B2512" s="54" t="str">
        <f>작성용!AI2509</f>
        <v>-</v>
      </c>
      <c r="C2512" s="55" t="str">
        <f>작성용!AK2509</f>
        <v>개별종목</v>
      </c>
      <c r="D2512" s="56">
        <f>작성용!T2509</f>
        <v>45702</v>
      </c>
      <c r="E2512" s="57" t="str">
        <f>작성용!B2509</f>
        <v>신한라이프(수익증권)</v>
      </c>
      <c r="F2512" s="57" t="str">
        <f>작성용!C2509</f>
        <v>재평가</v>
      </c>
      <c r="G2512" s="57" t="str">
        <f>작성용!D2509</f>
        <v>KB솔라에너지사모특별자산투자신탁</v>
      </c>
      <c r="H2512" s="58" t="str">
        <f>작성용!E2509</f>
        <v>KBP2016060118</v>
      </c>
      <c r="I2512" s="57" t="str">
        <f>작성용!F2509</f>
        <v>B02</v>
      </c>
      <c r="J2512" s="57">
        <f>작성용!G2509</f>
        <v>0</v>
      </c>
      <c r="K2512" s="57" t="str">
        <f>작성용!H2509</f>
        <v>-</v>
      </c>
      <c r="L2512" s="57" t="str">
        <f>작성용!N2509</f>
        <v>분기</v>
      </c>
      <c r="M2512" s="56" t="str">
        <f>작성용!U2509</f>
        <v>2025.03.31</v>
      </c>
      <c r="N2512" s="56" t="str">
        <f>작성용!V2509</f>
        <v>룩스루</v>
      </c>
      <c r="O2512" s="56" t="str">
        <f>작성용!W2509</f>
        <v>룩스루</v>
      </c>
      <c r="P2512" s="56" t="str">
        <f>작성용!X2509</f>
        <v>-</v>
      </c>
      <c r="Q2512" s="57" t="str">
        <f>작성용!AD2509</f>
        <v>대체평가3사업본부</v>
      </c>
      <c r="R2512" s="59">
        <f>작성용!AE2509</f>
        <v>0</v>
      </c>
      <c r="S2512" s="57" t="str">
        <f>작성용!AF2509</f>
        <v>대체평가3사업본부</v>
      </c>
      <c r="T2512" s="60" t="str">
        <f>작성용!AG2509</f>
        <v>김태현</v>
      </c>
      <c r="U2512" s="60" t="str">
        <f>작성용!AH2509</f>
        <v>김태현</v>
      </c>
      <c r="V2512" s="55">
        <f>작성용!AA2509</f>
        <v>202503</v>
      </c>
      <c r="W2512" s="57" t="str">
        <f>작성용!AC2509</f>
        <v>[T]기타보험기관[1본부]</v>
      </c>
      <c r="X2512" s="57" t="str">
        <f>작성용!O2509</f>
        <v>리스크관리팀이정현프로</v>
      </c>
      <c r="Y2512" s="57" t="str">
        <f>작성용!P2509</f>
        <v>02-3455-4133</v>
      </c>
      <c r="Z2512" s="57" t="str">
        <f>작성용!Q2509</f>
        <v>leedoyaj@shinhan.com</v>
      </c>
      <c r="AA2512" s="55" t="str">
        <f>작성용!AJ2509</f>
        <v>-</v>
      </c>
      <c r="AB2512" s="55">
        <f>작성용!AB2509</f>
        <v>0</v>
      </c>
    </row>
    <row r="2513" spans="1:28" s="11" customFormat="1" ht="16.5" hidden="1" customHeight="1" x14ac:dyDescent="0.3">
      <c r="A2513" s="53">
        <f>작성용!AL2510</f>
        <v>2509</v>
      </c>
      <c r="B2513" s="54" t="str">
        <f>작성용!AI2510</f>
        <v>-</v>
      </c>
      <c r="C2513" s="55" t="str">
        <f>작성용!AK2510</f>
        <v>개별종목</v>
      </c>
      <c r="D2513" s="56">
        <f>작성용!T2510</f>
        <v>45702</v>
      </c>
      <c r="E2513" s="57" t="str">
        <f>작성용!B2510</f>
        <v>신한라이프(수익증권)</v>
      </c>
      <c r="F2513" s="57" t="str">
        <f>작성용!C2510</f>
        <v>재평가</v>
      </c>
      <c r="G2513" s="57" t="str">
        <f>작성용!D2510</f>
        <v>KB솔라에너지사모특별자산투자신탁제2호</v>
      </c>
      <c r="H2513" s="58" t="str">
        <f>작성용!E2510</f>
        <v>KBP2016060119</v>
      </c>
      <c r="I2513" s="57" t="str">
        <f>작성용!F2510</f>
        <v>B02</v>
      </c>
      <c r="J2513" s="57">
        <f>작성용!G2510</f>
        <v>0</v>
      </c>
      <c r="K2513" s="57" t="str">
        <f>작성용!H2510</f>
        <v>-</v>
      </c>
      <c r="L2513" s="57" t="str">
        <f>작성용!N2510</f>
        <v>분기</v>
      </c>
      <c r="M2513" s="56" t="str">
        <f>작성용!U2510</f>
        <v>2025.03.31</v>
      </c>
      <c r="N2513" s="56" t="str">
        <f>작성용!V2510</f>
        <v>룩스루</v>
      </c>
      <c r="O2513" s="56" t="str">
        <f>작성용!W2510</f>
        <v>룩스루</v>
      </c>
      <c r="P2513" s="56" t="str">
        <f>작성용!X2510</f>
        <v>-</v>
      </c>
      <c r="Q2513" s="57" t="str">
        <f>작성용!AD2510</f>
        <v>대체평가3사업본부</v>
      </c>
      <c r="R2513" s="59">
        <f>작성용!AE2510</f>
        <v>0</v>
      </c>
      <c r="S2513" s="57" t="str">
        <f>작성용!AF2510</f>
        <v>대체평가3사업본부</v>
      </c>
      <c r="T2513" s="60" t="str">
        <f>작성용!AG2510</f>
        <v>김태현</v>
      </c>
      <c r="U2513" s="60" t="str">
        <f>작성용!AH2510</f>
        <v>김태현</v>
      </c>
      <c r="V2513" s="55">
        <f>작성용!AA2510</f>
        <v>202503</v>
      </c>
      <c r="W2513" s="57" t="str">
        <f>작성용!AC2510</f>
        <v>[T]기타보험기관[1본부]</v>
      </c>
      <c r="X2513" s="57" t="str">
        <f>작성용!O2510</f>
        <v>리스크관리팀이정현프로</v>
      </c>
      <c r="Y2513" s="57" t="str">
        <f>작성용!P2510</f>
        <v>02-3455-4133</v>
      </c>
      <c r="Z2513" s="57" t="str">
        <f>작성용!Q2510</f>
        <v>leedoyaj@shinhan.com</v>
      </c>
      <c r="AA2513" s="55" t="str">
        <f>작성용!AJ2510</f>
        <v>-</v>
      </c>
      <c r="AB2513" s="55">
        <f>작성용!AB2510</f>
        <v>0</v>
      </c>
    </row>
    <row r="2514" spans="1:28" s="11" customFormat="1" ht="16.5" hidden="1" customHeight="1" x14ac:dyDescent="0.3">
      <c r="A2514" s="53">
        <f>작성용!AL2511</f>
        <v>2510</v>
      </c>
      <c r="B2514" s="54" t="str">
        <f>작성용!AI2511</f>
        <v>-</v>
      </c>
      <c r="C2514" s="55" t="str">
        <f>작성용!AK2511</f>
        <v>개별종목</v>
      </c>
      <c r="D2514" s="56">
        <f>작성용!T2511</f>
        <v>45702</v>
      </c>
      <c r="E2514" s="57" t="str">
        <f>작성용!B2511</f>
        <v>신한라이프(수익증권)</v>
      </c>
      <c r="F2514" s="57" t="str">
        <f>작성용!C2511</f>
        <v>재평가</v>
      </c>
      <c r="G2514" s="57" t="str">
        <f>작성용!D2511</f>
        <v>현대유퍼스트사모부동산투자신탁20-1호</v>
      </c>
      <c r="H2514" s="58" t="str">
        <f>작성용!E2511</f>
        <v>KBP2016060130</v>
      </c>
      <c r="I2514" s="57" t="str">
        <f>작성용!F2511</f>
        <v>B02</v>
      </c>
      <c r="J2514" s="57">
        <f>작성용!G2511</f>
        <v>0</v>
      </c>
      <c r="K2514" s="57" t="str">
        <f>작성용!H2511</f>
        <v>-</v>
      </c>
      <c r="L2514" s="57" t="str">
        <f>작성용!N2511</f>
        <v>분기</v>
      </c>
      <c r="M2514" s="56" t="str">
        <f>작성용!U2511</f>
        <v>2025.03.31</v>
      </c>
      <c r="N2514" s="56" t="str">
        <f>작성용!V2511</f>
        <v>룩스루</v>
      </c>
      <c r="O2514" s="56" t="str">
        <f>작성용!W2511</f>
        <v>룩스루</v>
      </c>
      <c r="P2514" s="56" t="str">
        <f>작성용!X2511</f>
        <v>-</v>
      </c>
      <c r="Q2514" s="57" t="str">
        <f>작성용!AD2511</f>
        <v>대체평가3사업본부</v>
      </c>
      <c r="R2514" s="59">
        <f>작성용!AE2511</f>
        <v>0</v>
      </c>
      <c r="S2514" s="57" t="str">
        <f>작성용!AF2511</f>
        <v>대체평가3사업본부</v>
      </c>
      <c r="T2514" s="60" t="str">
        <f>작성용!AG2511</f>
        <v>김태현</v>
      </c>
      <c r="U2514" s="60" t="str">
        <f>작성용!AH2511</f>
        <v>김태현</v>
      </c>
      <c r="V2514" s="55">
        <f>작성용!AA2511</f>
        <v>202503</v>
      </c>
      <c r="W2514" s="57" t="str">
        <f>작성용!AC2511</f>
        <v>[T]기타보험기관[1본부]</v>
      </c>
      <c r="X2514" s="57" t="str">
        <f>작성용!O2511</f>
        <v>리스크관리팀이정현프로</v>
      </c>
      <c r="Y2514" s="57" t="str">
        <f>작성용!P2511</f>
        <v>02-3455-4133</v>
      </c>
      <c r="Z2514" s="57" t="str">
        <f>작성용!Q2511</f>
        <v>leedoyaj@shinhan.com</v>
      </c>
      <c r="AA2514" s="55" t="str">
        <f>작성용!AJ2511</f>
        <v>-</v>
      </c>
      <c r="AB2514" s="55">
        <f>작성용!AB2511</f>
        <v>0</v>
      </c>
    </row>
    <row r="2515" spans="1:28" s="11" customFormat="1" ht="16.5" hidden="1" customHeight="1" x14ac:dyDescent="0.3">
      <c r="A2515" s="53">
        <f>작성용!AL2512</f>
        <v>2511</v>
      </c>
      <c r="B2515" s="54" t="str">
        <f>작성용!AI2512</f>
        <v>-</v>
      </c>
      <c r="C2515" s="55" t="str">
        <f>작성용!AK2512</f>
        <v>개별종목</v>
      </c>
      <c r="D2515" s="56">
        <f>작성용!T2512</f>
        <v>45702</v>
      </c>
      <c r="E2515" s="57" t="str">
        <f>작성용!B2512</f>
        <v>신한라이프(수익증권)</v>
      </c>
      <c r="F2515" s="57" t="str">
        <f>작성용!C2512</f>
        <v>재평가</v>
      </c>
      <c r="G2515" s="57" t="str">
        <f>작성용!D2512</f>
        <v>현대유퍼스트사모부동산투자신탁20-2호</v>
      </c>
      <c r="H2515" s="58" t="str">
        <f>작성용!E2512</f>
        <v>KBP2016060131</v>
      </c>
      <c r="I2515" s="57" t="str">
        <f>작성용!F2512</f>
        <v>B02</v>
      </c>
      <c r="J2515" s="57">
        <f>작성용!G2512</f>
        <v>0</v>
      </c>
      <c r="K2515" s="57" t="str">
        <f>작성용!H2512</f>
        <v>-</v>
      </c>
      <c r="L2515" s="57" t="str">
        <f>작성용!N2512</f>
        <v>분기</v>
      </c>
      <c r="M2515" s="56" t="str">
        <f>작성용!U2512</f>
        <v>2025.03.31</v>
      </c>
      <c r="N2515" s="56" t="str">
        <f>작성용!V2512</f>
        <v>룩스루</v>
      </c>
      <c r="O2515" s="56" t="str">
        <f>작성용!W2512</f>
        <v>룩스루</v>
      </c>
      <c r="P2515" s="56" t="str">
        <f>작성용!X2512</f>
        <v>-</v>
      </c>
      <c r="Q2515" s="57" t="str">
        <f>작성용!AD2512</f>
        <v>대체평가3사업본부</v>
      </c>
      <c r="R2515" s="59">
        <f>작성용!AE2512</f>
        <v>0</v>
      </c>
      <c r="S2515" s="57" t="str">
        <f>작성용!AF2512</f>
        <v>대체평가3사업본부</v>
      </c>
      <c r="T2515" s="60" t="str">
        <f>작성용!AG2512</f>
        <v>김태현</v>
      </c>
      <c r="U2515" s="60" t="str">
        <f>작성용!AH2512</f>
        <v>김태현</v>
      </c>
      <c r="V2515" s="55">
        <f>작성용!AA2512</f>
        <v>202503</v>
      </c>
      <c r="W2515" s="57" t="str">
        <f>작성용!AC2512</f>
        <v>[T]기타보험기관[1본부]</v>
      </c>
      <c r="X2515" s="57" t="str">
        <f>작성용!O2512</f>
        <v>리스크관리팀이정현프로</v>
      </c>
      <c r="Y2515" s="57" t="str">
        <f>작성용!P2512</f>
        <v>02-3455-4133</v>
      </c>
      <c r="Z2515" s="57" t="str">
        <f>작성용!Q2512</f>
        <v>leedoyaj@shinhan.com</v>
      </c>
      <c r="AA2515" s="55" t="str">
        <f>작성용!AJ2512</f>
        <v>-</v>
      </c>
      <c r="AB2515" s="55">
        <f>작성용!AB2512</f>
        <v>0</v>
      </c>
    </row>
    <row r="2516" spans="1:28" s="11" customFormat="1" ht="16.5" hidden="1" customHeight="1" x14ac:dyDescent="0.3">
      <c r="A2516" s="53">
        <f>작성용!AL2513</f>
        <v>2512</v>
      </c>
      <c r="B2516" s="54" t="str">
        <f>작성용!AI2513</f>
        <v>-</v>
      </c>
      <c r="C2516" s="55" t="str">
        <f>작성용!AK2513</f>
        <v>개별종목</v>
      </c>
      <c r="D2516" s="56">
        <f>작성용!T2513</f>
        <v>45702</v>
      </c>
      <c r="E2516" s="57" t="str">
        <f>작성용!B2513</f>
        <v>신한라이프(수익증권)</v>
      </c>
      <c r="F2516" s="57" t="str">
        <f>작성용!C2513</f>
        <v>재평가</v>
      </c>
      <c r="G2516" s="57" t="str">
        <f>작성용!D2513</f>
        <v>신한영남LNG복합화력발전사모특별자산투자신탁</v>
      </c>
      <c r="H2516" s="58" t="str">
        <f>작성용!E2513</f>
        <v>KBP2016060170</v>
      </c>
      <c r="I2516" s="57" t="str">
        <f>작성용!F2513</f>
        <v>B02</v>
      </c>
      <c r="J2516" s="57">
        <f>작성용!G2513</f>
        <v>0</v>
      </c>
      <c r="K2516" s="57" t="str">
        <f>작성용!H2513</f>
        <v>-</v>
      </c>
      <c r="L2516" s="57" t="str">
        <f>작성용!N2513</f>
        <v>분기</v>
      </c>
      <c r="M2516" s="56" t="str">
        <f>작성용!U2513</f>
        <v>2025.03.31</v>
      </c>
      <c r="N2516" s="56" t="str">
        <f>작성용!V2513</f>
        <v>룩스루</v>
      </c>
      <c r="O2516" s="56" t="str">
        <f>작성용!W2513</f>
        <v>룩스루</v>
      </c>
      <c r="P2516" s="56" t="str">
        <f>작성용!X2513</f>
        <v>-</v>
      </c>
      <c r="Q2516" s="57" t="str">
        <f>작성용!AD2513</f>
        <v>대체평가3사업본부</v>
      </c>
      <c r="R2516" s="59">
        <f>작성용!AE2513</f>
        <v>0</v>
      </c>
      <c r="S2516" s="57" t="str">
        <f>작성용!AF2513</f>
        <v>대체평가3사업본부</v>
      </c>
      <c r="T2516" s="60" t="str">
        <f>작성용!AG2513</f>
        <v>김태현</v>
      </c>
      <c r="U2516" s="60" t="str">
        <f>작성용!AH2513</f>
        <v>김태현</v>
      </c>
      <c r="V2516" s="55">
        <f>작성용!AA2513</f>
        <v>202503</v>
      </c>
      <c r="W2516" s="57" t="str">
        <f>작성용!AC2513</f>
        <v>[T]기타보험기관[1본부]</v>
      </c>
      <c r="X2516" s="57" t="str">
        <f>작성용!O2513</f>
        <v>리스크관리팀이정현프로</v>
      </c>
      <c r="Y2516" s="57" t="str">
        <f>작성용!P2513</f>
        <v>02-3455-4133</v>
      </c>
      <c r="Z2516" s="57" t="str">
        <f>작성용!Q2513</f>
        <v>leedoyaj@shinhan.com</v>
      </c>
      <c r="AA2516" s="55" t="str">
        <f>작성용!AJ2513</f>
        <v>-</v>
      </c>
      <c r="AB2516" s="55">
        <f>작성용!AB2513</f>
        <v>0</v>
      </c>
    </row>
    <row r="2517" spans="1:28" s="11" customFormat="1" ht="16.5" hidden="1" customHeight="1" x14ac:dyDescent="0.3">
      <c r="A2517" s="53">
        <f>작성용!AL2514</f>
        <v>2513</v>
      </c>
      <c r="B2517" s="54" t="str">
        <f>작성용!AI2514</f>
        <v>-</v>
      </c>
      <c r="C2517" s="55" t="str">
        <f>작성용!AK2514</f>
        <v>개별종목</v>
      </c>
      <c r="D2517" s="56">
        <f>작성용!T2514</f>
        <v>45702</v>
      </c>
      <c r="E2517" s="57" t="str">
        <f>작성용!B2514</f>
        <v>신한라이프(수익증권)</v>
      </c>
      <c r="F2517" s="57" t="str">
        <f>작성용!C2514</f>
        <v>재평가</v>
      </c>
      <c r="G2517" s="57" t="str">
        <f>작성용!D2514</f>
        <v>미래에셋포항SRF전문투자형사모특별자산투자신탁1호</v>
      </c>
      <c r="H2517" s="58" t="str">
        <f>작성용!E2514</f>
        <v>KBP2016060188</v>
      </c>
      <c r="I2517" s="57" t="str">
        <f>작성용!F2514</f>
        <v>B02</v>
      </c>
      <c r="J2517" s="57">
        <f>작성용!G2514</f>
        <v>0</v>
      </c>
      <c r="K2517" s="57" t="str">
        <f>작성용!H2514</f>
        <v>-</v>
      </c>
      <c r="L2517" s="57" t="str">
        <f>작성용!N2514</f>
        <v>분기</v>
      </c>
      <c r="M2517" s="56" t="str">
        <f>작성용!U2514</f>
        <v>2025.03.31</v>
      </c>
      <c r="N2517" s="56" t="str">
        <f>작성용!V2514</f>
        <v>룩스루</v>
      </c>
      <c r="O2517" s="56" t="str">
        <f>작성용!W2514</f>
        <v>룩스루</v>
      </c>
      <c r="P2517" s="56" t="str">
        <f>작성용!X2514</f>
        <v>-</v>
      </c>
      <c r="Q2517" s="57" t="str">
        <f>작성용!AD2514</f>
        <v>대체평가3사업본부</v>
      </c>
      <c r="R2517" s="59">
        <f>작성용!AE2514</f>
        <v>0</v>
      </c>
      <c r="S2517" s="57" t="str">
        <f>작성용!AF2514</f>
        <v>대체평가3사업본부</v>
      </c>
      <c r="T2517" s="60" t="str">
        <f>작성용!AG2514</f>
        <v>김태현</v>
      </c>
      <c r="U2517" s="60" t="str">
        <f>작성용!AH2514</f>
        <v>김태현</v>
      </c>
      <c r="V2517" s="55">
        <f>작성용!AA2514</f>
        <v>202503</v>
      </c>
      <c r="W2517" s="57" t="str">
        <f>작성용!AC2514</f>
        <v>[T]기타보험기관[1본부]</v>
      </c>
      <c r="X2517" s="57" t="str">
        <f>작성용!O2514</f>
        <v>리스크관리팀이정현프로</v>
      </c>
      <c r="Y2517" s="57" t="str">
        <f>작성용!P2514</f>
        <v>02-3455-4133</v>
      </c>
      <c r="Z2517" s="57" t="str">
        <f>작성용!Q2514</f>
        <v>leedoyaj@shinhan.com</v>
      </c>
      <c r="AA2517" s="55" t="str">
        <f>작성용!AJ2514</f>
        <v>-</v>
      </c>
      <c r="AB2517" s="55">
        <f>작성용!AB2514</f>
        <v>0</v>
      </c>
    </row>
    <row r="2518" spans="1:28" s="11" customFormat="1" ht="16.5" hidden="1" customHeight="1" x14ac:dyDescent="0.3">
      <c r="A2518" s="53">
        <f>작성용!AL2515</f>
        <v>2514</v>
      </c>
      <c r="B2518" s="54" t="str">
        <f>작성용!AI2515</f>
        <v>-</v>
      </c>
      <c r="C2518" s="55" t="str">
        <f>작성용!AK2515</f>
        <v>개별종목</v>
      </c>
      <c r="D2518" s="56">
        <f>작성용!T2515</f>
        <v>45702</v>
      </c>
      <c r="E2518" s="57" t="str">
        <f>작성용!B2515</f>
        <v>신한라이프(수익증권)</v>
      </c>
      <c r="F2518" s="57" t="str">
        <f>작성용!C2515</f>
        <v>재평가</v>
      </c>
      <c r="G2518" s="57" t="str">
        <f>작성용!D2515</f>
        <v>미래에셋맵스글로벌인프라사모특별자산투자신탁2호</v>
      </c>
      <c r="H2518" s="58" t="str">
        <f>작성용!E2515</f>
        <v>KBP2016060198</v>
      </c>
      <c r="I2518" s="57" t="str">
        <f>작성용!F2515</f>
        <v>B02</v>
      </c>
      <c r="J2518" s="57">
        <f>작성용!G2515</f>
        <v>0</v>
      </c>
      <c r="K2518" s="57" t="str">
        <f>작성용!H2515</f>
        <v>-</v>
      </c>
      <c r="L2518" s="57" t="str">
        <f>작성용!N2515</f>
        <v>분기</v>
      </c>
      <c r="M2518" s="56" t="str">
        <f>작성용!U2515</f>
        <v>2025.03.31</v>
      </c>
      <c r="N2518" s="56" t="str">
        <f>작성용!V2515</f>
        <v>룩스루</v>
      </c>
      <c r="O2518" s="56" t="str">
        <f>작성용!W2515</f>
        <v>룩스루</v>
      </c>
      <c r="P2518" s="56" t="str">
        <f>작성용!X2515</f>
        <v>-</v>
      </c>
      <c r="Q2518" s="57" t="str">
        <f>작성용!AD2515</f>
        <v>대체평가3사업본부</v>
      </c>
      <c r="R2518" s="59">
        <f>작성용!AE2515</f>
        <v>0</v>
      </c>
      <c r="S2518" s="57" t="str">
        <f>작성용!AF2515</f>
        <v>대체평가3사업본부</v>
      </c>
      <c r="T2518" s="60" t="str">
        <f>작성용!AG2515</f>
        <v>김태현</v>
      </c>
      <c r="U2518" s="60" t="str">
        <f>작성용!AH2515</f>
        <v>김태현</v>
      </c>
      <c r="V2518" s="55">
        <f>작성용!AA2515</f>
        <v>202503</v>
      </c>
      <c r="W2518" s="57" t="str">
        <f>작성용!AC2515</f>
        <v>[T]기타보험기관[1본부]</v>
      </c>
      <c r="X2518" s="57" t="str">
        <f>작성용!O2515</f>
        <v>리스크관리팀이정현프로</v>
      </c>
      <c r="Y2518" s="57" t="str">
        <f>작성용!P2515</f>
        <v>02-3455-4133</v>
      </c>
      <c r="Z2518" s="57" t="str">
        <f>작성용!Q2515</f>
        <v>leedoyaj@shinhan.com</v>
      </c>
      <c r="AA2518" s="55" t="str">
        <f>작성용!AJ2515</f>
        <v>-</v>
      </c>
      <c r="AB2518" s="55">
        <f>작성용!AB2515</f>
        <v>0</v>
      </c>
    </row>
    <row r="2519" spans="1:28" s="11" customFormat="1" ht="16.5" hidden="1" customHeight="1" x14ac:dyDescent="0.3">
      <c r="A2519" s="53">
        <f>작성용!AL2516</f>
        <v>2515</v>
      </c>
      <c r="B2519" s="54" t="str">
        <f>작성용!AI2516</f>
        <v>-</v>
      </c>
      <c r="C2519" s="55" t="str">
        <f>작성용!AK2516</f>
        <v>개별종목</v>
      </c>
      <c r="D2519" s="56">
        <f>작성용!T2516</f>
        <v>45702</v>
      </c>
      <c r="E2519" s="57" t="str">
        <f>작성용!B2516</f>
        <v>신한라이프(수익증권)</v>
      </c>
      <c r="F2519" s="57" t="str">
        <f>작성용!C2516</f>
        <v>재평가</v>
      </c>
      <c r="G2519" s="57" t="str">
        <f>작성용!D2516</f>
        <v>한화제이영동고속도로사모특별자산투자신탁1호</v>
      </c>
      <c r="H2519" s="58" t="str">
        <f>작성용!E2516</f>
        <v>KBP2016060200</v>
      </c>
      <c r="I2519" s="57" t="str">
        <f>작성용!F2516</f>
        <v>B02</v>
      </c>
      <c r="J2519" s="57">
        <f>작성용!G2516</f>
        <v>0</v>
      </c>
      <c r="K2519" s="57" t="str">
        <f>작성용!H2516</f>
        <v>-</v>
      </c>
      <c r="L2519" s="57" t="str">
        <f>작성용!N2516</f>
        <v>분기</v>
      </c>
      <c r="M2519" s="56" t="str">
        <f>작성용!U2516</f>
        <v>2025.03.31</v>
      </c>
      <c r="N2519" s="56" t="str">
        <f>작성용!V2516</f>
        <v>룩스루</v>
      </c>
      <c r="O2519" s="56" t="str">
        <f>작성용!W2516</f>
        <v>룩스루</v>
      </c>
      <c r="P2519" s="56" t="str">
        <f>작성용!X2516</f>
        <v>-</v>
      </c>
      <c r="Q2519" s="57" t="str">
        <f>작성용!AD2516</f>
        <v>대체평가3사업본부</v>
      </c>
      <c r="R2519" s="59">
        <f>작성용!AE2516</f>
        <v>0</v>
      </c>
      <c r="S2519" s="57" t="str">
        <f>작성용!AF2516</f>
        <v>대체평가3사업본부</v>
      </c>
      <c r="T2519" s="60" t="str">
        <f>작성용!AG2516</f>
        <v>김태현</v>
      </c>
      <c r="U2519" s="60" t="str">
        <f>작성용!AH2516</f>
        <v>김태현</v>
      </c>
      <c r="V2519" s="55">
        <f>작성용!AA2516</f>
        <v>202503</v>
      </c>
      <c r="W2519" s="57" t="str">
        <f>작성용!AC2516</f>
        <v>[T]기타보험기관[1본부]</v>
      </c>
      <c r="X2519" s="57" t="str">
        <f>작성용!O2516</f>
        <v>리스크관리팀이정현프로</v>
      </c>
      <c r="Y2519" s="57" t="str">
        <f>작성용!P2516</f>
        <v>02-3455-4133</v>
      </c>
      <c r="Z2519" s="57" t="str">
        <f>작성용!Q2516</f>
        <v>leedoyaj@shinhan.com</v>
      </c>
      <c r="AA2519" s="55" t="str">
        <f>작성용!AJ2516</f>
        <v>-</v>
      </c>
      <c r="AB2519" s="55">
        <f>작성용!AB2516</f>
        <v>0</v>
      </c>
    </row>
    <row r="2520" spans="1:28" s="11" customFormat="1" ht="16.5" hidden="1" customHeight="1" x14ac:dyDescent="0.3">
      <c r="A2520" s="53">
        <f>작성용!AL2517</f>
        <v>2516</v>
      </c>
      <c r="B2520" s="54" t="str">
        <f>작성용!AI2517</f>
        <v>-</v>
      </c>
      <c r="C2520" s="55" t="str">
        <f>작성용!AK2517</f>
        <v>개별종목</v>
      </c>
      <c r="D2520" s="56">
        <f>작성용!T2517</f>
        <v>45702</v>
      </c>
      <c r="E2520" s="57" t="str">
        <f>작성용!B2517</f>
        <v>신한라이프(수익증권)</v>
      </c>
      <c r="F2520" s="57" t="str">
        <f>작성용!C2517</f>
        <v>재평가</v>
      </c>
      <c r="G2520" s="57" t="str">
        <f>작성용!D2517</f>
        <v>신한일본태양광사모특별자산투자신탁제2호</v>
      </c>
      <c r="H2520" s="58" t="str">
        <f>작성용!E2517</f>
        <v>KBP2016060205</v>
      </c>
      <c r="I2520" s="57" t="str">
        <f>작성용!F2517</f>
        <v>B02</v>
      </c>
      <c r="J2520" s="57">
        <f>작성용!G2517</f>
        <v>0</v>
      </c>
      <c r="K2520" s="57" t="str">
        <f>작성용!H2517</f>
        <v>-</v>
      </c>
      <c r="L2520" s="57" t="str">
        <f>작성용!N2517</f>
        <v>분기</v>
      </c>
      <c r="M2520" s="56" t="str">
        <f>작성용!U2517</f>
        <v>2025.03.31</v>
      </c>
      <c r="N2520" s="56" t="str">
        <f>작성용!V2517</f>
        <v>룩스루</v>
      </c>
      <c r="O2520" s="56" t="str">
        <f>작성용!W2517</f>
        <v>룩스루</v>
      </c>
      <c r="P2520" s="56" t="str">
        <f>작성용!X2517</f>
        <v>-</v>
      </c>
      <c r="Q2520" s="57" t="str">
        <f>작성용!AD2517</f>
        <v>대체평가3사업본부</v>
      </c>
      <c r="R2520" s="59">
        <f>작성용!AE2517</f>
        <v>0</v>
      </c>
      <c r="S2520" s="57" t="str">
        <f>작성용!AF2517</f>
        <v>대체평가3사업본부</v>
      </c>
      <c r="T2520" s="60" t="str">
        <f>작성용!AG2517</f>
        <v>김태현</v>
      </c>
      <c r="U2520" s="60" t="str">
        <f>작성용!AH2517</f>
        <v>김태현</v>
      </c>
      <c r="V2520" s="55">
        <f>작성용!AA2517</f>
        <v>202503</v>
      </c>
      <c r="W2520" s="57" t="str">
        <f>작성용!AC2517</f>
        <v>[T]기타보험기관[1본부]</v>
      </c>
      <c r="X2520" s="57" t="str">
        <f>작성용!O2517</f>
        <v>리스크관리팀이정현프로</v>
      </c>
      <c r="Y2520" s="57" t="str">
        <f>작성용!P2517</f>
        <v>02-3455-4133</v>
      </c>
      <c r="Z2520" s="57" t="str">
        <f>작성용!Q2517</f>
        <v>leedoyaj@shinhan.com</v>
      </c>
      <c r="AA2520" s="55" t="str">
        <f>작성용!AJ2517</f>
        <v>-</v>
      </c>
      <c r="AB2520" s="55">
        <f>작성용!AB2517</f>
        <v>0</v>
      </c>
    </row>
    <row r="2521" spans="1:28" s="11" customFormat="1" ht="16.5" hidden="1" customHeight="1" x14ac:dyDescent="0.3">
      <c r="A2521" s="53">
        <f>작성용!AL2518</f>
        <v>2517</v>
      </c>
      <c r="B2521" s="54" t="str">
        <f>작성용!AI2518</f>
        <v>-</v>
      </c>
      <c r="C2521" s="55" t="str">
        <f>작성용!AK2518</f>
        <v>개별종목</v>
      </c>
      <c r="D2521" s="56">
        <f>작성용!T2518</f>
        <v>45702</v>
      </c>
      <c r="E2521" s="57" t="str">
        <f>작성용!B2518</f>
        <v>신한라이프(수익증권)</v>
      </c>
      <c r="F2521" s="57" t="str">
        <f>작성용!C2518</f>
        <v>재평가</v>
      </c>
      <c r="G2521" s="57" t="str">
        <f>작성용!D2518</f>
        <v>이지스글로벌사모부동산투자신탁60-1호</v>
      </c>
      <c r="H2521" s="58" t="str">
        <f>작성용!E2518</f>
        <v>KBP2016060230</v>
      </c>
      <c r="I2521" s="57" t="str">
        <f>작성용!F2518</f>
        <v>B02</v>
      </c>
      <c r="J2521" s="57">
        <f>작성용!G2518</f>
        <v>0</v>
      </c>
      <c r="K2521" s="57" t="str">
        <f>작성용!H2518</f>
        <v>-</v>
      </c>
      <c r="L2521" s="57" t="str">
        <f>작성용!N2518</f>
        <v>분기</v>
      </c>
      <c r="M2521" s="56" t="str">
        <f>작성용!U2518</f>
        <v>2025.03.31</v>
      </c>
      <c r="N2521" s="56" t="str">
        <f>작성용!V2518</f>
        <v>룩스루</v>
      </c>
      <c r="O2521" s="56" t="str">
        <f>작성용!W2518</f>
        <v>룩스루</v>
      </c>
      <c r="P2521" s="56" t="str">
        <f>작성용!X2518</f>
        <v>-</v>
      </c>
      <c r="Q2521" s="57" t="str">
        <f>작성용!AD2518</f>
        <v>대체평가3사업본부</v>
      </c>
      <c r="R2521" s="59">
        <f>작성용!AE2518</f>
        <v>0</v>
      </c>
      <c r="S2521" s="57" t="str">
        <f>작성용!AF2518</f>
        <v>대체평가3사업본부</v>
      </c>
      <c r="T2521" s="60" t="str">
        <f>작성용!AG2518</f>
        <v>김태현</v>
      </c>
      <c r="U2521" s="60" t="str">
        <f>작성용!AH2518</f>
        <v>김태현</v>
      </c>
      <c r="V2521" s="55">
        <f>작성용!AA2518</f>
        <v>202503</v>
      </c>
      <c r="W2521" s="57" t="str">
        <f>작성용!AC2518</f>
        <v>[T]기타보험기관[1본부]</v>
      </c>
      <c r="X2521" s="57" t="str">
        <f>작성용!O2518</f>
        <v>리스크관리팀이정현프로</v>
      </c>
      <c r="Y2521" s="57" t="str">
        <f>작성용!P2518</f>
        <v>02-3455-4133</v>
      </c>
      <c r="Z2521" s="57" t="str">
        <f>작성용!Q2518</f>
        <v>leedoyaj@shinhan.com</v>
      </c>
      <c r="AA2521" s="55" t="str">
        <f>작성용!AJ2518</f>
        <v>-</v>
      </c>
      <c r="AB2521" s="55">
        <f>작성용!AB2518</f>
        <v>0</v>
      </c>
    </row>
    <row r="2522" spans="1:28" s="11" customFormat="1" ht="16.5" hidden="1" customHeight="1" x14ac:dyDescent="0.3">
      <c r="A2522" s="53">
        <f>작성용!AL2519</f>
        <v>2518</v>
      </c>
      <c r="B2522" s="54" t="str">
        <f>작성용!AI2519</f>
        <v>-</v>
      </c>
      <c r="C2522" s="55" t="str">
        <f>작성용!AK2519</f>
        <v>개별종목</v>
      </c>
      <c r="D2522" s="56">
        <f>작성용!T2519</f>
        <v>45702</v>
      </c>
      <c r="E2522" s="57" t="str">
        <f>작성용!B2519</f>
        <v>신한라이프(수익증권)</v>
      </c>
      <c r="F2522" s="57" t="str">
        <f>작성용!C2519</f>
        <v>재평가</v>
      </c>
      <c r="G2522" s="57" t="str">
        <f>작성용!D2519</f>
        <v>이지스글로벌사모부동산투자신탁60-2호</v>
      </c>
      <c r="H2522" s="58" t="str">
        <f>작성용!E2519</f>
        <v>KBP2016060232</v>
      </c>
      <c r="I2522" s="57" t="str">
        <f>작성용!F2519</f>
        <v>B02</v>
      </c>
      <c r="J2522" s="57">
        <f>작성용!G2519</f>
        <v>0</v>
      </c>
      <c r="K2522" s="57" t="str">
        <f>작성용!H2519</f>
        <v>-</v>
      </c>
      <c r="L2522" s="57" t="str">
        <f>작성용!N2519</f>
        <v>분기</v>
      </c>
      <c r="M2522" s="56" t="str">
        <f>작성용!U2519</f>
        <v>2025.03.31</v>
      </c>
      <c r="N2522" s="56" t="str">
        <f>작성용!V2519</f>
        <v>룩스루</v>
      </c>
      <c r="O2522" s="56" t="str">
        <f>작성용!W2519</f>
        <v>룩스루</v>
      </c>
      <c r="P2522" s="56" t="str">
        <f>작성용!X2519</f>
        <v>-</v>
      </c>
      <c r="Q2522" s="57" t="str">
        <f>작성용!AD2519</f>
        <v>대체평가3사업본부</v>
      </c>
      <c r="R2522" s="59">
        <f>작성용!AE2519</f>
        <v>0</v>
      </c>
      <c r="S2522" s="57" t="str">
        <f>작성용!AF2519</f>
        <v>대체평가3사업본부</v>
      </c>
      <c r="T2522" s="60" t="str">
        <f>작성용!AG2519</f>
        <v>김태현</v>
      </c>
      <c r="U2522" s="60" t="str">
        <f>작성용!AH2519</f>
        <v>김태현</v>
      </c>
      <c r="V2522" s="55">
        <f>작성용!AA2519</f>
        <v>202503</v>
      </c>
      <c r="W2522" s="57" t="str">
        <f>작성용!AC2519</f>
        <v>[T]기타보험기관[1본부]</v>
      </c>
      <c r="X2522" s="57" t="str">
        <f>작성용!O2519</f>
        <v>리스크관리팀이정현프로</v>
      </c>
      <c r="Y2522" s="57" t="str">
        <f>작성용!P2519</f>
        <v>02-3455-4133</v>
      </c>
      <c r="Z2522" s="57" t="str">
        <f>작성용!Q2519</f>
        <v>leedoyaj@shinhan.com</v>
      </c>
      <c r="AA2522" s="55" t="str">
        <f>작성용!AJ2519</f>
        <v>-</v>
      </c>
      <c r="AB2522" s="55">
        <f>작성용!AB2519</f>
        <v>0</v>
      </c>
    </row>
    <row r="2523" spans="1:28" s="11" customFormat="1" ht="16.5" hidden="1" customHeight="1" x14ac:dyDescent="0.3">
      <c r="A2523" s="53">
        <f>작성용!AL2520</f>
        <v>2519</v>
      </c>
      <c r="B2523" s="54" t="str">
        <f>작성용!AI2520</f>
        <v>-</v>
      </c>
      <c r="C2523" s="55" t="str">
        <f>작성용!AK2520</f>
        <v>개별종목</v>
      </c>
      <c r="D2523" s="56">
        <f>작성용!T2520</f>
        <v>45702</v>
      </c>
      <c r="E2523" s="57" t="str">
        <f>작성용!B2520</f>
        <v>신한라이프(수익증권)</v>
      </c>
      <c r="F2523" s="57" t="str">
        <f>작성용!C2520</f>
        <v>재평가</v>
      </c>
      <c r="G2523" s="57" t="str">
        <f>작성용!D2520</f>
        <v>삼성SRA글로벌코어오피스사모부동산제1호</v>
      </c>
      <c r="H2523" s="58" t="str">
        <f>작성용!E2520</f>
        <v>KBP2016060388</v>
      </c>
      <c r="I2523" s="57" t="str">
        <f>작성용!F2520</f>
        <v>B02</v>
      </c>
      <c r="J2523" s="57">
        <f>작성용!G2520</f>
        <v>0</v>
      </c>
      <c r="K2523" s="57" t="str">
        <f>작성용!H2520</f>
        <v>-</v>
      </c>
      <c r="L2523" s="57" t="str">
        <f>작성용!N2520</f>
        <v>분기</v>
      </c>
      <c r="M2523" s="56" t="str">
        <f>작성용!U2520</f>
        <v>2025.03.31</v>
      </c>
      <c r="N2523" s="56" t="str">
        <f>작성용!V2520</f>
        <v>룩스루</v>
      </c>
      <c r="O2523" s="56" t="str">
        <f>작성용!W2520</f>
        <v>룩스루</v>
      </c>
      <c r="P2523" s="56" t="str">
        <f>작성용!X2520</f>
        <v>-</v>
      </c>
      <c r="Q2523" s="57" t="str">
        <f>작성용!AD2520</f>
        <v>대체평가3사업본부</v>
      </c>
      <c r="R2523" s="59">
        <f>작성용!AE2520</f>
        <v>0</v>
      </c>
      <c r="S2523" s="57" t="str">
        <f>작성용!AF2520</f>
        <v>대체평가3사업본부</v>
      </c>
      <c r="T2523" s="60" t="str">
        <f>작성용!AG2520</f>
        <v>김태현</v>
      </c>
      <c r="U2523" s="60" t="str">
        <f>작성용!AH2520</f>
        <v>김태현</v>
      </c>
      <c r="V2523" s="55">
        <f>작성용!AA2520</f>
        <v>202503</v>
      </c>
      <c r="W2523" s="57" t="str">
        <f>작성용!AC2520</f>
        <v>[T]기타보험기관[1본부]</v>
      </c>
      <c r="X2523" s="57" t="str">
        <f>작성용!O2520</f>
        <v>리스크관리팀이정현프로</v>
      </c>
      <c r="Y2523" s="57" t="str">
        <f>작성용!P2520</f>
        <v>02-3455-4133</v>
      </c>
      <c r="Z2523" s="57" t="str">
        <f>작성용!Q2520</f>
        <v>leedoyaj@shinhan.com</v>
      </c>
      <c r="AA2523" s="55" t="str">
        <f>작성용!AJ2520</f>
        <v>-</v>
      </c>
      <c r="AB2523" s="55">
        <f>작성용!AB2520</f>
        <v>0</v>
      </c>
    </row>
    <row r="2524" spans="1:28" s="11" customFormat="1" ht="16.5" hidden="1" customHeight="1" x14ac:dyDescent="0.3">
      <c r="A2524" s="53">
        <f>작성용!AL2521</f>
        <v>2520</v>
      </c>
      <c r="B2524" s="54" t="str">
        <f>작성용!AI2521</f>
        <v>-</v>
      </c>
      <c r="C2524" s="55" t="str">
        <f>작성용!AK2521</f>
        <v>개별종목</v>
      </c>
      <c r="D2524" s="56">
        <f>작성용!T2521</f>
        <v>45702</v>
      </c>
      <c r="E2524" s="57" t="str">
        <f>작성용!B2521</f>
        <v>신한라이프(수익증권)</v>
      </c>
      <c r="F2524" s="57" t="str">
        <f>작성용!C2521</f>
        <v>재평가</v>
      </c>
      <c r="G2524" s="57" t="str">
        <f>작성용!D2521</f>
        <v>신한시니어론전문투자형사모혼합자산투자신탁제2호</v>
      </c>
      <c r="H2524" s="58" t="str">
        <f>작성용!E2521</f>
        <v>KBP2016090007</v>
      </c>
      <c r="I2524" s="57" t="str">
        <f>작성용!F2521</f>
        <v>B02</v>
      </c>
      <c r="J2524" s="57">
        <f>작성용!G2521</f>
        <v>0</v>
      </c>
      <c r="K2524" s="57" t="str">
        <f>작성용!H2521</f>
        <v>-</v>
      </c>
      <c r="L2524" s="57" t="str">
        <f>작성용!N2521</f>
        <v>분기</v>
      </c>
      <c r="M2524" s="56" t="str">
        <f>작성용!U2521</f>
        <v>2025.03.31</v>
      </c>
      <c r="N2524" s="56" t="str">
        <f>작성용!V2521</f>
        <v>룩스루</v>
      </c>
      <c r="O2524" s="56" t="str">
        <f>작성용!W2521</f>
        <v>룩스루</v>
      </c>
      <c r="P2524" s="56" t="str">
        <f>작성용!X2521</f>
        <v>-</v>
      </c>
      <c r="Q2524" s="57" t="str">
        <f>작성용!AD2521</f>
        <v>대체평가3사업본부</v>
      </c>
      <c r="R2524" s="59">
        <f>작성용!AE2521</f>
        <v>0</v>
      </c>
      <c r="S2524" s="57" t="str">
        <f>작성용!AF2521</f>
        <v>대체평가3사업본부</v>
      </c>
      <c r="T2524" s="60" t="str">
        <f>작성용!AG2521</f>
        <v>김태현</v>
      </c>
      <c r="U2524" s="60" t="str">
        <f>작성용!AH2521</f>
        <v>김태현</v>
      </c>
      <c r="V2524" s="55">
        <f>작성용!AA2521</f>
        <v>202503</v>
      </c>
      <c r="W2524" s="57" t="str">
        <f>작성용!AC2521</f>
        <v>[T]기타보험기관[1본부]</v>
      </c>
      <c r="X2524" s="57" t="str">
        <f>작성용!O2521</f>
        <v>리스크관리팀이정현프로</v>
      </c>
      <c r="Y2524" s="57" t="str">
        <f>작성용!P2521</f>
        <v>02-3455-4133</v>
      </c>
      <c r="Z2524" s="57" t="str">
        <f>작성용!Q2521</f>
        <v>leedoyaj@shinhan.com</v>
      </c>
      <c r="AA2524" s="55" t="str">
        <f>작성용!AJ2521</f>
        <v>-</v>
      </c>
      <c r="AB2524" s="55">
        <f>작성용!AB2521</f>
        <v>0</v>
      </c>
    </row>
    <row r="2525" spans="1:28" s="11" customFormat="1" ht="16.5" hidden="1" customHeight="1" x14ac:dyDescent="0.3">
      <c r="A2525" s="53">
        <f>작성용!AL2522</f>
        <v>2521</v>
      </c>
      <c r="B2525" s="54" t="str">
        <f>작성용!AI2522</f>
        <v>-</v>
      </c>
      <c r="C2525" s="55" t="str">
        <f>작성용!AK2522</f>
        <v>개별종목</v>
      </c>
      <c r="D2525" s="56">
        <f>작성용!T2522</f>
        <v>45702</v>
      </c>
      <c r="E2525" s="57" t="str">
        <f>작성용!B2522</f>
        <v>신한라이프(수익증권)</v>
      </c>
      <c r="F2525" s="57" t="str">
        <f>작성용!C2522</f>
        <v>재평가</v>
      </c>
      <c r="G2525" s="57" t="str">
        <f>작성용!D2522</f>
        <v>디더블유에스글로벌4호전문투자형부동산투자신탁제4호</v>
      </c>
      <c r="H2525" s="58" t="str">
        <f>작성용!E2522</f>
        <v>KBP2016120097</v>
      </c>
      <c r="I2525" s="57" t="str">
        <f>작성용!F2522</f>
        <v>B02</v>
      </c>
      <c r="J2525" s="57">
        <f>작성용!G2522</f>
        <v>0</v>
      </c>
      <c r="K2525" s="57" t="str">
        <f>작성용!H2522</f>
        <v>-</v>
      </c>
      <c r="L2525" s="57" t="str">
        <f>작성용!N2522</f>
        <v>분기</v>
      </c>
      <c r="M2525" s="56" t="str">
        <f>작성용!U2522</f>
        <v>2025.03.31</v>
      </c>
      <c r="N2525" s="56" t="str">
        <f>작성용!V2522</f>
        <v>룩스루</v>
      </c>
      <c r="O2525" s="56" t="str">
        <f>작성용!W2522</f>
        <v>룩스루</v>
      </c>
      <c r="P2525" s="56" t="str">
        <f>작성용!X2522</f>
        <v>-</v>
      </c>
      <c r="Q2525" s="57" t="str">
        <f>작성용!AD2522</f>
        <v>대체평가3사업본부</v>
      </c>
      <c r="R2525" s="59">
        <f>작성용!AE2522</f>
        <v>0</v>
      </c>
      <c r="S2525" s="57" t="str">
        <f>작성용!AF2522</f>
        <v>대체평가3사업본부</v>
      </c>
      <c r="T2525" s="60" t="str">
        <f>작성용!AG2522</f>
        <v>김태현</v>
      </c>
      <c r="U2525" s="60" t="str">
        <f>작성용!AH2522</f>
        <v>김태현</v>
      </c>
      <c r="V2525" s="55">
        <f>작성용!AA2522</f>
        <v>202503</v>
      </c>
      <c r="W2525" s="57" t="str">
        <f>작성용!AC2522</f>
        <v>[T]기타보험기관[1본부]</v>
      </c>
      <c r="X2525" s="57" t="str">
        <f>작성용!O2522</f>
        <v>리스크관리팀이정현프로</v>
      </c>
      <c r="Y2525" s="57" t="str">
        <f>작성용!P2522</f>
        <v>02-3455-4133</v>
      </c>
      <c r="Z2525" s="57" t="str">
        <f>작성용!Q2522</f>
        <v>leedoyaj@shinhan.com</v>
      </c>
      <c r="AA2525" s="55" t="str">
        <f>작성용!AJ2522</f>
        <v>-</v>
      </c>
      <c r="AB2525" s="55">
        <f>작성용!AB2522</f>
        <v>0</v>
      </c>
    </row>
    <row r="2526" spans="1:28" s="11" customFormat="1" ht="16.5" hidden="1" customHeight="1" x14ac:dyDescent="0.3">
      <c r="A2526" s="53">
        <f>작성용!AL2523</f>
        <v>2522</v>
      </c>
      <c r="B2526" s="54" t="str">
        <f>작성용!AI2523</f>
        <v>-</v>
      </c>
      <c r="C2526" s="55" t="str">
        <f>작성용!AK2523</f>
        <v>개별종목</v>
      </c>
      <c r="D2526" s="56">
        <f>작성용!T2523</f>
        <v>45702</v>
      </c>
      <c r="E2526" s="57" t="str">
        <f>작성용!B2523</f>
        <v>신한라이프(수익증권)</v>
      </c>
      <c r="F2526" s="57" t="str">
        <f>작성용!C2523</f>
        <v>재평가</v>
      </c>
      <c r="G2526" s="57" t="str">
        <f>작성용!D2523</f>
        <v>신한글로벌전문투자형사모부동산투자신탁제5호</v>
      </c>
      <c r="H2526" s="58" t="str">
        <f>작성용!E2523</f>
        <v>KBP2016120105</v>
      </c>
      <c r="I2526" s="57" t="str">
        <f>작성용!F2523</f>
        <v>B02</v>
      </c>
      <c r="J2526" s="57">
        <f>작성용!G2523</f>
        <v>0</v>
      </c>
      <c r="K2526" s="57" t="str">
        <f>작성용!H2523</f>
        <v>-</v>
      </c>
      <c r="L2526" s="57" t="str">
        <f>작성용!N2523</f>
        <v>분기</v>
      </c>
      <c r="M2526" s="56" t="str">
        <f>작성용!U2523</f>
        <v>2025.03.31</v>
      </c>
      <c r="N2526" s="56" t="str">
        <f>작성용!V2523</f>
        <v>룩스루</v>
      </c>
      <c r="O2526" s="56" t="str">
        <f>작성용!W2523</f>
        <v>룩스루</v>
      </c>
      <c r="P2526" s="56" t="str">
        <f>작성용!X2523</f>
        <v>-</v>
      </c>
      <c r="Q2526" s="57" t="str">
        <f>작성용!AD2523</f>
        <v>대체평가3사업본부</v>
      </c>
      <c r="R2526" s="59">
        <f>작성용!AE2523</f>
        <v>0</v>
      </c>
      <c r="S2526" s="57" t="str">
        <f>작성용!AF2523</f>
        <v>대체평가3사업본부</v>
      </c>
      <c r="T2526" s="60" t="str">
        <f>작성용!AG2523</f>
        <v>김태현</v>
      </c>
      <c r="U2526" s="60" t="str">
        <f>작성용!AH2523</f>
        <v>김태현</v>
      </c>
      <c r="V2526" s="55">
        <f>작성용!AA2523</f>
        <v>202503</v>
      </c>
      <c r="W2526" s="57" t="str">
        <f>작성용!AC2523</f>
        <v>[T]기타보험기관[1본부]</v>
      </c>
      <c r="X2526" s="57" t="str">
        <f>작성용!O2523</f>
        <v>리스크관리팀이정현프로</v>
      </c>
      <c r="Y2526" s="57" t="str">
        <f>작성용!P2523</f>
        <v>02-3455-4133</v>
      </c>
      <c r="Z2526" s="57" t="str">
        <f>작성용!Q2523</f>
        <v>leedoyaj@shinhan.com</v>
      </c>
      <c r="AA2526" s="55" t="str">
        <f>작성용!AJ2523</f>
        <v>-</v>
      </c>
      <c r="AB2526" s="55">
        <f>작성용!AB2523</f>
        <v>0</v>
      </c>
    </row>
    <row r="2527" spans="1:28" s="11" customFormat="1" ht="16.5" hidden="1" customHeight="1" x14ac:dyDescent="0.3">
      <c r="A2527" s="53">
        <f>작성용!AL2524</f>
        <v>2523</v>
      </c>
      <c r="B2527" s="54" t="str">
        <f>작성용!AI2524</f>
        <v>-</v>
      </c>
      <c r="C2527" s="55" t="str">
        <f>작성용!AK2524</f>
        <v>개별종목</v>
      </c>
      <c r="D2527" s="56">
        <f>작성용!T2524</f>
        <v>45702</v>
      </c>
      <c r="E2527" s="57" t="str">
        <f>작성용!B2524</f>
        <v>신한라이프(수익증권)</v>
      </c>
      <c r="F2527" s="57" t="str">
        <f>작성용!C2524</f>
        <v>재평가</v>
      </c>
      <c r="G2527" s="57" t="str">
        <f>작성용!D2524</f>
        <v>신한부전마산복선전철비티엘사모특별자산투자신탁</v>
      </c>
      <c r="H2527" s="58" t="str">
        <f>작성용!E2524</f>
        <v>KBP2016120106</v>
      </c>
      <c r="I2527" s="57" t="str">
        <f>작성용!F2524</f>
        <v>B02</v>
      </c>
      <c r="J2527" s="57">
        <f>작성용!G2524</f>
        <v>0</v>
      </c>
      <c r="K2527" s="57" t="str">
        <f>작성용!H2524</f>
        <v>-</v>
      </c>
      <c r="L2527" s="57" t="str">
        <f>작성용!N2524</f>
        <v>분기</v>
      </c>
      <c r="M2527" s="56" t="str">
        <f>작성용!U2524</f>
        <v>2025.03.31</v>
      </c>
      <c r="N2527" s="56" t="str">
        <f>작성용!V2524</f>
        <v>룩스루</v>
      </c>
      <c r="O2527" s="56" t="str">
        <f>작성용!W2524</f>
        <v>룩스루</v>
      </c>
      <c r="P2527" s="56" t="str">
        <f>작성용!X2524</f>
        <v>-</v>
      </c>
      <c r="Q2527" s="57" t="str">
        <f>작성용!AD2524</f>
        <v>대체평가3사업본부</v>
      </c>
      <c r="R2527" s="59">
        <f>작성용!AE2524</f>
        <v>0</v>
      </c>
      <c r="S2527" s="57" t="str">
        <f>작성용!AF2524</f>
        <v>대체평가3사업본부</v>
      </c>
      <c r="T2527" s="60" t="str">
        <f>작성용!AG2524</f>
        <v>김태현</v>
      </c>
      <c r="U2527" s="60" t="str">
        <f>작성용!AH2524</f>
        <v>김태현</v>
      </c>
      <c r="V2527" s="55">
        <f>작성용!AA2524</f>
        <v>202503</v>
      </c>
      <c r="W2527" s="57" t="str">
        <f>작성용!AC2524</f>
        <v>[T]기타보험기관[1본부]</v>
      </c>
      <c r="X2527" s="57" t="str">
        <f>작성용!O2524</f>
        <v>리스크관리팀이정현프로</v>
      </c>
      <c r="Y2527" s="57" t="str">
        <f>작성용!P2524</f>
        <v>02-3455-4133</v>
      </c>
      <c r="Z2527" s="57" t="str">
        <f>작성용!Q2524</f>
        <v>leedoyaj@shinhan.com</v>
      </c>
      <c r="AA2527" s="55" t="str">
        <f>작성용!AJ2524</f>
        <v>-</v>
      </c>
      <c r="AB2527" s="55">
        <f>작성용!AB2524</f>
        <v>0</v>
      </c>
    </row>
    <row r="2528" spans="1:28" s="11" customFormat="1" ht="16.5" hidden="1" customHeight="1" x14ac:dyDescent="0.3">
      <c r="A2528" s="53">
        <f>작성용!AL2525</f>
        <v>2524</v>
      </c>
      <c r="B2528" s="54" t="str">
        <f>작성용!AI2525</f>
        <v>-</v>
      </c>
      <c r="C2528" s="55" t="str">
        <f>작성용!AK2525</f>
        <v>개별종목</v>
      </c>
      <c r="D2528" s="56">
        <f>작성용!T2525</f>
        <v>45702</v>
      </c>
      <c r="E2528" s="57" t="str">
        <f>작성용!B2525</f>
        <v>신한라이프(수익증권)</v>
      </c>
      <c r="F2528" s="57" t="str">
        <f>작성용!C2525</f>
        <v>재평가</v>
      </c>
      <c r="G2528" s="57" t="str">
        <f>작성용!D2525</f>
        <v>한화태양광발전사모특별자산투자신탁3호</v>
      </c>
      <c r="H2528" s="58" t="str">
        <f>작성용!E2525</f>
        <v>KBP2016120117</v>
      </c>
      <c r="I2528" s="57" t="str">
        <f>작성용!F2525</f>
        <v>B02</v>
      </c>
      <c r="J2528" s="57">
        <f>작성용!G2525</f>
        <v>0</v>
      </c>
      <c r="K2528" s="57" t="str">
        <f>작성용!H2525</f>
        <v>-</v>
      </c>
      <c r="L2528" s="57" t="str">
        <f>작성용!N2525</f>
        <v>분기</v>
      </c>
      <c r="M2528" s="56" t="str">
        <f>작성용!U2525</f>
        <v>2025.03.31</v>
      </c>
      <c r="N2528" s="56" t="str">
        <f>작성용!V2525</f>
        <v>룩스루</v>
      </c>
      <c r="O2528" s="56" t="str">
        <f>작성용!W2525</f>
        <v>룩스루</v>
      </c>
      <c r="P2528" s="56" t="str">
        <f>작성용!X2525</f>
        <v>-</v>
      </c>
      <c r="Q2528" s="57" t="str">
        <f>작성용!AD2525</f>
        <v>대체평가3사업본부</v>
      </c>
      <c r="R2528" s="59">
        <f>작성용!AE2525</f>
        <v>0</v>
      </c>
      <c r="S2528" s="57" t="str">
        <f>작성용!AF2525</f>
        <v>대체평가3사업본부</v>
      </c>
      <c r="T2528" s="60" t="str">
        <f>작성용!AG2525</f>
        <v>김태현</v>
      </c>
      <c r="U2528" s="60" t="str">
        <f>작성용!AH2525</f>
        <v>김태현</v>
      </c>
      <c r="V2528" s="55">
        <f>작성용!AA2525</f>
        <v>202503</v>
      </c>
      <c r="W2528" s="57" t="str">
        <f>작성용!AC2525</f>
        <v>[T]기타보험기관[1본부]</v>
      </c>
      <c r="X2528" s="57" t="str">
        <f>작성용!O2525</f>
        <v>리스크관리팀이정현프로</v>
      </c>
      <c r="Y2528" s="57" t="str">
        <f>작성용!P2525</f>
        <v>02-3455-4133</v>
      </c>
      <c r="Z2528" s="57" t="str">
        <f>작성용!Q2525</f>
        <v>leedoyaj@shinhan.com</v>
      </c>
      <c r="AA2528" s="55" t="str">
        <f>작성용!AJ2525</f>
        <v>-</v>
      </c>
      <c r="AB2528" s="55">
        <f>작성용!AB2525</f>
        <v>0</v>
      </c>
    </row>
    <row r="2529" spans="1:28" s="11" customFormat="1" ht="16.5" hidden="1" customHeight="1" x14ac:dyDescent="0.3">
      <c r="A2529" s="53">
        <f>작성용!AL2526</f>
        <v>2525</v>
      </c>
      <c r="B2529" s="54" t="str">
        <f>작성용!AI2526</f>
        <v>-</v>
      </c>
      <c r="C2529" s="55" t="str">
        <f>작성용!AK2526</f>
        <v>개별종목</v>
      </c>
      <c r="D2529" s="56">
        <f>작성용!T2526</f>
        <v>45702</v>
      </c>
      <c r="E2529" s="57" t="str">
        <f>작성용!B2526</f>
        <v>신한라이프(수익증권)</v>
      </c>
      <c r="F2529" s="57" t="str">
        <f>작성용!C2526</f>
        <v>재평가</v>
      </c>
      <c r="G2529" s="57" t="str">
        <f>작성용!D2526</f>
        <v>미래에셋맵스미국전문투자형부동산투자신탁10호</v>
      </c>
      <c r="H2529" s="58" t="str">
        <f>작성용!E2526</f>
        <v>KBP2017060007</v>
      </c>
      <c r="I2529" s="57" t="str">
        <f>작성용!F2526</f>
        <v>B02</v>
      </c>
      <c r="J2529" s="57">
        <f>작성용!G2526</f>
        <v>0</v>
      </c>
      <c r="K2529" s="57" t="str">
        <f>작성용!H2526</f>
        <v>-</v>
      </c>
      <c r="L2529" s="57" t="str">
        <f>작성용!N2526</f>
        <v>분기</v>
      </c>
      <c r="M2529" s="56" t="str">
        <f>작성용!U2526</f>
        <v>2025.03.31</v>
      </c>
      <c r="N2529" s="56" t="str">
        <f>작성용!V2526</f>
        <v>룩스루</v>
      </c>
      <c r="O2529" s="56" t="str">
        <f>작성용!W2526</f>
        <v>룩스루</v>
      </c>
      <c r="P2529" s="56" t="str">
        <f>작성용!X2526</f>
        <v>-</v>
      </c>
      <c r="Q2529" s="57" t="str">
        <f>작성용!AD2526</f>
        <v>대체평가3사업본부</v>
      </c>
      <c r="R2529" s="59">
        <f>작성용!AE2526</f>
        <v>0</v>
      </c>
      <c r="S2529" s="57" t="str">
        <f>작성용!AF2526</f>
        <v>대체평가3사업본부</v>
      </c>
      <c r="T2529" s="60" t="str">
        <f>작성용!AG2526</f>
        <v>김태현</v>
      </c>
      <c r="U2529" s="60" t="str">
        <f>작성용!AH2526</f>
        <v>김태현</v>
      </c>
      <c r="V2529" s="55">
        <f>작성용!AA2526</f>
        <v>202503</v>
      </c>
      <c r="W2529" s="57" t="str">
        <f>작성용!AC2526</f>
        <v>[T]기타보험기관[1본부]</v>
      </c>
      <c r="X2529" s="57" t="str">
        <f>작성용!O2526</f>
        <v>리스크관리팀이정현프로</v>
      </c>
      <c r="Y2529" s="57" t="str">
        <f>작성용!P2526</f>
        <v>02-3455-4133</v>
      </c>
      <c r="Z2529" s="57" t="str">
        <f>작성용!Q2526</f>
        <v>leedoyaj@shinhan.com</v>
      </c>
      <c r="AA2529" s="55" t="str">
        <f>작성용!AJ2526</f>
        <v>-</v>
      </c>
      <c r="AB2529" s="55">
        <f>작성용!AB2526</f>
        <v>0</v>
      </c>
    </row>
    <row r="2530" spans="1:28" s="11" customFormat="1" ht="16.5" hidden="1" customHeight="1" x14ac:dyDescent="0.3">
      <c r="A2530" s="53">
        <f>작성용!AL2527</f>
        <v>2526</v>
      </c>
      <c r="B2530" s="54" t="str">
        <f>작성용!AI2527</f>
        <v>-</v>
      </c>
      <c r="C2530" s="55" t="str">
        <f>작성용!AK2527</f>
        <v>개별종목</v>
      </c>
      <c r="D2530" s="56">
        <f>작성용!T2527</f>
        <v>45702</v>
      </c>
      <c r="E2530" s="57" t="str">
        <f>작성용!B2527</f>
        <v>신한라이프(수익증권)</v>
      </c>
      <c r="F2530" s="57" t="str">
        <f>작성용!C2527</f>
        <v>재평가</v>
      </c>
      <c r="G2530" s="57" t="str">
        <f>작성용!D2527</f>
        <v>KB애향BTL사모특별자산투자신탁</v>
      </c>
      <c r="H2530" s="58" t="str">
        <f>작성용!E2527</f>
        <v>KBP2017090005</v>
      </c>
      <c r="I2530" s="57" t="str">
        <f>작성용!F2527</f>
        <v>B02</v>
      </c>
      <c r="J2530" s="57">
        <f>작성용!G2527</f>
        <v>0</v>
      </c>
      <c r="K2530" s="57" t="str">
        <f>작성용!H2527</f>
        <v>-</v>
      </c>
      <c r="L2530" s="57" t="str">
        <f>작성용!N2527</f>
        <v>분기</v>
      </c>
      <c r="M2530" s="56" t="str">
        <f>작성용!U2527</f>
        <v>2025.03.31</v>
      </c>
      <c r="N2530" s="56" t="str">
        <f>작성용!V2527</f>
        <v>룩스루</v>
      </c>
      <c r="O2530" s="56" t="str">
        <f>작성용!W2527</f>
        <v>룩스루</v>
      </c>
      <c r="P2530" s="56" t="str">
        <f>작성용!X2527</f>
        <v>-</v>
      </c>
      <c r="Q2530" s="57" t="str">
        <f>작성용!AD2527</f>
        <v>대체평가3사업본부</v>
      </c>
      <c r="R2530" s="59">
        <f>작성용!AE2527</f>
        <v>0</v>
      </c>
      <c r="S2530" s="57" t="str">
        <f>작성용!AF2527</f>
        <v>대체평가3사업본부</v>
      </c>
      <c r="T2530" s="60" t="str">
        <f>작성용!AG2527</f>
        <v>김태현</v>
      </c>
      <c r="U2530" s="60" t="str">
        <f>작성용!AH2527</f>
        <v>김태현</v>
      </c>
      <c r="V2530" s="55">
        <f>작성용!AA2527</f>
        <v>202503</v>
      </c>
      <c r="W2530" s="57" t="str">
        <f>작성용!AC2527</f>
        <v>[T]기타보험기관[1본부]</v>
      </c>
      <c r="X2530" s="57" t="str">
        <f>작성용!O2527</f>
        <v>리스크관리팀이정현프로</v>
      </c>
      <c r="Y2530" s="57" t="str">
        <f>작성용!P2527</f>
        <v>02-3455-4133</v>
      </c>
      <c r="Z2530" s="57" t="str">
        <f>작성용!Q2527</f>
        <v>leedoyaj@shinhan.com</v>
      </c>
      <c r="AA2530" s="55" t="str">
        <f>작성용!AJ2527</f>
        <v>-</v>
      </c>
      <c r="AB2530" s="55">
        <f>작성용!AB2527</f>
        <v>0</v>
      </c>
    </row>
    <row r="2531" spans="1:28" s="11" customFormat="1" ht="16.5" hidden="1" customHeight="1" x14ac:dyDescent="0.3">
      <c r="A2531" s="53">
        <f>작성용!AL2528</f>
        <v>2527</v>
      </c>
      <c r="B2531" s="54" t="str">
        <f>작성용!AI2528</f>
        <v>-</v>
      </c>
      <c r="C2531" s="55" t="str">
        <f>작성용!AK2528</f>
        <v>개별종목</v>
      </c>
      <c r="D2531" s="56">
        <f>작성용!T2528</f>
        <v>45702</v>
      </c>
      <c r="E2531" s="57" t="str">
        <f>작성용!B2528</f>
        <v>신한라이프(수익증권)</v>
      </c>
      <c r="F2531" s="57" t="str">
        <f>작성용!C2528</f>
        <v>재평가</v>
      </c>
      <c r="G2531" s="57" t="str">
        <f>작성용!D2528</f>
        <v>KIAMCO비티엘프로젝트사모특별자산투자신탁제5호</v>
      </c>
      <c r="H2531" s="58" t="str">
        <f>작성용!E2528</f>
        <v>KBP2017090013</v>
      </c>
      <c r="I2531" s="57" t="str">
        <f>작성용!F2528</f>
        <v>B02</v>
      </c>
      <c r="J2531" s="57">
        <f>작성용!G2528</f>
        <v>0</v>
      </c>
      <c r="K2531" s="57" t="str">
        <f>작성용!H2528</f>
        <v>-</v>
      </c>
      <c r="L2531" s="57" t="str">
        <f>작성용!N2528</f>
        <v>분기</v>
      </c>
      <c r="M2531" s="56" t="str">
        <f>작성용!U2528</f>
        <v>2025.03.31</v>
      </c>
      <c r="N2531" s="56" t="str">
        <f>작성용!V2528</f>
        <v>룩스루</v>
      </c>
      <c r="O2531" s="56" t="str">
        <f>작성용!W2528</f>
        <v>룩스루</v>
      </c>
      <c r="P2531" s="56" t="str">
        <f>작성용!X2528</f>
        <v>-</v>
      </c>
      <c r="Q2531" s="57" t="str">
        <f>작성용!AD2528</f>
        <v>대체평가3사업본부</v>
      </c>
      <c r="R2531" s="59">
        <f>작성용!AE2528</f>
        <v>0</v>
      </c>
      <c r="S2531" s="57" t="str">
        <f>작성용!AF2528</f>
        <v>대체평가3사업본부</v>
      </c>
      <c r="T2531" s="60" t="str">
        <f>작성용!AG2528</f>
        <v>김태현</v>
      </c>
      <c r="U2531" s="60" t="str">
        <f>작성용!AH2528</f>
        <v>김태현</v>
      </c>
      <c r="V2531" s="55">
        <f>작성용!AA2528</f>
        <v>202503</v>
      </c>
      <c r="W2531" s="57" t="str">
        <f>작성용!AC2528</f>
        <v>[T]기타보험기관[1본부]</v>
      </c>
      <c r="X2531" s="57" t="str">
        <f>작성용!O2528</f>
        <v>리스크관리팀이정현프로</v>
      </c>
      <c r="Y2531" s="57" t="str">
        <f>작성용!P2528</f>
        <v>02-3455-4133</v>
      </c>
      <c r="Z2531" s="57" t="str">
        <f>작성용!Q2528</f>
        <v>leedoyaj@shinhan.com</v>
      </c>
      <c r="AA2531" s="55" t="str">
        <f>작성용!AJ2528</f>
        <v>-</v>
      </c>
      <c r="AB2531" s="55">
        <f>작성용!AB2528</f>
        <v>0</v>
      </c>
    </row>
    <row r="2532" spans="1:28" s="11" customFormat="1" ht="16.5" hidden="1" customHeight="1" x14ac:dyDescent="0.3">
      <c r="A2532" s="53">
        <f>작성용!AL2529</f>
        <v>2528</v>
      </c>
      <c r="B2532" s="54" t="str">
        <f>작성용!AI2529</f>
        <v>-</v>
      </c>
      <c r="C2532" s="55" t="str">
        <f>작성용!AK2529</f>
        <v>개별종목</v>
      </c>
      <c r="D2532" s="56">
        <f>작성용!T2529</f>
        <v>45702</v>
      </c>
      <c r="E2532" s="57" t="str">
        <f>작성용!B2529</f>
        <v>신한라이프(수익증권)</v>
      </c>
      <c r="F2532" s="57" t="str">
        <f>작성용!C2529</f>
        <v>재평가</v>
      </c>
      <c r="G2532" s="57" t="str">
        <f>작성용!D2529</f>
        <v>신한그린에너지사모특별자산투자신탁</v>
      </c>
      <c r="H2532" s="58" t="str">
        <f>작성용!E2529</f>
        <v>KBP2017090033</v>
      </c>
      <c r="I2532" s="57" t="str">
        <f>작성용!F2529</f>
        <v>B02</v>
      </c>
      <c r="J2532" s="57">
        <f>작성용!G2529</f>
        <v>0</v>
      </c>
      <c r="K2532" s="57" t="str">
        <f>작성용!H2529</f>
        <v>-</v>
      </c>
      <c r="L2532" s="57" t="str">
        <f>작성용!N2529</f>
        <v>분기</v>
      </c>
      <c r="M2532" s="56" t="str">
        <f>작성용!U2529</f>
        <v>2025.03.31</v>
      </c>
      <c r="N2532" s="56" t="str">
        <f>작성용!V2529</f>
        <v>룩스루</v>
      </c>
      <c r="O2532" s="56" t="str">
        <f>작성용!W2529</f>
        <v>룩스루</v>
      </c>
      <c r="P2532" s="56" t="str">
        <f>작성용!X2529</f>
        <v>-</v>
      </c>
      <c r="Q2532" s="57" t="str">
        <f>작성용!AD2529</f>
        <v>대체평가3사업본부</v>
      </c>
      <c r="R2532" s="59">
        <f>작성용!AE2529</f>
        <v>0</v>
      </c>
      <c r="S2532" s="57" t="str">
        <f>작성용!AF2529</f>
        <v>대체평가3사업본부</v>
      </c>
      <c r="T2532" s="60" t="str">
        <f>작성용!AG2529</f>
        <v>김태현</v>
      </c>
      <c r="U2532" s="60" t="str">
        <f>작성용!AH2529</f>
        <v>김태현</v>
      </c>
      <c r="V2532" s="55">
        <f>작성용!AA2529</f>
        <v>202503</v>
      </c>
      <c r="W2532" s="57" t="str">
        <f>작성용!AC2529</f>
        <v>[T]기타보험기관[1본부]</v>
      </c>
      <c r="X2532" s="57" t="str">
        <f>작성용!O2529</f>
        <v>리스크관리팀이정현프로</v>
      </c>
      <c r="Y2532" s="57" t="str">
        <f>작성용!P2529</f>
        <v>02-3455-4133</v>
      </c>
      <c r="Z2532" s="57" t="str">
        <f>작성용!Q2529</f>
        <v>leedoyaj@shinhan.com</v>
      </c>
      <c r="AA2532" s="55" t="str">
        <f>작성용!AJ2529</f>
        <v>-</v>
      </c>
      <c r="AB2532" s="55">
        <f>작성용!AB2529</f>
        <v>0</v>
      </c>
    </row>
    <row r="2533" spans="1:28" s="11" customFormat="1" ht="16.5" hidden="1" customHeight="1" x14ac:dyDescent="0.3">
      <c r="A2533" s="53">
        <f>작성용!AL2530</f>
        <v>2529</v>
      </c>
      <c r="B2533" s="54" t="str">
        <f>작성용!AI2530</f>
        <v>-</v>
      </c>
      <c r="C2533" s="55" t="str">
        <f>작성용!AK2530</f>
        <v>개별종목</v>
      </c>
      <c r="D2533" s="56">
        <f>작성용!T2530</f>
        <v>45702</v>
      </c>
      <c r="E2533" s="57" t="str">
        <f>작성용!B2530</f>
        <v>신한라이프(수익증권)</v>
      </c>
      <c r="F2533" s="57" t="str">
        <f>작성용!C2530</f>
        <v>재평가</v>
      </c>
      <c r="G2533" s="57" t="str">
        <f>작성용!D2530</f>
        <v>신한전문투자형그린에너지사모특별자산투자신탁제2호</v>
      </c>
      <c r="H2533" s="58" t="str">
        <f>작성용!E2530</f>
        <v>KBP2017090034</v>
      </c>
      <c r="I2533" s="57" t="str">
        <f>작성용!F2530</f>
        <v>B02</v>
      </c>
      <c r="J2533" s="57">
        <f>작성용!G2530</f>
        <v>0</v>
      </c>
      <c r="K2533" s="57" t="str">
        <f>작성용!H2530</f>
        <v>-</v>
      </c>
      <c r="L2533" s="57" t="str">
        <f>작성용!N2530</f>
        <v>분기</v>
      </c>
      <c r="M2533" s="56" t="str">
        <f>작성용!U2530</f>
        <v>2025.03.31</v>
      </c>
      <c r="N2533" s="56" t="str">
        <f>작성용!V2530</f>
        <v>룩스루</v>
      </c>
      <c r="O2533" s="56" t="str">
        <f>작성용!W2530</f>
        <v>룩스루</v>
      </c>
      <c r="P2533" s="56" t="str">
        <f>작성용!X2530</f>
        <v>-</v>
      </c>
      <c r="Q2533" s="57" t="str">
        <f>작성용!AD2530</f>
        <v>대체평가3사업본부</v>
      </c>
      <c r="R2533" s="59">
        <f>작성용!AE2530</f>
        <v>0</v>
      </c>
      <c r="S2533" s="57" t="str">
        <f>작성용!AF2530</f>
        <v>대체평가3사업본부</v>
      </c>
      <c r="T2533" s="60" t="str">
        <f>작성용!AG2530</f>
        <v>김태현</v>
      </c>
      <c r="U2533" s="60" t="str">
        <f>작성용!AH2530</f>
        <v>김태현</v>
      </c>
      <c r="V2533" s="55">
        <f>작성용!AA2530</f>
        <v>202503</v>
      </c>
      <c r="W2533" s="57" t="str">
        <f>작성용!AC2530</f>
        <v>[T]기타보험기관[1본부]</v>
      </c>
      <c r="X2533" s="57" t="str">
        <f>작성용!O2530</f>
        <v>리스크관리팀이정현프로</v>
      </c>
      <c r="Y2533" s="57" t="str">
        <f>작성용!P2530</f>
        <v>02-3455-4133</v>
      </c>
      <c r="Z2533" s="57" t="str">
        <f>작성용!Q2530</f>
        <v>leedoyaj@shinhan.com</v>
      </c>
      <c r="AA2533" s="55" t="str">
        <f>작성용!AJ2530</f>
        <v>-</v>
      </c>
      <c r="AB2533" s="55">
        <f>작성용!AB2530</f>
        <v>0</v>
      </c>
    </row>
    <row r="2534" spans="1:28" s="11" customFormat="1" ht="16.5" hidden="1" customHeight="1" x14ac:dyDescent="0.3">
      <c r="A2534" s="53">
        <f>작성용!AL2531</f>
        <v>2530</v>
      </c>
      <c r="B2534" s="54" t="str">
        <f>작성용!AI2531</f>
        <v>-</v>
      </c>
      <c r="C2534" s="55" t="str">
        <f>작성용!AK2531</f>
        <v>개별종목</v>
      </c>
      <c r="D2534" s="56">
        <f>작성용!T2531</f>
        <v>45702</v>
      </c>
      <c r="E2534" s="57" t="str">
        <f>작성용!B2531</f>
        <v>신한라이프(수익증권)</v>
      </c>
      <c r="F2534" s="57" t="str">
        <f>작성용!C2531</f>
        <v>재평가</v>
      </c>
      <c r="G2534" s="57" t="str">
        <f>작성용!D2531</f>
        <v>신한부산신항만사모특별자산투자신탁</v>
      </c>
      <c r="H2534" s="58" t="str">
        <f>작성용!E2531</f>
        <v>KBP2017090036</v>
      </c>
      <c r="I2534" s="57" t="str">
        <f>작성용!F2531</f>
        <v>B02</v>
      </c>
      <c r="J2534" s="57">
        <f>작성용!G2531</f>
        <v>0</v>
      </c>
      <c r="K2534" s="57" t="str">
        <f>작성용!H2531</f>
        <v>-</v>
      </c>
      <c r="L2534" s="57" t="str">
        <f>작성용!N2531</f>
        <v>분기</v>
      </c>
      <c r="M2534" s="56" t="str">
        <f>작성용!U2531</f>
        <v>2025.03.31</v>
      </c>
      <c r="N2534" s="56" t="str">
        <f>작성용!V2531</f>
        <v>룩스루</v>
      </c>
      <c r="O2534" s="56" t="str">
        <f>작성용!W2531</f>
        <v>룩스루</v>
      </c>
      <c r="P2534" s="56" t="str">
        <f>작성용!X2531</f>
        <v>-</v>
      </c>
      <c r="Q2534" s="57" t="str">
        <f>작성용!AD2531</f>
        <v>대체평가3사업본부</v>
      </c>
      <c r="R2534" s="59">
        <f>작성용!AE2531</f>
        <v>0</v>
      </c>
      <c r="S2534" s="57" t="str">
        <f>작성용!AF2531</f>
        <v>대체평가3사업본부</v>
      </c>
      <c r="T2534" s="60" t="str">
        <f>작성용!AG2531</f>
        <v>김태현</v>
      </c>
      <c r="U2534" s="60" t="str">
        <f>작성용!AH2531</f>
        <v>김태현</v>
      </c>
      <c r="V2534" s="55">
        <f>작성용!AA2531</f>
        <v>202503</v>
      </c>
      <c r="W2534" s="57" t="str">
        <f>작성용!AC2531</f>
        <v>[T]기타보험기관[1본부]</v>
      </c>
      <c r="X2534" s="57" t="str">
        <f>작성용!O2531</f>
        <v>리스크관리팀이정현프로</v>
      </c>
      <c r="Y2534" s="57" t="str">
        <f>작성용!P2531</f>
        <v>02-3455-4133</v>
      </c>
      <c r="Z2534" s="57" t="str">
        <f>작성용!Q2531</f>
        <v>leedoyaj@shinhan.com</v>
      </c>
      <c r="AA2534" s="55" t="str">
        <f>작성용!AJ2531</f>
        <v>-</v>
      </c>
      <c r="AB2534" s="55">
        <f>작성용!AB2531</f>
        <v>0</v>
      </c>
    </row>
    <row r="2535" spans="1:28" s="11" customFormat="1" ht="16.5" hidden="1" customHeight="1" x14ac:dyDescent="0.3">
      <c r="A2535" s="53">
        <f>작성용!AL2532</f>
        <v>2531</v>
      </c>
      <c r="B2535" s="54" t="str">
        <f>작성용!AI2532</f>
        <v>-</v>
      </c>
      <c r="C2535" s="55" t="str">
        <f>작성용!AK2532</f>
        <v>개별종목</v>
      </c>
      <c r="D2535" s="56">
        <f>작성용!T2532</f>
        <v>45702</v>
      </c>
      <c r="E2535" s="57" t="str">
        <f>작성용!B2532</f>
        <v>신한라이프(수익증권)</v>
      </c>
      <c r="F2535" s="57" t="str">
        <f>작성용!C2532</f>
        <v>재평가</v>
      </c>
      <c r="G2535" s="57" t="str">
        <f>작성용!D2532</f>
        <v>이지스미국전문투자형사모부동산자투자신탁98-1호</v>
      </c>
      <c r="H2535" s="58" t="str">
        <f>작성용!E2532</f>
        <v>KBP2017090044</v>
      </c>
      <c r="I2535" s="57" t="str">
        <f>작성용!F2532</f>
        <v>B02</v>
      </c>
      <c r="J2535" s="57">
        <f>작성용!G2532</f>
        <v>0</v>
      </c>
      <c r="K2535" s="57" t="str">
        <f>작성용!H2532</f>
        <v>-</v>
      </c>
      <c r="L2535" s="57" t="str">
        <f>작성용!N2532</f>
        <v>분기</v>
      </c>
      <c r="M2535" s="56" t="str">
        <f>작성용!U2532</f>
        <v>2025.03.31</v>
      </c>
      <c r="N2535" s="56" t="str">
        <f>작성용!V2532</f>
        <v>룩스루</v>
      </c>
      <c r="O2535" s="56" t="str">
        <f>작성용!W2532</f>
        <v>룩스루</v>
      </c>
      <c r="P2535" s="56" t="str">
        <f>작성용!X2532</f>
        <v>-</v>
      </c>
      <c r="Q2535" s="57" t="str">
        <f>작성용!AD2532</f>
        <v>대체평가3사업본부</v>
      </c>
      <c r="R2535" s="59">
        <f>작성용!AE2532</f>
        <v>0</v>
      </c>
      <c r="S2535" s="57" t="str">
        <f>작성용!AF2532</f>
        <v>대체평가3사업본부</v>
      </c>
      <c r="T2535" s="60" t="str">
        <f>작성용!AG2532</f>
        <v>김태현</v>
      </c>
      <c r="U2535" s="60" t="str">
        <f>작성용!AH2532</f>
        <v>김태현</v>
      </c>
      <c r="V2535" s="55">
        <f>작성용!AA2532</f>
        <v>202503</v>
      </c>
      <c r="W2535" s="57" t="str">
        <f>작성용!AC2532</f>
        <v>[T]기타보험기관[1본부]</v>
      </c>
      <c r="X2535" s="57" t="str">
        <f>작성용!O2532</f>
        <v>리스크관리팀이정현프로</v>
      </c>
      <c r="Y2535" s="57" t="str">
        <f>작성용!P2532</f>
        <v>02-3455-4133</v>
      </c>
      <c r="Z2535" s="57" t="str">
        <f>작성용!Q2532</f>
        <v>leedoyaj@shinhan.com</v>
      </c>
      <c r="AA2535" s="55" t="str">
        <f>작성용!AJ2532</f>
        <v>-</v>
      </c>
      <c r="AB2535" s="55">
        <f>작성용!AB2532</f>
        <v>0</v>
      </c>
    </row>
    <row r="2536" spans="1:28" s="11" customFormat="1" ht="16.5" hidden="1" customHeight="1" x14ac:dyDescent="0.3">
      <c r="A2536" s="53">
        <f>작성용!AL2533</f>
        <v>2532</v>
      </c>
      <c r="B2536" s="54" t="str">
        <f>작성용!AI2533</f>
        <v>-</v>
      </c>
      <c r="C2536" s="55" t="str">
        <f>작성용!AK2533</f>
        <v>개별종목</v>
      </c>
      <c r="D2536" s="56">
        <f>작성용!T2533</f>
        <v>45702</v>
      </c>
      <c r="E2536" s="57" t="str">
        <f>작성용!B2533</f>
        <v>신한라이프(수익증권)</v>
      </c>
      <c r="F2536" s="57" t="str">
        <f>작성용!C2533</f>
        <v>재평가</v>
      </c>
      <c r="G2536" s="57" t="str">
        <f>작성용!D2533</f>
        <v>칸서스희망비티엘사모특별자산투자신탁2호</v>
      </c>
      <c r="H2536" s="58" t="str">
        <f>작성용!E2533</f>
        <v>KBP2017090057</v>
      </c>
      <c r="I2536" s="57" t="str">
        <f>작성용!F2533</f>
        <v>B02</v>
      </c>
      <c r="J2536" s="57">
        <f>작성용!G2533</f>
        <v>0</v>
      </c>
      <c r="K2536" s="57" t="str">
        <f>작성용!H2533</f>
        <v>-</v>
      </c>
      <c r="L2536" s="57" t="str">
        <f>작성용!N2533</f>
        <v>분기</v>
      </c>
      <c r="M2536" s="56" t="str">
        <f>작성용!U2533</f>
        <v>2025.03.31</v>
      </c>
      <c r="N2536" s="56" t="str">
        <f>작성용!V2533</f>
        <v>룩스루</v>
      </c>
      <c r="O2536" s="56" t="str">
        <f>작성용!W2533</f>
        <v>룩스루</v>
      </c>
      <c r="P2536" s="56" t="str">
        <f>작성용!X2533</f>
        <v>-</v>
      </c>
      <c r="Q2536" s="57" t="str">
        <f>작성용!AD2533</f>
        <v>대체평가3사업본부</v>
      </c>
      <c r="R2536" s="59">
        <f>작성용!AE2533</f>
        <v>0</v>
      </c>
      <c r="S2536" s="57" t="str">
        <f>작성용!AF2533</f>
        <v>대체평가3사업본부</v>
      </c>
      <c r="T2536" s="60" t="str">
        <f>작성용!AG2533</f>
        <v>김태현</v>
      </c>
      <c r="U2536" s="60" t="str">
        <f>작성용!AH2533</f>
        <v>김태현</v>
      </c>
      <c r="V2536" s="55">
        <f>작성용!AA2533</f>
        <v>202503</v>
      </c>
      <c r="W2536" s="57" t="str">
        <f>작성용!AC2533</f>
        <v>[T]기타보험기관[1본부]</v>
      </c>
      <c r="X2536" s="57" t="str">
        <f>작성용!O2533</f>
        <v>리스크관리팀이정현프로</v>
      </c>
      <c r="Y2536" s="57" t="str">
        <f>작성용!P2533</f>
        <v>02-3455-4133</v>
      </c>
      <c r="Z2536" s="57" t="str">
        <f>작성용!Q2533</f>
        <v>leedoyaj@shinhan.com</v>
      </c>
      <c r="AA2536" s="55" t="str">
        <f>작성용!AJ2533</f>
        <v>-</v>
      </c>
      <c r="AB2536" s="55">
        <f>작성용!AB2533</f>
        <v>0</v>
      </c>
    </row>
    <row r="2537" spans="1:28" s="11" customFormat="1" ht="16.5" hidden="1" customHeight="1" x14ac:dyDescent="0.3">
      <c r="A2537" s="53">
        <f>작성용!AL2534</f>
        <v>2533</v>
      </c>
      <c r="B2537" s="54" t="str">
        <f>작성용!AI2534</f>
        <v>-</v>
      </c>
      <c r="C2537" s="55" t="str">
        <f>작성용!AK2534</f>
        <v>개별종목</v>
      </c>
      <c r="D2537" s="56">
        <f>작성용!T2534</f>
        <v>45702</v>
      </c>
      <c r="E2537" s="57" t="str">
        <f>작성용!B2534</f>
        <v>신한라이프(수익증권)</v>
      </c>
      <c r="F2537" s="57" t="str">
        <f>작성용!C2534</f>
        <v>재평가</v>
      </c>
      <c r="G2537" s="57" t="str">
        <f>작성용!D2534</f>
        <v>하나전문투자형사모부동산투자신탁42호</v>
      </c>
      <c r="H2537" s="58" t="str">
        <f>작성용!E2534</f>
        <v>KBP2017090068</v>
      </c>
      <c r="I2537" s="57" t="str">
        <f>작성용!F2534</f>
        <v>B02</v>
      </c>
      <c r="J2537" s="57">
        <f>작성용!G2534</f>
        <v>0</v>
      </c>
      <c r="K2537" s="57" t="str">
        <f>작성용!H2534</f>
        <v>-</v>
      </c>
      <c r="L2537" s="57" t="str">
        <f>작성용!N2534</f>
        <v>분기</v>
      </c>
      <c r="M2537" s="56" t="str">
        <f>작성용!U2534</f>
        <v>2025.03.31</v>
      </c>
      <c r="N2537" s="56" t="str">
        <f>작성용!V2534</f>
        <v>룩스루</v>
      </c>
      <c r="O2537" s="56" t="str">
        <f>작성용!W2534</f>
        <v>룩스루</v>
      </c>
      <c r="P2537" s="56" t="str">
        <f>작성용!X2534</f>
        <v>-</v>
      </c>
      <c r="Q2537" s="57" t="str">
        <f>작성용!AD2534</f>
        <v>대체평가3사업본부</v>
      </c>
      <c r="R2537" s="59">
        <f>작성용!AE2534</f>
        <v>0</v>
      </c>
      <c r="S2537" s="57" t="str">
        <f>작성용!AF2534</f>
        <v>대체평가3사업본부</v>
      </c>
      <c r="T2537" s="60" t="str">
        <f>작성용!AG2534</f>
        <v>김태현</v>
      </c>
      <c r="U2537" s="60" t="str">
        <f>작성용!AH2534</f>
        <v>김태현</v>
      </c>
      <c r="V2537" s="55">
        <f>작성용!AA2534</f>
        <v>202503</v>
      </c>
      <c r="W2537" s="57" t="str">
        <f>작성용!AC2534</f>
        <v>[T]기타보험기관[1본부]</v>
      </c>
      <c r="X2537" s="57" t="str">
        <f>작성용!O2534</f>
        <v>리스크관리팀이정현프로</v>
      </c>
      <c r="Y2537" s="57" t="str">
        <f>작성용!P2534</f>
        <v>02-3455-4133</v>
      </c>
      <c r="Z2537" s="57" t="str">
        <f>작성용!Q2534</f>
        <v>leedoyaj@shinhan.com</v>
      </c>
      <c r="AA2537" s="55" t="str">
        <f>작성용!AJ2534</f>
        <v>-</v>
      </c>
      <c r="AB2537" s="55">
        <f>작성용!AB2534</f>
        <v>0</v>
      </c>
    </row>
    <row r="2538" spans="1:28" s="11" customFormat="1" ht="16.5" hidden="1" customHeight="1" x14ac:dyDescent="0.3">
      <c r="A2538" s="53">
        <f>작성용!AL2535</f>
        <v>2534</v>
      </c>
      <c r="B2538" s="54" t="str">
        <f>작성용!AI2535</f>
        <v>-</v>
      </c>
      <c r="C2538" s="55" t="str">
        <f>작성용!AK2535</f>
        <v>개별종목</v>
      </c>
      <c r="D2538" s="56">
        <f>작성용!T2535</f>
        <v>45702</v>
      </c>
      <c r="E2538" s="57" t="str">
        <f>작성용!B2535</f>
        <v>신한라이프(수익증권)</v>
      </c>
      <c r="F2538" s="57" t="str">
        <f>작성용!C2535</f>
        <v>재평가</v>
      </c>
      <c r="G2538" s="57" t="str">
        <f>작성용!D2535</f>
        <v>한화경기고속도로사모특별자산투자신탁2호</v>
      </c>
      <c r="H2538" s="58" t="str">
        <f>작성용!E2535</f>
        <v>KBP2017090083</v>
      </c>
      <c r="I2538" s="57" t="str">
        <f>작성용!F2535</f>
        <v>B02</v>
      </c>
      <c r="J2538" s="57">
        <f>작성용!G2535</f>
        <v>0</v>
      </c>
      <c r="K2538" s="57" t="str">
        <f>작성용!H2535</f>
        <v>-</v>
      </c>
      <c r="L2538" s="57" t="str">
        <f>작성용!N2535</f>
        <v>분기</v>
      </c>
      <c r="M2538" s="56" t="str">
        <f>작성용!U2535</f>
        <v>2025.03.31</v>
      </c>
      <c r="N2538" s="56" t="str">
        <f>작성용!V2535</f>
        <v>룩스루</v>
      </c>
      <c r="O2538" s="56" t="str">
        <f>작성용!W2535</f>
        <v>룩스루</v>
      </c>
      <c r="P2538" s="56" t="str">
        <f>작성용!X2535</f>
        <v>-</v>
      </c>
      <c r="Q2538" s="57" t="str">
        <f>작성용!AD2535</f>
        <v>대체평가3사업본부</v>
      </c>
      <c r="R2538" s="59">
        <f>작성용!AE2535</f>
        <v>0</v>
      </c>
      <c r="S2538" s="57" t="str">
        <f>작성용!AF2535</f>
        <v>대체평가3사업본부</v>
      </c>
      <c r="T2538" s="60" t="str">
        <f>작성용!AG2535</f>
        <v>김태현</v>
      </c>
      <c r="U2538" s="60" t="str">
        <f>작성용!AH2535</f>
        <v>김태현</v>
      </c>
      <c r="V2538" s="55">
        <f>작성용!AA2535</f>
        <v>202503</v>
      </c>
      <c r="W2538" s="57" t="str">
        <f>작성용!AC2535</f>
        <v>[T]기타보험기관[1본부]</v>
      </c>
      <c r="X2538" s="57" t="str">
        <f>작성용!O2535</f>
        <v>리스크관리팀이정현프로</v>
      </c>
      <c r="Y2538" s="57" t="str">
        <f>작성용!P2535</f>
        <v>02-3455-4133</v>
      </c>
      <c r="Z2538" s="57" t="str">
        <f>작성용!Q2535</f>
        <v>leedoyaj@shinhan.com</v>
      </c>
      <c r="AA2538" s="55" t="str">
        <f>작성용!AJ2535</f>
        <v>-</v>
      </c>
      <c r="AB2538" s="55">
        <f>작성용!AB2535</f>
        <v>0</v>
      </c>
    </row>
    <row r="2539" spans="1:28" s="11" customFormat="1" ht="16.5" hidden="1" customHeight="1" x14ac:dyDescent="0.3">
      <c r="A2539" s="53">
        <f>작성용!AL2536</f>
        <v>2535</v>
      </c>
      <c r="B2539" s="54" t="str">
        <f>작성용!AI2536</f>
        <v>-</v>
      </c>
      <c r="C2539" s="55" t="str">
        <f>작성용!AK2536</f>
        <v>개별종목</v>
      </c>
      <c r="D2539" s="56">
        <f>작성용!T2536</f>
        <v>45702</v>
      </c>
      <c r="E2539" s="57" t="str">
        <f>작성용!B2536</f>
        <v>신한라이프(수익증권)</v>
      </c>
      <c r="F2539" s="57" t="str">
        <f>작성용!C2536</f>
        <v>재평가</v>
      </c>
      <c r="G2539" s="57" t="str">
        <f>작성용!D2536</f>
        <v>한화메이플유가스전사모특별자산투자신탁1호</v>
      </c>
      <c r="H2539" s="58" t="str">
        <f>작성용!E2536</f>
        <v>KBP2017090086</v>
      </c>
      <c r="I2539" s="57" t="str">
        <f>작성용!F2536</f>
        <v>B02</v>
      </c>
      <c r="J2539" s="57">
        <f>작성용!G2536</f>
        <v>0</v>
      </c>
      <c r="K2539" s="57" t="str">
        <f>작성용!H2536</f>
        <v>-</v>
      </c>
      <c r="L2539" s="57" t="str">
        <f>작성용!N2536</f>
        <v>분기</v>
      </c>
      <c r="M2539" s="56" t="str">
        <f>작성용!U2536</f>
        <v>2025.03.31</v>
      </c>
      <c r="N2539" s="56" t="str">
        <f>작성용!V2536</f>
        <v>룩스루</v>
      </c>
      <c r="O2539" s="56" t="str">
        <f>작성용!W2536</f>
        <v>룩스루</v>
      </c>
      <c r="P2539" s="56" t="str">
        <f>작성용!X2536</f>
        <v>-</v>
      </c>
      <c r="Q2539" s="57" t="str">
        <f>작성용!AD2536</f>
        <v>대체평가3사업본부</v>
      </c>
      <c r="R2539" s="59">
        <f>작성용!AE2536</f>
        <v>0</v>
      </c>
      <c r="S2539" s="57" t="str">
        <f>작성용!AF2536</f>
        <v>대체평가3사업본부</v>
      </c>
      <c r="T2539" s="60" t="str">
        <f>작성용!AG2536</f>
        <v>김태현</v>
      </c>
      <c r="U2539" s="60" t="str">
        <f>작성용!AH2536</f>
        <v>김태현</v>
      </c>
      <c r="V2539" s="55">
        <f>작성용!AA2536</f>
        <v>202503</v>
      </c>
      <c r="W2539" s="57" t="str">
        <f>작성용!AC2536</f>
        <v>[T]기타보험기관[1본부]</v>
      </c>
      <c r="X2539" s="57" t="str">
        <f>작성용!O2536</f>
        <v>리스크관리팀이정현프로</v>
      </c>
      <c r="Y2539" s="57" t="str">
        <f>작성용!P2536</f>
        <v>02-3455-4133</v>
      </c>
      <c r="Z2539" s="57" t="str">
        <f>작성용!Q2536</f>
        <v>leedoyaj@shinhan.com</v>
      </c>
      <c r="AA2539" s="55" t="str">
        <f>작성용!AJ2536</f>
        <v>-</v>
      </c>
      <c r="AB2539" s="55">
        <f>작성용!AB2536</f>
        <v>0</v>
      </c>
    </row>
    <row r="2540" spans="1:28" s="11" customFormat="1" ht="16.5" hidden="1" customHeight="1" x14ac:dyDescent="0.3">
      <c r="A2540" s="53">
        <f>작성용!AL2537</f>
        <v>2536</v>
      </c>
      <c r="B2540" s="54" t="str">
        <f>작성용!AI2537</f>
        <v>-</v>
      </c>
      <c r="C2540" s="55" t="str">
        <f>작성용!AK2537</f>
        <v>개별종목</v>
      </c>
      <c r="D2540" s="56">
        <f>작성용!T2537</f>
        <v>45702</v>
      </c>
      <c r="E2540" s="57" t="str">
        <f>작성용!B2537</f>
        <v>신한라이프(수익증권)</v>
      </c>
      <c r="F2540" s="57" t="str">
        <f>작성용!C2537</f>
        <v>재평가</v>
      </c>
      <c r="G2540" s="57" t="str">
        <f>작성용!D2537</f>
        <v>한화제3경인고속도로사모특별자산투자신탁1호</v>
      </c>
      <c r="H2540" s="58" t="str">
        <f>작성용!E2537</f>
        <v>KBP2017090088</v>
      </c>
      <c r="I2540" s="57" t="str">
        <f>작성용!F2537</f>
        <v>B02</v>
      </c>
      <c r="J2540" s="57">
        <f>작성용!G2537</f>
        <v>0</v>
      </c>
      <c r="K2540" s="57" t="str">
        <f>작성용!H2537</f>
        <v>-</v>
      </c>
      <c r="L2540" s="57" t="str">
        <f>작성용!N2537</f>
        <v>분기</v>
      </c>
      <c r="M2540" s="56" t="str">
        <f>작성용!U2537</f>
        <v>2025.03.31</v>
      </c>
      <c r="N2540" s="56" t="str">
        <f>작성용!V2537</f>
        <v>룩스루</v>
      </c>
      <c r="O2540" s="56" t="str">
        <f>작성용!W2537</f>
        <v>룩스루</v>
      </c>
      <c r="P2540" s="56" t="str">
        <f>작성용!X2537</f>
        <v>-</v>
      </c>
      <c r="Q2540" s="57" t="str">
        <f>작성용!AD2537</f>
        <v>대체평가3사업본부</v>
      </c>
      <c r="R2540" s="59">
        <f>작성용!AE2537</f>
        <v>0</v>
      </c>
      <c r="S2540" s="57" t="str">
        <f>작성용!AF2537</f>
        <v>대체평가3사업본부</v>
      </c>
      <c r="T2540" s="60" t="str">
        <f>작성용!AG2537</f>
        <v>김태현</v>
      </c>
      <c r="U2540" s="60" t="str">
        <f>작성용!AH2537</f>
        <v>김태현</v>
      </c>
      <c r="V2540" s="55">
        <f>작성용!AA2537</f>
        <v>202503</v>
      </c>
      <c r="W2540" s="57" t="str">
        <f>작성용!AC2537</f>
        <v>[T]기타보험기관[1본부]</v>
      </c>
      <c r="X2540" s="57" t="str">
        <f>작성용!O2537</f>
        <v>리스크관리팀이정현프로</v>
      </c>
      <c r="Y2540" s="57" t="str">
        <f>작성용!P2537</f>
        <v>02-3455-4133</v>
      </c>
      <c r="Z2540" s="57" t="str">
        <f>작성용!Q2537</f>
        <v>leedoyaj@shinhan.com</v>
      </c>
      <c r="AA2540" s="55" t="str">
        <f>작성용!AJ2537</f>
        <v>-</v>
      </c>
      <c r="AB2540" s="55">
        <f>작성용!AB2537</f>
        <v>0</v>
      </c>
    </row>
    <row r="2541" spans="1:28" s="11" customFormat="1" ht="16.5" hidden="1" customHeight="1" x14ac:dyDescent="0.3">
      <c r="A2541" s="53">
        <f>작성용!AL2538</f>
        <v>2537</v>
      </c>
      <c r="B2541" s="54" t="str">
        <f>작성용!AI2538</f>
        <v>-</v>
      </c>
      <c r="C2541" s="55" t="str">
        <f>작성용!AK2538</f>
        <v>개별종목</v>
      </c>
      <c r="D2541" s="56">
        <f>작성용!T2538</f>
        <v>45702</v>
      </c>
      <c r="E2541" s="57" t="str">
        <f>작성용!B2538</f>
        <v>신한라이프(수익증권)</v>
      </c>
      <c r="F2541" s="57" t="str">
        <f>작성용!C2538</f>
        <v>재평가</v>
      </c>
      <c r="G2541" s="57" t="str">
        <f>작성용!D2538</f>
        <v>신한상주영천고속도로전문투자형사모특별자산투자신탁</v>
      </c>
      <c r="H2541" s="58" t="str">
        <f>작성용!E2538</f>
        <v>KBP2017090104</v>
      </c>
      <c r="I2541" s="57" t="str">
        <f>작성용!F2538</f>
        <v>B02</v>
      </c>
      <c r="J2541" s="57">
        <f>작성용!G2538</f>
        <v>0</v>
      </c>
      <c r="K2541" s="57" t="str">
        <f>작성용!H2538</f>
        <v>-</v>
      </c>
      <c r="L2541" s="57" t="str">
        <f>작성용!N2538</f>
        <v>분기</v>
      </c>
      <c r="M2541" s="56" t="str">
        <f>작성용!U2538</f>
        <v>2025.03.31</v>
      </c>
      <c r="N2541" s="56" t="str">
        <f>작성용!V2538</f>
        <v>룩스루</v>
      </c>
      <c r="O2541" s="56" t="str">
        <f>작성용!W2538</f>
        <v>룩스루</v>
      </c>
      <c r="P2541" s="56" t="str">
        <f>작성용!X2538</f>
        <v>-</v>
      </c>
      <c r="Q2541" s="57" t="str">
        <f>작성용!AD2538</f>
        <v>대체평가3사업본부</v>
      </c>
      <c r="R2541" s="59">
        <f>작성용!AE2538</f>
        <v>0</v>
      </c>
      <c r="S2541" s="57" t="str">
        <f>작성용!AF2538</f>
        <v>대체평가3사업본부</v>
      </c>
      <c r="T2541" s="60" t="str">
        <f>작성용!AG2538</f>
        <v>김태현</v>
      </c>
      <c r="U2541" s="60" t="str">
        <f>작성용!AH2538</f>
        <v>김태현</v>
      </c>
      <c r="V2541" s="55">
        <f>작성용!AA2538</f>
        <v>202503</v>
      </c>
      <c r="W2541" s="57" t="str">
        <f>작성용!AC2538</f>
        <v>[T]기타보험기관[1본부]</v>
      </c>
      <c r="X2541" s="57" t="str">
        <f>작성용!O2538</f>
        <v>리스크관리팀이정현프로</v>
      </c>
      <c r="Y2541" s="57" t="str">
        <f>작성용!P2538</f>
        <v>02-3455-4133</v>
      </c>
      <c r="Z2541" s="57" t="str">
        <f>작성용!Q2538</f>
        <v>leedoyaj@shinhan.com</v>
      </c>
      <c r="AA2541" s="55" t="str">
        <f>작성용!AJ2538</f>
        <v>-</v>
      </c>
      <c r="AB2541" s="55">
        <f>작성용!AB2538</f>
        <v>0</v>
      </c>
    </row>
    <row r="2542" spans="1:28" s="11" customFormat="1" ht="16.5" hidden="1" customHeight="1" x14ac:dyDescent="0.3">
      <c r="A2542" s="53">
        <f>작성용!AL2539</f>
        <v>2538</v>
      </c>
      <c r="B2542" s="54" t="str">
        <f>작성용!AI2539</f>
        <v>-</v>
      </c>
      <c r="C2542" s="55" t="str">
        <f>작성용!AK2539</f>
        <v>개별종목</v>
      </c>
      <c r="D2542" s="56">
        <f>작성용!T2539</f>
        <v>45702</v>
      </c>
      <c r="E2542" s="57" t="str">
        <f>작성용!B2539</f>
        <v>신한라이프(수익증권)</v>
      </c>
      <c r="F2542" s="57" t="str">
        <f>작성용!C2539</f>
        <v>재평가</v>
      </c>
      <c r="G2542" s="57" t="str">
        <f>작성용!D2539</f>
        <v>하나대체전문투자형사모부동산투자신탁53호</v>
      </c>
      <c r="H2542" s="58" t="str">
        <f>작성용!E2539</f>
        <v>KBP2017090112</v>
      </c>
      <c r="I2542" s="57" t="str">
        <f>작성용!F2539</f>
        <v>B02</v>
      </c>
      <c r="J2542" s="57">
        <f>작성용!G2539</f>
        <v>0</v>
      </c>
      <c r="K2542" s="57" t="str">
        <f>작성용!H2539</f>
        <v>-</v>
      </c>
      <c r="L2542" s="57" t="str">
        <f>작성용!N2539</f>
        <v>분기</v>
      </c>
      <c r="M2542" s="56" t="str">
        <f>작성용!U2539</f>
        <v>2025.03.31</v>
      </c>
      <c r="N2542" s="56" t="str">
        <f>작성용!V2539</f>
        <v>룩스루</v>
      </c>
      <c r="O2542" s="56" t="str">
        <f>작성용!W2539</f>
        <v>룩스루</v>
      </c>
      <c r="P2542" s="56" t="str">
        <f>작성용!X2539</f>
        <v>-</v>
      </c>
      <c r="Q2542" s="57" t="str">
        <f>작성용!AD2539</f>
        <v>대체평가3사업본부</v>
      </c>
      <c r="R2542" s="59">
        <f>작성용!AE2539</f>
        <v>0</v>
      </c>
      <c r="S2542" s="57" t="str">
        <f>작성용!AF2539</f>
        <v>대체평가3사업본부</v>
      </c>
      <c r="T2542" s="60" t="str">
        <f>작성용!AG2539</f>
        <v>김태현</v>
      </c>
      <c r="U2542" s="60" t="str">
        <f>작성용!AH2539</f>
        <v>김태현</v>
      </c>
      <c r="V2542" s="55">
        <f>작성용!AA2539</f>
        <v>202503</v>
      </c>
      <c r="W2542" s="57" t="str">
        <f>작성용!AC2539</f>
        <v>[T]기타보험기관[1본부]</v>
      </c>
      <c r="X2542" s="57" t="str">
        <f>작성용!O2539</f>
        <v>리스크관리팀이정현프로</v>
      </c>
      <c r="Y2542" s="57" t="str">
        <f>작성용!P2539</f>
        <v>02-3455-4133</v>
      </c>
      <c r="Z2542" s="57" t="str">
        <f>작성용!Q2539</f>
        <v>leedoyaj@shinhan.com</v>
      </c>
      <c r="AA2542" s="55" t="str">
        <f>작성용!AJ2539</f>
        <v>-</v>
      </c>
      <c r="AB2542" s="55">
        <f>작성용!AB2539</f>
        <v>0</v>
      </c>
    </row>
    <row r="2543" spans="1:28" s="11" customFormat="1" ht="16.5" hidden="1" customHeight="1" x14ac:dyDescent="0.3">
      <c r="A2543" s="53">
        <f>작성용!AL2540</f>
        <v>2539</v>
      </c>
      <c r="B2543" s="54" t="str">
        <f>작성용!AI2540</f>
        <v>-</v>
      </c>
      <c r="C2543" s="55" t="str">
        <f>작성용!AK2540</f>
        <v>개별종목</v>
      </c>
      <c r="D2543" s="56">
        <f>작성용!T2540</f>
        <v>45702</v>
      </c>
      <c r="E2543" s="57" t="str">
        <f>작성용!B2540</f>
        <v>신한라이프(수익증권)</v>
      </c>
      <c r="F2543" s="57" t="str">
        <f>작성용!C2540</f>
        <v>재평가</v>
      </c>
      <c r="G2543" s="57" t="str">
        <f>작성용!D2540</f>
        <v>신한그린에너지전문투자형사모특별자산투자신탁제4호</v>
      </c>
      <c r="H2543" s="58" t="str">
        <f>작성용!E2540</f>
        <v>KBP2017090127</v>
      </c>
      <c r="I2543" s="57" t="str">
        <f>작성용!F2540</f>
        <v>B02</v>
      </c>
      <c r="J2543" s="57">
        <f>작성용!G2540</f>
        <v>0</v>
      </c>
      <c r="K2543" s="57" t="str">
        <f>작성용!H2540</f>
        <v>-</v>
      </c>
      <c r="L2543" s="57" t="str">
        <f>작성용!N2540</f>
        <v>분기</v>
      </c>
      <c r="M2543" s="56" t="str">
        <f>작성용!U2540</f>
        <v>2025.03.31</v>
      </c>
      <c r="N2543" s="56" t="str">
        <f>작성용!V2540</f>
        <v>룩스루</v>
      </c>
      <c r="O2543" s="56" t="str">
        <f>작성용!W2540</f>
        <v>룩스루</v>
      </c>
      <c r="P2543" s="56" t="str">
        <f>작성용!X2540</f>
        <v>-</v>
      </c>
      <c r="Q2543" s="57" t="str">
        <f>작성용!AD2540</f>
        <v>대체평가3사업본부</v>
      </c>
      <c r="R2543" s="59">
        <f>작성용!AE2540</f>
        <v>0</v>
      </c>
      <c r="S2543" s="57" t="str">
        <f>작성용!AF2540</f>
        <v>대체평가3사업본부</v>
      </c>
      <c r="T2543" s="60" t="str">
        <f>작성용!AG2540</f>
        <v>김태현</v>
      </c>
      <c r="U2543" s="60" t="str">
        <f>작성용!AH2540</f>
        <v>김태현</v>
      </c>
      <c r="V2543" s="55">
        <f>작성용!AA2540</f>
        <v>202503</v>
      </c>
      <c r="W2543" s="57" t="str">
        <f>작성용!AC2540</f>
        <v>[T]기타보험기관[1본부]</v>
      </c>
      <c r="X2543" s="57" t="str">
        <f>작성용!O2540</f>
        <v>리스크관리팀이정현프로</v>
      </c>
      <c r="Y2543" s="57" t="str">
        <f>작성용!P2540</f>
        <v>02-3455-4133</v>
      </c>
      <c r="Z2543" s="57" t="str">
        <f>작성용!Q2540</f>
        <v>leedoyaj@shinhan.com</v>
      </c>
      <c r="AA2543" s="55" t="str">
        <f>작성용!AJ2540</f>
        <v>-</v>
      </c>
      <c r="AB2543" s="55">
        <f>작성용!AB2540</f>
        <v>0</v>
      </c>
    </row>
    <row r="2544" spans="1:28" s="11" customFormat="1" ht="16.5" hidden="1" customHeight="1" x14ac:dyDescent="0.3">
      <c r="A2544" s="53">
        <f>작성용!AL2541</f>
        <v>2540</v>
      </c>
      <c r="B2544" s="54" t="str">
        <f>작성용!AI2541</f>
        <v>-</v>
      </c>
      <c r="C2544" s="55" t="str">
        <f>작성용!AK2541</f>
        <v>개별종목</v>
      </c>
      <c r="D2544" s="56">
        <f>작성용!T2541</f>
        <v>45702</v>
      </c>
      <c r="E2544" s="57" t="str">
        <f>작성용!B2541</f>
        <v>신한라이프(수익증권)</v>
      </c>
      <c r="F2544" s="57" t="str">
        <f>작성용!C2541</f>
        <v>재평가</v>
      </c>
      <c r="G2544" s="57" t="str">
        <f>작성용!D2541</f>
        <v>베스타스전문투자형사모부동산투자신탁제22A호2종</v>
      </c>
      <c r="H2544" s="58" t="str">
        <f>작성용!E2541</f>
        <v>KBP2017100003</v>
      </c>
      <c r="I2544" s="57" t="str">
        <f>작성용!F2541</f>
        <v>B02</v>
      </c>
      <c r="J2544" s="57">
        <f>작성용!G2541</f>
        <v>0</v>
      </c>
      <c r="K2544" s="57" t="str">
        <f>작성용!H2541</f>
        <v>-</v>
      </c>
      <c r="L2544" s="57" t="str">
        <f>작성용!N2541</f>
        <v>분기</v>
      </c>
      <c r="M2544" s="56" t="str">
        <f>작성용!U2541</f>
        <v>2025.03.31</v>
      </c>
      <c r="N2544" s="56" t="str">
        <f>작성용!V2541</f>
        <v>룩스루</v>
      </c>
      <c r="O2544" s="56" t="str">
        <f>작성용!W2541</f>
        <v>룩스루</v>
      </c>
      <c r="P2544" s="56" t="str">
        <f>작성용!X2541</f>
        <v>-</v>
      </c>
      <c r="Q2544" s="57" t="str">
        <f>작성용!AD2541</f>
        <v>대체평가3사업본부</v>
      </c>
      <c r="R2544" s="59">
        <f>작성용!AE2541</f>
        <v>0</v>
      </c>
      <c r="S2544" s="57" t="str">
        <f>작성용!AF2541</f>
        <v>대체평가3사업본부</v>
      </c>
      <c r="T2544" s="60" t="str">
        <f>작성용!AG2541</f>
        <v>김태현</v>
      </c>
      <c r="U2544" s="60" t="str">
        <f>작성용!AH2541</f>
        <v>김태현</v>
      </c>
      <c r="V2544" s="55">
        <f>작성용!AA2541</f>
        <v>202503</v>
      </c>
      <c r="W2544" s="57" t="str">
        <f>작성용!AC2541</f>
        <v>[T]기타보험기관[1본부]</v>
      </c>
      <c r="X2544" s="57" t="str">
        <f>작성용!O2541</f>
        <v>리스크관리팀이정현프로</v>
      </c>
      <c r="Y2544" s="57" t="str">
        <f>작성용!P2541</f>
        <v>02-3455-4133</v>
      </c>
      <c r="Z2544" s="57" t="str">
        <f>작성용!Q2541</f>
        <v>leedoyaj@shinhan.com</v>
      </c>
      <c r="AA2544" s="55" t="str">
        <f>작성용!AJ2541</f>
        <v>-</v>
      </c>
      <c r="AB2544" s="55">
        <f>작성용!AB2541</f>
        <v>0</v>
      </c>
    </row>
    <row r="2545" spans="1:28" s="11" customFormat="1" ht="16.5" hidden="1" customHeight="1" x14ac:dyDescent="0.3">
      <c r="A2545" s="53">
        <f>작성용!AL2542</f>
        <v>2541</v>
      </c>
      <c r="B2545" s="54" t="str">
        <f>작성용!AI2542</f>
        <v>-</v>
      </c>
      <c r="C2545" s="55" t="str">
        <f>작성용!AK2542</f>
        <v>개별종목</v>
      </c>
      <c r="D2545" s="56">
        <f>작성용!T2542</f>
        <v>45702</v>
      </c>
      <c r="E2545" s="57" t="str">
        <f>작성용!B2542</f>
        <v>신한라이프(수익증권)</v>
      </c>
      <c r="F2545" s="57" t="str">
        <f>작성용!C2542</f>
        <v>재평가</v>
      </c>
      <c r="G2545" s="57" t="str">
        <f>작성용!D2542</f>
        <v>메리츠전문투자형사모부동산투자신탁10호</v>
      </c>
      <c r="H2545" s="58" t="str">
        <f>작성용!E2542</f>
        <v>KBP2017120023</v>
      </c>
      <c r="I2545" s="57" t="str">
        <f>작성용!F2542</f>
        <v>B02</v>
      </c>
      <c r="J2545" s="57">
        <f>작성용!G2542</f>
        <v>0</v>
      </c>
      <c r="K2545" s="57" t="str">
        <f>작성용!H2542</f>
        <v>-</v>
      </c>
      <c r="L2545" s="57" t="str">
        <f>작성용!N2542</f>
        <v>분기</v>
      </c>
      <c r="M2545" s="56" t="str">
        <f>작성용!U2542</f>
        <v>2025.03.31</v>
      </c>
      <c r="N2545" s="56" t="str">
        <f>작성용!V2542</f>
        <v>룩스루</v>
      </c>
      <c r="O2545" s="56" t="str">
        <f>작성용!W2542</f>
        <v>룩스루</v>
      </c>
      <c r="P2545" s="56" t="str">
        <f>작성용!X2542</f>
        <v>-</v>
      </c>
      <c r="Q2545" s="57" t="str">
        <f>작성용!AD2542</f>
        <v>대체평가3사업본부</v>
      </c>
      <c r="R2545" s="59">
        <f>작성용!AE2542</f>
        <v>0</v>
      </c>
      <c r="S2545" s="57" t="str">
        <f>작성용!AF2542</f>
        <v>대체평가3사업본부</v>
      </c>
      <c r="T2545" s="60" t="str">
        <f>작성용!AG2542</f>
        <v>김태현</v>
      </c>
      <c r="U2545" s="60" t="str">
        <f>작성용!AH2542</f>
        <v>김태현</v>
      </c>
      <c r="V2545" s="55">
        <f>작성용!AA2542</f>
        <v>202503</v>
      </c>
      <c r="W2545" s="57" t="str">
        <f>작성용!AC2542</f>
        <v>[T]기타보험기관[1본부]</v>
      </c>
      <c r="X2545" s="57" t="str">
        <f>작성용!O2542</f>
        <v>리스크관리팀이정현프로</v>
      </c>
      <c r="Y2545" s="57" t="str">
        <f>작성용!P2542</f>
        <v>02-3455-4133</v>
      </c>
      <c r="Z2545" s="57" t="str">
        <f>작성용!Q2542</f>
        <v>leedoyaj@shinhan.com</v>
      </c>
      <c r="AA2545" s="55" t="str">
        <f>작성용!AJ2542</f>
        <v>-</v>
      </c>
      <c r="AB2545" s="55">
        <f>작성용!AB2542</f>
        <v>0</v>
      </c>
    </row>
    <row r="2546" spans="1:28" s="11" customFormat="1" ht="16.5" hidden="1" customHeight="1" x14ac:dyDescent="0.3">
      <c r="A2546" s="53">
        <f>작성용!AL2543</f>
        <v>2542</v>
      </c>
      <c r="B2546" s="54" t="str">
        <f>작성용!AI2543</f>
        <v>-</v>
      </c>
      <c r="C2546" s="55" t="str">
        <f>작성용!AK2543</f>
        <v>개별종목</v>
      </c>
      <c r="D2546" s="56">
        <f>작성용!T2543</f>
        <v>45702</v>
      </c>
      <c r="E2546" s="57" t="str">
        <f>작성용!B2543</f>
        <v>신한라이프(수익증권)</v>
      </c>
      <c r="F2546" s="57" t="str">
        <f>작성용!C2543</f>
        <v>재평가</v>
      </c>
      <c r="G2546" s="57" t="str">
        <f>작성용!D2543</f>
        <v>교보악사신재생에너지전문투자형사모특별자산투자신탁1호</v>
      </c>
      <c r="H2546" s="58" t="str">
        <f>작성용!E2543</f>
        <v>KBP2017120194</v>
      </c>
      <c r="I2546" s="57" t="str">
        <f>작성용!F2543</f>
        <v>B02</v>
      </c>
      <c r="J2546" s="57">
        <f>작성용!G2543</f>
        <v>0</v>
      </c>
      <c r="K2546" s="57" t="str">
        <f>작성용!H2543</f>
        <v>-</v>
      </c>
      <c r="L2546" s="57" t="str">
        <f>작성용!N2543</f>
        <v>분기</v>
      </c>
      <c r="M2546" s="56" t="str">
        <f>작성용!U2543</f>
        <v>2025.03.31</v>
      </c>
      <c r="N2546" s="56" t="str">
        <f>작성용!V2543</f>
        <v>룩스루</v>
      </c>
      <c r="O2546" s="56" t="str">
        <f>작성용!W2543</f>
        <v>룩스루</v>
      </c>
      <c r="P2546" s="56" t="str">
        <f>작성용!X2543</f>
        <v>-</v>
      </c>
      <c r="Q2546" s="57" t="str">
        <f>작성용!AD2543</f>
        <v>대체평가3사업본부</v>
      </c>
      <c r="R2546" s="59">
        <f>작성용!AE2543</f>
        <v>0</v>
      </c>
      <c r="S2546" s="57" t="str">
        <f>작성용!AF2543</f>
        <v>대체평가3사업본부</v>
      </c>
      <c r="T2546" s="60" t="str">
        <f>작성용!AG2543</f>
        <v>김태현</v>
      </c>
      <c r="U2546" s="60" t="str">
        <f>작성용!AH2543</f>
        <v>김태현</v>
      </c>
      <c r="V2546" s="55">
        <f>작성용!AA2543</f>
        <v>202503</v>
      </c>
      <c r="W2546" s="57" t="str">
        <f>작성용!AC2543</f>
        <v>[T]기타보험기관[1본부]</v>
      </c>
      <c r="X2546" s="57" t="str">
        <f>작성용!O2543</f>
        <v>리스크관리팀이정현프로</v>
      </c>
      <c r="Y2546" s="57" t="str">
        <f>작성용!P2543</f>
        <v>02-3455-4133</v>
      </c>
      <c r="Z2546" s="57" t="str">
        <f>작성용!Q2543</f>
        <v>leedoyaj@shinhan.com</v>
      </c>
      <c r="AA2546" s="55" t="str">
        <f>작성용!AJ2543</f>
        <v>-</v>
      </c>
      <c r="AB2546" s="55">
        <f>작성용!AB2543</f>
        <v>0</v>
      </c>
    </row>
    <row r="2547" spans="1:28" s="11" customFormat="1" ht="16.5" hidden="1" customHeight="1" x14ac:dyDescent="0.3">
      <c r="A2547" s="53">
        <f>작성용!AL2544</f>
        <v>2543</v>
      </c>
      <c r="B2547" s="54" t="str">
        <f>작성용!AI2544</f>
        <v>-</v>
      </c>
      <c r="C2547" s="55" t="str">
        <f>작성용!AK2544</f>
        <v>개별종목</v>
      </c>
      <c r="D2547" s="56">
        <f>작성용!T2544</f>
        <v>45702</v>
      </c>
      <c r="E2547" s="57" t="str">
        <f>작성용!B2544</f>
        <v>신한라이프(수익증권)</v>
      </c>
      <c r="F2547" s="57" t="str">
        <f>작성용!C2544</f>
        <v>재평가</v>
      </c>
      <c r="G2547" s="57" t="str">
        <f>작성용!D2544</f>
        <v>신한글로벌전문투자형사모부동산투자신탁제11호</v>
      </c>
      <c r="H2547" s="58" t="str">
        <f>작성용!E2544</f>
        <v>KBP2018030126</v>
      </c>
      <c r="I2547" s="57" t="str">
        <f>작성용!F2544</f>
        <v>B02</v>
      </c>
      <c r="J2547" s="57">
        <f>작성용!G2544</f>
        <v>0</v>
      </c>
      <c r="K2547" s="57" t="str">
        <f>작성용!H2544</f>
        <v>-</v>
      </c>
      <c r="L2547" s="57" t="str">
        <f>작성용!N2544</f>
        <v>분기</v>
      </c>
      <c r="M2547" s="56" t="str">
        <f>작성용!U2544</f>
        <v>2025.03.31</v>
      </c>
      <c r="N2547" s="56" t="str">
        <f>작성용!V2544</f>
        <v>룩스루</v>
      </c>
      <c r="O2547" s="56" t="str">
        <f>작성용!W2544</f>
        <v>룩스루</v>
      </c>
      <c r="P2547" s="56" t="str">
        <f>작성용!X2544</f>
        <v>-</v>
      </c>
      <c r="Q2547" s="57" t="str">
        <f>작성용!AD2544</f>
        <v>대체평가3사업본부</v>
      </c>
      <c r="R2547" s="59">
        <f>작성용!AE2544</f>
        <v>0</v>
      </c>
      <c r="S2547" s="57" t="str">
        <f>작성용!AF2544</f>
        <v>대체평가3사업본부</v>
      </c>
      <c r="T2547" s="60" t="str">
        <f>작성용!AG2544</f>
        <v>김태현</v>
      </c>
      <c r="U2547" s="60" t="str">
        <f>작성용!AH2544</f>
        <v>김태현</v>
      </c>
      <c r="V2547" s="55">
        <f>작성용!AA2544</f>
        <v>202503</v>
      </c>
      <c r="W2547" s="57" t="str">
        <f>작성용!AC2544</f>
        <v>[T]기타보험기관[1본부]</v>
      </c>
      <c r="X2547" s="57" t="str">
        <f>작성용!O2544</f>
        <v>리스크관리팀이정현프로</v>
      </c>
      <c r="Y2547" s="57" t="str">
        <f>작성용!P2544</f>
        <v>02-3455-4133</v>
      </c>
      <c r="Z2547" s="57" t="str">
        <f>작성용!Q2544</f>
        <v>leedoyaj@shinhan.com</v>
      </c>
      <c r="AA2547" s="55" t="str">
        <f>작성용!AJ2544</f>
        <v>-</v>
      </c>
      <c r="AB2547" s="55">
        <f>작성용!AB2544</f>
        <v>0</v>
      </c>
    </row>
    <row r="2548" spans="1:28" s="11" customFormat="1" ht="16.5" hidden="1" customHeight="1" x14ac:dyDescent="0.3">
      <c r="A2548" s="53">
        <f>작성용!AL2545</f>
        <v>2544</v>
      </c>
      <c r="B2548" s="54" t="str">
        <f>작성용!AI2545</f>
        <v>-</v>
      </c>
      <c r="C2548" s="55" t="str">
        <f>작성용!AK2545</f>
        <v>개별종목</v>
      </c>
      <c r="D2548" s="56">
        <f>작성용!T2545</f>
        <v>45702</v>
      </c>
      <c r="E2548" s="57" t="str">
        <f>작성용!B2545</f>
        <v>신한라이프(수익증권)</v>
      </c>
      <c r="F2548" s="57" t="str">
        <f>작성용!C2545</f>
        <v>재평가</v>
      </c>
      <c r="G2548" s="57" t="str">
        <f>작성용!D2545</f>
        <v>미래에셋맵스학교BTL사모특별자산투자신탁</v>
      </c>
      <c r="H2548" s="58" t="str">
        <f>작성용!E2545</f>
        <v>KBP2018030136</v>
      </c>
      <c r="I2548" s="57" t="str">
        <f>작성용!F2545</f>
        <v>B02</v>
      </c>
      <c r="J2548" s="57">
        <f>작성용!G2545</f>
        <v>0</v>
      </c>
      <c r="K2548" s="57" t="str">
        <f>작성용!H2545</f>
        <v>-</v>
      </c>
      <c r="L2548" s="57" t="str">
        <f>작성용!N2545</f>
        <v>분기</v>
      </c>
      <c r="M2548" s="56" t="str">
        <f>작성용!U2545</f>
        <v>2025.03.31</v>
      </c>
      <c r="N2548" s="56" t="str">
        <f>작성용!V2545</f>
        <v>룩스루</v>
      </c>
      <c r="O2548" s="56" t="str">
        <f>작성용!W2545</f>
        <v>룩스루</v>
      </c>
      <c r="P2548" s="56" t="str">
        <f>작성용!X2545</f>
        <v>-</v>
      </c>
      <c r="Q2548" s="57" t="str">
        <f>작성용!AD2545</f>
        <v>대체평가3사업본부</v>
      </c>
      <c r="R2548" s="59">
        <f>작성용!AE2545</f>
        <v>0</v>
      </c>
      <c r="S2548" s="57" t="str">
        <f>작성용!AF2545</f>
        <v>대체평가3사업본부</v>
      </c>
      <c r="T2548" s="60" t="str">
        <f>작성용!AG2545</f>
        <v>김태현</v>
      </c>
      <c r="U2548" s="60" t="str">
        <f>작성용!AH2545</f>
        <v>김태현</v>
      </c>
      <c r="V2548" s="55">
        <f>작성용!AA2545</f>
        <v>202503</v>
      </c>
      <c r="W2548" s="57" t="str">
        <f>작성용!AC2545</f>
        <v>[T]기타보험기관[1본부]</v>
      </c>
      <c r="X2548" s="57" t="str">
        <f>작성용!O2545</f>
        <v>리스크관리팀이정현프로</v>
      </c>
      <c r="Y2548" s="57" t="str">
        <f>작성용!P2545</f>
        <v>02-3455-4133</v>
      </c>
      <c r="Z2548" s="57" t="str">
        <f>작성용!Q2545</f>
        <v>leedoyaj@shinhan.com</v>
      </c>
      <c r="AA2548" s="55" t="str">
        <f>작성용!AJ2545</f>
        <v>-</v>
      </c>
      <c r="AB2548" s="55">
        <f>작성용!AB2545</f>
        <v>0</v>
      </c>
    </row>
    <row r="2549" spans="1:28" s="11" customFormat="1" ht="16.5" hidden="1" customHeight="1" x14ac:dyDescent="0.3">
      <c r="A2549" s="53">
        <f>작성용!AL2546</f>
        <v>2545</v>
      </c>
      <c r="B2549" s="54" t="str">
        <f>작성용!AI2546</f>
        <v>-</v>
      </c>
      <c r="C2549" s="55" t="str">
        <f>작성용!AK2546</f>
        <v>개별종목</v>
      </c>
      <c r="D2549" s="56">
        <f>작성용!T2546</f>
        <v>45702</v>
      </c>
      <c r="E2549" s="57" t="str">
        <f>작성용!B2546</f>
        <v>신한라이프(수익증권)</v>
      </c>
      <c r="F2549" s="57" t="str">
        <f>작성용!C2546</f>
        <v>재평가</v>
      </c>
      <c r="G2549" s="57" t="str">
        <f>작성용!D2546</f>
        <v>시몬느네덜란드부동산전문사모투자신탁제1호</v>
      </c>
      <c r="H2549" s="58" t="str">
        <f>작성용!E2546</f>
        <v>KBP2018030170</v>
      </c>
      <c r="I2549" s="57" t="str">
        <f>작성용!F2546</f>
        <v>B02</v>
      </c>
      <c r="J2549" s="57">
        <f>작성용!G2546</f>
        <v>0</v>
      </c>
      <c r="K2549" s="57" t="str">
        <f>작성용!H2546</f>
        <v>-</v>
      </c>
      <c r="L2549" s="57" t="str">
        <f>작성용!N2546</f>
        <v>분기</v>
      </c>
      <c r="M2549" s="56" t="str">
        <f>작성용!U2546</f>
        <v>2025.03.31</v>
      </c>
      <c r="N2549" s="56" t="str">
        <f>작성용!V2546</f>
        <v>룩스루</v>
      </c>
      <c r="O2549" s="56" t="str">
        <f>작성용!W2546</f>
        <v>룩스루</v>
      </c>
      <c r="P2549" s="56" t="str">
        <f>작성용!X2546</f>
        <v>-</v>
      </c>
      <c r="Q2549" s="57" t="str">
        <f>작성용!AD2546</f>
        <v>대체평가3사업본부</v>
      </c>
      <c r="R2549" s="59">
        <f>작성용!AE2546</f>
        <v>0</v>
      </c>
      <c r="S2549" s="57" t="str">
        <f>작성용!AF2546</f>
        <v>대체평가3사업본부</v>
      </c>
      <c r="T2549" s="60" t="str">
        <f>작성용!AG2546</f>
        <v>김태현</v>
      </c>
      <c r="U2549" s="60" t="str">
        <f>작성용!AH2546</f>
        <v>김태현</v>
      </c>
      <c r="V2549" s="55">
        <f>작성용!AA2546</f>
        <v>202503</v>
      </c>
      <c r="W2549" s="57" t="str">
        <f>작성용!AC2546</f>
        <v>[T]기타보험기관[1본부]</v>
      </c>
      <c r="X2549" s="57" t="str">
        <f>작성용!O2546</f>
        <v>리스크관리팀이정현프로</v>
      </c>
      <c r="Y2549" s="57" t="str">
        <f>작성용!P2546</f>
        <v>02-3455-4133</v>
      </c>
      <c r="Z2549" s="57" t="str">
        <f>작성용!Q2546</f>
        <v>leedoyaj@shinhan.com</v>
      </c>
      <c r="AA2549" s="55" t="str">
        <f>작성용!AJ2546</f>
        <v>-</v>
      </c>
      <c r="AB2549" s="55">
        <f>작성용!AB2546</f>
        <v>0</v>
      </c>
    </row>
    <row r="2550" spans="1:28" s="11" customFormat="1" ht="16.5" hidden="1" customHeight="1" x14ac:dyDescent="0.3">
      <c r="A2550" s="53">
        <f>작성용!AL2547</f>
        <v>2546</v>
      </c>
      <c r="B2550" s="54" t="str">
        <f>작성용!AI2547</f>
        <v>-</v>
      </c>
      <c r="C2550" s="55" t="str">
        <f>작성용!AK2547</f>
        <v>개별종목</v>
      </c>
      <c r="D2550" s="56">
        <f>작성용!T2547</f>
        <v>45702</v>
      </c>
      <c r="E2550" s="57" t="str">
        <f>작성용!B2547</f>
        <v>신한라이프(수익증권)</v>
      </c>
      <c r="F2550" s="57" t="str">
        <f>작성용!C2547</f>
        <v>재평가</v>
      </c>
      <c r="G2550" s="57" t="str">
        <f>작성용!D2547</f>
        <v>신한AIM부동산전문투자형사모투자신탁제2호</v>
      </c>
      <c r="H2550" s="58" t="str">
        <f>작성용!E2547</f>
        <v>KBP2018030171</v>
      </c>
      <c r="I2550" s="57" t="str">
        <f>작성용!F2547</f>
        <v>B02</v>
      </c>
      <c r="J2550" s="57">
        <f>작성용!G2547</f>
        <v>0</v>
      </c>
      <c r="K2550" s="57" t="str">
        <f>작성용!H2547</f>
        <v>-</v>
      </c>
      <c r="L2550" s="57" t="str">
        <f>작성용!N2547</f>
        <v>분기</v>
      </c>
      <c r="M2550" s="56" t="str">
        <f>작성용!U2547</f>
        <v>2025.03.31</v>
      </c>
      <c r="N2550" s="56" t="str">
        <f>작성용!V2547</f>
        <v>룩스루</v>
      </c>
      <c r="O2550" s="56" t="str">
        <f>작성용!W2547</f>
        <v>룩스루</v>
      </c>
      <c r="P2550" s="56" t="str">
        <f>작성용!X2547</f>
        <v>-</v>
      </c>
      <c r="Q2550" s="57" t="str">
        <f>작성용!AD2547</f>
        <v>대체평가3사업본부</v>
      </c>
      <c r="R2550" s="59">
        <f>작성용!AE2547</f>
        <v>0</v>
      </c>
      <c r="S2550" s="57" t="str">
        <f>작성용!AF2547</f>
        <v>대체평가3사업본부</v>
      </c>
      <c r="T2550" s="60" t="str">
        <f>작성용!AG2547</f>
        <v>김태현</v>
      </c>
      <c r="U2550" s="60" t="str">
        <f>작성용!AH2547</f>
        <v>김태현</v>
      </c>
      <c r="V2550" s="55">
        <f>작성용!AA2547</f>
        <v>202503</v>
      </c>
      <c r="W2550" s="57" t="str">
        <f>작성용!AC2547</f>
        <v>[T]기타보험기관[1본부]</v>
      </c>
      <c r="X2550" s="57" t="str">
        <f>작성용!O2547</f>
        <v>리스크관리팀이정현프로</v>
      </c>
      <c r="Y2550" s="57" t="str">
        <f>작성용!P2547</f>
        <v>02-3455-4133</v>
      </c>
      <c r="Z2550" s="57" t="str">
        <f>작성용!Q2547</f>
        <v>leedoyaj@shinhan.com</v>
      </c>
      <c r="AA2550" s="55" t="str">
        <f>작성용!AJ2547</f>
        <v>-</v>
      </c>
      <c r="AB2550" s="55">
        <f>작성용!AB2547</f>
        <v>0</v>
      </c>
    </row>
    <row r="2551" spans="1:28" s="11" customFormat="1" ht="16.5" hidden="1" customHeight="1" x14ac:dyDescent="0.3">
      <c r="A2551" s="53">
        <f>작성용!AL2548</f>
        <v>2547</v>
      </c>
      <c r="B2551" s="54" t="str">
        <f>작성용!AI2548</f>
        <v>-</v>
      </c>
      <c r="C2551" s="55" t="str">
        <f>작성용!AK2548</f>
        <v>개별종목</v>
      </c>
      <c r="D2551" s="56">
        <f>작성용!T2548</f>
        <v>45702</v>
      </c>
      <c r="E2551" s="57" t="str">
        <f>작성용!B2548</f>
        <v>신한라이프(수익증권)</v>
      </c>
      <c r="F2551" s="57" t="str">
        <f>작성용!C2548</f>
        <v>재평가</v>
      </c>
      <c r="G2551" s="57" t="str">
        <f>작성용!D2548</f>
        <v>삼성SRA전문투자형사모부동산자투자신탁제35호</v>
      </c>
      <c r="H2551" s="58" t="str">
        <f>작성용!E2548</f>
        <v>KBP2018090005</v>
      </c>
      <c r="I2551" s="57" t="str">
        <f>작성용!F2548</f>
        <v>B02</v>
      </c>
      <c r="J2551" s="57">
        <f>작성용!G2548</f>
        <v>0</v>
      </c>
      <c r="K2551" s="57" t="str">
        <f>작성용!H2548</f>
        <v>-</v>
      </c>
      <c r="L2551" s="57" t="str">
        <f>작성용!N2548</f>
        <v>분기</v>
      </c>
      <c r="M2551" s="56" t="str">
        <f>작성용!U2548</f>
        <v>2025.03.31</v>
      </c>
      <c r="N2551" s="56" t="str">
        <f>작성용!V2548</f>
        <v>룩스루</v>
      </c>
      <c r="O2551" s="56" t="str">
        <f>작성용!W2548</f>
        <v>룩스루</v>
      </c>
      <c r="P2551" s="56" t="str">
        <f>작성용!X2548</f>
        <v>-</v>
      </c>
      <c r="Q2551" s="57" t="str">
        <f>작성용!AD2548</f>
        <v>대체평가3사업본부</v>
      </c>
      <c r="R2551" s="59">
        <f>작성용!AE2548</f>
        <v>0</v>
      </c>
      <c r="S2551" s="57" t="str">
        <f>작성용!AF2548</f>
        <v>대체평가3사업본부</v>
      </c>
      <c r="T2551" s="60" t="str">
        <f>작성용!AG2548</f>
        <v>김태현</v>
      </c>
      <c r="U2551" s="60" t="str">
        <f>작성용!AH2548</f>
        <v>김태현</v>
      </c>
      <c r="V2551" s="55">
        <f>작성용!AA2548</f>
        <v>202503</v>
      </c>
      <c r="W2551" s="57" t="str">
        <f>작성용!AC2548</f>
        <v>[T]기타보험기관[1본부]</v>
      </c>
      <c r="X2551" s="57" t="str">
        <f>작성용!O2548</f>
        <v>리스크관리팀이정현프로</v>
      </c>
      <c r="Y2551" s="57" t="str">
        <f>작성용!P2548</f>
        <v>02-3455-4133</v>
      </c>
      <c r="Z2551" s="57" t="str">
        <f>작성용!Q2548</f>
        <v>leedoyaj@shinhan.com</v>
      </c>
      <c r="AA2551" s="55" t="str">
        <f>작성용!AJ2548</f>
        <v>-</v>
      </c>
      <c r="AB2551" s="55">
        <f>작성용!AB2548</f>
        <v>0</v>
      </c>
    </row>
    <row r="2552" spans="1:28" s="11" customFormat="1" ht="16.5" hidden="1" customHeight="1" x14ac:dyDescent="0.3">
      <c r="A2552" s="53">
        <f>작성용!AL2549</f>
        <v>2548</v>
      </c>
      <c r="B2552" s="54" t="str">
        <f>작성용!AI2549</f>
        <v>-</v>
      </c>
      <c r="C2552" s="55" t="str">
        <f>작성용!AK2549</f>
        <v>개별종목</v>
      </c>
      <c r="D2552" s="56">
        <f>작성용!T2549</f>
        <v>45702</v>
      </c>
      <c r="E2552" s="57" t="str">
        <f>작성용!B2549</f>
        <v>신한라이프(수익증권)</v>
      </c>
      <c r="F2552" s="57" t="str">
        <f>작성용!C2549</f>
        <v>재평가</v>
      </c>
      <c r="G2552" s="57" t="str">
        <f>작성용!D2549</f>
        <v>트러스톤글로벌인프라전문투자형사모특별자산투자신탁제1호</v>
      </c>
      <c r="H2552" s="58" t="str">
        <f>작성용!E2549</f>
        <v>KBP2018090007</v>
      </c>
      <c r="I2552" s="57" t="str">
        <f>작성용!F2549</f>
        <v>B02</v>
      </c>
      <c r="J2552" s="57">
        <f>작성용!G2549</f>
        <v>0</v>
      </c>
      <c r="K2552" s="57" t="str">
        <f>작성용!H2549</f>
        <v>-</v>
      </c>
      <c r="L2552" s="57" t="str">
        <f>작성용!N2549</f>
        <v>분기</v>
      </c>
      <c r="M2552" s="56" t="str">
        <f>작성용!U2549</f>
        <v>2025.03.31</v>
      </c>
      <c r="N2552" s="56" t="str">
        <f>작성용!V2549</f>
        <v>룩스루</v>
      </c>
      <c r="O2552" s="56" t="str">
        <f>작성용!W2549</f>
        <v>룩스루</v>
      </c>
      <c r="P2552" s="56" t="str">
        <f>작성용!X2549</f>
        <v>-</v>
      </c>
      <c r="Q2552" s="57" t="str">
        <f>작성용!AD2549</f>
        <v>대체평가3사업본부</v>
      </c>
      <c r="R2552" s="59">
        <f>작성용!AE2549</f>
        <v>0</v>
      </c>
      <c r="S2552" s="57" t="str">
        <f>작성용!AF2549</f>
        <v>대체평가3사업본부</v>
      </c>
      <c r="T2552" s="60" t="str">
        <f>작성용!AG2549</f>
        <v>김태현</v>
      </c>
      <c r="U2552" s="60" t="str">
        <f>작성용!AH2549</f>
        <v>김태현</v>
      </c>
      <c r="V2552" s="55">
        <f>작성용!AA2549</f>
        <v>202503</v>
      </c>
      <c r="W2552" s="57" t="str">
        <f>작성용!AC2549</f>
        <v>[T]기타보험기관[1본부]</v>
      </c>
      <c r="X2552" s="57" t="str">
        <f>작성용!O2549</f>
        <v>리스크관리팀이정현프로</v>
      </c>
      <c r="Y2552" s="57" t="str">
        <f>작성용!P2549</f>
        <v>02-3455-4133</v>
      </c>
      <c r="Z2552" s="57" t="str">
        <f>작성용!Q2549</f>
        <v>leedoyaj@shinhan.com</v>
      </c>
      <c r="AA2552" s="55" t="str">
        <f>작성용!AJ2549</f>
        <v>-</v>
      </c>
      <c r="AB2552" s="55">
        <f>작성용!AB2549</f>
        <v>0</v>
      </c>
    </row>
    <row r="2553" spans="1:28" s="11" customFormat="1" ht="16.5" hidden="1" customHeight="1" x14ac:dyDescent="0.3">
      <c r="A2553" s="53">
        <f>작성용!AL2550</f>
        <v>2549</v>
      </c>
      <c r="B2553" s="54" t="str">
        <f>작성용!AI2550</f>
        <v>-</v>
      </c>
      <c r="C2553" s="55" t="str">
        <f>작성용!AK2550</f>
        <v>개별종목</v>
      </c>
      <c r="D2553" s="56">
        <f>작성용!T2550</f>
        <v>45702</v>
      </c>
      <c r="E2553" s="57" t="str">
        <f>작성용!B2550</f>
        <v>신한라이프(수익증권)</v>
      </c>
      <c r="F2553" s="57" t="str">
        <f>작성용!C2550</f>
        <v>재평가</v>
      </c>
      <c r="G2553" s="57" t="str">
        <f>작성용!D2550</f>
        <v>KB컨티넨탈유럽인프라전문투자형사모특별자산투자신탁</v>
      </c>
      <c r="H2553" s="58" t="str">
        <f>작성용!E2550</f>
        <v>KBP2018090008</v>
      </c>
      <c r="I2553" s="57" t="str">
        <f>작성용!F2550</f>
        <v>B02</v>
      </c>
      <c r="J2553" s="57">
        <f>작성용!G2550</f>
        <v>0</v>
      </c>
      <c r="K2553" s="57" t="str">
        <f>작성용!H2550</f>
        <v>-</v>
      </c>
      <c r="L2553" s="57" t="str">
        <f>작성용!N2550</f>
        <v>분기</v>
      </c>
      <c r="M2553" s="56" t="str">
        <f>작성용!U2550</f>
        <v>2025.03.31</v>
      </c>
      <c r="N2553" s="56" t="str">
        <f>작성용!V2550</f>
        <v>룩스루</v>
      </c>
      <c r="O2553" s="56" t="str">
        <f>작성용!W2550</f>
        <v>룩스루</v>
      </c>
      <c r="P2553" s="56" t="str">
        <f>작성용!X2550</f>
        <v>-</v>
      </c>
      <c r="Q2553" s="57" t="str">
        <f>작성용!AD2550</f>
        <v>대체평가3사업본부</v>
      </c>
      <c r="R2553" s="59">
        <f>작성용!AE2550</f>
        <v>0</v>
      </c>
      <c r="S2553" s="57" t="str">
        <f>작성용!AF2550</f>
        <v>대체평가3사업본부</v>
      </c>
      <c r="T2553" s="60" t="str">
        <f>작성용!AG2550</f>
        <v>김태현</v>
      </c>
      <c r="U2553" s="60" t="str">
        <f>작성용!AH2550</f>
        <v>김태현</v>
      </c>
      <c r="V2553" s="55">
        <f>작성용!AA2550</f>
        <v>202503</v>
      </c>
      <c r="W2553" s="57" t="str">
        <f>작성용!AC2550</f>
        <v>[T]기타보험기관[1본부]</v>
      </c>
      <c r="X2553" s="57" t="str">
        <f>작성용!O2550</f>
        <v>리스크관리팀이정현프로</v>
      </c>
      <c r="Y2553" s="57" t="str">
        <f>작성용!P2550</f>
        <v>02-3455-4133</v>
      </c>
      <c r="Z2553" s="57" t="str">
        <f>작성용!Q2550</f>
        <v>leedoyaj@shinhan.com</v>
      </c>
      <c r="AA2553" s="55" t="str">
        <f>작성용!AJ2550</f>
        <v>-</v>
      </c>
      <c r="AB2553" s="55">
        <f>작성용!AB2550</f>
        <v>0</v>
      </c>
    </row>
    <row r="2554" spans="1:28" s="11" customFormat="1" ht="16.5" hidden="1" customHeight="1" x14ac:dyDescent="0.3">
      <c r="A2554" s="53">
        <f>작성용!AL2551</f>
        <v>2550</v>
      </c>
      <c r="B2554" s="54" t="str">
        <f>작성용!AI2551</f>
        <v>-</v>
      </c>
      <c r="C2554" s="55" t="str">
        <f>작성용!AK2551</f>
        <v>개별종목</v>
      </c>
      <c r="D2554" s="56">
        <f>작성용!T2551</f>
        <v>45702</v>
      </c>
      <c r="E2554" s="57" t="str">
        <f>작성용!B2551</f>
        <v>신한라이프(수익증권)</v>
      </c>
      <c r="F2554" s="57" t="str">
        <f>작성용!C2551</f>
        <v>재평가</v>
      </c>
      <c r="G2554" s="57" t="str">
        <f>작성용!D2551</f>
        <v>한화글로벌인프라전문투자형사모특별자산투자신탁10호</v>
      </c>
      <c r="H2554" s="58" t="str">
        <f>작성용!E2551</f>
        <v>KBP2018090010</v>
      </c>
      <c r="I2554" s="57" t="str">
        <f>작성용!F2551</f>
        <v>B02</v>
      </c>
      <c r="J2554" s="57">
        <f>작성용!G2551</f>
        <v>0</v>
      </c>
      <c r="K2554" s="57" t="str">
        <f>작성용!H2551</f>
        <v>-</v>
      </c>
      <c r="L2554" s="57" t="str">
        <f>작성용!N2551</f>
        <v>분기</v>
      </c>
      <c r="M2554" s="56" t="str">
        <f>작성용!U2551</f>
        <v>2025.03.31</v>
      </c>
      <c r="N2554" s="56" t="str">
        <f>작성용!V2551</f>
        <v>룩스루</v>
      </c>
      <c r="O2554" s="56" t="str">
        <f>작성용!W2551</f>
        <v>룩스루</v>
      </c>
      <c r="P2554" s="56" t="str">
        <f>작성용!X2551</f>
        <v>-</v>
      </c>
      <c r="Q2554" s="57" t="str">
        <f>작성용!AD2551</f>
        <v>대체평가3사업본부</v>
      </c>
      <c r="R2554" s="59">
        <f>작성용!AE2551</f>
        <v>0</v>
      </c>
      <c r="S2554" s="57" t="str">
        <f>작성용!AF2551</f>
        <v>대체평가3사업본부</v>
      </c>
      <c r="T2554" s="60" t="str">
        <f>작성용!AG2551</f>
        <v>김태현</v>
      </c>
      <c r="U2554" s="60" t="str">
        <f>작성용!AH2551</f>
        <v>김태현</v>
      </c>
      <c r="V2554" s="55">
        <f>작성용!AA2551</f>
        <v>202503</v>
      </c>
      <c r="W2554" s="57" t="str">
        <f>작성용!AC2551</f>
        <v>[T]기타보험기관[1본부]</v>
      </c>
      <c r="X2554" s="57" t="str">
        <f>작성용!O2551</f>
        <v>리스크관리팀이정현프로</v>
      </c>
      <c r="Y2554" s="57" t="str">
        <f>작성용!P2551</f>
        <v>02-3455-4133</v>
      </c>
      <c r="Z2554" s="57" t="str">
        <f>작성용!Q2551</f>
        <v>leedoyaj@shinhan.com</v>
      </c>
      <c r="AA2554" s="55" t="str">
        <f>작성용!AJ2551</f>
        <v>-</v>
      </c>
      <c r="AB2554" s="55">
        <f>작성용!AB2551</f>
        <v>0</v>
      </c>
    </row>
    <row r="2555" spans="1:28" s="11" customFormat="1" ht="16.5" hidden="1" customHeight="1" x14ac:dyDescent="0.3">
      <c r="A2555" s="53">
        <f>작성용!AL2552</f>
        <v>2551</v>
      </c>
      <c r="B2555" s="54" t="str">
        <f>작성용!AI2552</f>
        <v>-</v>
      </c>
      <c r="C2555" s="55" t="str">
        <f>작성용!AK2552</f>
        <v>개별종목</v>
      </c>
      <c r="D2555" s="56">
        <f>작성용!T2552</f>
        <v>45702</v>
      </c>
      <c r="E2555" s="57" t="str">
        <f>작성용!B2552</f>
        <v>신한라이프(수익증권)</v>
      </c>
      <c r="F2555" s="57" t="str">
        <f>작성용!C2552</f>
        <v>재평가</v>
      </c>
      <c r="G2555" s="57" t="str">
        <f>작성용!D2552</f>
        <v>삼성SRA미국오피스메자닌전문투자형사모부동산투자신탁제1호</v>
      </c>
      <c r="H2555" s="58" t="str">
        <f>작성용!E2552</f>
        <v>KBP2018090011</v>
      </c>
      <c r="I2555" s="57" t="str">
        <f>작성용!F2552</f>
        <v>B02</v>
      </c>
      <c r="J2555" s="57">
        <f>작성용!G2552</f>
        <v>0</v>
      </c>
      <c r="K2555" s="57" t="str">
        <f>작성용!H2552</f>
        <v>-</v>
      </c>
      <c r="L2555" s="57" t="str">
        <f>작성용!N2552</f>
        <v>분기</v>
      </c>
      <c r="M2555" s="56" t="str">
        <f>작성용!U2552</f>
        <v>2025.03.31</v>
      </c>
      <c r="N2555" s="56" t="str">
        <f>작성용!V2552</f>
        <v>룩스루</v>
      </c>
      <c r="O2555" s="56" t="str">
        <f>작성용!W2552</f>
        <v>룩스루</v>
      </c>
      <c r="P2555" s="56" t="str">
        <f>작성용!X2552</f>
        <v>-</v>
      </c>
      <c r="Q2555" s="57" t="str">
        <f>작성용!AD2552</f>
        <v>대체평가3사업본부</v>
      </c>
      <c r="R2555" s="59">
        <f>작성용!AE2552</f>
        <v>0</v>
      </c>
      <c r="S2555" s="57" t="str">
        <f>작성용!AF2552</f>
        <v>대체평가3사업본부</v>
      </c>
      <c r="T2555" s="60" t="str">
        <f>작성용!AG2552</f>
        <v>김태현</v>
      </c>
      <c r="U2555" s="60" t="str">
        <f>작성용!AH2552</f>
        <v>김태현</v>
      </c>
      <c r="V2555" s="55">
        <f>작성용!AA2552</f>
        <v>202503</v>
      </c>
      <c r="W2555" s="57" t="str">
        <f>작성용!AC2552</f>
        <v>[T]기타보험기관[1본부]</v>
      </c>
      <c r="X2555" s="57" t="str">
        <f>작성용!O2552</f>
        <v>리스크관리팀이정현프로</v>
      </c>
      <c r="Y2555" s="57" t="str">
        <f>작성용!P2552</f>
        <v>02-3455-4133</v>
      </c>
      <c r="Z2555" s="57" t="str">
        <f>작성용!Q2552</f>
        <v>leedoyaj@shinhan.com</v>
      </c>
      <c r="AA2555" s="55" t="str">
        <f>작성용!AJ2552</f>
        <v>-</v>
      </c>
      <c r="AB2555" s="55">
        <f>작성용!AB2552</f>
        <v>0</v>
      </c>
    </row>
    <row r="2556" spans="1:28" s="11" customFormat="1" ht="16.5" hidden="1" customHeight="1" x14ac:dyDescent="0.3">
      <c r="A2556" s="53">
        <f>작성용!AL2553</f>
        <v>2552</v>
      </c>
      <c r="B2556" s="54" t="str">
        <f>작성용!AI2553</f>
        <v>-</v>
      </c>
      <c r="C2556" s="55" t="str">
        <f>작성용!AK2553</f>
        <v>개별종목</v>
      </c>
      <c r="D2556" s="56">
        <f>작성용!T2553</f>
        <v>45702</v>
      </c>
      <c r="E2556" s="57" t="str">
        <f>작성용!B2553</f>
        <v>신한라이프(수익증권)</v>
      </c>
      <c r="F2556" s="57" t="str">
        <f>작성용!C2553</f>
        <v>재평가</v>
      </c>
      <c r="G2556" s="57" t="str">
        <f>작성용!D2553</f>
        <v>KTB유럽전문투자형사모투자신탁제19호</v>
      </c>
      <c r="H2556" s="58" t="str">
        <f>작성용!E2553</f>
        <v>KBP2018110001</v>
      </c>
      <c r="I2556" s="57" t="str">
        <f>작성용!F2553</f>
        <v>B02</v>
      </c>
      <c r="J2556" s="57">
        <f>작성용!G2553</f>
        <v>0</v>
      </c>
      <c r="K2556" s="57" t="str">
        <f>작성용!H2553</f>
        <v>-</v>
      </c>
      <c r="L2556" s="57" t="str">
        <f>작성용!N2553</f>
        <v>분기</v>
      </c>
      <c r="M2556" s="56" t="str">
        <f>작성용!U2553</f>
        <v>2025.03.31</v>
      </c>
      <c r="N2556" s="56" t="str">
        <f>작성용!V2553</f>
        <v>룩스루</v>
      </c>
      <c r="O2556" s="56" t="str">
        <f>작성용!W2553</f>
        <v>룩스루</v>
      </c>
      <c r="P2556" s="56" t="str">
        <f>작성용!X2553</f>
        <v>-</v>
      </c>
      <c r="Q2556" s="57" t="str">
        <f>작성용!AD2553</f>
        <v>대체평가3사업본부</v>
      </c>
      <c r="R2556" s="59">
        <f>작성용!AE2553</f>
        <v>0</v>
      </c>
      <c r="S2556" s="57" t="str">
        <f>작성용!AF2553</f>
        <v>대체평가3사업본부</v>
      </c>
      <c r="T2556" s="60" t="str">
        <f>작성용!AG2553</f>
        <v>김태현</v>
      </c>
      <c r="U2556" s="60" t="str">
        <f>작성용!AH2553</f>
        <v>김태현</v>
      </c>
      <c r="V2556" s="55">
        <f>작성용!AA2553</f>
        <v>202503</v>
      </c>
      <c r="W2556" s="57" t="str">
        <f>작성용!AC2553</f>
        <v>[T]기타보험기관[1본부]</v>
      </c>
      <c r="X2556" s="57" t="str">
        <f>작성용!O2553</f>
        <v>리스크관리팀이정현프로</v>
      </c>
      <c r="Y2556" s="57" t="str">
        <f>작성용!P2553</f>
        <v>02-3455-4133</v>
      </c>
      <c r="Z2556" s="57" t="str">
        <f>작성용!Q2553</f>
        <v>leedoyaj@shinhan.com</v>
      </c>
      <c r="AA2556" s="55" t="str">
        <f>작성용!AJ2553</f>
        <v>-</v>
      </c>
      <c r="AB2556" s="55">
        <f>작성용!AB2553</f>
        <v>0</v>
      </c>
    </row>
    <row r="2557" spans="1:28" s="11" customFormat="1" ht="16.5" hidden="1" customHeight="1" x14ac:dyDescent="0.3">
      <c r="A2557" s="53">
        <f>작성용!AL2554</f>
        <v>2553</v>
      </c>
      <c r="B2557" s="54" t="str">
        <f>작성용!AI2554</f>
        <v>-</v>
      </c>
      <c r="C2557" s="55" t="str">
        <f>작성용!AK2554</f>
        <v>개별종목</v>
      </c>
      <c r="D2557" s="56">
        <f>작성용!T2554</f>
        <v>45702</v>
      </c>
      <c r="E2557" s="57" t="str">
        <f>작성용!B2554</f>
        <v>신한라이프(수익증권)</v>
      </c>
      <c r="F2557" s="57" t="str">
        <f>작성용!C2554</f>
        <v>재평가</v>
      </c>
      <c r="G2557" s="57" t="str">
        <f>작성용!D2554</f>
        <v>KIAMCO비티엘프로젝트사모특별자산투자신탁제7호</v>
      </c>
      <c r="H2557" s="58" t="str">
        <f>작성용!E2554</f>
        <v>KBP2018120012</v>
      </c>
      <c r="I2557" s="57" t="str">
        <f>작성용!F2554</f>
        <v>B02</v>
      </c>
      <c r="J2557" s="57">
        <f>작성용!G2554</f>
        <v>0</v>
      </c>
      <c r="K2557" s="57" t="str">
        <f>작성용!H2554</f>
        <v>-</v>
      </c>
      <c r="L2557" s="57" t="str">
        <f>작성용!N2554</f>
        <v>분기</v>
      </c>
      <c r="M2557" s="56" t="str">
        <f>작성용!U2554</f>
        <v>2025.03.31</v>
      </c>
      <c r="N2557" s="56" t="str">
        <f>작성용!V2554</f>
        <v>룩스루</v>
      </c>
      <c r="O2557" s="56" t="str">
        <f>작성용!W2554</f>
        <v>룩스루</v>
      </c>
      <c r="P2557" s="56" t="str">
        <f>작성용!X2554</f>
        <v>-</v>
      </c>
      <c r="Q2557" s="57" t="str">
        <f>작성용!AD2554</f>
        <v>대체평가3사업본부</v>
      </c>
      <c r="R2557" s="59">
        <f>작성용!AE2554</f>
        <v>0</v>
      </c>
      <c r="S2557" s="57" t="str">
        <f>작성용!AF2554</f>
        <v>대체평가3사업본부</v>
      </c>
      <c r="T2557" s="60" t="str">
        <f>작성용!AG2554</f>
        <v>김태현</v>
      </c>
      <c r="U2557" s="60" t="str">
        <f>작성용!AH2554</f>
        <v>김태현</v>
      </c>
      <c r="V2557" s="55">
        <f>작성용!AA2554</f>
        <v>202503</v>
      </c>
      <c r="W2557" s="57" t="str">
        <f>작성용!AC2554</f>
        <v>[T]기타보험기관[1본부]</v>
      </c>
      <c r="X2557" s="57" t="str">
        <f>작성용!O2554</f>
        <v>리스크관리팀이정현프로</v>
      </c>
      <c r="Y2557" s="57" t="str">
        <f>작성용!P2554</f>
        <v>02-3455-4133</v>
      </c>
      <c r="Z2557" s="57" t="str">
        <f>작성용!Q2554</f>
        <v>leedoyaj@shinhan.com</v>
      </c>
      <c r="AA2557" s="55" t="str">
        <f>작성용!AJ2554</f>
        <v>-</v>
      </c>
      <c r="AB2557" s="55">
        <f>작성용!AB2554</f>
        <v>0</v>
      </c>
    </row>
    <row r="2558" spans="1:28" s="11" customFormat="1" ht="16.5" hidden="1" customHeight="1" x14ac:dyDescent="0.3">
      <c r="A2558" s="53">
        <f>작성용!AL2555</f>
        <v>2554</v>
      </c>
      <c r="B2558" s="54" t="str">
        <f>작성용!AI2555</f>
        <v>-</v>
      </c>
      <c r="C2558" s="55" t="str">
        <f>작성용!AK2555</f>
        <v>개별종목</v>
      </c>
      <c r="D2558" s="56">
        <f>작성용!T2555</f>
        <v>45702</v>
      </c>
      <c r="E2558" s="57" t="str">
        <f>작성용!B2555</f>
        <v>신한라이프(수익증권)</v>
      </c>
      <c r="F2558" s="57" t="str">
        <f>작성용!C2555</f>
        <v>재평가</v>
      </c>
      <c r="G2558" s="57" t="str">
        <f>작성용!D2555</f>
        <v>신한그린에너지전문투자형사모특별자산투자신탁제5호</v>
      </c>
      <c r="H2558" s="58" t="str">
        <f>작성용!E2555</f>
        <v>KBP2018120026</v>
      </c>
      <c r="I2558" s="57" t="str">
        <f>작성용!F2555</f>
        <v>B02</v>
      </c>
      <c r="J2558" s="57">
        <f>작성용!G2555</f>
        <v>0</v>
      </c>
      <c r="K2558" s="57" t="str">
        <f>작성용!H2555</f>
        <v>-</v>
      </c>
      <c r="L2558" s="57" t="str">
        <f>작성용!N2555</f>
        <v>분기</v>
      </c>
      <c r="M2558" s="56" t="str">
        <f>작성용!U2555</f>
        <v>2025.03.31</v>
      </c>
      <c r="N2558" s="56" t="str">
        <f>작성용!V2555</f>
        <v>룩스루</v>
      </c>
      <c r="O2558" s="56" t="str">
        <f>작성용!W2555</f>
        <v>룩스루</v>
      </c>
      <c r="P2558" s="56" t="str">
        <f>작성용!X2555</f>
        <v>-</v>
      </c>
      <c r="Q2558" s="57" t="str">
        <f>작성용!AD2555</f>
        <v>대체평가3사업본부</v>
      </c>
      <c r="R2558" s="59">
        <f>작성용!AE2555</f>
        <v>0</v>
      </c>
      <c r="S2558" s="57" t="str">
        <f>작성용!AF2555</f>
        <v>대체평가3사업본부</v>
      </c>
      <c r="T2558" s="60" t="str">
        <f>작성용!AG2555</f>
        <v>김태현</v>
      </c>
      <c r="U2558" s="60" t="str">
        <f>작성용!AH2555</f>
        <v>김태현</v>
      </c>
      <c r="V2558" s="55">
        <f>작성용!AA2555</f>
        <v>202503</v>
      </c>
      <c r="W2558" s="57" t="str">
        <f>작성용!AC2555</f>
        <v>[T]기타보험기관[1본부]</v>
      </c>
      <c r="X2558" s="57" t="str">
        <f>작성용!O2555</f>
        <v>리스크관리팀이정현프로</v>
      </c>
      <c r="Y2558" s="57" t="str">
        <f>작성용!P2555</f>
        <v>02-3455-4133</v>
      </c>
      <c r="Z2558" s="57" t="str">
        <f>작성용!Q2555</f>
        <v>leedoyaj@shinhan.com</v>
      </c>
      <c r="AA2558" s="55" t="str">
        <f>작성용!AJ2555</f>
        <v>-</v>
      </c>
      <c r="AB2558" s="55">
        <f>작성용!AB2555</f>
        <v>0</v>
      </c>
    </row>
    <row r="2559" spans="1:28" s="11" customFormat="1" ht="16.5" hidden="1" customHeight="1" x14ac:dyDescent="0.3">
      <c r="A2559" s="53">
        <f>작성용!AL2556</f>
        <v>2555</v>
      </c>
      <c r="B2559" s="54" t="str">
        <f>작성용!AI2556</f>
        <v>-</v>
      </c>
      <c r="C2559" s="55" t="str">
        <f>작성용!AK2556</f>
        <v>개별종목</v>
      </c>
      <c r="D2559" s="56">
        <f>작성용!T2556</f>
        <v>45702</v>
      </c>
      <c r="E2559" s="57" t="str">
        <f>작성용!B2556</f>
        <v>신한라이프(수익증권)</v>
      </c>
      <c r="F2559" s="57" t="str">
        <f>작성용!C2556</f>
        <v>재평가</v>
      </c>
      <c r="G2559" s="57" t="str">
        <f>작성용!D2556</f>
        <v>캡스톤사모부동산투자신탁11호</v>
      </c>
      <c r="H2559" s="58" t="str">
        <f>작성용!E2556</f>
        <v>KBP2018120093</v>
      </c>
      <c r="I2559" s="57" t="str">
        <f>작성용!F2556</f>
        <v>B02</v>
      </c>
      <c r="J2559" s="57">
        <f>작성용!G2556</f>
        <v>0</v>
      </c>
      <c r="K2559" s="57" t="str">
        <f>작성용!H2556</f>
        <v>-</v>
      </c>
      <c r="L2559" s="57" t="str">
        <f>작성용!N2556</f>
        <v>분기</v>
      </c>
      <c r="M2559" s="56" t="str">
        <f>작성용!U2556</f>
        <v>2025.03.31</v>
      </c>
      <c r="N2559" s="56" t="str">
        <f>작성용!V2556</f>
        <v>룩스루</v>
      </c>
      <c r="O2559" s="56" t="str">
        <f>작성용!W2556</f>
        <v>룩스루</v>
      </c>
      <c r="P2559" s="56" t="str">
        <f>작성용!X2556</f>
        <v>-</v>
      </c>
      <c r="Q2559" s="57" t="str">
        <f>작성용!AD2556</f>
        <v>대체평가3사업본부</v>
      </c>
      <c r="R2559" s="59">
        <f>작성용!AE2556</f>
        <v>0</v>
      </c>
      <c r="S2559" s="57" t="str">
        <f>작성용!AF2556</f>
        <v>대체평가3사업본부</v>
      </c>
      <c r="T2559" s="60" t="str">
        <f>작성용!AG2556</f>
        <v>김태현</v>
      </c>
      <c r="U2559" s="60" t="str">
        <f>작성용!AH2556</f>
        <v>김태현</v>
      </c>
      <c r="V2559" s="55">
        <f>작성용!AA2556</f>
        <v>202503</v>
      </c>
      <c r="W2559" s="57" t="str">
        <f>작성용!AC2556</f>
        <v>[T]기타보험기관[1본부]</v>
      </c>
      <c r="X2559" s="57" t="str">
        <f>작성용!O2556</f>
        <v>리스크관리팀이정현프로</v>
      </c>
      <c r="Y2559" s="57" t="str">
        <f>작성용!P2556</f>
        <v>02-3455-4133</v>
      </c>
      <c r="Z2559" s="57" t="str">
        <f>작성용!Q2556</f>
        <v>leedoyaj@shinhan.com</v>
      </c>
      <c r="AA2559" s="55" t="str">
        <f>작성용!AJ2556</f>
        <v>-</v>
      </c>
      <c r="AB2559" s="55">
        <f>작성용!AB2556</f>
        <v>0</v>
      </c>
    </row>
    <row r="2560" spans="1:28" s="11" customFormat="1" ht="16.5" hidden="1" customHeight="1" x14ac:dyDescent="0.3">
      <c r="A2560" s="53">
        <f>작성용!AL2557</f>
        <v>2556</v>
      </c>
      <c r="B2560" s="54" t="str">
        <f>작성용!AI2557</f>
        <v>-</v>
      </c>
      <c r="C2560" s="55" t="str">
        <f>작성용!AK2557</f>
        <v>개별종목</v>
      </c>
      <c r="D2560" s="56">
        <f>작성용!T2557</f>
        <v>45702</v>
      </c>
      <c r="E2560" s="57" t="str">
        <f>작성용!B2557</f>
        <v>신한라이프(수익증권)</v>
      </c>
      <c r="F2560" s="57" t="str">
        <f>작성용!C2557</f>
        <v>재평가</v>
      </c>
      <c r="G2560" s="57" t="str">
        <f>작성용!D2557</f>
        <v>신한AIM부동산전문투자형사모투자신탁제3호B종</v>
      </c>
      <c r="H2560" s="58" t="str">
        <f>작성용!E2557</f>
        <v>KBP2018120183</v>
      </c>
      <c r="I2560" s="57" t="str">
        <f>작성용!F2557</f>
        <v>B02</v>
      </c>
      <c r="J2560" s="57">
        <f>작성용!G2557</f>
        <v>0</v>
      </c>
      <c r="K2560" s="57" t="str">
        <f>작성용!H2557</f>
        <v>-</v>
      </c>
      <c r="L2560" s="57" t="str">
        <f>작성용!N2557</f>
        <v>분기</v>
      </c>
      <c r="M2560" s="56" t="str">
        <f>작성용!U2557</f>
        <v>2025.03.31</v>
      </c>
      <c r="N2560" s="56" t="str">
        <f>작성용!V2557</f>
        <v>룩스루</v>
      </c>
      <c r="O2560" s="56" t="str">
        <f>작성용!W2557</f>
        <v>룩스루</v>
      </c>
      <c r="P2560" s="56" t="str">
        <f>작성용!X2557</f>
        <v>-</v>
      </c>
      <c r="Q2560" s="57" t="str">
        <f>작성용!AD2557</f>
        <v>대체평가3사업본부</v>
      </c>
      <c r="R2560" s="59">
        <f>작성용!AE2557</f>
        <v>0</v>
      </c>
      <c r="S2560" s="57" t="str">
        <f>작성용!AF2557</f>
        <v>대체평가3사업본부</v>
      </c>
      <c r="T2560" s="60" t="str">
        <f>작성용!AG2557</f>
        <v>김태현</v>
      </c>
      <c r="U2560" s="60" t="str">
        <f>작성용!AH2557</f>
        <v>김태현</v>
      </c>
      <c r="V2560" s="55">
        <f>작성용!AA2557</f>
        <v>202503</v>
      </c>
      <c r="W2560" s="57" t="str">
        <f>작성용!AC2557</f>
        <v>[T]기타보험기관[1본부]</v>
      </c>
      <c r="X2560" s="57" t="str">
        <f>작성용!O2557</f>
        <v>리스크관리팀이정현프로</v>
      </c>
      <c r="Y2560" s="57" t="str">
        <f>작성용!P2557</f>
        <v>02-3455-4133</v>
      </c>
      <c r="Z2560" s="57" t="str">
        <f>작성용!Q2557</f>
        <v>leedoyaj@shinhan.com</v>
      </c>
      <c r="AA2560" s="55" t="str">
        <f>작성용!AJ2557</f>
        <v>-</v>
      </c>
      <c r="AB2560" s="55">
        <f>작성용!AB2557</f>
        <v>0</v>
      </c>
    </row>
    <row r="2561" spans="1:28" s="11" customFormat="1" ht="16.5" hidden="1" customHeight="1" x14ac:dyDescent="0.3">
      <c r="A2561" s="53">
        <f>작성용!AL2558</f>
        <v>2557</v>
      </c>
      <c r="B2561" s="54" t="str">
        <f>작성용!AI2558</f>
        <v>-</v>
      </c>
      <c r="C2561" s="55" t="str">
        <f>작성용!AK2558</f>
        <v>개별종목</v>
      </c>
      <c r="D2561" s="56">
        <f>작성용!T2558</f>
        <v>45702</v>
      </c>
      <c r="E2561" s="57" t="str">
        <f>작성용!B2558</f>
        <v>신한라이프(수익증권)</v>
      </c>
      <c r="F2561" s="57" t="str">
        <f>작성용!C2558</f>
        <v>재평가</v>
      </c>
      <c r="G2561" s="57" t="str">
        <f>작성용!D2558</f>
        <v>신한글로벌전문투자형사모부동산투자신탁제12호</v>
      </c>
      <c r="H2561" s="58" t="str">
        <f>작성용!E2558</f>
        <v>KBP2018120185</v>
      </c>
      <c r="I2561" s="57" t="str">
        <f>작성용!F2558</f>
        <v>B02</v>
      </c>
      <c r="J2561" s="57">
        <f>작성용!G2558</f>
        <v>0</v>
      </c>
      <c r="K2561" s="57" t="str">
        <f>작성용!H2558</f>
        <v>-</v>
      </c>
      <c r="L2561" s="57" t="str">
        <f>작성용!N2558</f>
        <v>분기</v>
      </c>
      <c r="M2561" s="56" t="str">
        <f>작성용!U2558</f>
        <v>2025.03.31</v>
      </c>
      <c r="N2561" s="56" t="str">
        <f>작성용!V2558</f>
        <v>룩스루</v>
      </c>
      <c r="O2561" s="56" t="str">
        <f>작성용!W2558</f>
        <v>룩스루</v>
      </c>
      <c r="P2561" s="56" t="str">
        <f>작성용!X2558</f>
        <v>-</v>
      </c>
      <c r="Q2561" s="57" t="str">
        <f>작성용!AD2558</f>
        <v>대체평가3사업본부</v>
      </c>
      <c r="R2561" s="59">
        <f>작성용!AE2558</f>
        <v>0</v>
      </c>
      <c r="S2561" s="57" t="str">
        <f>작성용!AF2558</f>
        <v>대체평가3사업본부</v>
      </c>
      <c r="T2561" s="60" t="str">
        <f>작성용!AG2558</f>
        <v>김태현</v>
      </c>
      <c r="U2561" s="60" t="str">
        <f>작성용!AH2558</f>
        <v>김태현</v>
      </c>
      <c r="V2561" s="55">
        <f>작성용!AA2558</f>
        <v>202503</v>
      </c>
      <c r="W2561" s="57" t="str">
        <f>작성용!AC2558</f>
        <v>[T]기타보험기관[1본부]</v>
      </c>
      <c r="X2561" s="57" t="str">
        <f>작성용!O2558</f>
        <v>리스크관리팀이정현프로</v>
      </c>
      <c r="Y2561" s="57" t="str">
        <f>작성용!P2558</f>
        <v>02-3455-4133</v>
      </c>
      <c r="Z2561" s="57" t="str">
        <f>작성용!Q2558</f>
        <v>leedoyaj@shinhan.com</v>
      </c>
      <c r="AA2561" s="55" t="str">
        <f>작성용!AJ2558</f>
        <v>-</v>
      </c>
      <c r="AB2561" s="55">
        <f>작성용!AB2558</f>
        <v>0</v>
      </c>
    </row>
    <row r="2562" spans="1:28" s="11" customFormat="1" ht="16.5" hidden="1" customHeight="1" x14ac:dyDescent="0.3">
      <c r="A2562" s="53">
        <f>작성용!AL2559</f>
        <v>2558</v>
      </c>
      <c r="B2562" s="54" t="str">
        <f>작성용!AI2559</f>
        <v>-</v>
      </c>
      <c r="C2562" s="55" t="str">
        <f>작성용!AK2559</f>
        <v>개별종목</v>
      </c>
      <c r="D2562" s="56">
        <f>작성용!T2559</f>
        <v>45702</v>
      </c>
      <c r="E2562" s="57" t="str">
        <f>작성용!B2559</f>
        <v>신한라이프(수익증권)</v>
      </c>
      <c r="F2562" s="57" t="str">
        <f>작성용!C2559</f>
        <v>재평가</v>
      </c>
      <c r="G2562" s="57" t="str">
        <f>작성용!D2559</f>
        <v>유진AVIATION전문투자형사모투자신탁16-1호</v>
      </c>
      <c r="H2562" s="58" t="str">
        <f>작성용!E2559</f>
        <v>KBP2018120206</v>
      </c>
      <c r="I2562" s="57" t="str">
        <f>작성용!F2559</f>
        <v>B02</v>
      </c>
      <c r="J2562" s="57">
        <f>작성용!G2559</f>
        <v>0</v>
      </c>
      <c r="K2562" s="57" t="str">
        <f>작성용!H2559</f>
        <v>-</v>
      </c>
      <c r="L2562" s="57" t="str">
        <f>작성용!N2559</f>
        <v>분기</v>
      </c>
      <c r="M2562" s="56" t="str">
        <f>작성용!U2559</f>
        <v>2025.03.31</v>
      </c>
      <c r="N2562" s="56" t="str">
        <f>작성용!V2559</f>
        <v>룩스루</v>
      </c>
      <c r="O2562" s="56" t="str">
        <f>작성용!W2559</f>
        <v>룩스루</v>
      </c>
      <c r="P2562" s="56" t="str">
        <f>작성용!X2559</f>
        <v>-</v>
      </c>
      <c r="Q2562" s="57" t="str">
        <f>작성용!AD2559</f>
        <v>대체평가3사업본부</v>
      </c>
      <c r="R2562" s="59">
        <f>작성용!AE2559</f>
        <v>0</v>
      </c>
      <c r="S2562" s="57" t="str">
        <f>작성용!AF2559</f>
        <v>대체평가3사업본부</v>
      </c>
      <c r="T2562" s="60" t="str">
        <f>작성용!AG2559</f>
        <v>김태현</v>
      </c>
      <c r="U2562" s="60" t="str">
        <f>작성용!AH2559</f>
        <v>김태현</v>
      </c>
      <c r="V2562" s="55">
        <f>작성용!AA2559</f>
        <v>202503</v>
      </c>
      <c r="W2562" s="57" t="str">
        <f>작성용!AC2559</f>
        <v>[T]기타보험기관[1본부]</v>
      </c>
      <c r="X2562" s="57" t="str">
        <f>작성용!O2559</f>
        <v>리스크관리팀이정현프로</v>
      </c>
      <c r="Y2562" s="57" t="str">
        <f>작성용!P2559</f>
        <v>02-3455-4133</v>
      </c>
      <c r="Z2562" s="57" t="str">
        <f>작성용!Q2559</f>
        <v>leedoyaj@shinhan.com</v>
      </c>
      <c r="AA2562" s="55" t="str">
        <f>작성용!AJ2559</f>
        <v>-</v>
      </c>
      <c r="AB2562" s="55">
        <f>작성용!AB2559</f>
        <v>0</v>
      </c>
    </row>
    <row r="2563" spans="1:28" s="11" customFormat="1" ht="16.5" hidden="1" customHeight="1" x14ac:dyDescent="0.3">
      <c r="A2563" s="53">
        <f>작성용!AL2560</f>
        <v>2559</v>
      </c>
      <c r="B2563" s="54" t="str">
        <f>작성용!AI2560</f>
        <v>-</v>
      </c>
      <c r="C2563" s="55" t="str">
        <f>작성용!AK2560</f>
        <v>개별종목</v>
      </c>
      <c r="D2563" s="56">
        <f>작성용!T2560</f>
        <v>45702</v>
      </c>
      <c r="E2563" s="57" t="str">
        <f>작성용!B2560</f>
        <v>신한라이프(수익증권)</v>
      </c>
      <c r="F2563" s="57" t="str">
        <f>작성용!C2560</f>
        <v>재평가</v>
      </c>
      <c r="G2563" s="57" t="str">
        <f>작성용!D2560</f>
        <v>유진AVIATION전문투자형사모투자신탁16-2호</v>
      </c>
      <c r="H2563" s="58" t="str">
        <f>작성용!E2560</f>
        <v>KBP2018120207</v>
      </c>
      <c r="I2563" s="57" t="str">
        <f>작성용!F2560</f>
        <v>B02</v>
      </c>
      <c r="J2563" s="57">
        <f>작성용!G2560</f>
        <v>0</v>
      </c>
      <c r="K2563" s="57" t="str">
        <f>작성용!H2560</f>
        <v>-</v>
      </c>
      <c r="L2563" s="57" t="str">
        <f>작성용!N2560</f>
        <v>분기</v>
      </c>
      <c r="M2563" s="56" t="str">
        <f>작성용!U2560</f>
        <v>2025.03.31</v>
      </c>
      <c r="N2563" s="56" t="str">
        <f>작성용!V2560</f>
        <v>룩스루</v>
      </c>
      <c r="O2563" s="56" t="str">
        <f>작성용!W2560</f>
        <v>룩스루</v>
      </c>
      <c r="P2563" s="56" t="str">
        <f>작성용!X2560</f>
        <v>-</v>
      </c>
      <c r="Q2563" s="57" t="str">
        <f>작성용!AD2560</f>
        <v>대체평가3사업본부</v>
      </c>
      <c r="R2563" s="59">
        <f>작성용!AE2560</f>
        <v>0</v>
      </c>
      <c r="S2563" s="57" t="str">
        <f>작성용!AF2560</f>
        <v>대체평가3사업본부</v>
      </c>
      <c r="T2563" s="60" t="str">
        <f>작성용!AG2560</f>
        <v>김태현</v>
      </c>
      <c r="U2563" s="60" t="str">
        <f>작성용!AH2560</f>
        <v>김태현</v>
      </c>
      <c r="V2563" s="55">
        <f>작성용!AA2560</f>
        <v>202503</v>
      </c>
      <c r="W2563" s="57" t="str">
        <f>작성용!AC2560</f>
        <v>[T]기타보험기관[1본부]</v>
      </c>
      <c r="X2563" s="57" t="str">
        <f>작성용!O2560</f>
        <v>리스크관리팀이정현프로</v>
      </c>
      <c r="Y2563" s="57" t="str">
        <f>작성용!P2560</f>
        <v>02-3455-4133</v>
      </c>
      <c r="Z2563" s="57" t="str">
        <f>작성용!Q2560</f>
        <v>leedoyaj@shinhan.com</v>
      </c>
      <c r="AA2563" s="55" t="str">
        <f>작성용!AJ2560</f>
        <v>-</v>
      </c>
      <c r="AB2563" s="55">
        <f>작성용!AB2560</f>
        <v>0</v>
      </c>
    </row>
    <row r="2564" spans="1:28" s="11" customFormat="1" ht="16.5" hidden="1" customHeight="1" x14ac:dyDescent="0.3">
      <c r="A2564" s="53">
        <f>작성용!AL2561</f>
        <v>2560</v>
      </c>
      <c r="B2564" s="54" t="str">
        <f>작성용!AI2561</f>
        <v>-</v>
      </c>
      <c r="C2564" s="55" t="str">
        <f>작성용!AK2561</f>
        <v>개별종목</v>
      </c>
      <c r="D2564" s="56">
        <f>작성용!T2561</f>
        <v>45702</v>
      </c>
      <c r="E2564" s="57" t="str">
        <f>작성용!B2561</f>
        <v>신한라이프(수익증권)</v>
      </c>
      <c r="F2564" s="57" t="str">
        <f>작성용!C2561</f>
        <v>재평가</v>
      </c>
      <c r="G2564" s="57" t="str">
        <f>작성용!D2561</f>
        <v>흥국하이클래스전문투자형사모특별자산투자신탁51호</v>
      </c>
      <c r="H2564" s="58" t="str">
        <f>작성용!E2561</f>
        <v>KBP2018120238</v>
      </c>
      <c r="I2564" s="57" t="str">
        <f>작성용!F2561</f>
        <v>B02</v>
      </c>
      <c r="J2564" s="57">
        <f>작성용!G2561</f>
        <v>0</v>
      </c>
      <c r="K2564" s="57" t="str">
        <f>작성용!H2561</f>
        <v>-</v>
      </c>
      <c r="L2564" s="57" t="str">
        <f>작성용!N2561</f>
        <v>분기</v>
      </c>
      <c r="M2564" s="56" t="str">
        <f>작성용!U2561</f>
        <v>2025.03.31</v>
      </c>
      <c r="N2564" s="56" t="str">
        <f>작성용!V2561</f>
        <v>룩스루</v>
      </c>
      <c r="O2564" s="56" t="str">
        <f>작성용!W2561</f>
        <v>룩스루</v>
      </c>
      <c r="P2564" s="56" t="str">
        <f>작성용!X2561</f>
        <v>-</v>
      </c>
      <c r="Q2564" s="57" t="str">
        <f>작성용!AD2561</f>
        <v>대체평가3사업본부</v>
      </c>
      <c r="R2564" s="59">
        <f>작성용!AE2561</f>
        <v>0</v>
      </c>
      <c r="S2564" s="57" t="str">
        <f>작성용!AF2561</f>
        <v>대체평가3사업본부</v>
      </c>
      <c r="T2564" s="60" t="str">
        <f>작성용!AG2561</f>
        <v>김태현</v>
      </c>
      <c r="U2564" s="60" t="str">
        <f>작성용!AH2561</f>
        <v>김태현</v>
      </c>
      <c r="V2564" s="55">
        <f>작성용!AA2561</f>
        <v>202503</v>
      </c>
      <c r="W2564" s="57" t="str">
        <f>작성용!AC2561</f>
        <v>[T]기타보험기관[1본부]</v>
      </c>
      <c r="X2564" s="57" t="str">
        <f>작성용!O2561</f>
        <v>리스크관리팀이정현프로</v>
      </c>
      <c r="Y2564" s="57" t="str">
        <f>작성용!P2561</f>
        <v>02-3455-4133</v>
      </c>
      <c r="Z2564" s="57" t="str">
        <f>작성용!Q2561</f>
        <v>leedoyaj@shinhan.com</v>
      </c>
      <c r="AA2564" s="55" t="str">
        <f>작성용!AJ2561</f>
        <v>-</v>
      </c>
      <c r="AB2564" s="55">
        <f>작성용!AB2561</f>
        <v>0</v>
      </c>
    </row>
    <row r="2565" spans="1:28" s="11" customFormat="1" ht="16.5" hidden="1" customHeight="1" x14ac:dyDescent="0.3">
      <c r="A2565" s="53">
        <f>작성용!AL2562</f>
        <v>2561</v>
      </c>
      <c r="B2565" s="54" t="str">
        <f>작성용!AI2562</f>
        <v>-</v>
      </c>
      <c r="C2565" s="55" t="str">
        <f>작성용!AK2562</f>
        <v>개별종목</v>
      </c>
      <c r="D2565" s="56">
        <f>작성용!T2562</f>
        <v>45702</v>
      </c>
      <c r="E2565" s="57" t="str">
        <f>작성용!B2562</f>
        <v>신한라이프(수익증권)</v>
      </c>
      <c r="F2565" s="57" t="str">
        <f>작성용!C2562</f>
        <v>재평가</v>
      </c>
      <c r="G2565" s="57" t="str">
        <f>작성용!D2562</f>
        <v>신한AIM인프라전문투자형사모투자신탁제1호</v>
      </c>
      <c r="H2565" s="58" t="str">
        <f>작성용!E2562</f>
        <v>KBP2018120251</v>
      </c>
      <c r="I2565" s="57" t="str">
        <f>작성용!F2562</f>
        <v>B02</v>
      </c>
      <c r="J2565" s="57">
        <f>작성용!G2562</f>
        <v>0</v>
      </c>
      <c r="K2565" s="57" t="str">
        <f>작성용!H2562</f>
        <v>-</v>
      </c>
      <c r="L2565" s="57" t="str">
        <f>작성용!N2562</f>
        <v>분기</v>
      </c>
      <c r="M2565" s="56" t="str">
        <f>작성용!U2562</f>
        <v>2025.03.31</v>
      </c>
      <c r="N2565" s="56" t="str">
        <f>작성용!V2562</f>
        <v>룩스루</v>
      </c>
      <c r="O2565" s="56" t="str">
        <f>작성용!W2562</f>
        <v>룩스루</v>
      </c>
      <c r="P2565" s="56" t="str">
        <f>작성용!X2562</f>
        <v>-</v>
      </c>
      <c r="Q2565" s="57" t="str">
        <f>작성용!AD2562</f>
        <v>대체평가3사업본부</v>
      </c>
      <c r="R2565" s="59">
        <f>작성용!AE2562</f>
        <v>0</v>
      </c>
      <c r="S2565" s="57" t="str">
        <f>작성용!AF2562</f>
        <v>대체평가3사업본부</v>
      </c>
      <c r="T2565" s="60" t="str">
        <f>작성용!AG2562</f>
        <v>김태현</v>
      </c>
      <c r="U2565" s="60" t="str">
        <f>작성용!AH2562</f>
        <v>김태현</v>
      </c>
      <c r="V2565" s="55">
        <f>작성용!AA2562</f>
        <v>202503</v>
      </c>
      <c r="W2565" s="57" t="str">
        <f>작성용!AC2562</f>
        <v>[T]기타보험기관[1본부]</v>
      </c>
      <c r="X2565" s="57" t="str">
        <f>작성용!O2562</f>
        <v>리스크관리팀이정현프로</v>
      </c>
      <c r="Y2565" s="57" t="str">
        <f>작성용!P2562</f>
        <v>02-3455-4133</v>
      </c>
      <c r="Z2565" s="57" t="str">
        <f>작성용!Q2562</f>
        <v>leedoyaj@shinhan.com</v>
      </c>
      <c r="AA2565" s="55" t="str">
        <f>작성용!AJ2562</f>
        <v>-</v>
      </c>
      <c r="AB2565" s="55">
        <f>작성용!AB2562</f>
        <v>0</v>
      </c>
    </row>
    <row r="2566" spans="1:28" s="11" customFormat="1" ht="16.5" hidden="1" customHeight="1" x14ac:dyDescent="0.3">
      <c r="A2566" s="53">
        <f>작성용!AL2563</f>
        <v>2562</v>
      </c>
      <c r="B2566" s="54" t="str">
        <f>작성용!AI2563</f>
        <v>-</v>
      </c>
      <c r="C2566" s="55" t="str">
        <f>작성용!AK2563</f>
        <v>개별종목</v>
      </c>
      <c r="D2566" s="56">
        <f>작성용!T2563</f>
        <v>45702</v>
      </c>
      <c r="E2566" s="57" t="str">
        <f>작성용!B2563</f>
        <v>신한라이프(수익증권)</v>
      </c>
      <c r="F2566" s="57" t="str">
        <f>작성용!C2563</f>
        <v>재평가</v>
      </c>
      <c r="G2566" s="57" t="str">
        <f>작성용!D2563</f>
        <v>신한AIM인프라전문투자형사모투자신탁제2호</v>
      </c>
      <c r="H2566" s="58" t="str">
        <f>작성용!E2563</f>
        <v>KBP2018120274</v>
      </c>
      <c r="I2566" s="57" t="str">
        <f>작성용!F2563</f>
        <v>B02</v>
      </c>
      <c r="J2566" s="57">
        <f>작성용!G2563</f>
        <v>0</v>
      </c>
      <c r="K2566" s="57" t="str">
        <f>작성용!H2563</f>
        <v>-</v>
      </c>
      <c r="L2566" s="57" t="str">
        <f>작성용!N2563</f>
        <v>분기</v>
      </c>
      <c r="M2566" s="56" t="str">
        <f>작성용!U2563</f>
        <v>2025.03.31</v>
      </c>
      <c r="N2566" s="56" t="str">
        <f>작성용!V2563</f>
        <v>룩스루</v>
      </c>
      <c r="O2566" s="56" t="str">
        <f>작성용!W2563</f>
        <v>룩스루</v>
      </c>
      <c r="P2566" s="56" t="str">
        <f>작성용!X2563</f>
        <v>-</v>
      </c>
      <c r="Q2566" s="57" t="str">
        <f>작성용!AD2563</f>
        <v>대체평가3사업본부</v>
      </c>
      <c r="R2566" s="59">
        <f>작성용!AE2563</f>
        <v>0</v>
      </c>
      <c r="S2566" s="57" t="str">
        <f>작성용!AF2563</f>
        <v>대체평가3사업본부</v>
      </c>
      <c r="T2566" s="60" t="str">
        <f>작성용!AG2563</f>
        <v>김태현</v>
      </c>
      <c r="U2566" s="60" t="str">
        <f>작성용!AH2563</f>
        <v>김태현</v>
      </c>
      <c r="V2566" s="55">
        <f>작성용!AA2563</f>
        <v>202503</v>
      </c>
      <c r="W2566" s="57" t="str">
        <f>작성용!AC2563</f>
        <v>[T]기타보험기관[1본부]</v>
      </c>
      <c r="X2566" s="57" t="str">
        <f>작성용!O2563</f>
        <v>리스크관리팀이정현프로</v>
      </c>
      <c r="Y2566" s="57" t="str">
        <f>작성용!P2563</f>
        <v>02-3455-4133</v>
      </c>
      <c r="Z2566" s="57" t="str">
        <f>작성용!Q2563</f>
        <v>leedoyaj@shinhan.com</v>
      </c>
      <c r="AA2566" s="55" t="str">
        <f>작성용!AJ2563</f>
        <v>-</v>
      </c>
      <c r="AB2566" s="55">
        <f>작성용!AB2563</f>
        <v>0</v>
      </c>
    </row>
    <row r="2567" spans="1:28" s="11" customFormat="1" ht="16.5" hidden="1" customHeight="1" x14ac:dyDescent="0.3">
      <c r="A2567" s="53">
        <f>작성용!AL2564</f>
        <v>2563</v>
      </c>
      <c r="B2567" s="54" t="str">
        <f>작성용!AI2564</f>
        <v>-</v>
      </c>
      <c r="C2567" s="55" t="str">
        <f>작성용!AK2564</f>
        <v>개별종목</v>
      </c>
      <c r="D2567" s="56">
        <f>작성용!T2564</f>
        <v>45702</v>
      </c>
      <c r="E2567" s="57" t="str">
        <f>작성용!B2564</f>
        <v>신한라이프(수익증권)</v>
      </c>
      <c r="F2567" s="57" t="str">
        <f>작성용!C2564</f>
        <v>재평가</v>
      </c>
      <c r="G2567" s="57" t="str">
        <f>작성용!D2564</f>
        <v>삼성SRA글로벌코어오피스전문투자형사모부동산투자신탁제2호2종</v>
      </c>
      <c r="H2567" s="58" t="str">
        <f>작성용!E2564</f>
        <v>KBP2024060007</v>
      </c>
      <c r="I2567" s="57" t="str">
        <f>작성용!F2564</f>
        <v>B02</v>
      </c>
      <c r="J2567" s="57">
        <f>작성용!G2564</f>
        <v>0</v>
      </c>
      <c r="K2567" s="57" t="str">
        <f>작성용!H2564</f>
        <v>-</v>
      </c>
      <c r="L2567" s="57" t="str">
        <f>작성용!N2564</f>
        <v>분기</v>
      </c>
      <c r="M2567" s="56" t="str">
        <f>작성용!U2564</f>
        <v>2025.03.31</v>
      </c>
      <c r="N2567" s="56" t="str">
        <f>작성용!V2564</f>
        <v>룩스루</v>
      </c>
      <c r="O2567" s="56" t="str">
        <f>작성용!W2564</f>
        <v>룩스루</v>
      </c>
      <c r="P2567" s="56" t="str">
        <f>작성용!X2564</f>
        <v>-</v>
      </c>
      <c r="Q2567" s="57" t="str">
        <f>작성용!AD2564</f>
        <v>대체평가3사업본부</v>
      </c>
      <c r="R2567" s="59">
        <f>작성용!AE2564</f>
        <v>0</v>
      </c>
      <c r="S2567" s="57" t="str">
        <f>작성용!AF2564</f>
        <v>대체평가3사업본부</v>
      </c>
      <c r="T2567" s="60" t="str">
        <f>작성용!AG2564</f>
        <v>김태현</v>
      </c>
      <c r="U2567" s="60" t="str">
        <f>작성용!AH2564</f>
        <v>김태현</v>
      </c>
      <c r="V2567" s="55">
        <f>작성용!AA2564</f>
        <v>202503</v>
      </c>
      <c r="W2567" s="57" t="str">
        <f>작성용!AC2564</f>
        <v>[T]기타보험기관[1본부]</v>
      </c>
      <c r="X2567" s="57" t="str">
        <f>작성용!O2564</f>
        <v>리스크관리팀이정현프로</v>
      </c>
      <c r="Y2567" s="57" t="str">
        <f>작성용!P2564</f>
        <v>02-3455-4133</v>
      </c>
      <c r="Z2567" s="57" t="str">
        <f>작성용!Q2564</f>
        <v>leedoyaj@shinhan.com</v>
      </c>
      <c r="AA2567" s="55" t="str">
        <f>작성용!AJ2564</f>
        <v>-</v>
      </c>
      <c r="AB2567" s="55">
        <f>작성용!AB2564</f>
        <v>0</v>
      </c>
    </row>
    <row r="2568" spans="1:28" s="11" customFormat="1" ht="16.5" hidden="1" customHeight="1" x14ac:dyDescent="0.3">
      <c r="A2568" s="53">
        <f>작성용!AL2565</f>
        <v>2564</v>
      </c>
      <c r="B2568" s="54" t="str">
        <f>작성용!AI2565</f>
        <v>-</v>
      </c>
      <c r="C2568" s="55" t="str">
        <f>작성용!AK2565</f>
        <v>개별종목</v>
      </c>
      <c r="D2568" s="56">
        <f>작성용!T2565</f>
        <v>45702</v>
      </c>
      <c r="E2568" s="57" t="str">
        <f>작성용!B2565</f>
        <v>신한라이프(수익증권)</v>
      </c>
      <c r="F2568" s="57" t="str">
        <f>작성용!C2565</f>
        <v>재평가</v>
      </c>
      <c r="G2568" s="57" t="str">
        <f>작성용!D2565</f>
        <v>KIAMCO비티엘프로젝트사모특별자산투자신탁제8호</v>
      </c>
      <c r="H2568" s="58" t="str">
        <f>작성용!E2565</f>
        <v>KBP2018120283</v>
      </c>
      <c r="I2568" s="57" t="str">
        <f>작성용!F2565</f>
        <v>B02</v>
      </c>
      <c r="J2568" s="57">
        <f>작성용!G2565</f>
        <v>0</v>
      </c>
      <c r="K2568" s="57" t="str">
        <f>작성용!H2565</f>
        <v>-</v>
      </c>
      <c r="L2568" s="57" t="str">
        <f>작성용!N2565</f>
        <v>분기</v>
      </c>
      <c r="M2568" s="56" t="str">
        <f>작성용!U2565</f>
        <v>2025.03.31</v>
      </c>
      <c r="N2568" s="56" t="str">
        <f>작성용!V2565</f>
        <v>룩스루</v>
      </c>
      <c r="O2568" s="56" t="str">
        <f>작성용!W2565</f>
        <v>룩스루</v>
      </c>
      <c r="P2568" s="56" t="str">
        <f>작성용!X2565</f>
        <v>-</v>
      </c>
      <c r="Q2568" s="57" t="str">
        <f>작성용!AD2565</f>
        <v>대체평가3사업본부</v>
      </c>
      <c r="R2568" s="59">
        <f>작성용!AE2565</f>
        <v>0</v>
      </c>
      <c r="S2568" s="57" t="str">
        <f>작성용!AF2565</f>
        <v>대체평가3사업본부</v>
      </c>
      <c r="T2568" s="60" t="str">
        <f>작성용!AG2565</f>
        <v>김태현</v>
      </c>
      <c r="U2568" s="60" t="str">
        <f>작성용!AH2565</f>
        <v>김태현</v>
      </c>
      <c r="V2568" s="55">
        <f>작성용!AA2565</f>
        <v>202503</v>
      </c>
      <c r="W2568" s="57" t="str">
        <f>작성용!AC2565</f>
        <v>[T]기타보험기관[1본부]</v>
      </c>
      <c r="X2568" s="57" t="str">
        <f>작성용!O2565</f>
        <v>리스크관리팀이정현프로</v>
      </c>
      <c r="Y2568" s="57" t="str">
        <f>작성용!P2565</f>
        <v>02-3455-4133</v>
      </c>
      <c r="Z2568" s="57" t="str">
        <f>작성용!Q2565</f>
        <v>leedoyaj@shinhan.com</v>
      </c>
      <c r="AA2568" s="55" t="str">
        <f>작성용!AJ2565</f>
        <v>-</v>
      </c>
      <c r="AB2568" s="55">
        <f>작성용!AB2565</f>
        <v>0</v>
      </c>
    </row>
    <row r="2569" spans="1:28" s="11" customFormat="1" ht="16.5" hidden="1" customHeight="1" x14ac:dyDescent="0.3">
      <c r="A2569" s="53">
        <f>작성용!AL2566</f>
        <v>2565</v>
      </c>
      <c r="B2569" s="54" t="str">
        <f>작성용!AI2566</f>
        <v>-</v>
      </c>
      <c r="C2569" s="55" t="str">
        <f>작성용!AK2566</f>
        <v>개별종목</v>
      </c>
      <c r="D2569" s="56">
        <f>작성용!T2566</f>
        <v>45702</v>
      </c>
      <c r="E2569" s="57" t="str">
        <f>작성용!B2566</f>
        <v>신한라이프(수익증권)</v>
      </c>
      <c r="F2569" s="57" t="str">
        <f>작성용!C2566</f>
        <v>재평가</v>
      </c>
      <c r="G2569" s="57" t="str">
        <f>작성용!D2566</f>
        <v>삼성SRA사모부동산투자신탁제12호</v>
      </c>
      <c r="H2569" s="58" t="str">
        <f>작성용!E2566</f>
        <v>KBP2018120292</v>
      </c>
      <c r="I2569" s="57" t="str">
        <f>작성용!F2566</f>
        <v>B02</v>
      </c>
      <c r="J2569" s="57">
        <f>작성용!G2566</f>
        <v>0</v>
      </c>
      <c r="K2569" s="57" t="str">
        <f>작성용!H2566</f>
        <v>-</v>
      </c>
      <c r="L2569" s="57" t="str">
        <f>작성용!N2566</f>
        <v>분기</v>
      </c>
      <c r="M2569" s="56" t="str">
        <f>작성용!U2566</f>
        <v>2025.03.31</v>
      </c>
      <c r="N2569" s="56" t="str">
        <f>작성용!V2566</f>
        <v>룩스루</v>
      </c>
      <c r="O2569" s="56" t="str">
        <f>작성용!W2566</f>
        <v>룩스루</v>
      </c>
      <c r="P2569" s="56" t="str">
        <f>작성용!X2566</f>
        <v>-</v>
      </c>
      <c r="Q2569" s="57" t="str">
        <f>작성용!AD2566</f>
        <v>대체평가3사업본부</v>
      </c>
      <c r="R2569" s="59">
        <f>작성용!AE2566</f>
        <v>0</v>
      </c>
      <c r="S2569" s="57" t="str">
        <f>작성용!AF2566</f>
        <v>대체평가3사업본부</v>
      </c>
      <c r="T2569" s="60" t="str">
        <f>작성용!AG2566</f>
        <v>김태현</v>
      </c>
      <c r="U2569" s="60" t="str">
        <f>작성용!AH2566</f>
        <v>김태현</v>
      </c>
      <c r="V2569" s="55">
        <f>작성용!AA2566</f>
        <v>202503</v>
      </c>
      <c r="W2569" s="57" t="str">
        <f>작성용!AC2566</f>
        <v>[T]기타보험기관[1본부]</v>
      </c>
      <c r="X2569" s="57" t="str">
        <f>작성용!O2566</f>
        <v>리스크관리팀이정현프로</v>
      </c>
      <c r="Y2569" s="57" t="str">
        <f>작성용!P2566</f>
        <v>02-3455-4133</v>
      </c>
      <c r="Z2569" s="57" t="str">
        <f>작성용!Q2566</f>
        <v>leedoyaj@shinhan.com</v>
      </c>
      <c r="AA2569" s="55" t="str">
        <f>작성용!AJ2566</f>
        <v>-</v>
      </c>
      <c r="AB2569" s="55">
        <f>작성용!AB2566</f>
        <v>0</v>
      </c>
    </row>
    <row r="2570" spans="1:28" s="11" customFormat="1" ht="16.5" hidden="1" customHeight="1" x14ac:dyDescent="0.3">
      <c r="A2570" s="53">
        <f>작성용!AL2567</f>
        <v>2566</v>
      </c>
      <c r="B2570" s="54" t="str">
        <f>작성용!AI2567</f>
        <v>-</v>
      </c>
      <c r="C2570" s="55" t="str">
        <f>작성용!AK2567</f>
        <v>개별종목</v>
      </c>
      <c r="D2570" s="56">
        <f>작성용!T2567</f>
        <v>45702</v>
      </c>
      <c r="E2570" s="57" t="str">
        <f>작성용!B2567</f>
        <v>신한라이프(수익증권)</v>
      </c>
      <c r="F2570" s="57" t="str">
        <f>작성용!C2567</f>
        <v>재평가</v>
      </c>
      <c r="G2570" s="57" t="str">
        <f>작성용!D2567</f>
        <v>삼성SRA사모부동산투자신탁제1호</v>
      </c>
      <c r="H2570" s="58" t="str">
        <f>작성용!E2567</f>
        <v>KBP2018120293</v>
      </c>
      <c r="I2570" s="57" t="str">
        <f>작성용!F2567</f>
        <v>B02</v>
      </c>
      <c r="J2570" s="57">
        <f>작성용!G2567</f>
        <v>0</v>
      </c>
      <c r="K2570" s="57" t="str">
        <f>작성용!H2567</f>
        <v>-</v>
      </c>
      <c r="L2570" s="57" t="str">
        <f>작성용!N2567</f>
        <v>분기</v>
      </c>
      <c r="M2570" s="56" t="str">
        <f>작성용!U2567</f>
        <v>2025.03.31</v>
      </c>
      <c r="N2570" s="56" t="str">
        <f>작성용!V2567</f>
        <v>룩스루</v>
      </c>
      <c r="O2570" s="56" t="str">
        <f>작성용!W2567</f>
        <v>룩스루</v>
      </c>
      <c r="P2570" s="56" t="str">
        <f>작성용!X2567</f>
        <v>-</v>
      </c>
      <c r="Q2570" s="57" t="str">
        <f>작성용!AD2567</f>
        <v>대체평가3사업본부</v>
      </c>
      <c r="R2570" s="59">
        <f>작성용!AE2567</f>
        <v>0</v>
      </c>
      <c r="S2570" s="57" t="str">
        <f>작성용!AF2567</f>
        <v>대체평가3사업본부</v>
      </c>
      <c r="T2570" s="60" t="str">
        <f>작성용!AG2567</f>
        <v>김태현</v>
      </c>
      <c r="U2570" s="60" t="str">
        <f>작성용!AH2567</f>
        <v>김태현</v>
      </c>
      <c r="V2570" s="55">
        <f>작성용!AA2567</f>
        <v>202503</v>
      </c>
      <c r="W2570" s="57" t="str">
        <f>작성용!AC2567</f>
        <v>[T]기타보험기관[1본부]</v>
      </c>
      <c r="X2570" s="57" t="str">
        <f>작성용!O2567</f>
        <v>리스크관리팀이정현프로</v>
      </c>
      <c r="Y2570" s="57" t="str">
        <f>작성용!P2567</f>
        <v>02-3455-4133</v>
      </c>
      <c r="Z2570" s="57" t="str">
        <f>작성용!Q2567</f>
        <v>leedoyaj@shinhan.com</v>
      </c>
      <c r="AA2570" s="55" t="str">
        <f>작성용!AJ2567</f>
        <v>-</v>
      </c>
      <c r="AB2570" s="55">
        <f>작성용!AB2567</f>
        <v>0</v>
      </c>
    </row>
    <row r="2571" spans="1:28" s="11" customFormat="1" ht="16.5" hidden="1" customHeight="1" x14ac:dyDescent="0.3">
      <c r="A2571" s="53">
        <f>작성용!AL2568</f>
        <v>2567</v>
      </c>
      <c r="B2571" s="54" t="str">
        <f>작성용!AI2568</f>
        <v>-</v>
      </c>
      <c r="C2571" s="55" t="str">
        <f>작성용!AK2568</f>
        <v>개별종목</v>
      </c>
      <c r="D2571" s="56">
        <f>작성용!T2568</f>
        <v>45702</v>
      </c>
      <c r="E2571" s="57" t="str">
        <f>작성용!B2568</f>
        <v>신한라이프(수익증권)</v>
      </c>
      <c r="F2571" s="57" t="str">
        <f>작성용!C2568</f>
        <v>재평가</v>
      </c>
      <c r="G2571" s="57" t="str">
        <f>작성용!D2568</f>
        <v>삼성SRA미국오피스메자닌전문투자형사모부동산투자신탁제2호</v>
      </c>
      <c r="H2571" s="58" t="str">
        <f>작성용!E2568</f>
        <v>KBP2019030012</v>
      </c>
      <c r="I2571" s="57" t="str">
        <f>작성용!F2568</f>
        <v>B02</v>
      </c>
      <c r="J2571" s="57">
        <f>작성용!G2568</f>
        <v>0</v>
      </c>
      <c r="K2571" s="57" t="str">
        <f>작성용!H2568</f>
        <v>-</v>
      </c>
      <c r="L2571" s="57" t="str">
        <f>작성용!N2568</f>
        <v>분기</v>
      </c>
      <c r="M2571" s="56" t="str">
        <f>작성용!U2568</f>
        <v>2025.03.31</v>
      </c>
      <c r="N2571" s="56" t="str">
        <f>작성용!V2568</f>
        <v>룩스루</v>
      </c>
      <c r="O2571" s="56" t="str">
        <f>작성용!W2568</f>
        <v>룩스루</v>
      </c>
      <c r="P2571" s="56" t="str">
        <f>작성용!X2568</f>
        <v>-</v>
      </c>
      <c r="Q2571" s="57" t="str">
        <f>작성용!AD2568</f>
        <v>대체평가3사업본부</v>
      </c>
      <c r="R2571" s="59">
        <f>작성용!AE2568</f>
        <v>0</v>
      </c>
      <c r="S2571" s="57" t="str">
        <f>작성용!AF2568</f>
        <v>대체평가3사업본부</v>
      </c>
      <c r="T2571" s="60" t="str">
        <f>작성용!AG2568</f>
        <v>김태현</v>
      </c>
      <c r="U2571" s="60" t="str">
        <f>작성용!AH2568</f>
        <v>김태현</v>
      </c>
      <c r="V2571" s="55">
        <f>작성용!AA2568</f>
        <v>202503</v>
      </c>
      <c r="W2571" s="57" t="str">
        <f>작성용!AC2568</f>
        <v>[T]기타보험기관[1본부]</v>
      </c>
      <c r="X2571" s="57" t="str">
        <f>작성용!O2568</f>
        <v>리스크관리팀이정현프로</v>
      </c>
      <c r="Y2571" s="57" t="str">
        <f>작성용!P2568</f>
        <v>02-3455-4133</v>
      </c>
      <c r="Z2571" s="57" t="str">
        <f>작성용!Q2568</f>
        <v>leedoyaj@shinhan.com</v>
      </c>
      <c r="AA2571" s="55" t="str">
        <f>작성용!AJ2568</f>
        <v>-</v>
      </c>
      <c r="AB2571" s="55">
        <f>작성용!AB2568</f>
        <v>0</v>
      </c>
    </row>
    <row r="2572" spans="1:28" s="11" customFormat="1" ht="16.5" hidden="1" customHeight="1" x14ac:dyDescent="0.3">
      <c r="A2572" s="53">
        <f>작성용!AL2569</f>
        <v>2568</v>
      </c>
      <c r="B2572" s="54" t="str">
        <f>작성용!AI2569</f>
        <v>-</v>
      </c>
      <c r="C2572" s="55" t="str">
        <f>작성용!AK2569</f>
        <v>개별종목</v>
      </c>
      <c r="D2572" s="56">
        <f>작성용!T2569</f>
        <v>45702</v>
      </c>
      <c r="E2572" s="57" t="str">
        <f>작성용!B2569</f>
        <v>신한라이프(수익증권)</v>
      </c>
      <c r="F2572" s="57" t="str">
        <f>작성용!C2569</f>
        <v>재평가</v>
      </c>
      <c r="G2572" s="57" t="str">
        <f>작성용!D2569</f>
        <v>한국투자사모프로미BTL인프라특별자산투자신탁1호</v>
      </c>
      <c r="H2572" s="58" t="str">
        <f>작성용!E2569</f>
        <v>KBP2019030045</v>
      </c>
      <c r="I2572" s="57" t="str">
        <f>작성용!F2569</f>
        <v>B02</v>
      </c>
      <c r="J2572" s="57">
        <f>작성용!G2569</f>
        <v>0</v>
      </c>
      <c r="K2572" s="57" t="str">
        <f>작성용!H2569</f>
        <v>-</v>
      </c>
      <c r="L2572" s="57" t="str">
        <f>작성용!N2569</f>
        <v>분기</v>
      </c>
      <c r="M2572" s="56" t="str">
        <f>작성용!U2569</f>
        <v>2025.03.31</v>
      </c>
      <c r="N2572" s="56" t="str">
        <f>작성용!V2569</f>
        <v>룩스루</v>
      </c>
      <c r="O2572" s="56" t="str">
        <f>작성용!W2569</f>
        <v>룩스루</v>
      </c>
      <c r="P2572" s="56" t="str">
        <f>작성용!X2569</f>
        <v>-</v>
      </c>
      <c r="Q2572" s="57" t="str">
        <f>작성용!AD2569</f>
        <v>대체평가3사업본부</v>
      </c>
      <c r="R2572" s="59">
        <f>작성용!AE2569</f>
        <v>0</v>
      </c>
      <c r="S2572" s="57" t="str">
        <f>작성용!AF2569</f>
        <v>대체평가3사업본부</v>
      </c>
      <c r="T2572" s="60" t="str">
        <f>작성용!AG2569</f>
        <v>김태현</v>
      </c>
      <c r="U2572" s="60" t="str">
        <f>작성용!AH2569</f>
        <v>김태현</v>
      </c>
      <c r="V2572" s="55">
        <f>작성용!AA2569</f>
        <v>202503</v>
      </c>
      <c r="W2572" s="57" t="str">
        <f>작성용!AC2569</f>
        <v>[T]기타보험기관[1본부]</v>
      </c>
      <c r="X2572" s="57" t="str">
        <f>작성용!O2569</f>
        <v>리스크관리팀이정현프로</v>
      </c>
      <c r="Y2572" s="57" t="str">
        <f>작성용!P2569</f>
        <v>02-3455-4133</v>
      </c>
      <c r="Z2572" s="57" t="str">
        <f>작성용!Q2569</f>
        <v>leedoyaj@shinhan.com</v>
      </c>
      <c r="AA2572" s="55" t="str">
        <f>작성용!AJ2569</f>
        <v>-</v>
      </c>
      <c r="AB2572" s="55">
        <f>작성용!AB2569</f>
        <v>0</v>
      </c>
    </row>
    <row r="2573" spans="1:28" s="11" customFormat="1" ht="16.5" hidden="1" customHeight="1" x14ac:dyDescent="0.3">
      <c r="A2573" s="53">
        <f>작성용!AL2570</f>
        <v>2569</v>
      </c>
      <c r="B2573" s="54" t="str">
        <f>작성용!AI2570</f>
        <v>-</v>
      </c>
      <c r="C2573" s="55" t="str">
        <f>작성용!AK2570</f>
        <v>개별종목</v>
      </c>
      <c r="D2573" s="56">
        <f>작성용!T2570</f>
        <v>45702</v>
      </c>
      <c r="E2573" s="57" t="str">
        <f>작성용!B2570</f>
        <v>신한라이프(수익증권)</v>
      </c>
      <c r="F2573" s="57" t="str">
        <f>작성용!C2570</f>
        <v>재평가</v>
      </c>
      <c r="G2573" s="57" t="str">
        <f>작성용!D2570</f>
        <v>신한AIM부동산전문투자형사모투자신탁제13호</v>
      </c>
      <c r="H2573" s="58" t="str">
        <f>작성용!E2570</f>
        <v>KBP2019090046</v>
      </c>
      <c r="I2573" s="57" t="str">
        <f>작성용!F2570</f>
        <v>B02</v>
      </c>
      <c r="J2573" s="57">
        <f>작성용!G2570</f>
        <v>0</v>
      </c>
      <c r="K2573" s="57" t="str">
        <f>작성용!H2570</f>
        <v>-</v>
      </c>
      <c r="L2573" s="57" t="str">
        <f>작성용!N2570</f>
        <v>분기</v>
      </c>
      <c r="M2573" s="56" t="str">
        <f>작성용!U2570</f>
        <v>2025.03.31</v>
      </c>
      <c r="N2573" s="56" t="str">
        <f>작성용!V2570</f>
        <v>룩스루</v>
      </c>
      <c r="O2573" s="56" t="str">
        <f>작성용!W2570</f>
        <v>룩스루</v>
      </c>
      <c r="P2573" s="56" t="str">
        <f>작성용!X2570</f>
        <v>-</v>
      </c>
      <c r="Q2573" s="57" t="str">
        <f>작성용!AD2570</f>
        <v>대체평가3사업본부</v>
      </c>
      <c r="R2573" s="59">
        <f>작성용!AE2570</f>
        <v>0</v>
      </c>
      <c r="S2573" s="57" t="str">
        <f>작성용!AF2570</f>
        <v>대체평가3사업본부</v>
      </c>
      <c r="T2573" s="60" t="str">
        <f>작성용!AG2570</f>
        <v>김태현</v>
      </c>
      <c r="U2573" s="60" t="str">
        <f>작성용!AH2570</f>
        <v>김태현</v>
      </c>
      <c r="V2573" s="55">
        <f>작성용!AA2570</f>
        <v>202503</v>
      </c>
      <c r="W2573" s="57" t="str">
        <f>작성용!AC2570</f>
        <v>[T]기타보험기관[1본부]</v>
      </c>
      <c r="X2573" s="57" t="str">
        <f>작성용!O2570</f>
        <v>리스크관리팀이정현프로</v>
      </c>
      <c r="Y2573" s="57" t="str">
        <f>작성용!P2570</f>
        <v>02-3455-4133</v>
      </c>
      <c r="Z2573" s="57" t="str">
        <f>작성용!Q2570</f>
        <v>leedoyaj@shinhan.com</v>
      </c>
      <c r="AA2573" s="55" t="str">
        <f>작성용!AJ2570</f>
        <v>-</v>
      </c>
      <c r="AB2573" s="55">
        <f>작성용!AB2570</f>
        <v>0</v>
      </c>
    </row>
    <row r="2574" spans="1:28" s="11" customFormat="1" ht="16.5" hidden="1" customHeight="1" x14ac:dyDescent="0.3">
      <c r="A2574" s="53">
        <f>작성용!AL2571</f>
        <v>2570</v>
      </c>
      <c r="B2574" s="54" t="str">
        <f>작성용!AI2571</f>
        <v>-</v>
      </c>
      <c r="C2574" s="55" t="str">
        <f>작성용!AK2571</f>
        <v>개별종목</v>
      </c>
      <c r="D2574" s="56">
        <f>작성용!T2571</f>
        <v>45702</v>
      </c>
      <c r="E2574" s="57" t="str">
        <f>작성용!B2571</f>
        <v>신한라이프(수익증권)</v>
      </c>
      <c r="F2574" s="57" t="str">
        <f>작성용!C2571</f>
        <v>재평가</v>
      </c>
      <c r="G2574" s="57" t="str">
        <f>작성용!D2571</f>
        <v>신한AIM재간접전문투자형사모투자신탁제1호</v>
      </c>
      <c r="H2574" s="58" t="str">
        <f>작성용!E2571</f>
        <v>KBP2019090092</v>
      </c>
      <c r="I2574" s="57" t="str">
        <f>작성용!F2571</f>
        <v>B02</v>
      </c>
      <c r="J2574" s="57">
        <f>작성용!G2571</f>
        <v>0</v>
      </c>
      <c r="K2574" s="57" t="str">
        <f>작성용!H2571</f>
        <v>-</v>
      </c>
      <c r="L2574" s="57" t="str">
        <f>작성용!N2571</f>
        <v>분기</v>
      </c>
      <c r="M2574" s="56" t="str">
        <f>작성용!U2571</f>
        <v>2025.03.31</v>
      </c>
      <c r="N2574" s="56" t="str">
        <f>작성용!V2571</f>
        <v>룩스루</v>
      </c>
      <c r="O2574" s="56" t="str">
        <f>작성용!W2571</f>
        <v>룩스루</v>
      </c>
      <c r="P2574" s="56" t="str">
        <f>작성용!X2571</f>
        <v>-</v>
      </c>
      <c r="Q2574" s="57" t="str">
        <f>작성용!AD2571</f>
        <v>대체평가3사업본부</v>
      </c>
      <c r="R2574" s="59">
        <f>작성용!AE2571</f>
        <v>0</v>
      </c>
      <c r="S2574" s="57" t="str">
        <f>작성용!AF2571</f>
        <v>대체평가3사업본부</v>
      </c>
      <c r="T2574" s="60" t="str">
        <f>작성용!AG2571</f>
        <v>김태현</v>
      </c>
      <c r="U2574" s="60" t="str">
        <f>작성용!AH2571</f>
        <v>김태현</v>
      </c>
      <c r="V2574" s="55">
        <f>작성용!AA2571</f>
        <v>202503</v>
      </c>
      <c r="W2574" s="57" t="str">
        <f>작성용!AC2571</f>
        <v>[T]기타보험기관[1본부]</v>
      </c>
      <c r="X2574" s="57" t="str">
        <f>작성용!O2571</f>
        <v>리스크관리팀이정현프로</v>
      </c>
      <c r="Y2574" s="57" t="str">
        <f>작성용!P2571</f>
        <v>02-3455-4133</v>
      </c>
      <c r="Z2574" s="57" t="str">
        <f>작성용!Q2571</f>
        <v>leedoyaj@shinhan.com</v>
      </c>
      <c r="AA2574" s="55" t="str">
        <f>작성용!AJ2571</f>
        <v>-</v>
      </c>
      <c r="AB2574" s="55">
        <f>작성용!AB2571</f>
        <v>0</v>
      </c>
    </row>
    <row r="2575" spans="1:28" s="11" customFormat="1" ht="16.5" hidden="1" customHeight="1" x14ac:dyDescent="0.3">
      <c r="A2575" s="53">
        <f>작성용!AL2572</f>
        <v>2571</v>
      </c>
      <c r="B2575" s="54" t="str">
        <f>작성용!AI2572</f>
        <v>-</v>
      </c>
      <c r="C2575" s="55" t="str">
        <f>작성용!AK2572</f>
        <v>개별종목</v>
      </c>
      <c r="D2575" s="56">
        <f>작성용!T2572</f>
        <v>45702</v>
      </c>
      <c r="E2575" s="57" t="str">
        <f>작성용!B2572</f>
        <v>신한라이프(수익증권)</v>
      </c>
      <c r="F2575" s="57" t="str">
        <f>작성용!C2572</f>
        <v>재평가</v>
      </c>
      <c r="G2575" s="57" t="str">
        <f>작성용!D2572</f>
        <v>신한AIM크레딧전문투자형사모투자신탁제1호</v>
      </c>
      <c r="H2575" s="58" t="str">
        <f>작성용!E2572</f>
        <v>KBP2019090103</v>
      </c>
      <c r="I2575" s="57" t="str">
        <f>작성용!F2572</f>
        <v>B02</v>
      </c>
      <c r="J2575" s="57">
        <f>작성용!G2572</f>
        <v>0</v>
      </c>
      <c r="K2575" s="57" t="str">
        <f>작성용!H2572</f>
        <v>-</v>
      </c>
      <c r="L2575" s="57" t="str">
        <f>작성용!N2572</f>
        <v>분기</v>
      </c>
      <c r="M2575" s="56" t="str">
        <f>작성용!U2572</f>
        <v>2025.03.31</v>
      </c>
      <c r="N2575" s="56" t="str">
        <f>작성용!V2572</f>
        <v>룩스루</v>
      </c>
      <c r="O2575" s="56" t="str">
        <f>작성용!W2572</f>
        <v>룩스루</v>
      </c>
      <c r="P2575" s="56" t="str">
        <f>작성용!X2572</f>
        <v>-</v>
      </c>
      <c r="Q2575" s="57" t="str">
        <f>작성용!AD2572</f>
        <v>대체평가3사업본부</v>
      </c>
      <c r="R2575" s="59">
        <f>작성용!AE2572</f>
        <v>0</v>
      </c>
      <c r="S2575" s="57" t="str">
        <f>작성용!AF2572</f>
        <v>대체평가3사업본부</v>
      </c>
      <c r="T2575" s="60" t="str">
        <f>작성용!AG2572</f>
        <v>김태현</v>
      </c>
      <c r="U2575" s="60" t="str">
        <f>작성용!AH2572</f>
        <v>김태현</v>
      </c>
      <c r="V2575" s="55">
        <f>작성용!AA2572</f>
        <v>202503</v>
      </c>
      <c r="W2575" s="57" t="str">
        <f>작성용!AC2572</f>
        <v>[T]기타보험기관[1본부]</v>
      </c>
      <c r="X2575" s="57" t="str">
        <f>작성용!O2572</f>
        <v>리스크관리팀이정현프로</v>
      </c>
      <c r="Y2575" s="57" t="str">
        <f>작성용!P2572</f>
        <v>02-3455-4133</v>
      </c>
      <c r="Z2575" s="57" t="str">
        <f>작성용!Q2572</f>
        <v>leedoyaj@shinhan.com</v>
      </c>
      <c r="AA2575" s="55" t="str">
        <f>작성용!AJ2572</f>
        <v>-</v>
      </c>
      <c r="AB2575" s="55">
        <f>작성용!AB2572</f>
        <v>0</v>
      </c>
    </row>
    <row r="2576" spans="1:28" s="11" customFormat="1" ht="16.5" hidden="1" customHeight="1" x14ac:dyDescent="0.3">
      <c r="A2576" s="53">
        <f>작성용!AL2573</f>
        <v>2572</v>
      </c>
      <c r="B2576" s="54" t="str">
        <f>작성용!AI2573</f>
        <v>-</v>
      </c>
      <c r="C2576" s="55" t="str">
        <f>작성용!AK2573</f>
        <v>개별종목</v>
      </c>
      <c r="D2576" s="56">
        <f>작성용!T2573</f>
        <v>45702</v>
      </c>
      <c r="E2576" s="57" t="str">
        <f>작성용!B2573</f>
        <v>신한라이프(수익증권)</v>
      </c>
      <c r="F2576" s="57" t="str">
        <f>작성용!C2573</f>
        <v>재평가</v>
      </c>
      <c r="G2576" s="57" t="str">
        <f>작성용!D2573</f>
        <v>KBIDF인프라일반사모특별자산투자신탁제4호(대출채권-재간접형)(전문)</v>
      </c>
      <c r="H2576" s="58" t="str">
        <f>작성용!E2573</f>
        <v>KBP2019090126</v>
      </c>
      <c r="I2576" s="57" t="str">
        <f>작성용!F2573</f>
        <v>B02</v>
      </c>
      <c r="J2576" s="57">
        <f>작성용!G2573</f>
        <v>0</v>
      </c>
      <c r="K2576" s="57" t="str">
        <f>작성용!H2573</f>
        <v>-</v>
      </c>
      <c r="L2576" s="57" t="str">
        <f>작성용!N2573</f>
        <v>분기</v>
      </c>
      <c r="M2576" s="56" t="str">
        <f>작성용!U2573</f>
        <v>2025.03.31</v>
      </c>
      <c r="N2576" s="56" t="str">
        <f>작성용!V2573</f>
        <v>룩스루</v>
      </c>
      <c r="O2576" s="56" t="str">
        <f>작성용!W2573</f>
        <v>룩스루</v>
      </c>
      <c r="P2576" s="56" t="str">
        <f>작성용!X2573</f>
        <v>-</v>
      </c>
      <c r="Q2576" s="57" t="str">
        <f>작성용!AD2573</f>
        <v>대체평가3사업본부</v>
      </c>
      <c r="R2576" s="59">
        <f>작성용!AE2573</f>
        <v>0</v>
      </c>
      <c r="S2576" s="57" t="str">
        <f>작성용!AF2573</f>
        <v>대체평가3사업본부</v>
      </c>
      <c r="T2576" s="60" t="str">
        <f>작성용!AG2573</f>
        <v>김태현</v>
      </c>
      <c r="U2576" s="60" t="str">
        <f>작성용!AH2573</f>
        <v>김태현</v>
      </c>
      <c r="V2576" s="55">
        <f>작성용!AA2573</f>
        <v>202503</v>
      </c>
      <c r="W2576" s="57" t="str">
        <f>작성용!AC2573</f>
        <v>[T]기타보험기관[1본부]</v>
      </c>
      <c r="X2576" s="57" t="str">
        <f>작성용!O2573</f>
        <v>리스크관리팀이정현프로</v>
      </c>
      <c r="Y2576" s="57" t="str">
        <f>작성용!P2573</f>
        <v>02-3455-4133</v>
      </c>
      <c r="Z2576" s="57" t="str">
        <f>작성용!Q2573</f>
        <v>leedoyaj@shinhan.com</v>
      </c>
      <c r="AA2576" s="55" t="str">
        <f>작성용!AJ2573</f>
        <v>-</v>
      </c>
      <c r="AB2576" s="55">
        <f>작성용!AB2573</f>
        <v>0</v>
      </c>
    </row>
    <row r="2577" spans="1:28" s="11" customFormat="1" ht="16.5" hidden="1" customHeight="1" x14ac:dyDescent="0.3">
      <c r="A2577" s="53">
        <f>작성용!AL2574</f>
        <v>2573</v>
      </c>
      <c r="B2577" s="54" t="str">
        <f>작성용!AI2574</f>
        <v>-</v>
      </c>
      <c r="C2577" s="55" t="str">
        <f>작성용!AK2574</f>
        <v>개별종목</v>
      </c>
      <c r="D2577" s="56">
        <f>작성용!T2574</f>
        <v>45702</v>
      </c>
      <c r="E2577" s="57" t="str">
        <f>작성용!B2574</f>
        <v>신한라이프(수익증권)</v>
      </c>
      <c r="F2577" s="57" t="str">
        <f>작성용!C2574</f>
        <v>재평가</v>
      </c>
      <c r="G2577" s="57" t="str">
        <f>작성용!D2574</f>
        <v>베스타스전문투자형사모부동산투자신탁제37호1종</v>
      </c>
      <c r="H2577" s="58" t="str">
        <f>작성용!E2574</f>
        <v>KBP2019090127</v>
      </c>
      <c r="I2577" s="57" t="str">
        <f>작성용!F2574</f>
        <v>B02</v>
      </c>
      <c r="J2577" s="57">
        <f>작성용!G2574</f>
        <v>0</v>
      </c>
      <c r="K2577" s="57" t="str">
        <f>작성용!H2574</f>
        <v>-</v>
      </c>
      <c r="L2577" s="57" t="str">
        <f>작성용!N2574</f>
        <v>분기</v>
      </c>
      <c r="M2577" s="56" t="str">
        <f>작성용!U2574</f>
        <v>2025.03.31</v>
      </c>
      <c r="N2577" s="56" t="str">
        <f>작성용!V2574</f>
        <v>룩스루</v>
      </c>
      <c r="O2577" s="56" t="str">
        <f>작성용!W2574</f>
        <v>룩스루</v>
      </c>
      <c r="P2577" s="56" t="str">
        <f>작성용!X2574</f>
        <v>-</v>
      </c>
      <c r="Q2577" s="57" t="str">
        <f>작성용!AD2574</f>
        <v>대체평가3사업본부</v>
      </c>
      <c r="R2577" s="59">
        <f>작성용!AE2574</f>
        <v>0</v>
      </c>
      <c r="S2577" s="57" t="str">
        <f>작성용!AF2574</f>
        <v>대체평가3사업본부</v>
      </c>
      <c r="T2577" s="60" t="str">
        <f>작성용!AG2574</f>
        <v>김태현</v>
      </c>
      <c r="U2577" s="60" t="str">
        <f>작성용!AH2574</f>
        <v>김태현</v>
      </c>
      <c r="V2577" s="55">
        <f>작성용!AA2574</f>
        <v>202503</v>
      </c>
      <c r="W2577" s="57" t="str">
        <f>작성용!AC2574</f>
        <v>[T]기타보험기관[1본부]</v>
      </c>
      <c r="X2577" s="57" t="str">
        <f>작성용!O2574</f>
        <v>리스크관리팀이정현프로</v>
      </c>
      <c r="Y2577" s="57" t="str">
        <f>작성용!P2574</f>
        <v>02-3455-4133</v>
      </c>
      <c r="Z2577" s="57" t="str">
        <f>작성용!Q2574</f>
        <v>leedoyaj@shinhan.com</v>
      </c>
      <c r="AA2577" s="55" t="str">
        <f>작성용!AJ2574</f>
        <v>-</v>
      </c>
      <c r="AB2577" s="55">
        <f>작성용!AB2574</f>
        <v>0</v>
      </c>
    </row>
    <row r="2578" spans="1:28" s="11" customFormat="1" ht="16.5" hidden="1" customHeight="1" x14ac:dyDescent="0.3">
      <c r="A2578" s="53">
        <f>작성용!AL2575</f>
        <v>2574</v>
      </c>
      <c r="B2578" s="54" t="str">
        <f>작성용!AI2575</f>
        <v>-</v>
      </c>
      <c r="C2578" s="55" t="str">
        <f>작성용!AK2575</f>
        <v>개별종목</v>
      </c>
      <c r="D2578" s="56">
        <f>작성용!T2575</f>
        <v>45702</v>
      </c>
      <c r="E2578" s="57" t="str">
        <f>작성용!B2575</f>
        <v>신한라이프(수익증권)</v>
      </c>
      <c r="F2578" s="57" t="str">
        <f>작성용!C2575</f>
        <v>재평가</v>
      </c>
      <c r="G2578" s="57" t="str">
        <f>작성용!D2575</f>
        <v>신한AIM재간접전문투자형사모투자신탁제3호</v>
      </c>
      <c r="H2578" s="58" t="str">
        <f>작성용!E2575</f>
        <v>KBP2019090129</v>
      </c>
      <c r="I2578" s="57" t="str">
        <f>작성용!F2575</f>
        <v>B02</v>
      </c>
      <c r="J2578" s="57">
        <f>작성용!G2575</f>
        <v>0</v>
      </c>
      <c r="K2578" s="57" t="str">
        <f>작성용!H2575</f>
        <v>-</v>
      </c>
      <c r="L2578" s="57" t="str">
        <f>작성용!N2575</f>
        <v>분기</v>
      </c>
      <c r="M2578" s="56" t="str">
        <f>작성용!U2575</f>
        <v>2025.03.31</v>
      </c>
      <c r="N2578" s="56" t="str">
        <f>작성용!V2575</f>
        <v>룩스루</v>
      </c>
      <c r="O2578" s="56" t="str">
        <f>작성용!W2575</f>
        <v>룩스루</v>
      </c>
      <c r="P2578" s="56" t="str">
        <f>작성용!X2575</f>
        <v>-</v>
      </c>
      <c r="Q2578" s="57" t="str">
        <f>작성용!AD2575</f>
        <v>대체평가3사업본부</v>
      </c>
      <c r="R2578" s="59">
        <f>작성용!AE2575</f>
        <v>0</v>
      </c>
      <c r="S2578" s="57" t="str">
        <f>작성용!AF2575</f>
        <v>대체평가3사업본부</v>
      </c>
      <c r="T2578" s="60" t="str">
        <f>작성용!AG2575</f>
        <v>김태현</v>
      </c>
      <c r="U2578" s="60" t="str">
        <f>작성용!AH2575</f>
        <v>김태현</v>
      </c>
      <c r="V2578" s="55">
        <f>작성용!AA2575</f>
        <v>202503</v>
      </c>
      <c r="W2578" s="57" t="str">
        <f>작성용!AC2575</f>
        <v>[T]기타보험기관[1본부]</v>
      </c>
      <c r="X2578" s="57" t="str">
        <f>작성용!O2575</f>
        <v>리스크관리팀이정현프로</v>
      </c>
      <c r="Y2578" s="57" t="str">
        <f>작성용!P2575</f>
        <v>02-3455-4133</v>
      </c>
      <c r="Z2578" s="57" t="str">
        <f>작성용!Q2575</f>
        <v>leedoyaj@shinhan.com</v>
      </c>
      <c r="AA2578" s="55" t="str">
        <f>작성용!AJ2575</f>
        <v>-</v>
      </c>
      <c r="AB2578" s="55">
        <f>작성용!AB2575</f>
        <v>0</v>
      </c>
    </row>
    <row r="2579" spans="1:28" s="11" customFormat="1" ht="16.5" hidden="1" customHeight="1" x14ac:dyDescent="0.3">
      <c r="A2579" s="53">
        <f>작성용!AL2576</f>
        <v>2575</v>
      </c>
      <c r="B2579" s="54" t="str">
        <f>작성용!AI2576</f>
        <v>-</v>
      </c>
      <c r="C2579" s="55" t="str">
        <f>작성용!AK2576</f>
        <v>개별종목</v>
      </c>
      <c r="D2579" s="56">
        <f>작성용!T2576</f>
        <v>45702</v>
      </c>
      <c r="E2579" s="57" t="str">
        <f>작성용!B2576</f>
        <v>신한라이프(수익증권)</v>
      </c>
      <c r="F2579" s="57" t="str">
        <f>작성용!C2576</f>
        <v>재평가</v>
      </c>
      <c r="G2579" s="57" t="str">
        <f>작성용!D2576</f>
        <v>우리부산신항2-1글로벌해양전문투자형사모특별자산투자신탁</v>
      </c>
      <c r="H2579" s="58" t="str">
        <f>작성용!E2576</f>
        <v>KBP2019090137</v>
      </c>
      <c r="I2579" s="57" t="str">
        <f>작성용!F2576</f>
        <v>B02</v>
      </c>
      <c r="J2579" s="57">
        <f>작성용!G2576</f>
        <v>0</v>
      </c>
      <c r="K2579" s="57" t="str">
        <f>작성용!H2576</f>
        <v>-</v>
      </c>
      <c r="L2579" s="57" t="str">
        <f>작성용!N2576</f>
        <v>분기</v>
      </c>
      <c r="M2579" s="56" t="str">
        <f>작성용!U2576</f>
        <v>2025.03.31</v>
      </c>
      <c r="N2579" s="56" t="str">
        <f>작성용!V2576</f>
        <v>룩스루</v>
      </c>
      <c r="O2579" s="56" t="str">
        <f>작성용!W2576</f>
        <v>룩스루</v>
      </c>
      <c r="P2579" s="56" t="str">
        <f>작성용!X2576</f>
        <v>-</v>
      </c>
      <c r="Q2579" s="57" t="str">
        <f>작성용!AD2576</f>
        <v>대체평가3사업본부</v>
      </c>
      <c r="R2579" s="59">
        <f>작성용!AE2576</f>
        <v>0</v>
      </c>
      <c r="S2579" s="57" t="str">
        <f>작성용!AF2576</f>
        <v>대체평가3사업본부</v>
      </c>
      <c r="T2579" s="60" t="str">
        <f>작성용!AG2576</f>
        <v>김태현</v>
      </c>
      <c r="U2579" s="60" t="str">
        <f>작성용!AH2576</f>
        <v>김태현</v>
      </c>
      <c r="V2579" s="55">
        <f>작성용!AA2576</f>
        <v>202503</v>
      </c>
      <c r="W2579" s="57" t="str">
        <f>작성용!AC2576</f>
        <v>[T]기타보험기관[1본부]</v>
      </c>
      <c r="X2579" s="57" t="str">
        <f>작성용!O2576</f>
        <v>리스크관리팀이정현프로</v>
      </c>
      <c r="Y2579" s="57" t="str">
        <f>작성용!P2576</f>
        <v>02-3455-4133</v>
      </c>
      <c r="Z2579" s="57" t="str">
        <f>작성용!Q2576</f>
        <v>leedoyaj@shinhan.com</v>
      </c>
      <c r="AA2579" s="55" t="str">
        <f>작성용!AJ2576</f>
        <v>-</v>
      </c>
      <c r="AB2579" s="55">
        <f>작성용!AB2576</f>
        <v>0</v>
      </c>
    </row>
    <row r="2580" spans="1:28" s="11" customFormat="1" ht="16.5" hidden="1" customHeight="1" x14ac:dyDescent="0.3">
      <c r="A2580" s="53">
        <f>작성용!AL2577</f>
        <v>2576</v>
      </c>
      <c r="B2580" s="54" t="str">
        <f>작성용!AI2577</f>
        <v>-</v>
      </c>
      <c r="C2580" s="55" t="str">
        <f>작성용!AK2577</f>
        <v>개별종목</v>
      </c>
      <c r="D2580" s="56">
        <f>작성용!T2577</f>
        <v>45702</v>
      </c>
      <c r="E2580" s="57" t="str">
        <f>작성용!B2577</f>
        <v>신한라이프(수익증권)</v>
      </c>
      <c r="F2580" s="57" t="str">
        <f>작성용!C2577</f>
        <v>재평가</v>
      </c>
      <c r="G2580" s="57" t="str">
        <f>작성용!D2577</f>
        <v>신한에스지레일전문투자형사모특별자산투자신탁제1-1호</v>
      </c>
      <c r="H2580" s="58" t="str">
        <f>작성용!E2577</f>
        <v>KBP2019090153</v>
      </c>
      <c r="I2580" s="57" t="str">
        <f>작성용!F2577</f>
        <v>B02</v>
      </c>
      <c r="J2580" s="57">
        <f>작성용!G2577</f>
        <v>0</v>
      </c>
      <c r="K2580" s="57" t="str">
        <f>작성용!H2577</f>
        <v>-</v>
      </c>
      <c r="L2580" s="57" t="str">
        <f>작성용!N2577</f>
        <v>분기</v>
      </c>
      <c r="M2580" s="56" t="str">
        <f>작성용!U2577</f>
        <v>2025.03.31</v>
      </c>
      <c r="N2580" s="56" t="str">
        <f>작성용!V2577</f>
        <v>룩스루</v>
      </c>
      <c r="O2580" s="56" t="str">
        <f>작성용!W2577</f>
        <v>룩스루</v>
      </c>
      <c r="P2580" s="56" t="str">
        <f>작성용!X2577</f>
        <v>-</v>
      </c>
      <c r="Q2580" s="57" t="str">
        <f>작성용!AD2577</f>
        <v>대체평가3사업본부</v>
      </c>
      <c r="R2580" s="59">
        <f>작성용!AE2577</f>
        <v>0</v>
      </c>
      <c r="S2580" s="57" t="str">
        <f>작성용!AF2577</f>
        <v>대체평가3사업본부</v>
      </c>
      <c r="T2580" s="60" t="str">
        <f>작성용!AG2577</f>
        <v>김태현</v>
      </c>
      <c r="U2580" s="60" t="str">
        <f>작성용!AH2577</f>
        <v>김태현</v>
      </c>
      <c r="V2580" s="55">
        <f>작성용!AA2577</f>
        <v>202503</v>
      </c>
      <c r="W2580" s="57" t="str">
        <f>작성용!AC2577</f>
        <v>[T]기타보험기관[1본부]</v>
      </c>
      <c r="X2580" s="57" t="str">
        <f>작성용!O2577</f>
        <v>리스크관리팀이정현프로</v>
      </c>
      <c r="Y2580" s="57" t="str">
        <f>작성용!P2577</f>
        <v>02-3455-4133</v>
      </c>
      <c r="Z2580" s="57" t="str">
        <f>작성용!Q2577</f>
        <v>leedoyaj@shinhan.com</v>
      </c>
      <c r="AA2580" s="55" t="str">
        <f>작성용!AJ2577</f>
        <v>-</v>
      </c>
      <c r="AB2580" s="55">
        <f>작성용!AB2577</f>
        <v>0</v>
      </c>
    </row>
    <row r="2581" spans="1:28" s="11" customFormat="1" ht="16.5" hidden="1" customHeight="1" x14ac:dyDescent="0.3">
      <c r="A2581" s="53">
        <f>작성용!AL2578</f>
        <v>2577</v>
      </c>
      <c r="B2581" s="54" t="str">
        <f>작성용!AI2578</f>
        <v>-</v>
      </c>
      <c r="C2581" s="55" t="str">
        <f>작성용!AK2578</f>
        <v>개별종목</v>
      </c>
      <c r="D2581" s="56">
        <f>작성용!T2578</f>
        <v>45702</v>
      </c>
      <c r="E2581" s="57" t="str">
        <f>작성용!B2578</f>
        <v>신한라이프(수익증권)</v>
      </c>
      <c r="F2581" s="57" t="str">
        <f>작성용!C2578</f>
        <v>재평가</v>
      </c>
      <c r="G2581" s="57" t="str">
        <f>작성용!D2578</f>
        <v>KIAMCO도로투자사모특별자산투자신탁제11호</v>
      </c>
      <c r="H2581" s="58" t="str">
        <f>작성용!E2578</f>
        <v>KBP2019090154</v>
      </c>
      <c r="I2581" s="57" t="str">
        <f>작성용!F2578</f>
        <v>B02</v>
      </c>
      <c r="J2581" s="57">
        <f>작성용!G2578</f>
        <v>0</v>
      </c>
      <c r="K2581" s="57" t="str">
        <f>작성용!H2578</f>
        <v>-</v>
      </c>
      <c r="L2581" s="57" t="str">
        <f>작성용!N2578</f>
        <v>분기</v>
      </c>
      <c r="M2581" s="56" t="str">
        <f>작성용!U2578</f>
        <v>2025.03.31</v>
      </c>
      <c r="N2581" s="56" t="str">
        <f>작성용!V2578</f>
        <v>룩스루</v>
      </c>
      <c r="O2581" s="56" t="str">
        <f>작성용!W2578</f>
        <v>룩스루</v>
      </c>
      <c r="P2581" s="56" t="str">
        <f>작성용!X2578</f>
        <v>-</v>
      </c>
      <c r="Q2581" s="57" t="str">
        <f>작성용!AD2578</f>
        <v>대체평가3사업본부</v>
      </c>
      <c r="R2581" s="59">
        <f>작성용!AE2578</f>
        <v>0</v>
      </c>
      <c r="S2581" s="57" t="str">
        <f>작성용!AF2578</f>
        <v>대체평가3사업본부</v>
      </c>
      <c r="T2581" s="60" t="str">
        <f>작성용!AG2578</f>
        <v>김태현</v>
      </c>
      <c r="U2581" s="60" t="str">
        <f>작성용!AH2578</f>
        <v>김태현</v>
      </c>
      <c r="V2581" s="55">
        <f>작성용!AA2578</f>
        <v>202503</v>
      </c>
      <c r="W2581" s="57" t="str">
        <f>작성용!AC2578</f>
        <v>[T]기타보험기관[1본부]</v>
      </c>
      <c r="X2581" s="57" t="str">
        <f>작성용!O2578</f>
        <v>리스크관리팀이정현프로</v>
      </c>
      <c r="Y2581" s="57" t="str">
        <f>작성용!P2578</f>
        <v>02-3455-4133</v>
      </c>
      <c r="Z2581" s="57" t="str">
        <f>작성용!Q2578</f>
        <v>leedoyaj@shinhan.com</v>
      </c>
      <c r="AA2581" s="55" t="str">
        <f>작성용!AJ2578</f>
        <v>-</v>
      </c>
      <c r="AB2581" s="55">
        <f>작성용!AB2578</f>
        <v>0</v>
      </c>
    </row>
    <row r="2582" spans="1:28" s="11" customFormat="1" ht="16.5" hidden="1" customHeight="1" x14ac:dyDescent="0.3">
      <c r="A2582" s="53">
        <f>작성용!AL2579</f>
        <v>2578</v>
      </c>
      <c r="B2582" s="54" t="str">
        <f>작성용!AI2579</f>
        <v>-</v>
      </c>
      <c r="C2582" s="55" t="str">
        <f>작성용!AK2579</f>
        <v>개별종목</v>
      </c>
      <c r="D2582" s="56">
        <f>작성용!T2579</f>
        <v>45702</v>
      </c>
      <c r="E2582" s="57" t="str">
        <f>작성용!B2579</f>
        <v>신한라이프(수익증권)</v>
      </c>
      <c r="F2582" s="57" t="str">
        <f>작성용!C2579</f>
        <v>재평가</v>
      </c>
      <c r="G2582" s="57" t="str">
        <f>작성용!D2579</f>
        <v>KB광명서울고속도로전문투자형사모특별자산투자신탁</v>
      </c>
      <c r="H2582" s="58" t="str">
        <f>작성용!E2579</f>
        <v>KBP2019090155</v>
      </c>
      <c r="I2582" s="57" t="str">
        <f>작성용!F2579</f>
        <v>B02</v>
      </c>
      <c r="J2582" s="57">
        <f>작성용!G2579</f>
        <v>0</v>
      </c>
      <c r="K2582" s="57" t="str">
        <f>작성용!H2579</f>
        <v>-</v>
      </c>
      <c r="L2582" s="57" t="str">
        <f>작성용!N2579</f>
        <v>분기</v>
      </c>
      <c r="M2582" s="56" t="str">
        <f>작성용!U2579</f>
        <v>2025.03.31</v>
      </c>
      <c r="N2582" s="56" t="str">
        <f>작성용!V2579</f>
        <v>룩스루</v>
      </c>
      <c r="O2582" s="56" t="str">
        <f>작성용!W2579</f>
        <v>룩스루</v>
      </c>
      <c r="P2582" s="56" t="str">
        <f>작성용!X2579</f>
        <v>-</v>
      </c>
      <c r="Q2582" s="57" t="str">
        <f>작성용!AD2579</f>
        <v>대체평가3사업본부</v>
      </c>
      <c r="R2582" s="59">
        <f>작성용!AE2579</f>
        <v>0</v>
      </c>
      <c r="S2582" s="57" t="str">
        <f>작성용!AF2579</f>
        <v>대체평가3사업본부</v>
      </c>
      <c r="T2582" s="60" t="str">
        <f>작성용!AG2579</f>
        <v>김태현</v>
      </c>
      <c r="U2582" s="60" t="str">
        <f>작성용!AH2579</f>
        <v>김태현</v>
      </c>
      <c r="V2582" s="55">
        <f>작성용!AA2579</f>
        <v>202503</v>
      </c>
      <c r="W2582" s="57" t="str">
        <f>작성용!AC2579</f>
        <v>[T]기타보험기관[1본부]</v>
      </c>
      <c r="X2582" s="57" t="str">
        <f>작성용!O2579</f>
        <v>리스크관리팀이정현프로</v>
      </c>
      <c r="Y2582" s="57" t="str">
        <f>작성용!P2579</f>
        <v>02-3455-4133</v>
      </c>
      <c r="Z2582" s="57" t="str">
        <f>작성용!Q2579</f>
        <v>leedoyaj@shinhan.com</v>
      </c>
      <c r="AA2582" s="55" t="str">
        <f>작성용!AJ2579</f>
        <v>-</v>
      </c>
      <c r="AB2582" s="55">
        <f>작성용!AB2579</f>
        <v>0</v>
      </c>
    </row>
    <row r="2583" spans="1:28" s="11" customFormat="1" ht="16.5" hidden="1" customHeight="1" x14ac:dyDescent="0.3">
      <c r="A2583" s="53">
        <f>작성용!AL2580</f>
        <v>2579</v>
      </c>
      <c r="B2583" s="54" t="str">
        <f>작성용!AI2580</f>
        <v>-</v>
      </c>
      <c r="C2583" s="55" t="str">
        <f>작성용!AK2580</f>
        <v>개별종목</v>
      </c>
      <c r="D2583" s="56">
        <f>작성용!T2580</f>
        <v>45702</v>
      </c>
      <c r="E2583" s="57" t="str">
        <f>작성용!B2580</f>
        <v>신한라이프(수익증권)</v>
      </c>
      <c r="F2583" s="57" t="str">
        <f>작성용!C2580</f>
        <v>재평가</v>
      </c>
      <c r="G2583" s="57" t="str">
        <f>작성용!D2580</f>
        <v>한국사모BTL인프라특별자산1호</v>
      </c>
      <c r="H2583" s="58" t="str">
        <f>작성용!E2580</f>
        <v>KBP2019120023</v>
      </c>
      <c r="I2583" s="57" t="str">
        <f>작성용!F2580</f>
        <v>B02</v>
      </c>
      <c r="J2583" s="57">
        <f>작성용!G2580</f>
        <v>0</v>
      </c>
      <c r="K2583" s="57" t="str">
        <f>작성용!H2580</f>
        <v>-</v>
      </c>
      <c r="L2583" s="57" t="str">
        <f>작성용!N2580</f>
        <v>분기</v>
      </c>
      <c r="M2583" s="56" t="str">
        <f>작성용!U2580</f>
        <v>2025.03.31</v>
      </c>
      <c r="N2583" s="56" t="str">
        <f>작성용!V2580</f>
        <v>룩스루</v>
      </c>
      <c r="O2583" s="56" t="str">
        <f>작성용!W2580</f>
        <v>룩스루</v>
      </c>
      <c r="P2583" s="56" t="str">
        <f>작성용!X2580</f>
        <v>-</v>
      </c>
      <c r="Q2583" s="57" t="str">
        <f>작성용!AD2580</f>
        <v>대체평가3사업본부</v>
      </c>
      <c r="R2583" s="59">
        <f>작성용!AE2580</f>
        <v>0</v>
      </c>
      <c r="S2583" s="57" t="str">
        <f>작성용!AF2580</f>
        <v>대체평가3사업본부</v>
      </c>
      <c r="T2583" s="60" t="str">
        <f>작성용!AG2580</f>
        <v>김태현</v>
      </c>
      <c r="U2583" s="60" t="str">
        <f>작성용!AH2580</f>
        <v>김태현</v>
      </c>
      <c r="V2583" s="55">
        <f>작성용!AA2580</f>
        <v>202503</v>
      </c>
      <c r="W2583" s="57" t="str">
        <f>작성용!AC2580</f>
        <v>[T]기타보험기관[1본부]</v>
      </c>
      <c r="X2583" s="57" t="str">
        <f>작성용!O2580</f>
        <v>리스크관리팀이정현프로</v>
      </c>
      <c r="Y2583" s="57" t="str">
        <f>작성용!P2580</f>
        <v>02-3455-4133</v>
      </c>
      <c r="Z2583" s="57" t="str">
        <f>작성용!Q2580</f>
        <v>leedoyaj@shinhan.com</v>
      </c>
      <c r="AA2583" s="55" t="str">
        <f>작성용!AJ2580</f>
        <v>-</v>
      </c>
      <c r="AB2583" s="55">
        <f>작성용!AB2580</f>
        <v>0</v>
      </c>
    </row>
    <row r="2584" spans="1:28" s="11" customFormat="1" ht="16.5" hidden="1" customHeight="1" x14ac:dyDescent="0.3">
      <c r="A2584" s="53">
        <f>작성용!AL2581</f>
        <v>2580</v>
      </c>
      <c r="B2584" s="54" t="str">
        <f>작성용!AI2581</f>
        <v>-</v>
      </c>
      <c r="C2584" s="55" t="str">
        <f>작성용!AK2581</f>
        <v>개별종목</v>
      </c>
      <c r="D2584" s="56">
        <f>작성용!T2581</f>
        <v>45702</v>
      </c>
      <c r="E2584" s="57" t="str">
        <f>작성용!B2581</f>
        <v>신한라이프(수익증권)</v>
      </c>
      <c r="F2584" s="57" t="str">
        <f>작성용!C2581</f>
        <v>재평가</v>
      </c>
      <c r="G2584" s="57" t="str">
        <f>작성용!D2581</f>
        <v>한화글로벌메자닌전문투자형사모증권투자신탁1호</v>
      </c>
      <c r="H2584" s="58" t="str">
        <f>작성용!E2581</f>
        <v>KBP2019120024</v>
      </c>
      <c r="I2584" s="57" t="str">
        <f>작성용!F2581</f>
        <v>B02</v>
      </c>
      <c r="J2584" s="57">
        <f>작성용!G2581</f>
        <v>0</v>
      </c>
      <c r="K2584" s="57" t="str">
        <f>작성용!H2581</f>
        <v>-</v>
      </c>
      <c r="L2584" s="57" t="str">
        <f>작성용!N2581</f>
        <v>분기</v>
      </c>
      <c r="M2584" s="56" t="str">
        <f>작성용!U2581</f>
        <v>2025.03.31</v>
      </c>
      <c r="N2584" s="56" t="str">
        <f>작성용!V2581</f>
        <v>룩스루</v>
      </c>
      <c r="O2584" s="56" t="str">
        <f>작성용!W2581</f>
        <v>룩스루</v>
      </c>
      <c r="P2584" s="56" t="str">
        <f>작성용!X2581</f>
        <v>-</v>
      </c>
      <c r="Q2584" s="57" t="str">
        <f>작성용!AD2581</f>
        <v>대체평가3사업본부</v>
      </c>
      <c r="R2584" s="59">
        <f>작성용!AE2581</f>
        <v>0</v>
      </c>
      <c r="S2584" s="57" t="str">
        <f>작성용!AF2581</f>
        <v>대체평가3사업본부</v>
      </c>
      <c r="T2584" s="60" t="str">
        <f>작성용!AG2581</f>
        <v>김태현</v>
      </c>
      <c r="U2584" s="60" t="str">
        <f>작성용!AH2581</f>
        <v>김태현</v>
      </c>
      <c r="V2584" s="55">
        <f>작성용!AA2581</f>
        <v>202503</v>
      </c>
      <c r="W2584" s="57" t="str">
        <f>작성용!AC2581</f>
        <v>[T]기타보험기관[1본부]</v>
      </c>
      <c r="X2584" s="57" t="str">
        <f>작성용!O2581</f>
        <v>리스크관리팀이정현프로</v>
      </c>
      <c r="Y2584" s="57" t="str">
        <f>작성용!P2581</f>
        <v>02-3455-4133</v>
      </c>
      <c r="Z2584" s="57" t="str">
        <f>작성용!Q2581</f>
        <v>leedoyaj@shinhan.com</v>
      </c>
      <c r="AA2584" s="55" t="str">
        <f>작성용!AJ2581</f>
        <v>-</v>
      </c>
      <c r="AB2584" s="55">
        <f>작성용!AB2581</f>
        <v>0</v>
      </c>
    </row>
    <row r="2585" spans="1:28" s="11" customFormat="1" ht="16.5" hidden="1" customHeight="1" x14ac:dyDescent="0.3">
      <c r="A2585" s="53">
        <f>작성용!AL2582</f>
        <v>2581</v>
      </c>
      <c r="B2585" s="54" t="str">
        <f>작성용!AI2582</f>
        <v>-</v>
      </c>
      <c r="C2585" s="55" t="str">
        <f>작성용!AK2582</f>
        <v>개별종목</v>
      </c>
      <c r="D2585" s="56">
        <f>작성용!T2582</f>
        <v>45702</v>
      </c>
      <c r="E2585" s="57" t="str">
        <f>작성용!B2582</f>
        <v>신한라이프(수익증권)</v>
      </c>
      <c r="F2585" s="57" t="str">
        <f>작성용!C2582</f>
        <v>재평가</v>
      </c>
      <c r="G2585" s="57" t="str">
        <f>작성용!D2582</f>
        <v>하나전문투자형사모부동산투자신탁제2호</v>
      </c>
      <c r="H2585" s="58" t="str">
        <f>작성용!E2582</f>
        <v>KBP2019120112</v>
      </c>
      <c r="I2585" s="57" t="str">
        <f>작성용!F2582</f>
        <v>B02</v>
      </c>
      <c r="J2585" s="57">
        <f>작성용!G2582</f>
        <v>0</v>
      </c>
      <c r="K2585" s="57" t="str">
        <f>작성용!H2582</f>
        <v>-</v>
      </c>
      <c r="L2585" s="57" t="str">
        <f>작성용!N2582</f>
        <v>분기</v>
      </c>
      <c r="M2585" s="56" t="str">
        <f>작성용!U2582</f>
        <v>2025.03.31</v>
      </c>
      <c r="N2585" s="56" t="str">
        <f>작성용!V2582</f>
        <v>룩스루</v>
      </c>
      <c r="O2585" s="56" t="str">
        <f>작성용!W2582</f>
        <v>룩스루</v>
      </c>
      <c r="P2585" s="56" t="str">
        <f>작성용!X2582</f>
        <v>-</v>
      </c>
      <c r="Q2585" s="57" t="str">
        <f>작성용!AD2582</f>
        <v>대체평가3사업본부</v>
      </c>
      <c r="R2585" s="59">
        <f>작성용!AE2582</f>
        <v>0</v>
      </c>
      <c r="S2585" s="57" t="str">
        <f>작성용!AF2582</f>
        <v>대체평가3사업본부</v>
      </c>
      <c r="T2585" s="60" t="str">
        <f>작성용!AG2582</f>
        <v>김태현</v>
      </c>
      <c r="U2585" s="60" t="str">
        <f>작성용!AH2582</f>
        <v>김태현</v>
      </c>
      <c r="V2585" s="55">
        <f>작성용!AA2582</f>
        <v>202503</v>
      </c>
      <c r="W2585" s="57" t="str">
        <f>작성용!AC2582</f>
        <v>[T]기타보험기관[1본부]</v>
      </c>
      <c r="X2585" s="57" t="str">
        <f>작성용!O2582</f>
        <v>리스크관리팀이정현프로</v>
      </c>
      <c r="Y2585" s="57" t="str">
        <f>작성용!P2582</f>
        <v>02-3455-4133</v>
      </c>
      <c r="Z2585" s="57" t="str">
        <f>작성용!Q2582</f>
        <v>leedoyaj@shinhan.com</v>
      </c>
      <c r="AA2585" s="55" t="str">
        <f>작성용!AJ2582</f>
        <v>-</v>
      </c>
      <c r="AB2585" s="55">
        <f>작성용!AB2582</f>
        <v>0</v>
      </c>
    </row>
    <row r="2586" spans="1:28" s="11" customFormat="1" ht="16.5" hidden="1" customHeight="1" x14ac:dyDescent="0.3">
      <c r="A2586" s="53">
        <f>작성용!AL2583</f>
        <v>2582</v>
      </c>
      <c r="B2586" s="54" t="str">
        <f>작성용!AI2583</f>
        <v>-</v>
      </c>
      <c r="C2586" s="55" t="str">
        <f>작성용!AK2583</f>
        <v>개별종목</v>
      </c>
      <c r="D2586" s="56">
        <f>작성용!T2583</f>
        <v>45702</v>
      </c>
      <c r="E2586" s="57" t="str">
        <f>작성용!B2583</f>
        <v>신한라이프(수익증권)</v>
      </c>
      <c r="F2586" s="57" t="str">
        <f>작성용!C2583</f>
        <v>재평가</v>
      </c>
      <c r="G2586" s="57" t="str">
        <f>작성용!D2583</f>
        <v>DB전문투자형사모특별자산투자24호</v>
      </c>
      <c r="H2586" s="58" t="str">
        <f>작성용!E2583</f>
        <v>KBP2019120128</v>
      </c>
      <c r="I2586" s="57" t="str">
        <f>작성용!F2583</f>
        <v>B02</v>
      </c>
      <c r="J2586" s="57">
        <f>작성용!G2583</f>
        <v>0</v>
      </c>
      <c r="K2586" s="57" t="str">
        <f>작성용!H2583</f>
        <v>-</v>
      </c>
      <c r="L2586" s="57" t="str">
        <f>작성용!N2583</f>
        <v>분기</v>
      </c>
      <c r="M2586" s="56" t="str">
        <f>작성용!U2583</f>
        <v>2025.03.31</v>
      </c>
      <c r="N2586" s="56" t="str">
        <f>작성용!V2583</f>
        <v>룩스루</v>
      </c>
      <c r="O2586" s="56" t="str">
        <f>작성용!W2583</f>
        <v>룩스루</v>
      </c>
      <c r="P2586" s="56" t="str">
        <f>작성용!X2583</f>
        <v>-</v>
      </c>
      <c r="Q2586" s="57" t="str">
        <f>작성용!AD2583</f>
        <v>대체평가3사업본부</v>
      </c>
      <c r="R2586" s="59">
        <f>작성용!AE2583</f>
        <v>0</v>
      </c>
      <c r="S2586" s="57" t="str">
        <f>작성용!AF2583</f>
        <v>대체평가3사업본부</v>
      </c>
      <c r="T2586" s="60" t="str">
        <f>작성용!AG2583</f>
        <v>김태현</v>
      </c>
      <c r="U2586" s="60" t="str">
        <f>작성용!AH2583</f>
        <v>김태현</v>
      </c>
      <c r="V2586" s="55">
        <f>작성용!AA2583</f>
        <v>202503</v>
      </c>
      <c r="W2586" s="57" t="str">
        <f>작성용!AC2583</f>
        <v>[T]기타보험기관[1본부]</v>
      </c>
      <c r="X2586" s="57" t="str">
        <f>작성용!O2583</f>
        <v>리스크관리팀이정현프로</v>
      </c>
      <c r="Y2586" s="57" t="str">
        <f>작성용!P2583</f>
        <v>02-3455-4133</v>
      </c>
      <c r="Z2586" s="57" t="str">
        <f>작성용!Q2583</f>
        <v>leedoyaj@shinhan.com</v>
      </c>
      <c r="AA2586" s="55" t="str">
        <f>작성용!AJ2583</f>
        <v>-</v>
      </c>
      <c r="AB2586" s="55">
        <f>작성용!AB2583</f>
        <v>0</v>
      </c>
    </row>
    <row r="2587" spans="1:28" s="11" customFormat="1" ht="16.5" hidden="1" customHeight="1" x14ac:dyDescent="0.3">
      <c r="A2587" s="53">
        <f>작성용!AL2584</f>
        <v>2583</v>
      </c>
      <c r="B2587" s="54" t="str">
        <f>작성용!AI2584</f>
        <v>-</v>
      </c>
      <c r="C2587" s="55" t="str">
        <f>작성용!AK2584</f>
        <v>개별종목</v>
      </c>
      <c r="D2587" s="56">
        <f>작성용!T2584</f>
        <v>45702</v>
      </c>
      <c r="E2587" s="57" t="str">
        <f>작성용!B2584</f>
        <v>신한라이프(수익증권)</v>
      </c>
      <c r="F2587" s="57" t="str">
        <f>작성용!C2584</f>
        <v>재평가</v>
      </c>
      <c r="G2587" s="57" t="str">
        <f>작성용!D2584</f>
        <v>베스타스전문투자형사모부동산투자신탁제22A호1종</v>
      </c>
      <c r="H2587" s="58" t="str">
        <f>작성용!E2584</f>
        <v>KBP2019120141</v>
      </c>
      <c r="I2587" s="57" t="str">
        <f>작성용!F2584</f>
        <v>B02</v>
      </c>
      <c r="J2587" s="57">
        <f>작성용!G2584</f>
        <v>0</v>
      </c>
      <c r="K2587" s="57" t="str">
        <f>작성용!H2584</f>
        <v>-</v>
      </c>
      <c r="L2587" s="57" t="str">
        <f>작성용!N2584</f>
        <v>분기</v>
      </c>
      <c r="M2587" s="56" t="str">
        <f>작성용!U2584</f>
        <v>2025.03.31</v>
      </c>
      <c r="N2587" s="56" t="str">
        <f>작성용!V2584</f>
        <v>룩스루</v>
      </c>
      <c r="O2587" s="56" t="str">
        <f>작성용!W2584</f>
        <v>룩스루</v>
      </c>
      <c r="P2587" s="56" t="str">
        <f>작성용!X2584</f>
        <v>-</v>
      </c>
      <c r="Q2587" s="57" t="str">
        <f>작성용!AD2584</f>
        <v>대체평가3사업본부</v>
      </c>
      <c r="R2587" s="59">
        <f>작성용!AE2584</f>
        <v>0</v>
      </c>
      <c r="S2587" s="57" t="str">
        <f>작성용!AF2584</f>
        <v>대체평가3사업본부</v>
      </c>
      <c r="T2587" s="60" t="str">
        <f>작성용!AG2584</f>
        <v>김태현</v>
      </c>
      <c r="U2587" s="60" t="str">
        <f>작성용!AH2584</f>
        <v>김태현</v>
      </c>
      <c r="V2587" s="55">
        <f>작성용!AA2584</f>
        <v>202503</v>
      </c>
      <c r="W2587" s="57" t="str">
        <f>작성용!AC2584</f>
        <v>[T]기타보험기관[1본부]</v>
      </c>
      <c r="X2587" s="57" t="str">
        <f>작성용!O2584</f>
        <v>리스크관리팀이정현프로</v>
      </c>
      <c r="Y2587" s="57" t="str">
        <f>작성용!P2584</f>
        <v>02-3455-4133</v>
      </c>
      <c r="Z2587" s="57" t="str">
        <f>작성용!Q2584</f>
        <v>leedoyaj@shinhan.com</v>
      </c>
      <c r="AA2587" s="55" t="str">
        <f>작성용!AJ2584</f>
        <v>-</v>
      </c>
      <c r="AB2587" s="55">
        <f>작성용!AB2584</f>
        <v>0</v>
      </c>
    </row>
    <row r="2588" spans="1:28" s="11" customFormat="1" ht="16.5" hidden="1" customHeight="1" x14ac:dyDescent="0.3">
      <c r="A2588" s="53">
        <f>작성용!AL2585</f>
        <v>2584</v>
      </c>
      <c r="B2588" s="54" t="str">
        <f>작성용!AI2585</f>
        <v>-</v>
      </c>
      <c r="C2588" s="55" t="str">
        <f>작성용!AK2585</f>
        <v>개별종목</v>
      </c>
      <c r="D2588" s="56">
        <f>작성용!T2585</f>
        <v>45702</v>
      </c>
      <c r="E2588" s="57" t="str">
        <f>작성용!B2585</f>
        <v>신한라이프(수익증권)</v>
      </c>
      <c r="F2588" s="57" t="str">
        <f>작성용!C2585</f>
        <v>재평가</v>
      </c>
      <c r="G2588" s="57" t="str">
        <f>작성용!D2585</f>
        <v>유진AVIATION전문투자형사모투자신탁16-3호</v>
      </c>
      <c r="H2588" s="58" t="str">
        <f>작성용!E2585</f>
        <v>KBP2019120147</v>
      </c>
      <c r="I2588" s="57" t="str">
        <f>작성용!F2585</f>
        <v>B02</v>
      </c>
      <c r="J2588" s="57">
        <f>작성용!G2585</f>
        <v>0</v>
      </c>
      <c r="K2588" s="57" t="str">
        <f>작성용!H2585</f>
        <v>-</v>
      </c>
      <c r="L2588" s="57" t="str">
        <f>작성용!N2585</f>
        <v>분기</v>
      </c>
      <c r="M2588" s="56" t="str">
        <f>작성용!U2585</f>
        <v>2025.03.31</v>
      </c>
      <c r="N2588" s="56" t="str">
        <f>작성용!V2585</f>
        <v>룩스루</v>
      </c>
      <c r="O2588" s="56" t="str">
        <f>작성용!W2585</f>
        <v>룩스루</v>
      </c>
      <c r="P2588" s="56" t="str">
        <f>작성용!X2585</f>
        <v>-</v>
      </c>
      <c r="Q2588" s="57" t="str">
        <f>작성용!AD2585</f>
        <v>대체평가3사업본부</v>
      </c>
      <c r="R2588" s="59">
        <f>작성용!AE2585</f>
        <v>0</v>
      </c>
      <c r="S2588" s="57" t="str">
        <f>작성용!AF2585</f>
        <v>대체평가3사업본부</v>
      </c>
      <c r="T2588" s="60" t="str">
        <f>작성용!AG2585</f>
        <v>김태현</v>
      </c>
      <c r="U2588" s="60" t="str">
        <f>작성용!AH2585</f>
        <v>김태현</v>
      </c>
      <c r="V2588" s="55">
        <f>작성용!AA2585</f>
        <v>202503</v>
      </c>
      <c r="W2588" s="57" t="str">
        <f>작성용!AC2585</f>
        <v>[T]기타보험기관[1본부]</v>
      </c>
      <c r="X2588" s="57" t="str">
        <f>작성용!O2585</f>
        <v>리스크관리팀이정현프로</v>
      </c>
      <c r="Y2588" s="57" t="str">
        <f>작성용!P2585</f>
        <v>02-3455-4133</v>
      </c>
      <c r="Z2588" s="57" t="str">
        <f>작성용!Q2585</f>
        <v>leedoyaj@shinhan.com</v>
      </c>
      <c r="AA2588" s="55" t="str">
        <f>작성용!AJ2585</f>
        <v>-</v>
      </c>
      <c r="AB2588" s="55">
        <f>작성용!AB2585</f>
        <v>0</v>
      </c>
    </row>
    <row r="2589" spans="1:28" s="11" customFormat="1" ht="16.5" hidden="1" customHeight="1" x14ac:dyDescent="0.3">
      <c r="A2589" s="53">
        <f>작성용!AL2586</f>
        <v>2585</v>
      </c>
      <c r="B2589" s="54" t="str">
        <f>작성용!AI2586</f>
        <v>-</v>
      </c>
      <c r="C2589" s="55" t="str">
        <f>작성용!AK2586</f>
        <v>개별종목</v>
      </c>
      <c r="D2589" s="56">
        <f>작성용!T2586</f>
        <v>45702</v>
      </c>
      <c r="E2589" s="57" t="str">
        <f>작성용!B2586</f>
        <v>신한라이프(수익증권)</v>
      </c>
      <c r="F2589" s="57" t="str">
        <f>작성용!C2586</f>
        <v>재평가</v>
      </c>
      <c r="G2589" s="57" t="str">
        <f>작성용!D2586</f>
        <v>유진AVIATION전문투자형사모투자신탁16-4호</v>
      </c>
      <c r="H2589" s="58" t="str">
        <f>작성용!E2586</f>
        <v>KBP2019120148</v>
      </c>
      <c r="I2589" s="57" t="str">
        <f>작성용!F2586</f>
        <v>B02</v>
      </c>
      <c r="J2589" s="57">
        <f>작성용!G2586</f>
        <v>0</v>
      </c>
      <c r="K2589" s="57" t="str">
        <f>작성용!H2586</f>
        <v>-</v>
      </c>
      <c r="L2589" s="57" t="str">
        <f>작성용!N2586</f>
        <v>분기</v>
      </c>
      <c r="M2589" s="56" t="str">
        <f>작성용!U2586</f>
        <v>2025.03.31</v>
      </c>
      <c r="N2589" s="56" t="str">
        <f>작성용!V2586</f>
        <v>룩스루</v>
      </c>
      <c r="O2589" s="56" t="str">
        <f>작성용!W2586</f>
        <v>룩스루</v>
      </c>
      <c r="P2589" s="56" t="str">
        <f>작성용!X2586</f>
        <v>-</v>
      </c>
      <c r="Q2589" s="57" t="str">
        <f>작성용!AD2586</f>
        <v>대체평가3사업본부</v>
      </c>
      <c r="R2589" s="59">
        <f>작성용!AE2586</f>
        <v>0</v>
      </c>
      <c r="S2589" s="57" t="str">
        <f>작성용!AF2586</f>
        <v>대체평가3사업본부</v>
      </c>
      <c r="T2589" s="60" t="str">
        <f>작성용!AG2586</f>
        <v>김태현</v>
      </c>
      <c r="U2589" s="60" t="str">
        <f>작성용!AH2586</f>
        <v>김태현</v>
      </c>
      <c r="V2589" s="55">
        <f>작성용!AA2586</f>
        <v>202503</v>
      </c>
      <c r="W2589" s="57" t="str">
        <f>작성용!AC2586</f>
        <v>[T]기타보험기관[1본부]</v>
      </c>
      <c r="X2589" s="57" t="str">
        <f>작성용!O2586</f>
        <v>리스크관리팀이정현프로</v>
      </c>
      <c r="Y2589" s="57" t="str">
        <f>작성용!P2586</f>
        <v>02-3455-4133</v>
      </c>
      <c r="Z2589" s="57" t="str">
        <f>작성용!Q2586</f>
        <v>leedoyaj@shinhan.com</v>
      </c>
      <c r="AA2589" s="55" t="str">
        <f>작성용!AJ2586</f>
        <v>-</v>
      </c>
      <c r="AB2589" s="55">
        <f>작성용!AB2586</f>
        <v>0</v>
      </c>
    </row>
    <row r="2590" spans="1:28" s="11" customFormat="1" ht="16.5" hidden="1" customHeight="1" x14ac:dyDescent="0.3">
      <c r="A2590" s="53">
        <f>작성용!AL2587</f>
        <v>2586</v>
      </c>
      <c r="B2590" s="54" t="str">
        <f>작성용!AI2587</f>
        <v>-</v>
      </c>
      <c r="C2590" s="55" t="str">
        <f>작성용!AK2587</f>
        <v>개별종목</v>
      </c>
      <c r="D2590" s="56">
        <f>작성용!T2587</f>
        <v>45702</v>
      </c>
      <c r="E2590" s="57" t="str">
        <f>작성용!B2587</f>
        <v>신한라이프(수익증권)</v>
      </c>
      <c r="F2590" s="57" t="str">
        <f>작성용!C2587</f>
        <v>재평가</v>
      </c>
      <c r="G2590" s="57" t="str">
        <f>작성용!D2587</f>
        <v>키움마일스톤UKREDF사모부동산투자신탁2호</v>
      </c>
      <c r="H2590" s="58" t="str">
        <f>작성용!E2587</f>
        <v>KBP2019120156</v>
      </c>
      <c r="I2590" s="57" t="str">
        <f>작성용!F2587</f>
        <v>B02</v>
      </c>
      <c r="J2590" s="57">
        <f>작성용!G2587</f>
        <v>0</v>
      </c>
      <c r="K2590" s="57" t="str">
        <f>작성용!H2587</f>
        <v>-</v>
      </c>
      <c r="L2590" s="57" t="str">
        <f>작성용!N2587</f>
        <v>분기</v>
      </c>
      <c r="M2590" s="56" t="str">
        <f>작성용!U2587</f>
        <v>2025.03.31</v>
      </c>
      <c r="N2590" s="56" t="str">
        <f>작성용!V2587</f>
        <v>룩스루</v>
      </c>
      <c r="O2590" s="56" t="str">
        <f>작성용!W2587</f>
        <v>룩스루</v>
      </c>
      <c r="P2590" s="56" t="str">
        <f>작성용!X2587</f>
        <v>-</v>
      </c>
      <c r="Q2590" s="57" t="str">
        <f>작성용!AD2587</f>
        <v>대체평가3사업본부</v>
      </c>
      <c r="R2590" s="59">
        <f>작성용!AE2587</f>
        <v>0</v>
      </c>
      <c r="S2590" s="57" t="str">
        <f>작성용!AF2587</f>
        <v>대체평가3사업본부</v>
      </c>
      <c r="T2590" s="60" t="str">
        <f>작성용!AG2587</f>
        <v>김태현</v>
      </c>
      <c r="U2590" s="60" t="str">
        <f>작성용!AH2587</f>
        <v>김태현</v>
      </c>
      <c r="V2590" s="55">
        <f>작성용!AA2587</f>
        <v>202503</v>
      </c>
      <c r="W2590" s="57" t="str">
        <f>작성용!AC2587</f>
        <v>[T]기타보험기관[1본부]</v>
      </c>
      <c r="X2590" s="57" t="str">
        <f>작성용!O2587</f>
        <v>리스크관리팀이정현프로</v>
      </c>
      <c r="Y2590" s="57" t="str">
        <f>작성용!P2587</f>
        <v>02-3455-4133</v>
      </c>
      <c r="Z2590" s="57" t="str">
        <f>작성용!Q2587</f>
        <v>leedoyaj@shinhan.com</v>
      </c>
      <c r="AA2590" s="55" t="str">
        <f>작성용!AJ2587</f>
        <v>-</v>
      </c>
      <c r="AB2590" s="55">
        <f>작성용!AB2587</f>
        <v>0</v>
      </c>
    </row>
    <row r="2591" spans="1:28" s="11" customFormat="1" ht="16.5" hidden="1" customHeight="1" x14ac:dyDescent="0.3">
      <c r="A2591" s="53">
        <f>작성용!AL2588</f>
        <v>2587</v>
      </c>
      <c r="B2591" s="54" t="str">
        <f>작성용!AI2588</f>
        <v>-</v>
      </c>
      <c r="C2591" s="55" t="str">
        <f>작성용!AK2588</f>
        <v>개별종목</v>
      </c>
      <c r="D2591" s="56">
        <f>작성용!T2588</f>
        <v>45702</v>
      </c>
      <c r="E2591" s="57" t="str">
        <f>작성용!B2588</f>
        <v>신한라이프(수익증권)</v>
      </c>
      <c r="F2591" s="57" t="str">
        <f>작성용!C2588</f>
        <v>재평가</v>
      </c>
      <c r="G2591" s="57" t="str">
        <f>작성용!D2588</f>
        <v>트러스톤글로벌인프라전문투자형사모투자신탁4호</v>
      </c>
      <c r="H2591" s="58" t="str">
        <f>작성용!E2588</f>
        <v>KBP2019120183</v>
      </c>
      <c r="I2591" s="57" t="str">
        <f>작성용!F2588</f>
        <v>B02</v>
      </c>
      <c r="J2591" s="57">
        <f>작성용!G2588</f>
        <v>0</v>
      </c>
      <c r="K2591" s="57" t="str">
        <f>작성용!H2588</f>
        <v>-</v>
      </c>
      <c r="L2591" s="57" t="str">
        <f>작성용!N2588</f>
        <v>분기</v>
      </c>
      <c r="M2591" s="56" t="str">
        <f>작성용!U2588</f>
        <v>2025.03.31</v>
      </c>
      <c r="N2591" s="56" t="str">
        <f>작성용!V2588</f>
        <v>룩스루</v>
      </c>
      <c r="O2591" s="56" t="str">
        <f>작성용!W2588</f>
        <v>룩스루</v>
      </c>
      <c r="P2591" s="56" t="str">
        <f>작성용!X2588</f>
        <v>-</v>
      </c>
      <c r="Q2591" s="57" t="str">
        <f>작성용!AD2588</f>
        <v>대체평가3사업본부</v>
      </c>
      <c r="R2591" s="59">
        <f>작성용!AE2588</f>
        <v>0</v>
      </c>
      <c r="S2591" s="57" t="str">
        <f>작성용!AF2588</f>
        <v>대체평가3사업본부</v>
      </c>
      <c r="T2591" s="60" t="str">
        <f>작성용!AG2588</f>
        <v>김태현</v>
      </c>
      <c r="U2591" s="60" t="str">
        <f>작성용!AH2588</f>
        <v>김태현</v>
      </c>
      <c r="V2591" s="55">
        <f>작성용!AA2588</f>
        <v>202503</v>
      </c>
      <c r="W2591" s="57" t="str">
        <f>작성용!AC2588</f>
        <v>[T]기타보험기관[1본부]</v>
      </c>
      <c r="X2591" s="57" t="str">
        <f>작성용!O2588</f>
        <v>리스크관리팀이정현프로</v>
      </c>
      <c r="Y2591" s="57" t="str">
        <f>작성용!P2588</f>
        <v>02-3455-4133</v>
      </c>
      <c r="Z2591" s="57" t="str">
        <f>작성용!Q2588</f>
        <v>leedoyaj@shinhan.com</v>
      </c>
      <c r="AA2591" s="55" t="str">
        <f>작성용!AJ2588</f>
        <v>-</v>
      </c>
      <c r="AB2591" s="55">
        <f>작성용!AB2588</f>
        <v>0</v>
      </c>
    </row>
    <row r="2592" spans="1:28" s="11" customFormat="1" ht="16.5" hidden="1" customHeight="1" x14ac:dyDescent="0.3">
      <c r="A2592" s="53">
        <f>작성용!AL2589</f>
        <v>2588</v>
      </c>
      <c r="B2592" s="54" t="str">
        <f>작성용!AI2589</f>
        <v>-</v>
      </c>
      <c r="C2592" s="55" t="str">
        <f>작성용!AK2589</f>
        <v>개별종목</v>
      </c>
      <c r="D2592" s="56">
        <f>작성용!T2589</f>
        <v>45702</v>
      </c>
      <c r="E2592" s="57" t="str">
        <f>작성용!B2589</f>
        <v>신한라이프(수익증권)</v>
      </c>
      <c r="F2592" s="57" t="str">
        <f>작성용!C2589</f>
        <v>재평가</v>
      </c>
      <c r="G2592" s="57" t="str">
        <f>작성용!D2589</f>
        <v>키움청정부산전문투자형사모투자신탁</v>
      </c>
      <c r="H2592" s="58" t="str">
        <f>작성용!E2589</f>
        <v>KBP2019120199</v>
      </c>
      <c r="I2592" s="57" t="str">
        <f>작성용!F2589</f>
        <v>B02</v>
      </c>
      <c r="J2592" s="57">
        <f>작성용!G2589</f>
        <v>0</v>
      </c>
      <c r="K2592" s="57" t="str">
        <f>작성용!H2589</f>
        <v>-</v>
      </c>
      <c r="L2592" s="57" t="str">
        <f>작성용!N2589</f>
        <v>분기</v>
      </c>
      <c r="M2592" s="56" t="str">
        <f>작성용!U2589</f>
        <v>2025.03.31</v>
      </c>
      <c r="N2592" s="56" t="str">
        <f>작성용!V2589</f>
        <v>룩스루</v>
      </c>
      <c r="O2592" s="56" t="str">
        <f>작성용!W2589</f>
        <v>룩스루</v>
      </c>
      <c r="P2592" s="56" t="str">
        <f>작성용!X2589</f>
        <v>-</v>
      </c>
      <c r="Q2592" s="57" t="str">
        <f>작성용!AD2589</f>
        <v>대체평가3사업본부</v>
      </c>
      <c r="R2592" s="59">
        <f>작성용!AE2589</f>
        <v>0</v>
      </c>
      <c r="S2592" s="57" t="str">
        <f>작성용!AF2589</f>
        <v>대체평가3사업본부</v>
      </c>
      <c r="T2592" s="60" t="str">
        <f>작성용!AG2589</f>
        <v>김태현</v>
      </c>
      <c r="U2592" s="60" t="str">
        <f>작성용!AH2589</f>
        <v>김태현</v>
      </c>
      <c r="V2592" s="55">
        <f>작성용!AA2589</f>
        <v>202503</v>
      </c>
      <c r="W2592" s="57" t="str">
        <f>작성용!AC2589</f>
        <v>[T]기타보험기관[1본부]</v>
      </c>
      <c r="X2592" s="57" t="str">
        <f>작성용!O2589</f>
        <v>리스크관리팀이정현프로</v>
      </c>
      <c r="Y2592" s="57" t="str">
        <f>작성용!P2589</f>
        <v>02-3455-4133</v>
      </c>
      <c r="Z2592" s="57" t="str">
        <f>작성용!Q2589</f>
        <v>leedoyaj@shinhan.com</v>
      </c>
      <c r="AA2592" s="55" t="str">
        <f>작성용!AJ2589</f>
        <v>-</v>
      </c>
      <c r="AB2592" s="55">
        <f>작성용!AB2589</f>
        <v>0</v>
      </c>
    </row>
    <row r="2593" spans="1:28" s="11" customFormat="1" ht="16.5" hidden="1" customHeight="1" x14ac:dyDescent="0.3">
      <c r="A2593" s="53">
        <f>작성용!AL2590</f>
        <v>2589</v>
      </c>
      <c r="B2593" s="54" t="str">
        <f>작성용!AI2590</f>
        <v>-</v>
      </c>
      <c r="C2593" s="55" t="str">
        <f>작성용!AK2590</f>
        <v>개별종목</v>
      </c>
      <c r="D2593" s="56">
        <f>작성용!T2590</f>
        <v>45702</v>
      </c>
      <c r="E2593" s="57" t="str">
        <f>작성용!B2590</f>
        <v>신한라이프(수익증권)</v>
      </c>
      <c r="F2593" s="57" t="str">
        <f>작성용!C2590</f>
        <v>재평가</v>
      </c>
      <c r="G2593" s="57" t="str">
        <f>작성용!D2590</f>
        <v>하나대체투자사모부동산101호</v>
      </c>
      <c r="H2593" s="58" t="str">
        <f>작성용!E2590</f>
        <v>KBP2019120216</v>
      </c>
      <c r="I2593" s="57" t="str">
        <f>작성용!F2590</f>
        <v>B02</v>
      </c>
      <c r="J2593" s="57">
        <f>작성용!G2590</f>
        <v>0</v>
      </c>
      <c r="K2593" s="57" t="str">
        <f>작성용!H2590</f>
        <v>-</v>
      </c>
      <c r="L2593" s="57" t="str">
        <f>작성용!N2590</f>
        <v>분기</v>
      </c>
      <c r="M2593" s="56" t="str">
        <f>작성용!U2590</f>
        <v>2025.03.31</v>
      </c>
      <c r="N2593" s="56" t="str">
        <f>작성용!V2590</f>
        <v>룩스루</v>
      </c>
      <c r="O2593" s="56" t="str">
        <f>작성용!W2590</f>
        <v>룩스루</v>
      </c>
      <c r="P2593" s="56" t="str">
        <f>작성용!X2590</f>
        <v>-</v>
      </c>
      <c r="Q2593" s="57" t="str">
        <f>작성용!AD2590</f>
        <v>대체평가3사업본부</v>
      </c>
      <c r="R2593" s="59">
        <f>작성용!AE2590</f>
        <v>0</v>
      </c>
      <c r="S2593" s="57" t="str">
        <f>작성용!AF2590</f>
        <v>대체평가3사업본부</v>
      </c>
      <c r="T2593" s="60" t="str">
        <f>작성용!AG2590</f>
        <v>김태현</v>
      </c>
      <c r="U2593" s="60" t="str">
        <f>작성용!AH2590</f>
        <v>김태현</v>
      </c>
      <c r="V2593" s="55">
        <f>작성용!AA2590</f>
        <v>202503</v>
      </c>
      <c r="W2593" s="57" t="str">
        <f>작성용!AC2590</f>
        <v>[T]기타보험기관[1본부]</v>
      </c>
      <c r="X2593" s="57" t="str">
        <f>작성용!O2590</f>
        <v>리스크관리팀이정현프로</v>
      </c>
      <c r="Y2593" s="57" t="str">
        <f>작성용!P2590</f>
        <v>02-3455-4133</v>
      </c>
      <c r="Z2593" s="57" t="str">
        <f>작성용!Q2590</f>
        <v>leedoyaj@shinhan.com</v>
      </c>
      <c r="AA2593" s="55" t="str">
        <f>작성용!AJ2590</f>
        <v>-</v>
      </c>
      <c r="AB2593" s="55">
        <f>작성용!AB2590</f>
        <v>0</v>
      </c>
    </row>
    <row r="2594" spans="1:28" s="11" customFormat="1" ht="16.5" hidden="1" customHeight="1" x14ac:dyDescent="0.3">
      <c r="A2594" s="53">
        <f>작성용!AL2591</f>
        <v>2590</v>
      </c>
      <c r="B2594" s="54" t="str">
        <f>작성용!AI2591</f>
        <v>-</v>
      </c>
      <c r="C2594" s="55" t="str">
        <f>작성용!AK2591</f>
        <v>개별종목</v>
      </c>
      <c r="D2594" s="56">
        <f>작성용!T2591</f>
        <v>45702</v>
      </c>
      <c r="E2594" s="57" t="str">
        <f>작성용!B2591</f>
        <v>신한라이프(수익증권)</v>
      </c>
      <c r="F2594" s="57" t="str">
        <f>작성용!C2591</f>
        <v>재평가</v>
      </c>
      <c r="G2594" s="57" t="str">
        <f>작성용!D2591</f>
        <v>KIAMCO태양광발전사모투자2호</v>
      </c>
      <c r="H2594" s="58" t="str">
        <f>작성용!E2591</f>
        <v>KBP2019120222</v>
      </c>
      <c r="I2594" s="57" t="str">
        <f>작성용!F2591</f>
        <v>B02</v>
      </c>
      <c r="J2594" s="57">
        <f>작성용!G2591</f>
        <v>0</v>
      </c>
      <c r="K2594" s="57" t="str">
        <f>작성용!H2591</f>
        <v>-</v>
      </c>
      <c r="L2594" s="57" t="str">
        <f>작성용!N2591</f>
        <v>분기</v>
      </c>
      <c r="M2594" s="56" t="str">
        <f>작성용!U2591</f>
        <v>2025.03.31</v>
      </c>
      <c r="N2594" s="56" t="str">
        <f>작성용!V2591</f>
        <v>룩스루</v>
      </c>
      <c r="O2594" s="56" t="str">
        <f>작성용!W2591</f>
        <v>룩스루</v>
      </c>
      <c r="P2594" s="56" t="str">
        <f>작성용!X2591</f>
        <v>-</v>
      </c>
      <c r="Q2594" s="57" t="str">
        <f>작성용!AD2591</f>
        <v>대체평가3사업본부</v>
      </c>
      <c r="R2594" s="59">
        <f>작성용!AE2591</f>
        <v>0</v>
      </c>
      <c r="S2594" s="57" t="str">
        <f>작성용!AF2591</f>
        <v>대체평가3사업본부</v>
      </c>
      <c r="T2594" s="60" t="str">
        <f>작성용!AG2591</f>
        <v>김태현</v>
      </c>
      <c r="U2594" s="60" t="str">
        <f>작성용!AH2591</f>
        <v>김태현</v>
      </c>
      <c r="V2594" s="55">
        <f>작성용!AA2591</f>
        <v>202503</v>
      </c>
      <c r="W2594" s="57" t="str">
        <f>작성용!AC2591</f>
        <v>[T]기타보험기관[1본부]</v>
      </c>
      <c r="X2594" s="57" t="str">
        <f>작성용!O2591</f>
        <v>리스크관리팀이정현프로</v>
      </c>
      <c r="Y2594" s="57" t="str">
        <f>작성용!P2591</f>
        <v>02-3455-4133</v>
      </c>
      <c r="Z2594" s="57" t="str">
        <f>작성용!Q2591</f>
        <v>leedoyaj@shinhan.com</v>
      </c>
      <c r="AA2594" s="55" t="str">
        <f>작성용!AJ2591</f>
        <v>-</v>
      </c>
      <c r="AB2594" s="55">
        <f>작성용!AB2591</f>
        <v>0</v>
      </c>
    </row>
    <row r="2595" spans="1:28" s="11" customFormat="1" ht="16.5" hidden="1" customHeight="1" x14ac:dyDescent="0.3">
      <c r="A2595" s="53">
        <f>작성용!AL2592</f>
        <v>2591</v>
      </c>
      <c r="B2595" s="54" t="str">
        <f>작성용!AI2592</f>
        <v>-</v>
      </c>
      <c r="C2595" s="55" t="str">
        <f>작성용!AK2592</f>
        <v>개별종목</v>
      </c>
      <c r="D2595" s="56">
        <f>작성용!T2592</f>
        <v>45702</v>
      </c>
      <c r="E2595" s="57" t="str">
        <f>작성용!B2592</f>
        <v>신한라이프(수익증권)</v>
      </c>
      <c r="F2595" s="57" t="str">
        <f>작성용!C2592</f>
        <v>재평가</v>
      </c>
      <c r="G2595" s="57" t="str">
        <f>작성용!D2592</f>
        <v>신한AIM크레딧전문투자형사모투자신탁제4-B호</v>
      </c>
      <c r="H2595" s="58" t="str">
        <f>작성용!E2592</f>
        <v>KBP2019120256</v>
      </c>
      <c r="I2595" s="57" t="str">
        <f>작성용!F2592</f>
        <v>B02</v>
      </c>
      <c r="J2595" s="57">
        <f>작성용!G2592</f>
        <v>0</v>
      </c>
      <c r="K2595" s="57" t="str">
        <f>작성용!H2592</f>
        <v>-</v>
      </c>
      <c r="L2595" s="57" t="str">
        <f>작성용!N2592</f>
        <v>분기</v>
      </c>
      <c r="M2595" s="56" t="str">
        <f>작성용!U2592</f>
        <v>2025.03.31</v>
      </c>
      <c r="N2595" s="56" t="str">
        <f>작성용!V2592</f>
        <v>룩스루</v>
      </c>
      <c r="O2595" s="56" t="str">
        <f>작성용!W2592</f>
        <v>룩스루</v>
      </c>
      <c r="P2595" s="56" t="str">
        <f>작성용!X2592</f>
        <v>-</v>
      </c>
      <c r="Q2595" s="57" t="str">
        <f>작성용!AD2592</f>
        <v>대체평가3사업본부</v>
      </c>
      <c r="R2595" s="59">
        <f>작성용!AE2592</f>
        <v>0</v>
      </c>
      <c r="S2595" s="57" t="str">
        <f>작성용!AF2592</f>
        <v>대체평가3사업본부</v>
      </c>
      <c r="T2595" s="60" t="str">
        <f>작성용!AG2592</f>
        <v>김태현</v>
      </c>
      <c r="U2595" s="60" t="str">
        <f>작성용!AH2592</f>
        <v>김태현</v>
      </c>
      <c r="V2595" s="55">
        <f>작성용!AA2592</f>
        <v>202503</v>
      </c>
      <c r="W2595" s="57" t="str">
        <f>작성용!AC2592</f>
        <v>[T]기타보험기관[1본부]</v>
      </c>
      <c r="X2595" s="57" t="str">
        <f>작성용!O2592</f>
        <v>리스크관리팀이정현프로</v>
      </c>
      <c r="Y2595" s="57" t="str">
        <f>작성용!P2592</f>
        <v>02-3455-4133</v>
      </c>
      <c r="Z2595" s="57" t="str">
        <f>작성용!Q2592</f>
        <v>leedoyaj@shinhan.com</v>
      </c>
      <c r="AA2595" s="55" t="str">
        <f>작성용!AJ2592</f>
        <v>-</v>
      </c>
      <c r="AB2595" s="55">
        <f>작성용!AB2592</f>
        <v>0</v>
      </c>
    </row>
    <row r="2596" spans="1:28" s="11" customFormat="1" ht="16.5" hidden="1" customHeight="1" x14ac:dyDescent="0.3">
      <c r="A2596" s="53">
        <f>작성용!AL2593</f>
        <v>2592</v>
      </c>
      <c r="B2596" s="54" t="str">
        <f>작성용!AI2593</f>
        <v>-</v>
      </c>
      <c r="C2596" s="55" t="str">
        <f>작성용!AK2593</f>
        <v>개별종목</v>
      </c>
      <c r="D2596" s="56">
        <f>작성용!T2593</f>
        <v>45702</v>
      </c>
      <c r="E2596" s="57" t="str">
        <f>작성용!B2593</f>
        <v>신한라이프(수익증권)</v>
      </c>
      <c r="F2596" s="57" t="str">
        <f>작성용!C2593</f>
        <v>재평가</v>
      </c>
      <c r="G2596" s="57" t="str">
        <f>작성용!D2593</f>
        <v>에이아이파트너스수송인프라전문투자형사모특별자산투자신탁2호</v>
      </c>
      <c r="H2596" s="58" t="str">
        <f>작성용!E2593</f>
        <v>KBP2019120319</v>
      </c>
      <c r="I2596" s="57" t="str">
        <f>작성용!F2593</f>
        <v>B02</v>
      </c>
      <c r="J2596" s="57">
        <f>작성용!G2593</f>
        <v>0</v>
      </c>
      <c r="K2596" s="57" t="str">
        <f>작성용!H2593</f>
        <v>-</v>
      </c>
      <c r="L2596" s="57" t="str">
        <f>작성용!N2593</f>
        <v>분기</v>
      </c>
      <c r="M2596" s="56" t="str">
        <f>작성용!U2593</f>
        <v>2025.03.31</v>
      </c>
      <c r="N2596" s="56" t="str">
        <f>작성용!V2593</f>
        <v>룩스루</v>
      </c>
      <c r="O2596" s="56" t="str">
        <f>작성용!W2593</f>
        <v>룩스루</v>
      </c>
      <c r="P2596" s="56" t="str">
        <f>작성용!X2593</f>
        <v>-</v>
      </c>
      <c r="Q2596" s="57" t="str">
        <f>작성용!AD2593</f>
        <v>대체평가3사업본부</v>
      </c>
      <c r="R2596" s="59">
        <f>작성용!AE2593</f>
        <v>0</v>
      </c>
      <c r="S2596" s="57" t="str">
        <f>작성용!AF2593</f>
        <v>대체평가3사업본부</v>
      </c>
      <c r="T2596" s="60" t="str">
        <f>작성용!AG2593</f>
        <v>김태현</v>
      </c>
      <c r="U2596" s="60" t="str">
        <f>작성용!AH2593</f>
        <v>김태현</v>
      </c>
      <c r="V2596" s="55">
        <f>작성용!AA2593</f>
        <v>202503</v>
      </c>
      <c r="W2596" s="57" t="str">
        <f>작성용!AC2593</f>
        <v>[T]기타보험기관[1본부]</v>
      </c>
      <c r="X2596" s="57" t="str">
        <f>작성용!O2593</f>
        <v>리스크관리팀이정현프로</v>
      </c>
      <c r="Y2596" s="57" t="str">
        <f>작성용!P2593</f>
        <v>02-3455-4133</v>
      </c>
      <c r="Z2596" s="57" t="str">
        <f>작성용!Q2593</f>
        <v>leedoyaj@shinhan.com</v>
      </c>
      <c r="AA2596" s="55" t="str">
        <f>작성용!AJ2593</f>
        <v>-</v>
      </c>
      <c r="AB2596" s="55">
        <f>작성용!AB2593</f>
        <v>0</v>
      </c>
    </row>
    <row r="2597" spans="1:28" s="11" customFormat="1" ht="16.5" hidden="1" customHeight="1" x14ac:dyDescent="0.3">
      <c r="A2597" s="53">
        <f>작성용!AL2594</f>
        <v>2593</v>
      </c>
      <c r="B2597" s="54" t="str">
        <f>작성용!AI2594</f>
        <v>-</v>
      </c>
      <c r="C2597" s="55" t="str">
        <f>작성용!AK2594</f>
        <v>개별종목</v>
      </c>
      <c r="D2597" s="56">
        <f>작성용!T2594</f>
        <v>45702</v>
      </c>
      <c r="E2597" s="57" t="str">
        <f>작성용!B2594</f>
        <v>신한라이프(수익증권)</v>
      </c>
      <c r="F2597" s="57" t="str">
        <f>작성용!C2594</f>
        <v>재평가</v>
      </c>
      <c r="G2597" s="57" t="str">
        <f>작성용!D2594</f>
        <v>KIAMCO파워론사모특별자산투자신탁제3호</v>
      </c>
      <c r="H2597" s="58" t="str">
        <f>작성용!E2594</f>
        <v>KBP2019120330</v>
      </c>
      <c r="I2597" s="57" t="str">
        <f>작성용!F2594</f>
        <v>B02</v>
      </c>
      <c r="J2597" s="57">
        <f>작성용!G2594</f>
        <v>0</v>
      </c>
      <c r="K2597" s="57" t="str">
        <f>작성용!H2594</f>
        <v>-</v>
      </c>
      <c r="L2597" s="57" t="str">
        <f>작성용!N2594</f>
        <v>분기</v>
      </c>
      <c r="M2597" s="56" t="str">
        <f>작성용!U2594</f>
        <v>2025.03.31</v>
      </c>
      <c r="N2597" s="56" t="str">
        <f>작성용!V2594</f>
        <v>룩스루</v>
      </c>
      <c r="O2597" s="56" t="str">
        <f>작성용!W2594</f>
        <v>룩스루</v>
      </c>
      <c r="P2597" s="56" t="str">
        <f>작성용!X2594</f>
        <v>-</v>
      </c>
      <c r="Q2597" s="57" t="str">
        <f>작성용!AD2594</f>
        <v>대체평가3사업본부</v>
      </c>
      <c r="R2597" s="59">
        <f>작성용!AE2594</f>
        <v>0</v>
      </c>
      <c r="S2597" s="57" t="str">
        <f>작성용!AF2594</f>
        <v>대체평가3사업본부</v>
      </c>
      <c r="T2597" s="60" t="str">
        <f>작성용!AG2594</f>
        <v>김태현</v>
      </c>
      <c r="U2597" s="60" t="str">
        <f>작성용!AH2594</f>
        <v>김태현</v>
      </c>
      <c r="V2597" s="55">
        <f>작성용!AA2594</f>
        <v>202503</v>
      </c>
      <c r="W2597" s="57" t="str">
        <f>작성용!AC2594</f>
        <v>[T]기타보험기관[1본부]</v>
      </c>
      <c r="X2597" s="57" t="str">
        <f>작성용!O2594</f>
        <v>리스크관리팀이정현프로</v>
      </c>
      <c r="Y2597" s="57" t="str">
        <f>작성용!P2594</f>
        <v>02-3455-4133</v>
      </c>
      <c r="Z2597" s="57" t="str">
        <f>작성용!Q2594</f>
        <v>leedoyaj@shinhan.com</v>
      </c>
      <c r="AA2597" s="55" t="str">
        <f>작성용!AJ2594</f>
        <v>-</v>
      </c>
      <c r="AB2597" s="55">
        <f>작성용!AB2594</f>
        <v>0</v>
      </c>
    </row>
    <row r="2598" spans="1:28" s="11" customFormat="1" ht="16.5" hidden="1" customHeight="1" x14ac:dyDescent="0.3">
      <c r="A2598" s="53">
        <f>작성용!AL2595</f>
        <v>2594</v>
      </c>
      <c r="B2598" s="54" t="str">
        <f>작성용!AI2595</f>
        <v>-</v>
      </c>
      <c r="C2598" s="55" t="str">
        <f>작성용!AK2595</f>
        <v>개별종목</v>
      </c>
      <c r="D2598" s="56">
        <f>작성용!T2595</f>
        <v>45702</v>
      </c>
      <c r="E2598" s="57" t="str">
        <f>작성용!B2595</f>
        <v>신한라이프(수익증권)</v>
      </c>
      <c r="F2598" s="57" t="str">
        <f>작성용!C2595</f>
        <v>재평가</v>
      </c>
      <c r="G2598" s="57" t="str">
        <f>작성용!D2595</f>
        <v>IBK-한화큐셀태양광발전전문투자형사모특별자산투자신탁제1호</v>
      </c>
      <c r="H2598" s="58" t="str">
        <f>작성용!E2595</f>
        <v>KBP2019120426</v>
      </c>
      <c r="I2598" s="57" t="str">
        <f>작성용!F2595</f>
        <v>B02</v>
      </c>
      <c r="J2598" s="57">
        <f>작성용!G2595</f>
        <v>0</v>
      </c>
      <c r="K2598" s="57" t="str">
        <f>작성용!H2595</f>
        <v>-</v>
      </c>
      <c r="L2598" s="57" t="str">
        <f>작성용!N2595</f>
        <v>분기</v>
      </c>
      <c r="M2598" s="56" t="str">
        <f>작성용!U2595</f>
        <v>2025.03.31</v>
      </c>
      <c r="N2598" s="56" t="str">
        <f>작성용!V2595</f>
        <v>룩스루</v>
      </c>
      <c r="O2598" s="56" t="str">
        <f>작성용!W2595</f>
        <v>룩스루</v>
      </c>
      <c r="P2598" s="56" t="str">
        <f>작성용!X2595</f>
        <v>-</v>
      </c>
      <c r="Q2598" s="57" t="str">
        <f>작성용!AD2595</f>
        <v>대체평가3사업본부</v>
      </c>
      <c r="R2598" s="59">
        <f>작성용!AE2595</f>
        <v>0</v>
      </c>
      <c r="S2598" s="57" t="str">
        <f>작성용!AF2595</f>
        <v>대체평가3사업본부</v>
      </c>
      <c r="T2598" s="60" t="str">
        <f>작성용!AG2595</f>
        <v>김태현</v>
      </c>
      <c r="U2598" s="60" t="str">
        <f>작성용!AH2595</f>
        <v>김태현</v>
      </c>
      <c r="V2598" s="55">
        <f>작성용!AA2595</f>
        <v>202503</v>
      </c>
      <c r="W2598" s="57" t="str">
        <f>작성용!AC2595</f>
        <v>[T]기타보험기관[1본부]</v>
      </c>
      <c r="X2598" s="57" t="str">
        <f>작성용!O2595</f>
        <v>리스크관리팀이정현프로</v>
      </c>
      <c r="Y2598" s="57" t="str">
        <f>작성용!P2595</f>
        <v>02-3455-4133</v>
      </c>
      <c r="Z2598" s="57" t="str">
        <f>작성용!Q2595</f>
        <v>leedoyaj@shinhan.com</v>
      </c>
      <c r="AA2598" s="55" t="str">
        <f>작성용!AJ2595</f>
        <v>-</v>
      </c>
      <c r="AB2598" s="55">
        <f>작성용!AB2595</f>
        <v>0</v>
      </c>
    </row>
    <row r="2599" spans="1:28" s="11" customFormat="1" ht="16.5" hidden="1" customHeight="1" x14ac:dyDescent="0.3">
      <c r="A2599" s="53">
        <f>작성용!AL2596</f>
        <v>2595</v>
      </c>
      <c r="B2599" s="54" t="str">
        <f>작성용!AI2596</f>
        <v>-</v>
      </c>
      <c r="C2599" s="55" t="str">
        <f>작성용!AK2596</f>
        <v>개별종목</v>
      </c>
      <c r="D2599" s="56">
        <f>작성용!T2596</f>
        <v>45702</v>
      </c>
      <c r="E2599" s="57" t="str">
        <f>작성용!B2596</f>
        <v>신한라이프(수익증권)</v>
      </c>
      <c r="F2599" s="57" t="str">
        <f>작성용!C2596</f>
        <v>재평가</v>
      </c>
      <c r="G2599" s="57" t="str">
        <f>작성용!D2596</f>
        <v>신한좋은아침BTL전문투자형사모혼합자산투자신탁</v>
      </c>
      <c r="H2599" s="58" t="str">
        <f>작성용!E2596</f>
        <v>KBP2020060030</v>
      </c>
      <c r="I2599" s="57" t="str">
        <f>작성용!F2596</f>
        <v>B02</v>
      </c>
      <c r="J2599" s="57">
        <f>작성용!G2596</f>
        <v>0</v>
      </c>
      <c r="K2599" s="57" t="str">
        <f>작성용!H2596</f>
        <v>-</v>
      </c>
      <c r="L2599" s="57" t="str">
        <f>작성용!N2596</f>
        <v>분기</v>
      </c>
      <c r="M2599" s="56" t="str">
        <f>작성용!U2596</f>
        <v>2025.03.31</v>
      </c>
      <c r="N2599" s="56" t="str">
        <f>작성용!V2596</f>
        <v>룩스루</v>
      </c>
      <c r="O2599" s="56" t="str">
        <f>작성용!W2596</f>
        <v>룩스루</v>
      </c>
      <c r="P2599" s="56" t="str">
        <f>작성용!X2596</f>
        <v>-</v>
      </c>
      <c r="Q2599" s="57" t="str">
        <f>작성용!AD2596</f>
        <v>대체평가3사업본부</v>
      </c>
      <c r="R2599" s="59">
        <f>작성용!AE2596</f>
        <v>0</v>
      </c>
      <c r="S2599" s="57" t="str">
        <f>작성용!AF2596</f>
        <v>대체평가3사업본부</v>
      </c>
      <c r="T2599" s="60" t="str">
        <f>작성용!AG2596</f>
        <v>김태현</v>
      </c>
      <c r="U2599" s="60" t="str">
        <f>작성용!AH2596</f>
        <v>김태현</v>
      </c>
      <c r="V2599" s="55">
        <f>작성용!AA2596</f>
        <v>202503</v>
      </c>
      <c r="W2599" s="57" t="str">
        <f>작성용!AC2596</f>
        <v>[T]기타보험기관[1본부]</v>
      </c>
      <c r="X2599" s="57" t="str">
        <f>작성용!O2596</f>
        <v>리스크관리팀이정현프로</v>
      </c>
      <c r="Y2599" s="57" t="str">
        <f>작성용!P2596</f>
        <v>02-3455-4133</v>
      </c>
      <c r="Z2599" s="57" t="str">
        <f>작성용!Q2596</f>
        <v>leedoyaj@shinhan.com</v>
      </c>
      <c r="AA2599" s="55" t="str">
        <f>작성용!AJ2596</f>
        <v>-</v>
      </c>
      <c r="AB2599" s="55">
        <f>작성용!AB2596</f>
        <v>0</v>
      </c>
    </row>
    <row r="2600" spans="1:28" s="11" customFormat="1" ht="16.5" hidden="1" customHeight="1" x14ac:dyDescent="0.3">
      <c r="A2600" s="53">
        <f>작성용!AL2597</f>
        <v>2596</v>
      </c>
      <c r="B2600" s="54" t="str">
        <f>작성용!AI2597</f>
        <v>-</v>
      </c>
      <c r="C2600" s="55" t="str">
        <f>작성용!AK2597</f>
        <v>개별종목</v>
      </c>
      <c r="D2600" s="56">
        <f>작성용!T2597</f>
        <v>45702</v>
      </c>
      <c r="E2600" s="57" t="str">
        <f>작성용!B2597</f>
        <v>신한라이프(수익증권)</v>
      </c>
      <c r="F2600" s="57" t="str">
        <f>작성용!C2597</f>
        <v>재평가</v>
      </c>
      <c r="G2600" s="57" t="str">
        <f>작성용!D2597</f>
        <v>채권시장안정전문투자형사모증권투자신탁</v>
      </c>
      <c r="H2600" s="58" t="str">
        <f>작성용!E2597</f>
        <v>KBP2020060046</v>
      </c>
      <c r="I2600" s="57" t="str">
        <f>작성용!F2597</f>
        <v>B02</v>
      </c>
      <c r="J2600" s="57">
        <f>작성용!G2597</f>
        <v>0</v>
      </c>
      <c r="K2600" s="57" t="str">
        <f>작성용!H2597</f>
        <v>-</v>
      </c>
      <c r="L2600" s="57" t="str">
        <f>작성용!N2597</f>
        <v>분기</v>
      </c>
      <c r="M2600" s="56" t="str">
        <f>작성용!U2597</f>
        <v>2025.03.31</v>
      </c>
      <c r="N2600" s="56" t="str">
        <f>작성용!V2597</f>
        <v>룩스루</v>
      </c>
      <c r="O2600" s="56" t="str">
        <f>작성용!W2597</f>
        <v>룩스루</v>
      </c>
      <c r="P2600" s="56" t="str">
        <f>작성용!X2597</f>
        <v>-</v>
      </c>
      <c r="Q2600" s="57" t="str">
        <f>작성용!AD2597</f>
        <v>대체평가3사업본부</v>
      </c>
      <c r="R2600" s="59">
        <f>작성용!AE2597</f>
        <v>0</v>
      </c>
      <c r="S2600" s="57" t="str">
        <f>작성용!AF2597</f>
        <v>대체평가3사업본부</v>
      </c>
      <c r="T2600" s="60" t="str">
        <f>작성용!AG2597</f>
        <v>김태현</v>
      </c>
      <c r="U2600" s="60" t="str">
        <f>작성용!AH2597</f>
        <v>김태현</v>
      </c>
      <c r="V2600" s="55">
        <f>작성용!AA2597</f>
        <v>202503</v>
      </c>
      <c r="W2600" s="57" t="str">
        <f>작성용!AC2597</f>
        <v>[T]기타보험기관[1본부]</v>
      </c>
      <c r="X2600" s="57" t="str">
        <f>작성용!O2597</f>
        <v>리스크관리팀이정현프로</v>
      </c>
      <c r="Y2600" s="57" t="str">
        <f>작성용!P2597</f>
        <v>02-3455-4133</v>
      </c>
      <c r="Z2600" s="57" t="str">
        <f>작성용!Q2597</f>
        <v>leedoyaj@shinhan.com</v>
      </c>
      <c r="AA2600" s="55" t="str">
        <f>작성용!AJ2597</f>
        <v>-</v>
      </c>
      <c r="AB2600" s="55">
        <f>작성용!AB2597</f>
        <v>0</v>
      </c>
    </row>
    <row r="2601" spans="1:28" s="11" customFormat="1" ht="16.5" hidden="1" customHeight="1" x14ac:dyDescent="0.3">
      <c r="A2601" s="53">
        <f>작성용!AL2598</f>
        <v>2597</v>
      </c>
      <c r="B2601" s="54" t="str">
        <f>작성용!AI2598</f>
        <v>-</v>
      </c>
      <c r="C2601" s="55" t="str">
        <f>작성용!AK2598</f>
        <v>개별종목</v>
      </c>
      <c r="D2601" s="56">
        <f>작성용!T2598</f>
        <v>45702</v>
      </c>
      <c r="E2601" s="57" t="str">
        <f>작성용!B2598</f>
        <v>신한라이프(수익증권)</v>
      </c>
      <c r="F2601" s="57" t="str">
        <f>작성용!C2598</f>
        <v>재평가</v>
      </c>
      <c r="G2601" s="57" t="str">
        <f>작성용!D2598</f>
        <v>KIAMCO고흥태양광사모특별자산투자신탁</v>
      </c>
      <c r="H2601" s="58" t="str">
        <f>작성용!E2598</f>
        <v>KBP2020060056</v>
      </c>
      <c r="I2601" s="57" t="str">
        <f>작성용!F2598</f>
        <v>B02</v>
      </c>
      <c r="J2601" s="57">
        <f>작성용!G2598</f>
        <v>0</v>
      </c>
      <c r="K2601" s="57" t="str">
        <f>작성용!H2598</f>
        <v>-</v>
      </c>
      <c r="L2601" s="57" t="str">
        <f>작성용!N2598</f>
        <v>분기</v>
      </c>
      <c r="M2601" s="56" t="str">
        <f>작성용!U2598</f>
        <v>2025.03.31</v>
      </c>
      <c r="N2601" s="56" t="str">
        <f>작성용!V2598</f>
        <v>룩스루</v>
      </c>
      <c r="O2601" s="56" t="str">
        <f>작성용!W2598</f>
        <v>룩스루</v>
      </c>
      <c r="P2601" s="56" t="str">
        <f>작성용!X2598</f>
        <v>-</v>
      </c>
      <c r="Q2601" s="57" t="str">
        <f>작성용!AD2598</f>
        <v>대체평가3사업본부</v>
      </c>
      <c r="R2601" s="59">
        <f>작성용!AE2598</f>
        <v>0</v>
      </c>
      <c r="S2601" s="57" t="str">
        <f>작성용!AF2598</f>
        <v>대체평가3사업본부</v>
      </c>
      <c r="T2601" s="60" t="str">
        <f>작성용!AG2598</f>
        <v>김태현</v>
      </c>
      <c r="U2601" s="60" t="str">
        <f>작성용!AH2598</f>
        <v>김태현</v>
      </c>
      <c r="V2601" s="55">
        <f>작성용!AA2598</f>
        <v>202503</v>
      </c>
      <c r="W2601" s="57" t="str">
        <f>작성용!AC2598</f>
        <v>[T]기타보험기관[1본부]</v>
      </c>
      <c r="X2601" s="57" t="str">
        <f>작성용!O2598</f>
        <v>리스크관리팀이정현프로</v>
      </c>
      <c r="Y2601" s="57" t="str">
        <f>작성용!P2598</f>
        <v>02-3455-4133</v>
      </c>
      <c r="Z2601" s="57" t="str">
        <f>작성용!Q2598</f>
        <v>leedoyaj@shinhan.com</v>
      </c>
      <c r="AA2601" s="55" t="str">
        <f>작성용!AJ2598</f>
        <v>-</v>
      </c>
      <c r="AB2601" s="55">
        <f>작성용!AB2598</f>
        <v>0</v>
      </c>
    </row>
    <row r="2602" spans="1:28" s="11" customFormat="1" ht="16.5" hidden="1" customHeight="1" x14ac:dyDescent="0.3">
      <c r="A2602" s="53">
        <f>작성용!AL2599</f>
        <v>2598</v>
      </c>
      <c r="B2602" s="54" t="str">
        <f>작성용!AI2599</f>
        <v>-</v>
      </c>
      <c r="C2602" s="55" t="str">
        <f>작성용!AK2599</f>
        <v>개별종목</v>
      </c>
      <c r="D2602" s="56">
        <f>작성용!T2599</f>
        <v>45702</v>
      </c>
      <c r="E2602" s="57" t="str">
        <f>작성용!B2599</f>
        <v>신한라이프(수익증권)</v>
      </c>
      <c r="F2602" s="57" t="str">
        <f>작성용!C2599</f>
        <v>재평가</v>
      </c>
      <c r="G2602" s="57" t="str">
        <f>작성용!D2599</f>
        <v>한화호주인프라전문투자형사모특별자산투자신탁4호</v>
      </c>
      <c r="H2602" s="58" t="str">
        <f>작성용!E2599</f>
        <v>KBP2020060072</v>
      </c>
      <c r="I2602" s="57" t="str">
        <f>작성용!F2599</f>
        <v>B02</v>
      </c>
      <c r="J2602" s="57">
        <f>작성용!G2599</f>
        <v>0</v>
      </c>
      <c r="K2602" s="57" t="str">
        <f>작성용!H2599</f>
        <v>-</v>
      </c>
      <c r="L2602" s="57" t="str">
        <f>작성용!N2599</f>
        <v>분기</v>
      </c>
      <c r="M2602" s="56" t="str">
        <f>작성용!U2599</f>
        <v>2025.03.31</v>
      </c>
      <c r="N2602" s="56" t="str">
        <f>작성용!V2599</f>
        <v>룩스루</v>
      </c>
      <c r="O2602" s="56" t="str">
        <f>작성용!W2599</f>
        <v>룩스루</v>
      </c>
      <c r="P2602" s="56" t="str">
        <f>작성용!X2599</f>
        <v>-</v>
      </c>
      <c r="Q2602" s="57" t="str">
        <f>작성용!AD2599</f>
        <v>대체평가3사업본부</v>
      </c>
      <c r="R2602" s="59">
        <f>작성용!AE2599</f>
        <v>0</v>
      </c>
      <c r="S2602" s="57" t="str">
        <f>작성용!AF2599</f>
        <v>대체평가3사업본부</v>
      </c>
      <c r="T2602" s="60" t="str">
        <f>작성용!AG2599</f>
        <v>김태현</v>
      </c>
      <c r="U2602" s="60" t="str">
        <f>작성용!AH2599</f>
        <v>김태현</v>
      </c>
      <c r="V2602" s="55">
        <f>작성용!AA2599</f>
        <v>202503</v>
      </c>
      <c r="W2602" s="57" t="str">
        <f>작성용!AC2599</f>
        <v>[T]기타보험기관[1본부]</v>
      </c>
      <c r="X2602" s="57" t="str">
        <f>작성용!O2599</f>
        <v>리스크관리팀이정현프로</v>
      </c>
      <c r="Y2602" s="57" t="str">
        <f>작성용!P2599</f>
        <v>02-3455-4133</v>
      </c>
      <c r="Z2602" s="57" t="str">
        <f>작성용!Q2599</f>
        <v>leedoyaj@shinhan.com</v>
      </c>
      <c r="AA2602" s="55" t="str">
        <f>작성용!AJ2599</f>
        <v>-</v>
      </c>
      <c r="AB2602" s="55">
        <f>작성용!AB2599</f>
        <v>0</v>
      </c>
    </row>
    <row r="2603" spans="1:28" s="11" customFormat="1" ht="16.5" hidden="1" customHeight="1" x14ac:dyDescent="0.3">
      <c r="A2603" s="53">
        <f>작성용!AL2600</f>
        <v>2599</v>
      </c>
      <c r="B2603" s="54" t="str">
        <f>작성용!AI2600</f>
        <v>-</v>
      </c>
      <c r="C2603" s="55" t="str">
        <f>작성용!AK2600</f>
        <v>개별종목</v>
      </c>
      <c r="D2603" s="56">
        <f>작성용!T2600</f>
        <v>45702</v>
      </c>
      <c r="E2603" s="57" t="str">
        <f>작성용!B2600</f>
        <v>신한라이프(수익증권)</v>
      </c>
      <c r="F2603" s="57" t="str">
        <f>작성용!C2600</f>
        <v>재평가</v>
      </c>
      <c r="G2603" s="57" t="str">
        <f>작성용!D2600</f>
        <v>KB무안솔라파크사모투자신탁</v>
      </c>
      <c r="H2603" s="58" t="str">
        <f>작성용!E2600</f>
        <v>KBP2020060185</v>
      </c>
      <c r="I2603" s="57" t="str">
        <f>작성용!F2600</f>
        <v>B02</v>
      </c>
      <c r="J2603" s="57">
        <f>작성용!G2600</f>
        <v>0</v>
      </c>
      <c r="K2603" s="57" t="str">
        <f>작성용!H2600</f>
        <v>-</v>
      </c>
      <c r="L2603" s="57" t="str">
        <f>작성용!N2600</f>
        <v>분기</v>
      </c>
      <c r="M2603" s="56" t="str">
        <f>작성용!U2600</f>
        <v>2025.03.31</v>
      </c>
      <c r="N2603" s="56" t="str">
        <f>작성용!V2600</f>
        <v>룩스루</v>
      </c>
      <c r="O2603" s="56" t="str">
        <f>작성용!W2600</f>
        <v>룩스루</v>
      </c>
      <c r="P2603" s="56" t="str">
        <f>작성용!X2600</f>
        <v>-</v>
      </c>
      <c r="Q2603" s="57" t="str">
        <f>작성용!AD2600</f>
        <v>대체평가3사업본부</v>
      </c>
      <c r="R2603" s="59">
        <f>작성용!AE2600</f>
        <v>0</v>
      </c>
      <c r="S2603" s="57" t="str">
        <f>작성용!AF2600</f>
        <v>대체평가3사업본부</v>
      </c>
      <c r="T2603" s="60" t="str">
        <f>작성용!AG2600</f>
        <v>김태현</v>
      </c>
      <c r="U2603" s="60" t="str">
        <f>작성용!AH2600</f>
        <v>김태현</v>
      </c>
      <c r="V2603" s="55">
        <f>작성용!AA2600</f>
        <v>202503</v>
      </c>
      <c r="W2603" s="57" t="str">
        <f>작성용!AC2600</f>
        <v>[T]기타보험기관[1본부]</v>
      </c>
      <c r="X2603" s="57" t="str">
        <f>작성용!O2600</f>
        <v>리스크관리팀이정현프로</v>
      </c>
      <c r="Y2603" s="57" t="str">
        <f>작성용!P2600</f>
        <v>02-3455-4133</v>
      </c>
      <c r="Z2603" s="57" t="str">
        <f>작성용!Q2600</f>
        <v>leedoyaj@shinhan.com</v>
      </c>
      <c r="AA2603" s="55" t="str">
        <f>작성용!AJ2600</f>
        <v>-</v>
      </c>
      <c r="AB2603" s="55">
        <f>작성용!AB2600</f>
        <v>0</v>
      </c>
    </row>
    <row r="2604" spans="1:28" s="11" customFormat="1" ht="16.5" hidden="1" customHeight="1" x14ac:dyDescent="0.3">
      <c r="A2604" s="53">
        <f>작성용!AL2601</f>
        <v>2600</v>
      </c>
      <c r="B2604" s="54" t="str">
        <f>작성용!AI2601</f>
        <v>-</v>
      </c>
      <c r="C2604" s="55" t="str">
        <f>작성용!AK2601</f>
        <v>개별종목</v>
      </c>
      <c r="D2604" s="56">
        <f>작성용!T2601</f>
        <v>45702</v>
      </c>
      <c r="E2604" s="57" t="str">
        <f>작성용!B2601</f>
        <v>신한라이프(수익증권)</v>
      </c>
      <c r="F2604" s="57" t="str">
        <f>작성용!C2601</f>
        <v>재평가</v>
      </c>
      <c r="G2604" s="57" t="str">
        <f>작성용!D2601</f>
        <v>신한그린햇빛드림전문투자형사모특별자산투자신탁제1호</v>
      </c>
      <c r="H2604" s="58" t="str">
        <f>작성용!E2601</f>
        <v>KBP2020090020</v>
      </c>
      <c r="I2604" s="57" t="str">
        <f>작성용!F2601</f>
        <v>B02</v>
      </c>
      <c r="J2604" s="57">
        <f>작성용!G2601</f>
        <v>0</v>
      </c>
      <c r="K2604" s="57" t="str">
        <f>작성용!H2601</f>
        <v>-</v>
      </c>
      <c r="L2604" s="57" t="str">
        <f>작성용!N2601</f>
        <v>분기</v>
      </c>
      <c r="M2604" s="56" t="str">
        <f>작성용!U2601</f>
        <v>2025.03.31</v>
      </c>
      <c r="N2604" s="56" t="str">
        <f>작성용!V2601</f>
        <v>룩스루</v>
      </c>
      <c r="O2604" s="56" t="str">
        <f>작성용!W2601</f>
        <v>룩스루</v>
      </c>
      <c r="P2604" s="56" t="str">
        <f>작성용!X2601</f>
        <v>-</v>
      </c>
      <c r="Q2604" s="57" t="str">
        <f>작성용!AD2601</f>
        <v>대체평가3사업본부</v>
      </c>
      <c r="R2604" s="59">
        <f>작성용!AE2601</f>
        <v>0</v>
      </c>
      <c r="S2604" s="57" t="str">
        <f>작성용!AF2601</f>
        <v>대체평가3사업본부</v>
      </c>
      <c r="T2604" s="60" t="str">
        <f>작성용!AG2601</f>
        <v>김태현</v>
      </c>
      <c r="U2604" s="60" t="str">
        <f>작성용!AH2601</f>
        <v>김태현</v>
      </c>
      <c r="V2604" s="55">
        <f>작성용!AA2601</f>
        <v>202503</v>
      </c>
      <c r="W2604" s="57" t="str">
        <f>작성용!AC2601</f>
        <v>[T]기타보험기관[1본부]</v>
      </c>
      <c r="X2604" s="57" t="str">
        <f>작성용!O2601</f>
        <v>리스크관리팀이정현프로</v>
      </c>
      <c r="Y2604" s="57" t="str">
        <f>작성용!P2601</f>
        <v>02-3455-4133</v>
      </c>
      <c r="Z2604" s="57" t="str">
        <f>작성용!Q2601</f>
        <v>leedoyaj@shinhan.com</v>
      </c>
      <c r="AA2604" s="55" t="str">
        <f>작성용!AJ2601</f>
        <v>-</v>
      </c>
      <c r="AB2604" s="55">
        <f>작성용!AB2601</f>
        <v>0</v>
      </c>
    </row>
    <row r="2605" spans="1:28" s="11" customFormat="1" ht="16.5" hidden="1" customHeight="1" x14ac:dyDescent="0.3">
      <c r="A2605" s="53">
        <f>작성용!AL2602</f>
        <v>2601</v>
      </c>
      <c r="B2605" s="54" t="str">
        <f>작성용!AI2602</f>
        <v>-</v>
      </c>
      <c r="C2605" s="55" t="str">
        <f>작성용!AK2602</f>
        <v>개별종목</v>
      </c>
      <c r="D2605" s="56">
        <f>작성용!T2602</f>
        <v>45702</v>
      </c>
      <c r="E2605" s="57" t="str">
        <f>작성용!B2602</f>
        <v>신한라이프(수익증권)</v>
      </c>
      <c r="F2605" s="57" t="str">
        <f>작성용!C2602</f>
        <v>재평가</v>
      </c>
      <c r="G2605" s="57" t="str">
        <f>작성용!D2602</f>
        <v>신한시니어론전문투자형사모혼합자산투자신탁제4호</v>
      </c>
      <c r="H2605" s="58" t="str">
        <f>작성용!E2602</f>
        <v>KBP2020090070</v>
      </c>
      <c r="I2605" s="57" t="str">
        <f>작성용!F2602</f>
        <v>B02</v>
      </c>
      <c r="J2605" s="57">
        <f>작성용!G2602</f>
        <v>0</v>
      </c>
      <c r="K2605" s="57" t="str">
        <f>작성용!H2602</f>
        <v>-</v>
      </c>
      <c r="L2605" s="57" t="str">
        <f>작성용!N2602</f>
        <v>분기</v>
      </c>
      <c r="M2605" s="56" t="str">
        <f>작성용!U2602</f>
        <v>2025.03.31</v>
      </c>
      <c r="N2605" s="56" t="str">
        <f>작성용!V2602</f>
        <v>룩스루</v>
      </c>
      <c r="O2605" s="56" t="str">
        <f>작성용!W2602</f>
        <v>룩스루</v>
      </c>
      <c r="P2605" s="56" t="str">
        <f>작성용!X2602</f>
        <v>-</v>
      </c>
      <c r="Q2605" s="57" t="str">
        <f>작성용!AD2602</f>
        <v>대체평가3사업본부</v>
      </c>
      <c r="R2605" s="59">
        <f>작성용!AE2602</f>
        <v>0</v>
      </c>
      <c r="S2605" s="57" t="str">
        <f>작성용!AF2602</f>
        <v>대체평가3사업본부</v>
      </c>
      <c r="T2605" s="60" t="str">
        <f>작성용!AG2602</f>
        <v>김태현</v>
      </c>
      <c r="U2605" s="60" t="str">
        <f>작성용!AH2602</f>
        <v>김태현</v>
      </c>
      <c r="V2605" s="55">
        <f>작성용!AA2602</f>
        <v>202503</v>
      </c>
      <c r="W2605" s="57" t="str">
        <f>작성용!AC2602</f>
        <v>[T]기타보험기관[1본부]</v>
      </c>
      <c r="X2605" s="57" t="str">
        <f>작성용!O2602</f>
        <v>리스크관리팀이정현프로</v>
      </c>
      <c r="Y2605" s="57" t="str">
        <f>작성용!P2602</f>
        <v>02-3455-4133</v>
      </c>
      <c r="Z2605" s="57" t="str">
        <f>작성용!Q2602</f>
        <v>leedoyaj@shinhan.com</v>
      </c>
      <c r="AA2605" s="55" t="str">
        <f>작성용!AJ2602</f>
        <v>-</v>
      </c>
      <c r="AB2605" s="55">
        <f>작성용!AB2602</f>
        <v>0</v>
      </c>
    </row>
    <row r="2606" spans="1:28" s="11" customFormat="1" ht="16.5" hidden="1" customHeight="1" x14ac:dyDescent="0.3">
      <c r="A2606" s="53">
        <f>작성용!AL2603</f>
        <v>2602</v>
      </c>
      <c r="B2606" s="54" t="str">
        <f>작성용!AI2603</f>
        <v>-</v>
      </c>
      <c r="C2606" s="55" t="str">
        <f>작성용!AK2603</f>
        <v>개별종목</v>
      </c>
      <c r="D2606" s="56">
        <f>작성용!T2603</f>
        <v>45702</v>
      </c>
      <c r="E2606" s="57" t="str">
        <f>작성용!B2603</f>
        <v>신한라이프(수익증권)</v>
      </c>
      <c r="F2606" s="57" t="str">
        <f>작성용!C2603</f>
        <v>재평가</v>
      </c>
      <c r="G2606" s="57" t="str">
        <f>작성용!D2603</f>
        <v>우리G시니어론전문투자형사모투자신탁1호</v>
      </c>
      <c r="H2606" s="58" t="str">
        <f>작성용!E2603</f>
        <v>KBP2020090071</v>
      </c>
      <c r="I2606" s="57" t="str">
        <f>작성용!F2603</f>
        <v>B02</v>
      </c>
      <c r="J2606" s="57">
        <f>작성용!G2603</f>
        <v>0</v>
      </c>
      <c r="K2606" s="57" t="str">
        <f>작성용!H2603</f>
        <v>-</v>
      </c>
      <c r="L2606" s="57" t="str">
        <f>작성용!N2603</f>
        <v>분기</v>
      </c>
      <c r="M2606" s="56" t="str">
        <f>작성용!U2603</f>
        <v>2025.03.31</v>
      </c>
      <c r="N2606" s="56" t="str">
        <f>작성용!V2603</f>
        <v>룩스루</v>
      </c>
      <c r="O2606" s="56" t="str">
        <f>작성용!W2603</f>
        <v>룩스루</v>
      </c>
      <c r="P2606" s="56" t="str">
        <f>작성용!X2603</f>
        <v>-</v>
      </c>
      <c r="Q2606" s="57" t="str">
        <f>작성용!AD2603</f>
        <v>대체평가3사업본부</v>
      </c>
      <c r="R2606" s="59">
        <f>작성용!AE2603</f>
        <v>0</v>
      </c>
      <c r="S2606" s="57" t="str">
        <f>작성용!AF2603</f>
        <v>대체평가3사업본부</v>
      </c>
      <c r="T2606" s="60" t="str">
        <f>작성용!AG2603</f>
        <v>김태현</v>
      </c>
      <c r="U2606" s="60" t="str">
        <f>작성용!AH2603</f>
        <v>김태현</v>
      </c>
      <c r="V2606" s="55">
        <f>작성용!AA2603</f>
        <v>202503</v>
      </c>
      <c r="W2606" s="57" t="str">
        <f>작성용!AC2603</f>
        <v>[T]기타보험기관[1본부]</v>
      </c>
      <c r="X2606" s="57" t="str">
        <f>작성용!O2603</f>
        <v>리스크관리팀이정현프로</v>
      </c>
      <c r="Y2606" s="57" t="str">
        <f>작성용!P2603</f>
        <v>02-3455-4133</v>
      </c>
      <c r="Z2606" s="57" t="str">
        <f>작성용!Q2603</f>
        <v>leedoyaj@shinhan.com</v>
      </c>
      <c r="AA2606" s="55" t="str">
        <f>작성용!AJ2603</f>
        <v>-</v>
      </c>
      <c r="AB2606" s="55">
        <f>작성용!AB2603</f>
        <v>0</v>
      </c>
    </row>
    <row r="2607" spans="1:28" s="11" customFormat="1" ht="16.5" hidden="1" customHeight="1" x14ac:dyDescent="0.3">
      <c r="A2607" s="53">
        <f>작성용!AL2604</f>
        <v>2603</v>
      </c>
      <c r="B2607" s="54" t="str">
        <f>작성용!AI2604</f>
        <v>-</v>
      </c>
      <c r="C2607" s="55" t="str">
        <f>작성용!AK2604</f>
        <v>개별종목</v>
      </c>
      <c r="D2607" s="56">
        <f>작성용!T2604</f>
        <v>45702</v>
      </c>
      <c r="E2607" s="57" t="str">
        <f>작성용!B2604</f>
        <v>신한라이프(수익증권)</v>
      </c>
      <c r="F2607" s="57" t="str">
        <f>작성용!C2604</f>
        <v>재평가</v>
      </c>
      <c r="G2607" s="57" t="str">
        <f>작성용!D2604</f>
        <v>KB어린이집BTL사모특별자산투자신탁</v>
      </c>
      <c r="H2607" s="58" t="str">
        <f>작성용!E2604</f>
        <v>KBP2020090074</v>
      </c>
      <c r="I2607" s="57" t="str">
        <f>작성용!F2604</f>
        <v>B02</v>
      </c>
      <c r="J2607" s="57">
        <f>작성용!G2604</f>
        <v>0</v>
      </c>
      <c r="K2607" s="57" t="str">
        <f>작성용!H2604</f>
        <v>-</v>
      </c>
      <c r="L2607" s="57" t="str">
        <f>작성용!N2604</f>
        <v>분기</v>
      </c>
      <c r="M2607" s="56" t="str">
        <f>작성용!U2604</f>
        <v>2025.03.31</v>
      </c>
      <c r="N2607" s="56" t="str">
        <f>작성용!V2604</f>
        <v>룩스루</v>
      </c>
      <c r="O2607" s="56" t="str">
        <f>작성용!W2604</f>
        <v>룩스루</v>
      </c>
      <c r="P2607" s="56" t="str">
        <f>작성용!X2604</f>
        <v>-</v>
      </c>
      <c r="Q2607" s="57" t="str">
        <f>작성용!AD2604</f>
        <v>대체평가3사업본부</v>
      </c>
      <c r="R2607" s="59">
        <f>작성용!AE2604</f>
        <v>0</v>
      </c>
      <c r="S2607" s="57" t="str">
        <f>작성용!AF2604</f>
        <v>대체평가3사업본부</v>
      </c>
      <c r="T2607" s="60" t="str">
        <f>작성용!AG2604</f>
        <v>김태현</v>
      </c>
      <c r="U2607" s="60" t="str">
        <f>작성용!AH2604</f>
        <v>김태현</v>
      </c>
      <c r="V2607" s="55">
        <f>작성용!AA2604</f>
        <v>202503</v>
      </c>
      <c r="W2607" s="57" t="str">
        <f>작성용!AC2604</f>
        <v>[T]기타보험기관[1본부]</v>
      </c>
      <c r="X2607" s="57" t="str">
        <f>작성용!O2604</f>
        <v>리스크관리팀이정현프로</v>
      </c>
      <c r="Y2607" s="57" t="str">
        <f>작성용!P2604</f>
        <v>02-3455-4133</v>
      </c>
      <c r="Z2607" s="57" t="str">
        <f>작성용!Q2604</f>
        <v>leedoyaj@shinhan.com</v>
      </c>
      <c r="AA2607" s="55" t="str">
        <f>작성용!AJ2604</f>
        <v>-</v>
      </c>
      <c r="AB2607" s="55">
        <f>작성용!AB2604</f>
        <v>0</v>
      </c>
    </row>
    <row r="2608" spans="1:28" s="11" customFormat="1" ht="16.5" hidden="1" customHeight="1" x14ac:dyDescent="0.3">
      <c r="A2608" s="53">
        <f>작성용!AL2605</f>
        <v>2604</v>
      </c>
      <c r="B2608" s="54" t="str">
        <f>작성용!AI2605</f>
        <v>-</v>
      </c>
      <c r="C2608" s="55" t="str">
        <f>작성용!AK2605</f>
        <v>개별종목</v>
      </c>
      <c r="D2608" s="56">
        <f>작성용!T2605</f>
        <v>45702</v>
      </c>
      <c r="E2608" s="57" t="str">
        <f>작성용!B2605</f>
        <v>신한라이프(수익증권)</v>
      </c>
      <c r="F2608" s="57" t="str">
        <f>작성용!C2605</f>
        <v>재평가</v>
      </c>
      <c r="G2608" s="57" t="str">
        <f>작성용!D2605</f>
        <v>KB그린인프라사모특별자산투자신탁</v>
      </c>
      <c r="H2608" s="58" t="str">
        <f>작성용!E2605</f>
        <v>KBP2020090084</v>
      </c>
      <c r="I2608" s="57" t="str">
        <f>작성용!F2605</f>
        <v>B02</v>
      </c>
      <c r="J2608" s="57">
        <f>작성용!G2605</f>
        <v>0</v>
      </c>
      <c r="K2608" s="57" t="str">
        <f>작성용!H2605</f>
        <v>-</v>
      </c>
      <c r="L2608" s="57" t="str">
        <f>작성용!N2605</f>
        <v>분기</v>
      </c>
      <c r="M2608" s="56" t="str">
        <f>작성용!U2605</f>
        <v>2025.03.31</v>
      </c>
      <c r="N2608" s="56" t="str">
        <f>작성용!V2605</f>
        <v>룩스루</v>
      </c>
      <c r="O2608" s="56" t="str">
        <f>작성용!W2605</f>
        <v>룩스루</v>
      </c>
      <c r="P2608" s="56" t="str">
        <f>작성용!X2605</f>
        <v>-</v>
      </c>
      <c r="Q2608" s="57" t="str">
        <f>작성용!AD2605</f>
        <v>대체평가3사업본부</v>
      </c>
      <c r="R2608" s="59">
        <f>작성용!AE2605</f>
        <v>0</v>
      </c>
      <c r="S2608" s="57" t="str">
        <f>작성용!AF2605</f>
        <v>대체평가3사업본부</v>
      </c>
      <c r="T2608" s="60" t="str">
        <f>작성용!AG2605</f>
        <v>김태현</v>
      </c>
      <c r="U2608" s="60" t="str">
        <f>작성용!AH2605</f>
        <v>김태현</v>
      </c>
      <c r="V2608" s="55">
        <f>작성용!AA2605</f>
        <v>202503</v>
      </c>
      <c r="W2608" s="57" t="str">
        <f>작성용!AC2605</f>
        <v>[T]기타보험기관[1본부]</v>
      </c>
      <c r="X2608" s="57" t="str">
        <f>작성용!O2605</f>
        <v>리스크관리팀이정현프로</v>
      </c>
      <c r="Y2608" s="57" t="str">
        <f>작성용!P2605</f>
        <v>02-3455-4133</v>
      </c>
      <c r="Z2608" s="57" t="str">
        <f>작성용!Q2605</f>
        <v>leedoyaj@shinhan.com</v>
      </c>
      <c r="AA2608" s="55" t="str">
        <f>작성용!AJ2605</f>
        <v>-</v>
      </c>
      <c r="AB2608" s="55">
        <f>작성용!AB2605</f>
        <v>0</v>
      </c>
    </row>
    <row r="2609" spans="1:28" s="11" customFormat="1" ht="16.5" hidden="1" customHeight="1" x14ac:dyDescent="0.3">
      <c r="A2609" s="53">
        <f>작성용!AL2606</f>
        <v>2605</v>
      </c>
      <c r="B2609" s="54" t="str">
        <f>작성용!AI2606</f>
        <v>-</v>
      </c>
      <c r="C2609" s="55" t="str">
        <f>작성용!AK2606</f>
        <v>개별종목</v>
      </c>
      <c r="D2609" s="56">
        <f>작성용!T2606</f>
        <v>45702</v>
      </c>
      <c r="E2609" s="57" t="str">
        <f>작성용!B2606</f>
        <v>신한라이프(수익증권)</v>
      </c>
      <c r="F2609" s="57" t="str">
        <f>작성용!C2606</f>
        <v>재평가</v>
      </c>
      <c r="G2609" s="57" t="str">
        <f>작성용!D2606</f>
        <v>칸서스서부내륙고속도로전문투자형사모특별자산투자신탁1호1종</v>
      </c>
      <c r="H2609" s="58" t="str">
        <f>작성용!E2606</f>
        <v>KBP2020090089</v>
      </c>
      <c r="I2609" s="57" t="str">
        <f>작성용!F2606</f>
        <v>B02</v>
      </c>
      <c r="J2609" s="57">
        <f>작성용!G2606</f>
        <v>0</v>
      </c>
      <c r="K2609" s="57" t="str">
        <f>작성용!H2606</f>
        <v>-</v>
      </c>
      <c r="L2609" s="57" t="str">
        <f>작성용!N2606</f>
        <v>분기</v>
      </c>
      <c r="M2609" s="56" t="str">
        <f>작성용!U2606</f>
        <v>2025.03.31</v>
      </c>
      <c r="N2609" s="56" t="str">
        <f>작성용!V2606</f>
        <v>룩스루</v>
      </c>
      <c r="O2609" s="56" t="str">
        <f>작성용!W2606</f>
        <v>룩스루</v>
      </c>
      <c r="P2609" s="56" t="str">
        <f>작성용!X2606</f>
        <v>-</v>
      </c>
      <c r="Q2609" s="57" t="str">
        <f>작성용!AD2606</f>
        <v>대체평가3사업본부</v>
      </c>
      <c r="R2609" s="59">
        <f>작성용!AE2606</f>
        <v>0</v>
      </c>
      <c r="S2609" s="57" t="str">
        <f>작성용!AF2606</f>
        <v>대체평가3사업본부</v>
      </c>
      <c r="T2609" s="60" t="str">
        <f>작성용!AG2606</f>
        <v>김태현</v>
      </c>
      <c r="U2609" s="60" t="str">
        <f>작성용!AH2606</f>
        <v>김태현</v>
      </c>
      <c r="V2609" s="55">
        <f>작성용!AA2606</f>
        <v>202503</v>
      </c>
      <c r="W2609" s="57" t="str">
        <f>작성용!AC2606</f>
        <v>[T]기타보험기관[1본부]</v>
      </c>
      <c r="X2609" s="57" t="str">
        <f>작성용!O2606</f>
        <v>리스크관리팀이정현프로</v>
      </c>
      <c r="Y2609" s="57" t="str">
        <f>작성용!P2606</f>
        <v>02-3455-4133</v>
      </c>
      <c r="Z2609" s="57" t="str">
        <f>작성용!Q2606</f>
        <v>leedoyaj@shinhan.com</v>
      </c>
      <c r="AA2609" s="55" t="str">
        <f>작성용!AJ2606</f>
        <v>-</v>
      </c>
      <c r="AB2609" s="55">
        <f>작성용!AB2606</f>
        <v>0</v>
      </c>
    </row>
    <row r="2610" spans="1:28" s="11" customFormat="1" ht="16.5" hidden="1" customHeight="1" x14ac:dyDescent="0.3">
      <c r="A2610" s="53">
        <f>작성용!AL2607</f>
        <v>2606</v>
      </c>
      <c r="B2610" s="54" t="str">
        <f>작성용!AI2607</f>
        <v>-</v>
      </c>
      <c r="C2610" s="55" t="str">
        <f>작성용!AK2607</f>
        <v>개별종목</v>
      </c>
      <c r="D2610" s="56">
        <f>작성용!T2607</f>
        <v>45702</v>
      </c>
      <c r="E2610" s="57" t="str">
        <f>작성용!B2607</f>
        <v>신한라이프(수익증권)</v>
      </c>
      <c r="F2610" s="57" t="str">
        <f>작성용!C2607</f>
        <v>재평가</v>
      </c>
      <c r="G2610" s="57" t="str">
        <f>작성용!D2607</f>
        <v>미래에셋그린인프라전문투자형사모특별자산투자신탁2호</v>
      </c>
      <c r="H2610" s="58" t="str">
        <f>작성용!E2607</f>
        <v>KBP2020090091</v>
      </c>
      <c r="I2610" s="57" t="str">
        <f>작성용!F2607</f>
        <v>B02</v>
      </c>
      <c r="J2610" s="57">
        <f>작성용!G2607</f>
        <v>0</v>
      </c>
      <c r="K2610" s="57" t="str">
        <f>작성용!H2607</f>
        <v>-</v>
      </c>
      <c r="L2610" s="57" t="str">
        <f>작성용!N2607</f>
        <v>분기</v>
      </c>
      <c r="M2610" s="56" t="str">
        <f>작성용!U2607</f>
        <v>2025.03.31</v>
      </c>
      <c r="N2610" s="56" t="str">
        <f>작성용!V2607</f>
        <v>룩스루</v>
      </c>
      <c r="O2610" s="56" t="str">
        <f>작성용!W2607</f>
        <v>룩스루</v>
      </c>
      <c r="P2610" s="56" t="str">
        <f>작성용!X2607</f>
        <v>-</v>
      </c>
      <c r="Q2610" s="57" t="str">
        <f>작성용!AD2607</f>
        <v>대체평가3사업본부</v>
      </c>
      <c r="R2610" s="59">
        <f>작성용!AE2607</f>
        <v>0</v>
      </c>
      <c r="S2610" s="57" t="str">
        <f>작성용!AF2607</f>
        <v>대체평가3사업본부</v>
      </c>
      <c r="T2610" s="60" t="str">
        <f>작성용!AG2607</f>
        <v>김태현</v>
      </c>
      <c r="U2610" s="60" t="str">
        <f>작성용!AH2607</f>
        <v>김태현</v>
      </c>
      <c r="V2610" s="55">
        <f>작성용!AA2607</f>
        <v>202503</v>
      </c>
      <c r="W2610" s="57" t="str">
        <f>작성용!AC2607</f>
        <v>[T]기타보험기관[1본부]</v>
      </c>
      <c r="X2610" s="57" t="str">
        <f>작성용!O2607</f>
        <v>리스크관리팀이정현프로</v>
      </c>
      <c r="Y2610" s="57" t="str">
        <f>작성용!P2607</f>
        <v>02-3455-4133</v>
      </c>
      <c r="Z2610" s="57" t="str">
        <f>작성용!Q2607</f>
        <v>leedoyaj@shinhan.com</v>
      </c>
      <c r="AA2610" s="55" t="str">
        <f>작성용!AJ2607</f>
        <v>-</v>
      </c>
      <c r="AB2610" s="55">
        <f>작성용!AB2607</f>
        <v>0</v>
      </c>
    </row>
    <row r="2611" spans="1:28" s="11" customFormat="1" ht="16.5" hidden="1" customHeight="1" x14ac:dyDescent="0.3">
      <c r="A2611" s="53">
        <f>작성용!AL2608</f>
        <v>2607</v>
      </c>
      <c r="B2611" s="54" t="str">
        <f>작성용!AI2608</f>
        <v>-</v>
      </c>
      <c r="C2611" s="55" t="str">
        <f>작성용!AK2608</f>
        <v>개별종목</v>
      </c>
      <c r="D2611" s="56">
        <f>작성용!T2608</f>
        <v>45702</v>
      </c>
      <c r="E2611" s="57" t="str">
        <f>작성용!B2608</f>
        <v>신한라이프(수익증권)</v>
      </c>
      <c r="F2611" s="57" t="str">
        <f>작성용!C2608</f>
        <v>재평가</v>
      </c>
      <c r="G2611" s="57" t="str">
        <f>작성용!D2608</f>
        <v>파인스트리트US인프라전문투자형사모특별자산투자신탁1-1호</v>
      </c>
      <c r="H2611" s="58" t="str">
        <f>작성용!E2608</f>
        <v>KBP2020090094</v>
      </c>
      <c r="I2611" s="57" t="str">
        <f>작성용!F2608</f>
        <v>B02</v>
      </c>
      <c r="J2611" s="57">
        <f>작성용!G2608</f>
        <v>0</v>
      </c>
      <c r="K2611" s="57" t="str">
        <f>작성용!H2608</f>
        <v>-</v>
      </c>
      <c r="L2611" s="57" t="str">
        <f>작성용!N2608</f>
        <v>분기</v>
      </c>
      <c r="M2611" s="56" t="str">
        <f>작성용!U2608</f>
        <v>2025.03.31</v>
      </c>
      <c r="N2611" s="56" t="str">
        <f>작성용!V2608</f>
        <v>룩스루</v>
      </c>
      <c r="O2611" s="56" t="str">
        <f>작성용!W2608</f>
        <v>룩스루</v>
      </c>
      <c r="P2611" s="56" t="str">
        <f>작성용!X2608</f>
        <v>-</v>
      </c>
      <c r="Q2611" s="57" t="str">
        <f>작성용!AD2608</f>
        <v>대체평가3사업본부</v>
      </c>
      <c r="R2611" s="59">
        <f>작성용!AE2608</f>
        <v>0</v>
      </c>
      <c r="S2611" s="57" t="str">
        <f>작성용!AF2608</f>
        <v>대체평가3사업본부</v>
      </c>
      <c r="T2611" s="60" t="str">
        <f>작성용!AG2608</f>
        <v>김태현</v>
      </c>
      <c r="U2611" s="60" t="str">
        <f>작성용!AH2608</f>
        <v>김태현</v>
      </c>
      <c r="V2611" s="55">
        <f>작성용!AA2608</f>
        <v>202503</v>
      </c>
      <c r="W2611" s="57" t="str">
        <f>작성용!AC2608</f>
        <v>[T]기타보험기관[1본부]</v>
      </c>
      <c r="X2611" s="57" t="str">
        <f>작성용!O2608</f>
        <v>리스크관리팀이정현프로</v>
      </c>
      <c r="Y2611" s="57" t="str">
        <f>작성용!P2608</f>
        <v>02-3455-4133</v>
      </c>
      <c r="Z2611" s="57" t="str">
        <f>작성용!Q2608</f>
        <v>leedoyaj@shinhan.com</v>
      </c>
      <c r="AA2611" s="55" t="str">
        <f>작성용!AJ2608</f>
        <v>-</v>
      </c>
      <c r="AB2611" s="55">
        <f>작성용!AB2608</f>
        <v>0</v>
      </c>
    </row>
    <row r="2612" spans="1:28" s="11" customFormat="1" ht="16.5" hidden="1" customHeight="1" x14ac:dyDescent="0.3">
      <c r="A2612" s="53">
        <f>작성용!AL2609</f>
        <v>2608</v>
      </c>
      <c r="B2612" s="54" t="str">
        <f>작성용!AI2609</f>
        <v>-</v>
      </c>
      <c r="C2612" s="55" t="str">
        <f>작성용!AK2609</f>
        <v>개별종목</v>
      </c>
      <c r="D2612" s="56">
        <f>작성용!T2609</f>
        <v>45702</v>
      </c>
      <c r="E2612" s="57" t="str">
        <f>작성용!B2609</f>
        <v>신한라이프(수익증권)</v>
      </c>
      <c r="F2612" s="57" t="str">
        <f>작성용!C2609</f>
        <v>재평가</v>
      </c>
      <c r="G2612" s="57" t="str">
        <f>작성용!D2609</f>
        <v>KBRPSFOCUS전문투자형사모특별자산투자신탁2호</v>
      </c>
      <c r="H2612" s="58" t="str">
        <f>작성용!E2609</f>
        <v>KBP2020090096</v>
      </c>
      <c r="I2612" s="57" t="str">
        <f>작성용!F2609</f>
        <v>B02</v>
      </c>
      <c r="J2612" s="57">
        <f>작성용!G2609</f>
        <v>0</v>
      </c>
      <c r="K2612" s="57" t="str">
        <f>작성용!H2609</f>
        <v>-</v>
      </c>
      <c r="L2612" s="57" t="str">
        <f>작성용!N2609</f>
        <v>분기</v>
      </c>
      <c r="M2612" s="56" t="str">
        <f>작성용!U2609</f>
        <v>2025.03.31</v>
      </c>
      <c r="N2612" s="56" t="str">
        <f>작성용!V2609</f>
        <v>룩스루</v>
      </c>
      <c r="O2612" s="56" t="str">
        <f>작성용!W2609</f>
        <v>룩스루</v>
      </c>
      <c r="P2612" s="56" t="str">
        <f>작성용!X2609</f>
        <v>-</v>
      </c>
      <c r="Q2612" s="57" t="str">
        <f>작성용!AD2609</f>
        <v>대체평가3사업본부</v>
      </c>
      <c r="R2612" s="59">
        <f>작성용!AE2609</f>
        <v>0</v>
      </c>
      <c r="S2612" s="57" t="str">
        <f>작성용!AF2609</f>
        <v>대체평가3사업본부</v>
      </c>
      <c r="T2612" s="60" t="str">
        <f>작성용!AG2609</f>
        <v>김태현</v>
      </c>
      <c r="U2612" s="60" t="str">
        <f>작성용!AH2609</f>
        <v>김태현</v>
      </c>
      <c r="V2612" s="55">
        <f>작성용!AA2609</f>
        <v>202503</v>
      </c>
      <c r="W2612" s="57" t="str">
        <f>작성용!AC2609</f>
        <v>[T]기타보험기관[1본부]</v>
      </c>
      <c r="X2612" s="57" t="str">
        <f>작성용!O2609</f>
        <v>리스크관리팀이정현프로</v>
      </c>
      <c r="Y2612" s="57" t="str">
        <f>작성용!P2609</f>
        <v>02-3455-4133</v>
      </c>
      <c r="Z2612" s="57" t="str">
        <f>작성용!Q2609</f>
        <v>leedoyaj@shinhan.com</v>
      </c>
      <c r="AA2612" s="55" t="str">
        <f>작성용!AJ2609</f>
        <v>-</v>
      </c>
      <c r="AB2612" s="55">
        <f>작성용!AB2609</f>
        <v>0</v>
      </c>
    </row>
    <row r="2613" spans="1:28" s="11" customFormat="1" ht="16.5" hidden="1" customHeight="1" x14ac:dyDescent="0.3">
      <c r="A2613" s="53">
        <f>작성용!AL2610</f>
        <v>2609</v>
      </c>
      <c r="B2613" s="54" t="str">
        <f>작성용!AI2610</f>
        <v>-</v>
      </c>
      <c r="C2613" s="55" t="str">
        <f>작성용!AK2610</f>
        <v>개별종목</v>
      </c>
      <c r="D2613" s="56">
        <f>작성용!T2610</f>
        <v>45702</v>
      </c>
      <c r="E2613" s="57" t="str">
        <f>작성용!B2610</f>
        <v>신한라이프(수익증권)</v>
      </c>
      <c r="F2613" s="57" t="str">
        <f>작성용!C2610</f>
        <v>재평가</v>
      </c>
      <c r="G2613" s="57" t="str">
        <f>작성용!D2610</f>
        <v>삼성OCI태양광전문투자형사모투자신탁1호</v>
      </c>
      <c r="H2613" s="58" t="str">
        <f>작성용!E2610</f>
        <v>KBP2020090097</v>
      </c>
      <c r="I2613" s="57" t="str">
        <f>작성용!F2610</f>
        <v>B02</v>
      </c>
      <c r="J2613" s="57">
        <f>작성용!G2610</f>
        <v>0</v>
      </c>
      <c r="K2613" s="57" t="str">
        <f>작성용!H2610</f>
        <v>-</v>
      </c>
      <c r="L2613" s="57" t="str">
        <f>작성용!N2610</f>
        <v>분기</v>
      </c>
      <c r="M2613" s="56" t="str">
        <f>작성용!U2610</f>
        <v>2025.03.31</v>
      </c>
      <c r="N2613" s="56" t="str">
        <f>작성용!V2610</f>
        <v>룩스루</v>
      </c>
      <c r="O2613" s="56" t="str">
        <f>작성용!W2610</f>
        <v>룩스루</v>
      </c>
      <c r="P2613" s="56" t="str">
        <f>작성용!X2610</f>
        <v>-</v>
      </c>
      <c r="Q2613" s="57" t="str">
        <f>작성용!AD2610</f>
        <v>대체평가3사업본부</v>
      </c>
      <c r="R2613" s="59">
        <f>작성용!AE2610</f>
        <v>0</v>
      </c>
      <c r="S2613" s="57" t="str">
        <f>작성용!AF2610</f>
        <v>대체평가3사업본부</v>
      </c>
      <c r="T2613" s="60" t="str">
        <f>작성용!AG2610</f>
        <v>김태현</v>
      </c>
      <c r="U2613" s="60" t="str">
        <f>작성용!AH2610</f>
        <v>김태현</v>
      </c>
      <c r="V2613" s="55">
        <f>작성용!AA2610</f>
        <v>202503</v>
      </c>
      <c r="W2613" s="57" t="str">
        <f>작성용!AC2610</f>
        <v>[T]기타보험기관[1본부]</v>
      </c>
      <c r="X2613" s="57" t="str">
        <f>작성용!O2610</f>
        <v>리스크관리팀이정현프로</v>
      </c>
      <c r="Y2613" s="57" t="str">
        <f>작성용!P2610</f>
        <v>02-3455-4133</v>
      </c>
      <c r="Z2613" s="57" t="str">
        <f>작성용!Q2610</f>
        <v>leedoyaj@shinhan.com</v>
      </c>
      <c r="AA2613" s="55" t="str">
        <f>작성용!AJ2610</f>
        <v>-</v>
      </c>
      <c r="AB2613" s="55">
        <f>작성용!AB2610</f>
        <v>0</v>
      </c>
    </row>
    <row r="2614" spans="1:28" s="11" customFormat="1" ht="16.5" hidden="1" customHeight="1" x14ac:dyDescent="0.3">
      <c r="A2614" s="53">
        <f>작성용!AL2611</f>
        <v>2610</v>
      </c>
      <c r="B2614" s="54" t="str">
        <f>작성용!AI2611</f>
        <v>-</v>
      </c>
      <c r="C2614" s="55" t="str">
        <f>작성용!AK2611</f>
        <v>개별종목</v>
      </c>
      <c r="D2614" s="56">
        <f>작성용!T2611</f>
        <v>45702</v>
      </c>
      <c r="E2614" s="57" t="str">
        <f>작성용!B2611</f>
        <v>신한라이프(수익증권)</v>
      </c>
      <c r="F2614" s="57" t="str">
        <f>작성용!C2611</f>
        <v>재평가</v>
      </c>
      <c r="G2614" s="57" t="str">
        <f>작성용!D2611</f>
        <v>삼성SRA사모부동산투자신탁제14호</v>
      </c>
      <c r="H2614" s="58" t="str">
        <f>작성용!E2611</f>
        <v>KBP2020090105</v>
      </c>
      <c r="I2614" s="57" t="str">
        <f>작성용!F2611</f>
        <v>B02</v>
      </c>
      <c r="J2614" s="57">
        <f>작성용!G2611</f>
        <v>0</v>
      </c>
      <c r="K2614" s="57" t="str">
        <f>작성용!H2611</f>
        <v>-</v>
      </c>
      <c r="L2614" s="57" t="str">
        <f>작성용!N2611</f>
        <v>분기</v>
      </c>
      <c r="M2614" s="56" t="str">
        <f>작성용!U2611</f>
        <v>2025.03.31</v>
      </c>
      <c r="N2614" s="56" t="str">
        <f>작성용!V2611</f>
        <v>룩스루</v>
      </c>
      <c r="O2614" s="56" t="str">
        <f>작성용!W2611</f>
        <v>룩스루</v>
      </c>
      <c r="P2614" s="56" t="str">
        <f>작성용!X2611</f>
        <v>-</v>
      </c>
      <c r="Q2614" s="57" t="str">
        <f>작성용!AD2611</f>
        <v>대체평가3사업본부</v>
      </c>
      <c r="R2614" s="59">
        <f>작성용!AE2611</f>
        <v>0</v>
      </c>
      <c r="S2614" s="57" t="str">
        <f>작성용!AF2611</f>
        <v>대체평가3사업본부</v>
      </c>
      <c r="T2614" s="60" t="str">
        <f>작성용!AG2611</f>
        <v>김태현</v>
      </c>
      <c r="U2614" s="60" t="str">
        <f>작성용!AH2611</f>
        <v>김태현</v>
      </c>
      <c r="V2614" s="55">
        <f>작성용!AA2611</f>
        <v>202503</v>
      </c>
      <c r="W2614" s="57" t="str">
        <f>작성용!AC2611</f>
        <v>[T]기타보험기관[1본부]</v>
      </c>
      <c r="X2614" s="57" t="str">
        <f>작성용!O2611</f>
        <v>리스크관리팀이정현프로</v>
      </c>
      <c r="Y2614" s="57" t="str">
        <f>작성용!P2611</f>
        <v>02-3455-4133</v>
      </c>
      <c r="Z2614" s="57" t="str">
        <f>작성용!Q2611</f>
        <v>leedoyaj@shinhan.com</v>
      </c>
      <c r="AA2614" s="55" t="str">
        <f>작성용!AJ2611</f>
        <v>-</v>
      </c>
      <c r="AB2614" s="55">
        <f>작성용!AB2611</f>
        <v>0</v>
      </c>
    </row>
    <row r="2615" spans="1:28" s="11" customFormat="1" ht="16.5" hidden="1" customHeight="1" x14ac:dyDescent="0.3">
      <c r="A2615" s="53">
        <f>작성용!AL2612</f>
        <v>2611</v>
      </c>
      <c r="B2615" s="54" t="str">
        <f>작성용!AI2612</f>
        <v>-</v>
      </c>
      <c r="C2615" s="55" t="str">
        <f>작성용!AK2612</f>
        <v>개별종목</v>
      </c>
      <c r="D2615" s="56">
        <f>작성용!T2612</f>
        <v>45702</v>
      </c>
      <c r="E2615" s="57" t="str">
        <f>작성용!B2612</f>
        <v>신한라이프(수익증권)</v>
      </c>
      <c r="F2615" s="57" t="str">
        <f>작성용!C2612</f>
        <v>재평가</v>
      </c>
      <c r="G2615" s="57" t="str">
        <f>작성용!D2612</f>
        <v>흥국플라이트사모특별자산투자신탁1호</v>
      </c>
      <c r="H2615" s="58" t="str">
        <f>작성용!E2612</f>
        <v>KBP2020090106</v>
      </c>
      <c r="I2615" s="57" t="str">
        <f>작성용!F2612</f>
        <v>B02</v>
      </c>
      <c r="J2615" s="57">
        <f>작성용!G2612</f>
        <v>0</v>
      </c>
      <c r="K2615" s="57" t="str">
        <f>작성용!H2612</f>
        <v>-</v>
      </c>
      <c r="L2615" s="57" t="str">
        <f>작성용!N2612</f>
        <v>분기</v>
      </c>
      <c r="M2615" s="56" t="str">
        <f>작성용!U2612</f>
        <v>2025.03.31</v>
      </c>
      <c r="N2615" s="56" t="str">
        <f>작성용!V2612</f>
        <v>룩스루</v>
      </c>
      <c r="O2615" s="56" t="str">
        <f>작성용!W2612</f>
        <v>룩스루</v>
      </c>
      <c r="P2615" s="56" t="str">
        <f>작성용!X2612</f>
        <v>-</v>
      </c>
      <c r="Q2615" s="57" t="str">
        <f>작성용!AD2612</f>
        <v>대체평가3사업본부</v>
      </c>
      <c r="R2615" s="59">
        <f>작성용!AE2612</f>
        <v>0</v>
      </c>
      <c r="S2615" s="57" t="str">
        <f>작성용!AF2612</f>
        <v>대체평가3사업본부</v>
      </c>
      <c r="T2615" s="60" t="str">
        <f>작성용!AG2612</f>
        <v>김태현</v>
      </c>
      <c r="U2615" s="60" t="str">
        <f>작성용!AH2612</f>
        <v>김태현</v>
      </c>
      <c r="V2615" s="55">
        <f>작성용!AA2612</f>
        <v>202503</v>
      </c>
      <c r="W2615" s="57" t="str">
        <f>작성용!AC2612</f>
        <v>[T]기타보험기관[1본부]</v>
      </c>
      <c r="X2615" s="57" t="str">
        <f>작성용!O2612</f>
        <v>리스크관리팀이정현프로</v>
      </c>
      <c r="Y2615" s="57" t="str">
        <f>작성용!P2612</f>
        <v>02-3455-4133</v>
      </c>
      <c r="Z2615" s="57" t="str">
        <f>작성용!Q2612</f>
        <v>leedoyaj@shinhan.com</v>
      </c>
      <c r="AA2615" s="55" t="str">
        <f>작성용!AJ2612</f>
        <v>-</v>
      </c>
      <c r="AB2615" s="55">
        <f>작성용!AB2612</f>
        <v>0</v>
      </c>
    </row>
    <row r="2616" spans="1:28" s="11" customFormat="1" ht="16.5" hidden="1" customHeight="1" x14ac:dyDescent="0.3">
      <c r="A2616" s="53">
        <f>작성용!AL2613</f>
        <v>2612</v>
      </c>
      <c r="B2616" s="54" t="str">
        <f>작성용!AI2613</f>
        <v>-</v>
      </c>
      <c r="C2616" s="55" t="str">
        <f>작성용!AK2613</f>
        <v>개별종목</v>
      </c>
      <c r="D2616" s="56">
        <f>작성용!T2613</f>
        <v>45702</v>
      </c>
      <c r="E2616" s="57" t="str">
        <f>작성용!B2613</f>
        <v>신한라이프(수익증권)</v>
      </c>
      <c r="F2616" s="57" t="str">
        <f>작성용!C2613</f>
        <v>재평가</v>
      </c>
      <c r="G2616" s="57" t="str">
        <f>작성용!D2613</f>
        <v>코람코유럽코어사모부동산투자신탁제2-1호</v>
      </c>
      <c r="H2616" s="58" t="str">
        <f>작성용!E2613</f>
        <v>KBP2020120121</v>
      </c>
      <c r="I2616" s="57" t="str">
        <f>작성용!F2613</f>
        <v>B02</v>
      </c>
      <c r="J2616" s="57">
        <f>작성용!G2613</f>
        <v>0</v>
      </c>
      <c r="K2616" s="57" t="str">
        <f>작성용!H2613</f>
        <v>-</v>
      </c>
      <c r="L2616" s="57" t="str">
        <f>작성용!N2613</f>
        <v>분기</v>
      </c>
      <c r="M2616" s="56" t="str">
        <f>작성용!U2613</f>
        <v>2025.03.31</v>
      </c>
      <c r="N2616" s="56" t="str">
        <f>작성용!V2613</f>
        <v>룩스루</v>
      </c>
      <c r="O2616" s="56" t="str">
        <f>작성용!W2613</f>
        <v>룩스루</v>
      </c>
      <c r="P2616" s="56" t="str">
        <f>작성용!X2613</f>
        <v>-</v>
      </c>
      <c r="Q2616" s="57" t="str">
        <f>작성용!AD2613</f>
        <v>대체평가3사업본부</v>
      </c>
      <c r="R2616" s="59">
        <f>작성용!AE2613</f>
        <v>0</v>
      </c>
      <c r="S2616" s="57" t="str">
        <f>작성용!AF2613</f>
        <v>대체평가3사업본부</v>
      </c>
      <c r="T2616" s="60" t="str">
        <f>작성용!AG2613</f>
        <v>김태현</v>
      </c>
      <c r="U2616" s="60" t="str">
        <f>작성용!AH2613</f>
        <v>김태현</v>
      </c>
      <c r="V2616" s="55">
        <f>작성용!AA2613</f>
        <v>202503</v>
      </c>
      <c r="W2616" s="57" t="str">
        <f>작성용!AC2613</f>
        <v>[T]기타보험기관[1본부]</v>
      </c>
      <c r="X2616" s="57" t="str">
        <f>작성용!O2613</f>
        <v>리스크관리팀이정현프로</v>
      </c>
      <c r="Y2616" s="57" t="str">
        <f>작성용!P2613</f>
        <v>02-3455-4133</v>
      </c>
      <c r="Z2616" s="57" t="str">
        <f>작성용!Q2613</f>
        <v>leedoyaj@shinhan.com</v>
      </c>
      <c r="AA2616" s="55" t="str">
        <f>작성용!AJ2613</f>
        <v>-</v>
      </c>
      <c r="AB2616" s="55">
        <f>작성용!AB2613</f>
        <v>0</v>
      </c>
    </row>
    <row r="2617" spans="1:28" s="11" customFormat="1" ht="16.5" hidden="1" customHeight="1" x14ac:dyDescent="0.3">
      <c r="A2617" s="53">
        <f>작성용!AL2614</f>
        <v>2613</v>
      </c>
      <c r="B2617" s="54" t="str">
        <f>작성용!AI2614</f>
        <v>-</v>
      </c>
      <c r="C2617" s="55" t="str">
        <f>작성용!AK2614</f>
        <v>개별종목</v>
      </c>
      <c r="D2617" s="56">
        <f>작성용!T2614</f>
        <v>45702</v>
      </c>
      <c r="E2617" s="57" t="str">
        <f>작성용!B2614</f>
        <v>신한라이프(수익증권)</v>
      </c>
      <c r="F2617" s="57" t="str">
        <f>작성용!C2614</f>
        <v>재평가</v>
      </c>
      <c r="G2617" s="57" t="str">
        <f>작성용!D2614</f>
        <v>우리GSWestStreetStrategicSolutions전문투자형사모특별자산투자신탁1호</v>
      </c>
      <c r="H2617" s="58" t="str">
        <f>작성용!E2614</f>
        <v>KBP2020120177</v>
      </c>
      <c r="I2617" s="57" t="str">
        <f>작성용!F2614</f>
        <v>B02</v>
      </c>
      <c r="J2617" s="57">
        <f>작성용!G2614</f>
        <v>0</v>
      </c>
      <c r="K2617" s="57" t="str">
        <f>작성용!H2614</f>
        <v>-</v>
      </c>
      <c r="L2617" s="57" t="str">
        <f>작성용!N2614</f>
        <v>분기</v>
      </c>
      <c r="M2617" s="56" t="str">
        <f>작성용!U2614</f>
        <v>2025.03.31</v>
      </c>
      <c r="N2617" s="56" t="str">
        <f>작성용!V2614</f>
        <v>룩스루</v>
      </c>
      <c r="O2617" s="56" t="str">
        <f>작성용!W2614</f>
        <v>룩스루</v>
      </c>
      <c r="P2617" s="56" t="str">
        <f>작성용!X2614</f>
        <v>-</v>
      </c>
      <c r="Q2617" s="57" t="str">
        <f>작성용!AD2614</f>
        <v>대체평가3사업본부</v>
      </c>
      <c r="R2617" s="59">
        <f>작성용!AE2614</f>
        <v>0</v>
      </c>
      <c r="S2617" s="57" t="str">
        <f>작성용!AF2614</f>
        <v>대체평가3사업본부</v>
      </c>
      <c r="T2617" s="60" t="str">
        <f>작성용!AG2614</f>
        <v>김태현</v>
      </c>
      <c r="U2617" s="60" t="str">
        <f>작성용!AH2614</f>
        <v>김태현</v>
      </c>
      <c r="V2617" s="55">
        <f>작성용!AA2614</f>
        <v>202503</v>
      </c>
      <c r="W2617" s="57" t="str">
        <f>작성용!AC2614</f>
        <v>[T]기타보험기관[1본부]</v>
      </c>
      <c r="X2617" s="57" t="str">
        <f>작성용!O2614</f>
        <v>리스크관리팀이정현프로</v>
      </c>
      <c r="Y2617" s="57" t="str">
        <f>작성용!P2614</f>
        <v>02-3455-4133</v>
      </c>
      <c r="Z2617" s="57" t="str">
        <f>작성용!Q2614</f>
        <v>leedoyaj@shinhan.com</v>
      </c>
      <c r="AA2617" s="55" t="str">
        <f>작성용!AJ2614</f>
        <v>-</v>
      </c>
      <c r="AB2617" s="55">
        <f>작성용!AB2614</f>
        <v>0</v>
      </c>
    </row>
    <row r="2618" spans="1:28" s="11" customFormat="1" ht="16.5" hidden="1" customHeight="1" x14ac:dyDescent="0.3">
      <c r="A2618" s="53">
        <f>작성용!AL2615</f>
        <v>2614</v>
      </c>
      <c r="B2618" s="54" t="str">
        <f>작성용!AI2615</f>
        <v>-</v>
      </c>
      <c r="C2618" s="55" t="str">
        <f>작성용!AK2615</f>
        <v>개별종목</v>
      </c>
      <c r="D2618" s="56">
        <f>작성용!T2615</f>
        <v>45702</v>
      </c>
      <c r="E2618" s="57" t="str">
        <f>작성용!B2615</f>
        <v>신한라이프(수익증권)</v>
      </c>
      <c r="F2618" s="57" t="str">
        <f>작성용!C2615</f>
        <v>재평가</v>
      </c>
      <c r="G2618" s="57" t="str">
        <f>작성용!D2615</f>
        <v>신한그린뉴딜에너지전문투자형사모특별자산투자신탁제2호</v>
      </c>
      <c r="H2618" s="58" t="str">
        <f>작성용!E2615</f>
        <v>KBP2021030009</v>
      </c>
      <c r="I2618" s="57" t="str">
        <f>작성용!F2615</f>
        <v>B02</v>
      </c>
      <c r="J2618" s="57">
        <f>작성용!G2615</f>
        <v>0</v>
      </c>
      <c r="K2618" s="57" t="str">
        <f>작성용!H2615</f>
        <v>-</v>
      </c>
      <c r="L2618" s="57" t="str">
        <f>작성용!N2615</f>
        <v>분기</v>
      </c>
      <c r="M2618" s="56" t="str">
        <f>작성용!U2615</f>
        <v>2025.03.31</v>
      </c>
      <c r="N2618" s="56" t="str">
        <f>작성용!V2615</f>
        <v>룩스루</v>
      </c>
      <c r="O2618" s="56" t="str">
        <f>작성용!W2615</f>
        <v>룩스루</v>
      </c>
      <c r="P2618" s="56" t="str">
        <f>작성용!X2615</f>
        <v>-</v>
      </c>
      <c r="Q2618" s="57" t="str">
        <f>작성용!AD2615</f>
        <v>대체평가3사업본부</v>
      </c>
      <c r="R2618" s="59">
        <f>작성용!AE2615</f>
        <v>0</v>
      </c>
      <c r="S2618" s="57" t="str">
        <f>작성용!AF2615</f>
        <v>대체평가3사업본부</v>
      </c>
      <c r="T2618" s="60" t="str">
        <f>작성용!AG2615</f>
        <v>김태현</v>
      </c>
      <c r="U2618" s="60" t="str">
        <f>작성용!AH2615</f>
        <v>김태현</v>
      </c>
      <c r="V2618" s="55">
        <f>작성용!AA2615</f>
        <v>202503</v>
      </c>
      <c r="W2618" s="57" t="str">
        <f>작성용!AC2615</f>
        <v>[T]기타보험기관[1본부]</v>
      </c>
      <c r="X2618" s="57" t="str">
        <f>작성용!O2615</f>
        <v>리스크관리팀이정현프로</v>
      </c>
      <c r="Y2618" s="57" t="str">
        <f>작성용!P2615</f>
        <v>02-3455-4133</v>
      </c>
      <c r="Z2618" s="57" t="str">
        <f>작성용!Q2615</f>
        <v>leedoyaj@shinhan.com</v>
      </c>
      <c r="AA2618" s="55" t="str">
        <f>작성용!AJ2615</f>
        <v>-</v>
      </c>
      <c r="AB2618" s="55">
        <f>작성용!AB2615</f>
        <v>0</v>
      </c>
    </row>
    <row r="2619" spans="1:28" s="11" customFormat="1" ht="16.5" hidden="1" customHeight="1" x14ac:dyDescent="0.3">
      <c r="A2619" s="53">
        <f>작성용!AL2616</f>
        <v>2615</v>
      </c>
      <c r="B2619" s="54" t="str">
        <f>작성용!AI2616</f>
        <v>-</v>
      </c>
      <c r="C2619" s="55" t="str">
        <f>작성용!AK2616</f>
        <v>개별종목</v>
      </c>
      <c r="D2619" s="56">
        <f>작성용!T2616</f>
        <v>45702</v>
      </c>
      <c r="E2619" s="57" t="str">
        <f>작성용!B2616</f>
        <v>신한라이프(수익증권)</v>
      </c>
      <c r="F2619" s="57" t="str">
        <f>작성용!C2616</f>
        <v>재평가</v>
      </c>
      <c r="G2619" s="57" t="str">
        <f>작성용!D2616</f>
        <v>KIAMCO그린파워사모특별자산투자신탁제2호</v>
      </c>
      <c r="H2619" s="58" t="str">
        <f>작성용!E2616</f>
        <v>KBP2021030017</v>
      </c>
      <c r="I2619" s="57" t="str">
        <f>작성용!F2616</f>
        <v>B02</v>
      </c>
      <c r="J2619" s="57">
        <f>작성용!G2616</f>
        <v>0</v>
      </c>
      <c r="K2619" s="57" t="str">
        <f>작성용!H2616</f>
        <v>-</v>
      </c>
      <c r="L2619" s="57" t="str">
        <f>작성용!N2616</f>
        <v>분기</v>
      </c>
      <c r="M2619" s="56" t="str">
        <f>작성용!U2616</f>
        <v>2025.03.31</v>
      </c>
      <c r="N2619" s="56" t="str">
        <f>작성용!V2616</f>
        <v>룩스루</v>
      </c>
      <c r="O2619" s="56" t="str">
        <f>작성용!W2616</f>
        <v>룩스루</v>
      </c>
      <c r="P2619" s="56" t="str">
        <f>작성용!X2616</f>
        <v>-</v>
      </c>
      <c r="Q2619" s="57" t="str">
        <f>작성용!AD2616</f>
        <v>대체평가3사업본부</v>
      </c>
      <c r="R2619" s="59">
        <f>작성용!AE2616</f>
        <v>0</v>
      </c>
      <c r="S2619" s="57" t="str">
        <f>작성용!AF2616</f>
        <v>대체평가3사업본부</v>
      </c>
      <c r="T2619" s="60" t="str">
        <f>작성용!AG2616</f>
        <v>김태현</v>
      </c>
      <c r="U2619" s="60" t="str">
        <f>작성용!AH2616</f>
        <v>김태현</v>
      </c>
      <c r="V2619" s="55">
        <f>작성용!AA2616</f>
        <v>202503</v>
      </c>
      <c r="W2619" s="57" t="str">
        <f>작성용!AC2616</f>
        <v>[T]기타보험기관[1본부]</v>
      </c>
      <c r="X2619" s="57" t="str">
        <f>작성용!O2616</f>
        <v>리스크관리팀이정현프로</v>
      </c>
      <c r="Y2619" s="57" t="str">
        <f>작성용!P2616</f>
        <v>02-3455-4133</v>
      </c>
      <c r="Z2619" s="57" t="str">
        <f>작성용!Q2616</f>
        <v>leedoyaj@shinhan.com</v>
      </c>
      <c r="AA2619" s="55" t="str">
        <f>작성용!AJ2616</f>
        <v>-</v>
      </c>
      <c r="AB2619" s="55">
        <f>작성용!AB2616</f>
        <v>0</v>
      </c>
    </row>
    <row r="2620" spans="1:28" s="11" customFormat="1" ht="16.5" hidden="1" customHeight="1" x14ac:dyDescent="0.3">
      <c r="A2620" s="53">
        <f>작성용!AL2617</f>
        <v>2616</v>
      </c>
      <c r="B2620" s="54" t="str">
        <f>작성용!AI2617</f>
        <v>-</v>
      </c>
      <c r="C2620" s="55" t="str">
        <f>작성용!AK2617</f>
        <v>개별종목</v>
      </c>
      <c r="D2620" s="56">
        <f>작성용!T2617</f>
        <v>45702</v>
      </c>
      <c r="E2620" s="57" t="str">
        <f>작성용!B2617</f>
        <v>신한라이프(수익증권)</v>
      </c>
      <c r="F2620" s="57" t="str">
        <f>작성용!C2617</f>
        <v>재평가</v>
      </c>
      <c r="G2620" s="57" t="str">
        <f>작성용!D2617</f>
        <v>신한AIM인수금융전문투자형사모투자신탁제1호1종</v>
      </c>
      <c r="H2620" s="58" t="str">
        <f>작성용!E2617</f>
        <v>KBP2021060007</v>
      </c>
      <c r="I2620" s="57" t="str">
        <f>작성용!F2617</f>
        <v>B02</v>
      </c>
      <c r="J2620" s="57">
        <f>작성용!G2617</f>
        <v>0</v>
      </c>
      <c r="K2620" s="57" t="str">
        <f>작성용!H2617</f>
        <v>-</v>
      </c>
      <c r="L2620" s="57" t="str">
        <f>작성용!N2617</f>
        <v>분기</v>
      </c>
      <c r="M2620" s="56" t="str">
        <f>작성용!U2617</f>
        <v>2025.03.31</v>
      </c>
      <c r="N2620" s="56" t="str">
        <f>작성용!V2617</f>
        <v>룩스루</v>
      </c>
      <c r="O2620" s="56" t="str">
        <f>작성용!W2617</f>
        <v>룩스루</v>
      </c>
      <c r="P2620" s="56" t="str">
        <f>작성용!X2617</f>
        <v>-</v>
      </c>
      <c r="Q2620" s="57" t="str">
        <f>작성용!AD2617</f>
        <v>대체평가3사업본부</v>
      </c>
      <c r="R2620" s="59">
        <f>작성용!AE2617</f>
        <v>0</v>
      </c>
      <c r="S2620" s="57" t="str">
        <f>작성용!AF2617</f>
        <v>대체평가3사업본부</v>
      </c>
      <c r="T2620" s="60" t="str">
        <f>작성용!AG2617</f>
        <v>김태현</v>
      </c>
      <c r="U2620" s="60" t="str">
        <f>작성용!AH2617</f>
        <v>김태현</v>
      </c>
      <c r="V2620" s="55">
        <f>작성용!AA2617</f>
        <v>202503</v>
      </c>
      <c r="W2620" s="57" t="str">
        <f>작성용!AC2617</f>
        <v>[T]기타보험기관[1본부]</v>
      </c>
      <c r="X2620" s="57" t="str">
        <f>작성용!O2617</f>
        <v>리스크관리팀이정현프로</v>
      </c>
      <c r="Y2620" s="57" t="str">
        <f>작성용!P2617</f>
        <v>02-3455-4133</v>
      </c>
      <c r="Z2620" s="57" t="str">
        <f>작성용!Q2617</f>
        <v>leedoyaj@shinhan.com</v>
      </c>
      <c r="AA2620" s="55" t="str">
        <f>작성용!AJ2617</f>
        <v>-</v>
      </c>
      <c r="AB2620" s="55">
        <f>작성용!AB2617</f>
        <v>0</v>
      </c>
    </row>
    <row r="2621" spans="1:28" s="11" customFormat="1" ht="16.5" hidden="1" customHeight="1" x14ac:dyDescent="0.3">
      <c r="A2621" s="53">
        <f>작성용!AL2618</f>
        <v>2617</v>
      </c>
      <c r="B2621" s="54" t="str">
        <f>작성용!AI2618</f>
        <v>-</v>
      </c>
      <c r="C2621" s="55" t="str">
        <f>작성용!AK2618</f>
        <v>개별종목</v>
      </c>
      <c r="D2621" s="56">
        <f>작성용!T2618</f>
        <v>45702</v>
      </c>
      <c r="E2621" s="57" t="str">
        <f>작성용!B2618</f>
        <v>신한라이프(수익증권)</v>
      </c>
      <c r="F2621" s="57" t="str">
        <f>작성용!C2618</f>
        <v>재평가</v>
      </c>
      <c r="G2621" s="57" t="str">
        <f>작성용!D2618</f>
        <v>신한AIM부동산전문투자형사모투자신탁제22-A</v>
      </c>
      <c r="H2621" s="58" t="str">
        <f>작성용!E2618</f>
        <v>KBP2021060029</v>
      </c>
      <c r="I2621" s="57" t="str">
        <f>작성용!F2618</f>
        <v>B02</v>
      </c>
      <c r="J2621" s="57">
        <f>작성용!G2618</f>
        <v>0</v>
      </c>
      <c r="K2621" s="57" t="str">
        <f>작성용!H2618</f>
        <v>-</v>
      </c>
      <c r="L2621" s="57" t="str">
        <f>작성용!N2618</f>
        <v>분기</v>
      </c>
      <c r="M2621" s="56" t="str">
        <f>작성용!U2618</f>
        <v>2025.03.31</v>
      </c>
      <c r="N2621" s="56" t="str">
        <f>작성용!V2618</f>
        <v>룩스루</v>
      </c>
      <c r="O2621" s="56" t="str">
        <f>작성용!W2618</f>
        <v>룩스루</v>
      </c>
      <c r="P2621" s="56" t="str">
        <f>작성용!X2618</f>
        <v>-</v>
      </c>
      <c r="Q2621" s="57" t="str">
        <f>작성용!AD2618</f>
        <v>대체평가3사업본부</v>
      </c>
      <c r="R2621" s="59">
        <f>작성용!AE2618</f>
        <v>0</v>
      </c>
      <c r="S2621" s="57" t="str">
        <f>작성용!AF2618</f>
        <v>대체평가3사업본부</v>
      </c>
      <c r="T2621" s="60" t="str">
        <f>작성용!AG2618</f>
        <v>김태현</v>
      </c>
      <c r="U2621" s="60" t="str">
        <f>작성용!AH2618</f>
        <v>김태현</v>
      </c>
      <c r="V2621" s="55">
        <f>작성용!AA2618</f>
        <v>202503</v>
      </c>
      <c r="W2621" s="57" t="str">
        <f>작성용!AC2618</f>
        <v>[T]기타보험기관[1본부]</v>
      </c>
      <c r="X2621" s="57" t="str">
        <f>작성용!O2618</f>
        <v>리스크관리팀이정현프로</v>
      </c>
      <c r="Y2621" s="57" t="str">
        <f>작성용!P2618</f>
        <v>02-3455-4133</v>
      </c>
      <c r="Z2621" s="57" t="str">
        <f>작성용!Q2618</f>
        <v>leedoyaj@shinhan.com</v>
      </c>
      <c r="AA2621" s="55" t="str">
        <f>작성용!AJ2618</f>
        <v>-</v>
      </c>
      <c r="AB2621" s="55">
        <f>작성용!AB2618</f>
        <v>0</v>
      </c>
    </row>
    <row r="2622" spans="1:28" s="11" customFormat="1" ht="16.5" hidden="1" customHeight="1" x14ac:dyDescent="0.3">
      <c r="A2622" s="53">
        <f>작성용!AL2619</f>
        <v>2618</v>
      </c>
      <c r="B2622" s="54" t="str">
        <f>작성용!AI2619</f>
        <v>-</v>
      </c>
      <c r="C2622" s="55" t="str">
        <f>작성용!AK2619</f>
        <v>개별종목</v>
      </c>
      <c r="D2622" s="56">
        <f>작성용!T2619</f>
        <v>45702</v>
      </c>
      <c r="E2622" s="57" t="str">
        <f>작성용!B2619</f>
        <v>신한라이프(수익증권)</v>
      </c>
      <c r="F2622" s="57" t="str">
        <f>작성용!C2619</f>
        <v>재평가</v>
      </c>
      <c r="G2622" s="57" t="str">
        <f>작성용!D2619</f>
        <v>BKPL모기지인컴전문투자형3호</v>
      </c>
      <c r="H2622" s="58" t="str">
        <f>작성용!E2619</f>
        <v>KBP2021060030</v>
      </c>
      <c r="I2622" s="57" t="str">
        <f>작성용!F2619</f>
        <v>B02</v>
      </c>
      <c r="J2622" s="57">
        <f>작성용!G2619</f>
        <v>0</v>
      </c>
      <c r="K2622" s="57" t="str">
        <f>작성용!H2619</f>
        <v>-</v>
      </c>
      <c r="L2622" s="57" t="str">
        <f>작성용!N2619</f>
        <v>분기</v>
      </c>
      <c r="M2622" s="56" t="str">
        <f>작성용!U2619</f>
        <v>2025.03.31</v>
      </c>
      <c r="N2622" s="56" t="str">
        <f>작성용!V2619</f>
        <v>룩스루</v>
      </c>
      <c r="O2622" s="56" t="str">
        <f>작성용!W2619</f>
        <v>룩스루</v>
      </c>
      <c r="P2622" s="56" t="str">
        <f>작성용!X2619</f>
        <v>-</v>
      </c>
      <c r="Q2622" s="57" t="str">
        <f>작성용!AD2619</f>
        <v>대체평가3사업본부</v>
      </c>
      <c r="R2622" s="59">
        <f>작성용!AE2619</f>
        <v>0</v>
      </c>
      <c r="S2622" s="57" t="str">
        <f>작성용!AF2619</f>
        <v>대체평가3사업본부</v>
      </c>
      <c r="T2622" s="60" t="str">
        <f>작성용!AG2619</f>
        <v>김태현</v>
      </c>
      <c r="U2622" s="60" t="str">
        <f>작성용!AH2619</f>
        <v>김태현</v>
      </c>
      <c r="V2622" s="55">
        <f>작성용!AA2619</f>
        <v>202503</v>
      </c>
      <c r="W2622" s="57" t="str">
        <f>작성용!AC2619</f>
        <v>[T]기타보험기관[1본부]</v>
      </c>
      <c r="X2622" s="57" t="str">
        <f>작성용!O2619</f>
        <v>리스크관리팀이정현프로</v>
      </c>
      <c r="Y2622" s="57" t="str">
        <f>작성용!P2619</f>
        <v>02-3455-4133</v>
      </c>
      <c r="Z2622" s="57" t="str">
        <f>작성용!Q2619</f>
        <v>leedoyaj@shinhan.com</v>
      </c>
      <c r="AA2622" s="55" t="str">
        <f>작성용!AJ2619</f>
        <v>-</v>
      </c>
      <c r="AB2622" s="55">
        <f>작성용!AB2619</f>
        <v>0</v>
      </c>
    </row>
    <row r="2623" spans="1:28" s="11" customFormat="1" ht="16.5" hidden="1" customHeight="1" x14ac:dyDescent="0.3">
      <c r="A2623" s="53">
        <f>작성용!AL2620</f>
        <v>2619</v>
      </c>
      <c r="B2623" s="54" t="str">
        <f>작성용!AI2620</f>
        <v>-</v>
      </c>
      <c r="C2623" s="55" t="str">
        <f>작성용!AK2620</f>
        <v>개별종목</v>
      </c>
      <c r="D2623" s="56">
        <f>작성용!T2620</f>
        <v>45702</v>
      </c>
      <c r="E2623" s="57" t="str">
        <f>작성용!B2620</f>
        <v>신한라이프(수익증권)</v>
      </c>
      <c r="F2623" s="57" t="str">
        <f>작성용!C2620</f>
        <v>재평가</v>
      </c>
      <c r="G2623" s="57" t="str">
        <f>작성용!D2620</f>
        <v>NH-AMUNDI선순위론전문투자형사모투자신탁4호</v>
      </c>
      <c r="H2623" s="58" t="str">
        <f>작성용!E2620</f>
        <v>KBP2021060043</v>
      </c>
      <c r="I2623" s="57" t="str">
        <f>작성용!F2620</f>
        <v>B02</v>
      </c>
      <c r="J2623" s="57">
        <f>작성용!G2620</f>
        <v>0</v>
      </c>
      <c r="K2623" s="57" t="str">
        <f>작성용!H2620</f>
        <v>-</v>
      </c>
      <c r="L2623" s="57" t="str">
        <f>작성용!N2620</f>
        <v>분기</v>
      </c>
      <c r="M2623" s="56" t="str">
        <f>작성용!U2620</f>
        <v>2025.03.31</v>
      </c>
      <c r="N2623" s="56" t="str">
        <f>작성용!V2620</f>
        <v>룩스루</v>
      </c>
      <c r="O2623" s="56" t="str">
        <f>작성용!W2620</f>
        <v>룩스루</v>
      </c>
      <c r="P2623" s="56" t="str">
        <f>작성용!X2620</f>
        <v>-</v>
      </c>
      <c r="Q2623" s="57" t="str">
        <f>작성용!AD2620</f>
        <v>대체평가3사업본부</v>
      </c>
      <c r="R2623" s="59">
        <f>작성용!AE2620</f>
        <v>0</v>
      </c>
      <c r="S2623" s="57" t="str">
        <f>작성용!AF2620</f>
        <v>대체평가3사업본부</v>
      </c>
      <c r="T2623" s="60" t="str">
        <f>작성용!AG2620</f>
        <v>김태현</v>
      </c>
      <c r="U2623" s="60" t="str">
        <f>작성용!AH2620</f>
        <v>김태현</v>
      </c>
      <c r="V2623" s="55">
        <f>작성용!AA2620</f>
        <v>202503</v>
      </c>
      <c r="W2623" s="57" t="str">
        <f>작성용!AC2620</f>
        <v>[T]기타보험기관[1본부]</v>
      </c>
      <c r="X2623" s="57" t="str">
        <f>작성용!O2620</f>
        <v>리스크관리팀이정현프로</v>
      </c>
      <c r="Y2623" s="57" t="str">
        <f>작성용!P2620</f>
        <v>02-3455-4133</v>
      </c>
      <c r="Z2623" s="57" t="str">
        <f>작성용!Q2620</f>
        <v>leedoyaj@shinhan.com</v>
      </c>
      <c r="AA2623" s="55" t="str">
        <f>작성용!AJ2620</f>
        <v>-</v>
      </c>
      <c r="AB2623" s="55">
        <f>작성용!AB2620</f>
        <v>0</v>
      </c>
    </row>
    <row r="2624" spans="1:28" s="11" customFormat="1" ht="16.5" hidden="1" customHeight="1" x14ac:dyDescent="0.3">
      <c r="A2624" s="53">
        <f>작성용!AL2621</f>
        <v>2620</v>
      </c>
      <c r="B2624" s="54" t="str">
        <f>작성용!AI2621</f>
        <v>-</v>
      </c>
      <c r="C2624" s="55" t="str">
        <f>작성용!AK2621</f>
        <v>개별종목</v>
      </c>
      <c r="D2624" s="56">
        <f>작성용!T2621</f>
        <v>45702</v>
      </c>
      <c r="E2624" s="57" t="str">
        <f>작성용!B2621</f>
        <v>신한라이프(수익증권)</v>
      </c>
      <c r="F2624" s="57" t="str">
        <f>작성용!C2621</f>
        <v>재평가</v>
      </c>
      <c r="G2624" s="57" t="str">
        <f>작성용!D2621</f>
        <v>신한이탈리아VENETA도로인프라전문투자형사모특별자산투자신탁</v>
      </c>
      <c r="H2624" s="58" t="str">
        <f>작성용!E2621</f>
        <v>KBP2021060091</v>
      </c>
      <c r="I2624" s="57" t="str">
        <f>작성용!F2621</f>
        <v>B02</v>
      </c>
      <c r="J2624" s="57">
        <f>작성용!G2621</f>
        <v>0</v>
      </c>
      <c r="K2624" s="57" t="str">
        <f>작성용!H2621</f>
        <v>-</v>
      </c>
      <c r="L2624" s="57" t="str">
        <f>작성용!N2621</f>
        <v>분기</v>
      </c>
      <c r="M2624" s="56" t="str">
        <f>작성용!U2621</f>
        <v>2025.03.31</v>
      </c>
      <c r="N2624" s="56" t="str">
        <f>작성용!V2621</f>
        <v>룩스루</v>
      </c>
      <c r="O2624" s="56" t="str">
        <f>작성용!W2621</f>
        <v>룩스루</v>
      </c>
      <c r="P2624" s="56" t="str">
        <f>작성용!X2621</f>
        <v>-</v>
      </c>
      <c r="Q2624" s="57" t="str">
        <f>작성용!AD2621</f>
        <v>대체평가3사업본부</v>
      </c>
      <c r="R2624" s="59">
        <f>작성용!AE2621</f>
        <v>0</v>
      </c>
      <c r="S2624" s="57" t="str">
        <f>작성용!AF2621</f>
        <v>대체평가3사업본부</v>
      </c>
      <c r="T2624" s="60" t="str">
        <f>작성용!AG2621</f>
        <v>김태현</v>
      </c>
      <c r="U2624" s="60" t="str">
        <f>작성용!AH2621</f>
        <v>김태현</v>
      </c>
      <c r="V2624" s="55">
        <f>작성용!AA2621</f>
        <v>202503</v>
      </c>
      <c r="W2624" s="57" t="str">
        <f>작성용!AC2621</f>
        <v>[T]기타보험기관[1본부]</v>
      </c>
      <c r="X2624" s="57" t="str">
        <f>작성용!O2621</f>
        <v>리스크관리팀이정현프로</v>
      </c>
      <c r="Y2624" s="57" t="str">
        <f>작성용!P2621</f>
        <v>02-3455-4133</v>
      </c>
      <c r="Z2624" s="57" t="str">
        <f>작성용!Q2621</f>
        <v>leedoyaj@shinhan.com</v>
      </c>
      <c r="AA2624" s="55" t="str">
        <f>작성용!AJ2621</f>
        <v>-</v>
      </c>
      <c r="AB2624" s="55">
        <f>작성용!AB2621</f>
        <v>0</v>
      </c>
    </row>
    <row r="2625" spans="1:28" s="11" customFormat="1" ht="16.5" hidden="1" customHeight="1" x14ac:dyDescent="0.3">
      <c r="A2625" s="53">
        <f>작성용!AL2622</f>
        <v>2621</v>
      </c>
      <c r="B2625" s="54" t="str">
        <f>작성용!AI2622</f>
        <v>-</v>
      </c>
      <c r="C2625" s="55" t="str">
        <f>작성용!AK2622</f>
        <v>개별종목</v>
      </c>
      <c r="D2625" s="56">
        <f>작성용!T2622</f>
        <v>45702</v>
      </c>
      <c r="E2625" s="57" t="str">
        <f>작성용!B2622</f>
        <v>신한라이프(수익증권)</v>
      </c>
      <c r="F2625" s="57" t="str">
        <f>작성용!C2622</f>
        <v>재평가</v>
      </c>
      <c r="G2625" s="57" t="str">
        <f>작성용!D2622</f>
        <v>신한그린뉴딜에너지전문투자형사모특별자산투자신탁제1호</v>
      </c>
      <c r="H2625" s="58" t="str">
        <f>작성용!E2622</f>
        <v>KBP2021060107</v>
      </c>
      <c r="I2625" s="57" t="str">
        <f>작성용!F2622</f>
        <v>B02</v>
      </c>
      <c r="J2625" s="57">
        <f>작성용!G2622</f>
        <v>0</v>
      </c>
      <c r="K2625" s="57" t="str">
        <f>작성용!H2622</f>
        <v>-</v>
      </c>
      <c r="L2625" s="57" t="str">
        <f>작성용!N2622</f>
        <v>분기</v>
      </c>
      <c r="M2625" s="56" t="str">
        <f>작성용!U2622</f>
        <v>2025.03.31</v>
      </c>
      <c r="N2625" s="56" t="str">
        <f>작성용!V2622</f>
        <v>룩스루</v>
      </c>
      <c r="O2625" s="56" t="str">
        <f>작성용!W2622</f>
        <v>룩스루</v>
      </c>
      <c r="P2625" s="56" t="str">
        <f>작성용!X2622</f>
        <v>-</v>
      </c>
      <c r="Q2625" s="57" t="str">
        <f>작성용!AD2622</f>
        <v>대체평가3사업본부</v>
      </c>
      <c r="R2625" s="59">
        <f>작성용!AE2622</f>
        <v>0</v>
      </c>
      <c r="S2625" s="57" t="str">
        <f>작성용!AF2622</f>
        <v>대체평가3사업본부</v>
      </c>
      <c r="T2625" s="60" t="str">
        <f>작성용!AG2622</f>
        <v>김태현</v>
      </c>
      <c r="U2625" s="60" t="str">
        <f>작성용!AH2622</f>
        <v>김태현</v>
      </c>
      <c r="V2625" s="55">
        <f>작성용!AA2622</f>
        <v>202503</v>
      </c>
      <c r="W2625" s="57" t="str">
        <f>작성용!AC2622</f>
        <v>[T]기타보험기관[1본부]</v>
      </c>
      <c r="X2625" s="57" t="str">
        <f>작성용!O2622</f>
        <v>리스크관리팀이정현프로</v>
      </c>
      <c r="Y2625" s="57" t="str">
        <f>작성용!P2622</f>
        <v>02-3455-4133</v>
      </c>
      <c r="Z2625" s="57" t="str">
        <f>작성용!Q2622</f>
        <v>leedoyaj@shinhan.com</v>
      </c>
      <c r="AA2625" s="55" t="str">
        <f>작성용!AJ2622</f>
        <v>-</v>
      </c>
      <c r="AB2625" s="55">
        <f>작성용!AB2622</f>
        <v>0</v>
      </c>
    </row>
    <row r="2626" spans="1:28" s="11" customFormat="1" ht="16.5" hidden="1" customHeight="1" x14ac:dyDescent="0.3">
      <c r="A2626" s="53">
        <f>작성용!AL2623</f>
        <v>2622</v>
      </c>
      <c r="B2626" s="54" t="str">
        <f>작성용!AI2623</f>
        <v>-</v>
      </c>
      <c r="C2626" s="55" t="str">
        <f>작성용!AK2623</f>
        <v>개별종목</v>
      </c>
      <c r="D2626" s="56">
        <f>작성용!T2623</f>
        <v>45702</v>
      </c>
      <c r="E2626" s="57" t="str">
        <f>작성용!B2623</f>
        <v>신한라이프(수익증권)</v>
      </c>
      <c r="F2626" s="57" t="str">
        <f>작성용!C2623</f>
        <v>재평가</v>
      </c>
      <c r="G2626" s="57" t="str">
        <f>작성용!D2623</f>
        <v>캡스톤기회추구전문투자형사모부동산자투자신탁1호</v>
      </c>
      <c r="H2626" s="58" t="str">
        <f>작성용!E2623</f>
        <v>KBP2021090021</v>
      </c>
      <c r="I2626" s="57" t="str">
        <f>작성용!F2623</f>
        <v>B02</v>
      </c>
      <c r="J2626" s="57">
        <f>작성용!G2623</f>
        <v>0</v>
      </c>
      <c r="K2626" s="57" t="str">
        <f>작성용!H2623</f>
        <v>-</v>
      </c>
      <c r="L2626" s="57" t="str">
        <f>작성용!N2623</f>
        <v>분기</v>
      </c>
      <c r="M2626" s="56" t="str">
        <f>작성용!U2623</f>
        <v>2025.03.31</v>
      </c>
      <c r="N2626" s="56" t="str">
        <f>작성용!V2623</f>
        <v>룩스루</v>
      </c>
      <c r="O2626" s="56" t="str">
        <f>작성용!W2623</f>
        <v>룩스루</v>
      </c>
      <c r="P2626" s="56" t="str">
        <f>작성용!X2623</f>
        <v>-</v>
      </c>
      <c r="Q2626" s="57" t="str">
        <f>작성용!AD2623</f>
        <v>대체평가3사업본부</v>
      </c>
      <c r="R2626" s="59">
        <f>작성용!AE2623</f>
        <v>0</v>
      </c>
      <c r="S2626" s="57" t="str">
        <f>작성용!AF2623</f>
        <v>대체평가3사업본부</v>
      </c>
      <c r="T2626" s="60" t="str">
        <f>작성용!AG2623</f>
        <v>김태현</v>
      </c>
      <c r="U2626" s="60" t="str">
        <f>작성용!AH2623</f>
        <v>김태현</v>
      </c>
      <c r="V2626" s="55">
        <f>작성용!AA2623</f>
        <v>202503</v>
      </c>
      <c r="W2626" s="57" t="str">
        <f>작성용!AC2623</f>
        <v>[T]기타보험기관[1본부]</v>
      </c>
      <c r="X2626" s="57" t="str">
        <f>작성용!O2623</f>
        <v>리스크관리팀이정현프로</v>
      </c>
      <c r="Y2626" s="57" t="str">
        <f>작성용!P2623</f>
        <v>02-3455-4133</v>
      </c>
      <c r="Z2626" s="57" t="str">
        <f>작성용!Q2623</f>
        <v>leedoyaj@shinhan.com</v>
      </c>
      <c r="AA2626" s="55" t="str">
        <f>작성용!AJ2623</f>
        <v>-</v>
      </c>
      <c r="AB2626" s="55">
        <f>작성용!AB2623</f>
        <v>0</v>
      </c>
    </row>
    <row r="2627" spans="1:28" s="11" customFormat="1" ht="16.5" hidden="1" customHeight="1" x14ac:dyDescent="0.3">
      <c r="A2627" s="53">
        <f>작성용!AL2624</f>
        <v>2623</v>
      </c>
      <c r="B2627" s="54" t="str">
        <f>작성용!AI2624</f>
        <v>-</v>
      </c>
      <c r="C2627" s="55" t="str">
        <f>작성용!AK2624</f>
        <v>개별종목</v>
      </c>
      <c r="D2627" s="56">
        <f>작성용!T2624</f>
        <v>45702</v>
      </c>
      <c r="E2627" s="57" t="str">
        <f>작성용!B2624</f>
        <v>신한라이프(수익증권)</v>
      </c>
      <c r="F2627" s="57" t="str">
        <f>작성용!C2624</f>
        <v>재평가</v>
      </c>
      <c r="G2627" s="57" t="str">
        <f>작성용!D2624</f>
        <v>KB무안햇빛발전소전문투자형사모특별자산투자신탁제2호</v>
      </c>
      <c r="H2627" s="58" t="str">
        <f>작성용!E2624</f>
        <v>KBP2021090031</v>
      </c>
      <c r="I2627" s="57" t="str">
        <f>작성용!F2624</f>
        <v>B02</v>
      </c>
      <c r="J2627" s="57">
        <f>작성용!G2624</f>
        <v>0</v>
      </c>
      <c r="K2627" s="57" t="str">
        <f>작성용!H2624</f>
        <v>-</v>
      </c>
      <c r="L2627" s="57" t="str">
        <f>작성용!N2624</f>
        <v>분기</v>
      </c>
      <c r="M2627" s="56" t="str">
        <f>작성용!U2624</f>
        <v>2025.03.31</v>
      </c>
      <c r="N2627" s="56" t="str">
        <f>작성용!V2624</f>
        <v>룩스루</v>
      </c>
      <c r="O2627" s="56" t="str">
        <f>작성용!W2624</f>
        <v>룩스루</v>
      </c>
      <c r="P2627" s="56" t="str">
        <f>작성용!X2624</f>
        <v>-</v>
      </c>
      <c r="Q2627" s="57" t="str">
        <f>작성용!AD2624</f>
        <v>대체평가3사업본부</v>
      </c>
      <c r="R2627" s="59">
        <f>작성용!AE2624</f>
        <v>0</v>
      </c>
      <c r="S2627" s="57" t="str">
        <f>작성용!AF2624</f>
        <v>대체평가3사업본부</v>
      </c>
      <c r="T2627" s="60" t="str">
        <f>작성용!AG2624</f>
        <v>김태현</v>
      </c>
      <c r="U2627" s="60" t="str">
        <f>작성용!AH2624</f>
        <v>김태현</v>
      </c>
      <c r="V2627" s="55">
        <f>작성용!AA2624</f>
        <v>202503</v>
      </c>
      <c r="W2627" s="57" t="str">
        <f>작성용!AC2624</f>
        <v>[T]기타보험기관[1본부]</v>
      </c>
      <c r="X2627" s="57" t="str">
        <f>작성용!O2624</f>
        <v>리스크관리팀이정현프로</v>
      </c>
      <c r="Y2627" s="57" t="str">
        <f>작성용!P2624</f>
        <v>02-3455-4133</v>
      </c>
      <c r="Z2627" s="57" t="str">
        <f>작성용!Q2624</f>
        <v>leedoyaj@shinhan.com</v>
      </c>
      <c r="AA2627" s="55" t="str">
        <f>작성용!AJ2624</f>
        <v>-</v>
      </c>
      <c r="AB2627" s="55">
        <f>작성용!AB2624</f>
        <v>0</v>
      </c>
    </row>
    <row r="2628" spans="1:28" s="11" customFormat="1" ht="16.5" hidden="1" customHeight="1" x14ac:dyDescent="0.3">
      <c r="A2628" s="53">
        <f>작성용!AL2625</f>
        <v>2624</v>
      </c>
      <c r="B2628" s="54" t="str">
        <f>작성용!AI2625</f>
        <v>-</v>
      </c>
      <c r="C2628" s="55" t="str">
        <f>작성용!AK2625</f>
        <v>개별종목</v>
      </c>
      <c r="D2628" s="56">
        <f>작성용!T2625</f>
        <v>45702</v>
      </c>
      <c r="E2628" s="57" t="str">
        <f>작성용!B2625</f>
        <v>신한라이프(수익증권)</v>
      </c>
      <c r="F2628" s="57" t="str">
        <f>작성용!C2625</f>
        <v>재평가</v>
      </c>
      <c r="G2628" s="57" t="str">
        <f>작성용!D2625</f>
        <v>미래에셋글로벌인프라사모특별자산투자신탁3-1호</v>
      </c>
      <c r="H2628" s="58" t="str">
        <f>작성용!E2625</f>
        <v>KBP2021120108</v>
      </c>
      <c r="I2628" s="57" t="str">
        <f>작성용!F2625</f>
        <v>B02</v>
      </c>
      <c r="J2628" s="57">
        <f>작성용!G2625</f>
        <v>0</v>
      </c>
      <c r="K2628" s="57" t="str">
        <f>작성용!H2625</f>
        <v>-</v>
      </c>
      <c r="L2628" s="57" t="str">
        <f>작성용!N2625</f>
        <v>분기</v>
      </c>
      <c r="M2628" s="56" t="str">
        <f>작성용!U2625</f>
        <v>2025.03.31</v>
      </c>
      <c r="N2628" s="56" t="str">
        <f>작성용!V2625</f>
        <v>룩스루</v>
      </c>
      <c r="O2628" s="56" t="str">
        <f>작성용!W2625</f>
        <v>룩스루</v>
      </c>
      <c r="P2628" s="56" t="str">
        <f>작성용!X2625</f>
        <v>-</v>
      </c>
      <c r="Q2628" s="57" t="str">
        <f>작성용!AD2625</f>
        <v>대체평가3사업본부</v>
      </c>
      <c r="R2628" s="59">
        <f>작성용!AE2625</f>
        <v>0</v>
      </c>
      <c r="S2628" s="57" t="str">
        <f>작성용!AF2625</f>
        <v>대체평가3사업본부</v>
      </c>
      <c r="T2628" s="60" t="str">
        <f>작성용!AG2625</f>
        <v>김태현</v>
      </c>
      <c r="U2628" s="60" t="str">
        <f>작성용!AH2625</f>
        <v>김태현</v>
      </c>
      <c r="V2628" s="55">
        <f>작성용!AA2625</f>
        <v>202503</v>
      </c>
      <c r="W2628" s="57" t="str">
        <f>작성용!AC2625</f>
        <v>[T]기타보험기관[1본부]</v>
      </c>
      <c r="X2628" s="57" t="str">
        <f>작성용!O2625</f>
        <v>리스크관리팀이정현프로</v>
      </c>
      <c r="Y2628" s="57" t="str">
        <f>작성용!P2625</f>
        <v>02-3455-4133</v>
      </c>
      <c r="Z2628" s="57" t="str">
        <f>작성용!Q2625</f>
        <v>leedoyaj@shinhan.com</v>
      </c>
      <c r="AA2628" s="55" t="str">
        <f>작성용!AJ2625</f>
        <v>-</v>
      </c>
      <c r="AB2628" s="55">
        <f>작성용!AB2625</f>
        <v>0</v>
      </c>
    </row>
    <row r="2629" spans="1:28" s="11" customFormat="1" ht="16.5" hidden="1" customHeight="1" x14ac:dyDescent="0.3">
      <c r="A2629" s="53">
        <f>작성용!AL2626</f>
        <v>2625</v>
      </c>
      <c r="B2629" s="54" t="str">
        <f>작성용!AI2626</f>
        <v>-</v>
      </c>
      <c r="C2629" s="55" t="str">
        <f>작성용!AK2626</f>
        <v>개별종목</v>
      </c>
      <c r="D2629" s="56">
        <f>작성용!T2626</f>
        <v>45702</v>
      </c>
      <c r="E2629" s="57" t="str">
        <f>작성용!B2626</f>
        <v>신한라이프(수익증권)</v>
      </c>
      <c r="F2629" s="57" t="str">
        <f>작성용!C2626</f>
        <v>재평가</v>
      </c>
      <c r="G2629" s="57" t="str">
        <f>작성용!D2626</f>
        <v>칸서스서부내륙고속도로전문투자형사모특별자산투자신탁1호2종</v>
      </c>
      <c r="H2629" s="58" t="str">
        <f>작성용!E2626</f>
        <v>KBP2021120122</v>
      </c>
      <c r="I2629" s="57" t="str">
        <f>작성용!F2626</f>
        <v>B02</v>
      </c>
      <c r="J2629" s="57">
        <f>작성용!G2626</f>
        <v>0</v>
      </c>
      <c r="K2629" s="57" t="str">
        <f>작성용!H2626</f>
        <v>-</v>
      </c>
      <c r="L2629" s="57" t="str">
        <f>작성용!N2626</f>
        <v>분기</v>
      </c>
      <c r="M2629" s="56" t="str">
        <f>작성용!U2626</f>
        <v>2025.03.31</v>
      </c>
      <c r="N2629" s="56" t="str">
        <f>작성용!V2626</f>
        <v>룩스루</v>
      </c>
      <c r="O2629" s="56" t="str">
        <f>작성용!W2626</f>
        <v>룩스루</v>
      </c>
      <c r="P2629" s="56" t="str">
        <f>작성용!X2626</f>
        <v>-</v>
      </c>
      <c r="Q2629" s="57" t="str">
        <f>작성용!AD2626</f>
        <v>대체평가3사업본부</v>
      </c>
      <c r="R2629" s="59">
        <f>작성용!AE2626</f>
        <v>0</v>
      </c>
      <c r="S2629" s="57" t="str">
        <f>작성용!AF2626</f>
        <v>대체평가3사업본부</v>
      </c>
      <c r="T2629" s="60" t="str">
        <f>작성용!AG2626</f>
        <v>김태현</v>
      </c>
      <c r="U2629" s="60" t="str">
        <f>작성용!AH2626</f>
        <v>김태현</v>
      </c>
      <c r="V2629" s="55">
        <f>작성용!AA2626</f>
        <v>202503</v>
      </c>
      <c r="W2629" s="57" t="str">
        <f>작성용!AC2626</f>
        <v>[T]기타보험기관[1본부]</v>
      </c>
      <c r="X2629" s="57" t="str">
        <f>작성용!O2626</f>
        <v>리스크관리팀이정현프로</v>
      </c>
      <c r="Y2629" s="57" t="str">
        <f>작성용!P2626</f>
        <v>02-3455-4133</v>
      </c>
      <c r="Z2629" s="57" t="str">
        <f>작성용!Q2626</f>
        <v>leedoyaj@shinhan.com</v>
      </c>
      <c r="AA2629" s="55" t="str">
        <f>작성용!AJ2626</f>
        <v>-</v>
      </c>
      <c r="AB2629" s="55">
        <f>작성용!AB2626</f>
        <v>0</v>
      </c>
    </row>
    <row r="2630" spans="1:28" s="11" customFormat="1" ht="16.5" hidden="1" customHeight="1" x14ac:dyDescent="0.3">
      <c r="A2630" s="53">
        <f>작성용!AL2627</f>
        <v>2626</v>
      </c>
      <c r="B2630" s="54" t="str">
        <f>작성용!AI2627</f>
        <v>-</v>
      </c>
      <c r="C2630" s="55" t="str">
        <f>작성용!AK2627</f>
        <v>개별종목</v>
      </c>
      <c r="D2630" s="56">
        <f>작성용!T2627</f>
        <v>45702</v>
      </c>
      <c r="E2630" s="57" t="str">
        <f>작성용!B2627</f>
        <v>신한라이프(수익증권)</v>
      </c>
      <c r="F2630" s="57" t="str">
        <f>작성용!C2627</f>
        <v>재평가</v>
      </c>
      <c r="G2630" s="57" t="str">
        <f>작성용!D2627</f>
        <v>교보악사신재생에너지멀티일반사모특별자산투자신탁3호</v>
      </c>
      <c r="H2630" s="58" t="str">
        <f>작성용!E2627</f>
        <v>KBP2021120157</v>
      </c>
      <c r="I2630" s="57" t="str">
        <f>작성용!F2627</f>
        <v>B02</v>
      </c>
      <c r="J2630" s="57">
        <f>작성용!G2627</f>
        <v>0</v>
      </c>
      <c r="K2630" s="57" t="str">
        <f>작성용!H2627</f>
        <v>-</v>
      </c>
      <c r="L2630" s="57" t="str">
        <f>작성용!N2627</f>
        <v>분기</v>
      </c>
      <c r="M2630" s="56" t="str">
        <f>작성용!U2627</f>
        <v>2025.03.31</v>
      </c>
      <c r="N2630" s="56" t="str">
        <f>작성용!V2627</f>
        <v>룩스루</v>
      </c>
      <c r="O2630" s="56" t="str">
        <f>작성용!W2627</f>
        <v>룩스루</v>
      </c>
      <c r="P2630" s="56" t="str">
        <f>작성용!X2627</f>
        <v>-</v>
      </c>
      <c r="Q2630" s="57" t="str">
        <f>작성용!AD2627</f>
        <v>대체평가3사업본부</v>
      </c>
      <c r="R2630" s="59">
        <f>작성용!AE2627</f>
        <v>0</v>
      </c>
      <c r="S2630" s="57" t="str">
        <f>작성용!AF2627</f>
        <v>대체평가3사업본부</v>
      </c>
      <c r="T2630" s="60" t="str">
        <f>작성용!AG2627</f>
        <v>김태현</v>
      </c>
      <c r="U2630" s="60" t="str">
        <f>작성용!AH2627</f>
        <v>김태현</v>
      </c>
      <c r="V2630" s="55">
        <f>작성용!AA2627</f>
        <v>202503</v>
      </c>
      <c r="W2630" s="57" t="str">
        <f>작성용!AC2627</f>
        <v>[T]기타보험기관[1본부]</v>
      </c>
      <c r="X2630" s="57" t="str">
        <f>작성용!O2627</f>
        <v>리스크관리팀이정현프로</v>
      </c>
      <c r="Y2630" s="57" t="str">
        <f>작성용!P2627</f>
        <v>02-3455-4133</v>
      </c>
      <c r="Z2630" s="57" t="str">
        <f>작성용!Q2627</f>
        <v>leedoyaj@shinhan.com</v>
      </c>
      <c r="AA2630" s="55" t="str">
        <f>작성용!AJ2627</f>
        <v>-</v>
      </c>
      <c r="AB2630" s="55">
        <f>작성용!AB2627</f>
        <v>0</v>
      </c>
    </row>
    <row r="2631" spans="1:28" s="11" customFormat="1" ht="16.5" hidden="1" customHeight="1" x14ac:dyDescent="0.3">
      <c r="A2631" s="53">
        <f>작성용!AL2628</f>
        <v>2627</v>
      </c>
      <c r="B2631" s="54" t="str">
        <f>작성용!AI2628</f>
        <v>-</v>
      </c>
      <c r="C2631" s="55" t="str">
        <f>작성용!AK2628</f>
        <v>개별종목</v>
      </c>
      <c r="D2631" s="56">
        <f>작성용!T2628</f>
        <v>45702</v>
      </c>
      <c r="E2631" s="57" t="str">
        <f>작성용!B2628</f>
        <v>신한라이프(수익증권)</v>
      </c>
      <c r="F2631" s="57" t="str">
        <f>작성용!C2628</f>
        <v>재평가</v>
      </c>
      <c r="G2631" s="57" t="str">
        <f>작성용!D2628</f>
        <v>신한일본태양광발전사업전문투자형사모특별자산투자신탁제3호</v>
      </c>
      <c r="H2631" s="58" t="str">
        <f>작성용!E2628</f>
        <v>KBP2021120158</v>
      </c>
      <c r="I2631" s="57" t="str">
        <f>작성용!F2628</f>
        <v>B02</v>
      </c>
      <c r="J2631" s="57">
        <f>작성용!G2628</f>
        <v>0</v>
      </c>
      <c r="K2631" s="57" t="str">
        <f>작성용!H2628</f>
        <v>-</v>
      </c>
      <c r="L2631" s="57" t="str">
        <f>작성용!N2628</f>
        <v>분기</v>
      </c>
      <c r="M2631" s="56" t="str">
        <f>작성용!U2628</f>
        <v>2025.03.31</v>
      </c>
      <c r="N2631" s="56" t="str">
        <f>작성용!V2628</f>
        <v>룩스루</v>
      </c>
      <c r="O2631" s="56" t="str">
        <f>작성용!W2628</f>
        <v>룩스루</v>
      </c>
      <c r="P2631" s="56" t="str">
        <f>작성용!X2628</f>
        <v>-</v>
      </c>
      <c r="Q2631" s="57" t="str">
        <f>작성용!AD2628</f>
        <v>대체평가3사업본부</v>
      </c>
      <c r="R2631" s="59">
        <f>작성용!AE2628</f>
        <v>0</v>
      </c>
      <c r="S2631" s="57" t="str">
        <f>작성용!AF2628</f>
        <v>대체평가3사업본부</v>
      </c>
      <c r="T2631" s="60" t="str">
        <f>작성용!AG2628</f>
        <v>김태현</v>
      </c>
      <c r="U2631" s="60" t="str">
        <f>작성용!AH2628</f>
        <v>김태현</v>
      </c>
      <c r="V2631" s="55">
        <f>작성용!AA2628</f>
        <v>202503</v>
      </c>
      <c r="W2631" s="57" t="str">
        <f>작성용!AC2628</f>
        <v>[T]기타보험기관[1본부]</v>
      </c>
      <c r="X2631" s="57" t="str">
        <f>작성용!O2628</f>
        <v>리스크관리팀이정현프로</v>
      </c>
      <c r="Y2631" s="57" t="str">
        <f>작성용!P2628</f>
        <v>02-3455-4133</v>
      </c>
      <c r="Z2631" s="57" t="str">
        <f>작성용!Q2628</f>
        <v>leedoyaj@shinhan.com</v>
      </c>
      <c r="AA2631" s="55" t="str">
        <f>작성용!AJ2628</f>
        <v>-</v>
      </c>
      <c r="AB2631" s="55">
        <f>작성용!AB2628</f>
        <v>0</v>
      </c>
    </row>
    <row r="2632" spans="1:28" s="11" customFormat="1" ht="16.5" hidden="1" customHeight="1" x14ac:dyDescent="0.3">
      <c r="A2632" s="53">
        <f>작성용!AL2629</f>
        <v>2628</v>
      </c>
      <c r="B2632" s="54" t="str">
        <f>작성용!AI2629</f>
        <v>-</v>
      </c>
      <c r="C2632" s="55" t="str">
        <f>작성용!AK2629</f>
        <v>개별종목</v>
      </c>
      <c r="D2632" s="56">
        <f>작성용!T2629</f>
        <v>45702</v>
      </c>
      <c r="E2632" s="57" t="str">
        <f>작성용!B2629</f>
        <v>신한라이프(수익증권)</v>
      </c>
      <c r="F2632" s="57" t="str">
        <f>작성용!C2629</f>
        <v>재평가</v>
      </c>
      <c r="G2632" s="57" t="str">
        <f>작성용!D2629</f>
        <v>KB운남태양광일반사모특별자산투자신탁</v>
      </c>
      <c r="H2632" s="58" t="str">
        <f>작성용!E2629</f>
        <v>KBP2021120159</v>
      </c>
      <c r="I2632" s="57" t="str">
        <f>작성용!F2629</f>
        <v>B02</v>
      </c>
      <c r="J2632" s="57">
        <f>작성용!G2629</f>
        <v>0</v>
      </c>
      <c r="K2632" s="57" t="str">
        <f>작성용!H2629</f>
        <v>-</v>
      </c>
      <c r="L2632" s="57" t="str">
        <f>작성용!N2629</f>
        <v>분기</v>
      </c>
      <c r="M2632" s="56" t="str">
        <f>작성용!U2629</f>
        <v>2025.03.31</v>
      </c>
      <c r="N2632" s="56" t="str">
        <f>작성용!V2629</f>
        <v>룩스루</v>
      </c>
      <c r="O2632" s="56" t="str">
        <f>작성용!W2629</f>
        <v>룩스루</v>
      </c>
      <c r="P2632" s="56" t="str">
        <f>작성용!X2629</f>
        <v>-</v>
      </c>
      <c r="Q2632" s="57" t="str">
        <f>작성용!AD2629</f>
        <v>대체평가3사업본부</v>
      </c>
      <c r="R2632" s="59">
        <f>작성용!AE2629</f>
        <v>0</v>
      </c>
      <c r="S2632" s="57" t="str">
        <f>작성용!AF2629</f>
        <v>대체평가3사업본부</v>
      </c>
      <c r="T2632" s="60" t="str">
        <f>작성용!AG2629</f>
        <v>김태현</v>
      </c>
      <c r="U2632" s="60" t="str">
        <f>작성용!AH2629</f>
        <v>김태현</v>
      </c>
      <c r="V2632" s="55">
        <f>작성용!AA2629</f>
        <v>202503</v>
      </c>
      <c r="W2632" s="57" t="str">
        <f>작성용!AC2629</f>
        <v>[T]기타보험기관[1본부]</v>
      </c>
      <c r="X2632" s="57" t="str">
        <f>작성용!O2629</f>
        <v>리스크관리팀이정현프로</v>
      </c>
      <c r="Y2632" s="57" t="str">
        <f>작성용!P2629</f>
        <v>02-3455-4133</v>
      </c>
      <c r="Z2632" s="57" t="str">
        <f>작성용!Q2629</f>
        <v>leedoyaj@shinhan.com</v>
      </c>
      <c r="AA2632" s="55" t="str">
        <f>작성용!AJ2629</f>
        <v>-</v>
      </c>
      <c r="AB2632" s="55">
        <f>작성용!AB2629</f>
        <v>0</v>
      </c>
    </row>
    <row r="2633" spans="1:28" s="11" customFormat="1" ht="16.5" hidden="1" customHeight="1" x14ac:dyDescent="0.3">
      <c r="A2633" s="53">
        <f>작성용!AL2630</f>
        <v>2629</v>
      </c>
      <c r="B2633" s="54" t="str">
        <f>작성용!AI2630</f>
        <v>-</v>
      </c>
      <c r="C2633" s="55" t="str">
        <f>작성용!AK2630</f>
        <v>개별종목</v>
      </c>
      <c r="D2633" s="56">
        <f>작성용!T2630</f>
        <v>45702</v>
      </c>
      <c r="E2633" s="57" t="str">
        <f>작성용!B2630</f>
        <v>신한라이프(수익증권)</v>
      </c>
      <c r="F2633" s="57" t="str">
        <f>작성용!C2630</f>
        <v>재평가</v>
      </c>
      <c r="G2633" s="57" t="str">
        <f>작성용!D2630</f>
        <v>한화미국호주PPP전문투자2호</v>
      </c>
      <c r="H2633" s="58" t="str">
        <f>작성용!E2630</f>
        <v>KBP2021120348</v>
      </c>
      <c r="I2633" s="57" t="str">
        <f>작성용!F2630</f>
        <v>B02</v>
      </c>
      <c r="J2633" s="57">
        <f>작성용!G2630</f>
        <v>0</v>
      </c>
      <c r="K2633" s="57" t="str">
        <f>작성용!H2630</f>
        <v>-</v>
      </c>
      <c r="L2633" s="57" t="str">
        <f>작성용!N2630</f>
        <v>분기</v>
      </c>
      <c r="M2633" s="56" t="str">
        <f>작성용!U2630</f>
        <v>2025.03.31</v>
      </c>
      <c r="N2633" s="56" t="str">
        <f>작성용!V2630</f>
        <v>룩스루</v>
      </c>
      <c r="O2633" s="56" t="str">
        <f>작성용!W2630</f>
        <v>룩스루</v>
      </c>
      <c r="P2633" s="56" t="str">
        <f>작성용!X2630</f>
        <v>-</v>
      </c>
      <c r="Q2633" s="57" t="str">
        <f>작성용!AD2630</f>
        <v>대체평가3사업본부</v>
      </c>
      <c r="R2633" s="59">
        <f>작성용!AE2630</f>
        <v>0</v>
      </c>
      <c r="S2633" s="57" t="str">
        <f>작성용!AF2630</f>
        <v>대체평가3사업본부</v>
      </c>
      <c r="T2633" s="60" t="str">
        <f>작성용!AG2630</f>
        <v>김태현</v>
      </c>
      <c r="U2633" s="60" t="str">
        <f>작성용!AH2630</f>
        <v>김태현</v>
      </c>
      <c r="V2633" s="55">
        <f>작성용!AA2630</f>
        <v>202503</v>
      </c>
      <c r="W2633" s="57" t="str">
        <f>작성용!AC2630</f>
        <v>[T]기타보험기관[1본부]</v>
      </c>
      <c r="X2633" s="57" t="str">
        <f>작성용!O2630</f>
        <v>리스크관리팀이정현프로</v>
      </c>
      <c r="Y2633" s="57" t="str">
        <f>작성용!P2630</f>
        <v>02-3455-4133</v>
      </c>
      <c r="Z2633" s="57" t="str">
        <f>작성용!Q2630</f>
        <v>leedoyaj@shinhan.com</v>
      </c>
      <c r="AA2633" s="55" t="str">
        <f>작성용!AJ2630</f>
        <v>-</v>
      </c>
      <c r="AB2633" s="55">
        <f>작성용!AB2630</f>
        <v>0</v>
      </c>
    </row>
    <row r="2634" spans="1:28" s="11" customFormat="1" ht="16.5" hidden="1" customHeight="1" x14ac:dyDescent="0.3">
      <c r="A2634" s="53">
        <f>작성용!AL2631</f>
        <v>2630</v>
      </c>
      <c r="B2634" s="54" t="str">
        <f>작성용!AI2631</f>
        <v>-</v>
      </c>
      <c r="C2634" s="55" t="str">
        <f>작성용!AK2631</f>
        <v>개별종목</v>
      </c>
      <c r="D2634" s="56">
        <f>작성용!T2631</f>
        <v>45702</v>
      </c>
      <c r="E2634" s="57" t="str">
        <f>작성용!B2631</f>
        <v>신한라이프(수익증권)</v>
      </c>
      <c r="F2634" s="57" t="str">
        <f>작성용!C2631</f>
        <v>재평가</v>
      </c>
      <c r="G2634" s="57" t="str">
        <f>작성용!D2631</f>
        <v>미래에셋NEL전문투자형사모특별자산투자신탁1호</v>
      </c>
      <c r="H2634" s="58" t="str">
        <f>작성용!E2631</f>
        <v>KBP2021120349</v>
      </c>
      <c r="I2634" s="57" t="str">
        <f>작성용!F2631</f>
        <v>B02</v>
      </c>
      <c r="J2634" s="57">
        <f>작성용!G2631</f>
        <v>0</v>
      </c>
      <c r="K2634" s="57" t="str">
        <f>작성용!H2631</f>
        <v>-</v>
      </c>
      <c r="L2634" s="57" t="str">
        <f>작성용!N2631</f>
        <v>분기</v>
      </c>
      <c r="M2634" s="56" t="str">
        <f>작성용!U2631</f>
        <v>2025.03.31</v>
      </c>
      <c r="N2634" s="56" t="str">
        <f>작성용!V2631</f>
        <v>룩스루</v>
      </c>
      <c r="O2634" s="56" t="str">
        <f>작성용!W2631</f>
        <v>룩스루</v>
      </c>
      <c r="P2634" s="56" t="str">
        <f>작성용!X2631</f>
        <v>-</v>
      </c>
      <c r="Q2634" s="57" t="str">
        <f>작성용!AD2631</f>
        <v>대체평가3사업본부</v>
      </c>
      <c r="R2634" s="59">
        <f>작성용!AE2631</f>
        <v>0</v>
      </c>
      <c r="S2634" s="57" t="str">
        <f>작성용!AF2631</f>
        <v>대체평가3사업본부</v>
      </c>
      <c r="T2634" s="60" t="str">
        <f>작성용!AG2631</f>
        <v>김태현</v>
      </c>
      <c r="U2634" s="60" t="str">
        <f>작성용!AH2631</f>
        <v>김태현</v>
      </c>
      <c r="V2634" s="55">
        <f>작성용!AA2631</f>
        <v>202503</v>
      </c>
      <c r="W2634" s="57" t="str">
        <f>작성용!AC2631</f>
        <v>[T]기타보험기관[1본부]</v>
      </c>
      <c r="X2634" s="57" t="str">
        <f>작성용!O2631</f>
        <v>리스크관리팀이정현프로</v>
      </c>
      <c r="Y2634" s="57" t="str">
        <f>작성용!P2631</f>
        <v>02-3455-4133</v>
      </c>
      <c r="Z2634" s="57" t="str">
        <f>작성용!Q2631</f>
        <v>leedoyaj@shinhan.com</v>
      </c>
      <c r="AA2634" s="55" t="str">
        <f>작성용!AJ2631</f>
        <v>-</v>
      </c>
      <c r="AB2634" s="55">
        <f>작성용!AB2631</f>
        <v>0</v>
      </c>
    </row>
    <row r="2635" spans="1:28" s="11" customFormat="1" ht="16.5" hidden="1" customHeight="1" x14ac:dyDescent="0.3">
      <c r="A2635" s="53">
        <f>작성용!AL2632</f>
        <v>2631</v>
      </c>
      <c r="B2635" s="54" t="str">
        <f>작성용!AI2632</f>
        <v>-</v>
      </c>
      <c r="C2635" s="55" t="str">
        <f>작성용!AK2632</f>
        <v>개별종목</v>
      </c>
      <c r="D2635" s="56">
        <f>작성용!T2632</f>
        <v>45702</v>
      </c>
      <c r="E2635" s="57" t="str">
        <f>작성용!B2632</f>
        <v>신한라이프(수익증권)</v>
      </c>
      <c r="F2635" s="57" t="str">
        <f>작성용!C2632</f>
        <v>재평가</v>
      </c>
      <c r="G2635" s="57" t="str">
        <f>작성용!D2632</f>
        <v>키움행복BTL전문투자형사모투자신탁</v>
      </c>
      <c r="H2635" s="58" t="str">
        <f>작성용!E2632</f>
        <v>KBP2022030064</v>
      </c>
      <c r="I2635" s="57" t="str">
        <f>작성용!F2632</f>
        <v>B02</v>
      </c>
      <c r="J2635" s="57">
        <f>작성용!G2632</f>
        <v>0</v>
      </c>
      <c r="K2635" s="57" t="str">
        <f>작성용!H2632</f>
        <v>-</v>
      </c>
      <c r="L2635" s="57" t="str">
        <f>작성용!N2632</f>
        <v>분기</v>
      </c>
      <c r="M2635" s="56" t="str">
        <f>작성용!U2632</f>
        <v>2025.03.31</v>
      </c>
      <c r="N2635" s="56" t="str">
        <f>작성용!V2632</f>
        <v>룩스루</v>
      </c>
      <c r="O2635" s="56" t="str">
        <f>작성용!W2632</f>
        <v>룩스루</v>
      </c>
      <c r="P2635" s="56" t="str">
        <f>작성용!X2632</f>
        <v>-</v>
      </c>
      <c r="Q2635" s="57" t="str">
        <f>작성용!AD2632</f>
        <v>대체평가3사업본부</v>
      </c>
      <c r="R2635" s="59">
        <f>작성용!AE2632</f>
        <v>0</v>
      </c>
      <c r="S2635" s="57" t="str">
        <f>작성용!AF2632</f>
        <v>대체평가3사업본부</v>
      </c>
      <c r="T2635" s="60" t="str">
        <f>작성용!AG2632</f>
        <v>김태현</v>
      </c>
      <c r="U2635" s="60" t="str">
        <f>작성용!AH2632</f>
        <v>김태현</v>
      </c>
      <c r="V2635" s="55">
        <f>작성용!AA2632</f>
        <v>202503</v>
      </c>
      <c r="W2635" s="57" t="str">
        <f>작성용!AC2632</f>
        <v>[T]기타보험기관[1본부]</v>
      </c>
      <c r="X2635" s="57" t="str">
        <f>작성용!O2632</f>
        <v>리스크관리팀이정현프로</v>
      </c>
      <c r="Y2635" s="57" t="str">
        <f>작성용!P2632</f>
        <v>02-3455-4133</v>
      </c>
      <c r="Z2635" s="57" t="str">
        <f>작성용!Q2632</f>
        <v>leedoyaj@shinhan.com</v>
      </c>
      <c r="AA2635" s="55" t="str">
        <f>작성용!AJ2632</f>
        <v>-</v>
      </c>
      <c r="AB2635" s="55">
        <f>작성용!AB2632</f>
        <v>0</v>
      </c>
    </row>
    <row r="2636" spans="1:28" s="11" customFormat="1" ht="16.5" hidden="1" customHeight="1" x14ac:dyDescent="0.3">
      <c r="A2636" s="53">
        <f>작성용!AL2633</f>
        <v>2632</v>
      </c>
      <c r="B2636" s="54" t="str">
        <f>작성용!AI2633</f>
        <v>-</v>
      </c>
      <c r="C2636" s="55" t="str">
        <f>작성용!AK2633</f>
        <v>개별종목</v>
      </c>
      <c r="D2636" s="56">
        <f>작성용!T2633</f>
        <v>45702</v>
      </c>
      <c r="E2636" s="57" t="str">
        <f>작성용!B2633</f>
        <v>신한라이프(수익증권)</v>
      </c>
      <c r="F2636" s="57" t="str">
        <f>작성용!C2633</f>
        <v>재평가</v>
      </c>
      <c r="G2636" s="57" t="str">
        <f>작성용!D2633</f>
        <v>한화미국호주PPP전문투자1호</v>
      </c>
      <c r="H2636" s="58" t="str">
        <f>작성용!E2633</f>
        <v>KBP2022060023</v>
      </c>
      <c r="I2636" s="57" t="str">
        <f>작성용!F2633</f>
        <v>B02</v>
      </c>
      <c r="J2636" s="57">
        <f>작성용!G2633</f>
        <v>0</v>
      </c>
      <c r="K2636" s="57" t="str">
        <f>작성용!H2633</f>
        <v>-</v>
      </c>
      <c r="L2636" s="57" t="str">
        <f>작성용!N2633</f>
        <v>분기</v>
      </c>
      <c r="M2636" s="56" t="str">
        <f>작성용!U2633</f>
        <v>2025.03.31</v>
      </c>
      <c r="N2636" s="56" t="str">
        <f>작성용!V2633</f>
        <v>룩스루</v>
      </c>
      <c r="O2636" s="56" t="str">
        <f>작성용!W2633</f>
        <v>룩스루</v>
      </c>
      <c r="P2636" s="56" t="str">
        <f>작성용!X2633</f>
        <v>-</v>
      </c>
      <c r="Q2636" s="57" t="str">
        <f>작성용!AD2633</f>
        <v>대체평가3사업본부</v>
      </c>
      <c r="R2636" s="59">
        <f>작성용!AE2633</f>
        <v>0</v>
      </c>
      <c r="S2636" s="57" t="str">
        <f>작성용!AF2633</f>
        <v>대체평가3사업본부</v>
      </c>
      <c r="T2636" s="60" t="str">
        <f>작성용!AG2633</f>
        <v>김태현</v>
      </c>
      <c r="U2636" s="60" t="str">
        <f>작성용!AH2633</f>
        <v>김태현</v>
      </c>
      <c r="V2636" s="55">
        <f>작성용!AA2633</f>
        <v>202503</v>
      </c>
      <c r="W2636" s="57" t="str">
        <f>작성용!AC2633</f>
        <v>[T]기타보험기관[1본부]</v>
      </c>
      <c r="X2636" s="57" t="str">
        <f>작성용!O2633</f>
        <v>리스크관리팀이정현프로</v>
      </c>
      <c r="Y2636" s="57" t="str">
        <f>작성용!P2633</f>
        <v>02-3455-4133</v>
      </c>
      <c r="Z2636" s="57" t="str">
        <f>작성용!Q2633</f>
        <v>leedoyaj@shinhan.com</v>
      </c>
      <c r="AA2636" s="55" t="str">
        <f>작성용!AJ2633</f>
        <v>-</v>
      </c>
      <c r="AB2636" s="55">
        <f>작성용!AB2633</f>
        <v>0</v>
      </c>
    </row>
    <row r="2637" spans="1:28" s="11" customFormat="1" ht="16.5" hidden="1" customHeight="1" x14ac:dyDescent="0.3">
      <c r="A2637" s="53">
        <f>작성용!AL2634</f>
        <v>2633</v>
      </c>
      <c r="B2637" s="54" t="str">
        <f>작성용!AI2634</f>
        <v>-</v>
      </c>
      <c r="C2637" s="55" t="str">
        <f>작성용!AK2634</f>
        <v>개별종목</v>
      </c>
      <c r="D2637" s="56">
        <f>작성용!T2634</f>
        <v>45702</v>
      </c>
      <c r="E2637" s="57" t="str">
        <f>작성용!B2634</f>
        <v>신한라이프(수익증권)</v>
      </c>
      <c r="F2637" s="57" t="str">
        <f>작성용!C2634</f>
        <v>재평가</v>
      </c>
      <c r="G2637" s="57" t="str">
        <f>작성용!D2634</f>
        <v>신한그린뉴딜에너지일반사모특별자산투자신탁제4호</v>
      </c>
      <c r="H2637" s="58" t="str">
        <f>작성용!E2634</f>
        <v>KBP2022060130</v>
      </c>
      <c r="I2637" s="57" t="str">
        <f>작성용!F2634</f>
        <v>B02</v>
      </c>
      <c r="J2637" s="57">
        <f>작성용!G2634</f>
        <v>0</v>
      </c>
      <c r="K2637" s="57" t="str">
        <f>작성용!H2634</f>
        <v>-</v>
      </c>
      <c r="L2637" s="57" t="str">
        <f>작성용!N2634</f>
        <v>분기</v>
      </c>
      <c r="M2637" s="56" t="str">
        <f>작성용!U2634</f>
        <v>2025.03.31</v>
      </c>
      <c r="N2637" s="56" t="str">
        <f>작성용!V2634</f>
        <v>룩스루</v>
      </c>
      <c r="O2637" s="56" t="str">
        <f>작성용!W2634</f>
        <v>룩스루</v>
      </c>
      <c r="P2637" s="56" t="str">
        <f>작성용!X2634</f>
        <v>-</v>
      </c>
      <c r="Q2637" s="57" t="str">
        <f>작성용!AD2634</f>
        <v>대체평가3사업본부</v>
      </c>
      <c r="R2637" s="59">
        <f>작성용!AE2634</f>
        <v>0</v>
      </c>
      <c r="S2637" s="57" t="str">
        <f>작성용!AF2634</f>
        <v>대체평가3사업본부</v>
      </c>
      <c r="T2637" s="60" t="str">
        <f>작성용!AG2634</f>
        <v>김태현</v>
      </c>
      <c r="U2637" s="60" t="str">
        <f>작성용!AH2634</f>
        <v>김태현</v>
      </c>
      <c r="V2637" s="55">
        <f>작성용!AA2634</f>
        <v>202503</v>
      </c>
      <c r="W2637" s="57" t="str">
        <f>작성용!AC2634</f>
        <v>[T]기타보험기관[1본부]</v>
      </c>
      <c r="X2637" s="57" t="str">
        <f>작성용!O2634</f>
        <v>리스크관리팀이정현프로</v>
      </c>
      <c r="Y2637" s="57" t="str">
        <f>작성용!P2634</f>
        <v>02-3455-4133</v>
      </c>
      <c r="Z2637" s="57" t="str">
        <f>작성용!Q2634</f>
        <v>leedoyaj@shinhan.com</v>
      </c>
      <c r="AA2637" s="55" t="str">
        <f>작성용!AJ2634</f>
        <v>-</v>
      </c>
      <c r="AB2637" s="55">
        <f>작성용!AB2634</f>
        <v>0</v>
      </c>
    </row>
    <row r="2638" spans="1:28" s="11" customFormat="1" ht="16.5" hidden="1" customHeight="1" x14ac:dyDescent="0.3">
      <c r="A2638" s="53">
        <f>작성용!AL2635</f>
        <v>2634</v>
      </c>
      <c r="B2638" s="54" t="str">
        <f>작성용!AI2635</f>
        <v>-</v>
      </c>
      <c r="C2638" s="55" t="str">
        <f>작성용!AK2635</f>
        <v>개별종목</v>
      </c>
      <c r="D2638" s="56">
        <f>작성용!T2635</f>
        <v>45702</v>
      </c>
      <c r="E2638" s="57" t="str">
        <f>작성용!B2635</f>
        <v>신한라이프(수익증권)</v>
      </c>
      <c r="F2638" s="57" t="str">
        <f>작성용!C2635</f>
        <v>재평가</v>
      </c>
      <c r="G2638" s="57" t="str">
        <f>작성용!D2635</f>
        <v>신한AIM재간접일반사모투자신탁9-B호</v>
      </c>
      <c r="H2638" s="58" t="str">
        <f>작성용!E2635</f>
        <v>KBP2022060146</v>
      </c>
      <c r="I2638" s="57" t="str">
        <f>작성용!F2635</f>
        <v>B02</v>
      </c>
      <c r="J2638" s="57">
        <f>작성용!G2635</f>
        <v>0</v>
      </c>
      <c r="K2638" s="57" t="str">
        <f>작성용!H2635</f>
        <v>-</v>
      </c>
      <c r="L2638" s="57" t="str">
        <f>작성용!N2635</f>
        <v>분기</v>
      </c>
      <c r="M2638" s="56" t="str">
        <f>작성용!U2635</f>
        <v>2025.03.31</v>
      </c>
      <c r="N2638" s="56" t="str">
        <f>작성용!V2635</f>
        <v>룩스루</v>
      </c>
      <c r="O2638" s="56" t="str">
        <f>작성용!W2635</f>
        <v>룩스루</v>
      </c>
      <c r="P2638" s="56" t="str">
        <f>작성용!X2635</f>
        <v>-</v>
      </c>
      <c r="Q2638" s="57" t="str">
        <f>작성용!AD2635</f>
        <v>대체평가3사업본부</v>
      </c>
      <c r="R2638" s="59">
        <f>작성용!AE2635</f>
        <v>0</v>
      </c>
      <c r="S2638" s="57" t="str">
        <f>작성용!AF2635</f>
        <v>대체평가3사업본부</v>
      </c>
      <c r="T2638" s="60" t="str">
        <f>작성용!AG2635</f>
        <v>김태현</v>
      </c>
      <c r="U2638" s="60" t="str">
        <f>작성용!AH2635</f>
        <v>김태현</v>
      </c>
      <c r="V2638" s="55">
        <f>작성용!AA2635</f>
        <v>202503</v>
      </c>
      <c r="W2638" s="57" t="str">
        <f>작성용!AC2635</f>
        <v>[T]기타보험기관[1본부]</v>
      </c>
      <c r="X2638" s="57" t="str">
        <f>작성용!O2635</f>
        <v>리스크관리팀이정현프로</v>
      </c>
      <c r="Y2638" s="57" t="str">
        <f>작성용!P2635</f>
        <v>02-3455-4133</v>
      </c>
      <c r="Z2638" s="57" t="str">
        <f>작성용!Q2635</f>
        <v>leedoyaj@shinhan.com</v>
      </c>
      <c r="AA2638" s="55" t="str">
        <f>작성용!AJ2635</f>
        <v>-</v>
      </c>
      <c r="AB2638" s="55">
        <f>작성용!AB2635</f>
        <v>0</v>
      </c>
    </row>
    <row r="2639" spans="1:28" s="11" customFormat="1" ht="16.5" hidden="1" customHeight="1" x14ac:dyDescent="0.3">
      <c r="A2639" s="53">
        <f>작성용!AL2636</f>
        <v>2635</v>
      </c>
      <c r="B2639" s="54" t="str">
        <f>작성용!AI2636</f>
        <v>-</v>
      </c>
      <c r="C2639" s="55" t="str">
        <f>작성용!AK2636</f>
        <v>개별종목</v>
      </c>
      <c r="D2639" s="56">
        <f>작성용!T2636</f>
        <v>45702</v>
      </c>
      <c r="E2639" s="57" t="str">
        <f>작성용!B2636</f>
        <v>신한라이프(수익증권)</v>
      </c>
      <c r="F2639" s="57" t="str">
        <f>작성용!C2636</f>
        <v>재평가</v>
      </c>
      <c r="G2639" s="57" t="str">
        <f>작성용!D2636</f>
        <v>신한CVC유럽다이렉트렌딩III일반사모투자신탁-B호</v>
      </c>
      <c r="H2639" s="58" t="str">
        <f>작성용!E2636</f>
        <v>KBP2022090001</v>
      </c>
      <c r="I2639" s="57" t="str">
        <f>작성용!F2636</f>
        <v>B02</v>
      </c>
      <c r="J2639" s="57">
        <f>작성용!G2636</f>
        <v>0</v>
      </c>
      <c r="K2639" s="57" t="str">
        <f>작성용!H2636</f>
        <v>-</v>
      </c>
      <c r="L2639" s="57" t="str">
        <f>작성용!N2636</f>
        <v>분기</v>
      </c>
      <c r="M2639" s="56" t="str">
        <f>작성용!U2636</f>
        <v>2025.03.31</v>
      </c>
      <c r="N2639" s="56" t="str">
        <f>작성용!V2636</f>
        <v>룩스루</v>
      </c>
      <c r="O2639" s="56" t="str">
        <f>작성용!W2636</f>
        <v>룩스루</v>
      </c>
      <c r="P2639" s="56" t="str">
        <f>작성용!X2636</f>
        <v>-</v>
      </c>
      <c r="Q2639" s="57" t="str">
        <f>작성용!AD2636</f>
        <v>대체평가3사업본부</v>
      </c>
      <c r="R2639" s="59">
        <f>작성용!AE2636</f>
        <v>0</v>
      </c>
      <c r="S2639" s="57" t="str">
        <f>작성용!AF2636</f>
        <v>대체평가3사업본부</v>
      </c>
      <c r="T2639" s="60" t="str">
        <f>작성용!AG2636</f>
        <v>김태현</v>
      </c>
      <c r="U2639" s="60" t="str">
        <f>작성용!AH2636</f>
        <v>김태현</v>
      </c>
      <c r="V2639" s="55">
        <f>작성용!AA2636</f>
        <v>202503</v>
      </c>
      <c r="W2639" s="57" t="str">
        <f>작성용!AC2636</f>
        <v>[T]기타보험기관[1본부]</v>
      </c>
      <c r="X2639" s="57" t="str">
        <f>작성용!O2636</f>
        <v>리스크관리팀이정현프로</v>
      </c>
      <c r="Y2639" s="57" t="str">
        <f>작성용!P2636</f>
        <v>02-3455-4133</v>
      </c>
      <c r="Z2639" s="57" t="str">
        <f>작성용!Q2636</f>
        <v>leedoyaj@shinhan.com</v>
      </c>
      <c r="AA2639" s="55" t="str">
        <f>작성용!AJ2636</f>
        <v>-</v>
      </c>
      <c r="AB2639" s="55">
        <f>작성용!AB2636</f>
        <v>0</v>
      </c>
    </row>
    <row r="2640" spans="1:28" s="11" customFormat="1" ht="16.5" hidden="1" customHeight="1" x14ac:dyDescent="0.3">
      <c r="A2640" s="53">
        <f>작성용!AL2637</f>
        <v>2636</v>
      </c>
      <c r="B2640" s="54" t="str">
        <f>작성용!AI2637</f>
        <v>-</v>
      </c>
      <c r="C2640" s="55" t="str">
        <f>작성용!AK2637</f>
        <v>개별종목</v>
      </c>
      <c r="D2640" s="56">
        <f>작성용!T2637</f>
        <v>45702</v>
      </c>
      <c r="E2640" s="57" t="str">
        <f>작성용!B2637</f>
        <v>신한라이프(수익증권)</v>
      </c>
      <c r="F2640" s="57" t="str">
        <f>작성용!C2637</f>
        <v>재평가</v>
      </c>
      <c r="G2640" s="57" t="str">
        <f>작성용!D2637</f>
        <v>KB해외투자일반사모부동산투자신탁제16호</v>
      </c>
      <c r="H2640" s="58" t="str">
        <f>작성용!E2637</f>
        <v>KBP2022090007</v>
      </c>
      <c r="I2640" s="57" t="str">
        <f>작성용!F2637</f>
        <v>B02</v>
      </c>
      <c r="J2640" s="57">
        <f>작성용!G2637</f>
        <v>0</v>
      </c>
      <c r="K2640" s="57" t="str">
        <f>작성용!H2637</f>
        <v>-</v>
      </c>
      <c r="L2640" s="57" t="str">
        <f>작성용!N2637</f>
        <v>분기</v>
      </c>
      <c r="M2640" s="56" t="str">
        <f>작성용!U2637</f>
        <v>2025.03.31</v>
      </c>
      <c r="N2640" s="56" t="str">
        <f>작성용!V2637</f>
        <v>룩스루</v>
      </c>
      <c r="O2640" s="56" t="str">
        <f>작성용!W2637</f>
        <v>룩스루</v>
      </c>
      <c r="P2640" s="56" t="str">
        <f>작성용!X2637</f>
        <v>-</v>
      </c>
      <c r="Q2640" s="57" t="str">
        <f>작성용!AD2637</f>
        <v>대체평가3사업본부</v>
      </c>
      <c r="R2640" s="59">
        <f>작성용!AE2637</f>
        <v>0</v>
      </c>
      <c r="S2640" s="57" t="str">
        <f>작성용!AF2637</f>
        <v>대체평가3사업본부</v>
      </c>
      <c r="T2640" s="60" t="str">
        <f>작성용!AG2637</f>
        <v>김태현</v>
      </c>
      <c r="U2640" s="60" t="str">
        <f>작성용!AH2637</f>
        <v>김태현</v>
      </c>
      <c r="V2640" s="55">
        <f>작성용!AA2637</f>
        <v>202503</v>
      </c>
      <c r="W2640" s="57" t="str">
        <f>작성용!AC2637</f>
        <v>[T]기타보험기관[1본부]</v>
      </c>
      <c r="X2640" s="57" t="str">
        <f>작성용!O2637</f>
        <v>리스크관리팀이정현프로</v>
      </c>
      <c r="Y2640" s="57" t="str">
        <f>작성용!P2637</f>
        <v>02-3455-4133</v>
      </c>
      <c r="Z2640" s="57" t="str">
        <f>작성용!Q2637</f>
        <v>leedoyaj@shinhan.com</v>
      </c>
      <c r="AA2640" s="55" t="str">
        <f>작성용!AJ2637</f>
        <v>-</v>
      </c>
      <c r="AB2640" s="55">
        <f>작성용!AB2637</f>
        <v>0</v>
      </c>
    </row>
    <row r="2641" spans="1:28" s="11" customFormat="1" ht="16.5" hidden="1" customHeight="1" x14ac:dyDescent="0.3">
      <c r="A2641" s="53">
        <f>작성용!AL2638</f>
        <v>2637</v>
      </c>
      <c r="B2641" s="54" t="str">
        <f>작성용!AI2638</f>
        <v>-</v>
      </c>
      <c r="C2641" s="55" t="str">
        <f>작성용!AK2638</f>
        <v>개별종목</v>
      </c>
      <c r="D2641" s="56">
        <f>작성용!T2638</f>
        <v>45702</v>
      </c>
      <c r="E2641" s="57" t="str">
        <f>작성용!B2638</f>
        <v>신한라이프(수익증권)</v>
      </c>
      <c r="F2641" s="57" t="str">
        <f>작성용!C2638</f>
        <v>재평가</v>
      </c>
      <c r="G2641" s="57" t="str">
        <f>작성용!D2638</f>
        <v>한화글로벌인프라일반사모특별자산투자신탁33호</v>
      </c>
      <c r="H2641" s="58" t="str">
        <f>작성용!E2638</f>
        <v>KBP2022090032</v>
      </c>
      <c r="I2641" s="57" t="str">
        <f>작성용!F2638</f>
        <v>B02</v>
      </c>
      <c r="J2641" s="57">
        <f>작성용!G2638</f>
        <v>0</v>
      </c>
      <c r="K2641" s="57" t="str">
        <f>작성용!H2638</f>
        <v>-</v>
      </c>
      <c r="L2641" s="57" t="str">
        <f>작성용!N2638</f>
        <v>분기</v>
      </c>
      <c r="M2641" s="56" t="str">
        <f>작성용!U2638</f>
        <v>2025.03.31</v>
      </c>
      <c r="N2641" s="56" t="str">
        <f>작성용!V2638</f>
        <v>룩스루</v>
      </c>
      <c r="O2641" s="56" t="str">
        <f>작성용!W2638</f>
        <v>룩스루</v>
      </c>
      <c r="P2641" s="56" t="str">
        <f>작성용!X2638</f>
        <v>-</v>
      </c>
      <c r="Q2641" s="57" t="str">
        <f>작성용!AD2638</f>
        <v>대체평가3사업본부</v>
      </c>
      <c r="R2641" s="59">
        <f>작성용!AE2638</f>
        <v>0</v>
      </c>
      <c r="S2641" s="57" t="str">
        <f>작성용!AF2638</f>
        <v>대체평가3사업본부</v>
      </c>
      <c r="T2641" s="60" t="str">
        <f>작성용!AG2638</f>
        <v>김태현</v>
      </c>
      <c r="U2641" s="60" t="str">
        <f>작성용!AH2638</f>
        <v>김태현</v>
      </c>
      <c r="V2641" s="55">
        <f>작성용!AA2638</f>
        <v>202503</v>
      </c>
      <c r="W2641" s="57" t="str">
        <f>작성용!AC2638</f>
        <v>[T]기타보험기관[1본부]</v>
      </c>
      <c r="X2641" s="57" t="str">
        <f>작성용!O2638</f>
        <v>리스크관리팀이정현프로</v>
      </c>
      <c r="Y2641" s="57" t="str">
        <f>작성용!P2638</f>
        <v>02-3455-4133</v>
      </c>
      <c r="Z2641" s="57" t="str">
        <f>작성용!Q2638</f>
        <v>leedoyaj@shinhan.com</v>
      </c>
      <c r="AA2641" s="55" t="str">
        <f>작성용!AJ2638</f>
        <v>-</v>
      </c>
      <c r="AB2641" s="55">
        <f>작성용!AB2638</f>
        <v>0</v>
      </c>
    </row>
    <row r="2642" spans="1:28" s="11" customFormat="1" ht="16.5" hidden="1" customHeight="1" x14ac:dyDescent="0.3">
      <c r="A2642" s="53">
        <f>작성용!AL2639</f>
        <v>2638</v>
      </c>
      <c r="B2642" s="54" t="str">
        <f>작성용!AI2639</f>
        <v>-</v>
      </c>
      <c r="C2642" s="55" t="str">
        <f>작성용!AK2639</f>
        <v>개별종목</v>
      </c>
      <c r="D2642" s="56">
        <f>작성용!T2639</f>
        <v>45702</v>
      </c>
      <c r="E2642" s="57" t="str">
        <f>작성용!B2639</f>
        <v>신한라이프(수익증권)</v>
      </c>
      <c r="F2642" s="57" t="str">
        <f>작성용!C2639</f>
        <v>재평가</v>
      </c>
      <c r="G2642" s="57" t="str">
        <f>작성용!D2639</f>
        <v>베스타스일반사모부동산투자신탁제78-2호</v>
      </c>
      <c r="H2642" s="58" t="str">
        <f>작성용!E2639</f>
        <v>KBP2022090059</v>
      </c>
      <c r="I2642" s="57" t="str">
        <f>작성용!F2639</f>
        <v>B02</v>
      </c>
      <c r="J2642" s="57">
        <f>작성용!G2639</f>
        <v>0</v>
      </c>
      <c r="K2642" s="57" t="str">
        <f>작성용!H2639</f>
        <v>-</v>
      </c>
      <c r="L2642" s="57" t="str">
        <f>작성용!N2639</f>
        <v>분기</v>
      </c>
      <c r="M2642" s="56" t="str">
        <f>작성용!U2639</f>
        <v>2025.03.31</v>
      </c>
      <c r="N2642" s="56" t="str">
        <f>작성용!V2639</f>
        <v>룩스루</v>
      </c>
      <c r="O2642" s="56" t="str">
        <f>작성용!W2639</f>
        <v>룩스루</v>
      </c>
      <c r="P2642" s="56" t="str">
        <f>작성용!X2639</f>
        <v>-</v>
      </c>
      <c r="Q2642" s="57" t="str">
        <f>작성용!AD2639</f>
        <v>대체평가3사업본부</v>
      </c>
      <c r="R2642" s="59">
        <f>작성용!AE2639</f>
        <v>0</v>
      </c>
      <c r="S2642" s="57" t="str">
        <f>작성용!AF2639</f>
        <v>대체평가3사업본부</v>
      </c>
      <c r="T2642" s="60" t="str">
        <f>작성용!AG2639</f>
        <v>김태현</v>
      </c>
      <c r="U2642" s="60" t="str">
        <f>작성용!AH2639</f>
        <v>김태현</v>
      </c>
      <c r="V2642" s="55">
        <f>작성용!AA2639</f>
        <v>202503</v>
      </c>
      <c r="W2642" s="57" t="str">
        <f>작성용!AC2639</f>
        <v>[T]기타보험기관[1본부]</v>
      </c>
      <c r="X2642" s="57" t="str">
        <f>작성용!O2639</f>
        <v>리스크관리팀이정현프로</v>
      </c>
      <c r="Y2642" s="57" t="str">
        <f>작성용!P2639</f>
        <v>02-3455-4133</v>
      </c>
      <c r="Z2642" s="57" t="str">
        <f>작성용!Q2639</f>
        <v>leedoyaj@shinhan.com</v>
      </c>
      <c r="AA2642" s="55" t="str">
        <f>작성용!AJ2639</f>
        <v>-</v>
      </c>
      <c r="AB2642" s="55">
        <f>작성용!AB2639</f>
        <v>0</v>
      </c>
    </row>
    <row r="2643" spans="1:28" s="11" customFormat="1" ht="16.5" hidden="1" customHeight="1" x14ac:dyDescent="0.3">
      <c r="A2643" s="53">
        <f>작성용!AL2640</f>
        <v>2639</v>
      </c>
      <c r="B2643" s="54" t="str">
        <f>작성용!AI2640</f>
        <v>-</v>
      </c>
      <c r="C2643" s="55" t="str">
        <f>작성용!AK2640</f>
        <v>개별종목</v>
      </c>
      <c r="D2643" s="56">
        <f>작성용!T2640</f>
        <v>45702</v>
      </c>
      <c r="E2643" s="57" t="str">
        <f>작성용!B2640</f>
        <v>신한라이프(수익증권)</v>
      </c>
      <c r="F2643" s="57" t="str">
        <f>작성용!C2640</f>
        <v>재평가</v>
      </c>
      <c r="G2643" s="57" t="str">
        <f>작성용!D2640</f>
        <v>KB유럽리뉴어블일반사모투자신탁제3호</v>
      </c>
      <c r="H2643" s="58" t="str">
        <f>작성용!E2640</f>
        <v>KBP2022090069</v>
      </c>
      <c r="I2643" s="57" t="str">
        <f>작성용!F2640</f>
        <v>B02</v>
      </c>
      <c r="J2643" s="57">
        <f>작성용!G2640</f>
        <v>0</v>
      </c>
      <c r="K2643" s="57" t="str">
        <f>작성용!H2640</f>
        <v>-</v>
      </c>
      <c r="L2643" s="57" t="str">
        <f>작성용!N2640</f>
        <v>분기</v>
      </c>
      <c r="M2643" s="56" t="str">
        <f>작성용!U2640</f>
        <v>2025.03.31</v>
      </c>
      <c r="N2643" s="56" t="str">
        <f>작성용!V2640</f>
        <v>룩스루</v>
      </c>
      <c r="O2643" s="56" t="str">
        <f>작성용!W2640</f>
        <v>룩스루</v>
      </c>
      <c r="P2643" s="56" t="str">
        <f>작성용!X2640</f>
        <v>-</v>
      </c>
      <c r="Q2643" s="57" t="str">
        <f>작성용!AD2640</f>
        <v>대체평가3사업본부</v>
      </c>
      <c r="R2643" s="59">
        <f>작성용!AE2640</f>
        <v>0</v>
      </c>
      <c r="S2643" s="57" t="str">
        <f>작성용!AF2640</f>
        <v>대체평가3사업본부</v>
      </c>
      <c r="T2643" s="60" t="str">
        <f>작성용!AG2640</f>
        <v>김태현</v>
      </c>
      <c r="U2643" s="60" t="str">
        <f>작성용!AH2640</f>
        <v>김태현</v>
      </c>
      <c r="V2643" s="55">
        <f>작성용!AA2640</f>
        <v>202503</v>
      </c>
      <c r="W2643" s="57" t="str">
        <f>작성용!AC2640</f>
        <v>[T]기타보험기관[1본부]</v>
      </c>
      <c r="X2643" s="57" t="str">
        <f>작성용!O2640</f>
        <v>리스크관리팀이정현프로</v>
      </c>
      <c r="Y2643" s="57" t="str">
        <f>작성용!P2640</f>
        <v>02-3455-4133</v>
      </c>
      <c r="Z2643" s="57" t="str">
        <f>작성용!Q2640</f>
        <v>leedoyaj@shinhan.com</v>
      </c>
      <c r="AA2643" s="55" t="str">
        <f>작성용!AJ2640</f>
        <v>-</v>
      </c>
      <c r="AB2643" s="55">
        <f>작성용!AB2640</f>
        <v>0</v>
      </c>
    </row>
    <row r="2644" spans="1:28" s="11" customFormat="1" ht="16.5" hidden="1" customHeight="1" x14ac:dyDescent="0.3">
      <c r="A2644" s="53">
        <f>작성용!AL2641</f>
        <v>2640</v>
      </c>
      <c r="B2644" s="54" t="str">
        <f>작성용!AI2641</f>
        <v>-</v>
      </c>
      <c r="C2644" s="55" t="str">
        <f>작성용!AK2641</f>
        <v>개별종목</v>
      </c>
      <c r="D2644" s="56">
        <f>작성용!T2641</f>
        <v>45702</v>
      </c>
      <c r="E2644" s="57" t="str">
        <f>작성용!B2641</f>
        <v>신한라이프(수익증권)</v>
      </c>
      <c r="F2644" s="57" t="str">
        <f>작성용!C2641</f>
        <v>재평가</v>
      </c>
      <c r="G2644" s="57" t="str">
        <f>작성용!D2641</f>
        <v>파인만라이징스타일반사모투자신탁제1호1종</v>
      </c>
      <c r="H2644" s="58" t="str">
        <f>작성용!E2641</f>
        <v>KBP2022120004</v>
      </c>
      <c r="I2644" s="57" t="str">
        <f>작성용!F2641</f>
        <v>B02</v>
      </c>
      <c r="J2644" s="57">
        <f>작성용!G2641</f>
        <v>0</v>
      </c>
      <c r="K2644" s="57" t="str">
        <f>작성용!H2641</f>
        <v>-</v>
      </c>
      <c r="L2644" s="57" t="str">
        <f>작성용!N2641</f>
        <v>분기</v>
      </c>
      <c r="M2644" s="56" t="str">
        <f>작성용!U2641</f>
        <v>2025.03.31</v>
      </c>
      <c r="N2644" s="56" t="str">
        <f>작성용!V2641</f>
        <v>룩스루</v>
      </c>
      <c r="O2644" s="56" t="str">
        <f>작성용!W2641</f>
        <v>룩스루</v>
      </c>
      <c r="P2644" s="56" t="str">
        <f>작성용!X2641</f>
        <v>-</v>
      </c>
      <c r="Q2644" s="57" t="str">
        <f>작성용!AD2641</f>
        <v>대체평가3사업본부</v>
      </c>
      <c r="R2644" s="59">
        <f>작성용!AE2641</f>
        <v>0</v>
      </c>
      <c r="S2644" s="57" t="str">
        <f>작성용!AF2641</f>
        <v>대체평가3사업본부</v>
      </c>
      <c r="T2644" s="60" t="str">
        <f>작성용!AG2641</f>
        <v>김태현</v>
      </c>
      <c r="U2644" s="60" t="str">
        <f>작성용!AH2641</f>
        <v>김태현</v>
      </c>
      <c r="V2644" s="55">
        <f>작성용!AA2641</f>
        <v>202503</v>
      </c>
      <c r="W2644" s="57" t="str">
        <f>작성용!AC2641</f>
        <v>[T]기타보험기관[1본부]</v>
      </c>
      <c r="X2644" s="57" t="str">
        <f>작성용!O2641</f>
        <v>리스크관리팀이정현프로</v>
      </c>
      <c r="Y2644" s="57" t="str">
        <f>작성용!P2641</f>
        <v>02-3455-4133</v>
      </c>
      <c r="Z2644" s="57" t="str">
        <f>작성용!Q2641</f>
        <v>leedoyaj@shinhan.com</v>
      </c>
      <c r="AA2644" s="55" t="str">
        <f>작성용!AJ2641</f>
        <v>-</v>
      </c>
      <c r="AB2644" s="55">
        <f>작성용!AB2641</f>
        <v>0</v>
      </c>
    </row>
    <row r="2645" spans="1:28" s="11" customFormat="1" ht="16.5" hidden="1" customHeight="1" x14ac:dyDescent="0.3">
      <c r="A2645" s="53">
        <f>작성용!AL2642</f>
        <v>2641</v>
      </c>
      <c r="B2645" s="54" t="str">
        <f>작성용!AI2642</f>
        <v>-</v>
      </c>
      <c r="C2645" s="55" t="str">
        <f>작성용!AK2642</f>
        <v>개별종목</v>
      </c>
      <c r="D2645" s="56">
        <f>작성용!T2642</f>
        <v>45702</v>
      </c>
      <c r="E2645" s="57" t="str">
        <f>작성용!B2642</f>
        <v>신한라이프(수익증권)</v>
      </c>
      <c r="F2645" s="57" t="str">
        <f>작성용!C2642</f>
        <v>재평가</v>
      </c>
      <c r="G2645" s="57" t="str">
        <f>작성용!D2642</f>
        <v>KB해외투자일반사모부동산투자신탁제21호</v>
      </c>
      <c r="H2645" s="58" t="str">
        <f>작성용!E2642</f>
        <v>KBP2022090082</v>
      </c>
      <c r="I2645" s="57" t="str">
        <f>작성용!F2642</f>
        <v>B02</v>
      </c>
      <c r="J2645" s="57">
        <f>작성용!G2642</f>
        <v>0</v>
      </c>
      <c r="K2645" s="57" t="str">
        <f>작성용!H2642</f>
        <v>-</v>
      </c>
      <c r="L2645" s="57" t="str">
        <f>작성용!N2642</f>
        <v>분기</v>
      </c>
      <c r="M2645" s="56" t="str">
        <f>작성용!U2642</f>
        <v>2025.03.31</v>
      </c>
      <c r="N2645" s="56" t="str">
        <f>작성용!V2642</f>
        <v>룩스루</v>
      </c>
      <c r="O2645" s="56" t="str">
        <f>작성용!W2642</f>
        <v>룩스루</v>
      </c>
      <c r="P2645" s="56" t="str">
        <f>작성용!X2642</f>
        <v>-</v>
      </c>
      <c r="Q2645" s="57" t="str">
        <f>작성용!AD2642</f>
        <v>대체평가3사업본부</v>
      </c>
      <c r="R2645" s="59">
        <f>작성용!AE2642</f>
        <v>0</v>
      </c>
      <c r="S2645" s="57" t="str">
        <f>작성용!AF2642</f>
        <v>대체평가3사업본부</v>
      </c>
      <c r="T2645" s="60" t="str">
        <f>작성용!AG2642</f>
        <v>김태현</v>
      </c>
      <c r="U2645" s="60" t="str">
        <f>작성용!AH2642</f>
        <v>김태현</v>
      </c>
      <c r="V2645" s="55">
        <f>작성용!AA2642</f>
        <v>202503</v>
      </c>
      <c r="W2645" s="57" t="str">
        <f>작성용!AC2642</f>
        <v>[T]기타보험기관[1본부]</v>
      </c>
      <c r="X2645" s="57" t="str">
        <f>작성용!O2642</f>
        <v>리스크관리팀이정현프로</v>
      </c>
      <c r="Y2645" s="57" t="str">
        <f>작성용!P2642</f>
        <v>02-3455-4133</v>
      </c>
      <c r="Z2645" s="57" t="str">
        <f>작성용!Q2642</f>
        <v>leedoyaj@shinhan.com</v>
      </c>
      <c r="AA2645" s="55" t="str">
        <f>작성용!AJ2642</f>
        <v>-</v>
      </c>
      <c r="AB2645" s="55">
        <f>작성용!AB2642</f>
        <v>0</v>
      </c>
    </row>
    <row r="2646" spans="1:28" s="11" customFormat="1" ht="16.5" hidden="1" customHeight="1" x14ac:dyDescent="0.3">
      <c r="A2646" s="53">
        <f>작성용!AL2643</f>
        <v>2642</v>
      </c>
      <c r="B2646" s="54" t="str">
        <f>작성용!AI2643</f>
        <v>-</v>
      </c>
      <c r="C2646" s="55" t="str">
        <f>작성용!AK2643</f>
        <v>개별종목</v>
      </c>
      <c r="D2646" s="56">
        <f>작성용!T2643</f>
        <v>45702</v>
      </c>
      <c r="E2646" s="57" t="str">
        <f>작성용!B2643</f>
        <v>신한라이프(수익증권)</v>
      </c>
      <c r="F2646" s="57" t="str">
        <f>작성용!C2643</f>
        <v>재평가</v>
      </c>
      <c r="G2646" s="57" t="str">
        <f>작성용!D2643</f>
        <v>KB해외투자일반사모부동산투자신탁제23호</v>
      </c>
      <c r="H2646" s="58" t="str">
        <f>작성용!E2643</f>
        <v>KBP2022090083</v>
      </c>
      <c r="I2646" s="57" t="str">
        <f>작성용!F2643</f>
        <v>B02</v>
      </c>
      <c r="J2646" s="57">
        <f>작성용!G2643</f>
        <v>0</v>
      </c>
      <c r="K2646" s="57" t="str">
        <f>작성용!H2643</f>
        <v>-</v>
      </c>
      <c r="L2646" s="57" t="str">
        <f>작성용!N2643</f>
        <v>분기</v>
      </c>
      <c r="M2646" s="56" t="str">
        <f>작성용!U2643</f>
        <v>2025.03.31</v>
      </c>
      <c r="N2646" s="56" t="str">
        <f>작성용!V2643</f>
        <v>룩스루</v>
      </c>
      <c r="O2646" s="56" t="str">
        <f>작성용!W2643</f>
        <v>룩스루</v>
      </c>
      <c r="P2646" s="56" t="str">
        <f>작성용!X2643</f>
        <v>-</v>
      </c>
      <c r="Q2646" s="57" t="str">
        <f>작성용!AD2643</f>
        <v>대체평가3사업본부</v>
      </c>
      <c r="R2646" s="59">
        <f>작성용!AE2643</f>
        <v>0</v>
      </c>
      <c r="S2646" s="57" t="str">
        <f>작성용!AF2643</f>
        <v>대체평가3사업본부</v>
      </c>
      <c r="T2646" s="60" t="str">
        <f>작성용!AG2643</f>
        <v>김태현</v>
      </c>
      <c r="U2646" s="60" t="str">
        <f>작성용!AH2643</f>
        <v>김태현</v>
      </c>
      <c r="V2646" s="55">
        <f>작성용!AA2643</f>
        <v>202503</v>
      </c>
      <c r="W2646" s="57" t="str">
        <f>작성용!AC2643</f>
        <v>[T]기타보험기관[1본부]</v>
      </c>
      <c r="X2646" s="57" t="str">
        <f>작성용!O2643</f>
        <v>리스크관리팀이정현프로</v>
      </c>
      <c r="Y2646" s="57" t="str">
        <f>작성용!P2643</f>
        <v>02-3455-4133</v>
      </c>
      <c r="Z2646" s="57" t="str">
        <f>작성용!Q2643</f>
        <v>leedoyaj@shinhan.com</v>
      </c>
      <c r="AA2646" s="55" t="str">
        <f>작성용!AJ2643</f>
        <v>-</v>
      </c>
      <c r="AB2646" s="55">
        <f>작성용!AB2643</f>
        <v>0</v>
      </c>
    </row>
    <row r="2647" spans="1:28" s="11" customFormat="1" ht="16.5" hidden="1" customHeight="1" x14ac:dyDescent="0.3">
      <c r="A2647" s="53">
        <f>작성용!AL2644</f>
        <v>2643</v>
      </c>
      <c r="B2647" s="54" t="str">
        <f>작성용!AI2644</f>
        <v>-</v>
      </c>
      <c r="C2647" s="55" t="str">
        <f>작성용!AK2644</f>
        <v>개별종목</v>
      </c>
      <c r="D2647" s="56">
        <f>작성용!T2644</f>
        <v>45702</v>
      </c>
      <c r="E2647" s="57" t="str">
        <f>작성용!B2644</f>
        <v>신한라이프(수익증권)</v>
      </c>
      <c r="F2647" s="57" t="str">
        <f>작성용!C2644</f>
        <v>재평가</v>
      </c>
      <c r="G2647" s="57" t="str">
        <f>작성용!D2644</f>
        <v>KIAMCO파워론사모특별자산투자신탁제4호</v>
      </c>
      <c r="H2647" s="58" t="str">
        <f>작성용!E2644</f>
        <v>KBP2022090084</v>
      </c>
      <c r="I2647" s="57" t="str">
        <f>작성용!F2644</f>
        <v>B02</v>
      </c>
      <c r="J2647" s="57">
        <f>작성용!G2644</f>
        <v>0</v>
      </c>
      <c r="K2647" s="57" t="str">
        <f>작성용!H2644</f>
        <v>-</v>
      </c>
      <c r="L2647" s="57" t="str">
        <f>작성용!N2644</f>
        <v>분기</v>
      </c>
      <c r="M2647" s="56" t="str">
        <f>작성용!U2644</f>
        <v>2025.03.31</v>
      </c>
      <c r="N2647" s="56" t="str">
        <f>작성용!V2644</f>
        <v>룩스루</v>
      </c>
      <c r="O2647" s="56" t="str">
        <f>작성용!W2644</f>
        <v>룩스루</v>
      </c>
      <c r="P2647" s="56" t="str">
        <f>작성용!X2644</f>
        <v>-</v>
      </c>
      <c r="Q2647" s="57" t="str">
        <f>작성용!AD2644</f>
        <v>대체평가3사업본부</v>
      </c>
      <c r="R2647" s="59">
        <f>작성용!AE2644</f>
        <v>0</v>
      </c>
      <c r="S2647" s="57" t="str">
        <f>작성용!AF2644</f>
        <v>대체평가3사업본부</v>
      </c>
      <c r="T2647" s="60" t="str">
        <f>작성용!AG2644</f>
        <v>김태현</v>
      </c>
      <c r="U2647" s="60" t="str">
        <f>작성용!AH2644</f>
        <v>김태현</v>
      </c>
      <c r="V2647" s="55">
        <f>작성용!AA2644</f>
        <v>202503</v>
      </c>
      <c r="W2647" s="57" t="str">
        <f>작성용!AC2644</f>
        <v>[T]기타보험기관[1본부]</v>
      </c>
      <c r="X2647" s="57" t="str">
        <f>작성용!O2644</f>
        <v>리스크관리팀이정현프로</v>
      </c>
      <c r="Y2647" s="57" t="str">
        <f>작성용!P2644</f>
        <v>02-3455-4133</v>
      </c>
      <c r="Z2647" s="57" t="str">
        <f>작성용!Q2644</f>
        <v>leedoyaj@shinhan.com</v>
      </c>
      <c r="AA2647" s="55" t="str">
        <f>작성용!AJ2644</f>
        <v>-</v>
      </c>
      <c r="AB2647" s="55">
        <f>작성용!AB2644</f>
        <v>0</v>
      </c>
    </row>
    <row r="2648" spans="1:28" s="11" customFormat="1" ht="16.5" hidden="1" customHeight="1" x14ac:dyDescent="0.3">
      <c r="A2648" s="53">
        <f>작성용!AL2645</f>
        <v>2644</v>
      </c>
      <c r="B2648" s="54" t="str">
        <f>작성용!AI2645</f>
        <v>-</v>
      </c>
      <c r="C2648" s="55" t="str">
        <f>작성용!AK2645</f>
        <v>개별종목</v>
      </c>
      <c r="D2648" s="56">
        <f>작성용!T2645</f>
        <v>45702</v>
      </c>
      <c r="E2648" s="57" t="str">
        <f>작성용!B2645</f>
        <v>신한라이프(수익증권)</v>
      </c>
      <c r="F2648" s="57" t="str">
        <f>작성용!C2645</f>
        <v>재평가</v>
      </c>
      <c r="G2648" s="57" t="str">
        <f>작성용!D2645</f>
        <v>KIAMCO태양광발전사모특별자산투자신탁제3호</v>
      </c>
      <c r="H2648" s="58" t="str">
        <f>작성용!E2645</f>
        <v>KBP2022090085</v>
      </c>
      <c r="I2648" s="57" t="str">
        <f>작성용!F2645</f>
        <v>B02</v>
      </c>
      <c r="J2648" s="57">
        <f>작성용!G2645</f>
        <v>0</v>
      </c>
      <c r="K2648" s="57" t="str">
        <f>작성용!H2645</f>
        <v>-</v>
      </c>
      <c r="L2648" s="57" t="str">
        <f>작성용!N2645</f>
        <v>분기</v>
      </c>
      <c r="M2648" s="56" t="str">
        <f>작성용!U2645</f>
        <v>2025.03.31</v>
      </c>
      <c r="N2648" s="56" t="str">
        <f>작성용!V2645</f>
        <v>룩스루</v>
      </c>
      <c r="O2648" s="56" t="str">
        <f>작성용!W2645</f>
        <v>룩스루</v>
      </c>
      <c r="P2648" s="56" t="str">
        <f>작성용!X2645</f>
        <v>-</v>
      </c>
      <c r="Q2648" s="57" t="str">
        <f>작성용!AD2645</f>
        <v>대체평가3사업본부</v>
      </c>
      <c r="R2648" s="59">
        <f>작성용!AE2645</f>
        <v>0</v>
      </c>
      <c r="S2648" s="57" t="str">
        <f>작성용!AF2645</f>
        <v>대체평가3사업본부</v>
      </c>
      <c r="T2648" s="60" t="str">
        <f>작성용!AG2645</f>
        <v>김태현</v>
      </c>
      <c r="U2648" s="60" t="str">
        <f>작성용!AH2645</f>
        <v>김태현</v>
      </c>
      <c r="V2648" s="55">
        <f>작성용!AA2645</f>
        <v>202503</v>
      </c>
      <c r="W2648" s="57" t="str">
        <f>작성용!AC2645</f>
        <v>[T]기타보험기관[1본부]</v>
      </c>
      <c r="X2648" s="57" t="str">
        <f>작성용!O2645</f>
        <v>리스크관리팀이정현프로</v>
      </c>
      <c r="Y2648" s="57" t="str">
        <f>작성용!P2645</f>
        <v>02-3455-4133</v>
      </c>
      <c r="Z2648" s="57" t="str">
        <f>작성용!Q2645</f>
        <v>leedoyaj@shinhan.com</v>
      </c>
      <c r="AA2648" s="55" t="str">
        <f>작성용!AJ2645</f>
        <v>-</v>
      </c>
      <c r="AB2648" s="55">
        <f>작성용!AB2645</f>
        <v>0</v>
      </c>
    </row>
    <row r="2649" spans="1:28" s="11" customFormat="1" ht="16.5" hidden="1" customHeight="1" x14ac:dyDescent="0.3">
      <c r="A2649" s="53">
        <f>작성용!AL2646</f>
        <v>2645</v>
      </c>
      <c r="B2649" s="54" t="str">
        <f>작성용!AI2646</f>
        <v>-</v>
      </c>
      <c r="C2649" s="55" t="str">
        <f>작성용!AK2646</f>
        <v>개별종목</v>
      </c>
      <c r="D2649" s="56">
        <f>작성용!T2646</f>
        <v>45702</v>
      </c>
      <c r="E2649" s="57" t="str">
        <f>작성용!B2646</f>
        <v>신한라이프(수익증권)</v>
      </c>
      <c r="F2649" s="57" t="str">
        <f>작성용!C2646</f>
        <v>재평가</v>
      </c>
      <c r="G2649" s="57" t="str">
        <f>작성용!D2646</f>
        <v>다비하나BTL사모특별자산투자신탁제4호</v>
      </c>
      <c r="H2649" s="58" t="str">
        <f>작성용!E2646</f>
        <v>KBP2022090087</v>
      </c>
      <c r="I2649" s="57" t="str">
        <f>작성용!F2646</f>
        <v>B02</v>
      </c>
      <c r="J2649" s="57">
        <f>작성용!G2646</f>
        <v>0</v>
      </c>
      <c r="K2649" s="57" t="str">
        <f>작성용!H2646</f>
        <v>-</v>
      </c>
      <c r="L2649" s="57" t="str">
        <f>작성용!N2646</f>
        <v>분기</v>
      </c>
      <c r="M2649" s="56" t="str">
        <f>작성용!U2646</f>
        <v>2025.03.31</v>
      </c>
      <c r="N2649" s="56" t="str">
        <f>작성용!V2646</f>
        <v>룩스루</v>
      </c>
      <c r="O2649" s="56" t="str">
        <f>작성용!W2646</f>
        <v>룩스루</v>
      </c>
      <c r="P2649" s="56" t="str">
        <f>작성용!X2646</f>
        <v>-</v>
      </c>
      <c r="Q2649" s="57" t="str">
        <f>작성용!AD2646</f>
        <v>대체평가3사업본부</v>
      </c>
      <c r="R2649" s="59">
        <f>작성용!AE2646</f>
        <v>0</v>
      </c>
      <c r="S2649" s="57" t="str">
        <f>작성용!AF2646</f>
        <v>대체평가3사업본부</v>
      </c>
      <c r="T2649" s="60" t="str">
        <f>작성용!AG2646</f>
        <v>김태현</v>
      </c>
      <c r="U2649" s="60" t="str">
        <f>작성용!AH2646</f>
        <v>김태현</v>
      </c>
      <c r="V2649" s="55">
        <f>작성용!AA2646</f>
        <v>202503</v>
      </c>
      <c r="W2649" s="57" t="str">
        <f>작성용!AC2646</f>
        <v>[T]기타보험기관[1본부]</v>
      </c>
      <c r="X2649" s="57" t="str">
        <f>작성용!O2646</f>
        <v>리스크관리팀이정현프로</v>
      </c>
      <c r="Y2649" s="57" t="str">
        <f>작성용!P2646</f>
        <v>02-3455-4133</v>
      </c>
      <c r="Z2649" s="57" t="str">
        <f>작성용!Q2646</f>
        <v>leedoyaj@shinhan.com</v>
      </c>
      <c r="AA2649" s="55" t="str">
        <f>작성용!AJ2646</f>
        <v>-</v>
      </c>
      <c r="AB2649" s="55">
        <f>작성용!AB2646</f>
        <v>0</v>
      </c>
    </row>
    <row r="2650" spans="1:28" s="11" customFormat="1" ht="16.5" hidden="1" customHeight="1" x14ac:dyDescent="0.3">
      <c r="A2650" s="53">
        <f>작성용!AL2647</f>
        <v>2646</v>
      </c>
      <c r="B2650" s="54" t="str">
        <f>작성용!AI2647</f>
        <v>-</v>
      </c>
      <c r="C2650" s="55" t="str">
        <f>작성용!AK2647</f>
        <v>개별종목</v>
      </c>
      <c r="D2650" s="56">
        <f>작성용!T2647</f>
        <v>45702</v>
      </c>
      <c r="E2650" s="57" t="str">
        <f>작성용!B2647</f>
        <v>신한라이프(수익증권)</v>
      </c>
      <c r="F2650" s="57" t="str">
        <f>작성용!C2647</f>
        <v>재평가</v>
      </c>
      <c r="G2650" s="57" t="str">
        <f>작성용!D2647</f>
        <v>미래에셋ESG안좌도태양광일반사모투자신탁제1호</v>
      </c>
      <c r="H2650" s="58" t="str">
        <f>작성용!E2647</f>
        <v>KBP2022090089</v>
      </c>
      <c r="I2650" s="57" t="str">
        <f>작성용!F2647</f>
        <v>B02</v>
      </c>
      <c r="J2650" s="57">
        <f>작성용!G2647</f>
        <v>0</v>
      </c>
      <c r="K2650" s="57" t="str">
        <f>작성용!H2647</f>
        <v>-</v>
      </c>
      <c r="L2650" s="57" t="str">
        <f>작성용!N2647</f>
        <v>분기</v>
      </c>
      <c r="M2650" s="56" t="str">
        <f>작성용!U2647</f>
        <v>2025.03.31</v>
      </c>
      <c r="N2650" s="56" t="str">
        <f>작성용!V2647</f>
        <v>룩스루</v>
      </c>
      <c r="O2650" s="56" t="str">
        <f>작성용!W2647</f>
        <v>룩스루</v>
      </c>
      <c r="P2650" s="56" t="str">
        <f>작성용!X2647</f>
        <v>-</v>
      </c>
      <c r="Q2650" s="57" t="str">
        <f>작성용!AD2647</f>
        <v>대체평가3사업본부</v>
      </c>
      <c r="R2650" s="59">
        <f>작성용!AE2647</f>
        <v>0</v>
      </c>
      <c r="S2650" s="57" t="str">
        <f>작성용!AF2647</f>
        <v>대체평가3사업본부</v>
      </c>
      <c r="T2650" s="60" t="str">
        <f>작성용!AG2647</f>
        <v>김태현</v>
      </c>
      <c r="U2650" s="60" t="str">
        <f>작성용!AH2647</f>
        <v>김태현</v>
      </c>
      <c r="V2650" s="55">
        <f>작성용!AA2647</f>
        <v>202503</v>
      </c>
      <c r="W2650" s="57" t="str">
        <f>작성용!AC2647</f>
        <v>[T]기타보험기관[1본부]</v>
      </c>
      <c r="X2650" s="57" t="str">
        <f>작성용!O2647</f>
        <v>리스크관리팀이정현프로</v>
      </c>
      <c r="Y2650" s="57" t="str">
        <f>작성용!P2647</f>
        <v>02-3455-4133</v>
      </c>
      <c r="Z2650" s="57" t="str">
        <f>작성용!Q2647</f>
        <v>leedoyaj@shinhan.com</v>
      </c>
      <c r="AA2650" s="55" t="str">
        <f>작성용!AJ2647</f>
        <v>-</v>
      </c>
      <c r="AB2650" s="55">
        <f>작성용!AB2647</f>
        <v>0</v>
      </c>
    </row>
    <row r="2651" spans="1:28" s="11" customFormat="1" ht="16.5" hidden="1" customHeight="1" x14ac:dyDescent="0.3">
      <c r="A2651" s="53">
        <f>작성용!AL2648</f>
        <v>2647</v>
      </c>
      <c r="B2651" s="54" t="str">
        <f>작성용!AI2648</f>
        <v>-</v>
      </c>
      <c r="C2651" s="55" t="str">
        <f>작성용!AK2648</f>
        <v>개별종목</v>
      </c>
      <c r="D2651" s="56">
        <f>작성용!T2648</f>
        <v>45702</v>
      </c>
      <c r="E2651" s="57" t="str">
        <f>작성용!B2648</f>
        <v>신한라이프(수익증권)</v>
      </c>
      <c r="F2651" s="57" t="str">
        <f>작성용!C2648</f>
        <v>재평가</v>
      </c>
      <c r="G2651" s="57" t="str">
        <f>작성용!D2648</f>
        <v>미래에셋수상태양광사모특별자산투자신탁제2호</v>
      </c>
      <c r="H2651" s="58" t="str">
        <f>작성용!E2648</f>
        <v>KBP2022090090</v>
      </c>
      <c r="I2651" s="57" t="str">
        <f>작성용!F2648</f>
        <v>B02</v>
      </c>
      <c r="J2651" s="57">
        <f>작성용!G2648</f>
        <v>0</v>
      </c>
      <c r="K2651" s="57" t="str">
        <f>작성용!H2648</f>
        <v>-</v>
      </c>
      <c r="L2651" s="57" t="str">
        <f>작성용!N2648</f>
        <v>분기</v>
      </c>
      <c r="M2651" s="56" t="str">
        <f>작성용!U2648</f>
        <v>2025.03.31</v>
      </c>
      <c r="N2651" s="56" t="str">
        <f>작성용!V2648</f>
        <v>룩스루</v>
      </c>
      <c r="O2651" s="56" t="str">
        <f>작성용!W2648</f>
        <v>룩스루</v>
      </c>
      <c r="P2651" s="56" t="str">
        <f>작성용!X2648</f>
        <v>-</v>
      </c>
      <c r="Q2651" s="57" t="str">
        <f>작성용!AD2648</f>
        <v>대체평가3사업본부</v>
      </c>
      <c r="R2651" s="59">
        <f>작성용!AE2648</f>
        <v>0</v>
      </c>
      <c r="S2651" s="57" t="str">
        <f>작성용!AF2648</f>
        <v>대체평가3사업본부</v>
      </c>
      <c r="T2651" s="60" t="str">
        <f>작성용!AG2648</f>
        <v>김태현</v>
      </c>
      <c r="U2651" s="60" t="str">
        <f>작성용!AH2648</f>
        <v>김태현</v>
      </c>
      <c r="V2651" s="55">
        <f>작성용!AA2648</f>
        <v>202503</v>
      </c>
      <c r="W2651" s="57" t="str">
        <f>작성용!AC2648</f>
        <v>[T]기타보험기관[1본부]</v>
      </c>
      <c r="X2651" s="57" t="str">
        <f>작성용!O2648</f>
        <v>리스크관리팀이정현프로</v>
      </c>
      <c r="Y2651" s="57" t="str">
        <f>작성용!P2648</f>
        <v>02-3455-4133</v>
      </c>
      <c r="Z2651" s="57" t="str">
        <f>작성용!Q2648</f>
        <v>leedoyaj@shinhan.com</v>
      </c>
      <c r="AA2651" s="55" t="str">
        <f>작성용!AJ2648</f>
        <v>-</v>
      </c>
      <c r="AB2651" s="55">
        <f>작성용!AB2648</f>
        <v>0</v>
      </c>
    </row>
    <row r="2652" spans="1:28" s="11" customFormat="1" ht="16.5" hidden="1" customHeight="1" x14ac:dyDescent="0.3">
      <c r="A2652" s="53">
        <f>작성용!AL2649</f>
        <v>2648</v>
      </c>
      <c r="B2652" s="54" t="str">
        <f>작성용!AI2649</f>
        <v>-</v>
      </c>
      <c r="C2652" s="55" t="str">
        <f>작성용!AK2649</f>
        <v>개별종목</v>
      </c>
      <c r="D2652" s="56">
        <f>작성용!T2649</f>
        <v>45702</v>
      </c>
      <c r="E2652" s="57" t="str">
        <f>작성용!B2649</f>
        <v>신한라이프(수익증권)</v>
      </c>
      <c r="F2652" s="57" t="str">
        <f>작성용!C2649</f>
        <v>재평가</v>
      </c>
      <c r="G2652" s="57" t="str">
        <f>작성용!D2649</f>
        <v>미래에셋맵스BTL인프라사모특별자산투자신탁1</v>
      </c>
      <c r="H2652" s="58" t="str">
        <f>작성용!E2649</f>
        <v>KBP2022090091</v>
      </c>
      <c r="I2652" s="57" t="str">
        <f>작성용!F2649</f>
        <v>B02</v>
      </c>
      <c r="J2652" s="57">
        <f>작성용!G2649</f>
        <v>0</v>
      </c>
      <c r="K2652" s="57" t="str">
        <f>작성용!H2649</f>
        <v>-</v>
      </c>
      <c r="L2652" s="57" t="str">
        <f>작성용!N2649</f>
        <v>분기</v>
      </c>
      <c r="M2652" s="56" t="str">
        <f>작성용!U2649</f>
        <v>2025.03.31</v>
      </c>
      <c r="N2652" s="56" t="str">
        <f>작성용!V2649</f>
        <v>룩스루</v>
      </c>
      <c r="O2652" s="56" t="str">
        <f>작성용!W2649</f>
        <v>룩스루</v>
      </c>
      <c r="P2652" s="56" t="str">
        <f>작성용!X2649</f>
        <v>-</v>
      </c>
      <c r="Q2652" s="57" t="str">
        <f>작성용!AD2649</f>
        <v>대체평가3사업본부</v>
      </c>
      <c r="R2652" s="59">
        <f>작성용!AE2649</f>
        <v>0</v>
      </c>
      <c r="S2652" s="57" t="str">
        <f>작성용!AF2649</f>
        <v>대체평가3사업본부</v>
      </c>
      <c r="T2652" s="60" t="str">
        <f>작성용!AG2649</f>
        <v>김태현</v>
      </c>
      <c r="U2652" s="60" t="str">
        <f>작성용!AH2649</f>
        <v>김태현</v>
      </c>
      <c r="V2652" s="55">
        <f>작성용!AA2649</f>
        <v>202503</v>
      </c>
      <c r="W2652" s="57" t="str">
        <f>작성용!AC2649</f>
        <v>[T]기타보험기관[1본부]</v>
      </c>
      <c r="X2652" s="57" t="str">
        <f>작성용!O2649</f>
        <v>리스크관리팀이정현프로</v>
      </c>
      <c r="Y2652" s="57" t="str">
        <f>작성용!P2649</f>
        <v>02-3455-4133</v>
      </c>
      <c r="Z2652" s="57" t="str">
        <f>작성용!Q2649</f>
        <v>leedoyaj@shinhan.com</v>
      </c>
      <c r="AA2652" s="55" t="str">
        <f>작성용!AJ2649</f>
        <v>-</v>
      </c>
      <c r="AB2652" s="55">
        <f>작성용!AB2649</f>
        <v>0</v>
      </c>
    </row>
    <row r="2653" spans="1:28" s="11" customFormat="1" ht="16.5" hidden="1" customHeight="1" x14ac:dyDescent="0.3">
      <c r="A2653" s="53">
        <f>작성용!AL2650</f>
        <v>2649</v>
      </c>
      <c r="B2653" s="54" t="str">
        <f>작성용!AI2650</f>
        <v>-</v>
      </c>
      <c r="C2653" s="55" t="str">
        <f>작성용!AK2650</f>
        <v>개별종목</v>
      </c>
      <c r="D2653" s="56">
        <f>작성용!T2650</f>
        <v>45702</v>
      </c>
      <c r="E2653" s="57" t="str">
        <f>작성용!B2650</f>
        <v>신한라이프(수익증권)</v>
      </c>
      <c r="F2653" s="57" t="str">
        <f>작성용!C2650</f>
        <v>재평가</v>
      </c>
      <c r="G2653" s="57" t="str">
        <f>작성용!D2650</f>
        <v>미래에셋맵스폴란드전문투자형사모부동산투자신탁1호</v>
      </c>
      <c r="H2653" s="58" t="str">
        <f>작성용!E2650</f>
        <v>KBP2022090092</v>
      </c>
      <c r="I2653" s="57" t="str">
        <f>작성용!F2650</f>
        <v>B02</v>
      </c>
      <c r="J2653" s="57">
        <f>작성용!G2650</f>
        <v>0</v>
      </c>
      <c r="K2653" s="57" t="str">
        <f>작성용!H2650</f>
        <v>-</v>
      </c>
      <c r="L2653" s="57" t="str">
        <f>작성용!N2650</f>
        <v>분기</v>
      </c>
      <c r="M2653" s="56" t="str">
        <f>작성용!U2650</f>
        <v>2025.03.31</v>
      </c>
      <c r="N2653" s="56" t="str">
        <f>작성용!V2650</f>
        <v>룩스루</v>
      </c>
      <c r="O2653" s="56" t="str">
        <f>작성용!W2650</f>
        <v>룩스루</v>
      </c>
      <c r="P2653" s="56" t="str">
        <f>작성용!X2650</f>
        <v>-</v>
      </c>
      <c r="Q2653" s="57" t="str">
        <f>작성용!AD2650</f>
        <v>대체평가3사업본부</v>
      </c>
      <c r="R2653" s="59">
        <f>작성용!AE2650</f>
        <v>0</v>
      </c>
      <c r="S2653" s="57" t="str">
        <f>작성용!AF2650</f>
        <v>대체평가3사업본부</v>
      </c>
      <c r="T2653" s="60" t="str">
        <f>작성용!AG2650</f>
        <v>김태현</v>
      </c>
      <c r="U2653" s="60" t="str">
        <f>작성용!AH2650</f>
        <v>김태현</v>
      </c>
      <c r="V2653" s="55">
        <f>작성용!AA2650</f>
        <v>202503</v>
      </c>
      <c r="W2653" s="57" t="str">
        <f>작성용!AC2650</f>
        <v>[T]기타보험기관[1본부]</v>
      </c>
      <c r="X2653" s="57" t="str">
        <f>작성용!O2650</f>
        <v>리스크관리팀이정현프로</v>
      </c>
      <c r="Y2653" s="57" t="str">
        <f>작성용!P2650</f>
        <v>02-3455-4133</v>
      </c>
      <c r="Z2653" s="57" t="str">
        <f>작성용!Q2650</f>
        <v>leedoyaj@shinhan.com</v>
      </c>
      <c r="AA2653" s="55" t="str">
        <f>작성용!AJ2650</f>
        <v>-</v>
      </c>
      <c r="AB2653" s="55">
        <f>작성용!AB2650</f>
        <v>0</v>
      </c>
    </row>
    <row r="2654" spans="1:28" s="11" customFormat="1" ht="16.5" hidden="1" customHeight="1" x14ac:dyDescent="0.3">
      <c r="A2654" s="53">
        <f>작성용!AL2651</f>
        <v>2650</v>
      </c>
      <c r="B2654" s="54" t="str">
        <f>작성용!AI2651</f>
        <v>-</v>
      </c>
      <c r="C2654" s="55" t="str">
        <f>작성용!AK2651</f>
        <v>개별종목</v>
      </c>
      <c r="D2654" s="56">
        <f>작성용!T2651</f>
        <v>45702</v>
      </c>
      <c r="E2654" s="57" t="str">
        <f>작성용!B2651</f>
        <v>신한라이프(수익증권)</v>
      </c>
      <c r="F2654" s="57" t="str">
        <f>작성용!C2651</f>
        <v>재평가</v>
      </c>
      <c r="G2654" s="57" t="str">
        <f>작성용!D2651</f>
        <v>베스타스전문투자형사모부동산투자신탁제37-3호</v>
      </c>
      <c r="H2654" s="58" t="str">
        <f>작성용!E2651</f>
        <v>KBP2022090094</v>
      </c>
      <c r="I2654" s="57" t="str">
        <f>작성용!F2651</f>
        <v>B02</v>
      </c>
      <c r="J2654" s="57">
        <f>작성용!G2651</f>
        <v>0</v>
      </c>
      <c r="K2654" s="57" t="str">
        <f>작성용!H2651</f>
        <v>-</v>
      </c>
      <c r="L2654" s="57" t="str">
        <f>작성용!N2651</f>
        <v>분기</v>
      </c>
      <c r="M2654" s="56" t="str">
        <f>작성용!U2651</f>
        <v>2025.03.31</v>
      </c>
      <c r="N2654" s="56" t="str">
        <f>작성용!V2651</f>
        <v>룩스루</v>
      </c>
      <c r="O2654" s="56" t="str">
        <f>작성용!W2651</f>
        <v>룩스루</v>
      </c>
      <c r="P2654" s="56" t="str">
        <f>작성용!X2651</f>
        <v>-</v>
      </c>
      <c r="Q2654" s="57" t="str">
        <f>작성용!AD2651</f>
        <v>대체평가3사업본부</v>
      </c>
      <c r="R2654" s="59">
        <f>작성용!AE2651</f>
        <v>0</v>
      </c>
      <c r="S2654" s="57" t="str">
        <f>작성용!AF2651</f>
        <v>대체평가3사업본부</v>
      </c>
      <c r="T2654" s="60" t="str">
        <f>작성용!AG2651</f>
        <v>김태현</v>
      </c>
      <c r="U2654" s="60" t="str">
        <f>작성용!AH2651</f>
        <v>김태현</v>
      </c>
      <c r="V2654" s="55">
        <f>작성용!AA2651</f>
        <v>202503</v>
      </c>
      <c r="W2654" s="57" t="str">
        <f>작성용!AC2651</f>
        <v>[T]기타보험기관[1본부]</v>
      </c>
      <c r="X2654" s="57" t="str">
        <f>작성용!O2651</f>
        <v>리스크관리팀이정현프로</v>
      </c>
      <c r="Y2654" s="57" t="str">
        <f>작성용!P2651</f>
        <v>02-3455-4133</v>
      </c>
      <c r="Z2654" s="57" t="str">
        <f>작성용!Q2651</f>
        <v>leedoyaj@shinhan.com</v>
      </c>
      <c r="AA2654" s="55" t="str">
        <f>작성용!AJ2651</f>
        <v>-</v>
      </c>
      <c r="AB2654" s="55">
        <f>작성용!AB2651</f>
        <v>0</v>
      </c>
    </row>
    <row r="2655" spans="1:28" s="11" customFormat="1" ht="16.5" hidden="1" customHeight="1" x14ac:dyDescent="0.3">
      <c r="A2655" s="53">
        <f>작성용!AL2652</f>
        <v>2651</v>
      </c>
      <c r="B2655" s="54" t="str">
        <f>작성용!AI2652</f>
        <v>-</v>
      </c>
      <c r="C2655" s="55" t="str">
        <f>작성용!AK2652</f>
        <v>개별종목</v>
      </c>
      <c r="D2655" s="56">
        <f>작성용!T2652</f>
        <v>45702</v>
      </c>
      <c r="E2655" s="57" t="str">
        <f>작성용!B2652</f>
        <v>신한라이프(수익증권)</v>
      </c>
      <c r="F2655" s="57" t="str">
        <f>작성용!C2652</f>
        <v>재평가</v>
      </c>
      <c r="G2655" s="57" t="str">
        <f>작성용!D2652</f>
        <v>신한글로벌그린에너지파트너쉽전문투자형사모특별자산투자신탁제1호</v>
      </c>
      <c r="H2655" s="58" t="str">
        <f>작성용!E2652</f>
        <v>KBP2022090096</v>
      </c>
      <c r="I2655" s="57" t="str">
        <f>작성용!F2652</f>
        <v>B02</v>
      </c>
      <c r="J2655" s="57">
        <f>작성용!G2652</f>
        <v>0</v>
      </c>
      <c r="K2655" s="57" t="str">
        <f>작성용!H2652</f>
        <v>-</v>
      </c>
      <c r="L2655" s="57" t="str">
        <f>작성용!N2652</f>
        <v>분기</v>
      </c>
      <c r="M2655" s="56" t="str">
        <f>작성용!U2652</f>
        <v>2025.03.31</v>
      </c>
      <c r="N2655" s="56" t="str">
        <f>작성용!V2652</f>
        <v>룩스루</v>
      </c>
      <c r="O2655" s="56" t="str">
        <f>작성용!W2652</f>
        <v>룩스루</v>
      </c>
      <c r="P2655" s="56" t="str">
        <f>작성용!X2652</f>
        <v>-</v>
      </c>
      <c r="Q2655" s="57" t="str">
        <f>작성용!AD2652</f>
        <v>대체평가3사업본부</v>
      </c>
      <c r="R2655" s="59">
        <f>작성용!AE2652</f>
        <v>0</v>
      </c>
      <c r="S2655" s="57" t="str">
        <f>작성용!AF2652</f>
        <v>대체평가3사업본부</v>
      </c>
      <c r="T2655" s="60" t="str">
        <f>작성용!AG2652</f>
        <v>김태현</v>
      </c>
      <c r="U2655" s="60" t="str">
        <f>작성용!AH2652</f>
        <v>김태현</v>
      </c>
      <c r="V2655" s="55">
        <f>작성용!AA2652</f>
        <v>202503</v>
      </c>
      <c r="W2655" s="57" t="str">
        <f>작성용!AC2652</f>
        <v>[T]기타보험기관[1본부]</v>
      </c>
      <c r="X2655" s="57" t="str">
        <f>작성용!O2652</f>
        <v>리스크관리팀이정현프로</v>
      </c>
      <c r="Y2655" s="57" t="str">
        <f>작성용!P2652</f>
        <v>02-3455-4133</v>
      </c>
      <c r="Z2655" s="57" t="str">
        <f>작성용!Q2652</f>
        <v>leedoyaj@shinhan.com</v>
      </c>
      <c r="AA2655" s="55" t="str">
        <f>작성용!AJ2652</f>
        <v>-</v>
      </c>
      <c r="AB2655" s="55">
        <f>작성용!AB2652</f>
        <v>0</v>
      </c>
    </row>
    <row r="2656" spans="1:28" s="11" customFormat="1" ht="16.5" hidden="1" customHeight="1" x14ac:dyDescent="0.3">
      <c r="A2656" s="53">
        <f>작성용!AL2653</f>
        <v>2652</v>
      </c>
      <c r="B2656" s="54" t="str">
        <f>작성용!AI2653</f>
        <v>-</v>
      </c>
      <c r="C2656" s="55" t="str">
        <f>작성용!AK2653</f>
        <v>개별종목</v>
      </c>
      <c r="D2656" s="56">
        <f>작성용!T2653</f>
        <v>45702</v>
      </c>
      <c r="E2656" s="57" t="str">
        <f>작성용!B2653</f>
        <v>신한라이프(수익증권)</v>
      </c>
      <c r="F2656" s="57" t="str">
        <f>작성용!C2653</f>
        <v>재평가</v>
      </c>
      <c r="G2656" s="57" t="str">
        <f>작성용!D2653</f>
        <v>신한AIM재간접전문투자형사모펀드투자신탁제6-B호</v>
      </c>
      <c r="H2656" s="58" t="str">
        <f>작성용!E2653</f>
        <v>KBP2022090097</v>
      </c>
      <c r="I2656" s="57" t="str">
        <f>작성용!F2653</f>
        <v>B02</v>
      </c>
      <c r="J2656" s="57">
        <f>작성용!G2653</f>
        <v>0</v>
      </c>
      <c r="K2656" s="57" t="str">
        <f>작성용!H2653</f>
        <v>-</v>
      </c>
      <c r="L2656" s="57" t="str">
        <f>작성용!N2653</f>
        <v>분기</v>
      </c>
      <c r="M2656" s="56" t="str">
        <f>작성용!U2653</f>
        <v>2025.03.31</v>
      </c>
      <c r="N2656" s="56" t="str">
        <f>작성용!V2653</f>
        <v>룩스루</v>
      </c>
      <c r="O2656" s="56" t="str">
        <f>작성용!W2653</f>
        <v>룩스루</v>
      </c>
      <c r="P2656" s="56" t="str">
        <f>작성용!X2653</f>
        <v>-</v>
      </c>
      <c r="Q2656" s="57" t="str">
        <f>작성용!AD2653</f>
        <v>대체평가3사업본부</v>
      </c>
      <c r="R2656" s="59">
        <f>작성용!AE2653</f>
        <v>0</v>
      </c>
      <c r="S2656" s="57" t="str">
        <f>작성용!AF2653</f>
        <v>대체평가3사업본부</v>
      </c>
      <c r="T2656" s="60" t="str">
        <f>작성용!AG2653</f>
        <v>김태현</v>
      </c>
      <c r="U2656" s="60" t="str">
        <f>작성용!AH2653</f>
        <v>김태현</v>
      </c>
      <c r="V2656" s="55">
        <f>작성용!AA2653</f>
        <v>202503</v>
      </c>
      <c r="W2656" s="57" t="str">
        <f>작성용!AC2653</f>
        <v>[T]기타보험기관[1본부]</v>
      </c>
      <c r="X2656" s="57" t="str">
        <f>작성용!O2653</f>
        <v>리스크관리팀이정현프로</v>
      </c>
      <c r="Y2656" s="57" t="str">
        <f>작성용!P2653</f>
        <v>02-3455-4133</v>
      </c>
      <c r="Z2656" s="57" t="str">
        <f>작성용!Q2653</f>
        <v>leedoyaj@shinhan.com</v>
      </c>
      <c r="AA2656" s="55" t="str">
        <f>작성용!AJ2653</f>
        <v>-</v>
      </c>
      <c r="AB2656" s="55">
        <f>작성용!AB2653</f>
        <v>0</v>
      </c>
    </row>
    <row r="2657" spans="1:28" s="11" customFormat="1" ht="16.5" hidden="1" customHeight="1" x14ac:dyDescent="0.3">
      <c r="A2657" s="53">
        <f>작성용!AL2654</f>
        <v>2653</v>
      </c>
      <c r="B2657" s="54" t="str">
        <f>작성용!AI2654</f>
        <v>-</v>
      </c>
      <c r="C2657" s="55" t="str">
        <f>작성용!AK2654</f>
        <v>개별종목</v>
      </c>
      <c r="D2657" s="56">
        <f>작성용!T2654</f>
        <v>45702</v>
      </c>
      <c r="E2657" s="57" t="str">
        <f>작성용!B2654</f>
        <v>신한라이프(수익증권)</v>
      </c>
      <c r="F2657" s="57" t="str">
        <f>작성용!C2654</f>
        <v>재평가</v>
      </c>
      <c r="G2657" s="57" t="str">
        <f>작성용!D2654</f>
        <v>신한AIM부동산전문투자형사모투자신탁제15호</v>
      </c>
      <c r="H2657" s="58" t="str">
        <f>작성용!E2654</f>
        <v>KBP2022090098</v>
      </c>
      <c r="I2657" s="57" t="str">
        <f>작성용!F2654</f>
        <v>B02</v>
      </c>
      <c r="J2657" s="57">
        <f>작성용!G2654</f>
        <v>0</v>
      </c>
      <c r="K2657" s="57" t="str">
        <f>작성용!H2654</f>
        <v>-</v>
      </c>
      <c r="L2657" s="57" t="str">
        <f>작성용!N2654</f>
        <v>분기</v>
      </c>
      <c r="M2657" s="56" t="str">
        <f>작성용!U2654</f>
        <v>2025.03.31</v>
      </c>
      <c r="N2657" s="56" t="str">
        <f>작성용!V2654</f>
        <v>룩스루</v>
      </c>
      <c r="O2657" s="56" t="str">
        <f>작성용!W2654</f>
        <v>룩스루</v>
      </c>
      <c r="P2657" s="56" t="str">
        <f>작성용!X2654</f>
        <v>-</v>
      </c>
      <c r="Q2657" s="57" t="str">
        <f>작성용!AD2654</f>
        <v>대체평가3사업본부</v>
      </c>
      <c r="R2657" s="59">
        <f>작성용!AE2654</f>
        <v>0</v>
      </c>
      <c r="S2657" s="57" t="str">
        <f>작성용!AF2654</f>
        <v>대체평가3사업본부</v>
      </c>
      <c r="T2657" s="60" t="str">
        <f>작성용!AG2654</f>
        <v>김태현</v>
      </c>
      <c r="U2657" s="60" t="str">
        <f>작성용!AH2654</f>
        <v>김태현</v>
      </c>
      <c r="V2657" s="55">
        <f>작성용!AA2654</f>
        <v>202503</v>
      </c>
      <c r="W2657" s="57" t="str">
        <f>작성용!AC2654</f>
        <v>[T]기타보험기관[1본부]</v>
      </c>
      <c r="X2657" s="57" t="str">
        <f>작성용!O2654</f>
        <v>리스크관리팀이정현프로</v>
      </c>
      <c r="Y2657" s="57" t="str">
        <f>작성용!P2654</f>
        <v>02-3455-4133</v>
      </c>
      <c r="Z2657" s="57" t="str">
        <f>작성용!Q2654</f>
        <v>leedoyaj@shinhan.com</v>
      </c>
      <c r="AA2657" s="55" t="str">
        <f>작성용!AJ2654</f>
        <v>-</v>
      </c>
      <c r="AB2657" s="55">
        <f>작성용!AB2654</f>
        <v>0</v>
      </c>
    </row>
    <row r="2658" spans="1:28" s="11" customFormat="1" ht="16.5" hidden="1" customHeight="1" x14ac:dyDescent="0.3">
      <c r="A2658" s="53">
        <f>작성용!AL2655</f>
        <v>2654</v>
      </c>
      <c r="B2658" s="54" t="str">
        <f>작성용!AI2655</f>
        <v>-</v>
      </c>
      <c r="C2658" s="55" t="str">
        <f>작성용!AK2655</f>
        <v>개별종목</v>
      </c>
      <c r="D2658" s="56">
        <f>작성용!T2655</f>
        <v>45702</v>
      </c>
      <c r="E2658" s="57" t="str">
        <f>작성용!B2655</f>
        <v>신한라이프(수익증권)</v>
      </c>
      <c r="F2658" s="57" t="str">
        <f>작성용!C2655</f>
        <v>재평가</v>
      </c>
      <c r="G2658" s="57" t="str">
        <f>작성용!D2655</f>
        <v>신한AIM부동산일반사모투자신탁제31호</v>
      </c>
      <c r="H2658" s="58" t="str">
        <f>작성용!E2655</f>
        <v>KBP2022090099</v>
      </c>
      <c r="I2658" s="57" t="str">
        <f>작성용!F2655</f>
        <v>B02</v>
      </c>
      <c r="J2658" s="57">
        <f>작성용!G2655</f>
        <v>0</v>
      </c>
      <c r="K2658" s="57" t="str">
        <f>작성용!H2655</f>
        <v>-</v>
      </c>
      <c r="L2658" s="57" t="str">
        <f>작성용!N2655</f>
        <v>분기</v>
      </c>
      <c r="M2658" s="56" t="str">
        <f>작성용!U2655</f>
        <v>2025.03.31</v>
      </c>
      <c r="N2658" s="56" t="str">
        <f>작성용!V2655</f>
        <v>룩스루</v>
      </c>
      <c r="O2658" s="56" t="str">
        <f>작성용!W2655</f>
        <v>룩스루</v>
      </c>
      <c r="P2658" s="56" t="str">
        <f>작성용!X2655</f>
        <v>-</v>
      </c>
      <c r="Q2658" s="57" t="str">
        <f>작성용!AD2655</f>
        <v>대체평가3사업본부</v>
      </c>
      <c r="R2658" s="59">
        <f>작성용!AE2655</f>
        <v>0</v>
      </c>
      <c r="S2658" s="57" t="str">
        <f>작성용!AF2655</f>
        <v>대체평가3사업본부</v>
      </c>
      <c r="T2658" s="60" t="str">
        <f>작성용!AG2655</f>
        <v>김태현</v>
      </c>
      <c r="U2658" s="60" t="str">
        <f>작성용!AH2655</f>
        <v>김태현</v>
      </c>
      <c r="V2658" s="55">
        <f>작성용!AA2655</f>
        <v>202503</v>
      </c>
      <c r="W2658" s="57" t="str">
        <f>작성용!AC2655</f>
        <v>[T]기타보험기관[1본부]</v>
      </c>
      <c r="X2658" s="57" t="str">
        <f>작성용!O2655</f>
        <v>리스크관리팀이정현프로</v>
      </c>
      <c r="Y2658" s="57" t="str">
        <f>작성용!P2655</f>
        <v>02-3455-4133</v>
      </c>
      <c r="Z2658" s="57" t="str">
        <f>작성용!Q2655</f>
        <v>leedoyaj@shinhan.com</v>
      </c>
      <c r="AA2658" s="55" t="str">
        <f>작성용!AJ2655</f>
        <v>-</v>
      </c>
      <c r="AB2658" s="55">
        <f>작성용!AB2655</f>
        <v>0</v>
      </c>
    </row>
    <row r="2659" spans="1:28" s="11" customFormat="1" ht="16.5" hidden="1" customHeight="1" x14ac:dyDescent="0.3">
      <c r="A2659" s="53">
        <f>작성용!AL2656</f>
        <v>2655</v>
      </c>
      <c r="B2659" s="54" t="str">
        <f>작성용!AI2656</f>
        <v>-</v>
      </c>
      <c r="C2659" s="55" t="str">
        <f>작성용!AK2656</f>
        <v>개별종목</v>
      </c>
      <c r="D2659" s="56">
        <f>작성용!T2656</f>
        <v>45702</v>
      </c>
      <c r="E2659" s="57" t="str">
        <f>작성용!B2656</f>
        <v>신한라이프(수익증권)</v>
      </c>
      <c r="F2659" s="57" t="str">
        <f>작성용!C2656</f>
        <v>재평가</v>
      </c>
      <c r="G2659" s="57" t="str">
        <f>작성용!D2656</f>
        <v>신한AIM사회적기업일반사모투자신탁1호1종</v>
      </c>
      <c r="H2659" s="58" t="str">
        <f>작성용!E2656</f>
        <v>KBP2022090100</v>
      </c>
      <c r="I2659" s="57" t="str">
        <f>작성용!F2656</f>
        <v>B02</v>
      </c>
      <c r="J2659" s="57">
        <f>작성용!G2656</f>
        <v>0</v>
      </c>
      <c r="K2659" s="57" t="str">
        <f>작성용!H2656</f>
        <v>-</v>
      </c>
      <c r="L2659" s="57" t="str">
        <f>작성용!N2656</f>
        <v>분기</v>
      </c>
      <c r="M2659" s="56" t="str">
        <f>작성용!U2656</f>
        <v>2025.03.31</v>
      </c>
      <c r="N2659" s="56" t="str">
        <f>작성용!V2656</f>
        <v>룩스루</v>
      </c>
      <c r="O2659" s="56" t="str">
        <f>작성용!W2656</f>
        <v>룩스루</v>
      </c>
      <c r="P2659" s="56" t="str">
        <f>작성용!X2656</f>
        <v>-</v>
      </c>
      <c r="Q2659" s="57" t="str">
        <f>작성용!AD2656</f>
        <v>대체평가3사업본부</v>
      </c>
      <c r="R2659" s="59">
        <f>작성용!AE2656</f>
        <v>0</v>
      </c>
      <c r="S2659" s="57" t="str">
        <f>작성용!AF2656</f>
        <v>대체평가3사업본부</v>
      </c>
      <c r="T2659" s="60" t="str">
        <f>작성용!AG2656</f>
        <v>김태현</v>
      </c>
      <c r="U2659" s="60" t="str">
        <f>작성용!AH2656</f>
        <v>김태현</v>
      </c>
      <c r="V2659" s="55">
        <f>작성용!AA2656</f>
        <v>202503</v>
      </c>
      <c r="W2659" s="57" t="str">
        <f>작성용!AC2656</f>
        <v>[T]기타보험기관[1본부]</v>
      </c>
      <c r="X2659" s="57" t="str">
        <f>작성용!O2656</f>
        <v>리스크관리팀이정현프로</v>
      </c>
      <c r="Y2659" s="57" t="str">
        <f>작성용!P2656</f>
        <v>02-3455-4133</v>
      </c>
      <c r="Z2659" s="57" t="str">
        <f>작성용!Q2656</f>
        <v>leedoyaj@shinhan.com</v>
      </c>
      <c r="AA2659" s="55" t="str">
        <f>작성용!AJ2656</f>
        <v>-</v>
      </c>
      <c r="AB2659" s="55">
        <f>작성용!AB2656</f>
        <v>0</v>
      </c>
    </row>
    <row r="2660" spans="1:28" s="11" customFormat="1" ht="16.5" hidden="1" customHeight="1" x14ac:dyDescent="0.3">
      <c r="A2660" s="53">
        <f>작성용!AL2657</f>
        <v>2656</v>
      </c>
      <c r="B2660" s="54" t="str">
        <f>작성용!AI2657</f>
        <v>-</v>
      </c>
      <c r="C2660" s="55" t="str">
        <f>작성용!AK2657</f>
        <v>개별종목</v>
      </c>
      <c r="D2660" s="56">
        <f>작성용!T2657</f>
        <v>45702</v>
      </c>
      <c r="E2660" s="57" t="str">
        <f>작성용!B2657</f>
        <v>신한라이프(수익증권)</v>
      </c>
      <c r="F2660" s="57" t="str">
        <f>작성용!C2657</f>
        <v>재평가</v>
      </c>
      <c r="G2660" s="57" t="str">
        <f>작성용!D2657</f>
        <v>신한AIM사회적기업전문투자형사모투자신탁제2호</v>
      </c>
      <c r="H2660" s="58" t="str">
        <f>작성용!E2657</f>
        <v>KBP2022090101</v>
      </c>
      <c r="I2660" s="57" t="str">
        <f>작성용!F2657</f>
        <v>B02</v>
      </c>
      <c r="J2660" s="57">
        <f>작성용!G2657</f>
        <v>0</v>
      </c>
      <c r="K2660" s="57" t="str">
        <f>작성용!H2657</f>
        <v>-</v>
      </c>
      <c r="L2660" s="57" t="str">
        <f>작성용!N2657</f>
        <v>분기</v>
      </c>
      <c r="M2660" s="56" t="str">
        <f>작성용!U2657</f>
        <v>2025.03.31</v>
      </c>
      <c r="N2660" s="56" t="str">
        <f>작성용!V2657</f>
        <v>룩스루</v>
      </c>
      <c r="O2660" s="56" t="str">
        <f>작성용!W2657</f>
        <v>룩스루</v>
      </c>
      <c r="P2660" s="56" t="str">
        <f>작성용!X2657</f>
        <v>-</v>
      </c>
      <c r="Q2660" s="57" t="str">
        <f>작성용!AD2657</f>
        <v>대체평가3사업본부</v>
      </c>
      <c r="R2660" s="59">
        <f>작성용!AE2657</f>
        <v>0</v>
      </c>
      <c r="S2660" s="57" t="str">
        <f>작성용!AF2657</f>
        <v>대체평가3사업본부</v>
      </c>
      <c r="T2660" s="60" t="str">
        <f>작성용!AG2657</f>
        <v>김태현</v>
      </c>
      <c r="U2660" s="60" t="str">
        <f>작성용!AH2657</f>
        <v>김태현</v>
      </c>
      <c r="V2660" s="55">
        <f>작성용!AA2657</f>
        <v>202503</v>
      </c>
      <c r="W2660" s="57" t="str">
        <f>작성용!AC2657</f>
        <v>[T]기타보험기관[1본부]</v>
      </c>
      <c r="X2660" s="57" t="str">
        <f>작성용!O2657</f>
        <v>리스크관리팀이정현프로</v>
      </c>
      <c r="Y2660" s="57" t="str">
        <f>작성용!P2657</f>
        <v>02-3455-4133</v>
      </c>
      <c r="Z2660" s="57" t="str">
        <f>작성용!Q2657</f>
        <v>leedoyaj@shinhan.com</v>
      </c>
      <c r="AA2660" s="55" t="str">
        <f>작성용!AJ2657</f>
        <v>-</v>
      </c>
      <c r="AB2660" s="55">
        <f>작성용!AB2657</f>
        <v>0</v>
      </c>
    </row>
    <row r="2661" spans="1:28" s="11" customFormat="1" ht="16.5" hidden="1" customHeight="1" x14ac:dyDescent="0.3">
      <c r="A2661" s="53">
        <f>작성용!AL2658</f>
        <v>2657</v>
      </c>
      <c r="B2661" s="54" t="str">
        <f>작성용!AI2658</f>
        <v>-</v>
      </c>
      <c r="C2661" s="55" t="str">
        <f>작성용!AK2658</f>
        <v>개별종목</v>
      </c>
      <c r="D2661" s="56">
        <f>작성용!T2658</f>
        <v>45702</v>
      </c>
      <c r="E2661" s="57" t="str">
        <f>작성용!B2658</f>
        <v>신한라이프(수익증권)</v>
      </c>
      <c r="F2661" s="57" t="str">
        <f>작성용!C2658</f>
        <v>재평가</v>
      </c>
      <c r="G2661" s="57" t="str">
        <f>작성용!D2658</f>
        <v>신한AIM사회적기업전문투자형사모투자신탁제3호제1종</v>
      </c>
      <c r="H2661" s="58" t="str">
        <f>작성용!E2658</f>
        <v>KBP2022090102</v>
      </c>
      <c r="I2661" s="57" t="str">
        <f>작성용!F2658</f>
        <v>B02</v>
      </c>
      <c r="J2661" s="57">
        <f>작성용!G2658</f>
        <v>0</v>
      </c>
      <c r="K2661" s="57" t="str">
        <f>작성용!H2658</f>
        <v>-</v>
      </c>
      <c r="L2661" s="57" t="str">
        <f>작성용!N2658</f>
        <v>분기</v>
      </c>
      <c r="M2661" s="56" t="str">
        <f>작성용!U2658</f>
        <v>2025.03.31</v>
      </c>
      <c r="N2661" s="56" t="str">
        <f>작성용!V2658</f>
        <v>룩스루</v>
      </c>
      <c r="O2661" s="56" t="str">
        <f>작성용!W2658</f>
        <v>룩스루</v>
      </c>
      <c r="P2661" s="56" t="str">
        <f>작성용!X2658</f>
        <v>-</v>
      </c>
      <c r="Q2661" s="57" t="str">
        <f>작성용!AD2658</f>
        <v>대체평가3사업본부</v>
      </c>
      <c r="R2661" s="59">
        <f>작성용!AE2658</f>
        <v>0</v>
      </c>
      <c r="S2661" s="57" t="str">
        <f>작성용!AF2658</f>
        <v>대체평가3사업본부</v>
      </c>
      <c r="T2661" s="60" t="str">
        <f>작성용!AG2658</f>
        <v>김태현</v>
      </c>
      <c r="U2661" s="60" t="str">
        <f>작성용!AH2658</f>
        <v>김태현</v>
      </c>
      <c r="V2661" s="55">
        <f>작성용!AA2658</f>
        <v>202503</v>
      </c>
      <c r="W2661" s="57" t="str">
        <f>작성용!AC2658</f>
        <v>[T]기타보험기관[1본부]</v>
      </c>
      <c r="X2661" s="57" t="str">
        <f>작성용!O2658</f>
        <v>리스크관리팀이정현프로</v>
      </c>
      <c r="Y2661" s="57" t="str">
        <f>작성용!P2658</f>
        <v>02-3455-4133</v>
      </c>
      <c r="Z2661" s="57" t="str">
        <f>작성용!Q2658</f>
        <v>leedoyaj@shinhan.com</v>
      </c>
      <c r="AA2661" s="55" t="str">
        <f>작성용!AJ2658</f>
        <v>-</v>
      </c>
      <c r="AB2661" s="55">
        <f>작성용!AB2658</f>
        <v>0</v>
      </c>
    </row>
    <row r="2662" spans="1:28" s="11" customFormat="1" ht="16.5" hidden="1" customHeight="1" x14ac:dyDescent="0.3">
      <c r="A2662" s="53">
        <f>작성용!AL2659</f>
        <v>2658</v>
      </c>
      <c r="B2662" s="54" t="str">
        <f>작성용!AI2659</f>
        <v>-</v>
      </c>
      <c r="C2662" s="55" t="str">
        <f>작성용!AK2659</f>
        <v>개별종목</v>
      </c>
      <c r="D2662" s="56">
        <f>작성용!T2659</f>
        <v>45702</v>
      </c>
      <c r="E2662" s="57" t="str">
        <f>작성용!B2659</f>
        <v>신한라이프(수익증권)</v>
      </c>
      <c r="F2662" s="57" t="str">
        <f>작성용!C2659</f>
        <v>재평가</v>
      </c>
      <c r="G2662" s="57" t="str">
        <f>작성용!D2659</f>
        <v>신한AIM재간접전문투자형사모투자신탁제4호</v>
      </c>
      <c r="H2662" s="58" t="str">
        <f>작성용!E2659</f>
        <v>KBP2022090103</v>
      </c>
      <c r="I2662" s="57" t="str">
        <f>작성용!F2659</f>
        <v>B02</v>
      </c>
      <c r="J2662" s="57">
        <f>작성용!G2659</f>
        <v>0</v>
      </c>
      <c r="K2662" s="57" t="str">
        <f>작성용!H2659</f>
        <v>-</v>
      </c>
      <c r="L2662" s="57" t="str">
        <f>작성용!N2659</f>
        <v>분기</v>
      </c>
      <c r="M2662" s="56" t="str">
        <f>작성용!U2659</f>
        <v>2025.03.31</v>
      </c>
      <c r="N2662" s="56" t="str">
        <f>작성용!V2659</f>
        <v>룩스루</v>
      </c>
      <c r="O2662" s="56" t="str">
        <f>작성용!W2659</f>
        <v>룩스루</v>
      </c>
      <c r="P2662" s="56" t="str">
        <f>작성용!X2659</f>
        <v>-</v>
      </c>
      <c r="Q2662" s="57" t="str">
        <f>작성용!AD2659</f>
        <v>대체평가3사업본부</v>
      </c>
      <c r="R2662" s="59">
        <f>작성용!AE2659</f>
        <v>0</v>
      </c>
      <c r="S2662" s="57" t="str">
        <f>작성용!AF2659</f>
        <v>대체평가3사업본부</v>
      </c>
      <c r="T2662" s="60" t="str">
        <f>작성용!AG2659</f>
        <v>김태현</v>
      </c>
      <c r="U2662" s="60" t="str">
        <f>작성용!AH2659</f>
        <v>김태현</v>
      </c>
      <c r="V2662" s="55">
        <f>작성용!AA2659</f>
        <v>202503</v>
      </c>
      <c r="W2662" s="57" t="str">
        <f>작성용!AC2659</f>
        <v>[T]기타보험기관[1본부]</v>
      </c>
      <c r="X2662" s="57" t="str">
        <f>작성용!O2659</f>
        <v>리스크관리팀이정현프로</v>
      </c>
      <c r="Y2662" s="57" t="str">
        <f>작성용!P2659</f>
        <v>02-3455-4133</v>
      </c>
      <c r="Z2662" s="57" t="str">
        <f>작성용!Q2659</f>
        <v>leedoyaj@shinhan.com</v>
      </c>
      <c r="AA2662" s="55" t="str">
        <f>작성용!AJ2659</f>
        <v>-</v>
      </c>
      <c r="AB2662" s="55">
        <f>작성용!AB2659</f>
        <v>0</v>
      </c>
    </row>
    <row r="2663" spans="1:28" s="11" customFormat="1" ht="16.5" hidden="1" customHeight="1" x14ac:dyDescent="0.3">
      <c r="A2663" s="53">
        <f>작성용!AL2660</f>
        <v>2659</v>
      </c>
      <c r="B2663" s="54" t="str">
        <f>작성용!AI2660</f>
        <v>-</v>
      </c>
      <c r="C2663" s="55" t="str">
        <f>작성용!AK2660</f>
        <v>개별종목</v>
      </c>
      <c r="D2663" s="56">
        <f>작성용!T2660</f>
        <v>45702</v>
      </c>
      <c r="E2663" s="57" t="str">
        <f>작성용!B2660</f>
        <v>신한라이프(수익증권)</v>
      </c>
      <c r="F2663" s="57" t="str">
        <f>작성용!C2660</f>
        <v>재평가</v>
      </c>
      <c r="G2663" s="57" t="str">
        <f>작성용!D2660</f>
        <v>신한AIM재간접전문투자형사모투자신탁제5호</v>
      </c>
      <c r="H2663" s="58" t="str">
        <f>작성용!E2660</f>
        <v>KBP2022090104</v>
      </c>
      <c r="I2663" s="57" t="str">
        <f>작성용!F2660</f>
        <v>B02</v>
      </c>
      <c r="J2663" s="57">
        <f>작성용!G2660</f>
        <v>0</v>
      </c>
      <c r="K2663" s="57" t="str">
        <f>작성용!H2660</f>
        <v>-</v>
      </c>
      <c r="L2663" s="57" t="str">
        <f>작성용!N2660</f>
        <v>분기</v>
      </c>
      <c r="M2663" s="56" t="str">
        <f>작성용!U2660</f>
        <v>2025.03.31</v>
      </c>
      <c r="N2663" s="56" t="str">
        <f>작성용!V2660</f>
        <v>룩스루</v>
      </c>
      <c r="O2663" s="56" t="str">
        <f>작성용!W2660</f>
        <v>룩스루</v>
      </c>
      <c r="P2663" s="56" t="str">
        <f>작성용!X2660</f>
        <v>-</v>
      </c>
      <c r="Q2663" s="57" t="str">
        <f>작성용!AD2660</f>
        <v>대체평가3사업본부</v>
      </c>
      <c r="R2663" s="59">
        <f>작성용!AE2660</f>
        <v>0</v>
      </c>
      <c r="S2663" s="57" t="str">
        <f>작성용!AF2660</f>
        <v>대체평가3사업본부</v>
      </c>
      <c r="T2663" s="60" t="str">
        <f>작성용!AG2660</f>
        <v>김태현</v>
      </c>
      <c r="U2663" s="60" t="str">
        <f>작성용!AH2660</f>
        <v>김태현</v>
      </c>
      <c r="V2663" s="55">
        <f>작성용!AA2660</f>
        <v>202503</v>
      </c>
      <c r="W2663" s="57" t="str">
        <f>작성용!AC2660</f>
        <v>[T]기타보험기관[1본부]</v>
      </c>
      <c r="X2663" s="57" t="str">
        <f>작성용!O2660</f>
        <v>리스크관리팀이정현프로</v>
      </c>
      <c r="Y2663" s="57" t="str">
        <f>작성용!P2660</f>
        <v>02-3455-4133</v>
      </c>
      <c r="Z2663" s="57" t="str">
        <f>작성용!Q2660</f>
        <v>leedoyaj@shinhan.com</v>
      </c>
      <c r="AA2663" s="55" t="str">
        <f>작성용!AJ2660</f>
        <v>-</v>
      </c>
      <c r="AB2663" s="55">
        <f>작성용!AB2660</f>
        <v>0</v>
      </c>
    </row>
    <row r="2664" spans="1:28" s="11" customFormat="1" ht="16.5" hidden="1" customHeight="1" x14ac:dyDescent="0.3">
      <c r="A2664" s="53">
        <f>작성용!AL2661</f>
        <v>2660</v>
      </c>
      <c r="B2664" s="54" t="str">
        <f>작성용!AI2661</f>
        <v>-</v>
      </c>
      <c r="C2664" s="55" t="str">
        <f>작성용!AK2661</f>
        <v>개별종목</v>
      </c>
      <c r="D2664" s="56">
        <f>작성용!T2661</f>
        <v>45702</v>
      </c>
      <c r="E2664" s="57" t="str">
        <f>작성용!B2661</f>
        <v>신한라이프(수익증권)</v>
      </c>
      <c r="F2664" s="57" t="str">
        <f>작성용!C2661</f>
        <v>재평가</v>
      </c>
      <c r="G2664" s="57" t="str">
        <f>작성용!D2661</f>
        <v>신한AIM재간접전문투자형사모투자신탁제6-A호</v>
      </c>
      <c r="H2664" s="58" t="str">
        <f>작성용!E2661</f>
        <v>KBP2022090105</v>
      </c>
      <c r="I2664" s="57" t="str">
        <f>작성용!F2661</f>
        <v>B02</v>
      </c>
      <c r="J2664" s="57">
        <f>작성용!G2661</f>
        <v>0</v>
      </c>
      <c r="K2664" s="57" t="str">
        <f>작성용!H2661</f>
        <v>-</v>
      </c>
      <c r="L2664" s="57" t="str">
        <f>작성용!N2661</f>
        <v>분기</v>
      </c>
      <c r="M2664" s="56" t="str">
        <f>작성용!U2661</f>
        <v>2025.03.31</v>
      </c>
      <c r="N2664" s="56" t="str">
        <f>작성용!V2661</f>
        <v>룩스루</v>
      </c>
      <c r="O2664" s="56" t="str">
        <f>작성용!W2661</f>
        <v>룩스루</v>
      </c>
      <c r="P2664" s="56" t="str">
        <f>작성용!X2661</f>
        <v>-</v>
      </c>
      <c r="Q2664" s="57" t="str">
        <f>작성용!AD2661</f>
        <v>대체평가3사업본부</v>
      </c>
      <c r="R2664" s="59">
        <f>작성용!AE2661</f>
        <v>0</v>
      </c>
      <c r="S2664" s="57" t="str">
        <f>작성용!AF2661</f>
        <v>대체평가3사업본부</v>
      </c>
      <c r="T2664" s="60" t="str">
        <f>작성용!AG2661</f>
        <v>김태현</v>
      </c>
      <c r="U2664" s="60" t="str">
        <f>작성용!AH2661</f>
        <v>김태현</v>
      </c>
      <c r="V2664" s="55">
        <f>작성용!AA2661</f>
        <v>202503</v>
      </c>
      <c r="W2664" s="57" t="str">
        <f>작성용!AC2661</f>
        <v>[T]기타보험기관[1본부]</v>
      </c>
      <c r="X2664" s="57" t="str">
        <f>작성용!O2661</f>
        <v>리스크관리팀이정현프로</v>
      </c>
      <c r="Y2664" s="57" t="str">
        <f>작성용!P2661</f>
        <v>02-3455-4133</v>
      </c>
      <c r="Z2664" s="57" t="str">
        <f>작성용!Q2661</f>
        <v>leedoyaj@shinhan.com</v>
      </c>
      <c r="AA2664" s="55" t="str">
        <f>작성용!AJ2661</f>
        <v>-</v>
      </c>
      <c r="AB2664" s="55">
        <f>작성용!AB2661</f>
        <v>0</v>
      </c>
    </row>
    <row r="2665" spans="1:28" s="11" customFormat="1" ht="16.5" hidden="1" customHeight="1" x14ac:dyDescent="0.3">
      <c r="A2665" s="53">
        <f>작성용!AL2662</f>
        <v>2661</v>
      </c>
      <c r="B2665" s="54" t="str">
        <f>작성용!AI2662</f>
        <v>-</v>
      </c>
      <c r="C2665" s="55" t="str">
        <f>작성용!AK2662</f>
        <v>개별종목</v>
      </c>
      <c r="D2665" s="56">
        <f>작성용!T2662</f>
        <v>45702</v>
      </c>
      <c r="E2665" s="57" t="str">
        <f>작성용!B2662</f>
        <v>신한라이프(수익증권)</v>
      </c>
      <c r="F2665" s="57" t="str">
        <f>작성용!C2662</f>
        <v>재평가</v>
      </c>
      <c r="G2665" s="57" t="str">
        <f>작성용!D2662</f>
        <v>신한AIM재간접전문투자형사모투자신탁제7-A호</v>
      </c>
      <c r="H2665" s="58" t="str">
        <f>작성용!E2662</f>
        <v>KBP2022090106</v>
      </c>
      <c r="I2665" s="57" t="str">
        <f>작성용!F2662</f>
        <v>B02</v>
      </c>
      <c r="J2665" s="57">
        <f>작성용!G2662</f>
        <v>0</v>
      </c>
      <c r="K2665" s="57" t="str">
        <f>작성용!H2662</f>
        <v>-</v>
      </c>
      <c r="L2665" s="57" t="str">
        <f>작성용!N2662</f>
        <v>분기</v>
      </c>
      <c r="M2665" s="56" t="str">
        <f>작성용!U2662</f>
        <v>2025.03.31</v>
      </c>
      <c r="N2665" s="56" t="str">
        <f>작성용!V2662</f>
        <v>룩스루</v>
      </c>
      <c r="O2665" s="56" t="str">
        <f>작성용!W2662</f>
        <v>룩스루</v>
      </c>
      <c r="P2665" s="56" t="str">
        <f>작성용!X2662</f>
        <v>-</v>
      </c>
      <c r="Q2665" s="57" t="str">
        <f>작성용!AD2662</f>
        <v>대체평가3사업본부</v>
      </c>
      <c r="R2665" s="59">
        <f>작성용!AE2662</f>
        <v>0</v>
      </c>
      <c r="S2665" s="57" t="str">
        <f>작성용!AF2662</f>
        <v>대체평가3사업본부</v>
      </c>
      <c r="T2665" s="60" t="str">
        <f>작성용!AG2662</f>
        <v>김태현</v>
      </c>
      <c r="U2665" s="60" t="str">
        <f>작성용!AH2662</f>
        <v>김태현</v>
      </c>
      <c r="V2665" s="55">
        <f>작성용!AA2662</f>
        <v>202503</v>
      </c>
      <c r="W2665" s="57" t="str">
        <f>작성용!AC2662</f>
        <v>[T]기타보험기관[1본부]</v>
      </c>
      <c r="X2665" s="57" t="str">
        <f>작성용!O2662</f>
        <v>리스크관리팀이정현프로</v>
      </c>
      <c r="Y2665" s="57" t="str">
        <f>작성용!P2662</f>
        <v>02-3455-4133</v>
      </c>
      <c r="Z2665" s="57" t="str">
        <f>작성용!Q2662</f>
        <v>leedoyaj@shinhan.com</v>
      </c>
      <c r="AA2665" s="55" t="str">
        <f>작성용!AJ2662</f>
        <v>-</v>
      </c>
      <c r="AB2665" s="55">
        <f>작성용!AB2662</f>
        <v>0</v>
      </c>
    </row>
    <row r="2666" spans="1:28" s="11" customFormat="1" ht="16.5" hidden="1" customHeight="1" x14ac:dyDescent="0.3">
      <c r="A2666" s="53">
        <f>작성용!AL2663</f>
        <v>2662</v>
      </c>
      <c r="B2666" s="54" t="str">
        <f>작성용!AI2663</f>
        <v>-</v>
      </c>
      <c r="C2666" s="55" t="str">
        <f>작성용!AK2663</f>
        <v>개별종목</v>
      </c>
      <c r="D2666" s="56">
        <f>작성용!T2663</f>
        <v>45702</v>
      </c>
      <c r="E2666" s="57" t="str">
        <f>작성용!B2663</f>
        <v>신한라이프(수익증권)</v>
      </c>
      <c r="F2666" s="57" t="str">
        <f>작성용!C2663</f>
        <v>재평가</v>
      </c>
      <c r="G2666" s="57" t="str">
        <f>작성용!D2663</f>
        <v>신한AIM크레딧전문투자형사모투자신탁제3호</v>
      </c>
      <c r="H2666" s="58" t="str">
        <f>작성용!E2663</f>
        <v>KBP2022090107</v>
      </c>
      <c r="I2666" s="57" t="str">
        <f>작성용!F2663</f>
        <v>B02</v>
      </c>
      <c r="J2666" s="57">
        <f>작성용!G2663</f>
        <v>0</v>
      </c>
      <c r="K2666" s="57" t="str">
        <f>작성용!H2663</f>
        <v>-</v>
      </c>
      <c r="L2666" s="57" t="str">
        <f>작성용!N2663</f>
        <v>분기</v>
      </c>
      <c r="M2666" s="56" t="str">
        <f>작성용!U2663</f>
        <v>2025.03.31</v>
      </c>
      <c r="N2666" s="56" t="str">
        <f>작성용!V2663</f>
        <v>룩스루</v>
      </c>
      <c r="O2666" s="56" t="str">
        <f>작성용!W2663</f>
        <v>룩스루</v>
      </c>
      <c r="P2666" s="56" t="str">
        <f>작성용!X2663</f>
        <v>-</v>
      </c>
      <c r="Q2666" s="57" t="str">
        <f>작성용!AD2663</f>
        <v>대체평가3사업본부</v>
      </c>
      <c r="R2666" s="59">
        <f>작성용!AE2663</f>
        <v>0</v>
      </c>
      <c r="S2666" s="57" t="str">
        <f>작성용!AF2663</f>
        <v>대체평가3사업본부</v>
      </c>
      <c r="T2666" s="60" t="str">
        <f>작성용!AG2663</f>
        <v>김태현</v>
      </c>
      <c r="U2666" s="60" t="str">
        <f>작성용!AH2663</f>
        <v>김태현</v>
      </c>
      <c r="V2666" s="55">
        <f>작성용!AA2663</f>
        <v>202503</v>
      </c>
      <c r="W2666" s="57" t="str">
        <f>작성용!AC2663</f>
        <v>[T]기타보험기관[1본부]</v>
      </c>
      <c r="X2666" s="57" t="str">
        <f>작성용!O2663</f>
        <v>리스크관리팀이정현프로</v>
      </c>
      <c r="Y2666" s="57" t="str">
        <f>작성용!P2663</f>
        <v>02-3455-4133</v>
      </c>
      <c r="Z2666" s="57" t="str">
        <f>작성용!Q2663</f>
        <v>leedoyaj@shinhan.com</v>
      </c>
      <c r="AA2666" s="55" t="str">
        <f>작성용!AJ2663</f>
        <v>-</v>
      </c>
      <c r="AB2666" s="55">
        <f>작성용!AB2663</f>
        <v>0</v>
      </c>
    </row>
    <row r="2667" spans="1:28" s="11" customFormat="1" ht="16.5" hidden="1" customHeight="1" x14ac:dyDescent="0.3">
      <c r="A2667" s="53">
        <f>작성용!AL2664</f>
        <v>2663</v>
      </c>
      <c r="B2667" s="54" t="str">
        <f>작성용!AI2664</f>
        <v>-</v>
      </c>
      <c r="C2667" s="55" t="str">
        <f>작성용!AK2664</f>
        <v>개별종목</v>
      </c>
      <c r="D2667" s="56">
        <f>작성용!T2664</f>
        <v>45702</v>
      </c>
      <c r="E2667" s="57" t="str">
        <f>작성용!B2664</f>
        <v>신한라이프(수익증권)</v>
      </c>
      <c r="F2667" s="57" t="str">
        <f>작성용!C2664</f>
        <v>재평가</v>
      </c>
      <c r="G2667" s="57" t="str">
        <f>작성용!D2664</f>
        <v>신한BNPP유럽기업대출전문투자형사모투자신탁제4호</v>
      </c>
      <c r="H2667" s="58" t="str">
        <f>작성용!E2664</f>
        <v>KBP2022090108</v>
      </c>
      <c r="I2667" s="57" t="str">
        <f>작성용!F2664</f>
        <v>B02</v>
      </c>
      <c r="J2667" s="57">
        <f>작성용!G2664</f>
        <v>0</v>
      </c>
      <c r="K2667" s="57" t="str">
        <f>작성용!H2664</f>
        <v>-</v>
      </c>
      <c r="L2667" s="57" t="str">
        <f>작성용!N2664</f>
        <v>분기</v>
      </c>
      <c r="M2667" s="56" t="str">
        <f>작성용!U2664</f>
        <v>2025.03.31</v>
      </c>
      <c r="N2667" s="56" t="str">
        <f>작성용!V2664</f>
        <v>룩스루</v>
      </c>
      <c r="O2667" s="56" t="str">
        <f>작성용!W2664</f>
        <v>룩스루</v>
      </c>
      <c r="P2667" s="56" t="str">
        <f>작성용!X2664</f>
        <v>-</v>
      </c>
      <c r="Q2667" s="57" t="str">
        <f>작성용!AD2664</f>
        <v>대체평가3사업본부</v>
      </c>
      <c r="R2667" s="59">
        <f>작성용!AE2664</f>
        <v>0</v>
      </c>
      <c r="S2667" s="57" t="str">
        <f>작성용!AF2664</f>
        <v>대체평가3사업본부</v>
      </c>
      <c r="T2667" s="60" t="str">
        <f>작성용!AG2664</f>
        <v>김태현</v>
      </c>
      <c r="U2667" s="60" t="str">
        <f>작성용!AH2664</f>
        <v>김태현</v>
      </c>
      <c r="V2667" s="55">
        <f>작성용!AA2664</f>
        <v>202503</v>
      </c>
      <c r="W2667" s="57" t="str">
        <f>작성용!AC2664</f>
        <v>[T]기타보험기관[1본부]</v>
      </c>
      <c r="X2667" s="57" t="str">
        <f>작성용!O2664</f>
        <v>리스크관리팀이정현프로</v>
      </c>
      <c r="Y2667" s="57" t="str">
        <f>작성용!P2664</f>
        <v>02-3455-4133</v>
      </c>
      <c r="Z2667" s="57" t="str">
        <f>작성용!Q2664</f>
        <v>leedoyaj@shinhan.com</v>
      </c>
      <c r="AA2667" s="55" t="str">
        <f>작성용!AJ2664</f>
        <v>-</v>
      </c>
      <c r="AB2667" s="55">
        <f>작성용!AB2664</f>
        <v>0</v>
      </c>
    </row>
    <row r="2668" spans="1:28" s="11" customFormat="1" ht="16.5" hidden="1" customHeight="1" x14ac:dyDescent="0.3">
      <c r="A2668" s="53">
        <f>작성용!AL2665</f>
        <v>2664</v>
      </c>
      <c r="B2668" s="54" t="str">
        <f>작성용!AI2665</f>
        <v>-</v>
      </c>
      <c r="C2668" s="55" t="str">
        <f>작성용!AK2665</f>
        <v>개별종목</v>
      </c>
      <c r="D2668" s="56">
        <f>작성용!T2665</f>
        <v>45702</v>
      </c>
      <c r="E2668" s="57" t="str">
        <f>작성용!B2665</f>
        <v>신한라이프(수익증권)</v>
      </c>
      <c r="F2668" s="57" t="str">
        <f>작성용!C2665</f>
        <v>재평가</v>
      </c>
      <c r="G2668" s="57" t="str">
        <f>작성용!D2665</f>
        <v>신한그린뉴딜에너지사모특별자산투자신탁제3호1종</v>
      </c>
      <c r="H2668" s="58" t="str">
        <f>작성용!E2665</f>
        <v>KBP2022090109</v>
      </c>
      <c r="I2668" s="57" t="str">
        <f>작성용!F2665</f>
        <v>B02</v>
      </c>
      <c r="J2668" s="57">
        <f>작성용!G2665</f>
        <v>0</v>
      </c>
      <c r="K2668" s="57" t="str">
        <f>작성용!H2665</f>
        <v>-</v>
      </c>
      <c r="L2668" s="57" t="str">
        <f>작성용!N2665</f>
        <v>분기</v>
      </c>
      <c r="M2668" s="56" t="str">
        <f>작성용!U2665</f>
        <v>2025.03.31</v>
      </c>
      <c r="N2668" s="56" t="str">
        <f>작성용!V2665</f>
        <v>룩스루</v>
      </c>
      <c r="O2668" s="56" t="str">
        <f>작성용!W2665</f>
        <v>룩스루</v>
      </c>
      <c r="P2668" s="56" t="str">
        <f>작성용!X2665</f>
        <v>-</v>
      </c>
      <c r="Q2668" s="57" t="str">
        <f>작성용!AD2665</f>
        <v>대체평가3사업본부</v>
      </c>
      <c r="R2668" s="59">
        <f>작성용!AE2665</f>
        <v>0</v>
      </c>
      <c r="S2668" s="57" t="str">
        <f>작성용!AF2665</f>
        <v>대체평가3사업본부</v>
      </c>
      <c r="T2668" s="60" t="str">
        <f>작성용!AG2665</f>
        <v>김태현</v>
      </c>
      <c r="U2668" s="60" t="str">
        <f>작성용!AH2665</f>
        <v>김태현</v>
      </c>
      <c r="V2668" s="55">
        <f>작성용!AA2665</f>
        <v>202503</v>
      </c>
      <c r="W2668" s="57" t="str">
        <f>작성용!AC2665</f>
        <v>[T]기타보험기관[1본부]</v>
      </c>
      <c r="X2668" s="57" t="str">
        <f>작성용!O2665</f>
        <v>리스크관리팀이정현프로</v>
      </c>
      <c r="Y2668" s="57" t="str">
        <f>작성용!P2665</f>
        <v>02-3455-4133</v>
      </c>
      <c r="Z2668" s="57" t="str">
        <f>작성용!Q2665</f>
        <v>leedoyaj@shinhan.com</v>
      </c>
      <c r="AA2668" s="55" t="str">
        <f>작성용!AJ2665</f>
        <v>-</v>
      </c>
      <c r="AB2668" s="55">
        <f>작성용!AB2665</f>
        <v>0</v>
      </c>
    </row>
    <row r="2669" spans="1:28" s="11" customFormat="1" ht="16.5" hidden="1" customHeight="1" x14ac:dyDescent="0.3">
      <c r="A2669" s="53">
        <f>작성용!AL2666</f>
        <v>2665</v>
      </c>
      <c r="B2669" s="54" t="str">
        <f>작성용!AI2666</f>
        <v>-</v>
      </c>
      <c r="C2669" s="55" t="str">
        <f>작성용!AK2666</f>
        <v>개별종목</v>
      </c>
      <c r="D2669" s="56">
        <f>작성용!T2666</f>
        <v>45702</v>
      </c>
      <c r="E2669" s="57" t="str">
        <f>작성용!B2666</f>
        <v>신한라이프(수익증권)</v>
      </c>
      <c r="F2669" s="57" t="str">
        <f>작성용!C2666</f>
        <v>재평가</v>
      </c>
      <c r="G2669" s="57" t="str">
        <f>작성용!D2666</f>
        <v>신한그린웨이기업투자1호펀드1종</v>
      </c>
      <c r="H2669" s="58" t="str">
        <f>작성용!E2666</f>
        <v>KBP2022090110</v>
      </c>
      <c r="I2669" s="57" t="str">
        <f>작성용!F2666</f>
        <v>B02</v>
      </c>
      <c r="J2669" s="57">
        <f>작성용!G2666</f>
        <v>0</v>
      </c>
      <c r="K2669" s="57" t="str">
        <f>작성용!H2666</f>
        <v>-</v>
      </c>
      <c r="L2669" s="57" t="str">
        <f>작성용!N2666</f>
        <v>분기</v>
      </c>
      <c r="M2669" s="56" t="str">
        <f>작성용!U2666</f>
        <v>2025.03.31</v>
      </c>
      <c r="N2669" s="56" t="str">
        <f>작성용!V2666</f>
        <v>룩스루</v>
      </c>
      <c r="O2669" s="56" t="str">
        <f>작성용!W2666</f>
        <v>룩스루</v>
      </c>
      <c r="P2669" s="56" t="str">
        <f>작성용!X2666</f>
        <v>-</v>
      </c>
      <c r="Q2669" s="57" t="str">
        <f>작성용!AD2666</f>
        <v>대체평가3사업본부</v>
      </c>
      <c r="R2669" s="59">
        <f>작성용!AE2666</f>
        <v>0</v>
      </c>
      <c r="S2669" s="57" t="str">
        <f>작성용!AF2666</f>
        <v>대체평가3사업본부</v>
      </c>
      <c r="T2669" s="60" t="str">
        <f>작성용!AG2666</f>
        <v>김태현</v>
      </c>
      <c r="U2669" s="60" t="str">
        <f>작성용!AH2666</f>
        <v>김태현</v>
      </c>
      <c r="V2669" s="55">
        <f>작성용!AA2666</f>
        <v>202503</v>
      </c>
      <c r="W2669" s="57" t="str">
        <f>작성용!AC2666</f>
        <v>[T]기타보험기관[1본부]</v>
      </c>
      <c r="X2669" s="57" t="str">
        <f>작성용!O2666</f>
        <v>리스크관리팀이정현프로</v>
      </c>
      <c r="Y2669" s="57" t="str">
        <f>작성용!P2666</f>
        <v>02-3455-4133</v>
      </c>
      <c r="Z2669" s="57" t="str">
        <f>작성용!Q2666</f>
        <v>leedoyaj@shinhan.com</v>
      </c>
      <c r="AA2669" s="55" t="str">
        <f>작성용!AJ2666</f>
        <v>-</v>
      </c>
      <c r="AB2669" s="55">
        <f>작성용!AB2666</f>
        <v>0</v>
      </c>
    </row>
    <row r="2670" spans="1:28" s="11" customFormat="1" ht="16.5" hidden="1" customHeight="1" x14ac:dyDescent="0.3">
      <c r="A2670" s="53">
        <f>작성용!AL2667</f>
        <v>2666</v>
      </c>
      <c r="B2670" s="54" t="str">
        <f>작성용!AI2667</f>
        <v>-</v>
      </c>
      <c r="C2670" s="55" t="str">
        <f>작성용!AK2667</f>
        <v>개별종목</v>
      </c>
      <c r="D2670" s="56">
        <f>작성용!T2667</f>
        <v>45702</v>
      </c>
      <c r="E2670" s="57" t="str">
        <f>작성용!B2667</f>
        <v>신한라이프(수익증권)</v>
      </c>
      <c r="F2670" s="57" t="str">
        <f>작성용!C2667</f>
        <v>재평가</v>
      </c>
      <c r="G2670" s="57" t="str">
        <f>작성용!D2667</f>
        <v>신한글로벌전문투자형사모부동산투자신탁제4호</v>
      </c>
      <c r="H2670" s="58" t="str">
        <f>작성용!E2667</f>
        <v>KBP2022090111</v>
      </c>
      <c r="I2670" s="57" t="str">
        <f>작성용!F2667</f>
        <v>B02</v>
      </c>
      <c r="J2670" s="57">
        <f>작성용!G2667</f>
        <v>0</v>
      </c>
      <c r="K2670" s="57" t="str">
        <f>작성용!H2667</f>
        <v>-</v>
      </c>
      <c r="L2670" s="57" t="str">
        <f>작성용!N2667</f>
        <v>분기</v>
      </c>
      <c r="M2670" s="56" t="str">
        <f>작성용!U2667</f>
        <v>2025.03.31</v>
      </c>
      <c r="N2670" s="56" t="str">
        <f>작성용!V2667</f>
        <v>룩스루</v>
      </c>
      <c r="O2670" s="56" t="str">
        <f>작성용!W2667</f>
        <v>룩스루</v>
      </c>
      <c r="P2670" s="56" t="str">
        <f>작성용!X2667</f>
        <v>-</v>
      </c>
      <c r="Q2670" s="57" t="str">
        <f>작성용!AD2667</f>
        <v>대체평가3사업본부</v>
      </c>
      <c r="R2670" s="59">
        <f>작성용!AE2667</f>
        <v>0</v>
      </c>
      <c r="S2670" s="57" t="str">
        <f>작성용!AF2667</f>
        <v>대체평가3사업본부</v>
      </c>
      <c r="T2670" s="60" t="str">
        <f>작성용!AG2667</f>
        <v>김태현</v>
      </c>
      <c r="U2670" s="60" t="str">
        <f>작성용!AH2667</f>
        <v>김태현</v>
      </c>
      <c r="V2670" s="55">
        <f>작성용!AA2667</f>
        <v>202503</v>
      </c>
      <c r="W2670" s="57" t="str">
        <f>작성용!AC2667</f>
        <v>[T]기타보험기관[1본부]</v>
      </c>
      <c r="X2670" s="57" t="str">
        <f>작성용!O2667</f>
        <v>리스크관리팀이정현프로</v>
      </c>
      <c r="Y2670" s="57" t="str">
        <f>작성용!P2667</f>
        <v>02-3455-4133</v>
      </c>
      <c r="Z2670" s="57" t="str">
        <f>작성용!Q2667</f>
        <v>leedoyaj@shinhan.com</v>
      </c>
      <c r="AA2670" s="55" t="str">
        <f>작성용!AJ2667</f>
        <v>-</v>
      </c>
      <c r="AB2670" s="55">
        <f>작성용!AB2667</f>
        <v>0</v>
      </c>
    </row>
    <row r="2671" spans="1:28" s="11" customFormat="1" ht="16.5" hidden="1" customHeight="1" x14ac:dyDescent="0.3">
      <c r="A2671" s="53">
        <f>작성용!AL2668</f>
        <v>2667</v>
      </c>
      <c r="B2671" s="54" t="str">
        <f>작성용!AI2668</f>
        <v>-</v>
      </c>
      <c r="C2671" s="55" t="str">
        <f>작성용!AK2668</f>
        <v>개별종목</v>
      </c>
      <c r="D2671" s="56">
        <f>작성용!T2668</f>
        <v>45702</v>
      </c>
      <c r="E2671" s="57" t="str">
        <f>작성용!B2668</f>
        <v>신한라이프(수익증권)</v>
      </c>
      <c r="F2671" s="57" t="str">
        <f>작성용!C2668</f>
        <v>재평가</v>
      </c>
      <c r="G2671" s="57" t="str">
        <f>작성용!D2668</f>
        <v>신한미국네바다태양광전문투자형사모특별자산투자신탁</v>
      </c>
      <c r="H2671" s="58" t="str">
        <f>작성용!E2668</f>
        <v>KBP2019120100</v>
      </c>
      <c r="I2671" s="57" t="str">
        <f>작성용!F2668</f>
        <v>B02</v>
      </c>
      <c r="J2671" s="57">
        <f>작성용!G2668</f>
        <v>0</v>
      </c>
      <c r="K2671" s="57" t="str">
        <f>작성용!H2668</f>
        <v>-</v>
      </c>
      <c r="L2671" s="57" t="str">
        <f>작성용!N2668</f>
        <v>분기</v>
      </c>
      <c r="M2671" s="56" t="str">
        <f>작성용!U2668</f>
        <v>2025.03.31</v>
      </c>
      <c r="N2671" s="56" t="str">
        <f>작성용!V2668</f>
        <v>룩스루</v>
      </c>
      <c r="O2671" s="56" t="str">
        <f>작성용!W2668</f>
        <v>룩스루</v>
      </c>
      <c r="P2671" s="56" t="str">
        <f>작성용!X2668</f>
        <v>-</v>
      </c>
      <c r="Q2671" s="57" t="str">
        <f>작성용!AD2668</f>
        <v>대체평가3사업본부</v>
      </c>
      <c r="R2671" s="59">
        <f>작성용!AE2668</f>
        <v>0</v>
      </c>
      <c r="S2671" s="57" t="str">
        <f>작성용!AF2668</f>
        <v>대체평가3사업본부</v>
      </c>
      <c r="T2671" s="60" t="str">
        <f>작성용!AG2668</f>
        <v>김태현</v>
      </c>
      <c r="U2671" s="60" t="str">
        <f>작성용!AH2668</f>
        <v>김태현</v>
      </c>
      <c r="V2671" s="55">
        <f>작성용!AA2668</f>
        <v>202503</v>
      </c>
      <c r="W2671" s="57" t="str">
        <f>작성용!AC2668</f>
        <v>[T]기타보험기관[1본부]</v>
      </c>
      <c r="X2671" s="57" t="str">
        <f>작성용!O2668</f>
        <v>리스크관리팀이정현프로</v>
      </c>
      <c r="Y2671" s="57" t="str">
        <f>작성용!P2668</f>
        <v>02-3455-4133</v>
      </c>
      <c r="Z2671" s="57" t="str">
        <f>작성용!Q2668</f>
        <v>leedoyaj@shinhan.com</v>
      </c>
      <c r="AA2671" s="55" t="str">
        <f>작성용!AJ2668</f>
        <v>-</v>
      </c>
      <c r="AB2671" s="55">
        <f>작성용!AB2668</f>
        <v>0</v>
      </c>
    </row>
    <row r="2672" spans="1:28" s="11" customFormat="1" ht="16.5" hidden="1" customHeight="1" x14ac:dyDescent="0.3">
      <c r="A2672" s="53">
        <f>작성용!AL2669</f>
        <v>2668</v>
      </c>
      <c r="B2672" s="54" t="str">
        <f>작성용!AI2669</f>
        <v>-</v>
      </c>
      <c r="C2672" s="55" t="str">
        <f>작성용!AK2669</f>
        <v>개별종목</v>
      </c>
      <c r="D2672" s="56">
        <f>작성용!T2669</f>
        <v>45702</v>
      </c>
      <c r="E2672" s="57" t="str">
        <f>작성용!B2669</f>
        <v>신한라이프(수익증권)</v>
      </c>
      <c r="F2672" s="57" t="str">
        <f>작성용!C2669</f>
        <v>재평가</v>
      </c>
      <c r="G2672" s="57" t="str">
        <f>작성용!D2669</f>
        <v>신한에스지레일전문투자형사모특별자산투자신탁제2호</v>
      </c>
      <c r="H2672" s="58" t="str">
        <f>작성용!E2669</f>
        <v>KBP2022090113</v>
      </c>
      <c r="I2672" s="57" t="str">
        <f>작성용!F2669</f>
        <v>B02</v>
      </c>
      <c r="J2672" s="57">
        <f>작성용!G2669</f>
        <v>0</v>
      </c>
      <c r="K2672" s="57" t="str">
        <f>작성용!H2669</f>
        <v>-</v>
      </c>
      <c r="L2672" s="57" t="str">
        <f>작성용!N2669</f>
        <v>분기</v>
      </c>
      <c r="M2672" s="56" t="str">
        <f>작성용!U2669</f>
        <v>2025.03.31</v>
      </c>
      <c r="N2672" s="56" t="str">
        <f>작성용!V2669</f>
        <v>룩스루</v>
      </c>
      <c r="O2672" s="56" t="str">
        <f>작성용!W2669</f>
        <v>룩스루</v>
      </c>
      <c r="P2672" s="56" t="str">
        <f>작성용!X2669</f>
        <v>-</v>
      </c>
      <c r="Q2672" s="57" t="str">
        <f>작성용!AD2669</f>
        <v>대체평가3사업본부</v>
      </c>
      <c r="R2672" s="59">
        <f>작성용!AE2669</f>
        <v>0</v>
      </c>
      <c r="S2672" s="57" t="str">
        <f>작성용!AF2669</f>
        <v>대체평가3사업본부</v>
      </c>
      <c r="T2672" s="60" t="str">
        <f>작성용!AG2669</f>
        <v>김태현</v>
      </c>
      <c r="U2672" s="60" t="str">
        <f>작성용!AH2669</f>
        <v>김태현</v>
      </c>
      <c r="V2672" s="55">
        <f>작성용!AA2669</f>
        <v>202503</v>
      </c>
      <c r="W2672" s="57" t="str">
        <f>작성용!AC2669</f>
        <v>[T]기타보험기관[1본부]</v>
      </c>
      <c r="X2672" s="57" t="str">
        <f>작성용!O2669</f>
        <v>리스크관리팀이정현프로</v>
      </c>
      <c r="Y2672" s="57" t="str">
        <f>작성용!P2669</f>
        <v>02-3455-4133</v>
      </c>
      <c r="Z2672" s="57" t="str">
        <f>작성용!Q2669</f>
        <v>leedoyaj@shinhan.com</v>
      </c>
      <c r="AA2672" s="55" t="str">
        <f>작성용!AJ2669</f>
        <v>-</v>
      </c>
      <c r="AB2672" s="55">
        <f>작성용!AB2669</f>
        <v>0</v>
      </c>
    </row>
    <row r="2673" spans="1:28" s="11" customFormat="1" ht="16.5" hidden="1" customHeight="1" x14ac:dyDescent="0.3">
      <c r="A2673" s="53">
        <f>작성용!AL2670</f>
        <v>2669</v>
      </c>
      <c r="B2673" s="54" t="str">
        <f>작성용!AI2670</f>
        <v>-</v>
      </c>
      <c r="C2673" s="55" t="str">
        <f>작성용!AK2670</f>
        <v>개별종목</v>
      </c>
      <c r="D2673" s="56">
        <f>작성용!T2670</f>
        <v>45702</v>
      </c>
      <c r="E2673" s="57" t="str">
        <f>작성용!B2670</f>
        <v>신한라이프(수익증권)</v>
      </c>
      <c r="F2673" s="57" t="str">
        <f>작성용!C2670</f>
        <v>재평가</v>
      </c>
      <c r="G2673" s="57" t="str">
        <f>작성용!D2670</f>
        <v>신한전문투자형일본태양광시니어론사모특별자산투자신탁제1호</v>
      </c>
      <c r="H2673" s="58" t="str">
        <f>작성용!E2670</f>
        <v>KBP2018120309</v>
      </c>
      <c r="I2673" s="57" t="str">
        <f>작성용!F2670</f>
        <v>B02</v>
      </c>
      <c r="J2673" s="57">
        <f>작성용!G2670</f>
        <v>0</v>
      </c>
      <c r="K2673" s="57" t="str">
        <f>작성용!H2670</f>
        <v>-</v>
      </c>
      <c r="L2673" s="57" t="str">
        <f>작성용!N2670</f>
        <v>분기</v>
      </c>
      <c r="M2673" s="56" t="str">
        <f>작성용!U2670</f>
        <v>2025.03.31</v>
      </c>
      <c r="N2673" s="56" t="str">
        <f>작성용!V2670</f>
        <v>룩스루</v>
      </c>
      <c r="O2673" s="56" t="str">
        <f>작성용!W2670</f>
        <v>룩스루</v>
      </c>
      <c r="P2673" s="56" t="str">
        <f>작성용!X2670</f>
        <v>-</v>
      </c>
      <c r="Q2673" s="57" t="str">
        <f>작성용!AD2670</f>
        <v>대체평가3사업본부</v>
      </c>
      <c r="R2673" s="59">
        <f>작성용!AE2670</f>
        <v>0</v>
      </c>
      <c r="S2673" s="57" t="str">
        <f>작성용!AF2670</f>
        <v>대체평가3사업본부</v>
      </c>
      <c r="T2673" s="60" t="str">
        <f>작성용!AG2670</f>
        <v>김태현</v>
      </c>
      <c r="U2673" s="60" t="str">
        <f>작성용!AH2670</f>
        <v>김태현</v>
      </c>
      <c r="V2673" s="55">
        <f>작성용!AA2670</f>
        <v>202503</v>
      </c>
      <c r="W2673" s="57" t="str">
        <f>작성용!AC2670</f>
        <v>[T]기타보험기관[1본부]</v>
      </c>
      <c r="X2673" s="57" t="str">
        <f>작성용!O2670</f>
        <v>리스크관리팀이정현프로</v>
      </c>
      <c r="Y2673" s="57" t="str">
        <f>작성용!P2670</f>
        <v>02-3455-4133</v>
      </c>
      <c r="Z2673" s="57" t="str">
        <f>작성용!Q2670</f>
        <v>leedoyaj@shinhan.com</v>
      </c>
      <c r="AA2673" s="55" t="str">
        <f>작성용!AJ2670</f>
        <v>-</v>
      </c>
      <c r="AB2673" s="55">
        <f>작성용!AB2670</f>
        <v>0</v>
      </c>
    </row>
    <row r="2674" spans="1:28" s="11" customFormat="1" ht="16.5" hidden="1" customHeight="1" x14ac:dyDescent="0.3">
      <c r="A2674" s="53">
        <f>작성용!AL2671</f>
        <v>2670</v>
      </c>
      <c r="B2674" s="54" t="str">
        <f>작성용!AI2671</f>
        <v>-</v>
      </c>
      <c r="C2674" s="55" t="str">
        <f>작성용!AK2671</f>
        <v>개별종목</v>
      </c>
      <c r="D2674" s="56">
        <f>작성용!T2671</f>
        <v>45702</v>
      </c>
      <c r="E2674" s="57" t="str">
        <f>작성용!B2671</f>
        <v>신한라이프(수익증권)</v>
      </c>
      <c r="F2674" s="57" t="str">
        <f>작성용!C2671</f>
        <v>재평가</v>
      </c>
      <c r="G2674" s="57" t="str">
        <f>작성용!D2671</f>
        <v>신한지개남산연결도로일반사모특별자산투자신탁</v>
      </c>
      <c r="H2674" s="58" t="str">
        <f>작성용!E2671</f>
        <v>KBP2022090115</v>
      </c>
      <c r="I2674" s="57" t="str">
        <f>작성용!F2671</f>
        <v>B02</v>
      </c>
      <c r="J2674" s="57">
        <f>작성용!G2671</f>
        <v>0</v>
      </c>
      <c r="K2674" s="57" t="str">
        <f>작성용!H2671</f>
        <v>-</v>
      </c>
      <c r="L2674" s="57" t="str">
        <f>작성용!N2671</f>
        <v>분기</v>
      </c>
      <c r="M2674" s="56" t="str">
        <f>작성용!U2671</f>
        <v>2025.03.31</v>
      </c>
      <c r="N2674" s="56" t="str">
        <f>작성용!V2671</f>
        <v>룩스루</v>
      </c>
      <c r="O2674" s="56" t="str">
        <f>작성용!W2671</f>
        <v>룩스루</v>
      </c>
      <c r="P2674" s="56" t="str">
        <f>작성용!X2671</f>
        <v>-</v>
      </c>
      <c r="Q2674" s="57" t="str">
        <f>작성용!AD2671</f>
        <v>대체평가3사업본부</v>
      </c>
      <c r="R2674" s="59">
        <f>작성용!AE2671</f>
        <v>0</v>
      </c>
      <c r="S2674" s="57" t="str">
        <f>작성용!AF2671</f>
        <v>대체평가3사업본부</v>
      </c>
      <c r="T2674" s="60" t="str">
        <f>작성용!AG2671</f>
        <v>김태현</v>
      </c>
      <c r="U2674" s="60" t="str">
        <f>작성용!AH2671</f>
        <v>김태현</v>
      </c>
      <c r="V2674" s="55">
        <f>작성용!AA2671</f>
        <v>202503</v>
      </c>
      <c r="W2674" s="57" t="str">
        <f>작성용!AC2671</f>
        <v>[T]기타보험기관[1본부]</v>
      </c>
      <c r="X2674" s="57" t="str">
        <f>작성용!O2671</f>
        <v>리스크관리팀이정현프로</v>
      </c>
      <c r="Y2674" s="57" t="str">
        <f>작성용!P2671</f>
        <v>02-3455-4133</v>
      </c>
      <c r="Z2674" s="57" t="str">
        <f>작성용!Q2671</f>
        <v>leedoyaj@shinhan.com</v>
      </c>
      <c r="AA2674" s="55" t="str">
        <f>작성용!AJ2671</f>
        <v>-</v>
      </c>
      <c r="AB2674" s="55">
        <f>작성용!AB2671</f>
        <v>0</v>
      </c>
    </row>
    <row r="2675" spans="1:28" s="11" customFormat="1" ht="16.5" hidden="1" customHeight="1" x14ac:dyDescent="0.3">
      <c r="A2675" s="53">
        <f>작성용!AL2672</f>
        <v>2671</v>
      </c>
      <c r="B2675" s="54" t="str">
        <f>작성용!AI2672</f>
        <v>-</v>
      </c>
      <c r="C2675" s="55" t="str">
        <f>작성용!AK2672</f>
        <v>개별종목</v>
      </c>
      <c r="D2675" s="56">
        <f>작성용!T2672</f>
        <v>45702</v>
      </c>
      <c r="E2675" s="57" t="str">
        <f>작성용!B2672</f>
        <v>신한라이프(수익증권)</v>
      </c>
      <c r="F2675" s="57" t="str">
        <f>작성용!C2672</f>
        <v>재평가</v>
      </c>
      <c r="G2675" s="57" t="str">
        <f>작성용!D2672</f>
        <v>신한창업벤처알파일반사모혼합자산투자신탁제2호</v>
      </c>
      <c r="H2675" s="58" t="str">
        <f>작성용!E2672</f>
        <v>KBP2022090116</v>
      </c>
      <c r="I2675" s="57" t="str">
        <f>작성용!F2672</f>
        <v>B02</v>
      </c>
      <c r="J2675" s="57">
        <f>작성용!G2672</f>
        <v>0</v>
      </c>
      <c r="K2675" s="57" t="str">
        <f>작성용!H2672</f>
        <v>-</v>
      </c>
      <c r="L2675" s="57" t="str">
        <f>작성용!N2672</f>
        <v>분기</v>
      </c>
      <c r="M2675" s="56" t="str">
        <f>작성용!U2672</f>
        <v>2025.03.31</v>
      </c>
      <c r="N2675" s="56" t="str">
        <f>작성용!V2672</f>
        <v>룩스루</v>
      </c>
      <c r="O2675" s="56" t="str">
        <f>작성용!W2672</f>
        <v>룩스루</v>
      </c>
      <c r="P2675" s="56" t="str">
        <f>작성용!X2672</f>
        <v>-</v>
      </c>
      <c r="Q2675" s="57" t="str">
        <f>작성용!AD2672</f>
        <v>대체평가3사업본부</v>
      </c>
      <c r="R2675" s="59">
        <f>작성용!AE2672</f>
        <v>0</v>
      </c>
      <c r="S2675" s="57" t="str">
        <f>작성용!AF2672</f>
        <v>대체평가3사업본부</v>
      </c>
      <c r="T2675" s="60" t="str">
        <f>작성용!AG2672</f>
        <v>김태현</v>
      </c>
      <c r="U2675" s="60" t="str">
        <f>작성용!AH2672</f>
        <v>김태현</v>
      </c>
      <c r="V2675" s="55">
        <f>작성용!AA2672</f>
        <v>202503</v>
      </c>
      <c r="W2675" s="57" t="str">
        <f>작성용!AC2672</f>
        <v>[T]기타보험기관[1본부]</v>
      </c>
      <c r="X2675" s="57" t="str">
        <f>작성용!O2672</f>
        <v>리스크관리팀이정현프로</v>
      </c>
      <c r="Y2675" s="57" t="str">
        <f>작성용!P2672</f>
        <v>02-3455-4133</v>
      </c>
      <c r="Z2675" s="57" t="str">
        <f>작성용!Q2672</f>
        <v>leedoyaj@shinhan.com</v>
      </c>
      <c r="AA2675" s="55" t="str">
        <f>작성용!AJ2672</f>
        <v>-</v>
      </c>
      <c r="AB2675" s="55">
        <f>작성용!AB2672</f>
        <v>0</v>
      </c>
    </row>
    <row r="2676" spans="1:28" s="11" customFormat="1" ht="16.5" hidden="1" customHeight="1" x14ac:dyDescent="0.3">
      <c r="A2676" s="53">
        <f>작성용!AL2673</f>
        <v>2672</v>
      </c>
      <c r="B2676" s="54" t="str">
        <f>작성용!AI2673</f>
        <v>-</v>
      </c>
      <c r="C2676" s="55" t="str">
        <f>작성용!AK2673</f>
        <v>개별종목</v>
      </c>
      <c r="D2676" s="56">
        <f>작성용!T2673</f>
        <v>45702</v>
      </c>
      <c r="E2676" s="57" t="str">
        <f>작성용!B2673</f>
        <v>신한라이프(수익증권)</v>
      </c>
      <c r="F2676" s="57" t="str">
        <f>작성용!C2673</f>
        <v>재평가</v>
      </c>
      <c r="G2676" s="57" t="str">
        <f>작성용!D2673</f>
        <v>신한창업벤처알파전문투자형사모혼합자산투자신탁제1호</v>
      </c>
      <c r="H2676" s="58" t="str">
        <f>작성용!E2673</f>
        <v>KBP2022090117</v>
      </c>
      <c r="I2676" s="57" t="str">
        <f>작성용!F2673</f>
        <v>B02</v>
      </c>
      <c r="J2676" s="57">
        <f>작성용!G2673</f>
        <v>0</v>
      </c>
      <c r="K2676" s="57" t="str">
        <f>작성용!H2673</f>
        <v>-</v>
      </c>
      <c r="L2676" s="57" t="str">
        <f>작성용!N2673</f>
        <v>분기</v>
      </c>
      <c r="M2676" s="56" t="str">
        <f>작성용!U2673</f>
        <v>2025.03.31</v>
      </c>
      <c r="N2676" s="56" t="str">
        <f>작성용!V2673</f>
        <v>룩스루</v>
      </c>
      <c r="O2676" s="56" t="str">
        <f>작성용!W2673</f>
        <v>룩스루</v>
      </c>
      <c r="P2676" s="56" t="str">
        <f>작성용!X2673</f>
        <v>-</v>
      </c>
      <c r="Q2676" s="57" t="str">
        <f>작성용!AD2673</f>
        <v>대체평가3사업본부</v>
      </c>
      <c r="R2676" s="59">
        <f>작성용!AE2673</f>
        <v>0</v>
      </c>
      <c r="S2676" s="57" t="str">
        <f>작성용!AF2673</f>
        <v>대체평가3사업본부</v>
      </c>
      <c r="T2676" s="60" t="str">
        <f>작성용!AG2673</f>
        <v>김태현</v>
      </c>
      <c r="U2676" s="60" t="str">
        <f>작성용!AH2673</f>
        <v>김태현</v>
      </c>
      <c r="V2676" s="55">
        <f>작성용!AA2673</f>
        <v>202503</v>
      </c>
      <c r="W2676" s="57" t="str">
        <f>작성용!AC2673</f>
        <v>[T]기타보험기관[1본부]</v>
      </c>
      <c r="X2676" s="57" t="str">
        <f>작성용!O2673</f>
        <v>리스크관리팀이정현프로</v>
      </c>
      <c r="Y2676" s="57" t="str">
        <f>작성용!P2673</f>
        <v>02-3455-4133</v>
      </c>
      <c r="Z2676" s="57" t="str">
        <f>작성용!Q2673</f>
        <v>leedoyaj@shinhan.com</v>
      </c>
      <c r="AA2676" s="55" t="str">
        <f>작성용!AJ2673</f>
        <v>-</v>
      </c>
      <c r="AB2676" s="55">
        <f>작성용!AB2673</f>
        <v>0</v>
      </c>
    </row>
    <row r="2677" spans="1:28" s="11" customFormat="1" ht="16.5" hidden="1" customHeight="1" x14ac:dyDescent="0.3">
      <c r="A2677" s="53">
        <f>작성용!AL2674</f>
        <v>2673</v>
      </c>
      <c r="B2677" s="54" t="str">
        <f>작성용!AI2674</f>
        <v>-</v>
      </c>
      <c r="C2677" s="55" t="str">
        <f>작성용!AK2674</f>
        <v>개별종목</v>
      </c>
      <c r="D2677" s="56">
        <f>작성용!T2674</f>
        <v>45702</v>
      </c>
      <c r="E2677" s="57" t="str">
        <f>작성용!B2674</f>
        <v>신한라이프(수익증권)</v>
      </c>
      <c r="F2677" s="57" t="str">
        <f>작성용!C2674</f>
        <v>재평가</v>
      </c>
      <c r="G2677" s="57" t="str">
        <f>작성용!D2674</f>
        <v>신한창업벤처일반사모투자신탁제5호</v>
      </c>
      <c r="H2677" s="58" t="str">
        <f>작성용!E2674</f>
        <v>KBP2022090118</v>
      </c>
      <c r="I2677" s="57" t="str">
        <f>작성용!F2674</f>
        <v>B02</v>
      </c>
      <c r="J2677" s="57">
        <f>작성용!G2674</f>
        <v>0</v>
      </c>
      <c r="K2677" s="57" t="str">
        <f>작성용!H2674</f>
        <v>-</v>
      </c>
      <c r="L2677" s="57" t="str">
        <f>작성용!N2674</f>
        <v>분기</v>
      </c>
      <c r="M2677" s="56" t="str">
        <f>작성용!U2674</f>
        <v>2025.03.31</v>
      </c>
      <c r="N2677" s="56" t="str">
        <f>작성용!V2674</f>
        <v>룩스루</v>
      </c>
      <c r="O2677" s="56" t="str">
        <f>작성용!W2674</f>
        <v>룩스루</v>
      </c>
      <c r="P2677" s="56" t="str">
        <f>작성용!X2674</f>
        <v>-</v>
      </c>
      <c r="Q2677" s="57" t="str">
        <f>작성용!AD2674</f>
        <v>대체평가3사업본부</v>
      </c>
      <c r="R2677" s="59">
        <f>작성용!AE2674</f>
        <v>0</v>
      </c>
      <c r="S2677" s="57" t="str">
        <f>작성용!AF2674</f>
        <v>대체평가3사업본부</v>
      </c>
      <c r="T2677" s="60" t="str">
        <f>작성용!AG2674</f>
        <v>김태현</v>
      </c>
      <c r="U2677" s="60" t="str">
        <f>작성용!AH2674</f>
        <v>김태현</v>
      </c>
      <c r="V2677" s="55">
        <f>작성용!AA2674</f>
        <v>202503</v>
      </c>
      <c r="W2677" s="57" t="str">
        <f>작성용!AC2674</f>
        <v>[T]기타보험기관[1본부]</v>
      </c>
      <c r="X2677" s="57" t="str">
        <f>작성용!O2674</f>
        <v>리스크관리팀이정현프로</v>
      </c>
      <c r="Y2677" s="57" t="str">
        <f>작성용!P2674</f>
        <v>02-3455-4133</v>
      </c>
      <c r="Z2677" s="57" t="str">
        <f>작성용!Q2674</f>
        <v>leedoyaj@shinhan.com</v>
      </c>
      <c r="AA2677" s="55" t="str">
        <f>작성용!AJ2674</f>
        <v>-</v>
      </c>
      <c r="AB2677" s="55">
        <f>작성용!AB2674</f>
        <v>0</v>
      </c>
    </row>
    <row r="2678" spans="1:28" s="11" customFormat="1" ht="16.5" hidden="1" customHeight="1" x14ac:dyDescent="0.3">
      <c r="A2678" s="53">
        <f>작성용!AL2675</f>
        <v>2674</v>
      </c>
      <c r="B2678" s="54" t="str">
        <f>작성용!AI2675</f>
        <v>-</v>
      </c>
      <c r="C2678" s="55" t="str">
        <f>작성용!AK2675</f>
        <v>개별종목</v>
      </c>
      <c r="D2678" s="56">
        <f>작성용!T2675</f>
        <v>45702</v>
      </c>
      <c r="E2678" s="57" t="str">
        <f>작성용!B2675</f>
        <v>신한라이프(수익증권)</v>
      </c>
      <c r="F2678" s="57" t="str">
        <f>작성용!C2675</f>
        <v>재평가</v>
      </c>
      <c r="G2678" s="57" t="str">
        <f>작성용!D2675</f>
        <v>신한창업벤처전문투자형사모투자신탁제2호</v>
      </c>
      <c r="H2678" s="58" t="str">
        <f>작성용!E2675</f>
        <v>KBP2022090119</v>
      </c>
      <c r="I2678" s="57" t="str">
        <f>작성용!F2675</f>
        <v>B02</v>
      </c>
      <c r="J2678" s="57">
        <f>작성용!G2675</f>
        <v>0</v>
      </c>
      <c r="K2678" s="57" t="str">
        <f>작성용!H2675</f>
        <v>-</v>
      </c>
      <c r="L2678" s="57" t="str">
        <f>작성용!N2675</f>
        <v>분기</v>
      </c>
      <c r="M2678" s="56" t="str">
        <f>작성용!U2675</f>
        <v>2025.03.31</v>
      </c>
      <c r="N2678" s="56" t="str">
        <f>작성용!V2675</f>
        <v>룩스루</v>
      </c>
      <c r="O2678" s="56" t="str">
        <f>작성용!W2675</f>
        <v>룩스루</v>
      </c>
      <c r="P2678" s="56" t="str">
        <f>작성용!X2675</f>
        <v>-</v>
      </c>
      <c r="Q2678" s="57" t="str">
        <f>작성용!AD2675</f>
        <v>대체평가3사업본부</v>
      </c>
      <c r="R2678" s="59">
        <f>작성용!AE2675</f>
        <v>0</v>
      </c>
      <c r="S2678" s="57" t="str">
        <f>작성용!AF2675</f>
        <v>대체평가3사업본부</v>
      </c>
      <c r="T2678" s="60" t="str">
        <f>작성용!AG2675</f>
        <v>김태현</v>
      </c>
      <c r="U2678" s="60" t="str">
        <f>작성용!AH2675</f>
        <v>김태현</v>
      </c>
      <c r="V2678" s="55">
        <f>작성용!AA2675</f>
        <v>202503</v>
      </c>
      <c r="W2678" s="57" t="str">
        <f>작성용!AC2675</f>
        <v>[T]기타보험기관[1본부]</v>
      </c>
      <c r="X2678" s="57" t="str">
        <f>작성용!O2675</f>
        <v>리스크관리팀이정현프로</v>
      </c>
      <c r="Y2678" s="57" t="str">
        <f>작성용!P2675</f>
        <v>02-3455-4133</v>
      </c>
      <c r="Z2678" s="57" t="str">
        <f>작성용!Q2675</f>
        <v>leedoyaj@shinhan.com</v>
      </c>
      <c r="AA2678" s="55" t="str">
        <f>작성용!AJ2675</f>
        <v>-</v>
      </c>
      <c r="AB2678" s="55">
        <f>작성용!AB2675</f>
        <v>0</v>
      </c>
    </row>
    <row r="2679" spans="1:28" s="11" customFormat="1" ht="16.5" hidden="1" customHeight="1" x14ac:dyDescent="0.3">
      <c r="A2679" s="53">
        <f>작성용!AL2676</f>
        <v>2675</v>
      </c>
      <c r="B2679" s="54" t="str">
        <f>작성용!AI2676</f>
        <v>-</v>
      </c>
      <c r="C2679" s="55" t="str">
        <f>작성용!AK2676</f>
        <v>개별종목</v>
      </c>
      <c r="D2679" s="56">
        <f>작성용!T2676</f>
        <v>45702</v>
      </c>
      <c r="E2679" s="57" t="str">
        <f>작성용!B2676</f>
        <v>신한라이프(수익증권)</v>
      </c>
      <c r="F2679" s="57" t="str">
        <f>작성용!C2676</f>
        <v>재평가</v>
      </c>
      <c r="G2679" s="57" t="str">
        <f>작성용!D2676</f>
        <v>신한창업벤처전문투자형사모투자신탁제3호</v>
      </c>
      <c r="H2679" s="58" t="str">
        <f>작성용!E2676</f>
        <v>KBP2022090120</v>
      </c>
      <c r="I2679" s="57" t="str">
        <f>작성용!F2676</f>
        <v>B02</v>
      </c>
      <c r="J2679" s="57">
        <f>작성용!G2676</f>
        <v>0</v>
      </c>
      <c r="K2679" s="57" t="str">
        <f>작성용!H2676</f>
        <v>-</v>
      </c>
      <c r="L2679" s="57" t="str">
        <f>작성용!N2676</f>
        <v>분기</v>
      </c>
      <c r="M2679" s="56" t="str">
        <f>작성용!U2676</f>
        <v>2025.03.31</v>
      </c>
      <c r="N2679" s="56" t="str">
        <f>작성용!V2676</f>
        <v>룩스루</v>
      </c>
      <c r="O2679" s="56" t="str">
        <f>작성용!W2676</f>
        <v>룩스루</v>
      </c>
      <c r="P2679" s="56" t="str">
        <f>작성용!X2676</f>
        <v>-</v>
      </c>
      <c r="Q2679" s="57" t="str">
        <f>작성용!AD2676</f>
        <v>대체평가3사업본부</v>
      </c>
      <c r="R2679" s="59">
        <f>작성용!AE2676</f>
        <v>0</v>
      </c>
      <c r="S2679" s="57" t="str">
        <f>작성용!AF2676</f>
        <v>대체평가3사업본부</v>
      </c>
      <c r="T2679" s="60" t="str">
        <f>작성용!AG2676</f>
        <v>김태현</v>
      </c>
      <c r="U2679" s="60" t="str">
        <f>작성용!AH2676</f>
        <v>김태현</v>
      </c>
      <c r="V2679" s="55">
        <f>작성용!AA2676</f>
        <v>202503</v>
      </c>
      <c r="W2679" s="57" t="str">
        <f>작성용!AC2676</f>
        <v>[T]기타보험기관[1본부]</v>
      </c>
      <c r="X2679" s="57" t="str">
        <f>작성용!O2676</f>
        <v>리스크관리팀이정현프로</v>
      </c>
      <c r="Y2679" s="57" t="str">
        <f>작성용!P2676</f>
        <v>02-3455-4133</v>
      </c>
      <c r="Z2679" s="57" t="str">
        <f>작성용!Q2676</f>
        <v>leedoyaj@shinhan.com</v>
      </c>
      <c r="AA2679" s="55" t="str">
        <f>작성용!AJ2676</f>
        <v>-</v>
      </c>
      <c r="AB2679" s="55">
        <f>작성용!AB2676</f>
        <v>0</v>
      </c>
    </row>
    <row r="2680" spans="1:28" s="11" customFormat="1" ht="16.5" hidden="1" customHeight="1" x14ac:dyDescent="0.3">
      <c r="A2680" s="53">
        <f>작성용!AL2677</f>
        <v>2676</v>
      </c>
      <c r="B2680" s="54" t="str">
        <f>작성용!AI2677</f>
        <v>-</v>
      </c>
      <c r="C2680" s="55" t="str">
        <f>작성용!AK2677</f>
        <v>개별종목</v>
      </c>
      <c r="D2680" s="56">
        <f>작성용!T2677</f>
        <v>45702</v>
      </c>
      <c r="E2680" s="57" t="str">
        <f>작성용!B2677</f>
        <v>신한라이프(수익증권)</v>
      </c>
      <c r="F2680" s="57" t="str">
        <f>작성용!C2677</f>
        <v>재평가</v>
      </c>
      <c r="G2680" s="57" t="str">
        <f>작성용!D2677</f>
        <v>신한창업벤처전문투자형사모투자신탁제4호</v>
      </c>
      <c r="H2680" s="58" t="str">
        <f>작성용!E2677</f>
        <v>KBP2022090121</v>
      </c>
      <c r="I2680" s="57" t="str">
        <f>작성용!F2677</f>
        <v>B02</v>
      </c>
      <c r="J2680" s="57">
        <f>작성용!G2677</f>
        <v>0</v>
      </c>
      <c r="K2680" s="57" t="str">
        <f>작성용!H2677</f>
        <v>-</v>
      </c>
      <c r="L2680" s="57" t="str">
        <f>작성용!N2677</f>
        <v>분기</v>
      </c>
      <c r="M2680" s="56" t="str">
        <f>작성용!U2677</f>
        <v>2025.03.31</v>
      </c>
      <c r="N2680" s="56" t="str">
        <f>작성용!V2677</f>
        <v>룩스루</v>
      </c>
      <c r="O2680" s="56" t="str">
        <f>작성용!W2677</f>
        <v>룩스루</v>
      </c>
      <c r="P2680" s="56" t="str">
        <f>작성용!X2677</f>
        <v>-</v>
      </c>
      <c r="Q2680" s="57" t="str">
        <f>작성용!AD2677</f>
        <v>대체평가3사업본부</v>
      </c>
      <c r="R2680" s="59">
        <f>작성용!AE2677</f>
        <v>0</v>
      </c>
      <c r="S2680" s="57" t="str">
        <f>작성용!AF2677</f>
        <v>대체평가3사업본부</v>
      </c>
      <c r="T2680" s="60" t="str">
        <f>작성용!AG2677</f>
        <v>김태현</v>
      </c>
      <c r="U2680" s="60" t="str">
        <f>작성용!AH2677</f>
        <v>김태현</v>
      </c>
      <c r="V2680" s="55">
        <f>작성용!AA2677</f>
        <v>202503</v>
      </c>
      <c r="W2680" s="57" t="str">
        <f>작성용!AC2677</f>
        <v>[T]기타보험기관[1본부]</v>
      </c>
      <c r="X2680" s="57" t="str">
        <f>작성용!O2677</f>
        <v>리스크관리팀이정현프로</v>
      </c>
      <c r="Y2680" s="57" t="str">
        <f>작성용!P2677</f>
        <v>02-3455-4133</v>
      </c>
      <c r="Z2680" s="57" t="str">
        <f>작성용!Q2677</f>
        <v>leedoyaj@shinhan.com</v>
      </c>
      <c r="AA2680" s="55" t="str">
        <f>작성용!AJ2677</f>
        <v>-</v>
      </c>
      <c r="AB2680" s="55">
        <f>작성용!AB2677</f>
        <v>0</v>
      </c>
    </row>
    <row r="2681" spans="1:28" s="11" customFormat="1" ht="16.5" hidden="1" customHeight="1" x14ac:dyDescent="0.3">
      <c r="A2681" s="53">
        <f>작성용!AL2678</f>
        <v>2677</v>
      </c>
      <c r="B2681" s="54" t="str">
        <f>작성용!AI2678</f>
        <v>-</v>
      </c>
      <c r="C2681" s="55" t="str">
        <f>작성용!AK2678</f>
        <v>개별종목</v>
      </c>
      <c r="D2681" s="56">
        <f>작성용!T2678</f>
        <v>45702</v>
      </c>
      <c r="E2681" s="57" t="str">
        <f>작성용!B2678</f>
        <v>신한라이프(수익증권)</v>
      </c>
      <c r="F2681" s="57" t="str">
        <f>작성용!C2678</f>
        <v>재평가</v>
      </c>
      <c r="G2681" s="57" t="str">
        <f>작성용!D2678</f>
        <v>신한행복울타리BTL사모특별자산투자신탁</v>
      </c>
      <c r="H2681" s="58" t="str">
        <f>작성용!E2678</f>
        <v>KBP2016060086</v>
      </c>
      <c r="I2681" s="57" t="str">
        <f>작성용!F2678</f>
        <v>B02</v>
      </c>
      <c r="J2681" s="57">
        <f>작성용!G2678</f>
        <v>0</v>
      </c>
      <c r="K2681" s="57" t="str">
        <f>작성용!H2678</f>
        <v>-</v>
      </c>
      <c r="L2681" s="57" t="str">
        <f>작성용!N2678</f>
        <v>분기</v>
      </c>
      <c r="M2681" s="56" t="str">
        <f>작성용!U2678</f>
        <v>2025.03.31</v>
      </c>
      <c r="N2681" s="56" t="str">
        <f>작성용!V2678</f>
        <v>룩스루</v>
      </c>
      <c r="O2681" s="56" t="str">
        <f>작성용!W2678</f>
        <v>룩스루</v>
      </c>
      <c r="P2681" s="56" t="str">
        <f>작성용!X2678</f>
        <v>-</v>
      </c>
      <c r="Q2681" s="57" t="str">
        <f>작성용!AD2678</f>
        <v>대체평가3사업본부</v>
      </c>
      <c r="R2681" s="59">
        <f>작성용!AE2678</f>
        <v>0</v>
      </c>
      <c r="S2681" s="57" t="str">
        <f>작성용!AF2678</f>
        <v>대체평가3사업본부</v>
      </c>
      <c r="T2681" s="60" t="str">
        <f>작성용!AG2678</f>
        <v>김태현</v>
      </c>
      <c r="U2681" s="60" t="str">
        <f>작성용!AH2678</f>
        <v>김태현</v>
      </c>
      <c r="V2681" s="55">
        <f>작성용!AA2678</f>
        <v>202503</v>
      </c>
      <c r="W2681" s="57" t="str">
        <f>작성용!AC2678</f>
        <v>[T]기타보험기관[1본부]</v>
      </c>
      <c r="X2681" s="57" t="str">
        <f>작성용!O2678</f>
        <v>리스크관리팀이정현프로</v>
      </c>
      <c r="Y2681" s="57" t="str">
        <f>작성용!P2678</f>
        <v>02-3455-4133</v>
      </c>
      <c r="Z2681" s="57" t="str">
        <f>작성용!Q2678</f>
        <v>leedoyaj@shinhan.com</v>
      </c>
      <c r="AA2681" s="55" t="str">
        <f>작성용!AJ2678</f>
        <v>-</v>
      </c>
      <c r="AB2681" s="55">
        <f>작성용!AB2678</f>
        <v>0</v>
      </c>
    </row>
    <row r="2682" spans="1:28" s="11" customFormat="1" ht="16.5" hidden="1" customHeight="1" x14ac:dyDescent="0.3">
      <c r="A2682" s="53">
        <f>작성용!AL2679</f>
        <v>2678</v>
      </c>
      <c r="B2682" s="54" t="str">
        <f>작성용!AI2679</f>
        <v>-</v>
      </c>
      <c r="C2682" s="55" t="str">
        <f>작성용!AK2679</f>
        <v>개별종목</v>
      </c>
      <c r="D2682" s="56">
        <f>작성용!T2679</f>
        <v>45702</v>
      </c>
      <c r="E2682" s="57" t="str">
        <f>작성용!B2679</f>
        <v>신한라이프(수익증권)</v>
      </c>
      <c r="F2682" s="57" t="str">
        <f>작성용!C2679</f>
        <v>재평가</v>
      </c>
      <c r="G2682" s="57" t="str">
        <f>작성용!D2679</f>
        <v>이지스글로벌전문투자형사모부동산투자신탁109-2호</v>
      </c>
      <c r="H2682" s="58" t="str">
        <f>작성용!E2679</f>
        <v>KBP2022090127</v>
      </c>
      <c r="I2682" s="57" t="str">
        <f>작성용!F2679</f>
        <v>B02</v>
      </c>
      <c r="J2682" s="57">
        <f>작성용!G2679</f>
        <v>0</v>
      </c>
      <c r="K2682" s="57" t="str">
        <f>작성용!H2679</f>
        <v>-</v>
      </c>
      <c r="L2682" s="57" t="str">
        <f>작성용!N2679</f>
        <v>분기</v>
      </c>
      <c r="M2682" s="56" t="str">
        <f>작성용!U2679</f>
        <v>2025.03.31</v>
      </c>
      <c r="N2682" s="56" t="str">
        <f>작성용!V2679</f>
        <v>룩스루</v>
      </c>
      <c r="O2682" s="56" t="str">
        <f>작성용!W2679</f>
        <v>룩스루</v>
      </c>
      <c r="P2682" s="56" t="str">
        <f>작성용!X2679</f>
        <v>-</v>
      </c>
      <c r="Q2682" s="57" t="str">
        <f>작성용!AD2679</f>
        <v>대체평가3사업본부</v>
      </c>
      <c r="R2682" s="59">
        <f>작성용!AE2679</f>
        <v>0</v>
      </c>
      <c r="S2682" s="57" t="str">
        <f>작성용!AF2679</f>
        <v>대체평가3사업본부</v>
      </c>
      <c r="T2682" s="60" t="str">
        <f>작성용!AG2679</f>
        <v>김태현</v>
      </c>
      <c r="U2682" s="60" t="str">
        <f>작성용!AH2679</f>
        <v>김태현</v>
      </c>
      <c r="V2682" s="55">
        <f>작성용!AA2679</f>
        <v>202503</v>
      </c>
      <c r="W2682" s="57" t="str">
        <f>작성용!AC2679</f>
        <v>[T]기타보험기관[1본부]</v>
      </c>
      <c r="X2682" s="57" t="str">
        <f>작성용!O2679</f>
        <v>리스크관리팀이정현프로</v>
      </c>
      <c r="Y2682" s="57" t="str">
        <f>작성용!P2679</f>
        <v>02-3455-4133</v>
      </c>
      <c r="Z2682" s="57" t="str">
        <f>작성용!Q2679</f>
        <v>leedoyaj@shinhan.com</v>
      </c>
      <c r="AA2682" s="55" t="str">
        <f>작성용!AJ2679</f>
        <v>-</v>
      </c>
      <c r="AB2682" s="55">
        <f>작성용!AB2679</f>
        <v>0</v>
      </c>
    </row>
    <row r="2683" spans="1:28" s="11" customFormat="1" ht="16.5" hidden="1" customHeight="1" x14ac:dyDescent="0.3">
      <c r="A2683" s="53">
        <f>작성용!AL2680</f>
        <v>2679</v>
      </c>
      <c r="B2683" s="54" t="str">
        <f>작성용!AI2680</f>
        <v>-</v>
      </c>
      <c r="C2683" s="55" t="str">
        <f>작성용!AK2680</f>
        <v>개별종목</v>
      </c>
      <c r="D2683" s="56">
        <f>작성용!T2680</f>
        <v>45702</v>
      </c>
      <c r="E2683" s="57" t="str">
        <f>작성용!B2680</f>
        <v>신한라이프(수익증권)</v>
      </c>
      <c r="F2683" s="57" t="str">
        <f>작성용!C2680</f>
        <v>재평가</v>
      </c>
      <c r="G2683" s="57" t="str">
        <f>작성용!D2680</f>
        <v>이지스전문투자형사모투자신탁392호</v>
      </c>
      <c r="H2683" s="58" t="str">
        <f>작성용!E2680</f>
        <v>KBP2022090128</v>
      </c>
      <c r="I2683" s="57" t="str">
        <f>작성용!F2680</f>
        <v>B02</v>
      </c>
      <c r="J2683" s="57">
        <f>작성용!G2680</f>
        <v>0</v>
      </c>
      <c r="K2683" s="57" t="str">
        <f>작성용!H2680</f>
        <v>-</v>
      </c>
      <c r="L2683" s="57" t="str">
        <f>작성용!N2680</f>
        <v>분기</v>
      </c>
      <c r="M2683" s="56" t="str">
        <f>작성용!U2680</f>
        <v>2025.03.31</v>
      </c>
      <c r="N2683" s="56" t="str">
        <f>작성용!V2680</f>
        <v>룩스루</v>
      </c>
      <c r="O2683" s="56" t="str">
        <f>작성용!W2680</f>
        <v>룩스루</v>
      </c>
      <c r="P2683" s="56" t="str">
        <f>작성용!X2680</f>
        <v>-</v>
      </c>
      <c r="Q2683" s="57" t="str">
        <f>작성용!AD2680</f>
        <v>대체평가3사업본부</v>
      </c>
      <c r="R2683" s="59">
        <f>작성용!AE2680</f>
        <v>0</v>
      </c>
      <c r="S2683" s="57" t="str">
        <f>작성용!AF2680</f>
        <v>대체평가3사업본부</v>
      </c>
      <c r="T2683" s="60" t="str">
        <f>작성용!AG2680</f>
        <v>김태현</v>
      </c>
      <c r="U2683" s="60" t="str">
        <f>작성용!AH2680</f>
        <v>김태현</v>
      </c>
      <c r="V2683" s="55">
        <f>작성용!AA2680</f>
        <v>202503</v>
      </c>
      <c r="W2683" s="57" t="str">
        <f>작성용!AC2680</f>
        <v>[T]기타보험기관[1본부]</v>
      </c>
      <c r="X2683" s="57" t="str">
        <f>작성용!O2680</f>
        <v>리스크관리팀이정현프로</v>
      </c>
      <c r="Y2683" s="57" t="str">
        <f>작성용!P2680</f>
        <v>02-3455-4133</v>
      </c>
      <c r="Z2683" s="57" t="str">
        <f>작성용!Q2680</f>
        <v>leedoyaj@shinhan.com</v>
      </c>
      <c r="AA2683" s="55" t="str">
        <f>작성용!AJ2680</f>
        <v>-</v>
      </c>
      <c r="AB2683" s="55">
        <f>작성용!AB2680</f>
        <v>0</v>
      </c>
    </row>
    <row r="2684" spans="1:28" s="11" customFormat="1" ht="16.5" hidden="1" customHeight="1" x14ac:dyDescent="0.3">
      <c r="A2684" s="53">
        <f>작성용!AL2681</f>
        <v>2680</v>
      </c>
      <c r="B2684" s="54" t="str">
        <f>작성용!AI2681</f>
        <v>-</v>
      </c>
      <c r="C2684" s="55" t="str">
        <f>작성용!AK2681</f>
        <v>개별종목</v>
      </c>
      <c r="D2684" s="56">
        <f>작성용!T2681</f>
        <v>45702</v>
      </c>
      <c r="E2684" s="57" t="str">
        <f>작성용!B2681</f>
        <v>신한라이프(수익증권)</v>
      </c>
      <c r="F2684" s="57" t="str">
        <f>작성용!C2681</f>
        <v>재평가</v>
      </c>
      <c r="G2684" s="57" t="str">
        <f>작성용!D2681</f>
        <v>이지스전문투자형사모투자신탁435호</v>
      </c>
      <c r="H2684" s="58" t="str">
        <f>작성용!E2681</f>
        <v>KBP2022090129</v>
      </c>
      <c r="I2684" s="57" t="str">
        <f>작성용!F2681</f>
        <v>B02</v>
      </c>
      <c r="J2684" s="57">
        <f>작성용!G2681</f>
        <v>0</v>
      </c>
      <c r="K2684" s="57" t="str">
        <f>작성용!H2681</f>
        <v>-</v>
      </c>
      <c r="L2684" s="57" t="str">
        <f>작성용!N2681</f>
        <v>분기</v>
      </c>
      <c r="M2684" s="56" t="str">
        <f>작성용!U2681</f>
        <v>2025.03.31</v>
      </c>
      <c r="N2684" s="56" t="str">
        <f>작성용!V2681</f>
        <v>룩스루</v>
      </c>
      <c r="O2684" s="56" t="str">
        <f>작성용!W2681</f>
        <v>룩스루</v>
      </c>
      <c r="P2684" s="56" t="str">
        <f>작성용!X2681</f>
        <v>-</v>
      </c>
      <c r="Q2684" s="57" t="str">
        <f>작성용!AD2681</f>
        <v>대체평가3사업본부</v>
      </c>
      <c r="R2684" s="59">
        <f>작성용!AE2681</f>
        <v>0</v>
      </c>
      <c r="S2684" s="57" t="str">
        <f>작성용!AF2681</f>
        <v>대체평가3사업본부</v>
      </c>
      <c r="T2684" s="60" t="str">
        <f>작성용!AG2681</f>
        <v>김태현</v>
      </c>
      <c r="U2684" s="60" t="str">
        <f>작성용!AH2681</f>
        <v>김태현</v>
      </c>
      <c r="V2684" s="55">
        <f>작성용!AA2681</f>
        <v>202503</v>
      </c>
      <c r="W2684" s="57" t="str">
        <f>작성용!AC2681</f>
        <v>[T]기타보험기관[1본부]</v>
      </c>
      <c r="X2684" s="57" t="str">
        <f>작성용!O2681</f>
        <v>리스크관리팀이정현프로</v>
      </c>
      <c r="Y2684" s="57" t="str">
        <f>작성용!P2681</f>
        <v>02-3455-4133</v>
      </c>
      <c r="Z2684" s="57" t="str">
        <f>작성용!Q2681</f>
        <v>leedoyaj@shinhan.com</v>
      </c>
      <c r="AA2684" s="55" t="str">
        <f>작성용!AJ2681</f>
        <v>-</v>
      </c>
      <c r="AB2684" s="55">
        <f>작성용!AB2681</f>
        <v>0</v>
      </c>
    </row>
    <row r="2685" spans="1:28" s="11" customFormat="1" ht="16.5" hidden="1" customHeight="1" x14ac:dyDescent="0.3">
      <c r="A2685" s="53">
        <f>작성용!AL2682</f>
        <v>2681</v>
      </c>
      <c r="B2685" s="54" t="str">
        <f>작성용!AI2682</f>
        <v>-</v>
      </c>
      <c r="C2685" s="55" t="str">
        <f>작성용!AK2682</f>
        <v>개별종목</v>
      </c>
      <c r="D2685" s="56">
        <f>작성용!T2682</f>
        <v>45702</v>
      </c>
      <c r="E2685" s="57" t="str">
        <f>작성용!B2682</f>
        <v>신한라이프(수익증권)</v>
      </c>
      <c r="F2685" s="57" t="str">
        <f>작성용!C2682</f>
        <v>재평가</v>
      </c>
      <c r="G2685" s="57" t="str">
        <f>작성용!D2682</f>
        <v>코람코USCORESTRATEGY일반사모부동산투자신탁제1-2호</v>
      </c>
      <c r="H2685" s="58" t="str">
        <f>작성용!E2682</f>
        <v>KBP2022090130</v>
      </c>
      <c r="I2685" s="57" t="str">
        <f>작성용!F2682</f>
        <v>B02</v>
      </c>
      <c r="J2685" s="57">
        <f>작성용!G2682</f>
        <v>0</v>
      </c>
      <c r="K2685" s="57" t="str">
        <f>작성용!H2682</f>
        <v>-</v>
      </c>
      <c r="L2685" s="57" t="str">
        <f>작성용!N2682</f>
        <v>분기</v>
      </c>
      <c r="M2685" s="56" t="str">
        <f>작성용!U2682</f>
        <v>2025.03.31</v>
      </c>
      <c r="N2685" s="56" t="str">
        <f>작성용!V2682</f>
        <v>룩스루</v>
      </c>
      <c r="O2685" s="56" t="str">
        <f>작성용!W2682</f>
        <v>룩스루</v>
      </c>
      <c r="P2685" s="56" t="str">
        <f>작성용!X2682</f>
        <v>-</v>
      </c>
      <c r="Q2685" s="57" t="str">
        <f>작성용!AD2682</f>
        <v>대체평가3사업본부</v>
      </c>
      <c r="R2685" s="59">
        <f>작성용!AE2682</f>
        <v>0</v>
      </c>
      <c r="S2685" s="57" t="str">
        <f>작성용!AF2682</f>
        <v>대체평가3사업본부</v>
      </c>
      <c r="T2685" s="60" t="str">
        <f>작성용!AG2682</f>
        <v>김태현</v>
      </c>
      <c r="U2685" s="60" t="str">
        <f>작성용!AH2682</f>
        <v>김태현</v>
      </c>
      <c r="V2685" s="55">
        <f>작성용!AA2682</f>
        <v>202503</v>
      </c>
      <c r="W2685" s="57" t="str">
        <f>작성용!AC2682</f>
        <v>[T]기타보험기관[1본부]</v>
      </c>
      <c r="X2685" s="57" t="str">
        <f>작성용!O2682</f>
        <v>리스크관리팀이정현프로</v>
      </c>
      <c r="Y2685" s="57" t="str">
        <f>작성용!P2682</f>
        <v>02-3455-4133</v>
      </c>
      <c r="Z2685" s="57" t="str">
        <f>작성용!Q2682</f>
        <v>leedoyaj@shinhan.com</v>
      </c>
      <c r="AA2685" s="55" t="str">
        <f>작성용!AJ2682</f>
        <v>-</v>
      </c>
      <c r="AB2685" s="55">
        <f>작성용!AB2682</f>
        <v>0</v>
      </c>
    </row>
    <row r="2686" spans="1:28" s="11" customFormat="1" ht="16.5" hidden="1" customHeight="1" x14ac:dyDescent="0.3">
      <c r="A2686" s="53">
        <f>작성용!AL2683</f>
        <v>2682</v>
      </c>
      <c r="B2686" s="54" t="str">
        <f>작성용!AI2683</f>
        <v>-</v>
      </c>
      <c r="C2686" s="55" t="str">
        <f>작성용!AK2683</f>
        <v>개별종목</v>
      </c>
      <c r="D2686" s="56">
        <f>작성용!T2683</f>
        <v>45702</v>
      </c>
      <c r="E2686" s="57" t="str">
        <f>작성용!B2683</f>
        <v>신한라이프(수익증권)</v>
      </c>
      <c r="F2686" s="57" t="str">
        <f>작성용!C2683</f>
        <v>재평가</v>
      </c>
      <c r="G2686" s="57" t="str">
        <f>작성용!D2683</f>
        <v>코람코유럽코어사모부동산투자신탁제1호</v>
      </c>
      <c r="H2686" s="58" t="str">
        <f>작성용!E2683</f>
        <v>KBP2022090131</v>
      </c>
      <c r="I2686" s="57" t="str">
        <f>작성용!F2683</f>
        <v>B02</v>
      </c>
      <c r="J2686" s="57">
        <f>작성용!G2683</f>
        <v>0</v>
      </c>
      <c r="K2686" s="57" t="str">
        <f>작성용!H2683</f>
        <v>-</v>
      </c>
      <c r="L2686" s="57" t="str">
        <f>작성용!N2683</f>
        <v>분기</v>
      </c>
      <c r="M2686" s="56" t="str">
        <f>작성용!U2683</f>
        <v>2025.03.31</v>
      </c>
      <c r="N2686" s="56" t="str">
        <f>작성용!V2683</f>
        <v>룩스루</v>
      </c>
      <c r="O2686" s="56" t="str">
        <f>작성용!W2683</f>
        <v>룩스루</v>
      </c>
      <c r="P2686" s="56" t="str">
        <f>작성용!X2683</f>
        <v>-</v>
      </c>
      <c r="Q2686" s="57" t="str">
        <f>작성용!AD2683</f>
        <v>대체평가3사업본부</v>
      </c>
      <c r="R2686" s="59">
        <f>작성용!AE2683</f>
        <v>0</v>
      </c>
      <c r="S2686" s="57" t="str">
        <f>작성용!AF2683</f>
        <v>대체평가3사업본부</v>
      </c>
      <c r="T2686" s="60" t="str">
        <f>작성용!AG2683</f>
        <v>김태현</v>
      </c>
      <c r="U2686" s="60" t="str">
        <f>작성용!AH2683</f>
        <v>김태현</v>
      </c>
      <c r="V2686" s="55">
        <f>작성용!AA2683</f>
        <v>202503</v>
      </c>
      <c r="W2686" s="57" t="str">
        <f>작성용!AC2683</f>
        <v>[T]기타보험기관[1본부]</v>
      </c>
      <c r="X2686" s="57" t="str">
        <f>작성용!O2683</f>
        <v>리스크관리팀이정현프로</v>
      </c>
      <c r="Y2686" s="57" t="str">
        <f>작성용!P2683</f>
        <v>02-3455-4133</v>
      </c>
      <c r="Z2686" s="57" t="str">
        <f>작성용!Q2683</f>
        <v>leedoyaj@shinhan.com</v>
      </c>
      <c r="AA2686" s="55" t="str">
        <f>작성용!AJ2683</f>
        <v>-</v>
      </c>
      <c r="AB2686" s="55">
        <f>작성용!AB2683</f>
        <v>0</v>
      </c>
    </row>
    <row r="2687" spans="1:28" s="11" customFormat="1" ht="16.5" hidden="1" customHeight="1" x14ac:dyDescent="0.3">
      <c r="A2687" s="53">
        <f>작성용!AL2684</f>
        <v>2683</v>
      </c>
      <c r="B2687" s="54" t="str">
        <f>작성용!AI2684</f>
        <v>-</v>
      </c>
      <c r="C2687" s="55" t="str">
        <f>작성용!AK2684</f>
        <v>개별종목</v>
      </c>
      <c r="D2687" s="56">
        <f>작성용!T2684</f>
        <v>45702</v>
      </c>
      <c r="E2687" s="57" t="str">
        <f>작성용!B2684</f>
        <v>신한라이프(수익증권)</v>
      </c>
      <c r="F2687" s="57" t="str">
        <f>작성용!C2684</f>
        <v>재평가</v>
      </c>
      <c r="G2687" s="57" t="str">
        <f>작성용!D2684</f>
        <v>트러스톤ESGVALUECREATION일반사모제2호</v>
      </c>
      <c r="H2687" s="58" t="str">
        <f>작성용!E2684</f>
        <v>KBP2022090132</v>
      </c>
      <c r="I2687" s="57" t="str">
        <f>작성용!F2684</f>
        <v>B02</v>
      </c>
      <c r="J2687" s="57">
        <f>작성용!G2684</f>
        <v>0</v>
      </c>
      <c r="K2687" s="57" t="str">
        <f>작성용!H2684</f>
        <v>-</v>
      </c>
      <c r="L2687" s="57" t="str">
        <f>작성용!N2684</f>
        <v>분기</v>
      </c>
      <c r="M2687" s="56" t="str">
        <f>작성용!U2684</f>
        <v>2025.03.31</v>
      </c>
      <c r="N2687" s="56" t="str">
        <f>작성용!V2684</f>
        <v>룩스루</v>
      </c>
      <c r="O2687" s="56" t="str">
        <f>작성용!W2684</f>
        <v>룩스루</v>
      </c>
      <c r="P2687" s="56" t="str">
        <f>작성용!X2684</f>
        <v>-</v>
      </c>
      <c r="Q2687" s="57" t="str">
        <f>작성용!AD2684</f>
        <v>대체평가3사업본부</v>
      </c>
      <c r="R2687" s="59">
        <f>작성용!AE2684</f>
        <v>0</v>
      </c>
      <c r="S2687" s="57" t="str">
        <f>작성용!AF2684</f>
        <v>대체평가3사업본부</v>
      </c>
      <c r="T2687" s="60" t="str">
        <f>작성용!AG2684</f>
        <v>김태현</v>
      </c>
      <c r="U2687" s="60" t="str">
        <f>작성용!AH2684</f>
        <v>김태현</v>
      </c>
      <c r="V2687" s="55">
        <f>작성용!AA2684</f>
        <v>202503</v>
      </c>
      <c r="W2687" s="57" t="str">
        <f>작성용!AC2684</f>
        <v>[T]기타보험기관[1본부]</v>
      </c>
      <c r="X2687" s="57" t="str">
        <f>작성용!O2684</f>
        <v>리스크관리팀이정현프로</v>
      </c>
      <c r="Y2687" s="57" t="str">
        <f>작성용!P2684</f>
        <v>02-3455-4133</v>
      </c>
      <c r="Z2687" s="57" t="str">
        <f>작성용!Q2684</f>
        <v>leedoyaj@shinhan.com</v>
      </c>
      <c r="AA2687" s="55" t="str">
        <f>작성용!AJ2684</f>
        <v>-</v>
      </c>
      <c r="AB2687" s="55">
        <f>작성용!AB2684</f>
        <v>0</v>
      </c>
    </row>
    <row r="2688" spans="1:28" s="11" customFormat="1" ht="16.5" hidden="1" customHeight="1" x14ac:dyDescent="0.3">
      <c r="A2688" s="53">
        <f>작성용!AL2685</f>
        <v>2684</v>
      </c>
      <c r="B2688" s="54" t="str">
        <f>작성용!AI2685</f>
        <v>-</v>
      </c>
      <c r="C2688" s="55" t="str">
        <f>작성용!AK2685</f>
        <v>개별종목</v>
      </c>
      <c r="D2688" s="56">
        <f>작성용!T2685</f>
        <v>45702</v>
      </c>
      <c r="E2688" s="57" t="str">
        <f>작성용!B2685</f>
        <v>신한라이프(수익증권)</v>
      </c>
      <c r="F2688" s="57" t="str">
        <f>작성용!C2685</f>
        <v>재평가</v>
      </c>
      <c r="G2688" s="57" t="str">
        <f>작성용!D2685</f>
        <v>트러스톤북미인프라전문투자형사모투자신탁제6호</v>
      </c>
      <c r="H2688" s="58" t="str">
        <f>작성용!E2685</f>
        <v>KBP2022090133</v>
      </c>
      <c r="I2688" s="57" t="str">
        <f>작성용!F2685</f>
        <v>B02</v>
      </c>
      <c r="J2688" s="57">
        <f>작성용!G2685</f>
        <v>0</v>
      </c>
      <c r="K2688" s="57" t="str">
        <f>작성용!H2685</f>
        <v>-</v>
      </c>
      <c r="L2688" s="57" t="str">
        <f>작성용!N2685</f>
        <v>분기</v>
      </c>
      <c r="M2688" s="56" t="str">
        <f>작성용!U2685</f>
        <v>2025.03.31</v>
      </c>
      <c r="N2688" s="56" t="str">
        <f>작성용!V2685</f>
        <v>룩스루</v>
      </c>
      <c r="O2688" s="56" t="str">
        <f>작성용!W2685</f>
        <v>룩스루</v>
      </c>
      <c r="P2688" s="56" t="str">
        <f>작성용!X2685</f>
        <v>-</v>
      </c>
      <c r="Q2688" s="57" t="str">
        <f>작성용!AD2685</f>
        <v>대체평가3사업본부</v>
      </c>
      <c r="R2688" s="59">
        <f>작성용!AE2685</f>
        <v>0</v>
      </c>
      <c r="S2688" s="57" t="str">
        <f>작성용!AF2685</f>
        <v>대체평가3사업본부</v>
      </c>
      <c r="T2688" s="60" t="str">
        <f>작성용!AG2685</f>
        <v>김태현</v>
      </c>
      <c r="U2688" s="60" t="str">
        <f>작성용!AH2685</f>
        <v>김태현</v>
      </c>
      <c r="V2688" s="55">
        <f>작성용!AA2685</f>
        <v>202503</v>
      </c>
      <c r="W2688" s="57" t="str">
        <f>작성용!AC2685</f>
        <v>[T]기타보험기관[1본부]</v>
      </c>
      <c r="X2688" s="57" t="str">
        <f>작성용!O2685</f>
        <v>리스크관리팀이정현프로</v>
      </c>
      <c r="Y2688" s="57" t="str">
        <f>작성용!P2685</f>
        <v>02-3455-4133</v>
      </c>
      <c r="Z2688" s="57" t="str">
        <f>작성용!Q2685</f>
        <v>leedoyaj@shinhan.com</v>
      </c>
      <c r="AA2688" s="55" t="str">
        <f>작성용!AJ2685</f>
        <v>-</v>
      </c>
      <c r="AB2688" s="55">
        <f>작성용!AB2685</f>
        <v>0</v>
      </c>
    </row>
    <row r="2689" spans="1:28" s="11" customFormat="1" ht="16.5" hidden="1" customHeight="1" x14ac:dyDescent="0.3">
      <c r="A2689" s="53">
        <f>작성용!AL2686</f>
        <v>2685</v>
      </c>
      <c r="B2689" s="54" t="str">
        <f>작성용!AI2686</f>
        <v>-</v>
      </c>
      <c r="C2689" s="55" t="str">
        <f>작성용!AK2686</f>
        <v>개별종목</v>
      </c>
      <c r="D2689" s="56">
        <f>작성용!T2686</f>
        <v>45702</v>
      </c>
      <c r="E2689" s="57" t="str">
        <f>작성용!B2686</f>
        <v>신한라이프(수익증권)</v>
      </c>
      <c r="F2689" s="57" t="str">
        <f>작성용!C2686</f>
        <v>재평가</v>
      </c>
      <c r="G2689" s="57" t="str">
        <f>작성용!D2686</f>
        <v>파인스트리트유럽선순위대출사모투자신탁1호</v>
      </c>
      <c r="H2689" s="58" t="str">
        <f>작성용!E2686</f>
        <v>KBP2022090134</v>
      </c>
      <c r="I2689" s="57" t="str">
        <f>작성용!F2686</f>
        <v>B02</v>
      </c>
      <c r="J2689" s="57">
        <f>작성용!G2686</f>
        <v>0</v>
      </c>
      <c r="K2689" s="57" t="str">
        <f>작성용!H2686</f>
        <v>-</v>
      </c>
      <c r="L2689" s="57" t="str">
        <f>작성용!N2686</f>
        <v>분기</v>
      </c>
      <c r="M2689" s="56" t="str">
        <f>작성용!U2686</f>
        <v>2025.03.31</v>
      </c>
      <c r="N2689" s="56" t="str">
        <f>작성용!V2686</f>
        <v>룩스루</v>
      </c>
      <c r="O2689" s="56" t="str">
        <f>작성용!W2686</f>
        <v>룩스루</v>
      </c>
      <c r="P2689" s="56" t="str">
        <f>작성용!X2686</f>
        <v>-</v>
      </c>
      <c r="Q2689" s="57" t="str">
        <f>작성용!AD2686</f>
        <v>대체평가3사업본부</v>
      </c>
      <c r="R2689" s="59">
        <f>작성용!AE2686</f>
        <v>0</v>
      </c>
      <c r="S2689" s="57" t="str">
        <f>작성용!AF2686</f>
        <v>대체평가3사업본부</v>
      </c>
      <c r="T2689" s="60" t="str">
        <f>작성용!AG2686</f>
        <v>김태현</v>
      </c>
      <c r="U2689" s="60" t="str">
        <f>작성용!AH2686</f>
        <v>김태현</v>
      </c>
      <c r="V2689" s="55">
        <f>작성용!AA2686</f>
        <v>202503</v>
      </c>
      <c r="W2689" s="57" t="str">
        <f>작성용!AC2686</f>
        <v>[T]기타보험기관[1본부]</v>
      </c>
      <c r="X2689" s="57" t="str">
        <f>작성용!O2686</f>
        <v>리스크관리팀이정현프로</v>
      </c>
      <c r="Y2689" s="57" t="str">
        <f>작성용!P2686</f>
        <v>02-3455-4133</v>
      </c>
      <c r="Z2689" s="57" t="str">
        <f>작성용!Q2686</f>
        <v>leedoyaj@shinhan.com</v>
      </c>
      <c r="AA2689" s="55" t="str">
        <f>작성용!AJ2686</f>
        <v>-</v>
      </c>
      <c r="AB2689" s="55">
        <f>작성용!AB2686</f>
        <v>0</v>
      </c>
    </row>
    <row r="2690" spans="1:28" s="11" customFormat="1" ht="16.5" hidden="1" customHeight="1" x14ac:dyDescent="0.3">
      <c r="A2690" s="53">
        <f>작성용!AL2687</f>
        <v>2686</v>
      </c>
      <c r="B2690" s="54" t="str">
        <f>작성용!AI2687</f>
        <v>-</v>
      </c>
      <c r="C2690" s="55" t="str">
        <f>작성용!AK2687</f>
        <v>개별종목</v>
      </c>
      <c r="D2690" s="56">
        <f>작성용!T2687</f>
        <v>45702</v>
      </c>
      <c r="E2690" s="57" t="str">
        <f>작성용!B2687</f>
        <v>신한라이프(수익증권)</v>
      </c>
      <c r="F2690" s="57" t="str">
        <f>작성용!C2687</f>
        <v>재평가</v>
      </c>
      <c r="G2690" s="57" t="str">
        <f>작성용!D2687</f>
        <v>파인트리블라인드9-3호펀드</v>
      </c>
      <c r="H2690" s="58" t="str">
        <f>작성용!E2687</f>
        <v>KBP2022090135</v>
      </c>
      <c r="I2690" s="57" t="str">
        <f>작성용!F2687</f>
        <v>B02</v>
      </c>
      <c r="J2690" s="57">
        <f>작성용!G2687</f>
        <v>0</v>
      </c>
      <c r="K2690" s="57" t="str">
        <f>작성용!H2687</f>
        <v>-</v>
      </c>
      <c r="L2690" s="57" t="str">
        <f>작성용!N2687</f>
        <v>분기</v>
      </c>
      <c r="M2690" s="56" t="str">
        <f>작성용!U2687</f>
        <v>2025.03.31</v>
      </c>
      <c r="N2690" s="56" t="str">
        <f>작성용!V2687</f>
        <v>룩스루</v>
      </c>
      <c r="O2690" s="56" t="str">
        <f>작성용!W2687</f>
        <v>룩스루</v>
      </c>
      <c r="P2690" s="56" t="str">
        <f>작성용!X2687</f>
        <v>-</v>
      </c>
      <c r="Q2690" s="57" t="str">
        <f>작성용!AD2687</f>
        <v>대체평가3사업본부</v>
      </c>
      <c r="R2690" s="59">
        <f>작성용!AE2687</f>
        <v>0</v>
      </c>
      <c r="S2690" s="57" t="str">
        <f>작성용!AF2687</f>
        <v>대체평가3사업본부</v>
      </c>
      <c r="T2690" s="60" t="str">
        <f>작성용!AG2687</f>
        <v>김태현</v>
      </c>
      <c r="U2690" s="60" t="str">
        <f>작성용!AH2687</f>
        <v>김태현</v>
      </c>
      <c r="V2690" s="55">
        <f>작성용!AA2687</f>
        <v>202503</v>
      </c>
      <c r="W2690" s="57" t="str">
        <f>작성용!AC2687</f>
        <v>[T]기타보험기관[1본부]</v>
      </c>
      <c r="X2690" s="57" t="str">
        <f>작성용!O2687</f>
        <v>리스크관리팀이정현프로</v>
      </c>
      <c r="Y2690" s="57" t="str">
        <f>작성용!P2687</f>
        <v>02-3455-4133</v>
      </c>
      <c r="Z2690" s="57" t="str">
        <f>작성용!Q2687</f>
        <v>leedoyaj@shinhan.com</v>
      </c>
      <c r="AA2690" s="55" t="str">
        <f>작성용!AJ2687</f>
        <v>-</v>
      </c>
      <c r="AB2690" s="55">
        <f>작성용!AB2687</f>
        <v>0</v>
      </c>
    </row>
    <row r="2691" spans="1:28" s="11" customFormat="1" ht="16.5" hidden="1" customHeight="1" x14ac:dyDescent="0.3">
      <c r="A2691" s="53">
        <f>작성용!AL2688</f>
        <v>2687</v>
      </c>
      <c r="B2691" s="54" t="str">
        <f>작성용!AI2688</f>
        <v>-</v>
      </c>
      <c r="C2691" s="55" t="str">
        <f>작성용!AK2688</f>
        <v>개별종목</v>
      </c>
      <c r="D2691" s="56">
        <f>작성용!T2688</f>
        <v>45702</v>
      </c>
      <c r="E2691" s="57" t="str">
        <f>작성용!B2688</f>
        <v>신한라이프(수익증권)</v>
      </c>
      <c r="F2691" s="57" t="str">
        <f>작성용!C2688</f>
        <v>재평가</v>
      </c>
      <c r="G2691" s="57" t="str">
        <f>작성용!D2688</f>
        <v>하나대체투자전문투자형사모특별자산투자신탁100호</v>
      </c>
      <c r="H2691" s="58" t="str">
        <f>작성용!E2688</f>
        <v>KBP2022090136</v>
      </c>
      <c r="I2691" s="57" t="str">
        <f>작성용!F2688</f>
        <v>B02</v>
      </c>
      <c r="J2691" s="57">
        <f>작성용!G2688</f>
        <v>0</v>
      </c>
      <c r="K2691" s="57" t="str">
        <f>작성용!H2688</f>
        <v>-</v>
      </c>
      <c r="L2691" s="57" t="str">
        <f>작성용!N2688</f>
        <v>분기</v>
      </c>
      <c r="M2691" s="56" t="str">
        <f>작성용!U2688</f>
        <v>2025.03.31</v>
      </c>
      <c r="N2691" s="56" t="str">
        <f>작성용!V2688</f>
        <v>룩스루</v>
      </c>
      <c r="O2691" s="56" t="str">
        <f>작성용!W2688</f>
        <v>룩스루</v>
      </c>
      <c r="P2691" s="56" t="str">
        <f>작성용!X2688</f>
        <v>-</v>
      </c>
      <c r="Q2691" s="57" t="str">
        <f>작성용!AD2688</f>
        <v>대체평가3사업본부</v>
      </c>
      <c r="R2691" s="59">
        <f>작성용!AE2688</f>
        <v>0</v>
      </c>
      <c r="S2691" s="57" t="str">
        <f>작성용!AF2688</f>
        <v>대체평가3사업본부</v>
      </c>
      <c r="T2691" s="60" t="str">
        <f>작성용!AG2688</f>
        <v>김태현</v>
      </c>
      <c r="U2691" s="60" t="str">
        <f>작성용!AH2688</f>
        <v>김태현</v>
      </c>
      <c r="V2691" s="55">
        <f>작성용!AA2688</f>
        <v>202503</v>
      </c>
      <c r="W2691" s="57" t="str">
        <f>작성용!AC2688</f>
        <v>[T]기타보험기관[1본부]</v>
      </c>
      <c r="X2691" s="57" t="str">
        <f>작성용!O2688</f>
        <v>리스크관리팀이정현프로</v>
      </c>
      <c r="Y2691" s="57" t="str">
        <f>작성용!P2688</f>
        <v>02-3455-4133</v>
      </c>
      <c r="Z2691" s="57" t="str">
        <f>작성용!Q2688</f>
        <v>leedoyaj@shinhan.com</v>
      </c>
      <c r="AA2691" s="55" t="str">
        <f>작성용!AJ2688</f>
        <v>-</v>
      </c>
      <c r="AB2691" s="55">
        <f>작성용!AB2688</f>
        <v>0</v>
      </c>
    </row>
    <row r="2692" spans="1:28" s="11" customFormat="1" ht="16.5" hidden="1" customHeight="1" x14ac:dyDescent="0.3">
      <c r="A2692" s="53">
        <f>작성용!AL2689</f>
        <v>2688</v>
      </c>
      <c r="B2692" s="54" t="str">
        <f>작성용!AI2689</f>
        <v>-</v>
      </c>
      <c r="C2692" s="55" t="str">
        <f>작성용!AK2689</f>
        <v>개별종목</v>
      </c>
      <c r="D2692" s="56">
        <f>작성용!T2689</f>
        <v>45702</v>
      </c>
      <c r="E2692" s="57" t="str">
        <f>작성용!B2689</f>
        <v>신한라이프(수익증권)</v>
      </c>
      <c r="F2692" s="57" t="str">
        <f>작성용!C2689</f>
        <v>재평가</v>
      </c>
      <c r="G2692" s="57" t="str">
        <f>작성용!D2689</f>
        <v>한국투자글로벌ACED전문사모투자신탁</v>
      </c>
      <c r="H2692" s="58" t="str">
        <f>작성용!E2689</f>
        <v>KBP2022090137</v>
      </c>
      <c r="I2692" s="57" t="str">
        <f>작성용!F2689</f>
        <v>B02</v>
      </c>
      <c r="J2692" s="57">
        <f>작성용!G2689</f>
        <v>0</v>
      </c>
      <c r="K2692" s="57" t="str">
        <f>작성용!H2689</f>
        <v>-</v>
      </c>
      <c r="L2692" s="57" t="str">
        <f>작성용!N2689</f>
        <v>분기</v>
      </c>
      <c r="M2692" s="56" t="str">
        <f>작성용!U2689</f>
        <v>2025.03.31</v>
      </c>
      <c r="N2692" s="56" t="str">
        <f>작성용!V2689</f>
        <v>룩스루</v>
      </c>
      <c r="O2692" s="56" t="str">
        <f>작성용!W2689</f>
        <v>룩스루</v>
      </c>
      <c r="P2692" s="56" t="str">
        <f>작성용!X2689</f>
        <v>-</v>
      </c>
      <c r="Q2692" s="57" t="str">
        <f>작성용!AD2689</f>
        <v>대체평가3사업본부</v>
      </c>
      <c r="R2692" s="59">
        <f>작성용!AE2689</f>
        <v>0</v>
      </c>
      <c r="S2692" s="57" t="str">
        <f>작성용!AF2689</f>
        <v>대체평가3사업본부</v>
      </c>
      <c r="T2692" s="60" t="str">
        <f>작성용!AG2689</f>
        <v>김태현</v>
      </c>
      <c r="U2692" s="60" t="str">
        <f>작성용!AH2689</f>
        <v>김태현</v>
      </c>
      <c r="V2692" s="55">
        <f>작성용!AA2689</f>
        <v>202503</v>
      </c>
      <c r="W2692" s="57" t="str">
        <f>작성용!AC2689</f>
        <v>[T]기타보험기관[1본부]</v>
      </c>
      <c r="X2692" s="57" t="str">
        <f>작성용!O2689</f>
        <v>리스크관리팀이정현프로</v>
      </c>
      <c r="Y2692" s="57" t="str">
        <f>작성용!P2689</f>
        <v>02-3455-4133</v>
      </c>
      <c r="Z2692" s="57" t="str">
        <f>작성용!Q2689</f>
        <v>leedoyaj@shinhan.com</v>
      </c>
      <c r="AA2692" s="55" t="str">
        <f>작성용!AJ2689</f>
        <v>-</v>
      </c>
      <c r="AB2692" s="55">
        <f>작성용!AB2689</f>
        <v>0</v>
      </c>
    </row>
    <row r="2693" spans="1:28" s="11" customFormat="1" ht="16.5" hidden="1" customHeight="1" x14ac:dyDescent="0.3">
      <c r="A2693" s="53">
        <f>작성용!AL2690</f>
        <v>2689</v>
      </c>
      <c r="B2693" s="54" t="str">
        <f>작성용!AI2690</f>
        <v>-</v>
      </c>
      <c r="C2693" s="55" t="str">
        <f>작성용!AK2690</f>
        <v>개별종목</v>
      </c>
      <c r="D2693" s="56">
        <f>작성용!T2690</f>
        <v>45702</v>
      </c>
      <c r="E2693" s="57" t="str">
        <f>작성용!B2690</f>
        <v>신한라이프(수익증권)</v>
      </c>
      <c r="F2693" s="57" t="str">
        <f>작성용!C2690</f>
        <v>재평가</v>
      </c>
      <c r="G2693" s="57" t="str">
        <f>작성용!D2690</f>
        <v>한화미국태양광전문투자형사모특별자산투자신탁1호</v>
      </c>
      <c r="H2693" s="58" t="str">
        <f>작성용!E2690</f>
        <v>KBP2022090138</v>
      </c>
      <c r="I2693" s="57" t="str">
        <f>작성용!F2690</f>
        <v>B02</v>
      </c>
      <c r="J2693" s="57">
        <f>작성용!G2690</f>
        <v>0</v>
      </c>
      <c r="K2693" s="57" t="str">
        <f>작성용!H2690</f>
        <v>-</v>
      </c>
      <c r="L2693" s="57" t="str">
        <f>작성용!N2690</f>
        <v>분기</v>
      </c>
      <c r="M2693" s="56" t="str">
        <f>작성용!U2690</f>
        <v>2025.03.31</v>
      </c>
      <c r="N2693" s="56" t="str">
        <f>작성용!V2690</f>
        <v>룩스루</v>
      </c>
      <c r="O2693" s="56" t="str">
        <f>작성용!W2690</f>
        <v>룩스루</v>
      </c>
      <c r="P2693" s="56" t="str">
        <f>작성용!X2690</f>
        <v>-</v>
      </c>
      <c r="Q2693" s="57" t="str">
        <f>작성용!AD2690</f>
        <v>대체평가3사업본부</v>
      </c>
      <c r="R2693" s="59">
        <f>작성용!AE2690</f>
        <v>0</v>
      </c>
      <c r="S2693" s="57" t="str">
        <f>작성용!AF2690</f>
        <v>대체평가3사업본부</v>
      </c>
      <c r="T2693" s="60" t="str">
        <f>작성용!AG2690</f>
        <v>김태현</v>
      </c>
      <c r="U2693" s="60" t="str">
        <f>작성용!AH2690</f>
        <v>김태현</v>
      </c>
      <c r="V2693" s="55">
        <f>작성용!AA2690</f>
        <v>202503</v>
      </c>
      <c r="W2693" s="57" t="str">
        <f>작성용!AC2690</f>
        <v>[T]기타보험기관[1본부]</v>
      </c>
      <c r="X2693" s="57" t="str">
        <f>작성용!O2690</f>
        <v>리스크관리팀이정현프로</v>
      </c>
      <c r="Y2693" s="57" t="str">
        <f>작성용!P2690</f>
        <v>02-3455-4133</v>
      </c>
      <c r="Z2693" s="57" t="str">
        <f>작성용!Q2690</f>
        <v>leedoyaj@shinhan.com</v>
      </c>
      <c r="AA2693" s="55" t="str">
        <f>작성용!AJ2690</f>
        <v>-</v>
      </c>
      <c r="AB2693" s="55">
        <f>작성용!AB2690</f>
        <v>0</v>
      </c>
    </row>
    <row r="2694" spans="1:28" s="11" customFormat="1" ht="16.5" hidden="1" customHeight="1" x14ac:dyDescent="0.3">
      <c r="A2694" s="53">
        <f>작성용!AL2691</f>
        <v>2690</v>
      </c>
      <c r="B2694" s="54" t="str">
        <f>작성용!AI2691</f>
        <v>-</v>
      </c>
      <c r="C2694" s="55" t="str">
        <f>작성용!AK2691</f>
        <v>개별종목</v>
      </c>
      <c r="D2694" s="56">
        <f>작성용!T2691</f>
        <v>45702</v>
      </c>
      <c r="E2694" s="57" t="str">
        <f>작성용!B2691</f>
        <v>신한라이프(수익증권)</v>
      </c>
      <c r="F2694" s="57" t="str">
        <f>작성용!C2691</f>
        <v>재평가</v>
      </c>
      <c r="G2694" s="57" t="str">
        <f>작성용!D2691</f>
        <v>현대유퍼스트사모부동산투자신탁18-1호</v>
      </c>
      <c r="H2694" s="58" t="str">
        <f>작성용!E2691</f>
        <v>KBP2022090139</v>
      </c>
      <c r="I2694" s="57" t="str">
        <f>작성용!F2691</f>
        <v>B02</v>
      </c>
      <c r="J2694" s="57">
        <f>작성용!G2691</f>
        <v>0</v>
      </c>
      <c r="K2694" s="57" t="str">
        <f>작성용!H2691</f>
        <v>-</v>
      </c>
      <c r="L2694" s="57" t="str">
        <f>작성용!N2691</f>
        <v>분기</v>
      </c>
      <c r="M2694" s="56" t="str">
        <f>작성용!U2691</f>
        <v>2025.03.31</v>
      </c>
      <c r="N2694" s="56" t="str">
        <f>작성용!V2691</f>
        <v>룩스루</v>
      </c>
      <c r="O2694" s="56" t="str">
        <f>작성용!W2691</f>
        <v>룩스루</v>
      </c>
      <c r="P2694" s="56" t="str">
        <f>작성용!X2691</f>
        <v>-</v>
      </c>
      <c r="Q2694" s="57" t="str">
        <f>작성용!AD2691</f>
        <v>대체평가3사업본부</v>
      </c>
      <c r="R2694" s="59">
        <f>작성용!AE2691</f>
        <v>0</v>
      </c>
      <c r="S2694" s="57" t="str">
        <f>작성용!AF2691</f>
        <v>대체평가3사업본부</v>
      </c>
      <c r="T2694" s="60" t="str">
        <f>작성용!AG2691</f>
        <v>김태현</v>
      </c>
      <c r="U2694" s="60" t="str">
        <f>작성용!AH2691</f>
        <v>김태현</v>
      </c>
      <c r="V2694" s="55">
        <f>작성용!AA2691</f>
        <v>202503</v>
      </c>
      <c r="W2694" s="57" t="str">
        <f>작성용!AC2691</f>
        <v>[T]기타보험기관[1본부]</v>
      </c>
      <c r="X2694" s="57" t="str">
        <f>작성용!O2691</f>
        <v>리스크관리팀이정현프로</v>
      </c>
      <c r="Y2694" s="57" t="str">
        <f>작성용!P2691</f>
        <v>02-3455-4133</v>
      </c>
      <c r="Z2694" s="57" t="str">
        <f>작성용!Q2691</f>
        <v>leedoyaj@shinhan.com</v>
      </c>
      <c r="AA2694" s="55" t="str">
        <f>작성용!AJ2691</f>
        <v>-</v>
      </c>
      <c r="AB2694" s="55">
        <f>작성용!AB2691</f>
        <v>0</v>
      </c>
    </row>
    <row r="2695" spans="1:28" s="11" customFormat="1" ht="16.5" hidden="1" customHeight="1" x14ac:dyDescent="0.3">
      <c r="A2695" s="53">
        <f>작성용!AL2692</f>
        <v>2691</v>
      </c>
      <c r="B2695" s="54" t="str">
        <f>작성용!AI2692</f>
        <v>-</v>
      </c>
      <c r="C2695" s="55" t="str">
        <f>작성용!AK2692</f>
        <v>개별종목</v>
      </c>
      <c r="D2695" s="56">
        <f>작성용!T2692</f>
        <v>45702</v>
      </c>
      <c r="E2695" s="57" t="str">
        <f>작성용!B2692</f>
        <v>신한라이프(수익증권)</v>
      </c>
      <c r="F2695" s="57" t="str">
        <f>작성용!C2692</f>
        <v>재평가</v>
      </c>
      <c r="G2695" s="57" t="str">
        <f>작성용!D2692</f>
        <v>KB포항재이용수시설사모특별자산투자신탁</v>
      </c>
      <c r="H2695" s="58" t="str">
        <f>작성용!E2692</f>
        <v>KBP2016120093</v>
      </c>
      <c r="I2695" s="57" t="str">
        <f>작성용!F2692</f>
        <v>B02</v>
      </c>
      <c r="J2695" s="57">
        <f>작성용!G2692</f>
        <v>0</v>
      </c>
      <c r="K2695" s="57" t="str">
        <f>작성용!H2692</f>
        <v>-</v>
      </c>
      <c r="L2695" s="57" t="str">
        <f>작성용!N2692</f>
        <v>분기</v>
      </c>
      <c r="M2695" s="56" t="str">
        <f>작성용!U2692</f>
        <v>2025.03.31</v>
      </c>
      <c r="N2695" s="56" t="str">
        <f>작성용!V2692</f>
        <v>룩스루</v>
      </c>
      <c r="O2695" s="56" t="str">
        <f>작성용!W2692</f>
        <v>룩스루</v>
      </c>
      <c r="P2695" s="56" t="str">
        <f>작성용!X2692</f>
        <v>-</v>
      </c>
      <c r="Q2695" s="57" t="str">
        <f>작성용!AD2692</f>
        <v>대체평가3사업본부</v>
      </c>
      <c r="R2695" s="59">
        <f>작성용!AE2692</f>
        <v>0</v>
      </c>
      <c r="S2695" s="57" t="str">
        <f>작성용!AF2692</f>
        <v>대체평가3사업본부</v>
      </c>
      <c r="T2695" s="60" t="str">
        <f>작성용!AG2692</f>
        <v>김태현</v>
      </c>
      <c r="U2695" s="60" t="str">
        <f>작성용!AH2692</f>
        <v>김태현</v>
      </c>
      <c r="V2695" s="55">
        <f>작성용!AA2692</f>
        <v>202503</v>
      </c>
      <c r="W2695" s="57" t="str">
        <f>작성용!AC2692</f>
        <v>[T]기타보험기관[1본부]</v>
      </c>
      <c r="X2695" s="57" t="str">
        <f>작성용!O2692</f>
        <v>리스크관리팀이정현프로</v>
      </c>
      <c r="Y2695" s="57" t="str">
        <f>작성용!P2692</f>
        <v>02-3455-4133</v>
      </c>
      <c r="Z2695" s="57" t="str">
        <f>작성용!Q2692</f>
        <v>leedoyaj@shinhan.com</v>
      </c>
      <c r="AA2695" s="55" t="str">
        <f>작성용!AJ2692</f>
        <v>-</v>
      </c>
      <c r="AB2695" s="55">
        <f>작성용!AB2692</f>
        <v>0</v>
      </c>
    </row>
    <row r="2696" spans="1:28" s="11" customFormat="1" ht="16.5" hidden="1" customHeight="1" x14ac:dyDescent="0.3">
      <c r="A2696" s="53">
        <f>작성용!AL2693</f>
        <v>2692</v>
      </c>
      <c r="B2696" s="54" t="str">
        <f>작성용!AI2693</f>
        <v>-</v>
      </c>
      <c r="C2696" s="55" t="str">
        <f>작성용!AK2693</f>
        <v>개별종목</v>
      </c>
      <c r="D2696" s="56">
        <f>작성용!T2693</f>
        <v>45702</v>
      </c>
      <c r="E2696" s="57" t="str">
        <f>작성용!B2693</f>
        <v>신한라이프(수익증권)</v>
      </c>
      <c r="F2696" s="57" t="str">
        <f>작성용!C2693</f>
        <v>재평가</v>
      </c>
      <c r="G2696" s="57" t="str">
        <f>작성용!D2693</f>
        <v>신한BROOKFIELDGLOBALTRANSITION인프라펀드2호</v>
      </c>
      <c r="H2696" s="58" t="str">
        <f>작성용!E2693</f>
        <v>KBP2022120287</v>
      </c>
      <c r="I2696" s="57" t="str">
        <f>작성용!F2693</f>
        <v>B02</v>
      </c>
      <c r="J2696" s="57">
        <f>작성용!G2693</f>
        <v>0</v>
      </c>
      <c r="K2696" s="57" t="str">
        <f>작성용!H2693</f>
        <v>-</v>
      </c>
      <c r="L2696" s="57" t="str">
        <f>작성용!N2693</f>
        <v>분기</v>
      </c>
      <c r="M2696" s="56" t="str">
        <f>작성용!U2693</f>
        <v>2025.03.31</v>
      </c>
      <c r="N2696" s="56" t="str">
        <f>작성용!V2693</f>
        <v>룩스루</v>
      </c>
      <c r="O2696" s="56" t="str">
        <f>작성용!W2693</f>
        <v>룩스루</v>
      </c>
      <c r="P2696" s="56" t="str">
        <f>작성용!X2693</f>
        <v>-</v>
      </c>
      <c r="Q2696" s="57" t="str">
        <f>작성용!AD2693</f>
        <v>대체평가3사업본부</v>
      </c>
      <c r="R2696" s="59">
        <f>작성용!AE2693</f>
        <v>0</v>
      </c>
      <c r="S2696" s="57" t="str">
        <f>작성용!AF2693</f>
        <v>대체평가3사업본부</v>
      </c>
      <c r="T2696" s="60" t="str">
        <f>작성용!AG2693</f>
        <v>김태현</v>
      </c>
      <c r="U2696" s="60" t="str">
        <f>작성용!AH2693</f>
        <v>김태현</v>
      </c>
      <c r="V2696" s="55">
        <f>작성용!AA2693</f>
        <v>202503</v>
      </c>
      <c r="W2696" s="57" t="str">
        <f>작성용!AC2693</f>
        <v>[T]기타보험기관[1본부]</v>
      </c>
      <c r="X2696" s="57" t="str">
        <f>작성용!O2693</f>
        <v>리스크관리팀이정현프로</v>
      </c>
      <c r="Y2696" s="57" t="str">
        <f>작성용!P2693</f>
        <v>02-3455-4133</v>
      </c>
      <c r="Z2696" s="57" t="str">
        <f>작성용!Q2693</f>
        <v>leedoyaj@shinhan.com</v>
      </c>
      <c r="AA2696" s="55" t="str">
        <f>작성용!AJ2693</f>
        <v>-</v>
      </c>
      <c r="AB2696" s="55">
        <f>작성용!AB2693</f>
        <v>0</v>
      </c>
    </row>
    <row r="2697" spans="1:28" s="11" customFormat="1" ht="16.5" hidden="1" customHeight="1" x14ac:dyDescent="0.3">
      <c r="A2697" s="53">
        <f>작성용!AL2694</f>
        <v>2693</v>
      </c>
      <c r="B2697" s="54" t="str">
        <f>작성용!AI2694</f>
        <v>-</v>
      </c>
      <c r="C2697" s="55" t="str">
        <f>작성용!AK2694</f>
        <v>개별종목</v>
      </c>
      <c r="D2697" s="56">
        <f>작성용!T2694</f>
        <v>45702</v>
      </c>
      <c r="E2697" s="57" t="str">
        <f>작성용!B2694</f>
        <v>신한라이프(수익증권)</v>
      </c>
      <c r="F2697" s="57" t="str">
        <f>작성용!C2694</f>
        <v>재평가</v>
      </c>
      <c r="G2697" s="57" t="str">
        <f>작성용!D2694</f>
        <v>한화글로벌메자닌일반사모투자신탁6호</v>
      </c>
      <c r="H2697" s="58" t="str">
        <f>작성용!E2694</f>
        <v>KBP2022120284</v>
      </c>
      <c r="I2697" s="57" t="str">
        <f>작성용!F2694</f>
        <v>B02</v>
      </c>
      <c r="J2697" s="57">
        <f>작성용!G2694</f>
        <v>0</v>
      </c>
      <c r="K2697" s="57" t="str">
        <f>작성용!H2694</f>
        <v>-</v>
      </c>
      <c r="L2697" s="57" t="str">
        <f>작성용!N2694</f>
        <v>분기</v>
      </c>
      <c r="M2697" s="56" t="str">
        <f>작성용!U2694</f>
        <v>2025.03.31</v>
      </c>
      <c r="N2697" s="56" t="str">
        <f>작성용!V2694</f>
        <v>룩스루</v>
      </c>
      <c r="O2697" s="56" t="str">
        <f>작성용!W2694</f>
        <v>룩스루</v>
      </c>
      <c r="P2697" s="56" t="str">
        <f>작성용!X2694</f>
        <v>-</v>
      </c>
      <c r="Q2697" s="57" t="str">
        <f>작성용!AD2694</f>
        <v>대체평가3사업본부</v>
      </c>
      <c r="R2697" s="59">
        <f>작성용!AE2694</f>
        <v>0</v>
      </c>
      <c r="S2697" s="57" t="str">
        <f>작성용!AF2694</f>
        <v>대체평가3사업본부</v>
      </c>
      <c r="T2697" s="60" t="str">
        <f>작성용!AG2694</f>
        <v>김태현</v>
      </c>
      <c r="U2697" s="60" t="str">
        <f>작성용!AH2694</f>
        <v>김태현</v>
      </c>
      <c r="V2697" s="55">
        <f>작성용!AA2694</f>
        <v>202503</v>
      </c>
      <c r="W2697" s="57" t="str">
        <f>작성용!AC2694</f>
        <v>[T]기타보험기관[1본부]</v>
      </c>
      <c r="X2697" s="57" t="str">
        <f>작성용!O2694</f>
        <v>리스크관리팀이정현프로</v>
      </c>
      <c r="Y2697" s="57" t="str">
        <f>작성용!P2694</f>
        <v>02-3455-4133</v>
      </c>
      <c r="Z2697" s="57" t="str">
        <f>작성용!Q2694</f>
        <v>leedoyaj@shinhan.com</v>
      </c>
      <c r="AA2697" s="55" t="str">
        <f>작성용!AJ2694</f>
        <v>-</v>
      </c>
      <c r="AB2697" s="55">
        <f>작성용!AB2694</f>
        <v>0</v>
      </c>
    </row>
    <row r="2698" spans="1:28" s="11" customFormat="1" ht="16.5" hidden="1" customHeight="1" x14ac:dyDescent="0.3">
      <c r="A2698" s="53">
        <f>작성용!AL2695</f>
        <v>2694</v>
      </c>
      <c r="B2698" s="54" t="str">
        <f>작성용!AI2695</f>
        <v>-</v>
      </c>
      <c r="C2698" s="55" t="str">
        <f>작성용!AK2695</f>
        <v>개별종목</v>
      </c>
      <c r="D2698" s="56">
        <f>작성용!T2695</f>
        <v>45702</v>
      </c>
      <c r="E2698" s="57" t="str">
        <f>작성용!B2695</f>
        <v>신한라이프(수익증권)</v>
      </c>
      <c r="F2698" s="57" t="str">
        <f>작성용!C2695</f>
        <v>재평가</v>
      </c>
      <c r="G2698" s="57" t="str">
        <f>작성용!D2695</f>
        <v>파인스트리트MEIF7인프라일반사모특별자산투자신탁1-1호</v>
      </c>
      <c r="H2698" s="58" t="str">
        <f>작성용!E2695</f>
        <v>KBP2023060015</v>
      </c>
      <c r="I2698" s="57" t="str">
        <f>작성용!F2695</f>
        <v>B02</v>
      </c>
      <c r="J2698" s="57">
        <f>작성용!G2695</f>
        <v>0</v>
      </c>
      <c r="K2698" s="57" t="str">
        <f>작성용!H2695</f>
        <v>-</v>
      </c>
      <c r="L2698" s="57" t="str">
        <f>작성용!N2695</f>
        <v>분기</v>
      </c>
      <c r="M2698" s="56" t="str">
        <f>작성용!U2695</f>
        <v>2025.03.31</v>
      </c>
      <c r="N2698" s="56" t="str">
        <f>작성용!V2695</f>
        <v>룩스루</v>
      </c>
      <c r="O2698" s="56" t="str">
        <f>작성용!W2695</f>
        <v>룩스루</v>
      </c>
      <c r="P2698" s="56" t="str">
        <f>작성용!X2695</f>
        <v>-</v>
      </c>
      <c r="Q2698" s="57" t="str">
        <f>작성용!AD2695</f>
        <v>대체평가3사업본부</v>
      </c>
      <c r="R2698" s="59">
        <f>작성용!AE2695</f>
        <v>0</v>
      </c>
      <c r="S2698" s="57" t="str">
        <f>작성용!AF2695</f>
        <v>대체평가3사업본부</v>
      </c>
      <c r="T2698" s="60" t="str">
        <f>작성용!AG2695</f>
        <v>김태현</v>
      </c>
      <c r="U2698" s="60" t="str">
        <f>작성용!AH2695</f>
        <v>김태현</v>
      </c>
      <c r="V2698" s="55">
        <f>작성용!AA2695</f>
        <v>202503</v>
      </c>
      <c r="W2698" s="57" t="str">
        <f>작성용!AC2695</f>
        <v>[T]기타보험기관[1본부]</v>
      </c>
      <c r="X2698" s="57" t="str">
        <f>작성용!O2695</f>
        <v>리스크관리팀이정현프로</v>
      </c>
      <c r="Y2698" s="57" t="str">
        <f>작성용!P2695</f>
        <v>02-3455-4133</v>
      </c>
      <c r="Z2698" s="57" t="str">
        <f>작성용!Q2695</f>
        <v>leedoyaj@shinhan.com</v>
      </c>
      <c r="AA2698" s="55" t="str">
        <f>작성용!AJ2695</f>
        <v>-</v>
      </c>
      <c r="AB2698" s="55">
        <f>작성용!AB2695</f>
        <v>0</v>
      </c>
    </row>
    <row r="2699" spans="1:28" s="11" customFormat="1" ht="16.5" hidden="1" customHeight="1" x14ac:dyDescent="0.3">
      <c r="A2699" s="53">
        <f>작성용!AL2696</f>
        <v>2695</v>
      </c>
      <c r="B2699" s="54" t="str">
        <f>작성용!AI2696</f>
        <v>-</v>
      </c>
      <c r="C2699" s="55" t="str">
        <f>작성용!AK2696</f>
        <v>개별종목</v>
      </c>
      <c r="D2699" s="56">
        <f>작성용!T2696</f>
        <v>45702</v>
      </c>
      <c r="E2699" s="57" t="str">
        <f>작성용!B2696</f>
        <v>신한라이프(수익증권)</v>
      </c>
      <c r="F2699" s="57" t="str">
        <f>작성용!C2696</f>
        <v>재평가</v>
      </c>
      <c r="G2699" s="57" t="str">
        <f>작성용!D2696</f>
        <v>베스타스일반사모부동산투자신탁제22A호3종</v>
      </c>
      <c r="H2699" s="58" t="str">
        <f>작성용!E2696</f>
        <v>KBP2023060057</v>
      </c>
      <c r="I2699" s="57" t="str">
        <f>작성용!F2696</f>
        <v>B02</v>
      </c>
      <c r="J2699" s="57">
        <f>작성용!G2696</f>
        <v>0</v>
      </c>
      <c r="K2699" s="57" t="str">
        <f>작성용!H2696</f>
        <v>-</v>
      </c>
      <c r="L2699" s="57" t="str">
        <f>작성용!N2696</f>
        <v>분기</v>
      </c>
      <c r="M2699" s="56" t="str">
        <f>작성용!U2696</f>
        <v>2025.03.31</v>
      </c>
      <c r="N2699" s="56" t="str">
        <f>작성용!V2696</f>
        <v>룩스루</v>
      </c>
      <c r="O2699" s="56" t="str">
        <f>작성용!W2696</f>
        <v>룩스루</v>
      </c>
      <c r="P2699" s="56" t="str">
        <f>작성용!X2696</f>
        <v>-</v>
      </c>
      <c r="Q2699" s="57" t="str">
        <f>작성용!AD2696</f>
        <v>대체평가3사업본부</v>
      </c>
      <c r="R2699" s="59">
        <f>작성용!AE2696</f>
        <v>0</v>
      </c>
      <c r="S2699" s="57" t="str">
        <f>작성용!AF2696</f>
        <v>대체평가3사업본부</v>
      </c>
      <c r="T2699" s="60" t="str">
        <f>작성용!AG2696</f>
        <v>김태현</v>
      </c>
      <c r="U2699" s="60" t="str">
        <f>작성용!AH2696</f>
        <v>김태현</v>
      </c>
      <c r="V2699" s="55">
        <f>작성용!AA2696</f>
        <v>202503</v>
      </c>
      <c r="W2699" s="57" t="str">
        <f>작성용!AC2696</f>
        <v>[T]기타보험기관[1본부]</v>
      </c>
      <c r="X2699" s="57" t="str">
        <f>작성용!O2696</f>
        <v>리스크관리팀이정현프로</v>
      </c>
      <c r="Y2699" s="57" t="str">
        <f>작성용!P2696</f>
        <v>02-3455-4133</v>
      </c>
      <c r="Z2699" s="57" t="str">
        <f>작성용!Q2696</f>
        <v>leedoyaj@shinhan.com</v>
      </c>
      <c r="AA2699" s="55" t="str">
        <f>작성용!AJ2696</f>
        <v>-</v>
      </c>
      <c r="AB2699" s="55">
        <f>작성용!AB2696</f>
        <v>0</v>
      </c>
    </row>
    <row r="2700" spans="1:28" s="11" customFormat="1" ht="16.5" hidden="1" customHeight="1" x14ac:dyDescent="0.3">
      <c r="A2700" s="53">
        <f>작성용!AL2697</f>
        <v>2696</v>
      </c>
      <c r="B2700" s="54" t="str">
        <f>작성용!AI2697</f>
        <v>-</v>
      </c>
      <c r="C2700" s="55" t="str">
        <f>작성용!AK2697</f>
        <v>개별종목</v>
      </c>
      <c r="D2700" s="56">
        <f>작성용!T2697</f>
        <v>45702</v>
      </c>
      <c r="E2700" s="57" t="str">
        <f>작성용!B2697</f>
        <v>신한라이프(수익증권)</v>
      </c>
      <c r="F2700" s="57" t="str">
        <f>작성용!C2697</f>
        <v>재평가</v>
      </c>
      <c r="G2700" s="57" t="str">
        <f>작성용!D2697</f>
        <v>신한ONE플래그쉽부동산개발1호일반사모투자신탁</v>
      </c>
      <c r="H2700" s="58" t="str">
        <f>작성용!E2697</f>
        <v>KBP2023060058</v>
      </c>
      <c r="I2700" s="57" t="str">
        <f>작성용!F2697</f>
        <v>B02</v>
      </c>
      <c r="J2700" s="57">
        <f>작성용!G2697</f>
        <v>0</v>
      </c>
      <c r="K2700" s="57" t="str">
        <f>작성용!H2697</f>
        <v>-</v>
      </c>
      <c r="L2700" s="57" t="str">
        <f>작성용!N2697</f>
        <v>분기</v>
      </c>
      <c r="M2700" s="56" t="str">
        <f>작성용!U2697</f>
        <v>2025.03.31</v>
      </c>
      <c r="N2700" s="56" t="str">
        <f>작성용!V2697</f>
        <v>룩스루</v>
      </c>
      <c r="O2700" s="56" t="str">
        <f>작성용!W2697</f>
        <v>룩스루</v>
      </c>
      <c r="P2700" s="56" t="str">
        <f>작성용!X2697</f>
        <v>-</v>
      </c>
      <c r="Q2700" s="57" t="str">
        <f>작성용!AD2697</f>
        <v>대체평가3사업본부</v>
      </c>
      <c r="R2700" s="59">
        <f>작성용!AE2697</f>
        <v>0</v>
      </c>
      <c r="S2700" s="57" t="str">
        <f>작성용!AF2697</f>
        <v>대체평가3사업본부</v>
      </c>
      <c r="T2700" s="60" t="str">
        <f>작성용!AG2697</f>
        <v>김태현</v>
      </c>
      <c r="U2700" s="60" t="str">
        <f>작성용!AH2697</f>
        <v>김태현</v>
      </c>
      <c r="V2700" s="55">
        <f>작성용!AA2697</f>
        <v>202503</v>
      </c>
      <c r="W2700" s="57" t="str">
        <f>작성용!AC2697</f>
        <v>[T]기타보험기관[1본부]</v>
      </c>
      <c r="X2700" s="57" t="str">
        <f>작성용!O2697</f>
        <v>리스크관리팀이정현프로</v>
      </c>
      <c r="Y2700" s="57" t="str">
        <f>작성용!P2697</f>
        <v>02-3455-4133</v>
      </c>
      <c r="Z2700" s="57" t="str">
        <f>작성용!Q2697</f>
        <v>leedoyaj@shinhan.com</v>
      </c>
      <c r="AA2700" s="55" t="str">
        <f>작성용!AJ2697</f>
        <v>-</v>
      </c>
      <c r="AB2700" s="55">
        <f>작성용!AB2697</f>
        <v>0</v>
      </c>
    </row>
    <row r="2701" spans="1:28" s="11" customFormat="1" ht="16.5" hidden="1" customHeight="1" x14ac:dyDescent="0.3">
      <c r="A2701" s="53">
        <f>작성용!AL2698</f>
        <v>2697</v>
      </c>
      <c r="B2701" s="54" t="str">
        <f>작성용!AI2698</f>
        <v>-</v>
      </c>
      <c r="C2701" s="55" t="str">
        <f>작성용!AK2698</f>
        <v>개별종목</v>
      </c>
      <c r="D2701" s="56">
        <f>작성용!T2698</f>
        <v>45702</v>
      </c>
      <c r="E2701" s="57" t="str">
        <f>작성용!B2698</f>
        <v>신한라이프(수익증권)</v>
      </c>
      <c r="F2701" s="57" t="str">
        <f>작성용!C2698</f>
        <v>재평가</v>
      </c>
      <c r="G2701" s="57" t="str">
        <f>작성용!D2698</f>
        <v>신한KKR글로벌프로그램REC일반사모투자신탁</v>
      </c>
      <c r="H2701" s="58" t="str">
        <f>작성용!E2698</f>
        <v>KBP2023060059</v>
      </c>
      <c r="I2701" s="57" t="str">
        <f>작성용!F2698</f>
        <v>B02</v>
      </c>
      <c r="J2701" s="57">
        <f>작성용!G2698</f>
        <v>0</v>
      </c>
      <c r="K2701" s="57" t="str">
        <f>작성용!H2698</f>
        <v>-</v>
      </c>
      <c r="L2701" s="57" t="str">
        <f>작성용!N2698</f>
        <v>분기</v>
      </c>
      <c r="M2701" s="56" t="str">
        <f>작성용!U2698</f>
        <v>2025.03.31</v>
      </c>
      <c r="N2701" s="56" t="str">
        <f>작성용!V2698</f>
        <v>룩스루</v>
      </c>
      <c r="O2701" s="56" t="str">
        <f>작성용!W2698</f>
        <v>룩스루</v>
      </c>
      <c r="P2701" s="56" t="str">
        <f>작성용!X2698</f>
        <v>-</v>
      </c>
      <c r="Q2701" s="57" t="str">
        <f>작성용!AD2698</f>
        <v>대체평가3사업본부</v>
      </c>
      <c r="R2701" s="59">
        <f>작성용!AE2698</f>
        <v>0</v>
      </c>
      <c r="S2701" s="57" t="str">
        <f>작성용!AF2698</f>
        <v>대체평가3사업본부</v>
      </c>
      <c r="T2701" s="60" t="str">
        <f>작성용!AG2698</f>
        <v>김태현</v>
      </c>
      <c r="U2701" s="60" t="str">
        <f>작성용!AH2698</f>
        <v>김태현</v>
      </c>
      <c r="V2701" s="55">
        <f>작성용!AA2698</f>
        <v>202503</v>
      </c>
      <c r="W2701" s="57" t="str">
        <f>작성용!AC2698</f>
        <v>[T]기타보험기관[1본부]</v>
      </c>
      <c r="X2701" s="57" t="str">
        <f>작성용!O2698</f>
        <v>리스크관리팀이정현프로</v>
      </c>
      <c r="Y2701" s="57" t="str">
        <f>작성용!P2698</f>
        <v>02-3455-4133</v>
      </c>
      <c r="Z2701" s="57" t="str">
        <f>작성용!Q2698</f>
        <v>leedoyaj@shinhan.com</v>
      </c>
      <c r="AA2701" s="55" t="str">
        <f>작성용!AJ2698</f>
        <v>-</v>
      </c>
      <c r="AB2701" s="55">
        <f>작성용!AB2698</f>
        <v>0</v>
      </c>
    </row>
    <row r="2702" spans="1:28" s="11" customFormat="1" ht="16.5" hidden="1" customHeight="1" x14ac:dyDescent="0.3">
      <c r="A2702" s="53">
        <f>작성용!AL2699</f>
        <v>2698</v>
      </c>
      <c r="B2702" s="54" t="str">
        <f>작성용!AI2699</f>
        <v>-</v>
      </c>
      <c r="C2702" s="55" t="str">
        <f>작성용!AK2699</f>
        <v>개별종목</v>
      </c>
      <c r="D2702" s="56">
        <f>작성용!T2699</f>
        <v>45702</v>
      </c>
      <c r="E2702" s="57" t="str">
        <f>작성용!B2699</f>
        <v>신한라이프(수익증권)</v>
      </c>
      <c r="F2702" s="57" t="str">
        <f>작성용!C2699</f>
        <v>재평가</v>
      </c>
      <c r="G2702" s="57" t="str">
        <f>작성용!D2699</f>
        <v>신한KKR글로벌프로그램PEF일반사모투자신탁</v>
      </c>
      <c r="H2702" s="58" t="str">
        <f>작성용!E2699</f>
        <v>KBP2023060060</v>
      </c>
      <c r="I2702" s="57" t="str">
        <f>작성용!F2699</f>
        <v>B02</v>
      </c>
      <c r="J2702" s="57">
        <f>작성용!G2699</f>
        <v>0</v>
      </c>
      <c r="K2702" s="57" t="str">
        <f>작성용!H2699</f>
        <v>-</v>
      </c>
      <c r="L2702" s="57" t="str">
        <f>작성용!N2699</f>
        <v>분기</v>
      </c>
      <c r="M2702" s="56" t="str">
        <f>작성용!U2699</f>
        <v>2025.03.31</v>
      </c>
      <c r="N2702" s="56" t="str">
        <f>작성용!V2699</f>
        <v>룩스루</v>
      </c>
      <c r="O2702" s="56" t="str">
        <f>작성용!W2699</f>
        <v>룩스루</v>
      </c>
      <c r="P2702" s="56" t="str">
        <f>작성용!X2699</f>
        <v>-</v>
      </c>
      <c r="Q2702" s="57" t="str">
        <f>작성용!AD2699</f>
        <v>대체평가3사업본부</v>
      </c>
      <c r="R2702" s="59">
        <f>작성용!AE2699</f>
        <v>0</v>
      </c>
      <c r="S2702" s="57" t="str">
        <f>작성용!AF2699</f>
        <v>대체평가3사업본부</v>
      </c>
      <c r="T2702" s="60" t="str">
        <f>작성용!AG2699</f>
        <v>김태현</v>
      </c>
      <c r="U2702" s="60" t="str">
        <f>작성용!AH2699</f>
        <v>김태현</v>
      </c>
      <c r="V2702" s="55">
        <f>작성용!AA2699</f>
        <v>202503</v>
      </c>
      <c r="W2702" s="57" t="str">
        <f>작성용!AC2699</f>
        <v>[T]기타보험기관[1본부]</v>
      </c>
      <c r="X2702" s="57" t="str">
        <f>작성용!O2699</f>
        <v>리스크관리팀이정현프로</v>
      </c>
      <c r="Y2702" s="57" t="str">
        <f>작성용!P2699</f>
        <v>02-3455-4133</v>
      </c>
      <c r="Z2702" s="57" t="str">
        <f>작성용!Q2699</f>
        <v>leedoyaj@shinhan.com</v>
      </c>
      <c r="AA2702" s="55" t="str">
        <f>작성용!AJ2699</f>
        <v>-</v>
      </c>
      <c r="AB2702" s="55">
        <f>작성용!AB2699</f>
        <v>0</v>
      </c>
    </row>
    <row r="2703" spans="1:28" s="11" customFormat="1" ht="16.5" hidden="1" customHeight="1" x14ac:dyDescent="0.3">
      <c r="A2703" s="53">
        <f>작성용!AL2700</f>
        <v>2699</v>
      </c>
      <c r="B2703" s="54" t="str">
        <f>작성용!AI2700</f>
        <v>-</v>
      </c>
      <c r="C2703" s="55" t="str">
        <f>작성용!AK2700</f>
        <v>개별종목</v>
      </c>
      <c r="D2703" s="56">
        <f>작성용!T2700</f>
        <v>45702</v>
      </c>
      <c r="E2703" s="57" t="str">
        <f>작성용!B2700</f>
        <v>신한라이프(수익증권)</v>
      </c>
      <c r="F2703" s="57" t="str">
        <f>작성용!C2700</f>
        <v>재평가</v>
      </c>
      <c r="G2703" s="57" t="str">
        <f>작성용!D2700</f>
        <v>신한창업벤처일반사모투자신탁제6호</v>
      </c>
      <c r="H2703" s="58" t="str">
        <f>작성용!E2700</f>
        <v>KBP2023060094</v>
      </c>
      <c r="I2703" s="57" t="str">
        <f>작성용!F2700</f>
        <v>B02</v>
      </c>
      <c r="J2703" s="57">
        <f>작성용!G2700</f>
        <v>0</v>
      </c>
      <c r="K2703" s="57" t="str">
        <f>작성용!H2700</f>
        <v>-</v>
      </c>
      <c r="L2703" s="57" t="str">
        <f>작성용!N2700</f>
        <v>분기</v>
      </c>
      <c r="M2703" s="56" t="str">
        <f>작성용!U2700</f>
        <v>2025.03.31</v>
      </c>
      <c r="N2703" s="56" t="str">
        <f>작성용!V2700</f>
        <v>룩스루</v>
      </c>
      <c r="O2703" s="56" t="str">
        <f>작성용!W2700</f>
        <v>룩스루</v>
      </c>
      <c r="P2703" s="56" t="str">
        <f>작성용!X2700</f>
        <v>-</v>
      </c>
      <c r="Q2703" s="57" t="str">
        <f>작성용!AD2700</f>
        <v>대체평가3사업본부</v>
      </c>
      <c r="R2703" s="59">
        <f>작성용!AE2700</f>
        <v>0</v>
      </c>
      <c r="S2703" s="57" t="str">
        <f>작성용!AF2700</f>
        <v>대체평가3사업본부</v>
      </c>
      <c r="T2703" s="60" t="str">
        <f>작성용!AG2700</f>
        <v>김태현</v>
      </c>
      <c r="U2703" s="60" t="str">
        <f>작성용!AH2700</f>
        <v>김태현</v>
      </c>
      <c r="V2703" s="55">
        <f>작성용!AA2700</f>
        <v>202503</v>
      </c>
      <c r="W2703" s="57" t="str">
        <f>작성용!AC2700</f>
        <v>[T]기타보험기관[1본부]</v>
      </c>
      <c r="X2703" s="57" t="str">
        <f>작성용!O2700</f>
        <v>리스크관리팀이정현프로</v>
      </c>
      <c r="Y2703" s="57" t="str">
        <f>작성용!P2700</f>
        <v>02-3455-4133</v>
      </c>
      <c r="Z2703" s="57" t="str">
        <f>작성용!Q2700</f>
        <v>leedoyaj@shinhan.com</v>
      </c>
      <c r="AA2703" s="55" t="str">
        <f>작성용!AJ2700</f>
        <v>-</v>
      </c>
      <c r="AB2703" s="55">
        <f>작성용!AB2700</f>
        <v>0</v>
      </c>
    </row>
    <row r="2704" spans="1:28" s="11" customFormat="1" ht="16.5" hidden="1" customHeight="1" x14ac:dyDescent="0.3">
      <c r="A2704" s="53">
        <f>작성용!AL2701</f>
        <v>2700</v>
      </c>
      <c r="B2704" s="54" t="str">
        <f>작성용!AI2701</f>
        <v>-</v>
      </c>
      <c r="C2704" s="55" t="str">
        <f>작성용!AK2701</f>
        <v>개별종목</v>
      </c>
      <c r="D2704" s="56">
        <f>작성용!T2701</f>
        <v>45702</v>
      </c>
      <c r="E2704" s="57" t="str">
        <f>작성용!B2701</f>
        <v>신한라이프(수익증권)</v>
      </c>
      <c r="F2704" s="57" t="str">
        <f>작성용!C2701</f>
        <v>재평가</v>
      </c>
      <c r="G2704" s="57" t="str">
        <f>작성용!D2701</f>
        <v>이지스일반사모부동산자투자신탁제517의1호(1의2종)</v>
      </c>
      <c r="H2704" s="58" t="str">
        <f>작성용!E2701</f>
        <v>KBP2023090026</v>
      </c>
      <c r="I2704" s="57" t="str">
        <f>작성용!F2701</f>
        <v>B02</v>
      </c>
      <c r="J2704" s="57">
        <f>작성용!G2701</f>
        <v>0</v>
      </c>
      <c r="K2704" s="57" t="str">
        <f>작성용!H2701</f>
        <v>-</v>
      </c>
      <c r="L2704" s="57" t="str">
        <f>작성용!N2701</f>
        <v>분기</v>
      </c>
      <c r="M2704" s="56" t="str">
        <f>작성용!U2701</f>
        <v>2025.03.31</v>
      </c>
      <c r="N2704" s="56" t="str">
        <f>작성용!V2701</f>
        <v>룩스루</v>
      </c>
      <c r="O2704" s="56" t="str">
        <f>작성용!W2701</f>
        <v>룩스루</v>
      </c>
      <c r="P2704" s="56" t="str">
        <f>작성용!X2701</f>
        <v>-</v>
      </c>
      <c r="Q2704" s="57" t="str">
        <f>작성용!AD2701</f>
        <v>대체평가3사업본부</v>
      </c>
      <c r="R2704" s="59">
        <f>작성용!AE2701</f>
        <v>0</v>
      </c>
      <c r="S2704" s="57" t="str">
        <f>작성용!AF2701</f>
        <v>대체평가3사업본부</v>
      </c>
      <c r="T2704" s="60" t="str">
        <f>작성용!AG2701</f>
        <v>김태현</v>
      </c>
      <c r="U2704" s="60" t="str">
        <f>작성용!AH2701</f>
        <v>김태현</v>
      </c>
      <c r="V2704" s="55">
        <f>작성용!AA2701</f>
        <v>202503</v>
      </c>
      <c r="W2704" s="57" t="str">
        <f>작성용!AC2701</f>
        <v>[T]기타보험기관[1본부]</v>
      </c>
      <c r="X2704" s="57" t="str">
        <f>작성용!O2701</f>
        <v>리스크관리팀이정현프로</v>
      </c>
      <c r="Y2704" s="57" t="str">
        <f>작성용!P2701</f>
        <v>02-3455-4133</v>
      </c>
      <c r="Z2704" s="57" t="str">
        <f>작성용!Q2701</f>
        <v>leedoyaj@shinhan.com</v>
      </c>
      <c r="AA2704" s="55" t="str">
        <f>작성용!AJ2701</f>
        <v>-</v>
      </c>
      <c r="AB2704" s="55">
        <f>작성용!AB2701</f>
        <v>0</v>
      </c>
    </row>
    <row r="2705" spans="1:28" s="11" customFormat="1" ht="16.5" hidden="1" customHeight="1" x14ac:dyDescent="0.3">
      <c r="A2705" s="53">
        <f>작성용!AL2702</f>
        <v>2701</v>
      </c>
      <c r="B2705" s="54" t="str">
        <f>작성용!AI2702</f>
        <v>-</v>
      </c>
      <c r="C2705" s="55" t="str">
        <f>작성용!AK2702</f>
        <v>개별종목</v>
      </c>
      <c r="D2705" s="56">
        <f>작성용!T2702</f>
        <v>45702</v>
      </c>
      <c r="E2705" s="57" t="str">
        <f>작성용!B2702</f>
        <v>신한라이프(수익증권)</v>
      </c>
      <c r="F2705" s="57" t="str">
        <f>작성용!C2702</f>
        <v>재평가</v>
      </c>
      <c r="G2705" s="57" t="str">
        <f>작성용!D2702</f>
        <v>파인스트리트GSVIP인프라1호</v>
      </c>
      <c r="H2705" s="58" t="str">
        <f>작성용!E2702</f>
        <v>KBP2023090027</v>
      </c>
      <c r="I2705" s="57" t="str">
        <f>작성용!F2702</f>
        <v>B02</v>
      </c>
      <c r="J2705" s="57">
        <f>작성용!G2702</f>
        <v>0</v>
      </c>
      <c r="K2705" s="57" t="str">
        <f>작성용!H2702</f>
        <v>-</v>
      </c>
      <c r="L2705" s="57" t="str">
        <f>작성용!N2702</f>
        <v>분기</v>
      </c>
      <c r="M2705" s="56" t="str">
        <f>작성용!U2702</f>
        <v>2025.03.31</v>
      </c>
      <c r="N2705" s="56" t="str">
        <f>작성용!V2702</f>
        <v>룩스루</v>
      </c>
      <c r="O2705" s="56" t="str">
        <f>작성용!W2702</f>
        <v>룩스루</v>
      </c>
      <c r="P2705" s="56" t="str">
        <f>작성용!X2702</f>
        <v>-</v>
      </c>
      <c r="Q2705" s="57" t="str">
        <f>작성용!AD2702</f>
        <v>대체평가3사업본부</v>
      </c>
      <c r="R2705" s="59">
        <f>작성용!AE2702</f>
        <v>0</v>
      </c>
      <c r="S2705" s="57" t="str">
        <f>작성용!AF2702</f>
        <v>대체평가3사업본부</v>
      </c>
      <c r="T2705" s="60" t="str">
        <f>작성용!AG2702</f>
        <v>김태현</v>
      </c>
      <c r="U2705" s="60" t="str">
        <f>작성용!AH2702</f>
        <v>김태현</v>
      </c>
      <c r="V2705" s="55">
        <f>작성용!AA2702</f>
        <v>202503</v>
      </c>
      <c r="W2705" s="57" t="str">
        <f>작성용!AC2702</f>
        <v>[T]기타보험기관[1본부]</v>
      </c>
      <c r="X2705" s="57" t="str">
        <f>작성용!O2702</f>
        <v>리스크관리팀이정현프로</v>
      </c>
      <c r="Y2705" s="57" t="str">
        <f>작성용!P2702</f>
        <v>02-3455-4133</v>
      </c>
      <c r="Z2705" s="57" t="str">
        <f>작성용!Q2702</f>
        <v>leedoyaj@shinhan.com</v>
      </c>
      <c r="AA2705" s="55" t="str">
        <f>작성용!AJ2702</f>
        <v>-</v>
      </c>
      <c r="AB2705" s="55">
        <f>작성용!AB2702</f>
        <v>0</v>
      </c>
    </row>
    <row r="2706" spans="1:28" s="11" customFormat="1" ht="16.5" hidden="1" customHeight="1" x14ac:dyDescent="0.3">
      <c r="A2706" s="53">
        <f>작성용!AL2703</f>
        <v>2702</v>
      </c>
      <c r="B2706" s="54" t="str">
        <f>작성용!AI2703</f>
        <v>-</v>
      </c>
      <c r="C2706" s="55" t="str">
        <f>작성용!AK2703</f>
        <v>개별종목</v>
      </c>
      <c r="D2706" s="56">
        <f>작성용!T2703</f>
        <v>45702</v>
      </c>
      <c r="E2706" s="57" t="str">
        <f>작성용!B2703</f>
        <v>신한라이프(수익증권)</v>
      </c>
      <c r="F2706" s="57" t="str">
        <f>작성용!C2703</f>
        <v>재평가</v>
      </c>
      <c r="G2706" s="57" t="str">
        <f>작성용!D2703</f>
        <v>신한그린에너지성장동력일반사모투자신탁제1호</v>
      </c>
      <c r="H2706" s="58" t="str">
        <f>작성용!E2703</f>
        <v>KBP2023090028</v>
      </c>
      <c r="I2706" s="57" t="str">
        <f>작성용!F2703</f>
        <v>B02</v>
      </c>
      <c r="J2706" s="57">
        <f>작성용!G2703</f>
        <v>0</v>
      </c>
      <c r="K2706" s="57" t="str">
        <f>작성용!H2703</f>
        <v>-</v>
      </c>
      <c r="L2706" s="57" t="str">
        <f>작성용!N2703</f>
        <v>분기</v>
      </c>
      <c r="M2706" s="56" t="str">
        <f>작성용!U2703</f>
        <v>2025.03.31</v>
      </c>
      <c r="N2706" s="56" t="str">
        <f>작성용!V2703</f>
        <v>룩스루</v>
      </c>
      <c r="O2706" s="56" t="str">
        <f>작성용!W2703</f>
        <v>룩스루</v>
      </c>
      <c r="P2706" s="56" t="str">
        <f>작성용!X2703</f>
        <v>-</v>
      </c>
      <c r="Q2706" s="57" t="str">
        <f>작성용!AD2703</f>
        <v>대체평가3사업본부</v>
      </c>
      <c r="R2706" s="59">
        <f>작성용!AE2703</f>
        <v>0</v>
      </c>
      <c r="S2706" s="57" t="str">
        <f>작성용!AF2703</f>
        <v>대체평가3사업본부</v>
      </c>
      <c r="T2706" s="60" t="str">
        <f>작성용!AG2703</f>
        <v>김태현</v>
      </c>
      <c r="U2706" s="60" t="str">
        <f>작성용!AH2703</f>
        <v>김태현</v>
      </c>
      <c r="V2706" s="55">
        <f>작성용!AA2703</f>
        <v>202503</v>
      </c>
      <c r="W2706" s="57" t="str">
        <f>작성용!AC2703</f>
        <v>[T]기타보험기관[1본부]</v>
      </c>
      <c r="X2706" s="57" t="str">
        <f>작성용!O2703</f>
        <v>리스크관리팀이정현프로</v>
      </c>
      <c r="Y2706" s="57" t="str">
        <f>작성용!P2703</f>
        <v>02-3455-4133</v>
      </c>
      <c r="Z2706" s="57" t="str">
        <f>작성용!Q2703</f>
        <v>leedoyaj@shinhan.com</v>
      </c>
      <c r="AA2706" s="55" t="str">
        <f>작성용!AJ2703</f>
        <v>-</v>
      </c>
      <c r="AB2706" s="55">
        <f>작성용!AB2703</f>
        <v>0</v>
      </c>
    </row>
    <row r="2707" spans="1:28" s="11" customFormat="1" ht="16.5" hidden="1" customHeight="1" x14ac:dyDescent="0.3">
      <c r="A2707" s="53">
        <f>작성용!AL2704</f>
        <v>2703</v>
      </c>
      <c r="B2707" s="54" t="str">
        <f>작성용!AI2704</f>
        <v>-</v>
      </c>
      <c r="C2707" s="55" t="str">
        <f>작성용!AK2704</f>
        <v>개별종목</v>
      </c>
      <c r="D2707" s="56">
        <f>작성용!T2704</f>
        <v>45702</v>
      </c>
      <c r="E2707" s="57" t="str">
        <f>작성용!B2704</f>
        <v>신한라이프(수익증권)</v>
      </c>
      <c r="F2707" s="57" t="str">
        <f>작성용!C2704</f>
        <v>재평가</v>
      </c>
      <c r="G2707" s="57" t="str">
        <f>작성용!D2704</f>
        <v>신한PF정상화일반사모부동산자투자신탁제1호</v>
      </c>
      <c r="H2707" s="58" t="str">
        <f>작성용!E2704</f>
        <v>KBP2023090081</v>
      </c>
      <c r="I2707" s="57" t="str">
        <f>작성용!F2704</f>
        <v>B02</v>
      </c>
      <c r="J2707" s="57">
        <f>작성용!G2704</f>
        <v>0</v>
      </c>
      <c r="K2707" s="57" t="str">
        <f>작성용!H2704</f>
        <v>-</v>
      </c>
      <c r="L2707" s="57" t="str">
        <f>작성용!N2704</f>
        <v>분기</v>
      </c>
      <c r="M2707" s="56" t="str">
        <f>작성용!U2704</f>
        <v>2025.03.31</v>
      </c>
      <c r="N2707" s="56" t="str">
        <f>작성용!V2704</f>
        <v>룩스루</v>
      </c>
      <c r="O2707" s="56" t="str">
        <f>작성용!W2704</f>
        <v>룩스루</v>
      </c>
      <c r="P2707" s="56" t="str">
        <f>작성용!X2704</f>
        <v>-</v>
      </c>
      <c r="Q2707" s="57" t="str">
        <f>작성용!AD2704</f>
        <v>대체평가3사업본부</v>
      </c>
      <c r="R2707" s="59">
        <f>작성용!AE2704</f>
        <v>0</v>
      </c>
      <c r="S2707" s="57" t="str">
        <f>작성용!AF2704</f>
        <v>대체평가3사업본부</v>
      </c>
      <c r="T2707" s="60" t="str">
        <f>작성용!AG2704</f>
        <v>김태현</v>
      </c>
      <c r="U2707" s="60" t="str">
        <f>작성용!AH2704</f>
        <v>김태현</v>
      </c>
      <c r="V2707" s="55">
        <f>작성용!AA2704</f>
        <v>202503</v>
      </c>
      <c r="W2707" s="57" t="str">
        <f>작성용!AC2704</f>
        <v>[T]기타보험기관[1본부]</v>
      </c>
      <c r="X2707" s="57" t="str">
        <f>작성용!O2704</f>
        <v>리스크관리팀이정현프로</v>
      </c>
      <c r="Y2707" s="57" t="str">
        <f>작성용!P2704</f>
        <v>02-3455-4133</v>
      </c>
      <c r="Z2707" s="57" t="str">
        <f>작성용!Q2704</f>
        <v>leedoyaj@shinhan.com</v>
      </c>
      <c r="AA2707" s="55" t="str">
        <f>작성용!AJ2704</f>
        <v>-</v>
      </c>
      <c r="AB2707" s="55">
        <f>작성용!AB2704</f>
        <v>0</v>
      </c>
    </row>
    <row r="2708" spans="1:28" s="11" customFormat="1" ht="16.5" hidden="1" customHeight="1" x14ac:dyDescent="0.3">
      <c r="A2708" s="53">
        <f>작성용!AL2705</f>
        <v>2704</v>
      </c>
      <c r="B2708" s="54" t="str">
        <f>작성용!AI2705</f>
        <v>-</v>
      </c>
      <c r="C2708" s="55" t="str">
        <f>작성용!AK2705</f>
        <v>개별종목</v>
      </c>
      <c r="D2708" s="56">
        <f>작성용!T2705</f>
        <v>45702</v>
      </c>
      <c r="E2708" s="57" t="str">
        <f>작성용!B2705</f>
        <v>신한라이프(수익증권)</v>
      </c>
      <c r="F2708" s="57" t="str">
        <f>작성용!C2705</f>
        <v>재평가</v>
      </c>
      <c r="G2708" s="57" t="str">
        <f>작성용!D2705</f>
        <v>신한KKR글로벌프로그램PDF일반사모투자신탁</v>
      </c>
      <c r="H2708" s="58" t="str">
        <f>작성용!E2705</f>
        <v>KBP2023090108</v>
      </c>
      <c r="I2708" s="57" t="str">
        <f>작성용!F2705</f>
        <v>B02</v>
      </c>
      <c r="J2708" s="57">
        <f>작성용!G2705</f>
        <v>0</v>
      </c>
      <c r="K2708" s="57" t="str">
        <f>작성용!H2705</f>
        <v>-</v>
      </c>
      <c r="L2708" s="57" t="str">
        <f>작성용!N2705</f>
        <v>분기</v>
      </c>
      <c r="M2708" s="56" t="str">
        <f>작성용!U2705</f>
        <v>2025.03.31</v>
      </c>
      <c r="N2708" s="56" t="str">
        <f>작성용!V2705</f>
        <v>룩스루</v>
      </c>
      <c r="O2708" s="56" t="str">
        <f>작성용!W2705</f>
        <v>룩스루</v>
      </c>
      <c r="P2708" s="56" t="str">
        <f>작성용!X2705</f>
        <v>-</v>
      </c>
      <c r="Q2708" s="57" t="str">
        <f>작성용!AD2705</f>
        <v>대체평가3사업본부</v>
      </c>
      <c r="R2708" s="59">
        <f>작성용!AE2705</f>
        <v>0</v>
      </c>
      <c r="S2708" s="57" t="str">
        <f>작성용!AF2705</f>
        <v>대체평가3사업본부</v>
      </c>
      <c r="T2708" s="60" t="str">
        <f>작성용!AG2705</f>
        <v>김태현</v>
      </c>
      <c r="U2708" s="60" t="str">
        <f>작성용!AH2705</f>
        <v>김태현</v>
      </c>
      <c r="V2708" s="55">
        <f>작성용!AA2705</f>
        <v>202503</v>
      </c>
      <c r="W2708" s="57" t="str">
        <f>작성용!AC2705</f>
        <v>[T]기타보험기관[1본부]</v>
      </c>
      <c r="X2708" s="57" t="str">
        <f>작성용!O2705</f>
        <v>리스크관리팀이정현프로</v>
      </c>
      <c r="Y2708" s="57" t="str">
        <f>작성용!P2705</f>
        <v>02-3455-4133</v>
      </c>
      <c r="Z2708" s="57" t="str">
        <f>작성용!Q2705</f>
        <v>leedoyaj@shinhan.com</v>
      </c>
      <c r="AA2708" s="55" t="str">
        <f>작성용!AJ2705</f>
        <v>-</v>
      </c>
      <c r="AB2708" s="55">
        <f>작성용!AB2705</f>
        <v>0</v>
      </c>
    </row>
    <row r="2709" spans="1:28" s="11" customFormat="1" ht="16.5" hidden="1" customHeight="1" x14ac:dyDescent="0.3">
      <c r="A2709" s="53">
        <f>작성용!AL2706</f>
        <v>2705</v>
      </c>
      <c r="B2709" s="54" t="str">
        <f>작성용!AI2706</f>
        <v>-</v>
      </c>
      <c r="C2709" s="55" t="str">
        <f>작성용!AK2706</f>
        <v>개별종목</v>
      </c>
      <c r="D2709" s="56">
        <f>작성용!T2706</f>
        <v>45702</v>
      </c>
      <c r="E2709" s="57" t="str">
        <f>작성용!B2706</f>
        <v>신한라이프(수익증권)</v>
      </c>
      <c r="F2709" s="57" t="str">
        <f>작성용!C2706</f>
        <v>재평가</v>
      </c>
      <c r="G2709" s="57" t="str">
        <f>작성용!D2706</f>
        <v>신한LCPX일반사모투자신탁제4호</v>
      </c>
      <c r="H2709" s="58" t="str">
        <f>작성용!E2706</f>
        <v>KBP2023120145</v>
      </c>
      <c r="I2709" s="57" t="str">
        <f>작성용!F2706</f>
        <v>B02</v>
      </c>
      <c r="J2709" s="57">
        <f>작성용!G2706</f>
        <v>0</v>
      </c>
      <c r="K2709" s="57" t="str">
        <f>작성용!H2706</f>
        <v>-</v>
      </c>
      <c r="L2709" s="57" t="str">
        <f>작성용!N2706</f>
        <v>분기</v>
      </c>
      <c r="M2709" s="56" t="str">
        <f>작성용!U2706</f>
        <v>2025.03.31</v>
      </c>
      <c r="N2709" s="56" t="str">
        <f>작성용!V2706</f>
        <v>룩스루</v>
      </c>
      <c r="O2709" s="56" t="str">
        <f>작성용!W2706</f>
        <v>룩스루</v>
      </c>
      <c r="P2709" s="56" t="str">
        <f>작성용!X2706</f>
        <v>-</v>
      </c>
      <c r="Q2709" s="57" t="str">
        <f>작성용!AD2706</f>
        <v>대체평가3사업본부</v>
      </c>
      <c r="R2709" s="59">
        <f>작성용!AE2706</f>
        <v>0</v>
      </c>
      <c r="S2709" s="57" t="str">
        <f>작성용!AF2706</f>
        <v>대체평가3사업본부</v>
      </c>
      <c r="T2709" s="60" t="str">
        <f>작성용!AG2706</f>
        <v>김태현</v>
      </c>
      <c r="U2709" s="60" t="str">
        <f>작성용!AH2706</f>
        <v>김태현</v>
      </c>
      <c r="V2709" s="55">
        <f>작성용!AA2706</f>
        <v>202503</v>
      </c>
      <c r="W2709" s="57" t="str">
        <f>작성용!AC2706</f>
        <v>[T]기타보험기관[1본부]</v>
      </c>
      <c r="X2709" s="57" t="str">
        <f>작성용!O2706</f>
        <v>리스크관리팀이정현프로</v>
      </c>
      <c r="Y2709" s="57" t="str">
        <f>작성용!P2706</f>
        <v>02-3455-4133</v>
      </c>
      <c r="Z2709" s="57" t="str">
        <f>작성용!Q2706</f>
        <v>leedoyaj@shinhan.com</v>
      </c>
      <c r="AA2709" s="55" t="str">
        <f>작성용!AJ2706</f>
        <v>-</v>
      </c>
      <c r="AB2709" s="55">
        <f>작성용!AB2706</f>
        <v>0</v>
      </c>
    </row>
    <row r="2710" spans="1:28" s="11" customFormat="1" ht="16.5" hidden="1" customHeight="1" x14ac:dyDescent="0.3">
      <c r="A2710" s="53">
        <f>작성용!AL2707</f>
        <v>2706</v>
      </c>
      <c r="B2710" s="54" t="str">
        <f>작성용!AI2707</f>
        <v>-</v>
      </c>
      <c r="C2710" s="55" t="str">
        <f>작성용!AK2707</f>
        <v>개별종목</v>
      </c>
      <c r="D2710" s="56">
        <f>작성용!T2707</f>
        <v>45702</v>
      </c>
      <c r="E2710" s="57" t="str">
        <f>작성용!B2707</f>
        <v>신한라이프(수익증권)</v>
      </c>
      <c r="F2710" s="57" t="str">
        <f>작성용!C2707</f>
        <v>재평가</v>
      </c>
      <c r="G2710" s="57" t="str">
        <f>작성용!D2707</f>
        <v>신한GROSVENORCISIII일반사모투자신탁제1호</v>
      </c>
      <c r="H2710" s="58" t="str">
        <f>작성용!E2707</f>
        <v>KBP2023120146</v>
      </c>
      <c r="I2710" s="57" t="str">
        <f>작성용!F2707</f>
        <v>B02</v>
      </c>
      <c r="J2710" s="57">
        <f>작성용!G2707</f>
        <v>0</v>
      </c>
      <c r="K2710" s="57" t="str">
        <f>작성용!H2707</f>
        <v>-</v>
      </c>
      <c r="L2710" s="57" t="str">
        <f>작성용!N2707</f>
        <v>분기</v>
      </c>
      <c r="M2710" s="56" t="str">
        <f>작성용!U2707</f>
        <v>2025.03.31</v>
      </c>
      <c r="N2710" s="56" t="str">
        <f>작성용!V2707</f>
        <v>룩스루</v>
      </c>
      <c r="O2710" s="56" t="str">
        <f>작성용!W2707</f>
        <v>룩스루</v>
      </c>
      <c r="P2710" s="56" t="str">
        <f>작성용!X2707</f>
        <v>-</v>
      </c>
      <c r="Q2710" s="57" t="str">
        <f>작성용!AD2707</f>
        <v>대체평가3사업본부</v>
      </c>
      <c r="R2710" s="59">
        <f>작성용!AE2707</f>
        <v>0</v>
      </c>
      <c r="S2710" s="57" t="str">
        <f>작성용!AF2707</f>
        <v>대체평가3사업본부</v>
      </c>
      <c r="T2710" s="60" t="str">
        <f>작성용!AG2707</f>
        <v>김태현</v>
      </c>
      <c r="U2710" s="60" t="str">
        <f>작성용!AH2707</f>
        <v>김태현</v>
      </c>
      <c r="V2710" s="55">
        <f>작성용!AA2707</f>
        <v>202503</v>
      </c>
      <c r="W2710" s="57" t="str">
        <f>작성용!AC2707</f>
        <v>[T]기타보험기관[1본부]</v>
      </c>
      <c r="X2710" s="57" t="str">
        <f>작성용!O2707</f>
        <v>리스크관리팀이정현프로</v>
      </c>
      <c r="Y2710" s="57" t="str">
        <f>작성용!P2707</f>
        <v>02-3455-4133</v>
      </c>
      <c r="Z2710" s="57" t="str">
        <f>작성용!Q2707</f>
        <v>leedoyaj@shinhan.com</v>
      </c>
      <c r="AA2710" s="55" t="str">
        <f>작성용!AJ2707</f>
        <v>-</v>
      </c>
      <c r="AB2710" s="55">
        <f>작성용!AB2707</f>
        <v>0</v>
      </c>
    </row>
    <row r="2711" spans="1:28" s="11" customFormat="1" ht="16.5" hidden="1" customHeight="1" x14ac:dyDescent="0.3">
      <c r="A2711" s="53">
        <f>작성용!AL2708</f>
        <v>2707</v>
      </c>
      <c r="B2711" s="54" t="str">
        <f>작성용!AI2708</f>
        <v>-</v>
      </c>
      <c r="C2711" s="55" t="str">
        <f>작성용!AK2708</f>
        <v>개별종목</v>
      </c>
      <c r="D2711" s="56">
        <f>작성용!T2708</f>
        <v>45702</v>
      </c>
      <c r="E2711" s="57" t="str">
        <f>작성용!B2708</f>
        <v>신한라이프(수익증권)</v>
      </c>
      <c r="F2711" s="57" t="str">
        <f>작성용!C2708</f>
        <v>재평가</v>
      </c>
      <c r="G2711" s="57" t="str">
        <f>작성용!D2708</f>
        <v>신한기업오퍼튜니티일반사모혼합자산투자신탁</v>
      </c>
      <c r="H2711" s="58" t="str">
        <f>작성용!E2708</f>
        <v>KBP2023120147</v>
      </c>
      <c r="I2711" s="57" t="str">
        <f>작성용!F2708</f>
        <v>B02</v>
      </c>
      <c r="J2711" s="57">
        <f>작성용!G2708</f>
        <v>0</v>
      </c>
      <c r="K2711" s="57" t="str">
        <f>작성용!H2708</f>
        <v>-</v>
      </c>
      <c r="L2711" s="57" t="str">
        <f>작성용!N2708</f>
        <v>분기</v>
      </c>
      <c r="M2711" s="56" t="str">
        <f>작성용!U2708</f>
        <v>2025.03.31</v>
      </c>
      <c r="N2711" s="56" t="str">
        <f>작성용!V2708</f>
        <v>룩스루</v>
      </c>
      <c r="O2711" s="56" t="str">
        <f>작성용!W2708</f>
        <v>룩스루</v>
      </c>
      <c r="P2711" s="56" t="str">
        <f>작성용!X2708</f>
        <v>-</v>
      </c>
      <c r="Q2711" s="57" t="str">
        <f>작성용!AD2708</f>
        <v>대체평가3사업본부</v>
      </c>
      <c r="R2711" s="59">
        <f>작성용!AE2708</f>
        <v>0</v>
      </c>
      <c r="S2711" s="57" t="str">
        <f>작성용!AF2708</f>
        <v>대체평가3사업본부</v>
      </c>
      <c r="T2711" s="60" t="str">
        <f>작성용!AG2708</f>
        <v>김태현</v>
      </c>
      <c r="U2711" s="60" t="str">
        <f>작성용!AH2708</f>
        <v>김태현</v>
      </c>
      <c r="V2711" s="55">
        <f>작성용!AA2708</f>
        <v>202503</v>
      </c>
      <c r="W2711" s="57" t="str">
        <f>작성용!AC2708</f>
        <v>[T]기타보험기관[1본부]</v>
      </c>
      <c r="X2711" s="57" t="str">
        <f>작성용!O2708</f>
        <v>리스크관리팀이정현프로</v>
      </c>
      <c r="Y2711" s="57" t="str">
        <f>작성용!P2708</f>
        <v>02-3455-4133</v>
      </c>
      <c r="Z2711" s="57" t="str">
        <f>작성용!Q2708</f>
        <v>leedoyaj@shinhan.com</v>
      </c>
      <c r="AA2711" s="55" t="str">
        <f>작성용!AJ2708</f>
        <v>-</v>
      </c>
      <c r="AB2711" s="55">
        <f>작성용!AB2708</f>
        <v>0</v>
      </c>
    </row>
    <row r="2712" spans="1:28" s="11" customFormat="1" ht="16.5" hidden="1" customHeight="1" x14ac:dyDescent="0.3">
      <c r="A2712" s="53">
        <f>작성용!AL2709</f>
        <v>2708</v>
      </c>
      <c r="B2712" s="54" t="str">
        <f>작성용!AI2709</f>
        <v>-</v>
      </c>
      <c r="C2712" s="55" t="str">
        <f>작성용!AK2709</f>
        <v>개별종목</v>
      </c>
      <c r="D2712" s="56">
        <f>작성용!T2709</f>
        <v>45702</v>
      </c>
      <c r="E2712" s="57" t="str">
        <f>작성용!B2709</f>
        <v>신한라이프(수익증권)</v>
      </c>
      <c r="F2712" s="57" t="str">
        <f>작성용!C2709</f>
        <v>재평가</v>
      </c>
      <c r="G2712" s="57" t="str">
        <f>작성용!D2709</f>
        <v>한국리얼에셋호치민오피스일반사모부동산투자신탁</v>
      </c>
      <c r="H2712" s="58" t="str">
        <f>작성용!E2709</f>
        <v>KBP2023120148</v>
      </c>
      <c r="I2712" s="57" t="str">
        <f>작성용!F2709</f>
        <v>B02</v>
      </c>
      <c r="J2712" s="57">
        <f>작성용!G2709</f>
        <v>0</v>
      </c>
      <c r="K2712" s="57" t="str">
        <f>작성용!H2709</f>
        <v>-</v>
      </c>
      <c r="L2712" s="57" t="str">
        <f>작성용!N2709</f>
        <v>분기</v>
      </c>
      <c r="M2712" s="56" t="str">
        <f>작성용!U2709</f>
        <v>2025.03.31</v>
      </c>
      <c r="N2712" s="56" t="str">
        <f>작성용!V2709</f>
        <v>룩스루</v>
      </c>
      <c r="O2712" s="56" t="str">
        <f>작성용!W2709</f>
        <v>룩스루</v>
      </c>
      <c r="P2712" s="56" t="str">
        <f>작성용!X2709</f>
        <v>-</v>
      </c>
      <c r="Q2712" s="57" t="str">
        <f>작성용!AD2709</f>
        <v>대체평가3사업본부</v>
      </c>
      <c r="R2712" s="59">
        <f>작성용!AE2709</f>
        <v>0</v>
      </c>
      <c r="S2712" s="57" t="str">
        <f>작성용!AF2709</f>
        <v>대체평가3사업본부</v>
      </c>
      <c r="T2712" s="60" t="str">
        <f>작성용!AG2709</f>
        <v>김태현</v>
      </c>
      <c r="U2712" s="60" t="str">
        <f>작성용!AH2709</f>
        <v>김태현</v>
      </c>
      <c r="V2712" s="55">
        <f>작성용!AA2709</f>
        <v>202503</v>
      </c>
      <c r="W2712" s="57" t="str">
        <f>작성용!AC2709</f>
        <v>[T]기타보험기관[1본부]</v>
      </c>
      <c r="X2712" s="57" t="str">
        <f>작성용!O2709</f>
        <v>리스크관리팀이정현프로</v>
      </c>
      <c r="Y2712" s="57" t="str">
        <f>작성용!P2709</f>
        <v>02-3455-4133</v>
      </c>
      <c r="Z2712" s="57" t="str">
        <f>작성용!Q2709</f>
        <v>leedoyaj@shinhan.com</v>
      </c>
      <c r="AA2712" s="55" t="str">
        <f>작성용!AJ2709</f>
        <v>-</v>
      </c>
      <c r="AB2712" s="55">
        <f>작성용!AB2709</f>
        <v>0</v>
      </c>
    </row>
    <row r="2713" spans="1:28" s="11" customFormat="1" ht="16.5" hidden="1" customHeight="1" x14ac:dyDescent="0.3">
      <c r="A2713" s="53">
        <f>작성용!AL2710</f>
        <v>2709</v>
      </c>
      <c r="B2713" s="54" t="str">
        <f>작성용!AI2710</f>
        <v>-</v>
      </c>
      <c r="C2713" s="55" t="str">
        <f>작성용!AK2710</f>
        <v>개별종목</v>
      </c>
      <c r="D2713" s="56">
        <f>작성용!T2710</f>
        <v>45702</v>
      </c>
      <c r="E2713" s="57" t="str">
        <f>작성용!B2710</f>
        <v>신한라이프(수익증권)</v>
      </c>
      <c r="F2713" s="57" t="str">
        <f>작성용!C2710</f>
        <v>재평가</v>
      </c>
      <c r="G2713" s="57" t="str">
        <f>작성용!D2710</f>
        <v>JB일반사모부동산투자신탁제67호</v>
      </c>
      <c r="H2713" s="58" t="str">
        <f>작성용!E2710</f>
        <v>KBP2024030032</v>
      </c>
      <c r="I2713" s="57" t="str">
        <f>작성용!F2710</f>
        <v>B02</v>
      </c>
      <c r="J2713" s="57">
        <f>작성용!G2710</f>
        <v>0</v>
      </c>
      <c r="K2713" s="57" t="str">
        <f>작성용!H2710</f>
        <v>-</v>
      </c>
      <c r="L2713" s="57" t="str">
        <f>작성용!N2710</f>
        <v>분기</v>
      </c>
      <c r="M2713" s="56" t="str">
        <f>작성용!U2710</f>
        <v>2025.03.31</v>
      </c>
      <c r="N2713" s="56" t="str">
        <f>작성용!V2710</f>
        <v>룩스루</v>
      </c>
      <c r="O2713" s="56" t="str">
        <f>작성용!W2710</f>
        <v>룩스루</v>
      </c>
      <c r="P2713" s="56" t="str">
        <f>작성용!X2710</f>
        <v>-</v>
      </c>
      <c r="Q2713" s="57" t="str">
        <f>작성용!AD2710</f>
        <v>대체평가3사업본부</v>
      </c>
      <c r="R2713" s="59">
        <f>작성용!AE2710</f>
        <v>0</v>
      </c>
      <c r="S2713" s="57" t="str">
        <f>작성용!AF2710</f>
        <v>대체평가3사업본부</v>
      </c>
      <c r="T2713" s="60" t="str">
        <f>작성용!AG2710</f>
        <v>김태현</v>
      </c>
      <c r="U2713" s="60" t="str">
        <f>작성용!AH2710</f>
        <v>김태현</v>
      </c>
      <c r="V2713" s="55">
        <f>작성용!AA2710</f>
        <v>202503</v>
      </c>
      <c r="W2713" s="57" t="str">
        <f>작성용!AC2710</f>
        <v>[T]기타보험기관[1본부]</v>
      </c>
      <c r="X2713" s="57" t="str">
        <f>작성용!O2710</f>
        <v>리스크관리팀이정현프로</v>
      </c>
      <c r="Y2713" s="57" t="str">
        <f>작성용!P2710</f>
        <v>02-3455-4133</v>
      </c>
      <c r="Z2713" s="57" t="str">
        <f>작성용!Q2710</f>
        <v>leedoyaj@shinhan.com</v>
      </c>
      <c r="AA2713" s="55" t="str">
        <f>작성용!AJ2710</f>
        <v>-</v>
      </c>
      <c r="AB2713" s="55">
        <f>작성용!AB2710</f>
        <v>0</v>
      </c>
    </row>
    <row r="2714" spans="1:28" s="11" customFormat="1" ht="16.5" hidden="1" customHeight="1" x14ac:dyDescent="0.3">
      <c r="A2714" s="53">
        <f>작성용!AL2711</f>
        <v>2710</v>
      </c>
      <c r="B2714" s="54" t="str">
        <f>작성용!AI2711</f>
        <v>-</v>
      </c>
      <c r="C2714" s="55" t="str">
        <f>작성용!AK2711</f>
        <v>개별종목</v>
      </c>
      <c r="D2714" s="56">
        <f>작성용!T2711</f>
        <v>45702</v>
      </c>
      <c r="E2714" s="57" t="str">
        <f>작성용!B2711</f>
        <v>신한라이프(수익증권)</v>
      </c>
      <c r="F2714" s="57" t="str">
        <f>작성용!C2711</f>
        <v>재평가</v>
      </c>
      <c r="G2714" s="57" t="str">
        <f>작성용!D2711</f>
        <v>LB스코틀랜드일반사모부동산투자신탁29호1종</v>
      </c>
      <c r="H2714" s="58" t="str">
        <f>작성용!E2711</f>
        <v>KBP2024030033</v>
      </c>
      <c r="I2714" s="57" t="str">
        <f>작성용!F2711</f>
        <v>B02</v>
      </c>
      <c r="J2714" s="57">
        <f>작성용!G2711</f>
        <v>0</v>
      </c>
      <c r="K2714" s="57" t="str">
        <f>작성용!H2711</f>
        <v>-</v>
      </c>
      <c r="L2714" s="57" t="str">
        <f>작성용!N2711</f>
        <v>분기</v>
      </c>
      <c r="M2714" s="56" t="str">
        <f>작성용!U2711</f>
        <v>2025.03.31</v>
      </c>
      <c r="N2714" s="56" t="str">
        <f>작성용!V2711</f>
        <v>룩스루</v>
      </c>
      <c r="O2714" s="56" t="str">
        <f>작성용!W2711</f>
        <v>룩스루</v>
      </c>
      <c r="P2714" s="56" t="str">
        <f>작성용!X2711</f>
        <v>-</v>
      </c>
      <c r="Q2714" s="57" t="str">
        <f>작성용!AD2711</f>
        <v>대체평가3사업본부</v>
      </c>
      <c r="R2714" s="59">
        <f>작성용!AE2711</f>
        <v>0</v>
      </c>
      <c r="S2714" s="57" t="str">
        <f>작성용!AF2711</f>
        <v>대체평가3사업본부</v>
      </c>
      <c r="T2714" s="60" t="str">
        <f>작성용!AG2711</f>
        <v>김태현</v>
      </c>
      <c r="U2714" s="60" t="str">
        <f>작성용!AH2711</f>
        <v>김태현</v>
      </c>
      <c r="V2714" s="55">
        <f>작성용!AA2711</f>
        <v>202503</v>
      </c>
      <c r="W2714" s="57" t="str">
        <f>작성용!AC2711</f>
        <v>[T]기타보험기관[1본부]</v>
      </c>
      <c r="X2714" s="57" t="str">
        <f>작성용!O2711</f>
        <v>리스크관리팀이정현프로</v>
      </c>
      <c r="Y2714" s="57" t="str">
        <f>작성용!P2711</f>
        <v>02-3455-4133</v>
      </c>
      <c r="Z2714" s="57" t="str">
        <f>작성용!Q2711</f>
        <v>leedoyaj@shinhan.com</v>
      </c>
      <c r="AA2714" s="55" t="str">
        <f>작성용!AJ2711</f>
        <v>-</v>
      </c>
      <c r="AB2714" s="55">
        <f>작성용!AB2711</f>
        <v>0</v>
      </c>
    </row>
    <row r="2715" spans="1:28" s="11" customFormat="1" ht="16.5" hidden="1" customHeight="1" x14ac:dyDescent="0.3">
      <c r="A2715" s="53">
        <f>작성용!AL2712</f>
        <v>2711</v>
      </c>
      <c r="B2715" s="54" t="str">
        <f>작성용!AI2712</f>
        <v>-</v>
      </c>
      <c r="C2715" s="55" t="str">
        <f>작성용!AK2712</f>
        <v>개별종목</v>
      </c>
      <c r="D2715" s="56">
        <f>작성용!T2712</f>
        <v>45702</v>
      </c>
      <c r="E2715" s="57" t="str">
        <f>작성용!B2712</f>
        <v>신한라이프(수익증권)</v>
      </c>
      <c r="F2715" s="57" t="str">
        <f>작성용!C2712</f>
        <v>재평가</v>
      </c>
      <c r="G2715" s="57" t="str">
        <f>작성용!D2712</f>
        <v>LB스코틀랜드일반사모부동산투자신탁29호2종</v>
      </c>
      <c r="H2715" s="58" t="str">
        <f>작성용!E2712</f>
        <v>KBP2024030034</v>
      </c>
      <c r="I2715" s="57" t="str">
        <f>작성용!F2712</f>
        <v>B02</v>
      </c>
      <c r="J2715" s="57">
        <f>작성용!G2712</f>
        <v>0</v>
      </c>
      <c r="K2715" s="57" t="str">
        <f>작성용!H2712</f>
        <v>-</v>
      </c>
      <c r="L2715" s="57" t="str">
        <f>작성용!N2712</f>
        <v>분기</v>
      </c>
      <c r="M2715" s="56" t="str">
        <f>작성용!U2712</f>
        <v>2025.03.31</v>
      </c>
      <c r="N2715" s="56" t="str">
        <f>작성용!V2712</f>
        <v>룩스루</v>
      </c>
      <c r="O2715" s="56" t="str">
        <f>작성용!W2712</f>
        <v>룩스루</v>
      </c>
      <c r="P2715" s="56" t="str">
        <f>작성용!X2712</f>
        <v>-</v>
      </c>
      <c r="Q2715" s="57" t="str">
        <f>작성용!AD2712</f>
        <v>대체평가3사업본부</v>
      </c>
      <c r="R2715" s="59">
        <f>작성용!AE2712</f>
        <v>0</v>
      </c>
      <c r="S2715" s="57" t="str">
        <f>작성용!AF2712</f>
        <v>대체평가3사업본부</v>
      </c>
      <c r="T2715" s="60" t="str">
        <f>작성용!AG2712</f>
        <v>김태현</v>
      </c>
      <c r="U2715" s="60" t="str">
        <f>작성용!AH2712</f>
        <v>김태현</v>
      </c>
      <c r="V2715" s="55">
        <f>작성용!AA2712</f>
        <v>202503</v>
      </c>
      <c r="W2715" s="57" t="str">
        <f>작성용!AC2712</f>
        <v>[T]기타보험기관[1본부]</v>
      </c>
      <c r="X2715" s="57" t="str">
        <f>작성용!O2712</f>
        <v>리스크관리팀이정현프로</v>
      </c>
      <c r="Y2715" s="57" t="str">
        <f>작성용!P2712</f>
        <v>02-3455-4133</v>
      </c>
      <c r="Z2715" s="57" t="str">
        <f>작성용!Q2712</f>
        <v>leedoyaj@shinhan.com</v>
      </c>
      <c r="AA2715" s="55" t="str">
        <f>작성용!AJ2712</f>
        <v>-</v>
      </c>
      <c r="AB2715" s="55">
        <f>작성용!AB2712</f>
        <v>0</v>
      </c>
    </row>
    <row r="2716" spans="1:28" s="11" customFormat="1" ht="16.5" hidden="1" customHeight="1" x14ac:dyDescent="0.3">
      <c r="A2716" s="53">
        <f>작성용!AL2713</f>
        <v>2712</v>
      </c>
      <c r="B2716" s="54" t="str">
        <f>작성용!AI2713</f>
        <v>-</v>
      </c>
      <c r="C2716" s="55" t="str">
        <f>작성용!AK2713</f>
        <v>개별종목</v>
      </c>
      <c r="D2716" s="56">
        <f>작성용!T2713</f>
        <v>45702</v>
      </c>
      <c r="E2716" s="57" t="str">
        <f>작성용!B2713</f>
        <v>신한라이프(수익증권)</v>
      </c>
      <c r="F2716" s="57" t="str">
        <f>작성용!C2713</f>
        <v>재평가</v>
      </c>
      <c r="G2716" s="57" t="str">
        <f>작성용!D2713</f>
        <v>삼성SRA글로벌코어오피스전문투자형사모부동산투자신탁제2호1종</v>
      </c>
      <c r="H2716" s="58" t="str">
        <f>작성용!E2713</f>
        <v>KBP2024060001</v>
      </c>
      <c r="I2716" s="57" t="str">
        <f>작성용!F2713</f>
        <v>B02</v>
      </c>
      <c r="J2716" s="57">
        <f>작성용!G2713</f>
        <v>0</v>
      </c>
      <c r="K2716" s="57" t="str">
        <f>작성용!H2713</f>
        <v>-</v>
      </c>
      <c r="L2716" s="57" t="str">
        <f>작성용!N2713</f>
        <v>분기</v>
      </c>
      <c r="M2716" s="56" t="str">
        <f>작성용!U2713</f>
        <v>2025.03.31</v>
      </c>
      <c r="N2716" s="56" t="str">
        <f>작성용!V2713</f>
        <v>룩스루</v>
      </c>
      <c r="O2716" s="56" t="str">
        <f>작성용!W2713</f>
        <v>룩스루</v>
      </c>
      <c r="P2716" s="56" t="str">
        <f>작성용!X2713</f>
        <v>-</v>
      </c>
      <c r="Q2716" s="57" t="str">
        <f>작성용!AD2713</f>
        <v>대체평가3사업본부</v>
      </c>
      <c r="R2716" s="59">
        <f>작성용!AE2713</f>
        <v>0</v>
      </c>
      <c r="S2716" s="57" t="str">
        <f>작성용!AF2713</f>
        <v>대체평가3사업본부</v>
      </c>
      <c r="T2716" s="60" t="str">
        <f>작성용!AG2713</f>
        <v>김태현</v>
      </c>
      <c r="U2716" s="60" t="str">
        <f>작성용!AH2713</f>
        <v>김태현</v>
      </c>
      <c r="V2716" s="55">
        <f>작성용!AA2713</f>
        <v>202503</v>
      </c>
      <c r="W2716" s="57" t="str">
        <f>작성용!AC2713</f>
        <v>[T]기타보험기관[1본부]</v>
      </c>
      <c r="X2716" s="57" t="str">
        <f>작성용!O2713</f>
        <v>리스크관리팀이정현프로</v>
      </c>
      <c r="Y2716" s="57" t="str">
        <f>작성용!P2713</f>
        <v>02-3455-4133</v>
      </c>
      <c r="Z2716" s="57" t="str">
        <f>작성용!Q2713</f>
        <v>leedoyaj@shinhan.com</v>
      </c>
      <c r="AA2716" s="55" t="str">
        <f>작성용!AJ2713</f>
        <v>-</v>
      </c>
      <c r="AB2716" s="55">
        <f>작성용!AB2713</f>
        <v>0</v>
      </c>
    </row>
    <row r="2717" spans="1:28" s="11" customFormat="1" ht="16.5" hidden="1" customHeight="1" x14ac:dyDescent="0.3">
      <c r="A2717" s="53">
        <f>작성용!AL2714</f>
        <v>2713</v>
      </c>
      <c r="B2717" s="54" t="str">
        <f>작성용!AI2714</f>
        <v>-</v>
      </c>
      <c r="C2717" s="55" t="str">
        <f>작성용!AK2714</f>
        <v>개별종목</v>
      </c>
      <c r="D2717" s="56">
        <f>작성용!T2714</f>
        <v>45702</v>
      </c>
      <c r="E2717" s="57" t="str">
        <f>작성용!B2714</f>
        <v>신한라이프(수익증권)</v>
      </c>
      <c r="F2717" s="57" t="str">
        <f>작성용!C2714</f>
        <v>재평가</v>
      </c>
      <c r="G2717" s="57" t="str">
        <f>작성용!D2714</f>
        <v>신한일본태양광일반사모특별자산투자신탁제4호(H)</v>
      </c>
      <c r="H2717" s="58" t="str">
        <f>작성용!E2714</f>
        <v>KBP2024060041</v>
      </c>
      <c r="I2717" s="57" t="str">
        <f>작성용!F2714</f>
        <v>B02</v>
      </c>
      <c r="J2717" s="57">
        <f>작성용!G2714</f>
        <v>0</v>
      </c>
      <c r="K2717" s="57" t="str">
        <f>작성용!H2714</f>
        <v>-</v>
      </c>
      <c r="L2717" s="57" t="str">
        <f>작성용!N2714</f>
        <v>분기</v>
      </c>
      <c r="M2717" s="56" t="str">
        <f>작성용!U2714</f>
        <v>2025.03.31</v>
      </c>
      <c r="N2717" s="56" t="str">
        <f>작성용!V2714</f>
        <v>룩스루</v>
      </c>
      <c r="O2717" s="56" t="str">
        <f>작성용!W2714</f>
        <v>룩스루</v>
      </c>
      <c r="P2717" s="56" t="str">
        <f>작성용!X2714</f>
        <v>-</v>
      </c>
      <c r="Q2717" s="57" t="str">
        <f>작성용!AD2714</f>
        <v>대체평가3사업본부</v>
      </c>
      <c r="R2717" s="59">
        <f>작성용!AE2714</f>
        <v>0</v>
      </c>
      <c r="S2717" s="57" t="str">
        <f>작성용!AF2714</f>
        <v>대체평가3사업본부</v>
      </c>
      <c r="T2717" s="60" t="str">
        <f>작성용!AG2714</f>
        <v>김태현</v>
      </c>
      <c r="U2717" s="60" t="str">
        <f>작성용!AH2714</f>
        <v>김태현</v>
      </c>
      <c r="V2717" s="55">
        <f>작성용!AA2714</f>
        <v>202503</v>
      </c>
      <c r="W2717" s="57" t="str">
        <f>작성용!AC2714</f>
        <v>[T]기타보험기관[1본부]</v>
      </c>
      <c r="X2717" s="57" t="str">
        <f>작성용!O2714</f>
        <v>리스크관리팀이정현프로</v>
      </c>
      <c r="Y2717" s="57" t="str">
        <f>작성용!P2714</f>
        <v>02-3455-4133</v>
      </c>
      <c r="Z2717" s="57" t="str">
        <f>작성용!Q2714</f>
        <v>leedoyaj@shinhan.com</v>
      </c>
      <c r="AA2717" s="55" t="str">
        <f>작성용!AJ2714</f>
        <v>-</v>
      </c>
      <c r="AB2717" s="55">
        <f>작성용!AB2714</f>
        <v>0</v>
      </c>
    </row>
    <row r="2718" spans="1:28" s="11" customFormat="1" ht="16.5" hidden="1" customHeight="1" x14ac:dyDescent="0.3">
      <c r="A2718" s="53">
        <f>작성용!AL2715</f>
        <v>2714</v>
      </c>
      <c r="B2718" s="54" t="str">
        <f>작성용!AI2715</f>
        <v>-</v>
      </c>
      <c r="C2718" s="55" t="str">
        <f>작성용!AK2715</f>
        <v>개별종목</v>
      </c>
      <c r="D2718" s="56">
        <f>작성용!T2715</f>
        <v>45702</v>
      </c>
      <c r="E2718" s="57" t="str">
        <f>작성용!B2715</f>
        <v>신한라이프(수익증권)</v>
      </c>
      <c r="F2718" s="57" t="str">
        <f>작성용!C2715</f>
        <v>재평가</v>
      </c>
      <c r="G2718" s="57" t="str">
        <f>작성용!D2715</f>
        <v>KBOAKTREEOPPORTUNITIES일반사모특별자산투자신탁</v>
      </c>
      <c r="H2718" s="58" t="str">
        <f>작성용!E2715</f>
        <v>KBP2024090015</v>
      </c>
      <c r="I2718" s="57" t="str">
        <f>작성용!F2715</f>
        <v>B02</v>
      </c>
      <c r="J2718" s="57">
        <f>작성용!G2715</f>
        <v>0</v>
      </c>
      <c r="K2718" s="57" t="str">
        <f>작성용!H2715</f>
        <v>-</v>
      </c>
      <c r="L2718" s="57" t="str">
        <f>작성용!N2715</f>
        <v>분기</v>
      </c>
      <c r="M2718" s="56" t="str">
        <f>작성용!U2715</f>
        <v>2025.03.31</v>
      </c>
      <c r="N2718" s="56" t="str">
        <f>작성용!V2715</f>
        <v>룩스루</v>
      </c>
      <c r="O2718" s="56" t="str">
        <f>작성용!W2715</f>
        <v>룩스루</v>
      </c>
      <c r="P2718" s="56" t="str">
        <f>작성용!X2715</f>
        <v>-</v>
      </c>
      <c r="Q2718" s="57" t="str">
        <f>작성용!AD2715</f>
        <v>대체평가3사업본부</v>
      </c>
      <c r="R2718" s="59">
        <f>작성용!AE2715</f>
        <v>0</v>
      </c>
      <c r="S2718" s="57" t="str">
        <f>작성용!AF2715</f>
        <v>대체평가3사업본부</v>
      </c>
      <c r="T2718" s="60" t="str">
        <f>작성용!AG2715</f>
        <v>김태현</v>
      </c>
      <c r="U2718" s="60" t="str">
        <f>작성용!AH2715</f>
        <v>김태현</v>
      </c>
      <c r="V2718" s="55">
        <f>작성용!AA2715</f>
        <v>202503</v>
      </c>
      <c r="W2718" s="57" t="str">
        <f>작성용!AC2715</f>
        <v>[T]기타보험기관[1본부]</v>
      </c>
      <c r="X2718" s="57" t="str">
        <f>작성용!O2715</f>
        <v>리스크관리팀이정현프로</v>
      </c>
      <c r="Y2718" s="57" t="str">
        <f>작성용!P2715</f>
        <v>02-3455-4133</v>
      </c>
      <c r="Z2718" s="57" t="str">
        <f>작성용!Q2715</f>
        <v>leedoyaj@shinhan.com</v>
      </c>
      <c r="AA2718" s="55" t="str">
        <f>작성용!AJ2715</f>
        <v>-</v>
      </c>
      <c r="AB2718" s="55">
        <f>작성용!AB2715</f>
        <v>0</v>
      </c>
    </row>
    <row r="2719" spans="1:28" s="11" customFormat="1" ht="16.5" hidden="1" customHeight="1" x14ac:dyDescent="0.3">
      <c r="A2719" s="53">
        <f>작성용!AL2716</f>
        <v>2715</v>
      </c>
      <c r="B2719" s="54" t="str">
        <f>작성용!AI2716</f>
        <v>-</v>
      </c>
      <c r="C2719" s="55" t="str">
        <f>작성용!AK2716</f>
        <v>개별종목</v>
      </c>
      <c r="D2719" s="56">
        <f>작성용!T2716</f>
        <v>45702</v>
      </c>
      <c r="E2719" s="57" t="str">
        <f>작성용!B2716</f>
        <v>신한라이프(수익증권)</v>
      </c>
      <c r="F2719" s="57" t="str">
        <f>작성용!C2716</f>
        <v>신규</v>
      </c>
      <c r="G2719" s="57" t="str">
        <f>작성용!D2716</f>
        <v>코람코유럽코어사모부동산투자신탁제2-4호C1</v>
      </c>
      <c r="H2719" s="58" t="str">
        <f>작성용!E2716</f>
        <v>KBP2024120096</v>
      </c>
      <c r="I2719" s="57" t="str">
        <f>작성용!F2716</f>
        <v>B02</v>
      </c>
      <c r="J2719" s="57">
        <f>작성용!G2716</f>
        <v>0</v>
      </c>
      <c r="K2719" s="57" t="str">
        <f>작성용!H2716</f>
        <v>-</v>
      </c>
      <c r="L2719" s="57" t="str">
        <f>작성용!N2716</f>
        <v>분기</v>
      </c>
      <c r="M2719" s="56" t="str">
        <f>작성용!U2716</f>
        <v>2025.03.31</v>
      </c>
      <c r="N2719" s="56" t="str">
        <f>작성용!V2716</f>
        <v>룩스루</v>
      </c>
      <c r="O2719" s="56" t="str">
        <f>작성용!W2716</f>
        <v>룩스루</v>
      </c>
      <c r="P2719" s="56" t="str">
        <f>작성용!X2716</f>
        <v>-</v>
      </c>
      <c r="Q2719" s="57" t="str">
        <f>작성용!AD2716</f>
        <v>대체평가3사업본부</v>
      </c>
      <c r="R2719" s="59">
        <f>작성용!AE2716</f>
        <v>0</v>
      </c>
      <c r="S2719" s="57" t="str">
        <f>작성용!AF2716</f>
        <v>대체평가3사업본부</v>
      </c>
      <c r="T2719" s="60" t="str">
        <f>작성용!AG2716</f>
        <v>김태현</v>
      </c>
      <c r="U2719" s="60" t="str">
        <f>작성용!AH2716</f>
        <v>김태현</v>
      </c>
      <c r="V2719" s="55">
        <f>작성용!AA2716</f>
        <v>202503</v>
      </c>
      <c r="W2719" s="57" t="str">
        <f>작성용!AC2716</f>
        <v>[T]기타보험기관[1본부]</v>
      </c>
      <c r="X2719" s="57" t="str">
        <f>작성용!O2716</f>
        <v>리스크관리팀이정현프로</v>
      </c>
      <c r="Y2719" s="57" t="str">
        <f>작성용!P2716</f>
        <v>02-3455-4133</v>
      </c>
      <c r="Z2719" s="57" t="str">
        <f>작성용!Q2716</f>
        <v>leedoyaj@shinhan.com</v>
      </c>
      <c r="AA2719" s="55" t="str">
        <f>작성용!AJ2716</f>
        <v>-</v>
      </c>
      <c r="AB2719" s="55">
        <f>작성용!AB2716</f>
        <v>0</v>
      </c>
    </row>
    <row r="2720" spans="1:28" s="11" customFormat="1" ht="16.5" hidden="1" customHeight="1" x14ac:dyDescent="0.3">
      <c r="A2720" s="53">
        <f>작성용!AL2717</f>
        <v>2716</v>
      </c>
      <c r="B2720" s="54" t="str">
        <f>작성용!AI2717</f>
        <v>-</v>
      </c>
      <c r="C2720" s="55" t="str">
        <f>작성용!AK2717</f>
        <v>개별종목</v>
      </c>
      <c r="D2720" s="56">
        <f>작성용!T2717</f>
        <v>45702</v>
      </c>
      <c r="E2720" s="57" t="str">
        <f>작성용!B2717</f>
        <v>키움증권(수익증권)</v>
      </c>
      <c r="F2720" s="57" t="str">
        <f>작성용!C2717</f>
        <v>재평가</v>
      </c>
      <c r="G2720" s="57" t="str">
        <f>작성용!D2717</f>
        <v>베스타스전문투자형사모부동산투자신탁제58호</v>
      </c>
      <c r="H2720" s="58" t="str">
        <f>작성용!E2717</f>
        <v>KBP2020060019</v>
      </c>
      <c r="I2720" s="57" t="str">
        <f>작성용!F2717</f>
        <v>B02</v>
      </c>
      <c r="J2720" s="57">
        <f>작성용!G2717</f>
        <v>0</v>
      </c>
      <c r="K2720" s="57" t="str">
        <f>작성용!H2717</f>
        <v>Y</v>
      </c>
      <c r="L2720" s="57" t="str">
        <f>작성용!N2717</f>
        <v xml:space="preserve">분기 </v>
      </c>
      <c r="M2720" s="56" t="str">
        <f>작성용!U2717</f>
        <v>2025.03.31</v>
      </c>
      <c r="N2720" s="56" t="str">
        <f>작성용!V2717</f>
        <v>사전등록</v>
      </c>
      <c r="O2720" s="56" t="str">
        <f>작성용!W2717</f>
        <v>사전등록</v>
      </c>
      <c r="P2720" s="56" t="str">
        <f>작성용!X2717</f>
        <v>-</v>
      </c>
      <c r="Q2720" s="57" t="str">
        <f>작성용!AD2717</f>
        <v>대체평가3사업본부</v>
      </c>
      <c r="R2720" s="59">
        <f>작성용!AE2717</f>
        <v>0</v>
      </c>
      <c r="S2720" s="57" t="str">
        <f>작성용!AF2717</f>
        <v>대체평가3사업본부</v>
      </c>
      <c r="T2720" s="60" t="str">
        <f>작성용!AG2717</f>
        <v>김본</v>
      </c>
      <c r="U2720" s="60" t="str">
        <f>작성용!AH2717</f>
        <v>김본</v>
      </c>
      <c r="V2720" s="55">
        <f>작성용!AA2717</f>
        <v>202503</v>
      </c>
      <c r="W2720" s="57" t="str">
        <f>작성용!AC2717</f>
        <v>[T]기타보험기관[1본부]</v>
      </c>
      <c r="X2720" s="57" t="str">
        <f>작성용!O2717</f>
        <v>재무팀이학인과장</v>
      </c>
      <c r="Y2720" s="57" t="str">
        <f>작성용!P2717</f>
        <v xml:space="preserve">02-3787-9741 </v>
      </c>
      <c r="Z2720" s="57" t="str">
        <f>작성용!Q2717</f>
        <v xml:space="preserve">hokijo@kiwoom.com; clark@kiwoom.com; jskim9900@kiwoom.com </v>
      </c>
      <c r="AA2720" s="55" t="str">
        <f>작성용!AJ2717</f>
        <v>-</v>
      </c>
      <c r="AB2720" s="55">
        <f>작성용!AB2717</f>
        <v>0</v>
      </c>
    </row>
    <row r="2721" spans="1:28" s="11" customFormat="1" ht="16.5" hidden="1" customHeight="1" x14ac:dyDescent="0.3">
      <c r="A2721" s="53">
        <f>작성용!AL2718</f>
        <v>2717</v>
      </c>
      <c r="B2721" s="54" t="str">
        <f>작성용!AI2718</f>
        <v>-</v>
      </c>
      <c r="C2721" s="55" t="str">
        <f>작성용!AK2718</f>
        <v>개별종목</v>
      </c>
      <c r="D2721" s="56">
        <f>작성용!T2718</f>
        <v>45702</v>
      </c>
      <c r="E2721" s="57" t="str">
        <f>작성용!B2718</f>
        <v>키움증권(수익증권)</v>
      </c>
      <c r="F2721" s="57" t="str">
        <f>작성용!C2718</f>
        <v>재평가</v>
      </c>
      <c r="G2721" s="57" t="str">
        <f>작성용!D2718</f>
        <v>이화사모부동산투자신탁제31호1종</v>
      </c>
      <c r="H2721" s="58" t="str">
        <f>작성용!E2718</f>
        <v>KBP2020030056</v>
      </c>
      <c r="I2721" s="57" t="str">
        <f>작성용!F2718</f>
        <v>B02</v>
      </c>
      <c r="J2721" s="57">
        <f>작성용!G2718</f>
        <v>0</v>
      </c>
      <c r="K2721" s="57" t="str">
        <f>작성용!H2718</f>
        <v>Y</v>
      </c>
      <c r="L2721" s="57" t="str">
        <f>작성용!N2718</f>
        <v xml:space="preserve">분기 </v>
      </c>
      <c r="M2721" s="56" t="str">
        <f>작성용!U2718</f>
        <v>2025.03.31</v>
      </c>
      <c r="N2721" s="56" t="str">
        <f>작성용!V2718</f>
        <v>사전등록</v>
      </c>
      <c r="O2721" s="56" t="str">
        <f>작성용!W2718</f>
        <v>사전등록</v>
      </c>
      <c r="P2721" s="56" t="str">
        <f>작성용!X2718</f>
        <v>-</v>
      </c>
      <c r="Q2721" s="57" t="str">
        <f>작성용!AD2718</f>
        <v>대체평가3사업본부</v>
      </c>
      <c r="R2721" s="59">
        <f>작성용!AE2718</f>
        <v>0</v>
      </c>
      <c r="S2721" s="57" t="str">
        <f>작성용!AF2718</f>
        <v>대체평가3사업본부</v>
      </c>
      <c r="T2721" s="60" t="str">
        <f>작성용!AG2718</f>
        <v>김본</v>
      </c>
      <c r="U2721" s="60" t="str">
        <f>작성용!AH2718</f>
        <v>김본</v>
      </c>
      <c r="V2721" s="55">
        <f>작성용!AA2718</f>
        <v>202503</v>
      </c>
      <c r="W2721" s="57" t="str">
        <f>작성용!AC2718</f>
        <v>[T]기타보험기관[1본부]</v>
      </c>
      <c r="X2721" s="57" t="str">
        <f>작성용!O2718</f>
        <v>재무팀이학인과장</v>
      </c>
      <c r="Y2721" s="57" t="str">
        <f>작성용!P2718</f>
        <v xml:space="preserve">02-3787-9741 </v>
      </c>
      <c r="Z2721" s="57" t="str">
        <f>작성용!Q2718</f>
        <v xml:space="preserve">hokijo@kiwoom.com; clark@kiwoom.com; jskim9900@kiwoom.com </v>
      </c>
      <c r="AA2721" s="55" t="str">
        <f>작성용!AJ2718</f>
        <v>-</v>
      </c>
      <c r="AB2721" s="55">
        <f>작성용!AB2718</f>
        <v>0</v>
      </c>
    </row>
    <row r="2722" spans="1:28" s="11" customFormat="1" ht="16.5" hidden="1" customHeight="1" x14ac:dyDescent="0.3">
      <c r="A2722" s="53">
        <f>작성용!AL2719</f>
        <v>2718</v>
      </c>
      <c r="B2722" s="54" t="str">
        <f>작성용!AI2719</f>
        <v>-</v>
      </c>
      <c r="C2722" s="55" t="str">
        <f>작성용!AK2719</f>
        <v>개별종목</v>
      </c>
      <c r="D2722" s="56">
        <f>작성용!T2719</f>
        <v>45702</v>
      </c>
      <c r="E2722" s="57" t="str">
        <f>작성용!B2719</f>
        <v>키움증권(수익증권)</v>
      </c>
      <c r="F2722" s="57" t="str">
        <f>작성용!C2719</f>
        <v>재평가</v>
      </c>
      <c r="G2722" s="57" t="str">
        <f>작성용!D2719</f>
        <v>케이알전문투자형사모부동산투자신탁제2호1종</v>
      </c>
      <c r="H2722" s="58" t="str">
        <f>작성용!E2719</f>
        <v>KBP2020030076</v>
      </c>
      <c r="I2722" s="57" t="str">
        <f>작성용!F2719</f>
        <v>B02</v>
      </c>
      <c r="J2722" s="57">
        <f>작성용!G2719</f>
        <v>0</v>
      </c>
      <c r="K2722" s="57" t="str">
        <f>작성용!H2719</f>
        <v>Y</v>
      </c>
      <c r="L2722" s="57" t="str">
        <f>작성용!N2719</f>
        <v xml:space="preserve">분기 </v>
      </c>
      <c r="M2722" s="56" t="str">
        <f>작성용!U2719</f>
        <v>2025.03.31</v>
      </c>
      <c r="N2722" s="56" t="str">
        <f>작성용!V2719</f>
        <v>사전등록</v>
      </c>
      <c r="O2722" s="56" t="str">
        <f>작성용!W2719</f>
        <v>사전등록</v>
      </c>
      <c r="P2722" s="56" t="str">
        <f>작성용!X2719</f>
        <v>-</v>
      </c>
      <c r="Q2722" s="57" t="str">
        <f>작성용!AD2719</f>
        <v>대체평가3사업본부</v>
      </c>
      <c r="R2722" s="59">
        <f>작성용!AE2719</f>
        <v>0</v>
      </c>
      <c r="S2722" s="57" t="str">
        <f>작성용!AF2719</f>
        <v>대체평가3사업본부</v>
      </c>
      <c r="T2722" s="60" t="str">
        <f>작성용!AG2719</f>
        <v>김본</v>
      </c>
      <c r="U2722" s="60" t="str">
        <f>작성용!AH2719</f>
        <v>김본</v>
      </c>
      <c r="V2722" s="55">
        <f>작성용!AA2719</f>
        <v>202503</v>
      </c>
      <c r="W2722" s="57" t="str">
        <f>작성용!AC2719</f>
        <v>[T]기타보험기관[1본부]</v>
      </c>
      <c r="X2722" s="57" t="str">
        <f>작성용!O2719</f>
        <v>재무팀이학인과장</v>
      </c>
      <c r="Y2722" s="57" t="str">
        <f>작성용!P2719</f>
        <v xml:space="preserve">02-3787-9741 </v>
      </c>
      <c r="Z2722" s="57" t="str">
        <f>작성용!Q2719</f>
        <v xml:space="preserve">hokijo@kiwoom.com; clark@kiwoom.com; jskim9900@kiwoom.com </v>
      </c>
      <c r="AA2722" s="55" t="str">
        <f>작성용!AJ2719</f>
        <v>-</v>
      </c>
      <c r="AB2722" s="55">
        <f>작성용!AB2719</f>
        <v>0</v>
      </c>
    </row>
    <row r="2723" spans="1:28" s="11" customFormat="1" ht="16.5" hidden="1" customHeight="1" x14ac:dyDescent="0.3">
      <c r="A2723" s="53">
        <f>작성용!AL2720</f>
        <v>2719</v>
      </c>
      <c r="B2723" s="54" t="str">
        <f>작성용!AI2720</f>
        <v>-</v>
      </c>
      <c r="C2723" s="55" t="str">
        <f>작성용!AK2720</f>
        <v>개별종목</v>
      </c>
      <c r="D2723" s="56">
        <f>작성용!T2720</f>
        <v>45702</v>
      </c>
      <c r="E2723" s="57" t="str">
        <f>작성용!B2720</f>
        <v>키움증권(수익증권)</v>
      </c>
      <c r="F2723" s="57" t="str">
        <f>작성용!C2720</f>
        <v>재평가</v>
      </c>
      <c r="G2723" s="57" t="str">
        <f>작성용!D2720</f>
        <v>하우사모부동산투자신탁제9호</v>
      </c>
      <c r="H2723" s="58" t="str">
        <f>작성용!E2720</f>
        <v>KBP2020030062</v>
      </c>
      <c r="I2723" s="57" t="str">
        <f>작성용!F2720</f>
        <v>B02</v>
      </c>
      <c r="J2723" s="57">
        <f>작성용!G2720</f>
        <v>0</v>
      </c>
      <c r="K2723" s="57" t="str">
        <f>작성용!H2720</f>
        <v>Y</v>
      </c>
      <c r="L2723" s="57" t="str">
        <f>작성용!N2720</f>
        <v xml:space="preserve">분기 </v>
      </c>
      <c r="M2723" s="56" t="str">
        <f>작성용!U2720</f>
        <v>2025.03.31</v>
      </c>
      <c r="N2723" s="56" t="str">
        <f>작성용!V2720</f>
        <v>사전등록</v>
      </c>
      <c r="O2723" s="56" t="str">
        <f>작성용!W2720</f>
        <v>사전등록</v>
      </c>
      <c r="P2723" s="56" t="str">
        <f>작성용!X2720</f>
        <v>-</v>
      </c>
      <c r="Q2723" s="57" t="str">
        <f>작성용!AD2720</f>
        <v>대체평가3사업본부</v>
      </c>
      <c r="R2723" s="59">
        <f>작성용!AE2720</f>
        <v>0</v>
      </c>
      <c r="S2723" s="57" t="str">
        <f>작성용!AF2720</f>
        <v>대체평가3사업본부</v>
      </c>
      <c r="T2723" s="60" t="str">
        <f>작성용!AG2720</f>
        <v>김본</v>
      </c>
      <c r="U2723" s="60" t="str">
        <f>작성용!AH2720</f>
        <v>김본</v>
      </c>
      <c r="V2723" s="55">
        <f>작성용!AA2720</f>
        <v>202503</v>
      </c>
      <c r="W2723" s="57" t="str">
        <f>작성용!AC2720</f>
        <v>[T]기타보험기관[1본부]</v>
      </c>
      <c r="X2723" s="57" t="str">
        <f>작성용!O2720</f>
        <v>재무팀이학인과장</v>
      </c>
      <c r="Y2723" s="57" t="str">
        <f>작성용!P2720</f>
        <v xml:space="preserve">02-3787-9741 </v>
      </c>
      <c r="Z2723" s="57" t="str">
        <f>작성용!Q2720</f>
        <v xml:space="preserve">hokijo@kiwoom.com; clark@kiwoom.com; jskim9900@kiwoom.com </v>
      </c>
      <c r="AA2723" s="55" t="str">
        <f>작성용!AJ2720</f>
        <v>-</v>
      </c>
      <c r="AB2723" s="55">
        <f>작성용!AB2720</f>
        <v>0</v>
      </c>
    </row>
    <row r="2724" spans="1:28" s="11" customFormat="1" ht="16.5" hidden="1" customHeight="1" x14ac:dyDescent="0.3">
      <c r="A2724" s="53">
        <f>작성용!AL2721</f>
        <v>2720</v>
      </c>
      <c r="B2724" s="54" t="str">
        <f>작성용!AI2721</f>
        <v>-</v>
      </c>
      <c r="C2724" s="55" t="str">
        <f>작성용!AK2721</f>
        <v>개별종목</v>
      </c>
      <c r="D2724" s="56">
        <f>작성용!T2721</f>
        <v>45702</v>
      </c>
      <c r="E2724" s="57" t="str">
        <f>작성용!B2721</f>
        <v>키움증권(수익증권)</v>
      </c>
      <c r="F2724" s="57" t="str">
        <f>작성용!C2721</f>
        <v>재평가</v>
      </c>
      <c r="G2724" s="57" t="str">
        <f>작성용!D2721</f>
        <v>엠플러스일반사모부동산투자신탁26호1종</v>
      </c>
      <c r="H2724" s="58" t="str">
        <f>작성용!E2721</f>
        <v>KBP2022090024</v>
      </c>
      <c r="I2724" s="57" t="str">
        <f>작성용!F2721</f>
        <v>B02</v>
      </c>
      <c r="J2724" s="57">
        <f>작성용!G2721</f>
        <v>0</v>
      </c>
      <c r="K2724" s="57" t="str">
        <f>작성용!H2721</f>
        <v>Y</v>
      </c>
      <c r="L2724" s="57" t="str">
        <f>작성용!N2721</f>
        <v xml:space="preserve">분기 </v>
      </c>
      <c r="M2724" s="56" t="str">
        <f>작성용!U2721</f>
        <v>2025.03.31</v>
      </c>
      <c r="N2724" s="56" t="str">
        <f>작성용!V2721</f>
        <v>사전등록</v>
      </c>
      <c r="O2724" s="56" t="str">
        <f>작성용!W2721</f>
        <v>사전등록</v>
      </c>
      <c r="P2724" s="56" t="str">
        <f>작성용!X2721</f>
        <v>-</v>
      </c>
      <c r="Q2724" s="57" t="str">
        <f>작성용!AD2721</f>
        <v>대체평가3사업본부</v>
      </c>
      <c r="R2724" s="59">
        <f>작성용!AE2721</f>
        <v>0</v>
      </c>
      <c r="S2724" s="57" t="str">
        <f>작성용!AF2721</f>
        <v>대체평가3사업본부</v>
      </c>
      <c r="T2724" s="60" t="str">
        <f>작성용!AG2721</f>
        <v>김본</v>
      </c>
      <c r="U2724" s="60" t="str">
        <f>작성용!AH2721</f>
        <v>김본</v>
      </c>
      <c r="V2724" s="55">
        <f>작성용!AA2721</f>
        <v>202503</v>
      </c>
      <c r="W2724" s="57" t="str">
        <f>작성용!AC2721</f>
        <v>[T]기타보험기관[1본부]</v>
      </c>
      <c r="X2724" s="57" t="str">
        <f>작성용!O2721</f>
        <v>재무팀이학인과장</v>
      </c>
      <c r="Y2724" s="57" t="str">
        <f>작성용!P2721</f>
        <v xml:space="preserve">02-3787-9741 </v>
      </c>
      <c r="Z2724" s="57" t="str">
        <f>작성용!Q2721</f>
        <v xml:space="preserve">hokijo@kiwoom.com; clark@kiwoom.com; jskim9900@kiwoom.com </v>
      </c>
      <c r="AA2724" s="55" t="str">
        <f>작성용!AJ2721</f>
        <v>-</v>
      </c>
      <c r="AB2724" s="55">
        <f>작성용!AB2721</f>
        <v>0</v>
      </c>
    </row>
    <row r="2725" spans="1:28" s="11" customFormat="1" ht="16.5" hidden="1" customHeight="1" x14ac:dyDescent="0.3">
      <c r="A2725" s="53">
        <f>작성용!AL2722</f>
        <v>2721</v>
      </c>
      <c r="B2725" s="54" t="str">
        <f>작성용!AI2722</f>
        <v>-</v>
      </c>
      <c r="C2725" s="55" t="str">
        <f>작성용!AK2722</f>
        <v>개별종목</v>
      </c>
      <c r="D2725" s="56">
        <f>작성용!T2722</f>
        <v>45702</v>
      </c>
      <c r="E2725" s="57" t="str">
        <f>작성용!B2722</f>
        <v>키움증권(수익증권)</v>
      </c>
      <c r="F2725" s="57" t="str">
        <f>작성용!C2722</f>
        <v>재평가</v>
      </c>
      <c r="G2725" s="57" t="str">
        <f>작성용!D2722</f>
        <v>케이글로벌일반사모부동산투자신탁제4호1종</v>
      </c>
      <c r="H2725" s="58" t="str">
        <f>작성용!E2722</f>
        <v>KBP2022090025</v>
      </c>
      <c r="I2725" s="57" t="str">
        <f>작성용!F2722</f>
        <v>B02</v>
      </c>
      <c r="J2725" s="57">
        <f>작성용!G2722</f>
        <v>0</v>
      </c>
      <c r="K2725" s="57" t="str">
        <f>작성용!H2722</f>
        <v>Y</v>
      </c>
      <c r="L2725" s="57" t="str">
        <f>작성용!N2722</f>
        <v xml:space="preserve">분기 </v>
      </c>
      <c r="M2725" s="56" t="str">
        <f>작성용!U2722</f>
        <v>2025.03.31</v>
      </c>
      <c r="N2725" s="56" t="str">
        <f>작성용!V2722</f>
        <v>사전등록</v>
      </c>
      <c r="O2725" s="56" t="str">
        <f>작성용!W2722</f>
        <v>사전등록</v>
      </c>
      <c r="P2725" s="56" t="str">
        <f>작성용!X2722</f>
        <v>-</v>
      </c>
      <c r="Q2725" s="57" t="str">
        <f>작성용!AD2722</f>
        <v>대체평가3사업본부</v>
      </c>
      <c r="R2725" s="59">
        <f>작성용!AE2722</f>
        <v>0</v>
      </c>
      <c r="S2725" s="57" t="str">
        <f>작성용!AF2722</f>
        <v>대체평가3사업본부</v>
      </c>
      <c r="T2725" s="60" t="str">
        <f>작성용!AG2722</f>
        <v>김본</v>
      </c>
      <c r="U2725" s="60" t="str">
        <f>작성용!AH2722</f>
        <v>김본</v>
      </c>
      <c r="V2725" s="55">
        <f>작성용!AA2722</f>
        <v>202503</v>
      </c>
      <c r="W2725" s="57" t="str">
        <f>작성용!AC2722</f>
        <v>[T]기타보험기관[1본부]</v>
      </c>
      <c r="X2725" s="57" t="str">
        <f>작성용!O2722</f>
        <v>재무팀이학인과장</v>
      </c>
      <c r="Y2725" s="57" t="str">
        <f>작성용!P2722</f>
        <v xml:space="preserve">02-3787-9741 </v>
      </c>
      <c r="Z2725" s="57" t="str">
        <f>작성용!Q2722</f>
        <v xml:space="preserve">hokijo@kiwoom.com; clark@kiwoom.com; jskim9900@kiwoom.com </v>
      </c>
      <c r="AA2725" s="55" t="str">
        <f>작성용!AJ2722</f>
        <v>-</v>
      </c>
      <c r="AB2725" s="55">
        <f>작성용!AB2722</f>
        <v>0</v>
      </c>
    </row>
    <row r="2726" spans="1:28" s="11" customFormat="1" ht="16.5" hidden="1" customHeight="1" x14ac:dyDescent="0.3">
      <c r="A2726" s="53">
        <f>작성용!AL2723</f>
        <v>2722</v>
      </c>
      <c r="B2726" s="54" t="str">
        <f>작성용!AI2723</f>
        <v>-</v>
      </c>
      <c r="C2726" s="55" t="str">
        <f>작성용!AK2723</f>
        <v>개별종목</v>
      </c>
      <c r="D2726" s="56">
        <f>작성용!T2723</f>
        <v>45702</v>
      </c>
      <c r="E2726" s="57" t="str">
        <f>작성용!B2723</f>
        <v>키움증권(수익증권)</v>
      </c>
      <c r="F2726" s="57" t="str">
        <f>작성용!C2723</f>
        <v>재평가</v>
      </c>
      <c r="G2726" s="57" t="str">
        <f>작성용!D2723</f>
        <v>케이알전문투자형사모부동산투자신탁제1호1종</v>
      </c>
      <c r="H2726" s="58" t="str">
        <f>작성용!E2723</f>
        <v>KBP2020030066</v>
      </c>
      <c r="I2726" s="57" t="str">
        <f>작성용!F2723</f>
        <v>B02</v>
      </c>
      <c r="J2726" s="57">
        <f>작성용!G2723</f>
        <v>0</v>
      </c>
      <c r="K2726" s="57" t="str">
        <f>작성용!H2723</f>
        <v>Y</v>
      </c>
      <c r="L2726" s="57" t="str">
        <f>작성용!N2723</f>
        <v xml:space="preserve">분기 </v>
      </c>
      <c r="M2726" s="56" t="str">
        <f>작성용!U2723</f>
        <v>2025.03.31</v>
      </c>
      <c r="N2726" s="56" t="str">
        <f>작성용!V2723</f>
        <v>사전등록</v>
      </c>
      <c r="O2726" s="56" t="str">
        <f>작성용!W2723</f>
        <v>사전등록</v>
      </c>
      <c r="P2726" s="56" t="str">
        <f>작성용!X2723</f>
        <v>-</v>
      </c>
      <c r="Q2726" s="57" t="str">
        <f>작성용!AD2723</f>
        <v>대체평가3사업본부</v>
      </c>
      <c r="R2726" s="59">
        <f>작성용!AE2723</f>
        <v>0</v>
      </c>
      <c r="S2726" s="57" t="str">
        <f>작성용!AF2723</f>
        <v>대체평가3사업본부</v>
      </c>
      <c r="T2726" s="60" t="str">
        <f>작성용!AG2723</f>
        <v>김본</v>
      </c>
      <c r="U2726" s="60" t="str">
        <f>작성용!AH2723</f>
        <v>김본</v>
      </c>
      <c r="V2726" s="55">
        <f>작성용!AA2723</f>
        <v>202503</v>
      </c>
      <c r="W2726" s="57" t="str">
        <f>작성용!AC2723</f>
        <v>[T]기타보험기관[1본부]</v>
      </c>
      <c r="X2726" s="57" t="str">
        <f>작성용!O2723</f>
        <v>재무팀이학인과장</v>
      </c>
      <c r="Y2726" s="57" t="str">
        <f>작성용!P2723</f>
        <v xml:space="preserve">02-3787-9741 </v>
      </c>
      <c r="Z2726" s="57" t="str">
        <f>작성용!Q2723</f>
        <v xml:space="preserve">hokijo@kiwoom.com; clark@kiwoom.com; jskim9900@kiwoom.com </v>
      </c>
      <c r="AA2726" s="55" t="str">
        <f>작성용!AJ2723</f>
        <v>-</v>
      </c>
      <c r="AB2726" s="55">
        <f>작성용!AB2723</f>
        <v>0</v>
      </c>
    </row>
    <row r="2727" spans="1:28" s="11" customFormat="1" ht="16.5" hidden="1" customHeight="1" x14ac:dyDescent="0.3">
      <c r="A2727" s="53">
        <f>작성용!AL2724</f>
        <v>2723</v>
      </c>
      <c r="B2727" s="54" t="str">
        <f>작성용!AI2724</f>
        <v>-</v>
      </c>
      <c r="C2727" s="55" t="str">
        <f>작성용!AK2724</f>
        <v>개별종목</v>
      </c>
      <c r="D2727" s="56">
        <f>작성용!T2724</f>
        <v>45702</v>
      </c>
      <c r="E2727" s="57" t="str">
        <f>작성용!B2724</f>
        <v>키움증권(수익증권)</v>
      </c>
      <c r="F2727" s="57" t="str">
        <f>작성용!C2724</f>
        <v>재평가</v>
      </c>
      <c r="G2727" s="57" t="str">
        <f>작성용!D2724</f>
        <v>파이브트리IPO일반사모투자신탁제3호</v>
      </c>
      <c r="H2727" s="58" t="str">
        <f>작성용!E2724</f>
        <v>KBP2024090036</v>
      </c>
      <c r="I2727" s="57" t="str">
        <f>작성용!F2724</f>
        <v>B02</v>
      </c>
      <c r="J2727" s="57">
        <f>작성용!G2724</f>
        <v>0</v>
      </c>
      <c r="K2727" s="57" t="str">
        <f>작성용!H2724</f>
        <v>Y</v>
      </c>
      <c r="L2727" s="57" t="str">
        <f>작성용!N2724</f>
        <v xml:space="preserve">분기 </v>
      </c>
      <c r="M2727" s="56" t="str">
        <f>작성용!U2724</f>
        <v>2025.03.31</v>
      </c>
      <c r="N2727" s="56" t="str">
        <f>작성용!V2724</f>
        <v>사전등록</v>
      </c>
      <c r="O2727" s="56" t="str">
        <f>작성용!W2724</f>
        <v>사전등록</v>
      </c>
      <c r="P2727" s="56" t="str">
        <f>작성용!X2724</f>
        <v>-</v>
      </c>
      <c r="Q2727" s="57" t="str">
        <f>작성용!AD2724</f>
        <v>대체평가3사업본부</v>
      </c>
      <c r="R2727" s="59">
        <f>작성용!AE2724</f>
        <v>0</v>
      </c>
      <c r="S2727" s="57" t="str">
        <f>작성용!AF2724</f>
        <v>대체평가3사업본부</v>
      </c>
      <c r="T2727" s="60" t="str">
        <f>작성용!AG2724</f>
        <v>김본</v>
      </c>
      <c r="U2727" s="60" t="str">
        <f>작성용!AH2724</f>
        <v>김본</v>
      </c>
      <c r="V2727" s="55">
        <f>작성용!AA2724</f>
        <v>202503</v>
      </c>
      <c r="W2727" s="57" t="str">
        <f>작성용!AC2724</f>
        <v>[T]기타보험기관[1본부]</v>
      </c>
      <c r="X2727" s="57" t="str">
        <f>작성용!O2724</f>
        <v>재무팀이학인과장</v>
      </c>
      <c r="Y2727" s="57" t="str">
        <f>작성용!P2724</f>
        <v xml:space="preserve">02-3787-9741 </v>
      </c>
      <c r="Z2727" s="57" t="str">
        <f>작성용!Q2724</f>
        <v xml:space="preserve">hokijo@kiwoom.com; clark@kiwoom.com; jskim9900@kiwoom.com </v>
      </c>
      <c r="AA2727" s="55" t="str">
        <f>작성용!AJ2724</f>
        <v>-</v>
      </c>
      <c r="AB2727" s="55">
        <f>작성용!AB2724</f>
        <v>0</v>
      </c>
    </row>
    <row r="2728" spans="1:28" s="11" customFormat="1" ht="16.5" hidden="1" customHeight="1" x14ac:dyDescent="0.3">
      <c r="A2728" s="53">
        <f>작성용!AL2725</f>
        <v>2724</v>
      </c>
      <c r="B2728" s="54" t="str">
        <f>작성용!AI2725</f>
        <v>-</v>
      </c>
      <c r="C2728" s="55" t="str">
        <f>작성용!AK2725</f>
        <v>개별종목</v>
      </c>
      <c r="D2728" s="56">
        <f>작성용!T2725</f>
        <v>45702</v>
      </c>
      <c r="E2728" s="57" t="str">
        <f>작성용!B2725</f>
        <v>키움증권(수익증권)</v>
      </c>
      <c r="F2728" s="57" t="str">
        <f>작성용!C2725</f>
        <v>신규</v>
      </c>
      <c r="G2728" s="57" t="str">
        <f>작성용!D2725</f>
        <v>한국리얼에셋선순위SPECIALSITUATION일반사모투자신탁</v>
      </c>
      <c r="H2728" s="58" t="str">
        <f>작성용!E2725</f>
        <v>KBP2024120129</v>
      </c>
      <c r="I2728" s="57" t="str">
        <f>작성용!F2725</f>
        <v>B02</v>
      </c>
      <c r="J2728" s="57">
        <f>작성용!G2725</f>
        <v>0</v>
      </c>
      <c r="K2728" s="57" t="str">
        <f>작성용!H2725</f>
        <v>Y</v>
      </c>
      <c r="L2728" s="57" t="str">
        <f>작성용!N2725</f>
        <v xml:space="preserve">분기 </v>
      </c>
      <c r="M2728" s="56" t="str">
        <f>작성용!U2725</f>
        <v>2025.03.31</v>
      </c>
      <c r="N2728" s="56" t="str">
        <f>작성용!V2725</f>
        <v>사전등록</v>
      </c>
      <c r="O2728" s="56" t="str">
        <f>작성용!W2725</f>
        <v>사전등록</v>
      </c>
      <c r="P2728" s="56" t="str">
        <f>작성용!X2725</f>
        <v>-</v>
      </c>
      <c r="Q2728" s="57" t="str">
        <f>작성용!AD2725</f>
        <v>대체평가3사업본부</v>
      </c>
      <c r="R2728" s="59">
        <f>작성용!AE2725</f>
        <v>0</v>
      </c>
      <c r="S2728" s="57" t="str">
        <f>작성용!AF2725</f>
        <v>대체평가3사업본부</v>
      </c>
      <c r="T2728" s="60" t="str">
        <f>작성용!AG2725</f>
        <v>김본</v>
      </c>
      <c r="U2728" s="60" t="str">
        <f>작성용!AH2725</f>
        <v>김본</v>
      </c>
      <c r="V2728" s="55">
        <f>작성용!AA2725</f>
        <v>202503</v>
      </c>
      <c r="W2728" s="57" t="str">
        <f>작성용!AC2725</f>
        <v>[T]기타보험기관[1본부]</v>
      </c>
      <c r="X2728" s="57" t="str">
        <f>작성용!O2725</f>
        <v>재무팀이학인과장</v>
      </c>
      <c r="Y2728" s="57" t="str">
        <f>작성용!P2725</f>
        <v xml:space="preserve">02-3787-9741 </v>
      </c>
      <c r="Z2728" s="57" t="str">
        <f>작성용!Q2725</f>
        <v xml:space="preserve">hokijo@kiwoom.com; clark@kiwoom.com; jskim9900@kiwoom.com </v>
      </c>
      <c r="AA2728" s="55" t="str">
        <f>작성용!AJ2725</f>
        <v>-</v>
      </c>
      <c r="AB2728" s="55">
        <f>작성용!AB2725</f>
        <v>0</v>
      </c>
    </row>
    <row r="2729" spans="1:28" s="11" customFormat="1" ht="16.5" hidden="1" customHeight="1" x14ac:dyDescent="0.3">
      <c r="A2729" s="53">
        <f>작성용!AL2726</f>
        <v>2725</v>
      </c>
      <c r="B2729" s="54" t="str">
        <f>작성용!AI2726</f>
        <v>-</v>
      </c>
      <c r="C2729" s="55" t="str">
        <f>작성용!AK2726</f>
        <v>개별종목</v>
      </c>
      <c r="D2729" s="56">
        <f>작성용!T2726</f>
        <v>45702</v>
      </c>
      <c r="E2729" s="57" t="str">
        <f>작성용!B2726</f>
        <v>키움증권(수익증권)</v>
      </c>
      <c r="F2729" s="57" t="str">
        <f>작성용!C2726</f>
        <v>재평가</v>
      </c>
      <c r="G2729" s="57" t="str">
        <f>작성용!D2726</f>
        <v>PIA논현동사모사채</v>
      </c>
      <c r="H2729" s="58" t="str">
        <f>작성용!E2726</f>
        <v>KBP2023030014</v>
      </c>
      <c r="I2729" s="57" t="str">
        <f>작성용!F2726</f>
        <v>B02</v>
      </c>
      <c r="J2729" s="57">
        <f>작성용!G2726</f>
        <v>0</v>
      </c>
      <c r="K2729" s="57" t="str">
        <f>작성용!H2726</f>
        <v>Y</v>
      </c>
      <c r="L2729" s="57" t="str">
        <f>작성용!N2726</f>
        <v xml:space="preserve">분기 </v>
      </c>
      <c r="M2729" s="56" t="str">
        <f>작성용!U2726</f>
        <v>2025.03.31</v>
      </c>
      <c r="N2729" s="56" t="str">
        <f>작성용!V2726</f>
        <v>사전등록</v>
      </c>
      <c r="O2729" s="56" t="str">
        <f>작성용!W2726</f>
        <v>사전등록</v>
      </c>
      <c r="P2729" s="56" t="str">
        <f>작성용!X2726</f>
        <v>-</v>
      </c>
      <c r="Q2729" s="57" t="str">
        <f>작성용!AD2726</f>
        <v>대체평가3사업본부</v>
      </c>
      <c r="R2729" s="59">
        <f>작성용!AE2726</f>
        <v>0</v>
      </c>
      <c r="S2729" s="57" t="str">
        <f>작성용!AF2726</f>
        <v>대체평가3사업본부</v>
      </c>
      <c r="T2729" s="60" t="str">
        <f>작성용!AG2726</f>
        <v>김본</v>
      </c>
      <c r="U2729" s="60" t="str">
        <f>작성용!AH2726</f>
        <v>김본</v>
      </c>
      <c r="V2729" s="55">
        <f>작성용!AA2726</f>
        <v>202503</v>
      </c>
      <c r="W2729" s="57" t="str">
        <f>작성용!AC2726</f>
        <v>[T]기타보험기관[1본부]</v>
      </c>
      <c r="X2729" s="57" t="str">
        <f>작성용!O2726</f>
        <v>재무팀이학인과장</v>
      </c>
      <c r="Y2729" s="57" t="str">
        <f>작성용!P2726</f>
        <v xml:space="preserve">02-3787-9741 </v>
      </c>
      <c r="Z2729" s="57" t="str">
        <f>작성용!Q2726</f>
        <v xml:space="preserve">hokijo@kiwoom.com; clark@kiwoom.com; jskim9900@kiwoom.com </v>
      </c>
      <c r="AA2729" s="55" t="str">
        <f>작성용!AJ2726</f>
        <v>-</v>
      </c>
      <c r="AB2729" s="55">
        <f>작성용!AB2726</f>
        <v>0</v>
      </c>
    </row>
    <row r="2730" spans="1:28" s="11" customFormat="1" ht="16.5" hidden="1" customHeight="1" x14ac:dyDescent="0.3">
      <c r="A2730" s="53">
        <f>작성용!AL2727</f>
        <v>2726</v>
      </c>
      <c r="B2730" s="54" t="str">
        <f>작성용!AI2727</f>
        <v>-</v>
      </c>
      <c r="C2730" s="55" t="str">
        <f>작성용!AK2727</f>
        <v>개별종목</v>
      </c>
      <c r="D2730" s="56">
        <f>작성용!T2727</f>
        <v>45702</v>
      </c>
      <c r="E2730" s="57" t="str">
        <f>작성용!B2727</f>
        <v>키움증권(수익증권)</v>
      </c>
      <c r="F2730" s="57" t="str">
        <f>작성용!C2727</f>
        <v>재평가</v>
      </c>
      <c r="G2730" s="57" t="str">
        <f>작성용!D2727</f>
        <v>보고NPL일반사모투자신탁1호</v>
      </c>
      <c r="H2730" s="58" t="str">
        <f>작성용!E2727</f>
        <v>KBP2022030070</v>
      </c>
      <c r="I2730" s="57" t="str">
        <f>작성용!F2727</f>
        <v>B02</v>
      </c>
      <c r="J2730" s="57">
        <f>작성용!G2727</f>
        <v>0</v>
      </c>
      <c r="K2730" s="57" t="str">
        <f>작성용!H2727</f>
        <v>Y</v>
      </c>
      <c r="L2730" s="57" t="str">
        <f>작성용!N2727</f>
        <v xml:space="preserve">분기 </v>
      </c>
      <c r="M2730" s="56" t="str">
        <f>작성용!U2727</f>
        <v>2025.03.31</v>
      </c>
      <c r="N2730" s="56" t="str">
        <f>작성용!V2727</f>
        <v>사전등록</v>
      </c>
      <c r="O2730" s="56" t="str">
        <f>작성용!W2727</f>
        <v>사전등록</v>
      </c>
      <c r="P2730" s="56" t="str">
        <f>작성용!X2727</f>
        <v>-</v>
      </c>
      <c r="Q2730" s="57" t="str">
        <f>작성용!AD2727</f>
        <v>대체평가3사업본부</v>
      </c>
      <c r="R2730" s="59">
        <f>작성용!AE2727</f>
        <v>0</v>
      </c>
      <c r="S2730" s="57" t="str">
        <f>작성용!AF2727</f>
        <v>대체평가3사업본부</v>
      </c>
      <c r="T2730" s="60" t="str">
        <f>작성용!AG2727</f>
        <v>김본</v>
      </c>
      <c r="U2730" s="60" t="str">
        <f>작성용!AH2727</f>
        <v>김본</v>
      </c>
      <c r="V2730" s="55">
        <f>작성용!AA2727</f>
        <v>202503</v>
      </c>
      <c r="W2730" s="57" t="str">
        <f>작성용!AC2727</f>
        <v>[T]기타보험기관[1본부]</v>
      </c>
      <c r="X2730" s="57" t="str">
        <f>작성용!O2727</f>
        <v>재무팀이학인과장</v>
      </c>
      <c r="Y2730" s="57" t="str">
        <f>작성용!P2727</f>
        <v xml:space="preserve">02-3787-9741 </v>
      </c>
      <c r="Z2730" s="57" t="str">
        <f>작성용!Q2727</f>
        <v xml:space="preserve">hokijo@kiwoom.com; clark@kiwoom.com; jskim9900@kiwoom.com </v>
      </c>
      <c r="AA2730" s="55" t="str">
        <f>작성용!AJ2727</f>
        <v>-</v>
      </c>
      <c r="AB2730" s="55">
        <f>작성용!AB2727</f>
        <v>0</v>
      </c>
    </row>
    <row r="2731" spans="1:28" s="11" customFormat="1" ht="16.5" hidden="1" customHeight="1" x14ac:dyDescent="0.3">
      <c r="A2731" s="53">
        <f>작성용!AL2728</f>
        <v>2727</v>
      </c>
      <c r="B2731" s="54" t="str">
        <f>작성용!AI2728</f>
        <v>-</v>
      </c>
      <c r="C2731" s="55" t="str">
        <f>작성용!AK2728</f>
        <v>개별종목</v>
      </c>
      <c r="D2731" s="56">
        <f>작성용!T2728</f>
        <v>45702</v>
      </c>
      <c r="E2731" s="57" t="str">
        <f>작성용!B2728</f>
        <v>키움증권(수익증권)</v>
      </c>
      <c r="F2731" s="57" t="str">
        <f>작성용!C2728</f>
        <v>재평가</v>
      </c>
      <c r="G2731" s="57" t="str">
        <f>작성용!D2728</f>
        <v>키움글로벌오퍼튜니티스일반사모증권투자신탁</v>
      </c>
      <c r="H2731" s="58" t="str">
        <f>작성용!E2728</f>
        <v>KBP2022090028</v>
      </c>
      <c r="I2731" s="57" t="str">
        <f>작성용!F2728</f>
        <v>B02</v>
      </c>
      <c r="J2731" s="57">
        <f>작성용!G2728</f>
        <v>0</v>
      </c>
      <c r="K2731" s="57" t="str">
        <f>작성용!H2728</f>
        <v>Y</v>
      </c>
      <c r="L2731" s="57" t="str">
        <f>작성용!N2728</f>
        <v xml:space="preserve">분기 </v>
      </c>
      <c r="M2731" s="56" t="str">
        <f>작성용!U2728</f>
        <v>2025.03.31</v>
      </c>
      <c r="N2731" s="56" t="str">
        <f>작성용!V2728</f>
        <v>사전등록</v>
      </c>
      <c r="O2731" s="56" t="str">
        <f>작성용!W2728</f>
        <v>사전등록</v>
      </c>
      <c r="P2731" s="56" t="str">
        <f>작성용!X2728</f>
        <v>-</v>
      </c>
      <c r="Q2731" s="57" t="str">
        <f>작성용!AD2728</f>
        <v>대체평가3사업본부</v>
      </c>
      <c r="R2731" s="59">
        <f>작성용!AE2728</f>
        <v>0</v>
      </c>
      <c r="S2731" s="57" t="str">
        <f>작성용!AF2728</f>
        <v>대체평가3사업본부</v>
      </c>
      <c r="T2731" s="60" t="str">
        <f>작성용!AG2728</f>
        <v>김본</v>
      </c>
      <c r="U2731" s="60" t="str">
        <f>작성용!AH2728</f>
        <v>김본</v>
      </c>
      <c r="V2731" s="55">
        <f>작성용!AA2728</f>
        <v>202503</v>
      </c>
      <c r="W2731" s="57" t="str">
        <f>작성용!AC2728</f>
        <v>[T]기타보험기관[1본부]</v>
      </c>
      <c r="X2731" s="57" t="str">
        <f>작성용!O2728</f>
        <v>재무팀이학인과장</v>
      </c>
      <c r="Y2731" s="57" t="str">
        <f>작성용!P2728</f>
        <v xml:space="preserve">02-3787-9741 </v>
      </c>
      <c r="Z2731" s="57" t="str">
        <f>작성용!Q2728</f>
        <v xml:space="preserve">hokijo@kiwoom.com; clark@kiwoom.com; jskim9900@kiwoom.com </v>
      </c>
      <c r="AA2731" s="55" t="str">
        <f>작성용!AJ2728</f>
        <v>-</v>
      </c>
      <c r="AB2731" s="55">
        <f>작성용!AB2728</f>
        <v>0</v>
      </c>
    </row>
    <row r="2732" spans="1:28" s="11" customFormat="1" ht="16.5" hidden="1" customHeight="1" x14ac:dyDescent="0.3">
      <c r="A2732" s="53">
        <f>작성용!AL2729</f>
        <v>2728</v>
      </c>
      <c r="B2732" s="54" t="str">
        <f>작성용!AI2729</f>
        <v>-</v>
      </c>
      <c r="C2732" s="55" t="str">
        <f>작성용!AK2729</f>
        <v>개별종목</v>
      </c>
      <c r="D2732" s="56">
        <f>작성용!T2729</f>
        <v>45702</v>
      </c>
      <c r="E2732" s="57" t="str">
        <f>작성용!B2729</f>
        <v>키움증권(수익증권)</v>
      </c>
      <c r="F2732" s="57" t="str">
        <f>작성용!C2729</f>
        <v>재평가</v>
      </c>
      <c r="G2732" s="57" t="str">
        <f>작성용!D2729</f>
        <v>보고NPL일반사모투자신탁2호</v>
      </c>
      <c r="H2732" s="58" t="str">
        <f>작성용!E2729</f>
        <v>KBP2022120052</v>
      </c>
      <c r="I2732" s="57" t="str">
        <f>작성용!F2729</f>
        <v>B02</v>
      </c>
      <c r="J2732" s="57">
        <f>작성용!G2729</f>
        <v>0</v>
      </c>
      <c r="K2732" s="57" t="str">
        <f>작성용!H2729</f>
        <v>Y</v>
      </c>
      <c r="L2732" s="57" t="str">
        <f>작성용!N2729</f>
        <v xml:space="preserve">분기 </v>
      </c>
      <c r="M2732" s="56" t="str">
        <f>작성용!U2729</f>
        <v>2025.03.31</v>
      </c>
      <c r="N2732" s="56" t="str">
        <f>작성용!V2729</f>
        <v>사전등록</v>
      </c>
      <c r="O2732" s="56" t="str">
        <f>작성용!W2729</f>
        <v>사전등록</v>
      </c>
      <c r="P2732" s="56" t="str">
        <f>작성용!X2729</f>
        <v>-</v>
      </c>
      <c r="Q2732" s="57" t="str">
        <f>작성용!AD2729</f>
        <v>대체평가3사업본부</v>
      </c>
      <c r="R2732" s="59">
        <f>작성용!AE2729</f>
        <v>0</v>
      </c>
      <c r="S2732" s="57" t="str">
        <f>작성용!AF2729</f>
        <v>대체평가3사업본부</v>
      </c>
      <c r="T2732" s="60" t="str">
        <f>작성용!AG2729</f>
        <v>김본</v>
      </c>
      <c r="U2732" s="60" t="str">
        <f>작성용!AH2729</f>
        <v>김본</v>
      </c>
      <c r="V2732" s="55">
        <f>작성용!AA2729</f>
        <v>202503</v>
      </c>
      <c r="W2732" s="57" t="str">
        <f>작성용!AC2729</f>
        <v>[T]기타보험기관[1본부]</v>
      </c>
      <c r="X2732" s="57" t="str">
        <f>작성용!O2729</f>
        <v>재무팀이학인과장</v>
      </c>
      <c r="Y2732" s="57" t="str">
        <f>작성용!P2729</f>
        <v xml:space="preserve">02-3787-9741 </v>
      </c>
      <c r="Z2732" s="57" t="str">
        <f>작성용!Q2729</f>
        <v xml:space="preserve">hokijo@kiwoom.com; clark@kiwoom.com; jskim9900@kiwoom.com </v>
      </c>
      <c r="AA2732" s="55" t="str">
        <f>작성용!AJ2729</f>
        <v>-</v>
      </c>
      <c r="AB2732" s="55">
        <f>작성용!AB2729</f>
        <v>0</v>
      </c>
    </row>
    <row r="2733" spans="1:28" s="11" customFormat="1" ht="16.5" hidden="1" customHeight="1" x14ac:dyDescent="0.3">
      <c r="A2733" s="53">
        <f>작성용!AL2730</f>
        <v>2729</v>
      </c>
      <c r="B2733" s="54" t="str">
        <f>작성용!AI2730</f>
        <v>-</v>
      </c>
      <c r="C2733" s="55" t="str">
        <f>작성용!AK2730</f>
        <v>개별종목</v>
      </c>
      <c r="D2733" s="56">
        <f>작성용!T2730</f>
        <v>45702</v>
      </c>
      <c r="E2733" s="57" t="str">
        <f>작성용!B2730</f>
        <v>키움증권(수익증권)</v>
      </c>
      <c r="F2733" s="57" t="str">
        <f>작성용!C2730</f>
        <v>재평가</v>
      </c>
      <c r="G2733" s="57" t="str">
        <f>작성용!D2730</f>
        <v>케이클라비스채무조정NPL블라인드일반사모투자신탁제1호</v>
      </c>
      <c r="H2733" s="58" t="str">
        <f>작성용!E2730</f>
        <v>KBP2024060010</v>
      </c>
      <c r="I2733" s="57" t="str">
        <f>작성용!F2730</f>
        <v>B02</v>
      </c>
      <c r="J2733" s="57">
        <f>작성용!G2730</f>
        <v>0</v>
      </c>
      <c r="K2733" s="57" t="str">
        <f>작성용!H2730</f>
        <v>Y</v>
      </c>
      <c r="L2733" s="57" t="str">
        <f>작성용!N2730</f>
        <v xml:space="preserve">분기 </v>
      </c>
      <c r="M2733" s="56" t="str">
        <f>작성용!U2730</f>
        <v>2025.03.31</v>
      </c>
      <c r="N2733" s="56" t="str">
        <f>작성용!V2730</f>
        <v>사전등록</v>
      </c>
      <c r="O2733" s="56" t="str">
        <f>작성용!W2730</f>
        <v>사전등록</v>
      </c>
      <c r="P2733" s="56" t="str">
        <f>작성용!X2730</f>
        <v>-</v>
      </c>
      <c r="Q2733" s="57" t="str">
        <f>작성용!AD2730</f>
        <v>대체평가3사업본부</v>
      </c>
      <c r="R2733" s="59">
        <f>작성용!AE2730</f>
        <v>0</v>
      </c>
      <c r="S2733" s="57" t="str">
        <f>작성용!AF2730</f>
        <v>대체평가3사업본부</v>
      </c>
      <c r="T2733" s="60" t="str">
        <f>작성용!AG2730</f>
        <v>김본</v>
      </c>
      <c r="U2733" s="60" t="str">
        <f>작성용!AH2730</f>
        <v>김본</v>
      </c>
      <c r="V2733" s="55">
        <f>작성용!AA2730</f>
        <v>202503</v>
      </c>
      <c r="W2733" s="57" t="str">
        <f>작성용!AC2730</f>
        <v>[T]기타보험기관[1본부]</v>
      </c>
      <c r="X2733" s="57" t="str">
        <f>작성용!O2730</f>
        <v>재무팀이학인과장</v>
      </c>
      <c r="Y2733" s="57" t="str">
        <f>작성용!P2730</f>
        <v xml:space="preserve">02-3787-9741 </v>
      </c>
      <c r="Z2733" s="57" t="str">
        <f>작성용!Q2730</f>
        <v xml:space="preserve">hokijo@kiwoom.com; clark@kiwoom.com; jskim9900@kiwoom.com </v>
      </c>
      <c r="AA2733" s="55" t="str">
        <f>작성용!AJ2730</f>
        <v>-</v>
      </c>
      <c r="AB2733" s="55">
        <f>작성용!AB2730</f>
        <v>0</v>
      </c>
    </row>
    <row r="2734" spans="1:28" s="11" customFormat="1" ht="16.5" hidden="1" customHeight="1" x14ac:dyDescent="0.3">
      <c r="A2734" s="53">
        <f>작성용!AL2731</f>
        <v>2730</v>
      </c>
      <c r="B2734" s="54" t="str">
        <f>작성용!AI2731</f>
        <v>-</v>
      </c>
      <c r="C2734" s="55" t="str">
        <f>작성용!AK2731</f>
        <v>개별종목</v>
      </c>
      <c r="D2734" s="56">
        <f>작성용!T2731</f>
        <v>45702</v>
      </c>
      <c r="E2734" s="57" t="str">
        <f>작성용!B2731</f>
        <v>키움증권(수익증권)</v>
      </c>
      <c r="F2734" s="57" t="str">
        <f>작성용!C2731</f>
        <v>신규</v>
      </c>
      <c r="G2734" s="57" t="str">
        <f>작성용!D2731</f>
        <v>이지스수서PF재구조화일반사모부동산투자신탁(1종)</v>
      </c>
      <c r="H2734" s="58" t="str">
        <f>작성용!E2731</f>
        <v>KBP2024120130</v>
      </c>
      <c r="I2734" s="57" t="str">
        <f>작성용!F2731</f>
        <v>B02</v>
      </c>
      <c r="J2734" s="57">
        <f>작성용!G2731</f>
        <v>0</v>
      </c>
      <c r="K2734" s="57" t="str">
        <f>작성용!H2731</f>
        <v>Y</v>
      </c>
      <c r="L2734" s="57" t="str">
        <f>작성용!N2731</f>
        <v xml:space="preserve">분기 </v>
      </c>
      <c r="M2734" s="56" t="str">
        <f>작성용!U2731</f>
        <v>2025.03.31</v>
      </c>
      <c r="N2734" s="56" t="str">
        <f>작성용!V2731</f>
        <v>사전등록</v>
      </c>
      <c r="O2734" s="56" t="str">
        <f>작성용!W2731</f>
        <v>사전등록</v>
      </c>
      <c r="P2734" s="56" t="str">
        <f>작성용!X2731</f>
        <v>-</v>
      </c>
      <c r="Q2734" s="57" t="str">
        <f>작성용!AD2731</f>
        <v>대체평가3사업본부</v>
      </c>
      <c r="R2734" s="59">
        <f>작성용!AE2731</f>
        <v>0</v>
      </c>
      <c r="S2734" s="57" t="str">
        <f>작성용!AF2731</f>
        <v>대체평가3사업본부</v>
      </c>
      <c r="T2734" s="60" t="str">
        <f>작성용!AG2731</f>
        <v>김본</v>
      </c>
      <c r="U2734" s="60" t="str">
        <f>작성용!AH2731</f>
        <v>김본</v>
      </c>
      <c r="V2734" s="55">
        <f>작성용!AA2731</f>
        <v>202503</v>
      </c>
      <c r="W2734" s="57" t="str">
        <f>작성용!AC2731</f>
        <v>[T]기타보험기관[1본부]</v>
      </c>
      <c r="X2734" s="57" t="str">
        <f>작성용!O2731</f>
        <v>재무팀이학인과장</v>
      </c>
      <c r="Y2734" s="57" t="str">
        <f>작성용!P2731</f>
        <v xml:space="preserve">02-3787-9741 </v>
      </c>
      <c r="Z2734" s="57" t="str">
        <f>작성용!Q2731</f>
        <v xml:space="preserve">hokijo@kiwoom.com; clark@kiwoom.com; jskim9900@kiwoom.com </v>
      </c>
      <c r="AA2734" s="55" t="str">
        <f>작성용!AJ2731</f>
        <v>-</v>
      </c>
      <c r="AB2734" s="55">
        <f>작성용!AB2731</f>
        <v>0</v>
      </c>
    </row>
    <row r="2735" spans="1:28" s="11" customFormat="1" ht="16.5" hidden="1" customHeight="1" x14ac:dyDescent="0.3">
      <c r="A2735" s="53">
        <f>작성용!AL2732</f>
        <v>2731</v>
      </c>
      <c r="B2735" s="54" t="str">
        <f>작성용!AI2732</f>
        <v>-</v>
      </c>
      <c r="C2735" s="55" t="str">
        <f>작성용!AK2732</f>
        <v>개별종목</v>
      </c>
      <c r="D2735" s="56">
        <f>작성용!T2732</f>
        <v>45702</v>
      </c>
      <c r="E2735" s="57" t="str">
        <f>작성용!B2732</f>
        <v>키움증권(수익증권)</v>
      </c>
      <c r="F2735" s="57" t="str">
        <f>작성용!C2732</f>
        <v>신규</v>
      </c>
      <c r="G2735" s="57" t="str">
        <f>작성용!D2732</f>
        <v>멜론에셋전문투자형사모투자신탁제19호</v>
      </c>
      <c r="H2735" s="58" t="str">
        <f>작성용!E2732</f>
        <v>KBP2024120131</v>
      </c>
      <c r="I2735" s="57" t="str">
        <f>작성용!F2732</f>
        <v>B02</v>
      </c>
      <c r="J2735" s="57">
        <f>작성용!G2732</f>
        <v>0</v>
      </c>
      <c r="K2735" s="57" t="str">
        <f>작성용!H2732</f>
        <v>Y</v>
      </c>
      <c r="L2735" s="57" t="str">
        <f>작성용!N2732</f>
        <v xml:space="preserve">분기 </v>
      </c>
      <c r="M2735" s="56" t="str">
        <f>작성용!U2732</f>
        <v>2025.03.31</v>
      </c>
      <c r="N2735" s="56" t="str">
        <f>작성용!V2732</f>
        <v>사전등록</v>
      </c>
      <c r="O2735" s="56" t="str">
        <f>작성용!W2732</f>
        <v>사전등록</v>
      </c>
      <c r="P2735" s="56" t="str">
        <f>작성용!X2732</f>
        <v>-</v>
      </c>
      <c r="Q2735" s="57" t="str">
        <f>작성용!AD2732</f>
        <v>대체평가3사업본부</v>
      </c>
      <c r="R2735" s="59">
        <f>작성용!AE2732</f>
        <v>0</v>
      </c>
      <c r="S2735" s="57" t="str">
        <f>작성용!AF2732</f>
        <v>대체평가3사업본부</v>
      </c>
      <c r="T2735" s="60" t="str">
        <f>작성용!AG2732</f>
        <v>김본</v>
      </c>
      <c r="U2735" s="60" t="str">
        <f>작성용!AH2732</f>
        <v>김본</v>
      </c>
      <c r="V2735" s="55">
        <f>작성용!AA2732</f>
        <v>202503</v>
      </c>
      <c r="W2735" s="57" t="str">
        <f>작성용!AC2732</f>
        <v>[T]기타보험기관[1본부]</v>
      </c>
      <c r="X2735" s="57" t="str">
        <f>작성용!O2732</f>
        <v>재무팀이학인과장</v>
      </c>
      <c r="Y2735" s="57" t="str">
        <f>작성용!P2732</f>
        <v xml:space="preserve">02-3787-9741 </v>
      </c>
      <c r="Z2735" s="57" t="str">
        <f>작성용!Q2732</f>
        <v xml:space="preserve">hokijo@kiwoom.com; clark@kiwoom.com; jskim9900@kiwoom.com </v>
      </c>
      <c r="AA2735" s="55" t="str">
        <f>작성용!AJ2732</f>
        <v>-</v>
      </c>
      <c r="AB2735" s="55">
        <f>작성용!AB2732</f>
        <v>0</v>
      </c>
    </row>
    <row r="2736" spans="1:28" s="11" customFormat="1" ht="16.5" hidden="1" customHeight="1" x14ac:dyDescent="0.3">
      <c r="A2736" s="53">
        <f>작성용!AL2733</f>
        <v>2732</v>
      </c>
      <c r="B2736" s="54" t="str">
        <f>작성용!AI2733</f>
        <v>-</v>
      </c>
      <c r="C2736" s="55" t="str">
        <f>작성용!AK2733</f>
        <v>개별종목</v>
      </c>
      <c r="D2736" s="56">
        <f>작성용!T2733</f>
        <v>45702</v>
      </c>
      <c r="E2736" s="57" t="str">
        <f>작성용!B2733</f>
        <v>키움증권(수익증권)</v>
      </c>
      <c r="F2736" s="57" t="str">
        <f>작성용!C2733</f>
        <v>재평가</v>
      </c>
      <c r="G2736" s="57" t="str">
        <f>작성용!D2733</f>
        <v>마스턴부동산투자신탁제58호</v>
      </c>
      <c r="H2736" s="58" t="str">
        <f>작성용!E2733</f>
        <v>KBP2020030064</v>
      </c>
      <c r="I2736" s="57" t="str">
        <f>작성용!F2733</f>
        <v>B02</v>
      </c>
      <c r="J2736" s="57">
        <f>작성용!G2733</f>
        <v>0</v>
      </c>
      <c r="K2736" s="57" t="str">
        <f>작성용!H2733</f>
        <v>Y</v>
      </c>
      <c r="L2736" s="57" t="str">
        <f>작성용!N2733</f>
        <v xml:space="preserve">분기 </v>
      </c>
      <c r="M2736" s="56" t="str">
        <f>작성용!U2733</f>
        <v>2025.03.31</v>
      </c>
      <c r="N2736" s="56" t="str">
        <f>작성용!V2733</f>
        <v>사전등록</v>
      </c>
      <c r="O2736" s="56" t="str">
        <f>작성용!W2733</f>
        <v>사전등록</v>
      </c>
      <c r="P2736" s="56" t="str">
        <f>작성용!X2733</f>
        <v>-</v>
      </c>
      <c r="Q2736" s="57" t="str">
        <f>작성용!AD2733</f>
        <v>대체평가3사업본부</v>
      </c>
      <c r="R2736" s="59">
        <f>작성용!AE2733</f>
        <v>0</v>
      </c>
      <c r="S2736" s="57" t="str">
        <f>작성용!AF2733</f>
        <v>대체평가3사업본부</v>
      </c>
      <c r="T2736" s="60" t="str">
        <f>작성용!AG2733</f>
        <v>김본</v>
      </c>
      <c r="U2736" s="60" t="str">
        <f>작성용!AH2733</f>
        <v>김본</v>
      </c>
      <c r="V2736" s="55">
        <f>작성용!AA2733</f>
        <v>202503</v>
      </c>
      <c r="W2736" s="57" t="str">
        <f>작성용!AC2733</f>
        <v>[T]기타보험기관[1본부]</v>
      </c>
      <c r="X2736" s="57" t="str">
        <f>작성용!O2733</f>
        <v>재무팀이학인과장</v>
      </c>
      <c r="Y2736" s="57" t="str">
        <f>작성용!P2733</f>
        <v xml:space="preserve">02-3787-9741 </v>
      </c>
      <c r="Z2736" s="57" t="str">
        <f>작성용!Q2733</f>
        <v xml:space="preserve">hokijo@kiwoom.com; clark@kiwoom.com; jskim9900@kiwoom.com </v>
      </c>
      <c r="AA2736" s="55" t="str">
        <f>작성용!AJ2733</f>
        <v>-</v>
      </c>
      <c r="AB2736" s="55">
        <f>작성용!AB2733</f>
        <v>0</v>
      </c>
    </row>
    <row r="2737" spans="1:28" s="11" customFormat="1" ht="16.5" hidden="1" customHeight="1" x14ac:dyDescent="0.3">
      <c r="A2737" s="53">
        <f>작성용!AL2734</f>
        <v>2733</v>
      </c>
      <c r="B2737" s="54" t="str">
        <f>작성용!AI2734</f>
        <v>-</v>
      </c>
      <c r="C2737" s="55" t="str">
        <f>작성용!AK2734</f>
        <v>개별종목</v>
      </c>
      <c r="D2737" s="56">
        <f>작성용!T2734</f>
        <v>45702</v>
      </c>
      <c r="E2737" s="57" t="str">
        <f>작성용!B2734</f>
        <v>키움증권(수익증권)</v>
      </c>
      <c r="F2737" s="57" t="str">
        <f>작성용!C2734</f>
        <v>재평가</v>
      </c>
      <c r="G2737" s="57" t="str">
        <f>작성용!D2734</f>
        <v>마스턴일반사모부동산투자신탁제138호1종</v>
      </c>
      <c r="H2737" s="58" t="str">
        <f>작성용!E2734</f>
        <v>KBP2021120090</v>
      </c>
      <c r="I2737" s="57" t="str">
        <f>작성용!F2734</f>
        <v>B02</v>
      </c>
      <c r="J2737" s="57">
        <f>작성용!G2734</f>
        <v>0</v>
      </c>
      <c r="K2737" s="57" t="str">
        <f>작성용!H2734</f>
        <v>Y</v>
      </c>
      <c r="L2737" s="57" t="str">
        <f>작성용!N2734</f>
        <v xml:space="preserve">분기 </v>
      </c>
      <c r="M2737" s="56" t="str">
        <f>작성용!U2734</f>
        <v>2025.03.31</v>
      </c>
      <c r="N2737" s="56" t="str">
        <f>작성용!V2734</f>
        <v>사전등록</v>
      </c>
      <c r="O2737" s="56" t="str">
        <f>작성용!W2734</f>
        <v>사전등록</v>
      </c>
      <c r="P2737" s="56" t="str">
        <f>작성용!X2734</f>
        <v>-</v>
      </c>
      <c r="Q2737" s="57" t="str">
        <f>작성용!AD2734</f>
        <v>대체평가3사업본부</v>
      </c>
      <c r="R2737" s="59">
        <f>작성용!AE2734</f>
        <v>0</v>
      </c>
      <c r="S2737" s="57" t="str">
        <f>작성용!AF2734</f>
        <v>대체평가3사업본부</v>
      </c>
      <c r="T2737" s="60" t="str">
        <f>작성용!AG2734</f>
        <v>김본</v>
      </c>
      <c r="U2737" s="60" t="str">
        <f>작성용!AH2734</f>
        <v>김본</v>
      </c>
      <c r="V2737" s="55">
        <f>작성용!AA2734</f>
        <v>202503</v>
      </c>
      <c r="W2737" s="57" t="str">
        <f>작성용!AC2734</f>
        <v>[T]기타보험기관[1본부]</v>
      </c>
      <c r="X2737" s="57" t="str">
        <f>작성용!O2734</f>
        <v>재무팀이학인과장</v>
      </c>
      <c r="Y2737" s="57" t="str">
        <f>작성용!P2734</f>
        <v xml:space="preserve">02-3787-9741 </v>
      </c>
      <c r="Z2737" s="57" t="str">
        <f>작성용!Q2734</f>
        <v xml:space="preserve">hokijo@kiwoom.com; clark@kiwoom.com; jskim9900@kiwoom.com </v>
      </c>
      <c r="AA2737" s="55" t="str">
        <f>작성용!AJ2734</f>
        <v>-</v>
      </c>
      <c r="AB2737" s="55">
        <f>작성용!AB2734</f>
        <v>0</v>
      </c>
    </row>
    <row r="2738" spans="1:28" s="11" customFormat="1" ht="16.5" hidden="1" customHeight="1" x14ac:dyDescent="0.3">
      <c r="A2738" s="53">
        <f>작성용!AL2735</f>
        <v>2734</v>
      </c>
      <c r="B2738" s="54" t="str">
        <f>작성용!AI2735</f>
        <v>-</v>
      </c>
      <c r="C2738" s="55" t="str">
        <f>작성용!AK2735</f>
        <v>개별종목</v>
      </c>
      <c r="D2738" s="56">
        <f>작성용!T2735</f>
        <v>45702</v>
      </c>
      <c r="E2738" s="57" t="str">
        <f>작성용!B2735</f>
        <v>키움증권(수익증권)</v>
      </c>
      <c r="F2738" s="57" t="str">
        <f>작성용!C2735</f>
        <v>재평가</v>
      </c>
      <c r="G2738" s="57" t="str">
        <f>작성용!D2735</f>
        <v>케이알사모부동산투자신탁제12호(F종)</v>
      </c>
      <c r="H2738" s="58" t="str">
        <f>작성용!E2735</f>
        <v>KBP2022090072</v>
      </c>
      <c r="I2738" s="57" t="str">
        <f>작성용!F2735</f>
        <v>B02</v>
      </c>
      <c r="J2738" s="57">
        <f>작성용!G2735</f>
        <v>0</v>
      </c>
      <c r="K2738" s="57" t="str">
        <f>작성용!H2735</f>
        <v>Y</v>
      </c>
      <c r="L2738" s="57" t="str">
        <f>작성용!N2735</f>
        <v xml:space="preserve">분기 </v>
      </c>
      <c r="M2738" s="56" t="str">
        <f>작성용!U2735</f>
        <v>2025.03.31</v>
      </c>
      <c r="N2738" s="56" t="str">
        <f>작성용!V2735</f>
        <v>사전등록</v>
      </c>
      <c r="O2738" s="56" t="str">
        <f>작성용!W2735</f>
        <v>사전등록</v>
      </c>
      <c r="P2738" s="56" t="str">
        <f>작성용!X2735</f>
        <v>-</v>
      </c>
      <c r="Q2738" s="57" t="str">
        <f>작성용!AD2735</f>
        <v>대체평가3사업본부</v>
      </c>
      <c r="R2738" s="59">
        <f>작성용!AE2735</f>
        <v>0</v>
      </c>
      <c r="S2738" s="57" t="str">
        <f>작성용!AF2735</f>
        <v>대체평가3사업본부</v>
      </c>
      <c r="T2738" s="60" t="str">
        <f>작성용!AG2735</f>
        <v>김본</v>
      </c>
      <c r="U2738" s="60" t="str">
        <f>작성용!AH2735</f>
        <v>김본</v>
      </c>
      <c r="V2738" s="55">
        <f>작성용!AA2735</f>
        <v>202503</v>
      </c>
      <c r="W2738" s="57" t="str">
        <f>작성용!AC2735</f>
        <v>[T]기타보험기관[1본부]</v>
      </c>
      <c r="X2738" s="57" t="str">
        <f>작성용!O2735</f>
        <v>재무팀이학인과장</v>
      </c>
      <c r="Y2738" s="57" t="str">
        <f>작성용!P2735</f>
        <v xml:space="preserve">02-3787-9741 </v>
      </c>
      <c r="Z2738" s="57" t="str">
        <f>작성용!Q2735</f>
        <v xml:space="preserve">hokijo@kiwoom.com; clark@kiwoom.com; jskim9900@kiwoom.com </v>
      </c>
      <c r="AA2738" s="55" t="str">
        <f>작성용!AJ2735</f>
        <v>-</v>
      </c>
      <c r="AB2738" s="55">
        <f>작성용!AB2735</f>
        <v>0</v>
      </c>
    </row>
    <row r="2739" spans="1:28" s="11" customFormat="1" ht="16.5" hidden="1" customHeight="1" x14ac:dyDescent="0.3">
      <c r="A2739" s="53">
        <f>작성용!AL2736</f>
        <v>2735</v>
      </c>
      <c r="B2739" s="54" t="str">
        <f>작성용!AI2736</f>
        <v>-</v>
      </c>
      <c r="C2739" s="55" t="str">
        <f>작성용!AK2736</f>
        <v>개별종목</v>
      </c>
      <c r="D2739" s="56">
        <f>작성용!T2736</f>
        <v>45702</v>
      </c>
      <c r="E2739" s="57" t="str">
        <f>작성용!B2736</f>
        <v>키움증권(수익증권)</v>
      </c>
      <c r="F2739" s="57" t="str">
        <f>작성용!C2736</f>
        <v>재평가</v>
      </c>
      <c r="G2739" s="57" t="str">
        <f>작성용!D2736</f>
        <v>케이알일반사모부동산투자신탁제41호1종</v>
      </c>
      <c r="H2739" s="58" t="str">
        <f>작성용!E2736</f>
        <v>KBP2022060027</v>
      </c>
      <c r="I2739" s="57" t="str">
        <f>작성용!F2736</f>
        <v>B02</v>
      </c>
      <c r="J2739" s="57">
        <f>작성용!G2736</f>
        <v>0</v>
      </c>
      <c r="K2739" s="57" t="str">
        <f>작성용!H2736</f>
        <v>Y</v>
      </c>
      <c r="L2739" s="57" t="str">
        <f>작성용!N2736</f>
        <v xml:space="preserve">분기 </v>
      </c>
      <c r="M2739" s="56" t="str">
        <f>작성용!U2736</f>
        <v>2025.03.31</v>
      </c>
      <c r="N2739" s="56" t="str">
        <f>작성용!V2736</f>
        <v>사전등록</v>
      </c>
      <c r="O2739" s="56" t="str">
        <f>작성용!W2736</f>
        <v>사전등록</v>
      </c>
      <c r="P2739" s="56" t="str">
        <f>작성용!X2736</f>
        <v>-</v>
      </c>
      <c r="Q2739" s="57" t="str">
        <f>작성용!AD2736</f>
        <v>대체평가3사업본부</v>
      </c>
      <c r="R2739" s="59">
        <f>작성용!AE2736</f>
        <v>0</v>
      </c>
      <c r="S2739" s="57" t="str">
        <f>작성용!AF2736</f>
        <v>대체평가3사업본부</v>
      </c>
      <c r="T2739" s="60" t="str">
        <f>작성용!AG2736</f>
        <v>김본</v>
      </c>
      <c r="U2739" s="60" t="str">
        <f>작성용!AH2736</f>
        <v>김본</v>
      </c>
      <c r="V2739" s="55">
        <f>작성용!AA2736</f>
        <v>202503</v>
      </c>
      <c r="W2739" s="57" t="str">
        <f>작성용!AC2736</f>
        <v>[T]기타보험기관[1본부]</v>
      </c>
      <c r="X2739" s="57" t="str">
        <f>작성용!O2736</f>
        <v>재무팀이학인과장</v>
      </c>
      <c r="Y2739" s="57" t="str">
        <f>작성용!P2736</f>
        <v xml:space="preserve">02-3787-9741 </v>
      </c>
      <c r="Z2739" s="57" t="str">
        <f>작성용!Q2736</f>
        <v xml:space="preserve">hokijo@kiwoom.com; clark@kiwoom.com; jskim9900@kiwoom.com </v>
      </c>
      <c r="AA2739" s="55" t="str">
        <f>작성용!AJ2736</f>
        <v>-</v>
      </c>
      <c r="AB2739" s="55">
        <f>작성용!AB2736</f>
        <v>0</v>
      </c>
    </row>
    <row r="2740" spans="1:28" s="11" customFormat="1" ht="16.5" hidden="1" customHeight="1" x14ac:dyDescent="0.3">
      <c r="A2740" s="53">
        <f>작성용!AL2737</f>
        <v>2736</v>
      </c>
      <c r="B2740" s="54" t="str">
        <f>작성용!AI2737</f>
        <v>-</v>
      </c>
      <c r="C2740" s="55" t="str">
        <f>작성용!AK2737</f>
        <v>개별종목</v>
      </c>
      <c r="D2740" s="56">
        <f>작성용!T2737</f>
        <v>45702</v>
      </c>
      <c r="E2740" s="57" t="str">
        <f>작성용!B2737</f>
        <v>키움증권(수익증권)</v>
      </c>
      <c r="F2740" s="57" t="str">
        <f>작성용!C2737</f>
        <v>재평가</v>
      </c>
      <c r="G2740" s="57" t="str">
        <f>작성용!D2737</f>
        <v>마스턴일반사모부동산투자신탁제98호제1종</v>
      </c>
      <c r="H2740" s="58" t="str">
        <f>작성용!E2737</f>
        <v>KBP2022090026</v>
      </c>
      <c r="I2740" s="57" t="str">
        <f>작성용!F2737</f>
        <v>B02</v>
      </c>
      <c r="J2740" s="57">
        <f>작성용!G2737</f>
        <v>0</v>
      </c>
      <c r="K2740" s="57" t="str">
        <f>작성용!H2737</f>
        <v>Y</v>
      </c>
      <c r="L2740" s="57" t="str">
        <f>작성용!N2737</f>
        <v xml:space="preserve">분기 </v>
      </c>
      <c r="M2740" s="56" t="str">
        <f>작성용!U2737</f>
        <v>2025.03.31</v>
      </c>
      <c r="N2740" s="56" t="str">
        <f>작성용!V2737</f>
        <v>사전등록</v>
      </c>
      <c r="O2740" s="56" t="str">
        <f>작성용!W2737</f>
        <v>사전등록</v>
      </c>
      <c r="P2740" s="56" t="str">
        <f>작성용!X2737</f>
        <v>-</v>
      </c>
      <c r="Q2740" s="57" t="str">
        <f>작성용!AD2737</f>
        <v>대체평가3사업본부</v>
      </c>
      <c r="R2740" s="59">
        <f>작성용!AE2737</f>
        <v>0</v>
      </c>
      <c r="S2740" s="57" t="str">
        <f>작성용!AF2737</f>
        <v>대체평가3사업본부</v>
      </c>
      <c r="T2740" s="60" t="str">
        <f>작성용!AG2737</f>
        <v>김본</v>
      </c>
      <c r="U2740" s="60" t="str">
        <f>작성용!AH2737</f>
        <v>김본</v>
      </c>
      <c r="V2740" s="55">
        <f>작성용!AA2737</f>
        <v>202503</v>
      </c>
      <c r="W2740" s="57" t="str">
        <f>작성용!AC2737</f>
        <v>[T]기타보험기관[1본부]</v>
      </c>
      <c r="X2740" s="57" t="str">
        <f>작성용!O2737</f>
        <v>재무팀이학인과장</v>
      </c>
      <c r="Y2740" s="57" t="str">
        <f>작성용!P2737</f>
        <v xml:space="preserve">02-3787-9741 </v>
      </c>
      <c r="Z2740" s="57" t="str">
        <f>작성용!Q2737</f>
        <v xml:space="preserve">hokijo@kiwoom.com; clark@kiwoom.com; jskim9900@kiwoom.com </v>
      </c>
      <c r="AA2740" s="55" t="str">
        <f>작성용!AJ2737</f>
        <v>-</v>
      </c>
      <c r="AB2740" s="55">
        <f>작성용!AB2737</f>
        <v>0</v>
      </c>
    </row>
    <row r="2741" spans="1:28" s="11" customFormat="1" ht="16.5" hidden="1" customHeight="1" x14ac:dyDescent="0.3">
      <c r="A2741" s="53">
        <f>작성용!AL2738</f>
        <v>2737</v>
      </c>
      <c r="B2741" s="54" t="str">
        <f>작성용!AI2738</f>
        <v>-</v>
      </c>
      <c r="C2741" s="55" t="str">
        <f>작성용!AK2738</f>
        <v>개별종목</v>
      </c>
      <c r="D2741" s="56">
        <f>작성용!T2738</f>
        <v>45702</v>
      </c>
      <c r="E2741" s="57" t="str">
        <f>작성용!B2738</f>
        <v>키움증권(수익증권)</v>
      </c>
      <c r="F2741" s="57" t="str">
        <f>작성용!C2738</f>
        <v>재평가</v>
      </c>
      <c r="G2741" s="57" t="str">
        <f>작성용!D2738</f>
        <v>코레이트BR전문투자형사모부동산신탁13호1종</v>
      </c>
      <c r="H2741" s="58" t="str">
        <f>작성용!E2738</f>
        <v>KBP2022090027</v>
      </c>
      <c r="I2741" s="57" t="str">
        <f>작성용!F2738</f>
        <v>B02</v>
      </c>
      <c r="J2741" s="57">
        <f>작성용!G2738</f>
        <v>0</v>
      </c>
      <c r="K2741" s="57" t="str">
        <f>작성용!H2738</f>
        <v>Y</v>
      </c>
      <c r="L2741" s="57" t="str">
        <f>작성용!N2738</f>
        <v xml:space="preserve">분기 </v>
      </c>
      <c r="M2741" s="56" t="str">
        <f>작성용!U2738</f>
        <v>2025.03.31</v>
      </c>
      <c r="N2741" s="56" t="str">
        <f>작성용!V2738</f>
        <v>사전등록</v>
      </c>
      <c r="O2741" s="56" t="str">
        <f>작성용!W2738</f>
        <v>사전등록</v>
      </c>
      <c r="P2741" s="56" t="str">
        <f>작성용!X2738</f>
        <v>-</v>
      </c>
      <c r="Q2741" s="57" t="str">
        <f>작성용!AD2738</f>
        <v>대체평가3사업본부</v>
      </c>
      <c r="R2741" s="59">
        <f>작성용!AE2738</f>
        <v>0</v>
      </c>
      <c r="S2741" s="57" t="str">
        <f>작성용!AF2738</f>
        <v>대체평가3사업본부</v>
      </c>
      <c r="T2741" s="60" t="str">
        <f>작성용!AG2738</f>
        <v>김본</v>
      </c>
      <c r="U2741" s="60" t="str">
        <f>작성용!AH2738</f>
        <v>김본</v>
      </c>
      <c r="V2741" s="55">
        <f>작성용!AA2738</f>
        <v>202503</v>
      </c>
      <c r="W2741" s="57" t="str">
        <f>작성용!AC2738</f>
        <v>[T]기타보험기관[1본부]</v>
      </c>
      <c r="X2741" s="57" t="str">
        <f>작성용!O2738</f>
        <v>재무팀이학인과장</v>
      </c>
      <c r="Y2741" s="57" t="str">
        <f>작성용!P2738</f>
        <v xml:space="preserve">02-3787-9741 </v>
      </c>
      <c r="Z2741" s="57" t="str">
        <f>작성용!Q2738</f>
        <v xml:space="preserve">hokijo@kiwoom.com; clark@kiwoom.com; jskim9900@kiwoom.com </v>
      </c>
      <c r="AA2741" s="55" t="str">
        <f>작성용!AJ2738</f>
        <v>-</v>
      </c>
      <c r="AB2741" s="55">
        <f>작성용!AB2738</f>
        <v>0</v>
      </c>
    </row>
    <row r="2742" spans="1:28" s="11" customFormat="1" ht="16.5" hidden="1" customHeight="1" x14ac:dyDescent="0.3">
      <c r="A2742" s="53">
        <f>작성용!AL2739</f>
        <v>2738</v>
      </c>
      <c r="B2742" s="54" t="str">
        <f>작성용!AI2739</f>
        <v>-</v>
      </c>
      <c r="C2742" s="55" t="str">
        <f>작성용!AK2739</f>
        <v>개별종목</v>
      </c>
      <c r="D2742" s="56">
        <f>작성용!T2739</f>
        <v>45702</v>
      </c>
      <c r="E2742" s="57" t="str">
        <f>작성용!B2739</f>
        <v>키움증권(수익증권)</v>
      </c>
      <c r="F2742" s="57" t="str">
        <f>작성용!C2739</f>
        <v>재평가</v>
      </c>
      <c r="G2742" s="57" t="str">
        <f>작성용!D2739</f>
        <v>멜론에셋전문투자형사모투자신탁제9호</v>
      </c>
      <c r="H2742" s="58" t="str">
        <f>작성용!E2739</f>
        <v>KBP2020060199</v>
      </c>
      <c r="I2742" s="57" t="str">
        <f>작성용!F2739</f>
        <v>B02</v>
      </c>
      <c r="J2742" s="57">
        <f>작성용!G2739</f>
        <v>0</v>
      </c>
      <c r="K2742" s="57" t="str">
        <f>작성용!H2739</f>
        <v>Y</v>
      </c>
      <c r="L2742" s="57" t="str">
        <f>작성용!N2739</f>
        <v xml:space="preserve">분기 </v>
      </c>
      <c r="M2742" s="56" t="str">
        <f>작성용!U2739</f>
        <v>2025.03.31</v>
      </c>
      <c r="N2742" s="56" t="str">
        <f>작성용!V2739</f>
        <v>사전등록</v>
      </c>
      <c r="O2742" s="56" t="str">
        <f>작성용!W2739</f>
        <v>사전등록</v>
      </c>
      <c r="P2742" s="56" t="str">
        <f>작성용!X2739</f>
        <v>-</v>
      </c>
      <c r="Q2742" s="57" t="str">
        <f>작성용!AD2739</f>
        <v>대체평가3사업본부</v>
      </c>
      <c r="R2742" s="59">
        <f>작성용!AE2739</f>
        <v>0</v>
      </c>
      <c r="S2742" s="57" t="str">
        <f>작성용!AF2739</f>
        <v>대체평가3사업본부</v>
      </c>
      <c r="T2742" s="60" t="str">
        <f>작성용!AG2739</f>
        <v>김본</v>
      </c>
      <c r="U2742" s="60" t="str">
        <f>작성용!AH2739</f>
        <v>김본</v>
      </c>
      <c r="V2742" s="55">
        <f>작성용!AA2739</f>
        <v>202503</v>
      </c>
      <c r="W2742" s="57" t="str">
        <f>작성용!AC2739</f>
        <v>[T]기타보험기관[1본부]</v>
      </c>
      <c r="X2742" s="57" t="str">
        <f>작성용!O2739</f>
        <v>재무팀이학인과장</v>
      </c>
      <c r="Y2742" s="57" t="str">
        <f>작성용!P2739</f>
        <v xml:space="preserve">02-3787-9741 </v>
      </c>
      <c r="Z2742" s="57" t="str">
        <f>작성용!Q2739</f>
        <v xml:space="preserve">hokijo@kiwoom.com; clark@kiwoom.com; jskim9900@kiwoom.com </v>
      </c>
      <c r="AA2742" s="55" t="str">
        <f>작성용!AJ2739</f>
        <v>-</v>
      </c>
      <c r="AB2742" s="55">
        <f>작성용!AB2739</f>
        <v>0</v>
      </c>
    </row>
    <row r="2743" spans="1:28" s="11" customFormat="1" ht="16.5" hidden="1" customHeight="1" x14ac:dyDescent="0.3">
      <c r="A2743" s="53">
        <f>작성용!AL2740</f>
        <v>2739</v>
      </c>
      <c r="B2743" s="54" t="str">
        <f>작성용!AI2740</f>
        <v>-</v>
      </c>
      <c r="C2743" s="55" t="str">
        <f>작성용!AK2740</f>
        <v>개별종목</v>
      </c>
      <c r="D2743" s="56">
        <f>작성용!T2740</f>
        <v>45702</v>
      </c>
      <c r="E2743" s="57" t="str">
        <f>작성용!B2740</f>
        <v>키움증권(수익증권)</v>
      </c>
      <c r="F2743" s="57" t="str">
        <f>작성용!C2740</f>
        <v>재평가</v>
      </c>
      <c r="G2743" s="57" t="str">
        <f>작성용!D2740</f>
        <v>이지스코스닥벤처일반사모투자신탁1호</v>
      </c>
      <c r="H2743" s="58" t="str">
        <f>작성용!E2740</f>
        <v>KBP2022120051</v>
      </c>
      <c r="I2743" s="57" t="str">
        <f>작성용!F2740</f>
        <v>B02</v>
      </c>
      <c r="J2743" s="57">
        <f>작성용!G2740</f>
        <v>0</v>
      </c>
      <c r="K2743" s="57" t="str">
        <f>작성용!H2740</f>
        <v>Y</v>
      </c>
      <c r="L2743" s="57" t="str">
        <f>작성용!N2740</f>
        <v xml:space="preserve">분기 </v>
      </c>
      <c r="M2743" s="56" t="str">
        <f>작성용!U2740</f>
        <v>2025.03.31</v>
      </c>
      <c r="N2743" s="56" t="str">
        <f>작성용!V2740</f>
        <v>사전등록</v>
      </c>
      <c r="O2743" s="56" t="str">
        <f>작성용!W2740</f>
        <v>사전등록</v>
      </c>
      <c r="P2743" s="56" t="str">
        <f>작성용!X2740</f>
        <v>-</v>
      </c>
      <c r="Q2743" s="57" t="str">
        <f>작성용!AD2740</f>
        <v>대체평가3사업본부</v>
      </c>
      <c r="R2743" s="59">
        <f>작성용!AE2740</f>
        <v>0</v>
      </c>
      <c r="S2743" s="57" t="str">
        <f>작성용!AF2740</f>
        <v>대체평가3사업본부</v>
      </c>
      <c r="T2743" s="60" t="str">
        <f>작성용!AG2740</f>
        <v>김본</v>
      </c>
      <c r="U2743" s="60" t="str">
        <f>작성용!AH2740</f>
        <v>김본</v>
      </c>
      <c r="V2743" s="55">
        <f>작성용!AA2740</f>
        <v>202503</v>
      </c>
      <c r="W2743" s="57" t="str">
        <f>작성용!AC2740</f>
        <v>[T]기타보험기관[1본부]</v>
      </c>
      <c r="X2743" s="57" t="str">
        <f>작성용!O2740</f>
        <v>재무팀이학인과장</v>
      </c>
      <c r="Y2743" s="57" t="str">
        <f>작성용!P2740</f>
        <v xml:space="preserve">02-3787-9741 </v>
      </c>
      <c r="Z2743" s="57" t="str">
        <f>작성용!Q2740</f>
        <v xml:space="preserve">hokijo@kiwoom.com; clark@kiwoom.com; jskim9900@kiwoom.com </v>
      </c>
      <c r="AA2743" s="55" t="str">
        <f>작성용!AJ2740</f>
        <v>-</v>
      </c>
      <c r="AB2743" s="55">
        <f>작성용!AB2740</f>
        <v>0</v>
      </c>
    </row>
    <row r="2744" spans="1:28" s="11" customFormat="1" ht="16.5" hidden="1" customHeight="1" x14ac:dyDescent="0.3">
      <c r="A2744" s="53">
        <f>작성용!AL2741</f>
        <v>2740</v>
      </c>
      <c r="B2744" s="54" t="str">
        <f>작성용!AI2741</f>
        <v>-</v>
      </c>
      <c r="C2744" s="55" t="str">
        <f>작성용!AK2741</f>
        <v>개별종목</v>
      </c>
      <c r="D2744" s="56">
        <f>작성용!T2741</f>
        <v>45702</v>
      </c>
      <c r="E2744" s="57" t="str">
        <f>작성용!B2741</f>
        <v>키움증권(수익증권)</v>
      </c>
      <c r="F2744" s="57" t="str">
        <f>작성용!C2741</f>
        <v>재평가</v>
      </c>
      <c r="G2744" s="57" t="str">
        <f>작성용!D2741</f>
        <v>미래에셋프로젝트스케이트일반사모증권투자신탁</v>
      </c>
      <c r="H2744" s="58" t="str">
        <f>작성용!E2741</f>
        <v>KBP2023120063</v>
      </c>
      <c r="I2744" s="57" t="str">
        <f>작성용!F2741</f>
        <v>B02</v>
      </c>
      <c r="J2744" s="57">
        <f>작성용!G2741</f>
        <v>0</v>
      </c>
      <c r="K2744" s="57" t="str">
        <f>작성용!H2741</f>
        <v>Y</v>
      </c>
      <c r="L2744" s="57" t="str">
        <f>작성용!N2741</f>
        <v xml:space="preserve">분기 </v>
      </c>
      <c r="M2744" s="56" t="str">
        <f>작성용!U2741</f>
        <v>2025.03.31</v>
      </c>
      <c r="N2744" s="56" t="str">
        <f>작성용!V2741</f>
        <v>사전등록</v>
      </c>
      <c r="O2744" s="56" t="str">
        <f>작성용!W2741</f>
        <v>사전등록</v>
      </c>
      <c r="P2744" s="56" t="str">
        <f>작성용!X2741</f>
        <v>-</v>
      </c>
      <c r="Q2744" s="57" t="str">
        <f>작성용!AD2741</f>
        <v>대체평가3사업본부</v>
      </c>
      <c r="R2744" s="59">
        <f>작성용!AE2741</f>
        <v>0</v>
      </c>
      <c r="S2744" s="57" t="str">
        <f>작성용!AF2741</f>
        <v>대체평가3사업본부</v>
      </c>
      <c r="T2744" s="60" t="str">
        <f>작성용!AG2741</f>
        <v>김본</v>
      </c>
      <c r="U2744" s="60" t="str">
        <f>작성용!AH2741</f>
        <v>김본</v>
      </c>
      <c r="V2744" s="55">
        <f>작성용!AA2741</f>
        <v>202503</v>
      </c>
      <c r="W2744" s="57" t="str">
        <f>작성용!AC2741</f>
        <v>[T]기타보험기관[1본부]</v>
      </c>
      <c r="X2744" s="57" t="str">
        <f>작성용!O2741</f>
        <v>재무팀이학인과장</v>
      </c>
      <c r="Y2744" s="57" t="str">
        <f>작성용!P2741</f>
        <v xml:space="preserve">02-3787-9741 </v>
      </c>
      <c r="Z2744" s="57" t="str">
        <f>작성용!Q2741</f>
        <v xml:space="preserve">hokijo@kiwoom.com; clark@kiwoom.com; jskim9900@kiwoom.com </v>
      </c>
      <c r="AA2744" s="55" t="str">
        <f>작성용!AJ2741</f>
        <v>-</v>
      </c>
      <c r="AB2744" s="55">
        <f>작성용!AB2741</f>
        <v>0</v>
      </c>
    </row>
    <row r="2745" spans="1:28" s="11" customFormat="1" ht="16.5" hidden="1" customHeight="1" x14ac:dyDescent="0.3">
      <c r="A2745" s="53">
        <f>작성용!AL2742</f>
        <v>2741</v>
      </c>
      <c r="B2745" s="54" t="str">
        <f>작성용!AI2742</f>
        <v>-</v>
      </c>
      <c r="C2745" s="55" t="str">
        <f>작성용!AK2742</f>
        <v>개별종목</v>
      </c>
      <c r="D2745" s="56">
        <f>작성용!T2742</f>
        <v>45702</v>
      </c>
      <c r="E2745" s="57" t="str">
        <f>작성용!B2742</f>
        <v>키움증권(수익증권)</v>
      </c>
      <c r="F2745" s="57" t="str">
        <f>작성용!C2742</f>
        <v>재평가</v>
      </c>
      <c r="G2745" s="57" t="str">
        <f>작성용!D2742</f>
        <v>이지스하이일드공모주일반사모투자신탁제1호</v>
      </c>
      <c r="H2745" s="58" t="str">
        <f>작성용!E2742</f>
        <v>KBP2023120064</v>
      </c>
      <c r="I2745" s="57" t="str">
        <f>작성용!F2742</f>
        <v>B02</v>
      </c>
      <c r="J2745" s="57">
        <f>작성용!G2742</f>
        <v>0</v>
      </c>
      <c r="K2745" s="57" t="str">
        <f>작성용!H2742</f>
        <v>Y</v>
      </c>
      <c r="L2745" s="57" t="str">
        <f>작성용!N2742</f>
        <v xml:space="preserve">분기 </v>
      </c>
      <c r="M2745" s="56" t="str">
        <f>작성용!U2742</f>
        <v>2025.03.31</v>
      </c>
      <c r="N2745" s="56" t="str">
        <f>작성용!V2742</f>
        <v>사전등록</v>
      </c>
      <c r="O2745" s="56" t="str">
        <f>작성용!W2742</f>
        <v>사전등록</v>
      </c>
      <c r="P2745" s="56" t="str">
        <f>작성용!X2742</f>
        <v>-</v>
      </c>
      <c r="Q2745" s="57" t="str">
        <f>작성용!AD2742</f>
        <v>대체평가3사업본부</v>
      </c>
      <c r="R2745" s="59">
        <f>작성용!AE2742</f>
        <v>0</v>
      </c>
      <c r="S2745" s="57" t="str">
        <f>작성용!AF2742</f>
        <v>대체평가3사업본부</v>
      </c>
      <c r="T2745" s="60" t="str">
        <f>작성용!AG2742</f>
        <v>김본</v>
      </c>
      <c r="U2745" s="60" t="str">
        <f>작성용!AH2742</f>
        <v>김본</v>
      </c>
      <c r="V2745" s="55">
        <f>작성용!AA2742</f>
        <v>202503</v>
      </c>
      <c r="W2745" s="57" t="str">
        <f>작성용!AC2742</f>
        <v>[T]기타보험기관[1본부]</v>
      </c>
      <c r="X2745" s="57" t="str">
        <f>작성용!O2742</f>
        <v>재무팀이학인과장</v>
      </c>
      <c r="Y2745" s="57" t="str">
        <f>작성용!P2742</f>
        <v xml:space="preserve">02-3787-9741 </v>
      </c>
      <c r="Z2745" s="57" t="str">
        <f>작성용!Q2742</f>
        <v xml:space="preserve">hokijo@kiwoom.com; clark@kiwoom.com; jskim9900@kiwoom.com </v>
      </c>
      <c r="AA2745" s="55" t="str">
        <f>작성용!AJ2742</f>
        <v>-</v>
      </c>
      <c r="AB2745" s="55">
        <f>작성용!AB2742</f>
        <v>0</v>
      </c>
    </row>
    <row r="2746" spans="1:28" s="11" customFormat="1" ht="16.5" hidden="1" customHeight="1" x14ac:dyDescent="0.3">
      <c r="A2746" s="53">
        <f>작성용!AL2743</f>
        <v>2742</v>
      </c>
      <c r="B2746" s="54" t="str">
        <f>작성용!AI2743</f>
        <v>-</v>
      </c>
      <c r="C2746" s="55" t="str">
        <f>작성용!AK2743</f>
        <v>개별종목</v>
      </c>
      <c r="D2746" s="56">
        <f>작성용!T2743</f>
        <v>45702</v>
      </c>
      <c r="E2746" s="57" t="str">
        <f>작성용!B2743</f>
        <v>키움증권(수익증권)</v>
      </c>
      <c r="F2746" s="57" t="str">
        <f>작성용!C2743</f>
        <v>재평가</v>
      </c>
      <c r="G2746" s="57" t="str">
        <f>작성용!D2743</f>
        <v>포커스메자닌K-STAR일반사모증권투자신탁제1호</v>
      </c>
      <c r="H2746" s="58" t="str">
        <f>작성용!E2743</f>
        <v>KBP2023120065</v>
      </c>
      <c r="I2746" s="57" t="str">
        <f>작성용!F2743</f>
        <v>B02</v>
      </c>
      <c r="J2746" s="57">
        <f>작성용!G2743</f>
        <v>0</v>
      </c>
      <c r="K2746" s="57" t="str">
        <f>작성용!H2743</f>
        <v>Y</v>
      </c>
      <c r="L2746" s="57" t="str">
        <f>작성용!N2743</f>
        <v xml:space="preserve">분기 </v>
      </c>
      <c r="M2746" s="56" t="str">
        <f>작성용!U2743</f>
        <v>2025.03.31</v>
      </c>
      <c r="N2746" s="56" t="str">
        <f>작성용!V2743</f>
        <v>사전등록</v>
      </c>
      <c r="O2746" s="56" t="str">
        <f>작성용!W2743</f>
        <v>사전등록</v>
      </c>
      <c r="P2746" s="56" t="str">
        <f>작성용!X2743</f>
        <v>-</v>
      </c>
      <c r="Q2746" s="57" t="str">
        <f>작성용!AD2743</f>
        <v>대체평가3사업본부</v>
      </c>
      <c r="R2746" s="59">
        <f>작성용!AE2743</f>
        <v>0</v>
      </c>
      <c r="S2746" s="57" t="str">
        <f>작성용!AF2743</f>
        <v>대체평가3사업본부</v>
      </c>
      <c r="T2746" s="60" t="str">
        <f>작성용!AG2743</f>
        <v>김본</v>
      </c>
      <c r="U2746" s="60" t="str">
        <f>작성용!AH2743</f>
        <v>김본</v>
      </c>
      <c r="V2746" s="55">
        <f>작성용!AA2743</f>
        <v>202503</v>
      </c>
      <c r="W2746" s="57" t="str">
        <f>작성용!AC2743</f>
        <v>[T]기타보험기관[1본부]</v>
      </c>
      <c r="X2746" s="57" t="str">
        <f>작성용!O2743</f>
        <v>재무팀이학인과장</v>
      </c>
      <c r="Y2746" s="57" t="str">
        <f>작성용!P2743</f>
        <v xml:space="preserve">02-3787-9741 </v>
      </c>
      <c r="Z2746" s="57" t="str">
        <f>작성용!Q2743</f>
        <v xml:space="preserve">hokijo@kiwoom.com; clark@kiwoom.com; jskim9900@kiwoom.com </v>
      </c>
      <c r="AA2746" s="55" t="str">
        <f>작성용!AJ2743</f>
        <v>-</v>
      </c>
      <c r="AB2746" s="55">
        <f>작성용!AB2743</f>
        <v>0</v>
      </c>
    </row>
    <row r="2747" spans="1:28" s="11" customFormat="1" ht="16.5" hidden="1" customHeight="1" x14ac:dyDescent="0.3">
      <c r="A2747" s="53">
        <f>작성용!AL2744</f>
        <v>2743</v>
      </c>
      <c r="B2747" s="54" t="str">
        <f>작성용!AI2744</f>
        <v>-</v>
      </c>
      <c r="C2747" s="55" t="str">
        <f>작성용!AK2744</f>
        <v>개별종목</v>
      </c>
      <c r="D2747" s="56">
        <f>작성용!T2744</f>
        <v>45702</v>
      </c>
      <c r="E2747" s="57" t="str">
        <f>작성용!B2744</f>
        <v>키움증권(수익증권)</v>
      </c>
      <c r="F2747" s="57" t="str">
        <f>작성용!C2744</f>
        <v>재평가</v>
      </c>
      <c r="G2747" s="57" t="str">
        <f>작성용!D2744</f>
        <v>이화일반사모부동산투자신탁25호제1종</v>
      </c>
      <c r="H2747" s="58" t="str">
        <f>작성용!E2744</f>
        <v>KBP2024030008</v>
      </c>
      <c r="I2747" s="57" t="str">
        <f>작성용!F2744</f>
        <v>B02</v>
      </c>
      <c r="J2747" s="57">
        <f>작성용!G2744</f>
        <v>0</v>
      </c>
      <c r="K2747" s="57" t="str">
        <f>작성용!H2744</f>
        <v>Y</v>
      </c>
      <c r="L2747" s="57" t="str">
        <f>작성용!N2744</f>
        <v xml:space="preserve">분기 </v>
      </c>
      <c r="M2747" s="56" t="str">
        <f>작성용!U2744</f>
        <v>2025.03.31</v>
      </c>
      <c r="N2747" s="56" t="str">
        <f>작성용!V2744</f>
        <v>사전등록</v>
      </c>
      <c r="O2747" s="56" t="str">
        <f>작성용!W2744</f>
        <v>사전등록</v>
      </c>
      <c r="P2747" s="56" t="str">
        <f>작성용!X2744</f>
        <v>-</v>
      </c>
      <c r="Q2747" s="57" t="str">
        <f>작성용!AD2744</f>
        <v>대체평가3사업본부</v>
      </c>
      <c r="R2747" s="59">
        <f>작성용!AE2744</f>
        <v>0</v>
      </c>
      <c r="S2747" s="57" t="str">
        <f>작성용!AF2744</f>
        <v>대체평가3사업본부</v>
      </c>
      <c r="T2747" s="60" t="str">
        <f>작성용!AG2744</f>
        <v>김본</v>
      </c>
      <c r="U2747" s="60" t="str">
        <f>작성용!AH2744</f>
        <v>김본</v>
      </c>
      <c r="V2747" s="55">
        <f>작성용!AA2744</f>
        <v>202503</v>
      </c>
      <c r="W2747" s="57" t="str">
        <f>작성용!AC2744</f>
        <v>[T]기타보험기관[1본부]</v>
      </c>
      <c r="X2747" s="57" t="str">
        <f>작성용!O2744</f>
        <v>재무팀이학인과장</v>
      </c>
      <c r="Y2747" s="57" t="str">
        <f>작성용!P2744</f>
        <v xml:space="preserve">02-3787-9741 </v>
      </c>
      <c r="Z2747" s="57" t="str">
        <f>작성용!Q2744</f>
        <v xml:space="preserve">hokijo@kiwoom.com; clark@kiwoom.com; jskim9900@kiwoom.com </v>
      </c>
      <c r="AA2747" s="55" t="str">
        <f>작성용!AJ2744</f>
        <v>-</v>
      </c>
      <c r="AB2747" s="55">
        <f>작성용!AB2744</f>
        <v>0</v>
      </c>
    </row>
    <row r="2748" spans="1:28" s="11" customFormat="1" ht="16.5" hidden="1" customHeight="1" x14ac:dyDescent="0.3">
      <c r="A2748" s="53">
        <f>작성용!AL2745</f>
        <v>2744</v>
      </c>
      <c r="B2748" s="54" t="str">
        <f>작성용!AI2745</f>
        <v>-</v>
      </c>
      <c r="C2748" s="55" t="str">
        <f>작성용!AK2745</f>
        <v>개별종목</v>
      </c>
      <c r="D2748" s="56">
        <f>작성용!T2745</f>
        <v>45702</v>
      </c>
      <c r="E2748" s="57" t="str">
        <f>작성용!B2745</f>
        <v>키움증권(수익증권)</v>
      </c>
      <c r="F2748" s="57" t="str">
        <f>작성용!C2745</f>
        <v>재평가</v>
      </c>
      <c r="G2748" s="57" t="str">
        <f>작성용!D2745</f>
        <v>수성공모주메자닌R1일반사모투자신탁</v>
      </c>
      <c r="H2748" s="58" t="str">
        <f>작성용!E2745</f>
        <v>KBP2024030009</v>
      </c>
      <c r="I2748" s="57" t="str">
        <f>작성용!F2745</f>
        <v>B02</v>
      </c>
      <c r="J2748" s="57">
        <f>작성용!G2745</f>
        <v>0</v>
      </c>
      <c r="K2748" s="57" t="str">
        <f>작성용!H2745</f>
        <v>Y</v>
      </c>
      <c r="L2748" s="57" t="str">
        <f>작성용!N2745</f>
        <v xml:space="preserve">분기 </v>
      </c>
      <c r="M2748" s="56" t="str">
        <f>작성용!U2745</f>
        <v>2025.03.31</v>
      </c>
      <c r="N2748" s="56" t="str">
        <f>작성용!V2745</f>
        <v>사전등록</v>
      </c>
      <c r="O2748" s="56" t="str">
        <f>작성용!W2745</f>
        <v>사전등록</v>
      </c>
      <c r="P2748" s="56" t="str">
        <f>작성용!X2745</f>
        <v>-</v>
      </c>
      <c r="Q2748" s="57" t="str">
        <f>작성용!AD2745</f>
        <v>대체평가3사업본부</v>
      </c>
      <c r="R2748" s="59">
        <f>작성용!AE2745</f>
        <v>0</v>
      </c>
      <c r="S2748" s="57" t="str">
        <f>작성용!AF2745</f>
        <v>대체평가3사업본부</v>
      </c>
      <c r="T2748" s="60" t="str">
        <f>작성용!AG2745</f>
        <v>김본</v>
      </c>
      <c r="U2748" s="60" t="str">
        <f>작성용!AH2745</f>
        <v>김본</v>
      </c>
      <c r="V2748" s="55">
        <f>작성용!AA2745</f>
        <v>202503</v>
      </c>
      <c r="W2748" s="57" t="str">
        <f>작성용!AC2745</f>
        <v>[T]기타보험기관[1본부]</v>
      </c>
      <c r="X2748" s="57" t="str">
        <f>작성용!O2745</f>
        <v>재무팀이학인과장</v>
      </c>
      <c r="Y2748" s="57" t="str">
        <f>작성용!P2745</f>
        <v xml:space="preserve">02-3787-9741 </v>
      </c>
      <c r="Z2748" s="57" t="str">
        <f>작성용!Q2745</f>
        <v xml:space="preserve">hokijo@kiwoom.com; clark@kiwoom.com; jskim9900@kiwoom.com </v>
      </c>
      <c r="AA2748" s="55" t="str">
        <f>작성용!AJ2745</f>
        <v>-</v>
      </c>
      <c r="AB2748" s="55">
        <f>작성용!AB2745</f>
        <v>0</v>
      </c>
    </row>
    <row r="2749" spans="1:28" s="11" customFormat="1" ht="16.5" hidden="1" customHeight="1" x14ac:dyDescent="0.3">
      <c r="A2749" s="53">
        <f>작성용!AL2746</f>
        <v>2745</v>
      </c>
      <c r="B2749" s="54" t="str">
        <f>작성용!AI2746</f>
        <v>-</v>
      </c>
      <c r="C2749" s="55" t="str">
        <f>작성용!AK2746</f>
        <v>개별종목</v>
      </c>
      <c r="D2749" s="56">
        <f>작성용!T2746</f>
        <v>45702</v>
      </c>
      <c r="E2749" s="57" t="str">
        <f>작성용!B2746</f>
        <v>키움증권(수익증권)</v>
      </c>
      <c r="F2749" s="57" t="str">
        <f>작성용!C2746</f>
        <v>재평가</v>
      </c>
      <c r="G2749" s="57" t="str">
        <f>작성용!D2746</f>
        <v>퍼시픽제70호일반사모부동산투자신탁1종</v>
      </c>
      <c r="H2749" s="58" t="str">
        <f>작성용!E2746</f>
        <v>KBP2024090037</v>
      </c>
      <c r="I2749" s="57" t="str">
        <f>작성용!F2746</f>
        <v>B02</v>
      </c>
      <c r="J2749" s="57">
        <f>작성용!G2746</f>
        <v>0</v>
      </c>
      <c r="K2749" s="57" t="str">
        <f>작성용!H2746</f>
        <v>Y</v>
      </c>
      <c r="L2749" s="57" t="str">
        <f>작성용!N2746</f>
        <v xml:space="preserve">분기 </v>
      </c>
      <c r="M2749" s="56" t="str">
        <f>작성용!U2746</f>
        <v>2025.03.31</v>
      </c>
      <c r="N2749" s="56" t="str">
        <f>작성용!V2746</f>
        <v>사전등록</v>
      </c>
      <c r="O2749" s="56" t="str">
        <f>작성용!W2746</f>
        <v>사전등록</v>
      </c>
      <c r="P2749" s="56" t="str">
        <f>작성용!X2746</f>
        <v>-</v>
      </c>
      <c r="Q2749" s="57" t="str">
        <f>작성용!AD2746</f>
        <v>대체평가3사업본부</v>
      </c>
      <c r="R2749" s="59">
        <f>작성용!AE2746</f>
        <v>0</v>
      </c>
      <c r="S2749" s="57" t="str">
        <f>작성용!AF2746</f>
        <v>대체평가3사업본부</v>
      </c>
      <c r="T2749" s="60" t="str">
        <f>작성용!AG2746</f>
        <v>김본</v>
      </c>
      <c r="U2749" s="60" t="str">
        <f>작성용!AH2746</f>
        <v>김본</v>
      </c>
      <c r="V2749" s="55">
        <f>작성용!AA2746</f>
        <v>202503</v>
      </c>
      <c r="W2749" s="57" t="str">
        <f>작성용!AC2746</f>
        <v>[T]기타보험기관[1본부]</v>
      </c>
      <c r="X2749" s="57" t="str">
        <f>작성용!O2746</f>
        <v>재무팀이학인과장</v>
      </c>
      <c r="Y2749" s="57" t="str">
        <f>작성용!P2746</f>
        <v xml:space="preserve">02-3787-9741 </v>
      </c>
      <c r="Z2749" s="57" t="str">
        <f>작성용!Q2746</f>
        <v xml:space="preserve">hokijo@kiwoom.com; clark@kiwoom.com; jskim9900@kiwoom.com </v>
      </c>
      <c r="AA2749" s="55" t="str">
        <f>작성용!AJ2746</f>
        <v>-</v>
      </c>
      <c r="AB2749" s="55">
        <f>작성용!AB2746</f>
        <v>0</v>
      </c>
    </row>
    <row r="2750" spans="1:28" s="11" customFormat="1" ht="16.5" hidden="1" customHeight="1" x14ac:dyDescent="0.3">
      <c r="A2750" s="53">
        <f>작성용!AL2747</f>
        <v>2746</v>
      </c>
      <c r="B2750" s="54" t="str">
        <f>작성용!AI2747</f>
        <v>-</v>
      </c>
      <c r="C2750" s="55" t="str">
        <f>작성용!AK2747</f>
        <v>개별종목</v>
      </c>
      <c r="D2750" s="56">
        <f>작성용!T2747</f>
        <v>45702</v>
      </c>
      <c r="E2750" s="57" t="str">
        <f>작성용!B2747</f>
        <v>키움증권(수익증권)</v>
      </c>
      <c r="F2750" s="57" t="str">
        <f>작성용!C2747</f>
        <v>신규</v>
      </c>
      <c r="G2750" s="57" t="str">
        <f>작성용!D2747</f>
        <v>이지스공모주일반사모투자신탁제2호</v>
      </c>
      <c r="H2750" s="58" t="str">
        <f>작성용!E2747</f>
        <v>KBP2024120132</v>
      </c>
      <c r="I2750" s="57" t="str">
        <f>작성용!F2747</f>
        <v>B02</v>
      </c>
      <c r="J2750" s="57">
        <f>작성용!G2747</f>
        <v>0</v>
      </c>
      <c r="K2750" s="57" t="str">
        <f>작성용!H2747</f>
        <v>Y</v>
      </c>
      <c r="L2750" s="57" t="str">
        <f>작성용!N2747</f>
        <v xml:space="preserve">분기 </v>
      </c>
      <c r="M2750" s="56" t="str">
        <f>작성용!U2747</f>
        <v>2025.03.31</v>
      </c>
      <c r="N2750" s="56" t="str">
        <f>작성용!V2747</f>
        <v>사전등록</v>
      </c>
      <c r="O2750" s="56" t="str">
        <f>작성용!W2747</f>
        <v>사전등록</v>
      </c>
      <c r="P2750" s="56" t="str">
        <f>작성용!X2747</f>
        <v>-</v>
      </c>
      <c r="Q2750" s="57" t="str">
        <f>작성용!AD2747</f>
        <v>대체평가3사업본부</v>
      </c>
      <c r="R2750" s="59">
        <f>작성용!AE2747</f>
        <v>0</v>
      </c>
      <c r="S2750" s="57" t="str">
        <f>작성용!AF2747</f>
        <v>대체평가3사업본부</v>
      </c>
      <c r="T2750" s="60" t="str">
        <f>작성용!AG2747</f>
        <v>김본</v>
      </c>
      <c r="U2750" s="60" t="str">
        <f>작성용!AH2747</f>
        <v>김본</v>
      </c>
      <c r="V2750" s="55">
        <f>작성용!AA2747</f>
        <v>202503</v>
      </c>
      <c r="W2750" s="57" t="str">
        <f>작성용!AC2747</f>
        <v>[T]기타보험기관[1본부]</v>
      </c>
      <c r="X2750" s="57" t="str">
        <f>작성용!O2747</f>
        <v>재무팀이학인과장</v>
      </c>
      <c r="Y2750" s="57" t="str">
        <f>작성용!P2747</f>
        <v xml:space="preserve">02-3787-9741 </v>
      </c>
      <c r="Z2750" s="57" t="str">
        <f>작성용!Q2747</f>
        <v xml:space="preserve">hokijo@kiwoom.com; clark@kiwoom.com; jskim9900@kiwoom.com </v>
      </c>
      <c r="AA2750" s="55" t="str">
        <f>작성용!AJ2747</f>
        <v>-</v>
      </c>
      <c r="AB2750" s="55">
        <f>작성용!AB2747</f>
        <v>0</v>
      </c>
    </row>
    <row r="2751" spans="1:28" s="11" customFormat="1" ht="16.5" hidden="1" customHeight="1" x14ac:dyDescent="0.3">
      <c r="A2751" s="53">
        <f>작성용!AL2748</f>
        <v>2747</v>
      </c>
      <c r="B2751" s="54" t="str">
        <f>작성용!AI2748</f>
        <v>-</v>
      </c>
      <c r="C2751" s="55" t="str">
        <f>작성용!AK2748</f>
        <v>개별종목</v>
      </c>
      <c r="D2751" s="56">
        <f>작성용!T2748</f>
        <v>45702</v>
      </c>
      <c r="E2751" s="57" t="str">
        <f>작성용!B2748</f>
        <v>키움증권(수익증권)</v>
      </c>
      <c r="F2751" s="57" t="str">
        <f>작성용!C2748</f>
        <v>신규</v>
      </c>
      <c r="G2751" s="57" t="str">
        <f>작성용!D2748</f>
        <v>수성하이일드D3일반사모투자신탁</v>
      </c>
      <c r="H2751" s="58" t="str">
        <f>작성용!E2748</f>
        <v>KBP2024120133</v>
      </c>
      <c r="I2751" s="57" t="str">
        <f>작성용!F2748</f>
        <v>B02</v>
      </c>
      <c r="J2751" s="57">
        <f>작성용!G2748</f>
        <v>0</v>
      </c>
      <c r="K2751" s="57" t="str">
        <f>작성용!H2748</f>
        <v>Y</v>
      </c>
      <c r="L2751" s="57" t="str">
        <f>작성용!N2748</f>
        <v xml:space="preserve">분기 </v>
      </c>
      <c r="M2751" s="56" t="str">
        <f>작성용!U2748</f>
        <v>2025.03.31</v>
      </c>
      <c r="N2751" s="56" t="str">
        <f>작성용!V2748</f>
        <v>사전등록</v>
      </c>
      <c r="O2751" s="56" t="str">
        <f>작성용!W2748</f>
        <v>사전등록</v>
      </c>
      <c r="P2751" s="56" t="str">
        <f>작성용!X2748</f>
        <v>-</v>
      </c>
      <c r="Q2751" s="57" t="str">
        <f>작성용!AD2748</f>
        <v>대체평가3사업본부</v>
      </c>
      <c r="R2751" s="59">
        <f>작성용!AE2748</f>
        <v>0</v>
      </c>
      <c r="S2751" s="57" t="str">
        <f>작성용!AF2748</f>
        <v>대체평가3사업본부</v>
      </c>
      <c r="T2751" s="60" t="str">
        <f>작성용!AG2748</f>
        <v>김본</v>
      </c>
      <c r="U2751" s="60" t="str">
        <f>작성용!AH2748</f>
        <v>김본</v>
      </c>
      <c r="V2751" s="55">
        <f>작성용!AA2748</f>
        <v>202503</v>
      </c>
      <c r="W2751" s="57" t="str">
        <f>작성용!AC2748</f>
        <v>[T]기타보험기관[1본부]</v>
      </c>
      <c r="X2751" s="57" t="str">
        <f>작성용!O2748</f>
        <v>재무팀이학인과장</v>
      </c>
      <c r="Y2751" s="57" t="str">
        <f>작성용!P2748</f>
        <v xml:space="preserve">02-3787-9741 </v>
      </c>
      <c r="Z2751" s="57" t="str">
        <f>작성용!Q2748</f>
        <v xml:space="preserve">hokijo@kiwoom.com; clark@kiwoom.com; jskim9900@kiwoom.com </v>
      </c>
      <c r="AA2751" s="55" t="str">
        <f>작성용!AJ2748</f>
        <v>-</v>
      </c>
      <c r="AB2751" s="55">
        <f>작성용!AB2748</f>
        <v>0</v>
      </c>
    </row>
    <row r="2752" spans="1:28" s="11" customFormat="1" ht="16.5" hidden="1" customHeight="1" x14ac:dyDescent="0.3">
      <c r="A2752" s="53">
        <f>작성용!AL2749</f>
        <v>2748</v>
      </c>
      <c r="B2752" s="54" t="str">
        <f>작성용!AI2749</f>
        <v>-</v>
      </c>
      <c r="C2752" s="55" t="str">
        <f>작성용!AK2749</f>
        <v>개별종목</v>
      </c>
      <c r="D2752" s="56">
        <f>작성용!T2749</f>
        <v>45702</v>
      </c>
      <c r="E2752" s="57" t="str">
        <f>작성용!B2749</f>
        <v>키움증권(수익증권)</v>
      </c>
      <c r="F2752" s="57" t="str">
        <f>작성용!C2749</f>
        <v>신규</v>
      </c>
      <c r="G2752" s="57" t="str">
        <f>작성용!D2749</f>
        <v>에이원메자닌포커스일반사모증권투자신탁</v>
      </c>
      <c r="H2752" s="58" t="str">
        <f>작성용!E2749</f>
        <v>KBP2024120134</v>
      </c>
      <c r="I2752" s="57" t="str">
        <f>작성용!F2749</f>
        <v>B02</v>
      </c>
      <c r="J2752" s="57">
        <f>작성용!G2749</f>
        <v>0</v>
      </c>
      <c r="K2752" s="57" t="str">
        <f>작성용!H2749</f>
        <v>Y</v>
      </c>
      <c r="L2752" s="57" t="str">
        <f>작성용!N2749</f>
        <v xml:space="preserve">분기 </v>
      </c>
      <c r="M2752" s="56" t="str">
        <f>작성용!U2749</f>
        <v>2025.03.31</v>
      </c>
      <c r="N2752" s="56" t="str">
        <f>작성용!V2749</f>
        <v>사전등록</v>
      </c>
      <c r="O2752" s="56" t="str">
        <f>작성용!W2749</f>
        <v>사전등록</v>
      </c>
      <c r="P2752" s="56" t="str">
        <f>작성용!X2749</f>
        <v>-</v>
      </c>
      <c r="Q2752" s="57" t="str">
        <f>작성용!AD2749</f>
        <v>대체평가3사업본부</v>
      </c>
      <c r="R2752" s="59">
        <f>작성용!AE2749</f>
        <v>0</v>
      </c>
      <c r="S2752" s="57" t="str">
        <f>작성용!AF2749</f>
        <v>대체평가3사업본부</v>
      </c>
      <c r="T2752" s="60" t="str">
        <f>작성용!AG2749</f>
        <v>김본</v>
      </c>
      <c r="U2752" s="60" t="str">
        <f>작성용!AH2749</f>
        <v>김본</v>
      </c>
      <c r="V2752" s="55">
        <f>작성용!AA2749</f>
        <v>202503</v>
      </c>
      <c r="W2752" s="57" t="str">
        <f>작성용!AC2749</f>
        <v>[T]기타보험기관[1본부]</v>
      </c>
      <c r="X2752" s="57" t="str">
        <f>작성용!O2749</f>
        <v>재무팀이학인과장</v>
      </c>
      <c r="Y2752" s="57" t="str">
        <f>작성용!P2749</f>
        <v xml:space="preserve">02-3787-9741 </v>
      </c>
      <c r="Z2752" s="57" t="str">
        <f>작성용!Q2749</f>
        <v xml:space="preserve">hokijo@kiwoom.com; clark@kiwoom.com; jskim9900@kiwoom.com </v>
      </c>
      <c r="AA2752" s="55" t="str">
        <f>작성용!AJ2749</f>
        <v>-</v>
      </c>
      <c r="AB2752" s="55">
        <f>작성용!AB2749</f>
        <v>0</v>
      </c>
    </row>
    <row r="2753" spans="1:28" s="11" customFormat="1" ht="16.5" hidden="1" customHeight="1" x14ac:dyDescent="0.3">
      <c r="A2753" s="53">
        <f>작성용!AL2750</f>
        <v>2749</v>
      </c>
      <c r="B2753" s="54" t="str">
        <f>작성용!AI2750</f>
        <v>-</v>
      </c>
      <c r="C2753" s="55" t="str">
        <f>작성용!AK2750</f>
        <v>개별종목</v>
      </c>
      <c r="D2753" s="56">
        <f>작성용!T2750</f>
        <v>45702</v>
      </c>
      <c r="E2753" s="57" t="str">
        <f>작성용!B2750</f>
        <v>키움증권(수익증권)</v>
      </c>
      <c r="F2753" s="57" t="str">
        <f>작성용!C2750</f>
        <v>신규</v>
      </c>
      <c r="G2753" s="57" t="str">
        <f>작성용!D2750</f>
        <v>알파공모주하이일드일반사모투자신탁1호</v>
      </c>
      <c r="H2753" s="58" t="str">
        <f>작성용!E2750</f>
        <v>KBP2024120135</v>
      </c>
      <c r="I2753" s="57" t="str">
        <f>작성용!F2750</f>
        <v>B02</v>
      </c>
      <c r="J2753" s="57">
        <f>작성용!G2750</f>
        <v>0</v>
      </c>
      <c r="K2753" s="57" t="str">
        <f>작성용!H2750</f>
        <v>Y</v>
      </c>
      <c r="L2753" s="57" t="str">
        <f>작성용!N2750</f>
        <v xml:space="preserve">분기 </v>
      </c>
      <c r="M2753" s="56" t="str">
        <f>작성용!U2750</f>
        <v>2025.03.31</v>
      </c>
      <c r="N2753" s="56" t="str">
        <f>작성용!V2750</f>
        <v>사전등록</v>
      </c>
      <c r="O2753" s="56" t="str">
        <f>작성용!W2750</f>
        <v>사전등록</v>
      </c>
      <c r="P2753" s="56" t="str">
        <f>작성용!X2750</f>
        <v>-</v>
      </c>
      <c r="Q2753" s="57" t="str">
        <f>작성용!AD2750</f>
        <v>대체평가3사업본부</v>
      </c>
      <c r="R2753" s="59">
        <f>작성용!AE2750</f>
        <v>0</v>
      </c>
      <c r="S2753" s="57" t="str">
        <f>작성용!AF2750</f>
        <v>대체평가3사업본부</v>
      </c>
      <c r="T2753" s="60" t="str">
        <f>작성용!AG2750</f>
        <v>김본</v>
      </c>
      <c r="U2753" s="60" t="str">
        <f>작성용!AH2750</f>
        <v>김본</v>
      </c>
      <c r="V2753" s="55">
        <f>작성용!AA2750</f>
        <v>202503</v>
      </c>
      <c r="W2753" s="57" t="str">
        <f>작성용!AC2750</f>
        <v>[T]기타보험기관[1본부]</v>
      </c>
      <c r="X2753" s="57" t="str">
        <f>작성용!O2750</f>
        <v>재무팀이학인과장</v>
      </c>
      <c r="Y2753" s="57" t="str">
        <f>작성용!P2750</f>
        <v xml:space="preserve">02-3787-9741 </v>
      </c>
      <c r="Z2753" s="57" t="str">
        <f>작성용!Q2750</f>
        <v xml:space="preserve">hokijo@kiwoom.com; clark@kiwoom.com; jskim9900@kiwoom.com </v>
      </c>
      <c r="AA2753" s="55" t="str">
        <f>작성용!AJ2750</f>
        <v>-</v>
      </c>
      <c r="AB2753" s="55">
        <f>작성용!AB2750</f>
        <v>0</v>
      </c>
    </row>
    <row r="2754" spans="1:28" s="11" customFormat="1" ht="16.5" hidden="1" customHeight="1" x14ac:dyDescent="0.3">
      <c r="A2754" s="53">
        <f>작성용!AL2751</f>
        <v>2750</v>
      </c>
      <c r="B2754" s="54" t="str">
        <f>작성용!AI2751</f>
        <v>-</v>
      </c>
      <c r="C2754" s="55" t="str">
        <f>작성용!AK2751</f>
        <v>개별종목</v>
      </c>
      <c r="D2754" s="56">
        <f>작성용!T2751</f>
        <v>45702</v>
      </c>
      <c r="E2754" s="57" t="str">
        <f>작성용!B2751</f>
        <v>한국투자밸류자산운용(수익증권)</v>
      </c>
      <c r="F2754" s="57" t="str">
        <f>작성용!C2751</f>
        <v>재평가</v>
      </c>
      <c r="G2754" s="57" t="str">
        <f>작성용!D2751</f>
        <v>플러스도쿄오피스일반사모부동산신탁2호</v>
      </c>
      <c r="H2754" s="58" t="str">
        <f>작성용!E2751</f>
        <v>KBP2024060032</v>
      </c>
      <c r="I2754" s="57" t="str">
        <f>작성용!F2751</f>
        <v>B02</v>
      </c>
      <c r="J2754" s="57">
        <f>작성용!G2751</f>
        <v>0</v>
      </c>
      <c r="K2754" s="57" t="str">
        <f>작성용!H2751</f>
        <v>-</v>
      </c>
      <c r="L2754" s="57" t="str">
        <f>작성용!N2751</f>
        <v>분기</v>
      </c>
      <c r="M2754" s="56" t="str">
        <f>작성용!U2751</f>
        <v>2025.03.31</v>
      </c>
      <c r="N2754" s="56" t="str">
        <f>작성용!V2751</f>
        <v>사전등록</v>
      </c>
      <c r="O2754" s="56" t="str">
        <f>작성용!W2751</f>
        <v>사전등록</v>
      </c>
      <c r="P2754" s="56" t="str">
        <f>작성용!X2751</f>
        <v>-</v>
      </c>
      <c r="Q2754" s="57" t="str">
        <f>작성용!AD2751</f>
        <v>대체평가3사업본부</v>
      </c>
      <c r="R2754" s="59">
        <f>작성용!AE2751</f>
        <v>0</v>
      </c>
      <c r="S2754" s="57" t="str">
        <f>작성용!AF2751</f>
        <v>대체평가3사업본부</v>
      </c>
      <c r="T2754" s="60" t="str">
        <f>작성용!AG2751</f>
        <v>김다현</v>
      </c>
      <c r="U2754" s="60" t="str">
        <f>작성용!AH2751</f>
        <v>김다현</v>
      </c>
      <c r="V2754" s="55">
        <f>작성용!AA2751</f>
        <v>202503</v>
      </c>
      <c r="W2754" s="57" t="str">
        <f>작성용!AC2751</f>
        <v>[T]기타보험기관[1본부]</v>
      </c>
      <c r="X2754" s="57" t="str">
        <f>작성용!O2751</f>
        <v>김선영대리</v>
      </c>
      <c r="Y2754" s="57" t="str">
        <f>작성용!P2751</f>
        <v>02-6978-6364</v>
      </c>
      <c r="Z2754" s="57" t="str">
        <f>작성용!Q2751</f>
        <v>V11476@koreainvestment.com</v>
      </c>
      <c r="AA2754" s="55" t="str">
        <f>작성용!AJ2751</f>
        <v>-</v>
      </c>
      <c r="AB2754" s="55">
        <f>작성용!AB2751</f>
        <v>0</v>
      </c>
    </row>
    <row r="2755" spans="1:28" s="11" customFormat="1" ht="16.5" hidden="1" customHeight="1" x14ac:dyDescent="0.3">
      <c r="A2755" s="53">
        <f>작성용!AL2752</f>
        <v>2751</v>
      </c>
      <c r="B2755" s="54" t="str">
        <f>작성용!AI2752</f>
        <v>-</v>
      </c>
      <c r="C2755" s="55" t="str">
        <f>작성용!AK2752</f>
        <v>개별종목</v>
      </c>
      <c r="D2755" s="56">
        <f>작성용!T2752</f>
        <v>45702</v>
      </c>
      <c r="E2755" s="57" t="str">
        <f>작성용!B2752</f>
        <v>한국투자밸류자산운용(수익증권)</v>
      </c>
      <c r="F2755" s="57" t="str">
        <f>작성용!C2752</f>
        <v>재평가</v>
      </c>
      <c r="G2755" s="57" t="str">
        <f>작성용!D2752</f>
        <v>NH-AmundiNeptune일반사모특별자산투자신탁1호[대출채권]</v>
      </c>
      <c r="H2755" s="58" t="str">
        <f>작성용!E2752</f>
        <v>KBP2023060034</v>
      </c>
      <c r="I2755" s="57" t="str">
        <f>작성용!F2752</f>
        <v>B02</v>
      </c>
      <c r="J2755" s="57">
        <f>작성용!G2752</f>
        <v>0</v>
      </c>
      <c r="K2755" s="57" t="str">
        <f>작성용!H2752</f>
        <v>-</v>
      </c>
      <c r="L2755" s="57" t="str">
        <f>작성용!N2752</f>
        <v>분기</v>
      </c>
      <c r="M2755" s="56" t="str">
        <f>작성용!U2752</f>
        <v>2025.03.31</v>
      </c>
      <c r="N2755" s="56" t="str">
        <f>작성용!V2752</f>
        <v>사전등록</v>
      </c>
      <c r="O2755" s="56" t="str">
        <f>작성용!W2752</f>
        <v>사전등록</v>
      </c>
      <c r="P2755" s="56" t="str">
        <f>작성용!X2752</f>
        <v>-</v>
      </c>
      <c r="Q2755" s="57" t="str">
        <f>작성용!AD2752</f>
        <v>대체평가3사업본부</v>
      </c>
      <c r="R2755" s="59">
        <f>작성용!AE2752</f>
        <v>0</v>
      </c>
      <c r="S2755" s="57" t="str">
        <f>작성용!AF2752</f>
        <v>대체평가3사업본부</v>
      </c>
      <c r="T2755" s="60" t="str">
        <f>작성용!AG2752</f>
        <v>김다현</v>
      </c>
      <c r="U2755" s="60" t="str">
        <f>작성용!AH2752</f>
        <v>김다현</v>
      </c>
      <c r="V2755" s="55">
        <f>작성용!AA2752</f>
        <v>202503</v>
      </c>
      <c r="W2755" s="57" t="str">
        <f>작성용!AC2752</f>
        <v>[T]기타보험기관[1본부]</v>
      </c>
      <c r="X2755" s="57" t="str">
        <f>작성용!O2752</f>
        <v>김선영대리</v>
      </c>
      <c r="Y2755" s="57" t="str">
        <f>작성용!P2752</f>
        <v>02-6978-6364</v>
      </c>
      <c r="Z2755" s="57" t="str">
        <f>작성용!Q2752</f>
        <v>V11476@koreainvestment.com</v>
      </c>
      <c r="AA2755" s="55" t="str">
        <f>작성용!AJ2752</f>
        <v>-</v>
      </c>
      <c r="AB2755" s="55">
        <f>작성용!AB2752</f>
        <v>0</v>
      </c>
    </row>
    <row r="2756" spans="1:28" s="11" customFormat="1" ht="16.5" hidden="1" customHeight="1" x14ac:dyDescent="0.3">
      <c r="A2756" s="53">
        <f>작성용!AL2753</f>
        <v>2752</v>
      </c>
      <c r="B2756" s="54" t="str">
        <f>작성용!AI2753</f>
        <v>-</v>
      </c>
      <c r="C2756" s="55" t="str">
        <f>작성용!AK2753</f>
        <v>개별종목</v>
      </c>
      <c r="D2756" s="56">
        <f>작성용!T2753</f>
        <v>45702</v>
      </c>
      <c r="E2756" s="57" t="str">
        <f>작성용!B2753</f>
        <v>한국투자밸류자산운용(수익증권)</v>
      </c>
      <c r="F2756" s="57" t="str">
        <f>작성용!C2753</f>
        <v>재평가</v>
      </c>
      <c r="G2756" s="57" t="str">
        <f>작성용!D2753</f>
        <v>한국리얼에셋여전사PF정상화지원일반사모투자신탁1호</v>
      </c>
      <c r="H2756" s="58" t="str">
        <f>작성용!E2753</f>
        <v>KBP2024030025</v>
      </c>
      <c r="I2756" s="57" t="str">
        <f>작성용!F2753</f>
        <v>B02</v>
      </c>
      <c r="J2756" s="57">
        <f>작성용!G2753</f>
        <v>0</v>
      </c>
      <c r="K2756" s="57" t="str">
        <f>작성용!H2753</f>
        <v>-</v>
      </c>
      <c r="L2756" s="57" t="str">
        <f>작성용!N2753</f>
        <v>분기</v>
      </c>
      <c r="M2756" s="56" t="str">
        <f>작성용!U2753</f>
        <v>2025.03.31</v>
      </c>
      <c r="N2756" s="56" t="str">
        <f>작성용!V2753</f>
        <v>사전등록</v>
      </c>
      <c r="O2756" s="56" t="str">
        <f>작성용!W2753</f>
        <v>사전등록</v>
      </c>
      <c r="P2756" s="56" t="str">
        <f>작성용!X2753</f>
        <v>-</v>
      </c>
      <c r="Q2756" s="57" t="str">
        <f>작성용!AD2753</f>
        <v>대체평가3사업본부</v>
      </c>
      <c r="R2756" s="59">
        <f>작성용!AE2753</f>
        <v>0</v>
      </c>
      <c r="S2756" s="57" t="str">
        <f>작성용!AF2753</f>
        <v>대체평가3사업본부</v>
      </c>
      <c r="T2756" s="60" t="str">
        <f>작성용!AG2753</f>
        <v>김다현</v>
      </c>
      <c r="U2756" s="60" t="str">
        <f>작성용!AH2753</f>
        <v>김다현</v>
      </c>
      <c r="V2756" s="55">
        <f>작성용!AA2753</f>
        <v>202503</v>
      </c>
      <c r="W2756" s="57" t="str">
        <f>작성용!AC2753</f>
        <v>[T]기타보험기관[1본부]</v>
      </c>
      <c r="X2756" s="57" t="str">
        <f>작성용!O2753</f>
        <v>김선영대리</v>
      </c>
      <c r="Y2756" s="57" t="str">
        <f>작성용!P2753</f>
        <v>02-6978-6364</v>
      </c>
      <c r="Z2756" s="57" t="str">
        <f>작성용!Q2753</f>
        <v>V11476@koreainvestment.com</v>
      </c>
      <c r="AA2756" s="55" t="str">
        <f>작성용!AJ2753</f>
        <v>-</v>
      </c>
      <c r="AB2756" s="55">
        <f>작성용!AB2753</f>
        <v>0</v>
      </c>
    </row>
    <row r="2757" spans="1:28" s="11" customFormat="1" ht="16.5" hidden="1" customHeight="1" x14ac:dyDescent="0.3">
      <c r="A2757" s="53">
        <f>작성용!AL2754</f>
        <v>2753</v>
      </c>
      <c r="B2757" s="54" t="str">
        <f>작성용!AI2754</f>
        <v>-</v>
      </c>
      <c r="C2757" s="55" t="str">
        <f>작성용!AK2754</f>
        <v>개별종목</v>
      </c>
      <c r="D2757" s="56">
        <f>작성용!T2754</f>
        <v>45702</v>
      </c>
      <c r="E2757" s="57" t="str">
        <f>작성용!B2754</f>
        <v>한국투자밸류자산운용(수익증권)</v>
      </c>
      <c r="F2757" s="57" t="str">
        <f>작성용!C2754</f>
        <v>신규</v>
      </c>
      <c r="G2757" s="57" t="str">
        <f>작성용!D2754</f>
        <v>iM에셋일반사모부동산투자신탁21호</v>
      </c>
      <c r="H2757" s="58" t="str">
        <f>작성용!E2754</f>
        <v>KBP2024120139</v>
      </c>
      <c r="I2757" s="57" t="str">
        <f>작성용!F2754</f>
        <v>B02</v>
      </c>
      <c r="J2757" s="57">
        <f>작성용!G2754</f>
        <v>0</v>
      </c>
      <c r="K2757" s="57" t="str">
        <f>작성용!H2754</f>
        <v>-</v>
      </c>
      <c r="L2757" s="57" t="str">
        <f>작성용!N2754</f>
        <v>분기</v>
      </c>
      <c r="M2757" s="56" t="str">
        <f>작성용!U2754</f>
        <v>2025.03.31</v>
      </c>
      <c r="N2757" s="56" t="str">
        <f>작성용!V2754</f>
        <v>사전등록</v>
      </c>
      <c r="O2757" s="56" t="str">
        <f>작성용!W2754</f>
        <v>사전등록</v>
      </c>
      <c r="P2757" s="56" t="str">
        <f>작성용!X2754</f>
        <v>-</v>
      </c>
      <c r="Q2757" s="57" t="str">
        <f>작성용!AD2754</f>
        <v>대체평가3사업본부</v>
      </c>
      <c r="R2757" s="59">
        <f>작성용!AE2754</f>
        <v>0</v>
      </c>
      <c r="S2757" s="57" t="str">
        <f>작성용!AF2754</f>
        <v>대체평가3사업본부</v>
      </c>
      <c r="T2757" s="60" t="str">
        <f>작성용!AG2754</f>
        <v>김다현</v>
      </c>
      <c r="U2757" s="60" t="str">
        <f>작성용!AH2754</f>
        <v>김다현</v>
      </c>
      <c r="V2757" s="55">
        <f>작성용!AA2754</f>
        <v>202503</v>
      </c>
      <c r="W2757" s="57" t="str">
        <f>작성용!AC2754</f>
        <v>[T]기타보험기관[1본부]</v>
      </c>
      <c r="X2757" s="57" t="str">
        <f>작성용!O2754</f>
        <v>김선영대리</v>
      </c>
      <c r="Y2757" s="57" t="str">
        <f>작성용!P2754</f>
        <v>02-6978-6364</v>
      </c>
      <c r="Z2757" s="57" t="str">
        <f>작성용!Q2754</f>
        <v>V11476@koreainvestment.com</v>
      </c>
      <c r="AA2757" s="55" t="str">
        <f>작성용!AJ2754</f>
        <v>-</v>
      </c>
      <c r="AB2757" s="55">
        <f>작성용!AB2754</f>
        <v>0</v>
      </c>
    </row>
    <row r="2758" spans="1:28" s="11" customFormat="1" ht="16.5" hidden="1" customHeight="1" x14ac:dyDescent="0.3">
      <c r="A2758" s="53">
        <f>작성용!AL2755</f>
        <v>2754</v>
      </c>
      <c r="B2758" s="54" t="str">
        <f>작성용!AI2755</f>
        <v>-</v>
      </c>
      <c r="C2758" s="55" t="str">
        <f>작성용!AK2755</f>
        <v>개별종목</v>
      </c>
      <c r="D2758" s="56">
        <f>작성용!T2755</f>
        <v>45702</v>
      </c>
      <c r="E2758" s="57" t="str">
        <f>작성용!B2755</f>
        <v>한국투자밸류자산운용(수익증권)</v>
      </c>
      <c r="F2758" s="57" t="str">
        <f>작성용!C2755</f>
        <v>신규</v>
      </c>
      <c r="G2758" s="57" t="str">
        <f>작성용!D2755</f>
        <v>한국리얼에셋여전사PF정상화지원일반사모투자신탁2호</v>
      </c>
      <c r="H2758" s="58" t="str">
        <f>작성용!E2755</f>
        <v>KBP2024120140</v>
      </c>
      <c r="I2758" s="57" t="str">
        <f>작성용!F2755</f>
        <v>B02</v>
      </c>
      <c r="J2758" s="57">
        <f>작성용!G2755</f>
        <v>0</v>
      </c>
      <c r="K2758" s="57" t="str">
        <f>작성용!H2755</f>
        <v>-</v>
      </c>
      <c r="L2758" s="57" t="str">
        <f>작성용!N2755</f>
        <v>분기</v>
      </c>
      <c r="M2758" s="56" t="str">
        <f>작성용!U2755</f>
        <v>2025.03.31</v>
      </c>
      <c r="N2758" s="56" t="str">
        <f>작성용!V2755</f>
        <v>사전등록</v>
      </c>
      <c r="O2758" s="56" t="str">
        <f>작성용!W2755</f>
        <v>사전등록</v>
      </c>
      <c r="P2758" s="56" t="str">
        <f>작성용!X2755</f>
        <v>-</v>
      </c>
      <c r="Q2758" s="57" t="str">
        <f>작성용!AD2755</f>
        <v>대체평가3사업본부</v>
      </c>
      <c r="R2758" s="59">
        <f>작성용!AE2755</f>
        <v>0</v>
      </c>
      <c r="S2758" s="57" t="str">
        <f>작성용!AF2755</f>
        <v>대체평가3사업본부</v>
      </c>
      <c r="T2758" s="60" t="str">
        <f>작성용!AG2755</f>
        <v>김다현</v>
      </c>
      <c r="U2758" s="60" t="str">
        <f>작성용!AH2755</f>
        <v>김다현</v>
      </c>
      <c r="V2758" s="55">
        <f>작성용!AA2755</f>
        <v>202503</v>
      </c>
      <c r="W2758" s="57" t="str">
        <f>작성용!AC2755</f>
        <v>[T]기타보험기관[1본부]</v>
      </c>
      <c r="X2758" s="57" t="str">
        <f>작성용!O2755</f>
        <v>김선영대리</v>
      </c>
      <c r="Y2758" s="57" t="str">
        <f>작성용!P2755</f>
        <v>02-6978-6364</v>
      </c>
      <c r="Z2758" s="57" t="str">
        <f>작성용!Q2755</f>
        <v>V11476@koreainvestment.com</v>
      </c>
      <c r="AA2758" s="55" t="str">
        <f>작성용!AJ2755</f>
        <v>-</v>
      </c>
      <c r="AB2758" s="55">
        <f>작성용!AB2755</f>
        <v>0</v>
      </c>
    </row>
    <row r="2759" spans="1:28" s="11" customFormat="1" ht="16.5" hidden="1" customHeight="1" x14ac:dyDescent="0.3">
      <c r="A2759" s="53">
        <f>작성용!AL2756</f>
        <v>2755</v>
      </c>
      <c r="B2759" s="54" t="str">
        <f>작성용!AI2756</f>
        <v>-</v>
      </c>
      <c r="C2759" s="55" t="str">
        <f>작성용!AK2756</f>
        <v>개별종목</v>
      </c>
      <c r="D2759" s="56">
        <f>작성용!T2756</f>
        <v>45702</v>
      </c>
      <c r="E2759" s="57" t="str">
        <f>작성용!B2756</f>
        <v>한국투자밸류자산운용(수익증권)</v>
      </c>
      <c r="F2759" s="57" t="str">
        <f>작성용!C2756</f>
        <v>신규</v>
      </c>
      <c r="G2759" s="57" t="str">
        <f>작성용!D2756</f>
        <v>한국리얼에셋DebtStrategy일반사모부동산투자신탁2호(2종)</v>
      </c>
      <c r="H2759" s="58" t="str">
        <f>작성용!E2756</f>
        <v>KBP2024120141</v>
      </c>
      <c r="I2759" s="57" t="str">
        <f>작성용!F2756</f>
        <v>B02</v>
      </c>
      <c r="J2759" s="57">
        <f>작성용!G2756</f>
        <v>0</v>
      </c>
      <c r="K2759" s="57" t="str">
        <f>작성용!H2756</f>
        <v>-</v>
      </c>
      <c r="L2759" s="57" t="str">
        <f>작성용!N2756</f>
        <v>분기</v>
      </c>
      <c r="M2759" s="56" t="str">
        <f>작성용!U2756</f>
        <v>2025.03.31</v>
      </c>
      <c r="N2759" s="56" t="str">
        <f>작성용!V2756</f>
        <v>사전등록</v>
      </c>
      <c r="O2759" s="56" t="str">
        <f>작성용!W2756</f>
        <v>사전등록</v>
      </c>
      <c r="P2759" s="56" t="str">
        <f>작성용!X2756</f>
        <v>-</v>
      </c>
      <c r="Q2759" s="57" t="str">
        <f>작성용!AD2756</f>
        <v>대체평가3사업본부</v>
      </c>
      <c r="R2759" s="59">
        <f>작성용!AE2756</f>
        <v>0</v>
      </c>
      <c r="S2759" s="57" t="str">
        <f>작성용!AF2756</f>
        <v>대체평가3사업본부</v>
      </c>
      <c r="T2759" s="60" t="str">
        <f>작성용!AG2756</f>
        <v>김다현</v>
      </c>
      <c r="U2759" s="60" t="str">
        <f>작성용!AH2756</f>
        <v>김다현</v>
      </c>
      <c r="V2759" s="55">
        <f>작성용!AA2756</f>
        <v>202503</v>
      </c>
      <c r="W2759" s="57" t="str">
        <f>작성용!AC2756</f>
        <v>[T]기타보험기관[1본부]</v>
      </c>
      <c r="X2759" s="57" t="str">
        <f>작성용!O2756</f>
        <v>김선영대리</v>
      </c>
      <c r="Y2759" s="57" t="str">
        <f>작성용!P2756</f>
        <v>02-6978-6364</v>
      </c>
      <c r="Z2759" s="57" t="str">
        <f>작성용!Q2756</f>
        <v>V11476@koreainvestment.com</v>
      </c>
      <c r="AA2759" s="55" t="str">
        <f>작성용!AJ2756</f>
        <v>-</v>
      </c>
      <c r="AB2759" s="55">
        <f>작성용!AB2756</f>
        <v>0</v>
      </c>
    </row>
    <row r="2760" spans="1:28" s="11" customFormat="1" ht="16.5" hidden="1" customHeight="1" x14ac:dyDescent="0.3">
      <c r="A2760" s="53">
        <f>작성용!AL2757</f>
        <v>2756</v>
      </c>
      <c r="B2760" s="54" t="str">
        <f>작성용!AI2757</f>
        <v>-</v>
      </c>
      <c r="C2760" s="55" t="str">
        <f>작성용!AK2757</f>
        <v>개별종목</v>
      </c>
      <c r="D2760" s="56">
        <f>작성용!T2757</f>
        <v>45702</v>
      </c>
      <c r="E2760" s="57" t="str">
        <f>작성용!B2757</f>
        <v>한국투자밸류자산운용(수익증권)</v>
      </c>
      <c r="F2760" s="57" t="str">
        <f>작성용!C2757</f>
        <v>신규</v>
      </c>
      <c r="G2760" s="57" t="str">
        <f>작성용!D2757</f>
        <v>한국투자PIS스마트시티일반사모투자신탁1호(1종)</v>
      </c>
      <c r="H2760" s="58" t="str">
        <f>작성용!E2757</f>
        <v>KBP2024120142</v>
      </c>
      <c r="I2760" s="57" t="str">
        <f>작성용!F2757</f>
        <v>B02</v>
      </c>
      <c r="J2760" s="57">
        <f>작성용!G2757</f>
        <v>0</v>
      </c>
      <c r="K2760" s="57" t="str">
        <f>작성용!H2757</f>
        <v>-</v>
      </c>
      <c r="L2760" s="57" t="str">
        <f>작성용!N2757</f>
        <v>분기</v>
      </c>
      <c r="M2760" s="56" t="str">
        <f>작성용!U2757</f>
        <v>2025.03.31</v>
      </c>
      <c r="N2760" s="56" t="str">
        <f>작성용!V2757</f>
        <v>사전등록</v>
      </c>
      <c r="O2760" s="56" t="str">
        <f>작성용!W2757</f>
        <v>사전등록</v>
      </c>
      <c r="P2760" s="56" t="str">
        <f>작성용!X2757</f>
        <v>-</v>
      </c>
      <c r="Q2760" s="57" t="str">
        <f>작성용!AD2757</f>
        <v>대체평가3사업본부</v>
      </c>
      <c r="R2760" s="59">
        <f>작성용!AE2757</f>
        <v>0</v>
      </c>
      <c r="S2760" s="57" t="str">
        <f>작성용!AF2757</f>
        <v>대체평가3사업본부</v>
      </c>
      <c r="T2760" s="60" t="str">
        <f>작성용!AG2757</f>
        <v>김다현</v>
      </c>
      <c r="U2760" s="60" t="str">
        <f>작성용!AH2757</f>
        <v>김다현</v>
      </c>
      <c r="V2760" s="55">
        <f>작성용!AA2757</f>
        <v>202503</v>
      </c>
      <c r="W2760" s="57" t="str">
        <f>작성용!AC2757</f>
        <v>[T]기타보험기관[1본부]</v>
      </c>
      <c r="X2760" s="57" t="str">
        <f>작성용!O2757</f>
        <v>김선영대리</v>
      </c>
      <c r="Y2760" s="57" t="str">
        <f>작성용!P2757</f>
        <v>02-6978-6364</v>
      </c>
      <c r="Z2760" s="57" t="str">
        <f>작성용!Q2757</f>
        <v>V11476@koreainvestment.com</v>
      </c>
      <c r="AA2760" s="55" t="str">
        <f>작성용!AJ2757</f>
        <v>-</v>
      </c>
      <c r="AB2760" s="55">
        <f>작성용!AB2757</f>
        <v>0</v>
      </c>
    </row>
    <row r="2761" spans="1:28" s="11" customFormat="1" ht="16.5" hidden="1" customHeight="1" x14ac:dyDescent="0.3">
      <c r="A2761" s="53">
        <f>작성용!AL2758</f>
        <v>2757</v>
      </c>
      <c r="B2761" s="54" t="str">
        <f>작성용!AI2758</f>
        <v>-</v>
      </c>
      <c r="C2761" s="55" t="str">
        <f>작성용!AK2758</f>
        <v>개별종목</v>
      </c>
      <c r="D2761" s="56">
        <f>작성용!T2758</f>
        <v>45702</v>
      </c>
      <c r="E2761" s="57" t="str">
        <f>작성용!B2758</f>
        <v>한국투자밸류자산운용(수익증권)</v>
      </c>
      <c r="F2761" s="57" t="str">
        <f>작성용!C2758</f>
        <v>신규</v>
      </c>
      <c r="G2761" s="57" t="str">
        <f>작성용!D2758</f>
        <v>한국리얼에셋후쿠오카레지던스일반사모부동산2호(JPY)</v>
      </c>
      <c r="H2761" s="58" t="str">
        <f>작성용!E2758</f>
        <v>KBP2024120143</v>
      </c>
      <c r="I2761" s="57" t="str">
        <f>작성용!F2758</f>
        <v>B02</v>
      </c>
      <c r="J2761" s="57">
        <f>작성용!G2758</f>
        <v>0</v>
      </c>
      <c r="K2761" s="57" t="str">
        <f>작성용!H2758</f>
        <v>-</v>
      </c>
      <c r="L2761" s="57" t="str">
        <f>작성용!N2758</f>
        <v>분기</v>
      </c>
      <c r="M2761" s="56" t="str">
        <f>작성용!U2758</f>
        <v>2025.03.31</v>
      </c>
      <c r="N2761" s="56" t="str">
        <f>작성용!V2758</f>
        <v>사전등록</v>
      </c>
      <c r="O2761" s="56" t="str">
        <f>작성용!W2758</f>
        <v>사전등록</v>
      </c>
      <c r="P2761" s="56" t="str">
        <f>작성용!X2758</f>
        <v>-</v>
      </c>
      <c r="Q2761" s="57" t="str">
        <f>작성용!AD2758</f>
        <v>대체평가3사업본부</v>
      </c>
      <c r="R2761" s="59">
        <f>작성용!AE2758</f>
        <v>0</v>
      </c>
      <c r="S2761" s="57" t="str">
        <f>작성용!AF2758</f>
        <v>대체평가3사업본부</v>
      </c>
      <c r="T2761" s="60" t="str">
        <f>작성용!AG2758</f>
        <v>김다현</v>
      </c>
      <c r="U2761" s="60" t="str">
        <f>작성용!AH2758</f>
        <v>김다현</v>
      </c>
      <c r="V2761" s="55">
        <f>작성용!AA2758</f>
        <v>202503</v>
      </c>
      <c r="W2761" s="57" t="str">
        <f>작성용!AC2758</f>
        <v>[T]기타보험기관[1본부]</v>
      </c>
      <c r="X2761" s="57" t="str">
        <f>작성용!O2758</f>
        <v>김선영대리</v>
      </c>
      <c r="Y2761" s="57" t="str">
        <f>작성용!P2758</f>
        <v>02-6978-6364</v>
      </c>
      <c r="Z2761" s="57" t="str">
        <f>작성용!Q2758</f>
        <v>V11476@koreainvestment.com</v>
      </c>
      <c r="AA2761" s="55" t="str">
        <f>작성용!AJ2758</f>
        <v>-</v>
      </c>
      <c r="AB2761" s="55">
        <f>작성용!AB2758</f>
        <v>0</v>
      </c>
    </row>
    <row r="2762" spans="1:28" s="11" customFormat="1" ht="16.5" hidden="1" customHeight="1" x14ac:dyDescent="0.3">
      <c r="A2762" s="53">
        <f>작성용!AL2759</f>
        <v>2758</v>
      </c>
      <c r="B2762" s="54" t="str">
        <f>작성용!AI2759</f>
        <v>-</v>
      </c>
      <c r="C2762" s="55" t="str">
        <f>작성용!AK2759</f>
        <v>개별종목</v>
      </c>
      <c r="D2762" s="56">
        <f>작성용!T2759</f>
        <v>45702</v>
      </c>
      <c r="E2762" s="57" t="str">
        <f>작성용!B2759</f>
        <v>한국투자밸류자산운용(수익증권)</v>
      </c>
      <c r="F2762" s="57" t="str">
        <f>작성용!C2759</f>
        <v>신규</v>
      </c>
      <c r="G2762" s="57" t="str">
        <f>작성용!D2759</f>
        <v>한국리얼에셋미국SSF일반사모부동산투자신탁1호</v>
      </c>
      <c r="H2762" s="58" t="str">
        <f>작성용!E2759</f>
        <v>KBP2024120144</v>
      </c>
      <c r="I2762" s="57" t="str">
        <f>작성용!F2759</f>
        <v>B02</v>
      </c>
      <c r="J2762" s="57">
        <f>작성용!G2759</f>
        <v>0</v>
      </c>
      <c r="K2762" s="57" t="str">
        <f>작성용!H2759</f>
        <v>-</v>
      </c>
      <c r="L2762" s="57" t="str">
        <f>작성용!N2759</f>
        <v>분기</v>
      </c>
      <c r="M2762" s="56" t="str">
        <f>작성용!U2759</f>
        <v>2025.03.31</v>
      </c>
      <c r="N2762" s="56" t="str">
        <f>작성용!V2759</f>
        <v>사전등록</v>
      </c>
      <c r="O2762" s="56" t="str">
        <f>작성용!W2759</f>
        <v>사전등록</v>
      </c>
      <c r="P2762" s="56" t="str">
        <f>작성용!X2759</f>
        <v>-</v>
      </c>
      <c r="Q2762" s="57" t="str">
        <f>작성용!AD2759</f>
        <v>대체평가3사업본부</v>
      </c>
      <c r="R2762" s="59">
        <f>작성용!AE2759</f>
        <v>0</v>
      </c>
      <c r="S2762" s="57" t="str">
        <f>작성용!AF2759</f>
        <v>대체평가3사업본부</v>
      </c>
      <c r="T2762" s="60" t="str">
        <f>작성용!AG2759</f>
        <v>김다현</v>
      </c>
      <c r="U2762" s="60" t="str">
        <f>작성용!AH2759</f>
        <v>김다현</v>
      </c>
      <c r="V2762" s="55">
        <f>작성용!AA2759</f>
        <v>202503</v>
      </c>
      <c r="W2762" s="57" t="str">
        <f>작성용!AC2759</f>
        <v>[T]기타보험기관[1본부]</v>
      </c>
      <c r="X2762" s="57" t="str">
        <f>작성용!O2759</f>
        <v>김선영대리</v>
      </c>
      <c r="Y2762" s="57" t="str">
        <f>작성용!P2759</f>
        <v>02-6978-6364</v>
      </c>
      <c r="Z2762" s="57" t="str">
        <f>작성용!Q2759</f>
        <v>V11476@koreainvestment.com</v>
      </c>
      <c r="AA2762" s="55" t="str">
        <f>작성용!AJ2759</f>
        <v>-</v>
      </c>
      <c r="AB2762" s="55">
        <f>작성용!AB2759</f>
        <v>0</v>
      </c>
    </row>
    <row r="2763" spans="1:28" s="11" customFormat="1" ht="16.5" hidden="1" customHeight="1" x14ac:dyDescent="0.3">
      <c r="A2763" s="53">
        <f>작성용!AL2760</f>
        <v>2759</v>
      </c>
      <c r="B2763" s="54" t="str">
        <f>작성용!AI2760</f>
        <v>-</v>
      </c>
      <c r="C2763" s="55" t="str">
        <f>작성용!AK2760</f>
        <v>개별종목</v>
      </c>
      <c r="D2763" s="56">
        <f>작성용!T2760</f>
        <v>45702</v>
      </c>
      <c r="E2763" s="57" t="str">
        <f>작성용!B2760</f>
        <v>한국투자밸류자산운용(수익증권)</v>
      </c>
      <c r="F2763" s="57" t="str">
        <f>작성용!C2760</f>
        <v>신규</v>
      </c>
      <c r="G2763" s="57" t="str">
        <f>작성용!D2760</f>
        <v>한국리얼에셋도쿄레지던스일반사모부동산투자신탁3호C-F</v>
      </c>
      <c r="H2763" s="58" t="str">
        <f>작성용!E2760</f>
        <v>KBP2024120145</v>
      </c>
      <c r="I2763" s="57" t="str">
        <f>작성용!F2760</f>
        <v>B02</v>
      </c>
      <c r="J2763" s="57">
        <f>작성용!G2760</f>
        <v>0</v>
      </c>
      <c r="K2763" s="57" t="str">
        <f>작성용!H2760</f>
        <v>-</v>
      </c>
      <c r="L2763" s="57" t="str">
        <f>작성용!N2760</f>
        <v>분기</v>
      </c>
      <c r="M2763" s="56" t="str">
        <f>작성용!U2760</f>
        <v>2025.03.31</v>
      </c>
      <c r="N2763" s="56" t="str">
        <f>작성용!V2760</f>
        <v>사전등록</v>
      </c>
      <c r="O2763" s="56" t="str">
        <f>작성용!W2760</f>
        <v>사전등록</v>
      </c>
      <c r="P2763" s="56" t="str">
        <f>작성용!X2760</f>
        <v>-</v>
      </c>
      <c r="Q2763" s="57" t="str">
        <f>작성용!AD2760</f>
        <v>대체평가3사업본부</v>
      </c>
      <c r="R2763" s="59">
        <f>작성용!AE2760</f>
        <v>0</v>
      </c>
      <c r="S2763" s="57" t="str">
        <f>작성용!AF2760</f>
        <v>대체평가3사업본부</v>
      </c>
      <c r="T2763" s="60" t="str">
        <f>작성용!AG2760</f>
        <v>김다현</v>
      </c>
      <c r="U2763" s="60" t="str">
        <f>작성용!AH2760</f>
        <v>김다현</v>
      </c>
      <c r="V2763" s="55">
        <f>작성용!AA2760</f>
        <v>202503</v>
      </c>
      <c r="W2763" s="57" t="str">
        <f>작성용!AC2760</f>
        <v>[T]기타보험기관[1본부]</v>
      </c>
      <c r="X2763" s="57" t="str">
        <f>작성용!O2760</f>
        <v>김선영대리</v>
      </c>
      <c r="Y2763" s="57" t="str">
        <f>작성용!P2760</f>
        <v>02-6978-6364</v>
      </c>
      <c r="Z2763" s="57" t="str">
        <f>작성용!Q2760</f>
        <v>V11476@koreainvestment.com</v>
      </c>
      <c r="AA2763" s="55" t="str">
        <f>작성용!AJ2760</f>
        <v>-</v>
      </c>
      <c r="AB2763" s="55">
        <f>작성용!AB2760</f>
        <v>0</v>
      </c>
    </row>
    <row r="2764" spans="1:28" s="11" customFormat="1" ht="16.5" hidden="1" customHeight="1" x14ac:dyDescent="0.3">
      <c r="A2764" s="53">
        <f>작성용!AL2761</f>
        <v>2760</v>
      </c>
      <c r="B2764" s="54" t="str">
        <f>작성용!AI2761</f>
        <v>-</v>
      </c>
      <c r="C2764" s="55" t="str">
        <f>작성용!AK2761</f>
        <v>개별종목</v>
      </c>
      <c r="D2764" s="56">
        <f>작성용!T2761</f>
        <v>45702</v>
      </c>
      <c r="E2764" s="57" t="str">
        <f>작성용!B2761</f>
        <v>한국투자증권(종합금융본부(구,기업금융투자부))(수익증권)</v>
      </c>
      <c r="F2764" s="57" t="str">
        <f>작성용!C2761</f>
        <v>재평가</v>
      </c>
      <c r="G2764" s="57" t="str">
        <f>작성용!D2761</f>
        <v>NH-Amundi에너지공동투자전문투자형사모특별자산투자신탁1호</v>
      </c>
      <c r="H2764" s="58" t="str">
        <f>작성용!E2761</f>
        <v>KBP2018030105</v>
      </c>
      <c r="I2764" s="57" t="str">
        <f>작성용!F2761</f>
        <v>B02</v>
      </c>
      <c r="J2764" s="57">
        <f>작성용!G2761</f>
        <v>0</v>
      </c>
      <c r="K2764" s="57" t="str">
        <f>작성용!H2761</f>
        <v>-</v>
      </c>
      <c r="L2764" s="57" t="str">
        <f>작성용!N2761</f>
        <v>분기</v>
      </c>
      <c r="M2764" s="56" t="str">
        <f>작성용!U2761</f>
        <v>2025.03.31</v>
      </c>
      <c r="N2764" s="56" t="str">
        <f>작성용!V2761</f>
        <v>사전등록</v>
      </c>
      <c r="O2764" s="56" t="str">
        <f>작성용!W2761</f>
        <v>사전등록</v>
      </c>
      <c r="P2764" s="56" t="str">
        <f>작성용!X2761</f>
        <v>-</v>
      </c>
      <c r="Q2764" s="57" t="str">
        <f>작성용!AD2761</f>
        <v>대체평가3사업본부</v>
      </c>
      <c r="R2764" s="59">
        <f>작성용!AE2761</f>
        <v>0</v>
      </c>
      <c r="S2764" s="57" t="str">
        <f>작성용!AF2761</f>
        <v>대체평가3사업본부</v>
      </c>
      <c r="T2764" s="60" t="str">
        <f>작성용!AG2761</f>
        <v>김지인</v>
      </c>
      <c r="U2764" s="60" t="str">
        <f>작성용!AH2761</f>
        <v>김지인</v>
      </c>
      <c r="V2764" s="55">
        <f>작성용!AA2761</f>
        <v>202503</v>
      </c>
      <c r="W2764" s="57" t="str">
        <f>작성용!AC2761</f>
        <v>[T]기타보험기관[1본부]</v>
      </c>
      <c r="X2764" s="57" t="str">
        <f>작성용!O2761</f>
        <v>이서현주임</v>
      </c>
      <c r="Y2764" s="57" t="str">
        <f>작성용!P2761</f>
        <v>02-3276-5083</v>
      </c>
      <c r="Z2764" s="57" t="str">
        <f>작성용!Q2761</f>
        <v>seohyun.lee@koreainvestment.com</v>
      </c>
      <c r="AA2764" s="55" t="str">
        <f>작성용!AJ2761</f>
        <v>-</v>
      </c>
      <c r="AB2764" s="55">
        <f>작성용!AB2761</f>
        <v>0</v>
      </c>
    </row>
    <row r="2765" spans="1:28" s="11" customFormat="1" ht="16.5" hidden="1" customHeight="1" x14ac:dyDescent="0.3">
      <c r="A2765" s="53">
        <f>작성용!AL2762</f>
        <v>2761</v>
      </c>
      <c r="B2765" s="54" t="str">
        <f>작성용!AI2762</f>
        <v>-</v>
      </c>
      <c r="C2765" s="55" t="str">
        <f>작성용!AK2762</f>
        <v>개별종목</v>
      </c>
      <c r="D2765" s="56">
        <f>작성용!T2762</f>
        <v>45702</v>
      </c>
      <c r="E2765" s="57" t="str">
        <f>작성용!B2762</f>
        <v>한국투자증권(종합금융본부(구,기업금융투자부))(수익증권)</v>
      </c>
      <c r="F2765" s="57" t="str">
        <f>작성용!C2762</f>
        <v>재평가</v>
      </c>
      <c r="G2765" s="57" t="str">
        <f>작성용!D2762</f>
        <v>보고Accell일반사모특별자산투자신탁1호</v>
      </c>
      <c r="H2765" s="58" t="str">
        <f>작성용!E2762</f>
        <v>KBP2023060032</v>
      </c>
      <c r="I2765" s="57" t="str">
        <f>작성용!F2762</f>
        <v>B02</v>
      </c>
      <c r="J2765" s="57">
        <f>작성용!G2762</f>
        <v>0</v>
      </c>
      <c r="K2765" s="57" t="str">
        <f>작성용!H2762</f>
        <v>-</v>
      </c>
      <c r="L2765" s="57" t="str">
        <f>작성용!N2762</f>
        <v>분기</v>
      </c>
      <c r="M2765" s="56" t="str">
        <f>작성용!U2762</f>
        <v>2025.03.31</v>
      </c>
      <c r="N2765" s="56" t="str">
        <f>작성용!V2762</f>
        <v>사전등록</v>
      </c>
      <c r="O2765" s="56" t="str">
        <f>작성용!W2762</f>
        <v>사전등록</v>
      </c>
      <c r="P2765" s="56" t="str">
        <f>작성용!X2762</f>
        <v>-</v>
      </c>
      <c r="Q2765" s="57" t="str">
        <f>작성용!AD2762</f>
        <v>대체평가3사업본부</v>
      </c>
      <c r="R2765" s="59">
        <f>작성용!AE2762</f>
        <v>0</v>
      </c>
      <c r="S2765" s="57" t="str">
        <f>작성용!AF2762</f>
        <v>대체평가3사업본부</v>
      </c>
      <c r="T2765" s="60" t="str">
        <f>작성용!AG2762</f>
        <v>김지인</v>
      </c>
      <c r="U2765" s="60" t="str">
        <f>작성용!AH2762</f>
        <v>김지인</v>
      </c>
      <c r="V2765" s="55">
        <f>작성용!AA2762</f>
        <v>202503</v>
      </c>
      <c r="W2765" s="57" t="str">
        <f>작성용!AC2762</f>
        <v>[T]기타보험기관[1본부]</v>
      </c>
      <c r="X2765" s="57" t="str">
        <f>작성용!O2762</f>
        <v>이서현주임</v>
      </c>
      <c r="Y2765" s="57" t="str">
        <f>작성용!P2762</f>
        <v>02-3276-5083</v>
      </c>
      <c r="Z2765" s="57" t="str">
        <f>작성용!Q2762</f>
        <v>seohyun.lee@koreainvestment.com</v>
      </c>
      <c r="AA2765" s="55" t="str">
        <f>작성용!AJ2762</f>
        <v>-</v>
      </c>
      <c r="AB2765" s="55">
        <f>작성용!AB2762</f>
        <v>0</v>
      </c>
    </row>
    <row r="2766" spans="1:28" s="11" customFormat="1" ht="16.5" hidden="1" customHeight="1" x14ac:dyDescent="0.3">
      <c r="A2766" s="53">
        <f>작성용!AL2763</f>
        <v>2762</v>
      </c>
      <c r="B2766" s="54" t="str">
        <f>작성용!AI2763</f>
        <v>-</v>
      </c>
      <c r="C2766" s="55" t="str">
        <f>작성용!AK2763</f>
        <v>개별종목</v>
      </c>
      <c r="D2766" s="56">
        <f>작성용!T2763</f>
        <v>45702</v>
      </c>
      <c r="E2766" s="57" t="str">
        <f>작성용!B2763</f>
        <v>한국투자증권(종합금융본부(구,기업금융투자부))(수익증권)</v>
      </c>
      <c r="F2766" s="57" t="str">
        <f>작성용!C2763</f>
        <v>재평가</v>
      </c>
      <c r="G2766" s="57" t="str">
        <f>작성용!D2763</f>
        <v>NH-AmundiNeptune일반사모특별자산투자신탁1호[대출채권]</v>
      </c>
      <c r="H2766" s="58" t="str">
        <f>작성용!E2763</f>
        <v>KBP2023060034</v>
      </c>
      <c r="I2766" s="57" t="str">
        <f>작성용!F2763</f>
        <v>B02</v>
      </c>
      <c r="J2766" s="57">
        <f>작성용!G2763</f>
        <v>0</v>
      </c>
      <c r="K2766" s="57" t="str">
        <f>작성용!H2763</f>
        <v>-</v>
      </c>
      <c r="L2766" s="57" t="str">
        <f>작성용!N2763</f>
        <v>분기</v>
      </c>
      <c r="M2766" s="56" t="str">
        <f>작성용!U2763</f>
        <v>2025.03.31</v>
      </c>
      <c r="N2766" s="56" t="str">
        <f>작성용!V2763</f>
        <v>사전등록</v>
      </c>
      <c r="O2766" s="56" t="str">
        <f>작성용!W2763</f>
        <v>사전등록</v>
      </c>
      <c r="P2766" s="56" t="str">
        <f>작성용!X2763</f>
        <v>-</v>
      </c>
      <c r="Q2766" s="57" t="str">
        <f>작성용!AD2763</f>
        <v>대체평가3사업본부</v>
      </c>
      <c r="R2766" s="59">
        <f>작성용!AE2763</f>
        <v>0</v>
      </c>
      <c r="S2766" s="57" t="str">
        <f>작성용!AF2763</f>
        <v>대체평가3사업본부</v>
      </c>
      <c r="T2766" s="60" t="str">
        <f>작성용!AG2763</f>
        <v>김지인</v>
      </c>
      <c r="U2766" s="60" t="str">
        <f>작성용!AH2763</f>
        <v>김지인</v>
      </c>
      <c r="V2766" s="55">
        <f>작성용!AA2763</f>
        <v>202503</v>
      </c>
      <c r="W2766" s="57" t="str">
        <f>작성용!AC2763</f>
        <v>[T]기타보험기관[1본부]</v>
      </c>
      <c r="X2766" s="57" t="str">
        <f>작성용!O2763</f>
        <v>이서현주임</v>
      </c>
      <c r="Y2766" s="57" t="str">
        <f>작성용!P2763</f>
        <v>02-3276-5083</v>
      </c>
      <c r="Z2766" s="57" t="str">
        <f>작성용!Q2763</f>
        <v>seohyun.lee@koreainvestment.com</v>
      </c>
      <c r="AA2766" s="55" t="str">
        <f>작성용!AJ2763</f>
        <v>-</v>
      </c>
      <c r="AB2766" s="55">
        <f>작성용!AB2763</f>
        <v>0</v>
      </c>
    </row>
    <row r="2767" spans="1:28" s="11" customFormat="1" ht="16.5" hidden="1" customHeight="1" x14ac:dyDescent="0.3">
      <c r="A2767" s="53">
        <f>작성용!AL2764</f>
        <v>2763</v>
      </c>
      <c r="B2767" s="54" t="str">
        <f>작성용!AI2764</f>
        <v>-</v>
      </c>
      <c r="C2767" s="55" t="str">
        <f>작성용!AK2764</f>
        <v>개별종목</v>
      </c>
      <c r="D2767" s="56">
        <f>작성용!T2764</f>
        <v>45702</v>
      </c>
      <c r="E2767" s="57" t="str">
        <f>작성용!B2764</f>
        <v>한국투자증권(종합금융본부(구,기업금융투자부))(수익증권)</v>
      </c>
      <c r="F2767" s="57" t="str">
        <f>작성용!C2764</f>
        <v>재평가</v>
      </c>
      <c r="G2767" s="57" t="str">
        <f>작성용!D2764</f>
        <v>캡스톤AI일반사모투자신탁9호</v>
      </c>
      <c r="H2767" s="58" t="str">
        <f>작성용!E2764</f>
        <v>KBP2023120030</v>
      </c>
      <c r="I2767" s="57" t="str">
        <f>작성용!F2764</f>
        <v>B02</v>
      </c>
      <c r="J2767" s="57">
        <f>작성용!G2764</f>
        <v>0</v>
      </c>
      <c r="K2767" s="57" t="str">
        <f>작성용!H2764</f>
        <v>-</v>
      </c>
      <c r="L2767" s="57" t="str">
        <f>작성용!N2764</f>
        <v xml:space="preserve">분기 </v>
      </c>
      <c r="M2767" s="56" t="str">
        <f>작성용!U2764</f>
        <v>2025.03.31</v>
      </c>
      <c r="N2767" s="56" t="str">
        <f>작성용!V2764</f>
        <v>사전등록</v>
      </c>
      <c r="O2767" s="56" t="str">
        <f>작성용!W2764</f>
        <v>사전등록</v>
      </c>
      <c r="P2767" s="56" t="str">
        <f>작성용!X2764</f>
        <v>-</v>
      </c>
      <c r="Q2767" s="57" t="str">
        <f>작성용!AD2764</f>
        <v>대체평가3사업본부</v>
      </c>
      <c r="R2767" s="59">
        <f>작성용!AE2764</f>
        <v>0</v>
      </c>
      <c r="S2767" s="57" t="str">
        <f>작성용!AF2764</f>
        <v>대체평가3사업본부</v>
      </c>
      <c r="T2767" s="60" t="str">
        <f>작성용!AG2764</f>
        <v>김지인</v>
      </c>
      <c r="U2767" s="60" t="str">
        <f>작성용!AH2764</f>
        <v>김지인</v>
      </c>
      <c r="V2767" s="55">
        <f>작성용!AA2764</f>
        <v>202503</v>
      </c>
      <c r="W2767" s="57" t="str">
        <f>작성용!AC2764</f>
        <v>[T]기타보험기관[1본부]</v>
      </c>
      <c r="X2767" s="57" t="str">
        <f>작성용!O2764</f>
        <v>이서현주임</v>
      </c>
      <c r="Y2767" s="57" t="str">
        <f>작성용!P2764</f>
        <v>02-3276-5083</v>
      </c>
      <c r="Z2767" s="57" t="str">
        <f>작성용!Q2764</f>
        <v>seohyun.lee@koreainvestment.com</v>
      </c>
      <c r="AA2767" s="55" t="str">
        <f>작성용!AJ2764</f>
        <v>-</v>
      </c>
      <c r="AB2767" s="55">
        <f>작성용!AB2764</f>
        <v>0</v>
      </c>
    </row>
    <row r="2768" spans="1:28" s="11" customFormat="1" ht="16.5" hidden="1" customHeight="1" x14ac:dyDescent="0.3">
      <c r="A2768" s="53">
        <f>작성용!AL2765</f>
        <v>2764</v>
      </c>
      <c r="B2768" s="54" t="str">
        <f>작성용!AI2765</f>
        <v>-</v>
      </c>
      <c r="C2768" s="55" t="str">
        <f>작성용!AK2765</f>
        <v>개별종목</v>
      </c>
      <c r="D2768" s="56">
        <f>작성용!T2765</f>
        <v>45702</v>
      </c>
      <c r="E2768" s="57" t="str">
        <f>작성용!B2765</f>
        <v>한국투자증권(종합금융본부(구,기업금융투자부))(수익증권)</v>
      </c>
      <c r="F2768" s="57" t="str">
        <f>작성용!C2765</f>
        <v>재평가</v>
      </c>
      <c r="G2768" s="57" t="str">
        <f>작성용!D2765</f>
        <v>브이아이NB크레딧일반사모특별자산투자신탁1호</v>
      </c>
      <c r="H2768" s="58" t="str">
        <f>작성용!E2765</f>
        <v>KBP2023060035</v>
      </c>
      <c r="I2768" s="57" t="str">
        <f>작성용!F2765</f>
        <v>B02</v>
      </c>
      <c r="J2768" s="57">
        <f>작성용!G2765</f>
        <v>0</v>
      </c>
      <c r="K2768" s="57" t="str">
        <f>작성용!H2765</f>
        <v>-</v>
      </c>
      <c r="L2768" s="57" t="str">
        <f>작성용!N2765</f>
        <v>분기</v>
      </c>
      <c r="M2768" s="56" t="str">
        <f>작성용!U2765</f>
        <v>2025.03.31</v>
      </c>
      <c r="N2768" s="56" t="str">
        <f>작성용!V2765</f>
        <v>사전등록</v>
      </c>
      <c r="O2768" s="56" t="str">
        <f>작성용!W2765</f>
        <v>사전등록</v>
      </c>
      <c r="P2768" s="56" t="str">
        <f>작성용!X2765</f>
        <v>-</v>
      </c>
      <c r="Q2768" s="57" t="str">
        <f>작성용!AD2765</f>
        <v>대체평가3사업본부</v>
      </c>
      <c r="R2768" s="59">
        <f>작성용!AE2765</f>
        <v>0</v>
      </c>
      <c r="S2768" s="57" t="str">
        <f>작성용!AF2765</f>
        <v>대체평가3사업본부</v>
      </c>
      <c r="T2768" s="60" t="str">
        <f>작성용!AG2765</f>
        <v>김지인</v>
      </c>
      <c r="U2768" s="60" t="str">
        <f>작성용!AH2765</f>
        <v>김지인</v>
      </c>
      <c r="V2768" s="55">
        <f>작성용!AA2765</f>
        <v>202503</v>
      </c>
      <c r="W2768" s="57" t="str">
        <f>작성용!AC2765</f>
        <v>[T]기타보험기관[1본부]</v>
      </c>
      <c r="X2768" s="57" t="str">
        <f>작성용!O2765</f>
        <v>이서현주임</v>
      </c>
      <c r="Y2768" s="57" t="str">
        <f>작성용!P2765</f>
        <v>02-3276-5083</v>
      </c>
      <c r="Z2768" s="57" t="str">
        <f>작성용!Q2765</f>
        <v>seohyun.lee@koreainvestment.com</v>
      </c>
      <c r="AA2768" s="55" t="str">
        <f>작성용!AJ2765</f>
        <v>-</v>
      </c>
      <c r="AB2768" s="55">
        <f>작성용!AB2765</f>
        <v>0</v>
      </c>
    </row>
    <row r="2769" spans="1:28" s="11" customFormat="1" ht="16.5" hidden="1" customHeight="1" x14ac:dyDescent="0.3">
      <c r="A2769" s="53">
        <f>작성용!AL2766</f>
        <v>2765</v>
      </c>
      <c r="B2769" s="54" t="str">
        <f>작성용!AI2766</f>
        <v>-</v>
      </c>
      <c r="C2769" s="55" t="str">
        <f>작성용!AK2766</f>
        <v>개별종목</v>
      </c>
      <c r="D2769" s="56">
        <f>작성용!T2766</f>
        <v>45702</v>
      </c>
      <c r="E2769" s="57" t="str">
        <f>작성용!B2766</f>
        <v>한국투자증권(종합금융본부(구,기업금융투자부))(수익증권)</v>
      </c>
      <c r="F2769" s="57" t="str">
        <f>작성용!C2766</f>
        <v>재평가</v>
      </c>
      <c r="G2769" s="57" t="str">
        <f>작성용!D2766</f>
        <v>삼성유럽인프라대출일반사모투자신탁제1호</v>
      </c>
      <c r="H2769" s="58" t="str">
        <f>작성용!E2766</f>
        <v>KBP2023060026</v>
      </c>
      <c r="I2769" s="57" t="str">
        <f>작성용!F2766</f>
        <v>B02</v>
      </c>
      <c r="J2769" s="57">
        <f>작성용!G2766</f>
        <v>0</v>
      </c>
      <c r="K2769" s="57" t="str">
        <f>작성용!H2766</f>
        <v>-</v>
      </c>
      <c r="L2769" s="57" t="str">
        <f>작성용!N2766</f>
        <v>분기</v>
      </c>
      <c r="M2769" s="56" t="str">
        <f>작성용!U2766</f>
        <v>2025.03.31</v>
      </c>
      <c r="N2769" s="56" t="str">
        <f>작성용!V2766</f>
        <v>사전등록</v>
      </c>
      <c r="O2769" s="56" t="str">
        <f>작성용!W2766</f>
        <v>사전등록</v>
      </c>
      <c r="P2769" s="56" t="str">
        <f>작성용!X2766</f>
        <v>-</v>
      </c>
      <c r="Q2769" s="57" t="str">
        <f>작성용!AD2766</f>
        <v>대체평가3사업본부</v>
      </c>
      <c r="R2769" s="59">
        <f>작성용!AE2766</f>
        <v>0</v>
      </c>
      <c r="S2769" s="57" t="str">
        <f>작성용!AF2766</f>
        <v>대체평가3사업본부</v>
      </c>
      <c r="T2769" s="60" t="str">
        <f>작성용!AG2766</f>
        <v>김지인</v>
      </c>
      <c r="U2769" s="60" t="str">
        <f>작성용!AH2766</f>
        <v>김지인</v>
      </c>
      <c r="V2769" s="55">
        <f>작성용!AA2766</f>
        <v>202503</v>
      </c>
      <c r="W2769" s="57" t="str">
        <f>작성용!AC2766</f>
        <v>[T]기타보험기관[1본부]</v>
      </c>
      <c r="X2769" s="57" t="str">
        <f>작성용!O2766</f>
        <v>이서현주임</v>
      </c>
      <c r="Y2769" s="57" t="str">
        <f>작성용!P2766</f>
        <v>02-3276-5083</v>
      </c>
      <c r="Z2769" s="57" t="str">
        <f>작성용!Q2766</f>
        <v>seohyun.lee@koreainvestment.com</v>
      </c>
      <c r="AA2769" s="55" t="str">
        <f>작성용!AJ2766</f>
        <v>-</v>
      </c>
      <c r="AB2769" s="55">
        <f>작성용!AB2766</f>
        <v>0</v>
      </c>
    </row>
    <row r="2770" spans="1:28" s="11" customFormat="1" ht="16.5" hidden="1" customHeight="1" x14ac:dyDescent="0.3">
      <c r="A2770" s="53">
        <f>작성용!AL2767</f>
        <v>2766</v>
      </c>
      <c r="B2770" s="54" t="str">
        <f>작성용!AI2767</f>
        <v>-</v>
      </c>
      <c r="C2770" s="55" t="str">
        <f>작성용!AK2767</f>
        <v>개별종목</v>
      </c>
      <c r="D2770" s="56">
        <f>작성용!T2767</f>
        <v>45702</v>
      </c>
      <c r="E2770" s="57" t="str">
        <f>작성용!B2767</f>
        <v>한국투자증권(종합금융본부(구,기업금융투자부))(수익증권)</v>
      </c>
      <c r="F2770" s="57" t="str">
        <f>작성용!C2767</f>
        <v>재평가</v>
      </c>
      <c r="G2770" s="57" t="str">
        <f>작성용!D2767</f>
        <v>파인스트리트유럽인프라일반사모특별자산투자신탁2호</v>
      </c>
      <c r="H2770" s="58" t="str">
        <f>작성용!E2767</f>
        <v>KBP2023060033</v>
      </c>
      <c r="I2770" s="57" t="str">
        <f>작성용!F2767</f>
        <v>B02</v>
      </c>
      <c r="J2770" s="57">
        <f>작성용!G2767</f>
        <v>0</v>
      </c>
      <c r="K2770" s="57" t="str">
        <f>작성용!H2767</f>
        <v>-</v>
      </c>
      <c r="L2770" s="57" t="str">
        <f>작성용!N2767</f>
        <v>분기</v>
      </c>
      <c r="M2770" s="56" t="str">
        <f>작성용!U2767</f>
        <v>2025.03.31</v>
      </c>
      <c r="N2770" s="56" t="str">
        <f>작성용!V2767</f>
        <v>사전등록</v>
      </c>
      <c r="O2770" s="56" t="str">
        <f>작성용!W2767</f>
        <v>사전등록</v>
      </c>
      <c r="P2770" s="56" t="str">
        <f>작성용!X2767</f>
        <v>-</v>
      </c>
      <c r="Q2770" s="57" t="str">
        <f>작성용!AD2767</f>
        <v>대체평가3사업본부</v>
      </c>
      <c r="R2770" s="59">
        <f>작성용!AE2767</f>
        <v>0</v>
      </c>
      <c r="S2770" s="57" t="str">
        <f>작성용!AF2767</f>
        <v>대체평가3사업본부</v>
      </c>
      <c r="T2770" s="60" t="str">
        <f>작성용!AG2767</f>
        <v>김지인</v>
      </c>
      <c r="U2770" s="60" t="str">
        <f>작성용!AH2767</f>
        <v>김지인</v>
      </c>
      <c r="V2770" s="55">
        <f>작성용!AA2767</f>
        <v>202503</v>
      </c>
      <c r="W2770" s="57" t="str">
        <f>작성용!AC2767</f>
        <v>[T]기타보험기관[1본부]</v>
      </c>
      <c r="X2770" s="57" t="str">
        <f>작성용!O2767</f>
        <v>이서현주임</v>
      </c>
      <c r="Y2770" s="57" t="str">
        <f>작성용!P2767</f>
        <v>02-3276-5083</v>
      </c>
      <c r="Z2770" s="57" t="str">
        <f>작성용!Q2767</f>
        <v>seohyun.lee@koreainvestment.com</v>
      </c>
      <c r="AA2770" s="55" t="str">
        <f>작성용!AJ2767</f>
        <v>-</v>
      </c>
      <c r="AB2770" s="55">
        <f>작성용!AB2767</f>
        <v>0</v>
      </c>
    </row>
    <row r="2771" spans="1:28" s="11" customFormat="1" ht="16.5" hidden="1" customHeight="1" x14ac:dyDescent="0.3">
      <c r="A2771" s="53">
        <f>작성용!AL2768</f>
        <v>2767</v>
      </c>
      <c r="B2771" s="54" t="str">
        <f>작성용!AI2768</f>
        <v>-</v>
      </c>
      <c r="C2771" s="55" t="str">
        <f>작성용!AK2768</f>
        <v>개별종목</v>
      </c>
      <c r="D2771" s="56">
        <f>작성용!T2768</f>
        <v>45702</v>
      </c>
      <c r="E2771" s="57" t="str">
        <f>작성용!B2768</f>
        <v>한국투자증권(종합금융본부(구,기업금융투자부))(수익증권)</v>
      </c>
      <c r="F2771" s="57" t="str">
        <f>작성용!C2768</f>
        <v>재평가</v>
      </c>
      <c r="G2771" s="57" t="str">
        <f>작성용!D2768</f>
        <v>하나대체투자시니어공동투자일반사모특별자산투자신탁5-5호</v>
      </c>
      <c r="H2771" s="58" t="str">
        <f>작성용!E2768</f>
        <v>KBP2023060030</v>
      </c>
      <c r="I2771" s="57" t="str">
        <f>작성용!F2768</f>
        <v>B02</v>
      </c>
      <c r="J2771" s="57">
        <f>작성용!G2768</f>
        <v>0</v>
      </c>
      <c r="K2771" s="57" t="str">
        <f>작성용!H2768</f>
        <v>-</v>
      </c>
      <c r="L2771" s="57" t="str">
        <f>작성용!N2768</f>
        <v>분기</v>
      </c>
      <c r="M2771" s="56" t="str">
        <f>작성용!U2768</f>
        <v>2025.03.31</v>
      </c>
      <c r="N2771" s="56" t="str">
        <f>작성용!V2768</f>
        <v>사전등록</v>
      </c>
      <c r="O2771" s="56" t="str">
        <f>작성용!W2768</f>
        <v>사전등록</v>
      </c>
      <c r="P2771" s="56" t="str">
        <f>작성용!X2768</f>
        <v>-</v>
      </c>
      <c r="Q2771" s="57" t="str">
        <f>작성용!AD2768</f>
        <v>대체평가3사업본부</v>
      </c>
      <c r="R2771" s="59">
        <f>작성용!AE2768</f>
        <v>0</v>
      </c>
      <c r="S2771" s="57" t="str">
        <f>작성용!AF2768</f>
        <v>대체평가3사업본부</v>
      </c>
      <c r="T2771" s="60" t="str">
        <f>작성용!AG2768</f>
        <v>김지인</v>
      </c>
      <c r="U2771" s="60" t="str">
        <f>작성용!AH2768</f>
        <v>김지인</v>
      </c>
      <c r="V2771" s="55">
        <f>작성용!AA2768</f>
        <v>202503</v>
      </c>
      <c r="W2771" s="57" t="str">
        <f>작성용!AC2768</f>
        <v>[T]기타보험기관[1본부]</v>
      </c>
      <c r="X2771" s="57" t="str">
        <f>작성용!O2768</f>
        <v>이서현주임</v>
      </c>
      <c r="Y2771" s="57" t="str">
        <f>작성용!P2768</f>
        <v>02-3276-5083</v>
      </c>
      <c r="Z2771" s="57" t="str">
        <f>작성용!Q2768</f>
        <v>seohyun.lee@koreainvestment.com</v>
      </c>
      <c r="AA2771" s="55" t="str">
        <f>작성용!AJ2768</f>
        <v>-</v>
      </c>
      <c r="AB2771" s="55">
        <f>작성용!AB2768</f>
        <v>0</v>
      </c>
    </row>
    <row r="2772" spans="1:28" s="11" customFormat="1" ht="16.5" hidden="1" customHeight="1" x14ac:dyDescent="0.3">
      <c r="A2772" s="53">
        <f>작성용!AL2769</f>
        <v>2768</v>
      </c>
      <c r="B2772" s="54" t="str">
        <f>작성용!AI2769</f>
        <v>보고서송부일 : 연결대상 2025-01-08, 비연결 2025-01-15</v>
      </c>
      <c r="C2772" s="55" t="str">
        <f>작성용!AK2769</f>
        <v>개별종목</v>
      </c>
      <c r="D2772" s="56">
        <f>작성용!T2769</f>
        <v>45702</v>
      </c>
      <c r="E2772" s="57" t="str">
        <f>작성용!B2769</f>
        <v>한화생명보험(수익증권)</v>
      </c>
      <c r="F2772" s="57" t="str">
        <f>작성용!C2769</f>
        <v>재평가</v>
      </c>
      <c r="G2772" s="57" t="str">
        <f>작성용!D2769</f>
        <v>INMARK영국전문투자형사모부동산투자신탁제19호</v>
      </c>
      <c r="H2772" s="58" t="str">
        <f>작성용!E2769</f>
        <v>KBP2019060013</v>
      </c>
      <c r="I2772" s="57" t="str">
        <f>작성용!F2769</f>
        <v>B02</v>
      </c>
      <c r="J2772" s="57">
        <f>작성용!G2769</f>
        <v>0</v>
      </c>
      <c r="K2772" s="57" t="str">
        <f>작성용!H2769</f>
        <v>-</v>
      </c>
      <c r="L2772" s="57" t="str">
        <f>작성용!N2769</f>
        <v xml:space="preserve">분기 </v>
      </c>
      <c r="M2772" s="56" t="str">
        <f>작성용!U2769</f>
        <v>2025.03.31</v>
      </c>
      <c r="N2772" s="56" t="str">
        <f>작성용!V2769</f>
        <v>사전등록</v>
      </c>
      <c r="O2772" s="56" t="str">
        <f>작성용!W2769</f>
        <v>사전등록</v>
      </c>
      <c r="P2772" s="56" t="str">
        <f>작성용!X2769</f>
        <v>-</v>
      </c>
      <c r="Q2772" s="57" t="str">
        <f>작성용!AD2769</f>
        <v>대체평가3사업본부</v>
      </c>
      <c r="R2772" s="59">
        <f>작성용!AE2769</f>
        <v>0</v>
      </c>
      <c r="S2772" s="57" t="str">
        <f>작성용!AF2769</f>
        <v>대체평가3사업본부</v>
      </c>
      <c r="T2772" s="60" t="str">
        <f>작성용!AG2769</f>
        <v>오윤지</v>
      </c>
      <c r="U2772" s="60" t="str">
        <f>작성용!AH2769</f>
        <v>오윤지</v>
      </c>
      <c r="V2772" s="55">
        <f>작성용!AA2769</f>
        <v>202503</v>
      </c>
      <c r="W2772" s="57" t="str">
        <f>작성용!AC2769</f>
        <v>[T]기타보험기관[1본부]</v>
      </c>
      <c r="X2772" s="57" t="str">
        <f>작성용!O2769</f>
        <v>임봉현과장,김희숙과장</v>
      </c>
      <c r="Y2772" s="57" t="str">
        <f>작성용!P2769</f>
        <v>02-789-6095,02-789-6706</v>
      </c>
      <c r="Z2772" s="57" t="str">
        <f>작성용!Q2769</f>
        <v>bhlim@hanwha.com;k0000@hanwha.com</v>
      </c>
      <c r="AA2772" s="55" t="str">
        <f>작성용!AJ2769</f>
        <v>-</v>
      </c>
      <c r="AB2772" s="55">
        <f>작성용!AB2769</f>
        <v>0</v>
      </c>
    </row>
    <row r="2773" spans="1:28" s="11" customFormat="1" ht="16.5" hidden="1" customHeight="1" x14ac:dyDescent="0.3">
      <c r="A2773" s="53">
        <f>작성용!AL2770</f>
        <v>2769</v>
      </c>
      <c r="B2773" s="54" t="str">
        <f>작성용!AI2770</f>
        <v>보고서송부일 : 연결대상 2025-01-08, 비연결 2025-01-15</v>
      </c>
      <c r="C2773" s="55" t="str">
        <f>작성용!AK2770</f>
        <v>개별종목</v>
      </c>
      <c r="D2773" s="56">
        <f>작성용!T2770</f>
        <v>45702</v>
      </c>
      <c r="E2773" s="57" t="str">
        <f>작성용!B2770</f>
        <v>한화생명보험(수익증권)</v>
      </c>
      <c r="F2773" s="57" t="str">
        <f>작성용!C2770</f>
        <v>재평가</v>
      </c>
      <c r="G2773" s="57" t="str">
        <f>작성용!D2770</f>
        <v>KB일본태양광사모특별자산투자신탁</v>
      </c>
      <c r="H2773" s="58" t="str">
        <f>작성용!E2770</f>
        <v>KBP2017090006</v>
      </c>
      <c r="I2773" s="57" t="str">
        <f>작성용!F2770</f>
        <v>B02</v>
      </c>
      <c r="J2773" s="57">
        <f>작성용!G2770</f>
        <v>0</v>
      </c>
      <c r="K2773" s="57" t="str">
        <f>작성용!H2770</f>
        <v>-</v>
      </c>
      <c r="L2773" s="57" t="str">
        <f>작성용!N2770</f>
        <v xml:space="preserve">분기 </v>
      </c>
      <c r="M2773" s="56" t="str">
        <f>작성용!U2770</f>
        <v>2025.03.31</v>
      </c>
      <c r="N2773" s="56" t="str">
        <f>작성용!V2770</f>
        <v>사전등록</v>
      </c>
      <c r="O2773" s="56" t="str">
        <f>작성용!W2770</f>
        <v>사전등록</v>
      </c>
      <c r="P2773" s="56" t="str">
        <f>작성용!X2770</f>
        <v>-</v>
      </c>
      <c r="Q2773" s="57" t="str">
        <f>작성용!AD2770</f>
        <v>대체평가3사업본부</v>
      </c>
      <c r="R2773" s="59">
        <f>작성용!AE2770</f>
        <v>0</v>
      </c>
      <c r="S2773" s="57" t="str">
        <f>작성용!AF2770</f>
        <v>대체평가3사업본부</v>
      </c>
      <c r="T2773" s="60" t="str">
        <f>작성용!AG2770</f>
        <v>오윤지</v>
      </c>
      <c r="U2773" s="60" t="str">
        <f>작성용!AH2770</f>
        <v>오윤지</v>
      </c>
      <c r="V2773" s="55">
        <f>작성용!AA2770</f>
        <v>202503</v>
      </c>
      <c r="W2773" s="57" t="str">
        <f>작성용!AC2770</f>
        <v>[T]기타보험기관[1본부]</v>
      </c>
      <c r="X2773" s="57" t="str">
        <f>작성용!O2770</f>
        <v>임봉현과장,김희숙과장</v>
      </c>
      <c r="Y2773" s="57" t="str">
        <f>작성용!P2770</f>
        <v>02-789-6095,02-789-6706</v>
      </c>
      <c r="Z2773" s="57" t="str">
        <f>작성용!Q2770</f>
        <v>bhlim@hanwha.com;k0000@hanwha.com</v>
      </c>
      <c r="AA2773" s="55" t="str">
        <f>작성용!AJ2770</f>
        <v>-</v>
      </c>
      <c r="AB2773" s="55">
        <f>작성용!AB2770</f>
        <v>0</v>
      </c>
    </row>
    <row r="2774" spans="1:28" s="11" customFormat="1" ht="16.5" hidden="1" customHeight="1" x14ac:dyDescent="0.3">
      <c r="A2774" s="53">
        <f>작성용!AL2771</f>
        <v>2770</v>
      </c>
      <c r="B2774" s="54" t="str">
        <f>작성용!AI2771</f>
        <v>보고서송부일 : 연결대상 2025-01-08, 비연결 2025-01-15</v>
      </c>
      <c r="C2774" s="55" t="str">
        <f>작성용!AK2771</f>
        <v>개별종목</v>
      </c>
      <c r="D2774" s="56">
        <f>작성용!T2771</f>
        <v>45702</v>
      </c>
      <c r="E2774" s="57" t="str">
        <f>작성용!B2771</f>
        <v>한화생명보험(수익증권)</v>
      </c>
      <c r="F2774" s="57" t="str">
        <f>작성용!C2771</f>
        <v>재평가</v>
      </c>
      <c r="G2774" s="57" t="str">
        <f>작성용!D2771</f>
        <v>다올KTB글로벌CREDEBT사모부동산투신1호</v>
      </c>
      <c r="H2774" s="58" t="str">
        <f>작성용!E2771</f>
        <v>KBP2016120081</v>
      </c>
      <c r="I2774" s="57" t="str">
        <f>작성용!F2771</f>
        <v>B02</v>
      </c>
      <c r="J2774" s="57">
        <f>작성용!G2771</f>
        <v>0</v>
      </c>
      <c r="K2774" s="57" t="str">
        <f>작성용!H2771</f>
        <v>-</v>
      </c>
      <c r="L2774" s="57" t="str">
        <f>작성용!N2771</f>
        <v xml:space="preserve">분기 </v>
      </c>
      <c r="M2774" s="56" t="str">
        <f>작성용!U2771</f>
        <v>2025.03.31</v>
      </c>
      <c r="N2774" s="56" t="str">
        <f>작성용!V2771</f>
        <v>사전등록</v>
      </c>
      <c r="O2774" s="56" t="str">
        <f>작성용!W2771</f>
        <v>사전등록</v>
      </c>
      <c r="P2774" s="56" t="str">
        <f>작성용!X2771</f>
        <v>-</v>
      </c>
      <c r="Q2774" s="57" t="str">
        <f>작성용!AD2771</f>
        <v>대체평가3사업본부</v>
      </c>
      <c r="R2774" s="59">
        <f>작성용!AE2771</f>
        <v>0</v>
      </c>
      <c r="S2774" s="57" t="str">
        <f>작성용!AF2771</f>
        <v>대체평가3사업본부</v>
      </c>
      <c r="T2774" s="60" t="str">
        <f>작성용!AG2771</f>
        <v>오윤지</v>
      </c>
      <c r="U2774" s="60" t="str">
        <f>작성용!AH2771</f>
        <v>오윤지</v>
      </c>
      <c r="V2774" s="55">
        <f>작성용!AA2771</f>
        <v>202503</v>
      </c>
      <c r="W2774" s="57" t="str">
        <f>작성용!AC2771</f>
        <v>[T]기타보험기관[1본부]</v>
      </c>
      <c r="X2774" s="57" t="str">
        <f>작성용!O2771</f>
        <v>임봉현과장,김희숙과장</v>
      </c>
      <c r="Y2774" s="57" t="str">
        <f>작성용!P2771</f>
        <v>02-789-6095,02-789-6706</v>
      </c>
      <c r="Z2774" s="57" t="str">
        <f>작성용!Q2771</f>
        <v>bhlim@hanwha.com;k0000@hanwha.com</v>
      </c>
      <c r="AA2774" s="55" t="str">
        <f>작성용!AJ2771</f>
        <v>-</v>
      </c>
      <c r="AB2774" s="55">
        <f>작성용!AB2771</f>
        <v>0</v>
      </c>
    </row>
    <row r="2775" spans="1:28" s="11" customFormat="1" ht="16.5" hidden="1" customHeight="1" x14ac:dyDescent="0.3">
      <c r="A2775" s="53">
        <f>작성용!AL2772</f>
        <v>2771</v>
      </c>
      <c r="B2775" s="54" t="str">
        <f>작성용!AI2772</f>
        <v>보고서송부일 : 연결대상 2025-01-08, 비연결 2025-01-15</v>
      </c>
      <c r="C2775" s="55" t="str">
        <f>작성용!AK2772</f>
        <v>개별종목</v>
      </c>
      <c r="D2775" s="56">
        <f>작성용!T2772</f>
        <v>45702</v>
      </c>
      <c r="E2775" s="57" t="str">
        <f>작성용!B2772</f>
        <v>한화생명보험(수익증권)</v>
      </c>
      <c r="F2775" s="57" t="str">
        <f>작성용!C2772</f>
        <v>재평가</v>
      </c>
      <c r="G2775" s="57" t="str">
        <f>작성용!D2772</f>
        <v>KTB글로벌CREDEBT전문투자형사모투자신탁9호</v>
      </c>
      <c r="H2775" s="58" t="str">
        <f>작성용!E2772</f>
        <v>KBP2018120215</v>
      </c>
      <c r="I2775" s="57" t="str">
        <f>작성용!F2772</f>
        <v>B02</v>
      </c>
      <c r="J2775" s="57">
        <f>작성용!G2772</f>
        <v>0</v>
      </c>
      <c r="K2775" s="57" t="str">
        <f>작성용!H2772</f>
        <v>-</v>
      </c>
      <c r="L2775" s="57" t="str">
        <f>작성용!N2772</f>
        <v xml:space="preserve">분기 </v>
      </c>
      <c r="M2775" s="56" t="str">
        <f>작성용!U2772</f>
        <v>2025.03.31</v>
      </c>
      <c r="N2775" s="56" t="str">
        <f>작성용!V2772</f>
        <v>사전등록</v>
      </c>
      <c r="O2775" s="56" t="str">
        <f>작성용!W2772</f>
        <v>사전등록</v>
      </c>
      <c r="P2775" s="56" t="str">
        <f>작성용!X2772</f>
        <v>-</v>
      </c>
      <c r="Q2775" s="57" t="str">
        <f>작성용!AD2772</f>
        <v>대체평가3사업본부</v>
      </c>
      <c r="R2775" s="59">
        <f>작성용!AE2772</f>
        <v>0</v>
      </c>
      <c r="S2775" s="57" t="str">
        <f>작성용!AF2772</f>
        <v>대체평가3사업본부</v>
      </c>
      <c r="T2775" s="60" t="str">
        <f>작성용!AG2772</f>
        <v>오윤지</v>
      </c>
      <c r="U2775" s="60" t="str">
        <f>작성용!AH2772</f>
        <v>오윤지</v>
      </c>
      <c r="V2775" s="55">
        <f>작성용!AA2772</f>
        <v>202503</v>
      </c>
      <c r="W2775" s="57" t="str">
        <f>작성용!AC2772</f>
        <v>[T]기타보험기관[1본부]</v>
      </c>
      <c r="X2775" s="57" t="str">
        <f>작성용!O2772</f>
        <v>임봉현과장,김희숙과장</v>
      </c>
      <c r="Y2775" s="57" t="str">
        <f>작성용!P2772</f>
        <v>02-789-6095,02-789-6706</v>
      </c>
      <c r="Z2775" s="57" t="str">
        <f>작성용!Q2772</f>
        <v>bhlim@hanwha.com;k0000@hanwha.com</v>
      </c>
      <c r="AA2775" s="55" t="str">
        <f>작성용!AJ2772</f>
        <v>-</v>
      </c>
      <c r="AB2775" s="55">
        <f>작성용!AB2772</f>
        <v>0</v>
      </c>
    </row>
    <row r="2776" spans="1:28" s="11" customFormat="1" ht="16.5" hidden="1" customHeight="1" x14ac:dyDescent="0.3">
      <c r="A2776" s="53">
        <f>작성용!AL2773</f>
        <v>2772</v>
      </c>
      <c r="B2776" s="54" t="str">
        <f>작성용!AI2773</f>
        <v>보고서송부일 : 연결대상 2025-01-08, 비연결 2025-01-15</v>
      </c>
      <c r="C2776" s="55" t="str">
        <f>작성용!AK2773</f>
        <v>개별종목</v>
      </c>
      <c r="D2776" s="56">
        <f>작성용!T2773</f>
        <v>45702</v>
      </c>
      <c r="E2776" s="57" t="str">
        <f>작성용!B2773</f>
        <v>한화생명보험(수익증권)</v>
      </c>
      <c r="F2776" s="57" t="str">
        <f>작성용!C2773</f>
        <v>재평가</v>
      </c>
      <c r="G2776" s="57" t="str">
        <f>작성용!D2773</f>
        <v>KTB글로벌CREDEBT전문투자형사모투자신탁제12호</v>
      </c>
      <c r="H2776" s="58" t="str">
        <f>작성용!E2773</f>
        <v>KBP2018030160</v>
      </c>
      <c r="I2776" s="57" t="str">
        <f>작성용!F2773</f>
        <v>B02</v>
      </c>
      <c r="J2776" s="57">
        <f>작성용!G2773</f>
        <v>0</v>
      </c>
      <c r="K2776" s="57" t="str">
        <f>작성용!H2773</f>
        <v>-</v>
      </c>
      <c r="L2776" s="57" t="str">
        <f>작성용!N2773</f>
        <v xml:space="preserve">분기 </v>
      </c>
      <c r="M2776" s="56" t="str">
        <f>작성용!U2773</f>
        <v>2025.03.31</v>
      </c>
      <c r="N2776" s="56" t="str">
        <f>작성용!V2773</f>
        <v>사전등록</v>
      </c>
      <c r="O2776" s="56" t="str">
        <f>작성용!W2773</f>
        <v>사전등록</v>
      </c>
      <c r="P2776" s="56" t="str">
        <f>작성용!X2773</f>
        <v>-</v>
      </c>
      <c r="Q2776" s="57" t="str">
        <f>작성용!AD2773</f>
        <v>대체평가3사업본부</v>
      </c>
      <c r="R2776" s="59">
        <f>작성용!AE2773</f>
        <v>0</v>
      </c>
      <c r="S2776" s="57" t="str">
        <f>작성용!AF2773</f>
        <v>대체평가3사업본부</v>
      </c>
      <c r="T2776" s="60" t="str">
        <f>작성용!AG2773</f>
        <v>오윤지</v>
      </c>
      <c r="U2776" s="60" t="str">
        <f>작성용!AH2773</f>
        <v>오윤지</v>
      </c>
      <c r="V2776" s="55">
        <f>작성용!AA2773</f>
        <v>202503</v>
      </c>
      <c r="W2776" s="57" t="str">
        <f>작성용!AC2773</f>
        <v>[T]기타보험기관[1본부]</v>
      </c>
      <c r="X2776" s="57" t="str">
        <f>작성용!O2773</f>
        <v>임봉현과장,김희숙과장</v>
      </c>
      <c r="Y2776" s="57" t="str">
        <f>작성용!P2773</f>
        <v>02-789-6095,02-789-6706</v>
      </c>
      <c r="Z2776" s="57" t="str">
        <f>작성용!Q2773</f>
        <v>bhlim@hanwha.com;k0000@hanwha.com</v>
      </c>
      <c r="AA2776" s="55" t="str">
        <f>작성용!AJ2773</f>
        <v>-</v>
      </c>
      <c r="AB2776" s="55">
        <f>작성용!AB2773</f>
        <v>0</v>
      </c>
    </row>
    <row r="2777" spans="1:28" s="11" customFormat="1" ht="16.5" hidden="1" customHeight="1" x14ac:dyDescent="0.3">
      <c r="A2777" s="53">
        <f>작성용!AL2774</f>
        <v>2773</v>
      </c>
      <c r="B2777" s="54" t="str">
        <f>작성용!AI2774</f>
        <v>보고서송부일 : 연결대상 2025-01-08, 비연결 2025-01-15</v>
      </c>
      <c r="C2777" s="55" t="str">
        <f>작성용!AK2774</f>
        <v>개별종목</v>
      </c>
      <c r="D2777" s="56">
        <f>작성용!T2774</f>
        <v>45702</v>
      </c>
      <c r="E2777" s="57" t="str">
        <f>작성용!B2774</f>
        <v>한화생명보험(수익증권)</v>
      </c>
      <c r="F2777" s="57" t="str">
        <f>작성용!C2774</f>
        <v>재평가</v>
      </c>
      <c r="G2777" s="57" t="str">
        <f>작성용!D2774</f>
        <v>NH-AMUNDI아부다비인프라전문투자형사모특별자산투자신탁2호</v>
      </c>
      <c r="H2777" s="58" t="str">
        <f>작성용!E2774</f>
        <v>KBP2020120112</v>
      </c>
      <c r="I2777" s="57" t="str">
        <f>작성용!F2774</f>
        <v>B02</v>
      </c>
      <c r="J2777" s="57">
        <f>작성용!G2774</f>
        <v>0</v>
      </c>
      <c r="K2777" s="57" t="str">
        <f>작성용!H2774</f>
        <v>-</v>
      </c>
      <c r="L2777" s="57" t="str">
        <f>작성용!N2774</f>
        <v xml:space="preserve">분기 </v>
      </c>
      <c r="M2777" s="56" t="str">
        <f>작성용!U2774</f>
        <v>2025.03.31</v>
      </c>
      <c r="N2777" s="56" t="str">
        <f>작성용!V2774</f>
        <v>사전등록</v>
      </c>
      <c r="O2777" s="56" t="str">
        <f>작성용!W2774</f>
        <v>사전등록</v>
      </c>
      <c r="P2777" s="56" t="str">
        <f>작성용!X2774</f>
        <v>-</v>
      </c>
      <c r="Q2777" s="57" t="str">
        <f>작성용!AD2774</f>
        <v>대체평가3사업본부</v>
      </c>
      <c r="R2777" s="59">
        <f>작성용!AE2774</f>
        <v>0</v>
      </c>
      <c r="S2777" s="57" t="str">
        <f>작성용!AF2774</f>
        <v>대체평가3사업본부</v>
      </c>
      <c r="T2777" s="60" t="str">
        <f>작성용!AG2774</f>
        <v>오윤지</v>
      </c>
      <c r="U2777" s="60" t="str">
        <f>작성용!AH2774</f>
        <v>오윤지</v>
      </c>
      <c r="V2777" s="55">
        <f>작성용!AA2774</f>
        <v>202503</v>
      </c>
      <c r="W2777" s="57" t="str">
        <f>작성용!AC2774</f>
        <v>[T]기타보험기관[1본부]</v>
      </c>
      <c r="X2777" s="57" t="str">
        <f>작성용!O2774</f>
        <v>임봉현과장,김희숙과장</v>
      </c>
      <c r="Y2777" s="57" t="str">
        <f>작성용!P2774</f>
        <v>02-789-6095,02-789-6706</v>
      </c>
      <c r="Z2777" s="57" t="str">
        <f>작성용!Q2774</f>
        <v>bhlim@hanwha.com;k0000@hanwha.com</v>
      </c>
      <c r="AA2777" s="55" t="str">
        <f>작성용!AJ2774</f>
        <v>-</v>
      </c>
      <c r="AB2777" s="55">
        <f>작성용!AB2774</f>
        <v>0</v>
      </c>
    </row>
    <row r="2778" spans="1:28" s="11" customFormat="1" ht="16.5" hidden="1" customHeight="1" x14ac:dyDescent="0.3">
      <c r="A2778" s="53">
        <f>작성용!AL2775</f>
        <v>2774</v>
      </c>
      <c r="B2778" s="54" t="str">
        <f>작성용!AI2775</f>
        <v>보고서송부일 : 연결대상 2025-01-08, 비연결 2025-01-15</v>
      </c>
      <c r="C2778" s="55" t="str">
        <f>작성용!AK2775</f>
        <v>개별종목</v>
      </c>
      <c r="D2778" s="56">
        <f>작성용!T2775</f>
        <v>45702</v>
      </c>
      <c r="E2778" s="57" t="str">
        <f>작성용!B2775</f>
        <v>한화생명보험(수익증권)</v>
      </c>
      <c r="F2778" s="57" t="str">
        <f>작성용!C2775</f>
        <v>재평가</v>
      </c>
      <c r="G2778" s="57" t="str">
        <f>작성용!D2775</f>
        <v>맥쿼리글로벌인프라대출전문투자형사모특별자산투자신탁5호</v>
      </c>
      <c r="H2778" s="58" t="str">
        <f>작성용!E2775</f>
        <v>KBP2021030008</v>
      </c>
      <c r="I2778" s="57" t="str">
        <f>작성용!F2775</f>
        <v>B02</v>
      </c>
      <c r="J2778" s="57">
        <f>작성용!G2775</f>
        <v>0</v>
      </c>
      <c r="K2778" s="57" t="str">
        <f>작성용!H2775</f>
        <v>-</v>
      </c>
      <c r="L2778" s="57" t="str">
        <f>작성용!N2775</f>
        <v xml:space="preserve">분기 </v>
      </c>
      <c r="M2778" s="56" t="str">
        <f>작성용!U2775</f>
        <v>2025.03.31</v>
      </c>
      <c r="N2778" s="56" t="str">
        <f>작성용!V2775</f>
        <v>사전등록</v>
      </c>
      <c r="O2778" s="56" t="str">
        <f>작성용!W2775</f>
        <v>사전등록</v>
      </c>
      <c r="P2778" s="56" t="str">
        <f>작성용!X2775</f>
        <v>-</v>
      </c>
      <c r="Q2778" s="57" t="str">
        <f>작성용!AD2775</f>
        <v>대체평가3사업본부</v>
      </c>
      <c r="R2778" s="59">
        <f>작성용!AE2775</f>
        <v>0</v>
      </c>
      <c r="S2778" s="57" t="str">
        <f>작성용!AF2775</f>
        <v>대체평가3사업본부</v>
      </c>
      <c r="T2778" s="60" t="str">
        <f>작성용!AG2775</f>
        <v>오윤지</v>
      </c>
      <c r="U2778" s="60" t="str">
        <f>작성용!AH2775</f>
        <v>오윤지</v>
      </c>
      <c r="V2778" s="55">
        <f>작성용!AA2775</f>
        <v>202503</v>
      </c>
      <c r="W2778" s="57" t="str">
        <f>작성용!AC2775</f>
        <v>[T]기타보험기관[1본부]</v>
      </c>
      <c r="X2778" s="57" t="str">
        <f>작성용!O2775</f>
        <v>임봉현과장,김희숙과장</v>
      </c>
      <c r="Y2778" s="57" t="str">
        <f>작성용!P2775</f>
        <v>02-789-6095,02-789-6706</v>
      </c>
      <c r="Z2778" s="57" t="str">
        <f>작성용!Q2775</f>
        <v>bhlim@hanwha.com;k0000@hanwha.com</v>
      </c>
      <c r="AA2778" s="55" t="str">
        <f>작성용!AJ2775</f>
        <v>-</v>
      </c>
      <c r="AB2778" s="55">
        <f>작성용!AB2775</f>
        <v>0</v>
      </c>
    </row>
    <row r="2779" spans="1:28" s="11" customFormat="1" ht="16.5" hidden="1" customHeight="1" x14ac:dyDescent="0.3">
      <c r="A2779" s="53">
        <f>작성용!AL2776</f>
        <v>2775</v>
      </c>
      <c r="B2779" s="54" t="str">
        <f>작성용!AI2776</f>
        <v>보고서송부일 : 연결대상 2025-01-08, 비연결 2025-01-15</v>
      </c>
      <c r="C2779" s="55" t="str">
        <f>작성용!AK2776</f>
        <v>개별종목</v>
      </c>
      <c r="D2779" s="56">
        <f>작성용!T2776</f>
        <v>45702</v>
      </c>
      <c r="E2779" s="57" t="str">
        <f>작성용!B2776</f>
        <v>한화생명보험(수익증권)</v>
      </c>
      <c r="F2779" s="57" t="str">
        <f>작성용!C2776</f>
        <v>재평가</v>
      </c>
      <c r="G2779" s="57" t="str">
        <f>작성용!D2776</f>
        <v>메리츠전문투자형사모부동산투자신탁3호</v>
      </c>
      <c r="H2779" s="58" t="str">
        <f>작성용!E2776</f>
        <v>KBP2016120101</v>
      </c>
      <c r="I2779" s="57" t="str">
        <f>작성용!F2776</f>
        <v>B02</v>
      </c>
      <c r="J2779" s="57">
        <f>작성용!G2776</f>
        <v>0</v>
      </c>
      <c r="K2779" s="57" t="str">
        <f>작성용!H2776</f>
        <v>-</v>
      </c>
      <c r="L2779" s="57" t="str">
        <f>작성용!N2776</f>
        <v xml:space="preserve">분기 </v>
      </c>
      <c r="M2779" s="56" t="str">
        <f>작성용!U2776</f>
        <v>2025.03.31</v>
      </c>
      <c r="N2779" s="56" t="str">
        <f>작성용!V2776</f>
        <v>사전등록</v>
      </c>
      <c r="O2779" s="56" t="str">
        <f>작성용!W2776</f>
        <v>사전등록</v>
      </c>
      <c r="P2779" s="56" t="str">
        <f>작성용!X2776</f>
        <v>-</v>
      </c>
      <c r="Q2779" s="57" t="str">
        <f>작성용!AD2776</f>
        <v>대체평가3사업본부</v>
      </c>
      <c r="R2779" s="59">
        <f>작성용!AE2776</f>
        <v>0</v>
      </c>
      <c r="S2779" s="57" t="str">
        <f>작성용!AF2776</f>
        <v>대체평가3사업본부</v>
      </c>
      <c r="T2779" s="60" t="str">
        <f>작성용!AG2776</f>
        <v>오윤지</v>
      </c>
      <c r="U2779" s="60" t="str">
        <f>작성용!AH2776</f>
        <v>오윤지</v>
      </c>
      <c r="V2779" s="55">
        <f>작성용!AA2776</f>
        <v>202503</v>
      </c>
      <c r="W2779" s="57" t="str">
        <f>작성용!AC2776</f>
        <v>[T]기타보험기관[1본부]</v>
      </c>
      <c r="X2779" s="57" t="str">
        <f>작성용!O2776</f>
        <v>임봉현과장,김희숙과장</v>
      </c>
      <c r="Y2779" s="57" t="str">
        <f>작성용!P2776</f>
        <v>02-789-6095,02-789-6706</v>
      </c>
      <c r="Z2779" s="57" t="str">
        <f>작성용!Q2776</f>
        <v>bhlim@hanwha.com;k0000@hanwha.com</v>
      </c>
      <c r="AA2779" s="55" t="str">
        <f>작성용!AJ2776</f>
        <v>-</v>
      </c>
      <c r="AB2779" s="55">
        <f>작성용!AB2776</f>
        <v>0</v>
      </c>
    </row>
    <row r="2780" spans="1:28" s="11" customFormat="1" ht="16.5" hidden="1" customHeight="1" x14ac:dyDescent="0.3">
      <c r="A2780" s="53">
        <f>작성용!AL2777</f>
        <v>2776</v>
      </c>
      <c r="B2780" s="54" t="str">
        <f>작성용!AI2777</f>
        <v>보고서송부일 : 연결대상 2025-01-08, 비연결 2025-01-15</v>
      </c>
      <c r="C2780" s="55" t="str">
        <f>작성용!AK2777</f>
        <v>개별종목</v>
      </c>
      <c r="D2780" s="56">
        <f>작성용!T2777</f>
        <v>45702</v>
      </c>
      <c r="E2780" s="57" t="str">
        <f>작성용!B2777</f>
        <v>한화생명보험(수익증권)</v>
      </c>
      <c r="F2780" s="57" t="str">
        <f>작성용!C2777</f>
        <v>재평가</v>
      </c>
      <c r="G2780" s="57" t="str">
        <f>작성용!D2777</f>
        <v>미래에셋UK가스인프라전문투자형사모특별자산투자신탁1호</v>
      </c>
      <c r="H2780" s="58" t="str">
        <f>작성용!E2777</f>
        <v>KBP2018120019</v>
      </c>
      <c r="I2780" s="57" t="str">
        <f>작성용!F2777</f>
        <v>B02</v>
      </c>
      <c r="J2780" s="57">
        <f>작성용!G2777</f>
        <v>0</v>
      </c>
      <c r="K2780" s="57" t="str">
        <f>작성용!H2777</f>
        <v>-</v>
      </c>
      <c r="L2780" s="57" t="str">
        <f>작성용!N2777</f>
        <v xml:space="preserve">분기 </v>
      </c>
      <c r="M2780" s="56" t="str">
        <f>작성용!U2777</f>
        <v>2025.03.31</v>
      </c>
      <c r="N2780" s="56" t="str">
        <f>작성용!V2777</f>
        <v>사전등록</v>
      </c>
      <c r="O2780" s="56" t="str">
        <f>작성용!W2777</f>
        <v>사전등록</v>
      </c>
      <c r="P2780" s="56" t="str">
        <f>작성용!X2777</f>
        <v>-</v>
      </c>
      <c r="Q2780" s="57" t="str">
        <f>작성용!AD2777</f>
        <v>대체평가3사업본부</v>
      </c>
      <c r="R2780" s="59">
        <f>작성용!AE2777</f>
        <v>0</v>
      </c>
      <c r="S2780" s="57" t="str">
        <f>작성용!AF2777</f>
        <v>대체평가3사업본부</v>
      </c>
      <c r="T2780" s="60" t="str">
        <f>작성용!AG2777</f>
        <v>오윤지</v>
      </c>
      <c r="U2780" s="60" t="str">
        <f>작성용!AH2777</f>
        <v>오윤지</v>
      </c>
      <c r="V2780" s="55">
        <f>작성용!AA2777</f>
        <v>202503</v>
      </c>
      <c r="W2780" s="57" t="str">
        <f>작성용!AC2777</f>
        <v>[T]기타보험기관[1본부]</v>
      </c>
      <c r="X2780" s="57" t="str">
        <f>작성용!O2777</f>
        <v>임봉현과장,김희숙과장</v>
      </c>
      <c r="Y2780" s="57" t="str">
        <f>작성용!P2777</f>
        <v>02-789-6095,02-789-6706</v>
      </c>
      <c r="Z2780" s="57" t="str">
        <f>작성용!Q2777</f>
        <v>bhlim@hanwha.com;k0000@hanwha.com</v>
      </c>
      <c r="AA2780" s="55" t="str">
        <f>작성용!AJ2777</f>
        <v>-</v>
      </c>
      <c r="AB2780" s="55">
        <f>작성용!AB2777</f>
        <v>0</v>
      </c>
    </row>
    <row r="2781" spans="1:28" s="11" customFormat="1" ht="16.5" hidden="1" customHeight="1" x14ac:dyDescent="0.3">
      <c r="A2781" s="53">
        <f>작성용!AL2778</f>
        <v>2777</v>
      </c>
      <c r="B2781" s="54" t="str">
        <f>작성용!AI2778</f>
        <v>보고서송부일 : 연결대상 2025-01-08, 비연결 2025-01-15</v>
      </c>
      <c r="C2781" s="55" t="str">
        <f>작성용!AK2778</f>
        <v>개별종목</v>
      </c>
      <c r="D2781" s="56">
        <f>작성용!T2778</f>
        <v>45702</v>
      </c>
      <c r="E2781" s="57" t="str">
        <f>작성용!B2778</f>
        <v>한화생명보험(수익증권)</v>
      </c>
      <c r="F2781" s="57" t="str">
        <f>작성용!C2778</f>
        <v>재평가</v>
      </c>
      <c r="G2781" s="57" t="str">
        <f>작성용!D2778</f>
        <v>미래에셋글로벌신재생에너지전문투자형사모특별자산투자신탁2호</v>
      </c>
      <c r="H2781" s="58" t="str">
        <f>작성용!E2778</f>
        <v>KBP2018120010</v>
      </c>
      <c r="I2781" s="57" t="str">
        <f>작성용!F2778</f>
        <v>B02</v>
      </c>
      <c r="J2781" s="57">
        <f>작성용!G2778</f>
        <v>0</v>
      </c>
      <c r="K2781" s="57" t="str">
        <f>작성용!H2778</f>
        <v>-</v>
      </c>
      <c r="L2781" s="57" t="str">
        <f>작성용!N2778</f>
        <v xml:space="preserve">분기 </v>
      </c>
      <c r="M2781" s="56" t="str">
        <f>작성용!U2778</f>
        <v>2025.03.31</v>
      </c>
      <c r="N2781" s="56" t="str">
        <f>작성용!V2778</f>
        <v>사전등록</v>
      </c>
      <c r="O2781" s="56" t="str">
        <f>작성용!W2778</f>
        <v>사전등록</v>
      </c>
      <c r="P2781" s="56" t="str">
        <f>작성용!X2778</f>
        <v>-</v>
      </c>
      <c r="Q2781" s="57" t="str">
        <f>작성용!AD2778</f>
        <v>대체평가3사업본부</v>
      </c>
      <c r="R2781" s="59">
        <f>작성용!AE2778</f>
        <v>0</v>
      </c>
      <c r="S2781" s="57" t="str">
        <f>작성용!AF2778</f>
        <v>대체평가3사업본부</v>
      </c>
      <c r="T2781" s="60" t="str">
        <f>작성용!AG2778</f>
        <v>오윤지</v>
      </c>
      <c r="U2781" s="60" t="str">
        <f>작성용!AH2778</f>
        <v>오윤지</v>
      </c>
      <c r="V2781" s="55">
        <f>작성용!AA2778</f>
        <v>202503</v>
      </c>
      <c r="W2781" s="57" t="str">
        <f>작성용!AC2778</f>
        <v>[T]기타보험기관[1본부]</v>
      </c>
      <c r="X2781" s="57" t="str">
        <f>작성용!O2778</f>
        <v>임봉현과장,김희숙과장</v>
      </c>
      <c r="Y2781" s="57" t="str">
        <f>작성용!P2778</f>
        <v>02-789-6095,02-789-6706</v>
      </c>
      <c r="Z2781" s="57" t="str">
        <f>작성용!Q2778</f>
        <v>bhlim@hanwha.com;k0000@hanwha.com</v>
      </c>
      <c r="AA2781" s="55" t="str">
        <f>작성용!AJ2778</f>
        <v>-</v>
      </c>
      <c r="AB2781" s="55">
        <f>작성용!AB2778</f>
        <v>0</v>
      </c>
    </row>
    <row r="2782" spans="1:28" s="11" customFormat="1" ht="16.5" hidden="1" customHeight="1" x14ac:dyDescent="0.3">
      <c r="A2782" s="53">
        <f>작성용!AL2779</f>
        <v>2778</v>
      </c>
      <c r="B2782" s="54" t="str">
        <f>작성용!AI2779</f>
        <v>보고서송부일 : 연결대상 2025-01-08, 비연결 2025-01-15</v>
      </c>
      <c r="C2782" s="55" t="str">
        <f>작성용!AK2779</f>
        <v>개별종목</v>
      </c>
      <c r="D2782" s="56">
        <f>작성용!T2779</f>
        <v>45702</v>
      </c>
      <c r="E2782" s="57" t="str">
        <f>작성용!B2779</f>
        <v>한화생명보험(수익증권)</v>
      </c>
      <c r="F2782" s="57" t="str">
        <f>작성용!C2779</f>
        <v>재평가</v>
      </c>
      <c r="G2782" s="57" t="str">
        <f>작성용!D2779</f>
        <v>미래에셋맵스글로벌신재생에너지사모특별자산투자신탁1호</v>
      </c>
      <c r="H2782" s="58" t="str">
        <f>작성용!E2779</f>
        <v>KBP2014020048</v>
      </c>
      <c r="I2782" s="57" t="str">
        <f>작성용!F2779</f>
        <v>B02</v>
      </c>
      <c r="J2782" s="57">
        <f>작성용!G2779</f>
        <v>0</v>
      </c>
      <c r="K2782" s="57" t="str">
        <f>작성용!H2779</f>
        <v>-</v>
      </c>
      <c r="L2782" s="57" t="str">
        <f>작성용!N2779</f>
        <v xml:space="preserve">분기 </v>
      </c>
      <c r="M2782" s="56" t="str">
        <f>작성용!U2779</f>
        <v>2025.03.31</v>
      </c>
      <c r="N2782" s="56" t="str">
        <f>작성용!V2779</f>
        <v>사전등록</v>
      </c>
      <c r="O2782" s="56" t="str">
        <f>작성용!W2779</f>
        <v>사전등록</v>
      </c>
      <c r="P2782" s="56" t="str">
        <f>작성용!X2779</f>
        <v>-</v>
      </c>
      <c r="Q2782" s="57" t="str">
        <f>작성용!AD2779</f>
        <v>대체평가3사업본부</v>
      </c>
      <c r="R2782" s="59">
        <f>작성용!AE2779</f>
        <v>0</v>
      </c>
      <c r="S2782" s="57" t="str">
        <f>작성용!AF2779</f>
        <v>대체평가3사업본부</v>
      </c>
      <c r="T2782" s="60" t="str">
        <f>작성용!AG2779</f>
        <v>오윤지</v>
      </c>
      <c r="U2782" s="60" t="str">
        <f>작성용!AH2779</f>
        <v>오윤지</v>
      </c>
      <c r="V2782" s="55">
        <f>작성용!AA2779</f>
        <v>202503</v>
      </c>
      <c r="W2782" s="57" t="str">
        <f>작성용!AC2779</f>
        <v>[T]기타보험기관[1본부]</v>
      </c>
      <c r="X2782" s="57" t="str">
        <f>작성용!O2779</f>
        <v>임봉현과장,김희숙과장</v>
      </c>
      <c r="Y2782" s="57" t="str">
        <f>작성용!P2779</f>
        <v>02-789-6095,02-789-6706</v>
      </c>
      <c r="Z2782" s="57" t="str">
        <f>작성용!Q2779</f>
        <v>bhlim@hanwha.com;k0000@hanwha.com</v>
      </c>
      <c r="AA2782" s="55" t="str">
        <f>작성용!AJ2779</f>
        <v>-</v>
      </c>
      <c r="AB2782" s="55">
        <f>작성용!AB2779</f>
        <v>0</v>
      </c>
    </row>
    <row r="2783" spans="1:28" s="11" customFormat="1" ht="16.5" hidden="1" customHeight="1" x14ac:dyDescent="0.3">
      <c r="A2783" s="53">
        <f>작성용!AL2780</f>
        <v>2779</v>
      </c>
      <c r="B2783" s="54" t="str">
        <f>작성용!AI2780</f>
        <v>보고서송부일 : 연결대상 2025-01-08, 비연결 2025-01-15</v>
      </c>
      <c r="C2783" s="55" t="str">
        <f>작성용!AK2780</f>
        <v>개별종목</v>
      </c>
      <c r="D2783" s="56">
        <f>작성용!T2780</f>
        <v>45702</v>
      </c>
      <c r="E2783" s="57" t="str">
        <f>작성용!B2780</f>
        <v>한화생명보험(수익증권)</v>
      </c>
      <c r="F2783" s="57" t="str">
        <f>작성용!C2780</f>
        <v>재평가</v>
      </c>
      <c r="G2783" s="57" t="str">
        <f>작성용!D2780</f>
        <v>미래에셋맵스아쿠아사모특별자산투자신탁1호</v>
      </c>
      <c r="H2783" s="58" t="str">
        <f>작성용!E2780</f>
        <v>KBP2020120157</v>
      </c>
      <c r="I2783" s="57" t="str">
        <f>작성용!F2780</f>
        <v>B02</v>
      </c>
      <c r="J2783" s="57">
        <f>작성용!G2780</f>
        <v>0</v>
      </c>
      <c r="K2783" s="57" t="str">
        <f>작성용!H2780</f>
        <v>-</v>
      </c>
      <c r="L2783" s="57" t="str">
        <f>작성용!N2780</f>
        <v xml:space="preserve">분기 </v>
      </c>
      <c r="M2783" s="56" t="str">
        <f>작성용!U2780</f>
        <v>2025.03.31</v>
      </c>
      <c r="N2783" s="56" t="str">
        <f>작성용!V2780</f>
        <v>사전등록</v>
      </c>
      <c r="O2783" s="56" t="str">
        <f>작성용!W2780</f>
        <v>사전등록</v>
      </c>
      <c r="P2783" s="56" t="str">
        <f>작성용!X2780</f>
        <v>-</v>
      </c>
      <c r="Q2783" s="57" t="str">
        <f>작성용!AD2780</f>
        <v>대체평가3사업본부</v>
      </c>
      <c r="R2783" s="59">
        <f>작성용!AE2780</f>
        <v>0</v>
      </c>
      <c r="S2783" s="57" t="str">
        <f>작성용!AF2780</f>
        <v>대체평가3사업본부</v>
      </c>
      <c r="T2783" s="60" t="str">
        <f>작성용!AG2780</f>
        <v>오윤지</v>
      </c>
      <c r="U2783" s="60" t="str">
        <f>작성용!AH2780</f>
        <v>오윤지</v>
      </c>
      <c r="V2783" s="55">
        <f>작성용!AA2780</f>
        <v>202503</v>
      </c>
      <c r="W2783" s="57" t="str">
        <f>작성용!AC2780</f>
        <v>[T]기타보험기관[1본부]</v>
      </c>
      <c r="X2783" s="57" t="str">
        <f>작성용!O2780</f>
        <v>임봉현과장,김희숙과장</v>
      </c>
      <c r="Y2783" s="57" t="str">
        <f>작성용!P2780</f>
        <v>02-789-6095,02-789-6706</v>
      </c>
      <c r="Z2783" s="57" t="str">
        <f>작성용!Q2780</f>
        <v>bhlim@hanwha.com;k0000@hanwha.com</v>
      </c>
      <c r="AA2783" s="55" t="str">
        <f>작성용!AJ2780</f>
        <v>-</v>
      </c>
      <c r="AB2783" s="55">
        <f>작성용!AB2780</f>
        <v>0</v>
      </c>
    </row>
    <row r="2784" spans="1:28" s="11" customFormat="1" ht="16.5" hidden="1" customHeight="1" x14ac:dyDescent="0.3">
      <c r="A2784" s="53">
        <f>작성용!AL2781</f>
        <v>2780</v>
      </c>
      <c r="B2784" s="54" t="str">
        <f>작성용!AI2781</f>
        <v>보고서송부일 : 연결대상 2025-01-08, 비연결 2025-01-15</v>
      </c>
      <c r="C2784" s="55" t="str">
        <f>작성용!AK2781</f>
        <v>개별종목</v>
      </c>
      <c r="D2784" s="56">
        <f>작성용!T2781</f>
        <v>45702</v>
      </c>
      <c r="E2784" s="57" t="str">
        <f>작성용!B2781</f>
        <v>한화생명보험(수익증권)</v>
      </c>
      <c r="F2784" s="57" t="str">
        <f>작성용!C2781</f>
        <v>재평가</v>
      </c>
      <c r="G2784" s="57" t="str">
        <f>작성용!D2781</f>
        <v>삼성UK공항후순위대출전문투자형사모투자신탁제1호</v>
      </c>
      <c r="H2784" s="58" t="str">
        <f>작성용!E2781</f>
        <v>KBP2019120203</v>
      </c>
      <c r="I2784" s="57" t="str">
        <f>작성용!F2781</f>
        <v>B02</v>
      </c>
      <c r="J2784" s="57">
        <f>작성용!G2781</f>
        <v>0</v>
      </c>
      <c r="K2784" s="57" t="str">
        <f>작성용!H2781</f>
        <v>-</v>
      </c>
      <c r="L2784" s="57" t="str">
        <f>작성용!N2781</f>
        <v xml:space="preserve">분기 </v>
      </c>
      <c r="M2784" s="56" t="str">
        <f>작성용!U2781</f>
        <v>2025.03.31</v>
      </c>
      <c r="N2784" s="56" t="str">
        <f>작성용!V2781</f>
        <v>사전등록</v>
      </c>
      <c r="O2784" s="56" t="str">
        <f>작성용!W2781</f>
        <v>사전등록</v>
      </c>
      <c r="P2784" s="56" t="str">
        <f>작성용!X2781</f>
        <v>-</v>
      </c>
      <c r="Q2784" s="57" t="str">
        <f>작성용!AD2781</f>
        <v>대체평가3사업본부</v>
      </c>
      <c r="R2784" s="59">
        <f>작성용!AE2781</f>
        <v>0</v>
      </c>
      <c r="S2784" s="57" t="str">
        <f>작성용!AF2781</f>
        <v>대체평가3사업본부</v>
      </c>
      <c r="T2784" s="60" t="str">
        <f>작성용!AG2781</f>
        <v>오윤지</v>
      </c>
      <c r="U2784" s="60" t="str">
        <f>작성용!AH2781</f>
        <v>오윤지</v>
      </c>
      <c r="V2784" s="55">
        <f>작성용!AA2781</f>
        <v>202503</v>
      </c>
      <c r="W2784" s="57" t="str">
        <f>작성용!AC2781</f>
        <v>[T]기타보험기관[1본부]</v>
      </c>
      <c r="X2784" s="57" t="str">
        <f>작성용!O2781</f>
        <v>임봉현과장,김희숙과장</v>
      </c>
      <c r="Y2784" s="57" t="str">
        <f>작성용!P2781</f>
        <v>02-789-6095,02-789-6706</v>
      </c>
      <c r="Z2784" s="57" t="str">
        <f>작성용!Q2781</f>
        <v>bhlim@hanwha.com;k0000@hanwha.com</v>
      </c>
      <c r="AA2784" s="55" t="str">
        <f>작성용!AJ2781</f>
        <v>-</v>
      </c>
      <c r="AB2784" s="55">
        <f>작성용!AB2781</f>
        <v>0</v>
      </c>
    </row>
    <row r="2785" spans="1:28" s="11" customFormat="1" ht="16.5" hidden="1" customHeight="1" x14ac:dyDescent="0.3">
      <c r="A2785" s="53">
        <f>작성용!AL2782</f>
        <v>2781</v>
      </c>
      <c r="B2785" s="54" t="str">
        <f>작성용!AI2782</f>
        <v>보고서송부일 : 연결대상 2025-01-08, 비연결 2025-01-15</v>
      </c>
      <c r="C2785" s="55" t="str">
        <f>작성용!AK2782</f>
        <v>개별종목</v>
      </c>
      <c r="D2785" s="56">
        <f>작성용!T2782</f>
        <v>45702</v>
      </c>
      <c r="E2785" s="57" t="str">
        <f>작성용!B2782</f>
        <v>한화생명보험(수익증권)</v>
      </c>
      <c r="F2785" s="57" t="str">
        <f>작성용!C2782</f>
        <v>재평가</v>
      </c>
      <c r="G2785" s="57" t="str">
        <f>작성용!D2782</f>
        <v>시몬느글로벌벤처전문사모투자신탁제1호</v>
      </c>
      <c r="H2785" s="58" t="str">
        <f>작성용!E2782</f>
        <v>KBP2018120011</v>
      </c>
      <c r="I2785" s="57" t="str">
        <f>작성용!F2782</f>
        <v>B02</v>
      </c>
      <c r="J2785" s="57">
        <f>작성용!G2782</f>
        <v>0</v>
      </c>
      <c r="K2785" s="57" t="str">
        <f>작성용!H2782</f>
        <v>-</v>
      </c>
      <c r="L2785" s="57" t="str">
        <f>작성용!N2782</f>
        <v xml:space="preserve">분기 </v>
      </c>
      <c r="M2785" s="56" t="str">
        <f>작성용!U2782</f>
        <v>2025.03.31</v>
      </c>
      <c r="N2785" s="56" t="str">
        <f>작성용!V2782</f>
        <v>사전등록</v>
      </c>
      <c r="O2785" s="56" t="str">
        <f>작성용!W2782</f>
        <v>사전등록</v>
      </c>
      <c r="P2785" s="56" t="str">
        <f>작성용!X2782</f>
        <v>-</v>
      </c>
      <c r="Q2785" s="57" t="str">
        <f>작성용!AD2782</f>
        <v>대체평가3사업본부</v>
      </c>
      <c r="R2785" s="59">
        <f>작성용!AE2782</f>
        <v>0</v>
      </c>
      <c r="S2785" s="57" t="str">
        <f>작성용!AF2782</f>
        <v>대체평가3사업본부</v>
      </c>
      <c r="T2785" s="60" t="str">
        <f>작성용!AG2782</f>
        <v>오윤지</v>
      </c>
      <c r="U2785" s="60" t="str">
        <f>작성용!AH2782</f>
        <v>오윤지</v>
      </c>
      <c r="V2785" s="55">
        <f>작성용!AA2782</f>
        <v>202503</v>
      </c>
      <c r="W2785" s="57" t="str">
        <f>작성용!AC2782</f>
        <v>[T]기타보험기관[1본부]</v>
      </c>
      <c r="X2785" s="57" t="str">
        <f>작성용!O2782</f>
        <v>임봉현과장,김희숙과장</v>
      </c>
      <c r="Y2785" s="57" t="str">
        <f>작성용!P2782</f>
        <v>02-789-6095,02-789-6706</v>
      </c>
      <c r="Z2785" s="57" t="str">
        <f>작성용!Q2782</f>
        <v>bhlim@hanwha.com;k0000@hanwha.com</v>
      </c>
      <c r="AA2785" s="55" t="str">
        <f>작성용!AJ2782</f>
        <v>-</v>
      </c>
      <c r="AB2785" s="55">
        <f>작성용!AB2782</f>
        <v>0</v>
      </c>
    </row>
    <row r="2786" spans="1:28" s="11" customFormat="1" ht="16.5" hidden="1" customHeight="1" x14ac:dyDescent="0.3">
      <c r="A2786" s="53">
        <f>작성용!AL2783</f>
        <v>2782</v>
      </c>
      <c r="B2786" s="54" t="str">
        <f>작성용!AI2783</f>
        <v>보고서송부일 : 연결대상 2025-01-08, 비연결 2025-01-15</v>
      </c>
      <c r="C2786" s="55" t="str">
        <f>작성용!AK2783</f>
        <v>개별종목</v>
      </c>
      <c r="D2786" s="56">
        <f>작성용!T2783</f>
        <v>45702</v>
      </c>
      <c r="E2786" s="57" t="str">
        <f>작성용!B2783</f>
        <v>한화생명보험(수익증권)</v>
      </c>
      <c r="F2786" s="57" t="str">
        <f>작성용!C2783</f>
        <v>재평가</v>
      </c>
      <c r="G2786" s="57" t="str">
        <f>작성용!D2783</f>
        <v>신한AIM구조화전문투자형사모투자신탁제1호3종</v>
      </c>
      <c r="H2786" s="58" t="str">
        <f>작성용!E2783</f>
        <v>KBP2020120215</v>
      </c>
      <c r="I2786" s="57" t="str">
        <f>작성용!F2783</f>
        <v>B02</v>
      </c>
      <c r="J2786" s="57">
        <f>작성용!G2783</f>
        <v>0</v>
      </c>
      <c r="K2786" s="57" t="str">
        <f>작성용!H2783</f>
        <v>-</v>
      </c>
      <c r="L2786" s="57" t="str">
        <f>작성용!N2783</f>
        <v xml:space="preserve">분기 </v>
      </c>
      <c r="M2786" s="56" t="str">
        <f>작성용!U2783</f>
        <v>2025.03.31</v>
      </c>
      <c r="N2786" s="56" t="str">
        <f>작성용!V2783</f>
        <v>사전등록</v>
      </c>
      <c r="O2786" s="56" t="str">
        <f>작성용!W2783</f>
        <v>사전등록</v>
      </c>
      <c r="P2786" s="56" t="str">
        <f>작성용!X2783</f>
        <v>-</v>
      </c>
      <c r="Q2786" s="57" t="str">
        <f>작성용!AD2783</f>
        <v>대체평가3사업본부</v>
      </c>
      <c r="R2786" s="59">
        <f>작성용!AE2783</f>
        <v>0</v>
      </c>
      <c r="S2786" s="57" t="str">
        <f>작성용!AF2783</f>
        <v>대체평가3사업본부</v>
      </c>
      <c r="T2786" s="60" t="str">
        <f>작성용!AG2783</f>
        <v>오윤지</v>
      </c>
      <c r="U2786" s="60" t="str">
        <f>작성용!AH2783</f>
        <v>오윤지</v>
      </c>
      <c r="V2786" s="55">
        <f>작성용!AA2783</f>
        <v>202503</v>
      </c>
      <c r="W2786" s="57" t="str">
        <f>작성용!AC2783</f>
        <v>[T]기타보험기관[1본부]</v>
      </c>
      <c r="X2786" s="57" t="str">
        <f>작성용!O2783</f>
        <v>임봉현과장,김희숙과장</v>
      </c>
      <c r="Y2786" s="57" t="str">
        <f>작성용!P2783</f>
        <v>02-789-6095,02-789-6706</v>
      </c>
      <c r="Z2786" s="57" t="str">
        <f>작성용!Q2783</f>
        <v>bhlim@hanwha.com;k0000@hanwha.com</v>
      </c>
      <c r="AA2786" s="55" t="str">
        <f>작성용!AJ2783</f>
        <v>-</v>
      </c>
      <c r="AB2786" s="55">
        <f>작성용!AB2783</f>
        <v>0</v>
      </c>
    </row>
    <row r="2787" spans="1:28" s="11" customFormat="1" ht="16.5" hidden="1" customHeight="1" x14ac:dyDescent="0.3">
      <c r="A2787" s="53">
        <f>작성용!AL2784</f>
        <v>2783</v>
      </c>
      <c r="B2787" s="54" t="str">
        <f>작성용!AI2784</f>
        <v>보고서송부일 : 연결대상 2025-01-08, 비연결 2025-01-15</v>
      </c>
      <c r="C2787" s="55" t="str">
        <f>작성용!AK2784</f>
        <v>개별종목</v>
      </c>
      <c r="D2787" s="56">
        <f>작성용!T2784</f>
        <v>45702</v>
      </c>
      <c r="E2787" s="57" t="str">
        <f>작성용!B2784</f>
        <v>한화생명보험(수익증권)</v>
      </c>
      <c r="F2787" s="57" t="str">
        <f>작성용!C2784</f>
        <v>재평가</v>
      </c>
      <c r="G2787" s="57" t="str">
        <f>작성용!D2784</f>
        <v>신한AIM부동산전문투자형사모투자신탁제10호</v>
      </c>
      <c r="H2787" s="58" t="str">
        <f>작성용!E2784</f>
        <v>KBP2019030027</v>
      </c>
      <c r="I2787" s="57" t="str">
        <f>작성용!F2784</f>
        <v>B02</v>
      </c>
      <c r="J2787" s="57">
        <f>작성용!G2784</f>
        <v>0</v>
      </c>
      <c r="K2787" s="57" t="str">
        <f>작성용!H2784</f>
        <v>-</v>
      </c>
      <c r="L2787" s="57" t="str">
        <f>작성용!N2784</f>
        <v xml:space="preserve">분기 </v>
      </c>
      <c r="M2787" s="56" t="str">
        <f>작성용!U2784</f>
        <v>2025.03.31</v>
      </c>
      <c r="N2787" s="56" t="str">
        <f>작성용!V2784</f>
        <v>사전등록</v>
      </c>
      <c r="O2787" s="56" t="str">
        <f>작성용!W2784</f>
        <v>사전등록</v>
      </c>
      <c r="P2787" s="56" t="str">
        <f>작성용!X2784</f>
        <v>-</v>
      </c>
      <c r="Q2787" s="57" t="str">
        <f>작성용!AD2784</f>
        <v>대체평가3사업본부</v>
      </c>
      <c r="R2787" s="59">
        <f>작성용!AE2784</f>
        <v>0</v>
      </c>
      <c r="S2787" s="57" t="str">
        <f>작성용!AF2784</f>
        <v>대체평가3사업본부</v>
      </c>
      <c r="T2787" s="60" t="str">
        <f>작성용!AG2784</f>
        <v>오윤지</v>
      </c>
      <c r="U2787" s="60" t="str">
        <f>작성용!AH2784</f>
        <v>오윤지</v>
      </c>
      <c r="V2787" s="55">
        <f>작성용!AA2784</f>
        <v>202503</v>
      </c>
      <c r="W2787" s="57" t="str">
        <f>작성용!AC2784</f>
        <v>[T]기타보험기관[1본부]</v>
      </c>
      <c r="X2787" s="57" t="str">
        <f>작성용!O2784</f>
        <v>임봉현과장,김희숙과장</v>
      </c>
      <c r="Y2787" s="57" t="str">
        <f>작성용!P2784</f>
        <v>02-789-6095,02-789-6706</v>
      </c>
      <c r="Z2787" s="57" t="str">
        <f>작성용!Q2784</f>
        <v>bhlim@hanwha.com;k0000@hanwha.com</v>
      </c>
      <c r="AA2787" s="55" t="str">
        <f>작성용!AJ2784</f>
        <v>-</v>
      </c>
      <c r="AB2787" s="55">
        <f>작성용!AB2784</f>
        <v>0</v>
      </c>
    </row>
    <row r="2788" spans="1:28" s="11" customFormat="1" ht="16.5" hidden="1" customHeight="1" x14ac:dyDescent="0.3">
      <c r="A2788" s="53">
        <f>작성용!AL2785</f>
        <v>2784</v>
      </c>
      <c r="B2788" s="54" t="str">
        <f>작성용!AI2785</f>
        <v>보고서송부일 : 연결대상 2025-01-08, 비연결 2025-01-15</v>
      </c>
      <c r="C2788" s="55" t="str">
        <f>작성용!AK2785</f>
        <v>개별종목</v>
      </c>
      <c r="D2788" s="56">
        <f>작성용!T2785</f>
        <v>45702</v>
      </c>
      <c r="E2788" s="57" t="str">
        <f>작성용!B2785</f>
        <v>한화생명보험(수익증권)</v>
      </c>
      <c r="F2788" s="57" t="str">
        <f>작성용!C2785</f>
        <v>재평가</v>
      </c>
      <c r="G2788" s="57" t="str">
        <f>작성용!D2785</f>
        <v>신한AIM부동산전문투자형사모투자신탁제13호</v>
      </c>
      <c r="H2788" s="58" t="str">
        <f>작성용!E2785</f>
        <v>KBP2019090046</v>
      </c>
      <c r="I2788" s="57" t="str">
        <f>작성용!F2785</f>
        <v>B02</v>
      </c>
      <c r="J2788" s="57">
        <f>작성용!G2785</f>
        <v>0</v>
      </c>
      <c r="K2788" s="57" t="str">
        <f>작성용!H2785</f>
        <v>-</v>
      </c>
      <c r="L2788" s="57" t="str">
        <f>작성용!N2785</f>
        <v xml:space="preserve">분기 </v>
      </c>
      <c r="M2788" s="56" t="str">
        <f>작성용!U2785</f>
        <v>2025.03.31</v>
      </c>
      <c r="N2788" s="56" t="str">
        <f>작성용!V2785</f>
        <v>사전등록</v>
      </c>
      <c r="O2788" s="56" t="str">
        <f>작성용!W2785</f>
        <v>사전등록</v>
      </c>
      <c r="P2788" s="56" t="str">
        <f>작성용!X2785</f>
        <v>-</v>
      </c>
      <c r="Q2788" s="57" t="str">
        <f>작성용!AD2785</f>
        <v>대체평가3사업본부</v>
      </c>
      <c r="R2788" s="59">
        <f>작성용!AE2785</f>
        <v>0</v>
      </c>
      <c r="S2788" s="57" t="str">
        <f>작성용!AF2785</f>
        <v>대체평가3사업본부</v>
      </c>
      <c r="T2788" s="60" t="str">
        <f>작성용!AG2785</f>
        <v>오윤지</v>
      </c>
      <c r="U2788" s="60" t="str">
        <f>작성용!AH2785</f>
        <v>오윤지</v>
      </c>
      <c r="V2788" s="55">
        <f>작성용!AA2785</f>
        <v>202503</v>
      </c>
      <c r="W2788" s="57" t="str">
        <f>작성용!AC2785</f>
        <v>[T]기타보험기관[1본부]</v>
      </c>
      <c r="X2788" s="57" t="str">
        <f>작성용!O2785</f>
        <v>임봉현과장,김희숙과장</v>
      </c>
      <c r="Y2788" s="57" t="str">
        <f>작성용!P2785</f>
        <v>02-789-6095,02-789-6706</v>
      </c>
      <c r="Z2788" s="57" t="str">
        <f>작성용!Q2785</f>
        <v>bhlim@hanwha.com;k0000@hanwha.com</v>
      </c>
      <c r="AA2788" s="55" t="str">
        <f>작성용!AJ2785</f>
        <v>-</v>
      </c>
      <c r="AB2788" s="55">
        <f>작성용!AB2785</f>
        <v>0</v>
      </c>
    </row>
    <row r="2789" spans="1:28" s="11" customFormat="1" ht="16.5" hidden="1" customHeight="1" x14ac:dyDescent="0.3">
      <c r="A2789" s="53">
        <f>작성용!AL2786</f>
        <v>2785</v>
      </c>
      <c r="B2789" s="54" t="str">
        <f>작성용!AI2786</f>
        <v>보고서송부일 : 연결대상 2025-01-08, 비연결 2025-01-15</v>
      </c>
      <c r="C2789" s="55" t="str">
        <f>작성용!AK2786</f>
        <v>개별종목</v>
      </c>
      <c r="D2789" s="56">
        <f>작성용!T2786</f>
        <v>45702</v>
      </c>
      <c r="E2789" s="57" t="str">
        <f>작성용!B2786</f>
        <v>한화생명보험(수익증권)</v>
      </c>
      <c r="F2789" s="57" t="str">
        <f>작성용!C2786</f>
        <v>재평가</v>
      </c>
      <c r="G2789" s="57" t="str">
        <f>작성용!D2786</f>
        <v>신한AIM부동산전문투자형사모투자신탁제7호</v>
      </c>
      <c r="H2789" s="58" t="str">
        <f>작성용!E2786</f>
        <v>KBP2018090042</v>
      </c>
      <c r="I2789" s="57" t="str">
        <f>작성용!F2786</f>
        <v>B02</v>
      </c>
      <c r="J2789" s="57">
        <f>작성용!G2786</f>
        <v>0</v>
      </c>
      <c r="K2789" s="57" t="str">
        <f>작성용!H2786</f>
        <v>-</v>
      </c>
      <c r="L2789" s="57" t="str">
        <f>작성용!N2786</f>
        <v xml:space="preserve">분기 </v>
      </c>
      <c r="M2789" s="56" t="str">
        <f>작성용!U2786</f>
        <v>2025.03.31</v>
      </c>
      <c r="N2789" s="56" t="str">
        <f>작성용!V2786</f>
        <v>사전등록</v>
      </c>
      <c r="O2789" s="56" t="str">
        <f>작성용!W2786</f>
        <v>사전등록</v>
      </c>
      <c r="P2789" s="56" t="str">
        <f>작성용!X2786</f>
        <v>-</v>
      </c>
      <c r="Q2789" s="57" t="str">
        <f>작성용!AD2786</f>
        <v>대체평가3사업본부</v>
      </c>
      <c r="R2789" s="59">
        <f>작성용!AE2786</f>
        <v>0</v>
      </c>
      <c r="S2789" s="57" t="str">
        <f>작성용!AF2786</f>
        <v>대체평가3사업본부</v>
      </c>
      <c r="T2789" s="60" t="str">
        <f>작성용!AG2786</f>
        <v>오윤지</v>
      </c>
      <c r="U2789" s="60" t="str">
        <f>작성용!AH2786</f>
        <v>오윤지</v>
      </c>
      <c r="V2789" s="55">
        <f>작성용!AA2786</f>
        <v>202503</v>
      </c>
      <c r="W2789" s="57" t="str">
        <f>작성용!AC2786</f>
        <v>[T]기타보험기관[1본부]</v>
      </c>
      <c r="X2789" s="57" t="str">
        <f>작성용!O2786</f>
        <v>임봉현과장,김희숙과장</v>
      </c>
      <c r="Y2789" s="57" t="str">
        <f>작성용!P2786</f>
        <v>02-789-6095,02-789-6706</v>
      </c>
      <c r="Z2789" s="57" t="str">
        <f>작성용!Q2786</f>
        <v>bhlim@hanwha.com;k0000@hanwha.com</v>
      </c>
      <c r="AA2789" s="55" t="str">
        <f>작성용!AJ2786</f>
        <v>-</v>
      </c>
      <c r="AB2789" s="55">
        <f>작성용!AB2786</f>
        <v>0</v>
      </c>
    </row>
    <row r="2790" spans="1:28" s="11" customFormat="1" ht="16.5" hidden="1" customHeight="1" x14ac:dyDescent="0.3">
      <c r="A2790" s="53">
        <f>작성용!AL2787</f>
        <v>2786</v>
      </c>
      <c r="B2790" s="54" t="str">
        <f>작성용!AI2787</f>
        <v>보고서송부일 : 연결대상 2025-01-08, 비연결 2025-01-15</v>
      </c>
      <c r="C2790" s="55" t="str">
        <f>작성용!AK2787</f>
        <v>개별종목</v>
      </c>
      <c r="D2790" s="56">
        <f>작성용!T2787</f>
        <v>45702</v>
      </c>
      <c r="E2790" s="57" t="str">
        <f>작성용!B2787</f>
        <v>한화생명보험(수익증권)</v>
      </c>
      <c r="F2790" s="57" t="str">
        <f>작성용!C2787</f>
        <v>재평가</v>
      </c>
      <c r="G2790" s="57" t="str">
        <f>작성용!D2787</f>
        <v>신한AIM인프라전문투자형사모투자신탁제3호</v>
      </c>
      <c r="H2790" s="58" t="str">
        <f>작성용!E2787</f>
        <v>KBP2019120337</v>
      </c>
      <c r="I2790" s="57" t="str">
        <f>작성용!F2787</f>
        <v>B02</v>
      </c>
      <c r="J2790" s="57">
        <f>작성용!G2787</f>
        <v>0</v>
      </c>
      <c r="K2790" s="57" t="str">
        <f>작성용!H2787</f>
        <v>-</v>
      </c>
      <c r="L2790" s="57" t="str">
        <f>작성용!N2787</f>
        <v xml:space="preserve">분기 </v>
      </c>
      <c r="M2790" s="56" t="str">
        <f>작성용!U2787</f>
        <v>2025.03.31</v>
      </c>
      <c r="N2790" s="56" t="str">
        <f>작성용!V2787</f>
        <v>사전등록</v>
      </c>
      <c r="O2790" s="56" t="str">
        <f>작성용!W2787</f>
        <v>사전등록</v>
      </c>
      <c r="P2790" s="56" t="str">
        <f>작성용!X2787</f>
        <v>-</v>
      </c>
      <c r="Q2790" s="57" t="str">
        <f>작성용!AD2787</f>
        <v>대체평가3사업본부</v>
      </c>
      <c r="R2790" s="59">
        <f>작성용!AE2787</f>
        <v>0</v>
      </c>
      <c r="S2790" s="57" t="str">
        <f>작성용!AF2787</f>
        <v>대체평가3사업본부</v>
      </c>
      <c r="T2790" s="60" t="str">
        <f>작성용!AG2787</f>
        <v>오윤지</v>
      </c>
      <c r="U2790" s="60" t="str">
        <f>작성용!AH2787</f>
        <v>오윤지</v>
      </c>
      <c r="V2790" s="55">
        <f>작성용!AA2787</f>
        <v>202503</v>
      </c>
      <c r="W2790" s="57" t="str">
        <f>작성용!AC2787</f>
        <v>[T]기타보험기관[1본부]</v>
      </c>
      <c r="X2790" s="57" t="str">
        <f>작성용!O2787</f>
        <v>임봉현과장,김희숙과장</v>
      </c>
      <c r="Y2790" s="57" t="str">
        <f>작성용!P2787</f>
        <v>02-789-6095,02-789-6706</v>
      </c>
      <c r="Z2790" s="57" t="str">
        <f>작성용!Q2787</f>
        <v>bhlim@hanwha.com;k0000@hanwha.com</v>
      </c>
      <c r="AA2790" s="55" t="str">
        <f>작성용!AJ2787</f>
        <v>-</v>
      </c>
      <c r="AB2790" s="55">
        <f>작성용!AB2787</f>
        <v>0</v>
      </c>
    </row>
    <row r="2791" spans="1:28" s="11" customFormat="1" ht="16.5" hidden="1" customHeight="1" x14ac:dyDescent="0.3">
      <c r="A2791" s="53">
        <f>작성용!AL2788</f>
        <v>2787</v>
      </c>
      <c r="B2791" s="54" t="str">
        <f>작성용!AI2788</f>
        <v>보고서송부일 : 연결대상 2025-01-08, 비연결 2025-01-15</v>
      </c>
      <c r="C2791" s="55" t="str">
        <f>작성용!AK2788</f>
        <v>개별종목</v>
      </c>
      <c r="D2791" s="56">
        <f>작성용!T2788</f>
        <v>45702</v>
      </c>
      <c r="E2791" s="57" t="str">
        <f>작성용!B2788</f>
        <v>한화생명보험(수익증권)</v>
      </c>
      <c r="F2791" s="57" t="str">
        <f>작성용!C2788</f>
        <v>재평가</v>
      </c>
      <c r="G2791" s="57" t="str">
        <f>작성용!D2788</f>
        <v>신한VDF전문투자형사모투자신탁제1호</v>
      </c>
      <c r="H2791" s="58" t="str">
        <f>작성용!E2788</f>
        <v>KBP2020120098</v>
      </c>
      <c r="I2791" s="57" t="str">
        <f>작성용!F2788</f>
        <v>B02</v>
      </c>
      <c r="J2791" s="57">
        <f>작성용!G2788</f>
        <v>0</v>
      </c>
      <c r="K2791" s="57" t="str">
        <f>작성용!H2788</f>
        <v>-</v>
      </c>
      <c r="L2791" s="57" t="str">
        <f>작성용!N2788</f>
        <v xml:space="preserve">분기 </v>
      </c>
      <c r="M2791" s="56" t="str">
        <f>작성용!U2788</f>
        <v>2025.03.31</v>
      </c>
      <c r="N2791" s="56" t="str">
        <f>작성용!V2788</f>
        <v>사전등록</v>
      </c>
      <c r="O2791" s="56" t="str">
        <f>작성용!W2788</f>
        <v>사전등록</v>
      </c>
      <c r="P2791" s="56" t="str">
        <f>작성용!X2788</f>
        <v>-</v>
      </c>
      <c r="Q2791" s="57" t="str">
        <f>작성용!AD2788</f>
        <v>대체평가3사업본부</v>
      </c>
      <c r="R2791" s="59">
        <f>작성용!AE2788</f>
        <v>0</v>
      </c>
      <c r="S2791" s="57" t="str">
        <f>작성용!AF2788</f>
        <v>대체평가3사업본부</v>
      </c>
      <c r="T2791" s="60" t="str">
        <f>작성용!AG2788</f>
        <v>오윤지</v>
      </c>
      <c r="U2791" s="60" t="str">
        <f>작성용!AH2788</f>
        <v>오윤지</v>
      </c>
      <c r="V2791" s="55">
        <f>작성용!AA2788</f>
        <v>202503</v>
      </c>
      <c r="W2791" s="57" t="str">
        <f>작성용!AC2788</f>
        <v>[T]기타보험기관[1본부]</v>
      </c>
      <c r="X2791" s="57" t="str">
        <f>작성용!O2788</f>
        <v>임봉현과장,김희숙과장</v>
      </c>
      <c r="Y2791" s="57" t="str">
        <f>작성용!P2788</f>
        <v>02-789-6095,02-789-6706</v>
      </c>
      <c r="Z2791" s="57" t="str">
        <f>작성용!Q2788</f>
        <v>bhlim@hanwha.com;k0000@hanwha.com</v>
      </c>
      <c r="AA2791" s="55" t="str">
        <f>작성용!AJ2788</f>
        <v>-</v>
      </c>
      <c r="AB2791" s="55">
        <f>작성용!AB2788</f>
        <v>0</v>
      </c>
    </row>
    <row r="2792" spans="1:28" s="11" customFormat="1" ht="16.5" hidden="1" customHeight="1" x14ac:dyDescent="0.3">
      <c r="A2792" s="53">
        <f>작성용!AL2789</f>
        <v>2788</v>
      </c>
      <c r="B2792" s="54" t="str">
        <f>작성용!AI2789</f>
        <v>보고서송부일 : 연결대상 2025-01-08, 비연결 2025-01-15</v>
      </c>
      <c r="C2792" s="55" t="str">
        <f>작성용!AK2789</f>
        <v>개별종목</v>
      </c>
      <c r="D2792" s="56">
        <f>작성용!T2789</f>
        <v>45702</v>
      </c>
      <c r="E2792" s="57" t="str">
        <f>작성용!B2789</f>
        <v>한화생명보험(수익증권)</v>
      </c>
      <c r="F2792" s="57" t="str">
        <f>작성용!C2789</f>
        <v>재평가</v>
      </c>
      <c r="G2792" s="57" t="str">
        <f>작성용!D2789</f>
        <v>신한일본태양광사모특별자산투자신탁제2호</v>
      </c>
      <c r="H2792" s="58" t="str">
        <f>작성용!E2789</f>
        <v>KBP2016060205</v>
      </c>
      <c r="I2792" s="57" t="str">
        <f>작성용!F2789</f>
        <v>B02</v>
      </c>
      <c r="J2792" s="57">
        <f>작성용!G2789</f>
        <v>0</v>
      </c>
      <c r="K2792" s="57" t="str">
        <f>작성용!H2789</f>
        <v>-</v>
      </c>
      <c r="L2792" s="57" t="str">
        <f>작성용!N2789</f>
        <v xml:space="preserve">분기 </v>
      </c>
      <c r="M2792" s="56" t="str">
        <f>작성용!U2789</f>
        <v>2025.03.31</v>
      </c>
      <c r="N2792" s="56" t="str">
        <f>작성용!V2789</f>
        <v>사전등록</v>
      </c>
      <c r="O2792" s="56" t="str">
        <f>작성용!W2789</f>
        <v>사전등록</v>
      </c>
      <c r="P2792" s="56" t="str">
        <f>작성용!X2789</f>
        <v>-</v>
      </c>
      <c r="Q2792" s="57" t="str">
        <f>작성용!AD2789</f>
        <v>대체평가3사업본부</v>
      </c>
      <c r="R2792" s="59">
        <f>작성용!AE2789</f>
        <v>0</v>
      </c>
      <c r="S2792" s="57" t="str">
        <f>작성용!AF2789</f>
        <v>대체평가3사업본부</v>
      </c>
      <c r="T2792" s="60" t="str">
        <f>작성용!AG2789</f>
        <v>오윤지</v>
      </c>
      <c r="U2792" s="60" t="str">
        <f>작성용!AH2789</f>
        <v>오윤지</v>
      </c>
      <c r="V2792" s="55">
        <f>작성용!AA2789</f>
        <v>202503</v>
      </c>
      <c r="W2792" s="57" t="str">
        <f>작성용!AC2789</f>
        <v>[T]기타보험기관[1본부]</v>
      </c>
      <c r="X2792" s="57" t="str">
        <f>작성용!O2789</f>
        <v>임봉현과장,김희숙과장</v>
      </c>
      <c r="Y2792" s="57" t="str">
        <f>작성용!P2789</f>
        <v>02-789-6095,02-789-6706</v>
      </c>
      <c r="Z2792" s="57" t="str">
        <f>작성용!Q2789</f>
        <v>bhlim@hanwha.com;k0000@hanwha.com</v>
      </c>
      <c r="AA2792" s="55" t="str">
        <f>작성용!AJ2789</f>
        <v>-</v>
      </c>
      <c r="AB2792" s="55">
        <f>작성용!AB2789</f>
        <v>0</v>
      </c>
    </row>
    <row r="2793" spans="1:28" s="11" customFormat="1" ht="16.5" hidden="1" customHeight="1" x14ac:dyDescent="0.3">
      <c r="A2793" s="53">
        <f>작성용!AL2790</f>
        <v>2789</v>
      </c>
      <c r="B2793" s="54" t="str">
        <f>작성용!AI2790</f>
        <v>보고서송부일 : 연결대상 2025-01-08, 비연결 2025-01-15</v>
      </c>
      <c r="C2793" s="55" t="str">
        <f>작성용!AK2790</f>
        <v>개별종목</v>
      </c>
      <c r="D2793" s="56">
        <f>작성용!T2790</f>
        <v>45702</v>
      </c>
      <c r="E2793" s="57" t="str">
        <f>작성용!B2790</f>
        <v>한화생명보험(수익증권)</v>
      </c>
      <c r="F2793" s="57" t="str">
        <f>작성용!C2790</f>
        <v>재평가</v>
      </c>
      <c r="G2793" s="57" t="str">
        <f>작성용!D2790</f>
        <v>이지스글로벌사모부동산투자신탁37-1호</v>
      </c>
      <c r="H2793" s="58" t="str">
        <f>작성용!E2790</f>
        <v>KBP2017090042</v>
      </c>
      <c r="I2793" s="57" t="str">
        <f>작성용!F2790</f>
        <v>B02</v>
      </c>
      <c r="J2793" s="57">
        <f>작성용!G2790</f>
        <v>0</v>
      </c>
      <c r="K2793" s="57" t="str">
        <f>작성용!H2790</f>
        <v>-</v>
      </c>
      <c r="L2793" s="57" t="str">
        <f>작성용!N2790</f>
        <v xml:space="preserve">분기 </v>
      </c>
      <c r="M2793" s="56" t="str">
        <f>작성용!U2790</f>
        <v>2025.03.31</v>
      </c>
      <c r="N2793" s="56" t="str">
        <f>작성용!V2790</f>
        <v>사전등록</v>
      </c>
      <c r="O2793" s="56" t="str">
        <f>작성용!W2790</f>
        <v>사전등록</v>
      </c>
      <c r="P2793" s="56" t="str">
        <f>작성용!X2790</f>
        <v>-</v>
      </c>
      <c r="Q2793" s="57" t="str">
        <f>작성용!AD2790</f>
        <v>대체평가3사업본부</v>
      </c>
      <c r="R2793" s="59">
        <f>작성용!AE2790</f>
        <v>0</v>
      </c>
      <c r="S2793" s="57" t="str">
        <f>작성용!AF2790</f>
        <v>대체평가3사업본부</v>
      </c>
      <c r="T2793" s="60" t="str">
        <f>작성용!AG2790</f>
        <v>오윤지</v>
      </c>
      <c r="U2793" s="60" t="str">
        <f>작성용!AH2790</f>
        <v>오윤지</v>
      </c>
      <c r="V2793" s="55">
        <f>작성용!AA2790</f>
        <v>202503</v>
      </c>
      <c r="W2793" s="57" t="str">
        <f>작성용!AC2790</f>
        <v>[T]기타보험기관[1본부]</v>
      </c>
      <c r="X2793" s="57" t="str">
        <f>작성용!O2790</f>
        <v>임봉현과장,김희숙과장</v>
      </c>
      <c r="Y2793" s="57" t="str">
        <f>작성용!P2790</f>
        <v>02-789-6095,02-789-6706</v>
      </c>
      <c r="Z2793" s="57" t="str">
        <f>작성용!Q2790</f>
        <v>bhlim@hanwha.com;k0000@hanwha.com</v>
      </c>
      <c r="AA2793" s="55" t="str">
        <f>작성용!AJ2790</f>
        <v>-</v>
      </c>
      <c r="AB2793" s="55">
        <f>작성용!AB2790</f>
        <v>0</v>
      </c>
    </row>
    <row r="2794" spans="1:28" s="11" customFormat="1" ht="16.5" hidden="1" customHeight="1" x14ac:dyDescent="0.3">
      <c r="A2794" s="53">
        <f>작성용!AL2791</f>
        <v>2790</v>
      </c>
      <c r="B2794" s="54" t="str">
        <f>작성용!AI2791</f>
        <v>보고서송부일 : 연결대상 2025-01-08, 비연결 2025-01-15</v>
      </c>
      <c r="C2794" s="55" t="str">
        <f>작성용!AK2791</f>
        <v>개별종목</v>
      </c>
      <c r="D2794" s="56">
        <f>작성용!T2791</f>
        <v>45702</v>
      </c>
      <c r="E2794" s="57" t="str">
        <f>작성용!B2791</f>
        <v>한화생명보험(수익증권)</v>
      </c>
      <c r="F2794" s="57" t="str">
        <f>작성용!C2791</f>
        <v>재평가</v>
      </c>
      <c r="G2794" s="57" t="str">
        <f>작성용!D2791</f>
        <v>이지스글로벌사모부동산투자신탁37-2호</v>
      </c>
      <c r="H2794" s="58" t="str">
        <f>작성용!E2791</f>
        <v>KBP2017090043</v>
      </c>
      <c r="I2794" s="57" t="str">
        <f>작성용!F2791</f>
        <v>B02</v>
      </c>
      <c r="J2794" s="57">
        <f>작성용!G2791</f>
        <v>0</v>
      </c>
      <c r="K2794" s="57" t="str">
        <f>작성용!H2791</f>
        <v>-</v>
      </c>
      <c r="L2794" s="57" t="str">
        <f>작성용!N2791</f>
        <v xml:space="preserve">분기 </v>
      </c>
      <c r="M2794" s="56" t="str">
        <f>작성용!U2791</f>
        <v>2025.03.31</v>
      </c>
      <c r="N2794" s="56" t="str">
        <f>작성용!V2791</f>
        <v>사전등록</v>
      </c>
      <c r="O2794" s="56" t="str">
        <f>작성용!W2791</f>
        <v>사전등록</v>
      </c>
      <c r="P2794" s="56" t="str">
        <f>작성용!X2791</f>
        <v>-</v>
      </c>
      <c r="Q2794" s="57" t="str">
        <f>작성용!AD2791</f>
        <v>대체평가3사업본부</v>
      </c>
      <c r="R2794" s="59">
        <f>작성용!AE2791</f>
        <v>0</v>
      </c>
      <c r="S2794" s="57" t="str">
        <f>작성용!AF2791</f>
        <v>대체평가3사업본부</v>
      </c>
      <c r="T2794" s="60" t="str">
        <f>작성용!AG2791</f>
        <v>오윤지</v>
      </c>
      <c r="U2794" s="60" t="str">
        <f>작성용!AH2791</f>
        <v>오윤지</v>
      </c>
      <c r="V2794" s="55">
        <f>작성용!AA2791</f>
        <v>202503</v>
      </c>
      <c r="W2794" s="57" t="str">
        <f>작성용!AC2791</f>
        <v>[T]기타보험기관[1본부]</v>
      </c>
      <c r="X2794" s="57" t="str">
        <f>작성용!O2791</f>
        <v>임봉현과장,김희숙과장</v>
      </c>
      <c r="Y2794" s="57" t="str">
        <f>작성용!P2791</f>
        <v>02-789-6095,02-789-6706</v>
      </c>
      <c r="Z2794" s="57" t="str">
        <f>작성용!Q2791</f>
        <v>bhlim@hanwha.com;k0000@hanwha.com</v>
      </c>
      <c r="AA2794" s="55" t="str">
        <f>작성용!AJ2791</f>
        <v>-</v>
      </c>
      <c r="AB2794" s="55">
        <f>작성용!AB2791</f>
        <v>0</v>
      </c>
    </row>
    <row r="2795" spans="1:28" s="11" customFormat="1" ht="16.5" hidden="1" customHeight="1" x14ac:dyDescent="0.3">
      <c r="A2795" s="53">
        <f>작성용!AL2792</f>
        <v>2791</v>
      </c>
      <c r="B2795" s="54" t="str">
        <f>작성용!AI2792</f>
        <v>보고서송부일 : 연결대상 2025-01-08, 비연결 2025-01-15</v>
      </c>
      <c r="C2795" s="55" t="str">
        <f>작성용!AK2792</f>
        <v>개별종목</v>
      </c>
      <c r="D2795" s="56">
        <f>작성용!T2792</f>
        <v>45702</v>
      </c>
      <c r="E2795" s="57" t="str">
        <f>작성용!B2792</f>
        <v>한화생명보험(수익증권)</v>
      </c>
      <c r="F2795" s="57" t="str">
        <f>작성용!C2792</f>
        <v>재평가</v>
      </c>
      <c r="G2795" s="57" t="str">
        <f>작성용!D2792</f>
        <v>이지스미국전문투자형사모부동산투자신탁221호</v>
      </c>
      <c r="H2795" s="58" t="str">
        <f>작성용!E2792</f>
        <v>KBP2020120160</v>
      </c>
      <c r="I2795" s="57" t="str">
        <f>작성용!F2792</f>
        <v>B02</v>
      </c>
      <c r="J2795" s="57">
        <f>작성용!G2792</f>
        <v>0</v>
      </c>
      <c r="K2795" s="57" t="str">
        <f>작성용!H2792</f>
        <v>-</v>
      </c>
      <c r="L2795" s="57" t="str">
        <f>작성용!N2792</f>
        <v xml:space="preserve">분기 </v>
      </c>
      <c r="M2795" s="56" t="str">
        <f>작성용!U2792</f>
        <v>2025.03.31</v>
      </c>
      <c r="N2795" s="56" t="str">
        <f>작성용!V2792</f>
        <v>사전등록</v>
      </c>
      <c r="O2795" s="56" t="str">
        <f>작성용!W2792</f>
        <v>사전등록</v>
      </c>
      <c r="P2795" s="56" t="str">
        <f>작성용!X2792</f>
        <v>-</v>
      </c>
      <c r="Q2795" s="57" t="str">
        <f>작성용!AD2792</f>
        <v>대체평가3사업본부</v>
      </c>
      <c r="R2795" s="59">
        <f>작성용!AE2792</f>
        <v>0</v>
      </c>
      <c r="S2795" s="57" t="str">
        <f>작성용!AF2792</f>
        <v>대체평가3사업본부</v>
      </c>
      <c r="T2795" s="60" t="str">
        <f>작성용!AG2792</f>
        <v>오윤지</v>
      </c>
      <c r="U2795" s="60" t="str">
        <f>작성용!AH2792</f>
        <v>오윤지</v>
      </c>
      <c r="V2795" s="55">
        <f>작성용!AA2792</f>
        <v>202503</v>
      </c>
      <c r="W2795" s="57" t="str">
        <f>작성용!AC2792</f>
        <v>[T]기타보험기관[1본부]</v>
      </c>
      <c r="X2795" s="57" t="str">
        <f>작성용!O2792</f>
        <v>임봉현과장,김희숙과장</v>
      </c>
      <c r="Y2795" s="57" t="str">
        <f>작성용!P2792</f>
        <v>02-789-6095,02-789-6706</v>
      </c>
      <c r="Z2795" s="57" t="str">
        <f>작성용!Q2792</f>
        <v>bhlim@hanwha.com;k0000@hanwha.com</v>
      </c>
      <c r="AA2795" s="55" t="str">
        <f>작성용!AJ2792</f>
        <v>-</v>
      </c>
      <c r="AB2795" s="55">
        <f>작성용!AB2792</f>
        <v>0</v>
      </c>
    </row>
    <row r="2796" spans="1:28" s="11" customFormat="1" ht="16.5" hidden="1" customHeight="1" x14ac:dyDescent="0.3">
      <c r="A2796" s="53">
        <f>작성용!AL2793</f>
        <v>2792</v>
      </c>
      <c r="B2796" s="54" t="str">
        <f>작성용!AI2793</f>
        <v>보고서송부일 : 연결대상 2025-01-08, 비연결 2025-01-15</v>
      </c>
      <c r="C2796" s="55" t="str">
        <f>작성용!AK2793</f>
        <v>개별종목</v>
      </c>
      <c r="D2796" s="56">
        <f>작성용!T2793</f>
        <v>45702</v>
      </c>
      <c r="E2796" s="57" t="str">
        <f>작성용!B2793</f>
        <v>한화생명보험(수익증권)</v>
      </c>
      <c r="F2796" s="57" t="str">
        <f>작성용!C2793</f>
        <v>재평가</v>
      </c>
      <c r="G2796" s="57" t="str">
        <f>작성용!D2793</f>
        <v>이지스미국전문투자형사모부동산투자신탁327호</v>
      </c>
      <c r="H2796" s="58" t="str">
        <f>작성용!E2793</f>
        <v>KBP2019120225</v>
      </c>
      <c r="I2796" s="57" t="str">
        <f>작성용!F2793</f>
        <v>B02</v>
      </c>
      <c r="J2796" s="57">
        <f>작성용!G2793</f>
        <v>0</v>
      </c>
      <c r="K2796" s="57" t="str">
        <f>작성용!H2793</f>
        <v>-</v>
      </c>
      <c r="L2796" s="57" t="str">
        <f>작성용!N2793</f>
        <v xml:space="preserve">분기 </v>
      </c>
      <c r="M2796" s="56" t="str">
        <f>작성용!U2793</f>
        <v>2025.03.31</v>
      </c>
      <c r="N2796" s="56" t="str">
        <f>작성용!V2793</f>
        <v>사전등록</v>
      </c>
      <c r="O2796" s="56" t="str">
        <f>작성용!W2793</f>
        <v>사전등록</v>
      </c>
      <c r="P2796" s="56" t="str">
        <f>작성용!X2793</f>
        <v>-</v>
      </c>
      <c r="Q2796" s="57" t="str">
        <f>작성용!AD2793</f>
        <v>대체평가3사업본부</v>
      </c>
      <c r="R2796" s="59">
        <f>작성용!AE2793</f>
        <v>0</v>
      </c>
      <c r="S2796" s="57" t="str">
        <f>작성용!AF2793</f>
        <v>대체평가3사업본부</v>
      </c>
      <c r="T2796" s="60" t="str">
        <f>작성용!AG2793</f>
        <v>오윤지</v>
      </c>
      <c r="U2796" s="60" t="str">
        <f>작성용!AH2793</f>
        <v>오윤지</v>
      </c>
      <c r="V2796" s="55">
        <f>작성용!AA2793</f>
        <v>202503</v>
      </c>
      <c r="W2796" s="57" t="str">
        <f>작성용!AC2793</f>
        <v>[T]기타보험기관[1본부]</v>
      </c>
      <c r="X2796" s="57" t="str">
        <f>작성용!O2793</f>
        <v>임봉현과장,김희숙과장</v>
      </c>
      <c r="Y2796" s="57" t="str">
        <f>작성용!P2793</f>
        <v>02-789-6095,02-789-6706</v>
      </c>
      <c r="Z2796" s="57" t="str">
        <f>작성용!Q2793</f>
        <v>bhlim@hanwha.com;k0000@hanwha.com</v>
      </c>
      <c r="AA2796" s="55" t="str">
        <f>작성용!AJ2793</f>
        <v>-</v>
      </c>
      <c r="AB2796" s="55">
        <f>작성용!AB2793</f>
        <v>0</v>
      </c>
    </row>
    <row r="2797" spans="1:28" s="11" customFormat="1" ht="16.5" hidden="1" customHeight="1" x14ac:dyDescent="0.3">
      <c r="A2797" s="53">
        <f>작성용!AL2794</f>
        <v>2793</v>
      </c>
      <c r="B2797" s="54" t="str">
        <f>작성용!AI2794</f>
        <v>보고서송부일 : 연결대상 2025-01-08, 비연결 2025-01-15</v>
      </c>
      <c r="C2797" s="55" t="str">
        <f>작성용!AK2794</f>
        <v>개별종목</v>
      </c>
      <c r="D2797" s="56">
        <f>작성용!T2794</f>
        <v>45702</v>
      </c>
      <c r="E2797" s="57" t="str">
        <f>작성용!B2794</f>
        <v>한화생명보험(수익증권)</v>
      </c>
      <c r="F2797" s="57" t="str">
        <f>작성용!C2794</f>
        <v>재평가</v>
      </c>
      <c r="G2797" s="57" t="str">
        <f>작성용!D2794</f>
        <v>이지스미국전문투자형사모부동산투자신탁98-2호</v>
      </c>
      <c r="H2797" s="58" t="str">
        <f>작성용!E2794</f>
        <v>KBP2019120103</v>
      </c>
      <c r="I2797" s="57" t="str">
        <f>작성용!F2794</f>
        <v>B02</v>
      </c>
      <c r="J2797" s="57">
        <f>작성용!G2794</f>
        <v>0</v>
      </c>
      <c r="K2797" s="57" t="str">
        <f>작성용!H2794</f>
        <v>-</v>
      </c>
      <c r="L2797" s="57" t="str">
        <f>작성용!N2794</f>
        <v xml:space="preserve">분기 </v>
      </c>
      <c r="M2797" s="56" t="str">
        <f>작성용!U2794</f>
        <v>2025.03.31</v>
      </c>
      <c r="N2797" s="56" t="str">
        <f>작성용!V2794</f>
        <v>사전등록</v>
      </c>
      <c r="O2797" s="56" t="str">
        <f>작성용!W2794</f>
        <v>사전등록</v>
      </c>
      <c r="P2797" s="56" t="str">
        <f>작성용!X2794</f>
        <v>-</v>
      </c>
      <c r="Q2797" s="57" t="str">
        <f>작성용!AD2794</f>
        <v>대체평가3사업본부</v>
      </c>
      <c r="R2797" s="59">
        <f>작성용!AE2794</f>
        <v>0</v>
      </c>
      <c r="S2797" s="57" t="str">
        <f>작성용!AF2794</f>
        <v>대체평가3사업본부</v>
      </c>
      <c r="T2797" s="60" t="str">
        <f>작성용!AG2794</f>
        <v>오윤지</v>
      </c>
      <c r="U2797" s="60" t="str">
        <f>작성용!AH2794</f>
        <v>오윤지</v>
      </c>
      <c r="V2797" s="55">
        <f>작성용!AA2794</f>
        <v>202503</v>
      </c>
      <c r="W2797" s="57" t="str">
        <f>작성용!AC2794</f>
        <v>[T]기타보험기관[1본부]</v>
      </c>
      <c r="X2797" s="57" t="str">
        <f>작성용!O2794</f>
        <v>임봉현과장,김희숙과장</v>
      </c>
      <c r="Y2797" s="57" t="str">
        <f>작성용!P2794</f>
        <v>02-789-6095,02-789-6706</v>
      </c>
      <c r="Z2797" s="57" t="str">
        <f>작성용!Q2794</f>
        <v>bhlim@hanwha.com;k0000@hanwha.com</v>
      </c>
      <c r="AA2797" s="55" t="str">
        <f>작성용!AJ2794</f>
        <v>-</v>
      </c>
      <c r="AB2797" s="55">
        <f>작성용!AB2794</f>
        <v>0</v>
      </c>
    </row>
    <row r="2798" spans="1:28" s="11" customFormat="1" ht="16.5" hidden="1" customHeight="1" x14ac:dyDescent="0.3">
      <c r="A2798" s="53">
        <f>작성용!AL2795</f>
        <v>2794</v>
      </c>
      <c r="B2798" s="54" t="str">
        <f>작성용!AI2795</f>
        <v>보고서송부일 : 연결대상 2025-01-08, 비연결 2025-01-15</v>
      </c>
      <c r="C2798" s="55" t="str">
        <f>작성용!AK2795</f>
        <v>개별종목</v>
      </c>
      <c r="D2798" s="56">
        <f>작성용!T2795</f>
        <v>45702</v>
      </c>
      <c r="E2798" s="57" t="str">
        <f>작성용!B2795</f>
        <v>한화생명보험(수익증권)</v>
      </c>
      <c r="F2798" s="57" t="str">
        <f>작성용!C2795</f>
        <v>재평가</v>
      </c>
      <c r="G2798" s="57" t="str">
        <f>작성용!D2795</f>
        <v>캡스톤EU전문투자형사모투자신탁2호</v>
      </c>
      <c r="H2798" s="58" t="str">
        <f>작성용!E2795</f>
        <v>KBP2018120158</v>
      </c>
      <c r="I2798" s="57" t="str">
        <f>작성용!F2795</f>
        <v>B02</v>
      </c>
      <c r="J2798" s="57">
        <f>작성용!G2795</f>
        <v>0</v>
      </c>
      <c r="K2798" s="57" t="str">
        <f>작성용!H2795</f>
        <v>-</v>
      </c>
      <c r="L2798" s="57" t="str">
        <f>작성용!N2795</f>
        <v xml:space="preserve">분기 </v>
      </c>
      <c r="M2798" s="56" t="str">
        <f>작성용!U2795</f>
        <v>2025.03.31</v>
      </c>
      <c r="N2798" s="56" t="str">
        <f>작성용!V2795</f>
        <v>사전등록</v>
      </c>
      <c r="O2798" s="56" t="str">
        <f>작성용!W2795</f>
        <v>사전등록</v>
      </c>
      <c r="P2798" s="56" t="str">
        <f>작성용!X2795</f>
        <v>-</v>
      </c>
      <c r="Q2798" s="57" t="str">
        <f>작성용!AD2795</f>
        <v>대체평가3사업본부</v>
      </c>
      <c r="R2798" s="59">
        <f>작성용!AE2795</f>
        <v>0</v>
      </c>
      <c r="S2798" s="57" t="str">
        <f>작성용!AF2795</f>
        <v>대체평가3사업본부</v>
      </c>
      <c r="T2798" s="60" t="str">
        <f>작성용!AG2795</f>
        <v>오윤지</v>
      </c>
      <c r="U2798" s="60" t="str">
        <f>작성용!AH2795</f>
        <v>오윤지</v>
      </c>
      <c r="V2798" s="55">
        <f>작성용!AA2795</f>
        <v>202503</v>
      </c>
      <c r="W2798" s="57" t="str">
        <f>작성용!AC2795</f>
        <v>[T]기타보험기관[1본부]</v>
      </c>
      <c r="X2798" s="57" t="str">
        <f>작성용!O2795</f>
        <v>임봉현과장,김희숙과장</v>
      </c>
      <c r="Y2798" s="57" t="str">
        <f>작성용!P2795</f>
        <v>02-789-6095,02-789-6706</v>
      </c>
      <c r="Z2798" s="57" t="str">
        <f>작성용!Q2795</f>
        <v>bhlim@hanwha.com;k0000@hanwha.com</v>
      </c>
      <c r="AA2798" s="55" t="str">
        <f>작성용!AJ2795</f>
        <v>-</v>
      </c>
      <c r="AB2798" s="55">
        <f>작성용!AB2795</f>
        <v>0</v>
      </c>
    </row>
    <row r="2799" spans="1:28" s="11" customFormat="1" ht="16.5" hidden="1" customHeight="1" x14ac:dyDescent="0.3">
      <c r="A2799" s="53">
        <f>작성용!AL2796</f>
        <v>2795</v>
      </c>
      <c r="B2799" s="54" t="str">
        <f>작성용!AI2796</f>
        <v>보고서송부일 : 연결대상 2025-01-08, 비연결 2025-01-15</v>
      </c>
      <c r="C2799" s="55" t="str">
        <f>작성용!AK2796</f>
        <v>개별종목</v>
      </c>
      <c r="D2799" s="56">
        <f>작성용!T2796</f>
        <v>45702</v>
      </c>
      <c r="E2799" s="57" t="str">
        <f>작성용!B2796</f>
        <v>한화생명보험(수익증권)</v>
      </c>
      <c r="F2799" s="57" t="str">
        <f>작성용!C2796</f>
        <v>재평가</v>
      </c>
      <c r="G2799" s="57" t="str">
        <f>작성용!D2796</f>
        <v>캡스톤US전문투자형사모투자신탁7호</v>
      </c>
      <c r="H2799" s="58" t="str">
        <f>작성용!E2796</f>
        <v>KBP2020120032</v>
      </c>
      <c r="I2799" s="57" t="str">
        <f>작성용!F2796</f>
        <v>B02</v>
      </c>
      <c r="J2799" s="57">
        <f>작성용!G2796</f>
        <v>0</v>
      </c>
      <c r="K2799" s="57" t="str">
        <f>작성용!H2796</f>
        <v>-</v>
      </c>
      <c r="L2799" s="57" t="str">
        <f>작성용!N2796</f>
        <v xml:space="preserve">분기 </v>
      </c>
      <c r="M2799" s="56" t="str">
        <f>작성용!U2796</f>
        <v>2025.03.31</v>
      </c>
      <c r="N2799" s="56" t="str">
        <f>작성용!V2796</f>
        <v>사전등록</v>
      </c>
      <c r="O2799" s="56" t="str">
        <f>작성용!W2796</f>
        <v>사전등록</v>
      </c>
      <c r="P2799" s="56" t="str">
        <f>작성용!X2796</f>
        <v>-</v>
      </c>
      <c r="Q2799" s="57" t="str">
        <f>작성용!AD2796</f>
        <v>대체평가3사업본부</v>
      </c>
      <c r="R2799" s="59">
        <f>작성용!AE2796</f>
        <v>0</v>
      </c>
      <c r="S2799" s="57" t="str">
        <f>작성용!AF2796</f>
        <v>대체평가3사업본부</v>
      </c>
      <c r="T2799" s="60" t="str">
        <f>작성용!AG2796</f>
        <v>오윤지</v>
      </c>
      <c r="U2799" s="60" t="str">
        <f>작성용!AH2796</f>
        <v>오윤지</v>
      </c>
      <c r="V2799" s="55">
        <f>작성용!AA2796</f>
        <v>202503</v>
      </c>
      <c r="W2799" s="57" t="str">
        <f>작성용!AC2796</f>
        <v>[T]기타보험기관[1본부]</v>
      </c>
      <c r="X2799" s="57" t="str">
        <f>작성용!O2796</f>
        <v>임봉현과장,김희숙과장</v>
      </c>
      <c r="Y2799" s="57" t="str">
        <f>작성용!P2796</f>
        <v>02-789-6095,02-789-6706</v>
      </c>
      <c r="Z2799" s="57" t="str">
        <f>작성용!Q2796</f>
        <v>bhlim@hanwha.com;k0000@hanwha.com</v>
      </c>
      <c r="AA2799" s="55" t="str">
        <f>작성용!AJ2796</f>
        <v>-</v>
      </c>
      <c r="AB2799" s="55">
        <f>작성용!AB2796</f>
        <v>0</v>
      </c>
    </row>
    <row r="2800" spans="1:28" s="11" customFormat="1" ht="16.5" hidden="1" customHeight="1" x14ac:dyDescent="0.3">
      <c r="A2800" s="53">
        <f>작성용!AL2797</f>
        <v>2796</v>
      </c>
      <c r="B2800" s="54" t="str">
        <f>작성용!AI2797</f>
        <v>보고서송부일 : 연결대상 2025-01-08, 비연결 2025-01-15</v>
      </c>
      <c r="C2800" s="55" t="str">
        <f>작성용!AK2797</f>
        <v>개별종목</v>
      </c>
      <c r="D2800" s="56">
        <f>작성용!T2797</f>
        <v>45702</v>
      </c>
      <c r="E2800" s="57" t="str">
        <f>작성용!B2797</f>
        <v>한화생명보험(수익증권)</v>
      </c>
      <c r="F2800" s="57" t="str">
        <f>작성용!C2797</f>
        <v>재평가</v>
      </c>
      <c r="G2800" s="57" t="str">
        <f>작성용!D2797</f>
        <v>한국투자사모유럽메자닌부동산투자신탁1호</v>
      </c>
      <c r="H2800" s="58" t="str">
        <f>작성용!E2797</f>
        <v>KBP2014020073</v>
      </c>
      <c r="I2800" s="57" t="str">
        <f>작성용!F2797</f>
        <v>B02</v>
      </c>
      <c r="J2800" s="57">
        <f>작성용!G2797</f>
        <v>0</v>
      </c>
      <c r="K2800" s="57" t="str">
        <f>작성용!H2797</f>
        <v>-</v>
      </c>
      <c r="L2800" s="57" t="str">
        <f>작성용!N2797</f>
        <v xml:space="preserve">분기 </v>
      </c>
      <c r="M2800" s="56" t="str">
        <f>작성용!U2797</f>
        <v>2025.03.31</v>
      </c>
      <c r="N2800" s="56" t="str">
        <f>작성용!V2797</f>
        <v>사전등록</v>
      </c>
      <c r="O2800" s="56" t="str">
        <f>작성용!W2797</f>
        <v>사전등록</v>
      </c>
      <c r="P2800" s="56" t="str">
        <f>작성용!X2797</f>
        <v>-</v>
      </c>
      <c r="Q2800" s="57" t="str">
        <f>작성용!AD2797</f>
        <v>대체평가3사업본부</v>
      </c>
      <c r="R2800" s="59">
        <f>작성용!AE2797</f>
        <v>0</v>
      </c>
      <c r="S2800" s="57" t="str">
        <f>작성용!AF2797</f>
        <v>대체평가3사업본부</v>
      </c>
      <c r="T2800" s="60" t="str">
        <f>작성용!AG2797</f>
        <v>오윤지</v>
      </c>
      <c r="U2800" s="60" t="str">
        <f>작성용!AH2797</f>
        <v>오윤지</v>
      </c>
      <c r="V2800" s="55">
        <f>작성용!AA2797</f>
        <v>202503</v>
      </c>
      <c r="W2800" s="57" t="str">
        <f>작성용!AC2797</f>
        <v>[T]기타보험기관[1본부]</v>
      </c>
      <c r="X2800" s="57" t="str">
        <f>작성용!O2797</f>
        <v>임봉현과장,김희숙과장</v>
      </c>
      <c r="Y2800" s="57" t="str">
        <f>작성용!P2797</f>
        <v>02-789-6095,02-789-6706</v>
      </c>
      <c r="Z2800" s="57" t="str">
        <f>작성용!Q2797</f>
        <v>bhlim@hanwha.com;k0000@hanwha.com</v>
      </c>
      <c r="AA2800" s="55" t="str">
        <f>작성용!AJ2797</f>
        <v>-</v>
      </c>
      <c r="AB2800" s="55">
        <f>작성용!AB2797</f>
        <v>0</v>
      </c>
    </row>
    <row r="2801" spans="1:28" s="11" customFormat="1" ht="16.5" hidden="1" customHeight="1" x14ac:dyDescent="0.3">
      <c r="A2801" s="53">
        <f>작성용!AL2798</f>
        <v>2797</v>
      </c>
      <c r="B2801" s="54" t="str">
        <f>작성용!AI2798</f>
        <v>보고서송부일 : 연결대상 2025-01-08, 비연결 2025-01-15</v>
      </c>
      <c r="C2801" s="55" t="str">
        <f>작성용!AK2798</f>
        <v>개별종목</v>
      </c>
      <c r="D2801" s="56">
        <f>작성용!T2798</f>
        <v>45702</v>
      </c>
      <c r="E2801" s="57" t="str">
        <f>작성용!B2798</f>
        <v>한화생명보험(수익증권)</v>
      </c>
      <c r="F2801" s="57" t="str">
        <f>작성용!C2798</f>
        <v>재평가</v>
      </c>
      <c r="G2801" s="57" t="str">
        <f>작성용!D2798</f>
        <v>한국투자항공기전문투자형사모특별자산투자신탁6호</v>
      </c>
      <c r="H2801" s="58" t="str">
        <f>작성용!E2798</f>
        <v>KBP2018120018</v>
      </c>
      <c r="I2801" s="57" t="str">
        <f>작성용!F2798</f>
        <v>B02</v>
      </c>
      <c r="J2801" s="57">
        <f>작성용!G2798</f>
        <v>0</v>
      </c>
      <c r="K2801" s="57" t="str">
        <f>작성용!H2798</f>
        <v>-</v>
      </c>
      <c r="L2801" s="57" t="str">
        <f>작성용!N2798</f>
        <v xml:space="preserve">분기 </v>
      </c>
      <c r="M2801" s="56" t="str">
        <f>작성용!U2798</f>
        <v>2025.03.31</v>
      </c>
      <c r="N2801" s="56" t="str">
        <f>작성용!V2798</f>
        <v>사전등록</v>
      </c>
      <c r="O2801" s="56" t="str">
        <f>작성용!W2798</f>
        <v>사전등록</v>
      </c>
      <c r="P2801" s="56" t="str">
        <f>작성용!X2798</f>
        <v>-</v>
      </c>
      <c r="Q2801" s="57" t="str">
        <f>작성용!AD2798</f>
        <v>대체평가3사업본부</v>
      </c>
      <c r="R2801" s="59">
        <f>작성용!AE2798</f>
        <v>0</v>
      </c>
      <c r="S2801" s="57" t="str">
        <f>작성용!AF2798</f>
        <v>대체평가3사업본부</v>
      </c>
      <c r="T2801" s="60" t="str">
        <f>작성용!AG2798</f>
        <v>오윤지</v>
      </c>
      <c r="U2801" s="60" t="str">
        <f>작성용!AH2798</f>
        <v>오윤지</v>
      </c>
      <c r="V2801" s="55">
        <f>작성용!AA2798</f>
        <v>202503</v>
      </c>
      <c r="W2801" s="57" t="str">
        <f>작성용!AC2798</f>
        <v>[T]기타보험기관[1본부]</v>
      </c>
      <c r="X2801" s="57" t="str">
        <f>작성용!O2798</f>
        <v>임봉현과장,김희숙과장</v>
      </c>
      <c r="Y2801" s="57" t="str">
        <f>작성용!P2798</f>
        <v>02-789-6095,02-789-6706</v>
      </c>
      <c r="Z2801" s="57" t="str">
        <f>작성용!Q2798</f>
        <v>bhlim@hanwha.com;k0000@hanwha.com</v>
      </c>
      <c r="AA2801" s="55" t="str">
        <f>작성용!AJ2798</f>
        <v>-</v>
      </c>
      <c r="AB2801" s="55">
        <f>작성용!AB2798</f>
        <v>0</v>
      </c>
    </row>
    <row r="2802" spans="1:28" s="11" customFormat="1" ht="16.5" hidden="1" customHeight="1" x14ac:dyDescent="0.3">
      <c r="A2802" s="53">
        <f>작성용!AL2799</f>
        <v>2798</v>
      </c>
      <c r="B2802" s="54" t="str">
        <f>작성용!AI2799</f>
        <v>보고서송부일 : 연결대상 2025-01-08, 비연결 2025-01-15</v>
      </c>
      <c r="C2802" s="55" t="str">
        <f>작성용!AK2799</f>
        <v>개별종목</v>
      </c>
      <c r="D2802" s="56">
        <f>작성용!T2799</f>
        <v>45702</v>
      </c>
      <c r="E2802" s="57" t="str">
        <f>작성용!B2799</f>
        <v>한화생명보험(수익증권)</v>
      </c>
      <c r="F2802" s="57" t="str">
        <f>작성용!C2799</f>
        <v>재평가</v>
      </c>
      <c r="G2802" s="57" t="str">
        <f>작성용!D2799</f>
        <v>한화AIGLOBALCHOICE전문투자형사모증권투자신탁1호</v>
      </c>
      <c r="H2802" s="58" t="str">
        <f>작성용!E2799</f>
        <v>KBP2014020077</v>
      </c>
      <c r="I2802" s="57" t="str">
        <f>작성용!F2799</f>
        <v>B02</v>
      </c>
      <c r="J2802" s="57">
        <f>작성용!G2799</f>
        <v>0</v>
      </c>
      <c r="K2802" s="57" t="str">
        <f>작성용!H2799</f>
        <v>-</v>
      </c>
      <c r="L2802" s="57" t="str">
        <f>작성용!N2799</f>
        <v xml:space="preserve">분기 </v>
      </c>
      <c r="M2802" s="56" t="str">
        <f>작성용!U2799</f>
        <v>2025.03.31</v>
      </c>
      <c r="N2802" s="56" t="str">
        <f>작성용!V2799</f>
        <v>사전등록</v>
      </c>
      <c r="O2802" s="56" t="str">
        <f>작성용!W2799</f>
        <v>사전등록</v>
      </c>
      <c r="P2802" s="56" t="str">
        <f>작성용!X2799</f>
        <v>-</v>
      </c>
      <c r="Q2802" s="57" t="str">
        <f>작성용!AD2799</f>
        <v>대체평가3사업본부</v>
      </c>
      <c r="R2802" s="59">
        <f>작성용!AE2799</f>
        <v>0</v>
      </c>
      <c r="S2802" s="57" t="str">
        <f>작성용!AF2799</f>
        <v>대체평가3사업본부</v>
      </c>
      <c r="T2802" s="60" t="str">
        <f>작성용!AG2799</f>
        <v>오윤지</v>
      </c>
      <c r="U2802" s="60" t="str">
        <f>작성용!AH2799</f>
        <v>오윤지</v>
      </c>
      <c r="V2802" s="55">
        <f>작성용!AA2799</f>
        <v>202503</v>
      </c>
      <c r="W2802" s="57" t="str">
        <f>작성용!AC2799</f>
        <v>[T]기타보험기관[1본부]</v>
      </c>
      <c r="X2802" s="57" t="str">
        <f>작성용!O2799</f>
        <v>임봉현과장,김희숙과장</v>
      </c>
      <c r="Y2802" s="57" t="str">
        <f>작성용!P2799</f>
        <v>02-789-6095,02-789-6706</v>
      </c>
      <c r="Z2802" s="57" t="str">
        <f>작성용!Q2799</f>
        <v>bhlim@hanwha.com;k0000@hanwha.com</v>
      </c>
      <c r="AA2802" s="55" t="str">
        <f>작성용!AJ2799</f>
        <v>-</v>
      </c>
      <c r="AB2802" s="55">
        <f>작성용!AB2799</f>
        <v>0</v>
      </c>
    </row>
    <row r="2803" spans="1:28" s="11" customFormat="1" ht="16.5" hidden="1" customHeight="1" x14ac:dyDescent="0.3">
      <c r="A2803" s="53">
        <f>작성용!AL2800</f>
        <v>2799</v>
      </c>
      <c r="B2803" s="54" t="str">
        <f>작성용!AI2800</f>
        <v>보고서송부일 : 연결대상 2025-01-08, 비연결 2025-01-15</v>
      </c>
      <c r="C2803" s="55" t="str">
        <f>작성용!AK2800</f>
        <v>개별종목</v>
      </c>
      <c r="D2803" s="56">
        <f>작성용!T2800</f>
        <v>45702</v>
      </c>
      <c r="E2803" s="57" t="str">
        <f>작성용!B2800</f>
        <v>한화생명보험(수익증권)</v>
      </c>
      <c r="F2803" s="57" t="str">
        <f>작성용!C2800</f>
        <v>재평가</v>
      </c>
      <c r="G2803" s="57" t="str">
        <f>작성용!D2800</f>
        <v>한화AIGLOBALCHOICE전문투자형사모증권투자신탁2호</v>
      </c>
      <c r="H2803" s="58" t="str">
        <f>작성용!E2800</f>
        <v>KBP2014020091</v>
      </c>
      <c r="I2803" s="57" t="str">
        <f>작성용!F2800</f>
        <v>B02</v>
      </c>
      <c r="J2803" s="57">
        <f>작성용!G2800</f>
        <v>0</v>
      </c>
      <c r="K2803" s="57" t="str">
        <f>작성용!H2800</f>
        <v>-</v>
      </c>
      <c r="L2803" s="57" t="str">
        <f>작성용!N2800</f>
        <v xml:space="preserve">분기 </v>
      </c>
      <c r="M2803" s="56" t="str">
        <f>작성용!U2800</f>
        <v>2025.03.31</v>
      </c>
      <c r="N2803" s="56" t="str">
        <f>작성용!V2800</f>
        <v>사전등록</v>
      </c>
      <c r="O2803" s="56" t="str">
        <f>작성용!W2800</f>
        <v>사전등록</v>
      </c>
      <c r="P2803" s="56" t="str">
        <f>작성용!X2800</f>
        <v>-</v>
      </c>
      <c r="Q2803" s="57" t="str">
        <f>작성용!AD2800</f>
        <v>대체평가3사업본부</v>
      </c>
      <c r="R2803" s="59">
        <f>작성용!AE2800</f>
        <v>0</v>
      </c>
      <c r="S2803" s="57" t="str">
        <f>작성용!AF2800</f>
        <v>대체평가3사업본부</v>
      </c>
      <c r="T2803" s="60" t="str">
        <f>작성용!AG2800</f>
        <v>오윤지</v>
      </c>
      <c r="U2803" s="60" t="str">
        <f>작성용!AH2800</f>
        <v>오윤지</v>
      </c>
      <c r="V2803" s="55">
        <f>작성용!AA2800</f>
        <v>202503</v>
      </c>
      <c r="W2803" s="57" t="str">
        <f>작성용!AC2800</f>
        <v>[T]기타보험기관[1본부]</v>
      </c>
      <c r="X2803" s="57" t="str">
        <f>작성용!O2800</f>
        <v>임봉현과장,김희숙과장</v>
      </c>
      <c r="Y2803" s="57" t="str">
        <f>작성용!P2800</f>
        <v>02-789-6095,02-789-6706</v>
      </c>
      <c r="Z2803" s="57" t="str">
        <f>작성용!Q2800</f>
        <v>bhlim@hanwha.com;k0000@hanwha.com</v>
      </c>
      <c r="AA2803" s="55" t="str">
        <f>작성용!AJ2800</f>
        <v>-</v>
      </c>
      <c r="AB2803" s="55">
        <f>작성용!AB2800</f>
        <v>0</v>
      </c>
    </row>
    <row r="2804" spans="1:28" s="11" customFormat="1" ht="16.5" hidden="1" customHeight="1" x14ac:dyDescent="0.3">
      <c r="A2804" s="53">
        <f>작성용!AL2801</f>
        <v>2800</v>
      </c>
      <c r="B2804" s="54" t="str">
        <f>작성용!AI2801</f>
        <v>보고서송부일 : 연결대상 2025-01-08, 비연결 2025-01-15</v>
      </c>
      <c r="C2804" s="55" t="str">
        <f>작성용!AK2801</f>
        <v>개별종목</v>
      </c>
      <c r="D2804" s="56">
        <f>작성용!T2801</f>
        <v>45702</v>
      </c>
      <c r="E2804" s="57" t="str">
        <f>작성용!B2801</f>
        <v>한화생명보험(수익증권)</v>
      </c>
      <c r="F2804" s="57" t="str">
        <f>작성용!C2801</f>
        <v>재평가</v>
      </c>
      <c r="G2804" s="57" t="str">
        <f>작성용!D2801</f>
        <v>한화ASIAOPPORTUNITY전문투자형사모증권투자신탁1호</v>
      </c>
      <c r="H2804" s="58" t="str">
        <f>작성용!E2801</f>
        <v>KBP2018120021</v>
      </c>
      <c r="I2804" s="57" t="str">
        <f>작성용!F2801</f>
        <v>B02</v>
      </c>
      <c r="J2804" s="57">
        <f>작성용!G2801</f>
        <v>0</v>
      </c>
      <c r="K2804" s="57" t="str">
        <f>작성용!H2801</f>
        <v>-</v>
      </c>
      <c r="L2804" s="57" t="str">
        <f>작성용!N2801</f>
        <v xml:space="preserve">분기 </v>
      </c>
      <c r="M2804" s="56" t="str">
        <f>작성용!U2801</f>
        <v>2025.03.31</v>
      </c>
      <c r="N2804" s="56" t="str">
        <f>작성용!V2801</f>
        <v>사전등록</v>
      </c>
      <c r="O2804" s="56" t="str">
        <f>작성용!W2801</f>
        <v>사전등록</v>
      </c>
      <c r="P2804" s="56" t="str">
        <f>작성용!X2801</f>
        <v>-</v>
      </c>
      <c r="Q2804" s="57" t="str">
        <f>작성용!AD2801</f>
        <v>대체평가3사업본부</v>
      </c>
      <c r="R2804" s="59">
        <f>작성용!AE2801</f>
        <v>0</v>
      </c>
      <c r="S2804" s="57" t="str">
        <f>작성용!AF2801</f>
        <v>대체평가3사업본부</v>
      </c>
      <c r="T2804" s="60" t="str">
        <f>작성용!AG2801</f>
        <v>오윤지</v>
      </c>
      <c r="U2804" s="60" t="str">
        <f>작성용!AH2801</f>
        <v>오윤지</v>
      </c>
      <c r="V2804" s="55">
        <f>작성용!AA2801</f>
        <v>202503</v>
      </c>
      <c r="W2804" s="57" t="str">
        <f>작성용!AC2801</f>
        <v>[T]기타보험기관[1본부]</v>
      </c>
      <c r="X2804" s="57" t="str">
        <f>작성용!O2801</f>
        <v>임봉현과장,김희숙과장</v>
      </c>
      <c r="Y2804" s="57" t="str">
        <f>작성용!P2801</f>
        <v>02-789-6095,02-789-6706</v>
      </c>
      <c r="Z2804" s="57" t="str">
        <f>작성용!Q2801</f>
        <v>bhlim@hanwha.com;k0000@hanwha.com</v>
      </c>
      <c r="AA2804" s="55" t="str">
        <f>작성용!AJ2801</f>
        <v>-</v>
      </c>
      <c r="AB2804" s="55">
        <f>작성용!AB2801</f>
        <v>0</v>
      </c>
    </row>
    <row r="2805" spans="1:28" s="11" customFormat="1" ht="16.5" hidden="1" customHeight="1" x14ac:dyDescent="0.3">
      <c r="A2805" s="53">
        <f>작성용!AL2802</f>
        <v>2801</v>
      </c>
      <c r="B2805" s="54" t="str">
        <f>작성용!AI2802</f>
        <v>보고서송부일 : 연결대상 2025-01-08, 비연결 2025-01-15</v>
      </c>
      <c r="C2805" s="55" t="str">
        <f>작성용!AK2802</f>
        <v>개별종목</v>
      </c>
      <c r="D2805" s="56">
        <f>작성용!T2802</f>
        <v>45702</v>
      </c>
      <c r="E2805" s="57" t="str">
        <f>작성용!B2802</f>
        <v>한화생명보험(수익증권)</v>
      </c>
      <c r="F2805" s="57" t="str">
        <f>작성용!C2802</f>
        <v>재평가</v>
      </c>
      <c r="G2805" s="57" t="str">
        <f>작성용!D2802</f>
        <v>한화DEBTSTRATEGY전문투자형사모부동산투자신탁16호</v>
      </c>
      <c r="H2805" s="58" t="str">
        <f>작성용!E2802</f>
        <v>KBP2019120158</v>
      </c>
      <c r="I2805" s="57" t="str">
        <f>작성용!F2802</f>
        <v>B02</v>
      </c>
      <c r="J2805" s="57">
        <f>작성용!G2802</f>
        <v>0</v>
      </c>
      <c r="K2805" s="57" t="str">
        <f>작성용!H2802</f>
        <v>-</v>
      </c>
      <c r="L2805" s="57" t="str">
        <f>작성용!N2802</f>
        <v xml:space="preserve">분기 </v>
      </c>
      <c r="M2805" s="56" t="str">
        <f>작성용!U2802</f>
        <v>2025.03.31</v>
      </c>
      <c r="N2805" s="56" t="str">
        <f>작성용!V2802</f>
        <v>사전등록</v>
      </c>
      <c r="O2805" s="56" t="str">
        <f>작성용!W2802</f>
        <v>사전등록</v>
      </c>
      <c r="P2805" s="56" t="str">
        <f>작성용!X2802</f>
        <v>-</v>
      </c>
      <c r="Q2805" s="57" t="str">
        <f>작성용!AD2802</f>
        <v>대체평가3사업본부</v>
      </c>
      <c r="R2805" s="59">
        <f>작성용!AE2802</f>
        <v>0</v>
      </c>
      <c r="S2805" s="57" t="str">
        <f>작성용!AF2802</f>
        <v>대체평가3사업본부</v>
      </c>
      <c r="T2805" s="60" t="str">
        <f>작성용!AG2802</f>
        <v>오윤지</v>
      </c>
      <c r="U2805" s="60" t="str">
        <f>작성용!AH2802</f>
        <v>오윤지</v>
      </c>
      <c r="V2805" s="55">
        <f>작성용!AA2802</f>
        <v>202503</v>
      </c>
      <c r="W2805" s="57" t="str">
        <f>작성용!AC2802</f>
        <v>[T]기타보험기관[1본부]</v>
      </c>
      <c r="X2805" s="57" t="str">
        <f>작성용!O2802</f>
        <v>임봉현과장,김희숙과장</v>
      </c>
      <c r="Y2805" s="57" t="str">
        <f>작성용!P2802</f>
        <v>02-789-6095,02-789-6706</v>
      </c>
      <c r="Z2805" s="57" t="str">
        <f>작성용!Q2802</f>
        <v>bhlim@hanwha.com;k0000@hanwha.com</v>
      </c>
      <c r="AA2805" s="55" t="str">
        <f>작성용!AJ2802</f>
        <v>-</v>
      </c>
      <c r="AB2805" s="55">
        <f>작성용!AB2802</f>
        <v>0</v>
      </c>
    </row>
    <row r="2806" spans="1:28" s="11" customFormat="1" ht="16.5" hidden="1" customHeight="1" x14ac:dyDescent="0.3">
      <c r="A2806" s="53">
        <f>작성용!AL2803</f>
        <v>2802</v>
      </c>
      <c r="B2806" s="54" t="str">
        <f>작성용!AI2803</f>
        <v>보고서송부일 : 연결대상 2025-01-08, 비연결 2025-01-15</v>
      </c>
      <c r="C2806" s="55" t="str">
        <f>작성용!AK2803</f>
        <v>개별종목</v>
      </c>
      <c r="D2806" s="56">
        <f>작성용!T2803</f>
        <v>45702</v>
      </c>
      <c r="E2806" s="57" t="str">
        <f>작성용!B2803</f>
        <v>한화생명보험(수익증권)</v>
      </c>
      <c r="F2806" s="57" t="str">
        <f>작성용!C2803</f>
        <v>재평가</v>
      </c>
      <c r="G2806" s="57" t="str">
        <f>작성용!D2803</f>
        <v>한화DEBTSTRATEGY전문투자형사모부동산투자신탁6호</v>
      </c>
      <c r="H2806" s="58" t="str">
        <f>작성용!E2803</f>
        <v>KBP2018120008</v>
      </c>
      <c r="I2806" s="57" t="str">
        <f>작성용!F2803</f>
        <v>B02</v>
      </c>
      <c r="J2806" s="57">
        <f>작성용!G2803</f>
        <v>0</v>
      </c>
      <c r="K2806" s="57" t="str">
        <f>작성용!H2803</f>
        <v>-</v>
      </c>
      <c r="L2806" s="57" t="str">
        <f>작성용!N2803</f>
        <v xml:space="preserve">분기 </v>
      </c>
      <c r="M2806" s="56" t="str">
        <f>작성용!U2803</f>
        <v>2025.03.31</v>
      </c>
      <c r="N2806" s="56" t="str">
        <f>작성용!V2803</f>
        <v>사전등록</v>
      </c>
      <c r="O2806" s="56" t="str">
        <f>작성용!W2803</f>
        <v>사전등록</v>
      </c>
      <c r="P2806" s="56" t="str">
        <f>작성용!X2803</f>
        <v>-</v>
      </c>
      <c r="Q2806" s="57" t="str">
        <f>작성용!AD2803</f>
        <v>대체평가3사업본부</v>
      </c>
      <c r="R2806" s="59">
        <f>작성용!AE2803</f>
        <v>0</v>
      </c>
      <c r="S2806" s="57" t="str">
        <f>작성용!AF2803</f>
        <v>대체평가3사업본부</v>
      </c>
      <c r="T2806" s="60" t="str">
        <f>작성용!AG2803</f>
        <v>오윤지</v>
      </c>
      <c r="U2806" s="60" t="str">
        <f>작성용!AH2803</f>
        <v>오윤지</v>
      </c>
      <c r="V2806" s="55">
        <f>작성용!AA2803</f>
        <v>202503</v>
      </c>
      <c r="W2806" s="57" t="str">
        <f>작성용!AC2803</f>
        <v>[T]기타보험기관[1본부]</v>
      </c>
      <c r="X2806" s="57" t="str">
        <f>작성용!O2803</f>
        <v>임봉현과장,김희숙과장</v>
      </c>
      <c r="Y2806" s="57" t="str">
        <f>작성용!P2803</f>
        <v>02-789-6095,02-789-6706</v>
      </c>
      <c r="Z2806" s="57" t="str">
        <f>작성용!Q2803</f>
        <v>bhlim@hanwha.com;k0000@hanwha.com</v>
      </c>
      <c r="AA2806" s="55" t="str">
        <f>작성용!AJ2803</f>
        <v>-</v>
      </c>
      <c r="AB2806" s="55">
        <f>작성용!AB2803</f>
        <v>0</v>
      </c>
    </row>
    <row r="2807" spans="1:28" s="11" customFormat="1" ht="16.5" hidden="1" customHeight="1" x14ac:dyDescent="0.3">
      <c r="A2807" s="53">
        <f>작성용!AL2804</f>
        <v>2803</v>
      </c>
      <c r="B2807" s="54" t="str">
        <f>작성용!AI2804</f>
        <v>보고서송부일 : 연결대상 2025-01-08, 비연결 2025-01-15</v>
      </c>
      <c r="C2807" s="55" t="str">
        <f>작성용!AK2804</f>
        <v>개별종목</v>
      </c>
      <c r="D2807" s="56">
        <f>작성용!T2804</f>
        <v>45702</v>
      </c>
      <c r="E2807" s="57" t="str">
        <f>작성용!B2804</f>
        <v>한화생명보험(수익증권)</v>
      </c>
      <c r="F2807" s="57" t="str">
        <f>작성용!C2804</f>
        <v>재평가</v>
      </c>
      <c r="G2807" s="57" t="str">
        <f>작성용!D2804</f>
        <v>한화GLOBALCORPORATEPESTRATEGY전문투자형사모증권투자신탁1호</v>
      </c>
      <c r="H2807" s="58" t="str">
        <f>작성용!E2804</f>
        <v>KBP2018120022</v>
      </c>
      <c r="I2807" s="57" t="str">
        <f>작성용!F2804</f>
        <v>B02</v>
      </c>
      <c r="J2807" s="57">
        <f>작성용!G2804</f>
        <v>0</v>
      </c>
      <c r="K2807" s="57" t="str">
        <f>작성용!H2804</f>
        <v>-</v>
      </c>
      <c r="L2807" s="57" t="str">
        <f>작성용!N2804</f>
        <v xml:space="preserve">분기 </v>
      </c>
      <c r="M2807" s="56" t="str">
        <f>작성용!U2804</f>
        <v>2025.03.31</v>
      </c>
      <c r="N2807" s="56" t="str">
        <f>작성용!V2804</f>
        <v>사전등록</v>
      </c>
      <c r="O2807" s="56" t="str">
        <f>작성용!W2804</f>
        <v>사전등록</v>
      </c>
      <c r="P2807" s="56" t="str">
        <f>작성용!X2804</f>
        <v>-</v>
      </c>
      <c r="Q2807" s="57" t="str">
        <f>작성용!AD2804</f>
        <v>대체평가3사업본부</v>
      </c>
      <c r="R2807" s="59">
        <f>작성용!AE2804</f>
        <v>0</v>
      </c>
      <c r="S2807" s="57" t="str">
        <f>작성용!AF2804</f>
        <v>대체평가3사업본부</v>
      </c>
      <c r="T2807" s="60" t="str">
        <f>작성용!AG2804</f>
        <v>오윤지</v>
      </c>
      <c r="U2807" s="60" t="str">
        <f>작성용!AH2804</f>
        <v>오윤지</v>
      </c>
      <c r="V2807" s="55">
        <f>작성용!AA2804</f>
        <v>202503</v>
      </c>
      <c r="W2807" s="57" t="str">
        <f>작성용!AC2804</f>
        <v>[T]기타보험기관[1본부]</v>
      </c>
      <c r="X2807" s="57" t="str">
        <f>작성용!O2804</f>
        <v>임봉현과장,김희숙과장</v>
      </c>
      <c r="Y2807" s="57" t="str">
        <f>작성용!P2804</f>
        <v>02-789-6095,02-789-6706</v>
      </c>
      <c r="Z2807" s="57" t="str">
        <f>작성용!Q2804</f>
        <v>bhlim@hanwha.com;k0000@hanwha.com</v>
      </c>
      <c r="AA2807" s="55" t="str">
        <f>작성용!AJ2804</f>
        <v>-</v>
      </c>
      <c r="AB2807" s="55">
        <f>작성용!AB2804</f>
        <v>0</v>
      </c>
    </row>
    <row r="2808" spans="1:28" s="11" customFormat="1" ht="16.5" hidden="1" customHeight="1" x14ac:dyDescent="0.3">
      <c r="A2808" s="53">
        <f>작성용!AL2805</f>
        <v>2804</v>
      </c>
      <c r="B2808" s="54" t="str">
        <f>작성용!AI2805</f>
        <v>보고서송부일 : 연결대상 2025-01-08, 비연결 2025-01-15</v>
      </c>
      <c r="C2808" s="55" t="str">
        <f>작성용!AK2805</f>
        <v>개별종목</v>
      </c>
      <c r="D2808" s="56">
        <f>작성용!T2805</f>
        <v>45702</v>
      </c>
      <c r="E2808" s="57" t="str">
        <f>작성용!B2805</f>
        <v>한화생명보험(수익증권)</v>
      </c>
      <c r="F2808" s="57" t="str">
        <f>작성용!C2805</f>
        <v>재평가</v>
      </c>
      <c r="G2808" s="57" t="str">
        <f>작성용!D2805</f>
        <v>한화GLOBALCORPORATEPESTRATEGY전문투자형사모증권투자신탁2호</v>
      </c>
      <c r="H2808" s="58" t="str">
        <f>작성용!E2805</f>
        <v>KBP2018120029</v>
      </c>
      <c r="I2808" s="57" t="str">
        <f>작성용!F2805</f>
        <v>B02</v>
      </c>
      <c r="J2808" s="57">
        <f>작성용!G2805</f>
        <v>0</v>
      </c>
      <c r="K2808" s="57" t="str">
        <f>작성용!H2805</f>
        <v>-</v>
      </c>
      <c r="L2808" s="57" t="str">
        <f>작성용!N2805</f>
        <v xml:space="preserve">분기 </v>
      </c>
      <c r="M2808" s="56" t="str">
        <f>작성용!U2805</f>
        <v>2025.03.31</v>
      </c>
      <c r="N2808" s="56" t="str">
        <f>작성용!V2805</f>
        <v>사전등록</v>
      </c>
      <c r="O2808" s="56" t="str">
        <f>작성용!W2805</f>
        <v>사전등록</v>
      </c>
      <c r="P2808" s="56" t="str">
        <f>작성용!X2805</f>
        <v>-</v>
      </c>
      <c r="Q2808" s="57" t="str">
        <f>작성용!AD2805</f>
        <v>대체평가3사업본부</v>
      </c>
      <c r="R2808" s="59">
        <f>작성용!AE2805</f>
        <v>0</v>
      </c>
      <c r="S2808" s="57" t="str">
        <f>작성용!AF2805</f>
        <v>대체평가3사업본부</v>
      </c>
      <c r="T2808" s="60" t="str">
        <f>작성용!AG2805</f>
        <v>오윤지</v>
      </c>
      <c r="U2808" s="60" t="str">
        <f>작성용!AH2805</f>
        <v>오윤지</v>
      </c>
      <c r="V2808" s="55">
        <f>작성용!AA2805</f>
        <v>202503</v>
      </c>
      <c r="W2808" s="57" t="str">
        <f>작성용!AC2805</f>
        <v>[T]기타보험기관[1본부]</v>
      </c>
      <c r="X2808" s="57" t="str">
        <f>작성용!O2805</f>
        <v>임봉현과장,김희숙과장</v>
      </c>
      <c r="Y2808" s="57" t="str">
        <f>작성용!P2805</f>
        <v>02-789-6095,02-789-6706</v>
      </c>
      <c r="Z2808" s="57" t="str">
        <f>작성용!Q2805</f>
        <v>bhlim@hanwha.com;k0000@hanwha.com</v>
      </c>
      <c r="AA2808" s="55" t="str">
        <f>작성용!AJ2805</f>
        <v>-</v>
      </c>
      <c r="AB2808" s="55">
        <f>작성용!AB2805</f>
        <v>0</v>
      </c>
    </row>
    <row r="2809" spans="1:28" s="11" customFormat="1" ht="16.5" hidden="1" customHeight="1" x14ac:dyDescent="0.3">
      <c r="A2809" s="53">
        <f>작성용!AL2806</f>
        <v>2805</v>
      </c>
      <c r="B2809" s="54" t="str">
        <f>작성용!AI2806</f>
        <v>보고서송부일 : 연결대상 2025-01-08, 비연결 2025-01-15</v>
      </c>
      <c r="C2809" s="55" t="str">
        <f>작성용!AK2806</f>
        <v>개별종목</v>
      </c>
      <c r="D2809" s="56">
        <f>작성용!T2806</f>
        <v>45702</v>
      </c>
      <c r="E2809" s="57" t="str">
        <f>작성용!B2806</f>
        <v>한화생명보험(수익증권)</v>
      </c>
      <c r="F2809" s="57" t="str">
        <f>작성용!C2806</f>
        <v>재평가</v>
      </c>
      <c r="G2809" s="57" t="str">
        <f>작성용!D2806</f>
        <v>한화GLOBALCREDITSTRATEGY전문투자형사모특별자산투자신탁1호</v>
      </c>
      <c r="H2809" s="58" t="str">
        <f>작성용!E2806</f>
        <v>KBP2018120105</v>
      </c>
      <c r="I2809" s="57" t="str">
        <f>작성용!F2806</f>
        <v>B02</v>
      </c>
      <c r="J2809" s="57">
        <f>작성용!G2806</f>
        <v>0</v>
      </c>
      <c r="K2809" s="57" t="str">
        <f>작성용!H2806</f>
        <v>-</v>
      </c>
      <c r="L2809" s="57" t="str">
        <f>작성용!N2806</f>
        <v xml:space="preserve">분기 </v>
      </c>
      <c r="M2809" s="56" t="str">
        <f>작성용!U2806</f>
        <v>2025.03.31</v>
      </c>
      <c r="N2809" s="56" t="str">
        <f>작성용!V2806</f>
        <v>사전등록</v>
      </c>
      <c r="O2809" s="56" t="str">
        <f>작성용!W2806</f>
        <v>사전등록</v>
      </c>
      <c r="P2809" s="56" t="str">
        <f>작성용!X2806</f>
        <v>-</v>
      </c>
      <c r="Q2809" s="57" t="str">
        <f>작성용!AD2806</f>
        <v>대체평가3사업본부</v>
      </c>
      <c r="R2809" s="59">
        <f>작성용!AE2806</f>
        <v>0</v>
      </c>
      <c r="S2809" s="57" t="str">
        <f>작성용!AF2806</f>
        <v>대체평가3사업본부</v>
      </c>
      <c r="T2809" s="60" t="str">
        <f>작성용!AG2806</f>
        <v>오윤지</v>
      </c>
      <c r="U2809" s="60" t="str">
        <f>작성용!AH2806</f>
        <v>오윤지</v>
      </c>
      <c r="V2809" s="55">
        <f>작성용!AA2806</f>
        <v>202503</v>
      </c>
      <c r="W2809" s="57" t="str">
        <f>작성용!AC2806</f>
        <v>[T]기타보험기관[1본부]</v>
      </c>
      <c r="X2809" s="57" t="str">
        <f>작성용!O2806</f>
        <v>임봉현과장,김희숙과장</v>
      </c>
      <c r="Y2809" s="57" t="str">
        <f>작성용!P2806</f>
        <v>02-789-6095,02-789-6706</v>
      </c>
      <c r="Z2809" s="57" t="str">
        <f>작성용!Q2806</f>
        <v>bhlim@hanwha.com;k0000@hanwha.com</v>
      </c>
      <c r="AA2809" s="55" t="str">
        <f>작성용!AJ2806</f>
        <v>-</v>
      </c>
      <c r="AB2809" s="55">
        <f>작성용!AB2806</f>
        <v>0</v>
      </c>
    </row>
    <row r="2810" spans="1:28" s="11" customFormat="1" ht="16.5" hidden="1" customHeight="1" x14ac:dyDescent="0.3">
      <c r="A2810" s="53">
        <f>작성용!AL2807</f>
        <v>2806</v>
      </c>
      <c r="B2810" s="54" t="str">
        <f>작성용!AI2807</f>
        <v>보고서송부일 : 연결대상 2025-01-08, 비연결 2025-01-15</v>
      </c>
      <c r="C2810" s="55" t="str">
        <f>작성용!AK2807</f>
        <v>개별종목</v>
      </c>
      <c r="D2810" s="56">
        <f>작성용!T2807</f>
        <v>45702</v>
      </c>
      <c r="E2810" s="57" t="str">
        <f>작성용!B2807</f>
        <v>한화생명보험(수익증권)</v>
      </c>
      <c r="F2810" s="57" t="str">
        <f>작성용!C2807</f>
        <v>재평가</v>
      </c>
      <c r="G2810" s="57" t="str">
        <f>작성용!D2807</f>
        <v>한화GLOBALINFRASTRUCTURESTRATEGY전문투자형사모특별자산투자신탁1호</v>
      </c>
      <c r="H2810" s="58" t="str">
        <f>작성용!E2807</f>
        <v>KBP2018120023</v>
      </c>
      <c r="I2810" s="57" t="str">
        <f>작성용!F2807</f>
        <v>B02</v>
      </c>
      <c r="J2810" s="57">
        <f>작성용!G2807</f>
        <v>0</v>
      </c>
      <c r="K2810" s="57" t="str">
        <f>작성용!H2807</f>
        <v>-</v>
      </c>
      <c r="L2810" s="57" t="str">
        <f>작성용!N2807</f>
        <v xml:space="preserve">분기 </v>
      </c>
      <c r="M2810" s="56" t="str">
        <f>작성용!U2807</f>
        <v>2025.03.31</v>
      </c>
      <c r="N2810" s="56" t="str">
        <f>작성용!V2807</f>
        <v>사전등록</v>
      </c>
      <c r="O2810" s="56" t="str">
        <f>작성용!W2807</f>
        <v>사전등록</v>
      </c>
      <c r="P2810" s="56" t="str">
        <f>작성용!X2807</f>
        <v>-</v>
      </c>
      <c r="Q2810" s="57" t="str">
        <f>작성용!AD2807</f>
        <v>대체평가3사업본부</v>
      </c>
      <c r="R2810" s="59">
        <f>작성용!AE2807</f>
        <v>0</v>
      </c>
      <c r="S2810" s="57" t="str">
        <f>작성용!AF2807</f>
        <v>대체평가3사업본부</v>
      </c>
      <c r="T2810" s="60" t="str">
        <f>작성용!AG2807</f>
        <v>오윤지</v>
      </c>
      <c r="U2810" s="60" t="str">
        <f>작성용!AH2807</f>
        <v>오윤지</v>
      </c>
      <c r="V2810" s="55">
        <f>작성용!AA2807</f>
        <v>202503</v>
      </c>
      <c r="W2810" s="57" t="str">
        <f>작성용!AC2807</f>
        <v>[T]기타보험기관[1본부]</v>
      </c>
      <c r="X2810" s="57" t="str">
        <f>작성용!O2807</f>
        <v>임봉현과장,김희숙과장</v>
      </c>
      <c r="Y2810" s="57" t="str">
        <f>작성용!P2807</f>
        <v>02-789-6095,02-789-6706</v>
      </c>
      <c r="Z2810" s="57" t="str">
        <f>작성용!Q2807</f>
        <v>bhlim@hanwha.com;k0000@hanwha.com</v>
      </c>
      <c r="AA2810" s="55" t="str">
        <f>작성용!AJ2807</f>
        <v>-</v>
      </c>
      <c r="AB2810" s="55">
        <f>작성용!AB2807</f>
        <v>0</v>
      </c>
    </row>
    <row r="2811" spans="1:28" s="11" customFormat="1" ht="16.5" hidden="1" customHeight="1" x14ac:dyDescent="0.3">
      <c r="A2811" s="53">
        <f>작성용!AL2808</f>
        <v>2807</v>
      </c>
      <c r="B2811" s="54" t="str">
        <f>작성용!AI2808</f>
        <v>보고서송부일 : 연결대상 2025-01-08, 비연결 2025-01-15</v>
      </c>
      <c r="C2811" s="55" t="str">
        <f>작성용!AK2808</f>
        <v>개별종목</v>
      </c>
      <c r="D2811" s="56">
        <f>작성용!T2808</f>
        <v>45702</v>
      </c>
      <c r="E2811" s="57" t="str">
        <f>작성용!B2808</f>
        <v>한화생명보험(수익증권)</v>
      </c>
      <c r="F2811" s="57" t="str">
        <f>작성용!C2808</f>
        <v>재평가</v>
      </c>
      <c r="G2811" s="57" t="str">
        <f>작성용!D2808</f>
        <v>한화GLOBALINFRASTRUCTURESTRATEGY전문투자형사모특별자산투자신탁2호</v>
      </c>
      <c r="H2811" s="58" t="str">
        <f>작성용!E2808</f>
        <v>KBP2018120030</v>
      </c>
      <c r="I2811" s="57" t="str">
        <f>작성용!F2808</f>
        <v>B02</v>
      </c>
      <c r="J2811" s="57">
        <f>작성용!G2808</f>
        <v>0</v>
      </c>
      <c r="K2811" s="57" t="str">
        <f>작성용!H2808</f>
        <v>-</v>
      </c>
      <c r="L2811" s="57" t="str">
        <f>작성용!N2808</f>
        <v xml:space="preserve">분기 </v>
      </c>
      <c r="M2811" s="56" t="str">
        <f>작성용!U2808</f>
        <v>2025.03.31</v>
      </c>
      <c r="N2811" s="56" t="str">
        <f>작성용!V2808</f>
        <v>사전등록</v>
      </c>
      <c r="O2811" s="56" t="str">
        <f>작성용!W2808</f>
        <v>사전등록</v>
      </c>
      <c r="P2811" s="56" t="str">
        <f>작성용!X2808</f>
        <v>-</v>
      </c>
      <c r="Q2811" s="57" t="str">
        <f>작성용!AD2808</f>
        <v>대체평가3사업본부</v>
      </c>
      <c r="R2811" s="59">
        <f>작성용!AE2808</f>
        <v>0</v>
      </c>
      <c r="S2811" s="57" t="str">
        <f>작성용!AF2808</f>
        <v>대체평가3사업본부</v>
      </c>
      <c r="T2811" s="60" t="str">
        <f>작성용!AG2808</f>
        <v>오윤지</v>
      </c>
      <c r="U2811" s="60" t="str">
        <f>작성용!AH2808</f>
        <v>오윤지</v>
      </c>
      <c r="V2811" s="55">
        <f>작성용!AA2808</f>
        <v>202503</v>
      </c>
      <c r="W2811" s="57" t="str">
        <f>작성용!AC2808</f>
        <v>[T]기타보험기관[1본부]</v>
      </c>
      <c r="X2811" s="57" t="str">
        <f>작성용!O2808</f>
        <v>임봉현과장,김희숙과장</v>
      </c>
      <c r="Y2811" s="57" t="str">
        <f>작성용!P2808</f>
        <v>02-789-6095,02-789-6706</v>
      </c>
      <c r="Z2811" s="57" t="str">
        <f>작성용!Q2808</f>
        <v>bhlim@hanwha.com;k0000@hanwha.com</v>
      </c>
      <c r="AA2811" s="55" t="str">
        <f>작성용!AJ2808</f>
        <v>-</v>
      </c>
      <c r="AB2811" s="55">
        <f>작성용!AB2808</f>
        <v>0</v>
      </c>
    </row>
    <row r="2812" spans="1:28" s="11" customFormat="1" ht="16.5" hidden="1" customHeight="1" x14ac:dyDescent="0.3">
      <c r="A2812" s="53">
        <f>작성용!AL2809</f>
        <v>2808</v>
      </c>
      <c r="B2812" s="54" t="str">
        <f>작성용!AI2809</f>
        <v>보고서송부일 : 연결대상 2025-01-08, 비연결 2025-01-15</v>
      </c>
      <c r="C2812" s="55" t="str">
        <f>작성용!AK2809</f>
        <v>개별종목</v>
      </c>
      <c r="D2812" s="56">
        <f>작성용!T2809</f>
        <v>45702</v>
      </c>
      <c r="E2812" s="57" t="str">
        <f>작성용!B2809</f>
        <v>한화생명보험(수익증권)</v>
      </c>
      <c r="F2812" s="57" t="str">
        <f>작성용!C2809</f>
        <v>재평가</v>
      </c>
      <c r="G2812" s="57" t="str">
        <f>작성용!D2809</f>
        <v>한화GLOBALINFRASTRUCTURESTRATEGY전문투자형사모특별자산투자신탁3호</v>
      </c>
      <c r="H2812" s="58" t="str">
        <f>작성용!E2809</f>
        <v>KBP2019030011</v>
      </c>
      <c r="I2812" s="57" t="str">
        <f>작성용!F2809</f>
        <v>B02</v>
      </c>
      <c r="J2812" s="57">
        <f>작성용!G2809</f>
        <v>0</v>
      </c>
      <c r="K2812" s="57" t="str">
        <f>작성용!H2809</f>
        <v>-</v>
      </c>
      <c r="L2812" s="57" t="str">
        <f>작성용!N2809</f>
        <v xml:space="preserve">분기 </v>
      </c>
      <c r="M2812" s="56" t="str">
        <f>작성용!U2809</f>
        <v>2025.03.31</v>
      </c>
      <c r="N2812" s="56" t="str">
        <f>작성용!V2809</f>
        <v>사전등록</v>
      </c>
      <c r="O2812" s="56" t="str">
        <f>작성용!W2809</f>
        <v>사전등록</v>
      </c>
      <c r="P2812" s="56" t="str">
        <f>작성용!X2809</f>
        <v>-</v>
      </c>
      <c r="Q2812" s="57" t="str">
        <f>작성용!AD2809</f>
        <v>대체평가3사업본부</v>
      </c>
      <c r="R2812" s="59">
        <f>작성용!AE2809</f>
        <v>0</v>
      </c>
      <c r="S2812" s="57" t="str">
        <f>작성용!AF2809</f>
        <v>대체평가3사업본부</v>
      </c>
      <c r="T2812" s="60" t="str">
        <f>작성용!AG2809</f>
        <v>오윤지</v>
      </c>
      <c r="U2812" s="60" t="str">
        <f>작성용!AH2809</f>
        <v>오윤지</v>
      </c>
      <c r="V2812" s="55">
        <f>작성용!AA2809</f>
        <v>202503</v>
      </c>
      <c r="W2812" s="57" t="str">
        <f>작성용!AC2809</f>
        <v>[T]기타보험기관[1본부]</v>
      </c>
      <c r="X2812" s="57" t="str">
        <f>작성용!O2809</f>
        <v>임봉현과장,김희숙과장</v>
      </c>
      <c r="Y2812" s="57" t="str">
        <f>작성용!P2809</f>
        <v>02-789-6095,02-789-6706</v>
      </c>
      <c r="Z2812" s="57" t="str">
        <f>작성용!Q2809</f>
        <v>bhlim@hanwha.com;k0000@hanwha.com</v>
      </c>
      <c r="AA2812" s="55" t="str">
        <f>작성용!AJ2809</f>
        <v>-</v>
      </c>
      <c r="AB2812" s="55">
        <f>작성용!AB2809</f>
        <v>0</v>
      </c>
    </row>
    <row r="2813" spans="1:28" s="11" customFormat="1" ht="16.5" hidden="1" customHeight="1" x14ac:dyDescent="0.3">
      <c r="A2813" s="53">
        <f>작성용!AL2810</f>
        <v>2809</v>
      </c>
      <c r="B2813" s="54" t="str">
        <f>작성용!AI2810</f>
        <v>보고서송부일 : 연결대상 2025-01-08, 비연결 2025-01-15</v>
      </c>
      <c r="C2813" s="55" t="str">
        <f>작성용!AK2810</f>
        <v>개별종목</v>
      </c>
      <c r="D2813" s="56">
        <f>작성용!T2810</f>
        <v>45702</v>
      </c>
      <c r="E2813" s="57" t="str">
        <f>작성용!B2810</f>
        <v>한화생명보험(수익증권)</v>
      </c>
      <c r="F2813" s="57" t="str">
        <f>작성용!C2810</f>
        <v>재평가</v>
      </c>
      <c r="G2813" s="57" t="str">
        <f>작성용!D2810</f>
        <v>한화GLOBALINFRASTRUCTURESTRATEGY전문투자형사모특별자산투자신탁4호</v>
      </c>
      <c r="H2813" s="58" t="str">
        <f>작성용!E2810</f>
        <v>KBP2020120083</v>
      </c>
      <c r="I2813" s="57" t="str">
        <f>작성용!F2810</f>
        <v>B02</v>
      </c>
      <c r="J2813" s="57">
        <f>작성용!G2810</f>
        <v>0</v>
      </c>
      <c r="K2813" s="57" t="str">
        <f>작성용!H2810</f>
        <v>-</v>
      </c>
      <c r="L2813" s="57" t="str">
        <f>작성용!N2810</f>
        <v xml:space="preserve">분기 </v>
      </c>
      <c r="M2813" s="56" t="str">
        <f>작성용!U2810</f>
        <v>2025.03.31</v>
      </c>
      <c r="N2813" s="56" t="str">
        <f>작성용!V2810</f>
        <v>사전등록</v>
      </c>
      <c r="O2813" s="56" t="str">
        <f>작성용!W2810</f>
        <v>사전등록</v>
      </c>
      <c r="P2813" s="56" t="str">
        <f>작성용!X2810</f>
        <v>-</v>
      </c>
      <c r="Q2813" s="57" t="str">
        <f>작성용!AD2810</f>
        <v>대체평가3사업본부</v>
      </c>
      <c r="R2813" s="59">
        <f>작성용!AE2810</f>
        <v>0</v>
      </c>
      <c r="S2813" s="57" t="str">
        <f>작성용!AF2810</f>
        <v>대체평가3사업본부</v>
      </c>
      <c r="T2813" s="60" t="str">
        <f>작성용!AG2810</f>
        <v>오윤지</v>
      </c>
      <c r="U2813" s="60" t="str">
        <f>작성용!AH2810</f>
        <v>오윤지</v>
      </c>
      <c r="V2813" s="55">
        <f>작성용!AA2810</f>
        <v>202503</v>
      </c>
      <c r="W2813" s="57" t="str">
        <f>작성용!AC2810</f>
        <v>[T]기타보험기관[1본부]</v>
      </c>
      <c r="X2813" s="57" t="str">
        <f>작성용!O2810</f>
        <v>임봉현과장,김희숙과장</v>
      </c>
      <c r="Y2813" s="57" t="str">
        <f>작성용!P2810</f>
        <v>02-789-6095,02-789-6706</v>
      </c>
      <c r="Z2813" s="57" t="str">
        <f>작성용!Q2810</f>
        <v>bhlim@hanwha.com;k0000@hanwha.com</v>
      </c>
      <c r="AA2813" s="55" t="str">
        <f>작성용!AJ2810</f>
        <v>-</v>
      </c>
      <c r="AB2813" s="55">
        <f>작성용!AB2810</f>
        <v>0</v>
      </c>
    </row>
    <row r="2814" spans="1:28" s="11" customFormat="1" ht="16.5" hidden="1" customHeight="1" x14ac:dyDescent="0.3">
      <c r="A2814" s="53">
        <f>작성용!AL2811</f>
        <v>2810</v>
      </c>
      <c r="B2814" s="54" t="str">
        <f>작성용!AI2811</f>
        <v>보고서송부일 : 연결대상 2025-01-08, 비연결 2025-01-15</v>
      </c>
      <c r="C2814" s="55" t="str">
        <f>작성용!AK2811</f>
        <v>개별종목</v>
      </c>
      <c r="D2814" s="56">
        <f>작성용!T2811</f>
        <v>45702</v>
      </c>
      <c r="E2814" s="57" t="str">
        <f>작성용!B2811</f>
        <v>한화생명보험(수익증권)</v>
      </c>
      <c r="F2814" s="57" t="str">
        <f>작성용!C2811</f>
        <v>재평가</v>
      </c>
      <c r="G2814" s="57" t="str">
        <f>작성용!D2811</f>
        <v>한화GLOBALREALESTATESTRATEGY전문투자형사모부동산투자신탁1호</v>
      </c>
      <c r="H2814" s="58" t="str">
        <f>작성용!E2811</f>
        <v>KBP2018120025</v>
      </c>
      <c r="I2814" s="57" t="str">
        <f>작성용!F2811</f>
        <v>B02</v>
      </c>
      <c r="J2814" s="57">
        <f>작성용!G2811</f>
        <v>0</v>
      </c>
      <c r="K2814" s="57" t="str">
        <f>작성용!H2811</f>
        <v>-</v>
      </c>
      <c r="L2814" s="57" t="str">
        <f>작성용!N2811</f>
        <v xml:space="preserve">분기 </v>
      </c>
      <c r="M2814" s="56" t="str">
        <f>작성용!U2811</f>
        <v>2025.03.31</v>
      </c>
      <c r="N2814" s="56" t="str">
        <f>작성용!V2811</f>
        <v>사전등록</v>
      </c>
      <c r="O2814" s="56" t="str">
        <f>작성용!W2811</f>
        <v>사전등록</v>
      </c>
      <c r="P2814" s="56" t="str">
        <f>작성용!X2811</f>
        <v>-</v>
      </c>
      <c r="Q2814" s="57" t="str">
        <f>작성용!AD2811</f>
        <v>대체평가3사업본부</v>
      </c>
      <c r="R2814" s="59">
        <f>작성용!AE2811</f>
        <v>0</v>
      </c>
      <c r="S2814" s="57" t="str">
        <f>작성용!AF2811</f>
        <v>대체평가3사업본부</v>
      </c>
      <c r="T2814" s="60" t="str">
        <f>작성용!AG2811</f>
        <v>오윤지</v>
      </c>
      <c r="U2814" s="60" t="str">
        <f>작성용!AH2811</f>
        <v>오윤지</v>
      </c>
      <c r="V2814" s="55">
        <f>작성용!AA2811</f>
        <v>202503</v>
      </c>
      <c r="W2814" s="57" t="str">
        <f>작성용!AC2811</f>
        <v>[T]기타보험기관[1본부]</v>
      </c>
      <c r="X2814" s="57" t="str">
        <f>작성용!O2811</f>
        <v>임봉현과장,김희숙과장</v>
      </c>
      <c r="Y2814" s="57" t="str">
        <f>작성용!P2811</f>
        <v>02-789-6095,02-789-6706</v>
      </c>
      <c r="Z2814" s="57" t="str">
        <f>작성용!Q2811</f>
        <v>bhlim@hanwha.com;k0000@hanwha.com</v>
      </c>
      <c r="AA2814" s="55" t="str">
        <f>작성용!AJ2811</f>
        <v>-</v>
      </c>
      <c r="AB2814" s="55">
        <f>작성용!AB2811</f>
        <v>0</v>
      </c>
    </row>
    <row r="2815" spans="1:28" s="11" customFormat="1" ht="16.5" hidden="1" customHeight="1" x14ac:dyDescent="0.3">
      <c r="A2815" s="53">
        <f>작성용!AL2812</f>
        <v>2811</v>
      </c>
      <c r="B2815" s="54" t="str">
        <f>작성용!AI2812</f>
        <v>보고서송부일 : 연결대상 2025-01-08, 비연결 2025-01-15</v>
      </c>
      <c r="C2815" s="55" t="str">
        <f>작성용!AK2812</f>
        <v>개별종목</v>
      </c>
      <c r="D2815" s="56">
        <f>작성용!T2812</f>
        <v>45702</v>
      </c>
      <c r="E2815" s="57" t="str">
        <f>작성용!B2812</f>
        <v>한화생명보험(수익증권)</v>
      </c>
      <c r="F2815" s="57" t="str">
        <f>작성용!C2812</f>
        <v>재평가</v>
      </c>
      <c r="G2815" s="57" t="str">
        <f>작성용!D2812</f>
        <v>한화GLOBALREALESTATESTRATEGY전문투자형사모부동산투자신탁2호</v>
      </c>
      <c r="H2815" s="58" t="str">
        <f>작성용!E2812</f>
        <v>KBP2018120028</v>
      </c>
      <c r="I2815" s="57" t="str">
        <f>작성용!F2812</f>
        <v>B02</v>
      </c>
      <c r="J2815" s="57">
        <f>작성용!G2812</f>
        <v>0</v>
      </c>
      <c r="K2815" s="57" t="str">
        <f>작성용!H2812</f>
        <v>-</v>
      </c>
      <c r="L2815" s="57" t="str">
        <f>작성용!N2812</f>
        <v xml:space="preserve">분기 </v>
      </c>
      <c r="M2815" s="56" t="str">
        <f>작성용!U2812</f>
        <v>2025.03.31</v>
      </c>
      <c r="N2815" s="56" t="str">
        <f>작성용!V2812</f>
        <v>사전등록</v>
      </c>
      <c r="O2815" s="56" t="str">
        <f>작성용!W2812</f>
        <v>사전등록</v>
      </c>
      <c r="P2815" s="56" t="str">
        <f>작성용!X2812</f>
        <v>-</v>
      </c>
      <c r="Q2815" s="57" t="str">
        <f>작성용!AD2812</f>
        <v>대체평가3사업본부</v>
      </c>
      <c r="R2815" s="59">
        <f>작성용!AE2812</f>
        <v>0</v>
      </c>
      <c r="S2815" s="57" t="str">
        <f>작성용!AF2812</f>
        <v>대체평가3사업본부</v>
      </c>
      <c r="T2815" s="60" t="str">
        <f>작성용!AG2812</f>
        <v>오윤지</v>
      </c>
      <c r="U2815" s="60" t="str">
        <f>작성용!AH2812</f>
        <v>오윤지</v>
      </c>
      <c r="V2815" s="55">
        <f>작성용!AA2812</f>
        <v>202503</v>
      </c>
      <c r="W2815" s="57" t="str">
        <f>작성용!AC2812</f>
        <v>[T]기타보험기관[1본부]</v>
      </c>
      <c r="X2815" s="57" t="str">
        <f>작성용!O2812</f>
        <v>임봉현과장,김희숙과장</v>
      </c>
      <c r="Y2815" s="57" t="str">
        <f>작성용!P2812</f>
        <v>02-789-6095,02-789-6706</v>
      </c>
      <c r="Z2815" s="57" t="str">
        <f>작성용!Q2812</f>
        <v>bhlim@hanwha.com;k0000@hanwha.com</v>
      </c>
      <c r="AA2815" s="55" t="str">
        <f>작성용!AJ2812</f>
        <v>-</v>
      </c>
      <c r="AB2815" s="55">
        <f>작성용!AB2812</f>
        <v>0</v>
      </c>
    </row>
    <row r="2816" spans="1:28" s="11" customFormat="1" ht="16.5" hidden="1" customHeight="1" x14ac:dyDescent="0.3">
      <c r="A2816" s="53">
        <f>작성용!AL2813</f>
        <v>2812</v>
      </c>
      <c r="B2816" s="54" t="str">
        <f>작성용!AI2813</f>
        <v>보고서송부일 : 연결대상 2025-01-08, 비연결 2025-01-15</v>
      </c>
      <c r="C2816" s="55" t="str">
        <f>작성용!AK2813</f>
        <v>개별종목</v>
      </c>
      <c r="D2816" s="56">
        <f>작성용!T2813</f>
        <v>45702</v>
      </c>
      <c r="E2816" s="57" t="str">
        <f>작성용!B2813</f>
        <v>한화생명보험(수익증권)</v>
      </c>
      <c r="F2816" s="57" t="str">
        <f>작성용!C2813</f>
        <v>재평가</v>
      </c>
      <c r="G2816" s="57" t="str">
        <f>작성용!D2813</f>
        <v>한화글로벌CO-INVESTMENTS전문투자형사모특별자산투자신탁1호</v>
      </c>
      <c r="H2816" s="58" t="str">
        <f>작성용!E2813</f>
        <v>KBP2020060113</v>
      </c>
      <c r="I2816" s="57" t="str">
        <f>작성용!F2813</f>
        <v>B02</v>
      </c>
      <c r="J2816" s="57">
        <f>작성용!G2813</f>
        <v>0</v>
      </c>
      <c r="K2816" s="57" t="str">
        <f>작성용!H2813</f>
        <v>-</v>
      </c>
      <c r="L2816" s="57" t="str">
        <f>작성용!N2813</f>
        <v xml:space="preserve">분기 </v>
      </c>
      <c r="M2816" s="56" t="str">
        <f>작성용!U2813</f>
        <v>2025.03.31</v>
      </c>
      <c r="N2816" s="56" t="str">
        <f>작성용!V2813</f>
        <v>사전등록</v>
      </c>
      <c r="O2816" s="56" t="str">
        <f>작성용!W2813</f>
        <v>사전등록</v>
      </c>
      <c r="P2816" s="56" t="str">
        <f>작성용!X2813</f>
        <v>-</v>
      </c>
      <c r="Q2816" s="57" t="str">
        <f>작성용!AD2813</f>
        <v>대체평가3사업본부</v>
      </c>
      <c r="R2816" s="59">
        <f>작성용!AE2813</f>
        <v>0</v>
      </c>
      <c r="S2816" s="57" t="str">
        <f>작성용!AF2813</f>
        <v>대체평가3사업본부</v>
      </c>
      <c r="T2816" s="60" t="str">
        <f>작성용!AG2813</f>
        <v>오윤지</v>
      </c>
      <c r="U2816" s="60" t="str">
        <f>작성용!AH2813</f>
        <v>오윤지</v>
      </c>
      <c r="V2816" s="55">
        <f>작성용!AA2813</f>
        <v>202503</v>
      </c>
      <c r="W2816" s="57" t="str">
        <f>작성용!AC2813</f>
        <v>[T]기타보험기관[1본부]</v>
      </c>
      <c r="X2816" s="57" t="str">
        <f>작성용!O2813</f>
        <v>임봉현과장,김희숙과장</v>
      </c>
      <c r="Y2816" s="57" t="str">
        <f>작성용!P2813</f>
        <v>02-789-6095,02-789-6706</v>
      </c>
      <c r="Z2816" s="57" t="str">
        <f>작성용!Q2813</f>
        <v>bhlim@hanwha.com;k0000@hanwha.com</v>
      </c>
      <c r="AA2816" s="55" t="str">
        <f>작성용!AJ2813</f>
        <v>-</v>
      </c>
      <c r="AB2816" s="55">
        <f>작성용!AB2813</f>
        <v>0</v>
      </c>
    </row>
    <row r="2817" spans="1:28" s="11" customFormat="1" ht="16.5" hidden="1" customHeight="1" x14ac:dyDescent="0.3">
      <c r="A2817" s="53">
        <f>작성용!AL2814</f>
        <v>2813</v>
      </c>
      <c r="B2817" s="54" t="str">
        <f>작성용!AI2814</f>
        <v>보고서송부일 : 연결대상 2025-01-08, 비연결 2025-01-15</v>
      </c>
      <c r="C2817" s="55" t="str">
        <f>작성용!AK2814</f>
        <v>개별종목</v>
      </c>
      <c r="D2817" s="56">
        <f>작성용!T2814</f>
        <v>45702</v>
      </c>
      <c r="E2817" s="57" t="str">
        <f>작성용!B2814</f>
        <v>한화생명보험(수익증권)</v>
      </c>
      <c r="F2817" s="57" t="str">
        <f>작성용!C2814</f>
        <v>재평가</v>
      </c>
      <c r="G2817" s="57" t="str">
        <f>작성용!D2814</f>
        <v>한화글로벌코러스사모재간접투자신탁제2호</v>
      </c>
      <c r="H2817" s="58" t="str">
        <f>작성용!E2814</f>
        <v>KBP2018120004</v>
      </c>
      <c r="I2817" s="57" t="str">
        <f>작성용!F2814</f>
        <v>B02</v>
      </c>
      <c r="J2817" s="57">
        <f>작성용!G2814</f>
        <v>0</v>
      </c>
      <c r="K2817" s="57" t="str">
        <f>작성용!H2814</f>
        <v>-</v>
      </c>
      <c r="L2817" s="57" t="str">
        <f>작성용!N2814</f>
        <v xml:space="preserve">분기 </v>
      </c>
      <c r="M2817" s="56" t="str">
        <f>작성용!U2814</f>
        <v>2025.03.31</v>
      </c>
      <c r="N2817" s="56" t="str">
        <f>작성용!V2814</f>
        <v>사전등록</v>
      </c>
      <c r="O2817" s="56" t="str">
        <f>작성용!W2814</f>
        <v>사전등록</v>
      </c>
      <c r="P2817" s="56" t="str">
        <f>작성용!X2814</f>
        <v>-</v>
      </c>
      <c r="Q2817" s="57" t="str">
        <f>작성용!AD2814</f>
        <v>대체평가3사업본부</v>
      </c>
      <c r="R2817" s="59">
        <f>작성용!AE2814</f>
        <v>0</v>
      </c>
      <c r="S2817" s="57" t="str">
        <f>작성용!AF2814</f>
        <v>대체평가3사업본부</v>
      </c>
      <c r="T2817" s="60" t="str">
        <f>작성용!AG2814</f>
        <v>오윤지</v>
      </c>
      <c r="U2817" s="60" t="str">
        <f>작성용!AH2814</f>
        <v>오윤지</v>
      </c>
      <c r="V2817" s="55">
        <f>작성용!AA2814</f>
        <v>202503</v>
      </c>
      <c r="W2817" s="57" t="str">
        <f>작성용!AC2814</f>
        <v>[T]기타보험기관[1본부]</v>
      </c>
      <c r="X2817" s="57" t="str">
        <f>작성용!O2814</f>
        <v>임봉현과장,김희숙과장</v>
      </c>
      <c r="Y2817" s="57" t="str">
        <f>작성용!P2814</f>
        <v>02-789-6095,02-789-6706</v>
      </c>
      <c r="Z2817" s="57" t="str">
        <f>작성용!Q2814</f>
        <v>bhlim@hanwha.com;k0000@hanwha.com</v>
      </c>
      <c r="AA2817" s="55" t="str">
        <f>작성용!AJ2814</f>
        <v>-</v>
      </c>
      <c r="AB2817" s="55">
        <f>작성용!AB2814</f>
        <v>0</v>
      </c>
    </row>
    <row r="2818" spans="1:28" s="11" customFormat="1" ht="16.5" hidden="1" customHeight="1" x14ac:dyDescent="0.3">
      <c r="A2818" s="53">
        <f>작성용!AL2815</f>
        <v>2814</v>
      </c>
      <c r="B2818" s="54" t="str">
        <f>작성용!AI2815</f>
        <v>보고서송부일 : 연결대상 2025-01-08, 비연결 2025-01-15</v>
      </c>
      <c r="C2818" s="55" t="str">
        <f>작성용!AK2815</f>
        <v>개별종목</v>
      </c>
      <c r="D2818" s="56">
        <f>작성용!T2815</f>
        <v>45702</v>
      </c>
      <c r="E2818" s="57" t="str">
        <f>작성용!B2815</f>
        <v>한화생명보험(수익증권)</v>
      </c>
      <c r="F2818" s="57" t="str">
        <f>작성용!C2815</f>
        <v>재평가</v>
      </c>
      <c r="G2818" s="57" t="str">
        <f>작성용!D2815</f>
        <v>한화라이프스타일전문투자형사모증권투자신탁1호</v>
      </c>
      <c r="H2818" s="58" t="str">
        <f>작성용!E2815</f>
        <v>KBP2018120027</v>
      </c>
      <c r="I2818" s="57" t="str">
        <f>작성용!F2815</f>
        <v>B02</v>
      </c>
      <c r="J2818" s="57">
        <f>작성용!G2815</f>
        <v>0</v>
      </c>
      <c r="K2818" s="57" t="str">
        <f>작성용!H2815</f>
        <v>-</v>
      </c>
      <c r="L2818" s="57" t="str">
        <f>작성용!N2815</f>
        <v xml:space="preserve">분기 </v>
      </c>
      <c r="M2818" s="56" t="str">
        <f>작성용!U2815</f>
        <v>2025.03.31</v>
      </c>
      <c r="N2818" s="56" t="str">
        <f>작성용!V2815</f>
        <v>사전등록</v>
      </c>
      <c r="O2818" s="56" t="str">
        <f>작성용!W2815</f>
        <v>사전등록</v>
      </c>
      <c r="P2818" s="56" t="str">
        <f>작성용!X2815</f>
        <v>-</v>
      </c>
      <c r="Q2818" s="57" t="str">
        <f>작성용!AD2815</f>
        <v>대체평가3사업본부</v>
      </c>
      <c r="R2818" s="59">
        <f>작성용!AE2815</f>
        <v>0</v>
      </c>
      <c r="S2818" s="57" t="str">
        <f>작성용!AF2815</f>
        <v>대체평가3사업본부</v>
      </c>
      <c r="T2818" s="60" t="str">
        <f>작성용!AG2815</f>
        <v>오윤지</v>
      </c>
      <c r="U2818" s="60" t="str">
        <f>작성용!AH2815</f>
        <v>오윤지</v>
      </c>
      <c r="V2818" s="55">
        <f>작성용!AA2815</f>
        <v>202503</v>
      </c>
      <c r="W2818" s="57" t="str">
        <f>작성용!AC2815</f>
        <v>[T]기타보험기관[1본부]</v>
      </c>
      <c r="X2818" s="57" t="str">
        <f>작성용!O2815</f>
        <v>임봉현과장,김희숙과장</v>
      </c>
      <c r="Y2818" s="57" t="str">
        <f>작성용!P2815</f>
        <v>02-789-6095,02-789-6706</v>
      </c>
      <c r="Z2818" s="57" t="str">
        <f>작성용!Q2815</f>
        <v>bhlim@hanwha.com;k0000@hanwha.com</v>
      </c>
      <c r="AA2818" s="55" t="str">
        <f>작성용!AJ2815</f>
        <v>-</v>
      </c>
      <c r="AB2818" s="55">
        <f>작성용!AB2815</f>
        <v>0</v>
      </c>
    </row>
    <row r="2819" spans="1:28" s="11" customFormat="1" ht="16.5" hidden="1" customHeight="1" x14ac:dyDescent="0.3">
      <c r="A2819" s="53">
        <f>작성용!AL2816</f>
        <v>2815</v>
      </c>
      <c r="B2819" s="54" t="str">
        <f>작성용!AI2816</f>
        <v>보고서송부일 : 연결대상 2025-01-08, 비연결 2025-01-15</v>
      </c>
      <c r="C2819" s="55" t="str">
        <f>작성용!AK2816</f>
        <v>개별종목</v>
      </c>
      <c r="D2819" s="56">
        <f>작성용!T2816</f>
        <v>45702</v>
      </c>
      <c r="E2819" s="57" t="str">
        <f>작성용!B2816</f>
        <v>한화생명보험(수익증권)</v>
      </c>
      <c r="F2819" s="57" t="str">
        <f>작성용!C2816</f>
        <v>재평가</v>
      </c>
      <c r="G2819" s="57" t="str">
        <f>작성용!D2816</f>
        <v>한화베트남OPPORTUNITY전문투자형사모증권투자신탁1호</v>
      </c>
      <c r="H2819" s="58" t="str">
        <f>작성용!E2816</f>
        <v>KBP2018120106</v>
      </c>
      <c r="I2819" s="57" t="str">
        <f>작성용!F2816</f>
        <v>B02</v>
      </c>
      <c r="J2819" s="57">
        <f>작성용!G2816</f>
        <v>0</v>
      </c>
      <c r="K2819" s="57" t="str">
        <f>작성용!H2816</f>
        <v>-</v>
      </c>
      <c r="L2819" s="57" t="str">
        <f>작성용!N2816</f>
        <v xml:space="preserve">분기 </v>
      </c>
      <c r="M2819" s="56" t="str">
        <f>작성용!U2816</f>
        <v>2025.03.31</v>
      </c>
      <c r="N2819" s="56" t="str">
        <f>작성용!V2816</f>
        <v>사전등록</v>
      </c>
      <c r="O2819" s="56" t="str">
        <f>작성용!W2816</f>
        <v>사전등록</v>
      </c>
      <c r="P2819" s="56" t="str">
        <f>작성용!X2816</f>
        <v>-</v>
      </c>
      <c r="Q2819" s="57" t="str">
        <f>작성용!AD2816</f>
        <v>대체평가3사업본부</v>
      </c>
      <c r="R2819" s="59">
        <f>작성용!AE2816</f>
        <v>0</v>
      </c>
      <c r="S2819" s="57" t="str">
        <f>작성용!AF2816</f>
        <v>대체평가3사업본부</v>
      </c>
      <c r="T2819" s="60" t="str">
        <f>작성용!AG2816</f>
        <v>오윤지</v>
      </c>
      <c r="U2819" s="60" t="str">
        <f>작성용!AH2816</f>
        <v>오윤지</v>
      </c>
      <c r="V2819" s="55">
        <f>작성용!AA2816</f>
        <v>202503</v>
      </c>
      <c r="W2819" s="57" t="str">
        <f>작성용!AC2816</f>
        <v>[T]기타보험기관[1본부]</v>
      </c>
      <c r="X2819" s="57" t="str">
        <f>작성용!O2816</f>
        <v>임봉현과장,김희숙과장</v>
      </c>
      <c r="Y2819" s="57" t="str">
        <f>작성용!P2816</f>
        <v>02-789-6095,02-789-6706</v>
      </c>
      <c r="Z2819" s="57" t="str">
        <f>작성용!Q2816</f>
        <v>bhlim@hanwha.com;k0000@hanwha.com</v>
      </c>
      <c r="AA2819" s="55" t="str">
        <f>작성용!AJ2816</f>
        <v>-</v>
      </c>
      <c r="AB2819" s="55">
        <f>작성용!AB2816</f>
        <v>0</v>
      </c>
    </row>
    <row r="2820" spans="1:28" s="11" customFormat="1" ht="16.5" hidden="1" customHeight="1" x14ac:dyDescent="0.3">
      <c r="A2820" s="53">
        <f>작성용!AL2817</f>
        <v>2816</v>
      </c>
      <c r="B2820" s="54" t="str">
        <f>작성용!AI2817</f>
        <v>보고서송부일 : 연결대상 2025-01-08, 비연결 2025-01-15</v>
      </c>
      <c r="C2820" s="55" t="str">
        <f>작성용!AK2817</f>
        <v>개별종목</v>
      </c>
      <c r="D2820" s="56">
        <f>작성용!T2817</f>
        <v>45702</v>
      </c>
      <c r="E2820" s="57" t="str">
        <f>작성용!B2817</f>
        <v>한화생명보험(수익증권)</v>
      </c>
      <c r="F2820" s="57" t="str">
        <f>작성용!C2817</f>
        <v>재평가</v>
      </c>
      <c r="G2820" s="57" t="str">
        <f>작성용!D2817</f>
        <v>현대STAR전문투자형사모부동산투자신탁5호</v>
      </c>
      <c r="H2820" s="58" t="str">
        <f>작성용!E2817</f>
        <v>KBP2019120121</v>
      </c>
      <c r="I2820" s="57" t="str">
        <f>작성용!F2817</f>
        <v>B02</v>
      </c>
      <c r="J2820" s="57">
        <f>작성용!G2817</f>
        <v>0</v>
      </c>
      <c r="K2820" s="57" t="str">
        <f>작성용!H2817</f>
        <v>-</v>
      </c>
      <c r="L2820" s="57" t="str">
        <f>작성용!N2817</f>
        <v xml:space="preserve">분기 </v>
      </c>
      <c r="M2820" s="56" t="str">
        <f>작성용!U2817</f>
        <v>2025.03.31</v>
      </c>
      <c r="N2820" s="56" t="str">
        <f>작성용!V2817</f>
        <v>사전등록</v>
      </c>
      <c r="O2820" s="56" t="str">
        <f>작성용!W2817</f>
        <v>사전등록</v>
      </c>
      <c r="P2820" s="56" t="str">
        <f>작성용!X2817</f>
        <v>-</v>
      </c>
      <c r="Q2820" s="57" t="str">
        <f>작성용!AD2817</f>
        <v>대체평가3사업본부</v>
      </c>
      <c r="R2820" s="59">
        <f>작성용!AE2817</f>
        <v>0</v>
      </c>
      <c r="S2820" s="57" t="str">
        <f>작성용!AF2817</f>
        <v>대체평가3사업본부</v>
      </c>
      <c r="T2820" s="60" t="str">
        <f>작성용!AG2817</f>
        <v>오윤지</v>
      </c>
      <c r="U2820" s="60" t="str">
        <f>작성용!AH2817</f>
        <v>오윤지</v>
      </c>
      <c r="V2820" s="55">
        <f>작성용!AA2817</f>
        <v>202503</v>
      </c>
      <c r="W2820" s="57" t="str">
        <f>작성용!AC2817</f>
        <v>[T]기타보험기관[1본부]</v>
      </c>
      <c r="X2820" s="57" t="str">
        <f>작성용!O2817</f>
        <v>임봉현과장,김희숙과장</v>
      </c>
      <c r="Y2820" s="57" t="str">
        <f>작성용!P2817</f>
        <v>02-789-6095,02-789-6706</v>
      </c>
      <c r="Z2820" s="57" t="str">
        <f>작성용!Q2817</f>
        <v>bhlim@hanwha.com;k0000@hanwha.com</v>
      </c>
      <c r="AA2820" s="55" t="str">
        <f>작성용!AJ2817</f>
        <v>-</v>
      </c>
      <c r="AB2820" s="55">
        <f>작성용!AB2817</f>
        <v>0</v>
      </c>
    </row>
    <row r="2821" spans="1:28" s="11" customFormat="1" ht="16.5" hidden="1" customHeight="1" x14ac:dyDescent="0.3">
      <c r="A2821" s="53">
        <f>작성용!AL2818</f>
        <v>2817</v>
      </c>
      <c r="B2821" s="54" t="str">
        <f>작성용!AI2818</f>
        <v>보고서송부일 : 연결대상 2025-01-08, 비연결 2025-01-15</v>
      </c>
      <c r="C2821" s="55" t="str">
        <f>작성용!AK2818</f>
        <v>개별종목</v>
      </c>
      <c r="D2821" s="56">
        <f>작성용!T2818</f>
        <v>45702</v>
      </c>
      <c r="E2821" s="57" t="str">
        <f>작성용!B2818</f>
        <v>한화생명보험(수익증권)</v>
      </c>
      <c r="F2821" s="57" t="str">
        <f>작성용!C2818</f>
        <v>재평가</v>
      </c>
      <c r="G2821" s="57" t="str">
        <f>작성용!D2818</f>
        <v>현대인베스트글로벌인프라대출전문투자형사모특별자산투자신탁제15호</v>
      </c>
      <c r="H2821" s="58" t="str">
        <f>작성용!E2818</f>
        <v>KBP2019090024</v>
      </c>
      <c r="I2821" s="57" t="str">
        <f>작성용!F2818</f>
        <v>B02</v>
      </c>
      <c r="J2821" s="57">
        <f>작성용!G2818</f>
        <v>0</v>
      </c>
      <c r="K2821" s="57" t="str">
        <f>작성용!H2818</f>
        <v>-</v>
      </c>
      <c r="L2821" s="57" t="str">
        <f>작성용!N2818</f>
        <v xml:space="preserve">분기 </v>
      </c>
      <c r="M2821" s="56" t="str">
        <f>작성용!U2818</f>
        <v>2025.03.31</v>
      </c>
      <c r="N2821" s="56" t="str">
        <f>작성용!V2818</f>
        <v>사전등록</v>
      </c>
      <c r="O2821" s="56" t="str">
        <f>작성용!W2818</f>
        <v>사전등록</v>
      </c>
      <c r="P2821" s="56" t="str">
        <f>작성용!X2818</f>
        <v>-</v>
      </c>
      <c r="Q2821" s="57" t="str">
        <f>작성용!AD2818</f>
        <v>대체평가3사업본부</v>
      </c>
      <c r="R2821" s="59">
        <f>작성용!AE2818</f>
        <v>0</v>
      </c>
      <c r="S2821" s="57" t="str">
        <f>작성용!AF2818</f>
        <v>대체평가3사업본부</v>
      </c>
      <c r="T2821" s="60" t="str">
        <f>작성용!AG2818</f>
        <v>오윤지</v>
      </c>
      <c r="U2821" s="60" t="str">
        <f>작성용!AH2818</f>
        <v>오윤지</v>
      </c>
      <c r="V2821" s="55">
        <f>작성용!AA2818</f>
        <v>202503</v>
      </c>
      <c r="W2821" s="57" t="str">
        <f>작성용!AC2818</f>
        <v>[T]기타보험기관[1본부]</v>
      </c>
      <c r="X2821" s="57" t="str">
        <f>작성용!O2818</f>
        <v>임봉현과장,김희숙과장</v>
      </c>
      <c r="Y2821" s="57" t="str">
        <f>작성용!P2818</f>
        <v>02-789-6095,02-789-6706</v>
      </c>
      <c r="Z2821" s="57" t="str">
        <f>작성용!Q2818</f>
        <v>bhlim@hanwha.com;k0000@hanwha.com</v>
      </c>
      <c r="AA2821" s="55" t="str">
        <f>작성용!AJ2818</f>
        <v>-</v>
      </c>
      <c r="AB2821" s="55">
        <f>작성용!AB2818</f>
        <v>0</v>
      </c>
    </row>
    <row r="2822" spans="1:28" s="11" customFormat="1" ht="16.5" hidden="1" customHeight="1" x14ac:dyDescent="0.3">
      <c r="A2822" s="53">
        <f>작성용!AL2819</f>
        <v>2818</v>
      </c>
      <c r="B2822" s="54" t="str">
        <f>작성용!AI2819</f>
        <v>보고서송부일 : 연결대상 2025-01-08, 비연결 2025-01-15</v>
      </c>
      <c r="C2822" s="55" t="str">
        <f>작성용!AK2819</f>
        <v>개별종목</v>
      </c>
      <c r="D2822" s="56">
        <f>작성용!T2819</f>
        <v>45702</v>
      </c>
      <c r="E2822" s="57" t="str">
        <f>작성용!B2819</f>
        <v>한화생명보험(수익증권)</v>
      </c>
      <c r="F2822" s="57" t="str">
        <f>작성용!C2819</f>
        <v>재평가</v>
      </c>
      <c r="G2822" s="57" t="str">
        <f>작성용!D2819</f>
        <v>현대인베스트글로벌전문투자형사모부동산투자신탁14호</v>
      </c>
      <c r="H2822" s="58" t="str">
        <f>작성용!E2819</f>
        <v>KBP2019060034</v>
      </c>
      <c r="I2822" s="57" t="str">
        <f>작성용!F2819</f>
        <v>B02</v>
      </c>
      <c r="J2822" s="57">
        <f>작성용!G2819</f>
        <v>0</v>
      </c>
      <c r="K2822" s="57" t="str">
        <f>작성용!H2819</f>
        <v>-</v>
      </c>
      <c r="L2822" s="57" t="str">
        <f>작성용!N2819</f>
        <v xml:space="preserve">분기 </v>
      </c>
      <c r="M2822" s="56" t="str">
        <f>작성용!U2819</f>
        <v>2025.03.31</v>
      </c>
      <c r="N2822" s="56" t="str">
        <f>작성용!V2819</f>
        <v>사전등록</v>
      </c>
      <c r="O2822" s="56" t="str">
        <f>작성용!W2819</f>
        <v>사전등록</v>
      </c>
      <c r="P2822" s="56" t="str">
        <f>작성용!X2819</f>
        <v>-</v>
      </c>
      <c r="Q2822" s="57" t="str">
        <f>작성용!AD2819</f>
        <v>대체평가3사업본부</v>
      </c>
      <c r="R2822" s="59">
        <f>작성용!AE2819</f>
        <v>0</v>
      </c>
      <c r="S2822" s="57" t="str">
        <f>작성용!AF2819</f>
        <v>대체평가3사업본부</v>
      </c>
      <c r="T2822" s="60" t="str">
        <f>작성용!AG2819</f>
        <v>오윤지</v>
      </c>
      <c r="U2822" s="60" t="str">
        <f>작성용!AH2819</f>
        <v>오윤지</v>
      </c>
      <c r="V2822" s="55">
        <f>작성용!AA2819</f>
        <v>202503</v>
      </c>
      <c r="W2822" s="57" t="str">
        <f>작성용!AC2819</f>
        <v>[T]기타보험기관[1본부]</v>
      </c>
      <c r="X2822" s="57" t="str">
        <f>작성용!O2819</f>
        <v>임봉현과장,김희숙과장</v>
      </c>
      <c r="Y2822" s="57" t="str">
        <f>작성용!P2819</f>
        <v>02-789-6095,02-789-6706</v>
      </c>
      <c r="Z2822" s="57" t="str">
        <f>작성용!Q2819</f>
        <v>bhlim@hanwha.com;k0000@hanwha.com</v>
      </c>
      <c r="AA2822" s="55" t="str">
        <f>작성용!AJ2819</f>
        <v>-</v>
      </c>
      <c r="AB2822" s="55">
        <f>작성용!AB2819</f>
        <v>0</v>
      </c>
    </row>
    <row r="2823" spans="1:28" s="11" customFormat="1" ht="16.5" hidden="1" customHeight="1" x14ac:dyDescent="0.3">
      <c r="A2823" s="53">
        <f>작성용!AL2820</f>
        <v>2819</v>
      </c>
      <c r="B2823" s="54" t="str">
        <f>작성용!AI2820</f>
        <v>보고서송부일 : 연결대상 2025-01-08, 비연결 2025-01-15</v>
      </c>
      <c r="C2823" s="55" t="str">
        <f>작성용!AK2820</f>
        <v>개별종목</v>
      </c>
      <c r="D2823" s="56">
        <f>작성용!T2820</f>
        <v>45702</v>
      </c>
      <c r="E2823" s="57" t="str">
        <f>작성용!B2820</f>
        <v>한화생명보험(수익증권)</v>
      </c>
      <c r="F2823" s="57" t="str">
        <f>작성용!C2820</f>
        <v>재평가</v>
      </c>
      <c r="G2823" s="57" t="str">
        <f>작성용!D2820</f>
        <v>현대인베스트먼트시니어론전문투자형사모특별자산투자신탁20호</v>
      </c>
      <c r="H2823" s="58" t="str">
        <f>작성용!E2820</f>
        <v>KBP2020060009</v>
      </c>
      <c r="I2823" s="57" t="str">
        <f>작성용!F2820</f>
        <v>B02</v>
      </c>
      <c r="J2823" s="57">
        <f>작성용!G2820</f>
        <v>0</v>
      </c>
      <c r="K2823" s="57" t="str">
        <f>작성용!H2820</f>
        <v>-</v>
      </c>
      <c r="L2823" s="57" t="str">
        <f>작성용!N2820</f>
        <v xml:space="preserve">분기 </v>
      </c>
      <c r="M2823" s="56" t="str">
        <f>작성용!U2820</f>
        <v>2025.03.31</v>
      </c>
      <c r="N2823" s="56" t="str">
        <f>작성용!V2820</f>
        <v>사전등록</v>
      </c>
      <c r="O2823" s="56" t="str">
        <f>작성용!W2820</f>
        <v>사전등록</v>
      </c>
      <c r="P2823" s="56" t="str">
        <f>작성용!X2820</f>
        <v>-</v>
      </c>
      <c r="Q2823" s="57" t="str">
        <f>작성용!AD2820</f>
        <v>대체평가3사업본부</v>
      </c>
      <c r="R2823" s="59">
        <f>작성용!AE2820</f>
        <v>0</v>
      </c>
      <c r="S2823" s="57" t="str">
        <f>작성용!AF2820</f>
        <v>대체평가3사업본부</v>
      </c>
      <c r="T2823" s="60" t="str">
        <f>작성용!AG2820</f>
        <v>오윤지</v>
      </c>
      <c r="U2823" s="60" t="str">
        <f>작성용!AH2820</f>
        <v>오윤지</v>
      </c>
      <c r="V2823" s="55">
        <f>작성용!AA2820</f>
        <v>202503</v>
      </c>
      <c r="W2823" s="57" t="str">
        <f>작성용!AC2820</f>
        <v>[T]기타보험기관[1본부]</v>
      </c>
      <c r="X2823" s="57" t="str">
        <f>작성용!O2820</f>
        <v>임봉현과장,김희숙과장</v>
      </c>
      <c r="Y2823" s="57" t="str">
        <f>작성용!P2820</f>
        <v>02-789-6095,02-789-6706</v>
      </c>
      <c r="Z2823" s="57" t="str">
        <f>작성용!Q2820</f>
        <v>bhlim@hanwha.com;k0000@hanwha.com</v>
      </c>
      <c r="AA2823" s="55" t="str">
        <f>작성용!AJ2820</f>
        <v>-</v>
      </c>
      <c r="AB2823" s="55">
        <f>작성용!AB2820</f>
        <v>0</v>
      </c>
    </row>
    <row r="2824" spans="1:28" s="11" customFormat="1" ht="16.5" hidden="1" customHeight="1" x14ac:dyDescent="0.3">
      <c r="A2824" s="53">
        <f>작성용!AL2821</f>
        <v>2820</v>
      </c>
      <c r="B2824" s="54" t="str">
        <f>작성용!AI2821</f>
        <v>보고서송부일 : 연결대상 2025-01-08, 비연결 2025-01-15</v>
      </c>
      <c r="C2824" s="55" t="str">
        <f>작성용!AK2821</f>
        <v>개별종목</v>
      </c>
      <c r="D2824" s="56">
        <f>작성용!T2821</f>
        <v>45702</v>
      </c>
      <c r="E2824" s="57" t="str">
        <f>작성용!B2821</f>
        <v>한화생명보험(수익증권)</v>
      </c>
      <c r="F2824" s="57" t="str">
        <f>작성용!C2821</f>
        <v>재평가</v>
      </c>
      <c r="G2824" s="57" t="str">
        <f>작성용!D2821</f>
        <v>현대인베스트북미대출채권전문투자형사모특별자산투자신탁19호</v>
      </c>
      <c r="H2824" s="58" t="str">
        <f>작성용!E2821</f>
        <v>KBP2020030028</v>
      </c>
      <c r="I2824" s="57" t="str">
        <f>작성용!F2821</f>
        <v>B02</v>
      </c>
      <c r="J2824" s="57">
        <f>작성용!G2821</f>
        <v>0</v>
      </c>
      <c r="K2824" s="57" t="str">
        <f>작성용!H2821</f>
        <v>-</v>
      </c>
      <c r="L2824" s="57" t="str">
        <f>작성용!N2821</f>
        <v xml:space="preserve">분기 </v>
      </c>
      <c r="M2824" s="56" t="str">
        <f>작성용!U2821</f>
        <v>2025.03.31</v>
      </c>
      <c r="N2824" s="56" t="str">
        <f>작성용!V2821</f>
        <v>사전등록</v>
      </c>
      <c r="O2824" s="56" t="str">
        <f>작성용!W2821</f>
        <v>사전등록</v>
      </c>
      <c r="P2824" s="56" t="str">
        <f>작성용!X2821</f>
        <v>-</v>
      </c>
      <c r="Q2824" s="57" t="str">
        <f>작성용!AD2821</f>
        <v>대체평가3사업본부</v>
      </c>
      <c r="R2824" s="59">
        <f>작성용!AE2821</f>
        <v>0</v>
      </c>
      <c r="S2824" s="57" t="str">
        <f>작성용!AF2821</f>
        <v>대체평가3사업본부</v>
      </c>
      <c r="T2824" s="60" t="str">
        <f>작성용!AG2821</f>
        <v>오윤지</v>
      </c>
      <c r="U2824" s="60" t="str">
        <f>작성용!AH2821</f>
        <v>오윤지</v>
      </c>
      <c r="V2824" s="55">
        <f>작성용!AA2821</f>
        <v>202503</v>
      </c>
      <c r="W2824" s="57" t="str">
        <f>작성용!AC2821</f>
        <v>[T]기타보험기관[1본부]</v>
      </c>
      <c r="X2824" s="57" t="str">
        <f>작성용!O2821</f>
        <v>임봉현과장,김희숙과장</v>
      </c>
      <c r="Y2824" s="57" t="str">
        <f>작성용!P2821</f>
        <v>02-789-6095,02-789-6706</v>
      </c>
      <c r="Z2824" s="57" t="str">
        <f>작성용!Q2821</f>
        <v>bhlim@hanwha.com;k0000@hanwha.com</v>
      </c>
      <c r="AA2824" s="55" t="str">
        <f>작성용!AJ2821</f>
        <v>-</v>
      </c>
      <c r="AB2824" s="55">
        <f>작성용!AB2821</f>
        <v>0</v>
      </c>
    </row>
    <row r="2825" spans="1:28" s="11" customFormat="1" ht="16.5" hidden="1" customHeight="1" x14ac:dyDescent="0.3">
      <c r="A2825" s="53">
        <f>작성용!AL2822</f>
        <v>2821</v>
      </c>
      <c r="B2825" s="54" t="str">
        <f>작성용!AI2822</f>
        <v>보고서송부일 : 연결대상 2025-01-08, 비연결 2025-01-15</v>
      </c>
      <c r="C2825" s="55" t="str">
        <f>작성용!AK2822</f>
        <v>개별종목</v>
      </c>
      <c r="D2825" s="56">
        <f>작성용!T2822</f>
        <v>45702</v>
      </c>
      <c r="E2825" s="57" t="str">
        <f>작성용!B2822</f>
        <v>한화생명보험(수익증권)</v>
      </c>
      <c r="F2825" s="57" t="str">
        <f>작성용!C2822</f>
        <v>재평가</v>
      </c>
      <c r="G2825" s="57" t="str">
        <f>작성용!D2822</f>
        <v>신한CIPVIIIPBN전문투자형사모증권투자신탁제1호(H)</v>
      </c>
      <c r="H2825" s="58" t="str">
        <f>작성용!E2822</f>
        <v>KBP2021060031</v>
      </c>
      <c r="I2825" s="57" t="str">
        <f>작성용!F2822</f>
        <v>B02</v>
      </c>
      <c r="J2825" s="57">
        <f>작성용!G2822</f>
        <v>0</v>
      </c>
      <c r="K2825" s="57" t="str">
        <f>작성용!H2822</f>
        <v>-</v>
      </c>
      <c r="L2825" s="57" t="str">
        <f>작성용!N2822</f>
        <v xml:space="preserve">분기 </v>
      </c>
      <c r="M2825" s="56" t="str">
        <f>작성용!U2822</f>
        <v>2025.03.31</v>
      </c>
      <c r="N2825" s="56" t="str">
        <f>작성용!V2822</f>
        <v>사전등록</v>
      </c>
      <c r="O2825" s="56" t="str">
        <f>작성용!W2822</f>
        <v>사전등록</v>
      </c>
      <c r="P2825" s="56" t="str">
        <f>작성용!X2822</f>
        <v>-</v>
      </c>
      <c r="Q2825" s="57" t="str">
        <f>작성용!AD2822</f>
        <v>대체평가3사업본부</v>
      </c>
      <c r="R2825" s="59">
        <f>작성용!AE2822</f>
        <v>0</v>
      </c>
      <c r="S2825" s="57" t="str">
        <f>작성용!AF2822</f>
        <v>대체평가3사업본부</v>
      </c>
      <c r="T2825" s="60" t="str">
        <f>작성용!AG2822</f>
        <v>오윤지</v>
      </c>
      <c r="U2825" s="60" t="str">
        <f>작성용!AH2822</f>
        <v>오윤지</v>
      </c>
      <c r="V2825" s="55">
        <f>작성용!AA2822</f>
        <v>202503</v>
      </c>
      <c r="W2825" s="57" t="str">
        <f>작성용!AC2822</f>
        <v>[T]기타보험기관[1본부]</v>
      </c>
      <c r="X2825" s="57" t="str">
        <f>작성용!O2822</f>
        <v>임봉현과장,김희숙과장</v>
      </c>
      <c r="Y2825" s="57" t="str">
        <f>작성용!P2822</f>
        <v>02-789-6095,02-789-6706</v>
      </c>
      <c r="Z2825" s="57" t="str">
        <f>작성용!Q2822</f>
        <v>bhlim@hanwha.com;k0000@hanwha.com</v>
      </c>
      <c r="AA2825" s="55" t="str">
        <f>작성용!AJ2822</f>
        <v>-</v>
      </c>
      <c r="AB2825" s="55">
        <f>작성용!AB2822</f>
        <v>0</v>
      </c>
    </row>
    <row r="2826" spans="1:28" s="11" customFormat="1" ht="16.5" hidden="1" customHeight="1" x14ac:dyDescent="0.3">
      <c r="A2826" s="53">
        <f>작성용!AL2823</f>
        <v>2822</v>
      </c>
      <c r="B2826" s="54" t="str">
        <f>작성용!AI2823</f>
        <v>보고서송부일 : 연결대상 2025-01-08, 비연결 2025-01-15</v>
      </c>
      <c r="C2826" s="55" t="str">
        <f>작성용!AK2823</f>
        <v>개별종목</v>
      </c>
      <c r="D2826" s="56">
        <f>작성용!T2823</f>
        <v>45702</v>
      </c>
      <c r="E2826" s="57" t="str">
        <f>작성용!B2823</f>
        <v>한화생명보험(수익증권)</v>
      </c>
      <c r="F2826" s="57" t="str">
        <f>작성용!C2823</f>
        <v>재평가</v>
      </c>
      <c r="G2826" s="57" t="str">
        <f>작성용!D2823</f>
        <v>코람코USDEBTSTRATEGY일반사모부동산투자신탁제18-2호</v>
      </c>
      <c r="H2826" s="58" t="str">
        <f>작성용!E2823</f>
        <v>KBP2021090022</v>
      </c>
      <c r="I2826" s="57" t="str">
        <f>작성용!F2823</f>
        <v>B02</v>
      </c>
      <c r="J2826" s="57">
        <f>작성용!G2823</f>
        <v>0</v>
      </c>
      <c r="K2826" s="57" t="str">
        <f>작성용!H2823</f>
        <v>-</v>
      </c>
      <c r="L2826" s="57" t="str">
        <f>작성용!N2823</f>
        <v xml:space="preserve">분기 </v>
      </c>
      <c r="M2826" s="56" t="str">
        <f>작성용!U2823</f>
        <v>2025.03.31</v>
      </c>
      <c r="N2826" s="56" t="str">
        <f>작성용!V2823</f>
        <v>사전등록</v>
      </c>
      <c r="O2826" s="56" t="str">
        <f>작성용!W2823</f>
        <v>사전등록</v>
      </c>
      <c r="P2826" s="56" t="str">
        <f>작성용!X2823</f>
        <v>-</v>
      </c>
      <c r="Q2826" s="57" t="str">
        <f>작성용!AD2823</f>
        <v>대체평가3사업본부</v>
      </c>
      <c r="R2826" s="59">
        <f>작성용!AE2823</f>
        <v>0</v>
      </c>
      <c r="S2826" s="57" t="str">
        <f>작성용!AF2823</f>
        <v>대체평가3사업본부</v>
      </c>
      <c r="T2826" s="60" t="str">
        <f>작성용!AG2823</f>
        <v>오윤지</v>
      </c>
      <c r="U2826" s="60" t="str">
        <f>작성용!AH2823</f>
        <v>오윤지</v>
      </c>
      <c r="V2826" s="55">
        <f>작성용!AA2823</f>
        <v>202503</v>
      </c>
      <c r="W2826" s="57" t="str">
        <f>작성용!AC2823</f>
        <v>[T]기타보험기관[1본부]</v>
      </c>
      <c r="X2826" s="57" t="str">
        <f>작성용!O2823</f>
        <v>임봉현과장,김희숙과장</v>
      </c>
      <c r="Y2826" s="57" t="str">
        <f>작성용!P2823</f>
        <v>02-789-6095,02-789-6706</v>
      </c>
      <c r="Z2826" s="57" t="str">
        <f>작성용!Q2823</f>
        <v>bhlim@hanwha.com;k0000@hanwha.com</v>
      </c>
      <c r="AA2826" s="55" t="str">
        <f>작성용!AJ2823</f>
        <v>-</v>
      </c>
      <c r="AB2826" s="55">
        <f>작성용!AB2823</f>
        <v>0</v>
      </c>
    </row>
    <row r="2827" spans="1:28" s="11" customFormat="1" ht="16.5" hidden="1" customHeight="1" x14ac:dyDescent="0.3">
      <c r="A2827" s="53">
        <f>작성용!AL2824</f>
        <v>2823</v>
      </c>
      <c r="B2827" s="54" t="str">
        <f>작성용!AI2824</f>
        <v>보고서송부일 : 연결대상 2025-01-08, 비연결 2025-01-15</v>
      </c>
      <c r="C2827" s="55" t="str">
        <f>작성용!AK2824</f>
        <v>개별종목</v>
      </c>
      <c r="D2827" s="56">
        <f>작성용!T2824</f>
        <v>45702</v>
      </c>
      <c r="E2827" s="57" t="str">
        <f>작성용!B2824</f>
        <v>한화생명보험(수익증권)</v>
      </c>
      <c r="F2827" s="57" t="str">
        <f>작성용!C2824</f>
        <v>재평가</v>
      </c>
      <c r="G2827" s="57" t="str">
        <f>작성용!D2824</f>
        <v>한화PISGLOBALPLANT전문투자형1호(1종)</v>
      </c>
      <c r="H2827" s="58" t="str">
        <f>작성용!E2824</f>
        <v>KBP2021090023</v>
      </c>
      <c r="I2827" s="57" t="str">
        <f>작성용!F2824</f>
        <v>B02</v>
      </c>
      <c r="J2827" s="57">
        <f>작성용!G2824</f>
        <v>0</v>
      </c>
      <c r="K2827" s="57" t="str">
        <f>작성용!H2824</f>
        <v>-</v>
      </c>
      <c r="L2827" s="57" t="str">
        <f>작성용!N2824</f>
        <v xml:space="preserve">분기 </v>
      </c>
      <c r="M2827" s="56" t="str">
        <f>작성용!U2824</f>
        <v>2025.03.31</v>
      </c>
      <c r="N2827" s="56" t="str">
        <f>작성용!V2824</f>
        <v>사전등록</v>
      </c>
      <c r="O2827" s="56" t="str">
        <f>작성용!W2824</f>
        <v>사전등록</v>
      </c>
      <c r="P2827" s="56" t="str">
        <f>작성용!X2824</f>
        <v>-</v>
      </c>
      <c r="Q2827" s="57" t="str">
        <f>작성용!AD2824</f>
        <v>대체평가3사업본부</v>
      </c>
      <c r="R2827" s="59">
        <f>작성용!AE2824</f>
        <v>0</v>
      </c>
      <c r="S2827" s="57" t="str">
        <f>작성용!AF2824</f>
        <v>대체평가3사업본부</v>
      </c>
      <c r="T2827" s="60" t="str">
        <f>작성용!AG2824</f>
        <v>오윤지</v>
      </c>
      <c r="U2827" s="60" t="str">
        <f>작성용!AH2824</f>
        <v>오윤지</v>
      </c>
      <c r="V2827" s="55">
        <f>작성용!AA2824</f>
        <v>202503</v>
      </c>
      <c r="W2827" s="57" t="str">
        <f>작성용!AC2824</f>
        <v>[T]기타보험기관[1본부]</v>
      </c>
      <c r="X2827" s="57" t="str">
        <f>작성용!O2824</f>
        <v>임봉현과장,김희숙과장</v>
      </c>
      <c r="Y2827" s="57" t="str">
        <f>작성용!P2824</f>
        <v>02-789-6095,02-789-6706</v>
      </c>
      <c r="Z2827" s="57" t="str">
        <f>작성용!Q2824</f>
        <v>bhlim@hanwha.com;k0000@hanwha.com</v>
      </c>
      <c r="AA2827" s="55" t="str">
        <f>작성용!AJ2824</f>
        <v>-</v>
      </c>
      <c r="AB2827" s="55">
        <f>작성용!AB2824</f>
        <v>0</v>
      </c>
    </row>
    <row r="2828" spans="1:28" s="11" customFormat="1" ht="16.5" hidden="1" customHeight="1" x14ac:dyDescent="0.3">
      <c r="A2828" s="53">
        <f>작성용!AL2825</f>
        <v>2824</v>
      </c>
      <c r="B2828" s="54" t="str">
        <f>작성용!AI2825</f>
        <v>보고서송부일 : 연결대상 2025-01-08, 비연결 2025-01-15</v>
      </c>
      <c r="C2828" s="55" t="str">
        <f>작성용!AK2825</f>
        <v>개별종목</v>
      </c>
      <c r="D2828" s="56">
        <f>작성용!T2825</f>
        <v>45702</v>
      </c>
      <c r="E2828" s="57" t="str">
        <f>작성용!B2825</f>
        <v>한화생명보험(수익증권)</v>
      </c>
      <c r="F2828" s="57" t="str">
        <f>작성용!C2825</f>
        <v>재평가</v>
      </c>
      <c r="G2828" s="57" t="str">
        <f>작성용!D2825</f>
        <v>KTB유럽인프라대출전문투자형사모투자신탁제32호</v>
      </c>
      <c r="H2828" s="58" t="str">
        <f>작성용!E2825</f>
        <v>KBP2021120078</v>
      </c>
      <c r="I2828" s="57" t="str">
        <f>작성용!F2825</f>
        <v>B02</v>
      </c>
      <c r="J2828" s="57">
        <f>작성용!G2825</f>
        <v>0</v>
      </c>
      <c r="K2828" s="57" t="str">
        <f>작성용!H2825</f>
        <v>-</v>
      </c>
      <c r="L2828" s="57" t="str">
        <f>작성용!N2825</f>
        <v xml:space="preserve">분기 </v>
      </c>
      <c r="M2828" s="56" t="str">
        <f>작성용!U2825</f>
        <v>2025.03.31</v>
      </c>
      <c r="N2828" s="56" t="str">
        <f>작성용!V2825</f>
        <v>사전등록</v>
      </c>
      <c r="O2828" s="56" t="str">
        <f>작성용!W2825</f>
        <v>사전등록</v>
      </c>
      <c r="P2828" s="56" t="str">
        <f>작성용!X2825</f>
        <v>-</v>
      </c>
      <c r="Q2828" s="57" t="str">
        <f>작성용!AD2825</f>
        <v>대체평가3사업본부</v>
      </c>
      <c r="R2828" s="59">
        <f>작성용!AE2825</f>
        <v>0</v>
      </c>
      <c r="S2828" s="57" t="str">
        <f>작성용!AF2825</f>
        <v>대체평가3사업본부</v>
      </c>
      <c r="T2828" s="60" t="str">
        <f>작성용!AG2825</f>
        <v>오윤지</v>
      </c>
      <c r="U2828" s="60" t="str">
        <f>작성용!AH2825</f>
        <v>오윤지</v>
      </c>
      <c r="V2828" s="55">
        <f>작성용!AA2825</f>
        <v>202503</v>
      </c>
      <c r="W2828" s="57" t="str">
        <f>작성용!AC2825</f>
        <v>[T]기타보험기관[1본부]</v>
      </c>
      <c r="X2828" s="57" t="str">
        <f>작성용!O2825</f>
        <v>임봉현과장,김희숙과장</v>
      </c>
      <c r="Y2828" s="57" t="str">
        <f>작성용!P2825</f>
        <v>02-789-6095,02-789-6706</v>
      </c>
      <c r="Z2828" s="57" t="str">
        <f>작성용!Q2825</f>
        <v>bhlim@hanwha.com;k0000@hanwha.com</v>
      </c>
      <c r="AA2828" s="55" t="str">
        <f>작성용!AJ2825</f>
        <v>-</v>
      </c>
      <c r="AB2828" s="55">
        <f>작성용!AB2825</f>
        <v>0</v>
      </c>
    </row>
    <row r="2829" spans="1:28" s="11" customFormat="1" ht="16.5" hidden="1" customHeight="1" x14ac:dyDescent="0.3">
      <c r="A2829" s="53">
        <f>작성용!AL2826</f>
        <v>2825</v>
      </c>
      <c r="B2829" s="54" t="str">
        <f>작성용!AI2826</f>
        <v>보고서송부일 : 연결대상 2025-01-08, 비연결 2025-01-15</v>
      </c>
      <c r="C2829" s="55" t="str">
        <f>작성용!AK2826</f>
        <v>개별종목</v>
      </c>
      <c r="D2829" s="56">
        <f>작성용!T2826</f>
        <v>45702</v>
      </c>
      <c r="E2829" s="57" t="str">
        <f>작성용!B2826</f>
        <v>한화생명보험(수익증권)</v>
      </c>
      <c r="F2829" s="57" t="str">
        <f>작성용!C2826</f>
        <v>재평가</v>
      </c>
      <c r="G2829" s="57" t="str">
        <f>작성용!D2826</f>
        <v>미래에셋글로벌인프라사모특별자산투자신탁3-1호</v>
      </c>
      <c r="H2829" s="58" t="str">
        <f>작성용!E2826</f>
        <v>KBP2021120108</v>
      </c>
      <c r="I2829" s="57" t="str">
        <f>작성용!F2826</f>
        <v>B02</v>
      </c>
      <c r="J2829" s="57">
        <f>작성용!G2826</f>
        <v>0</v>
      </c>
      <c r="K2829" s="57" t="str">
        <f>작성용!H2826</f>
        <v>-</v>
      </c>
      <c r="L2829" s="57" t="str">
        <f>작성용!N2826</f>
        <v xml:space="preserve">분기 </v>
      </c>
      <c r="M2829" s="56" t="str">
        <f>작성용!U2826</f>
        <v>2025.03.31</v>
      </c>
      <c r="N2829" s="56" t="str">
        <f>작성용!V2826</f>
        <v>사전등록</v>
      </c>
      <c r="O2829" s="56" t="str">
        <f>작성용!W2826</f>
        <v>사전등록</v>
      </c>
      <c r="P2829" s="56" t="str">
        <f>작성용!X2826</f>
        <v>-</v>
      </c>
      <c r="Q2829" s="57" t="str">
        <f>작성용!AD2826</f>
        <v>대체평가3사업본부</v>
      </c>
      <c r="R2829" s="59">
        <f>작성용!AE2826</f>
        <v>0</v>
      </c>
      <c r="S2829" s="57" t="str">
        <f>작성용!AF2826</f>
        <v>대체평가3사업본부</v>
      </c>
      <c r="T2829" s="60" t="str">
        <f>작성용!AG2826</f>
        <v>오윤지</v>
      </c>
      <c r="U2829" s="60" t="str">
        <f>작성용!AH2826</f>
        <v>오윤지</v>
      </c>
      <c r="V2829" s="55">
        <f>작성용!AA2826</f>
        <v>202503</v>
      </c>
      <c r="W2829" s="57" t="str">
        <f>작성용!AC2826</f>
        <v>[T]기타보험기관[1본부]</v>
      </c>
      <c r="X2829" s="57" t="str">
        <f>작성용!O2826</f>
        <v>임봉현과장,김희숙과장</v>
      </c>
      <c r="Y2829" s="57" t="str">
        <f>작성용!P2826</f>
        <v>02-789-6095,02-789-6706</v>
      </c>
      <c r="Z2829" s="57" t="str">
        <f>작성용!Q2826</f>
        <v>bhlim@hanwha.com;k0000@hanwha.com</v>
      </c>
      <c r="AA2829" s="55" t="str">
        <f>작성용!AJ2826</f>
        <v>-</v>
      </c>
      <c r="AB2829" s="55">
        <f>작성용!AB2826</f>
        <v>0</v>
      </c>
    </row>
    <row r="2830" spans="1:28" s="11" customFormat="1" ht="16.5" hidden="1" customHeight="1" x14ac:dyDescent="0.3">
      <c r="A2830" s="53">
        <f>작성용!AL2827</f>
        <v>2826</v>
      </c>
      <c r="B2830" s="54" t="str">
        <f>작성용!AI2827</f>
        <v>보고서송부일 : 연결대상 2025-01-08, 비연결 2025-01-15</v>
      </c>
      <c r="C2830" s="55" t="str">
        <f>작성용!AK2827</f>
        <v>개별종목</v>
      </c>
      <c r="D2830" s="56">
        <f>작성용!T2827</f>
        <v>45702</v>
      </c>
      <c r="E2830" s="57" t="str">
        <f>작성용!B2827</f>
        <v>한화생명보험(수익증권)</v>
      </c>
      <c r="F2830" s="57" t="str">
        <f>작성용!C2827</f>
        <v>재평가</v>
      </c>
      <c r="G2830" s="57" t="str">
        <f>작성용!D2827</f>
        <v>슈로더유럽인프라전문투자형사모특별자산투자신탁제2-2호</v>
      </c>
      <c r="H2830" s="58" t="str">
        <f>작성용!E2827</f>
        <v>KBP2021120109</v>
      </c>
      <c r="I2830" s="57" t="str">
        <f>작성용!F2827</f>
        <v>B02</v>
      </c>
      <c r="J2830" s="57">
        <f>작성용!G2827</f>
        <v>0</v>
      </c>
      <c r="K2830" s="57" t="str">
        <f>작성용!H2827</f>
        <v>-</v>
      </c>
      <c r="L2830" s="57" t="str">
        <f>작성용!N2827</f>
        <v xml:space="preserve">분기 </v>
      </c>
      <c r="M2830" s="56" t="str">
        <f>작성용!U2827</f>
        <v>2025.03.31</v>
      </c>
      <c r="N2830" s="56" t="str">
        <f>작성용!V2827</f>
        <v>사전등록</v>
      </c>
      <c r="O2830" s="56" t="str">
        <f>작성용!W2827</f>
        <v>사전등록</v>
      </c>
      <c r="P2830" s="56" t="str">
        <f>작성용!X2827</f>
        <v>-</v>
      </c>
      <c r="Q2830" s="57" t="str">
        <f>작성용!AD2827</f>
        <v>대체평가3사업본부</v>
      </c>
      <c r="R2830" s="59">
        <f>작성용!AE2827</f>
        <v>0</v>
      </c>
      <c r="S2830" s="57" t="str">
        <f>작성용!AF2827</f>
        <v>대체평가3사업본부</v>
      </c>
      <c r="T2830" s="60" t="str">
        <f>작성용!AG2827</f>
        <v>오윤지</v>
      </c>
      <c r="U2830" s="60" t="str">
        <f>작성용!AH2827</f>
        <v>오윤지</v>
      </c>
      <c r="V2830" s="55">
        <f>작성용!AA2827</f>
        <v>202503</v>
      </c>
      <c r="W2830" s="57" t="str">
        <f>작성용!AC2827</f>
        <v>[T]기타보험기관[1본부]</v>
      </c>
      <c r="X2830" s="57" t="str">
        <f>작성용!O2827</f>
        <v>임봉현과장,김희숙과장</v>
      </c>
      <c r="Y2830" s="57" t="str">
        <f>작성용!P2827</f>
        <v>02-789-6095,02-789-6706</v>
      </c>
      <c r="Z2830" s="57" t="str">
        <f>작성용!Q2827</f>
        <v>bhlim@hanwha.com;k0000@hanwha.com</v>
      </c>
      <c r="AA2830" s="55" t="str">
        <f>작성용!AJ2827</f>
        <v>-</v>
      </c>
      <c r="AB2830" s="55">
        <f>작성용!AB2827</f>
        <v>0</v>
      </c>
    </row>
    <row r="2831" spans="1:28" s="11" customFormat="1" ht="16.5" hidden="1" customHeight="1" x14ac:dyDescent="0.3">
      <c r="A2831" s="53">
        <f>작성용!AL2828</f>
        <v>2827</v>
      </c>
      <c r="B2831" s="54" t="str">
        <f>작성용!AI2828</f>
        <v>보고서송부일 : 연결대상 2025-01-08, 비연결 2025-01-15</v>
      </c>
      <c r="C2831" s="55" t="str">
        <f>작성용!AK2828</f>
        <v>개별종목</v>
      </c>
      <c r="D2831" s="56">
        <f>작성용!T2828</f>
        <v>45702</v>
      </c>
      <c r="E2831" s="57" t="str">
        <f>작성용!B2828</f>
        <v>한화생명보험(수익증권)</v>
      </c>
      <c r="F2831" s="57" t="str">
        <f>작성용!C2828</f>
        <v>재평가</v>
      </c>
      <c r="G2831" s="57" t="str">
        <f>작성용!D2828</f>
        <v>신한HPSSLFV전문투자형사모투자신탁제1호(H)</v>
      </c>
      <c r="H2831" s="58" t="str">
        <f>작성용!E2828</f>
        <v>KBP2021120110</v>
      </c>
      <c r="I2831" s="57" t="str">
        <f>작성용!F2828</f>
        <v>B02</v>
      </c>
      <c r="J2831" s="57">
        <f>작성용!G2828</f>
        <v>0</v>
      </c>
      <c r="K2831" s="57" t="str">
        <f>작성용!H2828</f>
        <v>-</v>
      </c>
      <c r="L2831" s="57" t="str">
        <f>작성용!N2828</f>
        <v xml:space="preserve">분기 </v>
      </c>
      <c r="M2831" s="56" t="str">
        <f>작성용!U2828</f>
        <v>2025.03.31</v>
      </c>
      <c r="N2831" s="56" t="str">
        <f>작성용!V2828</f>
        <v>사전등록</v>
      </c>
      <c r="O2831" s="56" t="str">
        <f>작성용!W2828</f>
        <v>사전등록</v>
      </c>
      <c r="P2831" s="56" t="str">
        <f>작성용!X2828</f>
        <v>-</v>
      </c>
      <c r="Q2831" s="57" t="str">
        <f>작성용!AD2828</f>
        <v>대체평가3사업본부</v>
      </c>
      <c r="R2831" s="59">
        <f>작성용!AE2828</f>
        <v>0</v>
      </c>
      <c r="S2831" s="57" t="str">
        <f>작성용!AF2828</f>
        <v>대체평가3사업본부</v>
      </c>
      <c r="T2831" s="60" t="str">
        <f>작성용!AG2828</f>
        <v>오윤지</v>
      </c>
      <c r="U2831" s="60" t="str">
        <f>작성용!AH2828</f>
        <v>오윤지</v>
      </c>
      <c r="V2831" s="55">
        <f>작성용!AA2828</f>
        <v>202503</v>
      </c>
      <c r="W2831" s="57" t="str">
        <f>작성용!AC2828</f>
        <v>[T]기타보험기관[1본부]</v>
      </c>
      <c r="X2831" s="57" t="str">
        <f>작성용!O2828</f>
        <v>임봉현과장,김희숙과장</v>
      </c>
      <c r="Y2831" s="57" t="str">
        <f>작성용!P2828</f>
        <v>02-789-6095,02-789-6706</v>
      </c>
      <c r="Z2831" s="57" t="str">
        <f>작성용!Q2828</f>
        <v>bhlim@hanwha.com;k0000@hanwha.com</v>
      </c>
      <c r="AA2831" s="55" t="str">
        <f>작성용!AJ2828</f>
        <v>-</v>
      </c>
      <c r="AB2831" s="55">
        <f>작성용!AB2828</f>
        <v>0</v>
      </c>
    </row>
    <row r="2832" spans="1:28" s="11" customFormat="1" ht="16.5" hidden="1" customHeight="1" x14ac:dyDescent="0.3">
      <c r="A2832" s="53">
        <f>작성용!AL2829</f>
        <v>2828</v>
      </c>
      <c r="B2832" s="54" t="str">
        <f>작성용!AI2829</f>
        <v>보고서송부일 : 연결대상 2025-01-08, 비연결 2025-01-15</v>
      </c>
      <c r="C2832" s="55" t="str">
        <f>작성용!AK2829</f>
        <v>개별종목</v>
      </c>
      <c r="D2832" s="56">
        <f>작성용!T2829</f>
        <v>45702</v>
      </c>
      <c r="E2832" s="57" t="str">
        <f>작성용!B2829</f>
        <v>한화생명보험(수익증권)</v>
      </c>
      <c r="F2832" s="57" t="str">
        <f>작성용!C2829</f>
        <v>재평가</v>
      </c>
      <c r="G2832" s="57" t="str">
        <f>작성용!D2829</f>
        <v>타이거대체전문투자형사모특별자산투자신탁36호</v>
      </c>
      <c r="H2832" s="58" t="str">
        <f>작성용!E2829</f>
        <v>KBP2021120111</v>
      </c>
      <c r="I2832" s="57" t="str">
        <f>작성용!F2829</f>
        <v>B02</v>
      </c>
      <c r="J2832" s="57">
        <f>작성용!G2829</f>
        <v>0</v>
      </c>
      <c r="K2832" s="57" t="str">
        <f>작성용!H2829</f>
        <v>-</v>
      </c>
      <c r="L2832" s="57" t="str">
        <f>작성용!N2829</f>
        <v xml:space="preserve">분기 </v>
      </c>
      <c r="M2832" s="56" t="str">
        <f>작성용!U2829</f>
        <v>2025.03.31</v>
      </c>
      <c r="N2832" s="56" t="str">
        <f>작성용!V2829</f>
        <v>사전등록</v>
      </c>
      <c r="O2832" s="56" t="str">
        <f>작성용!W2829</f>
        <v>사전등록</v>
      </c>
      <c r="P2832" s="56" t="str">
        <f>작성용!X2829</f>
        <v>-</v>
      </c>
      <c r="Q2832" s="57" t="str">
        <f>작성용!AD2829</f>
        <v>대체평가3사업본부</v>
      </c>
      <c r="R2832" s="59">
        <f>작성용!AE2829</f>
        <v>0</v>
      </c>
      <c r="S2832" s="57" t="str">
        <f>작성용!AF2829</f>
        <v>대체평가3사업본부</v>
      </c>
      <c r="T2832" s="60" t="str">
        <f>작성용!AG2829</f>
        <v>오윤지</v>
      </c>
      <c r="U2832" s="60" t="str">
        <f>작성용!AH2829</f>
        <v>오윤지</v>
      </c>
      <c r="V2832" s="55">
        <f>작성용!AA2829</f>
        <v>202503</v>
      </c>
      <c r="W2832" s="57" t="str">
        <f>작성용!AC2829</f>
        <v>[T]기타보험기관[1본부]</v>
      </c>
      <c r="X2832" s="57" t="str">
        <f>작성용!O2829</f>
        <v>임봉현과장,김희숙과장</v>
      </c>
      <c r="Y2832" s="57" t="str">
        <f>작성용!P2829</f>
        <v>02-789-6095,02-789-6706</v>
      </c>
      <c r="Z2832" s="57" t="str">
        <f>작성용!Q2829</f>
        <v>bhlim@hanwha.com;k0000@hanwha.com</v>
      </c>
      <c r="AA2832" s="55" t="str">
        <f>작성용!AJ2829</f>
        <v>-</v>
      </c>
      <c r="AB2832" s="55">
        <f>작성용!AB2829</f>
        <v>0</v>
      </c>
    </row>
    <row r="2833" spans="1:28" s="11" customFormat="1" ht="16.5" hidden="1" customHeight="1" x14ac:dyDescent="0.3">
      <c r="A2833" s="53">
        <f>작성용!AL2830</f>
        <v>2829</v>
      </c>
      <c r="B2833" s="54" t="str">
        <f>작성용!AI2830</f>
        <v>보고서송부일 : 연결대상 2025-01-08, 비연결 2025-01-15</v>
      </c>
      <c r="C2833" s="55" t="str">
        <f>작성용!AK2830</f>
        <v>개별종목</v>
      </c>
      <c r="D2833" s="56">
        <f>작성용!T2830</f>
        <v>45702</v>
      </c>
      <c r="E2833" s="57" t="str">
        <f>작성용!B2830</f>
        <v>한화생명보험(수익증권)</v>
      </c>
      <c r="F2833" s="57" t="str">
        <f>작성용!C2830</f>
        <v>재평가</v>
      </c>
      <c r="G2833" s="57" t="str">
        <f>작성용!D2830</f>
        <v>현대인베스트KKR유럽부동산전문투자형사모투자신탁1-2호</v>
      </c>
      <c r="H2833" s="58" t="str">
        <f>작성용!E2830</f>
        <v>KBP2021120113</v>
      </c>
      <c r="I2833" s="57" t="str">
        <f>작성용!F2830</f>
        <v>B02</v>
      </c>
      <c r="J2833" s="57">
        <f>작성용!G2830</f>
        <v>0</v>
      </c>
      <c r="K2833" s="57" t="str">
        <f>작성용!H2830</f>
        <v>-</v>
      </c>
      <c r="L2833" s="57" t="str">
        <f>작성용!N2830</f>
        <v xml:space="preserve">분기 </v>
      </c>
      <c r="M2833" s="56" t="str">
        <f>작성용!U2830</f>
        <v>2025.03.31</v>
      </c>
      <c r="N2833" s="56" t="str">
        <f>작성용!V2830</f>
        <v>사전등록</v>
      </c>
      <c r="O2833" s="56" t="str">
        <f>작성용!W2830</f>
        <v>사전등록</v>
      </c>
      <c r="P2833" s="56" t="str">
        <f>작성용!X2830</f>
        <v>-</v>
      </c>
      <c r="Q2833" s="57" t="str">
        <f>작성용!AD2830</f>
        <v>대체평가3사업본부</v>
      </c>
      <c r="R2833" s="59">
        <f>작성용!AE2830</f>
        <v>0</v>
      </c>
      <c r="S2833" s="57" t="str">
        <f>작성용!AF2830</f>
        <v>대체평가3사업본부</v>
      </c>
      <c r="T2833" s="60" t="str">
        <f>작성용!AG2830</f>
        <v>오윤지</v>
      </c>
      <c r="U2833" s="60" t="str">
        <f>작성용!AH2830</f>
        <v>오윤지</v>
      </c>
      <c r="V2833" s="55">
        <f>작성용!AA2830</f>
        <v>202503</v>
      </c>
      <c r="W2833" s="57" t="str">
        <f>작성용!AC2830</f>
        <v>[T]기타보험기관[1본부]</v>
      </c>
      <c r="X2833" s="57" t="str">
        <f>작성용!O2830</f>
        <v>임봉현과장,김희숙과장</v>
      </c>
      <c r="Y2833" s="57" t="str">
        <f>작성용!P2830</f>
        <v>02-789-6095,02-789-6706</v>
      </c>
      <c r="Z2833" s="57" t="str">
        <f>작성용!Q2830</f>
        <v>bhlim@hanwha.com;k0000@hanwha.com</v>
      </c>
      <c r="AA2833" s="55" t="str">
        <f>작성용!AJ2830</f>
        <v>-</v>
      </c>
      <c r="AB2833" s="55">
        <f>작성용!AB2830</f>
        <v>0</v>
      </c>
    </row>
    <row r="2834" spans="1:28" s="11" customFormat="1" ht="16.5" hidden="1" customHeight="1" x14ac:dyDescent="0.3">
      <c r="A2834" s="53">
        <f>작성용!AL2831</f>
        <v>2830</v>
      </c>
      <c r="B2834" s="54" t="str">
        <f>작성용!AI2831</f>
        <v>보고서송부일 : 연결대상 2025-01-08, 비연결 2025-01-15</v>
      </c>
      <c r="C2834" s="55" t="str">
        <f>작성용!AK2831</f>
        <v>개별종목</v>
      </c>
      <c r="D2834" s="56">
        <f>작성용!T2831</f>
        <v>45702</v>
      </c>
      <c r="E2834" s="57" t="str">
        <f>작성용!B2831</f>
        <v>한화생명보험(수익증권)</v>
      </c>
      <c r="F2834" s="57" t="str">
        <f>작성용!C2831</f>
        <v>재평가</v>
      </c>
      <c r="G2834" s="57" t="str">
        <f>작성용!D2831</f>
        <v>신한AIM재간접전문투자형사모투자신탁제16호</v>
      </c>
      <c r="H2834" s="58" t="str">
        <f>작성용!E2831</f>
        <v>KBP2021120088</v>
      </c>
      <c r="I2834" s="57" t="str">
        <f>작성용!F2831</f>
        <v>B02</v>
      </c>
      <c r="J2834" s="57">
        <f>작성용!G2831</f>
        <v>0</v>
      </c>
      <c r="K2834" s="57" t="str">
        <f>작성용!H2831</f>
        <v>-</v>
      </c>
      <c r="L2834" s="57" t="str">
        <f>작성용!N2831</f>
        <v xml:space="preserve">분기 </v>
      </c>
      <c r="M2834" s="56" t="str">
        <f>작성용!U2831</f>
        <v>2025.03.31</v>
      </c>
      <c r="N2834" s="56" t="str">
        <f>작성용!V2831</f>
        <v>사전등록</v>
      </c>
      <c r="O2834" s="56" t="str">
        <f>작성용!W2831</f>
        <v>사전등록</v>
      </c>
      <c r="P2834" s="56" t="str">
        <f>작성용!X2831</f>
        <v>-</v>
      </c>
      <c r="Q2834" s="57" t="str">
        <f>작성용!AD2831</f>
        <v>대체평가3사업본부</v>
      </c>
      <c r="R2834" s="59">
        <f>작성용!AE2831</f>
        <v>0</v>
      </c>
      <c r="S2834" s="57" t="str">
        <f>작성용!AF2831</f>
        <v>대체평가3사업본부</v>
      </c>
      <c r="T2834" s="60" t="str">
        <f>작성용!AG2831</f>
        <v>오윤지</v>
      </c>
      <c r="U2834" s="60" t="str">
        <f>작성용!AH2831</f>
        <v>오윤지</v>
      </c>
      <c r="V2834" s="55">
        <f>작성용!AA2831</f>
        <v>202503</v>
      </c>
      <c r="W2834" s="57" t="str">
        <f>작성용!AC2831</f>
        <v>[T]기타보험기관[1본부]</v>
      </c>
      <c r="X2834" s="57" t="str">
        <f>작성용!O2831</f>
        <v>임봉현과장,김희숙과장</v>
      </c>
      <c r="Y2834" s="57" t="str">
        <f>작성용!P2831</f>
        <v>02-789-6095,02-789-6706</v>
      </c>
      <c r="Z2834" s="57" t="str">
        <f>작성용!Q2831</f>
        <v>bhlim@hanwha.com;k0000@hanwha.com</v>
      </c>
      <c r="AA2834" s="55" t="str">
        <f>작성용!AJ2831</f>
        <v>-</v>
      </c>
      <c r="AB2834" s="55">
        <f>작성용!AB2831</f>
        <v>0</v>
      </c>
    </row>
    <row r="2835" spans="1:28" s="11" customFormat="1" ht="16.5" hidden="1" customHeight="1" x14ac:dyDescent="0.3">
      <c r="A2835" s="53">
        <f>작성용!AL2832</f>
        <v>2831</v>
      </c>
      <c r="B2835" s="54" t="str">
        <f>작성용!AI2832</f>
        <v>보고서송부일 : 연결대상 2025-01-08, 비연결 2025-01-15</v>
      </c>
      <c r="C2835" s="55" t="str">
        <f>작성용!AK2832</f>
        <v>개별종목</v>
      </c>
      <c r="D2835" s="56">
        <f>작성용!T2832</f>
        <v>45702</v>
      </c>
      <c r="E2835" s="57" t="str">
        <f>작성용!B2832</f>
        <v>한화생명보험(수익증권)</v>
      </c>
      <c r="F2835" s="57" t="str">
        <f>작성용!C2832</f>
        <v>재평가</v>
      </c>
      <c r="G2835" s="57" t="str">
        <f>작성용!D2832</f>
        <v>하나대체투자PG세컨더리일반사모투자신탁1호</v>
      </c>
      <c r="H2835" s="58" t="str">
        <f>작성용!E2832</f>
        <v>KBP2021120192</v>
      </c>
      <c r="I2835" s="57" t="str">
        <f>작성용!F2832</f>
        <v>B02</v>
      </c>
      <c r="J2835" s="57">
        <f>작성용!G2832</f>
        <v>0</v>
      </c>
      <c r="K2835" s="57" t="str">
        <f>작성용!H2832</f>
        <v>-</v>
      </c>
      <c r="L2835" s="57" t="str">
        <f>작성용!N2832</f>
        <v xml:space="preserve">분기 </v>
      </c>
      <c r="M2835" s="56" t="str">
        <f>작성용!U2832</f>
        <v>2025.03.31</v>
      </c>
      <c r="N2835" s="56" t="str">
        <f>작성용!V2832</f>
        <v>사전등록</v>
      </c>
      <c r="O2835" s="56" t="str">
        <f>작성용!W2832</f>
        <v>사전등록</v>
      </c>
      <c r="P2835" s="56" t="str">
        <f>작성용!X2832</f>
        <v>-</v>
      </c>
      <c r="Q2835" s="57" t="str">
        <f>작성용!AD2832</f>
        <v>대체평가3사업본부</v>
      </c>
      <c r="R2835" s="59">
        <f>작성용!AE2832</f>
        <v>0</v>
      </c>
      <c r="S2835" s="57" t="str">
        <f>작성용!AF2832</f>
        <v>대체평가3사업본부</v>
      </c>
      <c r="T2835" s="60" t="str">
        <f>작성용!AG2832</f>
        <v>오윤지</v>
      </c>
      <c r="U2835" s="60" t="str">
        <f>작성용!AH2832</f>
        <v>오윤지</v>
      </c>
      <c r="V2835" s="55">
        <f>작성용!AA2832</f>
        <v>202503</v>
      </c>
      <c r="W2835" s="57" t="str">
        <f>작성용!AC2832</f>
        <v>[T]기타보험기관[1본부]</v>
      </c>
      <c r="X2835" s="57" t="str">
        <f>작성용!O2832</f>
        <v>임봉현과장,김희숙과장</v>
      </c>
      <c r="Y2835" s="57" t="str">
        <f>작성용!P2832</f>
        <v>02-789-6095,02-789-6706</v>
      </c>
      <c r="Z2835" s="57" t="str">
        <f>작성용!Q2832</f>
        <v>bhlim@hanwha.com;k0000@hanwha.com</v>
      </c>
      <c r="AA2835" s="55" t="str">
        <f>작성용!AJ2832</f>
        <v>-</v>
      </c>
      <c r="AB2835" s="55">
        <f>작성용!AB2832</f>
        <v>0</v>
      </c>
    </row>
    <row r="2836" spans="1:28" s="11" customFormat="1" ht="16.5" hidden="1" customHeight="1" x14ac:dyDescent="0.3">
      <c r="A2836" s="53">
        <f>작성용!AL2833</f>
        <v>2832</v>
      </c>
      <c r="B2836" s="54" t="str">
        <f>작성용!AI2833</f>
        <v>보고서송부일 : 연결대상 2025-01-08, 비연결 2025-01-15</v>
      </c>
      <c r="C2836" s="55" t="str">
        <f>작성용!AK2833</f>
        <v>개별종목</v>
      </c>
      <c r="D2836" s="56">
        <f>작성용!T2833</f>
        <v>45702</v>
      </c>
      <c r="E2836" s="57" t="str">
        <f>작성용!B2833</f>
        <v>한화생명보험(수익증권)</v>
      </c>
      <c r="F2836" s="57" t="str">
        <f>작성용!C2833</f>
        <v>재평가</v>
      </c>
      <c r="G2836" s="57" t="str">
        <f>작성용!D2833</f>
        <v>보고글로벌크레딧일반사모투자신탁4호</v>
      </c>
      <c r="H2836" s="58" t="str">
        <f>작성용!E2833</f>
        <v>KBP2022090046</v>
      </c>
      <c r="I2836" s="57" t="str">
        <f>작성용!F2833</f>
        <v>B02</v>
      </c>
      <c r="J2836" s="57">
        <f>작성용!G2833</f>
        <v>0</v>
      </c>
      <c r="K2836" s="57" t="str">
        <f>작성용!H2833</f>
        <v>-</v>
      </c>
      <c r="L2836" s="57" t="str">
        <f>작성용!N2833</f>
        <v xml:space="preserve">분기 </v>
      </c>
      <c r="M2836" s="56" t="str">
        <f>작성용!U2833</f>
        <v>2025.03.31</v>
      </c>
      <c r="N2836" s="56" t="str">
        <f>작성용!V2833</f>
        <v>사전등록</v>
      </c>
      <c r="O2836" s="56" t="str">
        <f>작성용!W2833</f>
        <v>사전등록</v>
      </c>
      <c r="P2836" s="56" t="str">
        <f>작성용!X2833</f>
        <v>-</v>
      </c>
      <c r="Q2836" s="57" t="str">
        <f>작성용!AD2833</f>
        <v>대체평가3사업본부</v>
      </c>
      <c r="R2836" s="59">
        <f>작성용!AE2833</f>
        <v>0</v>
      </c>
      <c r="S2836" s="57" t="str">
        <f>작성용!AF2833</f>
        <v>대체평가3사업본부</v>
      </c>
      <c r="T2836" s="60" t="str">
        <f>작성용!AG2833</f>
        <v>오윤지</v>
      </c>
      <c r="U2836" s="60" t="str">
        <f>작성용!AH2833</f>
        <v>오윤지</v>
      </c>
      <c r="V2836" s="55">
        <f>작성용!AA2833</f>
        <v>202503</v>
      </c>
      <c r="W2836" s="57" t="str">
        <f>작성용!AC2833</f>
        <v>[T]기타보험기관[1본부]</v>
      </c>
      <c r="X2836" s="57" t="str">
        <f>작성용!O2833</f>
        <v>임봉현과장,김희숙과장</v>
      </c>
      <c r="Y2836" s="57" t="str">
        <f>작성용!P2833</f>
        <v>02-789-6095,02-789-6706</v>
      </c>
      <c r="Z2836" s="57" t="str">
        <f>작성용!Q2833</f>
        <v>bhlim@hanwha.com;k0000@hanwha.com</v>
      </c>
      <c r="AA2836" s="55" t="str">
        <f>작성용!AJ2833</f>
        <v>-</v>
      </c>
      <c r="AB2836" s="55">
        <f>작성용!AB2833</f>
        <v>0</v>
      </c>
    </row>
    <row r="2837" spans="1:28" s="11" customFormat="1" ht="16.5" hidden="1" customHeight="1" x14ac:dyDescent="0.3">
      <c r="A2837" s="53">
        <f>작성용!AL2834</f>
        <v>2833</v>
      </c>
      <c r="B2837" s="54" t="str">
        <f>작성용!AI2834</f>
        <v>보고서송부일 : 연결대상 2025-01-08, 비연결 2025-01-15</v>
      </c>
      <c r="C2837" s="55" t="str">
        <f>작성용!AK2834</f>
        <v>개별종목</v>
      </c>
      <c r="D2837" s="56">
        <f>작성용!T2834</f>
        <v>45702</v>
      </c>
      <c r="E2837" s="57" t="str">
        <f>작성용!B2834</f>
        <v>한화생명보험(수익증권)</v>
      </c>
      <c r="F2837" s="57" t="str">
        <f>작성용!C2834</f>
        <v>재평가</v>
      </c>
      <c r="G2837" s="57" t="str">
        <f>작성용!D2834</f>
        <v>미래에셋PGIF일반사모특별자산투자신탁1호</v>
      </c>
      <c r="H2837" s="58" t="str">
        <f>작성용!E2834</f>
        <v>KBP2022120135</v>
      </c>
      <c r="I2837" s="57" t="str">
        <f>작성용!F2834</f>
        <v>B02</v>
      </c>
      <c r="J2837" s="57">
        <f>작성용!G2834</f>
        <v>0</v>
      </c>
      <c r="K2837" s="57" t="str">
        <f>작성용!H2834</f>
        <v>-</v>
      </c>
      <c r="L2837" s="57" t="str">
        <f>작성용!N2834</f>
        <v xml:space="preserve">분기 </v>
      </c>
      <c r="M2837" s="56" t="str">
        <f>작성용!U2834</f>
        <v>2025.03.31</v>
      </c>
      <c r="N2837" s="56" t="str">
        <f>작성용!V2834</f>
        <v>사전등록</v>
      </c>
      <c r="O2837" s="56" t="str">
        <f>작성용!W2834</f>
        <v>사전등록</v>
      </c>
      <c r="P2837" s="56" t="str">
        <f>작성용!X2834</f>
        <v>-</v>
      </c>
      <c r="Q2837" s="57" t="str">
        <f>작성용!AD2834</f>
        <v>대체평가3사업본부</v>
      </c>
      <c r="R2837" s="59">
        <f>작성용!AE2834</f>
        <v>0</v>
      </c>
      <c r="S2837" s="57" t="str">
        <f>작성용!AF2834</f>
        <v>대체평가3사업본부</v>
      </c>
      <c r="T2837" s="60" t="str">
        <f>작성용!AG2834</f>
        <v>오윤지</v>
      </c>
      <c r="U2837" s="60" t="str">
        <f>작성용!AH2834</f>
        <v>오윤지</v>
      </c>
      <c r="V2837" s="55">
        <f>작성용!AA2834</f>
        <v>202503</v>
      </c>
      <c r="W2837" s="57" t="str">
        <f>작성용!AC2834</f>
        <v>[T]기타보험기관[1본부]</v>
      </c>
      <c r="X2837" s="57" t="str">
        <f>작성용!O2834</f>
        <v>임봉현과장,김희숙과장</v>
      </c>
      <c r="Y2837" s="57" t="str">
        <f>작성용!P2834</f>
        <v>02-789-6095,02-789-6706</v>
      </c>
      <c r="Z2837" s="57" t="str">
        <f>작성용!Q2834</f>
        <v>bhlim@hanwha.com;k0000@hanwha.com</v>
      </c>
      <c r="AA2837" s="55" t="str">
        <f>작성용!AJ2834</f>
        <v>-</v>
      </c>
      <c r="AB2837" s="55">
        <f>작성용!AB2834</f>
        <v>0</v>
      </c>
    </row>
    <row r="2838" spans="1:28" s="11" customFormat="1" ht="16.5" hidden="1" customHeight="1" x14ac:dyDescent="0.3">
      <c r="A2838" s="53">
        <f>작성용!AL2835</f>
        <v>2834</v>
      </c>
      <c r="B2838" s="54" t="str">
        <f>작성용!AI2835</f>
        <v>보고서송부일 : 연결대상 2025-01-08, 비연결 2025-01-15</v>
      </c>
      <c r="C2838" s="55" t="str">
        <f>작성용!AK2835</f>
        <v>개별종목</v>
      </c>
      <c r="D2838" s="56">
        <f>작성용!T2835</f>
        <v>45702</v>
      </c>
      <c r="E2838" s="57" t="str">
        <f>작성용!B2835</f>
        <v>한화생명보험(수익증권)</v>
      </c>
      <c r="F2838" s="57" t="str">
        <f>작성용!C2835</f>
        <v>재평가</v>
      </c>
      <c r="G2838" s="57" t="str">
        <f>작성용!D2835</f>
        <v>신한AIM부동산일반사모투자신탁26-B호</v>
      </c>
      <c r="H2838" s="58" t="str">
        <f>작성용!E2835</f>
        <v>KBP2022090078</v>
      </c>
      <c r="I2838" s="57" t="str">
        <f>작성용!F2835</f>
        <v>B02</v>
      </c>
      <c r="J2838" s="57">
        <f>작성용!G2835</f>
        <v>0</v>
      </c>
      <c r="K2838" s="57" t="str">
        <f>작성용!H2835</f>
        <v>-</v>
      </c>
      <c r="L2838" s="57" t="str">
        <f>작성용!N2835</f>
        <v xml:space="preserve">분기 </v>
      </c>
      <c r="M2838" s="56" t="str">
        <f>작성용!U2835</f>
        <v>2025.03.31</v>
      </c>
      <c r="N2838" s="56" t="str">
        <f>작성용!V2835</f>
        <v>사전등록</v>
      </c>
      <c r="O2838" s="56" t="str">
        <f>작성용!W2835</f>
        <v>사전등록</v>
      </c>
      <c r="P2838" s="56" t="str">
        <f>작성용!X2835</f>
        <v>-</v>
      </c>
      <c r="Q2838" s="57" t="str">
        <f>작성용!AD2835</f>
        <v>대체평가3사업본부</v>
      </c>
      <c r="R2838" s="59">
        <f>작성용!AE2835</f>
        <v>0</v>
      </c>
      <c r="S2838" s="57" t="str">
        <f>작성용!AF2835</f>
        <v>대체평가3사업본부</v>
      </c>
      <c r="T2838" s="60" t="str">
        <f>작성용!AG2835</f>
        <v>오윤지</v>
      </c>
      <c r="U2838" s="60" t="str">
        <f>작성용!AH2835</f>
        <v>오윤지</v>
      </c>
      <c r="V2838" s="55">
        <f>작성용!AA2835</f>
        <v>202503</v>
      </c>
      <c r="W2838" s="57" t="str">
        <f>작성용!AC2835</f>
        <v>[T]기타보험기관[1본부]</v>
      </c>
      <c r="X2838" s="57" t="str">
        <f>작성용!O2835</f>
        <v>임봉현과장,김희숙과장</v>
      </c>
      <c r="Y2838" s="57" t="str">
        <f>작성용!P2835</f>
        <v>02-789-6095,02-789-6706</v>
      </c>
      <c r="Z2838" s="57" t="str">
        <f>작성용!Q2835</f>
        <v>bhlim@hanwha.com;k0000@hanwha.com</v>
      </c>
      <c r="AA2838" s="55" t="str">
        <f>작성용!AJ2835</f>
        <v>-</v>
      </c>
      <c r="AB2838" s="55">
        <f>작성용!AB2835</f>
        <v>0</v>
      </c>
    </row>
    <row r="2839" spans="1:28" s="11" customFormat="1" ht="16.5" hidden="1" customHeight="1" x14ac:dyDescent="0.3">
      <c r="A2839" s="53">
        <f>작성용!AL2836</f>
        <v>2835</v>
      </c>
      <c r="B2839" s="54" t="str">
        <f>작성용!AI2836</f>
        <v>보고서송부일 : 연결대상 2025-01-08, 비연결 2025-01-15</v>
      </c>
      <c r="C2839" s="55" t="str">
        <f>작성용!AK2836</f>
        <v>개별종목</v>
      </c>
      <c r="D2839" s="56">
        <f>작성용!T2836</f>
        <v>45702</v>
      </c>
      <c r="E2839" s="57" t="str">
        <f>작성용!B2836</f>
        <v>한화생명보험(수익증권)</v>
      </c>
      <c r="F2839" s="57" t="str">
        <f>작성용!C2836</f>
        <v>재평가</v>
      </c>
      <c r="G2839" s="57" t="str">
        <f>작성용!D2836</f>
        <v>한화라이프스타일일반투자형사모증권투자신탁2호</v>
      </c>
      <c r="H2839" s="58" t="str">
        <f>작성용!E2836</f>
        <v>KBP2022120137</v>
      </c>
      <c r="I2839" s="57" t="str">
        <f>작성용!F2836</f>
        <v>B02</v>
      </c>
      <c r="J2839" s="57">
        <f>작성용!G2836</f>
        <v>0</v>
      </c>
      <c r="K2839" s="57" t="str">
        <f>작성용!H2836</f>
        <v>-</v>
      </c>
      <c r="L2839" s="57" t="str">
        <f>작성용!N2836</f>
        <v xml:space="preserve">분기 </v>
      </c>
      <c r="M2839" s="56" t="str">
        <f>작성용!U2836</f>
        <v>2025.03.31</v>
      </c>
      <c r="N2839" s="56" t="str">
        <f>작성용!V2836</f>
        <v>사전등록</v>
      </c>
      <c r="O2839" s="56" t="str">
        <f>작성용!W2836</f>
        <v>사전등록</v>
      </c>
      <c r="P2839" s="56" t="str">
        <f>작성용!X2836</f>
        <v>-</v>
      </c>
      <c r="Q2839" s="57" t="str">
        <f>작성용!AD2836</f>
        <v>대체평가3사업본부</v>
      </c>
      <c r="R2839" s="59">
        <f>작성용!AE2836</f>
        <v>0</v>
      </c>
      <c r="S2839" s="57" t="str">
        <f>작성용!AF2836</f>
        <v>대체평가3사업본부</v>
      </c>
      <c r="T2839" s="60" t="str">
        <f>작성용!AG2836</f>
        <v>오윤지</v>
      </c>
      <c r="U2839" s="60" t="str">
        <f>작성용!AH2836</f>
        <v>오윤지</v>
      </c>
      <c r="V2839" s="55">
        <f>작성용!AA2836</f>
        <v>202503</v>
      </c>
      <c r="W2839" s="57" t="str">
        <f>작성용!AC2836</f>
        <v>[T]기타보험기관[1본부]</v>
      </c>
      <c r="X2839" s="57" t="str">
        <f>작성용!O2836</f>
        <v>임봉현과장,김희숙과장</v>
      </c>
      <c r="Y2839" s="57" t="str">
        <f>작성용!P2836</f>
        <v>02-789-6095,02-789-6706</v>
      </c>
      <c r="Z2839" s="57" t="str">
        <f>작성용!Q2836</f>
        <v>bhlim@hanwha.com;k0000@hanwha.com</v>
      </c>
      <c r="AA2839" s="55" t="str">
        <f>작성용!AJ2836</f>
        <v>-</v>
      </c>
      <c r="AB2839" s="55">
        <f>작성용!AB2836</f>
        <v>0</v>
      </c>
    </row>
    <row r="2840" spans="1:28" s="11" customFormat="1" ht="16.5" hidden="1" customHeight="1" x14ac:dyDescent="0.3">
      <c r="A2840" s="53">
        <f>작성용!AL2837</f>
        <v>2836</v>
      </c>
      <c r="B2840" s="54" t="str">
        <f>작성용!AI2837</f>
        <v>보고서송부일 : 연결대상 2025-01-08, 비연결 2025-01-15</v>
      </c>
      <c r="C2840" s="55" t="str">
        <f>작성용!AK2837</f>
        <v>개별종목</v>
      </c>
      <c r="D2840" s="56">
        <f>작성용!T2837</f>
        <v>45702</v>
      </c>
      <c r="E2840" s="57" t="str">
        <f>작성용!B2837</f>
        <v>한화생명보험(수익증권)</v>
      </c>
      <c r="F2840" s="57" t="str">
        <f>작성용!C2837</f>
        <v>재평가</v>
      </c>
      <c r="G2840" s="57" t="str">
        <f>작성용!D2837</f>
        <v>한화GLOBALCORPORATEPEVCSTRATEGY일반사모투자신탁3호</v>
      </c>
      <c r="H2840" s="58" t="str">
        <f>작성용!E2837</f>
        <v>KBP2023030015</v>
      </c>
      <c r="I2840" s="57" t="str">
        <f>작성용!F2837</f>
        <v>B02</v>
      </c>
      <c r="J2840" s="57">
        <f>작성용!G2837</f>
        <v>0</v>
      </c>
      <c r="K2840" s="57" t="str">
        <f>작성용!H2837</f>
        <v>-</v>
      </c>
      <c r="L2840" s="57" t="str">
        <f>작성용!N2837</f>
        <v xml:space="preserve">분기 </v>
      </c>
      <c r="M2840" s="56" t="str">
        <f>작성용!U2837</f>
        <v>2025.03.31</v>
      </c>
      <c r="N2840" s="56" t="str">
        <f>작성용!V2837</f>
        <v>사전등록</v>
      </c>
      <c r="O2840" s="56" t="str">
        <f>작성용!W2837</f>
        <v>사전등록</v>
      </c>
      <c r="P2840" s="56" t="str">
        <f>작성용!X2837</f>
        <v>-</v>
      </c>
      <c r="Q2840" s="57" t="str">
        <f>작성용!AD2837</f>
        <v>대체평가3사업본부</v>
      </c>
      <c r="R2840" s="59">
        <f>작성용!AE2837</f>
        <v>0</v>
      </c>
      <c r="S2840" s="57" t="str">
        <f>작성용!AF2837</f>
        <v>대체평가3사업본부</v>
      </c>
      <c r="T2840" s="60" t="str">
        <f>작성용!AG2837</f>
        <v>오윤지</v>
      </c>
      <c r="U2840" s="60" t="str">
        <f>작성용!AH2837</f>
        <v>오윤지</v>
      </c>
      <c r="V2840" s="55">
        <f>작성용!AA2837</f>
        <v>202503</v>
      </c>
      <c r="W2840" s="57" t="str">
        <f>작성용!AC2837</f>
        <v>[T]기타보험기관[1본부]</v>
      </c>
      <c r="X2840" s="57" t="str">
        <f>작성용!O2837</f>
        <v>임봉현과장,김희숙과장</v>
      </c>
      <c r="Y2840" s="57" t="str">
        <f>작성용!P2837</f>
        <v>02-789-6095,02-789-6706</v>
      </c>
      <c r="Z2840" s="57" t="str">
        <f>작성용!Q2837</f>
        <v>bhlim@hanwha.com;k0000@hanwha.com</v>
      </c>
      <c r="AA2840" s="55" t="str">
        <f>작성용!AJ2837</f>
        <v>-</v>
      </c>
      <c r="AB2840" s="55">
        <f>작성용!AB2837</f>
        <v>0</v>
      </c>
    </row>
    <row r="2841" spans="1:28" s="11" customFormat="1" ht="16.5" hidden="1" customHeight="1" x14ac:dyDescent="0.3">
      <c r="A2841" s="53">
        <f>작성용!AL2838</f>
        <v>2837</v>
      </c>
      <c r="B2841" s="54" t="str">
        <f>작성용!AI2838</f>
        <v>보고서송부일 : 연결대상 2025-01-08, 비연결 2025-01-15</v>
      </c>
      <c r="C2841" s="55" t="str">
        <f>작성용!AK2838</f>
        <v>개별종목</v>
      </c>
      <c r="D2841" s="56">
        <f>작성용!T2838</f>
        <v>45702</v>
      </c>
      <c r="E2841" s="57" t="str">
        <f>작성용!B2838</f>
        <v>한화생명보험(수익증권)</v>
      </c>
      <c r="F2841" s="57" t="str">
        <f>작성용!C2838</f>
        <v>재평가</v>
      </c>
      <c r="G2841" s="57" t="str">
        <f>작성용!D2838</f>
        <v>신한BROOKFIELDINFRASTRUCTUREDEBTIII일반사모투자신탁제2-A호</v>
      </c>
      <c r="H2841" s="58" t="str">
        <f>작성용!E2838</f>
        <v>KBP2023060029</v>
      </c>
      <c r="I2841" s="57" t="str">
        <f>작성용!F2838</f>
        <v>B02</v>
      </c>
      <c r="J2841" s="57">
        <f>작성용!G2838</f>
        <v>0</v>
      </c>
      <c r="K2841" s="57" t="str">
        <f>작성용!H2838</f>
        <v>-</v>
      </c>
      <c r="L2841" s="57" t="str">
        <f>작성용!N2838</f>
        <v xml:space="preserve">분기 </v>
      </c>
      <c r="M2841" s="56" t="str">
        <f>작성용!U2838</f>
        <v>2025.03.31</v>
      </c>
      <c r="N2841" s="56" t="str">
        <f>작성용!V2838</f>
        <v>사전등록</v>
      </c>
      <c r="O2841" s="56" t="str">
        <f>작성용!W2838</f>
        <v>사전등록</v>
      </c>
      <c r="P2841" s="56" t="str">
        <f>작성용!X2838</f>
        <v>-</v>
      </c>
      <c r="Q2841" s="57" t="str">
        <f>작성용!AD2838</f>
        <v>대체평가3사업본부</v>
      </c>
      <c r="R2841" s="59">
        <f>작성용!AE2838</f>
        <v>0</v>
      </c>
      <c r="S2841" s="57" t="str">
        <f>작성용!AF2838</f>
        <v>대체평가3사업본부</v>
      </c>
      <c r="T2841" s="60" t="str">
        <f>작성용!AG2838</f>
        <v>오윤지</v>
      </c>
      <c r="U2841" s="60" t="str">
        <f>작성용!AH2838</f>
        <v>오윤지</v>
      </c>
      <c r="V2841" s="55">
        <f>작성용!AA2838</f>
        <v>202503</v>
      </c>
      <c r="W2841" s="57" t="str">
        <f>작성용!AC2838</f>
        <v>[T]기타보험기관[1본부]</v>
      </c>
      <c r="X2841" s="57" t="str">
        <f>작성용!O2838</f>
        <v>임봉현과장,김희숙과장</v>
      </c>
      <c r="Y2841" s="57" t="str">
        <f>작성용!P2838</f>
        <v>02-789-6095,02-789-6706</v>
      </c>
      <c r="Z2841" s="57" t="str">
        <f>작성용!Q2838</f>
        <v>bhlim@hanwha.com;k0000@hanwha.com</v>
      </c>
      <c r="AA2841" s="55" t="str">
        <f>작성용!AJ2838</f>
        <v>-</v>
      </c>
      <c r="AB2841" s="55">
        <f>작성용!AB2838</f>
        <v>0</v>
      </c>
    </row>
    <row r="2842" spans="1:28" s="11" customFormat="1" ht="16.5" hidden="1" customHeight="1" x14ac:dyDescent="0.3">
      <c r="A2842" s="53">
        <f>작성용!AL2839</f>
        <v>2838</v>
      </c>
      <c r="B2842" s="54" t="str">
        <f>작성용!AI2839</f>
        <v>보고서송부일 : 연결대상 2025-01-08, 비연결 2025-01-15</v>
      </c>
      <c r="C2842" s="55" t="str">
        <f>작성용!AK2839</f>
        <v>개별종목</v>
      </c>
      <c r="D2842" s="56">
        <f>작성용!T2839</f>
        <v>45702</v>
      </c>
      <c r="E2842" s="57" t="str">
        <f>작성용!B2839</f>
        <v>한화생명보험(수익증권)</v>
      </c>
      <c r="F2842" s="57" t="str">
        <f>작성용!C2839</f>
        <v>재평가</v>
      </c>
      <c r="G2842" s="57" t="str">
        <f>작성용!D2839</f>
        <v>파인스트리트MEIF7인프라일반사모특별자산투자신탁1-1호</v>
      </c>
      <c r="H2842" s="58" t="str">
        <f>작성용!E2839</f>
        <v>KBP2023060015</v>
      </c>
      <c r="I2842" s="57" t="str">
        <f>작성용!F2839</f>
        <v>B02</v>
      </c>
      <c r="J2842" s="57">
        <f>작성용!G2839</f>
        <v>0</v>
      </c>
      <c r="K2842" s="57" t="str">
        <f>작성용!H2839</f>
        <v>-</v>
      </c>
      <c r="L2842" s="57" t="str">
        <f>작성용!N2839</f>
        <v xml:space="preserve">분기 </v>
      </c>
      <c r="M2842" s="56" t="str">
        <f>작성용!U2839</f>
        <v>2025.03.31</v>
      </c>
      <c r="N2842" s="56" t="str">
        <f>작성용!V2839</f>
        <v>사전등록</v>
      </c>
      <c r="O2842" s="56" t="str">
        <f>작성용!W2839</f>
        <v>사전등록</v>
      </c>
      <c r="P2842" s="56" t="str">
        <f>작성용!X2839</f>
        <v>-</v>
      </c>
      <c r="Q2842" s="57" t="str">
        <f>작성용!AD2839</f>
        <v>대체평가3사업본부</v>
      </c>
      <c r="R2842" s="59">
        <f>작성용!AE2839</f>
        <v>0</v>
      </c>
      <c r="S2842" s="57" t="str">
        <f>작성용!AF2839</f>
        <v>대체평가3사업본부</v>
      </c>
      <c r="T2842" s="60" t="str">
        <f>작성용!AG2839</f>
        <v>오윤지</v>
      </c>
      <c r="U2842" s="60" t="str">
        <f>작성용!AH2839</f>
        <v>오윤지</v>
      </c>
      <c r="V2842" s="55">
        <f>작성용!AA2839</f>
        <v>202503</v>
      </c>
      <c r="W2842" s="57" t="str">
        <f>작성용!AC2839</f>
        <v>[T]기타보험기관[1본부]</v>
      </c>
      <c r="X2842" s="57" t="str">
        <f>작성용!O2839</f>
        <v>임봉현과장,김희숙과장</v>
      </c>
      <c r="Y2842" s="57" t="str">
        <f>작성용!P2839</f>
        <v>02-789-6095,02-789-6706</v>
      </c>
      <c r="Z2842" s="57" t="str">
        <f>작성용!Q2839</f>
        <v>bhlim@hanwha.com;k0000@hanwha.com</v>
      </c>
      <c r="AA2842" s="55" t="str">
        <f>작성용!AJ2839</f>
        <v>-</v>
      </c>
      <c r="AB2842" s="55">
        <f>작성용!AB2839</f>
        <v>0</v>
      </c>
    </row>
    <row r="2843" spans="1:28" s="11" customFormat="1" ht="16.5" hidden="1" customHeight="1" x14ac:dyDescent="0.3">
      <c r="A2843" s="53">
        <f>작성용!AL2840</f>
        <v>2839</v>
      </c>
      <c r="B2843" s="54" t="str">
        <f>작성용!AI2840</f>
        <v>보고서송부일 : 연결대상 2025-01-08, 비연결 2025-01-15</v>
      </c>
      <c r="C2843" s="55" t="str">
        <f>작성용!AK2840</f>
        <v>개별종목</v>
      </c>
      <c r="D2843" s="56">
        <f>작성용!T2840</f>
        <v>45702</v>
      </c>
      <c r="E2843" s="57" t="str">
        <f>작성용!B2840</f>
        <v>한화생명보험(수익증권)</v>
      </c>
      <c r="F2843" s="57" t="str">
        <f>작성용!C2840</f>
        <v>재평가</v>
      </c>
      <c r="G2843" s="57" t="str">
        <f>작성용!D2840</f>
        <v>현대인베스트북미대출채권일반사모특별자산투자신탁32호</v>
      </c>
      <c r="H2843" s="58" t="str">
        <f>작성용!E2840</f>
        <v>KBP2023090011</v>
      </c>
      <c r="I2843" s="57" t="str">
        <f>작성용!F2840</f>
        <v>B02</v>
      </c>
      <c r="J2843" s="57">
        <f>작성용!G2840</f>
        <v>0</v>
      </c>
      <c r="K2843" s="57" t="str">
        <f>작성용!H2840</f>
        <v>-</v>
      </c>
      <c r="L2843" s="57" t="str">
        <f>작성용!N2840</f>
        <v xml:space="preserve">분기 </v>
      </c>
      <c r="M2843" s="56" t="str">
        <f>작성용!U2840</f>
        <v>2025.03.31</v>
      </c>
      <c r="N2843" s="56" t="str">
        <f>작성용!V2840</f>
        <v>사전등록</v>
      </c>
      <c r="O2843" s="56" t="str">
        <f>작성용!W2840</f>
        <v>사전등록</v>
      </c>
      <c r="P2843" s="56" t="str">
        <f>작성용!X2840</f>
        <v>-</v>
      </c>
      <c r="Q2843" s="57" t="str">
        <f>작성용!AD2840</f>
        <v>대체평가3사업본부</v>
      </c>
      <c r="R2843" s="59">
        <f>작성용!AE2840</f>
        <v>0</v>
      </c>
      <c r="S2843" s="57" t="str">
        <f>작성용!AF2840</f>
        <v>대체평가3사업본부</v>
      </c>
      <c r="T2843" s="60" t="str">
        <f>작성용!AG2840</f>
        <v>오윤지</v>
      </c>
      <c r="U2843" s="60" t="str">
        <f>작성용!AH2840</f>
        <v>오윤지</v>
      </c>
      <c r="V2843" s="55">
        <f>작성용!AA2840</f>
        <v>202503</v>
      </c>
      <c r="W2843" s="57" t="str">
        <f>작성용!AC2840</f>
        <v>[T]기타보험기관[1본부]</v>
      </c>
      <c r="X2843" s="57" t="str">
        <f>작성용!O2840</f>
        <v>임봉현과장,김희숙과장</v>
      </c>
      <c r="Y2843" s="57" t="str">
        <f>작성용!P2840</f>
        <v>02-789-6095,02-789-6706</v>
      </c>
      <c r="Z2843" s="57" t="str">
        <f>작성용!Q2840</f>
        <v>bhlim@hanwha.com;k0000@hanwha.com</v>
      </c>
      <c r="AA2843" s="55" t="str">
        <f>작성용!AJ2840</f>
        <v>-</v>
      </c>
      <c r="AB2843" s="55">
        <f>작성용!AB2840</f>
        <v>0</v>
      </c>
    </row>
    <row r="2844" spans="1:28" s="11" customFormat="1" ht="16.5" hidden="1" customHeight="1" x14ac:dyDescent="0.3">
      <c r="A2844" s="53">
        <f>작성용!AL2841</f>
        <v>2840</v>
      </c>
      <c r="B2844" s="54" t="str">
        <f>작성용!AI2841</f>
        <v>보고서송부일 : 연결대상 2025-01-08, 비연결 2025-01-15</v>
      </c>
      <c r="C2844" s="55" t="str">
        <f>작성용!AK2841</f>
        <v>개별종목</v>
      </c>
      <c r="D2844" s="56">
        <f>작성용!T2841</f>
        <v>45702</v>
      </c>
      <c r="E2844" s="57" t="str">
        <f>작성용!B2841</f>
        <v>한화생명보험(수익증권)</v>
      </c>
      <c r="F2844" s="57" t="str">
        <f>작성용!C2841</f>
        <v>재평가</v>
      </c>
      <c r="G2844" s="57" t="str">
        <f>작성용!D2841</f>
        <v>이지스미국일반사모부동산투자신탁529호</v>
      </c>
      <c r="H2844" s="58" t="str">
        <f>작성용!E2841</f>
        <v>KBP2024030021</v>
      </c>
      <c r="I2844" s="57" t="str">
        <f>작성용!F2841</f>
        <v>B02</v>
      </c>
      <c r="J2844" s="57">
        <f>작성용!G2841</f>
        <v>0</v>
      </c>
      <c r="K2844" s="57" t="str">
        <f>작성용!H2841</f>
        <v>-</v>
      </c>
      <c r="L2844" s="57" t="str">
        <f>작성용!N2841</f>
        <v xml:space="preserve">분기 </v>
      </c>
      <c r="M2844" s="56" t="str">
        <f>작성용!U2841</f>
        <v>2025.03.31</v>
      </c>
      <c r="N2844" s="56" t="str">
        <f>작성용!V2841</f>
        <v>사전등록</v>
      </c>
      <c r="O2844" s="56" t="str">
        <f>작성용!W2841</f>
        <v>사전등록</v>
      </c>
      <c r="P2844" s="56" t="str">
        <f>작성용!X2841</f>
        <v>-</v>
      </c>
      <c r="Q2844" s="57" t="str">
        <f>작성용!AD2841</f>
        <v>대체평가3사업본부</v>
      </c>
      <c r="R2844" s="59">
        <f>작성용!AE2841</f>
        <v>0</v>
      </c>
      <c r="S2844" s="57" t="str">
        <f>작성용!AF2841</f>
        <v>대체평가3사업본부</v>
      </c>
      <c r="T2844" s="60" t="str">
        <f>작성용!AG2841</f>
        <v>오윤지</v>
      </c>
      <c r="U2844" s="60" t="str">
        <f>작성용!AH2841</f>
        <v>오윤지</v>
      </c>
      <c r="V2844" s="55">
        <f>작성용!AA2841</f>
        <v>202503</v>
      </c>
      <c r="W2844" s="57" t="str">
        <f>작성용!AC2841</f>
        <v>[T]기타보험기관[1본부]</v>
      </c>
      <c r="X2844" s="57" t="str">
        <f>작성용!O2841</f>
        <v>임봉현과장,김희숙과장</v>
      </c>
      <c r="Y2844" s="57" t="str">
        <f>작성용!P2841</f>
        <v>02-789-6095,02-789-6706</v>
      </c>
      <c r="Z2844" s="57" t="str">
        <f>작성용!Q2841</f>
        <v>bhlim@hanwha.com;k0000@hanwha.com</v>
      </c>
      <c r="AA2844" s="55" t="str">
        <f>작성용!AJ2841</f>
        <v>-</v>
      </c>
      <c r="AB2844" s="55">
        <f>작성용!AB2841</f>
        <v>0</v>
      </c>
    </row>
    <row r="2845" spans="1:28" s="11" customFormat="1" ht="16.5" hidden="1" customHeight="1" x14ac:dyDescent="0.3">
      <c r="A2845" s="53">
        <f>작성용!AL2842</f>
        <v>2841</v>
      </c>
      <c r="B2845" s="54" t="str">
        <f>작성용!AI2842</f>
        <v>보고서송부일 : 연결대상 2025-01-08, 비연결 2025-01-15</v>
      </c>
      <c r="C2845" s="55" t="str">
        <f>작성용!AK2842</f>
        <v>개별종목</v>
      </c>
      <c r="D2845" s="56">
        <f>작성용!T2842</f>
        <v>45702</v>
      </c>
      <c r="E2845" s="57" t="str">
        <f>작성용!B2842</f>
        <v>한화생명보험(수익증권)</v>
      </c>
      <c r="F2845" s="57" t="str">
        <f>작성용!C2842</f>
        <v>재평가</v>
      </c>
      <c r="G2845" s="57" t="str">
        <f>작성용!D2842</f>
        <v>이지스글로벌일반사모부동산투자신탁503호</v>
      </c>
      <c r="H2845" s="58" t="str">
        <f>작성용!E2842</f>
        <v>KBP2023120062</v>
      </c>
      <c r="I2845" s="57" t="str">
        <f>작성용!F2842</f>
        <v>B02</v>
      </c>
      <c r="J2845" s="57">
        <f>작성용!G2842</f>
        <v>0</v>
      </c>
      <c r="K2845" s="57" t="str">
        <f>작성용!H2842</f>
        <v>-</v>
      </c>
      <c r="L2845" s="57" t="str">
        <f>작성용!N2842</f>
        <v xml:space="preserve">분기 </v>
      </c>
      <c r="M2845" s="56" t="str">
        <f>작성용!U2842</f>
        <v>2025.03.31</v>
      </c>
      <c r="N2845" s="56" t="str">
        <f>작성용!V2842</f>
        <v>사전등록</v>
      </c>
      <c r="O2845" s="56" t="str">
        <f>작성용!W2842</f>
        <v>사전등록</v>
      </c>
      <c r="P2845" s="56" t="str">
        <f>작성용!X2842</f>
        <v>-</v>
      </c>
      <c r="Q2845" s="57" t="str">
        <f>작성용!AD2842</f>
        <v>대체평가3사업본부</v>
      </c>
      <c r="R2845" s="59">
        <f>작성용!AE2842</f>
        <v>0</v>
      </c>
      <c r="S2845" s="57" t="str">
        <f>작성용!AF2842</f>
        <v>대체평가3사업본부</v>
      </c>
      <c r="T2845" s="60" t="str">
        <f>작성용!AG2842</f>
        <v>오윤지</v>
      </c>
      <c r="U2845" s="60" t="str">
        <f>작성용!AH2842</f>
        <v>오윤지</v>
      </c>
      <c r="V2845" s="55">
        <f>작성용!AA2842</f>
        <v>202503</v>
      </c>
      <c r="W2845" s="57" t="str">
        <f>작성용!AC2842</f>
        <v>[T]기타보험기관[1본부]</v>
      </c>
      <c r="X2845" s="57" t="str">
        <f>작성용!O2842</f>
        <v>임봉현과장,김희숙과장</v>
      </c>
      <c r="Y2845" s="57" t="str">
        <f>작성용!P2842</f>
        <v>02-789-6095,02-789-6706</v>
      </c>
      <c r="Z2845" s="57" t="str">
        <f>작성용!Q2842</f>
        <v>bhlim@hanwha.com;k0000@hanwha.com</v>
      </c>
      <c r="AA2845" s="55" t="str">
        <f>작성용!AJ2842</f>
        <v>-</v>
      </c>
      <c r="AB2845" s="55">
        <f>작성용!AB2842</f>
        <v>0</v>
      </c>
    </row>
    <row r="2846" spans="1:28" s="11" customFormat="1" ht="16.5" hidden="1" customHeight="1" x14ac:dyDescent="0.3">
      <c r="A2846" s="53">
        <f>작성용!AL2843</f>
        <v>2842</v>
      </c>
      <c r="B2846" s="54" t="str">
        <f>작성용!AI2843</f>
        <v>보고서송부일 : 연결대상 2025-01-08, 비연결 2025-01-15</v>
      </c>
      <c r="C2846" s="55" t="str">
        <f>작성용!AK2843</f>
        <v>개별종목</v>
      </c>
      <c r="D2846" s="56">
        <f>작성용!T2843</f>
        <v>45702</v>
      </c>
      <c r="E2846" s="57" t="str">
        <f>작성용!B2843</f>
        <v>한화생명보험(수익증권)</v>
      </c>
      <c r="F2846" s="57" t="str">
        <f>작성용!C2843</f>
        <v>재평가</v>
      </c>
      <c r="G2846" s="57" t="str">
        <f>작성용!D2843</f>
        <v>미래에셋멀티해외부동산일반사모투자신탁제9호(재간접형)</v>
      </c>
      <c r="H2846" s="58" t="str">
        <f>작성용!E2843</f>
        <v>KBP2024030022</v>
      </c>
      <c r="I2846" s="57" t="str">
        <f>작성용!F2843</f>
        <v>B02</v>
      </c>
      <c r="J2846" s="57">
        <f>작성용!G2843</f>
        <v>0</v>
      </c>
      <c r="K2846" s="57" t="str">
        <f>작성용!H2843</f>
        <v>-</v>
      </c>
      <c r="L2846" s="57" t="str">
        <f>작성용!N2843</f>
        <v xml:space="preserve">분기 </v>
      </c>
      <c r="M2846" s="56" t="str">
        <f>작성용!U2843</f>
        <v>2025.03.31</v>
      </c>
      <c r="N2846" s="56" t="str">
        <f>작성용!V2843</f>
        <v>사전등록</v>
      </c>
      <c r="O2846" s="56" t="str">
        <f>작성용!W2843</f>
        <v>사전등록</v>
      </c>
      <c r="P2846" s="56" t="str">
        <f>작성용!X2843</f>
        <v>-</v>
      </c>
      <c r="Q2846" s="57" t="str">
        <f>작성용!AD2843</f>
        <v>대체평가3사업본부</v>
      </c>
      <c r="R2846" s="59">
        <f>작성용!AE2843</f>
        <v>0</v>
      </c>
      <c r="S2846" s="57" t="str">
        <f>작성용!AF2843</f>
        <v>대체평가3사업본부</v>
      </c>
      <c r="T2846" s="60" t="str">
        <f>작성용!AG2843</f>
        <v>오윤지</v>
      </c>
      <c r="U2846" s="60" t="str">
        <f>작성용!AH2843</f>
        <v>오윤지</v>
      </c>
      <c r="V2846" s="55">
        <f>작성용!AA2843</f>
        <v>202503</v>
      </c>
      <c r="W2846" s="57" t="str">
        <f>작성용!AC2843</f>
        <v>[T]기타보험기관[1본부]</v>
      </c>
      <c r="X2846" s="57" t="str">
        <f>작성용!O2843</f>
        <v>임봉현과장,김희숙과장</v>
      </c>
      <c r="Y2846" s="57" t="str">
        <f>작성용!P2843</f>
        <v>02-789-6095,02-789-6706</v>
      </c>
      <c r="Z2846" s="57" t="str">
        <f>작성용!Q2843</f>
        <v>bhlim@hanwha.com;k0000@hanwha.com</v>
      </c>
      <c r="AA2846" s="55" t="str">
        <f>작성용!AJ2843</f>
        <v>-</v>
      </c>
      <c r="AB2846" s="55">
        <f>작성용!AB2843</f>
        <v>0</v>
      </c>
    </row>
    <row r="2847" spans="1:28" s="11" customFormat="1" ht="16.5" hidden="1" customHeight="1" x14ac:dyDescent="0.3">
      <c r="A2847" s="53">
        <f>작성용!AL2844</f>
        <v>2843</v>
      </c>
      <c r="B2847" s="54" t="str">
        <f>작성용!AI2844</f>
        <v>보고서송부일 : 연결대상 2025-01-08, 비연결 2025-01-15</v>
      </c>
      <c r="C2847" s="55" t="str">
        <f>작성용!AK2844</f>
        <v>개별종목</v>
      </c>
      <c r="D2847" s="56">
        <f>작성용!T2844</f>
        <v>45702</v>
      </c>
      <c r="E2847" s="57" t="str">
        <f>작성용!B2844</f>
        <v>한화생명보험(수익증권)</v>
      </c>
      <c r="F2847" s="57" t="str">
        <f>작성용!C2844</f>
        <v>신규</v>
      </c>
      <c r="G2847" s="57" t="str">
        <f>작성용!D2844</f>
        <v>KB해외투자일반사모부동산투자신탁제39호</v>
      </c>
      <c r="H2847" s="58" t="str">
        <f>작성용!E2844</f>
        <v>KBP2024090032</v>
      </c>
      <c r="I2847" s="57" t="str">
        <f>작성용!F2844</f>
        <v>B02</v>
      </c>
      <c r="J2847" s="57">
        <f>작성용!G2844</f>
        <v>0</v>
      </c>
      <c r="K2847" s="57" t="str">
        <f>작성용!H2844</f>
        <v>-</v>
      </c>
      <c r="L2847" s="57" t="str">
        <f>작성용!N2844</f>
        <v xml:space="preserve">분기 </v>
      </c>
      <c r="M2847" s="56" t="str">
        <f>작성용!U2844</f>
        <v>2025.03.31</v>
      </c>
      <c r="N2847" s="56" t="str">
        <f>작성용!V2844</f>
        <v>사전등록</v>
      </c>
      <c r="O2847" s="56" t="str">
        <f>작성용!W2844</f>
        <v>사전등록</v>
      </c>
      <c r="P2847" s="56" t="str">
        <f>작성용!X2844</f>
        <v>-</v>
      </c>
      <c r="Q2847" s="57" t="str">
        <f>작성용!AD2844</f>
        <v>대체평가3사업본부</v>
      </c>
      <c r="R2847" s="59">
        <f>작성용!AE2844</f>
        <v>0</v>
      </c>
      <c r="S2847" s="57" t="str">
        <f>작성용!AF2844</f>
        <v>대체평가3사업본부</v>
      </c>
      <c r="T2847" s="60" t="str">
        <f>작성용!AG2844</f>
        <v>오윤지</v>
      </c>
      <c r="U2847" s="60" t="str">
        <f>작성용!AH2844</f>
        <v>오윤지</v>
      </c>
      <c r="V2847" s="55">
        <f>작성용!AA2844</f>
        <v>202503</v>
      </c>
      <c r="W2847" s="57" t="str">
        <f>작성용!AC2844</f>
        <v>[T]기타보험기관[1본부]</v>
      </c>
      <c r="X2847" s="57" t="str">
        <f>작성용!O2844</f>
        <v>임봉현과장,김희숙과장</v>
      </c>
      <c r="Y2847" s="57" t="str">
        <f>작성용!P2844</f>
        <v>02-789-6095,02-789-6706</v>
      </c>
      <c r="Z2847" s="57" t="str">
        <f>작성용!Q2844</f>
        <v>bhlim@hanwha.com;k0000@hanwha.com</v>
      </c>
      <c r="AA2847" s="55" t="str">
        <f>작성용!AJ2844</f>
        <v>-</v>
      </c>
      <c r="AB2847" s="55">
        <f>작성용!AB2844</f>
        <v>0</v>
      </c>
    </row>
    <row r="2848" spans="1:28" s="11" customFormat="1" ht="16.5" hidden="1" customHeight="1" x14ac:dyDescent="0.3">
      <c r="A2848" s="53">
        <f>작성용!AL2845</f>
        <v>2844</v>
      </c>
      <c r="B2848" s="54" t="str">
        <f>작성용!AI2845</f>
        <v>-</v>
      </c>
      <c r="C2848" s="55" t="str">
        <f>작성용!AK2845</f>
        <v>개별종목</v>
      </c>
      <c r="D2848" s="56">
        <f>작성용!T2845</f>
        <v>45702</v>
      </c>
      <c r="E2848" s="57" t="str">
        <f>작성용!B2845</f>
        <v>한화생명보험(수익증권형대출)</v>
      </c>
      <c r="F2848" s="57" t="str">
        <f>작성용!C2845</f>
        <v>재평가</v>
      </c>
      <c r="G2848" s="57" t="str">
        <f>작성용!D2845</f>
        <v>KBGS파워인수금융전문투자형사모특별자산투자신탁(대출채권)</v>
      </c>
      <c r="H2848" s="58" t="str">
        <f>작성용!E2845</f>
        <v>KBP2021030025</v>
      </c>
      <c r="I2848" s="57" t="str">
        <f>작성용!F2845</f>
        <v>B02</v>
      </c>
      <c r="J2848" s="57">
        <f>작성용!G2845</f>
        <v>0</v>
      </c>
      <c r="K2848" s="57" t="str">
        <f>작성용!H2845</f>
        <v>-</v>
      </c>
      <c r="L2848" s="57" t="str">
        <f>작성용!N2845</f>
        <v xml:space="preserve">분기 </v>
      </c>
      <c r="M2848" s="56" t="str">
        <f>작성용!U2845</f>
        <v>2025.03.31</v>
      </c>
      <c r="N2848" s="56" t="str">
        <f>작성용!V2845</f>
        <v>룩스루</v>
      </c>
      <c r="O2848" s="56" t="str">
        <f>작성용!W2845</f>
        <v>룩스루</v>
      </c>
      <c r="P2848" s="56" t="str">
        <f>작성용!X2845</f>
        <v>-</v>
      </c>
      <c r="Q2848" s="57" t="str">
        <f>작성용!AD2845</f>
        <v>대체평가3사업본부</v>
      </c>
      <c r="R2848" s="59">
        <f>작성용!AE2845</f>
        <v>0</v>
      </c>
      <c r="S2848" s="57" t="str">
        <f>작성용!AF2845</f>
        <v>대체평가3사업본부</v>
      </c>
      <c r="T2848" s="60" t="str">
        <f>작성용!AG2845</f>
        <v>오윤지</v>
      </c>
      <c r="U2848" s="60" t="str">
        <f>작성용!AH2845</f>
        <v>오윤지</v>
      </c>
      <c r="V2848" s="55">
        <f>작성용!AA2845</f>
        <v>202503</v>
      </c>
      <c r="W2848" s="57" t="str">
        <f>작성용!AC2845</f>
        <v>[T]기타보험기관[1본부]</v>
      </c>
      <c r="X2848" s="57">
        <f>작성용!O2845</f>
        <v>0</v>
      </c>
      <c r="Y2848" s="57">
        <f>작성용!P2845</f>
        <v>0</v>
      </c>
      <c r="Z2848" s="57">
        <f>작성용!Q2845</f>
        <v>0</v>
      </c>
      <c r="AA2848" s="55" t="str">
        <f>작성용!AJ2845</f>
        <v>-</v>
      </c>
      <c r="AB2848" s="55">
        <f>작성용!AB2845</f>
        <v>0</v>
      </c>
    </row>
    <row r="2849" spans="1:28" s="11" customFormat="1" ht="16.5" hidden="1" customHeight="1" x14ac:dyDescent="0.3">
      <c r="A2849" s="53">
        <f>작성용!AL2846</f>
        <v>2845</v>
      </c>
      <c r="B2849" s="54" t="str">
        <f>작성용!AI2846</f>
        <v>-</v>
      </c>
      <c r="C2849" s="55" t="str">
        <f>작성용!AK2846</f>
        <v>개별종목</v>
      </c>
      <c r="D2849" s="56">
        <f>작성용!T2846</f>
        <v>45702</v>
      </c>
      <c r="E2849" s="57" t="str">
        <f>작성용!B2846</f>
        <v>한화생명보험(수익증권형대출)</v>
      </c>
      <c r="F2849" s="57" t="str">
        <f>작성용!C2846</f>
        <v>재평가</v>
      </c>
      <c r="G2849" s="57" t="str">
        <f>작성용!D2846</f>
        <v>KBRPSFOCUS전문투자형사모특별자산투자신탁</v>
      </c>
      <c r="H2849" s="58" t="str">
        <f>작성용!E2846</f>
        <v>KBP2014020035</v>
      </c>
      <c r="I2849" s="57" t="str">
        <f>작성용!F2846</f>
        <v>B02</v>
      </c>
      <c r="J2849" s="57">
        <f>작성용!G2846</f>
        <v>0</v>
      </c>
      <c r="K2849" s="57" t="str">
        <f>작성용!H2846</f>
        <v>-</v>
      </c>
      <c r="L2849" s="57" t="str">
        <f>작성용!N2846</f>
        <v xml:space="preserve">분기 </v>
      </c>
      <c r="M2849" s="56" t="str">
        <f>작성용!U2846</f>
        <v>2025.03.31</v>
      </c>
      <c r="N2849" s="56" t="str">
        <f>작성용!V2846</f>
        <v>룩스루</v>
      </c>
      <c r="O2849" s="56" t="str">
        <f>작성용!W2846</f>
        <v>룩스루</v>
      </c>
      <c r="P2849" s="56" t="str">
        <f>작성용!X2846</f>
        <v>-</v>
      </c>
      <c r="Q2849" s="57" t="str">
        <f>작성용!AD2846</f>
        <v>대체평가3사업본부</v>
      </c>
      <c r="R2849" s="59">
        <f>작성용!AE2846</f>
        <v>0</v>
      </c>
      <c r="S2849" s="57" t="str">
        <f>작성용!AF2846</f>
        <v>대체평가3사업본부</v>
      </c>
      <c r="T2849" s="60" t="str">
        <f>작성용!AG2846</f>
        <v>오윤지</v>
      </c>
      <c r="U2849" s="60" t="str">
        <f>작성용!AH2846</f>
        <v>오윤지</v>
      </c>
      <c r="V2849" s="55">
        <f>작성용!AA2846</f>
        <v>202503</v>
      </c>
      <c r="W2849" s="57" t="str">
        <f>작성용!AC2846</f>
        <v>[T]기타보험기관[1본부]</v>
      </c>
      <c r="X2849" s="57">
        <f>작성용!O2846</f>
        <v>0</v>
      </c>
      <c r="Y2849" s="57">
        <f>작성용!P2846</f>
        <v>0</v>
      </c>
      <c r="Z2849" s="57">
        <f>작성용!Q2846</f>
        <v>0</v>
      </c>
      <c r="AA2849" s="55" t="str">
        <f>작성용!AJ2846</f>
        <v>-</v>
      </c>
      <c r="AB2849" s="55">
        <f>작성용!AB2846</f>
        <v>0</v>
      </c>
    </row>
    <row r="2850" spans="1:28" s="11" customFormat="1" ht="16.5" hidden="1" customHeight="1" x14ac:dyDescent="0.3">
      <c r="A2850" s="53">
        <f>작성용!AL2847</f>
        <v>2846</v>
      </c>
      <c r="B2850" s="54" t="str">
        <f>작성용!AI2847</f>
        <v>-</v>
      </c>
      <c r="C2850" s="55" t="str">
        <f>작성용!AK2847</f>
        <v>개별종목</v>
      </c>
      <c r="D2850" s="56">
        <f>작성용!T2847</f>
        <v>45702</v>
      </c>
      <c r="E2850" s="57" t="str">
        <f>작성용!B2847</f>
        <v>한화생명보험(수익증권형대출)</v>
      </c>
      <c r="F2850" s="57" t="str">
        <f>작성용!C2847</f>
        <v>재평가</v>
      </c>
      <c r="G2850" s="57" t="str">
        <f>작성용!D2847</f>
        <v>KB생활인프라BTL전문투자형사모특별자산투자신탁</v>
      </c>
      <c r="H2850" s="58" t="str">
        <f>작성용!E2847</f>
        <v>KBP2019030021</v>
      </c>
      <c r="I2850" s="57" t="str">
        <f>작성용!F2847</f>
        <v>B02</v>
      </c>
      <c r="J2850" s="57">
        <f>작성용!G2847</f>
        <v>0</v>
      </c>
      <c r="K2850" s="57" t="str">
        <f>작성용!H2847</f>
        <v>-</v>
      </c>
      <c r="L2850" s="57" t="str">
        <f>작성용!N2847</f>
        <v xml:space="preserve">분기 </v>
      </c>
      <c r="M2850" s="56" t="str">
        <f>작성용!U2847</f>
        <v>2025.03.31</v>
      </c>
      <c r="N2850" s="56" t="str">
        <f>작성용!V2847</f>
        <v>룩스루</v>
      </c>
      <c r="O2850" s="56" t="str">
        <f>작성용!W2847</f>
        <v>룩스루</v>
      </c>
      <c r="P2850" s="56" t="str">
        <f>작성용!X2847</f>
        <v>-</v>
      </c>
      <c r="Q2850" s="57" t="str">
        <f>작성용!AD2847</f>
        <v>대체평가3사업본부</v>
      </c>
      <c r="R2850" s="59">
        <f>작성용!AE2847</f>
        <v>0</v>
      </c>
      <c r="S2850" s="57" t="str">
        <f>작성용!AF2847</f>
        <v>대체평가3사업본부</v>
      </c>
      <c r="T2850" s="60" t="str">
        <f>작성용!AG2847</f>
        <v>오윤지</v>
      </c>
      <c r="U2850" s="60" t="str">
        <f>작성용!AH2847</f>
        <v>오윤지</v>
      </c>
      <c r="V2850" s="55">
        <f>작성용!AA2847</f>
        <v>202503</v>
      </c>
      <c r="W2850" s="57" t="str">
        <f>작성용!AC2847</f>
        <v>[T]기타보험기관[1본부]</v>
      </c>
      <c r="X2850" s="57">
        <f>작성용!O2847</f>
        <v>0</v>
      </c>
      <c r="Y2850" s="57">
        <f>작성용!P2847</f>
        <v>0</v>
      </c>
      <c r="Z2850" s="57">
        <f>작성용!Q2847</f>
        <v>0</v>
      </c>
      <c r="AA2850" s="55" t="str">
        <f>작성용!AJ2847</f>
        <v>-</v>
      </c>
      <c r="AB2850" s="55">
        <f>작성용!AB2847</f>
        <v>0</v>
      </c>
    </row>
    <row r="2851" spans="1:28" s="11" customFormat="1" ht="16.5" hidden="1" customHeight="1" x14ac:dyDescent="0.3">
      <c r="A2851" s="53">
        <f>작성용!AL2848</f>
        <v>2847</v>
      </c>
      <c r="B2851" s="54" t="str">
        <f>작성용!AI2848</f>
        <v>-</v>
      </c>
      <c r="C2851" s="55" t="str">
        <f>작성용!AK2848</f>
        <v>개별종목</v>
      </c>
      <c r="D2851" s="56">
        <f>작성용!T2848</f>
        <v>45702</v>
      </c>
      <c r="E2851" s="57" t="str">
        <f>작성용!B2848</f>
        <v>한화생명보험(수익증권형대출)</v>
      </c>
      <c r="F2851" s="57" t="str">
        <f>작성용!C2848</f>
        <v>재평가</v>
      </c>
      <c r="G2851" s="57" t="str">
        <f>작성용!D2848</f>
        <v>KB이천오산고속도로전문투자형사모특별자산투자신탁</v>
      </c>
      <c r="H2851" s="58" t="str">
        <f>작성용!E2848</f>
        <v>KBP2017120018</v>
      </c>
      <c r="I2851" s="57" t="str">
        <f>작성용!F2848</f>
        <v>B02</v>
      </c>
      <c r="J2851" s="57">
        <f>작성용!G2848</f>
        <v>0</v>
      </c>
      <c r="K2851" s="57" t="str">
        <f>작성용!H2848</f>
        <v>-</v>
      </c>
      <c r="L2851" s="57" t="str">
        <f>작성용!N2848</f>
        <v xml:space="preserve">분기 </v>
      </c>
      <c r="M2851" s="56" t="str">
        <f>작성용!U2848</f>
        <v>2025.03.31</v>
      </c>
      <c r="N2851" s="56" t="str">
        <f>작성용!V2848</f>
        <v>룩스루</v>
      </c>
      <c r="O2851" s="56" t="str">
        <f>작성용!W2848</f>
        <v>룩스루</v>
      </c>
      <c r="P2851" s="56" t="str">
        <f>작성용!X2848</f>
        <v>-</v>
      </c>
      <c r="Q2851" s="57" t="str">
        <f>작성용!AD2848</f>
        <v>대체평가3사업본부</v>
      </c>
      <c r="R2851" s="59">
        <f>작성용!AE2848</f>
        <v>0</v>
      </c>
      <c r="S2851" s="57" t="str">
        <f>작성용!AF2848</f>
        <v>대체평가3사업본부</v>
      </c>
      <c r="T2851" s="60" t="str">
        <f>작성용!AG2848</f>
        <v>오윤지</v>
      </c>
      <c r="U2851" s="60" t="str">
        <f>작성용!AH2848</f>
        <v>오윤지</v>
      </c>
      <c r="V2851" s="55">
        <f>작성용!AA2848</f>
        <v>202503</v>
      </c>
      <c r="W2851" s="57" t="str">
        <f>작성용!AC2848</f>
        <v>[T]기타보험기관[1본부]</v>
      </c>
      <c r="X2851" s="57">
        <f>작성용!O2848</f>
        <v>0</v>
      </c>
      <c r="Y2851" s="57">
        <f>작성용!P2848</f>
        <v>0</v>
      </c>
      <c r="Z2851" s="57">
        <f>작성용!Q2848</f>
        <v>0</v>
      </c>
      <c r="AA2851" s="55" t="str">
        <f>작성용!AJ2848</f>
        <v>-</v>
      </c>
      <c r="AB2851" s="55">
        <f>작성용!AB2848</f>
        <v>0</v>
      </c>
    </row>
    <row r="2852" spans="1:28" s="11" customFormat="1" ht="16.5" hidden="1" customHeight="1" x14ac:dyDescent="0.3">
      <c r="A2852" s="53">
        <f>작성용!AL2849</f>
        <v>2848</v>
      </c>
      <c r="B2852" s="54" t="str">
        <f>작성용!AI2849</f>
        <v>-</v>
      </c>
      <c r="C2852" s="55" t="str">
        <f>작성용!AK2849</f>
        <v>개별종목</v>
      </c>
      <c r="D2852" s="56">
        <f>작성용!T2849</f>
        <v>45702</v>
      </c>
      <c r="E2852" s="57" t="str">
        <f>작성용!B2849</f>
        <v>한화생명보험(수익증권형대출)</v>
      </c>
      <c r="F2852" s="57" t="str">
        <f>작성용!C2849</f>
        <v>재평가</v>
      </c>
      <c r="G2852" s="57" t="str">
        <f>작성용!D2849</f>
        <v>KB광명서울고속도로전문투자형사모특별자산투자신탁</v>
      </c>
      <c r="H2852" s="58" t="str">
        <f>작성용!E2849</f>
        <v>KBP2019090155</v>
      </c>
      <c r="I2852" s="57" t="str">
        <f>작성용!F2849</f>
        <v>B02</v>
      </c>
      <c r="J2852" s="57">
        <f>작성용!G2849</f>
        <v>0</v>
      </c>
      <c r="K2852" s="57" t="str">
        <f>작성용!H2849</f>
        <v>-</v>
      </c>
      <c r="L2852" s="57" t="str">
        <f>작성용!N2849</f>
        <v xml:space="preserve">분기 </v>
      </c>
      <c r="M2852" s="56" t="str">
        <f>작성용!U2849</f>
        <v>2025.03.31</v>
      </c>
      <c r="N2852" s="56" t="str">
        <f>작성용!V2849</f>
        <v>룩스루</v>
      </c>
      <c r="O2852" s="56" t="str">
        <f>작성용!W2849</f>
        <v>룩스루</v>
      </c>
      <c r="P2852" s="56" t="str">
        <f>작성용!X2849</f>
        <v>-</v>
      </c>
      <c r="Q2852" s="57" t="str">
        <f>작성용!AD2849</f>
        <v>대체평가3사업본부</v>
      </c>
      <c r="R2852" s="59">
        <f>작성용!AE2849</f>
        <v>0</v>
      </c>
      <c r="S2852" s="57" t="str">
        <f>작성용!AF2849</f>
        <v>대체평가3사업본부</v>
      </c>
      <c r="T2852" s="60" t="str">
        <f>작성용!AG2849</f>
        <v>오윤지</v>
      </c>
      <c r="U2852" s="60" t="str">
        <f>작성용!AH2849</f>
        <v>오윤지</v>
      </c>
      <c r="V2852" s="55">
        <f>작성용!AA2849</f>
        <v>202503</v>
      </c>
      <c r="W2852" s="57" t="str">
        <f>작성용!AC2849</f>
        <v>[T]기타보험기관[1본부]</v>
      </c>
      <c r="X2852" s="57">
        <f>작성용!O2849</f>
        <v>0</v>
      </c>
      <c r="Y2852" s="57">
        <f>작성용!P2849</f>
        <v>0</v>
      </c>
      <c r="Z2852" s="57">
        <f>작성용!Q2849</f>
        <v>0</v>
      </c>
      <c r="AA2852" s="55" t="str">
        <f>작성용!AJ2849</f>
        <v>-</v>
      </c>
      <c r="AB2852" s="55">
        <f>작성용!AB2849</f>
        <v>0</v>
      </c>
    </row>
    <row r="2853" spans="1:28" s="11" customFormat="1" ht="16.5" hidden="1" customHeight="1" x14ac:dyDescent="0.3">
      <c r="A2853" s="53">
        <f>작성용!AL2850</f>
        <v>2849</v>
      </c>
      <c r="B2853" s="54" t="str">
        <f>작성용!AI2850</f>
        <v>-</v>
      </c>
      <c r="C2853" s="55" t="str">
        <f>작성용!AK2850</f>
        <v>개별종목</v>
      </c>
      <c r="D2853" s="56">
        <f>작성용!T2850</f>
        <v>45702</v>
      </c>
      <c r="E2853" s="57" t="str">
        <f>작성용!B2850</f>
        <v>한화생명보험(수익증권형대출)</v>
      </c>
      <c r="F2853" s="57" t="str">
        <f>작성용!C2850</f>
        <v>재평가</v>
      </c>
      <c r="G2853" s="57" t="str">
        <f>작성용!D2850</f>
        <v>KB안양-성남고속도로사모특별자산투자신탁</v>
      </c>
      <c r="H2853" s="58" t="str">
        <f>작성용!E2850</f>
        <v>KBP2016030006</v>
      </c>
      <c r="I2853" s="57" t="str">
        <f>작성용!F2850</f>
        <v>B02</v>
      </c>
      <c r="J2853" s="57">
        <f>작성용!G2850</f>
        <v>0</v>
      </c>
      <c r="K2853" s="57" t="str">
        <f>작성용!H2850</f>
        <v>-</v>
      </c>
      <c r="L2853" s="57" t="str">
        <f>작성용!N2850</f>
        <v xml:space="preserve">분기 </v>
      </c>
      <c r="M2853" s="56" t="str">
        <f>작성용!U2850</f>
        <v>2025.03.31</v>
      </c>
      <c r="N2853" s="56" t="str">
        <f>작성용!V2850</f>
        <v>룩스루</v>
      </c>
      <c r="O2853" s="56" t="str">
        <f>작성용!W2850</f>
        <v>룩스루</v>
      </c>
      <c r="P2853" s="56" t="str">
        <f>작성용!X2850</f>
        <v>-</v>
      </c>
      <c r="Q2853" s="57" t="str">
        <f>작성용!AD2850</f>
        <v>대체평가3사업본부</v>
      </c>
      <c r="R2853" s="59">
        <f>작성용!AE2850</f>
        <v>0</v>
      </c>
      <c r="S2853" s="57" t="str">
        <f>작성용!AF2850</f>
        <v>대체평가3사업본부</v>
      </c>
      <c r="T2853" s="60" t="str">
        <f>작성용!AG2850</f>
        <v>오윤지</v>
      </c>
      <c r="U2853" s="60" t="str">
        <f>작성용!AH2850</f>
        <v>오윤지</v>
      </c>
      <c r="V2853" s="55">
        <f>작성용!AA2850</f>
        <v>202503</v>
      </c>
      <c r="W2853" s="57" t="str">
        <f>작성용!AC2850</f>
        <v>[T]기타보험기관[1본부]</v>
      </c>
      <c r="X2853" s="57">
        <f>작성용!O2850</f>
        <v>0</v>
      </c>
      <c r="Y2853" s="57">
        <f>작성용!P2850</f>
        <v>0</v>
      </c>
      <c r="Z2853" s="57">
        <f>작성용!Q2850</f>
        <v>0</v>
      </c>
      <c r="AA2853" s="55" t="str">
        <f>작성용!AJ2850</f>
        <v>-</v>
      </c>
      <c r="AB2853" s="55">
        <f>작성용!AB2850</f>
        <v>0</v>
      </c>
    </row>
    <row r="2854" spans="1:28" s="11" customFormat="1" ht="16.5" hidden="1" customHeight="1" x14ac:dyDescent="0.3">
      <c r="A2854" s="53">
        <f>작성용!AL2851</f>
        <v>2850</v>
      </c>
      <c r="B2854" s="54" t="str">
        <f>작성용!AI2851</f>
        <v>-</v>
      </c>
      <c r="C2854" s="55" t="str">
        <f>작성용!AK2851</f>
        <v>개별종목</v>
      </c>
      <c r="D2854" s="56">
        <f>작성용!T2851</f>
        <v>45702</v>
      </c>
      <c r="E2854" s="57" t="str">
        <f>작성용!B2851</f>
        <v>한화생명보험(수익증권형대출)</v>
      </c>
      <c r="F2854" s="57" t="str">
        <f>작성용!C2851</f>
        <v>재평가</v>
      </c>
      <c r="G2854" s="57" t="str">
        <f>작성용!D2851</f>
        <v>KB을숙도대교사모특별자산투자신탁</v>
      </c>
      <c r="H2854" s="58" t="str">
        <f>작성용!E2851</f>
        <v>KBP2014020040</v>
      </c>
      <c r="I2854" s="57" t="str">
        <f>작성용!F2851</f>
        <v>B02</v>
      </c>
      <c r="J2854" s="57">
        <f>작성용!G2851</f>
        <v>0</v>
      </c>
      <c r="K2854" s="57" t="str">
        <f>작성용!H2851</f>
        <v>-</v>
      </c>
      <c r="L2854" s="57" t="str">
        <f>작성용!N2851</f>
        <v xml:space="preserve">분기 </v>
      </c>
      <c r="M2854" s="56" t="str">
        <f>작성용!U2851</f>
        <v>2025.03.31</v>
      </c>
      <c r="N2854" s="56" t="str">
        <f>작성용!V2851</f>
        <v>룩스루</v>
      </c>
      <c r="O2854" s="56" t="str">
        <f>작성용!W2851</f>
        <v>룩스루</v>
      </c>
      <c r="P2854" s="56" t="str">
        <f>작성용!X2851</f>
        <v>-</v>
      </c>
      <c r="Q2854" s="57" t="str">
        <f>작성용!AD2851</f>
        <v>대체평가3사업본부</v>
      </c>
      <c r="R2854" s="59">
        <f>작성용!AE2851</f>
        <v>0</v>
      </c>
      <c r="S2854" s="57" t="str">
        <f>작성용!AF2851</f>
        <v>대체평가3사업본부</v>
      </c>
      <c r="T2854" s="60" t="str">
        <f>작성용!AG2851</f>
        <v>오윤지</v>
      </c>
      <c r="U2854" s="60" t="str">
        <f>작성용!AH2851</f>
        <v>오윤지</v>
      </c>
      <c r="V2854" s="55">
        <f>작성용!AA2851</f>
        <v>202503</v>
      </c>
      <c r="W2854" s="57" t="str">
        <f>작성용!AC2851</f>
        <v>[T]기타보험기관[1본부]</v>
      </c>
      <c r="X2854" s="57">
        <f>작성용!O2851</f>
        <v>0</v>
      </c>
      <c r="Y2854" s="57">
        <f>작성용!P2851</f>
        <v>0</v>
      </c>
      <c r="Z2854" s="57">
        <f>작성용!Q2851</f>
        <v>0</v>
      </c>
      <c r="AA2854" s="55" t="str">
        <f>작성용!AJ2851</f>
        <v>-</v>
      </c>
      <c r="AB2854" s="55">
        <f>작성용!AB2851</f>
        <v>0</v>
      </c>
    </row>
    <row r="2855" spans="1:28" s="11" customFormat="1" ht="16.5" hidden="1" customHeight="1" x14ac:dyDescent="0.3">
      <c r="A2855" s="53">
        <f>작성용!AL2852</f>
        <v>2851</v>
      </c>
      <c r="B2855" s="54" t="str">
        <f>작성용!AI2852</f>
        <v>-</v>
      </c>
      <c r="C2855" s="55" t="str">
        <f>작성용!AK2852</f>
        <v>개별종목</v>
      </c>
      <c r="D2855" s="56">
        <f>작성용!T2852</f>
        <v>45702</v>
      </c>
      <c r="E2855" s="57" t="str">
        <f>작성용!B2852</f>
        <v>한화생명보험(수익증권형대출)</v>
      </c>
      <c r="F2855" s="57" t="str">
        <f>작성용!C2852</f>
        <v>재평가</v>
      </c>
      <c r="G2855" s="57" t="str">
        <f>작성용!D2852</f>
        <v>KB자은풍력발전전문투자형사모특별자산투자신탁</v>
      </c>
      <c r="H2855" s="58" t="str">
        <f>작성용!E2852</f>
        <v>KBP2019060037</v>
      </c>
      <c r="I2855" s="57" t="str">
        <f>작성용!F2852</f>
        <v>B02</v>
      </c>
      <c r="J2855" s="57">
        <f>작성용!G2852</f>
        <v>0</v>
      </c>
      <c r="K2855" s="57" t="str">
        <f>작성용!H2852</f>
        <v>-</v>
      </c>
      <c r="L2855" s="57" t="str">
        <f>작성용!N2852</f>
        <v xml:space="preserve">분기 </v>
      </c>
      <c r="M2855" s="56" t="str">
        <f>작성용!U2852</f>
        <v>2025.03.31</v>
      </c>
      <c r="N2855" s="56" t="str">
        <f>작성용!V2852</f>
        <v>룩스루</v>
      </c>
      <c r="O2855" s="56" t="str">
        <f>작성용!W2852</f>
        <v>룩스루</v>
      </c>
      <c r="P2855" s="56" t="str">
        <f>작성용!X2852</f>
        <v>-</v>
      </c>
      <c r="Q2855" s="57" t="str">
        <f>작성용!AD2852</f>
        <v>대체평가3사업본부</v>
      </c>
      <c r="R2855" s="59">
        <f>작성용!AE2852</f>
        <v>0</v>
      </c>
      <c r="S2855" s="57" t="str">
        <f>작성용!AF2852</f>
        <v>대체평가3사업본부</v>
      </c>
      <c r="T2855" s="60" t="str">
        <f>작성용!AG2852</f>
        <v>오윤지</v>
      </c>
      <c r="U2855" s="60" t="str">
        <f>작성용!AH2852</f>
        <v>오윤지</v>
      </c>
      <c r="V2855" s="55">
        <f>작성용!AA2852</f>
        <v>202503</v>
      </c>
      <c r="W2855" s="57" t="str">
        <f>작성용!AC2852</f>
        <v>[T]기타보험기관[1본부]</v>
      </c>
      <c r="X2855" s="57">
        <f>작성용!O2852</f>
        <v>0</v>
      </c>
      <c r="Y2855" s="57">
        <f>작성용!P2852</f>
        <v>0</v>
      </c>
      <c r="Z2855" s="57">
        <f>작성용!Q2852</f>
        <v>0</v>
      </c>
      <c r="AA2855" s="55" t="str">
        <f>작성용!AJ2852</f>
        <v>-</v>
      </c>
      <c r="AB2855" s="55">
        <f>작성용!AB2852</f>
        <v>0</v>
      </c>
    </row>
    <row r="2856" spans="1:28" s="11" customFormat="1" ht="16.5" hidden="1" customHeight="1" x14ac:dyDescent="0.3">
      <c r="A2856" s="53">
        <f>작성용!AL2853</f>
        <v>2852</v>
      </c>
      <c r="B2856" s="54" t="str">
        <f>작성용!AI2853</f>
        <v>-</v>
      </c>
      <c r="C2856" s="55" t="str">
        <f>작성용!AK2853</f>
        <v>개별종목</v>
      </c>
      <c r="D2856" s="56">
        <f>작성용!T2853</f>
        <v>45702</v>
      </c>
      <c r="E2856" s="57" t="str">
        <f>작성용!B2853</f>
        <v>한화생명보험(수익증권형대출)</v>
      </c>
      <c r="F2856" s="57" t="str">
        <f>작성용!C2853</f>
        <v>재평가</v>
      </c>
      <c r="G2856" s="57" t="str">
        <f>작성용!D2853</f>
        <v>KIAMCO도로투자사모특별자산투자신탁제11호</v>
      </c>
      <c r="H2856" s="58" t="str">
        <f>작성용!E2853</f>
        <v>KBP2019090154</v>
      </c>
      <c r="I2856" s="57" t="str">
        <f>작성용!F2853</f>
        <v>B02</v>
      </c>
      <c r="J2856" s="57">
        <f>작성용!G2853</f>
        <v>0</v>
      </c>
      <c r="K2856" s="57" t="str">
        <f>작성용!H2853</f>
        <v>-</v>
      </c>
      <c r="L2856" s="57" t="str">
        <f>작성용!N2853</f>
        <v xml:space="preserve">분기 </v>
      </c>
      <c r="M2856" s="56" t="str">
        <f>작성용!U2853</f>
        <v>2025.03.31</v>
      </c>
      <c r="N2856" s="56" t="str">
        <f>작성용!V2853</f>
        <v>룩스루</v>
      </c>
      <c r="O2856" s="56" t="str">
        <f>작성용!W2853</f>
        <v>룩스루</v>
      </c>
      <c r="P2856" s="56" t="str">
        <f>작성용!X2853</f>
        <v>-</v>
      </c>
      <c r="Q2856" s="57" t="str">
        <f>작성용!AD2853</f>
        <v>대체평가3사업본부</v>
      </c>
      <c r="R2856" s="59">
        <f>작성용!AE2853</f>
        <v>0</v>
      </c>
      <c r="S2856" s="57" t="str">
        <f>작성용!AF2853</f>
        <v>대체평가3사업본부</v>
      </c>
      <c r="T2856" s="60" t="str">
        <f>작성용!AG2853</f>
        <v>오윤지</v>
      </c>
      <c r="U2856" s="60" t="str">
        <f>작성용!AH2853</f>
        <v>오윤지</v>
      </c>
      <c r="V2856" s="55">
        <f>작성용!AA2853</f>
        <v>202503</v>
      </c>
      <c r="W2856" s="57" t="str">
        <f>작성용!AC2853</f>
        <v>[T]기타보험기관[1본부]</v>
      </c>
      <c r="X2856" s="57">
        <f>작성용!O2853</f>
        <v>0</v>
      </c>
      <c r="Y2856" s="57">
        <f>작성용!P2853</f>
        <v>0</v>
      </c>
      <c r="Z2856" s="57">
        <f>작성용!Q2853</f>
        <v>0</v>
      </c>
      <c r="AA2856" s="55" t="str">
        <f>작성용!AJ2853</f>
        <v>-</v>
      </c>
      <c r="AB2856" s="55">
        <f>작성용!AB2853</f>
        <v>0</v>
      </c>
    </row>
    <row r="2857" spans="1:28" s="11" customFormat="1" ht="16.5" hidden="1" customHeight="1" x14ac:dyDescent="0.3">
      <c r="A2857" s="53">
        <f>작성용!AL2854</f>
        <v>2853</v>
      </c>
      <c r="B2857" s="54" t="str">
        <f>작성용!AI2854</f>
        <v>-</v>
      </c>
      <c r="C2857" s="55" t="str">
        <f>작성용!AK2854</f>
        <v>개별종목</v>
      </c>
      <c r="D2857" s="56">
        <f>작성용!T2854</f>
        <v>45702</v>
      </c>
      <c r="E2857" s="57" t="str">
        <f>작성용!B2854</f>
        <v>한화생명보험(수익증권형대출)</v>
      </c>
      <c r="F2857" s="57" t="str">
        <f>작성용!C2854</f>
        <v>재평가</v>
      </c>
      <c r="G2857" s="57" t="str">
        <f>작성용!D2854</f>
        <v>KIAMCO도로투자사모특별자산투자신탁제8호</v>
      </c>
      <c r="H2857" s="58" t="str">
        <f>작성용!E2854</f>
        <v>KBP2017120022</v>
      </c>
      <c r="I2857" s="57" t="str">
        <f>작성용!F2854</f>
        <v>B02</v>
      </c>
      <c r="J2857" s="57">
        <f>작성용!G2854</f>
        <v>0</v>
      </c>
      <c r="K2857" s="57" t="str">
        <f>작성용!H2854</f>
        <v>-</v>
      </c>
      <c r="L2857" s="57" t="str">
        <f>작성용!N2854</f>
        <v xml:space="preserve">분기 </v>
      </c>
      <c r="M2857" s="56" t="str">
        <f>작성용!U2854</f>
        <v>2025.03.31</v>
      </c>
      <c r="N2857" s="56" t="str">
        <f>작성용!V2854</f>
        <v>룩스루</v>
      </c>
      <c r="O2857" s="56" t="str">
        <f>작성용!W2854</f>
        <v>룩스루</v>
      </c>
      <c r="P2857" s="56" t="str">
        <f>작성용!X2854</f>
        <v>-</v>
      </c>
      <c r="Q2857" s="57" t="str">
        <f>작성용!AD2854</f>
        <v>대체평가3사업본부</v>
      </c>
      <c r="R2857" s="59">
        <f>작성용!AE2854</f>
        <v>0</v>
      </c>
      <c r="S2857" s="57" t="str">
        <f>작성용!AF2854</f>
        <v>대체평가3사업본부</v>
      </c>
      <c r="T2857" s="60" t="str">
        <f>작성용!AG2854</f>
        <v>오윤지</v>
      </c>
      <c r="U2857" s="60" t="str">
        <f>작성용!AH2854</f>
        <v>오윤지</v>
      </c>
      <c r="V2857" s="55">
        <f>작성용!AA2854</f>
        <v>202503</v>
      </c>
      <c r="W2857" s="57" t="str">
        <f>작성용!AC2854</f>
        <v>[T]기타보험기관[1본부]</v>
      </c>
      <c r="X2857" s="57">
        <f>작성용!O2854</f>
        <v>0</v>
      </c>
      <c r="Y2857" s="57">
        <f>작성용!P2854</f>
        <v>0</v>
      </c>
      <c r="Z2857" s="57">
        <f>작성용!Q2854</f>
        <v>0</v>
      </c>
      <c r="AA2857" s="55" t="str">
        <f>작성용!AJ2854</f>
        <v>-</v>
      </c>
      <c r="AB2857" s="55">
        <f>작성용!AB2854</f>
        <v>0</v>
      </c>
    </row>
    <row r="2858" spans="1:28" s="11" customFormat="1" ht="16.5" hidden="1" customHeight="1" x14ac:dyDescent="0.3">
      <c r="A2858" s="53">
        <f>작성용!AL2855</f>
        <v>2854</v>
      </c>
      <c r="B2858" s="54" t="str">
        <f>작성용!AI2855</f>
        <v>-</v>
      </c>
      <c r="C2858" s="55" t="str">
        <f>작성용!AK2855</f>
        <v>개별종목</v>
      </c>
      <c r="D2858" s="56">
        <f>작성용!T2855</f>
        <v>45702</v>
      </c>
      <c r="E2858" s="57" t="str">
        <f>작성용!B2855</f>
        <v>한화생명보험(수익증권형대출)</v>
      </c>
      <c r="F2858" s="57" t="str">
        <f>작성용!C2855</f>
        <v>재평가</v>
      </c>
      <c r="G2858" s="57" t="str">
        <f>작성용!D2855</f>
        <v>KIAMCO도로투자사모특별자산투자신탁제9호</v>
      </c>
      <c r="H2858" s="58" t="str">
        <f>작성용!E2855</f>
        <v>KBP2017090011</v>
      </c>
      <c r="I2858" s="57" t="str">
        <f>작성용!F2855</f>
        <v>B02</v>
      </c>
      <c r="J2858" s="57">
        <f>작성용!G2855</f>
        <v>0</v>
      </c>
      <c r="K2858" s="57" t="str">
        <f>작성용!H2855</f>
        <v>-</v>
      </c>
      <c r="L2858" s="57" t="str">
        <f>작성용!N2855</f>
        <v xml:space="preserve">분기 </v>
      </c>
      <c r="M2858" s="56" t="str">
        <f>작성용!U2855</f>
        <v>2025.03.31</v>
      </c>
      <c r="N2858" s="56" t="str">
        <f>작성용!V2855</f>
        <v>룩스루</v>
      </c>
      <c r="O2858" s="56" t="str">
        <f>작성용!W2855</f>
        <v>룩스루</v>
      </c>
      <c r="P2858" s="56" t="str">
        <f>작성용!X2855</f>
        <v>-</v>
      </c>
      <c r="Q2858" s="57" t="str">
        <f>작성용!AD2855</f>
        <v>대체평가3사업본부</v>
      </c>
      <c r="R2858" s="59">
        <f>작성용!AE2855</f>
        <v>0</v>
      </c>
      <c r="S2858" s="57" t="str">
        <f>작성용!AF2855</f>
        <v>대체평가3사업본부</v>
      </c>
      <c r="T2858" s="60" t="str">
        <f>작성용!AG2855</f>
        <v>오윤지</v>
      </c>
      <c r="U2858" s="60" t="str">
        <f>작성용!AH2855</f>
        <v>오윤지</v>
      </c>
      <c r="V2858" s="55">
        <f>작성용!AA2855</f>
        <v>202503</v>
      </c>
      <c r="W2858" s="57" t="str">
        <f>작성용!AC2855</f>
        <v>[T]기타보험기관[1본부]</v>
      </c>
      <c r="X2858" s="57">
        <f>작성용!O2855</f>
        <v>0</v>
      </c>
      <c r="Y2858" s="57">
        <f>작성용!P2855</f>
        <v>0</v>
      </c>
      <c r="Z2858" s="57">
        <f>작성용!Q2855</f>
        <v>0</v>
      </c>
      <c r="AA2858" s="55" t="str">
        <f>작성용!AJ2855</f>
        <v>-</v>
      </c>
      <c r="AB2858" s="55">
        <f>작성용!AB2855</f>
        <v>0</v>
      </c>
    </row>
    <row r="2859" spans="1:28" s="11" customFormat="1" ht="16.5" hidden="1" customHeight="1" x14ac:dyDescent="0.3">
      <c r="A2859" s="53">
        <f>작성용!AL2856</f>
        <v>2855</v>
      </c>
      <c r="B2859" s="54" t="str">
        <f>작성용!AI2856</f>
        <v>-</v>
      </c>
      <c r="C2859" s="55" t="str">
        <f>작성용!AK2856</f>
        <v>개별종목</v>
      </c>
      <c r="D2859" s="56">
        <f>작성용!T2856</f>
        <v>45702</v>
      </c>
      <c r="E2859" s="57" t="str">
        <f>작성용!B2856</f>
        <v>한화생명보험(수익증권형대출)</v>
      </c>
      <c r="F2859" s="57" t="str">
        <f>작성용!C2856</f>
        <v>재평가</v>
      </c>
      <c r="G2859" s="57" t="str">
        <f>작성용!D2856</f>
        <v>KIAMCO비티엘프로젝트사모특별자산투자신탁제9호</v>
      </c>
      <c r="H2859" s="58" t="str">
        <f>작성용!E2856</f>
        <v>KBP2019060025</v>
      </c>
      <c r="I2859" s="57" t="str">
        <f>작성용!F2856</f>
        <v>B02</v>
      </c>
      <c r="J2859" s="57">
        <f>작성용!G2856</f>
        <v>0</v>
      </c>
      <c r="K2859" s="57" t="str">
        <f>작성용!H2856</f>
        <v>-</v>
      </c>
      <c r="L2859" s="57" t="str">
        <f>작성용!N2856</f>
        <v xml:space="preserve">분기 </v>
      </c>
      <c r="M2859" s="56" t="str">
        <f>작성용!U2856</f>
        <v>2025.03.31</v>
      </c>
      <c r="N2859" s="56" t="str">
        <f>작성용!V2856</f>
        <v>룩스루</v>
      </c>
      <c r="O2859" s="56" t="str">
        <f>작성용!W2856</f>
        <v>룩스루</v>
      </c>
      <c r="P2859" s="56" t="str">
        <f>작성용!X2856</f>
        <v>-</v>
      </c>
      <c r="Q2859" s="57" t="str">
        <f>작성용!AD2856</f>
        <v>대체평가3사업본부</v>
      </c>
      <c r="R2859" s="59">
        <f>작성용!AE2856</f>
        <v>0</v>
      </c>
      <c r="S2859" s="57" t="str">
        <f>작성용!AF2856</f>
        <v>대체평가3사업본부</v>
      </c>
      <c r="T2859" s="60" t="str">
        <f>작성용!AG2856</f>
        <v>오윤지</v>
      </c>
      <c r="U2859" s="60" t="str">
        <f>작성용!AH2856</f>
        <v>오윤지</v>
      </c>
      <c r="V2859" s="55">
        <f>작성용!AA2856</f>
        <v>202503</v>
      </c>
      <c r="W2859" s="57" t="str">
        <f>작성용!AC2856</f>
        <v>[T]기타보험기관[1본부]</v>
      </c>
      <c r="X2859" s="57">
        <f>작성용!O2856</f>
        <v>0</v>
      </c>
      <c r="Y2859" s="57">
        <f>작성용!P2856</f>
        <v>0</v>
      </c>
      <c r="Z2859" s="57">
        <f>작성용!Q2856</f>
        <v>0</v>
      </c>
      <c r="AA2859" s="55" t="str">
        <f>작성용!AJ2856</f>
        <v>-</v>
      </c>
      <c r="AB2859" s="55">
        <f>작성용!AB2856</f>
        <v>0</v>
      </c>
    </row>
    <row r="2860" spans="1:28" s="11" customFormat="1" ht="16.5" hidden="1" customHeight="1" x14ac:dyDescent="0.3">
      <c r="A2860" s="53">
        <f>작성용!AL2857</f>
        <v>2856</v>
      </c>
      <c r="B2860" s="54" t="str">
        <f>작성용!AI2857</f>
        <v>-</v>
      </c>
      <c r="C2860" s="55" t="str">
        <f>작성용!AK2857</f>
        <v>개별종목</v>
      </c>
      <c r="D2860" s="56">
        <f>작성용!T2857</f>
        <v>45702</v>
      </c>
      <c r="E2860" s="57" t="str">
        <f>작성용!B2857</f>
        <v>한화생명보험(수익증권형대출)</v>
      </c>
      <c r="F2860" s="57" t="str">
        <f>작성용!C2857</f>
        <v>재평가</v>
      </c>
      <c r="G2860" s="57" t="str">
        <f>작성용!D2857</f>
        <v>KIAMCO울진풍력사모특별자산투자신탁</v>
      </c>
      <c r="H2860" s="58" t="str">
        <f>작성용!E2857</f>
        <v>KBP2018120017</v>
      </c>
      <c r="I2860" s="57" t="str">
        <f>작성용!F2857</f>
        <v>B02</v>
      </c>
      <c r="J2860" s="57">
        <f>작성용!G2857</f>
        <v>0</v>
      </c>
      <c r="K2860" s="57" t="str">
        <f>작성용!H2857</f>
        <v>-</v>
      </c>
      <c r="L2860" s="57" t="str">
        <f>작성용!N2857</f>
        <v xml:space="preserve">분기 </v>
      </c>
      <c r="M2860" s="56" t="str">
        <f>작성용!U2857</f>
        <v>2025.03.31</v>
      </c>
      <c r="N2860" s="56" t="str">
        <f>작성용!V2857</f>
        <v>룩스루</v>
      </c>
      <c r="O2860" s="56" t="str">
        <f>작성용!W2857</f>
        <v>룩스루</v>
      </c>
      <c r="P2860" s="56" t="str">
        <f>작성용!X2857</f>
        <v>-</v>
      </c>
      <c r="Q2860" s="57" t="str">
        <f>작성용!AD2857</f>
        <v>대체평가3사업본부</v>
      </c>
      <c r="R2860" s="59">
        <f>작성용!AE2857</f>
        <v>0</v>
      </c>
      <c r="S2860" s="57" t="str">
        <f>작성용!AF2857</f>
        <v>대체평가3사업본부</v>
      </c>
      <c r="T2860" s="60" t="str">
        <f>작성용!AG2857</f>
        <v>오윤지</v>
      </c>
      <c r="U2860" s="60" t="str">
        <f>작성용!AH2857</f>
        <v>오윤지</v>
      </c>
      <c r="V2860" s="55">
        <f>작성용!AA2857</f>
        <v>202503</v>
      </c>
      <c r="W2860" s="57" t="str">
        <f>작성용!AC2857</f>
        <v>[T]기타보험기관[1본부]</v>
      </c>
      <c r="X2860" s="57">
        <f>작성용!O2857</f>
        <v>0</v>
      </c>
      <c r="Y2860" s="57">
        <f>작성용!P2857</f>
        <v>0</v>
      </c>
      <c r="Z2860" s="57">
        <f>작성용!Q2857</f>
        <v>0</v>
      </c>
      <c r="AA2860" s="55" t="str">
        <f>작성용!AJ2857</f>
        <v>-</v>
      </c>
      <c r="AB2860" s="55">
        <f>작성용!AB2857</f>
        <v>0</v>
      </c>
    </row>
    <row r="2861" spans="1:28" s="11" customFormat="1" ht="16.5" hidden="1" customHeight="1" x14ac:dyDescent="0.3">
      <c r="A2861" s="53">
        <f>작성용!AL2858</f>
        <v>2857</v>
      </c>
      <c r="B2861" s="54" t="str">
        <f>작성용!AI2858</f>
        <v>-</v>
      </c>
      <c r="C2861" s="55" t="str">
        <f>작성용!AK2858</f>
        <v>개별종목</v>
      </c>
      <c r="D2861" s="56">
        <f>작성용!T2858</f>
        <v>45702</v>
      </c>
      <c r="E2861" s="57" t="str">
        <f>작성용!B2858</f>
        <v>한화생명보험(수익증권형대출)</v>
      </c>
      <c r="F2861" s="57" t="str">
        <f>작성용!C2858</f>
        <v>재평가</v>
      </c>
      <c r="G2861" s="57" t="str">
        <f>작성용!D2858</f>
        <v>KIAMCO대곡소사복선전철사모특별자산투자신탁제1호</v>
      </c>
      <c r="H2861" s="58" t="str">
        <f>작성용!E2858</f>
        <v>KBP2016120094</v>
      </c>
      <c r="I2861" s="57" t="str">
        <f>작성용!F2858</f>
        <v>B02</v>
      </c>
      <c r="J2861" s="57">
        <f>작성용!G2858</f>
        <v>0</v>
      </c>
      <c r="K2861" s="57" t="str">
        <f>작성용!H2858</f>
        <v>-</v>
      </c>
      <c r="L2861" s="57" t="str">
        <f>작성용!N2858</f>
        <v xml:space="preserve">분기 </v>
      </c>
      <c r="M2861" s="56" t="str">
        <f>작성용!U2858</f>
        <v>2025.03.31</v>
      </c>
      <c r="N2861" s="56" t="str">
        <f>작성용!V2858</f>
        <v>룩스루</v>
      </c>
      <c r="O2861" s="56" t="str">
        <f>작성용!W2858</f>
        <v>룩스루</v>
      </c>
      <c r="P2861" s="56" t="str">
        <f>작성용!X2858</f>
        <v>-</v>
      </c>
      <c r="Q2861" s="57" t="str">
        <f>작성용!AD2858</f>
        <v>대체평가3사업본부</v>
      </c>
      <c r="R2861" s="59">
        <f>작성용!AE2858</f>
        <v>0</v>
      </c>
      <c r="S2861" s="57" t="str">
        <f>작성용!AF2858</f>
        <v>대체평가3사업본부</v>
      </c>
      <c r="T2861" s="60" t="str">
        <f>작성용!AG2858</f>
        <v>오윤지</v>
      </c>
      <c r="U2861" s="60" t="str">
        <f>작성용!AH2858</f>
        <v>오윤지</v>
      </c>
      <c r="V2861" s="55">
        <f>작성용!AA2858</f>
        <v>202503</v>
      </c>
      <c r="W2861" s="57" t="str">
        <f>작성용!AC2858</f>
        <v>[T]기타보험기관[1본부]</v>
      </c>
      <c r="X2861" s="57">
        <f>작성용!O2858</f>
        <v>0</v>
      </c>
      <c r="Y2861" s="57">
        <f>작성용!P2858</f>
        <v>0</v>
      </c>
      <c r="Z2861" s="57">
        <f>작성용!Q2858</f>
        <v>0</v>
      </c>
      <c r="AA2861" s="55" t="str">
        <f>작성용!AJ2858</f>
        <v>-</v>
      </c>
      <c r="AB2861" s="55">
        <f>작성용!AB2858</f>
        <v>0</v>
      </c>
    </row>
    <row r="2862" spans="1:28" s="11" customFormat="1" ht="16.5" hidden="1" customHeight="1" x14ac:dyDescent="0.3">
      <c r="A2862" s="53">
        <f>작성용!AL2859</f>
        <v>2858</v>
      </c>
      <c r="B2862" s="54" t="str">
        <f>작성용!AI2859</f>
        <v>-</v>
      </c>
      <c r="C2862" s="55" t="str">
        <f>작성용!AK2859</f>
        <v>개별종목</v>
      </c>
      <c r="D2862" s="56">
        <f>작성용!T2859</f>
        <v>45702</v>
      </c>
      <c r="E2862" s="57" t="str">
        <f>작성용!B2859</f>
        <v>한화생명보험(수익증권형대출)</v>
      </c>
      <c r="F2862" s="57" t="str">
        <f>작성용!C2859</f>
        <v>재평가</v>
      </c>
      <c r="G2862" s="57" t="str">
        <f>작성용!D2859</f>
        <v>KIAMCO도로투자사모특별자산투자신탁제1호</v>
      </c>
      <c r="H2862" s="58" t="str">
        <f>작성용!E2859</f>
        <v>KBP2016060031</v>
      </c>
      <c r="I2862" s="57" t="str">
        <f>작성용!F2859</f>
        <v>B02</v>
      </c>
      <c r="J2862" s="57">
        <f>작성용!G2859</f>
        <v>0</v>
      </c>
      <c r="K2862" s="57" t="str">
        <f>작성용!H2859</f>
        <v>-</v>
      </c>
      <c r="L2862" s="57" t="str">
        <f>작성용!N2859</f>
        <v xml:space="preserve">분기 </v>
      </c>
      <c r="M2862" s="56" t="str">
        <f>작성용!U2859</f>
        <v>2025.03.31</v>
      </c>
      <c r="N2862" s="56" t="str">
        <f>작성용!V2859</f>
        <v>룩스루</v>
      </c>
      <c r="O2862" s="56" t="str">
        <f>작성용!W2859</f>
        <v>룩스루</v>
      </c>
      <c r="P2862" s="56" t="str">
        <f>작성용!X2859</f>
        <v>-</v>
      </c>
      <c r="Q2862" s="57" t="str">
        <f>작성용!AD2859</f>
        <v>대체평가3사업본부</v>
      </c>
      <c r="R2862" s="59">
        <f>작성용!AE2859</f>
        <v>0</v>
      </c>
      <c r="S2862" s="57" t="str">
        <f>작성용!AF2859</f>
        <v>대체평가3사업본부</v>
      </c>
      <c r="T2862" s="60" t="str">
        <f>작성용!AG2859</f>
        <v>오윤지</v>
      </c>
      <c r="U2862" s="60" t="str">
        <f>작성용!AH2859</f>
        <v>오윤지</v>
      </c>
      <c r="V2862" s="55">
        <f>작성용!AA2859</f>
        <v>202503</v>
      </c>
      <c r="W2862" s="57" t="str">
        <f>작성용!AC2859</f>
        <v>[T]기타보험기관[1본부]</v>
      </c>
      <c r="X2862" s="57">
        <f>작성용!O2859</f>
        <v>0</v>
      </c>
      <c r="Y2862" s="57">
        <f>작성용!P2859</f>
        <v>0</v>
      </c>
      <c r="Z2862" s="57">
        <f>작성용!Q2859</f>
        <v>0</v>
      </c>
      <c r="AA2862" s="55" t="str">
        <f>작성용!AJ2859</f>
        <v>-</v>
      </c>
      <c r="AB2862" s="55">
        <f>작성용!AB2859</f>
        <v>0</v>
      </c>
    </row>
    <row r="2863" spans="1:28" s="11" customFormat="1" ht="16.5" hidden="1" customHeight="1" x14ac:dyDescent="0.3">
      <c r="A2863" s="53">
        <f>작성용!AL2860</f>
        <v>2859</v>
      </c>
      <c r="B2863" s="54" t="str">
        <f>작성용!AI2860</f>
        <v>-</v>
      </c>
      <c r="C2863" s="55" t="str">
        <f>작성용!AK2860</f>
        <v>개별종목</v>
      </c>
      <c r="D2863" s="56">
        <f>작성용!T2860</f>
        <v>45702</v>
      </c>
      <c r="E2863" s="57" t="str">
        <f>작성용!B2860</f>
        <v>한화생명보험(수익증권형대출)</v>
      </c>
      <c r="F2863" s="57" t="str">
        <f>작성용!C2860</f>
        <v>재평가</v>
      </c>
      <c r="G2863" s="57" t="str">
        <f>작성용!D2860</f>
        <v>KIAMCO도로투자사모특별자산투자신탁제4호</v>
      </c>
      <c r="H2863" s="58" t="str">
        <f>작성용!E2860</f>
        <v>KBP2017090010</v>
      </c>
      <c r="I2863" s="57" t="str">
        <f>작성용!F2860</f>
        <v>B02</v>
      </c>
      <c r="J2863" s="57">
        <f>작성용!G2860</f>
        <v>0</v>
      </c>
      <c r="K2863" s="57" t="str">
        <f>작성용!H2860</f>
        <v>-</v>
      </c>
      <c r="L2863" s="57" t="str">
        <f>작성용!N2860</f>
        <v xml:space="preserve">분기 </v>
      </c>
      <c r="M2863" s="56" t="str">
        <f>작성용!U2860</f>
        <v>2025.03.31</v>
      </c>
      <c r="N2863" s="56" t="str">
        <f>작성용!V2860</f>
        <v>룩스루</v>
      </c>
      <c r="O2863" s="56" t="str">
        <f>작성용!W2860</f>
        <v>룩스루</v>
      </c>
      <c r="P2863" s="56" t="str">
        <f>작성용!X2860</f>
        <v>-</v>
      </c>
      <c r="Q2863" s="57" t="str">
        <f>작성용!AD2860</f>
        <v>대체평가3사업본부</v>
      </c>
      <c r="R2863" s="59">
        <f>작성용!AE2860</f>
        <v>0</v>
      </c>
      <c r="S2863" s="57" t="str">
        <f>작성용!AF2860</f>
        <v>대체평가3사업본부</v>
      </c>
      <c r="T2863" s="60" t="str">
        <f>작성용!AG2860</f>
        <v>오윤지</v>
      </c>
      <c r="U2863" s="60" t="str">
        <f>작성용!AH2860</f>
        <v>오윤지</v>
      </c>
      <c r="V2863" s="55">
        <f>작성용!AA2860</f>
        <v>202503</v>
      </c>
      <c r="W2863" s="57" t="str">
        <f>작성용!AC2860</f>
        <v>[T]기타보험기관[1본부]</v>
      </c>
      <c r="X2863" s="57">
        <f>작성용!O2860</f>
        <v>0</v>
      </c>
      <c r="Y2863" s="57">
        <f>작성용!P2860</f>
        <v>0</v>
      </c>
      <c r="Z2863" s="57">
        <f>작성용!Q2860</f>
        <v>0</v>
      </c>
      <c r="AA2863" s="55" t="str">
        <f>작성용!AJ2860</f>
        <v>-</v>
      </c>
      <c r="AB2863" s="55">
        <f>작성용!AB2860</f>
        <v>0</v>
      </c>
    </row>
    <row r="2864" spans="1:28" s="11" customFormat="1" ht="16.5" hidden="1" customHeight="1" x14ac:dyDescent="0.3">
      <c r="A2864" s="53">
        <f>작성용!AL2861</f>
        <v>2860</v>
      </c>
      <c r="B2864" s="54" t="str">
        <f>작성용!AI2861</f>
        <v>-</v>
      </c>
      <c r="C2864" s="55" t="str">
        <f>작성용!AK2861</f>
        <v>개별종목</v>
      </c>
      <c r="D2864" s="56">
        <f>작성용!T2861</f>
        <v>45702</v>
      </c>
      <c r="E2864" s="57" t="str">
        <f>작성용!B2861</f>
        <v>한화생명보험(수익증권형대출)</v>
      </c>
      <c r="F2864" s="57" t="str">
        <f>작성용!C2861</f>
        <v>재평가</v>
      </c>
      <c r="G2864" s="57" t="str">
        <f>작성용!D2861</f>
        <v>KIAMCO도로투자사모특별자산투자신탁제5호</v>
      </c>
      <c r="H2864" s="58" t="str">
        <f>작성용!E2861</f>
        <v>KBP2016060227</v>
      </c>
      <c r="I2864" s="57" t="str">
        <f>작성용!F2861</f>
        <v>B02</v>
      </c>
      <c r="J2864" s="57">
        <f>작성용!G2861</f>
        <v>0</v>
      </c>
      <c r="K2864" s="57" t="str">
        <f>작성용!H2861</f>
        <v>-</v>
      </c>
      <c r="L2864" s="57" t="str">
        <f>작성용!N2861</f>
        <v xml:space="preserve">분기 </v>
      </c>
      <c r="M2864" s="56" t="str">
        <f>작성용!U2861</f>
        <v>2025.03.31</v>
      </c>
      <c r="N2864" s="56" t="str">
        <f>작성용!V2861</f>
        <v>룩스루</v>
      </c>
      <c r="O2864" s="56" t="str">
        <f>작성용!W2861</f>
        <v>룩스루</v>
      </c>
      <c r="P2864" s="56" t="str">
        <f>작성용!X2861</f>
        <v>-</v>
      </c>
      <c r="Q2864" s="57" t="str">
        <f>작성용!AD2861</f>
        <v>대체평가3사업본부</v>
      </c>
      <c r="R2864" s="59">
        <f>작성용!AE2861</f>
        <v>0</v>
      </c>
      <c r="S2864" s="57" t="str">
        <f>작성용!AF2861</f>
        <v>대체평가3사업본부</v>
      </c>
      <c r="T2864" s="60" t="str">
        <f>작성용!AG2861</f>
        <v>오윤지</v>
      </c>
      <c r="U2864" s="60" t="str">
        <f>작성용!AH2861</f>
        <v>오윤지</v>
      </c>
      <c r="V2864" s="55">
        <f>작성용!AA2861</f>
        <v>202503</v>
      </c>
      <c r="W2864" s="57" t="str">
        <f>작성용!AC2861</f>
        <v>[T]기타보험기관[1본부]</v>
      </c>
      <c r="X2864" s="57">
        <f>작성용!O2861</f>
        <v>0</v>
      </c>
      <c r="Y2864" s="57">
        <f>작성용!P2861</f>
        <v>0</v>
      </c>
      <c r="Z2864" s="57">
        <f>작성용!Q2861</f>
        <v>0</v>
      </c>
      <c r="AA2864" s="55" t="str">
        <f>작성용!AJ2861</f>
        <v>-</v>
      </c>
      <c r="AB2864" s="55">
        <f>작성용!AB2861</f>
        <v>0</v>
      </c>
    </row>
    <row r="2865" spans="1:28" s="11" customFormat="1" ht="16.5" hidden="1" customHeight="1" x14ac:dyDescent="0.3">
      <c r="A2865" s="53">
        <f>작성용!AL2862</f>
        <v>2861</v>
      </c>
      <c r="B2865" s="54" t="str">
        <f>작성용!AI2862</f>
        <v>-</v>
      </c>
      <c r="C2865" s="55" t="str">
        <f>작성용!AK2862</f>
        <v>개별종목</v>
      </c>
      <c r="D2865" s="56">
        <f>작성용!T2862</f>
        <v>45702</v>
      </c>
      <c r="E2865" s="57" t="str">
        <f>작성용!B2862</f>
        <v>한화생명보험(수익증권형대출)</v>
      </c>
      <c r="F2865" s="57" t="str">
        <f>작성용!C2862</f>
        <v>재평가</v>
      </c>
      <c r="G2865" s="57" t="str">
        <f>작성용!D2862</f>
        <v>KIAMCO비티엘프로젝트사모특별자산투자신탁제1호</v>
      </c>
      <c r="H2865" s="58" t="str">
        <f>작성용!E2862</f>
        <v>KBP2014020039</v>
      </c>
      <c r="I2865" s="57" t="str">
        <f>작성용!F2862</f>
        <v>B02</v>
      </c>
      <c r="J2865" s="57">
        <f>작성용!G2862</f>
        <v>0</v>
      </c>
      <c r="K2865" s="57" t="str">
        <f>작성용!H2862</f>
        <v>-</v>
      </c>
      <c r="L2865" s="57" t="str">
        <f>작성용!N2862</f>
        <v xml:space="preserve">분기 </v>
      </c>
      <c r="M2865" s="56" t="str">
        <f>작성용!U2862</f>
        <v>2025.03.31</v>
      </c>
      <c r="N2865" s="56" t="str">
        <f>작성용!V2862</f>
        <v>룩스루</v>
      </c>
      <c r="O2865" s="56" t="str">
        <f>작성용!W2862</f>
        <v>룩스루</v>
      </c>
      <c r="P2865" s="56" t="str">
        <f>작성용!X2862</f>
        <v>-</v>
      </c>
      <c r="Q2865" s="57" t="str">
        <f>작성용!AD2862</f>
        <v>대체평가3사업본부</v>
      </c>
      <c r="R2865" s="59">
        <f>작성용!AE2862</f>
        <v>0</v>
      </c>
      <c r="S2865" s="57" t="str">
        <f>작성용!AF2862</f>
        <v>대체평가3사업본부</v>
      </c>
      <c r="T2865" s="60" t="str">
        <f>작성용!AG2862</f>
        <v>오윤지</v>
      </c>
      <c r="U2865" s="60" t="str">
        <f>작성용!AH2862</f>
        <v>오윤지</v>
      </c>
      <c r="V2865" s="55">
        <f>작성용!AA2862</f>
        <v>202503</v>
      </c>
      <c r="W2865" s="57" t="str">
        <f>작성용!AC2862</f>
        <v>[T]기타보험기관[1본부]</v>
      </c>
      <c r="X2865" s="57">
        <f>작성용!O2862</f>
        <v>0</v>
      </c>
      <c r="Y2865" s="57">
        <f>작성용!P2862</f>
        <v>0</v>
      </c>
      <c r="Z2865" s="57">
        <f>작성용!Q2862</f>
        <v>0</v>
      </c>
      <c r="AA2865" s="55" t="str">
        <f>작성용!AJ2862</f>
        <v>-</v>
      </c>
      <c r="AB2865" s="55">
        <f>작성용!AB2862</f>
        <v>0</v>
      </c>
    </row>
    <row r="2866" spans="1:28" s="11" customFormat="1" ht="16.5" hidden="1" customHeight="1" x14ac:dyDescent="0.3">
      <c r="A2866" s="53">
        <f>작성용!AL2863</f>
        <v>2862</v>
      </c>
      <c r="B2866" s="54" t="str">
        <f>작성용!AI2863</f>
        <v>-</v>
      </c>
      <c r="C2866" s="55" t="str">
        <f>작성용!AK2863</f>
        <v>개별종목</v>
      </c>
      <c r="D2866" s="56">
        <f>작성용!T2863</f>
        <v>45702</v>
      </c>
      <c r="E2866" s="57" t="str">
        <f>작성용!B2863</f>
        <v>한화생명보험(수익증권형대출)</v>
      </c>
      <c r="F2866" s="57" t="str">
        <f>작성용!C2863</f>
        <v>재평가</v>
      </c>
      <c r="G2866" s="57" t="str">
        <f>작성용!D2863</f>
        <v>KIAMCO비티엘프로젝트사모특별자산투자신탁제2호</v>
      </c>
      <c r="H2866" s="58" t="str">
        <f>작성용!E2863</f>
        <v>KBP2014020042</v>
      </c>
      <c r="I2866" s="57" t="str">
        <f>작성용!F2863</f>
        <v>B02</v>
      </c>
      <c r="J2866" s="57">
        <f>작성용!G2863</f>
        <v>0</v>
      </c>
      <c r="K2866" s="57" t="str">
        <f>작성용!H2863</f>
        <v>-</v>
      </c>
      <c r="L2866" s="57" t="str">
        <f>작성용!N2863</f>
        <v xml:space="preserve">분기 </v>
      </c>
      <c r="M2866" s="56" t="str">
        <f>작성용!U2863</f>
        <v>2025.03.31</v>
      </c>
      <c r="N2866" s="56" t="str">
        <f>작성용!V2863</f>
        <v>룩스루</v>
      </c>
      <c r="O2866" s="56" t="str">
        <f>작성용!W2863</f>
        <v>룩스루</v>
      </c>
      <c r="P2866" s="56" t="str">
        <f>작성용!X2863</f>
        <v>-</v>
      </c>
      <c r="Q2866" s="57" t="str">
        <f>작성용!AD2863</f>
        <v>대체평가3사업본부</v>
      </c>
      <c r="R2866" s="59">
        <f>작성용!AE2863</f>
        <v>0</v>
      </c>
      <c r="S2866" s="57" t="str">
        <f>작성용!AF2863</f>
        <v>대체평가3사업본부</v>
      </c>
      <c r="T2866" s="60" t="str">
        <f>작성용!AG2863</f>
        <v>오윤지</v>
      </c>
      <c r="U2866" s="60" t="str">
        <f>작성용!AH2863</f>
        <v>오윤지</v>
      </c>
      <c r="V2866" s="55">
        <f>작성용!AA2863</f>
        <v>202503</v>
      </c>
      <c r="W2866" s="57" t="str">
        <f>작성용!AC2863</f>
        <v>[T]기타보험기관[1본부]</v>
      </c>
      <c r="X2866" s="57">
        <f>작성용!O2863</f>
        <v>0</v>
      </c>
      <c r="Y2866" s="57">
        <f>작성용!P2863</f>
        <v>0</v>
      </c>
      <c r="Z2866" s="57">
        <f>작성용!Q2863</f>
        <v>0</v>
      </c>
      <c r="AA2866" s="55" t="str">
        <f>작성용!AJ2863</f>
        <v>-</v>
      </c>
      <c r="AB2866" s="55">
        <f>작성용!AB2863</f>
        <v>0</v>
      </c>
    </row>
    <row r="2867" spans="1:28" s="11" customFormat="1" ht="16.5" hidden="1" customHeight="1" x14ac:dyDescent="0.3">
      <c r="A2867" s="53">
        <f>작성용!AL2864</f>
        <v>2863</v>
      </c>
      <c r="B2867" s="54" t="str">
        <f>작성용!AI2864</f>
        <v>-</v>
      </c>
      <c r="C2867" s="55" t="str">
        <f>작성용!AK2864</f>
        <v>개별종목</v>
      </c>
      <c r="D2867" s="56">
        <f>작성용!T2864</f>
        <v>45702</v>
      </c>
      <c r="E2867" s="57" t="str">
        <f>작성용!B2864</f>
        <v>한화생명보험(수익증권형대출)</v>
      </c>
      <c r="F2867" s="57" t="str">
        <f>작성용!C2864</f>
        <v>재평가</v>
      </c>
      <c r="G2867" s="57" t="str">
        <f>작성용!D2864</f>
        <v>KIAMCO비티엘프로젝트사모특별자산투자신탁제7호</v>
      </c>
      <c r="H2867" s="58" t="str">
        <f>작성용!E2864</f>
        <v>KBP2018120012</v>
      </c>
      <c r="I2867" s="57" t="str">
        <f>작성용!F2864</f>
        <v>B02</v>
      </c>
      <c r="J2867" s="57">
        <f>작성용!G2864</f>
        <v>0</v>
      </c>
      <c r="K2867" s="57" t="str">
        <f>작성용!H2864</f>
        <v>-</v>
      </c>
      <c r="L2867" s="57" t="str">
        <f>작성용!N2864</f>
        <v xml:space="preserve">분기 </v>
      </c>
      <c r="M2867" s="56" t="str">
        <f>작성용!U2864</f>
        <v>2025.03.31</v>
      </c>
      <c r="N2867" s="56" t="str">
        <f>작성용!V2864</f>
        <v>룩스루</v>
      </c>
      <c r="O2867" s="56" t="str">
        <f>작성용!W2864</f>
        <v>룩스루</v>
      </c>
      <c r="P2867" s="56" t="str">
        <f>작성용!X2864</f>
        <v>-</v>
      </c>
      <c r="Q2867" s="57" t="str">
        <f>작성용!AD2864</f>
        <v>대체평가3사업본부</v>
      </c>
      <c r="R2867" s="59">
        <f>작성용!AE2864</f>
        <v>0</v>
      </c>
      <c r="S2867" s="57" t="str">
        <f>작성용!AF2864</f>
        <v>대체평가3사업본부</v>
      </c>
      <c r="T2867" s="60" t="str">
        <f>작성용!AG2864</f>
        <v>오윤지</v>
      </c>
      <c r="U2867" s="60" t="str">
        <f>작성용!AH2864</f>
        <v>오윤지</v>
      </c>
      <c r="V2867" s="55">
        <f>작성용!AA2864</f>
        <v>202503</v>
      </c>
      <c r="W2867" s="57" t="str">
        <f>작성용!AC2864</f>
        <v>[T]기타보험기관[1본부]</v>
      </c>
      <c r="X2867" s="57">
        <f>작성용!O2864</f>
        <v>0</v>
      </c>
      <c r="Y2867" s="57">
        <f>작성용!P2864</f>
        <v>0</v>
      </c>
      <c r="Z2867" s="57">
        <f>작성용!Q2864</f>
        <v>0</v>
      </c>
      <c r="AA2867" s="55" t="str">
        <f>작성용!AJ2864</f>
        <v>-</v>
      </c>
      <c r="AB2867" s="55">
        <f>작성용!AB2864</f>
        <v>0</v>
      </c>
    </row>
    <row r="2868" spans="1:28" s="11" customFormat="1" ht="16.5" hidden="1" customHeight="1" x14ac:dyDescent="0.3">
      <c r="A2868" s="53">
        <f>작성용!AL2865</f>
        <v>2864</v>
      </c>
      <c r="B2868" s="54" t="str">
        <f>작성용!AI2865</f>
        <v>-</v>
      </c>
      <c r="C2868" s="55" t="str">
        <f>작성용!AK2865</f>
        <v>개별종목</v>
      </c>
      <c r="D2868" s="56">
        <f>작성용!T2865</f>
        <v>45702</v>
      </c>
      <c r="E2868" s="57" t="str">
        <f>작성용!B2865</f>
        <v>한화생명보험(수익증권형대출)</v>
      </c>
      <c r="F2868" s="57" t="str">
        <f>작성용!C2865</f>
        <v>재평가</v>
      </c>
      <c r="G2868" s="57" t="str">
        <f>작성용!D2865</f>
        <v>KIAMCO포천집단에너지사모특별자산투자신탁</v>
      </c>
      <c r="H2868" s="58" t="str">
        <f>작성용!E2865</f>
        <v>KBP2016060168</v>
      </c>
      <c r="I2868" s="57" t="str">
        <f>작성용!F2865</f>
        <v>B02</v>
      </c>
      <c r="J2868" s="57">
        <f>작성용!G2865</f>
        <v>0</v>
      </c>
      <c r="K2868" s="57" t="str">
        <f>작성용!H2865</f>
        <v>-</v>
      </c>
      <c r="L2868" s="57" t="str">
        <f>작성용!N2865</f>
        <v xml:space="preserve">분기 </v>
      </c>
      <c r="M2868" s="56" t="str">
        <f>작성용!U2865</f>
        <v>2025.03.31</v>
      </c>
      <c r="N2868" s="56" t="str">
        <f>작성용!V2865</f>
        <v>룩스루</v>
      </c>
      <c r="O2868" s="56" t="str">
        <f>작성용!W2865</f>
        <v>룩스루</v>
      </c>
      <c r="P2868" s="56" t="str">
        <f>작성용!X2865</f>
        <v>-</v>
      </c>
      <c r="Q2868" s="57" t="str">
        <f>작성용!AD2865</f>
        <v>대체평가3사업본부</v>
      </c>
      <c r="R2868" s="59">
        <f>작성용!AE2865</f>
        <v>0</v>
      </c>
      <c r="S2868" s="57" t="str">
        <f>작성용!AF2865</f>
        <v>대체평가3사업본부</v>
      </c>
      <c r="T2868" s="60" t="str">
        <f>작성용!AG2865</f>
        <v>오윤지</v>
      </c>
      <c r="U2868" s="60" t="str">
        <f>작성용!AH2865</f>
        <v>오윤지</v>
      </c>
      <c r="V2868" s="55">
        <f>작성용!AA2865</f>
        <v>202503</v>
      </c>
      <c r="W2868" s="57" t="str">
        <f>작성용!AC2865</f>
        <v>[T]기타보험기관[1본부]</v>
      </c>
      <c r="X2868" s="57">
        <f>작성용!O2865</f>
        <v>0</v>
      </c>
      <c r="Y2868" s="57">
        <f>작성용!P2865</f>
        <v>0</v>
      </c>
      <c r="Z2868" s="57">
        <f>작성용!Q2865</f>
        <v>0</v>
      </c>
      <c r="AA2868" s="55" t="str">
        <f>작성용!AJ2865</f>
        <v>-</v>
      </c>
      <c r="AB2868" s="55">
        <f>작성용!AB2865</f>
        <v>0</v>
      </c>
    </row>
    <row r="2869" spans="1:28" s="11" customFormat="1" ht="16.5" hidden="1" customHeight="1" x14ac:dyDescent="0.3">
      <c r="A2869" s="53">
        <f>작성용!AL2866</f>
        <v>2865</v>
      </c>
      <c r="B2869" s="54" t="str">
        <f>작성용!AI2866</f>
        <v>-</v>
      </c>
      <c r="C2869" s="55" t="str">
        <f>작성용!AK2866</f>
        <v>개별종목</v>
      </c>
      <c r="D2869" s="56">
        <f>작성용!T2866</f>
        <v>45702</v>
      </c>
      <c r="E2869" s="57" t="str">
        <f>작성용!B2866</f>
        <v>한화생명보험(수익증권형대출)</v>
      </c>
      <c r="F2869" s="57" t="str">
        <f>작성용!C2866</f>
        <v>재평가</v>
      </c>
      <c r="G2869" s="57" t="str">
        <f>작성용!D2866</f>
        <v>NH-AMUNDI선순위론전문투자형사모투자신탁3호</v>
      </c>
      <c r="H2869" s="58" t="str">
        <f>작성용!E2866</f>
        <v>KBP2019090022</v>
      </c>
      <c r="I2869" s="57" t="str">
        <f>작성용!F2866</f>
        <v>B02</v>
      </c>
      <c r="J2869" s="57">
        <f>작성용!G2866</f>
        <v>0</v>
      </c>
      <c r="K2869" s="57" t="str">
        <f>작성용!H2866</f>
        <v>-</v>
      </c>
      <c r="L2869" s="57" t="str">
        <f>작성용!N2866</f>
        <v xml:space="preserve">분기 </v>
      </c>
      <c r="M2869" s="56" t="str">
        <f>작성용!U2866</f>
        <v>2025.03.31</v>
      </c>
      <c r="N2869" s="56" t="str">
        <f>작성용!V2866</f>
        <v>룩스루</v>
      </c>
      <c r="O2869" s="56" t="str">
        <f>작성용!W2866</f>
        <v>룩스루</v>
      </c>
      <c r="P2869" s="56" t="str">
        <f>작성용!X2866</f>
        <v>-</v>
      </c>
      <c r="Q2869" s="57" t="str">
        <f>작성용!AD2866</f>
        <v>대체평가3사업본부</v>
      </c>
      <c r="R2869" s="59">
        <f>작성용!AE2866</f>
        <v>0</v>
      </c>
      <c r="S2869" s="57" t="str">
        <f>작성용!AF2866</f>
        <v>대체평가3사업본부</v>
      </c>
      <c r="T2869" s="60" t="str">
        <f>작성용!AG2866</f>
        <v>오윤지</v>
      </c>
      <c r="U2869" s="60" t="str">
        <f>작성용!AH2866</f>
        <v>오윤지</v>
      </c>
      <c r="V2869" s="55">
        <f>작성용!AA2866</f>
        <v>202503</v>
      </c>
      <c r="W2869" s="57" t="str">
        <f>작성용!AC2866</f>
        <v>[T]기타보험기관[1본부]</v>
      </c>
      <c r="X2869" s="57">
        <f>작성용!O2866</f>
        <v>0</v>
      </c>
      <c r="Y2869" s="57">
        <f>작성용!P2866</f>
        <v>0</v>
      </c>
      <c r="Z2869" s="57">
        <f>작성용!Q2866</f>
        <v>0</v>
      </c>
      <c r="AA2869" s="55" t="str">
        <f>작성용!AJ2866</f>
        <v>-</v>
      </c>
      <c r="AB2869" s="55">
        <f>작성용!AB2866</f>
        <v>0</v>
      </c>
    </row>
    <row r="2870" spans="1:28" s="11" customFormat="1" ht="16.5" hidden="1" customHeight="1" x14ac:dyDescent="0.3">
      <c r="A2870" s="53">
        <f>작성용!AL2867</f>
        <v>2866</v>
      </c>
      <c r="B2870" s="54" t="str">
        <f>작성용!AI2867</f>
        <v>-</v>
      </c>
      <c r="C2870" s="55" t="str">
        <f>작성용!AK2867</f>
        <v>개별종목</v>
      </c>
      <c r="D2870" s="56">
        <f>작성용!T2867</f>
        <v>45702</v>
      </c>
      <c r="E2870" s="57" t="str">
        <f>작성용!B2867</f>
        <v>한화생명보험(수익증권형대출)</v>
      </c>
      <c r="F2870" s="57" t="str">
        <f>작성용!C2867</f>
        <v>재평가</v>
      </c>
      <c r="G2870" s="57" t="str">
        <f>작성용!D2867</f>
        <v>교보악사봉담송산고속도로전문투자형사모특별신탁투자신탁</v>
      </c>
      <c r="H2870" s="58" t="str">
        <f>작성용!E2867</f>
        <v>KBP2017120193</v>
      </c>
      <c r="I2870" s="57" t="str">
        <f>작성용!F2867</f>
        <v>B02</v>
      </c>
      <c r="J2870" s="57">
        <f>작성용!G2867</f>
        <v>0</v>
      </c>
      <c r="K2870" s="57" t="str">
        <f>작성용!H2867</f>
        <v>-</v>
      </c>
      <c r="L2870" s="57" t="str">
        <f>작성용!N2867</f>
        <v xml:space="preserve">분기 </v>
      </c>
      <c r="M2870" s="56" t="str">
        <f>작성용!U2867</f>
        <v>2025.03.31</v>
      </c>
      <c r="N2870" s="56" t="str">
        <f>작성용!V2867</f>
        <v>룩스루</v>
      </c>
      <c r="O2870" s="56" t="str">
        <f>작성용!W2867</f>
        <v>룩스루</v>
      </c>
      <c r="P2870" s="56" t="str">
        <f>작성용!X2867</f>
        <v>-</v>
      </c>
      <c r="Q2870" s="57" t="str">
        <f>작성용!AD2867</f>
        <v>대체평가3사업본부</v>
      </c>
      <c r="R2870" s="59">
        <f>작성용!AE2867</f>
        <v>0</v>
      </c>
      <c r="S2870" s="57" t="str">
        <f>작성용!AF2867</f>
        <v>대체평가3사업본부</v>
      </c>
      <c r="T2870" s="60" t="str">
        <f>작성용!AG2867</f>
        <v>오윤지</v>
      </c>
      <c r="U2870" s="60" t="str">
        <f>작성용!AH2867</f>
        <v>오윤지</v>
      </c>
      <c r="V2870" s="55">
        <f>작성용!AA2867</f>
        <v>202503</v>
      </c>
      <c r="W2870" s="57" t="str">
        <f>작성용!AC2867</f>
        <v>[T]기타보험기관[1본부]</v>
      </c>
      <c r="X2870" s="57">
        <f>작성용!O2867</f>
        <v>0</v>
      </c>
      <c r="Y2870" s="57">
        <f>작성용!P2867</f>
        <v>0</v>
      </c>
      <c r="Z2870" s="57">
        <f>작성용!Q2867</f>
        <v>0</v>
      </c>
      <c r="AA2870" s="55" t="str">
        <f>작성용!AJ2867</f>
        <v>-</v>
      </c>
      <c r="AB2870" s="55">
        <f>작성용!AB2867</f>
        <v>0</v>
      </c>
    </row>
    <row r="2871" spans="1:28" s="11" customFormat="1" ht="16.5" hidden="1" customHeight="1" x14ac:dyDescent="0.3">
      <c r="A2871" s="53">
        <f>작성용!AL2868</f>
        <v>2867</v>
      </c>
      <c r="B2871" s="54" t="str">
        <f>작성용!AI2868</f>
        <v>-</v>
      </c>
      <c r="C2871" s="55" t="str">
        <f>작성용!AK2868</f>
        <v>개별종목</v>
      </c>
      <c r="D2871" s="56">
        <f>작성용!T2868</f>
        <v>45702</v>
      </c>
      <c r="E2871" s="57" t="str">
        <f>작성용!B2868</f>
        <v>한화생명보험(수익증권형대출)</v>
      </c>
      <c r="F2871" s="57" t="str">
        <f>작성용!C2868</f>
        <v>재평가</v>
      </c>
      <c r="G2871" s="57" t="str">
        <f>작성용!D2868</f>
        <v>교보악사대산수소연료전지전문사모특별자산</v>
      </c>
      <c r="H2871" s="58" t="str">
        <f>작성용!E2868</f>
        <v>KBP2018120157</v>
      </c>
      <c r="I2871" s="57" t="str">
        <f>작성용!F2868</f>
        <v>B02</v>
      </c>
      <c r="J2871" s="57">
        <f>작성용!G2868</f>
        <v>0</v>
      </c>
      <c r="K2871" s="57" t="str">
        <f>작성용!H2868</f>
        <v>-</v>
      </c>
      <c r="L2871" s="57" t="str">
        <f>작성용!N2868</f>
        <v xml:space="preserve">분기 </v>
      </c>
      <c r="M2871" s="56" t="str">
        <f>작성용!U2868</f>
        <v>2025.03.31</v>
      </c>
      <c r="N2871" s="56" t="str">
        <f>작성용!V2868</f>
        <v>룩스루</v>
      </c>
      <c r="O2871" s="56" t="str">
        <f>작성용!W2868</f>
        <v>룩스루</v>
      </c>
      <c r="P2871" s="56" t="str">
        <f>작성용!X2868</f>
        <v>-</v>
      </c>
      <c r="Q2871" s="57" t="str">
        <f>작성용!AD2868</f>
        <v>대체평가3사업본부</v>
      </c>
      <c r="R2871" s="59">
        <f>작성용!AE2868</f>
        <v>0</v>
      </c>
      <c r="S2871" s="57" t="str">
        <f>작성용!AF2868</f>
        <v>대체평가3사업본부</v>
      </c>
      <c r="T2871" s="60" t="str">
        <f>작성용!AG2868</f>
        <v>오윤지</v>
      </c>
      <c r="U2871" s="60" t="str">
        <f>작성용!AH2868</f>
        <v>오윤지</v>
      </c>
      <c r="V2871" s="55">
        <f>작성용!AA2868</f>
        <v>202503</v>
      </c>
      <c r="W2871" s="57" t="str">
        <f>작성용!AC2868</f>
        <v>[T]기타보험기관[1본부]</v>
      </c>
      <c r="X2871" s="57">
        <f>작성용!O2868</f>
        <v>0</v>
      </c>
      <c r="Y2871" s="57">
        <f>작성용!P2868</f>
        <v>0</v>
      </c>
      <c r="Z2871" s="57">
        <f>작성용!Q2868</f>
        <v>0</v>
      </c>
      <c r="AA2871" s="55" t="str">
        <f>작성용!AJ2868</f>
        <v>-</v>
      </c>
      <c r="AB2871" s="55">
        <f>작성용!AB2868</f>
        <v>0</v>
      </c>
    </row>
    <row r="2872" spans="1:28" s="11" customFormat="1" ht="16.5" hidden="1" customHeight="1" x14ac:dyDescent="0.3">
      <c r="A2872" s="53">
        <f>작성용!AL2869</f>
        <v>2868</v>
      </c>
      <c r="B2872" s="54" t="str">
        <f>작성용!AI2869</f>
        <v>-</v>
      </c>
      <c r="C2872" s="55" t="str">
        <f>작성용!AK2869</f>
        <v>개별종목</v>
      </c>
      <c r="D2872" s="56">
        <f>작성용!T2869</f>
        <v>45702</v>
      </c>
      <c r="E2872" s="57" t="str">
        <f>작성용!B2869</f>
        <v>한화생명보험(수익증권형대출)</v>
      </c>
      <c r="F2872" s="57" t="str">
        <f>작성용!C2869</f>
        <v>재평가</v>
      </c>
      <c r="G2872" s="57" t="str">
        <f>작성용!D2869</f>
        <v>교보악사신재생에너지멀티전문투자형사모특별자산투자신탁1호</v>
      </c>
      <c r="H2872" s="58" t="str">
        <f>작성용!E2869</f>
        <v>KBP2018120347</v>
      </c>
      <c r="I2872" s="57" t="str">
        <f>작성용!F2869</f>
        <v>B02</v>
      </c>
      <c r="J2872" s="57">
        <f>작성용!G2869</f>
        <v>0</v>
      </c>
      <c r="K2872" s="57" t="str">
        <f>작성용!H2869</f>
        <v>-</v>
      </c>
      <c r="L2872" s="57" t="str">
        <f>작성용!N2869</f>
        <v xml:space="preserve">분기 </v>
      </c>
      <c r="M2872" s="56" t="str">
        <f>작성용!U2869</f>
        <v>2025.03.31</v>
      </c>
      <c r="N2872" s="56" t="str">
        <f>작성용!V2869</f>
        <v>룩스루</v>
      </c>
      <c r="O2872" s="56" t="str">
        <f>작성용!W2869</f>
        <v>룩스루</v>
      </c>
      <c r="P2872" s="56" t="str">
        <f>작성용!X2869</f>
        <v>-</v>
      </c>
      <c r="Q2872" s="57" t="str">
        <f>작성용!AD2869</f>
        <v>대체평가3사업본부</v>
      </c>
      <c r="R2872" s="59">
        <f>작성용!AE2869</f>
        <v>0</v>
      </c>
      <c r="S2872" s="57" t="str">
        <f>작성용!AF2869</f>
        <v>대체평가3사업본부</v>
      </c>
      <c r="T2872" s="60" t="str">
        <f>작성용!AG2869</f>
        <v>오윤지</v>
      </c>
      <c r="U2872" s="60" t="str">
        <f>작성용!AH2869</f>
        <v>오윤지</v>
      </c>
      <c r="V2872" s="55">
        <f>작성용!AA2869</f>
        <v>202503</v>
      </c>
      <c r="W2872" s="57" t="str">
        <f>작성용!AC2869</f>
        <v>[T]기타보험기관[1본부]</v>
      </c>
      <c r="X2872" s="57">
        <f>작성용!O2869</f>
        <v>0</v>
      </c>
      <c r="Y2872" s="57">
        <f>작성용!P2869</f>
        <v>0</v>
      </c>
      <c r="Z2872" s="57">
        <f>작성용!Q2869</f>
        <v>0</v>
      </c>
      <c r="AA2872" s="55" t="str">
        <f>작성용!AJ2869</f>
        <v>-</v>
      </c>
      <c r="AB2872" s="55">
        <f>작성용!AB2869</f>
        <v>0</v>
      </c>
    </row>
    <row r="2873" spans="1:28" s="11" customFormat="1" ht="16.5" hidden="1" customHeight="1" x14ac:dyDescent="0.3">
      <c r="A2873" s="53">
        <f>작성용!AL2870</f>
        <v>2869</v>
      </c>
      <c r="B2873" s="54" t="str">
        <f>작성용!AI2870</f>
        <v>-</v>
      </c>
      <c r="C2873" s="55" t="str">
        <f>작성용!AK2870</f>
        <v>개별종목</v>
      </c>
      <c r="D2873" s="56">
        <f>작성용!T2870</f>
        <v>45702</v>
      </c>
      <c r="E2873" s="57" t="str">
        <f>작성용!B2870</f>
        <v>한화생명보험(수익증권형대출)</v>
      </c>
      <c r="F2873" s="57" t="str">
        <f>작성용!C2870</f>
        <v>재평가</v>
      </c>
      <c r="G2873" s="57" t="str">
        <f>작성용!D2870</f>
        <v>교보악사신재생에너지멀티전문투자형사모특별자산투자신탁2호</v>
      </c>
      <c r="H2873" s="58" t="str">
        <f>작성용!E2870</f>
        <v>KBP2019120123</v>
      </c>
      <c r="I2873" s="57" t="str">
        <f>작성용!F2870</f>
        <v>B02</v>
      </c>
      <c r="J2873" s="57">
        <f>작성용!G2870</f>
        <v>0</v>
      </c>
      <c r="K2873" s="57" t="str">
        <f>작성용!H2870</f>
        <v>-</v>
      </c>
      <c r="L2873" s="57" t="str">
        <f>작성용!N2870</f>
        <v xml:space="preserve">분기 </v>
      </c>
      <c r="M2873" s="56" t="str">
        <f>작성용!U2870</f>
        <v>2025.03.31</v>
      </c>
      <c r="N2873" s="56" t="str">
        <f>작성용!V2870</f>
        <v>룩스루</v>
      </c>
      <c r="O2873" s="56" t="str">
        <f>작성용!W2870</f>
        <v>룩스루</v>
      </c>
      <c r="P2873" s="56" t="str">
        <f>작성용!X2870</f>
        <v>-</v>
      </c>
      <c r="Q2873" s="57" t="str">
        <f>작성용!AD2870</f>
        <v>대체평가3사업본부</v>
      </c>
      <c r="R2873" s="59">
        <f>작성용!AE2870</f>
        <v>0</v>
      </c>
      <c r="S2873" s="57" t="str">
        <f>작성용!AF2870</f>
        <v>대체평가3사업본부</v>
      </c>
      <c r="T2873" s="60" t="str">
        <f>작성용!AG2870</f>
        <v>오윤지</v>
      </c>
      <c r="U2873" s="60" t="str">
        <f>작성용!AH2870</f>
        <v>오윤지</v>
      </c>
      <c r="V2873" s="55">
        <f>작성용!AA2870</f>
        <v>202503</v>
      </c>
      <c r="W2873" s="57" t="str">
        <f>작성용!AC2870</f>
        <v>[T]기타보험기관[1본부]</v>
      </c>
      <c r="X2873" s="57">
        <f>작성용!O2870</f>
        <v>0</v>
      </c>
      <c r="Y2873" s="57">
        <f>작성용!P2870</f>
        <v>0</v>
      </c>
      <c r="Z2873" s="57">
        <f>작성용!Q2870</f>
        <v>0</v>
      </c>
      <c r="AA2873" s="55" t="str">
        <f>작성용!AJ2870</f>
        <v>-</v>
      </c>
      <c r="AB2873" s="55">
        <f>작성용!AB2870</f>
        <v>0</v>
      </c>
    </row>
    <row r="2874" spans="1:28" s="11" customFormat="1" ht="16.5" hidden="1" customHeight="1" x14ac:dyDescent="0.3">
      <c r="A2874" s="53">
        <f>작성용!AL2871</f>
        <v>2870</v>
      </c>
      <c r="B2874" s="54" t="str">
        <f>작성용!AI2871</f>
        <v>-</v>
      </c>
      <c r="C2874" s="55" t="str">
        <f>작성용!AK2871</f>
        <v>개별종목</v>
      </c>
      <c r="D2874" s="56">
        <f>작성용!T2871</f>
        <v>45702</v>
      </c>
      <c r="E2874" s="57" t="str">
        <f>작성용!B2871</f>
        <v>한화생명보험(수익증권형대출)</v>
      </c>
      <c r="F2874" s="57" t="str">
        <f>작성용!C2871</f>
        <v>재평가</v>
      </c>
      <c r="G2874" s="57" t="str">
        <f>작성용!D2871</f>
        <v>교보악사평택동부도로전문투자형사모특별자산투자신탁</v>
      </c>
      <c r="H2874" s="58" t="str">
        <f>작성용!E2871</f>
        <v>KBP2019120223</v>
      </c>
      <c r="I2874" s="57" t="str">
        <f>작성용!F2871</f>
        <v>B02</v>
      </c>
      <c r="J2874" s="57">
        <f>작성용!G2871</f>
        <v>0</v>
      </c>
      <c r="K2874" s="57" t="str">
        <f>작성용!H2871</f>
        <v>-</v>
      </c>
      <c r="L2874" s="57" t="str">
        <f>작성용!N2871</f>
        <v xml:space="preserve">분기 </v>
      </c>
      <c r="M2874" s="56" t="str">
        <f>작성용!U2871</f>
        <v>2025.03.31</v>
      </c>
      <c r="N2874" s="56" t="str">
        <f>작성용!V2871</f>
        <v>룩스루</v>
      </c>
      <c r="O2874" s="56" t="str">
        <f>작성용!W2871</f>
        <v>룩스루</v>
      </c>
      <c r="P2874" s="56" t="str">
        <f>작성용!X2871</f>
        <v>-</v>
      </c>
      <c r="Q2874" s="57" t="str">
        <f>작성용!AD2871</f>
        <v>대체평가3사업본부</v>
      </c>
      <c r="R2874" s="59">
        <f>작성용!AE2871</f>
        <v>0</v>
      </c>
      <c r="S2874" s="57" t="str">
        <f>작성용!AF2871</f>
        <v>대체평가3사업본부</v>
      </c>
      <c r="T2874" s="60" t="str">
        <f>작성용!AG2871</f>
        <v>오윤지</v>
      </c>
      <c r="U2874" s="60" t="str">
        <f>작성용!AH2871</f>
        <v>오윤지</v>
      </c>
      <c r="V2874" s="55">
        <f>작성용!AA2871</f>
        <v>202503</v>
      </c>
      <c r="W2874" s="57" t="str">
        <f>작성용!AC2871</f>
        <v>[T]기타보험기관[1본부]</v>
      </c>
      <c r="X2874" s="57">
        <f>작성용!O2871</f>
        <v>0</v>
      </c>
      <c r="Y2874" s="57">
        <f>작성용!P2871</f>
        <v>0</v>
      </c>
      <c r="Z2874" s="57">
        <f>작성용!Q2871</f>
        <v>0</v>
      </c>
      <c r="AA2874" s="55" t="str">
        <f>작성용!AJ2871</f>
        <v>-</v>
      </c>
      <c r="AB2874" s="55">
        <f>작성용!AB2871</f>
        <v>0</v>
      </c>
    </row>
    <row r="2875" spans="1:28" s="11" customFormat="1" ht="16.5" hidden="1" customHeight="1" x14ac:dyDescent="0.3">
      <c r="A2875" s="53">
        <f>작성용!AL2872</f>
        <v>2871</v>
      </c>
      <c r="B2875" s="54" t="str">
        <f>작성용!AI2872</f>
        <v>-</v>
      </c>
      <c r="C2875" s="55" t="str">
        <f>작성용!AK2872</f>
        <v>개별종목</v>
      </c>
      <c r="D2875" s="56">
        <f>작성용!T2872</f>
        <v>45702</v>
      </c>
      <c r="E2875" s="57" t="str">
        <f>작성용!B2872</f>
        <v>한화생명보험(수익증권형대출)</v>
      </c>
      <c r="F2875" s="57" t="str">
        <f>작성용!C2872</f>
        <v>재평가</v>
      </c>
      <c r="G2875" s="57" t="str">
        <f>작성용!D2872</f>
        <v>다비하나시흥서울도로전문투자형사모투자신탁</v>
      </c>
      <c r="H2875" s="58" t="str">
        <f>작성용!E2872</f>
        <v>KBP2020090055</v>
      </c>
      <c r="I2875" s="57" t="str">
        <f>작성용!F2872</f>
        <v>B02</v>
      </c>
      <c r="J2875" s="57">
        <f>작성용!G2872</f>
        <v>0</v>
      </c>
      <c r="K2875" s="57" t="str">
        <f>작성용!H2872</f>
        <v>-</v>
      </c>
      <c r="L2875" s="57" t="str">
        <f>작성용!N2872</f>
        <v xml:space="preserve">분기 </v>
      </c>
      <c r="M2875" s="56" t="str">
        <f>작성용!U2872</f>
        <v>2025.03.31</v>
      </c>
      <c r="N2875" s="56" t="str">
        <f>작성용!V2872</f>
        <v>룩스루</v>
      </c>
      <c r="O2875" s="56" t="str">
        <f>작성용!W2872</f>
        <v>룩스루</v>
      </c>
      <c r="P2875" s="56" t="str">
        <f>작성용!X2872</f>
        <v>-</v>
      </c>
      <c r="Q2875" s="57" t="str">
        <f>작성용!AD2872</f>
        <v>대체평가3사업본부</v>
      </c>
      <c r="R2875" s="59">
        <f>작성용!AE2872</f>
        <v>0</v>
      </c>
      <c r="S2875" s="57" t="str">
        <f>작성용!AF2872</f>
        <v>대체평가3사업본부</v>
      </c>
      <c r="T2875" s="60" t="str">
        <f>작성용!AG2872</f>
        <v>오윤지</v>
      </c>
      <c r="U2875" s="60" t="str">
        <f>작성용!AH2872</f>
        <v>오윤지</v>
      </c>
      <c r="V2875" s="55">
        <f>작성용!AA2872</f>
        <v>202503</v>
      </c>
      <c r="W2875" s="57" t="str">
        <f>작성용!AC2872</f>
        <v>[T]기타보험기관[1본부]</v>
      </c>
      <c r="X2875" s="57">
        <f>작성용!O2872</f>
        <v>0</v>
      </c>
      <c r="Y2875" s="57">
        <f>작성용!P2872</f>
        <v>0</v>
      </c>
      <c r="Z2875" s="57">
        <f>작성용!Q2872</f>
        <v>0</v>
      </c>
      <c r="AA2875" s="55" t="str">
        <f>작성용!AJ2872</f>
        <v>-</v>
      </c>
      <c r="AB2875" s="55">
        <f>작성용!AB2872</f>
        <v>0</v>
      </c>
    </row>
    <row r="2876" spans="1:28" s="11" customFormat="1" ht="16.5" hidden="1" customHeight="1" x14ac:dyDescent="0.3">
      <c r="A2876" s="53">
        <f>작성용!AL2873</f>
        <v>2872</v>
      </c>
      <c r="B2876" s="54" t="str">
        <f>작성용!AI2873</f>
        <v>-</v>
      </c>
      <c r="C2876" s="55" t="str">
        <f>작성용!AK2873</f>
        <v>개별종목</v>
      </c>
      <c r="D2876" s="56">
        <f>작성용!T2873</f>
        <v>45702</v>
      </c>
      <c r="E2876" s="57" t="str">
        <f>작성용!B2873</f>
        <v>한화생명보험(수익증권형대출)</v>
      </c>
      <c r="F2876" s="57" t="str">
        <f>작성용!C2873</f>
        <v>재평가</v>
      </c>
      <c r="G2876" s="57" t="str">
        <f>작성용!D2873</f>
        <v>다비하나BTL전문투자형사모투자신탁제8호</v>
      </c>
      <c r="H2876" s="58" t="str">
        <f>작성용!E2873</f>
        <v>KBP2021030007</v>
      </c>
      <c r="I2876" s="57" t="str">
        <f>작성용!F2873</f>
        <v>B02</v>
      </c>
      <c r="J2876" s="57">
        <f>작성용!G2873</f>
        <v>0</v>
      </c>
      <c r="K2876" s="57" t="str">
        <f>작성용!H2873</f>
        <v>-</v>
      </c>
      <c r="L2876" s="57" t="str">
        <f>작성용!N2873</f>
        <v xml:space="preserve">분기 </v>
      </c>
      <c r="M2876" s="56" t="str">
        <f>작성용!U2873</f>
        <v>2025.03.31</v>
      </c>
      <c r="N2876" s="56" t="str">
        <f>작성용!V2873</f>
        <v>룩스루</v>
      </c>
      <c r="O2876" s="56" t="str">
        <f>작성용!W2873</f>
        <v>룩스루</v>
      </c>
      <c r="P2876" s="56" t="str">
        <f>작성용!X2873</f>
        <v>-</v>
      </c>
      <c r="Q2876" s="57" t="str">
        <f>작성용!AD2873</f>
        <v>대체평가3사업본부</v>
      </c>
      <c r="R2876" s="59">
        <f>작성용!AE2873</f>
        <v>0</v>
      </c>
      <c r="S2876" s="57" t="str">
        <f>작성용!AF2873</f>
        <v>대체평가3사업본부</v>
      </c>
      <c r="T2876" s="60" t="str">
        <f>작성용!AG2873</f>
        <v>오윤지</v>
      </c>
      <c r="U2876" s="60" t="str">
        <f>작성용!AH2873</f>
        <v>오윤지</v>
      </c>
      <c r="V2876" s="55">
        <f>작성용!AA2873</f>
        <v>202503</v>
      </c>
      <c r="W2876" s="57" t="str">
        <f>작성용!AC2873</f>
        <v>[T]기타보험기관[1본부]</v>
      </c>
      <c r="X2876" s="57">
        <f>작성용!O2873</f>
        <v>0</v>
      </c>
      <c r="Y2876" s="57">
        <f>작성용!P2873</f>
        <v>0</v>
      </c>
      <c r="Z2876" s="57">
        <f>작성용!Q2873</f>
        <v>0</v>
      </c>
      <c r="AA2876" s="55" t="str">
        <f>작성용!AJ2873</f>
        <v>-</v>
      </c>
      <c r="AB2876" s="55">
        <f>작성용!AB2873</f>
        <v>0</v>
      </c>
    </row>
    <row r="2877" spans="1:28" s="11" customFormat="1" ht="16.5" hidden="1" customHeight="1" x14ac:dyDescent="0.3">
      <c r="A2877" s="53">
        <f>작성용!AL2874</f>
        <v>2873</v>
      </c>
      <c r="B2877" s="54" t="str">
        <f>작성용!AI2874</f>
        <v>-</v>
      </c>
      <c r="C2877" s="55" t="str">
        <f>작성용!AK2874</f>
        <v>개별종목</v>
      </c>
      <c r="D2877" s="56">
        <f>작성용!T2874</f>
        <v>45702</v>
      </c>
      <c r="E2877" s="57" t="str">
        <f>작성용!B2874</f>
        <v>한화생명보험(수익증권형대출)</v>
      </c>
      <c r="F2877" s="57" t="str">
        <f>작성용!C2874</f>
        <v>재평가</v>
      </c>
      <c r="G2877" s="57" t="str">
        <f>작성용!D2874</f>
        <v>다비하나BTL전문투자형사모투자신탁제9호</v>
      </c>
      <c r="H2877" s="58" t="str">
        <f>작성용!E2874</f>
        <v>KBP2019120341</v>
      </c>
      <c r="I2877" s="57" t="str">
        <f>작성용!F2874</f>
        <v>B02</v>
      </c>
      <c r="J2877" s="57">
        <f>작성용!G2874</f>
        <v>0</v>
      </c>
      <c r="K2877" s="57" t="str">
        <f>작성용!H2874</f>
        <v>-</v>
      </c>
      <c r="L2877" s="57" t="str">
        <f>작성용!N2874</f>
        <v xml:space="preserve">분기 </v>
      </c>
      <c r="M2877" s="56" t="str">
        <f>작성용!U2874</f>
        <v>2025.03.31</v>
      </c>
      <c r="N2877" s="56" t="str">
        <f>작성용!V2874</f>
        <v>룩스루</v>
      </c>
      <c r="O2877" s="56" t="str">
        <f>작성용!W2874</f>
        <v>룩스루</v>
      </c>
      <c r="P2877" s="56" t="str">
        <f>작성용!X2874</f>
        <v>-</v>
      </c>
      <c r="Q2877" s="57" t="str">
        <f>작성용!AD2874</f>
        <v>대체평가3사업본부</v>
      </c>
      <c r="R2877" s="59">
        <f>작성용!AE2874</f>
        <v>0</v>
      </c>
      <c r="S2877" s="57" t="str">
        <f>작성용!AF2874</f>
        <v>대체평가3사업본부</v>
      </c>
      <c r="T2877" s="60" t="str">
        <f>작성용!AG2874</f>
        <v>오윤지</v>
      </c>
      <c r="U2877" s="60" t="str">
        <f>작성용!AH2874</f>
        <v>오윤지</v>
      </c>
      <c r="V2877" s="55">
        <f>작성용!AA2874</f>
        <v>202503</v>
      </c>
      <c r="W2877" s="57" t="str">
        <f>작성용!AC2874</f>
        <v>[T]기타보험기관[1본부]</v>
      </c>
      <c r="X2877" s="57">
        <f>작성용!O2874</f>
        <v>0</v>
      </c>
      <c r="Y2877" s="57">
        <f>작성용!P2874</f>
        <v>0</v>
      </c>
      <c r="Z2877" s="57">
        <f>작성용!Q2874</f>
        <v>0</v>
      </c>
      <c r="AA2877" s="55" t="str">
        <f>작성용!AJ2874</f>
        <v>-</v>
      </c>
      <c r="AB2877" s="55">
        <f>작성용!AB2874</f>
        <v>0</v>
      </c>
    </row>
    <row r="2878" spans="1:28" s="11" customFormat="1" ht="16.5" hidden="1" customHeight="1" x14ac:dyDescent="0.3">
      <c r="A2878" s="53">
        <f>작성용!AL2875</f>
        <v>2874</v>
      </c>
      <c r="B2878" s="54" t="str">
        <f>작성용!AI2875</f>
        <v>-</v>
      </c>
      <c r="C2878" s="55" t="str">
        <f>작성용!AK2875</f>
        <v>개별종목</v>
      </c>
      <c r="D2878" s="56">
        <f>작성용!T2875</f>
        <v>45702</v>
      </c>
      <c r="E2878" s="57" t="str">
        <f>작성용!B2875</f>
        <v>한화생명보험(수익증권형대출)</v>
      </c>
      <c r="F2878" s="57" t="str">
        <f>작성용!C2875</f>
        <v>재평가</v>
      </c>
      <c r="G2878" s="57" t="str">
        <f>작성용!D2875</f>
        <v>다비하나경기하이웨이사모특별자산투자신탁</v>
      </c>
      <c r="H2878" s="58" t="str">
        <f>작성용!E2875</f>
        <v>KBP2016060202</v>
      </c>
      <c r="I2878" s="57" t="str">
        <f>작성용!F2875</f>
        <v>B02</v>
      </c>
      <c r="J2878" s="57">
        <f>작성용!G2875</f>
        <v>0</v>
      </c>
      <c r="K2878" s="57" t="str">
        <f>작성용!H2875</f>
        <v>-</v>
      </c>
      <c r="L2878" s="57" t="str">
        <f>작성용!N2875</f>
        <v xml:space="preserve">분기 </v>
      </c>
      <c r="M2878" s="56" t="str">
        <f>작성용!U2875</f>
        <v>2025.03.31</v>
      </c>
      <c r="N2878" s="56" t="str">
        <f>작성용!V2875</f>
        <v>룩스루</v>
      </c>
      <c r="O2878" s="56" t="str">
        <f>작성용!W2875</f>
        <v>룩스루</v>
      </c>
      <c r="P2878" s="56" t="str">
        <f>작성용!X2875</f>
        <v>-</v>
      </c>
      <c r="Q2878" s="57" t="str">
        <f>작성용!AD2875</f>
        <v>대체평가3사업본부</v>
      </c>
      <c r="R2878" s="59">
        <f>작성용!AE2875</f>
        <v>0</v>
      </c>
      <c r="S2878" s="57" t="str">
        <f>작성용!AF2875</f>
        <v>대체평가3사업본부</v>
      </c>
      <c r="T2878" s="60" t="str">
        <f>작성용!AG2875</f>
        <v>오윤지</v>
      </c>
      <c r="U2878" s="60" t="str">
        <f>작성용!AH2875</f>
        <v>오윤지</v>
      </c>
      <c r="V2878" s="55">
        <f>작성용!AA2875</f>
        <v>202503</v>
      </c>
      <c r="W2878" s="57" t="str">
        <f>작성용!AC2875</f>
        <v>[T]기타보험기관[1본부]</v>
      </c>
      <c r="X2878" s="57">
        <f>작성용!O2875</f>
        <v>0</v>
      </c>
      <c r="Y2878" s="57">
        <f>작성용!P2875</f>
        <v>0</v>
      </c>
      <c r="Z2878" s="57">
        <f>작성용!Q2875</f>
        <v>0</v>
      </c>
      <c r="AA2878" s="55" t="str">
        <f>작성용!AJ2875</f>
        <v>-</v>
      </c>
      <c r="AB2878" s="55">
        <f>작성용!AB2875</f>
        <v>0</v>
      </c>
    </row>
    <row r="2879" spans="1:28" s="11" customFormat="1" ht="16.5" hidden="1" customHeight="1" x14ac:dyDescent="0.3">
      <c r="A2879" s="53">
        <f>작성용!AL2876</f>
        <v>2875</v>
      </c>
      <c r="B2879" s="54" t="str">
        <f>작성용!AI2876</f>
        <v>-</v>
      </c>
      <c r="C2879" s="55" t="str">
        <f>작성용!AK2876</f>
        <v>개별종목</v>
      </c>
      <c r="D2879" s="56">
        <f>작성용!T2876</f>
        <v>45702</v>
      </c>
      <c r="E2879" s="57" t="str">
        <f>작성용!B2876</f>
        <v>한화생명보험(수익증권형대출)</v>
      </c>
      <c r="F2879" s="57" t="str">
        <f>작성용!C2876</f>
        <v>재평가</v>
      </c>
      <c r="G2879" s="57" t="str">
        <f>작성용!D2876</f>
        <v>키움동북아인프라전문투자형사모특별자산투자신탁제1호</v>
      </c>
      <c r="H2879" s="58" t="str">
        <f>작성용!E2876</f>
        <v>KBP2014020045</v>
      </c>
      <c r="I2879" s="57" t="str">
        <f>작성용!F2876</f>
        <v>B02</v>
      </c>
      <c r="J2879" s="57">
        <f>작성용!G2876</f>
        <v>0</v>
      </c>
      <c r="K2879" s="57" t="str">
        <f>작성용!H2876</f>
        <v>-</v>
      </c>
      <c r="L2879" s="57" t="str">
        <f>작성용!N2876</f>
        <v xml:space="preserve">분기 </v>
      </c>
      <c r="M2879" s="56" t="str">
        <f>작성용!U2876</f>
        <v>2025.03.31</v>
      </c>
      <c r="N2879" s="56" t="str">
        <f>작성용!V2876</f>
        <v>룩스루</v>
      </c>
      <c r="O2879" s="56" t="str">
        <f>작성용!W2876</f>
        <v>룩스루</v>
      </c>
      <c r="P2879" s="56" t="str">
        <f>작성용!X2876</f>
        <v>-</v>
      </c>
      <c r="Q2879" s="57" t="str">
        <f>작성용!AD2876</f>
        <v>대체평가3사업본부</v>
      </c>
      <c r="R2879" s="59">
        <f>작성용!AE2876</f>
        <v>0</v>
      </c>
      <c r="S2879" s="57" t="str">
        <f>작성용!AF2876</f>
        <v>대체평가3사업본부</v>
      </c>
      <c r="T2879" s="60" t="str">
        <f>작성용!AG2876</f>
        <v>오윤지</v>
      </c>
      <c r="U2879" s="60" t="str">
        <f>작성용!AH2876</f>
        <v>오윤지</v>
      </c>
      <c r="V2879" s="55">
        <f>작성용!AA2876</f>
        <v>202503</v>
      </c>
      <c r="W2879" s="57" t="str">
        <f>작성용!AC2876</f>
        <v>[T]기타보험기관[1본부]</v>
      </c>
      <c r="X2879" s="57">
        <f>작성용!O2876</f>
        <v>0</v>
      </c>
      <c r="Y2879" s="57">
        <f>작성용!P2876</f>
        <v>0</v>
      </c>
      <c r="Z2879" s="57">
        <f>작성용!Q2876</f>
        <v>0</v>
      </c>
      <c r="AA2879" s="55" t="str">
        <f>작성용!AJ2876</f>
        <v>-</v>
      </c>
      <c r="AB2879" s="55">
        <f>작성용!AB2876</f>
        <v>0</v>
      </c>
    </row>
    <row r="2880" spans="1:28" s="11" customFormat="1" ht="16.5" hidden="1" customHeight="1" x14ac:dyDescent="0.3">
      <c r="A2880" s="53">
        <f>작성용!AL2877</f>
        <v>2876</v>
      </c>
      <c r="B2880" s="54" t="str">
        <f>작성용!AI2877</f>
        <v>-</v>
      </c>
      <c r="C2880" s="55" t="str">
        <f>작성용!AK2877</f>
        <v>개별종목</v>
      </c>
      <c r="D2880" s="56">
        <f>작성용!T2877</f>
        <v>45702</v>
      </c>
      <c r="E2880" s="57" t="str">
        <f>작성용!B2877</f>
        <v>한화생명보험(수익증권형대출)</v>
      </c>
      <c r="F2880" s="57" t="str">
        <f>작성용!C2877</f>
        <v>재평가</v>
      </c>
      <c r="G2880" s="57" t="str">
        <f>작성용!D2877</f>
        <v>키움동북아인프라전문투자형사모특별자산투자신탁제3호</v>
      </c>
      <c r="H2880" s="58" t="str">
        <f>작성용!E2877</f>
        <v>KBP2014020047</v>
      </c>
      <c r="I2880" s="57" t="str">
        <f>작성용!F2877</f>
        <v>B02</v>
      </c>
      <c r="J2880" s="57">
        <f>작성용!G2877</f>
        <v>0</v>
      </c>
      <c r="K2880" s="57" t="str">
        <f>작성용!H2877</f>
        <v>-</v>
      </c>
      <c r="L2880" s="57" t="str">
        <f>작성용!N2877</f>
        <v xml:space="preserve">분기 </v>
      </c>
      <c r="M2880" s="56" t="str">
        <f>작성용!U2877</f>
        <v>2025.03.31</v>
      </c>
      <c r="N2880" s="56" t="str">
        <f>작성용!V2877</f>
        <v>룩스루</v>
      </c>
      <c r="O2880" s="56" t="str">
        <f>작성용!W2877</f>
        <v>룩스루</v>
      </c>
      <c r="P2880" s="56" t="str">
        <f>작성용!X2877</f>
        <v>-</v>
      </c>
      <c r="Q2880" s="57" t="str">
        <f>작성용!AD2877</f>
        <v>대체평가3사업본부</v>
      </c>
      <c r="R2880" s="59">
        <f>작성용!AE2877</f>
        <v>0</v>
      </c>
      <c r="S2880" s="57" t="str">
        <f>작성용!AF2877</f>
        <v>대체평가3사업본부</v>
      </c>
      <c r="T2880" s="60" t="str">
        <f>작성용!AG2877</f>
        <v>오윤지</v>
      </c>
      <c r="U2880" s="60" t="str">
        <f>작성용!AH2877</f>
        <v>오윤지</v>
      </c>
      <c r="V2880" s="55">
        <f>작성용!AA2877</f>
        <v>202503</v>
      </c>
      <c r="W2880" s="57" t="str">
        <f>작성용!AC2877</f>
        <v>[T]기타보험기관[1본부]</v>
      </c>
      <c r="X2880" s="57">
        <f>작성용!O2877</f>
        <v>0</v>
      </c>
      <c r="Y2880" s="57">
        <f>작성용!P2877</f>
        <v>0</v>
      </c>
      <c r="Z2880" s="57">
        <f>작성용!Q2877</f>
        <v>0</v>
      </c>
      <c r="AA2880" s="55" t="str">
        <f>작성용!AJ2877</f>
        <v>-</v>
      </c>
      <c r="AB2880" s="55">
        <f>작성용!AB2877</f>
        <v>0</v>
      </c>
    </row>
    <row r="2881" spans="1:28" s="11" customFormat="1" ht="16.5" hidden="1" customHeight="1" x14ac:dyDescent="0.3">
      <c r="A2881" s="53">
        <f>작성용!AL2878</f>
        <v>2877</v>
      </c>
      <c r="B2881" s="54" t="str">
        <f>작성용!AI2878</f>
        <v>-</v>
      </c>
      <c r="C2881" s="55" t="str">
        <f>작성용!AK2878</f>
        <v>개별종목</v>
      </c>
      <c r="D2881" s="56">
        <f>작성용!T2878</f>
        <v>45702</v>
      </c>
      <c r="E2881" s="57" t="str">
        <f>작성용!B2878</f>
        <v>한화생명보험(수익증권형대출)</v>
      </c>
      <c r="F2881" s="57" t="str">
        <f>작성용!C2878</f>
        <v>재평가</v>
      </c>
      <c r="G2881" s="57" t="str">
        <f>작성용!D2878</f>
        <v>디에스H-03전문투자형사모투자신탁</v>
      </c>
      <c r="H2881" s="58" t="str">
        <f>작성용!E2878</f>
        <v>KBP2021060032</v>
      </c>
      <c r="I2881" s="57" t="str">
        <f>작성용!F2878</f>
        <v>B02</v>
      </c>
      <c r="J2881" s="57">
        <f>작성용!G2878</f>
        <v>0</v>
      </c>
      <c r="K2881" s="57" t="str">
        <f>작성용!H2878</f>
        <v>-</v>
      </c>
      <c r="L2881" s="57" t="str">
        <f>작성용!N2878</f>
        <v xml:space="preserve">분기 </v>
      </c>
      <c r="M2881" s="56" t="str">
        <f>작성용!U2878</f>
        <v>2025.03.31</v>
      </c>
      <c r="N2881" s="56" t="str">
        <f>작성용!V2878</f>
        <v>룩스루</v>
      </c>
      <c r="O2881" s="56" t="str">
        <f>작성용!W2878</f>
        <v>룩스루</v>
      </c>
      <c r="P2881" s="56" t="str">
        <f>작성용!X2878</f>
        <v>-</v>
      </c>
      <c r="Q2881" s="57" t="str">
        <f>작성용!AD2878</f>
        <v>대체평가3사업본부</v>
      </c>
      <c r="R2881" s="59">
        <f>작성용!AE2878</f>
        <v>0</v>
      </c>
      <c r="S2881" s="57" t="str">
        <f>작성용!AF2878</f>
        <v>대체평가3사업본부</v>
      </c>
      <c r="T2881" s="60" t="str">
        <f>작성용!AG2878</f>
        <v>오윤지</v>
      </c>
      <c r="U2881" s="60" t="str">
        <f>작성용!AH2878</f>
        <v>오윤지</v>
      </c>
      <c r="V2881" s="55">
        <f>작성용!AA2878</f>
        <v>202503</v>
      </c>
      <c r="W2881" s="57" t="str">
        <f>작성용!AC2878</f>
        <v>[T]기타보험기관[1본부]</v>
      </c>
      <c r="X2881" s="57">
        <f>작성용!O2878</f>
        <v>0</v>
      </c>
      <c r="Y2881" s="57">
        <f>작성용!P2878</f>
        <v>0</v>
      </c>
      <c r="Z2881" s="57">
        <f>작성용!Q2878</f>
        <v>0</v>
      </c>
      <c r="AA2881" s="55" t="str">
        <f>작성용!AJ2878</f>
        <v>-</v>
      </c>
      <c r="AB2881" s="55">
        <f>작성용!AB2878</f>
        <v>0</v>
      </c>
    </row>
    <row r="2882" spans="1:28" s="11" customFormat="1" ht="16.5" hidden="1" customHeight="1" x14ac:dyDescent="0.3">
      <c r="A2882" s="53">
        <f>작성용!AL2879</f>
        <v>2878</v>
      </c>
      <c r="B2882" s="54" t="str">
        <f>작성용!AI2879</f>
        <v>-</v>
      </c>
      <c r="C2882" s="55" t="str">
        <f>작성용!AK2879</f>
        <v>개별종목</v>
      </c>
      <c r="D2882" s="56">
        <f>작성용!T2879</f>
        <v>45702</v>
      </c>
      <c r="E2882" s="57" t="str">
        <f>작성용!B2879</f>
        <v>한화생명보험(수익증권형대출)</v>
      </c>
      <c r="F2882" s="57" t="str">
        <f>작성용!C2879</f>
        <v>재평가</v>
      </c>
      <c r="G2882" s="57" t="str">
        <f>작성용!D2879</f>
        <v>마스턴전문투자형사모부동산투자신탁제71호</v>
      </c>
      <c r="H2882" s="58" t="str">
        <f>작성용!E2879</f>
        <v>KBP2019120401</v>
      </c>
      <c r="I2882" s="57" t="str">
        <f>작성용!F2879</f>
        <v>B02</v>
      </c>
      <c r="J2882" s="57">
        <f>작성용!G2879</f>
        <v>0</v>
      </c>
      <c r="K2882" s="57" t="str">
        <f>작성용!H2879</f>
        <v>-</v>
      </c>
      <c r="L2882" s="57" t="str">
        <f>작성용!N2879</f>
        <v xml:space="preserve">분기 </v>
      </c>
      <c r="M2882" s="56" t="str">
        <f>작성용!U2879</f>
        <v>2025.03.31</v>
      </c>
      <c r="N2882" s="56" t="str">
        <f>작성용!V2879</f>
        <v>룩스루</v>
      </c>
      <c r="O2882" s="56" t="str">
        <f>작성용!W2879</f>
        <v>룩스루</v>
      </c>
      <c r="P2882" s="56" t="str">
        <f>작성용!X2879</f>
        <v>-</v>
      </c>
      <c r="Q2882" s="57" t="str">
        <f>작성용!AD2879</f>
        <v>대체평가3사업본부</v>
      </c>
      <c r="R2882" s="59">
        <f>작성용!AE2879</f>
        <v>0</v>
      </c>
      <c r="S2882" s="57" t="str">
        <f>작성용!AF2879</f>
        <v>대체평가3사업본부</v>
      </c>
      <c r="T2882" s="60" t="str">
        <f>작성용!AG2879</f>
        <v>오윤지</v>
      </c>
      <c r="U2882" s="60" t="str">
        <f>작성용!AH2879</f>
        <v>오윤지</v>
      </c>
      <c r="V2882" s="55">
        <f>작성용!AA2879</f>
        <v>202503</v>
      </c>
      <c r="W2882" s="57" t="str">
        <f>작성용!AC2879</f>
        <v>[T]기타보험기관[1본부]</v>
      </c>
      <c r="X2882" s="57">
        <f>작성용!O2879</f>
        <v>0</v>
      </c>
      <c r="Y2882" s="57">
        <f>작성용!P2879</f>
        <v>0</v>
      </c>
      <c r="Z2882" s="57">
        <f>작성용!Q2879</f>
        <v>0</v>
      </c>
      <c r="AA2882" s="55" t="str">
        <f>작성용!AJ2879</f>
        <v>-</v>
      </c>
      <c r="AB2882" s="55">
        <f>작성용!AB2879</f>
        <v>0</v>
      </c>
    </row>
    <row r="2883" spans="1:28" s="11" customFormat="1" ht="16.5" hidden="1" customHeight="1" x14ac:dyDescent="0.3">
      <c r="A2883" s="53">
        <f>작성용!AL2880</f>
        <v>2879</v>
      </c>
      <c r="B2883" s="54" t="str">
        <f>작성용!AI2880</f>
        <v>-</v>
      </c>
      <c r="C2883" s="55" t="str">
        <f>작성용!AK2880</f>
        <v>개별종목</v>
      </c>
      <c r="D2883" s="56">
        <f>작성용!T2880</f>
        <v>45702</v>
      </c>
      <c r="E2883" s="57" t="str">
        <f>작성용!B2880</f>
        <v>한화생명보험(수익증권형대출)</v>
      </c>
      <c r="F2883" s="57" t="str">
        <f>작성용!C2880</f>
        <v>재평가</v>
      </c>
      <c r="G2883" s="57" t="str">
        <f>작성용!D2880</f>
        <v>미래에셋맵스신재생에너지사모특별자산투자신탁3호</v>
      </c>
      <c r="H2883" s="58" t="str">
        <f>작성용!E2880</f>
        <v>KBP2017090022</v>
      </c>
      <c r="I2883" s="57" t="str">
        <f>작성용!F2880</f>
        <v>B02</v>
      </c>
      <c r="J2883" s="57">
        <f>작성용!G2880</f>
        <v>0</v>
      </c>
      <c r="K2883" s="57" t="str">
        <f>작성용!H2880</f>
        <v>-</v>
      </c>
      <c r="L2883" s="57" t="str">
        <f>작성용!N2880</f>
        <v xml:space="preserve">분기 </v>
      </c>
      <c r="M2883" s="56" t="str">
        <f>작성용!U2880</f>
        <v>2025.03.31</v>
      </c>
      <c r="N2883" s="56" t="str">
        <f>작성용!V2880</f>
        <v>룩스루</v>
      </c>
      <c r="O2883" s="56" t="str">
        <f>작성용!W2880</f>
        <v>룩스루</v>
      </c>
      <c r="P2883" s="56" t="str">
        <f>작성용!X2880</f>
        <v>-</v>
      </c>
      <c r="Q2883" s="57" t="str">
        <f>작성용!AD2880</f>
        <v>대체평가3사업본부</v>
      </c>
      <c r="R2883" s="59">
        <f>작성용!AE2880</f>
        <v>0</v>
      </c>
      <c r="S2883" s="57" t="str">
        <f>작성용!AF2880</f>
        <v>대체평가3사업본부</v>
      </c>
      <c r="T2883" s="60" t="str">
        <f>작성용!AG2880</f>
        <v>오윤지</v>
      </c>
      <c r="U2883" s="60" t="str">
        <f>작성용!AH2880</f>
        <v>오윤지</v>
      </c>
      <c r="V2883" s="55">
        <f>작성용!AA2880</f>
        <v>202503</v>
      </c>
      <c r="W2883" s="57" t="str">
        <f>작성용!AC2880</f>
        <v>[T]기타보험기관[1본부]</v>
      </c>
      <c r="X2883" s="57">
        <f>작성용!O2880</f>
        <v>0</v>
      </c>
      <c r="Y2883" s="57">
        <f>작성용!P2880</f>
        <v>0</v>
      </c>
      <c r="Z2883" s="57">
        <f>작성용!Q2880</f>
        <v>0</v>
      </c>
      <c r="AA2883" s="55" t="str">
        <f>작성용!AJ2880</f>
        <v>-</v>
      </c>
      <c r="AB2883" s="55">
        <f>작성용!AB2880</f>
        <v>0</v>
      </c>
    </row>
    <row r="2884" spans="1:28" s="11" customFormat="1" ht="16.5" hidden="1" customHeight="1" x14ac:dyDescent="0.3">
      <c r="A2884" s="53">
        <f>작성용!AL2881</f>
        <v>2880</v>
      </c>
      <c r="B2884" s="54" t="str">
        <f>작성용!AI2881</f>
        <v>-</v>
      </c>
      <c r="C2884" s="55" t="str">
        <f>작성용!AK2881</f>
        <v>개별종목</v>
      </c>
      <c r="D2884" s="56">
        <f>작성용!T2881</f>
        <v>45702</v>
      </c>
      <c r="E2884" s="57" t="str">
        <f>작성용!B2881</f>
        <v>한화생명보험(수익증권형대출)</v>
      </c>
      <c r="F2884" s="57" t="str">
        <f>작성용!C2881</f>
        <v>재평가</v>
      </c>
      <c r="G2884" s="57" t="str">
        <f>작성용!D2881</f>
        <v>미래에셋맵스제주읍면하수관거BTL사모특별자산투자신탁1호</v>
      </c>
      <c r="H2884" s="58" t="str">
        <f>작성용!E2881</f>
        <v>KBP2017090023</v>
      </c>
      <c r="I2884" s="57" t="str">
        <f>작성용!F2881</f>
        <v>B02</v>
      </c>
      <c r="J2884" s="57">
        <f>작성용!G2881</f>
        <v>0</v>
      </c>
      <c r="K2884" s="57" t="str">
        <f>작성용!H2881</f>
        <v>-</v>
      </c>
      <c r="L2884" s="57" t="str">
        <f>작성용!N2881</f>
        <v xml:space="preserve">분기 </v>
      </c>
      <c r="M2884" s="56" t="str">
        <f>작성용!U2881</f>
        <v>2025.03.31</v>
      </c>
      <c r="N2884" s="56" t="str">
        <f>작성용!V2881</f>
        <v>룩스루</v>
      </c>
      <c r="O2884" s="56" t="str">
        <f>작성용!W2881</f>
        <v>룩스루</v>
      </c>
      <c r="P2884" s="56" t="str">
        <f>작성용!X2881</f>
        <v>-</v>
      </c>
      <c r="Q2884" s="57" t="str">
        <f>작성용!AD2881</f>
        <v>대체평가3사업본부</v>
      </c>
      <c r="R2884" s="59">
        <f>작성용!AE2881</f>
        <v>0</v>
      </c>
      <c r="S2884" s="57" t="str">
        <f>작성용!AF2881</f>
        <v>대체평가3사업본부</v>
      </c>
      <c r="T2884" s="60" t="str">
        <f>작성용!AG2881</f>
        <v>오윤지</v>
      </c>
      <c r="U2884" s="60" t="str">
        <f>작성용!AH2881</f>
        <v>오윤지</v>
      </c>
      <c r="V2884" s="55">
        <f>작성용!AA2881</f>
        <v>202503</v>
      </c>
      <c r="W2884" s="57" t="str">
        <f>작성용!AC2881</f>
        <v>[T]기타보험기관[1본부]</v>
      </c>
      <c r="X2884" s="57">
        <f>작성용!O2881</f>
        <v>0</v>
      </c>
      <c r="Y2884" s="57">
        <f>작성용!P2881</f>
        <v>0</v>
      </c>
      <c r="Z2884" s="57">
        <f>작성용!Q2881</f>
        <v>0</v>
      </c>
      <c r="AA2884" s="55" t="str">
        <f>작성용!AJ2881</f>
        <v>-</v>
      </c>
      <c r="AB2884" s="55">
        <f>작성용!AB2881</f>
        <v>0</v>
      </c>
    </row>
    <row r="2885" spans="1:28" s="11" customFormat="1" ht="16.5" hidden="1" customHeight="1" x14ac:dyDescent="0.3">
      <c r="A2885" s="53">
        <f>작성용!AL2882</f>
        <v>2881</v>
      </c>
      <c r="B2885" s="54" t="str">
        <f>작성용!AI2882</f>
        <v>-</v>
      </c>
      <c r="C2885" s="55" t="str">
        <f>작성용!AK2882</f>
        <v>개별종목</v>
      </c>
      <c r="D2885" s="56">
        <f>작성용!T2882</f>
        <v>45702</v>
      </c>
      <c r="E2885" s="57" t="str">
        <f>작성용!B2882</f>
        <v>한화생명보험(수익증권형대출)</v>
      </c>
      <c r="F2885" s="57" t="str">
        <f>작성용!C2882</f>
        <v>재평가</v>
      </c>
      <c r="G2885" s="57" t="str">
        <f>작성용!D2882</f>
        <v>삼성사모BTL인프라특별자산투자신탁제3호</v>
      </c>
      <c r="H2885" s="58" t="str">
        <f>작성용!E2882</f>
        <v>KBP2017090025</v>
      </c>
      <c r="I2885" s="57" t="str">
        <f>작성용!F2882</f>
        <v>B02</v>
      </c>
      <c r="J2885" s="57">
        <f>작성용!G2882</f>
        <v>0</v>
      </c>
      <c r="K2885" s="57" t="str">
        <f>작성용!H2882</f>
        <v>-</v>
      </c>
      <c r="L2885" s="57" t="str">
        <f>작성용!N2882</f>
        <v xml:space="preserve">분기 </v>
      </c>
      <c r="M2885" s="56" t="str">
        <f>작성용!U2882</f>
        <v>2025.03.31</v>
      </c>
      <c r="N2885" s="56" t="str">
        <f>작성용!V2882</f>
        <v>룩스루</v>
      </c>
      <c r="O2885" s="56" t="str">
        <f>작성용!W2882</f>
        <v>룩스루</v>
      </c>
      <c r="P2885" s="56" t="str">
        <f>작성용!X2882</f>
        <v>-</v>
      </c>
      <c r="Q2885" s="57" t="str">
        <f>작성용!AD2882</f>
        <v>대체평가3사업본부</v>
      </c>
      <c r="R2885" s="59">
        <f>작성용!AE2882</f>
        <v>0</v>
      </c>
      <c r="S2885" s="57" t="str">
        <f>작성용!AF2882</f>
        <v>대체평가3사업본부</v>
      </c>
      <c r="T2885" s="60" t="str">
        <f>작성용!AG2882</f>
        <v>오윤지</v>
      </c>
      <c r="U2885" s="60" t="str">
        <f>작성용!AH2882</f>
        <v>오윤지</v>
      </c>
      <c r="V2885" s="55">
        <f>작성용!AA2882</f>
        <v>202503</v>
      </c>
      <c r="W2885" s="57" t="str">
        <f>작성용!AC2882</f>
        <v>[T]기타보험기관[1본부]</v>
      </c>
      <c r="X2885" s="57">
        <f>작성용!O2882</f>
        <v>0</v>
      </c>
      <c r="Y2885" s="57">
        <f>작성용!P2882</f>
        <v>0</v>
      </c>
      <c r="Z2885" s="57">
        <f>작성용!Q2882</f>
        <v>0</v>
      </c>
      <c r="AA2885" s="55" t="str">
        <f>작성용!AJ2882</f>
        <v>-</v>
      </c>
      <c r="AB2885" s="55">
        <f>작성용!AB2882</f>
        <v>0</v>
      </c>
    </row>
    <row r="2886" spans="1:28" s="11" customFormat="1" ht="16.5" hidden="1" customHeight="1" x14ac:dyDescent="0.3">
      <c r="A2886" s="53">
        <f>작성용!AL2883</f>
        <v>2882</v>
      </c>
      <c r="B2886" s="54" t="str">
        <f>작성용!AI2883</f>
        <v>-</v>
      </c>
      <c r="C2886" s="55" t="str">
        <f>작성용!AK2883</f>
        <v>개별종목</v>
      </c>
      <c r="D2886" s="56">
        <f>작성용!T2883</f>
        <v>45702</v>
      </c>
      <c r="E2886" s="57" t="str">
        <f>작성용!B2883</f>
        <v>한화생명보험(수익증권형대출)</v>
      </c>
      <c r="F2886" s="57" t="str">
        <f>작성용!C2883</f>
        <v>재평가</v>
      </c>
      <c r="G2886" s="57" t="str">
        <f>작성용!D2883</f>
        <v>신한경기하이웨이사모특별자산투자신탁</v>
      </c>
      <c r="H2886" s="58" t="str">
        <f>작성용!E2883</f>
        <v>KBP2016120104</v>
      </c>
      <c r="I2886" s="57" t="str">
        <f>작성용!F2883</f>
        <v>B02</v>
      </c>
      <c r="J2886" s="57">
        <f>작성용!G2883</f>
        <v>0</v>
      </c>
      <c r="K2886" s="57" t="str">
        <f>작성용!H2883</f>
        <v>-</v>
      </c>
      <c r="L2886" s="57" t="str">
        <f>작성용!N2883</f>
        <v xml:space="preserve">분기 </v>
      </c>
      <c r="M2886" s="56" t="str">
        <f>작성용!U2883</f>
        <v>2025.03.31</v>
      </c>
      <c r="N2886" s="56" t="str">
        <f>작성용!V2883</f>
        <v>룩스루</v>
      </c>
      <c r="O2886" s="56" t="str">
        <f>작성용!W2883</f>
        <v>룩스루</v>
      </c>
      <c r="P2886" s="56" t="str">
        <f>작성용!X2883</f>
        <v>-</v>
      </c>
      <c r="Q2886" s="57" t="str">
        <f>작성용!AD2883</f>
        <v>대체평가3사업본부</v>
      </c>
      <c r="R2886" s="59">
        <f>작성용!AE2883</f>
        <v>0</v>
      </c>
      <c r="S2886" s="57" t="str">
        <f>작성용!AF2883</f>
        <v>대체평가3사업본부</v>
      </c>
      <c r="T2886" s="60" t="str">
        <f>작성용!AG2883</f>
        <v>오윤지</v>
      </c>
      <c r="U2886" s="60" t="str">
        <f>작성용!AH2883</f>
        <v>오윤지</v>
      </c>
      <c r="V2886" s="55">
        <f>작성용!AA2883</f>
        <v>202503</v>
      </c>
      <c r="W2886" s="57" t="str">
        <f>작성용!AC2883</f>
        <v>[T]기타보험기관[1본부]</v>
      </c>
      <c r="X2886" s="57">
        <f>작성용!O2883</f>
        <v>0</v>
      </c>
      <c r="Y2886" s="57">
        <f>작성용!P2883</f>
        <v>0</v>
      </c>
      <c r="Z2886" s="57">
        <f>작성용!Q2883</f>
        <v>0</v>
      </c>
      <c r="AA2886" s="55" t="str">
        <f>작성용!AJ2883</f>
        <v>-</v>
      </c>
      <c r="AB2886" s="55">
        <f>작성용!AB2883</f>
        <v>0</v>
      </c>
    </row>
    <row r="2887" spans="1:28" s="11" customFormat="1" ht="16.5" hidden="1" customHeight="1" x14ac:dyDescent="0.3">
      <c r="A2887" s="53">
        <f>작성용!AL2884</f>
        <v>2883</v>
      </c>
      <c r="B2887" s="54" t="str">
        <f>작성용!AI2884</f>
        <v>-</v>
      </c>
      <c r="C2887" s="55" t="str">
        <f>작성용!AK2884</f>
        <v>개별종목</v>
      </c>
      <c r="D2887" s="56">
        <f>작성용!T2884</f>
        <v>45702</v>
      </c>
      <c r="E2887" s="57" t="str">
        <f>작성용!B2884</f>
        <v>한화생명보험(수익증권형대출)</v>
      </c>
      <c r="F2887" s="57" t="str">
        <f>작성용!C2884</f>
        <v>재평가</v>
      </c>
      <c r="G2887" s="57" t="str">
        <f>작성용!D2884</f>
        <v>신한그린뉴딜에너지전문투자형사모특별자산투자신탁제2호</v>
      </c>
      <c r="H2887" s="58" t="str">
        <f>작성용!E2884</f>
        <v>KBP2021030009</v>
      </c>
      <c r="I2887" s="57" t="str">
        <f>작성용!F2884</f>
        <v>B02</v>
      </c>
      <c r="J2887" s="57">
        <f>작성용!G2884</f>
        <v>0</v>
      </c>
      <c r="K2887" s="57" t="str">
        <f>작성용!H2884</f>
        <v>-</v>
      </c>
      <c r="L2887" s="57" t="str">
        <f>작성용!N2884</f>
        <v xml:space="preserve">분기 </v>
      </c>
      <c r="M2887" s="56" t="str">
        <f>작성용!U2884</f>
        <v>2025.03.31</v>
      </c>
      <c r="N2887" s="56" t="str">
        <f>작성용!V2884</f>
        <v>룩스루</v>
      </c>
      <c r="O2887" s="56" t="str">
        <f>작성용!W2884</f>
        <v>룩스루</v>
      </c>
      <c r="P2887" s="56" t="str">
        <f>작성용!X2884</f>
        <v>-</v>
      </c>
      <c r="Q2887" s="57" t="str">
        <f>작성용!AD2884</f>
        <v>대체평가3사업본부</v>
      </c>
      <c r="R2887" s="59">
        <f>작성용!AE2884</f>
        <v>0</v>
      </c>
      <c r="S2887" s="57" t="str">
        <f>작성용!AF2884</f>
        <v>대체평가3사업본부</v>
      </c>
      <c r="T2887" s="60" t="str">
        <f>작성용!AG2884</f>
        <v>오윤지</v>
      </c>
      <c r="U2887" s="60" t="str">
        <f>작성용!AH2884</f>
        <v>오윤지</v>
      </c>
      <c r="V2887" s="55">
        <f>작성용!AA2884</f>
        <v>202503</v>
      </c>
      <c r="W2887" s="57" t="str">
        <f>작성용!AC2884</f>
        <v>[T]기타보험기관[1본부]</v>
      </c>
      <c r="X2887" s="57">
        <f>작성용!O2884</f>
        <v>0</v>
      </c>
      <c r="Y2887" s="57">
        <f>작성용!P2884</f>
        <v>0</v>
      </c>
      <c r="Z2887" s="57">
        <f>작성용!Q2884</f>
        <v>0</v>
      </c>
      <c r="AA2887" s="55" t="str">
        <f>작성용!AJ2884</f>
        <v>-</v>
      </c>
      <c r="AB2887" s="55">
        <f>작성용!AB2884</f>
        <v>0</v>
      </c>
    </row>
    <row r="2888" spans="1:28" s="11" customFormat="1" ht="16.5" hidden="1" customHeight="1" x14ac:dyDescent="0.3">
      <c r="A2888" s="53">
        <f>작성용!AL2885</f>
        <v>2884</v>
      </c>
      <c r="B2888" s="54" t="str">
        <f>작성용!AI2885</f>
        <v>-</v>
      </c>
      <c r="C2888" s="55" t="str">
        <f>작성용!AK2885</f>
        <v>개별종목</v>
      </c>
      <c r="D2888" s="56">
        <f>작성용!T2885</f>
        <v>45702</v>
      </c>
      <c r="E2888" s="57" t="str">
        <f>작성용!B2885</f>
        <v>한화생명보험(수익증권형대출)</v>
      </c>
      <c r="F2888" s="57" t="str">
        <f>작성용!C2885</f>
        <v>재평가</v>
      </c>
      <c r="G2888" s="57" t="str">
        <f>작성용!D2885</f>
        <v>신한그린에너지사모특별자산투자신탁</v>
      </c>
      <c r="H2888" s="58" t="str">
        <f>작성용!E2885</f>
        <v>KBP2017090033</v>
      </c>
      <c r="I2888" s="57" t="str">
        <f>작성용!F2885</f>
        <v>B02</v>
      </c>
      <c r="J2888" s="57">
        <f>작성용!G2885</f>
        <v>0</v>
      </c>
      <c r="K2888" s="57" t="str">
        <f>작성용!H2885</f>
        <v>-</v>
      </c>
      <c r="L2888" s="57" t="str">
        <f>작성용!N2885</f>
        <v xml:space="preserve">분기 </v>
      </c>
      <c r="M2888" s="56" t="str">
        <f>작성용!U2885</f>
        <v>2025.03.31</v>
      </c>
      <c r="N2888" s="56" t="str">
        <f>작성용!V2885</f>
        <v>룩스루</v>
      </c>
      <c r="O2888" s="56" t="str">
        <f>작성용!W2885</f>
        <v>룩스루</v>
      </c>
      <c r="P2888" s="56" t="str">
        <f>작성용!X2885</f>
        <v>-</v>
      </c>
      <c r="Q2888" s="57" t="str">
        <f>작성용!AD2885</f>
        <v>대체평가3사업본부</v>
      </c>
      <c r="R2888" s="59">
        <f>작성용!AE2885</f>
        <v>0</v>
      </c>
      <c r="S2888" s="57" t="str">
        <f>작성용!AF2885</f>
        <v>대체평가3사업본부</v>
      </c>
      <c r="T2888" s="60" t="str">
        <f>작성용!AG2885</f>
        <v>오윤지</v>
      </c>
      <c r="U2888" s="60" t="str">
        <f>작성용!AH2885</f>
        <v>오윤지</v>
      </c>
      <c r="V2888" s="55">
        <f>작성용!AA2885</f>
        <v>202503</v>
      </c>
      <c r="W2888" s="57" t="str">
        <f>작성용!AC2885</f>
        <v>[T]기타보험기관[1본부]</v>
      </c>
      <c r="X2888" s="57">
        <f>작성용!O2885</f>
        <v>0</v>
      </c>
      <c r="Y2888" s="57">
        <f>작성용!P2885</f>
        <v>0</v>
      </c>
      <c r="Z2888" s="57">
        <f>작성용!Q2885</f>
        <v>0</v>
      </c>
      <c r="AA2888" s="55" t="str">
        <f>작성용!AJ2885</f>
        <v>-</v>
      </c>
      <c r="AB2888" s="55">
        <f>작성용!AB2885</f>
        <v>0</v>
      </c>
    </row>
    <row r="2889" spans="1:28" s="11" customFormat="1" ht="16.5" hidden="1" customHeight="1" x14ac:dyDescent="0.3">
      <c r="A2889" s="53">
        <f>작성용!AL2886</f>
        <v>2885</v>
      </c>
      <c r="B2889" s="54" t="str">
        <f>작성용!AI2886</f>
        <v>-</v>
      </c>
      <c r="C2889" s="55" t="str">
        <f>작성용!AK2886</f>
        <v>개별종목</v>
      </c>
      <c r="D2889" s="56">
        <f>작성용!T2886</f>
        <v>45702</v>
      </c>
      <c r="E2889" s="57" t="str">
        <f>작성용!B2886</f>
        <v>한화생명보험(수익증권형대출)</v>
      </c>
      <c r="F2889" s="57" t="str">
        <f>작성용!C2886</f>
        <v>재평가</v>
      </c>
      <c r="G2889" s="57" t="str">
        <f>작성용!D2886</f>
        <v>신한부산신항만사모특별자산투자신탁</v>
      </c>
      <c r="H2889" s="58" t="str">
        <f>작성용!E2886</f>
        <v>KBP2017090036</v>
      </c>
      <c r="I2889" s="57" t="str">
        <f>작성용!F2886</f>
        <v>B02</v>
      </c>
      <c r="J2889" s="57">
        <f>작성용!G2886</f>
        <v>0</v>
      </c>
      <c r="K2889" s="57" t="str">
        <f>작성용!H2886</f>
        <v>-</v>
      </c>
      <c r="L2889" s="57" t="str">
        <f>작성용!N2886</f>
        <v xml:space="preserve">분기 </v>
      </c>
      <c r="M2889" s="56" t="str">
        <f>작성용!U2886</f>
        <v>2025.03.31</v>
      </c>
      <c r="N2889" s="56" t="str">
        <f>작성용!V2886</f>
        <v>룩스루</v>
      </c>
      <c r="O2889" s="56" t="str">
        <f>작성용!W2886</f>
        <v>룩스루</v>
      </c>
      <c r="P2889" s="56" t="str">
        <f>작성용!X2886</f>
        <v>-</v>
      </c>
      <c r="Q2889" s="57" t="str">
        <f>작성용!AD2886</f>
        <v>대체평가3사업본부</v>
      </c>
      <c r="R2889" s="59">
        <f>작성용!AE2886</f>
        <v>0</v>
      </c>
      <c r="S2889" s="57" t="str">
        <f>작성용!AF2886</f>
        <v>대체평가3사업본부</v>
      </c>
      <c r="T2889" s="60" t="str">
        <f>작성용!AG2886</f>
        <v>오윤지</v>
      </c>
      <c r="U2889" s="60" t="str">
        <f>작성용!AH2886</f>
        <v>오윤지</v>
      </c>
      <c r="V2889" s="55">
        <f>작성용!AA2886</f>
        <v>202503</v>
      </c>
      <c r="W2889" s="57" t="str">
        <f>작성용!AC2886</f>
        <v>[T]기타보험기관[1본부]</v>
      </c>
      <c r="X2889" s="57">
        <f>작성용!O2886</f>
        <v>0</v>
      </c>
      <c r="Y2889" s="57">
        <f>작성용!P2886</f>
        <v>0</v>
      </c>
      <c r="Z2889" s="57">
        <f>작성용!Q2886</f>
        <v>0</v>
      </c>
      <c r="AA2889" s="55" t="str">
        <f>작성용!AJ2886</f>
        <v>-</v>
      </c>
      <c r="AB2889" s="55">
        <f>작성용!AB2886</f>
        <v>0</v>
      </c>
    </row>
    <row r="2890" spans="1:28" s="11" customFormat="1" ht="16.5" hidden="1" customHeight="1" x14ac:dyDescent="0.3">
      <c r="A2890" s="53">
        <f>작성용!AL2887</f>
        <v>2886</v>
      </c>
      <c r="B2890" s="54" t="str">
        <f>작성용!AI2887</f>
        <v>-</v>
      </c>
      <c r="C2890" s="55" t="str">
        <f>작성용!AK2887</f>
        <v>개별종목</v>
      </c>
      <c r="D2890" s="56">
        <f>작성용!T2887</f>
        <v>45702</v>
      </c>
      <c r="E2890" s="57" t="str">
        <f>작성용!B2887</f>
        <v>한화생명보험(수익증권형대출)</v>
      </c>
      <c r="F2890" s="57" t="str">
        <f>작성용!C2887</f>
        <v>재평가</v>
      </c>
      <c r="G2890" s="57" t="str">
        <f>작성용!D2887</f>
        <v>신한부전마산복선전철비티엘사모특별자산투자신탁</v>
      </c>
      <c r="H2890" s="58" t="str">
        <f>작성용!E2887</f>
        <v>KBP2016120106</v>
      </c>
      <c r="I2890" s="57" t="str">
        <f>작성용!F2887</f>
        <v>B02</v>
      </c>
      <c r="J2890" s="57">
        <f>작성용!G2887</f>
        <v>0</v>
      </c>
      <c r="K2890" s="57" t="str">
        <f>작성용!H2887</f>
        <v>-</v>
      </c>
      <c r="L2890" s="57" t="str">
        <f>작성용!N2887</f>
        <v xml:space="preserve">분기 </v>
      </c>
      <c r="M2890" s="56" t="str">
        <f>작성용!U2887</f>
        <v>2025.03.31</v>
      </c>
      <c r="N2890" s="56" t="str">
        <f>작성용!V2887</f>
        <v>룩스루</v>
      </c>
      <c r="O2890" s="56" t="str">
        <f>작성용!W2887</f>
        <v>룩스루</v>
      </c>
      <c r="P2890" s="56" t="str">
        <f>작성용!X2887</f>
        <v>-</v>
      </c>
      <c r="Q2890" s="57" t="str">
        <f>작성용!AD2887</f>
        <v>대체평가3사업본부</v>
      </c>
      <c r="R2890" s="59">
        <f>작성용!AE2887</f>
        <v>0</v>
      </c>
      <c r="S2890" s="57" t="str">
        <f>작성용!AF2887</f>
        <v>대체평가3사업본부</v>
      </c>
      <c r="T2890" s="60" t="str">
        <f>작성용!AG2887</f>
        <v>오윤지</v>
      </c>
      <c r="U2890" s="60" t="str">
        <f>작성용!AH2887</f>
        <v>오윤지</v>
      </c>
      <c r="V2890" s="55">
        <f>작성용!AA2887</f>
        <v>202503</v>
      </c>
      <c r="W2890" s="57" t="str">
        <f>작성용!AC2887</f>
        <v>[T]기타보험기관[1본부]</v>
      </c>
      <c r="X2890" s="57">
        <f>작성용!O2887</f>
        <v>0</v>
      </c>
      <c r="Y2890" s="57">
        <f>작성용!P2887</f>
        <v>0</v>
      </c>
      <c r="Z2890" s="57">
        <f>작성용!Q2887</f>
        <v>0</v>
      </c>
      <c r="AA2890" s="55" t="str">
        <f>작성용!AJ2887</f>
        <v>-</v>
      </c>
      <c r="AB2890" s="55">
        <f>작성용!AB2887</f>
        <v>0</v>
      </c>
    </row>
    <row r="2891" spans="1:28" s="11" customFormat="1" ht="16.5" hidden="1" customHeight="1" x14ac:dyDescent="0.3">
      <c r="A2891" s="53">
        <f>작성용!AL2888</f>
        <v>2887</v>
      </c>
      <c r="B2891" s="54" t="str">
        <f>작성용!AI2888</f>
        <v>-</v>
      </c>
      <c r="C2891" s="55" t="str">
        <f>작성용!AK2888</f>
        <v>개별종목</v>
      </c>
      <c r="D2891" s="56">
        <f>작성용!T2888</f>
        <v>45702</v>
      </c>
      <c r="E2891" s="57" t="str">
        <f>작성용!B2888</f>
        <v>한화생명보험(수익증권형대출)</v>
      </c>
      <c r="F2891" s="57" t="str">
        <f>작성용!C2888</f>
        <v>재평가</v>
      </c>
      <c r="G2891" s="57" t="str">
        <f>작성용!D2888</f>
        <v>신한제이영동고속도로사모특별자산투자신탁제1호</v>
      </c>
      <c r="H2891" s="58" t="str">
        <f>작성용!E2888</f>
        <v>KBP2018120003</v>
      </c>
      <c r="I2891" s="57" t="str">
        <f>작성용!F2888</f>
        <v>B02</v>
      </c>
      <c r="J2891" s="57">
        <f>작성용!G2888</f>
        <v>0</v>
      </c>
      <c r="K2891" s="57" t="str">
        <f>작성용!H2888</f>
        <v>-</v>
      </c>
      <c r="L2891" s="57" t="str">
        <f>작성용!N2888</f>
        <v xml:space="preserve">분기 </v>
      </c>
      <c r="M2891" s="56" t="str">
        <f>작성용!U2888</f>
        <v>2025.03.31</v>
      </c>
      <c r="N2891" s="56" t="str">
        <f>작성용!V2888</f>
        <v>룩스루</v>
      </c>
      <c r="O2891" s="56" t="str">
        <f>작성용!W2888</f>
        <v>룩스루</v>
      </c>
      <c r="P2891" s="56" t="str">
        <f>작성용!X2888</f>
        <v>-</v>
      </c>
      <c r="Q2891" s="57" t="str">
        <f>작성용!AD2888</f>
        <v>대체평가3사업본부</v>
      </c>
      <c r="R2891" s="59">
        <f>작성용!AE2888</f>
        <v>0</v>
      </c>
      <c r="S2891" s="57" t="str">
        <f>작성용!AF2888</f>
        <v>대체평가3사업본부</v>
      </c>
      <c r="T2891" s="60" t="str">
        <f>작성용!AG2888</f>
        <v>오윤지</v>
      </c>
      <c r="U2891" s="60" t="str">
        <f>작성용!AH2888</f>
        <v>오윤지</v>
      </c>
      <c r="V2891" s="55">
        <f>작성용!AA2888</f>
        <v>202503</v>
      </c>
      <c r="W2891" s="57" t="str">
        <f>작성용!AC2888</f>
        <v>[T]기타보험기관[1본부]</v>
      </c>
      <c r="X2891" s="57">
        <f>작성용!O2888</f>
        <v>0</v>
      </c>
      <c r="Y2891" s="57">
        <f>작성용!P2888</f>
        <v>0</v>
      </c>
      <c r="Z2891" s="57">
        <f>작성용!Q2888</f>
        <v>0</v>
      </c>
      <c r="AA2891" s="55" t="str">
        <f>작성용!AJ2888</f>
        <v>-</v>
      </c>
      <c r="AB2891" s="55">
        <f>작성용!AB2888</f>
        <v>0</v>
      </c>
    </row>
    <row r="2892" spans="1:28" s="11" customFormat="1" ht="16.5" hidden="1" customHeight="1" x14ac:dyDescent="0.3">
      <c r="A2892" s="53">
        <f>작성용!AL2889</f>
        <v>2888</v>
      </c>
      <c r="B2892" s="54" t="str">
        <f>작성용!AI2889</f>
        <v>-</v>
      </c>
      <c r="C2892" s="55" t="str">
        <f>작성용!AK2889</f>
        <v>개별종목</v>
      </c>
      <c r="D2892" s="56">
        <f>작성용!T2889</f>
        <v>45702</v>
      </c>
      <c r="E2892" s="57" t="str">
        <f>작성용!B2889</f>
        <v>한화생명보험(수익증권형대출)</v>
      </c>
      <c r="F2892" s="57" t="str">
        <f>작성용!C2889</f>
        <v>재평가</v>
      </c>
      <c r="G2892" s="57" t="str">
        <f>작성용!D2889</f>
        <v>신한그린에너지전문투자형사모특별자산투자신탁제5호</v>
      </c>
      <c r="H2892" s="58" t="str">
        <f>작성용!E2889</f>
        <v>KBP2018120026</v>
      </c>
      <c r="I2892" s="57" t="str">
        <f>작성용!F2889</f>
        <v>B02</v>
      </c>
      <c r="J2892" s="57">
        <f>작성용!G2889</f>
        <v>0</v>
      </c>
      <c r="K2892" s="57" t="str">
        <f>작성용!H2889</f>
        <v>-</v>
      </c>
      <c r="L2892" s="57" t="str">
        <f>작성용!N2889</f>
        <v xml:space="preserve">분기 </v>
      </c>
      <c r="M2892" s="56" t="str">
        <f>작성용!U2889</f>
        <v>2025.03.31</v>
      </c>
      <c r="N2892" s="56" t="str">
        <f>작성용!V2889</f>
        <v>룩스루</v>
      </c>
      <c r="O2892" s="56" t="str">
        <f>작성용!W2889</f>
        <v>룩스루</v>
      </c>
      <c r="P2892" s="56" t="str">
        <f>작성용!X2889</f>
        <v>-</v>
      </c>
      <c r="Q2892" s="57" t="str">
        <f>작성용!AD2889</f>
        <v>대체평가3사업본부</v>
      </c>
      <c r="R2892" s="59">
        <f>작성용!AE2889</f>
        <v>0</v>
      </c>
      <c r="S2892" s="57" t="str">
        <f>작성용!AF2889</f>
        <v>대체평가3사업본부</v>
      </c>
      <c r="T2892" s="60" t="str">
        <f>작성용!AG2889</f>
        <v>오윤지</v>
      </c>
      <c r="U2892" s="60" t="str">
        <f>작성용!AH2889</f>
        <v>오윤지</v>
      </c>
      <c r="V2892" s="55">
        <f>작성용!AA2889</f>
        <v>202503</v>
      </c>
      <c r="W2892" s="57" t="str">
        <f>작성용!AC2889</f>
        <v>[T]기타보험기관[1본부]</v>
      </c>
      <c r="X2892" s="57">
        <f>작성용!O2889</f>
        <v>0</v>
      </c>
      <c r="Y2892" s="57">
        <f>작성용!P2889</f>
        <v>0</v>
      </c>
      <c r="Z2892" s="57">
        <f>작성용!Q2889</f>
        <v>0</v>
      </c>
      <c r="AA2892" s="55" t="str">
        <f>작성용!AJ2889</f>
        <v>-</v>
      </c>
      <c r="AB2892" s="55">
        <f>작성용!AB2889</f>
        <v>0</v>
      </c>
    </row>
    <row r="2893" spans="1:28" s="11" customFormat="1" ht="16.5" hidden="1" customHeight="1" x14ac:dyDescent="0.3">
      <c r="A2893" s="53">
        <f>작성용!AL2890</f>
        <v>2889</v>
      </c>
      <c r="B2893" s="54" t="str">
        <f>작성용!AI2890</f>
        <v>-</v>
      </c>
      <c r="C2893" s="55" t="str">
        <f>작성용!AK2890</f>
        <v>개별종목</v>
      </c>
      <c r="D2893" s="56">
        <f>작성용!T2890</f>
        <v>45702</v>
      </c>
      <c r="E2893" s="57" t="str">
        <f>작성용!B2890</f>
        <v>한화생명보험(수익증권형대출)</v>
      </c>
      <c r="F2893" s="57" t="str">
        <f>작성용!C2890</f>
        <v>재평가</v>
      </c>
      <c r="G2893" s="57" t="str">
        <f>작성용!D2890</f>
        <v>신한그린에너지전문투자형사모특별자산투자신탁제7호</v>
      </c>
      <c r="H2893" s="58" t="str">
        <f>작성용!E2890</f>
        <v>KBP2019120402</v>
      </c>
      <c r="I2893" s="57" t="str">
        <f>작성용!F2890</f>
        <v>B02</v>
      </c>
      <c r="J2893" s="57">
        <f>작성용!G2890</f>
        <v>0</v>
      </c>
      <c r="K2893" s="57" t="str">
        <f>작성용!H2890</f>
        <v>-</v>
      </c>
      <c r="L2893" s="57" t="str">
        <f>작성용!N2890</f>
        <v xml:space="preserve">분기 </v>
      </c>
      <c r="M2893" s="56" t="str">
        <f>작성용!U2890</f>
        <v>2025.03.31</v>
      </c>
      <c r="N2893" s="56" t="str">
        <f>작성용!V2890</f>
        <v>룩스루</v>
      </c>
      <c r="O2893" s="56" t="str">
        <f>작성용!W2890</f>
        <v>룩스루</v>
      </c>
      <c r="P2893" s="56" t="str">
        <f>작성용!X2890</f>
        <v>-</v>
      </c>
      <c r="Q2893" s="57" t="str">
        <f>작성용!AD2890</f>
        <v>대체평가3사업본부</v>
      </c>
      <c r="R2893" s="59">
        <f>작성용!AE2890</f>
        <v>0</v>
      </c>
      <c r="S2893" s="57" t="str">
        <f>작성용!AF2890</f>
        <v>대체평가3사업본부</v>
      </c>
      <c r="T2893" s="60" t="str">
        <f>작성용!AG2890</f>
        <v>오윤지</v>
      </c>
      <c r="U2893" s="60" t="str">
        <f>작성용!AH2890</f>
        <v>오윤지</v>
      </c>
      <c r="V2893" s="55">
        <f>작성용!AA2890</f>
        <v>202503</v>
      </c>
      <c r="W2893" s="57" t="str">
        <f>작성용!AC2890</f>
        <v>[T]기타보험기관[1본부]</v>
      </c>
      <c r="X2893" s="57">
        <f>작성용!O2890</f>
        <v>0</v>
      </c>
      <c r="Y2893" s="57">
        <f>작성용!P2890</f>
        <v>0</v>
      </c>
      <c r="Z2893" s="57">
        <f>작성용!Q2890</f>
        <v>0</v>
      </c>
      <c r="AA2893" s="55" t="str">
        <f>작성용!AJ2890</f>
        <v>-</v>
      </c>
      <c r="AB2893" s="55">
        <f>작성용!AB2890</f>
        <v>0</v>
      </c>
    </row>
    <row r="2894" spans="1:28" s="11" customFormat="1" ht="16.5" hidden="1" customHeight="1" x14ac:dyDescent="0.3">
      <c r="A2894" s="53">
        <f>작성용!AL2891</f>
        <v>2890</v>
      </c>
      <c r="B2894" s="54" t="str">
        <f>작성용!AI2891</f>
        <v>-</v>
      </c>
      <c r="C2894" s="55" t="str">
        <f>작성용!AK2891</f>
        <v>개별종목</v>
      </c>
      <c r="D2894" s="56">
        <f>작성용!T2891</f>
        <v>45702</v>
      </c>
      <c r="E2894" s="57" t="str">
        <f>작성용!B2891</f>
        <v>한화생명보험(수익증권형대출)</v>
      </c>
      <c r="F2894" s="57" t="str">
        <f>작성용!C2891</f>
        <v>재평가</v>
      </c>
      <c r="G2894" s="57" t="str">
        <f>작성용!D2891</f>
        <v>신한전문투자형그린에너지사모특별자산투자신탁제2호</v>
      </c>
      <c r="H2894" s="58" t="str">
        <f>작성용!E2891</f>
        <v>KBP2017090034</v>
      </c>
      <c r="I2894" s="57" t="str">
        <f>작성용!F2891</f>
        <v>B02</v>
      </c>
      <c r="J2894" s="57">
        <f>작성용!G2891</f>
        <v>0</v>
      </c>
      <c r="K2894" s="57" t="str">
        <f>작성용!H2891</f>
        <v>-</v>
      </c>
      <c r="L2894" s="57" t="str">
        <f>작성용!N2891</f>
        <v xml:space="preserve">분기 </v>
      </c>
      <c r="M2894" s="56" t="str">
        <f>작성용!U2891</f>
        <v>2025.03.31</v>
      </c>
      <c r="N2894" s="56" t="str">
        <f>작성용!V2891</f>
        <v>룩스루</v>
      </c>
      <c r="O2894" s="56" t="str">
        <f>작성용!W2891</f>
        <v>룩스루</v>
      </c>
      <c r="P2894" s="56" t="str">
        <f>작성용!X2891</f>
        <v>-</v>
      </c>
      <c r="Q2894" s="57" t="str">
        <f>작성용!AD2891</f>
        <v>대체평가3사업본부</v>
      </c>
      <c r="R2894" s="59">
        <f>작성용!AE2891</f>
        <v>0</v>
      </c>
      <c r="S2894" s="57" t="str">
        <f>작성용!AF2891</f>
        <v>대체평가3사업본부</v>
      </c>
      <c r="T2894" s="60" t="str">
        <f>작성용!AG2891</f>
        <v>오윤지</v>
      </c>
      <c r="U2894" s="60" t="str">
        <f>작성용!AH2891</f>
        <v>오윤지</v>
      </c>
      <c r="V2894" s="55">
        <f>작성용!AA2891</f>
        <v>202503</v>
      </c>
      <c r="W2894" s="57" t="str">
        <f>작성용!AC2891</f>
        <v>[T]기타보험기관[1본부]</v>
      </c>
      <c r="X2894" s="57">
        <f>작성용!O2891</f>
        <v>0</v>
      </c>
      <c r="Y2894" s="57">
        <f>작성용!P2891</f>
        <v>0</v>
      </c>
      <c r="Z2894" s="57">
        <f>작성용!Q2891</f>
        <v>0</v>
      </c>
      <c r="AA2894" s="55" t="str">
        <f>작성용!AJ2891</f>
        <v>-</v>
      </c>
      <c r="AB2894" s="55">
        <f>작성용!AB2891</f>
        <v>0</v>
      </c>
    </row>
    <row r="2895" spans="1:28" s="11" customFormat="1" ht="16.5" hidden="1" customHeight="1" x14ac:dyDescent="0.3">
      <c r="A2895" s="53">
        <f>작성용!AL2892</f>
        <v>2891</v>
      </c>
      <c r="B2895" s="54" t="str">
        <f>작성용!AI2892</f>
        <v>-</v>
      </c>
      <c r="C2895" s="55" t="str">
        <f>작성용!AK2892</f>
        <v>개별종목</v>
      </c>
      <c r="D2895" s="56">
        <f>작성용!T2892</f>
        <v>45702</v>
      </c>
      <c r="E2895" s="57" t="str">
        <f>작성용!B2892</f>
        <v>한화생명보험(수익증권형대출)</v>
      </c>
      <c r="F2895" s="57" t="str">
        <f>작성용!C2892</f>
        <v>재평가</v>
      </c>
      <c r="G2895" s="57" t="str">
        <f>작성용!D2892</f>
        <v>신한그린에너지전문투자형사모특별자산투자신탁제4호</v>
      </c>
      <c r="H2895" s="58" t="str">
        <f>작성용!E2892</f>
        <v>KBP2017090127</v>
      </c>
      <c r="I2895" s="57" t="str">
        <f>작성용!F2892</f>
        <v>B02</v>
      </c>
      <c r="J2895" s="57">
        <f>작성용!G2892</f>
        <v>0</v>
      </c>
      <c r="K2895" s="57" t="str">
        <f>작성용!H2892</f>
        <v>-</v>
      </c>
      <c r="L2895" s="57" t="str">
        <f>작성용!N2892</f>
        <v xml:space="preserve">분기 </v>
      </c>
      <c r="M2895" s="56" t="str">
        <f>작성용!U2892</f>
        <v>2025.03.31</v>
      </c>
      <c r="N2895" s="56" t="str">
        <f>작성용!V2892</f>
        <v>룩스루</v>
      </c>
      <c r="O2895" s="56" t="str">
        <f>작성용!W2892</f>
        <v>룩스루</v>
      </c>
      <c r="P2895" s="56" t="str">
        <f>작성용!X2892</f>
        <v>-</v>
      </c>
      <c r="Q2895" s="57" t="str">
        <f>작성용!AD2892</f>
        <v>대체평가3사업본부</v>
      </c>
      <c r="R2895" s="59">
        <f>작성용!AE2892</f>
        <v>0</v>
      </c>
      <c r="S2895" s="57" t="str">
        <f>작성용!AF2892</f>
        <v>대체평가3사업본부</v>
      </c>
      <c r="T2895" s="60" t="str">
        <f>작성용!AG2892</f>
        <v>오윤지</v>
      </c>
      <c r="U2895" s="60" t="str">
        <f>작성용!AH2892</f>
        <v>오윤지</v>
      </c>
      <c r="V2895" s="55">
        <f>작성용!AA2892</f>
        <v>202503</v>
      </c>
      <c r="W2895" s="57" t="str">
        <f>작성용!AC2892</f>
        <v>[T]기타보험기관[1본부]</v>
      </c>
      <c r="X2895" s="57">
        <f>작성용!O2892</f>
        <v>0</v>
      </c>
      <c r="Y2895" s="57">
        <f>작성용!P2892</f>
        <v>0</v>
      </c>
      <c r="Z2895" s="57">
        <f>작성용!Q2892</f>
        <v>0</v>
      </c>
      <c r="AA2895" s="55" t="str">
        <f>작성용!AJ2892</f>
        <v>-</v>
      </c>
      <c r="AB2895" s="55">
        <f>작성용!AB2892</f>
        <v>0</v>
      </c>
    </row>
    <row r="2896" spans="1:28" s="11" customFormat="1" ht="16.5" hidden="1" customHeight="1" x14ac:dyDescent="0.3">
      <c r="A2896" s="53">
        <f>작성용!AL2893</f>
        <v>2892</v>
      </c>
      <c r="B2896" s="54" t="str">
        <f>작성용!AI2893</f>
        <v>-</v>
      </c>
      <c r="C2896" s="55" t="str">
        <f>작성용!AK2893</f>
        <v>개별종목</v>
      </c>
      <c r="D2896" s="56">
        <f>작성용!T2893</f>
        <v>45702</v>
      </c>
      <c r="E2896" s="57" t="str">
        <f>작성용!B2893</f>
        <v>한화생명보험(수익증권형대출)</v>
      </c>
      <c r="F2896" s="57" t="str">
        <f>작성용!C2893</f>
        <v>재평가</v>
      </c>
      <c r="G2896" s="57" t="str">
        <f>작성용!D2893</f>
        <v>신한대구그린파워열병합발전전문투자형사모특별자산투자신탁</v>
      </c>
      <c r="H2896" s="58" t="str">
        <f>작성용!E2893</f>
        <v>KBP2016120177</v>
      </c>
      <c r="I2896" s="57" t="str">
        <f>작성용!F2893</f>
        <v>B02</v>
      </c>
      <c r="J2896" s="57">
        <f>작성용!G2893</f>
        <v>0</v>
      </c>
      <c r="K2896" s="57" t="str">
        <f>작성용!H2893</f>
        <v>-</v>
      </c>
      <c r="L2896" s="57" t="str">
        <f>작성용!N2893</f>
        <v xml:space="preserve">분기 </v>
      </c>
      <c r="M2896" s="56" t="str">
        <f>작성용!U2893</f>
        <v>2025.03.31</v>
      </c>
      <c r="N2896" s="56" t="str">
        <f>작성용!V2893</f>
        <v>룩스루</v>
      </c>
      <c r="O2896" s="56" t="str">
        <f>작성용!W2893</f>
        <v>룩스루</v>
      </c>
      <c r="P2896" s="56" t="str">
        <f>작성용!X2893</f>
        <v>-</v>
      </c>
      <c r="Q2896" s="57" t="str">
        <f>작성용!AD2893</f>
        <v>대체평가3사업본부</v>
      </c>
      <c r="R2896" s="59">
        <f>작성용!AE2893</f>
        <v>0</v>
      </c>
      <c r="S2896" s="57" t="str">
        <f>작성용!AF2893</f>
        <v>대체평가3사업본부</v>
      </c>
      <c r="T2896" s="60" t="str">
        <f>작성용!AG2893</f>
        <v>오윤지</v>
      </c>
      <c r="U2896" s="60" t="str">
        <f>작성용!AH2893</f>
        <v>오윤지</v>
      </c>
      <c r="V2896" s="55">
        <f>작성용!AA2893</f>
        <v>202503</v>
      </c>
      <c r="W2896" s="57" t="str">
        <f>작성용!AC2893</f>
        <v>[T]기타보험기관[1본부]</v>
      </c>
      <c r="X2896" s="57">
        <f>작성용!O2893</f>
        <v>0</v>
      </c>
      <c r="Y2896" s="57">
        <f>작성용!P2893</f>
        <v>0</v>
      </c>
      <c r="Z2896" s="57">
        <f>작성용!Q2893</f>
        <v>0</v>
      </c>
      <c r="AA2896" s="55" t="str">
        <f>작성용!AJ2893</f>
        <v>-</v>
      </c>
      <c r="AB2896" s="55">
        <f>작성용!AB2893</f>
        <v>0</v>
      </c>
    </row>
    <row r="2897" spans="1:28" s="11" customFormat="1" ht="16.5" hidden="1" customHeight="1" x14ac:dyDescent="0.3">
      <c r="A2897" s="53">
        <f>작성용!AL2894</f>
        <v>2893</v>
      </c>
      <c r="B2897" s="54" t="str">
        <f>작성용!AI2894</f>
        <v>-</v>
      </c>
      <c r="C2897" s="55" t="str">
        <f>작성용!AK2894</f>
        <v>개별종목</v>
      </c>
      <c r="D2897" s="56">
        <f>작성용!T2894</f>
        <v>45702</v>
      </c>
      <c r="E2897" s="57" t="str">
        <f>작성용!B2894</f>
        <v>한화생명보험(수익증권형대출)</v>
      </c>
      <c r="F2897" s="57" t="str">
        <f>작성용!C2894</f>
        <v>재평가</v>
      </c>
      <c r="G2897" s="57" t="str">
        <f>작성용!D2894</f>
        <v>에이알에이코리아전문투자형사모부동산투자신탁제1호1종</v>
      </c>
      <c r="H2897" s="58" t="str">
        <f>작성용!E2894</f>
        <v>KBP2019030030</v>
      </c>
      <c r="I2897" s="57" t="str">
        <f>작성용!F2894</f>
        <v>B02</v>
      </c>
      <c r="J2897" s="57">
        <f>작성용!G2894</f>
        <v>0</v>
      </c>
      <c r="K2897" s="57" t="str">
        <f>작성용!H2894</f>
        <v>-</v>
      </c>
      <c r="L2897" s="57" t="str">
        <f>작성용!N2894</f>
        <v xml:space="preserve">분기 </v>
      </c>
      <c r="M2897" s="56" t="str">
        <f>작성용!U2894</f>
        <v>2025.03.31</v>
      </c>
      <c r="N2897" s="56" t="str">
        <f>작성용!V2894</f>
        <v>룩스루</v>
      </c>
      <c r="O2897" s="56" t="str">
        <f>작성용!W2894</f>
        <v>룩스루</v>
      </c>
      <c r="P2897" s="56" t="str">
        <f>작성용!X2894</f>
        <v>-</v>
      </c>
      <c r="Q2897" s="57" t="str">
        <f>작성용!AD2894</f>
        <v>대체평가3사업본부</v>
      </c>
      <c r="R2897" s="59">
        <f>작성용!AE2894</f>
        <v>0</v>
      </c>
      <c r="S2897" s="57" t="str">
        <f>작성용!AF2894</f>
        <v>대체평가3사업본부</v>
      </c>
      <c r="T2897" s="60" t="str">
        <f>작성용!AG2894</f>
        <v>오윤지</v>
      </c>
      <c r="U2897" s="60" t="str">
        <f>작성용!AH2894</f>
        <v>오윤지</v>
      </c>
      <c r="V2897" s="55">
        <f>작성용!AA2894</f>
        <v>202503</v>
      </c>
      <c r="W2897" s="57" t="str">
        <f>작성용!AC2894</f>
        <v>[T]기타보험기관[1본부]</v>
      </c>
      <c r="X2897" s="57">
        <f>작성용!O2894</f>
        <v>0</v>
      </c>
      <c r="Y2897" s="57">
        <f>작성용!P2894</f>
        <v>0</v>
      </c>
      <c r="Z2897" s="57">
        <f>작성용!Q2894</f>
        <v>0</v>
      </c>
      <c r="AA2897" s="55" t="str">
        <f>작성용!AJ2894</f>
        <v>-</v>
      </c>
      <c r="AB2897" s="55">
        <f>작성용!AB2894</f>
        <v>0</v>
      </c>
    </row>
    <row r="2898" spans="1:28" s="11" customFormat="1" ht="16.5" hidden="1" customHeight="1" x14ac:dyDescent="0.3">
      <c r="A2898" s="53">
        <f>작성용!AL2895</f>
        <v>2894</v>
      </c>
      <c r="B2898" s="54" t="str">
        <f>작성용!AI2895</f>
        <v>-</v>
      </c>
      <c r="C2898" s="55" t="str">
        <f>작성용!AK2895</f>
        <v>개별종목</v>
      </c>
      <c r="D2898" s="56">
        <f>작성용!T2895</f>
        <v>45702</v>
      </c>
      <c r="E2898" s="57" t="str">
        <f>작성용!B2895</f>
        <v>한화생명보험(수익증권형대출)</v>
      </c>
      <c r="F2898" s="57" t="str">
        <f>작성용!C2895</f>
        <v>재평가</v>
      </c>
      <c r="G2898" s="57" t="str">
        <f>작성용!D2895</f>
        <v>유진리스트럭처링전문투자형사모투자신탁5-1호</v>
      </c>
      <c r="H2898" s="58" t="str">
        <f>작성용!E2895</f>
        <v>KBP2019030020</v>
      </c>
      <c r="I2898" s="57" t="str">
        <f>작성용!F2895</f>
        <v>B02</v>
      </c>
      <c r="J2898" s="57">
        <f>작성용!G2895</f>
        <v>0</v>
      </c>
      <c r="K2898" s="57" t="str">
        <f>작성용!H2895</f>
        <v>-</v>
      </c>
      <c r="L2898" s="57" t="str">
        <f>작성용!N2895</f>
        <v xml:space="preserve">분기 </v>
      </c>
      <c r="M2898" s="56" t="str">
        <f>작성용!U2895</f>
        <v>2025.03.31</v>
      </c>
      <c r="N2898" s="56" t="str">
        <f>작성용!V2895</f>
        <v>룩스루</v>
      </c>
      <c r="O2898" s="56" t="str">
        <f>작성용!W2895</f>
        <v>룩스루</v>
      </c>
      <c r="P2898" s="56" t="str">
        <f>작성용!X2895</f>
        <v>-</v>
      </c>
      <c r="Q2898" s="57" t="str">
        <f>작성용!AD2895</f>
        <v>대체평가3사업본부</v>
      </c>
      <c r="R2898" s="59">
        <f>작성용!AE2895</f>
        <v>0</v>
      </c>
      <c r="S2898" s="57" t="str">
        <f>작성용!AF2895</f>
        <v>대체평가3사업본부</v>
      </c>
      <c r="T2898" s="60" t="str">
        <f>작성용!AG2895</f>
        <v>오윤지</v>
      </c>
      <c r="U2898" s="60" t="str">
        <f>작성용!AH2895</f>
        <v>오윤지</v>
      </c>
      <c r="V2898" s="55">
        <f>작성용!AA2895</f>
        <v>202503</v>
      </c>
      <c r="W2898" s="57" t="str">
        <f>작성용!AC2895</f>
        <v>[T]기타보험기관[1본부]</v>
      </c>
      <c r="X2898" s="57">
        <f>작성용!O2895</f>
        <v>0</v>
      </c>
      <c r="Y2898" s="57">
        <f>작성용!P2895</f>
        <v>0</v>
      </c>
      <c r="Z2898" s="57">
        <f>작성용!Q2895</f>
        <v>0</v>
      </c>
      <c r="AA2898" s="55" t="str">
        <f>작성용!AJ2895</f>
        <v>-</v>
      </c>
      <c r="AB2898" s="55">
        <f>작성용!AB2895</f>
        <v>0</v>
      </c>
    </row>
    <row r="2899" spans="1:28" s="11" customFormat="1" ht="16.5" hidden="1" customHeight="1" x14ac:dyDescent="0.3">
      <c r="A2899" s="53">
        <f>작성용!AL2896</f>
        <v>2895</v>
      </c>
      <c r="B2899" s="54" t="str">
        <f>작성용!AI2896</f>
        <v>-</v>
      </c>
      <c r="C2899" s="55" t="str">
        <f>작성용!AK2896</f>
        <v>개별종목</v>
      </c>
      <c r="D2899" s="56">
        <f>작성용!T2896</f>
        <v>45702</v>
      </c>
      <c r="E2899" s="57" t="str">
        <f>작성용!B2896</f>
        <v>한화생명보험(수익증권형대출)</v>
      </c>
      <c r="F2899" s="57" t="str">
        <f>작성용!C2896</f>
        <v>재평가</v>
      </c>
      <c r="G2899" s="57" t="str">
        <f>작성용!D2896</f>
        <v>이지스리얼에셋솔라전문투자형사모투자신탁제4호</v>
      </c>
      <c r="H2899" s="58" t="str">
        <f>작성용!E2896</f>
        <v>KBP2021090043</v>
      </c>
      <c r="I2899" s="57" t="str">
        <f>작성용!F2896</f>
        <v>B02</v>
      </c>
      <c r="J2899" s="57">
        <f>작성용!G2896</f>
        <v>0</v>
      </c>
      <c r="K2899" s="57" t="str">
        <f>작성용!H2896</f>
        <v>-</v>
      </c>
      <c r="L2899" s="57" t="str">
        <f>작성용!N2896</f>
        <v xml:space="preserve">분기 </v>
      </c>
      <c r="M2899" s="56" t="str">
        <f>작성용!U2896</f>
        <v>2025.03.31</v>
      </c>
      <c r="N2899" s="56" t="str">
        <f>작성용!V2896</f>
        <v>룩스루</v>
      </c>
      <c r="O2899" s="56" t="str">
        <f>작성용!W2896</f>
        <v>룩스루</v>
      </c>
      <c r="P2899" s="56" t="str">
        <f>작성용!X2896</f>
        <v>-</v>
      </c>
      <c r="Q2899" s="57" t="str">
        <f>작성용!AD2896</f>
        <v>대체평가3사업본부</v>
      </c>
      <c r="R2899" s="59">
        <f>작성용!AE2896</f>
        <v>0</v>
      </c>
      <c r="S2899" s="57" t="str">
        <f>작성용!AF2896</f>
        <v>대체평가3사업본부</v>
      </c>
      <c r="T2899" s="60" t="str">
        <f>작성용!AG2896</f>
        <v>오윤지</v>
      </c>
      <c r="U2899" s="60" t="str">
        <f>작성용!AH2896</f>
        <v>오윤지</v>
      </c>
      <c r="V2899" s="55">
        <f>작성용!AA2896</f>
        <v>202503</v>
      </c>
      <c r="W2899" s="57" t="str">
        <f>작성용!AC2896</f>
        <v>[T]기타보험기관[1본부]</v>
      </c>
      <c r="X2899" s="57">
        <f>작성용!O2896</f>
        <v>0</v>
      </c>
      <c r="Y2899" s="57">
        <f>작성용!P2896</f>
        <v>0</v>
      </c>
      <c r="Z2899" s="57">
        <f>작성용!Q2896</f>
        <v>0</v>
      </c>
      <c r="AA2899" s="55" t="str">
        <f>작성용!AJ2896</f>
        <v>-</v>
      </c>
      <c r="AB2899" s="55">
        <f>작성용!AB2896</f>
        <v>0</v>
      </c>
    </row>
    <row r="2900" spans="1:28" s="11" customFormat="1" ht="16.5" hidden="1" customHeight="1" x14ac:dyDescent="0.3">
      <c r="A2900" s="53">
        <f>작성용!AL2897</f>
        <v>2896</v>
      </c>
      <c r="B2900" s="54" t="str">
        <f>작성용!AI2897</f>
        <v>-</v>
      </c>
      <c r="C2900" s="55" t="str">
        <f>작성용!AK2897</f>
        <v>개별종목</v>
      </c>
      <c r="D2900" s="56">
        <f>작성용!T2897</f>
        <v>45702</v>
      </c>
      <c r="E2900" s="57" t="str">
        <f>작성용!B2897</f>
        <v>한화생명보험(수익증권형대출)</v>
      </c>
      <c r="F2900" s="57" t="str">
        <f>작성용!C2897</f>
        <v>재평가</v>
      </c>
      <c r="G2900" s="57" t="str">
        <f>작성용!D2897</f>
        <v>이지스리얼에셋솔라전문투자형사모투자신탁2호</v>
      </c>
      <c r="H2900" s="58" t="str">
        <f>작성용!E2897</f>
        <v>KBP2020090003</v>
      </c>
      <c r="I2900" s="57" t="str">
        <f>작성용!F2897</f>
        <v>B02</v>
      </c>
      <c r="J2900" s="57">
        <f>작성용!G2897</f>
        <v>0</v>
      </c>
      <c r="K2900" s="57" t="str">
        <f>작성용!H2897</f>
        <v>-</v>
      </c>
      <c r="L2900" s="57" t="str">
        <f>작성용!N2897</f>
        <v xml:space="preserve">분기 </v>
      </c>
      <c r="M2900" s="56" t="str">
        <f>작성용!U2897</f>
        <v>2025.03.31</v>
      </c>
      <c r="N2900" s="56" t="str">
        <f>작성용!V2897</f>
        <v>룩스루</v>
      </c>
      <c r="O2900" s="56" t="str">
        <f>작성용!W2897</f>
        <v>룩스루</v>
      </c>
      <c r="P2900" s="56" t="str">
        <f>작성용!X2897</f>
        <v>-</v>
      </c>
      <c r="Q2900" s="57" t="str">
        <f>작성용!AD2897</f>
        <v>대체평가3사업본부</v>
      </c>
      <c r="R2900" s="59">
        <f>작성용!AE2897</f>
        <v>0</v>
      </c>
      <c r="S2900" s="57" t="str">
        <f>작성용!AF2897</f>
        <v>대체평가3사업본부</v>
      </c>
      <c r="T2900" s="60" t="str">
        <f>작성용!AG2897</f>
        <v>오윤지</v>
      </c>
      <c r="U2900" s="60" t="str">
        <f>작성용!AH2897</f>
        <v>오윤지</v>
      </c>
      <c r="V2900" s="55">
        <f>작성용!AA2897</f>
        <v>202503</v>
      </c>
      <c r="W2900" s="57" t="str">
        <f>작성용!AC2897</f>
        <v>[T]기타보험기관[1본부]</v>
      </c>
      <c r="X2900" s="57">
        <f>작성용!O2897</f>
        <v>0</v>
      </c>
      <c r="Y2900" s="57">
        <f>작성용!P2897</f>
        <v>0</v>
      </c>
      <c r="Z2900" s="57">
        <f>작성용!Q2897</f>
        <v>0</v>
      </c>
      <c r="AA2900" s="55" t="str">
        <f>작성용!AJ2897</f>
        <v>-</v>
      </c>
      <c r="AB2900" s="55">
        <f>작성용!AB2897</f>
        <v>0</v>
      </c>
    </row>
    <row r="2901" spans="1:28" s="11" customFormat="1" ht="16.5" hidden="1" customHeight="1" x14ac:dyDescent="0.3">
      <c r="A2901" s="53">
        <f>작성용!AL2898</f>
        <v>2897</v>
      </c>
      <c r="B2901" s="54" t="str">
        <f>작성용!AI2898</f>
        <v>-</v>
      </c>
      <c r="C2901" s="55" t="str">
        <f>작성용!AK2898</f>
        <v>개별종목</v>
      </c>
      <c r="D2901" s="56">
        <f>작성용!T2898</f>
        <v>45702</v>
      </c>
      <c r="E2901" s="57" t="str">
        <f>작성용!B2898</f>
        <v>한화생명보험(수익증권형대출)</v>
      </c>
      <c r="F2901" s="57" t="str">
        <f>작성용!C2898</f>
        <v>재평가</v>
      </c>
      <c r="G2901" s="57" t="str">
        <f>작성용!D2898</f>
        <v>칸서스김제하수관거사모특별자산투자신탁1호</v>
      </c>
      <c r="H2901" s="58" t="str">
        <f>작성용!E2898</f>
        <v>KBP2017090046</v>
      </c>
      <c r="I2901" s="57" t="str">
        <f>작성용!F2898</f>
        <v>B02</v>
      </c>
      <c r="J2901" s="57">
        <f>작성용!G2898</f>
        <v>0</v>
      </c>
      <c r="K2901" s="57" t="str">
        <f>작성용!H2898</f>
        <v>-</v>
      </c>
      <c r="L2901" s="57" t="str">
        <f>작성용!N2898</f>
        <v xml:space="preserve">분기 </v>
      </c>
      <c r="M2901" s="56" t="str">
        <f>작성용!U2898</f>
        <v>2025.03.31</v>
      </c>
      <c r="N2901" s="56" t="str">
        <f>작성용!V2898</f>
        <v>룩스루</v>
      </c>
      <c r="O2901" s="56" t="str">
        <f>작성용!W2898</f>
        <v>룩스루</v>
      </c>
      <c r="P2901" s="56" t="str">
        <f>작성용!X2898</f>
        <v>-</v>
      </c>
      <c r="Q2901" s="57" t="str">
        <f>작성용!AD2898</f>
        <v>대체평가3사업본부</v>
      </c>
      <c r="R2901" s="59">
        <f>작성용!AE2898</f>
        <v>0</v>
      </c>
      <c r="S2901" s="57" t="str">
        <f>작성용!AF2898</f>
        <v>대체평가3사업본부</v>
      </c>
      <c r="T2901" s="60" t="str">
        <f>작성용!AG2898</f>
        <v>오윤지</v>
      </c>
      <c r="U2901" s="60" t="str">
        <f>작성용!AH2898</f>
        <v>오윤지</v>
      </c>
      <c r="V2901" s="55">
        <f>작성용!AA2898</f>
        <v>202503</v>
      </c>
      <c r="W2901" s="57" t="str">
        <f>작성용!AC2898</f>
        <v>[T]기타보험기관[1본부]</v>
      </c>
      <c r="X2901" s="57">
        <f>작성용!O2898</f>
        <v>0</v>
      </c>
      <c r="Y2901" s="57">
        <f>작성용!P2898</f>
        <v>0</v>
      </c>
      <c r="Z2901" s="57">
        <f>작성용!Q2898</f>
        <v>0</v>
      </c>
      <c r="AA2901" s="55" t="str">
        <f>작성용!AJ2898</f>
        <v>-</v>
      </c>
      <c r="AB2901" s="55">
        <f>작성용!AB2898</f>
        <v>0</v>
      </c>
    </row>
    <row r="2902" spans="1:28" s="11" customFormat="1" ht="16.5" hidden="1" customHeight="1" x14ac:dyDescent="0.3">
      <c r="A2902" s="53">
        <f>작성용!AL2899</f>
        <v>2898</v>
      </c>
      <c r="B2902" s="54" t="str">
        <f>작성용!AI2899</f>
        <v>-</v>
      </c>
      <c r="C2902" s="55" t="str">
        <f>작성용!AK2899</f>
        <v>개별종목</v>
      </c>
      <c r="D2902" s="56">
        <f>작성용!T2899</f>
        <v>45702</v>
      </c>
      <c r="E2902" s="57" t="str">
        <f>작성용!B2899</f>
        <v>한화생명보험(수익증권형대출)</v>
      </c>
      <c r="F2902" s="57" t="str">
        <f>작성용!C2899</f>
        <v>재평가</v>
      </c>
      <c r="G2902" s="57" t="str">
        <f>작성용!D2899</f>
        <v>칸서스안성하수관거사모특별자산투자신탁1호</v>
      </c>
      <c r="H2902" s="58" t="str">
        <f>작성용!E2899</f>
        <v>KBP2017090055</v>
      </c>
      <c r="I2902" s="57" t="str">
        <f>작성용!F2899</f>
        <v>B02</v>
      </c>
      <c r="J2902" s="57">
        <f>작성용!G2899</f>
        <v>0</v>
      </c>
      <c r="K2902" s="57" t="str">
        <f>작성용!H2899</f>
        <v>-</v>
      </c>
      <c r="L2902" s="57" t="str">
        <f>작성용!N2899</f>
        <v xml:space="preserve">분기 </v>
      </c>
      <c r="M2902" s="56" t="str">
        <f>작성용!U2899</f>
        <v>2025.03.31</v>
      </c>
      <c r="N2902" s="56" t="str">
        <f>작성용!V2899</f>
        <v>룩스루</v>
      </c>
      <c r="O2902" s="56" t="str">
        <f>작성용!W2899</f>
        <v>룩스루</v>
      </c>
      <c r="P2902" s="56" t="str">
        <f>작성용!X2899</f>
        <v>-</v>
      </c>
      <c r="Q2902" s="57" t="str">
        <f>작성용!AD2899</f>
        <v>대체평가3사업본부</v>
      </c>
      <c r="R2902" s="59">
        <f>작성용!AE2899</f>
        <v>0</v>
      </c>
      <c r="S2902" s="57" t="str">
        <f>작성용!AF2899</f>
        <v>대체평가3사업본부</v>
      </c>
      <c r="T2902" s="60" t="str">
        <f>작성용!AG2899</f>
        <v>오윤지</v>
      </c>
      <c r="U2902" s="60" t="str">
        <f>작성용!AH2899</f>
        <v>오윤지</v>
      </c>
      <c r="V2902" s="55">
        <f>작성용!AA2899</f>
        <v>202503</v>
      </c>
      <c r="W2902" s="57" t="str">
        <f>작성용!AC2899</f>
        <v>[T]기타보험기관[1본부]</v>
      </c>
      <c r="X2902" s="57">
        <f>작성용!O2899</f>
        <v>0</v>
      </c>
      <c r="Y2902" s="57">
        <f>작성용!P2899</f>
        <v>0</v>
      </c>
      <c r="Z2902" s="57">
        <f>작성용!Q2899</f>
        <v>0</v>
      </c>
      <c r="AA2902" s="55" t="str">
        <f>작성용!AJ2899</f>
        <v>-</v>
      </c>
      <c r="AB2902" s="55">
        <f>작성용!AB2899</f>
        <v>0</v>
      </c>
    </row>
    <row r="2903" spans="1:28" s="11" customFormat="1" ht="16.5" hidden="1" customHeight="1" x14ac:dyDescent="0.3">
      <c r="A2903" s="53">
        <f>작성용!AL2900</f>
        <v>2899</v>
      </c>
      <c r="B2903" s="54" t="str">
        <f>작성용!AI2900</f>
        <v>-</v>
      </c>
      <c r="C2903" s="55" t="str">
        <f>작성용!AK2900</f>
        <v>개별종목</v>
      </c>
      <c r="D2903" s="56">
        <f>작성용!T2900</f>
        <v>45702</v>
      </c>
      <c r="E2903" s="57" t="str">
        <f>작성용!B2900</f>
        <v>한화생명보험(수익증권형대출)</v>
      </c>
      <c r="F2903" s="57" t="str">
        <f>작성용!C2900</f>
        <v>재평가</v>
      </c>
      <c r="G2903" s="57" t="str">
        <f>작성용!D2900</f>
        <v>칸서스연료전지전문투자형사모특별자산투자신탁1호</v>
      </c>
      <c r="H2903" s="58" t="str">
        <f>작성용!E2900</f>
        <v>KBP2018120009</v>
      </c>
      <c r="I2903" s="57" t="str">
        <f>작성용!F2900</f>
        <v>B02</v>
      </c>
      <c r="J2903" s="57">
        <f>작성용!G2900</f>
        <v>0</v>
      </c>
      <c r="K2903" s="57" t="str">
        <f>작성용!H2900</f>
        <v>-</v>
      </c>
      <c r="L2903" s="57" t="str">
        <f>작성용!N2900</f>
        <v xml:space="preserve">분기 </v>
      </c>
      <c r="M2903" s="56" t="str">
        <f>작성용!U2900</f>
        <v>2025.03.31</v>
      </c>
      <c r="N2903" s="56" t="str">
        <f>작성용!V2900</f>
        <v>룩스루</v>
      </c>
      <c r="O2903" s="56" t="str">
        <f>작성용!W2900</f>
        <v>룩스루</v>
      </c>
      <c r="P2903" s="56" t="str">
        <f>작성용!X2900</f>
        <v>-</v>
      </c>
      <c r="Q2903" s="57" t="str">
        <f>작성용!AD2900</f>
        <v>대체평가3사업본부</v>
      </c>
      <c r="R2903" s="59">
        <f>작성용!AE2900</f>
        <v>0</v>
      </c>
      <c r="S2903" s="57" t="str">
        <f>작성용!AF2900</f>
        <v>대체평가3사업본부</v>
      </c>
      <c r="T2903" s="60" t="str">
        <f>작성용!AG2900</f>
        <v>오윤지</v>
      </c>
      <c r="U2903" s="60" t="str">
        <f>작성용!AH2900</f>
        <v>오윤지</v>
      </c>
      <c r="V2903" s="55">
        <f>작성용!AA2900</f>
        <v>202503</v>
      </c>
      <c r="W2903" s="57" t="str">
        <f>작성용!AC2900</f>
        <v>[T]기타보험기관[1본부]</v>
      </c>
      <c r="X2903" s="57">
        <f>작성용!O2900</f>
        <v>0</v>
      </c>
      <c r="Y2903" s="57">
        <f>작성용!P2900</f>
        <v>0</v>
      </c>
      <c r="Z2903" s="57">
        <f>작성용!Q2900</f>
        <v>0</v>
      </c>
      <c r="AA2903" s="55" t="str">
        <f>작성용!AJ2900</f>
        <v>-</v>
      </c>
      <c r="AB2903" s="55">
        <f>작성용!AB2900</f>
        <v>0</v>
      </c>
    </row>
    <row r="2904" spans="1:28" s="11" customFormat="1" ht="16.5" hidden="1" customHeight="1" x14ac:dyDescent="0.3">
      <c r="A2904" s="53">
        <f>작성용!AL2901</f>
        <v>2900</v>
      </c>
      <c r="B2904" s="54" t="str">
        <f>작성용!AI2901</f>
        <v>-</v>
      </c>
      <c r="C2904" s="55" t="str">
        <f>작성용!AK2901</f>
        <v>개별종목</v>
      </c>
      <c r="D2904" s="56">
        <f>작성용!T2901</f>
        <v>45702</v>
      </c>
      <c r="E2904" s="57" t="str">
        <f>작성용!B2901</f>
        <v>한화생명보험(수익증권형대출)</v>
      </c>
      <c r="F2904" s="57" t="str">
        <f>작성용!C2901</f>
        <v>재평가</v>
      </c>
      <c r="G2904" s="57" t="str">
        <f>작성용!D2901</f>
        <v>칸서스용인경량전철사모특별자산투자신탁1호</v>
      </c>
      <c r="H2904" s="58" t="str">
        <f>작성용!E2901</f>
        <v>KBP2014020070</v>
      </c>
      <c r="I2904" s="57" t="str">
        <f>작성용!F2901</f>
        <v>B02</v>
      </c>
      <c r="J2904" s="57">
        <f>작성용!G2901</f>
        <v>0</v>
      </c>
      <c r="K2904" s="57" t="str">
        <f>작성용!H2901</f>
        <v>-</v>
      </c>
      <c r="L2904" s="57" t="str">
        <f>작성용!N2901</f>
        <v xml:space="preserve">분기 </v>
      </c>
      <c r="M2904" s="56" t="str">
        <f>작성용!U2901</f>
        <v>2025.03.31</v>
      </c>
      <c r="N2904" s="56" t="str">
        <f>작성용!V2901</f>
        <v>룩스루</v>
      </c>
      <c r="O2904" s="56" t="str">
        <f>작성용!W2901</f>
        <v>룩스루</v>
      </c>
      <c r="P2904" s="56" t="str">
        <f>작성용!X2901</f>
        <v>-</v>
      </c>
      <c r="Q2904" s="57" t="str">
        <f>작성용!AD2901</f>
        <v>대체평가3사업본부</v>
      </c>
      <c r="R2904" s="59">
        <f>작성용!AE2901</f>
        <v>0</v>
      </c>
      <c r="S2904" s="57" t="str">
        <f>작성용!AF2901</f>
        <v>대체평가3사업본부</v>
      </c>
      <c r="T2904" s="60" t="str">
        <f>작성용!AG2901</f>
        <v>오윤지</v>
      </c>
      <c r="U2904" s="60" t="str">
        <f>작성용!AH2901</f>
        <v>오윤지</v>
      </c>
      <c r="V2904" s="55">
        <f>작성용!AA2901</f>
        <v>202503</v>
      </c>
      <c r="W2904" s="57" t="str">
        <f>작성용!AC2901</f>
        <v>[T]기타보험기관[1본부]</v>
      </c>
      <c r="X2904" s="57">
        <f>작성용!O2901</f>
        <v>0</v>
      </c>
      <c r="Y2904" s="57">
        <f>작성용!P2901</f>
        <v>0</v>
      </c>
      <c r="Z2904" s="57">
        <f>작성용!Q2901</f>
        <v>0</v>
      </c>
      <c r="AA2904" s="55" t="str">
        <f>작성용!AJ2901</f>
        <v>-</v>
      </c>
      <c r="AB2904" s="55">
        <f>작성용!AB2901</f>
        <v>0</v>
      </c>
    </row>
    <row r="2905" spans="1:28" s="11" customFormat="1" ht="16.5" hidden="1" customHeight="1" x14ac:dyDescent="0.3">
      <c r="A2905" s="53">
        <f>작성용!AL2902</f>
        <v>2901</v>
      </c>
      <c r="B2905" s="54" t="str">
        <f>작성용!AI2902</f>
        <v>-</v>
      </c>
      <c r="C2905" s="55" t="str">
        <f>작성용!AK2902</f>
        <v>개별종목</v>
      </c>
      <c r="D2905" s="56">
        <f>작성용!T2902</f>
        <v>45702</v>
      </c>
      <c r="E2905" s="57" t="str">
        <f>작성용!B2902</f>
        <v>한화생명보험(수익증권형대출)</v>
      </c>
      <c r="F2905" s="57" t="str">
        <f>작성용!C2902</f>
        <v>재평가</v>
      </c>
      <c r="G2905" s="57" t="str">
        <f>작성용!D2902</f>
        <v>칸서스인천하수관거사모특별자산투자신탁1호</v>
      </c>
      <c r="H2905" s="58" t="str">
        <f>작성용!E2902</f>
        <v>KBP2018120007</v>
      </c>
      <c r="I2905" s="57" t="str">
        <f>작성용!F2902</f>
        <v>B02</v>
      </c>
      <c r="J2905" s="57">
        <f>작성용!G2902</f>
        <v>0</v>
      </c>
      <c r="K2905" s="57" t="str">
        <f>작성용!H2902</f>
        <v>-</v>
      </c>
      <c r="L2905" s="57" t="str">
        <f>작성용!N2902</f>
        <v xml:space="preserve">분기 </v>
      </c>
      <c r="M2905" s="56" t="str">
        <f>작성용!U2902</f>
        <v>2025.03.31</v>
      </c>
      <c r="N2905" s="56" t="str">
        <f>작성용!V2902</f>
        <v>룩스루</v>
      </c>
      <c r="O2905" s="56" t="str">
        <f>작성용!W2902</f>
        <v>룩스루</v>
      </c>
      <c r="P2905" s="56" t="str">
        <f>작성용!X2902</f>
        <v>-</v>
      </c>
      <c r="Q2905" s="57" t="str">
        <f>작성용!AD2902</f>
        <v>대체평가3사업본부</v>
      </c>
      <c r="R2905" s="59">
        <f>작성용!AE2902</f>
        <v>0</v>
      </c>
      <c r="S2905" s="57" t="str">
        <f>작성용!AF2902</f>
        <v>대체평가3사업본부</v>
      </c>
      <c r="T2905" s="60" t="str">
        <f>작성용!AG2902</f>
        <v>오윤지</v>
      </c>
      <c r="U2905" s="60" t="str">
        <f>작성용!AH2902</f>
        <v>오윤지</v>
      </c>
      <c r="V2905" s="55">
        <f>작성용!AA2902</f>
        <v>202503</v>
      </c>
      <c r="W2905" s="57" t="str">
        <f>작성용!AC2902</f>
        <v>[T]기타보험기관[1본부]</v>
      </c>
      <c r="X2905" s="57">
        <f>작성용!O2902</f>
        <v>0</v>
      </c>
      <c r="Y2905" s="57">
        <f>작성용!P2902</f>
        <v>0</v>
      </c>
      <c r="Z2905" s="57">
        <f>작성용!Q2902</f>
        <v>0</v>
      </c>
      <c r="AA2905" s="55" t="str">
        <f>작성용!AJ2902</f>
        <v>-</v>
      </c>
      <c r="AB2905" s="55">
        <f>작성용!AB2902</f>
        <v>0</v>
      </c>
    </row>
    <row r="2906" spans="1:28" s="11" customFormat="1" ht="16.5" hidden="1" customHeight="1" x14ac:dyDescent="0.3">
      <c r="A2906" s="53">
        <f>작성용!AL2903</f>
        <v>2902</v>
      </c>
      <c r="B2906" s="54" t="str">
        <f>작성용!AI2903</f>
        <v>-</v>
      </c>
      <c r="C2906" s="55" t="str">
        <f>작성용!AK2903</f>
        <v>개별종목</v>
      </c>
      <c r="D2906" s="56">
        <f>작성용!T2903</f>
        <v>45702</v>
      </c>
      <c r="E2906" s="57" t="str">
        <f>작성용!B2903</f>
        <v>한화생명보험(수익증권형대출)</v>
      </c>
      <c r="F2906" s="57" t="str">
        <f>작성용!C2903</f>
        <v>재평가</v>
      </c>
      <c r="G2906" s="57" t="str">
        <f>작성용!D2903</f>
        <v>칸서스평택동부도로전문투자형사모특별자산투자신탁1호</v>
      </c>
      <c r="H2906" s="58" t="str">
        <f>작성용!E2903</f>
        <v>KBP2019120224</v>
      </c>
      <c r="I2906" s="57" t="str">
        <f>작성용!F2903</f>
        <v>B02</v>
      </c>
      <c r="J2906" s="57">
        <f>작성용!G2903</f>
        <v>0</v>
      </c>
      <c r="K2906" s="57" t="str">
        <f>작성용!H2903</f>
        <v>-</v>
      </c>
      <c r="L2906" s="57" t="str">
        <f>작성용!N2903</f>
        <v xml:space="preserve">분기 </v>
      </c>
      <c r="M2906" s="56" t="str">
        <f>작성용!U2903</f>
        <v>2025.03.31</v>
      </c>
      <c r="N2906" s="56" t="str">
        <f>작성용!V2903</f>
        <v>룩스루</v>
      </c>
      <c r="O2906" s="56" t="str">
        <f>작성용!W2903</f>
        <v>룩스루</v>
      </c>
      <c r="P2906" s="56" t="str">
        <f>작성용!X2903</f>
        <v>-</v>
      </c>
      <c r="Q2906" s="57" t="str">
        <f>작성용!AD2903</f>
        <v>대체평가3사업본부</v>
      </c>
      <c r="R2906" s="59">
        <f>작성용!AE2903</f>
        <v>0</v>
      </c>
      <c r="S2906" s="57" t="str">
        <f>작성용!AF2903</f>
        <v>대체평가3사업본부</v>
      </c>
      <c r="T2906" s="60" t="str">
        <f>작성용!AG2903</f>
        <v>오윤지</v>
      </c>
      <c r="U2906" s="60" t="str">
        <f>작성용!AH2903</f>
        <v>오윤지</v>
      </c>
      <c r="V2906" s="55">
        <f>작성용!AA2903</f>
        <v>202503</v>
      </c>
      <c r="W2906" s="57" t="str">
        <f>작성용!AC2903</f>
        <v>[T]기타보험기관[1본부]</v>
      </c>
      <c r="X2906" s="57">
        <f>작성용!O2903</f>
        <v>0</v>
      </c>
      <c r="Y2906" s="57">
        <f>작성용!P2903</f>
        <v>0</v>
      </c>
      <c r="Z2906" s="57">
        <f>작성용!Q2903</f>
        <v>0</v>
      </c>
      <c r="AA2906" s="55" t="str">
        <f>작성용!AJ2903</f>
        <v>-</v>
      </c>
      <c r="AB2906" s="55">
        <f>작성용!AB2903</f>
        <v>0</v>
      </c>
    </row>
    <row r="2907" spans="1:28" s="11" customFormat="1" ht="16.5" hidden="1" customHeight="1" x14ac:dyDescent="0.3">
      <c r="A2907" s="53">
        <f>작성용!AL2904</f>
        <v>2903</v>
      </c>
      <c r="B2907" s="54" t="str">
        <f>작성용!AI2904</f>
        <v>-</v>
      </c>
      <c r="C2907" s="55" t="str">
        <f>작성용!AK2904</f>
        <v>개별종목</v>
      </c>
      <c r="D2907" s="56">
        <f>작성용!T2904</f>
        <v>45702</v>
      </c>
      <c r="E2907" s="57" t="str">
        <f>작성용!B2904</f>
        <v>한화생명보험(수익증권형대출)</v>
      </c>
      <c r="F2907" s="57" t="str">
        <f>작성용!C2904</f>
        <v>재평가</v>
      </c>
      <c r="G2907" s="57" t="str">
        <f>작성용!D2904</f>
        <v>칸서스희망울타리전문투자형사모특별자산투자신탁1호</v>
      </c>
      <c r="H2907" s="58" t="str">
        <f>작성용!E2904</f>
        <v>KBP2017090058</v>
      </c>
      <c r="I2907" s="57" t="str">
        <f>작성용!F2904</f>
        <v>B02</v>
      </c>
      <c r="J2907" s="57">
        <f>작성용!G2904</f>
        <v>0</v>
      </c>
      <c r="K2907" s="57" t="str">
        <f>작성용!H2904</f>
        <v>-</v>
      </c>
      <c r="L2907" s="57" t="str">
        <f>작성용!N2904</f>
        <v xml:space="preserve">분기 </v>
      </c>
      <c r="M2907" s="56" t="str">
        <f>작성용!U2904</f>
        <v>2025.03.31</v>
      </c>
      <c r="N2907" s="56" t="str">
        <f>작성용!V2904</f>
        <v>룩스루</v>
      </c>
      <c r="O2907" s="56" t="str">
        <f>작성용!W2904</f>
        <v>룩스루</v>
      </c>
      <c r="P2907" s="56" t="str">
        <f>작성용!X2904</f>
        <v>-</v>
      </c>
      <c r="Q2907" s="57" t="str">
        <f>작성용!AD2904</f>
        <v>대체평가3사업본부</v>
      </c>
      <c r="R2907" s="59">
        <f>작성용!AE2904</f>
        <v>0</v>
      </c>
      <c r="S2907" s="57" t="str">
        <f>작성용!AF2904</f>
        <v>대체평가3사업본부</v>
      </c>
      <c r="T2907" s="60" t="str">
        <f>작성용!AG2904</f>
        <v>오윤지</v>
      </c>
      <c r="U2907" s="60" t="str">
        <f>작성용!AH2904</f>
        <v>오윤지</v>
      </c>
      <c r="V2907" s="55">
        <f>작성용!AA2904</f>
        <v>202503</v>
      </c>
      <c r="W2907" s="57" t="str">
        <f>작성용!AC2904</f>
        <v>[T]기타보험기관[1본부]</v>
      </c>
      <c r="X2907" s="57">
        <f>작성용!O2904</f>
        <v>0</v>
      </c>
      <c r="Y2907" s="57">
        <f>작성용!P2904</f>
        <v>0</v>
      </c>
      <c r="Z2907" s="57">
        <f>작성용!Q2904</f>
        <v>0</v>
      </c>
      <c r="AA2907" s="55" t="str">
        <f>작성용!AJ2904</f>
        <v>-</v>
      </c>
      <c r="AB2907" s="55">
        <f>작성용!AB2904</f>
        <v>0</v>
      </c>
    </row>
    <row r="2908" spans="1:28" s="11" customFormat="1" ht="16.5" hidden="1" customHeight="1" x14ac:dyDescent="0.3">
      <c r="A2908" s="53">
        <f>작성용!AL2905</f>
        <v>2904</v>
      </c>
      <c r="B2908" s="54" t="str">
        <f>작성용!AI2905</f>
        <v>-</v>
      </c>
      <c r="C2908" s="55" t="str">
        <f>작성용!AK2905</f>
        <v>개별종목</v>
      </c>
      <c r="D2908" s="56">
        <f>작성용!T2905</f>
        <v>45702</v>
      </c>
      <c r="E2908" s="57" t="str">
        <f>작성용!B2905</f>
        <v>한화생명보험(수익증권형대출)</v>
      </c>
      <c r="F2908" s="57" t="str">
        <f>작성용!C2905</f>
        <v>재평가</v>
      </c>
      <c r="G2908" s="57" t="str">
        <f>작성용!D2905</f>
        <v>캡스톤기회추구전문투자형사모부동산자투자신탁1호</v>
      </c>
      <c r="H2908" s="58" t="str">
        <f>작성용!E2905</f>
        <v>KBP2021090021</v>
      </c>
      <c r="I2908" s="57" t="str">
        <f>작성용!F2905</f>
        <v>B02</v>
      </c>
      <c r="J2908" s="57">
        <f>작성용!G2905</f>
        <v>0</v>
      </c>
      <c r="K2908" s="57" t="str">
        <f>작성용!H2905</f>
        <v>-</v>
      </c>
      <c r="L2908" s="57" t="str">
        <f>작성용!N2905</f>
        <v xml:space="preserve">분기 </v>
      </c>
      <c r="M2908" s="56" t="str">
        <f>작성용!U2905</f>
        <v>2025.03.31</v>
      </c>
      <c r="N2908" s="56" t="str">
        <f>작성용!V2905</f>
        <v>룩스루</v>
      </c>
      <c r="O2908" s="56" t="str">
        <f>작성용!W2905</f>
        <v>룩스루</v>
      </c>
      <c r="P2908" s="56" t="str">
        <f>작성용!X2905</f>
        <v>-</v>
      </c>
      <c r="Q2908" s="57" t="str">
        <f>작성용!AD2905</f>
        <v>대체평가3사업본부</v>
      </c>
      <c r="R2908" s="59">
        <f>작성용!AE2905</f>
        <v>0</v>
      </c>
      <c r="S2908" s="57" t="str">
        <f>작성용!AF2905</f>
        <v>대체평가3사업본부</v>
      </c>
      <c r="T2908" s="60" t="str">
        <f>작성용!AG2905</f>
        <v>오윤지</v>
      </c>
      <c r="U2908" s="60" t="str">
        <f>작성용!AH2905</f>
        <v>오윤지</v>
      </c>
      <c r="V2908" s="55">
        <f>작성용!AA2905</f>
        <v>202503</v>
      </c>
      <c r="W2908" s="57" t="str">
        <f>작성용!AC2905</f>
        <v>[T]기타보험기관[1본부]</v>
      </c>
      <c r="X2908" s="57">
        <f>작성용!O2905</f>
        <v>0</v>
      </c>
      <c r="Y2908" s="57">
        <f>작성용!P2905</f>
        <v>0</v>
      </c>
      <c r="Z2908" s="57">
        <f>작성용!Q2905</f>
        <v>0</v>
      </c>
      <c r="AA2908" s="55" t="str">
        <f>작성용!AJ2905</f>
        <v>-</v>
      </c>
      <c r="AB2908" s="55">
        <f>작성용!AB2905</f>
        <v>0</v>
      </c>
    </row>
    <row r="2909" spans="1:28" s="11" customFormat="1" ht="16.5" hidden="1" customHeight="1" x14ac:dyDescent="0.3">
      <c r="A2909" s="53">
        <f>작성용!AL2906</f>
        <v>2905</v>
      </c>
      <c r="B2909" s="54" t="str">
        <f>작성용!AI2906</f>
        <v>-</v>
      </c>
      <c r="C2909" s="55" t="str">
        <f>작성용!AK2906</f>
        <v>개별종목</v>
      </c>
      <c r="D2909" s="56">
        <f>작성용!T2906</f>
        <v>45702</v>
      </c>
      <c r="E2909" s="57" t="str">
        <f>작성용!B2906</f>
        <v>한화생명보험(수익증권형대출)</v>
      </c>
      <c r="F2909" s="57" t="str">
        <f>작성용!C2906</f>
        <v>재평가</v>
      </c>
      <c r="G2909" s="57" t="str">
        <f>작성용!D2906</f>
        <v>캡스톤전문투자형사모부동산투자신탁22호</v>
      </c>
      <c r="H2909" s="58" t="str">
        <f>작성용!E2906</f>
        <v>KBP2020090054</v>
      </c>
      <c r="I2909" s="57" t="str">
        <f>작성용!F2906</f>
        <v>B02</v>
      </c>
      <c r="J2909" s="57">
        <f>작성용!G2906</f>
        <v>0</v>
      </c>
      <c r="K2909" s="57" t="str">
        <f>작성용!H2906</f>
        <v>-</v>
      </c>
      <c r="L2909" s="57" t="str">
        <f>작성용!N2906</f>
        <v xml:space="preserve">분기 </v>
      </c>
      <c r="M2909" s="56" t="str">
        <f>작성용!U2906</f>
        <v>2025.03.31</v>
      </c>
      <c r="N2909" s="56" t="str">
        <f>작성용!V2906</f>
        <v>룩스루</v>
      </c>
      <c r="O2909" s="56" t="str">
        <f>작성용!W2906</f>
        <v>룩스루</v>
      </c>
      <c r="P2909" s="56" t="str">
        <f>작성용!X2906</f>
        <v>-</v>
      </c>
      <c r="Q2909" s="57" t="str">
        <f>작성용!AD2906</f>
        <v>대체평가3사업본부</v>
      </c>
      <c r="R2909" s="59">
        <f>작성용!AE2906</f>
        <v>0</v>
      </c>
      <c r="S2909" s="57" t="str">
        <f>작성용!AF2906</f>
        <v>대체평가3사업본부</v>
      </c>
      <c r="T2909" s="60" t="str">
        <f>작성용!AG2906</f>
        <v>오윤지</v>
      </c>
      <c r="U2909" s="60" t="str">
        <f>작성용!AH2906</f>
        <v>오윤지</v>
      </c>
      <c r="V2909" s="55">
        <f>작성용!AA2906</f>
        <v>202503</v>
      </c>
      <c r="W2909" s="57" t="str">
        <f>작성용!AC2906</f>
        <v>[T]기타보험기관[1본부]</v>
      </c>
      <c r="X2909" s="57">
        <f>작성용!O2906</f>
        <v>0</v>
      </c>
      <c r="Y2909" s="57">
        <f>작성용!P2906</f>
        <v>0</v>
      </c>
      <c r="Z2909" s="57">
        <f>작성용!Q2906</f>
        <v>0</v>
      </c>
      <c r="AA2909" s="55" t="str">
        <f>작성용!AJ2906</f>
        <v>-</v>
      </c>
      <c r="AB2909" s="55">
        <f>작성용!AB2906</f>
        <v>0</v>
      </c>
    </row>
    <row r="2910" spans="1:28" s="11" customFormat="1" ht="16.5" hidden="1" customHeight="1" x14ac:dyDescent="0.3">
      <c r="A2910" s="53">
        <f>작성용!AL2907</f>
        <v>2906</v>
      </c>
      <c r="B2910" s="54" t="str">
        <f>작성용!AI2907</f>
        <v>-</v>
      </c>
      <c r="C2910" s="55" t="str">
        <f>작성용!AK2907</f>
        <v>개별종목</v>
      </c>
      <c r="D2910" s="56">
        <f>작성용!T2907</f>
        <v>45702</v>
      </c>
      <c r="E2910" s="57" t="str">
        <f>작성용!B2907</f>
        <v>한화생명보험(수익증권형대출)</v>
      </c>
      <c r="F2910" s="57" t="str">
        <f>작성용!C2907</f>
        <v>재평가</v>
      </c>
      <c r="G2910" s="57" t="str">
        <f>작성용!D2907</f>
        <v>코람코밸류그로스일반사모부동산투자신탁제1호</v>
      </c>
      <c r="H2910" s="58" t="str">
        <f>작성용!E2907</f>
        <v>KBP2022060038</v>
      </c>
      <c r="I2910" s="57" t="str">
        <f>작성용!F2907</f>
        <v>B02</v>
      </c>
      <c r="J2910" s="57">
        <f>작성용!G2907</f>
        <v>0</v>
      </c>
      <c r="K2910" s="57" t="str">
        <f>작성용!H2907</f>
        <v>-</v>
      </c>
      <c r="L2910" s="57" t="str">
        <f>작성용!N2907</f>
        <v xml:space="preserve">분기 </v>
      </c>
      <c r="M2910" s="56" t="str">
        <f>작성용!U2907</f>
        <v>2025.03.31</v>
      </c>
      <c r="N2910" s="56" t="str">
        <f>작성용!V2907</f>
        <v>룩스루</v>
      </c>
      <c r="O2910" s="56" t="str">
        <f>작성용!W2907</f>
        <v>룩스루</v>
      </c>
      <c r="P2910" s="56" t="str">
        <f>작성용!X2907</f>
        <v>-</v>
      </c>
      <c r="Q2910" s="57" t="str">
        <f>작성용!AD2907</f>
        <v>대체평가3사업본부</v>
      </c>
      <c r="R2910" s="59">
        <f>작성용!AE2907</f>
        <v>0</v>
      </c>
      <c r="S2910" s="57" t="str">
        <f>작성용!AF2907</f>
        <v>대체평가3사업본부</v>
      </c>
      <c r="T2910" s="60" t="str">
        <f>작성용!AG2907</f>
        <v>오윤지</v>
      </c>
      <c r="U2910" s="60" t="str">
        <f>작성용!AH2907</f>
        <v>오윤지</v>
      </c>
      <c r="V2910" s="55">
        <f>작성용!AA2907</f>
        <v>202503</v>
      </c>
      <c r="W2910" s="57" t="str">
        <f>작성용!AC2907</f>
        <v>[T]기타보험기관[1본부]</v>
      </c>
      <c r="X2910" s="57">
        <f>작성용!O2907</f>
        <v>0</v>
      </c>
      <c r="Y2910" s="57">
        <f>작성용!P2907</f>
        <v>0</v>
      </c>
      <c r="Z2910" s="57">
        <f>작성용!Q2907</f>
        <v>0</v>
      </c>
      <c r="AA2910" s="55" t="str">
        <f>작성용!AJ2907</f>
        <v>-</v>
      </c>
      <c r="AB2910" s="55">
        <f>작성용!AB2907</f>
        <v>0</v>
      </c>
    </row>
    <row r="2911" spans="1:28" s="11" customFormat="1" ht="16.5" hidden="1" customHeight="1" x14ac:dyDescent="0.3">
      <c r="A2911" s="53">
        <f>작성용!AL2908</f>
        <v>2907</v>
      </c>
      <c r="B2911" s="54" t="str">
        <f>작성용!AI2908</f>
        <v>-</v>
      </c>
      <c r="C2911" s="55" t="str">
        <f>작성용!AK2908</f>
        <v>개별종목</v>
      </c>
      <c r="D2911" s="56">
        <f>작성용!T2908</f>
        <v>45702</v>
      </c>
      <c r="E2911" s="57" t="str">
        <f>작성용!B2908</f>
        <v>한화생명보험(수익증권형대출)</v>
      </c>
      <c r="F2911" s="57" t="str">
        <f>작성용!C2908</f>
        <v>재평가</v>
      </c>
      <c r="G2911" s="57" t="str">
        <f>작성용!D2908</f>
        <v>코레이트NPL전문투자형사모부동산투자신탁AP5호</v>
      </c>
      <c r="H2911" s="58" t="str">
        <f>작성용!E2908</f>
        <v>KBP2018120015</v>
      </c>
      <c r="I2911" s="57" t="str">
        <f>작성용!F2908</f>
        <v>B02</v>
      </c>
      <c r="J2911" s="57">
        <f>작성용!G2908</f>
        <v>0</v>
      </c>
      <c r="K2911" s="57" t="str">
        <f>작성용!H2908</f>
        <v>-</v>
      </c>
      <c r="L2911" s="57" t="str">
        <f>작성용!N2908</f>
        <v xml:space="preserve">분기 </v>
      </c>
      <c r="M2911" s="56" t="str">
        <f>작성용!U2908</f>
        <v>2025.03.31</v>
      </c>
      <c r="N2911" s="56" t="str">
        <f>작성용!V2908</f>
        <v>룩스루</v>
      </c>
      <c r="O2911" s="56" t="str">
        <f>작성용!W2908</f>
        <v>룩스루</v>
      </c>
      <c r="P2911" s="56" t="str">
        <f>작성용!X2908</f>
        <v>-</v>
      </c>
      <c r="Q2911" s="57" t="str">
        <f>작성용!AD2908</f>
        <v>대체평가3사업본부</v>
      </c>
      <c r="R2911" s="59">
        <f>작성용!AE2908</f>
        <v>0</v>
      </c>
      <c r="S2911" s="57" t="str">
        <f>작성용!AF2908</f>
        <v>대체평가3사업본부</v>
      </c>
      <c r="T2911" s="60" t="str">
        <f>작성용!AG2908</f>
        <v>오윤지</v>
      </c>
      <c r="U2911" s="60" t="str">
        <f>작성용!AH2908</f>
        <v>오윤지</v>
      </c>
      <c r="V2911" s="55">
        <f>작성용!AA2908</f>
        <v>202503</v>
      </c>
      <c r="W2911" s="57" t="str">
        <f>작성용!AC2908</f>
        <v>[T]기타보험기관[1본부]</v>
      </c>
      <c r="X2911" s="57">
        <f>작성용!O2908</f>
        <v>0</v>
      </c>
      <c r="Y2911" s="57">
        <f>작성용!P2908</f>
        <v>0</v>
      </c>
      <c r="Z2911" s="57">
        <f>작성용!Q2908</f>
        <v>0</v>
      </c>
      <c r="AA2911" s="55" t="str">
        <f>작성용!AJ2908</f>
        <v>-</v>
      </c>
      <c r="AB2911" s="55">
        <f>작성용!AB2908</f>
        <v>0</v>
      </c>
    </row>
    <row r="2912" spans="1:28" s="11" customFormat="1" ht="16.5" hidden="1" customHeight="1" x14ac:dyDescent="0.3">
      <c r="A2912" s="53">
        <f>작성용!AL2909</f>
        <v>2908</v>
      </c>
      <c r="B2912" s="54" t="str">
        <f>작성용!AI2909</f>
        <v>-</v>
      </c>
      <c r="C2912" s="55" t="str">
        <f>작성용!AK2909</f>
        <v>개별종목</v>
      </c>
      <c r="D2912" s="56">
        <f>작성용!T2909</f>
        <v>45702</v>
      </c>
      <c r="E2912" s="57" t="str">
        <f>작성용!B2909</f>
        <v>한화생명보험(수익증권형대출)</v>
      </c>
      <c r="F2912" s="57" t="str">
        <f>작성용!C2909</f>
        <v>재평가</v>
      </c>
      <c r="G2912" s="57" t="str">
        <f>작성용!D2909</f>
        <v>키움동북아인프라전문투자형사모특별자산투자신탁제2호</v>
      </c>
      <c r="H2912" s="58" t="str">
        <f>작성용!E2909</f>
        <v>KBP2014020046</v>
      </c>
      <c r="I2912" s="57" t="str">
        <f>작성용!F2909</f>
        <v>B02</v>
      </c>
      <c r="J2912" s="57">
        <f>작성용!G2909</f>
        <v>0</v>
      </c>
      <c r="K2912" s="57" t="str">
        <f>작성용!H2909</f>
        <v>-</v>
      </c>
      <c r="L2912" s="57" t="str">
        <f>작성용!N2909</f>
        <v xml:space="preserve">분기 </v>
      </c>
      <c r="M2912" s="56" t="str">
        <f>작성용!U2909</f>
        <v>2025.03.31</v>
      </c>
      <c r="N2912" s="56" t="str">
        <f>작성용!V2909</f>
        <v>룩스루</v>
      </c>
      <c r="O2912" s="56" t="str">
        <f>작성용!W2909</f>
        <v>룩스루</v>
      </c>
      <c r="P2912" s="56" t="str">
        <f>작성용!X2909</f>
        <v>-</v>
      </c>
      <c r="Q2912" s="57" t="str">
        <f>작성용!AD2909</f>
        <v>대체평가3사업본부</v>
      </c>
      <c r="R2912" s="59">
        <f>작성용!AE2909</f>
        <v>0</v>
      </c>
      <c r="S2912" s="57" t="str">
        <f>작성용!AF2909</f>
        <v>대체평가3사업본부</v>
      </c>
      <c r="T2912" s="60" t="str">
        <f>작성용!AG2909</f>
        <v>오윤지</v>
      </c>
      <c r="U2912" s="60" t="str">
        <f>작성용!AH2909</f>
        <v>오윤지</v>
      </c>
      <c r="V2912" s="55">
        <f>작성용!AA2909</f>
        <v>202503</v>
      </c>
      <c r="W2912" s="57" t="str">
        <f>작성용!AC2909</f>
        <v>[T]기타보험기관[1본부]</v>
      </c>
      <c r="X2912" s="57">
        <f>작성용!O2909</f>
        <v>0</v>
      </c>
      <c r="Y2912" s="57">
        <f>작성용!P2909</f>
        <v>0</v>
      </c>
      <c r="Z2912" s="57">
        <f>작성용!Q2909</f>
        <v>0</v>
      </c>
      <c r="AA2912" s="55" t="str">
        <f>작성용!AJ2909</f>
        <v>-</v>
      </c>
      <c r="AB2912" s="55">
        <f>작성용!AB2909</f>
        <v>0</v>
      </c>
    </row>
    <row r="2913" spans="1:28" s="11" customFormat="1" ht="16.5" hidden="1" customHeight="1" x14ac:dyDescent="0.3">
      <c r="A2913" s="53">
        <f>작성용!AL2910</f>
        <v>2909</v>
      </c>
      <c r="B2913" s="54" t="str">
        <f>작성용!AI2910</f>
        <v>-</v>
      </c>
      <c r="C2913" s="55" t="str">
        <f>작성용!AK2910</f>
        <v>개별종목</v>
      </c>
      <c r="D2913" s="56">
        <f>작성용!T2910</f>
        <v>45702</v>
      </c>
      <c r="E2913" s="57" t="str">
        <f>작성용!B2910</f>
        <v>한화생명보험(수익증권형대출)</v>
      </c>
      <c r="F2913" s="57" t="str">
        <f>작성용!C2910</f>
        <v>재평가</v>
      </c>
      <c r="G2913" s="57" t="str">
        <f>작성용!D2910</f>
        <v>키움맑은물사랑사모특별자산투자신탁</v>
      </c>
      <c r="H2913" s="58" t="str">
        <f>작성용!E2910</f>
        <v>KBP2016060178</v>
      </c>
      <c r="I2913" s="57" t="str">
        <f>작성용!F2910</f>
        <v>B02</v>
      </c>
      <c r="J2913" s="57">
        <f>작성용!G2910</f>
        <v>0</v>
      </c>
      <c r="K2913" s="57" t="str">
        <f>작성용!H2910</f>
        <v>-</v>
      </c>
      <c r="L2913" s="57" t="str">
        <f>작성용!N2910</f>
        <v xml:space="preserve">분기 </v>
      </c>
      <c r="M2913" s="56" t="str">
        <f>작성용!U2910</f>
        <v>2025.03.31</v>
      </c>
      <c r="N2913" s="56" t="str">
        <f>작성용!V2910</f>
        <v>룩스루</v>
      </c>
      <c r="O2913" s="56" t="str">
        <f>작성용!W2910</f>
        <v>룩스루</v>
      </c>
      <c r="P2913" s="56" t="str">
        <f>작성용!X2910</f>
        <v>-</v>
      </c>
      <c r="Q2913" s="57" t="str">
        <f>작성용!AD2910</f>
        <v>대체평가3사업본부</v>
      </c>
      <c r="R2913" s="59">
        <f>작성용!AE2910</f>
        <v>0</v>
      </c>
      <c r="S2913" s="57" t="str">
        <f>작성용!AF2910</f>
        <v>대체평가3사업본부</v>
      </c>
      <c r="T2913" s="60" t="str">
        <f>작성용!AG2910</f>
        <v>오윤지</v>
      </c>
      <c r="U2913" s="60" t="str">
        <f>작성용!AH2910</f>
        <v>오윤지</v>
      </c>
      <c r="V2913" s="55">
        <f>작성용!AA2910</f>
        <v>202503</v>
      </c>
      <c r="W2913" s="57" t="str">
        <f>작성용!AC2910</f>
        <v>[T]기타보험기관[1본부]</v>
      </c>
      <c r="X2913" s="57">
        <f>작성용!O2910</f>
        <v>0</v>
      </c>
      <c r="Y2913" s="57">
        <f>작성용!P2910</f>
        <v>0</v>
      </c>
      <c r="Z2913" s="57">
        <f>작성용!Q2910</f>
        <v>0</v>
      </c>
      <c r="AA2913" s="55" t="str">
        <f>작성용!AJ2910</f>
        <v>-</v>
      </c>
      <c r="AB2913" s="55">
        <f>작성용!AB2910</f>
        <v>0</v>
      </c>
    </row>
    <row r="2914" spans="1:28" s="11" customFormat="1" ht="16.5" hidden="1" customHeight="1" x14ac:dyDescent="0.3">
      <c r="A2914" s="53">
        <f>작성용!AL2911</f>
        <v>2910</v>
      </c>
      <c r="B2914" s="54" t="str">
        <f>작성용!AI2911</f>
        <v>-</v>
      </c>
      <c r="C2914" s="55" t="str">
        <f>작성용!AK2911</f>
        <v>개별종목</v>
      </c>
      <c r="D2914" s="56">
        <f>작성용!T2911</f>
        <v>45702</v>
      </c>
      <c r="E2914" s="57" t="str">
        <f>작성용!B2911</f>
        <v>한화생명보험(수익증권형대출)</v>
      </c>
      <c r="F2914" s="57" t="str">
        <f>작성용!C2911</f>
        <v>재평가</v>
      </c>
      <c r="G2914" s="57" t="str">
        <f>작성용!D2911</f>
        <v>키움맑은환경전문투자형사모투자신탁[인프라]</v>
      </c>
      <c r="H2914" s="58" t="str">
        <f>작성용!E2911</f>
        <v>KBP2021090027</v>
      </c>
      <c r="I2914" s="57" t="str">
        <f>작성용!F2911</f>
        <v>B02</v>
      </c>
      <c r="J2914" s="57">
        <f>작성용!G2911</f>
        <v>0</v>
      </c>
      <c r="K2914" s="57" t="str">
        <f>작성용!H2911</f>
        <v>-</v>
      </c>
      <c r="L2914" s="57" t="str">
        <f>작성용!N2911</f>
        <v xml:space="preserve">분기 </v>
      </c>
      <c r="M2914" s="56" t="str">
        <f>작성용!U2911</f>
        <v>2025.03.31</v>
      </c>
      <c r="N2914" s="56" t="str">
        <f>작성용!V2911</f>
        <v>룩스루</v>
      </c>
      <c r="O2914" s="56" t="str">
        <f>작성용!W2911</f>
        <v>룩스루</v>
      </c>
      <c r="P2914" s="56" t="str">
        <f>작성용!X2911</f>
        <v>-</v>
      </c>
      <c r="Q2914" s="57" t="str">
        <f>작성용!AD2911</f>
        <v>대체평가3사업본부</v>
      </c>
      <c r="R2914" s="59">
        <f>작성용!AE2911</f>
        <v>0</v>
      </c>
      <c r="S2914" s="57" t="str">
        <f>작성용!AF2911</f>
        <v>대체평가3사업본부</v>
      </c>
      <c r="T2914" s="60" t="str">
        <f>작성용!AG2911</f>
        <v>오윤지</v>
      </c>
      <c r="U2914" s="60" t="str">
        <f>작성용!AH2911</f>
        <v>오윤지</v>
      </c>
      <c r="V2914" s="55">
        <f>작성용!AA2911</f>
        <v>202503</v>
      </c>
      <c r="W2914" s="57" t="str">
        <f>작성용!AC2911</f>
        <v>[T]기타보험기관[1본부]</v>
      </c>
      <c r="X2914" s="57">
        <f>작성용!O2911</f>
        <v>0</v>
      </c>
      <c r="Y2914" s="57">
        <f>작성용!P2911</f>
        <v>0</v>
      </c>
      <c r="Z2914" s="57">
        <f>작성용!Q2911</f>
        <v>0</v>
      </c>
      <c r="AA2914" s="55" t="str">
        <f>작성용!AJ2911</f>
        <v>-</v>
      </c>
      <c r="AB2914" s="55">
        <f>작성용!AB2911</f>
        <v>0</v>
      </c>
    </row>
    <row r="2915" spans="1:28" s="11" customFormat="1" ht="16.5" hidden="1" customHeight="1" x14ac:dyDescent="0.3">
      <c r="A2915" s="53">
        <f>작성용!AL2912</f>
        <v>2911</v>
      </c>
      <c r="B2915" s="54" t="str">
        <f>작성용!AI2912</f>
        <v>-</v>
      </c>
      <c r="C2915" s="55" t="str">
        <f>작성용!AK2912</f>
        <v>개별종목</v>
      </c>
      <c r="D2915" s="56">
        <f>작성용!T2912</f>
        <v>45702</v>
      </c>
      <c r="E2915" s="57" t="str">
        <f>작성용!B2912</f>
        <v>한화생명보험(수익증권형대출)</v>
      </c>
      <c r="F2915" s="57" t="str">
        <f>작성용!C2912</f>
        <v>재평가</v>
      </c>
      <c r="G2915" s="57" t="str">
        <f>작성용!D2912</f>
        <v>파인트리전문투자형사모투자신탁8-3호</v>
      </c>
      <c r="H2915" s="58" t="str">
        <f>작성용!E2912</f>
        <v>KBP2019060026</v>
      </c>
      <c r="I2915" s="57" t="str">
        <f>작성용!F2912</f>
        <v>B02</v>
      </c>
      <c r="J2915" s="57">
        <f>작성용!G2912</f>
        <v>0</v>
      </c>
      <c r="K2915" s="57" t="str">
        <f>작성용!H2912</f>
        <v>-</v>
      </c>
      <c r="L2915" s="57" t="str">
        <f>작성용!N2912</f>
        <v xml:space="preserve">분기 </v>
      </c>
      <c r="M2915" s="56" t="str">
        <f>작성용!U2912</f>
        <v>2025.03.31</v>
      </c>
      <c r="N2915" s="56" t="str">
        <f>작성용!V2912</f>
        <v>룩스루</v>
      </c>
      <c r="O2915" s="56" t="str">
        <f>작성용!W2912</f>
        <v>룩스루</v>
      </c>
      <c r="P2915" s="56" t="str">
        <f>작성용!X2912</f>
        <v>-</v>
      </c>
      <c r="Q2915" s="57" t="str">
        <f>작성용!AD2912</f>
        <v>대체평가3사업본부</v>
      </c>
      <c r="R2915" s="59">
        <f>작성용!AE2912</f>
        <v>0</v>
      </c>
      <c r="S2915" s="57" t="str">
        <f>작성용!AF2912</f>
        <v>대체평가3사업본부</v>
      </c>
      <c r="T2915" s="60" t="str">
        <f>작성용!AG2912</f>
        <v>오윤지</v>
      </c>
      <c r="U2915" s="60" t="str">
        <f>작성용!AH2912</f>
        <v>오윤지</v>
      </c>
      <c r="V2915" s="55">
        <f>작성용!AA2912</f>
        <v>202503</v>
      </c>
      <c r="W2915" s="57" t="str">
        <f>작성용!AC2912</f>
        <v>[T]기타보험기관[1본부]</v>
      </c>
      <c r="X2915" s="57">
        <f>작성용!O2912</f>
        <v>0</v>
      </c>
      <c r="Y2915" s="57">
        <f>작성용!P2912</f>
        <v>0</v>
      </c>
      <c r="Z2915" s="57">
        <f>작성용!Q2912</f>
        <v>0</v>
      </c>
      <c r="AA2915" s="55" t="str">
        <f>작성용!AJ2912</f>
        <v>-</v>
      </c>
      <c r="AB2915" s="55">
        <f>작성용!AB2912</f>
        <v>0</v>
      </c>
    </row>
    <row r="2916" spans="1:28" s="11" customFormat="1" ht="16.5" hidden="1" customHeight="1" x14ac:dyDescent="0.3">
      <c r="A2916" s="53">
        <f>작성용!AL2913</f>
        <v>2912</v>
      </c>
      <c r="B2916" s="54" t="str">
        <f>작성용!AI2913</f>
        <v>-</v>
      </c>
      <c r="C2916" s="55" t="str">
        <f>작성용!AK2913</f>
        <v>개별종목</v>
      </c>
      <c r="D2916" s="56">
        <f>작성용!T2913</f>
        <v>45702</v>
      </c>
      <c r="E2916" s="57" t="str">
        <f>작성용!B2913</f>
        <v>한화생명보험(수익증권형대출)</v>
      </c>
      <c r="F2916" s="57" t="str">
        <f>작성용!C2913</f>
        <v>재평가</v>
      </c>
      <c r="G2916" s="57" t="str">
        <f>작성용!D2913</f>
        <v>하나대체투자다올HW랜드칩사모부동산자투자신탁1호</v>
      </c>
      <c r="H2916" s="58" t="str">
        <f>작성용!E2913</f>
        <v>KBP2014020071</v>
      </c>
      <c r="I2916" s="57" t="str">
        <f>작성용!F2913</f>
        <v>B02</v>
      </c>
      <c r="J2916" s="57">
        <f>작성용!G2913</f>
        <v>0</v>
      </c>
      <c r="K2916" s="57" t="str">
        <f>작성용!H2913</f>
        <v>-</v>
      </c>
      <c r="L2916" s="57" t="str">
        <f>작성용!N2913</f>
        <v xml:space="preserve">분기 </v>
      </c>
      <c r="M2916" s="56" t="str">
        <f>작성용!U2913</f>
        <v>2025.03.31</v>
      </c>
      <c r="N2916" s="56" t="str">
        <f>작성용!V2913</f>
        <v>룩스루</v>
      </c>
      <c r="O2916" s="56" t="str">
        <f>작성용!W2913</f>
        <v>룩스루</v>
      </c>
      <c r="P2916" s="56" t="str">
        <f>작성용!X2913</f>
        <v>-</v>
      </c>
      <c r="Q2916" s="57" t="str">
        <f>작성용!AD2913</f>
        <v>대체평가3사업본부</v>
      </c>
      <c r="R2916" s="59">
        <f>작성용!AE2913</f>
        <v>0</v>
      </c>
      <c r="S2916" s="57" t="str">
        <f>작성용!AF2913</f>
        <v>대체평가3사업본부</v>
      </c>
      <c r="T2916" s="60" t="str">
        <f>작성용!AG2913</f>
        <v>오윤지</v>
      </c>
      <c r="U2916" s="60" t="str">
        <f>작성용!AH2913</f>
        <v>오윤지</v>
      </c>
      <c r="V2916" s="55">
        <f>작성용!AA2913</f>
        <v>202503</v>
      </c>
      <c r="W2916" s="57" t="str">
        <f>작성용!AC2913</f>
        <v>[T]기타보험기관[1본부]</v>
      </c>
      <c r="X2916" s="57">
        <f>작성용!O2913</f>
        <v>0</v>
      </c>
      <c r="Y2916" s="57">
        <f>작성용!P2913</f>
        <v>0</v>
      </c>
      <c r="Z2916" s="57">
        <f>작성용!Q2913</f>
        <v>0</v>
      </c>
      <c r="AA2916" s="55" t="str">
        <f>작성용!AJ2913</f>
        <v>-</v>
      </c>
      <c r="AB2916" s="55">
        <f>작성용!AB2913</f>
        <v>0</v>
      </c>
    </row>
    <row r="2917" spans="1:28" s="11" customFormat="1" ht="16.5" hidden="1" customHeight="1" x14ac:dyDescent="0.3">
      <c r="A2917" s="53">
        <f>작성용!AL2914</f>
        <v>2913</v>
      </c>
      <c r="B2917" s="54" t="str">
        <f>작성용!AI2914</f>
        <v>-</v>
      </c>
      <c r="C2917" s="55" t="str">
        <f>작성용!AK2914</f>
        <v>개별종목</v>
      </c>
      <c r="D2917" s="56">
        <f>작성용!T2914</f>
        <v>45702</v>
      </c>
      <c r="E2917" s="57" t="str">
        <f>작성용!B2914</f>
        <v>한화생명보험(수익증권형대출)</v>
      </c>
      <c r="F2917" s="57" t="str">
        <f>작성용!C2914</f>
        <v>재평가</v>
      </c>
      <c r="G2917" s="57" t="str">
        <f>작성용!D2914</f>
        <v>한강선진병영BTL전문투자형사모특별자산투자신탁</v>
      </c>
      <c r="H2917" s="58" t="str">
        <f>작성용!E2914</f>
        <v>KBP2019060027</v>
      </c>
      <c r="I2917" s="57" t="str">
        <f>작성용!F2914</f>
        <v>B02</v>
      </c>
      <c r="J2917" s="57">
        <f>작성용!G2914</f>
        <v>0</v>
      </c>
      <c r="K2917" s="57" t="str">
        <f>작성용!H2914</f>
        <v>-</v>
      </c>
      <c r="L2917" s="57" t="str">
        <f>작성용!N2914</f>
        <v xml:space="preserve">분기 </v>
      </c>
      <c r="M2917" s="56" t="str">
        <f>작성용!U2914</f>
        <v>2025.03.31</v>
      </c>
      <c r="N2917" s="56" t="str">
        <f>작성용!V2914</f>
        <v>룩스루</v>
      </c>
      <c r="O2917" s="56" t="str">
        <f>작성용!W2914</f>
        <v>룩스루</v>
      </c>
      <c r="P2917" s="56" t="str">
        <f>작성용!X2914</f>
        <v>-</v>
      </c>
      <c r="Q2917" s="57" t="str">
        <f>작성용!AD2914</f>
        <v>대체평가3사업본부</v>
      </c>
      <c r="R2917" s="59">
        <f>작성용!AE2914</f>
        <v>0</v>
      </c>
      <c r="S2917" s="57" t="str">
        <f>작성용!AF2914</f>
        <v>대체평가3사업본부</v>
      </c>
      <c r="T2917" s="60" t="str">
        <f>작성용!AG2914</f>
        <v>오윤지</v>
      </c>
      <c r="U2917" s="60" t="str">
        <f>작성용!AH2914</f>
        <v>오윤지</v>
      </c>
      <c r="V2917" s="55">
        <f>작성용!AA2914</f>
        <v>202503</v>
      </c>
      <c r="W2917" s="57" t="str">
        <f>작성용!AC2914</f>
        <v>[T]기타보험기관[1본부]</v>
      </c>
      <c r="X2917" s="57">
        <f>작성용!O2914</f>
        <v>0</v>
      </c>
      <c r="Y2917" s="57">
        <f>작성용!P2914</f>
        <v>0</v>
      </c>
      <c r="Z2917" s="57">
        <f>작성용!Q2914</f>
        <v>0</v>
      </c>
      <c r="AA2917" s="55" t="str">
        <f>작성용!AJ2914</f>
        <v>-</v>
      </c>
      <c r="AB2917" s="55">
        <f>작성용!AB2914</f>
        <v>0</v>
      </c>
    </row>
    <row r="2918" spans="1:28" s="11" customFormat="1" ht="16.5" hidden="1" customHeight="1" x14ac:dyDescent="0.3">
      <c r="A2918" s="53">
        <f>작성용!AL2915</f>
        <v>2914</v>
      </c>
      <c r="B2918" s="54" t="str">
        <f>작성용!AI2915</f>
        <v>-</v>
      </c>
      <c r="C2918" s="55" t="str">
        <f>작성용!AK2915</f>
        <v>개별종목</v>
      </c>
      <c r="D2918" s="56">
        <f>작성용!T2915</f>
        <v>45702</v>
      </c>
      <c r="E2918" s="57" t="str">
        <f>작성용!B2915</f>
        <v>한화생명보험(수익증권형대출)</v>
      </c>
      <c r="F2918" s="57" t="str">
        <f>작성용!C2915</f>
        <v>재평가</v>
      </c>
      <c r="G2918" s="57" t="str">
        <f>작성용!D2915</f>
        <v>한강태양광발전전문투자형사모특별자산투자신탁제7호</v>
      </c>
      <c r="H2918" s="58" t="str">
        <f>작성용!E2915</f>
        <v>KBP2021060045</v>
      </c>
      <c r="I2918" s="57" t="str">
        <f>작성용!F2915</f>
        <v>B02</v>
      </c>
      <c r="J2918" s="57">
        <f>작성용!G2915</f>
        <v>0</v>
      </c>
      <c r="K2918" s="57" t="str">
        <f>작성용!H2915</f>
        <v>-</v>
      </c>
      <c r="L2918" s="57" t="str">
        <f>작성용!N2915</f>
        <v xml:space="preserve">분기 </v>
      </c>
      <c r="M2918" s="56" t="str">
        <f>작성용!U2915</f>
        <v>2025.03.31</v>
      </c>
      <c r="N2918" s="56" t="str">
        <f>작성용!V2915</f>
        <v>룩스루</v>
      </c>
      <c r="O2918" s="56" t="str">
        <f>작성용!W2915</f>
        <v>룩스루</v>
      </c>
      <c r="P2918" s="56" t="str">
        <f>작성용!X2915</f>
        <v>-</v>
      </c>
      <c r="Q2918" s="57" t="str">
        <f>작성용!AD2915</f>
        <v>대체평가3사업본부</v>
      </c>
      <c r="R2918" s="59">
        <f>작성용!AE2915</f>
        <v>0</v>
      </c>
      <c r="S2918" s="57" t="str">
        <f>작성용!AF2915</f>
        <v>대체평가3사업본부</v>
      </c>
      <c r="T2918" s="60" t="str">
        <f>작성용!AG2915</f>
        <v>오윤지</v>
      </c>
      <c r="U2918" s="60" t="str">
        <f>작성용!AH2915</f>
        <v>오윤지</v>
      </c>
      <c r="V2918" s="55">
        <f>작성용!AA2915</f>
        <v>202503</v>
      </c>
      <c r="W2918" s="57" t="str">
        <f>작성용!AC2915</f>
        <v>[T]기타보험기관[1본부]</v>
      </c>
      <c r="X2918" s="57">
        <f>작성용!O2915</f>
        <v>0</v>
      </c>
      <c r="Y2918" s="57">
        <f>작성용!P2915</f>
        <v>0</v>
      </c>
      <c r="Z2918" s="57">
        <f>작성용!Q2915</f>
        <v>0</v>
      </c>
      <c r="AA2918" s="55" t="str">
        <f>작성용!AJ2915</f>
        <v>-</v>
      </c>
      <c r="AB2918" s="55">
        <f>작성용!AB2915</f>
        <v>0</v>
      </c>
    </row>
    <row r="2919" spans="1:28" s="11" customFormat="1" ht="16.5" hidden="1" customHeight="1" x14ac:dyDescent="0.3">
      <c r="A2919" s="53">
        <f>작성용!AL2916</f>
        <v>2915</v>
      </c>
      <c r="B2919" s="54" t="str">
        <f>작성용!AI2916</f>
        <v>-</v>
      </c>
      <c r="C2919" s="55" t="str">
        <f>작성용!AK2916</f>
        <v>개별종목</v>
      </c>
      <c r="D2919" s="56">
        <f>작성용!T2916</f>
        <v>45702</v>
      </c>
      <c r="E2919" s="57" t="str">
        <f>작성용!B2916</f>
        <v>한화생명보험(수익증권형대출)</v>
      </c>
      <c r="F2919" s="57" t="str">
        <f>작성용!C2916</f>
        <v>재평가</v>
      </c>
      <c r="G2919" s="57" t="str">
        <f>작성용!D2916</f>
        <v>한국투자디에스파워에너지일반사모특별자산투자신탁1호</v>
      </c>
      <c r="H2919" s="58" t="str">
        <f>작성용!E2916</f>
        <v>KBP2021120112</v>
      </c>
      <c r="I2919" s="57" t="str">
        <f>작성용!F2916</f>
        <v>B02</v>
      </c>
      <c r="J2919" s="57">
        <f>작성용!G2916</f>
        <v>0</v>
      </c>
      <c r="K2919" s="57" t="str">
        <f>작성용!H2916</f>
        <v>-</v>
      </c>
      <c r="L2919" s="57" t="str">
        <f>작성용!N2916</f>
        <v xml:space="preserve">분기 </v>
      </c>
      <c r="M2919" s="56" t="str">
        <f>작성용!U2916</f>
        <v>2025.03.31</v>
      </c>
      <c r="N2919" s="56" t="str">
        <f>작성용!V2916</f>
        <v>룩스루</v>
      </c>
      <c r="O2919" s="56" t="str">
        <f>작성용!W2916</f>
        <v>룩스루</v>
      </c>
      <c r="P2919" s="56" t="str">
        <f>작성용!X2916</f>
        <v>-</v>
      </c>
      <c r="Q2919" s="57" t="str">
        <f>작성용!AD2916</f>
        <v>대체평가3사업본부</v>
      </c>
      <c r="R2919" s="59">
        <f>작성용!AE2916</f>
        <v>0</v>
      </c>
      <c r="S2919" s="57" t="str">
        <f>작성용!AF2916</f>
        <v>대체평가3사업본부</v>
      </c>
      <c r="T2919" s="60" t="str">
        <f>작성용!AG2916</f>
        <v>오윤지</v>
      </c>
      <c r="U2919" s="60" t="str">
        <f>작성용!AH2916</f>
        <v>오윤지</v>
      </c>
      <c r="V2919" s="55">
        <f>작성용!AA2916</f>
        <v>202503</v>
      </c>
      <c r="W2919" s="57" t="str">
        <f>작성용!AC2916</f>
        <v>[T]기타보험기관[1본부]</v>
      </c>
      <c r="X2919" s="57">
        <f>작성용!O2916</f>
        <v>0</v>
      </c>
      <c r="Y2919" s="57">
        <f>작성용!P2916</f>
        <v>0</v>
      </c>
      <c r="Z2919" s="57">
        <f>작성용!Q2916</f>
        <v>0</v>
      </c>
      <c r="AA2919" s="55" t="str">
        <f>작성용!AJ2916</f>
        <v>-</v>
      </c>
      <c r="AB2919" s="55">
        <f>작성용!AB2916</f>
        <v>0</v>
      </c>
    </row>
    <row r="2920" spans="1:28" s="11" customFormat="1" ht="16.5" hidden="1" customHeight="1" x14ac:dyDescent="0.3">
      <c r="A2920" s="53">
        <f>작성용!AL2917</f>
        <v>2916</v>
      </c>
      <c r="B2920" s="54" t="str">
        <f>작성용!AI2917</f>
        <v>-</v>
      </c>
      <c r="C2920" s="55" t="str">
        <f>작성용!AK2917</f>
        <v>개별종목</v>
      </c>
      <c r="D2920" s="56">
        <f>작성용!T2917</f>
        <v>45702</v>
      </c>
      <c r="E2920" s="57" t="str">
        <f>작성용!B2917</f>
        <v>한화생명보험(수익증권형대출)</v>
      </c>
      <c r="F2920" s="57" t="str">
        <f>작성용!C2917</f>
        <v>재평가</v>
      </c>
      <c r="G2920" s="57" t="str">
        <f>작성용!D2917</f>
        <v>한국투자그린뉴딜에너지전문투자형사모특별자산투자신탁1호</v>
      </c>
      <c r="H2920" s="58" t="str">
        <f>작성용!E2917</f>
        <v>KBP2021030010</v>
      </c>
      <c r="I2920" s="57" t="str">
        <f>작성용!F2917</f>
        <v>B02</v>
      </c>
      <c r="J2920" s="57">
        <f>작성용!G2917</f>
        <v>0</v>
      </c>
      <c r="K2920" s="57" t="str">
        <f>작성용!H2917</f>
        <v>-</v>
      </c>
      <c r="L2920" s="57" t="str">
        <f>작성용!N2917</f>
        <v xml:space="preserve">분기 </v>
      </c>
      <c r="M2920" s="56" t="str">
        <f>작성용!U2917</f>
        <v>2025.03.31</v>
      </c>
      <c r="N2920" s="56" t="str">
        <f>작성용!V2917</f>
        <v>룩스루</v>
      </c>
      <c r="O2920" s="56" t="str">
        <f>작성용!W2917</f>
        <v>룩스루</v>
      </c>
      <c r="P2920" s="56" t="str">
        <f>작성용!X2917</f>
        <v>-</v>
      </c>
      <c r="Q2920" s="57" t="str">
        <f>작성용!AD2917</f>
        <v>대체평가3사업본부</v>
      </c>
      <c r="R2920" s="59">
        <f>작성용!AE2917</f>
        <v>0</v>
      </c>
      <c r="S2920" s="57" t="str">
        <f>작성용!AF2917</f>
        <v>대체평가3사업본부</v>
      </c>
      <c r="T2920" s="60" t="str">
        <f>작성용!AG2917</f>
        <v>오윤지</v>
      </c>
      <c r="U2920" s="60" t="str">
        <f>작성용!AH2917</f>
        <v>오윤지</v>
      </c>
      <c r="V2920" s="55">
        <f>작성용!AA2917</f>
        <v>202503</v>
      </c>
      <c r="W2920" s="57" t="str">
        <f>작성용!AC2917</f>
        <v>[T]기타보험기관[1본부]</v>
      </c>
      <c r="X2920" s="57">
        <f>작성용!O2917</f>
        <v>0</v>
      </c>
      <c r="Y2920" s="57">
        <f>작성용!P2917</f>
        <v>0</v>
      </c>
      <c r="Z2920" s="57">
        <f>작성용!Q2917</f>
        <v>0</v>
      </c>
      <c r="AA2920" s="55" t="str">
        <f>작성용!AJ2917</f>
        <v>-</v>
      </c>
      <c r="AB2920" s="55">
        <f>작성용!AB2917</f>
        <v>0</v>
      </c>
    </row>
    <row r="2921" spans="1:28" s="11" customFormat="1" ht="16.5" hidden="1" customHeight="1" x14ac:dyDescent="0.3">
      <c r="A2921" s="53">
        <f>작성용!AL2918</f>
        <v>2917</v>
      </c>
      <c r="B2921" s="54" t="str">
        <f>작성용!AI2918</f>
        <v>-</v>
      </c>
      <c r="C2921" s="55" t="str">
        <f>작성용!AK2918</f>
        <v>개별종목</v>
      </c>
      <c r="D2921" s="56">
        <f>작성용!T2918</f>
        <v>45702</v>
      </c>
      <c r="E2921" s="57" t="str">
        <f>작성용!B2918</f>
        <v>한화생명보험(수익증권형대출)</v>
      </c>
      <c r="F2921" s="57" t="str">
        <f>작성용!C2918</f>
        <v>재평가</v>
      </c>
      <c r="G2921" s="57" t="str">
        <f>작성용!D2918</f>
        <v>한화윈드솔라전문투자형사모특별자산투자신탁1호(발전시설)</v>
      </c>
      <c r="H2921" s="58" t="str">
        <f>작성용!E2918</f>
        <v>KBP2020060006</v>
      </c>
      <c r="I2921" s="57" t="str">
        <f>작성용!F2918</f>
        <v>B02</v>
      </c>
      <c r="J2921" s="57">
        <f>작성용!G2918</f>
        <v>0</v>
      </c>
      <c r="K2921" s="57" t="str">
        <f>작성용!H2918</f>
        <v>-</v>
      </c>
      <c r="L2921" s="57" t="str">
        <f>작성용!N2918</f>
        <v xml:space="preserve">분기 </v>
      </c>
      <c r="M2921" s="56" t="str">
        <f>작성용!U2918</f>
        <v>2025.03.31</v>
      </c>
      <c r="N2921" s="56" t="str">
        <f>작성용!V2918</f>
        <v>룩스루</v>
      </c>
      <c r="O2921" s="56" t="str">
        <f>작성용!W2918</f>
        <v>룩스루</v>
      </c>
      <c r="P2921" s="56" t="str">
        <f>작성용!X2918</f>
        <v>-</v>
      </c>
      <c r="Q2921" s="57" t="str">
        <f>작성용!AD2918</f>
        <v>대체평가3사업본부</v>
      </c>
      <c r="R2921" s="59">
        <f>작성용!AE2918</f>
        <v>0</v>
      </c>
      <c r="S2921" s="57" t="str">
        <f>작성용!AF2918</f>
        <v>대체평가3사업본부</v>
      </c>
      <c r="T2921" s="60" t="str">
        <f>작성용!AG2918</f>
        <v>오윤지</v>
      </c>
      <c r="U2921" s="60" t="str">
        <f>작성용!AH2918</f>
        <v>오윤지</v>
      </c>
      <c r="V2921" s="55">
        <f>작성용!AA2918</f>
        <v>202503</v>
      </c>
      <c r="W2921" s="57" t="str">
        <f>작성용!AC2918</f>
        <v>[T]기타보험기관[1본부]</v>
      </c>
      <c r="X2921" s="57">
        <f>작성용!O2918</f>
        <v>0</v>
      </c>
      <c r="Y2921" s="57">
        <f>작성용!P2918</f>
        <v>0</v>
      </c>
      <c r="Z2921" s="57">
        <f>작성용!Q2918</f>
        <v>0</v>
      </c>
      <c r="AA2921" s="55" t="str">
        <f>작성용!AJ2918</f>
        <v>-</v>
      </c>
      <c r="AB2921" s="55">
        <f>작성용!AB2918</f>
        <v>0</v>
      </c>
    </row>
    <row r="2922" spans="1:28" s="11" customFormat="1" ht="16.5" hidden="1" customHeight="1" x14ac:dyDescent="0.3">
      <c r="A2922" s="53">
        <f>작성용!AL2919</f>
        <v>2918</v>
      </c>
      <c r="B2922" s="54" t="str">
        <f>작성용!AI2919</f>
        <v>-</v>
      </c>
      <c r="C2922" s="55" t="str">
        <f>작성용!AK2919</f>
        <v>개별종목</v>
      </c>
      <c r="D2922" s="56">
        <f>작성용!T2919</f>
        <v>45702</v>
      </c>
      <c r="E2922" s="57" t="str">
        <f>작성용!B2919</f>
        <v>한화생명보험(수익증권형대출)</v>
      </c>
      <c r="F2922" s="57" t="str">
        <f>작성용!C2919</f>
        <v>재평가</v>
      </c>
      <c r="G2922" s="57" t="str">
        <f>작성용!D2919</f>
        <v>한화태양광발전사모특별자산투자신탁2호</v>
      </c>
      <c r="H2922" s="58" t="str">
        <f>작성용!E2919</f>
        <v>KBP2017090090</v>
      </c>
      <c r="I2922" s="57" t="str">
        <f>작성용!F2919</f>
        <v>B02</v>
      </c>
      <c r="J2922" s="57">
        <f>작성용!G2919</f>
        <v>0</v>
      </c>
      <c r="K2922" s="57" t="str">
        <f>작성용!H2919</f>
        <v>-</v>
      </c>
      <c r="L2922" s="57" t="str">
        <f>작성용!N2919</f>
        <v xml:space="preserve">분기 </v>
      </c>
      <c r="M2922" s="56" t="str">
        <f>작성용!U2919</f>
        <v>2025.03.31</v>
      </c>
      <c r="N2922" s="56" t="str">
        <f>작성용!V2919</f>
        <v>룩스루</v>
      </c>
      <c r="O2922" s="56" t="str">
        <f>작성용!W2919</f>
        <v>룩스루</v>
      </c>
      <c r="P2922" s="56" t="str">
        <f>작성용!X2919</f>
        <v>-</v>
      </c>
      <c r="Q2922" s="57" t="str">
        <f>작성용!AD2919</f>
        <v>대체평가3사업본부</v>
      </c>
      <c r="R2922" s="59">
        <f>작성용!AE2919</f>
        <v>0</v>
      </c>
      <c r="S2922" s="57" t="str">
        <f>작성용!AF2919</f>
        <v>대체평가3사업본부</v>
      </c>
      <c r="T2922" s="60" t="str">
        <f>작성용!AG2919</f>
        <v>오윤지</v>
      </c>
      <c r="U2922" s="60" t="str">
        <f>작성용!AH2919</f>
        <v>오윤지</v>
      </c>
      <c r="V2922" s="55">
        <f>작성용!AA2919</f>
        <v>202503</v>
      </c>
      <c r="W2922" s="57" t="str">
        <f>작성용!AC2919</f>
        <v>[T]기타보험기관[1본부]</v>
      </c>
      <c r="X2922" s="57">
        <f>작성용!O2919</f>
        <v>0</v>
      </c>
      <c r="Y2922" s="57">
        <f>작성용!P2919</f>
        <v>0</v>
      </c>
      <c r="Z2922" s="57">
        <f>작성용!Q2919</f>
        <v>0</v>
      </c>
      <c r="AA2922" s="55" t="str">
        <f>작성용!AJ2919</f>
        <v>-</v>
      </c>
      <c r="AB2922" s="55">
        <f>작성용!AB2919</f>
        <v>0</v>
      </c>
    </row>
    <row r="2923" spans="1:28" s="11" customFormat="1" ht="16.5" hidden="1" customHeight="1" x14ac:dyDescent="0.3">
      <c r="A2923" s="53">
        <f>작성용!AL2920</f>
        <v>2919</v>
      </c>
      <c r="B2923" s="54" t="str">
        <f>작성용!AI2920</f>
        <v>-</v>
      </c>
      <c r="C2923" s="55" t="str">
        <f>작성용!AK2920</f>
        <v>개별종목</v>
      </c>
      <c r="D2923" s="56">
        <f>작성용!T2920</f>
        <v>45702</v>
      </c>
      <c r="E2923" s="57" t="str">
        <f>작성용!B2920</f>
        <v>한화생명보험(수익증권형대출)</v>
      </c>
      <c r="F2923" s="57" t="str">
        <f>작성용!C2920</f>
        <v>재평가</v>
      </c>
      <c r="G2923" s="57" t="str">
        <f>작성용!D2920</f>
        <v>한화LTI사모특별자산투자신탁2호</v>
      </c>
      <c r="H2923" s="58" t="str">
        <f>작성용!E2920</f>
        <v>KBP2014020078</v>
      </c>
      <c r="I2923" s="57" t="str">
        <f>작성용!F2920</f>
        <v>B02</v>
      </c>
      <c r="J2923" s="57">
        <f>작성용!G2920</f>
        <v>0</v>
      </c>
      <c r="K2923" s="57" t="str">
        <f>작성용!H2920</f>
        <v>-</v>
      </c>
      <c r="L2923" s="57" t="str">
        <f>작성용!N2920</f>
        <v xml:space="preserve">분기 </v>
      </c>
      <c r="M2923" s="56" t="str">
        <f>작성용!U2920</f>
        <v>2025.03.31</v>
      </c>
      <c r="N2923" s="56" t="str">
        <f>작성용!V2920</f>
        <v>룩스루</v>
      </c>
      <c r="O2923" s="56" t="str">
        <f>작성용!W2920</f>
        <v>룩스루</v>
      </c>
      <c r="P2923" s="56" t="str">
        <f>작성용!X2920</f>
        <v>-</v>
      </c>
      <c r="Q2923" s="57" t="str">
        <f>작성용!AD2920</f>
        <v>대체평가3사업본부</v>
      </c>
      <c r="R2923" s="59">
        <f>작성용!AE2920</f>
        <v>0</v>
      </c>
      <c r="S2923" s="57" t="str">
        <f>작성용!AF2920</f>
        <v>대체평가3사업본부</v>
      </c>
      <c r="T2923" s="60" t="str">
        <f>작성용!AG2920</f>
        <v>오윤지</v>
      </c>
      <c r="U2923" s="60" t="str">
        <f>작성용!AH2920</f>
        <v>오윤지</v>
      </c>
      <c r="V2923" s="55">
        <f>작성용!AA2920</f>
        <v>202503</v>
      </c>
      <c r="W2923" s="57" t="str">
        <f>작성용!AC2920</f>
        <v>[T]기타보험기관[1본부]</v>
      </c>
      <c r="X2923" s="57">
        <f>작성용!O2920</f>
        <v>0</v>
      </c>
      <c r="Y2923" s="57">
        <f>작성용!P2920</f>
        <v>0</v>
      </c>
      <c r="Z2923" s="57">
        <f>작성용!Q2920</f>
        <v>0</v>
      </c>
      <c r="AA2923" s="55" t="str">
        <f>작성용!AJ2920</f>
        <v>-</v>
      </c>
      <c r="AB2923" s="55">
        <f>작성용!AB2920</f>
        <v>0</v>
      </c>
    </row>
    <row r="2924" spans="1:28" s="11" customFormat="1" ht="16.5" hidden="1" customHeight="1" x14ac:dyDescent="0.3">
      <c r="A2924" s="53">
        <f>작성용!AL2921</f>
        <v>2920</v>
      </c>
      <c r="B2924" s="54" t="str">
        <f>작성용!AI2921</f>
        <v>-</v>
      </c>
      <c r="C2924" s="55" t="str">
        <f>작성용!AK2921</f>
        <v>개별종목</v>
      </c>
      <c r="D2924" s="56">
        <f>작성용!T2921</f>
        <v>45702</v>
      </c>
      <c r="E2924" s="57" t="str">
        <f>작성용!B2921</f>
        <v>한화생명보험(수익증권형대출)</v>
      </c>
      <c r="F2924" s="57" t="str">
        <f>작성용!C2921</f>
        <v>재평가</v>
      </c>
      <c r="G2924" s="57" t="str">
        <f>작성용!D2921</f>
        <v>한화LTI인프라사모특별자산투자신탁1호</v>
      </c>
      <c r="H2924" s="58" t="str">
        <f>작성용!E2921</f>
        <v>KBP2014020079</v>
      </c>
      <c r="I2924" s="57" t="str">
        <f>작성용!F2921</f>
        <v>B02</v>
      </c>
      <c r="J2924" s="57">
        <f>작성용!G2921</f>
        <v>0</v>
      </c>
      <c r="K2924" s="57" t="str">
        <f>작성용!H2921</f>
        <v>-</v>
      </c>
      <c r="L2924" s="57" t="str">
        <f>작성용!N2921</f>
        <v xml:space="preserve">분기 </v>
      </c>
      <c r="M2924" s="56" t="str">
        <f>작성용!U2921</f>
        <v>2025.03.31</v>
      </c>
      <c r="N2924" s="56" t="str">
        <f>작성용!V2921</f>
        <v>룩스루</v>
      </c>
      <c r="O2924" s="56" t="str">
        <f>작성용!W2921</f>
        <v>룩스루</v>
      </c>
      <c r="P2924" s="56" t="str">
        <f>작성용!X2921</f>
        <v>-</v>
      </c>
      <c r="Q2924" s="57" t="str">
        <f>작성용!AD2921</f>
        <v>대체평가3사업본부</v>
      </c>
      <c r="R2924" s="59">
        <f>작성용!AE2921</f>
        <v>0</v>
      </c>
      <c r="S2924" s="57" t="str">
        <f>작성용!AF2921</f>
        <v>대체평가3사업본부</v>
      </c>
      <c r="T2924" s="60" t="str">
        <f>작성용!AG2921</f>
        <v>오윤지</v>
      </c>
      <c r="U2924" s="60" t="str">
        <f>작성용!AH2921</f>
        <v>오윤지</v>
      </c>
      <c r="V2924" s="55">
        <f>작성용!AA2921</f>
        <v>202503</v>
      </c>
      <c r="W2924" s="57" t="str">
        <f>작성용!AC2921</f>
        <v>[T]기타보험기관[1본부]</v>
      </c>
      <c r="X2924" s="57">
        <f>작성용!O2921</f>
        <v>0</v>
      </c>
      <c r="Y2924" s="57">
        <f>작성용!P2921</f>
        <v>0</v>
      </c>
      <c r="Z2924" s="57">
        <f>작성용!Q2921</f>
        <v>0</v>
      </c>
      <c r="AA2924" s="55" t="str">
        <f>작성용!AJ2921</f>
        <v>-</v>
      </c>
      <c r="AB2924" s="55">
        <f>작성용!AB2921</f>
        <v>0</v>
      </c>
    </row>
    <row r="2925" spans="1:28" s="11" customFormat="1" ht="16.5" hidden="1" customHeight="1" x14ac:dyDescent="0.3">
      <c r="A2925" s="53">
        <f>작성용!AL2922</f>
        <v>2921</v>
      </c>
      <c r="B2925" s="54" t="str">
        <f>작성용!AI2922</f>
        <v>-</v>
      </c>
      <c r="C2925" s="55" t="str">
        <f>작성용!AK2922</f>
        <v>개별종목</v>
      </c>
      <c r="D2925" s="56">
        <f>작성용!T2922</f>
        <v>45702</v>
      </c>
      <c r="E2925" s="57" t="str">
        <f>작성용!B2922</f>
        <v>한화생명보험(수익증권형대출)</v>
      </c>
      <c r="F2925" s="57" t="str">
        <f>작성용!C2922</f>
        <v>재평가</v>
      </c>
      <c r="G2925" s="57" t="str">
        <f>작성용!D2922</f>
        <v>한화광주순환도로사모특별자산투자신탁1호</v>
      </c>
      <c r="H2925" s="58" t="str">
        <f>작성용!E2922</f>
        <v>KBP2017090084</v>
      </c>
      <c r="I2925" s="57" t="str">
        <f>작성용!F2922</f>
        <v>B02</v>
      </c>
      <c r="J2925" s="57">
        <f>작성용!G2922</f>
        <v>0</v>
      </c>
      <c r="K2925" s="57" t="str">
        <f>작성용!H2922</f>
        <v>-</v>
      </c>
      <c r="L2925" s="57" t="str">
        <f>작성용!N2922</f>
        <v xml:space="preserve">분기 </v>
      </c>
      <c r="M2925" s="56" t="str">
        <f>작성용!U2922</f>
        <v>2025.03.31</v>
      </c>
      <c r="N2925" s="56" t="str">
        <f>작성용!V2922</f>
        <v>룩스루</v>
      </c>
      <c r="O2925" s="56" t="str">
        <f>작성용!W2922</f>
        <v>룩스루</v>
      </c>
      <c r="P2925" s="56" t="str">
        <f>작성용!X2922</f>
        <v>-</v>
      </c>
      <c r="Q2925" s="57" t="str">
        <f>작성용!AD2922</f>
        <v>대체평가3사업본부</v>
      </c>
      <c r="R2925" s="59">
        <f>작성용!AE2922</f>
        <v>0</v>
      </c>
      <c r="S2925" s="57" t="str">
        <f>작성용!AF2922</f>
        <v>대체평가3사업본부</v>
      </c>
      <c r="T2925" s="60" t="str">
        <f>작성용!AG2922</f>
        <v>오윤지</v>
      </c>
      <c r="U2925" s="60" t="str">
        <f>작성용!AH2922</f>
        <v>오윤지</v>
      </c>
      <c r="V2925" s="55">
        <f>작성용!AA2922</f>
        <v>202503</v>
      </c>
      <c r="W2925" s="57" t="str">
        <f>작성용!AC2922</f>
        <v>[T]기타보험기관[1본부]</v>
      </c>
      <c r="X2925" s="57">
        <f>작성용!O2922</f>
        <v>0</v>
      </c>
      <c r="Y2925" s="57">
        <f>작성용!P2922</f>
        <v>0</v>
      </c>
      <c r="Z2925" s="57">
        <f>작성용!Q2922</f>
        <v>0</v>
      </c>
      <c r="AA2925" s="55" t="str">
        <f>작성용!AJ2922</f>
        <v>-</v>
      </c>
      <c r="AB2925" s="55">
        <f>작성용!AB2922</f>
        <v>0</v>
      </c>
    </row>
    <row r="2926" spans="1:28" s="11" customFormat="1" ht="16.5" hidden="1" customHeight="1" x14ac:dyDescent="0.3">
      <c r="A2926" s="53">
        <f>작성용!AL2923</f>
        <v>2922</v>
      </c>
      <c r="B2926" s="54" t="str">
        <f>작성용!AI2923</f>
        <v>-</v>
      </c>
      <c r="C2926" s="55" t="str">
        <f>작성용!AK2923</f>
        <v>개별종목</v>
      </c>
      <c r="D2926" s="56">
        <f>작성용!T2923</f>
        <v>45702</v>
      </c>
      <c r="E2926" s="57" t="str">
        <f>작성용!B2923</f>
        <v>한화생명보험(수익증권형대출)</v>
      </c>
      <c r="F2926" s="57" t="str">
        <f>작성용!C2923</f>
        <v>재평가</v>
      </c>
      <c r="G2926" s="57" t="str">
        <f>작성용!D2923</f>
        <v>한화제3경인고속도로사모특별자산투자신탁1호</v>
      </c>
      <c r="H2926" s="58" t="str">
        <f>작성용!E2923</f>
        <v>KBP2017090088</v>
      </c>
      <c r="I2926" s="57" t="str">
        <f>작성용!F2923</f>
        <v>B02</v>
      </c>
      <c r="J2926" s="57">
        <f>작성용!G2923</f>
        <v>0</v>
      </c>
      <c r="K2926" s="57" t="str">
        <f>작성용!H2923</f>
        <v>-</v>
      </c>
      <c r="L2926" s="57" t="str">
        <f>작성용!N2923</f>
        <v xml:space="preserve">분기 </v>
      </c>
      <c r="M2926" s="56" t="str">
        <f>작성용!U2923</f>
        <v>2025.03.31</v>
      </c>
      <c r="N2926" s="56" t="str">
        <f>작성용!V2923</f>
        <v>룩스루</v>
      </c>
      <c r="O2926" s="56" t="str">
        <f>작성용!W2923</f>
        <v>룩스루</v>
      </c>
      <c r="P2926" s="56" t="str">
        <f>작성용!X2923</f>
        <v>-</v>
      </c>
      <c r="Q2926" s="57" t="str">
        <f>작성용!AD2923</f>
        <v>대체평가3사업본부</v>
      </c>
      <c r="R2926" s="59">
        <f>작성용!AE2923</f>
        <v>0</v>
      </c>
      <c r="S2926" s="57" t="str">
        <f>작성용!AF2923</f>
        <v>대체평가3사업본부</v>
      </c>
      <c r="T2926" s="60" t="str">
        <f>작성용!AG2923</f>
        <v>오윤지</v>
      </c>
      <c r="U2926" s="60" t="str">
        <f>작성용!AH2923</f>
        <v>오윤지</v>
      </c>
      <c r="V2926" s="55">
        <f>작성용!AA2923</f>
        <v>202503</v>
      </c>
      <c r="W2926" s="57" t="str">
        <f>작성용!AC2923</f>
        <v>[T]기타보험기관[1본부]</v>
      </c>
      <c r="X2926" s="57">
        <f>작성용!O2923</f>
        <v>0</v>
      </c>
      <c r="Y2926" s="57">
        <f>작성용!P2923</f>
        <v>0</v>
      </c>
      <c r="Z2926" s="57">
        <f>작성용!Q2923</f>
        <v>0</v>
      </c>
      <c r="AA2926" s="55" t="str">
        <f>작성용!AJ2923</f>
        <v>-</v>
      </c>
      <c r="AB2926" s="55">
        <f>작성용!AB2923</f>
        <v>0</v>
      </c>
    </row>
    <row r="2927" spans="1:28" s="11" customFormat="1" ht="16.5" hidden="1" customHeight="1" x14ac:dyDescent="0.3">
      <c r="A2927" s="53">
        <f>작성용!AL2924</f>
        <v>2923</v>
      </c>
      <c r="B2927" s="54" t="str">
        <f>작성용!AI2924</f>
        <v>-</v>
      </c>
      <c r="C2927" s="55" t="str">
        <f>작성용!AK2924</f>
        <v>개별종목</v>
      </c>
      <c r="D2927" s="56">
        <f>작성용!T2924</f>
        <v>45702</v>
      </c>
      <c r="E2927" s="57" t="str">
        <f>작성용!B2924</f>
        <v>한화생명보험(수익증권형대출)</v>
      </c>
      <c r="F2927" s="57" t="str">
        <f>작성용!C2924</f>
        <v>재평가</v>
      </c>
      <c r="G2927" s="57" t="str">
        <f>작성용!D2924</f>
        <v>한화태양광발전사모특별자산투자신탁3호</v>
      </c>
      <c r="H2927" s="58" t="str">
        <f>작성용!E2924</f>
        <v>KBP2016120117</v>
      </c>
      <c r="I2927" s="57" t="str">
        <f>작성용!F2924</f>
        <v>B02</v>
      </c>
      <c r="J2927" s="57">
        <f>작성용!G2924</f>
        <v>0</v>
      </c>
      <c r="K2927" s="57" t="str">
        <f>작성용!H2924</f>
        <v>-</v>
      </c>
      <c r="L2927" s="57" t="str">
        <f>작성용!N2924</f>
        <v xml:space="preserve">분기 </v>
      </c>
      <c r="M2927" s="56" t="str">
        <f>작성용!U2924</f>
        <v>2025.03.31</v>
      </c>
      <c r="N2927" s="56" t="str">
        <f>작성용!V2924</f>
        <v>룩스루</v>
      </c>
      <c r="O2927" s="56" t="str">
        <f>작성용!W2924</f>
        <v>룩스루</v>
      </c>
      <c r="P2927" s="56" t="str">
        <f>작성용!X2924</f>
        <v>-</v>
      </c>
      <c r="Q2927" s="57" t="str">
        <f>작성용!AD2924</f>
        <v>대체평가3사업본부</v>
      </c>
      <c r="R2927" s="59">
        <f>작성용!AE2924</f>
        <v>0</v>
      </c>
      <c r="S2927" s="57" t="str">
        <f>작성용!AF2924</f>
        <v>대체평가3사업본부</v>
      </c>
      <c r="T2927" s="60" t="str">
        <f>작성용!AG2924</f>
        <v>오윤지</v>
      </c>
      <c r="U2927" s="60" t="str">
        <f>작성용!AH2924</f>
        <v>오윤지</v>
      </c>
      <c r="V2927" s="55">
        <f>작성용!AA2924</f>
        <v>202503</v>
      </c>
      <c r="W2927" s="57" t="str">
        <f>작성용!AC2924</f>
        <v>[T]기타보험기관[1본부]</v>
      </c>
      <c r="X2927" s="57">
        <f>작성용!O2924</f>
        <v>0</v>
      </c>
      <c r="Y2927" s="57">
        <f>작성용!P2924</f>
        <v>0</v>
      </c>
      <c r="Z2927" s="57">
        <f>작성용!Q2924</f>
        <v>0</v>
      </c>
      <c r="AA2927" s="55" t="str">
        <f>작성용!AJ2924</f>
        <v>-</v>
      </c>
      <c r="AB2927" s="55">
        <f>작성용!AB2924</f>
        <v>0</v>
      </c>
    </row>
    <row r="2928" spans="1:28" s="11" customFormat="1" ht="16.5" hidden="1" customHeight="1" x14ac:dyDescent="0.3">
      <c r="A2928" s="53">
        <f>작성용!AL2925</f>
        <v>2924</v>
      </c>
      <c r="B2928" s="54" t="str">
        <f>작성용!AI2925</f>
        <v>-</v>
      </c>
      <c r="C2928" s="55" t="str">
        <f>작성용!AK2925</f>
        <v>개별종목</v>
      </c>
      <c r="D2928" s="56">
        <f>작성용!T2925</f>
        <v>45702</v>
      </c>
      <c r="E2928" s="57" t="str">
        <f>작성용!B2925</f>
        <v>한화생명보험(수익증권형대출)</v>
      </c>
      <c r="F2928" s="57" t="str">
        <f>작성용!C2925</f>
        <v>재평가</v>
      </c>
      <c r="G2928" s="57" t="str">
        <f>작성용!D2925</f>
        <v>한화트라이서클인프라사모특별자산투자신탁1호</v>
      </c>
      <c r="H2928" s="58" t="str">
        <f>작성용!E2925</f>
        <v>KBP2014020086</v>
      </c>
      <c r="I2928" s="57" t="str">
        <f>작성용!F2925</f>
        <v>B02</v>
      </c>
      <c r="J2928" s="57">
        <f>작성용!G2925</f>
        <v>0</v>
      </c>
      <c r="K2928" s="57" t="str">
        <f>작성용!H2925</f>
        <v>-</v>
      </c>
      <c r="L2928" s="57" t="str">
        <f>작성용!N2925</f>
        <v xml:space="preserve">분기 </v>
      </c>
      <c r="M2928" s="56" t="str">
        <f>작성용!U2925</f>
        <v>2025.03.31</v>
      </c>
      <c r="N2928" s="56" t="str">
        <f>작성용!V2925</f>
        <v>룩스루</v>
      </c>
      <c r="O2928" s="56" t="str">
        <f>작성용!W2925</f>
        <v>룩스루</v>
      </c>
      <c r="P2928" s="56" t="str">
        <f>작성용!X2925</f>
        <v>-</v>
      </c>
      <c r="Q2928" s="57" t="str">
        <f>작성용!AD2925</f>
        <v>대체평가3사업본부</v>
      </c>
      <c r="R2928" s="59">
        <f>작성용!AE2925</f>
        <v>0</v>
      </c>
      <c r="S2928" s="57" t="str">
        <f>작성용!AF2925</f>
        <v>대체평가3사업본부</v>
      </c>
      <c r="T2928" s="60" t="str">
        <f>작성용!AG2925</f>
        <v>오윤지</v>
      </c>
      <c r="U2928" s="60" t="str">
        <f>작성용!AH2925</f>
        <v>오윤지</v>
      </c>
      <c r="V2928" s="55">
        <f>작성용!AA2925</f>
        <v>202503</v>
      </c>
      <c r="W2928" s="57" t="str">
        <f>작성용!AC2925</f>
        <v>[T]기타보험기관[1본부]</v>
      </c>
      <c r="X2928" s="57">
        <f>작성용!O2925</f>
        <v>0</v>
      </c>
      <c r="Y2928" s="57">
        <f>작성용!P2925</f>
        <v>0</v>
      </c>
      <c r="Z2928" s="57">
        <f>작성용!Q2925</f>
        <v>0</v>
      </c>
      <c r="AA2928" s="55" t="str">
        <f>작성용!AJ2925</f>
        <v>-</v>
      </c>
      <c r="AB2928" s="55">
        <f>작성용!AB2925</f>
        <v>0</v>
      </c>
    </row>
    <row r="2929" spans="1:28" s="11" customFormat="1" ht="16.5" hidden="1" customHeight="1" x14ac:dyDescent="0.3">
      <c r="A2929" s="53">
        <f>작성용!AL2926</f>
        <v>2925</v>
      </c>
      <c r="B2929" s="54" t="str">
        <f>작성용!AI2926</f>
        <v>-</v>
      </c>
      <c r="C2929" s="55" t="str">
        <f>작성용!AK2926</f>
        <v>개별종목</v>
      </c>
      <c r="D2929" s="56">
        <f>작성용!T2926</f>
        <v>45702</v>
      </c>
      <c r="E2929" s="57" t="str">
        <f>작성용!B2926</f>
        <v>한화생명보험(수익증권형대출)</v>
      </c>
      <c r="F2929" s="57" t="str">
        <f>작성용!C2926</f>
        <v>재평가</v>
      </c>
      <c r="G2929" s="57" t="str">
        <f>작성용!D2926</f>
        <v>한화트라이서클인프라사모특별자산투자신탁3호</v>
      </c>
      <c r="H2929" s="58" t="str">
        <f>작성용!E2926</f>
        <v>KBP2014020087</v>
      </c>
      <c r="I2929" s="57" t="str">
        <f>작성용!F2926</f>
        <v>B02</v>
      </c>
      <c r="J2929" s="57">
        <f>작성용!G2926</f>
        <v>0</v>
      </c>
      <c r="K2929" s="57" t="str">
        <f>작성용!H2926</f>
        <v>-</v>
      </c>
      <c r="L2929" s="57" t="str">
        <f>작성용!N2926</f>
        <v xml:space="preserve">분기 </v>
      </c>
      <c r="M2929" s="56" t="str">
        <f>작성용!U2926</f>
        <v>2025.03.31</v>
      </c>
      <c r="N2929" s="56" t="str">
        <f>작성용!V2926</f>
        <v>룩스루</v>
      </c>
      <c r="O2929" s="56" t="str">
        <f>작성용!W2926</f>
        <v>룩스루</v>
      </c>
      <c r="P2929" s="56" t="str">
        <f>작성용!X2926</f>
        <v>-</v>
      </c>
      <c r="Q2929" s="57" t="str">
        <f>작성용!AD2926</f>
        <v>대체평가3사업본부</v>
      </c>
      <c r="R2929" s="59">
        <f>작성용!AE2926</f>
        <v>0</v>
      </c>
      <c r="S2929" s="57" t="str">
        <f>작성용!AF2926</f>
        <v>대체평가3사업본부</v>
      </c>
      <c r="T2929" s="60" t="str">
        <f>작성용!AG2926</f>
        <v>오윤지</v>
      </c>
      <c r="U2929" s="60" t="str">
        <f>작성용!AH2926</f>
        <v>오윤지</v>
      </c>
      <c r="V2929" s="55">
        <f>작성용!AA2926</f>
        <v>202503</v>
      </c>
      <c r="W2929" s="57" t="str">
        <f>작성용!AC2926</f>
        <v>[T]기타보험기관[1본부]</v>
      </c>
      <c r="X2929" s="57">
        <f>작성용!O2926</f>
        <v>0</v>
      </c>
      <c r="Y2929" s="57">
        <f>작성용!P2926</f>
        <v>0</v>
      </c>
      <c r="Z2929" s="57">
        <f>작성용!Q2926</f>
        <v>0</v>
      </c>
      <c r="AA2929" s="55" t="str">
        <f>작성용!AJ2926</f>
        <v>-</v>
      </c>
      <c r="AB2929" s="55">
        <f>작성용!AB2926</f>
        <v>0</v>
      </c>
    </row>
    <row r="2930" spans="1:28" s="11" customFormat="1" ht="16.5" hidden="1" customHeight="1" x14ac:dyDescent="0.3">
      <c r="A2930" s="53">
        <f>작성용!AL2927</f>
        <v>2926</v>
      </c>
      <c r="B2930" s="54" t="str">
        <f>작성용!AI2927</f>
        <v>-</v>
      </c>
      <c r="C2930" s="55" t="str">
        <f>작성용!AK2927</f>
        <v>개별종목</v>
      </c>
      <c r="D2930" s="56">
        <f>작성용!T2927</f>
        <v>45702</v>
      </c>
      <c r="E2930" s="57" t="str">
        <f>작성용!B2927</f>
        <v>한화생명보험(수익증권형대출)</v>
      </c>
      <c r="F2930" s="57" t="str">
        <f>작성용!C2927</f>
        <v>재평가</v>
      </c>
      <c r="G2930" s="57" t="str">
        <f>작성용!D2927</f>
        <v>한화환경사랑인프라사모특별자산투자신탁1호</v>
      </c>
      <c r="H2930" s="58" t="str">
        <f>작성용!E2927</f>
        <v>KBP2017090092</v>
      </c>
      <c r="I2930" s="57" t="str">
        <f>작성용!F2927</f>
        <v>B02</v>
      </c>
      <c r="J2930" s="57">
        <f>작성용!G2927</f>
        <v>0</v>
      </c>
      <c r="K2930" s="57" t="str">
        <f>작성용!H2927</f>
        <v>-</v>
      </c>
      <c r="L2930" s="57" t="str">
        <f>작성용!N2927</f>
        <v xml:space="preserve">분기 </v>
      </c>
      <c r="M2930" s="56" t="str">
        <f>작성용!U2927</f>
        <v>2025.03.31</v>
      </c>
      <c r="N2930" s="56" t="str">
        <f>작성용!V2927</f>
        <v>룩스루</v>
      </c>
      <c r="O2930" s="56" t="str">
        <f>작성용!W2927</f>
        <v>룩스루</v>
      </c>
      <c r="P2930" s="56" t="str">
        <f>작성용!X2927</f>
        <v>-</v>
      </c>
      <c r="Q2930" s="57" t="str">
        <f>작성용!AD2927</f>
        <v>대체평가3사업본부</v>
      </c>
      <c r="R2930" s="59">
        <f>작성용!AE2927</f>
        <v>0</v>
      </c>
      <c r="S2930" s="57" t="str">
        <f>작성용!AF2927</f>
        <v>대체평가3사업본부</v>
      </c>
      <c r="T2930" s="60" t="str">
        <f>작성용!AG2927</f>
        <v>오윤지</v>
      </c>
      <c r="U2930" s="60" t="str">
        <f>작성용!AH2927</f>
        <v>오윤지</v>
      </c>
      <c r="V2930" s="55">
        <f>작성용!AA2927</f>
        <v>202503</v>
      </c>
      <c r="W2930" s="57" t="str">
        <f>작성용!AC2927</f>
        <v>[T]기타보험기관[1본부]</v>
      </c>
      <c r="X2930" s="57">
        <f>작성용!O2927</f>
        <v>0</v>
      </c>
      <c r="Y2930" s="57">
        <f>작성용!P2927</f>
        <v>0</v>
      </c>
      <c r="Z2930" s="57">
        <f>작성용!Q2927</f>
        <v>0</v>
      </c>
      <c r="AA2930" s="55" t="str">
        <f>작성용!AJ2927</f>
        <v>-</v>
      </c>
      <c r="AB2930" s="55">
        <f>작성용!AB2927</f>
        <v>0</v>
      </c>
    </row>
    <row r="2931" spans="1:28" s="11" customFormat="1" ht="16.5" hidden="1" customHeight="1" x14ac:dyDescent="0.3">
      <c r="A2931" s="53">
        <f>작성용!AL2928</f>
        <v>2927</v>
      </c>
      <c r="B2931" s="54" t="str">
        <f>작성용!AI2928</f>
        <v>-</v>
      </c>
      <c r="C2931" s="55" t="str">
        <f>작성용!AK2928</f>
        <v>개별종목</v>
      </c>
      <c r="D2931" s="56">
        <f>작성용!T2928</f>
        <v>45702</v>
      </c>
      <c r="E2931" s="57" t="str">
        <f>작성용!B2928</f>
        <v>한화생명보험(수익증권형대출)</v>
      </c>
      <c r="F2931" s="57" t="str">
        <f>작성용!C2928</f>
        <v>재평가</v>
      </c>
      <c r="G2931" s="57" t="str">
        <f>작성용!D2928</f>
        <v>한화환경사랑사모특별자산투자신탁2호</v>
      </c>
      <c r="H2931" s="58" t="str">
        <f>작성용!E2928</f>
        <v>KBP2014020088</v>
      </c>
      <c r="I2931" s="57" t="str">
        <f>작성용!F2928</f>
        <v>B02</v>
      </c>
      <c r="J2931" s="57">
        <f>작성용!G2928</f>
        <v>0</v>
      </c>
      <c r="K2931" s="57" t="str">
        <f>작성용!H2928</f>
        <v>-</v>
      </c>
      <c r="L2931" s="57" t="str">
        <f>작성용!N2928</f>
        <v xml:space="preserve">분기 </v>
      </c>
      <c r="M2931" s="56" t="str">
        <f>작성용!U2928</f>
        <v>2025.03.31</v>
      </c>
      <c r="N2931" s="56" t="str">
        <f>작성용!V2928</f>
        <v>룩스루</v>
      </c>
      <c r="O2931" s="56" t="str">
        <f>작성용!W2928</f>
        <v>룩스루</v>
      </c>
      <c r="P2931" s="56" t="str">
        <f>작성용!X2928</f>
        <v>-</v>
      </c>
      <c r="Q2931" s="57" t="str">
        <f>작성용!AD2928</f>
        <v>대체평가3사업본부</v>
      </c>
      <c r="R2931" s="59">
        <f>작성용!AE2928</f>
        <v>0</v>
      </c>
      <c r="S2931" s="57" t="str">
        <f>작성용!AF2928</f>
        <v>대체평가3사업본부</v>
      </c>
      <c r="T2931" s="60" t="str">
        <f>작성용!AG2928</f>
        <v>오윤지</v>
      </c>
      <c r="U2931" s="60" t="str">
        <f>작성용!AH2928</f>
        <v>오윤지</v>
      </c>
      <c r="V2931" s="55">
        <f>작성용!AA2928</f>
        <v>202503</v>
      </c>
      <c r="W2931" s="57" t="str">
        <f>작성용!AC2928</f>
        <v>[T]기타보험기관[1본부]</v>
      </c>
      <c r="X2931" s="57">
        <f>작성용!O2928</f>
        <v>0</v>
      </c>
      <c r="Y2931" s="57">
        <f>작성용!P2928</f>
        <v>0</v>
      </c>
      <c r="Z2931" s="57">
        <f>작성용!Q2928</f>
        <v>0</v>
      </c>
      <c r="AA2931" s="55" t="str">
        <f>작성용!AJ2928</f>
        <v>-</v>
      </c>
      <c r="AB2931" s="55">
        <f>작성용!AB2928</f>
        <v>0</v>
      </c>
    </row>
    <row r="2932" spans="1:28" s="11" customFormat="1" ht="16.5" hidden="1" customHeight="1" x14ac:dyDescent="0.3">
      <c r="A2932" s="53">
        <f>작성용!AL2929</f>
        <v>2928</v>
      </c>
      <c r="B2932" s="54" t="str">
        <f>작성용!AI2929</f>
        <v>-</v>
      </c>
      <c r="C2932" s="55" t="str">
        <f>작성용!AK2929</f>
        <v>개별종목</v>
      </c>
      <c r="D2932" s="56">
        <f>작성용!T2929</f>
        <v>45702</v>
      </c>
      <c r="E2932" s="57" t="str">
        <f>작성용!B2929</f>
        <v>한화생명보험(수익증권형대출)</v>
      </c>
      <c r="F2932" s="57" t="str">
        <f>작성용!C2929</f>
        <v>재평가</v>
      </c>
      <c r="G2932" s="57" t="str">
        <f>작성용!D2929</f>
        <v>현대인베스트먼트선순위대출전문투자형사모특별자산투자신탁제1호</v>
      </c>
      <c r="H2932" s="58" t="str">
        <f>작성용!E2929</f>
        <v>KBP2020030021</v>
      </c>
      <c r="I2932" s="57" t="str">
        <f>작성용!F2929</f>
        <v>B02</v>
      </c>
      <c r="J2932" s="57">
        <f>작성용!G2929</f>
        <v>0</v>
      </c>
      <c r="K2932" s="57" t="str">
        <f>작성용!H2929</f>
        <v>-</v>
      </c>
      <c r="L2932" s="57" t="str">
        <f>작성용!N2929</f>
        <v xml:space="preserve">분기 </v>
      </c>
      <c r="M2932" s="56" t="str">
        <f>작성용!U2929</f>
        <v>2025.03.31</v>
      </c>
      <c r="N2932" s="56" t="str">
        <f>작성용!V2929</f>
        <v>룩스루</v>
      </c>
      <c r="O2932" s="56" t="str">
        <f>작성용!W2929</f>
        <v>룩스루</v>
      </c>
      <c r="P2932" s="56" t="str">
        <f>작성용!X2929</f>
        <v>-</v>
      </c>
      <c r="Q2932" s="57" t="str">
        <f>작성용!AD2929</f>
        <v>대체평가3사업본부</v>
      </c>
      <c r="R2932" s="59">
        <f>작성용!AE2929</f>
        <v>0</v>
      </c>
      <c r="S2932" s="57" t="str">
        <f>작성용!AF2929</f>
        <v>대체평가3사업본부</v>
      </c>
      <c r="T2932" s="60" t="str">
        <f>작성용!AG2929</f>
        <v>오윤지</v>
      </c>
      <c r="U2932" s="60" t="str">
        <f>작성용!AH2929</f>
        <v>오윤지</v>
      </c>
      <c r="V2932" s="55">
        <f>작성용!AA2929</f>
        <v>202503</v>
      </c>
      <c r="W2932" s="57" t="str">
        <f>작성용!AC2929</f>
        <v>[T]기타보험기관[1본부]</v>
      </c>
      <c r="X2932" s="57">
        <f>작성용!O2929</f>
        <v>0</v>
      </c>
      <c r="Y2932" s="57">
        <f>작성용!P2929</f>
        <v>0</v>
      </c>
      <c r="Z2932" s="57">
        <f>작성용!Q2929</f>
        <v>0</v>
      </c>
      <c r="AA2932" s="55" t="str">
        <f>작성용!AJ2929</f>
        <v>-</v>
      </c>
      <c r="AB2932" s="55">
        <f>작성용!AB2929</f>
        <v>0</v>
      </c>
    </row>
    <row r="2933" spans="1:28" s="11" customFormat="1" ht="16.5" hidden="1" customHeight="1" x14ac:dyDescent="0.3">
      <c r="A2933" s="53">
        <f>작성용!AL2930</f>
        <v>2929</v>
      </c>
      <c r="B2933" s="54" t="str">
        <f>작성용!AI2930</f>
        <v>-</v>
      </c>
      <c r="C2933" s="55" t="str">
        <f>작성용!AK2930</f>
        <v>개별종목</v>
      </c>
      <c r="D2933" s="56">
        <f>작성용!T2930</f>
        <v>45702</v>
      </c>
      <c r="E2933" s="57" t="str">
        <f>작성용!B2930</f>
        <v>한화생명보험(수익증권형대출)</v>
      </c>
      <c r="F2933" s="57" t="str">
        <f>작성용!C2930</f>
        <v>재평가</v>
      </c>
      <c r="G2933" s="57" t="str">
        <f>작성용!D2930</f>
        <v>현대인베스트먼트선순위대출전문투자형사모특별자산투자신탁2호</v>
      </c>
      <c r="H2933" s="58" t="str">
        <f>작성용!E2930</f>
        <v>KBP2021060034</v>
      </c>
      <c r="I2933" s="57" t="str">
        <f>작성용!F2930</f>
        <v>B02</v>
      </c>
      <c r="J2933" s="57">
        <f>작성용!G2930</f>
        <v>0</v>
      </c>
      <c r="K2933" s="57" t="str">
        <f>작성용!H2930</f>
        <v>-</v>
      </c>
      <c r="L2933" s="57" t="str">
        <f>작성용!N2930</f>
        <v xml:space="preserve">분기 </v>
      </c>
      <c r="M2933" s="56" t="str">
        <f>작성용!U2930</f>
        <v>2025.03.31</v>
      </c>
      <c r="N2933" s="56" t="str">
        <f>작성용!V2930</f>
        <v>룩스루</v>
      </c>
      <c r="O2933" s="56" t="str">
        <f>작성용!W2930</f>
        <v>룩스루</v>
      </c>
      <c r="P2933" s="56" t="str">
        <f>작성용!X2930</f>
        <v>-</v>
      </c>
      <c r="Q2933" s="57" t="str">
        <f>작성용!AD2930</f>
        <v>대체평가3사업본부</v>
      </c>
      <c r="R2933" s="59">
        <f>작성용!AE2930</f>
        <v>0</v>
      </c>
      <c r="S2933" s="57" t="str">
        <f>작성용!AF2930</f>
        <v>대체평가3사업본부</v>
      </c>
      <c r="T2933" s="60" t="str">
        <f>작성용!AG2930</f>
        <v>오윤지</v>
      </c>
      <c r="U2933" s="60" t="str">
        <f>작성용!AH2930</f>
        <v>오윤지</v>
      </c>
      <c r="V2933" s="55">
        <f>작성용!AA2930</f>
        <v>202503</v>
      </c>
      <c r="W2933" s="57" t="str">
        <f>작성용!AC2930</f>
        <v>[T]기타보험기관[1본부]</v>
      </c>
      <c r="X2933" s="57">
        <f>작성용!O2930</f>
        <v>0</v>
      </c>
      <c r="Y2933" s="57">
        <f>작성용!P2930</f>
        <v>0</v>
      </c>
      <c r="Z2933" s="57">
        <f>작성용!Q2930</f>
        <v>0</v>
      </c>
      <c r="AA2933" s="55" t="str">
        <f>작성용!AJ2930</f>
        <v>-</v>
      </c>
      <c r="AB2933" s="55">
        <f>작성용!AB2930</f>
        <v>0</v>
      </c>
    </row>
    <row r="2934" spans="1:28" s="11" customFormat="1" ht="16.5" hidden="1" customHeight="1" x14ac:dyDescent="0.3">
      <c r="A2934" s="53">
        <f>작성용!AL2931</f>
        <v>2930</v>
      </c>
      <c r="B2934" s="54" t="str">
        <f>작성용!AI2931</f>
        <v>-</v>
      </c>
      <c r="C2934" s="55" t="str">
        <f>작성용!AK2931</f>
        <v>개별종목</v>
      </c>
      <c r="D2934" s="56">
        <f>작성용!T2931</f>
        <v>45702</v>
      </c>
      <c r="E2934" s="57" t="str">
        <f>작성용!B2931</f>
        <v>한화생명보험(수익증권형대출)</v>
      </c>
      <c r="F2934" s="57" t="str">
        <f>작성용!C2931</f>
        <v>재평가</v>
      </c>
      <c r="G2934" s="57" t="str">
        <f>작성용!D2931</f>
        <v>흥국인프라사모특별자산투자신탁2호</v>
      </c>
      <c r="H2934" s="58" t="str">
        <f>작성용!E2931</f>
        <v>KBP2014020090</v>
      </c>
      <c r="I2934" s="57" t="str">
        <f>작성용!F2931</f>
        <v>B02</v>
      </c>
      <c r="J2934" s="57">
        <f>작성용!G2931</f>
        <v>0</v>
      </c>
      <c r="K2934" s="57" t="str">
        <f>작성용!H2931</f>
        <v>-</v>
      </c>
      <c r="L2934" s="57" t="str">
        <f>작성용!N2931</f>
        <v xml:space="preserve">분기 </v>
      </c>
      <c r="M2934" s="56" t="str">
        <f>작성용!U2931</f>
        <v>2025.03.31</v>
      </c>
      <c r="N2934" s="56" t="str">
        <f>작성용!V2931</f>
        <v>룩스루</v>
      </c>
      <c r="O2934" s="56" t="str">
        <f>작성용!W2931</f>
        <v>룩스루</v>
      </c>
      <c r="P2934" s="56" t="str">
        <f>작성용!X2931</f>
        <v>-</v>
      </c>
      <c r="Q2934" s="57" t="str">
        <f>작성용!AD2931</f>
        <v>대체평가3사업본부</v>
      </c>
      <c r="R2934" s="59">
        <f>작성용!AE2931</f>
        <v>0</v>
      </c>
      <c r="S2934" s="57" t="str">
        <f>작성용!AF2931</f>
        <v>대체평가3사업본부</v>
      </c>
      <c r="T2934" s="60" t="str">
        <f>작성용!AG2931</f>
        <v>오윤지</v>
      </c>
      <c r="U2934" s="60" t="str">
        <f>작성용!AH2931</f>
        <v>오윤지</v>
      </c>
      <c r="V2934" s="55">
        <f>작성용!AA2931</f>
        <v>202503</v>
      </c>
      <c r="W2934" s="57" t="str">
        <f>작성용!AC2931</f>
        <v>[T]기타보험기관[1본부]</v>
      </c>
      <c r="X2934" s="57">
        <f>작성용!O2931</f>
        <v>0</v>
      </c>
      <c r="Y2934" s="57">
        <f>작성용!P2931</f>
        <v>0</v>
      </c>
      <c r="Z2934" s="57">
        <f>작성용!Q2931</f>
        <v>0</v>
      </c>
      <c r="AA2934" s="55" t="str">
        <f>작성용!AJ2931</f>
        <v>-</v>
      </c>
      <c r="AB2934" s="55">
        <f>작성용!AB2931</f>
        <v>0</v>
      </c>
    </row>
    <row r="2935" spans="1:28" s="11" customFormat="1" ht="16.5" hidden="1" customHeight="1" x14ac:dyDescent="0.3">
      <c r="A2935" s="53">
        <f>작성용!AL2932</f>
        <v>2931</v>
      </c>
      <c r="B2935" s="54" t="str">
        <f>작성용!AI2932</f>
        <v>-</v>
      </c>
      <c r="C2935" s="55" t="str">
        <f>작성용!AK2932</f>
        <v>개별종목</v>
      </c>
      <c r="D2935" s="56">
        <f>작성용!T2932</f>
        <v>45702</v>
      </c>
      <c r="E2935" s="57" t="str">
        <f>작성용!B2932</f>
        <v>한화생명보험(수익증권형대출)</v>
      </c>
      <c r="F2935" s="57" t="str">
        <f>작성용!C2932</f>
        <v>재평가</v>
      </c>
      <c r="G2935" s="57" t="str">
        <f>작성용!D2932</f>
        <v>흥국하이클래스전문투자형사모특별자산투자신탁49호</v>
      </c>
      <c r="H2935" s="58" t="str">
        <f>작성용!E2932</f>
        <v>KBP2018120024</v>
      </c>
      <c r="I2935" s="57" t="str">
        <f>작성용!F2932</f>
        <v>B02</v>
      </c>
      <c r="J2935" s="57">
        <f>작성용!G2932</f>
        <v>0</v>
      </c>
      <c r="K2935" s="57" t="str">
        <f>작성용!H2932</f>
        <v>-</v>
      </c>
      <c r="L2935" s="57" t="str">
        <f>작성용!N2932</f>
        <v xml:space="preserve">분기 </v>
      </c>
      <c r="M2935" s="56" t="str">
        <f>작성용!U2932</f>
        <v>2025.03.31</v>
      </c>
      <c r="N2935" s="56" t="str">
        <f>작성용!V2932</f>
        <v>룩스루</v>
      </c>
      <c r="O2935" s="56" t="str">
        <f>작성용!W2932</f>
        <v>룩스루</v>
      </c>
      <c r="P2935" s="56" t="str">
        <f>작성용!X2932</f>
        <v>-</v>
      </c>
      <c r="Q2935" s="57" t="str">
        <f>작성용!AD2932</f>
        <v>대체평가3사업본부</v>
      </c>
      <c r="R2935" s="59">
        <f>작성용!AE2932</f>
        <v>0</v>
      </c>
      <c r="S2935" s="57" t="str">
        <f>작성용!AF2932</f>
        <v>대체평가3사업본부</v>
      </c>
      <c r="T2935" s="60" t="str">
        <f>작성용!AG2932</f>
        <v>오윤지</v>
      </c>
      <c r="U2935" s="60" t="str">
        <f>작성용!AH2932</f>
        <v>오윤지</v>
      </c>
      <c r="V2935" s="55">
        <f>작성용!AA2932</f>
        <v>202503</v>
      </c>
      <c r="W2935" s="57" t="str">
        <f>작성용!AC2932</f>
        <v>[T]기타보험기관[1본부]</v>
      </c>
      <c r="X2935" s="57">
        <f>작성용!O2932</f>
        <v>0</v>
      </c>
      <c r="Y2935" s="57">
        <f>작성용!P2932</f>
        <v>0</v>
      </c>
      <c r="Z2935" s="57">
        <f>작성용!Q2932</f>
        <v>0</v>
      </c>
      <c r="AA2935" s="55" t="str">
        <f>작성용!AJ2932</f>
        <v>-</v>
      </c>
      <c r="AB2935" s="55">
        <f>작성용!AB2932</f>
        <v>0</v>
      </c>
    </row>
    <row r="2936" spans="1:28" s="11" customFormat="1" ht="16.5" hidden="1" customHeight="1" x14ac:dyDescent="0.3">
      <c r="A2936" s="53">
        <f>작성용!AL2933</f>
        <v>2932</v>
      </c>
      <c r="B2936" s="54" t="str">
        <f>작성용!AI2933</f>
        <v>-</v>
      </c>
      <c r="C2936" s="55" t="str">
        <f>작성용!AK2933</f>
        <v>개별종목</v>
      </c>
      <c r="D2936" s="56">
        <f>작성용!T2933</f>
        <v>45702</v>
      </c>
      <c r="E2936" s="57" t="str">
        <f>작성용!B2933</f>
        <v>한화생명보험(수익증권형대출)</v>
      </c>
      <c r="F2936" s="57" t="str">
        <f>작성용!C2933</f>
        <v>재평가</v>
      </c>
      <c r="G2936" s="57" t="str">
        <f>작성용!D2933</f>
        <v>흥국하이클래스전문투자형사모특별자산투자신탁58호</v>
      </c>
      <c r="H2936" s="58" t="str">
        <f>작성용!E2933</f>
        <v>KBP2020120106</v>
      </c>
      <c r="I2936" s="57" t="str">
        <f>작성용!F2933</f>
        <v>B02</v>
      </c>
      <c r="J2936" s="57">
        <f>작성용!G2933</f>
        <v>0</v>
      </c>
      <c r="K2936" s="57" t="str">
        <f>작성용!H2933</f>
        <v>-</v>
      </c>
      <c r="L2936" s="57" t="str">
        <f>작성용!N2933</f>
        <v xml:space="preserve">분기 </v>
      </c>
      <c r="M2936" s="56" t="str">
        <f>작성용!U2933</f>
        <v>2025.03.31</v>
      </c>
      <c r="N2936" s="56" t="str">
        <f>작성용!V2933</f>
        <v>룩스루</v>
      </c>
      <c r="O2936" s="56" t="str">
        <f>작성용!W2933</f>
        <v>룩스루</v>
      </c>
      <c r="P2936" s="56" t="str">
        <f>작성용!X2933</f>
        <v>-</v>
      </c>
      <c r="Q2936" s="57" t="str">
        <f>작성용!AD2933</f>
        <v>대체평가3사업본부</v>
      </c>
      <c r="R2936" s="59">
        <f>작성용!AE2933</f>
        <v>0</v>
      </c>
      <c r="S2936" s="57" t="str">
        <f>작성용!AF2933</f>
        <v>대체평가3사업본부</v>
      </c>
      <c r="T2936" s="60" t="str">
        <f>작성용!AG2933</f>
        <v>오윤지</v>
      </c>
      <c r="U2936" s="60" t="str">
        <f>작성용!AH2933</f>
        <v>오윤지</v>
      </c>
      <c r="V2936" s="55">
        <f>작성용!AA2933</f>
        <v>202503</v>
      </c>
      <c r="W2936" s="57" t="str">
        <f>작성용!AC2933</f>
        <v>[T]기타보험기관[1본부]</v>
      </c>
      <c r="X2936" s="57">
        <f>작성용!O2933</f>
        <v>0</v>
      </c>
      <c r="Y2936" s="57">
        <f>작성용!P2933</f>
        <v>0</v>
      </c>
      <c r="Z2936" s="57">
        <f>작성용!Q2933</f>
        <v>0</v>
      </c>
      <c r="AA2936" s="55" t="str">
        <f>작성용!AJ2933</f>
        <v>-</v>
      </c>
      <c r="AB2936" s="55">
        <f>작성용!AB2933</f>
        <v>0</v>
      </c>
    </row>
    <row r="2937" spans="1:28" s="11" customFormat="1" ht="16.5" hidden="1" customHeight="1" x14ac:dyDescent="0.3">
      <c r="A2937" s="53">
        <f>작성용!AL2934</f>
        <v>2933</v>
      </c>
      <c r="B2937" s="54" t="str">
        <f>작성용!AI2934</f>
        <v>-</v>
      </c>
      <c r="C2937" s="55" t="str">
        <f>작성용!AK2934</f>
        <v>개별종목</v>
      </c>
      <c r="D2937" s="56">
        <f>작성용!T2934</f>
        <v>45702</v>
      </c>
      <c r="E2937" s="57" t="str">
        <f>작성용!B2934</f>
        <v>한화생명보험(수익증권형대출)</v>
      </c>
      <c r="F2937" s="57" t="str">
        <f>작성용!C2934</f>
        <v>재평가</v>
      </c>
      <c r="G2937" s="57" t="str">
        <f>작성용!D2934</f>
        <v>칸서스환경인프라전문투자형사모특별자산투자신탁1호</v>
      </c>
      <c r="H2937" s="58" t="str">
        <f>작성용!E2934</f>
        <v>KBP2021030002</v>
      </c>
      <c r="I2937" s="57" t="str">
        <f>작성용!F2934</f>
        <v>B02</v>
      </c>
      <c r="J2937" s="57">
        <f>작성용!G2934</f>
        <v>0</v>
      </c>
      <c r="K2937" s="57" t="str">
        <f>작성용!H2934</f>
        <v>-</v>
      </c>
      <c r="L2937" s="57" t="str">
        <f>작성용!N2934</f>
        <v xml:space="preserve">분기 </v>
      </c>
      <c r="M2937" s="56" t="str">
        <f>작성용!U2934</f>
        <v>2025.03.31</v>
      </c>
      <c r="N2937" s="56" t="str">
        <f>작성용!V2934</f>
        <v>룩스루</v>
      </c>
      <c r="O2937" s="56" t="str">
        <f>작성용!W2934</f>
        <v>룩스루</v>
      </c>
      <c r="P2937" s="56" t="str">
        <f>작성용!X2934</f>
        <v>-</v>
      </c>
      <c r="Q2937" s="57" t="str">
        <f>작성용!AD2934</f>
        <v>대체평가3사업본부</v>
      </c>
      <c r="R2937" s="59">
        <f>작성용!AE2934</f>
        <v>0</v>
      </c>
      <c r="S2937" s="57" t="str">
        <f>작성용!AF2934</f>
        <v>대체평가3사업본부</v>
      </c>
      <c r="T2937" s="60" t="str">
        <f>작성용!AG2934</f>
        <v>오윤지</v>
      </c>
      <c r="U2937" s="60" t="str">
        <f>작성용!AH2934</f>
        <v>오윤지</v>
      </c>
      <c r="V2937" s="55">
        <f>작성용!AA2934</f>
        <v>202503</v>
      </c>
      <c r="W2937" s="57" t="str">
        <f>작성용!AC2934</f>
        <v>[T]기타보험기관[1본부]</v>
      </c>
      <c r="X2937" s="57">
        <f>작성용!O2934</f>
        <v>0</v>
      </c>
      <c r="Y2937" s="57">
        <f>작성용!P2934</f>
        <v>0</v>
      </c>
      <c r="Z2937" s="57">
        <f>작성용!Q2934</f>
        <v>0</v>
      </c>
      <c r="AA2937" s="55" t="str">
        <f>작성용!AJ2934</f>
        <v>-</v>
      </c>
      <c r="AB2937" s="55">
        <f>작성용!AB2934</f>
        <v>0</v>
      </c>
    </row>
    <row r="2938" spans="1:28" s="11" customFormat="1" ht="16.5" hidden="1" customHeight="1" x14ac:dyDescent="0.3">
      <c r="A2938" s="53">
        <f>작성용!AL2935</f>
        <v>2934</v>
      </c>
      <c r="B2938" s="54" t="str">
        <f>작성용!AI2935</f>
        <v>-</v>
      </c>
      <c r="C2938" s="55" t="str">
        <f>작성용!AK2935</f>
        <v>개별종목</v>
      </c>
      <c r="D2938" s="56">
        <f>작성용!T2935</f>
        <v>45702</v>
      </c>
      <c r="E2938" s="57" t="str">
        <f>작성용!B2935</f>
        <v>한화생명보험(수익증권형대출)</v>
      </c>
      <c r="F2938" s="57" t="str">
        <f>작성용!C2935</f>
        <v>재평가</v>
      </c>
      <c r="G2938" s="57" t="str">
        <f>작성용!D2935</f>
        <v>KB생활인프라BTL전문투자형사모특별자산투자신탁2호</v>
      </c>
      <c r="H2938" s="58" t="str">
        <f>작성용!E2935</f>
        <v>KBP2021030011</v>
      </c>
      <c r="I2938" s="57" t="str">
        <f>작성용!F2935</f>
        <v>B02</v>
      </c>
      <c r="J2938" s="57">
        <f>작성용!G2935</f>
        <v>0</v>
      </c>
      <c r="K2938" s="57" t="str">
        <f>작성용!H2935</f>
        <v>-</v>
      </c>
      <c r="L2938" s="57" t="str">
        <f>작성용!N2935</f>
        <v xml:space="preserve">분기 </v>
      </c>
      <c r="M2938" s="56" t="str">
        <f>작성용!U2935</f>
        <v>2025.03.31</v>
      </c>
      <c r="N2938" s="56" t="str">
        <f>작성용!V2935</f>
        <v>룩스루</v>
      </c>
      <c r="O2938" s="56" t="str">
        <f>작성용!W2935</f>
        <v>룩스루</v>
      </c>
      <c r="P2938" s="56" t="str">
        <f>작성용!X2935</f>
        <v>-</v>
      </c>
      <c r="Q2938" s="57" t="str">
        <f>작성용!AD2935</f>
        <v>대체평가3사업본부</v>
      </c>
      <c r="R2938" s="59">
        <f>작성용!AE2935</f>
        <v>0</v>
      </c>
      <c r="S2938" s="57" t="str">
        <f>작성용!AF2935</f>
        <v>대체평가3사업본부</v>
      </c>
      <c r="T2938" s="60" t="str">
        <f>작성용!AG2935</f>
        <v>오윤지</v>
      </c>
      <c r="U2938" s="60" t="str">
        <f>작성용!AH2935</f>
        <v>오윤지</v>
      </c>
      <c r="V2938" s="55">
        <f>작성용!AA2935</f>
        <v>202503</v>
      </c>
      <c r="W2938" s="57" t="str">
        <f>작성용!AC2935</f>
        <v>[T]기타보험기관[1본부]</v>
      </c>
      <c r="X2938" s="57">
        <f>작성용!O2935</f>
        <v>0</v>
      </c>
      <c r="Y2938" s="57">
        <f>작성용!P2935</f>
        <v>0</v>
      </c>
      <c r="Z2938" s="57">
        <f>작성용!Q2935</f>
        <v>0</v>
      </c>
      <c r="AA2938" s="55" t="str">
        <f>작성용!AJ2935</f>
        <v>-</v>
      </c>
      <c r="AB2938" s="55">
        <f>작성용!AB2935</f>
        <v>0</v>
      </c>
    </row>
    <row r="2939" spans="1:28" s="11" customFormat="1" ht="16.5" hidden="1" customHeight="1" x14ac:dyDescent="0.3">
      <c r="A2939" s="53">
        <f>작성용!AL2936</f>
        <v>2935</v>
      </c>
      <c r="B2939" s="54" t="str">
        <f>작성용!AI2936</f>
        <v>-</v>
      </c>
      <c r="C2939" s="55" t="str">
        <f>작성용!AK2936</f>
        <v>개별종목</v>
      </c>
      <c r="D2939" s="56">
        <f>작성용!T2936</f>
        <v>45702</v>
      </c>
      <c r="E2939" s="57" t="str">
        <f>작성용!B2936</f>
        <v>한화생명보험(수익증권형대출)</v>
      </c>
      <c r="F2939" s="57" t="str">
        <f>작성용!C2936</f>
        <v>재평가</v>
      </c>
      <c r="G2939" s="57" t="str">
        <f>작성용!D2936</f>
        <v>KIAMCO비티엘프로젝트사모특별자산투자신탁제10호</v>
      </c>
      <c r="H2939" s="58" t="str">
        <f>작성용!E2936</f>
        <v>KBP2021090024</v>
      </c>
      <c r="I2939" s="57" t="str">
        <f>작성용!F2936</f>
        <v>B02</v>
      </c>
      <c r="J2939" s="57">
        <f>작성용!G2936</f>
        <v>0</v>
      </c>
      <c r="K2939" s="57" t="str">
        <f>작성용!H2936</f>
        <v>-</v>
      </c>
      <c r="L2939" s="57" t="str">
        <f>작성용!N2936</f>
        <v xml:space="preserve">분기 </v>
      </c>
      <c r="M2939" s="56" t="str">
        <f>작성용!U2936</f>
        <v>2025.03.31</v>
      </c>
      <c r="N2939" s="56" t="str">
        <f>작성용!V2936</f>
        <v>룩스루</v>
      </c>
      <c r="O2939" s="56" t="str">
        <f>작성용!W2936</f>
        <v>룩스루</v>
      </c>
      <c r="P2939" s="56" t="str">
        <f>작성용!X2936</f>
        <v>-</v>
      </c>
      <c r="Q2939" s="57" t="str">
        <f>작성용!AD2936</f>
        <v>대체평가3사업본부</v>
      </c>
      <c r="R2939" s="59">
        <f>작성용!AE2936</f>
        <v>0</v>
      </c>
      <c r="S2939" s="57" t="str">
        <f>작성용!AF2936</f>
        <v>대체평가3사업본부</v>
      </c>
      <c r="T2939" s="60" t="str">
        <f>작성용!AG2936</f>
        <v>오윤지</v>
      </c>
      <c r="U2939" s="60" t="str">
        <f>작성용!AH2936</f>
        <v>오윤지</v>
      </c>
      <c r="V2939" s="55">
        <f>작성용!AA2936</f>
        <v>202503</v>
      </c>
      <c r="W2939" s="57" t="str">
        <f>작성용!AC2936</f>
        <v>[T]기타보험기관[1본부]</v>
      </c>
      <c r="X2939" s="57">
        <f>작성용!O2936</f>
        <v>0</v>
      </c>
      <c r="Y2939" s="57">
        <f>작성용!P2936</f>
        <v>0</v>
      </c>
      <c r="Z2939" s="57">
        <f>작성용!Q2936</f>
        <v>0</v>
      </c>
      <c r="AA2939" s="55" t="str">
        <f>작성용!AJ2936</f>
        <v>-</v>
      </c>
      <c r="AB2939" s="55">
        <f>작성용!AB2936</f>
        <v>0</v>
      </c>
    </row>
    <row r="2940" spans="1:28" s="11" customFormat="1" ht="16.5" hidden="1" customHeight="1" x14ac:dyDescent="0.3">
      <c r="A2940" s="53">
        <f>작성용!AL2937</f>
        <v>2936</v>
      </c>
      <c r="B2940" s="54" t="str">
        <f>작성용!AI2937</f>
        <v>-</v>
      </c>
      <c r="C2940" s="55" t="str">
        <f>작성용!AK2937</f>
        <v>개별종목</v>
      </c>
      <c r="D2940" s="56">
        <f>작성용!T2937</f>
        <v>45702</v>
      </c>
      <c r="E2940" s="57" t="str">
        <f>작성용!B2937</f>
        <v>한화생명보험(수익증권형대출)</v>
      </c>
      <c r="F2940" s="57" t="str">
        <f>작성용!C2937</f>
        <v>재평가</v>
      </c>
      <c r="G2940" s="57" t="str">
        <f>작성용!D2937</f>
        <v>다비하나뉴딜인프라BTL전문투자형사모특별자산투자신탁제1호</v>
      </c>
      <c r="H2940" s="58" t="str">
        <f>작성용!E2937</f>
        <v>KBP2022060035</v>
      </c>
      <c r="I2940" s="57" t="str">
        <f>작성용!F2937</f>
        <v>B02</v>
      </c>
      <c r="J2940" s="57">
        <f>작성용!G2937</f>
        <v>0</v>
      </c>
      <c r="K2940" s="57" t="str">
        <f>작성용!H2937</f>
        <v>-</v>
      </c>
      <c r="L2940" s="57" t="str">
        <f>작성용!N2937</f>
        <v xml:space="preserve">분기 </v>
      </c>
      <c r="M2940" s="56" t="str">
        <f>작성용!U2937</f>
        <v>2025.03.31</v>
      </c>
      <c r="N2940" s="56" t="str">
        <f>작성용!V2937</f>
        <v>룩스루</v>
      </c>
      <c r="O2940" s="56" t="str">
        <f>작성용!W2937</f>
        <v>룩스루</v>
      </c>
      <c r="P2940" s="56" t="str">
        <f>작성용!X2937</f>
        <v>-</v>
      </c>
      <c r="Q2940" s="57" t="str">
        <f>작성용!AD2937</f>
        <v>대체평가3사업본부</v>
      </c>
      <c r="R2940" s="59">
        <f>작성용!AE2937</f>
        <v>0</v>
      </c>
      <c r="S2940" s="57" t="str">
        <f>작성용!AF2937</f>
        <v>대체평가3사업본부</v>
      </c>
      <c r="T2940" s="60" t="str">
        <f>작성용!AG2937</f>
        <v>오윤지</v>
      </c>
      <c r="U2940" s="60" t="str">
        <f>작성용!AH2937</f>
        <v>오윤지</v>
      </c>
      <c r="V2940" s="55">
        <f>작성용!AA2937</f>
        <v>202503</v>
      </c>
      <c r="W2940" s="57" t="str">
        <f>작성용!AC2937</f>
        <v>[T]기타보험기관[1본부]</v>
      </c>
      <c r="X2940" s="57">
        <f>작성용!O2937</f>
        <v>0</v>
      </c>
      <c r="Y2940" s="57">
        <f>작성용!P2937</f>
        <v>0</v>
      </c>
      <c r="Z2940" s="57">
        <f>작성용!Q2937</f>
        <v>0</v>
      </c>
      <c r="AA2940" s="55" t="str">
        <f>작성용!AJ2937</f>
        <v>-</v>
      </c>
      <c r="AB2940" s="55">
        <f>작성용!AB2937</f>
        <v>0</v>
      </c>
    </row>
    <row r="2941" spans="1:28" s="11" customFormat="1" ht="16.5" hidden="1" customHeight="1" x14ac:dyDescent="0.3">
      <c r="A2941" s="53">
        <f>작성용!AL2938</f>
        <v>2937</v>
      </c>
      <c r="B2941" s="54" t="str">
        <f>작성용!AI2938</f>
        <v>-</v>
      </c>
      <c r="C2941" s="55" t="str">
        <f>작성용!AK2938</f>
        <v>개별종목</v>
      </c>
      <c r="D2941" s="56">
        <f>작성용!T2938</f>
        <v>45702</v>
      </c>
      <c r="E2941" s="57" t="str">
        <f>작성용!B2938</f>
        <v>한화생명보험(수익증권형대출)</v>
      </c>
      <c r="F2941" s="57" t="str">
        <f>작성용!C2938</f>
        <v>재평가</v>
      </c>
      <c r="G2941" s="57" t="str">
        <f>작성용!D2938</f>
        <v>KIAMCO비티엘프로젝트사모특별자산투자신탁제11호(일반)</v>
      </c>
      <c r="H2941" s="58" t="str">
        <f>작성용!E2938</f>
        <v>KBP2023060054</v>
      </c>
      <c r="I2941" s="57" t="str">
        <f>작성용!F2938</f>
        <v>B02</v>
      </c>
      <c r="J2941" s="57">
        <f>작성용!G2938</f>
        <v>0</v>
      </c>
      <c r="K2941" s="57" t="str">
        <f>작성용!H2938</f>
        <v>-</v>
      </c>
      <c r="L2941" s="57" t="str">
        <f>작성용!N2938</f>
        <v xml:space="preserve">분기 </v>
      </c>
      <c r="M2941" s="56" t="str">
        <f>작성용!U2938</f>
        <v>2025.03.31</v>
      </c>
      <c r="N2941" s="56" t="str">
        <f>작성용!V2938</f>
        <v>룩스루</v>
      </c>
      <c r="O2941" s="56" t="str">
        <f>작성용!W2938</f>
        <v>룩스루</v>
      </c>
      <c r="P2941" s="56" t="str">
        <f>작성용!X2938</f>
        <v>-</v>
      </c>
      <c r="Q2941" s="57" t="str">
        <f>작성용!AD2938</f>
        <v>대체평가3사업본부</v>
      </c>
      <c r="R2941" s="59">
        <f>작성용!AE2938</f>
        <v>0</v>
      </c>
      <c r="S2941" s="57" t="str">
        <f>작성용!AF2938</f>
        <v>대체평가3사업본부</v>
      </c>
      <c r="T2941" s="60" t="str">
        <f>작성용!AG2938</f>
        <v>오윤지</v>
      </c>
      <c r="U2941" s="60" t="str">
        <f>작성용!AH2938</f>
        <v>오윤지</v>
      </c>
      <c r="V2941" s="55">
        <f>작성용!AA2938</f>
        <v>202503</v>
      </c>
      <c r="W2941" s="57" t="str">
        <f>작성용!AC2938</f>
        <v>[T]기타보험기관[1본부]</v>
      </c>
      <c r="X2941" s="57">
        <f>작성용!O2938</f>
        <v>0</v>
      </c>
      <c r="Y2941" s="57">
        <f>작성용!P2938</f>
        <v>0</v>
      </c>
      <c r="Z2941" s="57">
        <f>작성용!Q2938</f>
        <v>0</v>
      </c>
      <c r="AA2941" s="55" t="str">
        <f>작성용!AJ2938</f>
        <v>-</v>
      </c>
      <c r="AB2941" s="55">
        <f>작성용!AB2938</f>
        <v>0</v>
      </c>
    </row>
    <row r="2942" spans="1:28" s="11" customFormat="1" ht="16.5" hidden="1" customHeight="1" x14ac:dyDescent="0.3">
      <c r="A2942" s="53">
        <f>작성용!AL2939</f>
        <v>2938</v>
      </c>
      <c r="B2942" s="54" t="str">
        <f>작성용!AI2939</f>
        <v>-</v>
      </c>
      <c r="C2942" s="55" t="str">
        <f>작성용!AK2939</f>
        <v>개별종목</v>
      </c>
      <c r="D2942" s="56">
        <f>작성용!T2939</f>
        <v>45702</v>
      </c>
      <c r="E2942" s="57" t="str">
        <f>작성용!B2939</f>
        <v>한화생명보험(수익증권형대출)</v>
      </c>
      <c r="F2942" s="57" t="str">
        <f>작성용!C2939</f>
        <v>재평가</v>
      </c>
      <c r="G2942" s="57" t="str">
        <f>작성용!D2939</f>
        <v>교보AIM서울문산고속도로일반사모특별자산투자신탁</v>
      </c>
      <c r="H2942" s="58" t="str">
        <f>작성용!E2939</f>
        <v>KBP2023060096</v>
      </c>
      <c r="I2942" s="57" t="str">
        <f>작성용!F2939</f>
        <v>B02</v>
      </c>
      <c r="J2942" s="57">
        <f>작성용!G2939</f>
        <v>0</v>
      </c>
      <c r="K2942" s="57" t="str">
        <f>작성용!H2939</f>
        <v>-</v>
      </c>
      <c r="L2942" s="57" t="str">
        <f>작성용!N2939</f>
        <v xml:space="preserve">분기 </v>
      </c>
      <c r="M2942" s="56" t="str">
        <f>작성용!U2939</f>
        <v>2025.03.31</v>
      </c>
      <c r="N2942" s="56" t="str">
        <f>작성용!V2939</f>
        <v>룩스루</v>
      </c>
      <c r="O2942" s="56" t="str">
        <f>작성용!W2939</f>
        <v>룩스루</v>
      </c>
      <c r="P2942" s="56" t="str">
        <f>작성용!X2939</f>
        <v>-</v>
      </c>
      <c r="Q2942" s="57" t="str">
        <f>작성용!AD2939</f>
        <v>대체평가3사업본부</v>
      </c>
      <c r="R2942" s="59">
        <f>작성용!AE2939</f>
        <v>0</v>
      </c>
      <c r="S2942" s="57" t="str">
        <f>작성용!AF2939</f>
        <v>대체평가3사업본부</v>
      </c>
      <c r="T2942" s="60" t="str">
        <f>작성용!AG2939</f>
        <v>오윤지</v>
      </c>
      <c r="U2942" s="60" t="str">
        <f>작성용!AH2939</f>
        <v>오윤지</v>
      </c>
      <c r="V2942" s="55">
        <f>작성용!AA2939</f>
        <v>202503</v>
      </c>
      <c r="W2942" s="57" t="str">
        <f>작성용!AC2939</f>
        <v>[T]기타보험기관[1본부]</v>
      </c>
      <c r="X2942" s="57">
        <f>작성용!O2939</f>
        <v>0</v>
      </c>
      <c r="Y2942" s="57">
        <f>작성용!P2939</f>
        <v>0</v>
      </c>
      <c r="Z2942" s="57">
        <f>작성용!Q2939</f>
        <v>0</v>
      </c>
      <c r="AA2942" s="55" t="str">
        <f>작성용!AJ2939</f>
        <v>-</v>
      </c>
      <c r="AB2942" s="55">
        <f>작성용!AB2939</f>
        <v>0</v>
      </c>
    </row>
    <row r="2943" spans="1:28" s="11" customFormat="1" ht="16.5" hidden="1" customHeight="1" x14ac:dyDescent="0.3">
      <c r="A2943" s="53">
        <f>작성용!AL2940</f>
        <v>2939</v>
      </c>
      <c r="B2943" s="54" t="str">
        <f>작성용!AI2940</f>
        <v>-</v>
      </c>
      <c r="C2943" s="55" t="str">
        <f>작성용!AK2940</f>
        <v>개별종목</v>
      </c>
      <c r="D2943" s="56">
        <f>작성용!T2940</f>
        <v>45702</v>
      </c>
      <c r="E2943" s="57" t="str">
        <f>작성용!B2940</f>
        <v>한화생명보험(수익증권형대출)</v>
      </c>
      <c r="F2943" s="57" t="str">
        <f>작성용!C2940</f>
        <v>재평가</v>
      </c>
      <c r="G2943" s="57" t="str">
        <f>작성용!D2940</f>
        <v>KB선순위인수금융일반사모투자신탁제5호</v>
      </c>
      <c r="H2943" s="58" t="str">
        <f>작성용!E2940</f>
        <v>KBP2023090018</v>
      </c>
      <c r="I2943" s="57" t="str">
        <f>작성용!F2940</f>
        <v>B02</v>
      </c>
      <c r="J2943" s="57">
        <f>작성용!G2940</f>
        <v>0</v>
      </c>
      <c r="K2943" s="57" t="str">
        <f>작성용!H2940</f>
        <v>-</v>
      </c>
      <c r="L2943" s="57" t="str">
        <f>작성용!N2940</f>
        <v xml:space="preserve">분기 </v>
      </c>
      <c r="M2943" s="56" t="str">
        <f>작성용!U2940</f>
        <v>2025.03.31</v>
      </c>
      <c r="N2943" s="56" t="str">
        <f>작성용!V2940</f>
        <v>룩스루</v>
      </c>
      <c r="O2943" s="56" t="str">
        <f>작성용!W2940</f>
        <v>룩스루</v>
      </c>
      <c r="P2943" s="56" t="str">
        <f>작성용!X2940</f>
        <v>-</v>
      </c>
      <c r="Q2943" s="57" t="str">
        <f>작성용!AD2940</f>
        <v>대체평가3사업본부</v>
      </c>
      <c r="R2943" s="59">
        <f>작성용!AE2940</f>
        <v>0</v>
      </c>
      <c r="S2943" s="57" t="str">
        <f>작성용!AF2940</f>
        <v>대체평가3사업본부</v>
      </c>
      <c r="T2943" s="60" t="str">
        <f>작성용!AG2940</f>
        <v>오윤지</v>
      </c>
      <c r="U2943" s="60" t="str">
        <f>작성용!AH2940</f>
        <v>오윤지</v>
      </c>
      <c r="V2943" s="55">
        <f>작성용!AA2940</f>
        <v>202503</v>
      </c>
      <c r="W2943" s="57" t="str">
        <f>작성용!AC2940</f>
        <v>[T]기타보험기관[1본부]</v>
      </c>
      <c r="X2943" s="57">
        <f>작성용!O2940</f>
        <v>0</v>
      </c>
      <c r="Y2943" s="57">
        <f>작성용!P2940</f>
        <v>0</v>
      </c>
      <c r="Z2943" s="57">
        <f>작성용!Q2940</f>
        <v>0</v>
      </c>
      <c r="AA2943" s="55" t="str">
        <f>작성용!AJ2940</f>
        <v>-</v>
      </c>
      <c r="AB2943" s="55">
        <f>작성용!AB2940</f>
        <v>0</v>
      </c>
    </row>
    <row r="2944" spans="1:28" s="11" customFormat="1" ht="16.5" hidden="1" customHeight="1" x14ac:dyDescent="0.3">
      <c r="A2944" s="53">
        <f>작성용!AL2941</f>
        <v>2940</v>
      </c>
      <c r="B2944" s="54" t="str">
        <f>작성용!AI2941</f>
        <v>-</v>
      </c>
      <c r="C2944" s="55" t="str">
        <f>작성용!AK2941</f>
        <v>개별종목</v>
      </c>
      <c r="D2944" s="56">
        <f>작성용!T2941</f>
        <v>45702</v>
      </c>
      <c r="E2944" s="57" t="str">
        <f>작성용!B2941</f>
        <v>한화생명보험(수익증권형대출)</v>
      </c>
      <c r="F2944" s="57" t="str">
        <f>작성용!C2941</f>
        <v>재평가</v>
      </c>
      <c r="G2944" s="57" t="str">
        <f>작성용!D2941</f>
        <v>한화ASIAGROWTH전문투자형사모증권투자신탁1호</v>
      </c>
      <c r="H2944" s="58" t="str">
        <f>작성용!E2941</f>
        <v>KBP2020120102</v>
      </c>
      <c r="I2944" s="57" t="str">
        <f>작성용!F2941</f>
        <v>B02</v>
      </c>
      <c r="J2944" s="57">
        <f>작성용!G2941</f>
        <v>0</v>
      </c>
      <c r="K2944" s="57" t="str">
        <f>작성용!H2941</f>
        <v>-</v>
      </c>
      <c r="L2944" s="57" t="str">
        <f>작성용!N2941</f>
        <v xml:space="preserve">분기 </v>
      </c>
      <c r="M2944" s="56" t="str">
        <f>작성용!U2941</f>
        <v>2025.03.31</v>
      </c>
      <c r="N2944" s="56" t="str">
        <f>작성용!V2941</f>
        <v>룩스루</v>
      </c>
      <c r="O2944" s="56" t="str">
        <f>작성용!W2941</f>
        <v>룩스루</v>
      </c>
      <c r="P2944" s="56" t="str">
        <f>작성용!X2941</f>
        <v>-</v>
      </c>
      <c r="Q2944" s="57" t="str">
        <f>작성용!AD2941</f>
        <v>대체평가3사업본부</v>
      </c>
      <c r="R2944" s="59">
        <f>작성용!AE2941</f>
        <v>0</v>
      </c>
      <c r="S2944" s="57" t="str">
        <f>작성용!AF2941</f>
        <v>대체평가3사업본부</v>
      </c>
      <c r="T2944" s="60" t="str">
        <f>작성용!AG2941</f>
        <v>오윤지</v>
      </c>
      <c r="U2944" s="60" t="str">
        <f>작성용!AH2941</f>
        <v>오윤지</v>
      </c>
      <c r="V2944" s="55">
        <f>작성용!AA2941</f>
        <v>202503</v>
      </c>
      <c r="W2944" s="57" t="str">
        <f>작성용!AC2941</f>
        <v>[T]기타보험기관[1본부]</v>
      </c>
      <c r="X2944" s="57">
        <f>작성용!O2941</f>
        <v>0</v>
      </c>
      <c r="Y2944" s="57">
        <f>작성용!P2941</f>
        <v>0</v>
      </c>
      <c r="Z2944" s="57">
        <f>작성용!Q2941</f>
        <v>0</v>
      </c>
      <c r="AA2944" s="55" t="str">
        <f>작성용!AJ2941</f>
        <v>-</v>
      </c>
      <c r="AB2944" s="55">
        <f>작성용!AB2941</f>
        <v>0</v>
      </c>
    </row>
    <row r="2945" spans="1:28" s="11" customFormat="1" ht="16.5" hidden="1" customHeight="1" x14ac:dyDescent="0.3">
      <c r="A2945" s="53">
        <f>작성용!AL2942</f>
        <v>2941</v>
      </c>
      <c r="B2945" s="54" t="str">
        <f>작성용!AI2942</f>
        <v>-</v>
      </c>
      <c r="C2945" s="55" t="str">
        <f>작성용!AK2942</f>
        <v>개별종목</v>
      </c>
      <c r="D2945" s="56">
        <f>작성용!T2942</f>
        <v>45702</v>
      </c>
      <c r="E2945" s="57" t="str">
        <f>작성용!B2942</f>
        <v>한화생명보험(수익증권형대출)</v>
      </c>
      <c r="F2945" s="57" t="str">
        <f>작성용!C2942</f>
        <v>재평가</v>
      </c>
      <c r="G2945" s="57" t="str">
        <f>작성용!D2942</f>
        <v>현대인베스트MACKUSDEBT전문투자형사모부동산투자신탁20호</v>
      </c>
      <c r="H2945" s="58" t="str">
        <f>작성용!E2942</f>
        <v>KBP2019120226</v>
      </c>
      <c r="I2945" s="57" t="str">
        <f>작성용!F2942</f>
        <v>B02</v>
      </c>
      <c r="J2945" s="57">
        <f>작성용!G2942</f>
        <v>0</v>
      </c>
      <c r="K2945" s="57" t="str">
        <f>작성용!H2942</f>
        <v>-</v>
      </c>
      <c r="L2945" s="57" t="str">
        <f>작성용!N2942</f>
        <v xml:space="preserve">분기 </v>
      </c>
      <c r="M2945" s="56" t="str">
        <f>작성용!U2942</f>
        <v>2025.03.31</v>
      </c>
      <c r="N2945" s="56" t="str">
        <f>작성용!V2942</f>
        <v>룩스루</v>
      </c>
      <c r="O2945" s="56" t="str">
        <f>작성용!W2942</f>
        <v>룩스루</v>
      </c>
      <c r="P2945" s="56" t="str">
        <f>작성용!X2942</f>
        <v>-</v>
      </c>
      <c r="Q2945" s="57" t="str">
        <f>작성용!AD2942</f>
        <v>대체평가3사업본부</v>
      </c>
      <c r="R2945" s="59">
        <f>작성용!AE2942</f>
        <v>0</v>
      </c>
      <c r="S2945" s="57" t="str">
        <f>작성용!AF2942</f>
        <v>대체평가3사업본부</v>
      </c>
      <c r="T2945" s="60" t="str">
        <f>작성용!AG2942</f>
        <v>오윤지</v>
      </c>
      <c r="U2945" s="60" t="str">
        <f>작성용!AH2942</f>
        <v>오윤지</v>
      </c>
      <c r="V2945" s="55">
        <f>작성용!AA2942</f>
        <v>202503</v>
      </c>
      <c r="W2945" s="57" t="str">
        <f>작성용!AC2942</f>
        <v>[T]기타보험기관[1본부]</v>
      </c>
      <c r="X2945" s="57">
        <f>작성용!O2942</f>
        <v>0</v>
      </c>
      <c r="Y2945" s="57">
        <f>작성용!P2942</f>
        <v>0</v>
      </c>
      <c r="Z2945" s="57">
        <f>작성용!Q2942</f>
        <v>0</v>
      </c>
      <c r="AA2945" s="55" t="str">
        <f>작성용!AJ2942</f>
        <v>-</v>
      </c>
      <c r="AB2945" s="55">
        <f>작성용!AB2942</f>
        <v>0</v>
      </c>
    </row>
    <row r="2946" spans="1:28" s="11" customFormat="1" ht="16.5" hidden="1" customHeight="1" x14ac:dyDescent="0.3">
      <c r="A2946" s="53">
        <f>작성용!AL2943</f>
        <v>2942</v>
      </c>
      <c r="B2946" s="54" t="str">
        <f>작성용!AI2943</f>
        <v>-</v>
      </c>
      <c r="C2946" s="55" t="str">
        <f>작성용!AK2943</f>
        <v>개별종목</v>
      </c>
      <c r="D2946" s="56">
        <f>작성용!T2943</f>
        <v>45702</v>
      </c>
      <c r="E2946" s="57" t="str">
        <f>작성용!B2943</f>
        <v>한화생명보험(수익증권형대출)</v>
      </c>
      <c r="F2946" s="57" t="str">
        <f>작성용!C2943</f>
        <v>재평가</v>
      </c>
      <c r="G2946" s="57" t="str">
        <f>작성용!D2943</f>
        <v>다비하나이머징인프라투융자회사</v>
      </c>
      <c r="H2946" s="58">
        <f>작성용!E2943</f>
        <v>1101113503813</v>
      </c>
      <c r="I2946" s="57" t="str">
        <f>작성용!F2943</f>
        <v>B01</v>
      </c>
      <c r="J2946" s="57">
        <f>작성용!G2943</f>
        <v>0</v>
      </c>
      <c r="K2946" s="57" t="str">
        <f>작성용!H2943</f>
        <v>-</v>
      </c>
      <c r="L2946" s="57" t="str">
        <f>작성용!N2943</f>
        <v xml:space="preserve">분기 </v>
      </c>
      <c r="M2946" s="56" t="str">
        <f>작성용!U2943</f>
        <v>2025.03.31</v>
      </c>
      <c r="N2946" s="56" t="str">
        <f>작성용!V2943</f>
        <v>룩스루</v>
      </c>
      <c r="O2946" s="56" t="str">
        <f>작성용!W2943</f>
        <v>룩스루</v>
      </c>
      <c r="P2946" s="56" t="str">
        <f>작성용!X2943</f>
        <v>-</v>
      </c>
      <c r="Q2946" s="57" t="str">
        <f>작성용!AD2943</f>
        <v>대체평가3사업본부</v>
      </c>
      <c r="R2946" s="59">
        <f>작성용!AE2943</f>
        <v>0</v>
      </c>
      <c r="S2946" s="57" t="str">
        <f>작성용!AF2943</f>
        <v>대체평가3사업본부</v>
      </c>
      <c r="T2946" s="60" t="str">
        <f>작성용!AG2943</f>
        <v>오윤지</v>
      </c>
      <c r="U2946" s="60" t="str">
        <f>작성용!AH2943</f>
        <v>오윤지</v>
      </c>
      <c r="V2946" s="55">
        <f>작성용!AA2943</f>
        <v>202503</v>
      </c>
      <c r="W2946" s="57" t="str">
        <f>작성용!AC2943</f>
        <v>[T]기타보험기관[1본부]</v>
      </c>
      <c r="X2946" s="57">
        <f>작성용!O2943</f>
        <v>0</v>
      </c>
      <c r="Y2946" s="57">
        <f>작성용!P2943</f>
        <v>0</v>
      </c>
      <c r="Z2946" s="57">
        <f>작성용!Q2943</f>
        <v>0</v>
      </c>
      <c r="AA2946" s="55" t="str">
        <f>작성용!AJ2943</f>
        <v>-</v>
      </c>
      <c r="AB2946" s="55">
        <f>작성용!AB2943</f>
        <v>0</v>
      </c>
    </row>
    <row r="2947" spans="1:28" s="11" customFormat="1" ht="16.5" hidden="1" customHeight="1" x14ac:dyDescent="0.3">
      <c r="A2947" s="53">
        <f>작성용!AL2944</f>
        <v>2943</v>
      </c>
      <c r="B2947" s="54" t="str">
        <f>작성용!AI2944</f>
        <v>-</v>
      </c>
      <c r="C2947" s="55" t="str">
        <f>작성용!AK2944</f>
        <v>개별종목</v>
      </c>
      <c r="D2947" s="56">
        <f>작성용!T2944</f>
        <v>45702</v>
      </c>
      <c r="E2947" s="57" t="str">
        <f>작성용!B2944</f>
        <v>한화생명보험(수익증권형대출)</v>
      </c>
      <c r="F2947" s="57" t="str">
        <f>작성용!C2944</f>
        <v>재평가</v>
      </c>
      <c r="G2947" s="57" t="str">
        <f>작성용!D2944</f>
        <v>한국인프라이호투융자회사</v>
      </c>
      <c r="H2947" s="58">
        <f>작성용!E2944</f>
        <v>1101113232321</v>
      </c>
      <c r="I2947" s="57" t="str">
        <f>작성용!F2944</f>
        <v>B01</v>
      </c>
      <c r="J2947" s="57">
        <f>작성용!G2944</f>
        <v>0</v>
      </c>
      <c r="K2947" s="57" t="str">
        <f>작성용!H2944</f>
        <v>-</v>
      </c>
      <c r="L2947" s="57" t="str">
        <f>작성용!N2944</f>
        <v xml:space="preserve">분기 </v>
      </c>
      <c r="M2947" s="56" t="str">
        <f>작성용!U2944</f>
        <v>2025.03.31</v>
      </c>
      <c r="N2947" s="56" t="str">
        <f>작성용!V2944</f>
        <v>룩스루</v>
      </c>
      <c r="O2947" s="56" t="str">
        <f>작성용!W2944</f>
        <v>룩스루</v>
      </c>
      <c r="P2947" s="56" t="str">
        <f>작성용!X2944</f>
        <v>-</v>
      </c>
      <c r="Q2947" s="57" t="str">
        <f>작성용!AD2944</f>
        <v>대체평가3사업본부</v>
      </c>
      <c r="R2947" s="59">
        <f>작성용!AE2944</f>
        <v>0</v>
      </c>
      <c r="S2947" s="57" t="str">
        <f>작성용!AF2944</f>
        <v>대체평가3사업본부</v>
      </c>
      <c r="T2947" s="60" t="str">
        <f>작성용!AG2944</f>
        <v>오윤지</v>
      </c>
      <c r="U2947" s="60" t="str">
        <f>작성용!AH2944</f>
        <v>오윤지</v>
      </c>
      <c r="V2947" s="55">
        <f>작성용!AA2944</f>
        <v>202503</v>
      </c>
      <c r="W2947" s="57" t="str">
        <f>작성용!AC2944</f>
        <v>[T]기타보험기관[1본부]</v>
      </c>
      <c r="X2947" s="57">
        <f>작성용!O2944</f>
        <v>0</v>
      </c>
      <c r="Y2947" s="57">
        <f>작성용!P2944</f>
        <v>0</v>
      </c>
      <c r="Z2947" s="57">
        <f>작성용!Q2944</f>
        <v>0</v>
      </c>
      <c r="AA2947" s="55" t="str">
        <f>작성용!AJ2944</f>
        <v>-</v>
      </c>
      <c r="AB2947" s="55">
        <f>작성용!AB2944</f>
        <v>0</v>
      </c>
    </row>
    <row r="2948" spans="1:28" s="11" customFormat="1" ht="16.5" hidden="1" customHeight="1" x14ac:dyDescent="0.3">
      <c r="A2948" s="53">
        <f>작성용!AL2945</f>
        <v>2944</v>
      </c>
      <c r="B2948" s="54" t="str">
        <f>작성용!AI2945</f>
        <v>-</v>
      </c>
      <c r="C2948" s="55" t="str">
        <f>작성용!AK2945</f>
        <v>개별종목</v>
      </c>
      <c r="D2948" s="56">
        <f>작성용!T2945</f>
        <v>45702</v>
      </c>
      <c r="E2948" s="57" t="str">
        <f>작성용!B2945</f>
        <v>한화생명보험(수익증권형대출)</v>
      </c>
      <c r="F2948" s="57" t="str">
        <f>작성용!C2945</f>
        <v>신규</v>
      </c>
      <c r="G2948" s="57" t="str">
        <f>작성용!D2945</f>
        <v>KB와이즈스타일반사모부동산투자신탁제23호</v>
      </c>
      <c r="H2948" s="58" t="str">
        <f>작성용!E2945</f>
        <v>KBP2024090045</v>
      </c>
      <c r="I2948" s="57" t="str">
        <f>작성용!F2945</f>
        <v>B02</v>
      </c>
      <c r="J2948" s="57">
        <f>작성용!G2945</f>
        <v>0</v>
      </c>
      <c r="K2948" s="57" t="str">
        <f>작성용!H2945</f>
        <v>-</v>
      </c>
      <c r="L2948" s="57" t="str">
        <f>작성용!N2945</f>
        <v xml:space="preserve">분기 </v>
      </c>
      <c r="M2948" s="56" t="str">
        <f>작성용!U2945</f>
        <v>2025.03.31</v>
      </c>
      <c r="N2948" s="56" t="str">
        <f>작성용!V2945</f>
        <v>룩스루</v>
      </c>
      <c r="O2948" s="56" t="str">
        <f>작성용!W2945</f>
        <v>룩스루</v>
      </c>
      <c r="P2948" s="56" t="str">
        <f>작성용!X2945</f>
        <v>-</v>
      </c>
      <c r="Q2948" s="57" t="str">
        <f>작성용!AD2945</f>
        <v>대체평가3사업본부</v>
      </c>
      <c r="R2948" s="59">
        <f>작성용!AE2945</f>
        <v>0</v>
      </c>
      <c r="S2948" s="57" t="str">
        <f>작성용!AF2945</f>
        <v>대체평가3사업본부</v>
      </c>
      <c r="T2948" s="60" t="str">
        <f>작성용!AG2945</f>
        <v>오윤지</v>
      </c>
      <c r="U2948" s="60" t="str">
        <f>작성용!AH2945</f>
        <v>오윤지</v>
      </c>
      <c r="V2948" s="55">
        <f>작성용!AA2945</f>
        <v>202503</v>
      </c>
      <c r="W2948" s="57" t="str">
        <f>작성용!AC2945</f>
        <v>[T]기타보험기관[1본부]</v>
      </c>
      <c r="X2948" s="57">
        <f>작성용!O2945</f>
        <v>0</v>
      </c>
      <c r="Y2948" s="57">
        <f>작성용!P2945</f>
        <v>0</v>
      </c>
      <c r="Z2948" s="57">
        <f>작성용!Q2945</f>
        <v>0</v>
      </c>
      <c r="AA2948" s="55" t="str">
        <f>작성용!AJ2945</f>
        <v>-</v>
      </c>
      <c r="AB2948" s="55">
        <f>작성용!AB2945</f>
        <v>0</v>
      </c>
    </row>
    <row r="2949" spans="1:28" s="11" customFormat="1" ht="16.5" hidden="1" customHeight="1" x14ac:dyDescent="0.3">
      <c r="A2949" s="53">
        <f>작성용!AL2946</f>
        <v>2945</v>
      </c>
      <c r="B2949" s="54" t="str">
        <f>작성용!AI2946</f>
        <v>LT목적 평가자 다르게 지정</v>
      </c>
      <c r="C2949" s="55" t="str">
        <f>작성용!AK2946</f>
        <v>개별종목</v>
      </c>
      <c r="D2949" s="56">
        <f>작성용!T2946</f>
        <v>45702</v>
      </c>
      <c r="E2949" s="57" t="str">
        <f>작성용!B2946</f>
        <v>한화생명보험(수익증권형대출)</v>
      </c>
      <c r="F2949" s="57" t="str">
        <f>작성용!C2946</f>
        <v>신규</v>
      </c>
      <c r="G2949" s="57" t="str">
        <f>작성용!D2946</f>
        <v>발해인프라투융자회사</v>
      </c>
      <c r="H2949" s="58">
        <f>작성용!E2946</f>
        <v>1101113386954</v>
      </c>
      <c r="I2949" s="57" t="str">
        <f>작성용!F2946</f>
        <v>B01</v>
      </c>
      <c r="J2949" s="57">
        <f>작성용!G2946</f>
        <v>0</v>
      </c>
      <c r="K2949" s="57" t="str">
        <f>작성용!H2946</f>
        <v>-</v>
      </c>
      <c r="L2949" s="57" t="str">
        <f>작성용!N2946</f>
        <v xml:space="preserve">분기 </v>
      </c>
      <c r="M2949" s="56" t="str">
        <f>작성용!U2946</f>
        <v>2025.03.31</v>
      </c>
      <c r="N2949" s="56" t="str">
        <f>작성용!V2946</f>
        <v>룩스루</v>
      </c>
      <c r="O2949" s="56" t="str">
        <f>작성용!W2946</f>
        <v>룩스루</v>
      </c>
      <c r="P2949" s="56" t="str">
        <f>작성용!X2946</f>
        <v>-</v>
      </c>
      <c r="Q2949" s="57" t="str">
        <f>작성용!AD2946</f>
        <v>대체평가3사업본부</v>
      </c>
      <c r="R2949" s="59">
        <f>작성용!AE2946</f>
        <v>0</v>
      </c>
      <c r="S2949" s="57" t="str">
        <f>작성용!AF2946</f>
        <v>대체평가3사업본부</v>
      </c>
      <c r="T2949" s="60" t="str">
        <f>작성용!AG2946</f>
        <v>오윤지</v>
      </c>
      <c r="U2949" s="60" t="str">
        <f>작성용!AH2946</f>
        <v>오윤지</v>
      </c>
      <c r="V2949" s="55">
        <f>작성용!AA2946</f>
        <v>202503</v>
      </c>
      <c r="W2949" s="57" t="str">
        <f>작성용!AC2946</f>
        <v>[T]기타보험기관[1본부]</v>
      </c>
      <c r="X2949" s="57">
        <f>작성용!O2946</f>
        <v>0</v>
      </c>
      <c r="Y2949" s="57">
        <f>작성용!P2946</f>
        <v>0</v>
      </c>
      <c r="Z2949" s="57">
        <f>작성용!Q2946</f>
        <v>0</v>
      </c>
      <c r="AA2949" s="55" t="str">
        <f>작성용!AJ2946</f>
        <v>-</v>
      </c>
      <c r="AB2949" s="55">
        <f>작성용!AB2946</f>
        <v>0</v>
      </c>
    </row>
    <row r="2950" spans="1:28" s="11" customFormat="1" ht="16.5" hidden="1" customHeight="1" x14ac:dyDescent="0.3">
      <c r="A2950" s="53">
        <f>작성용!AL2947</f>
        <v>2946</v>
      </c>
      <c r="B2950" s="54" t="str">
        <f>작성용!AI2947</f>
        <v>LT목적 평가자 다르게 지정</v>
      </c>
      <c r="C2950" s="55" t="str">
        <f>작성용!AK2947</f>
        <v>개별종목</v>
      </c>
      <c r="D2950" s="56">
        <f>작성용!T2947</f>
        <v>45702</v>
      </c>
      <c r="E2950" s="57" t="str">
        <f>작성용!B2947</f>
        <v>한화생명보험(수익증권형대출)</v>
      </c>
      <c r="F2950" s="57" t="str">
        <f>작성용!C2947</f>
        <v>신규</v>
      </c>
      <c r="G2950" s="57" t="str">
        <f>작성용!D2947</f>
        <v>신한BaysideVII일반사모투자신탁제2호(H)</v>
      </c>
      <c r="H2950" s="58" t="str">
        <f>작성용!E2947</f>
        <v>KBP2024120264</v>
      </c>
      <c r="I2950" s="57" t="str">
        <f>작성용!F2947</f>
        <v>B02</v>
      </c>
      <c r="J2950" s="57">
        <f>작성용!G2947</f>
        <v>0</v>
      </c>
      <c r="K2950" s="57" t="str">
        <f>작성용!H2947</f>
        <v>-</v>
      </c>
      <c r="L2950" s="57" t="str">
        <f>작성용!N2947</f>
        <v xml:space="preserve">분기 </v>
      </c>
      <c r="M2950" s="56" t="str">
        <f>작성용!U2947</f>
        <v>2025.03.31</v>
      </c>
      <c r="N2950" s="56" t="str">
        <f>작성용!V2947</f>
        <v>룩스루</v>
      </c>
      <c r="O2950" s="56" t="str">
        <f>작성용!W2947</f>
        <v>룩스루</v>
      </c>
      <c r="P2950" s="56" t="str">
        <f>작성용!X2947</f>
        <v>-</v>
      </c>
      <c r="Q2950" s="57" t="str">
        <f>작성용!AD2947</f>
        <v>대체평가3사업본부</v>
      </c>
      <c r="R2950" s="59">
        <f>작성용!AE2947</f>
        <v>0</v>
      </c>
      <c r="S2950" s="57" t="str">
        <f>작성용!AF2947</f>
        <v>대체평가3사업본부</v>
      </c>
      <c r="T2950" s="60" t="str">
        <f>작성용!AG2947</f>
        <v>오윤지</v>
      </c>
      <c r="U2950" s="60" t="str">
        <f>작성용!AH2947</f>
        <v>오윤지</v>
      </c>
      <c r="V2950" s="55">
        <f>작성용!AA2947</f>
        <v>202503</v>
      </c>
      <c r="W2950" s="57" t="str">
        <f>작성용!AC2947</f>
        <v>[T]기타보험기관[1본부]</v>
      </c>
      <c r="X2950" s="57">
        <f>작성용!O2947</f>
        <v>0</v>
      </c>
      <c r="Y2950" s="57">
        <f>작성용!P2947</f>
        <v>0</v>
      </c>
      <c r="Z2950" s="57">
        <f>작성용!Q2947</f>
        <v>0</v>
      </c>
      <c r="AA2950" s="55" t="str">
        <f>작성용!AJ2947</f>
        <v>-</v>
      </c>
      <c r="AB2950" s="55">
        <f>작성용!AB2947</f>
        <v>0</v>
      </c>
    </row>
    <row r="2951" spans="1:28" s="11" customFormat="1" ht="16.5" hidden="1" customHeight="1" x14ac:dyDescent="0.3">
      <c r="A2951" s="53">
        <f>작성용!AL2948</f>
        <v>2947</v>
      </c>
      <c r="B2951" s="54" t="str">
        <f>작성용!AI2948</f>
        <v>-</v>
      </c>
      <c r="C2951" s="55" t="str">
        <f>작성용!AK2948</f>
        <v>개별종목</v>
      </c>
      <c r="D2951" s="56">
        <f>작성용!T2948</f>
        <v>45702</v>
      </c>
      <c r="E2951" s="57" t="str">
        <f>작성용!B2948</f>
        <v>한화손해보험</v>
      </c>
      <c r="F2951" s="57" t="str">
        <f>작성용!C2948</f>
        <v>재평가</v>
      </c>
      <c r="G2951" s="57" t="str">
        <f>작성용!D2948</f>
        <v>미래에셋맵스글로벌신재생에너지사모특별자산투자신탁1호</v>
      </c>
      <c r="H2951" s="58" t="str">
        <f>작성용!E2948</f>
        <v>KBP2014020048</v>
      </c>
      <c r="I2951" s="57" t="str">
        <f>작성용!F2948</f>
        <v>B02</v>
      </c>
      <c r="J2951" s="57">
        <f>작성용!G2948</f>
        <v>0</v>
      </c>
      <c r="K2951" s="57" t="str">
        <f>작성용!H2948</f>
        <v>-</v>
      </c>
      <c r="L2951" s="57" t="str">
        <f>작성용!N2948</f>
        <v xml:space="preserve">분기 </v>
      </c>
      <c r="M2951" s="56" t="str">
        <f>작성용!U2948</f>
        <v>2025.03.31</v>
      </c>
      <c r="N2951" s="56" t="str">
        <f>작성용!V2948</f>
        <v>사전등록</v>
      </c>
      <c r="O2951" s="56" t="str">
        <f>작성용!W2948</f>
        <v>사전등록</v>
      </c>
      <c r="P2951" s="56" t="str">
        <f>작성용!X2948</f>
        <v>-</v>
      </c>
      <c r="Q2951" s="57" t="str">
        <f>작성용!AD2948</f>
        <v>대체평가3사업본부</v>
      </c>
      <c r="R2951" s="59">
        <f>작성용!AE2948</f>
        <v>0</v>
      </c>
      <c r="S2951" s="57" t="str">
        <f>작성용!AF2948</f>
        <v>대체평가3사업본부</v>
      </c>
      <c r="T2951" s="60" t="str">
        <f>작성용!AG2948</f>
        <v>오윤지</v>
      </c>
      <c r="U2951" s="60" t="str">
        <f>작성용!AH2948</f>
        <v>오윤지</v>
      </c>
      <c r="V2951" s="55">
        <f>작성용!AA2948</f>
        <v>202503</v>
      </c>
      <c r="W2951" s="57" t="str">
        <f>작성용!AC2948</f>
        <v>[T]기타보험기관[1본부]</v>
      </c>
      <c r="X2951" s="57" t="str">
        <f>작성용!O2948</f>
        <v>박상우사원</v>
      </c>
      <c r="Y2951" s="57" t="str">
        <f>작성용!P2948</f>
        <v>02-316-0560</v>
      </c>
      <c r="Z2951" s="57" t="str">
        <f>작성용!Q2948</f>
        <v>sangwoopark@hanwha.com; hwgi.ai@hanwha.com; 8092400@hanwha.com; jinkwang@hanwha.com; ks.kim08@hanwha.com</v>
      </c>
      <c r="AA2951" s="55" t="str">
        <f>작성용!AJ2948</f>
        <v>-</v>
      </c>
      <c r="AB2951" s="55">
        <f>작성용!AB2948</f>
        <v>0</v>
      </c>
    </row>
    <row r="2952" spans="1:28" s="11" customFormat="1" ht="16.5" hidden="1" customHeight="1" x14ac:dyDescent="0.3">
      <c r="A2952" s="53">
        <f>작성용!AL2949</f>
        <v>2948</v>
      </c>
      <c r="B2952" s="54" t="str">
        <f>작성용!AI2949</f>
        <v>-</v>
      </c>
      <c r="C2952" s="55" t="str">
        <f>작성용!AK2949</f>
        <v>개별종목</v>
      </c>
      <c r="D2952" s="56">
        <f>작성용!T2949</f>
        <v>45702</v>
      </c>
      <c r="E2952" s="57" t="str">
        <f>작성용!B2949</f>
        <v>한화손해보험</v>
      </c>
      <c r="F2952" s="57" t="str">
        <f>작성용!C2949</f>
        <v>재평가</v>
      </c>
      <c r="G2952" s="57" t="str">
        <f>작성용!D2949</f>
        <v>신한AIM부동산전문투자형사모투자신탁제10호</v>
      </c>
      <c r="H2952" s="58" t="str">
        <f>작성용!E2949</f>
        <v>KBP2019030027</v>
      </c>
      <c r="I2952" s="57" t="str">
        <f>작성용!F2949</f>
        <v>B02</v>
      </c>
      <c r="J2952" s="57">
        <f>작성용!G2949</f>
        <v>0</v>
      </c>
      <c r="K2952" s="57" t="str">
        <f>작성용!H2949</f>
        <v>-</v>
      </c>
      <c r="L2952" s="57" t="str">
        <f>작성용!N2949</f>
        <v xml:space="preserve">분기 </v>
      </c>
      <c r="M2952" s="56" t="str">
        <f>작성용!U2949</f>
        <v>2025.03.31</v>
      </c>
      <c r="N2952" s="56" t="str">
        <f>작성용!V2949</f>
        <v>사전등록</v>
      </c>
      <c r="O2952" s="56" t="str">
        <f>작성용!W2949</f>
        <v>사전등록</v>
      </c>
      <c r="P2952" s="56" t="str">
        <f>작성용!X2949</f>
        <v>-</v>
      </c>
      <c r="Q2952" s="57" t="str">
        <f>작성용!AD2949</f>
        <v>대체평가3사업본부</v>
      </c>
      <c r="R2952" s="59">
        <f>작성용!AE2949</f>
        <v>0</v>
      </c>
      <c r="S2952" s="57" t="str">
        <f>작성용!AF2949</f>
        <v>대체평가3사업본부</v>
      </c>
      <c r="T2952" s="60" t="str">
        <f>작성용!AG2949</f>
        <v>오윤지</v>
      </c>
      <c r="U2952" s="60" t="str">
        <f>작성용!AH2949</f>
        <v>오윤지</v>
      </c>
      <c r="V2952" s="55">
        <f>작성용!AA2949</f>
        <v>202503</v>
      </c>
      <c r="W2952" s="57" t="str">
        <f>작성용!AC2949</f>
        <v>[T]기타보험기관[1본부]</v>
      </c>
      <c r="X2952" s="57" t="str">
        <f>작성용!O2949</f>
        <v>박상우사원</v>
      </c>
      <c r="Y2952" s="57" t="str">
        <f>작성용!P2949</f>
        <v>02-316-0560</v>
      </c>
      <c r="Z2952" s="57" t="str">
        <f>작성용!Q2949</f>
        <v>sangwoopark@hanwha.com; hwgi.ai@hanwha.com; 8092400@hanwha.com; jinkwang@hanwha.com; ks.kim08@hanwha.com</v>
      </c>
      <c r="AA2952" s="55" t="str">
        <f>작성용!AJ2949</f>
        <v>-</v>
      </c>
      <c r="AB2952" s="55">
        <f>작성용!AB2949</f>
        <v>0</v>
      </c>
    </row>
    <row r="2953" spans="1:28" s="11" customFormat="1" ht="16.5" hidden="1" customHeight="1" x14ac:dyDescent="0.3">
      <c r="A2953" s="53">
        <f>작성용!AL2950</f>
        <v>2949</v>
      </c>
      <c r="B2953" s="54" t="str">
        <f>작성용!AI2950</f>
        <v>-</v>
      </c>
      <c r="C2953" s="55" t="str">
        <f>작성용!AK2950</f>
        <v>개별종목</v>
      </c>
      <c r="D2953" s="56">
        <f>작성용!T2950</f>
        <v>45702</v>
      </c>
      <c r="E2953" s="57" t="str">
        <f>작성용!B2950</f>
        <v>한화손해보험</v>
      </c>
      <c r="F2953" s="57" t="str">
        <f>작성용!C2950</f>
        <v>재평가</v>
      </c>
      <c r="G2953" s="57" t="str">
        <f>작성용!D2950</f>
        <v>이지스글로벌일반사모부동산투자신탁503호</v>
      </c>
      <c r="H2953" s="58" t="str">
        <f>작성용!E2950</f>
        <v>KBP2023120062</v>
      </c>
      <c r="I2953" s="57" t="str">
        <f>작성용!F2950</f>
        <v>B02</v>
      </c>
      <c r="J2953" s="57">
        <f>작성용!G2950</f>
        <v>0</v>
      </c>
      <c r="K2953" s="57" t="str">
        <f>작성용!H2950</f>
        <v>-</v>
      </c>
      <c r="L2953" s="57" t="str">
        <f>작성용!N2950</f>
        <v xml:space="preserve">분기 </v>
      </c>
      <c r="M2953" s="56" t="str">
        <f>작성용!U2950</f>
        <v>2025.03.31</v>
      </c>
      <c r="N2953" s="56" t="str">
        <f>작성용!V2950</f>
        <v>사전등록</v>
      </c>
      <c r="O2953" s="56" t="str">
        <f>작성용!W2950</f>
        <v>사전등록</v>
      </c>
      <c r="P2953" s="56" t="str">
        <f>작성용!X2950</f>
        <v>-</v>
      </c>
      <c r="Q2953" s="57" t="str">
        <f>작성용!AD2950</f>
        <v>대체평가3사업본부</v>
      </c>
      <c r="R2953" s="59">
        <f>작성용!AE2950</f>
        <v>0</v>
      </c>
      <c r="S2953" s="57" t="str">
        <f>작성용!AF2950</f>
        <v>대체평가3사업본부</v>
      </c>
      <c r="T2953" s="60" t="str">
        <f>작성용!AG2950</f>
        <v>오윤지</v>
      </c>
      <c r="U2953" s="60" t="str">
        <f>작성용!AH2950</f>
        <v>오윤지</v>
      </c>
      <c r="V2953" s="55">
        <f>작성용!AA2950</f>
        <v>202503</v>
      </c>
      <c r="W2953" s="57" t="str">
        <f>작성용!AC2950</f>
        <v>[T]기타보험기관[1본부]</v>
      </c>
      <c r="X2953" s="57" t="str">
        <f>작성용!O2950</f>
        <v>박상우사원</v>
      </c>
      <c r="Y2953" s="57" t="str">
        <f>작성용!P2950</f>
        <v>02-316-0560</v>
      </c>
      <c r="Z2953" s="57" t="str">
        <f>작성용!Q2950</f>
        <v>sangwoopark@hanwha.com; hwgi.ai@hanwha.com; 8092400@hanwha.com; jinkwang@hanwha.com; ks.kim08@hanwha.com</v>
      </c>
      <c r="AA2953" s="55" t="str">
        <f>작성용!AJ2950</f>
        <v>-</v>
      </c>
      <c r="AB2953" s="55">
        <f>작성용!AB2950</f>
        <v>0</v>
      </c>
    </row>
    <row r="2954" spans="1:28" s="11" customFormat="1" ht="16.5" hidden="1" customHeight="1" x14ac:dyDescent="0.3">
      <c r="A2954" s="53">
        <f>작성용!AL2951</f>
        <v>2950</v>
      </c>
      <c r="B2954" s="54" t="str">
        <f>작성용!AI2951</f>
        <v>-</v>
      </c>
      <c r="C2954" s="55" t="str">
        <f>작성용!AK2951</f>
        <v>개별종목</v>
      </c>
      <c r="D2954" s="56">
        <f>작성용!T2951</f>
        <v>45702</v>
      </c>
      <c r="E2954" s="57" t="str">
        <f>작성용!B2951</f>
        <v>한화손해보험</v>
      </c>
      <c r="F2954" s="57" t="str">
        <f>작성용!C2951</f>
        <v>재평가</v>
      </c>
      <c r="G2954" s="57" t="str">
        <f>작성용!D2951</f>
        <v>한화AIGLOBALCHOICE전문투자형사모증권투자신탁1호</v>
      </c>
      <c r="H2954" s="58" t="str">
        <f>작성용!E2951</f>
        <v>KBP2014020077</v>
      </c>
      <c r="I2954" s="57" t="str">
        <f>작성용!F2951</f>
        <v>B02</v>
      </c>
      <c r="J2954" s="57">
        <f>작성용!G2951</f>
        <v>0</v>
      </c>
      <c r="K2954" s="57" t="str">
        <f>작성용!H2951</f>
        <v>-</v>
      </c>
      <c r="L2954" s="57" t="str">
        <f>작성용!N2951</f>
        <v xml:space="preserve">분기 </v>
      </c>
      <c r="M2954" s="56" t="str">
        <f>작성용!U2951</f>
        <v>2025.03.31</v>
      </c>
      <c r="N2954" s="56" t="str">
        <f>작성용!V2951</f>
        <v>사전등록</v>
      </c>
      <c r="O2954" s="56" t="str">
        <f>작성용!W2951</f>
        <v>사전등록</v>
      </c>
      <c r="P2954" s="56" t="str">
        <f>작성용!X2951</f>
        <v>-</v>
      </c>
      <c r="Q2954" s="57" t="str">
        <f>작성용!AD2951</f>
        <v>대체평가3사업본부</v>
      </c>
      <c r="R2954" s="59">
        <f>작성용!AE2951</f>
        <v>0</v>
      </c>
      <c r="S2954" s="57" t="str">
        <f>작성용!AF2951</f>
        <v>대체평가3사업본부</v>
      </c>
      <c r="T2954" s="60" t="str">
        <f>작성용!AG2951</f>
        <v>오윤지</v>
      </c>
      <c r="U2954" s="60" t="str">
        <f>작성용!AH2951</f>
        <v>오윤지</v>
      </c>
      <c r="V2954" s="55">
        <f>작성용!AA2951</f>
        <v>202503</v>
      </c>
      <c r="W2954" s="57" t="str">
        <f>작성용!AC2951</f>
        <v>[T]기타보험기관[1본부]</v>
      </c>
      <c r="X2954" s="57" t="str">
        <f>작성용!O2951</f>
        <v>박상우사원</v>
      </c>
      <c r="Y2954" s="57" t="str">
        <f>작성용!P2951</f>
        <v>02-316-0560</v>
      </c>
      <c r="Z2954" s="57" t="str">
        <f>작성용!Q2951</f>
        <v>sangwoopark@hanwha.com; hwgi.ai@hanwha.com; 8092400@hanwha.com; jinkwang@hanwha.com; ks.kim08@hanwha.com</v>
      </c>
      <c r="AA2954" s="55" t="str">
        <f>작성용!AJ2951</f>
        <v>-</v>
      </c>
      <c r="AB2954" s="55">
        <f>작성용!AB2951</f>
        <v>0</v>
      </c>
    </row>
    <row r="2955" spans="1:28" s="11" customFormat="1" ht="16.5" hidden="1" customHeight="1" x14ac:dyDescent="0.3">
      <c r="A2955" s="53">
        <f>작성용!AL2952</f>
        <v>2951</v>
      </c>
      <c r="B2955" s="54" t="str">
        <f>작성용!AI2952</f>
        <v>-</v>
      </c>
      <c r="C2955" s="55" t="str">
        <f>작성용!AK2952</f>
        <v>개별종목</v>
      </c>
      <c r="D2955" s="56">
        <f>작성용!T2952</f>
        <v>45702</v>
      </c>
      <c r="E2955" s="57" t="str">
        <f>작성용!B2952</f>
        <v>한화손해보험</v>
      </c>
      <c r="F2955" s="57" t="str">
        <f>작성용!C2952</f>
        <v>재평가</v>
      </c>
      <c r="G2955" s="57" t="str">
        <f>작성용!D2952</f>
        <v>한화GLOBALCORPORATEPESTRATEGY전문투자형사모증권투자신탁2호</v>
      </c>
      <c r="H2955" s="58" t="str">
        <f>작성용!E2952</f>
        <v>KBP2018120029</v>
      </c>
      <c r="I2955" s="57" t="str">
        <f>작성용!F2952</f>
        <v>B02</v>
      </c>
      <c r="J2955" s="57">
        <f>작성용!G2952</f>
        <v>0</v>
      </c>
      <c r="K2955" s="57" t="str">
        <f>작성용!H2952</f>
        <v>-</v>
      </c>
      <c r="L2955" s="57" t="str">
        <f>작성용!N2952</f>
        <v xml:space="preserve">분기 </v>
      </c>
      <c r="M2955" s="56" t="str">
        <f>작성용!U2952</f>
        <v>2025.03.31</v>
      </c>
      <c r="N2955" s="56" t="str">
        <f>작성용!V2952</f>
        <v>사전등록</v>
      </c>
      <c r="O2955" s="56" t="str">
        <f>작성용!W2952</f>
        <v>사전등록</v>
      </c>
      <c r="P2955" s="56" t="str">
        <f>작성용!X2952</f>
        <v>-</v>
      </c>
      <c r="Q2955" s="57" t="str">
        <f>작성용!AD2952</f>
        <v>대체평가3사업본부</v>
      </c>
      <c r="R2955" s="59">
        <f>작성용!AE2952</f>
        <v>0</v>
      </c>
      <c r="S2955" s="57" t="str">
        <f>작성용!AF2952</f>
        <v>대체평가3사업본부</v>
      </c>
      <c r="T2955" s="60" t="str">
        <f>작성용!AG2952</f>
        <v>오윤지</v>
      </c>
      <c r="U2955" s="60" t="str">
        <f>작성용!AH2952</f>
        <v>오윤지</v>
      </c>
      <c r="V2955" s="55">
        <f>작성용!AA2952</f>
        <v>202503</v>
      </c>
      <c r="W2955" s="57" t="str">
        <f>작성용!AC2952</f>
        <v>[T]기타보험기관[1본부]</v>
      </c>
      <c r="X2955" s="57" t="str">
        <f>작성용!O2952</f>
        <v>박상우사원</v>
      </c>
      <c r="Y2955" s="57" t="str">
        <f>작성용!P2952</f>
        <v>02-316-0560</v>
      </c>
      <c r="Z2955" s="57" t="str">
        <f>작성용!Q2952</f>
        <v>sangwoopark@hanwha.com; hwgi.ai@hanwha.com; 8092400@hanwha.com; jinkwang@hanwha.com; ks.kim08@hanwha.com</v>
      </c>
      <c r="AA2955" s="55" t="str">
        <f>작성용!AJ2952</f>
        <v>-</v>
      </c>
      <c r="AB2955" s="55">
        <f>작성용!AB2952</f>
        <v>0</v>
      </c>
    </row>
    <row r="2956" spans="1:28" s="11" customFormat="1" ht="16.5" hidden="1" customHeight="1" x14ac:dyDescent="0.3">
      <c r="A2956" s="53">
        <f>작성용!AL2953</f>
        <v>2952</v>
      </c>
      <c r="B2956" s="54" t="str">
        <f>작성용!AI2953</f>
        <v>-</v>
      </c>
      <c r="C2956" s="55" t="str">
        <f>작성용!AK2953</f>
        <v>개별종목</v>
      </c>
      <c r="D2956" s="56">
        <f>작성용!T2953</f>
        <v>45702</v>
      </c>
      <c r="E2956" s="57" t="str">
        <f>작성용!B2953</f>
        <v>한화손해보험</v>
      </c>
      <c r="F2956" s="57" t="str">
        <f>작성용!C2953</f>
        <v>재평가</v>
      </c>
      <c r="G2956" s="57" t="str">
        <f>작성용!D2953</f>
        <v>한화GLOBALCREDITSTRATEGY전문투자형사모특별자산투자신탁1호</v>
      </c>
      <c r="H2956" s="58" t="str">
        <f>작성용!E2953</f>
        <v>KBP2018120105</v>
      </c>
      <c r="I2956" s="57" t="str">
        <f>작성용!F2953</f>
        <v>B02</v>
      </c>
      <c r="J2956" s="57">
        <f>작성용!G2953</f>
        <v>0</v>
      </c>
      <c r="K2956" s="57" t="str">
        <f>작성용!H2953</f>
        <v>-</v>
      </c>
      <c r="L2956" s="57" t="str">
        <f>작성용!N2953</f>
        <v xml:space="preserve">분기 </v>
      </c>
      <c r="M2956" s="56" t="str">
        <f>작성용!U2953</f>
        <v>2025.03.31</v>
      </c>
      <c r="N2956" s="56" t="str">
        <f>작성용!V2953</f>
        <v>사전등록</v>
      </c>
      <c r="O2956" s="56" t="str">
        <f>작성용!W2953</f>
        <v>사전등록</v>
      </c>
      <c r="P2956" s="56" t="str">
        <f>작성용!X2953</f>
        <v>-</v>
      </c>
      <c r="Q2956" s="57" t="str">
        <f>작성용!AD2953</f>
        <v>대체평가3사업본부</v>
      </c>
      <c r="R2956" s="59">
        <f>작성용!AE2953</f>
        <v>0</v>
      </c>
      <c r="S2956" s="57" t="str">
        <f>작성용!AF2953</f>
        <v>대체평가3사업본부</v>
      </c>
      <c r="T2956" s="60" t="str">
        <f>작성용!AG2953</f>
        <v>오윤지</v>
      </c>
      <c r="U2956" s="60" t="str">
        <f>작성용!AH2953</f>
        <v>오윤지</v>
      </c>
      <c r="V2956" s="55">
        <f>작성용!AA2953</f>
        <v>202503</v>
      </c>
      <c r="W2956" s="57" t="str">
        <f>작성용!AC2953</f>
        <v>[T]기타보험기관[1본부]</v>
      </c>
      <c r="X2956" s="57" t="str">
        <f>작성용!O2953</f>
        <v>박상우사원</v>
      </c>
      <c r="Y2956" s="57" t="str">
        <f>작성용!P2953</f>
        <v>02-316-0560</v>
      </c>
      <c r="Z2956" s="57" t="str">
        <f>작성용!Q2953</f>
        <v>sangwoopark@hanwha.com; hwgi.ai@hanwha.com; 8092400@hanwha.com; jinkwang@hanwha.com; ks.kim08@hanwha.com</v>
      </c>
      <c r="AA2956" s="55" t="str">
        <f>작성용!AJ2953</f>
        <v>-</v>
      </c>
      <c r="AB2956" s="55">
        <f>작성용!AB2953</f>
        <v>0</v>
      </c>
    </row>
    <row r="2957" spans="1:28" s="11" customFormat="1" ht="16.5" hidden="1" customHeight="1" x14ac:dyDescent="0.3">
      <c r="A2957" s="53">
        <f>작성용!AL2954</f>
        <v>2953</v>
      </c>
      <c r="B2957" s="54" t="str">
        <f>작성용!AI2954</f>
        <v>-</v>
      </c>
      <c r="C2957" s="55" t="str">
        <f>작성용!AK2954</f>
        <v>개별종목</v>
      </c>
      <c r="D2957" s="56">
        <f>작성용!T2954</f>
        <v>45702</v>
      </c>
      <c r="E2957" s="57" t="str">
        <f>작성용!B2954</f>
        <v>한화손해보험</v>
      </c>
      <c r="F2957" s="57" t="str">
        <f>작성용!C2954</f>
        <v>재평가</v>
      </c>
      <c r="G2957" s="57" t="str">
        <f>작성용!D2954</f>
        <v>한화라이프스타일전문투자형사모증권투자신탁1호</v>
      </c>
      <c r="H2957" s="58" t="str">
        <f>작성용!E2954</f>
        <v>KBP2018120027</v>
      </c>
      <c r="I2957" s="57" t="str">
        <f>작성용!F2954</f>
        <v>B02</v>
      </c>
      <c r="J2957" s="57">
        <f>작성용!G2954</f>
        <v>0</v>
      </c>
      <c r="K2957" s="57" t="str">
        <f>작성용!H2954</f>
        <v>-</v>
      </c>
      <c r="L2957" s="57" t="str">
        <f>작성용!N2954</f>
        <v xml:space="preserve">분기 </v>
      </c>
      <c r="M2957" s="56" t="str">
        <f>작성용!U2954</f>
        <v>2025.03.31</v>
      </c>
      <c r="N2957" s="56" t="str">
        <f>작성용!V2954</f>
        <v>사전등록</v>
      </c>
      <c r="O2957" s="56" t="str">
        <f>작성용!W2954</f>
        <v>사전등록</v>
      </c>
      <c r="P2957" s="56" t="str">
        <f>작성용!X2954</f>
        <v>-</v>
      </c>
      <c r="Q2957" s="57" t="str">
        <f>작성용!AD2954</f>
        <v>대체평가3사업본부</v>
      </c>
      <c r="R2957" s="59">
        <f>작성용!AE2954</f>
        <v>0</v>
      </c>
      <c r="S2957" s="57" t="str">
        <f>작성용!AF2954</f>
        <v>대체평가3사업본부</v>
      </c>
      <c r="T2957" s="60" t="str">
        <f>작성용!AG2954</f>
        <v>오윤지</v>
      </c>
      <c r="U2957" s="60" t="str">
        <f>작성용!AH2954</f>
        <v>오윤지</v>
      </c>
      <c r="V2957" s="55">
        <f>작성용!AA2954</f>
        <v>202503</v>
      </c>
      <c r="W2957" s="57" t="str">
        <f>작성용!AC2954</f>
        <v>[T]기타보험기관[1본부]</v>
      </c>
      <c r="X2957" s="57" t="str">
        <f>작성용!O2954</f>
        <v>박상우사원</v>
      </c>
      <c r="Y2957" s="57" t="str">
        <f>작성용!P2954</f>
        <v>02-316-0560</v>
      </c>
      <c r="Z2957" s="57" t="str">
        <f>작성용!Q2954</f>
        <v>sangwoopark@hanwha.com; hwgi.ai@hanwha.com; 8092400@hanwha.com; jinkwang@hanwha.com; ks.kim08@hanwha.com</v>
      </c>
      <c r="AA2957" s="55" t="str">
        <f>작성용!AJ2954</f>
        <v>-</v>
      </c>
      <c r="AB2957" s="55">
        <f>작성용!AB2954</f>
        <v>0</v>
      </c>
    </row>
    <row r="2958" spans="1:28" s="11" customFormat="1" ht="16.5" hidden="1" customHeight="1" x14ac:dyDescent="0.3">
      <c r="A2958" s="53">
        <f>작성용!AL2955</f>
        <v>2954</v>
      </c>
      <c r="B2958" s="54" t="str">
        <f>작성용!AI2955</f>
        <v>-</v>
      </c>
      <c r="C2958" s="55" t="str">
        <f>작성용!AK2955</f>
        <v>개별종목</v>
      </c>
      <c r="D2958" s="56">
        <f>작성용!T2955</f>
        <v>45702</v>
      </c>
      <c r="E2958" s="57" t="str">
        <f>작성용!B2955</f>
        <v>한화손해보험</v>
      </c>
      <c r="F2958" s="57" t="str">
        <f>작성용!C2955</f>
        <v>재평가</v>
      </c>
      <c r="G2958" s="57" t="str">
        <f>작성용!D2955</f>
        <v>한화GLOBALREALESTATESTRATEGY전문투자형사모부동산투자신탁1호</v>
      </c>
      <c r="H2958" s="58" t="str">
        <f>작성용!E2955</f>
        <v>KBP2018120025</v>
      </c>
      <c r="I2958" s="57" t="str">
        <f>작성용!F2955</f>
        <v>B02</v>
      </c>
      <c r="J2958" s="57">
        <f>작성용!G2955</f>
        <v>0</v>
      </c>
      <c r="K2958" s="57" t="str">
        <f>작성용!H2955</f>
        <v>-</v>
      </c>
      <c r="L2958" s="57" t="str">
        <f>작성용!N2955</f>
        <v xml:space="preserve">분기 </v>
      </c>
      <c r="M2958" s="56" t="str">
        <f>작성용!U2955</f>
        <v>2025.03.31</v>
      </c>
      <c r="N2958" s="56" t="str">
        <f>작성용!V2955</f>
        <v>사전등록</v>
      </c>
      <c r="O2958" s="56" t="str">
        <f>작성용!W2955</f>
        <v>사전등록</v>
      </c>
      <c r="P2958" s="56" t="str">
        <f>작성용!X2955</f>
        <v>-</v>
      </c>
      <c r="Q2958" s="57" t="str">
        <f>작성용!AD2955</f>
        <v>대체평가3사업본부</v>
      </c>
      <c r="R2958" s="59">
        <f>작성용!AE2955</f>
        <v>0</v>
      </c>
      <c r="S2958" s="57" t="str">
        <f>작성용!AF2955</f>
        <v>대체평가3사업본부</v>
      </c>
      <c r="T2958" s="60" t="str">
        <f>작성용!AG2955</f>
        <v>오윤지</v>
      </c>
      <c r="U2958" s="60" t="str">
        <f>작성용!AH2955</f>
        <v>오윤지</v>
      </c>
      <c r="V2958" s="55">
        <f>작성용!AA2955</f>
        <v>202503</v>
      </c>
      <c r="W2958" s="57" t="str">
        <f>작성용!AC2955</f>
        <v>[T]기타보험기관[1본부]</v>
      </c>
      <c r="X2958" s="57" t="str">
        <f>작성용!O2955</f>
        <v>박상우사원</v>
      </c>
      <c r="Y2958" s="57" t="str">
        <f>작성용!P2955</f>
        <v>02-316-0560</v>
      </c>
      <c r="Z2958" s="57" t="str">
        <f>작성용!Q2955</f>
        <v>sangwoopark@hanwha.com; hwgi.ai@hanwha.com; 8092400@hanwha.com; jinkwang@hanwha.com; ks.kim08@hanwha.com</v>
      </c>
      <c r="AA2958" s="55" t="str">
        <f>작성용!AJ2955</f>
        <v>-</v>
      </c>
      <c r="AB2958" s="55">
        <f>작성용!AB2955</f>
        <v>0</v>
      </c>
    </row>
    <row r="2959" spans="1:28" s="11" customFormat="1" ht="16.5" hidden="1" customHeight="1" x14ac:dyDescent="0.3">
      <c r="A2959" s="53">
        <f>작성용!AL2956</f>
        <v>2955</v>
      </c>
      <c r="B2959" s="54" t="str">
        <f>작성용!AI2956</f>
        <v>-</v>
      </c>
      <c r="C2959" s="55" t="str">
        <f>작성용!AK2956</f>
        <v>개별종목</v>
      </c>
      <c r="D2959" s="56">
        <f>작성용!T2956</f>
        <v>45702</v>
      </c>
      <c r="E2959" s="57" t="str">
        <f>작성용!B2956</f>
        <v>한화손해보험</v>
      </c>
      <c r="F2959" s="57" t="str">
        <f>작성용!C2956</f>
        <v>재평가</v>
      </c>
      <c r="G2959" s="57" t="str">
        <f>작성용!D2956</f>
        <v>한화GLOBALREALESTATESTRATEGY전문투자형사모부동산투자신탁2호</v>
      </c>
      <c r="H2959" s="58" t="str">
        <f>작성용!E2956</f>
        <v>KBP2018120028</v>
      </c>
      <c r="I2959" s="57" t="str">
        <f>작성용!F2956</f>
        <v>B02</v>
      </c>
      <c r="J2959" s="57">
        <f>작성용!G2956</f>
        <v>0</v>
      </c>
      <c r="K2959" s="57" t="str">
        <f>작성용!H2956</f>
        <v>-</v>
      </c>
      <c r="L2959" s="57" t="str">
        <f>작성용!N2956</f>
        <v xml:space="preserve">분기 </v>
      </c>
      <c r="M2959" s="56" t="str">
        <f>작성용!U2956</f>
        <v>2025.03.31</v>
      </c>
      <c r="N2959" s="56" t="str">
        <f>작성용!V2956</f>
        <v>사전등록</v>
      </c>
      <c r="O2959" s="56" t="str">
        <f>작성용!W2956</f>
        <v>사전등록</v>
      </c>
      <c r="P2959" s="56" t="str">
        <f>작성용!X2956</f>
        <v>-</v>
      </c>
      <c r="Q2959" s="57" t="str">
        <f>작성용!AD2956</f>
        <v>대체평가3사업본부</v>
      </c>
      <c r="R2959" s="59">
        <f>작성용!AE2956</f>
        <v>0</v>
      </c>
      <c r="S2959" s="57" t="str">
        <f>작성용!AF2956</f>
        <v>대체평가3사업본부</v>
      </c>
      <c r="T2959" s="60" t="str">
        <f>작성용!AG2956</f>
        <v>오윤지</v>
      </c>
      <c r="U2959" s="60" t="str">
        <f>작성용!AH2956</f>
        <v>오윤지</v>
      </c>
      <c r="V2959" s="55">
        <f>작성용!AA2956</f>
        <v>202503</v>
      </c>
      <c r="W2959" s="57" t="str">
        <f>작성용!AC2956</f>
        <v>[T]기타보험기관[1본부]</v>
      </c>
      <c r="X2959" s="57" t="str">
        <f>작성용!O2956</f>
        <v>박상우사원</v>
      </c>
      <c r="Y2959" s="57" t="str">
        <f>작성용!P2956</f>
        <v>02-316-0560</v>
      </c>
      <c r="Z2959" s="57" t="str">
        <f>작성용!Q2956</f>
        <v>sangwoopark@hanwha.com; hwgi.ai@hanwha.com; 8092400@hanwha.com; jinkwang@hanwha.com; ks.kim08@hanwha.com</v>
      </c>
      <c r="AA2959" s="55" t="str">
        <f>작성용!AJ2956</f>
        <v>-</v>
      </c>
      <c r="AB2959" s="55">
        <f>작성용!AB2956</f>
        <v>0</v>
      </c>
    </row>
    <row r="2960" spans="1:28" s="11" customFormat="1" ht="16.5" hidden="1" customHeight="1" x14ac:dyDescent="0.3">
      <c r="A2960" s="53">
        <f>작성용!AL2957</f>
        <v>2956</v>
      </c>
      <c r="B2960" s="54" t="str">
        <f>작성용!AI2957</f>
        <v>-</v>
      </c>
      <c r="C2960" s="55" t="str">
        <f>작성용!AK2957</f>
        <v>개별종목</v>
      </c>
      <c r="D2960" s="56">
        <f>작성용!T2957</f>
        <v>45702</v>
      </c>
      <c r="E2960" s="57" t="str">
        <f>작성용!B2957</f>
        <v>한화손해보험</v>
      </c>
      <c r="F2960" s="57" t="str">
        <f>작성용!C2957</f>
        <v>재평가</v>
      </c>
      <c r="G2960" s="57" t="str">
        <f>작성용!D2957</f>
        <v>KBIDF인프라일반사모특별자산투자신탁제4호(대출채권-재간접형)(전문)</v>
      </c>
      <c r="H2960" s="58" t="str">
        <f>작성용!E2957</f>
        <v>KBP2019090126</v>
      </c>
      <c r="I2960" s="57" t="str">
        <f>작성용!F2957</f>
        <v>B02</v>
      </c>
      <c r="J2960" s="57">
        <f>작성용!G2957</f>
        <v>0</v>
      </c>
      <c r="K2960" s="57" t="str">
        <f>작성용!H2957</f>
        <v>-</v>
      </c>
      <c r="L2960" s="57" t="str">
        <f>작성용!N2957</f>
        <v xml:space="preserve">분기 </v>
      </c>
      <c r="M2960" s="56" t="str">
        <f>작성용!U2957</f>
        <v>2025.03.31</v>
      </c>
      <c r="N2960" s="56" t="str">
        <f>작성용!V2957</f>
        <v>사전등록</v>
      </c>
      <c r="O2960" s="56" t="str">
        <f>작성용!W2957</f>
        <v>사전등록</v>
      </c>
      <c r="P2960" s="56" t="str">
        <f>작성용!X2957</f>
        <v>-</v>
      </c>
      <c r="Q2960" s="57" t="str">
        <f>작성용!AD2957</f>
        <v>대체평가3사업본부</v>
      </c>
      <c r="R2960" s="59">
        <f>작성용!AE2957</f>
        <v>0</v>
      </c>
      <c r="S2960" s="57" t="str">
        <f>작성용!AF2957</f>
        <v>대체평가3사업본부</v>
      </c>
      <c r="T2960" s="60" t="str">
        <f>작성용!AG2957</f>
        <v>오윤지</v>
      </c>
      <c r="U2960" s="60" t="str">
        <f>작성용!AH2957</f>
        <v>오윤지</v>
      </c>
      <c r="V2960" s="55">
        <f>작성용!AA2957</f>
        <v>202503</v>
      </c>
      <c r="W2960" s="57" t="str">
        <f>작성용!AC2957</f>
        <v>[T]기타보험기관[1본부]</v>
      </c>
      <c r="X2960" s="57" t="str">
        <f>작성용!O2957</f>
        <v>박상우사원</v>
      </c>
      <c r="Y2960" s="57" t="str">
        <f>작성용!P2957</f>
        <v>02-316-0560</v>
      </c>
      <c r="Z2960" s="57" t="str">
        <f>작성용!Q2957</f>
        <v>sangwoopark@hanwha.com; hwgi.ai@hanwha.com; 8092400@hanwha.com; jinkwang@hanwha.com; ks.kim08@hanwha.com</v>
      </c>
      <c r="AA2960" s="55" t="str">
        <f>작성용!AJ2957</f>
        <v>-</v>
      </c>
      <c r="AB2960" s="55">
        <f>작성용!AB2957</f>
        <v>0</v>
      </c>
    </row>
    <row r="2961" spans="1:28" s="11" customFormat="1" ht="16.5" hidden="1" customHeight="1" x14ac:dyDescent="0.3">
      <c r="A2961" s="53">
        <f>작성용!AL2958</f>
        <v>2957</v>
      </c>
      <c r="B2961" s="54" t="str">
        <f>작성용!AI2958</f>
        <v>-</v>
      </c>
      <c r="C2961" s="55" t="str">
        <f>작성용!AK2958</f>
        <v>개별종목</v>
      </c>
      <c r="D2961" s="56">
        <f>작성용!T2958</f>
        <v>45702</v>
      </c>
      <c r="E2961" s="57" t="str">
        <f>작성용!B2958</f>
        <v>한화손해보험</v>
      </c>
      <c r="F2961" s="57" t="str">
        <f>작성용!C2958</f>
        <v>재평가</v>
      </c>
      <c r="G2961" s="57" t="str">
        <f>작성용!D2958</f>
        <v>KB신안산선전문투자형사모특별자산투자신탁</v>
      </c>
      <c r="H2961" s="58" t="str">
        <f>작성용!E2958</f>
        <v>KBP2020120218</v>
      </c>
      <c r="I2961" s="57" t="str">
        <f>작성용!F2958</f>
        <v>B02</v>
      </c>
      <c r="J2961" s="57">
        <f>작성용!G2958</f>
        <v>0</v>
      </c>
      <c r="K2961" s="57" t="str">
        <f>작성용!H2958</f>
        <v>-</v>
      </c>
      <c r="L2961" s="57" t="str">
        <f>작성용!N2958</f>
        <v xml:space="preserve">분기 </v>
      </c>
      <c r="M2961" s="56" t="str">
        <f>작성용!U2958</f>
        <v>2025.03.31</v>
      </c>
      <c r="N2961" s="56" t="str">
        <f>작성용!V2958</f>
        <v>사전등록</v>
      </c>
      <c r="O2961" s="56" t="str">
        <f>작성용!W2958</f>
        <v>사전등록</v>
      </c>
      <c r="P2961" s="56" t="str">
        <f>작성용!X2958</f>
        <v>-</v>
      </c>
      <c r="Q2961" s="57" t="str">
        <f>작성용!AD2958</f>
        <v>대체평가3사업본부</v>
      </c>
      <c r="R2961" s="59">
        <f>작성용!AE2958</f>
        <v>0</v>
      </c>
      <c r="S2961" s="57" t="str">
        <f>작성용!AF2958</f>
        <v>대체평가3사업본부</v>
      </c>
      <c r="T2961" s="60" t="str">
        <f>작성용!AG2958</f>
        <v>오윤지</v>
      </c>
      <c r="U2961" s="60" t="str">
        <f>작성용!AH2958</f>
        <v>오윤지</v>
      </c>
      <c r="V2961" s="55">
        <f>작성용!AA2958</f>
        <v>202503</v>
      </c>
      <c r="W2961" s="57" t="str">
        <f>작성용!AC2958</f>
        <v>[T]기타보험기관[1본부]</v>
      </c>
      <c r="X2961" s="57" t="str">
        <f>작성용!O2958</f>
        <v>박상우사원</v>
      </c>
      <c r="Y2961" s="57" t="str">
        <f>작성용!P2958</f>
        <v>02-316-0560</v>
      </c>
      <c r="Z2961" s="57" t="str">
        <f>작성용!Q2958</f>
        <v>sangwoopark@hanwha.com; hwgi.ai@hanwha.com; 8092400@hanwha.com; jinkwang@hanwha.com; ks.kim08@hanwha.com</v>
      </c>
      <c r="AA2961" s="55" t="str">
        <f>작성용!AJ2958</f>
        <v>-</v>
      </c>
      <c r="AB2961" s="55">
        <f>작성용!AB2958</f>
        <v>0</v>
      </c>
    </row>
    <row r="2962" spans="1:28" s="11" customFormat="1" ht="16.5" hidden="1" customHeight="1" x14ac:dyDescent="0.3">
      <c r="A2962" s="53">
        <f>작성용!AL2959</f>
        <v>2958</v>
      </c>
      <c r="B2962" s="54" t="str">
        <f>작성용!AI2959</f>
        <v>-</v>
      </c>
      <c r="C2962" s="55" t="str">
        <f>작성용!AK2959</f>
        <v>개별종목</v>
      </c>
      <c r="D2962" s="56">
        <f>작성용!T2959</f>
        <v>45702</v>
      </c>
      <c r="E2962" s="57" t="str">
        <f>작성용!B2959</f>
        <v>한화손해보험</v>
      </c>
      <c r="F2962" s="57" t="str">
        <f>작성용!C2959</f>
        <v>재평가</v>
      </c>
      <c r="G2962" s="57" t="str">
        <f>작성용!D2959</f>
        <v>KIAMCO아부다비캠퍼스사모특별자산투자신탁</v>
      </c>
      <c r="H2962" s="58" t="str">
        <f>작성용!E2959</f>
        <v>KBP2019090104</v>
      </c>
      <c r="I2962" s="57" t="str">
        <f>작성용!F2959</f>
        <v>B02</v>
      </c>
      <c r="J2962" s="57">
        <f>작성용!G2959</f>
        <v>0</v>
      </c>
      <c r="K2962" s="57" t="str">
        <f>작성용!H2959</f>
        <v>-</v>
      </c>
      <c r="L2962" s="57" t="str">
        <f>작성용!N2959</f>
        <v xml:space="preserve">분기 </v>
      </c>
      <c r="M2962" s="56" t="str">
        <f>작성용!U2959</f>
        <v>2025.03.31</v>
      </c>
      <c r="N2962" s="56" t="str">
        <f>작성용!V2959</f>
        <v>사전등록</v>
      </c>
      <c r="O2962" s="56" t="str">
        <f>작성용!W2959</f>
        <v>사전등록</v>
      </c>
      <c r="P2962" s="56" t="str">
        <f>작성용!X2959</f>
        <v>-</v>
      </c>
      <c r="Q2962" s="57" t="str">
        <f>작성용!AD2959</f>
        <v>대체평가3사업본부</v>
      </c>
      <c r="R2962" s="59">
        <f>작성용!AE2959</f>
        <v>0</v>
      </c>
      <c r="S2962" s="57" t="str">
        <f>작성용!AF2959</f>
        <v>대체평가3사업본부</v>
      </c>
      <c r="T2962" s="60" t="str">
        <f>작성용!AG2959</f>
        <v>오윤지</v>
      </c>
      <c r="U2962" s="60" t="str">
        <f>작성용!AH2959</f>
        <v>오윤지</v>
      </c>
      <c r="V2962" s="55">
        <f>작성용!AA2959</f>
        <v>202503</v>
      </c>
      <c r="W2962" s="57" t="str">
        <f>작성용!AC2959</f>
        <v>[T]기타보험기관[1본부]</v>
      </c>
      <c r="X2962" s="57" t="str">
        <f>작성용!O2959</f>
        <v>박상우사원</v>
      </c>
      <c r="Y2962" s="57" t="str">
        <f>작성용!P2959</f>
        <v>02-316-0560</v>
      </c>
      <c r="Z2962" s="57" t="str">
        <f>작성용!Q2959</f>
        <v>sangwoopark@hanwha.com; hwgi.ai@hanwha.com; 8092400@hanwha.com; jinkwang@hanwha.com; ks.kim08@hanwha.com</v>
      </c>
      <c r="AA2962" s="55" t="str">
        <f>작성용!AJ2959</f>
        <v>-</v>
      </c>
      <c r="AB2962" s="55">
        <f>작성용!AB2959</f>
        <v>0</v>
      </c>
    </row>
    <row r="2963" spans="1:28" s="11" customFormat="1" ht="16.5" hidden="1" customHeight="1" x14ac:dyDescent="0.3">
      <c r="A2963" s="53">
        <f>작성용!AL2960</f>
        <v>2959</v>
      </c>
      <c r="B2963" s="54" t="str">
        <f>작성용!AI2960</f>
        <v>-</v>
      </c>
      <c r="C2963" s="55" t="str">
        <f>작성용!AK2960</f>
        <v>개별종목</v>
      </c>
      <c r="D2963" s="56">
        <f>작성용!T2960</f>
        <v>45702</v>
      </c>
      <c r="E2963" s="57" t="str">
        <f>작성용!B2960</f>
        <v>한화손해보험</v>
      </c>
      <c r="F2963" s="57" t="str">
        <f>작성용!C2960</f>
        <v>재평가</v>
      </c>
      <c r="G2963" s="57" t="str">
        <f>작성용!D2960</f>
        <v>메리츠전문투자형사모부동산투자신탁11-6호</v>
      </c>
      <c r="H2963" s="58" t="str">
        <f>작성용!E2960</f>
        <v>KBP2022030059</v>
      </c>
      <c r="I2963" s="57" t="str">
        <f>작성용!F2960</f>
        <v>B02</v>
      </c>
      <c r="J2963" s="57">
        <f>작성용!G2960</f>
        <v>0</v>
      </c>
      <c r="K2963" s="57" t="str">
        <f>작성용!H2960</f>
        <v>-</v>
      </c>
      <c r="L2963" s="57" t="str">
        <f>작성용!N2960</f>
        <v xml:space="preserve">분기 </v>
      </c>
      <c r="M2963" s="56" t="str">
        <f>작성용!U2960</f>
        <v>2025.03.31</v>
      </c>
      <c r="N2963" s="56" t="str">
        <f>작성용!V2960</f>
        <v>사전등록</v>
      </c>
      <c r="O2963" s="56" t="str">
        <f>작성용!W2960</f>
        <v>사전등록</v>
      </c>
      <c r="P2963" s="56" t="str">
        <f>작성용!X2960</f>
        <v>-</v>
      </c>
      <c r="Q2963" s="57" t="str">
        <f>작성용!AD2960</f>
        <v>대체평가3사업본부</v>
      </c>
      <c r="R2963" s="59">
        <f>작성용!AE2960</f>
        <v>0</v>
      </c>
      <c r="S2963" s="57" t="str">
        <f>작성용!AF2960</f>
        <v>대체평가3사업본부</v>
      </c>
      <c r="T2963" s="60" t="str">
        <f>작성용!AG2960</f>
        <v>오윤지</v>
      </c>
      <c r="U2963" s="60" t="str">
        <f>작성용!AH2960</f>
        <v>오윤지</v>
      </c>
      <c r="V2963" s="55">
        <f>작성용!AA2960</f>
        <v>202503</v>
      </c>
      <c r="W2963" s="57" t="str">
        <f>작성용!AC2960</f>
        <v>[T]기타보험기관[1본부]</v>
      </c>
      <c r="X2963" s="57" t="str">
        <f>작성용!O2960</f>
        <v>박상우사원</v>
      </c>
      <c r="Y2963" s="57" t="str">
        <f>작성용!P2960</f>
        <v>02-316-0560</v>
      </c>
      <c r="Z2963" s="57" t="str">
        <f>작성용!Q2960</f>
        <v>sangwoopark@hanwha.com; hwgi.ai@hanwha.com; 8092400@hanwha.com; jinkwang@hanwha.com; ks.kim08@hanwha.com</v>
      </c>
      <c r="AA2963" s="55" t="str">
        <f>작성용!AJ2960</f>
        <v>-</v>
      </c>
      <c r="AB2963" s="55">
        <f>작성용!AB2960</f>
        <v>0</v>
      </c>
    </row>
    <row r="2964" spans="1:28" s="11" customFormat="1" ht="16.5" hidden="1" customHeight="1" x14ac:dyDescent="0.3">
      <c r="A2964" s="53">
        <f>작성용!AL2961</f>
        <v>2960</v>
      </c>
      <c r="B2964" s="54" t="str">
        <f>작성용!AI2961</f>
        <v>-</v>
      </c>
      <c r="C2964" s="55" t="str">
        <f>작성용!AK2961</f>
        <v>개별종목</v>
      </c>
      <c r="D2964" s="56">
        <f>작성용!T2961</f>
        <v>45702</v>
      </c>
      <c r="E2964" s="57" t="str">
        <f>작성용!B2961</f>
        <v>한화손해보험</v>
      </c>
      <c r="F2964" s="57" t="str">
        <f>작성용!C2961</f>
        <v>재평가</v>
      </c>
      <c r="G2964" s="57" t="str">
        <f>작성용!D2961</f>
        <v>보고글로벌인프라전문투자형사모특별자산투자신탁3호</v>
      </c>
      <c r="H2964" s="58" t="str">
        <f>작성용!E2961</f>
        <v>KBP2021090041</v>
      </c>
      <c r="I2964" s="57" t="str">
        <f>작성용!F2961</f>
        <v>B02</v>
      </c>
      <c r="J2964" s="57">
        <f>작성용!G2961</f>
        <v>0</v>
      </c>
      <c r="K2964" s="57" t="str">
        <f>작성용!H2961</f>
        <v>-</v>
      </c>
      <c r="L2964" s="57" t="str">
        <f>작성용!N2961</f>
        <v xml:space="preserve">분기 </v>
      </c>
      <c r="M2964" s="56" t="str">
        <f>작성용!U2961</f>
        <v>2025.03.31</v>
      </c>
      <c r="N2964" s="56" t="str">
        <f>작성용!V2961</f>
        <v>사전등록</v>
      </c>
      <c r="O2964" s="56" t="str">
        <f>작성용!W2961</f>
        <v>사전등록</v>
      </c>
      <c r="P2964" s="56" t="str">
        <f>작성용!X2961</f>
        <v>-</v>
      </c>
      <c r="Q2964" s="57" t="str">
        <f>작성용!AD2961</f>
        <v>대체평가3사업본부</v>
      </c>
      <c r="R2964" s="59">
        <f>작성용!AE2961</f>
        <v>0</v>
      </c>
      <c r="S2964" s="57" t="str">
        <f>작성용!AF2961</f>
        <v>대체평가3사업본부</v>
      </c>
      <c r="T2964" s="60" t="str">
        <f>작성용!AG2961</f>
        <v>오윤지</v>
      </c>
      <c r="U2964" s="60" t="str">
        <f>작성용!AH2961</f>
        <v>오윤지</v>
      </c>
      <c r="V2964" s="55">
        <f>작성용!AA2961</f>
        <v>202503</v>
      </c>
      <c r="W2964" s="57" t="str">
        <f>작성용!AC2961</f>
        <v>[T]기타보험기관[1본부]</v>
      </c>
      <c r="X2964" s="57" t="str">
        <f>작성용!O2961</f>
        <v>박상우사원</v>
      </c>
      <c r="Y2964" s="57" t="str">
        <f>작성용!P2961</f>
        <v>02-316-0560</v>
      </c>
      <c r="Z2964" s="57" t="str">
        <f>작성용!Q2961</f>
        <v>sangwoopark@hanwha.com; hwgi.ai@hanwha.com; 8092400@hanwha.com; jinkwang@hanwha.com; ks.kim08@hanwha.com</v>
      </c>
      <c r="AA2964" s="55" t="str">
        <f>작성용!AJ2961</f>
        <v>-</v>
      </c>
      <c r="AB2964" s="55">
        <f>작성용!AB2961</f>
        <v>0</v>
      </c>
    </row>
    <row r="2965" spans="1:28" s="11" customFormat="1" ht="16.5" hidden="1" customHeight="1" x14ac:dyDescent="0.3">
      <c r="A2965" s="53">
        <f>작성용!AL2962</f>
        <v>2961</v>
      </c>
      <c r="B2965" s="54" t="str">
        <f>작성용!AI2962</f>
        <v>-</v>
      </c>
      <c r="C2965" s="55" t="str">
        <f>작성용!AK2962</f>
        <v>개별종목</v>
      </c>
      <c r="D2965" s="56">
        <f>작성용!T2962</f>
        <v>45702</v>
      </c>
      <c r="E2965" s="57" t="str">
        <f>작성용!B2962</f>
        <v>한화손해보험</v>
      </c>
      <c r="F2965" s="57" t="str">
        <f>작성용!C2962</f>
        <v>재평가</v>
      </c>
      <c r="G2965" s="57" t="str">
        <f>작성용!D2962</f>
        <v>보고DEBTSTRATEGY전문투자형사모부동산투자신탁12호</v>
      </c>
      <c r="H2965" s="58" t="str">
        <f>작성용!E2962</f>
        <v>KBP2020060038</v>
      </c>
      <c r="I2965" s="57" t="str">
        <f>작성용!F2962</f>
        <v>B02</v>
      </c>
      <c r="J2965" s="57">
        <f>작성용!G2962</f>
        <v>0</v>
      </c>
      <c r="K2965" s="57" t="str">
        <f>작성용!H2962</f>
        <v>-</v>
      </c>
      <c r="L2965" s="57" t="str">
        <f>작성용!N2962</f>
        <v xml:space="preserve">분기 </v>
      </c>
      <c r="M2965" s="56" t="str">
        <f>작성용!U2962</f>
        <v>2025.03.31</v>
      </c>
      <c r="N2965" s="56" t="str">
        <f>작성용!V2962</f>
        <v>사전등록</v>
      </c>
      <c r="O2965" s="56" t="str">
        <f>작성용!W2962</f>
        <v>사전등록</v>
      </c>
      <c r="P2965" s="56" t="str">
        <f>작성용!X2962</f>
        <v>-</v>
      </c>
      <c r="Q2965" s="57" t="str">
        <f>작성용!AD2962</f>
        <v>대체평가3사업본부</v>
      </c>
      <c r="R2965" s="59">
        <f>작성용!AE2962</f>
        <v>0</v>
      </c>
      <c r="S2965" s="57" t="str">
        <f>작성용!AF2962</f>
        <v>대체평가3사업본부</v>
      </c>
      <c r="T2965" s="60" t="str">
        <f>작성용!AG2962</f>
        <v>오윤지</v>
      </c>
      <c r="U2965" s="60" t="str">
        <f>작성용!AH2962</f>
        <v>오윤지</v>
      </c>
      <c r="V2965" s="55">
        <f>작성용!AA2962</f>
        <v>202503</v>
      </c>
      <c r="W2965" s="57" t="str">
        <f>작성용!AC2962</f>
        <v>[T]기타보험기관[1본부]</v>
      </c>
      <c r="X2965" s="57" t="str">
        <f>작성용!O2962</f>
        <v>박상우사원</v>
      </c>
      <c r="Y2965" s="57" t="str">
        <f>작성용!P2962</f>
        <v>02-316-0560</v>
      </c>
      <c r="Z2965" s="57" t="str">
        <f>작성용!Q2962</f>
        <v>sangwoopark@hanwha.com; hwgi.ai@hanwha.com; 8092400@hanwha.com; jinkwang@hanwha.com; ks.kim08@hanwha.com</v>
      </c>
      <c r="AA2965" s="55" t="str">
        <f>작성용!AJ2962</f>
        <v>-</v>
      </c>
      <c r="AB2965" s="55">
        <f>작성용!AB2962</f>
        <v>0</v>
      </c>
    </row>
    <row r="2966" spans="1:28" s="11" customFormat="1" ht="16.5" hidden="1" customHeight="1" x14ac:dyDescent="0.3">
      <c r="A2966" s="53">
        <f>작성용!AL2963</f>
        <v>2962</v>
      </c>
      <c r="B2966" s="54" t="str">
        <f>작성용!AI2963</f>
        <v>-</v>
      </c>
      <c r="C2966" s="55" t="str">
        <f>작성용!AK2963</f>
        <v>개별종목</v>
      </c>
      <c r="D2966" s="56">
        <f>작성용!T2963</f>
        <v>45702</v>
      </c>
      <c r="E2966" s="57" t="str">
        <f>작성용!B2963</f>
        <v>한화손해보험</v>
      </c>
      <c r="F2966" s="57" t="str">
        <f>작성용!C2963</f>
        <v>재평가</v>
      </c>
      <c r="G2966" s="57" t="str">
        <f>작성용!D2963</f>
        <v>보고글로벌세컨더리전문투자형사모투자신탁3호</v>
      </c>
      <c r="H2966" s="58" t="str">
        <f>작성용!E2963</f>
        <v>KBP2020060043</v>
      </c>
      <c r="I2966" s="57" t="str">
        <f>작성용!F2963</f>
        <v>B02</v>
      </c>
      <c r="J2966" s="57">
        <f>작성용!G2963</f>
        <v>0</v>
      </c>
      <c r="K2966" s="57" t="str">
        <f>작성용!H2963</f>
        <v>-</v>
      </c>
      <c r="L2966" s="57" t="str">
        <f>작성용!N2963</f>
        <v xml:space="preserve">분기 </v>
      </c>
      <c r="M2966" s="56" t="str">
        <f>작성용!U2963</f>
        <v>2025.03.31</v>
      </c>
      <c r="N2966" s="56" t="str">
        <f>작성용!V2963</f>
        <v>사전등록</v>
      </c>
      <c r="O2966" s="56" t="str">
        <f>작성용!W2963</f>
        <v>사전등록</v>
      </c>
      <c r="P2966" s="56" t="str">
        <f>작성용!X2963</f>
        <v>-</v>
      </c>
      <c r="Q2966" s="57" t="str">
        <f>작성용!AD2963</f>
        <v>대체평가3사업본부</v>
      </c>
      <c r="R2966" s="59">
        <f>작성용!AE2963</f>
        <v>0</v>
      </c>
      <c r="S2966" s="57" t="str">
        <f>작성용!AF2963</f>
        <v>대체평가3사업본부</v>
      </c>
      <c r="T2966" s="60" t="str">
        <f>작성용!AG2963</f>
        <v>오윤지</v>
      </c>
      <c r="U2966" s="60" t="str">
        <f>작성용!AH2963</f>
        <v>오윤지</v>
      </c>
      <c r="V2966" s="55">
        <f>작성용!AA2963</f>
        <v>202503</v>
      </c>
      <c r="W2966" s="57" t="str">
        <f>작성용!AC2963</f>
        <v>[T]기타보험기관[1본부]</v>
      </c>
      <c r="X2966" s="57" t="str">
        <f>작성용!O2963</f>
        <v>박상우사원</v>
      </c>
      <c r="Y2966" s="57" t="str">
        <f>작성용!P2963</f>
        <v>02-316-0560</v>
      </c>
      <c r="Z2966" s="57" t="str">
        <f>작성용!Q2963</f>
        <v>sangwoopark@hanwha.com; hwgi.ai@hanwha.com; 8092400@hanwha.com; jinkwang@hanwha.com; ks.kim08@hanwha.com</v>
      </c>
      <c r="AA2966" s="55" t="str">
        <f>작성용!AJ2963</f>
        <v>-</v>
      </c>
      <c r="AB2966" s="55">
        <f>작성용!AB2963</f>
        <v>0</v>
      </c>
    </row>
    <row r="2967" spans="1:28" s="11" customFormat="1" ht="16.5" hidden="1" customHeight="1" x14ac:dyDescent="0.3">
      <c r="A2967" s="53">
        <f>작성용!AL2964</f>
        <v>2963</v>
      </c>
      <c r="B2967" s="54" t="str">
        <f>작성용!AI2964</f>
        <v>-</v>
      </c>
      <c r="C2967" s="55" t="str">
        <f>작성용!AK2964</f>
        <v>개별종목</v>
      </c>
      <c r="D2967" s="56">
        <f>작성용!T2964</f>
        <v>45702</v>
      </c>
      <c r="E2967" s="57" t="str">
        <f>작성용!B2964</f>
        <v>한화손해보험</v>
      </c>
      <c r="F2967" s="57" t="str">
        <f>작성용!C2964</f>
        <v>재평가</v>
      </c>
      <c r="G2967" s="57" t="str">
        <f>작성용!D2964</f>
        <v>삼성ARDIAN전문투자형사모투자신탁제1호</v>
      </c>
      <c r="H2967" s="58" t="str">
        <f>작성용!E2964</f>
        <v>KBP2019120096</v>
      </c>
      <c r="I2967" s="57" t="str">
        <f>작성용!F2964</f>
        <v>B02</v>
      </c>
      <c r="J2967" s="57">
        <f>작성용!G2964</f>
        <v>0</v>
      </c>
      <c r="K2967" s="57" t="str">
        <f>작성용!H2964</f>
        <v>-</v>
      </c>
      <c r="L2967" s="57" t="str">
        <f>작성용!N2964</f>
        <v xml:space="preserve">분기 </v>
      </c>
      <c r="M2967" s="56" t="str">
        <f>작성용!U2964</f>
        <v>2025.03.31</v>
      </c>
      <c r="N2967" s="56" t="str">
        <f>작성용!V2964</f>
        <v>사전등록</v>
      </c>
      <c r="O2967" s="56" t="str">
        <f>작성용!W2964</f>
        <v>사전등록</v>
      </c>
      <c r="P2967" s="56" t="str">
        <f>작성용!X2964</f>
        <v>-</v>
      </c>
      <c r="Q2967" s="57" t="str">
        <f>작성용!AD2964</f>
        <v>대체평가3사업본부</v>
      </c>
      <c r="R2967" s="59">
        <f>작성용!AE2964</f>
        <v>0</v>
      </c>
      <c r="S2967" s="57" t="str">
        <f>작성용!AF2964</f>
        <v>대체평가3사업본부</v>
      </c>
      <c r="T2967" s="60" t="str">
        <f>작성용!AG2964</f>
        <v>오윤지</v>
      </c>
      <c r="U2967" s="60" t="str">
        <f>작성용!AH2964</f>
        <v>오윤지</v>
      </c>
      <c r="V2967" s="55">
        <f>작성용!AA2964</f>
        <v>202503</v>
      </c>
      <c r="W2967" s="57" t="str">
        <f>작성용!AC2964</f>
        <v>[T]기타보험기관[1본부]</v>
      </c>
      <c r="X2967" s="57" t="str">
        <f>작성용!O2964</f>
        <v>박상우사원</v>
      </c>
      <c r="Y2967" s="57" t="str">
        <f>작성용!P2964</f>
        <v>02-316-0560</v>
      </c>
      <c r="Z2967" s="57" t="str">
        <f>작성용!Q2964</f>
        <v>sangwoopark@hanwha.com; hwgi.ai@hanwha.com; 8092400@hanwha.com; jinkwang@hanwha.com; ks.kim08@hanwha.com</v>
      </c>
      <c r="AA2967" s="55" t="str">
        <f>작성용!AJ2964</f>
        <v>-</v>
      </c>
      <c r="AB2967" s="55">
        <f>작성용!AB2964</f>
        <v>0</v>
      </c>
    </row>
    <row r="2968" spans="1:28" s="11" customFormat="1" ht="16.5" hidden="1" customHeight="1" x14ac:dyDescent="0.3">
      <c r="A2968" s="53">
        <f>작성용!AL2965</f>
        <v>2964</v>
      </c>
      <c r="B2968" s="54" t="str">
        <f>작성용!AI2965</f>
        <v>-</v>
      </c>
      <c r="C2968" s="55" t="str">
        <f>작성용!AK2965</f>
        <v>개별종목</v>
      </c>
      <c r="D2968" s="56">
        <f>작성용!T2965</f>
        <v>45702</v>
      </c>
      <c r="E2968" s="57" t="str">
        <f>작성용!B2965</f>
        <v>한화손해보험</v>
      </c>
      <c r="F2968" s="57" t="str">
        <f>작성용!C2965</f>
        <v>재평가</v>
      </c>
      <c r="G2968" s="57" t="str">
        <f>작성용!D2965</f>
        <v>삼성PIS글로벌인프라전문투자형사모투자신탁제1호1종</v>
      </c>
      <c r="H2968" s="58" t="str">
        <f>작성용!E2965</f>
        <v>KBP2021120075</v>
      </c>
      <c r="I2968" s="57" t="str">
        <f>작성용!F2965</f>
        <v>B02</v>
      </c>
      <c r="J2968" s="57">
        <f>작성용!G2965</f>
        <v>0</v>
      </c>
      <c r="K2968" s="57" t="str">
        <f>작성용!H2965</f>
        <v>-</v>
      </c>
      <c r="L2968" s="57" t="str">
        <f>작성용!N2965</f>
        <v xml:space="preserve">분기 </v>
      </c>
      <c r="M2968" s="56" t="str">
        <f>작성용!U2965</f>
        <v>2025.03.31</v>
      </c>
      <c r="N2968" s="56" t="str">
        <f>작성용!V2965</f>
        <v>사전등록</v>
      </c>
      <c r="O2968" s="56" t="str">
        <f>작성용!W2965</f>
        <v>사전등록</v>
      </c>
      <c r="P2968" s="56" t="str">
        <f>작성용!X2965</f>
        <v>-</v>
      </c>
      <c r="Q2968" s="57" t="str">
        <f>작성용!AD2965</f>
        <v>대체평가3사업본부</v>
      </c>
      <c r="R2968" s="59">
        <f>작성용!AE2965</f>
        <v>0</v>
      </c>
      <c r="S2968" s="57" t="str">
        <f>작성용!AF2965</f>
        <v>대체평가3사업본부</v>
      </c>
      <c r="T2968" s="60" t="str">
        <f>작성용!AG2965</f>
        <v>오윤지</v>
      </c>
      <c r="U2968" s="60" t="str">
        <f>작성용!AH2965</f>
        <v>오윤지</v>
      </c>
      <c r="V2968" s="55">
        <f>작성용!AA2965</f>
        <v>202503</v>
      </c>
      <c r="W2968" s="57" t="str">
        <f>작성용!AC2965</f>
        <v>[T]기타보험기관[1본부]</v>
      </c>
      <c r="X2968" s="57" t="str">
        <f>작성용!O2965</f>
        <v>박상우사원</v>
      </c>
      <c r="Y2968" s="57" t="str">
        <f>작성용!P2965</f>
        <v>02-316-0560</v>
      </c>
      <c r="Z2968" s="57" t="str">
        <f>작성용!Q2965</f>
        <v>sangwoopark@hanwha.com; hwgi.ai@hanwha.com; 8092400@hanwha.com; jinkwang@hanwha.com; ks.kim08@hanwha.com</v>
      </c>
      <c r="AA2968" s="55" t="str">
        <f>작성용!AJ2965</f>
        <v>-</v>
      </c>
      <c r="AB2968" s="55">
        <f>작성용!AB2965</f>
        <v>0</v>
      </c>
    </row>
    <row r="2969" spans="1:28" s="11" customFormat="1" ht="16.5" hidden="1" customHeight="1" x14ac:dyDescent="0.3">
      <c r="A2969" s="53">
        <f>작성용!AL2966</f>
        <v>2965</v>
      </c>
      <c r="B2969" s="54" t="str">
        <f>작성용!AI2966</f>
        <v>-</v>
      </c>
      <c r="C2969" s="55" t="str">
        <f>작성용!AK2966</f>
        <v>개별종목</v>
      </c>
      <c r="D2969" s="56">
        <f>작성용!T2966</f>
        <v>45702</v>
      </c>
      <c r="E2969" s="57" t="str">
        <f>작성용!B2966</f>
        <v>한화손해보험</v>
      </c>
      <c r="F2969" s="57" t="str">
        <f>작성용!C2966</f>
        <v>재평가</v>
      </c>
      <c r="G2969" s="57" t="str">
        <f>작성용!D2966</f>
        <v>신한에스지레일전문투자형사모특별자산투자신탁제1-1호</v>
      </c>
      <c r="H2969" s="58" t="str">
        <f>작성용!E2966</f>
        <v>KBP2019090153</v>
      </c>
      <c r="I2969" s="57" t="str">
        <f>작성용!F2966</f>
        <v>B02</v>
      </c>
      <c r="J2969" s="57">
        <f>작성용!G2966</f>
        <v>0</v>
      </c>
      <c r="K2969" s="57" t="str">
        <f>작성용!H2966</f>
        <v>-</v>
      </c>
      <c r="L2969" s="57" t="str">
        <f>작성용!N2966</f>
        <v xml:space="preserve">분기 </v>
      </c>
      <c r="M2969" s="56" t="str">
        <f>작성용!U2966</f>
        <v>2025.03.31</v>
      </c>
      <c r="N2969" s="56" t="str">
        <f>작성용!V2966</f>
        <v>사전등록</v>
      </c>
      <c r="O2969" s="56" t="str">
        <f>작성용!W2966</f>
        <v>사전등록</v>
      </c>
      <c r="P2969" s="56" t="str">
        <f>작성용!X2966</f>
        <v>-</v>
      </c>
      <c r="Q2969" s="57" t="str">
        <f>작성용!AD2966</f>
        <v>대체평가3사업본부</v>
      </c>
      <c r="R2969" s="59">
        <f>작성용!AE2966</f>
        <v>0</v>
      </c>
      <c r="S2969" s="57" t="str">
        <f>작성용!AF2966</f>
        <v>대체평가3사업본부</v>
      </c>
      <c r="T2969" s="60" t="str">
        <f>작성용!AG2966</f>
        <v>오윤지</v>
      </c>
      <c r="U2969" s="60" t="str">
        <f>작성용!AH2966</f>
        <v>오윤지</v>
      </c>
      <c r="V2969" s="55">
        <f>작성용!AA2966</f>
        <v>202503</v>
      </c>
      <c r="W2969" s="57" t="str">
        <f>작성용!AC2966</f>
        <v>[T]기타보험기관[1본부]</v>
      </c>
      <c r="X2969" s="57" t="str">
        <f>작성용!O2966</f>
        <v>박상우사원</v>
      </c>
      <c r="Y2969" s="57" t="str">
        <f>작성용!P2966</f>
        <v>02-316-0560</v>
      </c>
      <c r="Z2969" s="57" t="str">
        <f>작성용!Q2966</f>
        <v>sangwoopark@hanwha.com; hwgi.ai@hanwha.com; 8092400@hanwha.com; jinkwang@hanwha.com; ks.kim08@hanwha.com</v>
      </c>
      <c r="AA2969" s="55" t="str">
        <f>작성용!AJ2966</f>
        <v>-</v>
      </c>
      <c r="AB2969" s="55">
        <f>작성용!AB2966</f>
        <v>0</v>
      </c>
    </row>
    <row r="2970" spans="1:28" s="11" customFormat="1" ht="16.5" hidden="1" customHeight="1" x14ac:dyDescent="0.3">
      <c r="A2970" s="53">
        <f>작성용!AL2967</f>
        <v>2966</v>
      </c>
      <c r="B2970" s="54" t="str">
        <f>작성용!AI2967</f>
        <v>-</v>
      </c>
      <c r="C2970" s="55" t="str">
        <f>작성용!AK2967</f>
        <v>개별종목</v>
      </c>
      <c r="D2970" s="56">
        <f>작성용!T2967</f>
        <v>45702</v>
      </c>
      <c r="E2970" s="57" t="str">
        <f>작성용!B2967</f>
        <v>한화손해보험</v>
      </c>
      <c r="F2970" s="57" t="str">
        <f>작성용!C2967</f>
        <v>재평가</v>
      </c>
      <c r="G2970" s="57" t="str">
        <f>작성용!D2967</f>
        <v>우리태양광발전전문투자형사모특별자산투자신탁제1호</v>
      </c>
      <c r="H2970" s="58" t="str">
        <f>작성용!E2967</f>
        <v>KBP2020090098</v>
      </c>
      <c r="I2970" s="57" t="str">
        <f>작성용!F2967</f>
        <v>B02</v>
      </c>
      <c r="J2970" s="57">
        <f>작성용!G2967</f>
        <v>0</v>
      </c>
      <c r="K2970" s="57" t="str">
        <f>작성용!H2967</f>
        <v>-</v>
      </c>
      <c r="L2970" s="57" t="str">
        <f>작성용!N2967</f>
        <v xml:space="preserve">분기 </v>
      </c>
      <c r="M2970" s="56" t="str">
        <f>작성용!U2967</f>
        <v>2025.03.31</v>
      </c>
      <c r="N2970" s="56" t="str">
        <f>작성용!V2967</f>
        <v>사전등록</v>
      </c>
      <c r="O2970" s="56" t="str">
        <f>작성용!W2967</f>
        <v>사전등록</v>
      </c>
      <c r="P2970" s="56" t="str">
        <f>작성용!X2967</f>
        <v>-</v>
      </c>
      <c r="Q2970" s="57" t="str">
        <f>작성용!AD2967</f>
        <v>대체평가3사업본부</v>
      </c>
      <c r="R2970" s="59">
        <f>작성용!AE2967</f>
        <v>0</v>
      </c>
      <c r="S2970" s="57" t="str">
        <f>작성용!AF2967</f>
        <v>대체평가3사업본부</v>
      </c>
      <c r="T2970" s="60" t="str">
        <f>작성용!AG2967</f>
        <v>오윤지</v>
      </c>
      <c r="U2970" s="60" t="str">
        <f>작성용!AH2967</f>
        <v>오윤지</v>
      </c>
      <c r="V2970" s="55">
        <f>작성용!AA2967</f>
        <v>202503</v>
      </c>
      <c r="W2970" s="57" t="str">
        <f>작성용!AC2967</f>
        <v>[T]기타보험기관[1본부]</v>
      </c>
      <c r="X2970" s="57" t="str">
        <f>작성용!O2967</f>
        <v>박상우사원</v>
      </c>
      <c r="Y2970" s="57" t="str">
        <f>작성용!P2967</f>
        <v>02-316-0560</v>
      </c>
      <c r="Z2970" s="57" t="str">
        <f>작성용!Q2967</f>
        <v>sangwoopark@hanwha.com; hwgi.ai@hanwha.com; 8092400@hanwha.com; jinkwang@hanwha.com; ks.kim08@hanwha.com</v>
      </c>
      <c r="AA2970" s="55" t="str">
        <f>작성용!AJ2967</f>
        <v>-</v>
      </c>
      <c r="AB2970" s="55">
        <f>작성용!AB2967</f>
        <v>0</v>
      </c>
    </row>
    <row r="2971" spans="1:28" s="11" customFormat="1" ht="16.5" hidden="1" customHeight="1" x14ac:dyDescent="0.3">
      <c r="A2971" s="53">
        <f>작성용!AL2968</f>
        <v>2967</v>
      </c>
      <c r="B2971" s="54" t="str">
        <f>작성용!AI2968</f>
        <v>-</v>
      </c>
      <c r="C2971" s="55" t="str">
        <f>작성용!AK2968</f>
        <v>개별종목</v>
      </c>
      <c r="D2971" s="56">
        <f>작성용!T2968</f>
        <v>45702</v>
      </c>
      <c r="E2971" s="57" t="str">
        <f>작성용!B2968</f>
        <v>한화손해보험</v>
      </c>
      <c r="F2971" s="57" t="str">
        <f>작성용!C2968</f>
        <v>재평가</v>
      </c>
      <c r="G2971" s="57" t="str">
        <f>작성용!D2968</f>
        <v>한화LTI사모특별자산투자신탁2호</v>
      </c>
      <c r="H2971" s="58" t="str">
        <f>작성용!E2968</f>
        <v>KBP2014020078</v>
      </c>
      <c r="I2971" s="57" t="str">
        <f>작성용!F2968</f>
        <v>B02</v>
      </c>
      <c r="J2971" s="57">
        <f>작성용!G2968</f>
        <v>0</v>
      </c>
      <c r="K2971" s="57" t="str">
        <f>작성용!H2968</f>
        <v>-</v>
      </c>
      <c r="L2971" s="57" t="str">
        <f>작성용!N2968</f>
        <v xml:space="preserve">분기 </v>
      </c>
      <c r="M2971" s="56" t="str">
        <f>작성용!U2968</f>
        <v>2025.03.31</v>
      </c>
      <c r="N2971" s="56" t="str">
        <f>작성용!V2968</f>
        <v>사전등록</v>
      </c>
      <c r="O2971" s="56" t="str">
        <f>작성용!W2968</f>
        <v>사전등록</v>
      </c>
      <c r="P2971" s="56" t="str">
        <f>작성용!X2968</f>
        <v>-</v>
      </c>
      <c r="Q2971" s="57" t="str">
        <f>작성용!AD2968</f>
        <v>대체평가3사업본부</v>
      </c>
      <c r="R2971" s="59">
        <f>작성용!AE2968</f>
        <v>0</v>
      </c>
      <c r="S2971" s="57" t="str">
        <f>작성용!AF2968</f>
        <v>대체평가3사업본부</v>
      </c>
      <c r="T2971" s="60" t="str">
        <f>작성용!AG2968</f>
        <v>오윤지</v>
      </c>
      <c r="U2971" s="60" t="str">
        <f>작성용!AH2968</f>
        <v>오윤지</v>
      </c>
      <c r="V2971" s="55">
        <f>작성용!AA2968</f>
        <v>202503</v>
      </c>
      <c r="W2971" s="57" t="str">
        <f>작성용!AC2968</f>
        <v>[T]기타보험기관[1본부]</v>
      </c>
      <c r="X2971" s="57" t="str">
        <f>작성용!O2968</f>
        <v>박상우사원</v>
      </c>
      <c r="Y2971" s="57" t="str">
        <f>작성용!P2968</f>
        <v>02-316-0560</v>
      </c>
      <c r="Z2971" s="57" t="str">
        <f>작성용!Q2968</f>
        <v>sangwoopark@hanwha.com; hwgi.ai@hanwha.com; 8092400@hanwha.com; jinkwang@hanwha.com; ks.kim08@hanwha.com</v>
      </c>
      <c r="AA2971" s="55" t="str">
        <f>작성용!AJ2968</f>
        <v>-</v>
      </c>
      <c r="AB2971" s="55">
        <f>작성용!AB2968</f>
        <v>0</v>
      </c>
    </row>
    <row r="2972" spans="1:28" s="11" customFormat="1" ht="16.5" hidden="1" customHeight="1" x14ac:dyDescent="0.3">
      <c r="A2972" s="53">
        <f>작성용!AL2969</f>
        <v>2968</v>
      </c>
      <c r="B2972" s="54" t="str">
        <f>작성용!AI2969</f>
        <v>-</v>
      </c>
      <c r="C2972" s="55" t="str">
        <f>작성용!AK2969</f>
        <v>개별종목</v>
      </c>
      <c r="D2972" s="56">
        <f>작성용!T2969</f>
        <v>45702</v>
      </c>
      <c r="E2972" s="57" t="str">
        <f>작성용!B2969</f>
        <v>한화손해보험</v>
      </c>
      <c r="F2972" s="57" t="str">
        <f>작성용!C2969</f>
        <v>재평가</v>
      </c>
      <c r="G2972" s="57" t="str">
        <f>작성용!D2969</f>
        <v>한화라이프스타일일반투자형사모증권투자신탁2호</v>
      </c>
      <c r="H2972" s="58" t="str">
        <f>작성용!E2969</f>
        <v>KBP2022120137</v>
      </c>
      <c r="I2972" s="57" t="str">
        <f>작성용!F2969</f>
        <v>B02</v>
      </c>
      <c r="J2972" s="57">
        <f>작성용!G2969</f>
        <v>0</v>
      </c>
      <c r="K2972" s="57" t="str">
        <f>작성용!H2969</f>
        <v>-</v>
      </c>
      <c r="L2972" s="57" t="str">
        <f>작성용!N2969</f>
        <v xml:space="preserve">분기 </v>
      </c>
      <c r="M2972" s="56" t="str">
        <f>작성용!U2969</f>
        <v>2025.03.31</v>
      </c>
      <c r="N2972" s="56" t="str">
        <f>작성용!V2969</f>
        <v>사전등록</v>
      </c>
      <c r="O2972" s="56" t="str">
        <f>작성용!W2969</f>
        <v>사전등록</v>
      </c>
      <c r="P2972" s="56" t="str">
        <f>작성용!X2969</f>
        <v>-</v>
      </c>
      <c r="Q2972" s="57" t="str">
        <f>작성용!AD2969</f>
        <v>대체평가3사업본부</v>
      </c>
      <c r="R2972" s="59">
        <f>작성용!AE2969</f>
        <v>0</v>
      </c>
      <c r="S2972" s="57" t="str">
        <f>작성용!AF2969</f>
        <v>대체평가3사업본부</v>
      </c>
      <c r="T2972" s="60" t="str">
        <f>작성용!AG2969</f>
        <v>오윤지</v>
      </c>
      <c r="U2972" s="60" t="str">
        <f>작성용!AH2969</f>
        <v>오윤지</v>
      </c>
      <c r="V2972" s="55">
        <f>작성용!AA2969</f>
        <v>202503</v>
      </c>
      <c r="W2972" s="57" t="str">
        <f>작성용!AC2969</f>
        <v>[T]기타보험기관[1본부]</v>
      </c>
      <c r="X2972" s="57" t="str">
        <f>작성용!O2969</f>
        <v>박상우사원</v>
      </c>
      <c r="Y2972" s="57" t="str">
        <f>작성용!P2969</f>
        <v>02-316-0560</v>
      </c>
      <c r="Z2972" s="57" t="str">
        <f>작성용!Q2969</f>
        <v>sangwoopark@hanwha.com; hwgi.ai@hanwha.com; 8092400@hanwha.com; jinkwang@hanwha.com; ks.kim08@hanwha.com</v>
      </c>
      <c r="AA2972" s="55" t="str">
        <f>작성용!AJ2969</f>
        <v>-</v>
      </c>
      <c r="AB2972" s="55">
        <f>작성용!AB2969</f>
        <v>0</v>
      </c>
    </row>
    <row r="2973" spans="1:28" s="11" customFormat="1" ht="16.5" hidden="1" customHeight="1" x14ac:dyDescent="0.3">
      <c r="A2973" s="53">
        <f>작성용!AL2970</f>
        <v>2969</v>
      </c>
      <c r="B2973" s="54" t="str">
        <f>작성용!AI2970</f>
        <v>-</v>
      </c>
      <c r="C2973" s="55" t="str">
        <f>작성용!AK2970</f>
        <v>개별종목</v>
      </c>
      <c r="D2973" s="56">
        <f>작성용!T2970</f>
        <v>45702</v>
      </c>
      <c r="E2973" s="57" t="str">
        <f>작성용!B2970</f>
        <v>한화손해보험</v>
      </c>
      <c r="F2973" s="57" t="str">
        <f>작성용!C2970</f>
        <v>재평가</v>
      </c>
      <c r="G2973" s="57" t="str">
        <f>작성용!D2970</f>
        <v>한화GLOBALCORPORATEPEVCSTRATEGY일반사모투자신탁3호</v>
      </c>
      <c r="H2973" s="58" t="str">
        <f>작성용!E2970</f>
        <v>KBP2023030015</v>
      </c>
      <c r="I2973" s="57" t="str">
        <f>작성용!F2970</f>
        <v>B02</v>
      </c>
      <c r="J2973" s="57">
        <f>작성용!G2970</f>
        <v>0</v>
      </c>
      <c r="K2973" s="57" t="str">
        <f>작성용!H2970</f>
        <v>-</v>
      </c>
      <c r="L2973" s="57" t="str">
        <f>작성용!N2970</f>
        <v xml:space="preserve">분기 </v>
      </c>
      <c r="M2973" s="56" t="str">
        <f>작성용!U2970</f>
        <v>2025.03.31</v>
      </c>
      <c r="N2973" s="56" t="str">
        <f>작성용!V2970</f>
        <v>사전등록</v>
      </c>
      <c r="O2973" s="56" t="str">
        <f>작성용!W2970</f>
        <v>사전등록</v>
      </c>
      <c r="P2973" s="56" t="str">
        <f>작성용!X2970</f>
        <v>-</v>
      </c>
      <c r="Q2973" s="57" t="str">
        <f>작성용!AD2970</f>
        <v>대체평가3사업본부</v>
      </c>
      <c r="R2973" s="59">
        <f>작성용!AE2970</f>
        <v>0</v>
      </c>
      <c r="S2973" s="57" t="str">
        <f>작성용!AF2970</f>
        <v>대체평가3사업본부</v>
      </c>
      <c r="T2973" s="60" t="str">
        <f>작성용!AG2970</f>
        <v>오윤지</v>
      </c>
      <c r="U2973" s="60" t="str">
        <f>작성용!AH2970</f>
        <v>오윤지</v>
      </c>
      <c r="V2973" s="55">
        <f>작성용!AA2970</f>
        <v>202503</v>
      </c>
      <c r="W2973" s="57" t="str">
        <f>작성용!AC2970</f>
        <v>[T]기타보험기관[1본부]</v>
      </c>
      <c r="X2973" s="57" t="str">
        <f>작성용!O2970</f>
        <v>박상우사원</v>
      </c>
      <c r="Y2973" s="57" t="str">
        <f>작성용!P2970</f>
        <v>02-316-0560</v>
      </c>
      <c r="Z2973" s="57" t="str">
        <f>작성용!Q2970</f>
        <v>sangwoopark@hanwha.com; hwgi.ai@hanwha.com; 8092400@hanwha.com; jinkwang@hanwha.com; ks.kim08@hanwha.com</v>
      </c>
      <c r="AA2973" s="55" t="str">
        <f>작성용!AJ2970</f>
        <v>-</v>
      </c>
      <c r="AB2973" s="55">
        <f>작성용!AB2970</f>
        <v>0</v>
      </c>
    </row>
    <row r="2974" spans="1:28" s="11" customFormat="1" ht="16.5" hidden="1" customHeight="1" x14ac:dyDescent="0.3">
      <c r="A2974" s="53">
        <f>작성용!AL2971</f>
        <v>2970</v>
      </c>
      <c r="B2974" s="54" t="str">
        <f>작성용!AI2971</f>
        <v>-</v>
      </c>
      <c r="C2974" s="55" t="str">
        <f>작성용!AK2971</f>
        <v>개별종목</v>
      </c>
      <c r="D2974" s="56">
        <f>작성용!T2971</f>
        <v>45702</v>
      </c>
      <c r="E2974" s="57" t="str">
        <f>작성용!B2971</f>
        <v>한화손해보험</v>
      </c>
      <c r="F2974" s="57" t="str">
        <f>작성용!C2971</f>
        <v>재평가</v>
      </c>
      <c r="G2974" s="57" t="str">
        <f>작성용!D2971</f>
        <v>KB솔라에너지사모특별자산투자신탁</v>
      </c>
      <c r="H2974" s="58" t="str">
        <f>작성용!E2971</f>
        <v>KBP2016060118</v>
      </c>
      <c r="I2974" s="57" t="str">
        <f>작성용!F2971</f>
        <v>B02</v>
      </c>
      <c r="J2974" s="57">
        <f>작성용!G2971</f>
        <v>0</v>
      </c>
      <c r="K2974" s="57" t="str">
        <f>작성용!H2971</f>
        <v>-</v>
      </c>
      <c r="L2974" s="57" t="str">
        <f>작성용!N2971</f>
        <v xml:space="preserve">분기 </v>
      </c>
      <c r="M2974" s="56" t="str">
        <f>작성용!U2971</f>
        <v>2025.03.31</v>
      </c>
      <c r="N2974" s="56" t="str">
        <f>작성용!V2971</f>
        <v>사전등록</v>
      </c>
      <c r="O2974" s="56" t="str">
        <f>작성용!W2971</f>
        <v>사전등록</v>
      </c>
      <c r="P2974" s="56" t="str">
        <f>작성용!X2971</f>
        <v>-</v>
      </c>
      <c r="Q2974" s="57" t="str">
        <f>작성용!AD2971</f>
        <v>대체평가3사업본부</v>
      </c>
      <c r="R2974" s="59">
        <f>작성용!AE2971</f>
        <v>0</v>
      </c>
      <c r="S2974" s="57" t="str">
        <f>작성용!AF2971</f>
        <v>대체평가3사업본부</v>
      </c>
      <c r="T2974" s="60" t="str">
        <f>작성용!AG2971</f>
        <v>오윤지</v>
      </c>
      <c r="U2974" s="60" t="str">
        <f>작성용!AH2971</f>
        <v>오윤지</v>
      </c>
      <c r="V2974" s="55">
        <f>작성용!AA2971</f>
        <v>202503</v>
      </c>
      <c r="W2974" s="57" t="str">
        <f>작성용!AC2971</f>
        <v>[T]기타보험기관[1본부]</v>
      </c>
      <c r="X2974" s="57" t="str">
        <f>작성용!O2971</f>
        <v>박상우사원</v>
      </c>
      <c r="Y2974" s="57" t="str">
        <f>작성용!P2971</f>
        <v>02-316-0560</v>
      </c>
      <c r="Z2974" s="57" t="str">
        <f>작성용!Q2971</f>
        <v>sangwoopark@hanwha.com; hwgi.ai@hanwha.com; 8092400@hanwha.com; jinkwang@hanwha.com; ks.kim08@hanwha.com</v>
      </c>
      <c r="AA2974" s="55" t="str">
        <f>작성용!AJ2971</f>
        <v>-</v>
      </c>
      <c r="AB2974" s="55">
        <f>작성용!AB2971</f>
        <v>0</v>
      </c>
    </row>
    <row r="2975" spans="1:28" s="11" customFormat="1" ht="16.5" hidden="1" customHeight="1" x14ac:dyDescent="0.3">
      <c r="A2975" s="53">
        <f>작성용!AL2972</f>
        <v>2971</v>
      </c>
      <c r="B2975" s="54" t="str">
        <f>작성용!AI2972</f>
        <v>-</v>
      </c>
      <c r="C2975" s="55" t="str">
        <f>작성용!AK2972</f>
        <v>개별종목</v>
      </c>
      <c r="D2975" s="56">
        <f>작성용!T2972</f>
        <v>45702</v>
      </c>
      <c r="E2975" s="57" t="str">
        <f>작성용!B2972</f>
        <v>한화손해보험</v>
      </c>
      <c r="F2975" s="57" t="str">
        <f>작성용!C2972</f>
        <v>재평가</v>
      </c>
      <c r="G2975" s="57" t="str">
        <f>작성용!D2972</f>
        <v>KB솔라에너지사모특별자산투자신탁제2호</v>
      </c>
      <c r="H2975" s="58" t="str">
        <f>작성용!E2972</f>
        <v>KBP2016060119</v>
      </c>
      <c r="I2975" s="57" t="str">
        <f>작성용!F2972</f>
        <v>B02</v>
      </c>
      <c r="J2975" s="57">
        <f>작성용!G2972</f>
        <v>0</v>
      </c>
      <c r="K2975" s="57" t="str">
        <f>작성용!H2972</f>
        <v>-</v>
      </c>
      <c r="L2975" s="57" t="str">
        <f>작성용!N2972</f>
        <v xml:space="preserve">분기 </v>
      </c>
      <c r="M2975" s="56" t="str">
        <f>작성용!U2972</f>
        <v>2025.03.31</v>
      </c>
      <c r="N2975" s="56" t="str">
        <f>작성용!V2972</f>
        <v>사전등록</v>
      </c>
      <c r="O2975" s="56" t="str">
        <f>작성용!W2972</f>
        <v>사전등록</v>
      </c>
      <c r="P2975" s="56" t="str">
        <f>작성용!X2972</f>
        <v>-</v>
      </c>
      <c r="Q2975" s="57" t="str">
        <f>작성용!AD2972</f>
        <v>대체평가3사업본부</v>
      </c>
      <c r="R2975" s="59">
        <f>작성용!AE2972</f>
        <v>0</v>
      </c>
      <c r="S2975" s="57" t="str">
        <f>작성용!AF2972</f>
        <v>대체평가3사업본부</v>
      </c>
      <c r="T2975" s="60" t="str">
        <f>작성용!AG2972</f>
        <v>오윤지</v>
      </c>
      <c r="U2975" s="60" t="str">
        <f>작성용!AH2972</f>
        <v>오윤지</v>
      </c>
      <c r="V2975" s="55">
        <f>작성용!AA2972</f>
        <v>202503</v>
      </c>
      <c r="W2975" s="57" t="str">
        <f>작성용!AC2972</f>
        <v>[T]기타보험기관[1본부]</v>
      </c>
      <c r="X2975" s="57" t="str">
        <f>작성용!O2972</f>
        <v>박상우사원</v>
      </c>
      <c r="Y2975" s="57" t="str">
        <f>작성용!P2972</f>
        <v>02-316-0560</v>
      </c>
      <c r="Z2975" s="57" t="str">
        <f>작성용!Q2972</f>
        <v>sangwoopark@hanwha.com; hwgi.ai@hanwha.com; 8092400@hanwha.com; jinkwang@hanwha.com; ks.kim08@hanwha.com</v>
      </c>
      <c r="AA2975" s="55" t="str">
        <f>작성용!AJ2972</f>
        <v>-</v>
      </c>
      <c r="AB2975" s="55">
        <f>작성용!AB2972</f>
        <v>0</v>
      </c>
    </row>
    <row r="2976" spans="1:28" s="11" customFormat="1" ht="16.5" hidden="1" customHeight="1" x14ac:dyDescent="0.3">
      <c r="A2976" s="53">
        <f>작성용!AL2973</f>
        <v>2972</v>
      </c>
      <c r="B2976" s="54" t="str">
        <f>작성용!AI2973</f>
        <v>-</v>
      </c>
      <c r="C2976" s="55" t="str">
        <f>작성용!AK2973</f>
        <v>개별종목</v>
      </c>
      <c r="D2976" s="56">
        <f>작성용!T2973</f>
        <v>45702</v>
      </c>
      <c r="E2976" s="57" t="str">
        <f>작성용!B2973</f>
        <v>한화손해보험</v>
      </c>
      <c r="F2976" s="57" t="str">
        <f>작성용!C2973</f>
        <v>재평가</v>
      </c>
      <c r="G2976" s="57" t="str">
        <f>작성용!D2973</f>
        <v>KB희망나눔BTL사모특별자산투자신탁</v>
      </c>
      <c r="H2976" s="58" t="str">
        <f>작성용!E2973</f>
        <v>KBP2016060105</v>
      </c>
      <c r="I2976" s="57" t="str">
        <f>작성용!F2973</f>
        <v>B02</v>
      </c>
      <c r="J2976" s="57">
        <f>작성용!G2973</f>
        <v>0</v>
      </c>
      <c r="K2976" s="57" t="str">
        <f>작성용!H2973</f>
        <v>-</v>
      </c>
      <c r="L2976" s="57" t="str">
        <f>작성용!N2973</f>
        <v xml:space="preserve">분기 </v>
      </c>
      <c r="M2976" s="56" t="str">
        <f>작성용!U2973</f>
        <v>2025.03.31</v>
      </c>
      <c r="N2976" s="56" t="str">
        <f>작성용!V2973</f>
        <v>사전등록</v>
      </c>
      <c r="O2976" s="56" t="str">
        <f>작성용!W2973</f>
        <v>사전등록</v>
      </c>
      <c r="P2976" s="56" t="str">
        <f>작성용!X2973</f>
        <v>-</v>
      </c>
      <c r="Q2976" s="57" t="str">
        <f>작성용!AD2973</f>
        <v>대체평가3사업본부</v>
      </c>
      <c r="R2976" s="59">
        <f>작성용!AE2973</f>
        <v>0</v>
      </c>
      <c r="S2976" s="57" t="str">
        <f>작성용!AF2973</f>
        <v>대체평가3사업본부</v>
      </c>
      <c r="T2976" s="60" t="str">
        <f>작성용!AG2973</f>
        <v>오윤지</v>
      </c>
      <c r="U2976" s="60" t="str">
        <f>작성용!AH2973</f>
        <v>오윤지</v>
      </c>
      <c r="V2976" s="55">
        <f>작성용!AA2973</f>
        <v>202503</v>
      </c>
      <c r="W2976" s="57" t="str">
        <f>작성용!AC2973</f>
        <v>[T]기타보험기관[1본부]</v>
      </c>
      <c r="X2976" s="57" t="str">
        <f>작성용!O2973</f>
        <v>박상우사원</v>
      </c>
      <c r="Y2976" s="57" t="str">
        <f>작성용!P2973</f>
        <v>02-316-0560</v>
      </c>
      <c r="Z2976" s="57" t="str">
        <f>작성용!Q2973</f>
        <v>sangwoopark@hanwha.com; hwgi.ai@hanwha.com; 8092400@hanwha.com; jinkwang@hanwha.com; ks.kim08@hanwha.com</v>
      </c>
      <c r="AA2976" s="55" t="str">
        <f>작성용!AJ2973</f>
        <v>-</v>
      </c>
      <c r="AB2976" s="55">
        <f>작성용!AB2973</f>
        <v>0</v>
      </c>
    </row>
    <row r="2977" spans="1:28" s="11" customFormat="1" ht="16.5" hidden="1" customHeight="1" x14ac:dyDescent="0.3">
      <c r="A2977" s="53">
        <f>작성용!AL2974</f>
        <v>2973</v>
      </c>
      <c r="B2977" s="54" t="str">
        <f>작성용!AI2974</f>
        <v>-</v>
      </c>
      <c r="C2977" s="55" t="str">
        <f>작성용!AK2974</f>
        <v>개별종목</v>
      </c>
      <c r="D2977" s="56">
        <f>작성용!T2974</f>
        <v>45702</v>
      </c>
      <c r="E2977" s="57" t="str">
        <f>작성용!B2974</f>
        <v>한화손해보험</v>
      </c>
      <c r="F2977" s="57" t="str">
        <f>작성용!C2974</f>
        <v>재평가</v>
      </c>
      <c r="G2977" s="57" t="str">
        <f>작성용!D2974</f>
        <v>KIAMCO비티엘프로젝트사모특별자산투자신탁제5호</v>
      </c>
      <c r="H2977" s="58" t="str">
        <f>작성용!E2974</f>
        <v>KBP2017090013</v>
      </c>
      <c r="I2977" s="57" t="str">
        <f>작성용!F2974</f>
        <v>B02</v>
      </c>
      <c r="J2977" s="57">
        <f>작성용!G2974</f>
        <v>0</v>
      </c>
      <c r="K2977" s="57" t="str">
        <f>작성용!H2974</f>
        <v>-</v>
      </c>
      <c r="L2977" s="57" t="str">
        <f>작성용!N2974</f>
        <v xml:space="preserve">분기 </v>
      </c>
      <c r="M2977" s="56" t="str">
        <f>작성용!U2974</f>
        <v>2025.03.31</v>
      </c>
      <c r="N2977" s="56" t="str">
        <f>작성용!V2974</f>
        <v>사전등록</v>
      </c>
      <c r="O2977" s="56" t="str">
        <f>작성용!W2974</f>
        <v>사전등록</v>
      </c>
      <c r="P2977" s="56" t="str">
        <f>작성용!X2974</f>
        <v>-</v>
      </c>
      <c r="Q2977" s="57" t="str">
        <f>작성용!AD2974</f>
        <v>대체평가3사업본부</v>
      </c>
      <c r="R2977" s="59">
        <f>작성용!AE2974</f>
        <v>0</v>
      </c>
      <c r="S2977" s="57" t="str">
        <f>작성용!AF2974</f>
        <v>대체평가3사업본부</v>
      </c>
      <c r="T2977" s="60" t="str">
        <f>작성용!AG2974</f>
        <v>오윤지</v>
      </c>
      <c r="U2977" s="60" t="str">
        <f>작성용!AH2974</f>
        <v>오윤지</v>
      </c>
      <c r="V2977" s="55">
        <f>작성용!AA2974</f>
        <v>202503</v>
      </c>
      <c r="W2977" s="57" t="str">
        <f>작성용!AC2974</f>
        <v>[T]기타보험기관[1본부]</v>
      </c>
      <c r="X2977" s="57" t="str">
        <f>작성용!O2974</f>
        <v>박상우사원</v>
      </c>
      <c r="Y2977" s="57" t="str">
        <f>작성용!P2974</f>
        <v>02-316-0560</v>
      </c>
      <c r="Z2977" s="57" t="str">
        <f>작성용!Q2974</f>
        <v>sangwoopark@hanwha.com; hwgi.ai@hanwha.com; 8092400@hanwha.com; jinkwang@hanwha.com; ks.kim08@hanwha.com</v>
      </c>
      <c r="AA2977" s="55" t="str">
        <f>작성용!AJ2974</f>
        <v>-</v>
      </c>
      <c r="AB2977" s="55">
        <f>작성용!AB2974</f>
        <v>0</v>
      </c>
    </row>
    <row r="2978" spans="1:28" s="11" customFormat="1" ht="16.5" hidden="1" customHeight="1" x14ac:dyDescent="0.3">
      <c r="A2978" s="53">
        <f>작성용!AL2975</f>
        <v>2974</v>
      </c>
      <c r="B2978" s="54" t="str">
        <f>작성용!AI2975</f>
        <v>-</v>
      </c>
      <c r="C2978" s="55" t="str">
        <f>작성용!AK2975</f>
        <v>개별종목</v>
      </c>
      <c r="D2978" s="56">
        <f>작성용!T2975</f>
        <v>45702</v>
      </c>
      <c r="E2978" s="57" t="str">
        <f>작성용!B2975</f>
        <v>한화손해보험</v>
      </c>
      <c r="F2978" s="57" t="str">
        <f>작성용!C2975</f>
        <v>재평가</v>
      </c>
      <c r="G2978" s="57" t="str">
        <f>작성용!D2975</f>
        <v>미래에셋그린에너지전문투자형사모특별자산투자신탁2호</v>
      </c>
      <c r="H2978" s="58" t="str">
        <f>작성용!E2975</f>
        <v>KBP2020090085</v>
      </c>
      <c r="I2978" s="57" t="str">
        <f>작성용!F2975</f>
        <v>B02</v>
      </c>
      <c r="J2978" s="57">
        <f>작성용!G2975</f>
        <v>0</v>
      </c>
      <c r="K2978" s="57" t="str">
        <f>작성용!H2975</f>
        <v>-</v>
      </c>
      <c r="L2978" s="57" t="str">
        <f>작성용!N2975</f>
        <v xml:space="preserve">분기 </v>
      </c>
      <c r="M2978" s="56" t="str">
        <f>작성용!U2975</f>
        <v>2025.03.31</v>
      </c>
      <c r="N2978" s="56" t="str">
        <f>작성용!V2975</f>
        <v>사전등록</v>
      </c>
      <c r="O2978" s="56" t="str">
        <f>작성용!W2975</f>
        <v>사전등록</v>
      </c>
      <c r="P2978" s="56" t="str">
        <f>작성용!X2975</f>
        <v>-</v>
      </c>
      <c r="Q2978" s="57" t="str">
        <f>작성용!AD2975</f>
        <v>대체평가3사업본부</v>
      </c>
      <c r="R2978" s="59">
        <f>작성용!AE2975</f>
        <v>0</v>
      </c>
      <c r="S2978" s="57" t="str">
        <f>작성용!AF2975</f>
        <v>대체평가3사업본부</v>
      </c>
      <c r="T2978" s="60" t="str">
        <f>작성용!AG2975</f>
        <v>오윤지</v>
      </c>
      <c r="U2978" s="60" t="str">
        <f>작성용!AH2975</f>
        <v>오윤지</v>
      </c>
      <c r="V2978" s="55">
        <f>작성용!AA2975</f>
        <v>202503</v>
      </c>
      <c r="W2978" s="57" t="str">
        <f>작성용!AC2975</f>
        <v>[T]기타보험기관[1본부]</v>
      </c>
      <c r="X2978" s="57" t="str">
        <f>작성용!O2975</f>
        <v>박상우사원</v>
      </c>
      <c r="Y2978" s="57" t="str">
        <f>작성용!P2975</f>
        <v>02-316-0560</v>
      </c>
      <c r="Z2978" s="57" t="str">
        <f>작성용!Q2975</f>
        <v>sangwoopark@hanwha.com; hwgi.ai@hanwha.com; 8092400@hanwha.com; jinkwang@hanwha.com; ks.kim08@hanwha.com</v>
      </c>
      <c r="AA2978" s="55" t="str">
        <f>작성용!AJ2975</f>
        <v>-</v>
      </c>
      <c r="AB2978" s="55">
        <f>작성용!AB2975</f>
        <v>0</v>
      </c>
    </row>
    <row r="2979" spans="1:28" s="11" customFormat="1" ht="16.5" hidden="1" customHeight="1" x14ac:dyDescent="0.3">
      <c r="A2979" s="53">
        <f>작성용!AL2976</f>
        <v>2975</v>
      </c>
      <c r="B2979" s="54" t="str">
        <f>작성용!AI2976</f>
        <v>-</v>
      </c>
      <c r="C2979" s="55" t="str">
        <f>작성용!AK2976</f>
        <v>개별종목</v>
      </c>
      <c r="D2979" s="56">
        <f>작성용!T2976</f>
        <v>45702</v>
      </c>
      <c r="E2979" s="57" t="str">
        <f>작성용!B2976</f>
        <v>한화손해보험</v>
      </c>
      <c r="F2979" s="57" t="str">
        <f>작성용!C2976</f>
        <v>재평가</v>
      </c>
      <c r="G2979" s="57" t="str">
        <f>작성용!D2976</f>
        <v>미래에셋맵스클린워터사모특별자산투자신탁6호</v>
      </c>
      <c r="H2979" s="58" t="str">
        <f>작성용!E2976</f>
        <v>KBP2020090086</v>
      </c>
      <c r="I2979" s="57" t="str">
        <f>작성용!F2976</f>
        <v>B02</v>
      </c>
      <c r="J2979" s="57">
        <f>작성용!G2976</f>
        <v>0</v>
      </c>
      <c r="K2979" s="57" t="str">
        <f>작성용!H2976</f>
        <v>-</v>
      </c>
      <c r="L2979" s="57" t="str">
        <f>작성용!N2976</f>
        <v xml:space="preserve">분기 </v>
      </c>
      <c r="M2979" s="56" t="str">
        <f>작성용!U2976</f>
        <v>2025.03.31</v>
      </c>
      <c r="N2979" s="56" t="str">
        <f>작성용!V2976</f>
        <v>사전등록</v>
      </c>
      <c r="O2979" s="56" t="str">
        <f>작성용!W2976</f>
        <v>사전등록</v>
      </c>
      <c r="P2979" s="56" t="str">
        <f>작성용!X2976</f>
        <v>-</v>
      </c>
      <c r="Q2979" s="57" t="str">
        <f>작성용!AD2976</f>
        <v>대체평가3사업본부</v>
      </c>
      <c r="R2979" s="59">
        <f>작성용!AE2976</f>
        <v>0</v>
      </c>
      <c r="S2979" s="57" t="str">
        <f>작성용!AF2976</f>
        <v>대체평가3사업본부</v>
      </c>
      <c r="T2979" s="60" t="str">
        <f>작성용!AG2976</f>
        <v>오윤지</v>
      </c>
      <c r="U2979" s="60" t="str">
        <f>작성용!AH2976</f>
        <v>오윤지</v>
      </c>
      <c r="V2979" s="55">
        <f>작성용!AA2976</f>
        <v>202503</v>
      </c>
      <c r="W2979" s="57" t="str">
        <f>작성용!AC2976</f>
        <v>[T]기타보험기관[1본부]</v>
      </c>
      <c r="X2979" s="57" t="str">
        <f>작성용!O2976</f>
        <v>박상우사원</v>
      </c>
      <c r="Y2979" s="57" t="str">
        <f>작성용!P2976</f>
        <v>02-316-0560</v>
      </c>
      <c r="Z2979" s="57" t="str">
        <f>작성용!Q2976</f>
        <v>sangwoopark@hanwha.com; hwgi.ai@hanwha.com; 8092400@hanwha.com; jinkwang@hanwha.com; ks.kim08@hanwha.com</v>
      </c>
      <c r="AA2979" s="55" t="str">
        <f>작성용!AJ2976</f>
        <v>-</v>
      </c>
      <c r="AB2979" s="55">
        <f>작성용!AB2976</f>
        <v>0</v>
      </c>
    </row>
    <row r="2980" spans="1:28" s="11" customFormat="1" ht="16.5" hidden="1" customHeight="1" x14ac:dyDescent="0.3">
      <c r="A2980" s="53">
        <f>작성용!AL2977</f>
        <v>2976</v>
      </c>
      <c r="B2980" s="54" t="str">
        <f>작성용!AI2977</f>
        <v>-</v>
      </c>
      <c r="C2980" s="55" t="str">
        <f>작성용!AK2977</f>
        <v>개별종목</v>
      </c>
      <c r="D2980" s="56">
        <f>작성용!T2977</f>
        <v>45702</v>
      </c>
      <c r="E2980" s="57" t="str">
        <f>작성용!B2977</f>
        <v>한화손해보험</v>
      </c>
      <c r="F2980" s="57" t="str">
        <f>작성용!C2977</f>
        <v>재평가</v>
      </c>
      <c r="G2980" s="57" t="str">
        <f>작성용!D2977</f>
        <v>미래에셋맵스클린워터사모특별자산투자신탁7호</v>
      </c>
      <c r="H2980" s="58" t="str">
        <f>작성용!E2977</f>
        <v>KBP2016060179</v>
      </c>
      <c r="I2980" s="57" t="str">
        <f>작성용!F2977</f>
        <v>B02</v>
      </c>
      <c r="J2980" s="57">
        <f>작성용!G2977</f>
        <v>0</v>
      </c>
      <c r="K2980" s="57" t="str">
        <f>작성용!H2977</f>
        <v>-</v>
      </c>
      <c r="L2980" s="57" t="str">
        <f>작성용!N2977</f>
        <v xml:space="preserve">분기 </v>
      </c>
      <c r="M2980" s="56" t="str">
        <f>작성용!U2977</f>
        <v>2025.03.31</v>
      </c>
      <c r="N2980" s="56" t="str">
        <f>작성용!V2977</f>
        <v>사전등록</v>
      </c>
      <c r="O2980" s="56" t="str">
        <f>작성용!W2977</f>
        <v>사전등록</v>
      </c>
      <c r="P2980" s="56" t="str">
        <f>작성용!X2977</f>
        <v>-</v>
      </c>
      <c r="Q2980" s="57" t="str">
        <f>작성용!AD2977</f>
        <v>대체평가3사업본부</v>
      </c>
      <c r="R2980" s="59">
        <f>작성용!AE2977</f>
        <v>0</v>
      </c>
      <c r="S2980" s="57" t="str">
        <f>작성용!AF2977</f>
        <v>대체평가3사업본부</v>
      </c>
      <c r="T2980" s="60" t="str">
        <f>작성용!AG2977</f>
        <v>오윤지</v>
      </c>
      <c r="U2980" s="60" t="str">
        <f>작성용!AH2977</f>
        <v>오윤지</v>
      </c>
      <c r="V2980" s="55">
        <f>작성용!AA2977</f>
        <v>202503</v>
      </c>
      <c r="W2980" s="57" t="str">
        <f>작성용!AC2977</f>
        <v>[T]기타보험기관[1본부]</v>
      </c>
      <c r="X2980" s="57" t="str">
        <f>작성용!O2977</f>
        <v>박상우사원</v>
      </c>
      <c r="Y2980" s="57" t="str">
        <f>작성용!P2977</f>
        <v>02-316-0560</v>
      </c>
      <c r="Z2980" s="57" t="str">
        <f>작성용!Q2977</f>
        <v>sangwoopark@hanwha.com; hwgi.ai@hanwha.com; 8092400@hanwha.com; jinkwang@hanwha.com; ks.kim08@hanwha.com</v>
      </c>
      <c r="AA2980" s="55" t="str">
        <f>작성용!AJ2977</f>
        <v>-</v>
      </c>
      <c r="AB2980" s="55">
        <f>작성용!AB2977</f>
        <v>0</v>
      </c>
    </row>
    <row r="2981" spans="1:28" s="11" customFormat="1" ht="16.5" hidden="1" customHeight="1" x14ac:dyDescent="0.3">
      <c r="A2981" s="53">
        <f>작성용!AL2978</f>
        <v>2977</v>
      </c>
      <c r="B2981" s="54" t="str">
        <f>작성용!AI2978</f>
        <v>-</v>
      </c>
      <c r="C2981" s="55" t="str">
        <f>작성용!AK2978</f>
        <v>개별종목</v>
      </c>
      <c r="D2981" s="56">
        <f>작성용!T2978</f>
        <v>45702</v>
      </c>
      <c r="E2981" s="57" t="str">
        <f>작성용!B2978</f>
        <v>한화손해보험</v>
      </c>
      <c r="F2981" s="57" t="str">
        <f>작성용!C2978</f>
        <v>재평가</v>
      </c>
      <c r="G2981" s="57" t="str">
        <f>작성용!D2978</f>
        <v>KB영남사랑BTL사모특별자산투자신탁</v>
      </c>
      <c r="H2981" s="58" t="str">
        <f>작성용!E2978</f>
        <v>KBP2019120196</v>
      </c>
      <c r="I2981" s="57" t="str">
        <f>작성용!F2978</f>
        <v>B02</v>
      </c>
      <c r="J2981" s="57">
        <f>작성용!G2978</f>
        <v>0</v>
      </c>
      <c r="K2981" s="57" t="str">
        <f>작성용!H2978</f>
        <v>-</v>
      </c>
      <c r="L2981" s="57" t="str">
        <f>작성용!N2978</f>
        <v xml:space="preserve">분기 </v>
      </c>
      <c r="M2981" s="56" t="str">
        <f>작성용!U2978</f>
        <v>2025.03.31</v>
      </c>
      <c r="N2981" s="56" t="str">
        <f>작성용!V2978</f>
        <v>사전등록</v>
      </c>
      <c r="O2981" s="56" t="str">
        <f>작성용!W2978</f>
        <v>사전등록</v>
      </c>
      <c r="P2981" s="56" t="str">
        <f>작성용!X2978</f>
        <v>-</v>
      </c>
      <c r="Q2981" s="57" t="str">
        <f>작성용!AD2978</f>
        <v>대체평가3사업본부</v>
      </c>
      <c r="R2981" s="59">
        <f>작성용!AE2978</f>
        <v>0</v>
      </c>
      <c r="S2981" s="57" t="str">
        <f>작성용!AF2978</f>
        <v>대체평가3사업본부</v>
      </c>
      <c r="T2981" s="60" t="str">
        <f>작성용!AG2978</f>
        <v>오윤지</v>
      </c>
      <c r="U2981" s="60" t="str">
        <f>작성용!AH2978</f>
        <v>오윤지</v>
      </c>
      <c r="V2981" s="55">
        <f>작성용!AA2978</f>
        <v>202503</v>
      </c>
      <c r="W2981" s="57" t="str">
        <f>작성용!AC2978</f>
        <v>[T]기타보험기관[1본부]</v>
      </c>
      <c r="X2981" s="57" t="str">
        <f>작성용!O2978</f>
        <v>박상우사원</v>
      </c>
      <c r="Y2981" s="57" t="str">
        <f>작성용!P2978</f>
        <v>02-316-0560</v>
      </c>
      <c r="Z2981" s="57" t="str">
        <f>작성용!Q2978</f>
        <v>sangwoopark@hanwha.com; hwgi.ai@hanwha.com; 8092400@hanwha.com; jinkwang@hanwha.com; ks.kim08@hanwha.com</v>
      </c>
      <c r="AA2981" s="55" t="str">
        <f>작성용!AJ2978</f>
        <v>-</v>
      </c>
      <c r="AB2981" s="55">
        <f>작성용!AB2978</f>
        <v>0</v>
      </c>
    </row>
    <row r="2982" spans="1:28" s="11" customFormat="1" ht="16.5" hidden="1" customHeight="1" x14ac:dyDescent="0.3">
      <c r="A2982" s="53">
        <f>작성용!AL2979</f>
        <v>2978</v>
      </c>
      <c r="B2982" s="54" t="str">
        <f>작성용!AI2979</f>
        <v>-</v>
      </c>
      <c r="C2982" s="55" t="str">
        <f>작성용!AK2979</f>
        <v>개별종목</v>
      </c>
      <c r="D2982" s="56">
        <f>작성용!T2979</f>
        <v>45702</v>
      </c>
      <c r="E2982" s="57" t="str">
        <f>작성용!B2979</f>
        <v>한화손해보험</v>
      </c>
      <c r="F2982" s="57" t="str">
        <f>작성용!C2979</f>
        <v>재평가</v>
      </c>
      <c r="G2982" s="57" t="str">
        <f>작성용!D2979</f>
        <v>다비하나나라사랑BTL전문투자형사모투자신탁</v>
      </c>
      <c r="H2982" s="58" t="str">
        <f>작성용!E2979</f>
        <v>KBP2020060066</v>
      </c>
      <c r="I2982" s="57" t="str">
        <f>작성용!F2979</f>
        <v>B02</v>
      </c>
      <c r="J2982" s="57">
        <f>작성용!G2979</f>
        <v>0</v>
      </c>
      <c r="K2982" s="57" t="str">
        <f>작성용!H2979</f>
        <v>-</v>
      </c>
      <c r="L2982" s="57" t="str">
        <f>작성용!N2979</f>
        <v xml:space="preserve">분기 </v>
      </c>
      <c r="M2982" s="56" t="str">
        <f>작성용!U2979</f>
        <v>2025.03.31</v>
      </c>
      <c r="N2982" s="56" t="str">
        <f>작성용!V2979</f>
        <v>사전등록</v>
      </c>
      <c r="O2982" s="56" t="str">
        <f>작성용!W2979</f>
        <v>사전등록</v>
      </c>
      <c r="P2982" s="56" t="str">
        <f>작성용!X2979</f>
        <v>-</v>
      </c>
      <c r="Q2982" s="57" t="str">
        <f>작성용!AD2979</f>
        <v>대체평가3사업본부</v>
      </c>
      <c r="R2982" s="59">
        <f>작성용!AE2979</f>
        <v>0</v>
      </c>
      <c r="S2982" s="57" t="str">
        <f>작성용!AF2979</f>
        <v>대체평가3사업본부</v>
      </c>
      <c r="T2982" s="60" t="str">
        <f>작성용!AG2979</f>
        <v>오윤지</v>
      </c>
      <c r="U2982" s="60" t="str">
        <f>작성용!AH2979</f>
        <v>오윤지</v>
      </c>
      <c r="V2982" s="55">
        <f>작성용!AA2979</f>
        <v>202503</v>
      </c>
      <c r="W2982" s="57" t="str">
        <f>작성용!AC2979</f>
        <v>[T]기타보험기관[1본부]</v>
      </c>
      <c r="X2982" s="57" t="str">
        <f>작성용!O2979</f>
        <v>박상우사원</v>
      </c>
      <c r="Y2982" s="57" t="str">
        <f>작성용!P2979</f>
        <v>02-316-0560</v>
      </c>
      <c r="Z2982" s="57" t="str">
        <f>작성용!Q2979</f>
        <v>sangwoopark@hanwha.com; hwgi.ai@hanwha.com; 8092400@hanwha.com; jinkwang@hanwha.com; ks.kim08@hanwha.com</v>
      </c>
      <c r="AA2982" s="55" t="str">
        <f>작성용!AJ2979</f>
        <v>-</v>
      </c>
      <c r="AB2982" s="55">
        <f>작성용!AB2979</f>
        <v>0</v>
      </c>
    </row>
    <row r="2983" spans="1:28" s="11" customFormat="1" ht="16.5" hidden="1" customHeight="1" x14ac:dyDescent="0.3">
      <c r="A2983" s="53">
        <f>작성용!AL2980</f>
        <v>2979</v>
      </c>
      <c r="B2983" s="54" t="str">
        <f>작성용!AI2980</f>
        <v>-</v>
      </c>
      <c r="C2983" s="55" t="str">
        <f>작성용!AK2980</f>
        <v>개별종목</v>
      </c>
      <c r="D2983" s="56">
        <f>작성용!T2980</f>
        <v>45702</v>
      </c>
      <c r="E2983" s="57" t="str">
        <f>작성용!B2980</f>
        <v>한화손해보험</v>
      </c>
      <c r="F2983" s="57" t="str">
        <f>작성용!C2980</f>
        <v>재평가</v>
      </c>
      <c r="G2983" s="57" t="str">
        <f>작성용!D2980</f>
        <v>미래에셋맵스사랑BTL사모특별자산투자신탁1호</v>
      </c>
      <c r="H2983" s="58" t="str">
        <f>작성용!E2980</f>
        <v>KBP2016060088</v>
      </c>
      <c r="I2983" s="57" t="str">
        <f>작성용!F2980</f>
        <v>B02</v>
      </c>
      <c r="J2983" s="57">
        <f>작성용!G2980</f>
        <v>0</v>
      </c>
      <c r="K2983" s="57" t="str">
        <f>작성용!H2980</f>
        <v>-</v>
      </c>
      <c r="L2983" s="57" t="str">
        <f>작성용!N2980</f>
        <v xml:space="preserve">분기 </v>
      </c>
      <c r="M2983" s="56" t="str">
        <f>작성용!U2980</f>
        <v>2025.03.31</v>
      </c>
      <c r="N2983" s="56" t="str">
        <f>작성용!V2980</f>
        <v>사전등록</v>
      </c>
      <c r="O2983" s="56" t="str">
        <f>작성용!W2980</f>
        <v>사전등록</v>
      </c>
      <c r="P2983" s="56" t="str">
        <f>작성용!X2980</f>
        <v>-</v>
      </c>
      <c r="Q2983" s="57" t="str">
        <f>작성용!AD2980</f>
        <v>대체평가3사업본부</v>
      </c>
      <c r="R2983" s="59">
        <f>작성용!AE2980</f>
        <v>0</v>
      </c>
      <c r="S2983" s="57" t="str">
        <f>작성용!AF2980</f>
        <v>대체평가3사업본부</v>
      </c>
      <c r="T2983" s="60" t="str">
        <f>작성용!AG2980</f>
        <v>오윤지</v>
      </c>
      <c r="U2983" s="60" t="str">
        <f>작성용!AH2980</f>
        <v>오윤지</v>
      </c>
      <c r="V2983" s="55">
        <f>작성용!AA2980</f>
        <v>202503</v>
      </c>
      <c r="W2983" s="57" t="str">
        <f>작성용!AC2980</f>
        <v>[T]기타보험기관[1본부]</v>
      </c>
      <c r="X2983" s="57" t="str">
        <f>작성용!O2980</f>
        <v>박상우사원</v>
      </c>
      <c r="Y2983" s="57" t="str">
        <f>작성용!P2980</f>
        <v>02-316-0560</v>
      </c>
      <c r="Z2983" s="57" t="str">
        <f>작성용!Q2980</f>
        <v>sangwoopark@hanwha.com; hwgi.ai@hanwha.com; 8092400@hanwha.com; jinkwang@hanwha.com; ks.kim08@hanwha.com</v>
      </c>
      <c r="AA2983" s="55" t="str">
        <f>작성용!AJ2980</f>
        <v>-</v>
      </c>
      <c r="AB2983" s="55">
        <f>작성용!AB2980</f>
        <v>0</v>
      </c>
    </row>
    <row r="2984" spans="1:28" s="11" customFormat="1" ht="16.5" hidden="1" customHeight="1" x14ac:dyDescent="0.3">
      <c r="A2984" s="53">
        <f>작성용!AL2981</f>
        <v>2980</v>
      </c>
      <c r="B2984" s="54" t="str">
        <f>작성용!AI2981</f>
        <v>-</v>
      </c>
      <c r="C2984" s="55" t="str">
        <f>작성용!AK2981</f>
        <v>개별종목</v>
      </c>
      <c r="D2984" s="56">
        <f>작성용!T2981</f>
        <v>45702</v>
      </c>
      <c r="E2984" s="57" t="str">
        <f>작성용!B2981</f>
        <v>한화손해보험</v>
      </c>
      <c r="F2984" s="57" t="str">
        <f>작성용!C2981</f>
        <v>신규</v>
      </c>
      <c r="G2984" s="57" t="str">
        <f>작성용!D2981</f>
        <v>미래에셋커뮤니티인프라사모투자신탁1호</v>
      </c>
      <c r="H2984" s="58" t="str">
        <f>작성용!E2981</f>
        <v>KBP2019120140</v>
      </c>
      <c r="I2984" s="57" t="str">
        <f>작성용!F2981</f>
        <v>B02</v>
      </c>
      <c r="J2984" s="57">
        <f>작성용!G2981</f>
        <v>0</v>
      </c>
      <c r="K2984" s="57" t="str">
        <f>작성용!H2981</f>
        <v>-</v>
      </c>
      <c r="L2984" s="57" t="str">
        <f>작성용!N2981</f>
        <v xml:space="preserve">분기 </v>
      </c>
      <c r="M2984" s="56" t="str">
        <f>작성용!U2981</f>
        <v>2025.03.31</v>
      </c>
      <c r="N2984" s="56" t="str">
        <f>작성용!V2981</f>
        <v>사전등록</v>
      </c>
      <c r="O2984" s="56" t="str">
        <f>작성용!W2981</f>
        <v>사전등록</v>
      </c>
      <c r="P2984" s="56" t="str">
        <f>작성용!X2981</f>
        <v>-</v>
      </c>
      <c r="Q2984" s="57" t="str">
        <f>작성용!AD2981</f>
        <v>대체평가3사업본부</v>
      </c>
      <c r="R2984" s="59">
        <f>작성용!AE2981</f>
        <v>0</v>
      </c>
      <c r="S2984" s="57" t="str">
        <f>작성용!AF2981</f>
        <v>대체평가3사업본부</v>
      </c>
      <c r="T2984" s="60" t="str">
        <f>작성용!AG2981</f>
        <v>오윤지</v>
      </c>
      <c r="U2984" s="60" t="str">
        <f>작성용!AH2981</f>
        <v>오윤지</v>
      </c>
      <c r="V2984" s="55">
        <f>작성용!AA2981</f>
        <v>202503</v>
      </c>
      <c r="W2984" s="57" t="str">
        <f>작성용!AC2981</f>
        <v>[T]기타보험기관[1본부]</v>
      </c>
      <c r="X2984" s="57" t="str">
        <f>작성용!O2981</f>
        <v>박상우사원</v>
      </c>
      <c r="Y2984" s="57" t="str">
        <f>작성용!P2981</f>
        <v>02-316-0560</v>
      </c>
      <c r="Z2984" s="57" t="str">
        <f>작성용!Q2981</f>
        <v>sangwoopark@hanwha.com; hwgi.ai@hanwha.com; 8092400@hanwha.com; jinkwang@hanwha.com; ks.kim08@hanwha.com</v>
      </c>
      <c r="AA2984" s="55" t="str">
        <f>작성용!AJ2981</f>
        <v>-</v>
      </c>
      <c r="AB2984" s="55">
        <f>작성용!AB2981</f>
        <v>0</v>
      </c>
    </row>
    <row r="2985" spans="1:28" s="11" customFormat="1" ht="16.5" hidden="1" customHeight="1" x14ac:dyDescent="0.3">
      <c r="A2985" s="53">
        <f>작성용!AL2982</f>
        <v>2981</v>
      </c>
      <c r="B2985" s="54" t="str">
        <f>작성용!AI2982</f>
        <v>-</v>
      </c>
      <c r="C2985" s="55" t="str">
        <f>작성용!AK2982</f>
        <v>개별종목</v>
      </c>
      <c r="D2985" s="56">
        <f>작성용!T2982</f>
        <v>45702</v>
      </c>
      <c r="E2985" s="57" t="str">
        <f>작성용!B2982</f>
        <v>한화손해보험</v>
      </c>
      <c r="F2985" s="57" t="str">
        <f>작성용!C2982</f>
        <v>신규</v>
      </c>
      <c r="G2985" s="57" t="str">
        <f>작성용!D2982</f>
        <v>KIAMCO도로투자사모특별자산투자신탁제4호</v>
      </c>
      <c r="H2985" s="58" t="str">
        <f>작성용!E2982</f>
        <v>KBP2017090010</v>
      </c>
      <c r="I2985" s="57" t="str">
        <f>작성용!F2982</f>
        <v>B02</v>
      </c>
      <c r="J2985" s="57">
        <f>작성용!G2982</f>
        <v>0</v>
      </c>
      <c r="K2985" s="57" t="str">
        <f>작성용!H2982</f>
        <v>-</v>
      </c>
      <c r="L2985" s="57" t="str">
        <f>작성용!N2982</f>
        <v xml:space="preserve">분기 </v>
      </c>
      <c r="M2985" s="56" t="str">
        <f>작성용!U2982</f>
        <v>2025.03.31</v>
      </c>
      <c r="N2985" s="56" t="str">
        <f>작성용!V2982</f>
        <v>사전등록</v>
      </c>
      <c r="O2985" s="56" t="str">
        <f>작성용!W2982</f>
        <v>사전등록</v>
      </c>
      <c r="P2985" s="56" t="str">
        <f>작성용!X2982</f>
        <v>-</v>
      </c>
      <c r="Q2985" s="57" t="str">
        <f>작성용!AD2982</f>
        <v>대체평가3사업본부</v>
      </c>
      <c r="R2985" s="59">
        <f>작성용!AE2982</f>
        <v>0</v>
      </c>
      <c r="S2985" s="57" t="str">
        <f>작성용!AF2982</f>
        <v>대체평가3사업본부</v>
      </c>
      <c r="T2985" s="60" t="str">
        <f>작성용!AG2982</f>
        <v>오윤지</v>
      </c>
      <c r="U2985" s="60" t="str">
        <f>작성용!AH2982</f>
        <v>오윤지</v>
      </c>
      <c r="V2985" s="55">
        <f>작성용!AA2982</f>
        <v>202503</v>
      </c>
      <c r="W2985" s="57" t="str">
        <f>작성용!AC2982</f>
        <v>[T]기타보험기관[1본부]</v>
      </c>
      <c r="X2985" s="57" t="str">
        <f>작성용!O2982</f>
        <v>박상우사원</v>
      </c>
      <c r="Y2985" s="57" t="str">
        <f>작성용!P2982</f>
        <v>02-316-0560</v>
      </c>
      <c r="Z2985" s="57" t="str">
        <f>작성용!Q2982</f>
        <v>sangwoopark@hanwha.com; hwgi.ai@hanwha.com; 8092400@hanwha.com; jinkwang@hanwha.com; ks.kim08@hanwha.com</v>
      </c>
      <c r="AA2985" s="55" t="str">
        <f>작성용!AJ2982</f>
        <v>-</v>
      </c>
      <c r="AB2985" s="55">
        <f>작성용!AB2982</f>
        <v>0</v>
      </c>
    </row>
    <row r="2986" spans="1:28" s="11" customFormat="1" ht="16.5" hidden="1" customHeight="1" x14ac:dyDescent="0.3">
      <c r="A2986" s="53">
        <f>작성용!AL2983</f>
        <v>2982</v>
      </c>
      <c r="B2986" s="54" t="str">
        <f>작성용!AI2983</f>
        <v>-</v>
      </c>
      <c r="C2986" s="55" t="str">
        <f>작성용!AK2983</f>
        <v>개별종목</v>
      </c>
      <c r="D2986" s="56">
        <f>작성용!T2983</f>
        <v>45702</v>
      </c>
      <c r="E2986" s="57" t="str">
        <f>작성용!B2983</f>
        <v>한화손해보험</v>
      </c>
      <c r="F2986" s="57" t="str">
        <f>작성용!C2983</f>
        <v>신규</v>
      </c>
      <c r="G2986" s="57" t="str">
        <f>작성용!D2983</f>
        <v>한강CA일반사모부동산투자신탁25호</v>
      </c>
      <c r="H2986" s="58" t="str">
        <f>작성용!E2983</f>
        <v>KBP2022060121</v>
      </c>
      <c r="I2986" s="57" t="str">
        <f>작성용!F2983</f>
        <v>B02</v>
      </c>
      <c r="J2986" s="57">
        <f>작성용!G2983</f>
        <v>0</v>
      </c>
      <c r="K2986" s="57" t="str">
        <f>작성용!H2983</f>
        <v>-</v>
      </c>
      <c r="L2986" s="57" t="str">
        <f>작성용!N2983</f>
        <v xml:space="preserve">분기 </v>
      </c>
      <c r="M2986" s="56" t="str">
        <f>작성용!U2983</f>
        <v>2025.03.31</v>
      </c>
      <c r="N2986" s="56" t="str">
        <f>작성용!V2983</f>
        <v>사전등록</v>
      </c>
      <c r="O2986" s="56" t="str">
        <f>작성용!W2983</f>
        <v>사전등록</v>
      </c>
      <c r="P2986" s="56" t="str">
        <f>작성용!X2983</f>
        <v>-</v>
      </c>
      <c r="Q2986" s="57" t="str">
        <f>작성용!AD2983</f>
        <v>대체평가3사업본부</v>
      </c>
      <c r="R2986" s="59">
        <f>작성용!AE2983</f>
        <v>0</v>
      </c>
      <c r="S2986" s="57" t="str">
        <f>작성용!AF2983</f>
        <v>대체평가3사업본부</v>
      </c>
      <c r="T2986" s="60" t="str">
        <f>작성용!AG2983</f>
        <v>오윤지</v>
      </c>
      <c r="U2986" s="60" t="str">
        <f>작성용!AH2983</f>
        <v>오윤지</v>
      </c>
      <c r="V2986" s="55">
        <f>작성용!AA2983</f>
        <v>202503</v>
      </c>
      <c r="W2986" s="57" t="str">
        <f>작성용!AC2983</f>
        <v>[T]기타보험기관[1본부]</v>
      </c>
      <c r="X2986" s="57" t="str">
        <f>작성용!O2983</f>
        <v>박상우사원</v>
      </c>
      <c r="Y2986" s="57" t="str">
        <f>작성용!P2983</f>
        <v>02-316-0560</v>
      </c>
      <c r="Z2986" s="57" t="str">
        <f>작성용!Q2983</f>
        <v>sangwoopark@hanwha.com; hwgi.ai@hanwha.com; 8092400@hanwha.com; jinkwang@hanwha.com; ks.kim08@hanwha.com</v>
      </c>
      <c r="AA2986" s="55" t="str">
        <f>작성용!AJ2983</f>
        <v>-</v>
      </c>
      <c r="AB2986" s="55">
        <f>작성용!AB2983</f>
        <v>0</v>
      </c>
    </row>
    <row r="2987" spans="1:28" s="11" customFormat="1" ht="16.5" hidden="1" customHeight="1" x14ac:dyDescent="0.3">
      <c r="A2987" s="53">
        <f>작성용!AL2984</f>
        <v>2983</v>
      </c>
      <c r="B2987" s="54" t="str">
        <f>작성용!AI2984</f>
        <v>-</v>
      </c>
      <c r="C2987" s="55" t="str">
        <f>작성용!AK2984</f>
        <v>개별종목</v>
      </c>
      <c r="D2987" s="56">
        <f>작성용!T2984</f>
        <v>45702</v>
      </c>
      <c r="E2987" s="57" t="str">
        <f>작성용!B2984</f>
        <v>한화손해보험</v>
      </c>
      <c r="F2987" s="57" t="str">
        <f>작성용!C2984</f>
        <v>신규</v>
      </c>
      <c r="G2987" s="57" t="str">
        <f>작성용!D2984</f>
        <v>파인스트리트UK인프라전문투자형3호</v>
      </c>
      <c r="H2987" s="58" t="str">
        <f>작성용!E2984</f>
        <v>KBP2021120347</v>
      </c>
      <c r="I2987" s="57" t="str">
        <f>작성용!F2984</f>
        <v>B02</v>
      </c>
      <c r="J2987" s="57">
        <f>작성용!G2984</f>
        <v>0</v>
      </c>
      <c r="K2987" s="57" t="str">
        <f>작성용!H2984</f>
        <v>-</v>
      </c>
      <c r="L2987" s="57" t="str">
        <f>작성용!N2984</f>
        <v xml:space="preserve">분기 </v>
      </c>
      <c r="M2987" s="56" t="str">
        <f>작성용!U2984</f>
        <v>2025.03.31</v>
      </c>
      <c r="N2987" s="56" t="str">
        <f>작성용!V2984</f>
        <v>사전등록</v>
      </c>
      <c r="O2987" s="56" t="str">
        <f>작성용!W2984</f>
        <v>사전등록</v>
      </c>
      <c r="P2987" s="56" t="str">
        <f>작성용!X2984</f>
        <v>-</v>
      </c>
      <c r="Q2987" s="57" t="str">
        <f>작성용!AD2984</f>
        <v>대체평가3사업본부</v>
      </c>
      <c r="R2987" s="59">
        <f>작성용!AE2984</f>
        <v>0</v>
      </c>
      <c r="S2987" s="57" t="str">
        <f>작성용!AF2984</f>
        <v>대체평가3사업본부</v>
      </c>
      <c r="T2987" s="60" t="str">
        <f>작성용!AG2984</f>
        <v>오윤지</v>
      </c>
      <c r="U2987" s="60" t="str">
        <f>작성용!AH2984</f>
        <v>오윤지</v>
      </c>
      <c r="V2987" s="55">
        <f>작성용!AA2984</f>
        <v>202503</v>
      </c>
      <c r="W2987" s="57" t="str">
        <f>작성용!AC2984</f>
        <v>[T]기타보험기관[1본부]</v>
      </c>
      <c r="X2987" s="57" t="str">
        <f>작성용!O2984</f>
        <v>박상우사원</v>
      </c>
      <c r="Y2987" s="57" t="str">
        <f>작성용!P2984</f>
        <v>02-316-0560</v>
      </c>
      <c r="Z2987" s="57" t="str">
        <f>작성용!Q2984</f>
        <v>sangwoopark@hanwha.com; hwgi.ai@hanwha.com; 8092400@hanwha.com; jinkwang@hanwha.com; ks.kim08@hanwha.com</v>
      </c>
      <c r="AA2987" s="55" t="str">
        <f>작성용!AJ2984</f>
        <v>-</v>
      </c>
      <c r="AB2987" s="55">
        <f>작성용!AB2984</f>
        <v>0</v>
      </c>
    </row>
    <row r="2988" spans="1:28" s="11" customFormat="1" ht="16.5" hidden="1" customHeight="1" x14ac:dyDescent="0.3">
      <c r="A2988" s="53">
        <f>작성용!AL2985</f>
        <v>2984</v>
      </c>
      <c r="B2988" s="54" t="str">
        <f>작성용!AI2985</f>
        <v>-</v>
      </c>
      <c r="C2988" s="55" t="str">
        <f>작성용!AK2985</f>
        <v>개별종목</v>
      </c>
      <c r="D2988" s="56">
        <f>작성용!T2985</f>
        <v>45702</v>
      </c>
      <c r="E2988" s="57" t="str">
        <f>작성용!B2985</f>
        <v>한화손해보험</v>
      </c>
      <c r="F2988" s="57" t="str">
        <f>작성용!C2985</f>
        <v>신규</v>
      </c>
      <c r="G2988" s="57" t="str">
        <f>작성용!D2985</f>
        <v>현대인베스트KKR글로벌전문사모투자신탁22호</v>
      </c>
      <c r="H2988" s="58" t="str">
        <f>작성용!E2985</f>
        <v>KBP2020120050</v>
      </c>
      <c r="I2988" s="57" t="str">
        <f>작성용!F2985</f>
        <v>B02</v>
      </c>
      <c r="J2988" s="57">
        <f>작성용!G2985</f>
        <v>0</v>
      </c>
      <c r="K2988" s="57" t="str">
        <f>작성용!H2985</f>
        <v>-</v>
      </c>
      <c r="L2988" s="57" t="str">
        <f>작성용!N2985</f>
        <v xml:space="preserve">분기 </v>
      </c>
      <c r="M2988" s="56" t="str">
        <f>작성용!U2985</f>
        <v>2025.03.31</v>
      </c>
      <c r="N2988" s="56" t="str">
        <f>작성용!V2985</f>
        <v>사전등록</v>
      </c>
      <c r="O2988" s="56" t="str">
        <f>작성용!W2985</f>
        <v>사전등록</v>
      </c>
      <c r="P2988" s="56" t="str">
        <f>작성용!X2985</f>
        <v>-</v>
      </c>
      <c r="Q2988" s="57" t="str">
        <f>작성용!AD2985</f>
        <v>대체평가3사업본부</v>
      </c>
      <c r="R2988" s="59">
        <f>작성용!AE2985</f>
        <v>0</v>
      </c>
      <c r="S2988" s="57" t="str">
        <f>작성용!AF2985</f>
        <v>대체평가3사업본부</v>
      </c>
      <c r="T2988" s="60" t="str">
        <f>작성용!AG2985</f>
        <v>오윤지</v>
      </c>
      <c r="U2988" s="60" t="str">
        <f>작성용!AH2985</f>
        <v>오윤지</v>
      </c>
      <c r="V2988" s="55">
        <f>작성용!AA2985</f>
        <v>202503</v>
      </c>
      <c r="W2988" s="57" t="str">
        <f>작성용!AC2985</f>
        <v>[T]기타보험기관[1본부]</v>
      </c>
      <c r="X2988" s="57" t="str">
        <f>작성용!O2985</f>
        <v>박상우사원</v>
      </c>
      <c r="Y2988" s="57" t="str">
        <f>작성용!P2985</f>
        <v>02-316-0560</v>
      </c>
      <c r="Z2988" s="57" t="str">
        <f>작성용!Q2985</f>
        <v>sangwoopark@hanwha.com; hwgi.ai@hanwha.com; 8092400@hanwha.com; jinkwang@hanwha.com; ks.kim08@hanwha.com</v>
      </c>
      <c r="AA2988" s="55" t="str">
        <f>작성용!AJ2985</f>
        <v>-</v>
      </c>
      <c r="AB2988" s="55">
        <f>작성용!AB2985</f>
        <v>0</v>
      </c>
    </row>
    <row r="2989" spans="1:28" s="11" customFormat="1" ht="16.5" hidden="1" customHeight="1" x14ac:dyDescent="0.3">
      <c r="A2989" s="53">
        <f>작성용!AL2986</f>
        <v>2985</v>
      </c>
      <c r="B2989" s="54" t="str">
        <f>작성용!AI2986</f>
        <v>-</v>
      </c>
      <c r="C2989" s="55" t="str">
        <f>작성용!AK2986</f>
        <v>개별종목</v>
      </c>
      <c r="D2989" s="56">
        <f>작성용!T2986</f>
        <v>45702</v>
      </c>
      <c r="E2989" s="57" t="str">
        <f>작성용!B2986</f>
        <v>한화손해보험</v>
      </c>
      <c r="F2989" s="57" t="str">
        <f>작성용!C2986</f>
        <v>신규</v>
      </c>
      <c r="G2989" s="57" t="str">
        <f>작성용!D2986</f>
        <v>KBIDF인프라일반사모특별자산투자신탁제10호(대출채권-재간접형)(전문)</v>
      </c>
      <c r="H2989" s="58" t="str">
        <f>작성용!E2986</f>
        <v>KBP2021060033</v>
      </c>
      <c r="I2989" s="57" t="str">
        <f>작성용!F2986</f>
        <v>B02</v>
      </c>
      <c r="J2989" s="57">
        <f>작성용!G2986</f>
        <v>0</v>
      </c>
      <c r="K2989" s="57" t="str">
        <f>작성용!H2986</f>
        <v>-</v>
      </c>
      <c r="L2989" s="57" t="str">
        <f>작성용!N2986</f>
        <v xml:space="preserve">분기 </v>
      </c>
      <c r="M2989" s="56" t="str">
        <f>작성용!U2986</f>
        <v>2025.03.31</v>
      </c>
      <c r="N2989" s="56" t="str">
        <f>작성용!V2986</f>
        <v>사전등록</v>
      </c>
      <c r="O2989" s="56" t="str">
        <f>작성용!W2986</f>
        <v>사전등록</v>
      </c>
      <c r="P2989" s="56" t="str">
        <f>작성용!X2986</f>
        <v>-</v>
      </c>
      <c r="Q2989" s="57" t="str">
        <f>작성용!AD2986</f>
        <v>대체평가3사업본부</v>
      </c>
      <c r="R2989" s="59">
        <f>작성용!AE2986</f>
        <v>0</v>
      </c>
      <c r="S2989" s="57" t="str">
        <f>작성용!AF2986</f>
        <v>대체평가3사업본부</v>
      </c>
      <c r="T2989" s="60" t="str">
        <f>작성용!AG2986</f>
        <v>오윤지</v>
      </c>
      <c r="U2989" s="60" t="str">
        <f>작성용!AH2986</f>
        <v>오윤지</v>
      </c>
      <c r="V2989" s="55">
        <f>작성용!AA2986</f>
        <v>202503</v>
      </c>
      <c r="W2989" s="57" t="str">
        <f>작성용!AC2986</f>
        <v>[T]기타보험기관[1본부]</v>
      </c>
      <c r="X2989" s="57" t="str">
        <f>작성용!O2986</f>
        <v>박상우사원</v>
      </c>
      <c r="Y2989" s="57" t="str">
        <f>작성용!P2986</f>
        <v>02-316-0560</v>
      </c>
      <c r="Z2989" s="57" t="str">
        <f>작성용!Q2986</f>
        <v>sangwoopark@hanwha.com; hwgi.ai@hanwha.com; 8092400@hanwha.com; jinkwang@hanwha.com; ks.kim08@hanwha.com</v>
      </c>
      <c r="AA2989" s="55" t="str">
        <f>작성용!AJ2986</f>
        <v>-</v>
      </c>
      <c r="AB2989" s="55">
        <f>작성용!AB2986</f>
        <v>0</v>
      </c>
    </row>
    <row r="2990" spans="1:28" s="11" customFormat="1" ht="16.5" hidden="1" customHeight="1" x14ac:dyDescent="0.3">
      <c r="A2990" s="53">
        <f>작성용!AL2987</f>
        <v>2986</v>
      </c>
      <c r="B2990" s="54" t="str">
        <f>작성용!AI2987</f>
        <v>-</v>
      </c>
      <c r="C2990" s="55" t="str">
        <f>작성용!AK2987</f>
        <v>개별종목</v>
      </c>
      <c r="D2990" s="56">
        <f>작성용!T2987</f>
        <v>45702</v>
      </c>
      <c r="E2990" s="57" t="str">
        <f>작성용!B2987</f>
        <v>한화손해보험</v>
      </c>
      <c r="F2990" s="57" t="str">
        <f>작성용!C2987</f>
        <v>신규</v>
      </c>
      <c r="G2990" s="57" t="str">
        <f>작성용!D2987</f>
        <v>KIAMCOEQUITIX고속철사모특별자산투자신탁</v>
      </c>
      <c r="H2990" s="58" t="str">
        <f>작성용!E2987</f>
        <v>KBP2019120133</v>
      </c>
      <c r="I2990" s="57" t="str">
        <f>작성용!F2987</f>
        <v>B02</v>
      </c>
      <c r="J2990" s="57">
        <f>작성용!G2987</f>
        <v>0</v>
      </c>
      <c r="K2990" s="57" t="str">
        <f>작성용!H2987</f>
        <v>-</v>
      </c>
      <c r="L2990" s="57" t="str">
        <f>작성용!N2987</f>
        <v xml:space="preserve">분기 </v>
      </c>
      <c r="M2990" s="56" t="str">
        <f>작성용!U2987</f>
        <v>2025.03.31</v>
      </c>
      <c r="N2990" s="56" t="str">
        <f>작성용!V2987</f>
        <v>사전등록</v>
      </c>
      <c r="O2990" s="56" t="str">
        <f>작성용!W2987</f>
        <v>사전등록</v>
      </c>
      <c r="P2990" s="56" t="str">
        <f>작성용!X2987</f>
        <v>-</v>
      </c>
      <c r="Q2990" s="57" t="str">
        <f>작성용!AD2987</f>
        <v>대체평가3사업본부</v>
      </c>
      <c r="R2990" s="59">
        <f>작성용!AE2987</f>
        <v>0</v>
      </c>
      <c r="S2990" s="57" t="str">
        <f>작성용!AF2987</f>
        <v>대체평가3사업본부</v>
      </c>
      <c r="T2990" s="60" t="str">
        <f>작성용!AG2987</f>
        <v>오윤지</v>
      </c>
      <c r="U2990" s="60" t="str">
        <f>작성용!AH2987</f>
        <v>오윤지</v>
      </c>
      <c r="V2990" s="55">
        <f>작성용!AA2987</f>
        <v>202503</v>
      </c>
      <c r="W2990" s="57" t="str">
        <f>작성용!AC2987</f>
        <v>[T]기타보험기관[1본부]</v>
      </c>
      <c r="X2990" s="57" t="str">
        <f>작성용!O2987</f>
        <v>박상우사원</v>
      </c>
      <c r="Y2990" s="57" t="str">
        <f>작성용!P2987</f>
        <v>02-316-0560</v>
      </c>
      <c r="Z2990" s="57" t="str">
        <f>작성용!Q2987</f>
        <v>sangwoopark@hanwha.com; hwgi.ai@hanwha.com; 8092400@hanwha.com; jinkwang@hanwha.com; ks.kim08@hanwha.com</v>
      </c>
      <c r="AA2990" s="55" t="str">
        <f>작성용!AJ2987</f>
        <v>-</v>
      </c>
      <c r="AB2990" s="55">
        <f>작성용!AB2987</f>
        <v>0</v>
      </c>
    </row>
    <row r="2991" spans="1:28" s="11" customFormat="1" ht="16.5" hidden="1" customHeight="1" x14ac:dyDescent="0.3">
      <c r="A2991" s="53">
        <f>작성용!AL2988</f>
        <v>2987</v>
      </c>
      <c r="B2991" s="54" t="str">
        <f>작성용!AI2988</f>
        <v>-</v>
      </c>
      <c r="C2991" s="55" t="str">
        <f>작성용!AK2988</f>
        <v>개별종목</v>
      </c>
      <c r="D2991" s="56">
        <f>작성용!T2988</f>
        <v>45702</v>
      </c>
      <c r="E2991" s="57" t="str">
        <f>작성용!B2988</f>
        <v>한화손해보험</v>
      </c>
      <c r="F2991" s="57" t="str">
        <f>작성용!C2988</f>
        <v>신규</v>
      </c>
      <c r="G2991" s="57" t="str">
        <f>작성용!D2988</f>
        <v>NH-AMUNDIESG모빌리티인프라전문투자형사모특별자산투자신탁1호</v>
      </c>
      <c r="H2991" s="58" t="str">
        <f>작성용!E2988</f>
        <v>KBP2021120161</v>
      </c>
      <c r="I2991" s="57" t="str">
        <f>작성용!F2988</f>
        <v>B02</v>
      </c>
      <c r="J2991" s="57">
        <f>작성용!G2988</f>
        <v>0</v>
      </c>
      <c r="K2991" s="57" t="str">
        <f>작성용!H2988</f>
        <v>-</v>
      </c>
      <c r="L2991" s="57" t="str">
        <f>작성용!N2988</f>
        <v xml:space="preserve">분기 </v>
      </c>
      <c r="M2991" s="56" t="str">
        <f>작성용!U2988</f>
        <v>2025.03.31</v>
      </c>
      <c r="N2991" s="56" t="str">
        <f>작성용!V2988</f>
        <v>사전등록</v>
      </c>
      <c r="O2991" s="56" t="str">
        <f>작성용!W2988</f>
        <v>사전등록</v>
      </c>
      <c r="P2991" s="56" t="str">
        <f>작성용!X2988</f>
        <v>-</v>
      </c>
      <c r="Q2991" s="57" t="str">
        <f>작성용!AD2988</f>
        <v>대체평가3사업본부</v>
      </c>
      <c r="R2991" s="59">
        <f>작성용!AE2988</f>
        <v>0</v>
      </c>
      <c r="S2991" s="57" t="str">
        <f>작성용!AF2988</f>
        <v>대체평가3사업본부</v>
      </c>
      <c r="T2991" s="60" t="str">
        <f>작성용!AG2988</f>
        <v>오윤지</v>
      </c>
      <c r="U2991" s="60" t="str">
        <f>작성용!AH2988</f>
        <v>오윤지</v>
      </c>
      <c r="V2991" s="55">
        <f>작성용!AA2988</f>
        <v>202503</v>
      </c>
      <c r="W2991" s="57" t="str">
        <f>작성용!AC2988</f>
        <v>[T]기타보험기관[1본부]</v>
      </c>
      <c r="X2991" s="57" t="str">
        <f>작성용!O2988</f>
        <v>박상우사원</v>
      </c>
      <c r="Y2991" s="57" t="str">
        <f>작성용!P2988</f>
        <v>02-316-0560</v>
      </c>
      <c r="Z2991" s="57" t="str">
        <f>작성용!Q2988</f>
        <v>sangwoopark@hanwha.com; hwgi.ai@hanwha.com; 8092400@hanwha.com; jinkwang@hanwha.com; ks.kim08@hanwha.com</v>
      </c>
      <c r="AA2991" s="55" t="str">
        <f>작성용!AJ2988</f>
        <v>-</v>
      </c>
      <c r="AB2991" s="55">
        <f>작성용!AB2988</f>
        <v>0</v>
      </c>
    </row>
    <row r="2992" spans="1:28" s="11" customFormat="1" ht="16.5" hidden="1" customHeight="1" x14ac:dyDescent="0.3">
      <c r="A2992" s="53">
        <f>작성용!AL2989</f>
        <v>2988</v>
      </c>
      <c r="B2992" s="54" t="str">
        <f>작성용!AI2989</f>
        <v>-</v>
      </c>
      <c r="C2992" s="55" t="str">
        <f>작성용!AK2989</f>
        <v>개별종목</v>
      </c>
      <c r="D2992" s="56">
        <f>작성용!T2989</f>
        <v>45702</v>
      </c>
      <c r="E2992" s="57" t="str">
        <f>작성용!B2989</f>
        <v>한화손해보험</v>
      </c>
      <c r="F2992" s="57" t="str">
        <f>작성용!C2989</f>
        <v>신규</v>
      </c>
      <c r="G2992" s="57" t="str">
        <f>작성용!D2989</f>
        <v>다비하나BTL사모특별자산투자신탁제4호</v>
      </c>
      <c r="H2992" s="58" t="str">
        <f>작성용!E2989</f>
        <v>KBP2022090087</v>
      </c>
      <c r="I2992" s="57" t="str">
        <f>작성용!F2989</f>
        <v>B02</v>
      </c>
      <c r="J2992" s="57">
        <f>작성용!G2989</f>
        <v>0</v>
      </c>
      <c r="K2992" s="57" t="str">
        <f>작성용!H2989</f>
        <v>-</v>
      </c>
      <c r="L2992" s="57" t="str">
        <f>작성용!N2989</f>
        <v xml:space="preserve">분기 </v>
      </c>
      <c r="M2992" s="56" t="str">
        <f>작성용!U2989</f>
        <v>2025.03.31</v>
      </c>
      <c r="N2992" s="56" t="str">
        <f>작성용!V2989</f>
        <v>사전등록</v>
      </c>
      <c r="O2992" s="56" t="str">
        <f>작성용!W2989</f>
        <v>사전등록</v>
      </c>
      <c r="P2992" s="56" t="str">
        <f>작성용!X2989</f>
        <v>-</v>
      </c>
      <c r="Q2992" s="57" t="str">
        <f>작성용!AD2989</f>
        <v>대체평가3사업본부</v>
      </c>
      <c r="R2992" s="59">
        <f>작성용!AE2989</f>
        <v>0</v>
      </c>
      <c r="S2992" s="57" t="str">
        <f>작성용!AF2989</f>
        <v>대체평가3사업본부</v>
      </c>
      <c r="T2992" s="60" t="str">
        <f>작성용!AG2989</f>
        <v>오윤지</v>
      </c>
      <c r="U2992" s="60" t="str">
        <f>작성용!AH2989</f>
        <v>오윤지</v>
      </c>
      <c r="V2992" s="55">
        <f>작성용!AA2989</f>
        <v>202503</v>
      </c>
      <c r="W2992" s="57" t="str">
        <f>작성용!AC2989</f>
        <v>[T]기타보험기관[1본부]</v>
      </c>
      <c r="X2992" s="57" t="str">
        <f>작성용!O2989</f>
        <v>박상우사원</v>
      </c>
      <c r="Y2992" s="57" t="str">
        <f>작성용!P2989</f>
        <v>02-316-0560</v>
      </c>
      <c r="Z2992" s="57" t="str">
        <f>작성용!Q2989</f>
        <v>sangwoopark@hanwha.com; hwgi.ai@hanwha.com; 8092400@hanwha.com; jinkwang@hanwha.com; ks.kim08@hanwha.com</v>
      </c>
      <c r="AA2992" s="55" t="str">
        <f>작성용!AJ2989</f>
        <v>-</v>
      </c>
      <c r="AB2992" s="55">
        <f>작성용!AB2989</f>
        <v>0</v>
      </c>
    </row>
    <row r="2993" spans="1:28" s="11" customFormat="1" ht="16.5" hidden="1" customHeight="1" x14ac:dyDescent="0.3">
      <c r="A2993" s="53">
        <f>작성용!AL2990</f>
        <v>2989</v>
      </c>
      <c r="B2993" s="54" t="str">
        <f>작성용!AI2990</f>
        <v>-</v>
      </c>
      <c r="C2993" s="55" t="str">
        <f>작성용!AK2990</f>
        <v>개별종목</v>
      </c>
      <c r="D2993" s="56">
        <f>작성용!T2990</f>
        <v>45702</v>
      </c>
      <c r="E2993" s="57" t="str">
        <f>작성용!B2990</f>
        <v>한화손해보험</v>
      </c>
      <c r="F2993" s="57" t="str">
        <f>작성용!C2990</f>
        <v>신규</v>
      </c>
      <c r="G2993" s="57" t="str">
        <f>작성용!D2990</f>
        <v>현대인베스트먼트선순위대출전문투자형사모특별자산투자신탁2호</v>
      </c>
      <c r="H2993" s="58" t="str">
        <f>작성용!E2990</f>
        <v>KBP2021060034</v>
      </c>
      <c r="I2993" s="57" t="str">
        <f>작성용!F2990</f>
        <v>B02</v>
      </c>
      <c r="J2993" s="57">
        <f>작성용!G2990</f>
        <v>0</v>
      </c>
      <c r="K2993" s="57" t="str">
        <f>작성용!H2990</f>
        <v>-</v>
      </c>
      <c r="L2993" s="57" t="str">
        <f>작성용!N2990</f>
        <v xml:space="preserve">분기 </v>
      </c>
      <c r="M2993" s="56" t="str">
        <f>작성용!U2990</f>
        <v>2025.03.31</v>
      </c>
      <c r="N2993" s="56" t="str">
        <f>작성용!V2990</f>
        <v>사전등록</v>
      </c>
      <c r="O2993" s="56" t="str">
        <f>작성용!W2990</f>
        <v>사전등록</v>
      </c>
      <c r="P2993" s="56" t="str">
        <f>작성용!X2990</f>
        <v>-</v>
      </c>
      <c r="Q2993" s="57" t="str">
        <f>작성용!AD2990</f>
        <v>대체평가3사업본부</v>
      </c>
      <c r="R2993" s="59">
        <f>작성용!AE2990</f>
        <v>0</v>
      </c>
      <c r="S2993" s="57" t="str">
        <f>작성용!AF2990</f>
        <v>대체평가3사업본부</v>
      </c>
      <c r="T2993" s="60" t="str">
        <f>작성용!AG2990</f>
        <v>오윤지</v>
      </c>
      <c r="U2993" s="60" t="str">
        <f>작성용!AH2990</f>
        <v>오윤지</v>
      </c>
      <c r="V2993" s="55">
        <f>작성용!AA2990</f>
        <v>202503</v>
      </c>
      <c r="W2993" s="57" t="str">
        <f>작성용!AC2990</f>
        <v>[T]기타보험기관[1본부]</v>
      </c>
      <c r="X2993" s="57" t="str">
        <f>작성용!O2990</f>
        <v>박상우사원</v>
      </c>
      <c r="Y2993" s="57" t="str">
        <f>작성용!P2990</f>
        <v>02-316-0560</v>
      </c>
      <c r="Z2993" s="57" t="str">
        <f>작성용!Q2990</f>
        <v>sangwoopark@hanwha.com; hwgi.ai@hanwha.com; 8092400@hanwha.com; jinkwang@hanwha.com; ks.kim08@hanwha.com</v>
      </c>
      <c r="AA2993" s="55" t="str">
        <f>작성용!AJ2990</f>
        <v>-</v>
      </c>
      <c r="AB2993" s="55">
        <f>작성용!AB2990</f>
        <v>0</v>
      </c>
    </row>
    <row r="2994" spans="1:28" s="11" customFormat="1" ht="16.5" hidden="1" customHeight="1" x14ac:dyDescent="0.3">
      <c r="A2994" s="53">
        <f>작성용!AL2991</f>
        <v>2990</v>
      </c>
      <c r="B2994" s="54" t="str">
        <f>작성용!AI2991</f>
        <v>-</v>
      </c>
      <c r="C2994" s="55" t="str">
        <f>작성용!AK2991</f>
        <v>개별종목</v>
      </c>
      <c r="D2994" s="56">
        <f>작성용!T2991</f>
        <v>45702</v>
      </c>
      <c r="E2994" s="57" t="str">
        <f>작성용!B2991</f>
        <v>한화손해보험</v>
      </c>
      <c r="F2994" s="57" t="str">
        <f>작성용!C2991</f>
        <v>신규</v>
      </c>
      <c r="G2994" s="57" t="str">
        <f>작성용!D2991</f>
        <v>현대인베글로벌전문투자형사모부동산19호</v>
      </c>
      <c r="H2994" s="58" t="str">
        <f>작성용!E2991</f>
        <v>KBP2020090017</v>
      </c>
      <c r="I2994" s="57" t="str">
        <f>작성용!F2991</f>
        <v>B02</v>
      </c>
      <c r="J2994" s="57">
        <f>작성용!G2991</f>
        <v>0</v>
      </c>
      <c r="K2994" s="57" t="str">
        <f>작성용!H2991</f>
        <v>-</v>
      </c>
      <c r="L2994" s="57" t="str">
        <f>작성용!N2991</f>
        <v xml:space="preserve">분기 </v>
      </c>
      <c r="M2994" s="56" t="str">
        <f>작성용!U2991</f>
        <v>2025.03.31</v>
      </c>
      <c r="N2994" s="56" t="str">
        <f>작성용!V2991</f>
        <v>사전등록</v>
      </c>
      <c r="O2994" s="56" t="str">
        <f>작성용!W2991</f>
        <v>사전등록</v>
      </c>
      <c r="P2994" s="56" t="str">
        <f>작성용!X2991</f>
        <v>-</v>
      </c>
      <c r="Q2994" s="57" t="str">
        <f>작성용!AD2991</f>
        <v>대체평가3사업본부</v>
      </c>
      <c r="R2994" s="59">
        <f>작성용!AE2991</f>
        <v>0</v>
      </c>
      <c r="S2994" s="57" t="str">
        <f>작성용!AF2991</f>
        <v>대체평가3사업본부</v>
      </c>
      <c r="T2994" s="60" t="str">
        <f>작성용!AG2991</f>
        <v>오윤지</v>
      </c>
      <c r="U2994" s="60" t="str">
        <f>작성용!AH2991</f>
        <v>오윤지</v>
      </c>
      <c r="V2994" s="55">
        <f>작성용!AA2991</f>
        <v>202503</v>
      </c>
      <c r="W2994" s="57" t="str">
        <f>작성용!AC2991</f>
        <v>[T]기타보험기관[1본부]</v>
      </c>
      <c r="X2994" s="57" t="str">
        <f>작성용!O2991</f>
        <v>박상우사원</v>
      </c>
      <c r="Y2994" s="57" t="str">
        <f>작성용!P2991</f>
        <v>02-316-0560</v>
      </c>
      <c r="Z2994" s="57" t="str">
        <f>작성용!Q2991</f>
        <v>sangwoopark@hanwha.com; hwgi.ai@hanwha.com; 8092400@hanwha.com; jinkwang@hanwha.com; ks.kim08@hanwha.com</v>
      </c>
      <c r="AA2994" s="55" t="str">
        <f>작성용!AJ2991</f>
        <v>-</v>
      </c>
      <c r="AB2994" s="55">
        <f>작성용!AB2991</f>
        <v>0</v>
      </c>
    </row>
    <row r="2995" spans="1:28" s="11" customFormat="1" ht="16.5" hidden="1" customHeight="1" x14ac:dyDescent="0.3">
      <c r="A2995" s="53">
        <f>작성용!AL2992</f>
        <v>2991</v>
      </c>
      <c r="B2995" s="54" t="str">
        <f>작성용!AI2992</f>
        <v>-</v>
      </c>
      <c r="C2995" s="55" t="str">
        <f>작성용!AK2992</f>
        <v>개별종목</v>
      </c>
      <c r="D2995" s="56">
        <f>작성용!T2992</f>
        <v>45702</v>
      </c>
      <c r="E2995" s="57" t="str">
        <f>작성용!B2992</f>
        <v>한화손해보험</v>
      </c>
      <c r="F2995" s="57" t="str">
        <f>작성용!C2992</f>
        <v>신규</v>
      </c>
      <c r="G2995" s="57" t="str">
        <f>작성용!D2992</f>
        <v>한화제3경인고속도로사모특별자산투자신탁1호</v>
      </c>
      <c r="H2995" s="58" t="str">
        <f>작성용!E2992</f>
        <v>KBP2017090088</v>
      </c>
      <c r="I2995" s="57" t="str">
        <f>작성용!F2992</f>
        <v>B02</v>
      </c>
      <c r="J2995" s="57">
        <f>작성용!G2992</f>
        <v>0</v>
      </c>
      <c r="K2995" s="57" t="str">
        <f>작성용!H2992</f>
        <v>-</v>
      </c>
      <c r="L2995" s="57" t="str">
        <f>작성용!N2992</f>
        <v xml:space="preserve">분기 </v>
      </c>
      <c r="M2995" s="56" t="str">
        <f>작성용!U2992</f>
        <v>2025.03.31</v>
      </c>
      <c r="N2995" s="56" t="str">
        <f>작성용!V2992</f>
        <v>사전등록</v>
      </c>
      <c r="O2995" s="56" t="str">
        <f>작성용!W2992</f>
        <v>사전등록</v>
      </c>
      <c r="P2995" s="56" t="str">
        <f>작성용!X2992</f>
        <v>-</v>
      </c>
      <c r="Q2995" s="57" t="str">
        <f>작성용!AD2992</f>
        <v>대체평가3사업본부</v>
      </c>
      <c r="R2995" s="59">
        <f>작성용!AE2992</f>
        <v>0</v>
      </c>
      <c r="S2995" s="57" t="str">
        <f>작성용!AF2992</f>
        <v>대체평가3사업본부</v>
      </c>
      <c r="T2995" s="60" t="str">
        <f>작성용!AG2992</f>
        <v>오윤지</v>
      </c>
      <c r="U2995" s="60" t="str">
        <f>작성용!AH2992</f>
        <v>오윤지</v>
      </c>
      <c r="V2995" s="55">
        <f>작성용!AA2992</f>
        <v>202503</v>
      </c>
      <c r="W2995" s="57" t="str">
        <f>작성용!AC2992</f>
        <v>[T]기타보험기관[1본부]</v>
      </c>
      <c r="X2995" s="57" t="str">
        <f>작성용!O2992</f>
        <v>박상우사원</v>
      </c>
      <c r="Y2995" s="57" t="str">
        <f>작성용!P2992</f>
        <v>02-316-0560</v>
      </c>
      <c r="Z2995" s="57" t="str">
        <f>작성용!Q2992</f>
        <v>sangwoopark@hanwha.com; hwgi.ai@hanwha.com; 8092400@hanwha.com; jinkwang@hanwha.com; ks.kim08@hanwha.com</v>
      </c>
      <c r="AA2995" s="55" t="str">
        <f>작성용!AJ2992</f>
        <v>-</v>
      </c>
      <c r="AB2995" s="55">
        <f>작성용!AB2992</f>
        <v>0</v>
      </c>
    </row>
    <row r="2996" spans="1:28" s="11" customFormat="1" ht="16.5" hidden="1" customHeight="1" x14ac:dyDescent="0.3">
      <c r="A2996" s="53">
        <f>작성용!AL2993</f>
        <v>2992</v>
      </c>
      <c r="B2996" s="54" t="str">
        <f>작성용!AI2993</f>
        <v>-</v>
      </c>
      <c r="C2996" s="55" t="str">
        <f>작성용!AK2993</f>
        <v>개별종목</v>
      </c>
      <c r="D2996" s="56">
        <f>작성용!T2993</f>
        <v>45702</v>
      </c>
      <c r="E2996" s="57" t="str">
        <f>작성용!B2993</f>
        <v>한화손해보험</v>
      </c>
      <c r="F2996" s="57" t="str">
        <f>작성용!C2993</f>
        <v>신규</v>
      </c>
      <c r="G2996" s="57" t="str">
        <f>작성용!D2993</f>
        <v>한국투자비봉매송도시고속도로전문투자형사모특별자산투자신탁1호</v>
      </c>
      <c r="H2996" s="58" t="str">
        <f>작성용!E2993</f>
        <v>KBP2021090004</v>
      </c>
      <c r="I2996" s="57" t="str">
        <f>작성용!F2993</f>
        <v>B02</v>
      </c>
      <c r="J2996" s="57">
        <f>작성용!G2993</f>
        <v>0</v>
      </c>
      <c r="K2996" s="57" t="str">
        <f>작성용!H2993</f>
        <v>-</v>
      </c>
      <c r="L2996" s="57" t="str">
        <f>작성용!N2993</f>
        <v xml:space="preserve">분기 </v>
      </c>
      <c r="M2996" s="56" t="str">
        <f>작성용!U2993</f>
        <v>2025.03.31</v>
      </c>
      <c r="N2996" s="56" t="str">
        <f>작성용!V2993</f>
        <v>사전등록</v>
      </c>
      <c r="O2996" s="56" t="str">
        <f>작성용!W2993</f>
        <v>사전등록</v>
      </c>
      <c r="P2996" s="56" t="str">
        <f>작성용!X2993</f>
        <v>-</v>
      </c>
      <c r="Q2996" s="57" t="str">
        <f>작성용!AD2993</f>
        <v>대체평가3사업본부</v>
      </c>
      <c r="R2996" s="59">
        <f>작성용!AE2993</f>
        <v>0</v>
      </c>
      <c r="S2996" s="57" t="str">
        <f>작성용!AF2993</f>
        <v>대체평가3사업본부</v>
      </c>
      <c r="T2996" s="60" t="str">
        <f>작성용!AG2993</f>
        <v>오윤지</v>
      </c>
      <c r="U2996" s="60" t="str">
        <f>작성용!AH2993</f>
        <v>오윤지</v>
      </c>
      <c r="V2996" s="55">
        <f>작성용!AA2993</f>
        <v>202503</v>
      </c>
      <c r="W2996" s="57" t="str">
        <f>작성용!AC2993</f>
        <v>[T]기타보험기관[1본부]</v>
      </c>
      <c r="X2996" s="57" t="str">
        <f>작성용!O2993</f>
        <v>박상우사원</v>
      </c>
      <c r="Y2996" s="57" t="str">
        <f>작성용!P2993</f>
        <v>02-316-0560</v>
      </c>
      <c r="Z2996" s="57" t="str">
        <f>작성용!Q2993</f>
        <v>sangwoopark@hanwha.com; hwgi.ai@hanwha.com; 8092400@hanwha.com; jinkwang@hanwha.com; ks.kim08@hanwha.com</v>
      </c>
      <c r="AA2996" s="55" t="str">
        <f>작성용!AJ2993</f>
        <v>-</v>
      </c>
      <c r="AB2996" s="55">
        <f>작성용!AB2993</f>
        <v>0</v>
      </c>
    </row>
    <row r="2997" spans="1:28" s="11" customFormat="1" ht="16.5" hidden="1" customHeight="1" x14ac:dyDescent="0.3">
      <c r="A2997" s="53">
        <f>작성용!AL2994</f>
        <v>2993</v>
      </c>
      <c r="B2997" s="54" t="str">
        <f>작성용!AI2994</f>
        <v>-</v>
      </c>
      <c r="C2997" s="55" t="str">
        <f>작성용!AK2994</f>
        <v>개별종목</v>
      </c>
      <c r="D2997" s="56">
        <f>작성용!T2994</f>
        <v>45702</v>
      </c>
      <c r="E2997" s="57" t="str">
        <f>작성용!B2994</f>
        <v>한화손해보험</v>
      </c>
      <c r="F2997" s="57" t="str">
        <f>작성용!C2994</f>
        <v>신규</v>
      </c>
      <c r="G2997" s="57" t="str">
        <f>작성용!D2994</f>
        <v>칸서스신에너지전문투자형사모특별자산투자신탁7호</v>
      </c>
      <c r="H2997" s="58" t="str">
        <f>작성용!E2994</f>
        <v>KBP2021090016</v>
      </c>
      <c r="I2997" s="57" t="str">
        <f>작성용!F2994</f>
        <v>B02</v>
      </c>
      <c r="J2997" s="57">
        <f>작성용!G2994</f>
        <v>0</v>
      </c>
      <c r="K2997" s="57" t="str">
        <f>작성용!H2994</f>
        <v>-</v>
      </c>
      <c r="L2997" s="57" t="str">
        <f>작성용!N2994</f>
        <v xml:space="preserve">분기 </v>
      </c>
      <c r="M2997" s="56" t="str">
        <f>작성용!U2994</f>
        <v>2025.03.31</v>
      </c>
      <c r="N2997" s="56" t="str">
        <f>작성용!V2994</f>
        <v>사전등록</v>
      </c>
      <c r="O2997" s="56" t="str">
        <f>작성용!W2994</f>
        <v>사전등록</v>
      </c>
      <c r="P2997" s="56" t="str">
        <f>작성용!X2994</f>
        <v>-</v>
      </c>
      <c r="Q2997" s="57" t="str">
        <f>작성용!AD2994</f>
        <v>대체평가3사업본부</v>
      </c>
      <c r="R2997" s="59">
        <f>작성용!AE2994</f>
        <v>0</v>
      </c>
      <c r="S2997" s="57" t="str">
        <f>작성용!AF2994</f>
        <v>대체평가3사업본부</v>
      </c>
      <c r="T2997" s="60" t="str">
        <f>작성용!AG2994</f>
        <v>오윤지</v>
      </c>
      <c r="U2997" s="60" t="str">
        <f>작성용!AH2994</f>
        <v>오윤지</v>
      </c>
      <c r="V2997" s="55">
        <f>작성용!AA2994</f>
        <v>202503</v>
      </c>
      <c r="W2997" s="57" t="str">
        <f>작성용!AC2994</f>
        <v>[T]기타보험기관[1본부]</v>
      </c>
      <c r="X2997" s="57" t="str">
        <f>작성용!O2994</f>
        <v>박상우사원</v>
      </c>
      <c r="Y2997" s="57" t="str">
        <f>작성용!P2994</f>
        <v>02-316-0560</v>
      </c>
      <c r="Z2997" s="57" t="str">
        <f>작성용!Q2994</f>
        <v>sangwoopark@hanwha.com; hwgi.ai@hanwha.com; 8092400@hanwha.com; jinkwang@hanwha.com; ks.kim08@hanwha.com</v>
      </c>
      <c r="AA2997" s="55" t="str">
        <f>작성용!AJ2994</f>
        <v>-</v>
      </c>
      <c r="AB2997" s="55">
        <f>작성용!AB2994</f>
        <v>0</v>
      </c>
    </row>
    <row r="2998" spans="1:28" s="11" customFormat="1" ht="16.5" hidden="1" customHeight="1" x14ac:dyDescent="0.3">
      <c r="A2998" s="53">
        <f>작성용!AL2995</f>
        <v>2994</v>
      </c>
      <c r="B2998" s="54" t="str">
        <f>작성용!AI2995</f>
        <v>-</v>
      </c>
      <c r="C2998" s="55" t="str">
        <f>작성용!AK2995</f>
        <v>개별종목</v>
      </c>
      <c r="D2998" s="56">
        <f>작성용!T2995</f>
        <v>45702</v>
      </c>
      <c r="E2998" s="57" t="str">
        <f>작성용!B2995</f>
        <v>한화손해보험</v>
      </c>
      <c r="F2998" s="57" t="str">
        <f>작성용!C2995</f>
        <v>신규</v>
      </c>
      <c r="G2998" s="57" t="str">
        <f>작성용!D2995</f>
        <v>삼성사모BTL인프라특별자산투자신탁제2호</v>
      </c>
      <c r="H2998" s="58" t="str">
        <f>작성용!E2995</f>
        <v>KBP2016120103</v>
      </c>
      <c r="I2998" s="57" t="str">
        <f>작성용!F2995</f>
        <v>B02</v>
      </c>
      <c r="J2998" s="57">
        <f>작성용!G2995</f>
        <v>0</v>
      </c>
      <c r="K2998" s="57" t="str">
        <f>작성용!H2995</f>
        <v>-</v>
      </c>
      <c r="L2998" s="57" t="str">
        <f>작성용!N2995</f>
        <v xml:space="preserve">분기 </v>
      </c>
      <c r="M2998" s="56" t="str">
        <f>작성용!U2995</f>
        <v>2025.03.31</v>
      </c>
      <c r="N2998" s="56" t="str">
        <f>작성용!V2995</f>
        <v>사전등록</v>
      </c>
      <c r="O2998" s="56" t="str">
        <f>작성용!W2995</f>
        <v>사전등록</v>
      </c>
      <c r="P2998" s="56" t="str">
        <f>작성용!X2995</f>
        <v>-</v>
      </c>
      <c r="Q2998" s="57" t="str">
        <f>작성용!AD2995</f>
        <v>대체평가3사업본부</v>
      </c>
      <c r="R2998" s="59">
        <f>작성용!AE2995</f>
        <v>0</v>
      </c>
      <c r="S2998" s="57" t="str">
        <f>작성용!AF2995</f>
        <v>대체평가3사업본부</v>
      </c>
      <c r="T2998" s="60" t="str">
        <f>작성용!AG2995</f>
        <v>오윤지</v>
      </c>
      <c r="U2998" s="60" t="str">
        <f>작성용!AH2995</f>
        <v>오윤지</v>
      </c>
      <c r="V2998" s="55">
        <f>작성용!AA2995</f>
        <v>202503</v>
      </c>
      <c r="W2998" s="57" t="str">
        <f>작성용!AC2995</f>
        <v>[T]기타보험기관[1본부]</v>
      </c>
      <c r="X2998" s="57" t="str">
        <f>작성용!O2995</f>
        <v>박상우사원</v>
      </c>
      <c r="Y2998" s="57" t="str">
        <f>작성용!P2995</f>
        <v>02-316-0560</v>
      </c>
      <c r="Z2998" s="57" t="str">
        <f>작성용!Q2995</f>
        <v>sangwoopark@hanwha.com; hwgi.ai@hanwha.com; 8092400@hanwha.com; jinkwang@hanwha.com; ks.kim08@hanwha.com</v>
      </c>
      <c r="AA2998" s="55" t="str">
        <f>작성용!AJ2995</f>
        <v>-</v>
      </c>
      <c r="AB2998" s="55">
        <f>작성용!AB2995</f>
        <v>0</v>
      </c>
    </row>
    <row r="2999" spans="1:28" s="11" customFormat="1" ht="16.5" hidden="1" customHeight="1" x14ac:dyDescent="0.3">
      <c r="A2999" s="53">
        <f>작성용!AL2996</f>
        <v>2995</v>
      </c>
      <c r="B2999" s="54" t="str">
        <f>작성용!AI2996</f>
        <v>-</v>
      </c>
      <c r="C2999" s="55" t="str">
        <f>작성용!AK2996</f>
        <v>개별종목</v>
      </c>
      <c r="D2999" s="56">
        <f>작성용!T2996</f>
        <v>45702</v>
      </c>
      <c r="E2999" s="57" t="str">
        <f>작성용!B2996</f>
        <v>한화손해보험</v>
      </c>
      <c r="F2999" s="57" t="str">
        <f>작성용!C2996</f>
        <v>신규</v>
      </c>
      <c r="G2999" s="57" t="str">
        <f>작성용!D2996</f>
        <v>한강그린뉴딜환경전문투자형사모특별자산투자신탁</v>
      </c>
      <c r="H2999" s="58" t="str">
        <f>작성용!E2996</f>
        <v>KBP2021090036</v>
      </c>
      <c r="I2999" s="57" t="str">
        <f>작성용!F2996</f>
        <v>B02</v>
      </c>
      <c r="J2999" s="57">
        <f>작성용!G2996</f>
        <v>0</v>
      </c>
      <c r="K2999" s="57" t="str">
        <f>작성용!H2996</f>
        <v>-</v>
      </c>
      <c r="L2999" s="57" t="str">
        <f>작성용!N2996</f>
        <v xml:space="preserve">분기 </v>
      </c>
      <c r="M2999" s="56" t="str">
        <f>작성용!U2996</f>
        <v>2025.03.31</v>
      </c>
      <c r="N2999" s="56" t="str">
        <f>작성용!V2996</f>
        <v>사전등록</v>
      </c>
      <c r="O2999" s="56" t="str">
        <f>작성용!W2996</f>
        <v>사전등록</v>
      </c>
      <c r="P2999" s="56" t="str">
        <f>작성용!X2996</f>
        <v>-</v>
      </c>
      <c r="Q2999" s="57" t="str">
        <f>작성용!AD2996</f>
        <v>대체평가3사업본부</v>
      </c>
      <c r="R2999" s="59">
        <f>작성용!AE2996</f>
        <v>0</v>
      </c>
      <c r="S2999" s="57" t="str">
        <f>작성용!AF2996</f>
        <v>대체평가3사업본부</v>
      </c>
      <c r="T2999" s="60" t="str">
        <f>작성용!AG2996</f>
        <v>오윤지</v>
      </c>
      <c r="U2999" s="60" t="str">
        <f>작성용!AH2996</f>
        <v>오윤지</v>
      </c>
      <c r="V2999" s="55">
        <f>작성용!AA2996</f>
        <v>202503</v>
      </c>
      <c r="W2999" s="57" t="str">
        <f>작성용!AC2996</f>
        <v>[T]기타보험기관[1본부]</v>
      </c>
      <c r="X2999" s="57" t="str">
        <f>작성용!O2996</f>
        <v>박상우사원</v>
      </c>
      <c r="Y2999" s="57" t="str">
        <f>작성용!P2996</f>
        <v>02-316-0560</v>
      </c>
      <c r="Z2999" s="57" t="str">
        <f>작성용!Q2996</f>
        <v>sangwoopark@hanwha.com; hwgi.ai@hanwha.com; 8092400@hanwha.com; jinkwang@hanwha.com; ks.kim08@hanwha.com</v>
      </c>
      <c r="AA2999" s="55" t="str">
        <f>작성용!AJ2996</f>
        <v>-</v>
      </c>
      <c r="AB2999" s="55">
        <f>작성용!AB2996</f>
        <v>0</v>
      </c>
    </row>
    <row r="3000" spans="1:28" s="11" customFormat="1" ht="16.5" hidden="1" customHeight="1" x14ac:dyDescent="0.3">
      <c r="A3000" s="53">
        <f>작성용!AL2997</f>
        <v>2996</v>
      </c>
      <c r="B3000" s="54" t="str">
        <f>작성용!AI2997</f>
        <v>-</v>
      </c>
      <c r="C3000" s="55" t="str">
        <f>작성용!AK2997</f>
        <v>개별종목</v>
      </c>
      <c r="D3000" s="56">
        <f>작성용!T2997</f>
        <v>45702</v>
      </c>
      <c r="E3000" s="57" t="str">
        <f>작성용!B2997</f>
        <v>한화손해보험</v>
      </c>
      <c r="F3000" s="57" t="str">
        <f>작성용!C2997</f>
        <v>신규</v>
      </c>
      <c r="G3000" s="57" t="str">
        <f>작성용!D2997</f>
        <v>한강비봉매송도시고속도로전문투자형사모특별자산투자신탁</v>
      </c>
      <c r="H3000" s="58" t="str">
        <f>작성용!E2997</f>
        <v>KBP2021090003</v>
      </c>
      <c r="I3000" s="57" t="str">
        <f>작성용!F2997</f>
        <v>B02</v>
      </c>
      <c r="J3000" s="57">
        <f>작성용!G2997</f>
        <v>0</v>
      </c>
      <c r="K3000" s="57" t="str">
        <f>작성용!H2997</f>
        <v>-</v>
      </c>
      <c r="L3000" s="57" t="str">
        <f>작성용!N2997</f>
        <v xml:space="preserve">분기 </v>
      </c>
      <c r="M3000" s="56" t="str">
        <f>작성용!U2997</f>
        <v>2025.03.31</v>
      </c>
      <c r="N3000" s="56" t="str">
        <f>작성용!V2997</f>
        <v>사전등록</v>
      </c>
      <c r="O3000" s="56" t="str">
        <f>작성용!W2997</f>
        <v>사전등록</v>
      </c>
      <c r="P3000" s="56" t="str">
        <f>작성용!X2997</f>
        <v>-</v>
      </c>
      <c r="Q3000" s="57" t="str">
        <f>작성용!AD2997</f>
        <v>대체평가3사업본부</v>
      </c>
      <c r="R3000" s="59">
        <f>작성용!AE2997</f>
        <v>0</v>
      </c>
      <c r="S3000" s="57" t="str">
        <f>작성용!AF2997</f>
        <v>대체평가3사업본부</v>
      </c>
      <c r="T3000" s="60" t="str">
        <f>작성용!AG2997</f>
        <v>오윤지</v>
      </c>
      <c r="U3000" s="60" t="str">
        <f>작성용!AH2997</f>
        <v>오윤지</v>
      </c>
      <c r="V3000" s="55">
        <f>작성용!AA2997</f>
        <v>202503</v>
      </c>
      <c r="W3000" s="57" t="str">
        <f>작성용!AC2997</f>
        <v>[T]기타보험기관[1본부]</v>
      </c>
      <c r="X3000" s="57" t="str">
        <f>작성용!O2997</f>
        <v>박상우사원</v>
      </c>
      <c r="Y3000" s="57" t="str">
        <f>작성용!P2997</f>
        <v>02-316-0560</v>
      </c>
      <c r="Z3000" s="57" t="str">
        <f>작성용!Q2997</f>
        <v>sangwoopark@hanwha.com; hwgi.ai@hanwha.com; 8092400@hanwha.com; jinkwang@hanwha.com; ks.kim08@hanwha.com</v>
      </c>
      <c r="AA3000" s="55" t="str">
        <f>작성용!AJ2997</f>
        <v>-</v>
      </c>
      <c r="AB3000" s="55">
        <f>작성용!AB2997</f>
        <v>0</v>
      </c>
    </row>
    <row r="3001" spans="1:28" s="11" customFormat="1" ht="16.5" hidden="1" customHeight="1" x14ac:dyDescent="0.3">
      <c r="A3001" s="53">
        <f>작성용!AL2998</f>
        <v>2997</v>
      </c>
      <c r="B3001" s="54" t="str">
        <f>작성용!AI2998</f>
        <v>-</v>
      </c>
      <c r="C3001" s="55" t="str">
        <f>작성용!AK2998</f>
        <v>개별종목</v>
      </c>
      <c r="D3001" s="56">
        <f>작성용!T2998</f>
        <v>45702</v>
      </c>
      <c r="E3001" s="57" t="str">
        <f>작성용!B2998</f>
        <v>한화손해보험</v>
      </c>
      <c r="F3001" s="57" t="str">
        <f>작성용!C2998</f>
        <v>신규</v>
      </c>
      <c r="G3001" s="57" t="str">
        <f>작성용!D2998</f>
        <v>칸서스에스에이치인프라일반사모특별자산투자신탁1호</v>
      </c>
      <c r="H3001" s="58" t="str">
        <f>작성용!E2998</f>
        <v>KBP2024120146</v>
      </c>
      <c r="I3001" s="57" t="str">
        <f>작성용!F2998</f>
        <v>B02</v>
      </c>
      <c r="J3001" s="57">
        <f>작성용!G2998</f>
        <v>0</v>
      </c>
      <c r="K3001" s="57" t="str">
        <f>작성용!H2998</f>
        <v>-</v>
      </c>
      <c r="L3001" s="57" t="str">
        <f>작성용!N2998</f>
        <v xml:space="preserve">분기 </v>
      </c>
      <c r="M3001" s="56" t="str">
        <f>작성용!U2998</f>
        <v>2025.03.31</v>
      </c>
      <c r="N3001" s="56" t="str">
        <f>작성용!V2998</f>
        <v>사전등록</v>
      </c>
      <c r="O3001" s="56" t="str">
        <f>작성용!W2998</f>
        <v>사전등록</v>
      </c>
      <c r="P3001" s="56" t="str">
        <f>작성용!X2998</f>
        <v>-</v>
      </c>
      <c r="Q3001" s="57" t="str">
        <f>작성용!AD2998</f>
        <v>대체평가3사업본부</v>
      </c>
      <c r="R3001" s="59">
        <f>작성용!AE2998</f>
        <v>0</v>
      </c>
      <c r="S3001" s="57" t="str">
        <f>작성용!AF2998</f>
        <v>대체평가3사업본부</v>
      </c>
      <c r="T3001" s="60" t="str">
        <f>작성용!AG2998</f>
        <v>오윤지</v>
      </c>
      <c r="U3001" s="60" t="str">
        <f>작성용!AH2998</f>
        <v>오윤지</v>
      </c>
      <c r="V3001" s="55">
        <f>작성용!AA2998</f>
        <v>202503</v>
      </c>
      <c r="W3001" s="57" t="str">
        <f>작성용!AC2998</f>
        <v>[T]기타보험기관[1본부]</v>
      </c>
      <c r="X3001" s="57" t="str">
        <f>작성용!O2998</f>
        <v>박상우사원</v>
      </c>
      <c r="Y3001" s="57" t="str">
        <f>작성용!P2998</f>
        <v>02-316-0560</v>
      </c>
      <c r="Z3001" s="57" t="str">
        <f>작성용!Q2998</f>
        <v>sangwoopark@hanwha.com; hwgi.ai@hanwha.com; 8092400@hanwha.com; jinkwang@hanwha.com; ks.kim08@hanwha.com</v>
      </c>
      <c r="AA3001" s="55" t="str">
        <f>작성용!AJ2998</f>
        <v>-</v>
      </c>
      <c r="AB3001" s="55">
        <f>작성용!AB2998</f>
        <v>0</v>
      </c>
    </row>
    <row r="3002" spans="1:28" s="11" customFormat="1" ht="16.5" hidden="1" customHeight="1" x14ac:dyDescent="0.3">
      <c r="A3002" s="53">
        <f>작성용!AL2999</f>
        <v>2998</v>
      </c>
      <c r="B3002" s="54" t="str">
        <f>작성용!AI2999</f>
        <v>-</v>
      </c>
      <c r="C3002" s="55" t="str">
        <f>작성용!AK2999</f>
        <v>개별종목</v>
      </c>
      <c r="D3002" s="56">
        <f>작성용!T2999</f>
        <v>45702</v>
      </c>
      <c r="E3002" s="57" t="str">
        <f>작성용!B2999</f>
        <v>한화손해보험</v>
      </c>
      <c r="F3002" s="57" t="str">
        <f>작성용!C2999</f>
        <v>신규</v>
      </c>
      <c r="G3002" s="57" t="str">
        <f>작성용!D2999</f>
        <v>한화PISGLOBALPLANT전문투자형1호(1종)</v>
      </c>
      <c r="H3002" s="58" t="str">
        <f>작성용!E2999</f>
        <v>KBP2021090023</v>
      </c>
      <c r="I3002" s="57" t="str">
        <f>작성용!F2999</f>
        <v>B02</v>
      </c>
      <c r="J3002" s="57">
        <f>작성용!G2999</f>
        <v>0</v>
      </c>
      <c r="K3002" s="57" t="str">
        <f>작성용!H2999</f>
        <v>-</v>
      </c>
      <c r="L3002" s="57" t="str">
        <f>작성용!N2999</f>
        <v xml:space="preserve">분기 </v>
      </c>
      <c r="M3002" s="56" t="str">
        <f>작성용!U2999</f>
        <v>2025.03.31</v>
      </c>
      <c r="N3002" s="56" t="str">
        <f>작성용!V2999</f>
        <v>사전등록</v>
      </c>
      <c r="O3002" s="56" t="str">
        <f>작성용!W2999</f>
        <v>사전등록</v>
      </c>
      <c r="P3002" s="56" t="str">
        <f>작성용!X2999</f>
        <v>-</v>
      </c>
      <c r="Q3002" s="57" t="str">
        <f>작성용!AD2999</f>
        <v>대체평가3사업본부</v>
      </c>
      <c r="R3002" s="59">
        <f>작성용!AE2999</f>
        <v>0</v>
      </c>
      <c r="S3002" s="57" t="str">
        <f>작성용!AF2999</f>
        <v>대체평가3사업본부</v>
      </c>
      <c r="T3002" s="60" t="str">
        <f>작성용!AG2999</f>
        <v>오윤지</v>
      </c>
      <c r="U3002" s="60" t="str">
        <f>작성용!AH2999</f>
        <v>오윤지</v>
      </c>
      <c r="V3002" s="55">
        <f>작성용!AA2999</f>
        <v>202503</v>
      </c>
      <c r="W3002" s="57" t="str">
        <f>작성용!AC2999</f>
        <v>[T]기타보험기관[1본부]</v>
      </c>
      <c r="X3002" s="57" t="str">
        <f>작성용!O2999</f>
        <v>박상우사원</v>
      </c>
      <c r="Y3002" s="57" t="str">
        <f>작성용!P2999</f>
        <v>02-316-0560</v>
      </c>
      <c r="Z3002" s="57" t="str">
        <f>작성용!Q2999</f>
        <v>sangwoopark@hanwha.com; hwgi.ai@hanwha.com; 8092400@hanwha.com; jinkwang@hanwha.com; ks.kim08@hanwha.com</v>
      </c>
      <c r="AA3002" s="55" t="str">
        <f>작성용!AJ2999</f>
        <v>-</v>
      </c>
      <c r="AB3002" s="55">
        <f>작성용!AB2999</f>
        <v>0</v>
      </c>
    </row>
    <row r="3003" spans="1:28" s="11" customFormat="1" ht="16.5" hidden="1" customHeight="1" x14ac:dyDescent="0.3">
      <c r="A3003" s="53">
        <f>작성용!AL3000</f>
        <v>2999</v>
      </c>
      <c r="B3003" s="54" t="str">
        <f>작성용!AI3000</f>
        <v>-</v>
      </c>
      <c r="C3003" s="55" t="str">
        <f>작성용!AK3000</f>
        <v>개별종목</v>
      </c>
      <c r="D3003" s="56">
        <f>작성용!T3000</f>
        <v>45702</v>
      </c>
      <c r="E3003" s="57" t="str">
        <f>작성용!B3000</f>
        <v>한화손해보험</v>
      </c>
      <c r="F3003" s="57" t="str">
        <f>작성용!C3000</f>
        <v>신규</v>
      </c>
      <c r="G3003" s="57" t="str">
        <f>작성용!D3000</f>
        <v>KIAMCO대곡소사복선전철사모특별자산투자신탁제1호</v>
      </c>
      <c r="H3003" s="58" t="str">
        <f>작성용!E3000</f>
        <v>KBP2016120094</v>
      </c>
      <c r="I3003" s="57" t="str">
        <f>작성용!F3000</f>
        <v>B02</v>
      </c>
      <c r="J3003" s="57">
        <f>작성용!G3000</f>
        <v>0</v>
      </c>
      <c r="K3003" s="57" t="str">
        <f>작성용!H3000</f>
        <v>-</v>
      </c>
      <c r="L3003" s="57" t="str">
        <f>작성용!N3000</f>
        <v xml:space="preserve">분기 </v>
      </c>
      <c r="M3003" s="56" t="str">
        <f>작성용!U3000</f>
        <v>2025.03.31</v>
      </c>
      <c r="N3003" s="56" t="str">
        <f>작성용!V3000</f>
        <v>사전등록</v>
      </c>
      <c r="O3003" s="56" t="str">
        <f>작성용!W3000</f>
        <v>사전등록</v>
      </c>
      <c r="P3003" s="56" t="str">
        <f>작성용!X3000</f>
        <v>-</v>
      </c>
      <c r="Q3003" s="57" t="str">
        <f>작성용!AD3000</f>
        <v>대체평가3사업본부</v>
      </c>
      <c r="R3003" s="59">
        <f>작성용!AE3000</f>
        <v>0</v>
      </c>
      <c r="S3003" s="57" t="str">
        <f>작성용!AF3000</f>
        <v>대체평가3사업본부</v>
      </c>
      <c r="T3003" s="60" t="str">
        <f>작성용!AG3000</f>
        <v>오윤지</v>
      </c>
      <c r="U3003" s="60" t="str">
        <f>작성용!AH3000</f>
        <v>오윤지</v>
      </c>
      <c r="V3003" s="55">
        <f>작성용!AA3000</f>
        <v>202503</v>
      </c>
      <c r="W3003" s="57" t="str">
        <f>작성용!AC3000</f>
        <v>[T]기타보험기관[1본부]</v>
      </c>
      <c r="X3003" s="57" t="str">
        <f>작성용!O3000</f>
        <v>박상우사원</v>
      </c>
      <c r="Y3003" s="57" t="str">
        <f>작성용!P3000</f>
        <v>02-316-0560</v>
      </c>
      <c r="Z3003" s="57" t="str">
        <f>작성용!Q3000</f>
        <v>sangwoopark@hanwha.com; hwgi.ai@hanwha.com; 8092400@hanwha.com; jinkwang@hanwha.com; ks.kim08@hanwha.com</v>
      </c>
      <c r="AA3003" s="55" t="str">
        <f>작성용!AJ3000</f>
        <v>-</v>
      </c>
      <c r="AB3003" s="55">
        <f>작성용!AB3000</f>
        <v>0</v>
      </c>
    </row>
    <row r="3004" spans="1:28" s="11" customFormat="1" ht="16.5" hidden="1" customHeight="1" x14ac:dyDescent="0.3">
      <c r="A3004" s="53">
        <f>작성용!AL3001</f>
        <v>3000</v>
      </c>
      <c r="B3004" s="54" t="str">
        <f>작성용!AI3001</f>
        <v>-</v>
      </c>
      <c r="C3004" s="55" t="str">
        <f>작성용!AK3001</f>
        <v>개별종목</v>
      </c>
      <c r="D3004" s="56">
        <f>작성용!T3001</f>
        <v>45702</v>
      </c>
      <c r="E3004" s="57" t="str">
        <f>작성용!B3001</f>
        <v>한화손해보험</v>
      </c>
      <c r="F3004" s="57" t="str">
        <f>작성용!C3001</f>
        <v>신규</v>
      </c>
      <c r="G3004" s="57" t="str">
        <f>작성용!D3001</f>
        <v>KIAMCO도로투자사모특별자산투자신탁제9호</v>
      </c>
      <c r="H3004" s="58" t="str">
        <f>작성용!E3001</f>
        <v>KBP2017090011</v>
      </c>
      <c r="I3004" s="57" t="str">
        <f>작성용!F3001</f>
        <v>B02</v>
      </c>
      <c r="J3004" s="57">
        <f>작성용!G3001</f>
        <v>0</v>
      </c>
      <c r="K3004" s="57" t="str">
        <f>작성용!H3001</f>
        <v>-</v>
      </c>
      <c r="L3004" s="57" t="str">
        <f>작성용!N3001</f>
        <v xml:space="preserve">분기 </v>
      </c>
      <c r="M3004" s="56" t="str">
        <f>작성용!U3001</f>
        <v>2025.03.31</v>
      </c>
      <c r="N3004" s="56" t="str">
        <f>작성용!V3001</f>
        <v>사전등록</v>
      </c>
      <c r="O3004" s="56" t="str">
        <f>작성용!W3001</f>
        <v>사전등록</v>
      </c>
      <c r="P3004" s="56" t="str">
        <f>작성용!X3001</f>
        <v>-</v>
      </c>
      <c r="Q3004" s="57" t="str">
        <f>작성용!AD3001</f>
        <v>대체평가3사업본부</v>
      </c>
      <c r="R3004" s="59">
        <f>작성용!AE3001</f>
        <v>0</v>
      </c>
      <c r="S3004" s="57" t="str">
        <f>작성용!AF3001</f>
        <v>대체평가3사업본부</v>
      </c>
      <c r="T3004" s="60" t="str">
        <f>작성용!AG3001</f>
        <v>오윤지</v>
      </c>
      <c r="U3004" s="60" t="str">
        <f>작성용!AH3001</f>
        <v>오윤지</v>
      </c>
      <c r="V3004" s="55">
        <f>작성용!AA3001</f>
        <v>202503</v>
      </c>
      <c r="W3004" s="57" t="str">
        <f>작성용!AC3001</f>
        <v>[T]기타보험기관[1본부]</v>
      </c>
      <c r="X3004" s="57" t="str">
        <f>작성용!O3001</f>
        <v>박상우사원</v>
      </c>
      <c r="Y3004" s="57" t="str">
        <f>작성용!P3001</f>
        <v>02-316-0560</v>
      </c>
      <c r="Z3004" s="57" t="str">
        <f>작성용!Q3001</f>
        <v>sangwoopark@hanwha.com; hwgi.ai@hanwha.com; 8092400@hanwha.com; jinkwang@hanwha.com; ks.kim08@hanwha.com</v>
      </c>
      <c r="AA3004" s="55" t="str">
        <f>작성용!AJ3001</f>
        <v>-</v>
      </c>
      <c r="AB3004" s="55">
        <f>작성용!AB3001</f>
        <v>0</v>
      </c>
    </row>
    <row r="3005" spans="1:28" s="11" customFormat="1" ht="16.5" hidden="1" customHeight="1" x14ac:dyDescent="0.3">
      <c r="A3005" s="53">
        <f>작성용!AL3002</f>
        <v>3001</v>
      </c>
      <c r="B3005" s="54" t="str">
        <f>작성용!AI3002</f>
        <v>-</v>
      </c>
      <c r="C3005" s="55" t="str">
        <f>작성용!AK3002</f>
        <v>개별종목</v>
      </c>
      <c r="D3005" s="56">
        <f>작성용!T3002</f>
        <v>45702</v>
      </c>
      <c r="E3005" s="57" t="str">
        <f>작성용!B3002</f>
        <v>한화손해보험</v>
      </c>
      <c r="F3005" s="57" t="str">
        <f>작성용!C3002</f>
        <v>신규</v>
      </c>
      <c r="G3005" s="57" t="str">
        <f>작성용!D3002</f>
        <v>신한AIM재간접전문투자형사모투자신탁제9-D호</v>
      </c>
      <c r="H3005" s="58" t="str">
        <f>작성용!E3002</f>
        <v>KBP2022060036</v>
      </c>
      <c r="I3005" s="57" t="str">
        <f>작성용!F3002</f>
        <v>B02</v>
      </c>
      <c r="J3005" s="57">
        <f>작성용!G3002</f>
        <v>0</v>
      </c>
      <c r="K3005" s="57" t="str">
        <f>작성용!H3002</f>
        <v>-</v>
      </c>
      <c r="L3005" s="57" t="str">
        <f>작성용!N3002</f>
        <v xml:space="preserve">분기 </v>
      </c>
      <c r="M3005" s="56" t="str">
        <f>작성용!U3002</f>
        <v>2025.03.31</v>
      </c>
      <c r="N3005" s="56" t="str">
        <f>작성용!V3002</f>
        <v>사전등록</v>
      </c>
      <c r="O3005" s="56" t="str">
        <f>작성용!W3002</f>
        <v>사전등록</v>
      </c>
      <c r="P3005" s="56" t="str">
        <f>작성용!X3002</f>
        <v>-</v>
      </c>
      <c r="Q3005" s="57" t="str">
        <f>작성용!AD3002</f>
        <v>대체평가3사업본부</v>
      </c>
      <c r="R3005" s="59">
        <f>작성용!AE3002</f>
        <v>0</v>
      </c>
      <c r="S3005" s="57" t="str">
        <f>작성용!AF3002</f>
        <v>대체평가3사업본부</v>
      </c>
      <c r="T3005" s="60" t="str">
        <f>작성용!AG3002</f>
        <v>오윤지</v>
      </c>
      <c r="U3005" s="60" t="str">
        <f>작성용!AH3002</f>
        <v>오윤지</v>
      </c>
      <c r="V3005" s="55">
        <f>작성용!AA3002</f>
        <v>202503</v>
      </c>
      <c r="W3005" s="57" t="str">
        <f>작성용!AC3002</f>
        <v>[T]기타보험기관[1본부]</v>
      </c>
      <c r="X3005" s="57" t="str">
        <f>작성용!O3002</f>
        <v>박상우사원</v>
      </c>
      <c r="Y3005" s="57" t="str">
        <f>작성용!P3002</f>
        <v>02-316-0560</v>
      </c>
      <c r="Z3005" s="57" t="str">
        <f>작성용!Q3002</f>
        <v>sangwoopark@hanwha.com; hwgi.ai@hanwha.com; 8092400@hanwha.com; jinkwang@hanwha.com; ks.kim08@hanwha.com</v>
      </c>
      <c r="AA3005" s="55" t="str">
        <f>작성용!AJ3002</f>
        <v>-</v>
      </c>
      <c r="AB3005" s="55">
        <f>작성용!AB3002</f>
        <v>0</v>
      </c>
    </row>
    <row r="3006" spans="1:28" s="11" customFormat="1" ht="16.5" hidden="1" customHeight="1" x14ac:dyDescent="0.3">
      <c r="A3006" s="53">
        <f>작성용!AL3003</f>
        <v>3002</v>
      </c>
      <c r="B3006" s="54" t="str">
        <f>작성용!AI3003</f>
        <v>-</v>
      </c>
      <c r="C3006" s="55" t="str">
        <f>작성용!AK3003</f>
        <v>개별종목</v>
      </c>
      <c r="D3006" s="56">
        <f>작성용!T3003</f>
        <v>45702</v>
      </c>
      <c r="E3006" s="57" t="str">
        <f>작성용!B3003</f>
        <v>한화손해보험</v>
      </c>
      <c r="F3006" s="57" t="str">
        <f>작성용!C3003</f>
        <v>신규</v>
      </c>
      <c r="G3006" s="57" t="str">
        <f>작성용!D3003</f>
        <v>KIAMCO해병대김포BTL사모특별자산투자신탁</v>
      </c>
      <c r="H3006" s="58" t="str">
        <f>작성용!E3003</f>
        <v>KBP2021120059</v>
      </c>
      <c r="I3006" s="57" t="str">
        <f>작성용!F3003</f>
        <v>B02</v>
      </c>
      <c r="J3006" s="57">
        <f>작성용!G3003</f>
        <v>0</v>
      </c>
      <c r="K3006" s="57" t="str">
        <f>작성용!H3003</f>
        <v>-</v>
      </c>
      <c r="L3006" s="57" t="str">
        <f>작성용!N3003</f>
        <v xml:space="preserve">분기 </v>
      </c>
      <c r="M3006" s="56" t="str">
        <f>작성용!U3003</f>
        <v>2025.03.31</v>
      </c>
      <c r="N3006" s="56" t="str">
        <f>작성용!V3003</f>
        <v>사전등록</v>
      </c>
      <c r="O3006" s="56" t="str">
        <f>작성용!W3003</f>
        <v>사전등록</v>
      </c>
      <c r="P3006" s="56" t="str">
        <f>작성용!X3003</f>
        <v>-</v>
      </c>
      <c r="Q3006" s="57" t="str">
        <f>작성용!AD3003</f>
        <v>대체평가3사업본부</v>
      </c>
      <c r="R3006" s="59">
        <f>작성용!AE3003</f>
        <v>0</v>
      </c>
      <c r="S3006" s="57" t="str">
        <f>작성용!AF3003</f>
        <v>대체평가3사업본부</v>
      </c>
      <c r="T3006" s="60" t="str">
        <f>작성용!AG3003</f>
        <v>오윤지</v>
      </c>
      <c r="U3006" s="60" t="str">
        <f>작성용!AH3003</f>
        <v>오윤지</v>
      </c>
      <c r="V3006" s="55">
        <f>작성용!AA3003</f>
        <v>202503</v>
      </c>
      <c r="W3006" s="57" t="str">
        <f>작성용!AC3003</f>
        <v>[T]기타보험기관[1본부]</v>
      </c>
      <c r="X3006" s="57" t="str">
        <f>작성용!O3003</f>
        <v>박상우사원</v>
      </c>
      <c r="Y3006" s="57" t="str">
        <f>작성용!P3003</f>
        <v>02-316-0560</v>
      </c>
      <c r="Z3006" s="57" t="str">
        <f>작성용!Q3003</f>
        <v>sangwoopark@hanwha.com; hwgi.ai@hanwha.com; 8092400@hanwha.com; jinkwang@hanwha.com; ks.kim08@hanwha.com</v>
      </c>
      <c r="AA3006" s="55" t="str">
        <f>작성용!AJ3003</f>
        <v>-</v>
      </c>
      <c r="AB3006" s="55">
        <f>작성용!AB3003</f>
        <v>0</v>
      </c>
    </row>
    <row r="3007" spans="1:28" s="11" customFormat="1" ht="16.5" hidden="1" customHeight="1" x14ac:dyDescent="0.3">
      <c r="A3007" s="53">
        <f>작성용!AL3004</f>
        <v>3003</v>
      </c>
      <c r="B3007" s="54" t="str">
        <f>작성용!AI3004</f>
        <v>-</v>
      </c>
      <c r="C3007" s="55" t="str">
        <f>작성용!AK3004</f>
        <v>개별종목</v>
      </c>
      <c r="D3007" s="56">
        <f>작성용!T3004</f>
        <v>45702</v>
      </c>
      <c r="E3007" s="57" t="str">
        <f>작성용!B3004</f>
        <v>한화손해보험</v>
      </c>
      <c r="F3007" s="57" t="str">
        <f>작성용!C3004</f>
        <v>신규</v>
      </c>
      <c r="G3007" s="57" t="str">
        <f>작성용!D3004</f>
        <v>신한그린뉴딜에너지전문투자형사모특별자산투자신탁제2호</v>
      </c>
      <c r="H3007" s="58" t="str">
        <f>작성용!E3004</f>
        <v>KBP2021030009</v>
      </c>
      <c r="I3007" s="57" t="str">
        <f>작성용!F3004</f>
        <v>B02</v>
      </c>
      <c r="J3007" s="57">
        <f>작성용!G3004</f>
        <v>0</v>
      </c>
      <c r="K3007" s="57" t="str">
        <f>작성용!H3004</f>
        <v>-</v>
      </c>
      <c r="L3007" s="57" t="str">
        <f>작성용!N3004</f>
        <v xml:space="preserve">분기 </v>
      </c>
      <c r="M3007" s="56" t="str">
        <f>작성용!U3004</f>
        <v>2025.03.31</v>
      </c>
      <c r="N3007" s="56" t="str">
        <f>작성용!V3004</f>
        <v>사전등록</v>
      </c>
      <c r="O3007" s="56" t="str">
        <f>작성용!W3004</f>
        <v>사전등록</v>
      </c>
      <c r="P3007" s="56" t="str">
        <f>작성용!X3004</f>
        <v>-</v>
      </c>
      <c r="Q3007" s="57" t="str">
        <f>작성용!AD3004</f>
        <v>대체평가3사업본부</v>
      </c>
      <c r="R3007" s="59">
        <f>작성용!AE3004</f>
        <v>0</v>
      </c>
      <c r="S3007" s="57" t="str">
        <f>작성용!AF3004</f>
        <v>대체평가3사업본부</v>
      </c>
      <c r="T3007" s="60" t="str">
        <f>작성용!AG3004</f>
        <v>오윤지</v>
      </c>
      <c r="U3007" s="60" t="str">
        <f>작성용!AH3004</f>
        <v>오윤지</v>
      </c>
      <c r="V3007" s="55">
        <f>작성용!AA3004</f>
        <v>202503</v>
      </c>
      <c r="W3007" s="57" t="str">
        <f>작성용!AC3004</f>
        <v>[T]기타보험기관[1본부]</v>
      </c>
      <c r="X3007" s="57" t="str">
        <f>작성용!O3004</f>
        <v>박상우사원</v>
      </c>
      <c r="Y3007" s="57" t="str">
        <f>작성용!P3004</f>
        <v>02-316-0560</v>
      </c>
      <c r="Z3007" s="57" t="str">
        <f>작성용!Q3004</f>
        <v>sangwoopark@hanwha.com; hwgi.ai@hanwha.com; 8092400@hanwha.com; jinkwang@hanwha.com; ks.kim08@hanwha.com</v>
      </c>
      <c r="AA3007" s="55" t="str">
        <f>작성용!AJ3004</f>
        <v>-</v>
      </c>
      <c r="AB3007" s="55">
        <f>작성용!AB3004</f>
        <v>0</v>
      </c>
    </row>
    <row r="3008" spans="1:28" s="11" customFormat="1" ht="16.5" hidden="1" customHeight="1" x14ac:dyDescent="0.3">
      <c r="A3008" s="53">
        <f>작성용!AL3005</f>
        <v>3004</v>
      </c>
      <c r="B3008" s="54" t="str">
        <f>작성용!AI3005</f>
        <v>-</v>
      </c>
      <c r="C3008" s="55" t="str">
        <f>작성용!AK3005</f>
        <v>개별종목</v>
      </c>
      <c r="D3008" s="56">
        <f>작성용!T3005</f>
        <v>45702</v>
      </c>
      <c r="E3008" s="57" t="str">
        <f>작성용!B3005</f>
        <v>한화손해보험</v>
      </c>
      <c r="F3008" s="57" t="str">
        <f>작성용!C3005</f>
        <v>신규</v>
      </c>
      <c r="G3008" s="57" t="str">
        <f>작성용!D3005</f>
        <v>신한행복울타리BTL사모특별자산투자신탁</v>
      </c>
      <c r="H3008" s="58" t="str">
        <f>작성용!E3005</f>
        <v>KBP2016060086</v>
      </c>
      <c r="I3008" s="57" t="str">
        <f>작성용!F3005</f>
        <v>B02</v>
      </c>
      <c r="J3008" s="57">
        <f>작성용!G3005</f>
        <v>0</v>
      </c>
      <c r="K3008" s="57" t="str">
        <f>작성용!H3005</f>
        <v>-</v>
      </c>
      <c r="L3008" s="57" t="str">
        <f>작성용!N3005</f>
        <v xml:space="preserve">분기 </v>
      </c>
      <c r="M3008" s="56" t="str">
        <f>작성용!U3005</f>
        <v>2025.03.31</v>
      </c>
      <c r="N3008" s="56" t="str">
        <f>작성용!V3005</f>
        <v>사전등록</v>
      </c>
      <c r="O3008" s="56" t="str">
        <f>작성용!W3005</f>
        <v>사전등록</v>
      </c>
      <c r="P3008" s="56" t="str">
        <f>작성용!X3005</f>
        <v>-</v>
      </c>
      <c r="Q3008" s="57" t="str">
        <f>작성용!AD3005</f>
        <v>대체평가3사업본부</v>
      </c>
      <c r="R3008" s="59">
        <f>작성용!AE3005</f>
        <v>0</v>
      </c>
      <c r="S3008" s="57" t="str">
        <f>작성용!AF3005</f>
        <v>대체평가3사업본부</v>
      </c>
      <c r="T3008" s="60" t="str">
        <f>작성용!AG3005</f>
        <v>오윤지</v>
      </c>
      <c r="U3008" s="60" t="str">
        <f>작성용!AH3005</f>
        <v>오윤지</v>
      </c>
      <c r="V3008" s="55">
        <f>작성용!AA3005</f>
        <v>202503</v>
      </c>
      <c r="W3008" s="57" t="str">
        <f>작성용!AC3005</f>
        <v>[T]기타보험기관[1본부]</v>
      </c>
      <c r="X3008" s="57" t="str">
        <f>작성용!O3005</f>
        <v>박상우사원</v>
      </c>
      <c r="Y3008" s="57" t="str">
        <f>작성용!P3005</f>
        <v>02-316-0560</v>
      </c>
      <c r="Z3008" s="57" t="str">
        <f>작성용!Q3005</f>
        <v>sangwoopark@hanwha.com; hwgi.ai@hanwha.com; 8092400@hanwha.com; jinkwang@hanwha.com; ks.kim08@hanwha.com</v>
      </c>
      <c r="AA3008" s="55" t="str">
        <f>작성용!AJ3005</f>
        <v>-</v>
      </c>
      <c r="AB3008" s="55">
        <f>작성용!AB3005</f>
        <v>0</v>
      </c>
    </row>
    <row r="3009" spans="1:28" s="11" customFormat="1" ht="16.5" hidden="1" customHeight="1" x14ac:dyDescent="0.3">
      <c r="A3009" s="53">
        <f>작성용!AL3006</f>
        <v>3005</v>
      </c>
      <c r="B3009" s="54" t="str">
        <f>작성용!AI3006</f>
        <v>-</v>
      </c>
      <c r="C3009" s="55" t="str">
        <f>작성용!AK3006</f>
        <v>개별종목</v>
      </c>
      <c r="D3009" s="56">
        <f>작성용!T3006</f>
        <v>45702</v>
      </c>
      <c r="E3009" s="57" t="str">
        <f>작성용!B3006</f>
        <v>한화손해보험</v>
      </c>
      <c r="F3009" s="57" t="str">
        <f>작성용!C3006</f>
        <v>신규</v>
      </c>
      <c r="G3009" s="57" t="str">
        <f>작성용!D3006</f>
        <v>코람코밸류그로스일반사모부동산투자신탁제1호</v>
      </c>
      <c r="H3009" s="58" t="str">
        <f>작성용!E3006</f>
        <v>KBP2022060038</v>
      </c>
      <c r="I3009" s="57" t="str">
        <f>작성용!F3006</f>
        <v>B02</v>
      </c>
      <c r="J3009" s="57">
        <f>작성용!G3006</f>
        <v>0</v>
      </c>
      <c r="K3009" s="57" t="str">
        <f>작성용!H3006</f>
        <v>-</v>
      </c>
      <c r="L3009" s="57" t="str">
        <f>작성용!N3006</f>
        <v xml:space="preserve">분기 </v>
      </c>
      <c r="M3009" s="56" t="str">
        <f>작성용!U3006</f>
        <v>2025.03.31</v>
      </c>
      <c r="N3009" s="56" t="str">
        <f>작성용!V3006</f>
        <v>사전등록</v>
      </c>
      <c r="O3009" s="56" t="str">
        <f>작성용!W3006</f>
        <v>사전등록</v>
      </c>
      <c r="P3009" s="56" t="str">
        <f>작성용!X3006</f>
        <v>-</v>
      </c>
      <c r="Q3009" s="57" t="str">
        <f>작성용!AD3006</f>
        <v>대체평가3사업본부</v>
      </c>
      <c r="R3009" s="59">
        <f>작성용!AE3006</f>
        <v>0</v>
      </c>
      <c r="S3009" s="57" t="str">
        <f>작성용!AF3006</f>
        <v>대체평가3사업본부</v>
      </c>
      <c r="T3009" s="60" t="str">
        <f>작성용!AG3006</f>
        <v>오윤지</v>
      </c>
      <c r="U3009" s="60" t="str">
        <f>작성용!AH3006</f>
        <v>오윤지</v>
      </c>
      <c r="V3009" s="55">
        <f>작성용!AA3006</f>
        <v>202503</v>
      </c>
      <c r="W3009" s="57" t="str">
        <f>작성용!AC3006</f>
        <v>[T]기타보험기관[1본부]</v>
      </c>
      <c r="X3009" s="57" t="str">
        <f>작성용!O3006</f>
        <v>박상우사원</v>
      </c>
      <c r="Y3009" s="57" t="str">
        <f>작성용!P3006</f>
        <v>02-316-0560</v>
      </c>
      <c r="Z3009" s="57" t="str">
        <f>작성용!Q3006</f>
        <v>sangwoopark@hanwha.com; hwgi.ai@hanwha.com; 8092400@hanwha.com; jinkwang@hanwha.com; ks.kim08@hanwha.com</v>
      </c>
      <c r="AA3009" s="55" t="str">
        <f>작성용!AJ3006</f>
        <v>-</v>
      </c>
      <c r="AB3009" s="55">
        <f>작성용!AB3006</f>
        <v>0</v>
      </c>
    </row>
    <row r="3010" spans="1:28" s="11" customFormat="1" ht="16.5" hidden="1" customHeight="1" x14ac:dyDescent="0.3">
      <c r="A3010" s="53">
        <f>작성용!AL3007</f>
        <v>3006</v>
      </c>
      <c r="B3010" s="54" t="str">
        <f>작성용!AI3007</f>
        <v>-</v>
      </c>
      <c r="C3010" s="55" t="str">
        <f>작성용!AK3007</f>
        <v>개별종목</v>
      </c>
      <c r="D3010" s="56">
        <f>작성용!T3007</f>
        <v>45702</v>
      </c>
      <c r="E3010" s="57" t="str">
        <f>작성용!B3007</f>
        <v>한화손해보험</v>
      </c>
      <c r="F3010" s="57" t="str">
        <f>작성용!C3007</f>
        <v>신규</v>
      </c>
      <c r="G3010" s="57" t="str">
        <f>작성용!D3007</f>
        <v>한강푸른물전문투자형사모특별자산투자신탁</v>
      </c>
      <c r="H3010" s="58" t="str">
        <f>작성용!E3007</f>
        <v>KBP2017120175</v>
      </c>
      <c r="I3010" s="57" t="str">
        <f>작성용!F3007</f>
        <v>B02</v>
      </c>
      <c r="J3010" s="57">
        <f>작성용!G3007</f>
        <v>0</v>
      </c>
      <c r="K3010" s="57" t="str">
        <f>작성용!H3007</f>
        <v>-</v>
      </c>
      <c r="L3010" s="57" t="str">
        <f>작성용!N3007</f>
        <v xml:space="preserve">분기 </v>
      </c>
      <c r="M3010" s="56" t="str">
        <f>작성용!U3007</f>
        <v>2025.03.31</v>
      </c>
      <c r="N3010" s="56" t="str">
        <f>작성용!V3007</f>
        <v>사전등록</v>
      </c>
      <c r="O3010" s="56" t="str">
        <f>작성용!W3007</f>
        <v>사전등록</v>
      </c>
      <c r="P3010" s="56" t="str">
        <f>작성용!X3007</f>
        <v>-</v>
      </c>
      <c r="Q3010" s="57" t="str">
        <f>작성용!AD3007</f>
        <v>대체평가3사업본부</v>
      </c>
      <c r="R3010" s="59">
        <f>작성용!AE3007</f>
        <v>0</v>
      </c>
      <c r="S3010" s="57" t="str">
        <f>작성용!AF3007</f>
        <v>대체평가3사업본부</v>
      </c>
      <c r="T3010" s="60" t="str">
        <f>작성용!AG3007</f>
        <v>오윤지</v>
      </c>
      <c r="U3010" s="60" t="str">
        <f>작성용!AH3007</f>
        <v>오윤지</v>
      </c>
      <c r="V3010" s="55">
        <f>작성용!AA3007</f>
        <v>202503</v>
      </c>
      <c r="W3010" s="57" t="str">
        <f>작성용!AC3007</f>
        <v>[T]기타보험기관[1본부]</v>
      </c>
      <c r="X3010" s="57" t="str">
        <f>작성용!O3007</f>
        <v>박상우사원</v>
      </c>
      <c r="Y3010" s="57" t="str">
        <f>작성용!P3007</f>
        <v>02-316-0560</v>
      </c>
      <c r="Z3010" s="57" t="str">
        <f>작성용!Q3007</f>
        <v>sangwoopark@hanwha.com; hwgi.ai@hanwha.com; 8092400@hanwha.com; jinkwang@hanwha.com; ks.kim08@hanwha.com</v>
      </c>
      <c r="AA3010" s="55" t="str">
        <f>작성용!AJ3007</f>
        <v>-</v>
      </c>
      <c r="AB3010" s="55">
        <f>작성용!AB3007</f>
        <v>0</v>
      </c>
    </row>
    <row r="3011" spans="1:28" s="11" customFormat="1" ht="16.5" hidden="1" customHeight="1" x14ac:dyDescent="0.3">
      <c r="A3011" s="53">
        <f>작성용!AL3008</f>
        <v>3007</v>
      </c>
      <c r="B3011" s="54" t="str">
        <f>작성용!AI3008</f>
        <v>-</v>
      </c>
      <c r="C3011" s="55" t="str">
        <f>작성용!AK3008</f>
        <v>개별종목</v>
      </c>
      <c r="D3011" s="56">
        <f>작성용!T3008</f>
        <v>45702</v>
      </c>
      <c r="E3011" s="57" t="str">
        <f>작성용!B3008</f>
        <v>한화손해보험</v>
      </c>
      <c r="F3011" s="57" t="str">
        <f>작성용!C3008</f>
        <v>신규</v>
      </c>
      <c r="G3011" s="57" t="str">
        <f>작성용!D3008</f>
        <v>한국투자포천화도고속도로전문투자형사모특별자산투자신탁2호</v>
      </c>
      <c r="H3011" s="58" t="str">
        <f>작성용!E3008</f>
        <v>KBP2019090152</v>
      </c>
      <c r="I3011" s="57" t="str">
        <f>작성용!F3008</f>
        <v>B02</v>
      </c>
      <c r="J3011" s="57">
        <f>작성용!G3008</f>
        <v>0</v>
      </c>
      <c r="K3011" s="57" t="str">
        <f>작성용!H3008</f>
        <v>-</v>
      </c>
      <c r="L3011" s="57" t="str">
        <f>작성용!N3008</f>
        <v xml:space="preserve">분기 </v>
      </c>
      <c r="M3011" s="56" t="str">
        <f>작성용!U3008</f>
        <v>2025.03.31</v>
      </c>
      <c r="N3011" s="56" t="str">
        <f>작성용!V3008</f>
        <v>사전등록</v>
      </c>
      <c r="O3011" s="56" t="str">
        <f>작성용!W3008</f>
        <v>사전등록</v>
      </c>
      <c r="P3011" s="56" t="str">
        <f>작성용!X3008</f>
        <v>-</v>
      </c>
      <c r="Q3011" s="57" t="str">
        <f>작성용!AD3008</f>
        <v>대체평가3사업본부</v>
      </c>
      <c r="R3011" s="59">
        <f>작성용!AE3008</f>
        <v>0</v>
      </c>
      <c r="S3011" s="57" t="str">
        <f>작성용!AF3008</f>
        <v>대체평가3사업본부</v>
      </c>
      <c r="T3011" s="60" t="str">
        <f>작성용!AG3008</f>
        <v>오윤지</v>
      </c>
      <c r="U3011" s="60" t="str">
        <f>작성용!AH3008</f>
        <v>오윤지</v>
      </c>
      <c r="V3011" s="55">
        <f>작성용!AA3008</f>
        <v>202503</v>
      </c>
      <c r="W3011" s="57" t="str">
        <f>작성용!AC3008</f>
        <v>[T]기타보험기관[1본부]</v>
      </c>
      <c r="X3011" s="57" t="str">
        <f>작성용!O3008</f>
        <v>박상우사원</v>
      </c>
      <c r="Y3011" s="57" t="str">
        <f>작성용!P3008</f>
        <v>02-316-0560</v>
      </c>
      <c r="Z3011" s="57" t="str">
        <f>작성용!Q3008</f>
        <v>sangwoopark@hanwha.com; hwgi.ai@hanwha.com; 8092400@hanwha.com; jinkwang@hanwha.com; ks.kim08@hanwha.com</v>
      </c>
      <c r="AA3011" s="55" t="str">
        <f>작성용!AJ3008</f>
        <v>-</v>
      </c>
      <c r="AB3011" s="55">
        <f>작성용!AB3008</f>
        <v>0</v>
      </c>
    </row>
    <row r="3012" spans="1:28" s="11" customFormat="1" ht="16.5" hidden="1" customHeight="1" x14ac:dyDescent="0.3">
      <c r="A3012" s="53">
        <f>작성용!AL3009</f>
        <v>3008</v>
      </c>
      <c r="B3012" s="54" t="str">
        <f>작성용!AI3009</f>
        <v>-</v>
      </c>
      <c r="C3012" s="55" t="str">
        <f>작성용!AK3009</f>
        <v>개별종목</v>
      </c>
      <c r="D3012" s="56">
        <f>작성용!T3009</f>
        <v>45702</v>
      </c>
      <c r="E3012" s="57" t="str">
        <f>작성용!B3009</f>
        <v>한화손해보험</v>
      </c>
      <c r="F3012" s="57" t="str">
        <f>작성용!C3009</f>
        <v>신규</v>
      </c>
      <c r="G3012" s="57" t="str">
        <f>작성용!D3009</f>
        <v>한화LTI인프라사모특별자산투자신탁1호</v>
      </c>
      <c r="H3012" s="58" t="str">
        <f>작성용!E3009</f>
        <v>KBP2014020079</v>
      </c>
      <c r="I3012" s="57" t="str">
        <f>작성용!F3009</f>
        <v>B02</v>
      </c>
      <c r="J3012" s="57">
        <f>작성용!G3009</f>
        <v>0</v>
      </c>
      <c r="K3012" s="57" t="str">
        <f>작성용!H3009</f>
        <v>-</v>
      </c>
      <c r="L3012" s="57" t="str">
        <f>작성용!N3009</f>
        <v xml:space="preserve">분기 </v>
      </c>
      <c r="M3012" s="56" t="str">
        <f>작성용!U3009</f>
        <v>2025.03.31</v>
      </c>
      <c r="N3012" s="56" t="str">
        <f>작성용!V3009</f>
        <v>사전등록</v>
      </c>
      <c r="O3012" s="56" t="str">
        <f>작성용!W3009</f>
        <v>사전등록</v>
      </c>
      <c r="P3012" s="56" t="str">
        <f>작성용!X3009</f>
        <v>-</v>
      </c>
      <c r="Q3012" s="57" t="str">
        <f>작성용!AD3009</f>
        <v>대체평가3사업본부</v>
      </c>
      <c r="R3012" s="59">
        <f>작성용!AE3009</f>
        <v>0</v>
      </c>
      <c r="S3012" s="57" t="str">
        <f>작성용!AF3009</f>
        <v>대체평가3사업본부</v>
      </c>
      <c r="T3012" s="60" t="str">
        <f>작성용!AG3009</f>
        <v>오윤지</v>
      </c>
      <c r="U3012" s="60" t="str">
        <f>작성용!AH3009</f>
        <v>오윤지</v>
      </c>
      <c r="V3012" s="55">
        <f>작성용!AA3009</f>
        <v>202503</v>
      </c>
      <c r="W3012" s="57" t="str">
        <f>작성용!AC3009</f>
        <v>[T]기타보험기관[1본부]</v>
      </c>
      <c r="X3012" s="57" t="str">
        <f>작성용!O3009</f>
        <v>박상우사원</v>
      </c>
      <c r="Y3012" s="57" t="str">
        <f>작성용!P3009</f>
        <v>02-316-0560</v>
      </c>
      <c r="Z3012" s="57" t="str">
        <f>작성용!Q3009</f>
        <v>sangwoopark@hanwha.com; hwgi.ai@hanwha.com; 8092400@hanwha.com; jinkwang@hanwha.com; ks.kim08@hanwha.com</v>
      </c>
      <c r="AA3012" s="55" t="str">
        <f>작성용!AJ3009</f>
        <v>-</v>
      </c>
      <c r="AB3012" s="55">
        <f>작성용!AB3009</f>
        <v>0</v>
      </c>
    </row>
    <row r="3013" spans="1:28" s="11" customFormat="1" ht="16.5" hidden="1" customHeight="1" x14ac:dyDescent="0.3">
      <c r="A3013" s="53">
        <f>작성용!AL3010</f>
        <v>3009</v>
      </c>
      <c r="B3013" s="54" t="str">
        <f>작성용!AI3010</f>
        <v>-</v>
      </c>
      <c r="C3013" s="55" t="str">
        <f>작성용!AK3010</f>
        <v>개별종목</v>
      </c>
      <c r="D3013" s="56">
        <f>작성용!T3010</f>
        <v>45702</v>
      </c>
      <c r="E3013" s="57" t="str">
        <f>작성용!B3010</f>
        <v>한화손해보험</v>
      </c>
      <c r="F3013" s="57" t="str">
        <f>작성용!C3010</f>
        <v>신규</v>
      </c>
      <c r="G3013" s="57" t="str">
        <f>작성용!D3010</f>
        <v>하나대체투자전문투자형사모부동산투자신탁67호</v>
      </c>
      <c r="H3013" s="58" t="str">
        <f>작성용!E3010</f>
        <v>KBP2018030058</v>
      </c>
      <c r="I3013" s="57" t="str">
        <f>작성용!F3010</f>
        <v>B02</v>
      </c>
      <c r="J3013" s="57">
        <f>작성용!G3010</f>
        <v>0</v>
      </c>
      <c r="K3013" s="57" t="str">
        <f>작성용!H3010</f>
        <v>-</v>
      </c>
      <c r="L3013" s="57" t="str">
        <f>작성용!N3010</f>
        <v xml:space="preserve">분기 </v>
      </c>
      <c r="M3013" s="56" t="str">
        <f>작성용!U3010</f>
        <v>2025.03.31</v>
      </c>
      <c r="N3013" s="56" t="str">
        <f>작성용!V3010</f>
        <v>사전등록</v>
      </c>
      <c r="O3013" s="56" t="str">
        <f>작성용!W3010</f>
        <v>사전등록</v>
      </c>
      <c r="P3013" s="56" t="str">
        <f>작성용!X3010</f>
        <v>-</v>
      </c>
      <c r="Q3013" s="57" t="str">
        <f>작성용!AD3010</f>
        <v>대체평가3사업본부</v>
      </c>
      <c r="R3013" s="59">
        <f>작성용!AE3010</f>
        <v>0</v>
      </c>
      <c r="S3013" s="57" t="str">
        <f>작성용!AF3010</f>
        <v>대체평가3사업본부</v>
      </c>
      <c r="T3013" s="60" t="str">
        <f>작성용!AG3010</f>
        <v>오윤지</v>
      </c>
      <c r="U3013" s="60" t="str">
        <f>작성용!AH3010</f>
        <v>오윤지</v>
      </c>
      <c r="V3013" s="55">
        <f>작성용!AA3010</f>
        <v>202503</v>
      </c>
      <c r="W3013" s="57" t="str">
        <f>작성용!AC3010</f>
        <v>[T]기타보험기관[1본부]</v>
      </c>
      <c r="X3013" s="57" t="str">
        <f>작성용!O3010</f>
        <v>박상우사원</v>
      </c>
      <c r="Y3013" s="57" t="str">
        <f>작성용!P3010</f>
        <v>02-316-0560</v>
      </c>
      <c r="Z3013" s="57" t="str">
        <f>작성용!Q3010</f>
        <v>sangwoopark@hanwha.com; hwgi.ai@hanwha.com; 8092400@hanwha.com; jinkwang@hanwha.com; ks.kim08@hanwha.com</v>
      </c>
      <c r="AA3013" s="55" t="str">
        <f>작성용!AJ3010</f>
        <v>-</v>
      </c>
      <c r="AB3013" s="55">
        <f>작성용!AB3010</f>
        <v>0</v>
      </c>
    </row>
    <row r="3014" spans="1:28" s="11" customFormat="1" ht="16.5" hidden="1" customHeight="1" x14ac:dyDescent="0.3">
      <c r="A3014" s="53">
        <f>작성용!AL3011</f>
        <v>3010</v>
      </c>
      <c r="B3014" s="54" t="str">
        <f>작성용!AI3011</f>
        <v>-</v>
      </c>
      <c r="C3014" s="55" t="str">
        <f>작성용!AK3011</f>
        <v>개별종목</v>
      </c>
      <c r="D3014" s="56">
        <f>작성용!T3011</f>
        <v>45702</v>
      </c>
      <c r="E3014" s="57" t="str">
        <f>작성용!B3011</f>
        <v>현대차증권(수익증권)</v>
      </c>
      <c r="F3014" s="57" t="str">
        <f>작성용!C3011</f>
        <v>재평가</v>
      </c>
      <c r="G3014" s="57" t="str">
        <f>작성용!D3011</f>
        <v>이지스글로벌사모부동산투자신탁56호</v>
      </c>
      <c r="H3014" s="58" t="str">
        <f>작성용!E3011</f>
        <v>KBP2020120120</v>
      </c>
      <c r="I3014" s="57" t="str">
        <f>작성용!F3011</f>
        <v>B02</v>
      </c>
      <c r="J3014" s="57">
        <f>작성용!G3011</f>
        <v>0</v>
      </c>
      <c r="K3014" s="57" t="str">
        <f>작성용!H3011</f>
        <v>-</v>
      </c>
      <c r="L3014" s="57" t="str">
        <f>작성용!N3011</f>
        <v>연말</v>
      </c>
      <c r="M3014" s="56" t="str">
        <f>작성용!U3011</f>
        <v>2025.03.31</v>
      </c>
      <c r="N3014" s="56" t="str">
        <f>작성용!V3011</f>
        <v>사전등록</v>
      </c>
      <c r="O3014" s="56" t="str">
        <f>작성용!W3011</f>
        <v>사전등록</v>
      </c>
      <c r="P3014" s="56" t="str">
        <f>작성용!X3011</f>
        <v>-</v>
      </c>
      <c r="Q3014" s="57" t="str">
        <f>작성용!AD3011</f>
        <v>대체평가3사업본부</v>
      </c>
      <c r="R3014" s="59">
        <f>작성용!AE3011</f>
        <v>0</v>
      </c>
      <c r="S3014" s="57" t="str">
        <f>작성용!AF3011</f>
        <v>대체평가3사업본부</v>
      </c>
      <c r="T3014" s="60" t="str">
        <f>작성용!AG3011</f>
        <v>조민아</v>
      </c>
      <c r="U3014" s="60" t="str">
        <f>작성용!AH3011</f>
        <v>조민아</v>
      </c>
      <c r="V3014" s="55">
        <f>작성용!AA3011</f>
        <v>202503</v>
      </c>
      <c r="W3014" s="57" t="str">
        <f>작성용!AC3011</f>
        <v>[T]기타보험기관[1본부]</v>
      </c>
      <c r="X3014" s="57" t="str">
        <f>작성용!O3011</f>
        <v>이준기책임</v>
      </c>
      <c r="Y3014" s="57" t="str">
        <f>작성용!P3011</f>
        <v>02-3787-2439</v>
      </c>
      <c r="Z3014" s="57" t="str">
        <f>작성용!Q3011</f>
        <v>junki.lee@hmsec.com</v>
      </c>
      <c r="AA3014" s="55" t="str">
        <f>작성용!AJ3011</f>
        <v>회계반영목적</v>
      </c>
      <c r="AB3014" s="55">
        <f>작성용!AB3011</f>
        <v>0</v>
      </c>
    </row>
    <row r="3015" spans="1:28" s="11" customFormat="1" ht="16.5" hidden="1" customHeight="1" x14ac:dyDescent="0.3">
      <c r="A3015" s="53">
        <f>작성용!AL3012</f>
        <v>3011</v>
      </c>
      <c r="B3015" s="54" t="str">
        <f>작성용!AI3012</f>
        <v>-</v>
      </c>
      <c r="C3015" s="55" t="str">
        <f>작성용!AK3012</f>
        <v>개별종목</v>
      </c>
      <c r="D3015" s="56">
        <f>작성용!T3012</f>
        <v>45702</v>
      </c>
      <c r="E3015" s="57" t="str">
        <f>작성용!B3012</f>
        <v>현대차증권(수익증권)</v>
      </c>
      <c r="F3015" s="57" t="str">
        <f>작성용!C3012</f>
        <v>재평가</v>
      </c>
      <c r="G3015" s="57" t="str">
        <f>작성용!D3012</f>
        <v>베스타스전문투자형사모부동산투자신탁제22B호</v>
      </c>
      <c r="H3015" s="58" t="str">
        <f>작성용!E3012</f>
        <v>KBP2019120142</v>
      </c>
      <c r="I3015" s="57" t="str">
        <f>작성용!F3012</f>
        <v>B02</v>
      </c>
      <c r="J3015" s="57">
        <f>작성용!G3012</f>
        <v>0</v>
      </c>
      <c r="K3015" s="57" t="str">
        <f>작성용!H3012</f>
        <v>-</v>
      </c>
      <c r="L3015" s="57" t="str">
        <f>작성용!N3012</f>
        <v>연말</v>
      </c>
      <c r="M3015" s="56" t="str">
        <f>작성용!U3012</f>
        <v>2025.03.31</v>
      </c>
      <c r="N3015" s="56" t="str">
        <f>작성용!V3012</f>
        <v>사전등록</v>
      </c>
      <c r="O3015" s="56" t="str">
        <f>작성용!W3012</f>
        <v>사전등록</v>
      </c>
      <c r="P3015" s="56" t="str">
        <f>작성용!X3012</f>
        <v>-</v>
      </c>
      <c r="Q3015" s="57" t="str">
        <f>작성용!AD3012</f>
        <v>대체평가3사업본부</v>
      </c>
      <c r="R3015" s="59">
        <f>작성용!AE3012</f>
        <v>0</v>
      </c>
      <c r="S3015" s="57" t="str">
        <f>작성용!AF3012</f>
        <v>대체평가3사업본부</v>
      </c>
      <c r="T3015" s="60" t="str">
        <f>작성용!AG3012</f>
        <v>조민아</v>
      </c>
      <c r="U3015" s="60" t="str">
        <f>작성용!AH3012</f>
        <v>조민아</v>
      </c>
      <c r="V3015" s="55">
        <f>작성용!AA3012</f>
        <v>202503</v>
      </c>
      <c r="W3015" s="57" t="str">
        <f>작성용!AC3012</f>
        <v>[T]기타보험기관[1본부]</v>
      </c>
      <c r="X3015" s="57" t="str">
        <f>작성용!O3012</f>
        <v>이준기책임</v>
      </c>
      <c r="Y3015" s="57" t="str">
        <f>작성용!P3012</f>
        <v>02-3787-2439</v>
      </c>
      <c r="Z3015" s="57" t="str">
        <f>작성용!Q3012</f>
        <v>junki.lee@hmsec.com</v>
      </c>
      <c r="AA3015" s="55" t="str">
        <f>작성용!AJ3012</f>
        <v>회계반영목적</v>
      </c>
      <c r="AB3015" s="55">
        <f>작성용!AB3012</f>
        <v>0</v>
      </c>
    </row>
    <row r="3016" spans="1:28" s="11" customFormat="1" ht="16.5" hidden="1" customHeight="1" x14ac:dyDescent="0.3">
      <c r="A3016" s="53">
        <f>작성용!AL3013</f>
        <v>3012</v>
      </c>
      <c r="B3016" s="54" t="str">
        <f>작성용!AI3013</f>
        <v>-</v>
      </c>
      <c r="C3016" s="55" t="str">
        <f>작성용!AK3013</f>
        <v>개별종목</v>
      </c>
      <c r="D3016" s="56">
        <f>작성용!T3013</f>
        <v>45702</v>
      </c>
      <c r="E3016" s="57" t="str">
        <f>작성용!B3013</f>
        <v>현대차증권(수익증권)</v>
      </c>
      <c r="F3016" s="57" t="str">
        <f>작성용!C3013</f>
        <v>재평가</v>
      </c>
      <c r="G3016" s="57" t="str">
        <f>작성용!D3013</f>
        <v>코람코유럽코어사모부동산투자신탁제2-1호</v>
      </c>
      <c r="H3016" s="58" t="str">
        <f>작성용!E3013</f>
        <v>KBP2020120121</v>
      </c>
      <c r="I3016" s="57" t="str">
        <f>작성용!F3013</f>
        <v>B02</v>
      </c>
      <c r="J3016" s="57">
        <f>작성용!G3013</f>
        <v>0</v>
      </c>
      <c r="K3016" s="57" t="str">
        <f>작성용!H3013</f>
        <v>-</v>
      </c>
      <c r="L3016" s="57" t="str">
        <f>작성용!N3013</f>
        <v>연말</v>
      </c>
      <c r="M3016" s="56" t="str">
        <f>작성용!U3013</f>
        <v>2025.03.31</v>
      </c>
      <c r="N3016" s="56" t="str">
        <f>작성용!V3013</f>
        <v>사전등록</v>
      </c>
      <c r="O3016" s="56" t="str">
        <f>작성용!W3013</f>
        <v>사전등록</v>
      </c>
      <c r="P3016" s="56" t="str">
        <f>작성용!X3013</f>
        <v>-</v>
      </c>
      <c r="Q3016" s="57" t="str">
        <f>작성용!AD3013</f>
        <v>대체평가3사업본부</v>
      </c>
      <c r="R3016" s="59">
        <f>작성용!AE3013</f>
        <v>0</v>
      </c>
      <c r="S3016" s="57" t="str">
        <f>작성용!AF3013</f>
        <v>대체평가3사업본부</v>
      </c>
      <c r="T3016" s="60" t="str">
        <f>작성용!AG3013</f>
        <v>조민아</v>
      </c>
      <c r="U3016" s="60" t="str">
        <f>작성용!AH3013</f>
        <v>조민아</v>
      </c>
      <c r="V3016" s="55">
        <f>작성용!AA3013</f>
        <v>202503</v>
      </c>
      <c r="W3016" s="57" t="str">
        <f>작성용!AC3013</f>
        <v>[T]기타보험기관[1본부]</v>
      </c>
      <c r="X3016" s="57" t="str">
        <f>작성용!O3013</f>
        <v>이준기책임</v>
      </c>
      <c r="Y3016" s="57" t="str">
        <f>작성용!P3013</f>
        <v>02-3787-2439</v>
      </c>
      <c r="Z3016" s="57" t="str">
        <f>작성용!Q3013</f>
        <v>junki.lee@hmsec.com</v>
      </c>
      <c r="AA3016" s="55" t="str">
        <f>작성용!AJ3013</f>
        <v>회계반영목적</v>
      </c>
      <c r="AB3016" s="55">
        <f>작성용!AB3013</f>
        <v>0</v>
      </c>
    </row>
    <row r="3017" spans="1:28" s="11" customFormat="1" ht="16.5" hidden="1" customHeight="1" x14ac:dyDescent="0.3">
      <c r="A3017" s="53">
        <f>작성용!AL3014</f>
        <v>3013</v>
      </c>
      <c r="B3017" s="54" t="str">
        <f>작성용!AI3014</f>
        <v>-</v>
      </c>
      <c r="C3017" s="55" t="str">
        <f>작성용!AK3014</f>
        <v>개별종목</v>
      </c>
      <c r="D3017" s="56">
        <f>작성용!T3014</f>
        <v>45702</v>
      </c>
      <c r="E3017" s="57" t="str">
        <f>작성용!B3014</f>
        <v>현대차증권(수익증권)</v>
      </c>
      <c r="F3017" s="57" t="str">
        <f>작성용!C3014</f>
        <v>재평가</v>
      </c>
      <c r="G3017" s="57" t="str">
        <f>작성용!D3014</f>
        <v>이지스유럽전문투자형사모부동산자투자신탁163-1호</v>
      </c>
      <c r="H3017" s="58" t="str">
        <f>작성용!E3014</f>
        <v>KBP2020120122</v>
      </c>
      <c r="I3017" s="57" t="str">
        <f>작성용!F3014</f>
        <v>B02</v>
      </c>
      <c r="J3017" s="57">
        <f>작성용!G3014</f>
        <v>0</v>
      </c>
      <c r="K3017" s="57" t="str">
        <f>작성용!H3014</f>
        <v>-</v>
      </c>
      <c r="L3017" s="57" t="str">
        <f>작성용!N3014</f>
        <v>연말</v>
      </c>
      <c r="M3017" s="56" t="str">
        <f>작성용!U3014</f>
        <v>2025.03.31</v>
      </c>
      <c r="N3017" s="56" t="str">
        <f>작성용!V3014</f>
        <v>사전등록</v>
      </c>
      <c r="O3017" s="56" t="str">
        <f>작성용!W3014</f>
        <v>사전등록</v>
      </c>
      <c r="P3017" s="56" t="str">
        <f>작성용!X3014</f>
        <v>-</v>
      </c>
      <c r="Q3017" s="57" t="str">
        <f>작성용!AD3014</f>
        <v>대체평가3사업본부</v>
      </c>
      <c r="R3017" s="59">
        <f>작성용!AE3014</f>
        <v>0</v>
      </c>
      <c r="S3017" s="57" t="str">
        <f>작성용!AF3014</f>
        <v>대체평가3사업본부</v>
      </c>
      <c r="T3017" s="60" t="str">
        <f>작성용!AG3014</f>
        <v>조민아</v>
      </c>
      <c r="U3017" s="60" t="str">
        <f>작성용!AH3014</f>
        <v>조민아</v>
      </c>
      <c r="V3017" s="55">
        <f>작성용!AA3014</f>
        <v>202503</v>
      </c>
      <c r="W3017" s="57" t="str">
        <f>작성용!AC3014</f>
        <v>[T]기타보험기관[1본부]</v>
      </c>
      <c r="X3017" s="57" t="str">
        <f>작성용!O3014</f>
        <v>이준기책임</v>
      </c>
      <c r="Y3017" s="57" t="str">
        <f>작성용!P3014</f>
        <v>02-3787-2439</v>
      </c>
      <c r="Z3017" s="57" t="str">
        <f>작성용!Q3014</f>
        <v>junki.lee@hmsec.com</v>
      </c>
      <c r="AA3017" s="55" t="str">
        <f>작성용!AJ3014</f>
        <v>회계반영목적</v>
      </c>
      <c r="AB3017" s="55">
        <f>작성용!AB3014</f>
        <v>0</v>
      </c>
    </row>
    <row r="3018" spans="1:28" s="11" customFormat="1" ht="16.5" hidden="1" customHeight="1" x14ac:dyDescent="0.3">
      <c r="A3018" s="53">
        <f>작성용!AL3015</f>
        <v>3014</v>
      </c>
      <c r="B3018" s="54" t="str">
        <f>작성용!AI3015</f>
        <v>-</v>
      </c>
      <c r="C3018" s="55" t="str">
        <f>작성용!AK3015</f>
        <v>개별종목</v>
      </c>
      <c r="D3018" s="56">
        <f>작성용!T3015</f>
        <v>45702</v>
      </c>
      <c r="E3018" s="57" t="str">
        <f>작성용!B3015</f>
        <v>현대차증권(수익증권)</v>
      </c>
      <c r="F3018" s="57" t="str">
        <f>작성용!C3015</f>
        <v>재평가</v>
      </c>
      <c r="G3018" s="57" t="str">
        <f>작성용!D3015</f>
        <v>한국투자룩셈부르크코어오피스전문투자형사모부동산투자신탁C-I</v>
      </c>
      <c r="H3018" s="58" t="str">
        <f>작성용!E3015</f>
        <v>KBP2020120124</v>
      </c>
      <c r="I3018" s="57" t="str">
        <f>작성용!F3015</f>
        <v>B02</v>
      </c>
      <c r="J3018" s="57">
        <f>작성용!G3015</f>
        <v>0</v>
      </c>
      <c r="K3018" s="57" t="str">
        <f>작성용!H3015</f>
        <v>-</v>
      </c>
      <c r="L3018" s="57" t="str">
        <f>작성용!N3015</f>
        <v>연말</v>
      </c>
      <c r="M3018" s="56" t="str">
        <f>작성용!U3015</f>
        <v>2025.03.31</v>
      </c>
      <c r="N3018" s="56" t="str">
        <f>작성용!V3015</f>
        <v>사전등록</v>
      </c>
      <c r="O3018" s="56" t="str">
        <f>작성용!W3015</f>
        <v>사전등록</v>
      </c>
      <c r="P3018" s="56" t="str">
        <f>작성용!X3015</f>
        <v>-</v>
      </c>
      <c r="Q3018" s="57" t="str">
        <f>작성용!AD3015</f>
        <v>대체평가3사업본부</v>
      </c>
      <c r="R3018" s="59">
        <f>작성용!AE3015</f>
        <v>0</v>
      </c>
      <c r="S3018" s="57" t="str">
        <f>작성용!AF3015</f>
        <v>대체평가3사업본부</v>
      </c>
      <c r="T3018" s="60" t="str">
        <f>작성용!AG3015</f>
        <v>조민아</v>
      </c>
      <c r="U3018" s="60" t="str">
        <f>작성용!AH3015</f>
        <v>조민아</v>
      </c>
      <c r="V3018" s="55">
        <f>작성용!AA3015</f>
        <v>202503</v>
      </c>
      <c r="W3018" s="57" t="str">
        <f>작성용!AC3015</f>
        <v>[T]기타보험기관[1본부]</v>
      </c>
      <c r="X3018" s="57" t="str">
        <f>작성용!O3015</f>
        <v>이준기책임</v>
      </c>
      <c r="Y3018" s="57" t="str">
        <f>작성용!P3015</f>
        <v>02-3787-2439</v>
      </c>
      <c r="Z3018" s="57" t="str">
        <f>작성용!Q3015</f>
        <v>junki.lee@hmsec.com</v>
      </c>
      <c r="AA3018" s="55" t="str">
        <f>작성용!AJ3015</f>
        <v>회계반영목적</v>
      </c>
      <c r="AB3018" s="55">
        <f>작성용!AB3015</f>
        <v>0</v>
      </c>
    </row>
    <row r="3019" spans="1:28" s="11" customFormat="1" ht="16.5" hidden="1" customHeight="1" x14ac:dyDescent="0.3">
      <c r="A3019" s="53">
        <f>작성용!AL3016</f>
        <v>3015</v>
      </c>
      <c r="B3019" s="54" t="str">
        <f>작성용!AI3016</f>
        <v>-</v>
      </c>
      <c r="C3019" s="55" t="str">
        <f>작성용!AK3016</f>
        <v>개별종목</v>
      </c>
      <c r="D3019" s="56">
        <f>작성용!T3016</f>
        <v>45702</v>
      </c>
      <c r="E3019" s="57" t="str">
        <f>작성용!B3016</f>
        <v>현대차증권(수익증권)</v>
      </c>
      <c r="F3019" s="57" t="str">
        <f>작성용!C3016</f>
        <v>재평가</v>
      </c>
      <c r="G3019" s="57" t="str">
        <f>작성용!D3016</f>
        <v>한국투자런던코어오피스전문투자형사모부동산투자신탁</v>
      </c>
      <c r="H3019" s="58" t="str">
        <f>작성용!E3016</f>
        <v>KBP2020120123</v>
      </c>
      <c r="I3019" s="57" t="str">
        <f>작성용!F3016</f>
        <v>B02</v>
      </c>
      <c r="J3019" s="57">
        <f>작성용!G3016</f>
        <v>0</v>
      </c>
      <c r="K3019" s="57" t="str">
        <f>작성용!H3016</f>
        <v>-</v>
      </c>
      <c r="L3019" s="57" t="str">
        <f>작성용!N3016</f>
        <v>연말</v>
      </c>
      <c r="M3019" s="56" t="str">
        <f>작성용!U3016</f>
        <v>2025.03.31</v>
      </c>
      <c r="N3019" s="56" t="str">
        <f>작성용!V3016</f>
        <v>사전등록</v>
      </c>
      <c r="O3019" s="56" t="str">
        <f>작성용!W3016</f>
        <v>사전등록</v>
      </c>
      <c r="P3019" s="56" t="str">
        <f>작성용!X3016</f>
        <v>-</v>
      </c>
      <c r="Q3019" s="57" t="str">
        <f>작성용!AD3016</f>
        <v>대체평가3사업본부</v>
      </c>
      <c r="R3019" s="59">
        <f>작성용!AE3016</f>
        <v>0</v>
      </c>
      <c r="S3019" s="57" t="str">
        <f>작성용!AF3016</f>
        <v>대체평가3사업본부</v>
      </c>
      <c r="T3019" s="60" t="str">
        <f>작성용!AG3016</f>
        <v>조민아</v>
      </c>
      <c r="U3019" s="60" t="str">
        <f>작성용!AH3016</f>
        <v>조민아</v>
      </c>
      <c r="V3019" s="55">
        <f>작성용!AA3016</f>
        <v>202503</v>
      </c>
      <c r="W3019" s="57" t="str">
        <f>작성용!AC3016</f>
        <v>[T]기타보험기관[1본부]</v>
      </c>
      <c r="X3019" s="57" t="str">
        <f>작성용!O3016</f>
        <v>이준기책임</v>
      </c>
      <c r="Y3019" s="57" t="str">
        <f>작성용!P3016</f>
        <v>02-3787-2439</v>
      </c>
      <c r="Z3019" s="57" t="str">
        <f>작성용!Q3016</f>
        <v>junki.lee@hmsec.com</v>
      </c>
      <c r="AA3019" s="55" t="str">
        <f>작성용!AJ3016</f>
        <v>회계반영목적</v>
      </c>
      <c r="AB3019" s="55">
        <f>작성용!AB3016</f>
        <v>0</v>
      </c>
    </row>
    <row r="3020" spans="1:28" s="11" customFormat="1" ht="16.5" hidden="1" customHeight="1" x14ac:dyDescent="0.3">
      <c r="A3020" s="53">
        <f>작성용!AL3017</f>
        <v>3016</v>
      </c>
      <c r="B3020" s="54" t="str">
        <f>작성용!AI3017</f>
        <v>-</v>
      </c>
      <c r="C3020" s="55" t="str">
        <f>작성용!AK3017</f>
        <v>개별종목</v>
      </c>
      <c r="D3020" s="56">
        <f>작성용!T3017</f>
        <v>45702</v>
      </c>
      <c r="E3020" s="57" t="str">
        <f>작성용!B3017</f>
        <v>현대차증권(수익증권)</v>
      </c>
      <c r="F3020" s="57" t="str">
        <f>작성용!C3017</f>
        <v>재평가</v>
      </c>
      <c r="G3020" s="57" t="str">
        <f>작성용!D3017</f>
        <v>삼성SRA일반사모부동산투자신탁제52호</v>
      </c>
      <c r="H3020" s="58" t="str">
        <f>작성용!E3017</f>
        <v>KBP2020120127</v>
      </c>
      <c r="I3020" s="57" t="str">
        <f>작성용!F3017</f>
        <v>B02</v>
      </c>
      <c r="J3020" s="57">
        <f>작성용!G3017</f>
        <v>0</v>
      </c>
      <c r="K3020" s="57" t="str">
        <f>작성용!H3017</f>
        <v>-</v>
      </c>
      <c r="L3020" s="57" t="str">
        <f>작성용!N3017</f>
        <v>연말</v>
      </c>
      <c r="M3020" s="56" t="str">
        <f>작성용!U3017</f>
        <v>2025.03.31</v>
      </c>
      <c r="N3020" s="56" t="str">
        <f>작성용!V3017</f>
        <v>사전등록</v>
      </c>
      <c r="O3020" s="56" t="str">
        <f>작성용!W3017</f>
        <v>사전등록</v>
      </c>
      <c r="P3020" s="56" t="str">
        <f>작성용!X3017</f>
        <v>-</v>
      </c>
      <c r="Q3020" s="57" t="str">
        <f>작성용!AD3017</f>
        <v>대체평가3사업본부</v>
      </c>
      <c r="R3020" s="59">
        <f>작성용!AE3017</f>
        <v>0</v>
      </c>
      <c r="S3020" s="57" t="str">
        <f>작성용!AF3017</f>
        <v>대체평가3사업본부</v>
      </c>
      <c r="T3020" s="60" t="str">
        <f>작성용!AG3017</f>
        <v>조민아</v>
      </c>
      <c r="U3020" s="60" t="str">
        <f>작성용!AH3017</f>
        <v>조민아</v>
      </c>
      <c r="V3020" s="55">
        <f>작성용!AA3017</f>
        <v>202503</v>
      </c>
      <c r="W3020" s="57" t="str">
        <f>작성용!AC3017</f>
        <v>[T]기타보험기관[1본부]</v>
      </c>
      <c r="X3020" s="57" t="str">
        <f>작성용!O3017</f>
        <v>이준기책임</v>
      </c>
      <c r="Y3020" s="57" t="str">
        <f>작성용!P3017</f>
        <v>02-3787-2439</v>
      </c>
      <c r="Z3020" s="57" t="str">
        <f>작성용!Q3017</f>
        <v>junki.lee@hmsec.com</v>
      </c>
      <c r="AA3020" s="55" t="str">
        <f>작성용!AJ3017</f>
        <v>회계반영목적</v>
      </c>
      <c r="AB3020" s="55">
        <f>작성용!AB3017</f>
        <v>0</v>
      </c>
    </row>
    <row r="3021" spans="1:28" s="11" customFormat="1" ht="16.5" hidden="1" customHeight="1" x14ac:dyDescent="0.3">
      <c r="A3021" s="53">
        <f>작성용!AL3018</f>
        <v>3017</v>
      </c>
      <c r="B3021" s="54" t="str">
        <f>작성용!AI3018</f>
        <v>-</v>
      </c>
      <c r="C3021" s="55" t="str">
        <f>작성용!AK3018</f>
        <v>개별종목</v>
      </c>
      <c r="D3021" s="56">
        <f>작성용!T3018</f>
        <v>45702</v>
      </c>
      <c r="E3021" s="57" t="str">
        <f>작성용!B3018</f>
        <v>현대차증권(수익증권)</v>
      </c>
      <c r="F3021" s="57" t="str">
        <f>작성용!C3018</f>
        <v>재평가</v>
      </c>
      <c r="G3021" s="57" t="str">
        <f>작성용!D3018</f>
        <v>타이거대체전문투자형사모부동산투자신탁51호</v>
      </c>
      <c r="H3021" s="58" t="str">
        <f>작성용!E3018</f>
        <v>KBP2022030043</v>
      </c>
      <c r="I3021" s="57" t="str">
        <f>작성용!F3018</f>
        <v>B02</v>
      </c>
      <c r="J3021" s="57">
        <f>작성용!G3018</f>
        <v>0</v>
      </c>
      <c r="K3021" s="57" t="str">
        <f>작성용!H3018</f>
        <v>-</v>
      </c>
      <c r="L3021" s="57" t="str">
        <f>작성용!N3018</f>
        <v>연말</v>
      </c>
      <c r="M3021" s="56" t="str">
        <f>작성용!U3018</f>
        <v>2025.03.31</v>
      </c>
      <c r="N3021" s="56" t="str">
        <f>작성용!V3018</f>
        <v>사전등록</v>
      </c>
      <c r="O3021" s="56" t="str">
        <f>작성용!W3018</f>
        <v>사전등록</v>
      </c>
      <c r="P3021" s="56" t="str">
        <f>작성용!X3018</f>
        <v>-</v>
      </c>
      <c r="Q3021" s="57" t="str">
        <f>작성용!AD3018</f>
        <v>대체평가3사업본부</v>
      </c>
      <c r="R3021" s="59">
        <f>작성용!AE3018</f>
        <v>0</v>
      </c>
      <c r="S3021" s="57" t="str">
        <f>작성용!AF3018</f>
        <v>대체평가3사업본부</v>
      </c>
      <c r="T3021" s="60" t="str">
        <f>작성용!AG3018</f>
        <v>조민아</v>
      </c>
      <c r="U3021" s="60" t="str">
        <f>작성용!AH3018</f>
        <v>조민아</v>
      </c>
      <c r="V3021" s="55">
        <f>작성용!AA3018</f>
        <v>202503</v>
      </c>
      <c r="W3021" s="57" t="str">
        <f>작성용!AC3018</f>
        <v>[T]기타보험기관[1본부]</v>
      </c>
      <c r="X3021" s="57" t="str">
        <f>작성용!O3018</f>
        <v>이준기책임</v>
      </c>
      <c r="Y3021" s="57" t="str">
        <f>작성용!P3018</f>
        <v>02-3787-2439</v>
      </c>
      <c r="Z3021" s="57" t="str">
        <f>작성용!Q3018</f>
        <v>junki.lee@hmsec.com</v>
      </c>
      <c r="AA3021" s="55" t="str">
        <f>작성용!AJ3018</f>
        <v>회계반영목적</v>
      </c>
      <c r="AB3021" s="55">
        <f>작성용!AB3018</f>
        <v>0</v>
      </c>
    </row>
    <row r="3022" spans="1:28" s="11" customFormat="1" ht="16.5" hidden="1" customHeight="1" x14ac:dyDescent="0.3">
      <c r="A3022" s="53">
        <f>작성용!AL3019</f>
        <v>3018</v>
      </c>
      <c r="B3022" s="54" t="str">
        <f>작성용!AI3019</f>
        <v>-</v>
      </c>
      <c r="C3022" s="55" t="str">
        <f>작성용!AK3019</f>
        <v>개별종목</v>
      </c>
      <c r="D3022" s="56">
        <f>작성용!T3019</f>
        <v>45702</v>
      </c>
      <c r="E3022" s="57" t="str">
        <f>작성용!B3019</f>
        <v>현대차증권(수익증권)</v>
      </c>
      <c r="F3022" s="57" t="str">
        <f>작성용!C3019</f>
        <v>재평가</v>
      </c>
      <c r="G3022" s="57" t="str">
        <f>작성용!D3019</f>
        <v>하나대체투자전문투자형사모부동산투자신탁12호</v>
      </c>
      <c r="H3022" s="58" t="str">
        <f>작성용!E3019</f>
        <v>KBP2019120187</v>
      </c>
      <c r="I3022" s="57" t="str">
        <f>작성용!F3019</f>
        <v>B02</v>
      </c>
      <c r="J3022" s="57">
        <f>작성용!G3019</f>
        <v>0</v>
      </c>
      <c r="K3022" s="57" t="str">
        <f>작성용!H3019</f>
        <v>-</v>
      </c>
      <c r="L3022" s="57" t="str">
        <f>작성용!N3019</f>
        <v>연말</v>
      </c>
      <c r="M3022" s="56" t="str">
        <f>작성용!U3019</f>
        <v>2025.03.31</v>
      </c>
      <c r="N3022" s="56" t="str">
        <f>작성용!V3019</f>
        <v>사전등록</v>
      </c>
      <c r="O3022" s="56" t="str">
        <f>작성용!W3019</f>
        <v>사전등록</v>
      </c>
      <c r="P3022" s="56" t="str">
        <f>작성용!X3019</f>
        <v>-</v>
      </c>
      <c r="Q3022" s="57" t="str">
        <f>작성용!AD3019</f>
        <v>대체평가3사업본부</v>
      </c>
      <c r="R3022" s="59">
        <f>작성용!AE3019</f>
        <v>0</v>
      </c>
      <c r="S3022" s="57" t="str">
        <f>작성용!AF3019</f>
        <v>대체평가3사업본부</v>
      </c>
      <c r="T3022" s="60" t="str">
        <f>작성용!AG3019</f>
        <v>조민아</v>
      </c>
      <c r="U3022" s="60" t="str">
        <f>작성용!AH3019</f>
        <v>조민아</v>
      </c>
      <c r="V3022" s="55">
        <f>작성용!AA3019</f>
        <v>202503</v>
      </c>
      <c r="W3022" s="57" t="str">
        <f>작성용!AC3019</f>
        <v>[T]기타보험기관[1본부]</v>
      </c>
      <c r="X3022" s="57" t="str">
        <f>작성용!O3019</f>
        <v>이준기책임</v>
      </c>
      <c r="Y3022" s="57" t="str">
        <f>작성용!P3019</f>
        <v>02-3787-2439</v>
      </c>
      <c r="Z3022" s="57" t="str">
        <f>작성용!Q3019</f>
        <v>junki.lee@hmsec.com</v>
      </c>
      <c r="AA3022" s="55" t="str">
        <f>작성용!AJ3019</f>
        <v>회계반영목적</v>
      </c>
      <c r="AB3022" s="55">
        <f>작성용!AB3019</f>
        <v>0</v>
      </c>
    </row>
    <row r="3023" spans="1:28" s="11" customFormat="1" ht="16.5" hidden="1" customHeight="1" x14ac:dyDescent="0.3">
      <c r="A3023" s="53">
        <f>작성용!AL3020</f>
        <v>3019</v>
      </c>
      <c r="B3023" s="54" t="str">
        <f>작성용!AI3020</f>
        <v>-</v>
      </c>
      <c r="C3023" s="55" t="str">
        <f>작성용!AK3020</f>
        <v>개별종목</v>
      </c>
      <c r="D3023" s="56">
        <f>작성용!T3020</f>
        <v>45702</v>
      </c>
      <c r="E3023" s="57" t="str">
        <f>작성용!B3020</f>
        <v>현대차증권(수익증권)</v>
      </c>
      <c r="F3023" s="57" t="str">
        <f>작성용!C3020</f>
        <v>재평가</v>
      </c>
      <c r="G3023" s="57" t="str">
        <f>작성용!D3020</f>
        <v>미래에셋맵스코어전문투자형사모부동산자투자신탁2-4호</v>
      </c>
      <c r="H3023" s="58" t="str">
        <f>작성용!E3020</f>
        <v>KBP2021120018</v>
      </c>
      <c r="I3023" s="57" t="str">
        <f>작성용!F3020</f>
        <v>B02</v>
      </c>
      <c r="J3023" s="57">
        <f>작성용!G3020</f>
        <v>0</v>
      </c>
      <c r="K3023" s="57" t="str">
        <f>작성용!H3020</f>
        <v>-</v>
      </c>
      <c r="L3023" s="57" t="str">
        <f>작성용!N3020</f>
        <v>연말</v>
      </c>
      <c r="M3023" s="56" t="str">
        <f>작성용!U3020</f>
        <v>2025.03.31</v>
      </c>
      <c r="N3023" s="56" t="str">
        <f>작성용!V3020</f>
        <v>사전등록</v>
      </c>
      <c r="O3023" s="56" t="str">
        <f>작성용!W3020</f>
        <v>사전등록</v>
      </c>
      <c r="P3023" s="56" t="str">
        <f>작성용!X3020</f>
        <v>-</v>
      </c>
      <c r="Q3023" s="57" t="str">
        <f>작성용!AD3020</f>
        <v>대체평가3사업본부</v>
      </c>
      <c r="R3023" s="59">
        <f>작성용!AE3020</f>
        <v>0</v>
      </c>
      <c r="S3023" s="57" t="str">
        <f>작성용!AF3020</f>
        <v>대체평가3사업본부</v>
      </c>
      <c r="T3023" s="60" t="str">
        <f>작성용!AG3020</f>
        <v>조민아</v>
      </c>
      <c r="U3023" s="60" t="str">
        <f>작성용!AH3020</f>
        <v>조민아</v>
      </c>
      <c r="V3023" s="55">
        <f>작성용!AA3020</f>
        <v>202503</v>
      </c>
      <c r="W3023" s="57" t="str">
        <f>작성용!AC3020</f>
        <v>[T]기타보험기관[1본부]</v>
      </c>
      <c r="X3023" s="57" t="str">
        <f>작성용!O3020</f>
        <v>이준기책임</v>
      </c>
      <c r="Y3023" s="57" t="str">
        <f>작성용!P3020</f>
        <v>02-3787-2439</v>
      </c>
      <c r="Z3023" s="57" t="str">
        <f>작성용!Q3020</f>
        <v>junki.lee@hmsec.com</v>
      </c>
      <c r="AA3023" s="55" t="str">
        <f>작성용!AJ3020</f>
        <v>회계반영목적</v>
      </c>
      <c r="AB3023" s="55">
        <f>작성용!AB3020</f>
        <v>0</v>
      </c>
    </row>
    <row r="3024" spans="1:28" s="11" customFormat="1" ht="16.5" hidden="1" customHeight="1" x14ac:dyDescent="0.3">
      <c r="A3024" s="53">
        <f>작성용!AL3021</f>
        <v>3020</v>
      </c>
      <c r="B3024" s="54" t="str">
        <f>작성용!AI3021</f>
        <v>-</v>
      </c>
      <c r="C3024" s="55" t="str">
        <f>작성용!AK3021</f>
        <v>개별종목</v>
      </c>
      <c r="D3024" s="56">
        <f>작성용!T3021</f>
        <v>45702</v>
      </c>
      <c r="E3024" s="57" t="str">
        <f>작성용!B3021</f>
        <v>현대차증권(수익증권)</v>
      </c>
      <c r="F3024" s="57" t="str">
        <f>작성용!C3021</f>
        <v>재평가</v>
      </c>
      <c r="G3024" s="57" t="str">
        <f>작성용!D3021</f>
        <v>KIAMCO아부다비캠퍼스사모특별자산투자신탁</v>
      </c>
      <c r="H3024" s="58" t="str">
        <f>작성용!E3021</f>
        <v>KBP2019090104</v>
      </c>
      <c r="I3024" s="57" t="str">
        <f>작성용!F3021</f>
        <v>B02</v>
      </c>
      <c r="J3024" s="57">
        <f>작성용!G3021</f>
        <v>0</v>
      </c>
      <c r="K3024" s="57" t="str">
        <f>작성용!H3021</f>
        <v>-</v>
      </c>
      <c r="L3024" s="57" t="str">
        <f>작성용!N3021</f>
        <v>연말</v>
      </c>
      <c r="M3024" s="56" t="str">
        <f>작성용!U3021</f>
        <v>2025.03.31</v>
      </c>
      <c r="N3024" s="56" t="str">
        <f>작성용!V3021</f>
        <v>사전등록</v>
      </c>
      <c r="O3024" s="56" t="str">
        <f>작성용!W3021</f>
        <v>사전등록</v>
      </c>
      <c r="P3024" s="56" t="str">
        <f>작성용!X3021</f>
        <v>-</v>
      </c>
      <c r="Q3024" s="57" t="str">
        <f>작성용!AD3021</f>
        <v>대체평가3사업본부</v>
      </c>
      <c r="R3024" s="59">
        <f>작성용!AE3021</f>
        <v>0</v>
      </c>
      <c r="S3024" s="57" t="str">
        <f>작성용!AF3021</f>
        <v>대체평가3사업본부</v>
      </c>
      <c r="T3024" s="60" t="str">
        <f>작성용!AG3021</f>
        <v>조민아</v>
      </c>
      <c r="U3024" s="60" t="str">
        <f>작성용!AH3021</f>
        <v>조민아</v>
      </c>
      <c r="V3024" s="55">
        <f>작성용!AA3021</f>
        <v>202503</v>
      </c>
      <c r="W3024" s="57" t="str">
        <f>작성용!AC3021</f>
        <v>[T]기타보험기관[1본부]</v>
      </c>
      <c r="X3024" s="57" t="str">
        <f>작성용!O3021</f>
        <v>이준기책임</v>
      </c>
      <c r="Y3024" s="57" t="str">
        <f>작성용!P3021</f>
        <v>02-3787-2439</v>
      </c>
      <c r="Z3024" s="57" t="str">
        <f>작성용!Q3021</f>
        <v>junki.lee@hmsec.com</v>
      </c>
      <c r="AA3024" s="55" t="str">
        <f>작성용!AJ3021</f>
        <v>회계반영목적</v>
      </c>
      <c r="AB3024" s="55">
        <f>작성용!AB3021</f>
        <v>0</v>
      </c>
    </row>
    <row r="3025" spans="1:28" s="11" customFormat="1" ht="16.5" hidden="1" customHeight="1" x14ac:dyDescent="0.3">
      <c r="A3025" s="53">
        <f>작성용!AL3022</f>
        <v>3021</v>
      </c>
      <c r="B3025" s="54" t="str">
        <f>작성용!AI3022</f>
        <v>-</v>
      </c>
      <c r="C3025" s="55" t="str">
        <f>작성용!AK3022</f>
        <v>개별종목</v>
      </c>
      <c r="D3025" s="56">
        <f>작성용!T3022</f>
        <v>45702</v>
      </c>
      <c r="E3025" s="57" t="str">
        <f>작성용!B3022</f>
        <v>현대차증권(수익증권)</v>
      </c>
      <c r="F3025" s="57" t="str">
        <f>작성용!C3022</f>
        <v>재평가</v>
      </c>
      <c r="G3025" s="57" t="str">
        <f>작성용!D3022</f>
        <v>케이클라비스전문투자형사모부동산투자신탁제11호1종</v>
      </c>
      <c r="H3025" s="58" t="str">
        <f>작성용!E3022</f>
        <v>KBP2020120128</v>
      </c>
      <c r="I3025" s="57" t="str">
        <f>작성용!F3022</f>
        <v>B02</v>
      </c>
      <c r="J3025" s="57">
        <f>작성용!G3022</f>
        <v>0</v>
      </c>
      <c r="K3025" s="57" t="str">
        <f>작성용!H3022</f>
        <v>-</v>
      </c>
      <c r="L3025" s="57" t="str">
        <f>작성용!N3022</f>
        <v>연말</v>
      </c>
      <c r="M3025" s="56" t="str">
        <f>작성용!U3022</f>
        <v>2025.03.31</v>
      </c>
      <c r="N3025" s="56" t="str">
        <f>작성용!V3022</f>
        <v>사전등록</v>
      </c>
      <c r="O3025" s="56" t="str">
        <f>작성용!W3022</f>
        <v>사전등록</v>
      </c>
      <c r="P3025" s="56" t="str">
        <f>작성용!X3022</f>
        <v>-</v>
      </c>
      <c r="Q3025" s="57" t="str">
        <f>작성용!AD3022</f>
        <v>대체평가3사업본부</v>
      </c>
      <c r="R3025" s="59">
        <f>작성용!AE3022</f>
        <v>0</v>
      </c>
      <c r="S3025" s="57" t="str">
        <f>작성용!AF3022</f>
        <v>대체평가3사업본부</v>
      </c>
      <c r="T3025" s="60" t="str">
        <f>작성용!AG3022</f>
        <v>조민아</v>
      </c>
      <c r="U3025" s="60" t="str">
        <f>작성용!AH3022</f>
        <v>조민아</v>
      </c>
      <c r="V3025" s="55">
        <f>작성용!AA3022</f>
        <v>202503</v>
      </c>
      <c r="W3025" s="57" t="str">
        <f>작성용!AC3022</f>
        <v>[T]기타보험기관[1본부]</v>
      </c>
      <c r="X3025" s="57" t="str">
        <f>작성용!O3022</f>
        <v>이준기책임</v>
      </c>
      <c r="Y3025" s="57" t="str">
        <f>작성용!P3022</f>
        <v>02-3787-2439</v>
      </c>
      <c r="Z3025" s="57" t="str">
        <f>작성용!Q3022</f>
        <v>junki.lee@hmsec.com</v>
      </c>
      <c r="AA3025" s="55" t="str">
        <f>작성용!AJ3022</f>
        <v>회계반영목적</v>
      </c>
      <c r="AB3025" s="55">
        <f>작성용!AB3022</f>
        <v>0</v>
      </c>
    </row>
    <row r="3026" spans="1:28" s="11" customFormat="1" ht="16.5" hidden="1" customHeight="1" x14ac:dyDescent="0.3">
      <c r="A3026" s="53">
        <f>작성용!AL3023</f>
        <v>3022</v>
      </c>
      <c r="B3026" s="54" t="str">
        <f>작성용!AI3023</f>
        <v>-</v>
      </c>
      <c r="C3026" s="55" t="str">
        <f>작성용!AK3023</f>
        <v>개별종목</v>
      </c>
      <c r="D3026" s="56">
        <f>작성용!T3023</f>
        <v>45702</v>
      </c>
      <c r="E3026" s="57" t="str">
        <f>작성용!B3023</f>
        <v>현대차증권(수익증권)</v>
      </c>
      <c r="F3026" s="57" t="str">
        <f>작성용!C3023</f>
        <v>재평가</v>
      </c>
      <c r="G3026" s="57" t="str">
        <f>작성용!D3023</f>
        <v>헤리티지시그니처전문투자형사모부동산투자신탁2호1종</v>
      </c>
      <c r="H3026" s="58" t="str">
        <f>작성용!E3023</f>
        <v>KBP2021120021</v>
      </c>
      <c r="I3026" s="57" t="str">
        <f>작성용!F3023</f>
        <v>B02</v>
      </c>
      <c r="J3026" s="57">
        <f>작성용!G3023</f>
        <v>0</v>
      </c>
      <c r="K3026" s="57" t="str">
        <f>작성용!H3023</f>
        <v>-</v>
      </c>
      <c r="L3026" s="57" t="str">
        <f>작성용!N3023</f>
        <v>연말</v>
      </c>
      <c r="M3026" s="56" t="str">
        <f>작성용!U3023</f>
        <v>2025.03.31</v>
      </c>
      <c r="N3026" s="56" t="str">
        <f>작성용!V3023</f>
        <v>사전등록</v>
      </c>
      <c r="O3026" s="56" t="str">
        <f>작성용!W3023</f>
        <v>사전등록</v>
      </c>
      <c r="P3026" s="56" t="str">
        <f>작성용!X3023</f>
        <v>-</v>
      </c>
      <c r="Q3026" s="57" t="str">
        <f>작성용!AD3023</f>
        <v>대체평가3사업본부</v>
      </c>
      <c r="R3026" s="59">
        <f>작성용!AE3023</f>
        <v>0</v>
      </c>
      <c r="S3026" s="57" t="str">
        <f>작성용!AF3023</f>
        <v>대체평가3사업본부</v>
      </c>
      <c r="T3026" s="60" t="str">
        <f>작성용!AG3023</f>
        <v>조민아</v>
      </c>
      <c r="U3026" s="60" t="str">
        <f>작성용!AH3023</f>
        <v>조민아</v>
      </c>
      <c r="V3026" s="55">
        <f>작성용!AA3023</f>
        <v>202503</v>
      </c>
      <c r="W3026" s="57" t="str">
        <f>작성용!AC3023</f>
        <v>[T]기타보험기관[1본부]</v>
      </c>
      <c r="X3026" s="57" t="str">
        <f>작성용!O3023</f>
        <v>이준기책임</v>
      </c>
      <c r="Y3026" s="57" t="str">
        <f>작성용!P3023</f>
        <v>02-3787-2439</v>
      </c>
      <c r="Z3026" s="57" t="str">
        <f>작성용!Q3023</f>
        <v>junki.lee@hmsec.com</v>
      </c>
      <c r="AA3026" s="55" t="str">
        <f>작성용!AJ3023</f>
        <v>회계반영목적</v>
      </c>
      <c r="AB3026" s="55">
        <f>작성용!AB3023</f>
        <v>0</v>
      </c>
    </row>
    <row r="3027" spans="1:28" s="11" customFormat="1" ht="16.5" hidden="1" customHeight="1" x14ac:dyDescent="0.3">
      <c r="A3027" s="53">
        <f>작성용!AL3024</f>
        <v>3023</v>
      </c>
      <c r="B3027" s="54" t="str">
        <f>작성용!AI3024</f>
        <v>-</v>
      </c>
      <c r="C3027" s="55" t="str">
        <f>작성용!AK3024</f>
        <v>개별종목</v>
      </c>
      <c r="D3027" s="56">
        <f>작성용!T3024</f>
        <v>45702</v>
      </c>
      <c r="E3027" s="57" t="str">
        <f>작성용!B3024</f>
        <v>현대차증권(수익증권)</v>
      </c>
      <c r="F3027" s="57" t="str">
        <f>작성용!C3024</f>
        <v>재평가</v>
      </c>
      <c r="G3027" s="57" t="str">
        <f>작성용!D3024</f>
        <v>현대인베글로벌전문투자형사모부동산투자신탁11호</v>
      </c>
      <c r="H3027" s="58" t="str">
        <f>작성용!E3024</f>
        <v>KBP2019120166</v>
      </c>
      <c r="I3027" s="57" t="str">
        <f>작성용!F3024</f>
        <v>B02</v>
      </c>
      <c r="J3027" s="57">
        <f>작성용!G3024</f>
        <v>0</v>
      </c>
      <c r="K3027" s="57" t="str">
        <f>작성용!H3024</f>
        <v>-</v>
      </c>
      <c r="L3027" s="57" t="str">
        <f>작성용!N3024</f>
        <v>연말</v>
      </c>
      <c r="M3027" s="56" t="str">
        <f>작성용!U3024</f>
        <v>2025.03.31</v>
      </c>
      <c r="N3027" s="56" t="str">
        <f>작성용!V3024</f>
        <v>사전등록</v>
      </c>
      <c r="O3027" s="56" t="str">
        <f>작성용!W3024</f>
        <v>사전등록</v>
      </c>
      <c r="P3027" s="56" t="str">
        <f>작성용!X3024</f>
        <v>-</v>
      </c>
      <c r="Q3027" s="57" t="str">
        <f>작성용!AD3024</f>
        <v>대체평가3사업본부</v>
      </c>
      <c r="R3027" s="59">
        <f>작성용!AE3024</f>
        <v>0</v>
      </c>
      <c r="S3027" s="57" t="str">
        <f>작성용!AF3024</f>
        <v>대체평가3사업본부</v>
      </c>
      <c r="T3027" s="60" t="str">
        <f>작성용!AG3024</f>
        <v>조민아</v>
      </c>
      <c r="U3027" s="60" t="str">
        <f>작성용!AH3024</f>
        <v>조민아</v>
      </c>
      <c r="V3027" s="55">
        <f>작성용!AA3024</f>
        <v>202503</v>
      </c>
      <c r="W3027" s="57" t="str">
        <f>작성용!AC3024</f>
        <v>[T]기타보험기관[1본부]</v>
      </c>
      <c r="X3027" s="57" t="str">
        <f>작성용!O3024</f>
        <v>이준기책임</v>
      </c>
      <c r="Y3027" s="57" t="str">
        <f>작성용!P3024</f>
        <v>02-3787-2439</v>
      </c>
      <c r="Z3027" s="57" t="str">
        <f>작성용!Q3024</f>
        <v>junki.lee@hmsec.com</v>
      </c>
      <c r="AA3027" s="55" t="str">
        <f>작성용!AJ3024</f>
        <v>회계반영목적</v>
      </c>
      <c r="AB3027" s="55">
        <f>작성용!AB3024</f>
        <v>0</v>
      </c>
    </row>
    <row r="3028" spans="1:28" s="11" customFormat="1" ht="16.5" hidden="1" customHeight="1" x14ac:dyDescent="0.3">
      <c r="A3028" s="53">
        <f>작성용!AL3025</f>
        <v>3024</v>
      </c>
      <c r="B3028" s="54" t="str">
        <f>작성용!AI3025</f>
        <v>-</v>
      </c>
      <c r="C3028" s="55" t="str">
        <f>작성용!AK3025</f>
        <v>개별종목</v>
      </c>
      <c r="D3028" s="56">
        <f>작성용!T3025</f>
        <v>45702</v>
      </c>
      <c r="E3028" s="57" t="str">
        <f>작성용!B3025</f>
        <v>현대차증권(수익증권)</v>
      </c>
      <c r="F3028" s="57" t="str">
        <f>작성용!C3025</f>
        <v>재평가</v>
      </c>
      <c r="G3028" s="57" t="str">
        <f>작성용!D3025</f>
        <v>지알이일반사모부동산투자신탁제9호1종</v>
      </c>
      <c r="H3028" s="58" t="str">
        <f>작성용!E3025</f>
        <v>KBP2023120112</v>
      </c>
      <c r="I3028" s="57" t="str">
        <f>작성용!F3025</f>
        <v>B02</v>
      </c>
      <c r="J3028" s="57">
        <f>작성용!G3025</f>
        <v>0</v>
      </c>
      <c r="K3028" s="57" t="str">
        <f>작성용!H3025</f>
        <v>-</v>
      </c>
      <c r="L3028" s="57" t="str">
        <f>작성용!N3025</f>
        <v>연말</v>
      </c>
      <c r="M3028" s="56" t="str">
        <f>작성용!U3025</f>
        <v>2025.03.31</v>
      </c>
      <c r="N3028" s="56" t="str">
        <f>작성용!V3025</f>
        <v>사전등록</v>
      </c>
      <c r="O3028" s="56" t="str">
        <f>작성용!W3025</f>
        <v>사전등록</v>
      </c>
      <c r="P3028" s="56" t="str">
        <f>작성용!X3025</f>
        <v>-</v>
      </c>
      <c r="Q3028" s="57" t="str">
        <f>작성용!AD3025</f>
        <v>대체평가3사업본부</v>
      </c>
      <c r="R3028" s="59">
        <f>작성용!AE3025</f>
        <v>0</v>
      </c>
      <c r="S3028" s="57" t="str">
        <f>작성용!AF3025</f>
        <v>대체평가3사업본부</v>
      </c>
      <c r="T3028" s="60" t="str">
        <f>작성용!AG3025</f>
        <v>조민아</v>
      </c>
      <c r="U3028" s="60" t="str">
        <f>작성용!AH3025</f>
        <v>조민아</v>
      </c>
      <c r="V3028" s="55">
        <f>작성용!AA3025</f>
        <v>202503</v>
      </c>
      <c r="W3028" s="57" t="str">
        <f>작성용!AC3025</f>
        <v>[T]기타보험기관[1본부]</v>
      </c>
      <c r="X3028" s="57" t="str">
        <f>작성용!O3025</f>
        <v>이준기책임</v>
      </c>
      <c r="Y3028" s="57" t="str">
        <f>작성용!P3025</f>
        <v>02-3787-2439</v>
      </c>
      <c r="Z3028" s="57" t="str">
        <f>작성용!Q3025</f>
        <v>junki.lee@hmsec.com</v>
      </c>
      <c r="AA3028" s="55" t="str">
        <f>작성용!AJ3025</f>
        <v>회계반영목적</v>
      </c>
      <c r="AB3028" s="55">
        <f>작성용!AB3025</f>
        <v>0</v>
      </c>
    </row>
    <row r="3029" spans="1:28" s="11" customFormat="1" ht="16.5" hidden="1" customHeight="1" x14ac:dyDescent="0.3">
      <c r="A3029" s="53">
        <f>작성용!AL3026</f>
        <v>3025</v>
      </c>
      <c r="B3029" s="54" t="str">
        <f>작성용!AI3026</f>
        <v>-</v>
      </c>
      <c r="C3029" s="55" t="str">
        <f>작성용!AK3026</f>
        <v>개별종목</v>
      </c>
      <c r="D3029" s="56">
        <f>작성용!T3026</f>
        <v>45702</v>
      </c>
      <c r="E3029" s="57" t="str">
        <f>작성용!B3026</f>
        <v>현대차증권(수익증권)</v>
      </c>
      <c r="F3029" s="57" t="str">
        <f>작성용!C3026</f>
        <v>신규</v>
      </c>
      <c r="G3029" s="57" t="str">
        <f>작성용!D3026</f>
        <v>코람코전문투자형사모부동산투자신탁제125호2종</v>
      </c>
      <c r="H3029" s="58" t="str">
        <f>작성용!E3026</f>
        <v>KBP2021120020</v>
      </c>
      <c r="I3029" s="57" t="str">
        <f>작성용!F3026</f>
        <v>B02</v>
      </c>
      <c r="J3029" s="57">
        <f>작성용!G3026</f>
        <v>0</v>
      </c>
      <c r="K3029" s="57" t="str">
        <f>작성용!H3026</f>
        <v>-</v>
      </c>
      <c r="L3029" s="57" t="str">
        <f>작성용!N3026</f>
        <v>연말</v>
      </c>
      <c r="M3029" s="56" t="str">
        <f>작성용!U3026</f>
        <v>2025.03.31</v>
      </c>
      <c r="N3029" s="56" t="str">
        <f>작성용!V3026</f>
        <v>사전등록</v>
      </c>
      <c r="O3029" s="56" t="str">
        <f>작성용!W3026</f>
        <v>사전등록</v>
      </c>
      <c r="P3029" s="56" t="str">
        <f>작성용!X3026</f>
        <v>-</v>
      </c>
      <c r="Q3029" s="57" t="str">
        <f>작성용!AD3026</f>
        <v>대체평가3사업본부</v>
      </c>
      <c r="R3029" s="59">
        <f>작성용!AE3026</f>
        <v>0</v>
      </c>
      <c r="S3029" s="57" t="str">
        <f>작성용!AF3026</f>
        <v>대체평가3사업본부</v>
      </c>
      <c r="T3029" s="60" t="str">
        <f>작성용!AG3026</f>
        <v>조민아</v>
      </c>
      <c r="U3029" s="60" t="str">
        <f>작성용!AH3026</f>
        <v>조민아</v>
      </c>
      <c r="V3029" s="55">
        <f>작성용!AA3026</f>
        <v>202503</v>
      </c>
      <c r="W3029" s="57" t="str">
        <f>작성용!AC3026</f>
        <v>[T]기타보험기관[1본부]</v>
      </c>
      <c r="X3029" s="57" t="str">
        <f>작성용!O3026</f>
        <v>이준기책임</v>
      </c>
      <c r="Y3029" s="57" t="str">
        <f>작성용!P3026</f>
        <v>02-3787-2439</v>
      </c>
      <c r="Z3029" s="57" t="str">
        <f>작성용!Q3026</f>
        <v>junki.lee@hmsec.com</v>
      </c>
      <c r="AA3029" s="55" t="str">
        <f>작성용!AJ3026</f>
        <v>회계반영목적</v>
      </c>
      <c r="AB3029" s="55">
        <f>작성용!AB3026</f>
        <v>0</v>
      </c>
    </row>
    <row r="3030" spans="1:28" s="11" customFormat="1" ht="16.5" hidden="1" customHeight="1" x14ac:dyDescent="0.3">
      <c r="A3030" s="53">
        <f>작성용!AL3027</f>
        <v>3026</v>
      </c>
      <c r="B3030" s="54" t="str">
        <f>작성용!AI3027</f>
        <v>-</v>
      </c>
      <c r="C3030" s="55" t="str">
        <f>작성용!AK3027</f>
        <v>개별종목</v>
      </c>
      <c r="D3030" s="56">
        <f>작성용!T3027</f>
        <v>45702</v>
      </c>
      <c r="E3030" s="57" t="str">
        <f>작성용!B3027</f>
        <v>현대차증권(수익증권)</v>
      </c>
      <c r="F3030" s="57" t="str">
        <f>작성용!C3027</f>
        <v>신규</v>
      </c>
      <c r="G3030" s="57" t="str">
        <f>작성용!D3027</f>
        <v>퍼시픽제70호일반사모부동산투자신탁1종</v>
      </c>
      <c r="H3030" s="58" t="str">
        <f>작성용!E3027</f>
        <v>KBP2024090037</v>
      </c>
      <c r="I3030" s="57" t="str">
        <f>작성용!F3027</f>
        <v>B02</v>
      </c>
      <c r="J3030" s="57">
        <f>작성용!G3027</f>
        <v>0</v>
      </c>
      <c r="K3030" s="57" t="str">
        <f>작성용!H3027</f>
        <v>-</v>
      </c>
      <c r="L3030" s="57" t="str">
        <f>작성용!N3027</f>
        <v>연말</v>
      </c>
      <c r="M3030" s="56" t="str">
        <f>작성용!U3027</f>
        <v>2025.03.31</v>
      </c>
      <c r="N3030" s="56" t="str">
        <f>작성용!V3027</f>
        <v>사전등록</v>
      </c>
      <c r="O3030" s="56" t="str">
        <f>작성용!W3027</f>
        <v>사전등록</v>
      </c>
      <c r="P3030" s="56" t="str">
        <f>작성용!X3027</f>
        <v>-</v>
      </c>
      <c r="Q3030" s="57" t="str">
        <f>작성용!AD3027</f>
        <v>대체평가3사업본부</v>
      </c>
      <c r="R3030" s="59">
        <f>작성용!AE3027</f>
        <v>0</v>
      </c>
      <c r="S3030" s="57" t="str">
        <f>작성용!AF3027</f>
        <v>대체평가3사업본부</v>
      </c>
      <c r="T3030" s="60" t="str">
        <f>작성용!AG3027</f>
        <v>조민아</v>
      </c>
      <c r="U3030" s="60" t="str">
        <f>작성용!AH3027</f>
        <v>조민아</v>
      </c>
      <c r="V3030" s="55">
        <f>작성용!AA3027</f>
        <v>202503</v>
      </c>
      <c r="W3030" s="57" t="str">
        <f>작성용!AC3027</f>
        <v>[T]기타보험기관[1본부]</v>
      </c>
      <c r="X3030" s="57" t="str">
        <f>작성용!O3027</f>
        <v>이준기책임</v>
      </c>
      <c r="Y3030" s="57" t="str">
        <f>작성용!P3027</f>
        <v>02-3787-2439</v>
      </c>
      <c r="Z3030" s="57" t="str">
        <f>작성용!Q3027</f>
        <v>junki.lee@hmsec.com</v>
      </c>
      <c r="AA3030" s="55" t="str">
        <f>작성용!AJ3027</f>
        <v>회계반영목적</v>
      </c>
      <c r="AB3030" s="55">
        <f>작성용!AB3027</f>
        <v>0</v>
      </c>
    </row>
    <row r="3031" spans="1:28" s="11" customFormat="1" ht="16.5" hidden="1" customHeight="1" x14ac:dyDescent="0.3">
      <c r="A3031" s="53">
        <f>작성용!AL3028</f>
        <v>3027</v>
      </c>
      <c r="B3031" s="54" t="str">
        <f>작성용!AI3028</f>
        <v>-</v>
      </c>
      <c r="C3031" s="55" t="str">
        <f>작성용!AK3028</f>
        <v>개별종목</v>
      </c>
      <c r="D3031" s="56">
        <f>작성용!T3028</f>
        <v>45702</v>
      </c>
      <c r="E3031" s="57" t="str">
        <f>작성용!B3028</f>
        <v>현대차증권(수익증권)</v>
      </c>
      <c r="F3031" s="57" t="str">
        <f>작성용!C3028</f>
        <v>신규</v>
      </c>
      <c r="G3031" s="57" t="str">
        <f>작성용!D3028</f>
        <v>비욘드일반사모부동산투자신탁제1호1종</v>
      </c>
      <c r="H3031" s="58" t="str">
        <f>작성용!E3028</f>
        <v>KBP2024120156</v>
      </c>
      <c r="I3031" s="57" t="str">
        <f>작성용!F3028</f>
        <v>B02</v>
      </c>
      <c r="J3031" s="57">
        <f>작성용!G3028</f>
        <v>0</v>
      </c>
      <c r="K3031" s="57" t="str">
        <f>작성용!H3028</f>
        <v>-</v>
      </c>
      <c r="L3031" s="57" t="str">
        <f>작성용!N3028</f>
        <v>연말</v>
      </c>
      <c r="M3031" s="56" t="str">
        <f>작성용!U3028</f>
        <v>2025.03.31</v>
      </c>
      <c r="N3031" s="56" t="str">
        <f>작성용!V3028</f>
        <v>사전등록</v>
      </c>
      <c r="O3031" s="56" t="str">
        <f>작성용!W3028</f>
        <v>사전등록</v>
      </c>
      <c r="P3031" s="56" t="str">
        <f>작성용!X3028</f>
        <v>-</v>
      </c>
      <c r="Q3031" s="57" t="str">
        <f>작성용!AD3028</f>
        <v>대체평가3사업본부</v>
      </c>
      <c r="R3031" s="59">
        <f>작성용!AE3028</f>
        <v>0</v>
      </c>
      <c r="S3031" s="57" t="str">
        <f>작성용!AF3028</f>
        <v>대체평가3사업본부</v>
      </c>
      <c r="T3031" s="60" t="str">
        <f>작성용!AG3028</f>
        <v>조민아</v>
      </c>
      <c r="U3031" s="60" t="str">
        <f>작성용!AH3028</f>
        <v>조민아</v>
      </c>
      <c r="V3031" s="55">
        <f>작성용!AA3028</f>
        <v>202503</v>
      </c>
      <c r="W3031" s="57" t="str">
        <f>작성용!AC3028</f>
        <v>[T]기타보험기관[1본부]</v>
      </c>
      <c r="X3031" s="57" t="str">
        <f>작성용!O3028</f>
        <v>이준기책임</v>
      </c>
      <c r="Y3031" s="57" t="str">
        <f>작성용!P3028</f>
        <v>02-3787-2439</v>
      </c>
      <c r="Z3031" s="57" t="str">
        <f>작성용!Q3028</f>
        <v>junki.lee@hmsec.com</v>
      </c>
      <c r="AA3031" s="55" t="str">
        <f>작성용!AJ3028</f>
        <v>회계반영목적</v>
      </c>
      <c r="AB3031" s="55">
        <f>작성용!AB3028</f>
        <v>0</v>
      </c>
    </row>
    <row r="3032" spans="1:28" s="11" customFormat="1" ht="16.5" hidden="1" customHeight="1" x14ac:dyDescent="0.3">
      <c r="A3032" s="53">
        <f>작성용!AL3029</f>
        <v>3028</v>
      </c>
      <c r="B3032" s="54" t="str">
        <f>작성용!AI3029</f>
        <v>가평가, 본평가 : 2025-01-03</v>
      </c>
      <c r="C3032" s="55" t="str">
        <f>작성용!AK3029</f>
        <v>개별종목</v>
      </c>
      <c r="D3032" s="56">
        <f>작성용!T3029</f>
        <v>45702</v>
      </c>
      <c r="E3032" s="57" t="str">
        <f>작성용!B3029</f>
        <v>현대해상</v>
      </c>
      <c r="F3032" s="57" t="str">
        <f>작성용!C3029</f>
        <v>재평가</v>
      </c>
      <c r="G3032" s="57" t="str">
        <f>작성용!D3029</f>
        <v>한국투자필라델피아전문투자형사모부동산투자신탁1호</v>
      </c>
      <c r="H3032" s="58" t="str">
        <f>작성용!E3029</f>
        <v>KBP2018030093</v>
      </c>
      <c r="I3032" s="57" t="str">
        <f>작성용!F3029</f>
        <v>B02</v>
      </c>
      <c r="J3032" s="57">
        <f>작성용!G3029</f>
        <v>0</v>
      </c>
      <c r="K3032" s="57" t="str">
        <f>작성용!H3029</f>
        <v>Y</v>
      </c>
      <c r="L3032" s="57" t="str">
        <f>작성용!N3029</f>
        <v xml:space="preserve">분기 </v>
      </c>
      <c r="M3032" s="56" t="str">
        <f>작성용!U3029</f>
        <v>2025.03.31</v>
      </c>
      <c r="N3032" s="56" t="str">
        <f>작성용!V3029</f>
        <v>사전등록</v>
      </c>
      <c r="O3032" s="56" t="str">
        <f>작성용!W3029</f>
        <v>사전등록</v>
      </c>
      <c r="P3032" s="56" t="str">
        <f>작성용!X3029</f>
        <v>-</v>
      </c>
      <c r="Q3032" s="57" t="str">
        <f>작성용!AD3029</f>
        <v>대체평가3사업본부</v>
      </c>
      <c r="R3032" s="59">
        <f>작성용!AE3029</f>
        <v>0</v>
      </c>
      <c r="S3032" s="57" t="str">
        <f>작성용!AF3029</f>
        <v>대체평가3사업본부</v>
      </c>
      <c r="T3032" s="60" t="str">
        <f>작성용!AG3029</f>
        <v>정민지</v>
      </c>
      <c r="U3032" s="60" t="str">
        <f>작성용!AH3029</f>
        <v>정민지</v>
      </c>
      <c r="V3032" s="55">
        <f>작성용!AA3029</f>
        <v>202503</v>
      </c>
      <c r="W3032" s="57" t="str">
        <f>작성용!AC3029</f>
        <v>[T]기타보험기관[1본부]</v>
      </c>
      <c r="X3032" s="57" t="str">
        <f>작성용!O3029</f>
        <v xml:space="preserve">유재은대리 </v>
      </c>
      <c r="Y3032" s="57" t="str">
        <f>작성용!P3029</f>
        <v xml:space="preserve">02-3701-8164 </v>
      </c>
      <c r="Z3032" s="57" t="str">
        <f>작성용!Q3029</f>
        <v xml:space="preserve">yje1212@hi-co-kr </v>
      </c>
      <c r="AA3032" s="55" t="str">
        <f>작성용!AJ3029</f>
        <v>-</v>
      </c>
      <c r="AB3032" s="55">
        <f>작성용!AB3029</f>
        <v>0</v>
      </c>
    </row>
    <row r="3033" spans="1:28" s="11" customFormat="1" ht="16.5" hidden="1" customHeight="1" x14ac:dyDescent="0.3">
      <c r="A3033" s="53">
        <f>작성용!AL3030</f>
        <v>3029</v>
      </c>
      <c r="B3033" s="54" t="str">
        <f>작성용!AI3030</f>
        <v>가평가, 본평가 : 2025-01-03</v>
      </c>
      <c r="C3033" s="55" t="str">
        <f>작성용!AK3030</f>
        <v>개별종목</v>
      </c>
      <c r="D3033" s="56">
        <f>작성용!T3030</f>
        <v>45702</v>
      </c>
      <c r="E3033" s="57" t="str">
        <f>작성용!B3030</f>
        <v>현대해상</v>
      </c>
      <c r="F3033" s="57" t="str">
        <f>작성용!C3030</f>
        <v>재평가</v>
      </c>
      <c r="G3033" s="57" t="str">
        <f>작성용!D3030</f>
        <v>삼성UK가스인프라전문투자형사모투자신탁제1호</v>
      </c>
      <c r="H3033" s="58" t="str">
        <f>작성용!E3030</f>
        <v>KBP2018120300</v>
      </c>
      <c r="I3033" s="57" t="str">
        <f>작성용!F3030</f>
        <v>B02</v>
      </c>
      <c r="J3033" s="57">
        <f>작성용!G3030</f>
        <v>0</v>
      </c>
      <c r="K3033" s="57" t="str">
        <f>작성용!H3030</f>
        <v>Y</v>
      </c>
      <c r="L3033" s="57" t="str">
        <f>작성용!N3030</f>
        <v xml:space="preserve">분기 </v>
      </c>
      <c r="M3033" s="56" t="str">
        <f>작성용!U3030</f>
        <v>2025.03.31</v>
      </c>
      <c r="N3033" s="56" t="str">
        <f>작성용!V3030</f>
        <v>사전등록</v>
      </c>
      <c r="O3033" s="56" t="str">
        <f>작성용!W3030</f>
        <v>사전등록</v>
      </c>
      <c r="P3033" s="56" t="str">
        <f>작성용!X3030</f>
        <v>-</v>
      </c>
      <c r="Q3033" s="57" t="str">
        <f>작성용!AD3030</f>
        <v>대체평가3사업본부</v>
      </c>
      <c r="R3033" s="59">
        <f>작성용!AE3030</f>
        <v>0</v>
      </c>
      <c r="S3033" s="57" t="str">
        <f>작성용!AF3030</f>
        <v>대체평가3사업본부</v>
      </c>
      <c r="T3033" s="60" t="str">
        <f>작성용!AG3030</f>
        <v>정민지</v>
      </c>
      <c r="U3033" s="60" t="str">
        <f>작성용!AH3030</f>
        <v>정민지</v>
      </c>
      <c r="V3033" s="55">
        <f>작성용!AA3030</f>
        <v>202503</v>
      </c>
      <c r="W3033" s="57" t="str">
        <f>작성용!AC3030</f>
        <v>[T]기타보험기관[1본부]</v>
      </c>
      <c r="X3033" s="57" t="str">
        <f>작성용!O3030</f>
        <v xml:space="preserve">유재은대리 </v>
      </c>
      <c r="Y3033" s="57" t="str">
        <f>작성용!P3030</f>
        <v xml:space="preserve">02-3701-8164 </v>
      </c>
      <c r="Z3033" s="57" t="str">
        <f>작성용!Q3030</f>
        <v xml:space="preserve">yje1212@hi-co-kr </v>
      </c>
      <c r="AA3033" s="55" t="str">
        <f>작성용!AJ3030</f>
        <v>-</v>
      </c>
      <c r="AB3033" s="55">
        <f>작성용!AB3030</f>
        <v>0</v>
      </c>
    </row>
    <row r="3034" spans="1:28" s="11" customFormat="1" ht="16.5" hidden="1" customHeight="1" x14ac:dyDescent="0.3">
      <c r="A3034" s="53">
        <f>작성용!AL3031</f>
        <v>3030</v>
      </c>
      <c r="B3034" s="54" t="str">
        <f>작성용!AI3031</f>
        <v>가평가, 본평가 : 2025-01-03</v>
      </c>
      <c r="C3034" s="55" t="str">
        <f>작성용!AK3031</f>
        <v>개별종목</v>
      </c>
      <c r="D3034" s="56">
        <f>작성용!T3031</f>
        <v>45702</v>
      </c>
      <c r="E3034" s="57" t="str">
        <f>작성용!B3031</f>
        <v>현대해상</v>
      </c>
      <c r="F3034" s="57" t="str">
        <f>작성용!C3031</f>
        <v>재평가</v>
      </c>
      <c r="G3034" s="57" t="str">
        <f>작성용!D3031</f>
        <v>키움마일스톤UKREDF사모부동산투자신탁2호</v>
      </c>
      <c r="H3034" s="58" t="str">
        <f>작성용!E3031</f>
        <v>KBP2019120156</v>
      </c>
      <c r="I3034" s="57" t="str">
        <f>작성용!F3031</f>
        <v>B02</v>
      </c>
      <c r="J3034" s="57">
        <f>작성용!G3031</f>
        <v>0</v>
      </c>
      <c r="K3034" s="57" t="str">
        <f>작성용!H3031</f>
        <v>Y</v>
      </c>
      <c r="L3034" s="57" t="str">
        <f>작성용!N3031</f>
        <v xml:space="preserve">분기 </v>
      </c>
      <c r="M3034" s="56" t="str">
        <f>작성용!U3031</f>
        <v>2025.03.31</v>
      </c>
      <c r="N3034" s="56" t="str">
        <f>작성용!V3031</f>
        <v>사전등록</v>
      </c>
      <c r="O3034" s="56" t="str">
        <f>작성용!W3031</f>
        <v>사전등록</v>
      </c>
      <c r="P3034" s="56" t="str">
        <f>작성용!X3031</f>
        <v>-</v>
      </c>
      <c r="Q3034" s="57" t="str">
        <f>작성용!AD3031</f>
        <v>대체평가3사업본부</v>
      </c>
      <c r="R3034" s="59">
        <f>작성용!AE3031</f>
        <v>0</v>
      </c>
      <c r="S3034" s="57" t="str">
        <f>작성용!AF3031</f>
        <v>대체평가3사업본부</v>
      </c>
      <c r="T3034" s="60" t="str">
        <f>작성용!AG3031</f>
        <v>정민지</v>
      </c>
      <c r="U3034" s="60" t="str">
        <f>작성용!AH3031</f>
        <v>정민지</v>
      </c>
      <c r="V3034" s="55">
        <f>작성용!AA3031</f>
        <v>202503</v>
      </c>
      <c r="W3034" s="57" t="str">
        <f>작성용!AC3031</f>
        <v>[T]기타보험기관[1본부]</v>
      </c>
      <c r="X3034" s="57" t="str">
        <f>작성용!O3031</f>
        <v xml:space="preserve">유재은대리 </v>
      </c>
      <c r="Y3034" s="57" t="str">
        <f>작성용!P3031</f>
        <v xml:space="preserve">02-3701-8164 </v>
      </c>
      <c r="Z3034" s="57" t="str">
        <f>작성용!Q3031</f>
        <v xml:space="preserve">yje1212@hi-co-kr </v>
      </c>
      <c r="AA3034" s="55" t="str">
        <f>작성용!AJ3031</f>
        <v>-</v>
      </c>
      <c r="AB3034" s="55">
        <f>작성용!AB3031</f>
        <v>0</v>
      </c>
    </row>
    <row r="3035" spans="1:28" s="11" customFormat="1" ht="16.5" hidden="1" customHeight="1" x14ac:dyDescent="0.3">
      <c r="A3035" s="53">
        <f>작성용!AL3032</f>
        <v>3031</v>
      </c>
      <c r="B3035" s="54" t="str">
        <f>작성용!AI3032</f>
        <v>가평가, 본평가 : 2025-01-03</v>
      </c>
      <c r="C3035" s="55" t="str">
        <f>작성용!AK3032</f>
        <v>개별종목</v>
      </c>
      <c r="D3035" s="56">
        <f>작성용!T3032</f>
        <v>45702</v>
      </c>
      <c r="E3035" s="57" t="str">
        <f>작성용!B3032</f>
        <v>현대해상</v>
      </c>
      <c r="F3035" s="57" t="str">
        <f>작성용!C3032</f>
        <v>재평가</v>
      </c>
      <c r="G3035" s="57" t="str">
        <f>작성용!D3032</f>
        <v>신한시니어론전문투자형사모혼합자산투자신탁제2호</v>
      </c>
      <c r="H3035" s="58" t="str">
        <f>작성용!E3032</f>
        <v>KBP2016090007</v>
      </c>
      <c r="I3035" s="57" t="str">
        <f>작성용!F3032</f>
        <v>B02</v>
      </c>
      <c r="J3035" s="57">
        <f>작성용!G3032</f>
        <v>0</v>
      </c>
      <c r="K3035" s="57" t="str">
        <f>작성용!H3032</f>
        <v>Y</v>
      </c>
      <c r="L3035" s="57" t="str">
        <f>작성용!N3032</f>
        <v xml:space="preserve">분기 </v>
      </c>
      <c r="M3035" s="56" t="str">
        <f>작성용!U3032</f>
        <v>2025.03.31</v>
      </c>
      <c r="N3035" s="56" t="str">
        <f>작성용!V3032</f>
        <v>사전등록</v>
      </c>
      <c r="O3035" s="56" t="str">
        <f>작성용!W3032</f>
        <v>사전등록</v>
      </c>
      <c r="P3035" s="56" t="str">
        <f>작성용!X3032</f>
        <v>-</v>
      </c>
      <c r="Q3035" s="57" t="str">
        <f>작성용!AD3032</f>
        <v>대체평가3사업본부</v>
      </c>
      <c r="R3035" s="59">
        <f>작성용!AE3032</f>
        <v>0</v>
      </c>
      <c r="S3035" s="57" t="str">
        <f>작성용!AF3032</f>
        <v>대체평가3사업본부</v>
      </c>
      <c r="T3035" s="60" t="str">
        <f>작성용!AG3032</f>
        <v>정민지</v>
      </c>
      <c r="U3035" s="60" t="str">
        <f>작성용!AH3032</f>
        <v>정민지</v>
      </c>
      <c r="V3035" s="55">
        <f>작성용!AA3032</f>
        <v>202503</v>
      </c>
      <c r="W3035" s="57" t="str">
        <f>작성용!AC3032</f>
        <v>[T]기타보험기관[1본부]</v>
      </c>
      <c r="X3035" s="57" t="str">
        <f>작성용!O3032</f>
        <v xml:space="preserve">유재은대리 </v>
      </c>
      <c r="Y3035" s="57" t="str">
        <f>작성용!P3032</f>
        <v xml:space="preserve">02-3701-8164 </v>
      </c>
      <c r="Z3035" s="57" t="str">
        <f>작성용!Q3032</f>
        <v xml:space="preserve">yje1212@hi-co-kr </v>
      </c>
      <c r="AA3035" s="55" t="str">
        <f>작성용!AJ3032</f>
        <v>-</v>
      </c>
      <c r="AB3035" s="55">
        <f>작성용!AB3032</f>
        <v>0</v>
      </c>
    </row>
    <row r="3036" spans="1:28" s="11" customFormat="1" ht="16.5" hidden="1" customHeight="1" x14ac:dyDescent="0.3">
      <c r="A3036" s="53">
        <f>작성용!AL3033</f>
        <v>3032</v>
      </c>
      <c r="B3036" s="54" t="str">
        <f>작성용!AI3033</f>
        <v>가평가, 본평가 : 2025-01-03</v>
      </c>
      <c r="C3036" s="55" t="str">
        <f>작성용!AK3033</f>
        <v>개별종목</v>
      </c>
      <c r="D3036" s="56">
        <f>작성용!T3033</f>
        <v>45702</v>
      </c>
      <c r="E3036" s="57" t="str">
        <f>작성용!B3033</f>
        <v>현대해상</v>
      </c>
      <c r="F3036" s="57" t="str">
        <f>작성용!C3033</f>
        <v>재평가</v>
      </c>
      <c r="G3036" s="57" t="str">
        <f>작성용!D3033</f>
        <v>신한유럽기업대출SDPIV사모특별제3호</v>
      </c>
      <c r="H3036" s="58" t="str">
        <f>작성용!E3033</f>
        <v>KBP2021030028</v>
      </c>
      <c r="I3036" s="57" t="str">
        <f>작성용!F3033</f>
        <v>B02</v>
      </c>
      <c r="J3036" s="57">
        <f>작성용!G3033</f>
        <v>0</v>
      </c>
      <c r="K3036" s="57" t="str">
        <f>작성용!H3033</f>
        <v>Y</v>
      </c>
      <c r="L3036" s="57" t="str">
        <f>작성용!N3033</f>
        <v xml:space="preserve">분기 </v>
      </c>
      <c r="M3036" s="56" t="str">
        <f>작성용!U3033</f>
        <v>2025.03.31</v>
      </c>
      <c r="N3036" s="56" t="str">
        <f>작성용!V3033</f>
        <v>사전등록</v>
      </c>
      <c r="O3036" s="56" t="str">
        <f>작성용!W3033</f>
        <v>사전등록</v>
      </c>
      <c r="P3036" s="56" t="str">
        <f>작성용!X3033</f>
        <v>-</v>
      </c>
      <c r="Q3036" s="57" t="str">
        <f>작성용!AD3033</f>
        <v>대체평가3사업본부</v>
      </c>
      <c r="R3036" s="59">
        <f>작성용!AE3033</f>
        <v>0</v>
      </c>
      <c r="S3036" s="57" t="str">
        <f>작성용!AF3033</f>
        <v>대체평가3사업본부</v>
      </c>
      <c r="T3036" s="60" t="str">
        <f>작성용!AG3033</f>
        <v>정민지</v>
      </c>
      <c r="U3036" s="60" t="str">
        <f>작성용!AH3033</f>
        <v>정민지</v>
      </c>
      <c r="V3036" s="55">
        <f>작성용!AA3033</f>
        <v>202503</v>
      </c>
      <c r="W3036" s="57" t="str">
        <f>작성용!AC3033</f>
        <v>[T]기타보험기관[1본부]</v>
      </c>
      <c r="X3036" s="57" t="str">
        <f>작성용!O3033</f>
        <v xml:space="preserve">유재은대리 </v>
      </c>
      <c r="Y3036" s="57" t="str">
        <f>작성용!P3033</f>
        <v xml:space="preserve">02-3701-8164 </v>
      </c>
      <c r="Z3036" s="57" t="str">
        <f>작성용!Q3033</f>
        <v xml:space="preserve">yje1212@hi-co-kr </v>
      </c>
      <c r="AA3036" s="55" t="str">
        <f>작성용!AJ3033</f>
        <v>-</v>
      </c>
      <c r="AB3036" s="55">
        <f>작성용!AB3033</f>
        <v>0</v>
      </c>
    </row>
    <row r="3037" spans="1:28" s="11" customFormat="1" ht="16.5" hidden="1" customHeight="1" x14ac:dyDescent="0.3">
      <c r="A3037" s="53">
        <f>작성용!AL3034</f>
        <v>3033</v>
      </c>
      <c r="B3037" s="54" t="str">
        <f>작성용!AI3034</f>
        <v>가평가, 본평가 : 2025-01-03</v>
      </c>
      <c r="C3037" s="55" t="str">
        <f>작성용!AK3034</f>
        <v>개별종목</v>
      </c>
      <c r="D3037" s="56">
        <f>작성용!T3034</f>
        <v>45702</v>
      </c>
      <c r="E3037" s="57" t="str">
        <f>작성용!B3034</f>
        <v>현대해상</v>
      </c>
      <c r="F3037" s="57" t="str">
        <f>작성용!C3034</f>
        <v>재평가</v>
      </c>
      <c r="G3037" s="57" t="str">
        <f>작성용!D3034</f>
        <v>한화봉담송산고속도로전문투자형사모특별자산투자신탁1호</v>
      </c>
      <c r="H3037" s="58" t="str">
        <f>작성용!E3034</f>
        <v>KBP2017120075</v>
      </c>
      <c r="I3037" s="57" t="str">
        <f>작성용!F3034</f>
        <v>B02</v>
      </c>
      <c r="J3037" s="57">
        <f>작성용!G3034</f>
        <v>0</v>
      </c>
      <c r="K3037" s="57" t="str">
        <f>작성용!H3034</f>
        <v>Y</v>
      </c>
      <c r="L3037" s="57" t="str">
        <f>작성용!N3034</f>
        <v xml:space="preserve">분기 </v>
      </c>
      <c r="M3037" s="56" t="str">
        <f>작성용!U3034</f>
        <v>2025.03.31</v>
      </c>
      <c r="N3037" s="56" t="str">
        <f>작성용!V3034</f>
        <v>사전등록</v>
      </c>
      <c r="O3037" s="56" t="str">
        <f>작성용!W3034</f>
        <v>사전등록</v>
      </c>
      <c r="P3037" s="56" t="str">
        <f>작성용!X3034</f>
        <v>-</v>
      </c>
      <c r="Q3037" s="57" t="str">
        <f>작성용!AD3034</f>
        <v>대체평가3사업본부</v>
      </c>
      <c r="R3037" s="59">
        <f>작성용!AE3034</f>
        <v>0</v>
      </c>
      <c r="S3037" s="57" t="str">
        <f>작성용!AF3034</f>
        <v>대체평가3사업본부</v>
      </c>
      <c r="T3037" s="60" t="str">
        <f>작성용!AG3034</f>
        <v>정민지</v>
      </c>
      <c r="U3037" s="60" t="str">
        <f>작성용!AH3034</f>
        <v>정민지</v>
      </c>
      <c r="V3037" s="55">
        <f>작성용!AA3034</f>
        <v>202503</v>
      </c>
      <c r="W3037" s="57" t="str">
        <f>작성용!AC3034</f>
        <v>[T]기타보험기관[1본부]</v>
      </c>
      <c r="X3037" s="57" t="str">
        <f>작성용!O3034</f>
        <v xml:space="preserve">유재은대리 </v>
      </c>
      <c r="Y3037" s="57" t="str">
        <f>작성용!P3034</f>
        <v xml:space="preserve">02-3701-8164 </v>
      </c>
      <c r="Z3037" s="57" t="str">
        <f>작성용!Q3034</f>
        <v xml:space="preserve">yje1212@hi-co-kr </v>
      </c>
      <c r="AA3037" s="55" t="str">
        <f>작성용!AJ3034</f>
        <v>-</v>
      </c>
      <c r="AB3037" s="55">
        <f>작성용!AB3034</f>
        <v>0</v>
      </c>
    </row>
    <row r="3038" spans="1:28" s="11" customFormat="1" ht="16.5" hidden="1" customHeight="1" x14ac:dyDescent="0.3">
      <c r="A3038" s="53">
        <f>작성용!AL3035</f>
        <v>3034</v>
      </c>
      <c r="B3038" s="54" t="str">
        <f>작성용!AI3035</f>
        <v>가평가, 본평가 : 2025-01-03</v>
      </c>
      <c r="C3038" s="55" t="str">
        <f>작성용!AK3035</f>
        <v>개별종목</v>
      </c>
      <c r="D3038" s="56">
        <f>작성용!T3035</f>
        <v>45702</v>
      </c>
      <c r="E3038" s="57" t="str">
        <f>작성용!B3035</f>
        <v>현대해상</v>
      </c>
      <c r="F3038" s="57" t="str">
        <f>작성용!C3035</f>
        <v>재평가</v>
      </c>
      <c r="G3038" s="57" t="str">
        <f>작성용!D3035</f>
        <v>한화영국코어인프라전문투자형사모특별자산투자신탁1호</v>
      </c>
      <c r="H3038" s="58" t="str">
        <f>작성용!E3035</f>
        <v>KBP2019120159</v>
      </c>
      <c r="I3038" s="57" t="str">
        <f>작성용!F3035</f>
        <v>B02</v>
      </c>
      <c r="J3038" s="57">
        <f>작성용!G3035</f>
        <v>0</v>
      </c>
      <c r="K3038" s="57" t="str">
        <f>작성용!H3035</f>
        <v>Y</v>
      </c>
      <c r="L3038" s="57" t="str">
        <f>작성용!N3035</f>
        <v xml:space="preserve">분기 </v>
      </c>
      <c r="M3038" s="56" t="str">
        <f>작성용!U3035</f>
        <v>2025.03.31</v>
      </c>
      <c r="N3038" s="56" t="str">
        <f>작성용!V3035</f>
        <v>사전등록</v>
      </c>
      <c r="O3038" s="56" t="str">
        <f>작성용!W3035</f>
        <v>사전등록</v>
      </c>
      <c r="P3038" s="56" t="str">
        <f>작성용!X3035</f>
        <v>-</v>
      </c>
      <c r="Q3038" s="57" t="str">
        <f>작성용!AD3035</f>
        <v>대체평가3사업본부</v>
      </c>
      <c r="R3038" s="59">
        <f>작성용!AE3035</f>
        <v>0</v>
      </c>
      <c r="S3038" s="57" t="str">
        <f>작성용!AF3035</f>
        <v>대체평가3사업본부</v>
      </c>
      <c r="T3038" s="60" t="str">
        <f>작성용!AG3035</f>
        <v>정민지</v>
      </c>
      <c r="U3038" s="60" t="str">
        <f>작성용!AH3035</f>
        <v>정민지</v>
      </c>
      <c r="V3038" s="55">
        <f>작성용!AA3035</f>
        <v>202503</v>
      </c>
      <c r="W3038" s="57" t="str">
        <f>작성용!AC3035</f>
        <v>[T]기타보험기관[1본부]</v>
      </c>
      <c r="X3038" s="57" t="str">
        <f>작성용!O3035</f>
        <v xml:space="preserve">유재은대리 </v>
      </c>
      <c r="Y3038" s="57" t="str">
        <f>작성용!P3035</f>
        <v xml:space="preserve">02-3701-8164 </v>
      </c>
      <c r="Z3038" s="57" t="str">
        <f>작성용!Q3035</f>
        <v xml:space="preserve">yje1212@hi-co-kr </v>
      </c>
      <c r="AA3038" s="55" t="str">
        <f>작성용!AJ3035</f>
        <v>-</v>
      </c>
      <c r="AB3038" s="55">
        <f>작성용!AB3035</f>
        <v>0</v>
      </c>
    </row>
    <row r="3039" spans="1:28" s="11" customFormat="1" ht="16.5" hidden="1" customHeight="1" x14ac:dyDescent="0.3">
      <c r="A3039" s="53">
        <f>작성용!AL3036</f>
        <v>3035</v>
      </c>
      <c r="B3039" s="54" t="str">
        <f>작성용!AI3036</f>
        <v>가평가, 본평가 : 2025-01-03</v>
      </c>
      <c r="C3039" s="55" t="str">
        <f>작성용!AK3036</f>
        <v>개별종목</v>
      </c>
      <c r="D3039" s="56">
        <f>작성용!T3036</f>
        <v>45702</v>
      </c>
      <c r="E3039" s="57" t="str">
        <f>작성용!B3036</f>
        <v>현대해상</v>
      </c>
      <c r="F3039" s="57" t="str">
        <f>작성용!C3036</f>
        <v>재평가</v>
      </c>
      <c r="G3039" s="57" t="str">
        <f>작성용!D3036</f>
        <v>한화유럽PPP인프라전문투자형사모특별자산신탁2호</v>
      </c>
      <c r="H3039" s="58" t="str">
        <f>작성용!E3036</f>
        <v>KBP2019120119</v>
      </c>
      <c r="I3039" s="57" t="str">
        <f>작성용!F3036</f>
        <v>B02</v>
      </c>
      <c r="J3039" s="57">
        <f>작성용!G3036</f>
        <v>0</v>
      </c>
      <c r="K3039" s="57" t="str">
        <f>작성용!H3036</f>
        <v>Y</v>
      </c>
      <c r="L3039" s="57" t="str">
        <f>작성용!N3036</f>
        <v xml:space="preserve">분기 </v>
      </c>
      <c r="M3039" s="56" t="str">
        <f>작성용!U3036</f>
        <v>2025.03.31</v>
      </c>
      <c r="N3039" s="56" t="str">
        <f>작성용!V3036</f>
        <v>사전등록</v>
      </c>
      <c r="O3039" s="56" t="str">
        <f>작성용!W3036</f>
        <v>사전등록</v>
      </c>
      <c r="P3039" s="56" t="str">
        <f>작성용!X3036</f>
        <v>-</v>
      </c>
      <c r="Q3039" s="57" t="str">
        <f>작성용!AD3036</f>
        <v>대체평가3사업본부</v>
      </c>
      <c r="R3039" s="59">
        <f>작성용!AE3036</f>
        <v>0</v>
      </c>
      <c r="S3039" s="57" t="str">
        <f>작성용!AF3036</f>
        <v>대체평가3사업본부</v>
      </c>
      <c r="T3039" s="60" t="str">
        <f>작성용!AG3036</f>
        <v>정민지</v>
      </c>
      <c r="U3039" s="60" t="str">
        <f>작성용!AH3036</f>
        <v>정민지</v>
      </c>
      <c r="V3039" s="55">
        <f>작성용!AA3036</f>
        <v>202503</v>
      </c>
      <c r="W3039" s="57" t="str">
        <f>작성용!AC3036</f>
        <v>[T]기타보험기관[1본부]</v>
      </c>
      <c r="X3039" s="57" t="str">
        <f>작성용!O3036</f>
        <v xml:space="preserve">유재은대리 </v>
      </c>
      <c r="Y3039" s="57" t="str">
        <f>작성용!P3036</f>
        <v xml:space="preserve">02-3701-8164 </v>
      </c>
      <c r="Z3039" s="57" t="str">
        <f>작성용!Q3036</f>
        <v xml:space="preserve">yje1212@hi-co-kr </v>
      </c>
      <c r="AA3039" s="55" t="str">
        <f>작성용!AJ3036</f>
        <v>-</v>
      </c>
      <c r="AB3039" s="55">
        <f>작성용!AB3036</f>
        <v>0</v>
      </c>
    </row>
    <row r="3040" spans="1:28" s="11" customFormat="1" ht="16.5" hidden="1" customHeight="1" x14ac:dyDescent="0.3">
      <c r="A3040" s="53">
        <f>작성용!AL3037</f>
        <v>3036</v>
      </c>
      <c r="B3040" s="54" t="str">
        <f>작성용!AI3037</f>
        <v>가평가, 본평가 : 2025-01-03</v>
      </c>
      <c r="C3040" s="55" t="str">
        <f>작성용!AK3037</f>
        <v>개별종목</v>
      </c>
      <c r="D3040" s="56">
        <f>작성용!T3037</f>
        <v>45702</v>
      </c>
      <c r="E3040" s="57" t="str">
        <f>작성용!B3037</f>
        <v>현대해상</v>
      </c>
      <c r="F3040" s="57" t="str">
        <f>작성용!C3037</f>
        <v>재평가</v>
      </c>
      <c r="G3040" s="57" t="str">
        <f>작성용!D3037</f>
        <v>한화DEBTSTRATEGY전문투자형사모부동산투자신탁16호</v>
      </c>
      <c r="H3040" s="58" t="str">
        <f>작성용!E3037</f>
        <v>KBP2019120158</v>
      </c>
      <c r="I3040" s="57" t="str">
        <f>작성용!F3037</f>
        <v>B02</v>
      </c>
      <c r="J3040" s="57">
        <f>작성용!G3037</f>
        <v>0</v>
      </c>
      <c r="K3040" s="57" t="str">
        <f>작성용!H3037</f>
        <v>Y</v>
      </c>
      <c r="L3040" s="57" t="str">
        <f>작성용!N3037</f>
        <v xml:space="preserve">분기 </v>
      </c>
      <c r="M3040" s="56" t="str">
        <f>작성용!U3037</f>
        <v>2025.03.31</v>
      </c>
      <c r="N3040" s="56" t="str">
        <f>작성용!V3037</f>
        <v>사전등록</v>
      </c>
      <c r="O3040" s="56" t="str">
        <f>작성용!W3037</f>
        <v>사전등록</v>
      </c>
      <c r="P3040" s="56" t="str">
        <f>작성용!X3037</f>
        <v>-</v>
      </c>
      <c r="Q3040" s="57" t="str">
        <f>작성용!AD3037</f>
        <v>대체평가3사업본부</v>
      </c>
      <c r="R3040" s="59">
        <f>작성용!AE3037</f>
        <v>0</v>
      </c>
      <c r="S3040" s="57" t="str">
        <f>작성용!AF3037</f>
        <v>대체평가3사업본부</v>
      </c>
      <c r="T3040" s="60" t="str">
        <f>작성용!AG3037</f>
        <v>정민지</v>
      </c>
      <c r="U3040" s="60" t="str">
        <f>작성용!AH3037</f>
        <v>정민지</v>
      </c>
      <c r="V3040" s="55">
        <f>작성용!AA3037</f>
        <v>202503</v>
      </c>
      <c r="W3040" s="57" t="str">
        <f>작성용!AC3037</f>
        <v>[T]기타보험기관[1본부]</v>
      </c>
      <c r="X3040" s="57" t="str">
        <f>작성용!O3037</f>
        <v xml:space="preserve">유재은대리 </v>
      </c>
      <c r="Y3040" s="57" t="str">
        <f>작성용!P3037</f>
        <v xml:space="preserve">02-3701-8164 </v>
      </c>
      <c r="Z3040" s="57" t="str">
        <f>작성용!Q3037</f>
        <v xml:space="preserve">yje1212@hi-co-kr </v>
      </c>
      <c r="AA3040" s="55" t="str">
        <f>작성용!AJ3037</f>
        <v>-</v>
      </c>
      <c r="AB3040" s="55">
        <f>작성용!AB3037</f>
        <v>0</v>
      </c>
    </row>
    <row r="3041" spans="1:28" s="11" customFormat="1" ht="16.5" hidden="1" customHeight="1" x14ac:dyDescent="0.3">
      <c r="A3041" s="53">
        <f>작성용!AL3038</f>
        <v>3037</v>
      </c>
      <c r="B3041" s="54" t="str">
        <f>작성용!AI3038</f>
        <v>-</v>
      </c>
      <c r="C3041" s="55" t="str">
        <f>작성용!AK3038</f>
        <v>개별종목</v>
      </c>
      <c r="D3041" s="56">
        <f>작성용!T3038</f>
        <v>45702</v>
      </c>
      <c r="E3041" s="57" t="str">
        <f>작성용!B3038</f>
        <v>현대해상</v>
      </c>
      <c r="F3041" s="57" t="str">
        <f>작성용!C3038</f>
        <v>재평가</v>
      </c>
      <c r="G3041" s="57" t="str">
        <f>작성용!D3038</f>
        <v>한화글로벌인프라대출전문투자형사모특별자산투자신탁1호</v>
      </c>
      <c r="H3041" s="58" t="str">
        <f>작성용!E3038</f>
        <v>KBP2019120117</v>
      </c>
      <c r="I3041" s="57" t="str">
        <f>작성용!F3038</f>
        <v>B02</v>
      </c>
      <c r="J3041" s="57">
        <f>작성용!G3038</f>
        <v>0</v>
      </c>
      <c r="K3041" s="57" t="str">
        <f>작성용!H3038</f>
        <v>Y</v>
      </c>
      <c r="L3041" s="57" t="str">
        <f>작성용!N3038</f>
        <v xml:space="preserve">분기 </v>
      </c>
      <c r="M3041" s="56" t="str">
        <f>작성용!U3038</f>
        <v>2025.03.31</v>
      </c>
      <c r="N3041" s="56" t="str">
        <f>작성용!V3038</f>
        <v>사전등록</v>
      </c>
      <c r="O3041" s="56" t="str">
        <f>작성용!W3038</f>
        <v>사전등록</v>
      </c>
      <c r="P3041" s="56" t="str">
        <f>작성용!X3038</f>
        <v>-</v>
      </c>
      <c r="Q3041" s="57" t="str">
        <f>작성용!AD3038</f>
        <v>대체평가3사업본부</v>
      </c>
      <c r="R3041" s="59">
        <f>작성용!AE3038</f>
        <v>0</v>
      </c>
      <c r="S3041" s="57" t="str">
        <f>작성용!AF3038</f>
        <v>대체평가3사업본부</v>
      </c>
      <c r="T3041" s="60" t="str">
        <f>작성용!AG3038</f>
        <v>정민지</v>
      </c>
      <c r="U3041" s="60" t="str">
        <f>작성용!AH3038</f>
        <v>정민지</v>
      </c>
      <c r="V3041" s="55">
        <f>작성용!AA3038</f>
        <v>202503</v>
      </c>
      <c r="W3041" s="57" t="str">
        <f>작성용!AC3038</f>
        <v>[T]기타보험기관[1본부]</v>
      </c>
      <c r="X3041" s="57" t="str">
        <f>작성용!O3038</f>
        <v xml:space="preserve">유재은대리 </v>
      </c>
      <c r="Y3041" s="57" t="str">
        <f>작성용!P3038</f>
        <v xml:space="preserve">02-3701-8164 </v>
      </c>
      <c r="Z3041" s="57" t="str">
        <f>작성용!Q3038</f>
        <v xml:space="preserve">yje1212@hi-co-kr </v>
      </c>
      <c r="AA3041" s="55" t="str">
        <f>작성용!AJ3038</f>
        <v>-</v>
      </c>
      <c r="AB3041" s="55">
        <f>작성용!AB3038</f>
        <v>0</v>
      </c>
    </row>
    <row r="3042" spans="1:28" s="11" customFormat="1" ht="16.5" hidden="1" customHeight="1" x14ac:dyDescent="0.3">
      <c r="A3042" s="53">
        <f>작성용!AL3039</f>
        <v>3038</v>
      </c>
      <c r="B3042" s="54" t="str">
        <f>작성용!AI3039</f>
        <v>-</v>
      </c>
      <c r="C3042" s="55" t="str">
        <f>작성용!AK3039</f>
        <v>개별종목</v>
      </c>
      <c r="D3042" s="56">
        <f>작성용!T3039</f>
        <v>45702</v>
      </c>
      <c r="E3042" s="57" t="str">
        <f>작성용!B3039</f>
        <v>현대해상</v>
      </c>
      <c r="F3042" s="57" t="str">
        <f>작성용!C3039</f>
        <v>재평가</v>
      </c>
      <c r="G3042" s="57" t="str">
        <f>작성용!D3039</f>
        <v>한화GLOBALINFRASTRUCTURESTRATEGY전문투자형사모특별자산투자신탁4호</v>
      </c>
      <c r="H3042" s="58" t="str">
        <f>작성용!E3039</f>
        <v>KBP2020120083</v>
      </c>
      <c r="I3042" s="57" t="str">
        <f>작성용!F3039</f>
        <v>B02</v>
      </c>
      <c r="J3042" s="57">
        <f>작성용!G3039</f>
        <v>0</v>
      </c>
      <c r="K3042" s="57" t="str">
        <f>작성용!H3039</f>
        <v>Y</v>
      </c>
      <c r="L3042" s="57" t="str">
        <f>작성용!N3039</f>
        <v xml:space="preserve">분기 </v>
      </c>
      <c r="M3042" s="56" t="str">
        <f>작성용!U3039</f>
        <v>2025.03.31</v>
      </c>
      <c r="N3042" s="56" t="str">
        <f>작성용!V3039</f>
        <v>사전등록</v>
      </c>
      <c r="O3042" s="56" t="str">
        <f>작성용!W3039</f>
        <v>사전등록</v>
      </c>
      <c r="P3042" s="56" t="str">
        <f>작성용!X3039</f>
        <v>-</v>
      </c>
      <c r="Q3042" s="57" t="str">
        <f>작성용!AD3039</f>
        <v>대체평가3사업본부</v>
      </c>
      <c r="R3042" s="59">
        <f>작성용!AE3039</f>
        <v>0</v>
      </c>
      <c r="S3042" s="57" t="str">
        <f>작성용!AF3039</f>
        <v>대체평가3사업본부</v>
      </c>
      <c r="T3042" s="60" t="str">
        <f>작성용!AG3039</f>
        <v>정민지</v>
      </c>
      <c r="U3042" s="60" t="str">
        <f>작성용!AH3039</f>
        <v>정민지</v>
      </c>
      <c r="V3042" s="55">
        <f>작성용!AA3039</f>
        <v>202503</v>
      </c>
      <c r="W3042" s="57" t="str">
        <f>작성용!AC3039</f>
        <v>[T]기타보험기관[1본부]</v>
      </c>
      <c r="X3042" s="57" t="str">
        <f>작성용!O3039</f>
        <v xml:space="preserve">유재은대리 </v>
      </c>
      <c r="Y3042" s="57" t="str">
        <f>작성용!P3039</f>
        <v xml:space="preserve">02-3701-8164 </v>
      </c>
      <c r="Z3042" s="57" t="str">
        <f>작성용!Q3039</f>
        <v xml:space="preserve">yje1212@hi-co-kr </v>
      </c>
      <c r="AA3042" s="55" t="str">
        <f>작성용!AJ3039</f>
        <v>-</v>
      </c>
      <c r="AB3042" s="55">
        <f>작성용!AB3039</f>
        <v>0</v>
      </c>
    </row>
    <row r="3043" spans="1:28" s="11" customFormat="1" ht="16.5" hidden="1" customHeight="1" x14ac:dyDescent="0.3">
      <c r="A3043" s="53">
        <f>작성용!AL3040</f>
        <v>3039</v>
      </c>
      <c r="B3043" s="54" t="str">
        <f>작성용!AI3040</f>
        <v>-</v>
      </c>
      <c r="C3043" s="55" t="str">
        <f>작성용!AK3040</f>
        <v>개별종목</v>
      </c>
      <c r="D3043" s="56">
        <f>작성용!T3040</f>
        <v>45702</v>
      </c>
      <c r="E3043" s="57" t="str">
        <f>작성용!B3040</f>
        <v>현대해상</v>
      </c>
      <c r="F3043" s="57" t="str">
        <f>작성용!C3040</f>
        <v>재평가</v>
      </c>
      <c r="G3043" s="57" t="str">
        <f>작성용!D3040</f>
        <v>유진파이오니아사모부동산투자신탁7호</v>
      </c>
      <c r="H3043" s="58" t="str">
        <f>작성용!E3040</f>
        <v>KBP2019120149</v>
      </c>
      <c r="I3043" s="57" t="str">
        <f>작성용!F3040</f>
        <v>B02</v>
      </c>
      <c r="J3043" s="57">
        <f>작성용!G3040</f>
        <v>0</v>
      </c>
      <c r="K3043" s="57" t="str">
        <f>작성용!H3040</f>
        <v>Y</v>
      </c>
      <c r="L3043" s="57" t="str">
        <f>작성용!N3040</f>
        <v xml:space="preserve">분기 </v>
      </c>
      <c r="M3043" s="56" t="str">
        <f>작성용!U3040</f>
        <v>2025.03.31</v>
      </c>
      <c r="N3043" s="56" t="str">
        <f>작성용!V3040</f>
        <v>사전등록</v>
      </c>
      <c r="O3043" s="56" t="str">
        <f>작성용!W3040</f>
        <v>사전등록</v>
      </c>
      <c r="P3043" s="56" t="str">
        <f>작성용!X3040</f>
        <v>-</v>
      </c>
      <c r="Q3043" s="57" t="str">
        <f>작성용!AD3040</f>
        <v>대체평가3사업본부</v>
      </c>
      <c r="R3043" s="59">
        <f>작성용!AE3040</f>
        <v>0</v>
      </c>
      <c r="S3043" s="57" t="str">
        <f>작성용!AF3040</f>
        <v>대체평가3사업본부</v>
      </c>
      <c r="T3043" s="60" t="str">
        <f>작성용!AG3040</f>
        <v>정민지</v>
      </c>
      <c r="U3043" s="60" t="str">
        <f>작성용!AH3040</f>
        <v>정민지</v>
      </c>
      <c r="V3043" s="55">
        <f>작성용!AA3040</f>
        <v>202503</v>
      </c>
      <c r="W3043" s="57" t="str">
        <f>작성용!AC3040</f>
        <v>[T]기타보험기관[1본부]</v>
      </c>
      <c r="X3043" s="57" t="str">
        <f>작성용!O3040</f>
        <v xml:space="preserve">유재은대리 </v>
      </c>
      <c r="Y3043" s="57" t="str">
        <f>작성용!P3040</f>
        <v xml:space="preserve">02-3701-8164 </v>
      </c>
      <c r="Z3043" s="57" t="str">
        <f>작성용!Q3040</f>
        <v xml:space="preserve">yje1212@hi-co-kr </v>
      </c>
      <c r="AA3043" s="55" t="str">
        <f>작성용!AJ3040</f>
        <v>-</v>
      </c>
      <c r="AB3043" s="55">
        <f>작성용!AB3040</f>
        <v>0</v>
      </c>
    </row>
    <row r="3044" spans="1:28" s="11" customFormat="1" ht="16.5" hidden="1" customHeight="1" x14ac:dyDescent="0.3">
      <c r="A3044" s="53">
        <f>작성용!AL3041</f>
        <v>3040</v>
      </c>
      <c r="B3044" s="54" t="str">
        <f>작성용!AI3041</f>
        <v>-</v>
      </c>
      <c r="C3044" s="55" t="str">
        <f>작성용!AK3041</f>
        <v>개별종목</v>
      </c>
      <c r="D3044" s="56">
        <f>작성용!T3041</f>
        <v>45702</v>
      </c>
      <c r="E3044" s="57" t="str">
        <f>작성용!B3041</f>
        <v>현대해상</v>
      </c>
      <c r="F3044" s="57" t="str">
        <f>작성용!C3041</f>
        <v>재평가</v>
      </c>
      <c r="G3044" s="57" t="str">
        <f>작성용!D3041</f>
        <v>유진AVIATION전문투자형사모투자신탁16-3호</v>
      </c>
      <c r="H3044" s="58" t="str">
        <f>작성용!E3041</f>
        <v>KBP2019120147</v>
      </c>
      <c r="I3044" s="57" t="str">
        <f>작성용!F3041</f>
        <v>B02</v>
      </c>
      <c r="J3044" s="57">
        <f>작성용!G3041</f>
        <v>0</v>
      </c>
      <c r="K3044" s="57" t="str">
        <f>작성용!H3041</f>
        <v>Y</v>
      </c>
      <c r="L3044" s="57" t="str">
        <f>작성용!N3041</f>
        <v xml:space="preserve">분기 </v>
      </c>
      <c r="M3044" s="56" t="str">
        <f>작성용!U3041</f>
        <v>2025.03.31</v>
      </c>
      <c r="N3044" s="56" t="str">
        <f>작성용!V3041</f>
        <v>사전등록</v>
      </c>
      <c r="O3044" s="56" t="str">
        <f>작성용!W3041</f>
        <v>사전등록</v>
      </c>
      <c r="P3044" s="56" t="str">
        <f>작성용!X3041</f>
        <v>-</v>
      </c>
      <c r="Q3044" s="57" t="str">
        <f>작성용!AD3041</f>
        <v>대체평가3사업본부</v>
      </c>
      <c r="R3044" s="59">
        <f>작성용!AE3041</f>
        <v>0</v>
      </c>
      <c r="S3044" s="57" t="str">
        <f>작성용!AF3041</f>
        <v>대체평가3사업본부</v>
      </c>
      <c r="T3044" s="60" t="str">
        <f>작성용!AG3041</f>
        <v>정민지</v>
      </c>
      <c r="U3044" s="60" t="str">
        <f>작성용!AH3041</f>
        <v>정민지</v>
      </c>
      <c r="V3044" s="55">
        <f>작성용!AA3041</f>
        <v>202503</v>
      </c>
      <c r="W3044" s="57" t="str">
        <f>작성용!AC3041</f>
        <v>[T]기타보험기관[1본부]</v>
      </c>
      <c r="X3044" s="57" t="str">
        <f>작성용!O3041</f>
        <v xml:space="preserve">유재은대리 </v>
      </c>
      <c r="Y3044" s="57" t="str">
        <f>작성용!P3041</f>
        <v xml:space="preserve">02-3701-8164 </v>
      </c>
      <c r="Z3044" s="57" t="str">
        <f>작성용!Q3041</f>
        <v xml:space="preserve">yje1212@hi-co-kr </v>
      </c>
      <c r="AA3044" s="55" t="str">
        <f>작성용!AJ3041</f>
        <v>-</v>
      </c>
      <c r="AB3044" s="55">
        <f>작성용!AB3041</f>
        <v>0</v>
      </c>
    </row>
    <row r="3045" spans="1:28" s="11" customFormat="1" ht="16.5" hidden="1" customHeight="1" x14ac:dyDescent="0.3">
      <c r="A3045" s="53">
        <f>작성용!AL3042</f>
        <v>3041</v>
      </c>
      <c r="B3045" s="54" t="str">
        <f>작성용!AI3042</f>
        <v>-</v>
      </c>
      <c r="C3045" s="55" t="str">
        <f>작성용!AK3042</f>
        <v>개별종목</v>
      </c>
      <c r="D3045" s="56">
        <f>작성용!T3042</f>
        <v>45702</v>
      </c>
      <c r="E3045" s="57" t="str">
        <f>작성용!B3042</f>
        <v>현대해상</v>
      </c>
      <c r="F3045" s="57" t="str">
        <f>작성용!C3042</f>
        <v>재평가</v>
      </c>
      <c r="G3045" s="57" t="str">
        <f>작성용!D3042</f>
        <v>유진AVIATION전문투자형사모투자신탁16-4호</v>
      </c>
      <c r="H3045" s="58" t="str">
        <f>작성용!E3042</f>
        <v>KBP2019120148</v>
      </c>
      <c r="I3045" s="57" t="str">
        <f>작성용!F3042</f>
        <v>B02</v>
      </c>
      <c r="J3045" s="57">
        <f>작성용!G3042</f>
        <v>0</v>
      </c>
      <c r="K3045" s="57" t="str">
        <f>작성용!H3042</f>
        <v>Y</v>
      </c>
      <c r="L3045" s="57" t="str">
        <f>작성용!N3042</f>
        <v xml:space="preserve">분기 </v>
      </c>
      <c r="M3045" s="56" t="str">
        <f>작성용!U3042</f>
        <v>2025.03.31</v>
      </c>
      <c r="N3045" s="56" t="str">
        <f>작성용!V3042</f>
        <v>사전등록</v>
      </c>
      <c r="O3045" s="56" t="str">
        <f>작성용!W3042</f>
        <v>사전등록</v>
      </c>
      <c r="P3045" s="56" t="str">
        <f>작성용!X3042</f>
        <v>-</v>
      </c>
      <c r="Q3045" s="57" t="str">
        <f>작성용!AD3042</f>
        <v>대체평가3사업본부</v>
      </c>
      <c r="R3045" s="59">
        <f>작성용!AE3042</f>
        <v>0</v>
      </c>
      <c r="S3045" s="57" t="str">
        <f>작성용!AF3042</f>
        <v>대체평가3사업본부</v>
      </c>
      <c r="T3045" s="60" t="str">
        <f>작성용!AG3042</f>
        <v>정민지</v>
      </c>
      <c r="U3045" s="60" t="str">
        <f>작성용!AH3042</f>
        <v>정민지</v>
      </c>
      <c r="V3045" s="55">
        <f>작성용!AA3042</f>
        <v>202503</v>
      </c>
      <c r="W3045" s="57" t="str">
        <f>작성용!AC3042</f>
        <v>[T]기타보험기관[1본부]</v>
      </c>
      <c r="X3045" s="57" t="str">
        <f>작성용!O3042</f>
        <v xml:space="preserve">유재은대리 </v>
      </c>
      <c r="Y3045" s="57" t="str">
        <f>작성용!P3042</f>
        <v xml:space="preserve">02-3701-8164 </v>
      </c>
      <c r="Z3045" s="57" t="str">
        <f>작성용!Q3042</f>
        <v xml:space="preserve">yje1212@hi-co-kr </v>
      </c>
      <c r="AA3045" s="55" t="str">
        <f>작성용!AJ3042</f>
        <v>-</v>
      </c>
      <c r="AB3045" s="55">
        <f>작성용!AB3042</f>
        <v>0</v>
      </c>
    </row>
    <row r="3046" spans="1:28" s="11" customFormat="1" ht="16.5" hidden="1" customHeight="1" x14ac:dyDescent="0.3">
      <c r="A3046" s="53">
        <f>작성용!AL3043</f>
        <v>3042</v>
      </c>
      <c r="B3046" s="54" t="str">
        <f>작성용!AI3043</f>
        <v>-</v>
      </c>
      <c r="C3046" s="55" t="str">
        <f>작성용!AK3043</f>
        <v>개별종목</v>
      </c>
      <c r="D3046" s="56">
        <f>작성용!T3043</f>
        <v>45702</v>
      </c>
      <c r="E3046" s="57" t="str">
        <f>작성용!B3043</f>
        <v>현대해상</v>
      </c>
      <c r="F3046" s="57" t="str">
        <f>작성용!C3043</f>
        <v>재평가</v>
      </c>
      <c r="G3046" s="57" t="str">
        <f>작성용!D3043</f>
        <v>DB전문투자형사모특별자산투자신탁제33호</v>
      </c>
      <c r="H3046" s="58" t="str">
        <f>작성용!E3043</f>
        <v>KBP2018120188</v>
      </c>
      <c r="I3046" s="57" t="str">
        <f>작성용!F3043</f>
        <v>B02</v>
      </c>
      <c r="J3046" s="57">
        <f>작성용!G3043</f>
        <v>0</v>
      </c>
      <c r="K3046" s="57" t="str">
        <f>작성용!H3043</f>
        <v>Y</v>
      </c>
      <c r="L3046" s="57" t="str">
        <f>작성용!N3043</f>
        <v xml:space="preserve">분기 </v>
      </c>
      <c r="M3046" s="56" t="str">
        <f>작성용!U3043</f>
        <v>2025.03.31</v>
      </c>
      <c r="N3046" s="56" t="str">
        <f>작성용!V3043</f>
        <v>사전등록</v>
      </c>
      <c r="O3046" s="56" t="str">
        <f>작성용!W3043</f>
        <v>사전등록</v>
      </c>
      <c r="P3046" s="56" t="str">
        <f>작성용!X3043</f>
        <v>-</v>
      </c>
      <c r="Q3046" s="57" t="str">
        <f>작성용!AD3043</f>
        <v>대체평가3사업본부</v>
      </c>
      <c r="R3046" s="59">
        <f>작성용!AE3043</f>
        <v>0</v>
      </c>
      <c r="S3046" s="57" t="str">
        <f>작성용!AF3043</f>
        <v>대체평가3사업본부</v>
      </c>
      <c r="T3046" s="60" t="str">
        <f>작성용!AG3043</f>
        <v>정민지</v>
      </c>
      <c r="U3046" s="60" t="str">
        <f>작성용!AH3043</f>
        <v>정민지</v>
      </c>
      <c r="V3046" s="55">
        <f>작성용!AA3043</f>
        <v>202503</v>
      </c>
      <c r="W3046" s="57" t="str">
        <f>작성용!AC3043</f>
        <v>[T]기타보험기관[1본부]</v>
      </c>
      <c r="X3046" s="57" t="str">
        <f>작성용!O3043</f>
        <v xml:space="preserve">유재은대리 </v>
      </c>
      <c r="Y3046" s="57" t="str">
        <f>작성용!P3043</f>
        <v xml:space="preserve">02-3701-8164 </v>
      </c>
      <c r="Z3046" s="57" t="str">
        <f>작성용!Q3043</f>
        <v xml:space="preserve">yje1212@hi-co-kr </v>
      </c>
      <c r="AA3046" s="55" t="str">
        <f>작성용!AJ3043</f>
        <v>-</v>
      </c>
      <c r="AB3046" s="55">
        <f>작성용!AB3043</f>
        <v>0</v>
      </c>
    </row>
    <row r="3047" spans="1:28" s="11" customFormat="1" ht="16.5" hidden="1" customHeight="1" x14ac:dyDescent="0.3">
      <c r="A3047" s="53">
        <f>작성용!AL3044</f>
        <v>3043</v>
      </c>
      <c r="B3047" s="54" t="str">
        <f>작성용!AI3044</f>
        <v>가평가, 본평가 : 2025-01-03</v>
      </c>
      <c r="C3047" s="55" t="str">
        <f>작성용!AK3044</f>
        <v>개별종목</v>
      </c>
      <c r="D3047" s="56">
        <f>작성용!T3044</f>
        <v>45702</v>
      </c>
      <c r="E3047" s="57" t="str">
        <f>작성용!B3044</f>
        <v>현대해상</v>
      </c>
      <c r="F3047" s="57" t="str">
        <f>작성용!C3044</f>
        <v>재평가</v>
      </c>
      <c r="G3047" s="57" t="str">
        <f>작성용!D3044</f>
        <v>DB MANULIFE PRIVATE EQUITY전문투자형사모1호</v>
      </c>
      <c r="H3047" s="58" t="str">
        <f>작성용!E3044</f>
        <v>KBP2020030018</v>
      </c>
      <c r="I3047" s="57" t="str">
        <f>작성용!F3044</f>
        <v>B02</v>
      </c>
      <c r="J3047" s="57">
        <f>작성용!G3044</f>
        <v>0</v>
      </c>
      <c r="K3047" s="57" t="str">
        <f>작성용!H3044</f>
        <v>Y</v>
      </c>
      <c r="L3047" s="57" t="str">
        <f>작성용!N3044</f>
        <v xml:space="preserve">분기 </v>
      </c>
      <c r="M3047" s="56" t="str">
        <f>작성용!U3044</f>
        <v>2025.03.31</v>
      </c>
      <c r="N3047" s="56" t="str">
        <f>작성용!V3044</f>
        <v>사전등록</v>
      </c>
      <c r="O3047" s="56" t="str">
        <f>작성용!W3044</f>
        <v>사전등록</v>
      </c>
      <c r="P3047" s="56" t="str">
        <f>작성용!X3044</f>
        <v>-</v>
      </c>
      <c r="Q3047" s="57" t="str">
        <f>작성용!AD3044</f>
        <v>대체평가3사업본부</v>
      </c>
      <c r="R3047" s="59">
        <f>작성용!AE3044</f>
        <v>0</v>
      </c>
      <c r="S3047" s="57" t="str">
        <f>작성용!AF3044</f>
        <v>대체평가3사업본부</v>
      </c>
      <c r="T3047" s="60" t="str">
        <f>작성용!AG3044</f>
        <v>정민지</v>
      </c>
      <c r="U3047" s="60" t="str">
        <f>작성용!AH3044</f>
        <v>정민지</v>
      </c>
      <c r="V3047" s="55">
        <f>작성용!AA3044</f>
        <v>202503</v>
      </c>
      <c r="W3047" s="57" t="str">
        <f>작성용!AC3044</f>
        <v>[T]기타보험기관[1본부]</v>
      </c>
      <c r="X3047" s="57" t="str">
        <f>작성용!O3044</f>
        <v xml:space="preserve">유재은대리 </v>
      </c>
      <c r="Y3047" s="57" t="str">
        <f>작성용!P3044</f>
        <v xml:space="preserve">02-3701-8164 </v>
      </c>
      <c r="Z3047" s="57" t="str">
        <f>작성용!Q3044</f>
        <v xml:space="preserve">yje1212@hi-co-kr </v>
      </c>
      <c r="AA3047" s="55" t="str">
        <f>작성용!AJ3044</f>
        <v>-</v>
      </c>
      <c r="AB3047" s="55">
        <f>작성용!AB3044</f>
        <v>0</v>
      </c>
    </row>
    <row r="3048" spans="1:28" s="11" customFormat="1" ht="16.5" hidden="1" customHeight="1" x14ac:dyDescent="0.3">
      <c r="A3048" s="53">
        <f>작성용!AL3045</f>
        <v>3044</v>
      </c>
      <c r="B3048" s="54" t="str">
        <f>작성용!AI3045</f>
        <v>-</v>
      </c>
      <c r="C3048" s="55" t="str">
        <f>작성용!AK3045</f>
        <v>개별종목</v>
      </c>
      <c r="D3048" s="56">
        <f>작성용!T3045</f>
        <v>45702</v>
      </c>
      <c r="E3048" s="57" t="str">
        <f>작성용!B3045</f>
        <v>현대해상</v>
      </c>
      <c r="F3048" s="57" t="str">
        <f>작성용!C3045</f>
        <v>재평가</v>
      </c>
      <c r="G3048" s="57" t="str">
        <f>작성용!D3045</f>
        <v>KB이천오산고속도로전문투자형사모특별자산투자신탁</v>
      </c>
      <c r="H3048" s="58" t="str">
        <f>작성용!E3045</f>
        <v>KBP2017120018</v>
      </c>
      <c r="I3048" s="57" t="str">
        <f>작성용!F3045</f>
        <v>B02</v>
      </c>
      <c r="J3048" s="57">
        <f>작성용!G3045</f>
        <v>0</v>
      </c>
      <c r="K3048" s="57" t="str">
        <f>작성용!H3045</f>
        <v>Y</v>
      </c>
      <c r="L3048" s="57" t="str">
        <f>작성용!N3045</f>
        <v xml:space="preserve">분기 </v>
      </c>
      <c r="M3048" s="56" t="str">
        <f>작성용!U3045</f>
        <v>2025.03.31</v>
      </c>
      <c r="N3048" s="56" t="str">
        <f>작성용!V3045</f>
        <v>사전등록</v>
      </c>
      <c r="O3048" s="56" t="str">
        <f>작성용!W3045</f>
        <v>사전등록</v>
      </c>
      <c r="P3048" s="56" t="str">
        <f>작성용!X3045</f>
        <v>-</v>
      </c>
      <c r="Q3048" s="57" t="str">
        <f>작성용!AD3045</f>
        <v>대체평가3사업본부</v>
      </c>
      <c r="R3048" s="59">
        <f>작성용!AE3045</f>
        <v>0</v>
      </c>
      <c r="S3048" s="57" t="str">
        <f>작성용!AF3045</f>
        <v>대체평가3사업본부</v>
      </c>
      <c r="T3048" s="60" t="str">
        <f>작성용!AG3045</f>
        <v>정민지</v>
      </c>
      <c r="U3048" s="60" t="str">
        <f>작성용!AH3045</f>
        <v>정민지</v>
      </c>
      <c r="V3048" s="55">
        <f>작성용!AA3045</f>
        <v>202503</v>
      </c>
      <c r="W3048" s="57" t="str">
        <f>작성용!AC3045</f>
        <v>[T]기타보험기관[1본부]</v>
      </c>
      <c r="X3048" s="57" t="str">
        <f>작성용!O3045</f>
        <v xml:space="preserve">유재은대리 </v>
      </c>
      <c r="Y3048" s="57" t="str">
        <f>작성용!P3045</f>
        <v xml:space="preserve">02-3701-8164 </v>
      </c>
      <c r="Z3048" s="57" t="str">
        <f>작성용!Q3045</f>
        <v xml:space="preserve">yje1212@hi-co-kr </v>
      </c>
      <c r="AA3048" s="55" t="str">
        <f>작성용!AJ3045</f>
        <v>-</v>
      </c>
      <c r="AB3048" s="55">
        <f>작성용!AB3045</f>
        <v>0</v>
      </c>
    </row>
    <row r="3049" spans="1:28" s="11" customFormat="1" ht="16.5" hidden="1" customHeight="1" x14ac:dyDescent="0.3">
      <c r="A3049" s="53">
        <f>작성용!AL3046</f>
        <v>3045</v>
      </c>
      <c r="B3049" s="54" t="str">
        <f>작성용!AI3046</f>
        <v>가평가, 본평가 : 2025-01-03</v>
      </c>
      <c r="C3049" s="55" t="str">
        <f>작성용!AK3046</f>
        <v>개별종목</v>
      </c>
      <c r="D3049" s="56">
        <f>작성용!T3046</f>
        <v>45702</v>
      </c>
      <c r="E3049" s="57" t="str">
        <f>작성용!B3046</f>
        <v>현대해상</v>
      </c>
      <c r="F3049" s="57" t="str">
        <f>작성용!C3046</f>
        <v>재평가</v>
      </c>
      <c r="G3049" s="57" t="str">
        <f>작성용!D3046</f>
        <v>KB북미MCF선순위전문투자형사모특별자산투자신탁제1호</v>
      </c>
      <c r="H3049" s="58" t="str">
        <f>작성용!E3046</f>
        <v>KBP2018030054</v>
      </c>
      <c r="I3049" s="57" t="str">
        <f>작성용!F3046</f>
        <v>B02</v>
      </c>
      <c r="J3049" s="57">
        <f>작성용!G3046</f>
        <v>0</v>
      </c>
      <c r="K3049" s="57" t="str">
        <f>작성용!H3046</f>
        <v>Y</v>
      </c>
      <c r="L3049" s="57" t="str">
        <f>작성용!N3046</f>
        <v xml:space="preserve">분기 </v>
      </c>
      <c r="M3049" s="56" t="str">
        <f>작성용!U3046</f>
        <v>2025.03.31</v>
      </c>
      <c r="N3049" s="56" t="str">
        <f>작성용!V3046</f>
        <v>사전등록</v>
      </c>
      <c r="O3049" s="56" t="str">
        <f>작성용!W3046</f>
        <v>사전등록</v>
      </c>
      <c r="P3049" s="56" t="str">
        <f>작성용!X3046</f>
        <v>-</v>
      </c>
      <c r="Q3049" s="57" t="str">
        <f>작성용!AD3046</f>
        <v>대체평가3사업본부</v>
      </c>
      <c r="R3049" s="59">
        <f>작성용!AE3046</f>
        <v>0</v>
      </c>
      <c r="S3049" s="57" t="str">
        <f>작성용!AF3046</f>
        <v>대체평가3사업본부</v>
      </c>
      <c r="T3049" s="60" t="str">
        <f>작성용!AG3046</f>
        <v>정민지</v>
      </c>
      <c r="U3049" s="60" t="str">
        <f>작성용!AH3046</f>
        <v>정민지</v>
      </c>
      <c r="V3049" s="55">
        <f>작성용!AA3046</f>
        <v>202503</v>
      </c>
      <c r="W3049" s="57" t="str">
        <f>작성용!AC3046</f>
        <v>[T]기타보험기관[1본부]</v>
      </c>
      <c r="X3049" s="57" t="str">
        <f>작성용!O3046</f>
        <v xml:space="preserve">유재은대리 </v>
      </c>
      <c r="Y3049" s="57" t="str">
        <f>작성용!P3046</f>
        <v xml:space="preserve">02-3701-8164 </v>
      </c>
      <c r="Z3049" s="57" t="str">
        <f>작성용!Q3046</f>
        <v xml:space="preserve">yje1212@hi-co-kr </v>
      </c>
      <c r="AA3049" s="55" t="str">
        <f>작성용!AJ3046</f>
        <v>-</v>
      </c>
      <c r="AB3049" s="55">
        <f>작성용!AB3046</f>
        <v>0</v>
      </c>
    </row>
    <row r="3050" spans="1:28" s="11" customFormat="1" ht="16.5" hidden="1" customHeight="1" x14ac:dyDescent="0.3">
      <c r="A3050" s="53">
        <f>작성용!AL3047</f>
        <v>3046</v>
      </c>
      <c r="B3050" s="54" t="str">
        <f>작성용!AI3047</f>
        <v>-</v>
      </c>
      <c r="C3050" s="55" t="str">
        <f>작성용!AK3047</f>
        <v>개별종목</v>
      </c>
      <c r="D3050" s="56">
        <f>작성용!T3047</f>
        <v>45702</v>
      </c>
      <c r="E3050" s="57" t="str">
        <f>작성용!B3047</f>
        <v>현대해상</v>
      </c>
      <c r="F3050" s="57" t="str">
        <f>작성용!C3047</f>
        <v>재평가</v>
      </c>
      <c r="G3050" s="57" t="str">
        <f>작성용!D3047</f>
        <v>KB광명서울고속도로전문투자형사모특별자산투자신탁</v>
      </c>
      <c r="H3050" s="58" t="str">
        <f>작성용!E3047</f>
        <v>KBP2019090155</v>
      </c>
      <c r="I3050" s="57" t="str">
        <f>작성용!F3047</f>
        <v>B02</v>
      </c>
      <c r="J3050" s="57">
        <f>작성용!G3047</f>
        <v>0</v>
      </c>
      <c r="K3050" s="57" t="str">
        <f>작성용!H3047</f>
        <v>Y</v>
      </c>
      <c r="L3050" s="57" t="str">
        <f>작성용!N3047</f>
        <v xml:space="preserve">분기 </v>
      </c>
      <c r="M3050" s="56" t="str">
        <f>작성용!U3047</f>
        <v>2025.03.31</v>
      </c>
      <c r="N3050" s="56" t="str">
        <f>작성용!V3047</f>
        <v>사전등록</v>
      </c>
      <c r="O3050" s="56" t="str">
        <f>작성용!W3047</f>
        <v>사전등록</v>
      </c>
      <c r="P3050" s="56" t="str">
        <f>작성용!X3047</f>
        <v>-</v>
      </c>
      <c r="Q3050" s="57" t="str">
        <f>작성용!AD3047</f>
        <v>대체평가3사업본부</v>
      </c>
      <c r="R3050" s="59">
        <f>작성용!AE3047</f>
        <v>0</v>
      </c>
      <c r="S3050" s="57" t="str">
        <f>작성용!AF3047</f>
        <v>대체평가3사업본부</v>
      </c>
      <c r="T3050" s="60" t="str">
        <f>작성용!AG3047</f>
        <v>정민지</v>
      </c>
      <c r="U3050" s="60" t="str">
        <f>작성용!AH3047</f>
        <v>정민지</v>
      </c>
      <c r="V3050" s="55">
        <f>작성용!AA3047</f>
        <v>202503</v>
      </c>
      <c r="W3050" s="57" t="str">
        <f>작성용!AC3047</f>
        <v>[T]기타보험기관[1본부]</v>
      </c>
      <c r="X3050" s="57" t="str">
        <f>작성용!O3047</f>
        <v xml:space="preserve">유재은대리 </v>
      </c>
      <c r="Y3050" s="57" t="str">
        <f>작성용!P3047</f>
        <v xml:space="preserve">02-3701-8164 </v>
      </c>
      <c r="Z3050" s="57" t="str">
        <f>작성용!Q3047</f>
        <v xml:space="preserve">yje1212@hi-co-kr </v>
      </c>
      <c r="AA3050" s="55" t="str">
        <f>작성용!AJ3047</f>
        <v>-</v>
      </c>
      <c r="AB3050" s="55">
        <f>작성용!AB3047</f>
        <v>0</v>
      </c>
    </row>
    <row r="3051" spans="1:28" s="11" customFormat="1" ht="16.5" hidden="1" customHeight="1" x14ac:dyDescent="0.3">
      <c r="A3051" s="53">
        <f>작성용!AL3048</f>
        <v>3047</v>
      </c>
      <c r="B3051" s="54" t="str">
        <f>작성용!AI3048</f>
        <v>가평가, 본평가 : 2025-01-03</v>
      </c>
      <c r="C3051" s="55" t="str">
        <f>작성용!AK3048</f>
        <v>개별종목</v>
      </c>
      <c r="D3051" s="56">
        <f>작성용!T3048</f>
        <v>45702</v>
      </c>
      <c r="E3051" s="57" t="str">
        <f>작성용!B3048</f>
        <v>현대해상</v>
      </c>
      <c r="F3051" s="57" t="str">
        <f>작성용!C3048</f>
        <v>재평가</v>
      </c>
      <c r="G3051" s="57" t="str">
        <f>작성용!D3048</f>
        <v>KB선순위인수금융사모특별자산투자신탁제3호</v>
      </c>
      <c r="H3051" s="58" t="str">
        <f>작성용!E3048</f>
        <v>KBP2019120132</v>
      </c>
      <c r="I3051" s="57" t="str">
        <f>작성용!F3048</f>
        <v>B02</v>
      </c>
      <c r="J3051" s="57">
        <f>작성용!G3048</f>
        <v>0</v>
      </c>
      <c r="K3051" s="57" t="str">
        <f>작성용!H3048</f>
        <v>Y</v>
      </c>
      <c r="L3051" s="57" t="str">
        <f>작성용!N3048</f>
        <v xml:space="preserve">분기 </v>
      </c>
      <c r="M3051" s="56" t="str">
        <f>작성용!U3048</f>
        <v>2025.03.31</v>
      </c>
      <c r="N3051" s="56" t="str">
        <f>작성용!V3048</f>
        <v>사전등록</v>
      </c>
      <c r="O3051" s="56" t="str">
        <f>작성용!W3048</f>
        <v>사전등록</v>
      </c>
      <c r="P3051" s="56" t="str">
        <f>작성용!X3048</f>
        <v>-</v>
      </c>
      <c r="Q3051" s="57" t="str">
        <f>작성용!AD3048</f>
        <v>대체평가3사업본부</v>
      </c>
      <c r="R3051" s="59">
        <f>작성용!AE3048</f>
        <v>0</v>
      </c>
      <c r="S3051" s="57" t="str">
        <f>작성용!AF3048</f>
        <v>대체평가3사업본부</v>
      </c>
      <c r="T3051" s="60" t="str">
        <f>작성용!AG3048</f>
        <v>정민지</v>
      </c>
      <c r="U3051" s="60" t="str">
        <f>작성용!AH3048</f>
        <v>정민지</v>
      </c>
      <c r="V3051" s="55">
        <f>작성용!AA3048</f>
        <v>202503</v>
      </c>
      <c r="W3051" s="57" t="str">
        <f>작성용!AC3048</f>
        <v>[T]기타보험기관[1본부]</v>
      </c>
      <c r="X3051" s="57" t="str">
        <f>작성용!O3048</f>
        <v xml:space="preserve">유재은대리 </v>
      </c>
      <c r="Y3051" s="57" t="str">
        <f>작성용!P3048</f>
        <v xml:space="preserve">02-3701-8164 </v>
      </c>
      <c r="Z3051" s="57" t="str">
        <f>작성용!Q3048</f>
        <v xml:space="preserve">yje1212@hi-co-kr </v>
      </c>
      <c r="AA3051" s="55" t="str">
        <f>작성용!AJ3048</f>
        <v>-</v>
      </c>
      <c r="AB3051" s="55">
        <f>작성용!AB3048</f>
        <v>0</v>
      </c>
    </row>
    <row r="3052" spans="1:28" s="11" customFormat="1" ht="16.5" hidden="1" customHeight="1" x14ac:dyDescent="0.3">
      <c r="A3052" s="53">
        <f>작성용!AL3049</f>
        <v>3048</v>
      </c>
      <c r="B3052" s="54" t="str">
        <f>작성용!AI3049</f>
        <v>가평가, 본평가 : 2025-01-03</v>
      </c>
      <c r="C3052" s="55" t="str">
        <f>작성용!AK3049</f>
        <v>개별종목</v>
      </c>
      <c r="D3052" s="56">
        <f>작성용!T3049</f>
        <v>45702</v>
      </c>
      <c r="E3052" s="57" t="str">
        <f>작성용!B3049</f>
        <v>현대해상</v>
      </c>
      <c r="F3052" s="57" t="str">
        <f>작성용!C3049</f>
        <v>재평가</v>
      </c>
      <c r="G3052" s="57" t="str">
        <f>작성용!D3049</f>
        <v>KBIDF인프라일반사모특별자산투자신탁제5호(대출채권-재간접형)(전문)</v>
      </c>
      <c r="H3052" s="58" t="str">
        <f>작성용!E3049</f>
        <v>KBP2019120176</v>
      </c>
      <c r="I3052" s="57" t="str">
        <f>작성용!F3049</f>
        <v>B02</v>
      </c>
      <c r="J3052" s="57">
        <f>작성용!G3049</f>
        <v>0</v>
      </c>
      <c r="K3052" s="57" t="str">
        <f>작성용!H3049</f>
        <v>Y</v>
      </c>
      <c r="L3052" s="57" t="str">
        <f>작성용!N3049</f>
        <v xml:space="preserve">분기 </v>
      </c>
      <c r="M3052" s="56" t="str">
        <f>작성용!U3049</f>
        <v>2025.03.31</v>
      </c>
      <c r="N3052" s="56" t="str">
        <f>작성용!V3049</f>
        <v>사전등록</v>
      </c>
      <c r="O3052" s="56" t="str">
        <f>작성용!W3049</f>
        <v>사전등록</v>
      </c>
      <c r="P3052" s="56" t="str">
        <f>작성용!X3049</f>
        <v>-</v>
      </c>
      <c r="Q3052" s="57" t="str">
        <f>작성용!AD3049</f>
        <v>대체평가3사업본부</v>
      </c>
      <c r="R3052" s="59">
        <f>작성용!AE3049</f>
        <v>0</v>
      </c>
      <c r="S3052" s="57" t="str">
        <f>작성용!AF3049</f>
        <v>대체평가3사업본부</v>
      </c>
      <c r="T3052" s="60" t="str">
        <f>작성용!AG3049</f>
        <v>정민지</v>
      </c>
      <c r="U3052" s="60" t="str">
        <f>작성용!AH3049</f>
        <v>정민지</v>
      </c>
      <c r="V3052" s="55">
        <f>작성용!AA3049</f>
        <v>202503</v>
      </c>
      <c r="W3052" s="57" t="str">
        <f>작성용!AC3049</f>
        <v>[T]기타보험기관[1본부]</v>
      </c>
      <c r="X3052" s="57" t="str">
        <f>작성용!O3049</f>
        <v xml:space="preserve">유재은대리 </v>
      </c>
      <c r="Y3052" s="57" t="str">
        <f>작성용!P3049</f>
        <v xml:space="preserve">02-3701-8164 </v>
      </c>
      <c r="Z3052" s="57" t="str">
        <f>작성용!Q3049</f>
        <v xml:space="preserve">yje1212@hi-co-kr </v>
      </c>
      <c r="AA3052" s="55" t="str">
        <f>작성용!AJ3049</f>
        <v>-</v>
      </c>
      <c r="AB3052" s="55">
        <f>작성용!AB3049</f>
        <v>0</v>
      </c>
    </row>
    <row r="3053" spans="1:28" s="11" customFormat="1" ht="16.5" hidden="1" customHeight="1" x14ac:dyDescent="0.3">
      <c r="A3053" s="53">
        <f>작성용!AL3050</f>
        <v>3049</v>
      </c>
      <c r="B3053" s="54" t="str">
        <f>작성용!AI3050</f>
        <v>가평가, 본평가 : 2025-01-03</v>
      </c>
      <c r="C3053" s="55" t="str">
        <f>작성용!AK3050</f>
        <v>개별종목</v>
      </c>
      <c r="D3053" s="56">
        <f>작성용!T3050</f>
        <v>45702</v>
      </c>
      <c r="E3053" s="57" t="str">
        <f>작성용!B3050</f>
        <v>현대해상</v>
      </c>
      <c r="F3053" s="57" t="str">
        <f>작성용!C3050</f>
        <v>재평가</v>
      </c>
      <c r="G3053" s="57" t="str">
        <f>작성용!D3050</f>
        <v>KB해외투자전문투자형사모부동산투자신탁제5호</v>
      </c>
      <c r="H3053" s="58" t="str">
        <f>작성용!E3050</f>
        <v>KBP2020060096</v>
      </c>
      <c r="I3053" s="57" t="str">
        <f>작성용!F3050</f>
        <v>B02</v>
      </c>
      <c r="J3053" s="57">
        <f>작성용!G3050</f>
        <v>0</v>
      </c>
      <c r="K3053" s="57" t="str">
        <f>작성용!H3050</f>
        <v>Y</v>
      </c>
      <c r="L3053" s="57" t="str">
        <f>작성용!N3050</f>
        <v xml:space="preserve">분기 </v>
      </c>
      <c r="M3053" s="56" t="str">
        <f>작성용!U3050</f>
        <v>2025.03.31</v>
      </c>
      <c r="N3053" s="56" t="str">
        <f>작성용!V3050</f>
        <v>사전등록</v>
      </c>
      <c r="O3053" s="56" t="str">
        <f>작성용!W3050</f>
        <v>사전등록</v>
      </c>
      <c r="P3053" s="56" t="str">
        <f>작성용!X3050</f>
        <v>-</v>
      </c>
      <c r="Q3053" s="57" t="str">
        <f>작성용!AD3050</f>
        <v>대체평가3사업본부</v>
      </c>
      <c r="R3053" s="59">
        <f>작성용!AE3050</f>
        <v>0</v>
      </c>
      <c r="S3053" s="57" t="str">
        <f>작성용!AF3050</f>
        <v>대체평가3사업본부</v>
      </c>
      <c r="T3053" s="60" t="str">
        <f>작성용!AG3050</f>
        <v>정민지</v>
      </c>
      <c r="U3053" s="60" t="str">
        <f>작성용!AH3050</f>
        <v>정민지</v>
      </c>
      <c r="V3053" s="55">
        <f>작성용!AA3050</f>
        <v>202503</v>
      </c>
      <c r="W3053" s="57" t="str">
        <f>작성용!AC3050</f>
        <v>[T]기타보험기관[1본부]</v>
      </c>
      <c r="X3053" s="57" t="str">
        <f>작성용!O3050</f>
        <v xml:space="preserve">유재은대리 </v>
      </c>
      <c r="Y3053" s="57" t="str">
        <f>작성용!P3050</f>
        <v xml:space="preserve">02-3701-8164 </v>
      </c>
      <c r="Z3053" s="57" t="str">
        <f>작성용!Q3050</f>
        <v xml:space="preserve">yje1212@hi-co-kr </v>
      </c>
      <c r="AA3053" s="55" t="str">
        <f>작성용!AJ3050</f>
        <v>-</v>
      </c>
      <c r="AB3053" s="55">
        <f>작성용!AB3050</f>
        <v>0</v>
      </c>
    </row>
    <row r="3054" spans="1:28" s="11" customFormat="1" ht="16.5" hidden="1" customHeight="1" x14ac:dyDescent="0.3">
      <c r="A3054" s="53">
        <f>작성용!AL3051</f>
        <v>3050</v>
      </c>
      <c r="B3054" s="54" t="str">
        <f>작성용!AI3051</f>
        <v>가평가, 본평가 : 2025-01-03</v>
      </c>
      <c r="C3054" s="55" t="str">
        <f>작성용!AK3051</f>
        <v>개별종목</v>
      </c>
      <c r="D3054" s="56">
        <f>작성용!T3051</f>
        <v>45702</v>
      </c>
      <c r="E3054" s="57" t="str">
        <f>작성용!B3051</f>
        <v>현대해상</v>
      </c>
      <c r="F3054" s="57" t="str">
        <f>작성용!C3051</f>
        <v>재평가</v>
      </c>
      <c r="G3054" s="57" t="str">
        <f>작성용!D3051</f>
        <v>흥국우리시니어론사모특별자산투자신탁제2호</v>
      </c>
      <c r="H3054" s="58" t="str">
        <f>작성용!E3051</f>
        <v>KBP2017090108</v>
      </c>
      <c r="I3054" s="57" t="str">
        <f>작성용!F3051</f>
        <v>B02</v>
      </c>
      <c r="J3054" s="57">
        <f>작성용!G3051</f>
        <v>0</v>
      </c>
      <c r="K3054" s="57" t="str">
        <f>작성용!H3051</f>
        <v>Y</v>
      </c>
      <c r="L3054" s="57" t="str">
        <f>작성용!N3051</f>
        <v xml:space="preserve">분기 </v>
      </c>
      <c r="M3054" s="56" t="str">
        <f>작성용!U3051</f>
        <v>2025.03.31</v>
      </c>
      <c r="N3054" s="56" t="str">
        <f>작성용!V3051</f>
        <v>사전등록</v>
      </c>
      <c r="O3054" s="56" t="str">
        <f>작성용!W3051</f>
        <v>사전등록</v>
      </c>
      <c r="P3054" s="56" t="str">
        <f>작성용!X3051</f>
        <v>-</v>
      </c>
      <c r="Q3054" s="57" t="str">
        <f>작성용!AD3051</f>
        <v>대체평가3사업본부</v>
      </c>
      <c r="R3054" s="59">
        <f>작성용!AE3051</f>
        <v>0</v>
      </c>
      <c r="S3054" s="57" t="str">
        <f>작성용!AF3051</f>
        <v>대체평가3사업본부</v>
      </c>
      <c r="T3054" s="60" t="str">
        <f>작성용!AG3051</f>
        <v>정민지</v>
      </c>
      <c r="U3054" s="60" t="str">
        <f>작성용!AH3051</f>
        <v>정민지</v>
      </c>
      <c r="V3054" s="55">
        <f>작성용!AA3051</f>
        <v>202503</v>
      </c>
      <c r="W3054" s="57" t="str">
        <f>작성용!AC3051</f>
        <v>[T]기타보험기관[1본부]</v>
      </c>
      <c r="X3054" s="57" t="str">
        <f>작성용!O3051</f>
        <v xml:space="preserve">유재은대리 </v>
      </c>
      <c r="Y3054" s="57" t="str">
        <f>작성용!P3051</f>
        <v xml:space="preserve">02-3701-8164 </v>
      </c>
      <c r="Z3054" s="57" t="str">
        <f>작성용!Q3051</f>
        <v xml:space="preserve">yje1212@hi-co-kr </v>
      </c>
      <c r="AA3054" s="55" t="str">
        <f>작성용!AJ3051</f>
        <v>-</v>
      </c>
      <c r="AB3054" s="55">
        <f>작성용!AB3051</f>
        <v>0</v>
      </c>
    </row>
    <row r="3055" spans="1:28" s="11" customFormat="1" ht="16.5" hidden="1" customHeight="1" x14ac:dyDescent="0.3">
      <c r="A3055" s="53">
        <f>작성용!AL3052</f>
        <v>3051</v>
      </c>
      <c r="B3055" s="54" t="str">
        <f>작성용!AI3052</f>
        <v>가평가, 본평가 : 2025-01-03</v>
      </c>
      <c r="C3055" s="55" t="str">
        <f>작성용!AK3052</f>
        <v>개별종목</v>
      </c>
      <c r="D3055" s="56">
        <f>작성용!T3052</f>
        <v>45702</v>
      </c>
      <c r="E3055" s="57" t="str">
        <f>작성용!B3052</f>
        <v>현대해상</v>
      </c>
      <c r="F3055" s="57" t="str">
        <f>작성용!C3052</f>
        <v>재평가</v>
      </c>
      <c r="G3055" s="57" t="str">
        <f>작성용!D3052</f>
        <v>NH-AMUNDI선순위론전문투자형사모투자신탁3호</v>
      </c>
      <c r="H3055" s="58" t="str">
        <f>작성용!E3052</f>
        <v>KBP2019090022</v>
      </c>
      <c r="I3055" s="57" t="str">
        <f>작성용!F3052</f>
        <v>B02</v>
      </c>
      <c r="J3055" s="57">
        <f>작성용!G3052</f>
        <v>0</v>
      </c>
      <c r="K3055" s="57" t="str">
        <f>작성용!H3052</f>
        <v>Y</v>
      </c>
      <c r="L3055" s="57" t="str">
        <f>작성용!N3052</f>
        <v xml:space="preserve">분기 </v>
      </c>
      <c r="M3055" s="56" t="str">
        <f>작성용!U3052</f>
        <v>2025.03.31</v>
      </c>
      <c r="N3055" s="56" t="str">
        <f>작성용!V3052</f>
        <v>사전등록</v>
      </c>
      <c r="O3055" s="56" t="str">
        <f>작성용!W3052</f>
        <v>사전등록</v>
      </c>
      <c r="P3055" s="56" t="str">
        <f>작성용!X3052</f>
        <v>-</v>
      </c>
      <c r="Q3055" s="57" t="str">
        <f>작성용!AD3052</f>
        <v>대체평가3사업본부</v>
      </c>
      <c r="R3055" s="59">
        <f>작성용!AE3052</f>
        <v>0</v>
      </c>
      <c r="S3055" s="57" t="str">
        <f>작성용!AF3052</f>
        <v>대체평가3사업본부</v>
      </c>
      <c r="T3055" s="60" t="str">
        <f>작성용!AG3052</f>
        <v>정민지</v>
      </c>
      <c r="U3055" s="60" t="str">
        <f>작성용!AH3052</f>
        <v>정민지</v>
      </c>
      <c r="V3055" s="55">
        <f>작성용!AA3052</f>
        <v>202503</v>
      </c>
      <c r="W3055" s="57" t="str">
        <f>작성용!AC3052</f>
        <v>[T]기타보험기관[1본부]</v>
      </c>
      <c r="X3055" s="57" t="str">
        <f>작성용!O3052</f>
        <v xml:space="preserve">유재은대리 </v>
      </c>
      <c r="Y3055" s="57" t="str">
        <f>작성용!P3052</f>
        <v xml:space="preserve">02-3701-8164 </v>
      </c>
      <c r="Z3055" s="57" t="str">
        <f>작성용!Q3052</f>
        <v xml:space="preserve">yje1212@hi-co-kr </v>
      </c>
      <c r="AA3055" s="55" t="str">
        <f>작성용!AJ3052</f>
        <v>-</v>
      </c>
      <c r="AB3055" s="55">
        <f>작성용!AB3052</f>
        <v>0</v>
      </c>
    </row>
    <row r="3056" spans="1:28" s="11" customFormat="1" ht="16.5" hidden="1" customHeight="1" x14ac:dyDescent="0.3">
      <c r="A3056" s="53">
        <f>작성용!AL3053</f>
        <v>3052</v>
      </c>
      <c r="B3056" s="54" t="str">
        <f>작성용!AI3053</f>
        <v>가평가, 본평가 : 2025-01-03</v>
      </c>
      <c r="C3056" s="55" t="str">
        <f>작성용!AK3053</f>
        <v>개별종목</v>
      </c>
      <c r="D3056" s="56">
        <f>작성용!T3053</f>
        <v>45702</v>
      </c>
      <c r="E3056" s="57" t="str">
        <f>작성용!B3053</f>
        <v>현대해상</v>
      </c>
      <c r="F3056" s="57" t="str">
        <f>작성용!C3053</f>
        <v>재평가</v>
      </c>
      <c r="G3056" s="57" t="str">
        <f>작성용!D3053</f>
        <v>현대인베스트SRI사모부동산투자신탁1호</v>
      </c>
      <c r="H3056" s="58" t="str">
        <f>작성용!E3053</f>
        <v>KBP2019120170</v>
      </c>
      <c r="I3056" s="57" t="str">
        <f>작성용!F3053</f>
        <v>B02</v>
      </c>
      <c r="J3056" s="57">
        <f>작성용!G3053</f>
        <v>0</v>
      </c>
      <c r="K3056" s="57" t="str">
        <f>작성용!H3053</f>
        <v>Y</v>
      </c>
      <c r="L3056" s="57" t="str">
        <f>작성용!N3053</f>
        <v xml:space="preserve">분기 </v>
      </c>
      <c r="M3056" s="56" t="str">
        <f>작성용!U3053</f>
        <v>2025.03.31</v>
      </c>
      <c r="N3056" s="56" t="str">
        <f>작성용!V3053</f>
        <v>사전등록</v>
      </c>
      <c r="O3056" s="56" t="str">
        <f>작성용!W3053</f>
        <v>사전등록</v>
      </c>
      <c r="P3056" s="56" t="str">
        <f>작성용!X3053</f>
        <v>-</v>
      </c>
      <c r="Q3056" s="57" t="str">
        <f>작성용!AD3053</f>
        <v>대체평가3사업본부</v>
      </c>
      <c r="R3056" s="59">
        <f>작성용!AE3053</f>
        <v>0</v>
      </c>
      <c r="S3056" s="57" t="str">
        <f>작성용!AF3053</f>
        <v>대체평가3사업본부</v>
      </c>
      <c r="T3056" s="60" t="str">
        <f>작성용!AG3053</f>
        <v>정민지</v>
      </c>
      <c r="U3056" s="60" t="str">
        <f>작성용!AH3053</f>
        <v>정민지</v>
      </c>
      <c r="V3056" s="55">
        <f>작성용!AA3053</f>
        <v>202503</v>
      </c>
      <c r="W3056" s="57" t="str">
        <f>작성용!AC3053</f>
        <v>[T]기타보험기관[1본부]</v>
      </c>
      <c r="X3056" s="57" t="str">
        <f>작성용!O3053</f>
        <v xml:space="preserve">유재은대리 </v>
      </c>
      <c r="Y3056" s="57" t="str">
        <f>작성용!P3053</f>
        <v xml:space="preserve">02-3701-8164 </v>
      </c>
      <c r="Z3056" s="57" t="str">
        <f>작성용!Q3053</f>
        <v xml:space="preserve">yje1212@hi-co-kr </v>
      </c>
      <c r="AA3056" s="55" t="str">
        <f>작성용!AJ3053</f>
        <v>-</v>
      </c>
      <c r="AB3056" s="55">
        <f>작성용!AB3053</f>
        <v>0</v>
      </c>
    </row>
    <row r="3057" spans="1:28" s="11" customFormat="1" ht="16.5" hidden="1" customHeight="1" x14ac:dyDescent="0.3">
      <c r="A3057" s="53">
        <f>작성용!AL3054</f>
        <v>3053</v>
      </c>
      <c r="B3057" s="54" t="str">
        <f>작성용!AI3054</f>
        <v>가평가, 본평가 : 2025-01-03</v>
      </c>
      <c r="C3057" s="55" t="str">
        <f>작성용!AK3054</f>
        <v>개별종목</v>
      </c>
      <c r="D3057" s="56">
        <f>작성용!T3054</f>
        <v>45702</v>
      </c>
      <c r="E3057" s="57" t="str">
        <f>작성용!B3054</f>
        <v>현대해상</v>
      </c>
      <c r="F3057" s="57" t="str">
        <f>작성용!C3054</f>
        <v>재평가</v>
      </c>
      <c r="G3057" s="57" t="str">
        <f>작성용!D3054</f>
        <v>현대인베사모유럽대출채권투자신탁1호</v>
      </c>
      <c r="H3057" s="58" t="str">
        <f>작성용!E3054</f>
        <v>KBP2019120169</v>
      </c>
      <c r="I3057" s="57" t="str">
        <f>작성용!F3054</f>
        <v>B02</v>
      </c>
      <c r="J3057" s="57">
        <f>작성용!G3054</f>
        <v>0</v>
      </c>
      <c r="K3057" s="57" t="str">
        <f>작성용!H3054</f>
        <v>Y</v>
      </c>
      <c r="L3057" s="57" t="str">
        <f>작성용!N3054</f>
        <v xml:space="preserve">분기 </v>
      </c>
      <c r="M3057" s="56" t="str">
        <f>작성용!U3054</f>
        <v>2025.03.31</v>
      </c>
      <c r="N3057" s="56" t="str">
        <f>작성용!V3054</f>
        <v>사전등록</v>
      </c>
      <c r="O3057" s="56" t="str">
        <f>작성용!W3054</f>
        <v>사전등록</v>
      </c>
      <c r="P3057" s="56" t="str">
        <f>작성용!X3054</f>
        <v>-</v>
      </c>
      <c r="Q3057" s="57" t="str">
        <f>작성용!AD3054</f>
        <v>대체평가3사업본부</v>
      </c>
      <c r="R3057" s="59">
        <f>작성용!AE3054</f>
        <v>0</v>
      </c>
      <c r="S3057" s="57" t="str">
        <f>작성용!AF3054</f>
        <v>대체평가3사업본부</v>
      </c>
      <c r="T3057" s="60" t="str">
        <f>작성용!AG3054</f>
        <v>정민지</v>
      </c>
      <c r="U3057" s="60" t="str">
        <f>작성용!AH3054</f>
        <v>정민지</v>
      </c>
      <c r="V3057" s="55">
        <f>작성용!AA3054</f>
        <v>202503</v>
      </c>
      <c r="W3057" s="57" t="str">
        <f>작성용!AC3054</f>
        <v>[T]기타보험기관[1본부]</v>
      </c>
      <c r="X3057" s="57" t="str">
        <f>작성용!O3054</f>
        <v xml:space="preserve">유재은대리 </v>
      </c>
      <c r="Y3057" s="57" t="str">
        <f>작성용!P3054</f>
        <v xml:space="preserve">02-3701-8164 </v>
      </c>
      <c r="Z3057" s="57" t="str">
        <f>작성용!Q3054</f>
        <v xml:space="preserve">yje1212@hi-co-kr </v>
      </c>
      <c r="AA3057" s="55" t="str">
        <f>작성용!AJ3054</f>
        <v>-</v>
      </c>
      <c r="AB3057" s="55">
        <f>작성용!AB3054</f>
        <v>0</v>
      </c>
    </row>
    <row r="3058" spans="1:28" s="11" customFormat="1" ht="16.5" hidden="1" customHeight="1" x14ac:dyDescent="0.3">
      <c r="A3058" s="53">
        <f>작성용!AL3055</f>
        <v>3054</v>
      </c>
      <c r="B3058" s="54" t="str">
        <f>작성용!AI3055</f>
        <v>가평가, 본평가 : 2025-01-03</v>
      </c>
      <c r="C3058" s="55" t="str">
        <f>작성용!AK3055</f>
        <v>개별종목</v>
      </c>
      <c r="D3058" s="56">
        <f>작성용!T3055</f>
        <v>45702</v>
      </c>
      <c r="E3058" s="57" t="str">
        <f>작성용!B3055</f>
        <v>현대해상</v>
      </c>
      <c r="F3058" s="57" t="str">
        <f>작성용!C3055</f>
        <v>재평가</v>
      </c>
      <c r="G3058" s="57" t="str">
        <f>작성용!D3055</f>
        <v>현대인베스트3i유럽인프라전문투자형사모특별자산투자신탁8호</v>
      </c>
      <c r="H3058" s="58" t="str">
        <f>작성용!E3055</f>
        <v>KBP2019120163</v>
      </c>
      <c r="I3058" s="57" t="str">
        <f>작성용!F3055</f>
        <v>B02</v>
      </c>
      <c r="J3058" s="57">
        <f>작성용!G3055</f>
        <v>0</v>
      </c>
      <c r="K3058" s="57" t="str">
        <f>작성용!H3055</f>
        <v>Y</v>
      </c>
      <c r="L3058" s="57" t="str">
        <f>작성용!N3055</f>
        <v xml:space="preserve">분기 </v>
      </c>
      <c r="M3058" s="56" t="str">
        <f>작성용!U3055</f>
        <v>2025.03.31</v>
      </c>
      <c r="N3058" s="56" t="str">
        <f>작성용!V3055</f>
        <v>사전등록</v>
      </c>
      <c r="O3058" s="56" t="str">
        <f>작성용!W3055</f>
        <v>사전등록</v>
      </c>
      <c r="P3058" s="56" t="str">
        <f>작성용!X3055</f>
        <v>-</v>
      </c>
      <c r="Q3058" s="57" t="str">
        <f>작성용!AD3055</f>
        <v>대체평가3사업본부</v>
      </c>
      <c r="R3058" s="59">
        <f>작성용!AE3055</f>
        <v>0</v>
      </c>
      <c r="S3058" s="57" t="str">
        <f>작성용!AF3055</f>
        <v>대체평가3사업본부</v>
      </c>
      <c r="T3058" s="60" t="str">
        <f>작성용!AG3055</f>
        <v>정민지</v>
      </c>
      <c r="U3058" s="60" t="str">
        <f>작성용!AH3055</f>
        <v>정민지</v>
      </c>
      <c r="V3058" s="55">
        <f>작성용!AA3055</f>
        <v>202503</v>
      </c>
      <c r="W3058" s="57" t="str">
        <f>작성용!AC3055</f>
        <v>[T]기타보험기관[1본부]</v>
      </c>
      <c r="X3058" s="57" t="str">
        <f>작성용!O3055</f>
        <v xml:space="preserve">유재은대리 </v>
      </c>
      <c r="Y3058" s="57" t="str">
        <f>작성용!P3055</f>
        <v xml:space="preserve">02-3701-8164 </v>
      </c>
      <c r="Z3058" s="57" t="str">
        <f>작성용!Q3055</f>
        <v xml:space="preserve">yje1212@hi-co-kr </v>
      </c>
      <c r="AA3058" s="55" t="str">
        <f>작성용!AJ3055</f>
        <v>-</v>
      </c>
      <c r="AB3058" s="55">
        <f>작성용!AB3055</f>
        <v>0</v>
      </c>
    </row>
    <row r="3059" spans="1:28" s="11" customFormat="1" ht="16.5" hidden="1" customHeight="1" x14ac:dyDescent="0.3">
      <c r="A3059" s="53">
        <f>작성용!AL3056</f>
        <v>3055</v>
      </c>
      <c r="B3059" s="54" t="str">
        <f>작성용!AI3056</f>
        <v>가평가, 본평가 : 2025-01-03</v>
      </c>
      <c r="C3059" s="55" t="str">
        <f>작성용!AK3056</f>
        <v>개별종목</v>
      </c>
      <c r="D3059" s="56">
        <f>작성용!T3056</f>
        <v>45702</v>
      </c>
      <c r="E3059" s="57" t="str">
        <f>작성용!B3056</f>
        <v>현대해상</v>
      </c>
      <c r="F3059" s="57" t="str">
        <f>작성용!C3056</f>
        <v>재평가</v>
      </c>
      <c r="G3059" s="57" t="str">
        <f>작성용!D3056</f>
        <v>현대인베글로벌전문투자형사모부동산투자신탁11호</v>
      </c>
      <c r="H3059" s="58" t="str">
        <f>작성용!E3056</f>
        <v>KBP2019120166</v>
      </c>
      <c r="I3059" s="57" t="str">
        <f>작성용!F3056</f>
        <v>B02</v>
      </c>
      <c r="J3059" s="57">
        <f>작성용!G3056</f>
        <v>0</v>
      </c>
      <c r="K3059" s="57" t="str">
        <f>작성용!H3056</f>
        <v>Y</v>
      </c>
      <c r="L3059" s="57" t="str">
        <f>작성용!N3056</f>
        <v xml:space="preserve">분기 </v>
      </c>
      <c r="M3059" s="56" t="str">
        <f>작성용!U3056</f>
        <v>2025.03.31</v>
      </c>
      <c r="N3059" s="56" t="str">
        <f>작성용!V3056</f>
        <v>사전등록</v>
      </c>
      <c r="O3059" s="56" t="str">
        <f>작성용!W3056</f>
        <v>사전등록</v>
      </c>
      <c r="P3059" s="56" t="str">
        <f>작성용!X3056</f>
        <v>-</v>
      </c>
      <c r="Q3059" s="57" t="str">
        <f>작성용!AD3056</f>
        <v>대체평가3사업본부</v>
      </c>
      <c r="R3059" s="59">
        <f>작성용!AE3056</f>
        <v>0</v>
      </c>
      <c r="S3059" s="57" t="str">
        <f>작성용!AF3056</f>
        <v>대체평가3사업본부</v>
      </c>
      <c r="T3059" s="60" t="str">
        <f>작성용!AG3056</f>
        <v>정민지</v>
      </c>
      <c r="U3059" s="60" t="str">
        <f>작성용!AH3056</f>
        <v>정민지</v>
      </c>
      <c r="V3059" s="55">
        <f>작성용!AA3056</f>
        <v>202503</v>
      </c>
      <c r="W3059" s="57" t="str">
        <f>작성용!AC3056</f>
        <v>[T]기타보험기관[1본부]</v>
      </c>
      <c r="X3059" s="57" t="str">
        <f>작성용!O3056</f>
        <v xml:space="preserve">유재은대리 </v>
      </c>
      <c r="Y3059" s="57" t="str">
        <f>작성용!P3056</f>
        <v xml:space="preserve">02-3701-8164 </v>
      </c>
      <c r="Z3059" s="57" t="str">
        <f>작성용!Q3056</f>
        <v xml:space="preserve">yje1212@hi-co-kr </v>
      </c>
      <c r="AA3059" s="55" t="str">
        <f>작성용!AJ3056</f>
        <v>-</v>
      </c>
      <c r="AB3059" s="55">
        <f>작성용!AB3056</f>
        <v>0</v>
      </c>
    </row>
    <row r="3060" spans="1:28" s="11" customFormat="1" ht="16.5" hidden="1" customHeight="1" x14ac:dyDescent="0.3">
      <c r="A3060" s="53">
        <f>작성용!AL3057</f>
        <v>3056</v>
      </c>
      <c r="B3060" s="54" t="str">
        <f>작성용!AI3057</f>
        <v>가평가, 본평가 : 2025-01-03</v>
      </c>
      <c r="C3060" s="55" t="str">
        <f>작성용!AK3057</f>
        <v>개별종목</v>
      </c>
      <c r="D3060" s="56">
        <f>작성용!T3057</f>
        <v>45702</v>
      </c>
      <c r="E3060" s="57" t="str">
        <f>작성용!B3057</f>
        <v>현대해상</v>
      </c>
      <c r="F3060" s="57" t="str">
        <f>작성용!C3057</f>
        <v>재평가</v>
      </c>
      <c r="G3060" s="57" t="str">
        <f>작성용!D3057</f>
        <v>현대인베스트먼트ICG유럽기업대출전문투자형사모투자신탁4호</v>
      </c>
      <c r="H3060" s="58" t="str">
        <f>작성용!E3057</f>
        <v>KBP2019090102</v>
      </c>
      <c r="I3060" s="57" t="str">
        <f>작성용!F3057</f>
        <v>B02</v>
      </c>
      <c r="J3060" s="57">
        <f>작성용!G3057</f>
        <v>0</v>
      </c>
      <c r="K3060" s="57" t="str">
        <f>작성용!H3057</f>
        <v>Y</v>
      </c>
      <c r="L3060" s="57" t="str">
        <f>작성용!N3057</f>
        <v xml:space="preserve">분기 </v>
      </c>
      <c r="M3060" s="56" t="str">
        <f>작성용!U3057</f>
        <v>2025.03.31</v>
      </c>
      <c r="N3060" s="56" t="str">
        <f>작성용!V3057</f>
        <v>사전등록</v>
      </c>
      <c r="O3060" s="56" t="str">
        <f>작성용!W3057</f>
        <v>사전등록</v>
      </c>
      <c r="P3060" s="56" t="str">
        <f>작성용!X3057</f>
        <v>-</v>
      </c>
      <c r="Q3060" s="57" t="str">
        <f>작성용!AD3057</f>
        <v>대체평가3사업본부</v>
      </c>
      <c r="R3060" s="59">
        <f>작성용!AE3057</f>
        <v>0</v>
      </c>
      <c r="S3060" s="57" t="str">
        <f>작성용!AF3057</f>
        <v>대체평가3사업본부</v>
      </c>
      <c r="T3060" s="60" t="str">
        <f>작성용!AG3057</f>
        <v>정민지</v>
      </c>
      <c r="U3060" s="60" t="str">
        <f>작성용!AH3057</f>
        <v>정민지</v>
      </c>
      <c r="V3060" s="55">
        <f>작성용!AA3057</f>
        <v>202503</v>
      </c>
      <c r="W3060" s="57" t="str">
        <f>작성용!AC3057</f>
        <v>[T]기타보험기관[1본부]</v>
      </c>
      <c r="X3060" s="57" t="str">
        <f>작성용!O3057</f>
        <v xml:space="preserve">유재은대리 </v>
      </c>
      <c r="Y3060" s="57" t="str">
        <f>작성용!P3057</f>
        <v xml:space="preserve">02-3701-8164 </v>
      </c>
      <c r="Z3060" s="57" t="str">
        <f>작성용!Q3057</f>
        <v xml:space="preserve">yje1212@hi-co-kr </v>
      </c>
      <c r="AA3060" s="55" t="str">
        <f>작성용!AJ3057</f>
        <v>-</v>
      </c>
      <c r="AB3060" s="55">
        <f>작성용!AB3057</f>
        <v>0</v>
      </c>
    </row>
    <row r="3061" spans="1:28" s="11" customFormat="1" ht="16.5" hidden="1" customHeight="1" x14ac:dyDescent="0.3">
      <c r="A3061" s="53">
        <f>작성용!AL3058</f>
        <v>3057</v>
      </c>
      <c r="B3061" s="54" t="str">
        <f>작성용!AI3058</f>
        <v>가평가, 본평가 : 2025-01-03</v>
      </c>
      <c r="C3061" s="55" t="str">
        <f>작성용!AK3058</f>
        <v>개별종목</v>
      </c>
      <c r="D3061" s="56">
        <f>작성용!T3058</f>
        <v>45702</v>
      </c>
      <c r="E3061" s="57" t="str">
        <f>작성용!B3058</f>
        <v>현대해상</v>
      </c>
      <c r="F3061" s="57" t="str">
        <f>작성용!C3058</f>
        <v>재평가</v>
      </c>
      <c r="G3061" s="57" t="str">
        <f>작성용!D3058</f>
        <v>현대인베KKR글로벌전문투자형사모특별자산투자신탁5호</v>
      </c>
      <c r="H3061" s="58" t="str">
        <f>작성용!E3058</f>
        <v>KBP2019120164</v>
      </c>
      <c r="I3061" s="57" t="str">
        <f>작성용!F3058</f>
        <v>B02</v>
      </c>
      <c r="J3061" s="57">
        <f>작성용!G3058</f>
        <v>0</v>
      </c>
      <c r="K3061" s="57" t="str">
        <f>작성용!H3058</f>
        <v>Y</v>
      </c>
      <c r="L3061" s="57" t="str">
        <f>작성용!N3058</f>
        <v xml:space="preserve">분기 </v>
      </c>
      <c r="M3061" s="56" t="str">
        <f>작성용!U3058</f>
        <v>2025.03.31</v>
      </c>
      <c r="N3061" s="56" t="str">
        <f>작성용!V3058</f>
        <v>사전등록</v>
      </c>
      <c r="O3061" s="56" t="str">
        <f>작성용!W3058</f>
        <v>사전등록</v>
      </c>
      <c r="P3061" s="56" t="str">
        <f>작성용!X3058</f>
        <v>-</v>
      </c>
      <c r="Q3061" s="57" t="str">
        <f>작성용!AD3058</f>
        <v>대체평가3사업본부</v>
      </c>
      <c r="R3061" s="59">
        <f>작성용!AE3058</f>
        <v>0</v>
      </c>
      <c r="S3061" s="57" t="str">
        <f>작성용!AF3058</f>
        <v>대체평가3사업본부</v>
      </c>
      <c r="T3061" s="60" t="str">
        <f>작성용!AG3058</f>
        <v>정민지</v>
      </c>
      <c r="U3061" s="60" t="str">
        <f>작성용!AH3058</f>
        <v>정민지</v>
      </c>
      <c r="V3061" s="55">
        <f>작성용!AA3058</f>
        <v>202503</v>
      </c>
      <c r="W3061" s="57" t="str">
        <f>작성용!AC3058</f>
        <v>[T]기타보험기관[1본부]</v>
      </c>
      <c r="X3061" s="57" t="str">
        <f>작성용!O3058</f>
        <v xml:space="preserve">유재은대리 </v>
      </c>
      <c r="Y3061" s="57" t="str">
        <f>작성용!P3058</f>
        <v xml:space="preserve">02-3701-8164 </v>
      </c>
      <c r="Z3061" s="57" t="str">
        <f>작성용!Q3058</f>
        <v xml:space="preserve">yje1212@hi-co-kr </v>
      </c>
      <c r="AA3061" s="55" t="str">
        <f>작성용!AJ3058</f>
        <v>-</v>
      </c>
      <c r="AB3061" s="55">
        <f>작성용!AB3058</f>
        <v>0</v>
      </c>
    </row>
    <row r="3062" spans="1:28" s="11" customFormat="1" ht="16.5" hidden="1" customHeight="1" x14ac:dyDescent="0.3">
      <c r="A3062" s="53">
        <f>작성용!AL3059</f>
        <v>3058</v>
      </c>
      <c r="B3062" s="54" t="str">
        <f>작성용!AI3059</f>
        <v>가평가, 본평가 : 2025-01-03</v>
      </c>
      <c r="C3062" s="55" t="str">
        <f>작성용!AK3059</f>
        <v>개별종목</v>
      </c>
      <c r="D3062" s="56">
        <f>작성용!T3059</f>
        <v>45702</v>
      </c>
      <c r="E3062" s="57" t="str">
        <f>작성용!B3059</f>
        <v>현대해상</v>
      </c>
      <c r="F3062" s="57" t="str">
        <f>작성용!C3059</f>
        <v>재평가</v>
      </c>
      <c r="G3062" s="57" t="str">
        <f>작성용!D3059</f>
        <v>USMEZZANINE전문투자형사모투자신탁1호</v>
      </c>
      <c r="H3062" s="58" t="str">
        <f>작성용!E3059</f>
        <v>KBP2019120135</v>
      </c>
      <c r="I3062" s="57" t="str">
        <f>작성용!F3059</f>
        <v>B02</v>
      </c>
      <c r="J3062" s="57">
        <f>작성용!G3059</f>
        <v>0</v>
      </c>
      <c r="K3062" s="57" t="str">
        <f>작성용!H3059</f>
        <v>Y</v>
      </c>
      <c r="L3062" s="57" t="str">
        <f>작성용!N3059</f>
        <v xml:space="preserve">분기 </v>
      </c>
      <c r="M3062" s="56" t="str">
        <f>작성용!U3059</f>
        <v>2025.03.31</v>
      </c>
      <c r="N3062" s="56" t="str">
        <f>작성용!V3059</f>
        <v>사전등록</v>
      </c>
      <c r="O3062" s="56" t="str">
        <f>작성용!W3059</f>
        <v>사전등록</v>
      </c>
      <c r="P3062" s="56" t="str">
        <f>작성용!X3059</f>
        <v>-</v>
      </c>
      <c r="Q3062" s="57" t="str">
        <f>작성용!AD3059</f>
        <v>대체평가3사업본부</v>
      </c>
      <c r="R3062" s="59">
        <f>작성용!AE3059</f>
        <v>0</v>
      </c>
      <c r="S3062" s="57" t="str">
        <f>작성용!AF3059</f>
        <v>대체평가3사업본부</v>
      </c>
      <c r="T3062" s="60" t="str">
        <f>작성용!AG3059</f>
        <v>정민지</v>
      </c>
      <c r="U3062" s="60" t="str">
        <f>작성용!AH3059</f>
        <v>정민지</v>
      </c>
      <c r="V3062" s="55">
        <f>작성용!AA3059</f>
        <v>202503</v>
      </c>
      <c r="W3062" s="57" t="str">
        <f>작성용!AC3059</f>
        <v>[T]기타보험기관[1본부]</v>
      </c>
      <c r="X3062" s="57" t="str">
        <f>작성용!O3059</f>
        <v xml:space="preserve">유재은대리 </v>
      </c>
      <c r="Y3062" s="57" t="str">
        <f>작성용!P3059</f>
        <v xml:space="preserve">02-3701-8164 </v>
      </c>
      <c r="Z3062" s="57" t="str">
        <f>작성용!Q3059</f>
        <v xml:space="preserve">yje1212@hi-co-kr </v>
      </c>
      <c r="AA3062" s="55" t="str">
        <f>작성용!AJ3059</f>
        <v>-</v>
      </c>
      <c r="AB3062" s="55">
        <f>작성용!AB3059</f>
        <v>0</v>
      </c>
    </row>
    <row r="3063" spans="1:28" s="11" customFormat="1" ht="16.5" hidden="1" customHeight="1" x14ac:dyDescent="0.3">
      <c r="A3063" s="53">
        <f>작성용!AL3060</f>
        <v>3059</v>
      </c>
      <c r="B3063" s="54" t="str">
        <f>작성용!AI3060</f>
        <v>가평가, 본평가 : 2025-01-03</v>
      </c>
      <c r="C3063" s="55" t="str">
        <f>작성용!AK3060</f>
        <v>개별종목</v>
      </c>
      <c r="D3063" s="56">
        <f>작성용!T3060</f>
        <v>45702</v>
      </c>
      <c r="E3063" s="57" t="str">
        <f>작성용!B3060</f>
        <v>현대해상</v>
      </c>
      <c r="F3063" s="57" t="str">
        <f>작성용!C3060</f>
        <v>재평가</v>
      </c>
      <c r="G3063" s="57" t="str">
        <f>작성용!D3060</f>
        <v>현대인베스트글로벌전문투자형사모부동산투자신탁14호</v>
      </c>
      <c r="H3063" s="58" t="str">
        <f>작성용!E3060</f>
        <v>KBP2019060034</v>
      </c>
      <c r="I3063" s="57" t="str">
        <f>작성용!F3060</f>
        <v>B02</v>
      </c>
      <c r="J3063" s="57">
        <f>작성용!G3060</f>
        <v>0</v>
      </c>
      <c r="K3063" s="57" t="str">
        <f>작성용!H3060</f>
        <v>Y</v>
      </c>
      <c r="L3063" s="57" t="str">
        <f>작성용!N3060</f>
        <v xml:space="preserve">분기 </v>
      </c>
      <c r="M3063" s="56" t="str">
        <f>작성용!U3060</f>
        <v>2025.03.31</v>
      </c>
      <c r="N3063" s="56" t="str">
        <f>작성용!V3060</f>
        <v>사전등록</v>
      </c>
      <c r="O3063" s="56" t="str">
        <f>작성용!W3060</f>
        <v>사전등록</v>
      </c>
      <c r="P3063" s="56" t="str">
        <f>작성용!X3060</f>
        <v>-</v>
      </c>
      <c r="Q3063" s="57" t="str">
        <f>작성용!AD3060</f>
        <v>대체평가3사업본부</v>
      </c>
      <c r="R3063" s="59">
        <f>작성용!AE3060</f>
        <v>0</v>
      </c>
      <c r="S3063" s="57" t="str">
        <f>작성용!AF3060</f>
        <v>대체평가3사업본부</v>
      </c>
      <c r="T3063" s="60" t="str">
        <f>작성용!AG3060</f>
        <v>정민지</v>
      </c>
      <c r="U3063" s="60" t="str">
        <f>작성용!AH3060</f>
        <v>정민지</v>
      </c>
      <c r="V3063" s="55">
        <f>작성용!AA3060</f>
        <v>202503</v>
      </c>
      <c r="W3063" s="57" t="str">
        <f>작성용!AC3060</f>
        <v>[T]기타보험기관[1본부]</v>
      </c>
      <c r="X3063" s="57" t="str">
        <f>작성용!O3060</f>
        <v xml:space="preserve">유재은대리 </v>
      </c>
      <c r="Y3063" s="57" t="str">
        <f>작성용!P3060</f>
        <v xml:space="preserve">02-3701-8164 </v>
      </c>
      <c r="Z3063" s="57" t="str">
        <f>작성용!Q3060</f>
        <v xml:space="preserve">yje1212@hi-co-kr </v>
      </c>
      <c r="AA3063" s="55" t="str">
        <f>작성용!AJ3060</f>
        <v>-</v>
      </c>
      <c r="AB3063" s="55">
        <f>작성용!AB3060</f>
        <v>0</v>
      </c>
    </row>
    <row r="3064" spans="1:28" s="11" customFormat="1" ht="16.5" hidden="1" customHeight="1" x14ac:dyDescent="0.3">
      <c r="A3064" s="53">
        <f>작성용!AL3061</f>
        <v>3060</v>
      </c>
      <c r="B3064" s="54" t="str">
        <f>작성용!AI3061</f>
        <v>가평가, 본평가 : 2025-01-03</v>
      </c>
      <c r="C3064" s="55" t="str">
        <f>작성용!AK3061</f>
        <v>개별종목</v>
      </c>
      <c r="D3064" s="56">
        <f>작성용!T3061</f>
        <v>45702</v>
      </c>
      <c r="E3064" s="57" t="str">
        <f>작성용!B3061</f>
        <v>현대해상</v>
      </c>
      <c r="F3064" s="57" t="str">
        <f>작성용!C3061</f>
        <v>재평가</v>
      </c>
      <c r="G3064" s="57" t="str">
        <f>작성용!D3061</f>
        <v>현대인베글로벌전문투자형사모부동산투자신탁16호</v>
      </c>
      <c r="H3064" s="58" t="str">
        <f>작성용!E3061</f>
        <v>KBP2019120167</v>
      </c>
      <c r="I3064" s="57" t="str">
        <f>작성용!F3061</f>
        <v>B02</v>
      </c>
      <c r="J3064" s="57">
        <f>작성용!G3061</f>
        <v>0</v>
      </c>
      <c r="K3064" s="57" t="str">
        <f>작성용!H3061</f>
        <v>Y</v>
      </c>
      <c r="L3064" s="57" t="str">
        <f>작성용!N3061</f>
        <v xml:space="preserve">분기 </v>
      </c>
      <c r="M3064" s="56" t="str">
        <f>작성용!U3061</f>
        <v>2025.03.31</v>
      </c>
      <c r="N3064" s="56" t="str">
        <f>작성용!V3061</f>
        <v>사전등록</v>
      </c>
      <c r="O3064" s="56" t="str">
        <f>작성용!W3061</f>
        <v>사전등록</v>
      </c>
      <c r="P3064" s="56" t="str">
        <f>작성용!X3061</f>
        <v>-</v>
      </c>
      <c r="Q3064" s="57" t="str">
        <f>작성용!AD3061</f>
        <v>대체평가3사업본부</v>
      </c>
      <c r="R3064" s="59">
        <f>작성용!AE3061</f>
        <v>0</v>
      </c>
      <c r="S3064" s="57" t="str">
        <f>작성용!AF3061</f>
        <v>대체평가3사업본부</v>
      </c>
      <c r="T3064" s="60" t="str">
        <f>작성용!AG3061</f>
        <v>정민지</v>
      </c>
      <c r="U3064" s="60" t="str">
        <f>작성용!AH3061</f>
        <v>정민지</v>
      </c>
      <c r="V3064" s="55">
        <f>작성용!AA3061</f>
        <v>202503</v>
      </c>
      <c r="W3064" s="57" t="str">
        <f>작성용!AC3061</f>
        <v>[T]기타보험기관[1본부]</v>
      </c>
      <c r="X3064" s="57" t="str">
        <f>작성용!O3061</f>
        <v xml:space="preserve">유재은대리 </v>
      </c>
      <c r="Y3064" s="57" t="str">
        <f>작성용!P3061</f>
        <v xml:space="preserve">02-3701-8164 </v>
      </c>
      <c r="Z3064" s="57" t="str">
        <f>작성용!Q3061</f>
        <v xml:space="preserve">yje1212@hi-co-kr </v>
      </c>
      <c r="AA3064" s="55" t="str">
        <f>작성용!AJ3061</f>
        <v>-</v>
      </c>
      <c r="AB3064" s="55">
        <f>작성용!AB3061</f>
        <v>0</v>
      </c>
    </row>
    <row r="3065" spans="1:28" s="11" customFormat="1" ht="16.5" hidden="1" customHeight="1" x14ac:dyDescent="0.3">
      <c r="A3065" s="53">
        <f>작성용!AL3062</f>
        <v>3061</v>
      </c>
      <c r="B3065" s="54" t="str">
        <f>작성용!AI3062</f>
        <v>가평가, 본평가 : 2025-01-03</v>
      </c>
      <c r="C3065" s="55" t="str">
        <f>작성용!AK3062</f>
        <v>개별종목</v>
      </c>
      <c r="D3065" s="56">
        <f>작성용!T3062</f>
        <v>45702</v>
      </c>
      <c r="E3065" s="57" t="str">
        <f>작성용!B3062</f>
        <v>현대해상</v>
      </c>
      <c r="F3065" s="57" t="str">
        <f>작성용!C3062</f>
        <v>재평가</v>
      </c>
      <c r="G3065" s="57" t="str">
        <f>작성용!D3062</f>
        <v>현대인베글로벌전문투자형사모부동산투자신탁17호</v>
      </c>
      <c r="H3065" s="58" t="str">
        <f>작성용!E3062</f>
        <v>KBP2019120168</v>
      </c>
      <c r="I3065" s="57" t="str">
        <f>작성용!F3062</f>
        <v>B02</v>
      </c>
      <c r="J3065" s="57">
        <f>작성용!G3062</f>
        <v>0</v>
      </c>
      <c r="K3065" s="57" t="str">
        <f>작성용!H3062</f>
        <v>Y</v>
      </c>
      <c r="L3065" s="57" t="str">
        <f>작성용!N3062</f>
        <v xml:space="preserve">분기 </v>
      </c>
      <c r="M3065" s="56" t="str">
        <f>작성용!U3062</f>
        <v>2025.03.31</v>
      </c>
      <c r="N3065" s="56" t="str">
        <f>작성용!V3062</f>
        <v>사전등록</v>
      </c>
      <c r="O3065" s="56" t="str">
        <f>작성용!W3062</f>
        <v>사전등록</v>
      </c>
      <c r="P3065" s="56" t="str">
        <f>작성용!X3062</f>
        <v>-</v>
      </c>
      <c r="Q3065" s="57" t="str">
        <f>작성용!AD3062</f>
        <v>대체평가3사업본부</v>
      </c>
      <c r="R3065" s="59">
        <f>작성용!AE3062</f>
        <v>0</v>
      </c>
      <c r="S3065" s="57" t="str">
        <f>작성용!AF3062</f>
        <v>대체평가3사업본부</v>
      </c>
      <c r="T3065" s="60" t="str">
        <f>작성용!AG3062</f>
        <v>정민지</v>
      </c>
      <c r="U3065" s="60" t="str">
        <f>작성용!AH3062</f>
        <v>정민지</v>
      </c>
      <c r="V3065" s="55">
        <f>작성용!AA3062</f>
        <v>202503</v>
      </c>
      <c r="W3065" s="57" t="str">
        <f>작성용!AC3062</f>
        <v>[T]기타보험기관[1본부]</v>
      </c>
      <c r="X3065" s="57" t="str">
        <f>작성용!O3062</f>
        <v xml:space="preserve">유재은대리 </v>
      </c>
      <c r="Y3065" s="57" t="str">
        <f>작성용!P3062</f>
        <v xml:space="preserve">02-3701-8164 </v>
      </c>
      <c r="Z3065" s="57" t="str">
        <f>작성용!Q3062</f>
        <v xml:space="preserve">yje1212@hi-co-kr </v>
      </c>
      <c r="AA3065" s="55" t="str">
        <f>작성용!AJ3062</f>
        <v>-</v>
      </c>
      <c r="AB3065" s="55">
        <f>작성용!AB3062</f>
        <v>0</v>
      </c>
    </row>
    <row r="3066" spans="1:28" s="11" customFormat="1" ht="16.5" hidden="1" customHeight="1" x14ac:dyDescent="0.3">
      <c r="A3066" s="53">
        <f>작성용!AL3063</f>
        <v>3062</v>
      </c>
      <c r="B3066" s="54" t="str">
        <f>작성용!AI3063</f>
        <v>가평가, 본평가 : 2025-01-03</v>
      </c>
      <c r="C3066" s="55" t="str">
        <f>작성용!AK3063</f>
        <v>개별종목</v>
      </c>
      <c r="D3066" s="56">
        <f>작성용!T3063</f>
        <v>45702</v>
      </c>
      <c r="E3066" s="57" t="str">
        <f>작성용!B3063</f>
        <v>현대해상</v>
      </c>
      <c r="F3066" s="57" t="str">
        <f>작성용!C3063</f>
        <v>재평가</v>
      </c>
      <c r="G3066" s="57" t="str">
        <f>작성용!D3063</f>
        <v>현대인베스트북미대출채권전문투자형사모특별자산투자신탁19호</v>
      </c>
      <c r="H3066" s="58" t="str">
        <f>작성용!E3063</f>
        <v>KBP2020030028</v>
      </c>
      <c r="I3066" s="57" t="str">
        <f>작성용!F3063</f>
        <v>B02</v>
      </c>
      <c r="J3066" s="57">
        <f>작성용!G3063</f>
        <v>0</v>
      </c>
      <c r="K3066" s="57" t="str">
        <f>작성용!H3063</f>
        <v>Y</v>
      </c>
      <c r="L3066" s="57" t="str">
        <f>작성용!N3063</f>
        <v xml:space="preserve">분기 </v>
      </c>
      <c r="M3066" s="56" t="str">
        <f>작성용!U3063</f>
        <v>2025.03.31</v>
      </c>
      <c r="N3066" s="56" t="str">
        <f>작성용!V3063</f>
        <v>사전등록</v>
      </c>
      <c r="O3066" s="56" t="str">
        <f>작성용!W3063</f>
        <v>사전등록</v>
      </c>
      <c r="P3066" s="56" t="str">
        <f>작성용!X3063</f>
        <v>-</v>
      </c>
      <c r="Q3066" s="57" t="str">
        <f>작성용!AD3063</f>
        <v>대체평가3사업본부</v>
      </c>
      <c r="R3066" s="59">
        <f>작성용!AE3063</f>
        <v>0</v>
      </c>
      <c r="S3066" s="57" t="str">
        <f>작성용!AF3063</f>
        <v>대체평가3사업본부</v>
      </c>
      <c r="T3066" s="60" t="str">
        <f>작성용!AG3063</f>
        <v>정민지</v>
      </c>
      <c r="U3066" s="60" t="str">
        <f>작성용!AH3063</f>
        <v>정민지</v>
      </c>
      <c r="V3066" s="55">
        <f>작성용!AA3063</f>
        <v>202503</v>
      </c>
      <c r="W3066" s="57" t="str">
        <f>작성용!AC3063</f>
        <v>[T]기타보험기관[1본부]</v>
      </c>
      <c r="X3066" s="57" t="str">
        <f>작성용!O3063</f>
        <v xml:space="preserve">유재은대리 </v>
      </c>
      <c r="Y3066" s="57" t="str">
        <f>작성용!P3063</f>
        <v xml:space="preserve">02-3701-8164 </v>
      </c>
      <c r="Z3066" s="57" t="str">
        <f>작성용!Q3063</f>
        <v xml:space="preserve">yje1212@hi-co-kr </v>
      </c>
      <c r="AA3066" s="55" t="str">
        <f>작성용!AJ3063</f>
        <v>-</v>
      </c>
      <c r="AB3066" s="55">
        <f>작성용!AB3063</f>
        <v>0</v>
      </c>
    </row>
    <row r="3067" spans="1:28" s="11" customFormat="1" ht="16.5" hidden="1" customHeight="1" x14ac:dyDescent="0.3">
      <c r="A3067" s="53">
        <f>작성용!AL3064</f>
        <v>3063</v>
      </c>
      <c r="B3067" s="54" t="str">
        <f>작성용!AI3064</f>
        <v>가평가, 본평가 : 2025-01-03</v>
      </c>
      <c r="C3067" s="55" t="str">
        <f>작성용!AK3064</f>
        <v>개별종목</v>
      </c>
      <c r="D3067" s="56">
        <f>작성용!T3064</f>
        <v>45702</v>
      </c>
      <c r="E3067" s="57" t="str">
        <f>작성용!B3064</f>
        <v>현대해상</v>
      </c>
      <c r="F3067" s="57" t="str">
        <f>작성용!C3064</f>
        <v>재평가</v>
      </c>
      <c r="G3067" s="57" t="str">
        <f>작성용!D3064</f>
        <v>현대인베글로벌전문투자형사모부동산19호</v>
      </c>
      <c r="H3067" s="58" t="str">
        <f>작성용!E3064</f>
        <v>KBP2020090017</v>
      </c>
      <c r="I3067" s="57" t="str">
        <f>작성용!F3064</f>
        <v>B02</v>
      </c>
      <c r="J3067" s="57">
        <f>작성용!G3064</f>
        <v>0</v>
      </c>
      <c r="K3067" s="57" t="str">
        <f>작성용!H3064</f>
        <v>Y</v>
      </c>
      <c r="L3067" s="57" t="str">
        <f>작성용!N3064</f>
        <v xml:space="preserve">분기 </v>
      </c>
      <c r="M3067" s="56" t="str">
        <f>작성용!U3064</f>
        <v>2025.03.31</v>
      </c>
      <c r="N3067" s="56" t="str">
        <f>작성용!V3064</f>
        <v>사전등록</v>
      </c>
      <c r="O3067" s="56" t="str">
        <f>작성용!W3064</f>
        <v>사전등록</v>
      </c>
      <c r="P3067" s="56" t="str">
        <f>작성용!X3064</f>
        <v>-</v>
      </c>
      <c r="Q3067" s="57" t="str">
        <f>작성용!AD3064</f>
        <v>대체평가3사업본부</v>
      </c>
      <c r="R3067" s="59">
        <f>작성용!AE3064</f>
        <v>0</v>
      </c>
      <c r="S3067" s="57" t="str">
        <f>작성용!AF3064</f>
        <v>대체평가3사업본부</v>
      </c>
      <c r="T3067" s="60" t="str">
        <f>작성용!AG3064</f>
        <v>정민지</v>
      </c>
      <c r="U3067" s="60" t="str">
        <f>작성용!AH3064</f>
        <v>정민지</v>
      </c>
      <c r="V3067" s="55">
        <f>작성용!AA3064</f>
        <v>202503</v>
      </c>
      <c r="W3067" s="57" t="str">
        <f>작성용!AC3064</f>
        <v>[T]기타보험기관[1본부]</v>
      </c>
      <c r="X3067" s="57" t="str">
        <f>작성용!O3064</f>
        <v xml:space="preserve">유재은대리 </v>
      </c>
      <c r="Y3067" s="57" t="str">
        <f>작성용!P3064</f>
        <v xml:space="preserve">02-3701-8164 </v>
      </c>
      <c r="Z3067" s="57" t="str">
        <f>작성용!Q3064</f>
        <v xml:space="preserve">yje1212@hi-co-kr </v>
      </c>
      <c r="AA3067" s="55" t="str">
        <f>작성용!AJ3064</f>
        <v>-</v>
      </c>
      <c r="AB3067" s="55">
        <f>작성용!AB3064</f>
        <v>0</v>
      </c>
    </row>
    <row r="3068" spans="1:28" s="11" customFormat="1" ht="16.5" hidden="1" customHeight="1" x14ac:dyDescent="0.3">
      <c r="A3068" s="53">
        <f>작성용!AL3065</f>
        <v>3064</v>
      </c>
      <c r="B3068" s="54" t="str">
        <f>작성용!AI3065</f>
        <v>가평가, 본평가 : 2025-01-03</v>
      </c>
      <c r="C3068" s="55" t="str">
        <f>작성용!AK3065</f>
        <v>개별종목</v>
      </c>
      <c r="D3068" s="56">
        <f>작성용!T3065</f>
        <v>45702</v>
      </c>
      <c r="E3068" s="57" t="str">
        <f>작성용!B3065</f>
        <v>현대해상</v>
      </c>
      <c r="F3068" s="57" t="str">
        <f>작성용!C3065</f>
        <v>재평가</v>
      </c>
      <c r="G3068" s="57" t="str">
        <f>작성용!D3065</f>
        <v>현대인베스트시니어론전문투자18호</v>
      </c>
      <c r="H3068" s="58" t="str">
        <f>작성용!E3065</f>
        <v>KBP2020060097</v>
      </c>
      <c r="I3068" s="57" t="str">
        <f>작성용!F3065</f>
        <v>B02</v>
      </c>
      <c r="J3068" s="57">
        <f>작성용!G3065</f>
        <v>0</v>
      </c>
      <c r="K3068" s="57" t="str">
        <f>작성용!H3065</f>
        <v>Y</v>
      </c>
      <c r="L3068" s="57" t="str">
        <f>작성용!N3065</f>
        <v xml:space="preserve">분기 </v>
      </c>
      <c r="M3068" s="56" t="str">
        <f>작성용!U3065</f>
        <v>2025.03.31</v>
      </c>
      <c r="N3068" s="56" t="str">
        <f>작성용!V3065</f>
        <v>사전등록</v>
      </c>
      <c r="O3068" s="56" t="str">
        <f>작성용!W3065</f>
        <v>사전등록</v>
      </c>
      <c r="P3068" s="56" t="str">
        <f>작성용!X3065</f>
        <v>-</v>
      </c>
      <c r="Q3068" s="57" t="str">
        <f>작성용!AD3065</f>
        <v>대체평가3사업본부</v>
      </c>
      <c r="R3068" s="59">
        <f>작성용!AE3065</f>
        <v>0</v>
      </c>
      <c r="S3068" s="57" t="str">
        <f>작성용!AF3065</f>
        <v>대체평가3사업본부</v>
      </c>
      <c r="T3068" s="60" t="str">
        <f>작성용!AG3065</f>
        <v>정민지</v>
      </c>
      <c r="U3068" s="60" t="str">
        <f>작성용!AH3065</f>
        <v>정민지</v>
      </c>
      <c r="V3068" s="55">
        <f>작성용!AA3065</f>
        <v>202503</v>
      </c>
      <c r="W3068" s="57" t="str">
        <f>작성용!AC3065</f>
        <v>[T]기타보험기관[1본부]</v>
      </c>
      <c r="X3068" s="57" t="str">
        <f>작성용!O3065</f>
        <v xml:space="preserve">유재은대리 </v>
      </c>
      <c r="Y3068" s="57" t="str">
        <f>작성용!P3065</f>
        <v xml:space="preserve">02-3701-8164 </v>
      </c>
      <c r="Z3068" s="57" t="str">
        <f>작성용!Q3065</f>
        <v xml:space="preserve">yje1212@hi-co-kr </v>
      </c>
      <c r="AA3068" s="55" t="str">
        <f>작성용!AJ3065</f>
        <v>-</v>
      </c>
      <c r="AB3068" s="55">
        <f>작성용!AB3065</f>
        <v>0</v>
      </c>
    </row>
    <row r="3069" spans="1:28" s="11" customFormat="1" ht="16.5" hidden="1" customHeight="1" x14ac:dyDescent="0.3">
      <c r="A3069" s="53">
        <f>작성용!AL3066</f>
        <v>3065</v>
      </c>
      <c r="B3069" s="54" t="str">
        <f>작성용!AI3066</f>
        <v>가평가, 본평가 : 2025-01-03</v>
      </c>
      <c r="C3069" s="55" t="str">
        <f>작성용!AK3066</f>
        <v>개별종목</v>
      </c>
      <c r="D3069" s="56">
        <f>작성용!T3066</f>
        <v>45702</v>
      </c>
      <c r="E3069" s="57" t="str">
        <f>작성용!B3066</f>
        <v>현대해상</v>
      </c>
      <c r="F3069" s="57" t="str">
        <f>작성용!C3066</f>
        <v>재평가</v>
      </c>
      <c r="G3069" s="57" t="str">
        <f>작성용!D3066</f>
        <v>현대인베스트먼트선순위대출전문투자형사모특별자산투자신탁제1호</v>
      </c>
      <c r="H3069" s="58" t="str">
        <f>작성용!E3066</f>
        <v>KBP2020030021</v>
      </c>
      <c r="I3069" s="57" t="str">
        <f>작성용!F3066</f>
        <v>B02</v>
      </c>
      <c r="J3069" s="57">
        <f>작성용!G3066</f>
        <v>0</v>
      </c>
      <c r="K3069" s="57" t="str">
        <f>작성용!H3066</f>
        <v>Y</v>
      </c>
      <c r="L3069" s="57" t="str">
        <f>작성용!N3066</f>
        <v xml:space="preserve">분기 </v>
      </c>
      <c r="M3069" s="56" t="str">
        <f>작성용!U3066</f>
        <v>2025.03.31</v>
      </c>
      <c r="N3069" s="56" t="str">
        <f>작성용!V3066</f>
        <v>사전등록</v>
      </c>
      <c r="O3069" s="56" t="str">
        <f>작성용!W3066</f>
        <v>사전등록</v>
      </c>
      <c r="P3069" s="56" t="str">
        <f>작성용!X3066</f>
        <v>-</v>
      </c>
      <c r="Q3069" s="57" t="str">
        <f>작성용!AD3066</f>
        <v>대체평가3사업본부</v>
      </c>
      <c r="R3069" s="59">
        <f>작성용!AE3066</f>
        <v>0</v>
      </c>
      <c r="S3069" s="57" t="str">
        <f>작성용!AF3066</f>
        <v>대체평가3사업본부</v>
      </c>
      <c r="T3069" s="60" t="str">
        <f>작성용!AG3066</f>
        <v>정민지</v>
      </c>
      <c r="U3069" s="60" t="str">
        <f>작성용!AH3066</f>
        <v>정민지</v>
      </c>
      <c r="V3069" s="55">
        <f>작성용!AA3066</f>
        <v>202503</v>
      </c>
      <c r="W3069" s="57" t="str">
        <f>작성용!AC3066</f>
        <v>[T]기타보험기관[1본부]</v>
      </c>
      <c r="X3069" s="57" t="str">
        <f>작성용!O3066</f>
        <v xml:space="preserve">유재은대리 </v>
      </c>
      <c r="Y3069" s="57" t="str">
        <f>작성용!P3066</f>
        <v xml:space="preserve">02-3701-8164 </v>
      </c>
      <c r="Z3069" s="57" t="str">
        <f>작성용!Q3066</f>
        <v xml:space="preserve">yje1212@hi-co-kr </v>
      </c>
      <c r="AA3069" s="55" t="str">
        <f>작성용!AJ3066</f>
        <v>-</v>
      </c>
      <c r="AB3069" s="55">
        <f>작성용!AB3066</f>
        <v>0</v>
      </c>
    </row>
    <row r="3070" spans="1:28" s="11" customFormat="1" ht="16.5" hidden="1" customHeight="1" x14ac:dyDescent="0.3">
      <c r="A3070" s="53">
        <f>작성용!AL3067</f>
        <v>3066</v>
      </c>
      <c r="B3070" s="54" t="str">
        <f>작성용!AI3067</f>
        <v>-</v>
      </c>
      <c r="C3070" s="55" t="str">
        <f>작성용!AK3067</f>
        <v>개별종목</v>
      </c>
      <c r="D3070" s="56">
        <f>작성용!T3067</f>
        <v>45702</v>
      </c>
      <c r="E3070" s="57" t="str">
        <f>작성용!B3067</f>
        <v>현대해상</v>
      </c>
      <c r="F3070" s="57" t="str">
        <f>작성용!C3067</f>
        <v>재평가</v>
      </c>
      <c r="G3070" s="57" t="str">
        <f>작성용!D3067</f>
        <v>현대인베스트인프라레드전문투자1호</v>
      </c>
      <c r="H3070" s="58" t="str">
        <f>작성용!E3067</f>
        <v>KBP2021030029</v>
      </c>
      <c r="I3070" s="57" t="str">
        <f>작성용!F3067</f>
        <v>B02</v>
      </c>
      <c r="J3070" s="57">
        <f>작성용!G3067</f>
        <v>0</v>
      </c>
      <c r="K3070" s="57" t="str">
        <f>작성용!H3067</f>
        <v>Y</v>
      </c>
      <c r="L3070" s="57" t="str">
        <f>작성용!N3067</f>
        <v xml:space="preserve">분기 </v>
      </c>
      <c r="M3070" s="56" t="str">
        <f>작성용!U3067</f>
        <v>2025.03.31</v>
      </c>
      <c r="N3070" s="56" t="str">
        <f>작성용!V3067</f>
        <v>사전등록</v>
      </c>
      <c r="O3070" s="56" t="str">
        <f>작성용!W3067</f>
        <v>사전등록</v>
      </c>
      <c r="P3070" s="56" t="str">
        <f>작성용!X3067</f>
        <v>-</v>
      </c>
      <c r="Q3070" s="57" t="str">
        <f>작성용!AD3067</f>
        <v>대체평가3사업본부</v>
      </c>
      <c r="R3070" s="59">
        <f>작성용!AE3067</f>
        <v>0</v>
      </c>
      <c r="S3070" s="57" t="str">
        <f>작성용!AF3067</f>
        <v>대체평가3사업본부</v>
      </c>
      <c r="T3070" s="60" t="str">
        <f>작성용!AG3067</f>
        <v>정민지</v>
      </c>
      <c r="U3070" s="60" t="str">
        <f>작성용!AH3067</f>
        <v>정민지</v>
      </c>
      <c r="V3070" s="55">
        <f>작성용!AA3067</f>
        <v>202503</v>
      </c>
      <c r="W3070" s="57" t="str">
        <f>작성용!AC3067</f>
        <v>[T]기타보험기관[1본부]</v>
      </c>
      <c r="X3070" s="57" t="str">
        <f>작성용!O3067</f>
        <v xml:space="preserve">유재은대리 </v>
      </c>
      <c r="Y3070" s="57" t="str">
        <f>작성용!P3067</f>
        <v xml:space="preserve">02-3701-8164 </v>
      </c>
      <c r="Z3070" s="57" t="str">
        <f>작성용!Q3067</f>
        <v xml:space="preserve">yje1212@hi-co-kr </v>
      </c>
      <c r="AA3070" s="55" t="str">
        <f>작성용!AJ3067</f>
        <v>-</v>
      </c>
      <c r="AB3070" s="55">
        <f>작성용!AB3067</f>
        <v>0</v>
      </c>
    </row>
    <row r="3071" spans="1:28" s="11" customFormat="1" ht="16.5" hidden="1" customHeight="1" x14ac:dyDescent="0.3">
      <c r="A3071" s="53">
        <f>작성용!AL3068</f>
        <v>3067</v>
      </c>
      <c r="B3071" s="54" t="str">
        <f>작성용!AI3068</f>
        <v>가평가, 본평가 : 2025-01-03</v>
      </c>
      <c r="C3071" s="55" t="str">
        <f>작성용!AK3068</f>
        <v>개별종목</v>
      </c>
      <c r="D3071" s="56">
        <f>작성용!T3068</f>
        <v>45702</v>
      </c>
      <c r="E3071" s="57" t="str">
        <f>작성용!B3068</f>
        <v>현대해상</v>
      </c>
      <c r="F3071" s="57" t="str">
        <f>작성용!C3068</f>
        <v>재평가</v>
      </c>
      <c r="G3071" s="57" t="str">
        <f>작성용!D3068</f>
        <v>현대인베스트해밀턴레인세컨더리PE전문투자형투자신탁2호</v>
      </c>
      <c r="H3071" s="58" t="str">
        <f>작성용!E3068</f>
        <v>KBP2021030030</v>
      </c>
      <c r="I3071" s="57" t="str">
        <f>작성용!F3068</f>
        <v>B02</v>
      </c>
      <c r="J3071" s="57">
        <f>작성용!G3068</f>
        <v>0</v>
      </c>
      <c r="K3071" s="57" t="str">
        <f>작성용!H3068</f>
        <v>Y</v>
      </c>
      <c r="L3071" s="57" t="str">
        <f>작성용!N3068</f>
        <v xml:space="preserve">분기 </v>
      </c>
      <c r="M3071" s="56" t="str">
        <f>작성용!U3068</f>
        <v>2025.03.31</v>
      </c>
      <c r="N3071" s="56" t="str">
        <f>작성용!V3068</f>
        <v>사전등록</v>
      </c>
      <c r="O3071" s="56" t="str">
        <f>작성용!W3068</f>
        <v>사전등록</v>
      </c>
      <c r="P3071" s="56" t="str">
        <f>작성용!X3068</f>
        <v>-</v>
      </c>
      <c r="Q3071" s="57" t="str">
        <f>작성용!AD3068</f>
        <v>대체평가3사업본부</v>
      </c>
      <c r="R3071" s="59">
        <f>작성용!AE3068</f>
        <v>0</v>
      </c>
      <c r="S3071" s="57" t="str">
        <f>작성용!AF3068</f>
        <v>대체평가3사업본부</v>
      </c>
      <c r="T3071" s="60" t="str">
        <f>작성용!AG3068</f>
        <v>정민지</v>
      </c>
      <c r="U3071" s="60" t="str">
        <f>작성용!AH3068</f>
        <v>정민지</v>
      </c>
      <c r="V3071" s="55">
        <f>작성용!AA3068</f>
        <v>202503</v>
      </c>
      <c r="W3071" s="57" t="str">
        <f>작성용!AC3068</f>
        <v>[T]기타보험기관[1본부]</v>
      </c>
      <c r="X3071" s="57" t="str">
        <f>작성용!O3068</f>
        <v xml:space="preserve">유재은대리 </v>
      </c>
      <c r="Y3071" s="57" t="str">
        <f>작성용!P3068</f>
        <v xml:space="preserve">02-3701-8164 </v>
      </c>
      <c r="Z3071" s="57" t="str">
        <f>작성용!Q3068</f>
        <v xml:space="preserve">yje1212@hi-co-kr </v>
      </c>
      <c r="AA3071" s="55" t="str">
        <f>작성용!AJ3068</f>
        <v>-</v>
      </c>
      <c r="AB3071" s="55">
        <f>작성용!AB3068</f>
        <v>0</v>
      </c>
    </row>
    <row r="3072" spans="1:28" s="11" customFormat="1" ht="16.5" hidden="1" customHeight="1" x14ac:dyDescent="0.3">
      <c r="A3072" s="53">
        <f>작성용!AL3069</f>
        <v>3068</v>
      </c>
      <c r="B3072" s="54" t="str">
        <f>작성용!AI3069</f>
        <v>가평가, 본평가 : 2025-01-03</v>
      </c>
      <c r="C3072" s="55" t="str">
        <f>작성용!AK3069</f>
        <v>개별종목</v>
      </c>
      <c r="D3072" s="56">
        <f>작성용!T3069</f>
        <v>45702</v>
      </c>
      <c r="E3072" s="57" t="str">
        <f>작성용!B3069</f>
        <v>현대해상</v>
      </c>
      <c r="F3072" s="57" t="str">
        <f>작성용!C3069</f>
        <v>재평가</v>
      </c>
      <c r="G3072" s="57" t="str">
        <f>작성용!D3069</f>
        <v>미래에셋커뮤니티인프라사모투자신탁1호</v>
      </c>
      <c r="H3072" s="58" t="str">
        <f>작성용!E3069</f>
        <v>KBP2019120140</v>
      </c>
      <c r="I3072" s="57" t="str">
        <f>작성용!F3069</f>
        <v>B02</v>
      </c>
      <c r="J3072" s="57">
        <f>작성용!G3069</f>
        <v>0</v>
      </c>
      <c r="K3072" s="57" t="str">
        <f>작성용!H3069</f>
        <v>Y</v>
      </c>
      <c r="L3072" s="57" t="str">
        <f>작성용!N3069</f>
        <v xml:space="preserve">분기 </v>
      </c>
      <c r="M3072" s="56" t="str">
        <f>작성용!U3069</f>
        <v>2025.03.31</v>
      </c>
      <c r="N3072" s="56" t="str">
        <f>작성용!V3069</f>
        <v>사전등록</v>
      </c>
      <c r="O3072" s="56" t="str">
        <f>작성용!W3069</f>
        <v>사전등록</v>
      </c>
      <c r="P3072" s="56" t="str">
        <f>작성용!X3069</f>
        <v>-</v>
      </c>
      <c r="Q3072" s="57" t="str">
        <f>작성용!AD3069</f>
        <v>대체평가3사업본부</v>
      </c>
      <c r="R3072" s="59">
        <f>작성용!AE3069</f>
        <v>0</v>
      </c>
      <c r="S3072" s="57" t="str">
        <f>작성용!AF3069</f>
        <v>대체평가3사업본부</v>
      </c>
      <c r="T3072" s="60" t="str">
        <f>작성용!AG3069</f>
        <v>정민지</v>
      </c>
      <c r="U3072" s="60" t="str">
        <f>작성용!AH3069</f>
        <v>정민지</v>
      </c>
      <c r="V3072" s="55">
        <f>작성용!AA3069</f>
        <v>202503</v>
      </c>
      <c r="W3072" s="57" t="str">
        <f>작성용!AC3069</f>
        <v>[T]기타보험기관[1본부]</v>
      </c>
      <c r="X3072" s="57" t="str">
        <f>작성용!O3069</f>
        <v xml:space="preserve">유재은대리 </v>
      </c>
      <c r="Y3072" s="57" t="str">
        <f>작성용!P3069</f>
        <v xml:space="preserve">02-3701-8164 </v>
      </c>
      <c r="Z3072" s="57" t="str">
        <f>작성용!Q3069</f>
        <v xml:space="preserve">yje1212@hi-co-kr </v>
      </c>
      <c r="AA3072" s="55" t="str">
        <f>작성용!AJ3069</f>
        <v>-</v>
      </c>
      <c r="AB3072" s="55">
        <f>작성용!AB3069</f>
        <v>0</v>
      </c>
    </row>
    <row r="3073" spans="1:28" s="11" customFormat="1" ht="16.5" hidden="1" customHeight="1" x14ac:dyDescent="0.3">
      <c r="A3073" s="53">
        <f>작성용!AL3070</f>
        <v>3069</v>
      </c>
      <c r="B3073" s="54" t="str">
        <f>작성용!AI3070</f>
        <v>가평가, 본평가 : 2025-01-03</v>
      </c>
      <c r="C3073" s="55" t="str">
        <f>작성용!AK3070</f>
        <v>개별종목</v>
      </c>
      <c r="D3073" s="56">
        <f>작성용!T3070</f>
        <v>45702</v>
      </c>
      <c r="E3073" s="57" t="str">
        <f>작성용!B3070</f>
        <v>현대해상</v>
      </c>
      <c r="F3073" s="57" t="str">
        <f>작성용!C3070</f>
        <v>재평가</v>
      </c>
      <c r="G3073" s="57" t="str">
        <f>작성용!D3070</f>
        <v>미래에셋EF전문투자형사모특별자산투자신탁1호</v>
      </c>
      <c r="H3073" s="58" t="str">
        <f>작성용!E3070</f>
        <v>KBP2019120083</v>
      </c>
      <c r="I3073" s="57" t="str">
        <f>작성용!F3070</f>
        <v>B02</v>
      </c>
      <c r="J3073" s="57">
        <f>작성용!G3070</f>
        <v>0</v>
      </c>
      <c r="K3073" s="57" t="str">
        <f>작성용!H3070</f>
        <v>Y</v>
      </c>
      <c r="L3073" s="57" t="str">
        <f>작성용!N3070</f>
        <v xml:space="preserve">분기 </v>
      </c>
      <c r="M3073" s="56" t="str">
        <f>작성용!U3070</f>
        <v>2025.03.31</v>
      </c>
      <c r="N3073" s="56" t="str">
        <f>작성용!V3070</f>
        <v>사전등록</v>
      </c>
      <c r="O3073" s="56" t="str">
        <f>작성용!W3070</f>
        <v>사전등록</v>
      </c>
      <c r="P3073" s="56" t="str">
        <f>작성용!X3070</f>
        <v>-</v>
      </c>
      <c r="Q3073" s="57" t="str">
        <f>작성용!AD3070</f>
        <v>대체평가3사업본부</v>
      </c>
      <c r="R3073" s="59">
        <f>작성용!AE3070</f>
        <v>0</v>
      </c>
      <c r="S3073" s="57" t="str">
        <f>작성용!AF3070</f>
        <v>대체평가3사업본부</v>
      </c>
      <c r="T3073" s="60" t="str">
        <f>작성용!AG3070</f>
        <v>정민지</v>
      </c>
      <c r="U3073" s="60" t="str">
        <f>작성용!AH3070</f>
        <v>정민지</v>
      </c>
      <c r="V3073" s="55">
        <f>작성용!AA3070</f>
        <v>202503</v>
      </c>
      <c r="W3073" s="57" t="str">
        <f>작성용!AC3070</f>
        <v>[T]기타보험기관[1본부]</v>
      </c>
      <c r="X3073" s="57" t="str">
        <f>작성용!O3070</f>
        <v xml:space="preserve">유재은대리 </v>
      </c>
      <c r="Y3073" s="57" t="str">
        <f>작성용!P3070</f>
        <v xml:space="preserve">02-3701-8164 </v>
      </c>
      <c r="Z3073" s="57" t="str">
        <f>작성용!Q3070</f>
        <v xml:space="preserve">yje1212@hi-co-kr </v>
      </c>
      <c r="AA3073" s="55" t="str">
        <f>작성용!AJ3070</f>
        <v>-</v>
      </c>
      <c r="AB3073" s="55">
        <f>작성용!AB3070</f>
        <v>0</v>
      </c>
    </row>
    <row r="3074" spans="1:28" s="11" customFormat="1" ht="16.5" hidden="1" customHeight="1" x14ac:dyDescent="0.3">
      <c r="A3074" s="53">
        <f>작성용!AL3071</f>
        <v>3070</v>
      </c>
      <c r="B3074" s="54" t="str">
        <f>작성용!AI3071</f>
        <v>-</v>
      </c>
      <c r="C3074" s="55" t="str">
        <f>작성용!AK3071</f>
        <v>개별종목</v>
      </c>
      <c r="D3074" s="56">
        <f>작성용!T3071</f>
        <v>45702</v>
      </c>
      <c r="E3074" s="57" t="str">
        <f>작성용!B3071</f>
        <v>현대해상</v>
      </c>
      <c r="F3074" s="57" t="str">
        <f>작성용!C3071</f>
        <v>재평가</v>
      </c>
      <c r="G3074" s="57" t="str">
        <f>작성용!D3071</f>
        <v>미래에셋M25전문투자형사모특별자산투자신탁1호</v>
      </c>
      <c r="H3074" s="58" t="str">
        <f>작성용!E3071</f>
        <v>KBP2019120085</v>
      </c>
      <c r="I3074" s="57" t="str">
        <f>작성용!F3071</f>
        <v>B02</v>
      </c>
      <c r="J3074" s="57">
        <f>작성용!G3071</f>
        <v>0</v>
      </c>
      <c r="K3074" s="57" t="str">
        <f>작성용!H3071</f>
        <v>Y</v>
      </c>
      <c r="L3074" s="57" t="str">
        <f>작성용!N3071</f>
        <v xml:space="preserve">분기 </v>
      </c>
      <c r="M3074" s="56" t="str">
        <f>작성용!U3071</f>
        <v>2025.03.31</v>
      </c>
      <c r="N3074" s="56" t="str">
        <f>작성용!V3071</f>
        <v>사전등록</v>
      </c>
      <c r="O3074" s="56" t="str">
        <f>작성용!W3071</f>
        <v>사전등록</v>
      </c>
      <c r="P3074" s="56" t="str">
        <f>작성용!X3071</f>
        <v>-</v>
      </c>
      <c r="Q3074" s="57" t="str">
        <f>작성용!AD3071</f>
        <v>대체평가3사업본부</v>
      </c>
      <c r="R3074" s="59">
        <f>작성용!AE3071</f>
        <v>0</v>
      </c>
      <c r="S3074" s="57" t="str">
        <f>작성용!AF3071</f>
        <v>대체평가3사업본부</v>
      </c>
      <c r="T3074" s="60" t="str">
        <f>작성용!AG3071</f>
        <v>정민지</v>
      </c>
      <c r="U3074" s="60" t="str">
        <f>작성용!AH3071</f>
        <v>정민지</v>
      </c>
      <c r="V3074" s="55">
        <f>작성용!AA3071</f>
        <v>202503</v>
      </c>
      <c r="W3074" s="57" t="str">
        <f>작성용!AC3071</f>
        <v>[T]기타보험기관[1본부]</v>
      </c>
      <c r="X3074" s="57" t="str">
        <f>작성용!O3071</f>
        <v xml:space="preserve">유재은대리 </v>
      </c>
      <c r="Y3074" s="57" t="str">
        <f>작성용!P3071</f>
        <v xml:space="preserve">02-3701-8164 </v>
      </c>
      <c r="Z3074" s="57" t="str">
        <f>작성용!Q3071</f>
        <v xml:space="preserve">yje1212@hi-co-kr </v>
      </c>
      <c r="AA3074" s="55" t="str">
        <f>작성용!AJ3071</f>
        <v>-</v>
      </c>
      <c r="AB3074" s="55">
        <f>작성용!AB3071</f>
        <v>0</v>
      </c>
    </row>
    <row r="3075" spans="1:28" s="11" customFormat="1" ht="16.5" hidden="1" customHeight="1" x14ac:dyDescent="0.3">
      <c r="A3075" s="53">
        <f>작성용!AL3072</f>
        <v>3071</v>
      </c>
      <c r="B3075" s="54" t="str">
        <f>작성용!AI3072</f>
        <v>가평가, 본평가 : 2025-01-03</v>
      </c>
      <c r="C3075" s="55" t="str">
        <f>작성용!AK3072</f>
        <v>개별종목</v>
      </c>
      <c r="D3075" s="56">
        <f>작성용!T3072</f>
        <v>45702</v>
      </c>
      <c r="E3075" s="57" t="str">
        <f>작성용!B3072</f>
        <v>현대해상</v>
      </c>
      <c r="F3075" s="57" t="str">
        <f>작성용!C3072</f>
        <v>재평가</v>
      </c>
      <c r="G3075" s="57" t="str">
        <f>작성용!D3072</f>
        <v>미래에셋맵스영국일반사모부동산투자신탁1호제1종</v>
      </c>
      <c r="H3075" s="58" t="str">
        <f>작성용!E3072</f>
        <v>KBP2018060053</v>
      </c>
      <c r="I3075" s="57" t="str">
        <f>작성용!F3072</f>
        <v>B02</v>
      </c>
      <c r="J3075" s="57">
        <f>작성용!G3072</f>
        <v>0</v>
      </c>
      <c r="K3075" s="57" t="str">
        <f>작성용!H3072</f>
        <v>Y</v>
      </c>
      <c r="L3075" s="57" t="str">
        <f>작성용!N3072</f>
        <v xml:space="preserve">분기 </v>
      </c>
      <c r="M3075" s="56" t="str">
        <f>작성용!U3072</f>
        <v>2025.03.31</v>
      </c>
      <c r="N3075" s="56" t="str">
        <f>작성용!V3072</f>
        <v>사전등록</v>
      </c>
      <c r="O3075" s="56" t="str">
        <f>작성용!W3072</f>
        <v>사전등록</v>
      </c>
      <c r="P3075" s="56" t="str">
        <f>작성용!X3072</f>
        <v>-</v>
      </c>
      <c r="Q3075" s="57" t="str">
        <f>작성용!AD3072</f>
        <v>대체평가3사업본부</v>
      </c>
      <c r="R3075" s="59">
        <f>작성용!AE3072</f>
        <v>0</v>
      </c>
      <c r="S3075" s="57" t="str">
        <f>작성용!AF3072</f>
        <v>대체평가3사업본부</v>
      </c>
      <c r="T3075" s="60" t="str">
        <f>작성용!AG3072</f>
        <v>정민지</v>
      </c>
      <c r="U3075" s="60" t="str">
        <f>작성용!AH3072</f>
        <v>정민지</v>
      </c>
      <c r="V3075" s="55">
        <f>작성용!AA3072</f>
        <v>202503</v>
      </c>
      <c r="W3075" s="57" t="str">
        <f>작성용!AC3072</f>
        <v>[T]기타보험기관[1본부]</v>
      </c>
      <c r="X3075" s="57" t="str">
        <f>작성용!O3072</f>
        <v xml:space="preserve">유재은대리 </v>
      </c>
      <c r="Y3075" s="57" t="str">
        <f>작성용!P3072</f>
        <v xml:space="preserve">02-3701-8164 </v>
      </c>
      <c r="Z3075" s="57" t="str">
        <f>작성용!Q3072</f>
        <v xml:space="preserve">yje1212@hi-co-kr </v>
      </c>
      <c r="AA3075" s="55" t="str">
        <f>작성용!AJ3072</f>
        <v>-</v>
      </c>
      <c r="AB3075" s="55">
        <f>작성용!AB3072</f>
        <v>0</v>
      </c>
    </row>
    <row r="3076" spans="1:28" s="11" customFormat="1" ht="16.5" hidden="1" customHeight="1" x14ac:dyDescent="0.3">
      <c r="A3076" s="53">
        <f>작성용!AL3073</f>
        <v>3072</v>
      </c>
      <c r="B3076" s="54" t="str">
        <f>작성용!AI3073</f>
        <v>가평가, 본평가 : 2025-01-03</v>
      </c>
      <c r="C3076" s="55" t="str">
        <f>작성용!AK3073</f>
        <v>개별종목</v>
      </c>
      <c r="D3076" s="56">
        <f>작성용!T3073</f>
        <v>45702</v>
      </c>
      <c r="E3076" s="57" t="str">
        <f>작성용!B3073</f>
        <v>현대해상</v>
      </c>
      <c r="F3076" s="57" t="str">
        <f>작성용!C3073</f>
        <v>재평가</v>
      </c>
      <c r="G3076" s="57" t="str">
        <f>작성용!D3073</f>
        <v>미래에셋유럽인프라전문투자형사모투자신탁1호</v>
      </c>
      <c r="H3076" s="58" t="str">
        <f>작성용!E3073</f>
        <v>KBP2019120139</v>
      </c>
      <c r="I3076" s="57" t="str">
        <f>작성용!F3073</f>
        <v>B02</v>
      </c>
      <c r="J3076" s="57">
        <f>작성용!G3073</f>
        <v>0</v>
      </c>
      <c r="K3076" s="57" t="str">
        <f>작성용!H3073</f>
        <v>Y</v>
      </c>
      <c r="L3076" s="57" t="str">
        <f>작성용!N3073</f>
        <v xml:space="preserve">분기 </v>
      </c>
      <c r="M3076" s="56" t="str">
        <f>작성용!U3073</f>
        <v>2025.03.31</v>
      </c>
      <c r="N3076" s="56" t="str">
        <f>작성용!V3073</f>
        <v>사전등록</v>
      </c>
      <c r="O3076" s="56" t="str">
        <f>작성용!W3073</f>
        <v>사전등록</v>
      </c>
      <c r="P3076" s="56" t="str">
        <f>작성용!X3073</f>
        <v>-</v>
      </c>
      <c r="Q3076" s="57" t="str">
        <f>작성용!AD3073</f>
        <v>대체평가3사업본부</v>
      </c>
      <c r="R3076" s="59">
        <f>작성용!AE3073</f>
        <v>0</v>
      </c>
      <c r="S3076" s="57" t="str">
        <f>작성용!AF3073</f>
        <v>대체평가3사업본부</v>
      </c>
      <c r="T3076" s="60" t="str">
        <f>작성용!AG3073</f>
        <v>정민지</v>
      </c>
      <c r="U3076" s="60" t="str">
        <f>작성용!AH3073</f>
        <v>정민지</v>
      </c>
      <c r="V3076" s="55">
        <f>작성용!AA3073</f>
        <v>202503</v>
      </c>
      <c r="W3076" s="57" t="str">
        <f>작성용!AC3073</f>
        <v>[T]기타보험기관[1본부]</v>
      </c>
      <c r="X3076" s="57" t="str">
        <f>작성용!O3073</f>
        <v xml:space="preserve">유재은대리 </v>
      </c>
      <c r="Y3076" s="57" t="str">
        <f>작성용!P3073</f>
        <v xml:space="preserve">02-3701-8164 </v>
      </c>
      <c r="Z3076" s="57" t="str">
        <f>작성용!Q3073</f>
        <v xml:space="preserve">yje1212@hi-co-kr </v>
      </c>
      <c r="AA3076" s="55" t="str">
        <f>작성용!AJ3073</f>
        <v>-</v>
      </c>
      <c r="AB3076" s="55">
        <f>작성용!AB3073</f>
        <v>0</v>
      </c>
    </row>
    <row r="3077" spans="1:28" s="11" customFormat="1" ht="16.5" hidden="1" customHeight="1" x14ac:dyDescent="0.3">
      <c r="A3077" s="53">
        <f>작성용!AL3074</f>
        <v>3073</v>
      </c>
      <c r="B3077" s="54" t="str">
        <f>작성용!AI3074</f>
        <v>가평가, 본평가 : 2025-01-03</v>
      </c>
      <c r="C3077" s="55" t="str">
        <f>작성용!AK3074</f>
        <v>개별종목</v>
      </c>
      <c r="D3077" s="56">
        <f>작성용!T3074</f>
        <v>45702</v>
      </c>
      <c r="E3077" s="57" t="str">
        <f>작성용!B3074</f>
        <v>현대해상</v>
      </c>
      <c r="F3077" s="57" t="str">
        <f>작성용!C3074</f>
        <v>재평가</v>
      </c>
      <c r="G3077" s="57" t="str">
        <f>작성용!D3074</f>
        <v>하나전문투자형사모부동산투자신탁제2호</v>
      </c>
      <c r="H3077" s="58" t="str">
        <f>작성용!E3074</f>
        <v>KBP2019120112</v>
      </c>
      <c r="I3077" s="57" t="str">
        <f>작성용!F3074</f>
        <v>B02</v>
      </c>
      <c r="J3077" s="57">
        <f>작성용!G3074</f>
        <v>0</v>
      </c>
      <c r="K3077" s="57" t="str">
        <f>작성용!H3074</f>
        <v>Y</v>
      </c>
      <c r="L3077" s="57" t="str">
        <f>작성용!N3074</f>
        <v xml:space="preserve">분기 </v>
      </c>
      <c r="M3077" s="56" t="str">
        <f>작성용!U3074</f>
        <v>2025.03.31</v>
      </c>
      <c r="N3077" s="56" t="str">
        <f>작성용!V3074</f>
        <v>사전등록</v>
      </c>
      <c r="O3077" s="56" t="str">
        <f>작성용!W3074</f>
        <v>사전등록</v>
      </c>
      <c r="P3077" s="56" t="str">
        <f>작성용!X3074</f>
        <v>-</v>
      </c>
      <c r="Q3077" s="57" t="str">
        <f>작성용!AD3074</f>
        <v>대체평가3사업본부</v>
      </c>
      <c r="R3077" s="59">
        <f>작성용!AE3074</f>
        <v>0</v>
      </c>
      <c r="S3077" s="57" t="str">
        <f>작성용!AF3074</f>
        <v>대체평가3사업본부</v>
      </c>
      <c r="T3077" s="60" t="str">
        <f>작성용!AG3074</f>
        <v>정민지</v>
      </c>
      <c r="U3077" s="60" t="str">
        <f>작성용!AH3074</f>
        <v>정민지</v>
      </c>
      <c r="V3077" s="55">
        <f>작성용!AA3074</f>
        <v>202503</v>
      </c>
      <c r="W3077" s="57" t="str">
        <f>작성용!AC3074</f>
        <v>[T]기타보험기관[1본부]</v>
      </c>
      <c r="X3077" s="57" t="str">
        <f>작성용!O3074</f>
        <v xml:space="preserve">유재은대리 </v>
      </c>
      <c r="Y3077" s="57" t="str">
        <f>작성용!P3074</f>
        <v xml:space="preserve">02-3701-8164 </v>
      </c>
      <c r="Z3077" s="57" t="str">
        <f>작성용!Q3074</f>
        <v xml:space="preserve">yje1212@hi-co-kr </v>
      </c>
      <c r="AA3077" s="55" t="str">
        <f>작성용!AJ3074</f>
        <v>-</v>
      </c>
      <c r="AB3077" s="55">
        <f>작성용!AB3074</f>
        <v>0</v>
      </c>
    </row>
    <row r="3078" spans="1:28" s="11" customFormat="1" ht="16.5" hidden="1" customHeight="1" x14ac:dyDescent="0.3">
      <c r="A3078" s="53">
        <f>작성용!AL3075</f>
        <v>3074</v>
      </c>
      <c r="B3078" s="54" t="str">
        <f>작성용!AI3075</f>
        <v>가평가, 본평가 : 2025-01-03</v>
      </c>
      <c r="C3078" s="55" t="str">
        <f>작성용!AK3075</f>
        <v>개별종목</v>
      </c>
      <c r="D3078" s="56">
        <f>작성용!T3075</f>
        <v>45702</v>
      </c>
      <c r="E3078" s="57" t="str">
        <f>작성용!B3075</f>
        <v>현대해상</v>
      </c>
      <c r="F3078" s="57" t="str">
        <f>작성용!C3075</f>
        <v>재평가</v>
      </c>
      <c r="G3078" s="57" t="str">
        <f>작성용!D3075</f>
        <v>트러스톤글로벌인프라전문투자형사모투자신탁4호</v>
      </c>
      <c r="H3078" s="58" t="str">
        <f>작성용!E3075</f>
        <v>KBP2019120183</v>
      </c>
      <c r="I3078" s="57" t="str">
        <f>작성용!F3075</f>
        <v>B02</v>
      </c>
      <c r="J3078" s="57">
        <f>작성용!G3075</f>
        <v>0</v>
      </c>
      <c r="K3078" s="57" t="str">
        <f>작성용!H3075</f>
        <v>Y</v>
      </c>
      <c r="L3078" s="57" t="str">
        <f>작성용!N3075</f>
        <v xml:space="preserve">분기 </v>
      </c>
      <c r="M3078" s="56" t="str">
        <f>작성용!U3075</f>
        <v>2025.03.31</v>
      </c>
      <c r="N3078" s="56" t="str">
        <f>작성용!V3075</f>
        <v>사전등록</v>
      </c>
      <c r="O3078" s="56" t="str">
        <f>작성용!W3075</f>
        <v>사전등록</v>
      </c>
      <c r="P3078" s="56" t="str">
        <f>작성용!X3075</f>
        <v>-</v>
      </c>
      <c r="Q3078" s="57" t="str">
        <f>작성용!AD3075</f>
        <v>대체평가3사업본부</v>
      </c>
      <c r="R3078" s="59">
        <f>작성용!AE3075</f>
        <v>0</v>
      </c>
      <c r="S3078" s="57" t="str">
        <f>작성용!AF3075</f>
        <v>대체평가3사업본부</v>
      </c>
      <c r="T3078" s="60" t="str">
        <f>작성용!AG3075</f>
        <v>정민지</v>
      </c>
      <c r="U3078" s="60" t="str">
        <f>작성용!AH3075</f>
        <v>정민지</v>
      </c>
      <c r="V3078" s="55">
        <f>작성용!AA3075</f>
        <v>202503</v>
      </c>
      <c r="W3078" s="57" t="str">
        <f>작성용!AC3075</f>
        <v>[T]기타보험기관[1본부]</v>
      </c>
      <c r="X3078" s="57" t="str">
        <f>작성용!O3075</f>
        <v xml:space="preserve">유재은대리 </v>
      </c>
      <c r="Y3078" s="57" t="str">
        <f>작성용!P3075</f>
        <v xml:space="preserve">02-3701-8164 </v>
      </c>
      <c r="Z3078" s="57" t="str">
        <f>작성용!Q3075</f>
        <v xml:space="preserve">yje1212@hi-co-kr </v>
      </c>
      <c r="AA3078" s="55" t="str">
        <f>작성용!AJ3075</f>
        <v>-</v>
      </c>
      <c r="AB3078" s="55">
        <f>작성용!AB3075</f>
        <v>0</v>
      </c>
    </row>
    <row r="3079" spans="1:28" s="11" customFormat="1" ht="16.5" hidden="1" customHeight="1" x14ac:dyDescent="0.3">
      <c r="A3079" s="53">
        <f>작성용!AL3076</f>
        <v>3075</v>
      </c>
      <c r="B3079" s="54" t="str">
        <f>작성용!AI3076</f>
        <v>가평가, 본평가 : 2025-01-03</v>
      </c>
      <c r="C3079" s="55" t="str">
        <f>작성용!AK3076</f>
        <v>개별종목</v>
      </c>
      <c r="D3079" s="56">
        <f>작성용!T3076</f>
        <v>45702</v>
      </c>
      <c r="E3079" s="57" t="str">
        <f>작성용!B3076</f>
        <v>현대해상</v>
      </c>
      <c r="F3079" s="57" t="str">
        <f>작성용!C3076</f>
        <v>재평가</v>
      </c>
      <c r="G3079" s="57" t="str">
        <f>작성용!D3076</f>
        <v>이지스글로벌전문투자형사모부동산투자신탁129호</v>
      </c>
      <c r="H3079" s="58" t="str">
        <f>작성용!E3076</f>
        <v>KBP2019120150</v>
      </c>
      <c r="I3079" s="57" t="str">
        <f>작성용!F3076</f>
        <v>B02</v>
      </c>
      <c r="J3079" s="57">
        <f>작성용!G3076</f>
        <v>0</v>
      </c>
      <c r="K3079" s="57" t="str">
        <f>작성용!H3076</f>
        <v>Y</v>
      </c>
      <c r="L3079" s="57" t="str">
        <f>작성용!N3076</f>
        <v xml:space="preserve">분기 </v>
      </c>
      <c r="M3079" s="56" t="str">
        <f>작성용!U3076</f>
        <v>2025.03.31</v>
      </c>
      <c r="N3079" s="56" t="str">
        <f>작성용!V3076</f>
        <v>사전등록</v>
      </c>
      <c r="O3079" s="56" t="str">
        <f>작성용!W3076</f>
        <v>사전등록</v>
      </c>
      <c r="P3079" s="56" t="str">
        <f>작성용!X3076</f>
        <v>-</v>
      </c>
      <c r="Q3079" s="57" t="str">
        <f>작성용!AD3076</f>
        <v>대체평가3사업본부</v>
      </c>
      <c r="R3079" s="59">
        <f>작성용!AE3076</f>
        <v>0</v>
      </c>
      <c r="S3079" s="57" t="str">
        <f>작성용!AF3076</f>
        <v>대체평가3사업본부</v>
      </c>
      <c r="T3079" s="60" t="str">
        <f>작성용!AG3076</f>
        <v>정민지</v>
      </c>
      <c r="U3079" s="60" t="str">
        <f>작성용!AH3076</f>
        <v>정민지</v>
      </c>
      <c r="V3079" s="55">
        <f>작성용!AA3076</f>
        <v>202503</v>
      </c>
      <c r="W3079" s="57" t="str">
        <f>작성용!AC3076</f>
        <v>[T]기타보험기관[1본부]</v>
      </c>
      <c r="X3079" s="57" t="str">
        <f>작성용!O3076</f>
        <v xml:space="preserve">유재은대리 </v>
      </c>
      <c r="Y3079" s="57" t="str">
        <f>작성용!P3076</f>
        <v xml:space="preserve">02-3701-8164 </v>
      </c>
      <c r="Z3079" s="57" t="str">
        <f>작성용!Q3076</f>
        <v xml:space="preserve">yje1212@hi-co-kr </v>
      </c>
      <c r="AA3079" s="55" t="str">
        <f>작성용!AJ3076</f>
        <v>-</v>
      </c>
      <c r="AB3079" s="55">
        <f>작성용!AB3076</f>
        <v>0</v>
      </c>
    </row>
    <row r="3080" spans="1:28" s="11" customFormat="1" ht="16.5" hidden="1" customHeight="1" x14ac:dyDescent="0.3">
      <c r="A3080" s="53">
        <f>작성용!AL3077</f>
        <v>3076</v>
      </c>
      <c r="B3080" s="54" t="str">
        <f>작성용!AI3077</f>
        <v>가평가, 본평가 : 2025-01-03</v>
      </c>
      <c r="C3080" s="55" t="str">
        <f>작성용!AK3077</f>
        <v>개별종목</v>
      </c>
      <c r="D3080" s="56">
        <f>작성용!T3077</f>
        <v>45702</v>
      </c>
      <c r="E3080" s="57" t="str">
        <f>작성용!B3077</f>
        <v>현대해상</v>
      </c>
      <c r="F3080" s="57" t="str">
        <f>작성용!C3077</f>
        <v>재평가</v>
      </c>
      <c r="G3080" s="57" t="str">
        <f>작성용!D3077</f>
        <v>이지스글로벌전문투자형사모부동산투자신탁243-1호1종</v>
      </c>
      <c r="H3080" s="58" t="str">
        <f>작성용!E3077</f>
        <v>KBP2019120151</v>
      </c>
      <c r="I3080" s="57" t="str">
        <f>작성용!F3077</f>
        <v>B02</v>
      </c>
      <c r="J3080" s="57">
        <f>작성용!G3077</f>
        <v>0</v>
      </c>
      <c r="K3080" s="57" t="str">
        <f>작성용!H3077</f>
        <v>Y</v>
      </c>
      <c r="L3080" s="57" t="str">
        <f>작성용!N3077</f>
        <v xml:space="preserve">분기 </v>
      </c>
      <c r="M3080" s="56" t="str">
        <f>작성용!U3077</f>
        <v>2025.03.31</v>
      </c>
      <c r="N3080" s="56" t="str">
        <f>작성용!V3077</f>
        <v>사전등록</v>
      </c>
      <c r="O3080" s="56" t="str">
        <f>작성용!W3077</f>
        <v>사전등록</v>
      </c>
      <c r="P3080" s="56" t="str">
        <f>작성용!X3077</f>
        <v>-</v>
      </c>
      <c r="Q3080" s="57" t="str">
        <f>작성용!AD3077</f>
        <v>대체평가3사업본부</v>
      </c>
      <c r="R3080" s="59">
        <f>작성용!AE3077</f>
        <v>0</v>
      </c>
      <c r="S3080" s="57" t="str">
        <f>작성용!AF3077</f>
        <v>대체평가3사업본부</v>
      </c>
      <c r="T3080" s="60" t="str">
        <f>작성용!AG3077</f>
        <v>정민지</v>
      </c>
      <c r="U3080" s="60" t="str">
        <f>작성용!AH3077</f>
        <v>정민지</v>
      </c>
      <c r="V3080" s="55">
        <f>작성용!AA3077</f>
        <v>202503</v>
      </c>
      <c r="W3080" s="57" t="str">
        <f>작성용!AC3077</f>
        <v>[T]기타보험기관[1본부]</v>
      </c>
      <c r="X3080" s="57" t="str">
        <f>작성용!O3077</f>
        <v xml:space="preserve">유재은대리 </v>
      </c>
      <c r="Y3080" s="57" t="str">
        <f>작성용!P3077</f>
        <v xml:space="preserve">02-3701-8164 </v>
      </c>
      <c r="Z3080" s="57" t="str">
        <f>작성용!Q3077</f>
        <v xml:space="preserve">yje1212@hi-co-kr </v>
      </c>
      <c r="AA3080" s="55" t="str">
        <f>작성용!AJ3077</f>
        <v>-</v>
      </c>
      <c r="AB3080" s="55">
        <f>작성용!AB3077</f>
        <v>0</v>
      </c>
    </row>
    <row r="3081" spans="1:28" s="11" customFormat="1" ht="16.5" hidden="1" customHeight="1" x14ac:dyDescent="0.3">
      <c r="A3081" s="53">
        <f>작성용!AL3078</f>
        <v>3077</v>
      </c>
      <c r="B3081" s="54" t="str">
        <f>작성용!AI3078</f>
        <v>가평가, 본평가 : 2025-01-03</v>
      </c>
      <c r="C3081" s="55" t="str">
        <f>작성용!AK3078</f>
        <v>개별종목</v>
      </c>
      <c r="D3081" s="56">
        <f>작성용!T3078</f>
        <v>45702</v>
      </c>
      <c r="E3081" s="57" t="str">
        <f>작성용!B3078</f>
        <v>현대해상</v>
      </c>
      <c r="F3081" s="57" t="str">
        <f>작성용!C3078</f>
        <v>재평가</v>
      </c>
      <c r="G3081" s="57" t="str">
        <f>작성용!D3078</f>
        <v>이지스기회추구전문투자형사모부동산자투자신탁2호(1종)</v>
      </c>
      <c r="H3081" s="58" t="str">
        <f>작성용!E3078</f>
        <v>KBP2019120370</v>
      </c>
      <c r="I3081" s="57" t="str">
        <f>작성용!F3078</f>
        <v>B02</v>
      </c>
      <c r="J3081" s="57">
        <f>작성용!G3078</f>
        <v>0</v>
      </c>
      <c r="K3081" s="57" t="str">
        <f>작성용!H3078</f>
        <v>Y</v>
      </c>
      <c r="L3081" s="57" t="str">
        <f>작성용!N3078</f>
        <v xml:space="preserve">분기 </v>
      </c>
      <c r="M3081" s="56" t="str">
        <f>작성용!U3078</f>
        <v>2025.03.31</v>
      </c>
      <c r="N3081" s="56" t="str">
        <f>작성용!V3078</f>
        <v>사전등록</v>
      </c>
      <c r="O3081" s="56" t="str">
        <f>작성용!W3078</f>
        <v>사전등록</v>
      </c>
      <c r="P3081" s="56" t="str">
        <f>작성용!X3078</f>
        <v>-</v>
      </c>
      <c r="Q3081" s="57" t="str">
        <f>작성용!AD3078</f>
        <v>대체평가3사업본부</v>
      </c>
      <c r="R3081" s="59">
        <f>작성용!AE3078</f>
        <v>0</v>
      </c>
      <c r="S3081" s="57" t="str">
        <f>작성용!AF3078</f>
        <v>대체평가3사업본부</v>
      </c>
      <c r="T3081" s="60" t="str">
        <f>작성용!AG3078</f>
        <v>정민지</v>
      </c>
      <c r="U3081" s="60" t="str">
        <f>작성용!AH3078</f>
        <v>정민지</v>
      </c>
      <c r="V3081" s="55">
        <f>작성용!AA3078</f>
        <v>202503</v>
      </c>
      <c r="W3081" s="57" t="str">
        <f>작성용!AC3078</f>
        <v>[T]기타보험기관[1본부]</v>
      </c>
      <c r="X3081" s="57" t="str">
        <f>작성용!O3078</f>
        <v xml:space="preserve">유재은대리 </v>
      </c>
      <c r="Y3081" s="57" t="str">
        <f>작성용!P3078</f>
        <v xml:space="preserve">02-3701-8164 </v>
      </c>
      <c r="Z3081" s="57" t="str">
        <f>작성용!Q3078</f>
        <v xml:space="preserve">yje1212@hi-co-kr </v>
      </c>
      <c r="AA3081" s="55" t="str">
        <f>작성용!AJ3078</f>
        <v>-</v>
      </c>
      <c r="AB3081" s="55">
        <f>작성용!AB3078</f>
        <v>0</v>
      </c>
    </row>
    <row r="3082" spans="1:28" s="11" customFormat="1" ht="16.5" hidden="1" customHeight="1" x14ac:dyDescent="0.3">
      <c r="A3082" s="53">
        <f>작성용!AL3079</f>
        <v>3078</v>
      </c>
      <c r="B3082" s="54" t="str">
        <f>작성용!AI3079</f>
        <v>-</v>
      </c>
      <c r="C3082" s="55" t="str">
        <f>작성용!AK3079</f>
        <v>개별종목</v>
      </c>
      <c r="D3082" s="56">
        <f>작성용!T3079</f>
        <v>45702</v>
      </c>
      <c r="E3082" s="57" t="str">
        <f>작성용!B3079</f>
        <v>현대해상</v>
      </c>
      <c r="F3082" s="57" t="str">
        <f>작성용!C3079</f>
        <v>재평가</v>
      </c>
      <c r="G3082" s="57" t="str">
        <f>작성용!D3079</f>
        <v>이지스리빙플랫폼일반사모부동산자투자신탁제1호1종</v>
      </c>
      <c r="H3082" s="58" t="str">
        <f>작성용!E3079</f>
        <v>KBP2020060098</v>
      </c>
      <c r="I3082" s="57" t="str">
        <f>작성용!F3079</f>
        <v>B02</v>
      </c>
      <c r="J3082" s="57">
        <f>작성용!G3079</f>
        <v>0</v>
      </c>
      <c r="K3082" s="57" t="str">
        <f>작성용!H3079</f>
        <v>Y</v>
      </c>
      <c r="L3082" s="57" t="str">
        <f>작성용!N3079</f>
        <v xml:space="preserve">분기 </v>
      </c>
      <c r="M3082" s="56" t="str">
        <f>작성용!U3079</f>
        <v>2025.03.31</v>
      </c>
      <c r="N3082" s="56" t="str">
        <f>작성용!V3079</f>
        <v>사전등록</v>
      </c>
      <c r="O3082" s="56" t="str">
        <f>작성용!W3079</f>
        <v>사전등록</v>
      </c>
      <c r="P3082" s="56" t="str">
        <f>작성용!X3079</f>
        <v>-</v>
      </c>
      <c r="Q3082" s="57" t="str">
        <f>작성용!AD3079</f>
        <v>대체평가3사업본부</v>
      </c>
      <c r="R3082" s="59">
        <f>작성용!AE3079</f>
        <v>0</v>
      </c>
      <c r="S3082" s="57" t="str">
        <f>작성용!AF3079</f>
        <v>대체평가3사업본부</v>
      </c>
      <c r="T3082" s="60" t="str">
        <f>작성용!AG3079</f>
        <v>정민지</v>
      </c>
      <c r="U3082" s="60" t="str">
        <f>작성용!AH3079</f>
        <v>정민지</v>
      </c>
      <c r="V3082" s="55">
        <f>작성용!AA3079</f>
        <v>202503</v>
      </c>
      <c r="W3082" s="57" t="str">
        <f>작성용!AC3079</f>
        <v>[T]기타보험기관[1본부]</v>
      </c>
      <c r="X3082" s="57" t="str">
        <f>작성용!O3079</f>
        <v xml:space="preserve">유재은대리 </v>
      </c>
      <c r="Y3082" s="57" t="str">
        <f>작성용!P3079</f>
        <v xml:space="preserve">02-3701-8164 </v>
      </c>
      <c r="Z3082" s="57" t="str">
        <f>작성용!Q3079</f>
        <v xml:space="preserve">yje1212@hi-co-kr </v>
      </c>
      <c r="AA3082" s="55" t="str">
        <f>작성용!AJ3079</f>
        <v>-</v>
      </c>
      <c r="AB3082" s="55">
        <f>작성용!AB3079</f>
        <v>0</v>
      </c>
    </row>
    <row r="3083" spans="1:28" s="11" customFormat="1" ht="16.5" hidden="1" customHeight="1" x14ac:dyDescent="0.3">
      <c r="A3083" s="53">
        <f>작성용!AL3080</f>
        <v>3079</v>
      </c>
      <c r="B3083" s="54" t="str">
        <f>작성용!AI3080</f>
        <v>가평가, 본평가 : 2025-01-03</v>
      </c>
      <c r="C3083" s="55" t="str">
        <f>작성용!AK3080</f>
        <v>개별종목</v>
      </c>
      <c r="D3083" s="56">
        <f>작성용!T3080</f>
        <v>45702</v>
      </c>
      <c r="E3083" s="57" t="str">
        <f>작성용!B3080</f>
        <v>현대해상</v>
      </c>
      <c r="F3083" s="57" t="str">
        <f>작성용!C3080</f>
        <v>재평가</v>
      </c>
      <c r="G3083" s="57" t="str">
        <f>작성용!D3080</f>
        <v>이지스전문투자형사모부동산투자신탁365호</v>
      </c>
      <c r="H3083" s="58" t="str">
        <f>작성용!E3080</f>
        <v>KBP2020060099</v>
      </c>
      <c r="I3083" s="57" t="str">
        <f>작성용!F3080</f>
        <v>B02</v>
      </c>
      <c r="J3083" s="57">
        <f>작성용!G3080</f>
        <v>0</v>
      </c>
      <c r="K3083" s="57" t="str">
        <f>작성용!H3080</f>
        <v>Y</v>
      </c>
      <c r="L3083" s="57" t="str">
        <f>작성용!N3080</f>
        <v xml:space="preserve">분기 </v>
      </c>
      <c r="M3083" s="56" t="str">
        <f>작성용!U3080</f>
        <v>2025.03.31</v>
      </c>
      <c r="N3083" s="56" t="str">
        <f>작성용!V3080</f>
        <v>사전등록</v>
      </c>
      <c r="O3083" s="56" t="str">
        <f>작성용!W3080</f>
        <v>사전등록</v>
      </c>
      <c r="P3083" s="56" t="str">
        <f>작성용!X3080</f>
        <v>-</v>
      </c>
      <c r="Q3083" s="57" t="str">
        <f>작성용!AD3080</f>
        <v>대체평가3사업본부</v>
      </c>
      <c r="R3083" s="59">
        <f>작성용!AE3080</f>
        <v>0</v>
      </c>
      <c r="S3083" s="57" t="str">
        <f>작성용!AF3080</f>
        <v>대체평가3사업본부</v>
      </c>
      <c r="T3083" s="60" t="str">
        <f>작성용!AG3080</f>
        <v>정민지</v>
      </c>
      <c r="U3083" s="60" t="str">
        <f>작성용!AH3080</f>
        <v>정민지</v>
      </c>
      <c r="V3083" s="55">
        <f>작성용!AA3080</f>
        <v>202503</v>
      </c>
      <c r="W3083" s="57" t="str">
        <f>작성용!AC3080</f>
        <v>[T]기타보험기관[1본부]</v>
      </c>
      <c r="X3083" s="57" t="str">
        <f>작성용!O3080</f>
        <v xml:space="preserve">유재은대리 </v>
      </c>
      <c r="Y3083" s="57" t="str">
        <f>작성용!P3080</f>
        <v xml:space="preserve">02-3701-8164 </v>
      </c>
      <c r="Z3083" s="57" t="str">
        <f>작성용!Q3080</f>
        <v xml:space="preserve">yje1212@hi-co-kr </v>
      </c>
      <c r="AA3083" s="55" t="str">
        <f>작성용!AJ3080</f>
        <v>-</v>
      </c>
      <c r="AB3083" s="55">
        <f>작성용!AB3080</f>
        <v>0</v>
      </c>
    </row>
    <row r="3084" spans="1:28" s="11" customFormat="1" ht="16.5" hidden="1" customHeight="1" x14ac:dyDescent="0.3">
      <c r="A3084" s="53">
        <f>작성용!AL3081</f>
        <v>3080</v>
      </c>
      <c r="B3084" s="54" t="str">
        <f>작성용!AI3081</f>
        <v>가평가, 본평가 : 2025-01-03</v>
      </c>
      <c r="C3084" s="55" t="str">
        <f>작성용!AK3081</f>
        <v>개별종목</v>
      </c>
      <c r="D3084" s="56">
        <f>작성용!T3081</f>
        <v>45702</v>
      </c>
      <c r="E3084" s="57" t="str">
        <f>작성용!B3081</f>
        <v>현대해상</v>
      </c>
      <c r="F3084" s="57" t="str">
        <f>작성용!C3081</f>
        <v>재평가</v>
      </c>
      <c r="G3084" s="57" t="str">
        <f>작성용!D3081</f>
        <v>이지스글로벌전문투자형사모부동산투자신탁366호</v>
      </c>
      <c r="H3084" s="58" t="str">
        <f>작성용!E3081</f>
        <v>KBP2020120089</v>
      </c>
      <c r="I3084" s="57" t="str">
        <f>작성용!F3081</f>
        <v>B02</v>
      </c>
      <c r="J3084" s="57">
        <f>작성용!G3081</f>
        <v>0</v>
      </c>
      <c r="K3084" s="57" t="str">
        <f>작성용!H3081</f>
        <v>Y</v>
      </c>
      <c r="L3084" s="57" t="str">
        <f>작성용!N3081</f>
        <v xml:space="preserve">분기 </v>
      </c>
      <c r="M3084" s="56" t="str">
        <f>작성용!U3081</f>
        <v>2025.03.31</v>
      </c>
      <c r="N3084" s="56" t="str">
        <f>작성용!V3081</f>
        <v>사전등록</v>
      </c>
      <c r="O3084" s="56" t="str">
        <f>작성용!W3081</f>
        <v>사전등록</v>
      </c>
      <c r="P3084" s="56" t="str">
        <f>작성용!X3081</f>
        <v>-</v>
      </c>
      <c r="Q3084" s="57" t="str">
        <f>작성용!AD3081</f>
        <v>대체평가3사업본부</v>
      </c>
      <c r="R3084" s="59">
        <f>작성용!AE3081</f>
        <v>0</v>
      </c>
      <c r="S3084" s="57" t="str">
        <f>작성용!AF3081</f>
        <v>대체평가3사업본부</v>
      </c>
      <c r="T3084" s="60" t="str">
        <f>작성용!AG3081</f>
        <v>정민지</v>
      </c>
      <c r="U3084" s="60" t="str">
        <f>작성용!AH3081</f>
        <v>정민지</v>
      </c>
      <c r="V3084" s="55">
        <f>작성용!AA3081</f>
        <v>202503</v>
      </c>
      <c r="W3084" s="57" t="str">
        <f>작성용!AC3081</f>
        <v>[T]기타보험기관[1본부]</v>
      </c>
      <c r="X3084" s="57" t="str">
        <f>작성용!O3081</f>
        <v xml:space="preserve">유재은대리 </v>
      </c>
      <c r="Y3084" s="57" t="str">
        <f>작성용!P3081</f>
        <v xml:space="preserve">02-3701-8164 </v>
      </c>
      <c r="Z3084" s="57" t="str">
        <f>작성용!Q3081</f>
        <v xml:space="preserve">yje1212@hi-co-kr </v>
      </c>
      <c r="AA3084" s="55" t="str">
        <f>작성용!AJ3081</f>
        <v>-</v>
      </c>
      <c r="AB3084" s="55">
        <f>작성용!AB3081</f>
        <v>0</v>
      </c>
    </row>
    <row r="3085" spans="1:28" s="11" customFormat="1" ht="16.5" hidden="1" customHeight="1" x14ac:dyDescent="0.3">
      <c r="A3085" s="53">
        <f>작성용!AL3082</f>
        <v>3081</v>
      </c>
      <c r="B3085" s="54" t="str">
        <f>작성용!AI3082</f>
        <v>가평가, 본평가 : 2025-01-03</v>
      </c>
      <c r="C3085" s="55" t="str">
        <f>작성용!AK3082</f>
        <v>개별종목</v>
      </c>
      <c r="D3085" s="56">
        <f>작성용!T3082</f>
        <v>45702</v>
      </c>
      <c r="E3085" s="57" t="str">
        <f>작성용!B3082</f>
        <v>현대해상</v>
      </c>
      <c r="F3085" s="57" t="str">
        <f>작성용!C3082</f>
        <v>재평가</v>
      </c>
      <c r="G3085" s="57" t="str">
        <f>작성용!D3082</f>
        <v>베스타스전문투자형사모부동산투자신탁제22B호</v>
      </c>
      <c r="H3085" s="58" t="str">
        <f>작성용!E3082</f>
        <v>KBP2019120142</v>
      </c>
      <c r="I3085" s="57" t="str">
        <f>작성용!F3082</f>
        <v>B02</v>
      </c>
      <c r="J3085" s="57">
        <f>작성용!G3082</f>
        <v>0</v>
      </c>
      <c r="K3085" s="57" t="str">
        <f>작성용!H3082</f>
        <v>Y</v>
      </c>
      <c r="L3085" s="57" t="str">
        <f>작성용!N3082</f>
        <v xml:space="preserve">분기 </v>
      </c>
      <c r="M3085" s="56" t="str">
        <f>작성용!U3082</f>
        <v>2025.03.31</v>
      </c>
      <c r="N3085" s="56" t="str">
        <f>작성용!V3082</f>
        <v>사전등록</v>
      </c>
      <c r="O3085" s="56" t="str">
        <f>작성용!W3082</f>
        <v>사전등록</v>
      </c>
      <c r="P3085" s="56" t="str">
        <f>작성용!X3082</f>
        <v>-</v>
      </c>
      <c r="Q3085" s="57" t="str">
        <f>작성용!AD3082</f>
        <v>대체평가3사업본부</v>
      </c>
      <c r="R3085" s="59">
        <f>작성용!AE3082</f>
        <v>0</v>
      </c>
      <c r="S3085" s="57" t="str">
        <f>작성용!AF3082</f>
        <v>대체평가3사업본부</v>
      </c>
      <c r="T3085" s="60" t="str">
        <f>작성용!AG3082</f>
        <v>정민지</v>
      </c>
      <c r="U3085" s="60" t="str">
        <f>작성용!AH3082</f>
        <v>정민지</v>
      </c>
      <c r="V3085" s="55">
        <f>작성용!AA3082</f>
        <v>202503</v>
      </c>
      <c r="W3085" s="57" t="str">
        <f>작성용!AC3082</f>
        <v>[T]기타보험기관[1본부]</v>
      </c>
      <c r="X3085" s="57" t="str">
        <f>작성용!O3082</f>
        <v xml:space="preserve">유재은대리 </v>
      </c>
      <c r="Y3085" s="57" t="str">
        <f>작성용!P3082</f>
        <v xml:space="preserve">02-3701-8164 </v>
      </c>
      <c r="Z3085" s="57" t="str">
        <f>작성용!Q3082</f>
        <v xml:space="preserve">yje1212@hi-co-kr </v>
      </c>
      <c r="AA3085" s="55" t="str">
        <f>작성용!AJ3082</f>
        <v>-</v>
      </c>
      <c r="AB3085" s="55">
        <f>작성용!AB3082</f>
        <v>0</v>
      </c>
    </row>
    <row r="3086" spans="1:28" s="11" customFormat="1" ht="16.5" hidden="1" customHeight="1" x14ac:dyDescent="0.3">
      <c r="A3086" s="53">
        <f>작성용!AL3083</f>
        <v>3082</v>
      </c>
      <c r="B3086" s="54" t="str">
        <f>작성용!AI3083</f>
        <v>가평가, 본평가 : 2025-01-03</v>
      </c>
      <c r="C3086" s="55" t="str">
        <f>작성용!AK3083</f>
        <v>개별종목</v>
      </c>
      <c r="D3086" s="56">
        <f>작성용!T3083</f>
        <v>45702</v>
      </c>
      <c r="E3086" s="57" t="str">
        <f>작성용!B3083</f>
        <v>현대해상</v>
      </c>
      <c r="F3086" s="57" t="str">
        <f>작성용!C3083</f>
        <v>재평가</v>
      </c>
      <c r="G3086" s="57" t="str">
        <f>작성용!D3083</f>
        <v>베스타스전문투자형사모부동산투자신탁제33A호</v>
      </c>
      <c r="H3086" s="58" t="str">
        <f>작성용!E3083</f>
        <v>KBP2019090095</v>
      </c>
      <c r="I3086" s="57" t="str">
        <f>작성용!F3083</f>
        <v>B02</v>
      </c>
      <c r="J3086" s="57">
        <f>작성용!G3083</f>
        <v>0</v>
      </c>
      <c r="K3086" s="57" t="str">
        <f>작성용!H3083</f>
        <v>Y</v>
      </c>
      <c r="L3086" s="57" t="str">
        <f>작성용!N3083</f>
        <v xml:space="preserve">분기 </v>
      </c>
      <c r="M3086" s="56" t="str">
        <f>작성용!U3083</f>
        <v>2025.03.31</v>
      </c>
      <c r="N3086" s="56" t="str">
        <f>작성용!V3083</f>
        <v>사전등록</v>
      </c>
      <c r="O3086" s="56" t="str">
        <f>작성용!W3083</f>
        <v>사전등록</v>
      </c>
      <c r="P3086" s="56" t="str">
        <f>작성용!X3083</f>
        <v>-</v>
      </c>
      <c r="Q3086" s="57" t="str">
        <f>작성용!AD3083</f>
        <v>대체평가3사업본부</v>
      </c>
      <c r="R3086" s="59">
        <f>작성용!AE3083</f>
        <v>0</v>
      </c>
      <c r="S3086" s="57" t="str">
        <f>작성용!AF3083</f>
        <v>대체평가3사업본부</v>
      </c>
      <c r="T3086" s="60" t="str">
        <f>작성용!AG3083</f>
        <v>정민지</v>
      </c>
      <c r="U3086" s="60" t="str">
        <f>작성용!AH3083</f>
        <v>정민지</v>
      </c>
      <c r="V3086" s="55">
        <f>작성용!AA3083</f>
        <v>202503</v>
      </c>
      <c r="W3086" s="57" t="str">
        <f>작성용!AC3083</f>
        <v>[T]기타보험기관[1본부]</v>
      </c>
      <c r="X3086" s="57" t="str">
        <f>작성용!O3083</f>
        <v xml:space="preserve">유재은대리 </v>
      </c>
      <c r="Y3086" s="57" t="str">
        <f>작성용!P3083</f>
        <v xml:space="preserve">02-3701-8164 </v>
      </c>
      <c r="Z3086" s="57" t="str">
        <f>작성용!Q3083</f>
        <v xml:space="preserve">yje1212@hi-co-kr </v>
      </c>
      <c r="AA3086" s="55" t="str">
        <f>작성용!AJ3083</f>
        <v>-</v>
      </c>
      <c r="AB3086" s="55">
        <f>작성용!AB3083</f>
        <v>0</v>
      </c>
    </row>
    <row r="3087" spans="1:28" s="11" customFormat="1" ht="16.5" hidden="1" customHeight="1" x14ac:dyDescent="0.3">
      <c r="A3087" s="53">
        <f>작성용!AL3084</f>
        <v>3083</v>
      </c>
      <c r="B3087" s="54" t="str">
        <f>작성용!AI3084</f>
        <v>가평가, 본평가 : 2025-01-03</v>
      </c>
      <c r="C3087" s="55" t="str">
        <f>작성용!AK3084</f>
        <v>개별종목</v>
      </c>
      <c r="D3087" s="56">
        <f>작성용!T3084</f>
        <v>45702</v>
      </c>
      <c r="E3087" s="57" t="str">
        <f>작성용!B3084</f>
        <v>현대해상</v>
      </c>
      <c r="F3087" s="57" t="str">
        <f>작성용!C3084</f>
        <v>재평가</v>
      </c>
      <c r="G3087" s="57" t="str">
        <f>작성용!D3084</f>
        <v>삼성SRA전문투자형사모부동산투자신탁제51호</v>
      </c>
      <c r="H3087" s="58" t="str">
        <f>작성용!E3084</f>
        <v>KBP2019120195</v>
      </c>
      <c r="I3087" s="57" t="str">
        <f>작성용!F3084</f>
        <v>B02</v>
      </c>
      <c r="J3087" s="57">
        <f>작성용!G3084</f>
        <v>0</v>
      </c>
      <c r="K3087" s="57" t="str">
        <f>작성용!H3084</f>
        <v>Y</v>
      </c>
      <c r="L3087" s="57" t="str">
        <f>작성용!N3084</f>
        <v xml:space="preserve">분기 </v>
      </c>
      <c r="M3087" s="56" t="str">
        <f>작성용!U3084</f>
        <v>2025.03.31</v>
      </c>
      <c r="N3087" s="56" t="str">
        <f>작성용!V3084</f>
        <v>사전등록</v>
      </c>
      <c r="O3087" s="56" t="str">
        <f>작성용!W3084</f>
        <v>사전등록</v>
      </c>
      <c r="P3087" s="56" t="str">
        <f>작성용!X3084</f>
        <v>-</v>
      </c>
      <c r="Q3087" s="57" t="str">
        <f>작성용!AD3084</f>
        <v>대체평가3사업본부</v>
      </c>
      <c r="R3087" s="59">
        <f>작성용!AE3084</f>
        <v>0</v>
      </c>
      <c r="S3087" s="57" t="str">
        <f>작성용!AF3084</f>
        <v>대체평가3사업본부</v>
      </c>
      <c r="T3087" s="60" t="str">
        <f>작성용!AG3084</f>
        <v>정민지</v>
      </c>
      <c r="U3087" s="60" t="str">
        <f>작성용!AH3084</f>
        <v>정민지</v>
      </c>
      <c r="V3087" s="55">
        <f>작성용!AA3084</f>
        <v>202503</v>
      </c>
      <c r="W3087" s="57" t="str">
        <f>작성용!AC3084</f>
        <v>[T]기타보험기관[1본부]</v>
      </c>
      <c r="X3087" s="57" t="str">
        <f>작성용!O3084</f>
        <v xml:space="preserve">유재은대리 </v>
      </c>
      <c r="Y3087" s="57" t="str">
        <f>작성용!P3084</f>
        <v xml:space="preserve">02-3701-8164 </v>
      </c>
      <c r="Z3087" s="57" t="str">
        <f>작성용!Q3084</f>
        <v xml:space="preserve">yje1212@hi-co-kr </v>
      </c>
      <c r="AA3087" s="55" t="str">
        <f>작성용!AJ3084</f>
        <v>-</v>
      </c>
      <c r="AB3087" s="55">
        <f>작성용!AB3084</f>
        <v>0</v>
      </c>
    </row>
    <row r="3088" spans="1:28" s="11" customFormat="1" ht="16.5" hidden="1" customHeight="1" x14ac:dyDescent="0.3">
      <c r="A3088" s="53">
        <f>작성용!AL3085</f>
        <v>3084</v>
      </c>
      <c r="B3088" s="54" t="str">
        <f>작성용!AI3085</f>
        <v>가평가, 본평가 : 2025-01-03</v>
      </c>
      <c r="C3088" s="55" t="str">
        <f>작성용!AK3085</f>
        <v>개별종목</v>
      </c>
      <c r="D3088" s="56">
        <f>작성용!T3085</f>
        <v>45702</v>
      </c>
      <c r="E3088" s="57" t="str">
        <f>작성용!B3085</f>
        <v>현대해상</v>
      </c>
      <c r="F3088" s="57" t="str">
        <f>작성용!C3085</f>
        <v>재평가</v>
      </c>
      <c r="G3088" s="57" t="str">
        <f>작성용!D3085</f>
        <v>삼성SRA전문투자형사모부동산투자신탁제56호</v>
      </c>
      <c r="H3088" s="58" t="str">
        <f>작성용!E3085</f>
        <v>KBP2020120087</v>
      </c>
      <c r="I3088" s="57" t="str">
        <f>작성용!F3085</f>
        <v>B02</v>
      </c>
      <c r="J3088" s="57">
        <f>작성용!G3085</f>
        <v>0</v>
      </c>
      <c r="K3088" s="57" t="str">
        <f>작성용!H3085</f>
        <v>Y</v>
      </c>
      <c r="L3088" s="57" t="str">
        <f>작성용!N3085</f>
        <v xml:space="preserve">분기 </v>
      </c>
      <c r="M3088" s="56" t="str">
        <f>작성용!U3085</f>
        <v>2025.03.31</v>
      </c>
      <c r="N3088" s="56" t="str">
        <f>작성용!V3085</f>
        <v>사전등록</v>
      </c>
      <c r="O3088" s="56" t="str">
        <f>작성용!W3085</f>
        <v>사전등록</v>
      </c>
      <c r="P3088" s="56" t="str">
        <f>작성용!X3085</f>
        <v>-</v>
      </c>
      <c r="Q3088" s="57" t="str">
        <f>작성용!AD3085</f>
        <v>대체평가3사업본부</v>
      </c>
      <c r="R3088" s="59">
        <f>작성용!AE3085</f>
        <v>0</v>
      </c>
      <c r="S3088" s="57" t="str">
        <f>작성용!AF3085</f>
        <v>대체평가3사업본부</v>
      </c>
      <c r="T3088" s="60" t="str">
        <f>작성용!AG3085</f>
        <v>정민지</v>
      </c>
      <c r="U3088" s="60" t="str">
        <f>작성용!AH3085</f>
        <v>정민지</v>
      </c>
      <c r="V3088" s="55">
        <f>작성용!AA3085</f>
        <v>202503</v>
      </c>
      <c r="W3088" s="57" t="str">
        <f>작성용!AC3085</f>
        <v>[T]기타보험기관[1본부]</v>
      </c>
      <c r="X3088" s="57" t="str">
        <f>작성용!O3085</f>
        <v xml:space="preserve">유재은대리 </v>
      </c>
      <c r="Y3088" s="57" t="str">
        <f>작성용!P3085</f>
        <v xml:space="preserve">02-3701-8164 </v>
      </c>
      <c r="Z3088" s="57" t="str">
        <f>작성용!Q3085</f>
        <v xml:space="preserve">yje1212@hi-co-kr </v>
      </c>
      <c r="AA3088" s="55" t="str">
        <f>작성용!AJ3085</f>
        <v>-</v>
      </c>
      <c r="AB3088" s="55">
        <f>작성용!AB3085</f>
        <v>0</v>
      </c>
    </row>
    <row r="3089" spans="1:28" s="11" customFormat="1" ht="16.5" hidden="1" customHeight="1" x14ac:dyDescent="0.3">
      <c r="A3089" s="53">
        <f>작성용!AL3086</f>
        <v>3085</v>
      </c>
      <c r="B3089" s="54" t="str">
        <f>작성용!AI3086</f>
        <v>가평가, 본평가 : 2025-01-03</v>
      </c>
      <c r="C3089" s="55" t="str">
        <f>작성용!AK3086</f>
        <v>개별종목</v>
      </c>
      <c r="D3089" s="56">
        <f>작성용!T3086</f>
        <v>45702</v>
      </c>
      <c r="E3089" s="57" t="str">
        <f>작성용!B3086</f>
        <v>현대해상</v>
      </c>
      <c r="F3089" s="57" t="str">
        <f>작성용!C3086</f>
        <v>재평가</v>
      </c>
      <c r="G3089" s="57" t="str">
        <f>작성용!D3086</f>
        <v>파인밸류메자닌플러스F</v>
      </c>
      <c r="H3089" s="58" t="str">
        <f>작성용!E3086</f>
        <v>KBP2021030031</v>
      </c>
      <c r="I3089" s="57" t="str">
        <f>작성용!F3086</f>
        <v>B02</v>
      </c>
      <c r="J3089" s="57">
        <f>작성용!G3086</f>
        <v>0</v>
      </c>
      <c r="K3089" s="57" t="str">
        <f>작성용!H3086</f>
        <v>Y</v>
      </c>
      <c r="L3089" s="57" t="str">
        <f>작성용!N3086</f>
        <v xml:space="preserve">분기 </v>
      </c>
      <c r="M3089" s="56" t="str">
        <f>작성용!U3086</f>
        <v>2025.03.31</v>
      </c>
      <c r="N3089" s="56" t="str">
        <f>작성용!V3086</f>
        <v>사전등록</v>
      </c>
      <c r="O3089" s="56" t="str">
        <f>작성용!W3086</f>
        <v>사전등록</v>
      </c>
      <c r="P3089" s="56" t="str">
        <f>작성용!X3086</f>
        <v>-</v>
      </c>
      <c r="Q3089" s="57" t="str">
        <f>작성용!AD3086</f>
        <v>대체평가3사업본부</v>
      </c>
      <c r="R3089" s="59">
        <f>작성용!AE3086</f>
        <v>0</v>
      </c>
      <c r="S3089" s="57" t="str">
        <f>작성용!AF3086</f>
        <v>대체평가3사업본부</v>
      </c>
      <c r="T3089" s="60" t="str">
        <f>작성용!AG3086</f>
        <v>정민지</v>
      </c>
      <c r="U3089" s="60" t="str">
        <f>작성용!AH3086</f>
        <v>정민지</v>
      </c>
      <c r="V3089" s="55">
        <f>작성용!AA3086</f>
        <v>202503</v>
      </c>
      <c r="W3089" s="57" t="str">
        <f>작성용!AC3086</f>
        <v>[T]기타보험기관[1본부]</v>
      </c>
      <c r="X3089" s="57" t="str">
        <f>작성용!O3086</f>
        <v xml:space="preserve">유재은대리 </v>
      </c>
      <c r="Y3089" s="57" t="str">
        <f>작성용!P3086</f>
        <v xml:space="preserve">02-3701-8164 </v>
      </c>
      <c r="Z3089" s="57" t="str">
        <f>작성용!Q3086</f>
        <v xml:space="preserve">yje1212@hi-co-kr </v>
      </c>
      <c r="AA3089" s="55" t="str">
        <f>작성용!AJ3086</f>
        <v>-</v>
      </c>
      <c r="AB3089" s="55">
        <f>작성용!AB3086</f>
        <v>0</v>
      </c>
    </row>
    <row r="3090" spans="1:28" s="11" customFormat="1" ht="16.5" hidden="1" customHeight="1" x14ac:dyDescent="0.3">
      <c r="A3090" s="53">
        <f>작성용!AL3087</f>
        <v>3086</v>
      </c>
      <c r="B3090" s="54" t="str">
        <f>작성용!AI3087</f>
        <v>가평가, 본평가 : 2025-01-03</v>
      </c>
      <c r="C3090" s="55" t="str">
        <f>작성용!AK3087</f>
        <v>개별종목</v>
      </c>
      <c r="D3090" s="56">
        <f>작성용!T3087</f>
        <v>45702</v>
      </c>
      <c r="E3090" s="57" t="str">
        <f>작성용!B3087</f>
        <v>현대해상</v>
      </c>
      <c r="F3090" s="57" t="str">
        <f>작성용!C3087</f>
        <v>재평가</v>
      </c>
      <c r="G3090" s="57" t="str">
        <f>작성용!D3087</f>
        <v>KOTAM항공기전문사모특별자산1호</v>
      </c>
      <c r="H3090" s="58" t="str">
        <f>작성용!E3087</f>
        <v>KBP2019120369</v>
      </c>
      <c r="I3090" s="57" t="str">
        <f>작성용!F3087</f>
        <v>B02</v>
      </c>
      <c r="J3090" s="57">
        <f>작성용!G3087</f>
        <v>0</v>
      </c>
      <c r="K3090" s="57" t="str">
        <f>작성용!H3087</f>
        <v>Y</v>
      </c>
      <c r="L3090" s="57" t="str">
        <f>작성용!N3087</f>
        <v xml:space="preserve">분기 </v>
      </c>
      <c r="M3090" s="56" t="str">
        <f>작성용!U3087</f>
        <v>2025.03.31</v>
      </c>
      <c r="N3090" s="56" t="str">
        <f>작성용!V3087</f>
        <v>사전등록</v>
      </c>
      <c r="O3090" s="56" t="str">
        <f>작성용!W3087</f>
        <v>사전등록</v>
      </c>
      <c r="P3090" s="56" t="str">
        <f>작성용!X3087</f>
        <v>-</v>
      </c>
      <c r="Q3090" s="57" t="str">
        <f>작성용!AD3087</f>
        <v>대체평가3사업본부</v>
      </c>
      <c r="R3090" s="59">
        <f>작성용!AE3087</f>
        <v>0</v>
      </c>
      <c r="S3090" s="57" t="str">
        <f>작성용!AF3087</f>
        <v>대체평가3사업본부</v>
      </c>
      <c r="T3090" s="60" t="str">
        <f>작성용!AG3087</f>
        <v>정민지</v>
      </c>
      <c r="U3090" s="60" t="str">
        <f>작성용!AH3087</f>
        <v>정민지</v>
      </c>
      <c r="V3090" s="55">
        <f>작성용!AA3087</f>
        <v>202503</v>
      </c>
      <c r="W3090" s="57" t="str">
        <f>작성용!AC3087</f>
        <v>[T]기타보험기관[1본부]</v>
      </c>
      <c r="X3090" s="57" t="str">
        <f>작성용!O3087</f>
        <v xml:space="preserve">유재은대리 </v>
      </c>
      <c r="Y3090" s="57" t="str">
        <f>작성용!P3087</f>
        <v xml:space="preserve">02-3701-8164 </v>
      </c>
      <c r="Z3090" s="57" t="str">
        <f>작성용!Q3087</f>
        <v xml:space="preserve">yje1212@hi-co-kr </v>
      </c>
      <c r="AA3090" s="55" t="str">
        <f>작성용!AJ3087</f>
        <v>-</v>
      </c>
      <c r="AB3090" s="55">
        <f>작성용!AB3087</f>
        <v>0</v>
      </c>
    </row>
    <row r="3091" spans="1:28" s="11" customFormat="1" ht="16.5" hidden="1" customHeight="1" x14ac:dyDescent="0.3">
      <c r="A3091" s="53">
        <f>작성용!AL3088</f>
        <v>3087</v>
      </c>
      <c r="B3091" s="54" t="str">
        <f>작성용!AI3088</f>
        <v>가평가, 본평가 : 2025-01-03</v>
      </c>
      <c r="C3091" s="55" t="str">
        <f>작성용!AK3088</f>
        <v>개별종목</v>
      </c>
      <c r="D3091" s="56">
        <f>작성용!T3088</f>
        <v>45702</v>
      </c>
      <c r="E3091" s="57" t="str">
        <f>작성용!B3088</f>
        <v>현대해상</v>
      </c>
      <c r="F3091" s="57" t="str">
        <f>작성용!C3088</f>
        <v>재평가</v>
      </c>
      <c r="G3091" s="57" t="str">
        <f>작성용!D3088</f>
        <v>보고유럽인프라특별자산투자신탁1호</v>
      </c>
      <c r="H3091" s="58" t="str">
        <f>작성용!E3088</f>
        <v>KBP2019120143</v>
      </c>
      <c r="I3091" s="57" t="str">
        <f>작성용!F3088</f>
        <v>B02</v>
      </c>
      <c r="J3091" s="57">
        <f>작성용!G3088</f>
        <v>0</v>
      </c>
      <c r="K3091" s="57" t="str">
        <f>작성용!H3088</f>
        <v>Y</v>
      </c>
      <c r="L3091" s="57" t="str">
        <f>작성용!N3088</f>
        <v xml:space="preserve">분기 </v>
      </c>
      <c r="M3091" s="56" t="str">
        <f>작성용!U3088</f>
        <v>2025.03.31</v>
      </c>
      <c r="N3091" s="56" t="str">
        <f>작성용!V3088</f>
        <v>사전등록</v>
      </c>
      <c r="O3091" s="56" t="str">
        <f>작성용!W3088</f>
        <v>사전등록</v>
      </c>
      <c r="P3091" s="56" t="str">
        <f>작성용!X3088</f>
        <v>-</v>
      </c>
      <c r="Q3091" s="57" t="str">
        <f>작성용!AD3088</f>
        <v>대체평가3사업본부</v>
      </c>
      <c r="R3091" s="59">
        <f>작성용!AE3088</f>
        <v>0</v>
      </c>
      <c r="S3091" s="57" t="str">
        <f>작성용!AF3088</f>
        <v>대체평가3사업본부</v>
      </c>
      <c r="T3091" s="60" t="str">
        <f>작성용!AG3088</f>
        <v>정민지</v>
      </c>
      <c r="U3091" s="60" t="str">
        <f>작성용!AH3088</f>
        <v>정민지</v>
      </c>
      <c r="V3091" s="55">
        <f>작성용!AA3088</f>
        <v>202503</v>
      </c>
      <c r="W3091" s="57" t="str">
        <f>작성용!AC3088</f>
        <v>[T]기타보험기관[1본부]</v>
      </c>
      <c r="X3091" s="57" t="str">
        <f>작성용!O3088</f>
        <v xml:space="preserve">유재은대리 </v>
      </c>
      <c r="Y3091" s="57" t="str">
        <f>작성용!P3088</f>
        <v xml:space="preserve">02-3701-8164 </v>
      </c>
      <c r="Z3091" s="57" t="str">
        <f>작성용!Q3088</f>
        <v xml:space="preserve">yje1212@hi-co-kr </v>
      </c>
      <c r="AA3091" s="55" t="str">
        <f>작성용!AJ3088</f>
        <v>-</v>
      </c>
      <c r="AB3091" s="55">
        <f>작성용!AB3088</f>
        <v>0</v>
      </c>
    </row>
    <row r="3092" spans="1:28" s="11" customFormat="1" ht="16.5" hidden="1" customHeight="1" x14ac:dyDescent="0.3">
      <c r="A3092" s="53">
        <f>작성용!AL3089</f>
        <v>3088</v>
      </c>
      <c r="B3092" s="54" t="str">
        <f>작성용!AI3089</f>
        <v>가평가, 본평가 : 2025-01-03</v>
      </c>
      <c r="C3092" s="55" t="str">
        <f>작성용!AK3089</f>
        <v>개별종목</v>
      </c>
      <c r="D3092" s="56">
        <f>작성용!T3089</f>
        <v>45702</v>
      </c>
      <c r="E3092" s="57" t="str">
        <f>작성용!B3089</f>
        <v>현대해상</v>
      </c>
      <c r="F3092" s="57" t="str">
        <f>작성용!C3089</f>
        <v>재평가</v>
      </c>
      <c r="G3092" s="57" t="str">
        <f>작성용!D3089</f>
        <v>에이알에이코리아전문투자형사모부동산투자신탁제8호1종</v>
      </c>
      <c r="H3092" s="58" t="str">
        <f>작성용!E3089</f>
        <v>KBP2020120091</v>
      </c>
      <c r="I3092" s="57" t="str">
        <f>작성용!F3089</f>
        <v>B02</v>
      </c>
      <c r="J3092" s="57">
        <f>작성용!G3089</f>
        <v>0</v>
      </c>
      <c r="K3092" s="57" t="str">
        <f>작성용!H3089</f>
        <v>Y</v>
      </c>
      <c r="L3092" s="57" t="str">
        <f>작성용!N3089</f>
        <v xml:space="preserve">분기 </v>
      </c>
      <c r="M3092" s="56" t="str">
        <f>작성용!U3089</f>
        <v>2025.03.31</v>
      </c>
      <c r="N3092" s="56" t="str">
        <f>작성용!V3089</f>
        <v>사전등록</v>
      </c>
      <c r="O3092" s="56" t="str">
        <f>작성용!W3089</f>
        <v>사전등록</v>
      </c>
      <c r="P3092" s="56" t="str">
        <f>작성용!X3089</f>
        <v>-</v>
      </c>
      <c r="Q3092" s="57" t="str">
        <f>작성용!AD3089</f>
        <v>대체평가3사업본부</v>
      </c>
      <c r="R3092" s="59">
        <f>작성용!AE3089</f>
        <v>0</v>
      </c>
      <c r="S3092" s="57" t="str">
        <f>작성용!AF3089</f>
        <v>대체평가3사업본부</v>
      </c>
      <c r="T3092" s="60" t="str">
        <f>작성용!AG3089</f>
        <v>정민지</v>
      </c>
      <c r="U3092" s="60" t="str">
        <f>작성용!AH3089</f>
        <v>정민지</v>
      </c>
      <c r="V3092" s="55">
        <f>작성용!AA3089</f>
        <v>202503</v>
      </c>
      <c r="W3092" s="57" t="str">
        <f>작성용!AC3089</f>
        <v>[T]기타보험기관[1본부]</v>
      </c>
      <c r="X3092" s="57" t="str">
        <f>작성용!O3089</f>
        <v xml:space="preserve">유재은대리 </v>
      </c>
      <c r="Y3092" s="57" t="str">
        <f>작성용!P3089</f>
        <v xml:space="preserve">02-3701-8164 </v>
      </c>
      <c r="Z3092" s="57" t="str">
        <f>작성용!Q3089</f>
        <v xml:space="preserve">yje1212@hi-co-kr </v>
      </c>
      <c r="AA3092" s="55" t="str">
        <f>작성용!AJ3089</f>
        <v>-</v>
      </c>
      <c r="AB3092" s="55">
        <f>작성용!AB3089</f>
        <v>0</v>
      </c>
    </row>
    <row r="3093" spans="1:28" s="11" customFormat="1" ht="16.5" hidden="1" customHeight="1" x14ac:dyDescent="0.3">
      <c r="A3093" s="53">
        <f>작성용!AL3090</f>
        <v>3089</v>
      </c>
      <c r="B3093" s="54" t="str">
        <f>작성용!AI3090</f>
        <v>-</v>
      </c>
      <c r="C3093" s="55" t="str">
        <f>작성용!AK3090</f>
        <v>개별종목</v>
      </c>
      <c r="D3093" s="56">
        <f>작성용!T3090</f>
        <v>45702</v>
      </c>
      <c r="E3093" s="57" t="str">
        <f>작성용!B3090</f>
        <v>현대해상</v>
      </c>
      <c r="F3093" s="57" t="str">
        <f>작성용!C3090</f>
        <v>재평가</v>
      </c>
      <c r="G3093" s="57" t="str">
        <f>작성용!D3090</f>
        <v>마스턴밸류애드자투자신탁1호</v>
      </c>
      <c r="H3093" s="58" t="str">
        <f>작성용!E3090</f>
        <v>KBP2019120137</v>
      </c>
      <c r="I3093" s="57" t="str">
        <f>작성용!F3090</f>
        <v>B02</v>
      </c>
      <c r="J3093" s="57">
        <f>작성용!G3090</f>
        <v>0</v>
      </c>
      <c r="K3093" s="57" t="str">
        <f>작성용!H3090</f>
        <v>Y</v>
      </c>
      <c r="L3093" s="57" t="str">
        <f>작성용!N3090</f>
        <v xml:space="preserve">분기 </v>
      </c>
      <c r="M3093" s="56" t="str">
        <f>작성용!U3090</f>
        <v>2025.03.31</v>
      </c>
      <c r="N3093" s="56" t="str">
        <f>작성용!V3090</f>
        <v>사전등록</v>
      </c>
      <c r="O3093" s="56" t="str">
        <f>작성용!W3090</f>
        <v>사전등록</v>
      </c>
      <c r="P3093" s="56" t="str">
        <f>작성용!X3090</f>
        <v>-</v>
      </c>
      <c r="Q3093" s="57" t="str">
        <f>작성용!AD3090</f>
        <v>대체평가3사업본부</v>
      </c>
      <c r="R3093" s="59">
        <f>작성용!AE3090</f>
        <v>0</v>
      </c>
      <c r="S3093" s="57" t="str">
        <f>작성용!AF3090</f>
        <v>대체평가3사업본부</v>
      </c>
      <c r="T3093" s="60" t="str">
        <f>작성용!AG3090</f>
        <v>정민지</v>
      </c>
      <c r="U3093" s="60" t="str">
        <f>작성용!AH3090</f>
        <v>정민지</v>
      </c>
      <c r="V3093" s="55">
        <f>작성용!AA3090</f>
        <v>202503</v>
      </c>
      <c r="W3093" s="57" t="str">
        <f>작성용!AC3090</f>
        <v>[T]기타보험기관[1본부]</v>
      </c>
      <c r="X3093" s="57" t="str">
        <f>작성용!O3090</f>
        <v xml:space="preserve">유재은대리 </v>
      </c>
      <c r="Y3093" s="57" t="str">
        <f>작성용!P3090</f>
        <v xml:space="preserve">02-3701-8164 </v>
      </c>
      <c r="Z3093" s="57" t="str">
        <f>작성용!Q3090</f>
        <v xml:space="preserve">yje1212@hi-co-kr </v>
      </c>
      <c r="AA3093" s="55" t="str">
        <f>작성용!AJ3090</f>
        <v>-</v>
      </c>
      <c r="AB3093" s="55">
        <f>작성용!AB3090</f>
        <v>0</v>
      </c>
    </row>
    <row r="3094" spans="1:28" s="11" customFormat="1" ht="16.5" hidden="1" customHeight="1" x14ac:dyDescent="0.3">
      <c r="A3094" s="53">
        <f>작성용!AL3091</f>
        <v>3090</v>
      </c>
      <c r="B3094" s="54" t="str">
        <f>작성용!AI3091</f>
        <v>-</v>
      </c>
      <c r="C3094" s="55" t="str">
        <f>작성용!AK3091</f>
        <v>개별종목</v>
      </c>
      <c r="D3094" s="56">
        <f>작성용!T3091</f>
        <v>45702</v>
      </c>
      <c r="E3094" s="57" t="str">
        <f>작성용!B3091</f>
        <v>현대해상</v>
      </c>
      <c r="F3094" s="57" t="str">
        <f>작성용!C3091</f>
        <v>재평가</v>
      </c>
      <c r="G3094" s="57" t="str">
        <f>작성용!D3091</f>
        <v>신한AIM부동산전문투자형사모투자신탁제3호B종</v>
      </c>
      <c r="H3094" s="58" t="str">
        <f>작성용!E3091</f>
        <v>KBP2018120183</v>
      </c>
      <c r="I3094" s="57" t="str">
        <f>작성용!F3091</f>
        <v>B02</v>
      </c>
      <c r="J3094" s="57">
        <f>작성용!G3091</f>
        <v>0</v>
      </c>
      <c r="K3094" s="57" t="str">
        <f>작성용!H3091</f>
        <v>Y</v>
      </c>
      <c r="L3094" s="57" t="str">
        <f>작성용!N3091</f>
        <v xml:space="preserve">분기 </v>
      </c>
      <c r="M3094" s="56" t="str">
        <f>작성용!U3091</f>
        <v>2025.03.31</v>
      </c>
      <c r="N3094" s="56" t="str">
        <f>작성용!V3091</f>
        <v>사전등록</v>
      </c>
      <c r="O3094" s="56" t="str">
        <f>작성용!W3091</f>
        <v>사전등록</v>
      </c>
      <c r="P3094" s="56" t="str">
        <f>작성용!X3091</f>
        <v>-</v>
      </c>
      <c r="Q3094" s="57" t="str">
        <f>작성용!AD3091</f>
        <v>대체평가3사업본부</v>
      </c>
      <c r="R3094" s="59">
        <f>작성용!AE3091</f>
        <v>0</v>
      </c>
      <c r="S3094" s="57" t="str">
        <f>작성용!AF3091</f>
        <v>대체평가3사업본부</v>
      </c>
      <c r="T3094" s="60" t="str">
        <f>작성용!AG3091</f>
        <v>정민지</v>
      </c>
      <c r="U3094" s="60" t="str">
        <f>작성용!AH3091</f>
        <v>정민지</v>
      </c>
      <c r="V3094" s="55">
        <f>작성용!AA3091</f>
        <v>202503</v>
      </c>
      <c r="W3094" s="57" t="str">
        <f>작성용!AC3091</f>
        <v>[T]기타보험기관[1본부]</v>
      </c>
      <c r="X3094" s="57" t="str">
        <f>작성용!O3091</f>
        <v xml:space="preserve">유재은대리 </v>
      </c>
      <c r="Y3094" s="57" t="str">
        <f>작성용!P3091</f>
        <v xml:space="preserve">02-3701-8164 </v>
      </c>
      <c r="Z3094" s="57" t="str">
        <f>작성용!Q3091</f>
        <v xml:space="preserve">yje1212@hi-co-kr </v>
      </c>
      <c r="AA3094" s="55" t="str">
        <f>작성용!AJ3091</f>
        <v>-</v>
      </c>
      <c r="AB3094" s="55">
        <f>작성용!AB3091</f>
        <v>0</v>
      </c>
    </row>
    <row r="3095" spans="1:28" s="11" customFormat="1" ht="16.5" hidden="1" customHeight="1" x14ac:dyDescent="0.3">
      <c r="A3095" s="53">
        <f>작성용!AL3092</f>
        <v>3091</v>
      </c>
      <c r="B3095" s="54" t="str">
        <f>작성용!AI3092</f>
        <v>가평가, 본평가 : 2025-01-03</v>
      </c>
      <c r="C3095" s="55" t="str">
        <f>작성용!AK3092</f>
        <v>개별종목</v>
      </c>
      <c r="D3095" s="56">
        <f>작성용!T3092</f>
        <v>45702</v>
      </c>
      <c r="E3095" s="57" t="str">
        <f>작성용!B3092</f>
        <v>현대해상</v>
      </c>
      <c r="F3095" s="57" t="str">
        <f>작성용!C3092</f>
        <v>재평가</v>
      </c>
      <c r="G3095" s="57" t="str">
        <f>작성용!D3092</f>
        <v>스틱칼라일인프라전문투자형사모1호</v>
      </c>
      <c r="H3095" s="58" t="str">
        <f>작성용!E3092</f>
        <v>KBP2019120146</v>
      </c>
      <c r="I3095" s="57" t="str">
        <f>작성용!F3092</f>
        <v>B02</v>
      </c>
      <c r="J3095" s="57">
        <f>작성용!G3092</f>
        <v>0</v>
      </c>
      <c r="K3095" s="57" t="str">
        <f>작성용!H3092</f>
        <v>Y</v>
      </c>
      <c r="L3095" s="57" t="str">
        <f>작성용!N3092</f>
        <v xml:space="preserve">분기 </v>
      </c>
      <c r="M3095" s="56" t="str">
        <f>작성용!U3092</f>
        <v>2025.03.31</v>
      </c>
      <c r="N3095" s="56" t="str">
        <f>작성용!V3092</f>
        <v>사전등록</v>
      </c>
      <c r="O3095" s="56" t="str">
        <f>작성용!W3092</f>
        <v>사전등록</v>
      </c>
      <c r="P3095" s="56" t="str">
        <f>작성용!X3092</f>
        <v>-</v>
      </c>
      <c r="Q3095" s="57" t="str">
        <f>작성용!AD3092</f>
        <v>대체평가3사업본부</v>
      </c>
      <c r="R3095" s="59">
        <f>작성용!AE3092</f>
        <v>0</v>
      </c>
      <c r="S3095" s="57" t="str">
        <f>작성용!AF3092</f>
        <v>대체평가3사업본부</v>
      </c>
      <c r="T3095" s="60" t="str">
        <f>작성용!AG3092</f>
        <v>정민지</v>
      </c>
      <c r="U3095" s="60" t="str">
        <f>작성용!AH3092</f>
        <v>정민지</v>
      </c>
      <c r="V3095" s="55">
        <f>작성용!AA3092</f>
        <v>202503</v>
      </c>
      <c r="W3095" s="57" t="str">
        <f>작성용!AC3092</f>
        <v>[T]기타보험기관[1본부]</v>
      </c>
      <c r="X3095" s="57" t="str">
        <f>작성용!O3092</f>
        <v xml:space="preserve">유재은대리 </v>
      </c>
      <c r="Y3095" s="57" t="str">
        <f>작성용!P3092</f>
        <v xml:space="preserve">02-3701-8164 </v>
      </c>
      <c r="Z3095" s="57" t="str">
        <f>작성용!Q3092</f>
        <v xml:space="preserve">yje1212@hi-co-kr </v>
      </c>
      <c r="AA3095" s="55" t="str">
        <f>작성용!AJ3092</f>
        <v>-</v>
      </c>
      <c r="AB3095" s="55">
        <f>작성용!AB3092</f>
        <v>0</v>
      </c>
    </row>
    <row r="3096" spans="1:28" s="11" customFormat="1" ht="16.5" hidden="1" customHeight="1" x14ac:dyDescent="0.3">
      <c r="A3096" s="53">
        <f>작성용!AL3093</f>
        <v>3092</v>
      </c>
      <c r="B3096" s="54" t="str">
        <f>작성용!AI3093</f>
        <v>-</v>
      </c>
      <c r="C3096" s="55" t="str">
        <f>작성용!AK3093</f>
        <v>개별종목</v>
      </c>
      <c r="D3096" s="56">
        <f>작성용!T3093</f>
        <v>45702</v>
      </c>
      <c r="E3096" s="57" t="str">
        <f>작성용!B3093</f>
        <v>현대해상</v>
      </c>
      <c r="F3096" s="57" t="str">
        <f>작성용!C3093</f>
        <v>재평가</v>
      </c>
      <c r="G3096" s="57" t="str">
        <f>작성용!D3093</f>
        <v>KIAMCO도로투자사모특별자산투자신탁제8호</v>
      </c>
      <c r="H3096" s="58" t="str">
        <f>작성용!E3093</f>
        <v>KBP2017120022</v>
      </c>
      <c r="I3096" s="57" t="str">
        <f>작성용!F3093</f>
        <v>B02</v>
      </c>
      <c r="J3096" s="57">
        <f>작성용!G3093</f>
        <v>0</v>
      </c>
      <c r="K3096" s="57" t="str">
        <f>작성용!H3093</f>
        <v>Y</v>
      </c>
      <c r="L3096" s="57" t="str">
        <f>작성용!N3093</f>
        <v xml:space="preserve">분기 </v>
      </c>
      <c r="M3096" s="56" t="str">
        <f>작성용!U3093</f>
        <v>2025.03.31</v>
      </c>
      <c r="N3096" s="56" t="str">
        <f>작성용!V3093</f>
        <v>사전등록</v>
      </c>
      <c r="O3096" s="56" t="str">
        <f>작성용!W3093</f>
        <v>사전등록</v>
      </c>
      <c r="P3096" s="56" t="str">
        <f>작성용!X3093</f>
        <v>-</v>
      </c>
      <c r="Q3096" s="57" t="str">
        <f>작성용!AD3093</f>
        <v>대체평가3사업본부</v>
      </c>
      <c r="R3096" s="59">
        <f>작성용!AE3093</f>
        <v>0</v>
      </c>
      <c r="S3096" s="57" t="str">
        <f>작성용!AF3093</f>
        <v>대체평가3사업본부</v>
      </c>
      <c r="T3096" s="60" t="str">
        <f>작성용!AG3093</f>
        <v>정민지</v>
      </c>
      <c r="U3096" s="60" t="str">
        <f>작성용!AH3093</f>
        <v>정민지</v>
      </c>
      <c r="V3096" s="55">
        <f>작성용!AA3093</f>
        <v>202503</v>
      </c>
      <c r="W3096" s="57" t="str">
        <f>작성용!AC3093</f>
        <v>[T]기타보험기관[1본부]</v>
      </c>
      <c r="X3096" s="57" t="str">
        <f>작성용!O3093</f>
        <v xml:space="preserve">유재은대리 </v>
      </c>
      <c r="Y3096" s="57" t="str">
        <f>작성용!P3093</f>
        <v xml:space="preserve">02-3701-8164 </v>
      </c>
      <c r="Z3096" s="57" t="str">
        <f>작성용!Q3093</f>
        <v xml:space="preserve">yje1212@hi-co-kr </v>
      </c>
      <c r="AA3096" s="55" t="str">
        <f>작성용!AJ3093</f>
        <v>-</v>
      </c>
      <c r="AB3096" s="55">
        <f>작성용!AB3093</f>
        <v>0</v>
      </c>
    </row>
    <row r="3097" spans="1:28" s="11" customFormat="1" ht="16.5" hidden="1" customHeight="1" x14ac:dyDescent="0.3">
      <c r="A3097" s="53">
        <f>작성용!AL3094</f>
        <v>3093</v>
      </c>
      <c r="B3097" s="54" t="str">
        <f>작성용!AI3094</f>
        <v>가평가, 본평가 : 2025-01-03</v>
      </c>
      <c r="C3097" s="55" t="str">
        <f>작성용!AK3094</f>
        <v>개별종목</v>
      </c>
      <c r="D3097" s="56">
        <f>작성용!T3094</f>
        <v>45702</v>
      </c>
      <c r="E3097" s="57" t="str">
        <f>작성용!B3094</f>
        <v>현대해상</v>
      </c>
      <c r="F3097" s="57" t="str">
        <f>작성용!C3094</f>
        <v>재평가</v>
      </c>
      <c r="G3097" s="57" t="str">
        <f>작성용!D3094</f>
        <v>KIAMCOEQUITIX고속철사모특별자산투자신탁</v>
      </c>
      <c r="H3097" s="58" t="str">
        <f>작성용!E3094</f>
        <v>KBP2019120133</v>
      </c>
      <c r="I3097" s="57" t="str">
        <f>작성용!F3094</f>
        <v>B02</v>
      </c>
      <c r="J3097" s="57">
        <f>작성용!G3094</f>
        <v>0</v>
      </c>
      <c r="K3097" s="57" t="str">
        <f>작성용!H3094</f>
        <v>Y</v>
      </c>
      <c r="L3097" s="57" t="str">
        <f>작성용!N3094</f>
        <v xml:space="preserve">분기 </v>
      </c>
      <c r="M3097" s="56" t="str">
        <f>작성용!U3094</f>
        <v>2025.03.31</v>
      </c>
      <c r="N3097" s="56" t="str">
        <f>작성용!V3094</f>
        <v>사전등록</v>
      </c>
      <c r="O3097" s="56" t="str">
        <f>작성용!W3094</f>
        <v>사전등록</v>
      </c>
      <c r="P3097" s="56" t="str">
        <f>작성용!X3094</f>
        <v>-</v>
      </c>
      <c r="Q3097" s="57" t="str">
        <f>작성용!AD3094</f>
        <v>대체평가3사업본부</v>
      </c>
      <c r="R3097" s="59">
        <f>작성용!AE3094</f>
        <v>0</v>
      </c>
      <c r="S3097" s="57" t="str">
        <f>작성용!AF3094</f>
        <v>대체평가3사업본부</v>
      </c>
      <c r="T3097" s="60" t="str">
        <f>작성용!AG3094</f>
        <v>정민지</v>
      </c>
      <c r="U3097" s="60" t="str">
        <f>작성용!AH3094</f>
        <v>정민지</v>
      </c>
      <c r="V3097" s="55">
        <f>작성용!AA3094</f>
        <v>202503</v>
      </c>
      <c r="W3097" s="57" t="str">
        <f>작성용!AC3094</f>
        <v>[T]기타보험기관[1본부]</v>
      </c>
      <c r="X3097" s="57" t="str">
        <f>작성용!O3094</f>
        <v xml:space="preserve">유재은대리 </v>
      </c>
      <c r="Y3097" s="57" t="str">
        <f>작성용!P3094</f>
        <v xml:space="preserve">02-3701-8164 </v>
      </c>
      <c r="Z3097" s="57" t="str">
        <f>작성용!Q3094</f>
        <v xml:space="preserve">yje1212@hi-co-kr </v>
      </c>
      <c r="AA3097" s="55" t="str">
        <f>작성용!AJ3094</f>
        <v>-</v>
      </c>
      <c r="AB3097" s="55">
        <f>작성용!AB3094</f>
        <v>0</v>
      </c>
    </row>
    <row r="3098" spans="1:28" s="11" customFormat="1" ht="16.5" hidden="1" customHeight="1" x14ac:dyDescent="0.3">
      <c r="A3098" s="53">
        <f>작성용!AL3095</f>
        <v>3094</v>
      </c>
      <c r="B3098" s="54" t="str">
        <f>작성용!AI3095</f>
        <v>-</v>
      </c>
      <c r="C3098" s="55" t="str">
        <f>작성용!AK3095</f>
        <v>개별종목</v>
      </c>
      <c r="D3098" s="56">
        <f>작성용!T3095</f>
        <v>45702</v>
      </c>
      <c r="E3098" s="57" t="str">
        <f>작성용!B3095</f>
        <v>현대해상</v>
      </c>
      <c r="F3098" s="57" t="str">
        <f>작성용!C3095</f>
        <v>재평가</v>
      </c>
      <c r="G3098" s="57" t="str">
        <f>작성용!D3095</f>
        <v>KIAMCO아부다비캠퍼스사모특별자산투자신탁</v>
      </c>
      <c r="H3098" s="58" t="str">
        <f>작성용!E3095</f>
        <v>KBP2019090104</v>
      </c>
      <c r="I3098" s="57" t="str">
        <f>작성용!F3095</f>
        <v>B02</v>
      </c>
      <c r="J3098" s="57">
        <f>작성용!G3095</f>
        <v>0</v>
      </c>
      <c r="K3098" s="57" t="str">
        <f>작성용!H3095</f>
        <v>Y</v>
      </c>
      <c r="L3098" s="57" t="str">
        <f>작성용!N3095</f>
        <v xml:space="preserve">분기 </v>
      </c>
      <c r="M3098" s="56" t="str">
        <f>작성용!U3095</f>
        <v>2025.03.31</v>
      </c>
      <c r="N3098" s="56" t="str">
        <f>작성용!V3095</f>
        <v>사전등록</v>
      </c>
      <c r="O3098" s="56" t="str">
        <f>작성용!W3095</f>
        <v>사전등록</v>
      </c>
      <c r="P3098" s="56" t="str">
        <f>작성용!X3095</f>
        <v>-</v>
      </c>
      <c r="Q3098" s="57" t="str">
        <f>작성용!AD3095</f>
        <v>대체평가3사업본부</v>
      </c>
      <c r="R3098" s="59">
        <f>작성용!AE3095</f>
        <v>0</v>
      </c>
      <c r="S3098" s="57" t="str">
        <f>작성용!AF3095</f>
        <v>대체평가3사업본부</v>
      </c>
      <c r="T3098" s="60" t="str">
        <f>작성용!AG3095</f>
        <v>정민지</v>
      </c>
      <c r="U3098" s="60" t="str">
        <f>작성용!AH3095</f>
        <v>정민지</v>
      </c>
      <c r="V3098" s="55">
        <f>작성용!AA3095</f>
        <v>202503</v>
      </c>
      <c r="W3098" s="57" t="str">
        <f>작성용!AC3095</f>
        <v>[T]기타보험기관[1본부]</v>
      </c>
      <c r="X3098" s="57" t="str">
        <f>작성용!O3095</f>
        <v xml:space="preserve">유재은대리 </v>
      </c>
      <c r="Y3098" s="57" t="str">
        <f>작성용!P3095</f>
        <v xml:space="preserve">02-3701-8164 </v>
      </c>
      <c r="Z3098" s="57" t="str">
        <f>작성용!Q3095</f>
        <v xml:space="preserve">yje1212@hi-co-kr </v>
      </c>
      <c r="AA3098" s="55" t="str">
        <f>작성용!AJ3095</f>
        <v>-</v>
      </c>
      <c r="AB3098" s="55">
        <f>작성용!AB3095</f>
        <v>0</v>
      </c>
    </row>
    <row r="3099" spans="1:28" s="11" customFormat="1" ht="16.5" hidden="1" customHeight="1" x14ac:dyDescent="0.3">
      <c r="A3099" s="53">
        <f>작성용!AL3096</f>
        <v>3095</v>
      </c>
      <c r="B3099" s="54" t="str">
        <f>작성용!AI3096</f>
        <v>-</v>
      </c>
      <c r="C3099" s="55" t="str">
        <f>작성용!AK3096</f>
        <v>개별종목</v>
      </c>
      <c r="D3099" s="56">
        <f>작성용!T3096</f>
        <v>45702</v>
      </c>
      <c r="E3099" s="57" t="str">
        <f>작성용!B3096</f>
        <v>현대해상</v>
      </c>
      <c r="F3099" s="57" t="str">
        <f>작성용!C3096</f>
        <v>재평가</v>
      </c>
      <c r="G3099" s="57" t="str">
        <f>작성용!D3096</f>
        <v>KIAMCO도로투자사모특별자산투자신탁제11호</v>
      </c>
      <c r="H3099" s="58" t="str">
        <f>작성용!E3096</f>
        <v>KBP2019090154</v>
      </c>
      <c r="I3099" s="57" t="str">
        <f>작성용!F3096</f>
        <v>B02</v>
      </c>
      <c r="J3099" s="57">
        <f>작성용!G3096</f>
        <v>0</v>
      </c>
      <c r="K3099" s="57" t="str">
        <f>작성용!H3096</f>
        <v>Y</v>
      </c>
      <c r="L3099" s="57" t="str">
        <f>작성용!N3096</f>
        <v xml:space="preserve">분기 </v>
      </c>
      <c r="M3099" s="56" t="str">
        <f>작성용!U3096</f>
        <v>2025.03.31</v>
      </c>
      <c r="N3099" s="56" t="str">
        <f>작성용!V3096</f>
        <v>사전등록</v>
      </c>
      <c r="O3099" s="56" t="str">
        <f>작성용!W3096</f>
        <v>사전등록</v>
      </c>
      <c r="P3099" s="56" t="str">
        <f>작성용!X3096</f>
        <v>-</v>
      </c>
      <c r="Q3099" s="57" t="str">
        <f>작성용!AD3096</f>
        <v>대체평가3사업본부</v>
      </c>
      <c r="R3099" s="59">
        <f>작성용!AE3096</f>
        <v>0</v>
      </c>
      <c r="S3099" s="57" t="str">
        <f>작성용!AF3096</f>
        <v>대체평가3사업본부</v>
      </c>
      <c r="T3099" s="60" t="str">
        <f>작성용!AG3096</f>
        <v>정민지</v>
      </c>
      <c r="U3099" s="60" t="str">
        <f>작성용!AH3096</f>
        <v>정민지</v>
      </c>
      <c r="V3099" s="55">
        <f>작성용!AA3096</f>
        <v>202503</v>
      </c>
      <c r="W3099" s="57" t="str">
        <f>작성용!AC3096</f>
        <v>[T]기타보험기관[1본부]</v>
      </c>
      <c r="X3099" s="57" t="str">
        <f>작성용!O3096</f>
        <v xml:space="preserve">유재은대리 </v>
      </c>
      <c r="Y3099" s="57" t="str">
        <f>작성용!P3096</f>
        <v xml:space="preserve">02-3701-8164 </v>
      </c>
      <c r="Z3099" s="57" t="str">
        <f>작성용!Q3096</f>
        <v xml:space="preserve">yje1212@hi-co-kr </v>
      </c>
      <c r="AA3099" s="55" t="str">
        <f>작성용!AJ3096</f>
        <v>-</v>
      </c>
      <c r="AB3099" s="55">
        <f>작성용!AB3096</f>
        <v>0</v>
      </c>
    </row>
    <row r="3100" spans="1:28" s="11" customFormat="1" ht="16.5" hidden="1" customHeight="1" x14ac:dyDescent="0.3">
      <c r="A3100" s="53">
        <f>작성용!AL3097</f>
        <v>3096</v>
      </c>
      <c r="B3100" s="54" t="str">
        <f>작성용!AI3097</f>
        <v>-</v>
      </c>
      <c r="C3100" s="55" t="str">
        <f>작성용!AK3097</f>
        <v>개별종목</v>
      </c>
      <c r="D3100" s="56">
        <f>작성용!T3097</f>
        <v>45702</v>
      </c>
      <c r="E3100" s="57" t="str">
        <f>작성용!B3097</f>
        <v>현대해상</v>
      </c>
      <c r="F3100" s="57" t="str">
        <f>작성용!C3097</f>
        <v>재평가</v>
      </c>
      <c r="G3100" s="57" t="str">
        <f>작성용!D3097</f>
        <v>한국투자사모글로벌클린에너지인프라특별자산투자신탁1호</v>
      </c>
      <c r="H3100" s="58" t="str">
        <f>작성용!E3097</f>
        <v>KBP2017090080</v>
      </c>
      <c r="I3100" s="57" t="str">
        <f>작성용!F3097</f>
        <v>B02</v>
      </c>
      <c r="J3100" s="57">
        <f>작성용!G3097</f>
        <v>0</v>
      </c>
      <c r="K3100" s="57" t="str">
        <f>작성용!H3097</f>
        <v>Y</v>
      </c>
      <c r="L3100" s="57" t="str">
        <f>작성용!N3097</f>
        <v xml:space="preserve">분기 </v>
      </c>
      <c r="M3100" s="56" t="str">
        <f>작성용!U3097</f>
        <v>2025.03.31</v>
      </c>
      <c r="N3100" s="56" t="str">
        <f>작성용!V3097</f>
        <v>사전등록</v>
      </c>
      <c r="O3100" s="56" t="str">
        <f>작성용!W3097</f>
        <v>사전등록</v>
      </c>
      <c r="P3100" s="56" t="str">
        <f>작성용!X3097</f>
        <v>-</v>
      </c>
      <c r="Q3100" s="57" t="str">
        <f>작성용!AD3097</f>
        <v>대체평가3사업본부</v>
      </c>
      <c r="R3100" s="59">
        <f>작성용!AE3097</f>
        <v>0</v>
      </c>
      <c r="S3100" s="57" t="str">
        <f>작성용!AF3097</f>
        <v>대체평가3사업본부</v>
      </c>
      <c r="T3100" s="60" t="str">
        <f>작성용!AG3097</f>
        <v>정민지</v>
      </c>
      <c r="U3100" s="60" t="str">
        <f>작성용!AH3097</f>
        <v>정민지</v>
      </c>
      <c r="V3100" s="55">
        <f>작성용!AA3097</f>
        <v>202503</v>
      </c>
      <c r="W3100" s="57" t="str">
        <f>작성용!AC3097</f>
        <v>[T]기타보험기관[1본부]</v>
      </c>
      <c r="X3100" s="57" t="str">
        <f>작성용!O3097</f>
        <v xml:space="preserve">유재은대리 </v>
      </c>
      <c r="Y3100" s="57" t="str">
        <f>작성용!P3097</f>
        <v xml:space="preserve">02-3701-8164 </v>
      </c>
      <c r="Z3100" s="57" t="str">
        <f>작성용!Q3097</f>
        <v xml:space="preserve">yje1212@hi-co-kr </v>
      </c>
      <c r="AA3100" s="55" t="str">
        <f>작성용!AJ3097</f>
        <v>-</v>
      </c>
      <c r="AB3100" s="55">
        <f>작성용!AB3097</f>
        <v>0</v>
      </c>
    </row>
    <row r="3101" spans="1:28" s="11" customFormat="1" ht="16.5" hidden="1" customHeight="1" x14ac:dyDescent="0.3">
      <c r="A3101" s="53">
        <f>작성용!AL3098</f>
        <v>3097</v>
      </c>
      <c r="B3101" s="54" t="str">
        <f>작성용!AI3098</f>
        <v>-</v>
      </c>
      <c r="C3101" s="55" t="str">
        <f>작성용!AK3098</f>
        <v>개별종목</v>
      </c>
      <c r="D3101" s="56">
        <f>작성용!T3098</f>
        <v>45702</v>
      </c>
      <c r="E3101" s="57" t="str">
        <f>작성용!B3098</f>
        <v>현대해상</v>
      </c>
      <c r="F3101" s="57" t="str">
        <f>작성용!C3098</f>
        <v>재평가</v>
      </c>
      <c r="G3101" s="57" t="str">
        <f>작성용!D3098</f>
        <v>KB롯데마스터리스사모부동산신탁제1호</v>
      </c>
      <c r="H3101" s="58" t="str">
        <f>작성용!E3098</f>
        <v>KBP2016060116</v>
      </c>
      <c r="I3101" s="57" t="str">
        <f>작성용!F3098</f>
        <v>B02</v>
      </c>
      <c r="J3101" s="57">
        <f>작성용!G3098</f>
        <v>0</v>
      </c>
      <c r="K3101" s="57" t="str">
        <f>작성용!H3098</f>
        <v>Y</v>
      </c>
      <c r="L3101" s="57" t="str">
        <f>작성용!N3098</f>
        <v xml:space="preserve">분기 </v>
      </c>
      <c r="M3101" s="56" t="str">
        <f>작성용!U3098</f>
        <v>2025.03.31</v>
      </c>
      <c r="N3101" s="56" t="str">
        <f>작성용!V3098</f>
        <v>사전등록</v>
      </c>
      <c r="O3101" s="56" t="str">
        <f>작성용!W3098</f>
        <v>사전등록</v>
      </c>
      <c r="P3101" s="56" t="str">
        <f>작성용!X3098</f>
        <v>-</v>
      </c>
      <c r="Q3101" s="57" t="str">
        <f>작성용!AD3098</f>
        <v>대체평가3사업본부</v>
      </c>
      <c r="R3101" s="59">
        <f>작성용!AE3098</f>
        <v>0</v>
      </c>
      <c r="S3101" s="57" t="str">
        <f>작성용!AF3098</f>
        <v>대체평가3사업본부</v>
      </c>
      <c r="T3101" s="60" t="str">
        <f>작성용!AG3098</f>
        <v>정민지</v>
      </c>
      <c r="U3101" s="60" t="str">
        <f>작성용!AH3098</f>
        <v>정민지</v>
      </c>
      <c r="V3101" s="55">
        <f>작성용!AA3098</f>
        <v>202503</v>
      </c>
      <c r="W3101" s="57" t="str">
        <f>작성용!AC3098</f>
        <v>[T]기타보험기관[1본부]</v>
      </c>
      <c r="X3101" s="57" t="str">
        <f>작성용!O3098</f>
        <v xml:space="preserve">유재은대리 </v>
      </c>
      <c r="Y3101" s="57" t="str">
        <f>작성용!P3098</f>
        <v xml:space="preserve">02-3701-8164 </v>
      </c>
      <c r="Z3101" s="57" t="str">
        <f>작성용!Q3098</f>
        <v xml:space="preserve">yje1212@hi-co-kr </v>
      </c>
      <c r="AA3101" s="55" t="str">
        <f>작성용!AJ3098</f>
        <v>-</v>
      </c>
      <c r="AB3101" s="55">
        <f>작성용!AB3098</f>
        <v>0</v>
      </c>
    </row>
    <row r="3102" spans="1:28" s="11" customFormat="1" ht="16.5" hidden="1" customHeight="1" x14ac:dyDescent="0.3">
      <c r="A3102" s="53">
        <f>작성용!AL3099</f>
        <v>3098</v>
      </c>
      <c r="B3102" s="54" t="str">
        <f>작성용!AI3099</f>
        <v>가평가, 본평가 : 2025-01-03</v>
      </c>
      <c r="C3102" s="55" t="str">
        <f>작성용!AK3099</f>
        <v>개별종목</v>
      </c>
      <c r="D3102" s="56">
        <f>작성용!T3099</f>
        <v>45702</v>
      </c>
      <c r="E3102" s="57" t="str">
        <f>작성용!B3099</f>
        <v>현대해상</v>
      </c>
      <c r="F3102" s="57" t="str">
        <f>작성용!C3099</f>
        <v>재평가</v>
      </c>
      <c r="G3102" s="57" t="str">
        <f>작성용!D3099</f>
        <v>현대사모부동산투자신탁15호</v>
      </c>
      <c r="H3102" s="58" t="str">
        <f>작성용!E3099</f>
        <v>KBP2019120160</v>
      </c>
      <c r="I3102" s="57" t="str">
        <f>작성용!F3099</f>
        <v>B02</v>
      </c>
      <c r="J3102" s="57">
        <f>작성용!G3099</f>
        <v>0</v>
      </c>
      <c r="K3102" s="57" t="str">
        <f>작성용!H3099</f>
        <v>Y</v>
      </c>
      <c r="L3102" s="57" t="str">
        <f>작성용!N3099</f>
        <v xml:space="preserve">분기 </v>
      </c>
      <c r="M3102" s="56" t="str">
        <f>작성용!U3099</f>
        <v>2025.03.31</v>
      </c>
      <c r="N3102" s="56" t="str">
        <f>작성용!V3099</f>
        <v>사전등록</v>
      </c>
      <c r="O3102" s="56" t="str">
        <f>작성용!W3099</f>
        <v>사전등록</v>
      </c>
      <c r="P3102" s="56" t="str">
        <f>작성용!X3099</f>
        <v>-</v>
      </c>
      <c r="Q3102" s="57" t="str">
        <f>작성용!AD3099</f>
        <v>대체평가3사업본부</v>
      </c>
      <c r="R3102" s="59">
        <f>작성용!AE3099</f>
        <v>0</v>
      </c>
      <c r="S3102" s="57" t="str">
        <f>작성용!AF3099</f>
        <v>대체평가3사업본부</v>
      </c>
      <c r="T3102" s="60" t="str">
        <f>작성용!AG3099</f>
        <v>정민지</v>
      </c>
      <c r="U3102" s="60" t="str">
        <f>작성용!AH3099</f>
        <v>정민지</v>
      </c>
      <c r="V3102" s="55">
        <f>작성용!AA3099</f>
        <v>202503</v>
      </c>
      <c r="W3102" s="57" t="str">
        <f>작성용!AC3099</f>
        <v>[T]기타보험기관[1본부]</v>
      </c>
      <c r="X3102" s="57" t="str">
        <f>작성용!O3099</f>
        <v xml:space="preserve">유재은대리 </v>
      </c>
      <c r="Y3102" s="57" t="str">
        <f>작성용!P3099</f>
        <v xml:space="preserve">02-3701-8164 </v>
      </c>
      <c r="Z3102" s="57" t="str">
        <f>작성용!Q3099</f>
        <v xml:space="preserve">yje1212@hi-co-kr </v>
      </c>
      <c r="AA3102" s="55" t="str">
        <f>작성용!AJ3099</f>
        <v>-</v>
      </c>
      <c r="AB3102" s="55">
        <f>작성용!AB3099</f>
        <v>0</v>
      </c>
    </row>
    <row r="3103" spans="1:28" s="11" customFormat="1" ht="16.5" hidden="1" customHeight="1" x14ac:dyDescent="0.3">
      <c r="A3103" s="53">
        <f>작성용!AL3100</f>
        <v>3099</v>
      </c>
      <c r="B3103" s="54" t="str">
        <f>작성용!AI3100</f>
        <v>가평가, 본평가 : 2025-01-03</v>
      </c>
      <c r="C3103" s="55" t="str">
        <f>작성용!AK3100</f>
        <v>개별종목</v>
      </c>
      <c r="D3103" s="56">
        <f>작성용!T3100</f>
        <v>45702</v>
      </c>
      <c r="E3103" s="57" t="str">
        <f>작성용!B3100</f>
        <v>현대해상</v>
      </c>
      <c r="F3103" s="57" t="str">
        <f>작성용!C3100</f>
        <v>재평가</v>
      </c>
      <c r="G3103" s="57" t="str">
        <f>작성용!D3100</f>
        <v>미래에셋맵스프런티어미국사모부동산투자신탁3호</v>
      </c>
      <c r="H3103" s="58" t="str">
        <f>작성용!E3100</f>
        <v>KBP2019120091</v>
      </c>
      <c r="I3103" s="57" t="str">
        <f>작성용!F3100</f>
        <v>B02</v>
      </c>
      <c r="J3103" s="57">
        <f>작성용!G3100</f>
        <v>0</v>
      </c>
      <c r="K3103" s="57" t="str">
        <f>작성용!H3100</f>
        <v>Y</v>
      </c>
      <c r="L3103" s="57" t="str">
        <f>작성용!N3100</f>
        <v xml:space="preserve">분기 </v>
      </c>
      <c r="M3103" s="56" t="str">
        <f>작성용!U3100</f>
        <v>2025.03.31</v>
      </c>
      <c r="N3103" s="56" t="str">
        <f>작성용!V3100</f>
        <v>사전등록</v>
      </c>
      <c r="O3103" s="56" t="str">
        <f>작성용!W3100</f>
        <v>사전등록</v>
      </c>
      <c r="P3103" s="56" t="str">
        <f>작성용!X3100</f>
        <v>-</v>
      </c>
      <c r="Q3103" s="57" t="str">
        <f>작성용!AD3100</f>
        <v>대체평가3사업본부</v>
      </c>
      <c r="R3103" s="59">
        <f>작성용!AE3100</f>
        <v>0</v>
      </c>
      <c r="S3103" s="57" t="str">
        <f>작성용!AF3100</f>
        <v>대체평가3사업본부</v>
      </c>
      <c r="T3103" s="60" t="str">
        <f>작성용!AG3100</f>
        <v>정민지</v>
      </c>
      <c r="U3103" s="60" t="str">
        <f>작성용!AH3100</f>
        <v>정민지</v>
      </c>
      <c r="V3103" s="55">
        <f>작성용!AA3100</f>
        <v>202503</v>
      </c>
      <c r="W3103" s="57" t="str">
        <f>작성용!AC3100</f>
        <v>[T]기타보험기관[1본부]</v>
      </c>
      <c r="X3103" s="57" t="str">
        <f>작성용!O3100</f>
        <v xml:space="preserve">유재은대리 </v>
      </c>
      <c r="Y3103" s="57" t="str">
        <f>작성용!P3100</f>
        <v xml:space="preserve">02-3701-8164 </v>
      </c>
      <c r="Z3103" s="57" t="str">
        <f>작성용!Q3100</f>
        <v xml:space="preserve">yje1212@hi-co-kr </v>
      </c>
      <c r="AA3103" s="55" t="str">
        <f>작성용!AJ3100</f>
        <v>-</v>
      </c>
      <c r="AB3103" s="55">
        <f>작성용!AB3100</f>
        <v>0</v>
      </c>
    </row>
    <row r="3104" spans="1:28" s="11" customFormat="1" ht="16.5" hidden="1" customHeight="1" x14ac:dyDescent="0.3">
      <c r="A3104" s="53">
        <f>작성용!AL3101</f>
        <v>3100</v>
      </c>
      <c r="B3104" s="54" t="str">
        <f>작성용!AI3101</f>
        <v>가평가, 본평가 : 2025-01-03</v>
      </c>
      <c r="C3104" s="55" t="str">
        <f>작성용!AK3101</f>
        <v>개별종목</v>
      </c>
      <c r="D3104" s="56">
        <f>작성용!T3101</f>
        <v>45702</v>
      </c>
      <c r="E3104" s="57" t="str">
        <f>작성용!B3101</f>
        <v>현대해상</v>
      </c>
      <c r="F3104" s="57" t="str">
        <f>작성용!C3101</f>
        <v>재평가</v>
      </c>
      <c r="G3104" s="57" t="str">
        <f>작성용!D3101</f>
        <v>캡스톤US전문투자형사모투자신탁9호</v>
      </c>
      <c r="H3104" s="58" t="str">
        <f>작성용!E3101</f>
        <v>KBP2019120155</v>
      </c>
      <c r="I3104" s="57" t="str">
        <f>작성용!F3101</f>
        <v>B02</v>
      </c>
      <c r="J3104" s="57">
        <f>작성용!G3101</f>
        <v>0</v>
      </c>
      <c r="K3104" s="57" t="str">
        <f>작성용!H3101</f>
        <v>Y</v>
      </c>
      <c r="L3104" s="57" t="str">
        <f>작성용!N3101</f>
        <v xml:space="preserve">분기 </v>
      </c>
      <c r="M3104" s="56" t="str">
        <f>작성용!U3101</f>
        <v>2025.03.31</v>
      </c>
      <c r="N3104" s="56" t="str">
        <f>작성용!V3101</f>
        <v>사전등록</v>
      </c>
      <c r="O3104" s="56" t="str">
        <f>작성용!W3101</f>
        <v>사전등록</v>
      </c>
      <c r="P3104" s="56" t="str">
        <f>작성용!X3101</f>
        <v>-</v>
      </c>
      <c r="Q3104" s="57" t="str">
        <f>작성용!AD3101</f>
        <v>대체평가3사업본부</v>
      </c>
      <c r="R3104" s="59">
        <f>작성용!AE3101</f>
        <v>0</v>
      </c>
      <c r="S3104" s="57" t="str">
        <f>작성용!AF3101</f>
        <v>대체평가3사업본부</v>
      </c>
      <c r="T3104" s="60" t="str">
        <f>작성용!AG3101</f>
        <v>정민지</v>
      </c>
      <c r="U3104" s="60" t="str">
        <f>작성용!AH3101</f>
        <v>정민지</v>
      </c>
      <c r="V3104" s="55">
        <f>작성용!AA3101</f>
        <v>202503</v>
      </c>
      <c r="W3104" s="57" t="str">
        <f>작성용!AC3101</f>
        <v>[T]기타보험기관[1본부]</v>
      </c>
      <c r="X3104" s="57" t="str">
        <f>작성용!O3101</f>
        <v xml:space="preserve">유재은대리 </v>
      </c>
      <c r="Y3104" s="57" t="str">
        <f>작성용!P3101</f>
        <v xml:space="preserve">02-3701-8164 </v>
      </c>
      <c r="Z3104" s="57" t="str">
        <f>작성용!Q3101</f>
        <v xml:space="preserve">yje1212@hi-co-kr </v>
      </c>
      <c r="AA3104" s="55" t="str">
        <f>작성용!AJ3101</f>
        <v>-</v>
      </c>
      <c r="AB3104" s="55">
        <f>작성용!AB3101</f>
        <v>0</v>
      </c>
    </row>
    <row r="3105" spans="1:28" s="11" customFormat="1" ht="16.5" hidden="1" customHeight="1" x14ac:dyDescent="0.3">
      <c r="A3105" s="53">
        <f>작성용!AL3102</f>
        <v>3101</v>
      </c>
      <c r="B3105" s="54" t="str">
        <f>작성용!AI3102</f>
        <v>-</v>
      </c>
      <c r="C3105" s="55" t="str">
        <f>작성용!AK3102</f>
        <v>개별종목</v>
      </c>
      <c r="D3105" s="56">
        <f>작성용!T3102</f>
        <v>45702</v>
      </c>
      <c r="E3105" s="57" t="str">
        <f>작성용!B3102</f>
        <v>현대해상</v>
      </c>
      <c r="F3105" s="57" t="str">
        <f>작성용!C3102</f>
        <v>재평가</v>
      </c>
      <c r="G3105" s="57" t="str">
        <f>작성용!D3102</f>
        <v>캡스톤사모부동산투자신탁11호</v>
      </c>
      <c r="H3105" s="58" t="str">
        <f>작성용!E3102</f>
        <v>KBP2018120093</v>
      </c>
      <c r="I3105" s="57" t="str">
        <f>작성용!F3102</f>
        <v>B02</v>
      </c>
      <c r="J3105" s="57">
        <f>작성용!G3102</f>
        <v>0</v>
      </c>
      <c r="K3105" s="57" t="str">
        <f>작성용!H3102</f>
        <v>Y</v>
      </c>
      <c r="L3105" s="57" t="str">
        <f>작성용!N3102</f>
        <v xml:space="preserve">분기 </v>
      </c>
      <c r="M3105" s="56" t="str">
        <f>작성용!U3102</f>
        <v>2025.03.31</v>
      </c>
      <c r="N3105" s="56" t="str">
        <f>작성용!V3102</f>
        <v>사전등록</v>
      </c>
      <c r="O3105" s="56" t="str">
        <f>작성용!W3102</f>
        <v>사전등록</v>
      </c>
      <c r="P3105" s="56" t="str">
        <f>작성용!X3102</f>
        <v>-</v>
      </c>
      <c r="Q3105" s="57" t="str">
        <f>작성용!AD3102</f>
        <v>대체평가3사업본부</v>
      </c>
      <c r="R3105" s="59">
        <f>작성용!AE3102</f>
        <v>0</v>
      </c>
      <c r="S3105" s="57" t="str">
        <f>작성용!AF3102</f>
        <v>대체평가3사업본부</v>
      </c>
      <c r="T3105" s="60" t="str">
        <f>작성용!AG3102</f>
        <v>정민지</v>
      </c>
      <c r="U3105" s="60" t="str">
        <f>작성용!AH3102</f>
        <v>정민지</v>
      </c>
      <c r="V3105" s="55">
        <f>작성용!AA3102</f>
        <v>202503</v>
      </c>
      <c r="W3105" s="57" t="str">
        <f>작성용!AC3102</f>
        <v>[T]기타보험기관[1본부]</v>
      </c>
      <c r="X3105" s="57" t="str">
        <f>작성용!O3102</f>
        <v xml:space="preserve">유재은대리 </v>
      </c>
      <c r="Y3105" s="57" t="str">
        <f>작성용!P3102</f>
        <v xml:space="preserve">02-3701-8164 </v>
      </c>
      <c r="Z3105" s="57" t="str">
        <f>작성용!Q3102</f>
        <v xml:space="preserve">yje1212@hi-co-kr </v>
      </c>
      <c r="AA3105" s="55" t="str">
        <f>작성용!AJ3102</f>
        <v>-</v>
      </c>
      <c r="AB3105" s="55">
        <f>작성용!AB3102</f>
        <v>0</v>
      </c>
    </row>
    <row r="3106" spans="1:28" s="11" customFormat="1" ht="16.5" hidden="1" customHeight="1" x14ac:dyDescent="0.3">
      <c r="A3106" s="53">
        <f>작성용!AL3103</f>
        <v>3102</v>
      </c>
      <c r="B3106" s="54" t="str">
        <f>작성용!AI3103</f>
        <v>-</v>
      </c>
      <c r="C3106" s="55" t="str">
        <f>작성용!AK3103</f>
        <v>개별종목</v>
      </c>
      <c r="D3106" s="56">
        <f>작성용!T3103</f>
        <v>45702</v>
      </c>
      <c r="E3106" s="57" t="str">
        <f>작성용!B3103</f>
        <v>현대해상</v>
      </c>
      <c r="F3106" s="57" t="str">
        <f>작성용!C3103</f>
        <v>재평가</v>
      </c>
      <c r="G3106" s="57" t="str">
        <f>작성용!D3103</f>
        <v>KIAMCO도로투자사모특별자산투자신탁제1호</v>
      </c>
      <c r="H3106" s="58" t="str">
        <f>작성용!E3103</f>
        <v>KBP2016060031</v>
      </c>
      <c r="I3106" s="57" t="str">
        <f>작성용!F3103</f>
        <v>B02</v>
      </c>
      <c r="J3106" s="57">
        <f>작성용!G3103</f>
        <v>0</v>
      </c>
      <c r="K3106" s="57" t="str">
        <f>작성용!H3103</f>
        <v>Y</v>
      </c>
      <c r="L3106" s="57" t="str">
        <f>작성용!N3103</f>
        <v xml:space="preserve">분기 </v>
      </c>
      <c r="M3106" s="56" t="str">
        <f>작성용!U3103</f>
        <v>2025.03.31</v>
      </c>
      <c r="N3106" s="56" t="str">
        <f>작성용!V3103</f>
        <v>사전등록</v>
      </c>
      <c r="O3106" s="56" t="str">
        <f>작성용!W3103</f>
        <v>사전등록</v>
      </c>
      <c r="P3106" s="56" t="str">
        <f>작성용!X3103</f>
        <v>-</v>
      </c>
      <c r="Q3106" s="57" t="str">
        <f>작성용!AD3103</f>
        <v>대체평가3사업본부</v>
      </c>
      <c r="R3106" s="59">
        <f>작성용!AE3103</f>
        <v>0</v>
      </c>
      <c r="S3106" s="57" t="str">
        <f>작성용!AF3103</f>
        <v>대체평가3사업본부</v>
      </c>
      <c r="T3106" s="60" t="str">
        <f>작성용!AG3103</f>
        <v>정민지</v>
      </c>
      <c r="U3106" s="60" t="str">
        <f>작성용!AH3103</f>
        <v>정민지</v>
      </c>
      <c r="V3106" s="55">
        <f>작성용!AA3103</f>
        <v>202503</v>
      </c>
      <c r="W3106" s="57" t="str">
        <f>작성용!AC3103</f>
        <v>[T]기타보험기관[1본부]</v>
      </c>
      <c r="X3106" s="57" t="str">
        <f>작성용!O3103</f>
        <v xml:space="preserve">유재은대리 </v>
      </c>
      <c r="Y3106" s="57" t="str">
        <f>작성용!P3103</f>
        <v xml:space="preserve">02-3701-8164 </v>
      </c>
      <c r="Z3106" s="57" t="str">
        <f>작성용!Q3103</f>
        <v xml:space="preserve">yje1212@hi-co-kr </v>
      </c>
      <c r="AA3106" s="55" t="str">
        <f>작성용!AJ3103</f>
        <v>-</v>
      </c>
      <c r="AB3106" s="55">
        <f>작성용!AB3103</f>
        <v>0</v>
      </c>
    </row>
    <row r="3107" spans="1:28" s="11" customFormat="1" ht="16.5" hidden="1" customHeight="1" x14ac:dyDescent="0.3">
      <c r="A3107" s="53">
        <f>작성용!AL3104</f>
        <v>3103</v>
      </c>
      <c r="B3107" s="54" t="str">
        <f>작성용!AI3104</f>
        <v>-</v>
      </c>
      <c r="C3107" s="55" t="str">
        <f>작성용!AK3104</f>
        <v>개별종목</v>
      </c>
      <c r="D3107" s="56">
        <f>작성용!T3104</f>
        <v>45702</v>
      </c>
      <c r="E3107" s="57" t="str">
        <f>작성용!B3104</f>
        <v>현대해상</v>
      </c>
      <c r="F3107" s="57" t="str">
        <f>작성용!C3104</f>
        <v>재평가</v>
      </c>
      <c r="G3107" s="57" t="str">
        <f>작성용!D3104</f>
        <v>파인스트리트Dexus인프라전문투자형사모특별자산투자신탁1호</v>
      </c>
      <c r="H3107" s="58" t="str">
        <f>작성용!E3104</f>
        <v>KBP2020090004</v>
      </c>
      <c r="I3107" s="57" t="str">
        <f>작성용!F3104</f>
        <v>B02</v>
      </c>
      <c r="J3107" s="57">
        <f>작성용!G3104</f>
        <v>0</v>
      </c>
      <c r="K3107" s="57" t="str">
        <f>작성용!H3104</f>
        <v>Y</v>
      </c>
      <c r="L3107" s="57" t="str">
        <f>작성용!N3104</f>
        <v xml:space="preserve">분기 </v>
      </c>
      <c r="M3107" s="56" t="str">
        <f>작성용!U3104</f>
        <v>2025.03.31</v>
      </c>
      <c r="N3107" s="56" t="str">
        <f>작성용!V3104</f>
        <v>사전등록</v>
      </c>
      <c r="O3107" s="56" t="str">
        <f>작성용!W3104</f>
        <v>사전등록</v>
      </c>
      <c r="P3107" s="56" t="str">
        <f>작성용!X3104</f>
        <v>-</v>
      </c>
      <c r="Q3107" s="57" t="str">
        <f>작성용!AD3104</f>
        <v>대체평가3사업본부</v>
      </c>
      <c r="R3107" s="59">
        <f>작성용!AE3104</f>
        <v>0</v>
      </c>
      <c r="S3107" s="57" t="str">
        <f>작성용!AF3104</f>
        <v>대체평가3사업본부</v>
      </c>
      <c r="T3107" s="60" t="str">
        <f>작성용!AG3104</f>
        <v>정민지</v>
      </c>
      <c r="U3107" s="60" t="str">
        <f>작성용!AH3104</f>
        <v>정민지</v>
      </c>
      <c r="V3107" s="55">
        <f>작성용!AA3104</f>
        <v>202503</v>
      </c>
      <c r="W3107" s="57" t="str">
        <f>작성용!AC3104</f>
        <v>[T]기타보험기관[1본부]</v>
      </c>
      <c r="X3107" s="57" t="str">
        <f>작성용!O3104</f>
        <v xml:space="preserve">유재은대리 </v>
      </c>
      <c r="Y3107" s="57" t="str">
        <f>작성용!P3104</f>
        <v xml:space="preserve">02-3701-8164 </v>
      </c>
      <c r="Z3107" s="57" t="str">
        <f>작성용!Q3104</f>
        <v xml:space="preserve">yje1212@hi-co-kr </v>
      </c>
      <c r="AA3107" s="55" t="str">
        <f>작성용!AJ3104</f>
        <v>-</v>
      </c>
      <c r="AB3107" s="55">
        <f>작성용!AB3104</f>
        <v>0</v>
      </c>
    </row>
    <row r="3108" spans="1:28" s="11" customFormat="1" ht="16.5" hidden="1" customHeight="1" x14ac:dyDescent="0.3">
      <c r="A3108" s="53">
        <f>작성용!AL3105</f>
        <v>3104</v>
      </c>
      <c r="B3108" s="54" t="str">
        <f>작성용!AI3105</f>
        <v>가평가, 본평가 : 2025-01-03</v>
      </c>
      <c r="C3108" s="55" t="str">
        <f>작성용!AK3105</f>
        <v>개별종목</v>
      </c>
      <c r="D3108" s="56">
        <f>작성용!T3105</f>
        <v>45702</v>
      </c>
      <c r="E3108" s="57" t="str">
        <f>작성용!B3105</f>
        <v>현대해상</v>
      </c>
      <c r="F3108" s="57" t="str">
        <f>작성용!C3105</f>
        <v>재평가</v>
      </c>
      <c r="G3108" s="57" t="str">
        <f>작성용!D3105</f>
        <v>현대인베3I유럽인프라전문투자형사모특별자산투자신탁10호</v>
      </c>
      <c r="H3108" s="58" t="str">
        <f>작성용!E3105</f>
        <v>KBP2021060048</v>
      </c>
      <c r="I3108" s="57" t="str">
        <f>작성용!F3105</f>
        <v>B02</v>
      </c>
      <c r="J3108" s="57">
        <f>작성용!G3105</f>
        <v>0</v>
      </c>
      <c r="K3108" s="57" t="str">
        <f>작성용!H3105</f>
        <v>Y</v>
      </c>
      <c r="L3108" s="57" t="str">
        <f>작성용!N3105</f>
        <v xml:space="preserve">분기 </v>
      </c>
      <c r="M3108" s="56" t="str">
        <f>작성용!U3105</f>
        <v>2025.03.31</v>
      </c>
      <c r="N3108" s="56" t="str">
        <f>작성용!V3105</f>
        <v>사전등록</v>
      </c>
      <c r="O3108" s="56" t="str">
        <f>작성용!W3105</f>
        <v>사전등록</v>
      </c>
      <c r="P3108" s="56" t="str">
        <f>작성용!X3105</f>
        <v>-</v>
      </c>
      <c r="Q3108" s="57" t="str">
        <f>작성용!AD3105</f>
        <v>대체평가3사업본부</v>
      </c>
      <c r="R3108" s="59">
        <f>작성용!AE3105</f>
        <v>0</v>
      </c>
      <c r="S3108" s="57" t="str">
        <f>작성용!AF3105</f>
        <v>대체평가3사업본부</v>
      </c>
      <c r="T3108" s="60" t="str">
        <f>작성용!AG3105</f>
        <v>정민지</v>
      </c>
      <c r="U3108" s="60" t="str">
        <f>작성용!AH3105</f>
        <v>정민지</v>
      </c>
      <c r="V3108" s="55">
        <f>작성용!AA3105</f>
        <v>202503</v>
      </c>
      <c r="W3108" s="57" t="str">
        <f>작성용!AC3105</f>
        <v>[T]기타보험기관[1본부]</v>
      </c>
      <c r="X3108" s="57" t="str">
        <f>작성용!O3105</f>
        <v xml:space="preserve">유재은대리 </v>
      </c>
      <c r="Y3108" s="57" t="str">
        <f>작성용!P3105</f>
        <v xml:space="preserve">02-3701-8164 </v>
      </c>
      <c r="Z3108" s="57" t="str">
        <f>작성용!Q3105</f>
        <v xml:space="preserve">yje1212@hi-co-kr </v>
      </c>
      <c r="AA3108" s="55" t="str">
        <f>작성용!AJ3105</f>
        <v>-</v>
      </c>
      <c r="AB3108" s="55">
        <f>작성용!AB3105</f>
        <v>0</v>
      </c>
    </row>
    <row r="3109" spans="1:28" s="11" customFormat="1" ht="16.5" hidden="1" customHeight="1" x14ac:dyDescent="0.3">
      <c r="A3109" s="53">
        <f>작성용!AL3106</f>
        <v>3105</v>
      </c>
      <c r="B3109" s="54" t="str">
        <f>작성용!AI3106</f>
        <v>가평가, 본평가 : 2025-01-03</v>
      </c>
      <c r="C3109" s="55" t="str">
        <f>작성용!AK3106</f>
        <v>개별종목</v>
      </c>
      <c r="D3109" s="56">
        <f>작성용!T3106</f>
        <v>45702</v>
      </c>
      <c r="E3109" s="57" t="str">
        <f>작성용!B3106</f>
        <v>현대해상</v>
      </c>
      <c r="F3109" s="57" t="str">
        <f>작성용!C3106</f>
        <v>재평가</v>
      </c>
      <c r="G3109" s="57" t="str">
        <f>작성용!D3106</f>
        <v>미래에셋EF전문투자형사모특별자산투자신탁3-5호(H)</v>
      </c>
      <c r="H3109" s="58" t="str">
        <f>작성용!E3106</f>
        <v>KBP2021060049</v>
      </c>
      <c r="I3109" s="57" t="str">
        <f>작성용!F3106</f>
        <v>B02</v>
      </c>
      <c r="J3109" s="57">
        <f>작성용!G3106</f>
        <v>0</v>
      </c>
      <c r="K3109" s="57" t="str">
        <f>작성용!H3106</f>
        <v>Y</v>
      </c>
      <c r="L3109" s="57" t="str">
        <f>작성용!N3106</f>
        <v xml:space="preserve">분기 </v>
      </c>
      <c r="M3109" s="56" t="str">
        <f>작성용!U3106</f>
        <v>2025.03.31</v>
      </c>
      <c r="N3109" s="56" t="str">
        <f>작성용!V3106</f>
        <v>사전등록</v>
      </c>
      <c r="O3109" s="56" t="str">
        <f>작성용!W3106</f>
        <v>사전등록</v>
      </c>
      <c r="P3109" s="56" t="str">
        <f>작성용!X3106</f>
        <v>-</v>
      </c>
      <c r="Q3109" s="57" t="str">
        <f>작성용!AD3106</f>
        <v>대체평가3사업본부</v>
      </c>
      <c r="R3109" s="59">
        <f>작성용!AE3106</f>
        <v>0</v>
      </c>
      <c r="S3109" s="57" t="str">
        <f>작성용!AF3106</f>
        <v>대체평가3사업본부</v>
      </c>
      <c r="T3109" s="60" t="str">
        <f>작성용!AG3106</f>
        <v>정민지</v>
      </c>
      <c r="U3109" s="60" t="str">
        <f>작성용!AH3106</f>
        <v>정민지</v>
      </c>
      <c r="V3109" s="55">
        <f>작성용!AA3106</f>
        <v>202503</v>
      </c>
      <c r="W3109" s="57" t="str">
        <f>작성용!AC3106</f>
        <v>[T]기타보험기관[1본부]</v>
      </c>
      <c r="X3109" s="57" t="str">
        <f>작성용!O3106</f>
        <v xml:space="preserve">유재은대리 </v>
      </c>
      <c r="Y3109" s="57" t="str">
        <f>작성용!P3106</f>
        <v xml:space="preserve">02-3701-8164 </v>
      </c>
      <c r="Z3109" s="57" t="str">
        <f>작성용!Q3106</f>
        <v xml:space="preserve">yje1212@hi-co-kr </v>
      </c>
      <c r="AA3109" s="55" t="str">
        <f>작성용!AJ3106</f>
        <v>-</v>
      </c>
      <c r="AB3109" s="55">
        <f>작성용!AB3106</f>
        <v>0</v>
      </c>
    </row>
    <row r="3110" spans="1:28" s="11" customFormat="1" ht="16.5" hidden="1" customHeight="1" x14ac:dyDescent="0.3">
      <c r="A3110" s="53">
        <f>작성용!AL3107</f>
        <v>3106</v>
      </c>
      <c r="B3110" s="54" t="str">
        <f>작성용!AI3107</f>
        <v>가평가, 본평가 : 2025-01-03</v>
      </c>
      <c r="C3110" s="55" t="str">
        <f>작성용!AK3107</f>
        <v>개별종목</v>
      </c>
      <c r="D3110" s="56">
        <f>작성용!T3107</f>
        <v>45702</v>
      </c>
      <c r="E3110" s="57" t="str">
        <f>작성용!B3107</f>
        <v>현대해상</v>
      </c>
      <c r="F3110" s="57" t="str">
        <f>작성용!C3107</f>
        <v>재평가</v>
      </c>
      <c r="G3110" s="57" t="str">
        <f>작성용!D3107</f>
        <v>KBIDF인프라일반사모특별자산투자신탁제10호(대출채권-재간접형)(전문)</v>
      </c>
      <c r="H3110" s="58" t="str">
        <f>작성용!E3107</f>
        <v>KBP2021060033</v>
      </c>
      <c r="I3110" s="57" t="str">
        <f>작성용!F3107</f>
        <v>B02</v>
      </c>
      <c r="J3110" s="57">
        <f>작성용!G3107</f>
        <v>0</v>
      </c>
      <c r="K3110" s="57" t="str">
        <f>작성용!H3107</f>
        <v>Y</v>
      </c>
      <c r="L3110" s="57" t="str">
        <f>작성용!N3107</f>
        <v xml:space="preserve">분기 </v>
      </c>
      <c r="M3110" s="56" t="str">
        <f>작성용!U3107</f>
        <v>2025.03.31</v>
      </c>
      <c r="N3110" s="56" t="str">
        <f>작성용!V3107</f>
        <v>사전등록</v>
      </c>
      <c r="O3110" s="56" t="str">
        <f>작성용!W3107</f>
        <v>사전등록</v>
      </c>
      <c r="P3110" s="56" t="str">
        <f>작성용!X3107</f>
        <v>-</v>
      </c>
      <c r="Q3110" s="57" t="str">
        <f>작성용!AD3107</f>
        <v>대체평가3사업본부</v>
      </c>
      <c r="R3110" s="59">
        <f>작성용!AE3107</f>
        <v>0</v>
      </c>
      <c r="S3110" s="57" t="str">
        <f>작성용!AF3107</f>
        <v>대체평가3사업본부</v>
      </c>
      <c r="T3110" s="60" t="str">
        <f>작성용!AG3107</f>
        <v>정민지</v>
      </c>
      <c r="U3110" s="60" t="str">
        <f>작성용!AH3107</f>
        <v>정민지</v>
      </c>
      <c r="V3110" s="55">
        <f>작성용!AA3107</f>
        <v>202503</v>
      </c>
      <c r="W3110" s="57" t="str">
        <f>작성용!AC3107</f>
        <v>[T]기타보험기관[1본부]</v>
      </c>
      <c r="X3110" s="57" t="str">
        <f>작성용!O3107</f>
        <v xml:space="preserve">유재은대리 </v>
      </c>
      <c r="Y3110" s="57" t="str">
        <f>작성용!P3107</f>
        <v xml:space="preserve">02-3701-8164 </v>
      </c>
      <c r="Z3110" s="57" t="str">
        <f>작성용!Q3107</f>
        <v xml:space="preserve">yje1212@hi-co-kr </v>
      </c>
      <c r="AA3110" s="55" t="str">
        <f>작성용!AJ3107</f>
        <v>-</v>
      </c>
      <c r="AB3110" s="55">
        <f>작성용!AB3107</f>
        <v>0</v>
      </c>
    </row>
    <row r="3111" spans="1:28" s="11" customFormat="1" ht="16.5" hidden="1" customHeight="1" x14ac:dyDescent="0.3">
      <c r="A3111" s="53">
        <f>작성용!AL3108</f>
        <v>3107</v>
      </c>
      <c r="B3111" s="54" t="str">
        <f>작성용!AI3108</f>
        <v>-</v>
      </c>
      <c r="C3111" s="55" t="str">
        <f>작성용!AK3108</f>
        <v>개별종목</v>
      </c>
      <c r="D3111" s="56">
        <f>작성용!T3108</f>
        <v>45702</v>
      </c>
      <c r="E3111" s="57" t="str">
        <f>작성용!B3108</f>
        <v>현대해상</v>
      </c>
      <c r="F3111" s="57" t="str">
        <f>작성용!C3108</f>
        <v>재평가</v>
      </c>
      <c r="G3111" s="57" t="str">
        <f>작성용!D3108</f>
        <v>미래에셋맵스클린워터사모특별자산투자신탁4호</v>
      </c>
      <c r="H3111" s="58" t="str">
        <f>작성용!E3108</f>
        <v>KBP2021090045</v>
      </c>
      <c r="I3111" s="57" t="str">
        <f>작성용!F3108</f>
        <v>B02</v>
      </c>
      <c r="J3111" s="57">
        <f>작성용!G3108</f>
        <v>0</v>
      </c>
      <c r="K3111" s="57" t="str">
        <f>작성용!H3108</f>
        <v>Y</v>
      </c>
      <c r="L3111" s="57" t="str">
        <f>작성용!N3108</f>
        <v xml:space="preserve">분기 </v>
      </c>
      <c r="M3111" s="56" t="str">
        <f>작성용!U3108</f>
        <v>2025.03.31</v>
      </c>
      <c r="N3111" s="56" t="str">
        <f>작성용!V3108</f>
        <v>사전등록</v>
      </c>
      <c r="O3111" s="56" t="str">
        <f>작성용!W3108</f>
        <v>사전등록</v>
      </c>
      <c r="P3111" s="56" t="str">
        <f>작성용!X3108</f>
        <v>-</v>
      </c>
      <c r="Q3111" s="57" t="str">
        <f>작성용!AD3108</f>
        <v>대체평가3사업본부</v>
      </c>
      <c r="R3111" s="59">
        <f>작성용!AE3108</f>
        <v>0</v>
      </c>
      <c r="S3111" s="57" t="str">
        <f>작성용!AF3108</f>
        <v>대체평가3사업본부</v>
      </c>
      <c r="T3111" s="60" t="str">
        <f>작성용!AG3108</f>
        <v>정민지</v>
      </c>
      <c r="U3111" s="60" t="str">
        <f>작성용!AH3108</f>
        <v>정민지</v>
      </c>
      <c r="V3111" s="55">
        <f>작성용!AA3108</f>
        <v>202503</v>
      </c>
      <c r="W3111" s="57" t="str">
        <f>작성용!AC3108</f>
        <v>[T]기타보험기관[1본부]</v>
      </c>
      <c r="X3111" s="57" t="str">
        <f>작성용!O3108</f>
        <v xml:space="preserve">유재은대리 </v>
      </c>
      <c r="Y3111" s="57" t="str">
        <f>작성용!P3108</f>
        <v xml:space="preserve">02-3701-8164 </v>
      </c>
      <c r="Z3111" s="57" t="str">
        <f>작성용!Q3108</f>
        <v xml:space="preserve">yje1212@hi-co-kr </v>
      </c>
      <c r="AA3111" s="55" t="str">
        <f>작성용!AJ3108</f>
        <v>-</v>
      </c>
      <c r="AB3111" s="55">
        <f>작성용!AB3108</f>
        <v>0</v>
      </c>
    </row>
    <row r="3112" spans="1:28" s="11" customFormat="1" ht="16.5" hidden="1" customHeight="1" x14ac:dyDescent="0.3">
      <c r="A3112" s="53">
        <f>작성용!AL3109</f>
        <v>3108</v>
      </c>
      <c r="B3112" s="54" t="str">
        <f>작성용!AI3109</f>
        <v>-</v>
      </c>
      <c r="C3112" s="55" t="str">
        <f>작성용!AK3109</f>
        <v>개별종목</v>
      </c>
      <c r="D3112" s="56">
        <f>작성용!T3109</f>
        <v>45702</v>
      </c>
      <c r="E3112" s="57" t="str">
        <f>작성용!B3109</f>
        <v>현대해상</v>
      </c>
      <c r="F3112" s="57" t="str">
        <f>작성용!C3109</f>
        <v>재평가</v>
      </c>
      <c r="G3112" s="57" t="str">
        <f>작성용!D3109</f>
        <v>미래에셋맵스클린워터사모특별자산투자신탁5호</v>
      </c>
      <c r="H3112" s="58" t="str">
        <f>작성용!E3109</f>
        <v>KBP2019120090</v>
      </c>
      <c r="I3112" s="57" t="str">
        <f>작성용!F3109</f>
        <v>B02</v>
      </c>
      <c r="J3112" s="57">
        <f>작성용!G3109</f>
        <v>0</v>
      </c>
      <c r="K3112" s="57" t="str">
        <f>작성용!H3109</f>
        <v>Y</v>
      </c>
      <c r="L3112" s="57" t="str">
        <f>작성용!N3109</f>
        <v xml:space="preserve">분기 </v>
      </c>
      <c r="M3112" s="56" t="str">
        <f>작성용!U3109</f>
        <v>2025.03.31</v>
      </c>
      <c r="N3112" s="56" t="str">
        <f>작성용!V3109</f>
        <v>사전등록</v>
      </c>
      <c r="O3112" s="56" t="str">
        <f>작성용!W3109</f>
        <v>사전등록</v>
      </c>
      <c r="P3112" s="56" t="str">
        <f>작성용!X3109</f>
        <v>-</v>
      </c>
      <c r="Q3112" s="57" t="str">
        <f>작성용!AD3109</f>
        <v>대체평가3사업본부</v>
      </c>
      <c r="R3112" s="59">
        <f>작성용!AE3109</f>
        <v>0</v>
      </c>
      <c r="S3112" s="57" t="str">
        <f>작성용!AF3109</f>
        <v>대체평가3사업본부</v>
      </c>
      <c r="T3112" s="60" t="str">
        <f>작성용!AG3109</f>
        <v>정민지</v>
      </c>
      <c r="U3112" s="60" t="str">
        <f>작성용!AH3109</f>
        <v>정민지</v>
      </c>
      <c r="V3112" s="55">
        <f>작성용!AA3109</f>
        <v>202503</v>
      </c>
      <c r="W3112" s="57" t="str">
        <f>작성용!AC3109</f>
        <v>[T]기타보험기관[1본부]</v>
      </c>
      <c r="X3112" s="57" t="str">
        <f>작성용!O3109</f>
        <v xml:space="preserve">유재은대리 </v>
      </c>
      <c r="Y3112" s="57" t="str">
        <f>작성용!P3109</f>
        <v xml:space="preserve">02-3701-8164 </v>
      </c>
      <c r="Z3112" s="57" t="str">
        <f>작성용!Q3109</f>
        <v xml:space="preserve">yje1212@hi-co-kr </v>
      </c>
      <c r="AA3112" s="55" t="str">
        <f>작성용!AJ3109</f>
        <v>-</v>
      </c>
      <c r="AB3112" s="55">
        <f>작성용!AB3109</f>
        <v>0</v>
      </c>
    </row>
    <row r="3113" spans="1:28" s="11" customFormat="1" ht="16.5" hidden="1" customHeight="1" x14ac:dyDescent="0.3">
      <c r="A3113" s="53">
        <f>작성용!AL3110</f>
        <v>3109</v>
      </c>
      <c r="B3113" s="54" t="str">
        <f>작성용!AI3110</f>
        <v>-</v>
      </c>
      <c r="C3113" s="55" t="str">
        <f>작성용!AK3110</f>
        <v>개별종목</v>
      </c>
      <c r="D3113" s="56">
        <f>작성용!T3110</f>
        <v>45702</v>
      </c>
      <c r="E3113" s="57" t="str">
        <f>작성용!B3110</f>
        <v>현대해상</v>
      </c>
      <c r="F3113" s="57" t="str">
        <f>작성용!C3110</f>
        <v>재평가</v>
      </c>
      <c r="G3113" s="57" t="str">
        <f>작성용!D3110</f>
        <v>미래에셋맵스클린워터사모특별자산투자신탁2호</v>
      </c>
      <c r="H3113" s="58" t="str">
        <f>작성용!E3110</f>
        <v>KBP2018030134</v>
      </c>
      <c r="I3113" s="57" t="str">
        <f>작성용!F3110</f>
        <v>B02</v>
      </c>
      <c r="J3113" s="57">
        <f>작성용!G3110</f>
        <v>0</v>
      </c>
      <c r="K3113" s="57" t="str">
        <f>작성용!H3110</f>
        <v>Y</v>
      </c>
      <c r="L3113" s="57" t="str">
        <f>작성용!N3110</f>
        <v xml:space="preserve">분기 </v>
      </c>
      <c r="M3113" s="56" t="str">
        <f>작성용!U3110</f>
        <v>2025.03.31</v>
      </c>
      <c r="N3113" s="56" t="str">
        <f>작성용!V3110</f>
        <v>사전등록</v>
      </c>
      <c r="O3113" s="56" t="str">
        <f>작성용!W3110</f>
        <v>사전등록</v>
      </c>
      <c r="P3113" s="56" t="str">
        <f>작성용!X3110</f>
        <v>-</v>
      </c>
      <c r="Q3113" s="57" t="str">
        <f>작성용!AD3110</f>
        <v>대체평가3사업본부</v>
      </c>
      <c r="R3113" s="59">
        <f>작성용!AE3110</f>
        <v>0</v>
      </c>
      <c r="S3113" s="57" t="str">
        <f>작성용!AF3110</f>
        <v>대체평가3사업본부</v>
      </c>
      <c r="T3113" s="60" t="str">
        <f>작성용!AG3110</f>
        <v>정민지</v>
      </c>
      <c r="U3113" s="60" t="str">
        <f>작성용!AH3110</f>
        <v>정민지</v>
      </c>
      <c r="V3113" s="55">
        <f>작성용!AA3110</f>
        <v>202503</v>
      </c>
      <c r="W3113" s="57" t="str">
        <f>작성용!AC3110</f>
        <v>[T]기타보험기관[1본부]</v>
      </c>
      <c r="X3113" s="57" t="str">
        <f>작성용!O3110</f>
        <v xml:space="preserve">유재은대리 </v>
      </c>
      <c r="Y3113" s="57" t="str">
        <f>작성용!P3110</f>
        <v xml:space="preserve">02-3701-8164 </v>
      </c>
      <c r="Z3113" s="57" t="str">
        <f>작성용!Q3110</f>
        <v xml:space="preserve">yje1212@hi-co-kr </v>
      </c>
      <c r="AA3113" s="55" t="str">
        <f>작성용!AJ3110</f>
        <v>-</v>
      </c>
      <c r="AB3113" s="55">
        <f>작성용!AB3110</f>
        <v>0</v>
      </c>
    </row>
    <row r="3114" spans="1:28" s="11" customFormat="1" ht="16.5" hidden="1" customHeight="1" x14ac:dyDescent="0.3">
      <c r="A3114" s="53">
        <f>작성용!AL3111</f>
        <v>3110</v>
      </c>
      <c r="B3114" s="54" t="str">
        <f>작성용!AI3111</f>
        <v>가평가, 본평가 : 2025-01-03</v>
      </c>
      <c r="C3114" s="55" t="str">
        <f>작성용!AK3111</f>
        <v>개별종목</v>
      </c>
      <c r="D3114" s="56">
        <f>작성용!T3111</f>
        <v>45702</v>
      </c>
      <c r="E3114" s="57" t="str">
        <f>작성용!B3111</f>
        <v>현대해상</v>
      </c>
      <c r="F3114" s="57" t="str">
        <f>작성용!C3111</f>
        <v>재평가</v>
      </c>
      <c r="G3114" s="57" t="str">
        <f>작성용!D3111</f>
        <v>신한AIM부동산전문투자형사모투자신탁제21-N호</v>
      </c>
      <c r="H3114" s="58" t="str">
        <f>작성용!E3111</f>
        <v>KBP2021090046</v>
      </c>
      <c r="I3114" s="57" t="str">
        <f>작성용!F3111</f>
        <v>B02</v>
      </c>
      <c r="J3114" s="57">
        <f>작성용!G3111</f>
        <v>0</v>
      </c>
      <c r="K3114" s="57" t="str">
        <f>작성용!H3111</f>
        <v>Y</v>
      </c>
      <c r="L3114" s="57" t="str">
        <f>작성용!N3111</f>
        <v xml:space="preserve">분기 </v>
      </c>
      <c r="M3114" s="56" t="str">
        <f>작성용!U3111</f>
        <v>2025.03.31</v>
      </c>
      <c r="N3114" s="56" t="str">
        <f>작성용!V3111</f>
        <v>사전등록</v>
      </c>
      <c r="O3114" s="56" t="str">
        <f>작성용!W3111</f>
        <v>사전등록</v>
      </c>
      <c r="P3114" s="56" t="str">
        <f>작성용!X3111</f>
        <v>-</v>
      </c>
      <c r="Q3114" s="57" t="str">
        <f>작성용!AD3111</f>
        <v>대체평가3사업본부</v>
      </c>
      <c r="R3114" s="59">
        <f>작성용!AE3111</f>
        <v>0</v>
      </c>
      <c r="S3114" s="57" t="str">
        <f>작성용!AF3111</f>
        <v>대체평가3사업본부</v>
      </c>
      <c r="T3114" s="60" t="str">
        <f>작성용!AG3111</f>
        <v>정민지</v>
      </c>
      <c r="U3114" s="60" t="str">
        <f>작성용!AH3111</f>
        <v>정민지</v>
      </c>
      <c r="V3114" s="55">
        <f>작성용!AA3111</f>
        <v>202503</v>
      </c>
      <c r="W3114" s="57" t="str">
        <f>작성용!AC3111</f>
        <v>[T]기타보험기관[1본부]</v>
      </c>
      <c r="X3114" s="57" t="str">
        <f>작성용!O3111</f>
        <v xml:space="preserve">유재은대리 </v>
      </c>
      <c r="Y3114" s="57" t="str">
        <f>작성용!P3111</f>
        <v xml:space="preserve">02-3701-8164 </v>
      </c>
      <c r="Z3114" s="57" t="str">
        <f>작성용!Q3111</f>
        <v xml:space="preserve">yje1212@hi-co-kr </v>
      </c>
      <c r="AA3114" s="55" t="str">
        <f>작성용!AJ3111</f>
        <v>-</v>
      </c>
      <c r="AB3114" s="55">
        <f>작성용!AB3111</f>
        <v>0</v>
      </c>
    </row>
    <row r="3115" spans="1:28" s="11" customFormat="1" ht="16.5" hidden="1" customHeight="1" x14ac:dyDescent="0.3">
      <c r="A3115" s="53">
        <f>작성용!AL3112</f>
        <v>3111</v>
      </c>
      <c r="B3115" s="54" t="str">
        <f>작성용!AI3112</f>
        <v>가평가, 본평가 : 2025-01-03</v>
      </c>
      <c r="C3115" s="55" t="str">
        <f>작성용!AK3112</f>
        <v>개별종목</v>
      </c>
      <c r="D3115" s="56">
        <f>작성용!T3112</f>
        <v>45702</v>
      </c>
      <c r="E3115" s="57" t="str">
        <f>작성용!B3112</f>
        <v>현대해상</v>
      </c>
      <c r="F3115" s="57" t="str">
        <f>작성용!C3112</f>
        <v>재평가</v>
      </c>
      <c r="G3115" s="57" t="str">
        <f>작성용!D3112</f>
        <v>신한AIM부동산전문투자형사모투자신탁제21-E호</v>
      </c>
      <c r="H3115" s="58" t="str">
        <f>작성용!E3112</f>
        <v>KBP2021090047</v>
      </c>
      <c r="I3115" s="57" t="str">
        <f>작성용!F3112</f>
        <v>B02</v>
      </c>
      <c r="J3115" s="57">
        <f>작성용!G3112</f>
        <v>0</v>
      </c>
      <c r="K3115" s="57" t="str">
        <f>작성용!H3112</f>
        <v>Y</v>
      </c>
      <c r="L3115" s="57" t="str">
        <f>작성용!N3112</f>
        <v xml:space="preserve">분기 </v>
      </c>
      <c r="M3115" s="56" t="str">
        <f>작성용!U3112</f>
        <v>2025.03.31</v>
      </c>
      <c r="N3115" s="56" t="str">
        <f>작성용!V3112</f>
        <v>사전등록</v>
      </c>
      <c r="O3115" s="56" t="str">
        <f>작성용!W3112</f>
        <v>사전등록</v>
      </c>
      <c r="P3115" s="56" t="str">
        <f>작성용!X3112</f>
        <v>-</v>
      </c>
      <c r="Q3115" s="57" t="str">
        <f>작성용!AD3112</f>
        <v>대체평가3사업본부</v>
      </c>
      <c r="R3115" s="59">
        <f>작성용!AE3112</f>
        <v>0</v>
      </c>
      <c r="S3115" s="57" t="str">
        <f>작성용!AF3112</f>
        <v>대체평가3사업본부</v>
      </c>
      <c r="T3115" s="60" t="str">
        <f>작성용!AG3112</f>
        <v>정민지</v>
      </c>
      <c r="U3115" s="60" t="str">
        <f>작성용!AH3112</f>
        <v>정민지</v>
      </c>
      <c r="V3115" s="55">
        <f>작성용!AA3112</f>
        <v>202503</v>
      </c>
      <c r="W3115" s="57" t="str">
        <f>작성용!AC3112</f>
        <v>[T]기타보험기관[1본부]</v>
      </c>
      <c r="X3115" s="57" t="str">
        <f>작성용!O3112</f>
        <v xml:space="preserve">유재은대리 </v>
      </c>
      <c r="Y3115" s="57" t="str">
        <f>작성용!P3112</f>
        <v xml:space="preserve">02-3701-8164 </v>
      </c>
      <c r="Z3115" s="57" t="str">
        <f>작성용!Q3112</f>
        <v xml:space="preserve">yje1212@hi-co-kr </v>
      </c>
      <c r="AA3115" s="55" t="str">
        <f>작성용!AJ3112</f>
        <v>-</v>
      </c>
      <c r="AB3115" s="55">
        <f>작성용!AB3112</f>
        <v>0</v>
      </c>
    </row>
    <row r="3116" spans="1:28" s="11" customFormat="1" ht="16.5" hidden="1" customHeight="1" x14ac:dyDescent="0.3">
      <c r="A3116" s="53">
        <f>작성용!AL3113</f>
        <v>3112</v>
      </c>
      <c r="B3116" s="54" t="str">
        <f>작성용!AI3113</f>
        <v>가평가, 본평가 : 2025-01-03</v>
      </c>
      <c r="C3116" s="55" t="str">
        <f>작성용!AK3113</f>
        <v>개별종목</v>
      </c>
      <c r="D3116" s="56">
        <f>작성용!T3113</f>
        <v>45702</v>
      </c>
      <c r="E3116" s="57" t="str">
        <f>작성용!B3113</f>
        <v>현대해상</v>
      </c>
      <c r="F3116" s="57" t="str">
        <f>작성용!C3113</f>
        <v>재평가</v>
      </c>
      <c r="G3116" s="57" t="str">
        <f>작성용!D3113</f>
        <v>코람코USDEBTSTRATEGY일반사모부동산투자신탁제18-2호</v>
      </c>
      <c r="H3116" s="58" t="str">
        <f>작성용!E3113</f>
        <v>KBP2021090022</v>
      </c>
      <c r="I3116" s="57" t="str">
        <f>작성용!F3113</f>
        <v>B02</v>
      </c>
      <c r="J3116" s="57">
        <f>작성용!G3113</f>
        <v>0</v>
      </c>
      <c r="K3116" s="57" t="str">
        <f>작성용!H3113</f>
        <v>Y</v>
      </c>
      <c r="L3116" s="57" t="str">
        <f>작성용!N3113</f>
        <v xml:space="preserve">분기 </v>
      </c>
      <c r="M3116" s="56" t="str">
        <f>작성용!U3113</f>
        <v>2025.03.31</v>
      </c>
      <c r="N3116" s="56" t="str">
        <f>작성용!V3113</f>
        <v>사전등록</v>
      </c>
      <c r="O3116" s="56" t="str">
        <f>작성용!W3113</f>
        <v>사전등록</v>
      </c>
      <c r="P3116" s="56" t="str">
        <f>작성용!X3113</f>
        <v>-</v>
      </c>
      <c r="Q3116" s="57" t="str">
        <f>작성용!AD3113</f>
        <v>대체평가3사업본부</v>
      </c>
      <c r="R3116" s="59">
        <f>작성용!AE3113</f>
        <v>0</v>
      </c>
      <c r="S3116" s="57" t="str">
        <f>작성용!AF3113</f>
        <v>대체평가3사업본부</v>
      </c>
      <c r="T3116" s="60" t="str">
        <f>작성용!AG3113</f>
        <v>정민지</v>
      </c>
      <c r="U3116" s="60" t="str">
        <f>작성용!AH3113</f>
        <v>정민지</v>
      </c>
      <c r="V3116" s="55">
        <f>작성용!AA3113</f>
        <v>202503</v>
      </c>
      <c r="W3116" s="57" t="str">
        <f>작성용!AC3113</f>
        <v>[T]기타보험기관[1본부]</v>
      </c>
      <c r="X3116" s="57" t="str">
        <f>작성용!O3113</f>
        <v xml:space="preserve">유재은대리 </v>
      </c>
      <c r="Y3116" s="57" t="str">
        <f>작성용!P3113</f>
        <v xml:space="preserve">02-3701-8164 </v>
      </c>
      <c r="Z3116" s="57" t="str">
        <f>작성용!Q3113</f>
        <v xml:space="preserve">yje1212@hi-co-kr </v>
      </c>
      <c r="AA3116" s="55" t="str">
        <f>작성용!AJ3113</f>
        <v>-</v>
      </c>
      <c r="AB3116" s="55">
        <f>작성용!AB3113</f>
        <v>0</v>
      </c>
    </row>
    <row r="3117" spans="1:28" s="11" customFormat="1" ht="16.5" hidden="1" customHeight="1" x14ac:dyDescent="0.3">
      <c r="A3117" s="53">
        <f>작성용!AL3114</f>
        <v>3113</v>
      </c>
      <c r="B3117" s="54" t="str">
        <f>작성용!AI3114</f>
        <v>가평가, 본평가 : 2025-01-03</v>
      </c>
      <c r="C3117" s="55" t="str">
        <f>작성용!AK3114</f>
        <v>개별종목</v>
      </c>
      <c r="D3117" s="56">
        <f>작성용!T3114</f>
        <v>45702</v>
      </c>
      <c r="E3117" s="57" t="str">
        <f>작성용!B3114</f>
        <v>현대해상</v>
      </c>
      <c r="F3117" s="57" t="str">
        <f>작성용!C3114</f>
        <v>재평가</v>
      </c>
      <c r="G3117" s="57" t="str">
        <f>작성용!D3114</f>
        <v>한화유럽크레딧전문투자형사모특별자산투자신탁12호</v>
      </c>
      <c r="H3117" s="58" t="str">
        <f>작성용!E3114</f>
        <v>KBP2021060035</v>
      </c>
      <c r="I3117" s="57" t="str">
        <f>작성용!F3114</f>
        <v>B02</v>
      </c>
      <c r="J3117" s="57">
        <f>작성용!G3114</f>
        <v>0</v>
      </c>
      <c r="K3117" s="57" t="str">
        <f>작성용!H3114</f>
        <v>Y</v>
      </c>
      <c r="L3117" s="57" t="str">
        <f>작성용!N3114</f>
        <v xml:space="preserve">분기 </v>
      </c>
      <c r="M3117" s="56" t="str">
        <f>작성용!U3114</f>
        <v>2025.03.31</v>
      </c>
      <c r="N3117" s="56" t="str">
        <f>작성용!V3114</f>
        <v>사전등록</v>
      </c>
      <c r="O3117" s="56" t="str">
        <f>작성용!W3114</f>
        <v>사전등록</v>
      </c>
      <c r="P3117" s="56" t="str">
        <f>작성용!X3114</f>
        <v>-</v>
      </c>
      <c r="Q3117" s="57" t="str">
        <f>작성용!AD3114</f>
        <v>대체평가3사업본부</v>
      </c>
      <c r="R3117" s="59">
        <f>작성용!AE3114</f>
        <v>0</v>
      </c>
      <c r="S3117" s="57" t="str">
        <f>작성용!AF3114</f>
        <v>대체평가3사업본부</v>
      </c>
      <c r="T3117" s="60" t="str">
        <f>작성용!AG3114</f>
        <v>정민지</v>
      </c>
      <c r="U3117" s="60" t="str">
        <f>작성용!AH3114</f>
        <v>정민지</v>
      </c>
      <c r="V3117" s="55">
        <f>작성용!AA3114</f>
        <v>202503</v>
      </c>
      <c r="W3117" s="57" t="str">
        <f>작성용!AC3114</f>
        <v>[T]기타보험기관[1본부]</v>
      </c>
      <c r="X3117" s="57" t="str">
        <f>작성용!O3114</f>
        <v xml:space="preserve">유재은대리 </v>
      </c>
      <c r="Y3117" s="57" t="str">
        <f>작성용!P3114</f>
        <v xml:space="preserve">02-3701-8164 </v>
      </c>
      <c r="Z3117" s="57" t="str">
        <f>작성용!Q3114</f>
        <v xml:space="preserve">yje1212@hi-co-kr </v>
      </c>
      <c r="AA3117" s="55" t="str">
        <f>작성용!AJ3114</f>
        <v>-</v>
      </c>
      <c r="AB3117" s="55">
        <f>작성용!AB3114</f>
        <v>0</v>
      </c>
    </row>
    <row r="3118" spans="1:28" s="11" customFormat="1" ht="16.5" hidden="1" customHeight="1" x14ac:dyDescent="0.3">
      <c r="A3118" s="53">
        <f>작성용!AL3115</f>
        <v>3114</v>
      </c>
      <c r="B3118" s="54" t="str">
        <f>작성용!AI3115</f>
        <v>가평가, 본평가 : 2025-01-03</v>
      </c>
      <c r="C3118" s="55" t="str">
        <f>작성용!AK3115</f>
        <v>개별종목</v>
      </c>
      <c r="D3118" s="56">
        <f>작성용!T3115</f>
        <v>45702</v>
      </c>
      <c r="E3118" s="57" t="str">
        <f>작성용!B3115</f>
        <v>현대해상</v>
      </c>
      <c r="F3118" s="57" t="str">
        <f>작성용!C3115</f>
        <v>재평가</v>
      </c>
      <c r="G3118" s="57" t="str">
        <f>작성용!D3115</f>
        <v>KB선순위인수금융전문투자형사모투자신탁제4호</v>
      </c>
      <c r="H3118" s="58" t="str">
        <f>작성용!E3115</f>
        <v>KBP2021090002</v>
      </c>
      <c r="I3118" s="57" t="str">
        <f>작성용!F3115</f>
        <v>B02</v>
      </c>
      <c r="J3118" s="57">
        <f>작성용!G3115</f>
        <v>0</v>
      </c>
      <c r="K3118" s="57" t="str">
        <f>작성용!H3115</f>
        <v>Y</v>
      </c>
      <c r="L3118" s="57" t="str">
        <f>작성용!N3115</f>
        <v xml:space="preserve">분기 </v>
      </c>
      <c r="M3118" s="56" t="str">
        <f>작성용!U3115</f>
        <v>2025.03.31</v>
      </c>
      <c r="N3118" s="56" t="str">
        <f>작성용!V3115</f>
        <v>사전등록</v>
      </c>
      <c r="O3118" s="56" t="str">
        <f>작성용!W3115</f>
        <v>사전등록</v>
      </c>
      <c r="P3118" s="56" t="str">
        <f>작성용!X3115</f>
        <v>-</v>
      </c>
      <c r="Q3118" s="57" t="str">
        <f>작성용!AD3115</f>
        <v>대체평가3사업본부</v>
      </c>
      <c r="R3118" s="59">
        <f>작성용!AE3115</f>
        <v>0</v>
      </c>
      <c r="S3118" s="57" t="str">
        <f>작성용!AF3115</f>
        <v>대체평가3사업본부</v>
      </c>
      <c r="T3118" s="60" t="str">
        <f>작성용!AG3115</f>
        <v>정민지</v>
      </c>
      <c r="U3118" s="60" t="str">
        <f>작성용!AH3115</f>
        <v>정민지</v>
      </c>
      <c r="V3118" s="55">
        <f>작성용!AA3115</f>
        <v>202503</v>
      </c>
      <c r="W3118" s="57" t="str">
        <f>작성용!AC3115</f>
        <v>[T]기타보험기관[1본부]</v>
      </c>
      <c r="X3118" s="57" t="str">
        <f>작성용!O3115</f>
        <v xml:space="preserve">유재은대리 </v>
      </c>
      <c r="Y3118" s="57" t="str">
        <f>작성용!P3115</f>
        <v xml:space="preserve">02-3701-8164 </v>
      </c>
      <c r="Z3118" s="57" t="str">
        <f>작성용!Q3115</f>
        <v xml:space="preserve">yje1212@hi-co-kr </v>
      </c>
      <c r="AA3118" s="55" t="str">
        <f>작성용!AJ3115</f>
        <v>-</v>
      </c>
      <c r="AB3118" s="55">
        <f>작성용!AB3115</f>
        <v>0</v>
      </c>
    </row>
    <row r="3119" spans="1:28" s="11" customFormat="1" ht="16.5" hidden="1" customHeight="1" x14ac:dyDescent="0.3">
      <c r="A3119" s="53">
        <f>작성용!AL3116</f>
        <v>3115</v>
      </c>
      <c r="B3119" s="54" t="str">
        <f>작성용!AI3116</f>
        <v>가평가, 본평가 : 2025-01-03</v>
      </c>
      <c r="C3119" s="55" t="str">
        <f>작성용!AK3116</f>
        <v>개별종목</v>
      </c>
      <c r="D3119" s="56">
        <f>작성용!T3116</f>
        <v>45702</v>
      </c>
      <c r="E3119" s="57" t="str">
        <f>작성용!B3116</f>
        <v>현대해상</v>
      </c>
      <c r="F3119" s="57" t="str">
        <f>작성용!C3116</f>
        <v>재평가</v>
      </c>
      <c r="G3119" s="57" t="str">
        <f>작성용!D3116</f>
        <v>다올KTB글로벌CREDEBT일반사모투자신탁제51-1호</v>
      </c>
      <c r="H3119" s="58" t="str">
        <f>작성용!E3116</f>
        <v>KBP2021090034</v>
      </c>
      <c r="I3119" s="57" t="str">
        <f>작성용!F3116</f>
        <v>B02</v>
      </c>
      <c r="J3119" s="57">
        <f>작성용!G3116</f>
        <v>0</v>
      </c>
      <c r="K3119" s="57" t="str">
        <f>작성용!H3116</f>
        <v>Y</v>
      </c>
      <c r="L3119" s="57" t="str">
        <f>작성용!N3116</f>
        <v xml:space="preserve">분기 </v>
      </c>
      <c r="M3119" s="56" t="str">
        <f>작성용!U3116</f>
        <v>2025.03.31</v>
      </c>
      <c r="N3119" s="56" t="str">
        <f>작성용!V3116</f>
        <v>사전등록</v>
      </c>
      <c r="O3119" s="56" t="str">
        <f>작성용!W3116</f>
        <v>사전등록</v>
      </c>
      <c r="P3119" s="56" t="str">
        <f>작성용!X3116</f>
        <v>-</v>
      </c>
      <c r="Q3119" s="57" t="str">
        <f>작성용!AD3116</f>
        <v>대체평가3사업본부</v>
      </c>
      <c r="R3119" s="59">
        <f>작성용!AE3116</f>
        <v>0</v>
      </c>
      <c r="S3119" s="57" t="str">
        <f>작성용!AF3116</f>
        <v>대체평가3사업본부</v>
      </c>
      <c r="T3119" s="60" t="str">
        <f>작성용!AG3116</f>
        <v>정민지</v>
      </c>
      <c r="U3119" s="60" t="str">
        <f>작성용!AH3116</f>
        <v>정민지</v>
      </c>
      <c r="V3119" s="55">
        <f>작성용!AA3116</f>
        <v>202503</v>
      </c>
      <c r="W3119" s="57" t="str">
        <f>작성용!AC3116</f>
        <v>[T]기타보험기관[1본부]</v>
      </c>
      <c r="X3119" s="57" t="str">
        <f>작성용!O3116</f>
        <v xml:space="preserve">유재은대리 </v>
      </c>
      <c r="Y3119" s="57" t="str">
        <f>작성용!P3116</f>
        <v xml:space="preserve">02-3701-8164 </v>
      </c>
      <c r="Z3119" s="57" t="str">
        <f>작성용!Q3116</f>
        <v xml:space="preserve">yje1212@hi-co-kr </v>
      </c>
      <c r="AA3119" s="55" t="str">
        <f>작성용!AJ3116</f>
        <v>-</v>
      </c>
      <c r="AB3119" s="55">
        <f>작성용!AB3116</f>
        <v>0</v>
      </c>
    </row>
    <row r="3120" spans="1:28" s="11" customFormat="1" ht="16.5" hidden="1" customHeight="1" x14ac:dyDescent="0.3">
      <c r="A3120" s="53">
        <f>작성용!AL3117</f>
        <v>3116</v>
      </c>
      <c r="B3120" s="54" t="str">
        <f>작성용!AI3117</f>
        <v>가평가, 본평가 : 2025-01-03</v>
      </c>
      <c r="C3120" s="55" t="str">
        <f>작성용!AK3117</f>
        <v>개별종목</v>
      </c>
      <c r="D3120" s="56">
        <f>작성용!T3117</f>
        <v>45702</v>
      </c>
      <c r="E3120" s="57" t="str">
        <f>작성용!B3117</f>
        <v>현대해상</v>
      </c>
      <c r="F3120" s="57" t="str">
        <f>작성용!C3117</f>
        <v>재평가</v>
      </c>
      <c r="G3120" s="57" t="str">
        <f>작성용!D3117</f>
        <v>KB해외투자전문투자형사모부동산투자신탁14호</v>
      </c>
      <c r="H3120" s="58" t="str">
        <f>작성용!E3117</f>
        <v>KBP2021120136</v>
      </c>
      <c r="I3120" s="57" t="str">
        <f>작성용!F3117</f>
        <v>B02</v>
      </c>
      <c r="J3120" s="57">
        <f>작성용!G3117</f>
        <v>0</v>
      </c>
      <c r="K3120" s="57" t="str">
        <f>작성용!H3117</f>
        <v>Y</v>
      </c>
      <c r="L3120" s="57" t="str">
        <f>작성용!N3117</f>
        <v xml:space="preserve">분기 </v>
      </c>
      <c r="M3120" s="56" t="str">
        <f>작성용!U3117</f>
        <v>2025.03.31</v>
      </c>
      <c r="N3120" s="56" t="str">
        <f>작성용!V3117</f>
        <v>사전등록</v>
      </c>
      <c r="O3120" s="56" t="str">
        <f>작성용!W3117</f>
        <v>사전등록</v>
      </c>
      <c r="P3120" s="56" t="str">
        <f>작성용!X3117</f>
        <v>-</v>
      </c>
      <c r="Q3120" s="57" t="str">
        <f>작성용!AD3117</f>
        <v>대체평가3사업본부</v>
      </c>
      <c r="R3120" s="59">
        <f>작성용!AE3117</f>
        <v>0</v>
      </c>
      <c r="S3120" s="57" t="str">
        <f>작성용!AF3117</f>
        <v>대체평가3사업본부</v>
      </c>
      <c r="T3120" s="60" t="str">
        <f>작성용!AG3117</f>
        <v>정민지</v>
      </c>
      <c r="U3120" s="60" t="str">
        <f>작성용!AH3117</f>
        <v>정민지</v>
      </c>
      <c r="V3120" s="55">
        <f>작성용!AA3117</f>
        <v>202503</v>
      </c>
      <c r="W3120" s="57" t="str">
        <f>작성용!AC3117</f>
        <v>[T]기타보험기관[1본부]</v>
      </c>
      <c r="X3120" s="57" t="str">
        <f>작성용!O3117</f>
        <v xml:space="preserve">유재은대리 </v>
      </c>
      <c r="Y3120" s="57" t="str">
        <f>작성용!P3117</f>
        <v xml:space="preserve">02-3701-8164 </v>
      </c>
      <c r="Z3120" s="57" t="str">
        <f>작성용!Q3117</f>
        <v xml:space="preserve">yje1212@hi-co-kr </v>
      </c>
      <c r="AA3120" s="55" t="str">
        <f>작성용!AJ3117</f>
        <v>-</v>
      </c>
      <c r="AB3120" s="55">
        <f>작성용!AB3117</f>
        <v>0</v>
      </c>
    </row>
    <row r="3121" spans="1:28" s="11" customFormat="1" ht="16.5" hidden="1" customHeight="1" x14ac:dyDescent="0.3">
      <c r="A3121" s="53">
        <f>작성용!AL3118</f>
        <v>3117</v>
      </c>
      <c r="B3121" s="54" t="str">
        <f>작성용!AI3118</f>
        <v>가평가, 본평가 : 2025-01-03</v>
      </c>
      <c r="C3121" s="55" t="str">
        <f>작성용!AK3118</f>
        <v>개별종목</v>
      </c>
      <c r="D3121" s="56">
        <f>작성용!T3118</f>
        <v>45702</v>
      </c>
      <c r="E3121" s="57" t="str">
        <f>작성용!B3118</f>
        <v>현대해상</v>
      </c>
      <c r="F3121" s="57" t="str">
        <f>작성용!C3118</f>
        <v>재평가</v>
      </c>
      <c r="G3121" s="57" t="str">
        <f>작성용!D3118</f>
        <v>삼성SRA일반사모부동산투자신탁제58B호</v>
      </c>
      <c r="H3121" s="58" t="str">
        <f>작성용!E3118</f>
        <v>KBP2021120137</v>
      </c>
      <c r="I3121" s="57" t="str">
        <f>작성용!F3118</f>
        <v>B02</v>
      </c>
      <c r="J3121" s="57">
        <f>작성용!G3118</f>
        <v>0</v>
      </c>
      <c r="K3121" s="57" t="str">
        <f>작성용!H3118</f>
        <v>Y</v>
      </c>
      <c r="L3121" s="57" t="str">
        <f>작성용!N3118</f>
        <v xml:space="preserve">분기 </v>
      </c>
      <c r="M3121" s="56" t="str">
        <f>작성용!U3118</f>
        <v>2025.03.31</v>
      </c>
      <c r="N3121" s="56" t="str">
        <f>작성용!V3118</f>
        <v>사전등록</v>
      </c>
      <c r="O3121" s="56" t="str">
        <f>작성용!W3118</f>
        <v>사전등록</v>
      </c>
      <c r="P3121" s="56" t="str">
        <f>작성용!X3118</f>
        <v>-</v>
      </c>
      <c r="Q3121" s="57" t="str">
        <f>작성용!AD3118</f>
        <v>대체평가3사업본부</v>
      </c>
      <c r="R3121" s="59">
        <f>작성용!AE3118</f>
        <v>0</v>
      </c>
      <c r="S3121" s="57" t="str">
        <f>작성용!AF3118</f>
        <v>대체평가3사업본부</v>
      </c>
      <c r="T3121" s="60" t="str">
        <f>작성용!AG3118</f>
        <v>정민지</v>
      </c>
      <c r="U3121" s="60" t="str">
        <f>작성용!AH3118</f>
        <v>정민지</v>
      </c>
      <c r="V3121" s="55">
        <f>작성용!AA3118</f>
        <v>202503</v>
      </c>
      <c r="W3121" s="57" t="str">
        <f>작성용!AC3118</f>
        <v>[T]기타보험기관[1본부]</v>
      </c>
      <c r="X3121" s="57" t="str">
        <f>작성용!O3118</f>
        <v xml:space="preserve">유재은대리 </v>
      </c>
      <c r="Y3121" s="57" t="str">
        <f>작성용!P3118</f>
        <v xml:space="preserve">02-3701-8164 </v>
      </c>
      <c r="Z3121" s="57" t="str">
        <f>작성용!Q3118</f>
        <v xml:space="preserve">yje1212@hi-co-kr </v>
      </c>
      <c r="AA3121" s="55" t="str">
        <f>작성용!AJ3118</f>
        <v>-</v>
      </c>
      <c r="AB3121" s="55">
        <f>작성용!AB3118</f>
        <v>0</v>
      </c>
    </row>
    <row r="3122" spans="1:28" s="11" customFormat="1" ht="16.5" hidden="1" customHeight="1" x14ac:dyDescent="0.3">
      <c r="A3122" s="53">
        <f>작성용!AL3119</f>
        <v>3118</v>
      </c>
      <c r="B3122" s="54" t="str">
        <f>작성용!AI3119</f>
        <v>가평가, 본평가 : 2025-01-03</v>
      </c>
      <c r="C3122" s="55" t="str">
        <f>작성용!AK3119</f>
        <v>개별종목</v>
      </c>
      <c r="D3122" s="56">
        <f>작성용!T3119</f>
        <v>45702</v>
      </c>
      <c r="E3122" s="57" t="str">
        <f>작성용!B3119</f>
        <v>현대해상</v>
      </c>
      <c r="F3122" s="57" t="str">
        <f>작성용!C3119</f>
        <v>재평가</v>
      </c>
      <c r="G3122" s="57" t="str">
        <f>작성용!D3119</f>
        <v>삼성SRA일반사모부동산투자신탁제65A호(재간접형)</v>
      </c>
      <c r="H3122" s="58" t="str">
        <f>작성용!E3119</f>
        <v>KBP2021120138</v>
      </c>
      <c r="I3122" s="57" t="str">
        <f>작성용!F3119</f>
        <v>B02</v>
      </c>
      <c r="J3122" s="57">
        <f>작성용!G3119</f>
        <v>0</v>
      </c>
      <c r="K3122" s="57" t="str">
        <f>작성용!H3119</f>
        <v>Y</v>
      </c>
      <c r="L3122" s="57" t="str">
        <f>작성용!N3119</f>
        <v xml:space="preserve">분기 </v>
      </c>
      <c r="M3122" s="56" t="str">
        <f>작성용!U3119</f>
        <v>2025.03.31</v>
      </c>
      <c r="N3122" s="56" t="str">
        <f>작성용!V3119</f>
        <v>사전등록</v>
      </c>
      <c r="O3122" s="56" t="str">
        <f>작성용!W3119</f>
        <v>사전등록</v>
      </c>
      <c r="P3122" s="56" t="str">
        <f>작성용!X3119</f>
        <v>-</v>
      </c>
      <c r="Q3122" s="57" t="str">
        <f>작성용!AD3119</f>
        <v>대체평가3사업본부</v>
      </c>
      <c r="R3122" s="59">
        <f>작성용!AE3119</f>
        <v>0</v>
      </c>
      <c r="S3122" s="57" t="str">
        <f>작성용!AF3119</f>
        <v>대체평가3사업본부</v>
      </c>
      <c r="T3122" s="60" t="str">
        <f>작성용!AG3119</f>
        <v>정민지</v>
      </c>
      <c r="U3122" s="60" t="str">
        <f>작성용!AH3119</f>
        <v>정민지</v>
      </c>
      <c r="V3122" s="55">
        <f>작성용!AA3119</f>
        <v>202503</v>
      </c>
      <c r="W3122" s="57" t="str">
        <f>작성용!AC3119</f>
        <v>[T]기타보험기관[1본부]</v>
      </c>
      <c r="X3122" s="57" t="str">
        <f>작성용!O3119</f>
        <v xml:space="preserve">유재은대리 </v>
      </c>
      <c r="Y3122" s="57" t="str">
        <f>작성용!P3119</f>
        <v xml:space="preserve">02-3701-8164 </v>
      </c>
      <c r="Z3122" s="57" t="str">
        <f>작성용!Q3119</f>
        <v xml:space="preserve">yje1212@hi-co-kr </v>
      </c>
      <c r="AA3122" s="55" t="str">
        <f>작성용!AJ3119</f>
        <v>-</v>
      </c>
      <c r="AB3122" s="55">
        <f>작성용!AB3119</f>
        <v>0</v>
      </c>
    </row>
    <row r="3123" spans="1:28" s="11" customFormat="1" ht="16.5" hidden="1" customHeight="1" x14ac:dyDescent="0.3">
      <c r="A3123" s="53">
        <f>작성용!AL3120</f>
        <v>3119</v>
      </c>
      <c r="B3123" s="54" t="str">
        <f>작성용!AI3120</f>
        <v>가평가, 본평가 : 2025-01-03</v>
      </c>
      <c r="C3123" s="55" t="str">
        <f>작성용!AK3120</f>
        <v>개별종목</v>
      </c>
      <c r="D3123" s="56">
        <f>작성용!T3120</f>
        <v>45702</v>
      </c>
      <c r="E3123" s="57" t="str">
        <f>작성용!B3120</f>
        <v>현대해상</v>
      </c>
      <c r="F3123" s="57" t="str">
        <f>작성용!C3120</f>
        <v>재평가</v>
      </c>
      <c r="G3123" s="57" t="str">
        <f>작성용!D3120</f>
        <v>파인밸류PREIPO플러스전문투자형사모증권투자신탁종류F</v>
      </c>
      <c r="H3123" s="58" t="str">
        <f>작성용!E3120</f>
        <v>KBP2022030026</v>
      </c>
      <c r="I3123" s="57" t="str">
        <f>작성용!F3120</f>
        <v>B02</v>
      </c>
      <c r="J3123" s="57">
        <f>작성용!G3120</f>
        <v>0</v>
      </c>
      <c r="K3123" s="57" t="str">
        <f>작성용!H3120</f>
        <v>Y</v>
      </c>
      <c r="L3123" s="57" t="str">
        <f>작성용!N3120</f>
        <v xml:space="preserve">분기 </v>
      </c>
      <c r="M3123" s="56" t="str">
        <f>작성용!U3120</f>
        <v>2025.03.31</v>
      </c>
      <c r="N3123" s="56" t="str">
        <f>작성용!V3120</f>
        <v>사전등록</v>
      </c>
      <c r="O3123" s="56" t="str">
        <f>작성용!W3120</f>
        <v>사전등록</v>
      </c>
      <c r="P3123" s="56" t="str">
        <f>작성용!X3120</f>
        <v>-</v>
      </c>
      <c r="Q3123" s="57" t="str">
        <f>작성용!AD3120</f>
        <v>대체평가3사업본부</v>
      </c>
      <c r="R3123" s="59">
        <f>작성용!AE3120</f>
        <v>0</v>
      </c>
      <c r="S3123" s="57" t="str">
        <f>작성용!AF3120</f>
        <v>대체평가3사업본부</v>
      </c>
      <c r="T3123" s="60" t="str">
        <f>작성용!AG3120</f>
        <v>정민지</v>
      </c>
      <c r="U3123" s="60" t="str">
        <f>작성용!AH3120</f>
        <v>정민지</v>
      </c>
      <c r="V3123" s="55">
        <f>작성용!AA3120</f>
        <v>202503</v>
      </c>
      <c r="W3123" s="57" t="str">
        <f>작성용!AC3120</f>
        <v>[T]기타보험기관[1본부]</v>
      </c>
      <c r="X3123" s="57" t="str">
        <f>작성용!O3120</f>
        <v xml:space="preserve">유재은대리 </v>
      </c>
      <c r="Y3123" s="57" t="str">
        <f>작성용!P3120</f>
        <v xml:space="preserve">02-3701-8164 </v>
      </c>
      <c r="Z3123" s="57" t="str">
        <f>작성용!Q3120</f>
        <v xml:space="preserve">yje1212@hi-co-kr </v>
      </c>
      <c r="AA3123" s="55" t="str">
        <f>작성용!AJ3120</f>
        <v>-</v>
      </c>
      <c r="AB3123" s="55">
        <f>작성용!AB3120</f>
        <v>0</v>
      </c>
    </row>
    <row r="3124" spans="1:28" s="11" customFormat="1" ht="16.5" hidden="1" customHeight="1" x14ac:dyDescent="0.3">
      <c r="A3124" s="53">
        <f>작성용!AL3121</f>
        <v>3120</v>
      </c>
      <c r="B3124" s="54" t="str">
        <f>작성용!AI3121</f>
        <v>가평가, 본평가 : 2025-01-03</v>
      </c>
      <c r="C3124" s="55" t="str">
        <f>작성용!AK3121</f>
        <v>개별종목</v>
      </c>
      <c r="D3124" s="56">
        <f>작성용!T3121</f>
        <v>45702</v>
      </c>
      <c r="E3124" s="57" t="str">
        <f>작성용!B3121</f>
        <v>현대해상</v>
      </c>
      <c r="F3124" s="57" t="str">
        <f>작성용!C3121</f>
        <v>재평가</v>
      </c>
      <c r="G3124" s="57" t="str">
        <f>작성용!D3121</f>
        <v>이지스미국일반사모부동산투자신탁448-3호</v>
      </c>
      <c r="H3124" s="58" t="str">
        <f>작성용!E3121</f>
        <v>KBP2022030027</v>
      </c>
      <c r="I3124" s="57" t="str">
        <f>작성용!F3121</f>
        <v>B02</v>
      </c>
      <c r="J3124" s="57">
        <f>작성용!G3121</f>
        <v>0</v>
      </c>
      <c r="K3124" s="57" t="str">
        <f>작성용!H3121</f>
        <v>Y</v>
      </c>
      <c r="L3124" s="57" t="str">
        <f>작성용!N3121</f>
        <v xml:space="preserve">분기 </v>
      </c>
      <c r="M3124" s="56" t="str">
        <f>작성용!U3121</f>
        <v>2025.03.31</v>
      </c>
      <c r="N3124" s="56" t="str">
        <f>작성용!V3121</f>
        <v>사전등록</v>
      </c>
      <c r="O3124" s="56" t="str">
        <f>작성용!W3121</f>
        <v>사전등록</v>
      </c>
      <c r="P3124" s="56" t="str">
        <f>작성용!X3121</f>
        <v>-</v>
      </c>
      <c r="Q3124" s="57" t="str">
        <f>작성용!AD3121</f>
        <v>대체평가3사업본부</v>
      </c>
      <c r="R3124" s="59">
        <f>작성용!AE3121</f>
        <v>0</v>
      </c>
      <c r="S3124" s="57" t="str">
        <f>작성용!AF3121</f>
        <v>대체평가3사업본부</v>
      </c>
      <c r="T3124" s="60" t="str">
        <f>작성용!AG3121</f>
        <v>정민지</v>
      </c>
      <c r="U3124" s="60" t="str">
        <f>작성용!AH3121</f>
        <v>정민지</v>
      </c>
      <c r="V3124" s="55">
        <f>작성용!AA3121</f>
        <v>202503</v>
      </c>
      <c r="W3124" s="57" t="str">
        <f>작성용!AC3121</f>
        <v>[T]기타보험기관[1본부]</v>
      </c>
      <c r="X3124" s="57" t="str">
        <f>작성용!O3121</f>
        <v xml:space="preserve">유재은대리 </v>
      </c>
      <c r="Y3124" s="57" t="str">
        <f>작성용!P3121</f>
        <v xml:space="preserve">02-3701-8164 </v>
      </c>
      <c r="Z3124" s="57" t="str">
        <f>작성용!Q3121</f>
        <v xml:space="preserve">yje1212@hi-co-kr </v>
      </c>
      <c r="AA3124" s="55" t="str">
        <f>작성용!AJ3121</f>
        <v>-</v>
      </c>
      <c r="AB3124" s="55">
        <f>작성용!AB3121</f>
        <v>0</v>
      </c>
    </row>
    <row r="3125" spans="1:28" s="11" customFormat="1" ht="16.5" hidden="1" customHeight="1" x14ac:dyDescent="0.3">
      <c r="A3125" s="53">
        <f>작성용!AL3122</f>
        <v>3121</v>
      </c>
      <c r="B3125" s="54" t="str">
        <f>작성용!AI3122</f>
        <v>가평가, 본평가 : 2025-01-03</v>
      </c>
      <c r="C3125" s="55" t="str">
        <f>작성용!AK3122</f>
        <v>개별종목</v>
      </c>
      <c r="D3125" s="56">
        <f>작성용!T3122</f>
        <v>45702</v>
      </c>
      <c r="E3125" s="57" t="str">
        <f>작성용!B3122</f>
        <v>현대해상</v>
      </c>
      <c r="F3125" s="57" t="str">
        <f>작성용!C3122</f>
        <v>재평가</v>
      </c>
      <c r="G3125" s="57" t="str">
        <f>작성용!D3122</f>
        <v>이지스미국일반사모부동산투자신탁448-4호</v>
      </c>
      <c r="H3125" s="58" t="str">
        <f>작성용!E3122</f>
        <v>KBP2022030028</v>
      </c>
      <c r="I3125" s="57" t="str">
        <f>작성용!F3122</f>
        <v>B02</v>
      </c>
      <c r="J3125" s="57">
        <f>작성용!G3122</f>
        <v>0</v>
      </c>
      <c r="K3125" s="57" t="str">
        <f>작성용!H3122</f>
        <v>Y</v>
      </c>
      <c r="L3125" s="57" t="str">
        <f>작성용!N3122</f>
        <v xml:space="preserve">분기 </v>
      </c>
      <c r="M3125" s="56" t="str">
        <f>작성용!U3122</f>
        <v>2025.03.31</v>
      </c>
      <c r="N3125" s="56" t="str">
        <f>작성용!V3122</f>
        <v>사전등록</v>
      </c>
      <c r="O3125" s="56" t="str">
        <f>작성용!W3122</f>
        <v>사전등록</v>
      </c>
      <c r="P3125" s="56" t="str">
        <f>작성용!X3122</f>
        <v>-</v>
      </c>
      <c r="Q3125" s="57" t="str">
        <f>작성용!AD3122</f>
        <v>대체평가3사업본부</v>
      </c>
      <c r="R3125" s="59">
        <f>작성용!AE3122</f>
        <v>0</v>
      </c>
      <c r="S3125" s="57" t="str">
        <f>작성용!AF3122</f>
        <v>대체평가3사업본부</v>
      </c>
      <c r="T3125" s="60" t="str">
        <f>작성용!AG3122</f>
        <v>정민지</v>
      </c>
      <c r="U3125" s="60" t="str">
        <f>작성용!AH3122</f>
        <v>정민지</v>
      </c>
      <c r="V3125" s="55">
        <f>작성용!AA3122</f>
        <v>202503</v>
      </c>
      <c r="W3125" s="57" t="str">
        <f>작성용!AC3122</f>
        <v>[T]기타보험기관[1본부]</v>
      </c>
      <c r="X3125" s="57" t="str">
        <f>작성용!O3122</f>
        <v xml:space="preserve">유재은대리 </v>
      </c>
      <c r="Y3125" s="57" t="str">
        <f>작성용!P3122</f>
        <v xml:space="preserve">02-3701-8164 </v>
      </c>
      <c r="Z3125" s="57" t="str">
        <f>작성용!Q3122</f>
        <v xml:space="preserve">yje1212@hi-co-kr </v>
      </c>
      <c r="AA3125" s="55" t="str">
        <f>작성용!AJ3122</f>
        <v>-</v>
      </c>
      <c r="AB3125" s="55">
        <f>작성용!AB3122</f>
        <v>0</v>
      </c>
    </row>
    <row r="3126" spans="1:28" s="11" customFormat="1" ht="16.5" hidden="1" customHeight="1" x14ac:dyDescent="0.3">
      <c r="A3126" s="53">
        <f>작성용!AL3123</f>
        <v>3122</v>
      </c>
      <c r="B3126" s="54" t="str">
        <f>작성용!AI3123</f>
        <v>가평가, 본평가 : 2025-01-03</v>
      </c>
      <c r="C3126" s="55" t="str">
        <f>작성용!AK3123</f>
        <v>개별종목</v>
      </c>
      <c r="D3126" s="56">
        <f>작성용!T3123</f>
        <v>45702</v>
      </c>
      <c r="E3126" s="57" t="str">
        <f>작성용!B3123</f>
        <v>현대해상</v>
      </c>
      <c r="F3126" s="57" t="str">
        <f>작성용!C3123</f>
        <v>재평가</v>
      </c>
      <c r="G3126" s="57" t="str">
        <f>작성용!D3123</f>
        <v>이지스글로벌일반사모부동산투자신탁438호</v>
      </c>
      <c r="H3126" s="58" t="str">
        <f>작성용!E3123</f>
        <v>KBP2022030029</v>
      </c>
      <c r="I3126" s="57" t="str">
        <f>작성용!F3123</f>
        <v>B02</v>
      </c>
      <c r="J3126" s="57">
        <f>작성용!G3123</f>
        <v>0</v>
      </c>
      <c r="K3126" s="57" t="str">
        <f>작성용!H3123</f>
        <v>Y</v>
      </c>
      <c r="L3126" s="57" t="str">
        <f>작성용!N3123</f>
        <v xml:space="preserve">분기 </v>
      </c>
      <c r="M3126" s="56" t="str">
        <f>작성용!U3123</f>
        <v>2025.03.31</v>
      </c>
      <c r="N3126" s="56" t="str">
        <f>작성용!V3123</f>
        <v>사전등록</v>
      </c>
      <c r="O3126" s="56" t="str">
        <f>작성용!W3123</f>
        <v>사전등록</v>
      </c>
      <c r="P3126" s="56" t="str">
        <f>작성용!X3123</f>
        <v>-</v>
      </c>
      <c r="Q3126" s="57" t="str">
        <f>작성용!AD3123</f>
        <v>대체평가3사업본부</v>
      </c>
      <c r="R3126" s="59">
        <f>작성용!AE3123</f>
        <v>0</v>
      </c>
      <c r="S3126" s="57" t="str">
        <f>작성용!AF3123</f>
        <v>대체평가3사업본부</v>
      </c>
      <c r="T3126" s="60" t="str">
        <f>작성용!AG3123</f>
        <v>정민지</v>
      </c>
      <c r="U3126" s="60" t="str">
        <f>작성용!AH3123</f>
        <v>정민지</v>
      </c>
      <c r="V3126" s="55">
        <f>작성용!AA3123</f>
        <v>202503</v>
      </c>
      <c r="W3126" s="57" t="str">
        <f>작성용!AC3123</f>
        <v>[T]기타보험기관[1본부]</v>
      </c>
      <c r="X3126" s="57" t="str">
        <f>작성용!O3123</f>
        <v xml:space="preserve">유재은대리 </v>
      </c>
      <c r="Y3126" s="57" t="str">
        <f>작성용!P3123</f>
        <v xml:space="preserve">02-3701-8164 </v>
      </c>
      <c r="Z3126" s="57" t="str">
        <f>작성용!Q3123</f>
        <v xml:space="preserve">yje1212@hi-co-kr </v>
      </c>
      <c r="AA3126" s="55" t="str">
        <f>작성용!AJ3123</f>
        <v>-</v>
      </c>
      <c r="AB3126" s="55">
        <f>작성용!AB3123</f>
        <v>0</v>
      </c>
    </row>
    <row r="3127" spans="1:28" s="11" customFormat="1" ht="16.5" hidden="1" customHeight="1" x14ac:dyDescent="0.3">
      <c r="A3127" s="53">
        <f>작성용!AL3124</f>
        <v>3123</v>
      </c>
      <c r="B3127" s="54" t="str">
        <f>작성용!AI3124</f>
        <v>가평가, 본평가 : 2025-01-03</v>
      </c>
      <c r="C3127" s="55" t="str">
        <f>작성용!AK3124</f>
        <v>개별종목</v>
      </c>
      <c r="D3127" s="56">
        <f>작성용!T3124</f>
        <v>45702</v>
      </c>
      <c r="E3127" s="57" t="str">
        <f>작성용!B3124</f>
        <v>현대해상</v>
      </c>
      <c r="F3127" s="57" t="str">
        <f>작성용!C3124</f>
        <v>재평가</v>
      </c>
      <c r="G3127" s="57" t="str">
        <f>작성용!D3124</f>
        <v>신한ASPVIFIII일반사모투자신탁제3호(H)</v>
      </c>
      <c r="H3127" s="58" t="str">
        <f>작성용!E3124</f>
        <v>KBP2022030030</v>
      </c>
      <c r="I3127" s="57" t="str">
        <f>작성용!F3124</f>
        <v>B02</v>
      </c>
      <c r="J3127" s="57">
        <f>작성용!G3124</f>
        <v>0</v>
      </c>
      <c r="K3127" s="57" t="str">
        <f>작성용!H3124</f>
        <v>Y</v>
      </c>
      <c r="L3127" s="57" t="str">
        <f>작성용!N3124</f>
        <v xml:space="preserve">분기 </v>
      </c>
      <c r="M3127" s="56" t="str">
        <f>작성용!U3124</f>
        <v>2025.03.31</v>
      </c>
      <c r="N3127" s="56" t="str">
        <f>작성용!V3124</f>
        <v>사전등록</v>
      </c>
      <c r="O3127" s="56" t="str">
        <f>작성용!W3124</f>
        <v>사전등록</v>
      </c>
      <c r="P3127" s="56" t="str">
        <f>작성용!X3124</f>
        <v>-</v>
      </c>
      <c r="Q3127" s="57" t="str">
        <f>작성용!AD3124</f>
        <v>대체평가3사업본부</v>
      </c>
      <c r="R3127" s="59">
        <f>작성용!AE3124</f>
        <v>0</v>
      </c>
      <c r="S3127" s="57" t="str">
        <f>작성용!AF3124</f>
        <v>대체평가3사업본부</v>
      </c>
      <c r="T3127" s="60" t="str">
        <f>작성용!AG3124</f>
        <v>정민지</v>
      </c>
      <c r="U3127" s="60" t="str">
        <f>작성용!AH3124</f>
        <v>정민지</v>
      </c>
      <c r="V3127" s="55">
        <f>작성용!AA3124</f>
        <v>202503</v>
      </c>
      <c r="W3127" s="57" t="str">
        <f>작성용!AC3124</f>
        <v>[T]기타보험기관[1본부]</v>
      </c>
      <c r="X3127" s="57" t="str">
        <f>작성용!O3124</f>
        <v xml:space="preserve">유재은대리 </v>
      </c>
      <c r="Y3127" s="57" t="str">
        <f>작성용!P3124</f>
        <v xml:space="preserve">02-3701-8164 </v>
      </c>
      <c r="Z3127" s="57" t="str">
        <f>작성용!Q3124</f>
        <v xml:space="preserve">yje1212@hi-co-kr </v>
      </c>
      <c r="AA3127" s="55" t="str">
        <f>작성용!AJ3124</f>
        <v>-</v>
      </c>
      <c r="AB3127" s="55">
        <f>작성용!AB3124</f>
        <v>0</v>
      </c>
    </row>
    <row r="3128" spans="1:28" s="11" customFormat="1" ht="16.5" hidden="1" customHeight="1" x14ac:dyDescent="0.3">
      <c r="A3128" s="53">
        <f>작성용!AL3125</f>
        <v>3124</v>
      </c>
      <c r="B3128" s="54" t="str">
        <f>작성용!AI3125</f>
        <v>-</v>
      </c>
      <c r="C3128" s="55" t="str">
        <f>작성용!AK3125</f>
        <v>개별종목</v>
      </c>
      <c r="D3128" s="56">
        <f>작성용!T3125</f>
        <v>45702</v>
      </c>
      <c r="E3128" s="57" t="str">
        <f>작성용!B3125</f>
        <v>현대해상</v>
      </c>
      <c r="F3128" s="57" t="str">
        <f>작성용!C3125</f>
        <v>재평가</v>
      </c>
      <c r="G3128" s="57" t="str">
        <f>작성용!D3125</f>
        <v>키움글로벌인프라A.I.일반사모투자신탁제7호[재간접형]</v>
      </c>
      <c r="H3128" s="58" t="str">
        <f>작성용!E3125</f>
        <v>KBP2022030031</v>
      </c>
      <c r="I3128" s="57" t="str">
        <f>작성용!F3125</f>
        <v>B02</v>
      </c>
      <c r="J3128" s="57">
        <f>작성용!G3125</f>
        <v>0</v>
      </c>
      <c r="K3128" s="57" t="str">
        <f>작성용!H3125</f>
        <v>Y</v>
      </c>
      <c r="L3128" s="57" t="str">
        <f>작성용!N3125</f>
        <v xml:space="preserve">분기 </v>
      </c>
      <c r="M3128" s="56" t="str">
        <f>작성용!U3125</f>
        <v>2025.03.31</v>
      </c>
      <c r="N3128" s="56" t="str">
        <f>작성용!V3125</f>
        <v>사전등록</v>
      </c>
      <c r="O3128" s="56" t="str">
        <f>작성용!W3125</f>
        <v>사전등록</v>
      </c>
      <c r="P3128" s="56" t="str">
        <f>작성용!X3125</f>
        <v>-</v>
      </c>
      <c r="Q3128" s="57" t="str">
        <f>작성용!AD3125</f>
        <v>대체평가3사업본부</v>
      </c>
      <c r="R3128" s="59">
        <f>작성용!AE3125</f>
        <v>0</v>
      </c>
      <c r="S3128" s="57" t="str">
        <f>작성용!AF3125</f>
        <v>대체평가3사업본부</v>
      </c>
      <c r="T3128" s="60" t="str">
        <f>작성용!AG3125</f>
        <v>정민지</v>
      </c>
      <c r="U3128" s="60" t="str">
        <f>작성용!AH3125</f>
        <v>정민지</v>
      </c>
      <c r="V3128" s="55">
        <f>작성용!AA3125</f>
        <v>202503</v>
      </c>
      <c r="W3128" s="57" t="str">
        <f>작성용!AC3125</f>
        <v>[T]기타보험기관[1본부]</v>
      </c>
      <c r="X3128" s="57" t="str">
        <f>작성용!O3125</f>
        <v xml:space="preserve">유재은대리 </v>
      </c>
      <c r="Y3128" s="57" t="str">
        <f>작성용!P3125</f>
        <v xml:space="preserve">02-3701-8164 </v>
      </c>
      <c r="Z3128" s="57" t="str">
        <f>작성용!Q3125</f>
        <v xml:space="preserve">yje1212@hi-co-kr </v>
      </c>
      <c r="AA3128" s="55" t="str">
        <f>작성용!AJ3125</f>
        <v>-</v>
      </c>
      <c r="AB3128" s="55">
        <f>작성용!AB3125</f>
        <v>0</v>
      </c>
    </row>
    <row r="3129" spans="1:28" s="11" customFormat="1" ht="16.5" hidden="1" customHeight="1" x14ac:dyDescent="0.3">
      <c r="A3129" s="53">
        <f>작성용!AL3126</f>
        <v>3125</v>
      </c>
      <c r="B3129" s="54" t="str">
        <f>작성용!AI3126</f>
        <v>가평가, 본평가 : 2025-01-03</v>
      </c>
      <c r="C3129" s="55" t="str">
        <f>작성용!AK3126</f>
        <v>개별종목</v>
      </c>
      <c r="D3129" s="56">
        <f>작성용!T3126</f>
        <v>45702</v>
      </c>
      <c r="E3129" s="57" t="str">
        <f>작성용!B3126</f>
        <v>현대해상</v>
      </c>
      <c r="F3129" s="57" t="str">
        <f>작성용!C3126</f>
        <v>재평가</v>
      </c>
      <c r="G3129" s="57" t="str">
        <f>작성용!D3126</f>
        <v>우리PGIF4일반사모특별자산투자신탁1호</v>
      </c>
      <c r="H3129" s="58" t="str">
        <f>작성용!E3126</f>
        <v>KBP2022030032</v>
      </c>
      <c r="I3129" s="57" t="str">
        <f>작성용!F3126</f>
        <v>B02</v>
      </c>
      <c r="J3129" s="57">
        <f>작성용!G3126</f>
        <v>0</v>
      </c>
      <c r="K3129" s="57" t="str">
        <f>작성용!H3126</f>
        <v>Y</v>
      </c>
      <c r="L3129" s="57" t="str">
        <f>작성용!N3126</f>
        <v xml:space="preserve">분기 </v>
      </c>
      <c r="M3129" s="56" t="str">
        <f>작성용!U3126</f>
        <v>2025.03.31</v>
      </c>
      <c r="N3129" s="56" t="str">
        <f>작성용!V3126</f>
        <v>사전등록</v>
      </c>
      <c r="O3129" s="56" t="str">
        <f>작성용!W3126</f>
        <v>사전등록</v>
      </c>
      <c r="P3129" s="56" t="str">
        <f>작성용!X3126</f>
        <v>-</v>
      </c>
      <c r="Q3129" s="57" t="str">
        <f>작성용!AD3126</f>
        <v>대체평가3사업본부</v>
      </c>
      <c r="R3129" s="59">
        <f>작성용!AE3126</f>
        <v>0</v>
      </c>
      <c r="S3129" s="57" t="str">
        <f>작성용!AF3126</f>
        <v>대체평가3사업본부</v>
      </c>
      <c r="T3129" s="60" t="str">
        <f>작성용!AG3126</f>
        <v>정민지</v>
      </c>
      <c r="U3129" s="60" t="str">
        <f>작성용!AH3126</f>
        <v>정민지</v>
      </c>
      <c r="V3129" s="55">
        <f>작성용!AA3126</f>
        <v>202503</v>
      </c>
      <c r="W3129" s="57" t="str">
        <f>작성용!AC3126</f>
        <v>[T]기타보험기관[1본부]</v>
      </c>
      <c r="X3129" s="57" t="str">
        <f>작성용!O3126</f>
        <v xml:space="preserve">유재은대리 </v>
      </c>
      <c r="Y3129" s="57" t="str">
        <f>작성용!P3126</f>
        <v xml:space="preserve">02-3701-8164 </v>
      </c>
      <c r="Z3129" s="57" t="str">
        <f>작성용!Q3126</f>
        <v xml:space="preserve">yje1212@hi-co-kr </v>
      </c>
      <c r="AA3129" s="55" t="str">
        <f>작성용!AJ3126</f>
        <v>-</v>
      </c>
      <c r="AB3129" s="55">
        <f>작성용!AB3126</f>
        <v>0</v>
      </c>
    </row>
    <row r="3130" spans="1:28" s="11" customFormat="1" ht="16.5" hidden="1" customHeight="1" x14ac:dyDescent="0.3">
      <c r="A3130" s="53">
        <f>작성용!AL3127</f>
        <v>3126</v>
      </c>
      <c r="B3130" s="54" t="str">
        <f>작성용!AI3127</f>
        <v>가평가, 본평가 : 2025-01-03</v>
      </c>
      <c r="C3130" s="55" t="str">
        <f>작성용!AK3127</f>
        <v>개별종목</v>
      </c>
      <c r="D3130" s="56">
        <f>작성용!T3127</f>
        <v>45702</v>
      </c>
      <c r="E3130" s="57" t="str">
        <f>작성용!B3127</f>
        <v>현대해상</v>
      </c>
      <c r="F3130" s="57" t="str">
        <f>작성용!C3127</f>
        <v>재평가</v>
      </c>
      <c r="G3130" s="57" t="str">
        <f>작성용!D3127</f>
        <v>한강CA일반사모부동산투자신탁25호</v>
      </c>
      <c r="H3130" s="58" t="str">
        <f>작성용!E3127</f>
        <v>KBP2022060121</v>
      </c>
      <c r="I3130" s="57" t="str">
        <f>작성용!F3127</f>
        <v>B02</v>
      </c>
      <c r="J3130" s="57">
        <f>작성용!G3127</f>
        <v>0</v>
      </c>
      <c r="K3130" s="57" t="str">
        <f>작성용!H3127</f>
        <v>Y</v>
      </c>
      <c r="L3130" s="57" t="str">
        <f>작성용!N3127</f>
        <v xml:space="preserve">분기 </v>
      </c>
      <c r="M3130" s="56" t="str">
        <f>작성용!U3127</f>
        <v>2025.03.31</v>
      </c>
      <c r="N3130" s="56" t="str">
        <f>작성용!V3127</f>
        <v>사전등록</v>
      </c>
      <c r="O3130" s="56" t="str">
        <f>작성용!W3127</f>
        <v>사전등록</v>
      </c>
      <c r="P3130" s="56" t="str">
        <f>작성용!X3127</f>
        <v>-</v>
      </c>
      <c r="Q3130" s="57" t="str">
        <f>작성용!AD3127</f>
        <v>대체평가3사업본부</v>
      </c>
      <c r="R3130" s="59">
        <f>작성용!AE3127</f>
        <v>0</v>
      </c>
      <c r="S3130" s="57" t="str">
        <f>작성용!AF3127</f>
        <v>대체평가3사업본부</v>
      </c>
      <c r="T3130" s="60" t="str">
        <f>작성용!AG3127</f>
        <v>정민지</v>
      </c>
      <c r="U3130" s="60" t="str">
        <f>작성용!AH3127</f>
        <v>정민지</v>
      </c>
      <c r="V3130" s="55">
        <f>작성용!AA3127</f>
        <v>202503</v>
      </c>
      <c r="W3130" s="57" t="str">
        <f>작성용!AC3127</f>
        <v>[T]기타보험기관[1본부]</v>
      </c>
      <c r="X3130" s="57" t="str">
        <f>작성용!O3127</f>
        <v xml:space="preserve">유재은대리 </v>
      </c>
      <c r="Y3130" s="57" t="str">
        <f>작성용!P3127</f>
        <v xml:space="preserve">02-3701-8164 </v>
      </c>
      <c r="Z3130" s="57" t="str">
        <f>작성용!Q3127</f>
        <v xml:space="preserve">yje1212@hi-co-kr </v>
      </c>
      <c r="AA3130" s="55" t="str">
        <f>작성용!AJ3127</f>
        <v>-</v>
      </c>
      <c r="AB3130" s="55">
        <f>작성용!AB3127</f>
        <v>0</v>
      </c>
    </row>
    <row r="3131" spans="1:28" s="11" customFormat="1" ht="16.5" hidden="1" customHeight="1" x14ac:dyDescent="0.3">
      <c r="A3131" s="53">
        <f>작성용!AL3128</f>
        <v>3127</v>
      </c>
      <c r="B3131" s="54" t="str">
        <f>작성용!AI3128</f>
        <v>가평가, 본평가 : 2025-01-03</v>
      </c>
      <c r="C3131" s="55" t="str">
        <f>작성용!AK3128</f>
        <v>개별종목</v>
      </c>
      <c r="D3131" s="56">
        <f>작성용!T3128</f>
        <v>45702</v>
      </c>
      <c r="E3131" s="57" t="str">
        <f>작성용!B3128</f>
        <v>현대해상</v>
      </c>
      <c r="F3131" s="57" t="str">
        <f>작성용!C3128</f>
        <v>재평가</v>
      </c>
      <c r="G3131" s="57" t="str">
        <f>작성용!D3128</f>
        <v>NH-AMUNDI글로벌코어인프라일반사모특별자산투자신탁3호</v>
      </c>
      <c r="H3131" s="58" t="str">
        <f>작성용!E3128</f>
        <v>KBP2022060122</v>
      </c>
      <c r="I3131" s="57" t="str">
        <f>작성용!F3128</f>
        <v>B02</v>
      </c>
      <c r="J3131" s="57">
        <f>작성용!G3128</f>
        <v>0</v>
      </c>
      <c r="K3131" s="57" t="str">
        <f>작성용!H3128</f>
        <v>Y</v>
      </c>
      <c r="L3131" s="57" t="str">
        <f>작성용!N3128</f>
        <v xml:space="preserve">분기 </v>
      </c>
      <c r="M3131" s="56" t="str">
        <f>작성용!U3128</f>
        <v>2025.03.31</v>
      </c>
      <c r="N3131" s="56" t="str">
        <f>작성용!V3128</f>
        <v>사전등록</v>
      </c>
      <c r="O3131" s="56" t="str">
        <f>작성용!W3128</f>
        <v>사전등록</v>
      </c>
      <c r="P3131" s="56" t="str">
        <f>작성용!X3128</f>
        <v>-</v>
      </c>
      <c r="Q3131" s="57" t="str">
        <f>작성용!AD3128</f>
        <v>대체평가3사업본부</v>
      </c>
      <c r="R3131" s="59">
        <f>작성용!AE3128</f>
        <v>0</v>
      </c>
      <c r="S3131" s="57" t="str">
        <f>작성용!AF3128</f>
        <v>대체평가3사업본부</v>
      </c>
      <c r="T3131" s="60" t="str">
        <f>작성용!AG3128</f>
        <v>정민지</v>
      </c>
      <c r="U3131" s="60" t="str">
        <f>작성용!AH3128</f>
        <v>정민지</v>
      </c>
      <c r="V3131" s="55">
        <f>작성용!AA3128</f>
        <v>202503</v>
      </c>
      <c r="W3131" s="57" t="str">
        <f>작성용!AC3128</f>
        <v>[T]기타보험기관[1본부]</v>
      </c>
      <c r="X3131" s="57" t="str">
        <f>작성용!O3128</f>
        <v xml:space="preserve">유재은대리 </v>
      </c>
      <c r="Y3131" s="57" t="str">
        <f>작성용!P3128</f>
        <v xml:space="preserve">02-3701-8164 </v>
      </c>
      <c r="Z3131" s="57" t="str">
        <f>작성용!Q3128</f>
        <v xml:space="preserve">yje1212@hi-co-kr </v>
      </c>
      <c r="AA3131" s="55" t="str">
        <f>작성용!AJ3128</f>
        <v>-</v>
      </c>
      <c r="AB3131" s="55">
        <f>작성용!AB3128</f>
        <v>0</v>
      </c>
    </row>
    <row r="3132" spans="1:28" s="11" customFormat="1" ht="16.5" hidden="1" customHeight="1" x14ac:dyDescent="0.3">
      <c r="A3132" s="53">
        <f>작성용!AL3129</f>
        <v>3128</v>
      </c>
      <c r="B3132" s="54" t="str">
        <f>작성용!AI3129</f>
        <v>-</v>
      </c>
      <c r="C3132" s="55" t="str">
        <f>작성용!AK3129</f>
        <v>개별종목</v>
      </c>
      <c r="D3132" s="56">
        <f>작성용!T3129</f>
        <v>45702</v>
      </c>
      <c r="E3132" s="57" t="str">
        <f>작성용!B3129</f>
        <v>현대해상</v>
      </c>
      <c r="F3132" s="57" t="str">
        <f>작성용!C3129</f>
        <v>재평가</v>
      </c>
      <c r="G3132" s="57" t="str">
        <f>작성용!D3129</f>
        <v>KBASF인프라일반사모특별자산투자신탁</v>
      </c>
      <c r="H3132" s="58" t="str">
        <f>작성용!E3129</f>
        <v>KBP2022060123</v>
      </c>
      <c r="I3132" s="57" t="str">
        <f>작성용!F3129</f>
        <v>B02</v>
      </c>
      <c r="J3132" s="57">
        <f>작성용!G3129</f>
        <v>0</v>
      </c>
      <c r="K3132" s="57" t="str">
        <f>작성용!H3129</f>
        <v>Y</v>
      </c>
      <c r="L3132" s="57" t="str">
        <f>작성용!N3129</f>
        <v xml:space="preserve">분기 </v>
      </c>
      <c r="M3132" s="56" t="str">
        <f>작성용!U3129</f>
        <v>2025.03.31</v>
      </c>
      <c r="N3132" s="56" t="str">
        <f>작성용!V3129</f>
        <v>사전등록</v>
      </c>
      <c r="O3132" s="56" t="str">
        <f>작성용!W3129</f>
        <v>사전등록</v>
      </c>
      <c r="P3132" s="56" t="str">
        <f>작성용!X3129</f>
        <v>-</v>
      </c>
      <c r="Q3132" s="57" t="str">
        <f>작성용!AD3129</f>
        <v>대체평가3사업본부</v>
      </c>
      <c r="R3132" s="59">
        <f>작성용!AE3129</f>
        <v>0</v>
      </c>
      <c r="S3132" s="57" t="str">
        <f>작성용!AF3129</f>
        <v>대체평가3사업본부</v>
      </c>
      <c r="T3132" s="60" t="str">
        <f>작성용!AG3129</f>
        <v>정민지</v>
      </c>
      <c r="U3132" s="60" t="str">
        <f>작성용!AH3129</f>
        <v>정민지</v>
      </c>
      <c r="V3132" s="55">
        <f>작성용!AA3129</f>
        <v>202503</v>
      </c>
      <c r="W3132" s="57" t="str">
        <f>작성용!AC3129</f>
        <v>[T]기타보험기관[1본부]</v>
      </c>
      <c r="X3132" s="57" t="str">
        <f>작성용!O3129</f>
        <v xml:space="preserve">유재은대리 </v>
      </c>
      <c r="Y3132" s="57" t="str">
        <f>작성용!P3129</f>
        <v xml:space="preserve">02-3701-8164 </v>
      </c>
      <c r="Z3132" s="57" t="str">
        <f>작성용!Q3129</f>
        <v xml:space="preserve">yje1212@hi-co-kr </v>
      </c>
      <c r="AA3132" s="55" t="str">
        <f>작성용!AJ3129</f>
        <v>-</v>
      </c>
      <c r="AB3132" s="55">
        <f>작성용!AB3129</f>
        <v>0</v>
      </c>
    </row>
    <row r="3133" spans="1:28" s="11" customFormat="1" ht="16.5" hidden="1" customHeight="1" x14ac:dyDescent="0.3">
      <c r="A3133" s="53">
        <f>작성용!AL3130</f>
        <v>3129</v>
      </c>
      <c r="B3133" s="54" t="str">
        <f>작성용!AI3130</f>
        <v>가평가, 본평가 : 2025-01-03</v>
      </c>
      <c r="C3133" s="55" t="str">
        <f>작성용!AK3130</f>
        <v>개별종목</v>
      </c>
      <c r="D3133" s="56">
        <f>작성용!T3130</f>
        <v>45702</v>
      </c>
      <c r="E3133" s="57" t="str">
        <f>작성용!B3130</f>
        <v>현대해상</v>
      </c>
      <c r="F3133" s="57" t="str">
        <f>작성용!C3130</f>
        <v>재평가</v>
      </c>
      <c r="G3133" s="57" t="str">
        <f>작성용!D3130</f>
        <v>하나대체투자WSRE일반사모부동산투자신탁1호</v>
      </c>
      <c r="H3133" s="58" t="str">
        <f>작성용!E3130</f>
        <v>KBP2022060124</v>
      </c>
      <c r="I3133" s="57" t="str">
        <f>작성용!F3130</f>
        <v>B02</v>
      </c>
      <c r="J3133" s="57">
        <f>작성용!G3130</f>
        <v>0</v>
      </c>
      <c r="K3133" s="57" t="str">
        <f>작성용!H3130</f>
        <v>Y</v>
      </c>
      <c r="L3133" s="57" t="str">
        <f>작성용!N3130</f>
        <v xml:space="preserve">분기 </v>
      </c>
      <c r="M3133" s="56" t="str">
        <f>작성용!U3130</f>
        <v>2025.03.31</v>
      </c>
      <c r="N3133" s="56" t="str">
        <f>작성용!V3130</f>
        <v>사전등록</v>
      </c>
      <c r="O3133" s="56" t="str">
        <f>작성용!W3130</f>
        <v>사전등록</v>
      </c>
      <c r="P3133" s="56" t="str">
        <f>작성용!X3130</f>
        <v>-</v>
      </c>
      <c r="Q3133" s="57" t="str">
        <f>작성용!AD3130</f>
        <v>대체평가3사업본부</v>
      </c>
      <c r="R3133" s="59">
        <f>작성용!AE3130</f>
        <v>0</v>
      </c>
      <c r="S3133" s="57" t="str">
        <f>작성용!AF3130</f>
        <v>대체평가3사업본부</v>
      </c>
      <c r="T3133" s="60" t="str">
        <f>작성용!AG3130</f>
        <v>정민지</v>
      </c>
      <c r="U3133" s="60" t="str">
        <f>작성용!AH3130</f>
        <v>정민지</v>
      </c>
      <c r="V3133" s="55">
        <f>작성용!AA3130</f>
        <v>202503</v>
      </c>
      <c r="W3133" s="57" t="str">
        <f>작성용!AC3130</f>
        <v>[T]기타보험기관[1본부]</v>
      </c>
      <c r="X3133" s="57" t="str">
        <f>작성용!O3130</f>
        <v xml:space="preserve">유재은대리 </v>
      </c>
      <c r="Y3133" s="57" t="str">
        <f>작성용!P3130</f>
        <v xml:space="preserve">02-3701-8164 </v>
      </c>
      <c r="Z3133" s="57" t="str">
        <f>작성용!Q3130</f>
        <v xml:space="preserve">yje1212@hi-co-kr </v>
      </c>
      <c r="AA3133" s="55" t="str">
        <f>작성용!AJ3130</f>
        <v>-</v>
      </c>
      <c r="AB3133" s="55">
        <f>작성용!AB3130</f>
        <v>0</v>
      </c>
    </row>
    <row r="3134" spans="1:28" s="11" customFormat="1" ht="16.5" hidden="1" customHeight="1" x14ac:dyDescent="0.3">
      <c r="A3134" s="53">
        <f>작성용!AL3131</f>
        <v>3130</v>
      </c>
      <c r="B3134" s="54" t="str">
        <f>작성용!AI3131</f>
        <v>가평가, 본평가 : 2025-01-03</v>
      </c>
      <c r="C3134" s="55" t="str">
        <f>작성용!AK3131</f>
        <v>개별종목</v>
      </c>
      <c r="D3134" s="56">
        <f>작성용!T3131</f>
        <v>45702</v>
      </c>
      <c r="E3134" s="57" t="str">
        <f>작성용!B3131</f>
        <v>현대해상</v>
      </c>
      <c r="F3134" s="57" t="str">
        <f>작성용!C3131</f>
        <v>재평가</v>
      </c>
      <c r="G3134" s="57" t="str">
        <f>작성용!D3131</f>
        <v>타이거대체일반사모특별자산투자신탁43호</v>
      </c>
      <c r="H3134" s="58" t="str">
        <f>작성용!E3131</f>
        <v>KBP2022060125</v>
      </c>
      <c r="I3134" s="57" t="str">
        <f>작성용!F3131</f>
        <v>B02</v>
      </c>
      <c r="J3134" s="57">
        <f>작성용!G3131</f>
        <v>0</v>
      </c>
      <c r="K3134" s="57" t="str">
        <f>작성용!H3131</f>
        <v>Y</v>
      </c>
      <c r="L3134" s="57" t="str">
        <f>작성용!N3131</f>
        <v xml:space="preserve">분기 </v>
      </c>
      <c r="M3134" s="56" t="str">
        <f>작성용!U3131</f>
        <v>2025.03.31</v>
      </c>
      <c r="N3134" s="56" t="str">
        <f>작성용!V3131</f>
        <v>사전등록</v>
      </c>
      <c r="O3134" s="56" t="str">
        <f>작성용!W3131</f>
        <v>사전등록</v>
      </c>
      <c r="P3134" s="56" t="str">
        <f>작성용!X3131</f>
        <v>-</v>
      </c>
      <c r="Q3134" s="57" t="str">
        <f>작성용!AD3131</f>
        <v>대체평가3사업본부</v>
      </c>
      <c r="R3134" s="59">
        <f>작성용!AE3131</f>
        <v>0</v>
      </c>
      <c r="S3134" s="57" t="str">
        <f>작성용!AF3131</f>
        <v>대체평가3사업본부</v>
      </c>
      <c r="T3134" s="60" t="str">
        <f>작성용!AG3131</f>
        <v>정민지</v>
      </c>
      <c r="U3134" s="60" t="str">
        <f>작성용!AH3131</f>
        <v>정민지</v>
      </c>
      <c r="V3134" s="55">
        <f>작성용!AA3131</f>
        <v>202503</v>
      </c>
      <c r="W3134" s="57" t="str">
        <f>작성용!AC3131</f>
        <v>[T]기타보험기관[1본부]</v>
      </c>
      <c r="X3134" s="57" t="str">
        <f>작성용!O3131</f>
        <v xml:space="preserve">유재은대리 </v>
      </c>
      <c r="Y3134" s="57" t="str">
        <f>작성용!P3131</f>
        <v xml:space="preserve">02-3701-8164 </v>
      </c>
      <c r="Z3134" s="57" t="str">
        <f>작성용!Q3131</f>
        <v xml:space="preserve">yje1212@hi-co-kr </v>
      </c>
      <c r="AA3134" s="55" t="str">
        <f>작성용!AJ3131</f>
        <v>-</v>
      </c>
      <c r="AB3134" s="55">
        <f>작성용!AB3131</f>
        <v>0</v>
      </c>
    </row>
    <row r="3135" spans="1:28" s="11" customFormat="1" ht="16.5" hidden="1" customHeight="1" x14ac:dyDescent="0.3">
      <c r="A3135" s="53">
        <f>작성용!AL3132</f>
        <v>3131</v>
      </c>
      <c r="B3135" s="54" t="str">
        <f>작성용!AI3132</f>
        <v>-</v>
      </c>
      <c r="C3135" s="55" t="str">
        <f>작성용!AK3132</f>
        <v>개별종목</v>
      </c>
      <c r="D3135" s="56">
        <f>작성용!T3132</f>
        <v>45702</v>
      </c>
      <c r="E3135" s="57" t="str">
        <f>작성용!B3132</f>
        <v>현대해상</v>
      </c>
      <c r="F3135" s="57" t="str">
        <f>작성용!C3132</f>
        <v>재평가</v>
      </c>
      <c r="G3135" s="57" t="str">
        <f>작성용!D3132</f>
        <v>삼성SRA아시아BGO일반사모부동산투자신탁제1호</v>
      </c>
      <c r="H3135" s="58" t="str">
        <f>작성용!E3132</f>
        <v>KBP2022060011</v>
      </c>
      <c r="I3135" s="57" t="str">
        <f>작성용!F3132</f>
        <v>B02</v>
      </c>
      <c r="J3135" s="57">
        <f>작성용!G3132</f>
        <v>0</v>
      </c>
      <c r="K3135" s="57" t="str">
        <f>작성용!H3132</f>
        <v>Y</v>
      </c>
      <c r="L3135" s="57" t="str">
        <f>작성용!N3132</f>
        <v xml:space="preserve">분기 </v>
      </c>
      <c r="M3135" s="56" t="str">
        <f>작성용!U3132</f>
        <v>2025.03.31</v>
      </c>
      <c r="N3135" s="56" t="str">
        <f>작성용!V3132</f>
        <v>사전등록</v>
      </c>
      <c r="O3135" s="56" t="str">
        <f>작성용!W3132</f>
        <v>사전등록</v>
      </c>
      <c r="P3135" s="56" t="str">
        <f>작성용!X3132</f>
        <v>-</v>
      </c>
      <c r="Q3135" s="57" t="str">
        <f>작성용!AD3132</f>
        <v>대체평가3사업본부</v>
      </c>
      <c r="R3135" s="59">
        <f>작성용!AE3132</f>
        <v>0</v>
      </c>
      <c r="S3135" s="57" t="str">
        <f>작성용!AF3132</f>
        <v>대체평가3사업본부</v>
      </c>
      <c r="T3135" s="60" t="str">
        <f>작성용!AG3132</f>
        <v>정민지</v>
      </c>
      <c r="U3135" s="60" t="str">
        <f>작성용!AH3132</f>
        <v>정민지</v>
      </c>
      <c r="V3135" s="55">
        <f>작성용!AA3132</f>
        <v>202503</v>
      </c>
      <c r="W3135" s="57" t="str">
        <f>작성용!AC3132</f>
        <v>[T]기타보험기관[1본부]</v>
      </c>
      <c r="X3135" s="57" t="str">
        <f>작성용!O3132</f>
        <v xml:space="preserve">유재은대리 </v>
      </c>
      <c r="Y3135" s="57" t="str">
        <f>작성용!P3132</f>
        <v xml:space="preserve">02-3701-8164 </v>
      </c>
      <c r="Z3135" s="57" t="str">
        <f>작성용!Q3132</f>
        <v xml:space="preserve">yje1212@hi-co-kr </v>
      </c>
      <c r="AA3135" s="55" t="str">
        <f>작성용!AJ3132</f>
        <v>-</v>
      </c>
      <c r="AB3135" s="55">
        <f>작성용!AB3132</f>
        <v>0</v>
      </c>
    </row>
    <row r="3136" spans="1:28" s="11" customFormat="1" ht="16.5" hidden="1" customHeight="1" x14ac:dyDescent="0.3">
      <c r="A3136" s="53">
        <f>작성용!AL3133</f>
        <v>3132</v>
      </c>
      <c r="B3136" s="54" t="str">
        <f>작성용!AI3133</f>
        <v>가평가, 본평가 : 2025-01-03</v>
      </c>
      <c r="C3136" s="55" t="str">
        <f>작성용!AK3133</f>
        <v>개별종목</v>
      </c>
      <c r="D3136" s="56">
        <f>작성용!T3133</f>
        <v>45702</v>
      </c>
      <c r="E3136" s="57" t="str">
        <f>작성용!B3133</f>
        <v>현대해상</v>
      </c>
      <c r="F3136" s="57" t="str">
        <f>작성용!C3133</f>
        <v>재평가</v>
      </c>
      <c r="G3136" s="57" t="str">
        <f>작성용!D3133</f>
        <v>베스타스유럽물류일반사모부동산투자신탁제73A호1종</v>
      </c>
      <c r="H3136" s="58" t="str">
        <f>작성용!E3133</f>
        <v>KBP2022090038</v>
      </c>
      <c r="I3136" s="57" t="str">
        <f>작성용!F3133</f>
        <v>B02</v>
      </c>
      <c r="J3136" s="57">
        <f>작성용!G3133</f>
        <v>0</v>
      </c>
      <c r="K3136" s="57" t="str">
        <f>작성용!H3133</f>
        <v>Y</v>
      </c>
      <c r="L3136" s="57" t="str">
        <f>작성용!N3133</f>
        <v xml:space="preserve">분기 </v>
      </c>
      <c r="M3136" s="56" t="str">
        <f>작성용!U3133</f>
        <v>2025.03.31</v>
      </c>
      <c r="N3136" s="56" t="str">
        <f>작성용!V3133</f>
        <v>사전등록</v>
      </c>
      <c r="O3136" s="56" t="str">
        <f>작성용!W3133</f>
        <v>사전등록</v>
      </c>
      <c r="P3136" s="56" t="str">
        <f>작성용!X3133</f>
        <v>-</v>
      </c>
      <c r="Q3136" s="57" t="str">
        <f>작성용!AD3133</f>
        <v>대체평가3사업본부</v>
      </c>
      <c r="R3136" s="59">
        <f>작성용!AE3133</f>
        <v>0</v>
      </c>
      <c r="S3136" s="57" t="str">
        <f>작성용!AF3133</f>
        <v>대체평가3사업본부</v>
      </c>
      <c r="T3136" s="60" t="str">
        <f>작성용!AG3133</f>
        <v>정민지</v>
      </c>
      <c r="U3136" s="60" t="str">
        <f>작성용!AH3133</f>
        <v>정민지</v>
      </c>
      <c r="V3136" s="55">
        <f>작성용!AA3133</f>
        <v>202503</v>
      </c>
      <c r="W3136" s="57" t="str">
        <f>작성용!AC3133</f>
        <v>[T]기타보험기관[1본부]</v>
      </c>
      <c r="X3136" s="57" t="str">
        <f>작성용!O3133</f>
        <v xml:space="preserve">유재은대리 </v>
      </c>
      <c r="Y3136" s="57" t="str">
        <f>작성용!P3133</f>
        <v xml:space="preserve">02-3701-8164 </v>
      </c>
      <c r="Z3136" s="57" t="str">
        <f>작성용!Q3133</f>
        <v xml:space="preserve">yje1212@hi-co-kr </v>
      </c>
      <c r="AA3136" s="55" t="str">
        <f>작성용!AJ3133</f>
        <v>-</v>
      </c>
      <c r="AB3136" s="55">
        <f>작성용!AB3133</f>
        <v>0</v>
      </c>
    </row>
    <row r="3137" spans="1:28" s="11" customFormat="1" ht="16.5" hidden="1" customHeight="1" x14ac:dyDescent="0.3">
      <c r="A3137" s="53">
        <f>작성용!AL3134</f>
        <v>3133</v>
      </c>
      <c r="B3137" s="54" t="str">
        <f>작성용!AI3134</f>
        <v>가평가, 본평가 : 2025-01-03</v>
      </c>
      <c r="C3137" s="55" t="str">
        <f>작성용!AK3134</f>
        <v>개별종목</v>
      </c>
      <c r="D3137" s="56">
        <f>작성용!T3134</f>
        <v>45702</v>
      </c>
      <c r="E3137" s="57" t="str">
        <f>작성용!B3134</f>
        <v>현대해상</v>
      </c>
      <c r="F3137" s="57" t="str">
        <f>작성용!C3134</f>
        <v>재평가</v>
      </c>
      <c r="G3137" s="57" t="str">
        <f>작성용!D3134</f>
        <v>파인스트리트글로벌일반사모투자신탁10-2호(재간접형)</v>
      </c>
      <c r="H3137" s="58" t="str">
        <f>작성용!E3134</f>
        <v>KBP2022090039</v>
      </c>
      <c r="I3137" s="57" t="str">
        <f>작성용!F3134</f>
        <v>B02</v>
      </c>
      <c r="J3137" s="57">
        <f>작성용!G3134</f>
        <v>0</v>
      </c>
      <c r="K3137" s="57" t="str">
        <f>작성용!H3134</f>
        <v>Y</v>
      </c>
      <c r="L3137" s="57" t="str">
        <f>작성용!N3134</f>
        <v xml:space="preserve">분기 </v>
      </c>
      <c r="M3137" s="56" t="str">
        <f>작성용!U3134</f>
        <v>2025.03.31</v>
      </c>
      <c r="N3137" s="56" t="str">
        <f>작성용!V3134</f>
        <v>사전등록</v>
      </c>
      <c r="O3137" s="56" t="str">
        <f>작성용!W3134</f>
        <v>사전등록</v>
      </c>
      <c r="P3137" s="56" t="str">
        <f>작성용!X3134</f>
        <v>-</v>
      </c>
      <c r="Q3137" s="57" t="str">
        <f>작성용!AD3134</f>
        <v>대체평가3사업본부</v>
      </c>
      <c r="R3137" s="59">
        <f>작성용!AE3134</f>
        <v>0</v>
      </c>
      <c r="S3137" s="57" t="str">
        <f>작성용!AF3134</f>
        <v>대체평가3사업본부</v>
      </c>
      <c r="T3137" s="60" t="str">
        <f>작성용!AG3134</f>
        <v>정민지</v>
      </c>
      <c r="U3137" s="60" t="str">
        <f>작성용!AH3134</f>
        <v>정민지</v>
      </c>
      <c r="V3137" s="55">
        <f>작성용!AA3134</f>
        <v>202503</v>
      </c>
      <c r="W3137" s="57" t="str">
        <f>작성용!AC3134</f>
        <v>[T]기타보험기관[1본부]</v>
      </c>
      <c r="X3137" s="57" t="str">
        <f>작성용!O3134</f>
        <v xml:space="preserve">유재은대리 </v>
      </c>
      <c r="Y3137" s="57" t="str">
        <f>작성용!P3134</f>
        <v xml:space="preserve">02-3701-8164 </v>
      </c>
      <c r="Z3137" s="57" t="str">
        <f>작성용!Q3134</f>
        <v xml:space="preserve">yje1212@hi-co-kr </v>
      </c>
      <c r="AA3137" s="55" t="str">
        <f>작성용!AJ3134</f>
        <v>-</v>
      </c>
      <c r="AB3137" s="55">
        <f>작성용!AB3134</f>
        <v>0</v>
      </c>
    </row>
    <row r="3138" spans="1:28" s="11" customFormat="1" ht="16.5" hidden="1" customHeight="1" x14ac:dyDescent="0.3">
      <c r="A3138" s="53">
        <f>작성용!AL3135</f>
        <v>3134</v>
      </c>
      <c r="B3138" s="54" t="str">
        <f>작성용!AI3135</f>
        <v>가평가, 본평가 : 2025-01-03</v>
      </c>
      <c r="C3138" s="55" t="str">
        <f>작성용!AK3135</f>
        <v>개별종목</v>
      </c>
      <c r="D3138" s="56">
        <f>작성용!T3135</f>
        <v>45702</v>
      </c>
      <c r="E3138" s="57" t="str">
        <f>작성용!B3135</f>
        <v>현대해상</v>
      </c>
      <c r="F3138" s="57" t="str">
        <f>작성용!C3135</f>
        <v>재평가</v>
      </c>
      <c r="G3138" s="57" t="str">
        <f>작성용!D3135</f>
        <v>DB전문투자형사모특별자산투자24호</v>
      </c>
      <c r="H3138" s="58" t="str">
        <f>작성용!E3135</f>
        <v>KBP2019120128</v>
      </c>
      <c r="I3138" s="57" t="str">
        <f>작성용!F3135</f>
        <v>B02</v>
      </c>
      <c r="J3138" s="57">
        <f>작성용!G3135</f>
        <v>0</v>
      </c>
      <c r="K3138" s="57" t="str">
        <f>작성용!H3135</f>
        <v>Y</v>
      </c>
      <c r="L3138" s="57" t="str">
        <f>작성용!N3135</f>
        <v xml:space="preserve">분기 </v>
      </c>
      <c r="M3138" s="56" t="str">
        <f>작성용!U3135</f>
        <v>2025.03.31</v>
      </c>
      <c r="N3138" s="56" t="str">
        <f>작성용!V3135</f>
        <v>사전등록</v>
      </c>
      <c r="O3138" s="56" t="str">
        <f>작성용!W3135</f>
        <v>사전등록</v>
      </c>
      <c r="P3138" s="56" t="str">
        <f>작성용!X3135</f>
        <v>-</v>
      </c>
      <c r="Q3138" s="57" t="str">
        <f>작성용!AD3135</f>
        <v>대체평가3사업본부</v>
      </c>
      <c r="R3138" s="59">
        <f>작성용!AE3135</f>
        <v>0</v>
      </c>
      <c r="S3138" s="57" t="str">
        <f>작성용!AF3135</f>
        <v>대체평가3사업본부</v>
      </c>
      <c r="T3138" s="60" t="str">
        <f>작성용!AG3135</f>
        <v>정민지</v>
      </c>
      <c r="U3138" s="60" t="str">
        <f>작성용!AH3135</f>
        <v>정민지</v>
      </c>
      <c r="V3138" s="55">
        <f>작성용!AA3135</f>
        <v>202503</v>
      </c>
      <c r="W3138" s="57" t="str">
        <f>작성용!AC3135</f>
        <v>[T]기타보험기관[1본부]</v>
      </c>
      <c r="X3138" s="57" t="str">
        <f>작성용!O3135</f>
        <v xml:space="preserve">유재은대리 </v>
      </c>
      <c r="Y3138" s="57" t="str">
        <f>작성용!P3135</f>
        <v xml:space="preserve">02-3701-8164 </v>
      </c>
      <c r="Z3138" s="57" t="str">
        <f>작성용!Q3135</f>
        <v xml:space="preserve">yje1212@hi-co-kr </v>
      </c>
      <c r="AA3138" s="55" t="str">
        <f>작성용!AJ3135</f>
        <v>-</v>
      </c>
      <c r="AB3138" s="55">
        <f>작성용!AB3135</f>
        <v>0</v>
      </c>
    </row>
    <row r="3139" spans="1:28" s="11" customFormat="1" ht="16.5" hidden="1" customHeight="1" x14ac:dyDescent="0.3">
      <c r="A3139" s="53">
        <f>작성용!AL3136</f>
        <v>3135</v>
      </c>
      <c r="B3139" s="54" t="str">
        <f>작성용!AI3136</f>
        <v>-</v>
      </c>
      <c r="C3139" s="55" t="str">
        <f>작성용!AK3136</f>
        <v>개별종목</v>
      </c>
      <c r="D3139" s="56">
        <f>작성용!T3136</f>
        <v>45702</v>
      </c>
      <c r="E3139" s="57" t="str">
        <f>작성용!B3136</f>
        <v>현대해상</v>
      </c>
      <c r="F3139" s="57" t="str">
        <f>작성용!C3136</f>
        <v>재평가</v>
      </c>
      <c r="G3139" s="57" t="str">
        <f>작성용!D3136</f>
        <v>파인스트리트북미인프라일반사모투자신탁1-1호</v>
      </c>
      <c r="H3139" s="58" t="str">
        <f>작성용!E3136</f>
        <v>KBP2022120144</v>
      </c>
      <c r="I3139" s="57" t="str">
        <f>작성용!F3136</f>
        <v>B02</v>
      </c>
      <c r="J3139" s="57">
        <f>작성용!G3136</f>
        <v>0</v>
      </c>
      <c r="K3139" s="57" t="str">
        <f>작성용!H3136</f>
        <v>Y</v>
      </c>
      <c r="L3139" s="57" t="str">
        <f>작성용!N3136</f>
        <v xml:space="preserve">분기 </v>
      </c>
      <c r="M3139" s="56" t="str">
        <f>작성용!U3136</f>
        <v>2025.03.31</v>
      </c>
      <c r="N3139" s="56" t="str">
        <f>작성용!V3136</f>
        <v>사전등록</v>
      </c>
      <c r="O3139" s="56" t="str">
        <f>작성용!W3136</f>
        <v>사전등록</v>
      </c>
      <c r="P3139" s="56" t="str">
        <f>작성용!X3136</f>
        <v>-</v>
      </c>
      <c r="Q3139" s="57" t="str">
        <f>작성용!AD3136</f>
        <v>대체평가3사업본부</v>
      </c>
      <c r="R3139" s="59">
        <f>작성용!AE3136</f>
        <v>0</v>
      </c>
      <c r="S3139" s="57" t="str">
        <f>작성용!AF3136</f>
        <v>대체평가3사업본부</v>
      </c>
      <c r="T3139" s="60" t="str">
        <f>작성용!AG3136</f>
        <v>정민지</v>
      </c>
      <c r="U3139" s="60" t="str">
        <f>작성용!AH3136</f>
        <v>정민지</v>
      </c>
      <c r="V3139" s="55">
        <f>작성용!AA3136</f>
        <v>202503</v>
      </c>
      <c r="W3139" s="57" t="str">
        <f>작성용!AC3136</f>
        <v>[T]기타보험기관[1본부]</v>
      </c>
      <c r="X3139" s="57" t="str">
        <f>작성용!O3136</f>
        <v xml:space="preserve">유재은대리 </v>
      </c>
      <c r="Y3139" s="57" t="str">
        <f>작성용!P3136</f>
        <v xml:space="preserve">02-3701-8164 </v>
      </c>
      <c r="Z3139" s="57" t="str">
        <f>작성용!Q3136</f>
        <v xml:space="preserve">yje1212@hi-co-kr </v>
      </c>
      <c r="AA3139" s="55" t="str">
        <f>작성용!AJ3136</f>
        <v>-</v>
      </c>
      <c r="AB3139" s="55">
        <f>작성용!AB3136</f>
        <v>0</v>
      </c>
    </row>
    <row r="3140" spans="1:28" s="11" customFormat="1" ht="16.5" hidden="1" customHeight="1" x14ac:dyDescent="0.3">
      <c r="A3140" s="53">
        <f>작성용!AL3137</f>
        <v>3136</v>
      </c>
      <c r="B3140" s="54" t="str">
        <f>작성용!AI3137</f>
        <v>가평가, 본평가 : 2025-01-03</v>
      </c>
      <c r="C3140" s="55" t="str">
        <f>작성용!AK3137</f>
        <v>개별종목</v>
      </c>
      <c r="D3140" s="56">
        <f>작성용!T3137</f>
        <v>45702</v>
      </c>
      <c r="E3140" s="57" t="str">
        <f>작성용!B3137</f>
        <v>현대해상</v>
      </c>
      <c r="F3140" s="57" t="str">
        <f>작성용!C3137</f>
        <v>재평가</v>
      </c>
      <c r="G3140" s="57" t="str">
        <f>작성용!D3137</f>
        <v>베스타스일반사모부동산투자신탁제78-2호</v>
      </c>
      <c r="H3140" s="58" t="str">
        <f>작성용!E3137</f>
        <v>KBP2022090059</v>
      </c>
      <c r="I3140" s="57" t="str">
        <f>작성용!F3137</f>
        <v>B02</v>
      </c>
      <c r="J3140" s="57">
        <f>작성용!G3137</f>
        <v>0</v>
      </c>
      <c r="K3140" s="57" t="str">
        <f>작성용!H3137</f>
        <v>Y</v>
      </c>
      <c r="L3140" s="57" t="str">
        <f>작성용!N3137</f>
        <v xml:space="preserve">분기 </v>
      </c>
      <c r="M3140" s="56" t="str">
        <f>작성용!U3137</f>
        <v>2025.03.31</v>
      </c>
      <c r="N3140" s="56" t="str">
        <f>작성용!V3137</f>
        <v>사전등록</v>
      </c>
      <c r="O3140" s="56" t="str">
        <f>작성용!W3137</f>
        <v>사전등록</v>
      </c>
      <c r="P3140" s="56" t="str">
        <f>작성용!X3137</f>
        <v>-</v>
      </c>
      <c r="Q3140" s="57" t="str">
        <f>작성용!AD3137</f>
        <v>대체평가3사업본부</v>
      </c>
      <c r="R3140" s="59">
        <f>작성용!AE3137</f>
        <v>0</v>
      </c>
      <c r="S3140" s="57" t="str">
        <f>작성용!AF3137</f>
        <v>대체평가3사업본부</v>
      </c>
      <c r="T3140" s="60" t="str">
        <f>작성용!AG3137</f>
        <v>정민지</v>
      </c>
      <c r="U3140" s="60" t="str">
        <f>작성용!AH3137</f>
        <v>정민지</v>
      </c>
      <c r="V3140" s="55">
        <f>작성용!AA3137</f>
        <v>202503</v>
      </c>
      <c r="W3140" s="57" t="str">
        <f>작성용!AC3137</f>
        <v>[T]기타보험기관[1본부]</v>
      </c>
      <c r="X3140" s="57" t="str">
        <f>작성용!O3137</f>
        <v xml:space="preserve">유재은대리 </v>
      </c>
      <c r="Y3140" s="57" t="str">
        <f>작성용!P3137</f>
        <v xml:space="preserve">02-3701-8164 </v>
      </c>
      <c r="Z3140" s="57" t="str">
        <f>작성용!Q3137</f>
        <v xml:space="preserve">yje1212@hi-co-kr </v>
      </c>
      <c r="AA3140" s="55" t="str">
        <f>작성용!AJ3137</f>
        <v>-</v>
      </c>
      <c r="AB3140" s="55">
        <f>작성용!AB3137</f>
        <v>0</v>
      </c>
    </row>
    <row r="3141" spans="1:28" s="11" customFormat="1" ht="16.5" hidden="1" customHeight="1" x14ac:dyDescent="0.3">
      <c r="A3141" s="53">
        <f>작성용!AL3138</f>
        <v>3137</v>
      </c>
      <c r="B3141" s="54" t="str">
        <f>작성용!AI3138</f>
        <v>가평가, 본평가 : 2025-01-03</v>
      </c>
      <c r="C3141" s="55" t="str">
        <f>작성용!AK3138</f>
        <v>개별종목</v>
      </c>
      <c r="D3141" s="56">
        <f>작성용!T3138</f>
        <v>45702</v>
      </c>
      <c r="E3141" s="57" t="str">
        <f>작성용!B3138</f>
        <v>현대해상</v>
      </c>
      <c r="F3141" s="57" t="str">
        <f>작성용!C3138</f>
        <v>재평가</v>
      </c>
      <c r="G3141" s="57" t="str">
        <f>작성용!D3138</f>
        <v>신한BROOKFIELDINFRASTRUCTUREDEBTIII일반사모1-A</v>
      </c>
      <c r="H3141" s="58" t="str">
        <f>작성용!E3138</f>
        <v>KBP2022120154</v>
      </c>
      <c r="I3141" s="57" t="str">
        <f>작성용!F3138</f>
        <v>B02</v>
      </c>
      <c r="J3141" s="57">
        <f>작성용!G3138</f>
        <v>0</v>
      </c>
      <c r="K3141" s="57" t="str">
        <f>작성용!H3138</f>
        <v>Y</v>
      </c>
      <c r="L3141" s="57" t="str">
        <f>작성용!N3138</f>
        <v xml:space="preserve">분기 </v>
      </c>
      <c r="M3141" s="56" t="str">
        <f>작성용!U3138</f>
        <v>2025.03.31</v>
      </c>
      <c r="N3141" s="56" t="str">
        <f>작성용!V3138</f>
        <v>사전등록</v>
      </c>
      <c r="O3141" s="56" t="str">
        <f>작성용!W3138</f>
        <v>사전등록</v>
      </c>
      <c r="P3141" s="56" t="str">
        <f>작성용!X3138</f>
        <v>-</v>
      </c>
      <c r="Q3141" s="57" t="str">
        <f>작성용!AD3138</f>
        <v>대체평가3사업본부</v>
      </c>
      <c r="R3141" s="59">
        <f>작성용!AE3138</f>
        <v>0</v>
      </c>
      <c r="S3141" s="57" t="str">
        <f>작성용!AF3138</f>
        <v>대체평가3사업본부</v>
      </c>
      <c r="T3141" s="60" t="str">
        <f>작성용!AG3138</f>
        <v>정민지</v>
      </c>
      <c r="U3141" s="60" t="str">
        <f>작성용!AH3138</f>
        <v>정민지</v>
      </c>
      <c r="V3141" s="55">
        <f>작성용!AA3138</f>
        <v>202503</v>
      </c>
      <c r="W3141" s="57" t="str">
        <f>작성용!AC3138</f>
        <v>[T]기타보험기관[1본부]</v>
      </c>
      <c r="X3141" s="57" t="str">
        <f>작성용!O3138</f>
        <v xml:space="preserve">유재은대리 </v>
      </c>
      <c r="Y3141" s="57" t="str">
        <f>작성용!P3138</f>
        <v xml:space="preserve">02-3701-8164 </v>
      </c>
      <c r="Z3141" s="57" t="str">
        <f>작성용!Q3138</f>
        <v xml:space="preserve">yje1212@hi-co-kr </v>
      </c>
      <c r="AA3141" s="55" t="str">
        <f>작성용!AJ3138</f>
        <v>-</v>
      </c>
      <c r="AB3141" s="55">
        <f>작성용!AB3138</f>
        <v>0</v>
      </c>
    </row>
    <row r="3142" spans="1:28" s="11" customFormat="1" ht="16.5" hidden="1" customHeight="1" x14ac:dyDescent="0.3">
      <c r="A3142" s="53">
        <f>작성용!AL3139</f>
        <v>3138</v>
      </c>
      <c r="B3142" s="54" t="str">
        <f>작성용!AI3139</f>
        <v>가평가, 본평가 : 2025-01-03</v>
      </c>
      <c r="C3142" s="55" t="str">
        <f>작성용!AK3139</f>
        <v>개별종목</v>
      </c>
      <c r="D3142" s="56">
        <f>작성용!T3139</f>
        <v>45702</v>
      </c>
      <c r="E3142" s="57" t="str">
        <f>작성용!B3139</f>
        <v>현대해상</v>
      </c>
      <c r="F3142" s="57" t="str">
        <f>작성용!C3139</f>
        <v>재평가</v>
      </c>
      <c r="G3142" s="57" t="str">
        <f>작성용!D3139</f>
        <v>KB인프라CREDITSOLUTION일반사모특별자산투자신탁(H)</v>
      </c>
      <c r="H3142" s="58" t="str">
        <f>작성용!E3139</f>
        <v>KBP2022120269</v>
      </c>
      <c r="I3142" s="57" t="str">
        <f>작성용!F3139</f>
        <v>B02</v>
      </c>
      <c r="J3142" s="57">
        <f>작성용!G3139</f>
        <v>0</v>
      </c>
      <c r="K3142" s="57" t="str">
        <f>작성용!H3139</f>
        <v>Y</v>
      </c>
      <c r="L3142" s="57" t="str">
        <f>작성용!N3139</f>
        <v xml:space="preserve">분기 </v>
      </c>
      <c r="M3142" s="56" t="str">
        <f>작성용!U3139</f>
        <v>2025.03.31</v>
      </c>
      <c r="N3142" s="56" t="str">
        <f>작성용!V3139</f>
        <v>사전등록</v>
      </c>
      <c r="O3142" s="56" t="str">
        <f>작성용!W3139</f>
        <v>사전등록</v>
      </c>
      <c r="P3142" s="56" t="str">
        <f>작성용!X3139</f>
        <v>-</v>
      </c>
      <c r="Q3142" s="57" t="str">
        <f>작성용!AD3139</f>
        <v>대체평가3사업본부</v>
      </c>
      <c r="R3142" s="59">
        <f>작성용!AE3139</f>
        <v>0</v>
      </c>
      <c r="S3142" s="57" t="str">
        <f>작성용!AF3139</f>
        <v>대체평가3사업본부</v>
      </c>
      <c r="T3142" s="60" t="str">
        <f>작성용!AG3139</f>
        <v>정민지</v>
      </c>
      <c r="U3142" s="60" t="str">
        <f>작성용!AH3139</f>
        <v>정민지</v>
      </c>
      <c r="V3142" s="55">
        <f>작성용!AA3139</f>
        <v>202503</v>
      </c>
      <c r="W3142" s="57" t="str">
        <f>작성용!AC3139</f>
        <v>[T]기타보험기관[1본부]</v>
      </c>
      <c r="X3142" s="57" t="str">
        <f>작성용!O3139</f>
        <v xml:space="preserve">유재은대리 </v>
      </c>
      <c r="Y3142" s="57" t="str">
        <f>작성용!P3139</f>
        <v xml:space="preserve">02-3701-8164 </v>
      </c>
      <c r="Z3142" s="57" t="str">
        <f>작성용!Q3139</f>
        <v xml:space="preserve">yje1212@hi-co-kr </v>
      </c>
      <c r="AA3142" s="55" t="str">
        <f>작성용!AJ3139</f>
        <v>-</v>
      </c>
      <c r="AB3142" s="55">
        <f>작성용!AB3139</f>
        <v>0</v>
      </c>
    </row>
    <row r="3143" spans="1:28" s="11" customFormat="1" ht="16.5" hidden="1" customHeight="1" x14ac:dyDescent="0.3">
      <c r="A3143" s="53">
        <f>작성용!AL3140</f>
        <v>3139</v>
      </c>
      <c r="B3143" s="54" t="str">
        <f>작성용!AI3140</f>
        <v>가평가, 본평가 : 2025-01-03</v>
      </c>
      <c r="C3143" s="55" t="str">
        <f>작성용!AK3140</f>
        <v>개별종목</v>
      </c>
      <c r="D3143" s="56">
        <f>작성용!T3140</f>
        <v>45702</v>
      </c>
      <c r="E3143" s="57" t="str">
        <f>작성용!B3140</f>
        <v>현대해상</v>
      </c>
      <c r="F3143" s="57" t="str">
        <f>작성용!C3140</f>
        <v>재평가</v>
      </c>
      <c r="G3143" s="57" t="str">
        <f>작성용!D3140</f>
        <v>한화OPPORTUNISTICSTRATEGY일반사모부동산투자신탁5호</v>
      </c>
      <c r="H3143" s="58" t="str">
        <f>작성용!E3140</f>
        <v>KBP2023060041</v>
      </c>
      <c r="I3143" s="57" t="str">
        <f>작성용!F3140</f>
        <v>B02</v>
      </c>
      <c r="J3143" s="57">
        <f>작성용!G3140</f>
        <v>0</v>
      </c>
      <c r="K3143" s="57" t="str">
        <f>작성용!H3140</f>
        <v>Y</v>
      </c>
      <c r="L3143" s="57" t="str">
        <f>작성용!N3140</f>
        <v xml:space="preserve">분기 </v>
      </c>
      <c r="M3143" s="56" t="str">
        <f>작성용!U3140</f>
        <v>2025.03.31</v>
      </c>
      <c r="N3143" s="56" t="str">
        <f>작성용!V3140</f>
        <v>사전등록</v>
      </c>
      <c r="O3143" s="56" t="str">
        <f>작성용!W3140</f>
        <v>사전등록</v>
      </c>
      <c r="P3143" s="56" t="str">
        <f>작성용!X3140</f>
        <v>-</v>
      </c>
      <c r="Q3143" s="57" t="str">
        <f>작성용!AD3140</f>
        <v>대체평가3사업본부</v>
      </c>
      <c r="R3143" s="59">
        <f>작성용!AE3140</f>
        <v>0</v>
      </c>
      <c r="S3143" s="57" t="str">
        <f>작성용!AF3140</f>
        <v>대체평가3사업본부</v>
      </c>
      <c r="T3143" s="60" t="str">
        <f>작성용!AG3140</f>
        <v>정민지</v>
      </c>
      <c r="U3143" s="60" t="str">
        <f>작성용!AH3140</f>
        <v>정민지</v>
      </c>
      <c r="V3143" s="55">
        <f>작성용!AA3140</f>
        <v>202503</v>
      </c>
      <c r="W3143" s="57" t="str">
        <f>작성용!AC3140</f>
        <v>[T]기타보험기관[1본부]</v>
      </c>
      <c r="X3143" s="57" t="str">
        <f>작성용!O3140</f>
        <v xml:space="preserve">유재은대리 </v>
      </c>
      <c r="Y3143" s="57" t="str">
        <f>작성용!P3140</f>
        <v xml:space="preserve">02-3701-8164 </v>
      </c>
      <c r="Z3143" s="57" t="str">
        <f>작성용!Q3140</f>
        <v xml:space="preserve">yje1212@hi-co-kr </v>
      </c>
      <c r="AA3143" s="55" t="str">
        <f>작성용!AJ3140</f>
        <v>-</v>
      </c>
      <c r="AB3143" s="55">
        <f>작성용!AB3140</f>
        <v>0</v>
      </c>
    </row>
    <row r="3144" spans="1:28" s="11" customFormat="1" ht="16.5" hidden="1" customHeight="1" x14ac:dyDescent="0.3">
      <c r="A3144" s="53">
        <f>작성용!AL3141</f>
        <v>3140</v>
      </c>
      <c r="B3144" s="54" t="str">
        <f>작성용!AI3141</f>
        <v>가평가, 본평가 : 2025-01-03</v>
      </c>
      <c r="C3144" s="55" t="str">
        <f>작성용!AK3141</f>
        <v>개별종목</v>
      </c>
      <c r="D3144" s="56">
        <f>작성용!T3141</f>
        <v>45702</v>
      </c>
      <c r="E3144" s="57" t="str">
        <f>작성용!B3141</f>
        <v>현대해상</v>
      </c>
      <c r="F3144" s="57" t="str">
        <f>작성용!C3141</f>
        <v>재평가</v>
      </c>
      <c r="G3144" s="57" t="str">
        <f>작성용!D3141</f>
        <v>마스턴일반사모부동산투자신탁제178호1종</v>
      </c>
      <c r="H3144" s="58" t="str">
        <f>작성용!E3141</f>
        <v>KBP2023060016</v>
      </c>
      <c r="I3144" s="57" t="str">
        <f>작성용!F3141</f>
        <v>B02</v>
      </c>
      <c r="J3144" s="57">
        <f>작성용!G3141</f>
        <v>0</v>
      </c>
      <c r="K3144" s="57" t="str">
        <f>작성용!H3141</f>
        <v>Y</v>
      </c>
      <c r="L3144" s="57" t="str">
        <f>작성용!N3141</f>
        <v xml:space="preserve">분기 </v>
      </c>
      <c r="M3144" s="56" t="str">
        <f>작성용!U3141</f>
        <v>2025.03.31</v>
      </c>
      <c r="N3144" s="56" t="str">
        <f>작성용!V3141</f>
        <v>사전등록</v>
      </c>
      <c r="O3144" s="56" t="str">
        <f>작성용!W3141</f>
        <v>사전등록</v>
      </c>
      <c r="P3144" s="56" t="str">
        <f>작성용!X3141</f>
        <v>-</v>
      </c>
      <c r="Q3144" s="57" t="str">
        <f>작성용!AD3141</f>
        <v>대체평가3사업본부</v>
      </c>
      <c r="R3144" s="59">
        <f>작성용!AE3141</f>
        <v>0</v>
      </c>
      <c r="S3144" s="57" t="str">
        <f>작성용!AF3141</f>
        <v>대체평가3사업본부</v>
      </c>
      <c r="T3144" s="60" t="str">
        <f>작성용!AG3141</f>
        <v>정민지</v>
      </c>
      <c r="U3144" s="60" t="str">
        <f>작성용!AH3141</f>
        <v>정민지</v>
      </c>
      <c r="V3144" s="55">
        <f>작성용!AA3141</f>
        <v>202503</v>
      </c>
      <c r="W3144" s="57" t="str">
        <f>작성용!AC3141</f>
        <v>[T]기타보험기관[1본부]</v>
      </c>
      <c r="X3144" s="57" t="str">
        <f>작성용!O3141</f>
        <v xml:space="preserve">유재은대리 </v>
      </c>
      <c r="Y3144" s="57" t="str">
        <f>작성용!P3141</f>
        <v xml:space="preserve">02-3701-8164 </v>
      </c>
      <c r="Z3144" s="57" t="str">
        <f>작성용!Q3141</f>
        <v xml:space="preserve">yje1212@hi-co-kr </v>
      </c>
      <c r="AA3144" s="55" t="str">
        <f>작성용!AJ3141</f>
        <v>-</v>
      </c>
      <c r="AB3144" s="55">
        <f>작성용!AB3141</f>
        <v>0</v>
      </c>
    </row>
    <row r="3145" spans="1:28" s="11" customFormat="1" ht="16.5" hidden="1" customHeight="1" x14ac:dyDescent="0.3">
      <c r="A3145" s="53">
        <f>작성용!AL3142</f>
        <v>3141</v>
      </c>
      <c r="B3145" s="54" t="str">
        <f>작성용!AI3142</f>
        <v>가평가, 본평가 : 2025-01-03</v>
      </c>
      <c r="C3145" s="55" t="str">
        <f>작성용!AK3142</f>
        <v>개별종목</v>
      </c>
      <c r="D3145" s="56">
        <f>작성용!T3142</f>
        <v>45702</v>
      </c>
      <c r="E3145" s="57" t="str">
        <f>작성용!B3142</f>
        <v>현대해상</v>
      </c>
      <c r="F3145" s="57" t="str">
        <f>작성용!C3142</f>
        <v>재평가</v>
      </c>
      <c r="G3145" s="57" t="str">
        <f>작성용!D3142</f>
        <v>삼성유럽인프라대출일반사모투자신탁제1호</v>
      </c>
      <c r="H3145" s="58" t="str">
        <f>작성용!E3142</f>
        <v>KBP2023060026</v>
      </c>
      <c r="I3145" s="57" t="str">
        <f>작성용!F3142</f>
        <v>B02</v>
      </c>
      <c r="J3145" s="57">
        <f>작성용!G3142</f>
        <v>0</v>
      </c>
      <c r="K3145" s="57" t="str">
        <f>작성용!H3142</f>
        <v>Y</v>
      </c>
      <c r="L3145" s="57" t="str">
        <f>작성용!N3142</f>
        <v xml:space="preserve">분기 </v>
      </c>
      <c r="M3145" s="56" t="str">
        <f>작성용!U3142</f>
        <v>2025.03.31</v>
      </c>
      <c r="N3145" s="56" t="str">
        <f>작성용!V3142</f>
        <v>사전등록</v>
      </c>
      <c r="O3145" s="56" t="str">
        <f>작성용!W3142</f>
        <v>사전등록</v>
      </c>
      <c r="P3145" s="56" t="str">
        <f>작성용!X3142</f>
        <v>-</v>
      </c>
      <c r="Q3145" s="57" t="str">
        <f>작성용!AD3142</f>
        <v>대체평가3사업본부</v>
      </c>
      <c r="R3145" s="59">
        <f>작성용!AE3142</f>
        <v>0</v>
      </c>
      <c r="S3145" s="57" t="str">
        <f>작성용!AF3142</f>
        <v>대체평가3사업본부</v>
      </c>
      <c r="T3145" s="60" t="str">
        <f>작성용!AG3142</f>
        <v>정민지</v>
      </c>
      <c r="U3145" s="60" t="str">
        <f>작성용!AH3142</f>
        <v>정민지</v>
      </c>
      <c r="V3145" s="55">
        <f>작성용!AA3142</f>
        <v>202503</v>
      </c>
      <c r="W3145" s="57" t="str">
        <f>작성용!AC3142</f>
        <v>[T]기타보험기관[1본부]</v>
      </c>
      <c r="X3145" s="57" t="str">
        <f>작성용!O3142</f>
        <v xml:space="preserve">유재은대리 </v>
      </c>
      <c r="Y3145" s="57" t="str">
        <f>작성용!P3142</f>
        <v xml:space="preserve">02-3701-8164 </v>
      </c>
      <c r="Z3145" s="57" t="str">
        <f>작성용!Q3142</f>
        <v xml:space="preserve">yje1212@hi-co-kr </v>
      </c>
      <c r="AA3145" s="55" t="str">
        <f>작성용!AJ3142</f>
        <v>-</v>
      </c>
      <c r="AB3145" s="55">
        <f>작성용!AB3142</f>
        <v>0</v>
      </c>
    </row>
    <row r="3146" spans="1:28" s="11" customFormat="1" ht="16.5" hidden="1" customHeight="1" x14ac:dyDescent="0.3">
      <c r="A3146" s="53">
        <f>작성용!AL3143</f>
        <v>3142</v>
      </c>
      <c r="B3146" s="54" t="str">
        <f>작성용!AI3143</f>
        <v>가평가, 본평가 : 2025-01-03</v>
      </c>
      <c r="C3146" s="55" t="str">
        <f>작성용!AK3143</f>
        <v>개별종목</v>
      </c>
      <c r="D3146" s="56">
        <f>작성용!T3143</f>
        <v>45702</v>
      </c>
      <c r="E3146" s="57" t="str">
        <f>작성용!B3143</f>
        <v>현대해상</v>
      </c>
      <c r="F3146" s="57" t="str">
        <f>작성용!C3143</f>
        <v>재평가</v>
      </c>
      <c r="G3146" s="57" t="str">
        <f>작성용!D3143</f>
        <v>보고에너지전환인프라일반사모투자신탁1호</v>
      </c>
      <c r="H3146" s="58" t="str">
        <f>작성용!E3143</f>
        <v>KBP2023090012</v>
      </c>
      <c r="I3146" s="57" t="str">
        <f>작성용!F3143</f>
        <v>B02</v>
      </c>
      <c r="J3146" s="57">
        <f>작성용!G3143</f>
        <v>0</v>
      </c>
      <c r="K3146" s="57" t="str">
        <f>작성용!H3143</f>
        <v>Y</v>
      </c>
      <c r="L3146" s="57" t="str">
        <f>작성용!N3143</f>
        <v xml:space="preserve">분기 </v>
      </c>
      <c r="M3146" s="56" t="str">
        <f>작성용!U3143</f>
        <v>2025.03.31</v>
      </c>
      <c r="N3146" s="56" t="str">
        <f>작성용!V3143</f>
        <v>사전등록</v>
      </c>
      <c r="O3146" s="56" t="str">
        <f>작성용!W3143</f>
        <v>사전등록</v>
      </c>
      <c r="P3146" s="56" t="str">
        <f>작성용!X3143</f>
        <v>-</v>
      </c>
      <c r="Q3146" s="57" t="str">
        <f>작성용!AD3143</f>
        <v>대체평가3사업본부</v>
      </c>
      <c r="R3146" s="59">
        <f>작성용!AE3143</f>
        <v>0</v>
      </c>
      <c r="S3146" s="57" t="str">
        <f>작성용!AF3143</f>
        <v>대체평가3사업본부</v>
      </c>
      <c r="T3146" s="60" t="str">
        <f>작성용!AG3143</f>
        <v>정민지</v>
      </c>
      <c r="U3146" s="60" t="str">
        <f>작성용!AH3143</f>
        <v>정민지</v>
      </c>
      <c r="V3146" s="55">
        <f>작성용!AA3143</f>
        <v>202503</v>
      </c>
      <c r="W3146" s="57" t="str">
        <f>작성용!AC3143</f>
        <v>[T]기타보험기관[1본부]</v>
      </c>
      <c r="X3146" s="57" t="str">
        <f>작성용!O3143</f>
        <v xml:space="preserve">유재은대리 </v>
      </c>
      <c r="Y3146" s="57" t="str">
        <f>작성용!P3143</f>
        <v xml:space="preserve">02-3701-8164 </v>
      </c>
      <c r="Z3146" s="57" t="str">
        <f>작성용!Q3143</f>
        <v xml:space="preserve">yje1212@hi-co-kr </v>
      </c>
      <c r="AA3146" s="55" t="str">
        <f>작성용!AJ3143</f>
        <v>-</v>
      </c>
      <c r="AB3146" s="55">
        <f>작성용!AB3143</f>
        <v>0</v>
      </c>
    </row>
    <row r="3147" spans="1:28" s="11" customFormat="1" ht="16.5" hidden="1" customHeight="1" x14ac:dyDescent="0.3">
      <c r="A3147" s="53">
        <f>작성용!AL3144</f>
        <v>3143</v>
      </c>
      <c r="B3147" s="54" t="str">
        <f>작성용!AI3144</f>
        <v>가평가, 본평가 : 2025-01-03</v>
      </c>
      <c r="C3147" s="55" t="str">
        <f>작성용!AK3144</f>
        <v>개별종목</v>
      </c>
      <c r="D3147" s="56">
        <f>작성용!T3144</f>
        <v>45702</v>
      </c>
      <c r="E3147" s="57" t="str">
        <f>작성용!B3144</f>
        <v>현대해상</v>
      </c>
      <c r="F3147" s="57" t="str">
        <f>작성용!C3144</f>
        <v>재평가</v>
      </c>
      <c r="G3147" s="57" t="str">
        <f>작성용!D3144</f>
        <v>현대인베스트해밀턴레인세컨더리PE일반사모투자신탁35호</v>
      </c>
      <c r="H3147" s="58" t="str">
        <f>작성용!E3144</f>
        <v>KBP2023120127</v>
      </c>
      <c r="I3147" s="57" t="str">
        <f>작성용!F3144</f>
        <v>B02</v>
      </c>
      <c r="J3147" s="57">
        <f>작성용!G3144</f>
        <v>0</v>
      </c>
      <c r="K3147" s="57" t="str">
        <f>작성용!H3144</f>
        <v>Y</v>
      </c>
      <c r="L3147" s="57" t="str">
        <f>작성용!N3144</f>
        <v xml:space="preserve">분기 </v>
      </c>
      <c r="M3147" s="56" t="str">
        <f>작성용!U3144</f>
        <v>2025.03.31</v>
      </c>
      <c r="N3147" s="56" t="str">
        <f>작성용!V3144</f>
        <v>사전등록</v>
      </c>
      <c r="O3147" s="56" t="str">
        <f>작성용!W3144</f>
        <v>사전등록</v>
      </c>
      <c r="P3147" s="56" t="str">
        <f>작성용!X3144</f>
        <v>-</v>
      </c>
      <c r="Q3147" s="57" t="str">
        <f>작성용!AD3144</f>
        <v>대체평가3사업본부</v>
      </c>
      <c r="R3147" s="59">
        <f>작성용!AE3144</f>
        <v>0</v>
      </c>
      <c r="S3147" s="57" t="str">
        <f>작성용!AF3144</f>
        <v>대체평가3사업본부</v>
      </c>
      <c r="T3147" s="60" t="str">
        <f>작성용!AG3144</f>
        <v>정민지</v>
      </c>
      <c r="U3147" s="60" t="str">
        <f>작성용!AH3144</f>
        <v>정민지</v>
      </c>
      <c r="V3147" s="55">
        <f>작성용!AA3144</f>
        <v>202503</v>
      </c>
      <c r="W3147" s="57" t="str">
        <f>작성용!AC3144</f>
        <v>[T]기타보험기관[1본부]</v>
      </c>
      <c r="X3147" s="57" t="str">
        <f>작성용!O3144</f>
        <v xml:space="preserve">유재은대리 </v>
      </c>
      <c r="Y3147" s="57" t="str">
        <f>작성용!P3144</f>
        <v xml:space="preserve">02-3701-8164 </v>
      </c>
      <c r="Z3147" s="57" t="str">
        <f>작성용!Q3144</f>
        <v xml:space="preserve">yje1212@hi-co-kr </v>
      </c>
      <c r="AA3147" s="55" t="str">
        <f>작성용!AJ3144</f>
        <v>-</v>
      </c>
      <c r="AB3147" s="55">
        <f>작성용!AB3144</f>
        <v>0</v>
      </c>
    </row>
    <row r="3148" spans="1:28" s="11" customFormat="1" ht="16.5" hidden="1" customHeight="1" x14ac:dyDescent="0.3">
      <c r="A3148" s="53">
        <f>작성용!AL3145</f>
        <v>3144</v>
      </c>
      <c r="B3148" s="54" t="str">
        <f>작성용!AI3145</f>
        <v>-</v>
      </c>
      <c r="C3148" s="55" t="str">
        <f>작성용!AK3145</f>
        <v>개별종목</v>
      </c>
      <c r="D3148" s="56">
        <f>작성용!T3145</f>
        <v>45702</v>
      </c>
      <c r="E3148" s="57" t="str">
        <f>작성용!B3145</f>
        <v>현대해상</v>
      </c>
      <c r="F3148" s="57" t="str">
        <f>작성용!C3145</f>
        <v>재평가</v>
      </c>
      <c r="G3148" s="57" t="str">
        <f>작성용!D3145</f>
        <v>KB와이즈스타일반사모부동산투자신탁제22호(1종)</v>
      </c>
      <c r="H3148" s="58" t="str">
        <f>작성용!E3145</f>
        <v>KBP2023120072</v>
      </c>
      <c r="I3148" s="57" t="str">
        <f>작성용!F3145</f>
        <v>B02</v>
      </c>
      <c r="J3148" s="57">
        <f>작성용!G3145</f>
        <v>0</v>
      </c>
      <c r="K3148" s="57" t="str">
        <f>작성용!H3145</f>
        <v>Y</v>
      </c>
      <c r="L3148" s="57" t="str">
        <f>작성용!N3145</f>
        <v xml:space="preserve">분기 </v>
      </c>
      <c r="M3148" s="56" t="str">
        <f>작성용!U3145</f>
        <v>2025.03.31</v>
      </c>
      <c r="N3148" s="56" t="str">
        <f>작성용!V3145</f>
        <v>사전등록</v>
      </c>
      <c r="O3148" s="56" t="str">
        <f>작성용!W3145</f>
        <v>사전등록</v>
      </c>
      <c r="P3148" s="56" t="str">
        <f>작성용!X3145</f>
        <v>-</v>
      </c>
      <c r="Q3148" s="57" t="str">
        <f>작성용!AD3145</f>
        <v>대체평가3사업본부</v>
      </c>
      <c r="R3148" s="59">
        <f>작성용!AE3145</f>
        <v>0</v>
      </c>
      <c r="S3148" s="57" t="str">
        <f>작성용!AF3145</f>
        <v>대체평가3사업본부</v>
      </c>
      <c r="T3148" s="60" t="str">
        <f>작성용!AG3145</f>
        <v>정민지</v>
      </c>
      <c r="U3148" s="60" t="str">
        <f>작성용!AH3145</f>
        <v>정민지</v>
      </c>
      <c r="V3148" s="55">
        <f>작성용!AA3145</f>
        <v>202503</v>
      </c>
      <c r="W3148" s="57" t="str">
        <f>작성용!AC3145</f>
        <v>[T]기타보험기관[1본부]</v>
      </c>
      <c r="X3148" s="57" t="str">
        <f>작성용!O3145</f>
        <v xml:space="preserve">유재은대리 </v>
      </c>
      <c r="Y3148" s="57" t="str">
        <f>작성용!P3145</f>
        <v xml:space="preserve">02-3701-8164 </v>
      </c>
      <c r="Z3148" s="57" t="str">
        <f>작성용!Q3145</f>
        <v xml:space="preserve">yje1212@hi-co-kr </v>
      </c>
      <c r="AA3148" s="55" t="str">
        <f>작성용!AJ3145</f>
        <v>-</v>
      </c>
      <c r="AB3148" s="55">
        <f>작성용!AB3145</f>
        <v>0</v>
      </c>
    </row>
    <row r="3149" spans="1:28" s="11" customFormat="1" ht="16.5" hidden="1" customHeight="1" x14ac:dyDescent="0.3">
      <c r="A3149" s="53">
        <f>작성용!AL3146</f>
        <v>3145</v>
      </c>
      <c r="B3149" s="54" t="str">
        <f>작성용!AI3146</f>
        <v>가평가, 본평가 : 2025-01-03</v>
      </c>
      <c r="C3149" s="55" t="str">
        <f>작성용!AK3146</f>
        <v>개별종목</v>
      </c>
      <c r="D3149" s="56">
        <f>작성용!T3146</f>
        <v>45702</v>
      </c>
      <c r="E3149" s="57" t="str">
        <f>작성용!B3146</f>
        <v>현대해상</v>
      </c>
      <c r="F3149" s="57" t="str">
        <f>작성용!C3146</f>
        <v>재평가</v>
      </c>
      <c r="G3149" s="57" t="str">
        <f>작성용!D3146</f>
        <v>신한DOVERXI일반사모투자신탁제2호(H)</v>
      </c>
      <c r="H3149" s="58" t="str">
        <f>작성용!E3146</f>
        <v>KBP2023120068</v>
      </c>
      <c r="I3149" s="57" t="str">
        <f>작성용!F3146</f>
        <v>B02</v>
      </c>
      <c r="J3149" s="57">
        <f>작성용!G3146</f>
        <v>0</v>
      </c>
      <c r="K3149" s="57" t="str">
        <f>작성용!H3146</f>
        <v>Y</v>
      </c>
      <c r="L3149" s="57" t="str">
        <f>작성용!N3146</f>
        <v xml:space="preserve">분기 </v>
      </c>
      <c r="M3149" s="56" t="str">
        <f>작성용!U3146</f>
        <v>2025.03.31</v>
      </c>
      <c r="N3149" s="56" t="str">
        <f>작성용!V3146</f>
        <v>사전등록</v>
      </c>
      <c r="O3149" s="56" t="str">
        <f>작성용!W3146</f>
        <v>사전등록</v>
      </c>
      <c r="P3149" s="56" t="str">
        <f>작성용!X3146</f>
        <v>-</v>
      </c>
      <c r="Q3149" s="57" t="str">
        <f>작성용!AD3146</f>
        <v>대체평가3사업본부</v>
      </c>
      <c r="R3149" s="59">
        <f>작성용!AE3146</f>
        <v>0</v>
      </c>
      <c r="S3149" s="57" t="str">
        <f>작성용!AF3146</f>
        <v>대체평가3사업본부</v>
      </c>
      <c r="T3149" s="60" t="str">
        <f>작성용!AG3146</f>
        <v>정민지</v>
      </c>
      <c r="U3149" s="60" t="str">
        <f>작성용!AH3146</f>
        <v>정민지</v>
      </c>
      <c r="V3149" s="55">
        <f>작성용!AA3146</f>
        <v>202503</v>
      </c>
      <c r="W3149" s="57" t="str">
        <f>작성용!AC3146</f>
        <v>[T]기타보험기관[1본부]</v>
      </c>
      <c r="X3149" s="57" t="str">
        <f>작성용!O3146</f>
        <v xml:space="preserve">유재은대리 </v>
      </c>
      <c r="Y3149" s="57" t="str">
        <f>작성용!P3146</f>
        <v xml:space="preserve">02-3701-8164 </v>
      </c>
      <c r="Z3149" s="57" t="str">
        <f>작성용!Q3146</f>
        <v xml:space="preserve">yje1212@hi-co-kr </v>
      </c>
      <c r="AA3149" s="55" t="str">
        <f>작성용!AJ3146</f>
        <v>-</v>
      </c>
      <c r="AB3149" s="55">
        <f>작성용!AB3146</f>
        <v>0</v>
      </c>
    </row>
    <row r="3150" spans="1:28" s="11" customFormat="1" ht="16.5" hidden="1" customHeight="1" x14ac:dyDescent="0.3">
      <c r="A3150" s="53">
        <f>작성용!AL3147</f>
        <v>3146</v>
      </c>
      <c r="B3150" s="54" t="str">
        <f>작성용!AI3147</f>
        <v>-</v>
      </c>
      <c r="C3150" s="55" t="str">
        <f>작성용!AK3147</f>
        <v>개별종목</v>
      </c>
      <c r="D3150" s="56">
        <f>작성용!T3147</f>
        <v>45702</v>
      </c>
      <c r="E3150" s="57" t="str">
        <f>작성용!B3147</f>
        <v>현대해상</v>
      </c>
      <c r="F3150" s="57" t="str">
        <f>작성용!C3147</f>
        <v>재평가</v>
      </c>
      <c r="G3150" s="57" t="str">
        <f>작성용!D3147</f>
        <v>현대인베스트VAUBAN유럽인프라일반사모특별자산투자신탁11호</v>
      </c>
      <c r="H3150" s="58" t="str">
        <f>작성용!E3147</f>
        <v>KBP2024030019</v>
      </c>
      <c r="I3150" s="57" t="str">
        <f>작성용!F3147</f>
        <v>B02</v>
      </c>
      <c r="J3150" s="57">
        <f>작성용!G3147</f>
        <v>0</v>
      </c>
      <c r="K3150" s="57" t="str">
        <f>작성용!H3147</f>
        <v>Y</v>
      </c>
      <c r="L3150" s="57" t="str">
        <f>작성용!N3147</f>
        <v xml:space="preserve">분기 </v>
      </c>
      <c r="M3150" s="56" t="str">
        <f>작성용!U3147</f>
        <v>2025.03.31</v>
      </c>
      <c r="N3150" s="56" t="str">
        <f>작성용!V3147</f>
        <v>사전등록</v>
      </c>
      <c r="O3150" s="56" t="str">
        <f>작성용!W3147</f>
        <v>사전등록</v>
      </c>
      <c r="P3150" s="56" t="str">
        <f>작성용!X3147</f>
        <v>-</v>
      </c>
      <c r="Q3150" s="57" t="str">
        <f>작성용!AD3147</f>
        <v>대체평가3사업본부</v>
      </c>
      <c r="R3150" s="59">
        <f>작성용!AE3147</f>
        <v>0</v>
      </c>
      <c r="S3150" s="57" t="str">
        <f>작성용!AF3147</f>
        <v>대체평가3사업본부</v>
      </c>
      <c r="T3150" s="60" t="str">
        <f>작성용!AG3147</f>
        <v>정민지</v>
      </c>
      <c r="U3150" s="60" t="str">
        <f>작성용!AH3147</f>
        <v>정민지</v>
      </c>
      <c r="V3150" s="55">
        <f>작성용!AA3147</f>
        <v>202503</v>
      </c>
      <c r="W3150" s="57" t="str">
        <f>작성용!AC3147</f>
        <v>[T]기타보험기관[1본부]</v>
      </c>
      <c r="X3150" s="57" t="str">
        <f>작성용!O3147</f>
        <v xml:space="preserve">유재은대리 </v>
      </c>
      <c r="Y3150" s="57" t="str">
        <f>작성용!P3147</f>
        <v xml:space="preserve">02-3701-8164 </v>
      </c>
      <c r="Z3150" s="57" t="str">
        <f>작성용!Q3147</f>
        <v xml:space="preserve">yje1212@hi-co-kr </v>
      </c>
      <c r="AA3150" s="55" t="str">
        <f>작성용!AJ3147</f>
        <v>-</v>
      </c>
      <c r="AB3150" s="55">
        <f>작성용!AB3147</f>
        <v>0</v>
      </c>
    </row>
    <row r="3151" spans="1:28" s="11" customFormat="1" ht="16.5" hidden="1" customHeight="1" x14ac:dyDescent="0.3">
      <c r="A3151" s="53">
        <f>작성용!AL3148</f>
        <v>3147</v>
      </c>
      <c r="B3151" s="54" t="str">
        <f>작성용!AI3148</f>
        <v>가평가, 본평가 : 2025-01-03</v>
      </c>
      <c r="C3151" s="55" t="str">
        <f>작성용!AK3148</f>
        <v>개별종목</v>
      </c>
      <c r="D3151" s="56">
        <f>작성용!T3148</f>
        <v>45702</v>
      </c>
      <c r="E3151" s="57" t="str">
        <f>작성용!B3148</f>
        <v>현대해상</v>
      </c>
      <c r="F3151" s="57" t="str">
        <f>작성용!C3148</f>
        <v>재평가</v>
      </c>
      <c r="G3151" s="57" t="str">
        <f>작성용!D3148</f>
        <v>IMM해외재간접일반사모투자신탁제1호</v>
      </c>
      <c r="H3151" s="58" t="str">
        <f>작성용!E3148</f>
        <v>KBP2024030020</v>
      </c>
      <c r="I3151" s="57" t="str">
        <f>작성용!F3148</f>
        <v>B02</v>
      </c>
      <c r="J3151" s="57">
        <f>작성용!G3148</f>
        <v>0</v>
      </c>
      <c r="K3151" s="57" t="str">
        <f>작성용!H3148</f>
        <v>Y</v>
      </c>
      <c r="L3151" s="57" t="str">
        <f>작성용!N3148</f>
        <v xml:space="preserve">분기 </v>
      </c>
      <c r="M3151" s="56" t="str">
        <f>작성용!U3148</f>
        <v>2025.03.31</v>
      </c>
      <c r="N3151" s="56" t="str">
        <f>작성용!V3148</f>
        <v>사전등록</v>
      </c>
      <c r="O3151" s="56" t="str">
        <f>작성용!W3148</f>
        <v>사전등록</v>
      </c>
      <c r="P3151" s="56" t="str">
        <f>작성용!X3148</f>
        <v>-</v>
      </c>
      <c r="Q3151" s="57" t="str">
        <f>작성용!AD3148</f>
        <v>대체평가3사업본부</v>
      </c>
      <c r="R3151" s="59">
        <f>작성용!AE3148</f>
        <v>0</v>
      </c>
      <c r="S3151" s="57" t="str">
        <f>작성용!AF3148</f>
        <v>대체평가3사업본부</v>
      </c>
      <c r="T3151" s="60" t="str">
        <f>작성용!AG3148</f>
        <v>정민지</v>
      </c>
      <c r="U3151" s="60" t="str">
        <f>작성용!AH3148</f>
        <v>정민지</v>
      </c>
      <c r="V3151" s="55">
        <f>작성용!AA3148</f>
        <v>202503</v>
      </c>
      <c r="W3151" s="57" t="str">
        <f>작성용!AC3148</f>
        <v>[T]기타보험기관[1본부]</v>
      </c>
      <c r="X3151" s="57" t="str">
        <f>작성용!O3148</f>
        <v xml:space="preserve">유재은대리 </v>
      </c>
      <c r="Y3151" s="57" t="str">
        <f>작성용!P3148</f>
        <v xml:space="preserve">02-3701-8164 </v>
      </c>
      <c r="Z3151" s="57" t="str">
        <f>작성용!Q3148</f>
        <v xml:space="preserve">yje1212@hi-co-kr </v>
      </c>
      <c r="AA3151" s="55" t="str">
        <f>작성용!AJ3148</f>
        <v>-</v>
      </c>
      <c r="AB3151" s="55">
        <f>작성용!AB3148</f>
        <v>0</v>
      </c>
    </row>
    <row r="3152" spans="1:28" s="11" customFormat="1" ht="16.5" hidden="1" customHeight="1" x14ac:dyDescent="0.3">
      <c r="A3152" s="53">
        <f>작성용!AL3149</f>
        <v>3148</v>
      </c>
      <c r="B3152" s="54" t="str">
        <f>작성용!AI3149</f>
        <v>가평가, 본평가 : 2025-01-03</v>
      </c>
      <c r="C3152" s="55" t="str">
        <f>작성용!AK3149</f>
        <v>개별종목</v>
      </c>
      <c r="D3152" s="56">
        <f>작성용!T3149</f>
        <v>45702</v>
      </c>
      <c r="E3152" s="57" t="str">
        <f>작성용!B3149</f>
        <v>현대해상</v>
      </c>
      <c r="F3152" s="57" t="str">
        <f>작성용!C3149</f>
        <v>재평가</v>
      </c>
      <c r="G3152" s="57" t="str">
        <f>작성용!D3149</f>
        <v>미래에셋맵스영국일반사모부동산투자신탁1호제0종</v>
      </c>
      <c r="H3152" s="58" t="str">
        <f>작성용!E3149</f>
        <v>KBP2024060023</v>
      </c>
      <c r="I3152" s="57" t="str">
        <f>작성용!F3149</f>
        <v>B02</v>
      </c>
      <c r="J3152" s="57">
        <f>작성용!G3149</f>
        <v>0</v>
      </c>
      <c r="K3152" s="57" t="str">
        <f>작성용!H3149</f>
        <v>Y</v>
      </c>
      <c r="L3152" s="57" t="str">
        <f>작성용!N3149</f>
        <v xml:space="preserve">분기 </v>
      </c>
      <c r="M3152" s="56" t="str">
        <f>작성용!U3149</f>
        <v>2025.03.31</v>
      </c>
      <c r="N3152" s="56" t="str">
        <f>작성용!V3149</f>
        <v>사전등록</v>
      </c>
      <c r="O3152" s="56" t="str">
        <f>작성용!W3149</f>
        <v>사전등록</v>
      </c>
      <c r="P3152" s="56" t="str">
        <f>작성용!X3149</f>
        <v>-</v>
      </c>
      <c r="Q3152" s="57" t="str">
        <f>작성용!AD3149</f>
        <v>대체평가3사업본부</v>
      </c>
      <c r="R3152" s="59">
        <f>작성용!AE3149</f>
        <v>0</v>
      </c>
      <c r="S3152" s="57" t="str">
        <f>작성용!AF3149</f>
        <v>대체평가3사업본부</v>
      </c>
      <c r="T3152" s="60" t="str">
        <f>작성용!AG3149</f>
        <v>정민지</v>
      </c>
      <c r="U3152" s="60" t="str">
        <f>작성용!AH3149</f>
        <v>정민지</v>
      </c>
      <c r="V3152" s="55">
        <f>작성용!AA3149</f>
        <v>202503</v>
      </c>
      <c r="W3152" s="57" t="str">
        <f>작성용!AC3149</f>
        <v>[T]기타보험기관[1본부]</v>
      </c>
      <c r="X3152" s="57" t="str">
        <f>작성용!O3149</f>
        <v xml:space="preserve">유재은대리 </v>
      </c>
      <c r="Y3152" s="57" t="str">
        <f>작성용!P3149</f>
        <v xml:space="preserve">02-3701-8164 </v>
      </c>
      <c r="Z3152" s="57" t="str">
        <f>작성용!Q3149</f>
        <v xml:space="preserve">yje1212@hi-co-kr </v>
      </c>
      <c r="AA3152" s="55" t="str">
        <f>작성용!AJ3149</f>
        <v>-</v>
      </c>
      <c r="AB3152" s="55">
        <f>작성용!AB3149</f>
        <v>0</v>
      </c>
    </row>
    <row r="3153" spans="1:28" s="11" customFormat="1" ht="16.5" hidden="1" customHeight="1" x14ac:dyDescent="0.3">
      <c r="A3153" s="53">
        <f>작성용!AL3150</f>
        <v>3149</v>
      </c>
      <c r="B3153" s="54" t="str">
        <f>작성용!AI3150</f>
        <v>가평가, 본평가 : 2025-01-03</v>
      </c>
      <c r="C3153" s="55" t="str">
        <f>작성용!AK3150</f>
        <v>개별종목</v>
      </c>
      <c r="D3153" s="56">
        <f>작성용!T3150</f>
        <v>45702</v>
      </c>
      <c r="E3153" s="57" t="str">
        <f>작성용!B3150</f>
        <v>현대해상</v>
      </c>
      <c r="F3153" s="57" t="str">
        <f>작성용!C3150</f>
        <v>재평가</v>
      </c>
      <c r="G3153" s="57" t="str">
        <f>작성용!D3150</f>
        <v>미래에셋맵스영국전문투자형사모부동산투자신탁1호제2종</v>
      </c>
      <c r="H3153" s="58" t="str">
        <f>작성용!E3150</f>
        <v>KBP2019120138</v>
      </c>
      <c r="I3153" s="57" t="str">
        <f>작성용!F3150</f>
        <v>B02</v>
      </c>
      <c r="J3153" s="57">
        <f>작성용!G3150</f>
        <v>0</v>
      </c>
      <c r="K3153" s="57" t="str">
        <f>작성용!H3150</f>
        <v>Y</v>
      </c>
      <c r="L3153" s="57" t="str">
        <f>작성용!N3150</f>
        <v xml:space="preserve">분기 </v>
      </c>
      <c r="M3153" s="56" t="str">
        <f>작성용!U3150</f>
        <v>2025.03.31</v>
      </c>
      <c r="N3153" s="56" t="str">
        <f>작성용!V3150</f>
        <v>사전등록</v>
      </c>
      <c r="O3153" s="56" t="str">
        <f>작성용!W3150</f>
        <v>사전등록</v>
      </c>
      <c r="P3153" s="56" t="str">
        <f>작성용!X3150</f>
        <v>-</v>
      </c>
      <c r="Q3153" s="57" t="str">
        <f>작성용!AD3150</f>
        <v>대체평가3사업본부</v>
      </c>
      <c r="R3153" s="59">
        <f>작성용!AE3150</f>
        <v>0</v>
      </c>
      <c r="S3153" s="57" t="str">
        <f>작성용!AF3150</f>
        <v>대체평가3사업본부</v>
      </c>
      <c r="T3153" s="60" t="str">
        <f>작성용!AG3150</f>
        <v>정민지</v>
      </c>
      <c r="U3153" s="60" t="str">
        <f>작성용!AH3150</f>
        <v>정민지</v>
      </c>
      <c r="V3153" s="55">
        <f>작성용!AA3150</f>
        <v>202503</v>
      </c>
      <c r="W3153" s="57" t="str">
        <f>작성용!AC3150</f>
        <v>[T]기타보험기관[1본부]</v>
      </c>
      <c r="X3153" s="57" t="str">
        <f>작성용!O3150</f>
        <v xml:space="preserve">유재은대리 </v>
      </c>
      <c r="Y3153" s="57" t="str">
        <f>작성용!P3150</f>
        <v xml:space="preserve">02-3701-8164 </v>
      </c>
      <c r="Z3153" s="57" t="str">
        <f>작성용!Q3150</f>
        <v xml:space="preserve">yje1212@hi-co-kr </v>
      </c>
      <c r="AA3153" s="55" t="str">
        <f>작성용!AJ3150</f>
        <v>-</v>
      </c>
      <c r="AB3153" s="55">
        <f>작성용!AB3150</f>
        <v>0</v>
      </c>
    </row>
    <row r="3154" spans="1:28" s="11" customFormat="1" ht="16.5" hidden="1" customHeight="1" x14ac:dyDescent="0.3">
      <c r="A3154" s="53">
        <f>작성용!AL3151</f>
        <v>3150</v>
      </c>
      <c r="B3154" s="54" t="str">
        <f>작성용!AI3151</f>
        <v>-</v>
      </c>
      <c r="C3154" s="55" t="str">
        <f>작성용!AK3151</f>
        <v>개별종목</v>
      </c>
      <c r="D3154" s="56">
        <f>작성용!T3151</f>
        <v>45702</v>
      </c>
      <c r="E3154" s="57" t="str">
        <f>작성용!B3151</f>
        <v>현대해상</v>
      </c>
      <c r="F3154" s="57" t="str">
        <f>작성용!C3151</f>
        <v>재평가</v>
      </c>
      <c r="G3154" s="57" t="str">
        <f>작성용!D3151</f>
        <v>현대인베스트해밀턴레인인프라일반사모특별자산투자신탁12호</v>
      </c>
      <c r="H3154" s="58" t="str">
        <f>작성용!E3151</f>
        <v>KBP2024090028</v>
      </c>
      <c r="I3154" s="57" t="str">
        <f>작성용!F3151</f>
        <v>B02</v>
      </c>
      <c r="J3154" s="57">
        <f>작성용!G3151</f>
        <v>0</v>
      </c>
      <c r="K3154" s="57" t="str">
        <f>작성용!H3151</f>
        <v>Y</v>
      </c>
      <c r="L3154" s="57" t="str">
        <f>작성용!N3151</f>
        <v xml:space="preserve">분기 </v>
      </c>
      <c r="M3154" s="56" t="str">
        <f>작성용!U3151</f>
        <v>2025.03.31</v>
      </c>
      <c r="N3154" s="56" t="str">
        <f>작성용!V3151</f>
        <v>사전등록</v>
      </c>
      <c r="O3154" s="56" t="str">
        <f>작성용!W3151</f>
        <v>사전등록</v>
      </c>
      <c r="P3154" s="56" t="str">
        <f>작성용!X3151</f>
        <v>-</v>
      </c>
      <c r="Q3154" s="57" t="str">
        <f>작성용!AD3151</f>
        <v>대체평가3사업본부</v>
      </c>
      <c r="R3154" s="59">
        <f>작성용!AE3151</f>
        <v>0</v>
      </c>
      <c r="S3154" s="57" t="str">
        <f>작성용!AF3151</f>
        <v>대체평가3사업본부</v>
      </c>
      <c r="T3154" s="60" t="str">
        <f>작성용!AG3151</f>
        <v>정민지</v>
      </c>
      <c r="U3154" s="60" t="str">
        <f>작성용!AH3151</f>
        <v>정민지</v>
      </c>
      <c r="V3154" s="55">
        <f>작성용!AA3151</f>
        <v>202503</v>
      </c>
      <c r="W3154" s="57" t="str">
        <f>작성용!AC3151</f>
        <v>[T]기타보험기관[1본부]</v>
      </c>
      <c r="X3154" s="57" t="str">
        <f>작성용!O3151</f>
        <v xml:space="preserve">유재은대리 </v>
      </c>
      <c r="Y3154" s="57" t="str">
        <f>작성용!P3151</f>
        <v xml:space="preserve">02-3701-8164 </v>
      </c>
      <c r="Z3154" s="57" t="str">
        <f>작성용!Q3151</f>
        <v xml:space="preserve">yje1212@hi-co-kr </v>
      </c>
      <c r="AA3154" s="55" t="str">
        <f>작성용!AJ3151</f>
        <v>-</v>
      </c>
      <c r="AB3154" s="55">
        <f>작성용!AB3151</f>
        <v>0</v>
      </c>
    </row>
    <row r="3155" spans="1:28" s="11" customFormat="1" ht="16.5" hidden="1" customHeight="1" x14ac:dyDescent="0.3">
      <c r="A3155" s="53">
        <f>작성용!AL3152</f>
        <v>3151</v>
      </c>
      <c r="B3155" s="54" t="str">
        <f>작성용!AI3152</f>
        <v>가평가, 본평가 : 2025-01-03</v>
      </c>
      <c r="C3155" s="55" t="str">
        <f>작성용!AK3152</f>
        <v>개별종목</v>
      </c>
      <c r="D3155" s="56">
        <f>작성용!T3152</f>
        <v>45702</v>
      </c>
      <c r="E3155" s="57" t="str">
        <f>작성용!B3152</f>
        <v>현대해상</v>
      </c>
      <c r="F3155" s="57" t="str">
        <f>작성용!C3152</f>
        <v>재평가</v>
      </c>
      <c r="G3155" s="57" t="str">
        <f>작성용!D3152</f>
        <v>삼성CIPIX일반사모투자신탁제1호</v>
      </c>
      <c r="H3155" s="58" t="str">
        <f>작성용!E3152</f>
        <v>KBP2024060024</v>
      </c>
      <c r="I3155" s="57" t="str">
        <f>작성용!F3152</f>
        <v>B02</v>
      </c>
      <c r="J3155" s="57">
        <f>작성용!G3152</f>
        <v>0</v>
      </c>
      <c r="K3155" s="57" t="str">
        <f>작성용!H3152</f>
        <v>Y</v>
      </c>
      <c r="L3155" s="57" t="str">
        <f>작성용!N3152</f>
        <v xml:space="preserve">분기 </v>
      </c>
      <c r="M3155" s="56" t="str">
        <f>작성용!U3152</f>
        <v>2025.03.31</v>
      </c>
      <c r="N3155" s="56" t="str">
        <f>작성용!V3152</f>
        <v>사전등록</v>
      </c>
      <c r="O3155" s="56" t="str">
        <f>작성용!W3152</f>
        <v>사전등록</v>
      </c>
      <c r="P3155" s="56" t="str">
        <f>작성용!X3152</f>
        <v>-</v>
      </c>
      <c r="Q3155" s="57" t="str">
        <f>작성용!AD3152</f>
        <v>대체평가3사업본부</v>
      </c>
      <c r="R3155" s="59">
        <f>작성용!AE3152</f>
        <v>0</v>
      </c>
      <c r="S3155" s="57" t="str">
        <f>작성용!AF3152</f>
        <v>대체평가3사업본부</v>
      </c>
      <c r="T3155" s="60" t="str">
        <f>작성용!AG3152</f>
        <v>정민지</v>
      </c>
      <c r="U3155" s="60" t="str">
        <f>작성용!AH3152</f>
        <v>정민지</v>
      </c>
      <c r="V3155" s="55">
        <f>작성용!AA3152</f>
        <v>202503</v>
      </c>
      <c r="W3155" s="57" t="str">
        <f>작성용!AC3152</f>
        <v>[T]기타보험기관[1본부]</v>
      </c>
      <c r="X3155" s="57" t="str">
        <f>작성용!O3152</f>
        <v xml:space="preserve">유재은대리 </v>
      </c>
      <c r="Y3155" s="57" t="str">
        <f>작성용!P3152</f>
        <v xml:space="preserve">02-3701-8164 </v>
      </c>
      <c r="Z3155" s="57" t="str">
        <f>작성용!Q3152</f>
        <v xml:space="preserve">yje1212@hi-co-kr </v>
      </c>
      <c r="AA3155" s="55" t="str">
        <f>작성용!AJ3152</f>
        <v>-</v>
      </c>
      <c r="AB3155" s="55">
        <f>작성용!AB3152</f>
        <v>0</v>
      </c>
    </row>
    <row r="3156" spans="1:28" s="11" customFormat="1" ht="16.5" hidden="1" customHeight="1" x14ac:dyDescent="0.3">
      <c r="A3156" s="53">
        <f>작성용!AL3153</f>
        <v>3152</v>
      </c>
      <c r="B3156" s="54" t="str">
        <f>작성용!AI3153</f>
        <v>본평가 : 2025-01-08</v>
      </c>
      <c r="C3156" s="55" t="str">
        <f>작성용!AK3153</f>
        <v>개별종목</v>
      </c>
      <c r="D3156" s="56">
        <f>작성용!T3153</f>
        <v>45702</v>
      </c>
      <c r="E3156" s="57" t="str">
        <f>작성용!B3153</f>
        <v>흥국생명보험</v>
      </c>
      <c r="F3156" s="57" t="str">
        <f>작성용!C3153</f>
        <v>재평가</v>
      </c>
      <c r="G3156" s="57" t="str">
        <f>작성용!D3153</f>
        <v>IBK동북선도시철도전문투자형사모특별자산투자신탁</v>
      </c>
      <c r="H3156" s="58" t="str">
        <f>작성용!E3153</f>
        <v>KBP2021030012</v>
      </c>
      <c r="I3156" s="57" t="str">
        <f>작성용!F3153</f>
        <v>B02</v>
      </c>
      <c r="J3156" s="57">
        <f>작성용!G3153</f>
        <v>0</v>
      </c>
      <c r="K3156" s="57" t="str">
        <f>작성용!H3153</f>
        <v>Y</v>
      </c>
      <c r="L3156" s="57" t="str">
        <f>작성용!N3153</f>
        <v xml:space="preserve">분기 </v>
      </c>
      <c r="M3156" s="56" t="str">
        <f>작성용!U3153</f>
        <v>2025.03.31</v>
      </c>
      <c r="N3156" s="56" t="str">
        <f>작성용!V3153</f>
        <v>사전등록</v>
      </c>
      <c r="O3156" s="56" t="str">
        <f>작성용!W3153</f>
        <v>사전등록</v>
      </c>
      <c r="P3156" s="56" t="str">
        <f>작성용!X3153</f>
        <v>-</v>
      </c>
      <c r="Q3156" s="57" t="str">
        <f>작성용!AD3153</f>
        <v>대체평가3사업본부</v>
      </c>
      <c r="R3156" s="59">
        <f>작성용!AE3153</f>
        <v>0</v>
      </c>
      <c r="S3156" s="57" t="str">
        <f>작성용!AF3153</f>
        <v>대체평가3사업본부</v>
      </c>
      <c r="T3156" s="60" t="str">
        <f>작성용!AG3153</f>
        <v>김영하/김운영</v>
      </c>
      <c r="U3156" s="60" t="str">
        <f>작성용!AH3153</f>
        <v>김운영</v>
      </c>
      <c r="V3156" s="55">
        <f>작성용!AA3153</f>
        <v>202503</v>
      </c>
      <c r="W3156" s="57" t="str">
        <f>작성용!AC3153</f>
        <v>[T]기타보험기관[1본부]</v>
      </c>
      <c r="X3156" s="57" t="str">
        <f>작성용!O3153</f>
        <v xml:space="preserve">이영미차장 </v>
      </c>
      <c r="Y3156" s="57" t="str">
        <f>작성용!P3153</f>
        <v xml:space="preserve">02-2002-7646 </v>
      </c>
      <c r="Z3156" s="57" t="str">
        <f>작성용!Q3153</f>
        <v xml:space="preserve">ddoong02@heungkuklife.co.kr </v>
      </c>
      <c r="AA3156" s="55" t="str">
        <f>작성용!AJ3153</f>
        <v>-</v>
      </c>
      <c r="AB3156" s="55">
        <f>작성용!AB3153</f>
        <v>0</v>
      </c>
    </row>
    <row r="3157" spans="1:28" s="11" customFormat="1" ht="16.5" hidden="1" customHeight="1" x14ac:dyDescent="0.3">
      <c r="A3157" s="53">
        <f>작성용!AL3154</f>
        <v>3153</v>
      </c>
      <c r="B3157" s="54" t="str">
        <f>작성용!AI3154</f>
        <v>본평가 : 2025-01-08</v>
      </c>
      <c r="C3157" s="55" t="str">
        <f>작성용!AK3154</f>
        <v>개별종목</v>
      </c>
      <c r="D3157" s="56">
        <f>작성용!T3154</f>
        <v>45702</v>
      </c>
      <c r="E3157" s="57" t="str">
        <f>작성용!B3154</f>
        <v>흥국생명보험</v>
      </c>
      <c r="F3157" s="57" t="str">
        <f>작성용!C3154</f>
        <v>재평가</v>
      </c>
      <c r="G3157" s="57" t="str">
        <f>작성용!D3154</f>
        <v>JB파워전문투자형사모특별자산투자신탁3호</v>
      </c>
      <c r="H3157" s="58" t="str">
        <f>작성용!E3154</f>
        <v>KBP2020060025</v>
      </c>
      <c r="I3157" s="57" t="str">
        <f>작성용!F3154</f>
        <v>B02</v>
      </c>
      <c r="J3157" s="57">
        <f>작성용!G3154</f>
        <v>0</v>
      </c>
      <c r="K3157" s="57" t="str">
        <f>작성용!H3154</f>
        <v>Y</v>
      </c>
      <c r="L3157" s="57" t="str">
        <f>작성용!N3154</f>
        <v xml:space="preserve">분기 </v>
      </c>
      <c r="M3157" s="56" t="str">
        <f>작성용!U3154</f>
        <v>2025.03.31</v>
      </c>
      <c r="N3157" s="56" t="str">
        <f>작성용!V3154</f>
        <v>사전등록</v>
      </c>
      <c r="O3157" s="56" t="str">
        <f>작성용!W3154</f>
        <v>사전등록</v>
      </c>
      <c r="P3157" s="56" t="str">
        <f>작성용!X3154</f>
        <v>-</v>
      </c>
      <c r="Q3157" s="57" t="str">
        <f>작성용!AD3154</f>
        <v>대체평가3사업본부</v>
      </c>
      <c r="R3157" s="59">
        <f>작성용!AE3154</f>
        <v>0</v>
      </c>
      <c r="S3157" s="57" t="str">
        <f>작성용!AF3154</f>
        <v>대체평가3사업본부</v>
      </c>
      <c r="T3157" s="60" t="str">
        <f>작성용!AG3154</f>
        <v>김영하/김운영</v>
      </c>
      <c r="U3157" s="60" t="str">
        <f>작성용!AH3154</f>
        <v>김운영</v>
      </c>
      <c r="V3157" s="55">
        <f>작성용!AA3154</f>
        <v>202503</v>
      </c>
      <c r="W3157" s="57" t="str">
        <f>작성용!AC3154</f>
        <v>[T]기타보험기관[1본부]</v>
      </c>
      <c r="X3157" s="57" t="str">
        <f>작성용!O3154</f>
        <v xml:space="preserve">이영미차장 </v>
      </c>
      <c r="Y3157" s="57" t="str">
        <f>작성용!P3154</f>
        <v xml:space="preserve">02-2002-7646 </v>
      </c>
      <c r="Z3157" s="57" t="str">
        <f>작성용!Q3154</f>
        <v xml:space="preserve">ddoong02@heungkuklife.co.kr </v>
      </c>
      <c r="AA3157" s="55" t="str">
        <f>작성용!AJ3154</f>
        <v>-</v>
      </c>
      <c r="AB3157" s="55">
        <f>작성용!AB3154</f>
        <v>0</v>
      </c>
    </row>
    <row r="3158" spans="1:28" s="11" customFormat="1" ht="16.5" hidden="1" customHeight="1" x14ac:dyDescent="0.3">
      <c r="A3158" s="53">
        <f>작성용!AL3155</f>
        <v>3154</v>
      </c>
      <c r="B3158" s="54" t="str">
        <f>작성용!AI3155</f>
        <v>본평가 : 2025-01-08</v>
      </c>
      <c r="C3158" s="55" t="str">
        <f>작성용!AK3155</f>
        <v>개별종목</v>
      </c>
      <c r="D3158" s="56">
        <f>작성용!T3155</f>
        <v>45702</v>
      </c>
      <c r="E3158" s="57" t="str">
        <f>작성용!B3155</f>
        <v>흥국생명보험</v>
      </c>
      <c r="F3158" s="57" t="str">
        <f>작성용!C3155</f>
        <v>재평가</v>
      </c>
      <c r="G3158" s="57" t="str">
        <f>작성용!D3155</f>
        <v>KBRPSFOCUS전문투자형사모특별자산투자신탁</v>
      </c>
      <c r="H3158" s="58" t="str">
        <f>작성용!E3155</f>
        <v>KBP2014020035</v>
      </c>
      <c r="I3158" s="57" t="str">
        <f>작성용!F3155</f>
        <v>B02</v>
      </c>
      <c r="J3158" s="57">
        <f>작성용!G3155</f>
        <v>0</v>
      </c>
      <c r="K3158" s="57" t="str">
        <f>작성용!H3155</f>
        <v>Y</v>
      </c>
      <c r="L3158" s="57" t="str">
        <f>작성용!N3155</f>
        <v xml:space="preserve">분기 </v>
      </c>
      <c r="M3158" s="56" t="str">
        <f>작성용!U3155</f>
        <v>2025.03.31</v>
      </c>
      <c r="N3158" s="56" t="str">
        <f>작성용!V3155</f>
        <v>사전등록</v>
      </c>
      <c r="O3158" s="56" t="str">
        <f>작성용!W3155</f>
        <v>사전등록</v>
      </c>
      <c r="P3158" s="56" t="str">
        <f>작성용!X3155</f>
        <v>-</v>
      </c>
      <c r="Q3158" s="57" t="str">
        <f>작성용!AD3155</f>
        <v>대체평가3사업본부</v>
      </c>
      <c r="R3158" s="59">
        <f>작성용!AE3155</f>
        <v>0</v>
      </c>
      <c r="S3158" s="57" t="str">
        <f>작성용!AF3155</f>
        <v>대체평가3사업본부</v>
      </c>
      <c r="T3158" s="60" t="str">
        <f>작성용!AG3155</f>
        <v>김영하/김운영</v>
      </c>
      <c r="U3158" s="60" t="str">
        <f>작성용!AH3155</f>
        <v>김운영</v>
      </c>
      <c r="V3158" s="55">
        <f>작성용!AA3155</f>
        <v>202503</v>
      </c>
      <c r="W3158" s="57" t="str">
        <f>작성용!AC3155</f>
        <v>[T]기타보험기관[1본부]</v>
      </c>
      <c r="X3158" s="57" t="str">
        <f>작성용!O3155</f>
        <v xml:space="preserve">이영미차장 </v>
      </c>
      <c r="Y3158" s="57" t="str">
        <f>작성용!P3155</f>
        <v xml:space="preserve">02-2002-7646 </v>
      </c>
      <c r="Z3158" s="57" t="str">
        <f>작성용!Q3155</f>
        <v xml:space="preserve">ddoong02@heungkuklife.co.kr </v>
      </c>
      <c r="AA3158" s="55" t="str">
        <f>작성용!AJ3155</f>
        <v>-</v>
      </c>
      <c r="AB3158" s="55">
        <f>작성용!AB3155</f>
        <v>0</v>
      </c>
    </row>
    <row r="3159" spans="1:28" s="11" customFormat="1" ht="16.5" hidden="1" customHeight="1" x14ac:dyDescent="0.3">
      <c r="A3159" s="53">
        <f>작성용!AL3156</f>
        <v>3155</v>
      </c>
      <c r="B3159" s="54" t="str">
        <f>작성용!AI3156</f>
        <v>본평가 : 2025-01-08</v>
      </c>
      <c r="C3159" s="55" t="str">
        <f>작성용!AK3156</f>
        <v>개별종목</v>
      </c>
      <c r="D3159" s="56">
        <f>작성용!T3156</f>
        <v>45702</v>
      </c>
      <c r="E3159" s="57" t="str">
        <f>작성용!B3156</f>
        <v>흥국생명보험</v>
      </c>
      <c r="F3159" s="57" t="str">
        <f>작성용!C3156</f>
        <v>재평가</v>
      </c>
      <c r="G3159" s="57" t="str">
        <f>작성용!D3156</f>
        <v>KBRPSFOCUS전문투자형사모특별자산투자신탁2호</v>
      </c>
      <c r="H3159" s="58" t="str">
        <f>작성용!E3156</f>
        <v>KBP2020090096</v>
      </c>
      <c r="I3159" s="57" t="str">
        <f>작성용!F3156</f>
        <v>B02</v>
      </c>
      <c r="J3159" s="57">
        <f>작성용!G3156</f>
        <v>0</v>
      </c>
      <c r="K3159" s="57" t="str">
        <f>작성용!H3156</f>
        <v>Y</v>
      </c>
      <c r="L3159" s="57" t="str">
        <f>작성용!N3156</f>
        <v xml:space="preserve">분기 </v>
      </c>
      <c r="M3159" s="56" t="str">
        <f>작성용!U3156</f>
        <v>2025.03.31</v>
      </c>
      <c r="N3159" s="56" t="str">
        <f>작성용!V3156</f>
        <v>사전등록</v>
      </c>
      <c r="O3159" s="56" t="str">
        <f>작성용!W3156</f>
        <v>사전등록</v>
      </c>
      <c r="P3159" s="56" t="str">
        <f>작성용!X3156</f>
        <v>-</v>
      </c>
      <c r="Q3159" s="57" t="str">
        <f>작성용!AD3156</f>
        <v>대체평가3사업본부</v>
      </c>
      <c r="R3159" s="59">
        <f>작성용!AE3156</f>
        <v>0</v>
      </c>
      <c r="S3159" s="57" t="str">
        <f>작성용!AF3156</f>
        <v>대체평가3사업본부</v>
      </c>
      <c r="T3159" s="60" t="str">
        <f>작성용!AG3156</f>
        <v>김영하/김운영</v>
      </c>
      <c r="U3159" s="60" t="str">
        <f>작성용!AH3156</f>
        <v>김운영</v>
      </c>
      <c r="V3159" s="55">
        <f>작성용!AA3156</f>
        <v>202503</v>
      </c>
      <c r="W3159" s="57" t="str">
        <f>작성용!AC3156</f>
        <v>[T]기타보험기관[1본부]</v>
      </c>
      <c r="X3159" s="57" t="str">
        <f>작성용!O3156</f>
        <v xml:space="preserve">이영미차장 </v>
      </c>
      <c r="Y3159" s="57" t="str">
        <f>작성용!P3156</f>
        <v xml:space="preserve">02-2002-7646 </v>
      </c>
      <c r="Z3159" s="57" t="str">
        <f>작성용!Q3156</f>
        <v xml:space="preserve">ddoong02@heungkuklife.co.kr </v>
      </c>
      <c r="AA3159" s="55" t="str">
        <f>작성용!AJ3156</f>
        <v>-</v>
      </c>
      <c r="AB3159" s="55">
        <f>작성용!AB3156</f>
        <v>0</v>
      </c>
    </row>
    <row r="3160" spans="1:28" s="11" customFormat="1" ht="16.5" hidden="1" customHeight="1" x14ac:dyDescent="0.3">
      <c r="A3160" s="53">
        <f>작성용!AL3157</f>
        <v>3156</v>
      </c>
      <c r="B3160" s="54" t="str">
        <f>작성용!AI3157</f>
        <v>본평가 : 2025-01-08</v>
      </c>
      <c r="C3160" s="55" t="str">
        <f>작성용!AK3157</f>
        <v>개별종목</v>
      </c>
      <c r="D3160" s="56">
        <f>작성용!T3157</f>
        <v>45702</v>
      </c>
      <c r="E3160" s="57" t="str">
        <f>작성용!B3157</f>
        <v>흥국생명보험</v>
      </c>
      <c r="F3160" s="57" t="str">
        <f>작성용!C3157</f>
        <v>재평가</v>
      </c>
      <c r="G3160" s="57" t="str">
        <f>작성용!D3157</f>
        <v>KBRPSFOCUS전문투자형사모특별자산투자신탁3호</v>
      </c>
      <c r="H3160" s="58" t="str">
        <f>작성용!E3157</f>
        <v>KBP2019090138</v>
      </c>
      <c r="I3160" s="57" t="str">
        <f>작성용!F3157</f>
        <v>B02</v>
      </c>
      <c r="J3160" s="57">
        <f>작성용!G3157</f>
        <v>0</v>
      </c>
      <c r="K3160" s="57" t="str">
        <f>작성용!H3157</f>
        <v>Y</v>
      </c>
      <c r="L3160" s="57" t="str">
        <f>작성용!N3157</f>
        <v xml:space="preserve">분기 </v>
      </c>
      <c r="M3160" s="56" t="str">
        <f>작성용!U3157</f>
        <v>2025.03.31</v>
      </c>
      <c r="N3160" s="56" t="str">
        <f>작성용!V3157</f>
        <v>사전등록</v>
      </c>
      <c r="O3160" s="56" t="str">
        <f>작성용!W3157</f>
        <v>사전등록</v>
      </c>
      <c r="P3160" s="56" t="str">
        <f>작성용!X3157</f>
        <v>-</v>
      </c>
      <c r="Q3160" s="57" t="str">
        <f>작성용!AD3157</f>
        <v>대체평가3사업본부</v>
      </c>
      <c r="R3160" s="59">
        <f>작성용!AE3157</f>
        <v>0</v>
      </c>
      <c r="S3160" s="57" t="str">
        <f>작성용!AF3157</f>
        <v>대체평가3사업본부</v>
      </c>
      <c r="T3160" s="60" t="str">
        <f>작성용!AG3157</f>
        <v>김영하/김운영</v>
      </c>
      <c r="U3160" s="60" t="str">
        <f>작성용!AH3157</f>
        <v>김운영</v>
      </c>
      <c r="V3160" s="55">
        <f>작성용!AA3157</f>
        <v>202503</v>
      </c>
      <c r="W3160" s="57" t="str">
        <f>작성용!AC3157</f>
        <v>[T]기타보험기관[1본부]</v>
      </c>
      <c r="X3160" s="57" t="str">
        <f>작성용!O3157</f>
        <v xml:space="preserve">이영미차장 </v>
      </c>
      <c r="Y3160" s="57" t="str">
        <f>작성용!P3157</f>
        <v xml:space="preserve">02-2002-7646 </v>
      </c>
      <c r="Z3160" s="57" t="str">
        <f>작성용!Q3157</f>
        <v xml:space="preserve">ddoong02@heungkuklife.co.kr </v>
      </c>
      <c r="AA3160" s="55" t="str">
        <f>작성용!AJ3157</f>
        <v>-</v>
      </c>
      <c r="AB3160" s="55">
        <f>작성용!AB3157</f>
        <v>0</v>
      </c>
    </row>
    <row r="3161" spans="1:28" s="11" customFormat="1" ht="16.5" hidden="1" customHeight="1" x14ac:dyDescent="0.3">
      <c r="A3161" s="53">
        <f>작성용!AL3158</f>
        <v>3157</v>
      </c>
      <c r="B3161" s="54" t="str">
        <f>작성용!AI3158</f>
        <v>본평가 : 2025-01-08</v>
      </c>
      <c r="C3161" s="55" t="str">
        <f>작성용!AK3158</f>
        <v>개별종목</v>
      </c>
      <c r="D3161" s="56">
        <f>작성용!T3158</f>
        <v>45702</v>
      </c>
      <c r="E3161" s="57" t="str">
        <f>작성용!B3158</f>
        <v>흥국생명보험</v>
      </c>
      <c r="F3161" s="57" t="str">
        <f>작성용!C3158</f>
        <v>재평가</v>
      </c>
      <c r="G3161" s="57" t="str">
        <f>작성용!D3158</f>
        <v>KB공항철도사모특별자산투자신탁</v>
      </c>
      <c r="H3161" s="58" t="str">
        <f>작성용!E3158</f>
        <v>KBP2016060091</v>
      </c>
      <c r="I3161" s="57" t="str">
        <f>작성용!F3158</f>
        <v>B02</v>
      </c>
      <c r="J3161" s="57">
        <f>작성용!G3158</f>
        <v>0</v>
      </c>
      <c r="K3161" s="57" t="str">
        <f>작성용!H3158</f>
        <v>Y</v>
      </c>
      <c r="L3161" s="57" t="str">
        <f>작성용!N3158</f>
        <v xml:space="preserve">분기 </v>
      </c>
      <c r="M3161" s="56" t="str">
        <f>작성용!U3158</f>
        <v>2025.03.31</v>
      </c>
      <c r="N3161" s="56" t="str">
        <f>작성용!V3158</f>
        <v>사전등록</v>
      </c>
      <c r="O3161" s="56" t="str">
        <f>작성용!W3158</f>
        <v>사전등록</v>
      </c>
      <c r="P3161" s="56" t="str">
        <f>작성용!X3158</f>
        <v>-</v>
      </c>
      <c r="Q3161" s="57" t="str">
        <f>작성용!AD3158</f>
        <v>대체평가3사업본부</v>
      </c>
      <c r="R3161" s="59">
        <f>작성용!AE3158</f>
        <v>0</v>
      </c>
      <c r="S3161" s="57" t="str">
        <f>작성용!AF3158</f>
        <v>대체평가3사업본부</v>
      </c>
      <c r="T3161" s="60" t="str">
        <f>작성용!AG3158</f>
        <v>김영하/김운영</v>
      </c>
      <c r="U3161" s="60" t="str">
        <f>작성용!AH3158</f>
        <v>김운영</v>
      </c>
      <c r="V3161" s="55">
        <f>작성용!AA3158</f>
        <v>202503</v>
      </c>
      <c r="W3161" s="57" t="str">
        <f>작성용!AC3158</f>
        <v>[T]기타보험기관[1본부]</v>
      </c>
      <c r="X3161" s="57" t="str">
        <f>작성용!O3158</f>
        <v xml:space="preserve">이영미차장 </v>
      </c>
      <c r="Y3161" s="57" t="str">
        <f>작성용!P3158</f>
        <v xml:space="preserve">02-2002-7646 </v>
      </c>
      <c r="Z3161" s="57" t="str">
        <f>작성용!Q3158</f>
        <v xml:space="preserve">ddoong02@heungkuklife.co.kr </v>
      </c>
      <c r="AA3161" s="55" t="str">
        <f>작성용!AJ3158</f>
        <v>-</v>
      </c>
      <c r="AB3161" s="55">
        <f>작성용!AB3158</f>
        <v>0</v>
      </c>
    </row>
    <row r="3162" spans="1:28" s="11" customFormat="1" ht="16.5" hidden="1" customHeight="1" x14ac:dyDescent="0.3">
      <c r="A3162" s="53">
        <f>작성용!AL3159</f>
        <v>3158</v>
      </c>
      <c r="B3162" s="54" t="str">
        <f>작성용!AI3159</f>
        <v>본평가 : 2025-01-08</v>
      </c>
      <c r="C3162" s="55" t="str">
        <f>작성용!AK3159</f>
        <v>개별종목</v>
      </c>
      <c r="D3162" s="56">
        <f>작성용!T3159</f>
        <v>45702</v>
      </c>
      <c r="E3162" s="57" t="str">
        <f>작성용!B3159</f>
        <v>흥국생명보험</v>
      </c>
      <c r="F3162" s="57" t="str">
        <f>작성용!C3159</f>
        <v>재평가</v>
      </c>
      <c r="G3162" s="57" t="str">
        <f>작성용!D3159</f>
        <v>KB광명서울고속도로전문투자형사모특별자산투자신탁</v>
      </c>
      <c r="H3162" s="58" t="str">
        <f>작성용!E3159</f>
        <v>KBP2019090155</v>
      </c>
      <c r="I3162" s="57" t="str">
        <f>작성용!F3159</f>
        <v>B02</v>
      </c>
      <c r="J3162" s="57">
        <f>작성용!G3159</f>
        <v>0</v>
      </c>
      <c r="K3162" s="57" t="str">
        <f>작성용!H3159</f>
        <v>Y</v>
      </c>
      <c r="L3162" s="57" t="str">
        <f>작성용!N3159</f>
        <v xml:space="preserve">분기 </v>
      </c>
      <c r="M3162" s="56" t="str">
        <f>작성용!U3159</f>
        <v>2025.03.31</v>
      </c>
      <c r="N3162" s="56" t="str">
        <f>작성용!V3159</f>
        <v>사전등록</v>
      </c>
      <c r="O3162" s="56" t="str">
        <f>작성용!W3159</f>
        <v>사전등록</v>
      </c>
      <c r="P3162" s="56" t="str">
        <f>작성용!X3159</f>
        <v>-</v>
      </c>
      <c r="Q3162" s="57" t="str">
        <f>작성용!AD3159</f>
        <v>대체평가3사업본부</v>
      </c>
      <c r="R3162" s="59">
        <f>작성용!AE3159</f>
        <v>0</v>
      </c>
      <c r="S3162" s="57" t="str">
        <f>작성용!AF3159</f>
        <v>대체평가3사업본부</v>
      </c>
      <c r="T3162" s="60" t="str">
        <f>작성용!AG3159</f>
        <v>김영하/김운영</v>
      </c>
      <c r="U3162" s="60" t="str">
        <f>작성용!AH3159</f>
        <v>김운영</v>
      </c>
      <c r="V3162" s="55">
        <f>작성용!AA3159</f>
        <v>202503</v>
      </c>
      <c r="W3162" s="57" t="str">
        <f>작성용!AC3159</f>
        <v>[T]기타보험기관[1본부]</v>
      </c>
      <c r="X3162" s="57" t="str">
        <f>작성용!O3159</f>
        <v xml:space="preserve">이영미차장 </v>
      </c>
      <c r="Y3162" s="57" t="str">
        <f>작성용!P3159</f>
        <v xml:space="preserve">02-2002-7646 </v>
      </c>
      <c r="Z3162" s="57" t="str">
        <f>작성용!Q3159</f>
        <v xml:space="preserve">ddoong02@heungkuklife.co.kr </v>
      </c>
      <c r="AA3162" s="55" t="str">
        <f>작성용!AJ3159</f>
        <v>-</v>
      </c>
      <c r="AB3162" s="55">
        <f>작성용!AB3159</f>
        <v>0</v>
      </c>
    </row>
    <row r="3163" spans="1:28" s="11" customFormat="1" ht="16.5" hidden="1" customHeight="1" x14ac:dyDescent="0.3">
      <c r="A3163" s="53">
        <f>작성용!AL3160</f>
        <v>3159</v>
      </c>
      <c r="B3163" s="54" t="str">
        <f>작성용!AI3160</f>
        <v>본평가 : 2025-01-08</v>
      </c>
      <c r="C3163" s="55" t="str">
        <f>작성용!AK3160</f>
        <v>개별종목</v>
      </c>
      <c r="D3163" s="56">
        <f>작성용!T3160</f>
        <v>45702</v>
      </c>
      <c r="E3163" s="57" t="str">
        <f>작성용!B3160</f>
        <v>흥국생명보험</v>
      </c>
      <c r="F3163" s="57" t="str">
        <f>작성용!C3160</f>
        <v>재평가</v>
      </c>
      <c r="G3163" s="57" t="str">
        <f>작성용!D3160</f>
        <v>KB광주SRF시설사모특별자산투자신탁</v>
      </c>
      <c r="H3163" s="58" t="str">
        <f>작성용!E3160</f>
        <v>KBP2020090083</v>
      </c>
      <c r="I3163" s="57" t="str">
        <f>작성용!F3160</f>
        <v>B02</v>
      </c>
      <c r="J3163" s="57">
        <f>작성용!G3160</f>
        <v>0</v>
      </c>
      <c r="K3163" s="57" t="str">
        <f>작성용!H3160</f>
        <v>Y</v>
      </c>
      <c r="L3163" s="57" t="str">
        <f>작성용!N3160</f>
        <v xml:space="preserve">분기 </v>
      </c>
      <c r="M3163" s="56" t="str">
        <f>작성용!U3160</f>
        <v>2025.03.31</v>
      </c>
      <c r="N3163" s="56" t="str">
        <f>작성용!V3160</f>
        <v>사전등록</v>
      </c>
      <c r="O3163" s="56" t="str">
        <f>작성용!W3160</f>
        <v>사전등록</v>
      </c>
      <c r="P3163" s="56" t="str">
        <f>작성용!X3160</f>
        <v>-</v>
      </c>
      <c r="Q3163" s="57" t="str">
        <f>작성용!AD3160</f>
        <v>대체평가3사업본부</v>
      </c>
      <c r="R3163" s="59">
        <f>작성용!AE3160</f>
        <v>0</v>
      </c>
      <c r="S3163" s="57" t="str">
        <f>작성용!AF3160</f>
        <v>대체평가3사업본부</v>
      </c>
      <c r="T3163" s="60" t="str">
        <f>작성용!AG3160</f>
        <v>김영하/김운영</v>
      </c>
      <c r="U3163" s="60" t="str">
        <f>작성용!AH3160</f>
        <v>김운영</v>
      </c>
      <c r="V3163" s="55">
        <f>작성용!AA3160</f>
        <v>202503</v>
      </c>
      <c r="W3163" s="57" t="str">
        <f>작성용!AC3160</f>
        <v>[T]기타보험기관[1본부]</v>
      </c>
      <c r="X3163" s="57" t="str">
        <f>작성용!O3160</f>
        <v xml:space="preserve">이영미차장 </v>
      </c>
      <c r="Y3163" s="57" t="str">
        <f>작성용!P3160</f>
        <v xml:space="preserve">02-2002-7646 </v>
      </c>
      <c r="Z3163" s="57" t="str">
        <f>작성용!Q3160</f>
        <v xml:space="preserve">ddoong02@heungkuklife.co.kr </v>
      </c>
      <c r="AA3163" s="55" t="str">
        <f>작성용!AJ3160</f>
        <v>-</v>
      </c>
      <c r="AB3163" s="55">
        <f>작성용!AB3160</f>
        <v>0</v>
      </c>
    </row>
    <row r="3164" spans="1:28" s="11" customFormat="1" ht="16.5" hidden="1" customHeight="1" x14ac:dyDescent="0.3">
      <c r="A3164" s="53">
        <f>작성용!AL3161</f>
        <v>3160</v>
      </c>
      <c r="B3164" s="54" t="str">
        <f>작성용!AI3161</f>
        <v>본평가 : 2025-01-08</v>
      </c>
      <c r="C3164" s="55" t="str">
        <f>작성용!AK3161</f>
        <v>개별종목</v>
      </c>
      <c r="D3164" s="56">
        <f>작성용!T3161</f>
        <v>45702</v>
      </c>
      <c r="E3164" s="57" t="str">
        <f>작성용!B3161</f>
        <v>흥국생명보험</v>
      </c>
      <c r="F3164" s="57" t="str">
        <f>작성용!C3161</f>
        <v>재평가</v>
      </c>
      <c r="G3164" s="57" t="str">
        <f>작성용!D3161</f>
        <v>KB군산폐자원에너지화전문투자형사모특별자산투자신탁</v>
      </c>
      <c r="H3164" s="58" t="str">
        <f>작성용!E3161</f>
        <v>KBP2020090090</v>
      </c>
      <c r="I3164" s="57" t="str">
        <f>작성용!F3161</f>
        <v>B02</v>
      </c>
      <c r="J3164" s="57">
        <f>작성용!G3161</f>
        <v>0</v>
      </c>
      <c r="K3164" s="57" t="str">
        <f>작성용!H3161</f>
        <v>Y</v>
      </c>
      <c r="L3164" s="57" t="str">
        <f>작성용!N3161</f>
        <v xml:space="preserve">분기 </v>
      </c>
      <c r="M3164" s="56" t="str">
        <f>작성용!U3161</f>
        <v>2025.03.31</v>
      </c>
      <c r="N3164" s="56" t="str">
        <f>작성용!V3161</f>
        <v>사전등록</v>
      </c>
      <c r="O3164" s="56" t="str">
        <f>작성용!W3161</f>
        <v>사전등록</v>
      </c>
      <c r="P3164" s="56" t="str">
        <f>작성용!X3161</f>
        <v>-</v>
      </c>
      <c r="Q3164" s="57" t="str">
        <f>작성용!AD3161</f>
        <v>대체평가3사업본부</v>
      </c>
      <c r="R3164" s="59">
        <f>작성용!AE3161</f>
        <v>0</v>
      </c>
      <c r="S3164" s="57" t="str">
        <f>작성용!AF3161</f>
        <v>대체평가3사업본부</v>
      </c>
      <c r="T3164" s="60" t="str">
        <f>작성용!AG3161</f>
        <v>김영하/김운영</v>
      </c>
      <c r="U3164" s="60" t="str">
        <f>작성용!AH3161</f>
        <v>김운영</v>
      </c>
      <c r="V3164" s="55">
        <f>작성용!AA3161</f>
        <v>202503</v>
      </c>
      <c r="W3164" s="57" t="str">
        <f>작성용!AC3161</f>
        <v>[T]기타보험기관[1본부]</v>
      </c>
      <c r="X3164" s="57" t="str">
        <f>작성용!O3161</f>
        <v xml:space="preserve">이영미차장 </v>
      </c>
      <c r="Y3164" s="57" t="str">
        <f>작성용!P3161</f>
        <v xml:space="preserve">02-2002-7646 </v>
      </c>
      <c r="Z3164" s="57" t="str">
        <f>작성용!Q3161</f>
        <v xml:space="preserve">ddoong02@heungkuklife.co.kr </v>
      </c>
      <c r="AA3164" s="55" t="str">
        <f>작성용!AJ3161</f>
        <v>-</v>
      </c>
      <c r="AB3164" s="55">
        <f>작성용!AB3161</f>
        <v>0</v>
      </c>
    </row>
    <row r="3165" spans="1:28" s="11" customFormat="1" ht="16.5" hidden="1" customHeight="1" x14ac:dyDescent="0.3">
      <c r="A3165" s="53">
        <f>작성용!AL3162</f>
        <v>3161</v>
      </c>
      <c r="B3165" s="54" t="str">
        <f>작성용!AI3162</f>
        <v>본평가 : 2025-01-08</v>
      </c>
      <c r="C3165" s="55" t="str">
        <f>작성용!AK3162</f>
        <v>개별종목</v>
      </c>
      <c r="D3165" s="56">
        <f>작성용!T3162</f>
        <v>45702</v>
      </c>
      <c r="E3165" s="57" t="str">
        <f>작성용!B3162</f>
        <v>흥국생명보험</v>
      </c>
      <c r="F3165" s="57" t="str">
        <f>작성용!C3162</f>
        <v>재평가</v>
      </c>
      <c r="G3165" s="57" t="str">
        <f>작성용!D3162</f>
        <v>KB그린인프라사모특별자산투자신탁</v>
      </c>
      <c r="H3165" s="58" t="str">
        <f>작성용!E3162</f>
        <v>KBP2020090084</v>
      </c>
      <c r="I3165" s="57" t="str">
        <f>작성용!F3162</f>
        <v>B02</v>
      </c>
      <c r="J3165" s="57">
        <f>작성용!G3162</f>
        <v>0</v>
      </c>
      <c r="K3165" s="57" t="str">
        <f>작성용!H3162</f>
        <v>Y</v>
      </c>
      <c r="L3165" s="57" t="str">
        <f>작성용!N3162</f>
        <v xml:space="preserve">분기 </v>
      </c>
      <c r="M3165" s="56" t="str">
        <f>작성용!U3162</f>
        <v>2025.03.31</v>
      </c>
      <c r="N3165" s="56" t="str">
        <f>작성용!V3162</f>
        <v>사전등록</v>
      </c>
      <c r="O3165" s="56" t="str">
        <f>작성용!W3162</f>
        <v>사전등록</v>
      </c>
      <c r="P3165" s="56" t="str">
        <f>작성용!X3162</f>
        <v>-</v>
      </c>
      <c r="Q3165" s="57" t="str">
        <f>작성용!AD3162</f>
        <v>대체평가3사업본부</v>
      </c>
      <c r="R3165" s="59">
        <f>작성용!AE3162</f>
        <v>0</v>
      </c>
      <c r="S3165" s="57" t="str">
        <f>작성용!AF3162</f>
        <v>대체평가3사업본부</v>
      </c>
      <c r="T3165" s="60" t="str">
        <f>작성용!AG3162</f>
        <v>김영하/김운영</v>
      </c>
      <c r="U3165" s="60" t="str">
        <f>작성용!AH3162</f>
        <v>김운영</v>
      </c>
      <c r="V3165" s="55">
        <f>작성용!AA3162</f>
        <v>202503</v>
      </c>
      <c r="W3165" s="57" t="str">
        <f>작성용!AC3162</f>
        <v>[T]기타보험기관[1본부]</v>
      </c>
      <c r="X3165" s="57" t="str">
        <f>작성용!O3162</f>
        <v xml:space="preserve">이영미차장 </v>
      </c>
      <c r="Y3165" s="57" t="str">
        <f>작성용!P3162</f>
        <v xml:space="preserve">02-2002-7646 </v>
      </c>
      <c r="Z3165" s="57" t="str">
        <f>작성용!Q3162</f>
        <v xml:space="preserve">ddoong02@heungkuklife.co.kr </v>
      </c>
      <c r="AA3165" s="55" t="str">
        <f>작성용!AJ3162</f>
        <v>-</v>
      </c>
      <c r="AB3165" s="55">
        <f>작성용!AB3162</f>
        <v>0</v>
      </c>
    </row>
    <row r="3166" spans="1:28" s="11" customFormat="1" ht="16.5" hidden="1" customHeight="1" x14ac:dyDescent="0.3">
      <c r="A3166" s="53">
        <f>작성용!AL3163</f>
        <v>3162</v>
      </c>
      <c r="B3166" s="54" t="str">
        <f>작성용!AI3163</f>
        <v>본평가 : 2025-01-08</v>
      </c>
      <c r="C3166" s="55" t="str">
        <f>작성용!AK3163</f>
        <v>개별종목</v>
      </c>
      <c r="D3166" s="56">
        <f>작성용!T3163</f>
        <v>45702</v>
      </c>
      <c r="E3166" s="57" t="str">
        <f>작성용!B3163</f>
        <v>흥국생명보험</v>
      </c>
      <c r="F3166" s="57" t="str">
        <f>작성용!C3163</f>
        <v>재평가</v>
      </c>
      <c r="G3166" s="57" t="str">
        <f>작성용!D3163</f>
        <v>KB부산김해경전철전문투자형사모특별자산투자신탁제2호</v>
      </c>
      <c r="H3166" s="58" t="str">
        <f>작성용!E3163</f>
        <v>KBP2020120107</v>
      </c>
      <c r="I3166" s="57" t="str">
        <f>작성용!F3163</f>
        <v>B02</v>
      </c>
      <c r="J3166" s="57">
        <f>작성용!G3163</f>
        <v>0</v>
      </c>
      <c r="K3166" s="57" t="str">
        <f>작성용!H3163</f>
        <v>Y</v>
      </c>
      <c r="L3166" s="57" t="str">
        <f>작성용!N3163</f>
        <v xml:space="preserve">분기 </v>
      </c>
      <c r="M3166" s="56" t="str">
        <f>작성용!U3163</f>
        <v>2025.03.31</v>
      </c>
      <c r="N3166" s="56" t="str">
        <f>작성용!V3163</f>
        <v>사전등록</v>
      </c>
      <c r="O3166" s="56" t="str">
        <f>작성용!W3163</f>
        <v>사전등록</v>
      </c>
      <c r="P3166" s="56" t="str">
        <f>작성용!X3163</f>
        <v>-</v>
      </c>
      <c r="Q3166" s="57" t="str">
        <f>작성용!AD3163</f>
        <v>대체평가3사업본부</v>
      </c>
      <c r="R3166" s="59">
        <f>작성용!AE3163</f>
        <v>0</v>
      </c>
      <c r="S3166" s="57" t="str">
        <f>작성용!AF3163</f>
        <v>대체평가3사업본부</v>
      </c>
      <c r="T3166" s="60" t="str">
        <f>작성용!AG3163</f>
        <v>김영하/김운영</v>
      </c>
      <c r="U3166" s="60" t="str">
        <f>작성용!AH3163</f>
        <v>김운영</v>
      </c>
      <c r="V3166" s="55">
        <f>작성용!AA3163</f>
        <v>202503</v>
      </c>
      <c r="W3166" s="57" t="str">
        <f>작성용!AC3163</f>
        <v>[T]기타보험기관[1본부]</v>
      </c>
      <c r="X3166" s="57" t="str">
        <f>작성용!O3163</f>
        <v xml:space="preserve">이영미차장 </v>
      </c>
      <c r="Y3166" s="57" t="str">
        <f>작성용!P3163</f>
        <v xml:space="preserve">02-2002-7646 </v>
      </c>
      <c r="Z3166" s="57" t="str">
        <f>작성용!Q3163</f>
        <v xml:space="preserve">ddoong02@heungkuklife.co.kr </v>
      </c>
      <c r="AA3166" s="55" t="str">
        <f>작성용!AJ3163</f>
        <v>-</v>
      </c>
      <c r="AB3166" s="55">
        <f>작성용!AB3163</f>
        <v>0</v>
      </c>
    </row>
    <row r="3167" spans="1:28" s="11" customFormat="1" ht="16.5" hidden="1" customHeight="1" x14ac:dyDescent="0.3">
      <c r="A3167" s="53">
        <f>작성용!AL3164</f>
        <v>3163</v>
      </c>
      <c r="B3167" s="54" t="str">
        <f>작성용!AI3164</f>
        <v>본평가 : 2025-01-08</v>
      </c>
      <c r="C3167" s="55" t="str">
        <f>작성용!AK3164</f>
        <v>개별종목</v>
      </c>
      <c r="D3167" s="56">
        <f>작성용!T3164</f>
        <v>45702</v>
      </c>
      <c r="E3167" s="57" t="str">
        <f>작성용!B3164</f>
        <v>흥국생명보험</v>
      </c>
      <c r="F3167" s="57" t="str">
        <f>작성용!C3164</f>
        <v>재평가</v>
      </c>
      <c r="G3167" s="57" t="str">
        <f>작성용!D3164</f>
        <v>KB서부내륙고속도로전문투자형사모특별자산투자신탁제1종수익증권</v>
      </c>
      <c r="H3167" s="58" t="str">
        <f>작성용!E3164</f>
        <v>KBP2018030055</v>
      </c>
      <c r="I3167" s="57" t="str">
        <f>작성용!F3164</f>
        <v>B02</v>
      </c>
      <c r="J3167" s="57">
        <f>작성용!G3164</f>
        <v>0</v>
      </c>
      <c r="K3167" s="57" t="str">
        <f>작성용!H3164</f>
        <v>Y</v>
      </c>
      <c r="L3167" s="57" t="str">
        <f>작성용!N3164</f>
        <v xml:space="preserve">분기 </v>
      </c>
      <c r="M3167" s="56" t="str">
        <f>작성용!U3164</f>
        <v>2025.03.31</v>
      </c>
      <c r="N3167" s="56" t="str">
        <f>작성용!V3164</f>
        <v>사전등록</v>
      </c>
      <c r="O3167" s="56" t="str">
        <f>작성용!W3164</f>
        <v>사전등록</v>
      </c>
      <c r="P3167" s="56" t="str">
        <f>작성용!X3164</f>
        <v>-</v>
      </c>
      <c r="Q3167" s="57" t="str">
        <f>작성용!AD3164</f>
        <v>대체평가3사업본부</v>
      </c>
      <c r="R3167" s="59">
        <f>작성용!AE3164</f>
        <v>0</v>
      </c>
      <c r="S3167" s="57" t="str">
        <f>작성용!AF3164</f>
        <v>대체평가3사업본부</v>
      </c>
      <c r="T3167" s="60" t="str">
        <f>작성용!AG3164</f>
        <v>김영하/김운영</v>
      </c>
      <c r="U3167" s="60" t="str">
        <f>작성용!AH3164</f>
        <v>김운영</v>
      </c>
      <c r="V3167" s="55">
        <f>작성용!AA3164</f>
        <v>202503</v>
      </c>
      <c r="W3167" s="57" t="str">
        <f>작성용!AC3164</f>
        <v>[T]기타보험기관[1본부]</v>
      </c>
      <c r="X3167" s="57" t="str">
        <f>작성용!O3164</f>
        <v xml:space="preserve">이영미차장 </v>
      </c>
      <c r="Y3167" s="57" t="str">
        <f>작성용!P3164</f>
        <v xml:space="preserve">02-2002-7646 </v>
      </c>
      <c r="Z3167" s="57" t="str">
        <f>작성용!Q3164</f>
        <v xml:space="preserve">ddoong02@heungkuklife.co.kr </v>
      </c>
      <c r="AA3167" s="55" t="str">
        <f>작성용!AJ3164</f>
        <v>-</v>
      </c>
      <c r="AB3167" s="55">
        <f>작성용!AB3164</f>
        <v>0</v>
      </c>
    </row>
    <row r="3168" spans="1:28" s="11" customFormat="1" ht="16.5" hidden="1" customHeight="1" x14ac:dyDescent="0.3">
      <c r="A3168" s="53">
        <f>작성용!AL3165</f>
        <v>3164</v>
      </c>
      <c r="B3168" s="54" t="str">
        <f>작성용!AI3165</f>
        <v>본평가 : 2025-01-08</v>
      </c>
      <c r="C3168" s="55" t="str">
        <f>작성용!AK3165</f>
        <v>개별종목</v>
      </c>
      <c r="D3168" s="56">
        <f>작성용!T3165</f>
        <v>45702</v>
      </c>
      <c r="E3168" s="57" t="str">
        <f>작성용!B3165</f>
        <v>흥국생명보험</v>
      </c>
      <c r="F3168" s="57" t="str">
        <f>작성용!C3165</f>
        <v>재평가</v>
      </c>
      <c r="G3168" s="57" t="str">
        <f>작성용!D3165</f>
        <v>KB서부내륙고속도로전문투자형사모특별자산투자신탁제2종수익증권</v>
      </c>
      <c r="H3168" s="58" t="str">
        <f>작성용!E3165</f>
        <v>KBP2018030056</v>
      </c>
      <c r="I3168" s="57" t="str">
        <f>작성용!F3165</f>
        <v>B02</v>
      </c>
      <c r="J3168" s="57">
        <f>작성용!G3165</f>
        <v>0</v>
      </c>
      <c r="K3168" s="57" t="str">
        <f>작성용!H3165</f>
        <v>Y</v>
      </c>
      <c r="L3168" s="57" t="str">
        <f>작성용!N3165</f>
        <v xml:space="preserve">분기 </v>
      </c>
      <c r="M3168" s="56" t="str">
        <f>작성용!U3165</f>
        <v>2025.03.31</v>
      </c>
      <c r="N3168" s="56" t="str">
        <f>작성용!V3165</f>
        <v>사전등록</v>
      </c>
      <c r="O3168" s="56" t="str">
        <f>작성용!W3165</f>
        <v>사전등록</v>
      </c>
      <c r="P3168" s="56" t="str">
        <f>작성용!X3165</f>
        <v>-</v>
      </c>
      <c r="Q3168" s="57" t="str">
        <f>작성용!AD3165</f>
        <v>대체평가3사업본부</v>
      </c>
      <c r="R3168" s="59">
        <f>작성용!AE3165</f>
        <v>0</v>
      </c>
      <c r="S3168" s="57" t="str">
        <f>작성용!AF3165</f>
        <v>대체평가3사업본부</v>
      </c>
      <c r="T3168" s="60" t="str">
        <f>작성용!AG3165</f>
        <v>김영하/김운영</v>
      </c>
      <c r="U3168" s="60" t="str">
        <f>작성용!AH3165</f>
        <v>김운영</v>
      </c>
      <c r="V3168" s="55">
        <f>작성용!AA3165</f>
        <v>202503</v>
      </c>
      <c r="W3168" s="57" t="str">
        <f>작성용!AC3165</f>
        <v>[T]기타보험기관[1본부]</v>
      </c>
      <c r="X3168" s="57" t="str">
        <f>작성용!O3165</f>
        <v xml:space="preserve">이영미차장 </v>
      </c>
      <c r="Y3168" s="57" t="str">
        <f>작성용!P3165</f>
        <v xml:space="preserve">02-2002-7646 </v>
      </c>
      <c r="Z3168" s="57" t="str">
        <f>작성용!Q3165</f>
        <v xml:space="preserve">ddoong02@heungkuklife.co.kr </v>
      </c>
      <c r="AA3168" s="55" t="str">
        <f>작성용!AJ3165</f>
        <v>-</v>
      </c>
      <c r="AB3168" s="55">
        <f>작성용!AB3165</f>
        <v>0</v>
      </c>
    </row>
    <row r="3169" spans="1:28" s="11" customFormat="1" ht="16.5" hidden="1" customHeight="1" x14ac:dyDescent="0.3">
      <c r="A3169" s="53">
        <f>작성용!AL3166</f>
        <v>3165</v>
      </c>
      <c r="B3169" s="54" t="str">
        <f>작성용!AI3166</f>
        <v>본평가 : 2025-01-08</v>
      </c>
      <c r="C3169" s="55" t="str">
        <f>작성용!AK3166</f>
        <v>개별종목</v>
      </c>
      <c r="D3169" s="56">
        <f>작성용!T3166</f>
        <v>45702</v>
      </c>
      <c r="E3169" s="57" t="str">
        <f>작성용!B3166</f>
        <v>흥국생명보험</v>
      </c>
      <c r="F3169" s="57" t="str">
        <f>작성용!C3166</f>
        <v>재평가</v>
      </c>
      <c r="G3169" s="57" t="str">
        <f>작성용!D3166</f>
        <v>KB솔라에너지사모특별자산투자신탁제2호</v>
      </c>
      <c r="H3169" s="58" t="str">
        <f>작성용!E3166</f>
        <v>KBP2016060119</v>
      </c>
      <c r="I3169" s="57" t="str">
        <f>작성용!F3166</f>
        <v>B02</v>
      </c>
      <c r="J3169" s="57">
        <f>작성용!G3166</f>
        <v>0</v>
      </c>
      <c r="K3169" s="57" t="str">
        <f>작성용!H3166</f>
        <v>Y</v>
      </c>
      <c r="L3169" s="57" t="str">
        <f>작성용!N3166</f>
        <v xml:space="preserve">분기 </v>
      </c>
      <c r="M3169" s="56" t="str">
        <f>작성용!U3166</f>
        <v>2025.03.31</v>
      </c>
      <c r="N3169" s="56" t="str">
        <f>작성용!V3166</f>
        <v>사전등록</v>
      </c>
      <c r="O3169" s="56" t="str">
        <f>작성용!W3166</f>
        <v>사전등록</v>
      </c>
      <c r="P3169" s="56" t="str">
        <f>작성용!X3166</f>
        <v>-</v>
      </c>
      <c r="Q3169" s="57" t="str">
        <f>작성용!AD3166</f>
        <v>대체평가3사업본부</v>
      </c>
      <c r="R3169" s="59">
        <f>작성용!AE3166</f>
        <v>0</v>
      </c>
      <c r="S3169" s="57" t="str">
        <f>작성용!AF3166</f>
        <v>대체평가3사업본부</v>
      </c>
      <c r="T3169" s="60" t="str">
        <f>작성용!AG3166</f>
        <v>김영하/김운영</v>
      </c>
      <c r="U3169" s="60" t="str">
        <f>작성용!AH3166</f>
        <v>김운영</v>
      </c>
      <c r="V3169" s="55">
        <f>작성용!AA3166</f>
        <v>202503</v>
      </c>
      <c r="W3169" s="57" t="str">
        <f>작성용!AC3166</f>
        <v>[T]기타보험기관[1본부]</v>
      </c>
      <c r="X3169" s="57" t="str">
        <f>작성용!O3166</f>
        <v xml:space="preserve">이영미차장 </v>
      </c>
      <c r="Y3169" s="57" t="str">
        <f>작성용!P3166</f>
        <v xml:space="preserve">02-2002-7646 </v>
      </c>
      <c r="Z3169" s="57" t="str">
        <f>작성용!Q3166</f>
        <v xml:space="preserve">ddoong02@heungkuklife.co.kr </v>
      </c>
      <c r="AA3169" s="55" t="str">
        <f>작성용!AJ3166</f>
        <v>-</v>
      </c>
      <c r="AB3169" s="55">
        <f>작성용!AB3166</f>
        <v>0</v>
      </c>
    </row>
    <row r="3170" spans="1:28" s="11" customFormat="1" ht="16.5" hidden="1" customHeight="1" x14ac:dyDescent="0.3">
      <c r="A3170" s="53">
        <f>작성용!AL3167</f>
        <v>3166</v>
      </c>
      <c r="B3170" s="54" t="str">
        <f>작성용!AI3167</f>
        <v>본평가 : 2025-01-08</v>
      </c>
      <c r="C3170" s="55" t="str">
        <f>작성용!AK3167</f>
        <v>개별종목</v>
      </c>
      <c r="D3170" s="56">
        <f>작성용!T3167</f>
        <v>45702</v>
      </c>
      <c r="E3170" s="57" t="str">
        <f>작성용!B3167</f>
        <v>흥국생명보험</v>
      </c>
      <c r="F3170" s="57" t="str">
        <f>작성용!C3167</f>
        <v>재평가</v>
      </c>
      <c r="G3170" s="57" t="str">
        <f>작성용!D3167</f>
        <v>KB솔라에너지전문투자형사모특별자산투자신탁제3호</v>
      </c>
      <c r="H3170" s="58" t="str">
        <f>작성용!E3167</f>
        <v>KBP2016120092</v>
      </c>
      <c r="I3170" s="57" t="str">
        <f>작성용!F3167</f>
        <v>B02</v>
      </c>
      <c r="J3170" s="57">
        <f>작성용!G3167</f>
        <v>0</v>
      </c>
      <c r="K3170" s="57" t="str">
        <f>작성용!H3167</f>
        <v>Y</v>
      </c>
      <c r="L3170" s="57" t="str">
        <f>작성용!N3167</f>
        <v xml:space="preserve">분기 </v>
      </c>
      <c r="M3170" s="56" t="str">
        <f>작성용!U3167</f>
        <v>2025.03.31</v>
      </c>
      <c r="N3170" s="56" t="str">
        <f>작성용!V3167</f>
        <v>사전등록</v>
      </c>
      <c r="O3170" s="56" t="str">
        <f>작성용!W3167</f>
        <v>사전등록</v>
      </c>
      <c r="P3170" s="56" t="str">
        <f>작성용!X3167</f>
        <v>-</v>
      </c>
      <c r="Q3170" s="57" t="str">
        <f>작성용!AD3167</f>
        <v>대체평가3사업본부</v>
      </c>
      <c r="R3170" s="59">
        <f>작성용!AE3167</f>
        <v>0</v>
      </c>
      <c r="S3170" s="57" t="str">
        <f>작성용!AF3167</f>
        <v>대체평가3사업본부</v>
      </c>
      <c r="T3170" s="60" t="str">
        <f>작성용!AG3167</f>
        <v>김영하/김운영</v>
      </c>
      <c r="U3170" s="60" t="str">
        <f>작성용!AH3167</f>
        <v>김운영</v>
      </c>
      <c r="V3170" s="55">
        <f>작성용!AA3167</f>
        <v>202503</v>
      </c>
      <c r="W3170" s="57" t="str">
        <f>작성용!AC3167</f>
        <v>[T]기타보험기관[1본부]</v>
      </c>
      <c r="X3170" s="57" t="str">
        <f>작성용!O3167</f>
        <v xml:space="preserve">이영미차장 </v>
      </c>
      <c r="Y3170" s="57" t="str">
        <f>작성용!P3167</f>
        <v xml:space="preserve">02-2002-7646 </v>
      </c>
      <c r="Z3170" s="57" t="str">
        <f>작성용!Q3167</f>
        <v xml:space="preserve">ddoong02@heungkuklife.co.kr </v>
      </c>
      <c r="AA3170" s="55" t="str">
        <f>작성용!AJ3167</f>
        <v>-</v>
      </c>
      <c r="AB3170" s="55">
        <f>작성용!AB3167</f>
        <v>0</v>
      </c>
    </row>
    <row r="3171" spans="1:28" s="11" customFormat="1" ht="16.5" hidden="1" customHeight="1" x14ac:dyDescent="0.3">
      <c r="A3171" s="53">
        <f>작성용!AL3168</f>
        <v>3167</v>
      </c>
      <c r="B3171" s="54" t="str">
        <f>작성용!AI3168</f>
        <v>본평가 : 2025-01-08</v>
      </c>
      <c r="C3171" s="55" t="str">
        <f>작성용!AK3168</f>
        <v>개별종목</v>
      </c>
      <c r="D3171" s="56">
        <f>작성용!T3168</f>
        <v>45702</v>
      </c>
      <c r="E3171" s="57" t="str">
        <f>작성용!B3168</f>
        <v>흥국생명보험</v>
      </c>
      <c r="F3171" s="57" t="str">
        <f>작성용!C3168</f>
        <v>재평가</v>
      </c>
      <c r="G3171" s="57" t="str">
        <f>작성용!D3168</f>
        <v>KB신안산선전문투자형사모특별자산투자신탁</v>
      </c>
      <c r="H3171" s="58" t="str">
        <f>작성용!E3168</f>
        <v>KBP2020120218</v>
      </c>
      <c r="I3171" s="57" t="str">
        <f>작성용!F3168</f>
        <v>B02</v>
      </c>
      <c r="J3171" s="57">
        <f>작성용!G3168</f>
        <v>0</v>
      </c>
      <c r="K3171" s="57" t="str">
        <f>작성용!H3168</f>
        <v>Y</v>
      </c>
      <c r="L3171" s="57" t="str">
        <f>작성용!N3168</f>
        <v xml:space="preserve">분기 </v>
      </c>
      <c r="M3171" s="56" t="str">
        <f>작성용!U3168</f>
        <v>2025.03.31</v>
      </c>
      <c r="N3171" s="56" t="str">
        <f>작성용!V3168</f>
        <v>사전등록</v>
      </c>
      <c r="O3171" s="56" t="str">
        <f>작성용!W3168</f>
        <v>사전등록</v>
      </c>
      <c r="P3171" s="56" t="str">
        <f>작성용!X3168</f>
        <v>-</v>
      </c>
      <c r="Q3171" s="57" t="str">
        <f>작성용!AD3168</f>
        <v>대체평가3사업본부</v>
      </c>
      <c r="R3171" s="59">
        <f>작성용!AE3168</f>
        <v>0</v>
      </c>
      <c r="S3171" s="57" t="str">
        <f>작성용!AF3168</f>
        <v>대체평가3사업본부</v>
      </c>
      <c r="T3171" s="60" t="str">
        <f>작성용!AG3168</f>
        <v>김영하/김운영</v>
      </c>
      <c r="U3171" s="60" t="str">
        <f>작성용!AH3168</f>
        <v>김운영</v>
      </c>
      <c r="V3171" s="55">
        <f>작성용!AA3168</f>
        <v>202503</v>
      </c>
      <c r="W3171" s="57" t="str">
        <f>작성용!AC3168</f>
        <v>[T]기타보험기관[1본부]</v>
      </c>
      <c r="X3171" s="57" t="str">
        <f>작성용!O3168</f>
        <v xml:space="preserve">이영미차장 </v>
      </c>
      <c r="Y3171" s="57" t="str">
        <f>작성용!P3168</f>
        <v xml:space="preserve">02-2002-7646 </v>
      </c>
      <c r="Z3171" s="57" t="str">
        <f>작성용!Q3168</f>
        <v xml:space="preserve">ddoong02@heungkuklife.co.kr </v>
      </c>
      <c r="AA3171" s="55" t="str">
        <f>작성용!AJ3168</f>
        <v>-</v>
      </c>
      <c r="AB3171" s="55">
        <f>작성용!AB3168</f>
        <v>0</v>
      </c>
    </row>
    <row r="3172" spans="1:28" s="11" customFormat="1" ht="16.5" hidden="1" customHeight="1" x14ac:dyDescent="0.3">
      <c r="A3172" s="53">
        <f>작성용!AL3169</f>
        <v>3168</v>
      </c>
      <c r="B3172" s="54" t="str">
        <f>작성용!AI3169</f>
        <v>본평가 : 2025-01-08</v>
      </c>
      <c r="C3172" s="55" t="str">
        <f>작성용!AK3169</f>
        <v>개별종목</v>
      </c>
      <c r="D3172" s="56">
        <f>작성용!T3169</f>
        <v>45702</v>
      </c>
      <c r="E3172" s="57" t="str">
        <f>작성용!B3169</f>
        <v>흥국생명보험</v>
      </c>
      <c r="F3172" s="57" t="str">
        <f>작성용!C3169</f>
        <v>재평가</v>
      </c>
      <c r="G3172" s="57" t="str">
        <f>작성용!D3169</f>
        <v>KB안양-성남고속도로사모특별자산투자신탁</v>
      </c>
      <c r="H3172" s="58" t="str">
        <f>작성용!E3169</f>
        <v>KBP2016030006</v>
      </c>
      <c r="I3172" s="57" t="str">
        <f>작성용!F3169</f>
        <v>B02</v>
      </c>
      <c r="J3172" s="57">
        <f>작성용!G3169</f>
        <v>0</v>
      </c>
      <c r="K3172" s="57" t="str">
        <f>작성용!H3169</f>
        <v>Y</v>
      </c>
      <c r="L3172" s="57" t="str">
        <f>작성용!N3169</f>
        <v xml:space="preserve">분기 </v>
      </c>
      <c r="M3172" s="56" t="str">
        <f>작성용!U3169</f>
        <v>2025.03.31</v>
      </c>
      <c r="N3172" s="56" t="str">
        <f>작성용!V3169</f>
        <v>사전등록</v>
      </c>
      <c r="O3172" s="56" t="str">
        <f>작성용!W3169</f>
        <v>사전등록</v>
      </c>
      <c r="P3172" s="56" t="str">
        <f>작성용!X3169</f>
        <v>-</v>
      </c>
      <c r="Q3172" s="57" t="str">
        <f>작성용!AD3169</f>
        <v>대체평가3사업본부</v>
      </c>
      <c r="R3172" s="59">
        <f>작성용!AE3169</f>
        <v>0</v>
      </c>
      <c r="S3172" s="57" t="str">
        <f>작성용!AF3169</f>
        <v>대체평가3사업본부</v>
      </c>
      <c r="T3172" s="60" t="str">
        <f>작성용!AG3169</f>
        <v>김영하/김운영</v>
      </c>
      <c r="U3172" s="60" t="str">
        <f>작성용!AH3169</f>
        <v>김운영</v>
      </c>
      <c r="V3172" s="55">
        <f>작성용!AA3169</f>
        <v>202503</v>
      </c>
      <c r="W3172" s="57" t="str">
        <f>작성용!AC3169</f>
        <v>[T]기타보험기관[1본부]</v>
      </c>
      <c r="X3172" s="57" t="str">
        <f>작성용!O3169</f>
        <v xml:space="preserve">이영미차장 </v>
      </c>
      <c r="Y3172" s="57" t="str">
        <f>작성용!P3169</f>
        <v xml:space="preserve">02-2002-7646 </v>
      </c>
      <c r="Z3172" s="57" t="str">
        <f>작성용!Q3169</f>
        <v xml:space="preserve">ddoong02@heungkuklife.co.kr </v>
      </c>
      <c r="AA3172" s="55" t="str">
        <f>작성용!AJ3169</f>
        <v>-</v>
      </c>
      <c r="AB3172" s="55">
        <f>작성용!AB3169</f>
        <v>0</v>
      </c>
    </row>
    <row r="3173" spans="1:28" s="11" customFormat="1" ht="16.5" hidden="1" customHeight="1" x14ac:dyDescent="0.3">
      <c r="A3173" s="53">
        <f>작성용!AL3170</f>
        <v>3169</v>
      </c>
      <c r="B3173" s="54" t="str">
        <f>작성용!AI3170</f>
        <v>본평가 : 2025-01-08</v>
      </c>
      <c r="C3173" s="55" t="str">
        <f>작성용!AK3170</f>
        <v>개별종목</v>
      </c>
      <c r="D3173" s="56">
        <f>작성용!T3170</f>
        <v>45702</v>
      </c>
      <c r="E3173" s="57" t="str">
        <f>작성용!B3170</f>
        <v>흥국생명보험</v>
      </c>
      <c r="F3173" s="57" t="str">
        <f>작성용!C3170</f>
        <v>재평가</v>
      </c>
      <c r="G3173" s="57" t="str">
        <f>작성용!D3170</f>
        <v>KB어린이집BTL사모특별자산투자신탁</v>
      </c>
      <c r="H3173" s="58" t="str">
        <f>작성용!E3170</f>
        <v>KBP2020090074</v>
      </c>
      <c r="I3173" s="57" t="str">
        <f>작성용!F3170</f>
        <v>B02</v>
      </c>
      <c r="J3173" s="57">
        <f>작성용!G3170</f>
        <v>0</v>
      </c>
      <c r="K3173" s="57" t="str">
        <f>작성용!H3170</f>
        <v>Y</v>
      </c>
      <c r="L3173" s="57" t="str">
        <f>작성용!N3170</f>
        <v xml:space="preserve">분기 </v>
      </c>
      <c r="M3173" s="56" t="str">
        <f>작성용!U3170</f>
        <v>2025.03.31</v>
      </c>
      <c r="N3173" s="56" t="str">
        <f>작성용!V3170</f>
        <v>사전등록</v>
      </c>
      <c r="O3173" s="56" t="str">
        <f>작성용!W3170</f>
        <v>사전등록</v>
      </c>
      <c r="P3173" s="56" t="str">
        <f>작성용!X3170</f>
        <v>-</v>
      </c>
      <c r="Q3173" s="57" t="str">
        <f>작성용!AD3170</f>
        <v>대체평가3사업본부</v>
      </c>
      <c r="R3173" s="59">
        <f>작성용!AE3170</f>
        <v>0</v>
      </c>
      <c r="S3173" s="57" t="str">
        <f>작성용!AF3170</f>
        <v>대체평가3사업본부</v>
      </c>
      <c r="T3173" s="60" t="str">
        <f>작성용!AG3170</f>
        <v>김영하/김운영</v>
      </c>
      <c r="U3173" s="60" t="str">
        <f>작성용!AH3170</f>
        <v>김운영</v>
      </c>
      <c r="V3173" s="55">
        <f>작성용!AA3170</f>
        <v>202503</v>
      </c>
      <c r="W3173" s="57" t="str">
        <f>작성용!AC3170</f>
        <v>[T]기타보험기관[1본부]</v>
      </c>
      <c r="X3173" s="57" t="str">
        <f>작성용!O3170</f>
        <v xml:space="preserve">이영미차장 </v>
      </c>
      <c r="Y3173" s="57" t="str">
        <f>작성용!P3170</f>
        <v xml:space="preserve">02-2002-7646 </v>
      </c>
      <c r="Z3173" s="57" t="str">
        <f>작성용!Q3170</f>
        <v xml:space="preserve">ddoong02@heungkuklife.co.kr </v>
      </c>
      <c r="AA3173" s="55" t="str">
        <f>작성용!AJ3170</f>
        <v>-</v>
      </c>
      <c r="AB3173" s="55">
        <f>작성용!AB3170</f>
        <v>0</v>
      </c>
    </row>
    <row r="3174" spans="1:28" s="11" customFormat="1" ht="16.5" hidden="1" customHeight="1" x14ac:dyDescent="0.3">
      <c r="A3174" s="53">
        <f>작성용!AL3171</f>
        <v>3170</v>
      </c>
      <c r="B3174" s="54" t="str">
        <f>작성용!AI3171</f>
        <v>본평가 : 2025-01-08</v>
      </c>
      <c r="C3174" s="55" t="str">
        <f>작성용!AK3171</f>
        <v>개별종목</v>
      </c>
      <c r="D3174" s="56">
        <f>작성용!T3171</f>
        <v>45702</v>
      </c>
      <c r="E3174" s="57" t="str">
        <f>작성용!B3171</f>
        <v>흥국생명보험</v>
      </c>
      <c r="F3174" s="57" t="str">
        <f>작성용!C3171</f>
        <v>재평가</v>
      </c>
      <c r="G3174" s="57" t="str">
        <f>작성용!D3171</f>
        <v>KB유럽TIKEHAUPDF전문투자형사모특별자산투자신탁제1호</v>
      </c>
      <c r="H3174" s="58" t="str">
        <f>작성용!E3171</f>
        <v>KBP2018120062</v>
      </c>
      <c r="I3174" s="57" t="str">
        <f>작성용!F3171</f>
        <v>B02</v>
      </c>
      <c r="J3174" s="57">
        <f>작성용!G3171</f>
        <v>0</v>
      </c>
      <c r="K3174" s="57" t="str">
        <f>작성용!H3171</f>
        <v>Y</v>
      </c>
      <c r="L3174" s="57" t="str">
        <f>작성용!N3171</f>
        <v xml:space="preserve">분기 </v>
      </c>
      <c r="M3174" s="56" t="str">
        <f>작성용!U3171</f>
        <v>2025.03.31</v>
      </c>
      <c r="N3174" s="56" t="str">
        <f>작성용!V3171</f>
        <v>사전등록</v>
      </c>
      <c r="O3174" s="56" t="str">
        <f>작성용!W3171</f>
        <v>사전등록</v>
      </c>
      <c r="P3174" s="56" t="str">
        <f>작성용!X3171</f>
        <v>-</v>
      </c>
      <c r="Q3174" s="57" t="str">
        <f>작성용!AD3171</f>
        <v>대체평가3사업본부</v>
      </c>
      <c r="R3174" s="59">
        <f>작성용!AE3171</f>
        <v>0</v>
      </c>
      <c r="S3174" s="57" t="str">
        <f>작성용!AF3171</f>
        <v>대체평가3사업본부</v>
      </c>
      <c r="T3174" s="60" t="str">
        <f>작성용!AG3171</f>
        <v>김영하/김운영</v>
      </c>
      <c r="U3174" s="60" t="str">
        <f>작성용!AH3171</f>
        <v>김운영</v>
      </c>
      <c r="V3174" s="55">
        <f>작성용!AA3171</f>
        <v>202503</v>
      </c>
      <c r="W3174" s="57" t="str">
        <f>작성용!AC3171</f>
        <v>[T]기타보험기관[1본부]</v>
      </c>
      <c r="X3174" s="57" t="str">
        <f>작성용!O3171</f>
        <v xml:space="preserve">이영미차장 </v>
      </c>
      <c r="Y3174" s="57" t="str">
        <f>작성용!P3171</f>
        <v xml:space="preserve">02-2002-7646 </v>
      </c>
      <c r="Z3174" s="57" t="str">
        <f>작성용!Q3171</f>
        <v xml:space="preserve">ddoong02@heungkuklife.co.kr </v>
      </c>
      <c r="AA3174" s="55" t="str">
        <f>작성용!AJ3171</f>
        <v>-</v>
      </c>
      <c r="AB3174" s="55">
        <f>작성용!AB3171</f>
        <v>0</v>
      </c>
    </row>
    <row r="3175" spans="1:28" s="11" customFormat="1" ht="16.5" hidden="1" customHeight="1" x14ac:dyDescent="0.3">
      <c r="A3175" s="53">
        <f>작성용!AL3172</f>
        <v>3171</v>
      </c>
      <c r="B3175" s="54" t="str">
        <f>작성용!AI3172</f>
        <v>본평가 : 2025-01-08</v>
      </c>
      <c r="C3175" s="55" t="str">
        <f>작성용!AK3172</f>
        <v>개별종목</v>
      </c>
      <c r="D3175" s="56">
        <f>작성용!T3172</f>
        <v>45702</v>
      </c>
      <c r="E3175" s="57" t="str">
        <f>작성용!B3172</f>
        <v>흥국생명보험</v>
      </c>
      <c r="F3175" s="57" t="str">
        <f>작성용!C3172</f>
        <v>재평가</v>
      </c>
      <c r="G3175" s="57" t="str">
        <f>작성용!D3172</f>
        <v>KB을숙도대교사모특별자산투자신탁</v>
      </c>
      <c r="H3175" s="58" t="str">
        <f>작성용!E3172</f>
        <v>KBP2014020040</v>
      </c>
      <c r="I3175" s="57" t="str">
        <f>작성용!F3172</f>
        <v>B02</v>
      </c>
      <c r="J3175" s="57">
        <f>작성용!G3172</f>
        <v>0</v>
      </c>
      <c r="K3175" s="57" t="str">
        <f>작성용!H3172</f>
        <v>Y</v>
      </c>
      <c r="L3175" s="57" t="str">
        <f>작성용!N3172</f>
        <v xml:space="preserve">분기 </v>
      </c>
      <c r="M3175" s="56" t="str">
        <f>작성용!U3172</f>
        <v>2025.03.31</v>
      </c>
      <c r="N3175" s="56" t="str">
        <f>작성용!V3172</f>
        <v>사전등록</v>
      </c>
      <c r="O3175" s="56" t="str">
        <f>작성용!W3172</f>
        <v>사전등록</v>
      </c>
      <c r="P3175" s="56" t="str">
        <f>작성용!X3172</f>
        <v>-</v>
      </c>
      <c r="Q3175" s="57" t="str">
        <f>작성용!AD3172</f>
        <v>대체평가3사업본부</v>
      </c>
      <c r="R3175" s="59">
        <f>작성용!AE3172</f>
        <v>0</v>
      </c>
      <c r="S3175" s="57" t="str">
        <f>작성용!AF3172</f>
        <v>대체평가3사업본부</v>
      </c>
      <c r="T3175" s="60" t="str">
        <f>작성용!AG3172</f>
        <v>김영하/김운영</v>
      </c>
      <c r="U3175" s="60" t="str">
        <f>작성용!AH3172</f>
        <v>김운영</v>
      </c>
      <c r="V3175" s="55">
        <f>작성용!AA3172</f>
        <v>202503</v>
      </c>
      <c r="W3175" s="57" t="str">
        <f>작성용!AC3172</f>
        <v>[T]기타보험기관[1본부]</v>
      </c>
      <c r="X3175" s="57" t="str">
        <f>작성용!O3172</f>
        <v xml:space="preserve">이영미차장 </v>
      </c>
      <c r="Y3175" s="57" t="str">
        <f>작성용!P3172</f>
        <v xml:space="preserve">02-2002-7646 </v>
      </c>
      <c r="Z3175" s="57" t="str">
        <f>작성용!Q3172</f>
        <v xml:space="preserve">ddoong02@heungkuklife.co.kr </v>
      </c>
      <c r="AA3175" s="55" t="str">
        <f>작성용!AJ3172</f>
        <v>-</v>
      </c>
      <c r="AB3175" s="55">
        <f>작성용!AB3172</f>
        <v>0</v>
      </c>
    </row>
    <row r="3176" spans="1:28" s="11" customFormat="1" ht="16.5" hidden="1" customHeight="1" x14ac:dyDescent="0.3">
      <c r="A3176" s="53">
        <f>작성용!AL3173</f>
        <v>3172</v>
      </c>
      <c r="B3176" s="54" t="str">
        <f>작성용!AI3173</f>
        <v>본평가 : 2025-01-08</v>
      </c>
      <c r="C3176" s="55" t="str">
        <f>작성용!AK3173</f>
        <v>개별종목</v>
      </c>
      <c r="D3176" s="56">
        <f>작성용!T3173</f>
        <v>45702</v>
      </c>
      <c r="E3176" s="57" t="str">
        <f>작성용!B3173</f>
        <v>흥국생명보험</v>
      </c>
      <c r="F3176" s="57" t="str">
        <f>작성용!C3173</f>
        <v>재평가</v>
      </c>
      <c r="G3176" s="57" t="str">
        <f>작성용!D3173</f>
        <v>KB이천오산고속도로전문투자형사모특별자산투자신탁</v>
      </c>
      <c r="H3176" s="58" t="str">
        <f>작성용!E3173</f>
        <v>KBP2017120018</v>
      </c>
      <c r="I3176" s="57" t="str">
        <f>작성용!F3173</f>
        <v>B02</v>
      </c>
      <c r="J3176" s="57">
        <f>작성용!G3173</f>
        <v>0</v>
      </c>
      <c r="K3176" s="57" t="str">
        <f>작성용!H3173</f>
        <v>Y</v>
      </c>
      <c r="L3176" s="57" t="str">
        <f>작성용!N3173</f>
        <v xml:space="preserve">분기 </v>
      </c>
      <c r="M3176" s="56" t="str">
        <f>작성용!U3173</f>
        <v>2025.03.31</v>
      </c>
      <c r="N3176" s="56" t="str">
        <f>작성용!V3173</f>
        <v>사전등록</v>
      </c>
      <c r="O3176" s="56" t="str">
        <f>작성용!W3173</f>
        <v>사전등록</v>
      </c>
      <c r="P3176" s="56" t="str">
        <f>작성용!X3173</f>
        <v>-</v>
      </c>
      <c r="Q3176" s="57" t="str">
        <f>작성용!AD3173</f>
        <v>대체평가3사업본부</v>
      </c>
      <c r="R3176" s="59">
        <f>작성용!AE3173</f>
        <v>0</v>
      </c>
      <c r="S3176" s="57" t="str">
        <f>작성용!AF3173</f>
        <v>대체평가3사업본부</v>
      </c>
      <c r="T3176" s="60" t="str">
        <f>작성용!AG3173</f>
        <v>김영하/김운영</v>
      </c>
      <c r="U3176" s="60" t="str">
        <f>작성용!AH3173</f>
        <v>김운영</v>
      </c>
      <c r="V3176" s="55">
        <f>작성용!AA3173</f>
        <v>202503</v>
      </c>
      <c r="W3176" s="57" t="str">
        <f>작성용!AC3173</f>
        <v>[T]기타보험기관[1본부]</v>
      </c>
      <c r="X3176" s="57" t="str">
        <f>작성용!O3173</f>
        <v xml:space="preserve">이영미차장 </v>
      </c>
      <c r="Y3176" s="57" t="str">
        <f>작성용!P3173</f>
        <v xml:space="preserve">02-2002-7646 </v>
      </c>
      <c r="Z3176" s="57" t="str">
        <f>작성용!Q3173</f>
        <v xml:space="preserve">ddoong02@heungkuklife.co.kr </v>
      </c>
      <c r="AA3176" s="55" t="str">
        <f>작성용!AJ3173</f>
        <v>-</v>
      </c>
      <c r="AB3176" s="55">
        <f>작성용!AB3173</f>
        <v>0</v>
      </c>
    </row>
    <row r="3177" spans="1:28" s="11" customFormat="1" ht="16.5" hidden="1" customHeight="1" x14ac:dyDescent="0.3">
      <c r="A3177" s="53">
        <f>작성용!AL3174</f>
        <v>3173</v>
      </c>
      <c r="B3177" s="54" t="str">
        <f>작성용!AI3174</f>
        <v>본평가 : 2025-01-08</v>
      </c>
      <c r="C3177" s="55" t="str">
        <f>작성용!AK3174</f>
        <v>개별종목</v>
      </c>
      <c r="D3177" s="56">
        <f>작성용!T3174</f>
        <v>45702</v>
      </c>
      <c r="E3177" s="57" t="str">
        <f>작성용!B3174</f>
        <v>흥국생명보험</v>
      </c>
      <c r="F3177" s="57" t="str">
        <f>작성용!C3174</f>
        <v>재평가</v>
      </c>
      <c r="G3177" s="57" t="str">
        <f>작성용!D3174</f>
        <v>KB일본태양광사모특별자산투자신탁</v>
      </c>
      <c r="H3177" s="58" t="str">
        <f>작성용!E3174</f>
        <v>KBP2017090006</v>
      </c>
      <c r="I3177" s="57" t="str">
        <f>작성용!F3174</f>
        <v>B02</v>
      </c>
      <c r="J3177" s="57">
        <f>작성용!G3174</f>
        <v>0</v>
      </c>
      <c r="K3177" s="57" t="str">
        <f>작성용!H3174</f>
        <v>Y</v>
      </c>
      <c r="L3177" s="57" t="str">
        <f>작성용!N3174</f>
        <v xml:space="preserve">분기 </v>
      </c>
      <c r="M3177" s="56" t="str">
        <f>작성용!U3174</f>
        <v>2025.03.31</v>
      </c>
      <c r="N3177" s="56" t="str">
        <f>작성용!V3174</f>
        <v>사전등록</v>
      </c>
      <c r="O3177" s="56" t="str">
        <f>작성용!W3174</f>
        <v>사전등록</v>
      </c>
      <c r="P3177" s="56" t="str">
        <f>작성용!X3174</f>
        <v>-</v>
      </c>
      <c r="Q3177" s="57" t="str">
        <f>작성용!AD3174</f>
        <v>대체평가3사업본부</v>
      </c>
      <c r="R3177" s="59">
        <f>작성용!AE3174</f>
        <v>0</v>
      </c>
      <c r="S3177" s="57" t="str">
        <f>작성용!AF3174</f>
        <v>대체평가3사업본부</v>
      </c>
      <c r="T3177" s="60" t="str">
        <f>작성용!AG3174</f>
        <v>김영하/김운영</v>
      </c>
      <c r="U3177" s="60" t="str">
        <f>작성용!AH3174</f>
        <v>김운영</v>
      </c>
      <c r="V3177" s="55">
        <f>작성용!AA3174</f>
        <v>202503</v>
      </c>
      <c r="W3177" s="57" t="str">
        <f>작성용!AC3174</f>
        <v>[T]기타보험기관[1본부]</v>
      </c>
      <c r="X3177" s="57" t="str">
        <f>작성용!O3174</f>
        <v xml:space="preserve">이영미차장 </v>
      </c>
      <c r="Y3177" s="57" t="str">
        <f>작성용!P3174</f>
        <v xml:space="preserve">02-2002-7646 </v>
      </c>
      <c r="Z3177" s="57" t="str">
        <f>작성용!Q3174</f>
        <v xml:space="preserve">ddoong02@heungkuklife.co.kr </v>
      </c>
      <c r="AA3177" s="55" t="str">
        <f>작성용!AJ3174</f>
        <v>-</v>
      </c>
      <c r="AB3177" s="55">
        <f>작성용!AB3174</f>
        <v>0</v>
      </c>
    </row>
    <row r="3178" spans="1:28" s="11" customFormat="1" ht="16.5" hidden="1" customHeight="1" x14ac:dyDescent="0.3">
      <c r="A3178" s="53">
        <f>작성용!AL3175</f>
        <v>3174</v>
      </c>
      <c r="B3178" s="54" t="str">
        <f>작성용!AI3175</f>
        <v>본평가 : 2025-01-08</v>
      </c>
      <c r="C3178" s="55" t="str">
        <f>작성용!AK3175</f>
        <v>개별종목</v>
      </c>
      <c r="D3178" s="56">
        <f>작성용!T3175</f>
        <v>45702</v>
      </c>
      <c r="E3178" s="57" t="str">
        <f>작성용!B3175</f>
        <v>흥국생명보험</v>
      </c>
      <c r="F3178" s="57" t="str">
        <f>작성용!C3175</f>
        <v>재평가</v>
      </c>
      <c r="G3178" s="57" t="str">
        <f>작성용!D3175</f>
        <v>KB컨티넨탈유럽인프라전문투자형사모특별자산투자신탁</v>
      </c>
      <c r="H3178" s="58" t="str">
        <f>작성용!E3175</f>
        <v>KBP2018090008</v>
      </c>
      <c r="I3178" s="57" t="str">
        <f>작성용!F3175</f>
        <v>B02</v>
      </c>
      <c r="J3178" s="57">
        <f>작성용!G3175</f>
        <v>0</v>
      </c>
      <c r="K3178" s="57" t="str">
        <f>작성용!H3175</f>
        <v>Y</v>
      </c>
      <c r="L3178" s="57" t="str">
        <f>작성용!N3175</f>
        <v xml:space="preserve">분기 </v>
      </c>
      <c r="M3178" s="56" t="str">
        <f>작성용!U3175</f>
        <v>2025.03.31</v>
      </c>
      <c r="N3178" s="56" t="str">
        <f>작성용!V3175</f>
        <v>사전등록</v>
      </c>
      <c r="O3178" s="56" t="str">
        <f>작성용!W3175</f>
        <v>사전등록</v>
      </c>
      <c r="P3178" s="56" t="str">
        <f>작성용!X3175</f>
        <v>-</v>
      </c>
      <c r="Q3178" s="57" t="str">
        <f>작성용!AD3175</f>
        <v>대체평가3사업본부</v>
      </c>
      <c r="R3178" s="59">
        <f>작성용!AE3175</f>
        <v>0</v>
      </c>
      <c r="S3178" s="57" t="str">
        <f>작성용!AF3175</f>
        <v>대체평가3사업본부</v>
      </c>
      <c r="T3178" s="60" t="str">
        <f>작성용!AG3175</f>
        <v>김영하/김운영</v>
      </c>
      <c r="U3178" s="60" t="str">
        <f>작성용!AH3175</f>
        <v>김운영</v>
      </c>
      <c r="V3178" s="55">
        <f>작성용!AA3175</f>
        <v>202503</v>
      </c>
      <c r="W3178" s="57" t="str">
        <f>작성용!AC3175</f>
        <v>[T]기타보험기관[1본부]</v>
      </c>
      <c r="X3178" s="57" t="str">
        <f>작성용!O3175</f>
        <v xml:space="preserve">이영미차장 </v>
      </c>
      <c r="Y3178" s="57" t="str">
        <f>작성용!P3175</f>
        <v xml:space="preserve">02-2002-7646 </v>
      </c>
      <c r="Z3178" s="57" t="str">
        <f>작성용!Q3175</f>
        <v xml:space="preserve">ddoong02@heungkuklife.co.kr </v>
      </c>
      <c r="AA3178" s="55" t="str">
        <f>작성용!AJ3175</f>
        <v>-</v>
      </c>
      <c r="AB3178" s="55">
        <f>작성용!AB3175</f>
        <v>0</v>
      </c>
    </row>
    <row r="3179" spans="1:28" s="11" customFormat="1" ht="16.5" hidden="1" customHeight="1" x14ac:dyDescent="0.3">
      <c r="A3179" s="53">
        <f>작성용!AL3176</f>
        <v>3175</v>
      </c>
      <c r="B3179" s="54" t="str">
        <f>작성용!AI3176</f>
        <v>본평가 : 2025-01-08</v>
      </c>
      <c r="C3179" s="55" t="str">
        <f>작성용!AK3176</f>
        <v>개별종목</v>
      </c>
      <c r="D3179" s="56">
        <f>작성용!T3176</f>
        <v>45702</v>
      </c>
      <c r="E3179" s="57" t="str">
        <f>작성용!B3176</f>
        <v>흥국생명보험</v>
      </c>
      <c r="F3179" s="57" t="str">
        <f>작성용!C3176</f>
        <v>재평가</v>
      </c>
      <c r="G3179" s="57" t="str">
        <f>작성용!D3176</f>
        <v>KB팔용터널사모특별자산투자신탁</v>
      </c>
      <c r="H3179" s="58" t="str">
        <f>작성용!E3176</f>
        <v>KBP2016060133</v>
      </c>
      <c r="I3179" s="57" t="str">
        <f>작성용!F3176</f>
        <v>B02</v>
      </c>
      <c r="J3179" s="57">
        <f>작성용!G3176</f>
        <v>0</v>
      </c>
      <c r="K3179" s="57" t="str">
        <f>작성용!H3176</f>
        <v>Y</v>
      </c>
      <c r="L3179" s="57" t="str">
        <f>작성용!N3176</f>
        <v xml:space="preserve">분기 </v>
      </c>
      <c r="M3179" s="56" t="str">
        <f>작성용!U3176</f>
        <v>2025.03.31</v>
      </c>
      <c r="N3179" s="56" t="str">
        <f>작성용!V3176</f>
        <v>사전등록</v>
      </c>
      <c r="O3179" s="56" t="str">
        <f>작성용!W3176</f>
        <v>사전등록</v>
      </c>
      <c r="P3179" s="56" t="str">
        <f>작성용!X3176</f>
        <v>-</v>
      </c>
      <c r="Q3179" s="57" t="str">
        <f>작성용!AD3176</f>
        <v>대체평가3사업본부</v>
      </c>
      <c r="R3179" s="59">
        <f>작성용!AE3176</f>
        <v>0</v>
      </c>
      <c r="S3179" s="57" t="str">
        <f>작성용!AF3176</f>
        <v>대체평가3사업본부</v>
      </c>
      <c r="T3179" s="60" t="str">
        <f>작성용!AG3176</f>
        <v>김영하/김운영</v>
      </c>
      <c r="U3179" s="60" t="str">
        <f>작성용!AH3176</f>
        <v>김운영</v>
      </c>
      <c r="V3179" s="55">
        <f>작성용!AA3176</f>
        <v>202503</v>
      </c>
      <c r="W3179" s="57" t="str">
        <f>작성용!AC3176</f>
        <v>[T]기타보험기관[1본부]</v>
      </c>
      <c r="X3179" s="57" t="str">
        <f>작성용!O3176</f>
        <v xml:space="preserve">이영미차장 </v>
      </c>
      <c r="Y3179" s="57" t="str">
        <f>작성용!P3176</f>
        <v xml:space="preserve">02-2002-7646 </v>
      </c>
      <c r="Z3179" s="57" t="str">
        <f>작성용!Q3176</f>
        <v xml:space="preserve">ddoong02@heungkuklife.co.kr </v>
      </c>
      <c r="AA3179" s="55" t="str">
        <f>작성용!AJ3176</f>
        <v>-</v>
      </c>
      <c r="AB3179" s="55">
        <f>작성용!AB3176</f>
        <v>0</v>
      </c>
    </row>
    <row r="3180" spans="1:28" s="11" customFormat="1" ht="16.5" hidden="1" customHeight="1" x14ac:dyDescent="0.3">
      <c r="A3180" s="53">
        <f>작성용!AL3177</f>
        <v>3176</v>
      </c>
      <c r="B3180" s="54" t="str">
        <f>작성용!AI3177</f>
        <v>본평가 : 2025-01-08</v>
      </c>
      <c r="C3180" s="55" t="str">
        <f>작성용!AK3177</f>
        <v>개별종목</v>
      </c>
      <c r="D3180" s="56">
        <f>작성용!T3177</f>
        <v>45702</v>
      </c>
      <c r="E3180" s="57" t="str">
        <f>작성용!B3177</f>
        <v>흥국생명보험</v>
      </c>
      <c r="F3180" s="57" t="str">
        <f>작성용!C3177</f>
        <v>재평가</v>
      </c>
      <c r="G3180" s="57" t="str">
        <f>작성용!D3177</f>
        <v>KB포항재이용수시설사모특별자산투자신탁</v>
      </c>
      <c r="H3180" s="58" t="str">
        <f>작성용!E3177</f>
        <v>KBP2016120093</v>
      </c>
      <c r="I3180" s="57" t="str">
        <f>작성용!F3177</f>
        <v>B02</v>
      </c>
      <c r="J3180" s="57">
        <f>작성용!G3177</f>
        <v>0</v>
      </c>
      <c r="K3180" s="57" t="str">
        <f>작성용!H3177</f>
        <v>Y</v>
      </c>
      <c r="L3180" s="57" t="str">
        <f>작성용!N3177</f>
        <v xml:space="preserve">분기 </v>
      </c>
      <c r="M3180" s="56" t="str">
        <f>작성용!U3177</f>
        <v>2025.03.31</v>
      </c>
      <c r="N3180" s="56" t="str">
        <f>작성용!V3177</f>
        <v>사전등록</v>
      </c>
      <c r="O3180" s="56" t="str">
        <f>작성용!W3177</f>
        <v>사전등록</v>
      </c>
      <c r="P3180" s="56" t="str">
        <f>작성용!X3177</f>
        <v>-</v>
      </c>
      <c r="Q3180" s="57" t="str">
        <f>작성용!AD3177</f>
        <v>대체평가3사업본부</v>
      </c>
      <c r="R3180" s="59">
        <f>작성용!AE3177</f>
        <v>0</v>
      </c>
      <c r="S3180" s="57" t="str">
        <f>작성용!AF3177</f>
        <v>대체평가3사업본부</v>
      </c>
      <c r="T3180" s="60" t="str">
        <f>작성용!AG3177</f>
        <v>김영하/김운영</v>
      </c>
      <c r="U3180" s="60" t="str">
        <f>작성용!AH3177</f>
        <v>김운영</v>
      </c>
      <c r="V3180" s="55">
        <f>작성용!AA3177</f>
        <v>202503</v>
      </c>
      <c r="W3180" s="57" t="str">
        <f>작성용!AC3177</f>
        <v>[T]기타보험기관[1본부]</v>
      </c>
      <c r="X3180" s="57" t="str">
        <f>작성용!O3177</f>
        <v xml:space="preserve">이영미차장 </v>
      </c>
      <c r="Y3180" s="57" t="str">
        <f>작성용!P3177</f>
        <v xml:space="preserve">02-2002-7646 </v>
      </c>
      <c r="Z3180" s="57" t="str">
        <f>작성용!Q3177</f>
        <v xml:space="preserve">ddoong02@heungkuklife.co.kr </v>
      </c>
      <c r="AA3180" s="55" t="str">
        <f>작성용!AJ3177</f>
        <v>-</v>
      </c>
      <c r="AB3180" s="55">
        <f>작성용!AB3177</f>
        <v>0</v>
      </c>
    </row>
    <row r="3181" spans="1:28" s="11" customFormat="1" ht="16.5" hidden="1" customHeight="1" x14ac:dyDescent="0.3">
      <c r="A3181" s="53">
        <f>작성용!AL3178</f>
        <v>3177</v>
      </c>
      <c r="B3181" s="54" t="str">
        <f>작성용!AI3178</f>
        <v>본평가 : 2025-01-08</v>
      </c>
      <c r="C3181" s="55" t="str">
        <f>작성용!AK3178</f>
        <v>개별종목</v>
      </c>
      <c r="D3181" s="56">
        <f>작성용!T3178</f>
        <v>45702</v>
      </c>
      <c r="E3181" s="57" t="str">
        <f>작성용!B3178</f>
        <v>흥국생명보험</v>
      </c>
      <c r="F3181" s="57" t="str">
        <f>작성용!C3178</f>
        <v>재평가</v>
      </c>
      <c r="G3181" s="57" t="str">
        <f>작성용!D3178</f>
        <v>KIAMCO대곡소사복선전철사모특별자산투자신탁제2호</v>
      </c>
      <c r="H3181" s="58" t="str">
        <f>작성용!E3178</f>
        <v>KBP2016120039</v>
      </c>
      <c r="I3181" s="57" t="str">
        <f>작성용!F3178</f>
        <v>B02</v>
      </c>
      <c r="J3181" s="57">
        <f>작성용!G3178</f>
        <v>0</v>
      </c>
      <c r="K3181" s="57" t="str">
        <f>작성용!H3178</f>
        <v>Y</v>
      </c>
      <c r="L3181" s="57" t="str">
        <f>작성용!N3178</f>
        <v xml:space="preserve">분기 </v>
      </c>
      <c r="M3181" s="56" t="str">
        <f>작성용!U3178</f>
        <v>2025.03.31</v>
      </c>
      <c r="N3181" s="56" t="str">
        <f>작성용!V3178</f>
        <v>사전등록</v>
      </c>
      <c r="O3181" s="56" t="str">
        <f>작성용!W3178</f>
        <v>사전등록</v>
      </c>
      <c r="P3181" s="56" t="str">
        <f>작성용!X3178</f>
        <v>-</v>
      </c>
      <c r="Q3181" s="57" t="str">
        <f>작성용!AD3178</f>
        <v>대체평가3사업본부</v>
      </c>
      <c r="R3181" s="59">
        <f>작성용!AE3178</f>
        <v>0</v>
      </c>
      <c r="S3181" s="57" t="str">
        <f>작성용!AF3178</f>
        <v>대체평가3사업본부</v>
      </c>
      <c r="T3181" s="60" t="str">
        <f>작성용!AG3178</f>
        <v>김영하/김운영</v>
      </c>
      <c r="U3181" s="60" t="str">
        <f>작성용!AH3178</f>
        <v>김운영</v>
      </c>
      <c r="V3181" s="55">
        <f>작성용!AA3178</f>
        <v>202503</v>
      </c>
      <c r="W3181" s="57" t="str">
        <f>작성용!AC3178</f>
        <v>[T]기타보험기관[1본부]</v>
      </c>
      <c r="X3181" s="57" t="str">
        <f>작성용!O3178</f>
        <v xml:space="preserve">이영미차장 </v>
      </c>
      <c r="Y3181" s="57" t="str">
        <f>작성용!P3178</f>
        <v xml:space="preserve">02-2002-7646 </v>
      </c>
      <c r="Z3181" s="57" t="str">
        <f>작성용!Q3178</f>
        <v xml:space="preserve">ddoong02@heungkuklife.co.kr </v>
      </c>
      <c r="AA3181" s="55" t="str">
        <f>작성용!AJ3178</f>
        <v>-</v>
      </c>
      <c r="AB3181" s="55">
        <f>작성용!AB3178</f>
        <v>0</v>
      </c>
    </row>
    <row r="3182" spans="1:28" s="11" customFormat="1" ht="16.5" hidden="1" customHeight="1" x14ac:dyDescent="0.3">
      <c r="A3182" s="53">
        <f>작성용!AL3179</f>
        <v>3178</v>
      </c>
      <c r="B3182" s="54" t="str">
        <f>작성용!AI3179</f>
        <v>본평가 : 2025-01-08</v>
      </c>
      <c r="C3182" s="55" t="str">
        <f>작성용!AK3179</f>
        <v>개별종목</v>
      </c>
      <c r="D3182" s="56">
        <f>작성용!T3179</f>
        <v>45702</v>
      </c>
      <c r="E3182" s="57" t="str">
        <f>작성용!B3179</f>
        <v>흥국생명보험</v>
      </c>
      <c r="F3182" s="57" t="str">
        <f>작성용!C3179</f>
        <v>재평가</v>
      </c>
      <c r="G3182" s="57" t="str">
        <f>작성용!D3179</f>
        <v>KIAMCO도로투자사모특별자산투자신탁7호</v>
      </c>
      <c r="H3182" s="58" t="str">
        <f>작성용!E3179</f>
        <v>KBP2019030040</v>
      </c>
      <c r="I3182" s="57" t="str">
        <f>작성용!F3179</f>
        <v>B02</v>
      </c>
      <c r="J3182" s="57">
        <f>작성용!G3179</f>
        <v>0</v>
      </c>
      <c r="K3182" s="57" t="str">
        <f>작성용!H3179</f>
        <v>Y</v>
      </c>
      <c r="L3182" s="57" t="str">
        <f>작성용!N3179</f>
        <v xml:space="preserve">분기 </v>
      </c>
      <c r="M3182" s="56" t="str">
        <f>작성용!U3179</f>
        <v>2025.03.31</v>
      </c>
      <c r="N3182" s="56" t="str">
        <f>작성용!V3179</f>
        <v>사전등록</v>
      </c>
      <c r="O3182" s="56" t="str">
        <f>작성용!W3179</f>
        <v>사전등록</v>
      </c>
      <c r="P3182" s="56" t="str">
        <f>작성용!X3179</f>
        <v>-</v>
      </c>
      <c r="Q3182" s="57" t="str">
        <f>작성용!AD3179</f>
        <v>대체평가3사업본부</v>
      </c>
      <c r="R3182" s="59">
        <f>작성용!AE3179</f>
        <v>0</v>
      </c>
      <c r="S3182" s="57" t="str">
        <f>작성용!AF3179</f>
        <v>대체평가3사업본부</v>
      </c>
      <c r="T3182" s="60" t="str">
        <f>작성용!AG3179</f>
        <v>김영하/김운영</v>
      </c>
      <c r="U3182" s="60" t="str">
        <f>작성용!AH3179</f>
        <v>김운영</v>
      </c>
      <c r="V3182" s="55">
        <f>작성용!AA3179</f>
        <v>202503</v>
      </c>
      <c r="W3182" s="57" t="str">
        <f>작성용!AC3179</f>
        <v>[T]기타보험기관[1본부]</v>
      </c>
      <c r="X3182" s="57" t="str">
        <f>작성용!O3179</f>
        <v xml:space="preserve">이영미차장 </v>
      </c>
      <c r="Y3182" s="57" t="str">
        <f>작성용!P3179</f>
        <v xml:space="preserve">02-2002-7646 </v>
      </c>
      <c r="Z3182" s="57" t="str">
        <f>작성용!Q3179</f>
        <v xml:space="preserve">ddoong02@heungkuklife.co.kr </v>
      </c>
      <c r="AA3182" s="55" t="str">
        <f>작성용!AJ3179</f>
        <v>-</v>
      </c>
      <c r="AB3182" s="55">
        <f>작성용!AB3179</f>
        <v>0</v>
      </c>
    </row>
    <row r="3183" spans="1:28" s="11" customFormat="1" ht="16.5" hidden="1" customHeight="1" x14ac:dyDescent="0.3">
      <c r="A3183" s="53">
        <f>작성용!AL3180</f>
        <v>3179</v>
      </c>
      <c r="B3183" s="54" t="str">
        <f>작성용!AI3180</f>
        <v>본평가 : 2025-01-08</v>
      </c>
      <c r="C3183" s="55" t="str">
        <f>작성용!AK3180</f>
        <v>개별종목</v>
      </c>
      <c r="D3183" s="56">
        <f>작성용!T3180</f>
        <v>45702</v>
      </c>
      <c r="E3183" s="57" t="str">
        <f>작성용!B3180</f>
        <v>흥국생명보험</v>
      </c>
      <c r="F3183" s="57" t="str">
        <f>작성용!C3180</f>
        <v>재평가</v>
      </c>
      <c r="G3183" s="57" t="str">
        <f>작성용!D3180</f>
        <v>KIAMCO도로투자사모특별자산투자신탁제11호</v>
      </c>
      <c r="H3183" s="58" t="str">
        <f>작성용!E3180</f>
        <v>KBP2019090154</v>
      </c>
      <c r="I3183" s="57" t="str">
        <f>작성용!F3180</f>
        <v>B02</v>
      </c>
      <c r="J3183" s="57">
        <f>작성용!G3180</f>
        <v>0</v>
      </c>
      <c r="K3183" s="57" t="str">
        <f>작성용!H3180</f>
        <v>Y</v>
      </c>
      <c r="L3183" s="57" t="str">
        <f>작성용!N3180</f>
        <v xml:space="preserve">분기 </v>
      </c>
      <c r="M3183" s="56" t="str">
        <f>작성용!U3180</f>
        <v>2025.03.31</v>
      </c>
      <c r="N3183" s="56" t="str">
        <f>작성용!V3180</f>
        <v>사전등록</v>
      </c>
      <c r="O3183" s="56" t="str">
        <f>작성용!W3180</f>
        <v>사전등록</v>
      </c>
      <c r="P3183" s="56" t="str">
        <f>작성용!X3180</f>
        <v>-</v>
      </c>
      <c r="Q3183" s="57" t="str">
        <f>작성용!AD3180</f>
        <v>대체평가3사업본부</v>
      </c>
      <c r="R3183" s="59">
        <f>작성용!AE3180</f>
        <v>0</v>
      </c>
      <c r="S3183" s="57" t="str">
        <f>작성용!AF3180</f>
        <v>대체평가3사업본부</v>
      </c>
      <c r="T3183" s="60" t="str">
        <f>작성용!AG3180</f>
        <v>김영하/김운영</v>
      </c>
      <c r="U3183" s="60" t="str">
        <f>작성용!AH3180</f>
        <v>김운영</v>
      </c>
      <c r="V3183" s="55">
        <f>작성용!AA3180</f>
        <v>202503</v>
      </c>
      <c r="W3183" s="57" t="str">
        <f>작성용!AC3180</f>
        <v>[T]기타보험기관[1본부]</v>
      </c>
      <c r="X3183" s="57" t="str">
        <f>작성용!O3180</f>
        <v xml:space="preserve">이영미차장 </v>
      </c>
      <c r="Y3183" s="57" t="str">
        <f>작성용!P3180</f>
        <v xml:space="preserve">02-2002-7646 </v>
      </c>
      <c r="Z3183" s="57" t="str">
        <f>작성용!Q3180</f>
        <v xml:space="preserve">ddoong02@heungkuklife.co.kr </v>
      </c>
      <c r="AA3183" s="55" t="str">
        <f>작성용!AJ3180</f>
        <v>-</v>
      </c>
      <c r="AB3183" s="55">
        <f>작성용!AB3180</f>
        <v>0</v>
      </c>
    </row>
    <row r="3184" spans="1:28" s="11" customFormat="1" ht="16.5" hidden="1" customHeight="1" x14ac:dyDescent="0.3">
      <c r="A3184" s="53">
        <f>작성용!AL3181</f>
        <v>3180</v>
      </c>
      <c r="B3184" s="54" t="str">
        <f>작성용!AI3181</f>
        <v>본평가 : 2025-01-08</v>
      </c>
      <c r="C3184" s="55" t="str">
        <f>작성용!AK3181</f>
        <v>개별종목</v>
      </c>
      <c r="D3184" s="56">
        <f>작성용!T3181</f>
        <v>45702</v>
      </c>
      <c r="E3184" s="57" t="str">
        <f>작성용!B3181</f>
        <v>흥국생명보험</v>
      </c>
      <c r="F3184" s="57" t="str">
        <f>작성용!C3181</f>
        <v>재평가</v>
      </c>
      <c r="G3184" s="57" t="str">
        <f>작성용!D3181</f>
        <v>KIAMCO도로투자사모특별자산투자신탁제12호</v>
      </c>
      <c r="H3184" s="58" t="str">
        <f>작성용!E3181</f>
        <v>KBP2020090016</v>
      </c>
      <c r="I3184" s="57" t="str">
        <f>작성용!F3181</f>
        <v>B02</v>
      </c>
      <c r="J3184" s="57">
        <f>작성용!G3181</f>
        <v>0</v>
      </c>
      <c r="K3184" s="57" t="str">
        <f>작성용!H3181</f>
        <v>Y</v>
      </c>
      <c r="L3184" s="57" t="str">
        <f>작성용!N3181</f>
        <v xml:space="preserve">분기 </v>
      </c>
      <c r="M3184" s="56" t="str">
        <f>작성용!U3181</f>
        <v>2025.03.31</v>
      </c>
      <c r="N3184" s="56" t="str">
        <f>작성용!V3181</f>
        <v>사전등록</v>
      </c>
      <c r="O3184" s="56" t="str">
        <f>작성용!W3181</f>
        <v>사전등록</v>
      </c>
      <c r="P3184" s="56" t="str">
        <f>작성용!X3181</f>
        <v>-</v>
      </c>
      <c r="Q3184" s="57" t="str">
        <f>작성용!AD3181</f>
        <v>대체평가3사업본부</v>
      </c>
      <c r="R3184" s="59">
        <f>작성용!AE3181</f>
        <v>0</v>
      </c>
      <c r="S3184" s="57" t="str">
        <f>작성용!AF3181</f>
        <v>대체평가3사업본부</v>
      </c>
      <c r="T3184" s="60" t="str">
        <f>작성용!AG3181</f>
        <v>김영하/김운영</v>
      </c>
      <c r="U3184" s="60" t="str">
        <f>작성용!AH3181</f>
        <v>김운영</v>
      </c>
      <c r="V3184" s="55">
        <f>작성용!AA3181</f>
        <v>202503</v>
      </c>
      <c r="W3184" s="57" t="str">
        <f>작성용!AC3181</f>
        <v>[T]기타보험기관[1본부]</v>
      </c>
      <c r="X3184" s="57" t="str">
        <f>작성용!O3181</f>
        <v xml:space="preserve">이영미차장 </v>
      </c>
      <c r="Y3184" s="57" t="str">
        <f>작성용!P3181</f>
        <v xml:space="preserve">02-2002-7646 </v>
      </c>
      <c r="Z3184" s="57" t="str">
        <f>작성용!Q3181</f>
        <v xml:space="preserve">ddoong02@heungkuklife.co.kr </v>
      </c>
      <c r="AA3184" s="55" t="str">
        <f>작성용!AJ3181</f>
        <v>-</v>
      </c>
      <c r="AB3184" s="55">
        <f>작성용!AB3181</f>
        <v>0</v>
      </c>
    </row>
    <row r="3185" spans="1:28" s="11" customFormat="1" ht="16.5" hidden="1" customHeight="1" x14ac:dyDescent="0.3">
      <c r="A3185" s="53">
        <f>작성용!AL3182</f>
        <v>3181</v>
      </c>
      <c r="B3185" s="54" t="str">
        <f>작성용!AI3182</f>
        <v>본평가 : 2025-01-08</v>
      </c>
      <c r="C3185" s="55" t="str">
        <f>작성용!AK3182</f>
        <v>개별종목</v>
      </c>
      <c r="D3185" s="56">
        <f>작성용!T3182</f>
        <v>45702</v>
      </c>
      <c r="E3185" s="57" t="str">
        <f>작성용!B3182</f>
        <v>흥국생명보험</v>
      </c>
      <c r="F3185" s="57" t="str">
        <f>작성용!C3182</f>
        <v>재평가</v>
      </c>
      <c r="G3185" s="57" t="str">
        <f>작성용!D3182</f>
        <v>KIAMCO도로투자사모특별자산투자신탁제1호</v>
      </c>
      <c r="H3185" s="58" t="str">
        <f>작성용!E3182</f>
        <v>KBP2016060031</v>
      </c>
      <c r="I3185" s="57" t="str">
        <f>작성용!F3182</f>
        <v>B02</v>
      </c>
      <c r="J3185" s="57">
        <f>작성용!G3182</f>
        <v>0</v>
      </c>
      <c r="K3185" s="57" t="str">
        <f>작성용!H3182</f>
        <v>Y</v>
      </c>
      <c r="L3185" s="57" t="str">
        <f>작성용!N3182</f>
        <v xml:space="preserve">분기 </v>
      </c>
      <c r="M3185" s="56" t="str">
        <f>작성용!U3182</f>
        <v>2025.03.31</v>
      </c>
      <c r="N3185" s="56" t="str">
        <f>작성용!V3182</f>
        <v>사전등록</v>
      </c>
      <c r="O3185" s="56" t="str">
        <f>작성용!W3182</f>
        <v>사전등록</v>
      </c>
      <c r="P3185" s="56" t="str">
        <f>작성용!X3182</f>
        <v>-</v>
      </c>
      <c r="Q3185" s="57" t="str">
        <f>작성용!AD3182</f>
        <v>대체평가3사업본부</v>
      </c>
      <c r="R3185" s="59">
        <f>작성용!AE3182</f>
        <v>0</v>
      </c>
      <c r="S3185" s="57" t="str">
        <f>작성용!AF3182</f>
        <v>대체평가3사업본부</v>
      </c>
      <c r="T3185" s="60" t="str">
        <f>작성용!AG3182</f>
        <v>김영하/김운영</v>
      </c>
      <c r="U3185" s="60" t="str">
        <f>작성용!AH3182</f>
        <v>김운영</v>
      </c>
      <c r="V3185" s="55">
        <f>작성용!AA3182</f>
        <v>202503</v>
      </c>
      <c r="W3185" s="57" t="str">
        <f>작성용!AC3182</f>
        <v>[T]기타보험기관[1본부]</v>
      </c>
      <c r="X3185" s="57" t="str">
        <f>작성용!O3182</f>
        <v xml:space="preserve">이영미차장 </v>
      </c>
      <c r="Y3185" s="57" t="str">
        <f>작성용!P3182</f>
        <v xml:space="preserve">02-2002-7646 </v>
      </c>
      <c r="Z3185" s="57" t="str">
        <f>작성용!Q3182</f>
        <v xml:space="preserve">ddoong02@heungkuklife.co.kr </v>
      </c>
      <c r="AA3185" s="55" t="str">
        <f>작성용!AJ3182</f>
        <v>-</v>
      </c>
      <c r="AB3185" s="55">
        <f>작성용!AB3182</f>
        <v>0</v>
      </c>
    </row>
    <row r="3186" spans="1:28" s="11" customFormat="1" ht="16.5" hidden="1" customHeight="1" x14ac:dyDescent="0.3">
      <c r="A3186" s="53">
        <f>작성용!AL3183</f>
        <v>3182</v>
      </c>
      <c r="B3186" s="54" t="str">
        <f>작성용!AI3183</f>
        <v>본평가 : 2025-01-08</v>
      </c>
      <c r="C3186" s="55" t="str">
        <f>작성용!AK3183</f>
        <v>개별종목</v>
      </c>
      <c r="D3186" s="56">
        <f>작성용!T3183</f>
        <v>45702</v>
      </c>
      <c r="E3186" s="57" t="str">
        <f>작성용!B3183</f>
        <v>흥국생명보험</v>
      </c>
      <c r="F3186" s="57" t="str">
        <f>작성용!C3183</f>
        <v>재평가</v>
      </c>
      <c r="G3186" s="57" t="str">
        <f>작성용!D3183</f>
        <v>KIAMCO도로투자사모특별자산투자신탁제5호</v>
      </c>
      <c r="H3186" s="58" t="str">
        <f>작성용!E3183</f>
        <v>KBP2016060227</v>
      </c>
      <c r="I3186" s="57" t="str">
        <f>작성용!F3183</f>
        <v>B02</v>
      </c>
      <c r="J3186" s="57">
        <f>작성용!G3183</f>
        <v>0</v>
      </c>
      <c r="K3186" s="57" t="str">
        <f>작성용!H3183</f>
        <v>Y</v>
      </c>
      <c r="L3186" s="57" t="str">
        <f>작성용!N3183</f>
        <v xml:space="preserve">분기 </v>
      </c>
      <c r="M3186" s="56" t="str">
        <f>작성용!U3183</f>
        <v>2025.03.31</v>
      </c>
      <c r="N3186" s="56" t="str">
        <f>작성용!V3183</f>
        <v>사전등록</v>
      </c>
      <c r="O3186" s="56" t="str">
        <f>작성용!W3183</f>
        <v>사전등록</v>
      </c>
      <c r="P3186" s="56" t="str">
        <f>작성용!X3183</f>
        <v>-</v>
      </c>
      <c r="Q3186" s="57" t="str">
        <f>작성용!AD3183</f>
        <v>대체평가3사업본부</v>
      </c>
      <c r="R3186" s="59">
        <f>작성용!AE3183</f>
        <v>0</v>
      </c>
      <c r="S3186" s="57" t="str">
        <f>작성용!AF3183</f>
        <v>대체평가3사업본부</v>
      </c>
      <c r="T3186" s="60" t="str">
        <f>작성용!AG3183</f>
        <v>김영하/김운영</v>
      </c>
      <c r="U3186" s="60" t="str">
        <f>작성용!AH3183</f>
        <v>김운영</v>
      </c>
      <c r="V3186" s="55">
        <f>작성용!AA3183</f>
        <v>202503</v>
      </c>
      <c r="W3186" s="57" t="str">
        <f>작성용!AC3183</f>
        <v>[T]기타보험기관[1본부]</v>
      </c>
      <c r="X3186" s="57" t="str">
        <f>작성용!O3183</f>
        <v xml:space="preserve">이영미차장 </v>
      </c>
      <c r="Y3186" s="57" t="str">
        <f>작성용!P3183</f>
        <v xml:space="preserve">02-2002-7646 </v>
      </c>
      <c r="Z3186" s="57" t="str">
        <f>작성용!Q3183</f>
        <v xml:space="preserve">ddoong02@heungkuklife.co.kr </v>
      </c>
      <c r="AA3186" s="55" t="str">
        <f>작성용!AJ3183</f>
        <v>-</v>
      </c>
      <c r="AB3186" s="55">
        <f>작성용!AB3183</f>
        <v>0</v>
      </c>
    </row>
    <row r="3187" spans="1:28" s="11" customFormat="1" ht="16.5" hidden="1" customHeight="1" x14ac:dyDescent="0.3">
      <c r="A3187" s="53">
        <f>작성용!AL3184</f>
        <v>3183</v>
      </c>
      <c r="B3187" s="54" t="str">
        <f>작성용!AI3184</f>
        <v>본평가 : 2025-01-08</v>
      </c>
      <c r="C3187" s="55" t="str">
        <f>작성용!AK3184</f>
        <v>개별종목</v>
      </c>
      <c r="D3187" s="56">
        <f>작성용!T3184</f>
        <v>45702</v>
      </c>
      <c r="E3187" s="57" t="str">
        <f>작성용!B3184</f>
        <v>흥국생명보험</v>
      </c>
      <c r="F3187" s="57" t="str">
        <f>작성용!C3184</f>
        <v>재평가</v>
      </c>
      <c r="G3187" s="57" t="str">
        <f>작성용!D3184</f>
        <v>KIAMCO도로투자사모특별자산투자신탁제8호</v>
      </c>
      <c r="H3187" s="58" t="str">
        <f>작성용!E3184</f>
        <v>KBP2017120022</v>
      </c>
      <c r="I3187" s="57" t="str">
        <f>작성용!F3184</f>
        <v>B02</v>
      </c>
      <c r="J3187" s="57">
        <f>작성용!G3184</f>
        <v>0</v>
      </c>
      <c r="K3187" s="57" t="str">
        <f>작성용!H3184</f>
        <v>Y</v>
      </c>
      <c r="L3187" s="57" t="str">
        <f>작성용!N3184</f>
        <v xml:space="preserve">분기 </v>
      </c>
      <c r="M3187" s="56" t="str">
        <f>작성용!U3184</f>
        <v>2025.03.31</v>
      </c>
      <c r="N3187" s="56" t="str">
        <f>작성용!V3184</f>
        <v>사전등록</v>
      </c>
      <c r="O3187" s="56" t="str">
        <f>작성용!W3184</f>
        <v>사전등록</v>
      </c>
      <c r="P3187" s="56" t="str">
        <f>작성용!X3184</f>
        <v>-</v>
      </c>
      <c r="Q3187" s="57" t="str">
        <f>작성용!AD3184</f>
        <v>대체평가3사업본부</v>
      </c>
      <c r="R3187" s="59">
        <f>작성용!AE3184</f>
        <v>0</v>
      </c>
      <c r="S3187" s="57" t="str">
        <f>작성용!AF3184</f>
        <v>대체평가3사업본부</v>
      </c>
      <c r="T3187" s="60" t="str">
        <f>작성용!AG3184</f>
        <v>김영하/김운영</v>
      </c>
      <c r="U3187" s="60" t="str">
        <f>작성용!AH3184</f>
        <v>김운영</v>
      </c>
      <c r="V3187" s="55">
        <f>작성용!AA3184</f>
        <v>202503</v>
      </c>
      <c r="W3187" s="57" t="str">
        <f>작성용!AC3184</f>
        <v>[T]기타보험기관[1본부]</v>
      </c>
      <c r="X3187" s="57" t="str">
        <f>작성용!O3184</f>
        <v xml:space="preserve">이영미차장 </v>
      </c>
      <c r="Y3187" s="57" t="str">
        <f>작성용!P3184</f>
        <v xml:space="preserve">02-2002-7646 </v>
      </c>
      <c r="Z3187" s="57" t="str">
        <f>작성용!Q3184</f>
        <v xml:space="preserve">ddoong02@heungkuklife.co.kr </v>
      </c>
      <c r="AA3187" s="55" t="str">
        <f>작성용!AJ3184</f>
        <v>-</v>
      </c>
      <c r="AB3187" s="55">
        <f>작성용!AB3184</f>
        <v>0</v>
      </c>
    </row>
    <row r="3188" spans="1:28" s="11" customFormat="1" ht="16.5" hidden="1" customHeight="1" x14ac:dyDescent="0.3">
      <c r="A3188" s="53">
        <f>작성용!AL3185</f>
        <v>3184</v>
      </c>
      <c r="B3188" s="54" t="str">
        <f>작성용!AI3185</f>
        <v>본평가 : 2025-01-08</v>
      </c>
      <c r="C3188" s="55" t="str">
        <f>작성용!AK3185</f>
        <v>개별종목</v>
      </c>
      <c r="D3188" s="56">
        <f>작성용!T3185</f>
        <v>45702</v>
      </c>
      <c r="E3188" s="57" t="str">
        <f>작성용!B3185</f>
        <v>흥국생명보험</v>
      </c>
      <c r="F3188" s="57" t="str">
        <f>작성용!C3185</f>
        <v>재평가</v>
      </c>
      <c r="G3188" s="57" t="str">
        <f>작성용!D3185</f>
        <v>KIAMCO도로투자사모특별자산투자신탁제9호</v>
      </c>
      <c r="H3188" s="58" t="str">
        <f>작성용!E3185</f>
        <v>KBP2017090011</v>
      </c>
      <c r="I3188" s="57" t="str">
        <f>작성용!F3185</f>
        <v>B02</v>
      </c>
      <c r="J3188" s="57">
        <f>작성용!G3185</f>
        <v>0</v>
      </c>
      <c r="K3188" s="57" t="str">
        <f>작성용!H3185</f>
        <v>Y</v>
      </c>
      <c r="L3188" s="57" t="str">
        <f>작성용!N3185</f>
        <v xml:space="preserve">분기 </v>
      </c>
      <c r="M3188" s="56" t="str">
        <f>작성용!U3185</f>
        <v>2025.03.31</v>
      </c>
      <c r="N3188" s="56" t="str">
        <f>작성용!V3185</f>
        <v>사전등록</v>
      </c>
      <c r="O3188" s="56" t="str">
        <f>작성용!W3185</f>
        <v>사전등록</v>
      </c>
      <c r="P3188" s="56" t="str">
        <f>작성용!X3185</f>
        <v>-</v>
      </c>
      <c r="Q3188" s="57" t="str">
        <f>작성용!AD3185</f>
        <v>대체평가3사업본부</v>
      </c>
      <c r="R3188" s="59">
        <f>작성용!AE3185</f>
        <v>0</v>
      </c>
      <c r="S3188" s="57" t="str">
        <f>작성용!AF3185</f>
        <v>대체평가3사업본부</v>
      </c>
      <c r="T3188" s="60" t="str">
        <f>작성용!AG3185</f>
        <v>김영하/김운영</v>
      </c>
      <c r="U3188" s="60" t="str">
        <f>작성용!AH3185</f>
        <v>김운영</v>
      </c>
      <c r="V3188" s="55">
        <f>작성용!AA3185</f>
        <v>202503</v>
      </c>
      <c r="W3188" s="57" t="str">
        <f>작성용!AC3185</f>
        <v>[T]기타보험기관[1본부]</v>
      </c>
      <c r="X3188" s="57" t="str">
        <f>작성용!O3185</f>
        <v xml:space="preserve">이영미차장 </v>
      </c>
      <c r="Y3188" s="57" t="str">
        <f>작성용!P3185</f>
        <v xml:space="preserve">02-2002-7646 </v>
      </c>
      <c r="Z3188" s="57" t="str">
        <f>작성용!Q3185</f>
        <v xml:space="preserve">ddoong02@heungkuklife.co.kr </v>
      </c>
      <c r="AA3188" s="55" t="str">
        <f>작성용!AJ3185</f>
        <v>-</v>
      </c>
      <c r="AB3188" s="55">
        <f>작성용!AB3185</f>
        <v>0</v>
      </c>
    </row>
    <row r="3189" spans="1:28" s="11" customFormat="1" ht="16.5" hidden="1" customHeight="1" x14ac:dyDescent="0.3">
      <c r="A3189" s="53">
        <f>작성용!AL3186</f>
        <v>3185</v>
      </c>
      <c r="B3189" s="54" t="str">
        <f>작성용!AI3186</f>
        <v>본평가 : 2025-01-08</v>
      </c>
      <c r="C3189" s="55" t="str">
        <f>작성용!AK3186</f>
        <v>개별종목</v>
      </c>
      <c r="D3189" s="56">
        <f>작성용!T3186</f>
        <v>45702</v>
      </c>
      <c r="E3189" s="57" t="str">
        <f>작성용!B3186</f>
        <v>흥국생명보험</v>
      </c>
      <c r="F3189" s="57" t="str">
        <f>작성용!C3186</f>
        <v>재평가</v>
      </c>
      <c r="G3189" s="57" t="str">
        <f>작성용!D3186</f>
        <v>KIAMCO비티엘사모특별자산투자신탁제5호</v>
      </c>
      <c r="H3189" s="58" t="str">
        <f>작성용!E3186</f>
        <v>KBP2020090073</v>
      </c>
      <c r="I3189" s="57" t="str">
        <f>작성용!F3186</f>
        <v>B02</v>
      </c>
      <c r="J3189" s="57">
        <f>작성용!G3186</f>
        <v>0</v>
      </c>
      <c r="K3189" s="57" t="str">
        <f>작성용!H3186</f>
        <v>Y</v>
      </c>
      <c r="L3189" s="57" t="str">
        <f>작성용!N3186</f>
        <v xml:space="preserve">분기 </v>
      </c>
      <c r="M3189" s="56" t="str">
        <f>작성용!U3186</f>
        <v>2025.03.31</v>
      </c>
      <c r="N3189" s="56" t="str">
        <f>작성용!V3186</f>
        <v>사전등록</v>
      </c>
      <c r="O3189" s="56" t="str">
        <f>작성용!W3186</f>
        <v>사전등록</v>
      </c>
      <c r="P3189" s="56" t="str">
        <f>작성용!X3186</f>
        <v>-</v>
      </c>
      <c r="Q3189" s="57" t="str">
        <f>작성용!AD3186</f>
        <v>대체평가3사업본부</v>
      </c>
      <c r="R3189" s="59">
        <f>작성용!AE3186</f>
        <v>0</v>
      </c>
      <c r="S3189" s="57" t="str">
        <f>작성용!AF3186</f>
        <v>대체평가3사업본부</v>
      </c>
      <c r="T3189" s="60" t="str">
        <f>작성용!AG3186</f>
        <v>김영하/김운영</v>
      </c>
      <c r="U3189" s="60" t="str">
        <f>작성용!AH3186</f>
        <v>김운영</v>
      </c>
      <c r="V3189" s="55">
        <f>작성용!AA3186</f>
        <v>202503</v>
      </c>
      <c r="W3189" s="57" t="str">
        <f>작성용!AC3186</f>
        <v>[T]기타보험기관[1본부]</v>
      </c>
      <c r="X3189" s="57" t="str">
        <f>작성용!O3186</f>
        <v xml:space="preserve">이영미차장 </v>
      </c>
      <c r="Y3189" s="57" t="str">
        <f>작성용!P3186</f>
        <v xml:space="preserve">02-2002-7646 </v>
      </c>
      <c r="Z3189" s="57" t="str">
        <f>작성용!Q3186</f>
        <v xml:space="preserve">ddoong02@heungkuklife.co.kr </v>
      </c>
      <c r="AA3189" s="55" t="str">
        <f>작성용!AJ3186</f>
        <v>-</v>
      </c>
      <c r="AB3189" s="55">
        <f>작성용!AB3186</f>
        <v>0</v>
      </c>
    </row>
    <row r="3190" spans="1:28" s="11" customFormat="1" ht="16.5" hidden="1" customHeight="1" x14ac:dyDescent="0.3">
      <c r="A3190" s="53">
        <f>작성용!AL3187</f>
        <v>3186</v>
      </c>
      <c r="B3190" s="54" t="str">
        <f>작성용!AI3187</f>
        <v>본평가 : 2025-01-08</v>
      </c>
      <c r="C3190" s="55" t="str">
        <f>작성용!AK3187</f>
        <v>개별종목</v>
      </c>
      <c r="D3190" s="56">
        <f>작성용!T3187</f>
        <v>45702</v>
      </c>
      <c r="E3190" s="57" t="str">
        <f>작성용!B3187</f>
        <v>흥국생명보험</v>
      </c>
      <c r="F3190" s="57" t="str">
        <f>작성용!C3187</f>
        <v>재평가</v>
      </c>
      <c r="G3190" s="57" t="str">
        <f>작성용!D3187</f>
        <v>KIAMCO태양광발전사모특별자산투자신탁제1호</v>
      </c>
      <c r="H3190" s="58" t="str">
        <f>작성용!E3187</f>
        <v>KBP2018030102</v>
      </c>
      <c r="I3190" s="57" t="str">
        <f>작성용!F3187</f>
        <v>B02</v>
      </c>
      <c r="J3190" s="57">
        <f>작성용!G3187</f>
        <v>0</v>
      </c>
      <c r="K3190" s="57" t="str">
        <f>작성용!H3187</f>
        <v>Y</v>
      </c>
      <c r="L3190" s="57" t="str">
        <f>작성용!N3187</f>
        <v xml:space="preserve">분기 </v>
      </c>
      <c r="M3190" s="56" t="str">
        <f>작성용!U3187</f>
        <v>2025.03.31</v>
      </c>
      <c r="N3190" s="56" t="str">
        <f>작성용!V3187</f>
        <v>사전등록</v>
      </c>
      <c r="O3190" s="56" t="str">
        <f>작성용!W3187</f>
        <v>사전등록</v>
      </c>
      <c r="P3190" s="56" t="str">
        <f>작성용!X3187</f>
        <v>-</v>
      </c>
      <c r="Q3190" s="57" t="str">
        <f>작성용!AD3187</f>
        <v>대체평가3사업본부</v>
      </c>
      <c r="R3190" s="59">
        <f>작성용!AE3187</f>
        <v>0</v>
      </c>
      <c r="S3190" s="57" t="str">
        <f>작성용!AF3187</f>
        <v>대체평가3사업본부</v>
      </c>
      <c r="T3190" s="60" t="str">
        <f>작성용!AG3187</f>
        <v>김영하/김운영</v>
      </c>
      <c r="U3190" s="60" t="str">
        <f>작성용!AH3187</f>
        <v>김운영</v>
      </c>
      <c r="V3190" s="55">
        <f>작성용!AA3187</f>
        <v>202503</v>
      </c>
      <c r="W3190" s="57" t="str">
        <f>작성용!AC3187</f>
        <v>[T]기타보험기관[1본부]</v>
      </c>
      <c r="X3190" s="57" t="str">
        <f>작성용!O3187</f>
        <v xml:space="preserve">이영미차장 </v>
      </c>
      <c r="Y3190" s="57" t="str">
        <f>작성용!P3187</f>
        <v xml:space="preserve">02-2002-7646 </v>
      </c>
      <c r="Z3190" s="57" t="str">
        <f>작성용!Q3187</f>
        <v xml:space="preserve">ddoong02@heungkuklife.co.kr </v>
      </c>
      <c r="AA3190" s="55" t="str">
        <f>작성용!AJ3187</f>
        <v>-</v>
      </c>
      <c r="AB3190" s="55">
        <f>작성용!AB3187</f>
        <v>0</v>
      </c>
    </row>
    <row r="3191" spans="1:28" s="11" customFormat="1" ht="16.5" hidden="1" customHeight="1" x14ac:dyDescent="0.3">
      <c r="A3191" s="53">
        <f>작성용!AL3188</f>
        <v>3187</v>
      </c>
      <c r="B3191" s="54" t="str">
        <f>작성용!AI3188</f>
        <v>본평가 : 2025-01-08</v>
      </c>
      <c r="C3191" s="55" t="str">
        <f>작성용!AK3188</f>
        <v>개별종목</v>
      </c>
      <c r="D3191" s="56">
        <f>작성용!T3188</f>
        <v>45702</v>
      </c>
      <c r="E3191" s="57" t="str">
        <f>작성용!B3188</f>
        <v>흥국생명보험</v>
      </c>
      <c r="F3191" s="57" t="str">
        <f>작성용!C3188</f>
        <v>재평가</v>
      </c>
      <c r="G3191" s="57" t="str">
        <f>작성용!D3188</f>
        <v>KIAMCO파워에너지사모특별자산투자신탁제3호</v>
      </c>
      <c r="H3191" s="58" t="str">
        <f>작성용!E3188</f>
        <v>KBP2016060039</v>
      </c>
      <c r="I3191" s="57" t="str">
        <f>작성용!F3188</f>
        <v>B02</v>
      </c>
      <c r="J3191" s="57">
        <f>작성용!G3188</f>
        <v>0</v>
      </c>
      <c r="K3191" s="57" t="str">
        <f>작성용!H3188</f>
        <v>Y</v>
      </c>
      <c r="L3191" s="57" t="str">
        <f>작성용!N3188</f>
        <v xml:space="preserve">분기 </v>
      </c>
      <c r="M3191" s="56" t="str">
        <f>작성용!U3188</f>
        <v>2025.03.31</v>
      </c>
      <c r="N3191" s="56" t="str">
        <f>작성용!V3188</f>
        <v>사전등록</v>
      </c>
      <c r="O3191" s="56" t="str">
        <f>작성용!W3188</f>
        <v>사전등록</v>
      </c>
      <c r="P3191" s="56" t="str">
        <f>작성용!X3188</f>
        <v>-</v>
      </c>
      <c r="Q3191" s="57" t="str">
        <f>작성용!AD3188</f>
        <v>대체평가3사업본부</v>
      </c>
      <c r="R3191" s="59">
        <f>작성용!AE3188</f>
        <v>0</v>
      </c>
      <c r="S3191" s="57" t="str">
        <f>작성용!AF3188</f>
        <v>대체평가3사업본부</v>
      </c>
      <c r="T3191" s="60" t="str">
        <f>작성용!AG3188</f>
        <v>김영하/김운영</v>
      </c>
      <c r="U3191" s="60" t="str">
        <f>작성용!AH3188</f>
        <v>김운영</v>
      </c>
      <c r="V3191" s="55">
        <f>작성용!AA3188</f>
        <v>202503</v>
      </c>
      <c r="W3191" s="57" t="str">
        <f>작성용!AC3188</f>
        <v>[T]기타보험기관[1본부]</v>
      </c>
      <c r="X3191" s="57" t="str">
        <f>작성용!O3188</f>
        <v xml:space="preserve">이영미차장 </v>
      </c>
      <c r="Y3191" s="57" t="str">
        <f>작성용!P3188</f>
        <v xml:space="preserve">02-2002-7646 </v>
      </c>
      <c r="Z3191" s="57" t="str">
        <f>작성용!Q3188</f>
        <v xml:space="preserve">ddoong02@heungkuklife.co.kr </v>
      </c>
      <c r="AA3191" s="55" t="str">
        <f>작성용!AJ3188</f>
        <v>-</v>
      </c>
      <c r="AB3191" s="55">
        <f>작성용!AB3188</f>
        <v>0</v>
      </c>
    </row>
    <row r="3192" spans="1:28" s="11" customFormat="1" ht="16.5" hidden="1" customHeight="1" x14ac:dyDescent="0.3">
      <c r="A3192" s="53">
        <f>작성용!AL3189</f>
        <v>3188</v>
      </c>
      <c r="B3192" s="54" t="str">
        <f>작성용!AI3189</f>
        <v>본평가 : 2025-01-08</v>
      </c>
      <c r="C3192" s="55" t="str">
        <f>작성용!AK3189</f>
        <v>개별종목</v>
      </c>
      <c r="D3192" s="56">
        <f>작성용!T3189</f>
        <v>45702</v>
      </c>
      <c r="E3192" s="57" t="str">
        <f>작성용!B3189</f>
        <v>흥국생명보험</v>
      </c>
      <c r="F3192" s="57" t="str">
        <f>작성용!C3189</f>
        <v>재평가</v>
      </c>
      <c r="G3192" s="57" t="str">
        <f>작성용!D3189</f>
        <v>KIAMCO포천집단에너지사모특별자산투자신탁</v>
      </c>
      <c r="H3192" s="58" t="str">
        <f>작성용!E3189</f>
        <v>KBP2016060168</v>
      </c>
      <c r="I3192" s="57" t="str">
        <f>작성용!F3189</f>
        <v>B02</v>
      </c>
      <c r="J3192" s="57">
        <f>작성용!G3189</f>
        <v>0</v>
      </c>
      <c r="K3192" s="57" t="str">
        <f>작성용!H3189</f>
        <v>Y</v>
      </c>
      <c r="L3192" s="57" t="str">
        <f>작성용!N3189</f>
        <v xml:space="preserve">분기 </v>
      </c>
      <c r="M3192" s="56" t="str">
        <f>작성용!U3189</f>
        <v>2025.03.31</v>
      </c>
      <c r="N3192" s="56" t="str">
        <f>작성용!V3189</f>
        <v>사전등록</v>
      </c>
      <c r="O3192" s="56" t="str">
        <f>작성용!W3189</f>
        <v>사전등록</v>
      </c>
      <c r="P3192" s="56" t="str">
        <f>작성용!X3189</f>
        <v>-</v>
      </c>
      <c r="Q3192" s="57" t="str">
        <f>작성용!AD3189</f>
        <v>대체평가3사업본부</v>
      </c>
      <c r="R3192" s="59">
        <f>작성용!AE3189</f>
        <v>0</v>
      </c>
      <c r="S3192" s="57" t="str">
        <f>작성용!AF3189</f>
        <v>대체평가3사업본부</v>
      </c>
      <c r="T3192" s="60" t="str">
        <f>작성용!AG3189</f>
        <v>김영하/김운영</v>
      </c>
      <c r="U3192" s="60" t="str">
        <f>작성용!AH3189</f>
        <v>김운영</v>
      </c>
      <c r="V3192" s="55">
        <f>작성용!AA3189</f>
        <v>202503</v>
      </c>
      <c r="W3192" s="57" t="str">
        <f>작성용!AC3189</f>
        <v>[T]기타보험기관[1본부]</v>
      </c>
      <c r="X3192" s="57" t="str">
        <f>작성용!O3189</f>
        <v xml:space="preserve">이영미차장 </v>
      </c>
      <c r="Y3192" s="57" t="str">
        <f>작성용!P3189</f>
        <v xml:space="preserve">02-2002-7646 </v>
      </c>
      <c r="Z3192" s="57" t="str">
        <f>작성용!Q3189</f>
        <v xml:space="preserve">ddoong02@heungkuklife.co.kr </v>
      </c>
      <c r="AA3192" s="55" t="str">
        <f>작성용!AJ3189</f>
        <v>-</v>
      </c>
      <c r="AB3192" s="55">
        <f>작성용!AB3189</f>
        <v>0</v>
      </c>
    </row>
    <row r="3193" spans="1:28" s="11" customFormat="1" ht="16.5" hidden="1" customHeight="1" x14ac:dyDescent="0.3">
      <c r="A3193" s="53">
        <f>작성용!AL3190</f>
        <v>3189</v>
      </c>
      <c r="B3193" s="54" t="str">
        <f>작성용!AI3190</f>
        <v>본평가 : 2025-01-08</v>
      </c>
      <c r="C3193" s="55" t="str">
        <f>작성용!AK3190</f>
        <v>개별종목</v>
      </c>
      <c r="D3193" s="56">
        <f>작성용!T3190</f>
        <v>45702</v>
      </c>
      <c r="E3193" s="57" t="str">
        <f>작성용!B3190</f>
        <v>흥국생명보험</v>
      </c>
      <c r="F3193" s="57" t="str">
        <f>작성용!C3190</f>
        <v>재평가</v>
      </c>
      <c r="G3193" s="57" t="str">
        <f>작성용!D3190</f>
        <v>KTB글로벌CREDEBT전문투자형사모부동산투자신탁제4호</v>
      </c>
      <c r="H3193" s="58" t="str">
        <f>작성용!E3190</f>
        <v>KBP2018120335</v>
      </c>
      <c r="I3193" s="57" t="str">
        <f>작성용!F3190</f>
        <v>B02</v>
      </c>
      <c r="J3193" s="57">
        <f>작성용!G3190</f>
        <v>0</v>
      </c>
      <c r="K3193" s="57" t="str">
        <f>작성용!H3190</f>
        <v>Y</v>
      </c>
      <c r="L3193" s="57" t="str">
        <f>작성용!N3190</f>
        <v xml:space="preserve">분기 </v>
      </c>
      <c r="M3193" s="56" t="str">
        <f>작성용!U3190</f>
        <v>2025.03.31</v>
      </c>
      <c r="N3193" s="56" t="str">
        <f>작성용!V3190</f>
        <v>사전등록</v>
      </c>
      <c r="O3193" s="56" t="str">
        <f>작성용!W3190</f>
        <v>사전등록</v>
      </c>
      <c r="P3193" s="56" t="str">
        <f>작성용!X3190</f>
        <v>-</v>
      </c>
      <c r="Q3193" s="57" t="str">
        <f>작성용!AD3190</f>
        <v>대체평가3사업본부</v>
      </c>
      <c r="R3193" s="59">
        <f>작성용!AE3190</f>
        <v>0</v>
      </c>
      <c r="S3193" s="57" t="str">
        <f>작성용!AF3190</f>
        <v>대체평가3사업본부</v>
      </c>
      <c r="T3193" s="60" t="str">
        <f>작성용!AG3190</f>
        <v>김영하/김운영</v>
      </c>
      <c r="U3193" s="60" t="str">
        <f>작성용!AH3190</f>
        <v>김운영</v>
      </c>
      <c r="V3193" s="55">
        <f>작성용!AA3190</f>
        <v>202503</v>
      </c>
      <c r="W3193" s="57" t="str">
        <f>작성용!AC3190</f>
        <v>[T]기타보험기관[1본부]</v>
      </c>
      <c r="X3193" s="57" t="str">
        <f>작성용!O3190</f>
        <v xml:space="preserve">이영미차장 </v>
      </c>
      <c r="Y3193" s="57" t="str">
        <f>작성용!P3190</f>
        <v xml:space="preserve">02-2002-7646 </v>
      </c>
      <c r="Z3193" s="57" t="str">
        <f>작성용!Q3190</f>
        <v xml:space="preserve">ddoong02@heungkuklife.co.kr </v>
      </c>
      <c r="AA3193" s="55" t="str">
        <f>작성용!AJ3190</f>
        <v>-</v>
      </c>
      <c r="AB3193" s="55">
        <f>작성용!AB3190</f>
        <v>0</v>
      </c>
    </row>
    <row r="3194" spans="1:28" s="11" customFormat="1" ht="16.5" hidden="1" customHeight="1" x14ac:dyDescent="0.3">
      <c r="A3194" s="53">
        <f>작성용!AL3191</f>
        <v>3190</v>
      </c>
      <c r="B3194" s="54" t="str">
        <f>작성용!AI3191</f>
        <v>본평가 : 2025-01-08</v>
      </c>
      <c r="C3194" s="55" t="str">
        <f>작성용!AK3191</f>
        <v>개별종목</v>
      </c>
      <c r="D3194" s="56">
        <f>작성용!T3191</f>
        <v>45702</v>
      </c>
      <c r="E3194" s="57" t="str">
        <f>작성용!B3191</f>
        <v>흥국생명보험</v>
      </c>
      <c r="F3194" s="57" t="str">
        <f>작성용!C3191</f>
        <v>재평가</v>
      </c>
      <c r="G3194" s="57" t="str">
        <f>작성용!D3191</f>
        <v>NH-AMUNDI유럽발전전문투자형사모특별자산투자신탁1호</v>
      </c>
      <c r="H3194" s="58" t="str">
        <f>작성용!E3191</f>
        <v>KBP2018120336</v>
      </c>
      <c r="I3194" s="57" t="str">
        <f>작성용!F3191</f>
        <v>B02</v>
      </c>
      <c r="J3194" s="57">
        <f>작성용!G3191</f>
        <v>0</v>
      </c>
      <c r="K3194" s="57" t="str">
        <f>작성용!H3191</f>
        <v>Y</v>
      </c>
      <c r="L3194" s="57" t="str">
        <f>작성용!N3191</f>
        <v xml:space="preserve">분기 </v>
      </c>
      <c r="M3194" s="56" t="str">
        <f>작성용!U3191</f>
        <v>2025.03.31</v>
      </c>
      <c r="N3194" s="56" t="str">
        <f>작성용!V3191</f>
        <v>사전등록</v>
      </c>
      <c r="O3194" s="56" t="str">
        <f>작성용!W3191</f>
        <v>사전등록</v>
      </c>
      <c r="P3194" s="56" t="str">
        <f>작성용!X3191</f>
        <v>-</v>
      </c>
      <c r="Q3194" s="57" t="str">
        <f>작성용!AD3191</f>
        <v>대체평가3사업본부</v>
      </c>
      <c r="R3194" s="59">
        <f>작성용!AE3191</f>
        <v>0</v>
      </c>
      <c r="S3194" s="57" t="str">
        <f>작성용!AF3191</f>
        <v>대체평가3사업본부</v>
      </c>
      <c r="T3194" s="60" t="str">
        <f>작성용!AG3191</f>
        <v>김영하/김운영</v>
      </c>
      <c r="U3194" s="60" t="str">
        <f>작성용!AH3191</f>
        <v>김운영</v>
      </c>
      <c r="V3194" s="55">
        <f>작성용!AA3191</f>
        <v>202503</v>
      </c>
      <c r="W3194" s="57" t="str">
        <f>작성용!AC3191</f>
        <v>[T]기타보험기관[1본부]</v>
      </c>
      <c r="X3194" s="57" t="str">
        <f>작성용!O3191</f>
        <v xml:space="preserve">이영미차장 </v>
      </c>
      <c r="Y3194" s="57" t="str">
        <f>작성용!P3191</f>
        <v xml:space="preserve">02-2002-7646 </v>
      </c>
      <c r="Z3194" s="57" t="str">
        <f>작성용!Q3191</f>
        <v xml:space="preserve">ddoong02@heungkuklife.co.kr </v>
      </c>
      <c r="AA3194" s="55" t="str">
        <f>작성용!AJ3191</f>
        <v>-</v>
      </c>
      <c r="AB3194" s="55">
        <f>작성용!AB3191</f>
        <v>0</v>
      </c>
    </row>
    <row r="3195" spans="1:28" s="11" customFormat="1" ht="16.5" hidden="1" customHeight="1" x14ac:dyDescent="0.3">
      <c r="A3195" s="53">
        <f>작성용!AL3192</f>
        <v>3191</v>
      </c>
      <c r="B3195" s="54" t="str">
        <f>작성용!AI3192</f>
        <v>본평가 : 2025-01-08</v>
      </c>
      <c r="C3195" s="55" t="str">
        <f>작성용!AK3192</f>
        <v>개별종목</v>
      </c>
      <c r="D3195" s="56">
        <f>작성용!T3192</f>
        <v>45702</v>
      </c>
      <c r="E3195" s="57" t="str">
        <f>작성용!B3192</f>
        <v>흥국생명보험</v>
      </c>
      <c r="F3195" s="57" t="str">
        <f>작성용!C3192</f>
        <v>재평가</v>
      </c>
      <c r="G3195" s="57" t="str">
        <f>작성용!D3192</f>
        <v>교보악사신재생에너지전문투자형사모특별자산투자신탁2호</v>
      </c>
      <c r="H3195" s="58" t="str">
        <f>작성용!E3192</f>
        <v>KBP2018120218</v>
      </c>
      <c r="I3195" s="57" t="str">
        <f>작성용!F3192</f>
        <v>B02</v>
      </c>
      <c r="J3195" s="57">
        <f>작성용!G3192</f>
        <v>0</v>
      </c>
      <c r="K3195" s="57" t="str">
        <f>작성용!H3192</f>
        <v>Y</v>
      </c>
      <c r="L3195" s="57" t="str">
        <f>작성용!N3192</f>
        <v xml:space="preserve">분기 </v>
      </c>
      <c r="M3195" s="56" t="str">
        <f>작성용!U3192</f>
        <v>2025.03.31</v>
      </c>
      <c r="N3195" s="56" t="str">
        <f>작성용!V3192</f>
        <v>사전등록</v>
      </c>
      <c r="O3195" s="56" t="str">
        <f>작성용!W3192</f>
        <v>사전등록</v>
      </c>
      <c r="P3195" s="56" t="str">
        <f>작성용!X3192</f>
        <v>-</v>
      </c>
      <c r="Q3195" s="57" t="str">
        <f>작성용!AD3192</f>
        <v>대체평가3사업본부</v>
      </c>
      <c r="R3195" s="59">
        <f>작성용!AE3192</f>
        <v>0</v>
      </c>
      <c r="S3195" s="57" t="str">
        <f>작성용!AF3192</f>
        <v>대체평가3사업본부</v>
      </c>
      <c r="T3195" s="60" t="str">
        <f>작성용!AG3192</f>
        <v>김영하/김운영</v>
      </c>
      <c r="U3195" s="60" t="str">
        <f>작성용!AH3192</f>
        <v>김운영</v>
      </c>
      <c r="V3195" s="55">
        <f>작성용!AA3192</f>
        <v>202503</v>
      </c>
      <c r="W3195" s="57" t="str">
        <f>작성용!AC3192</f>
        <v>[T]기타보험기관[1본부]</v>
      </c>
      <c r="X3195" s="57" t="str">
        <f>작성용!O3192</f>
        <v xml:space="preserve">이영미차장 </v>
      </c>
      <c r="Y3195" s="57" t="str">
        <f>작성용!P3192</f>
        <v xml:space="preserve">02-2002-7646 </v>
      </c>
      <c r="Z3195" s="57" t="str">
        <f>작성용!Q3192</f>
        <v xml:space="preserve">ddoong02@heungkuklife.co.kr </v>
      </c>
      <c r="AA3195" s="55" t="str">
        <f>작성용!AJ3192</f>
        <v>-</v>
      </c>
      <c r="AB3195" s="55">
        <f>작성용!AB3192</f>
        <v>0</v>
      </c>
    </row>
    <row r="3196" spans="1:28" s="11" customFormat="1" ht="16.5" hidden="1" customHeight="1" x14ac:dyDescent="0.3">
      <c r="A3196" s="53">
        <f>작성용!AL3193</f>
        <v>3192</v>
      </c>
      <c r="B3196" s="54" t="str">
        <f>작성용!AI3193</f>
        <v>본평가 : 2025-01-08</v>
      </c>
      <c r="C3196" s="55" t="str">
        <f>작성용!AK3193</f>
        <v>개별종목</v>
      </c>
      <c r="D3196" s="56">
        <f>작성용!T3193</f>
        <v>45702</v>
      </c>
      <c r="E3196" s="57" t="str">
        <f>작성용!B3193</f>
        <v>흥국생명보험</v>
      </c>
      <c r="F3196" s="57" t="str">
        <f>작성용!C3193</f>
        <v>재평가</v>
      </c>
      <c r="G3196" s="57" t="str">
        <f>작성용!D3193</f>
        <v>다비하나BTL사모특별자산투자신탁제1호</v>
      </c>
      <c r="H3196" s="58" t="str">
        <f>작성용!E3193</f>
        <v>KBP2018030131</v>
      </c>
      <c r="I3196" s="57" t="str">
        <f>작성용!F3193</f>
        <v>B02</v>
      </c>
      <c r="J3196" s="57">
        <f>작성용!G3193</f>
        <v>0</v>
      </c>
      <c r="K3196" s="57" t="str">
        <f>작성용!H3193</f>
        <v>Y</v>
      </c>
      <c r="L3196" s="57" t="str">
        <f>작성용!N3193</f>
        <v xml:space="preserve">분기 </v>
      </c>
      <c r="M3196" s="56" t="str">
        <f>작성용!U3193</f>
        <v>2025.03.31</v>
      </c>
      <c r="N3196" s="56" t="str">
        <f>작성용!V3193</f>
        <v>사전등록</v>
      </c>
      <c r="O3196" s="56" t="str">
        <f>작성용!W3193</f>
        <v>사전등록</v>
      </c>
      <c r="P3196" s="56" t="str">
        <f>작성용!X3193</f>
        <v>-</v>
      </c>
      <c r="Q3196" s="57" t="str">
        <f>작성용!AD3193</f>
        <v>대체평가3사업본부</v>
      </c>
      <c r="R3196" s="59">
        <f>작성용!AE3193</f>
        <v>0</v>
      </c>
      <c r="S3196" s="57" t="str">
        <f>작성용!AF3193</f>
        <v>대체평가3사업본부</v>
      </c>
      <c r="T3196" s="60" t="str">
        <f>작성용!AG3193</f>
        <v>김영하/김운영</v>
      </c>
      <c r="U3196" s="60" t="str">
        <f>작성용!AH3193</f>
        <v>김운영</v>
      </c>
      <c r="V3196" s="55">
        <f>작성용!AA3193</f>
        <v>202503</v>
      </c>
      <c r="W3196" s="57" t="str">
        <f>작성용!AC3193</f>
        <v>[T]기타보험기관[1본부]</v>
      </c>
      <c r="X3196" s="57" t="str">
        <f>작성용!O3193</f>
        <v xml:space="preserve">이영미차장 </v>
      </c>
      <c r="Y3196" s="57" t="str">
        <f>작성용!P3193</f>
        <v xml:space="preserve">02-2002-7646 </v>
      </c>
      <c r="Z3196" s="57" t="str">
        <f>작성용!Q3193</f>
        <v xml:space="preserve">ddoong02@heungkuklife.co.kr </v>
      </c>
      <c r="AA3196" s="55" t="str">
        <f>작성용!AJ3193</f>
        <v>-</v>
      </c>
      <c r="AB3196" s="55">
        <f>작성용!AB3193</f>
        <v>0</v>
      </c>
    </row>
    <row r="3197" spans="1:28" s="11" customFormat="1" ht="16.5" hidden="1" customHeight="1" x14ac:dyDescent="0.3">
      <c r="A3197" s="53">
        <f>작성용!AL3194</f>
        <v>3193</v>
      </c>
      <c r="B3197" s="54" t="str">
        <f>작성용!AI3194</f>
        <v>본평가 : 2025-01-08</v>
      </c>
      <c r="C3197" s="55" t="str">
        <f>작성용!AK3194</f>
        <v>개별종목</v>
      </c>
      <c r="D3197" s="56">
        <f>작성용!T3194</f>
        <v>45702</v>
      </c>
      <c r="E3197" s="57" t="str">
        <f>작성용!B3194</f>
        <v>흥국생명보험</v>
      </c>
      <c r="F3197" s="57" t="str">
        <f>작성용!C3194</f>
        <v>재평가</v>
      </c>
      <c r="G3197" s="57" t="str">
        <f>작성용!D3194</f>
        <v>다비하나BTL사모특별자산투자신탁제2호</v>
      </c>
      <c r="H3197" s="58" t="str">
        <f>작성용!E3194</f>
        <v>KBP2020060048</v>
      </c>
      <c r="I3197" s="57" t="str">
        <f>작성용!F3194</f>
        <v>B02</v>
      </c>
      <c r="J3197" s="57">
        <f>작성용!G3194</f>
        <v>0</v>
      </c>
      <c r="K3197" s="57" t="str">
        <f>작성용!H3194</f>
        <v>Y</v>
      </c>
      <c r="L3197" s="57" t="str">
        <f>작성용!N3194</f>
        <v xml:space="preserve">분기 </v>
      </c>
      <c r="M3197" s="56" t="str">
        <f>작성용!U3194</f>
        <v>2025.03.31</v>
      </c>
      <c r="N3197" s="56" t="str">
        <f>작성용!V3194</f>
        <v>사전등록</v>
      </c>
      <c r="O3197" s="56" t="str">
        <f>작성용!W3194</f>
        <v>사전등록</v>
      </c>
      <c r="P3197" s="56" t="str">
        <f>작성용!X3194</f>
        <v>-</v>
      </c>
      <c r="Q3197" s="57" t="str">
        <f>작성용!AD3194</f>
        <v>대체평가3사업본부</v>
      </c>
      <c r="R3197" s="59">
        <f>작성용!AE3194</f>
        <v>0</v>
      </c>
      <c r="S3197" s="57" t="str">
        <f>작성용!AF3194</f>
        <v>대체평가3사업본부</v>
      </c>
      <c r="T3197" s="60" t="str">
        <f>작성용!AG3194</f>
        <v>김영하/김운영</v>
      </c>
      <c r="U3197" s="60" t="str">
        <f>작성용!AH3194</f>
        <v>김운영</v>
      </c>
      <c r="V3197" s="55">
        <f>작성용!AA3194</f>
        <v>202503</v>
      </c>
      <c r="W3197" s="57" t="str">
        <f>작성용!AC3194</f>
        <v>[T]기타보험기관[1본부]</v>
      </c>
      <c r="X3197" s="57" t="str">
        <f>작성용!O3194</f>
        <v xml:space="preserve">이영미차장 </v>
      </c>
      <c r="Y3197" s="57" t="str">
        <f>작성용!P3194</f>
        <v xml:space="preserve">02-2002-7646 </v>
      </c>
      <c r="Z3197" s="57" t="str">
        <f>작성용!Q3194</f>
        <v xml:space="preserve">ddoong02@heungkuklife.co.kr </v>
      </c>
      <c r="AA3197" s="55" t="str">
        <f>작성용!AJ3194</f>
        <v>-</v>
      </c>
      <c r="AB3197" s="55">
        <f>작성용!AB3194</f>
        <v>0</v>
      </c>
    </row>
    <row r="3198" spans="1:28" s="11" customFormat="1" ht="16.5" hidden="1" customHeight="1" x14ac:dyDescent="0.3">
      <c r="A3198" s="53">
        <f>작성용!AL3195</f>
        <v>3194</v>
      </c>
      <c r="B3198" s="54" t="str">
        <f>작성용!AI3195</f>
        <v>본평가 : 2025-01-08</v>
      </c>
      <c r="C3198" s="55" t="str">
        <f>작성용!AK3195</f>
        <v>개별종목</v>
      </c>
      <c r="D3198" s="56">
        <f>작성용!T3195</f>
        <v>45702</v>
      </c>
      <c r="E3198" s="57" t="str">
        <f>작성용!B3195</f>
        <v>흥국생명보험</v>
      </c>
      <c r="F3198" s="57" t="str">
        <f>작성용!C3195</f>
        <v>재평가</v>
      </c>
      <c r="G3198" s="57" t="str">
        <f>작성용!D3195</f>
        <v>다비하나BTL사모특별자산투자신탁제3호</v>
      </c>
      <c r="H3198" s="58" t="str">
        <f>작성용!E3195</f>
        <v>KBP2020090075</v>
      </c>
      <c r="I3198" s="57" t="str">
        <f>작성용!F3195</f>
        <v>B02</v>
      </c>
      <c r="J3198" s="57">
        <f>작성용!G3195</f>
        <v>0</v>
      </c>
      <c r="K3198" s="57" t="str">
        <f>작성용!H3195</f>
        <v>Y</v>
      </c>
      <c r="L3198" s="57" t="str">
        <f>작성용!N3195</f>
        <v xml:space="preserve">분기 </v>
      </c>
      <c r="M3198" s="56" t="str">
        <f>작성용!U3195</f>
        <v>2025.03.31</v>
      </c>
      <c r="N3198" s="56" t="str">
        <f>작성용!V3195</f>
        <v>사전등록</v>
      </c>
      <c r="O3198" s="56" t="str">
        <f>작성용!W3195</f>
        <v>사전등록</v>
      </c>
      <c r="P3198" s="56" t="str">
        <f>작성용!X3195</f>
        <v>-</v>
      </c>
      <c r="Q3198" s="57" t="str">
        <f>작성용!AD3195</f>
        <v>대체평가3사업본부</v>
      </c>
      <c r="R3198" s="59">
        <f>작성용!AE3195</f>
        <v>0</v>
      </c>
      <c r="S3198" s="57" t="str">
        <f>작성용!AF3195</f>
        <v>대체평가3사업본부</v>
      </c>
      <c r="T3198" s="60" t="str">
        <f>작성용!AG3195</f>
        <v>김영하/김운영</v>
      </c>
      <c r="U3198" s="60" t="str">
        <f>작성용!AH3195</f>
        <v>김운영</v>
      </c>
      <c r="V3198" s="55">
        <f>작성용!AA3195</f>
        <v>202503</v>
      </c>
      <c r="W3198" s="57" t="str">
        <f>작성용!AC3195</f>
        <v>[T]기타보험기관[1본부]</v>
      </c>
      <c r="X3198" s="57" t="str">
        <f>작성용!O3195</f>
        <v xml:space="preserve">이영미차장 </v>
      </c>
      <c r="Y3198" s="57" t="str">
        <f>작성용!P3195</f>
        <v xml:space="preserve">02-2002-7646 </v>
      </c>
      <c r="Z3198" s="57" t="str">
        <f>작성용!Q3195</f>
        <v xml:space="preserve">ddoong02@heungkuklife.co.kr </v>
      </c>
      <c r="AA3198" s="55" t="str">
        <f>작성용!AJ3195</f>
        <v>-</v>
      </c>
      <c r="AB3198" s="55">
        <f>작성용!AB3195</f>
        <v>0</v>
      </c>
    </row>
    <row r="3199" spans="1:28" s="11" customFormat="1" ht="16.5" hidden="1" customHeight="1" x14ac:dyDescent="0.3">
      <c r="A3199" s="53">
        <f>작성용!AL3196</f>
        <v>3195</v>
      </c>
      <c r="B3199" s="54" t="str">
        <f>작성용!AI3196</f>
        <v>본평가 : 2025-01-08</v>
      </c>
      <c r="C3199" s="55" t="str">
        <f>작성용!AK3196</f>
        <v>개별종목</v>
      </c>
      <c r="D3199" s="56">
        <f>작성용!T3196</f>
        <v>45702</v>
      </c>
      <c r="E3199" s="57" t="str">
        <f>작성용!B3196</f>
        <v>흥국생명보험</v>
      </c>
      <c r="F3199" s="57" t="str">
        <f>작성용!C3196</f>
        <v>재평가</v>
      </c>
      <c r="G3199" s="57" t="str">
        <f>작성용!D3196</f>
        <v>다비하나BTL전문투자형사모투자신탁제6호</v>
      </c>
      <c r="H3199" s="58" t="str">
        <f>작성용!E3196</f>
        <v>KBP2017090019</v>
      </c>
      <c r="I3199" s="57" t="str">
        <f>작성용!F3196</f>
        <v>B02</v>
      </c>
      <c r="J3199" s="57">
        <f>작성용!G3196</f>
        <v>0</v>
      </c>
      <c r="K3199" s="57" t="str">
        <f>작성용!H3196</f>
        <v>Y</v>
      </c>
      <c r="L3199" s="57" t="str">
        <f>작성용!N3196</f>
        <v xml:space="preserve">분기 </v>
      </c>
      <c r="M3199" s="56" t="str">
        <f>작성용!U3196</f>
        <v>2025.03.31</v>
      </c>
      <c r="N3199" s="56" t="str">
        <f>작성용!V3196</f>
        <v>사전등록</v>
      </c>
      <c r="O3199" s="56" t="str">
        <f>작성용!W3196</f>
        <v>사전등록</v>
      </c>
      <c r="P3199" s="56" t="str">
        <f>작성용!X3196</f>
        <v>-</v>
      </c>
      <c r="Q3199" s="57" t="str">
        <f>작성용!AD3196</f>
        <v>대체평가3사업본부</v>
      </c>
      <c r="R3199" s="59">
        <f>작성용!AE3196</f>
        <v>0</v>
      </c>
      <c r="S3199" s="57" t="str">
        <f>작성용!AF3196</f>
        <v>대체평가3사업본부</v>
      </c>
      <c r="T3199" s="60" t="str">
        <f>작성용!AG3196</f>
        <v>김영하/김운영</v>
      </c>
      <c r="U3199" s="60" t="str">
        <f>작성용!AH3196</f>
        <v>김운영</v>
      </c>
      <c r="V3199" s="55">
        <f>작성용!AA3196</f>
        <v>202503</v>
      </c>
      <c r="W3199" s="57" t="str">
        <f>작성용!AC3196</f>
        <v>[T]기타보험기관[1본부]</v>
      </c>
      <c r="X3199" s="57" t="str">
        <f>작성용!O3196</f>
        <v xml:space="preserve">이영미차장 </v>
      </c>
      <c r="Y3199" s="57" t="str">
        <f>작성용!P3196</f>
        <v xml:space="preserve">02-2002-7646 </v>
      </c>
      <c r="Z3199" s="57" t="str">
        <f>작성용!Q3196</f>
        <v xml:space="preserve">ddoong02@heungkuklife.co.kr </v>
      </c>
      <c r="AA3199" s="55" t="str">
        <f>작성용!AJ3196</f>
        <v>-</v>
      </c>
      <c r="AB3199" s="55">
        <f>작성용!AB3196</f>
        <v>0</v>
      </c>
    </row>
    <row r="3200" spans="1:28" s="11" customFormat="1" ht="16.5" hidden="1" customHeight="1" x14ac:dyDescent="0.3">
      <c r="A3200" s="53">
        <f>작성용!AL3197</f>
        <v>3196</v>
      </c>
      <c r="B3200" s="54" t="str">
        <f>작성용!AI3197</f>
        <v>본평가 : 2025-01-08</v>
      </c>
      <c r="C3200" s="55" t="str">
        <f>작성용!AK3197</f>
        <v>개별종목</v>
      </c>
      <c r="D3200" s="56">
        <f>작성용!T3197</f>
        <v>45702</v>
      </c>
      <c r="E3200" s="57" t="str">
        <f>작성용!B3197</f>
        <v>흥국생명보험</v>
      </c>
      <c r="F3200" s="57" t="str">
        <f>작성용!C3197</f>
        <v>재평가</v>
      </c>
      <c r="G3200" s="57" t="str">
        <f>작성용!D3197</f>
        <v>다비하나나라사랑BTL전문투자형사모투자신탁</v>
      </c>
      <c r="H3200" s="58" t="str">
        <f>작성용!E3197</f>
        <v>KBP2020060066</v>
      </c>
      <c r="I3200" s="57" t="str">
        <f>작성용!F3197</f>
        <v>B02</v>
      </c>
      <c r="J3200" s="57">
        <f>작성용!G3197</f>
        <v>0</v>
      </c>
      <c r="K3200" s="57" t="str">
        <f>작성용!H3197</f>
        <v>Y</v>
      </c>
      <c r="L3200" s="57" t="str">
        <f>작성용!N3197</f>
        <v xml:space="preserve">분기 </v>
      </c>
      <c r="M3200" s="56" t="str">
        <f>작성용!U3197</f>
        <v>2025.03.31</v>
      </c>
      <c r="N3200" s="56" t="str">
        <f>작성용!V3197</f>
        <v>사전등록</v>
      </c>
      <c r="O3200" s="56" t="str">
        <f>작성용!W3197</f>
        <v>사전등록</v>
      </c>
      <c r="P3200" s="56" t="str">
        <f>작성용!X3197</f>
        <v>-</v>
      </c>
      <c r="Q3200" s="57" t="str">
        <f>작성용!AD3197</f>
        <v>대체평가3사업본부</v>
      </c>
      <c r="R3200" s="59">
        <f>작성용!AE3197</f>
        <v>0</v>
      </c>
      <c r="S3200" s="57" t="str">
        <f>작성용!AF3197</f>
        <v>대체평가3사업본부</v>
      </c>
      <c r="T3200" s="60" t="str">
        <f>작성용!AG3197</f>
        <v>김영하/김운영</v>
      </c>
      <c r="U3200" s="60" t="str">
        <f>작성용!AH3197</f>
        <v>김운영</v>
      </c>
      <c r="V3200" s="55">
        <f>작성용!AA3197</f>
        <v>202503</v>
      </c>
      <c r="W3200" s="57" t="str">
        <f>작성용!AC3197</f>
        <v>[T]기타보험기관[1본부]</v>
      </c>
      <c r="X3200" s="57" t="str">
        <f>작성용!O3197</f>
        <v xml:space="preserve">이영미차장 </v>
      </c>
      <c r="Y3200" s="57" t="str">
        <f>작성용!P3197</f>
        <v xml:space="preserve">02-2002-7646 </v>
      </c>
      <c r="Z3200" s="57" t="str">
        <f>작성용!Q3197</f>
        <v xml:space="preserve">ddoong02@heungkuklife.co.kr </v>
      </c>
      <c r="AA3200" s="55" t="str">
        <f>작성용!AJ3197</f>
        <v>-</v>
      </c>
      <c r="AB3200" s="55">
        <f>작성용!AB3197</f>
        <v>0</v>
      </c>
    </row>
    <row r="3201" spans="1:28" s="11" customFormat="1" ht="16.5" hidden="1" customHeight="1" x14ac:dyDescent="0.3">
      <c r="A3201" s="53">
        <f>작성용!AL3198</f>
        <v>3197</v>
      </c>
      <c r="B3201" s="54" t="str">
        <f>작성용!AI3198</f>
        <v>본평가 : 2025-01-08</v>
      </c>
      <c r="C3201" s="55" t="str">
        <f>작성용!AK3198</f>
        <v>개별종목</v>
      </c>
      <c r="D3201" s="56">
        <f>작성용!T3198</f>
        <v>45702</v>
      </c>
      <c r="E3201" s="57" t="str">
        <f>작성용!B3198</f>
        <v>흥국생명보험</v>
      </c>
      <c r="F3201" s="57" t="str">
        <f>작성용!C3198</f>
        <v>재평가</v>
      </c>
      <c r="G3201" s="57" t="str">
        <f>작성용!D3198</f>
        <v>다비하나마창대교전문투자형사모투자신탁</v>
      </c>
      <c r="H3201" s="58" t="str">
        <f>작성용!E3198</f>
        <v>KBP2018030130</v>
      </c>
      <c r="I3201" s="57" t="str">
        <f>작성용!F3198</f>
        <v>B02</v>
      </c>
      <c r="J3201" s="57">
        <f>작성용!G3198</f>
        <v>0</v>
      </c>
      <c r="K3201" s="57" t="str">
        <f>작성용!H3198</f>
        <v>Y</v>
      </c>
      <c r="L3201" s="57" t="str">
        <f>작성용!N3198</f>
        <v xml:space="preserve">분기 </v>
      </c>
      <c r="M3201" s="56" t="str">
        <f>작성용!U3198</f>
        <v>2025.03.31</v>
      </c>
      <c r="N3201" s="56" t="str">
        <f>작성용!V3198</f>
        <v>사전등록</v>
      </c>
      <c r="O3201" s="56" t="str">
        <f>작성용!W3198</f>
        <v>사전등록</v>
      </c>
      <c r="P3201" s="56" t="str">
        <f>작성용!X3198</f>
        <v>-</v>
      </c>
      <c r="Q3201" s="57" t="str">
        <f>작성용!AD3198</f>
        <v>대체평가3사업본부</v>
      </c>
      <c r="R3201" s="59">
        <f>작성용!AE3198</f>
        <v>0</v>
      </c>
      <c r="S3201" s="57" t="str">
        <f>작성용!AF3198</f>
        <v>대체평가3사업본부</v>
      </c>
      <c r="T3201" s="60" t="str">
        <f>작성용!AG3198</f>
        <v>김영하/김운영</v>
      </c>
      <c r="U3201" s="60" t="str">
        <f>작성용!AH3198</f>
        <v>김운영</v>
      </c>
      <c r="V3201" s="55">
        <f>작성용!AA3198</f>
        <v>202503</v>
      </c>
      <c r="W3201" s="57" t="str">
        <f>작성용!AC3198</f>
        <v>[T]기타보험기관[1본부]</v>
      </c>
      <c r="X3201" s="57" t="str">
        <f>작성용!O3198</f>
        <v xml:space="preserve">이영미차장 </v>
      </c>
      <c r="Y3201" s="57" t="str">
        <f>작성용!P3198</f>
        <v xml:space="preserve">02-2002-7646 </v>
      </c>
      <c r="Z3201" s="57" t="str">
        <f>작성용!Q3198</f>
        <v xml:space="preserve">ddoong02@heungkuklife.co.kr </v>
      </c>
      <c r="AA3201" s="55" t="str">
        <f>작성용!AJ3198</f>
        <v>-</v>
      </c>
      <c r="AB3201" s="55">
        <f>작성용!AB3198</f>
        <v>0</v>
      </c>
    </row>
    <row r="3202" spans="1:28" s="11" customFormat="1" ht="16.5" hidden="1" customHeight="1" x14ac:dyDescent="0.3">
      <c r="A3202" s="53">
        <f>작성용!AL3199</f>
        <v>3198</v>
      </c>
      <c r="B3202" s="54" t="str">
        <f>작성용!AI3199</f>
        <v>본평가 : 2025-01-08</v>
      </c>
      <c r="C3202" s="55" t="str">
        <f>작성용!AK3199</f>
        <v>개별종목</v>
      </c>
      <c r="D3202" s="56">
        <f>작성용!T3199</f>
        <v>45702</v>
      </c>
      <c r="E3202" s="57" t="str">
        <f>작성용!B3199</f>
        <v>흥국생명보험</v>
      </c>
      <c r="F3202" s="57" t="str">
        <f>작성용!C3199</f>
        <v>재평가</v>
      </c>
      <c r="G3202" s="57" t="str">
        <f>작성용!D3199</f>
        <v>디에스BENEFIT.VI전문투자형사모투자신탁A클래스</v>
      </c>
      <c r="H3202" s="58" t="str">
        <f>작성용!E3199</f>
        <v>KBP2020090104</v>
      </c>
      <c r="I3202" s="57" t="str">
        <f>작성용!F3199</f>
        <v>B02</v>
      </c>
      <c r="J3202" s="57">
        <f>작성용!G3199</f>
        <v>0</v>
      </c>
      <c r="K3202" s="57" t="str">
        <f>작성용!H3199</f>
        <v>Y</v>
      </c>
      <c r="L3202" s="57" t="str">
        <f>작성용!N3199</f>
        <v xml:space="preserve">분기 </v>
      </c>
      <c r="M3202" s="56" t="str">
        <f>작성용!U3199</f>
        <v>2025.03.31</v>
      </c>
      <c r="N3202" s="56" t="str">
        <f>작성용!V3199</f>
        <v>사전등록</v>
      </c>
      <c r="O3202" s="56" t="str">
        <f>작성용!W3199</f>
        <v>사전등록</v>
      </c>
      <c r="P3202" s="56" t="str">
        <f>작성용!X3199</f>
        <v>-</v>
      </c>
      <c r="Q3202" s="57" t="str">
        <f>작성용!AD3199</f>
        <v>대체평가3사업본부</v>
      </c>
      <c r="R3202" s="59">
        <f>작성용!AE3199</f>
        <v>0</v>
      </c>
      <c r="S3202" s="57" t="str">
        <f>작성용!AF3199</f>
        <v>대체평가3사업본부</v>
      </c>
      <c r="T3202" s="60" t="str">
        <f>작성용!AG3199</f>
        <v>김영하/김운영</v>
      </c>
      <c r="U3202" s="60" t="str">
        <f>작성용!AH3199</f>
        <v>김운영</v>
      </c>
      <c r="V3202" s="55">
        <f>작성용!AA3199</f>
        <v>202503</v>
      </c>
      <c r="W3202" s="57" t="str">
        <f>작성용!AC3199</f>
        <v>[T]기타보험기관[1본부]</v>
      </c>
      <c r="X3202" s="57" t="str">
        <f>작성용!O3199</f>
        <v xml:space="preserve">이영미차장 </v>
      </c>
      <c r="Y3202" s="57" t="str">
        <f>작성용!P3199</f>
        <v xml:space="preserve">02-2002-7646 </v>
      </c>
      <c r="Z3202" s="57" t="str">
        <f>작성용!Q3199</f>
        <v xml:space="preserve">ddoong02@heungkuklife.co.kr </v>
      </c>
      <c r="AA3202" s="55" t="str">
        <f>작성용!AJ3199</f>
        <v>-</v>
      </c>
      <c r="AB3202" s="55">
        <f>작성용!AB3199</f>
        <v>0</v>
      </c>
    </row>
    <row r="3203" spans="1:28" s="11" customFormat="1" ht="16.5" hidden="1" customHeight="1" x14ac:dyDescent="0.3">
      <c r="A3203" s="53">
        <f>작성용!AL3200</f>
        <v>3199</v>
      </c>
      <c r="B3203" s="54" t="str">
        <f>작성용!AI3200</f>
        <v>본평가 : 2025-01-08</v>
      </c>
      <c r="C3203" s="55" t="str">
        <f>작성용!AK3200</f>
        <v>개별종목</v>
      </c>
      <c r="D3203" s="56">
        <f>작성용!T3200</f>
        <v>45702</v>
      </c>
      <c r="E3203" s="57" t="str">
        <f>작성용!B3200</f>
        <v>흥국생명보험</v>
      </c>
      <c r="F3203" s="57" t="str">
        <f>작성용!C3200</f>
        <v>재평가</v>
      </c>
      <c r="G3203" s="57" t="str">
        <f>작성용!D3200</f>
        <v>맥쿼리글로벌인프라대출전문투자형사모특별자산투자신탁3호</v>
      </c>
      <c r="H3203" s="58" t="str">
        <f>작성용!E3200</f>
        <v>KBP2020090095</v>
      </c>
      <c r="I3203" s="57" t="str">
        <f>작성용!F3200</f>
        <v>B02</v>
      </c>
      <c r="J3203" s="57">
        <f>작성용!G3200</f>
        <v>0</v>
      </c>
      <c r="K3203" s="57" t="str">
        <f>작성용!H3200</f>
        <v>Y</v>
      </c>
      <c r="L3203" s="57" t="str">
        <f>작성용!N3200</f>
        <v xml:space="preserve">분기 </v>
      </c>
      <c r="M3203" s="56" t="str">
        <f>작성용!U3200</f>
        <v>2025.03.31</v>
      </c>
      <c r="N3203" s="56" t="str">
        <f>작성용!V3200</f>
        <v>사전등록</v>
      </c>
      <c r="O3203" s="56" t="str">
        <f>작성용!W3200</f>
        <v>사전등록</v>
      </c>
      <c r="P3203" s="56" t="str">
        <f>작성용!X3200</f>
        <v>-</v>
      </c>
      <c r="Q3203" s="57" t="str">
        <f>작성용!AD3200</f>
        <v>대체평가3사업본부</v>
      </c>
      <c r="R3203" s="59">
        <f>작성용!AE3200</f>
        <v>0</v>
      </c>
      <c r="S3203" s="57" t="str">
        <f>작성용!AF3200</f>
        <v>대체평가3사업본부</v>
      </c>
      <c r="T3203" s="60" t="str">
        <f>작성용!AG3200</f>
        <v>김영하/김운영</v>
      </c>
      <c r="U3203" s="60" t="str">
        <f>작성용!AH3200</f>
        <v>김운영</v>
      </c>
      <c r="V3203" s="55">
        <f>작성용!AA3200</f>
        <v>202503</v>
      </c>
      <c r="W3203" s="57" t="str">
        <f>작성용!AC3200</f>
        <v>[T]기타보험기관[1본부]</v>
      </c>
      <c r="X3203" s="57" t="str">
        <f>작성용!O3200</f>
        <v xml:space="preserve">이영미차장 </v>
      </c>
      <c r="Y3203" s="57" t="str">
        <f>작성용!P3200</f>
        <v xml:space="preserve">02-2002-7646 </v>
      </c>
      <c r="Z3203" s="57" t="str">
        <f>작성용!Q3200</f>
        <v xml:space="preserve">ddoong02@heungkuklife.co.kr </v>
      </c>
      <c r="AA3203" s="55" t="str">
        <f>작성용!AJ3200</f>
        <v>-</v>
      </c>
      <c r="AB3203" s="55">
        <f>작성용!AB3200</f>
        <v>0</v>
      </c>
    </row>
    <row r="3204" spans="1:28" s="11" customFormat="1" ht="16.5" hidden="1" customHeight="1" x14ac:dyDescent="0.3">
      <c r="A3204" s="53">
        <f>작성용!AL3201</f>
        <v>3200</v>
      </c>
      <c r="B3204" s="54" t="str">
        <f>작성용!AI3201</f>
        <v>본평가 : 2025-01-08</v>
      </c>
      <c r="C3204" s="55" t="str">
        <f>작성용!AK3201</f>
        <v>개별종목</v>
      </c>
      <c r="D3204" s="56">
        <f>작성용!T3201</f>
        <v>45702</v>
      </c>
      <c r="E3204" s="57" t="str">
        <f>작성용!B3201</f>
        <v>흥국생명보험</v>
      </c>
      <c r="F3204" s="57" t="str">
        <f>작성용!C3201</f>
        <v>재평가</v>
      </c>
      <c r="G3204" s="57" t="str">
        <f>작성용!D3201</f>
        <v>미래에셋현대그린파워전문투자형사모투자신탁제1호</v>
      </c>
      <c r="H3204" s="58" t="str">
        <f>작성용!E3201</f>
        <v>KBP2021030056</v>
      </c>
      <c r="I3204" s="57" t="str">
        <f>작성용!F3201</f>
        <v>B02</v>
      </c>
      <c r="J3204" s="57">
        <f>작성용!G3201</f>
        <v>0</v>
      </c>
      <c r="K3204" s="57" t="str">
        <f>작성용!H3201</f>
        <v>Y</v>
      </c>
      <c r="L3204" s="57" t="str">
        <f>작성용!N3201</f>
        <v xml:space="preserve">분기 </v>
      </c>
      <c r="M3204" s="56" t="str">
        <f>작성용!U3201</f>
        <v>2025.03.31</v>
      </c>
      <c r="N3204" s="56" t="str">
        <f>작성용!V3201</f>
        <v>사전등록</v>
      </c>
      <c r="O3204" s="56" t="str">
        <f>작성용!W3201</f>
        <v>사전등록</v>
      </c>
      <c r="P3204" s="56" t="str">
        <f>작성용!X3201</f>
        <v>-</v>
      </c>
      <c r="Q3204" s="57" t="str">
        <f>작성용!AD3201</f>
        <v>대체평가3사업본부</v>
      </c>
      <c r="R3204" s="59">
        <f>작성용!AE3201</f>
        <v>0</v>
      </c>
      <c r="S3204" s="57" t="str">
        <f>작성용!AF3201</f>
        <v>대체평가3사업본부</v>
      </c>
      <c r="T3204" s="60" t="str">
        <f>작성용!AG3201</f>
        <v>김영하/김운영</v>
      </c>
      <c r="U3204" s="60" t="str">
        <f>작성용!AH3201</f>
        <v>김운영</v>
      </c>
      <c r="V3204" s="55">
        <f>작성용!AA3201</f>
        <v>202503</v>
      </c>
      <c r="W3204" s="57" t="str">
        <f>작성용!AC3201</f>
        <v>[T]기타보험기관[1본부]</v>
      </c>
      <c r="X3204" s="57" t="str">
        <f>작성용!O3201</f>
        <v xml:space="preserve">이영미차장 </v>
      </c>
      <c r="Y3204" s="57" t="str">
        <f>작성용!P3201</f>
        <v xml:space="preserve">02-2002-7646 </v>
      </c>
      <c r="Z3204" s="57" t="str">
        <f>작성용!Q3201</f>
        <v xml:space="preserve">ddoong02@heungkuklife.co.kr </v>
      </c>
      <c r="AA3204" s="55" t="str">
        <f>작성용!AJ3201</f>
        <v>-</v>
      </c>
      <c r="AB3204" s="55">
        <f>작성용!AB3201</f>
        <v>0</v>
      </c>
    </row>
    <row r="3205" spans="1:28" s="11" customFormat="1" ht="16.5" hidden="1" customHeight="1" x14ac:dyDescent="0.3">
      <c r="A3205" s="53">
        <f>작성용!AL3202</f>
        <v>3201</v>
      </c>
      <c r="B3205" s="54" t="str">
        <f>작성용!AI3202</f>
        <v>본평가 : 2025-01-08</v>
      </c>
      <c r="C3205" s="55" t="str">
        <f>작성용!AK3202</f>
        <v>개별종목</v>
      </c>
      <c r="D3205" s="56">
        <f>작성용!T3202</f>
        <v>45702</v>
      </c>
      <c r="E3205" s="57" t="str">
        <f>작성용!B3202</f>
        <v>흥국생명보험</v>
      </c>
      <c r="F3205" s="57" t="str">
        <f>작성용!C3202</f>
        <v>재평가</v>
      </c>
      <c r="G3205" s="57" t="str">
        <f>작성용!D3202</f>
        <v>KCGI-EMIRATESA380사모특별자산투자신탁</v>
      </c>
      <c r="H3205" s="58" t="str">
        <f>작성용!E3202</f>
        <v>KBP2018120079</v>
      </c>
      <c r="I3205" s="57" t="str">
        <f>작성용!F3202</f>
        <v>B02</v>
      </c>
      <c r="J3205" s="57">
        <f>작성용!G3202</f>
        <v>0</v>
      </c>
      <c r="K3205" s="57" t="str">
        <f>작성용!H3202</f>
        <v>Y</v>
      </c>
      <c r="L3205" s="57" t="str">
        <f>작성용!N3202</f>
        <v xml:space="preserve">분기 </v>
      </c>
      <c r="M3205" s="56" t="str">
        <f>작성용!U3202</f>
        <v>2025.03.31</v>
      </c>
      <c r="N3205" s="56" t="str">
        <f>작성용!V3202</f>
        <v>사전등록</v>
      </c>
      <c r="O3205" s="56" t="str">
        <f>작성용!W3202</f>
        <v>사전등록</v>
      </c>
      <c r="P3205" s="56" t="str">
        <f>작성용!X3202</f>
        <v>-</v>
      </c>
      <c r="Q3205" s="57" t="str">
        <f>작성용!AD3202</f>
        <v>대체평가3사업본부</v>
      </c>
      <c r="R3205" s="59">
        <f>작성용!AE3202</f>
        <v>0</v>
      </c>
      <c r="S3205" s="57" t="str">
        <f>작성용!AF3202</f>
        <v>대체평가3사업본부</v>
      </c>
      <c r="T3205" s="60" t="str">
        <f>작성용!AG3202</f>
        <v>김영하/김운영</v>
      </c>
      <c r="U3205" s="60" t="str">
        <f>작성용!AH3202</f>
        <v>김운영</v>
      </c>
      <c r="V3205" s="55">
        <f>작성용!AA3202</f>
        <v>202503</v>
      </c>
      <c r="W3205" s="57" t="str">
        <f>작성용!AC3202</f>
        <v>[T]기타보험기관[1본부]</v>
      </c>
      <c r="X3205" s="57" t="str">
        <f>작성용!O3202</f>
        <v xml:space="preserve">이영미차장 </v>
      </c>
      <c r="Y3205" s="57" t="str">
        <f>작성용!P3202</f>
        <v xml:space="preserve">02-2002-7646 </v>
      </c>
      <c r="Z3205" s="57" t="str">
        <f>작성용!Q3202</f>
        <v xml:space="preserve">ddoong02@heungkuklife.co.kr </v>
      </c>
      <c r="AA3205" s="55" t="str">
        <f>작성용!AJ3202</f>
        <v>-</v>
      </c>
      <c r="AB3205" s="55">
        <f>작성용!AB3202</f>
        <v>0</v>
      </c>
    </row>
    <row r="3206" spans="1:28" s="11" customFormat="1" ht="16.5" hidden="1" customHeight="1" x14ac:dyDescent="0.3">
      <c r="A3206" s="53">
        <f>작성용!AL3203</f>
        <v>3202</v>
      </c>
      <c r="B3206" s="54" t="str">
        <f>작성용!AI3203</f>
        <v>본평가 : 2025-01-08</v>
      </c>
      <c r="C3206" s="55" t="str">
        <f>작성용!AK3203</f>
        <v>개별종목</v>
      </c>
      <c r="D3206" s="56">
        <f>작성용!T3203</f>
        <v>45702</v>
      </c>
      <c r="E3206" s="57" t="str">
        <f>작성용!B3203</f>
        <v>흥국생명보험</v>
      </c>
      <c r="F3206" s="57" t="str">
        <f>작성용!C3203</f>
        <v>재평가</v>
      </c>
      <c r="G3206" s="57" t="str">
        <f>작성용!D3203</f>
        <v>KCGI-B777F전문투자형사모특별자산투자신탁</v>
      </c>
      <c r="H3206" s="58" t="str">
        <f>작성용!E3203</f>
        <v>KBP2016060231</v>
      </c>
      <c r="I3206" s="57" t="str">
        <f>작성용!F3203</f>
        <v>B02</v>
      </c>
      <c r="J3206" s="57">
        <f>작성용!G3203</f>
        <v>0</v>
      </c>
      <c r="K3206" s="57" t="str">
        <f>작성용!H3203</f>
        <v>Y</v>
      </c>
      <c r="L3206" s="57" t="str">
        <f>작성용!N3203</f>
        <v xml:space="preserve">분기 </v>
      </c>
      <c r="M3206" s="56" t="str">
        <f>작성용!U3203</f>
        <v>2025.03.31</v>
      </c>
      <c r="N3206" s="56" t="str">
        <f>작성용!V3203</f>
        <v>사전등록</v>
      </c>
      <c r="O3206" s="56" t="str">
        <f>작성용!W3203</f>
        <v>사전등록</v>
      </c>
      <c r="P3206" s="56" t="str">
        <f>작성용!X3203</f>
        <v>-</v>
      </c>
      <c r="Q3206" s="57" t="str">
        <f>작성용!AD3203</f>
        <v>대체평가3사업본부</v>
      </c>
      <c r="R3206" s="59">
        <f>작성용!AE3203</f>
        <v>0</v>
      </c>
      <c r="S3206" s="57" t="str">
        <f>작성용!AF3203</f>
        <v>대체평가3사업본부</v>
      </c>
      <c r="T3206" s="60" t="str">
        <f>작성용!AG3203</f>
        <v>김영하/김운영</v>
      </c>
      <c r="U3206" s="60" t="str">
        <f>작성용!AH3203</f>
        <v>김운영</v>
      </c>
      <c r="V3206" s="55">
        <f>작성용!AA3203</f>
        <v>202503</v>
      </c>
      <c r="W3206" s="57" t="str">
        <f>작성용!AC3203</f>
        <v>[T]기타보험기관[1본부]</v>
      </c>
      <c r="X3206" s="57" t="str">
        <f>작성용!O3203</f>
        <v xml:space="preserve">이영미차장 </v>
      </c>
      <c r="Y3206" s="57" t="str">
        <f>작성용!P3203</f>
        <v xml:space="preserve">02-2002-7646 </v>
      </c>
      <c r="Z3206" s="57" t="str">
        <f>작성용!Q3203</f>
        <v xml:space="preserve">ddoong02@heungkuklife.co.kr </v>
      </c>
      <c r="AA3206" s="55" t="str">
        <f>작성용!AJ3203</f>
        <v>-</v>
      </c>
      <c r="AB3206" s="55">
        <f>작성용!AB3203</f>
        <v>0</v>
      </c>
    </row>
    <row r="3207" spans="1:28" s="11" customFormat="1" ht="16.5" hidden="1" customHeight="1" x14ac:dyDescent="0.3">
      <c r="A3207" s="53">
        <f>작성용!AL3204</f>
        <v>3203</v>
      </c>
      <c r="B3207" s="54" t="str">
        <f>작성용!AI3204</f>
        <v>본평가 : 2025-01-08</v>
      </c>
      <c r="C3207" s="55" t="str">
        <f>작성용!AK3204</f>
        <v>개별종목</v>
      </c>
      <c r="D3207" s="56">
        <f>작성용!T3204</f>
        <v>45702</v>
      </c>
      <c r="E3207" s="57" t="str">
        <f>작성용!B3204</f>
        <v>흥국생명보험</v>
      </c>
      <c r="F3207" s="57" t="str">
        <f>작성용!C3204</f>
        <v>재평가</v>
      </c>
      <c r="G3207" s="57" t="str">
        <f>작성용!D3204</f>
        <v>미래에셋구미재이용전문투자형사모특별자산투자신탁제1호</v>
      </c>
      <c r="H3207" s="58" t="str">
        <f>작성용!E3204</f>
        <v>KBP2017120101</v>
      </c>
      <c r="I3207" s="57" t="str">
        <f>작성용!F3204</f>
        <v>B02</v>
      </c>
      <c r="J3207" s="57">
        <f>작성용!G3204</f>
        <v>0</v>
      </c>
      <c r="K3207" s="57" t="str">
        <f>작성용!H3204</f>
        <v>Y</v>
      </c>
      <c r="L3207" s="57" t="str">
        <f>작성용!N3204</f>
        <v xml:space="preserve">분기 </v>
      </c>
      <c r="M3207" s="56" t="str">
        <f>작성용!U3204</f>
        <v>2025.03.31</v>
      </c>
      <c r="N3207" s="56" t="str">
        <f>작성용!V3204</f>
        <v>사전등록</v>
      </c>
      <c r="O3207" s="56" t="str">
        <f>작성용!W3204</f>
        <v>사전등록</v>
      </c>
      <c r="P3207" s="56" t="str">
        <f>작성용!X3204</f>
        <v>-</v>
      </c>
      <c r="Q3207" s="57" t="str">
        <f>작성용!AD3204</f>
        <v>대체평가3사업본부</v>
      </c>
      <c r="R3207" s="59">
        <f>작성용!AE3204</f>
        <v>0</v>
      </c>
      <c r="S3207" s="57" t="str">
        <f>작성용!AF3204</f>
        <v>대체평가3사업본부</v>
      </c>
      <c r="T3207" s="60" t="str">
        <f>작성용!AG3204</f>
        <v>김영하/김운영</v>
      </c>
      <c r="U3207" s="60" t="str">
        <f>작성용!AH3204</f>
        <v>김운영</v>
      </c>
      <c r="V3207" s="55">
        <f>작성용!AA3204</f>
        <v>202503</v>
      </c>
      <c r="W3207" s="57" t="str">
        <f>작성용!AC3204</f>
        <v>[T]기타보험기관[1본부]</v>
      </c>
      <c r="X3207" s="57" t="str">
        <f>작성용!O3204</f>
        <v xml:space="preserve">이영미차장 </v>
      </c>
      <c r="Y3207" s="57" t="str">
        <f>작성용!P3204</f>
        <v xml:space="preserve">02-2002-7646 </v>
      </c>
      <c r="Z3207" s="57" t="str">
        <f>작성용!Q3204</f>
        <v xml:space="preserve">ddoong02@heungkuklife.co.kr </v>
      </c>
      <c r="AA3207" s="55" t="str">
        <f>작성용!AJ3204</f>
        <v>-</v>
      </c>
      <c r="AB3207" s="55">
        <f>작성용!AB3204</f>
        <v>0</v>
      </c>
    </row>
    <row r="3208" spans="1:28" s="11" customFormat="1" ht="16.5" hidden="1" customHeight="1" x14ac:dyDescent="0.3">
      <c r="A3208" s="53">
        <f>작성용!AL3205</f>
        <v>3204</v>
      </c>
      <c r="B3208" s="54" t="str">
        <f>작성용!AI3205</f>
        <v>본평가 : 2025-01-08</v>
      </c>
      <c r="C3208" s="55" t="str">
        <f>작성용!AK3205</f>
        <v>개별종목</v>
      </c>
      <c r="D3208" s="56">
        <f>작성용!T3205</f>
        <v>45702</v>
      </c>
      <c r="E3208" s="57" t="str">
        <f>작성용!B3205</f>
        <v>흥국생명보험</v>
      </c>
      <c r="F3208" s="57" t="str">
        <f>작성용!C3205</f>
        <v>재평가</v>
      </c>
      <c r="G3208" s="57" t="str">
        <f>작성용!D3205</f>
        <v>미래에셋그린에너지전문투자형사모특별자산투자신탁2호</v>
      </c>
      <c r="H3208" s="58" t="str">
        <f>작성용!E3205</f>
        <v>KBP2020090085</v>
      </c>
      <c r="I3208" s="57" t="str">
        <f>작성용!F3205</f>
        <v>B02</v>
      </c>
      <c r="J3208" s="57">
        <f>작성용!G3205</f>
        <v>0</v>
      </c>
      <c r="K3208" s="57" t="str">
        <f>작성용!H3205</f>
        <v>Y</v>
      </c>
      <c r="L3208" s="57" t="str">
        <f>작성용!N3205</f>
        <v xml:space="preserve">분기 </v>
      </c>
      <c r="M3208" s="56" t="str">
        <f>작성용!U3205</f>
        <v>2025.03.31</v>
      </c>
      <c r="N3208" s="56" t="str">
        <f>작성용!V3205</f>
        <v>사전등록</v>
      </c>
      <c r="O3208" s="56" t="str">
        <f>작성용!W3205</f>
        <v>사전등록</v>
      </c>
      <c r="P3208" s="56" t="str">
        <f>작성용!X3205</f>
        <v>-</v>
      </c>
      <c r="Q3208" s="57" t="str">
        <f>작성용!AD3205</f>
        <v>대체평가3사업본부</v>
      </c>
      <c r="R3208" s="59">
        <f>작성용!AE3205</f>
        <v>0</v>
      </c>
      <c r="S3208" s="57" t="str">
        <f>작성용!AF3205</f>
        <v>대체평가3사업본부</v>
      </c>
      <c r="T3208" s="60" t="str">
        <f>작성용!AG3205</f>
        <v>김영하/김운영</v>
      </c>
      <c r="U3208" s="60" t="str">
        <f>작성용!AH3205</f>
        <v>김운영</v>
      </c>
      <c r="V3208" s="55">
        <f>작성용!AA3205</f>
        <v>202503</v>
      </c>
      <c r="W3208" s="57" t="str">
        <f>작성용!AC3205</f>
        <v>[T]기타보험기관[1본부]</v>
      </c>
      <c r="X3208" s="57" t="str">
        <f>작성용!O3205</f>
        <v xml:space="preserve">이영미차장 </v>
      </c>
      <c r="Y3208" s="57" t="str">
        <f>작성용!P3205</f>
        <v xml:space="preserve">02-2002-7646 </v>
      </c>
      <c r="Z3208" s="57" t="str">
        <f>작성용!Q3205</f>
        <v xml:space="preserve">ddoong02@heungkuklife.co.kr </v>
      </c>
      <c r="AA3208" s="55" t="str">
        <f>작성용!AJ3205</f>
        <v>-</v>
      </c>
      <c r="AB3208" s="55">
        <f>작성용!AB3205</f>
        <v>0</v>
      </c>
    </row>
    <row r="3209" spans="1:28" s="11" customFormat="1" ht="16.5" hidden="1" customHeight="1" x14ac:dyDescent="0.3">
      <c r="A3209" s="53">
        <f>작성용!AL3206</f>
        <v>3205</v>
      </c>
      <c r="B3209" s="54" t="str">
        <f>작성용!AI3206</f>
        <v>본평가 : 2025-01-08</v>
      </c>
      <c r="C3209" s="55" t="str">
        <f>작성용!AK3206</f>
        <v>개별종목</v>
      </c>
      <c r="D3209" s="56">
        <f>작성용!T3206</f>
        <v>45702</v>
      </c>
      <c r="E3209" s="57" t="str">
        <f>작성용!B3206</f>
        <v>흥국생명보험</v>
      </c>
      <c r="F3209" s="57" t="str">
        <f>작성용!C3206</f>
        <v>재평가</v>
      </c>
      <c r="G3209" s="57" t="str">
        <f>작성용!D3206</f>
        <v>미래에셋그린인프라전문투자형사모특별자산투자신탁2호</v>
      </c>
      <c r="H3209" s="58" t="str">
        <f>작성용!E3206</f>
        <v>KBP2020090091</v>
      </c>
      <c r="I3209" s="57" t="str">
        <f>작성용!F3206</f>
        <v>B02</v>
      </c>
      <c r="J3209" s="57">
        <f>작성용!G3206</f>
        <v>0</v>
      </c>
      <c r="K3209" s="57" t="str">
        <f>작성용!H3206</f>
        <v>Y</v>
      </c>
      <c r="L3209" s="57" t="str">
        <f>작성용!N3206</f>
        <v xml:space="preserve">분기 </v>
      </c>
      <c r="M3209" s="56" t="str">
        <f>작성용!U3206</f>
        <v>2025.03.31</v>
      </c>
      <c r="N3209" s="56" t="str">
        <f>작성용!V3206</f>
        <v>사전등록</v>
      </c>
      <c r="O3209" s="56" t="str">
        <f>작성용!W3206</f>
        <v>사전등록</v>
      </c>
      <c r="P3209" s="56" t="str">
        <f>작성용!X3206</f>
        <v>-</v>
      </c>
      <c r="Q3209" s="57" t="str">
        <f>작성용!AD3206</f>
        <v>대체평가3사업본부</v>
      </c>
      <c r="R3209" s="59">
        <f>작성용!AE3206</f>
        <v>0</v>
      </c>
      <c r="S3209" s="57" t="str">
        <f>작성용!AF3206</f>
        <v>대체평가3사업본부</v>
      </c>
      <c r="T3209" s="60" t="str">
        <f>작성용!AG3206</f>
        <v>김영하/김운영</v>
      </c>
      <c r="U3209" s="60" t="str">
        <f>작성용!AH3206</f>
        <v>김운영</v>
      </c>
      <c r="V3209" s="55">
        <f>작성용!AA3206</f>
        <v>202503</v>
      </c>
      <c r="W3209" s="57" t="str">
        <f>작성용!AC3206</f>
        <v>[T]기타보험기관[1본부]</v>
      </c>
      <c r="X3209" s="57" t="str">
        <f>작성용!O3206</f>
        <v xml:space="preserve">이영미차장 </v>
      </c>
      <c r="Y3209" s="57" t="str">
        <f>작성용!P3206</f>
        <v xml:space="preserve">02-2002-7646 </v>
      </c>
      <c r="Z3209" s="57" t="str">
        <f>작성용!Q3206</f>
        <v xml:space="preserve">ddoong02@heungkuklife.co.kr </v>
      </c>
      <c r="AA3209" s="55" t="str">
        <f>작성용!AJ3206</f>
        <v>-</v>
      </c>
      <c r="AB3209" s="55">
        <f>작성용!AB3206</f>
        <v>0</v>
      </c>
    </row>
    <row r="3210" spans="1:28" s="11" customFormat="1" ht="16.5" hidden="1" customHeight="1" x14ac:dyDescent="0.3">
      <c r="A3210" s="53">
        <f>작성용!AL3207</f>
        <v>3206</v>
      </c>
      <c r="B3210" s="54" t="str">
        <f>작성용!AI3207</f>
        <v>본평가 : 2025-01-08</v>
      </c>
      <c r="C3210" s="55" t="str">
        <f>작성용!AK3207</f>
        <v>개별종목</v>
      </c>
      <c r="D3210" s="56">
        <f>작성용!T3207</f>
        <v>45702</v>
      </c>
      <c r="E3210" s="57" t="str">
        <f>작성용!B3207</f>
        <v>흥국생명보험</v>
      </c>
      <c r="F3210" s="57" t="str">
        <f>작성용!C3207</f>
        <v>재평가</v>
      </c>
      <c r="G3210" s="57" t="str">
        <f>작성용!D3207</f>
        <v>미래에셋맵스그린인프라사모특별자산투자신탁1호</v>
      </c>
      <c r="H3210" s="58" t="str">
        <f>작성용!E3207</f>
        <v>KBP2017120102</v>
      </c>
      <c r="I3210" s="57" t="str">
        <f>작성용!F3207</f>
        <v>B02</v>
      </c>
      <c r="J3210" s="57">
        <f>작성용!G3207</f>
        <v>0</v>
      </c>
      <c r="K3210" s="57" t="str">
        <f>작성용!H3207</f>
        <v>Y</v>
      </c>
      <c r="L3210" s="57" t="str">
        <f>작성용!N3207</f>
        <v xml:space="preserve">분기 </v>
      </c>
      <c r="M3210" s="56" t="str">
        <f>작성용!U3207</f>
        <v>2025.03.31</v>
      </c>
      <c r="N3210" s="56" t="str">
        <f>작성용!V3207</f>
        <v>사전등록</v>
      </c>
      <c r="O3210" s="56" t="str">
        <f>작성용!W3207</f>
        <v>사전등록</v>
      </c>
      <c r="P3210" s="56" t="str">
        <f>작성용!X3207</f>
        <v>-</v>
      </c>
      <c r="Q3210" s="57" t="str">
        <f>작성용!AD3207</f>
        <v>대체평가3사업본부</v>
      </c>
      <c r="R3210" s="59">
        <f>작성용!AE3207</f>
        <v>0</v>
      </c>
      <c r="S3210" s="57" t="str">
        <f>작성용!AF3207</f>
        <v>대체평가3사업본부</v>
      </c>
      <c r="T3210" s="60" t="str">
        <f>작성용!AG3207</f>
        <v>김영하/김운영</v>
      </c>
      <c r="U3210" s="60" t="str">
        <f>작성용!AH3207</f>
        <v>김운영</v>
      </c>
      <c r="V3210" s="55">
        <f>작성용!AA3207</f>
        <v>202503</v>
      </c>
      <c r="W3210" s="57" t="str">
        <f>작성용!AC3207</f>
        <v>[T]기타보험기관[1본부]</v>
      </c>
      <c r="X3210" s="57" t="str">
        <f>작성용!O3207</f>
        <v xml:space="preserve">이영미차장 </v>
      </c>
      <c r="Y3210" s="57" t="str">
        <f>작성용!P3207</f>
        <v xml:space="preserve">02-2002-7646 </v>
      </c>
      <c r="Z3210" s="57" t="str">
        <f>작성용!Q3207</f>
        <v xml:space="preserve">ddoong02@heungkuklife.co.kr </v>
      </c>
      <c r="AA3210" s="55" t="str">
        <f>작성용!AJ3207</f>
        <v>-</v>
      </c>
      <c r="AB3210" s="55">
        <f>작성용!AB3207</f>
        <v>0</v>
      </c>
    </row>
    <row r="3211" spans="1:28" s="11" customFormat="1" ht="16.5" hidden="1" customHeight="1" x14ac:dyDescent="0.3">
      <c r="A3211" s="53">
        <f>작성용!AL3208</f>
        <v>3207</v>
      </c>
      <c r="B3211" s="54" t="str">
        <f>작성용!AI3208</f>
        <v>본평가 : 2025-01-08</v>
      </c>
      <c r="C3211" s="55" t="str">
        <f>작성용!AK3208</f>
        <v>개별종목</v>
      </c>
      <c r="D3211" s="56">
        <f>작성용!T3208</f>
        <v>45702</v>
      </c>
      <c r="E3211" s="57" t="str">
        <f>작성용!B3208</f>
        <v>흥국생명보험</v>
      </c>
      <c r="F3211" s="57" t="str">
        <f>작성용!C3208</f>
        <v>재평가</v>
      </c>
      <c r="G3211" s="57" t="str">
        <f>작성용!D3208</f>
        <v>미래에셋맵스신재생에너지사모특별자산투자신탁</v>
      </c>
      <c r="H3211" s="58" t="str">
        <f>작성용!E3208</f>
        <v>KBP2019120088</v>
      </c>
      <c r="I3211" s="57" t="str">
        <f>작성용!F3208</f>
        <v>B02</v>
      </c>
      <c r="J3211" s="57">
        <f>작성용!G3208</f>
        <v>0</v>
      </c>
      <c r="K3211" s="57" t="str">
        <f>작성용!H3208</f>
        <v>Y</v>
      </c>
      <c r="L3211" s="57" t="str">
        <f>작성용!N3208</f>
        <v xml:space="preserve">분기 </v>
      </c>
      <c r="M3211" s="56" t="str">
        <f>작성용!U3208</f>
        <v>2025.03.31</v>
      </c>
      <c r="N3211" s="56" t="str">
        <f>작성용!V3208</f>
        <v>사전등록</v>
      </c>
      <c r="O3211" s="56" t="str">
        <f>작성용!W3208</f>
        <v>사전등록</v>
      </c>
      <c r="P3211" s="56" t="str">
        <f>작성용!X3208</f>
        <v>-</v>
      </c>
      <c r="Q3211" s="57" t="str">
        <f>작성용!AD3208</f>
        <v>대체평가3사업본부</v>
      </c>
      <c r="R3211" s="59">
        <f>작성용!AE3208</f>
        <v>0</v>
      </c>
      <c r="S3211" s="57" t="str">
        <f>작성용!AF3208</f>
        <v>대체평가3사업본부</v>
      </c>
      <c r="T3211" s="60" t="str">
        <f>작성용!AG3208</f>
        <v>김영하/김운영</v>
      </c>
      <c r="U3211" s="60" t="str">
        <f>작성용!AH3208</f>
        <v>김운영</v>
      </c>
      <c r="V3211" s="55">
        <f>작성용!AA3208</f>
        <v>202503</v>
      </c>
      <c r="W3211" s="57" t="str">
        <f>작성용!AC3208</f>
        <v>[T]기타보험기관[1본부]</v>
      </c>
      <c r="X3211" s="57" t="str">
        <f>작성용!O3208</f>
        <v xml:space="preserve">이영미차장 </v>
      </c>
      <c r="Y3211" s="57" t="str">
        <f>작성용!P3208</f>
        <v xml:space="preserve">02-2002-7646 </v>
      </c>
      <c r="Z3211" s="57" t="str">
        <f>작성용!Q3208</f>
        <v xml:space="preserve">ddoong02@heungkuklife.co.kr </v>
      </c>
      <c r="AA3211" s="55" t="str">
        <f>작성용!AJ3208</f>
        <v>-</v>
      </c>
      <c r="AB3211" s="55">
        <f>작성용!AB3208</f>
        <v>0</v>
      </c>
    </row>
    <row r="3212" spans="1:28" s="11" customFormat="1" ht="16.5" hidden="1" customHeight="1" x14ac:dyDescent="0.3">
      <c r="A3212" s="53">
        <f>작성용!AL3209</f>
        <v>3208</v>
      </c>
      <c r="B3212" s="54" t="str">
        <f>작성용!AI3209</f>
        <v>본평가 : 2025-01-08</v>
      </c>
      <c r="C3212" s="55" t="str">
        <f>작성용!AK3209</f>
        <v>개별종목</v>
      </c>
      <c r="D3212" s="56">
        <f>작성용!T3209</f>
        <v>45702</v>
      </c>
      <c r="E3212" s="57" t="str">
        <f>작성용!B3209</f>
        <v>흥국생명보험</v>
      </c>
      <c r="F3212" s="57" t="str">
        <f>작성용!C3209</f>
        <v>재평가</v>
      </c>
      <c r="G3212" s="57" t="str">
        <f>작성용!D3209</f>
        <v>미래에셋맵스클린워터사모특별자산투자신탁6호</v>
      </c>
      <c r="H3212" s="58" t="str">
        <f>작성용!E3209</f>
        <v>KBP2020090086</v>
      </c>
      <c r="I3212" s="57" t="str">
        <f>작성용!F3209</f>
        <v>B02</v>
      </c>
      <c r="J3212" s="57">
        <f>작성용!G3209</f>
        <v>0</v>
      </c>
      <c r="K3212" s="57" t="str">
        <f>작성용!H3209</f>
        <v>Y</v>
      </c>
      <c r="L3212" s="57" t="str">
        <f>작성용!N3209</f>
        <v xml:space="preserve">분기 </v>
      </c>
      <c r="M3212" s="56" t="str">
        <f>작성용!U3209</f>
        <v>2025.03.31</v>
      </c>
      <c r="N3212" s="56" t="str">
        <f>작성용!V3209</f>
        <v>사전등록</v>
      </c>
      <c r="O3212" s="56" t="str">
        <f>작성용!W3209</f>
        <v>사전등록</v>
      </c>
      <c r="P3212" s="56" t="str">
        <f>작성용!X3209</f>
        <v>-</v>
      </c>
      <c r="Q3212" s="57" t="str">
        <f>작성용!AD3209</f>
        <v>대체평가3사업본부</v>
      </c>
      <c r="R3212" s="59">
        <f>작성용!AE3209</f>
        <v>0</v>
      </c>
      <c r="S3212" s="57" t="str">
        <f>작성용!AF3209</f>
        <v>대체평가3사업본부</v>
      </c>
      <c r="T3212" s="60" t="str">
        <f>작성용!AG3209</f>
        <v>김영하/김운영</v>
      </c>
      <c r="U3212" s="60" t="str">
        <f>작성용!AH3209</f>
        <v>김운영</v>
      </c>
      <c r="V3212" s="55">
        <f>작성용!AA3209</f>
        <v>202503</v>
      </c>
      <c r="W3212" s="57" t="str">
        <f>작성용!AC3209</f>
        <v>[T]기타보험기관[1본부]</v>
      </c>
      <c r="X3212" s="57" t="str">
        <f>작성용!O3209</f>
        <v xml:space="preserve">이영미차장 </v>
      </c>
      <c r="Y3212" s="57" t="str">
        <f>작성용!P3209</f>
        <v xml:space="preserve">02-2002-7646 </v>
      </c>
      <c r="Z3212" s="57" t="str">
        <f>작성용!Q3209</f>
        <v xml:space="preserve">ddoong02@heungkuklife.co.kr </v>
      </c>
      <c r="AA3212" s="55" t="str">
        <f>작성용!AJ3209</f>
        <v>-</v>
      </c>
      <c r="AB3212" s="55">
        <f>작성용!AB3209</f>
        <v>0</v>
      </c>
    </row>
    <row r="3213" spans="1:28" s="11" customFormat="1" ht="16.5" hidden="1" customHeight="1" x14ac:dyDescent="0.3">
      <c r="A3213" s="53">
        <f>작성용!AL3210</f>
        <v>3209</v>
      </c>
      <c r="B3213" s="54" t="str">
        <f>작성용!AI3210</f>
        <v>본평가 : 2025-01-08</v>
      </c>
      <c r="C3213" s="55" t="str">
        <f>작성용!AK3210</f>
        <v>개별종목</v>
      </c>
      <c r="D3213" s="56">
        <f>작성용!T3210</f>
        <v>45702</v>
      </c>
      <c r="E3213" s="57" t="str">
        <f>작성용!B3210</f>
        <v>흥국생명보험</v>
      </c>
      <c r="F3213" s="57" t="str">
        <f>작성용!C3210</f>
        <v>재평가</v>
      </c>
      <c r="G3213" s="57" t="str">
        <f>작성용!D3210</f>
        <v>미래에셋맵스학교BTL사모특별자산투자신탁</v>
      </c>
      <c r="H3213" s="58" t="str">
        <f>작성용!E3210</f>
        <v>KBP2018030136</v>
      </c>
      <c r="I3213" s="57" t="str">
        <f>작성용!F3210</f>
        <v>B02</v>
      </c>
      <c r="J3213" s="57">
        <f>작성용!G3210</f>
        <v>0</v>
      </c>
      <c r="K3213" s="57" t="str">
        <f>작성용!H3210</f>
        <v>Y</v>
      </c>
      <c r="L3213" s="57" t="str">
        <f>작성용!N3210</f>
        <v xml:space="preserve">분기 </v>
      </c>
      <c r="M3213" s="56" t="str">
        <f>작성용!U3210</f>
        <v>2025.03.31</v>
      </c>
      <c r="N3213" s="56" t="str">
        <f>작성용!V3210</f>
        <v>사전등록</v>
      </c>
      <c r="O3213" s="56" t="str">
        <f>작성용!W3210</f>
        <v>사전등록</v>
      </c>
      <c r="P3213" s="56" t="str">
        <f>작성용!X3210</f>
        <v>-</v>
      </c>
      <c r="Q3213" s="57" t="str">
        <f>작성용!AD3210</f>
        <v>대체평가3사업본부</v>
      </c>
      <c r="R3213" s="59">
        <f>작성용!AE3210</f>
        <v>0</v>
      </c>
      <c r="S3213" s="57" t="str">
        <f>작성용!AF3210</f>
        <v>대체평가3사업본부</v>
      </c>
      <c r="T3213" s="60" t="str">
        <f>작성용!AG3210</f>
        <v>김영하/김운영</v>
      </c>
      <c r="U3213" s="60" t="str">
        <f>작성용!AH3210</f>
        <v>김운영</v>
      </c>
      <c r="V3213" s="55">
        <f>작성용!AA3210</f>
        <v>202503</v>
      </c>
      <c r="W3213" s="57" t="str">
        <f>작성용!AC3210</f>
        <v>[T]기타보험기관[1본부]</v>
      </c>
      <c r="X3213" s="57" t="str">
        <f>작성용!O3210</f>
        <v xml:space="preserve">이영미차장 </v>
      </c>
      <c r="Y3213" s="57" t="str">
        <f>작성용!P3210</f>
        <v xml:space="preserve">02-2002-7646 </v>
      </c>
      <c r="Z3213" s="57" t="str">
        <f>작성용!Q3210</f>
        <v xml:space="preserve">ddoong02@heungkuklife.co.kr </v>
      </c>
      <c r="AA3213" s="55" t="str">
        <f>작성용!AJ3210</f>
        <v>-</v>
      </c>
      <c r="AB3213" s="55">
        <f>작성용!AB3210</f>
        <v>0</v>
      </c>
    </row>
    <row r="3214" spans="1:28" s="11" customFormat="1" ht="16.5" hidden="1" customHeight="1" x14ac:dyDescent="0.3">
      <c r="A3214" s="53">
        <f>작성용!AL3211</f>
        <v>3210</v>
      </c>
      <c r="B3214" s="54" t="str">
        <f>작성용!AI3211</f>
        <v>본평가 : 2025-01-08</v>
      </c>
      <c r="C3214" s="55" t="str">
        <f>작성용!AK3211</f>
        <v>개별종목</v>
      </c>
      <c r="D3214" s="56">
        <f>작성용!T3211</f>
        <v>45702</v>
      </c>
      <c r="E3214" s="57" t="str">
        <f>작성용!B3211</f>
        <v>흥국생명보험</v>
      </c>
      <c r="F3214" s="57" t="str">
        <f>작성용!C3211</f>
        <v>재평가</v>
      </c>
      <c r="G3214" s="57" t="str">
        <f>작성용!D3211</f>
        <v>미래에셋서부간선지하도로전문투자형사모특별자산투자신탁1호</v>
      </c>
      <c r="H3214" s="58" t="str">
        <f>작성용!E3211</f>
        <v>KBP2016090002</v>
      </c>
      <c r="I3214" s="57" t="str">
        <f>작성용!F3211</f>
        <v>B02</v>
      </c>
      <c r="J3214" s="57">
        <f>작성용!G3211</f>
        <v>0</v>
      </c>
      <c r="K3214" s="57" t="str">
        <f>작성용!H3211</f>
        <v>Y</v>
      </c>
      <c r="L3214" s="57" t="str">
        <f>작성용!N3211</f>
        <v xml:space="preserve">분기 </v>
      </c>
      <c r="M3214" s="56" t="str">
        <f>작성용!U3211</f>
        <v>2025.03.31</v>
      </c>
      <c r="N3214" s="56" t="str">
        <f>작성용!V3211</f>
        <v>사전등록</v>
      </c>
      <c r="O3214" s="56" t="str">
        <f>작성용!W3211</f>
        <v>사전등록</v>
      </c>
      <c r="P3214" s="56" t="str">
        <f>작성용!X3211</f>
        <v>-</v>
      </c>
      <c r="Q3214" s="57" t="str">
        <f>작성용!AD3211</f>
        <v>대체평가3사업본부</v>
      </c>
      <c r="R3214" s="59">
        <f>작성용!AE3211</f>
        <v>0</v>
      </c>
      <c r="S3214" s="57" t="str">
        <f>작성용!AF3211</f>
        <v>대체평가3사업본부</v>
      </c>
      <c r="T3214" s="60" t="str">
        <f>작성용!AG3211</f>
        <v>김영하/김운영</v>
      </c>
      <c r="U3214" s="60" t="str">
        <f>작성용!AH3211</f>
        <v>김운영</v>
      </c>
      <c r="V3214" s="55">
        <f>작성용!AA3211</f>
        <v>202503</v>
      </c>
      <c r="W3214" s="57" t="str">
        <f>작성용!AC3211</f>
        <v>[T]기타보험기관[1본부]</v>
      </c>
      <c r="X3214" s="57" t="str">
        <f>작성용!O3211</f>
        <v xml:space="preserve">이영미차장 </v>
      </c>
      <c r="Y3214" s="57" t="str">
        <f>작성용!P3211</f>
        <v xml:space="preserve">02-2002-7646 </v>
      </c>
      <c r="Z3214" s="57" t="str">
        <f>작성용!Q3211</f>
        <v xml:space="preserve">ddoong02@heungkuklife.co.kr </v>
      </c>
      <c r="AA3214" s="55" t="str">
        <f>작성용!AJ3211</f>
        <v>-</v>
      </c>
      <c r="AB3214" s="55">
        <f>작성용!AB3211</f>
        <v>0</v>
      </c>
    </row>
    <row r="3215" spans="1:28" s="11" customFormat="1" ht="16.5" hidden="1" customHeight="1" x14ac:dyDescent="0.3">
      <c r="A3215" s="53">
        <f>작성용!AL3212</f>
        <v>3211</v>
      </c>
      <c r="B3215" s="54" t="str">
        <f>작성용!AI3212</f>
        <v>본평가 : 2025-01-08</v>
      </c>
      <c r="C3215" s="55" t="str">
        <f>작성용!AK3212</f>
        <v>개별종목</v>
      </c>
      <c r="D3215" s="56">
        <f>작성용!T3212</f>
        <v>45702</v>
      </c>
      <c r="E3215" s="57" t="str">
        <f>작성용!B3212</f>
        <v>흥국생명보험</v>
      </c>
      <c r="F3215" s="57" t="str">
        <f>작성용!C3212</f>
        <v>재평가</v>
      </c>
      <c r="G3215" s="57" t="str">
        <f>작성용!D3212</f>
        <v>미래에셋포항SRF전문투자형사모특별자산투자신탁1호</v>
      </c>
      <c r="H3215" s="58" t="str">
        <f>작성용!E3212</f>
        <v>KBP2016060188</v>
      </c>
      <c r="I3215" s="57" t="str">
        <f>작성용!F3212</f>
        <v>B02</v>
      </c>
      <c r="J3215" s="57">
        <f>작성용!G3212</f>
        <v>0</v>
      </c>
      <c r="K3215" s="57" t="str">
        <f>작성용!H3212</f>
        <v>Y</v>
      </c>
      <c r="L3215" s="57" t="str">
        <f>작성용!N3212</f>
        <v xml:space="preserve">분기 </v>
      </c>
      <c r="M3215" s="56" t="str">
        <f>작성용!U3212</f>
        <v>2025.03.31</v>
      </c>
      <c r="N3215" s="56" t="str">
        <f>작성용!V3212</f>
        <v>사전등록</v>
      </c>
      <c r="O3215" s="56" t="str">
        <f>작성용!W3212</f>
        <v>사전등록</v>
      </c>
      <c r="P3215" s="56" t="str">
        <f>작성용!X3212</f>
        <v>-</v>
      </c>
      <c r="Q3215" s="57" t="str">
        <f>작성용!AD3212</f>
        <v>대체평가3사업본부</v>
      </c>
      <c r="R3215" s="59">
        <f>작성용!AE3212</f>
        <v>0</v>
      </c>
      <c r="S3215" s="57" t="str">
        <f>작성용!AF3212</f>
        <v>대체평가3사업본부</v>
      </c>
      <c r="T3215" s="60" t="str">
        <f>작성용!AG3212</f>
        <v>김영하/김운영</v>
      </c>
      <c r="U3215" s="60" t="str">
        <f>작성용!AH3212</f>
        <v>김운영</v>
      </c>
      <c r="V3215" s="55">
        <f>작성용!AA3212</f>
        <v>202503</v>
      </c>
      <c r="W3215" s="57" t="str">
        <f>작성용!AC3212</f>
        <v>[T]기타보험기관[1본부]</v>
      </c>
      <c r="X3215" s="57" t="str">
        <f>작성용!O3212</f>
        <v xml:space="preserve">이영미차장 </v>
      </c>
      <c r="Y3215" s="57" t="str">
        <f>작성용!P3212</f>
        <v xml:space="preserve">02-2002-7646 </v>
      </c>
      <c r="Z3215" s="57" t="str">
        <f>작성용!Q3212</f>
        <v xml:space="preserve">ddoong02@heungkuklife.co.kr </v>
      </c>
      <c r="AA3215" s="55" t="str">
        <f>작성용!AJ3212</f>
        <v>-</v>
      </c>
      <c r="AB3215" s="55">
        <f>작성용!AB3212</f>
        <v>0</v>
      </c>
    </row>
    <row r="3216" spans="1:28" s="11" customFormat="1" ht="16.5" hidden="1" customHeight="1" x14ac:dyDescent="0.3">
      <c r="A3216" s="53">
        <f>작성용!AL3213</f>
        <v>3212</v>
      </c>
      <c r="B3216" s="54" t="str">
        <f>작성용!AI3213</f>
        <v>본평가 : 2025-01-08</v>
      </c>
      <c r="C3216" s="55" t="str">
        <f>작성용!AK3213</f>
        <v>개별종목</v>
      </c>
      <c r="D3216" s="56">
        <f>작성용!T3213</f>
        <v>45702</v>
      </c>
      <c r="E3216" s="57" t="str">
        <f>작성용!B3213</f>
        <v>흥국생명보험</v>
      </c>
      <c r="F3216" s="57" t="str">
        <f>작성용!C3213</f>
        <v>재평가</v>
      </c>
      <c r="G3216" s="57" t="str">
        <f>작성용!D3213</f>
        <v>삼성OCI태양광전문투자형사모투자신탁1호</v>
      </c>
      <c r="H3216" s="58" t="str">
        <f>작성용!E3213</f>
        <v>KBP2020090097</v>
      </c>
      <c r="I3216" s="57" t="str">
        <f>작성용!F3213</f>
        <v>B02</v>
      </c>
      <c r="J3216" s="57">
        <f>작성용!G3213</f>
        <v>0</v>
      </c>
      <c r="K3216" s="57" t="str">
        <f>작성용!H3213</f>
        <v>Y</v>
      </c>
      <c r="L3216" s="57" t="str">
        <f>작성용!N3213</f>
        <v xml:space="preserve">분기 </v>
      </c>
      <c r="M3216" s="56" t="str">
        <f>작성용!U3213</f>
        <v>2025.03.31</v>
      </c>
      <c r="N3216" s="56" t="str">
        <f>작성용!V3213</f>
        <v>사전등록</v>
      </c>
      <c r="O3216" s="56" t="str">
        <f>작성용!W3213</f>
        <v>사전등록</v>
      </c>
      <c r="P3216" s="56" t="str">
        <f>작성용!X3213</f>
        <v>-</v>
      </c>
      <c r="Q3216" s="57" t="str">
        <f>작성용!AD3213</f>
        <v>대체평가3사업본부</v>
      </c>
      <c r="R3216" s="59">
        <f>작성용!AE3213</f>
        <v>0</v>
      </c>
      <c r="S3216" s="57" t="str">
        <f>작성용!AF3213</f>
        <v>대체평가3사업본부</v>
      </c>
      <c r="T3216" s="60" t="str">
        <f>작성용!AG3213</f>
        <v>김영하/김운영</v>
      </c>
      <c r="U3216" s="60" t="str">
        <f>작성용!AH3213</f>
        <v>김운영</v>
      </c>
      <c r="V3216" s="55">
        <f>작성용!AA3213</f>
        <v>202503</v>
      </c>
      <c r="W3216" s="57" t="str">
        <f>작성용!AC3213</f>
        <v>[T]기타보험기관[1본부]</v>
      </c>
      <c r="X3216" s="57" t="str">
        <f>작성용!O3213</f>
        <v xml:space="preserve">이영미차장 </v>
      </c>
      <c r="Y3216" s="57" t="str">
        <f>작성용!P3213</f>
        <v xml:space="preserve">02-2002-7646 </v>
      </c>
      <c r="Z3216" s="57" t="str">
        <f>작성용!Q3213</f>
        <v xml:space="preserve">ddoong02@heungkuklife.co.kr </v>
      </c>
      <c r="AA3216" s="55" t="str">
        <f>작성용!AJ3213</f>
        <v>-</v>
      </c>
      <c r="AB3216" s="55">
        <f>작성용!AB3213</f>
        <v>0</v>
      </c>
    </row>
    <row r="3217" spans="1:28" s="11" customFormat="1" ht="16.5" hidden="1" customHeight="1" x14ac:dyDescent="0.3">
      <c r="A3217" s="53">
        <f>작성용!AL3214</f>
        <v>3213</v>
      </c>
      <c r="B3217" s="54" t="str">
        <f>작성용!AI3214</f>
        <v>본평가 : 2025-01-08</v>
      </c>
      <c r="C3217" s="55" t="str">
        <f>작성용!AK3214</f>
        <v>개별종목</v>
      </c>
      <c r="D3217" s="56">
        <f>작성용!T3214</f>
        <v>45702</v>
      </c>
      <c r="E3217" s="57" t="str">
        <f>작성용!B3214</f>
        <v>흥국생명보험</v>
      </c>
      <c r="F3217" s="57" t="str">
        <f>작성용!C3214</f>
        <v>재평가</v>
      </c>
      <c r="G3217" s="57" t="str">
        <f>작성용!D3214</f>
        <v>삼성SRA사모부동산투자신탁제14호</v>
      </c>
      <c r="H3217" s="58" t="str">
        <f>작성용!E3214</f>
        <v>KBP2020090105</v>
      </c>
      <c r="I3217" s="57" t="str">
        <f>작성용!F3214</f>
        <v>B02</v>
      </c>
      <c r="J3217" s="57">
        <f>작성용!G3214</f>
        <v>0</v>
      </c>
      <c r="K3217" s="57" t="str">
        <f>작성용!H3214</f>
        <v>Y</v>
      </c>
      <c r="L3217" s="57" t="str">
        <f>작성용!N3214</f>
        <v xml:space="preserve">분기 </v>
      </c>
      <c r="M3217" s="56" t="str">
        <f>작성용!U3214</f>
        <v>2025.03.31</v>
      </c>
      <c r="N3217" s="56" t="str">
        <f>작성용!V3214</f>
        <v>사전등록</v>
      </c>
      <c r="O3217" s="56" t="str">
        <f>작성용!W3214</f>
        <v>사전등록</v>
      </c>
      <c r="P3217" s="56" t="str">
        <f>작성용!X3214</f>
        <v>-</v>
      </c>
      <c r="Q3217" s="57" t="str">
        <f>작성용!AD3214</f>
        <v>대체평가3사업본부</v>
      </c>
      <c r="R3217" s="59">
        <f>작성용!AE3214</f>
        <v>0</v>
      </c>
      <c r="S3217" s="57" t="str">
        <f>작성용!AF3214</f>
        <v>대체평가3사업본부</v>
      </c>
      <c r="T3217" s="60" t="str">
        <f>작성용!AG3214</f>
        <v>김영하/김운영</v>
      </c>
      <c r="U3217" s="60" t="str">
        <f>작성용!AH3214</f>
        <v>김운영</v>
      </c>
      <c r="V3217" s="55">
        <f>작성용!AA3214</f>
        <v>202503</v>
      </c>
      <c r="W3217" s="57" t="str">
        <f>작성용!AC3214</f>
        <v>[T]기타보험기관[1본부]</v>
      </c>
      <c r="X3217" s="57" t="str">
        <f>작성용!O3214</f>
        <v xml:space="preserve">이영미차장 </v>
      </c>
      <c r="Y3217" s="57" t="str">
        <f>작성용!P3214</f>
        <v xml:space="preserve">02-2002-7646 </v>
      </c>
      <c r="Z3217" s="57" t="str">
        <f>작성용!Q3214</f>
        <v xml:space="preserve">ddoong02@heungkuklife.co.kr </v>
      </c>
      <c r="AA3217" s="55" t="str">
        <f>작성용!AJ3214</f>
        <v>-</v>
      </c>
      <c r="AB3217" s="55">
        <f>작성용!AB3214</f>
        <v>0</v>
      </c>
    </row>
    <row r="3218" spans="1:28" s="11" customFormat="1" ht="16.5" hidden="1" customHeight="1" x14ac:dyDescent="0.3">
      <c r="A3218" s="53">
        <f>작성용!AL3215</f>
        <v>3214</v>
      </c>
      <c r="B3218" s="54" t="str">
        <f>작성용!AI3215</f>
        <v>본평가 : 2025-01-08</v>
      </c>
      <c r="C3218" s="55" t="str">
        <f>작성용!AK3215</f>
        <v>개별종목</v>
      </c>
      <c r="D3218" s="56">
        <f>작성용!T3215</f>
        <v>45702</v>
      </c>
      <c r="E3218" s="57" t="str">
        <f>작성용!B3215</f>
        <v>흥국생명보험</v>
      </c>
      <c r="F3218" s="57" t="str">
        <f>작성용!C3215</f>
        <v>재평가</v>
      </c>
      <c r="G3218" s="57" t="str">
        <f>작성용!D3215</f>
        <v>삼성선박사모특별자산투자신탁제1호</v>
      </c>
      <c r="H3218" s="58" t="str">
        <f>작성용!E3215</f>
        <v>KBP2017090030</v>
      </c>
      <c r="I3218" s="57" t="str">
        <f>작성용!F3215</f>
        <v>B02</v>
      </c>
      <c r="J3218" s="57">
        <f>작성용!G3215</f>
        <v>0</v>
      </c>
      <c r="K3218" s="57" t="str">
        <f>작성용!H3215</f>
        <v>Y</v>
      </c>
      <c r="L3218" s="57" t="str">
        <f>작성용!N3215</f>
        <v xml:space="preserve">분기 </v>
      </c>
      <c r="M3218" s="56" t="str">
        <f>작성용!U3215</f>
        <v>2025.03.31</v>
      </c>
      <c r="N3218" s="56" t="str">
        <f>작성용!V3215</f>
        <v>사전등록</v>
      </c>
      <c r="O3218" s="56" t="str">
        <f>작성용!W3215</f>
        <v>사전등록</v>
      </c>
      <c r="P3218" s="56" t="str">
        <f>작성용!X3215</f>
        <v>-</v>
      </c>
      <c r="Q3218" s="57" t="str">
        <f>작성용!AD3215</f>
        <v>대체평가3사업본부</v>
      </c>
      <c r="R3218" s="59">
        <f>작성용!AE3215</f>
        <v>0</v>
      </c>
      <c r="S3218" s="57" t="str">
        <f>작성용!AF3215</f>
        <v>대체평가3사업본부</v>
      </c>
      <c r="T3218" s="60" t="str">
        <f>작성용!AG3215</f>
        <v>김영하/김운영</v>
      </c>
      <c r="U3218" s="60" t="str">
        <f>작성용!AH3215</f>
        <v>김운영</v>
      </c>
      <c r="V3218" s="55">
        <f>작성용!AA3215</f>
        <v>202503</v>
      </c>
      <c r="W3218" s="57" t="str">
        <f>작성용!AC3215</f>
        <v>[T]기타보험기관[1본부]</v>
      </c>
      <c r="X3218" s="57" t="str">
        <f>작성용!O3215</f>
        <v xml:space="preserve">이영미차장 </v>
      </c>
      <c r="Y3218" s="57" t="str">
        <f>작성용!P3215</f>
        <v xml:space="preserve">02-2002-7646 </v>
      </c>
      <c r="Z3218" s="57" t="str">
        <f>작성용!Q3215</f>
        <v xml:space="preserve">ddoong02@heungkuklife.co.kr </v>
      </c>
      <c r="AA3218" s="55" t="str">
        <f>작성용!AJ3215</f>
        <v>-</v>
      </c>
      <c r="AB3218" s="55">
        <f>작성용!AB3215</f>
        <v>0</v>
      </c>
    </row>
    <row r="3219" spans="1:28" s="11" customFormat="1" ht="16.5" hidden="1" customHeight="1" x14ac:dyDescent="0.3">
      <c r="A3219" s="53">
        <f>작성용!AL3216</f>
        <v>3215</v>
      </c>
      <c r="B3219" s="54" t="str">
        <f>작성용!AI3216</f>
        <v>본평가 : 2025-01-08</v>
      </c>
      <c r="C3219" s="55" t="str">
        <f>작성용!AK3216</f>
        <v>개별종목</v>
      </c>
      <c r="D3219" s="56">
        <f>작성용!T3216</f>
        <v>45702</v>
      </c>
      <c r="E3219" s="57" t="str">
        <f>작성용!B3216</f>
        <v>흥국생명보험</v>
      </c>
      <c r="F3219" s="57" t="str">
        <f>작성용!C3216</f>
        <v>재평가</v>
      </c>
      <c r="G3219" s="57" t="str">
        <f>작성용!D3216</f>
        <v>삼성파워플랜트사모특별자산투자신탁제1호</v>
      </c>
      <c r="H3219" s="58" t="str">
        <f>작성용!E3216</f>
        <v>KBP2018120308</v>
      </c>
      <c r="I3219" s="57" t="str">
        <f>작성용!F3216</f>
        <v>B02</v>
      </c>
      <c r="J3219" s="57">
        <f>작성용!G3216</f>
        <v>0</v>
      </c>
      <c r="K3219" s="57" t="str">
        <f>작성용!H3216</f>
        <v>Y</v>
      </c>
      <c r="L3219" s="57" t="str">
        <f>작성용!N3216</f>
        <v xml:space="preserve">분기 </v>
      </c>
      <c r="M3219" s="56" t="str">
        <f>작성용!U3216</f>
        <v>2025.03.31</v>
      </c>
      <c r="N3219" s="56" t="str">
        <f>작성용!V3216</f>
        <v>사전등록</v>
      </c>
      <c r="O3219" s="56" t="str">
        <f>작성용!W3216</f>
        <v>사전등록</v>
      </c>
      <c r="P3219" s="56" t="str">
        <f>작성용!X3216</f>
        <v>-</v>
      </c>
      <c r="Q3219" s="57" t="str">
        <f>작성용!AD3216</f>
        <v>대체평가3사업본부</v>
      </c>
      <c r="R3219" s="59">
        <f>작성용!AE3216</f>
        <v>0</v>
      </c>
      <c r="S3219" s="57" t="str">
        <f>작성용!AF3216</f>
        <v>대체평가3사업본부</v>
      </c>
      <c r="T3219" s="60" t="str">
        <f>작성용!AG3216</f>
        <v>김영하/김운영</v>
      </c>
      <c r="U3219" s="60" t="str">
        <f>작성용!AH3216</f>
        <v>김운영</v>
      </c>
      <c r="V3219" s="55">
        <f>작성용!AA3216</f>
        <v>202503</v>
      </c>
      <c r="W3219" s="57" t="str">
        <f>작성용!AC3216</f>
        <v>[T]기타보험기관[1본부]</v>
      </c>
      <c r="X3219" s="57" t="str">
        <f>작성용!O3216</f>
        <v xml:space="preserve">이영미차장 </v>
      </c>
      <c r="Y3219" s="57" t="str">
        <f>작성용!P3216</f>
        <v xml:space="preserve">02-2002-7646 </v>
      </c>
      <c r="Z3219" s="57" t="str">
        <f>작성용!Q3216</f>
        <v xml:space="preserve">ddoong02@heungkuklife.co.kr </v>
      </c>
      <c r="AA3219" s="55" t="str">
        <f>작성용!AJ3216</f>
        <v>-</v>
      </c>
      <c r="AB3219" s="55">
        <f>작성용!AB3216</f>
        <v>0</v>
      </c>
    </row>
    <row r="3220" spans="1:28" s="11" customFormat="1" ht="16.5" hidden="1" customHeight="1" x14ac:dyDescent="0.3">
      <c r="A3220" s="53">
        <f>작성용!AL3217</f>
        <v>3216</v>
      </c>
      <c r="B3220" s="54" t="str">
        <f>작성용!AI3217</f>
        <v>본평가 : 2025-01-08</v>
      </c>
      <c r="C3220" s="55" t="str">
        <f>작성용!AK3217</f>
        <v>개별종목</v>
      </c>
      <c r="D3220" s="56">
        <f>작성용!T3217</f>
        <v>45702</v>
      </c>
      <c r="E3220" s="57" t="str">
        <f>작성용!B3217</f>
        <v>흥국생명보험</v>
      </c>
      <c r="F3220" s="57" t="str">
        <f>작성용!C3217</f>
        <v>재평가</v>
      </c>
      <c r="G3220" s="57" t="str">
        <f>작성용!D3217</f>
        <v>삼성파워플랜트전문투자형사모투자신탁제2호</v>
      </c>
      <c r="H3220" s="58" t="str">
        <f>작성용!E3217</f>
        <v>KBP2019120387</v>
      </c>
      <c r="I3220" s="57" t="str">
        <f>작성용!F3217</f>
        <v>B02</v>
      </c>
      <c r="J3220" s="57">
        <f>작성용!G3217</f>
        <v>0</v>
      </c>
      <c r="K3220" s="57" t="str">
        <f>작성용!H3217</f>
        <v>Y</v>
      </c>
      <c r="L3220" s="57" t="str">
        <f>작성용!N3217</f>
        <v xml:space="preserve">분기 </v>
      </c>
      <c r="M3220" s="56" t="str">
        <f>작성용!U3217</f>
        <v>2025.03.31</v>
      </c>
      <c r="N3220" s="56" t="str">
        <f>작성용!V3217</f>
        <v>사전등록</v>
      </c>
      <c r="O3220" s="56" t="str">
        <f>작성용!W3217</f>
        <v>사전등록</v>
      </c>
      <c r="P3220" s="56" t="str">
        <f>작성용!X3217</f>
        <v>-</v>
      </c>
      <c r="Q3220" s="57" t="str">
        <f>작성용!AD3217</f>
        <v>대체평가3사업본부</v>
      </c>
      <c r="R3220" s="59">
        <f>작성용!AE3217</f>
        <v>0</v>
      </c>
      <c r="S3220" s="57" t="str">
        <f>작성용!AF3217</f>
        <v>대체평가3사업본부</v>
      </c>
      <c r="T3220" s="60" t="str">
        <f>작성용!AG3217</f>
        <v>김영하/김운영</v>
      </c>
      <c r="U3220" s="60" t="str">
        <f>작성용!AH3217</f>
        <v>김운영</v>
      </c>
      <c r="V3220" s="55">
        <f>작성용!AA3217</f>
        <v>202503</v>
      </c>
      <c r="W3220" s="57" t="str">
        <f>작성용!AC3217</f>
        <v>[T]기타보험기관[1본부]</v>
      </c>
      <c r="X3220" s="57" t="str">
        <f>작성용!O3217</f>
        <v xml:space="preserve">이영미차장 </v>
      </c>
      <c r="Y3220" s="57" t="str">
        <f>작성용!P3217</f>
        <v xml:space="preserve">02-2002-7646 </v>
      </c>
      <c r="Z3220" s="57" t="str">
        <f>작성용!Q3217</f>
        <v xml:space="preserve">ddoong02@heungkuklife.co.kr </v>
      </c>
      <c r="AA3220" s="55" t="str">
        <f>작성용!AJ3217</f>
        <v>-</v>
      </c>
      <c r="AB3220" s="55">
        <f>작성용!AB3217</f>
        <v>0</v>
      </c>
    </row>
    <row r="3221" spans="1:28" s="11" customFormat="1" ht="16.5" hidden="1" customHeight="1" x14ac:dyDescent="0.3">
      <c r="A3221" s="53">
        <f>작성용!AL3218</f>
        <v>3217</v>
      </c>
      <c r="B3221" s="54" t="str">
        <f>작성용!AI3218</f>
        <v>본평가 : 2025-01-08</v>
      </c>
      <c r="C3221" s="55" t="str">
        <f>작성용!AK3218</f>
        <v>개별종목</v>
      </c>
      <c r="D3221" s="56">
        <f>작성용!T3218</f>
        <v>45702</v>
      </c>
      <c r="E3221" s="57" t="str">
        <f>작성용!B3218</f>
        <v>흥국생명보험</v>
      </c>
      <c r="F3221" s="57" t="str">
        <f>작성용!C3218</f>
        <v>재평가</v>
      </c>
      <c r="G3221" s="57" t="str">
        <f>작성용!D3218</f>
        <v>삼성프랑스DKLNG전문투자형사모투자신탁제2호</v>
      </c>
      <c r="H3221" s="58" t="str">
        <f>작성용!E3218</f>
        <v>KBP2018120181</v>
      </c>
      <c r="I3221" s="57" t="str">
        <f>작성용!F3218</f>
        <v>B02</v>
      </c>
      <c r="J3221" s="57">
        <f>작성용!G3218</f>
        <v>0</v>
      </c>
      <c r="K3221" s="57" t="str">
        <f>작성용!H3218</f>
        <v>Y</v>
      </c>
      <c r="L3221" s="57" t="str">
        <f>작성용!N3218</f>
        <v xml:space="preserve">분기 </v>
      </c>
      <c r="M3221" s="56" t="str">
        <f>작성용!U3218</f>
        <v>2025.03.31</v>
      </c>
      <c r="N3221" s="56" t="str">
        <f>작성용!V3218</f>
        <v>사전등록</v>
      </c>
      <c r="O3221" s="56" t="str">
        <f>작성용!W3218</f>
        <v>사전등록</v>
      </c>
      <c r="P3221" s="56" t="str">
        <f>작성용!X3218</f>
        <v>-</v>
      </c>
      <c r="Q3221" s="57" t="str">
        <f>작성용!AD3218</f>
        <v>대체평가3사업본부</v>
      </c>
      <c r="R3221" s="59">
        <f>작성용!AE3218</f>
        <v>0</v>
      </c>
      <c r="S3221" s="57" t="str">
        <f>작성용!AF3218</f>
        <v>대체평가3사업본부</v>
      </c>
      <c r="T3221" s="60" t="str">
        <f>작성용!AG3218</f>
        <v>김영하/김운영</v>
      </c>
      <c r="U3221" s="60" t="str">
        <f>작성용!AH3218</f>
        <v>김운영</v>
      </c>
      <c r="V3221" s="55">
        <f>작성용!AA3218</f>
        <v>202503</v>
      </c>
      <c r="W3221" s="57" t="str">
        <f>작성용!AC3218</f>
        <v>[T]기타보험기관[1본부]</v>
      </c>
      <c r="X3221" s="57" t="str">
        <f>작성용!O3218</f>
        <v xml:space="preserve">이영미차장 </v>
      </c>
      <c r="Y3221" s="57" t="str">
        <f>작성용!P3218</f>
        <v xml:space="preserve">02-2002-7646 </v>
      </c>
      <c r="Z3221" s="57" t="str">
        <f>작성용!Q3218</f>
        <v xml:space="preserve">ddoong02@heungkuklife.co.kr </v>
      </c>
      <c r="AA3221" s="55" t="str">
        <f>작성용!AJ3218</f>
        <v>-</v>
      </c>
      <c r="AB3221" s="55">
        <f>작성용!AB3218</f>
        <v>0</v>
      </c>
    </row>
    <row r="3222" spans="1:28" s="11" customFormat="1" ht="16.5" hidden="1" customHeight="1" x14ac:dyDescent="0.3">
      <c r="A3222" s="53">
        <f>작성용!AL3219</f>
        <v>3218</v>
      </c>
      <c r="B3222" s="54" t="str">
        <f>작성용!AI3219</f>
        <v>본평가 : 2025-01-08</v>
      </c>
      <c r="C3222" s="55" t="str">
        <f>작성용!AK3219</f>
        <v>개별종목</v>
      </c>
      <c r="D3222" s="56">
        <f>작성용!T3219</f>
        <v>45702</v>
      </c>
      <c r="E3222" s="57" t="str">
        <f>작성용!B3219</f>
        <v>흥국생명보험</v>
      </c>
      <c r="F3222" s="57" t="str">
        <f>작성용!C3219</f>
        <v>재평가</v>
      </c>
      <c r="G3222" s="57" t="str">
        <f>작성용!D3219</f>
        <v>신한AIM부동산전문투자형사모투자신탁제1호</v>
      </c>
      <c r="H3222" s="58" t="str">
        <f>작성용!E3219</f>
        <v>KBP2017120206</v>
      </c>
      <c r="I3222" s="57" t="str">
        <f>작성용!F3219</f>
        <v>B02</v>
      </c>
      <c r="J3222" s="57">
        <f>작성용!G3219</f>
        <v>0</v>
      </c>
      <c r="K3222" s="57" t="str">
        <f>작성용!H3219</f>
        <v>Y</v>
      </c>
      <c r="L3222" s="57" t="str">
        <f>작성용!N3219</f>
        <v xml:space="preserve">분기 </v>
      </c>
      <c r="M3222" s="56" t="str">
        <f>작성용!U3219</f>
        <v>2025.03.31</v>
      </c>
      <c r="N3222" s="56" t="str">
        <f>작성용!V3219</f>
        <v>사전등록</v>
      </c>
      <c r="O3222" s="56" t="str">
        <f>작성용!W3219</f>
        <v>사전등록</v>
      </c>
      <c r="P3222" s="56" t="str">
        <f>작성용!X3219</f>
        <v>-</v>
      </c>
      <c r="Q3222" s="57" t="str">
        <f>작성용!AD3219</f>
        <v>대체평가3사업본부</v>
      </c>
      <c r="R3222" s="59">
        <f>작성용!AE3219</f>
        <v>0</v>
      </c>
      <c r="S3222" s="57" t="str">
        <f>작성용!AF3219</f>
        <v>대체평가3사업본부</v>
      </c>
      <c r="T3222" s="60" t="str">
        <f>작성용!AG3219</f>
        <v>김영하/김운영</v>
      </c>
      <c r="U3222" s="60" t="str">
        <f>작성용!AH3219</f>
        <v>김운영</v>
      </c>
      <c r="V3222" s="55">
        <f>작성용!AA3219</f>
        <v>202503</v>
      </c>
      <c r="W3222" s="57" t="str">
        <f>작성용!AC3219</f>
        <v>[T]기타보험기관[1본부]</v>
      </c>
      <c r="X3222" s="57" t="str">
        <f>작성용!O3219</f>
        <v xml:space="preserve">이영미차장 </v>
      </c>
      <c r="Y3222" s="57" t="str">
        <f>작성용!P3219</f>
        <v xml:space="preserve">02-2002-7646 </v>
      </c>
      <c r="Z3222" s="57" t="str">
        <f>작성용!Q3219</f>
        <v xml:space="preserve">ddoong02@heungkuklife.co.kr </v>
      </c>
      <c r="AA3222" s="55" t="str">
        <f>작성용!AJ3219</f>
        <v>-</v>
      </c>
      <c r="AB3222" s="55">
        <f>작성용!AB3219</f>
        <v>0</v>
      </c>
    </row>
    <row r="3223" spans="1:28" s="11" customFormat="1" ht="16.5" hidden="1" customHeight="1" x14ac:dyDescent="0.3">
      <c r="A3223" s="53">
        <f>작성용!AL3220</f>
        <v>3219</v>
      </c>
      <c r="B3223" s="54" t="str">
        <f>작성용!AI3220</f>
        <v>본평가 : 2025-01-08</v>
      </c>
      <c r="C3223" s="55" t="str">
        <f>작성용!AK3220</f>
        <v>개별종목</v>
      </c>
      <c r="D3223" s="56">
        <f>작성용!T3220</f>
        <v>45702</v>
      </c>
      <c r="E3223" s="57" t="str">
        <f>작성용!B3220</f>
        <v>흥국생명보험</v>
      </c>
      <c r="F3223" s="57" t="str">
        <f>작성용!C3220</f>
        <v>재평가</v>
      </c>
      <c r="G3223" s="57" t="str">
        <f>작성용!D3220</f>
        <v>신한AIM인프라전문투자형사모투자신탁제1호</v>
      </c>
      <c r="H3223" s="58" t="str">
        <f>작성용!E3220</f>
        <v>KBP2018120251</v>
      </c>
      <c r="I3223" s="57" t="str">
        <f>작성용!F3220</f>
        <v>B02</v>
      </c>
      <c r="J3223" s="57">
        <f>작성용!G3220</f>
        <v>0</v>
      </c>
      <c r="K3223" s="57" t="str">
        <f>작성용!H3220</f>
        <v>Y</v>
      </c>
      <c r="L3223" s="57" t="str">
        <f>작성용!N3220</f>
        <v xml:space="preserve">분기 </v>
      </c>
      <c r="M3223" s="56" t="str">
        <f>작성용!U3220</f>
        <v>2025.03.31</v>
      </c>
      <c r="N3223" s="56" t="str">
        <f>작성용!V3220</f>
        <v>사전등록</v>
      </c>
      <c r="O3223" s="56" t="str">
        <f>작성용!W3220</f>
        <v>사전등록</v>
      </c>
      <c r="P3223" s="56" t="str">
        <f>작성용!X3220</f>
        <v>-</v>
      </c>
      <c r="Q3223" s="57" t="str">
        <f>작성용!AD3220</f>
        <v>대체평가3사업본부</v>
      </c>
      <c r="R3223" s="59">
        <f>작성용!AE3220</f>
        <v>0</v>
      </c>
      <c r="S3223" s="57" t="str">
        <f>작성용!AF3220</f>
        <v>대체평가3사업본부</v>
      </c>
      <c r="T3223" s="60" t="str">
        <f>작성용!AG3220</f>
        <v>김영하/김운영</v>
      </c>
      <c r="U3223" s="60" t="str">
        <f>작성용!AH3220</f>
        <v>김운영</v>
      </c>
      <c r="V3223" s="55">
        <f>작성용!AA3220</f>
        <v>202503</v>
      </c>
      <c r="W3223" s="57" t="str">
        <f>작성용!AC3220</f>
        <v>[T]기타보험기관[1본부]</v>
      </c>
      <c r="X3223" s="57" t="str">
        <f>작성용!O3220</f>
        <v xml:space="preserve">이영미차장 </v>
      </c>
      <c r="Y3223" s="57" t="str">
        <f>작성용!P3220</f>
        <v xml:space="preserve">02-2002-7646 </v>
      </c>
      <c r="Z3223" s="57" t="str">
        <f>작성용!Q3220</f>
        <v xml:space="preserve">ddoong02@heungkuklife.co.kr </v>
      </c>
      <c r="AA3223" s="55" t="str">
        <f>작성용!AJ3220</f>
        <v>-</v>
      </c>
      <c r="AB3223" s="55">
        <f>작성용!AB3220</f>
        <v>0</v>
      </c>
    </row>
    <row r="3224" spans="1:28" s="11" customFormat="1" ht="16.5" hidden="1" customHeight="1" x14ac:dyDescent="0.3">
      <c r="A3224" s="53">
        <f>작성용!AL3221</f>
        <v>3220</v>
      </c>
      <c r="B3224" s="54" t="str">
        <f>작성용!AI3221</f>
        <v>본평가 : 2025-01-08</v>
      </c>
      <c r="C3224" s="55" t="str">
        <f>작성용!AK3221</f>
        <v>개별종목</v>
      </c>
      <c r="D3224" s="56">
        <f>작성용!T3221</f>
        <v>45702</v>
      </c>
      <c r="E3224" s="57" t="str">
        <f>작성용!B3221</f>
        <v>흥국생명보험</v>
      </c>
      <c r="F3224" s="57" t="str">
        <f>작성용!C3221</f>
        <v>재평가</v>
      </c>
      <c r="G3224" s="57" t="str">
        <f>작성용!D3221</f>
        <v>신한경기하이웨이사모특별자산투자신탁</v>
      </c>
      <c r="H3224" s="58" t="str">
        <f>작성용!E3221</f>
        <v>KBP2016120104</v>
      </c>
      <c r="I3224" s="57" t="str">
        <f>작성용!F3221</f>
        <v>B02</v>
      </c>
      <c r="J3224" s="57">
        <f>작성용!G3221</f>
        <v>0</v>
      </c>
      <c r="K3224" s="57" t="str">
        <f>작성용!H3221</f>
        <v>Y</v>
      </c>
      <c r="L3224" s="57" t="str">
        <f>작성용!N3221</f>
        <v xml:space="preserve">분기 </v>
      </c>
      <c r="M3224" s="56" t="str">
        <f>작성용!U3221</f>
        <v>2025.03.31</v>
      </c>
      <c r="N3224" s="56" t="str">
        <f>작성용!V3221</f>
        <v>사전등록</v>
      </c>
      <c r="O3224" s="56" t="str">
        <f>작성용!W3221</f>
        <v>사전등록</v>
      </c>
      <c r="P3224" s="56" t="str">
        <f>작성용!X3221</f>
        <v>-</v>
      </c>
      <c r="Q3224" s="57" t="str">
        <f>작성용!AD3221</f>
        <v>대체평가3사업본부</v>
      </c>
      <c r="R3224" s="59">
        <f>작성용!AE3221</f>
        <v>0</v>
      </c>
      <c r="S3224" s="57" t="str">
        <f>작성용!AF3221</f>
        <v>대체평가3사업본부</v>
      </c>
      <c r="T3224" s="60" t="str">
        <f>작성용!AG3221</f>
        <v>김영하/김운영</v>
      </c>
      <c r="U3224" s="60" t="str">
        <f>작성용!AH3221</f>
        <v>김운영</v>
      </c>
      <c r="V3224" s="55">
        <f>작성용!AA3221</f>
        <v>202503</v>
      </c>
      <c r="W3224" s="57" t="str">
        <f>작성용!AC3221</f>
        <v>[T]기타보험기관[1본부]</v>
      </c>
      <c r="X3224" s="57" t="str">
        <f>작성용!O3221</f>
        <v xml:space="preserve">이영미차장 </v>
      </c>
      <c r="Y3224" s="57" t="str">
        <f>작성용!P3221</f>
        <v xml:space="preserve">02-2002-7646 </v>
      </c>
      <c r="Z3224" s="57" t="str">
        <f>작성용!Q3221</f>
        <v xml:space="preserve">ddoong02@heungkuklife.co.kr </v>
      </c>
      <c r="AA3224" s="55" t="str">
        <f>작성용!AJ3221</f>
        <v>-</v>
      </c>
      <c r="AB3224" s="55">
        <f>작성용!AB3221</f>
        <v>0</v>
      </c>
    </row>
    <row r="3225" spans="1:28" s="11" customFormat="1" ht="16.5" hidden="1" customHeight="1" x14ac:dyDescent="0.3">
      <c r="A3225" s="53">
        <f>작성용!AL3222</f>
        <v>3221</v>
      </c>
      <c r="B3225" s="54" t="str">
        <f>작성용!AI3222</f>
        <v>본평가 : 2025-01-08</v>
      </c>
      <c r="C3225" s="55" t="str">
        <f>작성용!AK3222</f>
        <v>개별종목</v>
      </c>
      <c r="D3225" s="56">
        <f>작성용!T3222</f>
        <v>45702</v>
      </c>
      <c r="E3225" s="57" t="str">
        <f>작성용!B3222</f>
        <v>흥국생명보험</v>
      </c>
      <c r="F3225" s="57" t="str">
        <f>작성용!C3222</f>
        <v>재평가</v>
      </c>
      <c r="G3225" s="57" t="str">
        <f>작성용!D3222</f>
        <v>신한배움터비티엘사모특별자산투자신탁1호</v>
      </c>
      <c r="H3225" s="58" t="str">
        <f>작성용!E3222</f>
        <v>KBP2017090035</v>
      </c>
      <c r="I3225" s="57" t="str">
        <f>작성용!F3222</f>
        <v>B02</v>
      </c>
      <c r="J3225" s="57">
        <f>작성용!G3222</f>
        <v>0</v>
      </c>
      <c r="K3225" s="57" t="str">
        <f>작성용!H3222</f>
        <v>Y</v>
      </c>
      <c r="L3225" s="57" t="str">
        <f>작성용!N3222</f>
        <v xml:space="preserve">분기 </v>
      </c>
      <c r="M3225" s="56" t="str">
        <f>작성용!U3222</f>
        <v>2025.03.31</v>
      </c>
      <c r="N3225" s="56" t="str">
        <f>작성용!V3222</f>
        <v>사전등록</v>
      </c>
      <c r="O3225" s="56" t="str">
        <f>작성용!W3222</f>
        <v>사전등록</v>
      </c>
      <c r="P3225" s="56" t="str">
        <f>작성용!X3222</f>
        <v>-</v>
      </c>
      <c r="Q3225" s="57" t="str">
        <f>작성용!AD3222</f>
        <v>대체평가3사업본부</v>
      </c>
      <c r="R3225" s="59">
        <f>작성용!AE3222</f>
        <v>0</v>
      </c>
      <c r="S3225" s="57" t="str">
        <f>작성용!AF3222</f>
        <v>대체평가3사업본부</v>
      </c>
      <c r="T3225" s="60" t="str">
        <f>작성용!AG3222</f>
        <v>김영하/김운영</v>
      </c>
      <c r="U3225" s="60" t="str">
        <f>작성용!AH3222</f>
        <v>김운영</v>
      </c>
      <c r="V3225" s="55">
        <f>작성용!AA3222</f>
        <v>202503</v>
      </c>
      <c r="W3225" s="57" t="str">
        <f>작성용!AC3222</f>
        <v>[T]기타보험기관[1본부]</v>
      </c>
      <c r="X3225" s="57" t="str">
        <f>작성용!O3222</f>
        <v xml:space="preserve">이영미차장 </v>
      </c>
      <c r="Y3225" s="57" t="str">
        <f>작성용!P3222</f>
        <v xml:space="preserve">02-2002-7646 </v>
      </c>
      <c r="Z3225" s="57" t="str">
        <f>작성용!Q3222</f>
        <v xml:space="preserve">ddoong02@heungkuklife.co.kr </v>
      </c>
      <c r="AA3225" s="55" t="str">
        <f>작성용!AJ3222</f>
        <v>-</v>
      </c>
      <c r="AB3225" s="55">
        <f>작성용!AB3222</f>
        <v>0</v>
      </c>
    </row>
    <row r="3226" spans="1:28" s="11" customFormat="1" ht="16.5" hidden="1" customHeight="1" x14ac:dyDescent="0.3">
      <c r="A3226" s="53">
        <f>작성용!AL3223</f>
        <v>3222</v>
      </c>
      <c r="B3226" s="54" t="str">
        <f>작성용!AI3223</f>
        <v>본평가 : 2025-01-08</v>
      </c>
      <c r="C3226" s="55" t="str">
        <f>작성용!AK3223</f>
        <v>개별종목</v>
      </c>
      <c r="D3226" s="56">
        <f>작성용!T3223</f>
        <v>45702</v>
      </c>
      <c r="E3226" s="57" t="str">
        <f>작성용!B3223</f>
        <v>흥국생명보험</v>
      </c>
      <c r="F3226" s="57" t="str">
        <f>작성용!C3223</f>
        <v>재평가</v>
      </c>
      <c r="G3226" s="57" t="str">
        <f>작성용!D3223</f>
        <v>신한부산신항만사모특별자산투자신탁</v>
      </c>
      <c r="H3226" s="58" t="str">
        <f>작성용!E3223</f>
        <v>KBP2017090036</v>
      </c>
      <c r="I3226" s="57" t="str">
        <f>작성용!F3223</f>
        <v>B02</v>
      </c>
      <c r="J3226" s="57">
        <f>작성용!G3223</f>
        <v>0</v>
      </c>
      <c r="K3226" s="57" t="str">
        <f>작성용!H3223</f>
        <v>Y</v>
      </c>
      <c r="L3226" s="57" t="str">
        <f>작성용!N3223</f>
        <v xml:space="preserve">분기 </v>
      </c>
      <c r="M3226" s="56" t="str">
        <f>작성용!U3223</f>
        <v>2025.03.31</v>
      </c>
      <c r="N3226" s="56" t="str">
        <f>작성용!V3223</f>
        <v>사전등록</v>
      </c>
      <c r="O3226" s="56" t="str">
        <f>작성용!W3223</f>
        <v>사전등록</v>
      </c>
      <c r="P3226" s="56" t="str">
        <f>작성용!X3223</f>
        <v>-</v>
      </c>
      <c r="Q3226" s="57" t="str">
        <f>작성용!AD3223</f>
        <v>대체평가3사업본부</v>
      </c>
      <c r="R3226" s="59">
        <f>작성용!AE3223</f>
        <v>0</v>
      </c>
      <c r="S3226" s="57" t="str">
        <f>작성용!AF3223</f>
        <v>대체평가3사업본부</v>
      </c>
      <c r="T3226" s="60" t="str">
        <f>작성용!AG3223</f>
        <v>김영하/김운영</v>
      </c>
      <c r="U3226" s="60" t="str">
        <f>작성용!AH3223</f>
        <v>김운영</v>
      </c>
      <c r="V3226" s="55">
        <f>작성용!AA3223</f>
        <v>202503</v>
      </c>
      <c r="W3226" s="57" t="str">
        <f>작성용!AC3223</f>
        <v>[T]기타보험기관[1본부]</v>
      </c>
      <c r="X3226" s="57" t="str">
        <f>작성용!O3223</f>
        <v xml:space="preserve">이영미차장 </v>
      </c>
      <c r="Y3226" s="57" t="str">
        <f>작성용!P3223</f>
        <v xml:space="preserve">02-2002-7646 </v>
      </c>
      <c r="Z3226" s="57" t="str">
        <f>작성용!Q3223</f>
        <v xml:space="preserve">ddoong02@heungkuklife.co.kr </v>
      </c>
      <c r="AA3226" s="55" t="str">
        <f>작성용!AJ3223</f>
        <v>-</v>
      </c>
      <c r="AB3226" s="55">
        <f>작성용!AB3223</f>
        <v>0</v>
      </c>
    </row>
    <row r="3227" spans="1:28" s="11" customFormat="1" ht="16.5" hidden="1" customHeight="1" x14ac:dyDescent="0.3">
      <c r="A3227" s="53">
        <f>작성용!AL3224</f>
        <v>3223</v>
      </c>
      <c r="B3227" s="54" t="str">
        <f>작성용!AI3224</f>
        <v>본평가 : 2025-01-08</v>
      </c>
      <c r="C3227" s="55" t="str">
        <f>작성용!AK3224</f>
        <v>개별종목</v>
      </c>
      <c r="D3227" s="56">
        <f>작성용!T3224</f>
        <v>45702</v>
      </c>
      <c r="E3227" s="57" t="str">
        <f>작성용!B3224</f>
        <v>흥국생명보험</v>
      </c>
      <c r="F3227" s="57" t="str">
        <f>작성용!C3224</f>
        <v>재평가</v>
      </c>
      <c r="G3227" s="57" t="str">
        <f>작성용!D3224</f>
        <v>신한부전마산복선전철비티엘사모특별자산투자신탁</v>
      </c>
      <c r="H3227" s="58" t="str">
        <f>작성용!E3224</f>
        <v>KBP2016120106</v>
      </c>
      <c r="I3227" s="57" t="str">
        <f>작성용!F3224</f>
        <v>B02</v>
      </c>
      <c r="J3227" s="57">
        <f>작성용!G3224</f>
        <v>0</v>
      </c>
      <c r="K3227" s="57" t="str">
        <f>작성용!H3224</f>
        <v>Y</v>
      </c>
      <c r="L3227" s="57" t="str">
        <f>작성용!N3224</f>
        <v xml:space="preserve">분기 </v>
      </c>
      <c r="M3227" s="56" t="str">
        <f>작성용!U3224</f>
        <v>2025.03.31</v>
      </c>
      <c r="N3227" s="56" t="str">
        <f>작성용!V3224</f>
        <v>사전등록</v>
      </c>
      <c r="O3227" s="56" t="str">
        <f>작성용!W3224</f>
        <v>사전등록</v>
      </c>
      <c r="P3227" s="56" t="str">
        <f>작성용!X3224</f>
        <v>-</v>
      </c>
      <c r="Q3227" s="57" t="str">
        <f>작성용!AD3224</f>
        <v>대체평가3사업본부</v>
      </c>
      <c r="R3227" s="59">
        <f>작성용!AE3224</f>
        <v>0</v>
      </c>
      <c r="S3227" s="57" t="str">
        <f>작성용!AF3224</f>
        <v>대체평가3사업본부</v>
      </c>
      <c r="T3227" s="60" t="str">
        <f>작성용!AG3224</f>
        <v>김영하/김운영</v>
      </c>
      <c r="U3227" s="60" t="str">
        <f>작성용!AH3224</f>
        <v>김운영</v>
      </c>
      <c r="V3227" s="55">
        <f>작성용!AA3224</f>
        <v>202503</v>
      </c>
      <c r="W3227" s="57" t="str">
        <f>작성용!AC3224</f>
        <v>[T]기타보험기관[1본부]</v>
      </c>
      <c r="X3227" s="57" t="str">
        <f>작성용!O3224</f>
        <v xml:space="preserve">이영미차장 </v>
      </c>
      <c r="Y3227" s="57" t="str">
        <f>작성용!P3224</f>
        <v xml:space="preserve">02-2002-7646 </v>
      </c>
      <c r="Z3227" s="57" t="str">
        <f>작성용!Q3224</f>
        <v xml:space="preserve">ddoong02@heungkuklife.co.kr </v>
      </c>
      <c r="AA3227" s="55" t="str">
        <f>작성용!AJ3224</f>
        <v>-</v>
      </c>
      <c r="AB3227" s="55">
        <f>작성용!AB3224</f>
        <v>0</v>
      </c>
    </row>
    <row r="3228" spans="1:28" s="11" customFormat="1" ht="16.5" hidden="1" customHeight="1" x14ac:dyDescent="0.3">
      <c r="A3228" s="53">
        <f>작성용!AL3225</f>
        <v>3224</v>
      </c>
      <c r="B3228" s="54" t="str">
        <f>작성용!AI3225</f>
        <v>본평가 : 2025-01-08</v>
      </c>
      <c r="C3228" s="55" t="str">
        <f>작성용!AK3225</f>
        <v>개별종목</v>
      </c>
      <c r="D3228" s="56">
        <f>작성용!T3225</f>
        <v>45702</v>
      </c>
      <c r="E3228" s="57" t="str">
        <f>작성용!B3225</f>
        <v>흥국생명보험</v>
      </c>
      <c r="F3228" s="57" t="str">
        <f>작성용!C3225</f>
        <v>재평가</v>
      </c>
      <c r="G3228" s="57" t="str">
        <f>작성용!D3225</f>
        <v>신한상주영천고속도로전문투자형사모특별자산투자신탁</v>
      </c>
      <c r="H3228" s="58" t="str">
        <f>작성용!E3225</f>
        <v>KBP2017090104</v>
      </c>
      <c r="I3228" s="57" t="str">
        <f>작성용!F3225</f>
        <v>B02</v>
      </c>
      <c r="J3228" s="57">
        <f>작성용!G3225</f>
        <v>0</v>
      </c>
      <c r="K3228" s="57" t="str">
        <f>작성용!H3225</f>
        <v>Y</v>
      </c>
      <c r="L3228" s="57" t="str">
        <f>작성용!N3225</f>
        <v xml:space="preserve">분기 </v>
      </c>
      <c r="M3228" s="56" t="str">
        <f>작성용!U3225</f>
        <v>2025.03.31</v>
      </c>
      <c r="N3228" s="56" t="str">
        <f>작성용!V3225</f>
        <v>사전등록</v>
      </c>
      <c r="O3228" s="56" t="str">
        <f>작성용!W3225</f>
        <v>사전등록</v>
      </c>
      <c r="P3228" s="56" t="str">
        <f>작성용!X3225</f>
        <v>-</v>
      </c>
      <c r="Q3228" s="57" t="str">
        <f>작성용!AD3225</f>
        <v>대체평가3사업본부</v>
      </c>
      <c r="R3228" s="59">
        <f>작성용!AE3225</f>
        <v>0</v>
      </c>
      <c r="S3228" s="57" t="str">
        <f>작성용!AF3225</f>
        <v>대체평가3사업본부</v>
      </c>
      <c r="T3228" s="60" t="str">
        <f>작성용!AG3225</f>
        <v>김영하/김운영</v>
      </c>
      <c r="U3228" s="60" t="str">
        <f>작성용!AH3225</f>
        <v>김운영</v>
      </c>
      <c r="V3228" s="55">
        <f>작성용!AA3225</f>
        <v>202503</v>
      </c>
      <c r="W3228" s="57" t="str">
        <f>작성용!AC3225</f>
        <v>[T]기타보험기관[1본부]</v>
      </c>
      <c r="X3228" s="57" t="str">
        <f>작성용!O3225</f>
        <v xml:space="preserve">이영미차장 </v>
      </c>
      <c r="Y3228" s="57" t="str">
        <f>작성용!P3225</f>
        <v xml:space="preserve">02-2002-7646 </v>
      </c>
      <c r="Z3228" s="57" t="str">
        <f>작성용!Q3225</f>
        <v xml:space="preserve">ddoong02@heungkuklife.co.kr </v>
      </c>
      <c r="AA3228" s="55" t="str">
        <f>작성용!AJ3225</f>
        <v>-</v>
      </c>
      <c r="AB3228" s="55">
        <f>작성용!AB3225</f>
        <v>0</v>
      </c>
    </row>
    <row r="3229" spans="1:28" s="11" customFormat="1" ht="16.5" hidden="1" customHeight="1" x14ac:dyDescent="0.3">
      <c r="A3229" s="53">
        <f>작성용!AL3226</f>
        <v>3225</v>
      </c>
      <c r="B3229" s="54" t="str">
        <f>작성용!AI3226</f>
        <v>본평가 : 2025-01-08</v>
      </c>
      <c r="C3229" s="55" t="str">
        <f>작성용!AK3226</f>
        <v>개별종목</v>
      </c>
      <c r="D3229" s="56">
        <f>작성용!T3226</f>
        <v>45702</v>
      </c>
      <c r="E3229" s="57" t="str">
        <f>작성용!B3226</f>
        <v>흥국생명보험</v>
      </c>
      <c r="F3229" s="57" t="str">
        <f>작성용!C3226</f>
        <v>재평가</v>
      </c>
      <c r="G3229" s="57" t="str">
        <f>작성용!D3226</f>
        <v>신한시니어론전문투자형사모혼합자산투자신탁제4호</v>
      </c>
      <c r="H3229" s="58" t="str">
        <f>작성용!E3226</f>
        <v>KBP2020090070</v>
      </c>
      <c r="I3229" s="57" t="str">
        <f>작성용!F3226</f>
        <v>B02</v>
      </c>
      <c r="J3229" s="57">
        <f>작성용!G3226</f>
        <v>0</v>
      </c>
      <c r="K3229" s="57" t="str">
        <f>작성용!H3226</f>
        <v>Y</v>
      </c>
      <c r="L3229" s="57" t="str">
        <f>작성용!N3226</f>
        <v xml:space="preserve">분기 </v>
      </c>
      <c r="M3229" s="56" t="str">
        <f>작성용!U3226</f>
        <v>2025.03.31</v>
      </c>
      <c r="N3229" s="56" t="str">
        <f>작성용!V3226</f>
        <v>사전등록</v>
      </c>
      <c r="O3229" s="56" t="str">
        <f>작성용!W3226</f>
        <v>사전등록</v>
      </c>
      <c r="P3229" s="56" t="str">
        <f>작성용!X3226</f>
        <v>-</v>
      </c>
      <c r="Q3229" s="57" t="str">
        <f>작성용!AD3226</f>
        <v>대체평가3사업본부</v>
      </c>
      <c r="R3229" s="59">
        <f>작성용!AE3226</f>
        <v>0</v>
      </c>
      <c r="S3229" s="57" t="str">
        <f>작성용!AF3226</f>
        <v>대체평가3사업본부</v>
      </c>
      <c r="T3229" s="60" t="str">
        <f>작성용!AG3226</f>
        <v>김영하/김운영</v>
      </c>
      <c r="U3229" s="60" t="str">
        <f>작성용!AH3226</f>
        <v>김운영</v>
      </c>
      <c r="V3229" s="55">
        <f>작성용!AA3226</f>
        <v>202503</v>
      </c>
      <c r="W3229" s="57" t="str">
        <f>작성용!AC3226</f>
        <v>[T]기타보험기관[1본부]</v>
      </c>
      <c r="X3229" s="57" t="str">
        <f>작성용!O3226</f>
        <v xml:space="preserve">이영미차장 </v>
      </c>
      <c r="Y3229" s="57" t="str">
        <f>작성용!P3226</f>
        <v xml:space="preserve">02-2002-7646 </v>
      </c>
      <c r="Z3229" s="57" t="str">
        <f>작성용!Q3226</f>
        <v xml:space="preserve">ddoong02@heungkuklife.co.kr </v>
      </c>
      <c r="AA3229" s="55" t="str">
        <f>작성용!AJ3226</f>
        <v>-</v>
      </c>
      <c r="AB3229" s="55">
        <f>작성용!AB3226</f>
        <v>0</v>
      </c>
    </row>
    <row r="3230" spans="1:28" s="11" customFormat="1" ht="16.5" hidden="1" customHeight="1" x14ac:dyDescent="0.3">
      <c r="A3230" s="53">
        <f>작성용!AL3227</f>
        <v>3226</v>
      </c>
      <c r="B3230" s="54" t="str">
        <f>작성용!AI3227</f>
        <v>본평가 : 2025-01-08</v>
      </c>
      <c r="C3230" s="55" t="str">
        <f>작성용!AK3227</f>
        <v>개별종목</v>
      </c>
      <c r="D3230" s="56">
        <f>작성용!T3227</f>
        <v>45702</v>
      </c>
      <c r="E3230" s="57" t="str">
        <f>작성용!B3227</f>
        <v>흥국생명보험</v>
      </c>
      <c r="F3230" s="57" t="str">
        <f>작성용!C3227</f>
        <v>재평가</v>
      </c>
      <c r="G3230" s="57" t="str">
        <f>작성용!D3227</f>
        <v>신한의정부경전철전문투자형사모특별자산투자신탁</v>
      </c>
      <c r="H3230" s="58" t="str">
        <f>작성용!E3227</f>
        <v>KBP2020090092</v>
      </c>
      <c r="I3230" s="57" t="str">
        <f>작성용!F3227</f>
        <v>B02</v>
      </c>
      <c r="J3230" s="57">
        <f>작성용!G3227</f>
        <v>0</v>
      </c>
      <c r="K3230" s="57" t="str">
        <f>작성용!H3227</f>
        <v>Y</v>
      </c>
      <c r="L3230" s="57" t="str">
        <f>작성용!N3227</f>
        <v xml:space="preserve">분기 </v>
      </c>
      <c r="M3230" s="56" t="str">
        <f>작성용!U3227</f>
        <v>2025.03.31</v>
      </c>
      <c r="N3230" s="56" t="str">
        <f>작성용!V3227</f>
        <v>사전등록</v>
      </c>
      <c r="O3230" s="56" t="str">
        <f>작성용!W3227</f>
        <v>사전등록</v>
      </c>
      <c r="P3230" s="56" t="str">
        <f>작성용!X3227</f>
        <v>-</v>
      </c>
      <c r="Q3230" s="57" t="str">
        <f>작성용!AD3227</f>
        <v>대체평가3사업본부</v>
      </c>
      <c r="R3230" s="59">
        <f>작성용!AE3227</f>
        <v>0</v>
      </c>
      <c r="S3230" s="57" t="str">
        <f>작성용!AF3227</f>
        <v>대체평가3사업본부</v>
      </c>
      <c r="T3230" s="60" t="str">
        <f>작성용!AG3227</f>
        <v>김영하/김운영</v>
      </c>
      <c r="U3230" s="60" t="str">
        <f>작성용!AH3227</f>
        <v>김운영</v>
      </c>
      <c r="V3230" s="55">
        <f>작성용!AA3227</f>
        <v>202503</v>
      </c>
      <c r="W3230" s="57" t="str">
        <f>작성용!AC3227</f>
        <v>[T]기타보험기관[1본부]</v>
      </c>
      <c r="X3230" s="57" t="str">
        <f>작성용!O3227</f>
        <v xml:space="preserve">이영미차장 </v>
      </c>
      <c r="Y3230" s="57" t="str">
        <f>작성용!P3227</f>
        <v xml:space="preserve">02-2002-7646 </v>
      </c>
      <c r="Z3230" s="57" t="str">
        <f>작성용!Q3227</f>
        <v xml:space="preserve">ddoong02@heungkuklife.co.kr </v>
      </c>
      <c r="AA3230" s="55" t="str">
        <f>작성용!AJ3227</f>
        <v>-</v>
      </c>
      <c r="AB3230" s="55">
        <f>작성용!AB3227</f>
        <v>0</v>
      </c>
    </row>
    <row r="3231" spans="1:28" s="11" customFormat="1" ht="16.5" hidden="1" customHeight="1" x14ac:dyDescent="0.3">
      <c r="A3231" s="53">
        <f>작성용!AL3228</f>
        <v>3227</v>
      </c>
      <c r="B3231" s="54" t="str">
        <f>작성용!AI3228</f>
        <v>본평가 : 2025-01-08</v>
      </c>
      <c r="C3231" s="55" t="str">
        <f>작성용!AK3228</f>
        <v>개별종목</v>
      </c>
      <c r="D3231" s="56">
        <f>작성용!T3228</f>
        <v>45702</v>
      </c>
      <c r="E3231" s="57" t="str">
        <f>작성용!B3228</f>
        <v>흥국생명보험</v>
      </c>
      <c r="F3231" s="57" t="str">
        <f>작성용!C3228</f>
        <v>재평가</v>
      </c>
      <c r="G3231" s="57" t="str">
        <f>작성용!D3228</f>
        <v>신한일본태양광사모특별자산투자신탁제2호</v>
      </c>
      <c r="H3231" s="58" t="str">
        <f>작성용!E3228</f>
        <v>KBP2016060205</v>
      </c>
      <c r="I3231" s="57" t="str">
        <f>작성용!F3228</f>
        <v>B02</v>
      </c>
      <c r="J3231" s="57">
        <f>작성용!G3228</f>
        <v>0</v>
      </c>
      <c r="K3231" s="57" t="str">
        <f>작성용!H3228</f>
        <v>Y</v>
      </c>
      <c r="L3231" s="57" t="str">
        <f>작성용!N3228</f>
        <v xml:space="preserve">분기 </v>
      </c>
      <c r="M3231" s="56" t="str">
        <f>작성용!U3228</f>
        <v>2025.03.31</v>
      </c>
      <c r="N3231" s="56" t="str">
        <f>작성용!V3228</f>
        <v>사전등록</v>
      </c>
      <c r="O3231" s="56" t="str">
        <f>작성용!W3228</f>
        <v>사전등록</v>
      </c>
      <c r="P3231" s="56" t="str">
        <f>작성용!X3228</f>
        <v>-</v>
      </c>
      <c r="Q3231" s="57" t="str">
        <f>작성용!AD3228</f>
        <v>대체평가3사업본부</v>
      </c>
      <c r="R3231" s="59">
        <f>작성용!AE3228</f>
        <v>0</v>
      </c>
      <c r="S3231" s="57" t="str">
        <f>작성용!AF3228</f>
        <v>대체평가3사업본부</v>
      </c>
      <c r="T3231" s="60" t="str">
        <f>작성용!AG3228</f>
        <v>김영하/김운영</v>
      </c>
      <c r="U3231" s="60" t="str">
        <f>작성용!AH3228</f>
        <v>김운영</v>
      </c>
      <c r="V3231" s="55">
        <f>작성용!AA3228</f>
        <v>202503</v>
      </c>
      <c r="W3231" s="57" t="str">
        <f>작성용!AC3228</f>
        <v>[T]기타보험기관[1본부]</v>
      </c>
      <c r="X3231" s="57" t="str">
        <f>작성용!O3228</f>
        <v xml:space="preserve">이영미차장 </v>
      </c>
      <c r="Y3231" s="57" t="str">
        <f>작성용!P3228</f>
        <v xml:space="preserve">02-2002-7646 </v>
      </c>
      <c r="Z3231" s="57" t="str">
        <f>작성용!Q3228</f>
        <v xml:space="preserve">ddoong02@heungkuklife.co.kr </v>
      </c>
      <c r="AA3231" s="55" t="str">
        <f>작성용!AJ3228</f>
        <v>-</v>
      </c>
      <c r="AB3231" s="55">
        <f>작성용!AB3228</f>
        <v>0</v>
      </c>
    </row>
    <row r="3232" spans="1:28" s="11" customFormat="1" ht="16.5" hidden="1" customHeight="1" x14ac:dyDescent="0.3">
      <c r="A3232" s="53">
        <f>작성용!AL3229</f>
        <v>3228</v>
      </c>
      <c r="B3232" s="54" t="str">
        <f>작성용!AI3229</f>
        <v>본평가 : 2025-01-08</v>
      </c>
      <c r="C3232" s="55" t="str">
        <f>작성용!AK3229</f>
        <v>개별종목</v>
      </c>
      <c r="D3232" s="56">
        <f>작성용!T3229</f>
        <v>45702</v>
      </c>
      <c r="E3232" s="57" t="str">
        <f>작성용!B3229</f>
        <v>흥국생명보험</v>
      </c>
      <c r="F3232" s="57" t="str">
        <f>작성용!C3229</f>
        <v>재평가</v>
      </c>
      <c r="G3232" s="57" t="str">
        <f>작성용!D3229</f>
        <v>신한제이영동고속도로사모특별자산투자신탁제1호</v>
      </c>
      <c r="H3232" s="58" t="str">
        <f>작성용!E3229</f>
        <v>KBP2018120003</v>
      </c>
      <c r="I3232" s="57" t="str">
        <f>작성용!F3229</f>
        <v>B02</v>
      </c>
      <c r="J3232" s="57">
        <f>작성용!G3229</f>
        <v>0</v>
      </c>
      <c r="K3232" s="57" t="str">
        <f>작성용!H3229</f>
        <v>Y</v>
      </c>
      <c r="L3232" s="57" t="str">
        <f>작성용!N3229</f>
        <v xml:space="preserve">분기 </v>
      </c>
      <c r="M3232" s="56" t="str">
        <f>작성용!U3229</f>
        <v>2025.03.31</v>
      </c>
      <c r="N3232" s="56" t="str">
        <f>작성용!V3229</f>
        <v>사전등록</v>
      </c>
      <c r="O3232" s="56" t="str">
        <f>작성용!W3229</f>
        <v>사전등록</v>
      </c>
      <c r="P3232" s="56" t="str">
        <f>작성용!X3229</f>
        <v>-</v>
      </c>
      <c r="Q3232" s="57" t="str">
        <f>작성용!AD3229</f>
        <v>대체평가3사업본부</v>
      </c>
      <c r="R3232" s="59">
        <f>작성용!AE3229</f>
        <v>0</v>
      </c>
      <c r="S3232" s="57" t="str">
        <f>작성용!AF3229</f>
        <v>대체평가3사업본부</v>
      </c>
      <c r="T3232" s="60" t="str">
        <f>작성용!AG3229</f>
        <v>김영하/김운영</v>
      </c>
      <c r="U3232" s="60" t="str">
        <f>작성용!AH3229</f>
        <v>김운영</v>
      </c>
      <c r="V3232" s="55">
        <f>작성용!AA3229</f>
        <v>202503</v>
      </c>
      <c r="W3232" s="57" t="str">
        <f>작성용!AC3229</f>
        <v>[T]기타보험기관[1본부]</v>
      </c>
      <c r="X3232" s="57" t="str">
        <f>작성용!O3229</f>
        <v xml:space="preserve">이영미차장 </v>
      </c>
      <c r="Y3232" s="57" t="str">
        <f>작성용!P3229</f>
        <v xml:space="preserve">02-2002-7646 </v>
      </c>
      <c r="Z3232" s="57" t="str">
        <f>작성용!Q3229</f>
        <v xml:space="preserve">ddoong02@heungkuklife.co.kr </v>
      </c>
      <c r="AA3232" s="55" t="str">
        <f>작성용!AJ3229</f>
        <v>-</v>
      </c>
      <c r="AB3232" s="55">
        <f>작성용!AB3229</f>
        <v>0</v>
      </c>
    </row>
    <row r="3233" spans="1:28" s="11" customFormat="1" ht="16.5" hidden="1" customHeight="1" x14ac:dyDescent="0.3">
      <c r="A3233" s="53">
        <f>작성용!AL3230</f>
        <v>3229</v>
      </c>
      <c r="B3233" s="54" t="str">
        <f>작성용!AI3230</f>
        <v>본평가 : 2025-01-08</v>
      </c>
      <c r="C3233" s="55" t="str">
        <f>작성용!AK3230</f>
        <v>개별종목</v>
      </c>
      <c r="D3233" s="56">
        <f>작성용!T3230</f>
        <v>45702</v>
      </c>
      <c r="E3233" s="57" t="str">
        <f>작성용!B3230</f>
        <v>흥국생명보험</v>
      </c>
      <c r="F3233" s="57" t="str">
        <f>작성용!C3230</f>
        <v>재평가</v>
      </c>
      <c r="G3233" s="57" t="str">
        <f>작성용!D3230</f>
        <v>신한좋은아침BTL전문투자형사모혼합자산투자신탁</v>
      </c>
      <c r="H3233" s="58" t="str">
        <f>작성용!E3230</f>
        <v>KBP2020060030</v>
      </c>
      <c r="I3233" s="57" t="str">
        <f>작성용!F3230</f>
        <v>B02</v>
      </c>
      <c r="J3233" s="57">
        <f>작성용!G3230</f>
        <v>0</v>
      </c>
      <c r="K3233" s="57" t="str">
        <f>작성용!H3230</f>
        <v>Y</v>
      </c>
      <c r="L3233" s="57" t="str">
        <f>작성용!N3230</f>
        <v xml:space="preserve">분기 </v>
      </c>
      <c r="M3233" s="56" t="str">
        <f>작성용!U3230</f>
        <v>2025.03.31</v>
      </c>
      <c r="N3233" s="56" t="str">
        <f>작성용!V3230</f>
        <v>사전등록</v>
      </c>
      <c r="O3233" s="56" t="str">
        <f>작성용!W3230</f>
        <v>사전등록</v>
      </c>
      <c r="P3233" s="56" t="str">
        <f>작성용!X3230</f>
        <v>-</v>
      </c>
      <c r="Q3233" s="57" t="str">
        <f>작성용!AD3230</f>
        <v>대체평가3사업본부</v>
      </c>
      <c r="R3233" s="59">
        <f>작성용!AE3230</f>
        <v>0</v>
      </c>
      <c r="S3233" s="57" t="str">
        <f>작성용!AF3230</f>
        <v>대체평가3사업본부</v>
      </c>
      <c r="T3233" s="60" t="str">
        <f>작성용!AG3230</f>
        <v>김영하/김운영</v>
      </c>
      <c r="U3233" s="60" t="str">
        <f>작성용!AH3230</f>
        <v>김운영</v>
      </c>
      <c r="V3233" s="55">
        <f>작성용!AA3230</f>
        <v>202503</v>
      </c>
      <c r="W3233" s="57" t="str">
        <f>작성용!AC3230</f>
        <v>[T]기타보험기관[1본부]</v>
      </c>
      <c r="X3233" s="57" t="str">
        <f>작성용!O3230</f>
        <v xml:space="preserve">이영미차장 </v>
      </c>
      <c r="Y3233" s="57" t="str">
        <f>작성용!P3230</f>
        <v xml:space="preserve">02-2002-7646 </v>
      </c>
      <c r="Z3233" s="57" t="str">
        <f>작성용!Q3230</f>
        <v xml:space="preserve">ddoong02@heungkuklife.co.kr </v>
      </c>
      <c r="AA3233" s="55" t="str">
        <f>작성용!AJ3230</f>
        <v>-</v>
      </c>
      <c r="AB3233" s="55">
        <f>작성용!AB3230</f>
        <v>0</v>
      </c>
    </row>
    <row r="3234" spans="1:28" s="11" customFormat="1" ht="16.5" hidden="1" customHeight="1" x14ac:dyDescent="0.3">
      <c r="A3234" s="53">
        <f>작성용!AL3231</f>
        <v>3230</v>
      </c>
      <c r="B3234" s="54" t="str">
        <f>작성용!AI3231</f>
        <v>본평가 : 2025-01-08</v>
      </c>
      <c r="C3234" s="55" t="str">
        <f>작성용!AK3231</f>
        <v>개별종목</v>
      </c>
      <c r="D3234" s="56">
        <f>작성용!T3231</f>
        <v>45702</v>
      </c>
      <c r="E3234" s="57" t="str">
        <f>작성용!B3231</f>
        <v>흥국생명보험</v>
      </c>
      <c r="F3234" s="57" t="str">
        <f>작성용!C3231</f>
        <v>재평가</v>
      </c>
      <c r="G3234" s="57" t="str">
        <f>작성용!D3231</f>
        <v>우리태양광발전전문투자형사모특별자산투자신탁제1호</v>
      </c>
      <c r="H3234" s="58" t="str">
        <f>작성용!E3231</f>
        <v>KBP2020090098</v>
      </c>
      <c r="I3234" s="57" t="str">
        <f>작성용!F3231</f>
        <v>B02</v>
      </c>
      <c r="J3234" s="57">
        <f>작성용!G3231</f>
        <v>0</v>
      </c>
      <c r="K3234" s="57" t="str">
        <f>작성용!H3231</f>
        <v>Y</v>
      </c>
      <c r="L3234" s="57" t="str">
        <f>작성용!N3231</f>
        <v xml:space="preserve">분기 </v>
      </c>
      <c r="M3234" s="56" t="str">
        <f>작성용!U3231</f>
        <v>2025.03.31</v>
      </c>
      <c r="N3234" s="56" t="str">
        <f>작성용!V3231</f>
        <v>사전등록</v>
      </c>
      <c r="O3234" s="56" t="str">
        <f>작성용!W3231</f>
        <v>사전등록</v>
      </c>
      <c r="P3234" s="56" t="str">
        <f>작성용!X3231</f>
        <v>-</v>
      </c>
      <c r="Q3234" s="57" t="str">
        <f>작성용!AD3231</f>
        <v>대체평가3사업본부</v>
      </c>
      <c r="R3234" s="59">
        <f>작성용!AE3231</f>
        <v>0</v>
      </c>
      <c r="S3234" s="57" t="str">
        <f>작성용!AF3231</f>
        <v>대체평가3사업본부</v>
      </c>
      <c r="T3234" s="60" t="str">
        <f>작성용!AG3231</f>
        <v>김영하/김운영</v>
      </c>
      <c r="U3234" s="60" t="str">
        <f>작성용!AH3231</f>
        <v>김운영</v>
      </c>
      <c r="V3234" s="55">
        <f>작성용!AA3231</f>
        <v>202503</v>
      </c>
      <c r="W3234" s="57" t="str">
        <f>작성용!AC3231</f>
        <v>[T]기타보험기관[1본부]</v>
      </c>
      <c r="X3234" s="57" t="str">
        <f>작성용!O3231</f>
        <v xml:space="preserve">이영미차장 </v>
      </c>
      <c r="Y3234" s="57" t="str">
        <f>작성용!P3231</f>
        <v xml:space="preserve">02-2002-7646 </v>
      </c>
      <c r="Z3234" s="57" t="str">
        <f>작성용!Q3231</f>
        <v xml:space="preserve">ddoong02@heungkuklife.co.kr </v>
      </c>
      <c r="AA3234" s="55" t="str">
        <f>작성용!AJ3231</f>
        <v>-</v>
      </c>
      <c r="AB3234" s="55">
        <f>작성용!AB3231</f>
        <v>0</v>
      </c>
    </row>
    <row r="3235" spans="1:28" s="11" customFormat="1" ht="16.5" hidden="1" customHeight="1" x14ac:dyDescent="0.3">
      <c r="A3235" s="53">
        <f>작성용!AL3232</f>
        <v>3231</v>
      </c>
      <c r="B3235" s="54" t="str">
        <f>작성용!AI3232</f>
        <v>본평가 : 2025-01-08</v>
      </c>
      <c r="C3235" s="55" t="str">
        <f>작성용!AK3232</f>
        <v>개별종목</v>
      </c>
      <c r="D3235" s="56">
        <f>작성용!T3232</f>
        <v>45702</v>
      </c>
      <c r="E3235" s="57" t="str">
        <f>작성용!B3232</f>
        <v>흥국생명보험</v>
      </c>
      <c r="F3235" s="57" t="str">
        <f>작성용!C3232</f>
        <v>재평가</v>
      </c>
      <c r="G3235" s="57" t="str">
        <f>작성용!D3232</f>
        <v>우리포천화도고속도로전문투자형사모특별자산투자신탁</v>
      </c>
      <c r="H3235" s="58" t="str">
        <f>작성용!E3232</f>
        <v>KBP2019090013</v>
      </c>
      <c r="I3235" s="57" t="str">
        <f>작성용!F3232</f>
        <v>B02</v>
      </c>
      <c r="J3235" s="57">
        <f>작성용!G3232</f>
        <v>0</v>
      </c>
      <c r="K3235" s="57" t="str">
        <f>작성용!H3232</f>
        <v>Y</v>
      </c>
      <c r="L3235" s="57" t="str">
        <f>작성용!N3232</f>
        <v xml:space="preserve">분기 </v>
      </c>
      <c r="M3235" s="56" t="str">
        <f>작성용!U3232</f>
        <v>2025.03.31</v>
      </c>
      <c r="N3235" s="56" t="str">
        <f>작성용!V3232</f>
        <v>사전등록</v>
      </c>
      <c r="O3235" s="56" t="str">
        <f>작성용!W3232</f>
        <v>사전등록</v>
      </c>
      <c r="P3235" s="56" t="str">
        <f>작성용!X3232</f>
        <v>-</v>
      </c>
      <c r="Q3235" s="57" t="str">
        <f>작성용!AD3232</f>
        <v>대체평가3사업본부</v>
      </c>
      <c r="R3235" s="59">
        <f>작성용!AE3232</f>
        <v>0</v>
      </c>
      <c r="S3235" s="57" t="str">
        <f>작성용!AF3232</f>
        <v>대체평가3사업본부</v>
      </c>
      <c r="T3235" s="60" t="str">
        <f>작성용!AG3232</f>
        <v>김영하/김운영</v>
      </c>
      <c r="U3235" s="60" t="str">
        <f>작성용!AH3232</f>
        <v>김운영</v>
      </c>
      <c r="V3235" s="55">
        <f>작성용!AA3232</f>
        <v>202503</v>
      </c>
      <c r="W3235" s="57" t="str">
        <f>작성용!AC3232</f>
        <v>[T]기타보험기관[1본부]</v>
      </c>
      <c r="X3235" s="57" t="str">
        <f>작성용!O3232</f>
        <v xml:space="preserve">이영미차장 </v>
      </c>
      <c r="Y3235" s="57" t="str">
        <f>작성용!P3232</f>
        <v xml:space="preserve">02-2002-7646 </v>
      </c>
      <c r="Z3235" s="57" t="str">
        <f>작성용!Q3232</f>
        <v xml:space="preserve">ddoong02@heungkuklife.co.kr </v>
      </c>
      <c r="AA3235" s="55" t="str">
        <f>작성용!AJ3232</f>
        <v>-</v>
      </c>
      <c r="AB3235" s="55">
        <f>작성용!AB3232</f>
        <v>0</v>
      </c>
    </row>
    <row r="3236" spans="1:28" s="11" customFormat="1" ht="16.5" hidden="1" customHeight="1" x14ac:dyDescent="0.3">
      <c r="A3236" s="53">
        <f>작성용!AL3233</f>
        <v>3232</v>
      </c>
      <c r="B3236" s="54" t="str">
        <f>작성용!AI3233</f>
        <v>본평가 : 2025-01-08</v>
      </c>
      <c r="C3236" s="55" t="str">
        <f>작성용!AK3233</f>
        <v>개별종목</v>
      </c>
      <c r="D3236" s="56">
        <f>작성용!T3233</f>
        <v>45702</v>
      </c>
      <c r="E3236" s="57" t="str">
        <f>작성용!B3233</f>
        <v>흥국생명보험</v>
      </c>
      <c r="F3236" s="57" t="str">
        <f>작성용!C3233</f>
        <v>재평가</v>
      </c>
      <c r="G3236" s="57" t="str">
        <f>작성용!D3233</f>
        <v>칸서스DISCOVERYNPL사모부동산투자신탁1호</v>
      </c>
      <c r="H3236" s="58" t="str">
        <f>작성용!E3233</f>
        <v>KBP2018030188</v>
      </c>
      <c r="I3236" s="57" t="str">
        <f>작성용!F3233</f>
        <v>B02</v>
      </c>
      <c r="J3236" s="57">
        <f>작성용!G3233</f>
        <v>0</v>
      </c>
      <c r="K3236" s="57" t="str">
        <f>작성용!H3233</f>
        <v>Y</v>
      </c>
      <c r="L3236" s="57" t="str">
        <f>작성용!N3233</f>
        <v xml:space="preserve">분기 </v>
      </c>
      <c r="M3236" s="56" t="str">
        <f>작성용!U3233</f>
        <v>2025.03.31</v>
      </c>
      <c r="N3236" s="56" t="str">
        <f>작성용!V3233</f>
        <v>사전등록</v>
      </c>
      <c r="O3236" s="56" t="str">
        <f>작성용!W3233</f>
        <v>사전등록</v>
      </c>
      <c r="P3236" s="56" t="str">
        <f>작성용!X3233</f>
        <v>-</v>
      </c>
      <c r="Q3236" s="57" t="str">
        <f>작성용!AD3233</f>
        <v>대체평가3사업본부</v>
      </c>
      <c r="R3236" s="59">
        <f>작성용!AE3233</f>
        <v>0</v>
      </c>
      <c r="S3236" s="57" t="str">
        <f>작성용!AF3233</f>
        <v>대체평가3사업본부</v>
      </c>
      <c r="T3236" s="60" t="str">
        <f>작성용!AG3233</f>
        <v>김영하/김운영</v>
      </c>
      <c r="U3236" s="60" t="str">
        <f>작성용!AH3233</f>
        <v>김운영</v>
      </c>
      <c r="V3236" s="55">
        <f>작성용!AA3233</f>
        <v>202503</v>
      </c>
      <c r="W3236" s="57" t="str">
        <f>작성용!AC3233</f>
        <v>[T]기타보험기관[1본부]</v>
      </c>
      <c r="X3236" s="57" t="str">
        <f>작성용!O3233</f>
        <v xml:space="preserve">이영미차장 </v>
      </c>
      <c r="Y3236" s="57" t="str">
        <f>작성용!P3233</f>
        <v xml:space="preserve">02-2002-7646 </v>
      </c>
      <c r="Z3236" s="57" t="str">
        <f>작성용!Q3233</f>
        <v xml:space="preserve">ddoong02@heungkuklife.co.kr </v>
      </c>
      <c r="AA3236" s="55" t="str">
        <f>작성용!AJ3233</f>
        <v>-</v>
      </c>
      <c r="AB3236" s="55">
        <f>작성용!AB3233</f>
        <v>0</v>
      </c>
    </row>
    <row r="3237" spans="1:28" s="11" customFormat="1" ht="16.5" hidden="1" customHeight="1" x14ac:dyDescent="0.3">
      <c r="A3237" s="53">
        <f>작성용!AL3234</f>
        <v>3233</v>
      </c>
      <c r="B3237" s="54" t="str">
        <f>작성용!AI3234</f>
        <v>본평가 : 2025-01-08</v>
      </c>
      <c r="C3237" s="55" t="str">
        <f>작성용!AK3234</f>
        <v>개별종목</v>
      </c>
      <c r="D3237" s="56">
        <f>작성용!T3234</f>
        <v>45702</v>
      </c>
      <c r="E3237" s="57" t="str">
        <f>작성용!B3234</f>
        <v>흥국생명보험</v>
      </c>
      <c r="F3237" s="57" t="str">
        <f>작성용!C3234</f>
        <v>재평가</v>
      </c>
      <c r="G3237" s="57" t="str">
        <f>작성용!D3234</f>
        <v>칸서스교육비티엘사모특별자산투자신탁1호</v>
      </c>
      <c r="H3237" s="58" t="str">
        <f>작성용!E3234</f>
        <v>KBP2018030176</v>
      </c>
      <c r="I3237" s="57" t="str">
        <f>작성용!F3234</f>
        <v>B02</v>
      </c>
      <c r="J3237" s="57">
        <f>작성용!G3234</f>
        <v>0</v>
      </c>
      <c r="K3237" s="57" t="str">
        <f>작성용!H3234</f>
        <v>Y</v>
      </c>
      <c r="L3237" s="57" t="str">
        <f>작성용!N3234</f>
        <v xml:space="preserve">분기 </v>
      </c>
      <c r="M3237" s="56" t="str">
        <f>작성용!U3234</f>
        <v>2025.03.31</v>
      </c>
      <c r="N3237" s="56" t="str">
        <f>작성용!V3234</f>
        <v>사전등록</v>
      </c>
      <c r="O3237" s="56" t="str">
        <f>작성용!W3234</f>
        <v>사전등록</v>
      </c>
      <c r="P3237" s="56" t="str">
        <f>작성용!X3234</f>
        <v>-</v>
      </c>
      <c r="Q3237" s="57" t="str">
        <f>작성용!AD3234</f>
        <v>대체평가3사업본부</v>
      </c>
      <c r="R3237" s="59">
        <f>작성용!AE3234</f>
        <v>0</v>
      </c>
      <c r="S3237" s="57" t="str">
        <f>작성용!AF3234</f>
        <v>대체평가3사업본부</v>
      </c>
      <c r="T3237" s="60" t="str">
        <f>작성용!AG3234</f>
        <v>김영하/김운영</v>
      </c>
      <c r="U3237" s="60" t="str">
        <f>작성용!AH3234</f>
        <v>김운영</v>
      </c>
      <c r="V3237" s="55">
        <f>작성용!AA3234</f>
        <v>202503</v>
      </c>
      <c r="W3237" s="57" t="str">
        <f>작성용!AC3234</f>
        <v>[T]기타보험기관[1본부]</v>
      </c>
      <c r="X3237" s="57" t="str">
        <f>작성용!O3234</f>
        <v xml:space="preserve">이영미차장 </v>
      </c>
      <c r="Y3237" s="57" t="str">
        <f>작성용!P3234</f>
        <v xml:space="preserve">02-2002-7646 </v>
      </c>
      <c r="Z3237" s="57" t="str">
        <f>작성용!Q3234</f>
        <v xml:space="preserve">ddoong02@heungkuklife.co.kr </v>
      </c>
      <c r="AA3237" s="55" t="str">
        <f>작성용!AJ3234</f>
        <v>-</v>
      </c>
      <c r="AB3237" s="55">
        <f>작성용!AB3234</f>
        <v>0</v>
      </c>
    </row>
    <row r="3238" spans="1:28" s="11" customFormat="1" ht="16.5" hidden="1" customHeight="1" x14ac:dyDescent="0.3">
      <c r="A3238" s="53">
        <f>작성용!AL3235</f>
        <v>3234</v>
      </c>
      <c r="B3238" s="54" t="str">
        <f>작성용!AI3235</f>
        <v>본평가 : 2025-01-08</v>
      </c>
      <c r="C3238" s="55" t="str">
        <f>작성용!AK3235</f>
        <v>개별종목</v>
      </c>
      <c r="D3238" s="56">
        <f>작성용!T3235</f>
        <v>45702</v>
      </c>
      <c r="E3238" s="57" t="str">
        <f>작성용!B3235</f>
        <v>흥국생명보험</v>
      </c>
      <c r="F3238" s="57" t="str">
        <f>작성용!C3235</f>
        <v>재평가</v>
      </c>
      <c r="G3238" s="57" t="str">
        <f>작성용!D3235</f>
        <v>칸서스그린부산전문투자형사모특별자산투자신탁1호</v>
      </c>
      <c r="H3238" s="58" t="str">
        <f>작성용!E3235</f>
        <v>KBP2020090082</v>
      </c>
      <c r="I3238" s="57" t="str">
        <f>작성용!F3235</f>
        <v>B02</v>
      </c>
      <c r="J3238" s="57">
        <f>작성용!G3235</f>
        <v>0</v>
      </c>
      <c r="K3238" s="57" t="str">
        <f>작성용!H3235</f>
        <v>Y</v>
      </c>
      <c r="L3238" s="57" t="str">
        <f>작성용!N3235</f>
        <v xml:space="preserve">분기 </v>
      </c>
      <c r="M3238" s="56" t="str">
        <f>작성용!U3235</f>
        <v>2025.03.31</v>
      </c>
      <c r="N3238" s="56" t="str">
        <f>작성용!V3235</f>
        <v>사전등록</v>
      </c>
      <c r="O3238" s="56" t="str">
        <f>작성용!W3235</f>
        <v>사전등록</v>
      </c>
      <c r="P3238" s="56" t="str">
        <f>작성용!X3235</f>
        <v>-</v>
      </c>
      <c r="Q3238" s="57" t="str">
        <f>작성용!AD3235</f>
        <v>대체평가3사업본부</v>
      </c>
      <c r="R3238" s="59">
        <f>작성용!AE3235</f>
        <v>0</v>
      </c>
      <c r="S3238" s="57" t="str">
        <f>작성용!AF3235</f>
        <v>대체평가3사업본부</v>
      </c>
      <c r="T3238" s="60" t="str">
        <f>작성용!AG3235</f>
        <v>김영하/김운영</v>
      </c>
      <c r="U3238" s="60" t="str">
        <f>작성용!AH3235</f>
        <v>김운영</v>
      </c>
      <c r="V3238" s="55">
        <f>작성용!AA3235</f>
        <v>202503</v>
      </c>
      <c r="W3238" s="57" t="str">
        <f>작성용!AC3235</f>
        <v>[T]기타보험기관[1본부]</v>
      </c>
      <c r="X3238" s="57" t="str">
        <f>작성용!O3235</f>
        <v xml:space="preserve">이영미차장 </v>
      </c>
      <c r="Y3238" s="57" t="str">
        <f>작성용!P3235</f>
        <v xml:space="preserve">02-2002-7646 </v>
      </c>
      <c r="Z3238" s="57" t="str">
        <f>작성용!Q3235</f>
        <v xml:space="preserve">ddoong02@heungkuklife.co.kr </v>
      </c>
      <c r="AA3238" s="55" t="str">
        <f>작성용!AJ3235</f>
        <v>-</v>
      </c>
      <c r="AB3238" s="55">
        <f>작성용!AB3235</f>
        <v>0</v>
      </c>
    </row>
    <row r="3239" spans="1:28" s="11" customFormat="1" ht="16.5" hidden="1" customHeight="1" x14ac:dyDescent="0.3">
      <c r="A3239" s="53">
        <f>작성용!AL3236</f>
        <v>3235</v>
      </c>
      <c r="B3239" s="54" t="str">
        <f>작성용!AI3236</f>
        <v>본평가 : 2025-01-08</v>
      </c>
      <c r="C3239" s="55" t="str">
        <f>작성용!AK3236</f>
        <v>개별종목</v>
      </c>
      <c r="D3239" s="56">
        <f>작성용!T3236</f>
        <v>45702</v>
      </c>
      <c r="E3239" s="57" t="str">
        <f>작성용!B3236</f>
        <v>흥국생명보험</v>
      </c>
      <c r="F3239" s="57" t="str">
        <f>작성용!C3236</f>
        <v>재평가</v>
      </c>
      <c r="G3239" s="57" t="str">
        <f>작성용!D3236</f>
        <v>칸서스나라사랑비티엘사모특별자산투자신탁제1호</v>
      </c>
      <c r="H3239" s="58" t="str">
        <f>작성용!E3236</f>
        <v>KBP2016060212</v>
      </c>
      <c r="I3239" s="57" t="str">
        <f>작성용!F3236</f>
        <v>B02</v>
      </c>
      <c r="J3239" s="57">
        <f>작성용!G3236</f>
        <v>0</v>
      </c>
      <c r="K3239" s="57" t="str">
        <f>작성용!H3236</f>
        <v>Y</v>
      </c>
      <c r="L3239" s="57" t="str">
        <f>작성용!N3236</f>
        <v xml:space="preserve">분기 </v>
      </c>
      <c r="M3239" s="56" t="str">
        <f>작성용!U3236</f>
        <v>2025.03.31</v>
      </c>
      <c r="N3239" s="56" t="str">
        <f>작성용!V3236</f>
        <v>사전등록</v>
      </c>
      <c r="O3239" s="56" t="str">
        <f>작성용!W3236</f>
        <v>사전등록</v>
      </c>
      <c r="P3239" s="56" t="str">
        <f>작성용!X3236</f>
        <v>-</v>
      </c>
      <c r="Q3239" s="57" t="str">
        <f>작성용!AD3236</f>
        <v>대체평가3사업본부</v>
      </c>
      <c r="R3239" s="59">
        <f>작성용!AE3236</f>
        <v>0</v>
      </c>
      <c r="S3239" s="57" t="str">
        <f>작성용!AF3236</f>
        <v>대체평가3사업본부</v>
      </c>
      <c r="T3239" s="60" t="str">
        <f>작성용!AG3236</f>
        <v>김영하/김운영</v>
      </c>
      <c r="U3239" s="60" t="str">
        <f>작성용!AH3236</f>
        <v>김운영</v>
      </c>
      <c r="V3239" s="55">
        <f>작성용!AA3236</f>
        <v>202503</v>
      </c>
      <c r="W3239" s="57" t="str">
        <f>작성용!AC3236</f>
        <v>[T]기타보험기관[1본부]</v>
      </c>
      <c r="X3239" s="57" t="str">
        <f>작성용!O3236</f>
        <v xml:space="preserve">이영미차장 </v>
      </c>
      <c r="Y3239" s="57" t="str">
        <f>작성용!P3236</f>
        <v xml:space="preserve">02-2002-7646 </v>
      </c>
      <c r="Z3239" s="57" t="str">
        <f>작성용!Q3236</f>
        <v xml:space="preserve">ddoong02@heungkuklife.co.kr </v>
      </c>
      <c r="AA3239" s="55" t="str">
        <f>작성용!AJ3236</f>
        <v>-</v>
      </c>
      <c r="AB3239" s="55">
        <f>작성용!AB3236</f>
        <v>0</v>
      </c>
    </row>
    <row r="3240" spans="1:28" s="11" customFormat="1" ht="16.5" hidden="1" customHeight="1" x14ac:dyDescent="0.3">
      <c r="A3240" s="53">
        <f>작성용!AL3237</f>
        <v>3236</v>
      </c>
      <c r="B3240" s="54" t="str">
        <f>작성용!AI3237</f>
        <v>본평가 : 2025-01-08</v>
      </c>
      <c r="C3240" s="55" t="str">
        <f>작성용!AK3237</f>
        <v>개별종목</v>
      </c>
      <c r="D3240" s="56">
        <f>작성용!T3237</f>
        <v>45702</v>
      </c>
      <c r="E3240" s="57" t="str">
        <f>작성용!B3237</f>
        <v>흥국생명보험</v>
      </c>
      <c r="F3240" s="57" t="str">
        <f>작성용!C3237</f>
        <v>재평가</v>
      </c>
      <c r="G3240" s="57" t="str">
        <f>작성용!D3237</f>
        <v>칸서스누리인프라사모특별자산투자신탁1호</v>
      </c>
      <c r="H3240" s="58" t="str">
        <f>작성용!E3237</f>
        <v>KBP2016060216</v>
      </c>
      <c r="I3240" s="57" t="str">
        <f>작성용!F3237</f>
        <v>B02</v>
      </c>
      <c r="J3240" s="57">
        <f>작성용!G3237</f>
        <v>0</v>
      </c>
      <c r="K3240" s="57" t="str">
        <f>작성용!H3237</f>
        <v>Y</v>
      </c>
      <c r="L3240" s="57" t="str">
        <f>작성용!N3237</f>
        <v xml:space="preserve">분기 </v>
      </c>
      <c r="M3240" s="56" t="str">
        <f>작성용!U3237</f>
        <v>2025.03.31</v>
      </c>
      <c r="N3240" s="56" t="str">
        <f>작성용!V3237</f>
        <v>사전등록</v>
      </c>
      <c r="O3240" s="56" t="str">
        <f>작성용!W3237</f>
        <v>사전등록</v>
      </c>
      <c r="P3240" s="56" t="str">
        <f>작성용!X3237</f>
        <v>-</v>
      </c>
      <c r="Q3240" s="57" t="str">
        <f>작성용!AD3237</f>
        <v>대체평가3사업본부</v>
      </c>
      <c r="R3240" s="59">
        <f>작성용!AE3237</f>
        <v>0</v>
      </c>
      <c r="S3240" s="57" t="str">
        <f>작성용!AF3237</f>
        <v>대체평가3사업본부</v>
      </c>
      <c r="T3240" s="60" t="str">
        <f>작성용!AG3237</f>
        <v>김영하/김운영</v>
      </c>
      <c r="U3240" s="60" t="str">
        <f>작성용!AH3237</f>
        <v>김운영</v>
      </c>
      <c r="V3240" s="55">
        <f>작성용!AA3237</f>
        <v>202503</v>
      </c>
      <c r="W3240" s="57" t="str">
        <f>작성용!AC3237</f>
        <v>[T]기타보험기관[1본부]</v>
      </c>
      <c r="X3240" s="57" t="str">
        <f>작성용!O3237</f>
        <v xml:space="preserve">이영미차장 </v>
      </c>
      <c r="Y3240" s="57" t="str">
        <f>작성용!P3237</f>
        <v xml:space="preserve">02-2002-7646 </v>
      </c>
      <c r="Z3240" s="57" t="str">
        <f>작성용!Q3237</f>
        <v xml:space="preserve">ddoong02@heungkuklife.co.kr </v>
      </c>
      <c r="AA3240" s="55" t="str">
        <f>작성용!AJ3237</f>
        <v>-</v>
      </c>
      <c r="AB3240" s="55">
        <f>작성용!AB3237</f>
        <v>0</v>
      </c>
    </row>
    <row r="3241" spans="1:28" s="11" customFormat="1" ht="16.5" hidden="1" customHeight="1" x14ac:dyDescent="0.3">
      <c r="A3241" s="53">
        <f>작성용!AL3238</f>
        <v>3237</v>
      </c>
      <c r="B3241" s="54" t="str">
        <f>작성용!AI3238</f>
        <v>본평가 : 2025-01-08</v>
      </c>
      <c r="C3241" s="55" t="str">
        <f>작성용!AK3238</f>
        <v>개별종목</v>
      </c>
      <c r="D3241" s="56">
        <f>작성용!T3238</f>
        <v>45702</v>
      </c>
      <c r="E3241" s="57" t="str">
        <f>작성용!B3238</f>
        <v>흥국생명보험</v>
      </c>
      <c r="F3241" s="57" t="str">
        <f>작성용!C3238</f>
        <v>재평가</v>
      </c>
      <c r="G3241" s="57" t="str">
        <f>작성용!D3238</f>
        <v>칸서스맑은물사모특별자산투자신탁1호</v>
      </c>
      <c r="H3241" s="58" t="str">
        <f>작성용!E3238</f>
        <v>KBP2016060215</v>
      </c>
      <c r="I3241" s="57" t="str">
        <f>작성용!F3238</f>
        <v>B02</v>
      </c>
      <c r="J3241" s="57">
        <f>작성용!G3238</f>
        <v>0</v>
      </c>
      <c r="K3241" s="57" t="str">
        <f>작성용!H3238</f>
        <v>Y</v>
      </c>
      <c r="L3241" s="57" t="str">
        <f>작성용!N3238</f>
        <v xml:space="preserve">분기 </v>
      </c>
      <c r="M3241" s="56" t="str">
        <f>작성용!U3238</f>
        <v>2025.03.31</v>
      </c>
      <c r="N3241" s="56" t="str">
        <f>작성용!V3238</f>
        <v>사전등록</v>
      </c>
      <c r="O3241" s="56" t="str">
        <f>작성용!W3238</f>
        <v>사전등록</v>
      </c>
      <c r="P3241" s="56" t="str">
        <f>작성용!X3238</f>
        <v>-</v>
      </c>
      <c r="Q3241" s="57" t="str">
        <f>작성용!AD3238</f>
        <v>대체평가3사업본부</v>
      </c>
      <c r="R3241" s="59">
        <f>작성용!AE3238</f>
        <v>0</v>
      </c>
      <c r="S3241" s="57" t="str">
        <f>작성용!AF3238</f>
        <v>대체평가3사업본부</v>
      </c>
      <c r="T3241" s="60" t="str">
        <f>작성용!AG3238</f>
        <v>김영하/김운영</v>
      </c>
      <c r="U3241" s="60" t="str">
        <f>작성용!AH3238</f>
        <v>김운영</v>
      </c>
      <c r="V3241" s="55">
        <f>작성용!AA3238</f>
        <v>202503</v>
      </c>
      <c r="W3241" s="57" t="str">
        <f>작성용!AC3238</f>
        <v>[T]기타보험기관[1본부]</v>
      </c>
      <c r="X3241" s="57" t="str">
        <f>작성용!O3238</f>
        <v xml:space="preserve">이영미차장 </v>
      </c>
      <c r="Y3241" s="57" t="str">
        <f>작성용!P3238</f>
        <v xml:space="preserve">02-2002-7646 </v>
      </c>
      <c r="Z3241" s="57" t="str">
        <f>작성용!Q3238</f>
        <v xml:space="preserve">ddoong02@heungkuklife.co.kr </v>
      </c>
      <c r="AA3241" s="55" t="str">
        <f>작성용!AJ3238</f>
        <v>-</v>
      </c>
      <c r="AB3241" s="55">
        <f>작성용!AB3238</f>
        <v>0</v>
      </c>
    </row>
    <row r="3242" spans="1:28" s="11" customFormat="1" ht="16.5" hidden="1" customHeight="1" x14ac:dyDescent="0.3">
      <c r="A3242" s="53">
        <f>작성용!AL3239</f>
        <v>3238</v>
      </c>
      <c r="B3242" s="54" t="str">
        <f>작성용!AI3239</f>
        <v>본평가 : 2025-01-08</v>
      </c>
      <c r="C3242" s="55" t="str">
        <f>작성용!AK3239</f>
        <v>개별종목</v>
      </c>
      <c r="D3242" s="56">
        <f>작성용!T3239</f>
        <v>45702</v>
      </c>
      <c r="E3242" s="57" t="str">
        <f>작성용!B3239</f>
        <v>흥국생명보험</v>
      </c>
      <c r="F3242" s="57" t="str">
        <f>작성용!C3239</f>
        <v>재평가</v>
      </c>
      <c r="G3242" s="57" t="str">
        <f>작성용!D3239</f>
        <v>칸서스부산하수관로전문투자형사모특별자산투자신탁1호</v>
      </c>
      <c r="H3242" s="58" t="str">
        <f>작성용!E3239</f>
        <v>KBP2020090076</v>
      </c>
      <c r="I3242" s="57" t="str">
        <f>작성용!F3239</f>
        <v>B02</v>
      </c>
      <c r="J3242" s="57">
        <f>작성용!G3239</f>
        <v>0</v>
      </c>
      <c r="K3242" s="57" t="str">
        <f>작성용!H3239</f>
        <v>Y</v>
      </c>
      <c r="L3242" s="57" t="str">
        <f>작성용!N3239</f>
        <v xml:space="preserve">분기 </v>
      </c>
      <c r="M3242" s="56" t="str">
        <f>작성용!U3239</f>
        <v>2025.03.31</v>
      </c>
      <c r="N3242" s="56" t="str">
        <f>작성용!V3239</f>
        <v>사전등록</v>
      </c>
      <c r="O3242" s="56" t="str">
        <f>작성용!W3239</f>
        <v>사전등록</v>
      </c>
      <c r="P3242" s="56" t="str">
        <f>작성용!X3239</f>
        <v>-</v>
      </c>
      <c r="Q3242" s="57" t="str">
        <f>작성용!AD3239</f>
        <v>대체평가3사업본부</v>
      </c>
      <c r="R3242" s="59">
        <f>작성용!AE3239</f>
        <v>0</v>
      </c>
      <c r="S3242" s="57" t="str">
        <f>작성용!AF3239</f>
        <v>대체평가3사업본부</v>
      </c>
      <c r="T3242" s="60" t="str">
        <f>작성용!AG3239</f>
        <v>김영하/김운영</v>
      </c>
      <c r="U3242" s="60" t="str">
        <f>작성용!AH3239</f>
        <v>김운영</v>
      </c>
      <c r="V3242" s="55">
        <f>작성용!AA3239</f>
        <v>202503</v>
      </c>
      <c r="W3242" s="57" t="str">
        <f>작성용!AC3239</f>
        <v>[T]기타보험기관[1본부]</v>
      </c>
      <c r="X3242" s="57" t="str">
        <f>작성용!O3239</f>
        <v xml:space="preserve">이영미차장 </v>
      </c>
      <c r="Y3242" s="57" t="str">
        <f>작성용!P3239</f>
        <v xml:space="preserve">02-2002-7646 </v>
      </c>
      <c r="Z3242" s="57" t="str">
        <f>작성용!Q3239</f>
        <v xml:space="preserve">ddoong02@heungkuklife.co.kr </v>
      </c>
      <c r="AA3242" s="55" t="str">
        <f>작성용!AJ3239</f>
        <v>-</v>
      </c>
      <c r="AB3242" s="55">
        <f>작성용!AB3239</f>
        <v>0</v>
      </c>
    </row>
    <row r="3243" spans="1:28" s="11" customFormat="1" ht="16.5" hidden="1" customHeight="1" x14ac:dyDescent="0.3">
      <c r="A3243" s="53">
        <f>작성용!AL3240</f>
        <v>3239</v>
      </c>
      <c r="B3243" s="54" t="str">
        <f>작성용!AI3240</f>
        <v>본평가 : 2025-01-08</v>
      </c>
      <c r="C3243" s="55" t="str">
        <f>작성용!AK3240</f>
        <v>개별종목</v>
      </c>
      <c r="D3243" s="56">
        <f>작성용!T3240</f>
        <v>45702</v>
      </c>
      <c r="E3243" s="57" t="str">
        <f>작성용!B3240</f>
        <v>흥국생명보험</v>
      </c>
      <c r="F3243" s="57" t="str">
        <f>작성용!C3240</f>
        <v>재평가</v>
      </c>
      <c r="G3243" s="57" t="str">
        <f>작성용!D3240</f>
        <v>칸서스부산항신항제이배후도로사모특별자산투자신탁1호</v>
      </c>
      <c r="H3243" s="58" t="str">
        <f>작성용!E3240</f>
        <v>KBP2016060022</v>
      </c>
      <c r="I3243" s="57" t="str">
        <f>작성용!F3240</f>
        <v>B02</v>
      </c>
      <c r="J3243" s="57">
        <f>작성용!G3240</f>
        <v>0</v>
      </c>
      <c r="K3243" s="57" t="str">
        <f>작성용!H3240</f>
        <v>Y</v>
      </c>
      <c r="L3243" s="57" t="str">
        <f>작성용!N3240</f>
        <v xml:space="preserve">분기 </v>
      </c>
      <c r="M3243" s="56" t="str">
        <f>작성용!U3240</f>
        <v>2025.03.31</v>
      </c>
      <c r="N3243" s="56" t="str">
        <f>작성용!V3240</f>
        <v>사전등록</v>
      </c>
      <c r="O3243" s="56" t="str">
        <f>작성용!W3240</f>
        <v>사전등록</v>
      </c>
      <c r="P3243" s="56" t="str">
        <f>작성용!X3240</f>
        <v>-</v>
      </c>
      <c r="Q3243" s="57" t="str">
        <f>작성용!AD3240</f>
        <v>대체평가3사업본부</v>
      </c>
      <c r="R3243" s="59">
        <f>작성용!AE3240</f>
        <v>0</v>
      </c>
      <c r="S3243" s="57" t="str">
        <f>작성용!AF3240</f>
        <v>대체평가3사업본부</v>
      </c>
      <c r="T3243" s="60" t="str">
        <f>작성용!AG3240</f>
        <v>김영하/김운영</v>
      </c>
      <c r="U3243" s="60" t="str">
        <f>작성용!AH3240</f>
        <v>김운영</v>
      </c>
      <c r="V3243" s="55">
        <f>작성용!AA3240</f>
        <v>202503</v>
      </c>
      <c r="W3243" s="57" t="str">
        <f>작성용!AC3240</f>
        <v>[T]기타보험기관[1본부]</v>
      </c>
      <c r="X3243" s="57" t="str">
        <f>작성용!O3240</f>
        <v xml:space="preserve">이영미차장 </v>
      </c>
      <c r="Y3243" s="57" t="str">
        <f>작성용!P3240</f>
        <v xml:space="preserve">02-2002-7646 </v>
      </c>
      <c r="Z3243" s="57" t="str">
        <f>작성용!Q3240</f>
        <v xml:space="preserve">ddoong02@heungkuklife.co.kr </v>
      </c>
      <c r="AA3243" s="55" t="str">
        <f>작성용!AJ3240</f>
        <v>-</v>
      </c>
      <c r="AB3243" s="55">
        <f>작성용!AB3240</f>
        <v>0</v>
      </c>
    </row>
    <row r="3244" spans="1:28" s="11" customFormat="1" ht="16.5" hidden="1" customHeight="1" x14ac:dyDescent="0.3">
      <c r="A3244" s="53">
        <f>작성용!AL3241</f>
        <v>3240</v>
      </c>
      <c r="B3244" s="54" t="str">
        <f>작성용!AI3241</f>
        <v>본평가 : 2025-01-08</v>
      </c>
      <c r="C3244" s="55" t="str">
        <f>작성용!AK3241</f>
        <v>개별종목</v>
      </c>
      <c r="D3244" s="56">
        <f>작성용!T3241</f>
        <v>45702</v>
      </c>
      <c r="E3244" s="57" t="str">
        <f>작성용!B3241</f>
        <v>흥국생명보험</v>
      </c>
      <c r="F3244" s="57" t="str">
        <f>작성용!C3241</f>
        <v>재평가</v>
      </c>
      <c r="G3244" s="57" t="str">
        <f>작성용!D3241</f>
        <v>칸서스서부내륙고속도로전문투자형사모특별자산투자신탁1호1종</v>
      </c>
      <c r="H3244" s="58" t="str">
        <f>작성용!E3241</f>
        <v>KBP2020090089</v>
      </c>
      <c r="I3244" s="57" t="str">
        <f>작성용!F3241</f>
        <v>B02</v>
      </c>
      <c r="J3244" s="57">
        <f>작성용!G3241</f>
        <v>0</v>
      </c>
      <c r="K3244" s="57" t="str">
        <f>작성용!H3241</f>
        <v>Y</v>
      </c>
      <c r="L3244" s="57" t="str">
        <f>작성용!N3241</f>
        <v xml:space="preserve">분기 </v>
      </c>
      <c r="M3244" s="56" t="str">
        <f>작성용!U3241</f>
        <v>2025.03.31</v>
      </c>
      <c r="N3244" s="56" t="str">
        <f>작성용!V3241</f>
        <v>사전등록</v>
      </c>
      <c r="O3244" s="56" t="str">
        <f>작성용!W3241</f>
        <v>사전등록</v>
      </c>
      <c r="P3244" s="56" t="str">
        <f>작성용!X3241</f>
        <v>-</v>
      </c>
      <c r="Q3244" s="57" t="str">
        <f>작성용!AD3241</f>
        <v>대체평가3사업본부</v>
      </c>
      <c r="R3244" s="59">
        <f>작성용!AE3241</f>
        <v>0</v>
      </c>
      <c r="S3244" s="57" t="str">
        <f>작성용!AF3241</f>
        <v>대체평가3사업본부</v>
      </c>
      <c r="T3244" s="60" t="str">
        <f>작성용!AG3241</f>
        <v>김영하/김운영</v>
      </c>
      <c r="U3244" s="60" t="str">
        <f>작성용!AH3241</f>
        <v>김운영</v>
      </c>
      <c r="V3244" s="55">
        <f>작성용!AA3241</f>
        <v>202503</v>
      </c>
      <c r="W3244" s="57" t="str">
        <f>작성용!AC3241</f>
        <v>[T]기타보험기관[1본부]</v>
      </c>
      <c r="X3244" s="57" t="str">
        <f>작성용!O3241</f>
        <v xml:space="preserve">이영미차장 </v>
      </c>
      <c r="Y3244" s="57" t="str">
        <f>작성용!P3241</f>
        <v xml:space="preserve">02-2002-7646 </v>
      </c>
      <c r="Z3244" s="57" t="str">
        <f>작성용!Q3241</f>
        <v xml:space="preserve">ddoong02@heungkuklife.co.kr </v>
      </c>
      <c r="AA3244" s="55" t="str">
        <f>작성용!AJ3241</f>
        <v>-</v>
      </c>
      <c r="AB3244" s="55">
        <f>작성용!AB3241</f>
        <v>0</v>
      </c>
    </row>
    <row r="3245" spans="1:28" s="11" customFormat="1" ht="16.5" hidden="1" customHeight="1" x14ac:dyDescent="0.3">
      <c r="A3245" s="53">
        <f>작성용!AL3242</f>
        <v>3241</v>
      </c>
      <c r="B3245" s="54" t="str">
        <f>작성용!AI3242</f>
        <v>본평가 : 2025-01-08</v>
      </c>
      <c r="C3245" s="55" t="str">
        <f>작성용!AK3242</f>
        <v>개별종목</v>
      </c>
      <c r="D3245" s="56">
        <f>작성용!T3242</f>
        <v>45702</v>
      </c>
      <c r="E3245" s="57" t="str">
        <f>작성용!B3242</f>
        <v>흥국생명보험</v>
      </c>
      <c r="F3245" s="57" t="str">
        <f>작성용!C3242</f>
        <v>재평가</v>
      </c>
      <c r="G3245" s="57" t="str">
        <f>작성용!D3242</f>
        <v>칸서스신에너지사모특별자산투자신탁4호</v>
      </c>
      <c r="H3245" s="58" t="str">
        <f>작성용!E3242</f>
        <v>KBP2017090052</v>
      </c>
      <c r="I3245" s="57" t="str">
        <f>작성용!F3242</f>
        <v>B02</v>
      </c>
      <c r="J3245" s="57">
        <f>작성용!G3242</f>
        <v>0</v>
      </c>
      <c r="K3245" s="57" t="str">
        <f>작성용!H3242</f>
        <v>Y</v>
      </c>
      <c r="L3245" s="57" t="str">
        <f>작성용!N3242</f>
        <v xml:space="preserve">분기 </v>
      </c>
      <c r="M3245" s="56" t="str">
        <f>작성용!U3242</f>
        <v>2025.03.31</v>
      </c>
      <c r="N3245" s="56" t="str">
        <f>작성용!V3242</f>
        <v>사전등록</v>
      </c>
      <c r="O3245" s="56" t="str">
        <f>작성용!W3242</f>
        <v>사전등록</v>
      </c>
      <c r="P3245" s="56" t="str">
        <f>작성용!X3242</f>
        <v>-</v>
      </c>
      <c r="Q3245" s="57" t="str">
        <f>작성용!AD3242</f>
        <v>대체평가3사업본부</v>
      </c>
      <c r="R3245" s="59">
        <f>작성용!AE3242</f>
        <v>0</v>
      </c>
      <c r="S3245" s="57" t="str">
        <f>작성용!AF3242</f>
        <v>대체평가3사업본부</v>
      </c>
      <c r="T3245" s="60" t="str">
        <f>작성용!AG3242</f>
        <v>김영하/김운영</v>
      </c>
      <c r="U3245" s="60" t="str">
        <f>작성용!AH3242</f>
        <v>김운영</v>
      </c>
      <c r="V3245" s="55">
        <f>작성용!AA3242</f>
        <v>202503</v>
      </c>
      <c r="W3245" s="57" t="str">
        <f>작성용!AC3242</f>
        <v>[T]기타보험기관[1본부]</v>
      </c>
      <c r="X3245" s="57" t="str">
        <f>작성용!O3242</f>
        <v xml:space="preserve">이영미차장 </v>
      </c>
      <c r="Y3245" s="57" t="str">
        <f>작성용!P3242</f>
        <v xml:space="preserve">02-2002-7646 </v>
      </c>
      <c r="Z3245" s="57" t="str">
        <f>작성용!Q3242</f>
        <v xml:space="preserve">ddoong02@heungkuklife.co.kr </v>
      </c>
      <c r="AA3245" s="55" t="str">
        <f>작성용!AJ3242</f>
        <v>-</v>
      </c>
      <c r="AB3245" s="55">
        <f>작성용!AB3242</f>
        <v>0</v>
      </c>
    </row>
    <row r="3246" spans="1:28" s="11" customFormat="1" ht="16.5" hidden="1" customHeight="1" x14ac:dyDescent="0.3">
      <c r="A3246" s="53">
        <f>작성용!AL3243</f>
        <v>3242</v>
      </c>
      <c r="B3246" s="54" t="str">
        <f>작성용!AI3243</f>
        <v>본평가 : 2025-01-08</v>
      </c>
      <c r="C3246" s="55" t="str">
        <f>작성용!AK3243</f>
        <v>개별종목</v>
      </c>
      <c r="D3246" s="56">
        <f>작성용!T3243</f>
        <v>45702</v>
      </c>
      <c r="E3246" s="57" t="str">
        <f>작성용!B3243</f>
        <v>흥국생명보험</v>
      </c>
      <c r="F3246" s="57" t="str">
        <f>작성용!C3243</f>
        <v>재평가</v>
      </c>
      <c r="G3246" s="57" t="str">
        <f>작성용!D3243</f>
        <v>칸서스신에너지전문투자형사모특별자산투자신탁6호</v>
      </c>
      <c r="H3246" s="58" t="str">
        <f>작성용!E3243</f>
        <v>KBP2018120230</v>
      </c>
      <c r="I3246" s="57" t="str">
        <f>작성용!F3243</f>
        <v>B02</v>
      </c>
      <c r="J3246" s="57">
        <f>작성용!G3243</f>
        <v>0</v>
      </c>
      <c r="K3246" s="57" t="str">
        <f>작성용!H3243</f>
        <v>Y</v>
      </c>
      <c r="L3246" s="57" t="str">
        <f>작성용!N3243</f>
        <v xml:space="preserve">분기 </v>
      </c>
      <c r="M3246" s="56" t="str">
        <f>작성용!U3243</f>
        <v>2025.03.31</v>
      </c>
      <c r="N3246" s="56" t="str">
        <f>작성용!V3243</f>
        <v>사전등록</v>
      </c>
      <c r="O3246" s="56" t="str">
        <f>작성용!W3243</f>
        <v>사전등록</v>
      </c>
      <c r="P3246" s="56" t="str">
        <f>작성용!X3243</f>
        <v>-</v>
      </c>
      <c r="Q3246" s="57" t="str">
        <f>작성용!AD3243</f>
        <v>대체평가3사업본부</v>
      </c>
      <c r="R3246" s="59">
        <f>작성용!AE3243</f>
        <v>0</v>
      </c>
      <c r="S3246" s="57" t="str">
        <f>작성용!AF3243</f>
        <v>대체평가3사업본부</v>
      </c>
      <c r="T3246" s="60" t="str">
        <f>작성용!AG3243</f>
        <v>김영하/김운영</v>
      </c>
      <c r="U3246" s="60" t="str">
        <f>작성용!AH3243</f>
        <v>김운영</v>
      </c>
      <c r="V3246" s="55">
        <f>작성용!AA3243</f>
        <v>202503</v>
      </c>
      <c r="W3246" s="57" t="str">
        <f>작성용!AC3243</f>
        <v>[T]기타보험기관[1본부]</v>
      </c>
      <c r="X3246" s="57" t="str">
        <f>작성용!O3243</f>
        <v xml:space="preserve">이영미차장 </v>
      </c>
      <c r="Y3246" s="57" t="str">
        <f>작성용!P3243</f>
        <v xml:space="preserve">02-2002-7646 </v>
      </c>
      <c r="Z3246" s="57" t="str">
        <f>작성용!Q3243</f>
        <v xml:space="preserve">ddoong02@heungkuklife.co.kr </v>
      </c>
      <c r="AA3246" s="55" t="str">
        <f>작성용!AJ3243</f>
        <v>-</v>
      </c>
      <c r="AB3246" s="55">
        <f>작성용!AB3243</f>
        <v>0</v>
      </c>
    </row>
    <row r="3247" spans="1:28" s="11" customFormat="1" ht="16.5" hidden="1" customHeight="1" x14ac:dyDescent="0.3">
      <c r="A3247" s="53">
        <f>작성용!AL3244</f>
        <v>3243</v>
      </c>
      <c r="B3247" s="54" t="str">
        <f>작성용!AI3244</f>
        <v>본평가 : 2025-01-08</v>
      </c>
      <c r="C3247" s="55" t="str">
        <f>작성용!AK3244</f>
        <v>개별종목</v>
      </c>
      <c r="D3247" s="56">
        <f>작성용!T3244</f>
        <v>45702</v>
      </c>
      <c r="E3247" s="57" t="str">
        <f>작성용!B3244</f>
        <v>흥국생명보험</v>
      </c>
      <c r="F3247" s="57" t="str">
        <f>작성용!C3244</f>
        <v>재평가</v>
      </c>
      <c r="G3247" s="57" t="str">
        <f>작성용!D3244</f>
        <v>칸서스쏠라태양광사모특별자산투자신탁1호</v>
      </c>
      <c r="H3247" s="58" t="str">
        <f>작성용!E3244</f>
        <v>KBP2018030177</v>
      </c>
      <c r="I3247" s="57" t="str">
        <f>작성용!F3244</f>
        <v>B02</v>
      </c>
      <c r="J3247" s="57">
        <f>작성용!G3244</f>
        <v>0</v>
      </c>
      <c r="K3247" s="57" t="str">
        <f>작성용!H3244</f>
        <v>Y</v>
      </c>
      <c r="L3247" s="57" t="str">
        <f>작성용!N3244</f>
        <v xml:space="preserve">분기 </v>
      </c>
      <c r="M3247" s="56" t="str">
        <f>작성용!U3244</f>
        <v>2025.03.31</v>
      </c>
      <c r="N3247" s="56" t="str">
        <f>작성용!V3244</f>
        <v>사전등록</v>
      </c>
      <c r="O3247" s="56" t="str">
        <f>작성용!W3244</f>
        <v>사전등록</v>
      </c>
      <c r="P3247" s="56" t="str">
        <f>작성용!X3244</f>
        <v>-</v>
      </c>
      <c r="Q3247" s="57" t="str">
        <f>작성용!AD3244</f>
        <v>대체평가3사업본부</v>
      </c>
      <c r="R3247" s="59">
        <f>작성용!AE3244</f>
        <v>0</v>
      </c>
      <c r="S3247" s="57" t="str">
        <f>작성용!AF3244</f>
        <v>대체평가3사업본부</v>
      </c>
      <c r="T3247" s="60" t="str">
        <f>작성용!AG3244</f>
        <v>김영하/김운영</v>
      </c>
      <c r="U3247" s="60" t="str">
        <f>작성용!AH3244</f>
        <v>김운영</v>
      </c>
      <c r="V3247" s="55">
        <f>작성용!AA3244</f>
        <v>202503</v>
      </c>
      <c r="W3247" s="57" t="str">
        <f>작성용!AC3244</f>
        <v>[T]기타보험기관[1본부]</v>
      </c>
      <c r="X3247" s="57" t="str">
        <f>작성용!O3244</f>
        <v xml:space="preserve">이영미차장 </v>
      </c>
      <c r="Y3247" s="57" t="str">
        <f>작성용!P3244</f>
        <v xml:space="preserve">02-2002-7646 </v>
      </c>
      <c r="Z3247" s="57" t="str">
        <f>작성용!Q3244</f>
        <v xml:space="preserve">ddoong02@heungkuklife.co.kr </v>
      </c>
      <c r="AA3247" s="55" t="str">
        <f>작성용!AJ3244</f>
        <v>-</v>
      </c>
      <c r="AB3247" s="55">
        <f>작성용!AB3244</f>
        <v>0</v>
      </c>
    </row>
    <row r="3248" spans="1:28" s="11" customFormat="1" ht="16.5" hidden="1" customHeight="1" x14ac:dyDescent="0.3">
      <c r="A3248" s="53">
        <f>작성용!AL3245</f>
        <v>3244</v>
      </c>
      <c r="B3248" s="54" t="str">
        <f>작성용!AI3245</f>
        <v>본평가 : 2025-01-08</v>
      </c>
      <c r="C3248" s="55" t="str">
        <f>작성용!AK3245</f>
        <v>개별종목</v>
      </c>
      <c r="D3248" s="56">
        <f>작성용!T3245</f>
        <v>45702</v>
      </c>
      <c r="E3248" s="57" t="str">
        <f>작성용!B3245</f>
        <v>흥국생명보험</v>
      </c>
      <c r="F3248" s="57" t="str">
        <f>작성용!C3245</f>
        <v>재평가</v>
      </c>
      <c r="G3248" s="57" t="str">
        <f>작성용!D3245</f>
        <v>칸서스예천하수관거사모특별자산투자신탁1호</v>
      </c>
      <c r="H3248" s="58" t="str">
        <f>작성용!E3245</f>
        <v>KBP2017090056</v>
      </c>
      <c r="I3248" s="57" t="str">
        <f>작성용!F3245</f>
        <v>B02</v>
      </c>
      <c r="J3248" s="57">
        <f>작성용!G3245</f>
        <v>0</v>
      </c>
      <c r="K3248" s="57" t="str">
        <f>작성용!H3245</f>
        <v>Y</v>
      </c>
      <c r="L3248" s="57" t="str">
        <f>작성용!N3245</f>
        <v xml:space="preserve">분기 </v>
      </c>
      <c r="M3248" s="56" t="str">
        <f>작성용!U3245</f>
        <v>2025.03.31</v>
      </c>
      <c r="N3248" s="56" t="str">
        <f>작성용!V3245</f>
        <v>사전등록</v>
      </c>
      <c r="O3248" s="56" t="str">
        <f>작성용!W3245</f>
        <v>사전등록</v>
      </c>
      <c r="P3248" s="56" t="str">
        <f>작성용!X3245</f>
        <v>-</v>
      </c>
      <c r="Q3248" s="57" t="str">
        <f>작성용!AD3245</f>
        <v>대체평가3사업본부</v>
      </c>
      <c r="R3248" s="59">
        <f>작성용!AE3245</f>
        <v>0</v>
      </c>
      <c r="S3248" s="57" t="str">
        <f>작성용!AF3245</f>
        <v>대체평가3사업본부</v>
      </c>
      <c r="T3248" s="60" t="str">
        <f>작성용!AG3245</f>
        <v>김영하/김운영</v>
      </c>
      <c r="U3248" s="60" t="str">
        <f>작성용!AH3245</f>
        <v>김운영</v>
      </c>
      <c r="V3248" s="55">
        <f>작성용!AA3245</f>
        <v>202503</v>
      </c>
      <c r="W3248" s="57" t="str">
        <f>작성용!AC3245</f>
        <v>[T]기타보험기관[1본부]</v>
      </c>
      <c r="X3248" s="57" t="str">
        <f>작성용!O3245</f>
        <v xml:space="preserve">이영미차장 </v>
      </c>
      <c r="Y3248" s="57" t="str">
        <f>작성용!P3245</f>
        <v xml:space="preserve">02-2002-7646 </v>
      </c>
      <c r="Z3248" s="57" t="str">
        <f>작성용!Q3245</f>
        <v xml:space="preserve">ddoong02@heungkuklife.co.kr </v>
      </c>
      <c r="AA3248" s="55" t="str">
        <f>작성용!AJ3245</f>
        <v>-</v>
      </c>
      <c r="AB3248" s="55">
        <f>작성용!AB3245</f>
        <v>0</v>
      </c>
    </row>
    <row r="3249" spans="1:28" s="11" customFormat="1" ht="16.5" hidden="1" customHeight="1" x14ac:dyDescent="0.3">
      <c r="A3249" s="53">
        <f>작성용!AL3246</f>
        <v>3245</v>
      </c>
      <c r="B3249" s="54" t="str">
        <f>작성용!AI3246</f>
        <v>본평가 : 2025-01-08</v>
      </c>
      <c r="C3249" s="55" t="str">
        <f>작성용!AK3246</f>
        <v>개별종목</v>
      </c>
      <c r="D3249" s="56">
        <f>작성용!T3246</f>
        <v>45702</v>
      </c>
      <c r="E3249" s="57" t="str">
        <f>작성용!B3246</f>
        <v>흥국생명보험</v>
      </c>
      <c r="F3249" s="57" t="str">
        <f>작성용!C3246</f>
        <v>재평가</v>
      </c>
      <c r="G3249" s="57" t="str">
        <f>작성용!D3246</f>
        <v>칸서스용인경량전철사모특별자산투자신탁1호</v>
      </c>
      <c r="H3249" s="58" t="str">
        <f>작성용!E3246</f>
        <v>KBP2014020070</v>
      </c>
      <c r="I3249" s="57" t="str">
        <f>작성용!F3246</f>
        <v>B02</v>
      </c>
      <c r="J3249" s="57">
        <f>작성용!G3246</f>
        <v>0</v>
      </c>
      <c r="K3249" s="57" t="str">
        <f>작성용!H3246</f>
        <v>Y</v>
      </c>
      <c r="L3249" s="57" t="str">
        <f>작성용!N3246</f>
        <v xml:space="preserve">분기 </v>
      </c>
      <c r="M3249" s="56" t="str">
        <f>작성용!U3246</f>
        <v>2025.03.31</v>
      </c>
      <c r="N3249" s="56" t="str">
        <f>작성용!V3246</f>
        <v>사전등록</v>
      </c>
      <c r="O3249" s="56" t="str">
        <f>작성용!W3246</f>
        <v>사전등록</v>
      </c>
      <c r="P3249" s="56" t="str">
        <f>작성용!X3246</f>
        <v>-</v>
      </c>
      <c r="Q3249" s="57" t="str">
        <f>작성용!AD3246</f>
        <v>대체평가3사업본부</v>
      </c>
      <c r="R3249" s="59">
        <f>작성용!AE3246</f>
        <v>0</v>
      </c>
      <c r="S3249" s="57" t="str">
        <f>작성용!AF3246</f>
        <v>대체평가3사업본부</v>
      </c>
      <c r="T3249" s="60" t="str">
        <f>작성용!AG3246</f>
        <v>김영하/김운영</v>
      </c>
      <c r="U3249" s="60" t="str">
        <f>작성용!AH3246</f>
        <v>김운영</v>
      </c>
      <c r="V3249" s="55">
        <f>작성용!AA3246</f>
        <v>202503</v>
      </c>
      <c r="W3249" s="57" t="str">
        <f>작성용!AC3246</f>
        <v>[T]기타보험기관[1본부]</v>
      </c>
      <c r="X3249" s="57" t="str">
        <f>작성용!O3246</f>
        <v xml:space="preserve">이영미차장 </v>
      </c>
      <c r="Y3249" s="57" t="str">
        <f>작성용!P3246</f>
        <v xml:space="preserve">02-2002-7646 </v>
      </c>
      <c r="Z3249" s="57" t="str">
        <f>작성용!Q3246</f>
        <v xml:space="preserve">ddoong02@heungkuklife.co.kr </v>
      </c>
      <c r="AA3249" s="55" t="str">
        <f>작성용!AJ3246</f>
        <v>-</v>
      </c>
      <c r="AB3249" s="55">
        <f>작성용!AB3246</f>
        <v>0</v>
      </c>
    </row>
    <row r="3250" spans="1:28" s="11" customFormat="1" ht="16.5" hidden="1" customHeight="1" x14ac:dyDescent="0.3">
      <c r="A3250" s="53">
        <f>작성용!AL3247</f>
        <v>3246</v>
      </c>
      <c r="B3250" s="54" t="str">
        <f>작성용!AI3247</f>
        <v>본평가 : 2025-01-08</v>
      </c>
      <c r="C3250" s="55" t="str">
        <f>작성용!AK3247</f>
        <v>개별종목</v>
      </c>
      <c r="D3250" s="56">
        <f>작성용!T3247</f>
        <v>45702</v>
      </c>
      <c r="E3250" s="57" t="str">
        <f>작성용!B3247</f>
        <v>흥국생명보험</v>
      </c>
      <c r="F3250" s="57" t="str">
        <f>작성용!C3247</f>
        <v>재평가</v>
      </c>
      <c r="G3250" s="57" t="str">
        <f>작성용!D3247</f>
        <v>칸서스우리병영전문투자형사모특별자산투자신탁1호</v>
      </c>
      <c r="H3250" s="58" t="str">
        <f>작성용!E3247</f>
        <v>KBP2020060058</v>
      </c>
      <c r="I3250" s="57" t="str">
        <f>작성용!F3247</f>
        <v>B02</v>
      </c>
      <c r="J3250" s="57">
        <f>작성용!G3247</f>
        <v>0</v>
      </c>
      <c r="K3250" s="57" t="str">
        <f>작성용!H3247</f>
        <v>Y</v>
      </c>
      <c r="L3250" s="57" t="str">
        <f>작성용!N3247</f>
        <v xml:space="preserve">분기 </v>
      </c>
      <c r="M3250" s="56" t="str">
        <f>작성용!U3247</f>
        <v>2025.03.31</v>
      </c>
      <c r="N3250" s="56" t="str">
        <f>작성용!V3247</f>
        <v>사전등록</v>
      </c>
      <c r="O3250" s="56" t="str">
        <f>작성용!W3247</f>
        <v>사전등록</v>
      </c>
      <c r="P3250" s="56" t="str">
        <f>작성용!X3247</f>
        <v>-</v>
      </c>
      <c r="Q3250" s="57" t="str">
        <f>작성용!AD3247</f>
        <v>대체평가3사업본부</v>
      </c>
      <c r="R3250" s="59">
        <f>작성용!AE3247</f>
        <v>0</v>
      </c>
      <c r="S3250" s="57" t="str">
        <f>작성용!AF3247</f>
        <v>대체평가3사업본부</v>
      </c>
      <c r="T3250" s="60" t="str">
        <f>작성용!AG3247</f>
        <v>김영하/김운영</v>
      </c>
      <c r="U3250" s="60" t="str">
        <f>작성용!AH3247</f>
        <v>김운영</v>
      </c>
      <c r="V3250" s="55">
        <f>작성용!AA3247</f>
        <v>202503</v>
      </c>
      <c r="W3250" s="57" t="str">
        <f>작성용!AC3247</f>
        <v>[T]기타보험기관[1본부]</v>
      </c>
      <c r="X3250" s="57" t="str">
        <f>작성용!O3247</f>
        <v xml:space="preserve">이영미차장 </v>
      </c>
      <c r="Y3250" s="57" t="str">
        <f>작성용!P3247</f>
        <v xml:space="preserve">02-2002-7646 </v>
      </c>
      <c r="Z3250" s="57" t="str">
        <f>작성용!Q3247</f>
        <v xml:space="preserve">ddoong02@heungkuklife.co.kr </v>
      </c>
      <c r="AA3250" s="55" t="str">
        <f>작성용!AJ3247</f>
        <v>-</v>
      </c>
      <c r="AB3250" s="55">
        <f>작성용!AB3247</f>
        <v>0</v>
      </c>
    </row>
    <row r="3251" spans="1:28" s="11" customFormat="1" ht="16.5" hidden="1" customHeight="1" x14ac:dyDescent="0.3">
      <c r="A3251" s="53">
        <f>작성용!AL3248</f>
        <v>3247</v>
      </c>
      <c r="B3251" s="54" t="str">
        <f>작성용!AI3248</f>
        <v>본평가 : 2025-01-08</v>
      </c>
      <c r="C3251" s="55" t="str">
        <f>작성용!AK3248</f>
        <v>개별종목</v>
      </c>
      <c r="D3251" s="56">
        <f>작성용!T3248</f>
        <v>45702</v>
      </c>
      <c r="E3251" s="57" t="str">
        <f>작성용!B3248</f>
        <v>흥국생명보험</v>
      </c>
      <c r="F3251" s="57" t="str">
        <f>작성용!C3248</f>
        <v>재평가</v>
      </c>
      <c r="G3251" s="57" t="str">
        <f>작성용!D3248</f>
        <v>칸서스인프라사모특별자산투자신탁1호</v>
      </c>
      <c r="H3251" s="58" t="str">
        <f>작성용!E3248</f>
        <v>KBP2016060163</v>
      </c>
      <c r="I3251" s="57" t="str">
        <f>작성용!F3248</f>
        <v>B02</v>
      </c>
      <c r="J3251" s="57">
        <f>작성용!G3248</f>
        <v>0</v>
      </c>
      <c r="K3251" s="57" t="str">
        <f>작성용!H3248</f>
        <v>Y</v>
      </c>
      <c r="L3251" s="57" t="str">
        <f>작성용!N3248</f>
        <v xml:space="preserve">분기 </v>
      </c>
      <c r="M3251" s="56" t="str">
        <f>작성용!U3248</f>
        <v>2025.03.31</v>
      </c>
      <c r="N3251" s="56" t="str">
        <f>작성용!V3248</f>
        <v>사전등록</v>
      </c>
      <c r="O3251" s="56" t="str">
        <f>작성용!W3248</f>
        <v>사전등록</v>
      </c>
      <c r="P3251" s="56" t="str">
        <f>작성용!X3248</f>
        <v>-</v>
      </c>
      <c r="Q3251" s="57" t="str">
        <f>작성용!AD3248</f>
        <v>대체평가3사업본부</v>
      </c>
      <c r="R3251" s="59">
        <f>작성용!AE3248</f>
        <v>0</v>
      </c>
      <c r="S3251" s="57" t="str">
        <f>작성용!AF3248</f>
        <v>대체평가3사업본부</v>
      </c>
      <c r="T3251" s="60" t="str">
        <f>작성용!AG3248</f>
        <v>김영하/김운영</v>
      </c>
      <c r="U3251" s="60" t="str">
        <f>작성용!AH3248</f>
        <v>김운영</v>
      </c>
      <c r="V3251" s="55">
        <f>작성용!AA3248</f>
        <v>202503</v>
      </c>
      <c r="W3251" s="57" t="str">
        <f>작성용!AC3248</f>
        <v>[T]기타보험기관[1본부]</v>
      </c>
      <c r="X3251" s="57" t="str">
        <f>작성용!O3248</f>
        <v xml:space="preserve">이영미차장 </v>
      </c>
      <c r="Y3251" s="57" t="str">
        <f>작성용!P3248</f>
        <v xml:space="preserve">02-2002-7646 </v>
      </c>
      <c r="Z3251" s="57" t="str">
        <f>작성용!Q3248</f>
        <v xml:space="preserve">ddoong02@heungkuklife.co.kr </v>
      </c>
      <c r="AA3251" s="55" t="str">
        <f>작성용!AJ3248</f>
        <v>-</v>
      </c>
      <c r="AB3251" s="55">
        <f>작성용!AB3248</f>
        <v>0</v>
      </c>
    </row>
    <row r="3252" spans="1:28" s="11" customFormat="1" ht="16.5" hidden="1" customHeight="1" x14ac:dyDescent="0.3">
      <c r="A3252" s="53">
        <f>작성용!AL3249</f>
        <v>3248</v>
      </c>
      <c r="B3252" s="54" t="str">
        <f>작성용!AI3249</f>
        <v>본평가 : 2025-01-08</v>
      </c>
      <c r="C3252" s="55" t="str">
        <f>작성용!AK3249</f>
        <v>개별종목</v>
      </c>
      <c r="D3252" s="56">
        <f>작성용!T3249</f>
        <v>45702</v>
      </c>
      <c r="E3252" s="57" t="str">
        <f>작성용!B3249</f>
        <v>흥국생명보험</v>
      </c>
      <c r="F3252" s="57" t="str">
        <f>작성용!C3249</f>
        <v>재평가</v>
      </c>
      <c r="G3252" s="57" t="str">
        <f>작성용!D3249</f>
        <v>칸서스한국사랑비티엘사모특별자산투자신탁1호</v>
      </c>
      <c r="H3252" s="58" t="str">
        <f>작성용!E3249</f>
        <v>KBP2018030175</v>
      </c>
      <c r="I3252" s="57" t="str">
        <f>작성용!F3249</f>
        <v>B02</v>
      </c>
      <c r="J3252" s="57">
        <f>작성용!G3249</f>
        <v>0</v>
      </c>
      <c r="K3252" s="57" t="str">
        <f>작성용!H3249</f>
        <v>Y</v>
      </c>
      <c r="L3252" s="57" t="str">
        <f>작성용!N3249</f>
        <v xml:space="preserve">분기 </v>
      </c>
      <c r="M3252" s="56" t="str">
        <f>작성용!U3249</f>
        <v>2025.03.31</v>
      </c>
      <c r="N3252" s="56" t="str">
        <f>작성용!V3249</f>
        <v>사전등록</v>
      </c>
      <c r="O3252" s="56" t="str">
        <f>작성용!W3249</f>
        <v>사전등록</v>
      </c>
      <c r="P3252" s="56" t="str">
        <f>작성용!X3249</f>
        <v>-</v>
      </c>
      <c r="Q3252" s="57" t="str">
        <f>작성용!AD3249</f>
        <v>대체평가3사업본부</v>
      </c>
      <c r="R3252" s="59">
        <f>작성용!AE3249</f>
        <v>0</v>
      </c>
      <c r="S3252" s="57" t="str">
        <f>작성용!AF3249</f>
        <v>대체평가3사업본부</v>
      </c>
      <c r="T3252" s="60" t="str">
        <f>작성용!AG3249</f>
        <v>김영하/김운영</v>
      </c>
      <c r="U3252" s="60" t="str">
        <f>작성용!AH3249</f>
        <v>김운영</v>
      </c>
      <c r="V3252" s="55">
        <f>작성용!AA3249</f>
        <v>202503</v>
      </c>
      <c r="W3252" s="57" t="str">
        <f>작성용!AC3249</f>
        <v>[T]기타보험기관[1본부]</v>
      </c>
      <c r="X3252" s="57" t="str">
        <f>작성용!O3249</f>
        <v xml:space="preserve">이영미차장 </v>
      </c>
      <c r="Y3252" s="57" t="str">
        <f>작성용!P3249</f>
        <v xml:space="preserve">02-2002-7646 </v>
      </c>
      <c r="Z3252" s="57" t="str">
        <f>작성용!Q3249</f>
        <v xml:space="preserve">ddoong02@heungkuklife.co.kr </v>
      </c>
      <c r="AA3252" s="55" t="str">
        <f>작성용!AJ3249</f>
        <v>-</v>
      </c>
      <c r="AB3252" s="55">
        <f>작성용!AB3249</f>
        <v>0</v>
      </c>
    </row>
    <row r="3253" spans="1:28" s="11" customFormat="1" ht="16.5" hidden="1" customHeight="1" x14ac:dyDescent="0.3">
      <c r="A3253" s="53">
        <f>작성용!AL3250</f>
        <v>3249</v>
      </c>
      <c r="B3253" s="54" t="str">
        <f>작성용!AI3250</f>
        <v>본평가 : 2025-01-08</v>
      </c>
      <c r="C3253" s="55" t="str">
        <f>작성용!AK3250</f>
        <v>개별종목</v>
      </c>
      <c r="D3253" s="56">
        <f>작성용!T3250</f>
        <v>45702</v>
      </c>
      <c r="E3253" s="57" t="str">
        <f>작성용!B3250</f>
        <v>흥국생명보험</v>
      </c>
      <c r="F3253" s="57" t="str">
        <f>작성용!C3250</f>
        <v>재평가</v>
      </c>
      <c r="G3253" s="57" t="str">
        <f>작성용!D3250</f>
        <v>칸서스희망울타리전문투자형사모특별자산투자신탁1호</v>
      </c>
      <c r="H3253" s="58" t="str">
        <f>작성용!E3250</f>
        <v>KBP2017090058</v>
      </c>
      <c r="I3253" s="57" t="str">
        <f>작성용!F3250</f>
        <v>B02</v>
      </c>
      <c r="J3253" s="57">
        <f>작성용!G3250</f>
        <v>0</v>
      </c>
      <c r="K3253" s="57" t="str">
        <f>작성용!H3250</f>
        <v>Y</v>
      </c>
      <c r="L3253" s="57" t="str">
        <f>작성용!N3250</f>
        <v xml:space="preserve">분기 </v>
      </c>
      <c r="M3253" s="56" t="str">
        <f>작성용!U3250</f>
        <v>2025.03.31</v>
      </c>
      <c r="N3253" s="56" t="str">
        <f>작성용!V3250</f>
        <v>사전등록</v>
      </c>
      <c r="O3253" s="56" t="str">
        <f>작성용!W3250</f>
        <v>사전등록</v>
      </c>
      <c r="P3253" s="56" t="str">
        <f>작성용!X3250</f>
        <v>-</v>
      </c>
      <c r="Q3253" s="57" t="str">
        <f>작성용!AD3250</f>
        <v>대체평가3사업본부</v>
      </c>
      <c r="R3253" s="59">
        <f>작성용!AE3250</f>
        <v>0</v>
      </c>
      <c r="S3253" s="57" t="str">
        <f>작성용!AF3250</f>
        <v>대체평가3사업본부</v>
      </c>
      <c r="T3253" s="60" t="str">
        <f>작성용!AG3250</f>
        <v>김영하/김운영</v>
      </c>
      <c r="U3253" s="60" t="str">
        <f>작성용!AH3250</f>
        <v>김운영</v>
      </c>
      <c r="V3253" s="55">
        <f>작성용!AA3250</f>
        <v>202503</v>
      </c>
      <c r="W3253" s="57" t="str">
        <f>작성용!AC3250</f>
        <v>[T]기타보험기관[1본부]</v>
      </c>
      <c r="X3253" s="57" t="str">
        <f>작성용!O3250</f>
        <v xml:space="preserve">이영미차장 </v>
      </c>
      <c r="Y3253" s="57" t="str">
        <f>작성용!P3250</f>
        <v xml:space="preserve">02-2002-7646 </v>
      </c>
      <c r="Z3253" s="57" t="str">
        <f>작성용!Q3250</f>
        <v xml:space="preserve">ddoong02@heungkuklife.co.kr </v>
      </c>
      <c r="AA3253" s="55" t="str">
        <f>작성용!AJ3250</f>
        <v>-</v>
      </c>
      <c r="AB3253" s="55">
        <f>작성용!AB3250</f>
        <v>0</v>
      </c>
    </row>
    <row r="3254" spans="1:28" s="11" customFormat="1" ht="16.5" hidden="1" customHeight="1" x14ac:dyDescent="0.3">
      <c r="A3254" s="53">
        <f>작성용!AL3251</f>
        <v>3250</v>
      </c>
      <c r="B3254" s="54" t="str">
        <f>작성용!AI3251</f>
        <v>본평가 : 2025-01-08</v>
      </c>
      <c r="C3254" s="55" t="str">
        <f>작성용!AK3251</f>
        <v>개별종목</v>
      </c>
      <c r="D3254" s="56">
        <f>작성용!T3251</f>
        <v>45702</v>
      </c>
      <c r="E3254" s="57" t="str">
        <f>작성용!B3251</f>
        <v>흥국생명보험</v>
      </c>
      <c r="F3254" s="57" t="str">
        <f>작성용!C3251</f>
        <v>재평가</v>
      </c>
      <c r="G3254" s="57" t="str">
        <f>작성용!D3251</f>
        <v>코레이트NPL사모부동산투자신탁AP4호</v>
      </c>
      <c r="H3254" s="58" t="str">
        <f>작성용!E3251</f>
        <v>KBP2017090063</v>
      </c>
      <c r="I3254" s="57" t="str">
        <f>작성용!F3251</f>
        <v>B02</v>
      </c>
      <c r="J3254" s="57">
        <f>작성용!G3251</f>
        <v>0</v>
      </c>
      <c r="K3254" s="57" t="str">
        <f>작성용!H3251</f>
        <v>Y</v>
      </c>
      <c r="L3254" s="57" t="str">
        <f>작성용!N3251</f>
        <v xml:space="preserve">분기 </v>
      </c>
      <c r="M3254" s="56" t="str">
        <f>작성용!U3251</f>
        <v>2025.03.31</v>
      </c>
      <c r="N3254" s="56" t="str">
        <f>작성용!V3251</f>
        <v>사전등록</v>
      </c>
      <c r="O3254" s="56" t="str">
        <f>작성용!W3251</f>
        <v>사전등록</v>
      </c>
      <c r="P3254" s="56" t="str">
        <f>작성용!X3251</f>
        <v>-</v>
      </c>
      <c r="Q3254" s="57" t="str">
        <f>작성용!AD3251</f>
        <v>대체평가3사업본부</v>
      </c>
      <c r="R3254" s="59">
        <f>작성용!AE3251</f>
        <v>0</v>
      </c>
      <c r="S3254" s="57" t="str">
        <f>작성용!AF3251</f>
        <v>대체평가3사업본부</v>
      </c>
      <c r="T3254" s="60" t="str">
        <f>작성용!AG3251</f>
        <v>김영하/김운영</v>
      </c>
      <c r="U3254" s="60" t="str">
        <f>작성용!AH3251</f>
        <v>김운영</v>
      </c>
      <c r="V3254" s="55">
        <f>작성용!AA3251</f>
        <v>202503</v>
      </c>
      <c r="W3254" s="57" t="str">
        <f>작성용!AC3251</f>
        <v>[T]기타보험기관[1본부]</v>
      </c>
      <c r="X3254" s="57" t="str">
        <f>작성용!O3251</f>
        <v xml:space="preserve">이영미차장 </v>
      </c>
      <c r="Y3254" s="57" t="str">
        <f>작성용!P3251</f>
        <v xml:space="preserve">02-2002-7646 </v>
      </c>
      <c r="Z3254" s="57" t="str">
        <f>작성용!Q3251</f>
        <v xml:space="preserve">ddoong02@heungkuklife.co.kr </v>
      </c>
      <c r="AA3254" s="55" t="str">
        <f>작성용!AJ3251</f>
        <v>-</v>
      </c>
      <c r="AB3254" s="55">
        <f>작성용!AB3251</f>
        <v>0</v>
      </c>
    </row>
    <row r="3255" spans="1:28" s="11" customFormat="1" ht="16.5" hidden="1" customHeight="1" x14ac:dyDescent="0.3">
      <c r="A3255" s="53">
        <f>작성용!AL3252</f>
        <v>3251</v>
      </c>
      <c r="B3255" s="54" t="str">
        <f>작성용!AI3252</f>
        <v>본평가 : 2025-01-08</v>
      </c>
      <c r="C3255" s="55" t="str">
        <f>작성용!AK3252</f>
        <v>개별종목</v>
      </c>
      <c r="D3255" s="56">
        <f>작성용!T3252</f>
        <v>45702</v>
      </c>
      <c r="E3255" s="57" t="str">
        <f>작성용!B3252</f>
        <v>흥국생명보험</v>
      </c>
      <c r="F3255" s="57" t="str">
        <f>작성용!C3252</f>
        <v>재평가</v>
      </c>
      <c r="G3255" s="57" t="str">
        <f>작성용!D3252</f>
        <v>코레이트NPL전문투자형사모부동산투자신탁AP3호</v>
      </c>
      <c r="H3255" s="58" t="str">
        <f>작성용!E3252</f>
        <v>KBP2017090060</v>
      </c>
      <c r="I3255" s="57" t="str">
        <f>작성용!F3252</f>
        <v>B02</v>
      </c>
      <c r="J3255" s="57">
        <f>작성용!G3252</f>
        <v>0</v>
      </c>
      <c r="K3255" s="57" t="str">
        <f>작성용!H3252</f>
        <v>Y</v>
      </c>
      <c r="L3255" s="57" t="str">
        <f>작성용!N3252</f>
        <v xml:space="preserve">분기 </v>
      </c>
      <c r="M3255" s="56" t="str">
        <f>작성용!U3252</f>
        <v>2025.03.31</v>
      </c>
      <c r="N3255" s="56" t="str">
        <f>작성용!V3252</f>
        <v>사전등록</v>
      </c>
      <c r="O3255" s="56" t="str">
        <f>작성용!W3252</f>
        <v>사전등록</v>
      </c>
      <c r="P3255" s="56" t="str">
        <f>작성용!X3252</f>
        <v>-</v>
      </c>
      <c r="Q3255" s="57" t="str">
        <f>작성용!AD3252</f>
        <v>대체평가3사업본부</v>
      </c>
      <c r="R3255" s="59">
        <f>작성용!AE3252</f>
        <v>0</v>
      </c>
      <c r="S3255" s="57" t="str">
        <f>작성용!AF3252</f>
        <v>대체평가3사업본부</v>
      </c>
      <c r="T3255" s="60" t="str">
        <f>작성용!AG3252</f>
        <v>김영하/김운영</v>
      </c>
      <c r="U3255" s="60" t="str">
        <f>작성용!AH3252</f>
        <v>김운영</v>
      </c>
      <c r="V3255" s="55">
        <f>작성용!AA3252</f>
        <v>202503</v>
      </c>
      <c r="W3255" s="57" t="str">
        <f>작성용!AC3252</f>
        <v>[T]기타보험기관[1본부]</v>
      </c>
      <c r="X3255" s="57" t="str">
        <f>작성용!O3252</f>
        <v xml:space="preserve">이영미차장 </v>
      </c>
      <c r="Y3255" s="57" t="str">
        <f>작성용!P3252</f>
        <v xml:space="preserve">02-2002-7646 </v>
      </c>
      <c r="Z3255" s="57" t="str">
        <f>작성용!Q3252</f>
        <v xml:space="preserve">ddoong02@heungkuklife.co.kr </v>
      </c>
      <c r="AA3255" s="55" t="str">
        <f>작성용!AJ3252</f>
        <v>-</v>
      </c>
      <c r="AB3255" s="55">
        <f>작성용!AB3252</f>
        <v>0</v>
      </c>
    </row>
    <row r="3256" spans="1:28" s="11" customFormat="1" ht="16.5" hidden="1" customHeight="1" x14ac:dyDescent="0.3">
      <c r="A3256" s="53">
        <f>작성용!AL3253</f>
        <v>3252</v>
      </c>
      <c r="B3256" s="54" t="str">
        <f>작성용!AI3253</f>
        <v>본평가 : 2025-01-08</v>
      </c>
      <c r="C3256" s="55" t="str">
        <f>작성용!AK3253</f>
        <v>개별종목</v>
      </c>
      <c r="D3256" s="56">
        <f>작성용!T3253</f>
        <v>45702</v>
      </c>
      <c r="E3256" s="57" t="str">
        <f>작성용!B3253</f>
        <v>흥국생명보험</v>
      </c>
      <c r="F3256" s="57" t="str">
        <f>작성용!C3253</f>
        <v>재평가</v>
      </c>
      <c r="G3256" s="57" t="str">
        <f>작성용!D3253</f>
        <v>코레이트NPL전문투자형사모부동산투자신탁AP5호</v>
      </c>
      <c r="H3256" s="58" t="str">
        <f>작성용!E3253</f>
        <v>KBP2018120015</v>
      </c>
      <c r="I3256" s="57" t="str">
        <f>작성용!F3253</f>
        <v>B02</v>
      </c>
      <c r="J3256" s="57">
        <f>작성용!G3253</f>
        <v>0</v>
      </c>
      <c r="K3256" s="57" t="str">
        <f>작성용!H3253</f>
        <v>Y</v>
      </c>
      <c r="L3256" s="57" t="str">
        <f>작성용!N3253</f>
        <v xml:space="preserve">분기 </v>
      </c>
      <c r="M3256" s="56" t="str">
        <f>작성용!U3253</f>
        <v>2025.03.31</v>
      </c>
      <c r="N3256" s="56" t="str">
        <f>작성용!V3253</f>
        <v>사전등록</v>
      </c>
      <c r="O3256" s="56" t="str">
        <f>작성용!W3253</f>
        <v>사전등록</v>
      </c>
      <c r="P3256" s="56" t="str">
        <f>작성용!X3253</f>
        <v>-</v>
      </c>
      <c r="Q3256" s="57" t="str">
        <f>작성용!AD3253</f>
        <v>대체평가3사업본부</v>
      </c>
      <c r="R3256" s="59">
        <f>작성용!AE3253</f>
        <v>0</v>
      </c>
      <c r="S3256" s="57" t="str">
        <f>작성용!AF3253</f>
        <v>대체평가3사업본부</v>
      </c>
      <c r="T3256" s="60" t="str">
        <f>작성용!AG3253</f>
        <v>김영하/김운영</v>
      </c>
      <c r="U3256" s="60" t="str">
        <f>작성용!AH3253</f>
        <v>김운영</v>
      </c>
      <c r="V3256" s="55">
        <f>작성용!AA3253</f>
        <v>202503</v>
      </c>
      <c r="W3256" s="57" t="str">
        <f>작성용!AC3253</f>
        <v>[T]기타보험기관[1본부]</v>
      </c>
      <c r="X3256" s="57" t="str">
        <f>작성용!O3253</f>
        <v xml:space="preserve">이영미차장 </v>
      </c>
      <c r="Y3256" s="57" t="str">
        <f>작성용!P3253</f>
        <v xml:space="preserve">02-2002-7646 </v>
      </c>
      <c r="Z3256" s="57" t="str">
        <f>작성용!Q3253</f>
        <v xml:space="preserve">ddoong02@heungkuklife.co.kr </v>
      </c>
      <c r="AA3256" s="55" t="str">
        <f>작성용!AJ3253</f>
        <v>-</v>
      </c>
      <c r="AB3256" s="55">
        <f>작성용!AB3253</f>
        <v>0</v>
      </c>
    </row>
    <row r="3257" spans="1:28" s="11" customFormat="1" ht="16.5" hidden="1" customHeight="1" x14ac:dyDescent="0.3">
      <c r="A3257" s="53">
        <f>작성용!AL3254</f>
        <v>3253</v>
      </c>
      <c r="B3257" s="54" t="str">
        <f>작성용!AI3254</f>
        <v>본평가 : 2025-01-08</v>
      </c>
      <c r="C3257" s="55" t="str">
        <f>작성용!AK3254</f>
        <v>개별종목</v>
      </c>
      <c r="D3257" s="56">
        <f>작성용!T3254</f>
        <v>45702</v>
      </c>
      <c r="E3257" s="57" t="str">
        <f>작성용!B3254</f>
        <v>흥국생명보험</v>
      </c>
      <c r="F3257" s="57" t="str">
        <f>작성용!C3254</f>
        <v>재평가</v>
      </c>
      <c r="G3257" s="57" t="str">
        <f>작성용!D3254</f>
        <v>키움마일스톤USDEBT전문투자형사모부동산투자신탁제2호</v>
      </c>
      <c r="H3257" s="58" t="str">
        <f>작성용!E3254</f>
        <v>KBP2019090032</v>
      </c>
      <c r="I3257" s="57" t="str">
        <f>작성용!F3254</f>
        <v>B02</v>
      </c>
      <c r="J3257" s="57">
        <f>작성용!G3254</f>
        <v>0</v>
      </c>
      <c r="K3257" s="57" t="str">
        <f>작성용!H3254</f>
        <v>Y</v>
      </c>
      <c r="L3257" s="57" t="str">
        <f>작성용!N3254</f>
        <v xml:space="preserve">분기 </v>
      </c>
      <c r="M3257" s="56" t="str">
        <f>작성용!U3254</f>
        <v>2025.03.31</v>
      </c>
      <c r="N3257" s="56" t="str">
        <f>작성용!V3254</f>
        <v>사전등록</v>
      </c>
      <c r="O3257" s="56" t="str">
        <f>작성용!W3254</f>
        <v>사전등록</v>
      </c>
      <c r="P3257" s="56" t="str">
        <f>작성용!X3254</f>
        <v>-</v>
      </c>
      <c r="Q3257" s="57" t="str">
        <f>작성용!AD3254</f>
        <v>대체평가3사업본부</v>
      </c>
      <c r="R3257" s="59">
        <f>작성용!AE3254</f>
        <v>0</v>
      </c>
      <c r="S3257" s="57" t="str">
        <f>작성용!AF3254</f>
        <v>대체평가3사업본부</v>
      </c>
      <c r="T3257" s="60" t="str">
        <f>작성용!AG3254</f>
        <v>김영하/김운영</v>
      </c>
      <c r="U3257" s="60" t="str">
        <f>작성용!AH3254</f>
        <v>김운영</v>
      </c>
      <c r="V3257" s="55">
        <f>작성용!AA3254</f>
        <v>202503</v>
      </c>
      <c r="W3257" s="57" t="str">
        <f>작성용!AC3254</f>
        <v>[T]기타보험기관[1본부]</v>
      </c>
      <c r="X3257" s="57" t="str">
        <f>작성용!O3254</f>
        <v xml:space="preserve">이영미차장 </v>
      </c>
      <c r="Y3257" s="57" t="str">
        <f>작성용!P3254</f>
        <v xml:space="preserve">02-2002-7646 </v>
      </c>
      <c r="Z3257" s="57" t="str">
        <f>작성용!Q3254</f>
        <v xml:space="preserve">ddoong02@heungkuklife.co.kr </v>
      </c>
      <c r="AA3257" s="55" t="str">
        <f>작성용!AJ3254</f>
        <v>-</v>
      </c>
      <c r="AB3257" s="55">
        <f>작성용!AB3254</f>
        <v>0</v>
      </c>
    </row>
    <row r="3258" spans="1:28" s="11" customFormat="1" ht="16.5" hidden="1" customHeight="1" x14ac:dyDescent="0.3">
      <c r="A3258" s="53">
        <f>작성용!AL3255</f>
        <v>3254</v>
      </c>
      <c r="B3258" s="54" t="str">
        <f>작성용!AI3255</f>
        <v>본평가 : 2025-01-08</v>
      </c>
      <c r="C3258" s="55" t="str">
        <f>작성용!AK3255</f>
        <v>개별종목</v>
      </c>
      <c r="D3258" s="56">
        <f>작성용!T3255</f>
        <v>45702</v>
      </c>
      <c r="E3258" s="57" t="str">
        <f>작성용!B3255</f>
        <v>흥국생명보험</v>
      </c>
      <c r="F3258" s="57" t="str">
        <f>작성용!C3255</f>
        <v>재평가</v>
      </c>
      <c r="G3258" s="57" t="str">
        <f>작성용!D3255</f>
        <v>키움부산동서고속화도로전문투자형사모투자신탁</v>
      </c>
      <c r="H3258" s="58" t="str">
        <f>작성용!E3255</f>
        <v>KBP2020090015</v>
      </c>
      <c r="I3258" s="57" t="str">
        <f>작성용!F3255</f>
        <v>B02</v>
      </c>
      <c r="J3258" s="57">
        <f>작성용!G3255</f>
        <v>0</v>
      </c>
      <c r="K3258" s="57" t="str">
        <f>작성용!H3255</f>
        <v>Y</v>
      </c>
      <c r="L3258" s="57" t="str">
        <f>작성용!N3255</f>
        <v xml:space="preserve">분기 </v>
      </c>
      <c r="M3258" s="56" t="str">
        <f>작성용!U3255</f>
        <v>2025.03.31</v>
      </c>
      <c r="N3258" s="56" t="str">
        <f>작성용!V3255</f>
        <v>사전등록</v>
      </c>
      <c r="O3258" s="56" t="str">
        <f>작성용!W3255</f>
        <v>사전등록</v>
      </c>
      <c r="P3258" s="56" t="str">
        <f>작성용!X3255</f>
        <v>-</v>
      </c>
      <c r="Q3258" s="57" t="str">
        <f>작성용!AD3255</f>
        <v>대체평가3사업본부</v>
      </c>
      <c r="R3258" s="59">
        <f>작성용!AE3255</f>
        <v>0</v>
      </c>
      <c r="S3258" s="57" t="str">
        <f>작성용!AF3255</f>
        <v>대체평가3사업본부</v>
      </c>
      <c r="T3258" s="60" t="str">
        <f>작성용!AG3255</f>
        <v>김영하/김운영</v>
      </c>
      <c r="U3258" s="60" t="str">
        <f>작성용!AH3255</f>
        <v>김운영</v>
      </c>
      <c r="V3258" s="55">
        <f>작성용!AA3255</f>
        <v>202503</v>
      </c>
      <c r="W3258" s="57" t="str">
        <f>작성용!AC3255</f>
        <v>[T]기타보험기관[1본부]</v>
      </c>
      <c r="X3258" s="57" t="str">
        <f>작성용!O3255</f>
        <v xml:space="preserve">이영미차장 </v>
      </c>
      <c r="Y3258" s="57" t="str">
        <f>작성용!P3255</f>
        <v xml:space="preserve">02-2002-7646 </v>
      </c>
      <c r="Z3258" s="57" t="str">
        <f>작성용!Q3255</f>
        <v xml:space="preserve">ddoong02@heungkuklife.co.kr </v>
      </c>
      <c r="AA3258" s="55" t="str">
        <f>작성용!AJ3255</f>
        <v>-</v>
      </c>
      <c r="AB3258" s="55">
        <f>작성용!AB3255</f>
        <v>0</v>
      </c>
    </row>
    <row r="3259" spans="1:28" s="11" customFormat="1" ht="16.5" hidden="1" customHeight="1" x14ac:dyDescent="0.3">
      <c r="A3259" s="53">
        <f>작성용!AL3256</f>
        <v>3255</v>
      </c>
      <c r="B3259" s="54" t="str">
        <f>작성용!AI3256</f>
        <v>본평가 : 2025-01-08</v>
      </c>
      <c r="C3259" s="55" t="str">
        <f>작성용!AK3256</f>
        <v>개별종목</v>
      </c>
      <c r="D3259" s="56">
        <f>작성용!T3256</f>
        <v>45702</v>
      </c>
      <c r="E3259" s="57" t="str">
        <f>작성용!B3256</f>
        <v>흥국생명보험</v>
      </c>
      <c r="F3259" s="57" t="str">
        <f>작성용!C3256</f>
        <v>재평가</v>
      </c>
      <c r="G3259" s="57" t="str">
        <f>작성용!D3256</f>
        <v>키움청정부산전문투자형사모투자신탁</v>
      </c>
      <c r="H3259" s="58" t="str">
        <f>작성용!E3256</f>
        <v>KBP2019120199</v>
      </c>
      <c r="I3259" s="57" t="str">
        <f>작성용!F3256</f>
        <v>B02</v>
      </c>
      <c r="J3259" s="57">
        <f>작성용!G3256</f>
        <v>0</v>
      </c>
      <c r="K3259" s="57" t="str">
        <f>작성용!H3256</f>
        <v>Y</v>
      </c>
      <c r="L3259" s="57" t="str">
        <f>작성용!N3256</f>
        <v xml:space="preserve">분기 </v>
      </c>
      <c r="M3259" s="56" t="str">
        <f>작성용!U3256</f>
        <v>2025.03.31</v>
      </c>
      <c r="N3259" s="56" t="str">
        <f>작성용!V3256</f>
        <v>사전등록</v>
      </c>
      <c r="O3259" s="56" t="str">
        <f>작성용!W3256</f>
        <v>사전등록</v>
      </c>
      <c r="P3259" s="56" t="str">
        <f>작성용!X3256</f>
        <v>-</v>
      </c>
      <c r="Q3259" s="57" t="str">
        <f>작성용!AD3256</f>
        <v>대체평가3사업본부</v>
      </c>
      <c r="R3259" s="59">
        <f>작성용!AE3256</f>
        <v>0</v>
      </c>
      <c r="S3259" s="57" t="str">
        <f>작성용!AF3256</f>
        <v>대체평가3사업본부</v>
      </c>
      <c r="T3259" s="60" t="str">
        <f>작성용!AG3256</f>
        <v>김영하/김운영</v>
      </c>
      <c r="U3259" s="60" t="str">
        <f>작성용!AH3256</f>
        <v>김운영</v>
      </c>
      <c r="V3259" s="55">
        <f>작성용!AA3256</f>
        <v>202503</v>
      </c>
      <c r="W3259" s="57" t="str">
        <f>작성용!AC3256</f>
        <v>[T]기타보험기관[1본부]</v>
      </c>
      <c r="X3259" s="57" t="str">
        <f>작성용!O3256</f>
        <v xml:space="preserve">이영미차장 </v>
      </c>
      <c r="Y3259" s="57" t="str">
        <f>작성용!P3256</f>
        <v xml:space="preserve">02-2002-7646 </v>
      </c>
      <c r="Z3259" s="57" t="str">
        <f>작성용!Q3256</f>
        <v xml:space="preserve">ddoong02@heungkuklife.co.kr </v>
      </c>
      <c r="AA3259" s="55" t="str">
        <f>작성용!AJ3256</f>
        <v>-</v>
      </c>
      <c r="AB3259" s="55">
        <f>작성용!AB3256</f>
        <v>0</v>
      </c>
    </row>
    <row r="3260" spans="1:28" s="11" customFormat="1" ht="16.5" hidden="1" customHeight="1" x14ac:dyDescent="0.3">
      <c r="A3260" s="53">
        <f>작성용!AL3257</f>
        <v>3256</v>
      </c>
      <c r="B3260" s="54" t="str">
        <f>작성용!AI3257</f>
        <v>본평가 : 2025-01-08</v>
      </c>
      <c r="C3260" s="55" t="str">
        <f>작성용!AK3257</f>
        <v>개별종목</v>
      </c>
      <c r="D3260" s="56">
        <f>작성용!T3257</f>
        <v>45702</v>
      </c>
      <c r="E3260" s="57" t="str">
        <f>작성용!B3257</f>
        <v>흥국생명보험</v>
      </c>
      <c r="F3260" s="57" t="str">
        <f>작성용!C3257</f>
        <v>재평가</v>
      </c>
      <c r="G3260" s="57" t="str">
        <f>작성용!D3257</f>
        <v>키움푸른김포전문투자형사모투자신탁</v>
      </c>
      <c r="H3260" s="58" t="str">
        <f>작성용!E3257</f>
        <v>KBP2017030001</v>
      </c>
      <c r="I3260" s="57" t="str">
        <f>작성용!F3257</f>
        <v>B02</v>
      </c>
      <c r="J3260" s="57">
        <f>작성용!G3257</f>
        <v>0</v>
      </c>
      <c r="K3260" s="57" t="str">
        <f>작성용!H3257</f>
        <v>Y</v>
      </c>
      <c r="L3260" s="57" t="str">
        <f>작성용!N3257</f>
        <v xml:space="preserve">분기 </v>
      </c>
      <c r="M3260" s="56" t="str">
        <f>작성용!U3257</f>
        <v>2025.03.31</v>
      </c>
      <c r="N3260" s="56" t="str">
        <f>작성용!V3257</f>
        <v>사전등록</v>
      </c>
      <c r="O3260" s="56" t="str">
        <f>작성용!W3257</f>
        <v>사전등록</v>
      </c>
      <c r="P3260" s="56" t="str">
        <f>작성용!X3257</f>
        <v>-</v>
      </c>
      <c r="Q3260" s="57" t="str">
        <f>작성용!AD3257</f>
        <v>대체평가3사업본부</v>
      </c>
      <c r="R3260" s="59">
        <f>작성용!AE3257</f>
        <v>0</v>
      </c>
      <c r="S3260" s="57" t="str">
        <f>작성용!AF3257</f>
        <v>대체평가3사업본부</v>
      </c>
      <c r="T3260" s="60" t="str">
        <f>작성용!AG3257</f>
        <v>김영하/김운영</v>
      </c>
      <c r="U3260" s="60" t="str">
        <f>작성용!AH3257</f>
        <v>김운영</v>
      </c>
      <c r="V3260" s="55">
        <f>작성용!AA3257</f>
        <v>202503</v>
      </c>
      <c r="W3260" s="57" t="str">
        <f>작성용!AC3257</f>
        <v>[T]기타보험기관[1본부]</v>
      </c>
      <c r="X3260" s="57" t="str">
        <f>작성용!O3257</f>
        <v xml:space="preserve">이영미차장 </v>
      </c>
      <c r="Y3260" s="57" t="str">
        <f>작성용!P3257</f>
        <v xml:space="preserve">02-2002-7646 </v>
      </c>
      <c r="Z3260" s="57" t="str">
        <f>작성용!Q3257</f>
        <v xml:space="preserve">ddoong02@heungkuklife.co.kr </v>
      </c>
      <c r="AA3260" s="55" t="str">
        <f>작성용!AJ3257</f>
        <v>-</v>
      </c>
      <c r="AB3260" s="55">
        <f>작성용!AB3257</f>
        <v>0</v>
      </c>
    </row>
    <row r="3261" spans="1:28" s="11" customFormat="1" ht="16.5" hidden="1" customHeight="1" x14ac:dyDescent="0.3">
      <c r="A3261" s="53">
        <f>작성용!AL3258</f>
        <v>3257</v>
      </c>
      <c r="B3261" s="54" t="str">
        <f>작성용!AI3258</f>
        <v>본평가 : 2025-01-08</v>
      </c>
      <c r="C3261" s="55" t="str">
        <f>작성용!AK3258</f>
        <v>개별종목</v>
      </c>
      <c r="D3261" s="56">
        <f>작성용!T3258</f>
        <v>45702</v>
      </c>
      <c r="E3261" s="57" t="str">
        <f>작성용!B3258</f>
        <v>흥국생명보험</v>
      </c>
      <c r="F3261" s="57" t="str">
        <f>작성용!C3258</f>
        <v>재평가</v>
      </c>
      <c r="G3261" s="57" t="str">
        <f>작성용!D3258</f>
        <v>키움푸른순천전문투자형사모투자신탁제1호</v>
      </c>
      <c r="H3261" s="58" t="str">
        <f>작성용!E3258</f>
        <v>KBP2016060136</v>
      </c>
      <c r="I3261" s="57" t="str">
        <f>작성용!F3258</f>
        <v>B02</v>
      </c>
      <c r="J3261" s="57">
        <f>작성용!G3258</f>
        <v>0</v>
      </c>
      <c r="K3261" s="57" t="str">
        <f>작성용!H3258</f>
        <v>Y</v>
      </c>
      <c r="L3261" s="57" t="str">
        <f>작성용!N3258</f>
        <v xml:space="preserve">분기 </v>
      </c>
      <c r="M3261" s="56" t="str">
        <f>작성용!U3258</f>
        <v>2025.03.31</v>
      </c>
      <c r="N3261" s="56" t="str">
        <f>작성용!V3258</f>
        <v>사전등록</v>
      </c>
      <c r="O3261" s="56" t="str">
        <f>작성용!W3258</f>
        <v>사전등록</v>
      </c>
      <c r="P3261" s="56" t="str">
        <f>작성용!X3258</f>
        <v>-</v>
      </c>
      <c r="Q3261" s="57" t="str">
        <f>작성용!AD3258</f>
        <v>대체평가3사업본부</v>
      </c>
      <c r="R3261" s="59">
        <f>작성용!AE3258</f>
        <v>0</v>
      </c>
      <c r="S3261" s="57" t="str">
        <f>작성용!AF3258</f>
        <v>대체평가3사업본부</v>
      </c>
      <c r="T3261" s="60" t="str">
        <f>작성용!AG3258</f>
        <v>김영하/김운영</v>
      </c>
      <c r="U3261" s="60" t="str">
        <f>작성용!AH3258</f>
        <v>김운영</v>
      </c>
      <c r="V3261" s="55">
        <f>작성용!AA3258</f>
        <v>202503</v>
      </c>
      <c r="W3261" s="57" t="str">
        <f>작성용!AC3258</f>
        <v>[T]기타보험기관[1본부]</v>
      </c>
      <c r="X3261" s="57" t="str">
        <f>작성용!O3258</f>
        <v xml:space="preserve">이영미차장 </v>
      </c>
      <c r="Y3261" s="57" t="str">
        <f>작성용!P3258</f>
        <v xml:space="preserve">02-2002-7646 </v>
      </c>
      <c r="Z3261" s="57" t="str">
        <f>작성용!Q3258</f>
        <v xml:space="preserve">ddoong02@heungkuklife.co.kr </v>
      </c>
      <c r="AA3261" s="55" t="str">
        <f>작성용!AJ3258</f>
        <v>-</v>
      </c>
      <c r="AB3261" s="55">
        <f>작성용!AB3258</f>
        <v>0</v>
      </c>
    </row>
    <row r="3262" spans="1:28" s="11" customFormat="1" ht="16.5" hidden="1" customHeight="1" x14ac:dyDescent="0.3">
      <c r="A3262" s="53">
        <f>작성용!AL3259</f>
        <v>3258</v>
      </c>
      <c r="B3262" s="54" t="str">
        <f>작성용!AI3259</f>
        <v>본평가 : 2025-01-08</v>
      </c>
      <c r="C3262" s="55" t="str">
        <f>작성용!AK3259</f>
        <v>개별종목</v>
      </c>
      <c r="D3262" s="56">
        <f>작성용!T3259</f>
        <v>45702</v>
      </c>
      <c r="E3262" s="57" t="str">
        <f>작성용!B3259</f>
        <v>흥국생명보험</v>
      </c>
      <c r="F3262" s="57" t="str">
        <f>작성용!C3259</f>
        <v>재평가</v>
      </c>
      <c r="G3262" s="57" t="str">
        <f>작성용!D3259</f>
        <v>트러스톤AVIATION전문투자형사모투자신탁1호</v>
      </c>
      <c r="H3262" s="58" t="str">
        <f>작성용!E3259</f>
        <v>KBP2017060009</v>
      </c>
      <c r="I3262" s="57" t="str">
        <f>작성용!F3259</f>
        <v>B02</v>
      </c>
      <c r="J3262" s="57">
        <f>작성용!G3259</f>
        <v>0</v>
      </c>
      <c r="K3262" s="57" t="str">
        <f>작성용!H3259</f>
        <v>Y</v>
      </c>
      <c r="L3262" s="57" t="str">
        <f>작성용!N3259</f>
        <v xml:space="preserve">분기 </v>
      </c>
      <c r="M3262" s="56" t="str">
        <f>작성용!U3259</f>
        <v>2025.03.31</v>
      </c>
      <c r="N3262" s="56" t="str">
        <f>작성용!V3259</f>
        <v>사전등록</v>
      </c>
      <c r="O3262" s="56" t="str">
        <f>작성용!W3259</f>
        <v>사전등록</v>
      </c>
      <c r="P3262" s="56" t="str">
        <f>작성용!X3259</f>
        <v>-</v>
      </c>
      <c r="Q3262" s="57" t="str">
        <f>작성용!AD3259</f>
        <v>대체평가3사업본부</v>
      </c>
      <c r="R3262" s="59">
        <f>작성용!AE3259</f>
        <v>0</v>
      </c>
      <c r="S3262" s="57" t="str">
        <f>작성용!AF3259</f>
        <v>대체평가3사업본부</v>
      </c>
      <c r="T3262" s="60" t="str">
        <f>작성용!AG3259</f>
        <v>김영하/김운영</v>
      </c>
      <c r="U3262" s="60" t="str">
        <f>작성용!AH3259</f>
        <v>김운영</v>
      </c>
      <c r="V3262" s="55">
        <f>작성용!AA3259</f>
        <v>202503</v>
      </c>
      <c r="W3262" s="57" t="str">
        <f>작성용!AC3259</f>
        <v>[T]기타보험기관[1본부]</v>
      </c>
      <c r="X3262" s="57" t="str">
        <f>작성용!O3259</f>
        <v xml:space="preserve">이영미차장 </v>
      </c>
      <c r="Y3262" s="57" t="str">
        <f>작성용!P3259</f>
        <v xml:space="preserve">02-2002-7646 </v>
      </c>
      <c r="Z3262" s="57" t="str">
        <f>작성용!Q3259</f>
        <v xml:space="preserve">ddoong02@heungkuklife.co.kr </v>
      </c>
      <c r="AA3262" s="55" t="str">
        <f>작성용!AJ3259</f>
        <v>-</v>
      </c>
      <c r="AB3262" s="55">
        <f>작성용!AB3259</f>
        <v>0</v>
      </c>
    </row>
    <row r="3263" spans="1:28" s="11" customFormat="1" ht="16.5" hidden="1" customHeight="1" x14ac:dyDescent="0.3">
      <c r="A3263" s="53">
        <f>작성용!AL3260</f>
        <v>3259</v>
      </c>
      <c r="B3263" s="54" t="str">
        <f>작성용!AI3260</f>
        <v>본평가 : 2025-01-08</v>
      </c>
      <c r="C3263" s="55" t="str">
        <f>작성용!AK3260</f>
        <v>개별종목</v>
      </c>
      <c r="D3263" s="56">
        <f>작성용!T3260</f>
        <v>45702</v>
      </c>
      <c r="E3263" s="57" t="str">
        <f>작성용!B3260</f>
        <v>흥국생명보험</v>
      </c>
      <c r="F3263" s="57" t="str">
        <f>작성용!C3260</f>
        <v>재평가</v>
      </c>
      <c r="G3263" s="57" t="str">
        <f>작성용!D3260</f>
        <v>파인스트리트US인프라전문투자형사모특별자산투자신탁1-1호</v>
      </c>
      <c r="H3263" s="58" t="str">
        <f>작성용!E3260</f>
        <v>KBP2020090094</v>
      </c>
      <c r="I3263" s="57" t="str">
        <f>작성용!F3260</f>
        <v>B02</v>
      </c>
      <c r="J3263" s="57">
        <f>작성용!G3260</f>
        <v>0</v>
      </c>
      <c r="K3263" s="57" t="str">
        <f>작성용!H3260</f>
        <v>Y</v>
      </c>
      <c r="L3263" s="57" t="str">
        <f>작성용!N3260</f>
        <v xml:space="preserve">분기 </v>
      </c>
      <c r="M3263" s="56" t="str">
        <f>작성용!U3260</f>
        <v>2025.03.31</v>
      </c>
      <c r="N3263" s="56" t="str">
        <f>작성용!V3260</f>
        <v>사전등록</v>
      </c>
      <c r="O3263" s="56" t="str">
        <f>작성용!W3260</f>
        <v>사전등록</v>
      </c>
      <c r="P3263" s="56" t="str">
        <f>작성용!X3260</f>
        <v>-</v>
      </c>
      <c r="Q3263" s="57" t="str">
        <f>작성용!AD3260</f>
        <v>대체평가3사업본부</v>
      </c>
      <c r="R3263" s="59">
        <f>작성용!AE3260</f>
        <v>0</v>
      </c>
      <c r="S3263" s="57" t="str">
        <f>작성용!AF3260</f>
        <v>대체평가3사업본부</v>
      </c>
      <c r="T3263" s="60" t="str">
        <f>작성용!AG3260</f>
        <v>김영하/김운영</v>
      </c>
      <c r="U3263" s="60" t="str">
        <f>작성용!AH3260</f>
        <v>김운영</v>
      </c>
      <c r="V3263" s="55">
        <f>작성용!AA3260</f>
        <v>202503</v>
      </c>
      <c r="W3263" s="57" t="str">
        <f>작성용!AC3260</f>
        <v>[T]기타보험기관[1본부]</v>
      </c>
      <c r="X3263" s="57" t="str">
        <f>작성용!O3260</f>
        <v xml:space="preserve">이영미차장 </v>
      </c>
      <c r="Y3263" s="57" t="str">
        <f>작성용!P3260</f>
        <v xml:space="preserve">02-2002-7646 </v>
      </c>
      <c r="Z3263" s="57" t="str">
        <f>작성용!Q3260</f>
        <v xml:space="preserve">ddoong02@heungkuklife.co.kr </v>
      </c>
      <c r="AA3263" s="55" t="str">
        <f>작성용!AJ3260</f>
        <v>-</v>
      </c>
      <c r="AB3263" s="55">
        <f>작성용!AB3260</f>
        <v>0</v>
      </c>
    </row>
    <row r="3264" spans="1:28" s="11" customFormat="1" ht="16.5" hidden="1" customHeight="1" x14ac:dyDescent="0.3">
      <c r="A3264" s="53">
        <f>작성용!AL3261</f>
        <v>3260</v>
      </c>
      <c r="B3264" s="54" t="str">
        <f>작성용!AI3261</f>
        <v>본평가 : 2025-01-08</v>
      </c>
      <c r="C3264" s="55" t="str">
        <f>작성용!AK3261</f>
        <v>개별종목</v>
      </c>
      <c r="D3264" s="56">
        <f>작성용!T3261</f>
        <v>45702</v>
      </c>
      <c r="E3264" s="57" t="str">
        <f>작성용!B3261</f>
        <v>흥국생명보험</v>
      </c>
      <c r="F3264" s="57" t="str">
        <f>작성용!C3261</f>
        <v>재평가</v>
      </c>
      <c r="G3264" s="57" t="str">
        <f>작성용!D3261</f>
        <v>파인스트리트우면산터널전문투자형사모특별자산투자신탁2호</v>
      </c>
      <c r="H3264" s="58" t="str">
        <f>작성용!E3261</f>
        <v>KBP2020090087</v>
      </c>
      <c r="I3264" s="57" t="str">
        <f>작성용!F3261</f>
        <v>B02</v>
      </c>
      <c r="J3264" s="57">
        <f>작성용!G3261</f>
        <v>0</v>
      </c>
      <c r="K3264" s="57" t="str">
        <f>작성용!H3261</f>
        <v>Y</v>
      </c>
      <c r="L3264" s="57" t="str">
        <f>작성용!N3261</f>
        <v xml:space="preserve">분기 </v>
      </c>
      <c r="M3264" s="56" t="str">
        <f>작성용!U3261</f>
        <v>2025.03.31</v>
      </c>
      <c r="N3264" s="56" t="str">
        <f>작성용!V3261</f>
        <v>사전등록</v>
      </c>
      <c r="O3264" s="56" t="str">
        <f>작성용!W3261</f>
        <v>사전등록</v>
      </c>
      <c r="P3264" s="56" t="str">
        <f>작성용!X3261</f>
        <v>-</v>
      </c>
      <c r="Q3264" s="57" t="str">
        <f>작성용!AD3261</f>
        <v>대체평가3사업본부</v>
      </c>
      <c r="R3264" s="59">
        <f>작성용!AE3261</f>
        <v>0</v>
      </c>
      <c r="S3264" s="57" t="str">
        <f>작성용!AF3261</f>
        <v>대체평가3사업본부</v>
      </c>
      <c r="T3264" s="60" t="str">
        <f>작성용!AG3261</f>
        <v>김영하/김운영</v>
      </c>
      <c r="U3264" s="60" t="str">
        <f>작성용!AH3261</f>
        <v>김운영</v>
      </c>
      <c r="V3264" s="55">
        <f>작성용!AA3261</f>
        <v>202503</v>
      </c>
      <c r="W3264" s="57" t="str">
        <f>작성용!AC3261</f>
        <v>[T]기타보험기관[1본부]</v>
      </c>
      <c r="X3264" s="57" t="str">
        <f>작성용!O3261</f>
        <v xml:space="preserve">이영미차장 </v>
      </c>
      <c r="Y3264" s="57" t="str">
        <f>작성용!P3261</f>
        <v xml:space="preserve">02-2002-7646 </v>
      </c>
      <c r="Z3264" s="57" t="str">
        <f>작성용!Q3261</f>
        <v xml:space="preserve">ddoong02@heungkuklife.co.kr </v>
      </c>
      <c r="AA3264" s="55" t="str">
        <f>작성용!AJ3261</f>
        <v>-</v>
      </c>
      <c r="AB3264" s="55">
        <f>작성용!AB3261</f>
        <v>0</v>
      </c>
    </row>
    <row r="3265" spans="1:28" s="11" customFormat="1" ht="16.5" hidden="1" customHeight="1" x14ac:dyDescent="0.3">
      <c r="A3265" s="53">
        <f>작성용!AL3262</f>
        <v>3261</v>
      </c>
      <c r="B3265" s="54" t="str">
        <f>작성용!AI3262</f>
        <v>본평가 : 2025-01-08</v>
      </c>
      <c r="C3265" s="55" t="str">
        <f>작성용!AK3262</f>
        <v>개별종목</v>
      </c>
      <c r="D3265" s="56">
        <f>작성용!T3262</f>
        <v>45702</v>
      </c>
      <c r="E3265" s="57" t="str">
        <f>작성용!B3262</f>
        <v>흥국생명보험</v>
      </c>
      <c r="F3265" s="57" t="str">
        <f>작성용!C3262</f>
        <v>재평가</v>
      </c>
      <c r="G3265" s="57" t="str">
        <f>작성용!D3262</f>
        <v>한강단양BTL전문투자형사모특별자산투자신탁</v>
      </c>
      <c r="H3265" s="58" t="str">
        <f>작성용!E3262</f>
        <v>KBP2020090077</v>
      </c>
      <c r="I3265" s="57" t="str">
        <f>작성용!F3262</f>
        <v>B02</v>
      </c>
      <c r="J3265" s="57">
        <f>작성용!G3262</f>
        <v>0</v>
      </c>
      <c r="K3265" s="57" t="str">
        <f>작성용!H3262</f>
        <v>Y</v>
      </c>
      <c r="L3265" s="57" t="str">
        <f>작성용!N3262</f>
        <v xml:space="preserve">분기 </v>
      </c>
      <c r="M3265" s="56" t="str">
        <f>작성용!U3262</f>
        <v>2025.03.31</v>
      </c>
      <c r="N3265" s="56" t="str">
        <f>작성용!V3262</f>
        <v>사전등록</v>
      </c>
      <c r="O3265" s="56" t="str">
        <f>작성용!W3262</f>
        <v>사전등록</v>
      </c>
      <c r="P3265" s="56" t="str">
        <f>작성용!X3262</f>
        <v>-</v>
      </c>
      <c r="Q3265" s="57" t="str">
        <f>작성용!AD3262</f>
        <v>대체평가3사업본부</v>
      </c>
      <c r="R3265" s="59">
        <f>작성용!AE3262</f>
        <v>0</v>
      </c>
      <c r="S3265" s="57" t="str">
        <f>작성용!AF3262</f>
        <v>대체평가3사업본부</v>
      </c>
      <c r="T3265" s="60" t="str">
        <f>작성용!AG3262</f>
        <v>김영하/김운영</v>
      </c>
      <c r="U3265" s="60" t="str">
        <f>작성용!AH3262</f>
        <v>김운영</v>
      </c>
      <c r="V3265" s="55">
        <f>작성용!AA3262</f>
        <v>202503</v>
      </c>
      <c r="W3265" s="57" t="str">
        <f>작성용!AC3262</f>
        <v>[T]기타보험기관[1본부]</v>
      </c>
      <c r="X3265" s="57" t="str">
        <f>작성용!O3262</f>
        <v xml:space="preserve">이영미차장 </v>
      </c>
      <c r="Y3265" s="57" t="str">
        <f>작성용!P3262</f>
        <v xml:space="preserve">02-2002-7646 </v>
      </c>
      <c r="Z3265" s="57" t="str">
        <f>작성용!Q3262</f>
        <v xml:space="preserve">ddoong02@heungkuklife.co.kr </v>
      </c>
      <c r="AA3265" s="55" t="str">
        <f>작성용!AJ3262</f>
        <v>-</v>
      </c>
      <c r="AB3265" s="55">
        <f>작성용!AB3262</f>
        <v>0</v>
      </c>
    </row>
    <row r="3266" spans="1:28" s="11" customFormat="1" ht="16.5" hidden="1" customHeight="1" x14ac:dyDescent="0.3">
      <c r="A3266" s="53">
        <f>작성용!AL3263</f>
        <v>3262</v>
      </c>
      <c r="B3266" s="54" t="str">
        <f>작성용!AI3263</f>
        <v>본평가 : 2025-01-08</v>
      </c>
      <c r="C3266" s="55" t="str">
        <f>작성용!AK3263</f>
        <v>개별종목</v>
      </c>
      <c r="D3266" s="56">
        <f>작성용!T3263</f>
        <v>45702</v>
      </c>
      <c r="E3266" s="57" t="str">
        <f>작성용!B3263</f>
        <v>흥국생명보험</v>
      </c>
      <c r="F3266" s="57" t="str">
        <f>작성용!C3263</f>
        <v>재평가</v>
      </c>
      <c r="G3266" s="57" t="str">
        <f>작성용!D3263</f>
        <v>한강파주양주BTL전문투자형사모특별자산투자신탁</v>
      </c>
      <c r="H3266" s="58" t="str">
        <f>작성용!E3263</f>
        <v>KBP2020060052</v>
      </c>
      <c r="I3266" s="57" t="str">
        <f>작성용!F3263</f>
        <v>B02</v>
      </c>
      <c r="J3266" s="57">
        <f>작성용!G3263</f>
        <v>0</v>
      </c>
      <c r="K3266" s="57" t="str">
        <f>작성용!H3263</f>
        <v>Y</v>
      </c>
      <c r="L3266" s="57" t="str">
        <f>작성용!N3263</f>
        <v xml:space="preserve">분기 </v>
      </c>
      <c r="M3266" s="56" t="str">
        <f>작성용!U3263</f>
        <v>2025.03.31</v>
      </c>
      <c r="N3266" s="56" t="str">
        <f>작성용!V3263</f>
        <v>사전등록</v>
      </c>
      <c r="O3266" s="56" t="str">
        <f>작성용!W3263</f>
        <v>사전등록</v>
      </c>
      <c r="P3266" s="56" t="str">
        <f>작성용!X3263</f>
        <v>-</v>
      </c>
      <c r="Q3266" s="57" t="str">
        <f>작성용!AD3263</f>
        <v>대체평가3사업본부</v>
      </c>
      <c r="R3266" s="59">
        <f>작성용!AE3263</f>
        <v>0</v>
      </c>
      <c r="S3266" s="57" t="str">
        <f>작성용!AF3263</f>
        <v>대체평가3사업본부</v>
      </c>
      <c r="T3266" s="60" t="str">
        <f>작성용!AG3263</f>
        <v>김영하/김운영</v>
      </c>
      <c r="U3266" s="60" t="str">
        <f>작성용!AH3263</f>
        <v>김운영</v>
      </c>
      <c r="V3266" s="55">
        <f>작성용!AA3263</f>
        <v>202503</v>
      </c>
      <c r="W3266" s="57" t="str">
        <f>작성용!AC3263</f>
        <v>[T]기타보험기관[1본부]</v>
      </c>
      <c r="X3266" s="57" t="str">
        <f>작성용!O3263</f>
        <v xml:space="preserve">이영미차장 </v>
      </c>
      <c r="Y3266" s="57" t="str">
        <f>작성용!P3263</f>
        <v xml:space="preserve">02-2002-7646 </v>
      </c>
      <c r="Z3266" s="57" t="str">
        <f>작성용!Q3263</f>
        <v xml:space="preserve">ddoong02@heungkuklife.co.kr </v>
      </c>
      <c r="AA3266" s="55" t="str">
        <f>작성용!AJ3263</f>
        <v>-</v>
      </c>
      <c r="AB3266" s="55">
        <f>작성용!AB3263</f>
        <v>0</v>
      </c>
    </row>
    <row r="3267" spans="1:28" s="11" customFormat="1" ht="16.5" hidden="1" customHeight="1" x14ac:dyDescent="0.3">
      <c r="A3267" s="53">
        <f>작성용!AL3264</f>
        <v>3263</v>
      </c>
      <c r="B3267" s="54" t="str">
        <f>작성용!AI3264</f>
        <v>본평가 : 2025-01-08</v>
      </c>
      <c r="C3267" s="55" t="str">
        <f>작성용!AK3264</f>
        <v>개별종목</v>
      </c>
      <c r="D3267" s="56">
        <f>작성용!T3264</f>
        <v>45702</v>
      </c>
      <c r="E3267" s="57" t="str">
        <f>작성용!B3264</f>
        <v>흥국생명보험</v>
      </c>
      <c r="F3267" s="57" t="str">
        <f>작성용!C3264</f>
        <v>재평가</v>
      </c>
      <c r="G3267" s="57" t="str">
        <f>작성용!D3264</f>
        <v>한국사모BTL인프라특별자산1호</v>
      </c>
      <c r="H3267" s="58" t="str">
        <f>작성용!E3264</f>
        <v>KBP2019120023</v>
      </c>
      <c r="I3267" s="57" t="str">
        <f>작성용!F3264</f>
        <v>B02</v>
      </c>
      <c r="J3267" s="57">
        <f>작성용!G3264</f>
        <v>0</v>
      </c>
      <c r="K3267" s="57" t="str">
        <f>작성용!H3264</f>
        <v>Y</v>
      </c>
      <c r="L3267" s="57" t="str">
        <f>작성용!N3264</f>
        <v xml:space="preserve">분기 </v>
      </c>
      <c r="M3267" s="56" t="str">
        <f>작성용!U3264</f>
        <v>2025.03.31</v>
      </c>
      <c r="N3267" s="56" t="str">
        <f>작성용!V3264</f>
        <v>사전등록</v>
      </c>
      <c r="O3267" s="56" t="str">
        <f>작성용!W3264</f>
        <v>사전등록</v>
      </c>
      <c r="P3267" s="56" t="str">
        <f>작성용!X3264</f>
        <v>-</v>
      </c>
      <c r="Q3267" s="57" t="str">
        <f>작성용!AD3264</f>
        <v>대체평가3사업본부</v>
      </c>
      <c r="R3267" s="59">
        <f>작성용!AE3264</f>
        <v>0</v>
      </c>
      <c r="S3267" s="57" t="str">
        <f>작성용!AF3264</f>
        <v>대체평가3사업본부</v>
      </c>
      <c r="T3267" s="60" t="str">
        <f>작성용!AG3264</f>
        <v>김영하/김운영</v>
      </c>
      <c r="U3267" s="60" t="str">
        <f>작성용!AH3264</f>
        <v>김운영</v>
      </c>
      <c r="V3267" s="55">
        <f>작성용!AA3264</f>
        <v>202503</v>
      </c>
      <c r="W3267" s="57" t="str">
        <f>작성용!AC3264</f>
        <v>[T]기타보험기관[1본부]</v>
      </c>
      <c r="X3267" s="57" t="str">
        <f>작성용!O3264</f>
        <v xml:space="preserve">이영미차장 </v>
      </c>
      <c r="Y3267" s="57" t="str">
        <f>작성용!P3264</f>
        <v xml:space="preserve">02-2002-7646 </v>
      </c>
      <c r="Z3267" s="57" t="str">
        <f>작성용!Q3264</f>
        <v xml:space="preserve">ddoong02@heungkuklife.co.kr </v>
      </c>
      <c r="AA3267" s="55" t="str">
        <f>작성용!AJ3264</f>
        <v>-</v>
      </c>
      <c r="AB3267" s="55">
        <f>작성용!AB3264</f>
        <v>0</v>
      </c>
    </row>
    <row r="3268" spans="1:28" s="11" customFormat="1" ht="16.5" hidden="1" customHeight="1" x14ac:dyDescent="0.3">
      <c r="A3268" s="53">
        <f>작성용!AL3265</f>
        <v>3264</v>
      </c>
      <c r="B3268" s="54" t="str">
        <f>작성용!AI3265</f>
        <v>본평가 : 2025-01-08</v>
      </c>
      <c r="C3268" s="55" t="str">
        <f>작성용!AK3265</f>
        <v>개별종목</v>
      </c>
      <c r="D3268" s="56">
        <f>작성용!T3265</f>
        <v>45702</v>
      </c>
      <c r="E3268" s="57" t="str">
        <f>작성용!B3265</f>
        <v>흥국생명보험</v>
      </c>
      <c r="F3268" s="57" t="str">
        <f>작성용!C3265</f>
        <v>재평가</v>
      </c>
      <c r="G3268" s="57" t="str">
        <f>작성용!D3265</f>
        <v>한국투자BTL인프라전문투자형사모특별자산투자신탁11호</v>
      </c>
      <c r="H3268" s="58" t="str">
        <f>작성용!E3265</f>
        <v>KBP2020090078</v>
      </c>
      <c r="I3268" s="57" t="str">
        <f>작성용!F3265</f>
        <v>B02</v>
      </c>
      <c r="J3268" s="57">
        <f>작성용!G3265</f>
        <v>0</v>
      </c>
      <c r="K3268" s="57" t="str">
        <f>작성용!H3265</f>
        <v>Y</v>
      </c>
      <c r="L3268" s="57" t="str">
        <f>작성용!N3265</f>
        <v xml:space="preserve">분기 </v>
      </c>
      <c r="M3268" s="56" t="str">
        <f>작성용!U3265</f>
        <v>2025.03.31</v>
      </c>
      <c r="N3268" s="56" t="str">
        <f>작성용!V3265</f>
        <v>사전등록</v>
      </c>
      <c r="O3268" s="56" t="str">
        <f>작성용!W3265</f>
        <v>사전등록</v>
      </c>
      <c r="P3268" s="56" t="str">
        <f>작성용!X3265</f>
        <v>-</v>
      </c>
      <c r="Q3268" s="57" t="str">
        <f>작성용!AD3265</f>
        <v>대체평가3사업본부</v>
      </c>
      <c r="R3268" s="59">
        <f>작성용!AE3265</f>
        <v>0</v>
      </c>
      <c r="S3268" s="57" t="str">
        <f>작성용!AF3265</f>
        <v>대체평가3사업본부</v>
      </c>
      <c r="T3268" s="60" t="str">
        <f>작성용!AG3265</f>
        <v>김영하/김운영</v>
      </c>
      <c r="U3268" s="60" t="str">
        <f>작성용!AH3265</f>
        <v>김운영</v>
      </c>
      <c r="V3268" s="55">
        <f>작성용!AA3265</f>
        <v>202503</v>
      </c>
      <c r="W3268" s="57" t="str">
        <f>작성용!AC3265</f>
        <v>[T]기타보험기관[1본부]</v>
      </c>
      <c r="X3268" s="57" t="str">
        <f>작성용!O3265</f>
        <v xml:space="preserve">이영미차장 </v>
      </c>
      <c r="Y3268" s="57" t="str">
        <f>작성용!P3265</f>
        <v xml:space="preserve">02-2002-7646 </v>
      </c>
      <c r="Z3268" s="57" t="str">
        <f>작성용!Q3265</f>
        <v xml:space="preserve">ddoong02@heungkuklife.co.kr </v>
      </c>
      <c r="AA3268" s="55" t="str">
        <f>작성용!AJ3265</f>
        <v>-</v>
      </c>
      <c r="AB3268" s="55">
        <f>작성용!AB3265</f>
        <v>0</v>
      </c>
    </row>
    <row r="3269" spans="1:28" s="11" customFormat="1" ht="16.5" hidden="1" customHeight="1" x14ac:dyDescent="0.3">
      <c r="A3269" s="53">
        <f>작성용!AL3266</f>
        <v>3265</v>
      </c>
      <c r="B3269" s="54" t="str">
        <f>작성용!AI3266</f>
        <v>본평가 : 2025-01-08</v>
      </c>
      <c r="C3269" s="55" t="str">
        <f>작성용!AK3266</f>
        <v>개별종목</v>
      </c>
      <c r="D3269" s="56">
        <f>작성용!T3266</f>
        <v>45702</v>
      </c>
      <c r="E3269" s="57" t="str">
        <f>작성용!B3266</f>
        <v>흥국생명보험</v>
      </c>
      <c r="F3269" s="57" t="str">
        <f>작성용!C3266</f>
        <v>재평가</v>
      </c>
      <c r="G3269" s="57" t="str">
        <f>작성용!D3266</f>
        <v>한국투자사모BTL인프라특별자산투자신탁10호</v>
      </c>
      <c r="H3269" s="58" t="str">
        <f>작성용!E3266</f>
        <v>KBP2017090078</v>
      </c>
      <c r="I3269" s="57" t="str">
        <f>작성용!F3266</f>
        <v>B02</v>
      </c>
      <c r="J3269" s="57">
        <f>작성용!G3266</f>
        <v>0</v>
      </c>
      <c r="K3269" s="57" t="str">
        <f>작성용!H3266</f>
        <v>Y</v>
      </c>
      <c r="L3269" s="57" t="str">
        <f>작성용!N3266</f>
        <v xml:space="preserve">분기 </v>
      </c>
      <c r="M3269" s="56" t="str">
        <f>작성용!U3266</f>
        <v>2025.03.31</v>
      </c>
      <c r="N3269" s="56" t="str">
        <f>작성용!V3266</f>
        <v>사전등록</v>
      </c>
      <c r="O3269" s="56" t="str">
        <f>작성용!W3266</f>
        <v>사전등록</v>
      </c>
      <c r="P3269" s="56" t="str">
        <f>작성용!X3266</f>
        <v>-</v>
      </c>
      <c r="Q3269" s="57" t="str">
        <f>작성용!AD3266</f>
        <v>대체평가3사업본부</v>
      </c>
      <c r="R3269" s="59">
        <f>작성용!AE3266</f>
        <v>0</v>
      </c>
      <c r="S3269" s="57" t="str">
        <f>작성용!AF3266</f>
        <v>대체평가3사업본부</v>
      </c>
      <c r="T3269" s="60" t="str">
        <f>작성용!AG3266</f>
        <v>김영하/김운영</v>
      </c>
      <c r="U3269" s="60" t="str">
        <f>작성용!AH3266</f>
        <v>김운영</v>
      </c>
      <c r="V3269" s="55">
        <f>작성용!AA3266</f>
        <v>202503</v>
      </c>
      <c r="W3269" s="57" t="str">
        <f>작성용!AC3266</f>
        <v>[T]기타보험기관[1본부]</v>
      </c>
      <c r="X3269" s="57" t="str">
        <f>작성용!O3266</f>
        <v xml:space="preserve">이영미차장 </v>
      </c>
      <c r="Y3269" s="57" t="str">
        <f>작성용!P3266</f>
        <v xml:space="preserve">02-2002-7646 </v>
      </c>
      <c r="Z3269" s="57" t="str">
        <f>작성용!Q3266</f>
        <v xml:space="preserve">ddoong02@heungkuklife.co.kr </v>
      </c>
      <c r="AA3269" s="55" t="str">
        <f>작성용!AJ3266</f>
        <v>-</v>
      </c>
      <c r="AB3269" s="55">
        <f>작성용!AB3266</f>
        <v>0</v>
      </c>
    </row>
    <row r="3270" spans="1:28" s="11" customFormat="1" ht="16.5" hidden="1" customHeight="1" x14ac:dyDescent="0.3">
      <c r="A3270" s="53">
        <f>작성용!AL3267</f>
        <v>3266</v>
      </c>
      <c r="B3270" s="54" t="str">
        <f>작성용!AI3267</f>
        <v>본평가 : 2025-01-08</v>
      </c>
      <c r="C3270" s="55" t="str">
        <f>작성용!AK3267</f>
        <v>개별종목</v>
      </c>
      <c r="D3270" s="56">
        <f>작성용!T3267</f>
        <v>45702</v>
      </c>
      <c r="E3270" s="57" t="str">
        <f>작성용!B3267</f>
        <v>흥국생명보험</v>
      </c>
      <c r="F3270" s="57" t="str">
        <f>작성용!C3267</f>
        <v>재평가</v>
      </c>
      <c r="G3270" s="57" t="str">
        <f>작성용!D3267</f>
        <v>한국투자사모BTL인프라특별자산투자신탁9호</v>
      </c>
      <c r="H3270" s="58" t="str">
        <f>작성용!E3267</f>
        <v>KBP2017090079</v>
      </c>
      <c r="I3270" s="57" t="str">
        <f>작성용!F3267</f>
        <v>B02</v>
      </c>
      <c r="J3270" s="57">
        <f>작성용!G3267</f>
        <v>0</v>
      </c>
      <c r="K3270" s="57" t="str">
        <f>작성용!H3267</f>
        <v>Y</v>
      </c>
      <c r="L3270" s="57" t="str">
        <f>작성용!N3267</f>
        <v xml:space="preserve">분기 </v>
      </c>
      <c r="M3270" s="56" t="str">
        <f>작성용!U3267</f>
        <v>2025.03.31</v>
      </c>
      <c r="N3270" s="56" t="str">
        <f>작성용!V3267</f>
        <v>사전등록</v>
      </c>
      <c r="O3270" s="56" t="str">
        <f>작성용!W3267</f>
        <v>사전등록</v>
      </c>
      <c r="P3270" s="56" t="str">
        <f>작성용!X3267</f>
        <v>-</v>
      </c>
      <c r="Q3270" s="57" t="str">
        <f>작성용!AD3267</f>
        <v>대체평가3사업본부</v>
      </c>
      <c r="R3270" s="59">
        <f>작성용!AE3267</f>
        <v>0</v>
      </c>
      <c r="S3270" s="57" t="str">
        <f>작성용!AF3267</f>
        <v>대체평가3사업본부</v>
      </c>
      <c r="T3270" s="60" t="str">
        <f>작성용!AG3267</f>
        <v>김영하/김운영</v>
      </c>
      <c r="U3270" s="60" t="str">
        <f>작성용!AH3267</f>
        <v>김운영</v>
      </c>
      <c r="V3270" s="55">
        <f>작성용!AA3267</f>
        <v>202503</v>
      </c>
      <c r="W3270" s="57" t="str">
        <f>작성용!AC3267</f>
        <v>[T]기타보험기관[1본부]</v>
      </c>
      <c r="X3270" s="57" t="str">
        <f>작성용!O3267</f>
        <v xml:space="preserve">이영미차장 </v>
      </c>
      <c r="Y3270" s="57" t="str">
        <f>작성용!P3267</f>
        <v xml:space="preserve">02-2002-7646 </v>
      </c>
      <c r="Z3270" s="57" t="str">
        <f>작성용!Q3267</f>
        <v xml:space="preserve">ddoong02@heungkuklife.co.kr </v>
      </c>
      <c r="AA3270" s="55" t="str">
        <f>작성용!AJ3267</f>
        <v>-</v>
      </c>
      <c r="AB3270" s="55">
        <f>작성용!AB3267</f>
        <v>0</v>
      </c>
    </row>
    <row r="3271" spans="1:28" s="11" customFormat="1" ht="16.5" hidden="1" customHeight="1" x14ac:dyDescent="0.3">
      <c r="A3271" s="53">
        <f>작성용!AL3268</f>
        <v>3267</v>
      </c>
      <c r="B3271" s="54" t="str">
        <f>작성용!AI3268</f>
        <v>본평가 : 2025-01-08</v>
      </c>
      <c r="C3271" s="55" t="str">
        <f>작성용!AK3268</f>
        <v>개별종목</v>
      </c>
      <c r="D3271" s="56">
        <f>작성용!T3268</f>
        <v>45702</v>
      </c>
      <c r="E3271" s="57" t="str">
        <f>작성용!B3268</f>
        <v>흥국생명보험</v>
      </c>
      <c r="F3271" s="57" t="str">
        <f>작성용!C3268</f>
        <v>재평가</v>
      </c>
      <c r="G3271" s="57" t="str">
        <f>작성용!D3268</f>
        <v>한국투자사모글로벌클린에너지인프라특별자산투자신탁1호</v>
      </c>
      <c r="H3271" s="58" t="str">
        <f>작성용!E3268</f>
        <v>KBP2017090080</v>
      </c>
      <c r="I3271" s="57" t="str">
        <f>작성용!F3268</f>
        <v>B02</v>
      </c>
      <c r="J3271" s="57">
        <f>작성용!G3268</f>
        <v>0</v>
      </c>
      <c r="K3271" s="57" t="str">
        <f>작성용!H3268</f>
        <v>Y</v>
      </c>
      <c r="L3271" s="57" t="str">
        <f>작성용!N3268</f>
        <v xml:space="preserve">분기 </v>
      </c>
      <c r="M3271" s="56" t="str">
        <f>작성용!U3268</f>
        <v>2025.03.31</v>
      </c>
      <c r="N3271" s="56" t="str">
        <f>작성용!V3268</f>
        <v>사전등록</v>
      </c>
      <c r="O3271" s="56" t="str">
        <f>작성용!W3268</f>
        <v>사전등록</v>
      </c>
      <c r="P3271" s="56" t="str">
        <f>작성용!X3268</f>
        <v>-</v>
      </c>
      <c r="Q3271" s="57" t="str">
        <f>작성용!AD3268</f>
        <v>대체평가3사업본부</v>
      </c>
      <c r="R3271" s="59">
        <f>작성용!AE3268</f>
        <v>0</v>
      </c>
      <c r="S3271" s="57" t="str">
        <f>작성용!AF3268</f>
        <v>대체평가3사업본부</v>
      </c>
      <c r="T3271" s="60" t="str">
        <f>작성용!AG3268</f>
        <v>김영하/김운영</v>
      </c>
      <c r="U3271" s="60" t="str">
        <f>작성용!AH3268</f>
        <v>김운영</v>
      </c>
      <c r="V3271" s="55">
        <f>작성용!AA3268</f>
        <v>202503</v>
      </c>
      <c r="W3271" s="57" t="str">
        <f>작성용!AC3268</f>
        <v>[T]기타보험기관[1본부]</v>
      </c>
      <c r="X3271" s="57" t="str">
        <f>작성용!O3268</f>
        <v xml:space="preserve">이영미차장 </v>
      </c>
      <c r="Y3271" s="57" t="str">
        <f>작성용!P3268</f>
        <v xml:space="preserve">02-2002-7646 </v>
      </c>
      <c r="Z3271" s="57" t="str">
        <f>작성용!Q3268</f>
        <v xml:space="preserve">ddoong02@heungkuklife.co.kr </v>
      </c>
      <c r="AA3271" s="55" t="str">
        <f>작성용!AJ3268</f>
        <v>-</v>
      </c>
      <c r="AB3271" s="55">
        <f>작성용!AB3268</f>
        <v>0</v>
      </c>
    </row>
    <row r="3272" spans="1:28" s="11" customFormat="1" ht="16.5" hidden="1" customHeight="1" x14ac:dyDescent="0.3">
      <c r="A3272" s="53">
        <f>작성용!AL3269</f>
        <v>3268</v>
      </c>
      <c r="B3272" s="54" t="str">
        <f>작성용!AI3269</f>
        <v>본평가 : 2025-01-08</v>
      </c>
      <c r="C3272" s="55" t="str">
        <f>작성용!AK3269</f>
        <v>개별종목</v>
      </c>
      <c r="D3272" s="56">
        <f>작성용!T3269</f>
        <v>45702</v>
      </c>
      <c r="E3272" s="57" t="str">
        <f>작성용!B3269</f>
        <v>흥국생명보험</v>
      </c>
      <c r="F3272" s="57" t="str">
        <f>작성용!C3269</f>
        <v>재평가</v>
      </c>
      <c r="G3272" s="57" t="str">
        <f>작성용!D3269</f>
        <v>한국투자사모프로미BTL인프라특별자산투자신탁1호</v>
      </c>
      <c r="H3272" s="58" t="str">
        <f>작성용!E3269</f>
        <v>KBP2019030045</v>
      </c>
      <c r="I3272" s="57" t="str">
        <f>작성용!F3269</f>
        <v>B02</v>
      </c>
      <c r="J3272" s="57">
        <f>작성용!G3269</f>
        <v>0</v>
      </c>
      <c r="K3272" s="57" t="str">
        <f>작성용!H3269</f>
        <v>Y</v>
      </c>
      <c r="L3272" s="57" t="str">
        <f>작성용!N3269</f>
        <v xml:space="preserve">분기 </v>
      </c>
      <c r="M3272" s="56" t="str">
        <f>작성용!U3269</f>
        <v>2025.03.31</v>
      </c>
      <c r="N3272" s="56" t="str">
        <f>작성용!V3269</f>
        <v>사전등록</v>
      </c>
      <c r="O3272" s="56" t="str">
        <f>작성용!W3269</f>
        <v>사전등록</v>
      </c>
      <c r="P3272" s="56" t="str">
        <f>작성용!X3269</f>
        <v>-</v>
      </c>
      <c r="Q3272" s="57" t="str">
        <f>작성용!AD3269</f>
        <v>대체평가3사업본부</v>
      </c>
      <c r="R3272" s="59">
        <f>작성용!AE3269</f>
        <v>0</v>
      </c>
      <c r="S3272" s="57" t="str">
        <f>작성용!AF3269</f>
        <v>대체평가3사업본부</v>
      </c>
      <c r="T3272" s="60" t="str">
        <f>작성용!AG3269</f>
        <v>김영하/김운영</v>
      </c>
      <c r="U3272" s="60" t="str">
        <f>작성용!AH3269</f>
        <v>김운영</v>
      </c>
      <c r="V3272" s="55">
        <f>작성용!AA3269</f>
        <v>202503</v>
      </c>
      <c r="W3272" s="57" t="str">
        <f>작성용!AC3269</f>
        <v>[T]기타보험기관[1본부]</v>
      </c>
      <c r="X3272" s="57" t="str">
        <f>작성용!O3269</f>
        <v xml:space="preserve">이영미차장 </v>
      </c>
      <c r="Y3272" s="57" t="str">
        <f>작성용!P3269</f>
        <v xml:space="preserve">02-2002-7646 </v>
      </c>
      <c r="Z3272" s="57" t="str">
        <f>작성용!Q3269</f>
        <v xml:space="preserve">ddoong02@heungkuklife.co.kr </v>
      </c>
      <c r="AA3272" s="55" t="str">
        <f>작성용!AJ3269</f>
        <v>-</v>
      </c>
      <c r="AB3272" s="55">
        <f>작성용!AB3269</f>
        <v>0</v>
      </c>
    </row>
    <row r="3273" spans="1:28" s="11" customFormat="1" ht="16.5" hidden="1" customHeight="1" x14ac:dyDescent="0.3">
      <c r="A3273" s="53">
        <f>작성용!AL3270</f>
        <v>3269</v>
      </c>
      <c r="B3273" s="54" t="str">
        <f>작성용!AI3270</f>
        <v>본평가 : 2025-01-08</v>
      </c>
      <c r="C3273" s="55" t="str">
        <f>작성용!AK3270</f>
        <v>개별종목</v>
      </c>
      <c r="D3273" s="56">
        <f>작성용!T3270</f>
        <v>45702</v>
      </c>
      <c r="E3273" s="57" t="str">
        <f>작성용!B3270</f>
        <v>흥국생명보험</v>
      </c>
      <c r="F3273" s="57" t="str">
        <f>작성용!C3270</f>
        <v>재평가</v>
      </c>
      <c r="G3273" s="57" t="str">
        <f>작성용!D3270</f>
        <v>한국투자필라델피아전문투자형사모부동산투자신탁1호</v>
      </c>
      <c r="H3273" s="58" t="str">
        <f>작성용!E3270</f>
        <v>KBP2018030093</v>
      </c>
      <c r="I3273" s="57" t="str">
        <f>작성용!F3270</f>
        <v>B02</v>
      </c>
      <c r="J3273" s="57">
        <f>작성용!G3270</f>
        <v>0</v>
      </c>
      <c r="K3273" s="57" t="str">
        <f>작성용!H3270</f>
        <v>Y</v>
      </c>
      <c r="L3273" s="57" t="str">
        <f>작성용!N3270</f>
        <v xml:space="preserve">분기 </v>
      </c>
      <c r="M3273" s="56" t="str">
        <f>작성용!U3270</f>
        <v>2025.03.31</v>
      </c>
      <c r="N3273" s="56" t="str">
        <f>작성용!V3270</f>
        <v>사전등록</v>
      </c>
      <c r="O3273" s="56" t="str">
        <f>작성용!W3270</f>
        <v>사전등록</v>
      </c>
      <c r="P3273" s="56" t="str">
        <f>작성용!X3270</f>
        <v>-</v>
      </c>
      <c r="Q3273" s="57" t="str">
        <f>작성용!AD3270</f>
        <v>대체평가3사업본부</v>
      </c>
      <c r="R3273" s="59">
        <f>작성용!AE3270</f>
        <v>0</v>
      </c>
      <c r="S3273" s="57" t="str">
        <f>작성용!AF3270</f>
        <v>대체평가3사업본부</v>
      </c>
      <c r="T3273" s="60" t="str">
        <f>작성용!AG3270</f>
        <v>김영하/김운영</v>
      </c>
      <c r="U3273" s="60" t="str">
        <f>작성용!AH3270</f>
        <v>김운영</v>
      </c>
      <c r="V3273" s="55">
        <f>작성용!AA3270</f>
        <v>202503</v>
      </c>
      <c r="W3273" s="57" t="str">
        <f>작성용!AC3270</f>
        <v>[T]기타보험기관[1본부]</v>
      </c>
      <c r="X3273" s="57" t="str">
        <f>작성용!O3270</f>
        <v xml:space="preserve">이영미차장 </v>
      </c>
      <c r="Y3273" s="57" t="str">
        <f>작성용!P3270</f>
        <v xml:space="preserve">02-2002-7646 </v>
      </c>
      <c r="Z3273" s="57" t="str">
        <f>작성용!Q3270</f>
        <v xml:space="preserve">ddoong02@heungkuklife.co.kr </v>
      </c>
      <c r="AA3273" s="55" t="str">
        <f>작성용!AJ3270</f>
        <v>-</v>
      </c>
      <c r="AB3273" s="55">
        <f>작성용!AB3270</f>
        <v>0</v>
      </c>
    </row>
    <row r="3274" spans="1:28" s="11" customFormat="1" ht="16.5" hidden="1" customHeight="1" x14ac:dyDescent="0.3">
      <c r="A3274" s="53">
        <f>작성용!AL3271</f>
        <v>3270</v>
      </c>
      <c r="B3274" s="54" t="str">
        <f>작성용!AI3271</f>
        <v>본평가 : 2025-01-08</v>
      </c>
      <c r="C3274" s="55" t="str">
        <f>작성용!AK3271</f>
        <v>개별종목</v>
      </c>
      <c r="D3274" s="56">
        <f>작성용!T3271</f>
        <v>45702</v>
      </c>
      <c r="E3274" s="57" t="str">
        <f>작성용!B3271</f>
        <v>흥국생명보험</v>
      </c>
      <c r="F3274" s="57" t="str">
        <f>작성용!C3271</f>
        <v>재평가</v>
      </c>
      <c r="G3274" s="57" t="str">
        <f>작성용!D3271</f>
        <v>한국투자항공기전문투자형사모특별자산투자신탁3호</v>
      </c>
      <c r="H3274" s="58" t="str">
        <f>작성용!E3271</f>
        <v>KBP2017090082</v>
      </c>
      <c r="I3274" s="57" t="str">
        <f>작성용!F3271</f>
        <v>B02</v>
      </c>
      <c r="J3274" s="57">
        <f>작성용!G3271</f>
        <v>0</v>
      </c>
      <c r="K3274" s="57" t="str">
        <f>작성용!H3271</f>
        <v>Y</v>
      </c>
      <c r="L3274" s="57" t="str">
        <f>작성용!N3271</f>
        <v xml:space="preserve">분기 </v>
      </c>
      <c r="M3274" s="56" t="str">
        <f>작성용!U3271</f>
        <v>2025.03.31</v>
      </c>
      <c r="N3274" s="56" t="str">
        <f>작성용!V3271</f>
        <v>사전등록</v>
      </c>
      <c r="O3274" s="56" t="str">
        <f>작성용!W3271</f>
        <v>사전등록</v>
      </c>
      <c r="P3274" s="56" t="str">
        <f>작성용!X3271</f>
        <v>-</v>
      </c>
      <c r="Q3274" s="57" t="str">
        <f>작성용!AD3271</f>
        <v>대체평가3사업본부</v>
      </c>
      <c r="R3274" s="59">
        <f>작성용!AE3271</f>
        <v>0</v>
      </c>
      <c r="S3274" s="57" t="str">
        <f>작성용!AF3271</f>
        <v>대체평가3사업본부</v>
      </c>
      <c r="T3274" s="60" t="str">
        <f>작성용!AG3271</f>
        <v>김영하/김운영</v>
      </c>
      <c r="U3274" s="60" t="str">
        <f>작성용!AH3271</f>
        <v>김운영</v>
      </c>
      <c r="V3274" s="55">
        <f>작성용!AA3271</f>
        <v>202503</v>
      </c>
      <c r="W3274" s="57" t="str">
        <f>작성용!AC3271</f>
        <v>[T]기타보험기관[1본부]</v>
      </c>
      <c r="X3274" s="57" t="str">
        <f>작성용!O3271</f>
        <v xml:space="preserve">이영미차장 </v>
      </c>
      <c r="Y3274" s="57" t="str">
        <f>작성용!P3271</f>
        <v xml:space="preserve">02-2002-7646 </v>
      </c>
      <c r="Z3274" s="57" t="str">
        <f>작성용!Q3271</f>
        <v xml:space="preserve">ddoong02@heungkuklife.co.kr </v>
      </c>
      <c r="AA3274" s="55" t="str">
        <f>작성용!AJ3271</f>
        <v>-</v>
      </c>
      <c r="AB3274" s="55">
        <f>작성용!AB3271</f>
        <v>0</v>
      </c>
    </row>
    <row r="3275" spans="1:28" s="11" customFormat="1" ht="16.5" hidden="1" customHeight="1" x14ac:dyDescent="0.3">
      <c r="A3275" s="53">
        <f>작성용!AL3272</f>
        <v>3271</v>
      </c>
      <c r="B3275" s="54" t="str">
        <f>작성용!AI3272</f>
        <v>본평가 : 2025-01-08</v>
      </c>
      <c r="C3275" s="55" t="str">
        <f>작성용!AK3272</f>
        <v>개별종목</v>
      </c>
      <c r="D3275" s="56">
        <f>작성용!T3272</f>
        <v>45702</v>
      </c>
      <c r="E3275" s="57" t="str">
        <f>작성용!B3272</f>
        <v>흥국생명보험</v>
      </c>
      <c r="F3275" s="57" t="str">
        <f>작성용!C3272</f>
        <v>재평가</v>
      </c>
      <c r="G3275" s="57" t="str">
        <f>작성용!D3272</f>
        <v>한화DEBTSTRATEGY전문투자형사모부동산투자신탁20호</v>
      </c>
      <c r="H3275" s="58" t="str">
        <f>작성용!E3272</f>
        <v>KBP2019120379</v>
      </c>
      <c r="I3275" s="57" t="str">
        <f>작성용!F3272</f>
        <v>B02</v>
      </c>
      <c r="J3275" s="57">
        <f>작성용!G3272</f>
        <v>0</v>
      </c>
      <c r="K3275" s="57" t="str">
        <f>작성용!H3272</f>
        <v>Y</v>
      </c>
      <c r="L3275" s="57" t="str">
        <f>작성용!N3272</f>
        <v xml:space="preserve">분기 </v>
      </c>
      <c r="M3275" s="56" t="str">
        <f>작성용!U3272</f>
        <v>2025.03.31</v>
      </c>
      <c r="N3275" s="56" t="str">
        <f>작성용!V3272</f>
        <v>사전등록</v>
      </c>
      <c r="O3275" s="56" t="str">
        <f>작성용!W3272</f>
        <v>사전등록</v>
      </c>
      <c r="P3275" s="56" t="str">
        <f>작성용!X3272</f>
        <v>-</v>
      </c>
      <c r="Q3275" s="57" t="str">
        <f>작성용!AD3272</f>
        <v>대체평가3사업본부</v>
      </c>
      <c r="R3275" s="59">
        <f>작성용!AE3272</f>
        <v>0</v>
      </c>
      <c r="S3275" s="57" t="str">
        <f>작성용!AF3272</f>
        <v>대체평가3사업본부</v>
      </c>
      <c r="T3275" s="60" t="str">
        <f>작성용!AG3272</f>
        <v>김영하/김운영</v>
      </c>
      <c r="U3275" s="60" t="str">
        <f>작성용!AH3272</f>
        <v>김운영</v>
      </c>
      <c r="V3275" s="55">
        <f>작성용!AA3272</f>
        <v>202503</v>
      </c>
      <c r="W3275" s="57" t="str">
        <f>작성용!AC3272</f>
        <v>[T]기타보험기관[1본부]</v>
      </c>
      <c r="X3275" s="57" t="str">
        <f>작성용!O3272</f>
        <v xml:space="preserve">이영미차장 </v>
      </c>
      <c r="Y3275" s="57" t="str">
        <f>작성용!P3272</f>
        <v xml:space="preserve">02-2002-7646 </v>
      </c>
      <c r="Z3275" s="57" t="str">
        <f>작성용!Q3272</f>
        <v xml:space="preserve">ddoong02@heungkuklife.co.kr </v>
      </c>
      <c r="AA3275" s="55" t="str">
        <f>작성용!AJ3272</f>
        <v>-</v>
      </c>
      <c r="AB3275" s="55">
        <f>작성용!AB3272</f>
        <v>0</v>
      </c>
    </row>
    <row r="3276" spans="1:28" s="11" customFormat="1" ht="16.5" hidden="1" customHeight="1" x14ac:dyDescent="0.3">
      <c r="A3276" s="53">
        <f>작성용!AL3273</f>
        <v>3272</v>
      </c>
      <c r="B3276" s="54" t="str">
        <f>작성용!AI3273</f>
        <v>본평가 : 2025-01-08</v>
      </c>
      <c r="C3276" s="55" t="str">
        <f>작성용!AK3273</f>
        <v>개별종목</v>
      </c>
      <c r="D3276" s="56">
        <f>작성용!T3273</f>
        <v>45702</v>
      </c>
      <c r="E3276" s="57" t="str">
        <f>작성용!B3273</f>
        <v>흥국생명보험</v>
      </c>
      <c r="F3276" s="57" t="str">
        <f>작성용!C3273</f>
        <v>재평가</v>
      </c>
      <c r="G3276" s="57" t="str">
        <f>작성용!D3273</f>
        <v>한화영국PPP인프라전문투자형사모특별자산투자신탁1호</v>
      </c>
      <c r="H3276" s="58" t="str">
        <f>작성용!E3273</f>
        <v>KBP2019120255</v>
      </c>
      <c r="I3276" s="57" t="str">
        <f>작성용!F3273</f>
        <v>B02</v>
      </c>
      <c r="J3276" s="57">
        <f>작성용!G3273</f>
        <v>0</v>
      </c>
      <c r="K3276" s="57" t="str">
        <f>작성용!H3273</f>
        <v>Y</v>
      </c>
      <c r="L3276" s="57" t="str">
        <f>작성용!N3273</f>
        <v xml:space="preserve">분기 </v>
      </c>
      <c r="M3276" s="56" t="str">
        <f>작성용!U3273</f>
        <v>2025.03.31</v>
      </c>
      <c r="N3276" s="56" t="str">
        <f>작성용!V3273</f>
        <v>사전등록</v>
      </c>
      <c r="O3276" s="56" t="str">
        <f>작성용!W3273</f>
        <v>사전등록</v>
      </c>
      <c r="P3276" s="56" t="str">
        <f>작성용!X3273</f>
        <v>-</v>
      </c>
      <c r="Q3276" s="57" t="str">
        <f>작성용!AD3273</f>
        <v>대체평가3사업본부</v>
      </c>
      <c r="R3276" s="59">
        <f>작성용!AE3273</f>
        <v>0</v>
      </c>
      <c r="S3276" s="57" t="str">
        <f>작성용!AF3273</f>
        <v>대체평가3사업본부</v>
      </c>
      <c r="T3276" s="60" t="str">
        <f>작성용!AG3273</f>
        <v>김영하/김운영</v>
      </c>
      <c r="U3276" s="60" t="str">
        <f>작성용!AH3273</f>
        <v>김운영</v>
      </c>
      <c r="V3276" s="55">
        <f>작성용!AA3273</f>
        <v>202503</v>
      </c>
      <c r="W3276" s="57" t="str">
        <f>작성용!AC3273</f>
        <v>[T]기타보험기관[1본부]</v>
      </c>
      <c r="X3276" s="57" t="str">
        <f>작성용!O3273</f>
        <v xml:space="preserve">이영미차장 </v>
      </c>
      <c r="Y3276" s="57" t="str">
        <f>작성용!P3273</f>
        <v xml:space="preserve">02-2002-7646 </v>
      </c>
      <c r="Z3276" s="57" t="str">
        <f>작성용!Q3273</f>
        <v xml:space="preserve">ddoong02@heungkuklife.co.kr </v>
      </c>
      <c r="AA3276" s="55" t="str">
        <f>작성용!AJ3273</f>
        <v>-</v>
      </c>
      <c r="AB3276" s="55">
        <f>작성용!AB3273</f>
        <v>0</v>
      </c>
    </row>
    <row r="3277" spans="1:28" s="11" customFormat="1" ht="16.5" hidden="1" customHeight="1" x14ac:dyDescent="0.3">
      <c r="A3277" s="53">
        <f>작성용!AL3274</f>
        <v>3273</v>
      </c>
      <c r="B3277" s="54" t="str">
        <f>작성용!AI3274</f>
        <v>본평가 : 2025-01-08</v>
      </c>
      <c r="C3277" s="55" t="str">
        <f>작성용!AK3274</f>
        <v>개별종목</v>
      </c>
      <c r="D3277" s="56">
        <f>작성용!T3274</f>
        <v>45702</v>
      </c>
      <c r="E3277" s="57" t="str">
        <f>작성용!B3274</f>
        <v>흥국생명보험</v>
      </c>
      <c r="F3277" s="57" t="str">
        <f>작성용!C3274</f>
        <v>재평가</v>
      </c>
      <c r="G3277" s="57" t="str">
        <f>작성용!D3274</f>
        <v>한화영국공항인프라전문투자형사모특별자산투자신탁1호</v>
      </c>
      <c r="H3277" s="58" t="str">
        <f>작성용!E3274</f>
        <v>KBP2020060005</v>
      </c>
      <c r="I3277" s="57" t="str">
        <f>작성용!F3274</f>
        <v>B02</v>
      </c>
      <c r="J3277" s="57">
        <f>작성용!G3274</f>
        <v>0</v>
      </c>
      <c r="K3277" s="57" t="str">
        <f>작성용!H3274</f>
        <v>Y</v>
      </c>
      <c r="L3277" s="57" t="str">
        <f>작성용!N3274</f>
        <v xml:space="preserve">분기 </v>
      </c>
      <c r="M3277" s="56" t="str">
        <f>작성용!U3274</f>
        <v>2025.03.31</v>
      </c>
      <c r="N3277" s="56" t="str">
        <f>작성용!V3274</f>
        <v>사전등록</v>
      </c>
      <c r="O3277" s="56" t="str">
        <f>작성용!W3274</f>
        <v>사전등록</v>
      </c>
      <c r="P3277" s="56" t="str">
        <f>작성용!X3274</f>
        <v>-</v>
      </c>
      <c r="Q3277" s="57" t="str">
        <f>작성용!AD3274</f>
        <v>대체평가3사업본부</v>
      </c>
      <c r="R3277" s="59">
        <f>작성용!AE3274</f>
        <v>0</v>
      </c>
      <c r="S3277" s="57" t="str">
        <f>작성용!AF3274</f>
        <v>대체평가3사업본부</v>
      </c>
      <c r="T3277" s="60" t="str">
        <f>작성용!AG3274</f>
        <v>김영하/김운영</v>
      </c>
      <c r="U3277" s="60" t="str">
        <f>작성용!AH3274</f>
        <v>김운영</v>
      </c>
      <c r="V3277" s="55">
        <f>작성용!AA3274</f>
        <v>202503</v>
      </c>
      <c r="W3277" s="57" t="str">
        <f>작성용!AC3274</f>
        <v>[T]기타보험기관[1본부]</v>
      </c>
      <c r="X3277" s="57" t="str">
        <f>작성용!O3274</f>
        <v xml:space="preserve">이영미차장 </v>
      </c>
      <c r="Y3277" s="57" t="str">
        <f>작성용!P3274</f>
        <v xml:space="preserve">02-2002-7646 </v>
      </c>
      <c r="Z3277" s="57" t="str">
        <f>작성용!Q3274</f>
        <v xml:space="preserve">ddoong02@heungkuklife.co.kr </v>
      </c>
      <c r="AA3277" s="55" t="str">
        <f>작성용!AJ3274</f>
        <v>-</v>
      </c>
      <c r="AB3277" s="55">
        <f>작성용!AB3274</f>
        <v>0</v>
      </c>
    </row>
    <row r="3278" spans="1:28" s="11" customFormat="1" ht="16.5" hidden="1" customHeight="1" x14ac:dyDescent="0.3">
      <c r="A3278" s="53">
        <f>작성용!AL3275</f>
        <v>3274</v>
      </c>
      <c r="B3278" s="54" t="str">
        <f>작성용!AI3275</f>
        <v>본평가 : 2025-01-08</v>
      </c>
      <c r="C3278" s="55" t="str">
        <f>작성용!AK3275</f>
        <v>개별종목</v>
      </c>
      <c r="D3278" s="56">
        <f>작성용!T3275</f>
        <v>45702</v>
      </c>
      <c r="E3278" s="57" t="str">
        <f>작성용!B3275</f>
        <v>흥국생명보험</v>
      </c>
      <c r="F3278" s="57" t="str">
        <f>작성용!C3275</f>
        <v>재평가</v>
      </c>
      <c r="G3278" s="57" t="str">
        <f>작성용!D3275</f>
        <v>한화영국규제자산인프라전문투자형사모특별자산투자신탁1호</v>
      </c>
      <c r="H3278" s="58" t="str">
        <f>작성용!E3275</f>
        <v>KBP2020090093</v>
      </c>
      <c r="I3278" s="57" t="str">
        <f>작성용!F3275</f>
        <v>B02</v>
      </c>
      <c r="J3278" s="57">
        <f>작성용!G3275</f>
        <v>0</v>
      </c>
      <c r="K3278" s="57" t="str">
        <f>작성용!H3275</f>
        <v>Y</v>
      </c>
      <c r="L3278" s="57" t="str">
        <f>작성용!N3275</f>
        <v xml:space="preserve">분기 </v>
      </c>
      <c r="M3278" s="56" t="str">
        <f>작성용!U3275</f>
        <v>2025.03.31</v>
      </c>
      <c r="N3278" s="56" t="str">
        <f>작성용!V3275</f>
        <v>사전등록</v>
      </c>
      <c r="O3278" s="56" t="str">
        <f>작성용!W3275</f>
        <v>사전등록</v>
      </c>
      <c r="P3278" s="56" t="str">
        <f>작성용!X3275</f>
        <v>-</v>
      </c>
      <c r="Q3278" s="57" t="str">
        <f>작성용!AD3275</f>
        <v>대체평가3사업본부</v>
      </c>
      <c r="R3278" s="59">
        <f>작성용!AE3275</f>
        <v>0</v>
      </c>
      <c r="S3278" s="57" t="str">
        <f>작성용!AF3275</f>
        <v>대체평가3사업본부</v>
      </c>
      <c r="T3278" s="60" t="str">
        <f>작성용!AG3275</f>
        <v>김영하/김운영</v>
      </c>
      <c r="U3278" s="60" t="str">
        <f>작성용!AH3275</f>
        <v>김운영</v>
      </c>
      <c r="V3278" s="55">
        <f>작성용!AA3275</f>
        <v>202503</v>
      </c>
      <c r="W3278" s="57" t="str">
        <f>작성용!AC3275</f>
        <v>[T]기타보험기관[1본부]</v>
      </c>
      <c r="X3278" s="57" t="str">
        <f>작성용!O3275</f>
        <v xml:space="preserve">이영미차장 </v>
      </c>
      <c r="Y3278" s="57" t="str">
        <f>작성용!P3275</f>
        <v xml:space="preserve">02-2002-7646 </v>
      </c>
      <c r="Z3278" s="57" t="str">
        <f>작성용!Q3275</f>
        <v xml:space="preserve">ddoong02@heungkuklife.co.kr </v>
      </c>
      <c r="AA3278" s="55" t="str">
        <f>작성용!AJ3275</f>
        <v>-</v>
      </c>
      <c r="AB3278" s="55">
        <f>작성용!AB3275</f>
        <v>0</v>
      </c>
    </row>
    <row r="3279" spans="1:28" s="11" customFormat="1" ht="16.5" hidden="1" customHeight="1" x14ac:dyDescent="0.3">
      <c r="A3279" s="53">
        <f>작성용!AL3276</f>
        <v>3275</v>
      </c>
      <c r="B3279" s="54" t="str">
        <f>작성용!AI3276</f>
        <v>본평가 : 2025-01-08</v>
      </c>
      <c r="C3279" s="55" t="str">
        <f>작성용!AK3276</f>
        <v>개별종목</v>
      </c>
      <c r="D3279" s="56">
        <f>작성용!T3276</f>
        <v>45702</v>
      </c>
      <c r="E3279" s="57" t="str">
        <f>작성용!B3276</f>
        <v>흥국생명보험</v>
      </c>
      <c r="F3279" s="57" t="str">
        <f>작성용!C3276</f>
        <v>재평가</v>
      </c>
      <c r="G3279" s="57" t="str">
        <f>작성용!D3276</f>
        <v>한화영국규제자산인프라전문투자형사모특별자산투자신탁2호</v>
      </c>
      <c r="H3279" s="58" t="str">
        <f>작성용!E3276</f>
        <v>KBP2018090019</v>
      </c>
      <c r="I3279" s="57" t="str">
        <f>작성용!F3276</f>
        <v>B02</v>
      </c>
      <c r="J3279" s="57">
        <f>작성용!G3276</f>
        <v>0</v>
      </c>
      <c r="K3279" s="57" t="str">
        <f>작성용!H3276</f>
        <v>Y</v>
      </c>
      <c r="L3279" s="57" t="str">
        <f>작성용!N3276</f>
        <v xml:space="preserve">분기 </v>
      </c>
      <c r="M3279" s="56" t="str">
        <f>작성용!U3276</f>
        <v>2025.03.31</v>
      </c>
      <c r="N3279" s="56" t="str">
        <f>작성용!V3276</f>
        <v>사전등록</v>
      </c>
      <c r="O3279" s="56" t="str">
        <f>작성용!W3276</f>
        <v>사전등록</v>
      </c>
      <c r="P3279" s="56" t="str">
        <f>작성용!X3276</f>
        <v>-</v>
      </c>
      <c r="Q3279" s="57" t="str">
        <f>작성용!AD3276</f>
        <v>대체평가3사업본부</v>
      </c>
      <c r="R3279" s="59">
        <f>작성용!AE3276</f>
        <v>0</v>
      </c>
      <c r="S3279" s="57" t="str">
        <f>작성용!AF3276</f>
        <v>대체평가3사업본부</v>
      </c>
      <c r="T3279" s="60" t="str">
        <f>작성용!AG3276</f>
        <v>김영하/김운영</v>
      </c>
      <c r="U3279" s="60" t="str">
        <f>작성용!AH3276</f>
        <v>김운영</v>
      </c>
      <c r="V3279" s="55">
        <f>작성용!AA3276</f>
        <v>202503</v>
      </c>
      <c r="W3279" s="57" t="str">
        <f>작성용!AC3276</f>
        <v>[T]기타보험기관[1본부]</v>
      </c>
      <c r="X3279" s="57" t="str">
        <f>작성용!O3276</f>
        <v xml:space="preserve">이영미차장 </v>
      </c>
      <c r="Y3279" s="57" t="str">
        <f>작성용!P3276</f>
        <v xml:space="preserve">02-2002-7646 </v>
      </c>
      <c r="Z3279" s="57" t="str">
        <f>작성용!Q3276</f>
        <v xml:space="preserve">ddoong02@heungkuklife.co.kr </v>
      </c>
      <c r="AA3279" s="55" t="str">
        <f>작성용!AJ3276</f>
        <v>-</v>
      </c>
      <c r="AB3279" s="55">
        <f>작성용!AB3276</f>
        <v>0</v>
      </c>
    </row>
    <row r="3280" spans="1:28" s="11" customFormat="1" ht="16.5" hidden="1" customHeight="1" x14ac:dyDescent="0.3">
      <c r="A3280" s="53">
        <f>작성용!AL3277</f>
        <v>3276</v>
      </c>
      <c r="B3280" s="54" t="str">
        <f>작성용!AI3277</f>
        <v>본평가 : 2025-01-08</v>
      </c>
      <c r="C3280" s="55" t="str">
        <f>작성용!AK3277</f>
        <v>개별종목</v>
      </c>
      <c r="D3280" s="56">
        <f>작성용!T3277</f>
        <v>45702</v>
      </c>
      <c r="E3280" s="57" t="str">
        <f>작성용!B3277</f>
        <v>흥국생명보험</v>
      </c>
      <c r="F3280" s="57" t="str">
        <f>작성용!C3277</f>
        <v>재평가</v>
      </c>
      <c r="G3280" s="57" t="str">
        <f>작성용!D3277</f>
        <v>한화영국코어인프라전문투자형사모특별자산투자신탁1호</v>
      </c>
      <c r="H3280" s="58" t="str">
        <f>작성용!E3277</f>
        <v>KBP2019120159</v>
      </c>
      <c r="I3280" s="57" t="str">
        <f>작성용!F3277</f>
        <v>B02</v>
      </c>
      <c r="J3280" s="57">
        <f>작성용!G3277</f>
        <v>0</v>
      </c>
      <c r="K3280" s="57" t="str">
        <f>작성용!H3277</f>
        <v>Y</v>
      </c>
      <c r="L3280" s="57" t="str">
        <f>작성용!N3277</f>
        <v xml:space="preserve">분기 </v>
      </c>
      <c r="M3280" s="56" t="str">
        <f>작성용!U3277</f>
        <v>2025.03.31</v>
      </c>
      <c r="N3280" s="56" t="str">
        <f>작성용!V3277</f>
        <v>사전등록</v>
      </c>
      <c r="O3280" s="56" t="str">
        <f>작성용!W3277</f>
        <v>사전등록</v>
      </c>
      <c r="P3280" s="56" t="str">
        <f>작성용!X3277</f>
        <v>-</v>
      </c>
      <c r="Q3280" s="57" t="str">
        <f>작성용!AD3277</f>
        <v>대체평가3사업본부</v>
      </c>
      <c r="R3280" s="59">
        <f>작성용!AE3277</f>
        <v>0</v>
      </c>
      <c r="S3280" s="57" t="str">
        <f>작성용!AF3277</f>
        <v>대체평가3사업본부</v>
      </c>
      <c r="T3280" s="60" t="str">
        <f>작성용!AG3277</f>
        <v>김영하/김운영</v>
      </c>
      <c r="U3280" s="60" t="str">
        <f>작성용!AH3277</f>
        <v>김운영</v>
      </c>
      <c r="V3280" s="55">
        <f>작성용!AA3277</f>
        <v>202503</v>
      </c>
      <c r="W3280" s="57" t="str">
        <f>작성용!AC3277</f>
        <v>[T]기타보험기관[1본부]</v>
      </c>
      <c r="X3280" s="57" t="str">
        <f>작성용!O3277</f>
        <v xml:space="preserve">이영미차장 </v>
      </c>
      <c r="Y3280" s="57" t="str">
        <f>작성용!P3277</f>
        <v xml:space="preserve">02-2002-7646 </v>
      </c>
      <c r="Z3280" s="57" t="str">
        <f>작성용!Q3277</f>
        <v xml:space="preserve">ddoong02@heungkuklife.co.kr </v>
      </c>
      <c r="AA3280" s="55" t="str">
        <f>작성용!AJ3277</f>
        <v>-</v>
      </c>
      <c r="AB3280" s="55">
        <f>작성용!AB3277</f>
        <v>0</v>
      </c>
    </row>
    <row r="3281" spans="1:28" s="11" customFormat="1" ht="16.5" hidden="1" customHeight="1" x14ac:dyDescent="0.3">
      <c r="A3281" s="53">
        <f>작성용!AL3278</f>
        <v>3277</v>
      </c>
      <c r="B3281" s="54" t="str">
        <f>작성용!AI3278</f>
        <v>본평가 : 2025-01-08</v>
      </c>
      <c r="C3281" s="55" t="str">
        <f>작성용!AK3278</f>
        <v>개별종목</v>
      </c>
      <c r="D3281" s="56">
        <f>작성용!T3278</f>
        <v>45702</v>
      </c>
      <c r="E3281" s="57" t="str">
        <f>작성용!B3278</f>
        <v>흥국생명보험</v>
      </c>
      <c r="F3281" s="57" t="str">
        <f>작성용!C3278</f>
        <v>재평가</v>
      </c>
      <c r="G3281" s="57" t="str">
        <f>작성용!D3278</f>
        <v>한화유럽PPP인프라전문투자형사모특별자산신탁2호</v>
      </c>
      <c r="H3281" s="58" t="str">
        <f>작성용!E3278</f>
        <v>KBP2019120119</v>
      </c>
      <c r="I3281" s="57" t="str">
        <f>작성용!F3278</f>
        <v>B02</v>
      </c>
      <c r="J3281" s="57">
        <f>작성용!G3278</f>
        <v>0</v>
      </c>
      <c r="K3281" s="57" t="str">
        <f>작성용!H3278</f>
        <v>Y</v>
      </c>
      <c r="L3281" s="57" t="str">
        <f>작성용!N3278</f>
        <v xml:space="preserve">분기 </v>
      </c>
      <c r="M3281" s="56" t="str">
        <f>작성용!U3278</f>
        <v>2025.03.31</v>
      </c>
      <c r="N3281" s="56" t="str">
        <f>작성용!V3278</f>
        <v>사전등록</v>
      </c>
      <c r="O3281" s="56" t="str">
        <f>작성용!W3278</f>
        <v>사전등록</v>
      </c>
      <c r="P3281" s="56" t="str">
        <f>작성용!X3278</f>
        <v>-</v>
      </c>
      <c r="Q3281" s="57" t="str">
        <f>작성용!AD3278</f>
        <v>대체평가3사업본부</v>
      </c>
      <c r="R3281" s="59">
        <f>작성용!AE3278</f>
        <v>0</v>
      </c>
      <c r="S3281" s="57" t="str">
        <f>작성용!AF3278</f>
        <v>대체평가3사업본부</v>
      </c>
      <c r="T3281" s="60" t="str">
        <f>작성용!AG3278</f>
        <v>김영하/김운영</v>
      </c>
      <c r="U3281" s="60" t="str">
        <f>작성용!AH3278</f>
        <v>김운영</v>
      </c>
      <c r="V3281" s="55">
        <f>작성용!AA3278</f>
        <v>202503</v>
      </c>
      <c r="W3281" s="57" t="str">
        <f>작성용!AC3278</f>
        <v>[T]기타보험기관[1본부]</v>
      </c>
      <c r="X3281" s="57" t="str">
        <f>작성용!O3278</f>
        <v xml:space="preserve">이영미차장 </v>
      </c>
      <c r="Y3281" s="57" t="str">
        <f>작성용!P3278</f>
        <v xml:space="preserve">02-2002-7646 </v>
      </c>
      <c r="Z3281" s="57" t="str">
        <f>작성용!Q3278</f>
        <v xml:space="preserve">ddoong02@heungkuklife.co.kr </v>
      </c>
      <c r="AA3281" s="55" t="str">
        <f>작성용!AJ3278</f>
        <v>-</v>
      </c>
      <c r="AB3281" s="55">
        <f>작성용!AB3278</f>
        <v>0</v>
      </c>
    </row>
    <row r="3282" spans="1:28" s="11" customFormat="1" ht="16.5" hidden="1" customHeight="1" x14ac:dyDescent="0.3">
      <c r="A3282" s="53">
        <f>작성용!AL3279</f>
        <v>3278</v>
      </c>
      <c r="B3282" s="54" t="str">
        <f>작성용!AI3279</f>
        <v>본평가 : 2025-01-08</v>
      </c>
      <c r="C3282" s="55" t="str">
        <f>작성용!AK3279</f>
        <v>개별종목</v>
      </c>
      <c r="D3282" s="56">
        <f>작성용!T3279</f>
        <v>45702</v>
      </c>
      <c r="E3282" s="57" t="str">
        <f>작성용!B3279</f>
        <v>흥국생명보험</v>
      </c>
      <c r="F3282" s="57" t="str">
        <f>작성용!C3279</f>
        <v>재평가</v>
      </c>
      <c r="G3282" s="57" t="str">
        <f>작성용!D3279</f>
        <v>한화일본태양광전문투자형사모특별자산투자신탁2호</v>
      </c>
      <c r="H3282" s="58" t="str">
        <f>작성용!E3279</f>
        <v>KBP2019090071</v>
      </c>
      <c r="I3282" s="57" t="str">
        <f>작성용!F3279</f>
        <v>B02</v>
      </c>
      <c r="J3282" s="57">
        <f>작성용!G3279</f>
        <v>0</v>
      </c>
      <c r="K3282" s="57" t="str">
        <f>작성용!H3279</f>
        <v>Y</v>
      </c>
      <c r="L3282" s="57" t="str">
        <f>작성용!N3279</f>
        <v xml:space="preserve">분기 </v>
      </c>
      <c r="M3282" s="56" t="str">
        <f>작성용!U3279</f>
        <v>2025.03.31</v>
      </c>
      <c r="N3282" s="56" t="str">
        <f>작성용!V3279</f>
        <v>사전등록</v>
      </c>
      <c r="O3282" s="56" t="str">
        <f>작성용!W3279</f>
        <v>사전등록</v>
      </c>
      <c r="P3282" s="56" t="str">
        <f>작성용!X3279</f>
        <v>-</v>
      </c>
      <c r="Q3282" s="57" t="str">
        <f>작성용!AD3279</f>
        <v>대체평가3사업본부</v>
      </c>
      <c r="R3282" s="59">
        <f>작성용!AE3279</f>
        <v>0</v>
      </c>
      <c r="S3282" s="57" t="str">
        <f>작성용!AF3279</f>
        <v>대체평가3사업본부</v>
      </c>
      <c r="T3282" s="60" t="str">
        <f>작성용!AG3279</f>
        <v>김영하/김운영</v>
      </c>
      <c r="U3282" s="60" t="str">
        <f>작성용!AH3279</f>
        <v>김운영</v>
      </c>
      <c r="V3282" s="55">
        <f>작성용!AA3279</f>
        <v>202503</v>
      </c>
      <c r="W3282" s="57" t="str">
        <f>작성용!AC3279</f>
        <v>[T]기타보험기관[1본부]</v>
      </c>
      <c r="X3282" s="57" t="str">
        <f>작성용!O3279</f>
        <v xml:space="preserve">이영미차장 </v>
      </c>
      <c r="Y3282" s="57" t="str">
        <f>작성용!P3279</f>
        <v xml:space="preserve">02-2002-7646 </v>
      </c>
      <c r="Z3282" s="57" t="str">
        <f>작성용!Q3279</f>
        <v xml:space="preserve">ddoong02@heungkuklife.co.kr </v>
      </c>
      <c r="AA3282" s="55" t="str">
        <f>작성용!AJ3279</f>
        <v>-</v>
      </c>
      <c r="AB3282" s="55">
        <f>작성용!AB3279</f>
        <v>0</v>
      </c>
    </row>
    <row r="3283" spans="1:28" s="11" customFormat="1" ht="16.5" hidden="1" customHeight="1" x14ac:dyDescent="0.3">
      <c r="A3283" s="53">
        <f>작성용!AL3280</f>
        <v>3279</v>
      </c>
      <c r="B3283" s="54" t="str">
        <f>작성용!AI3280</f>
        <v>본평가 : 2025-01-08</v>
      </c>
      <c r="C3283" s="55" t="str">
        <f>작성용!AK3280</f>
        <v>개별종목</v>
      </c>
      <c r="D3283" s="56">
        <f>작성용!T3280</f>
        <v>45702</v>
      </c>
      <c r="E3283" s="57" t="str">
        <f>작성용!B3280</f>
        <v>흥국생명보험</v>
      </c>
      <c r="F3283" s="57" t="str">
        <f>작성용!C3280</f>
        <v>재평가</v>
      </c>
      <c r="G3283" s="57" t="str">
        <f>작성용!D3280</f>
        <v>한화제3경인고속도로사모특별자산투자신탁1호</v>
      </c>
      <c r="H3283" s="58" t="str">
        <f>작성용!E3280</f>
        <v>KBP2017090088</v>
      </c>
      <c r="I3283" s="57" t="str">
        <f>작성용!F3280</f>
        <v>B02</v>
      </c>
      <c r="J3283" s="57">
        <f>작성용!G3280</f>
        <v>0</v>
      </c>
      <c r="K3283" s="57" t="str">
        <f>작성용!H3280</f>
        <v>Y</v>
      </c>
      <c r="L3283" s="57" t="str">
        <f>작성용!N3280</f>
        <v xml:space="preserve">분기 </v>
      </c>
      <c r="M3283" s="56" t="str">
        <f>작성용!U3280</f>
        <v>2025.03.31</v>
      </c>
      <c r="N3283" s="56" t="str">
        <f>작성용!V3280</f>
        <v>사전등록</v>
      </c>
      <c r="O3283" s="56" t="str">
        <f>작성용!W3280</f>
        <v>사전등록</v>
      </c>
      <c r="P3283" s="56" t="str">
        <f>작성용!X3280</f>
        <v>-</v>
      </c>
      <c r="Q3283" s="57" t="str">
        <f>작성용!AD3280</f>
        <v>대체평가3사업본부</v>
      </c>
      <c r="R3283" s="59">
        <f>작성용!AE3280</f>
        <v>0</v>
      </c>
      <c r="S3283" s="57" t="str">
        <f>작성용!AF3280</f>
        <v>대체평가3사업본부</v>
      </c>
      <c r="T3283" s="60" t="str">
        <f>작성용!AG3280</f>
        <v>김영하/김운영</v>
      </c>
      <c r="U3283" s="60" t="str">
        <f>작성용!AH3280</f>
        <v>김운영</v>
      </c>
      <c r="V3283" s="55">
        <f>작성용!AA3280</f>
        <v>202503</v>
      </c>
      <c r="W3283" s="57" t="str">
        <f>작성용!AC3280</f>
        <v>[T]기타보험기관[1본부]</v>
      </c>
      <c r="X3283" s="57" t="str">
        <f>작성용!O3280</f>
        <v xml:space="preserve">이영미차장 </v>
      </c>
      <c r="Y3283" s="57" t="str">
        <f>작성용!P3280</f>
        <v xml:space="preserve">02-2002-7646 </v>
      </c>
      <c r="Z3283" s="57" t="str">
        <f>작성용!Q3280</f>
        <v xml:space="preserve">ddoong02@heungkuklife.co.kr </v>
      </c>
      <c r="AA3283" s="55" t="str">
        <f>작성용!AJ3280</f>
        <v>-</v>
      </c>
      <c r="AB3283" s="55">
        <f>작성용!AB3280</f>
        <v>0</v>
      </c>
    </row>
    <row r="3284" spans="1:28" s="11" customFormat="1" ht="16.5" hidden="1" customHeight="1" x14ac:dyDescent="0.3">
      <c r="A3284" s="53">
        <f>작성용!AL3281</f>
        <v>3280</v>
      </c>
      <c r="B3284" s="54" t="str">
        <f>작성용!AI3281</f>
        <v>본평가 : 2025-01-08</v>
      </c>
      <c r="C3284" s="55" t="str">
        <f>작성용!AK3281</f>
        <v>개별종목</v>
      </c>
      <c r="D3284" s="56">
        <f>작성용!T3281</f>
        <v>45702</v>
      </c>
      <c r="E3284" s="57" t="str">
        <f>작성용!B3281</f>
        <v>흥국생명보험</v>
      </c>
      <c r="F3284" s="57" t="str">
        <f>작성용!C3281</f>
        <v>재평가</v>
      </c>
      <c r="G3284" s="57" t="str">
        <f>작성용!D3281</f>
        <v>현대인베스트먼트시니어론전문투자형사모특별자산투자신탁20호</v>
      </c>
      <c r="H3284" s="58" t="str">
        <f>작성용!E3281</f>
        <v>KBP2020060009</v>
      </c>
      <c r="I3284" s="57" t="str">
        <f>작성용!F3281</f>
        <v>B02</v>
      </c>
      <c r="J3284" s="57">
        <f>작성용!G3281</f>
        <v>0</v>
      </c>
      <c r="K3284" s="57" t="str">
        <f>작성용!H3281</f>
        <v>Y</v>
      </c>
      <c r="L3284" s="57" t="str">
        <f>작성용!N3281</f>
        <v xml:space="preserve">분기 </v>
      </c>
      <c r="M3284" s="56" t="str">
        <f>작성용!U3281</f>
        <v>2025.03.31</v>
      </c>
      <c r="N3284" s="56" t="str">
        <f>작성용!V3281</f>
        <v>사전등록</v>
      </c>
      <c r="O3284" s="56" t="str">
        <f>작성용!W3281</f>
        <v>사전등록</v>
      </c>
      <c r="P3284" s="56" t="str">
        <f>작성용!X3281</f>
        <v>-</v>
      </c>
      <c r="Q3284" s="57" t="str">
        <f>작성용!AD3281</f>
        <v>대체평가3사업본부</v>
      </c>
      <c r="R3284" s="59">
        <f>작성용!AE3281</f>
        <v>0</v>
      </c>
      <c r="S3284" s="57" t="str">
        <f>작성용!AF3281</f>
        <v>대체평가3사업본부</v>
      </c>
      <c r="T3284" s="60" t="str">
        <f>작성용!AG3281</f>
        <v>김영하/김운영</v>
      </c>
      <c r="U3284" s="60" t="str">
        <f>작성용!AH3281</f>
        <v>김운영</v>
      </c>
      <c r="V3284" s="55">
        <f>작성용!AA3281</f>
        <v>202503</v>
      </c>
      <c r="W3284" s="57" t="str">
        <f>작성용!AC3281</f>
        <v>[T]기타보험기관[1본부]</v>
      </c>
      <c r="X3284" s="57" t="str">
        <f>작성용!O3281</f>
        <v xml:space="preserve">이영미차장 </v>
      </c>
      <c r="Y3284" s="57" t="str">
        <f>작성용!P3281</f>
        <v xml:space="preserve">02-2002-7646 </v>
      </c>
      <c r="Z3284" s="57" t="str">
        <f>작성용!Q3281</f>
        <v xml:space="preserve">ddoong02@heungkuklife.co.kr </v>
      </c>
      <c r="AA3284" s="55" t="str">
        <f>작성용!AJ3281</f>
        <v>-</v>
      </c>
      <c r="AB3284" s="55">
        <f>작성용!AB3281</f>
        <v>0</v>
      </c>
    </row>
    <row r="3285" spans="1:28" s="11" customFormat="1" ht="16.5" hidden="1" customHeight="1" x14ac:dyDescent="0.3">
      <c r="A3285" s="53">
        <f>작성용!AL3282</f>
        <v>3281</v>
      </c>
      <c r="B3285" s="54" t="str">
        <f>작성용!AI3282</f>
        <v>본평가 : 2025-01-08</v>
      </c>
      <c r="C3285" s="55" t="str">
        <f>작성용!AK3282</f>
        <v>개별종목</v>
      </c>
      <c r="D3285" s="56">
        <f>작성용!T3282</f>
        <v>45702</v>
      </c>
      <c r="E3285" s="57" t="str">
        <f>작성용!B3282</f>
        <v>흥국생명보험</v>
      </c>
      <c r="F3285" s="57" t="str">
        <f>작성용!C3282</f>
        <v>재평가</v>
      </c>
      <c r="G3285" s="57" t="str">
        <f>작성용!D3282</f>
        <v>흥국우리시니어론사모특별자산투자신탁제2호</v>
      </c>
      <c r="H3285" s="58" t="str">
        <f>작성용!E3282</f>
        <v>KBP2017090108</v>
      </c>
      <c r="I3285" s="57" t="str">
        <f>작성용!F3282</f>
        <v>B02</v>
      </c>
      <c r="J3285" s="57">
        <f>작성용!G3282</f>
        <v>0</v>
      </c>
      <c r="K3285" s="57" t="str">
        <f>작성용!H3282</f>
        <v>Y</v>
      </c>
      <c r="L3285" s="57" t="str">
        <f>작성용!N3282</f>
        <v xml:space="preserve">분기 </v>
      </c>
      <c r="M3285" s="56" t="str">
        <f>작성용!U3282</f>
        <v>2025.03.31</v>
      </c>
      <c r="N3285" s="56" t="str">
        <f>작성용!V3282</f>
        <v>사전등록</v>
      </c>
      <c r="O3285" s="56" t="str">
        <f>작성용!W3282</f>
        <v>사전등록</v>
      </c>
      <c r="P3285" s="56" t="str">
        <f>작성용!X3282</f>
        <v>-</v>
      </c>
      <c r="Q3285" s="57" t="str">
        <f>작성용!AD3282</f>
        <v>대체평가3사업본부</v>
      </c>
      <c r="R3285" s="59">
        <f>작성용!AE3282</f>
        <v>0</v>
      </c>
      <c r="S3285" s="57" t="str">
        <f>작성용!AF3282</f>
        <v>대체평가3사업본부</v>
      </c>
      <c r="T3285" s="60" t="str">
        <f>작성용!AG3282</f>
        <v>김영하/김운영</v>
      </c>
      <c r="U3285" s="60" t="str">
        <f>작성용!AH3282</f>
        <v>김운영</v>
      </c>
      <c r="V3285" s="55">
        <f>작성용!AA3282</f>
        <v>202503</v>
      </c>
      <c r="W3285" s="57" t="str">
        <f>작성용!AC3282</f>
        <v>[T]기타보험기관[1본부]</v>
      </c>
      <c r="X3285" s="57" t="str">
        <f>작성용!O3282</f>
        <v xml:space="preserve">이영미차장 </v>
      </c>
      <c r="Y3285" s="57" t="str">
        <f>작성용!P3282</f>
        <v xml:space="preserve">02-2002-7646 </v>
      </c>
      <c r="Z3285" s="57" t="str">
        <f>작성용!Q3282</f>
        <v xml:space="preserve">ddoong02@heungkuklife.co.kr </v>
      </c>
      <c r="AA3285" s="55" t="str">
        <f>작성용!AJ3282</f>
        <v>-</v>
      </c>
      <c r="AB3285" s="55">
        <f>작성용!AB3282</f>
        <v>0</v>
      </c>
    </row>
    <row r="3286" spans="1:28" s="11" customFormat="1" ht="16.5" hidden="1" customHeight="1" x14ac:dyDescent="0.3">
      <c r="A3286" s="53">
        <f>작성용!AL3283</f>
        <v>3282</v>
      </c>
      <c r="B3286" s="54" t="str">
        <f>작성용!AI3283</f>
        <v>본평가 : 2025-01-08</v>
      </c>
      <c r="C3286" s="55" t="str">
        <f>작성용!AK3283</f>
        <v>개별종목</v>
      </c>
      <c r="D3286" s="56">
        <f>작성용!T3283</f>
        <v>45702</v>
      </c>
      <c r="E3286" s="57" t="str">
        <f>작성용!B3283</f>
        <v>흥국생명보험</v>
      </c>
      <c r="F3286" s="57" t="str">
        <f>작성용!C3283</f>
        <v>재평가</v>
      </c>
      <c r="G3286" s="57" t="str">
        <f>작성용!D3283</f>
        <v>흥국시니어론전문투자형사모투자신탁제4호</v>
      </c>
      <c r="H3286" s="58" t="str">
        <f>작성용!E3283</f>
        <v>KBP2020090072</v>
      </c>
      <c r="I3286" s="57" t="str">
        <f>작성용!F3283</f>
        <v>B02</v>
      </c>
      <c r="J3286" s="57">
        <f>작성용!G3283</f>
        <v>0</v>
      </c>
      <c r="K3286" s="57" t="str">
        <f>작성용!H3283</f>
        <v>Y</v>
      </c>
      <c r="L3286" s="57" t="str">
        <f>작성용!N3283</f>
        <v xml:space="preserve">분기 </v>
      </c>
      <c r="M3286" s="56" t="str">
        <f>작성용!U3283</f>
        <v>2025.03.31</v>
      </c>
      <c r="N3286" s="56" t="str">
        <f>작성용!V3283</f>
        <v>사전등록</v>
      </c>
      <c r="O3286" s="56" t="str">
        <f>작성용!W3283</f>
        <v>사전등록</v>
      </c>
      <c r="P3286" s="56" t="str">
        <f>작성용!X3283</f>
        <v>-</v>
      </c>
      <c r="Q3286" s="57" t="str">
        <f>작성용!AD3283</f>
        <v>대체평가3사업본부</v>
      </c>
      <c r="R3286" s="59">
        <f>작성용!AE3283</f>
        <v>0</v>
      </c>
      <c r="S3286" s="57" t="str">
        <f>작성용!AF3283</f>
        <v>대체평가3사업본부</v>
      </c>
      <c r="T3286" s="60" t="str">
        <f>작성용!AG3283</f>
        <v>김영하/김운영</v>
      </c>
      <c r="U3286" s="60" t="str">
        <f>작성용!AH3283</f>
        <v>김운영</v>
      </c>
      <c r="V3286" s="55">
        <f>작성용!AA3283</f>
        <v>202503</v>
      </c>
      <c r="W3286" s="57" t="str">
        <f>작성용!AC3283</f>
        <v>[T]기타보험기관[1본부]</v>
      </c>
      <c r="X3286" s="57" t="str">
        <f>작성용!O3283</f>
        <v xml:space="preserve">이영미차장 </v>
      </c>
      <c r="Y3286" s="57" t="str">
        <f>작성용!P3283</f>
        <v xml:space="preserve">02-2002-7646 </v>
      </c>
      <c r="Z3286" s="57" t="str">
        <f>작성용!Q3283</f>
        <v xml:space="preserve">ddoong02@heungkuklife.co.kr </v>
      </c>
      <c r="AA3286" s="55" t="str">
        <f>작성용!AJ3283</f>
        <v>-</v>
      </c>
      <c r="AB3286" s="55">
        <f>작성용!AB3283</f>
        <v>0</v>
      </c>
    </row>
    <row r="3287" spans="1:28" s="11" customFormat="1" ht="16.5" hidden="1" customHeight="1" x14ac:dyDescent="0.3">
      <c r="A3287" s="53">
        <f>작성용!AL3284</f>
        <v>3283</v>
      </c>
      <c r="B3287" s="54" t="str">
        <f>작성용!AI3284</f>
        <v>본평가 : 2025-01-08</v>
      </c>
      <c r="C3287" s="55" t="str">
        <f>작성용!AK3284</f>
        <v>개별종목</v>
      </c>
      <c r="D3287" s="56">
        <f>작성용!T3284</f>
        <v>45702</v>
      </c>
      <c r="E3287" s="57" t="str">
        <f>작성용!B3284</f>
        <v>흥국생명보험</v>
      </c>
      <c r="F3287" s="57" t="str">
        <f>작성용!C3284</f>
        <v>재평가</v>
      </c>
      <c r="G3287" s="57" t="str">
        <f>작성용!D3284</f>
        <v>흥국인프라사모특별자산투자신탁1호</v>
      </c>
      <c r="H3287" s="58" t="str">
        <f>작성용!E3284</f>
        <v>KBP2020090080</v>
      </c>
      <c r="I3287" s="57" t="str">
        <f>작성용!F3284</f>
        <v>B02</v>
      </c>
      <c r="J3287" s="57">
        <f>작성용!G3284</f>
        <v>0</v>
      </c>
      <c r="K3287" s="57" t="str">
        <f>작성용!H3284</f>
        <v>Y</v>
      </c>
      <c r="L3287" s="57" t="str">
        <f>작성용!N3284</f>
        <v xml:space="preserve">분기 </v>
      </c>
      <c r="M3287" s="56" t="str">
        <f>작성용!U3284</f>
        <v>2025.03.31</v>
      </c>
      <c r="N3287" s="56" t="str">
        <f>작성용!V3284</f>
        <v>사전등록</v>
      </c>
      <c r="O3287" s="56" t="str">
        <f>작성용!W3284</f>
        <v>사전등록</v>
      </c>
      <c r="P3287" s="56" t="str">
        <f>작성용!X3284</f>
        <v>-</v>
      </c>
      <c r="Q3287" s="57" t="str">
        <f>작성용!AD3284</f>
        <v>대체평가3사업본부</v>
      </c>
      <c r="R3287" s="59">
        <f>작성용!AE3284</f>
        <v>0</v>
      </c>
      <c r="S3287" s="57" t="str">
        <f>작성용!AF3284</f>
        <v>대체평가3사업본부</v>
      </c>
      <c r="T3287" s="60" t="str">
        <f>작성용!AG3284</f>
        <v>김영하/김운영</v>
      </c>
      <c r="U3287" s="60" t="str">
        <f>작성용!AH3284</f>
        <v>김운영</v>
      </c>
      <c r="V3287" s="55">
        <f>작성용!AA3284</f>
        <v>202503</v>
      </c>
      <c r="W3287" s="57" t="str">
        <f>작성용!AC3284</f>
        <v>[T]기타보험기관[1본부]</v>
      </c>
      <c r="X3287" s="57" t="str">
        <f>작성용!O3284</f>
        <v xml:space="preserve">이영미차장 </v>
      </c>
      <c r="Y3287" s="57" t="str">
        <f>작성용!P3284</f>
        <v xml:space="preserve">02-2002-7646 </v>
      </c>
      <c r="Z3287" s="57" t="str">
        <f>작성용!Q3284</f>
        <v xml:space="preserve">ddoong02@heungkuklife.co.kr </v>
      </c>
      <c r="AA3287" s="55" t="str">
        <f>작성용!AJ3284</f>
        <v>-</v>
      </c>
      <c r="AB3287" s="55">
        <f>작성용!AB3284</f>
        <v>0</v>
      </c>
    </row>
    <row r="3288" spans="1:28" s="11" customFormat="1" ht="16.5" hidden="1" customHeight="1" x14ac:dyDescent="0.3">
      <c r="A3288" s="53">
        <f>작성용!AL3285</f>
        <v>3284</v>
      </c>
      <c r="B3288" s="54" t="str">
        <f>작성용!AI3285</f>
        <v>본평가 : 2025-01-08</v>
      </c>
      <c r="C3288" s="55" t="str">
        <f>작성용!AK3285</f>
        <v>개별종목</v>
      </c>
      <c r="D3288" s="56">
        <f>작성용!T3285</f>
        <v>45702</v>
      </c>
      <c r="E3288" s="57" t="str">
        <f>작성용!B3285</f>
        <v>흥국생명보험</v>
      </c>
      <c r="F3288" s="57" t="str">
        <f>작성용!C3285</f>
        <v>재평가</v>
      </c>
      <c r="G3288" s="57" t="str">
        <f>작성용!D3285</f>
        <v>흥국인프라사모특별자산투자신탁2호</v>
      </c>
      <c r="H3288" s="58" t="str">
        <f>작성용!E3285</f>
        <v>KBP2014020090</v>
      </c>
      <c r="I3288" s="57" t="str">
        <f>작성용!F3285</f>
        <v>B02</v>
      </c>
      <c r="J3288" s="57">
        <f>작성용!G3285</f>
        <v>0</v>
      </c>
      <c r="K3288" s="57" t="str">
        <f>작성용!H3285</f>
        <v>Y</v>
      </c>
      <c r="L3288" s="57" t="str">
        <f>작성용!N3285</f>
        <v xml:space="preserve">분기 </v>
      </c>
      <c r="M3288" s="56" t="str">
        <f>작성용!U3285</f>
        <v>2025.03.31</v>
      </c>
      <c r="N3288" s="56" t="str">
        <f>작성용!V3285</f>
        <v>사전등록</v>
      </c>
      <c r="O3288" s="56" t="str">
        <f>작성용!W3285</f>
        <v>사전등록</v>
      </c>
      <c r="P3288" s="56" t="str">
        <f>작성용!X3285</f>
        <v>-</v>
      </c>
      <c r="Q3288" s="57" t="str">
        <f>작성용!AD3285</f>
        <v>대체평가3사업본부</v>
      </c>
      <c r="R3288" s="59">
        <f>작성용!AE3285</f>
        <v>0</v>
      </c>
      <c r="S3288" s="57" t="str">
        <f>작성용!AF3285</f>
        <v>대체평가3사업본부</v>
      </c>
      <c r="T3288" s="60" t="str">
        <f>작성용!AG3285</f>
        <v>김영하/김운영</v>
      </c>
      <c r="U3288" s="60" t="str">
        <f>작성용!AH3285</f>
        <v>김운영</v>
      </c>
      <c r="V3288" s="55">
        <f>작성용!AA3285</f>
        <v>202503</v>
      </c>
      <c r="W3288" s="57" t="str">
        <f>작성용!AC3285</f>
        <v>[T]기타보험기관[1본부]</v>
      </c>
      <c r="X3288" s="57" t="str">
        <f>작성용!O3285</f>
        <v xml:space="preserve">이영미차장 </v>
      </c>
      <c r="Y3288" s="57" t="str">
        <f>작성용!P3285</f>
        <v xml:space="preserve">02-2002-7646 </v>
      </c>
      <c r="Z3288" s="57" t="str">
        <f>작성용!Q3285</f>
        <v xml:space="preserve">ddoong02@heungkuklife.co.kr </v>
      </c>
      <c r="AA3288" s="55" t="str">
        <f>작성용!AJ3285</f>
        <v>-</v>
      </c>
      <c r="AB3288" s="55">
        <f>작성용!AB3285</f>
        <v>0</v>
      </c>
    </row>
    <row r="3289" spans="1:28" s="11" customFormat="1" ht="16.5" hidden="1" customHeight="1" x14ac:dyDescent="0.3">
      <c r="A3289" s="53">
        <f>작성용!AL3286</f>
        <v>3285</v>
      </c>
      <c r="B3289" s="54" t="str">
        <f>작성용!AI3286</f>
        <v>본평가 : 2025-01-08</v>
      </c>
      <c r="C3289" s="55" t="str">
        <f>작성용!AK3286</f>
        <v>개별종목</v>
      </c>
      <c r="D3289" s="56">
        <f>작성용!T3286</f>
        <v>45702</v>
      </c>
      <c r="E3289" s="57" t="str">
        <f>작성용!B3286</f>
        <v>흥국생명보험</v>
      </c>
      <c r="F3289" s="57" t="str">
        <f>작성용!C3286</f>
        <v>재평가</v>
      </c>
      <c r="G3289" s="57" t="str">
        <f>작성용!D3286</f>
        <v>흥국인프라사모특별자산투자신탁5호</v>
      </c>
      <c r="H3289" s="58" t="str">
        <f>작성용!E3286</f>
        <v>KBP2020090088</v>
      </c>
      <c r="I3289" s="57" t="str">
        <f>작성용!F3286</f>
        <v>B02</v>
      </c>
      <c r="J3289" s="57">
        <f>작성용!G3286</f>
        <v>0</v>
      </c>
      <c r="K3289" s="57" t="str">
        <f>작성용!H3286</f>
        <v>Y</v>
      </c>
      <c r="L3289" s="57" t="str">
        <f>작성용!N3286</f>
        <v xml:space="preserve">분기 </v>
      </c>
      <c r="M3289" s="56" t="str">
        <f>작성용!U3286</f>
        <v>2025.03.31</v>
      </c>
      <c r="N3289" s="56" t="str">
        <f>작성용!V3286</f>
        <v>사전등록</v>
      </c>
      <c r="O3289" s="56" t="str">
        <f>작성용!W3286</f>
        <v>사전등록</v>
      </c>
      <c r="P3289" s="56" t="str">
        <f>작성용!X3286</f>
        <v>-</v>
      </c>
      <c r="Q3289" s="57" t="str">
        <f>작성용!AD3286</f>
        <v>대체평가3사업본부</v>
      </c>
      <c r="R3289" s="59">
        <f>작성용!AE3286</f>
        <v>0</v>
      </c>
      <c r="S3289" s="57" t="str">
        <f>작성용!AF3286</f>
        <v>대체평가3사업본부</v>
      </c>
      <c r="T3289" s="60" t="str">
        <f>작성용!AG3286</f>
        <v>김영하/김운영</v>
      </c>
      <c r="U3289" s="60" t="str">
        <f>작성용!AH3286</f>
        <v>김운영</v>
      </c>
      <c r="V3289" s="55">
        <f>작성용!AA3286</f>
        <v>202503</v>
      </c>
      <c r="W3289" s="57" t="str">
        <f>작성용!AC3286</f>
        <v>[T]기타보험기관[1본부]</v>
      </c>
      <c r="X3289" s="57" t="str">
        <f>작성용!O3286</f>
        <v xml:space="preserve">이영미차장 </v>
      </c>
      <c r="Y3289" s="57" t="str">
        <f>작성용!P3286</f>
        <v xml:space="preserve">02-2002-7646 </v>
      </c>
      <c r="Z3289" s="57" t="str">
        <f>작성용!Q3286</f>
        <v xml:space="preserve">ddoong02@heungkuklife.co.kr </v>
      </c>
      <c r="AA3289" s="55" t="str">
        <f>작성용!AJ3286</f>
        <v>-</v>
      </c>
      <c r="AB3289" s="55">
        <f>작성용!AB3286</f>
        <v>0</v>
      </c>
    </row>
    <row r="3290" spans="1:28" s="11" customFormat="1" ht="16.5" hidden="1" customHeight="1" x14ac:dyDescent="0.3">
      <c r="A3290" s="53">
        <f>작성용!AL3287</f>
        <v>3286</v>
      </c>
      <c r="B3290" s="54" t="str">
        <f>작성용!AI3287</f>
        <v>본평가 : 2025-01-08</v>
      </c>
      <c r="C3290" s="55" t="str">
        <f>작성용!AK3287</f>
        <v>개별종목</v>
      </c>
      <c r="D3290" s="56">
        <f>작성용!T3287</f>
        <v>45702</v>
      </c>
      <c r="E3290" s="57" t="str">
        <f>작성용!B3287</f>
        <v>흥국생명보험</v>
      </c>
      <c r="F3290" s="57" t="str">
        <f>작성용!C3287</f>
        <v>재평가</v>
      </c>
      <c r="G3290" s="57" t="str">
        <f>작성용!D3287</f>
        <v>흥국인프라전문투자형사모특별자산투자신탁6호</v>
      </c>
      <c r="H3290" s="58" t="str">
        <f>작성용!E3287</f>
        <v>KBP2020090081</v>
      </c>
      <c r="I3290" s="57" t="str">
        <f>작성용!F3287</f>
        <v>B02</v>
      </c>
      <c r="J3290" s="57">
        <f>작성용!G3287</f>
        <v>0</v>
      </c>
      <c r="K3290" s="57" t="str">
        <f>작성용!H3287</f>
        <v>Y</v>
      </c>
      <c r="L3290" s="57" t="str">
        <f>작성용!N3287</f>
        <v xml:space="preserve">분기 </v>
      </c>
      <c r="M3290" s="56" t="str">
        <f>작성용!U3287</f>
        <v>2025.03.31</v>
      </c>
      <c r="N3290" s="56" t="str">
        <f>작성용!V3287</f>
        <v>사전등록</v>
      </c>
      <c r="O3290" s="56" t="str">
        <f>작성용!W3287</f>
        <v>사전등록</v>
      </c>
      <c r="P3290" s="56" t="str">
        <f>작성용!X3287</f>
        <v>-</v>
      </c>
      <c r="Q3290" s="57" t="str">
        <f>작성용!AD3287</f>
        <v>대체평가3사업본부</v>
      </c>
      <c r="R3290" s="59">
        <f>작성용!AE3287</f>
        <v>0</v>
      </c>
      <c r="S3290" s="57" t="str">
        <f>작성용!AF3287</f>
        <v>대체평가3사업본부</v>
      </c>
      <c r="T3290" s="60" t="str">
        <f>작성용!AG3287</f>
        <v>김영하/김운영</v>
      </c>
      <c r="U3290" s="60" t="str">
        <f>작성용!AH3287</f>
        <v>김운영</v>
      </c>
      <c r="V3290" s="55">
        <f>작성용!AA3287</f>
        <v>202503</v>
      </c>
      <c r="W3290" s="57" t="str">
        <f>작성용!AC3287</f>
        <v>[T]기타보험기관[1본부]</v>
      </c>
      <c r="X3290" s="57" t="str">
        <f>작성용!O3287</f>
        <v xml:space="preserve">이영미차장 </v>
      </c>
      <c r="Y3290" s="57" t="str">
        <f>작성용!P3287</f>
        <v xml:space="preserve">02-2002-7646 </v>
      </c>
      <c r="Z3290" s="57" t="str">
        <f>작성용!Q3287</f>
        <v xml:space="preserve">ddoong02@heungkuklife.co.kr </v>
      </c>
      <c r="AA3290" s="55" t="str">
        <f>작성용!AJ3287</f>
        <v>-</v>
      </c>
      <c r="AB3290" s="55">
        <f>작성용!AB3287</f>
        <v>0</v>
      </c>
    </row>
    <row r="3291" spans="1:28" s="11" customFormat="1" ht="16.5" hidden="1" customHeight="1" x14ac:dyDescent="0.3">
      <c r="A3291" s="53">
        <f>작성용!AL3288</f>
        <v>3287</v>
      </c>
      <c r="B3291" s="54" t="str">
        <f>작성용!AI3288</f>
        <v>본평가 : 2025-01-08</v>
      </c>
      <c r="C3291" s="55" t="str">
        <f>작성용!AK3288</f>
        <v>개별종목</v>
      </c>
      <c r="D3291" s="56">
        <f>작성용!T3288</f>
        <v>45702</v>
      </c>
      <c r="E3291" s="57" t="str">
        <f>작성용!B3288</f>
        <v>흥국생명보험</v>
      </c>
      <c r="F3291" s="57" t="str">
        <f>작성용!C3288</f>
        <v>재평가</v>
      </c>
      <c r="G3291" s="57" t="str">
        <f>작성용!D3288</f>
        <v>흥국플라이트사모특별자산투자신탁1호</v>
      </c>
      <c r="H3291" s="58" t="str">
        <f>작성용!E3288</f>
        <v>KBP2020090106</v>
      </c>
      <c r="I3291" s="57" t="str">
        <f>작성용!F3288</f>
        <v>B02</v>
      </c>
      <c r="J3291" s="57">
        <f>작성용!G3288</f>
        <v>0</v>
      </c>
      <c r="K3291" s="57" t="str">
        <f>작성용!H3288</f>
        <v>Y</v>
      </c>
      <c r="L3291" s="57" t="str">
        <f>작성용!N3288</f>
        <v xml:space="preserve">분기 </v>
      </c>
      <c r="M3291" s="56" t="str">
        <f>작성용!U3288</f>
        <v>2025.03.31</v>
      </c>
      <c r="N3291" s="56" t="str">
        <f>작성용!V3288</f>
        <v>사전등록</v>
      </c>
      <c r="O3291" s="56" t="str">
        <f>작성용!W3288</f>
        <v>사전등록</v>
      </c>
      <c r="P3291" s="56" t="str">
        <f>작성용!X3288</f>
        <v>-</v>
      </c>
      <c r="Q3291" s="57" t="str">
        <f>작성용!AD3288</f>
        <v>대체평가3사업본부</v>
      </c>
      <c r="R3291" s="59">
        <f>작성용!AE3288</f>
        <v>0</v>
      </c>
      <c r="S3291" s="57" t="str">
        <f>작성용!AF3288</f>
        <v>대체평가3사업본부</v>
      </c>
      <c r="T3291" s="60" t="str">
        <f>작성용!AG3288</f>
        <v>김영하/김운영</v>
      </c>
      <c r="U3291" s="60" t="str">
        <f>작성용!AH3288</f>
        <v>김운영</v>
      </c>
      <c r="V3291" s="55">
        <f>작성용!AA3288</f>
        <v>202503</v>
      </c>
      <c r="W3291" s="57" t="str">
        <f>작성용!AC3288</f>
        <v>[T]기타보험기관[1본부]</v>
      </c>
      <c r="X3291" s="57" t="str">
        <f>작성용!O3288</f>
        <v xml:space="preserve">이영미차장 </v>
      </c>
      <c r="Y3291" s="57" t="str">
        <f>작성용!P3288</f>
        <v xml:space="preserve">02-2002-7646 </v>
      </c>
      <c r="Z3291" s="57" t="str">
        <f>작성용!Q3288</f>
        <v xml:space="preserve">ddoong02@heungkuklife.co.kr </v>
      </c>
      <c r="AA3291" s="55" t="str">
        <f>작성용!AJ3288</f>
        <v>-</v>
      </c>
      <c r="AB3291" s="55">
        <f>작성용!AB3288</f>
        <v>0</v>
      </c>
    </row>
    <row r="3292" spans="1:28" s="11" customFormat="1" ht="16.5" hidden="1" customHeight="1" x14ac:dyDescent="0.3">
      <c r="A3292" s="53">
        <f>작성용!AL3289</f>
        <v>3288</v>
      </c>
      <c r="B3292" s="54" t="str">
        <f>작성용!AI3289</f>
        <v>본평가 : 2025-01-08</v>
      </c>
      <c r="C3292" s="55" t="str">
        <f>작성용!AK3289</f>
        <v>개별종목</v>
      </c>
      <c r="D3292" s="56">
        <f>작성용!T3289</f>
        <v>45702</v>
      </c>
      <c r="E3292" s="57" t="str">
        <f>작성용!B3289</f>
        <v>흥국생명보험</v>
      </c>
      <c r="F3292" s="57" t="str">
        <f>작성용!C3289</f>
        <v>재평가</v>
      </c>
      <c r="G3292" s="57" t="str">
        <f>작성용!D3289</f>
        <v>흥국하이클래스사모특별자산투자신탁35호</v>
      </c>
      <c r="H3292" s="58" t="str">
        <f>작성용!E3289</f>
        <v>KBP2020090100</v>
      </c>
      <c r="I3292" s="57" t="str">
        <f>작성용!F3289</f>
        <v>B02</v>
      </c>
      <c r="J3292" s="57">
        <f>작성용!G3289</f>
        <v>0</v>
      </c>
      <c r="K3292" s="57" t="str">
        <f>작성용!H3289</f>
        <v>Y</v>
      </c>
      <c r="L3292" s="57" t="str">
        <f>작성용!N3289</f>
        <v xml:space="preserve">분기 </v>
      </c>
      <c r="M3292" s="56" t="str">
        <f>작성용!U3289</f>
        <v>2025.03.31</v>
      </c>
      <c r="N3292" s="56" t="str">
        <f>작성용!V3289</f>
        <v>사전등록</v>
      </c>
      <c r="O3292" s="56" t="str">
        <f>작성용!W3289</f>
        <v>사전등록</v>
      </c>
      <c r="P3292" s="56" t="str">
        <f>작성용!X3289</f>
        <v>-</v>
      </c>
      <c r="Q3292" s="57" t="str">
        <f>작성용!AD3289</f>
        <v>대체평가3사업본부</v>
      </c>
      <c r="R3292" s="59">
        <f>작성용!AE3289</f>
        <v>0</v>
      </c>
      <c r="S3292" s="57" t="str">
        <f>작성용!AF3289</f>
        <v>대체평가3사업본부</v>
      </c>
      <c r="T3292" s="60" t="str">
        <f>작성용!AG3289</f>
        <v>김영하/김운영</v>
      </c>
      <c r="U3292" s="60" t="str">
        <f>작성용!AH3289</f>
        <v>김운영</v>
      </c>
      <c r="V3292" s="55">
        <f>작성용!AA3289</f>
        <v>202503</v>
      </c>
      <c r="W3292" s="57" t="str">
        <f>작성용!AC3289</f>
        <v>[T]기타보험기관[1본부]</v>
      </c>
      <c r="X3292" s="57" t="str">
        <f>작성용!O3289</f>
        <v xml:space="preserve">이영미차장 </v>
      </c>
      <c r="Y3292" s="57" t="str">
        <f>작성용!P3289</f>
        <v xml:space="preserve">02-2002-7646 </v>
      </c>
      <c r="Z3292" s="57" t="str">
        <f>작성용!Q3289</f>
        <v xml:space="preserve">ddoong02@heungkuklife.co.kr </v>
      </c>
      <c r="AA3292" s="55" t="str">
        <f>작성용!AJ3289</f>
        <v>-</v>
      </c>
      <c r="AB3292" s="55">
        <f>작성용!AB3289</f>
        <v>0</v>
      </c>
    </row>
    <row r="3293" spans="1:28" s="11" customFormat="1" ht="16.5" hidden="1" customHeight="1" x14ac:dyDescent="0.3">
      <c r="A3293" s="53">
        <f>작성용!AL3290</f>
        <v>3289</v>
      </c>
      <c r="B3293" s="54" t="str">
        <f>작성용!AI3290</f>
        <v>본평가 : 2025-01-08</v>
      </c>
      <c r="C3293" s="55" t="str">
        <f>작성용!AK3290</f>
        <v>개별종목</v>
      </c>
      <c r="D3293" s="56">
        <f>작성용!T3290</f>
        <v>45702</v>
      </c>
      <c r="E3293" s="57" t="str">
        <f>작성용!B3290</f>
        <v>흥국생명보험</v>
      </c>
      <c r="F3293" s="57" t="str">
        <f>작성용!C3290</f>
        <v>재평가</v>
      </c>
      <c r="G3293" s="57" t="str">
        <f>작성용!D3290</f>
        <v>흥국하이클래스전문투자형사모투자신탁53호</v>
      </c>
      <c r="H3293" s="58" t="str">
        <f>작성용!E3290</f>
        <v>KBP2019120322</v>
      </c>
      <c r="I3293" s="57" t="str">
        <f>작성용!F3290</f>
        <v>B02</v>
      </c>
      <c r="J3293" s="57">
        <f>작성용!G3290</f>
        <v>0</v>
      </c>
      <c r="K3293" s="57" t="str">
        <f>작성용!H3290</f>
        <v>Y</v>
      </c>
      <c r="L3293" s="57" t="str">
        <f>작성용!N3290</f>
        <v xml:space="preserve">분기 </v>
      </c>
      <c r="M3293" s="56" t="str">
        <f>작성용!U3290</f>
        <v>2025.03.31</v>
      </c>
      <c r="N3293" s="56" t="str">
        <f>작성용!V3290</f>
        <v>사전등록</v>
      </c>
      <c r="O3293" s="56" t="str">
        <f>작성용!W3290</f>
        <v>사전등록</v>
      </c>
      <c r="P3293" s="56" t="str">
        <f>작성용!X3290</f>
        <v>-</v>
      </c>
      <c r="Q3293" s="57" t="str">
        <f>작성용!AD3290</f>
        <v>대체평가3사업본부</v>
      </c>
      <c r="R3293" s="59">
        <f>작성용!AE3290</f>
        <v>0</v>
      </c>
      <c r="S3293" s="57" t="str">
        <f>작성용!AF3290</f>
        <v>대체평가3사업본부</v>
      </c>
      <c r="T3293" s="60" t="str">
        <f>작성용!AG3290</f>
        <v>김영하/김운영</v>
      </c>
      <c r="U3293" s="60" t="str">
        <f>작성용!AH3290</f>
        <v>김운영</v>
      </c>
      <c r="V3293" s="55">
        <f>작성용!AA3290</f>
        <v>202503</v>
      </c>
      <c r="W3293" s="57" t="str">
        <f>작성용!AC3290</f>
        <v>[T]기타보험기관[1본부]</v>
      </c>
      <c r="X3293" s="57" t="str">
        <f>작성용!O3290</f>
        <v xml:space="preserve">이영미차장 </v>
      </c>
      <c r="Y3293" s="57" t="str">
        <f>작성용!P3290</f>
        <v xml:space="preserve">02-2002-7646 </v>
      </c>
      <c r="Z3293" s="57" t="str">
        <f>작성용!Q3290</f>
        <v xml:space="preserve">ddoong02@heungkuklife.co.kr </v>
      </c>
      <c r="AA3293" s="55" t="str">
        <f>작성용!AJ3290</f>
        <v>-</v>
      </c>
      <c r="AB3293" s="55">
        <f>작성용!AB3290</f>
        <v>0</v>
      </c>
    </row>
    <row r="3294" spans="1:28" s="11" customFormat="1" ht="16.5" hidden="1" customHeight="1" x14ac:dyDescent="0.3">
      <c r="A3294" s="53">
        <f>작성용!AL3291</f>
        <v>3290</v>
      </c>
      <c r="B3294" s="54" t="str">
        <f>작성용!AI3291</f>
        <v>본평가 : 2025-01-08</v>
      </c>
      <c r="C3294" s="55" t="str">
        <f>작성용!AK3291</f>
        <v>개별종목</v>
      </c>
      <c r="D3294" s="56">
        <f>작성용!T3291</f>
        <v>45702</v>
      </c>
      <c r="E3294" s="57" t="str">
        <f>작성용!B3291</f>
        <v>흥국생명보험</v>
      </c>
      <c r="F3294" s="57" t="str">
        <f>작성용!C3291</f>
        <v>재평가</v>
      </c>
      <c r="G3294" s="57" t="str">
        <f>작성용!D3291</f>
        <v>흥국하이클래스전문투자형사모특별자산투자신탁46호</v>
      </c>
      <c r="H3294" s="58" t="str">
        <f>작성용!E3291</f>
        <v>KBP2017090101</v>
      </c>
      <c r="I3294" s="57" t="str">
        <f>작성용!F3291</f>
        <v>B02</v>
      </c>
      <c r="J3294" s="57">
        <f>작성용!G3291</f>
        <v>0</v>
      </c>
      <c r="K3294" s="57" t="str">
        <f>작성용!H3291</f>
        <v>Y</v>
      </c>
      <c r="L3294" s="57" t="str">
        <f>작성용!N3291</f>
        <v xml:space="preserve">분기 </v>
      </c>
      <c r="M3294" s="56" t="str">
        <f>작성용!U3291</f>
        <v>2025.03.31</v>
      </c>
      <c r="N3294" s="56" t="str">
        <f>작성용!V3291</f>
        <v>사전등록</v>
      </c>
      <c r="O3294" s="56" t="str">
        <f>작성용!W3291</f>
        <v>사전등록</v>
      </c>
      <c r="P3294" s="56" t="str">
        <f>작성용!X3291</f>
        <v>-</v>
      </c>
      <c r="Q3294" s="57" t="str">
        <f>작성용!AD3291</f>
        <v>대체평가3사업본부</v>
      </c>
      <c r="R3294" s="59">
        <f>작성용!AE3291</f>
        <v>0</v>
      </c>
      <c r="S3294" s="57" t="str">
        <f>작성용!AF3291</f>
        <v>대체평가3사업본부</v>
      </c>
      <c r="T3294" s="60" t="str">
        <f>작성용!AG3291</f>
        <v>김영하/김운영</v>
      </c>
      <c r="U3294" s="60" t="str">
        <f>작성용!AH3291</f>
        <v>김운영</v>
      </c>
      <c r="V3294" s="55">
        <f>작성용!AA3291</f>
        <v>202503</v>
      </c>
      <c r="W3294" s="57" t="str">
        <f>작성용!AC3291</f>
        <v>[T]기타보험기관[1본부]</v>
      </c>
      <c r="X3294" s="57" t="str">
        <f>작성용!O3291</f>
        <v xml:space="preserve">이영미차장 </v>
      </c>
      <c r="Y3294" s="57" t="str">
        <f>작성용!P3291</f>
        <v xml:space="preserve">02-2002-7646 </v>
      </c>
      <c r="Z3294" s="57" t="str">
        <f>작성용!Q3291</f>
        <v xml:space="preserve">ddoong02@heungkuklife.co.kr </v>
      </c>
      <c r="AA3294" s="55" t="str">
        <f>작성용!AJ3291</f>
        <v>-</v>
      </c>
      <c r="AB3294" s="55">
        <f>작성용!AB3291</f>
        <v>0</v>
      </c>
    </row>
    <row r="3295" spans="1:28" s="11" customFormat="1" ht="16.5" hidden="1" customHeight="1" x14ac:dyDescent="0.3">
      <c r="A3295" s="53">
        <f>작성용!AL3292</f>
        <v>3291</v>
      </c>
      <c r="B3295" s="54" t="str">
        <f>작성용!AI3292</f>
        <v>본평가 : 2025-01-08</v>
      </c>
      <c r="C3295" s="55" t="str">
        <f>작성용!AK3292</f>
        <v>개별종목</v>
      </c>
      <c r="D3295" s="56">
        <f>작성용!T3292</f>
        <v>45702</v>
      </c>
      <c r="E3295" s="57" t="str">
        <f>작성용!B3292</f>
        <v>흥국생명보험</v>
      </c>
      <c r="F3295" s="57" t="str">
        <f>작성용!C3292</f>
        <v>재평가</v>
      </c>
      <c r="G3295" s="57" t="str">
        <f>작성용!D3292</f>
        <v>흥국하이클래스전문투자형사모특별자산투자신탁47호</v>
      </c>
      <c r="H3295" s="58" t="str">
        <f>작성용!E3292</f>
        <v>KBP2017090102</v>
      </c>
      <c r="I3295" s="57" t="str">
        <f>작성용!F3292</f>
        <v>B02</v>
      </c>
      <c r="J3295" s="57">
        <f>작성용!G3292</f>
        <v>0</v>
      </c>
      <c r="K3295" s="57" t="str">
        <f>작성용!H3292</f>
        <v>Y</v>
      </c>
      <c r="L3295" s="57" t="str">
        <f>작성용!N3292</f>
        <v xml:space="preserve">분기 </v>
      </c>
      <c r="M3295" s="56" t="str">
        <f>작성용!U3292</f>
        <v>2025.03.31</v>
      </c>
      <c r="N3295" s="56" t="str">
        <f>작성용!V3292</f>
        <v>사전등록</v>
      </c>
      <c r="O3295" s="56" t="str">
        <f>작성용!W3292</f>
        <v>사전등록</v>
      </c>
      <c r="P3295" s="56" t="str">
        <f>작성용!X3292</f>
        <v>-</v>
      </c>
      <c r="Q3295" s="57" t="str">
        <f>작성용!AD3292</f>
        <v>대체평가3사업본부</v>
      </c>
      <c r="R3295" s="59">
        <f>작성용!AE3292</f>
        <v>0</v>
      </c>
      <c r="S3295" s="57" t="str">
        <f>작성용!AF3292</f>
        <v>대체평가3사업본부</v>
      </c>
      <c r="T3295" s="60" t="str">
        <f>작성용!AG3292</f>
        <v>김영하/김운영</v>
      </c>
      <c r="U3295" s="60" t="str">
        <f>작성용!AH3292</f>
        <v>김운영</v>
      </c>
      <c r="V3295" s="55">
        <f>작성용!AA3292</f>
        <v>202503</v>
      </c>
      <c r="W3295" s="57" t="str">
        <f>작성용!AC3292</f>
        <v>[T]기타보험기관[1본부]</v>
      </c>
      <c r="X3295" s="57" t="str">
        <f>작성용!O3292</f>
        <v xml:space="preserve">이영미차장 </v>
      </c>
      <c r="Y3295" s="57" t="str">
        <f>작성용!P3292</f>
        <v xml:space="preserve">02-2002-7646 </v>
      </c>
      <c r="Z3295" s="57" t="str">
        <f>작성용!Q3292</f>
        <v xml:space="preserve">ddoong02@heungkuklife.co.kr </v>
      </c>
      <c r="AA3295" s="55" t="str">
        <f>작성용!AJ3292</f>
        <v>-</v>
      </c>
      <c r="AB3295" s="55">
        <f>작성용!AB3292</f>
        <v>0</v>
      </c>
    </row>
    <row r="3296" spans="1:28" s="11" customFormat="1" ht="16.5" hidden="1" customHeight="1" x14ac:dyDescent="0.3">
      <c r="A3296" s="53">
        <f>작성용!AL3293</f>
        <v>3292</v>
      </c>
      <c r="B3296" s="54" t="str">
        <f>작성용!AI3293</f>
        <v>본평가 : 2025-01-08</v>
      </c>
      <c r="C3296" s="55" t="str">
        <f>작성용!AK3293</f>
        <v>개별종목</v>
      </c>
      <c r="D3296" s="56">
        <f>작성용!T3293</f>
        <v>45702</v>
      </c>
      <c r="E3296" s="57" t="str">
        <f>작성용!B3293</f>
        <v>흥국생명보험</v>
      </c>
      <c r="F3296" s="57" t="str">
        <f>작성용!C3293</f>
        <v>재평가</v>
      </c>
      <c r="G3296" s="57" t="str">
        <f>작성용!D3293</f>
        <v>흥국하이클래스전문투자형사모특별자산투자신탁50호</v>
      </c>
      <c r="H3296" s="58" t="str">
        <f>작성용!E3293</f>
        <v>KBP2018120239</v>
      </c>
      <c r="I3296" s="57" t="str">
        <f>작성용!F3293</f>
        <v>B02</v>
      </c>
      <c r="J3296" s="57">
        <f>작성용!G3293</f>
        <v>0</v>
      </c>
      <c r="K3296" s="57" t="str">
        <f>작성용!H3293</f>
        <v>Y</v>
      </c>
      <c r="L3296" s="57" t="str">
        <f>작성용!N3293</f>
        <v xml:space="preserve">분기 </v>
      </c>
      <c r="M3296" s="56" t="str">
        <f>작성용!U3293</f>
        <v>2025.03.31</v>
      </c>
      <c r="N3296" s="56" t="str">
        <f>작성용!V3293</f>
        <v>사전등록</v>
      </c>
      <c r="O3296" s="56" t="str">
        <f>작성용!W3293</f>
        <v>사전등록</v>
      </c>
      <c r="P3296" s="56" t="str">
        <f>작성용!X3293</f>
        <v>-</v>
      </c>
      <c r="Q3296" s="57" t="str">
        <f>작성용!AD3293</f>
        <v>대체평가3사업본부</v>
      </c>
      <c r="R3296" s="59">
        <f>작성용!AE3293</f>
        <v>0</v>
      </c>
      <c r="S3296" s="57" t="str">
        <f>작성용!AF3293</f>
        <v>대체평가3사업본부</v>
      </c>
      <c r="T3296" s="60" t="str">
        <f>작성용!AG3293</f>
        <v>김영하/김운영</v>
      </c>
      <c r="U3296" s="60" t="str">
        <f>작성용!AH3293</f>
        <v>김운영</v>
      </c>
      <c r="V3296" s="55">
        <f>작성용!AA3293</f>
        <v>202503</v>
      </c>
      <c r="W3296" s="57" t="str">
        <f>작성용!AC3293</f>
        <v>[T]기타보험기관[1본부]</v>
      </c>
      <c r="X3296" s="57" t="str">
        <f>작성용!O3293</f>
        <v xml:space="preserve">이영미차장 </v>
      </c>
      <c r="Y3296" s="57" t="str">
        <f>작성용!P3293</f>
        <v xml:space="preserve">02-2002-7646 </v>
      </c>
      <c r="Z3296" s="57" t="str">
        <f>작성용!Q3293</f>
        <v xml:space="preserve">ddoong02@heungkuklife.co.kr </v>
      </c>
      <c r="AA3296" s="55" t="str">
        <f>작성용!AJ3293</f>
        <v>-</v>
      </c>
      <c r="AB3296" s="55">
        <f>작성용!AB3293</f>
        <v>0</v>
      </c>
    </row>
    <row r="3297" spans="1:28" s="11" customFormat="1" ht="16.5" hidden="1" customHeight="1" x14ac:dyDescent="0.3">
      <c r="A3297" s="53">
        <f>작성용!AL3294</f>
        <v>3293</v>
      </c>
      <c r="B3297" s="54" t="str">
        <f>작성용!AI3294</f>
        <v>본평가 : 2025-01-08</v>
      </c>
      <c r="C3297" s="55" t="str">
        <f>작성용!AK3294</f>
        <v>개별종목</v>
      </c>
      <c r="D3297" s="56">
        <f>작성용!T3294</f>
        <v>45702</v>
      </c>
      <c r="E3297" s="57" t="str">
        <f>작성용!B3294</f>
        <v>흥국생명보험</v>
      </c>
      <c r="F3297" s="57" t="str">
        <f>작성용!C3294</f>
        <v>재평가</v>
      </c>
      <c r="G3297" s="57" t="str">
        <f>작성용!D3294</f>
        <v>흥국하이클래스전문투자형사모특별자산투자신탁56호</v>
      </c>
      <c r="H3297" s="58" t="str">
        <f>작성용!E3294</f>
        <v>KBP2020090101</v>
      </c>
      <c r="I3297" s="57" t="str">
        <f>작성용!F3294</f>
        <v>B02</v>
      </c>
      <c r="J3297" s="57">
        <f>작성용!G3294</f>
        <v>0</v>
      </c>
      <c r="K3297" s="57" t="str">
        <f>작성용!H3294</f>
        <v>Y</v>
      </c>
      <c r="L3297" s="57" t="str">
        <f>작성용!N3294</f>
        <v xml:space="preserve">분기 </v>
      </c>
      <c r="M3297" s="56" t="str">
        <f>작성용!U3294</f>
        <v>2025.03.31</v>
      </c>
      <c r="N3297" s="56" t="str">
        <f>작성용!V3294</f>
        <v>사전등록</v>
      </c>
      <c r="O3297" s="56" t="str">
        <f>작성용!W3294</f>
        <v>사전등록</v>
      </c>
      <c r="P3297" s="56" t="str">
        <f>작성용!X3294</f>
        <v>-</v>
      </c>
      <c r="Q3297" s="57" t="str">
        <f>작성용!AD3294</f>
        <v>대체평가3사업본부</v>
      </c>
      <c r="R3297" s="59">
        <f>작성용!AE3294</f>
        <v>0</v>
      </c>
      <c r="S3297" s="57" t="str">
        <f>작성용!AF3294</f>
        <v>대체평가3사업본부</v>
      </c>
      <c r="T3297" s="60" t="str">
        <f>작성용!AG3294</f>
        <v>김영하/김운영</v>
      </c>
      <c r="U3297" s="60" t="str">
        <f>작성용!AH3294</f>
        <v>김운영</v>
      </c>
      <c r="V3297" s="55">
        <f>작성용!AA3294</f>
        <v>202503</v>
      </c>
      <c r="W3297" s="57" t="str">
        <f>작성용!AC3294</f>
        <v>[T]기타보험기관[1본부]</v>
      </c>
      <c r="X3297" s="57" t="str">
        <f>작성용!O3294</f>
        <v xml:space="preserve">이영미차장 </v>
      </c>
      <c r="Y3297" s="57" t="str">
        <f>작성용!P3294</f>
        <v xml:space="preserve">02-2002-7646 </v>
      </c>
      <c r="Z3297" s="57" t="str">
        <f>작성용!Q3294</f>
        <v xml:space="preserve">ddoong02@heungkuklife.co.kr </v>
      </c>
      <c r="AA3297" s="55" t="str">
        <f>작성용!AJ3294</f>
        <v>-</v>
      </c>
      <c r="AB3297" s="55">
        <f>작성용!AB3294</f>
        <v>0</v>
      </c>
    </row>
    <row r="3298" spans="1:28" s="11" customFormat="1" ht="16.5" hidden="1" customHeight="1" x14ac:dyDescent="0.3">
      <c r="A3298" s="53">
        <f>작성용!AL3295</f>
        <v>3294</v>
      </c>
      <c r="B3298" s="54" t="str">
        <f>작성용!AI3295</f>
        <v>본평가 : 2025-01-08</v>
      </c>
      <c r="C3298" s="55" t="str">
        <f>작성용!AK3295</f>
        <v>개별종목</v>
      </c>
      <c r="D3298" s="56">
        <f>작성용!T3295</f>
        <v>45702</v>
      </c>
      <c r="E3298" s="57" t="str">
        <f>작성용!B3295</f>
        <v>흥국생명보험</v>
      </c>
      <c r="F3298" s="57" t="str">
        <f>작성용!C3295</f>
        <v>재평가</v>
      </c>
      <c r="G3298" s="57" t="str">
        <f>작성용!D3295</f>
        <v>흥국하이클래스전문투자형사모특별자산투자신탁58호</v>
      </c>
      <c r="H3298" s="58" t="str">
        <f>작성용!E3295</f>
        <v>KBP2020120106</v>
      </c>
      <c r="I3298" s="57" t="str">
        <f>작성용!F3295</f>
        <v>B02</v>
      </c>
      <c r="J3298" s="57">
        <f>작성용!G3295</f>
        <v>0</v>
      </c>
      <c r="K3298" s="57" t="str">
        <f>작성용!H3295</f>
        <v>Y</v>
      </c>
      <c r="L3298" s="57" t="str">
        <f>작성용!N3295</f>
        <v xml:space="preserve">분기 </v>
      </c>
      <c r="M3298" s="56" t="str">
        <f>작성용!U3295</f>
        <v>2025.03.31</v>
      </c>
      <c r="N3298" s="56" t="str">
        <f>작성용!V3295</f>
        <v>사전등록</v>
      </c>
      <c r="O3298" s="56" t="str">
        <f>작성용!W3295</f>
        <v>사전등록</v>
      </c>
      <c r="P3298" s="56" t="str">
        <f>작성용!X3295</f>
        <v>-</v>
      </c>
      <c r="Q3298" s="57" t="str">
        <f>작성용!AD3295</f>
        <v>대체평가3사업본부</v>
      </c>
      <c r="R3298" s="59">
        <f>작성용!AE3295</f>
        <v>0</v>
      </c>
      <c r="S3298" s="57" t="str">
        <f>작성용!AF3295</f>
        <v>대체평가3사업본부</v>
      </c>
      <c r="T3298" s="60" t="str">
        <f>작성용!AG3295</f>
        <v>김영하/김운영</v>
      </c>
      <c r="U3298" s="60" t="str">
        <f>작성용!AH3295</f>
        <v>김운영</v>
      </c>
      <c r="V3298" s="55">
        <f>작성용!AA3295</f>
        <v>202503</v>
      </c>
      <c r="W3298" s="57" t="str">
        <f>작성용!AC3295</f>
        <v>[T]기타보험기관[1본부]</v>
      </c>
      <c r="X3298" s="57" t="str">
        <f>작성용!O3295</f>
        <v xml:space="preserve">이영미차장 </v>
      </c>
      <c r="Y3298" s="57" t="str">
        <f>작성용!P3295</f>
        <v xml:space="preserve">02-2002-7646 </v>
      </c>
      <c r="Z3298" s="57" t="str">
        <f>작성용!Q3295</f>
        <v xml:space="preserve">ddoong02@heungkuklife.co.kr </v>
      </c>
      <c r="AA3298" s="55" t="str">
        <f>작성용!AJ3295</f>
        <v>-</v>
      </c>
      <c r="AB3298" s="55">
        <f>작성용!AB3295</f>
        <v>0</v>
      </c>
    </row>
    <row r="3299" spans="1:28" s="11" customFormat="1" ht="16.5" hidden="1" customHeight="1" x14ac:dyDescent="0.3">
      <c r="A3299" s="53">
        <f>작성용!AL3296</f>
        <v>3295</v>
      </c>
      <c r="B3299" s="54" t="str">
        <f>작성용!AI3296</f>
        <v>본평가 : 2025-01-08</v>
      </c>
      <c r="C3299" s="55" t="str">
        <f>작성용!AK3296</f>
        <v>개별종목</v>
      </c>
      <c r="D3299" s="56">
        <f>작성용!T3296</f>
        <v>45702</v>
      </c>
      <c r="E3299" s="57" t="str">
        <f>작성용!B3296</f>
        <v>흥국생명보험</v>
      </c>
      <c r="F3299" s="57" t="str">
        <f>작성용!C3296</f>
        <v>재평가</v>
      </c>
      <c r="G3299" s="57" t="str">
        <f>작성용!D3296</f>
        <v>키움태양광발전전문투자형사모투자신탁제6호</v>
      </c>
      <c r="H3299" s="58" t="str">
        <f>작성용!E3296</f>
        <v>KBP2021060068</v>
      </c>
      <c r="I3299" s="57" t="str">
        <f>작성용!F3296</f>
        <v>B02</v>
      </c>
      <c r="J3299" s="57">
        <f>작성용!G3296</f>
        <v>0</v>
      </c>
      <c r="K3299" s="57" t="str">
        <f>작성용!H3296</f>
        <v>Y</v>
      </c>
      <c r="L3299" s="57" t="str">
        <f>작성용!N3296</f>
        <v xml:space="preserve">분기 </v>
      </c>
      <c r="M3299" s="56" t="str">
        <f>작성용!U3296</f>
        <v>2025.03.31</v>
      </c>
      <c r="N3299" s="56" t="str">
        <f>작성용!V3296</f>
        <v>사전등록</v>
      </c>
      <c r="O3299" s="56" t="str">
        <f>작성용!W3296</f>
        <v>사전등록</v>
      </c>
      <c r="P3299" s="56" t="str">
        <f>작성용!X3296</f>
        <v>-</v>
      </c>
      <c r="Q3299" s="57" t="str">
        <f>작성용!AD3296</f>
        <v>대체평가3사업본부</v>
      </c>
      <c r="R3299" s="59">
        <f>작성용!AE3296</f>
        <v>0</v>
      </c>
      <c r="S3299" s="57" t="str">
        <f>작성용!AF3296</f>
        <v>대체평가3사업본부</v>
      </c>
      <c r="T3299" s="60" t="str">
        <f>작성용!AG3296</f>
        <v>김영하/김운영</v>
      </c>
      <c r="U3299" s="60" t="str">
        <f>작성용!AH3296</f>
        <v>김운영</v>
      </c>
      <c r="V3299" s="55">
        <f>작성용!AA3296</f>
        <v>202503</v>
      </c>
      <c r="W3299" s="57" t="str">
        <f>작성용!AC3296</f>
        <v>[T]기타보험기관[1본부]</v>
      </c>
      <c r="X3299" s="57" t="str">
        <f>작성용!O3296</f>
        <v xml:space="preserve">이영미차장 </v>
      </c>
      <c r="Y3299" s="57" t="str">
        <f>작성용!P3296</f>
        <v xml:space="preserve">02-2002-7646 </v>
      </c>
      <c r="Z3299" s="57" t="str">
        <f>작성용!Q3296</f>
        <v xml:space="preserve">ddoong02@heungkuklife.co.kr </v>
      </c>
      <c r="AA3299" s="55" t="str">
        <f>작성용!AJ3296</f>
        <v>-</v>
      </c>
      <c r="AB3299" s="55">
        <f>작성용!AB3296</f>
        <v>0</v>
      </c>
    </row>
    <row r="3300" spans="1:28" s="11" customFormat="1" ht="16.5" hidden="1" customHeight="1" x14ac:dyDescent="0.3">
      <c r="A3300" s="53">
        <f>작성용!AL3297</f>
        <v>3296</v>
      </c>
      <c r="B3300" s="54" t="str">
        <f>작성용!AI3297</f>
        <v>본평가 : 2025-01-08</v>
      </c>
      <c r="C3300" s="55" t="str">
        <f>작성용!AK3297</f>
        <v>개별종목</v>
      </c>
      <c r="D3300" s="56">
        <f>작성용!T3297</f>
        <v>45702</v>
      </c>
      <c r="E3300" s="57" t="str">
        <f>작성용!B3297</f>
        <v>흥국생명보험</v>
      </c>
      <c r="F3300" s="57" t="str">
        <f>작성용!C3297</f>
        <v>재평가</v>
      </c>
      <c r="G3300" s="57" t="str">
        <f>작성용!D3297</f>
        <v>KIAMCO솔라원사모특별자산투자신탁제1호</v>
      </c>
      <c r="H3300" s="58" t="str">
        <f>작성용!E3297</f>
        <v>KBP2021060069</v>
      </c>
      <c r="I3300" s="57" t="str">
        <f>작성용!F3297</f>
        <v>B02</v>
      </c>
      <c r="J3300" s="57">
        <f>작성용!G3297</f>
        <v>0</v>
      </c>
      <c r="K3300" s="57" t="str">
        <f>작성용!H3297</f>
        <v>Y</v>
      </c>
      <c r="L3300" s="57" t="str">
        <f>작성용!N3297</f>
        <v xml:space="preserve">분기 </v>
      </c>
      <c r="M3300" s="56" t="str">
        <f>작성용!U3297</f>
        <v>2025.03.31</v>
      </c>
      <c r="N3300" s="56" t="str">
        <f>작성용!V3297</f>
        <v>사전등록</v>
      </c>
      <c r="O3300" s="56" t="str">
        <f>작성용!W3297</f>
        <v>사전등록</v>
      </c>
      <c r="P3300" s="56" t="str">
        <f>작성용!X3297</f>
        <v>-</v>
      </c>
      <c r="Q3300" s="57" t="str">
        <f>작성용!AD3297</f>
        <v>대체평가3사업본부</v>
      </c>
      <c r="R3300" s="59">
        <f>작성용!AE3297</f>
        <v>0</v>
      </c>
      <c r="S3300" s="57" t="str">
        <f>작성용!AF3297</f>
        <v>대체평가3사업본부</v>
      </c>
      <c r="T3300" s="60" t="str">
        <f>작성용!AG3297</f>
        <v>김영하/김운영</v>
      </c>
      <c r="U3300" s="60" t="str">
        <f>작성용!AH3297</f>
        <v>김운영</v>
      </c>
      <c r="V3300" s="55">
        <f>작성용!AA3297</f>
        <v>202503</v>
      </c>
      <c r="W3300" s="57" t="str">
        <f>작성용!AC3297</f>
        <v>[T]기타보험기관[1본부]</v>
      </c>
      <c r="X3300" s="57" t="str">
        <f>작성용!O3297</f>
        <v xml:space="preserve">이영미차장 </v>
      </c>
      <c r="Y3300" s="57" t="str">
        <f>작성용!P3297</f>
        <v xml:space="preserve">02-2002-7646 </v>
      </c>
      <c r="Z3300" s="57" t="str">
        <f>작성용!Q3297</f>
        <v xml:space="preserve">ddoong02@heungkuklife.co.kr </v>
      </c>
      <c r="AA3300" s="55" t="str">
        <f>작성용!AJ3297</f>
        <v>-</v>
      </c>
      <c r="AB3300" s="55">
        <f>작성용!AB3297</f>
        <v>0</v>
      </c>
    </row>
    <row r="3301" spans="1:28" s="11" customFormat="1" ht="16.5" hidden="1" customHeight="1" x14ac:dyDescent="0.3">
      <c r="A3301" s="53">
        <f>작성용!AL3298</f>
        <v>3297</v>
      </c>
      <c r="B3301" s="54" t="str">
        <f>작성용!AI3298</f>
        <v>본평가 : 2025-01-08</v>
      </c>
      <c r="C3301" s="55" t="str">
        <f>작성용!AK3298</f>
        <v>개별종목</v>
      </c>
      <c r="D3301" s="56">
        <f>작성용!T3298</f>
        <v>45702</v>
      </c>
      <c r="E3301" s="57" t="str">
        <f>작성용!B3298</f>
        <v>흥국생명보험</v>
      </c>
      <c r="F3301" s="57" t="str">
        <f>작성용!C3298</f>
        <v>재평가</v>
      </c>
      <c r="G3301" s="57" t="str">
        <f>작성용!D3298</f>
        <v>KB산업기반신용보증인프라전문투자형사모특별자산투자신탁제1호</v>
      </c>
      <c r="H3301" s="58" t="str">
        <f>작성용!E3298</f>
        <v>KBP2021090014</v>
      </c>
      <c r="I3301" s="57" t="str">
        <f>작성용!F3298</f>
        <v>B02</v>
      </c>
      <c r="J3301" s="57">
        <f>작성용!G3298</f>
        <v>0</v>
      </c>
      <c r="K3301" s="57" t="str">
        <f>작성용!H3298</f>
        <v>Y</v>
      </c>
      <c r="L3301" s="57" t="str">
        <f>작성용!N3298</f>
        <v xml:space="preserve">분기 </v>
      </c>
      <c r="M3301" s="56" t="str">
        <f>작성용!U3298</f>
        <v>2025.03.31</v>
      </c>
      <c r="N3301" s="56" t="str">
        <f>작성용!V3298</f>
        <v>사전등록</v>
      </c>
      <c r="O3301" s="56" t="str">
        <f>작성용!W3298</f>
        <v>사전등록</v>
      </c>
      <c r="P3301" s="56" t="str">
        <f>작성용!X3298</f>
        <v>-</v>
      </c>
      <c r="Q3301" s="57" t="str">
        <f>작성용!AD3298</f>
        <v>대체평가3사업본부</v>
      </c>
      <c r="R3301" s="59">
        <f>작성용!AE3298</f>
        <v>0</v>
      </c>
      <c r="S3301" s="57" t="str">
        <f>작성용!AF3298</f>
        <v>대체평가3사업본부</v>
      </c>
      <c r="T3301" s="60" t="str">
        <f>작성용!AG3298</f>
        <v>김영하/김운영</v>
      </c>
      <c r="U3301" s="60" t="str">
        <f>작성용!AH3298</f>
        <v>김운영</v>
      </c>
      <c r="V3301" s="55">
        <f>작성용!AA3298</f>
        <v>202503</v>
      </c>
      <c r="W3301" s="57" t="str">
        <f>작성용!AC3298</f>
        <v>[T]기타보험기관[1본부]</v>
      </c>
      <c r="X3301" s="57" t="str">
        <f>작성용!O3298</f>
        <v xml:space="preserve">이영미차장 </v>
      </c>
      <c r="Y3301" s="57" t="str">
        <f>작성용!P3298</f>
        <v xml:space="preserve">02-2002-7646 </v>
      </c>
      <c r="Z3301" s="57" t="str">
        <f>작성용!Q3298</f>
        <v xml:space="preserve">ddoong02@heungkuklife.co.kr </v>
      </c>
      <c r="AA3301" s="55" t="str">
        <f>작성용!AJ3298</f>
        <v>-</v>
      </c>
      <c r="AB3301" s="55">
        <f>작성용!AB3298</f>
        <v>0</v>
      </c>
    </row>
    <row r="3302" spans="1:28" s="11" customFormat="1" ht="16.5" hidden="1" customHeight="1" x14ac:dyDescent="0.3">
      <c r="A3302" s="53">
        <f>작성용!AL3299</f>
        <v>3298</v>
      </c>
      <c r="B3302" s="54" t="str">
        <f>작성용!AI3299</f>
        <v>본평가 : 2025-01-08</v>
      </c>
      <c r="C3302" s="55" t="str">
        <f>작성용!AK3299</f>
        <v>개별종목</v>
      </c>
      <c r="D3302" s="56">
        <f>작성용!T3299</f>
        <v>45702</v>
      </c>
      <c r="E3302" s="57" t="str">
        <f>작성용!B3299</f>
        <v>흥국생명보험</v>
      </c>
      <c r="F3302" s="57" t="str">
        <f>작성용!C3299</f>
        <v>재평가</v>
      </c>
      <c r="G3302" s="57" t="str">
        <f>작성용!D3299</f>
        <v>칸서스에스에이치뉴딜인프라1호</v>
      </c>
      <c r="H3302" s="58" t="str">
        <f>작성용!E3299</f>
        <v>KBP2021090015</v>
      </c>
      <c r="I3302" s="57" t="str">
        <f>작성용!F3299</f>
        <v>B02</v>
      </c>
      <c r="J3302" s="57">
        <f>작성용!G3299</f>
        <v>0</v>
      </c>
      <c r="K3302" s="57" t="str">
        <f>작성용!H3299</f>
        <v>Y</v>
      </c>
      <c r="L3302" s="57" t="str">
        <f>작성용!N3299</f>
        <v xml:space="preserve">분기 </v>
      </c>
      <c r="M3302" s="56" t="str">
        <f>작성용!U3299</f>
        <v>2025.03.31</v>
      </c>
      <c r="N3302" s="56" t="str">
        <f>작성용!V3299</f>
        <v>사전등록</v>
      </c>
      <c r="O3302" s="56" t="str">
        <f>작성용!W3299</f>
        <v>사전등록</v>
      </c>
      <c r="P3302" s="56" t="str">
        <f>작성용!X3299</f>
        <v>-</v>
      </c>
      <c r="Q3302" s="57" t="str">
        <f>작성용!AD3299</f>
        <v>대체평가3사업본부</v>
      </c>
      <c r="R3302" s="59">
        <f>작성용!AE3299</f>
        <v>0</v>
      </c>
      <c r="S3302" s="57" t="str">
        <f>작성용!AF3299</f>
        <v>대체평가3사업본부</v>
      </c>
      <c r="T3302" s="60" t="str">
        <f>작성용!AG3299</f>
        <v>김영하/김운영</v>
      </c>
      <c r="U3302" s="60" t="str">
        <f>작성용!AH3299</f>
        <v>김운영</v>
      </c>
      <c r="V3302" s="55">
        <f>작성용!AA3299</f>
        <v>202503</v>
      </c>
      <c r="W3302" s="57" t="str">
        <f>작성용!AC3299</f>
        <v>[T]기타보험기관[1본부]</v>
      </c>
      <c r="X3302" s="57" t="str">
        <f>작성용!O3299</f>
        <v xml:space="preserve">이영미차장 </v>
      </c>
      <c r="Y3302" s="57" t="str">
        <f>작성용!P3299</f>
        <v xml:space="preserve">02-2002-7646 </v>
      </c>
      <c r="Z3302" s="57" t="str">
        <f>작성용!Q3299</f>
        <v xml:space="preserve">ddoong02@heungkuklife.co.kr </v>
      </c>
      <c r="AA3302" s="55" t="str">
        <f>작성용!AJ3299</f>
        <v>-</v>
      </c>
      <c r="AB3302" s="55">
        <f>작성용!AB3299</f>
        <v>0</v>
      </c>
    </row>
    <row r="3303" spans="1:28" s="11" customFormat="1" ht="16.5" hidden="1" customHeight="1" x14ac:dyDescent="0.3">
      <c r="A3303" s="53">
        <f>작성용!AL3300</f>
        <v>3299</v>
      </c>
      <c r="B3303" s="54" t="str">
        <f>작성용!AI3300</f>
        <v>본평가 : 2025-01-08</v>
      </c>
      <c r="C3303" s="55" t="str">
        <f>작성용!AK3300</f>
        <v>개별종목</v>
      </c>
      <c r="D3303" s="56">
        <f>작성용!T3300</f>
        <v>45702</v>
      </c>
      <c r="E3303" s="57" t="str">
        <f>작성용!B3300</f>
        <v>흥국생명보험</v>
      </c>
      <c r="F3303" s="57" t="str">
        <f>작성용!C3300</f>
        <v>재평가</v>
      </c>
      <c r="G3303" s="57" t="str">
        <f>작성용!D3300</f>
        <v>칸서스신에너지전문투자형사모특별자산투자신탁7호</v>
      </c>
      <c r="H3303" s="58" t="str">
        <f>작성용!E3300</f>
        <v>KBP2021090016</v>
      </c>
      <c r="I3303" s="57" t="str">
        <f>작성용!F3300</f>
        <v>B02</v>
      </c>
      <c r="J3303" s="57">
        <f>작성용!G3300</f>
        <v>0</v>
      </c>
      <c r="K3303" s="57" t="str">
        <f>작성용!H3300</f>
        <v>Y</v>
      </c>
      <c r="L3303" s="57" t="str">
        <f>작성용!N3300</f>
        <v xml:space="preserve">분기 </v>
      </c>
      <c r="M3303" s="56" t="str">
        <f>작성용!U3300</f>
        <v>2025.03.31</v>
      </c>
      <c r="N3303" s="56" t="str">
        <f>작성용!V3300</f>
        <v>사전등록</v>
      </c>
      <c r="O3303" s="56" t="str">
        <f>작성용!W3300</f>
        <v>사전등록</v>
      </c>
      <c r="P3303" s="56" t="str">
        <f>작성용!X3300</f>
        <v>-</v>
      </c>
      <c r="Q3303" s="57" t="str">
        <f>작성용!AD3300</f>
        <v>대체평가3사업본부</v>
      </c>
      <c r="R3303" s="59">
        <f>작성용!AE3300</f>
        <v>0</v>
      </c>
      <c r="S3303" s="57" t="str">
        <f>작성용!AF3300</f>
        <v>대체평가3사업본부</v>
      </c>
      <c r="T3303" s="60" t="str">
        <f>작성용!AG3300</f>
        <v>김영하/김운영</v>
      </c>
      <c r="U3303" s="60" t="str">
        <f>작성용!AH3300</f>
        <v>김운영</v>
      </c>
      <c r="V3303" s="55">
        <f>작성용!AA3300</f>
        <v>202503</v>
      </c>
      <c r="W3303" s="57" t="str">
        <f>작성용!AC3300</f>
        <v>[T]기타보험기관[1본부]</v>
      </c>
      <c r="X3303" s="57" t="str">
        <f>작성용!O3300</f>
        <v xml:space="preserve">이영미차장 </v>
      </c>
      <c r="Y3303" s="57" t="str">
        <f>작성용!P3300</f>
        <v xml:space="preserve">02-2002-7646 </v>
      </c>
      <c r="Z3303" s="57" t="str">
        <f>작성용!Q3300</f>
        <v xml:space="preserve">ddoong02@heungkuklife.co.kr </v>
      </c>
      <c r="AA3303" s="55" t="str">
        <f>작성용!AJ3300</f>
        <v>-</v>
      </c>
      <c r="AB3303" s="55">
        <f>작성용!AB3300</f>
        <v>0</v>
      </c>
    </row>
    <row r="3304" spans="1:28" s="11" customFormat="1" ht="16.5" hidden="1" customHeight="1" x14ac:dyDescent="0.3">
      <c r="A3304" s="53">
        <f>작성용!AL3301</f>
        <v>3300</v>
      </c>
      <c r="B3304" s="54" t="str">
        <f>작성용!AI3301</f>
        <v>본평가 : 2025-01-08</v>
      </c>
      <c r="C3304" s="55" t="str">
        <f>작성용!AK3301</f>
        <v>개별종목</v>
      </c>
      <c r="D3304" s="56">
        <f>작성용!T3301</f>
        <v>45702</v>
      </c>
      <c r="E3304" s="57" t="str">
        <f>작성용!B3301</f>
        <v>흥국생명보험</v>
      </c>
      <c r="F3304" s="57" t="str">
        <f>작성용!C3301</f>
        <v>재평가</v>
      </c>
      <c r="G3304" s="57" t="str">
        <f>작성용!D3301</f>
        <v>흥국하이클래스전문투자형사모특별자산투자신탁제59호</v>
      </c>
      <c r="H3304" s="58" t="str">
        <f>작성용!E3301</f>
        <v>KBP2021090017</v>
      </c>
      <c r="I3304" s="57" t="str">
        <f>작성용!F3301</f>
        <v>B02</v>
      </c>
      <c r="J3304" s="57">
        <f>작성용!G3301</f>
        <v>0</v>
      </c>
      <c r="K3304" s="57" t="str">
        <f>작성용!H3301</f>
        <v>Y</v>
      </c>
      <c r="L3304" s="57" t="str">
        <f>작성용!N3301</f>
        <v xml:space="preserve">분기 </v>
      </c>
      <c r="M3304" s="56" t="str">
        <f>작성용!U3301</f>
        <v>2025.03.31</v>
      </c>
      <c r="N3304" s="56" t="str">
        <f>작성용!V3301</f>
        <v>사전등록</v>
      </c>
      <c r="O3304" s="56" t="str">
        <f>작성용!W3301</f>
        <v>사전등록</v>
      </c>
      <c r="P3304" s="56" t="str">
        <f>작성용!X3301</f>
        <v>-</v>
      </c>
      <c r="Q3304" s="57" t="str">
        <f>작성용!AD3301</f>
        <v>대체평가3사업본부</v>
      </c>
      <c r="R3304" s="59">
        <f>작성용!AE3301</f>
        <v>0</v>
      </c>
      <c r="S3304" s="57" t="str">
        <f>작성용!AF3301</f>
        <v>대체평가3사업본부</v>
      </c>
      <c r="T3304" s="60" t="str">
        <f>작성용!AG3301</f>
        <v>김영하/김운영</v>
      </c>
      <c r="U3304" s="60" t="str">
        <f>작성용!AH3301</f>
        <v>김운영</v>
      </c>
      <c r="V3304" s="55">
        <f>작성용!AA3301</f>
        <v>202503</v>
      </c>
      <c r="W3304" s="57" t="str">
        <f>작성용!AC3301</f>
        <v>[T]기타보험기관[1본부]</v>
      </c>
      <c r="X3304" s="57" t="str">
        <f>작성용!O3301</f>
        <v xml:space="preserve">이영미차장 </v>
      </c>
      <c r="Y3304" s="57" t="str">
        <f>작성용!P3301</f>
        <v xml:space="preserve">02-2002-7646 </v>
      </c>
      <c r="Z3304" s="57" t="str">
        <f>작성용!Q3301</f>
        <v xml:space="preserve">ddoong02@heungkuklife.co.kr </v>
      </c>
      <c r="AA3304" s="55" t="str">
        <f>작성용!AJ3301</f>
        <v>-</v>
      </c>
      <c r="AB3304" s="55">
        <f>작성용!AB3301</f>
        <v>0</v>
      </c>
    </row>
    <row r="3305" spans="1:28" s="11" customFormat="1" ht="16.5" hidden="1" customHeight="1" x14ac:dyDescent="0.3">
      <c r="A3305" s="53">
        <f>작성용!AL3302</f>
        <v>3301</v>
      </c>
      <c r="B3305" s="54" t="str">
        <f>작성용!AI3302</f>
        <v>본평가 : 2025-01-08</v>
      </c>
      <c r="C3305" s="55" t="str">
        <f>작성용!AK3302</f>
        <v>개별종목</v>
      </c>
      <c r="D3305" s="56">
        <f>작성용!T3302</f>
        <v>45702</v>
      </c>
      <c r="E3305" s="57" t="str">
        <f>작성용!B3302</f>
        <v>흥국생명보험</v>
      </c>
      <c r="F3305" s="57" t="str">
        <f>작성용!C3302</f>
        <v>재평가</v>
      </c>
      <c r="G3305" s="57" t="str">
        <f>작성용!D3302</f>
        <v>KBIDF인프라일반사모특별자산투자신탁제13호(대출채권-재간접형)(전문)</v>
      </c>
      <c r="H3305" s="58" t="str">
        <f>작성용!E3302</f>
        <v>KBP2021090009</v>
      </c>
      <c r="I3305" s="57" t="str">
        <f>작성용!F3302</f>
        <v>B02</v>
      </c>
      <c r="J3305" s="57">
        <f>작성용!G3302</f>
        <v>0</v>
      </c>
      <c r="K3305" s="57" t="str">
        <f>작성용!H3302</f>
        <v>Y</v>
      </c>
      <c r="L3305" s="57" t="str">
        <f>작성용!N3302</f>
        <v xml:space="preserve">분기 </v>
      </c>
      <c r="M3305" s="56" t="str">
        <f>작성용!U3302</f>
        <v>2025.03.31</v>
      </c>
      <c r="N3305" s="56" t="str">
        <f>작성용!V3302</f>
        <v>사전등록</v>
      </c>
      <c r="O3305" s="56" t="str">
        <f>작성용!W3302</f>
        <v>사전등록</v>
      </c>
      <c r="P3305" s="56" t="str">
        <f>작성용!X3302</f>
        <v>-</v>
      </c>
      <c r="Q3305" s="57" t="str">
        <f>작성용!AD3302</f>
        <v>대체평가3사업본부</v>
      </c>
      <c r="R3305" s="59">
        <f>작성용!AE3302</f>
        <v>0</v>
      </c>
      <c r="S3305" s="57" t="str">
        <f>작성용!AF3302</f>
        <v>대체평가3사업본부</v>
      </c>
      <c r="T3305" s="60" t="str">
        <f>작성용!AG3302</f>
        <v>김영하/김운영</v>
      </c>
      <c r="U3305" s="60" t="str">
        <f>작성용!AH3302</f>
        <v>김운영</v>
      </c>
      <c r="V3305" s="55">
        <f>작성용!AA3302</f>
        <v>202503</v>
      </c>
      <c r="W3305" s="57" t="str">
        <f>작성용!AC3302</f>
        <v>[T]기타보험기관[1본부]</v>
      </c>
      <c r="X3305" s="57" t="str">
        <f>작성용!O3302</f>
        <v xml:space="preserve">이영미차장 </v>
      </c>
      <c r="Y3305" s="57" t="str">
        <f>작성용!P3302</f>
        <v xml:space="preserve">02-2002-7646 </v>
      </c>
      <c r="Z3305" s="57" t="str">
        <f>작성용!Q3302</f>
        <v xml:space="preserve">ddoong02@heungkuklife.co.kr </v>
      </c>
      <c r="AA3305" s="55" t="str">
        <f>작성용!AJ3302</f>
        <v>-</v>
      </c>
      <c r="AB3305" s="55">
        <f>작성용!AB3302</f>
        <v>0</v>
      </c>
    </row>
    <row r="3306" spans="1:28" s="11" customFormat="1" ht="16.5" hidden="1" customHeight="1" x14ac:dyDescent="0.3">
      <c r="A3306" s="53">
        <f>작성용!AL3303</f>
        <v>3302</v>
      </c>
      <c r="B3306" s="54" t="str">
        <f>작성용!AI3303</f>
        <v>본평가 : 2025-01-08</v>
      </c>
      <c r="C3306" s="55" t="str">
        <f>작성용!AK3303</f>
        <v>개별종목</v>
      </c>
      <c r="D3306" s="56">
        <f>작성용!T3303</f>
        <v>45702</v>
      </c>
      <c r="E3306" s="57" t="str">
        <f>작성용!B3303</f>
        <v>흥국생명보험</v>
      </c>
      <c r="F3306" s="57" t="str">
        <f>작성용!C3303</f>
        <v>재평가</v>
      </c>
      <c r="G3306" s="57" t="str">
        <f>작성용!D3303</f>
        <v>미래에셋인프라포트폴리오전문투자형사모특별자산투자신탁1호</v>
      </c>
      <c r="H3306" s="58" t="str">
        <f>작성용!E3303</f>
        <v>KBP2021120117</v>
      </c>
      <c r="I3306" s="57" t="str">
        <f>작성용!F3303</f>
        <v>B02</v>
      </c>
      <c r="J3306" s="57">
        <f>작성용!G3303</f>
        <v>0</v>
      </c>
      <c r="K3306" s="57" t="str">
        <f>작성용!H3303</f>
        <v>Y</v>
      </c>
      <c r="L3306" s="57" t="str">
        <f>작성용!N3303</f>
        <v xml:space="preserve">분기 </v>
      </c>
      <c r="M3306" s="56" t="str">
        <f>작성용!U3303</f>
        <v>2025.03.31</v>
      </c>
      <c r="N3306" s="56" t="str">
        <f>작성용!V3303</f>
        <v>사전등록</v>
      </c>
      <c r="O3306" s="56" t="str">
        <f>작성용!W3303</f>
        <v>사전등록</v>
      </c>
      <c r="P3306" s="56" t="str">
        <f>작성용!X3303</f>
        <v>-</v>
      </c>
      <c r="Q3306" s="57" t="str">
        <f>작성용!AD3303</f>
        <v>대체평가3사업본부</v>
      </c>
      <c r="R3306" s="59">
        <f>작성용!AE3303</f>
        <v>0</v>
      </c>
      <c r="S3306" s="57" t="str">
        <f>작성용!AF3303</f>
        <v>대체평가3사업본부</v>
      </c>
      <c r="T3306" s="60" t="str">
        <f>작성용!AG3303</f>
        <v>김영하/김운영</v>
      </c>
      <c r="U3306" s="60" t="str">
        <f>작성용!AH3303</f>
        <v>김운영</v>
      </c>
      <c r="V3306" s="55">
        <f>작성용!AA3303</f>
        <v>202503</v>
      </c>
      <c r="W3306" s="57" t="str">
        <f>작성용!AC3303</f>
        <v>[T]기타보험기관[1본부]</v>
      </c>
      <c r="X3306" s="57" t="str">
        <f>작성용!O3303</f>
        <v xml:space="preserve">이영미차장 </v>
      </c>
      <c r="Y3306" s="57" t="str">
        <f>작성용!P3303</f>
        <v xml:space="preserve">02-2002-7646 </v>
      </c>
      <c r="Z3306" s="57" t="str">
        <f>작성용!Q3303</f>
        <v xml:space="preserve">ddoong02@heungkuklife.co.kr </v>
      </c>
      <c r="AA3306" s="55" t="str">
        <f>작성용!AJ3303</f>
        <v>-</v>
      </c>
      <c r="AB3306" s="55">
        <f>작성용!AB3303</f>
        <v>0</v>
      </c>
    </row>
    <row r="3307" spans="1:28" s="11" customFormat="1" ht="16.5" hidden="1" customHeight="1" x14ac:dyDescent="0.3">
      <c r="A3307" s="53">
        <f>작성용!AL3304</f>
        <v>3303</v>
      </c>
      <c r="B3307" s="54" t="str">
        <f>작성용!AI3304</f>
        <v>본평가 : 2025-01-08</v>
      </c>
      <c r="C3307" s="55" t="str">
        <f>작성용!AK3304</f>
        <v>개별종목</v>
      </c>
      <c r="D3307" s="56">
        <f>작성용!T3304</f>
        <v>45702</v>
      </c>
      <c r="E3307" s="57" t="str">
        <f>작성용!B3304</f>
        <v>흥국생명보험</v>
      </c>
      <c r="F3307" s="57" t="str">
        <f>작성용!C3304</f>
        <v>재평가</v>
      </c>
      <c r="G3307" s="57" t="str">
        <f>작성용!D3304</f>
        <v>삼성인수금융선순위대출전문투자형사모투자신탁제3호</v>
      </c>
      <c r="H3307" s="58" t="str">
        <f>작성용!E3304</f>
        <v>KBP2021120085</v>
      </c>
      <c r="I3307" s="57" t="str">
        <f>작성용!F3304</f>
        <v>B02</v>
      </c>
      <c r="J3307" s="57">
        <f>작성용!G3304</f>
        <v>0</v>
      </c>
      <c r="K3307" s="57" t="str">
        <f>작성용!H3304</f>
        <v>Y</v>
      </c>
      <c r="L3307" s="57" t="str">
        <f>작성용!N3304</f>
        <v xml:space="preserve">분기 </v>
      </c>
      <c r="M3307" s="56" t="str">
        <f>작성용!U3304</f>
        <v>2025.03.31</v>
      </c>
      <c r="N3307" s="56" t="str">
        <f>작성용!V3304</f>
        <v>사전등록</v>
      </c>
      <c r="O3307" s="56" t="str">
        <f>작성용!W3304</f>
        <v>사전등록</v>
      </c>
      <c r="P3307" s="56" t="str">
        <f>작성용!X3304</f>
        <v>-</v>
      </c>
      <c r="Q3307" s="57" t="str">
        <f>작성용!AD3304</f>
        <v>대체평가3사업본부</v>
      </c>
      <c r="R3307" s="59">
        <f>작성용!AE3304</f>
        <v>0</v>
      </c>
      <c r="S3307" s="57" t="str">
        <f>작성용!AF3304</f>
        <v>대체평가3사업본부</v>
      </c>
      <c r="T3307" s="60" t="str">
        <f>작성용!AG3304</f>
        <v>김영하/김운영</v>
      </c>
      <c r="U3307" s="60" t="str">
        <f>작성용!AH3304</f>
        <v>김운영</v>
      </c>
      <c r="V3307" s="55">
        <f>작성용!AA3304</f>
        <v>202503</v>
      </c>
      <c r="W3307" s="57" t="str">
        <f>작성용!AC3304</f>
        <v>[T]기타보험기관[1본부]</v>
      </c>
      <c r="X3307" s="57" t="str">
        <f>작성용!O3304</f>
        <v xml:space="preserve">이영미차장 </v>
      </c>
      <c r="Y3307" s="57" t="str">
        <f>작성용!P3304</f>
        <v xml:space="preserve">02-2002-7646 </v>
      </c>
      <c r="Z3307" s="57" t="str">
        <f>작성용!Q3304</f>
        <v xml:space="preserve">ddoong02@heungkuklife.co.kr </v>
      </c>
      <c r="AA3307" s="55" t="str">
        <f>작성용!AJ3304</f>
        <v>-</v>
      </c>
      <c r="AB3307" s="55">
        <f>작성용!AB3304</f>
        <v>0</v>
      </c>
    </row>
    <row r="3308" spans="1:28" s="11" customFormat="1" ht="16.5" hidden="1" customHeight="1" x14ac:dyDescent="0.3">
      <c r="A3308" s="53">
        <f>작성용!AL3305</f>
        <v>3304</v>
      </c>
      <c r="B3308" s="54" t="str">
        <f>작성용!AI3305</f>
        <v>본평가 : 2025-01-08</v>
      </c>
      <c r="C3308" s="55" t="str">
        <f>작성용!AK3305</f>
        <v>개별종목</v>
      </c>
      <c r="D3308" s="56">
        <f>작성용!T3305</f>
        <v>45702</v>
      </c>
      <c r="E3308" s="57" t="str">
        <f>작성용!B3305</f>
        <v>흥국생명보험</v>
      </c>
      <c r="F3308" s="57" t="str">
        <f>작성용!C3305</f>
        <v>재평가</v>
      </c>
      <c r="G3308" s="57" t="str">
        <f>작성용!D3305</f>
        <v>신한디지털뉴딜비티엘일반사모혼합자산투자신탁</v>
      </c>
      <c r="H3308" s="58" t="str">
        <f>작성용!E3305</f>
        <v>KBP2021120118</v>
      </c>
      <c r="I3308" s="57" t="str">
        <f>작성용!F3305</f>
        <v>B02</v>
      </c>
      <c r="J3308" s="57">
        <f>작성용!G3305</f>
        <v>0</v>
      </c>
      <c r="K3308" s="57" t="str">
        <f>작성용!H3305</f>
        <v>Y</v>
      </c>
      <c r="L3308" s="57" t="str">
        <f>작성용!N3305</f>
        <v xml:space="preserve">분기 </v>
      </c>
      <c r="M3308" s="56" t="str">
        <f>작성용!U3305</f>
        <v>2025.03.31</v>
      </c>
      <c r="N3308" s="56" t="str">
        <f>작성용!V3305</f>
        <v>사전등록</v>
      </c>
      <c r="O3308" s="56" t="str">
        <f>작성용!W3305</f>
        <v>사전등록</v>
      </c>
      <c r="P3308" s="56" t="str">
        <f>작성용!X3305</f>
        <v>-</v>
      </c>
      <c r="Q3308" s="57" t="str">
        <f>작성용!AD3305</f>
        <v>대체평가3사업본부</v>
      </c>
      <c r="R3308" s="59">
        <f>작성용!AE3305</f>
        <v>0</v>
      </c>
      <c r="S3308" s="57" t="str">
        <f>작성용!AF3305</f>
        <v>대체평가3사업본부</v>
      </c>
      <c r="T3308" s="60" t="str">
        <f>작성용!AG3305</f>
        <v>김영하/김운영</v>
      </c>
      <c r="U3308" s="60" t="str">
        <f>작성용!AH3305</f>
        <v>김운영</v>
      </c>
      <c r="V3308" s="55">
        <f>작성용!AA3305</f>
        <v>202503</v>
      </c>
      <c r="W3308" s="57" t="str">
        <f>작성용!AC3305</f>
        <v>[T]기타보험기관[1본부]</v>
      </c>
      <c r="X3308" s="57" t="str">
        <f>작성용!O3305</f>
        <v xml:space="preserve">이영미차장 </v>
      </c>
      <c r="Y3308" s="57" t="str">
        <f>작성용!P3305</f>
        <v xml:space="preserve">02-2002-7646 </v>
      </c>
      <c r="Z3308" s="57" t="str">
        <f>작성용!Q3305</f>
        <v xml:space="preserve">ddoong02@heungkuklife.co.kr </v>
      </c>
      <c r="AA3308" s="55" t="str">
        <f>작성용!AJ3305</f>
        <v>-</v>
      </c>
      <c r="AB3308" s="55">
        <f>작성용!AB3305</f>
        <v>0</v>
      </c>
    </row>
    <row r="3309" spans="1:28" s="11" customFormat="1" ht="16.5" hidden="1" customHeight="1" x14ac:dyDescent="0.3">
      <c r="A3309" s="53">
        <f>작성용!AL3306</f>
        <v>3305</v>
      </c>
      <c r="B3309" s="54" t="str">
        <f>작성용!AI3306</f>
        <v>본평가 : 2025-01-08</v>
      </c>
      <c r="C3309" s="55" t="str">
        <f>작성용!AK3306</f>
        <v>개별종목</v>
      </c>
      <c r="D3309" s="56">
        <f>작성용!T3306</f>
        <v>45702</v>
      </c>
      <c r="E3309" s="57" t="str">
        <f>작성용!B3306</f>
        <v>흥국생명보험</v>
      </c>
      <c r="F3309" s="57" t="str">
        <f>작성용!C3306</f>
        <v>재평가</v>
      </c>
      <c r="G3309" s="57" t="str">
        <f>작성용!D3306</f>
        <v>에이아이파트너스디스트레스드일반사모특별자산투자신탁1호</v>
      </c>
      <c r="H3309" s="58" t="str">
        <f>작성용!E3306</f>
        <v>KBP2021120119</v>
      </c>
      <c r="I3309" s="57" t="str">
        <f>작성용!F3306</f>
        <v>B02</v>
      </c>
      <c r="J3309" s="57">
        <f>작성용!G3306</f>
        <v>0</v>
      </c>
      <c r="K3309" s="57" t="str">
        <f>작성용!H3306</f>
        <v>Y</v>
      </c>
      <c r="L3309" s="57" t="str">
        <f>작성용!N3306</f>
        <v xml:space="preserve">분기 </v>
      </c>
      <c r="M3309" s="56" t="str">
        <f>작성용!U3306</f>
        <v>2025.03.31</v>
      </c>
      <c r="N3309" s="56" t="str">
        <f>작성용!V3306</f>
        <v>사전등록</v>
      </c>
      <c r="O3309" s="56" t="str">
        <f>작성용!W3306</f>
        <v>사전등록</v>
      </c>
      <c r="P3309" s="56" t="str">
        <f>작성용!X3306</f>
        <v>-</v>
      </c>
      <c r="Q3309" s="57" t="str">
        <f>작성용!AD3306</f>
        <v>대체평가3사업본부</v>
      </c>
      <c r="R3309" s="59">
        <f>작성용!AE3306</f>
        <v>0</v>
      </c>
      <c r="S3309" s="57" t="str">
        <f>작성용!AF3306</f>
        <v>대체평가3사업본부</v>
      </c>
      <c r="T3309" s="60" t="str">
        <f>작성용!AG3306</f>
        <v>김영하/김운영</v>
      </c>
      <c r="U3309" s="60" t="str">
        <f>작성용!AH3306</f>
        <v>김운영</v>
      </c>
      <c r="V3309" s="55">
        <f>작성용!AA3306</f>
        <v>202503</v>
      </c>
      <c r="W3309" s="57" t="str">
        <f>작성용!AC3306</f>
        <v>[T]기타보험기관[1본부]</v>
      </c>
      <c r="X3309" s="57" t="str">
        <f>작성용!O3306</f>
        <v xml:space="preserve">이영미차장 </v>
      </c>
      <c r="Y3309" s="57" t="str">
        <f>작성용!P3306</f>
        <v xml:space="preserve">02-2002-7646 </v>
      </c>
      <c r="Z3309" s="57" t="str">
        <f>작성용!Q3306</f>
        <v xml:space="preserve">ddoong02@heungkuklife.co.kr </v>
      </c>
      <c r="AA3309" s="55" t="str">
        <f>작성용!AJ3306</f>
        <v>-</v>
      </c>
      <c r="AB3309" s="55">
        <f>작성용!AB3306</f>
        <v>0</v>
      </c>
    </row>
    <row r="3310" spans="1:28" s="11" customFormat="1" ht="16.5" hidden="1" customHeight="1" x14ac:dyDescent="0.3">
      <c r="A3310" s="53">
        <f>작성용!AL3307</f>
        <v>3306</v>
      </c>
      <c r="B3310" s="54" t="str">
        <f>작성용!AI3307</f>
        <v>본평가 : 2025-01-08</v>
      </c>
      <c r="C3310" s="55" t="str">
        <f>작성용!AK3307</f>
        <v>개별종목</v>
      </c>
      <c r="D3310" s="56">
        <f>작성용!T3307</f>
        <v>45702</v>
      </c>
      <c r="E3310" s="57" t="str">
        <f>작성용!B3307</f>
        <v>흥국생명보험</v>
      </c>
      <c r="F3310" s="57" t="str">
        <f>작성용!C3307</f>
        <v>재평가</v>
      </c>
      <c r="G3310" s="57" t="str">
        <f>작성용!D3307</f>
        <v>이지스하우징플랫폼일반사모부동산투자신탁제1호1종</v>
      </c>
      <c r="H3310" s="58" t="str">
        <f>작성용!E3307</f>
        <v>KBP2021120120</v>
      </c>
      <c r="I3310" s="57" t="str">
        <f>작성용!F3307</f>
        <v>B02</v>
      </c>
      <c r="J3310" s="57">
        <f>작성용!G3307</f>
        <v>0</v>
      </c>
      <c r="K3310" s="57" t="str">
        <f>작성용!H3307</f>
        <v>Y</v>
      </c>
      <c r="L3310" s="57" t="str">
        <f>작성용!N3307</f>
        <v xml:space="preserve">분기 </v>
      </c>
      <c r="M3310" s="56" t="str">
        <f>작성용!U3307</f>
        <v>2025.03.31</v>
      </c>
      <c r="N3310" s="56" t="str">
        <f>작성용!V3307</f>
        <v>사전등록</v>
      </c>
      <c r="O3310" s="56" t="str">
        <f>작성용!W3307</f>
        <v>사전등록</v>
      </c>
      <c r="P3310" s="56" t="str">
        <f>작성용!X3307</f>
        <v>-</v>
      </c>
      <c r="Q3310" s="57" t="str">
        <f>작성용!AD3307</f>
        <v>대체평가3사업본부</v>
      </c>
      <c r="R3310" s="59">
        <f>작성용!AE3307</f>
        <v>0</v>
      </c>
      <c r="S3310" s="57" t="str">
        <f>작성용!AF3307</f>
        <v>대체평가3사업본부</v>
      </c>
      <c r="T3310" s="60" t="str">
        <f>작성용!AG3307</f>
        <v>김영하/김운영</v>
      </c>
      <c r="U3310" s="60" t="str">
        <f>작성용!AH3307</f>
        <v>김운영</v>
      </c>
      <c r="V3310" s="55">
        <f>작성용!AA3307</f>
        <v>202503</v>
      </c>
      <c r="W3310" s="57" t="str">
        <f>작성용!AC3307</f>
        <v>[T]기타보험기관[1본부]</v>
      </c>
      <c r="X3310" s="57" t="str">
        <f>작성용!O3307</f>
        <v xml:space="preserve">이영미차장 </v>
      </c>
      <c r="Y3310" s="57" t="str">
        <f>작성용!P3307</f>
        <v xml:space="preserve">02-2002-7646 </v>
      </c>
      <c r="Z3310" s="57" t="str">
        <f>작성용!Q3307</f>
        <v xml:space="preserve">ddoong02@heungkuklife.co.kr </v>
      </c>
      <c r="AA3310" s="55" t="str">
        <f>작성용!AJ3307</f>
        <v>-</v>
      </c>
      <c r="AB3310" s="55">
        <f>작성용!AB3307</f>
        <v>0</v>
      </c>
    </row>
    <row r="3311" spans="1:28" s="11" customFormat="1" ht="16.5" hidden="1" customHeight="1" x14ac:dyDescent="0.3">
      <c r="A3311" s="53">
        <f>작성용!AL3308</f>
        <v>3307</v>
      </c>
      <c r="B3311" s="54" t="str">
        <f>작성용!AI3308</f>
        <v>본평가 : 2025-01-08</v>
      </c>
      <c r="C3311" s="55" t="str">
        <f>작성용!AK3308</f>
        <v>개별종목</v>
      </c>
      <c r="D3311" s="56">
        <f>작성용!T3308</f>
        <v>45702</v>
      </c>
      <c r="E3311" s="57" t="str">
        <f>작성용!B3308</f>
        <v>흥국생명보험</v>
      </c>
      <c r="F3311" s="57" t="str">
        <f>작성용!C3308</f>
        <v>재평가</v>
      </c>
      <c r="G3311" s="57" t="str">
        <f>작성용!D3308</f>
        <v>키움하모니전문투자형사모투자신탁제3호</v>
      </c>
      <c r="H3311" s="58" t="str">
        <f>작성용!E3308</f>
        <v>KBP2021120121</v>
      </c>
      <c r="I3311" s="57" t="str">
        <f>작성용!F3308</f>
        <v>B02</v>
      </c>
      <c r="J3311" s="57">
        <f>작성용!G3308</f>
        <v>0</v>
      </c>
      <c r="K3311" s="57" t="str">
        <f>작성용!H3308</f>
        <v>Y</v>
      </c>
      <c r="L3311" s="57" t="str">
        <f>작성용!N3308</f>
        <v xml:space="preserve">분기 </v>
      </c>
      <c r="M3311" s="56" t="str">
        <f>작성용!U3308</f>
        <v>2025.03.31</v>
      </c>
      <c r="N3311" s="56" t="str">
        <f>작성용!V3308</f>
        <v>사전등록</v>
      </c>
      <c r="O3311" s="56" t="str">
        <f>작성용!W3308</f>
        <v>사전등록</v>
      </c>
      <c r="P3311" s="56" t="str">
        <f>작성용!X3308</f>
        <v>-</v>
      </c>
      <c r="Q3311" s="57" t="str">
        <f>작성용!AD3308</f>
        <v>대체평가3사업본부</v>
      </c>
      <c r="R3311" s="59">
        <f>작성용!AE3308</f>
        <v>0</v>
      </c>
      <c r="S3311" s="57" t="str">
        <f>작성용!AF3308</f>
        <v>대체평가3사업본부</v>
      </c>
      <c r="T3311" s="60" t="str">
        <f>작성용!AG3308</f>
        <v>김영하/김운영</v>
      </c>
      <c r="U3311" s="60" t="str">
        <f>작성용!AH3308</f>
        <v>김운영</v>
      </c>
      <c r="V3311" s="55">
        <f>작성용!AA3308</f>
        <v>202503</v>
      </c>
      <c r="W3311" s="57" t="str">
        <f>작성용!AC3308</f>
        <v>[T]기타보험기관[1본부]</v>
      </c>
      <c r="X3311" s="57" t="str">
        <f>작성용!O3308</f>
        <v xml:space="preserve">이영미차장 </v>
      </c>
      <c r="Y3311" s="57" t="str">
        <f>작성용!P3308</f>
        <v xml:space="preserve">02-2002-7646 </v>
      </c>
      <c r="Z3311" s="57" t="str">
        <f>작성용!Q3308</f>
        <v xml:space="preserve">ddoong02@heungkuklife.co.kr </v>
      </c>
      <c r="AA3311" s="55" t="str">
        <f>작성용!AJ3308</f>
        <v>-</v>
      </c>
      <c r="AB3311" s="55">
        <f>작성용!AB3308</f>
        <v>0</v>
      </c>
    </row>
    <row r="3312" spans="1:28" s="11" customFormat="1" ht="16.5" hidden="1" customHeight="1" x14ac:dyDescent="0.3">
      <c r="A3312" s="53">
        <f>작성용!AL3309</f>
        <v>3308</v>
      </c>
      <c r="B3312" s="54" t="str">
        <f>작성용!AI3309</f>
        <v>본평가 : 2025-01-08</v>
      </c>
      <c r="C3312" s="55" t="str">
        <f>작성용!AK3309</f>
        <v>개별종목</v>
      </c>
      <c r="D3312" s="56">
        <f>작성용!T3309</f>
        <v>45702</v>
      </c>
      <c r="E3312" s="57" t="str">
        <f>작성용!B3309</f>
        <v>흥국생명보험</v>
      </c>
      <c r="F3312" s="57" t="str">
        <f>작성용!C3309</f>
        <v>재평가</v>
      </c>
      <c r="G3312" s="57" t="str">
        <f>작성용!D3309</f>
        <v>KB인프라CREDITSOLUTION일반사모특별자산투자신탁</v>
      </c>
      <c r="H3312" s="58" t="str">
        <f>작성용!E3309</f>
        <v>KBP2022030008</v>
      </c>
      <c r="I3312" s="57" t="str">
        <f>작성용!F3309</f>
        <v>B02</v>
      </c>
      <c r="J3312" s="57">
        <f>작성용!G3309</f>
        <v>0</v>
      </c>
      <c r="K3312" s="57" t="str">
        <f>작성용!H3309</f>
        <v>Y</v>
      </c>
      <c r="L3312" s="57" t="str">
        <f>작성용!N3309</f>
        <v xml:space="preserve">분기 </v>
      </c>
      <c r="M3312" s="56" t="str">
        <f>작성용!U3309</f>
        <v>2025.03.31</v>
      </c>
      <c r="N3312" s="56" t="str">
        <f>작성용!V3309</f>
        <v>사전등록</v>
      </c>
      <c r="O3312" s="56" t="str">
        <f>작성용!W3309</f>
        <v>사전등록</v>
      </c>
      <c r="P3312" s="56" t="str">
        <f>작성용!X3309</f>
        <v>-</v>
      </c>
      <c r="Q3312" s="57" t="str">
        <f>작성용!AD3309</f>
        <v>대체평가3사업본부</v>
      </c>
      <c r="R3312" s="59">
        <f>작성용!AE3309</f>
        <v>0</v>
      </c>
      <c r="S3312" s="57" t="str">
        <f>작성용!AF3309</f>
        <v>대체평가3사업본부</v>
      </c>
      <c r="T3312" s="60" t="str">
        <f>작성용!AG3309</f>
        <v>김영하/김운영</v>
      </c>
      <c r="U3312" s="60" t="str">
        <f>작성용!AH3309</f>
        <v>김운영</v>
      </c>
      <c r="V3312" s="55">
        <f>작성용!AA3309</f>
        <v>202503</v>
      </c>
      <c r="W3312" s="57" t="str">
        <f>작성용!AC3309</f>
        <v>[T]기타보험기관[1본부]</v>
      </c>
      <c r="X3312" s="57" t="str">
        <f>작성용!O3309</f>
        <v xml:space="preserve">이영미차장 </v>
      </c>
      <c r="Y3312" s="57" t="str">
        <f>작성용!P3309</f>
        <v xml:space="preserve">02-2002-7646 </v>
      </c>
      <c r="Z3312" s="57" t="str">
        <f>작성용!Q3309</f>
        <v xml:space="preserve">ddoong02@heungkuklife.co.kr </v>
      </c>
      <c r="AA3312" s="55" t="str">
        <f>작성용!AJ3309</f>
        <v>-</v>
      </c>
      <c r="AB3312" s="55">
        <f>작성용!AB3309</f>
        <v>0</v>
      </c>
    </row>
    <row r="3313" spans="1:28" s="11" customFormat="1" ht="16.5" hidden="1" customHeight="1" x14ac:dyDescent="0.3">
      <c r="A3313" s="53">
        <f>작성용!AL3310</f>
        <v>3309</v>
      </c>
      <c r="B3313" s="54" t="str">
        <f>작성용!AI3310</f>
        <v>본평가 : 2025-01-08</v>
      </c>
      <c r="C3313" s="55" t="str">
        <f>작성용!AK3310</f>
        <v>개별종목</v>
      </c>
      <c r="D3313" s="56">
        <f>작성용!T3310</f>
        <v>45702</v>
      </c>
      <c r="E3313" s="57" t="str">
        <f>작성용!B3310</f>
        <v>흥국생명보험</v>
      </c>
      <c r="F3313" s="57" t="str">
        <f>작성용!C3310</f>
        <v>재평가</v>
      </c>
      <c r="G3313" s="57" t="str">
        <f>작성용!D3310</f>
        <v>흥국HK시니어론일반사모투자신탁제5호</v>
      </c>
      <c r="H3313" s="58" t="str">
        <f>작성용!E3310</f>
        <v>KBP2022030009</v>
      </c>
      <c r="I3313" s="57" t="str">
        <f>작성용!F3310</f>
        <v>B02</v>
      </c>
      <c r="J3313" s="57">
        <f>작성용!G3310</f>
        <v>0</v>
      </c>
      <c r="K3313" s="57" t="str">
        <f>작성용!H3310</f>
        <v>Y</v>
      </c>
      <c r="L3313" s="57" t="str">
        <f>작성용!N3310</f>
        <v xml:space="preserve">분기 </v>
      </c>
      <c r="M3313" s="56" t="str">
        <f>작성용!U3310</f>
        <v>2025.03.31</v>
      </c>
      <c r="N3313" s="56" t="str">
        <f>작성용!V3310</f>
        <v>사전등록</v>
      </c>
      <c r="O3313" s="56" t="str">
        <f>작성용!W3310</f>
        <v>사전등록</v>
      </c>
      <c r="P3313" s="56" t="str">
        <f>작성용!X3310</f>
        <v>-</v>
      </c>
      <c r="Q3313" s="57" t="str">
        <f>작성용!AD3310</f>
        <v>대체평가3사업본부</v>
      </c>
      <c r="R3313" s="59">
        <f>작성용!AE3310</f>
        <v>0</v>
      </c>
      <c r="S3313" s="57" t="str">
        <f>작성용!AF3310</f>
        <v>대체평가3사업본부</v>
      </c>
      <c r="T3313" s="60" t="str">
        <f>작성용!AG3310</f>
        <v>김영하/김운영</v>
      </c>
      <c r="U3313" s="60" t="str">
        <f>작성용!AH3310</f>
        <v>김운영</v>
      </c>
      <c r="V3313" s="55">
        <f>작성용!AA3310</f>
        <v>202503</v>
      </c>
      <c r="W3313" s="57" t="str">
        <f>작성용!AC3310</f>
        <v>[T]기타보험기관[1본부]</v>
      </c>
      <c r="X3313" s="57" t="str">
        <f>작성용!O3310</f>
        <v xml:space="preserve">이영미차장 </v>
      </c>
      <c r="Y3313" s="57" t="str">
        <f>작성용!P3310</f>
        <v xml:space="preserve">02-2002-7646 </v>
      </c>
      <c r="Z3313" s="57" t="str">
        <f>작성용!Q3310</f>
        <v xml:space="preserve">ddoong02@heungkuklife.co.kr </v>
      </c>
      <c r="AA3313" s="55" t="str">
        <f>작성용!AJ3310</f>
        <v>-</v>
      </c>
      <c r="AB3313" s="55">
        <f>작성용!AB3310</f>
        <v>0</v>
      </c>
    </row>
    <row r="3314" spans="1:28" s="11" customFormat="1" ht="16.5" hidden="1" customHeight="1" x14ac:dyDescent="0.3">
      <c r="A3314" s="53">
        <f>작성용!AL3311</f>
        <v>3310</v>
      </c>
      <c r="B3314" s="54" t="str">
        <f>작성용!AI3311</f>
        <v>본평가 : 2025-01-08</v>
      </c>
      <c r="C3314" s="55" t="str">
        <f>작성용!AK3311</f>
        <v>개별종목</v>
      </c>
      <c r="D3314" s="56">
        <f>작성용!T3311</f>
        <v>45702</v>
      </c>
      <c r="E3314" s="57" t="str">
        <f>작성용!B3311</f>
        <v>흥국생명보험</v>
      </c>
      <c r="F3314" s="57" t="str">
        <f>작성용!C3311</f>
        <v>재평가</v>
      </c>
      <c r="G3314" s="57" t="str">
        <f>작성용!D3311</f>
        <v>칸서스인천김포고속도로일반사모특별자산투자신탁1호</v>
      </c>
      <c r="H3314" s="58" t="str">
        <f>작성용!E3311</f>
        <v>KBP2022060024</v>
      </c>
      <c r="I3314" s="57" t="str">
        <f>작성용!F3311</f>
        <v>B02</v>
      </c>
      <c r="J3314" s="57">
        <f>작성용!G3311</f>
        <v>0</v>
      </c>
      <c r="K3314" s="57" t="str">
        <f>작성용!H3311</f>
        <v>Y</v>
      </c>
      <c r="L3314" s="57" t="str">
        <f>작성용!N3311</f>
        <v xml:space="preserve">분기 </v>
      </c>
      <c r="M3314" s="56" t="str">
        <f>작성용!U3311</f>
        <v>2025.03.31</v>
      </c>
      <c r="N3314" s="56" t="str">
        <f>작성용!V3311</f>
        <v>사전등록</v>
      </c>
      <c r="O3314" s="56" t="str">
        <f>작성용!W3311</f>
        <v>사전등록</v>
      </c>
      <c r="P3314" s="56" t="str">
        <f>작성용!X3311</f>
        <v>-</v>
      </c>
      <c r="Q3314" s="57" t="str">
        <f>작성용!AD3311</f>
        <v>대체평가3사업본부</v>
      </c>
      <c r="R3314" s="59">
        <f>작성용!AE3311</f>
        <v>0</v>
      </c>
      <c r="S3314" s="57" t="str">
        <f>작성용!AF3311</f>
        <v>대체평가3사업본부</v>
      </c>
      <c r="T3314" s="60" t="str">
        <f>작성용!AG3311</f>
        <v>김영하/김운영</v>
      </c>
      <c r="U3314" s="60" t="str">
        <f>작성용!AH3311</f>
        <v>김운영</v>
      </c>
      <c r="V3314" s="55">
        <f>작성용!AA3311</f>
        <v>202503</v>
      </c>
      <c r="W3314" s="57" t="str">
        <f>작성용!AC3311</f>
        <v>[T]기타보험기관[1본부]</v>
      </c>
      <c r="X3314" s="57" t="str">
        <f>작성용!O3311</f>
        <v xml:space="preserve">이영미차장 </v>
      </c>
      <c r="Y3314" s="57" t="str">
        <f>작성용!P3311</f>
        <v xml:space="preserve">02-2002-7646 </v>
      </c>
      <c r="Z3314" s="57" t="str">
        <f>작성용!Q3311</f>
        <v xml:space="preserve">ddoong02@heungkuklife.co.kr </v>
      </c>
      <c r="AA3314" s="55" t="str">
        <f>작성용!AJ3311</f>
        <v>-</v>
      </c>
      <c r="AB3314" s="55">
        <f>작성용!AB3311</f>
        <v>0</v>
      </c>
    </row>
    <row r="3315" spans="1:28" s="11" customFormat="1" ht="16.5" hidden="1" customHeight="1" x14ac:dyDescent="0.3">
      <c r="A3315" s="53">
        <f>작성용!AL3312</f>
        <v>3311</v>
      </c>
      <c r="B3315" s="54" t="str">
        <f>작성용!AI3312</f>
        <v>본평가 : 2025-01-08</v>
      </c>
      <c r="C3315" s="55" t="str">
        <f>작성용!AK3312</f>
        <v>개별종목</v>
      </c>
      <c r="D3315" s="56">
        <f>작성용!T3312</f>
        <v>45702</v>
      </c>
      <c r="E3315" s="57" t="str">
        <f>작성용!B3312</f>
        <v>흥국생명보험</v>
      </c>
      <c r="F3315" s="57" t="str">
        <f>작성용!C3312</f>
        <v>재평가</v>
      </c>
      <c r="G3315" s="57" t="str">
        <f>작성용!D3312</f>
        <v>KIAMCO시화정왕동물류개발사모부동산투자신탁제1호</v>
      </c>
      <c r="H3315" s="58" t="str">
        <f>작성용!E3312</f>
        <v>KBP2022060008</v>
      </c>
      <c r="I3315" s="57" t="str">
        <f>작성용!F3312</f>
        <v>B02</v>
      </c>
      <c r="J3315" s="57">
        <f>작성용!G3312</f>
        <v>0</v>
      </c>
      <c r="K3315" s="57" t="str">
        <f>작성용!H3312</f>
        <v>Y</v>
      </c>
      <c r="L3315" s="57" t="str">
        <f>작성용!N3312</f>
        <v xml:space="preserve">분기 </v>
      </c>
      <c r="M3315" s="56" t="str">
        <f>작성용!U3312</f>
        <v>2025.03.31</v>
      </c>
      <c r="N3315" s="56" t="str">
        <f>작성용!V3312</f>
        <v>사전등록</v>
      </c>
      <c r="O3315" s="56" t="str">
        <f>작성용!W3312</f>
        <v>사전등록</v>
      </c>
      <c r="P3315" s="56" t="str">
        <f>작성용!X3312</f>
        <v>-</v>
      </c>
      <c r="Q3315" s="57" t="str">
        <f>작성용!AD3312</f>
        <v>대체평가3사업본부</v>
      </c>
      <c r="R3315" s="59">
        <f>작성용!AE3312</f>
        <v>0</v>
      </c>
      <c r="S3315" s="57" t="str">
        <f>작성용!AF3312</f>
        <v>대체평가3사업본부</v>
      </c>
      <c r="T3315" s="60" t="str">
        <f>작성용!AG3312</f>
        <v>김영하/김운영</v>
      </c>
      <c r="U3315" s="60" t="str">
        <f>작성용!AH3312</f>
        <v>김운영</v>
      </c>
      <c r="V3315" s="55">
        <f>작성용!AA3312</f>
        <v>202503</v>
      </c>
      <c r="W3315" s="57" t="str">
        <f>작성용!AC3312</f>
        <v>[T]기타보험기관[1본부]</v>
      </c>
      <c r="X3315" s="57" t="str">
        <f>작성용!O3312</f>
        <v xml:space="preserve">이영미차장 </v>
      </c>
      <c r="Y3315" s="57" t="str">
        <f>작성용!P3312</f>
        <v xml:space="preserve">02-2002-7646 </v>
      </c>
      <c r="Z3315" s="57" t="str">
        <f>작성용!Q3312</f>
        <v xml:space="preserve">ddoong02@heungkuklife.co.kr </v>
      </c>
      <c r="AA3315" s="55" t="str">
        <f>작성용!AJ3312</f>
        <v>-</v>
      </c>
      <c r="AB3315" s="55">
        <f>작성용!AB3312</f>
        <v>0</v>
      </c>
    </row>
    <row r="3316" spans="1:28" s="11" customFormat="1" ht="16.5" hidden="1" customHeight="1" x14ac:dyDescent="0.3">
      <c r="A3316" s="53">
        <f>작성용!AL3313</f>
        <v>3312</v>
      </c>
      <c r="B3316" s="54" t="str">
        <f>작성용!AI3313</f>
        <v>본평가 : 2025-01-08</v>
      </c>
      <c r="C3316" s="55" t="str">
        <f>작성용!AK3313</f>
        <v>개별종목</v>
      </c>
      <c r="D3316" s="56">
        <f>작성용!T3313</f>
        <v>45702</v>
      </c>
      <c r="E3316" s="57" t="str">
        <f>작성용!B3313</f>
        <v>흥국생명보험</v>
      </c>
      <c r="F3316" s="57" t="str">
        <f>작성용!C3313</f>
        <v>재평가</v>
      </c>
      <c r="G3316" s="57" t="str">
        <f>작성용!D3313</f>
        <v>마스턴시드전략일반사모부동산투자신탁1호</v>
      </c>
      <c r="H3316" s="58" t="str">
        <f>작성용!E3313</f>
        <v>KBP2022060026</v>
      </c>
      <c r="I3316" s="57" t="str">
        <f>작성용!F3313</f>
        <v>B02</v>
      </c>
      <c r="J3316" s="57">
        <f>작성용!G3313</f>
        <v>0</v>
      </c>
      <c r="K3316" s="57" t="str">
        <f>작성용!H3313</f>
        <v>Y</v>
      </c>
      <c r="L3316" s="57" t="str">
        <f>작성용!N3313</f>
        <v xml:space="preserve">분기 </v>
      </c>
      <c r="M3316" s="56" t="str">
        <f>작성용!U3313</f>
        <v>2025.03.31</v>
      </c>
      <c r="N3316" s="56" t="str">
        <f>작성용!V3313</f>
        <v>사전등록</v>
      </c>
      <c r="O3316" s="56" t="str">
        <f>작성용!W3313</f>
        <v>사전등록</v>
      </c>
      <c r="P3316" s="56" t="str">
        <f>작성용!X3313</f>
        <v>-</v>
      </c>
      <c r="Q3316" s="57" t="str">
        <f>작성용!AD3313</f>
        <v>대체평가3사업본부</v>
      </c>
      <c r="R3316" s="59">
        <f>작성용!AE3313</f>
        <v>0</v>
      </c>
      <c r="S3316" s="57" t="str">
        <f>작성용!AF3313</f>
        <v>대체평가3사업본부</v>
      </c>
      <c r="T3316" s="60" t="str">
        <f>작성용!AG3313</f>
        <v>김영하/김운영</v>
      </c>
      <c r="U3316" s="60" t="str">
        <f>작성용!AH3313</f>
        <v>김운영</v>
      </c>
      <c r="V3316" s="55">
        <f>작성용!AA3313</f>
        <v>202503</v>
      </c>
      <c r="W3316" s="57" t="str">
        <f>작성용!AC3313</f>
        <v>[T]기타보험기관[1본부]</v>
      </c>
      <c r="X3316" s="57" t="str">
        <f>작성용!O3313</f>
        <v xml:space="preserve">이영미차장 </v>
      </c>
      <c r="Y3316" s="57" t="str">
        <f>작성용!P3313</f>
        <v xml:space="preserve">02-2002-7646 </v>
      </c>
      <c r="Z3316" s="57" t="str">
        <f>작성용!Q3313</f>
        <v xml:space="preserve">ddoong02@heungkuklife.co.kr </v>
      </c>
      <c r="AA3316" s="55" t="str">
        <f>작성용!AJ3313</f>
        <v>-</v>
      </c>
      <c r="AB3316" s="55">
        <f>작성용!AB3313</f>
        <v>0</v>
      </c>
    </row>
    <row r="3317" spans="1:28" s="11" customFormat="1" ht="16.5" hidden="1" customHeight="1" x14ac:dyDescent="0.3">
      <c r="A3317" s="53">
        <f>작성용!AL3314</f>
        <v>3313</v>
      </c>
      <c r="B3317" s="54" t="str">
        <f>작성용!AI3314</f>
        <v>본평가 : 2025-01-08</v>
      </c>
      <c r="C3317" s="55" t="str">
        <f>작성용!AK3314</f>
        <v>개별종목</v>
      </c>
      <c r="D3317" s="56">
        <f>작성용!T3314</f>
        <v>45702</v>
      </c>
      <c r="E3317" s="57" t="str">
        <f>작성용!B3314</f>
        <v>흥국생명보험</v>
      </c>
      <c r="F3317" s="57" t="str">
        <f>작성용!C3314</f>
        <v>재평가</v>
      </c>
      <c r="G3317" s="57" t="str">
        <f>작성용!D3314</f>
        <v>엠디엠신재생에너지일반사모특별자산투자신탁1호(제1종)</v>
      </c>
      <c r="H3317" s="58" t="str">
        <f>작성용!E3314</f>
        <v>KBP2022090029</v>
      </c>
      <c r="I3317" s="57" t="str">
        <f>작성용!F3314</f>
        <v>B02</v>
      </c>
      <c r="J3317" s="57">
        <f>작성용!G3314</f>
        <v>0</v>
      </c>
      <c r="K3317" s="57" t="str">
        <f>작성용!H3314</f>
        <v>Y</v>
      </c>
      <c r="L3317" s="57" t="str">
        <f>작성용!N3314</f>
        <v xml:space="preserve">분기 </v>
      </c>
      <c r="M3317" s="56" t="str">
        <f>작성용!U3314</f>
        <v>2025.03.31</v>
      </c>
      <c r="N3317" s="56" t="str">
        <f>작성용!V3314</f>
        <v>사전등록</v>
      </c>
      <c r="O3317" s="56" t="str">
        <f>작성용!W3314</f>
        <v>사전등록</v>
      </c>
      <c r="P3317" s="56" t="str">
        <f>작성용!X3314</f>
        <v>-</v>
      </c>
      <c r="Q3317" s="57" t="str">
        <f>작성용!AD3314</f>
        <v>대체평가3사업본부</v>
      </c>
      <c r="R3317" s="59">
        <f>작성용!AE3314</f>
        <v>0</v>
      </c>
      <c r="S3317" s="57" t="str">
        <f>작성용!AF3314</f>
        <v>대체평가3사업본부</v>
      </c>
      <c r="T3317" s="60" t="str">
        <f>작성용!AG3314</f>
        <v>김영하/김운영</v>
      </c>
      <c r="U3317" s="60" t="str">
        <f>작성용!AH3314</f>
        <v>김운영</v>
      </c>
      <c r="V3317" s="55">
        <f>작성용!AA3314</f>
        <v>202503</v>
      </c>
      <c r="W3317" s="57" t="str">
        <f>작성용!AC3314</f>
        <v>[T]기타보험기관[1본부]</v>
      </c>
      <c r="X3317" s="57" t="str">
        <f>작성용!O3314</f>
        <v xml:space="preserve">이영미차장 </v>
      </c>
      <c r="Y3317" s="57" t="str">
        <f>작성용!P3314</f>
        <v xml:space="preserve">02-2002-7646 </v>
      </c>
      <c r="Z3317" s="57" t="str">
        <f>작성용!Q3314</f>
        <v xml:space="preserve">ddoong02@heungkuklife.co.kr </v>
      </c>
      <c r="AA3317" s="55" t="str">
        <f>작성용!AJ3314</f>
        <v>-</v>
      </c>
      <c r="AB3317" s="55">
        <f>작성용!AB3314</f>
        <v>0</v>
      </c>
    </row>
    <row r="3318" spans="1:28" s="11" customFormat="1" ht="16.5" hidden="1" customHeight="1" x14ac:dyDescent="0.3">
      <c r="A3318" s="53">
        <f>작성용!AL3315</f>
        <v>3314</v>
      </c>
      <c r="B3318" s="54" t="str">
        <f>작성용!AI3315</f>
        <v>본평가 : 2025-01-08</v>
      </c>
      <c r="C3318" s="55" t="str">
        <f>작성용!AK3315</f>
        <v>개별종목</v>
      </c>
      <c r="D3318" s="56">
        <f>작성용!T3315</f>
        <v>45702</v>
      </c>
      <c r="E3318" s="57" t="str">
        <f>작성용!B3315</f>
        <v>흥국생명보험</v>
      </c>
      <c r="F3318" s="57" t="str">
        <f>작성용!C3315</f>
        <v>재평가</v>
      </c>
      <c r="G3318" s="57" t="str">
        <f>작성용!D3315</f>
        <v>엠디엠신재생에너지일반사모특별자산투자신탁1호(제2종)</v>
      </c>
      <c r="H3318" s="58" t="str">
        <f>작성용!E3315</f>
        <v>KBP2022090030</v>
      </c>
      <c r="I3318" s="57" t="str">
        <f>작성용!F3315</f>
        <v>B02</v>
      </c>
      <c r="J3318" s="57">
        <f>작성용!G3315</f>
        <v>0</v>
      </c>
      <c r="K3318" s="57" t="str">
        <f>작성용!H3315</f>
        <v>Y</v>
      </c>
      <c r="L3318" s="57" t="str">
        <f>작성용!N3315</f>
        <v xml:space="preserve">분기 </v>
      </c>
      <c r="M3318" s="56" t="str">
        <f>작성용!U3315</f>
        <v>2025.03.31</v>
      </c>
      <c r="N3318" s="56" t="str">
        <f>작성용!V3315</f>
        <v>사전등록</v>
      </c>
      <c r="O3318" s="56" t="str">
        <f>작성용!W3315</f>
        <v>사전등록</v>
      </c>
      <c r="P3318" s="56" t="str">
        <f>작성용!X3315</f>
        <v>-</v>
      </c>
      <c r="Q3318" s="57" t="str">
        <f>작성용!AD3315</f>
        <v>대체평가3사업본부</v>
      </c>
      <c r="R3318" s="59">
        <f>작성용!AE3315</f>
        <v>0</v>
      </c>
      <c r="S3318" s="57" t="str">
        <f>작성용!AF3315</f>
        <v>대체평가3사업본부</v>
      </c>
      <c r="T3318" s="60" t="str">
        <f>작성용!AG3315</f>
        <v>김영하/김운영</v>
      </c>
      <c r="U3318" s="60" t="str">
        <f>작성용!AH3315</f>
        <v>김운영</v>
      </c>
      <c r="V3318" s="55">
        <f>작성용!AA3315</f>
        <v>202503</v>
      </c>
      <c r="W3318" s="57" t="str">
        <f>작성용!AC3315</f>
        <v>[T]기타보험기관[1본부]</v>
      </c>
      <c r="X3318" s="57" t="str">
        <f>작성용!O3315</f>
        <v xml:space="preserve">이영미차장 </v>
      </c>
      <c r="Y3318" s="57" t="str">
        <f>작성용!P3315</f>
        <v xml:space="preserve">02-2002-7646 </v>
      </c>
      <c r="Z3318" s="57" t="str">
        <f>작성용!Q3315</f>
        <v xml:space="preserve">ddoong02@heungkuklife.co.kr </v>
      </c>
      <c r="AA3318" s="55" t="str">
        <f>작성용!AJ3315</f>
        <v>-</v>
      </c>
      <c r="AB3318" s="55">
        <f>작성용!AB3315</f>
        <v>0</v>
      </c>
    </row>
    <row r="3319" spans="1:28" s="11" customFormat="1" ht="16.5" hidden="1" customHeight="1" x14ac:dyDescent="0.3">
      <c r="A3319" s="53">
        <f>작성용!AL3316</f>
        <v>3315</v>
      </c>
      <c r="B3319" s="54" t="str">
        <f>작성용!AI3316</f>
        <v>본평가 : 2025-01-08</v>
      </c>
      <c r="C3319" s="55" t="str">
        <f>작성용!AK3316</f>
        <v>개별종목</v>
      </c>
      <c r="D3319" s="56">
        <f>작성용!T3316</f>
        <v>45702</v>
      </c>
      <c r="E3319" s="57" t="str">
        <f>작성용!B3316</f>
        <v>흥국생명보험</v>
      </c>
      <c r="F3319" s="57" t="str">
        <f>작성용!C3316</f>
        <v>재평가</v>
      </c>
      <c r="G3319" s="57" t="str">
        <f>작성용!D3316</f>
        <v>보고유럽크레딧일반사모특별자산투자신탁7호</v>
      </c>
      <c r="H3319" s="58" t="str">
        <f>작성용!E3316</f>
        <v>KBP2022120087</v>
      </c>
      <c r="I3319" s="57" t="str">
        <f>작성용!F3316</f>
        <v>B02</v>
      </c>
      <c r="J3319" s="57">
        <f>작성용!G3316</f>
        <v>0</v>
      </c>
      <c r="K3319" s="57" t="str">
        <f>작성용!H3316</f>
        <v>Y</v>
      </c>
      <c r="L3319" s="57" t="str">
        <f>작성용!N3316</f>
        <v xml:space="preserve">분기 </v>
      </c>
      <c r="M3319" s="56" t="str">
        <f>작성용!U3316</f>
        <v>2025.03.31</v>
      </c>
      <c r="N3319" s="56" t="str">
        <f>작성용!V3316</f>
        <v>사전등록</v>
      </c>
      <c r="O3319" s="56" t="str">
        <f>작성용!W3316</f>
        <v>사전등록</v>
      </c>
      <c r="P3319" s="56" t="str">
        <f>작성용!X3316</f>
        <v>-</v>
      </c>
      <c r="Q3319" s="57" t="str">
        <f>작성용!AD3316</f>
        <v>대체평가3사업본부</v>
      </c>
      <c r="R3319" s="59">
        <f>작성용!AE3316</f>
        <v>0</v>
      </c>
      <c r="S3319" s="57" t="str">
        <f>작성용!AF3316</f>
        <v>대체평가3사업본부</v>
      </c>
      <c r="T3319" s="60" t="str">
        <f>작성용!AG3316</f>
        <v>김영하/김운영</v>
      </c>
      <c r="U3319" s="60" t="str">
        <f>작성용!AH3316</f>
        <v>김운영</v>
      </c>
      <c r="V3319" s="55">
        <f>작성용!AA3316</f>
        <v>202503</v>
      </c>
      <c r="W3319" s="57" t="str">
        <f>작성용!AC3316</f>
        <v>[T]기타보험기관[1본부]</v>
      </c>
      <c r="X3319" s="57" t="str">
        <f>작성용!O3316</f>
        <v xml:space="preserve">이영미차장 </v>
      </c>
      <c r="Y3319" s="57" t="str">
        <f>작성용!P3316</f>
        <v xml:space="preserve">02-2002-7646 </v>
      </c>
      <c r="Z3319" s="57" t="str">
        <f>작성용!Q3316</f>
        <v xml:space="preserve">ddoong02@heungkuklife.co.kr </v>
      </c>
      <c r="AA3319" s="55" t="str">
        <f>작성용!AJ3316</f>
        <v>-</v>
      </c>
      <c r="AB3319" s="55">
        <f>작성용!AB3316</f>
        <v>0</v>
      </c>
    </row>
    <row r="3320" spans="1:28" s="11" customFormat="1" ht="16.5" hidden="1" customHeight="1" x14ac:dyDescent="0.3">
      <c r="A3320" s="53">
        <f>작성용!AL3317</f>
        <v>3316</v>
      </c>
      <c r="B3320" s="54" t="str">
        <f>작성용!AI3317</f>
        <v>본평가 : 2025-01-08</v>
      </c>
      <c r="C3320" s="55" t="str">
        <f>작성용!AK3317</f>
        <v>개별종목</v>
      </c>
      <c r="D3320" s="56">
        <f>작성용!T3317</f>
        <v>45702</v>
      </c>
      <c r="E3320" s="57" t="str">
        <f>작성용!B3317</f>
        <v>흥국생명보험</v>
      </c>
      <c r="F3320" s="57" t="str">
        <f>작성용!C3317</f>
        <v>재평가</v>
      </c>
      <c r="G3320" s="57" t="str">
        <f>작성용!D3317</f>
        <v>디에스K-02코스닥벤처전문투자형사모투자신탁종류1종</v>
      </c>
      <c r="H3320" s="58" t="str">
        <f>작성용!E3317</f>
        <v>KBP2021090035</v>
      </c>
      <c r="I3320" s="57" t="str">
        <f>작성용!F3317</f>
        <v>B02</v>
      </c>
      <c r="J3320" s="57">
        <f>작성용!G3317</f>
        <v>0</v>
      </c>
      <c r="K3320" s="57" t="str">
        <f>작성용!H3317</f>
        <v>Y</v>
      </c>
      <c r="L3320" s="57" t="str">
        <f>작성용!N3317</f>
        <v xml:space="preserve">분기 </v>
      </c>
      <c r="M3320" s="56" t="str">
        <f>작성용!U3317</f>
        <v>2025.03.31</v>
      </c>
      <c r="N3320" s="56" t="str">
        <f>작성용!V3317</f>
        <v>사전등록</v>
      </c>
      <c r="O3320" s="56" t="str">
        <f>작성용!W3317</f>
        <v>사전등록</v>
      </c>
      <c r="P3320" s="56" t="str">
        <f>작성용!X3317</f>
        <v>-</v>
      </c>
      <c r="Q3320" s="57" t="str">
        <f>작성용!AD3317</f>
        <v>대체평가3사업본부</v>
      </c>
      <c r="R3320" s="59">
        <f>작성용!AE3317</f>
        <v>0</v>
      </c>
      <c r="S3320" s="57" t="str">
        <f>작성용!AF3317</f>
        <v>대체평가3사업본부</v>
      </c>
      <c r="T3320" s="60" t="str">
        <f>작성용!AG3317</f>
        <v>김영하/김운영</v>
      </c>
      <c r="U3320" s="60" t="str">
        <f>작성용!AH3317</f>
        <v>김운영</v>
      </c>
      <c r="V3320" s="55">
        <f>작성용!AA3317</f>
        <v>202503</v>
      </c>
      <c r="W3320" s="57" t="str">
        <f>작성용!AC3317</f>
        <v>[T]기타보험기관[1본부]</v>
      </c>
      <c r="X3320" s="57" t="str">
        <f>작성용!O3317</f>
        <v xml:space="preserve">이영미차장 </v>
      </c>
      <c r="Y3320" s="57" t="str">
        <f>작성용!P3317</f>
        <v xml:space="preserve">02-2002-7646 </v>
      </c>
      <c r="Z3320" s="57" t="str">
        <f>작성용!Q3317</f>
        <v xml:space="preserve">ddoong02@heungkuklife.co.kr </v>
      </c>
      <c r="AA3320" s="55" t="str">
        <f>작성용!AJ3317</f>
        <v>-</v>
      </c>
      <c r="AB3320" s="55">
        <f>작성용!AB3317</f>
        <v>0</v>
      </c>
    </row>
    <row r="3321" spans="1:28" s="11" customFormat="1" ht="16.5" hidden="1" customHeight="1" x14ac:dyDescent="0.3">
      <c r="A3321" s="53">
        <f>작성용!AL3318</f>
        <v>3317</v>
      </c>
      <c r="B3321" s="54" t="str">
        <f>작성용!AI3318</f>
        <v>본평가 : 2025-01-08</v>
      </c>
      <c r="C3321" s="55" t="str">
        <f>작성용!AK3318</f>
        <v>개별종목</v>
      </c>
      <c r="D3321" s="56">
        <f>작성용!T3318</f>
        <v>45702</v>
      </c>
      <c r="E3321" s="57" t="str">
        <f>작성용!B3318</f>
        <v>흥국생명보험</v>
      </c>
      <c r="F3321" s="57" t="str">
        <f>작성용!C3318</f>
        <v>재평가</v>
      </c>
      <c r="G3321" s="57" t="str">
        <f>작성용!D3318</f>
        <v>SP메자닌일반사모투자신탁8호</v>
      </c>
      <c r="H3321" s="58" t="str">
        <f>작성용!E3318</f>
        <v>KBP2021090053</v>
      </c>
      <c r="I3321" s="57" t="str">
        <f>작성용!F3318</f>
        <v>B02</v>
      </c>
      <c r="J3321" s="57">
        <f>작성용!G3318</f>
        <v>0</v>
      </c>
      <c r="K3321" s="57" t="str">
        <f>작성용!H3318</f>
        <v>Y</v>
      </c>
      <c r="L3321" s="57" t="str">
        <f>작성용!N3318</f>
        <v xml:space="preserve">분기 </v>
      </c>
      <c r="M3321" s="56" t="str">
        <f>작성용!U3318</f>
        <v>2025.03.31</v>
      </c>
      <c r="N3321" s="56" t="str">
        <f>작성용!V3318</f>
        <v>사전등록</v>
      </c>
      <c r="O3321" s="56" t="str">
        <f>작성용!W3318</f>
        <v>사전등록</v>
      </c>
      <c r="P3321" s="56" t="str">
        <f>작성용!X3318</f>
        <v>-</v>
      </c>
      <c r="Q3321" s="57" t="str">
        <f>작성용!AD3318</f>
        <v>대체평가3사업본부</v>
      </c>
      <c r="R3321" s="59">
        <f>작성용!AE3318</f>
        <v>0</v>
      </c>
      <c r="S3321" s="57" t="str">
        <f>작성용!AF3318</f>
        <v>대체평가3사업본부</v>
      </c>
      <c r="T3321" s="60" t="str">
        <f>작성용!AG3318</f>
        <v>김영하/김운영</v>
      </c>
      <c r="U3321" s="60" t="str">
        <f>작성용!AH3318</f>
        <v>김운영</v>
      </c>
      <c r="V3321" s="55">
        <f>작성용!AA3318</f>
        <v>202503</v>
      </c>
      <c r="W3321" s="57" t="str">
        <f>작성용!AC3318</f>
        <v>[T]기타보험기관[1본부]</v>
      </c>
      <c r="X3321" s="57" t="str">
        <f>작성용!O3318</f>
        <v xml:space="preserve">이영미차장 </v>
      </c>
      <c r="Y3321" s="57" t="str">
        <f>작성용!P3318</f>
        <v xml:space="preserve">02-2002-7646 </v>
      </c>
      <c r="Z3321" s="57" t="str">
        <f>작성용!Q3318</f>
        <v xml:space="preserve">ddoong02@heungkuklife.co.kr </v>
      </c>
      <c r="AA3321" s="55" t="str">
        <f>작성용!AJ3318</f>
        <v>-</v>
      </c>
      <c r="AB3321" s="55">
        <f>작성용!AB3318</f>
        <v>0</v>
      </c>
    </row>
    <row r="3322" spans="1:28" s="11" customFormat="1" ht="16.5" hidden="1" customHeight="1" x14ac:dyDescent="0.3">
      <c r="A3322" s="53">
        <f>작성용!AL3319</f>
        <v>3318</v>
      </c>
      <c r="B3322" s="54" t="str">
        <f>작성용!AI3319</f>
        <v>본평가 : 2025-01-08</v>
      </c>
      <c r="C3322" s="55" t="str">
        <f>작성용!AK3319</f>
        <v>개별종목</v>
      </c>
      <c r="D3322" s="56">
        <f>작성용!T3319</f>
        <v>45702</v>
      </c>
      <c r="E3322" s="57" t="str">
        <f>작성용!B3319</f>
        <v>흥국생명보험</v>
      </c>
      <c r="F3322" s="57" t="str">
        <f>작성용!C3319</f>
        <v>재평가</v>
      </c>
      <c r="G3322" s="57" t="str">
        <f>작성용!D3319</f>
        <v>KB북미APOGEM선순위일반사모특별자산자투자신탁제4-1호</v>
      </c>
      <c r="H3322" s="58" t="str">
        <f>작성용!E3319</f>
        <v>KBP2023090004</v>
      </c>
      <c r="I3322" s="57" t="str">
        <f>작성용!F3319</f>
        <v>B02</v>
      </c>
      <c r="J3322" s="57">
        <f>작성용!G3319</f>
        <v>0</v>
      </c>
      <c r="K3322" s="57" t="str">
        <f>작성용!H3319</f>
        <v>Y</v>
      </c>
      <c r="L3322" s="57" t="str">
        <f>작성용!N3319</f>
        <v xml:space="preserve">분기 </v>
      </c>
      <c r="M3322" s="56" t="str">
        <f>작성용!U3319</f>
        <v>2025.03.31</v>
      </c>
      <c r="N3322" s="56" t="str">
        <f>작성용!V3319</f>
        <v>사전등록</v>
      </c>
      <c r="O3322" s="56" t="str">
        <f>작성용!W3319</f>
        <v>사전등록</v>
      </c>
      <c r="P3322" s="56" t="str">
        <f>작성용!X3319</f>
        <v>-</v>
      </c>
      <c r="Q3322" s="57" t="str">
        <f>작성용!AD3319</f>
        <v>대체평가3사업본부</v>
      </c>
      <c r="R3322" s="59">
        <f>작성용!AE3319</f>
        <v>0</v>
      </c>
      <c r="S3322" s="57" t="str">
        <f>작성용!AF3319</f>
        <v>대체평가3사업본부</v>
      </c>
      <c r="T3322" s="60" t="str">
        <f>작성용!AG3319</f>
        <v>김영하/김운영</v>
      </c>
      <c r="U3322" s="60" t="str">
        <f>작성용!AH3319</f>
        <v>김운영</v>
      </c>
      <c r="V3322" s="55">
        <f>작성용!AA3319</f>
        <v>202503</v>
      </c>
      <c r="W3322" s="57" t="str">
        <f>작성용!AC3319</f>
        <v>[T]기타보험기관[1본부]</v>
      </c>
      <c r="X3322" s="57" t="str">
        <f>작성용!O3319</f>
        <v xml:space="preserve">이영미차장 </v>
      </c>
      <c r="Y3322" s="57" t="str">
        <f>작성용!P3319</f>
        <v xml:space="preserve">02-2002-7646 </v>
      </c>
      <c r="Z3322" s="57" t="str">
        <f>작성용!Q3319</f>
        <v xml:space="preserve">ddoong02@heungkuklife.co.kr </v>
      </c>
      <c r="AA3322" s="55" t="str">
        <f>작성용!AJ3319</f>
        <v>-</v>
      </c>
      <c r="AB3322" s="55">
        <f>작성용!AB3319</f>
        <v>0</v>
      </c>
    </row>
    <row r="3323" spans="1:28" s="11" customFormat="1" ht="16.5" hidden="1" customHeight="1" x14ac:dyDescent="0.3">
      <c r="A3323" s="53">
        <f>작성용!AL3320</f>
        <v>3319</v>
      </c>
      <c r="B3323" s="54" t="str">
        <f>작성용!AI3320</f>
        <v>본평가 : 2025-01-08</v>
      </c>
      <c r="C3323" s="55" t="str">
        <f>작성용!AK3320</f>
        <v>개별종목</v>
      </c>
      <c r="D3323" s="56">
        <f>작성용!T3320</f>
        <v>45702</v>
      </c>
      <c r="E3323" s="57" t="str">
        <f>작성용!B3320</f>
        <v>흥국생명보험</v>
      </c>
      <c r="F3323" s="57" t="str">
        <f>작성용!C3320</f>
        <v>재평가</v>
      </c>
      <c r="G3323" s="57" t="str">
        <f>작성용!D3320</f>
        <v>흥국HK시니어론일반사모투자신탁제6호</v>
      </c>
      <c r="H3323" s="58" t="str">
        <f>작성용!E3320</f>
        <v>KBP2023120102</v>
      </c>
      <c r="I3323" s="57" t="str">
        <f>작성용!F3320</f>
        <v>B02</v>
      </c>
      <c r="J3323" s="57">
        <f>작성용!G3320</f>
        <v>0</v>
      </c>
      <c r="K3323" s="57" t="str">
        <f>작성용!H3320</f>
        <v>Y</v>
      </c>
      <c r="L3323" s="57" t="str">
        <f>작성용!N3320</f>
        <v xml:space="preserve">분기 </v>
      </c>
      <c r="M3323" s="56" t="str">
        <f>작성용!U3320</f>
        <v>2025.03.31</v>
      </c>
      <c r="N3323" s="56" t="str">
        <f>작성용!V3320</f>
        <v>사전등록</v>
      </c>
      <c r="O3323" s="56" t="str">
        <f>작성용!W3320</f>
        <v>사전등록</v>
      </c>
      <c r="P3323" s="56" t="str">
        <f>작성용!X3320</f>
        <v>-</v>
      </c>
      <c r="Q3323" s="57" t="str">
        <f>작성용!AD3320</f>
        <v>대체평가3사업본부</v>
      </c>
      <c r="R3323" s="59">
        <f>작성용!AE3320</f>
        <v>0</v>
      </c>
      <c r="S3323" s="57" t="str">
        <f>작성용!AF3320</f>
        <v>대체평가3사업본부</v>
      </c>
      <c r="T3323" s="60" t="str">
        <f>작성용!AG3320</f>
        <v>김영하/김운영</v>
      </c>
      <c r="U3323" s="60" t="str">
        <f>작성용!AH3320</f>
        <v>김운영</v>
      </c>
      <c r="V3323" s="55">
        <f>작성용!AA3320</f>
        <v>202503</v>
      </c>
      <c r="W3323" s="57" t="str">
        <f>작성용!AC3320</f>
        <v>[T]기타보험기관[1본부]</v>
      </c>
      <c r="X3323" s="57" t="str">
        <f>작성용!O3320</f>
        <v xml:space="preserve">이영미차장 </v>
      </c>
      <c r="Y3323" s="57" t="str">
        <f>작성용!P3320</f>
        <v xml:space="preserve">02-2002-7646 </v>
      </c>
      <c r="Z3323" s="57" t="str">
        <f>작성용!Q3320</f>
        <v xml:space="preserve">ddoong02@heungkuklife.co.kr </v>
      </c>
      <c r="AA3323" s="55" t="str">
        <f>작성용!AJ3320</f>
        <v>-</v>
      </c>
      <c r="AB3323" s="55">
        <f>작성용!AB3320</f>
        <v>0</v>
      </c>
    </row>
    <row r="3324" spans="1:28" s="11" customFormat="1" ht="16.5" hidden="1" customHeight="1" x14ac:dyDescent="0.3">
      <c r="A3324" s="53">
        <f>작성용!AL3321</f>
        <v>3320</v>
      </c>
      <c r="B3324" s="54" t="str">
        <f>작성용!AI3321</f>
        <v>-</v>
      </c>
      <c r="C3324" s="55" t="str">
        <f>작성용!AK3321</f>
        <v>개별종목</v>
      </c>
      <c r="D3324" s="56">
        <f>작성용!T3321</f>
        <v>45702</v>
      </c>
      <c r="E3324" s="57" t="str">
        <f>작성용!B3321</f>
        <v>흥국화재해상보험(수익증권)</v>
      </c>
      <c r="F3324" s="57" t="str">
        <f>작성용!C3321</f>
        <v>재평가</v>
      </c>
      <c r="G3324" s="57" t="str">
        <f>작성용!D3321</f>
        <v>지브이에이코벤-i일반사모투자신탁(전문투자자)ClassCi</v>
      </c>
      <c r="H3324" s="58" t="str">
        <f>작성용!E3321</f>
        <v>KBP2022120118</v>
      </c>
      <c r="I3324" s="57" t="str">
        <f>작성용!F3321</f>
        <v>B02</v>
      </c>
      <c r="J3324" s="57">
        <f>작성용!G3321</f>
        <v>0</v>
      </c>
      <c r="K3324" s="57" t="str">
        <f>작성용!H3321</f>
        <v>-</v>
      </c>
      <c r="L3324" s="57" t="str">
        <f>작성용!N3321</f>
        <v xml:space="preserve">분기 </v>
      </c>
      <c r="M3324" s="56" t="str">
        <f>작성용!U3321</f>
        <v>2025.03.31</v>
      </c>
      <c r="N3324" s="56" t="str">
        <f>작성용!V3321</f>
        <v>룩스루</v>
      </c>
      <c r="O3324" s="56" t="str">
        <f>작성용!W3321</f>
        <v>룩스루</v>
      </c>
      <c r="P3324" s="56" t="str">
        <f>작성용!X3321</f>
        <v>-</v>
      </c>
      <c r="Q3324" s="57" t="str">
        <f>작성용!AD3321</f>
        <v>대체평가3사업본부</v>
      </c>
      <c r="R3324" s="59">
        <f>작성용!AE3321</f>
        <v>0</v>
      </c>
      <c r="S3324" s="57" t="str">
        <f>작성용!AF3321</f>
        <v>대체평가3사업본부</v>
      </c>
      <c r="T3324" s="60" t="str">
        <f>작성용!AG3321</f>
        <v>김기욱/정창수</v>
      </c>
      <c r="U3324" s="60" t="str">
        <f>작성용!AH3321</f>
        <v>김기욱/정창수</v>
      </c>
      <c r="V3324" s="55">
        <f>작성용!AA3321</f>
        <v>202503</v>
      </c>
      <c r="W3324" s="57" t="str">
        <f>작성용!AC3321</f>
        <v>[T]기타보험기관[1본부]</v>
      </c>
      <c r="X3324" s="57" t="str">
        <f>작성용!O3321</f>
        <v xml:space="preserve"> </v>
      </c>
      <c r="Y3324" s="57" t="str">
        <f>작성용!P3321</f>
        <v xml:space="preserve"> </v>
      </c>
      <c r="Z3324" s="57" t="str">
        <f>작성용!Q3321</f>
        <v xml:space="preserve"> </v>
      </c>
      <c r="AA3324" s="55" t="str">
        <f>작성용!AJ3321</f>
        <v>-</v>
      </c>
      <c r="AB3324" s="55">
        <f>작성용!AB3321</f>
        <v>0</v>
      </c>
    </row>
    <row r="3325" spans="1:28" s="11" customFormat="1" ht="16.5" hidden="1" customHeight="1" x14ac:dyDescent="0.3">
      <c r="A3325" s="53">
        <f>작성용!AL3322</f>
        <v>3321</v>
      </c>
      <c r="B3325" s="54" t="str">
        <f>작성용!AI3322</f>
        <v>-</v>
      </c>
      <c r="C3325" s="55" t="str">
        <f>작성용!AK3322</f>
        <v>개별종목</v>
      </c>
      <c r="D3325" s="56">
        <f>작성용!T3322</f>
        <v>45702</v>
      </c>
      <c r="E3325" s="57" t="str">
        <f>작성용!B3322</f>
        <v>흥국화재해상보험(수익증권)</v>
      </c>
      <c r="F3325" s="57" t="str">
        <f>작성용!C3322</f>
        <v>재평가</v>
      </c>
      <c r="G3325" s="57" t="str">
        <f>작성용!D3322</f>
        <v>수성코스닥벤처T1일반사모투자신탁</v>
      </c>
      <c r="H3325" s="58" t="str">
        <f>작성용!E3322</f>
        <v>KBP2023090085</v>
      </c>
      <c r="I3325" s="57" t="str">
        <f>작성용!F3322</f>
        <v>B02</v>
      </c>
      <c r="J3325" s="57">
        <f>작성용!G3322</f>
        <v>0</v>
      </c>
      <c r="K3325" s="57" t="str">
        <f>작성용!H3322</f>
        <v>-</v>
      </c>
      <c r="L3325" s="57" t="str">
        <f>작성용!N3322</f>
        <v xml:space="preserve">분기 </v>
      </c>
      <c r="M3325" s="56" t="str">
        <f>작성용!U3322</f>
        <v>2025.03.31</v>
      </c>
      <c r="N3325" s="56" t="str">
        <f>작성용!V3322</f>
        <v>룩스루</v>
      </c>
      <c r="O3325" s="56" t="str">
        <f>작성용!W3322</f>
        <v>룩스루</v>
      </c>
      <c r="P3325" s="56" t="str">
        <f>작성용!X3322</f>
        <v>-</v>
      </c>
      <c r="Q3325" s="57" t="str">
        <f>작성용!AD3322</f>
        <v>대체평가3사업본부</v>
      </c>
      <c r="R3325" s="59">
        <f>작성용!AE3322</f>
        <v>0</v>
      </c>
      <c r="S3325" s="57" t="str">
        <f>작성용!AF3322</f>
        <v>대체평가3사업본부</v>
      </c>
      <c r="T3325" s="60" t="str">
        <f>작성용!AG3322</f>
        <v>김기욱/정창수</v>
      </c>
      <c r="U3325" s="60" t="str">
        <f>작성용!AH3322</f>
        <v>김기욱/정창수</v>
      </c>
      <c r="V3325" s="55">
        <f>작성용!AA3322</f>
        <v>202503</v>
      </c>
      <c r="W3325" s="57" t="str">
        <f>작성용!AC3322</f>
        <v>[T]기타보험기관[1본부]</v>
      </c>
      <c r="X3325" s="57" t="str">
        <f>작성용!O3322</f>
        <v xml:space="preserve"> </v>
      </c>
      <c r="Y3325" s="57" t="str">
        <f>작성용!P3322</f>
        <v xml:space="preserve"> </v>
      </c>
      <c r="Z3325" s="57" t="str">
        <f>작성용!Q3322</f>
        <v xml:space="preserve"> </v>
      </c>
      <c r="AA3325" s="55" t="str">
        <f>작성용!AJ3322</f>
        <v>-</v>
      </c>
      <c r="AB3325" s="55">
        <f>작성용!AB3322</f>
        <v>0</v>
      </c>
    </row>
    <row r="3326" spans="1:28" s="11" customFormat="1" ht="16.5" hidden="1" customHeight="1" x14ac:dyDescent="0.3">
      <c r="A3326" s="53">
        <f>작성용!AL3323</f>
        <v>3322</v>
      </c>
      <c r="B3326" s="54" t="str">
        <f>작성용!AI3323</f>
        <v>-</v>
      </c>
      <c r="C3326" s="55" t="str">
        <f>작성용!AK3323</f>
        <v>개별종목</v>
      </c>
      <c r="D3326" s="56">
        <f>작성용!T3323</f>
        <v>45702</v>
      </c>
      <c r="E3326" s="57" t="str">
        <f>작성용!B3323</f>
        <v>흥국화재해상보험(수익증권)</v>
      </c>
      <c r="F3326" s="57" t="str">
        <f>작성용!C3323</f>
        <v>재평가</v>
      </c>
      <c r="G3326" s="57" t="str">
        <f>작성용!D3323</f>
        <v>채권시장안정전문투자형사모증권투자신탁</v>
      </c>
      <c r="H3326" s="58" t="str">
        <f>작성용!E3323</f>
        <v>KBP2020060046</v>
      </c>
      <c r="I3326" s="57" t="str">
        <f>작성용!F3323</f>
        <v>B02</v>
      </c>
      <c r="J3326" s="57">
        <f>작성용!G3323</f>
        <v>0</v>
      </c>
      <c r="K3326" s="57" t="str">
        <f>작성용!H3323</f>
        <v>-</v>
      </c>
      <c r="L3326" s="57" t="str">
        <f>작성용!N3323</f>
        <v xml:space="preserve">분기 </v>
      </c>
      <c r="M3326" s="56" t="str">
        <f>작성용!U3323</f>
        <v>2025.03.31</v>
      </c>
      <c r="N3326" s="56" t="str">
        <f>작성용!V3323</f>
        <v>룩스루</v>
      </c>
      <c r="O3326" s="56" t="str">
        <f>작성용!W3323</f>
        <v>룩스루</v>
      </c>
      <c r="P3326" s="56" t="str">
        <f>작성용!X3323</f>
        <v>-</v>
      </c>
      <c r="Q3326" s="57" t="str">
        <f>작성용!AD3323</f>
        <v>대체평가3사업본부</v>
      </c>
      <c r="R3326" s="59">
        <f>작성용!AE3323</f>
        <v>0</v>
      </c>
      <c r="S3326" s="57" t="str">
        <f>작성용!AF3323</f>
        <v>대체평가3사업본부</v>
      </c>
      <c r="T3326" s="60" t="str">
        <f>작성용!AG3323</f>
        <v>김기욱/정창수</v>
      </c>
      <c r="U3326" s="60" t="str">
        <f>작성용!AH3323</f>
        <v>김기욱/정창수</v>
      </c>
      <c r="V3326" s="55">
        <f>작성용!AA3323</f>
        <v>202503</v>
      </c>
      <c r="W3326" s="57" t="str">
        <f>작성용!AC3323</f>
        <v>[T]기타보험기관[1본부]</v>
      </c>
      <c r="X3326" s="57" t="str">
        <f>작성용!O3323</f>
        <v xml:space="preserve"> </v>
      </c>
      <c r="Y3326" s="57" t="str">
        <f>작성용!P3323</f>
        <v xml:space="preserve"> </v>
      </c>
      <c r="Z3326" s="57" t="str">
        <f>작성용!Q3323</f>
        <v xml:space="preserve"> </v>
      </c>
      <c r="AA3326" s="55" t="str">
        <f>작성용!AJ3323</f>
        <v>-</v>
      </c>
      <c r="AB3326" s="55">
        <f>작성용!AB3323</f>
        <v>0</v>
      </c>
    </row>
    <row r="3327" spans="1:28" s="11" customFormat="1" ht="16.5" hidden="1" customHeight="1" x14ac:dyDescent="0.3">
      <c r="A3327" s="53">
        <f>작성용!AL3324</f>
        <v>3323</v>
      </c>
      <c r="B3327" s="54" t="str">
        <f>작성용!AI3324</f>
        <v>-</v>
      </c>
      <c r="C3327" s="55" t="str">
        <f>작성용!AK3324</f>
        <v>개별종목</v>
      </c>
      <c r="D3327" s="56">
        <f>작성용!T3324</f>
        <v>45702</v>
      </c>
      <c r="E3327" s="57" t="str">
        <f>작성용!B3324</f>
        <v>흥국화재해상보험(수익증권)</v>
      </c>
      <c r="F3327" s="57" t="str">
        <f>작성용!C3324</f>
        <v>재평가</v>
      </c>
      <c r="G3327" s="57" t="str">
        <f>작성용!D3324</f>
        <v>흥국엣지플러스일반사모증권투자신탁2호</v>
      </c>
      <c r="H3327" s="58" t="str">
        <f>작성용!E3324</f>
        <v>KBP2023090086</v>
      </c>
      <c r="I3327" s="57" t="str">
        <f>작성용!F3324</f>
        <v>B02</v>
      </c>
      <c r="J3327" s="57">
        <f>작성용!G3324</f>
        <v>0</v>
      </c>
      <c r="K3327" s="57" t="str">
        <f>작성용!H3324</f>
        <v>-</v>
      </c>
      <c r="L3327" s="57" t="str">
        <f>작성용!N3324</f>
        <v xml:space="preserve">분기 </v>
      </c>
      <c r="M3327" s="56" t="str">
        <f>작성용!U3324</f>
        <v>2025.03.31</v>
      </c>
      <c r="N3327" s="56" t="str">
        <f>작성용!V3324</f>
        <v>룩스루</v>
      </c>
      <c r="O3327" s="56" t="str">
        <f>작성용!W3324</f>
        <v>룩스루</v>
      </c>
      <c r="P3327" s="56" t="str">
        <f>작성용!X3324</f>
        <v>-</v>
      </c>
      <c r="Q3327" s="57" t="str">
        <f>작성용!AD3324</f>
        <v>대체평가3사업본부</v>
      </c>
      <c r="R3327" s="59">
        <f>작성용!AE3324</f>
        <v>0</v>
      </c>
      <c r="S3327" s="57" t="str">
        <f>작성용!AF3324</f>
        <v>대체평가3사업본부</v>
      </c>
      <c r="T3327" s="60" t="str">
        <f>작성용!AG3324</f>
        <v>김기욱/정창수</v>
      </c>
      <c r="U3327" s="60" t="str">
        <f>작성용!AH3324</f>
        <v>김기욱/정창수</v>
      </c>
      <c r="V3327" s="55">
        <f>작성용!AA3324</f>
        <v>202503</v>
      </c>
      <c r="W3327" s="57" t="str">
        <f>작성용!AC3324</f>
        <v>[T]기타보험기관[1본부]</v>
      </c>
      <c r="X3327" s="57" t="str">
        <f>작성용!O3324</f>
        <v xml:space="preserve"> </v>
      </c>
      <c r="Y3327" s="57" t="str">
        <f>작성용!P3324</f>
        <v xml:space="preserve"> </v>
      </c>
      <c r="Z3327" s="57" t="str">
        <f>작성용!Q3324</f>
        <v xml:space="preserve"> </v>
      </c>
      <c r="AA3327" s="55" t="str">
        <f>작성용!AJ3324</f>
        <v>-</v>
      </c>
      <c r="AB3327" s="55">
        <f>작성용!AB3324</f>
        <v>0</v>
      </c>
    </row>
    <row r="3328" spans="1:28" s="11" customFormat="1" ht="16.5" hidden="1" customHeight="1" x14ac:dyDescent="0.3">
      <c r="A3328" s="53">
        <f>작성용!AL3325</f>
        <v>3324</v>
      </c>
      <c r="B3328" s="54" t="str">
        <f>작성용!AI3325</f>
        <v>-</v>
      </c>
      <c r="C3328" s="55" t="str">
        <f>작성용!AK3325</f>
        <v>개별종목</v>
      </c>
      <c r="D3328" s="56">
        <f>작성용!T3325</f>
        <v>45702</v>
      </c>
      <c r="E3328" s="57" t="str">
        <f>작성용!B3325</f>
        <v>흥국화재해상보험(수익증권)</v>
      </c>
      <c r="F3328" s="57" t="str">
        <f>작성용!C3325</f>
        <v>재평가</v>
      </c>
      <c r="G3328" s="57" t="str">
        <f>작성용!D3325</f>
        <v>흥국그레이트스트레티지해외채권일반사모투자신탁1호</v>
      </c>
      <c r="H3328" s="58" t="str">
        <f>작성용!E3325</f>
        <v>KBP2023090087</v>
      </c>
      <c r="I3328" s="57" t="str">
        <f>작성용!F3325</f>
        <v>B02</v>
      </c>
      <c r="J3328" s="57">
        <f>작성용!G3325</f>
        <v>0</v>
      </c>
      <c r="K3328" s="57" t="str">
        <f>작성용!H3325</f>
        <v>-</v>
      </c>
      <c r="L3328" s="57" t="str">
        <f>작성용!N3325</f>
        <v xml:space="preserve">분기 </v>
      </c>
      <c r="M3328" s="56" t="str">
        <f>작성용!U3325</f>
        <v>2025.03.31</v>
      </c>
      <c r="N3328" s="56" t="str">
        <f>작성용!V3325</f>
        <v>룩스루</v>
      </c>
      <c r="O3328" s="56" t="str">
        <f>작성용!W3325</f>
        <v>룩스루</v>
      </c>
      <c r="P3328" s="56" t="str">
        <f>작성용!X3325</f>
        <v>-</v>
      </c>
      <c r="Q3328" s="57" t="str">
        <f>작성용!AD3325</f>
        <v>대체평가3사업본부</v>
      </c>
      <c r="R3328" s="59">
        <f>작성용!AE3325</f>
        <v>0</v>
      </c>
      <c r="S3328" s="57" t="str">
        <f>작성용!AF3325</f>
        <v>대체평가3사업본부</v>
      </c>
      <c r="T3328" s="60" t="str">
        <f>작성용!AG3325</f>
        <v>김기욱/정창수</v>
      </c>
      <c r="U3328" s="60" t="str">
        <f>작성용!AH3325</f>
        <v>김기욱/정창수</v>
      </c>
      <c r="V3328" s="55">
        <f>작성용!AA3325</f>
        <v>202503</v>
      </c>
      <c r="W3328" s="57" t="str">
        <f>작성용!AC3325</f>
        <v>[T]기타보험기관[1본부]</v>
      </c>
      <c r="X3328" s="57" t="str">
        <f>작성용!O3325</f>
        <v xml:space="preserve"> </v>
      </c>
      <c r="Y3328" s="57" t="str">
        <f>작성용!P3325</f>
        <v xml:space="preserve"> </v>
      </c>
      <c r="Z3328" s="57" t="str">
        <f>작성용!Q3325</f>
        <v xml:space="preserve"> </v>
      </c>
      <c r="AA3328" s="55" t="str">
        <f>작성용!AJ3325</f>
        <v>-</v>
      </c>
      <c r="AB3328" s="55">
        <f>작성용!AB3325</f>
        <v>0</v>
      </c>
    </row>
    <row r="3329" spans="1:28" s="11" customFormat="1" ht="16.5" hidden="1" customHeight="1" x14ac:dyDescent="0.3">
      <c r="A3329" s="53">
        <f>작성용!AL3326</f>
        <v>3325</v>
      </c>
      <c r="B3329" s="54" t="str">
        <f>작성용!AI3326</f>
        <v>-</v>
      </c>
      <c r="C3329" s="55" t="str">
        <f>작성용!AK3326</f>
        <v>개별종목</v>
      </c>
      <c r="D3329" s="56">
        <f>작성용!T3326</f>
        <v>45702</v>
      </c>
      <c r="E3329" s="57" t="str">
        <f>작성용!B3326</f>
        <v>흥국화재해상보험(수익증권)</v>
      </c>
      <c r="F3329" s="57" t="str">
        <f>작성용!C3326</f>
        <v>재평가</v>
      </c>
      <c r="G3329" s="57" t="str">
        <f>작성용!D3326</f>
        <v>흥국인프라사모특별자산투자신탁1호</v>
      </c>
      <c r="H3329" s="58" t="str">
        <f>작성용!E3326</f>
        <v>KBP2020090080</v>
      </c>
      <c r="I3329" s="57" t="str">
        <f>작성용!F3326</f>
        <v>B02</v>
      </c>
      <c r="J3329" s="57">
        <f>작성용!G3326</f>
        <v>0</v>
      </c>
      <c r="K3329" s="57" t="str">
        <f>작성용!H3326</f>
        <v>-</v>
      </c>
      <c r="L3329" s="57" t="str">
        <f>작성용!N3326</f>
        <v xml:space="preserve">분기 </v>
      </c>
      <c r="M3329" s="56" t="str">
        <f>작성용!U3326</f>
        <v>2025.03.31</v>
      </c>
      <c r="N3329" s="56" t="str">
        <f>작성용!V3326</f>
        <v>룩스루</v>
      </c>
      <c r="O3329" s="56" t="str">
        <f>작성용!W3326</f>
        <v>룩스루</v>
      </c>
      <c r="P3329" s="56" t="str">
        <f>작성용!X3326</f>
        <v>-</v>
      </c>
      <c r="Q3329" s="57" t="str">
        <f>작성용!AD3326</f>
        <v>대체평가3사업본부</v>
      </c>
      <c r="R3329" s="59">
        <f>작성용!AE3326</f>
        <v>0</v>
      </c>
      <c r="S3329" s="57" t="str">
        <f>작성용!AF3326</f>
        <v>대체평가3사업본부</v>
      </c>
      <c r="T3329" s="60" t="str">
        <f>작성용!AG3326</f>
        <v>김기욱/정창수</v>
      </c>
      <c r="U3329" s="60" t="str">
        <f>작성용!AH3326</f>
        <v>김기욱/정창수</v>
      </c>
      <c r="V3329" s="55">
        <f>작성용!AA3326</f>
        <v>202503</v>
      </c>
      <c r="W3329" s="57" t="str">
        <f>작성용!AC3326</f>
        <v>[T]기타보험기관[1본부]</v>
      </c>
      <c r="X3329" s="57" t="str">
        <f>작성용!O3326</f>
        <v xml:space="preserve"> </v>
      </c>
      <c r="Y3329" s="57" t="str">
        <f>작성용!P3326</f>
        <v xml:space="preserve"> </v>
      </c>
      <c r="Z3329" s="57" t="str">
        <f>작성용!Q3326</f>
        <v xml:space="preserve"> </v>
      </c>
      <c r="AA3329" s="55" t="str">
        <f>작성용!AJ3326</f>
        <v>-</v>
      </c>
      <c r="AB3329" s="55">
        <f>작성용!AB3326</f>
        <v>0</v>
      </c>
    </row>
    <row r="3330" spans="1:28" s="11" customFormat="1" ht="16.5" hidden="1" customHeight="1" x14ac:dyDescent="0.3">
      <c r="A3330" s="53">
        <f>작성용!AL3327</f>
        <v>3326</v>
      </c>
      <c r="B3330" s="54" t="str">
        <f>작성용!AI3327</f>
        <v>-</v>
      </c>
      <c r="C3330" s="55" t="str">
        <f>작성용!AK3327</f>
        <v>개별종목</v>
      </c>
      <c r="D3330" s="56">
        <f>작성용!T3327</f>
        <v>45702</v>
      </c>
      <c r="E3330" s="57" t="str">
        <f>작성용!B3327</f>
        <v>흥국화재해상보험(수익증권)</v>
      </c>
      <c r="F3330" s="57" t="str">
        <f>작성용!C3327</f>
        <v>재평가</v>
      </c>
      <c r="G3330" s="57" t="str">
        <f>작성용!D3327</f>
        <v>흥국인프라사모특별자산투자신탁2호</v>
      </c>
      <c r="H3330" s="58" t="str">
        <f>작성용!E3327</f>
        <v>KBP2014020090</v>
      </c>
      <c r="I3330" s="57" t="str">
        <f>작성용!F3327</f>
        <v>B02</v>
      </c>
      <c r="J3330" s="57">
        <f>작성용!G3327</f>
        <v>0</v>
      </c>
      <c r="K3330" s="57" t="str">
        <f>작성용!H3327</f>
        <v>-</v>
      </c>
      <c r="L3330" s="57" t="str">
        <f>작성용!N3327</f>
        <v xml:space="preserve">분기 </v>
      </c>
      <c r="M3330" s="56" t="str">
        <f>작성용!U3327</f>
        <v>2025.03.31</v>
      </c>
      <c r="N3330" s="56" t="str">
        <f>작성용!V3327</f>
        <v>룩스루</v>
      </c>
      <c r="O3330" s="56" t="str">
        <f>작성용!W3327</f>
        <v>룩스루</v>
      </c>
      <c r="P3330" s="56" t="str">
        <f>작성용!X3327</f>
        <v>-</v>
      </c>
      <c r="Q3330" s="57" t="str">
        <f>작성용!AD3327</f>
        <v>대체평가3사업본부</v>
      </c>
      <c r="R3330" s="59">
        <f>작성용!AE3327</f>
        <v>0</v>
      </c>
      <c r="S3330" s="57" t="str">
        <f>작성용!AF3327</f>
        <v>대체평가3사업본부</v>
      </c>
      <c r="T3330" s="60" t="str">
        <f>작성용!AG3327</f>
        <v>김기욱/정창수</v>
      </c>
      <c r="U3330" s="60" t="str">
        <f>작성용!AH3327</f>
        <v>김기욱/정창수</v>
      </c>
      <c r="V3330" s="55">
        <f>작성용!AA3327</f>
        <v>202503</v>
      </c>
      <c r="W3330" s="57" t="str">
        <f>작성용!AC3327</f>
        <v>[T]기타보험기관[1본부]</v>
      </c>
      <c r="X3330" s="57" t="str">
        <f>작성용!O3327</f>
        <v xml:space="preserve"> </v>
      </c>
      <c r="Y3330" s="57" t="str">
        <f>작성용!P3327</f>
        <v xml:space="preserve"> </v>
      </c>
      <c r="Z3330" s="57" t="str">
        <f>작성용!Q3327</f>
        <v xml:space="preserve"> </v>
      </c>
      <c r="AA3330" s="55" t="str">
        <f>작성용!AJ3327</f>
        <v>-</v>
      </c>
      <c r="AB3330" s="55">
        <f>작성용!AB3327</f>
        <v>0</v>
      </c>
    </row>
    <row r="3331" spans="1:28" s="11" customFormat="1" ht="16.5" hidden="1" customHeight="1" x14ac:dyDescent="0.3">
      <c r="A3331" s="53">
        <f>작성용!AL3328</f>
        <v>3327</v>
      </c>
      <c r="B3331" s="54" t="str">
        <f>작성용!AI3328</f>
        <v>-</v>
      </c>
      <c r="C3331" s="55" t="str">
        <f>작성용!AK3328</f>
        <v>개별종목</v>
      </c>
      <c r="D3331" s="56">
        <f>작성용!T3328</f>
        <v>45702</v>
      </c>
      <c r="E3331" s="57" t="str">
        <f>작성용!B3328</f>
        <v>흥국화재해상보험(수익증권)</v>
      </c>
      <c r="F3331" s="57" t="str">
        <f>작성용!C3328</f>
        <v>재평가</v>
      </c>
      <c r="G3331" s="57" t="str">
        <f>작성용!D3328</f>
        <v>흥국하이클래스사모특별자산투자신탁35호</v>
      </c>
      <c r="H3331" s="58" t="str">
        <f>작성용!E3328</f>
        <v>KBP2020090100</v>
      </c>
      <c r="I3331" s="57" t="str">
        <f>작성용!F3328</f>
        <v>B02</v>
      </c>
      <c r="J3331" s="57">
        <f>작성용!G3328</f>
        <v>0</v>
      </c>
      <c r="K3331" s="57" t="str">
        <f>작성용!H3328</f>
        <v>-</v>
      </c>
      <c r="L3331" s="57" t="str">
        <f>작성용!N3328</f>
        <v xml:space="preserve">분기 </v>
      </c>
      <c r="M3331" s="56" t="str">
        <f>작성용!U3328</f>
        <v>2025.03.31</v>
      </c>
      <c r="N3331" s="56" t="str">
        <f>작성용!V3328</f>
        <v>룩스루</v>
      </c>
      <c r="O3331" s="56" t="str">
        <f>작성용!W3328</f>
        <v>룩스루</v>
      </c>
      <c r="P3331" s="56" t="str">
        <f>작성용!X3328</f>
        <v>-</v>
      </c>
      <c r="Q3331" s="57" t="str">
        <f>작성용!AD3328</f>
        <v>대체평가3사업본부</v>
      </c>
      <c r="R3331" s="59">
        <f>작성용!AE3328</f>
        <v>0</v>
      </c>
      <c r="S3331" s="57" t="str">
        <f>작성용!AF3328</f>
        <v>대체평가3사업본부</v>
      </c>
      <c r="T3331" s="60" t="str">
        <f>작성용!AG3328</f>
        <v>김기욱/정창수</v>
      </c>
      <c r="U3331" s="60" t="str">
        <f>작성용!AH3328</f>
        <v>김기욱/정창수</v>
      </c>
      <c r="V3331" s="55">
        <f>작성용!AA3328</f>
        <v>202503</v>
      </c>
      <c r="W3331" s="57" t="str">
        <f>작성용!AC3328</f>
        <v>[T]기타보험기관[1본부]</v>
      </c>
      <c r="X3331" s="57" t="str">
        <f>작성용!O3328</f>
        <v xml:space="preserve"> </v>
      </c>
      <c r="Y3331" s="57" t="str">
        <f>작성용!P3328</f>
        <v xml:space="preserve"> </v>
      </c>
      <c r="Z3331" s="57" t="str">
        <f>작성용!Q3328</f>
        <v xml:space="preserve"> </v>
      </c>
      <c r="AA3331" s="55" t="str">
        <f>작성용!AJ3328</f>
        <v>-</v>
      </c>
      <c r="AB3331" s="55">
        <f>작성용!AB3328</f>
        <v>0</v>
      </c>
    </row>
    <row r="3332" spans="1:28" s="11" customFormat="1" ht="16.5" hidden="1" customHeight="1" x14ac:dyDescent="0.3">
      <c r="A3332" s="53">
        <f>작성용!AL3329</f>
        <v>3328</v>
      </c>
      <c r="B3332" s="54" t="str">
        <f>작성용!AI3329</f>
        <v>-</v>
      </c>
      <c r="C3332" s="55" t="str">
        <f>작성용!AK3329</f>
        <v>개별종목</v>
      </c>
      <c r="D3332" s="56">
        <f>작성용!T3329</f>
        <v>45702</v>
      </c>
      <c r="E3332" s="57" t="str">
        <f>작성용!B3329</f>
        <v>흥국화재해상보험(수익증권)</v>
      </c>
      <c r="F3332" s="57" t="str">
        <f>작성용!C3329</f>
        <v>재평가</v>
      </c>
      <c r="G3332" s="57" t="str">
        <f>작성용!D3329</f>
        <v>KIAMCO비티엘프로젝트사모특별자산투자신탁제3호</v>
      </c>
      <c r="H3332" s="58" t="str">
        <f>작성용!E3329</f>
        <v>KBP2016120095</v>
      </c>
      <c r="I3332" s="57" t="str">
        <f>작성용!F3329</f>
        <v>B02</v>
      </c>
      <c r="J3332" s="57">
        <f>작성용!G3329</f>
        <v>0</v>
      </c>
      <c r="K3332" s="57" t="str">
        <f>작성용!H3329</f>
        <v>-</v>
      </c>
      <c r="L3332" s="57" t="str">
        <f>작성용!N3329</f>
        <v xml:space="preserve">분기 </v>
      </c>
      <c r="M3332" s="56" t="str">
        <f>작성용!U3329</f>
        <v>2025.03.31</v>
      </c>
      <c r="N3332" s="56" t="str">
        <f>작성용!V3329</f>
        <v>룩스루</v>
      </c>
      <c r="O3332" s="56" t="str">
        <f>작성용!W3329</f>
        <v>룩스루</v>
      </c>
      <c r="P3332" s="56" t="str">
        <f>작성용!X3329</f>
        <v>-</v>
      </c>
      <c r="Q3332" s="57" t="str">
        <f>작성용!AD3329</f>
        <v>대체평가3사업본부</v>
      </c>
      <c r="R3332" s="59">
        <f>작성용!AE3329</f>
        <v>0</v>
      </c>
      <c r="S3332" s="57" t="str">
        <f>작성용!AF3329</f>
        <v>대체평가3사업본부</v>
      </c>
      <c r="T3332" s="60" t="str">
        <f>작성용!AG3329</f>
        <v>김기욱/정창수</v>
      </c>
      <c r="U3332" s="60" t="str">
        <f>작성용!AH3329</f>
        <v>김기욱/정창수</v>
      </c>
      <c r="V3332" s="55">
        <f>작성용!AA3329</f>
        <v>202503</v>
      </c>
      <c r="W3332" s="57" t="str">
        <f>작성용!AC3329</f>
        <v>[T]기타보험기관[1본부]</v>
      </c>
      <c r="X3332" s="57" t="str">
        <f>작성용!O3329</f>
        <v xml:space="preserve"> </v>
      </c>
      <c r="Y3332" s="57" t="str">
        <f>작성용!P3329</f>
        <v xml:space="preserve"> </v>
      </c>
      <c r="Z3332" s="57" t="str">
        <f>작성용!Q3329</f>
        <v xml:space="preserve"> </v>
      </c>
      <c r="AA3332" s="55" t="str">
        <f>작성용!AJ3329</f>
        <v>-</v>
      </c>
      <c r="AB3332" s="55">
        <f>작성용!AB3329</f>
        <v>0</v>
      </c>
    </row>
    <row r="3333" spans="1:28" s="11" customFormat="1" ht="16.5" hidden="1" customHeight="1" x14ac:dyDescent="0.3">
      <c r="A3333" s="53">
        <f>작성용!AL3330</f>
        <v>3329</v>
      </c>
      <c r="B3333" s="54" t="str">
        <f>작성용!AI3330</f>
        <v>-</v>
      </c>
      <c r="C3333" s="55" t="str">
        <f>작성용!AK3330</f>
        <v>개별종목</v>
      </c>
      <c r="D3333" s="56">
        <f>작성용!T3330</f>
        <v>45702</v>
      </c>
      <c r="E3333" s="57" t="str">
        <f>작성용!B3330</f>
        <v>흥국화재해상보험(수익증권)</v>
      </c>
      <c r="F3333" s="57" t="str">
        <f>작성용!C3330</f>
        <v>재평가</v>
      </c>
      <c r="G3333" s="57" t="str">
        <f>작성용!D3330</f>
        <v>한국투자사모BTL인프라특별자산투자신탁6호</v>
      </c>
      <c r="H3333" s="58" t="str">
        <f>작성용!E3330</f>
        <v>KBP2019120115</v>
      </c>
      <c r="I3333" s="57" t="str">
        <f>작성용!F3330</f>
        <v>B02</v>
      </c>
      <c r="J3333" s="57">
        <f>작성용!G3330</f>
        <v>0</v>
      </c>
      <c r="K3333" s="57" t="str">
        <f>작성용!H3330</f>
        <v>-</v>
      </c>
      <c r="L3333" s="57" t="str">
        <f>작성용!N3330</f>
        <v xml:space="preserve">분기 </v>
      </c>
      <c r="M3333" s="56" t="str">
        <f>작성용!U3330</f>
        <v>2025.03.31</v>
      </c>
      <c r="N3333" s="56" t="str">
        <f>작성용!V3330</f>
        <v>룩스루</v>
      </c>
      <c r="O3333" s="56" t="str">
        <f>작성용!W3330</f>
        <v>룩스루</v>
      </c>
      <c r="P3333" s="56" t="str">
        <f>작성용!X3330</f>
        <v>-</v>
      </c>
      <c r="Q3333" s="57" t="str">
        <f>작성용!AD3330</f>
        <v>대체평가3사업본부</v>
      </c>
      <c r="R3333" s="59">
        <f>작성용!AE3330</f>
        <v>0</v>
      </c>
      <c r="S3333" s="57" t="str">
        <f>작성용!AF3330</f>
        <v>대체평가3사업본부</v>
      </c>
      <c r="T3333" s="60" t="str">
        <f>작성용!AG3330</f>
        <v>김기욱/정창수</v>
      </c>
      <c r="U3333" s="60" t="str">
        <f>작성용!AH3330</f>
        <v>김기욱/정창수</v>
      </c>
      <c r="V3333" s="55">
        <f>작성용!AA3330</f>
        <v>202503</v>
      </c>
      <c r="W3333" s="57" t="str">
        <f>작성용!AC3330</f>
        <v>[T]기타보험기관[1본부]</v>
      </c>
      <c r="X3333" s="57" t="str">
        <f>작성용!O3330</f>
        <v xml:space="preserve"> </v>
      </c>
      <c r="Y3333" s="57" t="str">
        <f>작성용!P3330</f>
        <v xml:space="preserve"> </v>
      </c>
      <c r="Z3333" s="57" t="str">
        <f>작성용!Q3330</f>
        <v xml:space="preserve"> </v>
      </c>
      <c r="AA3333" s="55" t="str">
        <f>작성용!AJ3330</f>
        <v>-</v>
      </c>
      <c r="AB3333" s="55">
        <f>작성용!AB3330</f>
        <v>0</v>
      </c>
    </row>
    <row r="3334" spans="1:28" s="11" customFormat="1" ht="16.5" hidden="1" customHeight="1" x14ac:dyDescent="0.3">
      <c r="A3334" s="53">
        <f>작성용!AL3331</f>
        <v>3330</v>
      </c>
      <c r="B3334" s="54" t="str">
        <f>작성용!AI3331</f>
        <v>-</v>
      </c>
      <c r="C3334" s="55" t="str">
        <f>작성용!AK3331</f>
        <v>개별종목</v>
      </c>
      <c r="D3334" s="56">
        <f>작성용!T3331</f>
        <v>45702</v>
      </c>
      <c r="E3334" s="57" t="str">
        <f>작성용!B3331</f>
        <v>흥국화재해상보험(수익증권)</v>
      </c>
      <c r="F3334" s="57" t="str">
        <f>작성용!C3331</f>
        <v>재평가</v>
      </c>
      <c r="G3334" s="57" t="str">
        <f>작성용!D3331</f>
        <v>한국투자사모BTL인프라특별자산투자신탁7호</v>
      </c>
      <c r="H3334" s="58" t="str">
        <f>작성용!E3331</f>
        <v>KBP2018120326</v>
      </c>
      <c r="I3334" s="57" t="str">
        <f>작성용!F3331</f>
        <v>B02</v>
      </c>
      <c r="J3334" s="57">
        <f>작성용!G3331</f>
        <v>0</v>
      </c>
      <c r="K3334" s="57" t="str">
        <f>작성용!H3331</f>
        <v>-</v>
      </c>
      <c r="L3334" s="57" t="str">
        <f>작성용!N3331</f>
        <v xml:space="preserve">분기 </v>
      </c>
      <c r="M3334" s="56" t="str">
        <f>작성용!U3331</f>
        <v>2025.03.31</v>
      </c>
      <c r="N3334" s="56" t="str">
        <f>작성용!V3331</f>
        <v>룩스루</v>
      </c>
      <c r="O3334" s="56" t="str">
        <f>작성용!W3331</f>
        <v>룩스루</v>
      </c>
      <c r="P3334" s="56" t="str">
        <f>작성용!X3331</f>
        <v>-</v>
      </c>
      <c r="Q3334" s="57" t="str">
        <f>작성용!AD3331</f>
        <v>대체평가3사업본부</v>
      </c>
      <c r="R3334" s="59">
        <f>작성용!AE3331</f>
        <v>0</v>
      </c>
      <c r="S3334" s="57" t="str">
        <f>작성용!AF3331</f>
        <v>대체평가3사업본부</v>
      </c>
      <c r="T3334" s="60" t="str">
        <f>작성용!AG3331</f>
        <v>김기욱/정창수</v>
      </c>
      <c r="U3334" s="60" t="str">
        <f>작성용!AH3331</f>
        <v>김기욱/정창수</v>
      </c>
      <c r="V3334" s="55">
        <f>작성용!AA3331</f>
        <v>202503</v>
      </c>
      <c r="W3334" s="57" t="str">
        <f>작성용!AC3331</f>
        <v>[T]기타보험기관[1본부]</v>
      </c>
      <c r="X3334" s="57" t="str">
        <f>작성용!O3331</f>
        <v xml:space="preserve"> </v>
      </c>
      <c r="Y3334" s="57" t="str">
        <f>작성용!P3331</f>
        <v xml:space="preserve"> </v>
      </c>
      <c r="Z3334" s="57" t="str">
        <f>작성용!Q3331</f>
        <v xml:space="preserve"> </v>
      </c>
      <c r="AA3334" s="55" t="str">
        <f>작성용!AJ3331</f>
        <v>-</v>
      </c>
      <c r="AB3334" s="55">
        <f>작성용!AB3331</f>
        <v>0</v>
      </c>
    </row>
    <row r="3335" spans="1:28" s="11" customFormat="1" ht="16.5" hidden="1" customHeight="1" x14ac:dyDescent="0.3">
      <c r="A3335" s="53">
        <f>작성용!AL3332</f>
        <v>3331</v>
      </c>
      <c r="B3335" s="54" t="str">
        <f>작성용!AI3332</f>
        <v>-</v>
      </c>
      <c r="C3335" s="55" t="str">
        <f>작성용!AK3332</f>
        <v>개별종목</v>
      </c>
      <c r="D3335" s="56">
        <f>작성용!T3332</f>
        <v>45702</v>
      </c>
      <c r="E3335" s="57" t="str">
        <f>작성용!B3332</f>
        <v>흥국화재해상보험(수익증권)</v>
      </c>
      <c r="F3335" s="57" t="str">
        <f>작성용!C3332</f>
        <v>재평가</v>
      </c>
      <c r="G3335" s="57" t="str">
        <f>작성용!D3332</f>
        <v>신한배움터비티엘사모특별자산투자신탁1호</v>
      </c>
      <c r="H3335" s="58" t="str">
        <f>작성용!E3332</f>
        <v>KBP2017090035</v>
      </c>
      <c r="I3335" s="57" t="str">
        <f>작성용!F3332</f>
        <v>B02</v>
      </c>
      <c r="J3335" s="57">
        <f>작성용!G3332</f>
        <v>0</v>
      </c>
      <c r="K3335" s="57" t="str">
        <f>작성용!H3332</f>
        <v>-</v>
      </c>
      <c r="L3335" s="57" t="str">
        <f>작성용!N3332</f>
        <v xml:space="preserve">분기 </v>
      </c>
      <c r="M3335" s="56" t="str">
        <f>작성용!U3332</f>
        <v>2025.03.31</v>
      </c>
      <c r="N3335" s="56" t="str">
        <f>작성용!V3332</f>
        <v>룩스루</v>
      </c>
      <c r="O3335" s="56" t="str">
        <f>작성용!W3332</f>
        <v>룩스루</v>
      </c>
      <c r="P3335" s="56" t="str">
        <f>작성용!X3332</f>
        <v>-</v>
      </c>
      <c r="Q3335" s="57" t="str">
        <f>작성용!AD3332</f>
        <v>대체평가3사업본부</v>
      </c>
      <c r="R3335" s="59">
        <f>작성용!AE3332</f>
        <v>0</v>
      </c>
      <c r="S3335" s="57" t="str">
        <f>작성용!AF3332</f>
        <v>대체평가3사업본부</v>
      </c>
      <c r="T3335" s="60" t="str">
        <f>작성용!AG3332</f>
        <v>김기욱/정창수</v>
      </c>
      <c r="U3335" s="60" t="str">
        <f>작성용!AH3332</f>
        <v>김기욱/정창수</v>
      </c>
      <c r="V3335" s="55">
        <f>작성용!AA3332</f>
        <v>202503</v>
      </c>
      <c r="W3335" s="57" t="str">
        <f>작성용!AC3332</f>
        <v>[T]기타보험기관[1본부]</v>
      </c>
      <c r="X3335" s="57" t="str">
        <f>작성용!O3332</f>
        <v xml:space="preserve"> </v>
      </c>
      <c r="Y3335" s="57" t="str">
        <f>작성용!P3332</f>
        <v xml:space="preserve"> </v>
      </c>
      <c r="Z3335" s="57" t="str">
        <f>작성용!Q3332</f>
        <v xml:space="preserve"> </v>
      </c>
      <c r="AA3335" s="55" t="str">
        <f>작성용!AJ3332</f>
        <v>-</v>
      </c>
      <c r="AB3335" s="55">
        <f>작성용!AB3332</f>
        <v>0</v>
      </c>
    </row>
    <row r="3336" spans="1:28" s="11" customFormat="1" ht="16.5" hidden="1" customHeight="1" x14ac:dyDescent="0.3">
      <c r="A3336" s="53">
        <f>작성용!AL3333</f>
        <v>3332</v>
      </c>
      <c r="B3336" s="54" t="str">
        <f>작성용!AI3333</f>
        <v>-</v>
      </c>
      <c r="C3336" s="55" t="str">
        <f>작성용!AK3333</f>
        <v>개별종목</v>
      </c>
      <c r="D3336" s="56">
        <f>작성용!T3333</f>
        <v>45702</v>
      </c>
      <c r="E3336" s="57" t="str">
        <f>작성용!B3333</f>
        <v>흥국화재해상보험(수익증권)</v>
      </c>
      <c r="F3336" s="57" t="str">
        <f>작성용!C3333</f>
        <v>재평가</v>
      </c>
      <c r="G3336" s="57" t="str">
        <f>작성용!D3333</f>
        <v>신한부산신항만사모특별자산투자신탁</v>
      </c>
      <c r="H3336" s="58" t="str">
        <f>작성용!E3333</f>
        <v>KBP2017090036</v>
      </c>
      <c r="I3336" s="57" t="str">
        <f>작성용!F3333</f>
        <v>B02</v>
      </c>
      <c r="J3336" s="57">
        <f>작성용!G3333</f>
        <v>0</v>
      </c>
      <c r="K3336" s="57" t="str">
        <f>작성용!H3333</f>
        <v>-</v>
      </c>
      <c r="L3336" s="57" t="str">
        <f>작성용!N3333</f>
        <v xml:space="preserve">분기 </v>
      </c>
      <c r="M3336" s="56" t="str">
        <f>작성용!U3333</f>
        <v>2025.03.31</v>
      </c>
      <c r="N3336" s="56" t="str">
        <f>작성용!V3333</f>
        <v>룩스루</v>
      </c>
      <c r="O3336" s="56" t="str">
        <f>작성용!W3333</f>
        <v>룩스루</v>
      </c>
      <c r="P3336" s="56" t="str">
        <f>작성용!X3333</f>
        <v>-</v>
      </c>
      <c r="Q3336" s="57" t="str">
        <f>작성용!AD3333</f>
        <v>대체평가3사업본부</v>
      </c>
      <c r="R3336" s="59">
        <f>작성용!AE3333</f>
        <v>0</v>
      </c>
      <c r="S3336" s="57" t="str">
        <f>작성용!AF3333</f>
        <v>대체평가3사업본부</v>
      </c>
      <c r="T3336" s="60" t="str">
        <f>작성용!AG3333</f>
        <v>김기욱/정창수</v>
      </c>
      <c r="U3336" s="60" t="str">
        <f>작성용!AH3333</f>
        <v>김기욱/정창수</v>
      </c>
      <c r="V3336" s="55">
        <f>작성용!AA3333</f>
        <v>202503</v>
      </c>
      <c r="W3336" s="57" t="str">
        <f>작성용!AC3333</f>
        <v>[T]기타보험기관[1본부]</v>
      </c>
      <c r="X3336" s="57" t="str">
        <f>작성용!O3333</f>
        <v xml:space="preserve"> </v>
      </c>
      <c r="Y3336" s="57" t="str">
        <f>작성용!P3333</f>
        <v xml:space="preserve"> </v>
      </c>
      <c r="Z3336" s="57" t="str">
        <f>작성용!Q3333</f>
        <v xml:space="preserve"> </v>
      </c>
      <c r="AA3336" s="55" t="str">
        <f>작성용!AJ3333</f>
        <v>-</v>
      </c>
      <c r="AB3336" s="55">
        <f>작성용!AB3333</f>
        <v>0</v>
      </c>
    </row>
    <row r="3337" spans="1:28" s="11" customFormat="1" ht="16.5" hidden="1" customHeight="1" x14ac:dyDescent="0.3">
      <c r="A3337" s="53">
        <f>작성용!AL3334</f>
        <v>3333</v>
      </c>
      <c r="B3337" s="54" t="str">
        <f>작성용!AI3334</f>
        <v>-</v>
      </c>
      <c r="C3337" s="55" t="str">
        <f>작성용!AK3334</f>
        <v>개별종목</v>
      </c>
      <c r="D3337" s="56">
        <f>작성용!T3334</f>
        <v>45702</v>
      </c>
      <c r="E3337" s="57" t="str">
        <f>작성용!B3334</f>
        <v>흥국화재해상보험(수익증권)</v>
      </c>
      <c r="F3337" s="57" t="str">
        <f>작성용!C3334</f>
        <v>재평가</v>
      </c>
      <c r="G3337" s="57" t="str">
        <f>작성용!D3334</f>
        <v>칸서스사랑나눔사모특별자산투자신탁1호</v>
      </c>
      <c r="H3337" s="58" t="str">
        <f>작성용!E3334</f>
        <v>KBP2017120105</v>
      </c>
      <c r="I3337" s="57" t="str">
        <f>작성용!F3334</f>
        <v>B02</v>
      </c>
      <c r="J3337" s="57">
        <f>작성용!G3334</f>
        <v>0</v>
      </c>
      <c r="K3337" s="57" t="str">
        <f>작성용!H3334</f>
        <v>-</v>
      </c>
      <c r="L3337" s="57" t="str">
        <f>작성용!N3334</f>
        <v xml:space="preserve">분기 </v>
      </c>
      <c r="M3337" s="56" t="str">
        <f>작성용!U3334</f>
        <v>2025.03.31</v>
      </c>
      <c r="N3337" s="56" t="str">
        <f>작성용!V3334</f>
        <v>룩스루</v>
      </c>
      <c r="O3337" s="56" t="str">
        <f>작성용!W3334</f>
        <v>룩스루</v>
      </c>
      <c r="P3337" s="56" t="str">
        <f>작성용!X3334</f>
        <v>-</v>
      </c>
      <c r="Q3337" s="57" t="str">
        <f>작성용!AD3334</f>
        <v>대체평가3사업본부</v>
      </c>
      <c r="R3337" s="59">
        <f>작성용!AE3334</f>
        <v>0</v>
      </c>
      <c r="S3337" s="57" t="str">
        <f>작성용!AF3334</f>
        <v>대체평가3사업본부</v>
      </c>
      <c r="T3337" s="60" t="str">
        <f>작성용!AG3334</f>
        <v>김기욱/정창수</v>
      </c>
      <c r="U3337" s="60" t="str">
        <f>작성용!AH3334</f>
        <v>김기욱/정창수</v>
      </c>
      <c r="V3337" s="55">
        <f>작성용!AA3334</f>
        <v>202503</v>
      </c>
      <c r="W3337" s="57" t="str">
        <f>작성용!AC3334</f>
        <v>[T]기타보험기관[1본부]</v>
      </c>
      <c r="X3337" s="57" t="str">
        <f>작성용!O3334</f>
        <v xml:space="preserve"> </v>
      </c>
      <c r="Y3337" s="57" t="str">
        <f>작성용!P3334</f>
        <v xml:space="preserve"> </v>
      </c>
      <c r="Z3337" s="57" t="str">
        <f>작성용!Q3334</f>
        <v xml:space="preserve"> </v>
      </c>
      <c r="AA3337" s="55" t="str">
        <f>작성용!AJ3334</f>
        <v>-</v>
      </c>
      <c r="AB3337" s="55">
        <f>작성용!AB3334</f>
        <v>0</v>
      </c>
    </row>
    <row r="3338" spans="1:28" s="11" customFormat="1" ht="16.5" hidden="1" customHeight="1" x14ac:dyDescent="0.3">
      <c r="A3338" s="53">
        <f>작성용!AL3335</f>
        <v>3334</v>
      </c>
      <c r="B3338" s="54" t="str">
        <f>작성용!AI3335</f>
        <v>-</v>
      </c>
      <c r="C3338" s="55" t="str">
        <f>작성용!AK3335</f>
        <v>개별종목</v>
      </c>
      <c r="D3338" s="56">
        <f>작성용!T3335</f>
        <v>45702</v>
      </c>
      <c r="E3338" s="57" t="str">
        <f>작성용!B3335</f>
        <v>흥국화재해상보험(수익증권)</v>
      </c>
      <c r="F3338" s="57" t="str">
        <f>작성용!C3335</f>
        <v>재평가</v>
      </c>
      <c r="G3338" s="57" t="str">
        <f>작성용!D3335</f>
        <v>흥국인프라사모특별자산투자신탁5호</v>
      </c>
      <c r="H3338" s="58" t="str">
        <f>작성용!E3335</f>
        <v>KBP2020090088</v>
      </c>
      <c r="I3338" s="57" t="str">
        <f>작성용!F3335</f>
        <v>B02</v>
      </c>
      <c r="J3338" s="57">
        <f>작성용!G3335</f>
        <v>0</v>
      </c>
      <c r="K3338" s="57" t="str">
        <f>작성용!H3335</f>
        <v>-</v>
      </c>
      <c r="L3338" s="57" t="str">
        <f>작성용!N3335</f>
        <v xml:space="preserve">분기 </v>
      </c>
      <c r="M3338" s="56" t="str">
        <f>작성용!U3335</f>
        <v>2025.03.31</v>
      </c>
      <c r="N3338" s="56" t="str">
        <f>작성용!V3335</f>
        <v>룩스루</v>
      </c>
      <c r="O3338" s="56" t="str">
        <f>작성용!W3335</f>
        <v>룩스루</v>
      </c>
      <c r="P3338" s="56" t="str">
        <f>작성용!X3335</f>
        <v>-</v>
      </c>
      <c r="Q3338" s="57" t="str">
        <f>작성용!AD3335</f>
        <v>대체평가3사업본부</v>
      </c>
      <c r="R3338" s="59">
        <f>작성용!AE3335</f>
        <v>0</v>
      </c>
      <c r="S3338" s="57" t="str">
        <f>작성용!AF3335</f>
        <v>대체평가3사업본부</v>
      </c>
      <c r="T3338" s="60" t="str">
        <f>작성용!AG3335</f>
        <v>김기욱/정창수</v>
      </c>
      <c r="U3338" s="60" t="str">
        <f>작성용!AH3335</f>
        <v>김기욱/정창수</v>
      </c>
      <c r="V3338" s="55">
        <f>작성용!AA3335</f>
        <v>202503</v>
      </c>
      <c r="W3338" s="57" t="str">
        <f>작성용!AC3335</f>
        <v>[T]기타보험기관[1본부]</v>
      </c>
      <c r="X3338" s="57" t="str">
        <f>작성용!O3335</f>
        <v xml:space="preserve"> </v>
      </c>
      <c r="Y3338" s="57" t="str">
        <f>작성용!P3335</f>
        <v xml:space="preserve"> </v>
      </c>
      <c r="Z3338" s="57" t="str">
        <f>작성용!Q3335</f>
        <v xml:space="preserve"> </v>
      </c>
      <c r="AA3338" s="55" t="str">
        <f>작성용!AJ3335</f>
        <v>-</v>
      </c>
      <c r="AB3338" s="55">
        <f>작성용!AB3335</f>
        <v>0</v>
      </c>
    </row>
    <row r="3339" spans="1:28" s="11" customFormat="1" ht="16.5" hidden="1" customHeight="1" x14ac:dyDescent="0.3">
      <c r="A3339" s="53">
        <f>작성용!AL3336</f>
        <v>3335</v>
      </c>
      <c r="B3339" s="54" t="str">
        <f>작성용!AI3336</f>
        <v>-</v>
      </c>
      <c r="C3339" s="55" t="str">
        <f>작성용!AK3336</f>
        <v>개별종목</v>
      </c>
      <c r="D3339" s="56">
        <f>작성용!T3336</f>
        <v>45702</v>
      </c>
      <c r="E3339" s="57" t="str">
        <f>작성용!B3336</f>
        <v>흥국화재해상보험(수익증권)</v>
      </c>
      <c r="F3339" s="57" t="str">
        <f>작성용!C3336</f>
        <v>재평가</v>
      </c>
      <c r="G3339" s="57" t="str">
        <f>작성용!D3336</f>
        <v>삼성선박사모특별자산투자신탁제1호</v>
      </c>
      <c r="H3339" s="58" t="str">
        <f>작성용!E3336</f>
        <v>KBP2017090030</v>
      </c>
      <c r="I3339" s="57" t="str">
        <f>작성용!F3336</f>
        <v>B02</v>
      </c>
      <c r="J3339" s="57">
        <f>작성용!G3336</f>
        <v>0</v>
      </c>
      <c r="K3339" s="57" t="str">
        <f>작성용!H3336</f>
        <v>-</v>
      </c>
      <c r="L3339" s="57" t="str">
        <f>작성용!N3336</f>
        <v xml:space="preserve">분기 </v>
      </c>
      <c r="M3339" s="56" t="str">
        <f>작성용!U3336</f>
        <v>2025.03.31</v>
      </c>
      <c r="N3339" s="56" t="str">
        <f>작성용!V3336</f>
        <v>룩스루</v>
      </c>
      <c r="O3339" s="56" t="str">
        <f>작성용!W3336</f>
        <v>룩스루</v>
      </c>
      <c r="P3339" s="56" t="str">
        <f>작성용!X3336</f>
        <v>-</v>
      </c>
      <c r="Q3339" s="57" t="str">
        <f>작성용!AD3336</f>
        <v>대체평가3사업본부</v>
      </c>
      <c r="R3339" s="59">
        <f>작성용!AE3336</f>
        <v>0</v>
      </c>
      <c r="S3339" s="57" t="str">
        <f>작성용!AF3336</f>
        <v>대체평가3사업본부</v>
      </c>
      <c r="T3339" s="60" t="str">
        <f>작성용!AG3336</f>
        <v>김기욱/정창수</v>
      </c>
      <c r="U3339" s="60" t="str">
        <f>작성용!AH3336</f>
        <v>김기욱/정창수</v>
      </c>
      <c r="V3339" s="55">
        <f>작성용!AA3336</f>
        <v>202503</v>
      </c>
      <c r="W3339" s="57" t="str">
        <f>작성용!AC3336</f>
        <v>[T]기타보험기관[1본부]</v>
      </c>
      <c r="X3339" s="57" t="str">
        <f>작성용!O3336</f>
        <v xml:space="preserve"> </v>
      </c>
      <c r="Y3339" s="57" t="str">
        <f>작성용!P3336</f>
        <v xml:space="preserve"> </v>
      </c>
      <c r="Z3339" s="57" t="str">
        <f>작성용!Q3336</f>
        <v xml:space="preserve"> </v>
      </c>
      <c r="AA3339" s="55" t="str">
        <f>작성용!AJ3336</f>
        <v>-</v>
      </c>
      <c r="AB3339" s="55">
        <f>작성용!AB3336</f>
        <v>0</v>
      </c>
    </row>
    <row r="3340" spans="1:28" s="11" customFormat="1" ht="16.5" hidden="1" customHeight="1" x14ac:dyDescent="0.3">
      <c r="A3340" s="53">
        <f>작성용!AL3337</f>
        <v>3336</v>
      </c>
      <c r="B3340" s="54" t="str">
        <f>작성용!AI3337</f>
        <v>-</v>
      </c>
      <c r="C3340" s="55" t="str">
        <f>작성용!AK3337</f>
        <v>개별종목</v>
      </c>
      <c r="D3340" s="56">
        <f>작성용!T3337</f>
        <v>45702</v>
      </c>
      <c r="E3340" s="57" t="str">
        <f>작성용!B3337</f>
        <v>흥국화재해상보험(수익증권)</v>
      </c>
      <c r="F3340" s="57" t="str">
        <f>작성용!C3337</f>
        <v>재평가</v>
      </c>
      <c r="G3340" s="57" t="str">
        <f>작성용!D3337</f>
        <v>신한제이영동고속도로사모특별자산투자신탁제1호</v>
      </c>
      <c r="H3340" s="58" t="str">
        <f>작성용!E3337</f>
        <v>KBP2018120003</v>
      </c>
      <c r="I3340" s="57" t="str">
        <f>작성용!F3337</f>
        <v>B02</v>
      </c>
      <c r="J3340" s="57">
        <f>작성용!G3337</f>
        <v>0</v>
      </c>
      <c r="K3340" s="57" t="str">
        <f>작성용!H3337</f>
        <v>-</v>
      </c>
      <c r="L3340" s="57" t="str">
        <f>작성용!N3337</f>
        <v xml:space="preserve">분기 </v>
      </c>
      <c r="M3340" s="56" t="str">
        <f>작성용!U3337</f>
        <v>2025.03.31</v>
      </c>
      <c r="N3340" s="56" t="str">
        <f>작성용!V3337</f>
        <v>룩스루</v>
      </c>
      <c r="O3340" s="56" t="str">
        <f>작성용!W3337</f>
        <v>룩스루</v>
      </c>
      <c r="P3340" s="56" t="str">
        <f>작성용!X3337</f>
        <v>-</v>
      </c>
      <c r="Q3340" s="57" t="str">
        <f>작성용!AD3337</f>
        <v>대체평가3사업본부</v>
      </c>
      <c r="R3340" s="59">
        <f>작성용!AE3337</f>
        <v>0</v>
      </c>
      <c r="S3340" s="57" t="str">
        <f>작성용!AF3337</f>
        <v>대체평가3사업본부</v>
      </c>
      <c r="T3340" s="60" t="str">
        <f>작성용!AG3337</f>
        <v>김기욱/정창수</v>
      </c>
      <c r="U3340" s="60" t="str">
        <f>작성용!AH3337</f>
        <v>김기욱/정창수</v>
      </c>
      <c r="V3340" s="55">
        <f>작성용!AA3337</f>
        <v>202503</v>
      </c>
      <c r="W3340" s="57" t="str">
        <f>작성용!AC3337</f>
        <v>[T]기타보험기관[1본부]</v>
      </c>
      <c r="X3340" s="57" t="str">
        <f>작성용!O3337</f>
        <v xml:space="preserve"> </v>
      </c>
      <c r="Y3340" s="57" t="str">
        <f>작성용!P3337</f>
        <v xml:space="preserve"> </v>
      </c>
      <c r="Z3340" s="57" t="str">
        <f>작성용!Q3337</f>
        <v xml:space="preserve"> </v>
      </c>
      <c r="AA3340" s="55" t="str">
        <f>작성용!AJ3337</f>
        <v>-</v>
      </c>
      <c r="AB3340" s="55">
        <f>작성용!AB3337</f>
        <v>0</v>
      </c>
    </row>
    <row r="3341" spans="1:28" s="11" customFormat="1" ht="16.5" hidden="1" customHeight="1" x14ac:dyDescent="0.3">
      <c r="A3341" s="53">
        <f>작성용!AL3338</f>
        <v>3337</v>
      </c>
      <c r="B3341" s="54" t="str">
        <f>작성용!AI3338</f>
        <v>-</v>
      </c>
      <c r="C3341" s="55" t="str">
        <f>작성용!AK3338</f>
        <v>개별종목</v>
      </c>
      <c r="D3341" s="56">
        <f>작성용!T3338</f>
        <v>45702</v>
      </c>
      <c r="E3341" s="57" t="str">
        <f>작성용!B3338</f>
        <v>흥국화재해상보험(수익증권)</v>
      </c>
      <c r="F3341" s="57" t="str">
        <f>작성용!C3338</f>
        <v>재평가</v>
      </c>
      <c r="G3341" s="57" t="str">
        <f>작성용!D3338</f>
        <v>칸서스부산항신항제이배후도로사모특별자산투자신탁1호</v>
      </c>
      <c r="H3341" s="58" t="str">
        <f>작성용!E3338</f>
        <v>KBP2016060022</v>
      </c>
      <c r="I3341" s="57" t="str">
        <f>작성용!F3338</f>
        <v>B02</v>
      </c>
      <c r="J3341" s="57">
        <f>작성용!G3338</f>
        <v>0</v>
      </c>
      <c r="K3341" s="57" t="str">
        <f>작성용!H3338</f>
        <v>-</v>
      </c>
      <c r="L3341" s="57" t="str">
        <f>작성용!N3338</f>
        <v xml:space="preserve">분기 </v>
      </c>
      <c r="M3341" s="56" t="str">
        <f>작성용!U3338</f>
        <v>2025.03.31</v>
      </c>
      <c r="N3341" s="56" t="str">
        <f>작성용!V3338</f>
        <v>룩스루</v>
      </c>
      <c r="O3341" s="56" t="str">
        <f>작성용!W3338</f>
        <v>룩스루</v>
      </c>
      <c r="P3341" s="56" t="str">
        <f>작성용!X3338</f>
        <v>-</v>
      </c>
      <c r="Q3341" s="57" t="str">
        <f>작성용!AD3338</f>
        <v>대체평가3사업본부</v>
      </c>
      <c r="R3341" s="59">
        <f>작성용!AE3338</f>
        <v>0</v>
      </c>
      <c r="S3341" s="57" t="str">
        <f>작성용!AF3338</f>
        <v>대체평가3사업본부</v>
      </c>
      <c r="T3341" s="60" t="str">
        <f>작성용!AG3338</f>
        <v>김기욱/정창수</v>
      </c>
      <c r="U3341" s="60" t="str">
        <f>작성용!AH3338</f>
        <v>김기욱/정창수</v>
      </c>
      <c r="V3341" s="55">
        <f>작성용!AA3338</f>
        <v>202503</v>
      </c>
      <c r="W3341" s="57" t="str">
        <f>작성용!AC3338</f>
        <v>[T]기타보험기관[1본부]</v>
      </c>
      <c r="X3341" s="57" t="str">
        <f>작성용!O3338</f>
        <v xml:space="preserve"> </v>
      </c>
      <c r="Y3341" s="57" t="str">
        <f>작성용!P3338</f>
        <v xml:space="preserve"> </v>
      </c>
      <c r="Z3341" s="57" t="str">
        <f>작성용!Q3338</f>
        <v xml:space="preserve"> </v>
      </c>
      <c r="AA3341" s="55" t="str">
        <f>작성용!AJ3338</f>
        <v>-</v>
      </c>
      <c r="AB3341" s="55">
        <f>작성용!AB3338</f>
        <v>0</v>
      </c>
    </row>
    <row r="3342" spans="1:28" s="11" customFormat="1" ht="16.5" hidden="1" customHeight="1" x14ac:dyDescent="0.3">
      <c r="A3342" s="53">
        <f>작성용!AL3339</f>
        <v>3338</v>
      </c>
      <c r="B3342" s="54" t="str">
        <f>작성용!AI3339</f>
        <v>-</v>
      </c>
      <c r="C3342" s="55" t="str">
        <f>작성용!AK3339</f>
        <v>개별종목</v>
      </c>
      <c r="D3342" s="56">
        <f>작성용!T3339</f>
        <v>45702</v>
      </c>
      <c r="E3342" s="57" t="str">
        <f>작성용!B3339</f>
        <v>흥국화재해상보험(수익증권)</v>
      </c>
      <c r="F3342" s="57" t="str">
        <f>작성용!C3339</f>
        <v>재평가</v>
      </c>
      <c r="G3342" s="57" t="str">
        <f>작성용!D3339</f>
        <v>KB공항철도사모특별자산투자신탁</v>
      </c>
      <c r="H3342" s="58" t="str">
        <f>작성용!E3339</f>
        <v>KBP2016060091</v>
      </c>
      <c r="I3342" s="57" t="str">
        <f>작성용!F3339</f>
        <v>B02</v>
      </c>
      <c r="J3342" s="57">
        <f>작성용!G3339</f>
        <v>0</v>
      </c>
      <c r="K3342" s="57" t="str">
        <f>작성용!H3339</f>
        <v>-</v>
      </c>
      <c r="L3342" s="57" t="str">
        <f>작성용!N3339</f>
        <v xml:space="preserve">분기 </v>
      </c>
      <c r="M3342" s="56" t="str">
        <f>작성용!U3339</f>
        <v>2025.03.31</v>
      </c>
      <c r="N3342" s="56" t="str">
        <f>작성용!V3339</f>
        <v>룩스루</v>
      </c>
      <c r="O3342" s="56" t="str">
        <f>작성용!W3339</f>
        <v>룩스루</v>
      </c>
      <c r="P3342" s="56" t="str">
        <f>작성용!X3339</f>
        <v>-</v>
      </c>
      <c r="Q3342" s="57" t="str">
        <f>작성용!AD3339</f>
        <v>대체평가3사업본부</v>
      </c>
      <c r="R3342" s="59">
        <f>작성용!AE3339</f>
        <v>0</v>
      </c>
      <c r="S3342" s="57" t="str">
        <f>작성용!AF3339</f>
        <v>대체평가3사업본부</v>
      </c>
      <c r="T3342" s="60" t="str">
        <f>작성용!AG3339</f>
        <v>김기욱/정창수</v>
      </c>
      <c r="U3342" s="60" t="str">
        <f>작성용!AH3339</f>
        <v>김기욱/정창수</v>
      </c>
      <c r="V3342" s="55">
        <f>작성용!AA3339</f>
        <v>202503</v>
      </c>
      <c r="W3342" s="57" t="str">
        <f>작성용!AC3339</f>
        <v>[T]기타보험기관[1본부]</v>
      </c>
      <c r="X3342" s="57" t="str">
        <f>작성용!O3339</f>
        <v xml:space="preserve"> </v>
      </c>
      <c r="Y3342" s="57" t="str">
        <f>작성용!P3339</f>
        <v xml:space="preserve"> </v>
      </c>
      <c r="Z3342" s="57" t="str">
        <f>작성용!Q3339</f>
        <v xml:space="preserve"> </v>
      </c>
      <c r="AA3342" s="55" t="str">
        <f>작성용!AJ3339</f>
        <v>-</v>
      </c>
      <c r="AB3342" s="55">
        <f>작성용!AB3339</f>
        <v>0</v>
      </c>
    </row>
    <row r="3343" spans="1:28" s="11" customFormat="1" ht="16.5" hidden="1" customHeight="1" x14ac:dyDescent="0.3">
      <c r="A3343" s="53">
        <f>작성용!AL3340</f>
        <v>3339</v>
      </c>
      <c r="B3343" s="54" t="str">
        <f>작성용!AI3340</f>
        <v>-</v>
      </c>
      <c r="C3343" s="55" t="str">
        <f>작성용!AK3340</f>
        <v>개별종목</v>
      </c>
      <c r="D3343" s="56">
        <f>작성용!T3340</f>
        <v>45702</v>
      </c>
      <c r="E3343" s="57" t="str">
        <f>작성용!B3340</f>
        <v>흥국화재해상보험(수익증권)</v>
      </c>
      <c r="F3343" s="57" t="str">
        <f>작성용!C3340</f>
        <v>재평가</v>
      </c>
      <c r="G3343" s="57" t="str">
        <f>작성용!D3340</f>
        <v>KCGI-EMIRATESA380사모특별자산투자신탁</v>
      </c>
      <c r="H3343" s="58" t="str">
        <f>작성용!E3340</f>
        <v>KBP2018120079</v>
      </c>
      <c r="I3343" s="57" t="str">
        <f>작성용!F3340</f>
        <v>B02</v>
      </c>
      <c r="J3343" s="57">
        <f>작성용!G3340</f>
        <v>0</v>
      </c>
      <c r="K3343" s="57" t="str">
        <f>작성용!H3340</f>
        <v>-</v>
      </c>
      <c r="L3343" s="57" t="str">
        <f>작성용!N3340</f>
        <v xml:space="preserve">분기 </v>
      </c>
      <c r="M3343" s="56" t="str">
        <f>작성용!U3340</f>
        <v>2025.03.31</v>
      </c>
      <c r="N3343" s="56" t="str">
        <f>작성용!V3340</f>
        <v>룩스루</v>
      </c>
      <c r="O3343" s="56" t="str">
        <f>작성용!W3340</f>
        <v>룩스루</v>
      </c>
      <c r="P3343" s="56" t="str">
        <f>작성용!X3340</f>
        <v>-</v>
      </c>
      <c r="Q3343" s="57" t="str">
        <f>작성용!AD3340</f>
        <v>대체평가3사업본부</v>
      </c>
      <c r="R3343" s="59">
        <f>작성용!AE3340</f>
        <v>0</v>
      </c>
      <c r="S3343" s="57" t="str">
        <f>작성용!AF3340</f>
        <v>대체평가3사업본부</v>
      </c>
      <c r="T3343" s="60" t="str">
        <f>작성용!AG3340</f>
        <v>김기욱/정창수</v>
      </c>
      <c r="U3343" s="60" t="str">
        <f>작성용!AH3340</f>
        <v>김기욱/정창수</v>
      </c>
      <c r="V3343" s="55">
        <f>작성용!AA3340</f>
        <v>202503</v>
      </c>
      <c r="W3343" s="57" t="str">
        <f>작성용!AC3340</f>
        <v>[T]기타보험기관[1본부]</v>
      </c>
      <c r="X3343" s="57" t="str">
        <f>작성용!O3340</f>
        <v xml:space="preserve"> </v>
      </c>
      <c r="Y3343" s="57" t="str">
        <f>작성용!P3340</f>
        <v xml:space="preserve"> </v>
      </c>
      <c r="Z3343" s="57" t="str">
        <f>작성용!Q3340</f>
        <v xml:space="preserve"> </v>
      </c>
      <c r="AA3343" s="55" t="str">
        <f>작성용!AJ3340</f>
        <v>-</v>
      </c>
      <c r="AB3343" s="55">
        <f>작성용!AB3340</f>
        <v>0</v>
      </c>
    </row>
    <row r="3344" spans="1:28" s="11" customFormat="1" ht="16.5" hidden="1" customHeight="1" x14ac:dyDescent="0.3">
      <c r="A3344" s="53">
        <f>작성용!AL3341</f>
        <v>3340</v>
      </c>
      <c r="B3344" s="54" t="str">
        <f>작성용!AI3341</f>
        <v>-</v>
      </c>
      <c r="C3344" s="55" t="str">
        <f>작성용!AK3341</f>
        <v>개별종목</v>
      </c>
      <c r="D3344" s="56">
        <f>작성용!T3341</f>
        <v>45702</v>
      </c>
      <c r="E3344" s="57" t="str">
        <f>작성용!B3341</f>
        <v>흥국화재해상보험(수익증권)</v>
      </c>
      <c r="F3344" s="57" t="str">
        <f>작성용!C3341</f>
        <v>재평가</v>
      </c>
      <c r="G3344" s="57" t="str">
        <f>작성용!D3341</f>
        <v>키움푸른순천전문투자형사모투자신탁제1호</v>
      </c>
      <c r="H3344" s="58" t="str">
        <f>작성용!E3341</f>
        <v>KBP2016060136</v>
      </c>
      <c r="I3344" s="57" t="str">
        <f>작성용!F3341</f>
        <v>B02</v>
      </c>
      <c r="J3344" s="57">
        <f>작성용!G3341</f>
        <v>0</v>
      </c>
      <c r="K3344" s="57" t="str">
        <f>작성용!H3341</f>
        <v>-</v>
      </c>
      <c r="L3344" s="57" t="str">
        <f>작성용!N3341</f>
        <v xml:space="preserve">분기 </v>
      </c>
      <c r="M3344" s="56" t="str">
        <f>작성용!U3341</f>
        <v>2025.03.31</v>
      </c>
      <c r="N3344" s="56" t="str">
        <f>작성용!V3341</f>
        <v>룩스루</v>
      </c>
      <c r="O3344" s="56" t="str">
        <f>작성용!W3341</f>
        <v>룩스루</v>
      </c>
      <c r="P3344" s="56" t="str">
        <f>작성용!X3341</f>
        <v>-</v>
      </c>
      <c r="Q3344" s="57" t="str">
        <f>작성용!AD3341</f>
        <v>대체평가3사업본부</v>
      </c>
      <c r="R3344" s="59">
        <f>작성용!AE3341</f>
        <v>0</v>
      </c>
      <c r="S3344" s="57" t="str">
        <f>작성용!AF3341</f>
        <v>대체평가3사업본부</v>
      </c>
      <c r="T3344" s="60" t="str">
        <f>작성용!AG3341</f>
        <v>김기욱/정창수</v>
      </c>
      <c r="U3344" s="60" t="str">
        <f>작성용!AH3341</f>
        <v>김기욱/정창수</v>
      </c>
      <c r="V3344" s="55">
        <f>작성용!AA3341</f>
        <v>202503</v>
      </c>
      <c r="W3344" s="57" t="str">
        <f>작성용!AC3341</f>
        <v>[T]기타보험기관[1본부]</v>
      </c>
      <c r="X3344" s="57" t="str">
        <f>작성용!O3341</f>
        <v xml:space="preserve"> </v>
      </c>
      <c r="Y3344" s="57" t="str">
        <f>작성용!P3341</f>
        <v xml:space="preserve"> </v>
      </c>
      <c r="Z3344" s="57" t="str">
        <f>작성용!Q3341</f>
        <v xml:space="preserve"> </v>
      </c>
      <c r="AA3344" s="55" t="str">
        <f>작성용!AJ3341</f>
        <v>-</v>
      </c>
      <c r="AB3344" s="55">
        <f>작성용!AB3341</f>
        <v>0</v>
      </c>
    </row>
    <row r="3345" spans="1:28" s="11" customFormat="1" ht="16.5" hidden="1" customHeight="1" x14ac:dyDescent="0.3">
      <c r="A3345" s="53">
        <f>작성용!AL3342</f>
        <v>3341</v>
      </c>
      <c r="B3345" s="54" t="str">
        <f>작성용!AI3342</f>
        <v>-</v>
      </c>
      <c r="C3345" s="55" t="str">
        <f>작성용!AK3342</f>
        <v>개별종목</v>
      </c>
      <c r="D3345" s="56">
        <f>작성용!T3342</f>
        <v>45702</v>
      </c>
      <c r="E3345" s="57" t="str">
        <f>작성용!B3342</f>
        <v>흥국화재해상보험(수익증권)</v>
      </c>
      <c r="F3345" s="57" t="str">
        <f>작성용!C3342</f>
        <v>재평가</v>
      </c>
      <c r="G3345" s="57" t="str">
        <f>작성용!D3342</f>
        <v>키움에코자원화시설전문투자형사모투자신탁제4호</v>
      </c>
      <c r="H3345" s="58" t="str">
        <f>작성용!E3342</f>
        <v>KBP2016060228</v>
      </c>
      <c r="I3345" s="57" t="str">
        <f>작성용!F3342</f>
        <v>B02</v>
      </c>
      <c r="J3345" s="57">
        <f>작성용!G3342</f>
        <v>0</v>
      </c>
      <c r="K3345" s="57" t="str">
        <f>작성용!H3342</f>
        <v>-</v>
      </c>
      <c r="L3345" s="57" t="str">
        <f>작성용!N3342</f>
        <v xml:space="preserve">분기 </v>
      </c>
      <c r="M3345" s="56" t="str">
        <f>작성용!U3342</f>
        <v>2025.03.31</v>
      </c>
      <c r="N3345" s="56" t="str">
        <f>작성용!V3342</f>
        <v>룩스루</v>
      </c>
      <c r="O3345" s="56" t="str">
        <f>작성용!W3342</f>
        <v>룩스루</v>
      </c>
      <c r="P3345" s="56" t="str">
        <f>작성용!X3342</f>
        <v>-</v>
      </c>
      <c r="Q3345" s="57" t="str">
        <f>작성용!AD3342</f>
        <v>대체평가3사업본부</v>
      </c>
      <c r="R3345" s="59">
        <f>작성용!AE3342</f>
        <v>0</v>
      </c>
      <c r="S3345" s="57" t="str">
        <f>작성용!AF3342</f>
        <v>대체평가3사업본부</v>
      </c>
      <c r="T3345" s="60" t="str">
        <f>작성용!AG3342</f>
        <v>김기욱/정창수</v>
      </c>
      <c r="U3345" s="60" t="str">
        <f>작성용!AH3342</f>
        <v>김기욱/정창수</v>
      </c>
      <c r="V3345" s="55">
        <f>작성용!AA3342</f>
        <v>202503</v>
      </c>
      <c r="W3345" s="57" t="str">
        <f>작성용!AC3342</f>
        <v>[T]기타보험기관[1본부]</v>
      </c>
      <c r="X3345" s="57" t="str">
        <f>작성용!O3342</f>
        <v xml:space="preserve"> </v>
      </c>
      <c r="Y3345" s="57" t="str">
        <f>작성용!P3342</f>
        <v xml:space="preserve"> </v>
      </c>
      <c r="Z3345" s="57" t="str">
        <f>작성용!Q3342</f>
        <v xml:space="preserve"> </v>
      </c>
      <c r="AA3345" s="55" t="str">
        <f>작성용!AJ3342</f>
        <v>-</v>
      </c>
      <c r="AB3345" s="55">
        <f>작성용!AB3342</f>
        <v>0</v>
      </c>
    </row>
    <row r="3346" spans="1:28" s="11" customFormat="1" ht="16.5" hidden="1" customHeight="1" x14ac:dyDescent="0.3">
      <c r="A3346" s="53">
        <f>작성용!AL3343</f>
        <v>3342</v>
      </c>
      <c r="B3346" s="54" t="str">
        <f>작성용!AI3343</f>
        <v>-</v>
      </c>
      <c r="C3346" s="55" t="str">
        <f>작성용!AK3343</f>
        <v>개별종목</v>
      </c>
      <c r="D3346" s="56">
        <f>작성용!T3343</f>
        <v>45702</v>
      </c>
      <c r="E3346" s="57" t="str">
        <f>작성용!B3343</f>
        <v>흥국화재해상보험(수익증권)</v>
      </c>
      <c r="F3346" s="57" t="str">
        <f>작성용!C3343</f>
        <v>재평가</v>
      </c>
      <c r="G3346" s="57" t="str">
        <f>작성용!D3343</f>
        <v>KIAMCO도로투자사모특별자산투자신탁제5호</v>
      </c>
      <c r="H3346" s="58" t="str">
        <f>작성용!E3343</f>
        <v>KBP2016060227</v>
      </c>
      <c r="I3346" s="57" t="str">
        <f>작성용!F3343</f>
        <v>B02</v>
      </c>
      <c r="J3346" s="57">
        <f>작성용!G3343</f>
        <v>0</v>
      </c>
      <c r="K3346" s="57" t="str">
        <f>작성용!H3343</f>
        <v>-</v>
      </c>
      <c r="L3346" s="57" t="str">
        <f>작성용!N3343</f>
        <v xml:space="preserve">분기 </v>
      </c>
      <c r="M3346" s="56" t="str">
        <f>작성용!U3343</f>
        <v>2025.03.31</v>
      </c>
      <c r="N3346" s="56" t="str">
        <f>작성용!V3343</f>
        <v>룩스루</v>
      </c>
      <c r="O3346" s="56" t="str">
        <f>작성용!W3343</f>
        <v>룩스루</v>
      </c>
      <c r="P3346" s="56" t="str">
        <f>작성용!X3343</f>
        <v>-</v>
      </c>
      <c r="Q3346" s="57" t="str">
        <f>작성용!AD3343</f>
        <v>대체평가3사업본부</v>
      </c>
      <c r="R3346" s="59">
        <f>작성용!AE3343</f>
        <v>0</v>
      </c>
      <c r="S3346" s="57" t="str">
        <f>작성용!AF3343</f>
        <v>대체평가3사업본부</v>
      </c>
      <c r="T3346" s="60" t="str">
        <f>작성용!AG3343</f>
        <v>김기욱/정창수</v>
      </c>
      <c r="U3346" s="60" t="str">
        <f>작성용!AH3343</f>
        <v>김기욱/정창수</v>
      </c>
      <c r="V3346" s="55">
        <f>작성용!AA3343</f>
        <v>202503</v>
      </c>
      <c r="W3346" s="57" t="str">
        <f>작성용!AC3343</f>
        <v>[T]기타보험기관[1본부]</v>
      </c>
      <c r="X3346" s="57" t="str">
        <f>작성용!O3343</f>
        <v xml:space="preserve"> </v>
      </c>
      <c r="Y3346" s="57" t="str">
        <f>작성용!P3343</f>
        <v xml:space="preserve"> </v>
      </c>
      <c r="Z3346" s="57" t="str">
        <f>작성용!Q3343</f>
        <v xml:space="preserve"> </v>
      </c>
      <c r="AA3346" s="55" t="str">
        <f>작성용!AJ3343</f>
        <v>-</v>
      </c>
      <c r="AB3346" s="55">
        <f>작성용!AB3343</f>
        <v>0</v>
      </c>
    </row>
    <row r="3347" spans="1:28" s="11" customFormat="1" ht="16.5" hidden="1" customHeight="1" x14ac:dyDescent="0.3">
      <c r="A3347" s="53">
        <f>작성용!AL3344</f>
        <v>3343</v>
      </c>
      <c r="B3347" s="54" t="str">
        <f>작성용!AI3344</f>
        <v>-</v>
      </c>
      <c r="C3347" s="55" t="str">
        <f>작성용!AK3344</f>
        <v>개별종목</v>
      </c>
      <c r="D3347" s="56">
        <f>작성용!T3344</f>
        <v>45702</v>
      </c>
      <c r="E3347" s="57" t="str">
        <f>작성용!B3344</f>
        <v>흥국화재해상보험(수익증권)</v>
      </c>
      <c r="F3347" s="57" t="str">
        <f>작성용!C3344</f>
        <v>재평가</v>
      </c>
      <c r="G3347" s="57" t="str">
        <f>작성용!D3344</f>
        <v>KIAMCO도로투자사모특별자산투자신탁제1호</v>
      </c>
      <c r="H3347" s="58" t="str">
        <f>작성용!E3344</f>
        <v>KBP2016060031</v>
      </c>
      <c r="I3347" s="57" t="str">
        <f>작성용!F3344</f>
        <v>B02</v>
      </c>
      <c r="J3347" s="57">
        <f>작성용!G3344</f>
        <v>0</v>
      </c>
      <c r="K3347" s="57" t="str">
        <f>작성용!H3344</f>
        <v>-</v>
      </c>
      <c r="L3347" s="57" t="str">
        <f>작성용!N3344</f>
        <v xml:space="preserve">분기 </v>
      </c>
      <c r="M3347" s="56" t="str">
        <f>작성용!U3344</f>
        <v>2025.03.31</v>
      </c>
      <c r="N3347" s="56" t="str">
        <f>작성용!V3344</f>
        <v>룩스루</v>
      </c>
      <c r="O3347" s="56" t="str">
        <f>작성용!W3344</f>
        <v>룩스루</v>
      </c>
      <c r="P3347" s="56" t="str">
        <f>작성용!X3344</f>
        <v>-</v>
      </c>
      <c r="Q3347" s="57" t="str">
        <f>작성용!AD3344</f>
        <v>대체평가3사업본부</v>
      </c>
      <c r="R3347" s="59">
        <f>작성용!AE3344</f>
        <v>0</v>
      </c>
      <c r="S3347" s="57" t="str">
        <f>작성용!AF3344</f>
        <v>대체평가3사업본부</v>
      </c>
      <c r="T3347" s="60" t="str">
        <f>작성용!AG3344</f>
        <v>김기욱/정창수</v>
      </c>
      <c r="U3347" s="60" t="str">
        <f>작성용!AH3344</f>
        <v>김기욱/정창수</v>
      </c>
      <c r="V3347" s="55">
        <f>작성용!AA3344</f>
        <v>202503</v>
      </c>
      <c r="W3347" s="57" t="str">
        <f>작성용!AC3344</f>
        <v>[T]기타보험기관[1본부]</v>
      </c>
      <c r="X3347" s="57" t="str">
        <f>작성용!O3344</f>
        <v xml:space="preserve"> </v>
      </c>
      <c r="Y3347" s="57" t="str">
        <f>작성용!P3344</f>
        <v xml:space="preserve"> </v>
      </c>
      <c r="Z3347" s="57" t="str">
        <f>작성용!Q3344</f>
        <v xml:space="preserve"> </v>
      </c>
      <c r="AA3347" s="55" t="str">
        <f>작성용!AJ3344</f>
        <v>-</v>
      </c>
      <c r="AB3347" s="55">
        <f>작성용!AB3344</f>
        <v>0</v>
      </c>
    </row>
    <row r="3348" spans="1:28" s="11" customFormat="1" ht="16.5" hidden="1" customHeight="1" x14ac:dyDescent="0.3">
      <c r="A3348" s="53">
        <f>작성용!AL3345</f>
        <v>3344</v>
      </c>
      <c r="B3348" s="54" t="str">
        <f>작성용!AI3345</f>
        <v>-</v>
      </c>
      <c r="C3348" s="55" t="str">
        <f>작성용!AK3345</f>
        <v>개별종목</v>
      </c>
      <c r="D3348" s="56">
        <f>작성용!T3345</f>
        <v>45702</v>
      </c>
      <c r="E3348" s="57" t="str">
        <f>작성용!B3345</f>
        <v>흥국화재해상보험(수익증권)</v>
      </c>
      <c r="F3348" s="57" t="str">
        <f>작성용!C3345</f>
        <v>재평가</v>
      </c>
      <c r="G3348" s="57" t="str">
        <f>작성용!D3345</f>
        <v>미래에셋포항SRF전문투자형사모특별자산투자신탁1호</v>
      </c>
      <c r="H3348" s="58" t="str">
        <f>작성용!E3345</f>
        <v>KBP2016060188</v>
      </c>
      <c r="I3348" s="57" t="str">
        <f>작성용!F3345</f>
        <v>B02</v>
      </c>
      <c r="J3348" s="57">
        <f>작성용!G3345</f>
        <v>0</v>
      </c>
      <c r="K3348" s="57" t="str">
        <f>작성용!H3345</f>
        <v>-</v>
      </c>
      <c r="L3348" s="57" t="str">
        <f>작성용!N3345</f>
        <v xml:space="preserve">분기 </v>
      </c>
      <c r="M3348" s="56" t="str">
        <f>작성용!U3345</f>
        <v>2025.03.31</v>
      </c>
      <c r="N3348" s="56" t="str">
        <f>작성용!V3345</f>
        <v>룩스루</v>
      </c>
      <c r="O3348" s="56" t="str">
        <f>작성용!W3345</f>
        <v>룩스루</v>
      </c>
      <c r="P3348" s="56" t="str">
        <f>작성용!X3345</f>
        <v>-</v>
      </c>
      <c r="Q3348" s="57" t="str">
        <f>작성용!AD3345</f>
        <v>대체평가3사업본부</v>
      </c>
      <c r="R3348" s="59">
        <f>작성용!AE3345</f>
        <v>0</v>
      </c>
      <c r="S3348" s="57" t="str">
        <f>작성용!AF3345</f>
        <v>대체평가3사업본부</v>
      </c>
      <c r="T3348" s="60" t="str">
        <f>작성용!AG3345</f>
        <v>김기욱/정창수</v>
      </c>
      <c r="U3348" s="60" t="str">
        <f>작성용!AH3345</f>
        <v>김기욱/정창수</v>
      </c>
      <c r="V3348" s="55">
        <f>작성용!AA3345</f>
        <v>202503</v>
      </c>
      <c r="W3348" s="57" t="str">
        <f>작성용!AC3345</f>
        <v>[T]기타보험기관[1본부]</v>
      </c>
      <c r="X3348" s="57" t="str">
        <f>작성용!O3345</f>
        <v xml:space="preserve"> </v>
      </c>
      <c r="Y3348" s="57" t="str">
        <f>작성용!P3345</f>
        <v xml:space="preserve"> </v>
      </c>
      <c r="Z3348" s="57" t="str">
        <f>작성용!Q3345</f>
        <v xml:space="preserve"> </v>
      </c>
      <c r="AA3348" s="55" t="str">
        <f>작성용!AJ3345</f>
        <v>-</v>
      </c>
      <c r="AB3348" s="55">
        <f>작성용!AB3345</f>
        <v>0</v>
      </c>
    </row>
    <row r="3349" spans="1:28" s="11" customFormat="1" ht="16.5" hidden="1" customHeight="1" x14ac:dyDescent="0.3">
      <c r="A3349" s="53">
        <f>작성용!AL3346</f>
        <v>3345</v>
      </c>
      <c r="B3349" s="54" t="str">
        <f>작성용!AI3346</f>
        <v>-</v>
      </c>
      <c r="C3349" s="55" t="str">
        <f>작성용!AK3346</f>
        <v>개별종목</v>
      </c>
      <c r="D3349" s="56">
        <f>작성용!T3346</f>
        <v>45702</v>
      </c>
      <c r="E3349" s="57" t="str">
        <f>작성용!B3346</f>
        <v>흥국화재해상보험(수익증권)</v>
      </c>
      <c r="F3349" s="57" t="str">
        <f>작성용!C3346</f>
        <v>재평가</v>
      </c>
      <c r="G3349" s="57" t="str">
        <f>작성용!D3346</f>
        <v>삼성UKSolar선순위대출채권사모특별자산투자신탁</v>
      </c>
      <c r="H3349" s="58" t="str">
        <f>작성용!E3346</f>
        <v>KBP2018120299</v>
      </c>
      <c r="I3349" s="57" t="str">
        <f>작성용!F3346</f>
        <v>B02</v>
      </c>
      <c r="J3349" s="57">
        <f>작성용!G3346</f>
        <v>0</v>
      </c>
      <c r="K3349" s="57" t="str">
        <f>작성용!H3346</f>
        <v>-</v>
      </c>
      <c r="L3349" s="57" t="str">
        <f>작성용!N3346</f>
        <v xml:space="preserve">분기 </v>
      </c>
      <c r="M3349" s="56" t="str">
        <f>작성용!U3346</f>
        <v>2025.03.31</v>
      </c>
      <c r="N3349" s="56" t="str">
        <f>작성용!V3346</f>
        <v>룩스루</v>
      </c>
      <c r="O3349" s="56" t="str">
        <f>작성용!W3346</f>
        <v>룩스루</v>
      </c>
      <c r="P3349" s="56" t="str">
        <f>작성용!X3346</f>
        <v>-</v>
      </c>
      <c r="Q3349" s="57" t="str">
        <f>작성용!AD3346</f>
        <v>대체평가3사업본부</v>
      </c>
      <c r="R3349" s="59">
        <f>작성용!AE3346</f>
        <v>0</v>
      </c>
      <c r="S3349" s="57" t="str">
        <f>작성용!AF3346</f>
        <v>대체평가3사업본부</v>
      </c>
      <c r="T3349" s="60" t="str">
        <f>작성용!AG3346</f>
        <v>김기욱/정창수</v>
      </c>
      <c r="U3349" s="60" t="str">
        <f>작성용!AH3346</f>
        <v>김기욱/정창수</v>
      </c>
      <c r="V3349" s="55">
        <f>작성용!AA3346</f>
        <v>202503</v>
      </c>
      <c r="W3349" s="57" t="str">
        <f>작성용!AC3346</f>
        <v>[T]기타보험기관[1본부]</v>
      </c>
      <c r="X3349" s="57" t="str">
        <f>작성용!O3346</f>
        <v xml:space="preserve"> </v>
      </c>
      <c r="Y3349" s="57" t="str">
        <f>작성용!P3346</f>
        <v xml:space="preserve"> </v>
      </c>
      <c r="Z3349" s="57" t="str">
        <f>작성용!Q3346</f>
        <v xml:space="preserve"> </v>
      </c>
      <c r="AA3349" s="55" t="str">
        <f>작성용!AJ3346</f>
        <v>-</v>
      </c>
      <c r="AB3349" s="55">
        <f>작성용!AB3346</f>
        <v>0</v>
      </c>
    </row>
    <row r="3350" spans="1:28" s="11" customFormat="1" ht="16.5" hidden="1" customHeight="1" x14ac:dyDescent="0.3">
      <c r="A3350" s="53">
        <f>작성용!AL3347</f>
        <v>3346</v>
      </c>
      <c r="B3350" s="54" t="str">
        <f>작성용!AI3347</f>
        <v>-</v>
      </c>
      <c r="C3350" s="55" t="str">
        <f>작성용!AK3347</f>
        <v>개별종목</v>
      </c>
      <c r="D3350" s="56">
        <f>작성용!T3347</f>
        <v>45702</v>
      </c>
      <c r="E3350" s="57" t="str">
        <f>작성용!B3347</f>
        <v>흥국화재해상보험(수익증권)</v>
      </c>
      <c r="F3350" s="57" t="str">
        <f>작성용!C3347</f>
        <v>재평가</v>
      </c>
      <c r="G3350" s="57" t="str">
        <f>작성용!D3347</f>
        <v>칸서스교육사랑전문투자형사모특별자산투자신탁1호</v>
      </c>
      <c r="H3350" s="58" t="str">
        <f>작성용!E3347</f>
        <v>KBP2023090090</v>
      </c>
      <c r="I3350" s="57" t="str">
        <f>작성용!F3347</f>
        <v>B02</v>
      </c>
      <c r="J3350" s="57">
        <f>작성용!G3347</f>
        <v>0</v>
      </c>
      <c r="K3350" s="57" t="str">
        <f>작성용!H3347</f>
        <v>-</v>
      </c>
      <c r="L3350" s="57" t="str">
        <f>작성용!N3347</f>
        <v xml:space="preserve">분기 </v>
      </c>
      <c r="M3350" s="56" t="str">
        <f>작성용!U3347</f>
        <v>2025.03.31</v>
      </c>
      <c r="N3350" s="56" t="str">
        <f>작성용!V3347</f>
        <v>룩스루</v>
      </c>
      <c r="O3350" s="56" t="str">
        <f>작성용!W3347</f>
        <v>룩스루</v>
      </c>
      <c r="P3350" s="56" t="str">
        <f>작성용!X3347</f>
        <v>-</v>
      </c>
      <c r="Q3350" s="57" t="str">
        <f>작성용!AD3347</f>
        <v>대체평가3사업본부</v>
      </c>
      <c r="R3350" s="59">
        <f>작성용!AE3347</f>
        <v>0</v>
      </c>
      <c r="S3350" s="57" t="str">
        <f>작성용!AF3347</f>
        <v>대체평가3사업본부</v>
      </c>
      <c r="T3350" s="60" t="str">
        <f>작성용!AG3347</f>
        <v>김기욱/정창수</v>
      </c>
      <c r="U3350" s="60" t="str">
        <f>작성용!AH3347</f>
        <v>김기욱/정창수</v>
      </c>
      <c r="V3350" s="55">
        <f>작성용!AA3347</f>
        <v>202503</v>
      </c>
      <c r="W3350" s="57" t="str">
        <f>작성용!AC3347</f>
        <v>[T]기타보험기관[1본부]</v>
      </c>
      <c r="X3350" s="57" t="str">
        <f>작성용!O3347</f>
        <v xml:space="preserve"> </v>
      </c>
      <c r="Y3350" s="57" t="str">
        <f>작성용!P3347</f>
        <v xml:space="preserve"> </v>
      </c>
      <c r="Z3350" s="57" t="str">
        <f>작성용!Q3347</f>
        <v xml:space="preserve"> </v>
      </c>
      <c r="AA3350" s="55" t="str">
        <f>작성용!AJ3347</f>
        <v>-</v>
      </c>
      <c r="AB3350" s="55">
        <f>작성용!AB3347</f>
        <v>0</v>
      </c>
    </row>
    <row r="3351" spans="1:28" s="11" customFormat="1" ht="16.5" hidden="1" customHeight="1" x14ac:dyDescent="0.3">
      <c r="A3351" s="53">
        <f>작성용!AL3348</f>
        <v>3347</v>
      </c>
      <c r="B3351" s="54" t="str">
        <f>작성용!AI3348</f>
        <v>-</v>
      </c>
      <c r="C3351" s="55" t="str">
        <f>작성용!AK3348</f>
        <v>개별종목</v>
      </c>
      <c r="D3351" s="56">
        <f>작성용!T3348</f>
        <v>45702</v>
      </c>
      <c r="E3351" s="57" t="str">
        <f>작성용!B3348</f>
        <v>흥국화재해상보험(수익증권)</v>
      </c>
      <c r="F3351" s="57" t="str">
        <f>작성용!C3348</f>
        <v>재평가</v>
      </c>
      <c r="G3351" s="57" t="str">
        <f>작성용!D3348</f>
        <v>칸서스부산하수관로전문투자형사모특별자산투자신탁1호</v>
      </c>
      <c r="H3351" s="58" t="str">
        <f>작성용!E3348</f>
        <v>KBP2020090076</v>
      </c>
      <c r="I3351" s="57" t="str">
        <f>작성용!F3348</f>
        <v>B02</v>
      </c>
      <c r="J3351" s="57">
        <f>작성용!G3348</f>
        <v>0</v>
      </c>
      <c r="K3351" s="57" t="str">
        <f>작성용!H3348</f>
        <v>-</v>
      </c>
      <c r="L3351" s="57" t="str">
        <f>작성용!N3348</f>
        <v xml:space="preserve">분기 </v>
      </c>
      <c r="M3351" s="56" t="str">
        <f>작성용!U3348</f>
        <v>2025.03.31</v>
      </c>
      <c r="N3351" s="56" t="str">
        <f>작성용!V3348</f>
        <v>룩스루</v>
      </c>
      <c r="O3351" s="56" t="str">
        <f>작성용!W3348</f>
        <v>룩스루</v>
      </c>
      <c r="P3351" s="56" t="str">
        <f>작성용!X3348</f>
        <v>-</v>
      </c>
      <c r="Q3351" s="57" t="str">
        <f>작성용!AD3348</f>
        <v>대체평가3사업본부</v>
      </c>
      <c r="R3351" s="59">
        <f>작성용!AE3348</f>
        <v>0</v>
      </c>
      <c r="S3351" s="57" t="str">
        <f>작성용!AF3348</f>
        <v>대체평가3사업본부</v>
      </c>
      <c r="T3351" s="60" t="str">
        <f>작성용!AG3348</f>
        <v>김기욱/정창수</v>
      </c>
      <c r="U3351" s="60" t="str">
        <f>작성용!AH3348</f>
        <v>김기욱/정창수</v>
      </c>
      <c r="V3351" s="55">
        <f>작성용!AA3348</f>
        <v>202503</v>
      </c>
      <c r="W3351" s="57" t="str">
        <f>작성용!AC3348</f>
        <v>[T]기타보험기관[1본부]</v>
      </c>
      <c r="X3351" s="57" t="str">
        <f>작성용!O3348</f>
        <v xml:space="preserve"> </v>
      </c>
      <c r="Y3351" s="57" t="str">
        <f>작성용!P3348</f>
        <v xml:space="preserve"> </v>
      </c>
      <c r="Z3351" s="57" t="str">
        <f>작성용!Q3348</f>
        <v xml:space="preserve"> </v>
      </c>
      <c r="AA3351" s="55" t="str">
        <f>작성용!AJ3348</f>
        <v>-</v>
      </c>
      <c r="AB3351" s="55">
        <f>작성용!AB3348</f>
        <v>0</v>
      </c>
    </row>
    <row r="3352" spans="1:28" s="11" customFormat="1" ht="16.5" hidden="1" customHeight="1" x14ac:dyDescent="0.3">
      <c r="A3352" s="53">
        <f>작성용!AL3349</f>
        <v>3348</v>
      </c>
      <c r="B3352" s="54" t="str">
        <f>작성용!AI3349</f>
        <v>-</v>
      </c>
      <c r="C3352" s="55" t="str">
        <f>작성용!AK3349</f>
        <v>개별종목</v>
      </c>
      <c r="D3352" s="56">
        <f>작성용!T3349</f>
        <v>45702</v>
      </c>
      <c r="E3352" s="57" t="str">
        <f>작성용!B3349</f>
        <v>흥국화재해상보험(수익증권)</v>
      </c>
      <c r="F3352" s="57" t="str">
        <f>작성용!C3349</f>
        <v>재평가</v>
      </c>
      <c r="G3352" s="57" t="str">
        <f>작성용!D3349</f>
        <v>KCGI-B777F전문투자형사모특별자산투자신탁</v>
      </c>
      <c r="H3352" s="58" t="str">
        <f>작성용!E3349</f>
        <v>KBP2016060231</v>
      </c>
      <c r="I3352" s="57" t="str">
        <f>작성용!F3349</f>
        <v>B02</v>
      </c>
      <c r="J3352" s="57">
        <f>작성용!G3349</f>
        <v>0</v>
      </c>
      <c r="K3352" s="57" t="str">
        <f>작성용!H3349</f>
        <v>-</v>
      </c>
      <c r="L3352" s="57" t="str">
        <f>작성용!N3349</f>
        <v xml:space="preserve">분기 </v>
      </c>
      <c r="M3352" s="56" t="str">
        <f>작성용!U3349</f>
        <v>2025.03.31</v>
      </c>
      <c r="N3352" s="56" t="str">
        <f>작성용!V3349</f>
        <v>룩스루</v>
      </c>
      <c r="O3352" s="56" t="str">
        <f>작성용!W3349</f>
        <v>룩스루</v>
      </c>
      <c r="P3352" s="56" t="str">
        <f>작성용!X3349</f>
        <v>-</v>
      </c>
      <c r="Q3352" s="57" t="str">
        <f>작성용!AD3349</f>
        <v>대체평가3사업본부</v>
      </c>
      <c r="R3352" s="59">
        <f>작성용!AE3349</f>
        <v>0</v>
      </c>
      <c r="S3352" s="57" t="str">
        <f>작성용!AF3349</f>
        <v>대체평가3사업본부</v>
      </c>
      <c r="T3352" s="60" t="str">
        <f>작성용!AG3349</f>
        <v>김기욱/정창수</v>
      </c>
      <c r="U3352" s="60" t="str">
        <f>작성용!AH3349</f>
        <v>김기욱/정창수</v>
      </c>
      <c r="V3352" s="55">
        <f>작성용!AA3349</f>
        <v>202503</v>
      </c>
      <c r="W3352" s="57" t="str">
        <f>작성용!AC3349</f>
        <v>[T]기타보험기관[1본부]</v>
      </c>
      <c r="X3352" s="57" t="str">
        <f>작성용!O3349</f>
        <v xml:space="preserve"> </v>
      </c>
      <c r="Y3352" s="57" t="str">
        <f>작성용!P3349</f>
        <v xml:space="preserve"> </v>
      </c>
      <c r="Z3352" s="57" t="str">
        <f>작성용!Q3349</f>
        <v xml:space="preserve"> </v>
      </c>
      <c r="AA3352" s="55" t="str">
        <f>작성용!AJ3349</f>
        <v>-</v>
      </c>
      <c r="AB3352" s="55">
        <f>작성용!AB3349</f>
        <v>0</v>
      </c>
    </row>
    <row r="3353" spans="1:28" s="11" customFormat="1" ht="16.5" hidden="1" customHeight="1" x14ac:dyDescent="0.3">
      <c r="A3353" s="53">
        <f>작성용!AL3350</f>
        <v>3349</v>
      </c>
      <c r="B3353" s="54" t="str">
        <f>작성용!AI3350</f>
        <v>-</v>
      </c>
      <c r="C3353" s="55" t="str">
        <f>작성용!AK3350</f>
        <v>개별종목</v>
      </c>
      <c r="D3353" s="56">
        <f>작성용!T3350</f>
        <v>45702</v>
      </c>
      <c r="E3353" s="57" t="str">
        <f>작성용!B3350</f>
        <v>흥국화재해상보험(수익증권)</v>
      </c>
      <c r="F3353" s="57" t="str">
        <f>작성용!C3350</f>
        <v>재평가</v>
      </c>
      <c r="G3353" s="57" t="str">
        <f>작성용!D3350</f>
        <v>KIAMCO비티엘프로젝트사모특별자산투자신탁제6호</v>
      </c>
      <c r="H3353" s="58" t="str">
        <f>작성용!E3350</f>
        <v>KBP2016060391</v>
      </c>
      <c r="I3353" s="57" t="str">
        <f>작성용!F3350</f>
        <v>B02</v>
      </c>
      <c r="J3353" s="57">
        <f>작성용!G3350</f>
        <v>0</v>
      </c>
      <c r="K3353" s="57" t="str">
        <f>작성용!H3350</f>
        <v>-</v>
      </c>
      <c r="L3353" s="57" t="str">
        <f>작성용!N3350</f>
        <v xml:space="preserve">분기 </v>
      </c>
      <c r="M3353" s="56" t="str">
        <f>작성용!U3350</f>
        <v>2025.03.31</v>
      </c>
      <c r="N3353" s="56" t="str">
        <f>작성용!V3350</f>
        <v>룩스루</v>
      </c>
      <c r="O3353" s="56" t="str">
        <f>작성용!W3350</f>
        <v>룩스루</v>
      </c>
      <c r="P3353" s="56" t="str">
        <f>작성용!X3350</f>
        <v>-</v>
      </c>
      <c r="Q3353" s="57" t="str">
        <f>작성용!AD3350</f>
        <v>대체평가3사업본부</v>
      </c>
      <c r="R3353" s="59">
        <f>작성용!AE3350</f>
        <v>0</v>
      </c>
      <c r="S3353" s="57" t="str">
        <f>작성용!AF3350</f>
        <v>대체평가3사업본부</v>
      </c>
      <c r="T3353" s="60" t="str">
        <f>작성용!AG3350</f>
        <v>김기욱/정창수</v>
      </c>
      <c r="U3353" s="60" t="str">
        <f>작성용!AH3350</f>
        <v>김기욱/정창수</v>
      </c>
      <c r="V3353" s="55">
        <f>작성용!AA3350</f>
        <v>202503</v>
      </c>
      <c r="W3353" s="57" t="str">
        <f>작성용!AC3350</f>
        <v>[T]기타보험기관[1본부]</v>
      </c>
      <c r="X3353" s="57" t="str">
        <f>작성용!O3350</f>
        <v xml:space="preserve"> </v>
      </c>
      <c r="Y3353" s="57" t="str">
        <f>작성용!P3350</f>
        <v xml:space="preserve"> </v>
      </c>
      <c r="Z3353" s="57" t="str">
        <f>작성용!Q3350</f>
        <v xml:space="preserve"> </v>
      </c>
      <c r="AA3353" s="55" t="str">
        <f>작성용!AJ3350</f>
        <v>-</v>
      </c>
      <c r="AB3353" s="55">
        <f>작성용!AB3350</f>
        <v>0</v>
      </c>
    </row>
    <row r="3354" spans="1:28" s="11" customFormat="1" ht="16.5" hidden="1" customHeight="1" x14ac:dyDescent="0.3">
      <c r="A3354" s="53">
        <f>작성용!AL3351</f>
        <v>3350</v>
      </c>
      <c r="B3354" s="54" t="str">
        <f>작성용!AI3351</f>
        <v>-</v>
      </c>
      <c r="C3354" s="55" t="str">
        <f>작성용!AK3351</f>
        <v>개별종목</v>
      </c>
      <c r="D3354" s="56">
        <f>작성용!T3351</f>
        <v>45702</v>
      </c>
      <c r="E3354" s="57" t="str">
        <f>작성용!B3351</f>
        <v>흥국화재해상보험(수익증권)</v>
      </c>
      <c r="F3354" s="57" t="str">
        <f>작성용!C3351</f>
        <v>재평가</v>
      </c>
      <c r="G3354" s="57" t="str">
        <f>작성용!D3351</f>
        <v>신한좋은아침BTL전문투자형사모혼합자산투자신탁</v>
      </c>
      <c r="H3354" s="58" t="str">
        <f>작성용!E3351</f>
        <v>KBP2020060030</v>
      </c>
      <c r="I3354" s="57" t="str">
        <f>작성용!F3351</f>
        <v>B02</v>
      </c>
      <c r="J3354" s="57">
        <f>작성용!G3351</f>
        <v>0</v>
      </c>
      <c r="K3354" s="57" t="str">
        <f>작성용!H3351</f>
        <v>-</v>
      </c>
      <c r="L3354" s="57" t="str">
        <f>작성용!N3351</f>
        <v xml:space="preserve">분기 </v>
      </c>
      <c r="M3354" s="56" t="str">
        <f>작성용!U3351</f>
        <v>2025.03.31</v>
      </c>
      <c r="N3354" s="56" t="str">
        <f>작성용!V3351</f>
        <v>룩스루</v>
      </c>
      <c r="O3354" s="56" t="str">
        <f>작성용!W3351</f>
        <v>룩스루</v>
      </c>
      <c r="P3354" s="56" t="str">
        <f>작성용!X3351</f>
        <v>-</v>
      </c>
      <c r="Q3354" s="57" t="str">
        <f>작성용!AD3351</f>
        <v>대체평가3사업본부</v>
      </c>
      <c r="R3354" s="59">
        <f>작성용!AE3351</f>
        <v>0</v>
      </c>
      <c r="S3354" s="57" t="str">
        <f>작성용!AF3351</f>
        <v>대체평가3사업본부</v>
      </c>
      <c r="T3354" s="60" t="str">
        <f>작성용!AG3351</f>
        <v>김기욱/정창수</v>
      </c>
      <c r="U3354" s="60" t="str">
        <f>작성용!AH3351</f>
        <v>김기욱/정창수</v>
      </c>
      <c r="V3354" s="55">
        <f>작성용!AA3351</f>
        <v>202503</v>
      </c>
      <c r="W3354" s="57" t="str">
        <f>작성용!AC3351</f>
        <v>[T]기타보험기관[1본부]</v>
      </c>
      <c r="X3354" s="57" t="str">
        <f>작성용!O3351</f>
        <v xml:space="preserve"> </v>
      </c>
      <c r="Y3354" s="57" t="str">
        <f>작성용!P3351</f>
        <v xml:space="preserve"> </v>
      </c>
      <c r="Z3354" s="57" t="str">
        <f>작성용!Q3351</f>
        <v xml:space="preserve"> </v>
      </c>
      <c r="AA3354" s="55" t="str">
        <f>작성용!AJ3351</f>
        <v>-</v>
      </c>
      <c r="AB3354" s="55">
        <f>작성용!AB3351</f>
        <v>0</v>
      </c>
    </row>
    <row r="3355" spans="1:28" s="11" customFormat="1" ht="16.5" hidden="1" customHeight="1" x14ac:dyDescent="0.3">
      <c r="A3355" s="53">
        <f>작성용!AL3352</f>
        <v>3351</v>
      </c>
      <c r="B3355" s="54" t="str">
        <f>작성용!AI3352</f>
        <v>-</v>
      </c>
      <c r="C3355" s="55" t="str">
        <f>작성용!AK3352</f>
        <v>개별종목</v>
      </c>
      <c r="D3355" s="56">
        <f>작성용!T3352</f>
        <v>45702</v>
      </c>
      <c r="E3355" s="57" t="str">
        <f>작성용!B3352</f>
        <v>흥국화재해상보험(수익증권)</v>
      </c>
      <c r="F3355" s="57" t="str">
        <f>작성용!C3352</f>
        <v>재평가</v>
      </c>
      <c r="G3355" s="57" t="str">
        <f>작성용!D3352</f>
        <v>KIAMCO대곡소사복선전철사모특별자산투자신탁제2호</v>
      </c>
      <c r="H3355" s="58" t="str">
        <f>작성용!E3352</f>
        <v>KBP2016120039</v>
      </c>
      <c r="I3355" s="57" t="str">
        <f>작성용!F3352</f>
        <v>B02</v>
      </c>
      <c r="J3355" s="57">
        <f>작성용!G3352</f>
        <v>0</v>
      </c>
      <c r="K3355" s="57" t="str">
        <f>작성용!H3352</f>
        <v>-</v>
      </c>
      <c r="L3355" s="57" t="str">
        <f>작성용!N3352</f>
        <v xml:space="preserve">분기 </v>
      </c>
      <c r="M3355" s="56" t="str">
        <f>작성용!U3352</f>
        <v>2025.03.31</v>
      </c>
      <c r="N3355" s="56" t="str">
        <f>작성용!V3352</f>
        <v>룩스루</v>
      </c>
      <c r="O3355" s="56" t="str">
        <f>작성용!W3352</f>
        <v>룩스루</v>
      </c>
      <c r="P3355" s="56" t="str">
        <f>작성용!X3352</f>
        <v>-</v>
      </c>
      <c r="Q3355" s="57" t="str">
        <f>작성용!AD3352</f>
        <v>대체평가3사업본부</v>
      </c>
      <c r="R3355" s="59">
        <f>작성용!AE3352</f>
        <v>0</v>
      </c>
      <c r="S3355" s="57" t="str">
        <f>작성용!AF3352</f>
        <v>대체평가3사업본부</v>
      </c>
      <c r="T3355" s="60" t="str">
        <f>작성용!AG3352</f>
        <v>김기욱/정창수</v>
      </c>
      <c r="U3355" s="60" t="str">
        <f>작성용!AH3352</f>
        <v>김기욱/정창수</v>
      </c>
      <c r="V3355" s="55">
        <f>작성용!AA3352</f>
        <v>202503</v>
      </c>
      <c r="W3355" s="57" t="str">
        <f>작성용!AC3352</f>
        <v>[T]기타보험기관[1본부]</v>
      </c>
      <c r="X3355" s="57" t="str">
        <f>작성용!O3352</f>
        <v xml:space="preserve"> </v>
      </c>
      <c r="Y3355" s="57" t="str">
        <f>작성용!P3352</f>
        <v xml:space="preserve"> </v>
      </c>
      <c r="Z3355" s="57" t="str">
        <f>작성용!Q3352</f>
        <v xml:space="preserve"> </v>
      </c>
      <c r="AA3355" s="55" t="str">
        <f>작성용!AJ3352</f>
        <v>-</v>
      </c>
      <c r="AB3355" s="55">
        <f>작성용!AB3352</f>
        <v>0</v>
      </c>
    </row>
    <row r="3356" spans="1:28" s="11" customFormat="1" ht="16.5" hidden="1" customHeight="1" x14ac:dyDescent="0.3">
      <c r="A3356" s="53">
        <f>작성용!AL3353</f>
        <v>3352</v>
      </c>
      <c r="B3356" s="54" t="str">
        <f>작성용!AI3353</f>
        <v>-</v>
      </c>
      <c r="C3356" s="55" t="str">
        <f>작성용!AK3353</f>
        <v>개별종목</v>
      </c>
      <c r="D3356" s="56">
        <f>작성용!T3353</f>
        <v>45702</v>
      </c>
      <c r="E3356" s="57" t="str">
        <f>작성용!B3353</f>
        <v>흥국화재해상보험(수익증권)</v>
      </c>
      <c r="F3356" s="57" t="str">
        <f>작성용!C3353</f>
        <v>재평가</v>
      </c>
      <c r="G3356" s="57" t="str">
        <f>작성용!D3353</f>
        <v>유진태양광전문투자형사모투자신탁1호</v>
      </c>
      <c r="H3356" s="58" t="str">
        <f>작성용!E3353</f>
        <v>KBP2023090091</v>
      </c>
      <c r="I3356" s="57" t="str">
        <f>작성용!F3353</f>
        <v>B02</v>
      </c>
      <c r="J3356" s="57">
        <f>작성용!G3353</f>
        <v>0</v>
      </c>
      <c r="K3356" s="57" t="str">
        <f>작성용!H3353</f>
        <v>-</v>
      </c>
      <c r="L3356" s="57" t="str">
        <f>작성용!N3353</f>
        <v xml:space="preserve">분기 </v>
      </c>
      <c r="M3356" s="56" t="str">
        <f>작성용!U3353</f>
        <v>2025.03.31</v>
      </c>
      <c r="N3356" s="56" t="str">
        <f>작성용!V3353</f>
        <v>룩스루</v>
      </c>
      <c r="O3356" s="56" t="str">
        <f>작성용!W3353</f>
        <v>룩스루</v>
      </c>
      <c r="P3356" s="56" t="str">
        <f>작성용!X3353</f>
        <v>-</v>
      </c>
      <c r="Q3356" s="57" t="str">
        <f>작성용!AD3353</f>
        <v>대체평가3사업본부</v>
      </c>
      <c r="R3356" s="59">
        <f>작성용!AE3353</f>
        <v>0</v>
      </c>
      <c r="S3356" s="57" t="str">
        <f>작성용!AF3353</f>
        <v>대체평가3사업본부</v>
      </c>
      <c r="T3356" s="60" t="str">
        <f>작성용!AG3353</f>
        <v>김기욱/정창수</v>
      </c>
      <c r="U3356" s="60" t="str">
        <f>작성용!AH3353</f>
        <v>김기욱/정창수</v>
      </c>
      <c r="V3356" s="55">
        <f>작성용!AA3353</f>
        <v>202503</v>
      </c>
      <c r="W3356" s="57" t="str">
        <f>작성용!AC3353</f>
        <v>[T]기타보험기관[1본부]</v>
      </c>
      <c r="X3356" s="57" t="str">
        <f>작성용!O3353</f>
        <v xml:space="preserve"> </v>
      </c>
      <c r="Y3356" s="57" t="str">
        <f>작성용!P3353</f>
        <v xml:space="preserve"> </v>
      </c>
      <c r="Z3356" s="57" t="str">
        <f>작성용!Q3353</f>
        <v xml:space="preserve"> </v>
      </c>
      <c r="AA3356" s="55" t="str">
        <f>작성용!AJ3353</f>
        <v>-</v>
      </c>
      <c r="AB3356" s="55">
        <f>작성용!AB3353</f>
        <v>0</v>
      </c>
    </row>
    <row r="3357" spans="1:28" s="11" customFormat="1" ht="16.5" hidden="1" customHeight="1" x14ac:dyDescent="0.3">
      <c r="A3357" s="53">
        <f>작성용!AL3354</f>
        <v>3353</v>
      </c>
      <c r="B3357" s="54" t="str">
        <f>작성용!AI3354</f>
        <v>-</v>
      </c>
      <c r="C3357" s="55" t="str">
        <f>작성용!AK3354</f>
        <v>개별종목</v>
      </c>
      <c r="D3357" s="56">
        <f>작성용!T3354</f>
        <v>45702</v>
      </c>
      <c r="E3357" s="57" t="str">
        <f>작성용!B3354</f>
        <v>흥국화재해상보험(수익증권)</v>
      </c>
      <c r="F3357" s="57" t="str">
        <f>작성용!C3354</f>
        <v>재평가</v>
      </c>
      <c r="G3357" s="57" t="str">
        <f>작성용!D3354</f>
        <v>KB솔라에너지전문투자형사모특별자산투자신탁제3호</v>
      </c>
      <c r="H3357" s="58" t="str">
        <f>작성용!E3354</f>
        <v>KBP2016120092</v>
      </c>
      <c r="I3357" s="57" t="str">
        <f>작성용!F3354</f>
        <v>B02</v>
      </c>
      <c r="J3357" s="57">
        <f>작성용!G3354</f>
        <v>0</v>
      </c>
      <c r="K3357" s="57" t="str">
        <f>작성용!H3354</f>
        <v>-</v>
      </c>
      <c r="L3357" s="57" t="str">
        <f>작성용!N3354</f>
        <v xml:space="preserve">분기 </v>
      </c>
      <c r="M3357" s="56" t="str">
        <f>작성용!U3354</f>
        <v>2025.03.31</v>
      </c>
      <c r="N3357" s="56" t="str">
        <f>작성용!V3354</f>
        <v>룩스루</v>
      </c>
      <c r="O3357" s="56" t="str">
        <f>작성용!W3354</f>
        <v>룩스루</v>
      </c>
      <c r="P3357" s="56" t="str">
        <f>작성용!X3354</f>
        <v>-</v>
      </c>
      <c r="Q3357" s="57" t="str">
        <f>작성용!AD3354</f>
        <v>대체평가3사업본부</v>
      </c>
      <c r="R3357" s="59">
        <f>작성용!AE3354</f>
        <v>0</v>
      </c>
      <c r="S3357" s="57" t="str">
        <f>작성용!AF3354</f>
        <v>대체평가3사업본부</v>
      </c>
      <c r="T3357" s="60" t="str">
        <f>작성용!AG3354</f>
        <v>김기욱/정창수</v>
      </c>
      <c r="U3357" s="60" t="str">
        <f>작성용!AH3354</f>
        <v>김기욱/정창수</v>
      </c>
      <c r="V3357" s="55">
        <f>작성용!AA3354</f>
        <v>202503</v>
      </c>
      <c r="W3357" s="57" t="str">
        <f>작성용!AC3354</f>
        <v>[T]기타보험기관[1본부]</v>
      </c>
      <c r="X3357" s="57" t="str">
        <f>작성용!O3354</f>
        <v xml:space="preserve"> </v>
      </c>
      <c r="Y3357" s="57" t="str">
        <f>작성용!P3354</f>
        <v xml:space="preserve"> </v>
      </c>
      <c r="Z3357" s="57" t="str">
        <f>작성용!Q3354</f>
        <v xml:space="preserve"> </v>
      </c>
      <c r="AA3357" s="55" t="str">
        <f>작성용!AJ3354</f>
        <v>-</v>
      </c>
      <c r="AB3357" s="55">
        <f>작성용!AB3354</f>
        <v>0</v>
      </c>
    </row>
    <row r="3358" spans="1:28" s="11" customFormat="1" ht="16.5" hidden="1" customHeight="1" x14ac:dyDescent="0.3">
      <c r="A3358" s="53">
        <f>작성용!AL3355</f>
        <v>3354</v>
      </c>
      <c r="B3358" s="54" t="str">
        <f>작성용!AI3355</f>
        <v>-</v>
      </c>
      <c r="C3358" s="55" t="str">
        <f>작성용!AK3355</f>
        <v>개별종목</v>
      </c>
      <c r="D3358" s="56">
        <f>작성용!T3355</f>
        <v>45702</v>
      </c>
      <c r="E3358" s="57" t="str">
        <f>작성용!B3355</f>
        <v>흥국화재해상보험(수익증권)</v>
      </c>
      <c r="F3358" s="57" t="str">
        <f>작성용!C3355</f>
        <v>재평가</v>
      </c>
      <c r="G3358" s="57" t="str">
        <f>작성용!D3355</f>
        <v>칸서스신에너지전문투자형사모특별자산투자신탁5호</v>
      </c>
      <c r="H3358" s="58" t="str">
        <f>작성용!E3355</f>
        <v>KBP2017090053</v>
      </c>
      <c r="I3358" s="57" t="str">
        <f>작성용!F3355</f>
        <v>B02</v>
      </c>
      <c r="J3358" s="57">
        <f>작성용!G3355</f>
        <v>0</v>
      </c>
      <c r="K3358" s="57" t="str">
        <f>작성용!H3355</f>
        <v>-</v>
      </c>
      <c r="L3358" s="57" t="str">
        <f>작성용!N3355</f>
        <v xml:space="preserve">분기 </v>
      </c>
      <c r="M3358" s="56" t="str">
        <f>작성용!U3355</f>
        <v>2025.03.31</v>
      </c>
      <c r="N3358" s="56" t="str">
        <f>작성용!V3355</f>
        <v>룩스루</v>
      </c>
      <c r="O3358" s="56" t="str">
        <f>작성용!W3355</f>
        <v>룩스루</v>
      </c>
      <c r="P3358" s="56" t="str">
        <f>작성용!X3355</f>
        <v>-</v>
      </c>
      <c r="Q3358" s="57" t="str">
        <f>작성용!AD3355</f>
        <v>대체평가3사업본부</v>
      </c>
      <c r="R3358" s="59">
        <f>작성용!AE3355</f>
        <v>0</v>
      </c>
      <c r="S3358" s="57" t="str">
        <f>작성용!AF3355</f>
        <v>대체평가3사업본부</v>
      </c>
      <c r="T3358" s="60" t="str">
        <f>작성용!AG3355</f>
        <v>김기욱/정창수</v>
      </c>
      <c r="U3358" s="60" t="str">
        <f>작성용!AH3355</f>
        <v>김기욱/정창수</v>
      </c>
      <c r="V3358" s="55">
        <f>작성용!AA3355</f>
        <v>202503</v>
      </c>
      <c r="W3358" s="57" t="str">
        <f>작성용!AC3355</f>
        <v>[T]기타보험기관[1본부]</v>
      </c>
      <c r="X3358" s="57" t="str">
        <f>작성용!O3355</f>
        <v xml:space="preserve"> </v>
      </c>
      <c r="Y3358" s="57" t="str">
        <f>작성용!P3355</f>
        <v xml:space="preserve"> </v>
      </c>
      <c r="Z3358" s="57" t="str">
        <f>작성용!Q3355</f>
        <v xml:space="preserve"> </v>
      </c>
      <c r="AA3358" s="55" t="str">
        <f>작성용!AJ3355</f>
        <v>-</v>
      </c>
      <c r="AB3358" s="55">
        <f>작성용!AB3355</f>
        <v>0</v>
      </c>
    </row>
    <row r="3359" spans="1:28" s="11" customFormat="1" ht="16.5" hidden="1" customHeight="1" x14ac:dyDescent="0.3">
      <c r="A3359" s="53">
        <f>작성용!AL3356</f>
        <v>3355</v>
      </c>
      <c r="B3359" s="54" t="str">
        <f>작성용!AI3356</f>
        <v>-</v>
      </c>
      <c r="C3359" s="55" t="str">
        <f>작성용!AK3356</f>
        <v>개별종목</v>
      </c>
      <c r="D3359" s="56">
        <f>작성용!T3356</f>
        <v>45702</v>
      </c>
      <c r="E3359" s="57" t="str">
        <f>작성용!B3356</f>
        <v>흥국화재해상보험(수익증권)</v>
      </c>
      <c r="F3359" s="57" t="str">
        <f>작성용!C3356</f>
        <v>재평가</v>
      </c>
      <c r="G3359" s="57" t="str">
        <f>작성용!D3356</f>
        <v>삼성Aircraft전문투자형사모투자신탁제3호</v>
      </c>
      <c r="H3359" s="58" t="str">
        <f>작성용!E3356</f>
        <v>KBP2018120291</v>
      </c>
      <c r="I3359" s="57" t="str">
        <f>작성용!F3356</f>
        <v>B02</v>
      </c>
      <c r="J3359" s="57">
        <f>작성용!G3356</f>
        <v>0</v>
      </c>
      <c r="K3359" s="57" t="str">
        <f>작성용!H3356</f>
        <v>-</v>
      </c>
      <c r="L3359" s="57" t="str">
        <f>작성용!N3356</f>
        <v xml:space="preserve">분기 </v>
      </c>
      <c r="M3359" s="56" t="str">
        <f>작성용!U3356</f>
        <v>2025.03.31</v>
      </c>
      <c r="N3359" s="56" t="str">
        <f>작성용!V3356</f>
        <v>룩스루</v>
      </c>
      <c r="O3359" s="56" t="str">
        <f>작성용!W3356</f>
        <v>룩스루</v>
      </c>
      <c r="P3359" s="56" t="str">
        <f>작성용!X3356</f>
        <v>-</v>
      </c>
      <c r="Q3359" s="57" t="str">
        <f>작성용!AD3356</f>
        <v>대체평가3사업본부</v>
      </c>
      <c r="R3359" s="59">
        <f>작성용!AE3356</f>
        <v>0</v>
      </c>
      <c r="S3359" s="57" t="str">
        <f>작성용!AF3356</f>
        <v>대체평가3사업본부</v>
      </c>
      <c r="T3359" s="60" t="str">
        <f>작성용!AG3356</f>
        <v>김기욱/정창수</v>
      </c>
      <c r="U3359" s="60" t="str">
        <f>작성용!AH3356</f>
        <v>김기욱/정창수</v>
      </c>
      <c r="V3359" s="55">
        <f>작성용!AA3356</f>
        <v>202503</v>
      </c>
      <c r="W3359" s="57" t="str">
        <f>작성용!AC3356</f>
        <v>[T]기타보험기관[1본부]</v>
      </c>
      <c r="X3359" s="57" t="str">
        <f>작성용!O3356</f>
        <v xml:space="preserve"> </v>
      </c>
      <c r="Y3359" s="57" t="str">
        <f>작성용!P3356</f>
        <v xml:space="preserve"> </v>
      </c>
      <c r="Z3359" s="57" t="str">
        <f>작성용!Q3356</f>
        <v xml:space="preserve"> </v>
      </c>
      <c r="AA3359" s="55" t="str">
        <f>작성용!AJ3356</f>
        <v>-</v>
      </c>
      <c r="AB3359" s="55">
        <f>작성용!AB3356</f>
        <v>0</v>
      </c>
    </row>
    <row r="3360" spans="1:28" s="11" customFormat="1" ht="16.5" hidden="1" customHeight="1" x14ac:dyDescent="0.3">
      <c r="A3360" s="53">
        <f>작성용!AL3357</f>
        <v>3356</v>
      </c>
      <c r="B3360" s="54" t="str">
        <f>작성용!AI3357</f>
        <v>-</v>
      </c>
      <c r="C3360" s="55" t="str">
        <f>작성용!AK3357</f>
        <v>개별종목</v>
      </c>
      <c r="D3360" s="56">
        <f>작성용!T3357</f>
        <v>45702</v>
      </c>
      <c r="E3360" s="57" t="str">
        <f>작성용!B3357</f>
        <v>흥국화재해상보험(수익증권)</v>
      </c>
      <c r="F3360" s="57" t="str">
        <f>작성용!C3357</f>
        <v>재평가</v>
      </c>
      <c r="G3360" s="57" t="str">
        <f>작성용!D3357</f>
        <v>삼성AIRCRAFT일반사모투자신탁제4호</v>
      </c>
      <c r="H3360" s="58" t="str">
        <f>작성용!E3357</f>
        <v>KBP2023090044</v>
      </c>
      <c r="I3360" s="57" t="str">
        <f>작성용!F3357</f>
        <v>B02</v>
      </c>
      <c r="J3360" s="57">
        <f>작성용!G3357</f>
        <v>0</v>
      </c>
      <c r="K3360" s="57" t="str">
        <f>작성용!H3357</f>
        <v>-</v>
      </c>
      <c r="L3360" s="57" t="str">
        <f>작성용!N3357</f>
        <v xml:space="preserve">분기 </v>
      </c>
      <c r="M3360" s="56" t="str">
        <f>작성용!U3357</f>
        <v>2025.03.31</v>
      </c>
      <c r="N3360" s="56" t="str">
        <f>작성용!V3357</f>
        <v>룩스루</v>
      </c>
      <c r="O3360" s="56" t="str">
        <f>작성용!W3357</f>
        <v>룩스루</v>
      </c>
      <c r="P3360" s="56" t="str">
        <f>작성용!X3357</f>
        <v>-</v>
      </c>
      <c r="Q3360" s="57" t="str">
        <f>작성용!AD3357</f>
        <v>대체평가3사업본부</v>
      </c>
      <c r="R3360" s="59">
        <f>작성용!AE3357</f>
        <v>0</v>
      </c>
      <c r="S3360" s="57" t="str">
        <f>작성용!AF3357</f>
        <v>대체평가3사업본부</v>
      </c>
      <c r="T3360" s="60" t="str">
        <f>작성용!AG3357</f>
        <v>김기욱/정창수</v>
      </c>
      <c r="U3360" s="60" t="str">
        <f>작성용!AH3357</f>
        <v>김기욱/정창수</v>
      </c>
      <c r="V3360" s="55">
        <f>작성용!AA3357</f>
        <v>202503</v>
      </c>
      <c r="W3360" s="57" t="str">
        <f>작성용!AC3357</f>
        <v>[T]기타보험기관[1본부]</v>
      </c>
      <c r="X3360" s="57" t="str">
        <f>작성용!O3357</f>
        <v xml:space="preserve"> </v>
      </c>
      <c r="Y3360" s="57" t="str">
        <f>작성용!P3357</f>
        <v xml:space="preserve"> </v>
      </c>
      <c r="Z3360" s="57" t="str">
        <f>작성용!Q3357</f>
        <v xml:space="preserve"> </v>
      </c>
      <c r="AA3360" s="55" t="str">
        <f>작성용!AJ3357</f>
        <v>-</v>
      </c>
      <c r="AB3360" s="55">
        <f>작성용!AB3357</f>
        <v>0</v>
      </c>
    </row>
    <row r="3361" spans="1:28" s="11" customFormat="1" ht="16.5" hidden="1" customHeight="1" x14ac:dyDescent="0.3">
      <c r="A3361" s="53">
        <f>작성용!AL3358</f>
        <v>3357</v>
      </c>
      <c r="B3361" s="54" t="str">
        <f>작성용!AI3358</f>
        <v>-</v>
      </c>
      <c r="C3361" s="55" t="str">
        <f>작성용!AK3358</f>
        <v>개별종목</v>
      </c>
      <c r="D3361" s="56">
        <f>작성용!T3358</f>
        <v>45702</v>
      </c>
      <c r="E3361" s="57" t="str">
        <f>작성용!B3358</f>
        <v>흥국화재해상보험(수익증권)</v>
      </c>
      <c r="F3361" s="57" t="str">
        <f>작성용!C3358</f>
        <v>재평가</v>
      </c>
      <c r="G3361" s="57" t="str">
        <f>작성용!D3358</f>
        <v>미래에셋서부간선지하도로전문투자형사모특별자산투자신탁1호</v>
      </c>
      <c r="H3361" s="58" t="str">
        <f>작성용!E3358</f>
        <v>KBP2016090002</v>
      </c>
      <c r="I3361" s="57" t="str">
        <f>작성용!F3358</f>
        <v>B02</v>
      </c>
      <c r="J3361" s="57">
        <f>작성용!G3358</f>
        <v>0</v>
      </c>
      <c r="K3361" s="57" t="str">
        <f>작성용!H3358</f>
        <v>-</v>
      </c>
      <c r="L3361" s="57" t="str">
        <f>작성용!N3358</f>
        <v xml:space="preserve">분기 </v>
      </c>
      <c r="M3361" s="56" t="str">
        <f>작성용!U3358</f>
        <v>2025.03.31</v>
      </c>
      <c r="N3361" s="56" t="str">
        <f>작성용!V3358</f>
        <v>룩스루</v>
      </c>
      <c r="O3361" s="56" t="str">
        <f>작성용!W3358</f>
        <v>룩스루</v>
      </c>
      <c r="P3361" s="56" t="str">
        <f>작성용!X3358</f>
        <v>-</v>
      </c>
      <c r="Q3361" s="57" t="str">
        <f>작성용!AD3358</f>
        <v>대체평가3사업본부</v>
      </c>
      <c r="R3361" s="59">
        <f>작성용!AE3358</f>
        <v>0</v>
      </c>
      <c r="S3361" s="57" t="str">
        <f>작성용!AF3358</f>
        <v>대체평가3사업본부</v>
      </c>
      <c r="T3361" s="60" t="str">
        <f>작성용!AG3358</f>
        <v>김기욱/정창수</v>
      </c>
      <c r="U3361" s="60" t="str">
        <f>작성용!AH3358</f>
        <v>김기욱/정창수</v>
      </c>
      <c r="V3361" s="55">
        <f>작성용!AA3358</f>
        <v>202503</v>
      </c>
      <c r="W3361" s="57" t="str">
        <f>작성용!AC3358</f>
        <v>[T]기타보험기관[1본부]</v>
      </c>
      <c r="X3361" s="57" t="str">
        <f>작성용!O3358</f>
        <v xml:space="preserve"> </v>
      </c>
      <c r="Y3361" s="57" t="str">
        <f>작성용!P3358</f>
        <v xml:space="preserve"> </v>
      </c>
      <c r="Z3361" s="57" t="str">
        <f>작성용!Q3358</f>
        <v xml:space="preserve"> </v>
      </c>
      <c r="AA3361" s="55" t="str">
        <f>작성용!AJ3358</f>
        <v>-</v>
      </c>
      <c r="AB3361" s="55">
        <f>작성용!AB3358</f>
        <v>0</v>
      </c>
    </row>
    <row r="3362" spans="1:28" s="11" customFormat="1" ht="16.5" hidden="1" customHeight="1" x14ac:dyDescent="0.3">
      <c r="A3362" s="53">
        <f>작성용!AL3359</f>
        <v>3358</v>
      </c>
      <c r="B3362" s="54" t="str">
        <f>작성용!AI3359</f>
        <v>-</v>
      </c>
      <c r="C3362" s="55" t="str">
        <f>작성용!AK3359</f>
        <v>개별종목</v>
      </c>
      <c r="D3362" s="56">
        <f>작성용!T3359</f>
        <v>45702</v>
      </c>
      <c r="E3362" s="57" t="str">
        <f>작성용!B3359</f>
        <v>흥국화재해상보험(수익증권)</v>
      </c>
      <c r="F3362" s="57" t="str">
        <f>작성용!C3359</f>
        <v>재평가</v>
      </c>
      <c r="G3362" s="57" t="str">
        <f>작성용!D3359</f>
        <v>다비하나BTL사모특별자산투자신탁제5호</v>
      </c>
      <c r="H3362" s="58" t="str">
        <f>작성용!E3359</f>
        <v>KBP2020060050</v>
      </c>
      <c r="I3362" s="57" t="str">
        <f>작성용!F3359</f>
        <v>B02</v>
      </c>
      <c r="J3362" s="57">
        <f>작성용!G3359</f>
        <v>0</v>
      </c>
      <c r="K3362" s="57" t="str">
        <f>작성용!H3359</f>
        <v>-</v>
      </c>
      <c r="L3362" s="57" t="str">
        <f>작성용!N3359</f>
        <v xml:space="preserve">분기 </v>
      </c>
      <c r="M3362" s="56" t="str">
        <f>작성용!U3359</f>
        <v>2025.03.31</v>
      </c>
      <c r="N3362" s="56" t="str">
        <f>작성용!V3359</f>
        <v>룩스루</v>
      </c>
      <c r="O3362" s="56" t="str">
        <f>작성용!W3359</f>
        <v>룩스루</v>
      </c>
      <c r="P3362" s="56" t="str">
        <f>작성용!X3359</f>
        <v>-</v>
      </c>
      <c r="Q3362" s="57" t="str">
        <f>작성용!AD3359</f>
        <v>대체평가3사업본부</v>
      </c>
      <c r="R3362" s="59">
        <f>작성용!AE3359</f>
        <v>0</v>
      </c>
      <c r="S3362" s="57" t="str">
        <f>작성용!AF3359</f>
        <v>대체평가3사업본부</v>
      </c>
      <c r="T3362" s="60" t="str">
        <f>작성용!AG3359</f>
        <v>김기욱/정창수</v>
      </c>
      <c r="U3362" s="60" t="str">
        <f>작성용!AH3359</f>
        <v>김기욱/정창수</v>
      </c>
      <c r="V3362" s="55">
        <f>작성용!AA3359</f>
        <v>202503</v>
      </c>
      <c r="W3362" s="57" t="str">
        <f>작성용!AC3359</f>
        <v>[T]기타보험기관[1본부]</v>
      </c>
      <c r="X3362" s="57" t="str">
        <f>작성용!O3359</f>
        <v xml:space="preserve"> </v>
      </c>
      <c r="Y3362" s="57" t="str">
        <f>작성용!P3359</f>
        <v xml:space="preserve"> </v>
      </c>
      <c r="Z3362" s="57" t="str">
        <f>작성용!Q3359</f>
        <v xml:space="preserve"> </v>
      </c>
      <c r="AA3362" s="55" t="str">
        <f>작성용!AJ3359</f>
        <v>-</v>
      </c>
      <c r="AB3362" s="55">
        <f>작성용!AB3359</f>
        <v>0</v>
      </c>
    </row>
    <row r="3363" spans="1:28" s="11" customFormat="1" ht="16.5" hidden="1" customHeight="1" x14ac:dyDescent="0.3">
      <c r="A3363" s="53">
        <f>작성용!AL3360</f>
        <v>3359</v>
      </c>
      <c r="B3363" s="54" t="str">
        <f>작성용!AI3360</f>
        <v>-</v>
      </c>
      <c r="C3363" s="55" t="str">
        <f>작성용!AK3360</f>
        <v>개별종목</v>
      </c>
      <c r="D3363" s="56">
        <f>작성용!T3360</f>
        <v>45702</v>
      </c>
      <c r="E3363" s="57" t="str">
        <f>작성용!B3360</f>
        <v>흥국화재해상보험(수익증권)</v>
      </c>
      <c r="F3363" s="57" t="str">
        <f>작성용!C3360</f>
        <v>재평가</v>
      </c>
      <c r="G3363" s="57" t="str">
        <f>작성용!D3360</f>
        <v>우리부산대기숙사BTL전문투자형사모특별자산투자신탁</v>
      </c>
      <c r="H3363" s="58" t="str">
        <f>작성용!E3360</f>
        <v>KBP2023090092</v>
      </c>
      <c r="I3363" s="57" t="str">
        <f>작성용!F3360</f>
        <v>B02</v>
      </c>
      <c r="J3363" s="57">
        <f>작성용!G3360</f>
        <v>0</v>
      </c>
      <c r="K3363" s="57" t="str">
        <f>작성용!H3360</f>
        <v>-</v>
      </c>
      <c r="L3363" s="57" t="str">
        <f>작성용!N3360</f>
        <v xml:space="preserve">분기 </v>
      </c>
      <c r="M3363" s="56" t="str">
        <f>작성용!U3360</f>
        <v>2025.03.31</v>
      </c>
      <c r="N3363" s="56" t="str">
        <f>작성용!V3360</f>
        <v>룩스루</v>
      </c>
      <c r="O3363" s="56" t="str">
        <f>작성용!W3360</f>
        <v>룩스루</v>
      </c>
      <c r="P3363" s="56" t="str">
        <f>작성용!X3360</f>
        <v>-</v>
      </c>
      <c r="Q3363" s="57" t="str">
        <f>작성용!AD3360</f>
        <v>대체평가3사업본부</v>
      </c>
      <c r="R3363" s="59">
        <f>작성용!AE3360</f>
        <v>0</v>
      </c>
      <c r="S3363" s="57" t="str">
        <f>작성용!AF3360</f>
        <v>대체평가3사업본부</v>
      </c>
      <c r="T3363" s="60" t="str">
        <f>작성용!AG3360</f>
        <v>김기욱/정창수</v>
      </c>
      <c r="U3363" s="60" t="str">
        <f>작성용!AH3360</f>
        <v>김기욱/정창수</v>
      </c>
      <c r="V3363" s="55">
        <f>작성용!AA3360</f>
        <v>202503</v>
      </c>
      <c r="W3363" s="57" t="str">
        <f>작성용!AC3360</f>
        <v>[T]기타보험기관[1본부]</v>
      </c>
      <c r="X3363" s="57" t="str">
        <f>작성용!O3360</f>
        <v xml:space="preserve"> </v>
      </c>
      <c r="Y3363" s="57" t="str">
        <f>작성용!P3360</f>
        <v xml:space="preserve"> </v>
      </c>
      <c r="Z3363" s="57" t="str">
        <f>작성용!Q3360</f>
        <v xml:space="preserve"> </v>
      </c>
      <c r="AA3363" s="55" t="str">
        <f>작성용!AJ3360</f>
        <v>-</v>
      </c>
      <c r="AB3363" s="55">
        <f>작성용!AB3360</f>
        <v>0</v>
      </c>
    </row>
    <row r="3364" spans="1:28" s="11" customFormat="1" ht="16.5" hidden="1" customHeight="1" x14ac:dyDescent="0.3">
      <c r="A3364" s="53">
        <f>작성용!AL3361</f>
        <v>3360</v>
      </c>
      <c r="B3364" s="54" t="str">
        <f>작성용!AI3361</f>
        <v>-</v>
      </c>
      <c r="C3364" s="55" t="str">
        <f>작성용!AK3361</f>
        <v>개별종목</v>
      </c>
      <c r="D3364" s="56">
        <f>작성용!T3361</f>
        <v>45702</v>
      </c>
      <c r="E3364" s="57" t="str">
        <f>작성용!B3361</f>
        <v>흥국화재해상보험(수익증권)</v>
      </c>
      <c r="F3364" s="57" t="str">
        <f>작성용!C3361</f>
        <v>재평가</v>
      </c>
      <c r="G3364" s="57" t="str">
        <f>작성용!D3361</f>
        <v>칸서스용인경량전철사모특별자산투자신탁1호</v>
      </c>
      <c r="H3364" s="58" t="str">
        <f>작성용!E3361</f>
        <v>KBP2014020070</v>
      </c>
      <c r="I3364" s="57" t="str">
        <f>작성용!F3361</f>
        <v>B02</v>
      </c>
      <c r="J3364" s="57">
        <f>작성용!G3361</f>
        <v>0</v>
      </c>
      <c r="K3364" s="57" t="str">
        <f>작성용!H3361</f>
        <v>-</v>
      </c>
      <c r="L3364" s="57" t="str">
        <f>작성용!N3361</f>
        <v xml:space="preserve">분기 </v>
      </c>
      <c r="M3364" s="56" t="str">
        <f>작성용!U3361</f>
        <v>2025.03.31</v>
      </c>
      <c r="N3364" s="56" t="str">
        <f>작성용!V3361</f>
        <v>룩스루</v>
      </c>
      <c r="O3364" s="56" t="str">
        <f>작성용!W3361</f>
        <v>룩스루</v>
      </c>
      <c r="P3364" s="56" t="str">
        <f>작성용!X3361</f>
        <v>-</v>
      </c>
      <c r="Q3364" s="57" t="str">
        <f>작성용!AD3361</f>
        <v>대체평가3사업본부</v>
      </c>
      <c r="R3364" s="59">
        <f>작성용!AE3361</f>
        <v>0</v>
      </c>
      <c r="S3364" s="57" t="str">
        <f>작성용!AF3361</f>
        <v>대체평가3사업본부</v>
      </c>
      <c r="T3364" s="60" t="str">
        <f>작성용!AG3361</f>
        <v>김기욱/정창수</v>
      </c>
      <c r="U3364" s="60" t="str">
        <f>작성용!AH3361</f>
        <v>김기욱/정창수</v>
      </c>
      <c r="V3364" s="55">
        <f>작성용!AA3361</f>
        <v>202503</v>
      </c>
      <c r="W3364" s="57" t="str">
        <f>작성용!AC3361</f>
        <v>[T]기타보험기관[1본부]</v>
      </c>
      <c r="X3364" s="57" t="str">
        <f>작성용!O3361</f>
        <v xml:space="preserve"> </v>
      </c>
      <c r="Y3364" s="57" t="str">
        <f>작성용!P3361</f>
        <v xml:space="preserve"> </v>
      </c>
      <c r="Z3364" s="57" t="str">
        <f>작성용!Q3361</f>
        <v xml:space="preserve"> </v>
      </c>
      <c r="AA3364" s="55" t="str">
        <f>작성용!AJ3361</f>
        <v>-</v>
      </c>
      <c r="AB3364" s="55">
        <f>작성용!AB3361</f>
        <v>0</v>
      </c>
    </row>
    <row r="3365" spans="1:28" s="11" customFormat="1" ht="16.5" hidden="1" customHeight="1" x14ac:dyDescent="0.3">
      <c r="A3365" s="53">
        <f>작성용!AL3362</f>
        <v>3361</v>
      </c>
      <c r="B3365" s="54" t="str">
        <f>작성용!AI3362</f>
        <v>-</v>
      </c>
      <c r="C3365" s="55" t="str">
        <f>작성용!AK3362</f>
        <v>개별종목</v>
      </c>
      <c r="D3365" s="56">
        <f>작성용!T3362</f>
        <v>45702</v>
      </c>
      <c r="E3365" s="57" t="str">
        <f>작성용!B3362</f>
        <v>흥국화재해상보험(수익증권)</v>
      </c>
      <c r="F3365" s="57" t="str">
        <f>작성용!C3362</f>
        <v>재평가</v>
      </c>
      <c r="G3365" s="57" t="str">
        <f>작성용!D3362</f>
        <v>JB파워전문투자형사모특별자산투자신탁3호</v>
      </c>
      <c r="H3365" s="58" t="str">
        <f>작성용!E3362</f>
        <v>KBP2020060025</v>
      </c>
      <c r="I3365" s="57" t="str">
        <f>작성용!F3362</f>
        <v>B02</v>
      </c>
      <c r="J3365" s="57">
        <f>작성용!G3362</f>
        <v>0</v>
      </c>
      <c r="K3365" s="57" t="str">
        <f>작성용!H3362</f>
        <v>-</v>
      </c>
      <c r="L3365" s="57" t="str">
        <f>작성용!N3362</f>
        <v xml:space="preserve">분기 </v>
      </c>
      <c r="M3365" s="56" t="str">
        <f>작성용!U3362</f>
        <v>2025.03.31</v>
      </c>
      <c r="N3365" s="56" t="str">
        <f>작성용!V3362</f>
        <v>룩스루</v>
      </c>
      <c r="O3365" s="56" t="str">
        <f>작성용!W3362</f>
        <v>룩스루</v>
      </c>
      <c r="P3365" s="56" t="str">
        <f>작성용!X3362</f>
        <v>-</v>
      </c>
      <c r="Q3365" s="57" t="str">
        <f>작성용!AD3362</f>
        <v>대체평가3사업본부</v>
      </c>
      <c r="R3365" s="59">
        <f>작성용!AE3362</f>
        <v>0</v>
      </c>
      <c r="S3365" s="57" t="str">
        <f>작성용!AF3362</f>
        <v>대체평가3사업본부</v>
      </c>
      <c r="T3365" s="60" t="str">
        <f>작성용!AG3362</f>
        <v>김기욱/정창수</v>
      </c>
      <c r="U3365" s="60" t="str">
        <f>작성용!AH3362</f>
        <v>김기욱/정창수</v>
      </c>
      <c r="V3365" s="55">
        <f>작성용!AA3362</f>
        <v>202503</v>
      </c>
      <c r="W3365" s="57" t="str">
        <f>작성용!AC3362</f>
        <v>[T]기타보험기관[1본부]</v>
      </c>
      <c r="X3365" s="57" t="str">
        <f>작성용!O3362</f>
        <v xml:space="preserve"> </v>
      </c>
      <c r="Y3365" s="57" t="str">
        <f>작성용!P3362</f>
        <v xml:space="preserve"> </v>
      </c>
      <c r="Z3365" s="57" t="str">
        <f>작성용!Q3362</f>
        <v xml:space="preserve"> </v>
      </c>
      <c r="AA3365" s="55" t="str">
        <f>작성용!AJ3362</f>
        <v>-</v>
      </c>
      <c r="AB3365" s="55">
        <f>작성용!AB3362</f>
        <v>0</v>
      </c>
    </row>
    <row r="3366" spans="1:28" s="11" customFormat="1" ht="16.5" hidden="1" customHeight="1" x14ac:dyDescent="0.3">
      <c r="A3366" s="53">
        <f>작성용!AL3363</f>
        <v>3362</v>
      </c>
      <c r="B3366" s="54" t="str">
        <f>작성용!AI3363</f>
        <v>-</v>
      </c>
      <c r="C3366" s="55" t="str">
        <f>작성용!AK3363</f>
        <v>개별종목</v>
      </c>
      <c r="D3366" s="56">
        <f>작성용!T3363</f>
        <v>45702</v>
      </c>
      <c r="E3366" s="57" t="str">
        <f>작성용!B3363</f>
        <v>흥국화재해상보험(수익증권)</v>
      </c>
      <c r="F3366" s="57" t="str">
        <f>작성용!C3363</f>
        <v>재평가</v>
      </c>
      <c r="G3366" s="57" t="str">
        <f>작성용!D3363</f>
        <v>교보악사우수한약재BTL전문투자형사모특별자산투자신탁</v>
      </c>
      <c r="H3366" s="58" t="str">
        <f>작성용!E3363</f>
        <v>KBP2017090017</v>
      </c>
      <c r="I3366" s="57" t="str">
        <f>작성용!F3363</f>
        <v>B02</v>
      </c>
      <c r="J3366" s="57">
        <f>작성용!G3363</f>
        <v>0</v>
      </c>
      <c r="K3366" s="57" t="str">
        <f>작성용!H3363</f>
        <v>-</v>
      </c>
      <c r="L3366" s="57" t="str">
        <f>작성용!N3363</f>
        <v xml:space="preserve">분기 </v>
      </c>
      <c r="M3366" s="56" t="str">
        <f>작성용!U3363</f>
        <v>2025.03.31</v>
      </c>
      <c r="N3366" s="56" t="str">
        <f>작성용!V3363</f>
        <v>룩스루</v>
      </c>
      <c r="O3366" s="56" t="str">
        <f>작성용!W3363</f>
        <v>룩스루</v>
      </c>
      <c r="P3366" s="56" t="str">
        <f>작성용!X3363</f>
        <v>-</v>
      </c>
      <c r="Q3366" s="57" t="str">
        <f>작성용!AD3363</f>
        <v>대체평가3사업본부</v>
      </c>
      <c r="R3366" s="59">
        <f>작성용!AE3363</f>
        <v>0</v>
      </c>
      <c r="S3366" s="57" t="str">
        <f>작성용!AF3363</f>
        <v>대체평가3사업본부</v>
      </c>
      <c r="T3366" s="60" t="str">
        <f>작성용!AG3363</f>
        <v>김기욱/정창수</v>
      </c>
      <c r="U3366" s="60" t="str">
        <f>작성용!AH3363</f>
        <v>김기욱/정창수</v>
      </c>
      <c r="V3366" s="55">
        <f>작성용!AA3363</f>
        <v>202503</v>
      </c>
      <c r="W3366" s="57" t="str">
        <f>작성용!AC3363</f>
        <v>[T]기타보험기관[1본부]</v>
      </c>
      <c r="X3366" s="57" t="str">
        <f>작성용!O3363</f>
        <v xml:space="preserve"> </v>
      </c>
      <c r="Y3366" s="57" t="str">
        <f>작성용!P3363</f>
        <v xml:space="preserve"> </v>
      </c>
      <c r="Z3366" s="57" t="str">
        <f>작성용!Q3363</f>
        <v xml:space="preserve"> </v>
      </c>
      <c r="AA3366" s="55" t="str">
        <f>작성용!AJ3363</f>
        <v>-</v>
      </c>
      <c r="AB3366" s="55">
        <f>작성용!AB3363</f>
        <v>0</v>
      </c>
    </row>
    <row r="3367" spans="1:28" s="11" customFormat="1" ht="16.5" hidden="1" customHeight="1" x14ac:dyDescent="0.3">
      <c r="A3367" s="53">
        <f>작성용!AL3364</f>
        <v>3363</v>
      </c>
      <c r="B3367" s="54" t="str">
        <f>작성용!AI3364</f>
        <v>-</v>
      </c>
      <c r="C3367" s="55" t="str">
        <f>작성용!AK3364</f>
        <v>개별종목</v>
      </c>
      <c r="D3367" s="56">
        <f>작성용!T3364</f>
        <v>45702</v>
      </c>
      <c r="E3367" s="57" t="str">
        <f>작성용!B3364</f>
        <v>흥국화재해상보험(수익증권)</v>
      </c>
      <c r="F3367" s="57" t="str">
        <f>작성용!C3364</f>
        <v>재평가</v>
      </c>
      <c r="G3367" s="57" t="str">
        <f>작성용!D3364</f>
        <v>키움푸른김포전문투자형사모투자신탁</v>
      </c>
      <c r="H3367" s="58" t="str">
        <f>작성용!E3364</f>
        <v>KBP2017030001</v>
      </c>
      <c r="I3367" s="57" t="str">
        <f>작성용!F3364</f>
        <v>B02</v>
      </c>
      <c r="J3367" s="57">
        <f>작성용!G3364</f>
        <v>0</v>
      </c>
      <c r="K3367" s="57" t="str">
        <f>작성용!H3364</f>
        <v>-</v>
      </c>
      <c r="L3367" s="57" t="str">
        <f>작성용!N3364</f>
        <v xml:space="preserve">분기 </v>
      </c>
      <c r="M3367" s="56" t="str">
        <f>작성용!U3364</f>
        <v>2025.03.31</v>
      </c>
      <c r="N3367" s="56" t="str">
        <f>작성용!V3364</f>
        <v>룩스루</v>
      </c>
      <c r="O3367" s="56" t="str">
        <f>작성용!W3364</f>
        <v>룩스루</v>
      </c>
      <c r="P3367" s="56" t="str">
        <f>작성용!X3364</f>
        <v>-</v>
      </c>
      <c r="Q3367" s="57" t="str">
        <f>작성용!AD3364</f>
        <v>대체평가3사업본부</v>
      </c>
      <c r="R3367" s="59">
        <f>작성용!AE3364</f>
        <v>0</v>
      </c>
      <c r="S3367" s="57" t="str">
        <f>작성용!AF3364</f>
        <v>대체평가3사업본부</v>
      </c>
      <c r="T3367" s="60" t="str">
        <f>작성용!AG3364</f>
        <v>김기욱/정창수</v>
      </c>
      <c r="U3367" s="60" t="str">
        <f>작성용!AH3364</f>
        <v>김기욱/정창수</v>
      </c>
      <c r="V3367" s="55">
        <f>작성용!AA3364</f>
        <v>202503</v>
      </c>
      <c r="W3367" s="57" t="str">
        <f>작성용!AC3364</f>
        <v>[T]기타보험기관[1본부]</v>
      </c>
      <c r="X3367" s="57" t="str">
        <f>작성용!O3364</f>
        <v xml:space="preserve"> </v>
      </c>
      <c r="Y3367" s="57" t="str">
        <f>작성용!P3364</f>
        <v xml:space="preserve"> </v>
      </c>
      <c r="Z3367" s="57" t="str">
        <f>작성용!Q3364</f>
        <v xml:space="preserve"> </v>
      </c>
      <c r="AA3367" s="55" t="str">
        <f>작성용!AJ3364</f>
        <v>-</v>
      </c>
      <c r="AB3367" s="55">
        <f>작성용!AB3364</f>
        <v>0</v>
      </c>
    </row>
    <row r="3368" spans="1:28" s="11" customFormat="1" ht="16.5" hidden="1" customHeight="1" x14ac:dyDescent="0.3">
      <c r="A3368" s="53">
        <f>작성용!AL3365</f>
        <v>3364</v>
      </c>
      <c r="B3368" s="54" t="str">
        <f>작성용!AI3365</f>
        <v>-</v>
      </c>
      <c r="C3368" s="55" t="str">
        <f>작성용!AK3365</f>
        <v>개별종목</v>
      </c>
      <c r="D3368" s="56">
        <f>작성용!T3365</f>
        <v>45702</v>
      </c>
      <c r="E3368" s="57" t="str">
        <f>작성용!B3365</f>
        <v>흥국화재해상보험(수익증권)</v>
      </c>
      <c r="F3368" s="57" t="str">
        <f>작성용!C3365</f>
        <v>재평가</v>
      </c>
      <c r="G3368" s="57" t="str">
        <f>작성용!D3365</f>
        <v>유진태양광전문투자형사모투자신탁2호</v>
      </c>
      <c r="H3368" s="58" t="str">
        <f>작성용!E3365</f>
        <v>KBP2023090093</v>
      </c>
      <c r="I3368" s="57" t="str">
        <f>작성용!F3365</f>
        <v>B02</v>
      </c>
      <c r="J3368" s="57">
        <f>작성용!G3365</f>
        <v>0</v>
      </c>
      <c r="K3368" s="57" t="str">
        <f>작성용!H3365</f>
        <v>-</v>
      </c>
      <c r="L3368" s="57" t="str">
        <f>작성용!N3365</f>
        <v xml:space="preserve">분기 </v>
      </c>
      <c r="M3368" s="56" t="str">
        <f>작성용!U3365</f>
        <v>2025.03.31</v>
      </c>
      <c r="N3368" s="56" t="str">
        <f>작성용!V3365</f>
        <v>룩스루</v>
      </c>
      <c r="O3368" s="56" t="str">
        <f>작성용!W3365</f>
        <v>룩스루</v>
      </c>
      <c r="P3368" s="56" t="str">
        <f>작성용!X3365</f>
        <v>-</v>
      </c>
      <c r="Q3368" s="57" t="str">
        <f>작성용!AD3365</f>
        <v>대체평가3사업본부</v>
      </c>
      <c r="R3368" s="59">
        <f>작성용!AE3365</f>
        <v>0</v>
      </c>
      <c r="S3368" s="57" t="str">
        <f>작성용!AF3365</f>
        <v>대체평가3사업본부</v>
      </c>
      <c r="T3368" s="60" t="str">
        <f>작성용!AG3365</f>
        <v>김기욱/정창수</v>
      </c>
      <c r="U3368" s="60" t="str">
        <f>작성용!AH3365</f>
        <v>김기욱/정창수</v>
      </c>
      <c r="V3368" s="55">
        <f>작성용!AA3365</f>
        <v>202503</v>
      </c>
      <c r="W3368" s="57" t="str">
        <f>작성용!AC3365</f>
        <v>[T]기타보험기관[1본부]</v>
      </c>
      <c r="X3368" s="57" t="str">
        <f>작성용!O3365</f>
        <v xml:space="preserve"> </v>
      </c>
      <c r="Y3368" s="57" t="str">
        <f>작성용!P3365</f>
        <v xml:space="preserve"> </v>
      </c>
      <c r="Z3368" s="57" t="str">
        <f>작성용!Q3365</f>
        <v xml:space="preserve"> </v>
      </c>
      <c r="AA3368" s="55" t="str">
        <f>작성용!AJ3365</f>
        <v>-</v>
      </c>
      <c r="AB3368" s="55">
        <f>작성용!AB3365</f>
        <v>0</v>
      </c>
    </row>
    <row r="3369" spans="1:28" s="11" customFormat="1" ht="16.5" hidden="1" customHeight="1" x14ac:dyDescent="0.3">
      <c r="A3369" s="53">
        <f>작성용!AL3366</f>
        <v>3365</v>
      </c>
      <c r="B3369" s="54" t="str">
        <f>작성용!AI3366</f>
        <v>-</v>
      </c>
      <c r="C3369" s="55" t="str">
        <f>작성용!AK3366</f>
        <v>개별종목</v>
      </c>
      <c r="D3369" s="56">
        <f>작성용!T3366</f>
        <v>45702</v>
      </c>
      <c r="E3369" s="57" t="str">
        <f>작성용!B3366</f>
        <v>흥국화재해상보험(수익증권)</v>
      </c>
      <c r="F3369" s="57" t="str">
        <f>작성용!C3366</f>
        <v>재평가</v>
      </c>
      <c r="G3369" s="57" t="str">
        <f>작성용!D3366</f>
        <v>다비하나BTL전문투자형사모투자신탁제6호</v>
      </c>
      <c r="H3369" s="58" t="str">
        <f>작성용!E3366</f>
        <v>KBP2017090019</v>
      </c>
      <c r="I3369" s="57" t="str">
        <f>작성용!F3366</f>
        <v>B02</v>
      </c>
      <c r="J3369" s="57">
        <f>작성용!G3366</f>
        <v>0</v>
      </c>
      <c r="K3369" s="57" t="str">
        <f>작성용!H3366</f>
        <v>-</v>
      </c>
      <c r="L3369" s="57" t="str">
        <f>작성용!N3366</f>
        <v xml:space="preserve">분기 </v>
      </c>
      <c r="M3369" s="56" t="str">
        <f>작성용!U3366</f>
        <v>2025.03.31</v>
      </c>
      <c r="N3369" s="56" t="str">
        <f>작성용!V3366</f>
        <v>룩스루</v>
      </c>
      <c r="O3369" s="56" t="str">
        <f>작성용!W3366</f>
        <v>룩스루</v>
      </c>
      <c r="P3369" s="56" t="str">
        <f>작성용!X3366</f>
        <v>-</v>
      </c>
      <c r="Q3369" s="57" t="str">
        <f>작성용!AD3366</f>
        <v>대체평가3사업본부</v>
      </c>
      <c r="R3369" s="59">
        <f>작성용!AE3366</f>
        <v>0</v>
      </c>
      <c r="S3369" s="57" t="str">
        <f>작성용!AF3366</f>
        <v>대체평가3사업본부</v>
      </c>
      <c r="T3369" s="60" t="str">
        <f>작성용!AG3366</f>
        <v>김기욱/정창수</v>
      </c>
      <c r="U3369" s="60" t="str">
        <f>작성용!AH3366</f>
        <v>김기욱/정창수</v>
      </c>
      <c r="V3369" s="55">
        <f>작성용!AA3366</f>
        <v>202503</v>
      </c>
      <c r="W3369" s="57" t="str">
        <f>작성용!AC3366</f>
        <v>[T]기타보험기관[1본부]</v>
      </c>
      <c r="X3369" s="57" t="str">
        <f>작성용!O3366</f>
        <v xml:space="preserve"> </v>
      </c>
      <c r="Y3369" s="57" t="str">
        <f>작성용!P3366</f>
        <v xml:space="preserve"> </v>
      </c>
      <c r="Z3369" s="57" t="str">
        <f>작성용!Q3366</f>
        <v xml:space="preserve"> </v>
      </c>
      <c r="AA3369" s="55" t="str">
        <f>작성용!AJ3366</f>
        <v>-</v>
      </c>
      <c r="AB3369" s="55">
        <f>작성용!AB3366</f>
        <v>0</v>
      </c>
    </row>
    <row r="3370" spans="1:28" s="11" customFormat="1" ht="16.5" hidden="1" customHeight="1" x14ac:dyDescent="0.3">
      <c r="A3370" s="53">
        <f>작성용!AL3367</f>
        <v>3366</v>
      </c>
      <c r="B3370" s="54" t="str">
        <f>작성용!AI3367</f>
        <v>-</v>
      </c>
      <c r="C3370" s="55" t="str">
        <f>작성용!AK3367</f>
        <v>개별종목</v>
      </c>
      <c r="D3370" s="56">
        <f>작성용!T3367</f>
        <v>45702</v>
      </c>
      <c r="E3370" s="57" t="str">
        <f>작성용!B3367</f>
        <v>흥국화재해상보험(수익증권)</v>
      </c>
      <c r="F3370" s="57" t="str">
        <f>작성용!C3367</f>
        <v>재평가</v>
      </c>
      <c r="G3370" s="57" t="str">
        <f>작성용!D3367</f>
        <v>한강파주양주BTL전문투자형사모특별자산투자신탁</v>
      </c>
      <c r="H3370" s="58" t="str">
        <f>작성용!E3367</f>
        <v>KBP2020060052</v>
      </c>
      <c r="I3370" s="57" t="str">
        <f>작성용!F3367</f>
        <v>B02</v>
      </c>
      <c r="J3370" s="57">
        <f>작성용!G3367</f>
        <v>0</v>
      </c>
      <c r="K3370" s="57" t="str">
        <f>작성용!H3367</f>
        <v>-</v>
      </c>
      <c r="L3370" s="57" t="str">
        <f>작성용!N3367</f>
        <v xml:space="preserve">분기 </v>
      </c>
      <c r="M3370" s="56" t="str">
        <f>작성용!U3367</f>
        <v>2025.03.31</v>
      </c>
      <c r="N3370" s="56" t="str">
        <f>작성용!V3367</f>
        <v>룩스루</v>
      </c>
      <c r="O3370" s="56" t="str">
        <f>작성용!W3367</f>
        <v>룩스루</v>
      </c>
      <c r="P3370" s="56" t="str">
        <f>작성용!X3367</f>
        <v>-</v>
      </c>
      <c r="Q3370" s="57" t="str">
        <f>작성용!AD3367</f>
        <v>대체평가3사업본부</v>
      </c>
      <c r="R3370" s="59">
        <f>작성용!AE3367</f>
        <v>0</v>
      </c>
      <c r="S3370" s="57" t="str">
        <f>작성용!AF3367</f>
        <v>대체평가3사업본부</v>
      </c>
      <c r="T3370" s="60" t="str">
        <f>작성용!AG3367</f>
        <v>김기욱/정창수</v>
      </c>
      <c r="U3370" s="60" t="str">
        <f>작성용!AH3367</f>
        <v>김기욱/정창수</v>
      </c>
      <c r="V3370" s="55">
        <f>작성용!AA3367</f>
        <v>202503</v>
      </c>
      <c r="W3370" s="57" t="str">
        <f>작성용!AC3367</f>
        <v>[T]기타보험기관[1본부]</v>
      </c>
      <c r="X3370" s="57" t="str">
        <f>작성용!O3367</f>
        <v xml:space="preserve"> </v>
      </c>
      <c r="Y3370" s="57" t="str">
        <f>작성용!P3367</f>
        <v xml:space="preserve"> </v>
      </c>
      <c r="Z3370" s="57" t="str">
        <f>작성용!Q3367</f>
        <v xml:space="preserve"> </v>
      </c>
      <c r="AA3370" s="55" t="str">
        <f>작성용!AJ3367</f>
        <v>-</v>
      </c>
      <c r="AB3370" s="55">
        <f>작성용!AB3367</f>
        <v>0</v>
      </c>
    </row>
    <row r="3371" spans="1:28" s="11" customFormat="1" ht="16.5" hidden="1" customHeight="1" x14ac:dyDescent="0.3">
      <c r="A3371" s="53">
        <f>작성용!AL3368</f>
        <v>3367</v>
      </c>
      <c r="B3371" s="54" t="str">
        <f>작성용!AI3368</f>
        <v>-</v>
      </c>
      <c r="C3371" s="55" t="str">
        <f>작성용!AK3368</f>
        <v>개별종목</v>
      </c>
      <c r="D3371" s="56">
        <f>작성용!T3368</f>
        <v>45702</v>
      </c>
      <c r="E3371" s="57" t="str">
        <f>작성용!B3368</f>
        <v>흥국화재해상보험(수익증권)</v>
      </c>
      <c r="F3371" s="57" t="str">
        <f>작성용!C3368</f>
        <v>재평가</v>
      </c>
      <c r="G3371" s="57" t="str">
        <f>작성용!D3368</f>
        <v>KIAMCO고흥태양광사모특별자산투자신탁</v>
      </c>
      <c r="H3371" s="58" t="str">
        <f>작성용!E3368</f>
        <v>KBP2020060056</v>
      </c>
      <c r="I3371" s="57" t="str">
        <f>작성용!F3368</f>
        <v>B02</v>
      </c>
      <c r="J3371" s="57">
        <f>작성용!G3368</f>
        <v>0</v>
      </c>
      <c r="K3371" s="57" t="str">
        <f>작성용!H3368</f>
        <v>-</v>
      </c>
      <c r="L3371" s="57" t="str">
        <f>작성용!N3368</f>
        <v xml:space="preserve">분기 </v>
      </c>
      <c r="M3371" s="56" t="str">
        <f>작성용!U3368</f>
        <v>2025.03.31</v>
      </c>
      <c r="N3371" s="56" t="str">
        <f>작성용!V3368</f>
        <v>룩스루</v>
      </c>
      <c r="O3371" s="56" t="str">
        <f>작성용!W3368</f>
        <v>룩스루</v>
      </c>
      <c r="P3371" s="56" t="str">
        <f>작성용!X3368</f>
        <v>-</v>
      </c>
      <c r="Q3371" s="57" t="str">
        <f>작성용!AD3368</f>
        <v>대체평가3사업본부</v>
      </c>
      <c r="R3371" s="59">
        <f>작성용!AE3368</f>
        <v>0</v>
      </c>
      <c r="S3371" s="57" t="str">
        <f>작성용!AF3368</f>
        <v>대체평가3사업본부</v>
      </c>
      <c r="T3371" s="60" t="str">
        <f>작성용!AG3368</f>
        <v>김기욱/정창수</v>
      </c>
      <c r="U3371" s="60" t="str">
        <f>작성용!AH3368</f>
        <v>김기욱/정창수</v>
      </c>
      <c r="V3371" s="55">
        <f>작성용!AA3368</f>
        <v>202503</v>
      </c>
      <c r="W3371" s="57" t="str">
        <f>작성용!AC3368</f>
        <v>[T]기타보험기관[1본부]</v>
      </c>
      <c r="X3371" s="57" t="str">
        <f>작성용!O3368</f>
        <v xml:space="preserve"> </v>
      </c>
      <c r="Y3371" s="57" t="str">
        <f>작성용!P3368</f>
        <v xml:space="preserve"> </v>
      </c>
      <c r="Z3371" s="57" t="str">
        <f>작성용!Q3368</f>
        <v xml:space="preserve"> </v>
      </c>
      <c r="AA3371" s="55" t="str">
        <f>작성용!AJ3368</f>
        <v>-</v>
      </c>
      <c r="AB3371" s="55">
        <f>작성용!AB3368</f>
        <v>0</v>
      </c>
    </row>
    <row r="3372" spans="1:28" s="11" customFormat="1" ht="16.5" hidden="1" customHeight="1" x14ac:dyDescent="0.3">
      <c r="A3372" s="53">
        <f>작성용!AL3369</f>
        <v>3368</v>
      </c>
      <c r="B3372" s="54" t="str">
        <f>작성용!AI3369</f>
        <v>-</v>
      </c>
      <c r="C3372" s="55" t="str">
        <f>작성용!AK3369</f>
        <v>개별종목</v>
      </c>
      <c r="D3372" s="56">
        <f>작성용!T3369</f>
        <v>45702</v>
      </c>
      <c r="E3372" s="57" t="str">
        <f>작성용!B3369</f>
        <v>흥국화재해상보험(수익증권)</v>
      </c>
      <c r="F3372" s="57" t="str">
        <f>작성용!C3369</f>
        <v>재평가</v>
      </c>
      <c r="G3372" s="57" t="str">
        <f>작성용!D3369</f>
        <v>삼성UK가스인프라전문투자형사모투자신탁제2호</v>
      </c>
      <c r="H3372" s="58" t="str">
        <f>작성용!E3369</f>
        <v>KBP2023090094</v>
      </c>
      <c r="I3372" s="57" t="str">
        <f>작성용!F3369</f>
        <v>B02</v>
      </c>
      <c r="J3372" s="57">
        <f>작성용!G3369</f>
        <v>0</v>
      </c>
      <c r="K3372" s="57" t="str">
        <f>작성용!H3369</f>
        <v>-</v>
      </c>
      <c r="L3372" s="57" t="str">
        <f>작성용!N3369</f>
        <v xml:space="preserve">분기 </v>
      </c>
      <c r="M3372" s="56" t="str">
        <f>작성용!U3369</f>
        <v>2025.03.31</v>
      </c>
      <c r="N3372" s="56" t="str">
        <f>작성용!V3369</f>
        <v>룩스루</v>
      </c>
      <c r="O3372" s="56" t="str">
        <f>작성용!W3369</f>
        <v>룩스루</v>
      </c>
      <c r="P3372" s="56" t="str">
        <f>작성용!X3369</f>
        <v>-</v>
      </c>
      <c r="Q3372" s="57" t="str">
        <f>작성용!AD3369</f>
        <v>대체평가3사업본부</v>
      </c>
      <c r="R3372" s="59">
        <f>작성용!AE3369</f>
        <v>0</v>
      </c>
      <c r="S3372" s="57" t="str">
        <f>작성용!AF3369</f>
        <v>대체평가3사업본부</v>
      </c>
      <c r="T3372" s="60" t="str">
        <f>작성용!AG3369</f>
        <v>김기욱/정창수</v>
      </c>
      <c r="U3372" s="60" t="str">
        <f>작성용!AH3369</f>
        <v>김기욱/정창수</v>
      </c>
      <c r="V3372" s="55">
        <f>작성용!AA3369</f>
        <v>202503</v>
      </c>
      <c r="W3372" s="57" t="str">
        <f>작성용!AC3369</f>
        <v>[T]기타보험기관[1본부]</v>
      </c>
      <c r="X3372" s="57" t="str">
        <f>작성용!O3369</f>
        <v xml:space="preserve"> </v>
      </c>
      <c r="Y3372" s="57" t="str">
        <f>작성용!P3369</f>
        <v xml:space="preserve"> </v>
      </c>
      <c r="Z3372" s="57" t="str">
        <f>작성용!Q3369</f>
        <v xml:space="preserve"> </v>
      </c>
      <c r="AA3372" s="55" t="str">
        <f>작성용!AJ3369</f>
        <v>-</v>
      </c>
      <c r="AB3372" s="55">
        <f>작성용!AB3369</f>
        <v>0</v>
      </c>
    </row>
    <row r="3373" spans="1:28" s="11" customFormat="1" ht="16.5" hidden="1" customHeight="1" x14ac:dyDescent="0.3">
      <c r="A3373" s="53">
        <f>작성용!AL3370</f>
        <v>3369</v>
      </c>
      <c r="B3373" s="54" t="str">
        <f>작성용!AI3370</f>
        <v>-</v>
      </c>
      <c r="C3373" s="55" t="str">
        <f>작성용!AK3370</f>
        <v>개별종목</v>
      </c>
      <c r="D3373" s="56">
        <f>작성용!T3370</f>
        <v>45702</v>
      </c>
      <c r="E3373" s="57" t="str">
        <f>작성용!B3370</f>
        <v>흥국화재해상보험(수익증권)</v>
      </c>
      <c r="F3373" s="57" t="str">
        <f>작성용!C3370</f>
        <v>재평가</v>
      </c>
      <c r="G3373" s="57" t="str">
        <f>작성용!D3370</f>
        <v>KB신평택발전전문투자형사모특별자산투자신탁제2호</v>
      </c>
      <c r="H3373" s="58" t="str">
        <f>작성용!E3370</f>
        <v>KBP2017060005</v>
      </c>
      <c r="I3373" s="57" t="str">
        <f>작성용!F3370</f>
        <v>B02</v>
      </c>
      <c r="J3373" s="57">
        <f>작성용!G3370</f>
        <v>0</v>
      </c>
      <c r="K3373" s="57" t="str">
        <f>작성용!H3370</f>
        <v>-</v>
      </c>
      <c r="L3373" s="57" t="str">
        <f>작성용!N3370</f>
        <v xml:space="preserve">분기 </v>
      </c>
      <c r="M3373" s="56" t="str">
        <f>작성용!U3370</f>
        <v>2025.03.31</v>
      </c>
      <c r="N3373" s="56" t="str">
        <f>작성용!V3370</f>
        <v>룩스루</v>
      </c>
      <c r="O3373" s="56" t="str">
        <f>작성용!W3370</f>
        <v>룩스루</v>
      </c>
      <c r="P3373" s="56" t="str">
        <f>작성용!X3370</f>
        <v>-</v>
      </c>
      <c r="Q3373" s="57" t="str">
        <f>작성용!AD3370</f>
        <v>대체평가3사업본부</v>
      </c>
      <c r="R3373" s="59">
        <f>작성용!AE3370</f>
        <v>0</v>
      </c>
      <c r="S3373" s="57" t="str">
        <f>작성용!AF3370</f>
        <v>대체평가3사업본부</v>
      </c>
      <c r="T3373" s="60" t="str">
        <f>작성용!AG3370</f>
        <v>김기욱/정창수</v>
      </c>
      <c r="U3373" s="60" t="str">
        <f>작성용!AH3370</f>
        <v>김기욱/정창수</v>
      </c>
      <c r="V3373" s="55">
        <f>작성용!AA3370</f>
        <v>202503</v>
      </c>
      <c r="W3373" s="57" t="str">
        <f>작성용!AC3370</f>
        <v>[T]기타보험기관[1본부]</v>
      </c>
      <c r="X3373" s="57" t="str">
        <f>작성용!O3370</f>
        <v xml:space="preserve"> </v>
      </c>
      <c r="Y3373" s="57" t="str">
        <f>작성용!P3370</f>
        <v xml:space="preserve"> </v>
      </c>
      <c r="Z3373" s="57" t="str">
        <f>작성용!Q3370</f>
        <v xml:space="preserve"> </v>
      </c>
      <c r="AA3373" s="55" t="str">
        <f>작성용!AJ3370</f>
        <v>-</v>
      </c>
      <c r="AB3373" s="55">
        <f>작성용!AB3370</f>
        <v>0</v>
      </c>
    </row>
    <row r="3374" spans="1:28" s="11" customFormat="1" ht="16.5" hidden="1" customHeight="1" x14ac:dyDescent="0.3">
      <c r="A3374" s="53">
        <f>작성용!AL3371</f>
        <v>3370</v>
      </c>
      <c r="B3374" s="54" t="str">
        <f>작성용!AI3371</f>
        <v>-</v>
      </c>
      <c r="C3374" s="55" t="str">
        <f>작성용!AK3371</f>
        <v>개별종목</v>
      </c>
      <c r="D3374" s="56">
        <f>작성용!T3371</f>
        <v>45702</v>
      </c>
      <c r="E3374" s="57" t="str">
        <f>작성용!B3371</f>
        <v>흥국화재해상보험(수익증권)</v>
      </c>
      <c r="F3374" s="57" t="str">
        <f>작성용!C3371</f>
        <v>재평가</v>
      </c>
      <c r="G3374" s="57" t="str">
        <f>작성용!D3371</f>
        <v>흥국우리시니어론사모특별자산투자신탁제2호</v>
      </c>
      <c r="H3374" s="58" t="str">
        <f>작성용!E3371</f>
        <v>KBP2017090108</v>
      </c>
      <c r="I3374" s="57" t="str">
        <f>작성용!F3371</f>
        <v>B02</v>
      </c>
      <c r="J3374" s="57">
        <f>작성용!G3371</f>
        <v>0</v>
      </c>
      <c r="K3374" s="57" t="str">
        <f>작성용!H3371</f>
        <v>-</v>
      </c>
      <c r="L3374" s="57" t="str">
        <f>작성용!N3371</f>
        <v xml:space="preserve">분기 </v>
      </c>
      <c r="M3374" s="56" t="str">
        <f>작성용!U3371</f>
        <v>2025.03.31</v>
      </c>
      <c r="N3374" s="56" t="str">
        <f>작성용!V3371</f>
        <v>룩스루</v>
      </c>
      <c r="O3374" s="56" t="str">
        <f>작성용!W3371</f>
        <v>룩스루</v>
      </c>
      <c r="P3374" s="56" t="str">
        <f>작성용!X3371</f>
        <v>-</v>
      </c>
      <c r="Q3374" s="57" t="str">
        <f>작성용!AD3371</f>
        <v>대체평가3사업본부</v>
      </c>
      <c r="R3374" s="59">
        <f>작성용!AE3371</f>
        <v>0</v>
      </c>
      <c r="S3374" s="57" t="str">
        <f>작성용!AF3371</f>
        <v>대체평가3사업본부</v>
      </c>
      <c r="T3374" s="60" t="str">
        <f>작성용!AG3371</f>
        <v>김기욱/정창수</v>
      </c>
      <c r="U3374" s="60" t="str">
        <f>작성용!AH3371</f>
        <v>김기욱/정창수</v>
      </c>
      <c r="V3374" s="55">
        <f>작성용!AA3371</f>
        <v>202503</v>
      </c>
      <c r="W3374" s="57" t="str">
        <f>작성용!AC3371</f>
        <v>[T]기타보험기관[1본부]</v>
      </c>
      <c r="X3374" s="57" t="str">
        <f>작성용!O3371</f>
        <v xml:space="preserve"> </v>
      </c>
      <c r="Y3374" s="57" t="str">
        <f>작성용!P3371</f>
        <v xml:space="preserve"> </v>
      </c>
      <c r="Z3374" s="57" t="str">
        <f>작성용!Q3371</f>
        <v xml:space="preserve"> </v>
      </c>
      <c r="AA3374" s="55" t="str">
        <f>작성용!AJ3371</f>
        <v>-</v>
      </c>
      <c r="AB3374" s="55">
        <f>작성용!AB3371</f>
        <v>0</v>
      </c>
    </row>
    <row r="3375" spans="1:28" s="11" customFormat="1" ht="16.5" hidden="1" customHeight="1" x14ac:dyDescent="0.3">
      <c r="A3375" s="53">
        <f>작성용!AL3372</f>
        <v>3371</v>
      </c>
      <c r="B3375" s="54" t="str">
        <f>작성용!AI3372</f>
        <v>-</v>
      </c>
      <c r="C3375" s="55" t="str">
        <f>작성용!AK3372</f>
        <v>개별종목</v>
      </c>
      <c r="D3375" s="56">
        <f>작성용!T3372</f>
        <v>45702</v>
      </c>
      <c r="E3375" s="57" t="str">
        <f>작성용!B3372</f>
        <v>흥국화재해상보험(수익증권)</v>
      </c>
      <c r="F3375" s="57" t="str">
        <f>작성용!C3372</f>
        <v>재평가</v>
      </c>
      <c r="G3375" s="57" t="str">
        <f>작성용!D3372</f>
        <v>한강태양광발전전문투자형사모특별자산투자신탁2호</v>
      </c>
      <c r="H3375" s="58" t="str">
        <f>작성용!E3372</f>
        <v>KBP2017090129</v>
      </c>
      <c r="I3375" s="57" t="str">
        <f>작성용!F3372</f>
        <v>B02</v>
      </c>
      <c r="J3375" s="57">
        <f>작성용!G3372</f>
        <v>0</v>
      </c>
      <c r="K3375" s="57" t="str">
        <f>작성용!H3372</f>
        <v>-</v>
      </c>
      <c r="L3375" s="57" t="str">
        <f>작성용!N3372</f>
        <v xml:space="preserve">분기 </v>
      </c>
      <c r="M3375" s="56" t="str">
        <f>작성용!U3372</f>
        <v>2025.03.31</v>
      </c>
      <c r="N3375" s="56" t="str">
        <f>작성용!V3372</f>
        <v>룩스루</v>
      </c>
      <c r="O3375" s="56" t="str">
        <f>작성용!W3372</f>
        <v>룩스루</v>
      </c>
      <c r="P3375" s="56" t="str">
        <f>작성용!X3372</f>
        <v>-</v>
      </c>
      <c r="Q3375" s="57" t="str">
        <f>작성용!AD3372</f>
        <v>대체평가3사업본부</v>
      </c>
      <c r="R3375" s="59">
        <f>작성용!AE3372</f>
        <v>0</v>
      </c>
      <c r="S3375" s="57" t="str">
        <f>작성용!AF3372</f>
        <v>대체평가3사업본부</v>
      </c>
      <c r="T3375" s="60" t="str">
        <f>작성용!AG3372</f>
        <v>김기욱/정창수</v>
      </c>
      <c r="U3375" s="60" t="str">
        <f>작성용!AH3372</f>
        <v>김기욱/정창수</v>
      </c>
      <c r="V3375" s="55">
        <f>작성용!AA3372</f>
        <v>202503</v>
      </c>
      <c r="W3375" s="57" t="str">
        <f>작성용!AC3372</f>
        <v>[T]기타보험기관[1본부]</v>
      </c>
      <c r="X3375" s="57" t="str">
        <f>작성용!O3372</f>
        <v xml:space="preserve"> </v>
      </c>
      <c r="Y3375" s="57" t="str">
        <f>작성용!P3372</f>
        <v xml:space="preserve"> </v>
      </c>
      <c r="Z3375" s="57" t="str">
        <f>작성용!Q3372</f>
        <v xml:space="preserve"> </v>
      </c>
      <c r="AA3375" s="55" t="str">
        <f>작성용!AJ3372</f>
        <v>-</v>
      </c>
      <c r="AB3375" s="55">
        <f>작성용!AB3372</f>
        <v>0</v>
      </c>
    </row>
    <row r="3376" spans="1:28" s="11" customFormat="1" ht="16.5" hidden="1" customHeight="1" x14ac:dyDescent="0.3">
      <c r="A3376" s="53">
        <f>작성용!AL3373</f>
        <v>3372</v>
      </c>
      <c r="B3376" s="54" t="str">
        <f>작성용!AI3373</f>
        <v>-</v>
      </c>
      <c r="C3376" s="55" t="str">
        <f>작성용!AK3373</f>
        <v>개별종목</v>
      </c>
      <c r="D3376" s="56">
        <f>작성용!T3373</f>
        <v>45702</v>
      </c>
      <c r="E3376" s="57" t="str">
        <f>작성용!B3373</f>
        <v>흥국화재해상보험(수익증권)</v>
      </c>
      <c r="F3376" s="57" t="str">
        <f>작성용!C3373</f>
        <v>재평가</v>
      </c>
      <c r="G3376" s="57" t="str">
        <f>작성용!D3373</f>
        <v>흥국하이클래스전문투자형사모특별자산투자신탁49호</v>
      </c>
      <c r="H3376" s="58" t="str">
        <f>작성용!E3373</f>
        <v>KBP2018120024</v>
      </c>
      <c r="I3376" s="57" t="str">
        <f>작성용!F3373</f>
        <v>B02</v>
      </c>
      <c r="J3376" s="57">
        <f>작성용!G3373</f>
        <v>0</v>
      </c>
      <c r="K3376" s="57" t="str">
        <f>작성용!H3373</f>
        <v>-</v>
      </c>
      <c r="L3376" s="57" t="str">
        <f>작성용!N3373</f>
        <v xml:space="preserve">분기 </v>
      </c>
      <c r="M3376" s="56" t="str">
        <f>작성용!U3373</f>
        <v>2025.03.31</v>
      </c>
      <c r="N3376" s="56" t="str">
        <f>작성용!V3373</f>
        <v>룩스루</v>
      </c>
      <c r="O3376" s="56" t="str">
        <f>작성용!W3373</f>
        <v>룩스루</v>
      </c>
      <c r="P3376" s="56" t="str">
        <f>작성용!X3373</f>
        <v>-</v>
      </c>
      <c r="Q3376" s="57" t="str">
        <f>작성용!AD3373</f>
        <v>대체평가3사업본부</v>
      </c>
      <c r="R3376" s="59">
        <f>작성용!AE3373</f>
        <v>0</v>
      </c>
      <c r="S3376" s="57" t="str">
        <f>작성용!AF3373</f>
        <v>대체평가3사업본부</v>
      </c>
      <c r="T3376" s="60" t="str">
        <f>작성용!AG3373</f>
        <v>김기욱/정창수</v>
      </c>
      <c r="U3376" s="60" t="str">
        <f>작성용!AH3373</f>
        <v>김기욱/정창수</v>
      </c>
      <c r="V3376" s="55">
        <f>작성용!AA3373</f>
        <v>202503</v>
      </c>
      <c r="W3376" s="57" t="str">
        <f>작성용!AC3373</f>
        <v>[T]기타보험기관[1본부]</v>
      </c>
      <c r="X3376" s="57" t="str">
        <f>작성용!O3373</f>
        <v xml:space="preserve"> </v>
      </c>
      <c r="Y3376" s="57" t="str">
        <f>작성용!P3373</f>
        <v xml:space="preserve"> </v>
      </c>
      <c r="Z3376" s="57" t="str">
        <f>작성용!Q3373</f>
        <v xml:space="preserve"> </v>
      </c>
      <c r="AA3376" s="55" t="str">
        <f>작성용!AJ3373</f>
        <v>-</v>
      </c>
      <c r="AB3376" s="55">
        <f>작성용!AB3373</f>
        <v>0</v>
      </c>
    </row>
    <row r="3377" spans="1:28" s="11" customFormat="1" ht="16.5" hidden="1" customHeight="1" x14ac:dyDescent="0.3">
      <c r="A3377" s="53">
        <f>작성용!AL3374</f>
        <v>3373</v>
      </c>
      <c r="B3377" s="54" t="str">
        <f>작성용!AI3374</f>
        <v>-</v>
      </c>
      <c r="C3377" s="55" t="str">
        <f>작성용!AK3374</f>
        <v>개별종목</v>
      </c>
      <c r="D3377" s="56">
        <f>작성용!T3374</f>
        <v>45702</v>
      </c>
      <c r="E3377" s="57" t="str">
        <f>작성용!B3374</f>
        <v>흥국화재해상보험(수익증권)</v>
      </c>
      <c r="F3377" s="57" t="str">
        <f>작성용!C3374</f>
        <v>재평가</v>
      </c>
      <c r="G3377" s="57" t="str">
        <f>작성용!D3374</f>
        <v>KIAMCO도로투자사모특별자산투자신탁제8호</v>
      </c>
      <c r="H3377" s="58" t="str">
        <f>작성용!E3374</f>
        <v>KBP2017120022</v>
      </c>
      <c r="I3377" s="57" t="str">
        <f>작성용!F3374</f>
        <v>B02</v>
      </c>
      <c r="J3377" s="57">
        <f>작성용!G3374</f>
        <v>0</v>
      </c>
      <c r="K3377" s="57" t="str">
        <f>작성용!H3374</f>
        <v>-</v>
      </c>
      <c r="L3377" s="57" t="str">
        <f>작성용!N3374</f>
        <v xml:space="preserve">분기 </v>
      </c>
      <c r="M3377" s="56" t="str">
        <f>작성용!U3374</f>
        <v>2025.03.31</v>
      </c>
      <c r="N3377" s="56" t="str">
        <f>작성용!V3374</f>
        <v>룩스루</v>
      </c>
      <c r="O3377" s="56" t="str">
        <f>작성용!W3374</f>
        <v>룩스루</v>
      </c>
      <c r="P3377" s="56" t="str">
        <f>작성용!X3374</f>
        <v>-</v>
      </c>
      <c r="Q3377" s="57" t="str">
        <f>작성용!AD3374</f>
        <v>대체평가3사업본부</v>
      </c>
      <c r="R3377" s="59">
        <f>작성용!AE3374</f>
        <v>0</v>
      </c>
      <c r="S3377" s="57" t="str">
        <f>작성용!AF3374</f>
        <v>대체평가3사업본부</v>
      </c>
      <c r="T3377" s="60" t="str">
        <f>작성용!AG3374</f>
        <v>김기욱/정창수</v>
      </c>
      <c r="U3377" s="60" t="str">
        <f>작성용!AH3374</f>
        <v>김기욱/정창수</v>
      </c>
      <c r="V3377" s="55">
        <f>작성용!AA3374</f>
        <v>202503</v>
      </c>
      <c r="W3377" s="57" t="str">
        <f>작성용!AC3374</f>
        <v>[T]기타보험기관[1본부]</v>
      </c>
      <c r="X3377" s="57" t="str">
        <f>작성용!O3374</f>
        <v xml:space="preserve"> </v>
      </c>
      <c r="Y3377" s="57" t="str">
        <f>작성용!P3374</f>
        <v xml:space="preserve"> </v>
      </c>
      <c r="Z3377" s="57" t="str">
        <f>작성용!Q3374</f>
        <v xml:space="preserve"> </v>
      </c>
      <c r="AA3377" s="55" t="str">
        <f>작성용!AJ3374</f>
        <v>-</v>
      </c>
      <c r="AB3377" s="55">
        <f>작성용!AB3374</f>
        <v>0</v>
      </c>
    </row>
    <row r="3378" spans="1:28" s="11" customFormat="1" ht="16.5" hidden="1" customHeight="1" x14ac:dyDescent="0.3">
      <c r="A3378" s="53">
        <f>작성용!AL3375</f>
        <v>3374</v>
      </c>
      <c r="B3378" s="54" t="str">
        <f>작성용!AI3375</f>
        <v>-</v>
      </c>
      <c r="C3378" s="55" t="str">
        <f>작성용!AK3375</f>
        <v>개별종목</v>
      </c>
      <c r="D3378" s="56">
        <f>작성용!T3375</f>
        <v>45702</v>
      </c>
      <c r="E3378" s="57" t="str">
        <f>작성용!B3375</f>
        <v>흥국화재해상보험(수익증권)</v>
      </c>
      <c r="F3378" s="57" t="str">
        <f>작성용!C3375</f>
        <v>재평가</v>
      </c>
      <c r="G3378" s="57" t="str">
        <f>작성용!D3375</f>
        <v>KB이천오산고속도로전문투자형사모특별자산투자신탁</v>
      </c>
      <c r="H3378" s="58" t="str">
        <f>작성용!E3375</f>
        <v>KBP2017120018</v>
      </c>
      <c r="I3378" s="57" t="str">
        <f>작성용!F3375</f>
        <v>B02</v>
      </c>
      <c r="J3378" s="57">
        <f>작성용!G3375</f>
        <v>0</v>
      </c>
      <c r="K3378" s="57" t="str">
        <f>작성용!H3375</f>
        <v>-</v>
      </c>
      <c r="L3378" s="57" t="str">
        <f>작성용!N3375</f>
        <v xml:space="preserve">분기 </v>
      </c>
      <c r="M3378" s="56" t="str">
        <f>작성용!U3375</f>
        <v>2025.03.31</v>
      </c>
      <c r="N3378" s="56" t="str">
        <f>작성용!V3375</f>
        <v>룩스루</v>
      </c>
      <c r="O3378" s="56" t="str">
        <f>작성용!W3375</f>
        <v>룩스루</v>
      </c>
      <c r="P3378" s="56" t="str">
        <f>작성용!X3375</f>
        <v>-</v>
      </c>
      <c r="Q3378" s="57" t="str">
        <f>작성용!AD3375</f>
        <v>대체평가3사업본부</v>
      </c>
      <c r="R3378" s="59">
        <f>작성용!AE3375</f>
        <v>0</v>
      </c>
      <c r="S3378" s="57" t="str">
        <f>작성용!AF3375</f>
        <v>대체평가3사업본부</v>
      </c>
      <c r="T3378" s="60" t="str">
        <f>작성용!AG3375</f>
        <v>김기욱/정창수</v>
      </c>
      <c r="U3378" s="60" t="str">
        <f>작성용!AH3375</f>
        <v>김기욱/정창수</v>
      </c>
      <c r="V3378" s="55">
        <f>작성용!AA3375</f>
        <v>202503</v>
      </c>
      <c r="W3378" s="57" t="str">
        <f>작성용!AC3375</f>
        <v>[T]기타보험기관[1본부]</v>
      </c>
      <c r="X3378" s="57" t="str">
        <f>작성용!O3375</f>
        <v xml:space="preserve"> </v>
      </c>
      <c r="Y3378" s="57" t="str">
        <f>작성용!P3375</f>
        <v xml:space="preserve"> </v>
      </c>
      <c r="Z3378" s="57" t="str">
        <f>작성용!Q3375</f>
        <v xml:space="preserve"> </v>
      </c>
      <c r="AA3378" s="55" t="str">
        <f>작성용!AJ3375</f>
        <v>-</v>
      </c>
      <c r="AB3378" s="55">
        <f>작성용!AB3375</f>
        <v>0</v>
      </c>
    </row>
    <row r="3379" spans="1:28" s="11" customFormat="1" ht="16.5" hidden="1" customHeight="1" x14ac:dyDescent="0.3">
      <c r="A3379" s="53">
        <f>작성용!AL3376</f>
        <v>3375</v>
      </c>
      <c r="B3379" s="54" t="str">
        <f>작성용!AI3376</f>
        <v>-</v>
      </c>
      <c r="C3379" s="55" t="str">
        <f>작성용!AK3376</f>
        <v>개별종목</v>
      </c>
      <c r="D3379" s="56">
        <f>작성용!T3376</f>
        <v>45702</v>
      </c>
      <c r="E3379" s="57" t="str">
        <f>작성용!B3376</f>
        <v>흥국화재해상보험(수익증권)</v>
      </c>
      <c r="F3379" s="57" t="str">
        <f>작성용!C3376</f>
        <v>재평가</v>
      </c>
      <c r="G3379" s="57" t="str">
        <f>작성용!D3376</f>
        <v>우리부산신항2-1글로벌해양전문투자형사모특별자산투자신탁</v>
      </c>
      <c r="H3379" s="58" t="str">
        <f>작성용!E3376</f>
        <v>KBP2019090137</v>
      </c>
      <c r="I3379" s="57" t="str">
        <f>작성용!F3376</f>
        <v>B02</v>
      </c>
      <c r="J3379" s="57">
        <f>작성용!G3376</f>
        <v>0</v>
      </c>
      <c r="K3379" s="57" t="str">
        <f>작성용!H3376</f>
        <v>-</v>
      </c>
      <c r="L3379" s="57" t="str">
        <f>작성용!N3376</f>
        <v xml:space="preserve">분기 </v>
      </c>
      <c r="M3379" s="56" t="str">
        <f>작성용!U3376</f>
        <v>2025.03.31</v>
      </c>
      <c r="N3379" s="56" t="str">
        <f>작성용!V3376</f>
        <v>룩스루</v>
      </c>
      <c r="O3379" s="56" t="str">
        <f>작성용!W3376</f>
        <v>룩스루</v>
      </c>
      <c r="P3379" s="56" t="str">
        <f>작성용!X3376</f>
        <v>-</v>
      </c>
      <c r="Q3379" s="57" t="str">
        <f>작성용!AD3376</f>
        <v>대체평가3사업본부</v>
      </c>
      <c r="R3379" s="59">
        <f>작성용!AE3376</f>
        <v>0</v>
      </c>
      <c r="S3379" s="57" t="str">
        <f>작성용!AF3376</f>
        <v>대체평가3사업본부</v>
      </c>
      <c r="T3379" s="60" t="str">
        <f>작성용!AG3376</f>
        <v>김기욱/정창수</v>
      </c>
      <c r="U3379" s="60" t="str">
        <f>작성용!AH3376</f>
        <v>김기욱/정창수</v>
      </c>
      <c r="V3379" s="55">
        <f>작성용!AA3376</f>
        <v>202503</v>
      </c>
      <c r="W3379" s="57" t="str">
        <f>작성용!AC3376</f>
        <v>[T]기타보험기관[1본부]</v>
      </c>
      <c r="X3379" s="57" t="str">
        <f>작성용!O3376</f>
        <v xml:space="preserve"> </v>
      </c>
      <c r="Y3379" s="57" t="str">
        <f>작성용!P3376</f>
        <v xml:space="preserve"> </v>
      </c>
      <c r="Z3379" s="57" t="str">
        <f>작성용!Q3376</f>
        <v xml:space="preserve"> </v>
      </c>
      <c r="AA3379" s="55" t="str">
        <f>작성용!AJ3376</f>
        <v>-</v>
      </c>
      <c r="AB3379" s="55">
        <f>작성용!AB3376</f>
        <v>0</v>
      </c>
    </row>
    <row r="3380" spans="1:28" s="11" customFormat="1" ht="16.5" hidden="1" customHeight="1" x14ac:dyDescent="0.3">
      <c r="A3380" s="53">
        <f>작성용!AL3377</f>
        <v>3376</v>
      </c>
      <c r="B3380" s="54" t="str">
        <f>작성용!AI3377</f>
        <v>-</v>
      </c>
      <c r="C3380" s="55" t="str">
        <f>작성용!AK3377</f>
        <v>개별종목</v>
      </c>
      <c r="D3380" s="56">
        <f>작성용!T3377</f>
        <v>45702</v>
      </c>
      <c r="E3380" s="57" t="str">
        <f>작성용!B3377</f>
        <v>흥국화재해상보험(수익증권)</v>
      </c>
      <c r="F3380" s="57" t="str">
        <f>작성용!C3377</f>
        <v>재평가</v>
      </c>
      <c r="G3380" s="57" t="str">
        <f>작성용!D3377</f>
        <v>KIAMCO영국HS1재간접사모특별자산투자신탁</v>
      </c>
      <c r="H3380" s="58" t="str">
        <f>작성용!E3377</f>
        <v>KBP2019090085</v>
      </c>
      <c r="I3380" s="57" t="str">
        <f>작성용!F3377</f>
        <v>B02</v>
      </c>
      <c r="J3380" s="57">
        <f>작성용!G3377</f>
        <v>0</v>
      </c>
      <c r="K3380" s="57" t="str">
        <f>작성용!H3377</f>
        <v>-</v>
      </c>
      <c r="L3380" s="57" t="str">
        <f>작성용!N3377</f>
        <v xml:space="preserve">분기 </v>
      </c>
      <c r="M3380" s="56" t="str">
        <f>작성용!U3377</f>
        <v>2025.03.31</v>
      </c>
      <c r="N3380" s="56" t="str">
        <f>작성용!V3377</f>
        <v>룩스루</v>
      </c>
      <c r="O3380" s="56" t="str">
        <f>작성용!W3377</f>
        <v>룩스루</v>
      </c>
      <c r="P3380" s="56" t="str">
        <f>작성용!X3377</f>
        <v>-</v>
      </c>
      <c r="Q3380" s="57" t="str">
        <f>작성용!AD3377</f>
        <v>대체평가3사업본부</v>
      </c>
      <c r="R3380" s="59">
        <f>작성용!AE3377</f>
        <v>0</v>
      </c>
      <c r="S3380" s="57" t="str">
        <f>작성용!AF3377</f>
        <v>대체평가3사업본부</v>
      </c>
      <c r="T3380" s="60" t="str">
        <f>작성용!AG3377</f>
        <v>김기욱/정창수</v>
      </c>
      <c r="U3380" s="60" t="str">
        <f>작성용!AH3377</f>
        <v>김기욱/정창수</v>
      </c>
      <c r="V3380" s="55">
        <f>작성용!AA3377</f>
        <v>202503</v>
      </c>
      <c r="W3380" s="57" t="str">
        <f>작성용!AC3377</f>
        <v>[T]기타보험기관[1본부]</v>
      </c>
      <c r="X3380" s="57" t="str">
        <f>작성용!O3377</f>
        <v xml:space="preserve"> </v>
      </c>
      <c r="Y3380" s="57" t="str">
        <f>작성용!P3377</f>
        <v xml:space="preserve"> </v>
      </c>
      <c r="Z3380" s="57" t="str">
        <f>작성용!Q3377</f>
        <v xml:space="preserve"> </v>
      </c>
      <c r="AA3380" s="55" t="str">
        <f>작성용!AJ3377</f>
        <v>-</v>
      </c>
      <c r="AB3380" s="55">
        <f>작성용!AB3377</f>
        <v>0</v>
      </c>
    </row>
    <row r="3381" spans="1:28" s="11" customFormat="1" ht="16.5" hidden="1" customHeight="1" x14ac:dyDescent="0.3">
      <c r="A3381" s="53">
        <f>작성용!AL3378</f>
        <v>3377</v>
      </c>
      <c r="B3381" s="54" t="str">
        <f>작성용!AI3378</f>
        <v>-</v>
      </c>
      <c r="C3381" s="55" t="str">
        <f>작성용!AK3378</f>
        <v>개별종목</v>
      </c>
      <c r="D3381" s="56">
        <f>작성용!T3378</f>
        <v>45702</v>
      </c>
      <c r="E3381" s="57" t="str">
        <f>작성용!B3378</f>
        <v>흥국화재해상보험(수익증권)</v>
      </c>
      <c r="F3381" s="57" t="str">
        <f>작성용!C3378</f>
        <v>재평가</v>
      </c>
      <c r="G3381" s="57" t="str">
        <f>작성용!D3378</f>
        <v>NH-AMUNDI유럽발전전문투자형사모특별자산투자신탁1호</v>
      </c>
      <c r="H3381" s="58" t="str">
        <f>작성용!E3378</f>
        <v>KBP2018120336</v>
      </c>
      <c r="I3381" s="57" t="str">
        <f>작성용!F3378</f>
        <v>B02</v>
      </c>
      <c r="J3381" s="57">
        <f>작성용!G3378</f>
        <v>0</v>
      </c>
      <c r="K3381" s="57" t="str">
        <f>작성용!H3378</f>
        <v>-</v>
      </c>
      <c r="L3381" s="57" t="str">
        <f>작성용!N3378</f>
        <v xml:space="preserve">분기 </v>
      </c>
      <c r="M3381" s="56" t="str">
        <f>작성용!U3378</f>
        <v>2025.03.31</v>
      </c>
      <c r="N3381" s="56" t="str">
        <f>작성용!V3378</f>
        <v>룩스루</v>
      </c>
      <c r="O3381" s="56" t="str">
        <f>작성용!W3378</f>
        <v>룩스루</v>
      </c>
      <c r="P3381" s="56" t="str">
        <f>작성용!X3378</f>
        <v>-</v>
      </c>
      <c r="Q3381" s="57" t="str">
        <f>작성용!AD3378</f>
        <v>대체평가3사업본부</v>
      </c>
      <c r="R3381" s="59">
        <f>작성용!AE3378</f>
        <v>0</v>
      </c>
      <c r="S3381" s="57" t="str">
        <f>작성용!AF3378</f>
        <v>대체평가3사업본부</v>
      </c>
      <c r="T3381" s="60" t="str">
        <f>작성용!AG3378</f>
        <v>김기욱/정창수</v>
      </c>
      <c r="U3381" s="60" t="str">
        <f>작성용!AH3378</f>
        <v>김기욱/정창수</v>
      </c>
      <c r="V3381" s="55">
        <f>작성용!AA3378</f>
        <v>202503</v>
      </c>
      <c r="W3381" s="57" t="str">
        <f>작성용!AC3378</f>
        <v>[T]기타보험기관[1본부]</v>
      </c>
      <c r="X3381" s="57" t="str">
        <f>작성용!O3378</f>
        <v xml:space="preserve"> </v>
      </c>
      <c r="Y3381" s="57" t="str">
        <f>작성용!P3378</f>
        <v xml:space="preserve"> </v>
      </c>
      <c r="Z3381" s="57" t="str">
        <f>작성용!Q3378</f>
        <v xml:space="preserve"> </v>
      </c>
      <c r="AA3381" s="55" t="str">
        <f>작성용!AJ3378</f>
        <v>-</v>
      </c>
      <c r="AB3381" s="55">
        <f>작성용!AB3378</f>
        <v>0</v>
      </c>
    </row>
    <row r="3382" spans="1:28" s="11" customFormat="1" ht="16.5" hidden="1" customHeight="1" x14ac:dyDescent="0.3">
      <c r="A3382" s="53">
        <f>작성용!AL3379</f>
        <v>3378</v>
      </c>
      <c r="B3382" s="54" t="str">
        <f>작성용!AI3379</f>
        <v>-</v>
      </c>
      <c r="C3382" s="55" t="str">
        <f>작성용!AK3379</f>
        <v>개별종목</v>
      </c>
      <c r="D3382" s="56">
        <f>작성용!T3379</f>
        <v>45702</v>
      </c>
      <c r="E3382" s="57" t="str">
        <f>작성용!B3379</f>
        <v>흥국화재해상보험(수익증권)</v>
      </c>
      <c r="F3382" s="57" t="str">
        <f>작성용!C3379</f>
        <v>재평가</v>
      </c>
      <c r="G3382" s="57" t="str">
        <f>작성용!D3379</f>
        <v>IBK태양광발전전문투자형사모특별자산투자신탁제1호</v>
      </c>
      <c r="H3382" s="58" t="str">
        <f>작성용!E3379</f>
        <v>KBP2018060030</v>
      </c>
      <c r="I3382" s="57" t="str">
        <f>작성용!F3379</f>
        <v>B02</v>
      </c>
      <c r="J3382" s="57">
        <f>작성용!G3379</f>
        <v>0</v>
      </c>
      <c r="K3382" s="57" t="str">
        <f>작성용!H3379</f>
        <v>-</v>
      </c>
      <c r="L3382" s="57" t="str">
        <f>작성용!N3379</f>
        <v xml:space="preserve">분기 </v>
      </c>
      <c r="M3382" s="56" t="str">
        <f>작성용!U3379</f>
        <v>2025.03.31</v>
      </c>
      <c r="N3382" s="56" t="str">
        <f>작성용!V3379</f>
        <v>룩스루</v>
      </c>
      <c r="O3382" s="56" t="str">
        <f>작성용!W3379</f>
        <v>룩스루</v>
      </c>
      <c r="P3382" s="56" t="str">
        <f>작성용!X3379</f>
        <v>-</v>
      </c>
      <c r="Q3382" s="57" t="str">
        <f>작성용!AD3379</f>
        <v>대체평가3사업본부</v>
      </c>
      <c r="R3382" s="59">
        <f>작성용!AE3379</f>
        <v>0</v>
      </c>
      <c r="S3382" s="57" t="str">
        <f>작성용!AF3379</f>
        <v>대체평가3사업본부</v>
      </c>
      <c r="T3382" s="60" t="str">
        <f>작성용!AG3379</f>
        <v>김기욱/정창수</v>
      </c>
      <c r="U3382" s="60" t="str">
        <f>작성용!AH3379</f>
        <v>김기욱/정창수</v>
      </c>
      <c r="V3382" s="55">
        <f>작성용!AA3379</f>
        <v>202503</v>
      </c>
      <c r="W3382" s="57" t="str">
        <f>작성용!AC3379</f>
        <v>[T]기타보험기관[1본부]</v>
      </c>
      <c r="X3382" s="57" t="str">
        <f>작성용!O3379</f>
        <v xml:space="preserve"> </v>
      </c>
      <c r="Y3382" s="57" t="str">
        <f>작성용!P3379</f>
        <v xml:space="preserve"> </v>
      </c>
      <c r="Z3382" s="57" t="str">
        <f>작성용!Q3379</f>
        <v xml:space="preserve"> </v>
      </c>
      <c r="AA3382" s="55" t="str">
        <f>작성용!AJ3379</f>
        <v>-</v>
      </c>
      <c r="AB3382" s="55">
        <f>작성용!AB3379</f>
        <v>0</v>
      </c>
    </row>
    <row r="3383" spans="1:28" s="11" customFormat="1" ht="16.5" hidden="1" customHeight="1" x14ac:dyDescent="0.3">
      <c r="A3383" s="53">
        <f>작성용!AL3380</f>
        <v>3379</v>
      </c>
      <c r="B3383" s="54" t="str">
        <f>작성용!AI3380</f>
        <v>-</v>
      </c>
      <c r="C3383" s="55" t="str">
        <f>작성용!AK3380</f>
        <v>개별종목</v>
      </c>
      <c r="D3383" s="56">
        <f>작성용!T3380</f>
        <v>45702</v>
      </c>
      <c r="E3383" s="57" t="str">
        <f>작성용!B3380</f>
        <v>흥국화재해상보험(수익증권)</v>
      </c>
      <c r="F3383" s="57" t="str">
        <f>작성용!C3380</f>
        <v>재평가</v>
      </c>
      <c r="G3383" s="57" t="str">
        <f>작성용!D3380</f>
        <v>칸서스서부내륙고속도로전문투자형사모특별자산투자신탁1호1종</v>
      </c>
      <c r="H3383" s="58" t="str">
        <f>작성용!E3380</f>
        <v>KBP2020090089</v>
      </c>
      <c r="I3383" s="57" t="str">
        <f>작성용!F3380</f>
        <v>B02</v>
      </c>
      <c r="J3383" s="57">
        <f>작성용!G3380</f>
        <v>0</v>
      </c>
      <c r="K3383" s="57" t="str">
        <f>작성용!H3380</f>
        <v>-</v>
      </c>
      <c r="L3383" s="57" t="str">
        <f>작성용!N3380</f>
        <v xml:space="preserve">분기 </v>
      </c>
      <c r="M3383" s="56" t="str">
        <f>작성용!U3380</f>
        <v>2025.03.31</v>
      </c>
      <c r="N3383" s="56" t="str">
        <f>작성용!V3380</f>
        <v>룩스루</v>
      </c>
      <c r="O3383" s="56" t="str">
        <f>작성용!W3380</f>
        <v>룩스루</v>
      </c>
      <c r="P3383" s="56" t="str">
        <f>작성용!X3380</f>
        <v>-</v>
      </c>
      <c r="Q3383" s="57" t="str">
        <f>작성용!AD3380</f>
        <v>대체평가3사업본부</v>
      </c>
      <c r="R3383" s="59">
        <f>작성용!AE3380</f>
        <v>0</v>
      </c>
      <c r="S3383" s="57" t="str">
        <f>작성용!AF3380</f>
        <v>대체평가3사업본부</v>
      </c>
      <c r="T3383" s="60" t="str">
        <f>작성용!AG3380</f>
        <v>김기욱/정창수</v>
      </c>
      <c r="U3383" s="60" t="str">
        <f>작성용!AH3380</f>
        <v>김기욱/정창수</v>
      </c>
      <c r="V3383" s="55">
        <f>작성용!AA3380</f>
        <v>202503</v>
      </c>
      <c r="W3383" s="57" t="str">
        <f>작성용!AC3380</f>
        <v>[T]기타보험기관[1본부]</v>
      </c>
      <c r="X3383" s="57" t="str">
        <f>작성용!O3380</f>
        <v xml:space="preserve"> </v>
      </c>
      <c r="Y3383" s="57" t="str">
        <f>작성용!P3380</f>
        <v xml:space="preserve"> </v>
      </c>
      <c r="Z3383" s="57" t="str">
        <f>작성용!Q3380</f>
        <v xml:space="preserve"> </v>
      </c>
      <c r="AA3383" s="55" t="str">
        <f>작성용!AJ3380</f>
        <v>-</v>
      </c>
      <c r="AB3383" s="55">
        <f>작성용!AB3380</f>
        <v>0</v>
      </c>
    </row>
    <row r="3384" spans="1:28" s="11" customFormat="1" ht="16.5" hidden="1" customHeight="1" x14ac:dyDescent="0.3">
      <c r="A3384" s="53">
        <f>작성용!AL3381</f>
        <v>3380</v>
      </c>
      <c r="B3384" s="54" t="str">
        <f>작성용!AI3381</f>
        <v>-</v>
      </c>
      <c r="C3384" s="55" t="str">
        <f>작성용!AK3381</f>
        <v>개별종목</v>
      </c>
      <c r="D3384" s="56">
        <f>작성용!T3381</f>
        <v>45702</v>
      </c>
      <c r="E3384" s="57" t="str">
        <f>작성용!B3381</f>
        <v>흥국화재해상보험(수익증권)</v>
      </c>
      <c r="F3384" s="57" t="str">
        <f>작성용!C3381</f>
        <v>재평가</v>
      </c>
      <c r="G3384" s="57" t="str">
        <f>작성용!D3381</f>
        <v>칸서스서부내륙고속도로전문투자형사모특별자산투자신탁1호2종</v>
      </c>
      <c r="H3384" s="58" t="str">
        <f>작성용!E3381</f>
        <v>KBP2021120122</v>
      </c>
      <c r="I3384" s="57" t="str">
        <f>작성용!F3381</f>
        <v>B02</v>
      </c>
      <c r="J3384" s="57">
        <f>작성용!G3381</f>
        <v>0</v>
      </c>
      <c r="K3384" s="57" t="str">
        <f>작성용!H3381</f>
        <v>-</v>
      </c>
      <c r="L3384" s="57" t="str">
        <f>작성용!N3381</f>
        <v xml:space="preserve">분기 </v>
      </c>
      <c r="M3384" s="56" t="str">
        <f>작성용!U3381</f>
        <v>2025.03.31</v>
      </c>
      <c r="N3384" s="56" t="str">
        <f>작성용!V3381</f>
        <v>룩스루</v>
      </c>
      <c r="O3384" s="56" t="str">
        <f>작성용!W3381</f>
        <v>룩스루</v>
      </c>
      <c r="P3384" s="56" t="str">
        <f>작성용!X3381</f>
        <v>-</v>
      </c>
      <c r="Q3384" s="57" t="str">
        <f>작성용!AD3381</f>
        <v>대체평가3사업본부</v>
      </c>
      <c r="R3384" s="59">
        <f>작성용!AE3381</f>
        <v>0</v>
      </c>
      <c r="S3384" s="57" t="str">
        <f>작성용!AF3381</f>
        <v>대체평가3사업본부</v>
      </c>
      <c r="T3384" s="60" t="str">
        <f>작성용!AG3381</f>
        <v>김기욱/정창수</v>
      </c>
      <c r="U3384" s="60" t="str">
        <f>작성용!AH3381</f>
        <v>김기욱/정창수</v>
      </c>
      <c r="V3384" s="55">
        <f>작성용!AA3381</f>
        <v>202503</v>
      </c>
      <c r="W3384" s="57" t="str">
        <f>작성용!AC3381</f>
        <v>[T]기타보험기관[1본부]</v>
      </c>
      <c r="X3384" s="57" t="str">
        <f>작성용!O3381</f>
        <v xml:space="preserve"> </v>
      </c>
      <c r="Y3384" s="57" t="str">
        <f>작성용!P3381</f>
        <v xml:space="preserve"> </v>
      </c>
      <c r="Z3384" s="57" t="str">
        <f>작성용!Q3381</f>
        <v xml:space="preserve"> </v>
      </c>
      <c r="AA3384" s="55" t="str">
        <f>작성용!AJ3381</f>
        <v>-</v>
      </c>
      <c r="AB3384" s="55">
        <f>작성용!AB3381</f>
        <v>0</v>
      </c>
    </row>
    <row r="3385" spans="1:28" s="11" customFormat="1" ht="16.5" hidden="1" customHeight="1" x14ac:dyDescent="0.3">
      <c r="A3385" s="53">
        <f>작성용!AL3382</f>
        <v>3381</v>
      </c>
      <c r="B3385" s="54" t="str">
        <f>작성용!AI3382</f>
        <v>-</v>
      </c>
      <c r="C3385" s="55" t="str">
        <f>작성용!AK3382</f>
        <v>개별종목</v>
      </c>
      <c r="D3385" s="56">
        <f>작성용!T3382</f>
        <v>45702</v>
      </c>
      <c r="E3385" s="57" t="str">
        <f>작성용!B3382</f>
        <v>흥국화재해상보험(수익증권)</v>
      </c>
      <c r="F3385" s="57" t="str">
        <f>작성용!C3382</f>
        <v>재평가</v>
      </c>
      <c r="G3385" s="57" t="str">
        <f>작성용!D3382</f>
        <v>한강태양광발전전문투자형사모특별자산투자신탁제3호</v>
      </c>
      <c r="H3385" s="58" t="str">
        <f>작성용!E3382</f>
        <v>KBP2018120234</v>
      </c>
      <c r="I3385" s="57" t="str">
        <f>작성용!F3382</f>
        <v>B02</v>
      </c>
      <c r="J3385" s="57">
        <f>작성용!G3382</f>
        <v>0</v>
      </c>
      <c r="K3385" s="57" t="str">
        <f>작성용!H3382</f>
        <v>-</v>
      </c>
      <c r="L3385" s="57" t="str">
        <f>작성용!N3382</f>
        <v xml:space="preserve">분기 </v>
      </c>
      <c r="M3385" s="56" t="str">
        <f>작성용!U3382</f>
        <v>2025.03.31</v>
      </c>
      <c r="N3385" s="56" t="str">
        <f>작성용!V3382</f>
        <v>룩스루</v>
      </c>
      <c r="O3385" s="56" t="str">
        <f>작성용!W3382</f>
        <v>룩스루</v>
      </c>
      <c r="P3385" s="56" t="str">
        <f>작성용!X3382</f>
        <v>-</v>
      </c>
      <c r="Q3385" s="57" t="str">
        <f>작성용!AD3382</f>
        <v>대체평가3사업본부</v>
      </c>
      <c r="R3385" s="59">
        <f>작성용!AE3382</f>
        <v>0</v>
      </c>
      <c r="S3385" s="57" t="str">
        <f>작성용!AF3382</f>
        <v>대체평가3사업본부</v>
      </c>
      <c r="T3385" s="60" t="str">
        <f>작성용!AG3382</f>
        <v>김기욱/정창수</v>
      </c>
      <c r="U3385" s="60" t="str">
        <f>작성용!AH3382</f>
        <v>김기욱/정창수</v>
      </c>
      <c r="V3385" s="55">
        <f>작성용!AA3382</f>
        <v>202503</v>
      </c>
      <c r="W3385" s="57" t="str">
        <f>작성용!AC3382</f>
        <v>[T]기타보험기관[1본부]</v>
      </c>
      <c r="X3385" s="57" t="str">
        <f>작성용!O3382</f>
        <v xml:space="preserve"> </v>
      </c>
      <c r="Y3385" s="57" t="str">
        <f>작성용!P3382</f>
        <v xml:space="preserve"> </v>
      </c>
      <c r="Z3385" s="57" t="str">
        <f>작성용!Q3382</f>
        <v xml:space="preserve"> </v>
      </c>
      <c r="AA3385" s="55" t="str">
        <f>작성용!AJ3382</f>
        <v>-</v>
      </c>
      <c r="AB3385" s="55">
        <f>작성용!AB3382</f>
        <v>0</v>
      </c>
    </row>
    <row r="3386" spans="1:28" s="11" customFormat="1" ht="16.5" hidden="1" customHeight="1" x14ac:dyDescent="0.3">
      <c r="A3386" s="53">
        <f>작성용!AL3383</f>
        <v>3382</v>
      </c>
      <c r="B3386" s="54" t="str">
        <f>작성용!AI3383</f>
        <v>-</v>
      </c>
      <c r="C3386" s="55" t="str">
        <f>작성용!AK3383</f>
        <v>개별종목</v>
      </c>
      <c r="D3386" s="56">
        <f>작성용!T3383</f>
        <v>45702</v>
      </c>
      <c r="E3386" s="57" t="str">
        <f>작성용!B3383</f>
        <v>흥국화재해상보험(수익증권)</v>
      </c>
      <c r="F3386" s="57" t="str">
        <f>작성용!C3383</f>
        <v>재평가</v>
      </c>
      <c r="G3386" s="57" t="str">
        <f>작성용!D3383</f>
        <v>유진태양광전문투자형사모투자신탁3호</v>
      </c>
      <c r="H3386" s="58" t="str">
        <f>작성용!E3383</f>
        <v>KBP2021060109</v>
      </c>
      <c r="I3386" s="57" t="str">
        <f>작성용!F3383</f>
        <v>B02</v>
      </c>
      <c r="J3386" s="57">
        <f>작성용!G3383</f>
        <v>0</v>
      </c>
      <c r="K3386" s="57" t="str">
        <f>작성용!H3383</f>
        <v>-</v>
      </c>
      <c r="L3386" s="57" t="str">
        <f>작성용!N3383</f>
        <v xml:space="preserve">분기 </v>
      </c>
      <c r="M3386" s="56" t="str">
        <f>작성용!U3383</f>
        <v>2025.03.31</v>
      </c>
      <c r="N3386" s="56" t="str">
        <f>작성용!V3383</f>
        <v>룩스루</v>
      </c>
      <c r="O3386" s="56" t="str">
        <f>작성용!W3383</f>
        <v>룩스루</v>
      </c>
      <c r="P3386" s="56" t="str">
        <f>작성용!X3383</f>
        <v>-</v>
      </c>
      <c r="Q3386" s="57" t="str">
        <f>작성용!AD3383</f>
        <v>대체평가3사업본부</v>
      </c>
      <c r="R3386" s="59">
        <f>작성용!AE3383</f>
        <v>0</v>
      </c>
      <c r="S3386" s="57" t="str">
        <f>작성용!AF3383</f>
        <v>대체평가3사업본부</v>
      </c>
      <c r="T3386" s="60" t="str">
        <f>작성용!AG3383</f>
        <v>김기욱/정창수</v>
      </c>
      <c r="U3386" s="60" t="str">
        <f>작성용!AH3383</f>
        <v>김기욱/정창수</v>
      </c>
      <c r="V3386" s="55">
        <f>작성용!AA3383</f>
        <v>202503</v>
      </c>
      <c r="W3386" s="57" t="str">
        <f>작성용!AC3383</f>
        <v>[T]기타보험기관[1본부]</v>
      </c>
      <c r="X3386" s="57" t="str">
        <f>작성용!O3383</f>
        <v xml:space="preserve"> </v>
      </c>
      <c r="Y3386" s="57" t="str">
        <f>작성용!P3383</f>
        <v xml:space="preserve"> </v>
      </c>
      <c r="Z3386" s="57" t="str">
        <f>작성용!Q3383</f>
        <v xml:space="preserve"> </v>
      </c>
      <c r="AA3386" s="55" t="str">
        <f>작성용!AJ3383</f>
        <v>-</v>
      </c>
      <c r="AB3386" s="55">
        <f>작성용!AB3383</f>
        <v>0</v>
      </c>
    </row>
    <row r="3387" spans="1:28" s="11" customFormat="1" ht="16.5" hidden="1" customHeight="1" x14ac:dyDescent="0.3">
      <c r="A3387" s="53">
        <f>작성용!AL3384</f>
        <v>3383</v>
      </c>
      <c r="B3387" s="54" t="str">
        <f>작성용!AI3384</f>
        <v>-</v>
      </c>
      <c r="C3387" s="55" t="str">
        <f>작성용!AK3384</f>
        <v>개별종목</v>
      </c>
      <c r="D3387" s="56">
        <f>작성용!T3384</f>
        <v>45702</v>
      </c>
      <c r="E3387" s="57" t="str">
        <f>작성용!B3384</f>
        <v>흥국화재해상보험(수익증권)</v>
      </c>
      <c r="F3387" s="57" t="str">
        <f>작성용!C3384</f>
        <v>재평가</v>
      </c>
      <c r="G3387" s="57" t="str">
        <f>작성용!D3384</f>
        <v>맥쿼리글로벌인프라대출전문투자형사모특별자산투자신탁1호</v>
      </c>
      <c r="H3387" s="58" t="str">
        <f>작성용!E3384</f>
        <v>KBP2019120025</v>
      </c>
      <c r="I3387" s="57" t="str">
        <f>작성용!F3384</f>
        <v>B02</v>
      </c>
      <c r="J3387" s="57">
        <f>작성용!G3384</f>
        <v>0</v>
      </c>
      <c r="K3387" s="57" t="str">
        <f>작성용!H3384</f>
        <v>-</v>
      </c>
      <c r="L3387" s="57" t="str">
        <f>작성용!N3384</f>
        <v xml:space="preserve">분기 </v>
      </c>
      <c r="M3387" s="56" t="str">
        <f>작성용!U3384</f>
        <v>2025.03.31</v>
      </c>
      <c r="N3387" s="56" t="str">
        <f>작성용!V3384</f>
        <v>룩스루</v>
      </c>
      <c r="O3387" s="56" t="str">
        <f>작성용!W3384</f>
        <v>룩스루</v>
      </c>
      <c r="P3387" s="56" t="str">
        <f>작성용!X3384</f>
        <v>-</v>
      </c>
      <c r="Q3387" s="57" t="str">
        <f>작성용!AD3384</f>
        <v>대체평가3사업본부</v>
      </c>
      <c r="R3387" s="59">
        <f>작성용!AE3384</f>
        <v>0</v>
      </c>
      <c r="S3387" s="57" t="str">
        <f>작성용!AF3384</f>
        <v>대체평가3사업본부</v>
      </c>
      <c r="T3387" s="60" t="str">
        <f>작성용!AG3384</f>
        <v>김기욱/정창수</v>
      </c>
      <c r="U3387" s="60" t="str">
        <f>작성용!AH3384</f>
        <v>김기욱/정창수</v>
      </c>
      <c r="V3387" s="55">
        <f>작성용!AA3384</f>
        <v>202503</v>
      </c>
      <c r="W3387" s="57" t="str">
        <f>작성용!AC3384</f>
        <v>[T]기타보험기관[1본부]</v>
      </c>
      <c r="X3387" s="57" t="str">
        <f>작성용!O3384</f>
        <v xml:space="preserve"> </v>
      </c>
      <c r="Y3387" s="57" t="str">
        <f>작성용!P3384</f>
        <v xml:space="preserve"> </v>
      </c>
      <c r="Z3387" s="57" t="str">
        <f>작성용!Q3384</f>
        <v xml:space="preserve"> </v>
      </c>
      <c r="AA3387" s="55" t="str">
        <f>작성용!AJ3384</f>
        <v>-</v>
      </c>
      <c r="AB3387" s="55">
        <f>작성용!AB3384</f>
        <v>0</v>
      </c>
    </row>
    <row r="3388" spans="1:28" s="11" customFormat="1" ht="16.5" hidden="1" customHeight="1" x14ac:dyDescent="0.3">
      <c r="A3388" s="53">
        <f>작성용!AL3385</f>
        <v>3384</v>
      </c>
      <c r="B3388" s="54" t="str">
        <f>작성용!AI3385</f>
        <v>-</v>
      </c>
      <c r="C3388" s="55" t="str">
        <f>작성용!AK3385</f>
        <v>개별종목</v>
      </c>
      <c r="D3388" s="56">
        <f>작성용!T3385</f>
        <v>45702</v>
      </c>
      <c r="E3388" s="57" t="str">
        <f>작성용!B3385</f>
        <v>흥국화재해상보험(수익증권)</v>
      </c>
      <c r="F3388" s="57" t="str">
        <f>작성용!C3385</f>
        <v>재평가</v>
      </c>
      <c r="G3388" s="57" t="str">
        <f>작성용!D3385</f>
        <v>이지스전문투자형사모투자신탁217호</v>
      </c>
      <c r="H3388" s="58" t="str">
        <f>작성용!E3385</f>
        <v>KBP2019090144</v>
      </c>
      <c r="I3388" s="57" t="str">
        <f>작성용!F3385</f>
        <v>B02</v>
      </c>
      <c r="J3388" s="57">
        <f>작성용!G3385</f>
        <v>0</v>
      </c>
      <c r="K3388" s="57" t="str">
        <f>작성용!H3385</f>
        <v>-</v>
      </c>
      <c r="L3388" s="57" t="str">
        <f>작성용!N3385</f>
        <v xml:space="preserve">분기 </v>
      </c>
      <c r="M3388" s="56" t="str">
        <f>작성용!U3385</f>
        <v>2025.03.31</v>
      </c>
      <c r="N3388" s="56" t="str">
        <f>작성용!V3385</f>
        <v>룩스루</v>
      </c>
      <c r="O3388" s="56" t="str">
        <f>작성용!W3385</f>
        <v>룩스루</v>
      </c>
      <c r="P3388" s="56" t="str">
        <f>작성용!X3385</f>
        <v>-</v>
      </c>
      <c r="Q3388" s="57" t="str">
        <f>작성용!AD3385</f>
        <v>대체평가3사업본부</v>
      </c>
      <c r="R3388" s="59">
        <f>작성용!AE3385</f>
        <v>0</v>
      </c>
      <c r="S3388" s="57" t="str">
        <f>작성용!AF3385</f>
        <v>대체평가3사업본부</v>
      </c>
      <c r="T3388" s="60" t="str">
        <f>작성용!AG3385</f>
        <v>김기욱/정창수</v>
      </c>
      <c r="U3388" s="60" t="str">
        <f>작성용!AH3385</f>
        <v>김기욱/정창수</v>
      </c>
      <c r="V3388" s="55">
        <f>작성용!AA3385</f>
        <v>202503</v>
      </c>
      <c r="W3388" s="57" t="str">
        <f>작성용!AC3385</f>
        <v>[T]기타보험기관[1본부]</v>
      </c>
      <c r="X3388" s="57" t="str">
        <f>작성용!O3385</f>
        <v xml:space="preserve"> </v>
      </c>
      <c r="Y3388" s="57" t="str">
        <f>작성용!P3385</f>
        <v xml:space="preserve"> </v>
      </c>
      <c r="Z3388" s="57" t="str">
        <f>작성용!Q3385</f>
        <v xml:space="preserve"> </v>
      </c>
      <c r="AA3388" s="55" t="str">
        <f>작성용!AJ3385</f>
        <v>-</v>
      </c>
      <c r="AB3388" s="55">
        <f>작성용!AB3385</f>
        <v>0</v>
      </c>
    </row>
    <row r="3389" spans="1:28" s="11" customFormat="1" ht="16.5" hidden="1" customHeight="1" x14ac:dyDescent="0.3">
      <c r="A3389" s="53">
        <f>작성용!AL3386</f>
        <v>3385</v>
      </c>
      <c r="B3389" s="54" t="str">
        <f>작성용!AI3386</f>
        <v>-</v>
      </c>
      <c r="C3389" s="55" t="str">
        <f>작성용!AK3386</f>
        <v>개별종목</v>
      </c>
      <c r="D3389" s="56">
        <f>작성용!T3386</f>
        <v>45702</v>
      </c>
      <c r="E3389" s="57" t="str">
        <f>작성용!B3386</f>
        <v>흥국화재해상보험(수익증권)</v>
      </c>
      <c r="F3389" s="57" t="str">
        <f>작성용!C3386</f>
        <v>재평가</v>
      </c>
      <c r="G3389" s="57" t="str">
        <f>작성용!D3386</f>
        <v>다비하나바이오에너지전문투자형사모투자신탁</v>
      </c>
      <c r="H3389" s="58" t="str">
        <f>작성용!E3386</f>
        <v>KBP2018090021</v>
      </c>
      <c r="I3389" s="57" t="str">
        <f>작성용!F3386</f>
        <v>B02</v>
      </c>
      <c r="J3389" s="57">
        <f>작성용!G3386</f>
        <v>0</v>
      </c>
      <c r="K3389" s="57" t="str">
        <f>작성용!H3386</f>
        <v>-</v>
      </c>
      <c r="L3389" s="57" t="str">
        <f>작성용!N3386</f>
        <v xml:space="preserve">분기 </v>
      </c>
      <c r="M3389" s="56" t="str">
        <f>작성용!U3386</f>
        <v>2025.03.31</v>
      </c>
      <c r="N3389" s="56" t="str">
        <f>작성용!V3386</f>
        <v>룩스루</v>
      </c>
      <c r="O3389" s="56" t="str">
        <f>작성용!W3386</f>
        <v>룩스루</v>
      </c>
      <c r="P3389" s="56" t="str">
        <f>작성용!X3386</f>
        <v>-</v>
      </c>
      <c r="Q3389" s="57" t="str">
        <f>작성용!AD3386</f>
        <v>대체평가3사업본부</v>
      </c>
      <c r="R3389" s="59">
        <f>작성용!AE3386</f>
        <v>0</v>
      </c>
      <c r="S3389" s="57" t="str">
        <f>작성용!AF3386</f>
        <v>대체평가3사업본부</v>
      </c>
      <c r="T3389" s="60" t="str">
        <f>작성용!AG3386</f>
        <v>김기욱/정창수</v>
      </c>
      <c r="U3389" s="60" t="str">
        <f>작성용!AH3386</f>
        <v>김기욱/정창수</v>
      </c>
      <c r="V3389" s="55">
        <f>작성용!AA3386</f>
        <v>202503</v>
      </c>
      <c r="W3389" s="57" t="str">
        <f>작성용!AC3386</f>
        <v>[T]기타보험기관[1본부]</v>
      </c>
      <c r="X3389" s="57" t="str">
        <f>작성용!O3386</f>
        <v xml:space="preserve"> </v>
      </c>
      <c r="Y3389" s="57" t="str">
        <f>작성용!P3386</f>
        <v xml:space="preserve"> </v>
      </c>
      <c r="Z3389" s="57" t="str">
        <f>작성용!Q3386</f>
        <v xml:space="preserve"> </v>
      </c>
      <c r="AA3389" s="55" t="str">
        <f>작성용!AJ3386</f>
        <v>-</v>
      </c>
      <c r="AB3389" s="55">
        <f>작성용!AB3386</f>
        <v>0</v>
      </c>
    </row>
    <row r="3390" spans="1:28" s="11" customFormat="1" ht="16.5" hidden="1" customHeight="1" x14ac:dyDescent="0.3">
      <c r="A3390" s="53">
        <f>작성용!AL3387</f>
        <v>3386</v>
      </c>
      <c r="B3390" s="54" t="str">
        <f>작성용!AI3387</f>
        <v>-</v>
      </c>
      <c r="C3390" s="55" t="str">
        <f>작성용!AK3387</f>
        <v>개별종목</v>
      </c>
      <c r="D3390" s="56">
        <f>작성용!T3387</f>
        <v>45702</v>
      </c>
      <c r="E3390" s="57" t="str">
        <f>작성용!B3387</f>
        <v>흥국화재해상보험(수익증권)</v>
      </c>
      <c r="F3390" s="57" t="str">
        <f>작성용!C3387</f>
        <v>재평가</v>
      </c>
      <c r="G3390" s="57" t="str">
        <f>작성용!D3387</f>
        <v>KIAMCO아부다비캠퍼스사모특별자산투자신탁</v>
      </c>
      <c r="H3390" s="58" t="str">
        <f>작성용!E3387</f>
        <v>KBP2019090104</v>
      </c>
      <c r="I3390" s="57" t="str">
        <f>작성용!F3387</f>
        <v>B02</v>
      </c>
      <c r="J3390" s="57">
        <f>작성용!G3387</f>
        <v>0</v>
      </c>
      <c r="K3390" s="57" t="str">
        <f>작성용!H3387</f>
        <v>-</v>
      </c>
      <c r="L3390" s="57" t="str">
        <f>작성용!N3387</f>
        <v xml:space="preserve">분기 </v>
      </c>
      <c r="M3390" s="56" t="str">
        <f>작성용!U3387</f>
        <v>2025.03.31</v>
      </c>
      <c r="N3390" s="56" t="str">
        <f>작성용!V3387</f>
        <v>룩스루</v>
      </c>
      <c r="O3390" s="56" t="str">
        <f>작성용!W3387</f>
        <v>룩스루</v>
      </c>
      <c r="P3390" s="56" t="str">
        <f>작성용!X3387</f>
        <v>-</v>
      </c>
      <c r="Q3390" s="57" t="str">
        <f>작성용!AD3387</f>
        <v>대체평가3사업본부</v>
      </c>
      <c r="R3390" s="59">
        <f>작성용!AE3387</f>
        <v>0</v>
      </c>
      <c r="S3390" s="57" t="str">
        <f>작성용!AF3387</f>
        <v>대체평가3사업본부</v>
      </c>
      <c r="T3390" s="60" t="str">
        <f>작성용!AG3387</f>
        <v>김기욱/정창수</v>
      </c>
      <c r="U3390" s="60" t="str">
        <f>작성용!AH3387</f>
        <v>김기욱/정창수</v>
      </c>
      <c r="V3390" s="55">
        <f>작성용!AA3387</f>
        <v>202503</v>
      </c>
      <c r="W3390" s="57" t="str">
        <f>작성용!AC3387</f>
        <v>[T]기타보험기관[1본부]</v>
      </c>
      <c r="X3390" s="57" t="str">
        <f>작성용!O3387</f>
        <v xml:space="preserve"> </v>
      </c>
      <c r="Y3390" s="57" t="str">
        <f>작성용!P3387</f>
        <v xml:space="preserve"> </v>
      </c>
      <c r="Z3390" s="57" t="str">
        <f>작성용!Q3387</f>
        <v xml:space="preserve"> </v>
      </c>
      <c r="AA3390" s="55" t="str">
        <f>작성용!AJ3387</f>
        <v>-</v>
      </c>
      <c r="AB3390" s="55">
        <f>작성용!AB3387</f>
        <v>0</v>
      </c>
    </row>
    <row r="3391" spans="1:28" s="11" customFormat="1" ht="16.5" hidden="1" customHeight="1" x14ac:dyDescent="0.3">
      <c r="A3391" s="53">
        <f>작성용!AL3388</f>
        <v>3387</v>
      </c>
      <c r="B3391" s="54" t="str">
        <f>작성용!AI3388</f>
        <v>-</v>
      </c>
      <c r="C3391" s="55" t="str">
        <f>작성용!AK3388</f>
        <v>개별종목</v>
      </c>
      <c r="D3391" s="56">
        <f>작성용!T3388</f>
        <v>45702</v>
      </c>
      <c r="E3391" s="57" t="str">
        <f>작성용!B3388</f>
        <v>흥국화재해상보험(수익증권)</v>
      </c>
      <c r="F3391" s="57" t="str">
        <f>작성용!C3388</f>
        <v>재평가</v>
      </c>
      <c r="G3391" s="57" t="str">
        <f>작성용!D3388</f>
        <v>JB에어라인사모특별자산투자신탁7호</v>
      </c>
      <c r="H3391" s="58" t="str">
        <f>작성용!E3388</f>
        <v>KBP2019090090</v>
      </c>
      <c r="I3391" s="57" t="str">
        <f>작성용!F3388</f>
        <v>B02</v>
      </c>
      <c r="J3391" s="57">
        <f>작성용!G3388</f>
        <v>0</v>
      </c>
      <c r="K3391" s="57" t="str">
        <f>작성용!H3388</f>
        <v>-</v>
      </c>
      <c r="L3391" s="57" t="str">
        <f>작성용!N3388</f>
        <v xml:space="preserve">분기 </v>
      </c>
      <c r="M3391" s="56" t="str">
        <f>작성용!U3388</f>
        <v>2025.03.31</v>
      </c>
      <c r="N3391" s="56" t="str">
        <f>작성용!V3388</f>
        <v>룩스루</v>
      </c>
      <c r="O3391" s="56" t="str">
        <f>작성용!W3388</f>
        <v>룩스루</v>
      </c>
      <c r="P3391" s="56" t="str">
        <f>작성용!X3388</f>
        <v>-</v>
      </c>
      <c r="Q3391" s="57" t="str">
        <f>작성용!AD3388</f>
        <v>대체평가3사업본부</v>
      </c>
      <c r="R3391" s="59">
        <f>작성용!AE3388</f>
        <v>0</v>
      </c>
      <c r="S3391" s="57" t="str">
        <f>작성용!AF3388</f>
        <v>대체평가3사업본부</v>
      </c>
      <c r="T3391" s="60" t="str">
        <f>작성용!AG3388</f>
        <v>김기욱/정창수</v>
      </c>
      <c r="U3391" s="60" t="str">
        <f>작성용!AH3388</f>
        <v>김기욱/정창수</v>
      </c>
      <c r="V3391" s="55">
        <f>작성용!AA3388</f>
        <v>202503</v>
      </c>
      <c r="W3391" s="57" t="str">
        <f>작성용!AC3388</f>
        <v>[T]기타보험기관[1본부]</v>
      </c>
      <c r="X3391" s="57" t="str">
        <f>작성용!O3388</f>
        <v xml:space="preserve"> </v>
      </c>
      <c r="Y3391" s="57" t="str">
        <f>작성용!P3388</f>
        <v xml:space="preserve"> </v>
      </c>
      <c r="Z3391" s="57" t="str">
        <f>작성용!Q3388</f>
        <v xml:space="preserve"> </v>
      </c>
      <c r="AA3391" s="55" t="str">
        <f>작성용!AJ3388</f>
        <v>-</v>
      </c>
      <c r="AB3391" s="55">
        <f>작성용!AB3388</f>
        <v>0</v>
      </c>
    </row>
    <row r="3392" spans="1:28" s="11" customFormat="1" ht="16.5" hidden="1" customHeight="1" x14ac:dyDescent="0.3">
      <c r="A3392" s="53">
        <f>작성용!AL3389</f>
        <v>3388</v>
      </c>
      <c r="B3392" s="54" t="str">
        <f>작성용!AI3389</f>
        <v>-</v>
      </c>
      <c r="C3392" s="55" t="str">
        <f>작성용!AK3389</f>
        <v>개별종목</v>
      </c>
      <c r="D3392" s="56">
        <f>작성용!T3389</f>
        <v>45702</v>
      </c>
      <c r="E3392" s="57" t="str">
        <f>작성용!B3389</f>
        <v>흥국화재해상보험(수익증권)</v>
      </c>
      <c r="F3392" s="57" t="str">
        <f>작성용!C3389</f>
        <v>재평가</v>
      </c>
      <c r="G3392" s="57" t="str">
        <f>작성용!D3389</f>
        <v>칸서스신에너지전문투자형사모특별자산투자신탁6호</v>
      </c>
      <c r="H3392" s="58" t="str">
        <f>작성용!E3389</f>
        <v>KBP2018120230</v>
      </c>
      <c r="I3392" s="57" t="str">
        <f>작성용!F3389</f>
        <v>B02</v>
      </c>
      <c r="J3392" s="57">
        <f>작성용!G3389</f>
        <v>0</v>
      </c>
      <c r="K3392" s="57" t="str">
        <f>작성용!H3389</f>
        <v>-</v>
      </c>
      <c r="L3392" s="57" t="str">
        <f>작성용!N3389</f>
        <v xml:space="preserve">분기 </v>
      </c>
      <c r="M3392" s="56" t="str">
        <f>작성용!U3389</f>
        <v>2025.03.31</v>
      </c>
      <c r="N3392" s="56" t="str">
        <f>작성용!V3389</f>
        <v>룩스루</v>
      </c>
      <c r="O3392" s="56" t="str">
        <f>작성용!W3389</f>
        <v>룩스루</v>
      </c>
      <c r="P3392" s="56" t="str">
        <f>작성용!X3389</f>
        <v>-</v>
      </c>
      <c r="Q3392" s="57" t="str">
        <f>작성용!AD3389</f>
        <v>대체평가3사업본부</v>
      </c>
      <c r="R3392" s="59">
        <f>작성용!AE3389</f>
        <v>0</v>
      </c>
      <c r="S3392" s="57" t="str">
        <f>작성용!AF3389</f>
        <v>대체평가3사업본부</v>
      </c>
      <c r="T3392" s="60" t="str">
        <f>작성용!AG3389</f>
        <v>김기욱/정창수</v>
      </c>
      <c r="U3392" s="60" t="str">
        <f>작성용!AH3389</f>
        <v>김기욱/정창수</v>
      </c>
      <c r="V3392" s="55">
        <f>작성용!AA3389</f>
        <v>202503</v>
      </c>
      <c r="W3392" s="57" t="str">
        <f>작성용!AC3389</f>
        <v>[T]기타보험기관[1본부]</v>
      </c>
      <c r="X3392" s="57" t="str">
        <f>작성용!O3389</f>
        <v xml:space="preserve"> </v>
      </c>
      <c r="Y3392" s="57" t="str">
        <f>작성용!P3389</f>
        <v xml:space="preserve"> </v>
      </c>
      <c r="Z3392" s="57" t="str">
        <f>작성용!Q3389</f>
        <v xml:space="preserve"> </v>
      </c>
      <c r="AA3392" s="55" t="str">
        <f>작성용!AJ3389</f>
        <v>-</v>
      </c>
      <c r="AB3392" s="55">
        <f>작성용!AB3389</f>
        <v>0</v>
      </c>
    </row>
    <row r="3393" spans="1:28" s="11" customFormat="1" ht="16.5" hidden="1" customHeight="1" x14ac:dyDescent="0.3">
      <c r="A3393" s="53">
        <f>작성용!AL3390</f>
        <v>3389</v>
      </c>
      <c r="B3393" s="54" t="str">
        <f>작성용!AI3390</f>
        <v>-</v>
      </c>
      <c r="C3393" s="55" t="str">
        <f>작성용!AK3390</f>
        <v>개별종목</v>
      </c>
      <c r="D3393" s="56">
        <f>작성용!T3390</f>
        <v>45702</v>
      </c>
      <c r="E3393" s="57" t="str">
        <f>작성용!B3390</f>
        <v>흥국화재해상보험(수익증권)</v>
      </c>
      <c r="F3393" s="57" t="str">
        <f>작성용!C3390</f>
        <v>재평가</v>
      </c>
      <c r="G3393" s="57" t="str">
        <f>작성용!D3390</f>
        <v>IBK태양광발전전문투자형사모특별자산투자신탁제2호</v>
      </c>
      <c r="H3393" s="58" t="str">
        <f>작성용!E3390</f>
        <v>KBP2018120210</v>
      </c>
      <c r="I3393" s="57" t="str">
        <f>작성용!F3390</f>
        <v>B02</v>
      </c>
      <c r="J3393" s="57">
        <f>작성용!G3390</f>
        <v>0</v>
      </c>
      <c r="K3393" s="57" t="str">
        <f>작성용!H3390</f>
        <v>-</v>
      </c>
      <c r="L3393" s="57" t="str">
        <f>작성용!N3390</f>
        <v xml:space="preserve">분기 </v>
      </c>
      <c r="M3393" s="56" t="str">
        <f>작성용!U3390</f>
        <v>2025.03.31</v>
      </c>
      <c r="N3393" s="56" t="str">
        <f>작성용!V3390</f>
        <v>룩스루</v>
      </c>
      <c r="O3393" s="56" t="str">
        <f>작성용!W3390</f>
        <v>룩스루</v>
      </c>
      <c r="P3393" s="56" t="str">
        <f>작성용!X3390</f>
        <v>-</v>
      </c>
      <c r="Q3393" s="57" t="str">
        <f>작성용!AD3390</f>
        <v>대체평가3사업본부</v>
      </c>
      <c r="R3393" s="59">
        <f>작성용!AE3390</f>
        <v>0</v>
      </c>
      <c r="S3393" s="57" t="str">
        <f>작성용!AF3390</f>
        <v>대체평가3사업본부</v>
      </c>
      <c r="T3393" s="60" t="str">
        <f>작성용!AG3390</f>
        <v>김기욱/정창수</v>
      </c>
      <c r="U3393" s="60" t="str">
        <f>작성용!AH3390</f>
        <v>김기욱/정창수</v>
      </c>
      <c r="V3393" s="55">
        <f>작성용!AA3390</f>
        <v>202503</v>
      </c>
      <c r="W3393" s="57" t="str">
        <f>작성용!AC3390</f>
        <v>[T]기타보험기관[1본부]</v>
      </c>
      <c r="X3393" s="57" t="str">
        <f>작성용!O3390</f>
        <v xml:space="preserve"> </v>
      </c>
      <c r="Y3393" s="57" t="str">
        <f>작성용!P3390</f>
        <v xml:space="preserve"> </v>
      </c>
      <c r="Z3393" s="57" t="str">
        <f>작성용!Q3390</f>
        <v xml:space="preserve"> </v>
      </c>
      <c r="AA3393" s="55" t="str">
        <f>작성용!AJ3390</f>
        <v>-</v>
      </c>
      <c r="AB3393" s="55">
        <f>작성용!AB3390</f>
        <v>0</v>
      </c>
    </row>
    <row r="3394" spans="1:28" s="11" customFormat="1" ht="16.5" hidden="1" customHeight="1" x14ac:dyDescent="0.3">
      <c r="A3394" s="53">
        <f>작성용!AL3391</f>
        <v>3390</v>
      </c>
      <c r="B3394" s="54" t="str">
        <f>작성용!AI3391</f>
        <v>-</v>
      </c>
      <c r="C3394" s="55" t="str">
        <f>작성용!AK3391</f>
        <v>개별종목</v>
      </c>
      <c r="D3394" s="56">
        <f>작성용!T3391</f>
        <v>45702</v>
      </c>
      <c r="E3394" s="57" t="str">
        <f>작성용!B3391</f>
        <v>흥국화재해상보험(수익증권)</v>
      </c>
      <c r="F3394" s="57" t="str">
        <f>작성용!C3391</f>
        <v>재평가</v>
      </c>
      <c r="G3394" s="57" t="str">
        <f>작성용!D3391</f>
        <v>흥국하이클래스일반사모특별자산투자신탁52호[대출]</v>
      </c>
      <c r="H3394" s="58" t="str">
        <f>작성용!E3391</f>
        <v>KBP2023090053</v>
      </c>
      <c r="I3394" s="57" t="str">
        <f>작성용!F3391</f>
        <v>B02</v>
      </c>
      <c r="J3394" s="57">
        <f>작성용!G3391</f>
        <v>0</v>
      </c>
      <c r="K3394" s="57" t="str">
        <f>작성용!H3391</f>
        <v>-</v>
      </c>
      <c r="L3394" s="57" t="str">
        <f>작성용!N3391</f>
        <v xml:space="preserve">분기 </v>
      </c>
      <c r="M3394" s="56" t="str">
        <f>작성용!U3391</f>
        <v>2025.03.31</v>
      </c>
      <c r="N3394" s="56" t="str">
        <f>작성용!V3391</f>
        <v>룩스루</v>
      </c>
      <c r="O3394" s="56" t="str">
        <f>작성용!W3391</f>
        <v>룩스루</v>
      </c>
      <c r="P3394" s="56" t="str">
        <f>작성용!X3391</f>
        <v>-</v>
      </c>
      <c r="Q3394" s="57" t="str">
        <f>작성용!AD3391</f>
        <v>대체평가3사업본부</v>
      </c>
      <c r="R3394" s="59">
        <f>작성용!AE3391</f>
        <v>0</v>
      </c>
      <c r="S3394" s="57" t="str">
        <f>작성용!AF3391</f>
        <v>대체평가3사업본부</v>
      </c>
      <c r="T3394" s="60" t="str">
        <f>작성용!AG3391</f>
        <v>김기욱/정창수</v>
      </c>
      <c r="U3394" s="60" t="str">
        <f>작성용!AH3391</f>
        <v>김기욱/정창수</v>
      </c>
      <c r="V3394" s="55">
        <f>작성용!AA3391</f>
        <v>202503</v>
      </c>
      <c r="W3394" s="57" t="str">
        <f>작성용!AC3391</f>
        <v>[T]기타보험기관[1본부]</v>
      </c>
      <c r="X3394" s="57" t="str">
        <f>작성용!O3391</f>
        <v xml:space="preserve"> </v>
      </c>
      <c r="Y3394" s="57" t="str">
        <f>작성용!P3391</f>
        <v xml:space="preserve"> </v>
      </c>
      <c r="Z3394" s="57" t="str">
        <f>작성용!Q3391</f>
        <v xml:space="preserve"> </v>
      </c>
      <c r="AA3394" s="55" t="str">
        <f>작성용!AJ3391</f>
        <v>-</v>
      </c>
      <c r="AB3394" s="55">
        <f>작성용!AB3391</f>
        <v>0</v>
      </c>
    </row>
    <row r="3395" spans="1:28" s="11" customFormat="1" ht="16.5" hidden="1" customHeight="1" x14ac:dyDescent="0.3">
      <c r="A3395" s="53">
        <f>작성용!AL3392</f>
        <v>3391</v>
      </c>
      <c r="B3395" s="54" t="str">
        <f>작성용!AI3392</f>
        <v>-</v>
      </c>
      <c r="C3395" s="55" t="str">
        <f>작성용!AK3392</f>
        <v>개별종목</v>
      </c>
      <c r="D3395" s="56">
        <f>작성용!T3392</f>
        <v>45702</v>
      </c>
      <c r="E3395" s="57" t="str">
        <f>작성용!B3392</f>
        <v>흥국화재해상보험(수익증권)</v>
      </c>
      <c r="F3395" s="57" t="str">
        <f>작성용!C3392</f>
        <v>재평가</v>
      </c>
      <c r="G3395" s="57" t="str">
        <f>작성용!D3392</f>
        <v>에이아이파트너스수송인프라전문투자형사모특별자산투자신탁2호</v>
      </c>
      <c r="H3395" s="58" t="str">
        <f>작성용!E3392</f>
        <v>KBP2019120319</v>
      </c>
      <c r="I3395" s="57" t="str">
        <f>작성용!F3392</f>
        <v>B02</v>
      </c>
      <c r="J3395" s="57">
        <f>작성용!G3392</f>
        <v>0</v>
      </c>
      <c r="K3395" s="57" t="str">
        <f>작성용!H3392</f>
        <v>-</v>
      </c>
      <c r="L3395" s="57" t="str">
        <f>작성용!N3392</f>
        <v xml:space="preserve">분기 </v>
      </c>
      <c r="M3395" s="56" t="str">
        <f>작성용!U3392</f>
        <v>2025.03.31</v>
      </c>
      <c r="N3395" s="56" t="str">
        <f>작성용!V3392</f>
        <v>룩스루</v>
      </c>
      <c r="O3395" s="56" t="str">
        <f>작성용!W3392</f>
        <v>룩스루</v>
      </c>
      <c r="P3395" s="56" t="str">
        <f>작성용!X3392</f>
        <v>-</v>
      </c>
      <c r="Q3395" s="57" t="str">
        <f>작성용!AD3392</f>
        <v>대체평가3사업본부</v>
      </c>
      <c r="R3395" s="59">
        <f>작성용!AE3392</f>
        <v>0</v>
      </c>
      <c r="S3395" s="57" t="str">
        <f>작성용!AF3392</f>
        <v>대체평가3사업본부</v>
      </c>
      <c r="T3395" s="60" t="str">
        <f>작성용!AG3392</f>
        <v>김기욱/정창수</v>
      </c>
      <c r="U3395" s="60" t="str">
        <f>작성용!AH3392</f>
        <v>김기욱/정창수</v>
      </c>
      <c r="V3395" s="55">
        <f>작성용!AA3392</f>
        <v>202503</v>
      </c>
      <c r="W3395" s="57" t="str">
        <f>작성용!AC3392</f>
        <v>[T]기타보험기관[1본부]</v>
      </c>
      <c r="X3395" s="57" t="str">
        <f>작성용!O3392</f>
        <v xml:space="preserve"> </v>
      </c>
      <c r="Y3395" s="57" t="str">
        <f>작성용!P3392</f>
        <v xml:space="preserve"> </v>
      </c>
      <c r="Z3395" s="57" t="str">
        <f>작성용!Q3392</f>
        <v xml:space="preserve"> </v>
      </c>
      <c r="AA3395" s="55" t="str">
        <f>작성용!AJ3392</f>
        <v>-</v>
      </c>
      <c r="AB3395" s="55">
        <f>작성용!AB3392</f>
        <v>0</v>
      </c>
    </row>
    <row r="3396" spans="1:28" s="11" customFormat="1" ht="16.5" hidden="1" customHeight="1" x14ac:dyDescent="0.3">
      <c r="A3396" s="53">
        <f>작성용!AL3393</f>
        <v>3392</v>
      </c>
      <c r="B3396" s="54" t="str">
        <f>작성용!AI3393</f>
        <v>-</v>
      </c>
      <c r="C3396" s="55" t="str">
        <f>작성용!AK3393</f>
        <v>개별종목</v>
      </c>
      <c r="D3396" s="56">
        <f>작성용!T3393</f>
        <v>45702</v>
      </c>
      <c r="E3396" s="57" t="str">
        <f>작성용!B3393</f>
        <v>흥국화재해상보험(수익증권)</v>
      </c>
      <c r="F3396" s="57" t="str">
        <f>작성용!C3393</f>
        <v>재평가</v>
      </c>
      <c r="G3396" s="57" t="str">
        <f>작성용!D3393</f>
        <v>신한의정부경전철전문투자형사모특별자산투자신탁</v>
      </c>
      <c r="H3396" s="58" t="str">
        <f>작성용!E3393</f>
        <v>KBP2020090092</v>
      </c>
      <c r="I3396" s="57" t="str">
        <f>작성용!F3393</f>
        <v>B02</v>
      </c>
      <c r="J3396" s="57">
        <f>작성용!G3393</f>
        <v>0</v>
      </c>
      <c r="K3396" s="57" t="str">
        <f>작성용!H3393</f>
        <v>-</v>
      </c>
      <c r="L3396" s="57" t="str">
        <f>작성용!N3393</f>
        <v xml:space="preserve">분기 </v>
      </c>
      <c r="M3396" s="56" t="str">
        <f>작성용!U3393</f>
        <v>2025.03.31</v>
      </c>
      <c r="N3396" s="56" t="str">
        <f>작성용!V3393</f>
        <v>룩스루</v>
      </c>
      <c r="O3396" s="56" t="str">
        <f>작성용!W3393</f>
        <v>룩스루</v>
      </c>
      <c r="P3396" s="56" t="str">
        <f>작성용!X3393</f>
        <v>-</v>
      </c>
      <c r="Q3396" s="57" t="str">
        <f>작성용!AD3393</f>
        <v>대체평가3사업본부</v>
      </c>
      <c r="R3396" s="59">
        <f>작성용!AE3393</f>
        <v>0</v>
      </c>
      <c r="S3396" s="57" t="str">
        <f>작성용!AF3393</f>
        <v>대체평가3사업본부</v>
      </c>
      <c r="T3396" s="60" t="str">
        <f>작성용!AG3393</f>
        <v>김기욱/정창수</v>
      </c>
      <c r="U3396" s="60" t="str">
        <f>작성용!AH3393</f>
        <v>김기욱/정창수</v>
      </c>
      <c r="V3396" s="55">
        <f>작성용!AA3393</f>
        <v>202503</v>
      </c>
      <c r="W3396" s="57" t="str">
        <f>작성용!AC3393</f>
        <v>[T]기타보험기관[1본부]</v>
      </c>
      <c r="X3396" s="57" t="str">
        <f>작성용!O3393</f>
        <v xml:space="preserve"> </v>
      </c>
      <c r="Y3396" s="57" t="str">
        <f>작성용!P3393</f>
        <v xml:space="preserve"> </v>
      </c>
      <c r="Z3396" s="57" t="str">
        <f>작성용!Q3393</f>
        <v xml:space="preserve"> </v>
      </c>
      <c r="AA3396" s="55" t="str">
        <f>작성용!AJ3393</f>
        <v>-</v>
      </c>
      <c r="AB3396" s="55">
        <f>작성용!AB3393</f>
        <v>0</v>
      </c>
    </row>
    <row r="3397" spans="1:28" s="11" customFormat="1" ht="16.5" hidden="1" customHeight="1" x14ac:dyDescent="0.3">
      <c r="A3397" s="53">
        <f>작성용!AL3394</f>
        <v>3393</v>
      </c>
      <c r="B3397" s="54" t="str">
        <f>작성용!AI3394</f>
        <v>-</v>
      </c>
      <c r="C3397" s="55" t="str">
        <f>작성용!AK3394</f>
        <v>개별종목</v>
      </c>
      <c r="D3397" s="56">
        <f>작성용!T3394</f>
        <v>45702</v>
      </c>
      <c r="E3397" s="57" t="str">
        <f>작성용!B3394</f>
        <v>흥국화재해상보험(수익증권)</v>
      </c>
      <c r="F3397" s="57" t="str">
        <f>작성용!C3394</f>
        <v>재평가</v>
      </c>
      <c r="G3397" s="57" t="str">
        <f>작성용!D3394</f>
        <v>KB광명서울고속도로전문투자형사모특별자산투자신탁</v>
      </c>
      <c r="H3397" s="58" t="str">
        <f>작성용!E3394</f>
        <v>KBP2019090155</v>
      </c>
      <c r="I3397" s="57" t="str">
        <f>작성용!F3394</f>
        <v>B02</v>
      </c>
      <c r="J3397" s="57">
        <f>작성용!G3394</f>
        <v>0</v>
      </c>
      <c r="K3397" s="57" t="str">
        <f>작성용!H3394</f>
        <v>-</v>
      </c>
      <c r="L3397" s="57" t="str">
        <f>작성용!N3394</f>
        <v xml:space="preserve">분기 </v>
      </c>
      <c r="M3397" s="56" t="str">
        <f>작성용!U3394</f>
        <v>2025.03.31</v>
      </c>
      <c r="N3397" s="56" t="str">
        <f>작성용!V3394</f>
        <v>룩스루</v>
      </c>
      <c r="O3397" s="56" t="str">
        <f>작성용!W3394</f>
        <v>룩스루</v>
      </c>
      <c r="P3397" s="56" t="str">
        <f>작성용!X3394</f>
        <v>-</v>
      </c>
      <c r="Q3397" s="57" t="str">
        <f>작성용!AD3394</f>
        <v>대체평가3사업본부</v>
      </c>
      <c r="R3397" s="59">
        <f>작성용!AE3394</f>
        <v>0</v>
      </c>
      <c r="S3397" s="57" t="str">
        <f>작성용!AF3394</f>
        <v>대체평가3사업본부</v>
      </c>
      <c r="T3397" s="60" t="str">
        <f>작성용!AG3394</f>
        <v>김기욱/정창수</v>
      </c>
      <c r="U3397" s="60" t="str">
        <f>작성용!AH3394</f>
        <v>김기욱/정창수</v>
      </c>
      <c r="V3397" s="55">
        <f>작성용!AA3394</f>
        <v>202503</v>
      </c>
      <c r="W3397" s="57" t="str">
        <f>작성용!AC3394</f>
        <v>[T]기타보험기관[1본부]</v>
      </c>
      <c r="X3397" s="57" t="str">
        <f>작성용!O3394</f>
        <v xml:space="preserve"> </v>
      </c>
      <c r="Y3397" s="57" t="str">
        <f>작성용!P3394</f>
        <v xml:space="preserve"> </v>
      </c>
      <c r="Z3397" s="57" t="str">
        <f>작성용!Q3394</f>
        <v xml:space="preserve"> </v>
      </c>
      <c r="AA3397" s="55" t="str">
        <f>작성용!AJ3394</f>
        <v>-</v>
      </c>
      <c r="AB3397" s="55">
        <f>작성용!AB3394</f>
        <v>0</v>
      </c>
    </row>
    <row r="3398" spans="1:28" s="11" customFormat="1" ht="16.5" hidden="1" customHeight="1" x14ac:dyDescent="0.3">
      <c r="A3398" s="53">
        <f>작성용!AL3395</f>
        <v>3394</v>
      </c>
      <c r="B3398" s="54" t="str">
        <f>작성용!AI3395</f>
        <v>-</v>
      </c>
      <c r="C3398" s="55" t="str">
        <f>작성용!AK3395</f>
        <v>개별종목</v>
      </c>
      <c r="D3398" s="56">
        <f>작성용!T3395</f>
        <v>45702</v>
      </c>
      <c r="E3398" s="57" t="str">
        <f>작성용!B3395</f>
        <v>흥국화재해상보험(수익증권)</v>
      </c>
      <c r="F3398" s="57" t="str">
        <f>작성용!C3395</f>
        <v>재평가</v>
      </c>
      <c r="G3398" s="57" t="str">
        <f>작성용!D3395</f>
        <v>KIAMCO도로투자사모특별자산투자신탁제11호</v>
      </c>
      <c r="H3398" s="58" t="str">
        <f>작성용!E3395</f>
        <v>KBP2019090154</v>
      </c>
      <c r="I3398" s="57" t="str">
        <f>작성용!F3395</f>
        <v>B02</v>
      </c>
      <c r="J3398" s="57">
        <f>작성용!G3395</f>
        <v>0</v>
      </c>
      <c r="K3398" s="57" t="str">
        <f>작성용!H3395</f>
        <v>-</v>
      </c>
      <c r="L3398" s="57" t="str">
        <f>작성용!N3395</f>
        <v xml:space="preserve">분기 </v>
      </c>
      <c r="M3398" s="56" t="str">
        <f>작성용!U3395</f>
        <v>2025.03.31</v>
      </c>
      <c r="N3398" s="56" t="str">
        <f>작성용!V3395</f>
        <v>룩스루</v>
      </c>
      <c r="O3398" s="56" t="str">
        <f>작성용!W3395</f>
        <v>룩스루</v>
      </c>
      <c r="P3398" s="56" t="str">
        <f>작성용!X3395</f>
        <v>-</v>
      </c>
      <c r="Q3398" s="57" t="str">
        <f>작성용!AD3395</f>
        <v>대체평가3사업본부</v>
      </c>
      <c r="R3398" s="59">
        <f>작성용!AE3395</f>
        <v>0</v>
      </c>
      <c r="S3398" s="57" t="str">
        <f>작성용!AF3395</f>
        <v>대체평가3사업본부</v>
      </c>
      <c r="T3398" s="60" t="str">
        <f>작성용!AG3395</f>
        <v>김기욱/정창수</v>
      </c>
      <c r="U3398" s="60" t="str">
        <f>작성용!AH3395</f>
        <v>김기욱/정창수</v>
      </c>
      <c r="V3398" s="55">
        <f>작성용!AA3395</f>
        <v>202503</v>
      </c>
      <c r="W3398" s="57" t="str">
        <f>작성용!AC3395</f>
        <v>[T]기타보험기관[1본부]</v>
      </c>
      <c r="X3398" s="57" t="str">
        <f>작성용!O3395</f>
        <v xml:space="preserve"> </v>
      </c>
      <c r="Y3398" s="57" t="str">
        <f>작성용!P3395</f>
        <v xml:space="preserve"> </v>
      </c>
      <c r="Z3398" s="57" t="str">
        <f>작성용!Q3395</f>
        <v xml:space="preserve"> </v>
      </c>
      <c r="AA3398" s="55" t="str">
        <f>작성용!AJ3395</f>
        <v>-</v>
      </c>
      <c r="AB3398" s="55">
        <f>작성용!AB3395</f>
        <v>0</v>
      </c>
    </row>
    <row r="3399" spans="1:28" s="11" customFormat="1" ht="16.5" hidden="1" customHeight="1" x14ac:dyDescent="0.3">
      <c r="A3399" s="53">
        <f>작성용!AL3396</f>
        <v>3395</v>
      </c>
      <c r="B3399" s="54" t="str">
        <f>작성용!AI3396</f>
        <v>-</v>
      </c>
      <c r="C3399" s="55" t="str">
        <f>작성용!AK3396</f>
        <v>개별종목</v>
      </c>
      <c r="D3399" s="56">
        <f>작성용!T3396</f>
        <v>45702</v>
      </c>
      <c r="E3399" s="57" t="str">
        <f>작성용!B3396</f>
        <v>흥국화재해상보험(수익증권)</v>
      </c>
      <c r="F3399" s="57" t="str">
        <f>작성용!C3396</f>
        <v>재평가</v>
      </c>
      <c r="G3399" s="57" t="str">
        <f>작성용!D3396</f>
        <v>맥쿼리글로벌인프라대출전문투자형사모특별자산투자신탁2호</v>
      </c>
      <c r="H3399" s="58" t="str">
        <f>작성용!E3396</f>
        <v>KBP2023090099</v>
      </c>
      <c r="I3399" s="57" t="str">
        <f>작성용!F3396</f>
        <v>B02</v>
      </c>
      <c r="J3399" s="57">
        <f>작성용!G3396</f>
        <v>0</v>
      </c>
      <c r="K3399" s="57" t="str">
        <f>작성용!H3396</f>
        <v>-</v>
      </c>
      <c r="L3399" s="57" t="str">
        <f>작성용!N3396</f>
        <v xml:space="preserve">분기 </v>
      </c>
      <c r="M3399" s="56" t="str">
        <f>작성용!U3396</f>
        <v>2025.03.31</v>
      </c>
      <c r="N3399" s="56" t="str">
        <f>작성용!V3396</f>
        <v>룩스루</v>
      </c>
      <c r="O3399" s="56" t="str">
        <f>작성용!W3396</f>
        <v>룩스루</v>
      </c>
      <c r="P3399" s="56" t="str">
        <f>작성용!X3396</f>
        <v>-</v>
      </c>
      <c r="Q3399" s="57" t="str">
        <f>작성용!AD3396</f>
        <v>대체평가3사업본부</v>
      </c>
      <c r="R3399" s="59">
        <f>작성용!AE3396</f>
        <v>0</v>
      </c>
      <c r="S3399" s="57" t="str">
        <f>작성용!AF3396</f>
        <v>대체평가3사업본부</v>
      </c>
      <c r="T3399" s="60" t="str">
        <f>작성용!AG3396</f>
        <v>김기욱/정창수</v>
      </c>
      <c r="U3399" s="60" t="str">
        <f>작성용!AH3396</f>
        <v>김기욱/정창수</v>
      </c>
      <c r="V3399" s="55">
        <f>작성용!AA3396</f>
        <v>202503</v>
      </c>
      <c r="W3399" s="57" t="str">
        <f>작성용!AC3396</f>
        <v>[T]기타보험기관[1본부]</v>
      </c>
      <c r="X3399" s="57" t="str">
        <f>작성용!O3396</f>
        <v xml:space="preserve"> </v>
      </c>
      <c r="Y3399" s="57" t="str">
        <f>작성용!P3396</f>
        <v xml:space="preserve"> </v>
      </c>
      <c r="Z3399" s="57" t="str">
        <f>작성용!Q3396</f>
        <v xml:space="preserve"> </v>
      </c>
      <c r="AA3399" s="55" t="str">
        <f>작성용!AJ3396</f>
        <v>-</v>
      </c>
      <c r="AB3399" s="55">
        <f>작성용!AB3396</f>
        <v>0</v>
      </c>
    </row>
    <row r="3400" spans="1:28" s="11" customFormat="1" ht="16.5" hidden="1" customHeight="1" x14ac:dyDescent="0.3">
      <c r="A3400" s="53">
        <f>작성용!AL3397</f>
        <v>3396</v>
      </c>
      <c r="B3400" s="54" t="str">
        <f>작성용!AI3397</f>
        <v>-</v>
      </c>
      <c r="C3400" s="55" t="str">
        <f>작성용!AK3397</f>
        <v>개별종목</v>
      </c>
      <c r="D3400" s="56">
        <f>작성용!T3397</f>
        <v>45702</v>
      </c>
      <c r="E3400" s="57" t="str">
        <f>작성용!B3397</f>
        <v>흥국화재해상보험(수익증권)</v>
      </c>
      <c r="F3400" s="57" t="str">
        <f>작성용!C3397</f>
        <v>재평가</v>
      </c>
      <c r="G3400" s="57" t="str">
        <f>작성용!D3397</f>
        <v>키움부산동서고속화도로전문투자형사모투자신탁</v>
      </c>
      <c r="H3400" s="58" t="str">
        <f>작성용!E3397</f>
        <v>KBP2020090015</v>
      </c>
      <c r="I3400" s="57" t="str">
        <f>작성용!F3397</f>
        <v>B02</v>
      </c>
      <c r="J3400" s="57">
        <f>작성용!G3397</f>
        <v>0</v>
      </c>
      <c r="K3400" s="57" t="str">
        <f>작성용!H3397</f>
        <v>-</v>
      </c>
      <c r="L3400" s="57" t="str">
        <f>작성용!N3397</f>
        <v xml:space="preserve">분기 </v>
      </c>
      <c r="M3400" s="56" t="str">
        <f>작성용!U3397</f>
        <v>2025.03.31</v>
      </c>
      <c r="N3400" s="56" t="str">
        <f>작성용!V3397</f>
        <v>룩스루</v>
      </c>
      <c r="O3400" s="56" t="str">
        <f>작성용!W3397</f>
        <v>룩스루</v>
      </c>
      <c r="P3400" s="56" t="str">
        <f>작성용!X3397</f>
        <v>-</v>
      </c>
      <c r="Q3400" s="57" t="str">
        <f>작성용!AD3397</f>
        <v>대체평가3사업본부</v>
      </c>
      <c r="R3400" s="59">
        <f>작성용!AE3397</f>
        <v>0</v>
      </c>
      <c r="S3400" s="57" t="str">
        <f>작성용!AF3397</f>
        <v>대체평가3사업본부</v>
      </c>
      <c r="T3400" s="60" t="str">
        <f>작성용!AG3397</f>
        <v>김기욱/정창수</v>
      </c>
      <c r="U3400" s="60" t="str">
        <f>작성용!AH3397</f>
        <v>김기욱/정창수</v>
      </c>
      <c r="V3400" s="55">
        <f>작성용!AA3397</f>
        <v>202503</v>
      </c>
      <c r="W3400" s="57" t="str">
        <f>작성용!AC3397</f>
        <v>[T]기타보험기관[1본부]</v>
      </c>
      <c r="X3400" s="57" t="str">
        <f>작성용!O3397</f>
        <v xml:space="preserve"> </v>
      </c>
      <c r="Y3400" s="57" t="str">
        <f>작성용!P3397</f>
        <v xml:space="preserve"> </v>
      </c>
      <c r="Z3400" s="57" t="str">
        <f>작성용!Q3397</f>
        <v xml:space="preserve"> </v>
      </c>
      <c r="AA3400" s="55" t="str">
        <f>작성용!AJ3397</f>
        <v>-</v>
      </c>
      <c r="AB3400" s="55">
        <f>작성용!AB3397</f>
        <v>0</v>
      </c>
    </row>
    <row r="3401" spans="1:28" s="11" customFormat="1" ht="16.5" hidden="1" customHeight="1" x14ac:dyDescent="0.3">
      <c r="A3401" s="53">
        <f>작성용!AL3398</f>
        <v>3397</v>
      </c>
      <c r="B3401" s="54" t="str">
        <f>작성용!AI3398</f>
        <v>-</v>
      </c>
      <c r="C3401" s="55" t="str">
        <f>작성용!AK3398</f>
        <v>개별종목</v>
      </c>
      <c r="D3401" s="56">
        <f>작성용!T3398</f>
        <v>45702</v>
      </c>
      <c r="E3401" s="57" t="str">
        <f>작성용!B3398</f>
        <v>흥국화재해상보험(수익증권)</v>
      </c>
      <c r="F3401" s="57" t="str">
        <f>작성용!C3398</f>
        <v>재평가</v>
      </c>
      <c r="G3401" s="57" t="str">
        <f>작성용!D3398</f>
        <v>KIAMCO도로투자사모특별자산투자신탁제12호</v>
      </c>
      <c r="H3401" s="58" t="str">
        <f>작성용!E3398</f>
        <v>KBP2020090016</v>
      </c>
      <c r="I3401" s="57" t="str">
        <f>작성용!F3398</f>
        <v>B02</v>
      </c>
      <c r="J3401" s="57">
        <f>작성용!G3398</f>
        <v>0</v>
      </c>
      <c r="K3401" s="57" t="str">
        <f>작성용!H3398</f>
        <v>-</v>
      </c>
      <c r="L3401" s="57" t="str">
        <f>작성용!N3398</f>
        <v xml:space="preserve">분기 </v>
      </c>
      <c r="M3401" s="56" t="str">
        <f>작성용!U3398</f>
        <v>2025.03.31</v>
      </c>
      <c r="N3401" s="56" t="str">
        <f>작성용!V3398</f>
        <v>룩스루</v>
      </c>
      <c r="O3401" s="56" t="str">
        <f>작성용!W3398</f>
        <v>룩스루</v>
      </c>
      <c r="P3401" s="56" t="str">
        <f>작성용!X3398</f>
        <v>-</v>
      </c>
      <c r="Q3401" s="57" t="str">
        <f>작성용!AD3398</f>
        <v>대체평가3사업본부</v>
      </c>
      <c r="R3401" s="59">
        <f>작성용!AE3398</f>
        <v>0</v>
      </c>
      <c r="S3401" s="57" t="str">
        <f>작성용!AF3398</f>
        <v>대체평가3사업본부</v>
      </c>
      <c r="T3401" s="60" t="str">
        <f>작성용!AG3398</f>
        <v>김기욱/정창수</v>
      </c>
      <c r="U3401" s="60" t="str">
        <f>작성용!AH3398</f>
        <v>김기욱/정창수</v>
      </c>
      <c r="V3401" s="55">
        <f>작성용!AA3398</f>
        <v>202503</v>
      </c>
      <c r="W3401" s="57" t="str">
        <f>작성용!AC3398</f>
        <v>[T]기타보험기관[1본부]</v>
      </c>
      <c r="X3401" s="57" t="str">
        <f>작성용!O3398</f>
        <v xml:space="preserve"> </v>
      </c>
      <c r="Y3401" s="57" t="str">
        <f>작성용!P3398</f>
        <v xml:space="preserve"> </v>
      </c>
      <c r="Z3401" s="57" t="str">
        <f>작성용!Q3398</f>
        <v xml:space="preserve"> </v>
      </c>
      <c r="AA3401" s="55" t="str">
        <f>작성용!AJ3398</f>
        <v>-</v>
      </c>
      <c r="AB3401" s="55">
        <f>작성용!AB3398</f>
        <v>0</v>
      </c>
    </row>
    <row r="3402" spans="1:28" s="11" customFormat="1" ht="16.5" hidden="1" customHeight="1" x14ac:dyDescent="0.3">
      <c r="A3402" s="53">
        <f>작성용!AL3399</f>
        <v>3398</v>
      </c>
      <c r="B3402" s="54" t="str">
        <f>작성용!AI3399</f>
        <v>-</v>
      </c>
      <c r="C3402" s="55" t="str">
        <f>작성용!AK3399</f>
        <v>개별종목</v>
      </c>
      <c r="D3402" s="56">
        <f>작성용!T3399</f>
        <v>45702</v>
      </c>
      <c r="E3402" s="57" t="str">
        <f>작성용!B3399</f>
        <v>흥국화재해상보험(수익증권)</v>
      </c>
      <c r="F3402" s="57" t="str">
        <f>작성용!C3399</f>
        <v>재평가</v>
      </c>
      <c r="G3402" s="57" t="str">
        <f>작성용!D3399</f>
        <v>KB신안산선전문투자형사모특별자산투자신탁</v>
      </c>
      <c r="H3402" s="58" t="str">
        <f>작성용!E3399</f>
        <v>KBP2020120218</v>
      </c>
      <c r="I3402" s="57" t="str">
        <f>작성용!F3399</f>
        <v>B02</v>
      </c>
      <c r="J3402" s="57">
        <f>작성용!G3399</f>
        <v>0</v>
      </c>
      <c r="K3402" s="57" t="str">
        <f>작성용!H3399</f>
        <v>-</v>
      </c>
      <c r="L3402" s="57" t="str">
        <f>작성용!N3399</f>
        <v xml:space="preserve">분기 </v>
      </c>
      <c r="M3402" s="56" t="str">
        <f>작성용!U3399</f>
        <v>2025.03.31</v>
      </c>
      <c r="N3402" s="56" t="str">
        <f>작성용!V3399</f>
        <v>룩스루</v>
      </c>
      <c r="O3402" s="56" t="str">
        <f>작성용!W3399</f>
        <v>룩스루</v>
      </c>
      <c r="P3402" s="56" t="str">
        <f>작성용!X3399</f>
        <v>-</v>
      </c>
      <c r="Q3402" s="57" t="str">
        <f>작성용!AD3399</f>
        <v>대체평가3사업본부</v>
      </c>
      <c r="R3402" s="59">
        <f>작성용!AE3399</f>
        <v>0</v>
      </c>
      <c r="S3402" s="57" t="str">
        <f>작성용!AF3399</f>
        <v>대체평가3사업본부</v>
      </c>
      <c r="T3402" s="60" t="str">
        <f>작성용!AG3399</f>
        <v>김기욱/정창수</v>
      </c>
      <c r="U3402" s="60" t="str">
        <f>작성용!AH3399</f>
        <v>김기욱/정창수</v>
      </c>
      <c r="V3402" s="55">
        <f>작성용!AA3399</f>
        <v>202503</v>
      </c>
      <c r="W3402" s="57" t="str">
        <f>작성용!AC3399</f>
        <v>[T]기타보험기관[1본부]</v>
      </c>
      <c r="X3402" s="57" t="str">
        <f>작성용!O3399</f>
        <v xml:space="preserve"> </v>
      </c>
      <c r="Y3402" s="57" t="str">
        <f>작성용!P3399</f>
        <v xml:space="preserve"> </v>
      </c>
      <c r="Z3402" s="57" t="str">
        <f>작성용!Q3399</f>
        <v xml:space="preserve"> </v>
      </c>
      <c r="AA3402" s="55" t="str">
        <f>작성용!AJ3399</f>
        <v>-</v>
      </c>
      <c r="AB3402" s="55">
        <f>작성용!AB3399</f>
        <v>0</v>
      </c>
    </row>
    <row r="3403" spans="1:28" s="11" customFormat="1" ht="16.5" hidden="1" customHeight="1" x14ac:dyDescent="0.3">
      <c r="A3403" s="53">
        <f>작성용!AL3400</f>
        <v>3399</v>
      </c>
      <c r="B3403" s="54" t="str">
        <f>작성용!AI3400</f>
        <v>-</v>
      </c>
      <c r="C3403" s="55" t="str">
        <f>작성용!AK3400</f>
        <v>개별종목</v>
      </c>
      <c r="D3403" s="56">
        <f>작성용!T3400</f>
        <v>45702</v>
      </c>
      <c r="E3403" s="57" t="str">
        <f>작성용!B3400</f>
        <v>흥국화재해상보험(수익증권)</v>
      </c>
      <c r="F3403" s="57" t="str">
        <f>작성용!C3400</f>
        <v>재평가</v>
      </c>
      <c r="G3403" s="57" t="str">
        <f>작성용!D3400</f>
        <v>이지스전문투자형사모투자신탁377호</v>
      </c>
      <c r="H3403" s="58" t="str">
        <f>작성용!E3400</f>
        <v>KBP2023090100</v>
      </c>
      <c r="I3403" s="57" t="str">
        <f>작성용!F3400</f>
        <v>B02</v>
      </c>
      <c r="J3403" s="57">
        <f>작성용!G3400</f>
        <v>0</v>
      </c>
      <c r="K3403" s="57" t="str">
        <f>작성용!H3400</f>
        <v>-</v>
      </c>
      <c r="L3403" s="57" t="str">
        <f>작성용!N3400</f>
        <v xml:space="preserve">분기 </v>
      </c>
      <c r="M3403" s="56" t="str">
        <f>작성용!U3400</f>
        <v>2025.03.31</v>
      </c>
      <c r="N3403" s="56" t="str">
        <f>작성용!V3400</f>
        <v>룩스루</v>
      </c>
      <c r="O3403" s="56" t="str">
        <f>작성용!W3400</f>
        <v>룩스루</v>
      </c>
      <c r="P3403" s="56" t="str">
        <f>작성용!X3400</f>
        <v>-</v>
      </c>
      <c r="Q3403" s="57" t="str">
        <f>작성용!AD3400</f>
        <v>대체평가3사업본부</v>
      </c>
      <c r="R3403" s="59">
        <f>작성용!AE3400</f>
        <v>0</v>
      </c>
      <c r="S3403" s="57" t="str">
        <f>작성용!AF3400</f>
        <v>대체평가3사업본부</v>
      </c>
      <c r="T3403" s="60" t="str">
        <f>작성용!AG3400</f>
        <v>김기욱/정창수</v>
      </c>
      <c r="U3403" s="60" t="str">
        <f>작성용!AH3400</f>
        <v>김기욱/정창수</v>
      </c>
      <c r="V3403" s="55">
        <f>작성용!AA3400</f>
        <v>202503</v>
      </c>
      <c r="W3403" s="57" t="str">
        <f>작성용!AC3400</f>
        <v>[T]기타보험기관[1본부]</v>
      </c>
      <c r="X3403" s="57" t="str">
        <f>작성용!O3400</f>
        <v xml:space="preserve"> </v>
      </c>
      <c r="Y3403" s="57" t="str">
        <f>작성용!P3400</f>
        <v xml:space="preserve"> </v>
      </c>
      <c r="Z3403" s="57" t="str">
        <f>작성용!Q3400</f>
        <v xml:space="preserve"> </v>
      </c>
      <c r="AA3403" s="55" t="str">
        <f>작성용!AJ3400</f>
        <v>-</v>
      </c>
      <c r="AB3403" s="55">
        <f>작성용!AB3400</f>
        <v>0</v>
      </c>
    </row>
    <row r="3404" spans="1:28" s="11" customFormat="1" ht="16.5" hidden="1" customHeight="1" x14ac:dyDescent="0.3">
      <c r="A3404" s="53">
        <f>작성용!AL3401</f>
        <v>3400</v>
      </c>
      <c r="B3404" s="54" t="str">
        <f>작성용!AI3401</f>
        <v>-</v>
      </c>
      <c r="C3404" s="55" t="str">
        <f>작성용!AK3401</f>
        <v>개별종목</v>
      </c>
      <c r="D3404" s="56">
        <f>작성용!T3401</f>
        <v>45702</v>
      </c>
      <c r="E3404" s="57" t="str">
        <f>작성용!B3401</f>
        <v>흥국화재해상보험(수익증권)</v>
      </c>
      <c r="F3404" s="57" t="str">
        <f>작성용!C3401</f>
        <v>재평가</v>
      </c>
      <c r="G3404" s="57" t="str">
        <f>작성용!D3401</f>
        <v>IBK동북선도시철도전문투자형사모특별자산투자신탁</v>
      </c>
      <c r="H3404" s="58" t="str">
        <f>작성용!E3401</f>
        <v>KBP2021030012</v>
      </c>
      <c r="I3404" s="57" t="str">
        <f>작성용!F3401</f>
        <v>B02</v>
      </c>
      <c r="J3404" s="57">
        <f>작성용!G3401</f>
        <v>0</v>
      </c>
      <c r="K3404" s="57" t="str">
        <f>작성용!H3401</f>
        <v>-</v>
      </c>
      <c r="L3404" s="57" t="str">
        <f>작성용!N3401</f>
        <v xml:space="preserve">분기 </v>
      </c>
      <c r="M3404" s="56" t="str">
        <f>작성용!U3401</f>
        <v>2025.03.31</v>
      </c>
      <c r="N3404" s="56" t="str">
        <f>작성용!V3401</f>
        <v>룩스루</v>
      </c>
      <c r="O3404" s="56" t="str">
        <f>작성용!W3401</f>
        <v>룩스루</v>
      </c>
      <c r="P3404" s="56" t="str">
        <f>작성용!X3401</f>
        <v>-</v>
      </c>
      <c r="Q3404" s="57" t="str">
        <f>작성용!AD3401</f>
        <v>대체평가3사업본부</v>
      </c>
      <c r="R3404" s="59">
        <f>작성용!AE3401</f>
        <v>0</v>
      </c>
      <c r="S3404" s="57" t="str">
        <f>작성용!AF3401</f>
        <v>대체평가3사업본부</v>
      </c>
      <c r="T3404" s="60" t="str">
        <f>작성용!AG3401</f>
        <v>김기욱/정창수</v>
      </c>
      <c r="U3404" s="60" t="str">
        <f>작성용!AH3401</f>
        <v>김기욱/정창수</v>
      </c>
      <c r="V3404" s="55">
        <f>작성용!AA3401</f>
        <v>202503</v>
      </c>
      <c r="W3404" s="57" t="str">
        <f>작성용!AC3401</f>
        <v>[T]기타보험기관[1본부]</v>
      </c>
      <c r="X3404" s="57" t="str">
        <f>작성용!O3401</f>
        <v xml:space="preserve"> </v>
      </c>
      <c r="Y3404" s="57" t="str">
        <f>작성용!P3401</f>
        <v xml:space="preserve"> </v>
      </c>
      <c r="Z3404" s="57" t="str">
        <f>작성용!Q3401</f>
        <v xml:space="preserve"> </v>
      </c>
      <c r="AA3404" s="55" t="str">
        <f>작성용!AJ3401</f>
        <v>-</v>
      </c>
      <c r="AB3404" s="55">
        <f>작성용!AB3401</f>
        <v>0</v>
      </c>
    </row>
    <row r="3405" spans="1:28" s="11" customFormat="1" ht="16.5" hidden="1" customHeight="1" x14ac:dyDescent="0.3">
      <c r="A3405" s="53">
        <f>작성용!AL3402</f>
        <v>3401</v>
      </c>
      <c r="B3405" s="54" t="str">
        <f>작성용!AI3402</f>
        <v>-</v>
      </c>
      <c r="C3405" s="55" t="str">
        <f>작성용!AK3402</f>
        <v>개별종목</v>
      </c>
      <c r="D3405" s="56">
        <f>작성용!T3402</f>
        <v>45702</v>
      </c>
      <c r="E3405" s="57" t="str">
        <f>작성용!B3402</f>
        <v>흥국화재해상보험(수익증권)</v>
      </c>
      <c r="F3405" s="57" t="str">
        <f>작성용!C3402</f>
        <v>재평가</v>
      </c>
      <c r="G3405" s="57" t="str">
        <f>작성용!D3402</f>
        <v>흥국시니어론전문투자형사모투자신탁제4호</v>
      </c>
      <c r="H3405" s="58" t="str">
        <f>작성용!E3402</f>
        <v>KBP2020090072</v>
      </c>
      <c r="I3405" s="57" t="str">
        <f>작성용!F3402</f>
        <v>B02</v>
      </c>
      <c r="J3405" s="57">
        <f>작성용!G3402</f>
        <v>0</v>
      </c>
      <c r="K3405" s="57" t="str">
        <f>작성용!H3402</f>
        <v>-</v>
      </c>
      <c r="L3405" s="57" t="str">
        <f>작성용!N3402</f>
        <v xml:space="preserve">분기 </v>
      </c>
      <c r="M3405" s="56" t="str">
        <f>작성용!U3402</f>
        <v>2025.03.31</v>
      </c>
      <c r="N3405" s="56" t="str">
        <f>작성용!V3402</f>
        <v>룩스루</v>
      </c>
      <c r="O3405" s="56" t="str">
        <f>작성용!W3402</f>
        <v>룩스루</v>
      </c>
      <c r="P3405" s="56" t="str">
        <f>작성용!X3402</f>
        <v>-</v>
      </c>
      <c r="Q3405" s="57" t="str">
        <f>작성용!AD3402</f>
        <v>대체평가3사업본부</v>
      </c>
      <c r="R3405" s="59">
        <f>작성용!AE3402</f>
        <v>0</v>
      </c>
      <c r="S3405" s="57" t="str">
        <f>작성용!AF3402</f>
        <v>대체평가3사업본부</v>
      </c>
      <c r="T3405" s="60" t="str">
        <f>작성용!AG3402</f>
        <v>김기욱/정창수</v>
      </c>
      <c r="U3405" s="60" t="str">
        <f>작성용!AH3402</f>
        <v>김기욱/정창수</v>
      </c>
      <c r="V3405" s="55">
        <f>작성용!AA3402</f>
        <v>202503</v>
      </c>
      <c r="W3405" s="57" t="str">
        <f>작성용!AC3402</f>
        <v>[T]기타보험기관[1본부]</v>
      </c>
      <c r="X3405" s="57" t="str">
        <f>작성용!O3402</f>
        <v xml:space="preserve"> </v>
      </c>
      <c r="Y3405" s="57" t="str">
        <f>작성용!P3402</f>
        <v xml:space="preserve"> </v>
      </c>
      <c r="Z3405" s="57" t="str">
        <f>작성용!Q3402</f>
        <v xml:space="preserve"> </v>
      </c>
      <c r="AA3405" s="55" t="str">
        <f>작성용!AJ3402</f>
        <v>-</v>
      </c>
      <c r="AB3405" s="55">
        <f>작성용!AB3402</f>
        <v>0</v>
      </c>
    </row>
    <row r="3406" spans="1:28" s="11" customFormat="1" ht="16.5" hidden="1" customHeight="1" x14ac:dyDescent="0.3">
      <c r="A3406" s="53">
        <f>작성용!AL3403</f>
        <v>3402</v>
      </c>
      <c r="B3406" s="54" t="str">
        <f>작성용!AI3403</f>
        <v>-</v>
      </c>
      <c r="C3406" s="55" t="str">
        <f>작성용!AK3403</f>
        <v>개별종목</v>
      </c>
      <c r="D3406" s="56">
        <f>작성용!T3403</f>
        <v>45702</v>
      </c>
      <c r="E3406" s="57" t="str">
        <f>작성용!B3403</f>
        <v>흥국화재해상보험(수익증권)</v>
      </c>
      <c r="F3406" s="57" t="str">
        <f>작성용!C3403</f>
        <v>재평가</v>
      </c>
      <c r="G3406" s="57" t="str">
        <f>작성용!D3403</f>
        <v>KB부산김해경전철전문투자형사모특별자산투자신탁제2호</v>
      </c>
      <c r="H3406" s="58" t="str">
        <f>작성용!E3403</f>
        <v>KBP2020120107</v>
      </c>
      <c r="I3406" s="57" t="str">
        <f>작성용!F3403</f>
        <v>B02</v>
      </c>
      <c r="J3406" s="57">
        <f>작성용!G3403</f>
        <v>0</v>
      </c>
      <c r="K3406" s="57" t="str">
        <f>작성용!H3403</f>
        <v>-</v>
      </c>
      <c r="L3406" s="57" t="str">
        <f>작성용!N3403</f>
        <v xml:space="preserve">분기 </v>
      </c>
      <c r="M3406" s="56" t="str">
        <f>작성용!U3403</f>
        <v>2025.03.31</v>
      </c>
      <c r="N3406" s="56" t="str">
        <f>작성용!V3403</f>
        <v>룩스루</v>
      </c>
      <c r="O3406" s="56" t="str">
        <f>작성용!W3403</f>
        <v>룩스루</v>
      </c>
      <c r="P3406" s="56" t="str">
        <f>작성용!X3403</f>
        <v>-</v>
      </c>
      <c r="Q3406" s="57" t="str">
        <f>작성용!AD3403</f>
        <v>대체평가3사업본부</v>
      </c>
      <c r="R3406" s="59">
        <f>작성용!AE3403</f>
        <v>0</v>
      </c>
      <c r="S3406" s="57" t="str">
        <f>작성용!AF3403</f>
        <v>대체평가3사업본부</v>
      </c>
      <c r="T3406" s="60" t="str">
        <f>작성용!AG3403</f>
        <v>김기욱/정창수</v>
      </c>
      <c r="U3406" s="60" t="str">
        <f>작성용!AH3403</f>
        <v>김기욱/정창수</v>
      </c>
      <c r="V3406" s="55">
        <f>작성용!AA3403</f>
        <v>202503</v>
      </c>
      <c r="W3406" s="57" t="str">
        <f>작성용!AC3403</f>
        <v>[T]기타보험기관[1본부]</v>
      </c>
      <c r="X3406" s="57" t="str">
        <f>작성용!O3403</f>
        <v xml:space="preserve"> </v>
      </c>
      <c r="Y3406" s="57" t="str">
        <f>작성용!P3403</f>
        <v xml:space="preserve"> </v>
      </c>
      <c r="Z3406" s="57" t="str">
        <f>작성용!Q3403</f>
        <v xml:space="preserve"> </v>
      </c>
      <c r="AA3406" s="55" t="str">
        <f>작성용!AJ3403</f>
        <v>-</v>
      </c>
      <c r="AB3406" s="55">
        <f>작성용!AB3403</f>
        <v>0</v>
      </c>
    </row>
    <row r="3407" spans="1:28" s="11" customFormat="1" ht="16.5" hidden="1" customHeight="1" x14ac:dyDescent="0.3">
      <c r="A3407" s="53">
        <f>작성용!AL3404</f>
        <v>3403</v>
      </c>
      <c r="B3407" s="54" t="str">
        <f>작성용!AI3404</f>
        <v>-</v>
      </c>
      <c r="C3407" s="55" t="str">
        <f>작성용!AK3404</f>
        <v>개별종목</v>
      </c>
      <c r="D3407" s="56">
        <f>작성용!T3404</f>
        <v>45702</v>
      </c>
      <c r="E3407" s="57" t="str">
        <f>작성용!B3404</f>
        <v>흥국화재해상보험(수익증권)</v>
      </c>
      <c r="F3407" s="57" t="str">
        <f>작성용!C3404</f>
        <v>재평가</v>
      </c>
      <c r="G3407" s="57" t="str">
        <f>작성용!D3404</f>
        <v>흥국하이클래스전문투자형사모특별자산투자신탁58호</v>
      </c>
      <c r="H3407" s="58" t="str">
        <f>작성용!E3404</f>
        <v>KBP2020120106</v>
      </c>
      <c r="I3407" s="57" t="str">
        <f>작성용!F3404</f>
        <v>B02</v>
      </c>
      <c r="J3407" s="57">
        <f>작성용!G3404</f>
        <v>0</v>
      </c>
      <c r="K3407" s="57" t="str">
        <f>작성용!H3404</f>
        <v>-</v>
      </c>
      <c r="L3407" s="57" t="str">
        <f>작성용!N3404</f>
        <v xml:space="preserve">분기 </v>
      </c>
      <c r="M3407" s="56" t="str">
        <f>작성용!U3404</f>
        <v>2025.03.31</v>
      </c>
      <c r="N3407" s="56" t="str">
        <f>작성용!V3404</f>
        <v>룩스루</v>
      </c>
      <c r="O3407" s="56" t="str">
        <f>작성용!W3404</f>
        <v>룩스루</v>
      </c>
      <c r="P3407" s="56" t="str">
        <f>작성용!X3404</f>
        <v>-</v>
      </c>
      <c r="Q3407" s="57" t="str">
        <f>작성용!AD3404</f>
        <v>대체평가3사업본부</v>
      </c>
      <c r="R3407" s="59">
        <f>작성용!AE3404</f>
        <v>0</v>
      </c>
      <c r="S3407" s="57" t="str">
        <f>작성용!AF3404</f>
        <v>대체평가3사업본부</v>
      </c>
      <c r="T3407" s="60" t="str">
        <f>작성용!AG3404</f>
        <v>김기욱/정창수</v>
      </c>
      <c r="U3407" s="60" t="str">
        <f>작성용!AH3404</f>
        <v>김기욱/정창수</v>
      </c>
      <c r="V3407" s="55">
        <f>작성용!AA3404</f>
        <v>202503</v>
      </c>
      <c r="W3407" s="57" t="str">
        <f>작성용!AC3404</f>
        <v>[T]기타보험기관[1본부]</v>
      </c>
      <c r="X3407" s="57" t="str">
        <f>작성용!O3404</f>
        <v xml:space="preserve"> </v>
      </c>
      <c r="Y3407" s="57" t="str">
        <f>작성용!P3404</f>
        <v xml:space="preserve"> </v>
      </c>
      <c r="Z3407" s="57" t="str">
        <f>작성용!Q3404</f>
        <v xml:space="preserve"> </v>
      </c>
      <c r="AA3407" s="55" t="str">
        <f>작성용!AJ3404</f>
        <v>-</v>
      </c>
      <c r="AB3407" s="55">
        <f>작성용!AB3404</f>
        <v>0</v>
      </c>
    </row>
    <row r="3408" spans="1:28" s="11" customFormat="1" ht="16.5" hidden="1" customHeight="1" x14ac:dyDescent="0.3">
      <c r="A3408" s="53">
        <f>작성용!AL3405</f>
        <v>3404</v>
      </c>
      <c r="B3408" s="54" t="str">
        <f>작성용!AI3405</f>
        <v>-</v>
      </c>
      <c r="C3408" s="55" t="str">
        <f>작성용!AK3405</f>
        <v>개별종목</v>
      </c>
      <c r="D3408" s="56">
        <f>작성용!T3405</f>
        <v>45702</v>
      </c>
      <c r="E3408" s="57" t="str">
        <f>작성용!B3405</f>
        <v>흥국화재해상보험(수익증권)</v>
      </c>
      <c r="F3408" s="57" t="str">
        <f>작성용!C3405</f>
        <v>재평가</v>
      </c>
      <c r="G3408" s="57" t="str">
        <f>작성용!D3405</f>
        <v>한강태양광발전전문투자형사모특별자산투자신탁제6호</v>
      </c>
      <c r="H3408" s="58" t="str">
        <f>작성용!E3405</f>
        <v>KBP2020120054</v>
      </c>
      <c r="I3408" s="57" t="str">
        <f>작성용!F3405</f>
        <v>B02</v>
      </c>
      <c r="J3408" s="57">
        <f>작성용!G3405</f>
        <v>0</v>
      </c>
      <c r="K3408" s="57" t="str">
        <f>작성용!H3405</f>
        <v>-</v>
      </c>
      <c r="L3408" s="57" t="str">
        <f>작성용!N3405</f>
        <v xml:space="preserve">분기 </v>
      </c>
      <c r="M3408" s="56" t="str">
        <f>작성용!U3405</f>
        <v>2025.03.31</v>
      </c>
      <c r="N3408" s="56" t="str">
        <f>작성용!V3405</f>
        <v>룩스루</v>
      </c>
      <c r="O3408" s="56" t="str">
        <f>작성용!W3405</f>
        <v>룩스루</v>
      </c>
      <c r="P3408" s="56" t="str">
        <f>작성용!X3405</f>
        <v>-</v>
      </c>
      <c r="Q3408" s="57" t="str">
        <f>작성용!AD3405</f>
        <v>대체평가3사업본부</v>
      </c>
      <c r="R3408" s="59">
        <f>작성용!AE3405</f>
        <v>0</v>
      </c>
      <c r="S3408" s="57" t="str">
        <f>작성용!AF3405</f>
        <v>대체평가3사업본부</v>
      </c>
      <c r="T3408" s="60" t="str">
        <f>작성용!AG3405</f>
        <v>김기욱/정창수</v>
      </c>
      <c r="U3408" s="60" t="str">
        <f>작성용!AH3405</f>
        <v>김기욱/정창수</v>
      </c>
      <c r="V3408" s="55">
        <f>작성용!AA3405</f>
        <v>202503</v>
      </c>
      <c r="W3408" s="57" t="str">
        <f>작성용!AC3405</f>
        <v>[T]기타보험기관[1본부]</v>
      </c>
      <c r="X3408" s="57" t="str">
        <f>작성용!O3405</f>
        <v xml:space="preserve"> </v>
      </c>
      <c r="Y3408" s="57" t="str">
        <f>작성용!P3405</f>
        <v xml:space="preserve"> </v>
      </c>
      <c r="Z3408" s="57" t="str">
        <f>작성용!Q3405</f>
        <v xml:space="preserve"> </v>
      </c>
      <c r="AA3408" s="55" t="str">
        <f>작성용!AJ3405</f>
        <v>-</v>
      </c>
      <c r="AB3408" s="55">
        <f>작성용!AB3405</f>
        <v>0</v>
      </c>
    </row>
    <row r="3409" spans="1:28" s="11" customFormat="1" ht="16.5" hidden="1" customHeight="1" x14ac:dyDescent="0.3">
      <c r="A3409" s="53">
        <f>작성용!AL3406</f>
        <v>3405</v>
      </c>
      <c r="B3409" s="54" t="str">
        <f>작성용!AI3406</f>
        <v>-</v>
      </c>
      <c r="C3409" s="55" t="str">
        <f>작성용!AK3406</f>
        <v>개별종목</v>
      </c>
      <c r="D3409" s="56">
        <f>작성용!T3406</f>
        <v>45702</v>
      </c>
      <c r="E3409" s="57" t="str">
        <f>작성용!B3406</f>
        <v>흥국화재해상보험(수익증권)</v>
      </c>
      <c r="F3409" s="57" t="str">
        <f>작성용!C3406</f>
        <v>재평가</v>
      </c>
      <c r="G3409" s="57" t="str">
        <f>작성용!D3406</f>
        <v>KIAMCO내포그린에너지사모특별자산투자신탁(전문투자형)</v>
      </c>
      <c r="H3409" s="58" t="str">
        <f>작성용!E3406</f>
        <v>KBP2017090007</v>
      </c>
      <c r="I3409" s="57" t="str">
        <f>작성용!F3406</f>
        <v>B02</v>
      </c>
      <c r="J3409" s="57">
        <f>작성용!G3406</f>
        <v>0</v>
      </c>
      <c r="K3409" s="57" t="str">
        <f>작성용!H3406</f>
        <v>-</v>
      </c>
      <c r="L3409" s="57" t="str">
        <f>작성용!N3406</f>
        <v xml:space="preserve">분기 </v>
      </c>
      <c r="M3409" s="56" t="str">
        <f>작성용!U3406</f>
        <v>2025.03.31</v>
      </c>
      <c r="N3409" s="56" t="str">
        <f>작성용!V3406</f>
        <v>룩스루</v>
      </c>
      <c r="O3409" s="56" t="str">
        <f>작성용!W3406</f>
        <v>룩스루</v>
      </c>
      <c r="P3409" s="56" t="str">
        <f>작성용!X3406</f>
        <v>-</v>
      </c>
      <c r="Q3409" s="57" t="str">
        <f>작성용!AD3406</f>
        <v>대체평가3사업본부</v>
      </c>
      <c r="R3409" s="59">
        <f>작성용!AE3406</f>
        <v>0</v>
      </c>
      <c r="S3409" s="57" t="str">
        <f>작성용!AF3406</f>
        <v>대체평가3사업본부</v>
      </c>
      <c r="T3409" s="60" t="str">
        <f>작성용!AG3406</f>
        <v>김기욱/정창수</v>
      </c>
      <c r="U3409" s="60" t="str">
        <f>작성용!AH3406</f>
        <v>김기욱/정창수</v>
      </c>
      <c r="V3409" s="55">
        <f>작성용!AA3406</f>
        <v>202503</v>
      </c>
      <c r="W3409" s="57" t="str">
        <f>작성용!AC3406</f>
        <v>[T]기타보험기관[1본부]</v>
      </c>
      <c r="X3409" s="57" t="str">
        <f>작성용!O3406</f>
        <v xml:space="preserve"> </v>
      </c>
      <c r="Y3409" s="57" t="str">
        <f>작성용!P3406</f>
        <v xml:space="preserve"> </v>
      </c>
      <c r="Z3409" s="57" t="str">
        <f>작성용!Q3406</f>
        <v xml:space="preserve"> </v>
      </c>
      <c r="AA3409" s="55" t="str">
        <f>작성용!AJ3406</f>
        <v>-</v>
      </c>
      <c r="AB3409" s="55">
        <f>작성용!AB3406</f>
        <v>0</v>
      </c>
    </row>
    <row r="3410" spans="1:28" s="11" customFormat="1" ht="16.5" hidden="1" customHeight="1" x14ac:dyDescent="0.3">
      <c r="A3410" s="53">
        <f>작성용!AL3407</f>
        <v>3406</v>
      </c>
      <c r="B3410" s="54" t="str">
        <f>작성용!AI3407</f>
        <v>-</v>
      </c>
      <c r="C3410" s="55" t="str">
        <f>작성용!AK3407</f>
        <v>개별종목</v>
      </c>
      <c r="D3410" s="56">
        <f>작성용!T3407</f>
        <v>45702</v>
      </c>
      <c r="E3410" s="57" t="str">
        <f>작성용!B3407</f>
        <v>흥국화재해상보험(수익증권)</v>
      </c>
      <c r="F3410" s="57" t="str">
        <f>작성용!C3407</f>
        <v>재평가</v>
      </c>
      <c r="G3410" s="57" t="str">
        <f>작성용!D3407</f>
        <v>흥국하이클래스전문투자형사모특별자산투자신탁제59호</v>
      </c>
      <c r="H3410" s="58" t="str">
        <f>작성용!E3407</f>
        <v>KBP2021090017</v>
      </c>
      <c r="I3410" s="57" t="str">
        <f>작성용!F3407</f>
        <v>B02</v>
      </c>
      <c r="J3410" s="57">
        <f>작성용!G3407</f>
        <v>0</v>
      </c>
      <c r="K3410" s="57" t="str">
        <f>작성용!H3407</f>
        <v>-</v>
      </c>
      <c r="L3410" s="57" t="str">
        <f>작성용!N3407</f>
        <v xml:space="preserve">분기 </v>
      </c>
      <c r="M3410" s="56" t="str">
        <f>작성용!U3407</f>
        <v>2025.03.31</v>
      </c>
      <c r="N3410" s="56" t="str">
        <f>작성용!V3407</f>
        <v>룩스루</v>
      </c>
      <c r="O3410" s="56" t="str">
        <f>작성용!W3407</f>
        <v>룩스루</v>
      </c>
      <c r="P3410" s="56" t="str">
        <f>작성용!X3407</f>
        <v>-</v>
      </c>
      <c r="Q3410" s="57" t="str">
        <f>작성용!AD3407</f>
        <v>대체평가3사업본부</v>
      </c>
      <c r="R3410" s="59">
        <f>작성용!AE3407</f>
        <v>0</v>
      </c>
      <c r="S3410" s="57" t="str">
        <f>작성용!AF3407</f>
        <v>대체평가3사업본부</v>
      </c>
      <c r="T3410" s="60" t="str">
        <f>작성용!AG3407</f>
        <v>김기욱/정창수</v>
      </c>
      <c r="U3410" s="60" t="str">
        <f>작성용!AH3407</f>
        <v>김기욱/정창수</v>
      </c>
      <c r="V3410" s="55">
        <f>작성용!AA3407</f>
        <v>202503</v>
      </c>
      <c r="W3410" s="57" t="str">
        <f>작성용!AC3407</f>
        <v>[T]기타보험기관[1본부]</v>
      </c>
      <c r="X3410" s="57" t="str">
        <f>작성용!O3407</f>
        <v xml:space="preserve"> </v>
      </c>
      <c r="Y3410" s="57" t="str">
        <f>작성용!P3407</f>
        <v xml:space="preserve"> </v>
      </c>
      <c r="Z3410" s="57" t="str">
        <f>작성용!Q3407</f>
        <v xml:space="preserve"> </v>
      </c>
      <c r="AA3410" s="55" t="str">
        <f>작성용!AJ3407</f>
        <v>-</v>
      </c>
      <c r="AB3410" s="55">
        <f>작성용!AB3407</f>
        <v>0</v>
      </c>
    </row>
    <row r="3411" spans="1:28" s="11" customFormat="1" ht="16.5" hidden="1" customHeight="1" x14ac:dyDescent="0.3">
      <c r="A3411" s="53">
        <f>작성용!AL3408</f>
        <v>3407</v>
      </c>
      <c r="B3411" s="54" t="str">
        <f>작성용!AI3408</f>
        <v>-</v>
      </c>
      <c r="C3411" s="55" t="str">
        <f>작성용!AK3408</f>
        <v>개별종목</v>
      </c>
      <c r="D3411" s="56">
        <f>작성용!T3408</f>
        <v>45702</v>
      </c>
      <c r="E3411" s="57" t="str">
        <f>작성용!B3408</f>
        <v>흥국화재해상보험(수익증권)</v>
      </c>
      <c r="F3411" s="57" t="str">
        <f>작성용!C3408</f>
        <v>재평가</v>
      </c>
      <c r="G3411" s="57" t="str">
        <f>작성용!D3408</f>
        <v>이지스전문투자형사모투자신탁435호</v>
      </c>
      <c r="H3411" s="58" t="str">
        <f>작성용!E3408</f>
        <v>KBP2022090129</v>
      </c>
      <c r="I3411" s="57" t="str">
        <f>작성용!F3408</f>
        <v>B02</v>
      </c>
      <c r="J3411" s="57">
        <f>작성용!G3408</f>
        <v>0</v>
      </c>
      <c r="K3411" s="57" t="str">
        <f>작성용!H3408</f>
        <v>-</v>
      </c>
      <c r="L3411" s="57" t="str">
        <f>작성용!N3408</f>
        <v xml:space="preserve">분기 </v>
      </c>
      <c r="M3411" s="56" t="str">
        <f>작성용!U3408</f>
        <v>2025.03.31</v>
      </c>
      <c r="N3411" s="56" t="str">
        <f>작성용!V3408</f>
        <v>룩스루</v>
      </c>
      <c r="O3411" s="56" t="str">
        <f>작성용!W3408</f>
        <v>룩스루</v>
      </c>
      <c r="P3411" s="56" t="str">
        <f>작성용!X3408</f>
        <v>-</v>
      </c>
      <c r="Q3411" s="57" t="str">
        <f>작성용!AD3408</f>
        <v>대체평가3사업본부</v>
      </c>
      <c r="R3411" s="59">
        <f>작성용!AE3408</f>
        <v>0</v>
      </c>
      <c r="S3411" s="57" t="str">
        <f>작성용!AF3408</f>
        <v>대체평가3사업본부</v>
      </c>
      <c r="T3411" s="60" t="str">
        <f>작성용!AG3408</f>
        <v>김기욱/정창수</v>
      </c>
      <c r="U3411" s="60" t="str">
        <f>작성용!AH3408</f>
        <v>김기욱/정창수</v>
      </c>
      <c r="V3411" s="55">
        <f>작성용!AA3408</f>
        <v>202503</v>
      </c>
      <c r="W3411" s="57" t="str">
        <f>작성용!AC3408</f>
        <v>[T]기타보험기관[1본부]</v>
      </c>
      <c r="X3411" s="57" t="str">
        <f>작성용!O3408</f>
        <v xml:space="preserve"> </v>
      </c>
      <c r="Y3411" s="57" t="str">
        <f>작성용!P3408</f>
        <v xml:space="preserve"> </v>
      </c>
      <c r="Z3411" s="57" t="str">
        <f>작성용!Q3408</f>
        <v xml:space="preserve"> </v>
      </c>
      <c r="AA3411" s="55" t="str">
        <f>작성용!AJ3408</f>
        <v>-</v>
      </c>
      <c r="AB3411" s="55">
        <f>작성용!AB3408</f>
        <v>0</v>
      </c>
    </row>
    <row r="3412" spans="1:28" s="11" customFormat="1" ht="16.5" hidden="1" customHeight="1" x14ac:dyDescent="0.3">
      <c r="A3412" s="53">
        <f>작성용!AL3409</f>
        <v>3408</v>
      </c>
      <c r="B3412" s="54" t="str">
        <f>작성용!AI3409</f>
        <v>-</v>
      </c>
      <c r="C3412" s="55" t="str">
        <f>작성용!AK3409</f>
        <v>개별종목</v>
      </c>
      <c r="D3412" s="56">
        <f>작성용!T3409</f>
        <v>45702</v>
      </c>
      <c r="E3412" s="57" t="str">
        <f>작성용!B3409</f>
        <v>흥국화재해상보험(수익증권)</v>
      </c>
      <c r="F3412" s="57" t="str">
        <f>작성용!C3409</f>
        <v>재평가</v>
      </c>
      <c r="G3412" s="57" t="str">
        <f>작성용!D3409</f>
        <v>흥국HK시니어론일반사모투자신탁제5호</v>
      </c>
      <c r="H3412" s="58" t="str">
        <f>작성용!E3409</f>
        <v>KBP2022030009</v>
      </c>
      <c r="I3412" s="57" t="str">
        <f>작성용!F3409</f>
        <v>B02</v>
      </c>
      <c r="J3412" s="57">
        <f>작성용!G3409</f>
        <v>0</v>
      </c>
      <c r="K3412" s="57" t="str">
        <f>작성용!H3409</f>
        <v>-</v>
      </c>
      <c r="L3412" s="57" t="str">
        <f>작성용!N3409</f>
        <v xml:space="preserve">분기 </v>
      </c>
      <c r="M3412" s="56" t="str">
        <f>작성용!U3409</f>
        <v>2025.03.31</v>
      </c>
      <c r="N3412" s="56" t="str">
        <f>작성용!V3409</f>
        <v>룩스루</v>
      </c>
      <c r="O3412" s="56" t="str">
        <f>작성용!W3409</f>
        <v>룩스루</v>
      </c>
      <c r="P3412" s="56" t="str">
        <f>작성용!X3409</f>
        <v>-</v>
      </c>
      <c r="Q3412" s="57" t="str">
        <f>작성용!AD3409</f>
        <v>대체평가3사업본부</v>
      </c>
      <c r="R3412" s="59">
        <f>작성용!AE3409</f>
        <v>0</v>
      </c>
      <c r="S3412" s="57" t="str">
        <f>작성용!AF3409</f>
        <v>대체평가3사업본부</v>
      </c>
      <c r="T3412" s="60" t="str">
        <f>작성용!AG3409</f>
        <v>김기욱/정창수</v>
      </c>
      <c r="U3412" s="60" t="str">
        <f>작성용!AH3409</f>
        <v>김기욱/정창수</v>
      </c>
      <c r="V3412" s="55">
        <f>작성용!AA3409</f>
        <v>202503</v>
      </c>
      <c r="W3412" s="57" t="str">
        <f>작성용!AC3409</f>
        <v>[T]기타보험기관[1본부]</v>
      </c>
      <c r="X3412" s="57" t="str">
        <f>작성용!O3409</f>
        <v xml:space="preserve"> </v>
      </c>
      <c r="Y3412" s="57" t="str">
        <f>작성용!P3409</f>
        <v xml:space="preserve"> </v>
      </c>
      <c r="Z3412" s="57" t="str">
        <f>작성용!Q3409</f>
        <v xml:space="preserve"> </v>
      </c>
      <c r="AA3412" s="55" t="str">
        <f>작성용!AJ3409</f>
        <v>-</v>
      </c>
      <c r="AB3412" s="55">
        <f>작성용!AB3409</f>
        <v>0</v>
      </c>
    </row>
    <row r="3413" spans="1:28" s="11" customFormat="1" ht="16.5" hidden="1" customHeight="1" x14ac:dyDescent="0.3">
      <c r="A3413" s="53">
        <f>작성용!AL3410</f>
        <v>3409</v>
      </c>
      <c r="B3413" s="54" t="str">
        <f>작성용!AI3410</f>
        <v>-</v>
      </c>
      <c r="C3413" s="55" t="str">
        <f>작성용!AK3410</f>
        <v>개별종목</v>
      </c>
      <c r="D3413" s="56">
        <f>작성용!T3410</f>
        <v>45702</v>
      </c>
      <c r="E3413" s="57" t="str">
        <f>작성용!B3410</f>
        <v>흥국화재해상보험(수익증권)</v>
      </c>
      <c r="F3413" s="57" t="str">
        <f>작성용!C3410</f>
        <v>재평가</v>
      </c>
      <c r="G3413" s="57" t="str">
        <f>작성용!D3410</f>
        <v>한강해운대블루라인파크투자사모신탁</v>
      </c>
      <c r="H3413" s="58" t="str">
        <f>작성용!E3410</f>
        <v>KBP2023090109</v>
      </c>
      <c r="I3413" s="57" t="str">
        <f>작성용!F3410</f>
        <v>B02</v>
      </c>
      <c r="J3413" s="57">
        <f>작성용!G3410</f>
        <v>0</v>
      </c>
      <c r="K3413" s="57" t="str">
        <f>작성용!H3410</f>
        <v>-</v>
      </c>
      <c r="L3413" s="57" t="str">
        <f>작성용!N3410</f>
        <v xml:space="preserve">분기 </v>
      </c>
      <c r="M3413" s="56" t="str">
        <f>작성용!U3410</f>
        <v>2025.03.31</v>
      </c>
      <c r="N3413" s="56" t="str">
        <f>작성용!V3410</f>
        <v>룩스루</v>
      </c>
      <c r="O3413" s="56" t="str">
        <f>작성용!W3410</f>
        <v>룩스루</v>
      </c>
      <c r="P3413" s="56" t="str">
        <f>작성용!X3410</f>
        <v>-</v>
      </c>
      <c r="Q3413" s="57" t="str">
        <f>작성용!AD3410</f>
        <v>대체평가3사업본부</v>
      </c>
      <c r="R3413" s="59">
        <f>작성용!AE3410</f>
        <v>0</v>
      </c>
      <c r="S3413" s="57" t="str">
        <f>작성용!AF3410</f>
        <v>대체평가3사업본부</v>
      </c>
      <c r="T3413" s="60" t="str">
        <f>작성용!AG3410</f>
        <v>김기욱/정창수</v>
      </c>
      <c r="U3413" s="60" t="str">
        <f>작성용!AH3410</f>
        <v>김기욱/정창수</v>
      </c>
      <c r="V3413" s="55">
        <f>작성용!AA3410</f>
        <v>202503</v>
      </c>
      <c r="W3413" s="57" t="str">
        <f>작성용!AC3410</f>
        <v>[T]기타보험기관[1본부]</v>
      </c>
      <c r="X3413" s="57" t="str">
        <f>작성용!O3410</f>
        <v xml:space="preserve"> </v>
      </c>
      <c r="Y3413" s="57" t="str">
        <f>작성용!P3410</f>
        <v xml:space="preserve"> </v>
      </c>
      <c r="Z3413" s="57" t="str">
        <f>작성용!Q3410</f>
        <v xml:space="preserve"> </v>
      </c>
      <c r="AA3413" s="55" t="str">
        <f>작성용!AJ3410</f>
        <v>-</v>
      </c>
      <c r="AB3413" s="55">
        <f>작성용!AB3410</f>
        <v>0</v>
      </c>
    </row>
    <row r="3414" spans="1:28" s="11" customFormat="1" ht="16.5" hidden="1" customHeight="1" x14ac:dyDescent="0.3">
      <c r="A3414" s="53">
        <f>작성용!AL3411</f>
        <v>3410</v>
      </c>
      <c r="B3414" s="54" t="str">
        <f>작성용!AI3411</f>
        <v>-</v>
      </c>
      <c r="C3414" s="55" t="str">
        <f>작성용!AK3411</f>
        <v>개별종목</v>
      </c>
      <c r="D3414" s="56">
        <f>작성용!T3411</f>
        <v>45702</v>
      </c>
      <c r="E3414" s="57" t="str">
        <f>작성용!B3411</f>
        <v>흥국화재해상보험(수익증권)</v>
      </c>
      <c r="F3414" s="57" t="str">
        <f>작성용!C3411</f>
        <v>재평가</v>
      </c>
      <c r="G3414" s="57" t="str">
        <f>작성용!D3411</f>
        <v>KIAMCO도로투자사모특별자산투자신탁7호</v>
      </c>
      <c r="H3414" s="58" t="str">
        <f>작성용!E3411</f>
        <v>KBP2019030040</v>
      </c>
      <c r="I3414" s="57" t="str">
        <f>작성용!F3411</f>
        <v>B02</v>
      </c>
      <c r="J3414" s="57">
        <f>작성용!G3411</f>
        <v>0</v>
      </c>
      <c r="K3414" s="57" t="str">
        <f>작성용!H3411</f>
        <v>-</v>
      </c>
      <c r="L3414" s="57" t="str">
        <f>작성용!N3411</f>
        <v xml:space="preserve">분기 </v>
      </c>
      <c r="M3414" s="56" t="str">
        <f>작성용!U3411</f>
        <v>2025.03.31</v>
      </c>
      <c r="N3414" s="56" t="str">
        <f>작성용!V3411</f>
        <v>룩스루</v>
      </c>
      <c r="O3414" s="56" t="str">
        <f>작성용!W3411</f>
        <v>룩스루</v>
      </c>
      <c r="P3414" s="56" t="str">
        <f>작성용!X3411</f>
        <v>-</v>
      </c>
      <c r="Q3414" s="57" t="str">
        <f>작성용!AD3411</f>
        <v>대체평가3사업본부</v>
      </c>
      <c r="R3414" s="59">
        <f>작성용!AE3411</f>
        <v>0</v>
      </c>
      <c r="S3414" s="57" t="str">
        <f>작성용!AF3411</f>
        <v>대체평가3사업본부</v>
      </c>
      <c r="T3414" s="60" t="str">
        <f>작성용!AG3411</f>
        <v>김기욱/정창수</v>
      </c>
      <c r="U3414" s="60" t="str">
        <f>작성용!AH3411</f>
        <v>김기욱/정창수</v>
      </c>
      <c r="V3414" s="55">
        <f>작성용!AA3411</f>
        <v>202503</v>
      </c>
      <c r="W3414" s="57" t="str">
        <f>작성용!AC3411</f>
        <v>[T]기타보험기관[1본부]</v>
      </c>
      <c r="X3414" s="57" t="str">
        <f>작성용!O3411</f>
        <v xml:space="preserve"> </v>
      </c>
      <c r="Y3414" s="57" t="str">
        <f>작성용!P3411</f>
        <v xml:space="preserve"> </v>
      </c>
      <c r="Z3414" s="57" t="str">
        <f>작성용!Q3411</f>
        <v xml:space="preserve"> </v>
      </c>
      <c r="AA3414" s="55" t="str">
        <f>작성용!AJ3411</f>
        <v>-</v>
      </c>
      <c r="AB3414" s="55">
        <f>작성용!AB3411</f>
        <v>0</v>
      </c>
    </row>
    <row r="3415" spans="1:28" s="11" customFormat="1" ht="16.5" hidden="1" customHeight="1" x14ac:dyDescent="0.3">
      <c r="A3415" s="53">
        <f>작성용!AL3412</f>
        <v>3411</v>
      </c>
      <c r="B3415" s="54" t="str">
        <f>작성용!AI3412</f>
        <v>-</v>
      </c>
      <c r="C3415" s="55" t="str">
        <f>작성용!AK3412</f>
        <v>개별종목</v>
      </c>
      <c r="D3415" s="56">
        <f>작성용!T3412</f>
        <v>45702</v>
      </c>
      <c r="E3415" s="57" t="str">
        <f>작성용!B3412</f>
        <v>흥국화재해상보험(수익증권)</v>
      </c>
      <c r="F3415" s="57" t="str">
        <f>작성용!C3412</f>
        <v>재평가</v>
      </c>
      <c r="G3415" s="57" t="str">
        <f>작성용!D3412</f>
        <v>흥국HK시니어론일반사모투자신탁제6호</v>
      </c>
      <c r="H3415" s="58" t="str">
        <f>작성용!E3412</f>
        <v>KBP2023120102</v>
      </c>
      <c r="I3415" s="57" t="str">
        <f>작성용!F3412</f>
        <v>B02</v>
      </c>
      <c r="J3415" s="57">
        <f>작성용!G3412</f>
        <v>0</v>
      </c>
      <c r="K3415" s="57" t="str">
        <f>작성용!H3412</f>
        <v>-</v>
      </c>
      <c r="L3415" s="57" t="str">
        <f>작성용!N3412</f>
        <v xml:space="preserve">분기 </v>
      </c>
      <c r="M3415" s="56" t="str">
        <f>작성용!U3412</f>
        <v>2025.03.31</v>
      </c>
      <c r="N3415" s="56" t="str">
        <f>작성용!V3412</f>
        <v>룩스루</v>
      </c>
      <c r="O3415" s="56" t="str">
        <f>작성용!W3412</f>
        <v>룩스루</v>
      </c>
      <c r="P3415" s="56" t="str">
        <f>작성용!X3412</f>
        <v>-</v>
      </c>
      <c r="Q3415" s="57" t="str">
        <f>작성용!AD3412</f>
        <v>대체평가3사업본부</v>
      </c>
      <c r="R3415" s="59">
        <f>작성용!AE3412</f>
        <v>0</v>
      </c>
      <c r="S3415" s="57" t="str">
        <f>작성용!AF3412</f>
        <v>대체평가3사업본부</v>
      </c>
      <c r="T3415" s="60" t="str">
        <f>작성용!AG3412</f>
        <v>김기욱/정창수</v>
      </c>
      <c r="U3415" s="60" t="str">
        <f>작성용!AH3412</f>
        <v>김기욱/정창수</v>
      </c>
      <c r="V3415" s="55">
        <f>작성용!AA3412</f>
        <v>202503</v>
      </c>
      <c r="W3415" s="57" t="str">
        <f>작성용!AC3412</f>
        <v>[T]기타보험기관[1본부]</v>
      </c>
      <c r="X3415" s="57" t="str">
        <f>작성용!O3412</f>
        <v xml:space="preserve"> </v>
      </c>
      <c r="Y3415" s="57" t="str">
        <f>작성용!P3412</f>
        <v xml:space="preserve"> </v>
      </c>
      <c r="Z3415" s="57" t="str">
        <f>작성용!Q3412</f>
        <v xml:space="preserve"> </v>
      </c>
      <c r="AA3415" s="55" t="str">
        <f>작성용!AJ3412</f>
        <v>-</v>
      </c>
      <c r="AB3415" s="55">
        <f>작성용!AB3412</f>
        <v>0</v>
      </c>
    </row>
    <row r="3416" spans="1:28" s="11" customFormat="1" ht="16.5" hidden="1" customHeight="1" x14ac:dyDescent="0.3">
      <c r="A3416" s="53">
        <f>작성용!AL3413</f>
        <v>3412</v>
      </c>
      <c r="B3416" s="54" t="str">
        <f>작성용!AI3413</f>
        <v>-</v>
      </c>
      <c r="C3416" s="55" t="str">
        <f>작성용!AK3413</f>
        <v>개별종목</v>
      </c>
      <c r="D3416" s="56">
        <f>작성용!T3413</f>
        <v>45702</v>
      </c>
      <c r="E3416" s="57" t="str">
        <f>작성용!B3413</f>
        <v>흥국화재해상보험(수익증권)</v>
      </c>
      <c r="F3416" s="57" t="str">
        <f>작성용!C3413</f>
        <v>재평가</v>
      </c>
      <c r="G3416" s="57" t="str">
        <f>작성용!D3413</f>
        <v>마스턴유럽전문투자형사모부동산투자신탁2호</v>
      </c>
      <c r="H3416" s="58" t="str">
        <f>작성용!E3413</f>
        <v>KBP2020120037</v>
      </c>
      <c r="I3416" s="57" t="str">
        <f>작성용!F3413</f>
        <v>B02</v>
      </c>
      <c r="J3416" s="57">
        <f>작성용!G3413</f>
        <v>0</v>
      </c>
      <c r="K3416" s="57" t="str">
        <f>작성용!H3413</f>
        <v>-</v>
      </c>
      <c r="L3416" s="57" t="str">
        <f>작성용!N3413</f>
        <v xml:space="preserve">분기 </v>
      </c>
      <c r="M3416" s="56" t="str">
        <f>작성용!U3413</f>
        <v>2025.03.31</v>
      </c>
      <c r="N3416" s="56" t="str">
        <f>작성용!V3413</f>
        <v>룩스루</v>
      </c>
      <c r="O3416" s="56" t="str">
        <f>작성용!W3413</f>
        <v>룩스루</v>
      </c>
      <c r="P3416" s="56" t="str">
        <f>작성용!X3413</f>
        <v>-</v>
      </c>
      <c r="Q3416" s="57" t="str">
        <f>작성용!AD3413</f>
        <v>대체평가3사업본부</v>
      </c>
      <c r="R3416" s="59">
        <f>작성용!AE3413</f>
        <v>0</v>
      </c>
      <c r="S3416" s="57" t="str">
        <f>작성용!AF3413</f>
        <v>대체평가3사업본부</v>
      </c>
      <c r="T3416" s="60" t="str">
        <f>작성용!AG3413</f>
        <v>김기욱/정창수</v>
      </c>
      <c r="U3416" s="60" t="str">
        <f>작성용!AH3413</f>
        <v>김기욱/정창수</v>
      </c>
      <c r="V3416" s="55">
        <f>작성용!AA3413</f>
        <v>202503</v>
      </c>
      <c r="W3416" s="57" t="str">
        <f>작성용!AC3413</f>
        <v>[T]기타보험기관[1본부]</v>
      </c>
      <c r="X3416" s="57" t="str">
        <f>작성용!O3413</f>
        <v xml:space="preserve"> </v>
      </c>
      <c r="Y3416" s="57" t="str">
        <f>작성용!P3413</f>
        <v xml:space="preserve"> </v>
      </c>
      <c r="Z3416" s="57" t="str">
        <f>작성용!Q3413</f>
        <v xml:space="preserve"> </v>
      </c>
      <c r="AA3416" s="55" t="str">
        <f>작성용!AJ3413</f>
        <v>-</v>
      </c>
      <c r="AB3416" s="55">
        <f>작성용!AB3413</f>
        <v>0</v>
      </c>
    </row>
    <row r="3417" spans="1:28" s="11" customFormat="1" ht="16.5" hidden="1" customHeight="1" x14ac:dyDescent="0.3">
      <c r="A3417" s="53">
        <f>작성용!AL3414</f>
        <v>3413</v>
      </c>
      <c r="B3417" s="54" t="str">
        <f>작성용!AI3414</f>
        <v>-</v>
      </c>
      <c r="C3417" s="55" t="str">
        <f>작성용!AK3414</f>
        <v>개별종목</v>
      </c>
      <c r="D3417" s="56">
        <f>작성용!T3414</f>
        <v>45702</v>
      </c>
      <c r="E3417" s="57" t="str">
        <f>작성용!B3414</f>
        <v>흥국화재해상보험(수익증권)</v>
      </c>
      <c r="F3417" s="57" t="str">
        <f>작성용!C3414</f>
        <v>재평가</v>
      </c>
      <c r="G3417" s="57" t="str">
        <f>작성용!D3414</f>
        <v>마스턴유럽전문투자형사모부동산투자신탁7-1호</v>
      </c>
      <c r="H3417" s="58" t="str">
        <f>작성용!E3414</f>
        <v>KBP2021030014</v>
      </c>
      <c r="I3417" s="57" t="str">
        <f>작성용!F3414</f>
        <v>B02</v>
      </c>
      <c r="J3417" s="57">
        <f>작성용!G3414</f>
        <v>0</v>
      </c>
      <c r="K3417" s="57" t="str">
        <f>작성용!H3414</f>
        <v>-</v>
      </c>
      <c r="L3417" s="57" t="str">
        <f>작성용!N3414</f>
        <v xml:space="preserve">분기 </v>
      </c>
      <c r="M3417" s="56" t="str">
        <f>작성용!U3414</f>
        <v>2025.03.31</v>
      </c>
      <c r="N3417" s="56" t="str">
        <f>작성용!V3414</f>
        <v>룩스루</v>
      </c>
      <c r="O3417" s="56" t="str">
        <f>작성용!W3414</f>
        <v>룩스루</v>
      </c>
      <c r="P3417" s="56" t="str">
        <f>작성용!X3414</f>
        <v>-</v>
      </c>
      <c r="Q3417" s="57" t="str">
        <f>작성용!AD3414</f>
        <v>대체평가3사업본부</v>
      </c>
      <c r="R3417" s="59">
        <f>작성용!AE3414</f>
        <v>0</v>
      </c>
      <c r="S3417" s="57" t="str">
        <f>작성용!AF3414</f>
        <v>대체평가3사업본부</v>
      </c>
      <c r="T3417" s="60" t="str">
        <f>작성용!AG3414</f>
        <v>김기욱/정창수</v>
      </c>
      <c r="U3417" s="60" t="str">
        <f>작성용!AH3414</f>
        <v>김기욱/정창수</v>
      </c>
      <c r="V3417" s="55">
        <f>작성용!AA3414</f>
        <v>202503</v>
      </c>
      <c r="W3417" s="57" t="str">
        <f>작성용!AC3414</f>
        <v>[T]기타보험기관[1본부]</v>
      </c>
      <c r="X3417" s="57" t="str">
        <f>작성용!O3414</f>
        <v xml:space="preserve"> </v>
      </c>
      <c r="Y3417" s="57" t="str">
        <f>작성용!P3414</f>
        <v xml:space="preserve"> </v>
      </c>
      <c r="Z3417" s="57" t="str">
        <f>작성용!Q3414</f>
        <v xml:space="preserve"> </v>
      </c>
      <c r="AA3417" s="55" t="str">
        <f>작성용!AJ3414</f>
        <v>-</v>
      </c>
      <c r="AB3417" s="55">
        <f>작성용!AB3414</f>
        <v>0</v>
      </c>
    </row>
    <row r="3418" spans="1:28" s="11" customFormat="1" ht="16.5" hidden="1" customHeight="1" x14ac:dyDescent="0.3">
      <c r="A3418" s="53">
        <f>작성용!AL3415</f>
        <v>3414</v>
      </c>
      <c r="B3418" s="54" t="str">
        <f>작성용!AI3415</f>
        <v>-</v>
      </c>
      <c r="C3418" s="55" t="str">
        <f>작성용!AK3415</f>
        <v>개별종목</v>
      </c>
      <c r="D3418" s="56">
        <f>작성용!T3415</f>
        <v>45702</v>
      </c>
      <c r="E3418" s="57" t="str">
        <f>작성용!B3415</f>
        <v>흥국화재해상보험(수익증권)</v>
      </c>
      <c r="F3418" s="57" t="str">
        <f>작성용!C3415</f>
        <v>재평가</v>
      </c>
      <c r="G3418" s="57" t="str">
        <f>작성용!D3415</f>
        <v>마스턴유럽전문투자형사모부동산투자신탁7-2호</v>
      </c>
      <c r="H3418" s="58" t="str">
        <f>작성용!E3415</f>
        <v>KBP2021030015</v>
      </c>
      <c r="I3418" s="57" t="str">
        <f>작성용!F3415</f>
        <v>B02</v>
      </c>
      <c r="J3418" s="57">
        <f>작성용!G3415</f>
        <v>0</v>
      </c>
      <c r="K3418" s="57" t="str">
        <f>작성용!H3415</f>
        <v>-</v>
      </c>
      <c r="L3418" s="57" t="str">
        <f>작성용!N3415</f>
        <v xml:space="preserve">분기 </v>
      </c>
      <c r="M3418" s="56" t="str">
        <f>작성용!U3415</f>
        <v>2025.03.31</v>
      </c>
      <c r="N3418" s="56" t="str">
        <f>작성용!V3415</f>
        <v>룩스루</v>
      </c>
      <c r="O3418" s="56" t="str">
        <f>작성용!W3415</f>
        <v>룩스루</v>
      </c>
      <c r="P3418" s="56" t="str">
        <f>작성용!X3415</f>
        <v>-</v>
      </c>
      <c r="Q3418" s="57" t="str">
        <f>작성용!AD3415</f>
        <v>대체평가3사업본부</v>
      </c>
      <c r="R3418" s="59">
        <f>작성용!AE3415</f>
        <v>0</v>
      </c>
      <c r="S3418" s="57" t="str">
        <f>작성용!AF3415</f>
        <v>대체평가3사업본부</v>
      </c>
      <c r="T3418" s="60" t="str">
        <f>작성용!AG3415</f>
        <v>김기욱/정창수</v>
      </c>
      <c r="U3418" s="60" t="str">
        <f>작성용!AH3415</f>
        <v>김기욱/정창수</v>
      </c>
      <c r="V3418" s="55">
        <f>작성용!AA3415</f>
        <v>202503</v>
      </c>
      <c r="W3418" s="57" t="str">
        <f>작성용!AC3415</f>
        <v>[T]기타보험기관[1본부]</v>
      </c>
      <c r="X3418" s="57" t="str">
        <f>작성용!O3415</f>
        <v xml:space="preserve"> </v>
      </c>
      <c r="Y3418" s="57" t="str">
        <f>작성용!P3415</f>
        <v xml:space="preserve"> </v>
      </c>
      <c r="Z3418" s="57" t="str">
        <f>작성용!Q3415</f>
        <v xml:space="preserve"> </v>
      </c>
      <c r="AA3418" s="55" t="str">
        <f>작성용!AJ3415</f>
        <v>-</v>
      </c>
      <c r="AB3418" s="55">
        <f>작성용!AB3415</f>
        <v>0</v>
      </c>
    </row>
    <row r="3419" spans="1:28" s="11" customFormat="1" ht="16.5" hidden="1" customHeight="1" x14ac:dyDescent="0.3">
      <c r="A3419" s="53">
        <f>작성용!AL3416</f>
        <v>3415</v>
      </c>
      <c r="B3419" s="54" t="str">
        <f>작성용!AI3416</f>
        <v>-</v>
      </c>
      <c r="C3419" s="55" t="str">
        <f>작성용!AK3416</f>
        <v>개별종목</v>
      </c>
      <c r="D3419" s="56">
        <f>작성용!T3416</f>
        <v>45702</v>
      </c>
      <c r="E3419" s="57" t="str">
        <f>작성용!B3416</f>
        <v>흥국화재해상보험(수익증권)</v>
      </c>
      <c r="F3419" s="57" t="str">
        <f>작성용!C3416</f>
        <v>재평가</v>
      </c>
      <c r="G3419" s="57" t="str">
        <f>작성용!D3416</f>
        <v>마스턴KB전문투자형사모부동산투자신탁제64호제1종</v>
      </c>
      <c r="H3419" s="58" t="str">
        <f>작성용!E3416</f>
        <v>KBP2020030002</v>
      </c>
      <c r="I3419" s="57" t="str">
        <f>작성용!F3416</f>
        <v>B02</v>
      </c>
      <c r="J3419" s="57">
        <f>작성용!G3416</f>
        <v>0</v>
      </c>
      <c r="K3419" s="57" t="str">
        <f>작성용!H3416</f>
        <v>-</v>
      </c>
      <c r="L3419" s="57" t="str">
        <f>작성용!N3416</f>
        <v xml:space="preserve">분기 </v>
      </c>
      <c r="M3419" s="56" t="str">
        <f>작성용!U3416</f>
        <v>2025.03.31</v>
      </c>
      <c r="N3419" s="56" t="str">
        <f>작성용!V3416</f>
        <v>룩스루</v>
      </c>
      <c r="O3419" s="56" t="str">
        <f>작성용!W3416</f>
        <v>룩스루</v>
      </c>
      <c r="P3419" s="56" t="str">
        <f>작성용!X3416</f>
        <v>-</v>
      </c>
      <c r="Q3419" s="57" t="str">
        <f>작성용!AD3416</f>
        <v>대체평가3사업본부</v>
      </c>
      <c r="R3419" s="59">
        <f>작성용!AE3416</f>
        <v>0</v>
      </c>
      <c r="S3419" s="57" t="str">
        <f>작성용!AF3416</f>
        <v>대체평가3사업본부</v>
      </c>
      <c r="T3419" s="60" t="str">
        <f>작성용!AG3416</f>
        <v>김기욱/정창수</v>
      </c>
      <c r="U3419" s="60" t="str">
        <f>작성용!AH3416</f>
        <v>김기욱/정창수</v>
      </c>
      <c r="V3419" s="55">
        <f>작성용!AA3416</f>
        <v>202503</v>
      </c>
      <c r="W3419" s="57" t="str">
        <f>작성용!AC3416</f>
        <v>[T]기타보험기관[1본부]</v>
      </c>
      <c r="X3419" s="57" t="str">
        <f>작성용!O3416</f>
        <v xml:space="preserve"> </v>
      </c>
      <c r="Y3419" s="57" t="str">
        <f>작성용!P3416</f>
        <v xml:space="preserve"> </v>
      </c>
      <c r="Z3419" s="57" t="str">
        <f>작성용!Q3416</f>
        <v xml:space="preserve"> </v>
      </c>
      <c r="AA3419" s="55" t="str">
        <f>작성용!AJ3416</f>
        <v>-</v>
      </c>
      <c r="AB3419" s="55">
        <f>작성용!AB3416</f>
        <v>0</v>
      </c>
    </row>
    <row r="3420" spans="1:28" s="11" customFormat="1" ht="16.5" hidden="1" customHeight="1" x14ac:dyDescent="0.3">
      <c r="A3420" s="53">
        <f>작성용!AL3417</f>
        <v>3416</v>
      </c>
      <c r="B3420" s="54" t="str">
        <f>작성용!AI3417</f>
        <v>-</v>
      </c>
      <c r="C3420" s="55" t="str">
        <f>작성용!AK3417</f>
        <v>개별종목</v>
      </c>
      <c r="D3420" s="56">
        <f>작성용!T3417</f>
        <v>45702</v>
      </c>
      <c r="E3420" s="57" t="str">
        <f>작성용!B3417</f>
        <v>흥국화재해상보험(수익증권)</v>
      </c>
      <c r="F3420" s="57" t="str">
        <f>작성용!C3417</f>
        <v>재평가</v>
      </c>
      <c r="G3420" s="57" t="str">
        <f>작성용!D3417</f>
        <v>이지스글로벌일반사모부동산투자신탁438호</v>
      </c>
      <c r="H3420" s="58" t="str">
        <f>작성용!E3417</f>
        <v>KBP2022030029</v>
      </c>
      <c r="I3420" s="57" t="str">
        <f>작성용!F3417</f>
        <v>B02</v>
      </c>
      <c r="J3420" s="57">
        <f>작성용!G3417</f>
        <v>0</v>
      </c>
      <c r="K3420" s="57" t="str">
        <f>작성용!H3417</f>
        <v>-</v>
      </c>
      <c r="L3420" s="57" t="str">
        <f>작성용!N3417</f>
        <v xml:space="preserve">분기 </v>
      </c>
      <c r="M3420" s="56" t="str">
        <f>작성용!U3417</f>
        <v>2025.03.31</v>
      </c>
      <c r="N3420" s="56" t="str">
        <f>작성용!V3417</f>
        <v>룩스루</v>
      </c>
      <c r="O3420" s="56" t="str">
        <f>작성용!W3417</f>
        <v>룩스루</v>
      </c>
      <c r="P3420" s="56" t="str">
        <f>작성용!X3417</f>
        <v>-</v>
      </c>
      <c r="Q3420" s="57" t="str">
        <f>작성용!AD3417</f>
        <v>대체평가3사업본부</v>
      </c>
      <c r="R3420" s="59">
        <f>작성용!AE3417</f>
        <v>0</v>
      </c>
      <c r="S3420" s="57" t="str">
        <f>작성용!AF3417</f>
        <v>대체평가3사업본부</v>
      </c>
      <c r="T3420" s="60" t="str">
        <f>작성용!AG3417</f>
        <v>김기욱/정창수</v>
      </c>
      <c r="U3420" s="60" t="str">
        <f>작성용!AH3417</f>
        <v>김기욱/정창수</v>
      </c>
      <c r="V3420" s="55">
        <f>작성용!AA3417</f>
        <v>202503</v>
      </c>
      <c r="W3420" s="57" t="str">
        <f>작성용!AC3417</f>
        <v>[T]기타보험기관[1본부]</v>
      </c>
      <c r="X3420" s="57" t="str">
        <f>작성용!O3417</f>
        <v xml:space="preserve"> </v>
      </c>
      <c r="Y3420" s="57" t="str">
        <f>작성용!P3417</f>
        <v xml:space="preserve"> </v>
      </c>
      <c r="Z3420" s="57" t="str">
        <f>작성용!Q3417</f>
        <v xml:space="preserve"> </v>
      </c>
      <c r="AA3420" s="55" t="str">
        <f>작성용!AJ3417</f>
        <v>-</v>
      </c>
      <c r="AB3420" s="55">
        <f>작성용!AB3417</f>
        <v>0</v>
      </c>
    </row>
    <row r="3421" spans="1:28" s="11" customFormat="1" ht="16.5" hidden="1" customHeight="1" x14ac:dyDescent="0.3">
      <c r="A3421" s="53">
        <f>작성용!AL3418</f>
        <v>3417</v>
      </c>
      <c r="B3421" s="54" t="str">
        <f>작성용!AI3418</f>
        <v>-</v>
      </c>
      <c r="C3421" s="55" t="str">
        <f>작성용!AK3418</f>
        <v>개별종목</v>
      </c>
      <c r="D3421" s="56">
        <f>작성용!T3418</f>
        <v>45702</v>
      </c>
      <c r="E3421" s="57" t="str">
        <f>작성용!B3418</f>
        <v>흥국화재해상보험(수익증권)</v>
      </c>
      <c r="F3421" s="57" t="str">
        <f>작성용!C3418</f>
        <v>재평가</v>
      </c>
      <c r="G3421" s="57" t="str">
        <f>작성용!D3418</f>
        <v>키움마일스톤유럽전문투자형사모부동산투자신탁제4호</v>
      </c>
      <c r="H3421" s="58" t="str">
        <f>작성용!E3418</f>
        <v>KBP2018030181</v>
      </c>
      <c r="I3421" s="57" t="str">
        <f>작성용!F3418</f>
        <v>B02</v>
      </c>
      <c r="J3421" s="57">
        <f>작성용!G3418</f>
        <v>0</v>
      </c>
      <c r="K3421" s="57" t="str">
        <f>작성용!H3418</f>
        <v>-</v>
      </c>
      <c r="L3421" s="57" t="str">
        <f>작성용!N3418</f>
        <v xml:space="preserve">분기 </v>
      </c>
      <c r="M3421" s="56" t="str">
        <f>작성용!U3418</f>
        <v>2025.03.31</v>
      </c>
      <c r="N3421" s="56" t="str">
        <f>작성용!V3418</f>
        <v>룩스루</v>
      </c>
      <c r="O3421" s="56" t="str">
        <f>작성용!W3418</f>
        <v>룩스루</v>
      </c>
      <c r="P3421" s="56" t="str">
        <f>작성용!X3418</f>
        <v>-</v>
      </c>
      <c r="Q3421" s="57" t="str">
        <f>작성용!AD3418</f>
        <v>대체평가3사업본부</v>
      </c>
      <c r="R3421" s="59">
        <f>작성용!AE3418</f>
        <v>0</v>
      </c>
      <c r="S3421" s="57" t="str">
        <f>작성용!AF3418</f>
        <v>대체평가3사업본부</v>
      </c>
      <c r="T3421" s="60" t="str">
        <f>작성용!AG3418</f>
        <v>김기욱/정창수</v>
      </c>
      <c r="U3421" s="60" t="str">
        <f>작성용!AH3418</f>
        <v>김기욱/정창수</v>
      </c>
      <c r="V3421" s="55">
        <f>작성용!AA3418</f>
        <v>202503</v>
      </c>
      <c r="W3421" s="57" t="str">
        <f>작성용!AC3418</f>
        <v>[T]기타보험기관[1본부]</v>
      </c>
      <c r="X3421" s="57" t="str">
        <f>작성용!O3418</f>
        <v xml:space="preserve"> </v>
      </c>
      <c r="Y3421" s="57" t="str">
        <f>작성용!P3418</f>
        <v xml:space="preserve"> </v>
      </c>
      <c r="Z3421" s="57" t="str">
        <f>작성용!Q3418</f>
        <v xml:space="preserve"> </v>
      </c>
      <c r="AA3421" s="55" t="str">
        <f>작성용!AJ3418</f>
        <v>-</v>
      </c>
      <c r="AB3421" s="55">
        <f>작성용!AB3418</f>
        <v>0</v>
      </c>
    </row>
    <row r="3422" spans="1:28" s="11" customFormat="1" ht="16.5" hidden="1" customHeight="1" x14ac:dyDescent="0.3">
      <c r="A3422" s="53">
        <f>작성용!AL3419</f>
        <v>3418</v>
      </c>
      <c r="B3422" s="54" t="str">
        <f>작성용!AI3419</f>
        <v>-</v>
      </c>
      <c r="C3422" s="55" t="str">
        <f>작성용!AK3419</f>
        <v>개별종목</v>
      </c>
      <c r="D3422" s="56">
        <f>작성용!T3419</f>
        <v>45702</v>
      </c>
      <c r="E3422" s="57" t="str">
        <f>작성용!B3419</f>
        <v>흥국화재해상보험(수익증권)</v>
      </c>
      <c r="F3422" s="57" t="str">
        <f>작성용!C3419</f>
        <v>재평가</v>
      </c>
      <c r="G3422" s="57" t="str">
        <f>작성용!D3419</f>
        <v>타이거대체전문투자형사모부동산투자신탁51호</v>
      </c>
      <c r="H3422" s="58" t="str">
        <f>작성용!E3419</f>
        <v>KBP2022030043</v>
      </c>
      <c r="I3422" s="57" t="str">
        <f>작성용!F3419</f>
        <v>B02</v>
      </c>
      <c r="J3422" s="57">
        <f>작성용!G3419</f>
        <v>0</v>
      </c>
      <c r="K3422" s="57" t="str">
        <f>작성용!H3419</f>
        <v>-</v>
      </c>
      <c r="L3422" s="57" t="str">
        <f>작성용!N3419</f>
        <v xml:space="preserve">분기 </v>
      </c>
      <c r="M3422" s="56" t="str">
        <f>작성용!U3419</f>
        <v>2025.03.31</v>
      </c>
      <c r="N3422" s="56" t="str">
        <f>작성용!V3419</f>
        <v>룩스루</v>
      </c>
      <c r="O3422" s="56" t="str">
        <f>작성용!W3419</f>
        <v>룩스루</v>
      </c>
      <c r="P3422" s="56" t="str">
        <f>작성용!X3419</f>
        <v>-</v>
      </c>
      <c r="Q3422" s="57" t="str">
        <f>작성용!AD3419</f>
        <v>대체평가3사업본부</v>
      </c>
      <c r="R3422" s="59">
        <f>작성용!AE3419</f>
        <v>0</v>
      </c>
      <c r="S3422" s="57" t="str">
        <f>작성용!AF3419</f>
        <v>대체평가3사업본부</v>
      </c>
      <c r="T3422" s="60" t="str">
        <f>작성용!AG3419</f>
        <v>김기욱/정창수</v>
      </c>
      <c r="U3422" s="60" t="str">
        <f>작성용!AH3419</f>
        <v>김기욱/정창수</v>
      </c>
      <c r="V3422" s="55">
        <f>작성용!AA3419</f>
        <v>202503</v>
      </c>
      <c r="W3422" s="57" t="str">
        <f>작성용!AC3419</f>
        <v>[T]기타보험기관[1본부]</v>
      </c>
      <c r="X3422" s="57" t="str">
        <f>작성용!O3419</f>
        <v xml:space="preserve"> </v>
      </c>
      <c r="Y3422" s="57" t="str">
        <f>작성용!P3419</f>
        <v xml:space="preserve"> </v>
      </c>
      <c r="Z3422" s="57" t="str">
        <f>작성용!Q3419</f>
        <v xml:space="preserve"> </v>
      </c>
      <c r="AA3422" s="55" t="str">
        <f>작성용!AJ3419</f>
        <v>-</v>
      </c>
      <c r="AB3422" s="55">
        <f>작성용!AB3419</f>
        <v>0</v>
      </c>
    </row>
    <row r="3423" spans="1:28" s="11" customFormat="1" ht="16.5" hidden="1" customHeight="1" x14ac:dyDescent="0.3">
      <c r="A3423" s="53">
        <f>작성용!AL3420</f>
        <v>3419</v>
      </c>
      <c r="B3423" s="54" t="str">
        <f>작성용!AI3420</f>
        <v>-</v>
      </c>
      <c r="C3423" s="55" t="str">
        <f>작성용!AK3420</f>
        <v>개별종목</v>
      </c>
      <c r="D3423" s="56">
        <f>작성용!T3420</f>
        <v>45702</v>
      </c>
      <c r="E3423" s="57" t="str">
        <f>작성용!B3420</f>
        <v>흥국화재해상보험(수익증권)</v>
      </c>
      <c r="F3423" s="57" t="str">
        <f>작성용!C3420</f>
        <v>재평가</v>
      </c>
      <c r="G3423" s="57" t="str">
        <f>작성용!D3420</f>
        <v>하나대체투자전문투자형사모부동산투자신탁12호</v>
      </c>
      <c r="H3423" s="58" t="str">
        <f>작성용!E3420</f>
        <v>KBP2019120187</v>
      </c>
      <c r="I3423" s="57" t="str">
        <f>작성용!F3420</f>
        <v>B02</v>
      </c>
      <c r="J3423" s="57">
        <f>작성용!G3420</f>
        <v>0</v>
      </c>
      <c r="K3423" s="57" t="str">
        <f>작성용!H3420</f>
        <v>-</v>
      </c>
      <c r="L3423" s="57" t="str">
        <f>작성용!N3420</f>
        <v xml:space="preserve">분기 </v>
      </c>
      <c r="M3423" s="56" t="str">
        <f>작성용!U3420</f>
        <v>2025.03.31</v>
      </c>
      <c r="N3423" s="56" t="str">
        <f>작성용!V3420</f>
        <v>룩스루</v>
      </c>
      <c r="O3423" s="56" t="str">
        <f>작성용!W3420</f>
        <v>룩스루</v>
      </c>
      <c r="P3423" s="56" t="str">
        <f>작성용!X3420</f>
        <v>-</v>
      </c>
      <c r="Q3423" s="57" t="str">
        <f>작성용!AD3420</f>
        <v>대체평가3사업본부</v>
      </c>
      <c r="R3423" s="59">
        <f>작성용!AE3420</f>
        <v>0</v>
      </c>
      <c r="S3423" s="57" t="str">
        <f>작성용!AF3420</f>
        <v>대체평가3사업본부</v>
      </c>
      <c r="T3423" s="60" t="str">
        <f>작성용!AG3420</f>
        <v>김기욱/정창수</v>
      </c>
      <c r="U3423" s="60" t="str">
        <f>작성용!AH3420</f>
        <v>김기욱/정창수</v>
      </c>
      <c r="V3423" s="55">
        <f>작성용!AA3420</f>
        <v>202503</v>
      </c>
      <c r="W3423" s="57" t="str">
        <f>작성용!AC3420</f>
        <v>[T]기타보험기관[1본부]</v>
      </c>
      <c r="X3423" s="57" t="str">
        <f>작성용!O3420</f>
        <v xml:space="preserve"> </v>
      </c>
      <c r="Y3423" s="57" t="str">
        <f>작성용!P3420</f>
        <v xml:space="preserve"> </v>
      </c>
      <c r="Z3423" s="57" t="str">
        <f>작성용!Q3420</f>
        <v xml:space="preserve"> </v>
      </c>
      <c r="AA3423" s="55" t="str">
        <f>작성용!AJ3420</f>
        <v>-</v>
      </c>
      <c r="AB3423" s="55">
        <f>작성용!AB3420</f>
        <v>0</v>
      </c>
    </row>
    <row r="3424" spans="1:28" s="11" customFormat="1" ht="16.5" hidden="1" customHeight="1" x14ac:dyDescent="0.3">
      <c r="A3424" s="53">
        <f>작성용!AL3421</f>
        <v>3420</v>
      </c>
      <c r="B3424" s="54" t="str">
        <f>작성용!AI3421</f>
        <v>-</v>
      </c>
      <c r="C3424" s="55" t="str">
        <f>작성용!AK3421</f>
        <v>개별종목</v>
      </c>
      <c r="D3424" s="56">
        <f>작성용!T3421</f>
        <v>45702</v>
      </c>
      <c r="E3424" s="57" t="str">
        <f>작성용!B3421</f>
        <v>흥국화재해상보험(수익증권)</v>
      </c>
      <c r="F3424" s="57" t="str">
        <f>작성용!C3421</f>
        <v>재평가</v>
      </c>
      <c r="G3424" s="57" t="str">
        <f>작성용!D3421</f>
        <v>하나전문투자형사모부동산투자신탁제37-1호</v>
      </c>
      <c r="H3424" s="58" t="str">
        <f>작성용!E3421</f>
        <v>KBP2019120113</v>
      </c>
      <c r="I3424" s="57" t="str">
        <f>작성용!F3421</f>
        <v>B02</v>
      </c>
      <c r="J3424" s="57">
        <f>작성용!G3421</f>
        <v>0</v>
      </c>
      <c r="K3424" s="57" t="str">
        <f>작성용!H3421</f>
        <v>-</v>
      </c>
      <c r="L3424" s="57" t="str">
        <f>작성용!N3421</f>
        <v xml:space="preserve">분기 </v>
      </c>
      <c r="M3424" s="56" t="str">
        <f>작성용!U3421</f>
        <v>2025.03.31</v>
      </c>
      <c r="N3424" s="56" t="str">
        <f>작성용!V3421</f>
        <v>룩스루</v>
      </c>
      <c r="O3424" s="56" t="str">
        <f>작성용!W3421</f>
        <v>룩스루</v>
      </c>
      <c r="P3424" s="56" t="str">
        <f>작성용!X3421</f>
        <v>-</v>
      </c>
      <c r="Q3424" s="57" t="str">
        <f>작성용!AD3421</f>
        <v>대체평가3사업본부</v>
      </c>
      <c r="R3424" s="59">
        <f>작성용!AE3421</f>
        <v>0</v>
      </c>
      <c r="S3424" s="57" t="str">
        <f>작성용!AF3421</f>
        <v>대체평가3사업본부</v>
      </c>
      <c r="T3424" s="60" t="str">
        <f>작성용!AG3421</f>
        <v>김기욱/정창수</v>
      </c>
      <c r="U3424" s="60" t="str">
        <f>작성용!AH3421</f>
        <v>김기욱/정창수</v>
      </c>
      <c r="V3424" s="55">
        <f>작성용!AA3421</f>
        <v>202503</v>
      </c>
      <c r="W3424" s="57" t="str">
        <f>작성용!AC3421</f>
        <v>[T]기타보험기관[1본부]</v>
      </c>
      <c r="X3424" s="57" t="str">
        <f>작성용!O3421</f>
        <v xml:space="preserve"> </v>
      </c>
      <c r="Y3424" s="57" t="str">
        <f>작성용!P3421</f>
        <v xml:space="preserve"> </v>
      </c>
      <c r="Z3424" s="57" t="str">
        <f>작성용!Q3421</f>
        <v xml:space="preserve"> </v>
      </c>
      <c r="AA3424" s="55" t="str">
        <f>작성용!AJ3421</f>
        <v>-</v>
      </c>
      <c r="AB3424" s="55">
        <f>작성용!AB3421</f>
        <v>0</v>
      </c>
    </row>
    <row r="3425" spans="1:28" s="11" customFormat="1" ht="16.5" hidden="1" customHeight="1" x14ac:dyDescent="0.3">
      <c r="A3425" s="53">
        <f>작성용!AL3422</f>
        <v>3421</v>
      </c>
      <c r="B3425" s="54" t="str">
        <f>작성용!AI3422</f>
        <v>-</v>
      </c>
      <c r="C3425" s="55" t="str">
        <f>작성용!AK3422</f>
        <v>개별종목</v>
      </c>
      <c r="D3425" s="56">
        <f>작성용!T3422</f>
        <v>45702</v>
      </c>
      <c r="E3425" s="57" t="str">
        <f>작성용!B3422</f>
        <v>흥국화재해상보험(수익증권)</v>
      </c>
      <c r="F3425" s="57" t="str">
        <f>작성용!C3422</f>
        <v>재평가</v>
      </c>
      <c r="G3425" s="57" t="str">
        <f>작성용!D3422</f>
        <v>하나대체투자전문투자형사모부동산투자신탁61호</v>
      </c>
      <c r="H3425" s="58" t="str">
        <f>작성용!E3422</f>
        <v>KBP2023090095</v>
      </c>
      <c r="I3425" s="57" t="str">
        <f>작성용!F3422</f>
        <v>B02</v>
      </c>
      <c r="J3425" s="57">
        <f>작성용!G3422</f>
        <v>0</v>
      </c>
      <c r="K3425" s="57" t="str">
        <f>작성용!H3422</f>
        <v>-</v>
      </c>
      <c r="L3425" s="57" t="str">
        <f>작성용!N3422</f>
        <v xml:space="preserve">분기 </v>
      </c>
      <c r="M3425" s="56" t="str">
        <f>작성용!U3422</f>
        <v>2025.03.31</v>
      </c>
      <c r="N3425" s="56" t="str">
        <f>작성용!V3422</f>
        <v>룩스루</v>
      </c>
      <c r="O3425" s="56" t="str">
        <f>작성용!W3422</f>
        <v>룩스루</v>
      </c>
      <c r="P3425" s="56" t="str">
        <f>작성용!X3422</f>
        <v>-</v>
      </c>
      <c r="Q3425" s="57" t="str">
        <f>작성용!AD3422</f>
        <v>대체평가3사업본부</v>
      </c>
      <c r="R3425" s="59">
        <f>작성용!AE3422</f>
        <v>0</v>
      </c>
      <c r="S3425" s="57" t="str">
        <f>작성용!AF3422</f>
        <v>대체평가3사업본부</v>
      </c>
      <c r="T3425" s="60" t="str">
        <f>작성용!AG3422</f>
        <v>김기욱/정창수</v>
      </c>
      <c r="U3425" s="60" t="str">
        <f>작성용!AH3422</f>
        <v>김기욱/정창수</v>
      </c>
      <c r="V3425" s="55">
        <f>작성용!AA3422</f>
        <v>202503</v>
      </c>
      <c r="W3425" s="57" t="str">
        <f>작성용!AC3422</f>
        <v>[T]기타보험기관[1본부]</v>
      </c>
      <c r="X3425" s="57" t="str">
        <f>작성용!O3422</f>
        <v xml:space="preserve"> </v>
      </c>
      <c r="Y3425" s="57" t="str">
        <f>작성용!P3422</f>
        <v xml:space="preserve"> </v>
      </c>
      <c r="Z3425" s="57" t="str">
        <f>작성용!Q3422</f>
        <v xml:space="preserve"> </v>
      </c>
      <c r="AA3425" s="55" t="str">
        <f>작성용!AJ3422</f>
        <v>-</v>
      </c>
      <c r="AB3425" s="55">
        <f>작성용!AB3422</f>
        <v>0</v>
      </c>
    </row>
    <row r="3426" spans="1:28" s="11" customFormat="1" ht="16.5" hidden="1" customHeight="1" x14ac:dyDescent="0.3">
      <c r="A3426" s="53">
        <f>작성용!AL3423</f>
        <v>3422</v>
      </c>
      <c r="B3426" s="54" t="str">
        <f>작성용!AI3423</f>
        <v>-</v>
      </c>
      <c r="C3426" s="55" t="str">
        <f>작성용!AK3423</f>
        <v>개별종목</v>
      </c>
      <c r="D3426" s="56">
        <f>작성용!T3423</f>
        <v>45702</v>
      </c>
      <c r="E3426" s="57" t="str">
        <f>작성용!B3423</f>
        <v>흥국화재해상보험(수익증권)</v>
      </c>
      <c r="F3426" s="57" t="str">
        <f>작성용!C3423</f>
        <v>재평가</v>
      </c>
      <c r="G3426" s="57" t="str">
        <f>작성용!D3423</f>
        <v>현대유퍼스트전문투자형사모부동산투자신탁23-1호</v>
      </c>
      <c r="H3426" s="58" t="str">
        <f>작성용!E3423</f>
        <v>KBP2023090098</v>
      </c>
      <c r="I3426" s="57" t="str">
        <f>작성용!F3423</f>
        <v>B02</v>
      </c>
      <c r="J3426" s="57">
        <f>작성용!G3423</f>
        <v>0</v>
      </c>
      <c r="K3426" s="57" t="str">
        <f>작성용!H3423</f>
        <v>-</v>
      </c>
      <c r="L3426" s="57" t="str">
        <f>작성용!N3423</f>
        <v xml:space="preserve">분기 </v>
      </c>
      <c r="M3426" s="56" t="str">
        <f>작성용!U3423</f>
        <v>2025.03.31</v>
      </c>
      <c r="N3426" s="56" t="str">
        <f>작성용!V3423</f>
        <v>룩스루</v>
      </c>
      <c r="O3426" s="56" t="str">
        <f>작성용!W3423</f>
        <v>룩스루</v>
      </c>
      <c r="P3426" s="56" t="str">
        <f>작성용!X3423</f>
        <v>-</v>
      </c>
      <c r="Q3426" s="57" t="str">
        <f>작성용!AD3423</f>
        <v>대체평가3사업본부</v>
      </c>
      <c r="R3426" s="59">
        <f>작성용!AE3423</f>
        <v>0</v>
      </c>
      <c r="S3426" s="57" t="str">
        <f>작성용!AF3423</f>
        <v>대체평가3사업본부</v>
      </c>
      <c r="T3426" s="60" t="str">
        <f>작성용!AG3423</f>
        <v>김기욱/정창수</v>
      </c>
      <c r="U3426" s="60" t="str">
        <f>작성용!AH3423</f>
        <v>김기욱/정창수</v>
      </c>
      <c r="V3426" s="55">
        <f>작성용!AA3423</f>
        <v>202503</v>
      </c>
      <c r="W3426" s="57" t="str">
        <f>작성용!AC3423</f>
        <v>[T]기타보험기관[1본부]</v>
      </c>
      <c r="X3426" s="57" t="str">
        <f>작성용!O3423</f>
        <v xml:space="preserve"> </v>
      </c>
      <c r="Y3426" s="57" t="str">
        <f>작성용!P3423</f>
        <v xml:space="preserve"> </v>
      </c>
      <c r="Z3426" s="57" t="str">
        <f>작성용!Q3423</f>
        <v xml:space="preserve"> </v>
      </c>
      <c r="AA3426" s="55" t="str">
        <f>작성용!AJ3423</f>
        <v>-</v>
      </c>
      <c r="AB3426" s="55">
        <f>작성용!AB3423</f>
        <v>0</v>
      </c>
    </row>
    <row r="3427" spans="1:28" s="11" customFormat="1" ht="16.5" hidden="1" customHeight="1" x14ac:dyDescent="0.3">
      <c r="A3427" s="53">
        <f>작성용!AL3424</f>
        <v>3423</v>
      </c>
      <c r="B3427" s="54" t="str">
        <f>작성용!AI3424</f>
        <v>-</v>
      </c>
      <c r="C3427" s="55" t="str">
        <f>작성용!AK3424</f>
        <v>개별종목</v>
      </c>
      <c r="D3427" s="56">
        <f>작성용!T3424</f>
        <v>45702</v>
      </c>
      <c r="E3427" s="57" t="str">
        <f>작성용!B3424</f>
        <v>흥국화재해상보험(수익증권)</v>
      </c>
      <c r="F3427" s="57" t="str">
        <f>작성용!C3424</f>
        <v>재평가</v>
      </c>
      <c r="G3427" s="57" t="str">
        <f>작성용!D3424</f>
        <v>마이다스글로벌전문투자형사모부동산투자신탁제7-1호</v>
      </c>
      <c r="H3427" s="58" t="str">
        <f>작성용!E3424</f>
        <v>KBP2023090102</v>
      </c>
      <c r="I3427" s="57" t="str">
        <f>작성용!F3424</f>
        <v>B02</v>
      </c>
      <c r="J3427" s="57">
        <f>작성용!G3424</f>
        <v>0</v>
      </c>
      <c r="K3427" s="57" t="str">
        <f>작성용!H3424</f>
        <v>-</v>
      </c>
      <c r="L3427" s="57" t="str">
        <f>작성용!N3424</f>
        <v xml:space="preserve">분기 </v>
      </c>
      <c r="M3427" s="56" t="str">
        <f>작성용!U3424</f>
        <v>2025.03.31</v>
      </c>
      <c r="N3427" s="56" t="str">
        <f>작성용!V3424</f>
        <v>룩스루</v>
      </c>
      <c r="O3427" s="56" t="str">
        <f>작성용!W3424</f>
        <v>룩스루</v>
      </c>
      <c r="P3427" s="56" t="str">
        <f>작성용!X3424</f>
        <v>-</v>
      </c>
      <c r="Q3427" s="57" t="str">
        <f>작성용!AD3424</f>
        <v>대체평가3사업본부</v>
      </c>
      <c r="R3427" s="59">
        <f>작성용!AE3424</f>
        <v>0</v>
      </c>
      <c r="S3427" s="57" t="str">
        <f>작성용!AF3424</f>
        <v>대체평가3사업본부</v>
      </c>
      <c r="T3427" s="60" t="str">
        <f>작성용!AG3424</f>
        <v>김기욱/정창수</v>
      </c>
      <c r="U3427" s="60" t="str">
        <f>작성용!AH3424</f>
        <v>김기욱/정창수</v>
      </c>
      <c r="V3427" s="55">
        <f>작성용!AA3424</f>
        <v>202503</v>
      </c>
      <c r="W3427" s="57" t="str">
        <f>작성용!AC3424</f>
        <v>[T]기타보험기관[1본부]</v>
      </c>
      <c r="X3427" s="57" t="str">
        <f>작성용!O3424</f>
        <v xml:space="preserve"> </v>
      </c>
      <c r="Y3427" s="57" t="str">
        <f>작성용!P3424</f>
        <v xml:space="preserve"> </v>
      </c>
      <c r="Z3427" s="57" t="str">
        <f>작성용!Q3424</f>
        <v xml:space="preserve"> </v>
      </c>
      <c r="AA3427" s="55" t="str">
        <f>작성용!AJ3424</f>
        <v>-</v>
      </c>
      <c r="AB3427" s="55">
        <f>작성용!AB3424</f>
        <v>0</v>
      </c>
    </row>
    <row r="3428" spans="1:28" s="11" customFormat="1" ht="16.5" hidden="1" customHeight="1" x14ac:dyDescent="0.3">
      <c r="A3428" s="53">
        <f>작성용!AL3425</f>
        <v>3424</v>
      </c>
      <c r="B3428" s="54" t="str">
        <f>작성용!AI3425</f>
        <v>-</v>
      </c>
      <c r="C3428" s="55" t="str">
        <f>작성용!AK3425</f>
        <v>개별종목</v>
      </c>
      <c r="D3428" s="56">
        <f>작성용!T3425</f>
        <v>45702</v>
      </c>
      <c r="E3428" s="57" t="str">
        <f>작성용!B3425</f>
        <v>흥국화재해상보험(수익증권)</v>
      </c>
      <c r="F3428" s="57" t="str">
        <f>작성용!C3425</f>
        <v>재평가</v>
      </c>
      <c r="G3428" s="57" t="str">
        <f>작성용!D3425</f>
        <v>스프랏글로벌인프라전문투자형사모투자신탁제1호</v>
      </c>
      <c r="H3428" s="58" t="str">
        <f>작성용!E3425</f>
        <v>KBP2023090103</v>
      </c>
      <c r="I3428" s="57" t="str">
        <f>작성용!F3425</f>
        <v>B02</v>
      </c>
      <c r="J3428" s="57">
        <f>작성용!G3425</f>
        <v>0</v>
      </c>
      <c r="K3428" s="57" t="str">
        <f>작성용!H3425</f>
        <v>-</v>
      </c>
      <c r="L3428" s="57" t="str">
        <f>작성용!N3425</f>
        <v xml:space="preserve">분기 </v>
      </c>
      <c r="M3428" s="56" t="str">
        <f>작성용!U3425</f>
        <v>2025.03.31</v>
      </c>
      <c r="N3428" s="56" t="str">
        <f>작성용!V3425</f>
        <v>룩스루</v>
      </c>
      <c r="O3428" s="56" t="str">
        <f>작성용!W3425</f>
        <v>룩스루</v>
      </c>
      <c r="P3428" s="56" t="str">
        <f>작성용!X3425</f>
        <v>-</v>
      </c>
      <c r="Q3428" s="57" t="str">
        <f>작성용!AD3425</f>
        <v>대체평가3사업본부</v>
      </c>
      <c r="R3428" s="59">
        <f>작성용!AE3425</f>
        <v>0</v>
      </c>
      <c r="S3428" s="57" t="str">
        <f>작성용!AF3425</f>
        <v>대체평가3사업본부</v>
      </c>
      <c r="T3428" s="60" t="str">
        <f>작성용!AG3425</f>
        <v>김기욱/정창수</v>
      </c>
      <c r="U3428" s="60" t="str">
        <f>작성용!AH3425</f>
        <v>김기욱/정창수</v>
      </c>
      <c r="V3428" s="55">
        <f>작성용!AA3425</f>
        <v>202503</v>
      </c>
      <c r="W3428" s="57" t="str">
        <f>작성용!AC3425</f>
        <v>[T]기타보험기관[1본부]</v>
      </c>
      <c r="X3428" s="57" t="str">
        <f>작성용!O3425</f>
        <v xml:space="preserve"> </v>
      </c>
      <c r="Y3428" s="57" t="str">
        <f>작성용!P3425</f>
        <v xml:space="preserve"> </v>
      </c>
      <c r="Z3428" s="57" t="str">
        <f>작성용!Q3425</f>
        <v xml:space="preserve"> </v>
      </c>
      <c r="AA3428" s="55" t="str">
        <f>작성용!AJ3425</f>
        <v>-</v>
      </c>
      <c r="AB3428" s="55">
        <f>작성용!AB3425</f>
        <v>0</v>
      </c>
    </row>
    <row r="3429" spans="1:28" s="11" customFormat="1" ht="16.5" hidden="1" customHeight="1" x14ac:dyDescent="0.3">
      <c r="A3429" s="53">
        <f>작성용!AL3426</f>
        <v>3425</v>
      </c>
      <c r="B3429" s="54" t="str">
        <f>작성용!AI3426</f>
        <v>-</v>
      </c>
      <c r="C3429" s="55" t="str">
        <f>작성용!AK3426</f>
        <v>개별종목</v>
      </c>
      <c r="D3429" s="56">
        <f>작성용!T3426</f>
        <v>45702</v>
      </c>
      <c r="E3429" s="57" t="str">
        <f>작성용!B3426</f>
        <v>흥국화재해상보험(수익증권)</v>
      </c>
      <c r="F3429" s="57" t="str">
        <f>작성용!C3426</f>
        <v>재평가</v>
      </c>
      <c r="G3429" s="57" t="str">
        <f>작성용!D3426</f>
        <v>하나대체투자일반사모부동산투자신탁181호</v>
      </c>
      <c r="H3429" s="58" t="str">
        <f>작성용!E3426</f>
        <v>KBP2023090105</v>
      </c>
      <c r="I3429" s="57" t="str">
        <f>작성용!F3426</f>
        <v>B02</v>
      </c>
      <c r="J3429" s="57">
        <f>작성용!G3426</f>
        <v>0</v>
      </c>
      <c r="K3429" s="57" t="str">
        <f>작성용!H3426</f>
        <v>-</v>
      </c>
      <c r="L3429" s="57" t="str">
        <f>작성용!N3426</f>
        <v xml:space="preserve">분기 </v>
      </c>
      <c r="M3429" s="56" t="str">
        <f>작성용!U3426</f>
        <v>2025.03.31</v>
      </c>
      <c r="N3429" s="56" t="str">
        <f>작성용!V3426</f>
        <v>룩스루</v>
      </c>
      <c r="O3429" s="56" t="str">
        <f>작성용!W3426</f>
        <v>룩스루</v>
      </c>
      <c r="P3429" s="56" t="str">
        <f>작성용!X3426</f>
        <v>-</v>
      </c>
      <c r="Q3429" s="57" t="str">
        <f>작성용!AD3426</f>
        <v>대체평가3사업본부</v>
      </c>
      <c r="R3429" s="59">
        <f>작성용!AE3426</f>
        <v>0</v>
      </c>
      <c r="S3429" s="57" t="str">
        <f>작성용!AF3426</f>
        <v>대체평가3사업본부</v>
      </c>
      <c r="T3429" s="60" t="str">
        <f>작성용!AG3426</f>
        <v>김기욱/정창수</v>
      </c>
      <c r="U3429" s="60" t="str">
        <f>작성용!AH3426</f>
        <v>김기욱/정창수</v>
      </c>
      <c r="V3429" s="55">
        <f>작성용!AA3426</f>
        <v>202503</v>
      </c>
      <c r="W3429" s="57" t="str">
        <f>작성용!AC3426</f>
        <v>[T]기타보험기관[1본부]</v>
      </c>
      <c r="X3429" s="57" t="str">
        <f>작성용!O3426</f>
        <v xml:space="preserve"> </v>
      </c>
      <c r="Y3429" s="57" t="str">
        <f>작성용!P3426</f>
        <v xml:space="preserve"> </v>
      </c>
      <c r="Z3429" s="57" t="str">
        <f>작성용!Q3426</f>
        <v xml:space="preserve"> </v>
      </c>
      <c r="AA3429" s="55" t="str">
        <f>작성용!AJ3426</f>
        <v>-</v>
      </c>
      <c r="AB3429" s="55">
        <f>작성용!AB3426</f>
        <v>0</v>
      </c>
    </row>
    <row r="3430" spans="1:28" s="11" customFormat="1" ht="16.5" hidden="1" customHeight="1" x14ac:dyDescent="0.3">
      <c r="A3430" s="53">
        <f>작성용!AL3427</f>
        <v>3426</v>
      </c>
      <c r="B3430" s="54" t="str">
        <f>작성용!AI3427</f>
        <v>-</v>
      </c>
      <c r="C3430" s="55" t="str">
        <f>작성용!AK3427</f>
        <v>개별종목</v>
      </c>
      <c r="D3430" s="56">
        <f>작성용!T3427</f>
        <v>45702</v>
      </c>
      <c r="E3430" s="57" t="str">
        <f>작성용!B3427</f>
        <v>흥국화재해상보험(수익증권)</v>
      </c>
      <c r="F3430" s="57" t="str">
        <f>작성용!C3427</f>
        <v>재평가</v>
      </c>
      <c r="G3430" s="57" t="str">
        <f>작성용!D3427</f>
        <v>흥국디딤연금플러스증권자투자신탁[혼합-재간접형]</v>
      </c>
      <c r="H3430" s="58" t="str">
        <f>작성용!E3427</f>
        <v>KBP2024120223</v>
      </c>
      <c r="I3430" s="57" t="str">
        <f>작성용!F3427</f>
        <v>B02</v>
      </c>
      <c r="J3430" s="57">
        <f>작성용!G3427</f>
        <v>0</v>
      </c>
      <c r="K3430" s="57" t="str">
        <f>작성용!H3427</f>
        <v>-</v>
      </c>
      <c r="L3430" s="57" t="str">
        <f>작성용!N3427</f>
        <v xml:space="preserve">분기 </v>
      </c>
      <c r="M3430" s="56" t="str">
        <f>작성용!U3427</f>
        <v>2025.03.31</v>
      </c>
      <c r="N3430" s="56" t="str">
        <f>작성용!V3427</f>
        <v>룩스루</v>
      </c>
      <c r="O3430" s="56" t="str">
        <f>작성용!W3427</f>
        <v>룩스루</v>
      </c>
      <c r="P3430" s="56" t="str">
        <f>작성용!X3427</f>
        <v>-</v>
      </c>
      <c r="Q3430" s="57" t="str">
        <f>작성용!AD3427</f>
        <v>대체평가3사업본부</v>
      </c>
      <c r="R3430" s="59">
        <f>작성용!AE3427</f>
        <v>0</v>
      </c>
      <c r="S3430" s="57" t="str">
        <f>작성용!AF3427</f>
        <v>대체평가3사업본부</v>
      </c>
      <c r="T3430" s="60" t="str">
        <f>작성용!AG3427</f>
        <v>김기욱/정창수</v>
      </c>
      <c r="U3430" s="60" t="str">
        <f>작성용!AH3427</f>
        <v>김기욱/정창수</v>
      </c>
      <c r="V3430" s="55">
        <f>작성용!AA3427</f>
        <v>202503</v>
      </c>
      <c r="W3430" s="57" t="str">
        <f>작성용!AC3427</f>
        <v>[T]기타보험기관[1본부]</v>
      </c>
      <c r="X3430" s="57" t="str">
        <f>작성용!O3427</f>
        <v xml:space="preserve"> </v>
      </c>
      <c r="Y3430" s="57" t="str">
        <f>작성용!P3427</f>
        <v xml:space="preserve"> </v>
      </c>
      <c r="Z3430" s="57" t="str">
        <f>작성용!Q3427</f>
        <v xml:space="preserve"> </v>
      </c>
      <c r="AA3430" s="55" t="str">
        <f>작성용!AJ3427</f>
        <v>-</v>
      </c>
      <c r="AB3430" s="55">
        <f>작성용!AB3427</f>
        <v>0</v>
      </c>
    </row>
    <row r="3431" spans="1:28" s="11" customFormat="1" ht="16.5" hidden="1" customHeight="1" x14ac:dyDescent="0.3">
      <c r="A3431" s="53">
        <f>작성용!AL3428</f>
        <v>3427</v>
      </c>
      <c r="B3431" s="54" t="str">
        <f>작성용!AI3428</f>
        <v>-</v>
      </c>
      <c r="C3431" s="55" t="str">
        <f>작성용!AK3428</f>
        <v>개별종목</v>
      </c>
      <c r="D3431" s="56">
        <f>작성용!T3428</f>
        <v>45702</v>
      </c>
      <c r="E3431" s="57" t="str">
        <f>작성용!B3428</f>
        <v>흥국화재해상보험(수익증권)</v>
      </c>
      <c r="F3431" s="57" t="str">
        <f>작성용!C3428</f>
        <v>재평가</v>
      </c>
      <c r="G3431" s="57" t="str">
        <f>작성용!D3428</f>
        <v>흥국연금플러스배당증권투자신탁[주식]</v>
      </c>
      <c r="H3431" s="58" t="str">
        <f>작성용!E3428</f>
        <v>KBP2024120224</v>
      </c>
      <c r="I3431" s="57" t="str">
        <f>작성용!F3428</f>
        <v>B02</v>
      </c>
      <c r="J3431" s="57">
        <f>작성용!G3428</f>
        <v>0</v>
      </c>
      <c r="K3431" s="57" t="str">
        <f>작성용!H3428</f>
        <v>-</v>
      </c>
      <c r="L3431" s="57" t="str">
        <f>작성용!N3428</f>
        <v xml:space="preserve">분기 </v>
      </c>
      <c r="M3431" s="56" t="str">
        <f>작성용!U3428</f>
        <v>2025.03.31</v>
      </c>
      <c r="N3431" s="56" t="str">
        <f>작성용!V3428</f>
        <v>룩스루</v>
      </c>
      <c r="O3431" s="56" t="str">
        <f>작성용!W3428</f>
        <v>룩스루</v>
      </c>
      <c r="P3431" s="56" t="str">
        <f>작성용!X3428</f>
        <v>-</v>
      </c>
      <c r="Q3431" s="57" t="str">
        <f>작성용!AD3428</f>
        <v>대체평가3사업본부</v>
      </c>
      <c r="R3431" s="59">
        <f>작성용!AE3428</f>
        <v>0</v>
      </c>
      <c r="S3431" s="57" t="str">
        <f>작성용!AF3428</f>
        <v>대체평가3사업본부</v>
      </c>
      <c r="T3431" s="60" t="str">
        <f>작성용!AG3428</f>
        <v>김기욱/정창수</v>
      </c>
      <c r="U3431" s="60" t="str">
        <f>작성용!AH3428</f>
        <v>김기욱/정창수</v>
      </c>
      <c r="V3431" s="55">
        <f>작성용!AA3428</f>
        <v>202503</v>
      </c>
      <c r="W3431" s="57" t="str">
        <f>작성용!AC3428</f>
        <v>[T]기타보험기관[1본부]</v>
      </c>
      <c r="X3431" s="57" t="str">
        <f>작성용!O3428</f>
        <v xml:space="preserve"> </v>
      </c>
      <c r="Y3431" s="57" t="str">
        <f>작성용!P3428</f>
        <v xml:space="preserve"> </v>
      </c>
      <c r="Z3431" s="57" t="str">
        <f>작성용!Q3428</f>
        <v xml:space="preserve"> </v>
      </c>
      <c r="AA3431" s="55" t="str">
        <f>작성용!AJ3428</f>
        <v>-</v>
      </c>
      <c r="AB3431" s="55">
        <f>작성용!AB3428</f>
        <v>0</v>
      </c>
    </row>
    <row r="3432" spans="1:28" s="11" customFormat="1" ht="16.5" hidden="1" customHeight="1" x14ac:dyDescent="0.3">
      <c r="A3432" s="53">
        <f>작성용!AL3429</f>
        <v>3428</v>
      </c>
      <c r="B3432" s="54" t="str">
        <f>작성용!AI3429</f>
        <v>-</v>
      </c>
      <c r="C3432" s="55" t="str">
        <f>작성용!AK3429</f>
        <v>개별종목</v>
      </c>
      <c r="D3432" s="56">
        <f>작성용!T3429</f>
        <v>45702</v>
      </c>
      <c r="E3432" s="57" t="str">
        <f>작성용!B3429</f>
        <v>흥국화재해상보험(수익증권)</v>
      </c>
      <c r="F3432" s="57" t="str">
        <f>작성용!C3429</f>
        <v>신규</v>
      </c>
      <c r="G3432" s="57" t="str">
        <f>작성용!D3429</f>
        <v>다비하나시흥서울도로전문투자형사모투자신탁</v>
      </c>
      <c r="H3432" s="58" t="str">
        <f>작성용!E3429</f>
        <v>KBP2020090055</v>
      </c>
      <c r="I3432" s="57" t="str">
        <f>작성용!F3429</f>
        <v>B02</v>
      </c>
      <c r="J3432" s="57">
        <f>작성용!G3429</f>
        <v>0</v>
      </c>
      <c r="K3432" s="57" t="str">
        <f>작성용!H3429</f>
        <v>-</v>
      </c>
      <c r="L3432" s="57" t="str">
        <f>작성용!N3429</f>
        <v xml:space="preserve">분기 </v>
      </c>
      <c r="M3432" s="56" t="str">
        <f>작성용!U3429</f>
        <v>2025.03.31</v>
      </c>
      <c r="N3432" s="56" t="str">
        <f>작성용!V3429</f>
        <v>룩스루</v>
      </c>
      <c r="O3432" s="56" t="str">
        <f>작성용!W3429</f>
        <v>룩스루</v>
      </c>
      <c r="P3432" s="56" t="str">
        <f>작성용!X3429</f>
        <v>-</v>
      </c>
      <c r="Q3432" s="57" t="str">
        <f>작성용!AD3429</f>
        <v>대체평가3사업본부</v>
      </c>
      <c r="R3432" s="59">
        <f>작성용!AE3429</f>
        <v>0</v>
      </c>
      <c r="S3432" s="57" t="str">
        <f>작성용!AF3429</f>
        <v>대체평가3사업본부</v>
      </c>
      <c r="T3432" s="60" t="str">
        <f>작성용!AG3429</f>
        <v>김기욱/정창수</v>
      </c>
      <c r="U3432" s="60" t="str">
        <f>작성용!AH3429</f>
        <v>김기욱/정창수</v>
      </c>
      <c r="V3432" s="55">
        <f>작성용!AA3429</f>
        <v>202503</v>
      </c>
      <c r="W3432" s="57" t="str">
        <f>작성용!AC3429</f>
        <v>[T]기타보험기관[1본부]</v>
      </c>
      <c r="X3432" s="57" t="str">
        <f>작성용!O3429</f>
        <v xml:space="preserve"> </v>
      </c>
      <c r="Y3432" s="57" t="str">
        <f>작성용!P3429</f>
        <v xml:space="preserve"> </v>
      </c>
      <c r="Z3432" s="57" t="str">
        <f>작성용!Q3429</f>
        <v xml:space="preserve"> </v>
      </c>
      <c r="AA3432" s="55" t="str">
        <f>작성용!AJ3429</f>
        <v>-</v>
      </c>
      <c r="AB3432" s="55">
        <f>작성용!AB3429</f>
        <v>0</v>
      </c>
    </row>
    <row r="3433" spans="1:28" s="11" customFormat="1" ht="16.5" hidden="1" customHeight="1" x14ac:dyDescent="0.3">
      <c r="A3433" s="53">
        <f>작성용!AL3430</f>
        <v>3429</v>
      </c>
      <c r="B3433" s="54" t="str">
        <f>작성용!AI3430</f>
        <v>-</v>
      </c>
      <c r="C3433" s="55" t="str">
        <f>작성용!AK3430</f>
        <v>개별종목</v>
      </c>
      <c r="D3433" s="56">
        <f>작성용!T3430</f>
        <v>45702</v>
      </c>
      <c r="E3433" s="57" t="str">
        <f>작성용!B3430</f>
        <v>흥국화재해상보험(수익증권)</v>
      </c>
      <c r="F3433" s="57" t="str">
        <f>작성용!C3430</f>
        <v>신규</v>
      </c>
      <c r="G3433" s="57" t="str">
        <f>작성용!D3430</f>
        <v>흥국글로벌AI이코노미증권자투자신탁2호(UH)</v>
      </c>
      <c r="H3433" s="58" t="str">
        <f>작성용!E3430</f>
        <v>KBP2024120261</v>
      </c>
      <c r="I3433" s="57" t="str">
        <f>작성용!F3430</f>
        <v>B02</v>
      </c>
      <c r="J3433" s="57">
        <f>작성용!G3430</f>
        <v>0</v>
      </c>
      <c r="K3433" s="57" t="str">
        <f>작성용!H3430</f>
        <v>-</v>
      </c>
      <c r="L3433" s="57" t="str">
        <f>작성용!N3430</f>
        <v xml:space="preserve">분기 </v>
      </c>
      <c r="M3433" s="56" t="str">
        <f>작성용!U3430</f>
        <v>2025.03.31</v>
      </c>
      <c r="N3433" s="56" t="str">
        <f>작성용!V3430</f>
        <v>룩스루</v>
      </c>
      <c r="O3433" s="56" t="str">
        <f>작성용!W3430</f>
        <v>룩스루</v>
      </c>
      <c r="P3433" s="56" t="str">
        <f>작성용!X3430</f>
        <v>-</v>
      </c>
      <c r="Q3433" s="57" t="str">
        <f>작성용!AD3430</f>
        <v>대체평가3사업본부</v>
      </c>
      <c r="R3433" s="59">
        <f>작성용!AE3430</f>
        <v>0</v>
      </c>
      <c r="S3433" s="57" t="str">
        <f>작성용!AF3430</f>
        <v>대체평가3사업본부</v>
      </c>
      <c r="T3433" s="60" t="str">
        <f>작성용!AG3430</f>
        <v>김기욱/정창수</v>
      </c>
      <c r="U3433" s="60" t="str">
        <f>작성용!AH3430</f>
        <v>김기욱/정창수</v>
      </c>
      <c r="V3433" s="55">
        <f>작성용!AA3430</f>
        <v>202503</v>
      </c>
      <c r="W3433" s="57" t="str">
        <f>작성용!AC3430</f>
        <v>[T]기타보험기관[1본부]</v>
      </c>
      <c r="X3433" s="57" t="str">
        <f>작성용!O3430</f>
        <v xml:space="preserve"> </v>
      </c>
      <c r="Y3433" s="57" t="str">
        <f>작성용!P3430</f>
        <v xml:space="preserve"> </v>
      </c>
      <c r="Z3433" s="57" t="str">
        <f>작성용!Q3430</f>
        <v xml:space="preserve"> </v>
      </c>
      <c r="AA3433" s="55" t="str">
        <f>작성용!AJ3430</f>
        <v>-</v>
      </c>
      <c r="AB3433" s="55">
        <f>작성용!AB3430</f>
        <v>0</v>
      </c>
    </row>
    <row r="3434" spans="1:28" s="11" customFormat="1" ht="16.5" hidden="1" customHeight="1" x14ac:dyDescent="0.3">
      <c r="A3434" s="53">
        <f>작성용!AL3431</f>
        <v>3430</v>
      </c>
      <c r="B3434" s="54" t="str">
        <f>작성용!AI3431</f>
        <v>-</v>
      </c>
      <c r="C3434" s="55" t="str">
        <f>작성용!AK3431</f>
        <v>개별종목</v>
      </c>
      <c r="D3434" s="56">
        <f>작성용!T3431</f>
        <v>45702</v>
      </c>
      <c r="E3434" s="57" t="str">
        <f>작성용!B3431</f>
        <v>흥국화재해상보험(수익증권)</v>
      </c>
      <c r="F3434" s="57" t="str">
        <f>작성용!C3431</f>
        <v>신규</v>
      </c>
      <c r="G3434" s="57" t="str">
        <f>작성용!D3431</f>
        <v>흥국글로벌EMP증권투자신탁</v>
      </c>
      <c r="H3434" s="58" t="str">
        <f>작성용!E3431</f>
        <v>KBP2024120262</v>
      </c>
      <c r="I3434" s="57" t="str">
        <f>작성용!F3431</f>
        <v>B02</v>
      </c>
      <c r="J3434" s="57">
        <f>작성용!G3431</f>
        <v>0</v>
      </c>
      <c r="K3434" s="57" t="str">
        <f>작성용!H3431</f>
        <v>-</v>
      </c>
      <c r="L3434" s="57" t="str">
        <f>작성용!N3431</f>
        <v xml:space="preserve">분기 </v>
      </c>
      <c r="M3434" s="56" t="str">
        <f>작성용!U3431</f>
        <v>2025.03.31</v>
      </c>
      <c r="N3434" s="56" t="str">
        <f>작성용!V3431</f>
        <v>룩스루</v>
      </c>
      <c r="O3434" s="56" t="str">
        <f>작성용!W3431</f>
        <v>룩스루</v>
      </c>
      <c r="P3434" s="56" t="str">
        <f>작성용!X3431</f>
        <v>-</v>
      </c>
      <c r="Q3434" s="57" t="str">
        <f>작성용!AD3431</f>
        <v>대체평가3사업본부</v>
      </c>
      <c r="R3434" s="59">
        <f>작성용!AE3431</f>
        <v>0</v>
      </c>
      <c r="S3434" s="57" t="str">
        <f>작성용!AF3431</f>
        <v>대체평가3사업본부</v>
      </c>
      <c r="T3434" s="60" t="str">
        <f>작성용!AG3431</f>
        <v>김기욱/정창수</v>
      </c>
      <c r="U3434" s="60" t="str">
        <f>작성용!AH3431</f>
        <v>김기욱/정창수</v>
      </c>
      <c r="V3434" s="55">
        <f>작성용!AA3431</f>
        <v>202503</v>
      </c>
      <c r="W3434" s="57" t="str">
        <f>작성용!AC3431</f>
        <v>[T]기타보험기관[1본부]</v>
      </c>
      <c r="X3434" s="57" t="str">
        <f>작성용!O3431</f>
        <v xml:space="preserve"> </v>
      </c>
      <c r="Y3434" s="57" t="str">
        <f>작성용!P3431</f>
        <v xml:space="preserve"> </v>
      </c>
      <c r="Z3434" s="57" t="str">
        <f>작성용!Q3431</f>
        <v xml:space="preserve"> </v>
      </c>
      <c r="AA3434" s="55" t="str">
        <f>작성용!AJ3431</f>
        <v>-</v>
      </c>
      <c r="AB3434" s="55">
        <f>작성용!AB3431</f>
        <v>0</v>
      </c>
    </row>
    <row r="3435" spans="1:28" s="11" customFormat="1" ht="16.5" hidden="1" customHeight="1" x14ac:dyDescent="0.3">
      <c r="A3435" s="53">
        <f>작성용!AL3432</f>
        <v>3431</v>
      </c>
      <c r="B3435" s="54" t="str">
        <f>작성용!AI3432</f>
        <v>가평가</v>
      </c>
      <c r="C3435" s="55" t="str">
        <f>작성용!AK3432</f>
        <v>개별종목</v>
      </c>
      <c r="D3435" s="56">
        <f>작성용!T3432</f>
        <v>45702</v>
      </c>
      <c r="E3435" s="57" t="str">
        <f>작성용!B3432</f>
        <v>삼성화재</v>
      </c>
      <c r="F3435" s="57" t="str">
        <f>작성용!C3432</f>
        <v>재평가</v>
      </c>
      <c r="G3435" s="57" t="str">
        <f>작성용!D3432</f>
        <v>삼성SRA글로벌코어오피스사모부동산제1호</v>
      </c>
      <c r="H3435" s="58" t="str">
        <f>작성용!E3432</f>
        <v>KBP2016060388</v>
      </c>
      <c r="I3435" s="57" t="str">
        <f>작성용!F3432</f>
        <v>B02</v>
      </c>
      <c r="J3435" s="57">
        <f>작성용!G3432</f>
        <v>0</v>
      </c>
      <c r="K3435" s="57" t="str">
        <f>작성용!H3432</f>
        <v>-</v>
      </c>
      <c r="L3435" s="57" t="str">
        <f>작성용!N3432</f>
        <v>분기</v>
      </c>
      <c r="M3435" s="56" t="str">
        <f>작성용!U3432</f>
        <v>2025.03.31</v>
      </c>
      <c r="N3435" s="56" t="str">
        <f>작성용!V3432</f>
        <v>사전등록</v>
      </c>
      <c r="O3435" s="56" t="str">
        <f>작성용!W3432</f>
        <v>사전등록</v>
      </c>
      <c r="P3435" s="56" t="str">
        <f>작성용!X3432</f>
        <v>-</v>
      </c>
      <c r="Q3435" s="57" t="str">
        <f>작성용!AD3432</f>
        <v>대체평가3사업본부</v>
      </c>
      <c r="R3435" s="59">
        <f>작성용!AE3432</f>
        <v>0</v>
      </c>
      <c r="S3435" s="57" t="str">
        <f>작성용!AF3432</f>
        <v>대체평가3사업본부</v>
      </c>
      <c r="T3435" s="60" t="str">
        <f>작성용!AG3432</f>
        <v>조용원</v>
      </c>
      <c r="U3435" s="60" t="str">
        <f>작성용!AH3432</f>
        <v>조용원</v>
      </c>
      <c r="V3435" s="55">
        <f>작성용!AA3432</f>
        <v>202503</v>
      </c>
      <c r="W3435" s="57" t="str">
        <f>작성용!AC3432</f>
        <v>[T]기타보험기관[1본부]</v>
      </c>
      <c r="X3435" s="57" t="str">
        <f>작성용!O3432</f>
        <v>한승화책임</v>
      </c>
      <c r="Y3435" s="57" t="str">
        <f>작성용!P3432</f>
        <v>02-758-7418,02-758-7581</v>
      </c>
      <c r="Z3435" s="57" t="str">
        <f>작성용!Q3432</f>
        <v>seu.han@samsung.com</v>
      </c>
      <c r="AA3435" s="55" t="str">
        <f>작성용!AJ3432</f>
        <v>-</v>
      </c>
      <c r="AB3435" s="55">
        <f>작성용!AB3432</f>
        <v>0</v>
      </c>
    </row>
    <row r="3436" spans="1:28" s="11" customFormat="1" ht="16.5" hidden="1" customHeight="1" x14ac:dyDescent="0.3">
      <c r="A3436" s="53">
        <f>작성용!AL3433</f>
        <v>3432</v>
      </c>
      <c r="B3436" s="54" t="str">
        <f>작성용!AI3433</f>
        <v>가평가</v>
      </c>
      <c r="C3436" s="55" t="str">
        <f>작성용!AK3433</f>
        <v>개별종목</v>
      </c>
      <c r="D3436" s="56">
        <f>작성용!T3433</f>
        <v>45702</v>
      </c>
      <c r="E3436" s="57" t="str">
        <f>작성용!B3433</f>
        <v>삼성화재</v>
      </c>
      <c r="F3436" s="57" t="str">
        <f>작성용!C3433</f>
        <v>재평가</v>
      </c>
      <c r="G3436" s="57" t="str">
        <f>작성용!D3433</f>
        <v>퍼시픽미국호텔전문투자형사모부동산투자신탁제10호</v>
      </c>
      <c r="H3436" s="58" t="str">
        <f>작성용!E3433</f>
        <v>KBP2020090006</v>
      </c>
      <c r="I3436" s="57" t="str">
        <f>작성용!F3433</f>
        <v>B02</v>
      </c>
      <c r="J3436" s="57">
        <f>작성용!G3433</f>
        <v>0</v>
      </c>
      <c r="K3436" s="57" t="str">
        <f>작성용!H3433</f>
        <v>-</v>
      </c>
      <c r="L3436" s="57" t="str">
        <f>작성용!N3433</f>
        <v>분기</v>
      </c>
      <c r="M3436" s="56" t="str">
        <f>작성용!U3433</f>
        <v>2025.03.31</v>
      </c>
      <c r="N3436" s="56" t="str">
        <f>작성용!V3433</f>
        <v>사전등록</v>
      </c>
      <c r="O3436" s="56" t="str">
        <f>작성용!W3433</f>
        <v>사전등록</v>
      </c>
      <c r="P3436" s="56" t="str">
        <f>작성용!X3433</f>
        <v>-</v>
      </c>
      <c r="Q3436" s="57" t="str">
        <f>작성용!AD3433</f>
        <v>대체평가3사업본부</v>
      </c>
      <c r="R3436" s="59">
        <f>작성용!AE3433</f>
        <v>0</v>
      </c>
      <c r="S3436" s="57" t="str">
        <f>작성용!AF3433</f>
        <v>대체평가3사업본부</v>
      </c>
      <c r="T3436" s="60" t="str">
        <f>작성용!AG3433</f>
        <v>조용원</v>
      </c>
      <c r="U3436" s="60" t="str">
        <f>작성용!AH3433</f>
        <v>조용원</v>
      </c>
      <c r="V3436" s="55">
        <f>작성용!AA3433</f>
        <v>202503</v>
      </c>
      <c r="W3436" s="57" t="str">
        <f>작성용!AC3433</f>
        <v>[T]기타보험기관[1본부]</v>
      </c>
      <c r="X3436" s="57" t="str">
        <f>작성용!O3433</f>
        <v>한승화책임</v>
      </c>
      <c r="Y3436" s="57" t="str">
        <f>작성용!P3433</f>
        <v>02-758-7418,02-758-7581</v>
      </c>
      <c r="Z3436" s="57" t="str">
        <f>작성용!Q3433</f>
        <v>seu.han@samsung.com</v>
      </c>
      <c r="AA3436" s="55" t="str">
        <f>작성용!AJ3433</f>
        <v>-</v>
      </c>
      <c r="AB3436" s="55">
        <f>작성용!AB3433</f>
        <v>0</v>
      </c>
    </row>
    <row r="3437" spans="1:28" s="11" customFormat="1" ht="16.5" hidden="1" customHeight="1" x14ac:dyDescent="0.3">
      <c r="A3437" s="53">
        <f>작성용!AL3434</f>
        <v>3433</v>
      </c>
      <c r="B3437" s="54" t="str">
        <f>작성용!AI3434</f>
        <v>가평가</v>
      </c>
      <c r="C3437" s="55" t="str">
        <f>작성용!AK3434</f>
        <v>개별종목</v>
      </c>
      <c r="D3437" s="56">
        <f>작성용!T3434</f>
        <v>45702</v>
      </c>
      <c r="E3437" s="57" t="str">
        <f>작성용!B3434</f>
        <v>삼성화재</v>
      </c>
      <c r="F3437" s="57" t="str">
        <f>작성용!C3434</f>
        <v>재평가</v>
      </c>
      <c r="G3437" s="57" t="str">
        <f>작성용!D3434</f>
        <v>하나대체투자전문투자형사모부동산투자신탁68호</v>
      </c>
      <c r="H3437" s="58" t="str">
        <f>작성용!E3434</f>
        <v>KBP2020090007</v>
      </c>
      <c r="I3437" s="57" t="str">
        <f>작성용!F3434</f>
        <v>B02</v>
      </c>
      <c r="J3437" s="57">
        <f>작성용!G3434</f>
        <v>0</v>
      </c>
      <c r="K3437" s="57" t="str">
        <f>작성용!H3434</f>
        <v>-</v>
      </c>
      <c r="L3437" s="57" t="str">
        <f>작성용!N3434</f>
        <v>분기</v>
      </c>
      <c r="M3437" s="56" t="str">
        <f>작성용!U3434</f>
        <v>2025.03.31</v>
      </c>
      <c r="N3437" s="56" t="str">
        <f>작성용!V3434</f>
        <v>사전등록</v>
      </c>
      <c r="O3437" s="56" t="str">
        <f>작성용!W3434</f>
        <v>사전등록</v>
      </c>
      <c r="P3437" s="56" t="str">
        <f>작성용!X3434</f>
        <v>-</v>
      </c>
      <c r="Q3437" s="57" t="str">
        <f>작성용!AD3434</f>
        <v>대체평가3사업본부</v>
      </c>
      <c r="R3437" s="59">
        <f>작성용!AE3434</f>
        <v>0</v>
      </c>
      <c r="S3437" s="57" t="str">
        <f>작성용!AF3434</f>
        <v>대체평가3사업본부</v>
      </c>
      <c r="T3437" s="60" t="str">
        <f>작성용!AG3434</f>
        <v>조용원</v>
      </c>
      <c r="U3437" s="60" t="str">
        <f>작성용!AH3434</f>
        <v>조용원</v>
      </c>
      <c r="V3437" s="55">
        <f>작성용!AA3434</f>
        <v>202503</v>
      </c>
      <c r="W3437" s="57" t="str">
        <f>작성용!AC3434</f>
        <v>[T]기타보험기관[1본부]</v>
      </c>
      <c r="X3437" s="57" t="str">
        <f>작성용!O3434</f>
        <v>한승화책임</v>
      </c>
      <c r="Y3437" s="57" t="str">
        <f>작성용!P3434</f>
        <v>02-758-7418,02-758-7581</v>
      </c>
      <c r="Z3437" s="57" t="str">
        <f>작성용!Q3434</f>
        <v>seu.han@samsung.com</v>
      </c>
      <c r="AA3437" s="55" t="str">
        <f>작성용!AJ3434</f>
        <v>-</v>
      </c>
      <c r="AB3437" s="55">
        <f>작성용!AB3434</f>
        <v>0</v>
      </c>
    </row>
    <row r="3438" spans="1:28" s="11" customFormat="1" ht="16.5" hidden="1" customHeight="1" x14ac:dyDescent="0.3">
      <c r="A3438" s="53">
        <f>작성용!AL3435</f>
        <v>3434</v>
      </c>
      <c r="B3438" s="54" t="str">
        <f>작성용!AI3435</f>
        <v>가평가</v>
      </c>
      <c r="C3438" s="55" t="str">
        <f>작성용!AK3435</f>
        <v>개별종목</v>
      </c>
      <c r="D3438" s="56">
        <f>작성용!T3435</f>
        <v>45702</v>
      </c>
      <c r="E3438" s="57" t="str">
        <f>작성용!B3435</f>
        <v>삼성화재</v>
      </c>
      <c r="F3438" s="57" t="str">
        <f>작성용!C3435</f>
        <v>재평가</v>
      </c>
      <c r="G3438" s="57" t="str">
        <f>작성용!D3435</f>
        <v>삼성SRA미국오피스메자닌전문투자형사모부동산투자신탁제1호</v>
      </c>
      <c r="H3438" s="58" t="str">
        <f>작성용!E3435</f>
        <v>KBP2018090011</v>
      </c>
      <c r="I3438" s="57" t="str">
        <f>작성용!F3435</f>
        <v>B02</v>
      </c>
      <c r="J3438" s="57">
        <f>작성용!G3435</f>
        <v>0</v>
      </c>
      <c r="K3438" s="57" t="str">
        <f>작성용!H3435</f>
        <v>-</v>
      </c>
      <c r="L3438" s="57" t="str">
        <f>작성용!N3435</f>
        <v>분기</v>
      </c>
      <c r="M3438" s="56" t="str">
        <f>작성용!U3435</f>
        <v>2025.03.31</v>
      </c>
      <c r="N3438" s="56" t="str">
        <f>작성용!V3435</f>
        <v>사전등록</v>
      </c>
      <c r="O3438" s="56" t="str">
        <f>작성용!W3435</f>
        <v>사전등록</v>
      </c>
      <c r="P3438" s="56" t="str">
        <f>작성용!X3435</f>
        <v>-</v>
      </c>
      <c r="Q3438" s="57" t="str">
        <f>작성용!AD3435</f>
        <v>대체평가3사업본부</v>
      </c>
      <c r="R3438" s="59">
        <f>작성용!AE3435</f>
        <v>0</v>
      </c>
      <c r="S3438" s="57" t="str">
        <f>작성용!AF3435</f>
        <v>대체평가3사업본부</v>
      </c>
      <c r="T3438" s="60" t="str">
        <f>작성용!AG3435</f>
        <v>조용원</v>
      </c>
      <c r="U3438" s="60" t="str">
        <f>작성용!AH3435</f>
        <v>조용원</v>
      </c>
      <c r="V3438" s="55">
        <f>작성용!AA3435</f>
        <v>202503</v>
      </c>
      <c r="W3438" s="57" t="str">
        <f>작성용!AC3435</f>
        <v>[T]기타보험기관[1본부]</v>
      </c>
      <c r="X3438" s="57" t="str">
        <f>작성용!O3435</f>
        <v>한승화책임</v>
      </c>
      <c r="Y3438" s="57" t="str">
        <f>작성용!P3435</f>
        <v>02-758-7418,02-758-7581</v>
      </c>
      <c r="Z3438" s="57" t="str">
        <f>작성용!Q3435</f>
        <v>seu.han@samsung.com</v>
      </c>
      <c r="AA3438" s="55" t="str">
        <f>작성용!AJ3435</f>
        <v>-</v>
      </c>
      <c r="AB3438" s="55">
        <f>작성용!AB3435</f>
        <v>0</v>
      </c>
    </row>
    <row r="3439" spans="1:28" s="11" customFormat="1" ht="16.5" hidden="1" customHeight="1" x14ac:dyDescent="0.3">
      <c r="A3439" s="53">
        <f>작성용!AL3436</f>
        <v>3435</v>
      </c>
      <c r="B3439" s="54" t="str">
        <f>작성용!AI3436</f>
        <v>가평가</v>
      </c>
      <c r="C3439" s="55" t="str">
        <f>작성용!AK3436</f>
        <v>개별종목</v>
      </c>
      <c r="D3439" s="56">
        <f>작성용!T3436</f>
        <v>45702</v>
      </c>
      <c r="E3439" s="57" t="str">
        <f>작성용!B3436</f>
        <v>삼성화재</v>
      </c>
      <c r="F3439" s="57" t="str">
        <f>작성용!C3436</f>
        <v>재평가</v>
      </c>
      <c r="G3439" s="57" t="str">
        <f>작성용!D3436</f>
        <v>하나대체전문투자형사모부동산투자신탁53호</v>
      </c>
      <c r="H3439" s="58" t="str">
        <f>작성용!E3436</f>
        <v>KBP2017090112</v>
      </c>
      <c r="I3439" s="57" t="str">
        <f>작성용!F3436</f>
        <v>B02</v>
      </c>
      <c r="J3439" s="57">
        <f>작성용!G3436</f>
        <v>0</v>
      </c>
      <c r="K3439" s="57" t="str">
        <f>작성용!H3436</f>
        <v>-</v>
      </c>
      <c r="L3439" s="57" t="str">
        <f>작성용!N3436</f>
        <v>분기</v>
      </c>
      <c r="M3439" s="56" t="str">
        <f>작성용!U3436</f>
        <v>2025.03.31</v>
      </c>
      <c r="N3439" s="56" t="str">
        <f>작성용!V3436</f>
        <v>사전등록</v>
      </c>
      <c r="O3439" s="56" t="str">
        <f>작성용!W3436</f>
        <v>사전등록</v>
      </c>
      <c r="P3439" s="56" t="str">
        <f>작성용!X3436</f>
        <v>-</v>
      </c>
      <c r="Q3439" s="57" t="str">
        <f>작성용!AD3436</f>
        <v>대체평가3사업본부</v>
      </c>
      <c r="R3439" s="59">
        <f>작성용!AE3436</f>
        <v>0</v>
      </c>
      <c r="S3439" s="57" t="str">
        <f>작성용!AF3436</f>
        <v>대체평가3사업본부</v>
      </c>
      <c r="T3439" s="60" t="str">
        <f>작성용!AG3436</f>
        <v>조용원</v>
      </c>
      <c r="U3439" s="60" t="str">
        <f>작성용!AH3436</f>
        <v>조용원</v>
      </c>
      <c r="V3439" s="55">
        <f>작성용!AA3436</f>
        <v>202503</v>
      </c>
      <c r="W3439" s="57" t="str">
        <f>작성용!AC3436</f>
        <v>[T]기타보험기관[1본부]</v>
      </c>
      <c r="X3439" s="57" t="str">
        <f>작성용!O3436</f>
        <v>한승화책임</v>
      </c>
      <c r="Y3439" s="57" t="str">
        <f>작성용!P3436</f>
        <v>02-758-7418,02-758-7581</v>
      </c>
      <c r="Z3439" s="57" t="str">
        <f>작성용!Q3436</f>
        <v>seu.han@samsung.com</v>
      </c>
      <c r="AA3439" s="55" t="str">
        <f>작성용!AJ3436</f>
        <v>-</v>
      </c>
      <c r="AB3439" s="55">
        <f>작성용!AB3436</f>
        <v>0</v>
      </c>
    </row>
    <row r="3440" spans="1:28" s="11" customFormat="1" ht="16.5" hidden="1" customHeight="1" x14ac:dyDescent="0.3">
      <c r="A3440" s="53">
        <f>작성용!AL3437</f>
        <v>3436</v>
      </c>
      <c r="B3440" s="54" t="str">
        <f>작성용!AI3437</f>
        <v>가평가</v>
      </c>
      <c r="C3440" s="55" t="str">
        <f>작성용!AK3437</f>
        <v>개별종목</v>
      </c>
      <c r="D3440" s="56">
        <f>작성용!T3437</f>
        <v>45702</v>
      </c>
      <c r="E3440" s="57" t="str">
        <f>작성용!B3437</f>
        <v>삼성화재</v>
      </c>
      <c r="F3440" s="57" t="str">
        <f>작성용!C3437</f>
        <v>재평가</v>
      </c>
      <c r="G3440" s="57" t="str">
        <f>작성용!D3437</f>
        <v>KIAMCO파워에너지사모특별자산투자신탁제3호</v>
      </c>
      <c r="H3440" s="58" t="str">
        <f>작성용!E3437</f>
        <v>KBP2016060039</v>
      </c>
      <c r="I3440" s="57" t="str">
        <f>작성용!F3437</f>
        <v>B02</v>
      </c>
      <c r="J3440" s="57">
        <f>작성용!G3437</f>
        <v>0</v>
      </c>
      <c r="K3440" s="57" t="str">
        <f>작성용!H3437</f>
        <v>-</v>
      </c>
      <c r="L3440" s="57" t="str">
        <f>작성용!N3437</f>
        <v>분기</v>
      </c>
      <c r="M3440" s="56" t="str">
        <f>작성용!U3437</f>
        <v>2025.03.31</v>
      </c>
      <c r="N3440" s="56" t="str">
        <f>작성용!V3437</f>
        <v>사전등록</v>
      </c>
      <c r="O3440" s="56" t="str">
        <f>작성용!W3437</f>
        <v>사전등록</v>
      </c>
      <c r="P3440" s="56" t="str">
        <f>작성용!X3437</f>
        <v>-</v>
      </c>
      <c r="Q3440" s="57" t="str">
        <f>작성용!AD3437</f>
        <v>대체평가3사업본부</v>
      </c>
      <c r="R3440" s="59">
        <f>작성용!AE3437</f>
        <v>0</v>
      </c>
      <c r="S3440" s="57" t="str">
        <f>작성용!AF3437</f>
        <v>대체평가3사업본부</v>
      </c>
      <c r="T3440" s="60" t="str">
        <f>작성용!AG3437</f>
        <v>조용원</v>
      </c>
      <c r="U3440" s="60" t="str">
        <f>작성용!AH3437</f>
        <v>조용원</v>
      </c>
      <c r="V3440" s="55">
        <f>작성용!AA3437</f>
        <v>202503</v>
      </c>
      <c r="W3440" s="57" t="str">
        <f>작성용!AC3437</f>
        <v>[T]기타보험기관[1본부]</v>
      </c>
      <c r="X3440" s="57" t="str">
        <f>작성용!O3437</f>
        <v>한승화책임</v>
      </c>
      <c r="Y3440" s="57" t="str">
        <f>작성용!P3437</f>
        <v>02-758-7418,02-758-7581</v>
      </c>
      <c r="Z3440" s="57" t="str">
        <f>작성용!Q3437</f>
        <v>seu.han@samsung.com</v>
      </c>
      <c r="AA3440" s="55" t="str">
        <f>작성용!AJ3437</f>
        <v>-</v>
      </c>
      <c r="AB3440" s="55">
        <f>작성용!AB3437</f>
        <v>0</v>
      </c>
    </row>
    <row r="3441" spans="1:28" s="11" customFormat="1" ht="16.5" hidden="1" customHeight="1" x14ac:dyDescent="0.3">
      <c r="A3441" s="53">
        <f>작성용!AL3438</f>
        <v>3437</v>
      </c>
      <c r="B3441" s="54" t="str">
        <f>작성용!AI3438</f>
        <v>가평가</v>
      </c>
      <c r="C3441" s="55" t="str">
        <f>작성용!AK3438</f>
        <v>개별종목</v>
      </c>
      <c r="D3441" s="56">
        <f>작성용!T3438</f>
        <v>45702</v>
      </c>
      <c r="E3441" s="57" t="str">
        <f>작성용!B3438</f>
        <v>삼성화재</v>
      </c>
      <c r="F3441" s="57" t="str">
        <f>작성용!C3438</f>
        <v>재평가</v>
      </c>
      <c r="G3441" s="57" t="str">
        <f>작성용!D3438</f>
        <v>하나대체투자사모부동산투자신탁53-1호</v>
      </c>
      <c r="H3441" s="58" t="str">
        <f>작성용!E3438</f>
        <v>KBP2021010001</v>
      </c>
      <c r="I3441" s="57" t="str">
        <f>작성용!F3438</f>
        <v>B02</v>
      </c>
      <c r="J3441" s="57">
        <f>작성용!G3438</f>
        <v>0</v>
      </c>
      <c r="K3441" s="57" t="str">
        <f>작성용!H3438</f>
        <v>-</v>
      </c>
      <c r="L3441" s="57" t="str">
        <f>작성용!N3438</f>
        <v>분기</v>
      </c>
      <c r="M3441" s="56" t="str">
        <f>작성용!U3438</f>
        <v>2025.03.31</v>
      </c>
      <c r="N3441" s="56" t="str">
        <f>작성용!V3438</f>
        <v>사전등록</v>
      </c>
      <c r="O3441" s="56" t="str">
        <f>작성용!W3438</f>
        <v>사전등록</v>
      </c>
      <c r="P3441" s="56" t="str">
        <f>작성용!X3438</f>
        <v>-</v>
      </c>
      <c r="Q3441" s="57" t="str">
        <f>작성용!AD3438</f>
        <v>대체평가3사업본부</v>
      </c>
      <c r="R3441" s="59">
        <f>작성용!AE3438</f>
        <v>0</v>
      </c>
      <c r="S3441" s="57" t="str">
        <f>작성용!AF3438</f>
        <v>대체평가3사업본부</v>
      </c>
      <c r="T3441" s="60" t="str">
        <f>작성용!AG3438</f>
        <v>조용원</v>
      </c>
      <c r="U3441" s="60" t="str">
        <f>작성용!AH3438</f>
        <v>조용원</v>
      </c>
      <c r="V3441" s="55">
        <f>작성용!AA3438</f>
        <v>202503</v>
      </c>
      <c r="W3441" s="57" t="str">
        <f>작성용!AC3438</f>
        <v>[T]기타보험기관[1본부]</v>
      </c>
      <c r="X3441" s="57" t="str">
        <f>작성용!O3438</f>
        <v>한승화책임</v>
      </c>
      <c r="Y3441" s="57" t="str">
        <f>작성용!P3438</f>
        <v>02-758-7418,02-758-7581</v>
      </c>
      <c r="Z3441" s="57" t="str">
        <f>작성용!Q3438</f>
        <v>seu.han@samsung.com</v>
      </c>
      <c r="AA3441" s="55" t="str">
        <f>작성용!AJ3438</f>
        <v>-</v>
      </c>
      <c r="AB3441" s="55">
        <f>작성용!AB3438</f>
        <v>0</v>
      </c>
    </row>
    <row r="3442" spans="1:28" s="11" customFormat="1" ht="16.5" hidden="1" customHeight="1" x14ac:dyDescent="0.3">
      <c r="A3442" s="53">
        <f>작성용!AL3439</f>
        <v>3438</v>
      </c>
      <c r="B3442" s="54" t="str">
        <f>작성용!AI3439</f>
        <v>가평가</v>
      </c>
      <c r="C3442" s="55" t="str">
        <f>작성용!AK3439</f>
        <v>개별종목</v>
      </c>
      <c r="D3442" s="56">
        <f>작성용!T3439</f>
        <v>45702</v>
      </c>
      <c r="E3442" s="57" t="str">
        <f>작성용!B3439</f>
        <v>삼성화재</v>
      </c>
      <c r="F3442" s="57" t="str">
        <f>작성용!C3439</f>
        <v>재평가</v>
      </c>
      <c r="G3442" s="57" t="str">
        <f>작성용!D3439</f>
        <v>삼성SRA전문투자형사모부동산투자신탁제21호</v>
      </c>
      <c r="H3442" s="58" t="str">
        <f>작성용!E3439</f>
        <v>KBP2018030139</v>
      </c>
      <c r="I3442" s="57" t="str">
        <f>작성용!F3439</f>
        <v>B02</v>
      </c>
      <c r="J3442" s="57">
        <f>작성용!G3439</f>
        <v>0</v>
      </c>
      <c r="K3442" s="57" t="str">
        <f>작성용!H3439</f>
        <v>-</v>
      </c>
      <c r="L3442" s="57" t="str">
        <f>작성용!N3439</f>
        <v>분기</v>
      </c>
      <c r="M3442" s="56" t="str">
        <f>작성용!U3439</f>
        <v>2025.03.31</v>
      </c>
      <c r="N3442" s="56" t="str">
        <f>작성용!V3439</f>
        <v>사전등록</v>
      </c>
      <c r="O3442" s="56" t="str">
        <f>작성용!W3439</f>
        <v>사전등록</v>
      </c>
      <c r="P3442" s="56" t="str">
        <f>작성용!X3439</f>
        <v>-</v>
      </c>
      <c r="Q3442" s="57" t="str">
        <f>작성용!AD3439</f>
        <v>대체평가3사업본부</v>
      </c>
      <c r="R3442" s="59">
        <f>작성용!AE3439</f>
        <v>0</v>
      </c>
      <c r="S3442" s="57" t="str">
        <f>작성용!AF3439</f>
        <v>대체평가3사업본부</v>
      </c>
      <c r="T3442" s="60" t="str">
        <f>작성용!AG3439</f>
        <v>조용원</v>
      </c>
      <c r="U3442" s="60" t="str">
        <f>작성용!AH3439</f>
        <v>조용원</v>
      </c>
      <c r="V3442" s="55">
        <f>작성용!AA3439</f>
        <v>202503</v>
      </c>
      <c r="W3442" s="57" t="str">
        <f>작성용!AC3439</f>
        <v>[T]기타보험기관[1본부]</v>
      </c>
      <c r="X3442" s="57" t="str">
        <f>작성용!O3439</f>
        <v>한승화책임</v>
      </c>
      <c r="Y3442" s="57" t="str">
        <f>작성용!P3439</f>
        <v>02-758-7418,02-758-7581</v>
      </c>
      <c r="Z3442" s="57" t="str">
        <f>작성용!Q3439</f>
        <v>seu.han@samsung.com</v>
      </c>
      <c r="AA3442" s="55" t="str">
        <f>작성용!AJ3439</f>
        <v>-</v>
      </c>
      <c r="AB3442" s="55">
        <f>작성용!AB3439</f>
        <v>0</v>
      </c>
    </row>
    <row r="3443" spans="1:28" s="11" customFormat="1" ht="16.5" hidden="1" customHeight="1" x14ac:dyDescent="0.3">
      <c r="A3443" s="53">
        <f>작성용!AL3440</f>
        <v>3439</v>
      </c>
      <c r="B3443" s="54" t="str">
        <f>작성용!AI3440</f>
        <v>가평가</v>
      </c>
      <c r="C3443" s="55" t="str">
        <f>작성용!AK3440</f>
        <v>개별종목</v>
      </c>
      <c r="D3443" s="56">
        <f>작성용!T3440</f>
        <v>45702</v>
      </c>
      <c r="E3443" s="57" t="str">
        <f>작성용!B3440</f>
        <v>삼성화재</v>
      </c>
      <c r="F3443" s="57" t="str">
        <f>작성용!C3440</f>
        <v>재평가</v>
      </c>
      <c r="G3443" s="57" t="str">
        <f>작성용!D3440</f>
        <v>삼성SRA전문투자형사모부동산자투자신탁제19호</v>
      </c>
      <c r="H3443" s="58" t="str">
        <f>작성용!E3440</f>
        <v>KBP2018120297</v>
      </c>
      <c r="I3443" s="57" t="str">
        <f>작성용!F3440</f>
        <v>B02</v>
      </c>
      <c r="J3443" s="57">
        <f>작성용!G3440</f>
        <v>0</v>
      </c>
      <c r="K3443" s="57" t="str">
        <f>작성용!H3440</f>
        <v>-</v>
      </c>
      <c r="L3443" s="57" t="str">
        <f>작성용!N3440</f>
        <v>분기</v>
      </c>
      <c r="M3443" s="56" t="str">
        <f>작성용!U3440</f>
        <v>2025.03.31</v>
      </c>
      <c r="N3443" s="56" t="str">
        <f>작성용!V3440</f>
        <v>사전등록</v>
      </c>
      <c r="O3443" s="56" t="str">
        <f>작성용!W3440</f>
        <v>사전등록</v>
      </c>
      <c r="P3443" s="56" t="str">
        <f>작성용!X3440</f>
        <v>-</v>
      </c>
      <c r="Q3443" s="57" t="str">
        <f>작성용!AD3440</f>
        <v>대체평가3사업본부</v>
      </c>
      <c r="R3443" s="59">
        <f>작성용!AE3440</f>
        <v>0</v>
      </c>
      <c r="S3443" s="57" t="str">
        <f>작성용!AF3440</f>
        <v>대체평가3사업본부</v>
      </c>
      <c r="T3443" s="60" t="str">
        <f>작성용!AG3440</f>
        <v>조용원</v>
      </c>
      <c r="U3443" s="60" t="str">
        <f>작성용!AH3440</f>
        <v>조용원</v>
      </c>
      <c r="V3443" s="55">
        <f>작성용!AA3440</f>
        <v>202503</v>
      </c>
      <c r="W3443" s="57" t="str">
        <f>작성용!AC3440</f>
        <v>[T]기타보험기관[1본부]</v>
      </c>
      <c r="X3443" s="57" t="str">
        <f>작성용!O3440</f>
        <v>한승화책임</v>
      </c>
      <c r="Y3443" s="57" t="str">
        <f>작성용!P3440</f>
        <v>02-758-7418,02-758-7581</v>
      </c>
      <c r="Z3443" s="57" t="str">
        <f>작성용!Q3440</f>
        <v>seu.han@samsung.com</v>
      </c>
      <c r="AA3443" s="55" t="str">
        <f>작성용!AJ3440</f>
        <v>-</v>
      </c>
      <c r="AB3443" s="55">
        <f>작성용!AB3440</f>
        <v>0</v>
      </c>
    </row>
    <row r="3444" spans="1:28" s="11" customFormat="1" ht="16.5" hidden="1" customHeight="1" x14ac:dyDescent="0.3">
      <c r="A3444" s="53">
        <f>작성용!AL3441</f>
        <v>3440</v>
      </c>
      <c r="B3444" s="54" t="str">
        <f>작성용!AI3441</f>
        <v>가평가</v>
      </c>
      <c r="C3444" s="55" t="str">
        <f>작성용!AK3441</f>
        <v>개별종목</v>
      </c>
      <c r="D3444" s="56">
        <f>작성용!T3441</f>
        <v>45702</v>
      </c>
      <c r="E3444" s="57" t="str">
        <f>작성용!B3441</f>
        <v>삼성화재</v>
      </c>
      <c r="F3444" s="57" t="str">
        <f>작성용!C3441</f>
        <v>재평가</v>
      </c>
      <c r="G3444" s="57" t="str">
        <f>작성용!D3441</f>
        <v>이지스전문투자형사모부동산투자신탁121호</v>
      </c>
      <c r="H3444" s="58" t="str">
        <f>작성용!E3441</f>
        <v>KBP2021060021</v>
      </c>
      <c r="I3444" s="57" t="str">
        <f>작성용!F3441</f>
        <v>B02</v>
      </c>
      <c r="J3444" s="57">
        <f>작성용!G3441</f>
        <v>0</v>
      </c>
      <c r="K3444" s="57" t="str">
        <f>작성용!H3441</f>
        <v>-</v>
      </c>
      <c r="L3444" s="57" t="str">
        <f>작성용!N3441</f>
        <v>분기</v>
      </c>
      <c r="M3444" s="56" t="str">
        <f>작성용!U3441</f>
        <v>2025.03.31</v>
      </c>
      <c r="N3444" s="56" t="str">
        <f>작성용!V3441</f>
        <v>사전등록</v>
      </c>
      <c r="O3444" s="56" t="str">
        <f>작성용!W3441</f>
        <v>사전등록</v>
      </c>
      <c r="P3444" s="56" t="str">
        <f>작성용!X3441</f>
        <v>-</v>
      </c>
      <c r="Q3444" s="57" t="str">
        <f>작성용!AD3441</f>
        <v>대체평가3사업본부</v>
      </c>
      <c r="R3444" s="59">
        <f>작성용!AE3441</f>
        <v>0</v>
      </c>
      <c r="S3444" s="57" t="str">
        <f>작성용!AF3441</f>
        <v>대체평가3사업본부</v>
      </c>
      <c r="T3444" s="60" t="str">
        <f>작성용!AG3441</f>
        <v>조용원</v>
      </c>
      <c r="U3444" s="60" t="str">
        <f>작성용!AH3441</f>
        <v>조용원</v>
      </c>
      <c r="V3444" s="55">
        <f>작성용!AA3441</f>
        <v>202503</v>
      </c>
      <c r="W3444" s="57" t="str">
        <f>작성용!AC3441</f>
        <v>[T]기타보험기관[1본부]</v>
      </c>
      <c r="X3444" s="57" t="str">
        <f>작성용!O3441</f>
        <v>한승화책임</v>
      </c>
      <c r="Y3444" s="57" t="str">
        <f>작성용!P3441</f>
        <v>02-758-7418,02-758-7581</v>
      </c>
      <c r="Z3444" s="57" t="str">
        <f>작성용!Q3441</f>
        <v>seu.han@samsung.com</v>
      </c>
      <c r="AA3444" s="55" t="str">
        <f>작성용!AJ3441</f>
        <v>-</v>
      </c>
      <c r="AB3444" s="55">
        <f>작성용!AB3441</f>
        <v>0</v>
      </c>
    </row>
    <row r="3445" spans="1:28" s="11" customFormat="1" ht="16.5" hidden="1" customHeight="1" x14ac:dyDescent="0.3">
      <c r="A3445" s="53">
        <f>작성용!AL3442</f>
        <v>3441</v>
      </c>
      <c r="B3445" s="54" t="str">
        <f>작성용!AI3442</f>
        <v>가평가</v>
      </c>
      <c r="C3445" s="55" t="str">
        <f>작성용!AK3442</f>
        <v>개별종목</v>
      </c>
      <c r="D3445" s="56">
        <f>작성용!T3442</f>
        <v>45702</v>
      </c>
      <c r="E3445" s="57" t="str">
        <f>작성용!B3442</f>
        <v>삼성화재</v>
      </c>
      <c r="F3445" s="57" t="str">
        <f>작성용!C3442</f>
        <v>재평가</v>
      </c>
      <c r="G3445" s="57" t="str">
        <f>작성용!D3442</f>
        <v>한강US전문투자형사모부동산투자신탁2-1호</v>
      </c>
      <c r="H3445" s="58" t="str">
        <f>작성용!E3442</f>
        <v>KBP2021060022</v>
      </c>
      <c r="I3445" s="57" t="str">
        <f>작성용!F3442</f>
        <v>B02</v>
      </c>
      <c r="J3445" s="57">
        <f>작성용!G3442</f>
        <v>0</v>
      </c>
      <c r="K3445" s="57" t="str">
        <f>작성용!H3442</f>
        <v>-</v>
      </c>
      <c r="L3445" s="57" t="str">
        <f>작성용!N3442</f>
        <v>분기</v>
      </c>
      <c r="M3445" s="56" t="str">
        <f>작성용!U3442</f>
        <v>2025.03.31</v>
      </c>
      <c r="N3445" s="56" t="str">
        <f>작성용!V3442</f>
        <v>사전등록</v>
      </c>
      <c r="O3445" s="56" t="str">
        <f>작성용!W3442</f>
        <v>사전등록</v>
      </c>
      <c r="P3445" s="56" t="str">
        <f>작성용!X3442</f>
        <v>-</v>
      </c>
      <c r="Q3445" s="57" t="str">
        <f>작성용!AD3442</f>
        <v>대체평가3사업본부</v>
      </c>
      <c r="R3445" s="59">
        <f>작성용!AE3442</f>
        <v>0</v>
      </c>
      <c r="S3445" s="57" t="str">
        <f>작성용!AF3442</f>
        <v>대체평가3사업본부</v>
      </c>
      <c r="T3445" s="60" t="str">
        <f>작성용!AG3442</f>
        <v>조용원</v>
      </c>
      <c r="U3445" s="60" t="str">
        <f>작성용!AH3442</f>
        <v>조용원</v>
      </c>
      <c r="V3445" s="55">
        <f>작성용!AA3442</f>
        <v>202503</v>
      </c>
      <c r="W3445" s="57" t="str">
        <f>작성용!AC3442</f>
        <v>[T]기타보험기관[1본부]</v>
      </c>
      <c r="X3445" s="57" t="str">
        <f>작성용!O3442</f>
        <v>한승화책임</v>
      </c>
      <c r="Y3445" s="57" t="str">
        <f>작성용!P3442</f>
        <v>02-758-7418,02-758-7581</v>
      </c>
      <c r="Z3445" s="57" t="str">
        <f>작성용!Q3442</f>
        <v>seu.han@samsung.com</v>
      </c>
      <c r="AA3445" s="55" t="str">
        <f>작성용!AJ3442</f>
        <v>-</v>
      </c>
      <c r="AB3445" s="55">
        <f>작성용!AB3442</f>
        <v>0</v>
      </c>
    </row>
    <row r="3446" spans="1:28" s="11" customFormat="1" ht="16.5" hidden="1" customHeight="1" x14ac:dyDescent="0.3">
      <c r="A3446" s="53">
        <f>작성용!AL3443</f>
        <v>3442</v>
      </c>
      <c r="B3446" s="54" t="str">
        <f>작성용!AI3443</f>
        <v>가평가</v>
      </c>
      <c r="C3446" s="55" t="str">
        <f>작성용!AK3443</f>
        <v>개별종목</v>
      </c>
      <c r="D3446" s="56">
        <f>작성용!T3443</f>
        <v>45702</v>
      </c>
      <c r="E3446" s="57" t="str">
        <f>작성용!B3443</f>
        <v>삼성화재</v>
      </c>
      <c r="F3446" s="57" t="str">
        <f>작성용!C3443</f>
        <v>재평가</v>
      </c>
      <c r="G3446" s="57" t="str">
        <f>작성용!D3443</f>
        <v>하나대체투자전문투자형사모부동산투자신탁67-1호</v>
      </c>
      <c r="H3446" s="58" t="str">
        <f>작성용!E3443</f>
        <v>KBP2018120373</v>
      </c>
      <c r="I3446" s="57" t="str">
        <f>작성용!F3443</f>
        <v>B02</v>
      </c>
      <c r="J3446" s="57">
        <f>작성용!G3443</f>
        <v>0</v>
      </c>
      <c r="K3446" s="57" t="str">
        <f>작성용!H3443</f>
        <v>-</v>
      </c>
      <c r="L3446" s="57" t="str">
        <f>작성용!N3443</f>
        <v>분기</v>
      </c>
      <c r="M3446" s="56" t="str">
        <f>작성용!U3443</f>
        <v>2025.03.31</v>
      </c>
      <c r="N3446" s="56" t="str">
        <f>작성용!V3443</f>
        <v>사전등록</v>
      </c>
      <c r="O3446" s="56" t="str">
        <f>작성용!W3443</f>
        <v>사전등록</v>
      </c>
      <c r="P3446" s="56" t="str">
        <f>작성용!X3443</f>
        <v>-</v>
      </c>
      <c r="Q3446" s="57" t="str">
        <f>작성용!AD3443</f>
        <v>대체평가3사업본부</v>
      </c>
      <c r="R3446" s="59">
        <f>작성용!AE3443</f>
        <v>0</v>
      </c>
      <c r="S3446" s="57" t="str">
        <f>작성용!AF3443</f>
        <v>대체평가3사업본부</v>
      </c>
      <c r="T3446" s="60" t="str">
        <f>작성용!AG3443</f>
        <v>조용원</v>
      </c>
      <c r="U3446" s="60" t="str">
        <f>작성용!AH3443</f>
        <v>조용원</v>
      </c>
      <c r="V3446" s="55">
        <f>작성용!AA3443</f>
        <v>202503</v>
      </c>
      <c r="W3446" s="57" t="str">
        <f>작성용!AC3443</f>
        <v>[T]기타보험기관[1본부]</v>
      </c>
      <c r="X3446" s="57" t="str">
        <f>작성용!O3443</f>
        <v>한승화책임</v>
      </c>
      <c r="Y3446" s="57" t="str">
        <f>작성용!P3443</f>
        <v>02-758-7418,02-758-7581</v>
      </c>
      <c r="Z3446" s="57" t="str">
        <f>작성용!Q3443</f>
        <v>seu.han@samsung.com</v>
      </c>
      <c r="AA3446" s="55" t="str">
        <f>작성용!AJ3443</f>
        <v>-</v>
      </c>
      <c r="AB3446" s="55">
        <f>작성용!AB3443</f>
        <v>0</v>
      </c>
    </row>
    <row r="3447" spans="1:28" s="11" customFormat="1" ht="16.5" hidden="1" customHeight="1" x14ac:dyDescent="0.3">
      <c r="A3447" s="53">
        <f>작성용!AL3444</f>
        <v>3443</v>
      </c>
      <c r="B3447" s="54" t="str">
        <f>작성용!AI3444</f>
        <v>가평가</v>
      </c>
      <c r="C3447" s="55" t="str">
        <f>작성용!AK3444</f>
        <v>개별종목</v>
      </c>
      <c r="D3447" s="56">
        <f>작성용!T3444</f>
        <v>45702</v>
      </c>
      <c r="E3447" s="57" t="str">
        <f>작성용!B3444</f>
        <v>삼성화재</v>
      </c>
      <c r="F3447" s="57" t="str">
        <f>작성용!C3444</f>
        <v>재평가</v>
      </c>
      <c r="G3447" s="57" t="str">
        <f>작성용!D3444</f>
        <v>키움마일스톤유럽전문투자형사모부동산투자신탁제4호</v>
      </c>
      <c r="H3447" s="58" t="str">
        <f>작성용!E3444</f>
        <v>KBP2018030181</v>
      </c>
      <c r="I3447" s="57" t="str">
        <f>작성용!F3444</f>
        <v>B02</v>
      </c>
      <c r="J3447" s="57">
        <f>작성용!G3444</f>
        <v>0</v>
      </c>
      <c r="K3447" s="57" t="str">
        <f>작성용!H3444</f>
        <v>-</v>
      </c>
      <c r="L3447" s="57" t="str">
        <f>작성용!N3444</f>
        <v>분기</v>
      </c>
      <c r="M3447" s="56" t="str">
        <f>작성용!U3444</f>
        <v>2025.03.31</v>
      </c>
      <c r="N3447" s="56" t="str">
        <f>작성용!V3444</f>
        <v>사전등록</v>
      </c>
      <c r="O3447" s="56" t="str">
        <f>작성용!W3444</f>
        <v>사전등록</v>
      </c>
      <c r="P3447" s="56" t="str">
        <f>작성용!X3444</f>
        <v>-</v>
      </c>
      <c r="Q3447" s="57" t="str">
        <f>작성용!AD3444</f>
        <v>대체평가3사업본부</v>
      </c>
      <c r="R3447" s="59">
        <f>작성용!AE3444</f>
        <v>0</v>
      </c>
      <c r="S3447" s="57" t="str">
        <f>작성용!AF3444</f>
        <v>대체평가3사업본부</v>
      </c>
      <c r="T3447" s="60" t="str">
        <f>작성용!AG3444</f>
        <v>조용원</v>
      </c>
      <c r="U3447" s="60" t="str">
        <f>작성용!AH3444</f>
        <v>조용원</v>
      </c>
      <c r="V3447" s="55">
        <f>작성용!AA3444</f>
        <v>202503</v>
      </c>
      <c r="W3447" s="57" t="str">
        <f>작성용!AC3444</f>
        <v>[T]기타보험기관[1본부]</v>
      </c>
      <c r="X3447" s="57" t="str">
        <f>작성용!O3444</f>
        <v>한승화책임</v>
      </c>
      <c r="Y3447" s="57" t="str">
        <f>작성용!P3444</f>
        <v>02-758-7418,02-758-7581</v>
      </c>
      <c r="Z3447" s="57" t="str">
        <f>작성용!Q3444</f>
        <v>seu.han@samsung.com</v>
      </c>
      <c r="AA3447" s="55" t="str">
        <f>작성용!AJ3444</f>
        <v>-</v>
      </c>
      <c r="AB3447" s="55">
        <f>작성용!AB3444</f>
        <v>0</v>
      </c>
    </row>
    <row r="3448" spans="1:28" s="11" customFormat="1" ht="16.5" hidden="1" customHeight="1" x14ac:dyDescent="0.3">
      <c r="A3448" s="53">
        <f>작성용!AL3445</f>
        <v>3444</v>
      </c>
      <c r="B3448" s="54" t="str">
        <f>작성용!AI3445</f>
        <v>가평가</v>
      </c>
      <c r="C3448" s="55" t="str">
        <f>작성용!AK3445</f>
        <v>개별종목</v>
      </c>
      <c r="D3448" s="56">
        <f>작성용!T3445</f>
        <v>45702</v>
      </c>
      <c r="E3448" s="57" t="str">
        <f>작성용!B3445</f>
        <v>삼성화재</v>
      </c>
      <c r="F3448" s="57" t="str">
        <f>작성용!C3445</f>
        <v>재평가</v>
      </c>
      <c r="G3448" s="57" t="str">
        <f>작성용!D3445</f>
        <v>한국투자런던코어오피스전문투자형사모부동산투자신탁</v>
      </c>
      <c r="H3448" s="58" t="str">
        <f>작성용!E3445</f>
        <v>KBP2020120123</v>
      </c>
      <c r="I3448" s="57" t="str">
        <f>작성용!F3445</f>
        <v>B02</v>
      </c>
      <c r="J3448" s="57">
        <f>작성용!G3445</f>
        <v>0</v>
      </c>
      <c r="K3448" s="57" t="str">
        <f>작성용!H3445</f>
        <v>-</v>
      </c>
      <c r="L3448" s="57" t="str">
        <f>작성용!N3445</f>
        <v>분기</v>
      </c>
      <c r="M3448" s="56" t="str">
        <f>작성용!U3445</f>
        <v>2025.03.31</v>
      </c>
      <c r="N3448" s="56" t="str">
        <f>작성용!V3445</f>
        <v>사전등록</v>
      </c>
      <c r="O3448" s="56" t="str">
        <f>작성용!W3445</f>
        <v>사전등록</v>
      </c>
      <c r="P3448" s="56" t="str">
        <f>작성용!X3445</f>
        <v>-</v>
      </c>
      <c r="Q3448" s="57" t="str">
        <f>작성용!AD3445</f>
        <v>대체평가3사업본부</v>
      </c>
      <c r="R3448" s="59">
        <f>작성용!AE3445</f>
        <v>0</v>
      </c>
      <c r="S3448" s="57" t="str">
        <f>작성용!AF3445</f>
        <v>대체평가3사업본부</v>
      </c>
      <c r="T3448" s="60" t="str">
        <f>작성용!AG3445</f>
        <v>조용원</v>
      </c>
      <c r="U3448" s="60" t="str">
        <f>작성용!AH3445</f>
        <v>조용원</v>
      </c>
      <c r="V3448" s="55">
        <f>작성용!AA3445</f>
        <v>202503</v>
      </c>
      <c r="W3448" s="57" t="str">
        <f>작성용!AC3445</f>
        <v>[T]기타보험기관[1본부]</v>
      </c>
      <c r="X3448" s="57" t="str">
        <f>작성용!O3445</f>
        <v>한승화책임</v>
      </c>
      <c r="Y3448" s="57" t="str">
        <f>작성용!P3445</f>
        <v>02-758-7418,02-758-7581</v>
      </c>
      <c r="Z3448" s="57" t="str">
        <f>작성용!Q3445</f>
        <v>seu.han@samsung.com</v>
      </c>
      <c r="AA3448" s="55" t="str">
        <f>작성용!AJ3445</f>
        <v>-</v>
      </c>
      <c r="AB3448" s="55">
        <f>작성용!AB3445</f>
        <v>0</v>
      </c>
    </row>
    <row r="3449" spans="1:28" s="11" customFormat="1" ht="16.5" hidden="1" customHeight="1" x14ac:dyDescent="0.3">
      <c r="A3449" s="53">
        <f>작성용!AL3446</f>
        <v>3445</v>
      </c>
      <c r="B3449" s="54" t="str">
        <f>작성용!AI3446</f>
        <v>가평가</v>
      </c>
      <c r="C3449" s="55" t="str">
        <f>작성용!AK3446</f>
        <v>개별종목</v>
      </c>
      <c r="D3449" s="56">
        <f>작성용!T3446</f>
        <v>45702</v>
      </c>
      <c r="E3449" s="57" t="str">
        <f>작성용!B3446</f>
        <v>삼성화재</v>
      </c>
      <c r="F3449" s="57" t="str">
        <f>작성용!C3446</f>
        <v>재평가</v>
      </c>
      <c r="G3449" s="57" t="str">
        <f>작성용!D3446</f>
        <v>이지스호주전문투자형사모부동산투자신탁209호</v>
      </c>
      <c r="H3449" s="58" t="str">
        <f>작성용!E3446</f>
        <v>KBP2019030014</v>
      </c>
      <c r="I3449" s="57" t="str">
        <f>작성용!F3446</f>
        <v>B02</v>
      </c>
      <c r="J3449" s="57">
        <f>작성용!G3446</f>
        <v>0</v>
      </c>
      <c r="K3449" s="57" t="str">
        <f>작성용!H3446</f>
        <v>-</v>
      </c>
      <c r="L3449" s="57" t="str">
        <f>작성용!N3446</f>
        <v>분기</v>
      </c>
      <c r="M3449" s="56" t="str">
        <f>작성용!U3446</f>
        <v>2025.03.31</v>
      </c>
      <c r="N3449" s="56" t="str">
        <f>작성용!V3446</f>
        <v>사전등록</v>
      </c>
      <c r="O3449" s="56" t="str">
        <f>작성용!W3446</f>
        <v>사전등록</v>
      </c>
      <c r="P3449" s="56" t="str">
        <f>작성용!X3446</f>
        <v>-</v>
      </c>
      <c r="Q3449" s="57" t="str">
        <f>작성용!AD3446</f>
        <v>대체평가3사업본부</v>
      </c>
      <c r="R3449" s="59">
        <f>작성용!AE3446</f>
        <v>0</v>
      </c>
      <c r="S3449" s="57" t="str">
        <f>작성용!AF3446</f>
        <v>대체평가3사업본부</v>
      </c>
      <c r="T3449" s="60" t="str">
        <f>작성용!AG3446</f>
        <v>조용원</v>
      </c>
      <c r="U3449" s="60" t="str">
        <f>작성용!AH3446</f>
        <v>조용원</v>
      </c>
      <c r="V3449" s="55">
        <f>작성용!AA3446</f>
        <v>202503</v>
      </c>
      <c r="W3449" s="57" t="str">
        <f>작성용!AC3446</f>
        <v>[T]기타보험기관[1본부]</v>
      </c>
      <c r="X3449" s="57" t="str">
        <f>작성용!O3446</f>
        <v>한승화책임</v>
      </c>
      <c r="Y3449" s="57" t="str">
        <f>작성용!P3446</f>
        <v>02-758-7418,02-758-7581</v>
      </c>
      <c r="Z3449" s="57" t="str">
        <f>작성용!Q3446</f>
        <v>seu.han@samsung.com</v>
      </c>
      <c r="AA3449" s="55" t="str">
        <f>작성용!AJ3446</f>
        <v>-</v>
      </c>
      <c r="AB3449" s="55">
        <f>작성용!AB3446</f>
        <v>0</v>
      </c>
    </row>
    <row r="3450" spans="1:28" s="11" customFormat="1" ht="16.5" hidden="1" customHeight="1" x14ac:dyDescent="0.3">
      <c r="A3450" s="53">
        <f>작성용!AL3447</f>
        <v>3446</v>
      </c>
      <c r="B3450" s="54" t="str">
        <f>작성용!AI3447</f>
        <v>가평가</v>
      </c>
      <c r="C3450" s="55" t="str">
        <f>작성용!AK3447</f>
        <v>개별종목</v>
      </c>
      <c r="D3450" s="56">
        <f>작성용!T3447</f>
        <v>45702</v>
      </c>
      <c r="E3450" s="57" t="str">
        <f>작성용!B3447</f>
        <v>삼성화재</v>
      </c>
      <c r="F3450" s="57" t="str">
        <f>작성용!C3447</f>
        <v>재평가</v>
      </c>
      <c r="G3450" s="57" t="str">
        <f>작성용!D3447</f>
        <v>이지스영국전문투자형부동산투자신탁58-1호</v>
      </c>
      <c r="H3450" s="58" t="str">
        <f>작성용!E3447</f>
        <v>KBP2020120030</v>
      </c>
      <c r="I3450" s="57" t="str">
        <f>작성용!F3447</f>
        <v>B02</v>
      </c>
      <c r="J3450" s="57">
        <f>작성용!G3447</f>
        <v>0</v>
      </c>
      <c r="K3450" s="57" t="str">
        <f>작성용!H3447</f>
        <v>-</v>
      </c>
      <c r="L3450" s="57" t="str">
        <f>작성용!N3447</f>
        <v>분기</v>
      </c>
      <c r="M3450" s="56" t="str">
        <f>작성용!U3447</f>
        <v>2025.03.31</v>
      </c>
      <c r="N3450" s="56" t="str">
        <f>작성용!V3447</f>
        <v>사전등록</v>
      </c>
      <c r="O3450" s="56" t="str">
        <f>작성용!W3447</f>
        <v>사전등록</v>
      </c>
      <c r="P3450" s="56" t="str">
        <f>작성용!X3447</f>
        <v>-</v>
      </c>
      <c r="Q3450" s="57" t="str">
        <f>작성용!AD3447</f>
        <v>대체평가3사업본부</v>
      </c>
      <c r="R3450" s="59">
        <f>작성용!AE3447</f>
        <v>0</v>
      </c>
      <c r="S3450" s="57" t="str">
        <f>작성용!AF3447</f>
        <v>대체평가3사업본부</v>
      </c>
      <c r="T3450" s="60" t="str">
        <f>작성용!AG3447</f>
        <v>조용원</v>
      </c>
      <c r="U3450" s="60" t="str">
        <f>작성용!AH3447</f>
        <v>조용원</v>
      </c>
      <c r="V3450" s="55">
        <f>작성용!AA3447</f>
        <v>202503</v>
      </c>
      <c r="W3450" s="57" t="str">
        <f>작성용!AC3447</f>
        <v>[T]기타보험기관[1본부]</v>
      </c>
      <c r="X3450" s="57" t="str">
        <f>작성용!O3447</f>
        <v>한승화책임</v>
      </c>
      <c r="Y3450" s="57" t="str">
        <f>작성용!P3447</f>
        <v>02-758-7418,02-758-7581</v>
      </c>
      <c r="Z3450" s="57" t="str">
        <f>작성용!Q3447</f>
        <v>seu.han@samsung.com</v>
      </c>
      <c r="AA3450" s="55" t="str">
        <f>작성용!AJ3447</f>
        <v>-</v>
      </c>
      <c r="AB3450" s="55">
        <f>작성용!AB3447</f>
        <v>0</v>
      </c>
    </row>
    <row r="3451" spans="1:28" s="11" customFormat="1" ht="16.5" hidden="1" customHeight="1" x14ac:dyDescent="0.3">
      <c r="A3451" s="53">
        <f>작성용!AL3448</f>
        <v>3447</v>
      </c>
      <c r="B3451" s="54" t="str">
        <f>작성용!AI3448</f>
        <v>가평가</v>
      </c>
      <c r="C3451" s="55" t="str">
        <f>작성용!AK3448</f>
        <v>개별종목</v>
      </c>
      <c r="D3451" s="56">
        <f>작성용!T3448</f>
        <v>45702</v>
      </c>
      <c r="E3451" s="57" t="str">
        <f>작성용!B3448</f>
        <v>삼성화재</v>
      </c>
      <c r="F3451" s="57" t="str">
        <f>작성용!C3448</f>
        <v>재평가</v>
      </c>
      <c r="G3451" s="57" t="str">
        <f>작성용!D3448</f>
        <v>삼성SRA미국오피스메자닌전문투자형사모부동산투자신탁제2호</v>
      </c>
      <c r="H3451" s="58" t="str">
        <f>작성용!E3448</f>
        <v>KBP2019030012</v>
      </c>
      <c r="I3451" s="57" t="str">
        <f>작성용!F3448</f>
        <v>B02</v>
      </c>
      <c r="J3451" s="57">
        <f>작성용!G3448</f>
        <v>0</v>
      </c>
      <c r="K3451" s="57" t="str">
        <f>작성용!H3448</f>
        <v>-</v>
      </c>
      <c r="L3451" s="57" t="str">
        <f>작성용!N3448</f>
        <v>분기</v>
      </c>
      <c r="M3451" s="56" t="str">
        <f>작성용!U3448</f>
        <v>2025.03.31</v>
      </c>
      <c r="N3451" s="56" t="str">
        <f>작성용!V3448</f>
        <v>사전등록</v>
      </c>
      <c r="O3451" s="56" t="str">
        <f>작성용!W3448</f>
        <v>사전등록</v>
      </c>
      <c r="P3451" s="56" t="str">
        <f>작성용!X3448</f>
        <v>-</v>
      </c>
      <c r="Q3451" s="57" t="str">
        <f>작성용!AD3448</f>
        <v>대체평가3사업본부</v>
      </c>
      <c r="R3451" s="59">
        <f>작성용!AE3448</f>
        <v>0</v>
      </c>
      <c r="S3451" s="57" t="str">
        <f>작성용!AF3448</f>
        <v>대체평가3사업본부</v>
      </c>
      <c r="T3451" s="60" t="str">
        <f>작성용!AG3448</f>
        <v>조용원</v>
      </c>
      <c r="U3451" s="60" t="str">
        <f>작성용!AH3448</f>
        <v>조용원</v>
      </c>
      <c r="V3451" s="55">
        <f>작성용!AA3448</f>
        <v>202503</v>
      </c>
      <c r="W3451" s="57" t="str">
        <f>작성용!AC3448</f>
        <v>[T]기타보험기관[1본부]</v>
      </c>
      <c r="X3451" s="57" t="str">
        <f>작성용!O3448</f>
        <v>한승화책임</v>
      </c>
      <c r="Y3451" s="57" t="str">
        <f>작성용!P3448</f>
        <v>02-758-7418,02-758-7581</v>
      </c>
      <c r="Z3451" s="57" t="str">
        <f>작성용!Q3448</f>
        <v>seu.han@samsung.com</v>
      </c>
      <c r="AA3451" s="55" t="str">
        <f>작성용!AJ3448</f>
        <v>-</v>
      </c>
      <c r="AB3451" s="55">
        <f>작성용!AB3448</f>
        <v>0</v>
      </c>
    </row>
    <row r="3452" spans="1:28" s="11" customFormat="1" ht="16.5" hidden="1" customHeight="1" x14ac:dyDescent="0.3">
      <c r="A3452" s="53">
        <f>작성용!AL3449</f>
        <v>3448</v>
      </c>
      <c r="B3452" s="54" t="str">
        <f>작성용!AI3449</f>
        <v>가평가</v>
      </c>
      <c r="C3452" s="55" t="str">
        <f>작성용!AK3449</f>
        <v>개별종목</v>
      </c>
      <c r="D3452" s="56">
        <f>작성용!T3449</f>
        <v>45702</v>
      </c>
      <c r="E3452" s="57" t="str">
        <f>작성용!B3449</f>
        <v>삼성화재</v>
      </c>
      <c r="F3452" s="57" t="str">
        <f>작성용!C3449</f>
        <v>재평가</v>
      </c>
      <c r="G3452" s="57" t="str">
        <f>작성용!D3449</f>
        <v>한화DEBTSTRATEGY전문투자형사모부동산투자신탁21-1호</v>
      </c>
      <c r="H3452" s="58" t="str">
        <f>작성용!E3449</f>
        <v>KBP2021060026</v>
      </c>
      <c r="I3452" s="57" t="str">
        <f>작성용!F3449</f>
        <v>B02</v>
      </c>
      <c r="J3452" s="57">
        <f>작성용!G3449</f>
        <v>0</v>
      </c>
      <c r="K3452" s="57" t="str">
        <f>작성용!H3449</f>
        <v>-</v>
      </c>
      <c r="L3452" s="57" t="str">
        <f>작성용!N3449</f>
        <v>분기</v>
      </c>
      <c r="M3452" s="56" t="str">
        <f>작성용!U3449</f>
        <v>2025.03.31</v>
      </c>
      <c r="N3452" s="56" t="str">
        <f>작성용!V3449</f>
        <v>사전등록</v>
      </c>
      <c r="O3452" s="56" t="str">
        <f>작성용!W3449</f>
        <v>사전등록</v>
      </c>
      <c r="P3452" s="56" t="str">
        <f>작성용!X3449</f>
        <v>-</v>
      </c>
      <c r="Q3452" s="57" t="str">
        <f>작성용!AD3449</f>
        <v>대체평가3사업본부</v>
      </c>
      <c r="R3452" s="59">
        <f>작성용!AE3449</f>
        <v>0</v>
      </c>
      <c r="S3452" s="57" t="str">
        <f>작성용!AF3449</f>
        <v>대체평가3사업본부</v>
      </c>
      <c r="T3452" s="60" t="str">
        <f>작성용!AG3449</f>
        <v>조용원</v>
      </c>
      <c r="U3452" s="60" t="str">
        <f>작성용!AH3449</f>
        <v>조용원</v>
      </c>
      <c r="V3452" s="55">
        <f>작성용!AA3449</f>
        <v>202503</v>
      </c>
      <c r="W3452" s="57" t="str">
        <f>작성용!AC3449</f>
        <v>[T]기타보험기관[1본부]</v>
      </c>
      <c r="X3452" s="57" t="str">
        <f>작성용!O3449</f>
        <v>한승화책임</v>
      </c>
      <c r="Y3452" s="57" t="str">
        <f>작성용!P3449</f>
        <v>02-758-7418,02-758-7581</v>
      </c>
      <c r="Z3452" s="57" t="str">
        <f>작성용!Q3449</f>
        <v>seu.han@samsung.com</v>
      </c>
      <c r="AA3452" s="55" t="str">
        <f>작성용!AJ3449</f>
        <v>-</v>
      </c>
      <c r="AB3452" s="55">
        <f>작성용!AB3449</f>
        <v>0</v>
      </c>
    </row>
    <row r="3453" spans="1:28" s="11" customFormat="1" ht="16.5" hidden="1" customHeight="1" x14ac:dyDescent="0.3">
      <c r="A3453" s="53">
        <f>작성용!AL3450</f>
        <v>3449</v>
      </c>
      <c r="B3453" s="54" t="str">
        <f>작성용!AI3450</f>
        <v>가평가</v>
      </c>
      <c r="C3453" s="55" t="str">
        <f>작성용!AK3450</f>
        <v>개별종목</v>
      </c>
      <c r="D3453" s="56">
        <f>작성용!T3450</f>
        <v>45702</v>
      </c>
      <c r="E3453" s="57" t="str">
        <f>작성용!B3450</f>
        <v>삼성화재</v>
      </c>
      <c r="F3453" s="57" t="str">
        <f>작성용!C3450</f>
        <v>재평가</v>
      </c>
      <c r="G3453" s="57" t="str">
        <f>작성용!D3450</f>
        <v>삼성SRA전문투자형사모부동산투자신탁제42B호</v>
      </c>
      <c r="H3453" s="58" t="str">
        <f>작성용!E3450</f>
        <v>KBP2019090002</v>
      </c>
      <c r="I3453" s="57" t="str">
        <f>작성용!F3450</f>
        <v>B02</v>
      </c>
      <c r="J3453" s="57">
        <f>작성용!G3450</f>
        <v>0</v>
      </c>
      <c r="K3453" s="57" t="str">
        <f>작성용!H3450</f>
        <v>-</v>
      </c>
      <c r="L3453" s="57" t="str">
        <f>작성용!N3450</f>
        <v>분기</v>
      </c>
      <c r="M3453" s="56" t="str">
        <f>작성용!U3450</f>
        <v>2025.03.31</v>
      </c>
      <c r="N3453" s="56" t="str">
        <f>작성용!V3450</f>
        <v>사전등록</v>
      </c>
      <c r="O3453" s="56" t="str">
        <f>작성용!W3450</f>
        <v>사전등록</v>
      </c>
      <c r="P3453" s="56" t="str">
        <f>작성용!X3450</f>
        <v>-</v>
      </c>
      <c r="Q3453" s="57" t="str">
        <f>작성용!AD3450</f>
        <v>대체평가3사업본부</v>
      </c>
      <c r="R3453" s="59">
        <f>작성용!AE3450</f>
        <v>0</v>
      </c>
      <c r="S3453" s="57" t="str">
        <f>작성용!AF3450</f>
        <v>대체평가3사업본부</v>
      </c>
      <c r="T3453" s="60" t="str">
        <f>작성용!AG3450</f>
        <v>조용원</v>
      </c>
      <c r="U3453" s="60" t="str">
        <f>작성용!AH3450</f>
        <v>조용원</v>
      </c>
      <c r="V3453" s="55">
        <f>작성용!AA3450</f>
        <v>202503</v>
      </c>
      <c r="W3453" s="57" t="str">
        <f>작성용!AC3450</f>
        <v>[T]기타보험기관[1본부]</v>
      </c>
      <c r="X3453" s="57" t="str">
        <f>작성용!O3450</f>
        <v>한승화책임</v>
      </c>
      <c r="Y3453" s="57" t="str">
        <f>작성용!P3450</f>
        <v>02-758-7418,02-758-7581</v>
      </c>
      <c r="Z3453" s="57" t="str">
        <f>작성용!Q3450</f>
        <v>seu.han@samsung.com</v>
      </c>
      <c r="AA3453" s="55" t="str">
        <f>작성용!AJ3450</f>
        <v>-</v>
      </c>
      <c r="AB3453" s="55">
        <f>작성용!AB3450</f>
        <v>0</v>
      </c>
    </row>
    <row r="3454" spans="1:28" s="11" customFormat="1" ht="16.5" hidden="1" customHeight="1" x14ac:dyDescent="0.3">
      <c r="A3454" s="53">
        <f>작성용!AL3451</f>
        <v>3450</v>
      </c>
      <c r="B3454" s="54" t="str">
        <f>작성용!AI3451</f>
        <v>가평가</v>
      </c>
      <c r="C3454" s="55" t="str">
        <f>작성용!AK3451</f>
        <v>개별종목</v>
      </c>
      <c r="D3454" s="56">
        <f>작성용!T3451</f>
        <v>45702</v>
      </c>
      <c r="E3454" s="57" t="str">
        <f>작성용!B3451</f>
        <v>삼성화재</v>
      </c>
      <c r="F3454" s="57" t="str">
        <f>작성용!C3451</f>
        <v>재평가</v>
      </c>
      <c r="G3454" s="57" t="str">
        <f>작성용!D3451</f>
        <v>삼성SRA전문투자형사모부동산자투자신탁제50호</v>
      </c>
      <c r="H3454" s="58" t="str">
        <f>작성용!E3451</f>
        <v>KBP2019120097</v>
      </c>
      <c r="I3454" s="57" t="str">
        <f>작성용!F3451</f>
        <v>B02</v>
      </c>
      <c r="J3454" s="57">
        <f>작성용!G3451</f>
        <v>0</v>
      </c>
      <c r="K3454" s="57" t="str">
        <f>작성용!H3451</f>
        <v>-</v>
      </c>
      <c r="L3454" s="57" t="str">
        <f>작성용!N3451</f>
        <v>분기</v>
      </c>
      <c r="M3454" s="56" t="str">
        <f>작성용!U3451</f>
        <v>2025.03.31</v>
      </c>
      <c r="N3454" s="56" t="str">
        <f>작성용!V3451</f>
        <v>사전등록</v>
      </c>
      <c r="O3454" s="56" t="str">
        <f>작성용!W3451</f>
        <v>사전등록</v>
      </c>
      <c r="P3454" s="56" t="str">
        <f>작성용!X3451</f>
        <v>-</v>
      </c>
      <c r="Q3454" s="57" t="str">
        <f>작성용!AD3451</f>
        <v>대체평가3사업본부</v>
      </c>
      <c r="R3454" s="59">
        <f>작성용!AE3451</f>
        <v>0</v>
      </c>
      <c r="S3454" s="57" t="str">
        <f>작성용!AF3451</f>
        <v>대체평가3사업본부</v>
      </c>
      <c r="T3454" s="60" t="str">
        <f>작성용!AG3451</f>
        <v>조용원</v>
      </c>
      <c r="U3454" s="60" t="str">
        <f>작성용!AH3451</f>
        <v>조용원</v>
      </c>
      <c r="V3454" s="55">
        <f>작성용!AA3451</f>
        <v>202503</v>
      </c>
      <c r="W3454" s="57" t="str">
        <f>작성용!AC3451</f>
        <v>[T]기타보험기관[1본부]</v>
      </c>
      <c r="X3454" s="57" t="str">
        <f>작성용!O3451</f>
        <v>한승화책임</v>
      </c>
      <c r="Y3454" s="57" t="str">
        <f>작성용!P3451</f>
        <v>02-758-7418,02-758-7581</v>
      </c>
      <c r="Z3454" s="57" t="str">
        <f>작성용!Q3451</f>
        <v>seu.han@samsung.com</v>
      </c>
      <c r="AA3454" s="55" t="str">
        <f>작성용!AJ3451</f>
        <v>-</v>
      </c>
      <c r="AB3454" s="55">
        <f>작성용!AB3451</f>
        <v>0</v>
      </c>
    </row>
    <row r="3455" spans="1:28" s="11" customFormat="1" ht="16.5" hidden="1" customHeight="1" x14ac:dyDescent="0.3">
      <c r="A3455" s="53">
        <f>작성용!AL3452</f>
        <v>3451</v>
      </c>
      <c r="B3455" s="54" t="str">
        <f>작성용!AI3452</f>
        <v>가평가</v>
      </c>
      <c r="C3455" s="55" t="str">
        <f>작성용!AK3452</f>
        <v>개별종목</v>
      </c>
      <c r="D3455" s="56">
        <f>작성용!T3452</f>
        <v>45702</v>
      </c>
      <c r="E3455" s="57" t="str">
        <f>작성용!B3452</f>
        <v>삼성화재</v>
      </c>
      <c r="F3455" s="57" t="str">
        <f>작성용!C3452</f>
        <v>재평가</v>
      </c>
      <c r="G3455" s="57" t="str">
        <f>작성용!D3452</f>
        <v>삼성SRA전문투자형사모부동산투자신탁제28E</v>
      </c>
      <c r="H3455" s="58" t="str">
        <f>작성용!E3452</f>
        <v>KBP2020090052</v>
      </c>
      <c r="I3455" s="57" t="str">
        <f>작성용!F3452</f>
        <v>B02</v>
      </c>
      <c r="J3455" s="57">
        <f>작성용!G3452</f>
        <v>0</v>
      </c>
      <c r="K3455" s="57" t="str">
        <f>작성용!H3452</f>
        <v>-</v>
      </c>
      <c r="L3455" s="57" t="str">
        <f>작성용!N3452</f>
        <v>분기</v>
      </c>
      <c r="M3455" s="56" t="str">
        <f>작성용!U3452</f>
        <v>2025.03.31</v>
      </c>
      <c r="N3455" s="56" t="str">
        <f>작성용!V3452</f>
        <v>사전등록</v>
      </c>
      <c r="O3455" s="56" t="str">
        <f>작성용!W3452</f>
        <v>사전등록</v>
      </c>
      <c r="P3455" s="56" t="str">
        <f>작성용!X3452</f>
        <v>-</v>
      </c>
      <c r="Q3455" s="57" t="str">
        <f>작성용!AD3452</f>
        <v>대체평가3사업본부</v>
      </c>
      <c r="R3455" s="59">
        <f>작성용!AE3452</f>
        <v>0</v>
      </c>
      <c r="S3455" s="57" t="str">
        <f>작성용!AF3452</f>
        <v>대체평가3사업본부</v>
      </c>
      <c r="T3455" s="60" t="str">
        <f>작성용!AG3452</f>
        <v>조용원</v>
      </c>
      <c r="U3455" s="60" t="str">
        <f>작성용!AH3452</f>
        <v>조용원</v>
      </c>
      <c r="V3455" s="55">
        <f>작성용!AA3452</f>
        <v>202503</v>
      </c>
      <c r="W3455" s="57" t="str">
        <f>작성용!AC3452</f>
        <v>[T]기타보험기관[1본부]</v>
      </c>
      <c r="X3455" s="57" t="str">
        <f>작성용!O3452</f>
        <v>한승화책임</v>
      </c>
      <c r="Y3455" s="57" t="str">
        <f>작성용!P3452</f>
        <v>02-758-7418,02-758-7581</v>
      </c>
      <c r="Z3455" s="57" t="str">
        <f>작성용!Q3452</f>
        <v>seu.han@samsung.com</v>
      </c>
      <c r="AA3455" s="55" t="str">
        <f>작성용!AJ3452</f>
        <v>-</v>
      </c>
      <c r="AB3455" s="55">
        <f>작성용!AB3452</f>
        <v>0</v>
      </c>
    </row>
    <row r="3456" spans="1:28" s="11" customFormat="1" ht="16.5" hidden="1" customHeight="1" x14ac:dyDescent="0.3">
      <c r="A3456" s="53">
        <f>작성용!AL3453</f>
        <v>3452</v>
      </c>
      <c r="B3456" s="54" t="str">
        <f>작성용!AI3453</f>
        <v>가평가</v>
      </c>
      <c r="C3456" s="55" t="str">
        <f>작성용!AK3453</f>
        <v>개별종목</v>
      </c>
      <c r="D3456" s="56">
        <f>작성용!T3453</f>
        <v>45702</v>
      </c>
      <c r="E3456" s="57" t="str">
        <f>작성용!B3453</f>
        <v>삼성화재</v>
      </c>
      <c r="F3456" s="57" t="str">
        <f>작성용!C3453</f>
        <v>재평가</v>
      </c>
      <c r="G3456" s="57" t="str">
        <f>작성용!D3453</f>
        <v>삼성SRA글로벌전략전문투자형사모부동산투자신탁1호</v>
      </c>
      <c r="H3456" s="58" t="str">
        <f>작성용!E3453</f>
        <v>KBP2021030003</v>
      </c>
      <c r="I3456" s="57" t="str">
        <f>작성용!F3453</f>
        <v>B02</v>
      </c>
      <c r="J3456" s="57">
        <f>작성용!G3453</f>
        <v>0</v>
      </c>
      <c r="K3456" s="57" t="str">
        <f>작성용!H3453</f>
        <v>-</v>
      </c>
      <c r="L3456" s="57" t="str">
        <f>작성용!N3453</f>
        <v>분기</v>
      </c>
      <c r="M3456" s="56" t="str">
        <f>작성용!U3453</f>
        <v>2025.03.31</v>
      </c>
      <c r="N3456" s="56" t="str">
        <f>작성용!V3453</f>
        <v>사전등록</v>
      </c>
      <c r="O3456" s="56" t="str">
        <f>작성용!W3453</f>
        <v>사전등록</v>
      </c>
      <c r="P3456" s="56" t="str">
        <f>작성용!X3453</f>
        <v>-</v>
      </c>
      <c r="Q3456" s="57" t="str">
        <f>작성용!AD3453</f>
        <v>대체평가3사업본부</v>
      </c>
      <c r="R3456" s="59">
        <f>작성용!AE3453</f>
        <v>0</v>
      </c>
      <c r="S3456" s="57" t="str">
        <f>작성용!AF3453</f>
        <v>대체평가3사업본부</v>
      </c>
      <c r="T3456" s="60" t="str">
        <f>작성용!AG3453</f>
        <v>조용원</v>
      </c>
      <c r="U3456" s="60" t="str">
        <f>작성용!AH3453</f>
        <v>조용원</v>
      </c>
      <c r="V3456" s="55">
        <f>작성용!AA3453</f>
        <v>202503</v>
      </c>
      <c r="W3456" s="57" t="str">
        <f>작성용!AC3453</f>
        <v>[T]기타보험기관[1본부]</v>
      </c>
      <c r="X3456" s="57" t="str">
        <f>작성용!O3453</f>
        <v>한승화책임</v>
      </c>
      <c r="Y3456" s="57" t="str">
        <f>작성용!P3453</f>
        <v>02-758-7418,02-758-7581</v>
      </c>
      <c r="Z3456" s="57" t="str">
        <f>작성용!Q3453</f>
        <v>seu.han@samsung.com</v>
      </c>
      <c r="AA3456" s="55" t="str">
        <f>작성용!AJ3453</f>
        <v>-</v>
      </c>
      <c r="AB3456" s="55">
        <f>작성용!AB3453</f>
        <v>0</v>
      </c>
    </row>
    <row r="3457" spans="1:28" s="11" customFormat="1" ht="16.5" hidden="1" customHeight="1" x14ac:dyDescent="0.3">
      <c r="A3457" s="53">
        <f>작성용!AL3454</f>
        <v>3453</v>
      </c>
      <c r="B3457" s="54" t="str">
        <f>작성용!AI3454</f>
        <v>가평가</v>
      </c>
      <c r="C3457" s="55" t="str">
        <f>작성용!AK3454</f>
        <v>개별종목</v>
      </c>
      <c r="D3457" s="56">
        <f>작성용!T3454</f>
        <v>45702</v>
      </c>
      <c r="E3457" s="57" t="str">
        <f>작성용!B3454</f>
        <v>삼성화재</v>
      </c>
      <c r="F3457" s="57" t="str">
        <f>작성용!C3454</f>
        <v>재평가</v>
      </c>
      <c r="G3457" s="57" t="str">
        <f>작성용!D3454</f>
        <v>삼성SRA전문투자형사모부동산자투자신탁제55호</v>
      </c>
      <c r="H3457" s="58" t="str">
        <f>작성용!E3454</f>
        <v>KBP2021030044</v>
      </c>
      <c r="I3457" s="57" t="str">
        <f>작성용!F3454</f>
        <v>B02</v>
      </c>
      <c r="J3457" s="57">
        <f>작성용!G3454</f>
        <v>0</v>
      </c>
      <c r="K3457" s="57" t="str">
        <f>작성용!H3454</f>
        <v>-</v>
      </c>
      <c r="L3457" s="57" t="str">
        <f>작성용!N3454</f>
        <v>분기</v>
      </c>
      <c r="M3457" s="56" t="str">
        <f>작성용!U3454</f>
        <v>2025.03.31</v>
      </c>
      <c r="N3457" s="56" t="str">
        <f>작성용!V3454</f>
        <v>사전등록</v>
      </c>
      <c r="O3457" s="56" t="str">
        <f>작성용!W3454</f>
        <v>사전등록</v>
      </c>
      <c r="P3457" s="56" t="str">
        <f>작성용!X3454</f>
        <v>-</v>
      </c>
      <c r="Q3457" s="57" t="str">
        <f>작성용!AD3454</f>
        <v>대체평가3사업본부</v>
      </c>
      <c r="R3457" s="59">
        <f>작성용!AE3454</f>
        <v>0</v>
      </c>
      <c r="S3457" s="57" t="str">
        <f>작성용!AF3454</f>
        <v>대체평가3사업본부</v>
      </c>
      <c r="T3457" s="60" t="str">
        <f>작성용!AG3454</f>
        <v>조용원</v>
      </c>
      <c r="U3457" s="60" t="str">
        <f>작성용!AH3454</f>
        <v>조용원</v>
      </c>
      <c r="V3457" s="55">
        <f>작성용!AA3454</f>
        <v>202503</v>
      </c>
      <c r="W3457" s="57" t="str">
        <f>작성용!AC3454</f>
        <v>[T]기타보험기관[1본부]</v>
      </c>
      <c r="X3457" s="57" t="str">
        <f>작성용!O3454</f>
        <v>한승화책임</v>
      </c>
      <c r="Y3457" s="57" t="str">
        <f>작성용!P3454</f>
        <v>02-758-7418,02-758-7581</v>
      </c>
      <c r="Z3457" s="57" t="str">
        <f>작성용!Q3454</f>
        <v>seu.han@samsung.com</v>
      </c>
      <c r="AA3457" s="55" t="str">
        <f>작성용!AJ3454</f>
        <v>-</v>
      </c>
      <c r="AB3457" s="55">
        <f>작성용!AB3454</f>
        <v>0</v>
      </c>
    </row>
    <row r="3458" spans="1:28" s="11" customFormat="1" ht="16.5" hidden="1" customHeight="1" x14ac:dyDescent="0.3">
      <c r="A3458" s="53">
        <f>작성용!AL3455</f>
        <v>3454</v>
      </c>
      <c r="B3458" s="54" t="str">
        <f>작성용!AI3455</f>
        <v>가평가</v>
      </c>
      <c r="C3458" s="55" t="str">
        <f>작성용!AK3455</f>
        <v>개별종목</v>
      </c>
      <c r="D3458" s="56">
        <f>작성용!T3455</f>
        <v>45702</v>
      </c>
      <c r="E3458" s="57" t="str">
        <f>작성용!B3455</f>
        <v>삼성화재</v>
      </c>
      <c r="F3458" s="57" t="str">
        <f>작성용!C3455</f>
        <v>재평가</v>
      </c>
      <c r="G3458" s="57" t="str">
        <f>작성용!D3455</f>
        <v>KB와이즈스타사모부동산투자신탁제3호</v>
      </c>
      <c r="H3458" s="58" t="str">
        <f>작성용!E3455</f>
        <v>KBP2018120282</v>
      </c>
      <c r="I3458" s="57" t="str">
        <f>작성용!F3455</f>
        <v>B02</v>
      </c>
      <c r="J3458" s="57">
        <f>작성용!G3455</f>
        <v>0</v>
      </c>
      <c r="K3458" s="57" t="str">
        <f>작성용!H3455</f>
        <v>-</v>
      </c>
      <c r="L3458" s="57" t="str">
        <f>작성용!N3455</f>
        <v>분기</v>
      </c>
      <c r="M3458" s="56" t="str">
        <f>작성용!U3455</f>
        <v>2025.03.31</v>
      </c>
      <c r="N3458" s="56" t="str">
        <f>작성용!V3455</f>
        <v>사전등록</v>
      </c>
      <c r="O3458" s="56" t="str">
        <f>작성용!W3455</f>
        <v>사전등록</v>
      </c>
      <c r="P3458" s="56" t="str">
        <f>작성용!X3455</f>
        <v>-</v>
      </c>
      <c r="Q3458" s="57" t="str">
        <f>작성용!AD3455</f>
        <v>대체평가3사업본부</v>
      </c>
      <c r="R3458" s="59">
        <f>작성용!AE3455</f>
        <v>0</v>
      </c>
      <c r="S3458" s="57" t="str">
        <f>작성용!AF3455</f>
        <v>대체평가3사업본부</v>
      </c>
      <c r="T3458" s="60" t="str">
        <f>작성용!AG3455</f>
        <v>조용원</v>
      </c>
      <c r="U3458" s="60" t="str">
        <f>작성용!AH3455</f>
        <v>조용원</v>
      </c>
      <c r="V3458" s="55">
        <f>작성용!AA3455</f>
        <v>202503</v>
      </c>
      <c r="W3458" s="57" t="str">
        <f>작성용!AC3455</f>
        <v>[T]기타보험기관[1본부]</v>
      </c>
      <c r="X3458" s="57" t="str">
        <f>작성용!O3455</f>
        <v>한승화책임</v>
      </c>
      <c r="Y3458" s="57" t="str">
        <f>작성용!P3455</f>
        <v>02-758-7418,02-758-7581</v>
      </c>
      <c r="Z3458" s="57" t="str">
        <f>작성용!Q3455</f>
        <v>seu.han@samsung.com</v>
      </c>
      <c r="AA3458" s="55" t="str">
        <f>작성용!AJ3455</f>
        <v>-</v>
      </c>
      <c r="AB3458" s="55">
        <f>작성용!AB3455</f>
        <v>0</v>
      </c>
    </row>
    <row r="3459" spans="1:28" s="11" customFormat="1" ht="16.5" hidden="1" customHeight="1" x14ac:dyDescent="0.3">
      <c r="A3459" s="53">
        <f>작성용!AL3456</f>
        <v>3455</v>
      </c>
      <c r="B3459" s="54" t="str">
        <f>작성용!AI3456</f>
        <v>가평가</v>
      </c>
      <c r="C3459" s="55" t="str">
        <f>작성용!AK3456</f>
        <v>개별종목</v>
      </c>
      <c r="D3459" s="56">
        <f>작성용!T3456</f>
        <v>45702</v>
      </c>
      <c r="E3459" s="57" t="str">
        <f>작성용!B3456</f>
        <v>삼성화재</v>
      </c>
      <c r="F3459" s="57" t="str">
        <f>작성용!C3456</f>
        <v>재평가</v>
      </c>
      <c r="G3459" s="57" t="str">
        <f>작성용!D3456</f>
        <v>코람코전문투자형사모부동산투자신탁제131호</v>
      </c>
      <c r="H3459" s="58" t="str">
        <f>작성용!E3456</f>
        <v>KBP2021090005</v>
      </c>
      <c r="I3459" s="57" t="str">
        <f>작성용!F3456</f>
        <v>B02</v>
      </c>
      <c r="J3459" s="57">
        <f>작성용!G3456</f>
        <v>0</v>
      </c>
      <c r="K3459" s="57" t="str">
        <f>작성용!H3456</f>
        <v>-</v>
      </c>
      <c r="L3459" s="57" t="str">
        <f>작성용!N3456</f>
        <v>분기</v>
      </c>
      <c r="M3459" s="56" t="str">
        <f>작성용!U3456</f>
        <v>2025.03.31</v>
      </c>
      <c r="N3459" s="56" t="str">
        <f>작성용!V3456</f>
        <v>사전등록</v>
      </c>
      <c r="O3459" s="56" t="str">
        <f>작성용!W3456</f>
        <v>사전등록</v>
      </c>
      <c r="P3459" s="56" t="str">
        <f>작성용!X3456</f>
        <v>-</v>
      </c>
      <c r="Q3459" s="57" t="str">
        <f>작성용!AD3456</f>
        <v>대체평가3사업본부</v>
      </c>
      <c r="R3459" s="59">
        <f>작성용!AE3456</f>
        <v>0</v>
      </c>
      <c r="S3459" s="57" t="str">
        <f>작성용!AF3456</f>
        <v>대체평가3사업본부</v>
      </c>
      <c r="T3459" s="60" t="str">
        <f>작성용!AG3456</f>
        <v>조용원</v>
      </c>
      <c r="U3459" s="60" t="str">
        <f>작성용!AH3456</f>
        <v>조용원</v>
      </c>
      <c r="V3459" s="55">
        <f>작성용!AA3456</f>
        <v>202503</v>
      </c>
      <c r="W3459" s="57" t="str">
        <f>작성용!AC3456</f>
        <v>[T]기타보험기관[1본부]</v>
      </c>
      <c r="X3459" s="57" t="str">
        <f>작성용!O3456</f>
        <v>한승화책임</v>
      </c>
      <c r="Y3459" s="57" t="str">
        <f>작성용!P3456</f>
        <v>02-758-7418,02-758-7581</v>
      </c>
      <c r="Z3459" s="57" t="str">
        <f>작성용!Q3456</f>
        <v>seu.han@samsung.com</v>
      </c>
      <c r="AA3459" s="55" t="str">
        <f>작성용!AJ3456</f>
        <v>-</v>
      </c>
      <c r="AB3459" s="55">
        <f>작성용!AB3456</f>
        <v>0</v>
      </c>
    </row>
    <row r="3460" spans="1:28" s="11" customFormat="1" ht="16.5" hidden="1" customHeight="1" x14ac:dyDescent="0.3">
      <c r="A3460" s="53">
        <f>작성용!AL3457</f>
        <v>3456</v>
      </c>
      <c r="B3460" s="54" t="str">
        <f>작성용!AI3457</f>
        <v>가평가</v>
      </c>
      <c r="C3460" s="55" t="str">
        <f>작성용!AK3457</f>
        <v>개별종목</v>
      </c>
      <c r="D3460" s="56">
        <f>작성용!T3457</f>
        <v>45702</v>
      </c>
      <c r="E3460" s="57" t="str">
        <f>작성용!B3457</f>
        <v>삼성화재</v>
      </c>
      <c r="F3460" s="57" t="str">
        <f>작성용!C3457</f>
        <v>재평가</v>
      </c>
      <c r="G3460" s="57" t="str">
        <f>작성용!D3457</f>
        <v>KIAMCO솔라원사모특별자산투자신탁제2호</v>
      </c>
      <c r="H3460" s="58" t="str">
        <f>작성용!E3457</f>
        <v>KBP2022030017</v>
      </c>
      <c r="I3460" s="57" t="str">
        <f>작성용!F3457</f>
        <v>B02</v>
      </c>
      <c r="J3460" s="57">
        <f>작성용!G3457</f>
        <v>0</v>
      </c>
      <c r="K3460" s="57" t="str">
        <f>작성용!H3457</f>
        <v>-</v>
      </c>
      <c r="L3460" s="57" t="str">
        <f>작성용!N3457</f>
        <v xml:space="preserve">분기 </v>
      </c>
      <c r="M3460" s="56" t="str">
        <f>작성용!U3457</f>
        <v>2025.03.31</v>
      </c>
      <c r="N3460" s="56" t="str">
        <f>작성용!V3457</f>
        <v>사전등록</v>
      </c>
      <c r="O3460" s="56" t="str">
        <f>작성용!W3457</f>
        <v>사전등록</v>
      </c>
      <c r="P3460" s="56" t="str">
        <f>작성용!X3457</f>
        <v>-</v>
      </c>
      <c r="Q3460" s="57" t="str">
        <f>작성용!AD3457</f>
        <v>대체평가3사업본부</v>
      </c>
      <c r="R3460" s="59">
        <f>작성용!AE3457</f>
        <v>0</v>
      </c>
      <c r="S3460" s="57" t="str">
        <f>작성용!AF3457</f>
        <v>대체평가3사업본부</v>
      </c>
      <c r="T3460" s="60" t="str">
        <f>작성용!AG3457</f>
        <v>조용원</v>
      </c>
      <c r="U3460" s="60" t="str">
        <f>작성용!AH3457</f>
        <v>조용원</v>
      </c>
      <c r="V3460" s="55">
        <f>작성용!AA3457</f>
        <v>202503</v>
      </c>
      <c r="W3460" s="57" t="str">
        <f>작성용!AC3457</f>
        <v>[T]기타보험기관[1본부]</v>
      </c>
      <c r="X3460" s="57" t="str">
        <f>작성용!O3457</f>
        <v>한승화책임</v>
      </c>
      <c r="Y3460" s="57" t="str">
        <f>작성용!P3457</f>
        <v>02-758-7418,02-758-7581</v>
      </c>
      <c r="Z3460" s="57" t="str">
        <f>작성용!Q3457</f>
        <v>seu.han@samsung.com</v>
      </c>
      <c r="AA3460" s="55" t="str">
        <f>작성용!AJ3457</f>
        <v>-</v>
      </c>
      <c r="AB3460" s="55">
        <f>작성용!AB3457</f>
        <v>0</v>
      </c>
    </row>
    <row r="3461" spans="1:28" s="11" customFormat="1" ht="16.5" hidden="1" customHeight="1" x14ac:dyDescent="0.3">
      <c r="A3461" s="53">
        <f>작성용!AL3458</f>
        <v>3457</v>
      </c>
      <c r="B3461" s="54" t="str">
        <f>작성용!AI3458</f>
        <v>가평가</v>
      </c>
      <c r="C3461" s="55" t="str">
        <f>작성용!AK3458</f>
        <v>개별종목</v>
      </c>
      <c r="D3461" s="56">
        <f>작성용!T3458</f>
        <v>45702</v>
      </c>
      <c r="E3461" s="57" t="str">
        <f>작성용!B3458</f>
        <v>삼성화재</v>
      </c>
      <c r="F3461" s="57" t="str">
        <f>작성용!C3458</f>
        <v>재평가</v>
      </c>
      <c r="G3461" s="57" t="str">
        <f>작성용!D3458</f>
        <v>KTBBNPP유럽인프라대출전문투자형사모투자신탁제1호</v>
      </c>
      <c r="H3461" s="58" t="str">
        <f>작성용!E3458</f>
        <v>KBP2022030018</v>
      </c>
      <c r="I3461" s="57" t="str">
        <f>작성용!F3458</f>
        <v>B02</v>
      </c>
      <c r="J3461" s="57">
        <f>작성용!G3458</f>
        <v>0</v>
      </c>
      <c r="K3461" s="57" t="str">
        <f>작성용!H3458</f>
        <v>-</v>
      </c>
      <c r="L3461" s="57" t="str">
        <f>작성용!N3458</f>
        <v xml:space="preserve">분기 </v>
      </c>
      <c r="M3461" s="56" t="str">
        <f>작성용!U3458</f>
        <v>2025.03.31</v>
      </c>
      <c r="N3461" s="56" t="str">
        <f>작성용!V3458</f>
        <v>사전등록</v>
      </c>
      <c r="O3461" s="56" t="str">
        <f>작성용!W3458</f>
        <v>사전등록</v>
      </c>
      <c r="P3461" s="56" t="str">
        <f>작성용!X3458</f>
        <v>-</v>
      </c>
      <c r="Q3461" s="57" t="str">
        <f>작성용!AD3458</f>
        <v>대체평가3사업본부</v>
      </c>
      <c r="R3461" s="59">
        <f>작성용!AE3458</f>
        <v>0</v>
      </c>
      <c r="S3461" s="57" t="str">
        <f>작성용!AF3458</f>
        <v>대체평가3사업본부</v>
      </c>
      <c r="T3461" s="60" t="str">
        <f>작성용!AG3458</f>
        <v>조용원</v>
      </c>
      <c r="U3461" s="60" t="str">
        <f>작성용!AH3458</f>
        <v>조용원</v>
      </c>
      <c r="V3461" s="55">
        <f>작성용!AA3458</f>
        <v>202503</v>
      </c>
      <c r="W3461" s="57" t="str">
        <f>작성용!AC3458</f>
        <v>[T]기타보험기관[1본부]</v>
      </c>
      <c r="X3461" s="57" t="str">
        <f>작성용!O3458</f>
        <v>한승화책임</v>
      </c>
      <c r="Y3461" s="57" t="str">
        <f>작성용!P3458</f>
        <v>02-758-7418,02-758-7581</v>
      </c>
      <c r="Z3461" s="57" t="str">
        <f>작성용!Q3458</f>
        <v>seu.han@samsung.com</v>
      </c>
      <c r="AA3461" s="55" t="str">
        <f>작성용!AJ3458</f>
        <v>-</v>
      </c>
      <c r="AB3461" s="55">
        <f>작성용!AB3458</f>
        <v>0</v>
      </c>
    </row>
    <row r="3462" spans="1:28" s="11" customFormat="1" ht="16.5" hidden="1" customHeight="1" x14ac:dyDescent="0.3">
      <c r="A3462" s="53">
        <f>작성용!AL3459</f>
        <v>3458</v>
      </c>
      <c r="B3462" s="54" t="str">
        <f>작성용!AI3459</f>
        <v>가평가</v>
      </c>
      <c r="C3462" s="55" t="str">
        <f>작성용!AK3459</f>
        <v>개별종목</v>
      </c>
      <c r="D3462" s="56">
        <f>작성용!T3459</f>
        <v>45702</v>
      </c>
      <c r="E3462" s="57" t="str">
        <f>작성용!B3459</f>
        <v>삼성화재</v>
      </c>
      <c r="F3462" s="57" t="str">
        <f>작성용!C3459</f>
        <v>재평가</v>
      </c>
      <c r="G3462" s="57" t="str">
        <f>작성용!D3459</f>
        <v>마스턴일반사모부동산투자신탁제150호(1종)</v>
      </c>
      <c r="H3462" s="58" t="str">
        <f>작성용!E3459</f>
        <v>KBP2022030019</v>
      </c>
      <c r="I3462" s="57" t="str">
        <f>작성용!F3459</f>
        <v>B02</v>
      </c>
      <c r="J3462" s="57">
        <f>작성용!G3459</f>
        <v>0</v>
      </c>
      <c r="K3462" s="57" t="str">
        <f>작성용!H3459</f>
        <v>-</v>
      </c>
      <c r="L3462" s="57" t="str">
        <f>작성용!N3459</f>
        <v xml:space="preserve">분기 </v>
      </c>
      <c r="M3462" s="56" t="str">
        <f>작성용!U3459</f>
        <v>2025.03.31</v>
      </c>
      <c r="N3462" s="56" t="str">
        <f>작성용!V3459</f>
        <v>사전등록</v>
      </c>
      <c r="O3462" s="56" t="str">
        <f>작성용!W3459</f>
        <v>사전등록</v>
      </c>
      <c r="P3462" s="56" t="str">
        <f>작성용!X3459</f>
        <v>-</v>
      </c>
      <c r="Q3462" s="57" t="str">
        <f>작성용!AD3459</f>
        <v>대체평가3사업본부</v>
      </c>
      <c r="R3462" s="59">
        <f>작성용!AE3459</f>
        <v>0</v>
      </c>
      <c r="S3462" s="57" t="str">
        <f>작성용!AF3459</f>
        <v>대체평가3사업본부</v>
      </c>
      <c r="T3462" s="60" t="str">
        <f>작성용!AG3459</f>
        <v>조용원</v>
      </c>
      <c r="U3462" s="60" t="str">
        <f>작성용!AH3459</f>
        <v>조용원</v>
      </c>
      <c r="V3462" s="55">
        <f>작성용!AA3459</f>
        <v>202503</v>
      </c>
      <c r="W3462" s="57" t="str">
        <f>작성용!AC3459</f>
        <v>[T]기타보험기관[1본부]</v>
      </c>
      <c r="X3462" s="57" t="str">
        <f>작성용!O3459</f>
        <v>한승화책임</v>
      </c>
      <c r="Y3462" s="57" t="str">
        <f>작성용!P3459</f>
        <v>02-758-7418,02-758-7581</v>
      </c>
      <c r="Z3462" s="57" t="str">
        <f>작성용!Q3459</f>
        <v>seu.han@samsung.com</v>
      </c>
      <c r="AA3462" s="55" t="str">
        <f>작성용!AJ3459</f>
        <v>-</v>
      </c>
      <c r="AB3462" s="55">
        <f>작성용!AB3459</f>
        <v>0</v>
      </c>
    </row>
    <row r="3463" spans="1:28" s="11" customFormat="1" ht="16.5" hidden="1" customHeight="1" x14ac:dyDescent="0.3">
      <c r="A3463" s="53">
        <f>작성용!AL3460</f>
        <v>3459</v>
      </c>
      <c r="B3463" s="54" t="str">
        <f>작성용!AI3460</f>
        <v>가평가</v>
      </c>
      <c r="C3463" s="55" t="str">
        <f>작성용!AK3460</f>
        <v>개별종목</v>
      </c>
      <c r="D3463" s="56">
        <f>작성용!T3460</f>
        <v>45702</v>
      </c>
      <c r="E3463" s="57" t="str">
        <f>작성용!B3460</f>
        <v>삼성화재</v>
      </c>
      <c r="F3463" s="57" t="str">
        <f>작성용!C3460</f>
        <v>재평가</v>
      </c>
      <c r="G3463" s="57" t="str">
        <f>작성용!D3460</f>
        <v>트러스톤일반사모부동산투자신탁제2호</v>
      </c>
      <c r="H3463" s="58" t="str">
        <f>작성용!E3460</f>
        <v>KBP2022030020</v>
      </c>
      <c r="I3463" s="57" t="str">
        <f>작성용!F3460</f>
        <v>B02</v>
      </c>
      <c r="J3463" s="57">
        <f>작성용!G3460</f>
        <v>0</v>
      </c>
      <c r="K3463" s="57" t="str">
        <f>작성용!H3460</f>
        <v>-</v>
      </c>
      <c r="L3463" s="57" t="str">
        <f>작성용!N3460</f>
        <v xml:space="preserve">분기 </v>
      </c>
      <c r="M3463" s="56" t="str">
        <f>작성용!U3460</f>
        <v>2025.03.31</v>
      </c>
      <c r="N3463" s="56" t="str">
        <f>작성용!V3460</f>
        <v>사전등록</v>
      </c>
      <c r="O3463" s="56" t="str">
        <f>작성용!W3460</f>
        <v>사전등록</v>
      </c>
      <c r="P3463" s="56" t="str">
        <f>작성용!X3460</f>
        <v>-</v>
      </c>
      <c r="Q3463" s="57" t="str">
        <f>작성용!AD3460</f>
        <v>대체평가3사업본부</v>
      </c>
      <c r="R3463" s="59">
        <f>작성용!AE3460</f>
        <v>0</v>
      </c>
      <c r="S3463" s="57" t="str">
        <f>작성용!AF3460</f>
        <v>대체평가3사업본부</v>
      </c>
      <c r="T3463" s="60" t="str">
        <f>작성용!AG3460</f>
        <v>조용원</v>
      </c>
      <c r="U3463" s="60" t="str">
        <f>작성용!AH3460</f>
        <v>조용원</v>
      </c>
      <c r="V3463" s="55">
        <f>작성용!AA3460</f>
        <v>202503</v>
      </c>
      <c r="W3463" s="57" t="str">
        <f>작성용!AC3460</f>
        <v>[T]기타보험기관[1본부]</v>
      </c>
      <c r="X3463" s="57" t="str">
        <f>작성용!O3460</f>
        <v>한승화책임</v>
      </c>
      <c r="Y3463" s="57" t="str">
        <f>작성용!P3460</f>
        <v>02-758-7418,02-758-7581</v>
      </c>
      <c r="Z3463" s="57" t="str">
        <f>작성용!Q3460</f>
        <v>seu.han@samsung.com</v>
      </c>
      <c r="AA3463" s="55" t="str">
        <f>작성용!AJ3460</f>
        <v>-</v>
      </c>
      <c r="AB3463" s="55">
        <f>작성용!AB3460</f>
        <v>0</v>
      </c>
    </row>
    <row r="3464" spans="1:28" s="11" customFormat="1" ht="16.5" hidden="1" customHeight="1" x14ac:dyDescent="0.3">
      <c r="A3464" s="53">
        <f>작성용!AL3461</f>
        <v>3460</v>
      </c>
      <c r="B3464" s="54" t="str">
        <f>작성용!AI3461</f>
        <v>가평가</v>
      </c>
      <c r="C3464" s="55" t="str">
        <f>작성용!AK3461</f>
        <v>개별종목</v>
      </c>
      <c r="D3464" s="56">
        <f>작성용!T3461</f>
        <v>45702</v>
      </c>
      <c r="E3464" s="57" t="str">
        <f>작성용!B3461</f>
        <v>삼성화재</v>
      </c>
      <c r="F3464" s="57" t="str">
        <f>작성용!C3461</f>
        <v>재평가</v>
      </c>
      <c r="G3464" s="57" t="str">
        <f>작성용!D3461</f>
        <v>트러스톤일반사모부동산투자신탁제3호</v>
      </c>
      <c r="H3464" s="58" t="str">
        <f>작성용!E3461</f>
        <v>KBP2022030021</v>
      </c>
      <c r="I3464" s="57" t="str">
        <f>작성용!F3461</f>
        <v>B02</v>
      </c>
      <c r="J3464" s="57">
        <f>작성용!G3461</f>
        <v>0</v>
      </c>
      <c r="K3464" s="57" t="str">
        <f>작성용!H3461</f>
        <v>-</v>
      </c>
      <c r="L3464" s="57" t="str">
        <f>작성용!N3461</f>
        <v xml:space="preserve">분기 </v>
      </c>
      <c r="M3464" s="56" t="str">
        <f>작성용!U3461</f>
        <v>2025.03.31</v>
      </c>
      <c r="N3464" s="56" t="str">
        <f>작성용!V3461</f>
        <v>사전등록</v>
      </c>
      <c r="O3464" s="56" t="str">
        <f>작성용!W3461</f>
        <v>사전등록</v>
      </c>
      <c r="P3464" s="56" t="str">
        <f>작성용!X3461</f>
        <v>-</v>
      </c>
      <c r="Q3464" s="57" t="str">
        <f>작성용!AD3461</f>
        <v>대체평가3사업본부</v>
      </c>
      <c r="R3464" s="59">
        <f>작성용!AE3461</f>
        <v>0</v>
      </c>
      <c r="S3464" s="57" t="str">
        <f>작성용!AF3461</f>
        <v>대체평가3사업본부</v>
      </c>
      <c r="T3464" s="60" t="str">
        <f>작성용!AG3461</f>
        <v>조용원</v>
      </c>
      <c r="U3464" s="60" t="str">
        <f>작성용!AH3461</f>
        <v>조용원</v>
      </c>
      <c r="V3464" s="55">
        <f>작성용!AA3461</f>
        <v>202503</v>
      </c>
      <c r="W3464" s="57" t="str">
        <f>작성용!AC3461</f>
        <v>[T]기타보험기관[1본부]</v>
      </c>
      <c r="X3464" s="57" t="str">
        <f>작성용!O3461</f>
        <v>한승화책임</v>
      </c>
      <c r="Y3464" s="57" t="str">
        <f>작성용!P3461</f>
        <v>02-758-7418,02-758-7581</v>
      </c>
      <c r="Z3464" s="57" t="str">
        <f>작성용!Q3461</f>
        <v>seu.han@samsung.com</v>
      </c>
      <c r="AA3464" s="55" t="str">
        <f>작성용!AJ3461</f>
        <v>-</v>
      </c>
      <c r="AB3464" s="55">
        <f>작성용!AB3461</f>
        <v>0</v>
      </c>
    </row>
    <row r="3465" spans="1:28" s="11" customFormat="1" ht="16.5" hidden="1" customHeight="1" x14ac:dyDescent="0.3">
      <c r="A3465" s="53">
        <f>작성용!AL3462</f>
        <v>3461</v>
      </c>
      <c r="B3465" s="54" t="str">
        <f>작성용!AI3462</f>
        <v>가평가</v>
      </c>
      <c r="C3465" s="55" t="str">
        <f>작성용!AK3462</f>
        <v>개별종목</v>
      </c>
      <c r="D3465" s="56">
        <f>작성용!T3462</f>
        <v>45702</v>
      </c>
      <c r="E3465" s="57" t="str">
        <f>작성용!B3462</f>
        <v>삼성화재</v>
      </c>
      <c r="F3465" s="57" t="str">
        <f>작성용!C3462</f>
        <v>재평가</v>
      </c>
      <c r="G3465" s="57" t="str">
        <f>작성용!D3462</f>
        <v>흥국HK시니어론일반사모투자신탁제5호</v>
      </c>
      <c r="H3465" s="58" t="str">
        <f>작성용!E3462</f>
        <v>KBP2022030009</v>
      </c>
      <c r="I3465" s="57" t="str">
        <f>작성용!F3462</f>
        <v>B02</v>
      </c>
      <c r="J3465" s="57">
        <f>작성용!G3462</f>
        <v>0</v>
      </c>
      <c r="K3465" s="57" t="str">
        <f>작성용!H3462</f>
        <v>-</v>
      </c>
      <c r="L3465" s="57" t="str">
        <f>작성용!N3462</f>
        <v xml:space="preserve">분기 </v>
      </c>
      <c r="M3465" s="56" t="str">
        <f>작성용!U3462</f>
        <v>2025.03.31</v>
      </c>
      <c r="N3465" s="56" t="str">
        <f>작성용!V3462</f>
        <v>사전등록</v>
      </c>
      <c r="O3465" s="56" t="str">
        <f>작성용!W3462</f>
        <v>사전등록</v>
      </c>
      <c r="P3465" s="56" t="str">
        <f>작성용!X3462</f>
        <v>-</v>
      </c>
      <c r="Q3465" s="57" t="str">
        <f>작성용!AD3462</f>
        <v>대체평가3사업본부</v>
      </c>
      <c r="R3465" s="59">
        <f>작성용!AE3462</f>
        <v>0</v>
      </c>
      <c r="S3465" s="57" t="str">
        <f>작성용!AF3462</f>
        <v>대체평가3사업본부</v>
      </c>
      <c r="T3465" s="60" t="str">
        <f>작성용!AG3462</f>
        <v>조용원</v>
      </c>
      <c r="U3465" s="60" t="str">
        <f>작성용!AH3462</f>
        <v>조용원</v>
      </c>
      <c r="V3465" s="55">
        <f>작성용!AA3462</f>
        <v>202503</v>
      </c>
      <c r="W3465" s="57" t="str">
        <f>작성용!AC3462</f>
        <v>[T]기타보험기관[1본부]</v>
      </c>
      <c r="X3465" s="57" t="str">
        <f>작성용!O3462</f>
        <v>한승화책임</v>
      </c>
      <c r="Y3465" s="57" t="str">
        <f>작성용!P3462</f>
        <v>02-758-7418,02-758-7581</v>
      </c>
      <c r="Z3465" s="57" t="str">
        <f>작성용!Q3462</f>
        <v>seu.han@samsung.com</v>
      </c>
      <c r="AA3465" s="55" t="str">
        <f>작성용!AJ3462</f>
        <v>-</v>
      </c>
      <c r="AB3465" s="55">
        <f>작성용!AB3462</f>
        <v>0</v>
      </c>
    </row>
    <row r="3466" spans="1:28" s="11" customFormat="1" ht="16.5" hidden="1" customHeight="1" x14ac:dyDescent="0.3">
      <c r="A3466" s="53">
        <f>작성용!AL3463</f>
        <v>3462</v>
      </c>
      <c r="B3466" s="54" t="str">
        <f>작성용!AI3463</f>
        <v>가평가</v>
      </c>
      <c r="C3466" s="55" t="str">
        <f>작성용!AK3463</f>
        <v>개별종목</v>
      </c>
      <c r="D3466" s="56">
        <f>작성용!T3463</f>
        <v>45702</v>
      </c>
      <c r="E3466" s="57" t="str">
        <f>작성용!B3463</f>
        <v>삼성화재</v>
      </c>
      <c r="F3466" s="57" t="str">
        <f>작성용!C3463</f>
        <v>재평가</v>
      </c>
      <c r="G3466" s="57" t="str">
        <f>작성용!D3463</f>
        <v>NH-AMUNDI글로벌코어인프라전문투자형사모특별자산투자신탁1호</v>
      </c>
      <c r="H3466" s="58" t="str">
        <f>작성용!E3463</f>
        <v>KBP2022060034</v>
      </c>
      <c r="I3466" s="57" t="str">
        <f>작성용!F3463</f>
        <v>B02</v>
      </c>
      <c r="J3466" s="57">
        <f>작성용!G3463</f>
        <v>0</v>
      </c>
      <c r="K3466" s="57" t="str">
        <f>작성용!H3463</f>
        <v>-</v>
      </c>
      <c r="L3466" s="57" t="str">
        <f>작성용!N3463</f>
        <v xml:space="preserve">분기 </v>
      </c>
      <c r="M3466" s="56" t="str">
        <f>작성용!U3463</f>
        <v>2025.03.31</v>
      </c>
      <c r="N3466" s="56" t="str">
        <f>작성용!V3463</f>
        <v>사전등록</v>
      </c>
      <c r="O3466" s="56" t="str">
        <f>작성용!W3463</f>
        <v>사전등록</v>
      </c>
      <c r="P3466" s="56" t="str">
        <f>작성용!X3463</f>
        <v>-</v>
      </c>
      <c r="Q3466" s="57" t="str">
        <f>작성용!AD3463</f>
        <v>대체평가3사업본부</v>
      </c>
      <c r="R3466" s="59">
        <f>작성용!AE3463</f>
        <v>0</v>
      </c>
      <c r="S3466" s="57" t="str">
        <f>작성용!AF3463</f>
        <v>대체평가3사업본부</v>
      </c>
      <c r="T3466" s="60" t="str">
        <f>작성용!AG3463</f>
        <v>조용원</v>
      </c>
      <c r="U3466" s="60" t="str">
        <f>작성용!AH3463</f>
        <v>조용원</v>
      </c>
      <c r="V3466" s="55">
        <f>작성용!AA3463</f>
        <v>202503</v>
      </c>
      <c r="W3466" s="57" t="str">
        <f>작성용!AC3463</f>
        <v>[T]기타보험기관[1본부]</v>
      </c>
      <c r="X3466" s="57" t="str">
        <f>작성용!O3463</f>
        <v>한승화책임</v>
      </c>
      <c r="Y3466" s="57" t="str">
        <f>작성용!P3463</f>
        <v>02-758-7418,02-758-7581</v>
      </c>
      <c r="Z3466" s="57" t="str">
        <f>작성용!Q3463</f>
        <v>seu.han@samsung.com</v>
      </c>
      <c r="AA3466" s="55" t="str">
        <f>작성용!AJ3463</f>
        <v>-</v>
      </c>
      <c r="AB3466" s="55">
        <f>작성용!AB3463</f>
        <v>0</v>
      </c>
    </row>
    <row r="3467" spans="1:28" s="11" customFormat="1" ht="16.5" hidden="1" customHeight="1" x14ac:dyDescent="0.3">
      <c r="A3467" s="53">
        <f>작성용!AL3464</f>
        <v>3463</v>
      </c>
      <c r="B3467" s="54" t="str">
        <f>작성용!AI3464</f>
        <v>가평가</v>
      </c>
      <c r="C3467" s="55" t="str">
        <f>작성용!AK3464</f>
        <v>개별종목</v>
      </c>
      <c r="D3467" s="56">
        <f>작성용!T3464</f>
        <v>45702</v>
      </c>
      <c r="E3467" s="57" t="str">
        <f>작성용!B3464</f>
        <v>삼성화재</v>
      </c>
      <c r="F3467" s="57" t="str">
        <f>작성용!C3464</f>
        <v>재평가</v>
      </c>
      <c r="G3467" s="57" t="str">
        <f>작성용!D3464</f>
        <v>다비하나뉴딜인프라BTL전문투자형사모특별자산투자신탁제1호</v>
      </c>
      <c r="H3467" s="58" t="str">
        <f>작성용!E3464</f>
        <v>KBP2022060035</v>
      </c>
      <c r="I3467" s="57" t="str">
        <f>작성용!F3464</f>
        <v>B02</v>
      </c>
      <c r="J3467" s="57">
        <f>작성용!G3464</f>
        <v>0</v>
      </c>
      <c r="K3467" s="57" t="str">
        <f>작성용!H3464</f>
        <v>-</v>
      </c>
      <c r="L3467" s="57" t="str">
        <f>작성용!N3464</f>
        <v xml:space="preserve">분기 </v>
      </c>
      <c r="M3467" s="56" t="str">
        <f>작성용!U3464</f>
        <v>2025.03.31</v>
      </c>
      <c r="N3467" s="56" t="str">
        <f>작성용!V3464</f>
        <v>사전등록</v>
      </c>
      <c r="O3467" s="56" t="str">
        <f>작성용!W3464</f>
        <v>사전등록</v>
      </c>
      <c r="P3467" s="56" t="str">
        <f>작성용!X3464</f>
        <v>-</v>
      </c>
      <c r="Q3467" s="57" t="str">
        <f>작성용!AD3464</f>
        <v>대체평가3사업본부</v>
      </c>
      <c r="R3467" s="59">
        <f>작성용!AE3464</f>
        <v>0</v>
      </c>
      <c r="S3467" s="57" t="str">
        <f>작성용!AF3464</f>
        <v>대체평가3사업본부</v>
      </c>
      <c r="T3467" s="60" t="str">
        <f>작성용!AG3464</f>
        <v>조용원</v>
      </c>
      <c r="U3467" s="60" t="str">
        <f>작성용!AH3464</f>
        <v>조용원</v>
      </c>
      <c r="V3467" s="55">
        <f>작성용!AA3464</f>
        <v>202503</v>
      </c>
      <c r="W3467" s="57" t="str">
        <f>작성용!AC3464</f>
        <v>[T]기타보험기관[1본부]</v>
      </c>
      <c r="X3467" s="57" t="str">
        <f>작성용!O3464</f>
        <v>한승화책임</v>
      </c>
      <c r="Y3467" s="57" t="str">
        <f>작성용!P3464</f>
        <v>02-758-7418,02-758-7581</v>
      </c>
      <c r="Z3467" s="57" t="str">
        <f>작성용!Q3464</f>
        <v>seu.han@samsung.com</v>
      </c>
      <c r="AA3467" s="55" t="str">
        <f>작성용!AJ3464</f>
        <v>-</v>
      </c>
      <c r="AB3467" s="55">
        <f>작성용!AB3464</f>
        <v>0</v>
      </c>
    </row>
    <row r="3468" spans="1:28" s="11" customFormat="1" ht="16.5" hidden="1" customHeight="1" x14ac:dyDescent="0.3">
      <c r="A3468" s="53">
        <f>작성용!AL3465</f>
        <v>3464</v>
      </c>
      <c r="B3468" s="54" t="str">
        <f>작성용!AI3465</f>
        <v>가평가</v>
      </c>
      <c r="C3468" s="55" t="str">
        <f>작성용!AK3465</f>
        <v>개별종목</v>
      </c>
      <c r="D3468" s="56">
        <f>작성용!T3465</f>
        <v>45702</v>
      </c>
      <c r="E3468" s="57" t="str">
        <f>작성용!B3465</f>
        <v>삼성화재</v>
      </c>
      <c r="F3468" s="57" t="str">
        <f>작성용!C3465</f>
        <v>재평가</v>
      </c>
      <c r="G3468" s="57" t="str">
        <f>작성용!D3465</f>
        <v>삼성SRA세빌스일반사모부동산투자신탁제1호</v>
      </c>
      <c r="H3468" s="58" t="str">
        <f>작성용!E3465</f>
        <v>KBP2022060012</v>
      </c>
      <c r="I3468" s="57" t="str">
        <f>작성용!F3465</f>
        <v>B02</v>
      </c>
      <c r="J3468" s="57">
        <f>작성용!G3465</f>
        <v>0</v>
      </c>
      <c r="K3468" s="57" t="str">
        <f>작성용!H3465</f>
        <v>-</v>
      </c>
      <c r="L3468" s="57" t="str">
        <f>작성용!N3465</f>
        <v xml:space="preserve">분기 </v>
      </c>
      <c r="M3468" s="56" t="str">
        <f>작성용!U3465</f>
        <v>2025.03.31</v>
      </c>
      <c r="N3468" s="56" t="str">
        <f>작성용!V3465</f>
        <v>사전등록</v>
      </c>
      <c r="O3468" s="56" t="str">
        <f>작성용!W3465</f>
        <v>사전등록</v>
      </c>
      <c r="P3468" s="56" t="str">
        <f>작성용!X3465</f>
        <v>-</v>
      </c>
      <c r="Q3468" s="57" t="str">
        <f>작성용!AD3465</f>
        <v>대체평가3사업본부</v>
      </c>
      <c r="R3468" s="59">
        <f>작성용!AE3465</f>
        <v>0</v>
      </c>
      <c r="S3468" s="57" t="str">
        <f>작성용!AF3465</f>
        <v>대체평가3사업본부</v>
      </c>
      <c r="T3468" s="60" t="str">
        <f>작성용!AG3465</f>
        <v>조용원</v>
      </c>
      <c r="U3468" s="60" t="str">
        <f>작성용!AH3465</f>
        <v>조용원</v>
      </c>
      <c r="V3468" s="55">
        <f>작성용!AA3465</f>
        <v>202503</v>
      </c>
      <c r="W3468" s="57" t="str">
        <f>작성용!AC3465</f>
        <v>[T]기타보험기관[1본부]</v>
      </c>
      <c r="X3468" s="57" t="str">
        <f>작성용!O3465</f>
        <v>한승화책임</v>
      </c>
      <c r="Y3468" s="57" t="str">
        <f>작성용!P3465</f>
        <v>02-758-7418,02-758-7581</v>
      </c>
      <c r="Z3468" s="57" t="str">
        <f>작성용!Q3465</f>
        <v>seu.han@samsung.com</v>
      </c>
      <c r="AA3468" s="55" t="str">
        <f>작성용!AJ3465</f>
        <v>-</v>
      </c>
      <c r="AB3468" s="55">
        <f>작성용!AB3465</f>
        <v>0</v>
      </c>
    </row>
    <row r="3469" spans="1:28" s="11" customFormat="1" ht="16.5" hidden="1" customHeight="1" x14ac:dyDescent="0.3">
      <c r="A3469" s="53">
        <f>작성용!AL3466</f>
        <v>3465</v>
      </c>
      <c r="B3469" s="54" t="str">
        <f>작성용!AI3466</f>
        <v>가평가</v>
      </c>
      <c r="C3469" s="55" t="str">
        <f>작성용!AK3466</f>
        <v>개별종목</v>
      </c>
      <c r="D3469" s="56">
        <f>작성용!T3466</f>
        <v>45702</v>
      </c>
      <c r="E3469" s="57" t="str">
        <f>작성용!B3466</f>
        <v>삼성화재</v>
      </c>
      <c r="F3469" s="57" t="str">
        <f>작성용!C3466</f>
        <v>재평가</v>
      </c>
      <c r="G3469" s="57" t="str">
        <f>작성용!D3466</f>
        <v>신한AIM재간접전문투자형사모투자신탁제9-D호</v>
      </c>
      <c r="H3469" s="58" t="str">
        <f>작성용!E3466</f>
        <v>KBP2022060036</v>
      </c>
      <c r="I3469" s="57" t="str">
        <f>작성용!F3466</f>
        <v>B02</v>
      </c>
      <c r="J3469" s="57">
        <f>작성용!G3466</f>
        <v>0</v>
      </c>
      <c r="K3469" s="57" t="str">
        <f>작성용!H3466</f>
        <v>-</v>
      </c>
      <c r="L3469" s="57" t="str">
        <f>작성용!N3466</f>
        <v xml:space="preserve">분기 </v>
      </c>
      <c r="M3469" s="56" t="str">
        <f>작성용!U3466</f>
        <v>2025.03.31</v>
      </c>
      <c r="N3469" s="56" t="str">
        <f>작성용!V3466</f>
        <v>사전등록</v>
      </c>
      <c r="O3469" s="56" t="str">
        <f>작성용!W3466</f>
        <v>사전등록</v>
      </c>
      <c r="P3469" s="56" t="str">
        <f>작성용!X3466</f>
        <v>-</v>
      </c>
      <c r="Q3469" s="57" t="str">
        <f>작성용!AD3466</f>
        <v>대체평가3사업본부</v>
      </c>
      <c r="R3469" s="59">
        <f>작성용!AE3466</f>
        <v>0</v>
      </c>
      <c r="S3469" s="57" t="str">
        <f>작성용!AF3466</f>
        <v>대체평가3사업본부</v>
      </c>
      <c r="T3469" s="60" t="str">
        <f>작성용!AG3466</f>
        <v>조용원</v>
      </c>
      <c r="U3469" s="60" t="str">
        <f>작성용!AH3466</f>
        <v>조용원</v>
      </c>
      <c r="V3469" s="55">
        <f>작성용!AA3466</f>
        <v>202503</v>
      </c>
      <c r="W3469" s="57" t="str">
        <f>작성용!AC3466</f>
        <v>[T]기타보험기관[1본부]</v>
      </c>
      <c r="X3469" s="57" t="str">
        <f>작성용!O3466</f>
        <v>한승화책임</v>
      </c>
      <c r="Y3469" s="57" t="str">
        <f>작성용!P3466</f>
        <v>02-758-7418,02-758-7581</v>
      </c>
      <c r="Z3469" s="57" t="str">
        <f>작성용!Q3466</f>
        <v>seu.han@samsung.com</v>
      </c>
      <c r="AA3469" s="55" t="str">
        <f>작성용!AJ3466</f>
        <v>-</v>
      </c>
      <c r="AB3469" s="55">
        <f>작성용!AB3466</f>
        <v>0</v>
      </c>
    </row>
    <row r="3470" spans="1:28" s="11" customFormat="1" ht="16.5" hidden="1" customHeight="1" x14ac:dyDescent="0.3">
      <c r="A3470" s="53">
        <f>작성용!AL3467</f>
        <v>3466</v>
      </c>
      <c r="B3470" s="54" t="str">
        <f>작성용!AI3467</f>
        <v>가평가</v>
      </c>
      <c r="C3470" s="55" t="str">
        <f>작성용!AK3467</f>
        <v>개별종목</v>
      </c>
      <c r="D3470" s="56">
        <f>작성용!T3467</f>
        <v>45702</v>
      </c>
      <c r="E3470" s="57" t="str">
        <f>작성용!B3467</f>
        <v>삼성화재</v>
      </c>
      <c r="F3470" s="57" t="str">
        <f>작성용!C3467</f>
        <v>재평가</v>
      </c>
      <c r="G3470" s="57" t="str">
        <f>작성용!D3467</f>
        <v>KBBMO선순위일반사모특별자산투자신탁제5호</v>
      </c>
      <c r="H3470" s="58" t="str">
        <f>작성용!E3467</f>
        <v>KBP2022060039</v>
      </c>
      <c r="I3470" s="57" t="str">
        <f>작성용!F3467</f>
        <v>B02</v>
      </c>
      <c r="J3470" s="57">
        <f>작성용!G3467</f>
        <v>0</v>
      </c>
      <c r="K3470" s="57" t="str">
        <f>작성용!H3467</f>
        <v>-</v>
      </c>
      <c r="L3470" s="57" t="str">
        <f>작성용!N3467</f>
        <v xml:space="preserve">분기 </v>
      </c>
      <c r="M3470" s="56" t="str">
        <f>작성용!U3467</f>
        <v>2025.03.31</v>
      </c>
      <c r="N3470" s="56" t="str">
        <f>작성용!V3467</f>
        <v>사전등록</v>
      </c>
      <c r="O3470" s="56" t="str">
        <f>작성용!W3467</f>
        <v>사전등록</v>
      </c>
      <c r="P3470" s="56" t="str">
        <f>작성용!X3467</f>
        <v>-</v>
      </c>
      <c r="Q3470" s="57" t="str">
        <f>작성용!AD3467</f>
        <v>대체평가3사업본부</v>
      </c>
      <c r="R3470" s="59">
        <f>작성용!AE3467</f>
        <v>0</v>
      </c>
      <c r="S3470" s="57" t="str">
        <f>작성용!AF3467</f>
        <v>대체평가3사업본부</v>
      </c>
      <c r="T3470" s="60" t="str">
        <f>작성용!AG3467</f>
        <v>조용원</v>
      </c>
      <c r="U3470" s="60" t="str">
        <f>작성용!AH3467</f>
        <v>조용원</v>
      </c>
      <c r="V3470" s="55">
        <f>작성용!AA3467</f>
        <v>202503</v>
      </c>
      <c r="W3470" s="57" t="str">
        <f>작성용!AC3467</f>
        <v>[T]기타보험기관[1본부]</v>
      </c>
      <c r="X3470" s="57" t="str">
        <f>작성용!O3467</f>
        <v>한승화책임</v>
      </c>
      <c r="Y3470" s="57" t="str">
        <f>작성용!P3467</f>
        <v>02-758-7418,02-758-7581</v>
      </c>
      <c r="Z3470" s="57" t="str">
        <f>작성용!Q3467</f>
        <v>seu.han@samsung.com</v>
      </c>
      <c r="AA3470" s="55" t="str">
        <f>작성용!AJ3467</f>
        <v>-</v>
      </c>
      <c r="AB3470" s="55">
        <f>작성용!AB3467</f>
        <v>0</v>
      </c>
    </row>
    <row r="3471" spans="1:28" s="11" customFormat="1" ht="16.5" hidden="1" customHeight="1" x14ac:dyDescent="0.3">
      <c r="A3471" s="53">
        <f>작성용!AL3468</f>
        <v>3467</v>
      </c>
      <c r="B3471" s="54" t="str">
        <f>작성용!AI3468</f>
        <v>가평가</v>
      </c>
      <c r="C3471" s="55" t="str">
        <f>작성용!AK3468</f>
        <v>개별종목</v>
      </c>
      <c r="D3471" s="56">
        <f>작성용!T3468</f>
        <v>45702</v>
      </c>
      <c r="E3471" s="57" t="str">
        <f>작성용!B3468</f>
        <v>삼성화재</v>
      </c>
      <c r="F3471" s="57" t="str">
        <f>작성용!C3468</f>
        <v>재평가</v>
      </c>
      <c r="G3471" s="57" t="str">
        <f>작성용!D3468</f>
        <v>다올KTBSwissLifeCoreInfra일반사모투자신탁제1호</v>
      </c>
      <c r="H3471" s="58" t="str">
        <f>작성용!E3468</f>
        <v>KBP2022090013</v>
      </c>
      <c r="I3471" s="57" t="str">
        <f>작성용!F3468</f>
        <v>B02</v>
      </c>
      <c r="J3471" s="57">
        <f>작성용!G3468</f>
        <v>0</v>
      </c>
      <c r="K3471" s="57" t="str">
        <f>작성용!H3468</f>
        <v>-</v>
      </c>
      <c r="L3471" s="57" t="str">
        <f>작성용!N3468</f>
        <v xml:space="preserve">분기 </v>
      </c>
      <c r="M3471" s="56" t="str">
        <f>작성용!U3468</f>
        <v>2025.03.31</v>
      </c>
      <c r="N3471" s="56" t="str">
        <f>작성용!V3468</f>
        <v>사전등록</v>
      </c>
      <c r="O3471" s="56" t="str">
        <f>작성용!W3468</f>
        <v>사전등록</v>
      </c>
      <c r="P3471" s="56" t="str">
        <f>작성용!X3468</f>
        <v>-</v>
      </c>
      <c r="Q3471" s="57" t="str">
        <f>작성용!AD3468</f>
        <v>대체평가3사업본부</v>
      </c>
      <c r="R3471" s="59">
        <f>작성용!AE3468</f>
        <v>0</v>
      </c>
      <c r="S3471" s="57" t="str">
        <f>작성용!AF3468</f>
        <v>대체평가3사업본부</v>
      </c>
      <c r="T3471" s="60" t="str">
        <f>작성용!AG3468</f>
        <v>조용원</v>
      </c>
      <c r="U3471" s="60" t="str">
        <f>작성용!AH3468</f>
        <v>조용원</v>
      </c>
      <c r="V3471" s="55">
        <f>작성용!AA3468</f>
        <v>202503</v>
      </c>
      <c r="W3471" s="57" t="str">
        <f>작성용!AC3468</f>
        <v>[T]기타보험기관[1본부]</v>
      </c>
      <c r="X3471" s="57" t="str">
        <f>작성용!O3468</f>
        <v>한승화책임</v>
      </c>
      <c r="Y3471" s="57" t="str">
        <f>작성용!P3468</f>
        <v>02-758-7418,02-758-7581</v>
      </c>
      <c r="Z3471" s="57" t="str">
        <f>작성용!Q3468</f>
        <v>seu.han@samsung.com</v>
      </c>
      <c r="AA3471" s="55" t="str">
        <f>작성용!AJ3468</f>
        <v>-</v>
      </c>
      <c r="AB3471" s="55">
        <f>작성용!AB3468</f>
        <v>0</v>
      </c>
    </row>
    <row r="3472" spans="1:28" s="11" customFormat="1" ht="16.5" hidden="1" customHeight="1" x14ac:dyDescent="0.3">
      <c r="A3472" s="53">
        <f>작성용!AL3469</f>
        <v>3468</v>
      </c>
      <c r="B3472" s="54" t="str">
        <f>작성용!AI3469</f>
        <v>가평가</v>
      </c>
      <c r="C3472" s="55" t="str">
        <f>작성용!AK3469</f>
        <v>개별종목</v>
      </c>
      <c r="D3472" s="56">
        <f>작성용!T3469</f>
        <v>45702</v>
      </c>
      <c r="E3472" s="57" t="str">
        <f>작성용!B3469</f>
        <v>삼성화재</v>
      </c>
      <c r="F3472" s="57" t="str">
        <f>작성용!C3469</f>
        <v>재평가</v>
      </c>
      <c r="G3472" s="57" t="str">
        <f>작성용!D3469</f>
        <v>마스턴일반사모부동산투자신탁제164-1호1종</v>
      </c>
      <c r="H3472" s="58" t="str">
        <f>작성용!E3469</f>
        <v>KBP2022090014</v>
      </c>
      <c r="I3472" s="57" t="str">
        <f>작성용!F3469</f>
        <v>B02</v>
      </c>
      <c r="J3472" s="57">
        <f>작성용!G3469</f>
        <v>0</v>
      </c>
      <c r="K3472" s="57" t="str">
        <f>작성용!H3469</f>
        <v>-</v>
      </c>
      <c r="L3472" s="57" t="str">
        <f>작성용!N3469</f>
        <v xml:space="preserve">분기 </v>
      </c>
      <c r="M3472" s="56" t="str">
        <f>작성용!U3469</f>
        <v>2025.03.31</v>
      </c>
      <c r="N3472" s="56" t="str">
        <f>작성용!V3469</f>
        <v>사전등록</v>
      </c>
      <c r="O3472" s="56" t="str">
        <f>작성용!W3469</f>
        <v>사전등록</v>
      </c>
      <c r="P3472" s="56" t="str">
        <f>작성용!X3469</f>
        <v>-</v>
      </c>
      <c r="Q3472" s="57" t="str">
        <f>작성용!AD3469</f>
        <v>대체평가3사업본부</v>
      </c>
      <c r="R3472" s="59">
        <f>작성용!AE3469</f>
        <v>0</v>
      </c>
      <c r="S3472" s="57" t="str">
        <f>작성용!AF3469</f>
        <v>대체평가3사업본부</v>
      </c>
      <c r="T3472" s="60" t="str">
        <f>작성용!AG3469</f>
        <v>조용원</v>
      </c>
      <c r="U3472" s="60" t="str">
        <f>작성용!AH3469</f>
        <v>조용원</v>
      </c>
      <c r="V3472" s="55">
        <f>작성용!AA3469</f>
        <v>202503</v>
      </c>
      <c r="W3472" s="57" t="str">
        <f>작성용!AC3469</f>
        <v>[T]기타보험기관[1본부]</v>
      </c>
      <c r="X3472" s="57" t="str">
        <f>작성용!O3469</f>
        <v>한승화책임</v>
      </c>
      <c r="Y3472" s="57" t="str">
        <f>작성용!P3469</f>
        <v>02-758-7418,02-758-7581</v>
      </c>
      <c r="Z3472" s="57" t="str">
        <f>작성용!Q3469</f>
        <v>seu.han@samsung.com</v>
      </c>
      <c r="AA3472" s="55" t="str">
        <f>작성용!AJ3469</f>
        <v>-</v>
      </c>
      <c r="AB3472" s="55">
        <f>작성용!AB3469</f>
        <v>0</v>
      </c>
    </row>
    <row r="3473" spans="1:28" s="11" customFormat="1" ht="16.5" hidden="1" customHeight="1" x14ac:dyDescent="0.3">
      <c r="A3473" s="53">
        <f>작성용!AL3470</f>
        <v>3469</v>
      </c>
      <c r="B3473" s="54" t="str">
        <f>작성용!AI3470</f>
        <v>가평가</v>
      </c>
      <c r="C3473" s="55" t="str">
        <f>작성용!AK3470</f>
        <v>개별종목</v>
      </c>
      <c r="D3473" s="56">
        <f>작성용!T3470</f>
        <v>45702</v>
      </c>
      <c r="E3473" s="57" t="str">
        <f>작성용!B3470</f>
        <v>삼성화재</v>
      </c>
      <c r="F3473" s="57" t="str">
        <f>작성용!C3470</f>
        <v>재평가</v>
      </c>
      <c r="G3473" s="57" t="str">
        <f>작성용!D3470</f>
        <v>삼성SRA국내담보대출일반사모부동산투자신탁제1호</v>
      </c>
      <c r="H3473" s="58" t="str">
        <f>작성용!E3470</f>
        <v>KBP2022090008</v>
      </c>
      <c r="I3473" s="57" t="str">
        <f>작성용!F3470</f>
        <v>B02</v>
      </c>
      <c r="J3473" s="57">
        <f>작성용!G3470</f>
        <v>0</v>
      </c>
      <c r="K3473" s="57" t="str">
        <f>작성용!H3470</f>
        <v>-</v>
      </c>
      <c r="L3473" s="57" t="str">
        <f>작성용!N3470</f>
        <v xml:space="preserve">분기 </v>
      </c>
      <c r="M3473" s="56" t="str">
        <f>작성용!U3470</f>
        <v>2025.03.31</v>
      </c>
      <c r="N3473" s="56" t="str">
        <f>작성용!V3470</f>
        <v>사전등록</v>
      </c>
      <c r="O3473" s="56" t="str">
        <f>작성용!W3470</f>
        <v>사전등록</v>
      </c>
      <c r="P3473" s="56" t="str">
        <f>작성용!X3470</f>
        <v>-</v>
      </c>
      <c r="Q3473" s="57" t="str">
        <f>작성용!AD3470</f>
        <v>대체평가3사업본부</v>
      </c>
      <c r="R3473" s="59">
        <f>작성용!AE3470</f>
        <v>0</v>
      </c>
      <c r="S3473" s="57" t="str">
        <f>작성용!AF3470</f>
        <v>대체평가3사업본부</v>
      </c>
      <c r="T3473" s="60" t="str">
        <f>작성용!AG3470</f>
        <v>조용원</v>
      </c>
      <c r="U3473" s="60" t="str">
        <f>작성용!AH3470</f>
        <v>조용원</v>
      </c>
      <c r="V3473" s="55">
        <f>작성용!AA3470</f>
        <v>202503</v>
      </c>
      <c r="W3473" s="57" t="str">
        <f>작성용!AC3470</f>
        <v>[T]기타보험기관[1본부]</v>
      </c>
      <c r="X3473" s="57" t="str">
        <f>작성용!O3470</f>
        <v>한승화책임</v>
      </c>
      <c r="Y3473" s="57" t="str">
        <f>작성용!P3470</f>
        <v>02-758-7418,02-758-7581</v>
      </c>
      <c r="Z3473" s="57" t="str">
        <f>작성용!Q3470</f>
        <v>seu.han@samsung.com</v>
      </c>
      <c r="AA3473" s="55" t="str">
        <f>작성용!AJ3470</f>
        <v>-</v>
      </c>
      <c r="AB3473" s="55">
        <f>작성용!AB3470</f>
        <v>0</v>
      </c>
    </row>
    <row r="3474" spans="1:28" s="11" customFormat="1" ht="16.5" hidden="1" customHeight="1" x14ac:dyDescent="0.3">
      <c r="A3474" s="53">
        <f>작성용!AL3471</f>
        <v>3470</v>
      </c>
      <c r="B3474" s="54" t="str">
        <f>작성용!AI3471</f>
        <v>가평가</v>
      </c>
      <c r="C3474" s="55" t="str">
        <f>작성용!AK3471</f>
        <v>개별종목</v>
      </c>
      <c r="D3474" s="56">
        <f>작성용!T3471</f>
        <v>45702</v>
      </c>
      <c r="E3474" s="57" t="str">
        <f>작성용!B3471</f>
        <v>삼성화재</v>
      </c>
      <c r="F3474" s="57" t="str">
        <f>작성용!C3471</f>
        <v>재평가</v>
      </c>
      <c r="G3474" s="57" t="str">
        <f>작성용!D3471</f>
        <v>삼성SRA미국파트너십전략일반사모부동산子투자신탁제1호</v>
      </c>
      <c r="H3474" s="58" t="str">
        <f>작성용!E3471</f>
        <v>KBP2022090015</v>
      </c>
      <c r="I3474" s="57" t="str">
        <f>작성용!F3471</f>
        <v>B02</v>
      </c>
      <c r="J3474" s="57">
        <f>작성용!G3471</f>
        <v>0</v>
      </c>
      <c r="K3474" s="57" t="str">
        <f>작성용!H3471</f>
        <v>-</v>
      </c>
      <c r="L3474" s="57" t="str">
        <f>작성용!N3471</f>
        <v xml:space="preserve">분기 </v>
      </c>
      <c r="M3474" s="56" t="str">
        <f>작성용!U3471</f>
        <v>2025.03.31</v>
      </c>
      <c r="N3474" s="56" t="str">
        <f>작성용!V3471</f>
        <v>사전등록</v>
      </c>
      <c r="O3474" s="56" t="str">
        <f>작성용!W3471</f>
        <v>사전등록</v>
      </c>
      <c r="P3474" s="56" t="str">
        <f>작성용!X3471</f>
        <v>-</v>
      </c>
      <c r="Q3474" s="57" t="str">
        <f>작성용!AD3471</f>
        <v>대체평가3사업본부</v>
      </c>
      <c r="R3474" s="59">
        <f>작성용!AE3471</f>
        <v>0</v>
      </c>
      <c r="S3474" s="57" t="str">
        <f>작성용!AF3471</f>
        <v>대체평가3사업본부</v>
      </c>
      <c r="T3474" s="60" t="str">
        <f>작성용!AG3471</f>
        <v>조용원</v>
      </c>
      <c r="U3474" s="60" t="str">
        <f>작성용!AH3471</f>
        <v>조용원</v>
      </c>
      <c r="V3474" s="55">
        <f>작성용!AA3471</f>
        <v>202503</v>
      </c>
      <c r="W3474" s="57" t="str">
        <f>작성용!AC3471</f>
        <v>[T]기타보험기관[1본부]</v>
      </c>
      <c r="X3474" s="57" t="str">
        <f>작성용!O3471</f>
        <v>한승화책임</v>
      </c>
      <c r="Y3474" s="57" t="str">
        <f>작성용!P3471</f>
        <v>02-758-7418,02-758-7581</v>
      </c>
      <c r="Z3474" s="57" t="str">
        <f>작성용!Q3471</f>
        <v>seu.han@samsung.com</v>
      </c>
      <c r="AA3474" s="55" t="str">
        <f>작성용!AJ3471</f>
        <v>-</v>
      </c>
      <c r="AB3474" s="55">
        <f>작성용!AB3471</f>
        <v>0</v>
      </c>
    </row>
    <row r="3475" spans="1:28" s="11" customFormat="1" ht="16.5" hidden="1" customHeight="1" x14ac:dyDescent="0.3">
      <c r="A3475" s="53">
        <f>작성용!AL3472</f>
        <v>3471</v>
      </c>
      <c r="B3475" s="54" t="str">
        <f>작성용!AI3472</f>
        <v>-</v>
      </c>
      <c r="C3475" s="55" t="str">
        <f>작성용!AK3472</f>
        <v>개별종목</v>
      </c>
      <c r="D3475" s="56">
        <f>작성용!T3472</f>
        <v>45702</v>
      </c>
      <c r="E3475" s="57" t="str">
        <f>작성용!B3472</f>
        <v>삼성화재</v>
      </c>
      <c r="F3475" s="57" t="str">
        <f>작성용!C3472</f>
        <v>재평가</v>
      </c>
      <c r="G3475" s="57" t="str">
        <f>작성용!D3472</f>
        <v>삼성SRA일반사모부동산투자신탁제80호1종</v>
      </c>
      <c r="H3475" s="58" t="str">
        <f>작성용!E3472</f>
        <v>KBP2022090016</v>
      </c>
      <c r="I3475" s="57" t="str">
        <f>작성용!F3472</f>
        <v>B02</v>
      </c>
      <c r="J3475" s="57">
        <f>작성용!G3472</f>
        <v>0</v>
      </c>
      <c r="K3475" s="57" t="str">
        <f>작성용!H3472</f>
        <v>-</v>
      </c>
      <c r="L3475" s="57" t="str">
        <f>작성용!N3472</f>
        <v xml:space="preserve">분기 </v>
      </c>
      <c r="M3475" s="56" t="str">
        <f>작성용!U3472</f>
        <v>2025.03.31</v>
      </c>
      <c r="N3475" s="56" t="str">
        <f>작성용!V3472</f>
        <v>사전등록</v>
      </c>
      <c r="O3475" s="56" t="str">
        <f>작성용!W3472</f>
        <v>사전등록</v>
      </c>
      <c r="P3475" s="56" t="str">
        <f>작성용!X3472</f>
        <v>-</v>
      </c>
      <c r="Q3475" s="57" t="str">
        <f>작성용!AD3472</f>
        <v>대체평가3사업본부</v>
      </c>
      <c r="R3475" s="59">
        <f>작성용!AE3472</f>
        <v>0</v>
      </c>
      <c r="S3475" s="57" t="str">
        <f>작성용!AF3472</f>
        <v>대체평가3사업본부</v>
      </c>
      <c r="T3475" s="60" t="str">
        <f>작성용!AG3472</f>
        <v>조용원</v>
      </c>
      <c r="U3475" s="60" t="str">
        <f>작성용!AH3472</f>
        <v>조용원</v>
      </c>
      <c r="V3475" s="55">
        <f>작성용!AA3472</f>
        <v>202503</v>
      </c>
      <c r="W3475" s="57" t="str">
        <f>작성용!AC3472</f>
        <v>[T]기타보험기관[1본부]</v>
      </c>
      <c r="X3475" s="57" t="str">
        <f>작성용!O3472</f>
        <v>한승화책임</v>
      </c>
      <c r="Y3475" s="57" t="str">
        <f>작성용!P3472</f>
        <v>02-758-7418,02-758-7581</v>
      </c>
      <c r="Z3475" s="57" t="str">
        <f>작성용!Q3472</f>
        <v>seu.han@samsung.com</v>
      </c>
      <c r="AA3475" s="55" t="str">
        <f>작성용!AJ3472</f>
        <v>-</v>
      </c>
      <c r="AB3475" s="55">
        <f>작성용!AB3472</f>
        <v>0</v>
      </c>
    </row>
    <row r="3476" spans="1:28" s="11" customFormat="1" ht="16.5" hidden="1" customHeight="1" x14ac:dyDescent="0.3">
      <c r="A3476" s="53">
        <f>작성용!AL3473</f>
        <v>3472</v>
      </c>
      <c r="B3476" s="54" t="str">
        <f>작성용!AI3473</f>
        <v>가평가</v>
      </c>
      <c r="C3476" s="55" t="str">
        <f>작성용!AK3473</f>
        <v>개별종목</v>
      </c>
      <c r="D3476" s="56">
        <f>작성용!T3473</f>
        <v>45702</v>
      </c>
      <c r="E3476" s="57" t="str">
        <f>작성용!B3473</f>
        <v>삼성화재</v>
      </c>
      <c r="F3476" s="57" t="str">
        <f>작성용!C3473</f>
        <v>재평가</v>
      </c>
      <c r="G3476" s="57" t="str">
        <f>작성용!D3473</f>
        <v>이지스일반사모부동산투자신탁제463-1호(1종)</v>
      </c>
      <c r="H3476" s="58" t="str">
        <f>작성용!E3473</f>
        <v>KBP2022090017</v>
      </c>
      <c r="I3476" s="57" t="str">
        <f>작성용!F3473</f>
        <v>B02</v>
      </c>
      <c r="J3476" s="57">
        <f>작성용!G3473</f>
        <v>0</v>
      </c>
      <c r="K3476" s="57" t="str">
        <f>작성용!H3473</f>
        <v>-</v>
      </c>
      <c r="L3476" s="57" t="str">
        <f>작성용!N3473</f>
        <v xml:space="preserve">분기 </v>
      </c>
      <c r="M3476" s="56" t="str">
        <f>작성용!U3473</f>
        <v>2025.03.31</v>
      </c>
      <c r="N3476" s="56" t="str">
        <f>작성용!V3473</f>
        <v>사전등록</v>
      </c>
      <c r="O3476" s="56" t="str">
        <f>작성용!W3473</f>
        <v>사전등록</v>
      </c>
      <c r="P3476" s="56" t="str">
        <f>작성용!X3473</f>
        <v>-</v>
      </c>
      <c r="Q3476" s="57" t="str">
        <f>작성용!AD3473</f>
        <v>대체평가3사업본부</v>
      </c>
      <c r="R3476" s="59">
        <f>작성용!AE3473</f>
        <v>0</v>
      </c>
      <c r="S3476" s="57" t="str">
        <f>작성용!AF3473</f>
        <v>대체평가3사업본부</v>
      </c>
      <c r="T3476" s="60" t="str">
        <f>작성용!AG3473</f>
        <v>조용원</v>
      </c>
      <c r="U3476" s="60" t="str">
        <f>작성용!AH3473</f>
        <v>조용원</v>
      </c>
      <c r="V3476" s="55">
        <f>작성용!AA3473</f>
        <v>202503</v>
      </c>
      <c r="W3476" s="57" t="str">
        <f>작성용!AC3473</f>
        <v>[T]기타보험기관[1본부]</v>
      </c>
      <c r="X3476" s="57" t="str">
        <f>작성용!O3473</f>
        <v>한승화책임</v>
      </c>
      <c r="Y3476" s="57" t="str">
        <f>작성용!P3473</f>
        <v>02-758-7418,02-758-7581</v>
      </c>
      <c r="Z3476" s="57" t="str">
        <f>작성용!Q3473</f>
        <v>seu.han@samsung.com</v>
      </c>
      <c r="AA3476" s="55" t="str">
        <f>작성용!AJ3473</f>
        <v>-</v>
      </c>
      <c r="AB3476" s="55">
        <f>작성용!AB3473</f>
        <v>0</v>
      </c>
    </row>
    <row r="3477" spans="1:28" s="11" customFormat="1" ht="16.5" hidden="1" customHeight="1" x14ac:dyDescent="0.3">
      <c r="A3477" s="53">
        <f>작성용!AL3474</f>
        <v>3473</v>
      </c>
      <c r="B3477" s="54" t="str">
        <f>작성용!AI3474</f>
        <v>가평가</v>
      </c>
      <c r="C3477" s="55" t="str">
        <f>작성용!AK3474</f>
        <v>개별종목</v>
      </c>
      <c r="D3477" s="56">
        <f>작성용!T3474</f>
        <v>45702</v>
      </c>
      <c r="E3477" s="57" t="str">
        <f>작성용!B3474</f>
        <v>삼성화재</v>
      </c>
      <c r="F3477" s="57" t="str">
        <f>작성용!C3474</f>
        <v>재평가</v>
      </c>
      <c r="G3477" s="57" t="str">
        <f>작성용!D3474</f>
        <v>템플턴하나풍력발전사모투자신탁</v>
      </c>
      <c r="H3477" s="58" t="str">
        <f>작성용!E3474</f>
        <v>KBP2022090018</v>
      </c>
      <c r="I3477" s="57" t="str">
        <f>작성용!F3474</f>
        <v>B02</v>
      </c>
      <c r="J3477" s="57">
        <f>작성용!G3474</f>
        <v>0</v>
      </c>
      <c r="K3477" s="57" t="str">
        <f>작성용!H3474</f>
        <v>-</v>
      </c>
      <c r="L3477" s="57" t="str">
        <f>작성용!N3474</f>
        <v xml:space="preserve">분기 </v>
      </c>
      <c r="M3477" s="56" t="str">
        <f>작성용!U3474</f>
        <v>2025.03.31</v>
      </c>
      <c r="N3477" s="56" t="str">
        <f>작성용!V3474</f>
        <v>사전등록</v>
      </c>
      <c r="O3477" s="56" t="str">
        <f>작성용!W3474</f>
        <v>사전등록</v>
      </c>
      <c r="P3477" s="56" t="str">
        <f>작성용!X3474</f>
        <v>-</v>
      </c>
      <c r="Q3477" s="57" t="str">
        <f>작성용!AD3474</f>
        <v>대체평가3사업본부</v>
      </c>
      <c r="R3477" s="59">
        <f>작성용!AE3474</f>
        <v>0</v>
      </c>
      <c r="S3477" s="57" t="str">
        <f>작성용!AF3474</f>
        <v>대체평가3사업본부</v>
      </c>
      <c r="T3477" s="60" t="str">
        <f>작성용!AG3474</f>
        <v>조용원</v>
      </c>
      <c r="U3477" s="60" t="str">
        <f>작성용!AH3474</f>
        <v>조용원</v>
      </c>
      <c r="V3477" s="55">
        <f>작성용!AA3474</f>
        <v>202503</v>
      </c>
      <c r="W3477" s="57" t="str">
        <f>작성용!AC3474</f>
        <v>[T]기타보험기관[1본부]</v>
      </c>
      <c r="X3477" s="57" t="str">
        <f>작성용!O3474</f>
        <v>한승화책임</v>
      </c>
      <c r="Y3477" s="57" t="str">
        <f>작성용!P3474</f>
        <v>02-758-7418,02-758-7581</v>
      </c>
      <c r="Z3477" s="57" t="str">
        <f>작성용!Q3474</f>
        <v>seu.han@samsung.com</v>
      </c>
      <c r="AA3477" s="55" t="str">
        <f>작성용!AJ3474</f>
        <v>-</v>
      </c>
      <c r="AB3477" s="55">
        <f>작성용!AB3474</f>
        <v>0</v>
      </c>
    </row>
    <row r="3478" spans="1:28" s="11" customFormat="1" ht="16.5" hidden="1" customHeight="1" x14ac:dyDescent="0.3">
      <c r="A3478" s="53">
        <f>작성용!AL3475</f>
        <v>3474</v>
      </c>
      <c r="B3478" s="54" t="str">
        <f>작성용!AI3475</f>
        <v>가평가</v>
      </c>
      <c r="C3478" s="55" t="str">
        <f>작성용!AK3475</f>
        <v>개별종목</v>
      </c>
      <c r="D3478" s="56">
        <f>작성용!T3475</f>
        <v>45702</v>
      </c>
      <c r="E3478" s="57" t="str">
        <f>작성용!B3475</f>
        <v>삼성화재</v>
      </c>
      <c r="F3478" s="57" t="str">
        <f>작성용!C3475</f>
        <v>재평가</v>
      </c>
      <c r="G3478" s="57" t="str">
        <f>작성용!D3475</f>
        <v>트러스톤글로벌인프라Debt일반사모투자신탁제2호</v>
      </c>
      <c r="H3478" s="58" t="str">
        <f>작성용!E3475</f>
        <v>KBP2022090019</v>
      </c>
      <c r="I3478" s="57" t="str">
        <f>작성용!F3475</f>
        <v>B02</v>
      </c>
      <c r="J3478" s="57">
        <f>작성용!G3475</f>
        <v>0</v>
      </c>
      <c r="K3478" s="57" t="str">
        <f>작성용!H3475</f>
        <v>-</v>
      </c>
      <c r="L3478" s="57" t="str">
        <f>작성용!N3475</f>
        <v xml:space="preserve">분기 </v>
      </c>
      <c r="M3478" s="56" t="str">
        <f>작성용!U3475</f>
        <v>2025.03.31</v>
      </c>
      <c r="N3478" s="56" t="str">
        <f>작성용!V3475</f>
        <v>사전등록</v>
      </c>
      <c r="O3478" s="56" t="str">
        <f>작성용!W3475</f>
        <v>사전등록</v>
      </c>
      <c r="P3478" s="56" t="str">
        <f>작성용!X3475</f>
        <v>-</v>
      </c>
      <c r="Q3478" s="57" t="str">
        <f>작성용!AD3475</f>
        <v>대체평가3사업본부</v>
      </c>
      <c r="R3478" s="59">
        <f>작성용!AE3475</f>
        <v>0</v>
      </c>
      <c r="S3478" s="57" t="str">
        <f>작성용!AF3475</f>
        <v>대체평가3사업본부</v>
      </c>
      <c r="T3478" s="60" t="str">
        <f>작성용!AG3475</f>
        <v>조용원</v>
      </c>
      <c r="U3478" s="60" t="str">
        <f>작성용!AH3475</f>
        <v>조용원</v>
      </c>
      <c r="V3478" s="55">
        <f>작성용!AA3475</f>
        <v>202503</v>
      </c>
      <c r="W3478" s="57" t="str">
        <f>작성용!AC3475</f>
        <v>[T]기타보험기관[1본부]</v>
      </c>
      <c r="X3478" s="57" t="str">
        <f>작성용!O3475</f>
        <v>한승화책임</v>
      </c>
      <c r="Y3478" s="57" t="str">
        <f>작성용!P3475</f>
        <v>02-758-7418,02-758-7581</v>
      </c>
      <c r="Z3478" s="57" t="str">
        <f>작성용!Q3475</f>
        <v>seu.han@samsung.com</v>
      </c>
      <c r="AA3478" s="55" t="str">
        <f>작성용!AJ3475</f>
        <v>-</v>
      </c>
      <c r="AB3478" s="55">
        <f>작성용!AB3475</f>
        <v>0</v>
      </c>
    </row>
    <row r="3479" spans="1:28" s="11" customFormat="1" ht="16.5" hidden="1" customHeight="1" x14ac:dyDescent="0.3">
      <c r="A3479" s="53">
        <f>작성용!AL3476</f>
        <v>3475</v>
      </c>
      <c r="B3479" s="54" t="str">
        <f>작성용!AI3476</f>
        <v>가평가</v>
      </c>
      <c r="C3479" s="55" t="str">
        <f>작성용!AK3476</f>
        <v>개별종목</v>
      </c>
      <c r="D3479" s="56">
        <f>작성용!T3476</f>
        <v>45702</v>
      </c>
      <c r="E3479" s="57" t="str">
        <f>작성용!B3476</f>
        <v>삼성화재</v>
      </c>
      <c r="F3479" s="57" t="str">
        <f>작성용!C3476</f>
        <v>재평가</v>
      </c>
      <c r="G3479" s="57" t="str">
        <f>작성용!D3476</f>
        <v>iM에셋ESG운송인프라일반사모투자신탁</v>
      </c>
      <c r="H3479" s="58" t="str">
        <f>작성용!E3476</f>
        <v>KBP2022090020</v>
      </c>
      <c r="I3479" s="57" t="str">
        <f>작성용!F3476</f>
        <v>B02</v>
      </c>
      <c r="J3479" s="57">
        <f>작성용!G3476</f>
        <v>0</v>
      </c>
      <c r="K3479" s="57" t="str">
        <f>작성용!H3476</f>
        <v>-</v>
      </c>
      <c r="L3479" s="57" t="str">
        <f>작성용!N3476</f>
        <v xml:space="preserve">분기 </v>
      </c>
      <c r="M3479" s="56" t="str">
        <f>작성용!U3476</f>
        <v>2025.03.31</v>
      </c>
      <c r="N3479" s="56" t="str">
        <f>작성용!V3476</f>
        <v>사전등록</v>
      </c>
      <c r="O3479" s="56" t="str">
        <f>작성용!W3476</f>
        <v>사전등록</v>
      </c>
      <c r="P3479" s="56" t="str">
        <f>작성용!X3476</f>
        <v>-</v>
      </c>
      <c r="Q3479" s="57" t="str">
        <f>작성용!AD3476</f>
        <v>대체평가3사업본부</v>
      </c>
      <c r="R3479" s="59">
        <f>작성용!AE3476</f>
        <v>0</v>
      </c>
      <c r="S3479" s="57" t="str">
        <f>작성용!AF3476</f>
        <v>대체평가3사업본부</v>
      </c>
      <c r="T3479" s="60" t="str">
        <f>작성용!AG3476</f>
        <v>조용원</v>
      </c>
      <c r="U3479" s="60" t="str">
        <f>작성용!AH3476</f>
        <v>조용원</v>
      </c>
      <c r="V3479" s="55">
        <f>작성용!AA3476</f>
        <v>202503</v>
      </c>
      <c r="W3479" s="57" t="str">
        <f>작성용!AC3476</f>
        <v>[T]기타보험기관[1본부]</v>
      </c>
      <c r="X3479" s="57" t="str">
        <f>작성용!O3476</f>
        <v>한승화책임</v>
      </c>
      <c r="Y3479" s="57" t="str">
        <f>작성용!P3476</f>
        <v>02-758-7418,02-758-7581</v>
      </c>
      <c r="Z3479" s="57" t="str">
        <f>작성용!Q3476</f>
        <v>seu.han@samsung.com</v>
      </c>
      <c r="AA3479" s="55" t="str">
        <f>작성용!AJ3476</f>
        <v>-</v>
      </c>
      <c r="AB3479" s="55">
        <f>작성용!AB3476</f>
        <v>0</v>
      </c>
    </row>
    <row r="3480" spans="1:28" s="11" customFormat="1" ht="16.5" hidden="1" customHeight="1" x14ac:dyDescent="0.3">
      <c r="A3480" s="53">
        <f>작성용!AL3477</f>
        <v>3476</v>
      </c>
      <c r="B3480" s="54" t="str">
        <f>작성용!AI3477</f>
        <v>가평가</v>
      </c>
      <c r="C3480" s="55" t="str">
        <f>작성용!AK3477</f>
        <v>개별종목</v>
      </c>
      <c r="D3480" s="56">
        <f>작성용!T3477</f>
        <v>45702</v>
      </c>
      <c r="E3480" s="57" t="str">
        <f>작성용!B3477</f>
        <v>삼성화재</v>
      </c>
      <c r="F3480" s="57" t="str">
        <f>작성용!C3477</f>
        <v>재평가</v>
      </c>
      <c r="G3480" s="57" t="str">
        <f>작성용!D3477</f>
        <v>한강태양광발전일반사모특별자산투자신탁제10호</v>
      </c>
      <c r="H3480" s="58" t="str">
        <f>작성용!E3477</f>
        <v>KBP2022090021</v>
      </c>
      <c r="I3480" s="57" t="str">
        <f>작성용!F3477</f>
        <v>B02</v>
      </c>
      <c r="J3480" s="57">
        <f>작성용!G3477</f>
        <v>0</v>
      </c>
      <c r="K3480" s="57" t="str">
        <f>작성용!H3477</f>
        <v>-</v>
      </c>
      <c r="L3480" s="57" t="str">
        <f>작성용!N3477</f>
        <v xml:space="preserve">분기 </v>
      </c>
      <c r="M3480" s="56" t="str">
        <f>작성용!U3477</f>
        <v>2025.03.31</v>
      </c>
      <c r="N3480" s="56" t="str">
        <f>작성용!V3477</f>
        <v>사전등록</v>
      </c>
      <c r="O3480" s="56" t="str">
        <f>작성용!W3477</f>
        <v>사전등록</v>
      </c>
      <c r="P3480" s="56" t="str">
        <f>작성용!X3477</f>
        <v>-</v>
      </c>
      <c r="Q3480" s="57" t="str">
        <f>작성용!AD3477</f>
        <v>대체평가3사업본부</v>
      </c>
      <c r="R3480" s="59">
        <f>작성용!AE3477</f>
        <v>0</v>
      </c>
      <c r="S3480" s="57" t="str">
        <f>작성용!AF3477</f>
        <v>대체평가3사업본부</v>
      </c>
      <c r="T3480" s="60" t="str">
        <f>작성용!AG3477</f>
        <v>조용원</v>
      </c>
      <c r="U3480" s="60" t="str">
        <f>작성용!AH3477</f>
        <v>조용원</v>
      </c>
      <c r="V3480" s="55">
        <f>작성용!AA3477</f>
        <v>202503</v>
      </c>
      <c r="W3480" s="57" t="str">
        <f>작성용!AC3477</f>
        <v>[T]기타보험기관[1본부]</v>
      </c>
      <c r="X3480" s="57" t="str">
        <f>작성용!O3477</f>
        <v>한승화책임</v>
      </c>
      <c r="Y3480" s="57" t="str">
        <f>작성용!P3477</f>
        <v>02-758-7418,02-758-7581</v>
      </c>
      <c r="Z3480" s="57" t="str">
        <f>작성용!Q3477</f>
        <v>seu.han@samsung.com</v>
      </c>
      <c r="AA3480" s="55" t="str">
        <f>작성용!AJ3477</f>
        <v>-</v>
      </c>
      <c r="AB3480" s="55">
        <f>작성용!AB3477</f>
        <v>0</v>
      </c>
    </row>
    <row r="3481" spans="1:28" s="11" customFormat="1" ht="16.5" hidden="1" customHeight="1" x14ac:dyDescent="0.3">
      <c r="A3481" s="53">
        <f>작성용!AL3478</f>
        <v>3477</v>
      </c>
      <c r="B3481" s="54" t="str">
        <f>작성용!AI3478</f>
        <v>가평가</v>
      </c>
      <c r="C3481" s="55" t="str">
        <f>작성용!AK3478</f>
        <v>개별종목</v>
      </c>
      <c r="D3481" s="56">
        <f>작성용!T3478</f>
        <v>45702</v>
      </c>
      <c r="E3481" s="57" t="str">
        <f>작성용!B3478</f>
        <v>삼성화재</v>
      </c>
      <c r="F3481" s="57" t="str">
        <f>작성용!C3478</f>
        <v>재평가</v>
      </c>
      <c r="G3481" s="57" t="str">
        <f>작성용!D3478</f>
        <v>KIAMCO태양광발전사모특별자산투자신탁제6호</v>
      </c>
      <c r="H3481" s="58" t="str">
        <f>작성용!E3478</f>
        <v>KBP2022120066</v>
      </c>
      <c r="I3481" s="57" t="str">
        <f>작성용!F3478</f>
        <v>B02</v>
      </c>
      <c r="J3481" s="57">
        <f>작성용!G3478</f>
        <v>0</v>
      </c>
      <c r="K3481" s="57" t="str">
        <f>작성용!H3478</f>
        <v>-</v>
      </c>
      <c r="L3481" s="57" t="str">
        <f>작성용!N3478</f>
        <v xml:space="preserve">분기 </v>
      </c>
      <c r="M3481" s="56" t="str">
        <f>작성용!U3478</f>
        <v>2025.03.31</v>
      </c>
      <c r="N3481" s="56" t="str">
        <f>작성용!V3478</f>
        <v>사전등록</v>
      </c>
      <c r="O3481" s="56" t="str">
        <f>작성용!W3478</f>
        <v>사전등록</v>
      </c>
      <c r="P3481" s="56" t="str">
        <f>작성용!X3478</f>
        <v>-</v>
      </c>
      <c r="Q3481" s="57" t="str">
        <f>작성용!AD3478</f>
        <v>대체평가3사업본부</v>
      </c>
      <c r="R3481" s="59">
        <f>작성용!AE3478</f>
        <v>0</v>
      </c>
      <c r="S3481" s="57" t="str">
        <f>작성용!AF3478</f>
        <v>대체평가3사업본부</v>
      </c>
      <c r="T3481" s="60" t="str">
        <f>작성용!AG3478</f>
        <v>조용원</v>
      </c>
      <c r="U3481" s="60" t="str">
        <f>작성용!AH3478</f>
        <v>조용원</v>
      </c>
      <c r="V3481" s="55">
        <f>작성용!AA3478</f>
        <v>202503</v>
      </c>
      <c r="W3481" s="57" t="str">
        <f>작성용!AC3478</f>
        <v>[T]기타보험기관[1본부]</v>
      </c>
      <c r="X3481" s="57" t="str">
        <f>작성용!O3478</f>
        <v>한승화책임</v>
      </c>
      <c r="Y3481" s="57" t="str">
        <f>작성용!P3478</f>
        <v>02-758-7418,02-758-7581</v>
      </c>
      <c r="Z3481" s="57" t="str">
        <f>작성용!Q3478</f>
        <v>seu.han@samsung.com</v>
      </c>
      <c r="AA3481" s="55" t="str">
        <f>작성용!AJ3478</f>
        <v>-</v>
      </c>
      <c r="AB3481" s="55">
        <f>작성용!AB3478</f>
        <v>0</v>
      </c>
    </row>
    <row r="3482" spans="1:28" s="11" customFormat="1" ht="16.5" hidden="1" customHeight="1" x14ac:dyDescent="0.3">
      <c r="A3482" s="53">
        <f>작성용!AL3479</f>
        <v>3478</v>
      </c>
      <c r="B3482" s="54" t="str">
        <f>작성용!AI3479</f>
        <v>가평가</v>
      </c>
      <c r="C3482" s="55" t="str">
        <f>작성용!AK3479</f>
        <v>개별종목</v>
      </c>
      <c r="D3482" s="56">
        <f>작성용!T3479</f>
        <v>45702</v>
      </c>
      <c r="E3482" s="57" t="str">
        <f>작성용!B3479</f>
        <v>삼성화재</v>
      </c>
      <c r="F3482" s="57" t="str">
        <f>작성용!C3479</f>
        <v>재평가</v>
      </c>
      <c r="G3482" s="57" t="str">
        <f>작성용!D3479</f>
        <v>하나대체춘천연료전지일반사모특별자산투자신탁제1호1종</v>
      </c>
      <c r="H3482" s="58" t="str">
        <f>작성용!E3479</f>
        <v>KBP2022120067</v>
      </c>
      <c r="I3482" s="57" t="str">
        <f>작성용!F3479</f>
        <v>B02</v>
      </c>
      <c r="J3482" s="57">
        <f>작성용!G3479</f>
        <v>0</v>
      </c>
      <c r="K3482" s="57" t="str">
        <f>작성용!H3479</f>
        <v>-</v>
      </c>
      <c r="L3482" s="57" t="str">
        <f>작성용!N3479</f>
        <v xml:space="preserve">분기 </v>
      </c>
      <c r="M3482" s="56" t="str">
        <f>작성용!U3479</f>
        <v>2025.03.31</v>
      </c>
      <c r="N3482" s="56" t="str">
        <f>작성용!V3479</f>
        <v>사전등록</v>
      </c>
      <c r="O3482" s="56" t="str">
        <f>작성용!W3479</f>
        <v>사전등록</v>
      </c>
      <c r="P3482" s="56" t="str">
        <f>작성용!X3479</f>
        <v>-</v>
      </c>
      <c r="Q3482" s="57" t="str">
        <f>작성용!AD3479</f>
        <v>대체평가3사업본부</v>
      </c>
      <c r="R3482" s="59">
        <f>작성용!AE3479</f>
        <v>0</v>
      </c>
      <c r="S3482" s="57" t="str">
        <f>작성용!AF3479</f>
        <v>대체평가3사업본부</v>
      </c>
      <c r="T3482" s="60" t="str">
        <f>작성용!AG3479</f>
        <v>조용원</v>
      </c>
      <c r="U3482" s="60" t="str">
        <f>작성용!AH3479</f>
        <v>조용원</v>
      </c>
      <c r="V3482" s="55">
        <f>작성용!AA3479</f>
        <v>202503</v>
      </c>
      <c r="W3482" s="57" t="str">
        <f>작성용!AC3479</f>
        <v>[T]기타보험기관[1본부]</v>
      </c>
      <c r="X3482" s="57" t="str">
        <f>작성용!O3479</f>
        <v>한승화책임</v>
      </c>
      <c r="Y3482" s="57" t="str">
        <f>작성용!P3479</f>
        <v>02-758-7418,02-758-7581</v>
      </c>
      <c r="Z3482" s="57" t="str">
        <f>작성용!Q3479</f>
        <v>seu.han@samsung.com</v>
      </c>
      <c r="AA3482" s="55" t="str">
        <f>작성용!AJ3479</f>
        <v>-</v>
      </c>
      <c r="AB3482" s="55">
        <f>작성용!AB3479</f>
        <v>0</v>
      </c>
    </row>
    <row r="3483" spans="1:28" s="11" customFormat="1" ht="16.5" hidden="1" customHeight="1" x14ac:dyDescent="0.3">
      <c r="A3483" s="53">
        <f>작성용!AL3480</f>
        <v>3479</v>
      </c>
      <c r="B3483" s="54" t="str">
        <f>작성용!AI3480</f>
        <v>가평가</v>
      </c>
      <c r="C3483" s="55" t="str">
        <f>작성용!AK3480</f>
        <v>개별종목</v>
      </c>
      <c r="D3483" s="56">
        <f>작성용!T3480</f>
        <v>45702</v>
      </c>
      <c r="E3483" s="57" t="str">
        <f>작성용!B3480</f>
        <v>삼성화재</v>
      </c>
      <c r="F3483" s="57" t="str">
        <f>작성용!C3480</f>
        <v>재평가</v>
      </c>
      <c r="G3483" s="57" t="str">
        <f>작성용!D3480</f>
        <v>한화PGIFIV글로벌인프라일반사모특별자산투자신탁32호</v>
      </c>
      <c r="H3483" s="58" t="str">
        <f>작성용!E3480</f>
        <v>KBP2022120068</v>
      </c>
      <c r="I3483" s="57" t="str">
        <f>작성용!F3480</f>
        <v>B02</v>
      </c>
      <c r="J3483" s="57">
        <f>작성용!G3480</f>
        <v>0</v>
      </c>
      <c r="K3483" s="57" t="str">
        <f>작성용!H3480</f>
        <v>-</v>
      </c>
      <c r="L3483" s="57" t="str">
        <f>작성용!N3480</f>
        <v xml:space="preserve">분기 </v>
      </c>
      <c r="M3483" s="56" t="str">
        <f>작성용!U3480</f>
        <v>2025.03.31</v>
      </c>
      <c r="N3483" s="56" t="str">
        <f>작성용!V3480</f>
        <v>사전등록</v>
      </c>
      <c r="O3483" s="56" t="str">
        <f>작성용!W3480</f>
        <v>사전등록</v>
      </c>
      <c r="P3483" s="56" t="str">
        <f>작성용!X3480</f>
        <v>-</v>
      </c>
      <c r="Q3483" s="57" t="str">
        <f>작성용!AD3480</f>
        <v>대체평가3사업본부</v>
      </c>
      <c r="R3483" s="59">
        <f>작성용!AE3480</f>
        <v>0</v>
      </c>
      <c r="S3483" s="57" t="str">
        <f>작성용!AF3480</f>
        <v>대체평가3사업본부</v>
      </c>
      <c r="T3483" s="60" t="str">
        <f>작성용!AG3480</f>
        <v>조용원</v>
      </c>
      <c r="U3483" s="60" t="str">
        <f>작성용!AH3480</f>
        <v>조용원</v>
      </c>
      <c r="V3483" s="55">
        <f>작성용!AA3480</f>
        <v>202503</v>
      </c>
      <c r="W3483" s="57" t="str">
        <f>작성용!AC3480</f>
        <v>[T]기타보험기관[1본부]</v>
      </c>
      <c r="X3483" s="57" t="str">
        <f>작성용!O3480</f>
        <v>한승화책임</v>
      </c>
      <c r="Y3483" s="57" t="str">
        <f>작성용!P3480</f>
        <v>02-758-7418,02-758-7581</v>
      </c>
      <c r="Z3483" s="57" t="str">
        <f>작성용!Q3480</f>
        <v>seu.han@samsung.com</v>
      </c>
      <c r="AA3483" s="55" t="str">
        <f>작성용!AJ3480</f>
        <v>-</v>
      </c>
      <c r="AB3483" s="55">
        <f>작성용!AB3480</f>
        <v>0</v>
      </c>
    </row>
    <row r="3484" spans="1:28" s="11" customFormat="1" ht="16.5" hidden="1" customHeight="1" x14ac:dyDescent="0.3">
      <c r="A3484" s="53">
        <f>작성용!AL3481</f>
        <v>3480</v>
      </c>
      <c r="B3484" s="54" t="str">
        <f>작성용!AI3481</f>
        <v>가평가</v>
      </c>
      <c r="C3484" s="55" t="str">
        <f>작성용!AK3481</f>
        <v>개별종목</v>
      </c>
      <c r="D3484" s="56">
        <f>작성용!T3481</f>
        <v>45702</v>
      </c>
      <c r="E3484" s="57" t="str">
        <f>작성용!B3481</f>
        <v>삼성화재</v>
      </c>
      <c r="F3484" s="57" t="str">
        <f>작성용!C3481</f>
        <v>재평가</v>
      </c>
      <c r="G3484" s="57" t="str">
        <f>작성용!D3481</f>
        <v>KB인프라CREDITSOLUTION일반사모특별자산투자신탁(H)</v>
      </c>
      <c r="H3484" s="58" t="str">
        <f>작성용!E3481</f>
        <v>KBP2022120269</v>
      </c>
      <c r="I3484" s="57" t="str">
        <f>작성용!F3481</f>
        <v>B02</v>
      </c>
      <c r="J3484" s="57">
        <f>작성용!G3481</f>
        <v>0</v>
      </c>
      <c r="K3484" s="57" t="str">
        <f>작성용!H3481</f>
        <v>-</v>
      </c>
      <c r="L3484" s="57" t="str">
        <f>작성용!N3481</f>
        <v xml:space="preserve">분기 </v>
      </c>
      <c r="M3484" s="56" t="str">
        <f>작성용!U3481</f>
        <v>2025.03.31</v>
      </c>
      <c r="N3484" s="56" t="str">
        <f>작성용!V3481</f>
        <v>사전등록</v>
      </c>
      <c r="O3484" s="56" t="str">
        <f>작성용!W3481</f>
        <v>사전등록</v>
      </c>
      <c r="P3484" s="56" t="str">
        <f>작성용!X3481</f>
        <v>-</v>
      </c>
      <c r="Q3484" s="57" t="str">
        <f>작성용!AD3481</f>
        <v>대체평가3사업본부</v>
      </c>
      <c r="R3484" s="59">
        <f>작성용!AE3481</f>
        <v>0</v>
      </c>
      <c r="S3484" s="57" t="str">
        <f>작성용!AF3481</f>
        <v>대체평가3사업본부</v>
      </c>
      <c r="T3484" s="60" t="str">
        <f>작성용!AG3481</f>
        <v>조용원</v>
      </c>
      <c r="U3484" s="60" t="str">
        <f>작성용!AH3481</f>
        <v>조용원</v>
      </c>
      <c r="V3484" s="55">
        <f>작성용!AA3481</f>
        <v>202503</v>
      </c>
      <c r="W3484" s="57" t="str">
        <f>작성용!AC3481</f>
        <v>[T]기타보험기관[1본부]</v>
      </c>
      <c r="X3484" s="57" t="str">
        <f>작성용!O3481</f>
        <v>한승화책임</v>
      </c>
      <c r="Y3484" s="57" t="str">
        <f>작성용!P3481</f>
        <v>02-758-7418,02-758-7581</v>
      </c>
      <c r="Z3484" s="57" t="str">
        <f>작성용!Q3481</f>
        <v>seu.han@samsung.com</v>
      </c>
      <c r="AA3484" s="55" t="str">
        <f>작성용!AJ3481</f>
        <v>-</v>
      </c>
      <c r="AB3484" s="55">
        <f>작성용!AB3481</f>
        <v>0</v>
      </c>
    </row>
    <row r="3485" spans="1:28" s="11" customFormat="1" ht="16.5" hidden="1" customHeight="1" x14ac:dyDescent="0.3">
      <c r="A3485" s="53">
        <f>작성용!AL3482</f>
        <v>3481</v>
      </c>
      <c r="B3485" s="54" t="str">
        <f>작성용!AI3482</f>
        <v>가평가</v>
      </c>
      <c r="C3485" s="55" t="str">
        <f>작성용!AK3482</f>
        <v>개별종목</v>
      </c>
      <c r="D3485" s="56">
        <f>작성용!T3482</f>
        <v>45702</v>
      </c>
      <c r="E3485" s="57" t="str">
        <f>작성용!B3482</f>
        <v>삼성화재</v>
      </c>
      <c r="F3485" s="57" t="str">
        <f>작성용!C3482</f>
        <v>재평가</v>
      </c>
      <c r="G3485" s="57" t="str">
        <f>작성용!D3482</f>
        <v>미래에셋신안산전문사모특별자산투자신탁1호</v>
      </c>
      <c r="H3485" s="58" t="str">
        <f>작성용!E3482</f>
        <v>KBP2019120194</v>
      </c>
      <c r="I3485" s="57" t="str">
        <f>작성용!F3482</f>
        <v>B02</v>
      </c>
      <c r="J3485" s="57">
        <f>작성용!G3482</f>
        <v>0</v>
      </c>
      <c r="K3485" s="57" t="str">
        <f>작성용!H3482</f>
        <v>-</v>
      </c>
      <c r="L3485" s="57" t="str">
        <f>작성용!N3482</f>
        <v xml:space="preserve">분기 </v>
      </c>
      <c r="M3485" s="56" t="str">
        <f>작성용!U3482</f>
        <v>2025.03.31</v>
      </c>
      <c r="N3485" s="56" t="str">
        <f>작성용!V3482</f>
        <v>사전등록</v>
      </c>
      <c r="O3485" s="56" t="str">
        <f>작성용!W3482</f>
        <v>사전등록</v>
      </c>
      <c r="P3485" s="56" t="str">
        <f>작성용!X3482</f>
        <v>-</v>
      </c>
      <c r="Q3485" s="57" t="str">
        <f>작성용!AD3482</f>
        <v>대체평가3사업본부</v>
      </c>
      <c r="R3485" s="59">
        <f>작성용!AE3482</f>
        <v>0</v>
      </c>
      <c r="S3485" s="57" t="str">
        <f>작성용!AF3482</f>
        <v>대체평가3사업본부</v>
      </c>
      <c r="T3485" s="60" t="str">
        <f>작성용!AG3482</f>
        <v>조용원</v>
      </c>
      <c r="U3485" s="60" t="str">
        <f>작성용!AH3482</f>
        <v>조용원</v>
      </c>
      <c r="V3485" s="55">
        <f>작성용!AA3482</f>
        <v>202503</v>
      </c>
      <c r="W3485" s="57" t="str">
        <f>작성용!AC3482</f>
        <v>[T]기타보험기관[1본부]</v>
      </c>
      <c r="X3485" s="57" t="str">
        <f>작성용!O3482</f>
        <v>한승화책임</v>
      </c>
      <c r="Y3485" s="57" t="str">
        <f>작성용!P3482</f>
        <v>02-758-7418,02-758-7581</v>
      </c>
      <c r="Z3485" s="57" t="str">
        <f>작성용!Q3482</f>
        <v>seu.han@samsung.com</v>
      </c>
      <c r="AA3485" s="55" t="str">
        <f>작성용!AJ3482</f>
        <v>-</v>
      </c>
      <c r="AB3485" s="55">
        <f>작성용!AB3482</f>
        <v>0</v>
      </c>
    </row>
    <row r="3486" spans="1:28" s="11" customFormat="1" ht="16.5" hidden="1" customHeight="1" x14ac:dyDescent="0.3">
      <c r="A3486" s="53">
        <f>작성용!AL3483</f>
        <v>3482</v>
      </c>
      <c r="B3486" s="54" t="str">
        <f>작성용!AI3483</f>
        <v>가평가</v>
      </c>
      <c r="C3486" s="55" t="str">
        <f>작성용!AK3483</f>
        <v>개별종목</v>
      </c>
      <c r="D3486" s="56">
        <f>작성용!T3483</f>
        <v>45702</v>
      </c>
      <c r="E3486" s="57" t="str">
        <f>작성용!B3483</f>
        <v>삼성화재</v>
      </c>
      <c r="F3486" s="57" t="str">
        <f>작성용!C3483</f>
        <v>재평가</v>
      </c>
      <c r="G3486" s="57" t="str">
        <f>작성용!D3483</f>
        <v>이지스글로벌코어인프라일반사모특별자산투자신탁348-3호</v>
      </c>
      <c r="H3486" s="58" t="str">
        <f>작성용!E3483</f>
        <v>KBP2023030005</v>
      </c>
      <c r="I3486" s="57" t="str">
        <f>작성용!F3483</f>
        <v>B02</v>
      </c>
      <c r="J3486" s="57">
        <f>작성용!G3483</f>
        <v>0</v>
      </c>
      <c r="K3486" s="57" t="str">
        <f>작성용!H3483</f>
        <v>-</v>
      </c>
      <c r="L3486" s="57" t="str">
        <f>작성용!N3483</f>
        <v xml:space="preserve">분기 </v>
      </c>
      <c r="M3486" s="56" t="str">
        <f>작성용!U3483</f>
        <v>2025.03.31</v>
      </c>
      <c r="N3486" s="56" t="str">
        <f>작성용!V3483</f>
        <v>사전등록</v>
      </c>
      <c r="O3486" s="56" t="str">
        <f>작성용!W3483</f>
        <v>사전등록</v>
      </c>
      <c r="P3486" s="56" t="str">
        <f>작성용!X3483</f>
        <v>-</v>
      </c>
      <c r="Q3486" s="57" t="str">
        <f>작성용!AD3483</f>
        <v>대체평가3사업본부</v>
      </c>
      <c r="R3486" s="59">
        <f>작성용!AE3483</f>
        <v>0</v>
      </c>
      <c r="S3486" s="57" t="str">
        <f>작성용!AF3483</f>
        <v>대체평가3사업본부</v>
      </c>
      <c r="T3486" s="60" t="str">
        <f>작성용!AG3483</f>
        <v>조용원</v>
      </c>
      <c r="U3486" s="60" t="str">
        <f>작성용!AH3483</f>
        <v>조용원</v>
      </c>
      <c r="V3486" s="55">
        <f>작성용!AA3483</f>
        <v>202503</v>
      </c>
      <c r="W3486" s="57" t="str">
        <f>작성용!AC3483</f>
        <v>[T]기타보험기관[1본부]</v>
      </c>
      <c r="X3486" s="57" t="str">
        <f>작성용!O3483</f>
        <v>한승화책임</v>
      </c>
      <c r="Y3486" s="57" t="str">
        <f>작성용!P3483</f>
        <v>02-758-7418,02-758-7581</v>
      </c>
      <c r="Z3486" s="57" t="str">
        <f>작성용!Q3483</f>
        <v>seu.han@samsung.com</v>
      </c>
      <c r="AA3486" s="55" t="str">
        <f>작성용!AJ3483</f>
        <v>-</v>
      </c>
      <c r="AB3486" s="55">
        <f>작성용!AB3483</f>
        <v>0</v>
      </c>
    </row>
    <row r="3487" spans="1:28" s="11" customFormat="1" ht="16.5" hidden="1" customHeight="1" x14ac:dyDescent="0.3">
      <c r="A3487" s="53">
        <f>작성용!AL3484</f>
        <v>3483</v>
      </c>
      <c r="B3487" s="54" t="str">
        <f>작성용!AI3484</f>
        <v>가평가</v>
      </c>
      <c r="C3487" s="55" t="str">
        <f>작성용!AK3484</f>
        <v>개별종목</v>
      </c>
      <c r="D3487" s="56">
        <f>작성용!T3484</f>
        <v>45702</v>
      </c>
      <c r="E3487" s="57" t="str">
        <f>작성용!B3484</f>
        <v>삼성화재</v>
      </c>
      <c r="F3487" s="57" t="str">
        <f>작성용!C3484</f>
        <v>재평가</v>
      </c>
      <c r="G3487" s="57" t="str">
        <f>작성용!D3484</f>
        <v>삼성선박항공기전략일반사모투자신탁제1호</v>
      </c>
      <c r="H3487" s="58" t="str">
        <f>작성용!E3484</f>
        <v>KBP2022120147</v>
      </c>
      <c r="I3487" s="57" t="str">
        <f>작성용!F3484</f>
        <v>B02</v>
      </c>
      <c r="J3487" s="57">
        <f>작성용!G3484</f>
        <v>0</v>
      </c>
      <c r="K3487" s="57" t="str">
        <f>작성용!H3484</f>
        <v>-</v>
      </c>
      <c r="L3487" s="57" t="str">
        <f>작성용!N3484</f>
        <v xml:space="preserve">분기 </v>
      </c>
      <c r="M3487" s="56" t="str">
        <f>작성용!U3484</f>
        <v>2025.03.31</v>
      </c>
      <c r="N3487" s="56" t="str">
        <f>작성용!V3484</f>
        <v>사전등록</v>
      </c>
      <c r="O3487" s="56" t="str">
        <f>작성용!W3484</f>
        <v>사전등록</v>
      </c>
      <c r="P3487" s="56" t="str">
        <f>작성용!X3484</f>
        <v>-</v>
      </c>
      <c r="Q3487" s="57" t="str">
        <f>작성용!AD3484</f>
        <v>대체평가3사업본부</v>
      </c>
      <c r="R3487" s="59">
        <f>작성용!AE3484</f>
        <v>0</v>
      </c>
      <c r="S3487" s="57" t="str">
        <f>작성용!AF3484</f>
        <v>대체평가3사업본부</v>
      </c>
      <c r="T3487" s="60" t="str">
        <f>작성용!AG3484</f>
        <v>조용원</v>
      </c>
      <c r="U3487" s="60" t="str">
        <f>작성용!AH3484</f>
        <v>조용원</v>
      </c>
      <c r="V3487" s="55">
        <f>작성용!AA3484</f>
        <v>202503</v>
      </c>
      <c r="W3487" s="57" t="str">
        <f>작성용!AC3484</f>
        <v>[T]기타보험기관[1본부]</v>
      </c>
      <c r="X3487" s="57" t="str">
        <f>작성용!O3484</f>
        <v>한승화책임</v>
      </c>
      <c r="Y3487" s="57" t="str">
        <f>작성용!P3484</f>
        <v>02-758-7418,02-758-7581</v>
      </c>
      <c r="Z3487" s="57" t="str">
        <f>작성용!Q3484</f>
        <v>seu.han@samsung.com</v>
      </c>
      <c r="AA3487" s="55" t="str">
        <f>작성용!AJ3484</f>
        <v>-</v>
      </c>
      <c r="AB3487" s="55">
        <f>작성용!AB3484</f>
        <v>0</v>
      </c>
    </row>
    <row r="3488" spans="1:28" s="11" customFormat="1" ht="16.5" hidden="1" customHeight="1" x14ac:dyDescent="0.3">
      <c r="A3488" s="53">
        <f>작성용!AL3485</f>
        <v>3484</v>
      </c>
      <c r="B3488" s="54" t="str">
        <f>작성용!AI3485</f>
        <v>가평가</v>
      </c>
      <c r="C3488" s="55" t="str">
        <f>작성용!AK3485</f>
        <v>개별종목</v>
      </c>
      <c r="D3488" s="56">
        <f>작성용!T3485</f>
        <v>45702</v>
      </c>
      <c r="E3488" s="57" t="str">
        <f>작성용!B3485</f>
        <v>삼성화재</v>
      </c>
      <c r="F3488" s="57" t="str">
        <f>작성용!C3485</f>
        <v>재평가</v>
      </c>
      <c r="G3488" s="57" t="str">
        <f>작성용!D3485</f>
        <v>삼성인프라크레딧일반사모투자신탁제1호</v>
      </c>
      <c r="H3488" s="58" t="str">
        <f>작성용!E3485</f>
        <v>KBP2023030006</v>
      </c>
      <c r="I3488" s="57" t="str">
        <f>작성용!F3485</f>
        <v>B02</v>
      </c>
      <c r="J3488" s="57">
        <f>작성용!G3485</f>
        <v>0</v>
      </c>
      <c r="K3488" s="57" t="str">
        <f>작성용!H3485</f>
        <v>-</v>
      </c>
      <c r="L3488" s="57" t="str">
        <f>작성용!N3485</f>
        <v xml:space="preserve">분기 </v>
      </c>
      <c r="M3488" s="56" t="str">
        <f>작성용!U3485</f>
        <v>2025.03.31</v>
      </c>
      <c r="N3488" s="56" t="str">
        <f>작성용!V3485</f>
        <v>사전등록</v>
      </c>
      <c r="O3488" s="56" t="str">
        <f>작성용!W3485</f>
        <v>사전등록</v>
      </c>
      <c r="P3488" s="56" t="str">
        <f>작성용!X3485</f>
        <v>-</v>
      </c>
      <c r="Q3488" s="57" t="str">
        <f>작성용!AD3485</f>
        <v>대체평가3사업본부</v>
      </c>
      <c r="R3488" s="59">
        <f>작성용!AE3485</f>
        <v>0</v>
      </c>
      <c r="S3488" s="57" t="str">
        <f>작성용!AF3485</f>
        <v>대체평가3사업본부</v>
      </c>
      <c r="T3488" s="60" t="str">
        <f>작성용!AG3485</f>
        <v>조용원</v>
      </c>
      <c r="U3488" s="60" t="str">
        <f>작성용!AH3485</f>
        <v>조용원</v>
      </c>
      <c r="V3488" s="55">
        <f>작성용!AA3485</f>
        <v>202503</v>
      </c>
      <c r="W3488" s="57" t="str">
        <f>작성용!AC3485</f>
        <v>[T]기타보험기관[1본부]</v>
      </c>
      <c r="X3488" s="57" t="str">
        <f>작성용!O3485</f>
        <v>한승화책임</v>
      </c>
      <c r="Y3488" s="57" t="str">
        <f>작성용!P3485</f>
        <v>02-758-7418,02-758-7581</v>
      </c>
      <c r="Z3488" s="57" t="str">
        <f>작성용!Q3485</f>
        <v>seu.han@samsung.com</v>
      </c>
      <c r="AA3488" s="55" t="str">
        <f>작성용!AJ3485</f>
        <v>-</v>
      </c>
      <c r="AB3488" s="55">
        <f>작성용!AB3485</f>
        <v>0</v>
      </c>
    </row>
    <row r="3489" spans="1:28" s="11" customFormat="1" ht="16.5" hidden="1" customHeight="1" x14ac:dyDescent="0.3">
      <c r="A3489" s="53">
        <f>작성용!AL3486</f>
        <v>3485</v>
      </c>
      <c r="B3489" s="54" t="str">
        <f>작성용!AI3486</f>
        <v>가평가</v>
      </c>
      <c r="C3489" s="55" t="str">
        <f>작성용!AK3486</f>
        <v>개별종목</v>
      </c>
      <c r="D3489" s="56">
        <f>작성용!T3486</f>
        <v>45702</v>
      </c>
      <c r="E3489" s="57" t="str">
        <f>작성용!B3486</f>
        <v>삼성화재</v>
      </c>
      <c r="F3489" s="57" t="str">
        <f>작성용!C3486</f>
        <v>재평가</v>
      </c>
      <c r="G3489" s="57" t="str">
        <f>작성용!D3486</f>
        <v>삼성SRA일반사모부동산투자신탁제80호2종</v>
      </c>
      <c r="H3489" s="58" t="str">
        <f>작성용!E3486</f>
        <v>KBP2023030034</v>
      </c>
      <c r="I3489" s="57" t="str">
        <f>작성용!F3486</f>
        <v>B02</v>
      </c>
      <c r="J3489" s="57">
        <f>작성용!G3486</f>
        <v>0</v>
      </c>
      <c r="K3489" s="57" t="str">
        <f>작성용!H3486</f>
        <v>-</v>
      </c>
      <c r="L3489" s="57" t="str">
        <f>작성용!N3486</f>
        <v xml:space="preserve">분기 </v>
      </c>
      <c r="M3489" s="56" t="str">
        <f>작성용!U3486</f>
        <v>2025.03.31</v>
      </c>
      <c r="N3489" s="56" t="str">
        <f>작성용!V3486</f>
        <v>사전등록</v>
      </c>
      <c r="O3489" s="56" t="str">
        <f>작성용!W3486</f>
        <v>사전등록</v>
      </c>
      <c r="P3489" s="56" t="str">
        <f>작성용!X3486</f>
        <v>-</v>
      </c>
      <c r="Q3489" s="57" t="str">
        <f>작성용!AD3486</f>
        <v>대체평가3사업본부</v>
      </c>
      <c r="R3489" s="59">
        <f>작성용!AE3486</f>
        <v>0</v>
      </c>
      <c r="S3489" s="57" t="str">
        <f>작성용!AF3486</f>
        <v>대체평가3사업본부</v>
      </c>
      <c r="T3489" s="60" t="str">
        <f>작성용!AG3486</f>
        <v>조용원</v>
      </c>
      <c r="U3489" s="60" t="str">
        <f>작성용!AH3486</f>
        <v>조용원</v>
      </c>
      <c r="V3489" s="55">
        <f>작성용!AA3486</f>
        <v>202503</v>
      </c>
      <c r="W3489" s="57" t="str">
        <f>작성용!AC3486</f>
        <v>[T]기타보험기관[1본부]</v>
      </c>
      <c r="X3489" s="57" t="str">
        <f>작성용!O3486</f>
        <v>한승화책임</v>
      </c>
      <c r="Y3489" s="57" t="str">
        <f>작성용!P3486</f>
        <v>02-758-7418,02-758-7581</v>
      </c>
      <c r="Z3489" s="57" t="str">
        <f>작성용!Q3486</f>
        <v>seu.han@samsung.com</v>
      </c>
      <c r="AA3489" s="55" t="str">
        <f>작성용!AJ3486</f>
        <v>-</v>
      </c>
      <c r="AB3489" s="55">
        <f>작성용!AB3486</f>
        <v>0</v>
      </c>
    </row>
    <row r="3490" spans="1:28" s="11" customFormat="1" ht="16.5" hidden="1" customHeight="1" x14ac:dyDescent="0.3">
      <c r="A3490" s="53">
        <f>작성용!AL3487</f>
        <v>3486</v>
      </c>
      <c r="B3490" s="54" t="str">
        <f>작성용!AI3487</f>
        <v>가평가</v>
      </c>
      <c r="C3490" s="55" t="str">
        <f>작성용!AK3487</f>
        <v>개별종목</v>
      </c>
      <c r="D3490" s="56">
        <f>작성용!T3487</f>
        <v>45702</v>
      </c>
      <c r="E3490" s="57" t="str">
        <f>작성용!B3487</f>
        <v>삼성화재</v>
      </c>
      <c r="F3490" s="57" t="str">
        <f>작성용!C3487</f>
        <v>재평가</v>
      </c>
      <c r="G3490" s="57" t="str">
        <f>작성용!D3487</f>
        <v>파인스트리트MEIF7인프라일반사모특별자산투자신탁2-1호</v>
      </c>
      <c r="H3490" s="58" t="str">
        <f>작성용!E3487</f>
        <v>KBP2023060028</v>
      </c>
      <c r="I3490" s="57" t="str">
        <f>작성용!F3487</f>
        <v>B02</v>
      </c>
      <c r="J3490" s="57">
        <f>작성용!G3487</f>
        <v>0</v>
      </c>
      <c r="K3490" s="57" t="str">
        <f>작성용!H3487</f>
        <v>-</v>
      </c>
      <c r="L3490" s="57" t="str">
        <f>작성용!N3487</f>
        <v xml:space="preserve">분기 </v>
      </c>
      <c r="M3490" s="56" t="str">
        <f>작성용!U3487</f>
        <v>2025.03.31</v>
      </c>
      <c r="N3490" s="56" t="str">
        <f>작성용!V3487</f>
        <v>사전등록</v>
      </c>
      <c r="O3490" s="56" t="str">
        <f>작성용!W3487</f>
        <v>사전등록</v>
      </c>
      <c r="P3490" s="56" t="str">
        <f>작성용!X3487</f>
        <v>-</v>
      </c>
      <c r="Q3490" s="57" t="str">
        <f>작성용!AD3487</f>
        <v>대체평가3사업본부</v>
      </c>
      <c r="R3490" s="59">
        <f>작성용!AE3487</f>
        <v>0</v>
      </c>
      <c r="S3490" s="57" t="str">
        <f>작성용!AF3487</f>
        <v>대체평가3사업본부</v>
      </c>
      <c r="T3490" s="60" t="str">
        <f>작성용!AG3487</f>
        <v>조용원</v>
      </c>
      <c r="U3490" s="60" t="str">
        <f>작성용!AH3487</f>
        <v>조용원</v>
      </c>
      <c r="V3490" s="55">
        <f>작성용!AA3487</f>
        <v>202503</v>
      </c>
      <c r="W3490" s="57" t="str">
        <f>작성용!AC3487</f>
        <v>[T]기타보험기관[1본부]</v>
      </c>
      <c r="X3490" s="57" t="str">
        <f>작성용!O3487</f>
        <v>한승화책임</v>
      </c>
      <c r="Y3490" s="57" t="str">
        <f>작성용!P3487</f>
        <v>02-758-7418,02-758-7581</v>
      </c>
      <c r="Z3490" s="57" t="str">
        <f>작성용!Q3487</f>
        <v>seu.han@samsung.com</v>
      </c>
      <c r="AA3490" s="55" t="str">
        <f>작성용!AJ3487</f>
        <v>-</v>
      </c>
      <c r="AB3490" s="55">
        <f>작성용!AB3487</f>
        <v>0</v>
      </c>
    </row>
    <row r="3491" spans="1:28" s="11" customFormat="1" ht="16.5" hidden="1" customHeight="1" x14ac:dyDescent="0.3">
      <c r="A3491" s="53">
        <f>작성용!AL3488</f>
        <v>3487</v>
      </c>
      <c r="B3491" s="54" t="str">
        <f>작성용!AI3488</f>
        <v>가평가</v>
      </c>
      <c r="C3491" s="55" t="str">
        <f>작성용!AK3488</f>
        <v>개별종목</v>
      </c>
      <c r="D3491" s="56">
        <f>작성용!T3488</f>
        <v>45702</v>
      </c>
      <c r="E3491" s="57" t="str">
        <f>작성용!B3488</f>
        <v>삼성화재</v>
      </c>
      <c r="F3491" s="57" t="str">
        <f>작성용!C3488</f>
        <v>재평가</v>
      </c>
      <c r="G3491" s="57" t="str">
        <f>작성용!D3488</f>
        <v>삼성유럽인프라대출일반사모투자신탁제1호</v>
      </c>
      <c r="H3491" s="58" t="str">
        <f>작성용!E3488</f>
        <v>KBP2023060026</v>
      </c>
      <c r="I3491" s="57" t="str">
        <f>작성용!F3488</f>
        <v>B02</v>
      </c>
      <c r="J3491" s="57">
        <f>작성용!G3488</f>
        <v>0</v>
      </c>
      <c r="K3491" s="57" t="str">
        <f>작성용!H3488</f>
        <v>-</v>
      </c>
      <c r="L3491" s="57" t="str">
        <f>작성용!N3488</f>
        <v xml:space="preserve">분기 </v>
      </c>
      <c r="M3491" s="56" t="str">
        <f>작성용!U3488</f>
        <v>2025.03.31</v>
      </c>
      <c r="N3491" s="56" t="str">
        <f>작성용!V3488</f>
        <v>사전등록</v>
      </c>
      <c r="O3491" s="56" t="str">
        <f>작성용!W3488</f>
        <v>사전등록</v>
      </c>
      <c r="P3491" s="56" t="str">
        <f>작성용!X3488</f>
        <v>-</v>
      </c>
      <c r="Q3491" s="57" t="str">
        <f>작성용!AD3488</f>
        <v>대체평가3사업본부</v>
      </c>
      <c r="R3491" s="59">
        <f>작성용!AE3488</f>
        <v>0</v>
      </c>
      <c r="S3491" s="57" t="str">
        <f>작성용!AF3488</f>
        <v>대체평가3사업본부</v>
      </c>
      <c r="T3491" s="60" t="str">
        <f>작성용!AG3488</f>
        <v>조용원</v>
      </c>
      <c r="U3491" s="60" t="str">
        <f>작성용!AH3488</f>
        <v>조용원</v>
      </c>
      <c r="V3491" s="55">
        <f>작성용!AA3488</f>
        <v>202503</v>
      </c>
      <c r="W3491" s="57" t="str">
        <f>작성용!AC3488</f>
        <v>[T]기타보험기관[1본부]</v>
      </c>
      <c r="X3491" s="57" t="str">
        <f>작성용!O3488</f>
        <v>한승화책임</v>
      </c>
      <c r="Y3491" s="57" t="str">
        <f>작성용!P3488</f>
        <v>02-758-7418,02-758-7581</v>
      </c>
      <c r="Z3491" s="57" t="str">
        <f>작성용!Q3488</f>
        <v>seu.han@samsung.com</v>
      </c>
      <c r="AA3491" s="55" t="str">
        <f>작성용!AJ3488</f>
        <v>-</v>
      </c>
      <c r="AB3491" s="55">
        <f>작성용!AB3488</f>
        <v>0</v>
      </c>
    </row>
    <row r="3492" spans="1:28" s="11" customFormat="1" ht="16.5" hidden="1" customHeight="1" x14ac:dyDescent="0.3">
      <c r="A3492" s="53">
        <f>작성용!AL3489</f>
        <v>3488</v>
      </c>
      <c r="B3492" s="54" t="str">
        <f>작성용!AI3489</f>
        <v>가평가</v>
      </c>
      <c r="C3492" s="55" t="str">
        <f>작성용!AK3489</f>
        <v>개별종목</v>
      </c>
      <c r="D3492" s="56">
        <f>작성용!T3489</f>
        <v>45702</v>
      </c>
      <c r="E3492" s="57" t="str">
        <f>작성용!B3489</f>
        <v>삼성화재</v>
      </c>
      <c r="F3492" s="57" t="str">
        <f>작성용!C3489</f>
        <v>재평가</v>
      </c>
      <c r="G3492" s="57" t="str">
        <f>작성용!D3489</f>
        <v>KB신재생에너지일반사모특별자산투자신탁제3호</v>
      </c>
      <c r="H3492" s="58" t="str">
        <f>작성용!E3489</f>
        <v>KBP2023090008</v>
      </c>
      <c r="I3492" s="57" t="str">
        <f>작성용!F3489</f>
        <v>B02</v>
      </c>
      <c r="J3492" s="57">
        <f>작성용!G3489</f>
        <v>0</v>
      </c>
      <c r="K3492" s="57" t="str">
        <f>작성용!H3489</f>
        <v>-</v>
      </c>
      <c r="L3492" s="57" t="str">
        <f>작성용!N3489</f>
        <v xml:space="preserve">분기 </v>
      </c>
      <c r="M3492" s="56" t="str">
        <f>작성용!U3489</f>
        <v>2025.03.31</v>
      </c>
      <c r="N3492" s="56" t="str">
        <f>작성용!V3489</f>
        <v>사전등록</v>
      </c>
      <c r="O3492" s="56" t="str">
        <f>작성용!W3489</f>
        <v>사전등록</v>
      </c>
      <c r="P3492" s="56" t="str">
        <f>작성용!X3489</f>
        <v>-</v>
      </c>
      <c r="Q3492" s="57" t="str">
        <f>작성용!AD3489</f>
        <v>대체평가3사업본부</v>
      </c>
      <c r="R3492" s="59">
        <f>작성용!AE3489</f>
        <v>0</v>
      </c>
      <c r="S3492" s="57" t="str">
        <f>작성용!AF3489</f>
        <v>대체평가3사업본부</v>
      </c>
      <c r="T3492" s="60" t="str">
        <f>작성용!AG3489</f>
        <v>조용원</v>
      </c>
      <c r="U3492" s="60" t="str">
        <f>작성용!AH3489</f>
        <v>조용원</v>
      </c>
      <c r="V3492" s="55">
        <f>작성용!AA3489</f>
        <v>202503</v>
      </c>
      <c r="W3492" s="57" t="str">
        <f>작성용!AC3489</f>
        <v>[T]기타보험기관[1본부]</v>
      </c>
      <c r="X3492" s="57" t="str">
        <f>작성용!O3489</f>
        <v>한승화책임</v>
      </c>
      <c r="Y3492" s="57" t="str">
        <f>작성용!P3489</f>
        <v>02-758-7418,02-758-7581</v>
      </c>
      <c r="Z3492" s="57" t="str">
        <f>작성용!Q3489</f>
        <v>seu.han@samsung.com</v>
      </c>
      <c r="AA3492" s="55" t="str">
        <f>작성용!AJ3489</f>
        <v>-</v>
      </c>
      <c r="AB3492" s="55">
        <f>작성용!AB3489</f>
        <v>0</v>
      </c>
    </row>
    <row r="3493" spans="1:28" s="11" customFormat="1" ht="16.5" hidden="1" customHeight="1" x14ac:dyDescent="0.3">
      <c r="A3493" s="53">
        <f>작성용!AL3490</f>
        <v>3489</v>
      </c>
      <c r="B3493" s="54" t="str">
        <f>작성용!AI3490</f>
        <v>가평가</v>
      </c>
      <c r="C3493" s="55" t="str">
        <f>작성용!AK3490</f>
        <v>개별종목</v>
      </c>
      <c r="D3493" s="56">
        <f>작성용!T3490</f>
        <v>45702</v>
      </c>
      <c r="E3493" s="57" t="str">
        <f>작성용!B3490</f>
        <v>삼성화재</v>
      </c>
      <c r="F3493" s="57" t="str">
        <f>작성용!C3490</f>
        <v>재평가</v>
      </c>
      <c r="G3493" s="57" t="str">
        <f>작성용!D3490</f>
        <v xml:space="preserve">에이아이파트너스EDR유럽코어인프라일반사모특별자산투자신탁3호 </v>
      </c>
      <c r="H3493" s="58" t="str">
        <f>작성용!E3490</f>
        <v>KBP2023090009</v>
      </c>
      <c r="I3493" s="57" t="str">
        <f>작성용!F3490</f>
        <v>B02</v>
      </c>
      <c r="J3493" s="57">
        <f>작성용!G3490</f>
        <v>0</v>
      </c>
      <c r="K3493" s="57" t="str">
        <f>작성용!H3490</f>
        <v>-</v>
      </c>
      <c r="L3493" s="57" t="str">
        <f>작성용!N3490</f>
        <v xml:space="preserve">분기 </v>
      </c>
      <c r="M3493" s="56" t="str">
        <f>작성용!U3490</f>
        <v>2025.03.31</v>
      </c>
      <c r="N3493" s="56" t="str">
        <f>작성용!V3490</f>
        <v>사전등록</v>
      </c>
      <c r="O3493" s="56" t="str">
        <f>작성용!W3490</f>
        <v>사전등록</v>
      </c>
      <c r="P3493" s="56" t="str">
        <f>작성용!X3490</f>
        <v>-</v>
      </c>
      <c r="Q3493" s="57" t="str">
        <f>작성용!AD3490</f>
        <v>대체평가3사업본부</v>
      </c>
      <c r="R3493" s="59">
        <f>작성용!AE3490</f>
        <v>0</v>
      </c>
      <c r="S3493" s="57" t="str">
        <f>작성용!AF3490</f>
        <v>대체평가3사업본부</v>
      </c>
      <c r="T3493" s="60" t="str">
        <f>작성용!AG3490</f>
        <v>조용원</v>
      </c>
      <c r="U3493" s="60" t="str">
        <f>작성용!AH3490</f>
        <v>조용원</v>
      </c>
      <c r="V3493" s="55">
        <f>작성용!AA3490</f>
        <v>202503</v>
      </c>
      <c r="W3493" s="57" t="str">
        <f>작성용!AC3490</f>
        <v>[T]기타보험기관[1본부]</v>
      </c>
      <c r="X3493" s="57" t="str">
        <f>작성용!O3490</f>
        <v>한승화책임</v>
      </c>
      <c r="Y3493" s="57" t="str">
        <f>작성용!P3490</f>
        <v>02-758-7418,02-758-7581</v>
      </c>
      <c r="Z3493" s="57" t="str">
        <f>작성용!Q3490</f>
        <v>seu.han@samsung.com</v>
      </c>
      <c r="AA3493" s="55" t="str">
        <f>작성용!AJ3490</f>
        <v>-</v>
      </c>
      <c r="AB3493" s="55">
        <f>작성용!AB3490</f>
        <v>0</v>
      </c>
    </row>
    <row r="3494" spans="1:28" s="11" customFormat="1" ht="16.5" hidden="1" customHeight="1" x14ac:dyDescent="0.3">
      <c r="A3494" s="53">
        <f>작성용!AL3491</f>
        <v>3490</v>
      </c>
      <c r="B3494" s="54" t="str">
        <f>작성용!AI3491</f>
        <v>가평가</v>
      </c>
      <c r="C3494" s="55" t="str">
        <f>작성용!AK3491</f>
        <v>개별종목</v>
      </c>
      <c r="D3494" s="56">
        <f>작성용!T3491</f>
        <v>45702</v>
      </c>
      <c r="E3494" s="57" t="str">
        <f>작성용!B3491</f>
        <v>삼성화재</v>
      </c>
      <c r="F3494" s="57" t="str">
        <f>작성용!C3491</f>
        <v>재평가</v>
      </c>
      <c r="G3494" s="57" t="str">
        <f>작성용!D3491</f>
        <v>흥국칼라일선순위일반사모투자신탁</v>
      </c>
      <c r="H3494" s="58" t="str">
        <f>작성용!E3491</f>
        <v>KBP2023090010</v>
      </c>
      <c r="I3494" s="57" t="str">
        <f>작성용!F3491</f>
        <v>B02</v>
      </c>
      <c r="J3494" s="57">
        <f>작성용!G3491</f>
        <v>0</v>
      </c>
      <c r="K3494" s="57" t="str">
        <f>작성용!H3491</f>
        <v>-</v>
      </c>
      <c r="L3494" s="57" t="str">
        <f>작성용!N3491</f>
        <v xml:space="preserve">분기 </v>
      </c>
      <c r="M3494" s="56" t="str">
        <f>작성용!U3491</f>
        <v>2025.03.31</v>
      </c>
      <c r="N3494" s="56" t="str">
        <f>작성용!V3491</f>
        <v>사전등록</v>
      </c>
      <c r="O3494" s="56" t="str">
        <f>작성용!W3491</f>
        <v>사전등록</v>
      </c>
      <c r="P3494" s="56" t="str">
        <f>작성용!X3491</f>
        <v>-</v>
      </c>
      <c r="Q3494" s="57" t="str">
        <f>작성용!AD3491</f>
        <v>대체평가3사업본부</v>
      </c>
      <c r="R3494" s="59">
        <f>작성용!AE3491</f>
        <v>0</v>
      </c>
      <c r="S3494" s="57" t="str">
        <f>작성용!AF3491</f>
        <v>대체평가3사업본부</v>
      </c>
      <c r="T3494" s="60" t="str">
        <f>작성용!AG3491</f>
        <v>조용원</v>
      </c>
      <c r="U3494" s="60" t="str">
        <f>작성용!AH3491</f>
        <v>조용원</v>
      </c>
      <c r="V3494" s="55">
        <f>작성용!AA3491</f>
        <v>202503</v>
      </c>
      <c r="W3494" s="57" t="str">
        <f>작성용!AC3491</f>
        <v>[T]기타보험기관[1본부]</v>
      </c>
      <c r="X3494" s="57" t="str">
        <f>작성용!O3491</f>
        <v>한승화책임</v>
      </c>
      <c r="Y3494" s="57" t="str">
        <f>작성용!P3491</f>
        <v>02-758-7418,02-758-7581</v>
      </c>
      <c r="Z3494" s="57" t="str">
        <f>작성용!Q3491</f>
        <v>seu.han@samsung.com</v>
      </c>
      <c r="AA3494" s="55" t="str">
        <f>작성용!AJ3491</f>
        <v>-</v>
      </c>
      <c r="AB3494" s="55">
        <f>작성용!AB3491</f>
        <v>0</v>
      </c>
    </row>
    <row r="3495" spans="1:28" s="11" customFormat="1" ht="16.5" hidden="1" customHeight="1" x14ac:dyDescent="0.3">
      <c r="A3495" s="53">
        <f>작성용!AL3492</f>
        <v>3491</v>
      </c>
      <c r="B3495" s="54" t="str">
        <f>작성용!AI3492</f>
        <v>가평가</v>
      </c>
      <c r="C3495" s="55" t="str">
        <f>작성용!AK3492</f>
        <v>개별종목</v>
      </c>
      <c r="D3495" s="56">
        <f>작성용!T3492</f>
        <v>45702</v>
      </c>
      <c r="E3495" s="57" t="str">
        <f>작성용!B3492</f>
        <v>삼성화재</v>
      </c>
      <c r="F3495" s="57" t="str">
        <f>작성용!C3492</f>
        <v>재평가</v>
      </c>
      <c r="G3495" s="57" t="str">
        <f>작성용!D3492</f>
        <v>삼성글로벌인프라일반사모투자신탁제3호</v>
      </c>
      <c r="H3495" s="58" t="str">
        <f>작성용!E3492</f>
        <v>KBP2023090001</v>
      </c>
      <c r="I3495" s="57" t="str">
        <f>작성용!F3492</f>
        <v>B02</v>
      </c>
      <c r="J3495" s="57">
        <f>작성용!G3492</f>
        <v>0</v>
      </c>
      <c r="K3495" s="57" t="str">
        <f>작성용!H3492</f>
        <v>-</v>
      </c>
      <c r="L3495" s="57" t="str">
        <f>작성용!N3492</f>
        <v xml:space="preserve">분기 </v>
      </c>
      <c r="M3495" s="56" t="str">
        <f>작성용!U3492</f>
        <v>2025.03.31</v>
      </c>
      <c r="N3495" s="56" t="str">
        <f>작성용!V3492</f>
        <v>사전등록</v>
      </c>
      <c r="O3495" s="56" t="str">
        <f>작성용!W3492</f>
        <v>사전등록</v>
      </c>
      <c r="P3495" s="56" t="str">
        <f>작성용!X3492</f>
        <v>-</v>
      </c>
      <c r="Q3495" s="57" t="str">
        <f>작성용!AD3492</f>
        <v>대체평가3사업본부</v>
      </c>
      <c r="R3495" s="59">
        <f>작성용!AE3492</f>
        <v>0</v>
      </c>
      <c r="S3495" s="57" t="str">
        <f>작성용!AF3492</f>
        <v>대체평가3사업본부</v>
      </c>
      <c r="T3495" s="60" t="str">
        <f>작성용!AG3492</f>
        <v>조용원</v>
      </c>
      <c r="U3495" s="60" t="str">
        <f>작성용!AH3492</f>
        <v>조용원</v>
      </c>
      <c r="V3495" s="55">
        <f>작성용!AA3492</f>
        <v>202503</v>
      </c>
      <c r="W3495" s="57" t="str">
        <f>작성용!AC3492</f>
        <v>[T]기타보험기관[1본부]</v>
      </c>
      <c r="X3495" s="57" t="str">
        <f>작성용!O3492</f>
        <v>한승화책임</v>
      </c>
      <c r="Y3495" s="57" t="str">
        <f>작성용!P3492</f>
        <v>02-758-7418,02-758-7581</v>
      </c>
      <c r="Z3495" s="57" t="str">
        <f>작성용!Q3492</f>
        <v>seu.han@samsung.com</v>
      </c>
      <c r="AA3495" s="55" t="str">
        <f>작성용!AJ3492</f>
        <v>-</v>
      </c>
      <c r="AB3495" s="55">
        <f>작성용!AB3492</f>
        <v>0</v>
      </c>
    </row>
    <row r="3496" spans="1:28" s="11" customFormat="1" ht="16.5" hidden="1" customHeight="1" x14ac:dyDescent="0.3">
      <c r="A3496" s="53">
        <f>작성용!AL3493</f>
        <v>3492</v>
      </c>
      <c r="B3496" s="54" t="str">
        <f>작성용!AI3493</f>
        <v>가평가</v>
      </c>
      <c r="C3496" s="55" t="str">
        <f>작성용!AK3493</f>
        <v>개별종목</v>
      </c>
      <c r="D3496" s="56">
        <f>작성용!T3493</f>
        <v>45702</v>
      </c>
      <c r="E3496" s="57" t="str">
        <f>작성용!B3493</f>
        <v>삼성화재</v>
      </c>
      <c r="F3496" s="57" t="str">
        <f>작성용!C3493</f>
        <v>재평가</v>
      </c>
      <c r="G3496" s="57" t="str">
        <f>작성용!D3493</f>
        <v>삼성SRA블랙스톤파트너쉽일반사모부동산투자신탁제1호</v>
      </c>
      <c r="H3496" s="58" t="str">
        <f>작성용!E3493</f>
        <v>KBP2023090075</v>
      </c>
      <c r="I3496" s="57" t="str">
        <f>작성용!F3493</f>
        <v>B02</v>
      </c>
      <c r="J3496" s="57">
        <f>작성용!G3493</f>
        <v>0</v>
      </c>
      <c r="K3496" s="57" t="str">
        <f>작성용!H3493</f>
        <v>-</v>
      </c>
      <c r="L3496" s="57" t="str">
        <f>작성용!N3493</f>
        <v xml:space="preserve">분기 </v>
      </c>
      <c r="M3496" s="56" t="str">
        <f>작성용!U3493</f>
        <v>2025.03.31</v>
      </c>
      <c r="N3496" s="56" t="str">
        <f>작성용!V3493</f>
        <v>사전등록</v>
      </c>
      <c r="O3496" s="56" t="str">
        <f>작성용!W3493</f>
        <v>사전등록</v>
      </c>
      <c r="P3496" s="56" t="str">
        <f>작성용!X3493</f>
        <v>-</v>
      </c>
      <c r="Q3496" s="57" t="str">
        <f>작성용!AD3493</f>
        <v>대체평가3사업본부</v>
      </c>
      <c r="R3496" s="59">
        <f>작성용!AE3493</f>
        <v>0</v>
      </c>
      <c r="S3496" s="57" t="str">
        <f>작성용!AF3493</f>
        <v>대체평가3사업본부</v>
      </c>
      <c r="T3496" s="60" t="str">
        <f>작성용!AG3493</f>
        <v>조용원</v>
      </c>
      <c r="U3496" s="60" t="str">
        <f>작성용!AH3493</f>
        <v>조용원</v>
      </c>
      <c r="V3496" s="55">
        <f>작성용!AA3493</f>
        <v>202503</v>
      </c>
      <c r="W3496" s="57" t="str">
        <f>작성용!AC3493</f>
        <v>[T]기타보험기관[1본부]</v>
      </c>
      <c r="X3496" s="57" t="str">
        <f>작성용!O3493</f>
        <v>한승화책임</v>
      </c>
      <c r="Y3496" s="57" t="str">
        <f>작성용!P3493</f>
        <v>02-758-7418,02-758-7581</v>
      </c>
      <c r="Z3496" s="57" t="str">
        <f>작성용!Q3493</f>
        <v>seu.han@samsung.com</v>
      </c>
      <c r="AA3496" s="55" t="str">
        <f>작성용!AJ3493</f>
        <v>-</v>
      </c>
      <c r="AB3496" s="55">
        <f>작성용!AB3493</f>
        <v>0</v>
      </c>
    </row>
    <row r="3497" spans="1:28" s="11" customFormat="1" ht="16.5" hidden="1" customHeight="1" x14ac:dyDescent="0.3">
      <c r="A3497" s="53">
        <f>작성용!AL3494</f>
        <v>3493</v>
      </c>
      <c r="B3497" s="54" t="str">
        <f>작성용!AI3494</f>
        <v>가평가</v>
      </c>
      <c r="C3497" s="55" t="str">
        <f>작성용!AK3494</f>
        <v>개별종목</v>
      </c>
      <c r="D3497" s="56">
        <f>작성용!T3494</f>
        <v>45702</v>
      </c>
      <c r="E3497" s="57" t="str">
        <f>작성용!B3494</f>
        <v>삼성화재</v>
      </c>
      <c r="F3497" s="57" t="str">
        <f>작성용!C3494</f>
        <v>재평가</v>
      </c>
      <c r="G3497" s="57" t="str">
        <f>작성용!D3494</f>
        <v>KB와이즈스타일반사모부동산투자신탁제22호(1종)</v>
      </c>
      <c r="H3497" s="58" t="str">
        <f>작성용!E3494</f>
        <v>KBP2023120072</v>
      </c>
      <c r="I3497" s="57" t="str">
        <f>작성용!F3494</f>
        <v>B02</v>
      </c>
      <c r="J3497" s="57">
        <f>작성용!G3494</f>
        <v>0</v>
      </c>
      <c r="K3497" s="57" t="str">
        <f>작성용!H3494</f>
        <v>-</v>
      </c>
      <c r="L3497" s="57" t="str">
        <f>작성용!N3494</f>
        <v xml:space="preserve">분기 </v>
      </c>
      <c r="M3497" s="56" t="str">
        <f>작성용!U3494</f>
        <v>2025.03.31</v>
      </c>
      <c r="N3497" s="56" t="str">
        <f>작성용!V3494</f>
        <v>사전등록</v>
      </c>
      <c r="O3497" s="56" t="str">
        <f>작성용!W3494</f>
        <v>사전등록</v>
      </c>
      <c r="P3497" s="56" t="str">
        <f>작성용!X3494</f>
        <v>-</v>
      </c>
      <c r="Q3497" s="57" t="str">
        <f>작성용!AD3494</f>
        <v>대체평가3사업본부</v>
      </c>
      <c r="R3497" s="59">
        <f>작성용!AE3494</f>
        <v>0</v>
      </c>
      <c r="S3497" s="57" t="str">
        <f>작성용!AF3494</f>
        <v>대체평가3사업본부</v>
      </c>
      <c r="T3497" s="60" t="str">
        <f>작성용!AG3494</f>
        <v>조용원</v>
      </c>
      <c r="U3497" s="60" t="str">
        <f>작성용!AH3494</f>
        <v>조용원</v>
      </c>
      <c r="V3497" s="55">
        <f>작성용!AA3494</f>
        <v>202503</v>
      </c>
      <c r="W3497" s="57" t="str">
        <f>작성용!AC3494</f>
        <v>[T]기타보험기관[1본부]</v>
      </c>
      <c r="X3497" s="57" t="str">
        <f>작성용!O3494</f>
        <v>한승화책임</v>
      </c>
      <c r="Y3497" s="57" t="str">
        <f>작성용!P3494</f>
        <v>02-758-7418,02-758-7581</v>
      </c>
      <c r="Z3497" s="57" t="str">
        <f>작성용!Q3494</f>
        <v>seu.han@samsung.com</v>
      </c>
      <c r="AA3497" s="55" t="str">
        <f>작성용!AJ3494</f>
        <v>-</v>
      </c>
      <c r="AB3497" s="55">
        <f>작성용!AB3494</f>
        <v>0</v>
      </c>
    </row>
    <row r="3498" spans="1:28" s="11" customFormat="1" ht="16.5" hidden="1" customHeight="1" x14ac:dyDescent="0.3">
      <c r="A3498" s="53">
        <f>작성용!AL3495</f>
        <v>3494</v>
      </c>
      <c r="B3498" s="54" t="str">
        <f>작성용!AI3495</f>
        <v>가평가</v>
      </c>
      <c r="C3498" s="55" t="str">
        <f>작성용!AK3495</f>
        <v>개별종목</v>
      </c>
      <c r="D3498" s="56">
        <f>작성용!T3495</f>
        <v>45702</v>
      </c>
      <c r="E3498" s="57" t="str">
        <f>작성용!B3495</f>
        <v>삼성화재</v>
      </c>
      <c r="F3498" s="57" t="str">
        <f>작성용!C3495</f>
        <v>재평가</v>
      </c>
      <c r="G3498" s="57" t="str">
        <f>작성용!D3495</f>
        <v>엠디엠신재생에너지일반사모특별자산투자신탁3호1종</v>
      </c>
      <c r="H3498" s="58" t="str">
        <f>작성용!E3495</f>
        <v>KBP2024030004</v>
      </c>
      <c r="I3498" s="57" t="str">
        <f>작성용!F3495</f>
        <v>B02</v>
      </c>
      <c r="J3498" s="57">
        <f>작성용!G3495</f>
        <v>0</v>
      </c>
      <c r="K3498" s="57" t="str">
        <f>작성용!H3495</f>
        <v>-</v>
      </c>
      <c r="L3498" s="57" t="str">
        <f>작성용!N3495</f>
        <v xml:space="preserve">분기 </v>
      </c>
      <c r="M3498" s="56" t="str">
        <f>작성용!U3495</f>
        <v>2025.03.31</v>
      </c>
      <c r="N3498" s="56" t="str">
        <f>작성용!V3495</f>
        <v>사전등록</v>
      </c>
      <c r="O3498" s="56" t="str">
        <f>작성용!W3495</f>
        <v>사전등록</v>
      </c>
      <c r="P3498" s="56" t="str">
        <f>작성용!X3495</f>
        <v>-</v>
      </c>
      <c r="Q3498" s="57" t="str">
        <f>작성용!AD3495</f>
        <v>대체평가3사업본부</v>
      </c>
      <c r="R3498" s="59">
        <f>작성용!AE3495</f>
        <v>0</v>
      </c>
      <c r="S3498" s="57" t="str">
        <f>작성용!AF3495</f>
        <v>대체평가3사업본부</v>
      </c>
      <c r="T3498" s="60" t="str">
        <f>작성용!AG3495</f>
        <v>조용원</v>
      </c>
      <c r="U3498" s="60" t="str">
        <f>작성용!AH3495</f>
        <v>조용원</v>
      </c>
      <c r="V3498" s="55">
        <f>작성용!AA3495</f>
        <v>202503</v>
      </c>
      <c r="W3498" s="57" t="str">
        <f>작성용!AC3495</f>
        <v>[T]기타보험기관[1본부]</v>
      </c>
      <c r="X3498" s="57" t="str">
        <f>작성용!O3495</f>
        <v>한승화책임</v>
      </c>
      <c r="Y3498" s="57" t="str">
        <f>작성용!P3495</f>
        <v>02-758-7418,02-758-7581</v>
      </c>
      <c r="Z3498" s="57" t="str">
        <f>작성용!Q3495</f>
        <v>seu.han@samsung.com</v>
      </c>
      <c r="AA3498" s="55" t="str">
        <f>작성용!AJ3495</f>
        <v>-</v>
      </c>
      <c r="AB3498" s="55">
        <f>작성용!AB3495</f>
        <v>0</v>
      </c>
    </row>
    <row r="3499" spans="1:28" s="11" customFormat="1" ht="16.5" hidden="1" customHeight="1" x14ac:dyDescent="0.3">
      <c r="A3499" s="53">
        <f>작성용!AL3496</f>
        <v>3495</v>
      </c>
      <c r="B3499" s="54" t="str">
        <f>작성용!AI3496</f>
        <v>-</v>
      </c>
      <c r="C3499" s="55" t="str">
        <f>작성용!AK3496</f>
        <v>개별종목</v>
      </c>
      <c r="D3499" s="56">
        <f>작성용!T3496</f>
        <v>45702</v>
      </c>
      <c r="E3499" s="57" t="str">
        <f>작성용!B3496</f>
        <v>한솔테크닉스</v>
      </c>
      <c r="F3499" s="57" t="str">
        <f>작성용!C3496</f>
        <v>재평가</v>
      </c>
      <c r="G3499" s="57" t="str">
        <f>작성용!D3496</f>
        <v>한솔테크닉스</v>
      </c>
      <c r="H3499" s="58">
        <f>작성용!E3496</f>
        <v>1101110004682</v>
      </c>
      <c r="I3499" s="57" t="str">
        <f>작성용!F3496</f>
        <v>D06</v>
      </c>
      <c r="J3499" s="57">
        <f>작성용!G3496</f>
        <v>0</v>
      </c>
      <c r="K3499" s="57" t="str">
        <f>작성용!H3496</f>
        <v>-</v>
      </c>
      <c r="L3499" s="57" t="str">
        <f>작성용!N3496</f>
        <v>년</v>
      </c>
      <c r="M3499" s="56" t="str">
        <f>작성용!U3496</f>
        <v>2025.03.18</v>
      </c>
      <c r="N3499" s="56">
        <f>작성용!V3496</f>
        <v>45735</v>
      </c>
      <c r="O3499" s="56">
        <f>작성용!W3496</f>
        <v>45742</v>
      </c>
      <c r="P3499" s="56" t="str">
        <f>작성용!X3496</f>
        <v>-</v>
      </c>
      <c r="Q3499" s="57" t="str">
        <f>작성용!AD3496</f>
        <v>상장</v>
      </c>
      <c r="R3499" s="59">
        <f>작성용!AE3496</f>
        <v>0</v>
      </c>
      <c r="S3499" s="57" t="str">
        <f>작성용!AF3496</f>
        <v>상장</v>
      </c>
      <c r="T3499" s="60" t="str">
        <f>작성용!AG3496</f>
        <v>메자닌평가팀</v>
      </c>
      <c r="U3499" s="60" t="str">
        <f>작성용!AH3496</f>
        <v>메자닌평가팀</v>
      </c>
      <c r="V3499" s="55">
        <f>작성용!AA3496</f>
        <v>202502</v>
      </c>
      <c r="W3499" s="57" t="str">
        <f>작성용!AC3496</f>
        <v>[W]상장기업</v>
      </c>
      <c r="X3499" s="57" t="str">
        <f>작성용!O3496</f>
        <v>이재학책임</v>
      </c>
      <c r="Y3499" s="57" t="str">
        <f>작성용!P3496</f>
        <v>043-530-8871, 010-9513-7701</v>
      </c>
      <c r="Z3499" s="57" t="str">
        <f>작성용!Q3496</f>
        <v>jaehak.lee@hansol.com</v>
      </c>
      <c r="AA3499" s="55" t="str">
        <f>작성용!AJ3496</f>
        <v>회계반영</v>
      </c>
      <c r="AB3499" s="55">
        <f>작성용!AB3496</f>
        <v>0</v>
      </c>
    </row>
    <row r="3500" spans="1:28" s="11" customFormat="1" ht="16.5" hidden="1" customHeight="1" x14ac:dyDescent="0.3">
      <c r="A3500" s="53">
        <f>작성용!AL3497</f>
        <v>3496</v>
      </c>
      <c r="B3500" s="54" t="str">
        <f>작성용!AI3497</f>
        <v>-</v>
      </c>
      <c r="C3500" s="55" t="str">
        <f>작성용!AK3497</f>
        <v>개별종목</v>
      </c>
      <c r="D3500" s="56">
        <f>작성용!T3497</f>
        <v>45702</v>
      </c>
      <c r="E3500" s="57" t="str">
        <f>작성용!B3497</f>
        <v>타임폴리오자산운용</v>
      </c>
      <c r="F3500" s="57" t="str">
        <f>작성용!C3497</f>
        <v>재평가</v>
      </c>
      <c r="G3500" s="57" t="str">
        <f>작성용!D3497</f>
        <v>버즈빌</v>
      </c>
      <c r="H3500" s="58">
        <f>작성용!E3497</f>
        <v>1101114856724</v>
      </c>
      <c r="I3500" s="57" t="str">
        <f>작성용!F3497</f>
        <v>A01</v>
      </c>
      <c r="J3500" s="57">
        <f>작성용!G3497</f>
        <v>1</v>
      </c>
      <c r="K3500" s="57" t="str">
        <f>작성용!H3497</f>
        <v>-</v>
      </c>
      <c r="L3500" s="57" t="str">
        <f>작성용!N3497</f>
        <v>반기</v>
      </c>
      <c r="M3500" s="56" t="str">
        <f>작성용!U3497</f>
        <v>2024.12.31</v>
      </c>
      <c r="N3500" s="56">
        <f>작성용!V3497</f>
        <v>45713</v>
      </c>
      <c r="O3500" s="56">
        <f>작성용!W3497</f>
        <v>45713</v>
      </c>
      <c r="P3500" s="56" t="str">
        <f>작성용!X3497</f>
        <v>-</v>
      </c>
      <c r="Q3500" s="57" t="str">
        <f>작성용!AD3497</f>
        <v>이문수</v>
      </c>
      <c r="R3500" s="59">
        <f>작성용!AE3497</f>
        <v>1</v>
      </c>
      <c r="S3500" s="57" t="str">
        <f>작성용!AF3497</f>
        <v>김수현</v>
      </c>
      <c r="T3500" s="60" t="str">
        <f>작성용!AG3497</f>
        <v>정은채</v>
      </c>
      <c r="U3500" s="60" t="str">
        <f>작성용!AH3497</f>
        <v>정은채</v>
      </c>
      <c r="V3500" s="55">
        <f>작성용!AA3497</f>
        <v>202412</v>
      </c>
      <c r="W3500" s="57" t="str">
        <f>작성용!AC3497</f>
        <v>[Y]금융기관</v>
      </c>
      <c r="X3500" s="57" t="str">
        <f>작성용!O3497</f>
        <v>이녹형부장</v>
      </c>
      <c r="Y3500" s="57" t="str">
        <f>작성용!P3497</f>
        <v>02-533-9985(411)</v>
      </c>
      <c r="Z3500" s="57" t="str">
        <f>작성용!Q3497</f>
        <v>luna@timefolio.co.kr;ai@timefolio.co.kr</v>
      </c>
      <c r="AA3500" s="55" t="str">
        <f>작성용!AJ3497</f>
        <v>자전거래</v>
      </c>
      <c r="AB3500" s="55">
        <f>작성용!AB3497</f>
        <v>0</v>
      </c>
    </row>
    <row r="3501" spans="1:28" s="11" customFormat="1" ht="16.5" hidden="1" customHeight="1" x14ac:dyDescent="0.3">
      <c r="A3501" s="53">
        <f>작성용!AL3498</f>
        <v>3497</v>
      </c>
      <c r="B3501" s="54" t="str">
        <f>작성용!AI3498</f>
        <v>-</v>
      </c>
      <c r="C3501" s="55" t="str">
        <f>작성용!AK3498</f>
        <v>개별종목</v>
      </c>
      <c r="D3501" s="56">
        <f>작성용!T3498</f>
        <v>45702</v>
      </c>
      <c r="E3501" s="57" t="str">
        <f>작성용!B3498</f>
        <v>폰드그룹</v>
      </c>
      <c r="F3501" s="57" t="str">
        <f>작성용!C3498</f>
        <v>신규</v>
      </c>
      <c r="G3501" s="57" t="str">
        <f>작성용!D3498</f>
        <v>폰드그룹</v>
      </c>
      <c r="H3501" s="58">
        <f>작성용!E3498</f>
        <v>1101118828068</v>
      </c>
      <c r="I3501" s="57" t="str">
        <f>작성용!F3498</f>
        <v>D06</v>
      </c>
      <c r="J3501" s="57">
        <f>작성용!G3498</f>
        <v>0</v>
      </c>
      <c r="K3501" s="57" t="str">
        <f>작성용!H3498</f>
        <v>-</v>
      </c>
      <c r="L3501" s="57" t="str">
        <f>작성용!N3498</f>
        <v>미정</v>
      </c>
      <c r="M3501" s="56" t="str">
        <f>작성용!U3498</f>
        <v>2025.03.28</v>
      </c>
      <c r="N3501" s="56">
        <f>작성용!V3498</f>
        <v>45747</v>
      </c>
      <c r="O3501" s="56">
        <f>작성용!W3498</f>
        <v>45751</v>
      </c>
      <c r="P3501" s="56" t="str">
        <f>작성용!X3498</f>
        <v>-</v>
      </c>
      <c r="Q3501" s="57" t="str">
        <f>작성용!AD3498</f>
        <v>상장</v>
      </c>
      <c r="R3501" s="59">
        <f>작성용!AE3498</f>
        <v>0</v>
      </c>
      <c r="S3501" s="57" t="str">
        <f>작성용!AF3498</f>
        <v>상장</v>
      </c>
      <c r="T3501" s="60" t="str">
        <f>작성용!AG3498</f>
        <v>메자닌평가팀</v>
      </c>
      <c r="U3501" s="60" t="str">
        <f>작성용!AH3498</f>
        <v>메자닌평가팀</v>
      </c>
      <c r="V3501" s="55">
        <f>작성용!AA3498</f>
        <v>202503</v>
      </c>
      <c r="W3501" s="57" t="str">
        <f>작성용!AC3498</f>
        <v>[W]상장기업</v>
      </c>
      <c r="X3501" s="57" t="str">
        <f>작성용!O3498</f>
        <v>장진영팀장</v>
      </c>
      <c r="Y3501" s="57" t="str">
        <f>작성용!P3498</f>
        <v>02-6390-8240</v>
      </c>
      <c r="Z3501" s="57" t="str">
        <f>작성용!Q3498</f>
        <v>jjy0103@pond-group.co.kr</v>
      </c>
      <c r="AA3501" s="55" t="str">
        <f>작성용!AJ3498</f>
        <v>회계반영</v>
      </c>
      <c r="AB3501" s="55">
        <f>작성용!AB3498</f>
        <v>0</v>
      </c>
    </row>
    <row r="3502" spans="1:28" s="11" customFormat="1" ht="16.5" hidden="1" customHeight="1" x14ac:dyDescent="0.3">
      <c r="A3502" s="53">
        <f>작성용!AL3499</f>
        <v>3498</v>
      </c>
      <c r="B3502" s="54" t="str">
        <f>작성용!AI3499</f>
        <v>PPA</v>
      </c>
      <c r="C3502" s="55" t="str">
        <f>작성용!AK3499</f>
        <v>개별종목</v>
      </c>
      <c r="D3502" s="56">
        <f>작성용!T3499</f>
        <v>45706</v>
      </c>
      <c r="E3502" s="57" t="str">
        <f>작성용!B3499</f>
        <v>범한산업</v>
      </c>
      <c r="F3502" s="57" t="str">
        <f>작성용!C3499</f>
        <v>신규</v>
      </c>
      <c r="G3502" s="57" t="str">
        <f>작성용!D3499</f>
        <v>범한자동차</v>
      </c>
      <c r="H3502" s="58">
        <f>작성용!E3499</f>
        <v>1101115936830</v>
      </c>
      <c r="I3502" s="57" t="str">
        <f>작성용!F3499</f>
        <v>G01</v>
      </c>
      <c r="J3502" s="57">
        <f>작성용!G3499</f>
        <v>0</v>
      </c>
      <c r="K3502" s="57" t="str">
        <f>작성용!H3499</f>
        <v>-</v>
      </c>
      <c r="L3502" s="57" t="str">
        <f>작성용!N3499</f>
        <v>미정</v>
      </c>
      <c r="M3502" s="56" t="str">
        <f>작성용!U3499</f>
        <v>2024.12.31</v>
      </c>
      <c r="N3502" s="56">
        <f>작성용!V3499</f>
        <v>45721</v>
      </c>
      <c r="O3502" s="56">
        <f>작성용!W3499</f>
        <v>45723</v>
      </c>
      <c r="P3502" s="56" t="str">
        <f>작성용!X3499</f>
        <v>-</v>
      </c>
      <c r="Q3502" s="57" t="str">
        <f>작성용!AD3499</f>
        <v>김영하</v>
      </c>
      <c r="R3502" s="59">
        <f>작성용!AE3499</f>
        <v>3</v>
      </c>
      <c r="S3502" s="57" t="str">
        <f>작성용!AF3499</f>
        <v>신규</v>
      </c>
      <c r="T3502" s="60" t="str">
        <f>작성용!AG3499</f>
        <v>김영하</v>
      </c>
      <c r="U3502" s="60" t="str">
        <f>작성용!AH3499</f>
        <v>김영하</v>
      </c>
      <c r="V3502" s="55">
        <f>작성용!AA3499</f>
        <v>202412</v>
      </c>
      <c r="W3502" s="57" t="str">
        <f>작성용!AC3499</f>
        <v>[X]일반기업</v>
      </c>
      <c r="X3502" s="57" t="str">
        <f>작성용!O3499</f>
        <v>배서현차장</v>
      </c>
      <c r="Y3502" s="57" t="str">
        <f>작성용!P3499</f>
        <v>055-250-3852</v>
      </c>
      <c r="Z3502" s="57" t="str">
        <f>작성용!Q3499</f>
        <v>sh.bae@bumhan.com</v>
      </c>
      <c r="AA3502" s="55" t="str">
        <f>작성용!AJ3499</f>
        <v>회계반영</v>
      </c>
      <c r="AB3502" s="55">
        <f>작성용!AB3499</f>
        <v>0</v>
      </c>
    </row>
    <row r="3503" spans="1:28" s="11" customFormat="1" ht="16.5" hidden="1" customHeight="1" x14ac:dyDescent="0.3">
      <c r="A3503" s="53">
        <f>작성용!AL3500</f>
        <v>3499</v>
      </c>
      <c r="B3503" s="54" t="str">
        <f>작성용!AI3500</f>
        <v>-</v>
      </c>
      <c r="C3503" s="55" t="str">
        <f>작성용!AK3500</f>
        <v>개별종목</v>
      </c>
      <c r="D3503" s="56">
        <f>작성용!T3500</f>
        <v>45707</v>
      </c>
      <c r="E3503" s="57" t="str">
        <f>작성용!B3500</f>
        <v>키움캐피탈</v>
      </c>
      <c r="F3503" s="57" t="str">
        <f>작성용!C3500</f>
        <v>재평가</v>
      </c>
      <c r="G3503" s="57" t="str">
        <f>작성용!D3500</f>
        <v>그래비티리스타트2호사모투자(구,디씨피리스본사모투자)</v>
      </c>
      <c r="H3503" s="58">
        <f>작성용!E3500</f>
        <v>1101130035930</v>
      </c>
      <c r="I3503" s="57" t="str">
        <f>작성용!F3500</f>
        <v>B01</v>
      </c>
      <c r="J3503" s="57">
        <f>작성용!G3500</f>
        <v>0</v>
      </c>
      <c r="K3503" s="57" t="str">
        <f>작성용!H3500</f>
        <v>-</v>
      </c>
      <c r="L3503" s="57" t="str">
        <f>작성용!N3500</f>
        <v xml:space="preserve">분기 </v>
      </c>
      <c r="M3503" s="56" t="str">
        <f>작성용!U3500</f>
        <v>2025.03.31</v>
      </c>
      <c r="N3503" s="56">
        <f>작성용!V3500</f>
        <v>45754</v>
      </c>
      <c r="O3503" s="56">
        <f>작성용!W3500</f>
        <v>45761</v>
      </c>
      <c r="P3503" s="56">
        <f>작성용!X3500</f>
        <v>45761</v>
      </c>
      <c r="Q3503" s="57" t="str">
        <f>작성용!AD3500</f>
        <v>채동우</v>
      </c>
      <c r="R3503" s="59">
        <f>작성용!AE3500</f>
        <v>1</v>
      </c>
      <c r="S3503" s="57" t="str">
        <f>작성용!AF3500</f>
        <v>채동우</v>
      </c>
      <c r="T3503" s="60" t="str">
        <f>작성용!AG3500</f>
        <v>심태진</v>
      </c>
      <c r="U3503" s="60" t="str">
        <f>작성용!AH3500</f>
        <v>심태진</v>
      </c>
      <c r="V3503" s="55">
        <f>작성용!AA3500</f>
        <v>202503</v>
      </c>
      <c r="W3503" s="57" t="str">
        <f>작성용!AC3500</f>
        <v>[Y]금융기관</v>
      </c>
      <c r="X3503" s="57" t="str">
        <f>작성용!O3500</f>
        <v>김승빈대리</v>
      </c>
      <c r="Y3503" s="57" t="str">
        <f>작성용!P3500</f>
        <v xml:space="preserve">02-780-3892 </v>
      </c>
      <c r="Z3503" s="57" t="str">
        <f>작성용!Q3500</f>
        <v>sbkim@kiwoomcapital.com</v>
      </c>
      <c r="AA3503" s="55" t="str">
        <f>작성용!AJ3500</f>
        <v>-</v>
      </c>
      <c r="AB3503" s="55">
        <f>작성용!AB3500</f>
        <v>0</v>
      </c>
    </row>
    <row r="3504" spans="1:28" s="11" customFormat="1" ht="16.5" hidden="1" customHeight="1" x14ac:dyDescent="0.3">
      <c r="A3504" s="53">
        <f>작성용!AL3501</f>
        <v>3500</v>
      </c>
      <c r="B3504" s="54" t="str">
        <f>작성용!AI3501</f>
        <v>-</v>
      </c>
      <c r="C3504" s="55" t="str">
        <f>작성용!AK3501</f>
        <v>개별종목</v>
      </c>
      <c r="D3504" s="56">
        <f>작성용!T3501</f>
        <v>45707</v>
      </c>
      <c r="E3504" s="57" t="str">
        <f>작성용!B3501</f>
        <v>키움캐피탈</v>
      </c>
      <c r="F3504" s="57" t="str">
        <f>작성용!C3501</f>
        <v>재평가</v>
      </c>
      <c r="G3504" s="57" t="str">
        <f>작성용!D3501</f>
        <v>케이디비스틱지역성장제1호사모투자</v>
      </c>
      <c r="H3504" s="58">
        <f>작성용!E3501</f>
        <v>1101130035857</v>
      </c>
      <c r="I3504" s="57" t="str">
        <f>작성용!F3501</f>
        <v>B01</v>
      </c>
      <c r="J3504" s="57">
        <f>작성용!G3501</f>
        <v>0</v>
      </c>
      <c r="K3504" s="57" t="str">
        <f>작성용!H3501</f>
        <v>-</v>
      </c>
      <c r="L3504" s="57" t="str">
        <f>작성용!N3501</f>
        <v xml:space="preserve">분기 </v>
      </c>
      <c r="M3504" s="56" t="str">
        <f>작성용!U3501</f>
        <v>2025.03.31</v>
      </c>
      <c r="N3504" s="56">
        <f>작성용!V3501</f>
        <v>45754</v>
      </c>
      <c r="O3504" s="56">
        <f>작성용!W3501</f>
        <v>45761</v>
      </c>
      <c r="P3504" s="56">
        <f>작성용!X3501</f>
        <v>45761</v>
      </c>
      <c r="Q3504" s="57" t="str">
        <f>작성용!AD3501</f>
        <v>윤광일</v>
      </c>
      <c r="R3504" s="59">
        <f>작성용!AE3501</f>
        <v>1</v>
      </c>
      <c r="S3504" s="57" t="str">
        <f>작성용!AF3501</f>
        <v>윤광일</v>
      </c>
      <c r="T3504" s="60" t="str">
        <f>작성용!AG3501</f>
        <v>심태진</v>
      </c>
      <c r="U3504" s="60" t="str">
        <f>작성용!AH3501</f>
        <v>심태진</v>
      </c>
      <c r="V3504" s="55">
        <f>작성용!AA3501</f>
        <v>202503</v>
      </c>
      <c r="W3504" s="57" t="str">
        <f>작성용!AC3501</f>
        <v>[Y]금융기관</v>
      </c>
      <c r="X3504" s="57" t="str">
        <f>작성용!O3501</f>
        <v>김승빈대리</v>
      </c>
      <c r="Y3504" s="57" t="str">
        <f>작성용!P3501</f>
        <v xml:space="preserve">02-780-3892 </v>
      </c>
      <c r="Z3504" s="57" t="str">
        <f>작성용!Q3501</f>
        <v>sbkim@kiwoomcapital.com</v>
      </c>
      <c r="AA3504" s="55" t="str">
        <f>작성용!AJ3501</f>
        <v>-</v>
      </c>
      <c r="AB3504" s="55">
        <f>작성용!AB3501</f>
        <v>0</v>
      </c>
    </row>
    <row r="3505" spans="1:28" s="11" customFormat="1" ht="16.5" hidden="1" customHeight="1" x14ac:dyDescent="0.3">
      <c r="A3505" s="53">
        <f>작성용!AL3502</f>
        <v>3501</v>
      </c>
      <c r="B3505" s="54" t="str">
        <f>작성용!AI3502</f>
        <v>-</v>
      </c>
      <c r="C3505" s="55" t="str">
        <f>작성용!AK3502</f>
        <v>개별종목</v>
      </c>
      <c r="D3505" s="56">
        <f>작성용!T3502</f>
        <v>45707</v>
      </c>
      <c r="E3505" s="57" t="str">
        <f>작성용!B3502</f>
        <v>키움캐피탈</v>
      </c>
      <c r="F3505" s="57" t="str">
        <f>작성용!C3502</f>
        <v>재평가</v>
      </c>
      <c r="G3505" s="57" t="str">
        <f>작성용!D3502</f>
        <v>어니스트혁신에너지투자조합</v>
      </c>
      <c r="H3505" s="58" t="str">
        <f>작성용!E3502</f>
        <v>KBP2024090031</v>
      </c>
      <c r="I3505" s="57" t="str">
        <f>작성용!F3502</f>
        <v>B01</v>
      </c>
      <c r="J3505" s="57">
        <f>작성용!G3502</f>
        <v>0</v>
      </c>
      <c r="K3505" s="57" t="str">
        <f>작성용!H3502</f>
        <v>-</v>
      </c>
      <c r="L3505" s="57" t="str">
        <f>작성용!N3502</f>
        <v xml:space="preserve">분기 </v>
      </c>
      <c r="M3505" s="56" t="str">
        <f>작성용!U3502</f>
        <v>2025.03.31</v>
      </c>
      <c r="N3505" s="56">
        <f>작성용!V3502</f>
        <v>45754</v>
      </c>
      <c r="O3505" s="56">
        <f>작성용!W3502</f>
        <v>45761</v>
      </c>
      <c r="P3505" s="56">
        <f>작성용!X3502</f>
        <v>45761</v>
      </c>
      <c r="Q3505" s="57" t="str">
        <f>작성용!AD3502</f>
        <v>신원준</v>
      </c>
      <c r="R3505" s="59">
        <f>작성용!AE3502</f>
        <v>1</v>
      </c>
      <c r="S3505" s="57" t="str">
        <f>작성용!AF3502</f>
        <v>신원준</v>
      </c>
      <c r="T3505" s="60" t="str">
        <f>작성용!AG3502</f>
        <v>심태진</v>
      </c>
      <c r="U3505" s="60" t="str">
        <f>작성용!AH3502</f>
        <v>심태진</v>
      </c>
      <c r="V3505" s="55">
        <f>작성용!AA3502</f>
        <v>202503</v>
      </c>
      <c r="W3505" s="57" t="str">
        <f>작성용!AC3502</f>
        <v>[Y]금융기관</v>
      </c>
      <c r="X3505" s="57" t="str">
        <f>작성용!O3502</f>
        <v>김승빈대리</v>
      </c>
      <c r="Y3505" s="57" t="str">
        <f>작성용!P3502</f>
        <v xml:space="preserve">02-780-3892 </v>
      </c>
      <c r="Z3505" s="57" t="str">
        <f>작성용!Q3502</f>
        <v>sbkim@kiwoomcapital.com</v>
      </c>
      <c r="AA3505" s="55" t="str">
        <f>작성용!AJ3502</f>
        <v>-</v>
      </c>
      <c r="AB3505" s="55">
        <f>작성용!AB3502</f>
        <v>0</v>
      </c>
    </row>
    <row r="3506" spans="1:28" s="11" customFormat="1" ht="16.5" hidden="1" customHeight="1" x14ac:dyDescent="0.3">
      <c r="A3506" s="53">
        <f>작성용!AL3503</f>
        <v>3502</v>
      </c>
      <c r="B3506" s="54" t="str">
        <f>작성용!AI3503</f>
        <v>-</v>
      </c>
      <c r="C3506" s="55" t="str">
        <f>작성용!AK3503</f>
        <v>개별종목</v>
      </c>
      <c r="D3506" s="56">
        <f>작성용!T3503</f>
        <v>45707</v>
      </c>
      <c r="E3506" s="57" t="str">
        <f>작성용!B3503</f>
        <v>키움캐피탈</v>
      </c>
      <c r="F3506" s="57" t="str">
        <f>작성용!C3503</f>
        <v>재평가</v>
      </c>
      <c r="G3506" s="57" t="str">
        <f>작성용!D3503</f>
        <v>한국투자세마인베로보틱스사모투자</v>
      </c>
      <c r="H3506" s="58">
        <f>작성용!E3503</f>
        <v>1101130036269</v>
      </c>
      <c r="I3506" s="57" t="str">
        <f>작성용!F3503</f>
        <v>B01</v>
      </c>
      <c r="J3506" s="57">
        <f>작성용!G3503</f>
        <v>0</v>
      </c>
      <c r="K3506" s="57" t="str">
        <f>작성용!H3503</f>
        <v>-</v>
      </c>
      <c r="L3506" s="57" t="str">
        <f>작성용!N3503</f>
        <v xml:space="preserve">분기 </v>
      </c>
      <c r="M3506" s="56" t="str">
        <f>작성용!U3503</f>
        <v>2025.03.31</v>
      </c>
      <c r="N3506" s="56">
        <f>작성용!V3503</f>
        <v>45754</v>
      </c>
      <c r="O3506" s="56">
        <f>작성용!W3503</f>
        <v>45761</v>
      </c>
      <c r="P3506" s="56">
        <f>작성용!X3503</f>
        <v>45761</v>
      </c>
      <c r="Q3506" s="57" t="str">
        <f>작성용!AD3503</f>
        <v>원정우</v>
      </c>
      <c r="R3506" s="59">
        <f>작성용!AE3503</f>
        <v>1</v>
      </c>
      <c r="S3506" s="57" t="str">
        <f>작성용!AF3503</f>
        <v>원정우</v>
      </c>
      <c r="T3506" s="60" t="str">
        <f>작성용!AG3503</f>
        <v>심태진</v>
      </c>
      <c r="U3506" s="60" t="str">
        <f>작성용!AH3503</f>
        <v>심태진</v>
      </c>
      <c r="V3506" s="55">
        <f>작성용!AA3503</f>
        <v>202503</v>
      </c>
      <c r="W3506" s="57" t="str">
        <f>작성용!AC3503</f>
        <v>[Y]금융기관</v>
      </c>
      <c r="X3506" s="57" t="str">
        <f>작성용!O3503</f>
        <v>김승빈대리</v>
      </c>
      <c r="Y3506" s="57" t="str">
        <f>작성용!P3503</f>
        <v xml:space="preserve">02-780-3892 </v>
      </c>
      <c r="Z3506" s="57" t="str">
        <f>작성용!Q3503</f>
        <v>sbkim@kiwoomcapital.com</v>
      </c>
      <c r="AA3506" s="55" t="str">
        <f>작성용!AJ3503</f>
        <v>-</v>
      </c>
      <c r="AB3506" s="55">
        <f>작성용!AB3503</f>
        <v>0</v>
      </c>
    </row>
    <row r="3507" spans="1:28" s="11" customFormat="1" ht="16.5" hidden="1" customHeight="1" x14ac:dyDescent="0.3">
      <c r="A3507" s="53">
        <f>작성용!AL3504</f>
        <v>3503</v>
      </c>
      <c r="B3507" s="54" t="str">
        <f>작성용!AI3504</f>
        <v>-</v>
      </c>
      <c r="C3507" s="55" t="str">
        <f>작성용!AK3504</f>
        <v>개별종목</v>
      </c>
      <c r="D3507" s="56">
        <f>작성용!T3504</f>
        <v>45707</v>
      </c>
      <c r="E3507" s="57" t="str">
        <f>작성용!B3504</f>
        <v>키움캐피탈</v>
      </c>
      <c r="F3507" s="57" t="str">
        <f>작성용!C3504</f>
        <v>재평가</v>
      </c>
      <c r="G3507" s="57" t="str">
        <f>작성용!D3504</f>
        <v>페트리코-IBKC제일호신기술사업투자조합</v>
      </c>
      <c r="H3507" s="58" t="str">
        <f>작성용!E3504</f>
        <v>KBP2024120030</v>
      </c>
      <c r="I3507" s="57" t="str">
        <f>작성용!F3504</f>
        <v>B01</v>
      </c>
      <c r="J3507" s="57">
        <f>작성용!G3504</f>
        <v>0</v>
      </c>
      <c r="K3507" s="57" t="str">
        <f>작성용!H3504</f>
        <v>-</v>
      </c>
      <c r="L3507" s="57" t="str">
        <f>작성용!N3504</f>
        <v xml:space="preserve">분기 </v>
      </c>
      <c r="M3507" s="56" t="str">
        <f>작성용!U3504</f>
        <v>2025.03.31</v>
      </c>
      <c r="N3507" s="56">
        <f>작성용!V3504</f>
        <v>45754</v>
      </c>
      <c r="O3507" s="56">
        <f>작성용!W3504</f>
        <v>45761</v>
      </c>
      <c r="P3507" s="56">
        <f>작성용!X3504</f>
        <v>45761</v>
      </c>
      <c r="Q3507" s="57" t="str">
        <f>작성용!AD3504</f>
        <v>윤광일</v>
      </c>
      <c r="R3507" s="59">
        <f>작성용!AE3504</f>
        <v>1</v>
      </c>
      <c r="S3507" s="57" t="str">
        <f>작성용!AF3504</f>
        <v>윤광일</v>
      </c>
      <c r="T3507" s="60" t="str">
        <f>작성용!AG3504</f>
        <v>심태진</v>
      </c>
      <c r="U3507" s="60" t="str">
        <f>작성용!AH3504</f>
        <v>심태진</v>
      </c>
      <c r="V3507" s="55">
        <f>작성용!AA3504</f>
        <v>202503</v>
      </c>
      <c r="W3507" s="57" t="str">
        <f>작성용!AC3504</f>
        <v>[Y]금융기관</v>
      </c>
      <c r="X3507" s="57" t="str">
        <f>작성용!O3504</f>
        <v>김승빈대리</v>
      </c>
      <c r="Y3507" s="57" t="str">
        <f>작성용!P3504</f>
        <v xml:space="preserve">02-780-3892 </v>
      </c>
      <c r="Z3507" s="57" t="str">
        <f>작성용!Q3504</f>
        <v>sbkim@kiwoomcapital.com</v>
      </c>
      <c r="AA3507" s="55" t="str">
        <f>작성용!AJ3504</f>
        <v>-</v>
      </c>
      <c r="AB3507" s="55">
        <f>작성용!AB3504</f>
        <v>0</v>
      </c>
    </row>
    <row r="3508" spans="1:28" s="11" customFormat="1" ht="16.5" hidden="1" customHeight="1" x14ac:dyDescent="0.3">
      <c r="A3508" s="53">
        <f>작성용!AL3505</f>
        <v>3504</v>
      </c>
      <c r="B3508" s="54" t="str">
        <f>작성용!AI3505</f>
        <v>-</v>
      </c>
      <c r="C3508" s="55" t="str">
        <f>작성용!AK3505</f>
        <v>개별종목</v>
      </c>
      <c r="D3508" s="56">
        <f>작성용!T3505</f>
        <v>45707</v>
      </c>
      <c r="E3508" s="57" t="str">
        <f>작성용!B3505</f>
        <v>키움캐피탈</v>
      </c>
      <c r="F3508" s="57" t="str">
        <f>작성용!C3505</f>
        <v>재평가</v>
      </c>
      <c r="G3508" s="57" t="str">
        <f>작성용!D3505</f>
        <v>에이비즈제4호사모투자</v>
      </c>
      <c r="H3508" s="58">
        <f>작성용!E3505</f>
        <v>1101130036508</v>
      </c>
      <c r="I3508" s="57" t="str">
        <f>작성용!F3505</f>
        <v>B01</v>
      </c>
      <c r="J3508" s="57">
        <f>작성용!G3505</f>
        <v>0</v>
      </c>
      <c r="K3508" s="57" t="str">
        <f>작성용!H3505</f>
        <v>-</v>
      </c>
      <c r="L3508" s="57" t="str">
        <f>작성용!N3505</f>
        <v xml:space="preserve">분기 </v>
      </c>
      <c r="M3508" s="56" t="str">
        <f>작성용!U3505</f>
        <v>2025.03.31</v>
      </c>
      <c r="N3508" s="56">
        <f>작성용!V3505</f>
        <v>45754</v>
      </c>
      <c r="O3508" s="56">
        <f>작성용!W3505</f>
        <v>45761</v>
      </c>
      <c r="P3508" s="56">
        <f>작성용!X3505</f>
        <v>45761</v>
      </c>
      <c r="Q3508" s="57" t="str">
        <f>작성용!AD3505</f>
        <v>이상민</v>
      </c>
      <c r="R3508" s="59">
        <f>작성용!AE3505</f>
        <v>1</v>
      </c>
      <c r="S3508" s="57" t="str">
        <f>작성용!AF3505</f>
        <v>이상민</v>
      </c>
      <c r="T3508" s="60" t="str">
        <f>작성용!AG3505</f>
        <v>심태진</v>
      </c>
      <c r="U3508" s="60" t="str">
        <f>작성용!AH3505</f>
        <v>심태진</v>
      </c>
      <c r="V3508" s="55">
        <f>작성용!AA3505</f>
        <v>202503</v>
      </c>
      <c r="W3508" s="57" t="str">
        <f>작성용!AC3505</f>
        <v>[Y]금융기관</v>
      </c>
      <c r="X3508" s="57" t="str">
        <f>작성용!O3505</f>
        <v>김승빈대리</v>
      </c>
      <c r="Y3508" s="57" t="str">
        <f>작성용!P3505</f>
        <v xml:space="preserve">02-780-3892 </v>
      </c>
      <c r="Z3508" s="57" t="str">
        <f>작성용!Q3505</f>
        <v>sbkim@kiwoomcapital.com</v>
      </c>
      <c r="AA3508" s="55" t="str">
        <f>작성용!AJ3505</f>
        <v>-</v>
      </c>
      <c r="AB3508" s="55">
        <f>작성용!AB3505</f>
        <v>0</v>
      </c>
    </row>
    <row r="3509" spans="1:28" s="11" customFormat="1" ht="16.5" hidden="1" customHeight="1" x14ac:dyDescent="0.3">
      <c r="A3509" s="53">
        <f>작성용!AL3506</f>
        <v>3505</v>
      </c>
      <c r="B3509" s="54" t="str">
        <f>작성용!AI3506</f>
        <v>-</v>
      </c>
      <c r="C3509" s="55" t="str">
        <f>작성용!AK3506</f>
        <v>개별종목</v>
      </c>
      <c r="D3509" s="56">
        <f>작성용!T3506</f>
        <v>45707</v>
      </c>
      <c r="E3509" s="57" t="str">
        <f>작성용!B3506</f>
        <v>키움캐피탈(수익증권)</v>
      </c>
      <c r="F3509" s="57" t="str">
        <f>작성용!C3506</f>
        <v>재평가</v>
      </c>
      <c r="G3509" s="57" t="str">
        <f>작성용!D3506</f>
        <v>라이노스신재생일반사모증권투자신탁</v>
      </c>
      <c r="H3509" s="58" t="str">
        <f>작성용!E3506</f>
        <v>KBP2024120031</v>
      </c>
      <c r="I3509" s="57" t="str">
        <f>작성용!F3506</f>
        <v>B02</v>
      </c>
      <c r="J3509" s="57">
        <f>작성용!G3506</f>
        <v>0</v>
      </c>
      <c r="K3509" s="57" t="str">
        <f>작성용!H3506</f>
        <v>-</v>
      </c>
      <c r="L3509" s="57" t="str">
        <f>작성용!N3506</f>
        <v xml:space="preserve">분기 </v>
      </c>
      <c r="M3509" s="56" t="str">
        <f>작성용!U3506</f>
        <v>2025.03.31</v>
      </c>
      <c r="N3509" s="56">
        <f>작성용!V3506</f>
        <v>45754</v>
      </c>
      <c r="O3509" s="56">
        <f>작성용!W3506</f>
        <v>45761</v>
      </c>
      <c r="P3509" s="56">
        <f>작성용!X3506</f>
        <v>45761</v>
      </c>
      <c r="Q3509" s="57" t="str">
        <f>작성용!AD3506</f>
        <v>대체평가3사업본부</v>
      </c>
      <c r="R3509" s="59">
        <f>작성용!AE3506</f>
        <v>0</v>
      </c>
      <c r="S3509" s="57" t="str">
        <f>작성용!AF3506</f>
        <v>대체평가3사업본부</v>
      </c>
      <c r="T3509" s="60" t="str">
        <f>작성용!AG3506</f>
        <v>심태진</v>
      </c>
      <c r="U3509" s="60" t="str">
        <f>작성용!AH3506</f>
        <v>심태진</v>
      </c>
      <c r="V3509" s="55">
        <f>작성용!AA3506</f>
        <v>202503</v>
      </c>
      <c r="W3509" s="57" t="str">
        <f>작성용!AC3506</f>
        <v>[T]기타보험기관[1본부]</v>
      </c>
      <c r="X3509" s="57" t="str">
        <f>작성용!O3506</f>
        <v>김승빈대리</v>
      </c>
      <c r="Y3509" s="57" t="str">
        <f>작성용!P3506</f>
        <v xml:space="preserve">02-780-3892 </v>
      </c>
      <c r="Z3509" s="57" t="str">
        <f>작성용!Q3506</f>
        <v>sbkim@kiwoomcapital.com</v>
      </c>
      <c r="AA3509" s="55" t="str">
        <f>작성용!AJ3506</f>
        <v>-</v>
      </c>
      <c r="AB3509" s="55">
        <f>작성용!AB3506</f>
        <v>0</v>
      </c>
    </row>
    <row r="3510" spans="1:28" s="11" customFormat="1" ht="16.5" hidden="1" customHeight="1" x14ac:dyDescent="0.3">
      <c r="A3510" s="53">
        <f>작성용!AL3507</f>
        <v>3506</v>
      </c>
      <c r="B3510" s="54" t="str">
        <f>작성용!AI3507</f>
        <v>-</v>
      </c>
      <c r="C3510" s="55" t="str">
        <f>작성용!AK3507</f>
        <v>개별종목</v>
      </c>
      <c r="D3510" s="56">
        <f>작성용!T3507</f>
        <v>45707</v>
      </c>
      <c r="E3510" s="57" t="str">
        <f>작성용!B3507</f>
        <v>키움캐피탈</v>
      </c>
      <c r="F3510" s="57" t="str">
        <f>작성용!C3507</f>
        <v>신규</v>
      </c>
      <c r="G3510" s="57" t="str">
        <f>작성용!D3507</f>
        <v>크립톤사모투자</v>
      </c>
      <c r="H3510" s="58">
        <f>작성용!E3507</f>
        <v>1101130036102</v>
      </c>
      <c r="I3510" s="57" t="str">
        <f>작성용!F3507</f>
        <v>B01</v>
      </c>
      <c r="J3510" s="57">
        <f>작성용!G3507</f>
        <v>0</v>
      </c>
      <c r="K3510" s="57" t="str">
        <f>작성용!H3507</f>
        <v>-</v>
      </c>
      <c r="L3510" s="57" t="str">
        <f>작성용!N3507</f>
        <v xml:space="preserve">분기 </v>
      </c>
      <c r="M3510" s="56" t="str">
        <f>작성용!U3507</f>
        <v>2025.03.31</v>
      </c>
      <c r="N3510" s="56">
        <f>작성용!V3507</f>
        <v>45754</v>
      </c>
      <c r="O3510" s="56">
        <f>작성용!W3507</f>
        <v>45761</v>
      </c>
      <c r="P3510" s="56">
        <f>작성용!X3507</f>
        <v>45761</v>
      </c>
      <c r="Q3510" s="57" t="str">
        <f>작성용!AD3507</f>
        <v>이재구</v>
      </c>
      <c r="R3510" s="59">
        <f>작성용!AE3507</f>
        <v>1</v>
      </c>
      <c r="S3510" s="57" t="str">
        <f>작성용!AF3507</f>
        <v>신규</v>
      </c>
      <c r="T3510" s="60" t="str">
        <f>작성용!AG3507</f>
        <v>심태진</v>
      </c>
      <c r="U3510" s="60" t="str">
        <f>작성용!AH3507</f>
        <v>심태진</v>
      </c>
      <c r="V3510" s="55">
        <f>작성용!AA3507</f>
        <v>202503</v>
      </c>
      <c r="W3510" s="57" t="str">
        <f>작성용!AC3507</f>
        <v>[Y]금융기관</v>
      </c>
      <c r="X3510" s="57" t="str">
        <f>작성용!O3507</f>
        <v>김승빈대리</v>
      </c>
      <c r="Y3510" s="57" t="str">
        <f>작성용!P3507</f>
        <v xml:space="preserve">02-780-3892 </v>
      </c>
      <c r="Z3510" s="57" t="str">
        <f>작성용!Q3507</f>
        <v>sbkim@kiwoomcapital.com</v>
      </c>
      <c r="AA3510" s="55" t="str">
        <f>작성용!AJ3507</f>
        <v>-</v>
      </c>
      <c r="AB3510" s="55">
        <f>작성용!AB3507</f>
        <v>0</v>
      </c>
    </row>
    <row r="3511" spans="1:28" s="11" customFormat="1" ht="16.5" hidden="1" customHeight="1" x14ac:dyDescent="0.3">
      <c r="A3511" s="53">
        <f>작성용!AL3508</f>
        <v>3507</v>
      </c>
      <c r="B3511" s="54" t="str">
        <f>작성용!AI3508</f>
        <v>-</v>
      </c>
      <c r="C3511" s="55" t="str">
        <f>작성용!AK3508</f>
        <v>개별종목</v>
      </c>
      <c r="D3511" s="56">
        <f>작성용!T3508</f>
        <v>45707</v>
      </c>
      <c r="E3511" s="57" t="str">
        <f>작성용!B3508</f>
        <v>키움캐피탈</v>
      </c>
      <c r="F3511" s="57" t="str">
        <f>작성용!C3508</f>
        <v>신규</v>
      </c>
      <c r="G3511" s="57" t="str">
        <f>작성용!D3508</f>
        <v>트윈브릿지제1호사모투자</v>
      </c>
      <c r="H3511" s="58">
        <f>작성용!E3508</f>
        <v>1101130036970</v>
      </c>
      <c r="I3511" s="57" t="str">
        <f>작성용!F3508</f>
        <v>B01</v>
      </c>
      <c r="J3511" s="57">
        <f>작성용!G3508</f>
        <v>0</v>
      </c>
      <c r="K3511" s="57" t="str">
        <f>작성용!H3508</f>
        <v>-</v>
      </c>
      <c r="L3511" s="57" t="str">
        <f>작성용!N3508</f>
        <v xml:space="preserve">분기 </v>
      </c>
      <c r="M3511" s="56" t="str">
        <f>작성용!U3508</f>
        <v>2025.03.31</v>
      </c>
      <c r="N3511" s="56">
        <f>작성용!V3508</f>
        <v>45754</v>
      </c>
      <c r="O3511" s="56">
        <f>작성용!W3508</f>
        <v>45761</v>
      </c>
      <c r="P3511" s="56">
        <f>작성용!X3508</f>
        <v>45761</v>
      </c>
      <c r="Q3511" s="57" t="str">
        <f>작성용!AD3508</f>
        <v>김에스더</v>
      </c>
      <c r="R3511" s="59">
        <f>작성용!AE3508</f>
        <v>1</v>
      </c>
      <c r="S3511" s="57" t="str">
        <f>작성용!AF3508</f>
        <v>신규</v>
      </c>
      <c r="T3511" s="60" t="str">
        <f>작성용!AG3508</f>
        <v>심태진</v>
      </c>
      <c r="U3511" s="60" t="str">
        <f>작성용!AH3508</f>
        <v>심태진</v>
      </c>
      <c r="V3511" s="55">
        <f>작성용!AA3508</f>
        <v>202503</v>
      </c>
      <c r="W3511" s="57" t="str">
        <f>작성용!AC3508</f>
        <v>[Y]금융기관</v>
      </c>
      <c r="X3511" s="57" t="str">
        <f>작성용!O3508</f>
        <v>김승빈대리</v>
      </c>
      <c r="Y3511" s="57" t="str">
        <f>작성용!P3508</f>
        <v xml:space="preserve">02-780-3892 </v>
      </c>
      <c r="Z3511" s="57" t="str">
        <f>작성용!Q3508</f>
        <v>sbkim@kiwoomcapital.com</v>
      </c>
      <c r="AA3511" s="55" t="str">
        <f>작성용!AJ3508</f>
        <v>-</v>
      </c>
      <c r="AB3511" s="55">
        <f>작성용!AB3508</f>
        <v>0</v>
      </c>
    </row>
    <row r="3512" spans="1:28" s="11" customFormat="1" ht="16.5" hidden="1" customHeight="1" x14ac:dyDescent="0.3">
      <c r="A3512" s="53">
        <f>작성용!AL3509</f>
        <v>3508</v>
      </c>
      <c r="B3512" s="54" t="str">
        <f>작성용!AI3509</f>
        <v>-</v>
      </c>
      <c r="C3512" s="55" t="str">
        <f>작성용!AK3509</f>
        <v>개별종목</v>
      </c>
      <c r="D3512" s="56">
        <f>작성용!T3509</f>
        <v>45707</v>
      </c>
      <c r="E3512" s="57" t="str">
        <f>작성용!B3509</f>
        <v>키움캐피탈</v>
      </c>
      <c r="F3512" s="57" t="str">
        <f>작성용!C3509</f>
        <v>신규</v>
      </c>
      <c r="G3512" s="57" t="str">
        <f>작성용!D3509</f>
        <v>이에스지어센딩사모투자</v>
      </c>
      <c r="H3512" s="58">
        <f>작성용!E3509</f>
        <v>1101130036730</v>
      </c>
      <c r="I3512" s="57" t="str">
        <f>작성용!F3509</f>
        <v>B01</v>
      </c>
      <c r="J3512" s="57">
        <f>작성용!G3509</f>
        <v>0</v>
      </c>
      <c r="K3512" s="57" t="str">
        <f>작성용!H3509</f>
        <v>-</v>
      </c>
      <c r="L3512" s="57" t="str">
        <f>작성용!N3509</f>
        <v xml:space="preserve">분기 </v>
      </c>
      <c r="M3512" s="56" t="str">
        <f>작성용!U3509</f>
        <v>2025.03.31</v>
      </c>
      <c r="N3512" s="56">
        <f>작성용!V3509</f>
        <v>45754</v>
      </c>
      <c r="O3512" s="56">
        <f>작성용!W3509</f>
        <v>45761</v>
      </c>
      <c r="P3512" s="56">
        <f>작성용!X3509</f>
        <v>45761</v>
      </c>
      <c r="Q3512" s="57" t="str">
        <f>작성용!AD3509</f>
        <v>정은채</v>
      </c>
      <c r="R3512" s="59">
        <f>작성용!AE3509</f>
        <v>1</v>
      </c>
      <c r="S3512" s="57" t="str">
        <f>작성용!AF3509</f>
        <v>신규</v>
      </c>
      <c r="T3512" s="60" t="str">
        <f>작성용!AG3509</f>
        <v>심태진</v>
      </c>
      <c r="U3512" s="60" t="str">
        <f>작성용!AH3509</f>
        <v>심태진</v>
      </c>
      <c r="V3512" s="55">
        <f>작성용!AA3509</f>
        <v>202503</v>
      </c>
      <c r="W3512" s="57" t="str">
        <f>작성용!AC3509</f>
        <v>[Y]금융기관</v>
      </c>
      <c r="X3512" s="57" t="str">
        <f>작성용!O3509</f>
        <v>김승빈대리</v>
      </c>
      <c r="Y3512" s="57" t="str">
        <f>작성용!P3509</f>
        <v xml:space="preserve">02-780-3892 </v>
      </c>
      <c r="Z3512" s="57" t="str">
        <f>작성용!Q3509</f>
        <v>sbkim@kiwoomcapital.com</v>
      </c>
      <c r="AA3512" s="55" t="str">
        <f>작성용!AJ3509</f>
        <v>-</v>
      </c>
      <c r="AB3512" s="55">
        <f>작성용!AB3509</f>
        <v>0</v>
      </c>
    </row>
    <row r="3513" spans="1:28" s="11" customFormat="1" ht="16.5" hidden="1" customHeight="1" x14ac:dyDescent="0.3">
      <c r="A3513" s="53">
        <f>작성용!AL3510</f>
        <v>3509</v>
      </c>
      <c r="B3513" s="54" t="str">
        <f>작성용!AI3510</f>
        <v>-</v>
      </c>
      <c r="C3513" s="55" t="str">
        <f>작성용!AK3510</f>
        <v>개별종목</v>
      </c>
      <c r="D3513" s="56">
        <f>작성용!T3510</f>
        <v>45707</v>
      </c>
      <c r="E3513" s="57" t="str">
        <f>작성용!B3510</f>
        <v>키움캐피탈</v>
      </c>
      <c r="F3513" s="57" t="str">
        <f>작성용!C3510</f>
        <v>신규</v>
      </c>
      <c r="G3513" s="57" t="str">
        <f>작성용!D3510</f>
        <v>윈터골드모빌리티제일호사모투자</v>
      </c>
      <c r="H3513" s="58">
        <f>작성용!E3510</f>
        <v>1101130037093</v>
      </c>
      <c r="I3513" s="57" t="str">
        <f>작성용!F3510</f>
        <v>B01</v>
      </c>
      <c r="J3513" s="57">
        <f>작성용!G3510</f>
        <v>0</v>
      </c>
      <c r="K3513" s="57" t="str">
        <f>작성용!H3510</f>
        <v>-</v>
      </c>
      <c r="L3513" s="57" t="str">
        <f>작성용!N3510</f>
        <v xml:space="preserve">분기 </v>
      </c>
      <c r="M3513" s="56" t="str">
        <f>작성용!U3510</f>
        <v>2025.03.31</v>
      </c>
      <c r="N3513" s="56">
        <f>작성용!V3510</f>
        <v>45754</v>
      </c>
      <c r="O3513" s="56">
        <f>작성용!W3510</f>
        <v>45761</v>
      </c>
      <c r="P3513" s="56">
        <f>작성용!X3510</f>
        <v>45761</v>
      </c>
      <c r="Q3513" s="57" t="str">
        <f>작성용!AD3510</f>
        <v>김미성</v>
      </c>
      <c r="R3513" s="59">
        <f>작성용!AE3510</f>
        <v>1</v>
      </c>
      <c r="S3513" s="57" t="str">
        <f>작성용!AF3510</f>
        <v>신규</v>
      </c>
      <c r="T3513" s="60" t="str">
        <f>작성용!AG3510</f>
        <v>심태진</v>
      </c>
      <c r="U3513" s="60" t="str">
        <f>작성용!AH3510</f>
        <v>심태진</v>
      </c>
      <c r="V3513" s="55">
        <f>작성용!AA3510</f>
        <v>202503</v>
      </c>
      <c r="W3513" s="57" t="str">
        <f>작성용!AC3510</f>
        <v>[Y]금융기관</v>
      </c>
      <c r="X3513" s="57" t="str">
        <f>작성용!O3510</f>
        <v>김승빈대리</v>
      </c>
      <c r="Y3513" s="57" t="str">
        <f>작성용!P3510</f>
        <v xml:space="preserve">02-780-3892 </v>
      </c>
      <c r="Z3513" s="57" t="str">
        <f>작성용!Q3510</f>
        <v>sbkim@kiwoomcapital.com</v>
      </c>
      <c r="AA3513" s="55" t="str">
        <f>작성용!AJ3510</f>
        <v>-</v>
      </c>
      <c r="AB3513" s="55">
        <f>작성용!AB3510</f>
        <v>0</v>
      </c>
    </row>
    <row r="3514" spans="1:28" s="11" customFormat="1" ht="16.5" hidden="1" customHeight="1" x14ac:dyDescent="0.3">
      <c r="A3514" s="53">
        <f>작성용!AL3511</f>
        <v>3510</v>
      </c>
      <c r="B3514" s="54" t="str">
        <f>작성용!AI3511</f>
        <v>-</v>
      </c>
      <c r="C3514" s="55" t="str">
        <f>작성용!AK3511</f>
        <v>기초자산</v>
      </c>
      <c r="D3514" s="56" t="str">
        <f>작성용!T3511</f>
        <v>키움캐피탈펀드(기초자산)</v>
      </c>
      <c r="E3514" s="57" t="str">
        <f>작성용!B3511</f>
        <v>그래비티리스타트2호사모투자(구,디씨피리스본사모투자)</v>
      </c>
      <c r="F3514" s="57" t="str">
        <f>작성용!C3511</f>
        <v>재평가</v>
      </c>
      <c r="G3514" s="57" t="str">
        <f>작성용!D3511</f>
        <v>럭스코</v>
      </c>
      <c r="H3514" s="58">
        <f>작성용!E3511</f>
        <v>2301110051414</v>
      </c>
      <c r="I3514" s="57" t="str">
        <f>작성용!F3511</f>
        <v>D02</v>
      </c>
      <c r="J3514" s="57">
        <f>작성용!G3511</f>
        <v>0</v>
      </c>
      <c r="K3514" s="57" t="str">
        <f>작성용!H3511</f>
        <v>-</v>
      </c>
      <c r="L3514" s="57" t="str">
        <f>작성용!N3511</f>
        <v xml:space="preserve">분기 </v>
      </c>
      <c r="M3514" s="56" t="str">
        <f>작성용!U3511</f>
        <v>2025.03.31</v>
      </c>
      <c r="N3514" s="56">
        <f>작성용!V3511</f>
        <v>45754</v>
      </c>
      <c r="O3514" s="56" t="str">
        <f>작성용!W3511</f>
        <v>보고서제공X</v>
      </c>
      <c r="P3514" s="56" t="str">
        <f>작성용!X3511</f>
        <v>-</v>
      </c>
      <c r="Q3514" s="57" t="str">
        <f>작성용!AD3511</f>
        <v>채동우</v>
      </c>
      <c r="R3514" s="59">
        <f>작성용!AE3511</f>
        <v>0.4</v>
      </c>
      <c r="S3514" s="57" t="str">
        <f>작성용!AF3511</f>
        <v>채동우</v>
      </c>
      <c r="T3514" s="60" t="str">
        <f>작성용!AG3511</f>
        <v>-</v>
      </c>
      <c r="U3514" s="60" t="str">
        <f>작성용!AH3511</f>
        <v>-</v>
      </c>
      <c r="V3514" s="55">
        <f>작성용!AA3511</f>
        <v>202503</v>
      </c>
      <c r="W3514" s="57" t="str">
        <f>작성용!AC3511</f>
        <v>[6]기타기관펀드(기초자산)</v>
      </c>
      <c r="X3514" s="57">
        <f>작성용!O3511</f>
        <v>0</v>
      </c>
      <c r="Y3514" s="57">
        <f>작성용!P3511</f>
        <v>0</v>
      </c>
      <c r="Z3514" s="57">
        <f>작성용!Q3511</f>
        <v>0</v>
      </c>
      <c r="AA3514" s="55" t="str">
        <f>작성용!AJ3511</f>
        <v>-</v>
      </c>
      <c r="AB3514" s="55">
        <f>작성용!AB3511</f>
        <v>0</v>
      </c>
    </row>
    <row r="3515" spans="1:28" s="11" customFormat="1" ht="16.5" hidden="1" customHeight="1" x14ac:dyDescent="0.3">
      <c r="A3515" s="53">
        <f>작성용!AL3512</f>
        <v>3511</v>
      </c>
      <c r="B3515" s="54" t="str">
        <f>작성용!AI3512</f>
        <v>-</v>
      </c>
      <c r="C3515" s="55" t="str">
        <f>작성용!AK3512</f>
        <v>기초자산</v>
      </c>
      <c r="D3515" s="56" t="str">
        <f>작성용!T3512</f>
        <v>키움캐피탈펀드(기초자산)</v>
      </c>
      <c r="E3515" s="57" t="str">
        <f>작성용!B3512</f>
        <v>케이디비스틱지역성장제1호사모투자</v>
      </c>
      <c r="F3515" s="57" t="str">
        <f>작성용!C3512</f>
        <v>재평가</v>
      </c>
      <c r="G3515" s="57" t="str">
        <f>작성용!D3512</f>
        <v>디엔솔루션즈</v>
      </c>
      <c r="H3515" s="58">
        <f>작성용!E3512</f>
        <v>1942110254136</v>
      </c>
      <c r="I3515" s="57" t="str">
        <f>작성용!F3512</f>
        <v>A05</v>
      </c>
      <c r="J3515" s="57">
        <f>작성용!G3512</f>
        <v>0</v>
      </c>
      <c r="K3515" s="57" t="str">
        <f>작성용!H3512</f>
        <v>-</v>
      </c>
      <c r="L3515" s="57" t="str">
        <f>작성용!N3512</f>
        <v xml:space="preserve">분기 </v>
      </c>
      <c r="M3515" s="56" t="str">
        <f>작성용!U3512</f>
        <v>2025.03.31</v>
      </c>
      <c r="N3515" s="56">
        <f>작성용!V3512</f>
        <v>45754</v>
      </c>
      <c r="O3515" s="56" t="str">
        <f>작성용!W3512</f>
        <v>보고서제공X</v>
      </c>
      <c r="P3515" s="56" t="str">
        <f>작성용!X3512</f>
        <v>-</v>
      </c>
      <c r="Q3515" s="57" t="str">
        <f>작성용!AD3512</f>
        <v>윤광일</v>
      </c>
      <c r="R3515" s="59">
        <f>작성용!AE3512</f>
        <v>0</v>
      </c>
      <c r="S3515" s="57" t="str">
        <f>작성용!AF3512</f>
        <v>윤광일</v>
      </c>
      <c r="T3515" s="60" t="str">
        <f>작성용!AG3512</f>
        <v>-</v>
      </c>
      <c r="U3515" s="60" t="str">
        <f>작성용!AH3512</f>
        <v>-</v>
      </c>
      <c r="V3515" s="55">
        <f>작성용!AA3512</f>
        <v>202503</v>
      </c>
      <c r="W3515" s="57" t="str">
        <f>작성용!AC3512</f>
        <v>[6]기타기관펀드(기초자산)</v>
      </c>
      <c r="X3515" s="57">
        <f>작성용!O3512</f>
        <v>0</v>
      </c>
      <c r="Y3515" s="57">
        <f>작성용!P3512</f>
        <v>0</v>
      </c>
      <c r="Z3515" s="57">
        <f>작성용!Q3512</f>
        <v>0</v>
      </c>
      <c r="AA3515" s="55" t="str">
        <f>작성용!AJ3512</f>
        <v>-</v>
      </c>
      <c r="AB3515" s="55">
        <f>작성용!AB3512</f>
        <v>0</v>
      </c>
    </row>
    <row r="3516" spans="1:28" s="11" customFormat="1" ht="16.5" hidden="1" customHeight="1" x14ac:dyDescent="0.3">
      <c r="A3516" s="53">
        <f>작성용!AL3513</f>
        <v>3512</v>
      </c>
      <c r="B3516" s="54" t="str">
        <f>작성용!AI3513</f>
        <v>-</v>
      </c>
      <c r="C3516" s="55" t="str">
        <f>작성용!AK3513</f>
        <v>기초자산</v>
      </c>
      <c r="D3516" s="56" t="str">
        <f>작성용!T3513</f>
        <v>키움캐피탈펀드(기초자산)</v>
      </c>
      <c r="E3516" s="57" t="str">
        <f>작성용!B3513</f>
        <v>어니스트혁신에너지투자조합</v>
      </c>
      <c r="F3516" s="57" t="str">
        <f>작성용!C3513</f>
        <v>재평가</v>
      </c>
      <c r="G3516" s="57" t="str">
        <f>작성용!D3513</f>
        <v>삼홍기계</v>
      </c>
      <c r="H3516" s="58">
        <f>작성용!E3513</f>
        <v>1943110061753</v>
      </c>
      <c r="I3516" s="57" t="str">
        <f>작성용!F3513</f>
        <v>A07</v>
      </c>
      <c r="J3516" s="57">
        <f>작성용!G3513</f>
        <v>0</v>
      </c>
      <c r="K3516" s="57" t="str">
        <f>작성용!H3513</f>
        <v>-</v>
      </c>
      <c r="L3516" s="57" t="str">
        <f>작성용!N3513</f>
        <v xml:space="preserve">분기 </v>
      </c>
      <c r="M3516" s="56" t="str">
        <f>작성용!U3513</f>
        <v>2025.03.31</v>
      </c>
      <c r="N3516" s="56">
        <f>작성용!V3513</f>
        <v>45754</v>
      </c>
      <c r="O3516" s="56" t="str">
        <f>작성용!W3513</f>
        <v>보고서제공X</v>
      </c>
      <c r="P3516" s="56" t="str">
        <f>작성용!X3513</f>
        <v>-</v>
      </c>
      <c r="Q3516" s="57" t="str">
        <f>작성용!AD3513</f>
        <v>신원준</v>
      </c>
      <c r="R3516" s="59">
        <f>작성용!AE3513</f>
        <v>0</v>
      </c>
      <c r="S3516" s="57" t="str">
        <f>작성용!AF3513</f>
        <v>신원준</v>
      </c>
      <c r="T3516" s="60" t="str">
        <f>작성용!AG3513</f>
        <v>-</v>
      </c>
      <c r="U3516" s="60" t="str">
        <f>작성용!AH3513</f>
        <v>-</v>
      </c>
      <c r="V3516" s="55">
        <f>작성용!AA3513</f>
        <v>202503</v>
      </c>
      <c r="W3516" s="57" t="str">
        <f>작성용!AC3513</f>
        <v>[6]기타기관펀드(기초자산)</v>
      </c>
      <c r="X3516" s="57">
        <f>작성용!O3513</f>
        <v>0</v>
      </c>
      <c r="Y3516" s="57">
        <f>작성용!P3513</f>
        <v>0</v>
      </c>
      <c r="Z3516" s="57">
        <f>작성용!Q3513</f>
        <v>0</v>
      </c>
      <c r="AA3516" s="55" t="str">
        <f>작성용!AJ3513</f>
        <v>-</v>
      </c>
      <c r="AB3516" s="55">
        <f>작성용!AB3513</f>
        <v>0</v>
      </c>
    </row>
    <row r="3517" spans="1:28" s="11" customFormat="1" ht="16.5" hidden="1" customHeight="1" x14ac:dyDescent="0.3">
      <c r="A3517" s="53">
        <f>작성용!AL3514</f>
        <v>3513</v>
      </c>
      <c r="B3517" s="54" t="str">
        <f>작성용!AI3514</f>
        <v>-</v>
      </c>
      <c r="C3517" s="55" t="str">
        <f>작성용!AK3514</f>
        <v>기초자산</v>
      </c>
      <c r="D3517" s="56" t="str">
        <f>작성용!T3514</f>
        <v>키움캐피탈펀드(기초자산)</v>
      </c>
      <c r="E3517" s="57" t="str">
        <f>작성용!B3514</f>
        <v>에이비즈제4호사모투자</v>
      </c>
      <c r="F3517" s="57" t="str">
        <f>작성용!C3514</f>
        <v>재평가</v>
      </c>
      <c r="G3517" s="57" t="str">
        <f>작성용!D3514</f>
        <v>에이엠티</v>
      </c>
      <c r="H3517" s="58">
        <f>작성용!E3514</f>
        <v>1648110024062</v>
      </c>
      <c r="I3517" s="57" t="str">
        <f>작성용!F3514</f>
        <v>A01</v>
      </c>
      <c r="J3517" s="57">
        <f>작성용!G3514</f>
        <v>0</v>
      </c>
      <c r="K3517" s="57" t="str">
        <f>작성용!H3514</f>
        <v>-</v>
      </c>
      <c r="L3517" s="57" t="str">
        <f>작성용!N3514</f>
        <v xml:space="preserve">분기 </v>
      </c>
      <c r="M3517" s="56" t="str">
        <f>작성용!U3514</f>
        <v>2025.03.31</v>
      </c>
      <c r="N3517" s="56">
        <f>작성용!V3514</f>
        <v>45754</v>
      </c>
      <c r="O3517" s="56" t="str">
        <f>작성용!W3514</f>
        <v>보고서제공X</v>
      </c>
      <c r="P3517" s="56" t="str">
        <f>작성용!X3514</f>
        <v>-</v>
      </c>
      <c r="Q3517" s="57" t="str">
        <f>작성용!AD3514</f>
        <v>이상민</v>
      </c>
      <c r="R3517" s="59">
        <f>작성용!AE3514</f>
        <v>0</v>
      </c>
      <c r="S3517" s="57" t="str">
        <f>작성용!AF3514</f>
        <v>신규</v>
      </c>
      <c r="T3517" s="60" t="str">
        <f>작성용!AG3514</f>
        <v>-</v>
      </c>
      <c r="U3517" s="60" t="str">
        <f>작성용!AH3514</f>
        <v>-</v>
      </c>
      <c r="V3517" s="55">
        <f>작성용!AA3514</f>
        <v>202503</v>
      </c>
      <c r="W3517" s="57" t="str">
        <f>작성용!AC3514</f>
        <v>[6]기타기관펀드(기초자산)</v>
      </c>
      <c r="X3517" s="57">
        <f>작성용!O3514</f>
        <v>0</v>
      </c>
      <c r="Y3517" s="57">
        <f>작성용!P3514</f>
        <v>0</v>
      </c>
      <c r="Z3517" s="57">
        <f>작성용!Q3514</f>
        <v>0</v>
      </c>
      <c r="AA3517" s="55" t="str">
        <f>작성용!AJ3514</f>
        <v>-</v>
      </c>
      <c r="AB3517" s="55">
        <f>작성용!AB3514</f>
        <v>0</v>
      </c>
    </row>
    <row r="3518" spans="1:28" s="11" customFormat="1" ht="16.5" hidden="1" customHeight="1" x14ac:dyDescent="0.3">
      <c r="A3518" s="53">
        <f>작성용!AL3515</f>
        <v>3514</v>
      </c>
      <c r="B3518" s="54" t="str">
        <f>작성용!AI3515</f>
        <v>평가값 : 2025-03-12(오전)</v>
      </c>
      <c r="C3518" s="55" t="str">
        <f>작성용!AK3515</f>
        <v>개별종목</v>
      </c>
      <c r="D3518" s="56">
        <f>작성용!T3515</f>
        <v>45707</v>
      </c>
      <c r="E3518" s="57" t="str">
        <f>작성용!B3515</f>
        <v>알에프에이치아이씨</v>
      </c>
      <c r="F3518" s="57" t="str">
        <f>작성용!C3515</f>
        <v>재평가</v>
      </c>
      <c r="G3518" s="57" t="str">
        <f>작성용!D3515</f>
        <v>알에프에이치아이씨</v>
      </c>
      <c r="H3518" s="58">
        <f>작성용!E3515</f>
        <v>1101115695337</v>
      </c>
      <c r="I3518" s="57" t="str">
        <f>작성용!F3515</f>
        <v>D06</v>
      </c>
      <c r="J3518" s="57">
        <f>작성용!G3515</f>
        <v>0</v>
      </c>
      <c r="K3518" s="57" t="str">
        <f>작성용!H3515</f>
        <v>-</v>
      </c>
      <c r="L3518" s="57" t="str">
        <f>작성용!N3515</f>
        <v>미정</v>
      </c>
      <c r="M3518" s="56" t="str">
        <f>작성용!U3515</f>
        <v>2025.03.11</v>
      </c>
      <c r="N3518" s="56">
        <f>작성용!V3515</f>
        <v>45728</v>
      </c>
      <c r="O3518" s="56">
        <f>작성용!W3515</f>
        <v>45735</v>
      </c>
      <c r="P3518" s="56" t="str">
        <f>작성용!X3515</f>
        <v>-</v>
      </c>
      <c r="Q3518" s="57" t="str">
        <f>작성용!AD3515</f>
        <v>상장</v>
      </c>
      <c r="R3518" s="59">
        <f>작성용!AE3515</f>
        <v>0</v>
      </c>
      <c r="S3518" s="57" t="str">
        <f>작성용!AF3515</f>
        <v>상장</v>
      </c>
      <c r="T3518" s="60" t="str">
        <f>작성용!AG3515</f>
        <v>메자닌평가팀</v>
      </c>
      <c r="U3518" s="60" t="str">
        <f>작성용!AH3515</f>
        <v>메자닌평가팀</v>
      </c>
      <c r="V3518" s="55">
        <f>작성용!AA3515</f>
        <v>202502</v>
      </c>
      <c r="W3518" s="57" t="str">
        <f>작성용!AC3515</f>
        <v>[W]상장기업</v>
      </c>
      <c r="X3518" s="57" t="str">
        <f>작성용!O3515</f>
        <v>이미현파트장</v>
      </c>
      <c r="Y3518" s="57" t="str">
        <f>작성용!P3515</f>
        <v>031-8069-3021, 010-4555-6223</v>
      </c>
      <c r="Z3518" s="57" t="str">
        <f>작성용!Q3515</f>
        <v>mh-lee@rfhic.com</v>
      </c>
      <c r="AA3518" s="55" t="str">
        <f>작성용!AJ3515</f>
        <v>-</v>
      </c>
      <c r="AB3518" s="55">
        <f>작성용!AB3515</f>
        <v>0</v>
      </c>
    </row>
    <row r="3519" spans="1:28" s="11" customFormat="1" ht="16.5" hidden="1" customHeight="1" x14ac:dyDescent="0.3">
      <c r="A3519" s="53">
        <f>작성용!AL3516</f>
        <v>3515</v>
      </c>
      <c r="B3519" s="54" t="str">
        <f>작성용!AI3516</f>
        <v>-</v>
      </c>
      <c r="C3519" s="55" t="str">
        <f>작성용!AK3516</f>
        <v>개별종목</v>
      </c>
      <c r="D3519" s="56">
        <f>작성용!T3516</f>
        <v>45709</v>
      </c>
      <c r="E3519" s="57" t="str">
        <f>작성용!B3516</f>
        <v>신테카바이오</v>
      </c>
      <c r="F3519" s="57" t="str">
        <f>작성용!C3516</f>
        <v>재평가</v>
      </c>
      <c r="G3519" s="57" t="str">
        <f>작성용!D3516</f>
        <v>신테카바이오</v>
      </c>
      <c r="H3519" s="58">
        <f>작성용!E3516</f>
        <v>1101114179457</v>
      </c>
      <c r="I3519" s="57" t="str">
        <f>작성용!F3516</f>
        <v>D02</v>
      </c>
      <c r="J3519" s="57">
        <f>작성용!G3516</f>
        <v>2</v>
      </c>
      <c r="K3519" s="57" t="str">
        <f>작성용!H3516</f>
        <v>-</v>
      </c>
      <c r="L3519" s="57" t="str">
        <f>작성용!N3516</f>
        <v xml:space="preserve">반기 </v>
      </c>
      <c r="M3519" s="56" t="str">
        <f>작성용!U3516</f>
        <v>2025.01.31</v>
      </c>
      <c r="N3519" s="56">
        <f>작성용!V3516</f>
        <v>45714</v>
      </c>
      <c r="O3519" s="56">
        <f>작성용!W3516</f>
        <v>45721</v>
      </c>
      <c r="P3519" s="56" t="str">
        <f>작성용!X3516</f>
        <v>-</v>
      </c>
      <c r="Q3519" s="57" t="str">
        <f>작성용!AD3516</f>
        <v>상장</v>
      </c>
      <c r="R3519" s="59">
        <f>작성용!AE3516</f>
        <v>0</v>
      </c>
      <c r="S3519" s="57" t="str">
        <f>작성용!AF3516</f>
        <v>상장</v>
      </c>
      <c r="T3519" s="60" t="str">
        <f>작성용!AG3516</f>
        <v>메자닌평가팀</v>
      </c>
      <c r="U3519" s="60" t="str">
        <f>작성용!AH3516</f>
        <v>메자닌평가팀</v>
      </c>
      <c r="V3519" s="55">
        <f>작성용!AA3516</f>
        <v>202501</v>
      </c>
      <c r="W3519" s="57" t="str">
        <f>작성용!AC3516</f>
        <v>[W]상장기업</v>
      </c>
      <c r="X3519" s="57" t="str">
        <f>작성용!O3516</f>
        <v>이진화부장</v>
      </c>
      <c r="Y3519" s="57" t="str">
        <f>작성용!P3516</f>
        <v>070-7683-1450</v>
      </c>
      <c r="Z3519" s="57" t="str">
        <f>작성용!Q3516</f>
        <v>jinhwa@syntekabio.com</v>
      </c>
      <c r="AA3519" s="55" t="str">
        <f>작성용!AJ3516</f>
        <v>회계반영</v>
      </c>
      <c r="AB3519" s="55">
        <f>작성용!AB3516</f>
        <v>0</v>
      </c>
    </row>
    <row r="3520" spans="1:28" s="11" customFormat="1" ht="16.5" hidden="1" customHeight="1" x14ac:dyDescent="0.3">
      <c r="A3520" s="53">
        <f>작성용!AL3517</f>
        <v>3516</v>
      </c>
      <c r="B3520" s="54" t="str">
        <f>작성용!AI3517</f>
        <v>-</v>
      </c>
      <c r="C3520" s="55" t="str">
        <f>작성용!AK3517</f>
        <v>개별종목</v>
      </c>
      <c r="D3520" s="56">
        <f>작성용!T3517</f>
        <v>45709</v>
      </c>
      <c r="E3520" s="57" t="str">
        <f>작성용!B3517</f>
        <v>엘앤에프(상장)</v>
      </c>
      <c r="F3520" s="57" t="str">
        <f>작성용!C3517</f>
        <v>재평가</v>
      </c>
      <c r="G3520" s="57" t="str">
        <f>작성용!D3517</f>
        <v>엘앤에프</v>
      </c>
      <c r="H3520" s="58">
        <f>작성용!E3517</f>
        <v>1760110022654</v>
      </c>
      <c r="I3520" s="57" t="str">
        <f>작성용!F3517</f>
        <v>D02</v>
      </c>
      <c r="J3520" s="57">
        <f>작성용!G3517</f>
        <v>5</v>
      </c>
      <c r="K3520" s="57" t="str">
        <f>작성용!H3517</f>
        <v>-</v>
      </c>
      <c r="L3520" s="57" t="str">
        <f>작성용!N3517</f>
        <v>미정</v>
      </c>
      <c r="M3520" s="56" t="str">
        <f>작성용!U3517</f>
        <v>2023.04.26</v>
      </c>
      <c r="N3520" s="56">
        <f>작성용!V3517</f>
        <v>45709</v>
      </c>
      <c r="O3520" s="56">
        <f>작성용!W3517</f>
        <v>45709</v>
      </c>
      <c r="P3520" s="56" t="str">
        <f>작성용!X3517</f>
        <v>-</v>
      </c>
      <c r="Q3520" s="57" t="str">
        <f>작성용!AD3517</f>
        <v>상장</v>
      </c>
      <c r="R3520" s="59">
        <f>작성용!AE3517</f>
        <v>0</v>
      </c>
      <c r="S3520" s="57" t="str">
        <f>작성용!AF3517</f>
        <v>상장</v>
      </c>
      <c r="T3520" s="60" t="str">
        <f>작성용!AG3517</f>
        <v>메자닌평가팀</v>
      </c>
      <c r="U3520" s="60" t="str">
        <f>작성용!AH3517</f>
        <v>메자닌평가팀</v>
      </c>
      <c r="V3520" s="55">
        <f>작성용!AA3517</f>
        <v>202502</v>
      </c>
      <c r="W3520" s="57" t="str">
        <f>작성용!AC3517</f>
        <v>[W]상장기업</v>
      </c>
      <c r="X3520" s="57" t="str">
        <f>작성용!O3517</f>
        <v>이권혁책임</v>
      </c>
      <c r="Y3520" s="57" t="str">
        <f>작성용!P3517</f>
        <v>010-4379-1982</v>
      </c>
      <c r="Z3520" s="57" t="str">
        <f>작성용!Q3517</f>
        <v>leekh0827@landf.co.kr</v>
      </c>
      <c r="AA3520" s="55" t="str">
        <f>작성용!AJ3517</f>
        <v>회계반영</v>
      </c>
      <c r="AB3520" s="55">
        <f>작성용!AB3517</f>
        <v>0</v>
      </c>
    </row>
    <row r="3521" spans="1:28" s="11" customFormat="1" ht="16.5" customHeight="1" x14ac:dyDescent="0.3">
      <c r="A3521" s="53">
        <f>작성용!AL3518</f>
        <v>3517</v>
      </c>
      <c r="B3521" s="283" t="str">
        <f>작성용!AI3518</f>
        <v>-</v>
      </c>
      <c r="C3521" s="284" t="str">
        <f>작성용!AK3518</f>
        <v>개별종목</v>
      </c>
      <c r="D3521" s="257">
        <f>작성용!T3518</f>
        <v>45709</v>
      </c>
      <c r="E3521" s="258" t="str">
        <f>작성용!B3518</f>
        <v>에프엔에스테크</v>
      </c>
      <c r="F3521" s="258" t="str">
        <f>작성용!C3518</f>
        <v>재평가</v>
      </c>
      <c r="G3521" s="258" t="str">
        <f>작성용!D3518</f>
        <v>에프엔에스테크</v>
      </c>
      <c r="H3521" s="259">
        <f>작성용!E3518</f>
        <v>1345110059459</v>
      </c>
      <c r="I3521" s="258" t="str">
        <f>작성용!F3518</f>
        <v>D06</v>
      </c>
      <c r="J3521" s="258">
        <f>작성용!G3518</f>
        <v>0</v>
      </c>
      <c r="K3521" s="258" t="str">
        <f>작성용!H3518</f>
        <v>-</v>
      </c>
      <c r="L3521" s="258" t="str">
        <f>작성용!N3518</f>
        <v>미정</v>
      </c>
      <c r="M3521" s="257" t="str">
        <f>작성용!U3518</f>
        <v>2025.02.26</v>
      </c>
      <c r="N3521" s="257" t="str">
        <f>작성용!V3518</f>
        <v>평가철회</v>
      </c>
      <c r="O3521" s="257" t="str">
        <f>작성용!W3518</f>
        <v>평가철회</v>
      </c>
      <c r="P3521" s="257" t="str">
        <f>작성용!X3518</f>
        <v>-</v>
      </c>
      <c r="Q3521" s="258" t="str">
        <f>작성용!AD3518</f>
        <v>상장</v>
      </c>
      <c r="R3521" s="260">
        <f>작성용!AE3518</f>
        <v>0</v>
      </c>
      <c r="S3521" s="258" t="str">
        <f>작성용!AF3518</f>
        <v>상장</v>
      </c>
      <c r="T3521" s="285" t="str">
        <f>작성용!AG3518</f>
        <v>메자닌평가팀</v>
      </c>
      <c r="U3521" s="285" t="str">
        <f>작성용!AH3518</f>
        <v>메자닌평가팀</v>
      </c>
      <c r="V3521" s="284" t="str">
        <f>작성용!AA3518</f>
        <v>평가철회</v>
      </c>
      <c r="W3521" s="258" t="str">
        <f>작성용!AC3518</f>
        <v>평가철회</v>
      </c>
      <c r="X3521" s="258" t="str">
        <f>작성용!O3518</f>
        <v>김도완수석</v>
      </c>
      <c r="Y3521" s="258" t="str">
        <f>작성용!P3518</f>
        <v>041-589-3112</v>
      </c>
      <c r="Z3521" s="258" t="str">
        <f>작성용!Q3518</f>
        <v>dwkim@fnstech.com</v>
      </c>
      <c r="AA3521" s="284" t="str">
        <f>작성용!AJ3518</f>
        <v>회계반영</v>
      </c>
      <c r="AB3521" s="284">
        <f>작성용!AB3518</f>
        <v>0</v>
      </c>
    </row>
    <row r="3522" spans="1:28" s="11" customFormat="1" ht="16.5" customHeight="1" x14ac:dyDescent="0.3">
      <c r="A3522" s="53">
        <f>작성용!AL3519</f>
        <v>3518</v>
      </c>
      <c r="B3522" s="283" t="str">
        <f>작성용!AI3519</f>
        <v>PPA평가</v>
      </c>
      <c r="C3522" s="284" t="str">
        <f>작성용!AK3519</f>
        <v>개별종목</v>
      </c>
      <c r="D3522" s="257">
        <f>작성용!T3519</f>
        <v>45712</v>
      </c>
      <c r="E3522" s="258" t="str">
        <f>작성용!B3519</f>
        <v>한국자산평가</v>
      </c>
      <c r="F3522" s="258" t="str">
        <f>작성용!C3519</f>
        <v>재평가</v>
      </c>
      <c r="G3522" s="258" t="str">
        <f>작성용!D3519</f>
        <v>파이낸셜데이타시스템</v>
      </c>
      <c r="H3522" s="259">
        <f>작성용!E3519</f>
        <v>1101112769870</v>
      </c>
      <c r="I3522" s="258" t="str">
        <f>작성용!F3519</f>
        <v>G01</v>
      </c>
      <c r="J3522" s="258">
        <f>작성용!G3519</f>
        <v>0</v>
      </c>
      <c r="K3522" s="258" t="str">
        <f>작성용!H3519</f>
        <v>-</v>
      </c>
      <c r="L3522" s="258" t="str">
        <f>작성용!N3519</f>
        <v>미정</v>
      </c>
      <c r="M3522" s="257" t="str">
        <f>작성용!U3519</f>
        <v>2021.06.30</v>
      </c>
      <c r="N3522" s="257">
        <f>작성용!V3519</f>
        <v>45723</v>
      </c>
      <c r="O3522" s="257" t="str">
        <f>작성용!W3519</f>
        <v>미정</v>
      </c>
      <c r="P3522" s="257" t="str">
        <f>작성용!X3519</f>
        <v>-</v>
      </c>
      <c r="Q3522" s="258" t="str">
        <f>작성용!AD3519</f>
        <v>백형진</v>
      </c>
      <c r="R3522" s="260">
        <f>작성용!AE3519</f>
        <v>3</v>
      </c>
      <c r="S3522" s="258" t="str">
        <f>작성용!AF3519</f>
        <v>백형진</v>
      </c>
      <c r="T3522" s="285" t="str">
        <f>작성용!AG3519</f>
        <v>-</v>
      </c>
      <c r="U3522" s="285" t="str">
        <f>작성용!AH3519</f>
        <v>-</v>
      </c>
      <c r="V3522" s="284">
        <f>작성용!AA3519</f>
        <v>202502</v>
      </c>
      <c r="W3522" s="258" t="str">
        <f>작성용!AC3519</f>
        <v>[X]일반기업</v>
      </c>
      <c r="X3522" s="258" t="str">
        <f>작성용!O3519</f>
        <v>안해균팀장</v>
      </c>
      <c r="Y3522" s="258">
        <f>작성용!P3519</f>
        <v>0</v>
      </c>
      <c r="Z3522" s="258">
        <f>작성용!Q3519</f>
        <v>0</v>
      </c>
      <c r="AA3522" s="284" t="str">
        <f>작성용!AJ3519</f>
        <v>회계반영</v>
      </c>
      <c r="AB3522" s="284">
        <f>작성용!AB3519</f>
        <v>0</v>
      </c>
    </row>
    <row r="3523" spans="1:28" s="11" customFormat="1" ht="16.5" customHeight="1" x14ac:dyDescent="0.3">
      <c r="A3523" s="53">
        <f>작성용!AL3520</f>
        <v>3519</v>
      </c>
      <c r="B3523" s="283" t="str">
        <f>작성용!AI3520</f>
        <v>-</v>
      </c>
      <c r="C3523" s="284" t="str">
        <f>작성용!AK3520</f>
        <v>개별종목</v>
      </c>
      <c r="D3523" s="257">
        <f>작성용!T3520</f>
        <v>45712</v>
      </c>
      <c r="E3523" s="258" t="str">
        <f>작성용!B3520</f>
        <v>KB손해보험(LT)</v>
      </c>
      <c r="F3523" s="258" t="str">
        <f>작성용!C3520</f>
        <v>재평가</v>
      </c>
      <c r="G3523" s="258" t="str">
        <f>작성용!D3520</f>
        <v>DB전문투자형사모특별자산투자24호</v>
      </c>
      <c r="H3523" s="259" t="str">
        <f>작성용!E3520</f>
        <v>KBP2019120128</v>
      </c>
      <c r="I3523" s="258" t="str">
        <f>작성용!F3520</f>
        <v>B02</v>
      </c>
      <c r="J3523" s="258">
        <f>작성용!G3520</f>
        <v>0</v>
      </c>
      <c r="K3523" s="258" t="str">
        <f>작성용!H3520</f>
        <v>-</v>
      </c>
      <c r="L3523" s="258" t="str">
        <f>작성용!N3520</f>
        <v xml:space="preserve">분기 </v>
      </c>
      <c r="M3523" s="257" t="str">
        <f>작성용!U3520</f>
        <v>2025.03.31</v>
      </c>
      <c r="N3523" s="257" t="str">
        <f>작성용!V3520</f>
        <v>룩스루</v>
      </c>
      <c r="O3523" s="257" t="str">
        <f>작성용!W3520</f>
        <v>룩스루</v>
      </c>
      <c r="P3523" s="257" t="str">
        <f>작성용!X3520</f>
        <v>-</v>
      </c>
      <c r="Q3523" s="258" t="str">
        <f>작성용!AD3520</f>
        <v>대체평가3사업본부</v>
      </c>
      <c r="R3523" s="260">
        <f>작성용!AE3520</f>
        <v>0</v>
      </c>
      <c r="S3523" s="258" t="str">
        <f>작성용!AF3520</f>
        <v>대체평가3사업본부</v>
      </c>
      <c r="T3523" s="285" t="str">
        <f>작성용!AG3520</f>
        <v>-</v>
      </c>
      <c r="U3523" s="285" t="str">
        <f>작성용!AH3520</f>
        <v>-</v>
      </c>
      <c r="V3523" s="284">
        <f>작성용!AA3520</f>
        <v>202503</v>
      </c>
      <c r="W3523" s="258" t="str">
        <f>작성용!AC3520</f>
        <v>[T]기타보험기관[1본부]</v>
      </c>
      <c r="X3523" s="258" t="str">
        <f>작성용!O3520</f>
        <v xml:space="preserve">최서희선임 </v>
      </c>
      <c r="Y3523" s="258" t="str">
        <f>작성용!P3520</f>
        <v xml:space="preserve">02-2144-7421 </v>
      </c>
      <c r="Z3523" s="258" t="str">
        <f>작성용!Q3520</f>
        <v xml:space="preserve">seohee.choi@ kblife.co.kr </v>
      </c>
      <c r="AA3523" s="284" t="str">
        <f>작성용!AJ3520</f>
        <v>-</v>
      </c>
      <c r="AB3523" s="284">
        <f>작성용!AB3520</f>
        <v>0</v>
      </c>
    </row>
    <row r="3524" spans="1:28" s="11" customFormat="1" ht="16.5" customHeight="1" x14ac:dyDescent="0.3">
      <c r="A3524" s="53">
        <f>작성용!AL3521</f>
        <v>3520</v>
      </c>
      <c r="B3524" s="283" t="str">
        <f>작성용!AI3521</f>
        <v>-</v>
      </c>
      <c r="C3524" s="284" t="str">
        <f>작성용!AK3521</f>
        <v>개별종목</v>
      </c>
      <c r="D3524" s="257">
        <f>작성용!T3521</f>
        <v>45712</v>
      </c>
      <c r="E3524" s="258" t="str">
        <f>작성용!B3521</f>
        <v>KB손해보험(LT)</v>
      </c>
      <c r="F3524" s="258" t="str">
        <f>작성용!C3521</f>
        <v>재평가</v>
      </c>
      <c r="G3524" s="258" t="str">
        <f>작성용!D3521</f>
        <v>DB전문투자형사모특별자산투자신탁제33호</v>
      </c>
      <c r="H3524" s="259" t="str">
        <f>작성용!E3521</f>
        <v>KBP2018120188</v>
      </c>
      <c r="I3524" s="258" t="str">
        <f>작성용!F3521</f>
        <v>B02</v>
      </c>
      <c r="J3524" s="258">
        <f>작성용!G3521</f>
        <v>0</v>
      </c>
      <c r="K3524" s="258" t="str">
        <f>작성용!H3521</f>
        <v>-</v>
      </c>
      <c r="L3524" s="258" t="str">
        <f>작성용!N3521</f>
        <v xml:space="preserve">분기 </v>
      </c>
      <c r="M3524" s="257" t="str">
        <f>작성용!U3521</f>
        <v>2025.03.31</v>
      </c>
      <c r="N3524" s="257" t="str">
        <f>작성용!V3521</f>
        <v>룩스루</v>
      </c>
      <c r="O3524" s="257" t="str">
        <f>작성용!W3521</f>
        <v>룩스루</v>
      </c>
      <c r="P3524" s="257" t="str">
        <f>작성용!X3521</f>
        <v>-</v>
      </c>
      <c r="Q3524" s="258" t="str">
        <f>작성용!AD3521</f>
        <v>대체평가3사업본부</v>
      </c>
      <c r="R3524" s="260">
        <f>작성용!AE3521</f>
        <v>0</v>
      </c>
      <c r="S3524" s="258" t="str">
        <f>작성용!AF3521</f>
        <v>대체평가3사업본부</v>
      </c>
      <c r="T3524" s="285" t="str">
        <f>작성용!AG3521</f>
        <v>-</v>
      </c>
      <c r="U3524" s="285" t="str">
        <f>작성용!AH3521</f>
        <v>-</v>
      </c>
      <c r="V3524" s="284">
        <f>작성용!AA3521</f>
        <v>202503</v>
      </c>
      <c r="W3524" s="258" t="str">
        <f>작성용!AC3521</f>
        <v>[T]기타보험기관[1본부]</v>
      </c>
      <c r="X3524" s="258" t="str">
        <f>작성용!O3521</f>
        <v xml:space="preserve">최서희선임 </v>
      </c>
      <c r="Y3524" s="258" t="str">
        <f>작성용!P3521</f>
        <v xml:space="preserve">02-2144-7421 </v>
      </c>
      <c r="Z3524" s="258" t="str">
        <f>작성용!Q3521</f>
        <v xml:space="preserve">seohee.choi@ kblife.co.kr </v>
      </c>
      <c r="AA3524" s="284" t="str">
        <f>작성용!AJ3521</f>
        <v>-</v>
      </c>
      <c r="AB3524" s="284">
        <f>작성용!AB3521</f>
        <v>0</v>
      </c>
    </row>
    <row r="3525" spans="1:28" s="11" customFormat="1" ht="16.5" customHeight="1" x14ac:dyDescent="0.3">
      <c r="A3525" s="53">
        <f>작성용!AL3522</f>
        <v>3521</v>
      </c>
      <c r="B3525" s="283" t="str">
        <f>작성용!AI3522</f>
        <v>-</v>
      </c>
      <c r="C3525" s="284" t="str">
        <f>작성용!AK3522</f>
        <v>개별종목</v>
      </c>
      <c r="D3525" s="257">
        <f>작성용!T3522</f>
        <v>45712</v>
      </c>
      <c r="E3525" s="258" t="str">
        <f>작성용!B3522</f>
        <v>KB손해보험(LT)</v>
      </c>
      <c r="F3525" s="258" t="str">
        <f>작성용!C3522</f>
        <v>재평가</v>
      </c>
      <c r="G3525" s="258" t="str">
        <f>작성용!D3522</f>
        <v>JB클린에너지전문투자형사모특별자산투자신탁5호</v>
      </c>
      <c r="H3525" s="259" t="str">
        <f>작성용!E3522</f>
        <v>KBP2019120073</v>
      </c>
      <c r="I3525" s="258" t="str">
        <f>작성용!F3522</f>
        <v>B02</v>
      </c>
      <c r="J3525" s="258">
        <f>작성용!G3522</f>
        <v>0</v>
      </c>
      <c r="K3525" s="258" t="str">
        <f>작성용!H3522</f>
        <v>-</v>
      </c>
      <c r="L3525" s="258" t="str">
        <f>작성용!N3522</f>
        <v xml:space="preserve">분기 </v>
      </c>
      <c r="M3525" s="257" t="str">
        <f>작성용!U3522</f>
        <v>2025.03.31</v>
      </c>
      <c r="N3525" s="257" t="str">
        <f>작성용!V3522</f>
        <v>룩스루</v>
      </c>
      <c r="O3525" s="257" t="str">
        <f>작성용!W3522</f>
        <v>룩스루</v>
      </c>
      <c r="P3525" s="257" t="str">
        <f>작성용!X3522</f>
        <v>-</v>
      </c>
      <c r="Q3525" s="258" t="str">
        <f>작성용!AD3522</f>
        <v>대체평가3사업본부</v>
      </c>
      <c r="R3525" s="260">
        <f>작성용!AE3522</f>
        <v>0</v>
      </c>
      <c r="S3525" s="258" t="str">
        <f>작성용!AF3522</f>
        <v>대체평가3사업본부</v>
      </c>
      <c r="T3525" s="285" t="str">
        <f>작성용!AG3522</f>
        <v>-</v>
      </c>
      <c r="U3525" s="285" t="str">
        <f>작성용!AH3522</f>
        <v>-</v>
      </c>
      <c r="V3525" s="284">
        <f>작성용!AA3522</f>
        <v>202503</v>
      </c>
      <c r="W3525" s="258" t="str">
        <f>작성용!AC3522</f>
        <v>[T]기타보험기관[1본부]</v>
      </c>
      <c r="X3525" s="258" t="str">
        <f>작성용!O3522</f>
        <v xml:space="preserve">최서희선임 </v>
      </c>
      <c r="Y3525" s="258" t="str">
        <f>작성용!P3522</f>
        <v xml:space="preserve">02-2144-7421 </v>
      </c>
      <c r="Z3525" s="258" t="str">
        <f>작성용!Q3522</f>
        <v xml:space="preserve">seohee.choi@ kblife.co.kr </v>
      </c>
      <c r="AA3525" s="284" t="str">
        <f>작성용!AJ3522</f>
        <v>-</v>
      </c>
      <c r="AB3525" s="284">
        <f>작성용!AB3522</f>
        <v>0</v>
      </c>
    </row>
    <row r="3526" spans="1:28" s="11" customFormat="1" ht="16.5" customHeight="1" x14ac:dyDescent="0.3">
      <c r="A3526" s="53">
        <f>작성용!AL3523</f>
        <v>3522</v>
      </c>
      <c r="B3526" s="283" t="str">
        <f>작성용!AI3523</f>
        <v>-</v>
      </c>
      <c r="C3526" s="284" t="str">
        <f>작성용!AK3523</f>
        <v>개별종목</v>
      </c>
      <c r="D3526" s="257">
        <f>작성용!T3523</f>
        <v>45712</v>
      </c>
      <c r="E3526" s="258" t="str">
        <f>작성용!B3523</f>
        <v>KB손해보험(LT)</v>
      </c>
      <c r="F3526" s="258" t="str">
        <f>작성용!C3523</f>
        <v>재평가</v>
      </c>
      <c r="G3526" s="258" t="str">
        <f>작성용!D3523</f>
        <v>KBGS파워인수금융전문투자형사모특별자산투자신탁(대출채권)</v>
      </c>
      <c r="H3526" s="259" t="str">
        <f>작성용!E3523</f>
        <v>KBP2021030025</v>
      </c>
      <c r="I3526" s="258" t="str">
        <f>작성용!F3523</f>
        <v>B02</v>
      </c>
      <c r="J3526" s="258">
        <f>작성용!G3523</f>
        <v>0</v>
      </c>
      <c r="K3526" s="258" t="str">
        <f>작성용!H3523</f>
        <v>-</v>
      </c>
      <c r="L3526" s="258" t="str">
        <f>작성용!N3523</f>
        <v xml:space="preserve">분기 </v>
      </c>
      <c r="M3526" s="257" t="str">
        <f>작성용!U3523</f>
        <v>2025.03.31</v>
      </c>
      <c r="N3526" s="257" t="str">
        <f>작성용!V3523</f>
        <v>룩스루</v>
      </c>
      <c r="O3526" s="257" t="str">
        <f>작성용!W3523</f>
        <v>룩스루</v>
      </c>
      <c r="P3526" s="257" t="str">
        <f>작성용!X3523</f>
        <v>-</v>
      </c>
      <c r="Q3526" s="258" t="str">
        <f>작성용!AD3523</f>
        <v>대체평가3사업본부</v>
      </c>
      <c r="R3526" s="260">
        <f>작성용!AE3523</f>
        <v>0</v>
      </c>
      <c r="S3526" s="258" t="str">
        <f>작성용!AF3523</f>
        <v>대체평가3사업본부</v>
      </c>
      <c r="T3526" s="285" t="str">
        <f>작성용!AG3523</f>
        <v>-</v>
      </c>
      <c r="U3526" s="285" t="str">
        <f>작성용!AH3523</f>
        <v>-</v>
      </c>
      <c r="V3526" s="284">
        <f>작성용!AA3523</f>
        <v>202503</v>
      </c>
      <c r="W3526" s="258" t="str">
        <f>작성용!AC3523</f>
        <v>[T]기타보험기관[1본부]</v>
      </c>
      <c r="X3526" s="258" t="str">
        <f>작성용!O3523</f>
        <v xml:space="preserve">최서희선임 </v>
      </c>
      <c r="Y3526" s="258" t="str">
        <f>작성용!P3523</f>
        <v xml:space="preserve">02-2144-7421 </v>
      </c>
      <c r="Z3526" s="258" t="str">
        <f>작성용!Q3523</f>
        <v xml:space="preserve">seohee.choi@ kblife.co.kr </v>
      </c>
      <c r="AA3526" s="284" t="str">
        <f>작성용!AJ3523</f>
        <v>-</v>
      </c>
      <c r="AB3526" s="284">
        <f>작성용!AB3523</f>
        <v>0</v>
      </c>
    </row>
    <row r="3527" spans="1:28" s="11" customFormat="1" ht="16.5" customHeight="1" x14ac:dyDescent="0.3">
      <c r="A3527" s="53">
        <f>작성용!AL3524</f>
        <v>3523</v>
      </c>
      <c r="B3527" s="283" t="str">
        <f>작성용!AI3524</f>
        <v>-</v>
      </c>
      <c r="C3527" s="284" t="str">
        <f>작성용!AK3524</f>
        <v>개별종목</v>
      </c>
      <c r="D3527" s="257">
        <f>작성용!T3524</f>
        <v>45712</v>
      </c>
      <c r="E3527" s="258" t="str">
        <f>작성용!B3524</f>
        <v>KB손해보험(LT)</v>
      </c>
      <c r="F3527" s="258" t="str">
        <f>작성용!C3524</f>
        <v>재평가</v>
      </c>
      <c r="G3527" s="258" t="str">
        <f>작성용!D3524</f>
        <v>KB강릉에코파워전문투자형사모특별자산투자신탁</v>
      </c>
      <c r="H3527" s="259" t="str">
        <f>작성용!E3524</f>
        <v>KBP2016060125</v>
      </c>
      <c r="I3527" s="258" t="str">
        <f>작성용!F3524</f>
        <v>B02</v>
      </c>
      <c r="J3527" s="258">
        <f>작성용!G3524</f>
        <v>0</v>
      </c>
      <c r="K3527" s="258" t="str">
        <f>작성용!H3524</f>
        <v>-</v>
      </c>
      <c r="L3527" s="258" t="str">
        <f>작성용!N3524</f>
        <v xml:space="preserve">분기 </v>
      </c>
      <c r="M3527" s="257" t="str">
        <f>작성용!U3524</f>
        <v>2025.03.31</v>
      </c>
      <c r="N3527" s="257" t="str">
        <f>작성용!V3524</f>
        <v>룩스루</v>
      </c>
      <c r="O3527" s="257" t="str">
        <f>작성용!W3524</f>
        <v>룩스루</v>
      </c>
      <c r="P3527" s="257" t="str">
        <f>작성용!X3524</f>
        <v>-</v>
      </c>
      <c r="Q3527" s="258" t="str">
        <f>작성용!AD3524</f>
        <v>대체평가3사업본부</v>
      </c>
      <c r="R3527" s="260">
        <f>작성용!AE3524</f>
        <v>0</v>
      </c>
      <c r="S3527" s="258" t="str">
        <f>작성용!AF3524</f>
        <v>대체평가3사업본부</v>
      </c>
      <c r="T3527" s="285" t="str">
        <f>작성용!AG3524</f>
        <v>-</v>
      </c>
      <c r="U3527" s="285" t="str">
        <f>작성용!AH3524</f>
        <v>-</v>
      </c>
      <c r="V3527" s="284">
        <f>작성용!AA3524</f>
        <v>202503</v>
      </c>
      <c r="W3527" s="258" t="str">
        <f>작성용!AC3524</f>
        <v>[T]기타보험기관[1본부]</v>
      </c>
      <c r="X3527" s="258" t="str">
        <f>작성용!O3524</f>
        <v xml:space="preserve">최서희선임 </v>
      </c>
      <c r="Y3527" s="258" t="str">
        <f>작성용!P3524</f>
        <v xml:space="preserve">02-2144-7421 </v>
      </c>
      <c r="Z3527" s="258" t="str">
        <f>작성용!Q3524</f>
        <v xml:space="preserve">seohee.choi@ kblife.co.kr </v>
      </c>
      <c r="AA3527" s="284" t="str">
        <f>작성용!AJ3524</f>
        <v>-</v>
      </c>
      <c r="AB3527" s="284">
        <f>작성용!AB3524</f>
        <v>0</v>
      </c>
    </row>
    <row r="3528" spans="1:28" s="11" customFormat="1" ht="16.5" customHeight="1" x14ac:dyDescent="0.3">
      <c r="A3528" s="53">
        <f>작성용!AL3525</f>
        <v>3524</v>
      </c>
      <c r="B3528" s="283" t="str">
        <f>작성용!AI3525</f>
        <v>-</v>
      </c>
      <c r="C3528" s="284" t="str">
        <f>작성용!AK3525</f>
        <v>개별종목</v>
      </c>
      <c r="D3528" s="257">
        <f>작성용!T3525</f>
        <v>45712</v>
      </c>
      <c r="E3528" s="258" t="str">
        <f>작성용!B3525</f>
        <v>KB손해보험(LT)</v>
      </c>
      <c r="F3528" s="258" t="str">
        <f>작성용!C3525</f>
        <v>재평가</v>
      </c>
      <c r="G3528" s="258" t="str">
        <f>작성용!D3525</f>
        <v>KB공항철도사모특별자산투자신탁</v>
      </c>
      <c r="H3528" s="259" t="str">
        <f>작성용!E3525</f>
        <v>KBP2016060091</v>
      </c>
      <c r="I3528" s="258" t="str">
        <f>작성용!F3525</f>
        <v>B02</v>
      </c>
      <c r="J3528" s="258">
        <f>작성용!G3525</f>
        <v>0</v>
      </c>
      <c r="K3528" s="258" t="str">
        <f>작성용!H3525</f>
        <v>-</v>
      </c>
      <c r="L3528" s="258" t="str">
        <f>작성용!N3525</f>
        <v xml:space="preserve">분기 </v>
      </c>
      <c r="M3528" s="257" t="str">
        <f>작성용!U3525</f>
        <v>2025.03.31</v>
      </c>
      <c r="N3528" s="257" t="str">
        <f>작성용!V3525</f>
        <v>룩스루</v>
      </c>
      <c r="O3528" s="257" t="str">
        <f>작성용!W3525</f>
        <v>룩스루</v>
      </c>
      <c r="P3528" s="257" t="str">
        <f>작성용!X3525</f>
        <v>-</v>
      </c>
      <c r="Q3528" s="258" t="str">
        <f>작성용!AD3525</f>
        <v>대체평가3사업본부</v>
      </c>
      <c r="R3528" s="260">
        <f>작성용!AE3525</f>
        <v>0</v>
      </c>
      <c r="S3528" s="258" t="str">
        <f>작성용!AF3525</f>
        <v>대체평가3사업본부</v>
      </c>
      <c r="T3528" s="285" t="str">
        <f>작성용!AG3525</f>
        <v>-</v>
      </c>
      <c r="U3528" s="285" t="str">
        <f>작성용!AH3525</f>
        <v>-</v>
      </c>
      <c r="V3528" s="284">
        <f>작성용!AA3525</f>
        <v>202503</v>
      </c>
      <c r="W3528" s="258" t="str">
        <f>작성용!AC3525</f>
        <v>[T]기타보험기관[1본부]</v>
      </c>
      <c r="X3528" s="258" t="str">
        <f>작성용!O3525</f>
        <v xml:space="preserve">최서희선임 </v>
      </c>
      <c r="Y3528" s="258" t="str">
        <f>작성용!P3525</f>
        <v xml:space="preserve">02-2144-7421 </v>
      </c>
      <c r="Z3528" s="258" t="str">
        <f>작성용!Q3525</f>
        <v xml:space="preserve">seohee.choi@ kblife.co.kr </v>
      </c>
      <c r="AA3528" s="284" t="str">
        <f>작성용!AJ3525</f>
        <v>-</v>
      </c>
      <c r="AB3528" s="284">
        <f>작성용!AB3525</f>
        <v>0</v>
      </c>
    </row>
    <row r="3529" spans="1:28" s="11" customFormat="1" ht="16.5" customHeight="1" x14ac:dyDescent="0.3">
      <c r="A3529" s="53">
        <f>작성용!AL3526</f>
        <v>3525</v>
      </c>
      <c r="B3529" s="283" t="str">
        <f>작성용!AI3526</f>
        <v>-</v>
      </c>
      <c r="C3529" s="284" t="str">
        <f>작성용!AK3526</f>
        <v>개별종목</v>
      </c>
      <c r="D3529" s="257">
        <f>작성용!T3526</f>
        <v>45712</v>
      </c>
      <c r="E3529" s="258" t="str">
        <f>작성용!B3526</f>
        <v>KB손해보험(LT)</v>
      </c>
      <c r="F3529" s="258" t="str">
        <f>작성용!C3526</f>
        <v>재평가</v>
      </c>
      <c r="G3529" s="258" t="str">
        <f>작성용!D3526</f>
        <v>KB광명서울고속도로전문투자형사모특별자산투자신탁</v>
      </c>
      <c r="H3529" s="259" t="str">
        <f>작성용!E3526</f>
        <v>KBP2019090155</v>
      </c>
      <c r="I3529" s="258" t="str">
        <f>작성용!F3526</f>
        <v>B02</v>
      </c>
      <c r="J3529" s="258">
        <f>작성용!G3526</f>
        <v>0</v>
      </c>
      <c r="K3529" s="258" t="str">
        <f>작성용!H3526</f>
        <v>-</v>
      </c>
      <c r="L3529" s="258" t="str">
        <f>작성용!N3526</f>
        <v xml:space="preserve">분기 </v>
      </c>
      <c r="M3529" s="257" t="str">
        <f>작성용!U3526</f>
        <v>2025.03.31</v>
      </c>
      <c r="N3529" s="257" t="str">
        <f>작성용!V3526</f>
        <v>룩스루</v>
      </c>
      <c r="O3529" s="257" t="str">
        <f>작성용!W3526</f>
        <v>룩스루</v>
      </c>
      <c r="P3529" s="257" t="str">
        <f>작성용!X3526</f>
        <v>-</v>
      </c>
      <c r="Q3529" s="258" t="str">
        <f>작성용!AD3526</f>
        <v>대체평가3사업본부</v>
      </c>
      <c r="R3529" s="260">
        <f>작성용!AE3526</f>
        <v>0</v>
      </c>
      <c r="S3529" s="258" t="str">
        <f>작성용!AF3526</f>
        <v>대체평가3사업본부</v>
      </c>
      <c r="T3529" s="285" t="str">
        <f>작성용!AG3526</f>
        <v>-</v>
      </c>
      <c r="U3529" s="285" t="str">
        <f>작성용!AH3526</f>
        <v>-</v>
      </c>
      <c r="V3529" s="284">
        <f>작성용!AA3526</f>
        <v>202503</v>
      </c>
      <c r="W3529" s="258" t="str">
        <f>작성용!AC3526</f>
        <v>[T]기타보험기관[1본부]</v>
      </c>
      <c r="X3529" s="258" t="str">
        <f>작성용!O3526</f>
        <v xml:space="preserve">최서희선임 </v>
      </c>
      <c r="Y3529" s="258" t="str">
        <f>작성용!P3526</f>
        <v xml:space="preserve">02-2144-7421 </v>
      </c>
      <c r="Z3529" s="258" t="str">
        <f>작성용!Q3526</f>
        <v xml:space="preserve">seohee.choi@ kblife.co.kr </v>
      </c>
      <c r="AA3529" s="284" t="str">
        <f>작성용!AJ3526</f>
        <v>-</v>
      </c>
      <c r="AB3529" s="284">
        <f>작성용!AB3526</f>
        <v>0</v>
      </c>
    </row>
    <row r="3530" spans="1:28" s="11" customFormat="1" ht="16.5" customHeight="1" x14ac:dyDescent="0.3">
      <c r="A3530" s="53">
        <f>작성용!AL3527</f>
        <v>3526</v>
      </c>
      <c r="B3530" s="283" t="str">
        <f>작성용!AI3527</f>
        <v>-</v>
      </c>
      <c r="C3530" s="284" t="str">
        <f>작성용!AK3527</f>
        <v>개별종목</v>
      </c>
      <c r="D3530" s="257">
        <f>작성용!T3527</f>
        <v>45712</v>
      </c>
      <c r="E3530" s="258" t="str">
        <f>작성용!B3527</f>
        <v>KB손해보험(LT)</v>
      </c>
      <c r="F3530" s="258" t="str">
        <f>작성용!C3527</f>
        <v>재평가</v>
      </c>
      <c r="G3530" s="258" t="str">
        <f>작성용!D3527</f>
        <v>KB뉴딜인프라전문투자형사모특별자산투자신탁제2-1종</v>
      </c>
      <c r="H3530" s="259" t="str">
        <f>작성용!E3527</f>
        <v>KBP2021120160</v>
      </c>
      <c r="I3530" s="258" t="str">
        <f>작성용!F3527</f>
        <v>B02</v>
      </c>
      <c r="J3530" s="258">
        <f>작성용!G3527</f>
        <v>0</v>
      </c>
      <c r="K3530" s="258" t="str">
        <f>작성용!H3527</f>
        <v>-</v>
      </c>
      <c r="L3530" s="258" t="str">
        <f>작성용!N3527</f>
        <v xml:space="preserve">분기 </v>
      </c>
      <c r="M3530" s="257" t="str">
        <f>작성용!U3527</f>
        <v>2025.03.31</v>
      </c>
      <c r="N3530" s="257" t="str">
        <f>작성용!V3527</f>
        <v>룩스루</v>
      </c>
      <c r="O3530" s="257" t="str">
        <f>작성용!W3527</f>
        <v>룩스루</v>
      </c>
      <c r="P3530" s="257" t="str">
        <f>작성용!X3527</f>
        <v>-</v>
      </c>
      <c r="Q3530" s="258" t="str">
        <f>작성용!AD3527</f>
        <v>대체평가3사업본부</v>
      </c>
      <c r="R3530" s="260">
        <f>작성용!AE3527</f>
        <v>0</v>
      </c>
      <c r="S3530" s="258" t="str">
        <f>작성용!AF3527</f>
        <v>대체평가3사업본부</v>
      </c>
      <c r="T3530" s="285" t="str">
        <f>작성용!AG3527</f>
        <v>-</v>
      </c>
      <c r="U3530" s="285" t="str">
        <f>작성용!AH3527</f>
        <v>-</v>
      </c>
      <c r="V3530" s="284">
        <f>작성용!AA3527</f>
        <v>202503</v>
      </c>
      <c r="W3530" s="258" t="str">
        <f>작성용!AC3527</f>
        <v>[T]기타보험기관[1본부]</v>
      </c>
      <c r="X3530" s="258" t="str">
        <f>작성용!O3527</f>
        <v xml:space="preserve">최서희선임 </v>
      </c>
      <c r="Y3530" s="258" t="str">
        <f>작성용!P3527</f>
        <v xml:space="preserve">02-2144-7421 </v>
      </c>
      <c r="Z3530" s="258" t="str">
        <f>작성용!Q3527</f>
        <v xml:space="preserve">seohee.choi@ kblife.co.kr </v>
      </c>
      <c r="AA3530" s="284" t="str">
        <f>작성용!AJ3527</f>
        <v>-</v>
      </c>
      <c r="AB3530" s="284">
        <f>작성용!AB3527</f>
        <v>0</v>
      </c>
    </row>
    <row r="3531" spans="1:28" s="11" customFormat="1" ht="16.5" customHeight="1" x14ac:dyDescent="0.3">
      <c r="A3531" s="53">
        <f>작성용!AL3528</f>
        <v>3527</v>
      </c>
      <c r="B3531" s="283" t="str">
        <f>작성용!AI3528</f>
        <v>-</v>
      </c>
      <c r="C3531" s="284" t="str">
        <f>작성용!AK3528</f>
        <v>개별종목</v>
      </c>
      <c r="D3531" s="257">
        <f>작성용!T3528</f>
        <v>45712</v>
      </c>
      <c r="E3531" s="258" t="str">
        <f>작성용!B3528</f>
        <v>KB손해보험(LT)</v>
      </c>
      <c r="F3531" s="258" t="str">
        <f>작성용!C3528</f>
        <v>재평가</v>
      </c>
      <c r="G3531" s="258" t="str">
        <f>작성용!D3528</f>
        <v>KB부산김해경전철전문투자형사모특별자산투자신탁제2호</v>
      </c>
      <c r="H3531" s="259" t="str">
        <f>작성용!E3528</f>
        <v>KBP2020120107</v>
      </c>
      <c r="I3531" s="258" t="str">
        <f>작성용!F3528</f>
        <v>B02</v>
      </c>
      <c r="J3531" s="258">
        <f>작성용!G3528</f>
        <v>0</v>
      </c>
      <c r="K3531" s="258" t="str">
        <f>작성용!H3528</f>
        <v>-</v>
      </c>
      <c r="L3531" s="258" t="str">
        <f>작성용!N3528</f>
        <v xml:space="preserve">분기 </v>
      </c>
      <c r="M3531" s="257" t="str">
        <f>작성용!U3528</f>
        <v>2025.03.31</v>
      </c>
      <c r="N3531" s="257" t="str">
        <f>작성용!V3528</f>
        <v>룩스루</v>
      </c>
      <c r="O3531" s="257" t="str">
        <f>작성용!W3528</f>
        <v>룩스루</v>
      </c>
      <c r="P3531" s="257" t="str">
        <f>작성용!X3528</f>
        <v>-</v>
      </c>
      <c r="Q3531" s="258" t="str">
        <f>작성용!AD3528</f>
        <v>대체평가3사업본부</v>
      </c>
      <c r="R3531" s="260">
        <f>작성용!AE3528</f>
        <v>0</v>
      </c>
      <c r="S3531" s="258" t="str">
        <f>작성용!AF3528</f>
        <v>대체평가3사업본부</v>
      </c>
      <c r="T3531" s="285" t="str">
        <f>작성용!AG3528</f>
        <v>-</v>
      </c>
      <c r="U3531" s="285" t="str">
        <f>작성용!AH3528</f>
        <v>-</v>
      </c>
      <c r="V3531" s="284">
        <f>작성용!AA3528</f>
        <v>202503</v>
      </c>
      <c r="W3531" s="258" t="str">
        <f>작성용!AC3528</f>
        <v>[T]기타보험기관[1본부]</v>
      </c>
      <c r="X3531" s="258" t="str">
        <f>작성용!O3528</f>
        <v xml:space="preserve">최서희선임 </v>
      </c>
      <c r="Y3531" s="258" t="str">
        <f>작성용!P3528</f>
        <v xml:space="preserve">02-2144-7421 </v>
      </c>
      <c r="Z3531" s="258" t="str">
        <f>작성용!Q3528</f>
        <v xml:space="preserve">seohee.choi@ kblife.co.kr </v>
      </c>
      <c r="AA3531" s="284" t="str">
        <f>작성용!AJ3528</f>
        <v>-</v>
      </c>
      <c r="AB3531" s="284">
        <f>작성용!AB3528</f>
        <v>0</v>
      </c>
    </row>
    <row r="3532" spans="1:28" s="11" customFormat="1" ht="16.5" customHeight="1" x14ac:dyDescent="0.3">
      <c r="A3532" s="53">
        <f>작성용!AL3529</f>
        <v>3528</v>
      </c>
      <c r="B3532" s="283" t="str">
        <f>작성용!AI3529</f>
        <v>-</v>
      </c>
      <c r="C3532" s="284" t="str">
        <f>작성용!AK3529</f>
        <v>개별종목</v>
      </c>
      <c r="D3532" s="257">
        <f>작성용!T3529</f>
        <v>45712</v>
      </c>
      <c r="E3532" s="258" t="str">
        <f>작성용!B3529</f>
        <v>KB손해보험(LT)</v>
      </c>
      <c r="F3532" s="258" t="str">
        <f>작성용!C3529</f>
        <v>재평가</v>
      </c>
      <c r="G3532" s="258" t="str">
        <f>작성용!D3529</f>
        <v>KB산업기반신용보증인프라전문투자형사모특별자산투자신탁제1호</v>
      </c>
      <c r="H3532" s="259" t="str">
        <f>작성용!E3529</f>
        <v>KBP2021090014</v>
      </c>
      <c r="I3532" s="258" t="str">
        <f>작성용!F3529</f>
        <v>B02</v>
      </c>
      <c r="J3532" s="258">
        <f>작성용!G3529</f>
        <v>0</v>
      </c>
      <c r="K3532" s="258" t="str">
        <f>작성용!H3529</f>
        <v>-</v>
      </c>
      <c r="L3532" s="258" t="str">
        <f>작성용!N3529</f>
        <v xml:space="preserve">분기 </v>
      </c>
      <c r="M3532" s="257" t="str">
        <f>작성용!U3529</f>
        <v>2025.03.31</v>
      </c>
      <c r="N3532" s="257" t="str">
        <f>작성용!V3529</f>
        <v>룩스루</v>
      </c>
      <c r="O3532" s="257" t="str">
        <f>작성용!W3529</f>
        <v>룩스루</v>
      </c>
      <c r="P3532" s="257" t="str">
        <f>작성용!X3529</f>
        <v>-</v>
      </c>
      <c r="Q3532" s="258" t="str">
        <f>작성용!AD3529</f>
        <v>대체평가3사업본부</v>
      </c>
      <c r="R3532" s="260">
        <f>작성용!AE3529</f>
        <v>0</v>
      </c>
      <c r="S3532" s="258" t="str">
        <f>작성용!AF3529</f>
        <v>대체평가3사업본부</v>
      </c>
      <c r="T3532" s="285" t="str">
        <f>작성용!AG3529</f>
        <v>-</v>
      </c>
      <c r="U3532" s="285" t="str">
        <f>작성용!AH3529</f>
        <v>-</v>
      </c>
      <c r="V3532" s="284">
        <f>작성용!AA3529</f>
        <v>202503</v>
      </c>
      <c r="W3532" s="258" t="str">
        <f>작성용!AC3529</f>
        <v>[T]기타보험기관[1본부]</v>
      </c>
      <c r="X3532" s="258" t="str">
        <f>작성용!O3529</f>
        <v xml:space="preserve">최서희선임 </v>
      </c>
      <c r="Y3532" s="258" t="str">
        <f>작성용!P3529</f>
        <v xml:space="preserve">02-2144-7421 </v>
      </c>
      <c r="Z3532" s="258" t="str">
        <f>작성용!Q3529</f>
        <v xml:space="preserve">seohee.choi@ kblife.co.kr </v>
      </c>
      <c r="AA3532" s="284" t="str">
        <f>작성용!AJ3529</f>
        <v>-</v>
      </c>
      <c r="AB3532" s="284">
        <f>작성용!AB3529</f>
        <v>0</v>
      </c>
    </row>
    <row r="3533" spans="1:28" s="11" customFormat="1" ht="16.5" customHeight="1" x14ac:dyDescent="0.3">
      <c r="A3533" s="53">
        <f>작성용!AL3530</f>
        <v>3529</v>
      </c>
      <c r="B3533" s="283" t="str">
        <f>작성용!AI3530</f>
        <v>-</v>
      </c>
      <c r="C3533" s="284" t="str">
        <f>작성용!AK3530</f>
        <v>개별종목</v>
      </c>
      <c r="D3533" s="257">
        <f>작성용!T3530</f>
        <v>45712</v>
      </c>
      <c r="E3533" s="258" t="str">
        <f>작성용!B3530</f>
        <v>KB손해보험(LT)</v>
      </c>
      <c r="F3533" s="258" t="str">
        <f>작성용!C3530</f>
        <v>재평가</v>
      </c>
      <c r="G3533" s="258" t="str">
        <f>작성용!D3530</f>
        <v>KB선순위인수금융사모특별자산투자신탁제3호</v>
      </c>
      <c r="H3533" s="259" t="str">
        <f>작성용!E3530</f>
        <v>KBP2019120132</v>
      </c>
      <c r="I3533" s="258" t="str">
        <f>작성용!F3530</f>
        <v>B02</v>
      </c>
      <c r="J3533" s="258">
        <f>작성용!G3530</f>
        <v>0</v>
      </c>
      <c r="K3533" s="258" t="str">
        <f>작성용!H3530</f>
        <v>-</v>
      </c>
      <c r="L3533" s="258" t="str">
        <f>작성용!N3530</f>
        <v xml:space="preserve">분기 </v>
      </c>
      <c r="M3533" s="257" t="str">
        <f>작성용!U3530</f>
        <v>2025.03.31</v>
      </c>
      <c r="N3533" s="257" t="str">
        <f>작성용!V3530</f>
        <v>룩스루</v>
      </c>
      <c r="O3533" s="257" t="str">
        <f>작성용!W3530</f>
        <v>룩스루</v>
      </c>
      <c r="P3533" s="257" t="str">
        <f>작성용!X3530</f>
        <v>-</v>
      </c>
      <c r="Q3533" s="258" t="str">
        <f>작성용!AD3530</f>
        <v>대체평가3사업본부</v>
      </c>
      <c r="R3533" s="260">
        <f>작성용!AE3530</f>
        <v>0</v>
      </c>
      <c r="S3533" s="258" t="str">
        <f>작성용!AF3530</f>
        <v>대체평가3사업본부</v>
      </c>
      <c r="T3533" s="285" t="str">
        <f>작성용!AG3530</f>
        <v>-</v>
      </c>
      <c r="U3533" s="285" t="str">
        <f>작성용!AH3530</f>
        <v>-</v>
      </c>
      <c r="V3533" s="284">
        <f>작성용!AA3530</f>
        <v>202503</v>
      </c>
      <c r="W3533" s="258" t="str">
        <f>작성용!AC3530</f>
        <v>[T]기타보험기관[1본부]</v>
      </c>
      <c r="X3533" s="258" t="str">
        <f>작성용!O3530</f>
        <v xml:space="preserve">최서희선임 </v>
      </c>
      <c r="Y3533" s="258" t="str">
        <f>작성용!P3530</f>
        <v xml:space="preserve">02-2144-7421 </v>
      </c>
      <c r="Z3533" s="258" t="str">
        <f>작성용!Q3530</f>
        <v xml:space="preserve">seohee.choi@ kblife.co.kr </v>
      </c>
      <c r="AA3533" s="284" t="str">
        <f>작성용!AJ3530</f>
        <v>-</v>
      </c>
      <c r="AB3533" s="284">
        <f>작성용!AB3530</f>
        <v>0</v>
      </c>
    </row>
    <row r="3534" spans="1:28" s="11" customFormat="1" ht="16.5" customHeight="1" x14ac:dyDescent="0.3">
      <c r="A3534" s="53">
        <f>작성용!AL3531</f>
        <v>3530</v>
      </c>
      <c r="B3534" s="283" t="str">
        <f>작성용!AI3531</f>
        <v>-</v>
      </c>
      <c r="C3534" s="284" t="str">
        <f>작성용!AK3531</f>
        <v>개별종목</v>
      </c>
      <c r="D3534" s="257">
        <f>작성용!T3531</f>
        <v>45712</v>
      </c>
      <c r="E3534" s="258" t="str">
        <f>작성용!B3531</f>
        <v>KB손해보험(LT)</v>
      </c>
      <c r="F3534" s="258" t="str">
        <f>작성용!C3531</f>
        <v>재평가</v>
      </c>
      <c r="G3534" s="258" t="str">
        <f>작성용!D3531</f>
        <v>KB선순위인수금융전문투자형사모투자신탁제4호</v>
      </c>
      <c r="H3534" s="259" t="str">
        <f>작성용!E3531</f>
        <v>KBP2021090002</v>
      </c>
      <c r="I3534" s="258" t="str">
        <f>작성용!F3531</f>
        <v>B02</v>
      </c>
      <c r="J3534" s="258">
        <f>작성용!G3531</f>
        <v>0</v>
      </c>
      <c r="K3534" s="258" t="str">
        <f>작성용!H3531</f>
        <v>-</v>
      </c>
      <c r="L3534" s="258" t="str">
        <f>작성용!N3531</f>
        <v xml:space="preserve">분기 </v>
      </c>
      <c r="M3534" s="257" t="str">
        <f>작성용!U3531</f>
        <v>2025.03.31</v>
      </c>
      <c r="N3534" s="257" t="str">
        <f>작성용!V3531</f>
        <v>룩스루</v>
      </c>
      <c r="O3534" s="257" t="str">
        <f>작성용!W3531</f>
        <v>룩스루</v>
      </c>
      <c r="P3534" s="257" t="str">
        <f>작성용!X3531</f>
        <v>-</v>
      </c>
      <c r="Q3534" s="258" t="str">
        <f>작성용!AD3531</f>
        <v>대체평가3사업본부</v>
      </c>
      <c r="R3534" s="260">
        <f>작성용!AE3531</f>
        <v>0</v>
      </c>
      <c r="S3534" s="258" t="str">
        <f>작성용!AF3531</f>
        <v>대체평가3사업본부</v>
      </c>
      <c r="T3534" s="285" t="str">
        <f>작성용!AG3531</f>
        <v>-</v>
      </c>
      <c r="U3534" s="285" t="str">
        <f>작성용!AH3531</f>
        <v>-</v>
      </c>
      <c r="V3534" s="284">
        <f>작성용!AA3531</f>
        <v>202503</v>
      </c>
      <c r="W3534" s="258" t="str">
        <f>작성용!AC3531</f>
        <v>[T]기타보험기관[1본부]</v>
      </c>
      <c r="X3534" s="258" t="str">
        <f>작성용!O3531</f>
        <v xml:space="preserve">최서희선임 </v>
      </c>
      <c r="Y3534" s="258" t="str">
        <f>작성용!P3531</f>
        <v xml:space="preserve">02-2144-7421 </v>
      </c>
      <c r="Z3534" s="258" t="str">
        <f>작성용!Q3531</f>
        <v xml:space="preserve">seohee.choi@ kblife.co.kr </v>
      </c>
      <c r="AA3534" s="284" t="str">
        <f>작성용!AJ3531</f>
        <v>-</v>
      </c>
      <c r="AB3534" s="284">
        <f>작성용!AB3531</f>
        <v>0</v>
      </c>
    </row>
    <row r="3535" spans="1:28" s="11" customFormat="1" ht="16.5" customHeight="1" x14ac:dyDescent="0.3">
      <c r="A3535" s="53">
        <f>작성용!AL3532</f>
        <v>3531</v>
      </c>
      <c r="B3535" s="283" t="str">
        <f>작성용!AI3532</f>
        <v>-</v>
      </c>
      <c r="C3535" s="284" t="str">
        <f>작성용!AK3532</f>
        <v>개별종목</v>
      </c>
      <c r="D3535" s="257">
        <f>작성용!T3532</f>
        <v>45712</v>
      </c>
      <c r="E3535" s="258" t="str">
        <f>작성용!B3532</f>
        <v>KB손해보험(LT)</v>
      </c>
      <c r="F3535" s="258" t="str">
        <f>작성용!C3532</f>
        <v>재평가</v>
      </c>
      <c r="G3535" s="258" t="str">
        <f>작성용!D3532</f>
        <v>KB신안산선전문투자형사모특별자산투자신탁</v>
      </c>
      <c r="H3535" s="259" t="str">
        <f>작성용!E3532</f>
        <v>KBP2020120218</v>
      </c>
      <c r="I3535" s="258" t="str">
        <f>작성용!F3532</f>
        <v>B02</v>
      </c>
      <c r="J3535" s="258">
        <f>작성용!G3532</f>
        <v>0</v>
      </c>
      <c r="K3535" s="258" t="str">
        <f>작성용!H3532</f>
        <v>-</v>
      </c>
      <c r="L3535" s="258" t="str">
        <f>작성용!N3532</f>
        <v xml:space="preserve">분기 </v>
      </c>
      <c r="M3535" s="257" t="str">
        <f>작성용!U3532</f>
        <v>2025.03.31</v>
      </c>
      <c r="N3535" s="257" t="str">
        <f>작성용!V3532</f>
        <v>룩스루</v>
      </c>
      <c r="O3535" s="257" t="str">
        <f>작성용!W3532</f>
        <v>룩스루</v>
      </c>
      <c r="P3535" s="257" t="str">
        <f>작성용!X3532</f>
        <v>-</v>
      </c>
      <c r="Q3535" s="258" t="str">
        <f>작성용!AD3532</f>
        <v>대체평가3사업본부</v>
      </c>
      <c r="R3535" s="260">
        <f>작성용!AE3532</f>
        <v>0</v>
      </c>
      <c r="S3535" s="258" t="str">
        <f>작성용!AF3532</f>
        <v>대체평가3사업본부</v>
      </c>
      <c r="T3535" s="285" t="str">
        <f>작성용!AG3532</f>
        <v>-</v>
      </c>
      <c r="U3535" s="285" t="str">
        <f>작성용!AH3532</f>
        <v>-</v>
      </c>
      <c r="V3535" s="284">
        <f>작성용!AA3532</f>
        <v>202503</v>
      </c>
      <c r="W3535" s="258" t="str">
        <f>작성용!AC3532</f>
        <v>[T]기타보험기관[1본부]</v>
      </c>
      <c r="X3535" s="258" t="str">
        <f>작성용!O3532</f>
        <v xml:space="preserve">최서희선임 </v>
      </c>
      <c r="Y3535" s="258" t="str">
        <f>작성용!P3532</f>
        <v xml:space="preserve">02-2144-7421 </v>
      </c>
      <c r="Z3535" s="258" t="str">
        <f>작성용!Q3532</f>
        <v xml:space="preserve">seohee.choi@ kblife.co.kr </v>
      </c>
      <c r="AA3535" s="284" t="str">
        <f>작성용!AJ3532</f>
        <v>-</v>
      </c>
      <c r="AB3535" s="284">
        <f>작성용!AB3532</f>
        <v>0</v>
      </c>
    </row>
    <row r="3536" spans="1:28" s="11" customFormat="1" ht="16.5" customHeight="1" x14ac:dyDescent="0.3">
      <c r="A3536" s="53">
        <f>작성용!AL3533</f>
        <v>3532</v>
      </c>
      <c r="B3536" s="283" t="str">
        <f>작성용!AI3533</f>
        <v>-</v>
      </c>
      <c r="C3536" s="284" t="str">
        <f>작성용!AK3533</f>
        <v>개별종목</v>
      </c>
      <c r="D3536" s="257">
        <f>작성용!T3533</f>
        <v>45712</v>
      </c>
      <c r="E3536" s="258" t="str">
        <f>작성용!B3533</f>
        <v>KB손해보험(LT)</v>
      </c>
      <c r="F3536" s="258" t="str">
        <f>작성용!C3533</f>
        <v>재평가</v>
      </c>
      <c r="G3536" s="258" t="str">
        <f>작성용!D3533</f>
        <v>KB이천오산고속도로전문투자형사모특별자산투자신탁</v>
      </c>
      <c r="H3536" s="259" t="str">
        <f>작성용!E3533</f>
        <v>KBP2017120018</v>
      </c>
      <c r="I3536" s="258" t="str">
        <f>작성용!F3533</f>
        <v>B02</v>
      </c>
      <c r="J3536" s="258">
        <f>작성용!G3533</f>
        <v>0</v>
      </c>
      <c r="K3536" s="258" t="str">
        <f>작성용!H3533</f>
        <v>-</v>
      </c>
      <c r="L3536" s="258" t="str">
        <f>작성용!N3533</f>
        <v xml:space="preserve">분기 </v>
      </c>
      <c r="M3536" s="257" t="str">
        <f>작성용!U3533</f>
        <v>2025.03.31</v>
      </c>
      <c r="N3536" s="257" t="str">
        <f>작성용!V3533</f>
        <v>룩스루</v>
      </c>
      <c r="O3536" s="257" t="str">
        <f>작성용!W3533</f>
        <v>룩스루</v>
      </c>
      <c r="P3536" s="257" t="str">
        <f>작성용!X3533</f>
        <v>-</v>
      </c>
      <c r="Q3536" s="258" t="str">
        <f>작성용!AD3533</f>
        <v>대체평가3사업본부</v>
      </c>
      <c r="R3536" s="260">
        <f>작성용!AE3533</f>
        <v>0</v>
      </c>
      <c r="S3536" s="258" t="str">
        <f>작성용!AF3533</f>
        <v>대체평가3사업본부</v>
      </c>
      <c r="T3536" s="285" t="str">
        <f>작성용!AG3533</f>
        <v>-</v>
      </c>
      <c r="U3536" s="285" t="str">
        <f>작성용!AH3533</f>
        <v>-</v>
      </c>
      <c r="V3536" s="284">
        <f>작성용!AA3533</f>
        <v>202503</v>
      </c>
      <c r="W3536" s="258" t="str">
        <f>작성용!AC3533</f>
        <v>[T]기타보험기관[1본부]</v>
      </c>
      <c r="X3536" s="258" t="str">
        <f>작성용!O3533</f>
        <v xml:space="preserve">최서희선임 </v>
      </c>
      <c r="Y3536" s="258" t="str">
        <f>작성용!P3533</f>
        <v xml:space="preserve">02-2144-7421 </v>
      </c>
      <c r="Z3536" s="258" t="str">
        <f>작성용!Q3533</f>
        <v xml:space="preserve">seohee.choi@ kblife.co.kr </v>
      </c>
      <c r="AA3536" s="284" t="str">
        <f>작성용!AJ3533</f>
        <v>-</v>
      </c>
      <c r="AB3536" s="284">
        <f>작성용!AB3533</f>
        <v>0</v>
      </c>
    </row>
    <row r="3537" spans="1:28" s="11" customFormat="1" ht="16.5" customHeight="1" x14ac:dyDescent="0.3">
      <c r="A3537" s="53">
        <f>작성용!AL3534</f>
        <v>3533</v>
      </c>
      <c r="B3537" s="283" t="str">
        <f>작성용!AI3534</f>
        <v>-</v>
      </c>
      <c r="C3537" s="284" t="str">
        <f>작성용!AK3534</f>
        <v>개별종목</v>
      </c>
      <c r="D3537" s="257">
        <f>작성용!T3534</f>
        <v>45712</v>
      </c>
      <c r="E3537" s="258" t="str">
        <f>작성용!B3534</f>
        <v>KB손해보험(LT)</v>
      </c>
      <c r="F3537" s="258" t="str">
        <f>작성용!C3534</f>
        <v>재평가</v>
      </c>
      <c r="G3537" s="258" t="str">
        <f>작성용!D3534</f>
        <v>KB인프라CREDITSOLUTION일반사모특별자산투자신탁(H)</v>
      </c>
      <c r="H3537" s="259" t="str">
        <f>작성용!E3534</f>
        <v>KBP2022120269</v>
      </c>
      <c r="I3537" s="258" t="str">
        <f>작성용!F3534</f>
        <v>B02</v>
      </c>
      <c r="J3537" s="258">
        <f>작성용!G3534</f>
        <v>0</v>
      </c>
      <c r="K3537" s="258" t="str">
        <f>작성용!H3534</f>
        <v>-</v>
      </c>
      <c r="L3537" s="258" t="str">
        <f>작성용!N3534</f>
        <v xml:space="preserve">분기 </v>
      </c>
      <c r="M3537" s="257" t="str">
        <f>작성용!U3534</f>
        <v>2025.03.31</v>
      </c>
      <c r="N3537" s="257" t="str">
        <f>작성용!V3534</f>
        <v>룩스루</v>
      </c>
      <c r="O3537" s="257" t="str">
        <f>작성용!W3534</f>
        <v>룩스루</v>
      </c>
      <c r="P3537" s="257" t="str">
        <f>작성용!X3534</f>
        <v>-</v>
      </c>
      <c r="Q3537" s="258" t="str">
        <f>작성용!AD3534</f>
        <v>대체평가3사업본부</v>
      </c>
      <c r="R3537" s="260">
        <f>작성용!AE3534</f>
        <v>0</v>
      </c>
      <c r="S3537" s="258" t="str">
        <f>작성용!AF3534</f>
        <v>대체평가3사업본부</v>
      </c>
      <c r="T3537" s="285" t="str">
        <f>작성용!AG3534</f>
        <v>-</v>
      </c>
      <c r="U3537" s="285" t="str">
        <f>작성용!AH3534</f>
        <v>-</v>
      </c>
      <c r="V3537" s="284">
        <f>작성용!AA3534</f>
        <v>202503</v>
      </c>
      <c r="W3537" s="258" t="str">
        <f>작성용!AC3534</f>
        <v>[T]기타보험기관[1본부]</v>
      </c>
      <c r="X3537" s="258" t="str">
        <f>작성용!O3534</f>
        <v xml:space="preserve">최서희선임 </v>
      </c>
      <c r="Y3537" s="258" t="str">
        <f>작성용!P3534</f>
        <v xml:space="preserve">02-2144-7421 </v>
      </c>
      <c r="Z3537" s="258" t="str">
        <f>작성용!Q3534</f>
        <v xml:space="preserve">seohee.choi@ kblife.co.kr </v>
      </c>
      <c r="AA3537" s="284" t="str">
        <f>작성용!AJ3534</f>
        <v>-</v>
      </c>
      <c r="AB3537" s="284">
        <f>작성용!AB3534</f>
        <v>0</v>
      </c>
    </row>
    <row r="3538" spans="1:28" s="11" customFormat="1" ht="16.5" customHeight="1" x14ac:dyDescent="0.3">
      <c r="A3538" s="53">
        <f>작성용!AL3535</f>
        <v>3534</v>
      </c>
      <c r="B3538" s="283" t="str">
        <f>작성용!AI3535</f>
        <v>-</v>
      </c>
      <c r="C3538" s="284" t="str">
        <f>작성용!AK3535</f>
        <v>개별종목</v>
      </c>
      <c r="D3538" s="257">
        <f>작성용!T3535</f>
        <v>45712</v>
      </c>
      <c r="E3538" s="258" t="str">
        <f>작성용!B3535</f>
        <v>KB손해보험(LT)</v>
      </c>
      <c r="F3538" s="258" t="str">
        <f>작성용!C3535</f>
        <v>재평가</v>
      </c>
      <c r="G3538" s="258" t="str">
        <f>작성용!D3535</f>
        <v>KB칠레SOLARENERGY전문투자형사모특별자산투자신탁</v>
      </c>
      <c r="H3538" s="259" t="str">
        <f>작성용!E3535</f>
        <v>KBP2018120212</v>
      </c>
      <c r="I3538" s="258" t="str">
        <f>작성용!F3535</f>
        <v>B02</v>
      </c>
      <c r="J3538" s="258">
        <f>작성용!G3535</f>
        <v>0</v>
      </c>
      <c r="K3538" s="258" t="str">
        <f>작성용!H3535</f>
        <v>-</v>
      </c>
      <c r="L3538" s="258" t="str">
        <f>작성용!N3535</f>
        <v xml:space="preserve">분기 </v>
      </c>
      <c r="M3538" s="257" t="str">
        <f>작성용!U3535</f>
        <v>2025.03.31</v>
      </c>
      <c r="N3538" s="257" t="str">
        <f>작성용!V3535</f>
        <v>룩스루</v>
      </c>
      <c r="O3538" s="257" t="str">
        <f>작성용!W3535</f>
        <v>룩스루</v>
      </c>
      <c r="P3538" s="257" t="str">
        <f>작성용!X3535</f>
        <v>-</v>
      </c>
      <c r="Q3538" s="258" t="str">
        <f>작성용!AD3535</f>
        <v>대체평가3사업본부</v>
      </c>
      <c r="R3538" s="260">
        <f>작성용!AE3535</f>
        <v>0</v>
      </c>
      <c r="S3538" s="258" t="str">
        <f>작성용!AF3535</f>
        <v>대체평가3사업본부</v>
      </c>
      <c r="T3538" s="285" t="str">
        <f>작성용!AG3535</f>
        <v>-</v>
      </c>
      <c r="U3538" s="285" t="str">
        <f>작성용!AH3535</f>
        <v>-</v>
      </c>
      <c r="V3538" s="284">
        <f>작성용!AA3535</f>
        <v>202503</v>
      </c>
      <c r="W3538" s="258" t="str">
        <f>작성용!AC3535</f>
        <v>[T]기타보험기관[1본부]</v>
      </c>
      <c r="X3538" s="258" t="str">
        <f>작성용!O3535</f>
        <v xml:space="preserve">최서희선임 </v>
      </c>
      <c r="Y3538" s="258" t="str">
        <f>작성용!P3535</f>
        <v xml:space="preserve">02-2144-7421 </v>
      </c>
      <c r="Z3538" s="258" t="str">
        <f>작성용!Q3535</f>
        <v xml:space="preserve">seohee.choi@ kblife.co.kr </v>
      </c>
      <c r="AA3538" s="284" t="str">
        <f>작성용!AJ3535</f>
        <v>-</v>
      </c>
      <c r="AB3538" s="284">
        <f>작성용!AB3535</f>
        <v>0</v>
      </c>
    </row>
    <row r="3539" spans="1:28" s="11" customFormat="1" ht="16.5" customHeight="1" x14ac:dyDescent="0.3">
      <c r="A3539" s="53">
        <f>작성용!AL3536</f>
        <v>3535</v>
      </c>
      <c r="B3539" s="283" t="str">
        <f>작성용!AI3536</f>
        <v>-</v>
      </c>
      <c r="C3539" s="284" t="str">
        <f>작성용!AK3536</f>
        <v>개별종목</v>
      </c>
      <c r="D3539" s="257">
        <f>작성용!T3536</f>
        <v>45712</v>
      </c>
      <c r="E3539" s="258" t="str">
        <f>작성용!B3536</f>
        <v>KB손해보험(LT)</v>
      </c>
      <c r="F3539" s="258" t="str">
        <f>작성용!C3536</f>
        <v>재평가</v>
      </c>
      <c r="G3539" s="258" t="str">
        <f>작성용!D3536</f>
        <v>KB한반도BTL사모특별자산투자신탁제1호</v>
      </c>
      <c r="H3539" s="259" t="str">
        <f>작성용!E3536</f>
        <v>KBP2016060108</v>
      </c>
      <c r="I3539" s="258" t="str">
        <f>작성용!F3536</f>
        <v>B02</v>
      </c>
      <c r="J3539" s="258">
        <f>작성용!G3536</f>
        <v>0</v>
      </c>
      <c r="K3539" s="258" t="str">
        <f>작성용!H3536</f>
        <v>-</v>
      </c>
      <c r="L3539" s="258" t="str">
        <f>작성용!N3536</f>
        <v xml:space="preserve">분기 </v>
      </c>
      <c r="M3539" s="257" t="str">
        <f>작성용!U3536</f>
        <v>2025.03.31</v>
      </c>
      <c r="N3539" s="257" t="str">
        <f>작성용!V3536</f>
        <v>룩스루</v>
      </c>
      <c r="O3539" s="257" t="str">
        <f>작성용!W3536</f>
        <v>룩스루</v>
      </c>
      <c r="P3539" s="257" t="str">
        <f>작성용!X3536</f>
        <v>-</v>
      </c>
      <c r="Q3539" s="258" t="str">
        <f>작성용!AD3536</f>
        <v>대체평가3사업본부</v>
      </c>
      <c r="R3539" s="260">
        <f>작성용!AE3536</f>
        <v>0</v>
      </c>
      <c r="S3539" s="258" t="str">
        <f>작성용!AF3536</f>
        <v>대체평가3사업본부</v>
      </c>
      <c r="T3539" s="285" t="str">
        <f>작성용!AG3536</f>
        <v>-</v>
      </c>
      <c r="U3539" s="285" t="str">
        <f>작성용!AH3536</f>
        <v>-</v>
      </c>
      <c r="V3539" s="284">
        <f>작성용!AA3536</f>
        <v>202503</v>
      </c>
      <c r="W3539" s="258" t="str">
        <f>작성용!AC3536</f>
        <v>[T]기타보험기관[1본부]</v>
      </c>
      <c r="X3539" s="258" t="str">
        <f>작성용!O3536</f>
        <v xml:space="preserve">최서희선임 </v>
      </c>
      <c r="Y3539" s="258" t="str">
        <f>작성용!P3536</f>
        <v xml:space="preserve">02-2144-7421 </v>
      </c>
      <c r="Z3539" s="258" t="str">
        <f>작성용!Q3536</f>
        <v xml:space="preserve">seohee.choi@ kblife.co.kr </v>
      </c>
      <c r="AA3539" s="284" t="str">
        <f>작성용!AJ3536</f>
        <v>-</v>
      </c>
      <c r="AB3539" s="284">
        <f>작성용!AB3536</f>
        <v>0</v>
      </c>
    </row>
    <row r="3540" spans="1:28" s="11" customFormat="1" ht="16.5" customHeight="1" x14ac:dyDescent="0.3">
      <c r="A3540" s="53">
        <f>작성용!AL3537</f>
        <v>3536</v>
      </c>
      <c r="B3540" s="283" t="str">
        <f>작성용!AI3537</f>
        <v>-</v>
      </c>
      <c r="C3540" s="284" t="str">
        <f>작성용!AK3537</f>
        <v>개별종목</v>
      </c>
      <c r="D3540" s="257">
        <f>작성용!T3537</f>
        <v>45712</v>
      </c>
      <c r="E3540" s="258" t="str">
        <f>작성용!B3537</f>
        <v>KB손해보험(LT)</v>
      </c>
      <c r="F3540" s="258" t="str">
        <f>작성용!C3537</f>
        <v>재평가</v>
      </c>
      <c r="G3540" s="258" t="str">
        <f>작성용!D3537</f>
        <v>KB희망나눔BTL사모특별자산투자신탁</v>
      </c>
      <c r="H3540" s="259" t="str">
        <f>작성용!E3537</f>
        <v>KBP2016060105</v>
      </c>
      <c r="I3540" s="258" t="str">
        <f>작성용!F3537</f>
        <v>B02</v>
      </c>
      <c r="J3540" s="258">
        <f>작성용!G3537</f>
        <v>0</v>
      </c>
      <c r="K3540" s="258" t="str">
        <f>작성용!H3537</f>
        <v>-</v>
      </c>
      <c r="L3540" s="258" t="str">
        <f>작성용!N3537</f>
        <v xml:space="preserve">분기 </v>
      </c>
      <c r="M3540" s="257" t="str">
        <f>작성용!U3537</f>
        <v>2025.03.31</v>
      </c>
      <c r="N3540" s="257" t="str">
        <f>작성용!V3537</f>
        <v>룩스루</v>
      </c>
      <c r="O3540" s="257" t="str">
        <f>작성용!W3537</f>
        <v>룩스루</v>
      </c>
      <c r="P3540" s="257" t="str">
        <f>작성용!X3537</f>
        <v>-</v>
      </c>
      <c r="Q3540" s="258" t="str">
        <f>작성용!AD3537</f>
        <v>대체평가3사업본부</v>
      </c>
      <c r="R3540" s="260">
        <f>작성용!AE3537</f>
        <v>0</v>
      </c>
      <c r="S3540" s="258" t="str">
        <f>작성용!AF3537</f>
        <v>대체평가3사업본부</v>
      </c>
      <c r="T3540" s="285" t="str">
        <f>작성용!AG3537</f>
        <v>-</v>
      </c>
      <c r="U3540" s="285" t="str">
        <f>작성용!AH3537</f>
        <v>-</v>
      </c>
      <c r="V3540" s="284">
        <f>작성용!AA3537</f>
        <v>202503</v>
      </c>
      <c r="W3540" s="258" t="str">
        <f>작성용!AC3537</f>
        <v>[T]기타보험기관[1본부]</v>
      </c>
      <c r="X3540" s="258" t="str">
        <f>작성용!O3537</f>
        <v xml:space="preserve">최서희선임 </v>
      </c>
      <c r="Y3540" s="258" t="str">
        <f>작성용!P3537</f>
        <v xml:space="preserve">02-2144-7421 </v>
      </c>
      <c r="Z3540" s="258" t="str">
        <f>작성용!Q3537</f>
        <v xml:space="preserve">seohee.choi@ kblife.co.kr </v>
      </c>
      <c r="AA3540" s="284" t="str">
        <f>작성용!AJ3537</f>
        <v>-</v>
      </c>
      <c r="AB3540" s="284">
        <f>작성용!AB3537</f>
        <v>0</v>
      </c>
    </row>
    <row r="3541" spans="1:28" s="11" customFormat="1" ht="16.5" customHeight="1" x14ac:dyDescent="0.3">
      <c r="A3541" s="53">
        <f>작성용!AL3538</f>
        <v>3537</v>
      </c>
      <c r="B3541" s="283" t="str">
        <f>작성용!AI3538</f>
        <v>-</v>
      </c>
      <c r="C3541" s="284" t="str">
        <f>작성용!AK3538</f>
        <v>개별종목</v>
      </c>
      <c r="D3541" s="257">
        <f>작성용!T3538</f>
        <v>45712</v>
      </c>
      <c r="E3541" s="258" t="str">
        <f>작성용!B3538</f>
        <v>KB손해보험(LT)</v>
      </c>
      <c r="F3541" s="258" t="str">
        <f>작성용!C3538</f>
        <v>재평가</v>
      </c>
      <c r="G3541" s="258" t="str">
        <f>작성용!D3538</f>
        <v>KIAMCO도로투자사모특별자산투자신탁제11호</v>
      </c>
      <c r="H3541" s="259" t="str">
        <f>작성용!E3538</f>
        <v>KBP2019090154</v>
      </c>
      <c r="I3541" s="258" t="str">
        <f>작성용!F3538</f>
        <v>B02</v>
      </c>
      <c r="J3541" s="258">
        <f>작성용!G3538</f>
        <v>0</v>
      </c>
      <c r="K3541" s="258" t="str">
        <f>작성용!H3538</f>
        <v>-</v>
      </c>
      <c r="L3541" s="258" t="str">
        <f>작성용!N3538</f>
        <v xml:space="preserve">분기 </v>
      </c>
      <c r="M3541" s="257" t="str">
        <f>작성용!U3538</f>
        <v>2025.03.31</v>
      </c>
      <c r="N3541" s="257" t="str">
        <f>작성용!V3538</f>
        <v>룩스루</v>
      </c>
      <c r="O3541" s="257" t="str">
        <f>작성용!W3538</f>
        <v>룩스루</v>
      </c>
      <c r="P3541" s="257" t="str">
        <f>작성용!X3538</f>
        <v>-</v>
      </c>
      <c r="Q3541" s="258" t="str">
        <f>작성용!AD3538</f>
        <v>대체평가3사업본부</v>
      </c>
      <c r="R3541" s="260">
        <f>작성용!AE3538</f>
        <v>0</v>
      </c>
      <c r="S3541" s="258" t="str">
        <f>작성용!AF3538</f>
        <v>대체평가3사업본부</v>
      </c>
      <c r="T3541" s="285" t="str">
        <f>작성용!AG3538</f>
        <v>-</v>
      </c>
      <c r="U3541" s="285" t="str">
        <f>작성용!AH3538</f>
        <v>-</v>
      </c>
      <c r="V3541" s="284">
        <f>작성용!AA3538</f>
        <v>202503</v>
      </c>
      <c r="W3541" s="258" t="str">
        <f>작성용!AC3538</f>
        <v>[T]기타보험기관[1본부]</v>
      </c>
      <c r="X3541" s="258" t="str">
        <f>작성용!O3538</f>
        <v xml:space="preserve">최서희선임 </v>
      </c>
      <c r="Y3541" s="258" t="str">
        <f>작성용!P3538</f>
        <v xml:space="preserve">02-2144-7421 </v>
      </c>
      <c r="Z3541" s="258" t="str">
        <f>작성용!Q3538</f>
        <v xml:space="preserve">seohee.choi@ kblife.co.kr </v>
      </c>
      <c r="AA3541" s="284" t="str">
        <f>작성용!AJ3538</f>
        <v>-</v>
      </c>
      <c r="AB3541" s="284">
        <f>작성용!AB3538</f>
        <v>0</v>
      </c>
    </row>
    <row r="3542" spans="1:28" s="11" customFormat="1" ht="16.5" customHeight="1" x14ac:dyDescent="0.3">
      <c r="A3542" s="53">
        <f>작성용!AL3539</f>
        <v>3538</v>
      </c>
      <c r="B3542" s="283" t="str">
        <f>작성용!AI3539</f>
        <v>-</v>
      </c>
      <c r="C3542" s="284" t="str">
        <f>작성용!AK3539</f>
        <v>개별종목</v>
      </c>
      <c r="D3542" s="257">
        <f>작성용!T3539</f>
        <v>45712</v>
      </c>
      <c r="E3542" s="258" t="str">
        <f>작성용!B3539</f>
        <v>KB손해보험(LT)</v>
      </c>
      <c r="F3542" s="258" t="str">
        <f>작성용!C3539</f>
        <v>재평가</v>
      </c>
      <c r="G3542" s="258" t="str">
        <f>작성용!D3539</f>
        <v>KIAMCO도로투자사모특별자산투자신탁제1호</v>
      </c>
      <c r="H3542" s="259" t="str">
        <f>작성용!E3539</f>
        <v>KBP2016060031</v>
      </c>
      <c r="I3542" s="258" t="str">
        <f>작성용!F3539</f>
        <v>B02</v>
      </c>
      <c r="J3542" s="258">
        <f>작성용!G3539</f>
        <v>0</v>
      </c>
      <c r="K3542" s="258" t="str">
        <f>작성용!H3539</f>
        <v>-</v>
      </c>
      <c r="L3542" s="258" t="str">
        <f>작성용!N3539</f>
        <v xml:space="preserve">분기 </v>
      </c>
      <c r="M3542" s="257" t="str">
        <f>작성용!U3539</f>
        <v>2025.03.31</v>
      </c>
      <c r="N3542" s="257" t="str">
        <f>작성용!V3539</f>
        <v>룩스루</v>
      </c>
      <c r="O3542" s="257" t="str">
        <f>작성용!W3539</f>
        <v>룩스루</v>
      </c>
      <c r="P3542" s="257" t="str">
        <f>작성용!X3539</f>
        <v>-</v>
      </c>
      <c r="Q3542" s="258" t="str">
        <f>작성용!AD3539</f>
        <v>대체평가3사업본부</v>
      </c>
      <c r="R3542" s="260">
        <f>작성용!AE3539</f>
        <v>0</v>
      </c>
      <c r="S3542" s="258" t="str">
        <f>작성용!AF3539</f>
        <v>대체평가3사업본부</v>
      </c>
      <c r="T3542" s="285" t="str">
        <f>작성용!AG3539</f>
        <v>-</v>
      </c>
      <c r="U3542" s="285" t="str">
        <f>작성용!AH3539</f>
        <v>-</v>
      </c>
      <c r="V3542" s="284">
        <f>작성용!AA3539</f>
        <v>202503</v>
      </c>
      <c r="W3542" s="258" t="str">
        <f>작성용!AC3539</f>
        <v>[T]기타보험기관[1본부]</v>
      </c>
      <c r="X3542" s="258" t="str">
        <f>작성용!O3539</f>
        <v xml:space="preserve">최서희선임 </v>
      </c>
      <c r="Y3542" s="258" t="str">
        <f>작성용!P3539</f>
        <v xml:space="preserve">02-2144-7421 </v>
      </c>
      <c r="Z3542" s="258" t="str">
        <f>작성용!Q3539</f>
        <v xml:space="preserve">seohee.choi@ kblife.co.kr </v>
      </c>
      <c r="AA3542" s="284" t="str">
        <f>작성용!AJ3539</f>
        <v>-</v>
      </c>
      <c r="AB3542" s="284">
        <f>작성용!AB3539</f>
        <v>0</v>
      </c>
    </row>
    <row r="3543" spans="1:28" s="11" customFormat="1" ht="16.5" customHeight="1" x14ac:dyDescent="0.3">
      <c r="A3543" s="53">
        <f>작성용!AL3540</f>
        <v>3539</v>
      </c>
      <c r="B3543" s="283" t="str">
        <f>작성용!AI3540</f>
        <v>-</v>
      </c>
      <c r="C3543" s="284" t="str">
        <f>작성용!AK3540</f>
        <v>개별종목</v>
      </c>
      <c r="D3543" s="257">
        <f>작성용!T3540</f>
        <v>45712</v>
      </c>
      <c r="E3543" s="258" t="str">
        <f>작성용!B3540</f>
        <v>KB손해보험(LT)</v>
      </c>
      <c r="F3543" s="258" t="str">
        <f>작성용!C3540</f>
        <v>재평가</v>
      </c>
      <c r="G3543" s="258" t="str">
        <f>작성용!D3540</f>
        <v>KIAMCO도로투자사모특별자산투자신탁제5호</v>
      </c>
      <c r="H3543" s="259" t="str">
        <f>작성용!E3540</f>
        <v>KBP2016060227</v>
      </c>
      <c r="I3543" s="258" t="str">
        <f>작성용!F3540</f>
        <v>B02</v>
      </c>
      <c r="J3543" s="258">
        <f>작성용!G3540</f>
        <v>0</v>
      </c>
      <c r="K3543" s="258" t="str">
        <f>작성용!H3540</f>
        <v>-</v>
      </c>
      <c r="L3543" s="258" t="str">
        <f>작성용!N3540</f>
        <v xml:space="preserve">분기 </v>
      </c>
      <c r="M3543" s="257" t="str">
        <f>작성용!U3540</f>
        <v>2025.03.31</v>
      </c>
      <c r="N3543" s="257" t="str">
        <f>작성용!V3540</f>
        <v>룩스루</v>
      </c>
      <c r="O3543" s="257" t="str">
        <f>작성용!W3540</f>
        <v>룩스루</v>
      </c>
      <c r="P3543" s="257" t="str">
        <f>작성용!X3540</f>
        <v>-</v>
      </c>
      <c r="Q3543" s="258" t="str">
        <f>작성용!AD3540</f>
        <v>대체평가3사업본부</v>
      </c>
      <c r="R3543" s="260">
        <f>작성용!AE3540</f>
        <v>0</v>
      </c>
      <c r="S3543" s="258" t="str">
        <f>작성용!AF3540</f>
        <v>대체평가3사업본부</v>
      </c>
      <c r="T3543" s="285" t="str">
        <f>작성용!AG3540</f>
        <v>-</v>
      </c>
      <c r="U3543" s="285" t="str">
        <f>작성용!AH3540</f>
        <v>-</v>
      </c>
      <c r="V3543" s="284">
        <f>작성용!AA3540</f>
        <v>202503</v>
      </c>
      <c r="W3543" s="258" t="str">
        <f>작성용!AC3540</f>
        <v>[T]기타보험기관[1본부]</v>
      </c>
      <c r="X3543" s="258" t="str">
        <f>작성용!O3540</f>
        <v xml:space="preserve">최서희선임 </v>
      </c>
      <c r="Y3543" s="258" t="str">
        <f>작성용!P3540</f>
        <v xml:space="preserve">02-2144-7421 </v>
      </c>
      <c r="Z3543" s="258" t="str">
        <f>작성용!Q3540</f>
        <v xml:space="preserve">seohee.choi@ kblife.co.kr </v>
      </c>
      <c r="AA3543" s="284" t="str">
        <f>작성용!AJ3540</f>
        <v>-</v>
      </c>
      <c r="AB3543" s="284">
        <f>작성용!AB3540</f>
        <v>0</v>
      </c>
    </row>
    <row r="3544" spans="1:28" s="11" customFormat="1" ht="16.5" customHeight="1" x14ac:dyDescent="0.3">
      <c r="A3544" s="53">
        <f>작성용!AL3541</f>
        <v>3540</v>
      </c>
      <c r="B3544" s="283" t="str">
        <f>작성용!AI3541</f>
        <v>-</v>
      </c>
      <c r="C3544" s="284" t="str">
        <f>작성용!AK3541</f>
        <v>개별종목</v>
      </c>
      <c r="D3544" s="257">
        <f>작성용!T3541</f>
        <v>45712</v>
      </c>
      <c r="E3544" s="258" t="str">
        <f>작성용!B3541</f>
        <v>KB손해보험(LT)</v>
      </c>
      <c r="F3544" s="258" t="str">
        <f>작성용!C3541</f>
        <v>재평가</v>
      </c>
      <c r="G3544" s="258" t="str">
        <f>작성용!D3541</f>
        <v>KIAMCO도로투자사모특별자산투자신탁제8호</v>
      </c>
      <c r="H3544" s="259" t="str">
        <f>작성용!E3541</f>
        <v>KBP2017120022</v>
      </c>
      <c r="I3544" s="258" t="str">
        <f>작성용!F3541</f>
        <v>B02</v>
      </c>
      <c r="J3544" s="258">
        <f>작성용!G3541</f>
        <v>0</v>
      </c>
      <c r="K3544" s="258" t="str">
        <f>작성용!H3541</f>
        <v>-</v>
      </c>
      <c r="L3544" s="258" t="str">
        <f>작성용!N3541</f>
        <v xml:space="preserve">분기 </v>
      </c>
      <c r="M3544" s="257" t="str">
        <f>작성용!U3541</f>
        <v>2025.03.31</v>
      </c>
      <c r="N3544" s="257" t="str">
        <f>작성용!V3541</f>
        <v>룩스루</v>
      </c>
      <c r="O3544" s="257" t="str">
        <f>작성용!W3541</f>
        <v>룩스루</v>
      </c>
      <c r="P3544" s="257" t="str">
        <f>작성용!X3541</f>
        <v>-</v>
      </c>
      <c r="Q3544" s="258" t="str">
        <f>작성용!AD3541</f>
        <v>대체평가3사업본부</v>
      </c>
      <c r="R3544" s="260">
        <f>작성용!AE3541</f>
        <v>0</v>
      </c>
      <c r="S3544" s="258" t="str">
        <f>작성용!AF3541</f>
        <v>대체평가3사업본부</v>
      </c>
      <c r="T3544" s="285" t="str">
        <f>작성용!AG3541</f>
        <v>-</v>
      </c>
      <c r="U3544" s="285" t="str">
        <f>작성용!AH3541</f>
        <v>-</v>
      </c>
      <c r="V3544" s="284">
        <f>작성용!AA3541</f>
        <v>202503</v>
      </c>
      <c r="W3544" s="258" t="str">
        <f>작성용!AC3541</f>
        <v>[T]기타보험기관[1본부]</v>
      </c>
      <c r="X3544" s="258" t="str">
        <f>작성용!O3541</f>
        <v xml:space="preserve">최서희선임 </v>
      </c>
      <c r="Y3544" s="258" t="str">
        <f>작성용!P3541</f>
        <v xml:space="preserve">02-2144-7421 </v>
      </c>
      <c r="Z3544" s="258" t="str">
        <f>작성용!Q3541</f>
        <v xml:space="preserve">seohee.choi@ kblife.co.kr </v>
      </c>
      <c r="AA3544" s="284" t="str">
        <f>작성용!AJ3541</f>
        <v>-</v>
      </c>
      <c r="AB3544" s="284">
        <f>작성용!AB3541</f>
        <v>0</v>
      </c>
    </row>
    <row r="3545" spans="1:28" s="11" customFormat="1" ht="16.5" customHeight="1" x14ac:dyDescent="0.3">
      <c r="A3545" s="53">
        <f>작성용!AL3542</f>
        <v>3541</v>
      </c>
      <c r="B3545" s="283" t="str">
        <f>작성용!AI3542</f>
        <v>-</v>
      </c>
      <c r="C3545" s="284" t="str">
        <f>작성용!AK3542</f>
        <v>개별종목</v>
      </c>
      <c r="D3545" s="257">
        <f>작성용!T3542</f>
        <v>45712</v>
      </c>
      <c r="E3545" s="258" t="str">
        <f>작성용!B3542</f>
        <v>KB손해보험(LT)</v>
      </c>
      <c r="F3545" s="258" t="str">
        <f>작성용!C3542</f>
        <v>재평가</v>
      </c>
      <c r="G3545" s="258" t="str">
        <f>작성용!D3542</f>
        <v>KIAMCO도로투자사모특별자산투자신탁7호</v>
      </c>
      <c r="H3545" s="259" t="str">
        <f>작성용!E3542</f>
        <v>KBP2019030040</v>
      </c>
      <c r="I3545" s="258" t="str">
        <f>작성용!F3542</f>
        <v>B02</v>
      </c>
      <c r="J3545" s="258">
        <f>작성용!G3542</f>
        <v>0</v>
      </c>
      <c r="K3545" s="258" t="str">
        <f>작성용!H3542</f>
        <v>-</v>
      </c>
      <c r="L3545" s="258" t="str">
        <f>작성용!N3542</f>
        <v xml:space="preserve">분기 </v>
      </c>
      <c r="M3545" s="257" t="str">
        <f>작성용!U3542</f>
        <v>2025.03.31</v>
      </c>
      <c r="N3545" s="257" t="str">
        <f>작성용!V3542</f>
        <v>룩스루</v>
      </c>
      <c r="O3545" s="257" t="str">
        <f>작성용!W3542</f>
        <v>룩스루</v>
      </c>
      <c r="P3545" s="257" t="str">
        <f>작성용!X3542</f>
        <v>-</v>
      </c>
      <c r="Q3545" s="258" t="str">
        <f>작성용!AD3542</f>
        <v>대체평가3사업본부</v>
      </c>
      <c r="R3545" s="260">
        <f>작성용!AE3542</f>
        <v>0</v>
      </c>
      <c r="S3545" s="258" t="str">
        <f>작성용!AF3542</f>
        <v>대체평가3사업본부</v>
      </c>
      <c r="T3545" s="285" t="str">
        <f>작성용!AG3542</f>
        <v>-</v>
      </c>
      <c r="U3545" s="285" t="str">
        <f>작성용!AH3542</f>
        <v>-</v>
      </c>
      <c r="V3545" s="284">
        <f>작성용!AA3542</f>
        <v>202503</v>
      </c>
      <c r="W3545" s="258" t="str">
        <f>작성용!AC3542</f>
        <v>[T]기타보험기관[1본부]</v>
      </c>
      <c r="X3545" s="258" t="str">
        <f>작성용!O3542</f>
        <v xml:space="preserve">최서희선임 </v>
      </c>
      <c r="Y3545" s="258" t="str">
        <f>작성용!P3542</f>
        <v xml:space="preserve">02-2144-7421 </v>
      </c>
      <c r="Z3545" s="258" t="str">
        <f>작성용!Q3542</f>
        <v xml:space="preserve">seohee.choi@ kblife.co.kr </v>
      </c>
      <c r="AA3545" s="284" t="str">
        <f>작성용!AJ3542</f>
        <v>-</v>
      </c>
      <c r="AB3545" s="284">
        <f>작성용!AB3542</f>
        <v>0</v>
      </c>
    </row>
    <row r="3546" spans="1:28" s="11" customFormat="1" ht="16.5" customHeight="1" x14ac:dyDescent="0.3">
      <c r="A3546" s="53">
        <f>작성용!AL3543</f>
        <v>3542</v>
      </c>
      <c r="B3546" s="283" t="str">
        <f>작성용!AI3543</f>
        <v>-</v>
      </c>
      <c r="C3546" s="284" t="str">
        <f>작성용!AK3543</f>
        <v>개별종목</v>
      </c>
      <c r="D3546" s="257">
        <f>작성용!T3543</f>
        <v>45712</v>
      </c>
      <c r="E3546" s="258" t="str">
        <f>작성용!B3543</f>
        <v>KB손해보험(LT)</v>
      </c>
      <c r="F3546" s="258" t="str">
        <f>작성용!C3543</f>
        <v>재평가</v>
      </c>
      <c r="G3546" s="258" t="str">
        <f>작성용!D3543</f>
        <v>KIAMCO도로투자사모특별자산투자신탁제9호</v>
      </c>
      <c r="H3546" s="259" t="str">
        <f>작성용!E3543</f>
        <v>KBP2017090011</v>
      </c>
      <c r="I3546" s="258" t="str">
        <f>작성용!F3543</f>
        <v>B02</v>
      </c>
      <c r="J3546" s="258">
        <f>작성용!G3543</f>
        <v>0</v>
      </c>
      <c r="K3546" s="258" t="str">
        <f>작성용!H3543</f>
        <v>-</v>
      </c>
      <c r="L3546" s="258" t="str">
        <f>작성용!N3543</f>
        <v xml:space="preserve">분기 </v>
      </c>
      <c r="M3546" s="257" t="str">
        <f>작성용!U3543</f>
        <v>2025.03.31</v>
      </c>
      <c r="N3546" s="257" t="str">
        <f>작성용!V3543</f>
        <v>룩스루</v>
      </c>
      <c r="O3546" s="257" t="str">
        <f>작성용!W3543</f>
        <v>룩스루</v>
      </c>
      <c r="P3546" s="257" t="str">
        <f>작성용!X3543</f>
        <v>-</v>
      </c>
      <c r="Q3546" s="258" t="str">
        <f>작성용!AD3543</f>
        <v>대체평가3사업본부</v>
      </c>
      <c r="R3546" s="260">
        <f>작성용!AE3543</f>
        <v>0</v>
      </c>
      <c r="S3546" s="258" t="str">
        <f>작성용!AF3543</f>
        <v>대체평가3사업본부</v>
      </c>
      <c r="T3546" s="285" t="str">
        <f>작성용!AG3543</f>
        <v>-</v>
      </c>
      <c r="U3546" s="285" t="str">
        <f>작성용!AH3543</f>
        <v>-</v>
      </c>
      <c r="V3546" s="284">
        <f>작성용!AA3543</f>
        <v>202503</v>
      </c>
      <c r="W3546" s="258" t="str">
        <f>작성용!AC3543</f>
        <v>[T]기타보험기관[1본부]</v>
      </c>
      <c r="X3546" s="258" t="str">
        <f>작성용!O3543</f>
        <v xml:space="preserve">최서희선임 </v>
      </c>
      <c r="Y3546" s="258" t="str">
        <f>작성용!P3543</f>
        <v xml:space="preserve">02-2144-7421 </v>
      </c>
      <c r="Z3546" s="258" t="str">
        <f>작성용!Q3543</f>
        <v xml:space="preserve">seohee.choi@ kblife.co.kr </v>
      </c>
      <c r="AA3546" s="284" t="str">
        <f>작성용!AJ3543</f>
        <v>-</v>
      </c>
      <c r="AB3546" s="284">
        <f>작성용!AB3543</f>
        <v>0</v>
      </c>
    </row>
    <row r="3547" spans="1:28" s="11" customFormat="1" ht="16.5" customHeight="1" x14ac:dyDescent="0.3">
      <c r="A3547" s="53">
        <f>작성용!AL3544</f>
        <v>3543</v>
      </c>
      <c r="B3547" s="283" t="str">
        <f>작성용!AI3544</f>
        <v>-</v>
      </c>
      <c r="C3547" s="284" t="str">
        <f>작성용!AK3544</f>
        <v>개별종목</v>
      </c>
      <c r="D3547" s="257">
        <f>작성용!T3544</f>
        <v>45712</v>
      </c>
      <c r="E3547" s="258" t="str">
        <f>작성용!B3544</f>
        <v>KB손해보험(LT)</v>
      </c>
      <c r="F3547" s="258" t="str">
        <f>작성용!C3544</f>
        <v>재평가</v>
      </c>
      <c r="G3547" s="258" t="str">
        <f>작성용!D3544</f>
        <v>KIAMCO비티엘프로젝트사모특별자산투자신탁제8호</v>
      </c>
      <c r="H3547" s="259" t="str">
        <f>작성용!E3544</f>
        <v>KBP2018120283</v>
      </c>
      <c r="I3547" s="258" t="str">
        <f>작성용!F3544</f>
        <v>B02</v>
      </c>
      <c r="J3547" s="258">
        <f>작성용!G3544</f>
        <v>0</v>
      </c>
      <c r="K3547" s="258" t="str">
        <f>작성용!H3544</f>
        <v>-</v>
      </c>
      <c r="L3547" s="258" t="str">
        <f>작성용!N3544</f>
        <v xml:space="preserve">분기 </v>
      </c>
      <c r="M3547" s="257" t="str">
        <f>작성용!U3544</f>
        <v>2025.03.31</v>
      </c>
      <c r="N3547" s="257" t="str">
        <f>작성용!V3544</f>
        <v>룩스루</v>
      </c>
      <c r="O3547" s="257" t="str">
        <f>작성용!W3544</f>
        <v>룩스루</v>
      </c>
      <c r="P3547" s="257" t="str">
        <f>작성용!X3544</f>
        <v>-</v>
      </c>
      <c r="Q3547" s="258" t="str">
        <f>작성용!AD3544</f>
        <v>대체평가3사업본부</v>
      </c>
      <c r="R3547" s="260">
        <f>작성용!AE3544</f>
        <v>0</v>
      </c>
      <c r="S3547" s="258" t="str">
        <f>작성용!AF3544</f>
        <v>대체평가3사업본부</v>
      </c>
      <c r="T3547" s="285" t="str">
        <f>작성용!AG3544</f>
        <v>-</v>
      </c>
      <c r="U3547" s="285" t="str">
        <f>작성용!AH3544</f>
        <v>-</v>
      </c>
      <c r="V3547" s="284">
        <f>작성용!AA3544</f>
        <v>202503</v>
      </c>
      <c r="W3547" s="258" t="str">
        <f>작성용!AC3544</f>
        <v>[T]기타보험기관[1본부]</v>
      </c>
      <c r="X3547" s="258" t="str">
        <f>작성용!O3544</f>
        <v xml:space="preserve">최서희선임 </v>
      </c>
      <c r="Y3547" s="258" t="str">
        <f>작성용!P3544</f>
        <v xml:space="preserve">02-2144-7421 </v>
      </c>
      <c r="Z3547" s="258" t="str">
        <f>작성용!Q3544</f>
        <v xml:space="preserve">seohee.choi@ kblife.co.kr </v>
      </c>
      <c r="AA3547" s="284" t="str">
        <f>작성용!AJ3544</f>
        <v>-</v>
      </c>
      <c r="AB3547" s="284">
        <f>작성용!AB3544</f>
        <v>0</v>
      </c>
    </row>
    <row r="3548" spans="1:28" s="11" customFormat="1" ht="16.5" customHeight="1" x14ac:dyDescent="0.3">
      <c r="A3548" s="53">
        <f>작성용!AL3545</f>
        <v>3544</v>
      </c>
      <c r="B3548" s="283" t="str">
        <f>작성용!AI3545</f>
        <v>-</v>
      </c>
      <c r="C3548" s="284" t="str">
        <f>작성용!AK3545</f>
        <v>개별종목</v>
      </c>
      <c r="D3548" s="257">
        <f>작성용!T3545</f>
        <v>45712</v>
      </c>
      <c r="E3548" s="258" t="str">
        <f>작성용!B3545</f>
        <v>KB손해보험(LT)</v>
      </c>
      <c r="F3548" s="258" t="str">
        <f>작성용!C3545</f>
        <v>재평가</v>
      </c>
      <c r="G3548" s="258" t="str">
        <f>작성용!D3545</f>
        <v>KIAMCO울진풍력사모특별자산투자신탁</v>
      </c>
      <c r="H3548" s="259" t="str">
        <f>작성용!E3545</f>
        <v>KBP2018120017</v>
      </c>
      <c r="I3548" s="258" t="str">
        <f>작성용!F3545</f>
        <v>B02</v>
      </c>
      <c r="J3548" s="258">
        <f>작성용!G3545</f>
        <v>0</v>
      </c>
      <c r="K3548" s="258" t="str">
        <f>작성용!H3545</f>
        <v>-</v>
      </c>
      <c r="L3548" s="258" t="str">
        <f>작성용!N3545</f>
        <v xml:space="preserve">분기 </v>
      </c>
      <c r="M3548" s="257" t="str">
        <f>작성용!U3545</f>
        <v>2025.03.31</v>
      </c>
      <c r="N3548" s="257" t="str">
        <f>작성용!V3545</f>
        <v>룩스루</v>
      </c>
      <c r="O3548" s="257" t="str">
        <f>작성용!W3545</f>
        <v>룩스루</v>
      </c>
      <c r="P3548" s="257" t="str">
        <f>작성용!X3545</f>
        <v>-</v>
      </c>
      <c r="Q3548" s="258" t="str">
        <f>작성용!AD3545</f>
        <v>대체평가3사업본부</v>
      </c>
      <c r="R3548" s="260">
        <f>작성용!AE3545</f>
        <v>0</v>
      </c>
      <c r="S3548" s="258" t="str">
        <f>작성용!AF3545</f>
        <v>대체평가3사업본부</v>
      </c>
      <c r="T3548" s="285" t="str">
        <f>작성용!AG3545</f>
        <v>-</v>
      </c>
      <c r="U3548" s="285" t="str">
        <f>작성용!AH3545</f>
        <v>-</v>
      </c>
      <c r="V3548" s="284">
        <f>작성용!AA3545</f>
        <v>202503</v>
      </c>
      <c r="W3548" s="258" t="str">
        <f>작성용!AC3545</f>
        <v>[T]기타보험기관[1본부]</v>
      </c>
      <c r="X3548" s="258" t="str">
        <f>작성용!O3545</f>
        <v xml:space="preserve">최서희선임 </v>
      </c>
      <c r="Y3548" s="258" t="str">
        <f>작성용!P3545</f>
        <v xml:space="preserve">02-2144-7421 </v>
      </c>
      <c r="Z3548" s="258" t="str">
        <f>작성용!Q3545</f>
        <v xml:space="preserve">seohee.choi@ kblife.co.kr </v>
      </c>
      <c r="AA3548" s="284" t="str">
        <f>작성용!AJ3545</f>
        <v>-</v>
      </c>
      <c r="AB3548" s="284">
        <f>작성용!AB3545</f>
        <v>0</v>
      </c>
    </row>
    <row r="3549" spans="1:28" s="11" customFormat="1" ht="16.5" customHeight="1" x14ac:dyDescent="0.3">
      <c r="A3549" s="53">
        <f>작성용!AL3546</f>
        <v>3545</v>
      </c>
      <c r="B3549" s="283" t="str">
        <f>작성용!AI3546</f>
        <v>-</v>
      </c>
      <c r="C3549" s="284" t="str">
        <f>작성용!AK3546</f>
        <v>개별종목</v>
      </c>
      <c r="D3549" s="257">
        <f>작성용!T3546</f>
        <v>45712</v>
      </c>
      <c r="E3549" s="258" t="str">
        <f>작성용!B3546</f>
        <v>KB손해보험(LT)</v>
      </c>
      <c r="F3549" s="258" t="str">
        <f>작성용!C3546</f>
        <v>재평가</v>
      </c>
      <c r="G3549" s="258" t="str">
        <f>작성용!D3546</f>
        <v>KIAMCO포천집단에너지사모특별자산투자신탁</v>
      </c>
      <c r="H3549" s="259" t="str">
        <f>작성용!E3546</f>
        <v>KBP2016060168</v>
      </c>
      <c r="I3549" s="258" t="str">
        <f>작성용!F3546</f>
        <v>B02</v>
      </c>
      <c r="J3549" s="258">
        <f>작성용!G3546</f>
        <v>0</v>
      </c>
      <c r="K3549" s="258" t="str">
        <f>작성용!H3546</f>
        <v>-</v>
      </c>
      <c r="L3549" s="258" t="str">
        <f>작성용!N3546</f>
        <v xml:space="preserve">분기 </v>
      </c>
      <c r="M3549" s="257" t="str">
        <f>작성용!U3546</f>
        <v>2025.03.31</v>
      </c>
      <c r="N3549" s="257" t="str">
        <f>작성용!V3546</f>
        <v>룩스루</v>
      </c>
      <c r="O3549" s="257" t="str">
        <f>작성용!W3546</f>
        <v>룩스루</v>
      </c>
      <c r="P3549" s="257" t="str">
        <f>작성용!X3546</f>
        <v>-</v>
      </c>
      <c r="Q3549" s="258" t="str">
        <f>작성용!AD3546</f>
        <v>대체평가3사업본부</v>
      </c>
      <c r="R3549" s="260">
        <f>작성용!AE3546</f>
        <v>0</v>
      </c>
      <c r="S3549" s="258" t="str">
        <f>작성용!AF3546</f>
        <v>대체평가3사업본부</v>
      </c>
      <c r="T3549" s="285" t="str">
        <f>작성용!AG3546</f>
        <v>-</v>
      </c>
      <c r="U3549" s="285" t="str">
        <f>작성용!AH3546</f>
        <v>-</v>
      </c>
      <c r="V3549" s="284">
        <f>작성용!AA3546</f>
        <v>202503</v>
      </c>
      <c r="W3549" s="258" t="str">
        <f>작성용!AC3546</f>
        <v>[T]기타보험기관[1본부]</v>
      </c>
      <c r="X3549" s="258" t="str">
        <f>작성용!O3546</f>
        <v xml:space="preserve">최서희선임 </v>
      </c>
      <c r="Y3549" s="258" t="str">
        <f>작성용!P3546</f>
        <v xml:space="preserve">02-2144-7421 </v>
      </c>
      <c r="Z3549" s="258" t="str">
        <f>작성용!Q3546</f>
        <v xml:space="preserve">seohee.choi@ kblife.co.kr </v>
      </c>
      <c r="AA3549" s="284" t="str">
        <f>작성용!AJ3546</f>
        <v>-</v>
      </c>
      <c r="AB3549" s="284">
        <f>작성용!AB3546</f>
        <v>0</v>
      </c>
    </row>
    <row r="3550" spans="1:28" s="11" customFormat="1" ht="16.5" customHeight="1" x14ac:dyDescent="0.3">
      <c r="A3550" s="53">
        <f>작성용!AL3547</f>
        <v>3546</v>
      </c>
      <c r="B3550" s="283" t="str">
        <f>작성용!AI3547</f>
        <v>-</v>
      </c>
      <c r="C3550" s="284" t="str">
        <f>작성용!AK3547</f>
        <v>개별종목</v>
      </c>
      <c r="D3550" s="257">
        <f>작성용!T3547</f>
        <v>45712</v>
      </c>
      <c r="E3550" s="258" t="str">
        <f>작성용!B3547</f>
        <v>KB손해보험(LT)</v>
      </c>
      <c r="F3550" s="258" t="str">
        <f>작성용!C3547</f>
        <v>재평가</v>
      </c>
      <c r="G3550" s="258" t="str">
        <f>작성용!D3547</f>
        <v>KTB글로벌CREDEBT전문투자형사모부동산투자신탁제4호</v>
      </c>
      <c r="H3550" s="259" t="str">
        <f>작성용!E3547</f>
        <v>KBP2018120335</v>
      </c>
      <c r="I3550" s="258" t="str">
        <f>작성용!F3547</f>
        <v>B02</v>
      </c>
      <c r="J3550" s="258">
        <f>작성용!G3547</f>
        <v>0</v>
      </c>
      <c r="K3550" s="258" t="str">
        <f>작성용!H3547</f>
        <v>-</v>
      </c>
      <c r="L3550" s="258" t="str">
        <f>작성용!N3547</f>
        <v xml:space="preserve">분기 </v>
      </c>
      <c r="M3550" s="257" t="str">
        <f>작성용!U3547</f>
        <v>2025.03.31</v>
      </c>
      <c r="N3550" s="257" t="str">
        <f>작성용!V3547</f>
        <v>룩스루</v>
      </c>
      <c r="O3550" s="257" t="str">
        <f>작성용!W3547</f>
        <v>룩스루</v>
      </c>
      <c r="P3550" s="257" t="str">
        <f>작성용!X3547</f>
        <v>-</v>
      </c>
      <c r="Q3550" s="258" t="str">
        <f>작성용!AD3547</f>
        <v>대체평가3사업본부</v>
      </c>
      <c r="R3550" s="260">
        <f>작성용!AE3547</f>
        <v>0</v>
      </c>
      <c r="S3550" s="258" t="str">
        <f>작성용!AF3547</f>
        <v>대체평가3사업본부</v>
      </c>
      <c r="T3550" s="285" t="str">
        <f>작성용!AG3547</f>
        <v>-</v>
      </c>
      <c r="U3550" s="285" t="str">
        <f>작성용!AH3547</f>
        <v>-</v>
      </c>
      <c r="V3550" s="284">
        <f>작성용!AA3547</f>
        <v>202503</v>
      </c>
      <c r="W3550" s="258" t="str">
        <f>작성용!AC3547</f>
        <v>[T]기타보험기관[1본부]</v>
      </c>
      <c r="X3550" s="258" t="str">
        <f>작성용!O3547</f>
        <v xml:space="preserve">최서희선임 </v>
      </c>
      <c r="Y3550" s="258" t="str">
        <f>작성용!P3547</f>
        <v xml:space="preserve">02-2144-7421 </v>
      </c>
      <c r="Z3550" s="258" t="str">
        <f>작성용!Q3547</f>
        <v xml:space="preserve">seohee.choi@ kblife.co.kr </v>
      </c>
      <c r="AA3550" s="284" t="str">
        <f>작성용!AJ3547</f>
        <v>-</v>
      </c>
      <c r="AB3550" s="284">
        <f>작성용!AB3547</f>
        <v>0</v>
      </c>
    </row>
    <row r="3551" spans="1:28" s="11" customFormat="1" ht="16.5" customHeight="1" x14ac:dyDescent="0.3">
      <c r="A3551" s="53">
        <f>작성용!AL3548</f>
        <v>3547</v>
      </c>
      <c r="B3551" s="283" t="str">
        <f>작성용!AI3548</f>
        <v>-</v>
      </c>
      <c r="C3551" s="284" t="str">
        <f>작성용!AK3548</f>
        <v>개별종목</v>
      </c>
      <c r="D3551" s="257">
        <f>작성용!T3548</f>
        <v>45712</v>
      </c>
      <c r="E3551" s="258" t="str">
        <f>작성용!B3548</f>
        <v>KB손해보험(LT)</v>
      </c>
      <c r="F3551" s="258" t="str">
        <f>작성용!C3548</f>
        <v>재평가</v>
      </c>
      <c r="G3551" s="258" t="str">
        <f>작성용!D3548</f>
        <v>KTB글로벌CREDebt전문투자형사모투자신탁제11호</v>
      </c>
      <c r="H3551" s="259" t="str">
        <f>작성용!E3548</f>
        <v>KBP2017120192</v>
      </c>
      <c r="I3551" s="258" t="str">
        <f>작성용!F3548</f>
        <v>B02</v>
      </c>
      <c r="J3551" s="258">
        <f>작성용!G3548</f>
        <v>0</v>
      </c>
      <c r="K3551" s="258" t="str">
        <f>작성용!H3548</f>
        <v>-</v>
      </c>
      <c r="L3551" s="258" t="str">
        <f>작성용!N3548</f>
        <v xml:space="preserve">분기 </v>
      </c>
      <c r="M3551" s="257" t="str">
        <f>작성용!U3548</f>
        <v>2025.03.31</v>
      </c>
      <c r="N3551" s="257" t="str">
        <f>작성용!V3548</f>
        <v>룩스루</v>
      </c>
      <c r="O3551" s="257" t="str">
        <f>작성용!W3548</f>
        <v>룩스루</v>
      </c>
      <c r="P3551" s="257" t="str">
        <f>작성용!X3548</f>
        <v>-</v>
      </c>
      <c r="Q3551" s="258" t="str">
        <f>작성용!AD3548</f>
        <v>대체평가3사업본부</v>
      </c>
      <c r="R3551" s="260">
        <f>작성용!AE3548</f>
        <v>0</v>
      </c>
      <c r="S3551" s="258" t="str">
        <f>작성용!AF3548</f>
        <v>대체평가3사업본부</v>
      </c>
      <c r="T3551" s="285" t="str">
        <f>작성용!AG3548</f>
        <v>-</v>
      </c>
      <c r="U3551" s="285" t="str">
        <f>작성용!AH3548</f>
        <v>-</v>
      </c>
      <c r="V3551" s="284">
        <f>작성용!AA3548</f>
        <v>202503</v>
      </c>
      <c r="W3551" s="258" t="str">
        <f>작성용!AC3548</f>
        <v>[T]기타보험기관[1본부]</v>
      </c>
      <c r="X3551" s="258" t="str">
        <f>작성용!O3548</f>
        <v xml:space="preserve">최서희선임 </v>
      </c>
      <c r="Y3551" s="258" t="str">
        <f>작성용!P3548</f>
        <v xml:space="preserve">02-2144-7421 </v>
      </c>
      <c r="Z3551" s="258" t="str">
        <f>작성용!Q3548</f>
        <v xml:space="preserve">seohee.choi@ kblife.co.kr </v>
      </c>
      <c r="AA3551" s="284" t="str">
        <f>작성용!AJ3548</f>
        <v>-</v>
      </c>
      <c r="AB3551" s="284">
        <f>작성용!AB3548</f>
        <v>0</v>
      </c>
    </row>
    <row r="3552" spans="1:28" s="11" customFormat="1" ht="16.5" customHeight="1" x14ac:dyDescent="0.3">
      <c r="A3552" s="53">
        <f>작성용!AL3549</f>
        <v>3548</v>
      </c>
      <c r="B3552" s="283" t="str">
        <f>작성용!AI3549</f>
        <v>-</v>
      </c>
      <c r="C3552" s="284" t="str">
        <f>작성용!AK3549</f>
        <v>개별종목</v>
      </c>
      <c r="D3552" s="257">
        <f>작성용!T3549</f>
        <v>45712</v>
      </c>
      <c r="E3552" s="258" t="str">
        <f>작성용!B3549</f>
        <v>KB손해보험(LT)</v>
      </c>
      <c r="F3552" s="258" t="str">
        <f>작성용!C3549</f>
        <v>재평가</v>
      </c>
      <c r="G3552" s="258" t="str">
        <f>작성용!D3549</f>
        <v>NH-AMUNDIESG모빌리티인프라전문투자형사모특별자산투자신탁1호</v>
      </c>
      <c r="H3552" s="259" t="str">
        <f>작성용!E3549</f>
        <v>KBP2021120161</v>
      </c>
      <c r="I3552" s="258" t="str">
        <f>작성용!F3549</f>
        <v>B02</v>
      </c>
      <c r="J3552" s="258">
        <f>작성용!G3549</f>
        <v>0</v>
      </c>
      <c r="K3552" s="258" t="str">
        <f>작성용!H3549</f>
        <v>-</v>
      </c>
      <c r="L3552" s="258" t="str">
        <f>작성용!N3549</f>
        <v xml:space="preserve">분기 </v>
      </c>
      <c r="M3552" s="257" t="str">
        <f>작성용!U3549</f>
        <v>2025.03.31</v>
      </c>
      <c r="N3552" s="257" t="str">
        <f>작성용!V3549</f>
        <v>룩스루</v>
      </c>
      <c r="O3552" s="257" t="str">
        <f>작성용!W3549</f>
        <v>룩스루</v>
      </c>
      <c r="P3552" s="257" t="str">
        <f>작성용!X3549</f>
        <v>-</v>
      </c>
      <c r="Q3552" s="258" t="str">
        <f>작성용!AD3549</f>
        <v>대체평가3사업본부</v>
      </c>
      <c r="R3552" s="260">
        <f>작성용!AE3549</f>
        <v>0</v>
      </c>
      <c r="S3552" s="258" t="str">
        <f>작성용!AF3549</f>
        <v>대체평가3사업본부</v>
      </c>
      <c r="T3552" s="285" t="str">
        <f>작성용!AG3549</f>
        <v>-</v>
      </c>
      <c r="U3552" s="285" t="str">
        <f>작성용!AH3549</f>
        <v>-</v>
      </c>
      <c r="V3552" s="284">
        <f>작성용!AA3549</f>
        <v>202503</v>
      </c>
      <c r="W3552" s="258" t="str">
        <f>작성용!AC3549</f>
        <v>[T]기타보험기관[1본부]</v>
      </c>
      <c r="X3552" s="258" t="str">
        <f>작성용!O3549</f>
        <v xml:space="preserve">최서희선임 </v>
      </c>
      <c r="Y3552" s="258" t="str">
        <f>작성용!P3549</f>
        <v xml:space="preserve">02-2144-7421 </v>
      </c>
      <c r="Z3552" s="258" t="str">
        <f>작성용!Q3549</f>
        <v xml:space="preserve">seohee.choi@ kblife.co.kr </v>
      </c>
      <c r="AA3552" s="284" t="str">
        <f>작성용!AJ3549</f>
        <v>-</v>
      </c>
      <c r="AB3552" s="284">
        <f>작성용!AB3549</f>
        <v>0</v>
      </c>
    </row>
    <row r="3553" spans="1:28" s="11" customFormat="1" ht="16.5" customHeight="1" x14ac:dyDescent="0.3">
      <c r="A3553" s="53">
        <f>작성용!AL3550</f>
        <v>3549</v>
      </c>
      <c r="B3553" s="283" t="str">
        <f>작성용!AI3550</f>
        <v>-</v>
      </c>
      <c r="C3553" s="284" t="str">
        <f>작성용!AK3550</f>
        <v>개별종목</v>
      </c>
      <c r="D3553" s="257">
        <f>작성용!T3550</f>
        <v>45712</v>
      </c>
      <c r="E3553" s="258" t="str">
        <f>작성용!B3550</f>
        <v>KB손해보험(LT)</v>
      </c>
      <c r="F3553" s="258" t="str">
        <f>작성용!C3550</f>
        <v>재평가</v>
      </c>
      <c r="G3553" s="258" t="str">
        <f>작성용!D3550</f>
        <v>교보악사신재생에너지전문투자형사모특별자산투자신탁1호</v>
      </c>
      <c r="H3553" s="259" t="str">
        <f>작성용!E3550</f>
        <v>KBP2017120194</v>
      </c>
      <c r="I3553" s="258" t="str">
        <f>작성용!F3550</f>
        <v>B02</v>
      </c>
      <c r="J3553" s="258">
        <f>작성용!G3550</f>
        <v>0</v>
      </c>
      <c r="K3553" s="258" t="str">
        <f>작성용!H3550</f>
        <v>-</v>
      </c>
      <c r="L3553" s="258" t="str">
        <f>작성용!N3550</f>
        <v xml:space="preserve">분기 </v>
      </c>
      <c r="M3553" s="257" t="str">
        <f>작성용!U3550</f>
        <v>2025.03.31</v>
      </c>
      <c r="N3553" s="257" t="str">
        <f>작성용!V3550</f>
        <v>룩스루</v>
      </c>
      <c r="O3553" s="257" t="str">
        <f>작성용!W3550</f>
        <v>룩스루</v>
      </c>
      <c r="P3553" s="257" t="str">
        <f>작성용!X3550</f>
        <v>-</v>
      </c>
      <c r="Q3553" s="258" t="str">
        <f>작성용!AD3550</f>
        <v>대체평가3사업본부</v>
      </c>
      <c r="R3553" s="260">
        <f>작성용!AE3550</f>
        <v>0</v>
      </c>
      <c r="S3553" s="258" t="str">
        <f>작성용!AF3550</f>
        <v>대체평가3사업본부</v>
      </c>
      <c r="T3553" s="285" t="str">
        <f>작성용!AG3550</f>
        <v>-</v>
      </c>
      <c r="U3553" s="285" t="str">
        <f>작성용!AH3550</f>
        <v>-</v>
      </c>
      <c r="V3553" s="284">
        <f>작성용!AA3550</f>
        <v>202503</v>
      </c>
      <c r="W3553" s="258" t="str">
        <f>작성용!AC3550</f>
        <v>[T]기타보험기관[1본부]</v>
      </c>
      <c r="X3553" s="258" t="str">
        <f>작성용!O3550</f>
        <v xml:space="preserve">최서희선임 </v>
      </c>
      <c r="Y3553" s="258" t="str">
        <f>작성용!P3550</f>
        <v xml:space="preserve">02-2144-7421 </v>
      </c>
      <c r="Z3553" s="258" t="str">
        <f>작성용!Q3550</f>
        <v xml:space="preserve">seohee.choi@ kblife.co.kr </v>
      </c>
      <c r="AA3553" s="284" t="str">
        <f>작성용!AJ3550</f>
        <v>-</v>
      </c>
      <c r="AB3553" s="284">
        <f>작성용!AB3550</f>
        <v>0</v>
      </c>
    </row>
    <row r="3554" spans="1:28" s="11" customFormat="1" ht="16.5" customHeight="1" x14ac:dyDescent="0.3">
      <c r="A3554" s="53">
        <f>작성용!AL3551</f>
        <v>3550</v>
      </c>
      <c r="B3554" s="283" t="str">
        <f>작성용!AI3551</f>
        <v>-</v>
      </c>
      <c r="C3554" s="284" t="str">
        <f>작성용!AK3551</f>
        <v>개별종목</v>
      </c>
      <c r="D3554" s="257">
        <f>작성용!T3551</f>
        <v>45712</v>
      </c>
      <c r="E3554" s="258" t="str">
        <f>작성용!B3551</f>
        <v>KB손해보험(LT)</v>
      </c>
      <c r="F3554" s="258" t="str">
        <f>작성용!C3551</f>
        <v>재평가</v>
      </c>
      <c r="G3554" s="258" t="str">
        <f>작성용!D3551</f>
        <v>다비하나AVIATION전문투자형사모투자신탁1-1호</v>
      </c>
      <c r="H3554" s="259" t="str">
        <f>작성용!E3551</f>
        <v>KBP2020060034</v>
      </c>
      <c r="I3554" s="258" t="str">
        <f>작성용!F3551</f>
        <v>B02</v>
      </c>
      <c r="J3554" s="258">
        <f>작성용!G3551</f>
        <v>0</v>
      </c>
      <c r="K3554" s="258" t="str">
        <f>작성용!H3551</f>
        <v>-</v>
      </c>
      <c r="L3554" s="258" t="str">
        <f>작성용!N3551</f>
        <v xml:space="preserve">분기 </v>
      </c>
      <c r="M3554" s="257" t="str">
        <f>작성용!U3551</f>
        <v>2025.03.31</v>
      </c>
      <c r="N3554" s="257" t="str">
        <f>작성용!V3551</f>
        <v>룩스루</v>
      </c>
      <c r="O3554" s="257" t="str">
        <f>작성용!W3551</f>
        <v>룩스루</v>
      </c>
      <c r="P3554" s="257" t="str">
        <f>작성용!X3551</f>
        <v>-</v>
      </c>
      <c r="Q3554" s="258" t="str">
        <f>작성용!AD3551</f>
        <v>대체평가3사업본부</v>
      </c>
      <c r="R3554" s="260">
        <f>작성용!AE3551</f>
        <v>0</v>
      </c>
      <c r="S3554" s="258" t="str">
        <f>작성용!AF3551</f>
        <v>대체평가3사업본부</v>
      </c>
      <c r="T3554" s="285" t="str">
        <f>작성용!AG3551</f>
        <v>-</v>
      </c>
      <c r="U3554" s="285" t="str">
        <f>작성용!AH3551</f>
        <v>-</v>
      </c>
      <c r="V3554" s="284">
        <f>작성용!AA3551</f>
        <v>202503</v>
      </c>
      <c r="W3554" s="258" t="str">
        <f>작성용!AC3551</f>
        <v>[T]기타보험기관[1본부]</v>
      </c>
      <c r="X3554" s="258" t="str">
        <f>작성용!O3551</f>
        <v xml:space="preserve">최서희선임 </v>
      </c>
      <c r="Y3554" s="258" t="str">
        <f>작성용!P3551</f>
        <v xml:space="preserve">02-2144-7421 </v>
      </c>
      <c r="Z3554" s="258" t="str">
        <f>작성용!Q3551</f>
        <v xml:space="preserve">seohee.choi@ kblife.co.kr </v>
      </c>
      <c r="AA3554" s="284" t="str">
        <f>작성용!AJ3551</f>
        <v>-</v>
      </c>
      <c r="AB3554" s="284">
        <f>작성용!AB3551</f>
        <v>0</v>
      </c>
    </row>
    <row r="3555" spans="1:28" s="11" customFormat="1" ht="16.5" customHeight="1" x14ac:dyDescent="0.3">
      <c r="A3555" s="53">
        <f>작성용!AL3552</f>
        <v>3551</v>
      </c>
      <c r="B3555" s="283" t="str">
        <f>작성용!AI3552</f>
        <v>-</v>
      </c>
      <c r="C3555" s="284" t="str">
        <f>작성용!AK3552</f>
        <v>개별종목</v>
      </c>
      <c r="D3555" s="257">
        <f>작성용!T3552</f>
        <v>45712</v>
      </c>
      <c r="E3555" s="258" t="str">
        <f>작성용!B3552</f>
        <v>KB손해보험(LT)</v>
      </c>
      <c r="F3555" s="258" t="str">
        <f>작성용!C3552</f>
        <v>재평가</v>
      </c>
      <c r="G3555" s="258" t="str">
        <f>작성용!D3552</f>
        <v>다비하나AVIATION전문투자형사모투자신탁1-2호</v>
      </c>
      <c r="H3555" s="259" t="str">
        <f>작성용!E3552</f>
        <v>KBP2020060033</v>
      </c>
      <c r="I3555" s="258" t="str">
        <f>작성용!F3552</f>
        <v>B02</v>
      </c>
      <c r="J3555" s="258">
        <f>작성용!G3552</f>
        <v>0</v>
      </c>
      <c r="K3555" s="258" t="str">
        <f>작성용!H3552</f>
        <v>-</v>
      </c>
      <c r="L3555" s="258" t="str">
        <f>작성용!N3552</f>
        <v xml:space="preserve">분기 </v>
      </c>
      <c r="M3555" s="257" t="str">
        <f>작성용!U3552</f>
        <v>2025.03.31</v>
      </c>
      <c r="N3555" s="257" t="str">
        <f>작성용!V3552</f>
        <v>룩스루</v>
      </c>
      <c r="O3555" s="257" t="str">
        <f>작성용!W3552</f>
        <v>룩스루</v>
      </c>
      <c r="P3555" s="257" t="str">
        <f>작성용!X3552</f>
        <v>-</v>
      </c>
      <c r="Q3555" s="258" t="str">
        <f>작성용!AD3552</f>
        <v>대체평가3사업본부</v>
      </c>
      <c r="R3555" s="260">
        <f>작성용!AE3552</f>
        <v>0</v>
      </c>
      <c r="S3555" s="258" t="str">
        <f>작성용!AF3552</f>
        <v>대체평가3사업본부</v>
      </c>
      <c r="T3555" s="285" t="str">
        <f>작성용!AG3552</f>
        <v>-</v>
      </c>
      <c r="U3555" s="285" t="str">
        <f>작성용!AH3552</f>
        <v>-</v>
      </c>
      <c r="V3555" s="284">
        <f>작성용!AA3552</f>
        <v>202503</v>
      </c>
      <c r="W3555" s="258" t="str">
        <f>작성용!AC3552</f>
        <v>[T]기타보험기관[1본부]</v>
      </c>
      <c r="X3555" s="258" t="str">
        <f>작성용!O3552</f>
        <v xml:space="preserve">최서희선임 </v>
      </c>
      <c r="Y3555" s="258" t="str">
        <f>작성용!P3552</f>
        <v xml:space="preserve">02-2144-7421 </v>
      </c>
      <c r="Z3555" s="258" t="str">
        <f>작성용!Q3552</f>
        <v xml:space="preserve">seohee.choi@ kblife.co.kr </v>
      </c>
      <c r="AA3555" s="284" t="str">
        <f>작성용!AJ3552</f>
        <v>-</v>
      </c>
      <c r="AB3555" s="284">
        <f>작성용!AB3552</f>
        <v>0</v>
      </c>
    </row>
    <row r="3556" spans="1:28" s="11" customFormat="1" ht="16.5" customHeight="1" x14ac:dyDescent="0.3">
      <c r="A3556" s="53">
        <f>작성용!AL3553</f>
        <v>3552</v>
      </c>
      <c r="B3556" s="283" t="str">
        <f>작성용!AI3553</f>
        <v>-</v>
      </c>
      <c r="C3556" s="284" t="str">
        <f>작성용!AK3553</f>
        <v>개별종목</v>
      </c>
      <c r="D3556" s="257">
        <f>작성용!T3553</f>
        <v>45712</v>
      </c>
      <c r="E3556" s="258" t="str">
        <f>작성용!B3553</f>
        <v>KB손해보험(LT)</v>
      </c>
      <c r="F3556" s="258" t="str">
        <f>작성용!C3553</f>
        <v>재평가</v>
      </c>
      <c r="G3556" s="258" t="str">
        <f>작성용!D3553</f>
        <v>메리츠전문투자형사모부동산투자신탁10호</v>
      </c>
      <c r="H3556" s="259" t="str">
        <f>작성용!E3553</f>
        <v>KBP2017120023</v>
      </c>
      <c r="I3556" s="258" t="str">
        <f>작성용!F3553</f>
        <v>B02</v>
      </c>
      <c r="J3556" s="258">
        <f>작성용!G3553</f>
        <v>0</v>
      </c>
      <c r="K3556" s="258" t="str">
        <f>작성용!H3553</f>
        <v>-</v>
      </c>
      <c r="L3556" s="258" t="str">
        <f>작성용!N3553</f>
        <v xml:space="preserve">분기 </v>
      </c>
      <c r="M3556" s="257" t="str">
        <f>작성용!U3553</f>
        <v>2025.03.31</v>
      </c>
      <c r="N3556" s="257" t="str">
        <f>작성용!V3553</f>
        <v>룩스루</v>
      </c>
      <c r="O3556" s="257" t="str">
        <f>작성용!W3553</f>
        <v>룩스루</v>
      </c>
      <c r="P3556" s="257" t="str">
        <f>작성용!X3553</f>
        <v>-</v>
      </c>
      <c r="Q3556" s="258" t="str">
        <f>작성용!AD3553</f>
        <v>대체평가3사업본부</v>
      </c>
      <c r="R3556" s="260">
        <f>작성용!AE3553</f>
        <v>0</v>
      </c>
      <c r="S3556" s="258" t="str">
        <f>작성용!AF3553</f>
        <v>대체평가3사업본부</v>
      </c>
      <c r="T3556" s="285" t="str">
        <f>작성용!AG3553</f>
        <v>-</v>
      </c>
      <c r="U3556" s="285" t="str">
        <f>작성용!AH3553</f>
        <v>-</v>
      </c>
      <c r="V3556" s="284">
        <f>작성용!AA3553</f>
        <v>202503</v>
      </c>
      <c r="W3556" s="258" t="str">
        <f>작성용!AC3553</f>
        <v>[T]기타보험기관[1본부]</v>
      </c>
      <c r="X3556" s="258" t="str">
        <f>작성용!O3553</f>
        <v xml:space="preserve">최서희선임 </v>
      </c>
      <c r="Y3556" s="258" t="str">
        <f>작성용!P3553</f>
        <v xml:space="preserve">02-2144-7421 </v>
      </c>
      <c r="Z3556" s="258" t="str">
        <f>작성용!Q3553</f>
        <v xml:space="preserve">seohee.choi@ kblife.co.kr </v>
      </c>
      <c r="AA3556" s="284" t="str">
        <f>작성용!AJ3553</f>
        <v>-</v>
      </c>
      <c r="AB3556" s="284">
        <f>작성용!AB3553</f>
        <v>0</v>
      </c>
    </row>
    <row r="3557" spans="1:28" s="11" customFormat="1" ht="16.5" customHeight="1" x14ac:dyDescent="0.3">
      <c r="A3557" s="53">
        <f>작성용!AL3554</f>
        <v>3553</v>
      </c>
      <c r="B3557" s="283" t="str">
        <f>작성용!AI3554</f>
        <v>-</v>
      </c>
      <c r="C3557" s="284" t="str">
        <f>작성용!AK3554</f>
        <v>개별종목</v>
      </c>
      <c r="D3557" s="257">
        <f>작성용!T3554</f>
        <v>45712</v>
      </c>
      <c r="E3557" s="258" t="str">
        <f>작성용!B3554</f>
        <v>KB손해보험(LT)</v>
      </c>
      <c r="F3557" s="258" t="str">
        <f>작성용!C3554</f>
        <v>재평가</v>
      </c>
      <c r="G3557" s="258" t="str">
        <f>작성용!D3554</f>
        <v>메리츠전문투자형사모부동산투자신탁11-6호</v>
      </c>
      <c r="H3557" s="259" t="str">
        <f>작성용!E3554</f>
        <v>KBP2022030059</v>
      </c>
      <c r="I3557" s="258" t="str">
        <f>작성용!F3554</f>
        <v>B02</v>
      </c>
      <c r="J3557" s="258">
        <f>작성용!G3554</f>
        <v>0</v>
      </c>
      <c r="K3557" s="258" t="str">
        <f>작성용!H3554</f>
        <v>-</v>
      </c>
      <c r="L3557" s="258" t="str">
        <f>작성용!N3554</f>
        <v xml:space="preserve">분기 </v>
      </c>
      <c r="M3557" s="257" t="str">
        <f>작성용!U3554</f>
        <v>2025.03.31</v>
      </c>
      <c r="N3557" s="257" t="str">
        <f>작성용!V3554</f>
        <v>룩스루</v>
      </c>
      <c r="O3557" s="257" t="str">
        <f>작성용!W3554</f>
        <v>룩스루</v>
      </c>
      <c r="P3557" s="257" t="str">
        <f>작성용!X3554</f>
        <v>-</v>
      </c>
      <c r="Q3557" s="258" t="str">
        <f>작성용!AD3554</f>
        <v>대체평가3사업본부</v>
      </c>
      <c r="R3557" s="260">
        <f>작성용!AE3554</f>
        <v>0</v>
      </c>
      <c r="S3557" s="258" t="str">
        <f>작성용!AF3554</f>
        <v>대체평가3사업본부</v>
      </c>
      <c r="T3557" s="285" t="str">
        <f>작성용!AG3554</f>
        <v>-</v>
      </c>
      <c r="U3557" s="285" t="str">
        <f>작성용!AH3554</f>
        <v>-</v>
      </c>
      <c r="V3557" s="284">
        <f>작성용!AA3554</f>
        <v>202503</v>
      </c>
      <c r="W3557" s="258" t="str">
        <f>작성용!AC3554</f>
        <v>[T]기타보험기관[1본부]</v>
      </c>
      <c r="X3557" s="258" t="str">
        <f>작성용!O3554</f>
        <v xml:space="preserve">최서희선임 </v>
      </c>
      <c r="Y3557" s="258" t="str">
        <f>작성용!P3554</f>
        <v xml:space="preserve">02-2144-7421 </v>
      </c>
      <c r="Z3557" s="258" t="str">
        <f>작성용!Q3554</f>
        <v xml:space="preserve">seohee.choi@ kblife.co.kr </v>
      </c>
      <c r="AA3557" s="284" t="str">
        <f>작성용!AJ3554</f>
        <v>-</v>
      </c>
      <c r="AB3557" s="284">
        <f>작성용!AB3554</f>
        <v>0</v>
      </c>
    </row>
    <row r="3558" spans="1:28" s="11" customFormat="1" ht="16.5" customHeight="1" x14ac:dyDescent="0.3">
      <c r="A3558" s="53">
        <f>작성용!AL3555</f>
        <v>3554</v>
      </c>
      <c r="B3558" s="283" t="str">
        <f>작성용!AI3555</f>
        <v>-</v>
      </c>
      <c r="C3558" s="284" t="str">
        <f>작성용!AK3555</f>
        <v>개별종목</v>
      </c>
      <c r="D3558" s="257">
        <f>작성용!T3555</f>
        <v>45712</v>
      </c>
      <c r="E3558" s="258" t="str">
        <f>작성용!B3555</f>
        <v>KB손해보험(LT)</v>
      </c>
      <c r="F3558" s="258" t="str">
        <f>작성용!C3555</f>
        <v>재평가</v>
      </c>
      <c r="G3558" s="258" t="str">
        <f>작성용!D3555</f>
        <v>미래에셋NEL전문투자형사모특별자산투자신탁1호</v>
      </c>
      <c r="H3558" s="259" t="str">
        <f>작성용!E3555</f>
        <v>KBP2021120349</v>
      </c>
      <c r="I3558" s="258" t="str">
        <f>작성용!F3555</f>
        <v>B02</v>
      </c>
      <c r="J3558" s="258">
        <f>작성용!G3555</f>
        <v>0</v>
      </c>
      <c r="K3558" s="258" t="str">
        <f>작성용!H3555</f>
        <v>-</v>
      </c>
      <c r="L3558" s="258" t="str">
        <f>작성용!N3555</f>
        <v xml:space="preserve">분기 </v>
      </c>
      <c r="M3558" s="257" t="str">
        <f>작성용!U3555</f>
        <v>2025.03.31</v>
      </c>
      <c r="N3558" s="257" t="str">
        <f>작성용!V3555</f>
        <v>룩스루</v>
      </c>
      <c r="O3558" s="257" t="str">
        <f>작성용!W3555</f>
        <v>룩스루</v>
      </c>
      <c r="P3558" s="257" t="str">
        <f>작성용!X3555</f>
        <v>-</v>
      </c>
      <c r="Q3558" s="258" t="str">
        <f>작성용!AD3555</f>
        <v>대체평가3사업본부</v>
      </c>
      <c r="R3558" s="260">
        <f>작성용!AE3555</f>
        <v>0</v>
      </c>
      <c r="S3558" s="258" t="str">
        <f>작성용!AF3555</f>
        <v>대체평가3사업본부</v>
      </c>
      <c r="T3558" s="285" t="str">
        <f>작성용!AG3555</f>
        <v>-</v>
      </c>
      <c r="U3558" s="285" t="str">
        <f>작성용!AH3555</f>
        <v>-</v>
      </c>
      <c r="V3558" s="284">
        <f>작성용!AA3555</f>
        <v>202503</v>
      </c>
      <c r="W3558" s="258" t="str">
        <f>작성용!AC3555</f>
        <v>[T]기타보험기관[1본부]</v>
      </c>
      <c r="X3558" s="258" t="str">
        <f>작성용!O3555</f>
        <v xml:space="preserve">최서희선임 </v>
      </c>
      <c r="Y3558" s="258" t="str">
        <f>작성용!P3555</f>
        <v xml:space="preserve">02-2144-7421 </v>
      </c>
      <c r="Z3558" s="258" t="str">
        <f>작성용!Q3555</f>
        <v xml:space="preserve">seohee.choi@ kblife.co.kr </v>
      </c>
      <c r="AA3558" s="284" t="str">
        <f>작성용!AJ3555</f>
        <v>-</v>
      </c>
      <c r="AB3558" s="284">
        <f>작성용!AB3555</f>
        <v>0</v>
      </c>
    </row>
    <row r="3559" spans="1:28" s="11" customFormat="1" ht="16.5" customHeight="1" x14ac:dyDescent="0.3">
      <c r="A3559" s="53">
        <f>작성용!AL3556</f>
        <v>3555</v>
      </c>
      <c r="B3559" s="283" t="str">
        <f>작성용!AI3556</f>
        <v>-</v>
      </c>
      <c r="C3559" s="284" t="str">
        <f>작성용!AK3556</f>
        <v>개별종목</v>
      </c>
      <c r="D3559" s="257">
        <f>작성용!T3556</f>
        <v>45712</v>
      </c>
      <c r="E3559" s="258" t="str">
        <f>작성용!B3556</f>
        <v>KB손해보험(LT)</v>
      </c>
      <c r="F3559" s="258" t="str">
        <f>작성용!C3556</f>
        <v>재평가</v>
      </c>
      <c r="G3559" s="258" t="str">
        <f>작성용!D3556</f>
        <v>미래에셋맵스미국전문투자형부동산투자신탁10호</v>
      </c>
      <c r="H3559" s="259" t="str">
        <f>작성용!E3556</f>
        <v>KBP2017060007</v>
      </c>
      <c r="I3559" s="258" t="str">
        <f>작성용!F3556</f>
        <v>B02</v>
      </c>
      <c r="J3559" s="258">
        <f>작성용!G3556</f>
        <v>0</v>
      </c>
      <c r="K3559" s="258" t="str">
        <f>작성용!H3556</f>
        <v>-</v>
      </c>
      <c r="L3559" s="258" t="str">
        <f>작성용!N3556</f>
        <v xml:space="preserve">분기 </v>
      </c>
      <c r="M3559" s="257" t="str">
        <f>작성용!U3556</f>
        <v>2025.03.31</v>
      </c>
      <c r="N3559" s="257" t="str">
        <f>작성용!V3556</f>
        <v>룩스루</v>
      </c>
      <c r="O3559" s="257" t="str">
        <f>작성용!W3556</f>
        <v>룩스루</v>
      </c>
      <c r="P3559" s="257" t="str">
        <f>작성용!X3556</f>
        <v>-</v>
      </c>
      <c r="Q3559" s="258" t="str">
        <f>작성용!AD3556</f>
        <v>대체평가3사업본부</v>
      </c>
      <c r="R3559" s="260">
        <f>작성용!AE3556</f>
        <v>0</v>
      </c>
      <c r="S3559" s="258" t="str">
        <f>작성용!AF3556</f>
        <v>대체평가3사업본부</v>
      </c>
      <c r="T3559" s="285" t="str">
        <f>작성용!AG3556</f>
        <v>-</v>
      </c>
      <c r="U3559" s="285" t="str">
        <f>작성용!AH3556</f>
        <v>-</v>
      </c>
      <c r="V3559" s="284">
        <f>작성용!AA3556</f>
        <v>202503</v>
      </c>
      <c r="W3559" s="258" t="str">
        <f>작성용!AC3556</f>
        <v>[T]기타보험기관[1본부]</v>
      </c>
      <c r="X3559" s="258" t="str">
        <f>작성용!O3556</f>
        <v xml:space="preserve">최서희선임 </v>
      </c>
      <c r="Y3559" s="258" t="str">
        <f>작성용!P3556</f>
        <v xml:space="preserve">02-2144-7421 </v>
      </c>
      <c r="Z3559" s="258" t="str">
        <f>작성용!Q3556</f>
        <v xml:space="preserve">seohee.choi@ kblife.co.kr </v>
      </c>
      <c r="AA3559" s="284" t="str">
        <f>작성용!AJ3556</f>
        <v>-</v>
      </c>
      <c r="AB3559" s="284">
        <f>작성용!AB3556</f>
        <v>0</v>
      </c>
    </row>
    <row r="3560" spans="1:28" s="11" customFormat="1" ht="16.5" customHeight="1" x14ac:dyDescent="0.3">
      <c r="A3560" s="53">
        <f>작성용!AL3557</f>
        <v>3556</v>
      </c>
      <c r="B3560" s="283" t="str">
        <f>작성용!AI3557</f>
        <v>-</v>
      </c>
      <c r="C3560" s="284" t="str">
        <f>작성용!AK3557</f>
        <v>개별종목</v>
      </c>
      <c r="D3560" s="257">
        <f>작성용!T3557</f>
        <v>45712</v>
      </c>
      <c r="E3560" s="258" t="str">
        <f>작성용!B3557</f>
        <v>KB손해보험(LT)</v>
      </c>
      <c r="F3560" s="258" t="str">
        <f>작성용!C3557</f>
        <v>재평가</v>
      </c>
      <c r="G3560" s="258" t="str">
        <f>작성용!D3557</f>
        <v>미래에셋인프라포트폴리오전문투자형사모특별자산투자신탁1호</v>
      </c>
      <c r="H3560" s="259" t="str">
        <f>작성용!E3557</f>
        <v>KBP2021120117</v>
      </c>
      <c r="I3560" s="258" t="str">
        <f>작성용!F3557</f>
        <v>B02</v>
      </c>
      <c r="J3560" s="258">
        <f>작성용!G3557</f>
        <v>0</v>
      </c>
      <c r="K3560" s="258" t="str">
        <f>작성용!H3557</f>
        <v>-</v>
      </c>
      <c r="L3560" s="258" t="str">
        <f>작성용!N3557</f>
        <v xml:space="preserve">분기 </v>
      </c>
      <c r="M3560" s="257" t="str">
        <f>작성용!U3557</f>
        <v>2025.03.31</v>
      </c>
      <c r="N3560" s="257" t="str">
        <f>작성용!V3557</f>
        <v>룩스루</v>
      </c>
      <c r="O3560" s="257" t="str">
        <f>작성용!W3557</f>
        <v>룩스루</v>
      </c>
      <c r="P3560" s="257" t="str">
        <f>작성용!X3557</f>
        <v>-</v>
      </c>
      <c r="Q3560" s="258" t="str">
        <f>작성용!AD3557</f>
        <v>대체평가3사업본부</v>
      </c>
      <c r="R3560" s="260">
        <f>작성용!AE3557</f>
        <v>0</v>
      </c>
      <c r="S3560" s="258" t="str">
        <f>작성용!AF3557</f>
        <v>대체평가3사업본부</v>
      </c>
      <c r="T3560" s="285" t="str">
        <f>작성용!AG3557</f>
        <v>-</v>
      </c>
      <c r="U3560" s="285" t="str">
        <f>작성용!AH3557</f>
        <v>-</v>
      </c>
      <c r="V3560" s="284">
        <f>작성용!AA3557</f>
        <v>202503</v>
      </c>
      <c r="W3560" s="258" t="str">
        <f>작성용!AC3557</f>
        <v>[T]기타보험기관[1본부]</v>
      </c>
      <c r="X3560" s="258" t="str">
        <f>작성용!O3557</f>
        <v xml:space="preserve">최서희선임 </v>
      </c>
      <c r="Y3560" s="258" t="str">
        <f>작성용!P3557</f>
        <v xml:space="preserve">02-2144-7421 </v>
      </c>
      <c r="Z3560" s="258" t="str">
        <f>작성용!Q3557</f>
        <v xml:space="preserve">seohee.choi@ kblife.co.kr </v>
      </c>
      <c r="AA3560" s="284" t="str">
        <f>작성용!AJ3557</f>
        <v>-</v>
      </c>
      <c r="AB3560" s="284">
        <f>작성용!AB3557</f>
        <v>0</v>
      </c>
    </row>
    <row r="3561" spans="1:28" s="11" customFormat="1" ht="16.5" customHeight="1" x14ac:dyDescent="0.3">
      <c r="A3561" s="53">
        <f>작성용!AL3558</f>
        <v>3557</v>
      </c>
      <c r="B3561" s="283" t="str">
        <f>작성용!AI3558</f>
        <v>-</v>
      </c>
      <c r="C3561" s="284" t="str">
        <f>작성용!AK3558</f>
        <v>개별종목</v>
      </c>
      <c r="D3561" s="257">
        <f>작성용!T3558</f>
        <v>45712</v>
      </c>
      <c r="E3561" s="258" t="str">
        <f>작성용!B3558</f>
        <v>KB손해보험(LT)</v>
      </c>
      <c r="F3561" s="258" t="str">
        <f>작성용!C3558</f>
        <v>재평가</v>
      </c>
      <c r="G3561" s="258" t="str">
        <f>작성용!D3558</f>
        <v>베어링유럽대출채권III일반사모특별자산투자신탁1호</v>
      </c>
      <c r="H3561" s="259" t="str">
        <f>작성용!E3558</f>
        <v>KBP2021120089</v>
      </c>
      <c r="I3561" s="258" t="str">
        <f>작성용!F3558</f>
        <v>B02</v>
      </c>
      <c r="J3561" s="258">
        <f>작성용!G3558</f>
        <v>0</v>
      </c>
      <c r="K3561" s="258" t="str">
        <f>작성용!H3558</f>
        <v>-</v>
      </c>
      <c r="L3561" s="258" t="str">
        <f>작성용!N3558</f>
        <v xml:space="preserve">분기 </v>
      </c>
      <c r="M3561" s="257" t="str">
        <f>작성용!U3558</f>
        <v>2025.03.31</v>
      </c>
      <c r="N3561" s="257" t="str">
        <f>작성용!V3558</f>
        <v>룩스루</v>
      </c>
      <c r="O3561" s="257" t="str">
        <f>작성용!W3558</f>
        <v>룩스루</v>
      </c>
      <c r="P3561" s="257" t="str">
        <f>작성용!X3558</f>
        <v>-</v>
      </c>
      <c r="Q3561" s="258" t="str">
        <f>작성용!AD3558</f>
        <v>대체평가3사업본부</v>
      </c>
      <c r="R3561" s="260">
        <f>작성용!AE3558</f>
        <v>0</v>
      </c>
      <c r="S3561" s="258" t="str">
        <f>작성용!AF3558</f>
        <v>대체평가3사업본부</v>
      </c>
      <c r="T3561" s="285" t="str">
        <f>작성용!AG3558</f>
        <v>-</v>
      </c>
      <c r="U3561" s="285" t="str">
        <f>작성용!AH3558</f>
        <v>-</v>
      </c>
      <c r="V3561" s="284">
        <f>작성용!AA3558</f>
        <v>202503</v>
      </c>
      <c r="W3561" s="258" t="str">
        <f>작성용!AC3558</f>
        <v>[T]기타보험기관[1본부]</v>
      </c>
      <c r="X3561" s="258" t="str">
        <f>작성용!O3558</f>
        <v xml:space="preserve">최서희선임 </v>
      </c>
      <c r="Y3561" s="258" t="str">
        <f>작성용!P3558</f>
        <v xml:space="preserve">02-2144-7421 </v>
      </c>
      <c r="Z3561" s="258" t="str">
        <f>작성용!Q3558</f>
        <v xml:space="preserve">seohee.choi@ kblife.co.kr </v>
      </c>
      <c r="AA3561" s="284" t="str">
        <f>작성용!AJ3558</f>
        <v>-</v>
      </c>
      <c r="AB3561" s="284">
        <f>작성용!AB3558</f>
        <v>0</v>
      </c>
    </row>
    <row r="3562" spans="1:28" s="11" customFormat="1" ht="16.5" customHeight="1" x14ac:dyDescent="0.3">
      <c r="A3562" s="53">
        <f>작성용!AL3559</f>
        <v>3558</v>
      </c>
      <c r="B3562" s="283" t="str">
        <f>작성용!AI3559</f>
        <v>-</v>
      </c>
      <c r="C3562" s="284" t="str">
        <f>작성용!AK3559</f>
        <v>개별종목</v>
      </c>
      <c r="D3562" s="257">
        <f>작성용!T3559</f>
        <v>45712</v>
      </c>
      <c r="E3562" s="258" t="str">
        <f>작성용!B3559</f>
        <v>KB손해보험(LT)</v>
      </c>
      <c r="F3562" s="258" t="str">
        <f>작성용!C3559</f>
        <v>재평가</v>
      </c>
      <c r="G3562" s="258" t="str">
        <f>작성용!D3559</f>
        <v>삼성Aircraft전문투자형사모투자신탁제3호</v>
      </c>
      <c r="H3562" s="259" t="str">
        <f>작성용!E3559</f>
        <v>KBP2018120291</v>
      </c>
      <c r="I3562" s="258" t="str">
        <f>작성용!F3559</f>
        <v>B02</v>
      </c>
      <c r="J3562" s="258">
        <f>작성용!G3559</f>
        <v>0</v>
      </c>
      <c r="K3562" s="258" t="str">
        <f>작성용!H3559</f>
        <v>-</v>
      </c>
      <c r="L3562" s="258" t="str">
        <f>작성용!N3559</f>
        <v xml:space="preserve">분기 </v>
      </c>
      <c r="M3562" s="257" t="str">
        <f>작성용!U3559</f>
        <v>2025.03.31</v>
      </c>
      <c r="N3562" s="257" t="str">
        <f>작성용!V3559</f>
        <v>룩스루</v>
      </c>
      <c r="O3562" s="257" t="str">
        <f>작성용!W3559</f>
        <v>룩스루</v>
      </c>
      <c r="P3562" s="257" t="str">
        <f>작성용!X3559</f>
        <v>-</v>
      </c>
      <c r="Q3562" s="258" t="str">
        <f>작성용!AD3559</f>
        <v>대체평가3사업본부</v>
      </c>
      <c r="R3562" s="260">
        <f>작성용!AE3559</f>
        <v>0</v>
      </c>
      <c r="S3562" s="258" t="str">
        <f>작성용!AF3559</f>
        <v>대체평가3사업본부</v>
      </c>
      <c r="T3562" s="285" t="str">
        <f>작성용!AG3559</f>
        <v>-</v>
      </c>
      <c r="U3562" s="285" t="str">
        <f>작성용!AH3559</f>
        <v>-</v>
      </c>
      <c r="V3562" s="284">
        <f>작성용!AA3559</f>
        <v>202503</v>
      </c>
      <c r="W3562" s="258" t="str">
        <f>작성용!AC3559</f>
        <v>[T]기타보험기관[1본부]</v>
      </c>
      <c r="X3562" s="258" t="str">
        <f>작성용!O3559</f>
        <v xml:space="preserve">최서희선임 </v>
      </c>
      <c r="Y3562" s="258" t="str">
        <f>작성용!P3559</f>
        <v xml:space="preserve">02-2144-7421 </v>
      </c>
      <c r="Z3562" s="258" t="str">
        <f>작성용!Q3559</f>
        <v xml:space="preserve">seohee.choi@ kblife.co.kr </v>
      </c>
      <c r="AA3562" s="284" t="str">
        <f>작성용!AJ3559</f>
        <v>-</v>
      </c>
      <c r="AB3562" s="284">
        <f>작성용!AB3559</f>
        <v>0</v>
      </c>
    </row>
    <row r="3563" spans="1:28" s="11" customFormat="1" ht="16.5" customHeight="1" x14ac:dyDescent="0.3">
      <c r="A3563" s="53">
        <f>작성용!AL3560</f>
        <v>3559</v>
      </c>
      <c r="B3563" s="283" t="str">
        <f>작성용!AI3560</f>
        <v>-</v>
      </c>
      <c r="C3563" s="284" t="str">
        <f>작성용!AK3560</f>
        <v>개별종목</v>
      </c>
      <c r="D3563" s="257">
        <f>작성용!T3560</f>
        <v>45712</v>
      </c>
      <c r="E3563" s="258" t="str">
        <f>작성용!B3560</f>
        <v>KB손해보험(LT)</v>
      </c>
      <c r="F3563" s="258" t="str">
        <f>작성용!C3560</f>
        <v>재평가</v>
      </c>
      <c r="G3563" s="258" t="str">
        <f>작성용!D3560</f>
        <v>삼성IFM글로벌인프라선순위전문투자형사모투자신탁제1호</v>
      </c>
      <c r="H3563" s="259" t="str">
        <f>작성용!E3560</f>
        <v>KBP2017090026</v>
      </c>
      <c r="I3563" s="258" t="str">
        <f>작성용!F3560</f>
        <v>B02</v>
      </c>
      <c r="J3563" s="258">
        <f>작성용!G3560</f>
        <v>0</v>
      </c>
      <c r="K3563" s="258" t="str">
        <f>작성용!H3560</f>
        <v>-</v>
      </c>
      <c r="L3563" s="258" t="str">
        <f>작성용!N3560</f>
        <v xml:space="preserve">분기 </v>
      </c>
      <c r="M3563" s="257" t="str">
        <f>작성용!U3560</f>
        <v>2025.03.31</v>
      </c>
      <c r="N3563" s="257" t="str">
        <f>작성용!V3560</f>
        <v>룩스루</v>
      </c>
      <c r="O3563" s="257" t="str">
        <f>작성용!W3560</f>
        <v>룩스루</v>
      </c>
      <c r="P3563" s="257" t="str">
        <f>작성용!X3560</f>
        <v>-</v>
      </c>
      <c r="Q3563" s="258" t="str">
        <f>작성용!AD3560</f>
        <v>대체평가3사업본부</v>
      </c>
      <c r="R3563" s="260">
        <f>작성용!AE3560</f>
        <v>0</v>
      </c>
      <c r="S3563" s="258" t="str">
        <f>작성용!AF3560</f>
        <v>대체평가3사업본부</v>
      </c>
      <c r="T3563" s="285" t="str">
        <f>작성용!AG3560</f>
        <v>-</v>
      </c>
      <c r="U3563" s="285" t="str">
        <f>작성용!AH3560</f>
        <v>-</v>
      </c>
      <c r="V3563" s="284">
        <f>작성용!AA3560</f>
        <v>202503</v>
      </c>
      <c r="W3563" s="258" t="str">
        <f>작성용!AC3560</f>
        <v>[T]기타보험기관[1본부]</v>
      </c>
      <c r="X3563" s="258" t="str">
        <f>작성용!O3560</f>
        <v xml:space="preserve">최서희선임 </v>
      </c>
      <c r="Y3563" s="258" t="str">
        <f>작성용!P3560</f>
        <v xml:space="preserve">02-2144-7421 </v>
      </c>
      <c r="Z3563" s="258" t="str">
        <f>작성용!Q3560</f>
        <v xml:space="preserve">seohee.choi@ kblife.co.kr </v>
      </c>
      <c r="AA3563" s="284" t="str">
        <f>작성용!AJ3560</f>
        <v>-</v>
      </c>
      <c r="AB3563" s="284">
        <f>작성용!AB3560</f>
        <v>0</v>
      </c>
    </row>
    <row r="3564" spans="1:28" s="11" customFormat="1" ht="16.5" customHeight="1" x14ac:dyDescent="0.3">
      <c r="A3564" s="53">
        <f>작성용!AL3561</f>
        <v>3560</v>
      </c>
      <c r="B3564" s="283" t="str">
        <f>작성용!AI3561</f>
        <v>-</v>
      </c>
      <c r="C3564" s="284" t="str">
        <f>작성용!AK3561</f>
        <v>개별종목</v>
      </c>
      <c r="D3564" s="257">
        <f>작성용!T3561</f>
        <v>45712</v>
      </c>
      <c r="E3564" s="258" t="str">
        <f>작성용!B3561</f>
        <v>KB손해보험(LT)</v>
      </c>
      <c r="F3564" s="258" t="str">
        <f>작성용!C3561</f>
        <v>재평가</v>
      </c>
      <c r="G3564" s="258" t="str">
        <f>작성용!D3561</f>
        <v>삼성OCI태양광전문투자형사모투자신탁1호</v>
      </c>
      <c r="H3564" s="259" t="str">
        <f>작성용!E3561</f>
        <v>KBP2020090097</v>
      </c>
      <c r="I3564" s="258" t="str">
        <f>작성용!F3561</f>
        <v>B02</v>
      </c>
      <c r="J3564" s="258">
        <f>작성용!G3561</f>
        <v>0</v>
      </c>
      <c r="K3564" s="258" t="str">
        <f>작성용!H3561</f>
        <v>-</v>
      </c>
      <c r="L3564" s="258" t="str">
        <f>작성용!N3561</f>
        <v xml:space="preserve">분기 </v>
      </c>
      <c r="M3564" s="257" t="str">
        <f>작성용!U3561</f>
        <v>2025.03.31</v>
      </c>
      <c r="N3564" s="257" t="str">
        <f>작성용!V3561</f>
        <v>룩스루</v>
      </c>
      <c r="O3564" s="257" t="str">
        <f>작성용!W3561</f>
        <v>룩스루</v>
      </c>
      <c r="P3564" s="257" t="str">
        <f>작성용!X3561</f>
        <v>-</v>
      </c>
      <c r="Q3564" s="258" t="str">
        <f>작성용!AD3561</f>
        <v>대체평가3사업본부</v>
      </c>
      <c r="R3564" s="260">
        <f>작성용!AE3561</f>
        <v>0</v>
      </c>
      <c r="S3564" s="258" t="str">
        <f>작성용!AF3561</f>
        <v>대체평가3사업본부</v>
      </c>
      <c r="T3564" s="285" t="str">
        <f>작성용!AG3561</f>
        <v>-</v>
      </c>
      <c r="U3564" s="285" t="str">
        <f>작성용!AH3561</f>
        <v>-</v>
      </c>
      <c r="V3564" s="284">
        <f>작성용!AA3561</f>
        <v>202503</v>
      </c>
      <c r="W3564" s="258" t="str">
        <f>작성용!AC3561</f>
        <v>[T]기타보험기관[1본부]</v>
      </c>
      <c r="X3564" s="258" t="str">
        <f>작성용!O3561</f>
        <v xml:space="preserve">최서희선임 </v>
      </c>
      <c r="Y3564" s="258" t="str">
        <f>작성용!P3561</f>
        <v xml:space="preserve">02-2144-7421 </v>
      </c>
      <c r="Z3564" s="258" t="str">
        <f>작성용!Q3561</f>
        <v xml:space="preserve">seohee.choi@ kblife.co.kr </v>
      </c>
      <c r="AA3564" s="284" t="str">
        <f>작성용!AJ3561</f>
        <v>-</v>
      </c>
      <c r="AB3564" s="284">
        <f>작성용!AB3561</f>
        <v>0</v>
      </c>
    </row>
    <row r="3565" spans="1:28" s="11" customFormat="1" ht="16.5" customHeight="1" x14ac:dyDescent="0.3">
      <c r="A3565" s="53">
        <f>작성용!AL3562</f>
        <v>3561</v>
      </c>
      <c r="B3565" s="283" t="str">
        <f>작성용!AI3562</f>
        <v>-</v>
      </c>
      <c r="C3565" s="284" t="str">
        <f>작성용!AK3562</f>
        <v>개별종목</v>
      </c>
      <c r="D3565" s="257">
        <f>작성용!T3562</f>
        <v>45712</v>
      </c>
      <c r="E3565" s="258" t="str">
        <f>작성용!B3562</f>
        <v>KB손해보험(LT)</v>
      </c>
      <c r="F3565" s="258" t="str">
        <f>작성용!C3562</f>
        <v>재평가</v>
      </c>
      <c r="G3565" s="258" t="str">
        <f>작성용!D3562</f>
        <v>삼성미국태양광전문투자형사모투자신탁1호</v>
      </c>
      <c r="H3565" s="259" t="str">
        <f>작성용!E3562</f>
        <v>KBP2018120304</v>
      </c>
      <c r="I3565" s="258" t="str">
        <f>작성용!F3562</f>
        <v>B02</v>
      </c>
      <c r="J3565" s="258">
        <f>작성용!G3562</f>
        <v>0</v>
      </c>
      <c r="K3565" s="258" t="str">
        <f>작성용!H3562</f>
        <v>-</v>
      </c>
      <c r="L3565" s="258" t="str">
        <f>작성용!N3562</f>
        <v xml:space="preserve">분기 </v>
      </c>
      <c r="M3565" s="257" t="str">
        <f>작성용!U3562</f>
        <v>2025.03.31</v>
      </c>
      <c r="N3565" s="257" t="str">
        <f>작성용!V3562</f>
        <v>룩스루</v>
      </c>
      <c r="O3565" s="257" t="str">
        <f>작성용!W3562</f>
        <v>룩스루</v>
      </c>
      <c r="P3565" s="257" t="str">
        <f>작성용!X3562</f>
        <v>-</v>
      </c>
      <c r="Q3565" s="258" t="str">
        <f>작성용!AD3562</f>
        <v>대체평가3사업본부</v>
      </c>
      <c r="R3565" s="260">
        <f>작성용!AE3562</f>
        <v>0</v>
      </c>
      <c r="S3565" s="258" t="str">
        <f>작성용!AF3562</f>
        <v>대체평가3사업본부</v>
      </c>
      <c r="T3565" s="285" t="str">
        <f>작성용!AG3562</f>
        <v>-</v>
      </c>
      <c r="U3565" s="285" t="str">
        <f>작성용!AH3562</f>
        <v>-</v>
      </c>
      <c r="V3565" s="284">
        <f>작성용!AA3562</f>
        <v>202503</v>
      </c>
      <c r="W3565" s="258" t="str">
        <f>작성용!AC3562</f>
        <v>[T]기타보험기관[1본부]</v>
      </c>
      <c r="X3565" s="258" t="str">
        <f>작성용!O3562</f>
        <v xml:space="preserve">최서희선임 </v>
      </c>
      <c r="Y3565" s="258" t="str">
        <f>작성용!P3562</f>
        <v xml:space="preserve">02-2144-7421 </v>
      </c>
      <c r="Z3565" s="258" t="str">
        <f>작성용!Q3562</f>
        <v xml:space="preserve">seohee.choi@ kblife.co.kr </v>
      </c>
      <c r="AA3565" s="284" t="str">
        <f>작성용!AJ3562</f>
        <v>-</v>
      </c>
      <c r="AB3565" s="284">
        <f>작성용!AB3562</f>
        <v>0</v>
      </c>
    </row>
    <row r="3566" spans="1:28" s="11" customFormat="1" ht="16.5" customHeight="1" x14ac:dyDescent="0.3">
      <c r="A3566" s="53">
        <f>작성용!AL3563</f>
        <v>3562</v>
      </c>
      <c r="B3566" s="283" t="str">
        <f>작성용!AI3563</f>
        <v>-</v>
      </c>
      <c r="C3566" s="284" t="str">
        <f>작성용!AK3563</f>
        <v>개별종목</v>
      </c>
      <c r="D3566" s="257">
        <f>작성용!T3563</f>
        <v>45712</v>
      </c>
      <c r="E3566" s="258" t="str">
        <f>작성용!B3563</f>
        <v>KB손해보험(LT)</v>
      </c>
      <c r="F3566" s="258" t="str">
        <f>작성용!C3563</f>
        <v>재평가</v>
      </c>
      <c r="G3566" s="258" t="str">
        <f>작성용!D3563</f>
        <v>삼성칠레SOLAR전문투자형사모투자신탁제1호</v>
      </c>
      <c r="H3566" s="259" t="str">
        <f>작성용!E3563</f>
        <v>KBP2018120222</v>
      </c>
      <c r="I3566" s="258" t="str">
        <f>작성용!F3563</f>
        <v>B02</v>
      </c>
      <c r="J3566" s="258">
        <f>작성용!G3563</f>
        <v>0</v>
      </c>
      <c r="K3566" s="258" t="str">
        <f>작성용!H3563</f>
        <v>-</v>
      </c>
      <c r="L3566" s="258" t="str">
        <f>작성용!N3563</f>
        <v xml:space="preserve">분기 </v>
      </c>
      <c r="M3566" s="257" t="str">
        <f>작성용!U3563</f>
        <v>2025.03.31</v>
      </c>
      <c r="N3566" s="257" t="str">
        <f>작성용!V3563</f>
        <v>룩스루</v>
      </c>
      <c r="O3566" s="257" t="str">
        <f>작성용!W3563</f>
        <v>룩스루</v>
      </c>
      <c r="P3566" s="257" t="str">
        <f>작성용!X3563</f>
        <v>-</v>
      </c>
      <c r="Q3566" s="258" t="str">
        <f>작성용!AD3563</f>
        <v>대체평가3사업본부</v>
      </c>
      <c r="R3566" s="260">
        <f>작성용!AE3563</f>
        <v>0</v>
      </c>
      <c r="S3566" s="258" t="str">
        <f>작성용!AF3563</f>
        <v>대체평가3사업본부</v>
      </c>
      <c r="T3566" s="285" t="str">
        <f>작성용!AG3563</f>
        <v>-</v>
      </c>
      <c r="U3566" s="285" t="str">
        <f>작성용!AH3563</f>
        <v>-</v>
      </c>
      <c r="V3566" s="284">
        <f>작성용!AA3563</f>
        <v>202503</v>
      </c>
      <c r="W3566" s="258" t="str">
        <f>작성용!AC3563</f>
        <v>[T]기타보험기관[1본부]</v>
      </c>
      <c r="X3566" s="258" t="str">
        <f>작성용!O3563</f>
        <v xml:space="preserve">최서희선임 </v>
      </c>
      <c r="Y3566" s="258" t="str">
        <f>작성용!P3563</f>
        <v xml:space="preserve">02-2144-7421 </v>
      </c>
      <c r="Z3566" s="258" t="str">
        <f>작성용!Q3563</f>
        <v xml:space="preserve">seohee.choi@ kblife.co.kr </v>
      </c>
      <c r="AA3566" s="284" t="str">
        <f>작성용!AJ3563</f>
        <v>-</v>
      </c>
      <c r="AB3566" s="284">
        <f>작성용!AB3563</f>
        <v>0</v>
      </c>
    </row>
    <row r="3567" spans="1:28" s="11" customFormat="1" ht="16.5" customHeight="1" x14ac:dyDescent="0.3">
      <c r="A3567" s="53">
        <f>작성용!AL3564</f>
        <v>3563</v>
      </c>
      <c r="B3567" s="283" t="str">
        <f>작성용!AI3564</f>
        <v>-</v>
      </c>
      <c r="C3567" s="284" t="str">
        <f>작성용!AK3564</f>
        <v>개별종목</v>
      </c>
      <c r="D3567" s="257">
        <f>작성용!T3564</f>
        <v>45712</v>
      </c>
      <c r="E3567" s="258" t="str">
        <f>작성용!B3564</f>
        <v>KB손해보험(LT)</v>
      </c>
      <c r="F3567" s="258" t="str">
        <f>작성용!C3564</f>
        <v>재평가</v>
      </c>
      <c r="G3567" s="258" t="str">
        <f>작성용!D3564</f>
        <v>삼성프랑스DKLNG전문투자형사모투자신탁제2호</v>
      </c>
      <c r="H3567" s="259" t="str">
        <f>작성용!E3564</f>
        <v>KBP2018120181</v>
      </c>
      <c r="I3567" s="258" t="str">
        <f>작성용!F3564</f>
        <v>B02</v>
      </c>
      <c r="J3567" s="258">
        <f>작성용!G3564</f>
        <v>0</v>
      </c>
      <c r="K3567" s="258" t="str">
        <f>작성용!H3564</f>
        <v>-</v>
      </c>
      <c r="L3567" s="258" t="str">
        <f>작성용!N3564</f>
        <v xml:space="preserve">분기 </v>
      </c>
      <c r="M3567" s="257" t="str">
        <f>작성용!U3564</f>
        <v>2025.03.31</v>
      </c>
      <c r="N3567" s="257" t="str">
        <f>작성용!V3564</f>
        <v>룩스루</v>
      </c>
      <c r="O3567" s="257" t="str">
        <f>작성용!W3564</f>
        <v>룩스루</v>
      </c>
      <c r="P3567" s="257" t="str">
        <f>작성용!X3564</f>
        <v>-</v>
      </c>
      <c r="Q3567" s="258" t="str">
        <f>작성용!AD3564</f>
        <v>대체평가3사업본부</v>
      </c>
      <c r="R3567" s="260">
        <f>작성용!AE3564</f>
        <v>0</v>
      </c>
      <c r="S3567" s="258" t="str">
        <f>작성용!AF3564</f>
        <v>대체평가3사업본부</v>
      </c>
      <c r="T3567" s="285" t="str">
        <f>작성용!AG3564</f>
        <v>-</v>
      </c>
      <c r="U3567" s="285" t="str">
        <f>작성용!AH3564</f>
        <v>-</v>
      </c>
      <c r="V3567" s="284">
        <f>작성용!AA3564</f>
        <v>202503</v>
      </c>
      <c r="W3567" s="258" t="str">
        <f>작성용!AC3564</f>
        <v>[T]기타보험기관[1본부]</v>
      </c>
      <c r="X3567" s="258" t="str">
        <f>작성용!O3564</f>
        <v xml:space="preserve">최서희선임 </v>
      </c>
      <c r="Y3567" s="258" t="str">
        <f>작성용!P3564</f>
        <v xml:space="preserve">02-2144-7421 </v>
      </c>
      <c r="Z3567" s="258" t="str">
        <f>작성용!Q3564</f>
        <v xml:space="preserve">seohee.choi@ kblife.co.kr </v>
      </c>
      <c r="AA3567" s="284" t="str">
        <f>작성용!AJ3564</f>
        <v>-</v>
      </c>
      <c r="AB3567" s="284">
        <f>작성용!AB3564</f>
        <v>0</v>
      </c>
    </row>
    <row r="3568" spans="1:28" s="11" customFormat="1" ht="16.5" customHeight="1" x14ac:dyDescent="0.3">
      <c r="A3568" s="53">
        <f>작성용!AL3565</f>
        <v>3564</v>
      </c>
      <c r="B3568" s="283" t="str">
        <f>작성용!AI3565</f>
        <v>-</v>
      </c>
      <c r="C3568" s="284" t="str">
        <f>작성용!AK3565</f>
        <v>개별종목</v>
      </c>
      <c r="D3568" s="257">
        <f>작성용!T3565</f>
        <v>45712</v>
      </c>
      <c r="E3568" s="258" t="str">
        <f>작성용!B3565</f>
        <v>KB손해보험(LT)</v>
      </c>
      <c r="F3568" s="258" t="str">
        <f>작성용!C3565</f>
        <v>재평가</v>
      </c>
      <c r="G3568" s="258" t="str">
        <f>작성용!D3565</f>
        <v>슈로더유럽인프라전문투자형사모특별자산투자신탁제2-1호</v>
      </c>
      <c r="H3568" s="259" t="str">
        <f>작성용!E3565</f>
        <v>KBP2021060042</v>
      </c>
      <c r="I3568" s="258" t="str">
        <f>작성용!F3565</f>
        <v>B02</v>
      </c>
      <c r="J3568" s="258">
        <f>작성용!G3565</f>
        <v>0</v>
      </c>
      <c r="K3568" s="258" t="str">
        <f>작성용!H3565</f>
        <v>-</v>
      </c>
      <c r="L3568" s="258" t="str">
        <f>작성용!N3565</f>
        <v xml:space="preserve">분기 </v>
      </c>
      <c r="M3568" s="257" t="str">
        <f>작성용!U3565</f>
        <v>2025.03.31</v>
      </c>
      <c r="N3568" s="257" t="str">
        <f>작성용!V3565</f>
        <v>룩스루</v>
      </c>
      <c r="O3568" s="257" t="str">
        <f>작성용!W3565</f>
        <v>룩스루</v>
      </c>
      <c r="P3568" s="257" t="str">
        <f>작성용!X3565</f>
        <v>-</v>
      </c>
      <c r="Q3568" s="258" t="str">
        <f>작성용!AD3565</f>
        <v>대체평가3사업본부</v>
      </c>
      <c r="R3568" s="260">
        <f>작성용!AE3565</f>
        <v>0</v>
      </c>
      <c r="S3568" s="258" t="str">
        <f>작성용!AF3565</f>
        <v>대체평가3사업본부</v>
      </c>
      <c r="T3568" s="285" t="str">
        <f>작성용!AG3565</f>
        <v>-</v>
      </c>
      <c r="U3568" s="285" t="str">
        <f>작성용!AH3565</f>
        <v>-</v>
      </c>
      <c r="V3568" s="284">
        <f>작성용!AA3565</f>
        <v>202503</v>
      </c>
      <c r="W3568" s="258" t="str">
        <f>작성용!AC3565</f>
        <v>[T]기타보험기관[1본부]</v>
      </c>
      <c r="X3568" s="258" t="str">
        <f>작성용!O3565</f>
        <v xml:space="preserve">최서희선임 </v>
      </c>
      <c r="Y3568" s="258" t="str">
        <f>작성용!P3565</f>
        <v xml:space="preserve">02-2144-7421 </v>
      </c>
      <c r="Z3568" s="258" t="str">
        <f>작성용!Q3565</f>
        <v xml:space="preserve">seohee.choi@ kblife.co.kr </v>
      </c>
      <c r="AA3568" s="284" t="str">
        <f>작성용!AJ3565</f>
        <v>-</v>
      </c>
      <c r="AB3568" s="284">
        <f>작성용!AB3565</f>
        <v>0</v>
      </c>
    </row>
    <row r="3569" spans="1:28" s="11" customFormat="1" ht="16.5" customHeight="1" x14ac:dyDescent="0.3">
      <c r="A3569" s="53">
        <f>작성용!AL3566</f>
        <v>3565</v>
      </c>
      <c r="B3569" s="283" t="str">
        <f>작성용!AI3566</f>
        <v>-</v>
      </c>
      <c r="C3569" s="284" t="str">
        <f>작성용!AK3566</f>
        <v>개별종목</v>
      </c>
      <c r="D3569" s="257">
        <f>작성용!T3566</f>
        <v>45712</v>
      </c>
      <c r="E3569" s="258" t="str">
        <f>작성용!B3566</f>
        <v>KB손해보험(LT)</v>
      </c>
      <c r="F3569" s="258" t="str">
        <f>작성용!C3566</f>
        <v>재평가</v>
      </c>
      <c r="G3569" s="258" t="str">
        <f>작성용!D3566</f>
        <v>신한그린햇빛드림전문투자형사모특별자산투자신탁제1호</v>
      </c>
      <c r="H3569" s="259" t="str">
        <f>작성용!E3566</f>
        <v>KBP2020090020</v>
      </c>
      <c r="I3569" s="258" t="str">
        <f>작성용!F3566</f>
        <v>B02</v>
      </c>
      <c r="J3569" s="258">
        <f>작성용!G3566</f>
        <v>0</v>
      </c>
      <c r="K3569" s="258" t="str">
        <f>작성용!H3566</f>
        <v>-</v>
      </c>
      <c r="L3569" s="258" t="str">
        <f>작성용!N3566</f>
        <v xml:space="preserve">분기 </v>
      </c>
      <c r="M3569" s="257" t="str">
        <f>작성용!U3566</f>
        <v>2025.03.31</v>
      </c>
      <c r="N3569" s="257" t="str">
        <f>작성용!V3566</f>
        <v>룩스루</v>
      </c>
      <c r="O3569" s="257" t="str">
        <f>작성용!W3566</f>
        <v>룩스루</v>
      </c>
      <c r="P3569" s="257" t="str">
        <f>작성용!X3566</f>
        <v>-</v>
      </c>
      <c r="Q3569" s="258" t="str">
        <f>작성용!AD3566</f>
        <v>대체평가3사업본부</v>
      </c>
      <c r="R3569" s="260">
        <f>작성용!AE3566</f>
        <v>0</v>
      </c>
      <c r="S3569" s="258" t="str">
        <f>작성용!AF3566</f>
        <v>대체평가3사업본부</v>
      </c>
      <c r="T3569" s="285" t="str">
        <f>작성용!AG3566</f>
        <v>-</v>
      </c>
      <c r="U3569" s="285" t="str">
        <f>작성용!AH3566</f>
        <v>-</v>
      </c>
      <c r="V3569" s="284">
        <f>작성용!AA3566</f>
        <v>202503</v>
      </c>
      <c r="W3569" s="258" t="str">
        <f>작성용!AC3566</f>
        <v>[T]기타보험기관[1본부]</v>
      </c>
      <c r="X3569" s="258" t="str">
        <f>작성용!O3566</f>
        <v xml:space="preserve">최서희선임 </v>
      </c>
      <c r="Y3569" s="258" t="str">
        <f>작성용!P3566</f>
        <v xml:space="preserve">02-2144-7421 </v>
      </c>
      <c r="Z3569" s="258" t="str">
        <f>작성용!Q3566</f>
        <v xml:space="preserve">seohee.choi@ kblife.co.kr </v>
      </c>
      <c r="AA3569" s="284" t="str">
        <f>작성용!AJ3566</f>
        <v>-</v>
      </c>
      <c r="AB3569" s="284">
        <f>작성용!AB3566</f>
        <v>0</v>
      </c>
    </row>
    <row r="3570" spans="1:28" s="11" customFormat="1" ht="16.5" customHeight="1" x14ac:dyDescent="0.3">
      <c r="A3570" s="53">
        <f>작성용!AL3567</f>
        <v>3566</v>
      </c>
      <c r="B3570" s="283" t="str">
        <f>작성용!AI3567</f>
        <v>-</v>
      </c>
      <c r="C3570" s="284" t="str">
        <f>작성용!AK3567</f>
        <v>개별종목</v>
      </c>
      <c r="D3570" s="257">
        <f>작성용!T3567</f>
        <v>45712</v>
      </c>
      <c r="E3570" s="258" t="str">
        <f>작성용!B3567</f>
        <v>KB손해보험(LT)</v>
      </c>
      <c r="F3570" s="258" t="str">
        <f>작성용!C3567</f>
        <v>재평가</v>
      </c>
      <c r="G3570" s="258" t="str">
        <f>작성용!D3567</f>
        <v>신한글로벌그린에너지파트너쉽전문투자형사모특별자산투자신탁제1호</v>
      </c>
      <c r="H3570" s="259" t="str">
        <f>작성용!E3567</f>
        <v>KBP2022090096</v>
      </c>
      <c r="I3570" s="258" t="str">
        <f>작성용!F3567</f>
        <v>B02</v>
      </c>
      <c r="J3570" s="258">
        <f>작성용!G3567</f>
        <v>0</v>
      </c>
      <c r="K3570" s="258" t="str">
        <f>작성용!H3567</f>
        <v>-</v>
      </c>
      <c r="L3570" s="258" t="str">
        <f>작성용!N3567</f>
        <v xml:space="preserve">분기 </v>
      </c>
      <c r="M3570" s="257" t="str">
        <f>작성용!U3567</f>
        <v>2025.03.31</v>
      </c>
      <c r="N3570" s="257" t="str">
        <f>작성용!V3567</f>
        <v>룩스루</v>
      </c>
      <c r="O3570" s="257" t="str">
        <f>작성용!W3567</f>
        <v>룩스루</v>
      </c>
      <c r="P3570" s="257" t="str">
        <f>작성용!X3567</f>
        <v>-</v>
      </c>
      <c r="Q3570" s="258" t="str">
        <f>작성용!AD3567</f>
        <v>대체평가3사업본부</v>
      </c>
      <c r="R3570" s="260">
        <f>작성용!AE3567</f>
        <v>0</v>
      </c>
      <c r="S3570" s="258" t="str">
        <f>작성용!AF3567</f>
        <v>대체평가3사업본부</v>
      </c>
      <c r="T3570" s="285" t="str">
        <f>작성용!AG3567</f>
        <v>-</v>
      </c>
      <c r="U3570" s="285" t="str">
        <f>작성용!AH3567</f>
        <v>-</v>
      </c>
      <c r="V3570" s="284">
        <f>작성용!AA3567</f>
        <v>202503</v>
      </c>
      <c r="W3570" s="258" t="str">
        <f>작성용!AC3567</f>
        <v>[T]기타보험기관[1본부]</v>
      </c>
      <c r="X3570" s="258" t="str">
        <f>작성용!O3567</f>
        <v xml:space="preserve">최서희선임 </v>
      </c>
      <c r="Y3570" s="258" t="str">
        <f>작성용!P3567</f>
        <v xml:space="preserve">02-2144-7421 </v>
      </c>
      <c r="Z3570" s="258" t="str">
        <f>작성용!Q3567</f>
        <v xml:space="preserve">seohee.choi@ kblife.co.kr </v>
      </c>
      <c r="AA3570" s="284" t="str">
        <f>작성용!AJ3567</f>
        <v>-</v>
      </c>
      <c r="AB3570" s="284">
        <f>작성용!AB3567</f>
        <v>0</v>
      </c>
    </row>
    <row r="3571" spans="1:28" s="11" customFormat="1" ht="16.5" customHeight="1" x14ac:dyDescent="0.3">
      <c r="A3571" s="53">
        <f>작성용!AL3568</f>
        <v>3567</v>
      </c>
      <c r="B3571" s="283" t="str">
        <f>작성용!AI3568</f>
        <v>-</v>
      </c>
      <c r="C3571" s="284" t="str">
        <f>작성용!AK3568</f>
        <v>개별종목</v>
      </c>
      <c r="D3571" s="257">
        <f>작성용!T3568</f>
        <v>45712</v>
      </c>
      <c r="E3571" s="258" t="str">
        <f>작성용!B3568</f>
        <v>KB손해보험(LT)</v>
      </c>
      <c r="F3571" s="258" t="str">
        <f>작성용!C3568</f>
        <v>재평가</v>
      </c>
      <c r="G3571" s="258" t="str">
        <f>작성용!D3568</f>
        <v>신한글로벌전문투자형사모부동산투자신탁제11호</v>
      </c>
      <c r="H3571" s="259" t="str">
        <f>작성용!E3568</f>
        <v>KBP2018030126</v>
      </c>
      <c r="I3571" s="258" t="str">
        <f>작성용!F3568</f>
        <v>B02</v>
      </c>
      <c r="J3571" s="258">
        <f>작성용!G3568</f>
        <v>0</v>
      </c>
      <c r="K3571" s="258" t="str">
        <f>작성용!H3568</f>
        <v>-</v>
      </c>
      <c r="L3571" s="258" t="str">
        <f>작성용!N3568</f>
        <v xml:space="preserve">분기 </v>
      </c>
      <c r="M3571" s="257" t="str">
        <f>작성용!U3568</f>
        <v>2025.03.31</v>
      </c>
      <c r="N3571" s="257" t="str">
        <f>작성용!V3568</f>
        <v>룩스루</v>
      </c>
      <c r="O3571" s="257" t="str">
        <f>작성용!W3568</f>
        <v>룩스루</v>
      </c>
      <c r="P3571" s="257" t="str">
        <f>작성용!X3568</f>
        <v>-</v>
      </c>
      <c r="Q3571" s="258" t="str">
        <f>작성용!AD3568</f>
        <v>대체평가3사업본부</v>
      </c>
      <c r="R3571" s="260">
        <f>작성용!AE3568</f>
        <v>0</v>
      </c>
      <c r="S3571" s="258" t="str">
        <f>작성용!AF3568</f>
        <v>대체평가3사업본부</v>
      </c>
      <c r="T3571" s="285" t="str">
        <f>작성용!AG3568</f>
        <v>-</v>
      </c>
      <c r="U3571" s="285" t="str">
        <f>작성용!AH3568</f>
        <v>-</v>
      </c>
      <c r="V3571" s="284">
        <f>작성용!AA3568</f>
        <v>202503</v>
      </c>
      <c r="W3571" s="258" t="str">
        <f>작성용!AC3568</f>
        <v>[T]기타보험기관[1본부]</v>
      </c>
      <c r="X3571" s="258" t="str">
        <f>작성용!O3568</f>
        <v xml:space="preserve">최서희선임 </v>
      </c>
      <c r="Y3571" s="258" t="str">
        <f>작성용!P3568</f>
        <v xml:space="preserve">02-2144-7421 </v>
      </c>
      <c r="Z3571" s="258" t="str">
        <f>작성용!Q3568</f>
        <v xml:space="preserve">seohee.choi@ kblife.co.kr </v>
      </c>
      <c r="AA3571" s="284" t="str">
        <f>작성용!AJ3568</f>
        <v>-</v>
      </c>
      <c r="AB3571" s="284">
        <f>작성용!AB3568</f>
        <v>0</v>
      </c>
    </row>
    <row r="3572" spans="1:28" s="11" customFormat="1" ht="16.5" customHeight="1" x14ac:dyDescent="0.3">
      <c r="A3572" s="53">
        <f>작성용!AL3569</f>
        <v>3568</v>
      </c>
      <c r="B3572" s="283" t="str">
        <f>작성용!AI3569</f>
        <v>-</v>
      </c>
      <c r="C3572" s="284" t="str">
        <f>작성용!AK3569</f>
        <v>개별종목</v>
      </c>
      <c r="D3572" s="257">
        <f>작성용!T3569</f>
        <v>45712</v>
      </c>
      <c r="E3572" s="258" t="str">
        <f>작성용!B3569</f>
        <v>KB손해보험(LT)</v>
      </c>
      <c r="F3572" s="258" t="str">
        <f>작성용!C3569</f>
        <v>재평가</v>
      </c>
      <c r="G3572" s="258" t="str">
        <f>작성용!D3569</f>
        <v>신한시니어론전문투자형사모혼합자산투자신탁제2호</v>
      </c>
      <c r="H3572" s="259" t="str">
        <f>작성용!E3569</f>
        <v>KBP2016090007</v>
      </c>
      <c r="I3572" s="258" t="str">
        <f>작성용!F3569</f>
        <v>B02</v>
      </c>
      <c r="J3572" s="258">
        <f>작성용!G3569</f>
        <v>0</v>
      </c>
      <c r="K3572" s="258" t="str">
        <f>작성용!H3569</f>
        <v>-</v>
      </c>
      <c r="L3572" s="258" t="str">
        <f>작성용!N3569</f>
        <v xml:space="preserve">분기 </v>
      </c>
      <c r="M3572" s="257" t="str">
        <f>작성용!U3569</f>
        <v>2025.03.31</v>
      </c>
      <c r="N3572" s="257" t="str">
        <f>작성용!V3569</f>
        <v>룩스루</v>
      </c>
      <c r="O3572" s="257" t="str">
        <f>작성용!W3569</f>
        <v>룩스루</v>
      </c>
      <c r="P3572" s="257" t="str">
        <f>작성용!X3569</f>
        <v>-</v>
      </c>
      <c r="Q3572" s="258" t="str">
        <f>작성용!AD3569</f>
        <v>대체평가3사업본부</v>
      </c>
      <c r="R3572" s="260">
        <f>작성용!AE3569</f>
        <v>0</v>
      </c>
      <c r="S3572" s="258" t="str">
        <f>작성용!AF3569</f>
        <v>대체평가3사업본부</v>
      </c>
      <c r="T3572" s="285" t="str">
        <f>작성용!AG3569</f>
        <v>-</v>
      </c>
      <c r="U3572" s="285" t="str">
        <f>작성용!AH3569</f>
        <v>-</v>
      </c>
      <c r="V3572" s="284">
        <f>작성용!AA3569</f>
        <v>202503</v>
      </c>
      <c r="W3572" s="258" t="str">
        <f>작성용!AC3569</f>
        <v>[T]기타보험기관[1본부]</v>
      </c>
      <c r="X3572" s="258" t="str">
        <f>작성용!O3569</f>
        <v xml:space="preserve">최서희선임 </v>
      </c>
      <c r="Y3572" s="258" t="str">
        <f>작성용!P3569</f>
        <v xml:space="preserve">02-2144-7421 </v>
      </c>
      <c r="Z3572" s="258" t="str">
        <f>작성용!Q3569</f>
        <v xml:space="preserve">seohee.choi@ kblife.co.kr </v>
      </c>
      <c r="AA3572" s="284" t="str">
        <f>작성용!AJ3569</f>
        <v>-</v>
      </c>
      <c r="AB3572" s="284">
        <f>작성용!AB3569</f>
        <v>0</v>
      </c>
    </row>
    <row r="3573" spans="1:28" s="11" customFormat="1" ht="16.5" customHeight="1" x14ac:dyDescent="0.3">
      <c r="A3573" s="53">
        <f>작성용!AL3570</f>
        <v>3569</v>
      </c>
      <c r="B3573" s="283" t="str">
        <f>작성용!AI3570</f>
        <v>-</v>
      </c>
      <c r="C3573" s="284" t="str">
        <f>작성용!AK3570</f>
        <v>개별종목</v>
      </c>
      <c r="D3573" s="257">
        <f>작성용!T3570</f>
        <v>45712</v>
      </c>
      <c r="E3573" s="258" t="str">
        <f>작성용!B3570</f>
        <v>KB손해보험(LT)</v>
      </c>
      <c r="F3573" s="258" t="str">
        <f>작성용!C3570</f>
        <v>재평가</v>
      </c>
      <c r="G3573" s="258" t="str">
        <f>작성용!D3570</f>
        <v>신한일본태양광대출채권전문투자형사모특별자산투자신탁3호</v>
      </c>
      <c r="H3573" s="259" t="str">
        <f>작성용!E3570</f>
        <v>KBP2019120193</v>
      </c>
      <c r="I3573" s="258" t="str">
        <f>작성용!F3570</f>
        <v>B02</v>
      </c>
      <c r="J3573" s="258">
        <f>작성용!G3570</f>
        <v>0</v>
      </c>
      <c r="K3573" s="258" t="str">
        <f>작성용!H3570</f>
        <v>-</v>
      </c>
      <c r="L3573" s="258" t="str">
        <f>작성용!N3570</f>
        <v xml:space="preserve">분기 </v>
      </c>
      <c r="M3573" s="257" t="str">
        <f>작성용!U3570</f>
        <v>2025.03.31</v>
      </c>
      <c r="N3573" s="257" t="str">
        <f>작성용!V3570</f>
        <v>룩스루</v>
      </c>
      <c r="O3573" s="257" t="str">
        <f>작성용!W3570</f>
        <v>룩스루</v>
      </c>
      <c r="P3573" s="257" t="str">
        <f>작성용!X3570</f>
        <v>-</v>
      </c>
      <c r="Q3573" s="258" t="str">
        <f>작성용!AD3570</f>
        <v>대체평가3사업본부</v>
      </c>
      <c r="R3573" s="260">
        <f>작성용!AE3570</f>
        <v>0</v>
      </c>
      <c r="S3573" s="258" t="str">
        <f>작성용!AF3570</f>
        <v>대체평가3사업본부</v>
      </c>
      <c r="T3573" s="285" t="str">
        <f>작성용!AG3570</f>
        <v>-</v>
      </c>
      <c r="U3573" s="285" t="str">
        <f>작성용!AH3570</f>
        <v>-</v>
      </c>
      <c r="V3573" s="284">
        <f>작성용!AA3570</f>
        <v>202503</v>
      </c>
      <c r="W3573" s="258" t="str">
        <f>작성용!AC3570</f>
        <v>[T]기타보험기관[1본부]</v>
      </c>
      <c r="X3573" s="258" t="str">
        <f>작성용!O3570</f>
        <v xml:space="preserve">최서희선임 </v>
      </c>
      <c r="Y3573" s="258" t="str">
        <f>작성용!P3570</f>
        <v xml:space="preserve">02-2144-7421 </v>
      </c>
      <c r="Z3573" s="258" t="str">
        <f>작성용!Q3570</f>
        <v xml:space="preserve">seohee.choi@ kblife.co.kr </v>
      </c>
      <c r="AA3573" s="284" t="str">
        <f>작성용!AJ3570</f>
        <v>-</v>
      </c>
      <c r="AB3573" s="284">
        <f>작성용!AB3570</f>
        <v>0</v>
      </c>
    </row>
    <row r="3574" spans="1:28" s="11" customFormat="1" ht="16.5" customHeight="1" x14ac:dyDescent="0.3">
      <c r="A3574" s="53">
        <f>작성용!AL3571</f>
        <v>3570</v>
      </c>
      <c r="B3574" s="283" t="str">
        <f>작성용!AI3571</f>
        <v>-</v>
      </c>
      <c r="C3574" s="284" t="str">
        <f>작성용!AK3571</f>
        <v>개별종목</v>
      </c>
      <c r="D3574" s="257">
        <f>작성용!T3571</f>
        <v>45712</v>
      </c>
      <c r="E3574" s="258" t="str">
        <f>작성용!B3571</f>
        <v>KB손해보험(LT)</v>
      </c>
      <c r="F3574" s="258" t="str">
        <f>작성용!C3571</f>
        <v>재평가</v>
      </c>
      <c r="G3574" s="258" t="str">
        <f>작성용!D3571</f>
        <v>신한행복울타리BTL사모특별자산투자신탁</v>
      </c>
      <c r="H3574" s="259" t="str">
        <f>작성용!E3571</f>
        <v>KBP2016060086</v>
      </c>
      <c r="I3574" s="258" t="str">
        <f>작성용!F3571</f>
        <v>B02</v>
      </c>
      <c r="J3574" s="258">
        <f>작성용!G3571</f>
        <v>0</v>
      </c>
      <c r="K3574" s="258" t="str">
        <f>작성용!H3571</f>
        <v>-</v>
      </c>
      <c r="L3574" s="258" t="str">
        <f>작성용!N3571</f>
        <v xml:space="preserve">분기 </v>
      </c>
      <c r="M3574" s="257" t="str">
        <f>작성용!U3571</f>
        <v>2025.03.31</v>
      </c>
      <c r="N3574" s="257" t="str">
        <f>작성용!V3571</f>
        <v>룩스루</v>
      </c>
      <c r="O3574" s="257" t="str">
        <f>작성용!W3571</f>
        <v>룩스루</v>
      </c>
      <c r="P3574" s="257" t="str">
        <f>작성용!X3571</f>
        <v>-</v>
      </c>
      <c r="Q3574" s="258" t="str">
        <f>작성용!AD3571</f>
        <v>대체평가3사업본부</v>
      </c>
      <c r="R3574" s="260">
        <f>작성용!AE3571</f>
        <v>0</v>
      </c>
      <c r="S3574" s="258" t="str">
        <f>작성용!AF3571</f>
        <v>대체평가3사업본부</v>
      </c>
      <c r="T3574" s="285" t="str">
        <f>작성용!AG3571</f>
        <v>-</v>
      </c>
      <c r="U3574" s="285" t="str">
        <f>작성용!AH3571</f>
        <v>-</v>
      </c>
      <c r="V3574" s="284">
        <f>작성용!AA3571</f>
        <v>202503</v>
      </c>
      <c r="W3574" s="258" t="str">
        <f>작성용!AC3571</f>
        <v>[T]기타보험기관[1본부]</v>
      </c>
      <c r="X3574" s="258" t="str">
        <f>작성용!O3571</f>
        <v xml:space="preserve">최서희선임 </v>
      </c>
      <c r="Y3574" s="258" t="str">
        <f>작성용!P3571</f>
        <v xml:space="preserve">02-2144-7421 </v>
      </c>
      <c r="Z3574" s="258" t="str">
        <f>작성용!Q3571</f>
        <v xml:space="preserve">seohee.choi@ kblife.co.kr </v>
      </c>
      <c r="AA3574" s="284" t="str">
        <f>작성용!AJ3571</f>
        <v>-</v>
      </c>
      <c r="AB3574" s="284">
        <f>작성용!AB3571</f>
        <v>0</v>
      </c>
    </row>
    <row r="3575" spans="1:28" s="11" customFormat="1" ht="16.5" customHeight="1" x14ac:dyDescent="0.3">
      <c r="A3575" s="53">
        <f>작성용!AL3572</f>
        <v>3571</v>
      </c>
      <c r="B3575" s="283" t="str">
        <f>작성용!AI3572</f>
        <v>-</v>
      </c>
      <c r="C3575" s="284" t="str">
        <f>작성용!AK3572</f>
        <v>개별종목</v>
      </c>
      <c r="D3575" s="257">
        <f>작성용!T3572</f>
        <v>45712</v>
      </c>
      <c r="E3575" s="258" t="str">
        <f>작성용!B3572</f>
        <v>KB손해보험(LT)</v>
      </c>
      <c r="F3575" s="258" t="str">
        <f>작성용!C3572</f>
        <v>재평가</v>
      </c>
      <c r="G3575" s="258" t="str">
        <f>작성용!D3572</f>
        <v>에이아이파트너스EdR유럽코어인프라1호(로스차일드인프라)</v>
      </c>
      <c r="H3575" s="259" t="str">
        <f>작성용!E3572</f>
        <v>KBP2019120218</v>
      </c>
      <c r="I3575" s="258" t="str">
        <f>작성용!F3572</f>
        <v>B02</v>
      </c>
      <c r="J3575" s="258">
        <f>작성용!G3572</f>
        <v>0</v>
      </c>
      <c r="K3575" s="258" t="str">
        <f>작성용!H3572</f>
        <v>-</v>
      </c>
      <c r="L3575" s="258" t="str">
        <f>작성용!N3572</f>
        <v xml:space="preserve">분기 </v>
      </c>
      <c r="M3575" s="257" t="str">
        <f>작성용!U3572</f>
        <v>2025.03.31</v>
      </c>
      <c r="N3575" s="257" t="str">
        <f>작성용!V3572</f>
        <v>룩스루</v>
      </c>
      <c r="O3575" s="257" t="str">
        <f>작성용!W3572</f>
        <v>룩스루</v>
      </c>
      <c r="P3575" s="257" t="str">
        <f>작성용!X3572</f>
        <v>-</v>
      </c>
      <c r="Q3575" s="258" t="str">
        <f>작성용!AD3572</f>
        <v>대체평가3사업본부</v>
      </c>
      <c r="R3575" s="260">
        <f>작성용!AE3572</f>
        <v>0</v>
      </c>
      <c r="S3575" s="258" t="str">
        <f>작성용!AF3572</f>
        <v>대체평가3사업본부</v>
      </c>
      <c r="T3575" s="285" t="str">
        <f>작성용!AG3572</f>
        <v>-</v>
      </c>
      <c r="U3575" s="285" t="str">
        <f>작성용!AH3572</f>
        <v>-</v>
      </c>
      <c r="V3575" s="284">
        <f>작성용!AA3572</f>
        <v>202503</v>
      </c>
      <c r="W3575" s="258" t="str">
        <f>작성용!AC3572</f>
        <v>[T]기타보험기관[1본부]</v>
      </c>
      <c r="X3575" s="258" t="str">
        <f>작성용!O3572</f>
        <v xml:space="preserve">최서희선임 </v>
      </c>
      <c r="Y3575" s="258" t="str">
        <f>작성용!P3572</f>
        <v xml:space="preserve">02-2144-7421 </v>
      </c>
      <c r="Z3575" s="258" t="str">
        <f>작성용!Q3572</f>
        <v xml:space="preserve">seohee.choi@ kblife.co.kr </v>
      </c>
      <c r="AA3575" s="284" t="str">
        <f>작성용!AJ3572</f>
        <v>-</v>
      </c>
      <c r="AB3575" s="284">
        <f>작성용!AB3572</f>
        <v>0</v>
      </c>
    </row>
    <row r="3576" spans="1:28" s="11" customFormat="1" ht="16.5" customHeight="1" x14ac:dyDescent="0.3">
      <c r="A3576" s="53">
        <f>작성용!AL3573</f>
        <v>3572</v>
      </c>
      <c r="B3576" s="283" t="str">
        <f>작성용!AI3573</f>
        <v>-</v>
      </c>
      <c r="C3576" s="284" t="str">
        <f>작성용!AK3573</f>
        <v>개별종목</v>
      </c>
      <c r="D3576" s="257">
        <f>작성용!T3573</f>
        <v>45712</v>
      </c>
      <c r="E3576" s="258" t="str">
        <f>작성용!B3573</f>
        <v>KB손해보험(LT)</v>
      </c>
      <c r="F3576" s="258" t="str">
        <f>작성용!C3573</f>
        <v>재평가</v>
      </c>
      <c r="G3576" s="258" t="str">
        <f>작성용!D3573</f>
        <v>이지스글로벌사모부동산투자신탁75호</v>
      </c>
      <c r="H3576" s="259" t="str">
        <f>작성용!E3573</f>
        <v>KBP2016060233</v>
      </c>
      <c r="I3576" s="258" t="str">
        <f>작성용!F3573</f>
        <v>B02</v>
      </c>
      <c r="J3576" s="258">
        <f>작성용!G3573</f>
        <v>0</v>
      </c>
      <c r="K3576" s="258" t="str">
        <f>작성용!H3573</f>
        <v>-</v>
      </c>
      <c r="L3576" s="258" t="str">
        <f>작성용!N3573</f>
        <v xml:space="preserve">분기 </v>
      </c>
      <c r="M3576" s="257" t="str">
        <f>작성용!U3573</f>
        <v>2025.03.31</v>
      </c>
      <c r="N3576" s="257" t="str">
        <f>작성용!V3573</f>
        <v>룩스루</v>
      </c>
      <c r="O3576" s="257" t="str">
        <f>작성용!W3573</f>
        <v>룩스루</v>
      </c>
      <c r="P3576" s="257" t="str">
        <f>작성용!X3573</f>
        <v>-</v>
      </c>
      <c r="Q3576" s="258" t="str">
        <f>작성용!AD3573</f>
        <v>대체평가3사업본부</v>
      </c>
      <c r="R3576" s="260">
        <f>작성용!AE3573</f>
        <v>0</v>
      </c>
      <c r="S3576" s="258" t="str">
        <f>작성용!AF3573</f>
        <v>대체평가3사업본부</v>
      </c>
      <c r="T3576" s="285" t="str">
        <f>작성용!AG3573</f>
        <v>-</v>
      </c>
      <c r="U3576" s="285" t="str">
        <f>작성용!AH3573</f>
        <v>-</v>
      </c>
      <c r="V3576" s="284">
        <f>작성용!AA3573</f>
        <v>202503</v>
      </c>
      <c r="W3576" s="258" t="str">
        <f>작성용!AC3573</f>
        <v>[T]기타보험기관[1본부]</v>
      </c>
      <c r="X3576" s="258" t="str">
        <f>작성용!O3573</f>
        <v xml:space="preserve">최서희선임 </v>
      </c>
      <c r="Y3576" s="258" t="str">
        <f>작성용!P3573</f>
        <v xml:space="preserve">02-2144-7421 </v>
      </c>
      <c r="Z3576" s="258" t="str">
        <f>작성용!Q3573</f>
        <v xml:space="preserve">seohee.choi@ kblife.co.kr </v>
      </c>
      <c r="AA3576" s="284" t="str">
        <f>작성용!AJ3573</f>
        <v>-</v>
      </c>
      <c r="AB3576" s="284">
        <f>작성용!AB3573</f>
        <v>0</v>
      </c>
    </row>
    <row r="3577" spans="1:28" s="11" customFormat="1" ht="16.5" customHeight="1" x14ac:dyDescent="0.3">
      <c r="A3577" s="53">
        <f>작성용!AL3574</f>
        <v>3573</v>
      </c>
      <c r="B3577" s="283" t="str">
        <f>작성용!AI3574</f>
        <v>-</v>
      </c>
      <c r="C3577" s="284" t="str">
        <f>작성용!AK3574</f>
        <v>개별종목</v>
      </c>
      <c r="D3577" s="257">
        <f>작성용!T3574</f>
        <v>45712</v>
      </c>
      <c r="E3577" s="258" t="str">
        <f>작성용!B3574</f>
        <v>KB손해보험(LT)</v>
      </c>
      <c r="F3577" s="258" t="str">
        <f>작성용!C3574</f>
        <v>재평가</v>
      </c>
      <c r="G3577" s="258" t="str">
        <f>작성용!D3574</f>
        <v>이지스글로벌전문투자형사모부동산투자신탁109-2호</v>
      </c>
      <c r="H3577" s="259" t="str">
        <f>작성용!E3574</f>
        <v>KBP2022090127</v>
      </c>
      <c r="I3577" s="258" t="str">
        <f>작성용!F3574</f>
        <v>B02</v>
      </c>
      <c r="J3577" s="258">
        <f>작성용!G3574</f>
        <v>0</v>
      </c>
      <c r="K3577" s="258" t="str">
        <f>작성용!H3574</f>
        <v>-</v>
      </c>
      <c r="L3577" s="258" t="str">
        <f>작성용!N3574</f>
        <v xml:space="preserve">분기 </v>
      </c>
      <c r="M3577" s="257" t="str">
        <f>작성용!U3574</f>
        <v>2025.03.31</v>
      </c>
      <c r="N3577" s="257" t="str">
        <f>작성용!V3574</f>
        <v>룩스루</v>
      </c>
      <c r="O3577" s="257" t="str">
        <f>작성용!W3574</f>
        <v>룩스루</v>
      </c>
      <c r="P3577" s="257" t="str">
        <f>작성용!X3574</f>
        <v>-</v>
      </c>
      <c r="Q3577" s="258" t="str">
        <f>작성용!AD3574</f>
        <v>대체평가3사업본부</v>
      </c>
      <c r="R3577" s="260">
        <f>작성용!AE3574</f>
        <v>0</v>
      </c>
      <c r="S3577" s="258" t="str">
        <f>작성용!AF3574</f>
        <v>대체평가3사업본부</v>
      </c>
      <c r="T3577" s="285" t="str">
        <f>작성용!AG3574</f>
        <v>-</v>
      </c>
      <c r="U3577" s="285" t="str">
        <f>작성용!AH3574</f>
        <v>-</v>
      </c>
      <c r="V3577" s="284">
        <f>작성용!AA3574</f>
        <v>202503</v>
      </c>
      <c r="W3577" s="258" t="str">
        <f>작성용!AC3574</f>
        <v>[T]기타보험기관[1본부]</v>
      </c>
      <c r="X3577" s="258" t="str">
        <f>작성용!O3574</f>
        <v xml:space="preserve">최서희선임 </v>
      </c>
      <c r="Y3577" s="258" t="str">
        <f>작성용!P3574</f>
        <v xml:space="preserve">02-2144-7421 </v>
      </c>
      <c r="Z3577" s="258" t="str">
        <f>작성용!Q3574</f>
        <v xml:space="preserve">seohee.choi@ kblife.co.kr </v>
      </c>
      <c r="AA3577" s="284" t="str">
        <f>작성용!AJ3574</f>
        <v>-</v>
      </c>
      <c r="AB3577" s="284">
        <f>작성용!AB3574</f>
        <v>0</v>
      </c>
    </row>
    <row r="3578" spans="1:28" s="11" customFormat="1" ht="16.5" customHeight="1" x14ac:dyDescent="0.3">
      <c r="A3578" s="53">
        <f>작성용!AL3575</f>
        <v>3574</v>
      </c>
      <c r="B3578" s="283" t="str">
        <f>작성용!AI3575</f>
        <v>-</v>
      </c>
      <c r="C3578" s="284" t="str">
        <f>작성용!AK3575</f>
        <v>개별종목</v>
      </c>
      <c r="D3578" s="257">
        <f>작성용!T3575</f>
        <v>45712</v>
      </c>
      <c r="E3578" s="258" t="str">
        <f>작성용!B3575</f>
        <v>KB손해보험(LT)</v>
      </c>
      <c r="F3578" s="258" t="str">
        <f>작성용!C3575</f>
        <v>재평가</v>
      </c>
      <c r="G3578" s="258" t="str">
        <f>작성용!D3575</f>
        <v>이지스미국전문투자형사모부동산자투자신탁98-1호</v>
      </c>
      <c r="H3578" s="259" t="str">
        <f>작성용!E3575</f>
        <v>KBP2017090044</v>
      </c>
      <c r="I3578" s="258" t="str">
        <f>작성용!F3575</f>
        <v>B02</v>
      </c>
      <c r="J3578" s="258">
        <f>작성용!G3575</f>
        <v>0</v>
      </c>
      <c r="K3578" s="258" t="str">
        <f>작성용!H3575</f>
        <v>-</v>
      </c>
      <c r="L3578" s="258" t="str">
        <f>작성용!N3575</f>
        <v xml:space="preserve">분기 </v>
      </c>
      <c r="M3578" s="257" t="str">
        <f>작성용!U3575</f>
        <v>2025.03.31</v>
      </c>
      <c r="N3578" s="257" t="str">
        <f>작성용!V3575</f>
        <v>룩스루</v>
      </c>
      <c r="O3578" s="257" t="str">
        <f>작성용!W3575</f>
        <v>룩스루</v>
      </c>
      <c r="P3578" s="257" t="str">
        <f>작성용!X3575</f>
        <v>-</v>
      </c>
      <c r="Q3578" s="258" t="str">
        <f>작성용!AD3575</f>
        <v>대체평가3사업본부</v>
      </c>
      <c r="R3578" s="260">
        <f>작성용!AE3575</f>
        <v>0</v>
      </c>
      <c r="S3578" s="258" t="str">
        <f>작성용!AF3575</f>
        <v>대체평가3사업본부</v>
      </c>
      <c r="T3578" s="285" t="str">
        <f>작성용!AG3575</f>
        <v>-</v>
      </c>
      <c r="U3578" s="285" t="str">
        <f>작성용!AH3575</f>
        <v>-</v>
      </c>
      <c r="V3578" s="284">
        <f>작성용!AA3575</f>
        <v>202503</v>
      </c>
      <c r="W3578" s="258" t="str">
        <f>작성용!AC3575</f>
        <v>[T]기타보험기관[1본부]</v>
      </c>
      <c r="X3578" s="258" t="str">
        <f>작성용!O3575</f>
        <v xml:space="preserve">최서희선임 </v>
      </c>
      <c r="Y3578" s="258" t="str">
        <f>작성용!P3575</f>
        <v xml:space="preserve">02-2144-7421 </v>
      </c>
      <c r="Z3578" s="258" t="str">
        <f>작성용!Q3575</f>
        <v xml:space="preserve">seohee.choi@ kblife.co.kr </v>
      </c>
      <c r="AA3578" s="284" t="str">
        <f>작성용!AJ3575</f>
        <v>-</v>
      </c>
      <c r="AB3578" s="284">
        <f>작성용!AB3575</f>
        <v>0</v>
      </c>
    </row>
    <row r="3579" spans="1:28" s="11" customFormat="1" ht="16.5" customHeight="1" x14ac:dyDescent="0.3">
      <c r="A3579" s="53">
        <f>작성용!AL3576</f>
        <v>3575</v>
      </c>
      <c r="B3579" s="283" t="str">
        <f>작성용!AI3576</f>
        <v>-</v>
      </c>
      <c r="C3579" s="284" t="str">
        <f>작성용!AK3576</f>
        <v>개별종목</v>
      </c>
      <c r="D3579" s="257">
        <f>작성용!T3576</f>
        <v>45712</v>
      </c>
      <c r="E3579" s="258" t="str">
        <f>작성용!B3576</f>
        <v>KB손해보험(LT)</v>
      </c>
      <c r="F3579" s="258" t="str">
        <f>작성용!C3576</f>
        <v>재평가</v>
      </c>
      <c r="G3579" s="258" t="str">
        <f>작성용!D3576</f>
        <v>이지스미국전문투자형사모부동산투자신탁83호</v>
      </c>
      <c r="H3579" s="259" t="str">
        <f>작성용!E3576</f>
        <v>KBP2016060407</v>
      </c>
      <c r="I3579" s="258" t="str">
        <f>작성용!F3576</f>
        <v>B02</v>
      </c>
      <c r="J3579" s="258">
        <f>작성용!G3576</f>
        <v>0</v>
      </c>
      <c r="K3579" s="258" t="str">
        <f>작성용!H3576</f>
        <v>-</v>
      </c>
      <c r="L3579" s="258" t="str">
        <f>작성용!N3576</f>
        <v xml:space="preserve">분기 </v>
      </c>
      <c r="M3579" s="257" t="str">
        <f>작성용!U3576</f>
        <v>2025.03.31</v>
      </c>
      <c r="N3579" s="257" t="str">
        <f>작성용!V3576</f>
        <v>룩스루</v>
      </c>
      <c r="O3579" s="257" t="str">
        <f>작성용!W3576</f>
        <v>룩스루</v>
      </c>
      <c r="P3579" s="257" t="str">
        <f>작성용!X3576</f>
        <v>-</v>
      </c>
      <c r="Q3579" s="258" t="str">
        <f>작성용!AD3576</f>
        <v>대체평가3사업본부</v>
      </c>
      <c r="R3579" s="260">
        <f>작성용!AE3576</f>
        <v>0</v>
      </c>
      <c r="S3579" s="258" t="str">
        <f>작성용!AF3576</f>
        <v>대체평가3사업본부</v>
      </c>
      <c r="T3579" s="285" t="str">
        <f>작성용!AG3576</f>
        <v>-</v>
      </c>
      <c r="U3579" s="285" t="str">
        <f>작성용!AH3576</f>
        <v>-</v>
      </c>
      <c r="V3579" s="284">
        <f>작성용!AA3576</f>
        <v>202503</v>
      </c>
      <c r="W3579" s="258" t="str">
        <f>작성용!AC3576</f>
        <v>[T]기타보험기관[1본부]</v>
      </c>
      <c r="X3579" s="258" t="str">
        <f>작성용!O3576</f>
        <v xml:space="preserve">최서희선임 </v>
      </c>
      <c r="Y3579" s="258" t="str">
        <f>작성용!P3576</f>
        <v xml:space="preserve">02-2144-7421 </v>
      </c>
      <c r="Z3579" s="258" t="str">
        <f>작성용!Q3576</f>
        <v xml:space="preserve">seohee.choi@ kblife.co.kr </v>
      </c>
      <c r="AA3579" s="284" t="str">
        <f>작성용!AJ3576</f>
        <v>-</v>
      </c>
      <c r="AB3579" s="284">
        <f>작성용!AB3576</f>
        <v>0</v>
      </c>
    </row>
    <row r="3580" spans="1:28" s="11" customFormat="1" ht="16.5" customHeight="1" x14ac:dyDescent="0.3">
      <c r="A3580" s="53">
        <f>작성용!AL3577</f>
        <v>3576</v>
      </c>
      <c r="B3580" s="283" t="str">
        <f>작성용!AI3577</f>
        <v>-</v>
      </c>
      <c r="C3580" s="284" t="str">
        <f>작성용!AK3577</f>
        <v>개별종목</v>
      </c>
      <c r="D3580" s="257">
        <f>작성용!T3577</f>
        <v>45712</v>
      </c>
      <c r="E3580" s="258" t="str">
        <f>작성용!B3577</f>
        <v>KB손해보험(LT)</v>
      </c>
      <c r="F3580" s="258" t="str">
        <f>작성용!C3577</f>
        <v>재평가</v>
      </c>
      <c r="G3580" s="258" t="str">
        <f>작성용!D3577</f>
        <v>칸서스에스에이치뉴딜인프라1호</v>
      </c>
      <c r="H3580" s="259" t="str">
        <f>작성용!E3577</f>
        <v>KBP2021090015</v>
      </c>
      <c r="I3580" s="258" t="str">
        <f>작성용!F3577</f>
        <v>B02</v>
      </c>
      <c r="J3580" s="258">
        <f>작성용!G3577</f>
        <v>0</v>
      </c>
      <c r="K3580" s="258" t="str">
        <f>작성용!H3577</f>
        <v>-</v>
      </c>
      <c r="L3580" s="258" t="str">
        <f>작성용!N3577</f>
        <v xml:space="preserve">분기 </v>
      </c>
      <c r="M3580" s="257" t="str">
        <f>작성용!U3577</f>
        <v>2025.03.31</v>
      </c>
      <c r="N3580" s="257" t="str">
        <f>작성용!V3577</f>
        <v>룩스루</v>
      </c>
      <c r="O3580" s="257" t="str">
        <f>작성용!W3577</f>
        <v>룩스루</v>
      </c>
      <c r="P3580" s="257" t="str">
        <f>작성용!X3577</f>
        <v>-</v>
      </c>
      <c r="Q3580" s="258" t="str">
        <f>작성용!AD3577</f>
        <v>대체평가3사업본부</v>
      </c>
      <c r="R3580" s="260">
        <f>작성용!AE3577</f>
        <v>0</v>
      </c>
      <c r="S3580" s="258" t="str">
        <f>작성용!AF3577</f>
        <v>대체평가3사업본부</v>
      </c>
      <c r="T3580" s="285" t="str">
        <f>작성용!AG3577</f>
        <v>-</v>
      </c>
      <c r="U3580" s="285" t="str">
        <f>작성용!AH3577</f>
        <v>-</v>
      </c>
      <c r="V3580" s="284">
        <f>작성용!AA3577</f>
        <v>202503</v>
      </c>
      <c r="W3580" s="258" t="str">
        <f>작성용!AC3577</f>
        <v>[T]기타보험기관[1본부]</v>
      </c>
      <c r="X3580" s="258" t="str">
        <f>작성용!O3577</f>
        <v xml:space="preserve">최서희선임 </v>
      </c>
      <c r="Y3580" s="258" t="str">
        <f>작성용!P3577</f>
        <v xml:space="preserve">02-2144-7421 </v>
      </c>
      <c r="Z3580" s="258" t="str">
        <f>작성용!Q3577</f>
        <v xml:space="preserve">seohee.choi@ kblife.co.kr </v>
      </c>
      <c r="AA3580" s="284" t="str">
        <f>작성용!AJ3577</f>
        <v>-</v>
      </c>
      <c r="AB3580" s="284">
        <f>작성용!AB3577</f>
        <v>0</v>
      </c>
    </row>
    <row r="3581" spans="1:28" s="11" customFormat="1" ht="16.5" customHeight="1" x14ac:dyDescent="0.3">
      <c r="A3581" s="53">
        <f>작성용!AL3578</f>
        <v>3577</v>
      </c>
      <c r="B3581" s="283" t="str">
        <f>작성용!AI3578</f>
        <v>-</v>
      </c>
      <c r="C3581" s="284" t="str">
        <f>작성용!AK3578</f>
        <v>개별종목</v>
      </c>
      <c r="D3581" s="257">
        <f>작성용!T3578</f>
        <v>45712</v>
      </c>
      <c r="E3581" s="258" t="str">
        <f>작성용!B3578</f>
        <v>KB손해보험(LT)</v>
      </c>
      <c r="F3581" s="258" t="str">
        <f>작성용!C3578</f>
        <v>재평가</v>
      </c>
      <c r="G3581" s="258" t="str">
        <f>작성용!D3578</f>
        <v>플랫폼파트너스유럽인프라대출사모특별자산투자신탁1호</v>
      </c>
      <c r="H3581" s="259" t="str">
        <f>작성용!E3578</f>
        <v>KBP2020120034</v>
      </c>
      <c r="I3581" s="258" t="str">
        <f>작성용!F3578</f>
        <v>B02</v>
      </c>
      <c r="J3581" s="258">
        <f>작성용!G3578</f>
        <v>0</v>
      </c>
      <c r="K3581" s="258" t="str">
        <f>작성용!H3578</f>
        <v>-</v>
      </c>
      <c r="L3581" s="258" t="str">
        <f>작성용!N3578</f>
        <v xml:space="preserve">분기 </v>
      </c>
      <c r="M3581" s="257" t="str">
        <f>작성용!U3578</f>
        <v>2025.03.31</v>
      </c>
      <c r="N3581" s="257" t="str">
        <f>작성용!V3578</f>
        <v>룩스루</v>
      </c>
      <c r="O3581" s="257" t="str">
        <f>작성용!W3578</f>
        <v>룩스루</v>
      </c>
      <c r="P3581" s="257" t="str">
        <f>작성용!X3578</f>
        <v>-</v>
      </c>
      <c r="Q3581" s="258" t="str">
        <f>작성용!AD3578</f>
        <v>대체평가3사업본부</v>
      </c>
      <c r="R3581" s="260">
        <f>작성용!AE3578</f>
        <v>0</v>
      </c>
      <c r="S3581" s="258" t="str">
        <f>작성용!AF3578</f>
        <v>대체평가3사업본부</v>
      </c>
      <c r="T3581" s="285" t="str">
        <f>작성용!AG3578</f>
        <v>-</v>
      </c>
      <c r="U3581" s="285" t="str">
        <f>작성용!AH3578</f>
        <v>-</v>
      </c>
      <c r="V3581" s="284">
        <f>작성용!AA3578</f>
        <v>202503</v>
      </c>
      <c r="W3581" s="258" t="str">
        <f>작성용!AC3578</f>
        <v>[T]기타보험기관[1본부]</v>
      </c>
      <c r="X3581" s="258" t="str">
        <f>작성용!O3578</f>
        <v xml:space="preserve">최서희선임 </v>
      </c>
      <c r="Y3581" s="258" t="str">
        <f>작성용!P3578</f>
        <v xml:space="preserve">02-2144-7421 </v>
      </c>
      <c r="Z3581" s="258" t="str">
        <f>작성용!Q3578</f>
        <v xml:space="preserve">seohee.choi@ kblife.co.kr </v>
      </c>
      <c r="AA3581" s="284" t="str">
        <f>작성용!AJ3578</f>
        <v>-</v>
      </c>
      <c r="AB3581" s="284">
        <f>작성용!AB3578</f>
        <v>0</v>
      </c>
    </row>
    <row r="3582" spans="1:28" s="11" customFormat="1" ht="16.5" customHeight="1" x14ac:dyDescent="0.3">
      <c r="A3582" s="53">
        <f>작성용!AL3579</f>
        <v>3578</v>
      </c>
      <c r="B3582" s="283" t="str">
        <f>작성용!AI3579</f>
        <v>-</v>
      </c>
      <c r="C3582" s="284" t="str">
        <f>작성용!AK3579</f>
        <v>개별종목</v>
      </c>
      <c r="D3582" s="257">
        <f>작성용!T3579</f>
        <v>45712</v>
      </c>
      <c r="E3582" s="258" t="str">
        <f>작성용!B3579</f>
        <v>KB손해보험(LT)</v>
      </c>
      <c r="F3582" s="258" t="str">
        <f>작성용!C3579</f>
        <v>재평가</v>
      </c>
      <c r="G3582" s="258" t="str">
        <f>작성용!D3579</f>
        <v>한강US전문투자형사모부동산투자신탁2호</v>
      </c>
      <c r="H3582" s="259" t="str">
        <f>작성용!E3579</f>
        <v>KBP2017090076</v>
      </c>
      <c r="I3582" s="258" t="str">
        <f>작성용!F3579</f>
        <v>B02</v>
      </c>
      <c r="J3582" s="258">
        <f>작성용!G3579</f>
        <v>0</v>
      </c>
      <c r="K3582" s="258" t="str">
        <f>작성용!H3579</f>
        <v>-</v>
      </c>
      <c r="L3582" s="258" t="str">
        <f>작성용!N3579</f>
        <v xml:space="preserve">분기 </v>
      </c>
      <c r="M3582" s="257" t="str">
        <f>작성용!U3579</f>
        <v>2025.03.31</v>
      </c>
      <c r="N3582" s="257" t="str">
        <f>작성용!V3579</f>
        <v>룩스루</v>
      </c>
      <c r="O3582" s="257" t="str">
        <f>작성용!W3579</f>
        <v>룩스루</v>
      </c>
      <c r="P3582" s="257" t="str">
        <f>작성용!X3579</f>
        <v>-</v>
      </c>
      <c r="Q3582" s="258" t="str">
        <f>작성용!AD3579</f>
        <v>대체평가3사업본부</v>
      </c>
      <c r="R3582" s="260">
        <f>작성용!AE3579</f>
        <v>0</v>
      </c>
      <c r="S3582" s="258" t="str">
        <f>작성용!AF3579</f>
        <v>대체평가3사업본부</v>
      </c>
      <c r="T3582" s="285" t="str">
        <f>작성용!AG3579</f>
        <v>-</v>
      </c>
      <c r="U3582" s="285" t="str">
        <f>작성용!AH3579</f>
        <v>-</v>
      </c>
      <c r="V3582" s="284">
        <f>작성용!AA3579</f>
        <v>202503</v>
      </c>
      <c r="W3582" s="258" t="str">
        <f>작성용!AC3579</f>
        <v>[T]기타보험기관[1본부]</v>
      </c>
      <c r="X3582" s="258" t="str">
        <f>작성용!O3579</f>
        <v xml:space="preserve">최서희선임 </v>
      </c>
      <c r="Y3582" s="258" t="str">
        <f>작성용!P3579</f>
        <v xml:space="preserve">02-2144-7421 </v>
      </c>
      <c r="Z3582" s="258" t="str">
        <f>작성용!Q3579</f>
        <v xml:space="preserve">seohee.choi@ kblife.co.kr </v>
      </c>
      <c r="AA3582" s="284" t="str">
        <f>작성용!AJ3579</f>
        <v>-</v>
      </c>
      <c r="AB3582" s="284">
        <f>작성용!AB3579</f>
        <v>0</v>
      </c>
    </row>
    <row r="3583" spans="1:28" s="11" customFormat="1" ht="16.5" customHeight="1" x14ac:dyDescent="0.3">
      <c r="A3583" s="53">
        <f>작성용!AL3580</f>
        <v>3579</v>
      </c>
      <c r="B3583" s="283" t="str">
        <f>작성용!AI3580</f>
        <v>-</v>
      </c>
      <c r="C3583" s="284" t="str">
        <f>작성용!AK3580</f>
        <v>개별종목</v>
      </c>
      <c r="D3583" s="257">
        <f>작성용!T3580</f>
        <v>45712</v>
      </c>
      <c r="E3583" s="258" t="str">
        <f>작성용!B3580</f>
        <v>KB손해보험(LT)</v>
      </c>
      <c r="F3583" s="258" t="str">
        <f>작성용!C3580</f>
        <v>재평가</v>
      </c>
      <c r="G3583" s="258" t="str">
        <f>작성용!D3580</f>
        <v>한국사모BTL인프라특별자산1호</v>
      </c>
      <c r="H3583" s="259" t="str">
        <f>작성용!E3580</f>
        <v>KBP2019120023</v>
      </c>
      <c r="I3583" s="258" t="str">
        <f>작성용!F3580</f>
        <v>B02</v>
      </c>
      <c r="J3583" s="258">
        <f>작성용!G3580</f>
        <v>0</v>
      </c>
      <c r="K3583" s="258" t="str">
        <f>작성용!H3580</f>
        <v>-</v>
      </c>
      <c r="L3583" s="258" t="str">
        <f>작성용!N3580</f>
        <v xml:space="preserve">분기 </v>
      </c>
      <c r="M3583" s="257" t="str">
        <f>작성용!U3580</f>
        <v>2025.03.31</v>
      </c>
      <c r="N3583" s="257" t="str">
        <f>작성용!V3580</f>
        <v>룩스루</v>
      </c>
      <c r="O3583" s="257" t="str">
        <f>작성용!W3580</f>
        <v>룩스루</v>
      </c>
      <c r="P3583" s="257" t="str">
        <f>작성용!X3580</f>
        <v>-</v>
      </c>
      <c r="Q3583" s="258" t="str">
        <f>작성용!AD3580</f>
        <v>대체평가3사업본부</v>
      </c>
      <c r="R3583" s="260">
        <f>작성용!AE3580</f>
        <v>0</v>
      </c>
      <c r="S3583" s="258" t="str">
        <f>작성용!AF3580</f>
        <v>대체평가3사업본부</v>
      </c>
      <c r="T3583" s="285" t="str">
        <f>작성용!AG3580</f>
        <v>-</v>
      </c>
      <c r="U3583" s="285" t="str">
        <f>작성용!AH3580</f>
        <v>-</v>
      </c>
      <c r="V3583" s="284">
        <f>작성용!AA3580</f>
        <v>202503</v>
      </c>
      <c r="W3583" s="258" t="str">
        <f>작성용!AC3580</f>
        <v>[T]기타보험기관[1본부]</v>
      </c>
      <c r="X3583" s="258" t="str">
        <f>작성용!O3580</f>
        <v xml:space="preserve">최서희선임 </v>
      </c>
      <c r="Y3583" s="258" t="str">
        <f>작성용!P3580</f>
        <v xml:space="preserve">02-2144-7421 </v>
      </c>
      <c r="Z3583" s="258" t="str">
        <f>작성용!Q3580</f>
        <v xml:space="preserve">seohee.choi@ kblife.co.kr </v>
      </c>
      <c r="AA3583" s="284" t="str">
        <f>작성용!AJ3580</f>
        <v>-</v>
      </c>
      <c r="AB3583" s="284">
        <f>작성용!AB3580</f>
        <v>0</v>
      </c>
    </row>
    <row r="3584" spans="1:28" s="11" customFormat="1" ht="16.5" customHeight="1" x14ac:dyDescent="0.3">
      <c r="A3584" s="53">
        <f>작성용!AL3581</f>
        <v>3580</v>
      </c>
      <c r="B3584" s="283" t="str">
        <f>작성용!AI3581</f>
        <v>-</v>
      </c>
      <c r="C3584" s="284" t="str">
        <f>작성용!AK3581</f>
        <v>개별종목</v>
      </c>
      <c r="D3584" s="257">
        <f>작성용!T3581</f>
        <v>45712</v>
      </c>
      <c r="E3584" s="258" t="str">
        <f>작성용!B3581</f>
        <v>KB손해보험(LT)</v>
      </c>
      <c r="F3584" s="258" t="str">
        <f>작성용!C3581</f>
        <v>재평가</v>
      </c>
      <c r="G3584" s="258" t="str">
        <f>작성용!D3581</f>
        <v>한화DEBTSTRATEGY전문투자형사모부동산투자신탁17호</v>
      </c>
      <c r="H3584" s="259" t="str">
        <f>작성용!E3581</f>
        <v>KBP2019060016</v>
      </c>
      <c r="I3584" s="258" t="str">
        <f>작성용!F3581</f>
        <v>B02</v>
      </c>
      <c r="J3584" s="258">
        <f>작성용!G3581</f>
        <v>0</v>
      </c>
      <c r="K3584" s="258" t="str">
        <f>작성용!H3581</f>
        <v>-</v>
      </c>
      <c r="L3584" s="258" t="str">
        <f>작성용!N3581</f>
        <v xml:space="preserve">분기 </v>
      </c>
      <c r="M3584" s="257" t="str">
        <f>작성용!U3581</f>
        <v>2025.03.31</v>
      </c>
      <c r="N3584" s="257" t="str">
        <f>작성용!V3581</f>
        <v>룩스루</v>
      </c>
      <c r="O3584" s="257" t="str">
        <f>작성용!W3581</f>
        <v>룩스루</v>
      </c>
      <c r="P3584" s="257" t="str">
        <f>작성용!X3581</f>
        <v>-</v>
      </c>
      <c r="Q3584" s="258" t="str">
        <f>작성용!AD3581</f>
        <v>대체평가3사업본부</v>
      </c>
      <c r="R3584" s="260">
        <f>작성용!AE3581</f>
        <v>0</v>
      </c>
      <c r="S3584" s="258" t="str">
        <f>작성용!AF3581</f>
        <v>대체평가3사업본부</v>
      </c>
      <c r="T3584" s="285" t="str">
        <f>작성용!AG3581</f>
        <v>-</v>
      </c>
      <c r="U3584" s="285" t="str">
        <f>작성용!AH3581</f>
        <v>-</v>
      </c>
      <c r="V3584" s="284">
        <f>작성용!AA3581</f>
        <v>202503</v>
      </c>
      <c r="W3584" s="258" t="str">
        <f>작성용!AC3581</f>
        <v>[T]기타보험기관[1본부]</v>
      </c>
      <c r="X3584" s="258" t="str">
        <f>작성용!O3581</f>
        <v xml:space="preserve">최서희선임 </v>
      </c>
      <c r="Y3584" s="258" t="str">
        <f>작성용!P3581</f>
        <v xml:space="preserve">02-2144-7421 </v>
      </c>
      <c r="Z3584" s="258" t="str">
        <f>작성용!Q3581</f>
        <v xml:space="preserve">seohee.choi@ kblife.co.kr </v>
      </c>
      <c r="AA3584" s="284" t="str">
        <f>작성용!AJ3581</f>
        <v>-</v>
      </c>
      <c r="AB3584" s="284">
        <f>작성용!AB3581</f>
        <v>0</v>
      </c>
    </row>
    <row r="3585" spans="1:28" s="11" customFormat="1" ht="16.5" customHeight="1" x14ac:dyDescent="0.3">
      <c r="A3585" s="53">
        <f>작성용!AL3582</f>
        <v>3581</v>
      </c>
      <c r="B3585" s="283" t="str">
        <f>작성용!AI3582</f>
        <v>-</v>
      </c>
      <c r="C3585" s="284" t="str">
        <f>작성용!AK3582</f>
        <v>개별종목</v>
      </c>
      <c r="D3585" s="257">
        <f>작성용!T3582</f>
        <v>45712</v>
      </c>
      <c r="E3585" s="258" t="str">
        <f>작성용!B3582</f>
        <v>KB손해보험(LT)</v>
      </c>
      <c r="F3585" s="258" t="str">
        <f>작성용!C3582</f>
        <v>재평가</v>
      </c>
      <c r="G3585" s="258" t="str">
        <f>작성용!D3582</f>
        <v>한화미국주차PPP사모특별자산투자신탁1-1호</v>
      </c>
      <c r="H3585" s="259" t="str">
        <f>작성용!E3582</f>
        <v>KBP2021120071</v>
      </c>
      <c r="I3585" s="258" t="str">
        <f>작성용!F3582</f>
        <v>B02</v>
      </c>
      <c r="J3585" s="258">
        <f>작성용!G3582</f>
        <v>0</v>
      </c>
      <c r="K3585" s="258" t="str">
        <f>작성용!H3582</f>
        <v>-</v>
      </c>
      <c r="L3585" s="258" t="str">
        <f>작성용!N3582</f>
        <v xml:space="preserve">분기 </v>
      </c>
      <c r="M3585" s="257" t="str">
        <f>작성용!U3582</f>
        <v>2025.03.31</v>
      </c>
      <c r="N3585" s="257" t="str">
        <f>작성용!V3582</f>
        <v>룩스루</v>
      </c>
      <c r="O3585" s="257" t="str">
        <f>작성용!W3582</f>
        <v>룩스루</v>
      </c>
      <c r="P3585" s="257" t="str">
        <f>작성용!X3582</f>
        <v>-</v>
      </c>
      <c r="Q3585" s="258" t="str">
        <f>작성용!AD3582</f>
        <v>대체평가3사업본부</v>
      </c>
      <c r="R3585" s="260">
        <f>작성용!AE3582</f>
        <v>0</v>
      </c>
      <c r="S3585" s="258" t="str">
        <f>작성용!AF3582</f>
        <v>대체평가3사업본부</v>
      </c>
      <c r="T3585" s="285" t="str">
        <f>작성용!AG3582</f>
        <v>-</v>
      </c>
      <c r="U3585" s="285" t="str">
        <f>작성용!AH3582</f>
        <v>-</v>
      </c>
      <c r="V3585" s="284">
        <f>작성용!AA3582</f>
        <v>202503</v>
      </c>
      <c r="W3585" s="258" t="str">
        <f>작성용!AC3582</f>
        <v>[T]기타보험기관[1본부]</v>
      </c>
      <c r="X3585" s="258" t="str">
        <f>작성용!O3582</f>
        <v xml:space="preserve">최서희선임 </v>
      </c>
      <c r="Y3585" s="258" t="str">
        <f>작성용!P3582</f>
        <v xml:space="preserve">02-2144-7421 </v>
      </c>
      <c r="Z3585" s="258" t="str">
        <f>작성용!Q3582</f>
        <v xml:space="preserve">seohee.choi@ kblife.co.kr </v>
      </c>
      <c r="AA3585" s="284" t="str">
        <f>작성용!AJ3582</f>
        <v>-</v>
      </c>
      <c r="AB3585" s="284">
        <f>작성용!AB3582</f>
        <v>0</v>
      </c>
    </row>
    <row r="3586" spans="1:28" s="11" customFormat="1" ht="16.5" customHeight="1" x14ac:dyDescent="0.3">
      <c r="A3586" s="53">
        <f>작성용!AL3583</f>
        <v>3582</v>
      </c>
      <c r="B3586" s="283" t="str">
        <f>작성용!AI3583</f>
        <v>-</v>
      </c>
      <c r="C3586" s="284" t="str">
        <f>작성용!AK3583</f>
        <v>개별종목</v>
      </c>
      <c r="D3586" s="257">
        <f>작성용!T3583</f>
        <v>45712</v>
      </c>
      <c r="E3586" s="258" t="str">
        <f>작성용!B3583</f>
        <v>KB손해보험(LT)</v>
      </c>
      <c r="F3586" s="258" t="str">
        <f>작성용!C3583</f>
        <v>재평가</v>
      </c>
      <c r="G3586" s="258" t="str">
        <f>작성용!D3583</f>
        <v>한화미국호주PPP전문투자2호</v>
      </c>
      <c r="H3586" s="259" t="str">
        <f>작성용!E3583</f>
        <v>KBP2021120348</v>
      </c>
      <c r="I3586" s="258" t="str">
        <f>작성용!F3583</f>
        <v>B02</v>
      </c>
      <c r="J3586" s="258">
        <f>작성용!G3583</f>
        <v>0</v>
      </c>
      <c r="K3586" s="258" t="str">
        <f>작성용!H3583</f>
        <v>-</v>
      </c>
      <c r="L3586" s="258" t="str">
        <f>작성용!N3583</f>
        <v xml:space="preserve">분기 </v>
      </c>
      <c r="M3586" s="257" t="str">
        <f>작성용!U3583</f>
        <v>2025.03.31</v>
      </c>
      <c r="N3586" s="257" t="str">
        <f>작성용!V3583</f>
        <v>룩스루</v>
      </c>
      <c r="O3586" s="257" t="str">
        <f>작성용!W3583</f>
        <v>룩스루</v>
      </c>
      <c r="P3586" s="257" t="str">
        <f>작성용!X3583</f>
        <v>-</v>
      </c>
      <c r="Q3586" s="258" t="str">
        <f>작성용!AD3583</f>
        <v>대체평가3사업본부</v>
      </c>
      <c r="R3586" s="260">
        <f>작성용!AE3583</f>
        <v>0</v>
      </c>
      <c r="S3586" s="258" t="str">
        <f>작성용!AF3583</f>
        <v>대체평가3사업본부</v>
      </c>
      <c r="T3586" s="285" t="str">
        <f>작성용!AG3583</f>
        <v>-</v>
      </c>
      <c r="U3586" s="285" t="str">
        <f>작성용!AH3583</f>
        <v>-</v>
      </c>
      <c r="V3586" s="284">
        <f>작성용!AA3583</f>
        <v>202503</v>
      </c>
      <c r="W3586" s="258" t="str">
        <f>작성용!AC3583</f>
        <v>[T]기타보험기관[1본부]</v>
      </c>
      <c r="X3586" s="258" t="str">
        <f>작성용!O3583</f>
        <v xml:space="preserve">최서희선임 </v>
      </c>
      <c r="Y3586" s="258" t="str">
        <f>작성용!P3583</f>
        <v xml:space="preserve">02-2144-7421 </v>
      </c>
      <c r="Z3586" s="258" t="str">
        <f>작성용!Q3583</f>
        <v xml:space="preserve">seohee.choi@ kblife.co.kr </v>
      </c>
      <c r="AA3586" s="284" t="str">
        <f>작성용!AJ3583</f>
        <v>-</v>
      </c>
      <c r="AB3586" s="284">
        <f>작성용!AB3583</f>
        <v>0</v>
      </c>
    </row>
    <row r="3587" spans="1:28" s="11" customFormat="1" ht="16.5" customHeight="1" x14ac:dyDescent="0.3">
      <c r="A3587" s="53">
        <f>작성용!AL3584</f>
        <v>3583</v>
      </c>
      <c r="B3587" s="283" t="str">
        <f>작성용!AI3584</f>
        <v>-</v>
      </c>
      <c r="C3587" s="284" t="str">
        <f>작성용!AK3584</f>
        <v>개별종목</v>
      </c>
      <c r="D3587" s="257">
        <f>작성용!T3584</f>
        <v>45712</v>
      </c>
      <c r="E3587" s="258" t="str">
        <f>작성용!B3584</f>
        <v>KB손해보험(LT)</v>
      </c>
      <c r="F3587" s="258" t="str">
        <f>작성용!C3584</f>
        <v>재평가</v>
      </c>
      <c r="G3587" s="258" t="str">
        <f>작성용!D3584</f>
        <v>한화스페인태양열전문투자형사모특별자산투자신탁1호</v>
      </c>
      <c r="H3587" s="259" t="str">
        <f>작성용!E3584</f>
        <v>KBP2018120237</v>
      </c>
      <c r="I3587" s="258" t="str">
        <f>작성용!F3584</f>
        <v>B02</v>
      </c>
      <c r="J3587" s="258">
        <f>작성용!G3584</f>
        <v>0</v>
      </c>
      <c r="K3587" s="258" t="str">
        <f>작성용!H3584</f>
        <v>-</v>
      </c>
      <c r="L3587" s="258" t="str">
        <f>작성용!N3584</f>
        <v xml:space="preserve">분기 </v>
      </c>
      <c r="M3587" s="257" t="str">
        <f>작성용!U3584</f>
        <v>2025.03.31</v>
      </c>
      <c r="N3587" s="257" t="str">
        <f>작성용!V3584</f>
        <v>룩스루</v>
      </c>
      <c r="O3587" s="257" t="str">
        <f>작성용!W3584</f>
        <v>룩스루</v>
      </c>
      <c r="P3587" s="257" t="str">
        <f>작성용!X3584</f>
        <v>-</v>
      </c>
      <c r="Q3587" s="258" t="str">
        <f>작성용!AD3584</f>
        <v>대체평가3사업본부</v>
      </c>
      <c r="R3587" s="260">
        <f>작성용!AE3584</f>
        <v>0</v>
      </c>
      <c r="S3587" s="258" t="str">
        <f>작성용!AF3584</f>
        <v>대체평가3사업본부</v>
      </c>
      <c r="T3587" s="285" t="str">
        <f>작성용!AG3584</f>
        <v>-</v>
      </c>
      <c r="U3587" s="285" t="str">
        <f>작성용!AH3584</f>
        <v>-</v>
      </c>
      <c r="V3587" s="284">
        <f>작성용!AA3584</f>
        <v>202503</v>
      </c>
      <c r="W3587" s="258" t="str">
        <f>작성용!AC3584</f>
        <v>[T]기타보험기관[1본부]</v>
      </c>
      <c r="X3587" s="258" t="str">
        <f>작성용!O3584</f>
        <v xml:space="preserve">최서희선임 </v>
      </c>
      <c r="Y3587" s="258" t="str">
        <f>작성용!P3584</f>
        <v xml:space="preserve">02-2144-7421 </v>
      </c>
      <c r="Z3587" s="258" t="str">
        <f>작성용!Q3584</f>
        <v xml:space="preserve">seohee.choi@ kblife.co.kr </v>
      </c>
      <c r="AA3587" s="284" t="str">
        <f>작성용!AJ3584</f>
        <v>-</v>
      </c>
      <c r="AB3587" s="284">
        <f>작성용!AB3584</f>
        <v>0</v>
      </c>
    </row>
    <row r="3588" spans="1:28" s="11" customFormat="1" ht="16.5" customHeight="1" x14ac:dyDescent="0.3">
      <c r="A3588" s="53">
        <f>작성용!AL3585</f>
        <v>3584</v>
      </c>
      <c r="B3588" s="283" t="str">
        <f>작성용!AI3585</f>
        <v>-</v>
      </c>
      <c r="C3588" s="284" t="str">
        <f>작성용!AK3585</f>
        <v>개별종목</v>
      </c>
      <c r="D3588" s="257">
        <f>작성용!T3585</f>
        <v>45712</v>
      </c>
      <c r="E3588" s="258" t="str">
        <f>작성용!B3585</f>
        <v>KB손해보험(LT)</v>
      </c>
      <c r="F3588" s="258" t="str">
        <f>작성용!C3585</f>
        <v>재평가</v>
      </c>
      <c r="G3588" s="258" t="str">
        <f>작성용!D3585</f>
        <v>현대STAR전문투자형사모부동산투자신탁5호</v>
      </c>
      <c r="H3588" s="259" t="str">
        <f>작성용!E3585</f>
        <v>KBP2019120121</v>
      </c>
      <c r="I3588" s="258" t="str">
        <f>작성용!F3585</f>
        <v>B02</v>
      </c>
      <c r="J3588" s="258">
        <f>작성용!G3585</f>
        <v>0</v>
      </c>
      <c r="K3588" s="258" t="str">
        <f>작성용!H3585</f>
        <v>-</v>
      </c>
      <c r="L3588" s="258" t="str">
        <f>작성용!N3585</f>
        <v xml:space="preserve">분기 </v>
      </c>
      <c r="M3588" s="257" t="str">
        <f>작성용!U3585</f>
        <v>2025.03.31</v>
      </c>
      <c r="N3588" s="257" t="str">
        <f>작성용!V3585</f>
        <v>룩스루</v>
      </c>
      <c r="O3588" s="257" t="str">
        <f>작성용!W3585</f>
        <v>룩스루</v>
      </c>
      <c r="P3588" s="257" t="str">
        <f>작성용!X3585</f>
        <v>-</v>
      </c>
      <c r="Q3588" s="258" t="str">
        <f>작성용!AD3585</f>
        <v>대체평가3사업본부</v>
      </c>
      <c r="R3588" s="260">
        <f>작성용!AE3585</f>
        <v>0</v>
      </c>
      <c r="S3588" s="258" t="str">
        <f>작성용!AF3585</f>
        <v>대체평가3사업본부</v>
      </c>
      <c r="T3588" s="285" t="str">
        <f>작성용!AG3585</f>
        <v>-</v>
      </c>
      <c r="U3588" s="285" t="str">
        <f>작성용!AH3585</f>
        <v>-</v>
      </c>
      <c r="V3588" s="284">
        <f>작성용!AA3585</f>
        <v>202503</v>
      </c>
      <c r="W3588" s="258" t="str">
        <f>작성용!AC3585</f>
        <v>[T]기타보험기관[1본부]</v>
      </c>
      <c r="X3588" s="258" t="str">
        <f>작성용!O3585</f>
        <v xml:space="preserve">최서희선임 </v>
      </c>
      <c r="Y3588" s="258" t="str">
        <f>작성용!P3585</f>
        <v xml:space="preserve">02-2144-7421 </v>
      </c>
      <c r="Z3588" s="258" t="str">
        <f>작성용!Q3585</f>
        <v xml:space="preserve">seohee.choi@ kblife.co.kr </v>
      </c>
      <c r="AA3588" s="284" t="str">
        <f>작성용!AJ3585</f>
        <v>-</v>
      </c>
      <c r="AB3588" s="284">
        <f>작성용!AB3585</f>
        <v>0</v>
      </c>
    </row>
    <row r="3589" spans="1:28" s="11" customFormat="1" ht="16.5" customHeight="1" x14ac:dyDescent="0.3">
      <c r="A3589" s="53">
        <f>작성용!AL3586</f>
        <v>3585</v>
      </c>
      <c r="B3589" s="283" t="str">
        <f>작성용!AI3586</f>
        <v>-</v>
      </c>
      <c r="C3589" s="284" t="str">
        <f>작성용!AK3586</f>
        <v>개별종목</v>
      </c>
      <c r="D3589" s="257">
        <f>작성용!T3586</f>
        <v>45712</v>
      </c>
      <c r="E3589" s="258" t="str">
        <f>작성용!B3586</f>
        <v>KB손해보험(LT)</v>
      </c>
      <c r="F3589" s="258" t="str">
        <f>작성용!C3586</f>
        <v>재평가</v>
      </c>
      <c r="G3589" s="258" t="str">
        <f>작성용!D3586</f>
        <v>현대인베스트먼트시니어론전문투자형사모특별자산투자신탁20호</v>
      </c>
      <c r="H3589" s="259" t="str">
        <f>작성용!E3586</f>
        <v>KBP2020060009</v>
      </c>
      <c r="I3589" s="258" t="str">
        <f>작성용!F3586</f>
        <v>B02</v>
      </c>
      <c r="J3589" s="258">
        <f>작성용!G3586</f>
        <v>0</v>
      </c>
      <c r="K3589" s="258" t="str">
        <f>작성용!H3586</f>
        <v>-</v>
      </c>
      <c r="L3589" s="258" t="str">
        <f>작성용!N3586</f>
        <v xml:space="preserve">분기 </v>
      </c>
      <c r="M3589" s="257" t="str">
        <f>작성용!U3586</f>
        <v>2025.03.31</v>
      </c>
      <c r="N3589" s="257" t="str">
        <f>작성용!V3586</f>
        <v>룩스루</v>
      </c>
      <c r="O3589" s="257" t="str">
        <f>작성용!W3586</f>
        <v>룩스루</v>
      </c>
      <c r="P3589" s="257" t="str">
        <f>작성용!X3586</f>
        <v>-</v>
      </c>
      <c r="Q3589" s="258" t="str">
        <f>작성용!AD3586</f>
        <v>대체평가3사업본부</v>
      </c>
      <c r="R3589" s="260">
        <f>작성용!AE3586</f>
        <v>0</v>
      </c>
      <c r="S3589" s="258" t="str">
        <f>작성용!AF3586</f>
        <v>대체평가3사업본부</v>
      </c>
      <c r="T3589" s="285" t="str">
        <f>작성용!AG3586</f>
        <v>-</v>
      </c>
      <c r="U3589" s="285" t="str">
        <f>작성용!AH3586</f>
        <v>-</v>
      </c>
      <c r="V3589" s="284">
        <f>작성용!AA3586</f>
        <v>202503</v>
      </c>
      <c r="W3589" s="258" t="str">
        <f>작성용!AC3586</f>
        <v>[T]기타보험기관[1본부]</v>
      </c>
      <c r="X3589" s="258" t="str">
        <f>작성용!O3586</f>
        <v xml:space="preserve">최서희선임 </v>
      </c>
      <c r="Y3589" s="258" t="str">
        <f>작성용!P3586</f>
        <v xml:space="preserve">02-2144-7421 </v>
      </c>
      <c r="Z3589" s="258" t="str">
        <f>작성용!Q3586</f>
        <v xml:space="preserve">seohee.choi@ kblife.co.kr </v>
      </c>
      <c r="AA3589" s="284" t="str">
        <f>작성용!AJ3586</f>
        <v>-</v>
      </c>
      <c r="AB3589" s="284">
        <f>작성용!AB3586</f>
        <v>0</v>
      </c>
    </row>
    <row r="3590" spans="1:28" s="11" customFormat="1" ht="16.5" customHeight="1" x14ac:dyDescent="0.3">
      <c r="A3590" s="53">
        <f>작성용!AL3587</f>
        <v>3586</v>
      </c>
      <c r="B3590" s="283" t="str">
        <f>작성용!AI3587</f>
        <v>-</v>
      </c>
      <c r="C3590" s="284" t="str">
        <f>작성용!AK3587</f>
        <v>개별종목</v>
      </c>
      <c r="D3590" s="257">
        <f>작성용!T3587</f>
        <v>45712</v>
      </c>
      <c r="E3590" s="258" t="str">
        <f>작성용!B3587</f>
        <v>KB손해보험(LT)</v>
      </c>
      <c r="F3590" s="258" t="str">
        <f>작성용!C3587</f>
        <v>재평가</v>
      </c>
      <c r="G3590" s="258" t="str">
        <f>작성용!D3587</f>
        <v>흥국하이클래스전문투자형사모특별자산투자신탁49호</v>
      </c>
      <c r="H3590" s="259" t="str">
        <f>작성용!E3587</f>
        <v>KBP2018120024</v>
      </c>
      <c r="I3590" s="258" t="str">
        <f>작성용!F3587</f>
        <v>B02</v>
      </c>
      <c r="J3590" s="258">
        <f>작성용!G3587</f>
        <v>0</v>
      </c>
      <c r="K3590" s="258" t="str">
        <f>작성용!H3587</f>
        <v>-</v>
      </c>
      <c r="L3590" s="258" t="str">
        <f>작성용!N3587</f>
        <v xml:space="preserve">분기 </v>
      </c>
      <c r="M3590" s="257" t="str">
        <f>작성용!U3587</f>
        <v>2025.03.31</v>
      </c>
      <c r="N3590" s="257" t="str">
        <f>작성용!V3587</f>
        <v>룩스루</v>
      </c>
      <c r="O3590" s="257" t="str">
        <f>작성용!W3587</f>
        <v>룩스루</v>
      </c>
      <c r="P3590" s="257" t="str">
        <f>작성용!X3587</f>
        <v>-</v>
      </c>
      <c r="Q3590" s="258" t="str">
        <f>작성용!AD3587</f>
        <v>대체평가3사업본부</v>
      </c>
      <c r="R3590" s="260">
        <f>작성용!AE3587</f>
        <v>0</v>
      </c>
      <c r="S3590" s="258" t="str">
        <f>작성용!AF3587</f>
        <v>대체평가3사업본부</v>
      </c>
      <c r="T3590" s="285" t="str">
        <f>작성용!AG3587</f>
        <v>-</v>
      </c>
      <c r="U3590" s="285" t="str">
        <f>작성용!AH3587</f>
        <v>-</v>
      </c>
      <c r="V3590" s="284">
        <f>작성용!AA3587</f>
        <v>202503</v>
      </c>
      <c r="W3590" s="258" t="str">
        <f>작성용!AC3587</f>
        <v>[T]기타보험기관[1본부]</v>
      </c>
      <c r="X3590" s="258" t="str">
        <f>작성용!O3587</f>
        <v xml:space="preserve">최서희선임 </v>
      </c>
      <c r="Y3590" s="258" t="str">
        <f>작성용!P3587</f>
        <v xml:space="preserve">02-2144-7421 </v>
      </c>
      <c r="Z3590" s="258" t="str">
        <f>작성용!Q3587</f>
        <v xml:space="preserve">seohee.choi@ kblife.co.kr </v>
      </c>
      <c r="AA3590" s="284" t="str">
        <f>작성용!AJ3587</f>
        <v>-</v>
      </c>
      <c r="AB3590" s="284">
        <f>작성용!AB3587</f>
        <v>0</v>
      </c>
    </row>
    <row r="3591" spans="1:28" s="11" customFormat="1" ht="16.5" customHeight="1" x14ac:dyDescent="0.3">
      <c r="A3591" s="53">
        <f>작성용!AL3588</f>
        <v>3587</v>
      </c>
      <c r="B3591" s="283" t="str">
        <f>작성용!AI3588</f>
        <v>-</v>
      </c>
      <c r="C3591" s="284" t="str">
        <f>작성용!AK3588</f>
        <v>개별종목</v>
      </c>
      <c r="D3591" s="257">
        <f>작성용!T3588</f>
        <v>45712</v>
      </c>
      <c r="E3591" s="258" t="str">
        <f>작성용!B3588</f>
        <v>KB손해보험(LT)</v>
      </c>
      <c r="F3591" s="258" t="str">
        <f>작성용!C3588</f>
        <v>재평가</v>
      </c>
      <c r="G3591" s="258" t="str">
        <f>작성용!D3588</f>
        <v>KIAMCO비티엘사모특별자산투자신탁제2호</v>
      </c>
      <c r="H3591" s="259" t="str">
        <f>작성용!E3588</f>
        <v>KBP2016060018</v>
      </c>
      <c r="I3591" s="258" t="str">
        <f>작성용!F3588</f>
        <v>B02</v>
      </c>
      <c r="J3591" s="258">
        <f>작성용!G3588</f>
        <v>0</v>
      </c>
      <c r="K3591" s="258" t="str">
        <f>작성용!H3588</f>
        <v>-</v>
      </c>
      <c r="L3591" s="258" t="str">
        <f>작성용!N3588</f>
        <v xml:space="preserve">분기 </v>
      </c>
      <c r="M3591" s="257" t="str">
        <f>작성용!U3588</f>
        <v>2025.03.31</v>
      </c>
      <c r="N3591" s="257" t="str">
        <f>작성용!V3588</f>
        <v>룩스루</v>
      </c>
      <c r="O3591" s="257" t="str">
        <f>작성용!W3588</f>
        <v>룩스루</v>
      </c>
      <c r="P3591" s="257" t="str">
        <f>작성용!X3588</f>
        <v>-</v>
      </c>
      <c r="Q3591" s="258" t="str">
        <f>작성용!AD3588</f>
        <v>대체평가3사업본부</v>
      </c>
      <c r="R3591" s="260">
        <f>작성용!AE3588</f>
        <v>0</v>
      </c>
      <c r="S3591" s="258" t="str">
        <f>작성용!AF3588</f>
        <v>대체평가3사업본부</v>
      </c>
      <c r="T3591" s="285" t="str">
        <f>작성용!AG3588</f>
        <v>-</v>
      </c>
      <c r="U3591" s="285" t="str">
        <f>작성용!AH3588</f>
        <v>-</v>
      </c>
      <c r="V3591" s="284">
        <f>작성용!AA3588</f>
        <v>202503</v>
      </c>
      <c r="W3591" s="258" t="str">
        <f>작성용!AC3588</f>
        <v>[T]기타보험기관[1본부]</v>
      </c>
      <c r="X3591" s="258" t="str">
        <f>작성용!O3588</f>
        <v xml:space="preserve">최서희선임 </v>
      </c>
      <c r="Y3591" s="258" t="str">
        <f>작성용!P3588</f>
        <v xml:space="preserve">02-2144-7421 </v>
      </c>
      <c r="Z3591" s="258" t="str">
        <f>작성용!Q3588</f>
        <v xml:space="preserve">seohee.choi@ kblife.co.kr </v>
      </c>
      <c r="AA3591" s="284" t="str">
        <f>작성용!AJ3588</f>
        <v>-</v>
      </c>
      <c r="AB3591" s="284">
        <f>작성용!AB3588</f>
        <v>0</v>
      </c>
    </row>
    <row r="3592" spans="1:28" s="11" customFormat="1" ht="16.5" customHeight="1" x14ac:dyDescent="0.3">
      <c r="A3592" s="53">
        <f>작성용!AL3589</f>
        <v>3588</v>
      </c>
      <c r="B3592" s="283" t="str">
        <f>작성용!AI3589</f>
        <v>-</v>
      </c>
      <c r="C3592" s="284" t="str">
        <f>작성용!AK3589</f>
        <v>개별종목</v>
      </c>
      <c r="D3592" s="257">
        <f>작성용!T3589</f>
        <v>45712</v>
      </c>
      <c r="E3592" s="258" t="str">
        <f>작성용!B3589</f>
        <v>KB손해보험(LT)</v>
      </c>
      <c r="F3592" s="258" t="str">
        <f>작성용!C3589</f>
        <v>재평가</v>
      </c>
      <c r="G3592" s="258" t="str">
        <f>작성용!D3589</f>
        <v>KIAMCO비티엘프로젝트사모특별자산투자신탁제3호</v>
      </c>
      <c r="H3592" s="259" t="str">
        <f>작성용!E3589</f>
        <v>KBP2016120095</v>
      </c>
      <c r="I3592" s="258" t="str">
        <f>작성용!F3589</f>
        <v>B02</v>
      </c>
      <c r="J3592" s="258">
        <f>작성용!G3589</f>
        <v>0</v>
      </c>
      <c r="K3592" s="258" t="str">
        <f>작성용!H3589</f>
        <v>-</v>
      </c>
      <c r="L3592" s="258" t="str">
        <f>작성용!N3589</f>
        <v xml:space="preserve">분기 </v>
      </c>
      <c r="M3592" s="257" t="str">
        <f>작성용!U3589</f>
        <v>2025.03.31</v>
      </c>
      <c r="N3592" s="257" t="str">
        <f>작성용!V3589</f>
        <v>룩스루</v>
      </c>
      <c r="O3592" s="257" t="str">
        <f>작성용!W3589</f>
        <v>룩스루</v>
      </c>
      <c r="P3592" s="257" t="str">
        <f>작성용!X3589</f>
        <v>-</v>
      </c>
      <c r="Q3592" s="258" t="str">
        <f>작성용!AD3589</f>
        <v>대체평가3사업본부</v>
      </c>
      <c r="R3592" s="260">
        <f>작성용!AE3589</f>
        <v>0</v>
      </c>
      <c r="S3592" s="258" t="str">
        <f>작성용!AF3589</f>
        <v>대체평가3사업본부</v>
      </c>
      <c r="T3592" s="285" t="str">
        <f>작성용!AG3589</f>
        <v>-</v>
      </c>
      <c r="U3592" s="285" t="str">
        <f>작성용!AH3589</f>
        <v>-</v>
      </c>
      <c r="V3592" s="284">
        <f>작성용!AA3589</f>
        <v>202503</v>
      </c>
      <c r="W3592" s="258" t="str">
        <f>작성용!AC3589</f>
        <v>[T]기타보험기관[1본부]</v>
      </c>
      <c r="X3592" s="258" t="str">
        <f>작성용!O3589</f>
        <v xml:space="preserve">최서희선임 </v>
      </c>
      <c r="Y3592" s="258" t="str">
        <f>작성용!P3589</f>
        <v xml:space="preserve">02-2144-7421 </v>
      </c>
      <c r="Z3592" s="258" t="str">
        <f>작성용!Q3589</f>
        <v xml:space="preserve">seohee.choi@ kblife.co.kr </v>
      </c>
      <c r="AA3592" s="284" t="str">
        <f>작성용!AJ3589</f>
        <v>-</v>
      </c>
      <c r="AB3592" s="284">
        <f>작성용!AB3589</f>
        <v>0</v>
      </c>
    </row>
    <row r="3593" spans="1:28" s="11" customFormat="1" ht="16.5" customHeight="1" x14ac:dyDescent="0.3">
      <c r="A3593" s="53">
        <f>작성용!AL3590</f>
        <v>3589</v>
      </c>
      <c r="B3593" s="283" t="str">
        <f>작성용!AI3590</f>
        <v>-</v>
      </c>
      <c r="C3593" s="284" t="str">
        <f>작성용!AK3590</f>
        <v>개별종목</v>
      </c>
      <c r="D3593" s="257">
        <f>작성용!T3590</f>
        <v>45712</v>
      </c>
      <c r="E3593" s="258" t="str">
        <f>작성용!B3590</f>
        <v>KB손해보험(LT)</v>
      </c>
      <c r="F3593" s="258" t="str">
        <f>작성용!C3590</f>
        <v>재평가</v>
      </c>
      <c r="G3593" s="258" t="str">
        <f>작성용!D3590</f>
        <v>코레이트비엔전문투자형사모투자신탁1호</v>
      </c>
      <c r="H3593" s="259" t="str">
        <f>작성용!E3590</f>
        <v>KBP2019120211</v>
      </c>
      <c r="I3593" s="258" t="str">
        <f>작성용!F3590</f>
        <v>B02</v>
      </c>
      <c r="J3593" s="258">
        <f>작성용!G3590</f>
        <v>0</v>
      </c>
      <c r="K3593" s="258" t="str">
        <f>작성용!H3590</f>
        <v>-</v>
      </c>
      <c r="L3593" s="258" t="str">
        <f>작성용!N3590</f>
        <v xml:space="preserve">분기 </v>
      </c>
      <c r="M3593" s="257" t="str">
        <f>작성용!U3590</f>
        <v>2025.03.31</v>
      </c>
      <c r="N3593" s="257" t="str">
        <f>작성용!V3590</f>
        <v>룩스루</v>
      </c>
      <c r="O3593" s="257" t="str">
        <f>작성용!W3590</f>
        <v>룩스루</v>
      </c>
      <c r="P3593" s="257" t="str">
        <f>작성용!X3590</f>
        <v>-</v>
      </c>
      <c r="Q3593" s="258" t="str">
        <f>작성용!AD3590</f>
        <v>대체평가3사업본부</v>
      </c>
      <c r="R3593" s="260">
        <f>작성용!AE3590</f>
        <v>0</v>
      </c>
      <c r="S3593" s="258" t="str">
        <f>작성용!AF3590</f>
        <v>대체평가3사업본부</v>
      </c>
      <c r="T3593" s="285" t="str">
        <f>작성용!AG3590</f>
        <v>-</v>
      </c>
      <c r="U3593" s="285" t="str">
        <f>작성용!AH3590</f>
        <v>-</v>
      </c>
      <c r="V3593" s="284">
        <f>작성용!AA3590</f>
        <v>202503</v>
      </c>
      <c r="W3593" s="258" t="str">
        <f>작성용!AC3590</f>
        <v>[T]기타보험기관[1본부]</v>
      </c>
      <c r="X3593" s="258" t="str">
        <f>작성용!O3590</f>
        <v xml:space="preserve">최서희선임 </v>
      </c>
      <c r="Y3593" s="258" t="str">
        <f>작성용!P3590</f>
        <v xml:space="preserve">02-2144-7421 </v>
      </c>
      <c r="Z3593" s="258" t="str">
        <f>작성용!Q3590</f>
        <v xml:space="preserve">seohee.choi@ kblife.co.kr </v>
      </c>
      <c r="AA3593" s="284" t="str">
        <f>작성용!AJ3590</f>
        <v>-</v>
      </c>
      <c r="AB3593" s="284">
        <f>작성용!AB3590</f>
        <v>0</v>
      </c>
    </row>
    <row r="3594" spans="1:28" s="11" customFormat="1" ht="16.5" customHeight="1" x14ac:dyDescent="0.3">
      <c r="A3594" s="53">
        <f>작성용!AL3591</f>
        <v>3590</v>
      </c>
      <c r="B3594" s="283" t="str">
        <f>작성용!AI3591</f>
        <v>-</v>
      </c>
      <c r="C3594" s="284" t="str">
        <f>작성용!AK3591</f>
        <v>개별종목</v>
      </c>
      <c r="D3594" s="257">
        <f>작성용!T3591</f>
        <v>45712</v>
      </c>
      <c r="E3594" s="258" t="str">
        <f>작성용!B3591</f>
        <v>KB손해보험(LT)</v>
      </c>
      <c r="F3594" s="258" t="str">
        <f>작성용!C3591</f>
        <v>재평가</v>
      </c>
      <c r="G3594" s="258" t="str">
        <f>작성용!D3591</f>
        <v>KB글로벌인프라시너지전문투자형사모특별자산투자신탁</v>
      </c>
      <c r="H3594" s="259" t="str">
        <f>작성용!E3591</f>
        <v>KBP2021030034</v>
      </c>
      <c r="I3594" s="258" t="str">
        <f>작성용!F3591</f>
        <v>B02</v>
      </c>
      <c r="J3594" s="258">
        <f>작성용!G3591</f>
        <v>0</v>
      </c>
      <c r="K3594" s="258" t="str">
        <f>작성용!H3591</f>
        <v>-</v>
      </c>
      <c r="L3594" s="258" t="str">
        <f>작성용!N3591</f>
        <v xml:space="preserve">분기 </v>
      </c>
      <c r="M3594" s="257" t="str">
        <f>작성용!U3591</f>
        <v>2025.03.31</v>
      </c>
      <c r="N3594" s="257" t="str">
        <f>작성용!V3591</f>
        <v>룩스루</v>
      </c>
      <c r="O3594" s="257" t="str">
        <f>작성용!W3591</f>
        <v>룩스루</v>
      </c>
      <c r="P3594" s="257" t="str">
        <f>작성용!X3591</f>
        <v>-</v>
      </c>
      <c r="Q3594" s="258" t="str">
        <f>작성용!AD3591</f>
        <v>대체평가3사업본부</v>
      </c>
      <c r="R3594" s="260">
        <f>작성용!AE3591</f>
        <v>0</v>
      </c>
      <c r="S3594" s="258" t="str">
        <f>작성용!AF3591</f>
        <v>대체평가3사업본부</v>
      </c>
      <c r="T3594" s="285" t="str">
        <f>작성용!AG3591</f>
        <v>-</v>
      </c>
      <c r="U3594" s="285" t="str">
        <f>작성용!AH3591</f>
        <v>-</v>
      </c>
      <c r="V3594" s="284">
        <f>작성용!AA3591</f>
        <v>202503</v>
      </c>
      <c r="W3594" s="258" t="str">
        <f>작성용!AC3591</f>
        <v>[T]기타보험기관[1본부]</v>
      </c>
      <c r="X3594" s="258" t="str">
        <f>작성용!O3591</f>
        <v xml:space="preserve">최서희선임 </v>
      </c>
      <c r="Y3594" s="258" t="str">
        <f>작성용!P3591</f>
        <v xml:space="preserve">02-2144-7421 </v>
      </c>
      <c r="Z3594" s="258" t="str">
        <f>작성용!Q3591</f>
        <v xml:space="preserve">seohee.choi@ kblife.co.kr </v>
      </c>
      <c r="AA3594" s="284" t="str">
        <f>작성용!AJ3591</f>
        <v>-</v>
      </c>
      <c r="AB3594" s="284">
        <f>작성용!AB3591</f>
        <v>0</v>
      </c>
    </row>
    <row r="3595" spans="1:28" s="11" customFormat="1" ht="16.5" customHeight="1" x14ac:dyDescent="0.3">
      <c r="A3595" s="53">
        <f>작성용!AL3592</f>
        <v>3591</v>
      </c>
      <c r="B3595" s="283" t="str">
        <f>작성용!AI3592</f>
        <v>-</v>
      </c>
      <c r="C3595" s="284" t="str">
        <f>작성용!AK3592</f>
        <v>개별종목</v>
      </c>
      <c r="D3595" s="257">
        <f>작성용!T3592</f>
        <v>45712</v>
      </c>
      <c r="E3595" s="258" t="str">
        <f>작성용!B3592</f>
        <v>KB손해보험(LT)</v>
      </c>
      <c r="F3595" s="258" t="str">
        <f>작성용!C3592</f>
        <v>재평가</v>
      </c>
      <c r="G3595" s="258" t="str">
        <f>작성용!D3592</f>
        <v>KB항공기일반사모특별자산투자신탁제1호</v>
      </c>
      <c r="H3595" s="259" t="str">
        <f>작성용!E3592</f>
        <v>KBP2022030068</v>
      </c>
      <c r="I3595" s="258" t="str">
        <f>작성용!F3592</f>
        <v>B02</v>
      </c>
      <c r="J3595" s="258">
        <f>작성용!G3592</f>
        <v>0</v>
      </c>
      <c r="K3595" s="258" t="str">
        <f>작성용!H3592</f>
        <v>-</v>
      </c>
      <c r="L3595" s="258" t="str">
        <f>작성용!N3592</f>
        <v xml:space="preserve">분기 </v>
      </c>
      <c r="M3595" s="257" t="str">
        <f>작성용!U3592</f>
        <v>2025.03.31</v>
      </c>
      <c r="N3595" s="257" t="str">
        <f>작성용!V3592</f>
        <v>룩스루</v>
      </c>
      <c r="O3595" s="257" t="str">
        <f>작성용!W3592</f>
        <v>룩스루</v>
      </c>
      <c r="P3595" s="257" t="str">
        <f>작성용!X3592</f>
        <v>-</v>
      </c>
      <c r="Q3595" s="258" t="str">
        <f>작성용!AD3592</f>
        <v>대체평가3사업본부</v>
      </c>
      <c r="R3595" s="260">
        <f>작성용!AE3592</f>
        <v>0</v>
      </c>
      <c r="S3595" s="258" t="str">
        <f>작성용!AF3592</f>
        <v>대체평가3사업본부</v>
      </c>
      <c r="T3595" s="285" t="str">
        <f>작성용!AG3592</f>
        <v>-</v>
      </c>
      <c r="U3595" s="285" t="str">
        <f>작성용!AH3592</f>
        <v>-</v>
      </c>
      <c r="V3595" s="284">
        <f>작성용!AA3592</f>
        <v>202503</v>
      </c>
      <c r="W3595" s="258" t="str">
        <f>작성용!AC3592</f>
        <v>[T]기타보험기관[1본부]</v>
      </c>
      <c r="X3595" s="258" t="str">
        <f>작성용!O3592</f>
        <v xml:space="preserve">최서희선임 </v>
      </c>
      <c r="Y3595" s="258" t="str">
        <f>작성용!P3592</f>
        <v xml:space="preserve">02-2144-7421 </v>
      </c>
      <c r="Z3595" s="258" t="str">
        <f>작성용!Q3592</f>
        <v xml:space="preserve">seohee.choi@ kblife.co.kr </v>
      </c>
      <c r="AA3595" s="284" t="str">
        <f>작성용!AJ3592</f>
        <v>-</v>
      </c>
      <c r="AB3595" s="284">
        <f>작성용!AB3592</f>
        <v>0</v>
      </c>
    </row>
    <row r="3596" spans="1:28" s="11" customFormat="1" ht="16.5" customHeight="1" x14ac:dyDescent="0.3">
      <c r="A3596" s="53">
        <f>작성용!AL3593</f>
        <v>3592</v>
      </c>
      <c r="B3596" s="283" t="str">
        <f>작성용!AI3593</f>
        <v>-</v>
      </c>
      <c r="C3596" s="284" t="str">
        <f>작성용!AK3593</f>
        <v>개별종목</v>
      </c>
      <c r="D3596" s="257">
        <f>작성용!T3593</f>
        <v>45712</v>
      </c>
      <c r="E3596" s="258" t="str">
        <f>작성용!B3593</f>
        <v>KB손해보험(LT)</v>
      </c>
      <c r="F3596" s="258" t="str">
        <f>작성용!C3593</f>
        <v>재평가</v>
      </c>
      <c r="G3596" s="258" t="str">
        <f>작성용!D3593</f>
        <v>KB신재생그린뉴딜일반사모특별자산투자신탁제2호</v>
      </c>
      <c r="H3596" s="259" t="str">
        <f>작성용!E3593</f>
        <v>KBP2023090038</v>
      </c>
      <c r="I3596" s="258" t="str">
        <f>작성용!F3593</f>
        <v>B02</v>
      </c>
      <c r="J3596" s="258">
        <f>작성용!G3593</f>
        <v>0</v>
      </c>
      <c r="K3596" s="258" t="str">
        <f>작성용!H3593</f>
        <v>-</v>
      </c>
      <c r="L3596" s="258" t="str">
        <f>작성용!N3593</f>
        <v xml:space="preserve">분기 </v>
      </c>
      <c r="M3596" s="257" t="str">
        <f>작성용!U3593</f>
        <v>2025.03.31</v>
      </c>
      <c r="N3596" s="257" t="str">
        <f>작성용!V3593</f>
        <v>룩스루</v>
      </c>
      <c r="O3596" s="257" t="str">
        <f>작성용!W3593</f>
        <v>룩스루</v>
      </c>
      <c r="P3596" s="257" t="str">
        <f>작성용!X3593</f>
        <v>-</v>
      </c>
      <c r="Q3596" s="258" t="str">
        <f>작성용!AD3593</f>
        <v>대체평가3사업본부</v>
      </c>
      <c r="R3596" s="260">
        <f>작성용!AE3593</f>
        <v>0</v>
      </c>
      <c r="S3596" s="258" t="str">
        <f>작성용!AF3593</f>
        <v>대체평가3사업본부</v>
      </c>
      <c r="T3596" s="285" t="str">
        <f>작성용!AG3593</f>
        <v>-</v>
      </c>
      <c r="U3596" s="285" t="str">
        <f>작성용!AH3593</f>
        <v>-</v>
      </c>
      <c r="V3596" s="284">
        <f>작성용!AA3593</f>
        <v>202503</v>
      </c>
      <c r="W3596" s="258" t="str">
        <f>작성용!AC3593</f>
        <v>[T]기타보험기관[1본부]</v>
      </c>
      <c r="X3596" s="258" t="str">
        <f>작성용!O3593</f>
        <v xml:space="preserve">최서희선임 </v>
      </c>
      <c r="Y3596" s="258" t="str">
        <f>작성용!P3593</f>
        <v xml:space="preserve">02-2144-7421 </v>
      </c>
      <c r="Z3596" s="258" t="str">
        <f>작성용!Q3593</f>
        <v xml:space="preserve">seohee.choi@ kblife.co.kr </v>
      </c>
      <c r="AA3596" s="284" t="str">
        <f>작성용!AJ3593</f>
        <v>-</v>
      </c>
      <c r="AB3596" s="284">
        <f>작성용!AB3593</f>
        <v>0</v>
      </c>
    </row>
    <row r="3597" spans="1:28" s="11" customFormat="1" ht="16.5" customHeight="1" x14ac:dyDescent="0.3">
      <c r="A3597" s="53">
        <f>작성용!AL3594</f>
        <v>3593</v>
      </c>
      <c r="B3597" s="283" t="str">
        <f>작성용!AI3594</f>
        <v>-</v>
      </c>
      <c r="C3597" s="284" t="str">
        <f>작성용!AK3594</f>
        <v>개별종목</v>
      </c>
      <c r="D3597" s="257">
        <f>작성용!T3594</f>
        <v>45712</v>
      </c>
      <c r="E3597" s="258" t="str">
        <f>작성용!B3594</f>
        <v>KB손해보험(LT)</v>
      </c>
      <c r="F3597" s="258" t="str">
        <f>작성용!C3594</f>
        <v>재평가</v>
      </c>
      <c r="G3597" s="258" t="str">
        <f>작성용!D3594</f>
        <v>KB신재생에너지일반사모특별자산투자신탁제1호</v>
      </c>
      <c r="H3597" s="259" t="str">
        <f>작성용!E3594</f>
        <v>KBP2023090039</v>
      </c>
      <c r="I3597" s="258" t="str">
        <f>작성용!F3594</f>
        <v>B02</v>
      </c>
      <c r="J3597" s="258">
        <f>작성용!G3594</f>
        <v>0</v>
      </c>
      <c r="K3597" s="258" t="str">
        <f>작성용!H3594</f>
        <v>-</v>
      </c>
      <c r="L3597" s="258" t="str">
        <f>작성용!N3594</f>
        <v xml:space="preserve">분기 </v>
      </c>
      <c r="M3597" s="257" t="str">
        <f>작성용!U3594</f>
        <v>2025.03.31</v>
      </c>
      <c r="N3597" s="257" t="str">
        <f>작성용!V3594</f>
        <v>룩스루</v>
      </c>
      <c r="O3597" s="257" t="str">
        <f>작성용!W3594</f>
        <v>룩스루</v>
      </c>
      <c r="P3597" s="257" t="str">
        <f>작성용!X3594</f>
        <v>-</v>
      </c>
      <c r="Q3597" s="258" t="str">
        <f>작성용!AD3594</f>
        <v>대체평가3사업본부</v>
      </c>
      <c r="R3597" s="260">
        <f>작성용!AE3594</f>
        <v>0</v>
      </c>
      <c r="S3597" s="258" t="str">
        <f>작성용!AF3594</f>
        <v>대체평가3사업본부</v>
      </c>
      <c r="T3597" s="285" t="str">
        <f>작성용!AG3594</f>
        <v>-</v>
      </c>
      <c r="U3597" s="285" t="str">
        <f>작성용!AH3594</f>
        <v>-</v>
      </c>
      <c r="V3597" s="284">
        <f>작성용!AA3594</f>
        <v>202503</v>
      </c>
      <c r="W3597" s="258" t="str">
        <f>작성용!AC3594</f>
        <v>[T]기타보험기관[1본부]</v>
      </c>
      <c r="X3597" s="258" t="str">
        <f>작성용!O3594</f>
        <v xml:space="preserve">최서희선임 </v>
      </c>
      <c r="Y3597" s="258" t="str">
        <f>작성용!P3594</f>
        <v xml:space="preserve">02-2144-7421 </v>
      </c>
      <c r="Z3597" s="258" t="str">
        <f>작성용!Q3594</f>
        <v xml:space="preserve">seohee.choi@ kblife.co.kr </v>
      </c>
      <c r="AA3597" s="284" t="str">
        <f>작성용!AJ3594</f>
        <v>-</v>
      </c>
      <c r="AB3597" s="284">
        <f>작성용!AB3594</f>
        <v>0</v>
      </c>
    </row>
    <row r="3598" spans="1:28" s="11" customFormat="1" ht="16.5" customHeight="1" x14ac:dyDescent="0.3">
      <c r="A3598" s="53">
        <f>작성용!AL3595</f>
        <v>3594</v>
      </c>
      <c r="B3598" s="283" t="str">
        <f>작성용!AI3595</f>
        <v>-</v>
      </c>
      <c r="C3598" s="284" t="str">
        <f>작성용!AK3595</f>
        <v>개별종목</v>
      </c>
      <c r="D3598" s="257">
        <f>작성용!T3595</f>
        <v>45712</v>
      </c>
      <c r="E3598" s="258" t="str">
        <f>작성용!B3595</f>
        <v>KB손해보험(LT)</v>
      </c>
      <c r="F3598" s="258" t="str">
        <f>작성용!C3595</f>
        <v>재평가</v>
      </c>
      <c r="G3598" s="258" t="str">
        <f>작성용!D3595</f>
        <v>KB페루송전시설일반사모특별자산투자신탁(금전채권)</v>
      </c>
      <c r="H3598" s="259" t="str">
        <f>작성용!E3595</f>
        <v>KBP2023090040</v>
      </c>
      <c r="I3598" s="258" t="str">
        <f>작성용!F3595</f>
        <v>B02</v>
      </c>
      <c r="J3598" s="258">
        <f>작성용!G3595</f>
        <v>0</v>
      </c>
      <c r="K3598" s="258" t="str">
        <f>작성용!H3595</f>
        <v>-</v>
      </c>
      <c r="L3598" s="258" t="str">
        <f>작성용!N3595</f>
        <v xml:space="preserve">분기 </v>
      </c>
      <c r="M3598" s="257" t="str">
        <f>작성용!U3595</f>
        <v>2025.03.31</v>
      </c>
      <c r="N3598" s="257" t="str">
        <f>작성용!V3595</f>
        <v>룩스루</v>
      </c>
      <c r="O3598" s="257" t="str">
        <f>작성용!W3595</f>
        <v>룩스루</v>
      </c>
      <c r="P3598" s="257" t="str">
        <f>작성용!X3595</f>
        <v>-</v>
      </c>
      <c r="Q3598" s="258" t="str">
        <f>작성용!AD3595</f>
        <v>대체평가3사업본부</v>
      </c>
      <c r="R3598" s="260">
        <f>작성용!AE3595</f>
        <v>0</v>
      </c>
      <c r="S3598" s="258" t="str">
        <f>작성용!AF3595</f>
        <v>대체평가3사업본부</v>
      </c>
      <c r="T3598" s="285" t="str">
        <f>작성용!AG3595</f>
        <v>-</v>
      </c>
      <c r="U3598" s="285" t="str">
        <f>작성용!AH3595</f>
        <v>-</v>
      </c>
      <c r="V3598" s="284">
        <f>작성용!AA3595</f>
        <v>202503</v>
      </c>
      <c r="W3598" s="258" t="str">
        <f>작성용!AC3595</f>
        <v>[T]기타보험기관[1본부]</v>
      </c>
      <c r="X3598" s="258" t="str">
        <f>작성용!O3595</f>
        <v xml:space="preserve">최서희선임 </v>
      </c>
      <c r="Y3598" s="258" t="str">
        <f>작성용!P3595</f>
        <v xml:space="preserve">02-2144-7421 </v>
      </c>
      <c r="Z3598" s="258" t="str">
        <f>작성용!Q3595</f>
        <v xml:space="preserve">seohee.choi@ kblife.co.kr </v>
      </c>
      <c r="AA3598" s="284" t="str">
        <f>작성용!AJ3595</f>
        <v>-</v>
      </c>
      <c r="AB3598" s="284">
        <f>작성용!AB3595</f>
        <v>0</v>
      </c>
    </row>
    <row r="3599" spans="1:28" s="11" customFormat="1" ht="16.5" customHeight="1" x14ac:dyDescent="0.3">
      <c r="A3599" s="53">
        <f>작성용!AL3596</f>
        <v>3595</v>
      </c>
      <c r="B3599" s="283" t="str">
        <f>작성용!AI3596</f>
        <v>-</v>
      </c>
      <c r="C3599" s="284" t="str">
        <f>작성용!AK3596</f>
        <v>개별종목</v>
      </c>
      <c r="D3599" s="257">
        <f>작성용!T3596</f>
        <v>45712</v>
      </c>
      <c r="E3599" s="258" t="str">
        <f>작성용!B3596</f>
        <v>KB손해보험(LT)</v>
      </c>
      <c r="F3599" s="258" t="str">
        <f>작성용!C3596</f>
        <v>재평가</v>
      </c>
      <c r="G3599" s="258" t="str">
        <f>작성용!D3596</f>
        <v>다올KTB넥스트원인수금융일반사모투자신탁제2호</v>
      </c>
      <c r="H3599" s="259" t="str">
        <f>작성용!E3596</f>
        <v>KBP2023090041</v>
      </c>
      <c r="I3599" s="258" t="str">
        <f>작성용!F3596</f>
        <v>B02</v>
      </c>
      <c r="J3599" s="258">
        <f>작성용!G3596</f>
        <v>0</v>
      </c>
      <c r="K3599" s="258" t="str">
        <f>작성용!H3596</f>
        <v>-</v>
      </c>
      <c r="L3599" s="258" t="str">
        <f>작성용!N3596</f>
        <v xml:space="preserve">분기 </v>
      </c>
      <c r="M3599" s="257" t="str">
        <f>작성용!U3596</f>
        <v>2025.03.31</v>
      </c>
      <c r="N3599" s="257" t="str">
        <f>작성용!V3596</f>
        <v>룩스루</v>
      </c>
      <c r="O3599" s="257" t="str">
        <f>작성용!W3596</f>
        <v>룩스루</v>
      </c>
      <c r="P3599" s="257" t="str">
        <f>작성용!X3596</f>
        <v>-</v>
      </c>
      <c r="Q3599" s="258" t="str">
        <f>작성용!AD3596</f>
        <v>대체평가3사업본부</v>
      </c>
      <c r="R3599" s="260">
        <f>작성용!AE3596</f>
        <v>0</v>
      </c>
      <c r="S3599" s="258" t="str">
        <f>작성용!AF3596</f>
        <v>대체평가3사업본부</v>
      </c>
      <c r="T3599" s="285" t="str">
        <f>작성용!AG3596</f>
        <v>-</v>
      </c>
      <c r="U3599" s="285" t="str">
        <f>작성용!AH3596</f>
        <v>-</v>
      </c>
      <c r="V3599" s="284">
        <f>작성용!AA3596</f>
        <v>202503</v>
      </c>
      <c r="W3599" s="258" t="str">
        <f>작성용!AC3596</f>
        <v>[T]기타보험기관[1본부]</v>
      </c>
      <c r="X3599" s="258" t="str">
        <f>작성용!O3596</f>
        <v xml:space="preserve">최서희선임 </v>
      </c>
      <c r="Y3599" s="258" t="str">
        <f>작성용!P3596</f>
        <v xml:space="preserve">02-2144-7421 </v>
      </c>
      <c r="Z3599" s="258" t="str">
        <f>작성용!Q3596</f>
        <v xml:space="preserve">seohee.choi@ kblife.co.kr </v>
      </c>
      <c r="AA3599" s="284" t="str">
        <f>작성용!AJ3596</f>
        <v>-</v>
      </c>
      <c r="AB3599" s="284">
        <f>작성용!AB3596</f>
        <v>0</v>
      </c>
    </row>
    <row r="3600" spans="1:28" s="11" customFormat="1" ht="16.5" customHeight="1" x14ac:dyDescent="0.3">
      <c r="A3600" s="53">
        <f>작성용!AL3597</f>
        <v>3596</v>
      </c>
      <c r="B3600" s="283" t="str">
        <f>작성용!AI3597</f>
        <v>-</v>
      </c>
      <c r="C3600" s="284" t="str">
        <f>작성용!AK3597</f>
        <v>개별종목</v>
      </c>
      <c r="D3600" s="257">
        <f>작성용!T3597</f>
        <v>45712</v>
      </c>
      <c r="E3600" s="258" t="str">
        <f>작성용!B3597</f>
        <v>KB손해보험(LT)</v>
      </c>
      <c r="F3600" s="258" t="str">
        <f>작성용!C3597</f>
        <v>재평가</v>
      </c>
      <c r="G3600" s="258" t="str">
        <f>작성용!D3597</f>
        <v>삼성AIRCRAFT일반사모투자신탁제4호</v>
      </c>
      <c r="H3600" s="259" t="str">
        <f>작성용!E3597</f>
        <v>KBP2023090044</v>
      </c>
      <c r="I3600" s="258" t="str">
        <f>작성용!F3597</f>
        <v>B02</v>
      </c>
      <c r="J3600" s="258">
        <f>작성용!G3597</f>
        <v>0</v>
      </c>
      <c r="K3600" s="258" t="str">
        <f>작성용!H3597</f>
        <v>-</v>
      </c>
      <c r="L3600" s="258" t="str">
        <f>작성용!N3597</f>
        <v xml:space="preserve">분기 </v>
      </c>
      <c r="M3600" s="257" t="str">
        <f>작성용!U3597</f>
        <v>2025.03.31</v>
      </c>
      <c r="N3600" s="257" t="str">
        <f>작성용!V3597</f>
        <v>룩스루</v>
      </c>
      <c r="O3600" s="257" t="str">
        <f>작성용!W3597</f>
        <v>룩스루</v>
      </c>
      <c r="P3600" s="257" t="str">
        <f>작성용!X3597</f>
        <v>-</v>
      </c>
      <c r="Q3600" s="258" t="str">
        <f>작성용!AD3597</f>
        <v>대체평가3사업본부</v>
      </c>
      <c r="R3600" s="260">
        <f>작성용!AE3597</f>
        <v>0</v>
      </c>
      <c r="S3600" s="258" t="str">
        <f>작성용!AF3597</f>
        <v>대체평가3사업본부</v>
      </c>
      <c r="T3600" s="285" t="str">
        <f>작성용!AG3597</f>
        <v>-</v>
      </c>
      <c r="U3600" s="285" t="str">
        <f>작성용!AH3597</f>
        <v>-</v>
      </c>
      <c r="V3600" s="284">
        <f>작성용!AA3597</f>
        <v>202503</v>
      </c>
      <c r="W3600" s="258" t="str">
        <f>작성용!AC3597</f>
        <v>[T]기타보험기관[1본부]</v>
      </c>
      <c r="X3600" s="258" t="str">
        <f>작성용!O3597</f>
        <v xml:space="preserve">최서희선임 </v>
      </c>
      <c r="Y3600" s="258" t="str">
        <f>작성용!P3597</f>
        <v xml:space="preserve">02-2144-7421 </v>
      </c>
      <c r="Z3600" s="258" t="str">
        <f>작성용!Q3597</f>
        <v xml:space="preserve">seohee.choi@ kblife.co.kr </v>
      </c>
      <c r="AA3600" s="284" t="str">
        <f>작성용!AJ3597</f>
        <v>-</v>
      </c>
      <c r="AB3600" s="284">
        <f>작성용!AB3597</f>
        <v>0</v>
      </c>
    </row>
    <row r="3601" spans="1:28" s="11" customFormat="1" ht="16.5" customHeight="1" x14ac:dyDescent="0.3">
      <c r="A3601" s="53">
        <f>작성용!AL3598</f>
        <v>3597</v>
      </c>
      <c r="B3601" s="283" t="str">
        <f>작성용!AI3598</f>
        <v>-</v>
      </c>
      <c r="C3601" s="284" t="str">
        <f>작성용!AK3598</f>
        <v>개별종목</v>
      </c>
      <c r="D3601" s="257">
        <f>작성용!T3598</f>
        <v>45712</v>
      </c>
      <c r="E3601" s="258" t="str">
        <f>작성용!B3598</f>
        <v>KB손해보험(LT)</v>
      </c>
      <c r="F3601" s="258" t="str">
        <f>작성용!C3598</f>
        <v>재평가</v>
      </c>
      <c r="G3601" s="258" t="str">
        <f>작성용!D3598</f>
        <v>삼성통신타워대출일반사모특별자산투자신탁제1호</v>
      </c>
      <c r="H3601" s="259" t="str">
        <f>작성용!E3598</f>
        <v>KBP2023090045</v>
      </c>
      <c r="I3601" s="258" t="str">
        <f>작성용!F3598</f>
        <v>B02</v>
      </c>
      <c r="J3601" s="258">
        <f>작성용!G3598</f>
        <v>0</v>
      </c>
      <c r="K3601" s="258" t="str">
        <f>작성용!H3598</f>
        <v>-</v>
      </c>
      <c r="L3601" s="258" t="str">
        <f>작성용!N3598</f>
        <v xml:space="preserve">분기 </v>
      </c>
      <c r="M3601" s="257" t="str">
        <f>작성용!U3598</f>
        <v>2025.03.31</v>
      </c>
      <c r="N3601" s="257" t="str">
        <f>작성용!V3598</f>
        <v>룩스루</v>
      </c>
      <c r="O3601" s="257" t="str">
        <f>작성용!W3598</f>
        <v>룩스루</v>
      </c>
      <c r="P3601" s="257" t="str">
        <f>작성용!X3598</f>
        <v>-</v>
      </c>
      <c r="Q3601" s="258" t="str">
        <f>작성용!AD3598</f>
        <v>대체평가3사업본부</v>
      </c>
      <c r="R3601" s="260">
        <f>작성용!AE3598</f>
        <v>0</v>
      </c>
      <c r="S3601" s="258" t="str">
        <f>작성용!AF3598</f>
        <v>대체평가3사업본부</v>
      </c>
      <c r="T3601" s="285" t="str">
        <f>작성용!AG3598</f>
        <v>-</v>
      </c>
      <c r="U3601" s="285" t="str">
        <f>작성용!AH3598</f>
        <v>-</v>
      </c>
      <c r="V3601" s="284">
        <f>작성용!AA3598</f>
        <v>202503</v>
      </c>
      <c r="W3601" s="258" t="str">
        <f>작성용!AC3598</f>
        <v>[T]기타보험기관[1본부]</v>
      </c>
      <c r="X3601" s="258" t="str">
        <f>작성용!O3598</f>
        <v xml:space="preserve">최서희선임 </v>
      </c>
      <c r="Y3601" s="258" t="str">
        <f>작성용!P3598</f>
        <v xml:space="preserve">02-2144-7421 </v>
      </c>
      <c r="Z3601" s="258" t="str">
        <f>작성용!Q3598</f>
        <v xml:space="preserve">seohee.choi@ kblife.co.kr </v>
      </c>
      <c r="AA3601" s="284" t="str">
        <f>작성용!AJ3598</f>
        <v>-</v>
      </c>
      <c r="AB3601" s="284">
        <f>작성용!AB3598</f>
        <v>0</v>
      </c>
    </row>
    <row r="3602" spans="1:28" s="11" customFormat="1" ht="16.5" customHeight="1" x14ac:dyDescent="0.3">
      <c r="A3602" s="53">
        <f>작성용!AL3599</f>
        <v>3598</v>
      </c>
      <c r="B3602" s="283" t="str">
        <f>작성용!AI3599</f>
        <v>-</v>
      </c>
      <c r="C3602" s="284" t="str">
        <f>작성용!AK3599</f>
        <v>개별종목</v>
      </c>
      <c r="D3602" s="257">
        <f>작성용!T3599</f>
        <v>45712</v>
      </c>
      <c r="E3602" s="258" t="str">
        <f>작성용!B3599</f>
        <v>KB손해보험(LT)</v>
      </c>
      <c r="F3602" s="258" t="str">
        <f>작성용!C3599</f>
        <v>재평가</v>
      </c>
      <c r="G3602" s="258" t="str">
        <f>작성용!D3599</f>
        <v>타이거대체그린알파일반사모30호</v>
      </c>
      <c r="H3602" s="259" t="str">
        <f>작성용!E3599</f>
        <v>KBP2023090047</v>
      </c>
      <c r="I3602" s="258" t="str">
        <f>작성용!F3599</f>
        <v>B02</v>
      </c>
      <c r="J3602" s="258">
        <f>작성용!G3599</f>
        <v>0</v>
      </c>
      <c r="K3602" s="258" t="str">
        <f>작성용!H3599</f>
        <v>-</v>
      </c>
      <c r="L3602" s="258" t="str">
        <f>작성용!N3599</f>
        <v xml:space="preserve">분기 </v>
      </c>
      <c r="M3602" s="257" t="str">
        <f>작성용!U3599</f>
        <v>2025.03.31</v>
      </c>
      <c r="N3602" s="257" t="str">
        <f>작성용!V3599</f>
        <v>룩스루</v>
      </c>
      <c r="O3602" s="257" t="str">
        <f>작성용!W3599</f>
        <v>룩스루</v>
      </c>
      <c r="P3602" s="257" t="str">
        <f>작성용!X3599</f>
        <v>-</v>
      </c>
      <c r="Q3602" s="258" t="str">
        <f>작성용!AD3599</f>
        <v>대체평가3사업본부</v>
      </c>
      <c r="R3602" s="260">
        <f>작성용!AE3599</f>
        <v>0</v>
      </c>
      <c r="S3602" s="258" t="str">
        <f>작성용!AF3599</f>
        <v>대체평가3사업본부</v>
      </c>
      <c r="T3602" s="285" t="str">
        <f>작성용!AG3599</f>
        <v>-</v>
      </c>
      <c r="U3602" s="285" t="str">
        <f>작성용!AH3599</f>
        <v>-</v>
      </c>
      <c r="V3602" s="284">
        <f>작성용!AA3599</f>
        <v>202503</v>
      </c>
      <c r="W3602" s="258" t="str">
        <f>작성용!AC3599</f>
        <v>[T]기타보험기관[1본부]</v>
      </c>
      <c r="X3602" s="258" t="str">
        <f>작성용!O3599</f>
        <v xml:space="preserve">최서희선임 </v>
      </c>
      <c r="Y3602" s="258" t="str">
        <f>작성용!P3599</f>
        <v xml:space="preserve">02-2144-7421 </v>
      </c>
      <c r="Z3602" s="258" t="str">
        <f>작성용!Q3599</f>
        <v xml:space="preserve">seohee.choi@ kblife.co.kr </v>
      </c>
      <c r="AA3602" s="284" t="str">
        <f>작성용!AJ3599</f>
        <v>-</v>
      </c>
      <c r="AB3602" s="284">
        <f>작성용!AB3599</f>
        <v>0</v>
      </c>
    </row>
    <row r="3603" spans="1:28" s="11" customFormat="1" ht="16.5" customHeight="1" x14ac:dyDescent="0.3">
      <c r="A3603" s="53">
        <f>작성용!AL3600</f>
        <v>3599</v>
      </c>
      <c r="B3603" s="283" t="str">
        <f>작성용!AI3600</f>
        <v>-</v>
      </c>
      <c r="C3603" s="284" t="str">
        <f>작성용!AK3600</f>
        <v>개별종목</v>
      </c>
      <c r="D3603" s="257">
        <f>작성용!T3600</f>
        <v>45712</v>
      </c>
      <c r="E3603" s="258" t="str">
        <f>작성용!B3600</f>
        <v>KB손해보험(LT)</v>
      </c>
      <c r="F3603" s="258" t="str">
        <f>작성용!C3600</f>
        <v>재평가</v>
      </c>
      <c r="G3603" s="258" t="str">
        <f>작성용!D3600</f>
        <v>파인스트리트태양광일반사모투자신탁2호</v>
      </c>
      <c r="H3603" s="259" t="str">
        <f>작성용!E3600</f>
        <v>KBP2023090048</v>
      </c>
      <c r="I3603" s="258" t="str">
        <f>작성용!F3600</f>
        <v>B02</v>
      </c>
      <c r="J3603" s="258">
        <f>작성용!G3600</f>
        <v>0</v>
      </c>
      <c r="K3603" s="258" t="str">
        <f>작성용!H3600</f>
        <v>-</v>
      </c>
      <c r="L3603" s="258" t="str">
        <f>작성용!N3600</f>
        <v xml:space="preserve">분기 </v>
      </c>
      <c r="M3603" s="257" t="str">
        <f>작성용!U3600</f>
        <v>2025.03.31</v>
      </c>
      <c r="N3603" s="257" t="str">
        <f>작성용!V3600</f>
        <v>룩스루</v>
      </c>
      <c r="O3603" s="257" t="str">
        <f>작성용!W3600</f>
        <v>룩스루</v>
      </c>
      <c r="P3603" s="257" t="str">
        <f>작성용!X3600</f>
        <v>-</v>
      </c>
      <c r="Q3603" s="258" t="str">
        <f>작성용!AD3600</f>
        <v>대체평가3사업본부</v>
      </c>
      <c r="R3603" s="260">
        <f>작성용!AE3600</f>
        <v>0</v>
      </c>
      <c r="S3603" s="258" t="str">
        <f>작성용!AF3600</f>
        <v>대체평가3사업본부</v>
      </c>
      <c r="T3603" s="285" t="str">
        <f>작성용!AG3600</f>
        <v>-</v>
      </c>
      <c r="U3603" s="285" t="str">
        <f>작성용!AH3600</f>
        <v>-</v>
      </c>
      <c r="V3603" s="284">
        <f>작성용!AA3600</f>
        <v>202503</v>
      </c>
      <c r="W3603" s="258" t="str">
        <f>작성용!AC3600</f>
        <v>[T]기타보험기관[1본부]</v>
      </c>
      <c r="X3603" s="258" t="str">
        <f>작성용!O3600</f>
        <v xml:space="preserve">최서희선임 </v>
      </c>
      <c r="Y3603" s="258" t="str">
        <f>작성용!P3600</f>
        <v xml:space="preserve">02-2144-7421 </v>
      </c>
      <c r="Z3603" s="258" t="str">
        <f>작성용!Q3600</f>
        <v xml:space="preserve">seohee.choi@ kblife.co.kr </v>
      </c>
      <c r="AA3603" s="284" t="str">
        <f>작성용!AJ3600</f>
        <v>-</v>
      </c>
      <c r="AB3603" s="284">
        <f>작성용!AB3600</f>
        <v>0</v>
      </c>
    </row>
    <row r="3604" spans="1:28" s="11" customFormat="1" ht="16.5" customHeight="1" x14ac:dyDescent="0.3">
      <c r="A3604" s="53">
        <f>작성용!AL3601</f>
        <v>3600</v>
      </c>
      <c r="B3604" s="283" t="str">
        <f>작성용!AI3601</f>
        <v>-</v>
      </c>
      <c r="C3604" s="284" t="str">
        <f>작성용!AK3601</f>
        <v>개별종목</v>
      </c>
      <c r="D3604" s="257">
        <f>작성용!T3601</f>
        <v>45712</v>
      </c>
      <c r="E3604" s="258" t="str">
        <f>작성용!B3601</f>
        <v>KB손해보험(LT)</v>
      </c>
      <c r="F3604" s="258" t="str">
        <f>작성용!C3601</f>
        <v>재평가</v>
      </c>
      <c r="G3604" s="258" t="str">
        <f>작성용!D3601</f>
        <v>iM에셋그린뉴딜일반사모특별자산투자신탁1호</v>
      </c>
      <c r="H3604" s="259" t="str">
        <f>작성용!E3601</f>
        <v>KBP2023090049</v>
      </c>
      <c r="I3604" s="258" t="str">
        <f>작성용!F3601</f>
        <v>B02</v>
      </c>
      <c r="J3604" s="258">
        <f>작성용!G3601</f>
        <v>0</v>
      </c>
      <c r="K3604" s="258" t="str">
        <f>작성용!H3601</f>
        <v>-</v>
      </c>
      <c r="L3604" s="258" t="str">
        <f>작성용!N3601</f>
        <v xml:space="preserve">분기 </v>
      </c>
      <c r="M3604" s="257" t="str">
        <f>작성용!U3601</f>
        <v>2025.03.31</v>
      </c>
      <c r="N3604" s="257" t="str">
        <f>작성용!V3601</f>
        <v>룩스루</v>
      </c>
      <c r="O3604" s="257" t="str">
        <f>작성용!W3601</f>
        <v>룩스루</v>
      </c>
      <c r="P3604" s="257" t="str">
        <f>작성용!X3601</f>
        <v>-</v>
      </c>
      <c r="Q3604" s="258" t="str">
        <f>작성용!AD3601</f>
        <v>대체평가3사업본부</v>
      </c>
      <c r="R3604" s="260">
        <f>작성용!AE3601</f>
        <v>0</v>
      </c>
      <c r="S3604" s="258" t="str">
        <f>작성용!AF3601</f>
        <v>대체평가3사업본부</v>
      </c>
      <c r="T3604" s="285" t="str">
        <f>작성용!AG3601</f>
        <v>-</v>
      </c>
      <c r="U3604" s="285" t="str">
        <f>작성용!AH3601</f>
        <v>-</v>
      </c>
      <c r="V3604" s="284">
        <f>작성용!AA3601</f>
        <v>202503</v>
      </c>
      <c r="W3604" s="258" t="str">
        <f>작성용!AC3601</f>
        <v>[T]기타보험기관[1본부]</v>
      </c>
      <c r="X3604" s="258" t="str">
        <f>작성용!O3601</f>
        <v xml:space="preserve">최서희선임 </v>
      </c>
      <c r="Y3604" s="258" t="str">
        <f>작성용!P3601</f>
        <v xml:space="preserve">02-2144-7421 </v>
      </c>
      <c r="Z3604" s="258" t="str">
        <f>작성용!Q3601</f>
        <v xml:space="preserve">seohee.choi@ kblife.co.kr </v>
      </c>
      <c r="AA3604" s="284" t="str">
        <f>작성용!AJ3601</f>
        <v>-</v>
      </c>
      <c r="AB3604" s="284">
        <f>작성용!AB3601</f>
        <v>0</v>
      </c>
    </row>
    <row r="3605" spans="1:28" s="11" customFormat="1" ht="16.5" customHeight="1" x14ac:dyDescent="0.3">
      <c r="A3605" s="53">
        <f>작성용!AL3602</f>
        <v>3601</v>
      </c>
      <c r="B3605" s="283" t="str">
        <f>작성용!AI3602</f>
        <v>-</v>
      </c>
      <c r="C3605" s="284" t="str">
        <f>작성용!AK3602</f>
        <v>개별종목</v>
      </c>
      <c r="D3605" s="257">
        <f>작성용!T3602</f>
        <v>45712</v>
      </c>
      <c r="E3605" s="258" t="str">
        <f>작성용!B3602</f>
        <v>KB손해보험(LT)</v>
      </c>
      <c r="F3605" s="258" t="str">
        <f>작성용!C3602</f>
        <v>재평가</v>
      </c>
      <c r="G3605" s="258" t="str">
        <f>작성용!D3602</f>
        <v>현대인프라일반사모투자신탁5호</v>
      </c>
      <c r="H3605" s="259" t="str">
        <f>작성용!E3602</f>
        <v>KBP2023090051</v>
      </c>
      <c r="I3605" s="258" t="str">
        <f>작성용!F3602</f>
        <v>B02</v>
      </c>
      <c r="J3605" s="258">
        <f>작성용!G3602</f>
        <v>0</v>
      </c>
      <c r="K3605" s="258" t="str">
        <f>작성용!H3602</f>
        <v>-</v>
      </c>
      <c r="L3605" s="258" t="str">
        <f>작성용!N3602</f>
        <v xml:space="preserve">분기 </v>
      </c>
      <c r="M3605" s="257" t="str">
        <f>작성용!U3602</f>
        <v>2025.03.31</v>
      </c>
      <c r="N3605" s="257" t="str">
        <f>작성용!V3602</f>
        <v>룩스루</v>
      </c>
      <c r="O3605" s="257" t="str">
        <f>작성용!W3602</f>
        <v>룩스루</v>
      </c>
      <c r="P3605" s="257" t="str">
        <f>작성용!X3602</f>
        <v>-</v>
      </c>
      <c r="Q3605" s="258" t="str">
        <f>작성용!AD3602</f>
        <v>대체평가3사업본부</v>
      </c>
      <c r="R3605" s="260">
        <f>작성용!AE3602</f>
        <v>0</v>
      </c>
      <c r="S3605" s="258" t="str">
        <f>작성용!AF3602</f>
        <v>대체평가3사업본부</v>
      </c>
      <c r="T3605" s="285" t="str">
        <f>작성용!AG3602</f>
        <v>-</v>
      </c>
      <c r="U3605" s="285" t="str">
        <f>작성용!AH3602</f>
        <v>-</v>
      </c>
      <c r="V3605" s="284">
        <f>작성용!AA3602</f>
        <v>202503</v>
      </c>
      <c r="W3605" s="258" t="str">
        <f>작성용!AC3602</f>
        <v>[T]기타보험기관[1본부]</v>
      </c>
      <c r="X3605" s="258" t="str">
        <f>작성용!O3602</f>
        <v xml:space="preserve">최서희선임 </v>
      </c>
      <c r="Y3605" s="258" t="str">
        <f>작성용!P3602</f>
        <v xml:space="preserve">02-2144-7421 </v>
      </c>
      <c r="Z3605" s="258" t="str">
        <f>작성용!Q3602</f>
        <v xml:space="preserve">seohee.choi@ kblife.co.kr </v>
      </c>
      <c r="AA3605" s="284" t="str">
        <f>작성용!AJ3602</f>
        <v>-</v>
      </c>
      <c r="AB3605" s="284">
        <f>작성용!AB3602</f>
        <v>0</v>
      </c>
    </row>
    <row r="3606" spans="1:28" s="11" customFormat="1" ht="16.5" customHeight="1" x14ac:dyDescent="0.3">
      <c r="A3606" s="53">
        <f>작성용!AL3603</f>
        <v>3602</v>
      </c>
      <c r="B3606" s="283" t="str">
        <f>작성용!AI3603</f>
        <v>-</v>
      </c>
      <c r="C3606" s="284" t="str">
        <f>작성용!AK3603</f>
        <v>개별종목</v>
      </c>
      <c r="D3606" s="257">
        <f>작성용!T3603</f>
        <v>45712</v>
      </c>
      <c r="E3606" s="258" t="str">
        <f>작성용!B3603</f>
        <v>KB손해보험(LT)</v>
      </c>
      <c r="F3606" s="258" t="str">
        <f>작성용!C3603</f>
        <v>재평가</v>
      </c>
      <c r="G3606" s="258" t="str">
        <f>작성용!D3603</f>
        <v>현대파워일반사모투자신탁4호</v>
      </c>
      <c r="H3606" s="259" t="str">
        <f>작성용!E3603</f>
        <v>KBP2023090052</v>
      </c>
      <c r="I3606" s="258" t="str">
        <f>작성용!F3603</f>
        <v>B02</v>
      </c>
      <c r="J3606" s="258">
        <f>작성용!G3603</f>
        <v>0</v>
      </c>
      <c r="K3606" s="258" t="str">
        <f>작성용!H3603</f>
        <v>-</v>
      </c>
      <c r="L3606" s="258" t="str">
        <f>작성용!N3603</f>
        <v xml:space="preserve">분기 </v>
      </c>
      <c r="M3606" s="257" t="str">
        <f>작성용!U3603</f>
        <v>2025.03.31</v>
      </c>
      <c r="N3606" s="257" t="str">
        <f>작성용!V3603</f>
        <v>룩스루</v>
      </c>
      <c r="O3606" s="257" t="str">
        <f>작성용!W3603</f>
        <v>룩스루</v>
      </c>
      <c r="P3606" s="257" t="str">
        <f>작성용!X3603</f>
        <v>-</v>
      </c>
      <c r="Q3606" s="258" t="str">
        <f>작성용!AD3603</f>
        <v>대체평가3사업본부</v>
      </c>
      <c r="R3606" s="260">
        <f>작성용!AE3603</f>
        <v>0</v>
      </c>
      <c r="S3606" s="258" t="str">
        <f>작성용!AF3603</f>
        <v>대체평가3사업본부</v>
      </c>
      <c r="T3606" s="285" t="str">
        <f>작성용!AG3603</f>
        <v>-</v>
      </c>
      <c r="U3606" s="285" t="str">
        <f>작성용!AH3603</f>
        <v>-</v>
      </c>
      <c r="V3606" s="284">
        <f>작성용!AA3603</f>
        <v>202503</v>
      </c>
      <c r="W3606" s="258" t="str">
        <f>작성용!AC3603</f>
        <v>[T]기타보험기관[1본부]</v>
      </c>
      <c r="X3606" s="258" t="str">
        <f>작성용!O3603</f>
        <v xml:space="preserve">최서희선임 </v>
      </c>
      <c r="Y3606" s="258" t="str">
        <f>작성용!P3603</f>
        <v xml:space="preserve">02-2144-7421 </v>
      </c>
      <c r="Z3606" s="258" t="str">
        <f>작성용!Q3603</f>
        <v xml:space="preserve">seohee.choi@ kblife.co.kr </v>
      </c>
      <c r="AA3606" s="284" t="str">
        <f>작성용!AJ3603</f>
        <v>-</v>
      </c>
      <c r="AB3606" s="284">
        <f>작성용!AB3603</f>
        <v>0</v>
      </c>
    </row>
    <row r="3607" spans="1:28" s="11" customFormat="1" ht="16.5" customHeight="1" x14ac:dyDescent="0.3">
      <c r="A3607" s="53">
        <f>작성용!AL3604</f>
        <v>3603</v>
      </c>
      <c r="B3607" s="283" t="str">
        <f>작성용!AI3604</f>
        <v>-</v>
      </c>
      <c r="C3607" s="284" t="str">
        <f>작성용!AK3604</f>
        <v>개별종목</v>
      </c>
      <c r="D3607" s="257">
        <f>작성용!T3604</f>
        <v>45712</v>
      </c>
      <c r="E3607" s="258" t="str">
        <f>작성용!B3604</f>
        <v>KB손해보험(LT)</v>
      </c>
      <c r="F3607" s="258" t="str">
        <f>작성용!C3604</f>
        <v>재평가</v>
      </c>
      <c r="G3607" s="258" t="str">
        <f>작성용!D3604</f>
        <v>흥국하이클래스일반사모특별자산투자신탁52호[대출]</v>
      </c>
      <c r="H3607" s="259" t="str">
        <f>작성용!E3604</f>
        <v>KBP2023090053</v>
      </c>
      <c r="I3607" s="258" t="str">
        <f>작성용!F3604</f>
        <v>B02</v>
      </c>
      <c r="J3607" s="258">
        <f>작성용!G3604</f>
        <v>0</v>
      </c>
      <c r="K3607" s="258" t="str">
        <f>작성용!H3604</f>
        <v>-</v>
      </c>
      <c r="L3607" s="258" t="str">
        <f>작성용!N3604</f>
        <v xml:space="preserve">분기 </v>
      </c>
      <c r="M3607" s="257" t="str">
        <f>작성용!U3604</f>
        <v>2025.03.31</v>
      </c>
      <c r="N3607" s="257" t="str">
        <f>작성용!V3604</f>
        <v>룩스루</v>
      </c>
      <c r="O3607" s="257" t="str">
        <f>작성용!W3604</f>
        <v>룩스루</v>
      </c>
      <c r="P3607" s="257" t="str">
        <f>작성용!X3604</f>
        <v>-</v>
      </c>
      <c r="Q3607" s="258" t="str">
        <f>작성용!AD3604</f>
        <v>대체평가3사업본부</v>
      </c>
      <c r="R3607" s="260">
        <f>작성용!AE3604</f>
        <v>0</v>
      </c>
      <c r="S3607" s="258" t="str">
        <f>작성용!AF3604</f>
        <v>대체평가3사업본부</v>
      </c>
      <c r="T3607" s="285" t="str">
        <f>작성용!AG3604</f>
        <v>-</v>
      </c>
      <c r="U3607" s="285" t="str">
        <f>작성용!AH3604</f>
        <v>-</v>
      </c>
      <c r="V3607" s="284">
        <f>작성용!AA3604</f>
        <v>202503</v>
      </c>
      <c r="W3607" s="258" t="str">
        <f>작성용!AC3604</f>
        <v>[T]기타보험기관[1본부]</v>
      </c>
      <c r="X3607" s="258" t="str">
        <f>작성용!O3604</f>
        <v xml:space="preserve">최서희선임 </v>
      </c>
      <c r="Y3607" s="258" t="str">
        <f>작성용!P3604</f>
        <v xml:space="preserve">02-2144-7421 </v>
      </c>
      <c r="Z3607" s="258" t="str">
        <f>작성용!Q3604</f>
        <v xml:space="preserve">seohee.choi@ kblife.co.kr </v>
      </c>
      <c r="AA3607" s="284" t="str">
        <f>작성용!AJ3604</f>
        <v>-</v>
      </c>
      <c r="AB3607" s="284">
        <f>작성용!AB3604</f>
        <v>0</v>
      </c>
    </row>
    <row r="3608" spans="1:28" s="11" customFormat="1" ht="16.5" customHeight="1" x14ac:dyDescent="0.3">
      <c r="A3608" s="53">
        <f>작성용!AL3605</f>
        <v>3604</v>
      </c>
      <c r="B3608" s="283" t="str">
        <f>작성용!AI3605</f>
        <v>-</v>
      </c>
      <c r="C3608" s="284" t="str">
        <f>작성용!AK3605</f>
        <v>개별종목</v>
      </c>
      <c r="D3608" s="257">
        <f>작성용!T3605</f>
        <v>45712</v>
      </c>
      <c r="E3608" s="258" t="str">
        <f>작성용!B3605</f>
        <v>KB손해보험(LT)</v>
      </c>
      <c r="F3608" s="258" t="str">
        <f>작성용!C3605</f>
        <v>재평가</v>
      </c>
      <c r="G3608" s="258" t="str">
        <f>작성용!D3605</f>
        <v>KB북미대출일반사모부동산투자신탁제1호</v>
      </c>
      <c r="H3608" s="259" t="str">
        <f>작성용!E3605</f>
        <v>KBP2023090055</v>
      </c>
      <c r="I3608" s="258" t="str">
        <f>작성용!F3605</f>
        <v>B02</v>
      </c>
      <c r="J3608" s="258">
        <f>작성용!G3605</f>
        <v>0</v>
      </c>
      <c r="K3608" s="258" t="str">
        <f>작성용!H3605</f>
        <v>-</v>
      </c>
      <c r="L3608" s="258" t="str">
        <f>작성용!N3605</f>
        <v xml:space="preserve">분기 </v>
      </c>
      <c r="M3608" s="257" t="str">
        <f>작성용!U3605</f>
        <v>2025.03.31</v>
      </c>
      <c r="N3608" s="257" t="str">
        <f>작성용!V3605</f>
        <v>룩스루</v>
      </c>
      <c r="O3608" s="257" t="str">
        <f>작성용!W3605</f>
        <v>룩스루</v>
      </c>
      <c r="P3608" s="257" t="str">
        <f>작성용!X3605</f>
        <v>-</v>
      </c>
      <c r="Q3608" s="258" t="str">
        <f>작성용!AD3605</f>
        <v>대체평가3사업본부</v>
      </c>
      <c r="R3608" s="260">
        <f>작성용!AE3605</f>
        <v>0</v>
      </c>
      <c r="S3608" s="258" t="str">
        <f>작성용!AF3605</f>
        <v>대체평가3사업본부</v>
      </c>
      <c r="T3608" s="285" t="str">
        <f>작성용!AG3605</f>
        <v>-</v>
      </c>
      <c r="U3608" s="285" t="str">
        <f>작성용!AH3605</f>
        <v>-</v>
      </c>
      <c r="V3608" s="284">
        <f>작성용!AA3605</f>
        <v>202503</v>
      </c>
      <c r="W3608" s="258" t="str">
        <f>작성용!AC3605</f>
        <v>[T]기타보험기관[1본부]</v>
      </c>
      <c r="X3608" s="258" t="str">
        <f>작성용!O3605</f>
        <v xml:space="preserve">최서희선임 </v>
      </c>
      <c r="Y3608" s="258" t="str">
        <f>작성용!P3605</f>
        <v xml:space="preserve">02-2144-7421 </v>
      </c>
      <c r="Z3608" s="258" t="str">
        <f>작성용!Q3605</f>
        <v xml:space="preserve">seohee.choi@ kblife.co.kr </v>
      </c>
      <c r="AA3608" s="284" t="str">
        <f>작성용!AJ3605</f>
        <v>-</v>
      </c>
      <c r="AB3608" s="284">
        <f>작성용!AB3605</f>
        <v>0</v>
      </c>
    </row>
    <row r="3609" spans="1:28" s="11" customFormat="1" ht="16.5" customHeight="1" x14ac:dyDescent="0.3">
      <c r="A3609" s="53">
        <f>작성용!AL3606</f>
        <v>3605</v>
      </c>
      <c r="B3609" s="283" t="str">
        <f>작성용!AI3606</f>
        <v>-</v>
      </c>
      <c r="C3609" s="284" t="str">
        <f>작성용!AK3606</f>
        <v>개별종목</v>
      </c>
      <c r="D3609" s="257">
        <f>작성용!T3606</f>
        <v>45712</v>
      </c>
      <c r="E3609" s="258" t="str">
        <f>작성용!B3606</f>
        <v>KB손해보험(LT)</v>
      </c>
      <c r="F3609" s="258" t="str">
        <f>작성용!C3606</f>
        <v>재평가</v>
      </c>
      <c r="G3609" s="258" t="str">
        <f>작성용!D3606</f>
        <v>KB해외투자일반사모부동산투자신탁30호(재간접형)</v>
      </c>
      <c r="H3609" s="259" t="str">
        <f>작성용!E3606</f>
        <v>KBP2023090058</v>
      </c>
      <c r="I3609" s="258" t="str">
        <f>작성용!F3606</f>
        <v>B02</v>
      </c>
      <c r="J3609" s="258">
        <f>작성용!G3606</f>
        <v>0</v>
      </c>
      <c r="K3609" s="258" t="str">
        <f>작성용!H3606</f>
        <v>-</v>
      </c>
      <c r="L3609" s="258" t="str">
        <f>작성용!N3606</f>
        <v xml:space="preserve">분기 </v>
      </c>
      <c r="M3609" s="257" t="str">
        <f>작성용!U3606</f>
        <v>2025.03.31</v>
      </c>
      <c r="N3609" s="257" t="str">
        <f>작성용!V3606</f>
        <v>룩스루</v>
      </c>
      <c r="O3609" s="257" t="str">
        <f>작성용!W3606</f>
        <v>룩스루</v>
      </c>
      <c r="P3609" s="257" t="str">
        <f>작성용!X3606</f>
        <v>-</v>
      </c>
      <c r="Q3609" s="258" t="str">
        <f>작성용!AD3606</f>
        <v>대체평가3사업본부</v>
      </c>
      <c r="R3609" s="260">
        <f>작성용!AE3606</f>
        <v>0</v>
      </c>
      <c r="S3609" s="258" t="str">
        <f>작성용!AF3606</f>
        <v>대체평가3사업본부</v>
      </c>
      <c r="T3609" s="285" t="str">
        <f>작성용!AG3606</f>
        <v>-</v>
      </c>
      <c r="U3609" s="285" t="str">
        <f>작성용!AH3606</f>
        <v>-</v>
      </c>
      <c r="V3609" s="284">
        <f>작성용!AA3606</f>
        <v>202503</v>
      </c>
      <c r="W3609" s="258" t="str">
        <f>작성용!AC3606</f>
        <v>[T]기타보험기관[1본부]</v>
      </c>
      <c r="X3609" s="258" t="str">
        <f>작성용!O3606</f>
        <v xml:space="preserve">최서희선임 </v>
      </c>
      <c r="Y3609" s="258" t="str">
        <f>작성용!P3606</f>
        <v xml:space="preserve">02-2144-7421 </v>
      </c>
      <c r="Z3609" s="258" t="str">
        <f>작성용!Q3606</f>
        <v xml:space="preserve">seohee.choi@ kblife.co.kr </v>
      </c>
      <c r="AA3609" s="284" t="str">
        <f>작성용!AJ3606</f>
        <v>-</v>
      </c>
      <c r="AB3609" s="284">
        <f>작성용!AB3606</f>
        <v>0</v>
      </c>
    </row>
    <row r="3610" spans="1:28" s="11" customFormat="1" ht="16.5" customHeight="1" x14ac:dyDescent="0.3">
      <c r="A3610" s="53">
        <f>작성용!AL3607</f>
        <v>3606</v>
      </c>
      <c r="B3610" s="283" t="str">
        <f>작성용!AI3607</f>
        <v>-</v>
      </c>
      <c r="C3610" s="284" t="str">
        <f>작성용!AK3607</f>
        <v>개별종목</v>
      </c>
      <c r="D3610" s="257">
        <f>작성용!T3607</f>
        <v>45712</v>
      </c>
      <c r="E3610" s="258" t="str">
        <f>작성용!B3607</f>
        <v>KB손해보험(LT)</v>
      </c>
      <c r="F3610" s="258" t="str">
        <f>작성용!C3607</f>
        <v>재평가</v>
      </c>
      <c r="G3610" s="258" t="str">
        <f>작성용!D3607</f>
        <v>다올KTB글로벌CREDEBT일반사모투자신탁제3-1호</v>
      </c>
      <c r="H3610" s="259" t="str">
        <f>작성용!E3607</f>
        <v>KBP2023090059</v>
      </c>
      <c r="I3610" s="258" t="str">
        <f>작성용!F3607</f>
        <v>B02</v>
      </c>
      <c r="J3610" s="258">
        <f>작성용!G3607</f>
        <v>0</v>
      </c>
      <c r="K3610" s="258" t="str">
        <f>작성용!H3607</f>
        <v>-</v>
      </c>
      <c r="L3610" s="258" t="str">
        <f>작성용!N3607</f>
        <v xml:space="preserve">분기 </v>
      </c>
      <c r="M3610" s="257" t="str">
        <f>작성용!U3607</f>
        <v>2025.03.31</v>
      </c>
      <c r="N3610" s="257" t="str">
        <f>작성용!V3607</f>
        <v>룩스루</v>
      </c>
      <c r="O3610" s="257" t="str">
        <f>작성용!W3607</f>
        <v>룩스루</v>
      </c>
      <c r="P3610" s="257" t="str">
        <f>작성용!X3607</f>
        <v>-</v>
      </c>
      <c r="Q3610" s="258" t="str">
        <f>작성용!AD3607</f>
        <v>대체평가3사업본부</v>
      </c>
      <c r="R3610" s="260">
        <f>작성용!AE3607</f>
        <v>0</v>
      </c>
      <c r="S3610" s="258" t="str">
        <f>작성용!AF3607</f>
        <v>대체평가3사업본부</v>
      </c>
      <c r="T3610" s="285" t="str">
        <f>작성용!AG3607</f>
        <v>-</v>
      </c>
      <c r="U3610" s="285" t="str">
        <f>작성용!AH3607</f>
        <v>-</v>
      </c>
      <c r="V3610" s="284">
        <f>작성용!AA3607</f>
        <v>202503</v>
      </c>
      <c r="W3610" s="258" t="str">
        <f>작성용!AC3607</f>
        <v>[T]기타보험기관[1본부]</v>
      </c>
      <c r="X3610" s="258" t="str">
        <f>작성용!O3607</f>
        <v xml:space="preserve">최서희선임 </v>
      </c>
      <c r="Y3610" s="258" t="str">
        <f>작성용!P3607</f>
        <v xml:space="preserve">02-2144-7421 </v>
      </c>
      <c r="Z3610" s="258" t="str">
        <f>작성용!Q3607</f>
        <v xml:space="preserve">seohee.choi@ kblife.co.kr </v>
      </c>
      <c r="AA3610" s="284" t="str">
        <f>작성용!AJ3607</f>
        <v>-</v>
      </c>
      <c r="AB3610" s="284">
        <f>작성용!AB3607</f>
        <v>0</v>
      </c>
    </row>
    <row r="3611" spans="1:28" s="11" customFormat="1" ht="16.5" customHeight="1" x14ac:dyDescent="0.3">
      <c r="A3611" s="53">
        <f>작성용!AL3608</f>
        <v>3607</v>
      </c>
      <c r="B3611" s="283" t="str">
        <f>작성용!AI3608</f>
        <v>-</v>
      </c>
      <c r="C3611" s="284" t="str">
        <f>작성용!AK3608</f>
        <v>개별종목</v>
      </c>
      <c r="D3611" s="257">
        <f>작성용!T3608</f>
        <v>45712</v>
      </c>
      <c r="E3611" s="258" t="str">
        <f>작성용!B3608</f>
        <v>KB손해보험(LT)</v>
      </c>
      <c r="F3611" s="258" t="str">
        <f>작성용!C3608</f>
        <v>재평가</v>
      </c>
      <c r="G3611" s="258" t="str">
        <f>작성용!D3608</f>
        <v>메리츠전문투자형사모부동산투자신탁8호</v>
      </c>
      <c r="H3611" s="259" t="str">
        <f>작성용!E3608</f>
        <v>KBP2023090060</v>
      </c>
      <c r="I3611" s="258" t="str">
        <f>작성용!F3608</f>
        <v>B02</v>
      </c>
      <c r="J3611" s="258">
        <f>작성용!G3608</f>
        <v>0</v>
      </c>
      <c r="K3611" s="258" t="str">
        <f>작성용!H3608</f>
        <v>-</v>
      </c>
      <c r="L3611" s="258" t="str">
        <f>작성용!N3608</f>
        <v xml:space="preserve">분기 </v>
      </c>
      <c r="M3611" s="257" t="str">
        <f>작성용!U3608</f>
        <v>2025.03.31</v>
      </c>
      <c r="N3611" s="257" t="str">
        <f>작성용!V3608</f>
        <v>룩스루</v>
      </c>
      <c r="O3611" s="257" t="str">
        <f>작성용!W3608</f>
        <v>룩스루</v>
      </c>
      <c r="P3611" s="257" t="str">
        <f>작성용!X3608</f>
        <v>-</v>
      </c>
      <c r="Q3611" s="258" t="str">
        <f>작성용!AD3608</f>
        <v>대체평가3사업본부</v>
      </c>
      <c r="R3611" s="260">
        <f>작성용!AE3608</f>
        <v>0</v>
      </c>
      <c r="S3611" s="258" t="str">
        <f>작성용!AF3608</f>
        <v>대체평가3사업본부</v>
      </c>
      <c r="T3611" s="285" t="str">
        <f>작성용!AG3608</f>
        <v>-</v>
      </c>
      <c r="U3611" s="285" t="str">
        <f>작성용!AH3608</f>
        <v>-</v>
      </c>
      <c r="V3611" s="284">
        <f>작성용!AA3608</f>
        <v>202503</v>
      </c>
      <c r="W3611" s="258" t="str">
        <f>작성용!AC3608</f>
        <v>[T]기타보험기관[1본부]</v>
      </c>
      <c r="X3611" s="258" t="str">
        <f>작성용!O3608</f>
        <v xml:space="preserve">최서희선임 </v>
      </c>
      <c r="Y3611" s="258" t="str">
        <f>작성용!P3608</f>
        <v xml:space="preserve">02-2144-7421 </v>
      </c>
      <c r="Z3611" s="258" t="str">
        <f>작성용!Q3608</f>
        <v xml:space="preserve">seohee.choi@ kblife.co.kr </v>
      </c>
      <c r="AA3611" s="284" t="str">
        <f>작성용!AJ3608</f>
        <v>-</v>
      </c>
      <c r="AB3611" s="284">
        <f>작성용!AB3608</f>
        <v>0</v>
      </c>
    </row>
    <row r="3612" spans="1:28" s="11" customFormat="1" ht="16.5" customHeight="1" x14ac:dyDescent="0.3">
      <c r="A3612" s="53">
        <f>작성용!AL3609</f>
        <v>3608</v>
      </c>
      <c r="B3612" s="283" t="str">
        <f>작성용!AI3609</f>
        <v>-</v>
      </c>
      <c r="C3612" s="284" t="str">
        <f>작성용!AK3609</f>
        <v>개별종목</v>
      </c>
      <c r="D3612" s="257">
        <f>작성용!T3609</f>
        <v>45712</v>
      </c>
      <c r="E3612" s="258" t="str">
        <f>작성용!B3609</f>
        <v>KB손해보험(LT)</v>
      </c>
      <c r="F3612" s="258" t="str">
        <f>작성용!C3609</f>
        <v>재평가</v>
      </c>
      <c r="G3612" s="258" t="str">
        <f>작성용!D3609</f>
        <v>신한AIM부동산일반사모투자신탁4호</v>
      </c>
      <c r="H3612" s="259" t="str">
        <f>작성용!E3609</f>
        <v>KBP2023090062</v>
      </c>
      <c r="I3612" s="258" t="str">
        <f>작성용!F3609</f>
        <v>B02</v>
      </c>
      <c r="J3612" s="258">
        <f>작성용!G3609</f>
        <v>0</v>
      </c>
      <c r="K3612" s="258" t="str">
        <f>작성용!H3609</f>
        <v>-</v>
      </c>
      <c r="L3612" s="258" t="str">
        <f>작성용!N3609</f>
        <v xml:space="preserve">분기 </v>
      </c>
      <c r="M3612" s="257" t="str">
        <f>작성용!U3609</f>
        <v>2025.03.31</v>
      </c>
      <c r="N3612" s="257" t="str">
        <f>작성용!V3609</f>
        <v>룩스루</v>
      </c>
      <c r="O3612" s="257" t="str">
        <f>작성용!W3609</f>
        <v>룩스루</v>
      </c>
      <c r="P3612" s="257" t="str">
        <f>작성용!X3609</f>
        <v>-</v>
      </c>
      <c r="Q3612" s="258" t="str">
        <f>작성용!AD3609</f>
        <v>대체평가3사업본부</v>
      </c>
      <c r="R3612" s="260">
        <f>작성용!AE3609</f>
        <v>0</v>
      </c>
      <c r="S3612" s="258" t="str">
        <f>작성용!AF3609</f>
        <v>대체평가3사업본부</v>
      </c>
      <c r="T3612" s="285" t="str">
        <f>작성용!AG3609</f>
        <v>-</v>
      </c>
      <c r="U3612" s="285" t="str">
        <f>작성용!AH3609</f>
        <v>-</v>
      </c>
      <c r="V3612" s="284">
        <f>작성용!AA3609</f>
        <v>202503</v>
      </c>
      <c r="W3612" s="258" t="str">
        <f>작성용!AC3609</f>
        <v>[T]기타보험기관[1본부]</v>
      </c>
      <c r="X3612" s="258" t="str">
        <f>작성용!O3609</f>
        <v xml:space="preserve">최서희선임 </v>
      </c>
      <c r="Y3612" s="258" t="str">
        <f>작성용!P3609</f>
        <v xml:space="preserve">02-2144-7421 </v>
      </c>
      <c r="Z3612" s="258" t="str">
        <f>작성용!Q3609</f>
        <v xml:space="preserve">seohee.choi@ kblife.co.kr </v>
      </c>
      <c r="AA3612" s="284" t="str">
        <f>작성용!AJ3609</f>
        <v>-</v>
      </c>
      <c r="AB3612" s="284">
        <f>작성용!AB3609</f>
        <v>0</v>
      </c>
    </row>
    <row r="3613" spans="1:28" s="11" customFormat="1" ht="16.5" customHeight="1" x14ac:dyDescent="0.3">
      <c r="A3613" s="53">
        <f>작성용!AL3610</f>
        <v>3609</v>
      </c>
      <c r="B3613" s="283" t="str">
        <f>작성용!AI3610</f>
        <v>-</v>
      </c>
      <c r="C3613" s="284" t="str">
        <f>작성용!AK3610</f>
        <v>개별종목</v>
      </c>
      <c r="D3613" s="257">
        <f>작성용!T3610</f>
        <v>45712</v>
      </c>
      <c r="E3613" s="258" t="str">
        <f>작성용!B3610</f>
        <v>KB손해보험(LT)</v>
      </c>
      <c r="F3613" s="258" t="str">
        <f>작성용!C3610</f>
        <v>재평가</v>
      </c>
      <c r="G3613" s="258" t="str">
        <f>작성용!D3610</f>
        <v>KB신재생에너지일반사모특별자산투자신탁제3호</v>
      </c>
      <c r="H3613" s="259" t="str">
        <f>작성용!E3610</f>
        <v>KBP2023090008</v>
      </c>
      <c r="I3613" s="258" t="str">
        <f>작성용!F3610</f>
        <v>B02</v>
      </c>
      <c r="J3613" s="258">
        <f>작성용!G3610</f>
        <v>0</v>
      </c>
      <c r="K3613" s="258" t="str">
        <f>작성용!H3610</f>
        <v>-</v>
      </c>
      <c r="L3613" s="258" t="str">
        <f>작성용!N3610</f>
        <v xml:space="preserve">분기 </v>
      </c>
      <c r="M3613" s="257" t="str">
        <f>작성용!U3610</f>
        <v>2025.03.31</v>
      </c>
      <c r="N3613" s="257" t="str">
        <f>작성용!V3610</f>
        <v>룩스루</v>
      </c>
      <c r="O3613" s="257" t="str">
        <f>작성용!W3610</f>
        <v>룩스루</v>
      </c>
      <c r="P3613" s="257" t="str">
        <f>작성용!X3610</f>
        <v>-</v>
      </c>
      <c r="Q3613" s="258" t="str">
        <f>작성용!AD3610</f>
        <v>대체평가3사업본부</v>
      </c>
      <c r="R3613" s="260">
        <f>작성용!AE3610</f>
        <v>0</v>
      </c>
      <c r="S3613" s="258" t="str">
        <f>작성용!AF3610</f>
        <v>대체평가3사업본부</v>
      </c>
      <c r="T3613" s="285" t="str">
        <f>작성용!AG3610</f>
        <v>-</v>
      </c>
      <c r="U3613" s="285" t="str">
        <f>작성용!AH3610</f>
        <v>-</v>
      </c>
      <c r="V3613" s="284">
        <f>작성용!AA3610</f>
        <v>202503</v>
      </c>
      <c r="W3613" s="258" t="str">
        <f>작성용!AC3610</f>
        <v>[T]기타보험기관[1본부]</v>
      </c>
      <c r="X3613" s="258" t="str">
        <f>작성용!O3610</f>
        <v xml:space="preserve">최서희선임 </v>
      </c>
      <c r="Y3613" s="258" t="str">
        <f>작성용!P3610</f>
        <v xml:space="preserve">02-2144-7421 </v>
      </c>
      <c r="Z3613" s="258" t="str">
        <f>작성용!Q3610</f>
        <v xml:space="preserve">seohee.choi@ kblife.co.kr </v>
      </c>
      <c r="AA3613" s="284" t="str">
        <f>작성용!AJ3610</f>
        <v>-</v>
      </c>
      <c r="AB3613" s="284">
        <f>작성용!AB3610</f>
        <v>0</v>
      </c>
    </row>
    <row r="3614" spans="1:28" s="11" customFormat="1" ht="16.5" customHeight="1" x14ac:dyDescent="0.3">
      <c r="A3614" s="53">
        <f>작성용!AL3611</f>
        <v>3610</v>
      </c>
      <c r="B3614" s="283" t="str">
        <f>작성용!AI3611</f>
        <v>-</v>
      </c>
      <c r="C3614" s="284" t="str">
        <f>작성용!AK3611</f>
        <v>개별종목</v>
      </c>
      <c r="D3614" s="257">
        <f>작성용!T3611</f>
        <v>45712</v>
      </c>
      <c r="E3614" s="258" t="str">
        <f>작성용!B3611</f>
        <v>KB손해보험(LT)</v>
      </c>
      <c r="F3614" s="258" t="str">
        <f>작성용!C3611</f>
        <v>재평가</v>
      </c>
      <c r="G3614" s="258" t="str">
        <f>작성용!D3611</f>
        <v>KB유럽ICGPDF일반사모특별자산투자신탁제4호</v>
      </c>
      <c r="H3614" s="259" t="str">
        <f>작성용!E3611</f>
        <v>KBP2023090005</v>
      </c>
      <c r="I3614" s="258" t="str">
        <f>작성용!F3611</f>
        <v>B02</v>
      </c>
      <c r="J3614" s="258">
        <f>작성용!G3611</f>
        <v>0</v>
      </c>
      <c r="K3614" s="258" t="str">
        <f>작성용!H3611</f>
        <v>-</v>
      </c>
      <c r="L3614" s="258" t="str">
        <f>작성용!N3611</f>
        <v xml:space="preserve">분기 </v>
      </c>
      <c r="M3614" s="257" t="str">
        <f>작성용!U3611</f>
        <v>2025.03.31</v>
      </c>
      <c r="N3614" s="257" t="str">
        <f>작성용!V3611</f>
        <v>룩스루</v>
      </c>
      <c r="O3614" s="257" t="str">
        <f>작성용!W3611</f>
        <v>룩스루</v>
      </c>
      <c r="P3614" s="257" t="str">
        <f>작성용!X3611</f>
        <v>-</v>
      </c>
      <c r="Q3614" s="258" t="str">
        <f>작성용!AD3611</f>
        <v>대체평가3사업본부</v>
      </c>
      <c r="R3614" s="260">
        <f>작성용!AE3611</f>
        <v>0</v>
      </c>
      <c r="S3614" s="258" t="str">
        <f>작성용!AF3611</f>
        <v>대체평가3사업본부</v>
      </c>
      <c r="T3614" s="285" t="str">
        <f>작성용!AG3611</f>
        <v>-</v>
      </c>
      <c r="U3614" s="285" t="str">
        <f>작성용!AH3611</f>
        <v>-</v>
      </c>
      <c r="V3614" s="284">
        <f>작성용!AA3611</f>
        <v>202503</v>
      </c>
      <c r="W3614" s="258" t="str">
        <f>작성용!AC3611</f>
        <v>[T]기타보험기관[1본부]</v>
      </c>
      <c r="X3614" s="258" t="str">
        <f>작성용!O3611</f>
        <v xml:space="preserve">최서희선임 </v>
      </c>
      <c r="Y3614" s="258" t="str">
        <f>작성용!P3611</f>
        <v xml:space="preserve">02-2144-7421 </v>
      </c>
      <c r="Z3614" s="258" t="str">
        <f>작성용!Q3611</f>
        <v xml:space="preserve">seohee.choi@ kblife.co.kr </v>
      </c>
      <c r="AA3614" s="284" t="str">
        <f>작성용!AJ3611</f>
        <v>-</v>
      </c>
      <c r="AB3614" s="284">
        <f>작성용!AB3611</f>
        <v>0</v>
      </c>
    </row>
    <row r="3615" spans="1:28" s="11" customFormat="1" ht="16.5" customHeight="1" x14ac:dyDescent="0.3">
      <c r="A3615" s="53">
        <f>작성용!AL3612</f>
        <v>3611</v>
      </c>
      <c r="B3615" s="283" t="str">
        <f>작성용!AI3612</f>
        <v>-</v>
      </c>
      <c r="C3615" s="284" t="str">
        <f>작성용!AK3612</f>
        <v>개별종목</v>
      </c>
      <c r="D3615" s="257">
        <f>작성용!T3612</f>
        <v>45712</v>
      </c>
      <c r="E3615" s="258" t="str">
        <f>작성용!B3612</f>
        <v>KB손해보험(LT)</v>
      </c>
      <c r="F3615" s="258" t="str">
        <f>작성용!C3612</f>
        <v>재평가</v>
      </c>
      <c r="G3615" s="258" t="str">
        <f>작성용!D3612</f>
        <v>NH-AMUNDI북미중견기업선순위대출전문투자형사모특별자산투자신탁1호</v>
      </c>
      <c r="H3615" s="259" t="str">
        <f>작성용!E3612</f>
        <v>KBP2019060004</v>
      </c>
      <c r="I3615" s="258" t="str">
        <f>작성용!F3612</f>
        <v>B02</v>
      </c>
      <c r="J3615" s="258">
        <f>작성용!G3612</f>
        <v>0</v>
      </c>
      <c r="K3615" s="258" t="str">
        <f>작성용!H3612</f>
        <v>-</v>
      </c>
      <c r="L3615" s="258" t="str">
        <f>작성용!N3612</f>
        <v xml:space="preserve">분기 </v>
      </c>
      <c r="M3615" s="257" t="str">
        <f>작성용!U3612</f>
        <v>2025.03.31</v>
      </c>
      <c r="N3615" s="257" t="str">
        <f>작성용!V3612</f>
        <v>룩스루</v>
      </c>
      <c r="O3615" s="257" t="str">
        <f>작성용!W3612</f>
        <v>룩스루</v>
      </c>
      <c r="P3615" s="257" t="str">
        <f>작성용!X3612</f>
        <v>-</v>
      </c>
      <c r="Q3615" s="258" t="str">
        <f>작성용!AD3612</f>
        <v>대체평가3사업본부</v>
      </c>
      <c r="R3615" s="260">
        <f>작성용!AE3612</f>
        <v>0</v>
      </c>
      <c r="S3615" s="258" t="str">
        <f>작성용!AF3612</f>
        <v>대체평가3사업본부</v>
      </c>
      <c r="T3615" s="285" t="str">
        <f>작성용!AG3612</f>
        <v>-</v>
      </c>
      <c r="U3615" s="285" t="str">
        <f>작성용!AH3612</f>
        <v>-</v>
      </c>
      <c r="V3615" s="284">
        <f>작성용!AA3612</f>
        <v>202503</v>
      </c>
      <c r="W3615" s="258" t="str">
        <f>작성용!AC3612</f>
        <v>[T]기타보험기관[1본부]</v>
      </c>
      <c r="X3615" s="258" t="str">
        <f>작성용!O3612</f>
        <v xml:space="preserve">최서희선임 </v>
      </c>
      <c r="Y3615" s="258" t="str">
        <f>작성용!P3612</f>
        <v xml:space="preserve">02-2144-7421 </v>
      </c>
      <c r="Z3615" s="258" t="str">
        <f>작성용!Q3612</f>
        <v xml:space="preserve">seohee.choi@ kblife.co.kr </v>
      </c>
      <c r="AA3615" s="284" t="str">
        <f>작성용!AJ3612</f>
        <v>-</v>
      </c>
      <c r="AB3615" s="284">
        <f>작성용!AB3612</f>
        <v>0</v>
      </c>
    </row>
    <row r="3616" spans="1:28" s="11" customFormat="1" ht="16.5" customHeight="1" x14ac:dyDescent="0.3">
      <c r="A3616" s="53">
        <f>작성용!AL3613</f>
        <v>3612</v>
      </c>
      <c r="B3616" s="283" t="str">
        <f>작성용!AI3613</f>
        <v>-</v>
      </c>
      <c r="C3616" s="284" t="str">
        <f>작성용!AK3613</f>
        <v>개별종목</v>
      </c>
      <c r="D3616" s="257">
        <f>작성용!T3613</f>
        <v>45712</v>
      </c>
      <c r="E3616" s="258" t="str">
        <f>작성용!B3613</f>
        <v>KB손해보험(LT)</v>
      </c>
      <c r="F3616" s="258" t="str">
        <f>작성용!C3613</f>
        <v>재평가</v>
      </c>
      <c r="G3616" s="258" t="str">
        <f>작성용!D3613</f>
        <v>신한AIM재간접전문투자형사모투자신탁제1호</v>
      </c>
      <c r="H3616" s="259" t="str">
        <f>작성용!E3613</f>
        <v>KBP2019090092</v>
      </c>
      <c r="I3616" s="258" t="str">
        <f>작성용!F3613</f>
        <v>B02</v>
      </c>
      <c r="J3616" s="258">
        <f>작성용!G3613</f>
        <v>0</v>
      </c>
      <c r="K3616" s="258" t="str">
        <f>작성용!H3613</f>
        <v>-</v>
      </c>
      <c r="L3616" s="258" t="str">
        <f>작성용!N3613</f>
        <v xml:space="preserve">분기 </v>
      </c>
      <c r="M3616" s="257" t="str">
        <f>작성용!U3613</f>
        <v>2025.03.31</v>
      </c>
      <c r="N3616" s="257" t="str">
        <f>작성용!V3613</f>
        <v>룩스루</v>
      </c>
      <c r="O3616" s="257" t="str">
        <f>작성용!W3613</f>
        <v>룩스루</v>
      </c>
      <c r="P3616" s="257" t="str">
        <f>작성용!X3613</f>
        <v>-</v>
      </c>
      <c r="Q3616" s="258" t="str">
        <f>작성용!AD3613</f>
        <v>대체평가3사업본부</v>
      </c>
      <c r="R3616" s="260">
        <f>작성용!AE3613</f>
        <v>0</v>
      </c>
      <c r="S3616" s="258" t="str">
        <f>작성용!AF3613</f>
        <v>대체평가3사업본부</v>
      </c>
      <c r="T3616" s="285" t="str">
        <f>작성용!AG3613</f>
        <v>-</v>
      </c>
      <c r="U3616" s="285" t="str">
        <f>작성용!AH3613</f>
        <v>-</v>
      </c>
      <c r="V3616" s="284">
        <f>작성용!AA3613</f>
        <v>202503</v>
      </c>
      <c r="W3616" s="258" t="str">
        <f>작성용!AC3613</f>
        <v>[T]기타보험기관[1본부]</v>
      </c>
      <c r="X3616" s="258" t="str">
        <f>작성용!O3613</f>
        <v xml:space="preserve">최서희선임 </v>
      </c>
      <c r="Y3616" s="258" t="str">
        <f>작성용!P3613</f>
        <v xml:space="preserve">02-2144-7421 </v>
      </c>
      <c r="Z3616" s="258" t="str">
        <f>작성용!Q3613</f>
        <v xml:space="preserve">seohee.choi@ kblife.co.kr </v>
      </c>
      <c r="AA3616" s="284" t="str">
        <f>작성용!AJ3613</f>
        <v>-</v>
      </c>
      <c r="AB3616" s="284">
        <f>작성용!AB3613</f>
        <v>0</v>
      </c>
    </row>
    <row r="3617" spans="1:28" s="11" customFormat="1" ht="16.5" customHeight="1" x14ac:dyDescent="0.3">
      <c r="A3617" s="53">
        <f>작성용!AL3614</f>
        <v>3613</v>
      </c>
      <c r="B3617" s="283" t="str">
        <f>작성용!AI3614</f>
        <v>-</v>
      </c>
      <c r="C3617" s="284" t="str">
        <f>작성용!AK3614</f>
        <v>개별종목</v>
      </c>
      <c r="D3617" s="257">
        <f>작성용!T3614</f>
        <v>45712</v>
      </c>
      <c r="E3617" s="258" t="str">
        <f>작성용!B3614</f>
        <v>KB손해보험(LT)</v>
      </c>
      <c r="F3617" s="258" t="str">
        <f>작성용!C3614</f>
        <v>재평가</v>
      </c>
      <c r="G3617" s="258" t="str">
        <f>작성용!D3614</f>
        <v>KB항공기일반사모특별자산2호</v>
      </c>
      <c r="H3617" s="259" t="str">
        <f>작성용!E3614</f>
        <v>KBP2024030039</v>
      </c>
      <c r="I3617" s="258" t="str">
        <f>작성용!F3614</f>
        <v>B02</v>
      </c>
      <c r="J3617" s="258">
        <f>작성용!G3614</f>
        <v>0</v>
      </c>
      <c r="K3617" s="258" t="str">
        <f>작성용!H3614</f>
        <v>-</v>
      </c>
      <c r="L3617" s="258" t="str">
        <f>작성용!N3614</f>
        <v xml:space="preserve">분기 </v>
      </c>
      <c r="M3617" s="257" t="str">
        <f>작성용!U3614</f>
        <v>2025.03.31</v>
      </c>
      <c r="N3617" s="257" t="str">
        <f>작성용!V3614</f>
        <v>룩스루</v>
      </c>
      <c r="O3617" s="257" t="str">
        <f>작성용!W3614</f>
        <v>룩스루</v>
      </c>
      <c r="P3617" s="257" t="str">
        <f>작성용!X3614</f>
        <v>-</v>
      </c>
      <c r="Q3617" s="258" t="str">
        <f>작성용!AD3614</f>
        <v>대체평가3사업본부</v>
      </c>
      <c r="R3617" s="260">
        <f>작성용!AE3614</f>
        <v>0</v>
      </c>
      <c r="S3617" s="258" t="str">
        <f>작성용!AF3614</f>
        <v>대체평가3사업본부</v>
      </c>
      <c r="T3617" s="285" t="str">
        <f>작성용!AG3614</f>
        <v>-</v>
      </c>
      <c r="U3617" s="285" t="str">
        <f>작성용!AH3614</f>
        <v>-</v>
      </c>
      <c r="V3617" s="284">
        <f>작성용!AA3614</f>
        <v>202503</v>
      </c>
      <c r="W3617" s="258" t="str">
        <f>작성용!AC3614</f>
        <v>[T]기타보험기관[1본부]</v>
      </c>
      <c r="X3617" s="258" t="str">
        <f>작성용!O3614</f>
        <v xml:space="preserve">최서희선임 </v>
      </c>
      <c r="Y3617" s="258" t="str">
        <f>작성용!P3614</f>
        <v xml:space="preserve">02-2144-7421 </v>
      </c>
      <c r="Z3617" s="258" t="str">
        <f>작성용!Q3614</f>
        <v xml:space="preserve">seohee.choi@ kblife.co.kr </v>
      </c>
      <c r="AA3617" s="284" t="str">
        <f>작성용!AJ3614</f>
        <v>-</v>
      </c>
      <c r="AB3617" s="284">
        <f>작성용!AB3614</f>
        <v>0</v>
      </c>
    </row>
    <row r="3618" spans="1:28" s="11" customFormat="1" ht="16.5" customHeight="1" x14ac:dyDescent="0.3">
      <c r="A3618" s="53">
        <f>작성용!AL3615</f>
        <v>3614</v>
      </c>
      <c r="B3618" s="283" t="str">
        <f>작성용!AI3615</f>
        <v>-</v>
      </c>
      <c r="C3618" s="284" t="str">
        <f>작성용!AK3615</f>
        <v>개별종목</v>
      </c>
      <c r="D3618" s="257">
        <f>작성용!T3615</f>
        <v>45712</v>
      </c>
      <c r="E3618" s="258" t="str">
        <f>작성용!B3615</f>
        <v>KB손해보험(LT)</v>
      </c>
      <c r="F3618" s="258" t="str">
        <f>작성용!C3615</f>
        <v>재평가</v>
      </c>
      <c r="G3618" s="258" t="str">
        <f>작성용!D3615</f>
        <v>NH-AMUNDI아부다비인프라사모특별자산투자신탁3호</v>
      </c>
      <c r="H3618" s="259" t="str">
        <f>작성용!E3615</f>
        <v>KBP2021030048</v>
      </c>
      <c r="I3618" s="258" t="str">
        <f>작성용!F3615</f>
        <v>B02</v>
      </c>
      <c r="J3618" s="258">
        <f>작성용!G3615</f>
        <v>0</v>
      </c>
      <c r="K3618" s="258" t="str">
        <f>작성용!H3615</f>
        <v>-</v>
      </c>
      <c r="L3618" s="258" t="str">
        <f>작성용!N3615</f>
        <v xml:space="preserve">분기 </v>
      </c>
      <c r="M3618" s="257" t="str">
        <f>작성용!U3615</f>
        <v>2025.03.31</v>
      </c>
      <c r="N3618" s="257" t="str">
        <f>작성용!V3615</f>
        <v>룩스루</v>
      </c>
      <c r="O3618" s="257" t="str">
        <f>작성용!W3615</f>
        <v>룩스루</v>
      </c>
      <c r="P3618" s="257" t="str">
        <f>작성용!X3615</f>
        <v>-</v>
      </c>
      <c r="Q3618" s="258" t="str">
        <f>작성용!AD3615</f>
        <v>대체평가3사업본부</v>
      </c>
      <c r="R3618" s="260">
        <f>작성용!AE3615</f>
        <v>0</v>
      </c>
      <c r="S3618" s="258" t="str">
        <f>작성용!AF3615</f>
        <v>대체평가3사업본부</v>
      </c>
      <c r="T3618" s="285" t="str">
        <f>작성용!AG3615</f>
        <v>-</v>
      </c>
      <c r="U3618" s="285" t="str">
        <f>작성용!AH3615</f>
        <v>-</v>
      </c>
      <c r="V3618" s="284">
        <f>작성용!AA3615</f>
        <v>202503</v>
      </c>
      <c r="W3618" s="258" t="str">
        <f>작성용!AC3615</f>
        <v>[T]기타보험기관[1본부]</v>
      </c>
      <c r="X3618" s="258" t="str">
        <f>작성용!O3615</f>
        <v xml:space="preserve">최서희선임 </v>
      </c>
      <c r="Y3618" s="258" t="str">
        <f>작성용!P3615</f>
        <v xml:space="preserve">02-2144-7421 </v>
      </c>
      <c r="Z3618" s="258" t="str">
        <f>작성용!Q3615</f>
        <v xml:space="preserve">seohee.choi@ kblife.co.kr </v>
      </c>
      <c r="AA3618" s="284" t="str">
        <f>작성용!AJ3615</f>
        <v>-</v>
      </c>
      <c r="AB3618" s="284">
        <f>작성용!AB3615</f>
        <v>0</v>
      </c>
    </row>
    <row r="3619" spans="1:28" s="11" customFormat="1" ht="16.5" customHeight="1" x14ac:dyDescent="0.3">
      <c r="A3619" s="53">
        <f>작성용!AL3616</f>
        <v>3615</v>
      </c>
      <c r="B3619" s="283" t="str">
        <f>작성용!AI3616</f>
        <v>-</v>
      </c>
      <c r="C3619" s="284" t="str">
        <f>작성용!AK3616</f>
        <v>개별종목</v>
      </c>
      <c r="D3619" s="257">
        <f>작성용!T3616</f>
        <v>45712</v>
      </c>
      <c r="E3619" s="258" t="str">
        <f>작성용!B3616</f>
        <v>KB손해보험(LT)</v>
      </c>
      <c r="F3619" s="258" t="str">
        <f>작성용!C3616</f>
        <v>재평가</v>
      </c>
      <c r="G3619" s="258" t="str">
        <f>작성용!D3616</f>
        <v>삼성유럽인프라대출일반사모투자신탁제3호</v>
      </c>
      <c r="H3619" s="259" t="str">
        <f>작성용!E3616</f>
        <v>KBP2024090016</v>
      </c>
      <c r="I3619" s="258" t="str">
        <f>작성용!F3616</f>
        <v>B02</v>
      </c>
      <c r="J3619" s="258">
        <f>작성용!G3616</f>
        <v>0</v>
      </c>
      <c r="K3619" s="258" t="str">
        <f>작성용!H3616</f>
        <v>-</v>
      </c>
      <c r="L3619" s="258" t="str">
        <f>작성용!N3616</f>
        <v xml:space="preserve">분기 </v>
      </c>
      <c r="M3619" s="257" t="str">
        <f>작성용!U3616</f>
        <v>2025.03.31</v>
      </c>
      <c r="N3619" s="257" t="str">
        <f>작성용!V3616</f>
        <v>룩스루</v>
      </c>
      <c r="O3619" s="257" t="str">
        <f>작성용!W3616</f>
        <v>룩스루</v>
      </c>
      <c r="P3619" s="257" t="str">
        <f>작성용!X3616</f>
        <v>-</v>
      </c>
      <c r="Q3619" s="258" t="str">
        <f>작성용!AD3616</f>
        <v>대체평가3사업본부</v>
      </c>
      <c r="R3619" s="260">
        <f>작성용!AE3616</f>
        <v>0</v>
      </c>
      <c r="S3619" s="258" t="str">
        <f>작성용!AF3616</f>
        <v>대체평가3사업본부</v>
      </c>
      <c r="T3619" s="285" t="str">
        <f>작성용!AG3616</f>
        <v>-</v>
      </c>
      <c r="U3619" s="285" t="str">
        <f>작성용!AH3616</f>
        <v>-</v>
      </c>
      <c r="V3619" s="284">
        <f>작성용!AA3616</f>
        <v>202503</v>
      </c>
      <c r="W3619" s="258" t="str">
        <f>작성용!AC3616</f>
        <v>[T]기타보험기관[1본부]</v>
      </c>
      <c r="X3619" s="258" t="str">
        <f>작성용!O3616</f>
        <v xml:space="preserve">최서희선임 </v>
      </c>
      <c r="Y3619" s="258" t="str">
        <f>작성용!P3616</f>
        <v xml:space="preserve">02-2144-7421 </v>
      </c>
      <c r="Z3619" s="258" t="str">
        <f>작성용!Q3616</f>
        <v xml:space="preserve">seohee.choi@ kblife.co.kr </v>
      </c>
      <c r="AA3619" s="284" t="str">
        <f>작성용!AJ3616</f>
        <v>-</v>
      </c>
      <c r="AB3619" s="284">
        <f>작성용!AB3616</f>
        <v>0</v>
      </c>
    </row>
    <row r="3620" spans="1:28" s="11" customFormat="1" ht="16.5" customHeight="1" x14ac:dyDescent="0.3">
      <c r="A3620" s="53">
        <f>작성용!AL3617</f>
        <v>3616</v>
      </c>
      <c r="B3620" s="283" t="str">
        <f>작성용!AI3617</f>
        <v>-</v>
      </c>
      <c r="C3620" s="284" t="str">
        <f>작성용!AK3617</f>
        <v>개별종목</v>
      </c>
      <c r="D3620" s="257">
        <f>작성용!T3617</f>
        <v>45712</v>
      </c>
      <c r="E3620" s="258" t="str">
        <f>작성용!B3617</f>
        <v>KB손해보험(LT)</v>
      </c>
      <c r="F3620" s="258" t="str">
        <f>작성용!C3617</f>
        <v>재평가</v>
      </c>
      <c r="G3620" s="258" t="str">
        <f>작성용!D3617</f>
        <v>현대유퍼스트사모부동산투자신탁18-2호</v>
      </c>
      <c r="H3620" s="259" t="str">
        <f>작성용!E3617</f>
        <v>KBP2016120122</v>
      </c>
      <c r="I3620" s="258" t="str">
        <f>작성용!F3617</f>
        <v>B02</v>
      </c>
      <c r="J3620" s="258">
        <f>작성용!G3617</f>
        <v>0</v>
      </c>
      <c r="K3620" s="258" t="str">
        <f>작성용!H3617</f>
        <v>-</v>
      </c>
      <c r="L3620" s="258" t="str">
        <f>작성용!N3617</f>
        <v xml:space="preserve">분기 </v>
      </c>
      <c r="M3620" s="257" t="str">
        <f>작성용!U3617</f>
        <v>2025.03.31</v>
      </c>
      <c r="N3620" s="257" t="str">
        <f>작성용!V3617</f>
        <v>룩스루</v>
      </c>
      <c r="O3620" s="257" t="str">
        <f>작성용!W3617</f>
        <v>룩스루</v>
      </c>
      <c r="P3620" s="257" t="str">
        <f>작성용!X3617</f>
        <v>-</v>
      </c>
      <c r="Q3620" s="258" t="str">
        <f>작성용!AD3617</f>
        <v>대체평가3사업본부</v>
      </c>
      <c r="R3620" s="260">
        <f>작성용!AE3617</f>
        <v>0</v>
      </c>
      <c r="S3620" s="258" t="str">
        <f>작성용!AF3617</f>
        <v>대체평가3사업본부</v>
      </c>
      <c r="T3620" s="285" t="str">
        <f>작성용!AG3617</f>
        <v>-</v>
      </c>
      <c r="U3620" s="285" t="str">
        <f>작성용!AH3617</f>
        <v>-</v>
      </c>
      <c r="V3620" s="284">
        <f>작성용!AA3617</f>
        <v>202503</v>
      </c>
      <c r="W3620" s="258" t="str">
        <f>작성용!AC3617</f>
        <v>[T]기타보험기관[1본부]</v>
      </c>
      <c r="X3620" s="258" t="str">
        <f>작성용!O3617</f>
        <v xml:space="preserve">최서희선임 </v>
      </c>
      <c r="Y3620" s="258" t="str">
        <f>작성용!P3617</f>
        <v xml:space="preserve">02-2144-7421 </v>
      </c>
      <c r="Z3620" s="258" t="str">
        <f>작성용!Q3617</f>
        <v xml:space="preserve">seohee.choi@ kblife.co.kr </v>
      </c>
      <c r="AA3620" s="284" t="str">
        <f>작성용!AJ3617</f>
        <v>-</v>
      </c>
      <c r="AB3620" s="284">
        <f>작성용!AB3617</f>
        <v>0</v>
      </c>
    </row>
    <row r="3621" spans="1:28" s="11" customFormat="1" ht="16.5" customHeight="1" x14ac:dyDescent="0.3">
      <c r="A3621" s="53">
        <f>작성용!AL3618</f>
        <v>3617</v>
      </c>
      <c r="B3621" s="283" t="str">
        <f>작성용!AI3618</f>
        <v>-</v>
      </c>
      <c r="C3621" s="284" t="str">
        <f>작성용!AK3618</f>
        <v>개별종목</v>
      </c>
      <c r="D3621" s="257">
        <f>작성용!T3618</f>
        <v>45712</v>
      </c>
      <c r="E3621" s="258" t="str">
        <f>작성용!B3618</f>
        <v>KB손해보험(LT)</v>
      </c>
      <c r="F3621" s="258" t="str">
        <f>작성용!C3618</f>
        <v>재평가</v>
      </c>
      <c r="G3621" s="258" t="str">
        <f>작성용!D3618</f>
        <v>KIAMCO아부다비캠퍼스사모특별자산투자신탁</v>
      </c>
      <c r="H3621" s="259" t="str">
        <f>작성용!E3618</f>
        <v>KBP2019090104</v>
      </c>
      <c r="I3621" s="258" t="str">
        <f>작성용!F3618</f>
        <v>B02</v>
      </c>
      <c r="J3621" s="258">
        <f>작성용!G3618</f>
        <v>0</v>
      </c>
      <c r="K3621" s="258" t="str">
        <f>작성용!H3618</f>
        <v>-</v>
      </c>
      <c r="L3621" s="258" t="str">
        <f>작성용!N3618</f>
        <v xml:space="preserve">분기 </v>
      </c>
      <c r="M3621" s="257" t="str">
        <f>작성용!U3618</f>
        <v>2025.03.31</v>
      </c>
      <c r="N3621" s="257" t="str">
        <f>작성용!V3618</f>
        <v>룩스루</v>
      </c>
      <c r="O3621" s="257" t="str">
        <f>작성용!W3618</f>
        <v>룩스루</v>
      </c>
      <c r="P3621" s="257" t="str">
        <f>작성용!X3618</f>
        <v>-</v>
      </c>
      <c r="Q3621" s="258" t="str">
        <f>작성용!AD3618</f>
        <v>대체평가3사업본부</v>
      </c>
      <c r="R3621" s="260">
        <f>작성용!AE3618</f>
        <v>0</v>
      </c>
      <c r="S3621" s="258" t="str">
        <f>작성용!AF3618</f>
        <v>대체평가3사업본부</v>
      </c>
      <c r="T3621" s="285" t="str">
        <f>작성용!AG3618</f>
        <v>-</v>
      </c>
      <c r="U3621" s="285" t="str">
        <f>작성용!AH3618</f>
        <v>-</v>
      </c>
      <c r="V3621" s="284">
        <f>작성용!AA3618</f>
        <v>202503</v>
      </c>
      <c r="W3621" s="258" t="str">
        <f>작성용!AC3618</f>
        <v>[T]기타보험기관[1본부]</v>
      </c>
      <c r="X3621" s="258" t="str">
        <f>작성용!O3618</f>
        <v xml:space="preserve">최서희선임 </v>
      </c>
      <c r="Y3621" s="258" t="str">
        <f>작성용!P3618</f>
        <v xml:space="preserve">02-2144-7421 </v>
      </c>
      <c r="Z3621" s="258" t="str">
        <f>작성용!Q3618</f>
        <v xml:space="preserve">seohee.choi@ kblife.co.kr </v>
      </c>
      <c r="AA3621" s="284" t="str">
        <f>작성용!AJ3618</f>
        <v>-</v>
      </c>
      <c r="AB3621" s="284">
        <f>작성용!AB3618</f>
        <v>0</v>
      </c>
    </row>
    <row r="3622" spans="1:28" s="11" customFormat="1" ht="16.5" customHeight="1" x14ac:dyDescent="0.3">
      <c r="A3622" s="53">
        <f>작성용!AL3619</f>
        <v>3618</v>
      </c>
      <c r="B3622" s="283" t="str">
        <f>작성용!AI3619</f>
        <v>-</v>
      </c>
      <c r="C3622" s="284" t="str">
        <f>작성용!AK3619</f>
        <v>개별종목</v>
      </c>
      <c r="D3622" s="257">
        <f>작성용!T3619</f>
        <v>45712</v>
      </c>
      <c r="E3622" s="258" t="str">
        <f>작성용!B3619</f>
        <v>KB손해보험(LT)</v>
      </c>
      <c r="F3622" s="258" t="str">
        <f>작성용!C3619</f>
        <v>재평가</v>
      </c>
      <c r="G3622" s="258" t="str">
        <f>작성용!D3619</f>
        <v>미래에셋글로벌인프라사모특별자산투자신탁3-1호</v>
      </c>
      <c r="H3622" s="259" t="str">
        <f>작성용!E3619</f>
        <v>KBP2021120108</v>
      </c>
      <c r="I3622" s="258" t="str">
        <f>작성용!F3619</f>
        <v>B02</v>
      </c>
      <c r="J3622" s="258">
        <f>작성용!G3619</f>
        <v>0</v>
      </c>
      <c r="K3622" s="258" t="str">
        <f>작성용!H3619</f>
        <v>-</v>
      </c>
      <c r="L3622" s="258" t="str">
        <f>작성용!N3619</f>
        <v xml:space="preserve">분기 </v>
      </c>
      <c r="M3622" s="257" t="str">
        <f>작성용!U3619</f>
        <v>2025.03.31</v>
      </c>
      <c r="N3622" s="257" t="str">
        <f>작성용!V3619</f>
        <v>룩스루</v>
      </c>
      <c r="O3622" s="257" t="str">
        <f>작성용!W3619</f>
        <v>룩스루</v>
      </c>
      <c r="P3622" s="257" t="str">
        <f>작성용!X3619</f>
        <v>-</v>
      </c>
      <c r="Q3622" s="258" t="str">
        <f>작성용!AD3619</f>
        <v>대체평가3사업본부</v>
      </c>
      <c r="R3622" s="260">
        <f>작성용!AE3619</f>
        <v>0</v>
      </c>
      <c r="S3622" s="258" t="str">
        <f>작성용!AF3619</f>
        <v>대체평가3사업본부</v>
      </c>
      <c r="T3622" s="285" t="str">
        <f>작성용!AG3619</f>
        <v>-</v>
      </c>
      <c r="U3622" s="285" t="str">
        <f>작성용!AH3619</f>
        <v>-</v>
      </c>
      <c r="V3622" s="284">
        <f>작성용!AA3619</f>
        <v>202503</v>
      </c>
      <c r="W3622" s="258" t="str">
        <f>작성용!AC3619</f>
        <v>[T]기타보험기관[1본부]</v>
      </c>
      <c r="X3622" s="258" t="str">
        <f>작성용!O3619</f>
        <v xml:space="preserve">최서희선임 </v>
      </c>
      <c r="Y3622" s="258" t="str">
        <f>작성용!P3619</f>
        <v xml:space="preserve">02-2144-7421 </v>
      </c>
      <c r="Z3622" s="258" t="str">
        <f>작성용!Q3619</f>
        <v xml:space="preserve">seohee.choi@ kblife.co.kr </v>
      </c>
      <c r="AA3622" s="284" t="str">
        <f>작성용!AJ3619</f>
        <v>-</v>
      </c>
      <c r="AB3622" s="284">
        <f>작성용!AB3619</f>
        <v>0</v>
      </c>
    </row>
    <row r="3623" spans="1:28" s="11" customFormat="1" ht="16.5" customHeight="1" x14ac:dyDescent="0.3">
      <c r="A3623" s="53">
        <f>작성용!AL3620</f>
        <v>3619</v>
      </c>
      <c r="B3623" s="283" t="str">
        <f>작성용!AI3620</f>
        <v>-</v>
      </c>
      <c r="C3623" s="284" t="str">
        <f>작성용!AK3620</f>
        <v>개별종목</v>
      </c>
      <c r="D3623" s="257">
        <f>작성용!T3620</f>
        <v>45712</v>
      </c>
      <c r="E3623" s="258" t="str">
        <f>작성용!B3620</f>
        <v>KB손해보험(LT)</v>
      </c>
      <c r="F3623" s="258" t="str">
        <f>작성용!C3620</f>
        <v>재평가</v>
      </c>
      <c r="G3623" s="258" t="str">
        <f>작성용!D3620</f>
        <v>보고에너지전환인프라일반사모투자신탁1호</v>
      </c>
      <c r="H3623" s="259" t="str">
        <f>작성용!E3620</f>
        <v>KBP2023090012</v>
      </c>
      <c r="I3623" s="258" t="str">
        <f>작성용!F3620</f>
        <v>B02</v>
      </c>
      <c r="J3623" s="258">
        <f>작성용!G3620</f>
        <v>0</v>
      </c>
      <c r="K3623" s="258" t="str">
        <f>작성용!H3620</f>
        <v>-</v>
      </c>
      <c r="L3623" s="258" t="str">
        <f>작성용!N3620</f>
        <v xml:space="preserve">분기 </v>
      </c>
      <c r="M3623" s="257" t="str">
        <f>작성용!U3620</f>
        <v>2025.03.31</v>
      </c>
      <c r="N3623" s="257" t="str">
        <f>작성용!V3620</f>
        <v>룩스루</v>
      </c>
      <c r="O3623" s="257" t="str">
        <f>작성용!W3620</f>
        <v>룩스루</v>
      </c>
      <c r="P3623" s="257" t="str">
        <f>작성용!X3620</f>
        <v>-</v>
      </c>
      <c r="Q3623" s="258" t="str">
        <f>작성용!AD3620</f>
        <v>대체평가3사업본부</v>
      </c>
      <c r="R3623" s="260">
        <f>작성용!AE3620</f>
        <v>0</v>
      </c>
      <c r="S3623" s="258" t="str">
        <f>작성용!AF3620</f>
        <v>대체평가3사업본부</v>
      </c>
      <c r="T3623" s="285" t="str">
        <f>작성용!AG3620</f>
        <v>-</v>
      </c>
      <c r="U3623" s="285" t="str">
        <f>작성용!AH3620</f>
        <v>-</v>
      </c>
      <c r="V3623" s="284">
        <f>작성용!AA3620</f>
        <v>202503</v>
      </c>
      <c r="W3623" s="258" t="str">
        <f>작성용!AC3620</f>
        <v>[T]기타보험기관[1본부]</v>
      </c>
      <c r="X3623" s="258" t="str">
        <f>작성용!O3620</f>
        <v xml:space="preserve">최서희선임 </v>
      </c>
      <c r="Y3623" s="258" t="str">
        <f>작성용!P3620</f>
        <v xml:space="preserve">02-2144-7421 </v>
      </c>
      <c r="Z3623" s="258" t="str">
        <f>작성용!Q3620</f>
        <v xml:space="preserve">seohee.choi@ kblife.co.kr </v>
      </c>
      <c r="AA3623" s="284" t="str">
        <f>작성용!AJ3620</f>
        <v>-</v>
      </c>
      <c r="AB3623" s="284">
        <f>작성용!AB3620</f>
        <v>0</v>
      </c>
    </row>
    <row r="3624" spans="1:28" s="11" customFormat="1" ht="16.5" customHeight="1" x14ac:dyDescent="0.3">
      <c r="A3624" s="53">
        <f>작성용!AL3621</f>
        <v>3620</v>
      </c>
      <c r="B3624" s="283" t="str">
        <f>작성용!AI3621</f>
        <v>-</v>
      </c>
      <c r="C3624" s="284" t="str">
        <f>작성용!AK3621</f>
        <v>개별종목</v>
      </c>
      <c r="D3624" s="257">
        <f>작성용!T3621</f>
        <v>45712</v>
      </c>
      <c r="E3624" s="258" t="str">
        <f>작성용!B3621</f>
        <v>KB손해보험(LT)</v>
      </c>
      <c r="F3624" s="258" t="str">
        <f>작성용!C3621</f>
        <v>재평가</v>
      </c>
      <c r="G3624" s="258" t="str">
        <f>작성용!D3621</f>
        <v>한화미국호주PPP전문투자1호</v>
      </c>
      <c r="H3624" s="259" t="str">
        <f>작성용!E3621</f>
        <v>KBP2022060023</v>
      </c>
      <c r="I3624" s="258" t="str">
        <f>작성용!F3621</f>
        <v>B02</v>
      </c>
      <c r="J3624" s="258">
        <f>작성용!G3621</f>
        <v>0</v>
      </c>
      <c r="K3624" s="258" t="str">
        <f>작성용!H3621</f>
        <v>-</v>
      </c>
      <c r="L3624" s="258" t="str">
        <f>작성용!N3621</f>
        <v xml:space="preserve">분기 </v>
      </c>
      <c r="M3624" s="257" t="str">
        <f>작성용!U3621</f>
        <v>2025.03.31</v>
      </c>
      <c r="N3624" s="257" t="str">
        <f>작성용!V3621</f>
        <v>룩스루</v>
      </c>
      <c r="O3624" s="257" t="str">
        <f>작성용!W3621</f>
        <v>룩스루</v>
      </c>
      <c r="P3624" s="257" t="str">
        <f>작성용!X3621</f>
        <v>-</v>
      </c>
      <c r="Q3624" s="258" t="str">
        <f>작성용!AD3621</f>
        <v>대체평가3사업본부</v>
      </c>
      <c r="R3624" s="260">
        <f>작성용!AE3621</f>
        <v>0</v>
      </c>
      <c r="S3624" s="258" t="str">
        <f>작성용!AF3621</f>
        <v>대체평가3사업본부</v>
      </c>
      <c r="T3624" s="285" t="str">
        <f>작성용!AG3621</f>
        <v>-</v>
      </c>
      <c r="U3624" s="285" t="str">
        <f>작성용!AH3621</f>
        <v>-</v>
      </c>
      <c r="V3624" s="284">
        <f>작성용!AA3621</f>
        <v>202503</v>
      </c>
      <c r="W3624" s="258" t="str">
        <f>작성용!AC3621</f>
        <v>[T]기타보험기관[1본부]</v>
      </c>
      <c r="X3624" s="258" t="str">
        <f>작성용!O3621</f>
        <v xml:space="preserve">최서희선임 </v>
      </c>
      <c r="Y3624" s="258" t="str">
        <f>작성용!P3621</f>
        <v xml:space="preserve">02-2144-7421 </v>
      </c>
      <c r="Z3624" s="258" t="str">
        <f>작성용!Q3621</f>
        <v xml:space="preserve">seohee.choi@ kblife.co.kr </v>
      </c>
      <c r="AA3624" s="284" t="str">
        <f>작성용!AJ3621</f>
        <v>-</v>
      </c>
      <c r="AB3624" s="284">
        <f>작성용!AB3621</f>
        <v>0</v>
      </c>
    </row>
    <row r="3625" spans="1:28" s="11" customFormat="1" ht="16.5" customHeight="1" x14ac:dyDescent="0.3">
      <c r="A3625" s="53">
        <f>작성용!AL3622</f>
        <v>3621</v>
      </c>
      <c r="B3625" s="283" t="str">
        <f>작성용!AI3622</f>
        <v>-</v>
      </c>
      <c r="C3625" s="284" t="str">
        <f>작성용!AK3622</f>
        <v>개별종목</v>
      </c>
      <c r="D3625" s="257">
        <f>작성용!T3622</f>
        <v>45712</v>
      </c>
      <c r="E3625" s="258" t="str">
        <f>작성용!B3622</f>
        <v>이스트소프트(상장)</v>
      </c>
      <c r="F3625" s="258" t="str">
        <f>작성용!C3622</f>
        <v>재평가</v>
      </c>
      <c r="G3625" s="258" t="str">
        <f>작성용!D3622</f>
        <v>이스트소프트</v>
      </c>
      <c r="H3625" s="259">
        <f>작성용!E3622</f>
        <v>1101110974851</v>
      </c>
      <c r="I3625" s="258" t="str">
        <f>작성용!F3622</f>
        <v>D01</v>
      </c>
      <c r="J3625" s="258">
        <f>작성용!G3622</f>
        <v>3</v>
      </c>
      <c r="K3625" s="258" t="str">
        <f>작성용!H3622</f>
        <v>-</v>
      </c>
      <c r="L3625" s="258" t="str">
        <f>작성용!N3622</f>
        <v>분기</v>
      </c>
      <c r="M3625" s="257" t="str">
        <f>작성용!U3622</f>
        <v>2025.02.17</v>
      </c>
      <c r="N3625" s="257">
        <f>작성용!V3622</f>
        <v>45715</v>
      </c>
      <c r="O3625" s="257">
        <f>작성용!W3622</f>
        <v>45722</v>
      </c>
      <c r="P3625" s="257" t="str">
        <f>작성용!X3622</f>
        <v>-</v>
      </c>
      <c r="Q3625" s="258" t="str">
        <f>작성용!AD3622</f>
        <v>상장</v>
      </c>
      <c r="R3625" s="260">
        <f>작성용!AE3622</f>
        <v>0</v>
      </c>
      <c r="S3625" s="258" t="str">
        <f>작성용!AF3622</f>
        <v>상장</v>
      </c>
      <c r="T3625" s="285" t="str">
        <f>작성용!AG3622</f>
        <v>메자닌평가팀</v>
      </c>
      <c r="U3625" s="285" t="str">
        <f>작성용!AH3622</f>
        <v>메자닌평가팀</v>
      </c>
      <c r="V3625" s="284">
        <f>작성용!AA3622</f>
        <v>202502</v>
      </c>
      <c r="W3625" s="258" t="str">
        <f>작성용!AC3622</f>
        <v>[W]상장기업</v>
      </c>
      <c r="X3625" s="258" t="str">
        <f>작성용!O3622</f>
        <v>한장호팀장</v>
      </c>
      <c r="Y3625" s="258" t="str">
        <f>작성용!P3622</f>
        <v>010-7234-2722</v>
      </c>
      <c r="Z3625" s="258" t="str">
        <f>작성용!Q3622</f>
        <v>jhhan21@estsoft.com</v>
      </c>
      <c r="AA3625" s="284" t="str">
        <f>작성용!AJ3622</f>
        <v>회계반영</v>
      </c>
      <c r="AB3625" s="284">
        <f>작성용!AB3622</f>
        <v>0</v>
      </c>
    </row>
    <row r="3626" spans="1:28" s="11" customFormat="1" ht="16.5" customHeight="1" x14ac:dyDescent="0.3">
      <c r="A3626" s="53">
        <f>작성용!AL3623</f>
        <v>3622</v>
      </c>
      <c r="B3626" s="283" t="str">
        <f>작성용!AI3623</f>
        <v>-</v>
      </c>
      <c r="C3626" s="284" t="str">
        <f>작성용!AK3623</f>
        <v>개별종목</v>
      </c>
      <c r="D3626" s="257">
        <f>작성용!T3623</f>
        <v>45713</v>
      </c>
      <c r="E3626" s="258" t="str">
        <f>작성용!B3623</f>
        <v>아이엠엠크레딧앤솔루션</v>
      </c>
      <c r="F3626" s="258" t="str">
        <f>작성용!C3623</f>
        <v>재평가</v>
      </c>
      <c r="G3626" s="258" t="str">
        <f>작성용!D3623</f>
        <v>케이티클라우드</v>
      </c>
      <c r="H3626" s="259">
        <f>작성용!E3623</f>
        <v>1101118252126</v>
      </c>
      <c r="I3626" s="258" t="str">
        <f>작성용!F3623</f>
        <v>A01</v>
      </c>
      <c r="J3626" s="258">
        <f>작성용!G3623</f>
        <v>0</v>
      </c>
      <c r="K3626" s="258" t="str">
        <f>작성용!H3623</f>
        <v>-</v>
      </c>
      <c r="L3626" s="258" t="str">
        <f>작성용!N3623</f>
        <v>미정</v>
      </c>
      <c r="M3626" s="257" t="str">
        <f>작성용!U3623</f>
        <v>2024.12.31</v>
      </c>
      <c r="N3626" s="257">
        <f>작성용!V3623</f>
        <v>45714</v>
      </c>
      <c r="O3626" s="257">
        <f>작성용!W3623</f>
        <v>45714</v>
      </c>
      <c r="P3626" s="257" t="str">
        <f>작성용!X3623</f>
        <v>-</v>
      </c>
      <c r="Q3626" s="258" t="str">
        <f>작성용!AD3623</f>
        <v>서경덕</v>
      </c>
      <c r="R3626" s="260">
        <f>작성용!AE3623</f>
        <v>1</v>
      </c>
      <c r="S3626" s="258" t="str">
        <f>작성용!AF3623</f>
        <v>서경덕</v>
      </c>
      <c r="T3626" s="293" t="str">
        <f>작성용!AG3623</f>
        <v>이진주</v>
      </c>
      <c r="U3626" s="293" t="str">
        <f>작성용!AH3623</f>
        <v>이진주</v>
      </c>
      <c r="V3626" s="284">
        <f>작성용!AA3623</f>
        <v>202412</v>
      </c>
      <c r="W3626" s="258" t="str">
        <f>작성용!AC3623</f>
        <v>[X]일반기업</v>
      </c>
      <c r="X3626" s="258" t="str">
        <f>작성용!O3623</f>
        <v>유현인담당,김소정상무</v>
      </c>
      <c r="Y3626" s="258" t="str">
        <f>작성용!P3623</f>
        <v>02-2112-1832, 02-2112-1807</v>
      </c>
      <c r="Z3626" s="258" t="str">
        <f>작성용!Q3623</f>
        <v>hiyoo@immcs.co.kr;sjkim@immcs.co.kr</v>
      </c>
      <c r="AA3626" s="284" t="str">
        <f>작성용!AJ3623</f>
        <v>회계반영</v>
      </c>
      <c r="AB3626" s="284">
        <f>작성용!AB3623</f>
        <v>0</v>
      </c>
    </row>
    <row r="3627" spans="1:28" s="11" customFormat="1" ht="16.5" customHeight="1" x14ac:dyDescent="0.3">
      <c r="A3627" s="53">
        <f>작성용!AL3624</f>
        <v>3623</v>
      </c>
      <c r="B3627" s="283" t="str">
        <f>작성용!AI3624</f>
        <v>-</v>
      </c>
      <c r="C3627" s="284" t="str">
        <f>작성용!AK3624</f>
        <v>개별종목</v>
      </c>
      <c r="D3627" s="257">
        <f>작성용!T3624</f>
        <v>45713</v>
      </c>
      <c r="E3627" s="258" t="str">
        <f>작성용!B3624</f>
        <v>아이엠엠크레딧앤솔루션</v>
      </c>
      <c r="F3627" s="258" t="str">
        <f>작성용!C3624</f>
        <v>재평가</v>
      </c>
      <c r="G3627" s="258" t="str">
        <f>작성용!D3624</f>
        <v>케이티클라우드</v>
      </c>
      <c r="H3627" s="259">
        <f>작성용!E3624</f>
        <v>1101118252126</v>
      </c>
      <c r="I3627" s="258" t="str">
        <f>작성용!F3624</f>
        <v>A05</v>
      </c>
      <c r="J3627" s="258">
        <f>작성용!G3624</f>
        <v>0</v>
      </c>
      <c r="K3627" s="258" t="str">
        <f>작성용!H3624</f>
        <v>-</v>
      </c>
      <c r="L3627" s="258" t="str">
        <f>작성용!N3624</f>
        <v>미정</v>
      </c>
      <c r="M3627" s="257" t="str">
        <f>작성용!U3624</f>
        <v>2024.12.31</v>
      </c>
      <c r="N3627" s="257">
        <f>작성용!V3624</f>
        <v>45714</v>
      </c>
      <c r="O3627" s="257">
        <f>작성용!W3624</f>
        <v>45714</v>
      </c>
      <c r="P3627" s="257" t="str">
        <f>작성용!X3624</f>
        <v>-</v>
      </c>
      <c r="Q3627" s="258" t="str">
        <f>작성용!AD3624</f>
        <v>서경덕</v>
      </c>
      <c r="R3627" s="260">
        <f>작성용!AE3624</f>
        <v>0</v>
      </c>
      <c r="S3627" s="258" t="str">
        <f>작성용!AF3624</f>
        <v>서경덕</v>
      </c>
      <c r="T3627" s="293" t="str">
        <f>작성용!AG3624</f>
        <v>이진주</v>
      </c>
      <c r="U3627" s="293" t="str">
        <f>작성용!AH3624</f>
        <v>이진주</v>
      </c>
      <c r="V3627" s="284">
        <f>작성용!AA3624</f>
        <v>202412</v>
      </c>
      <c r="W3627" s="258" t="str">
        <f>작성용!AC3624</f>
        <v>[X]일반기업</v>
      </c>
      <c r="X3627" s="258" t="str">
        <f>작성용!O3624</f>
        <v>유현인담당,김소정상무</v>
      </c>
      <c r="Y3627" s="258" t="str">
        <f>작성용!P3624</f>
        <v>02-2112-1832, 02-2112-1807</v>
      </c>
      <c r="Z3627" s="258" t="str">
        <f>작성용!Q3624</f>
        <v>hiyoo@immcs.co.kr;sjkim@immcs.co.kr</v>
      </c>
      <c r="AA3627" s="284" t="str">
        <f>작성용!AJ3624</f>
        <v>회계반영</v>
      </c>
      <c r="AB3627" s="284">
        <f>작성용!AB3624</f>
        <v>0</v>
      </c>
    </row>
    <row r="3628" spans="1:28" s="11" customFormat="1" ht="16.5" customHeight="1" x14ac:dyDescent="0.3">
      <c r="A3628" s="53">
        <f>작성용!AL3625</f>
        <v>3624</v>
      </c>
      <c r="B3628" s="283" t="str">
        <f>작성용!AI3625</f>
        <v>-</v>
      </c>
      <c r="C3628" s="284" t="str">
        <f>작성용!AK3625</f>
        <v>개별종목</v>
      </c>
      <c r="D3628" s="257">
        <f>작성용!T3625</f>
        <v>45713</v>
      </c>
      <c r="E3628" s="258" t="str">
        <f>작성용!B3625</f>
        <v>아이엠엠크레딧앤솔루션</v>
      </c>
      <c r="F3628" s="258" t="str">
        <f>작성용!C3625</f>
        <v>재평가</v>
      </c>
      <c r="G3628" s="258" t="str">
        <f>작성용!D3625</f>
        <v>에스케이엔무브(구,에스케이루브리컨츠)</v>
      </c>
      <c r="H3628" s="259">
        <f>작성용!E3625</f>
        <v>1101114191815</v>
      </c>
      <c r="I3628" s="258" t="str">
        <f>작성용!F3625</f>
        <v>A01</v>
      </c>
      <c r="J3628" s="258">
        <f>작성용!G3625</f>
        <v>0</v>
      </c>
      <c r="K3628" s="258" t="str">
        <f>작성용!H3625</f>
        <v>-</v>
      </c>
      <c r="L3628" s="258" t="str">
        <f>작성용!N3625</f>
        <v>미정</v>
      </c>
      <c r="M3628" s="257" t="str">
        <f>작성용!U3625</f>
        <v>2024.12.31</v>
      </c>
      <c r="N3628" s="257">
        <f>작성용!V3625</f>
        <v>45714</v>
      </c>
      <c r="O3628" s="257">
        <f>작성용!W3625</f>
        <v>45714</v>
      </c>
      <c r="P3628" s="257" t="str">
        <f>작성용!X3625</f>
        <v>-</v>
      </c>
      <c r="Q3628" s="291" t="str">
        <f>작성용!AD3625</f>
        <v>이진주</v>
      </c>
      <c r="R3628" s="260">
        <f>작성용!AE3625</f>
        <v>1</v>
      </c>
      <c r="S3628" s="258" t="str">
        <f>작성용!AF3625</f>
        <v>변혜진</v>
      </c>
      <c r="T3628" s="293" t="str">
        <f>작성용!AG3625</f>
        <v>이진주</v>
      </c>
      <c r="U3628" s="293" t="str">
        <f>작성용!AH3625</f>
        <v>이진주</v>
      </c>
      <c r="V3628" s="284">
        <f>작성용!AA3625</f>
        <v>202412</v>
      </c>
      <c r="W3628" s="258" t="str">
        <f>작성용!AC3625</f>
        <v>[X]일반기업</v>
      </c>
      <c r="X3628" s="258" t="str">
        <f>작성용!O3625</f>
        <v>유현인담당,김소정상무</v>
      </c>
      <c r="Y3628" s="258" t="str">
        <f>작성용!P3625</f>
        <v>02-2112-1832, 02-2112-1807</v>
      </c>
      <c r="Z3628" s="258" t="str">
        <f>작성용!Q3625</f>
        <v>hiyoo@immcs.co.kr;sjkim@immcs.co.kr</v>
      </c>
      <c r="AA3628" s="284" t="str">
        <f>작성용!AJ3625</f>
        <v>회계반영</v>
      </c>
      <c r="AB3628" s="284">
        <f>작성용!AB3625</f>
        <v>0</v>
      </c>
    </row>
    <row r="3629" spans="1:28" s="11" customFormat="1" ht="16.5" customHeight="1" x14ac:dyDescent="0.3">
      <c r="A3629" s="53">
        <f>작성용!AL3626</f>
        <v>3625</v>
      </c>
      <c r="B3629" s="283" t="str">
        <f>작성용!AI3626</f>
        <v>-</v>
      </c>
      <c r="C3629" s="284" t="str">
        <f>작성용!AK3626</f>
        <v>개별종목</v>
      </c>
      <c r="D3629" s="257" t="str">
        <f>작성용!T3626</f>
        <v>매월</v>
      </c>
      <c r="E3629" s="258" t="str">
        <f>작성용!B3626</f>
        <v>IBK투자증권(PI부)(구,투자금융부)</v>
      </c>
      <c r="F3629" s="258" t="str">
        <f>작성용!C3626</f>
        <v>재평가</v>
      </c>
      <c r="G3629" s="258" t="str">
        <f>작성용!D3626</f>
        <v>대동</v>
      </c>
      <c r="H3629" s="259">
        <f>작성용!E3626</f>
        <v>1911110000104</v>
      </c>
      <c r="I3629" s="258" t="str">
        <f>작성용!F3626</f>
        <v>A05</v>
      </c>
      <c r="J3629" s="258">
        <f>작성용!G3626</f>
        <v>0</v>
      </c>
      <c r="K3629" s="258" t="str">
        <f>작성용!H3626</f>
        <v>-</v>
      </c>
      <c r="L3629" s="258" t="str">
        <f>작성용!N3626</f>
        <v>분기</v>
      </c>
      <c r="M3629" s="257" t="str">
        <f>작성용!U3626</f>
        <v>2025.01.31</v>
      </c>
      <c r="N3629" s="257">
        <f>작성용!V3626</f>
        <v>45691</v>
      </c>
      <c r="O3629" s="257" t="str">
        <f>작성용!W3626</f>
        <v>보고서제공X</v>
      </c>
      <c r="P3629" s="257" t="str">
        <f>작성용!X3626</f>
        <v>-</v>
      </c>
      <c r="Q3629" s="258" t="str">
        <f>작성용!AD3626</f>
        <v>상장</v>
      </c>
      <c r="R3629" s="260">
        <f>작성용!AE3626</f>
        <v>0</v>
      </c>
      <c r="S3629" s="258" t="str">
        <f>작성용!AF3626</f>
        <v>상장</v>
      </c>
      <c r="T3629" s="285" t="str">
        <f>작성용!AG3626</f>
        <v>메자닌평가팀</v>
      </c>
      <c r="U3629" s="285" t="str">
        <f>작성용!AH3626</f>
        <v>메자닌평가팀</v>
      </c>
      <c r="V3629" s="284">
        <f>작성용!AA3626</f>
        <v>202501</v>
      </c>
      <c r="W3629" s="258" t="str">
        <f>작성용!AC3626</f>
        <v>[W]상장기업</v>
      </c>
      <c r="X3629" s="258" t="str">
        <f>작성용!O3626</f>
        <v>박태우선임</v>
      </c>
      <c r="Y3629" s="258" t="str">
        <f>작성용!P3626</f>
        <v>02-6915-5390</v>
      </c>
      <c r="Z3629" s="258" t="str">
        <f>작성용!Q3626</f>
        <v>sliding_had@ibks.com;lee3357320@ibks.com</v>
      </c>
      <c r="AA3629" s="284" t="str">
        <f>작성용!AJ3626</f>
        <v>회계반영</v>
      </c>
      <c r="AB3629" s="284">
        <f>작성용!AB3626</f>
        <v>0</v>
      </c>
    </row>
    <row r="3630" spans="1:28" s="11" customFormat="1" ht="16.5" customHeight="1" x14ac:dyDescent="0.3">
      <c r="A3630" s="53">
        <f>작성용!AL3627</f>
        <v>3626</v>
      </c>
      <c r="B3630" s="283" t="str">
        <f>작성용!AI3627</f>
        <v>-</v>
      </c>
      <c r="C3630" s="284" t="str">
        <f>작성용!AK3627</f>
        <v>개별종목</v>
      </c>
      <c r="D3630" s="257" t="str">
        <f>작성용!T3627</f>
        <v>매월</v>
      </c>
      <c r="E3630" s="258" t="str">
        <f>작성용!B3627</f>
        <v>IBK투자증권(PI부)(구,투자금융부)</v>
      </c>
      <c r="F3630" s="258" t="str">
        <f>작성용!C3627</f>
        <v>재평가</v>
      </c>
      <c r="G3630" s="258" t="str">
        <f>작성용!D3627</f>
        <v>스마트레이더시스템</v>
      </c>
      <c r="H3630" s="259">
        <f>작성용!E3627</f>
        <v>1311110496206</v>
      </c>
      <c r="I3630" s="258" t="str">
        <f>작성용!F3627</f>
        <v>D02</v>
      </c>
      <c r="J3630" s="258">
        <f>작성용!G3627</f>
        <v>1</v>
      </c>
      <c r="K3630" s="258" t="str">
        <f>작성용!H3627</f>
        <v>-</v>
      </c>
      <c r="L3630" s="258" t="str">
        <f>작성용!N3627</f>
        <v>분기</v>
      </c>
      <c r="M3630" s="257" t="str">
        <f>작성용!U3627</f>
        <v>2025.01.31</v>
      </c>
      <c r="N3630" s="257">
        <f>작성용!V3627</f>
        <v>45691</v>
      </c>
      <c r="O3630" s="257" t="str">
        <f>작성용!W3627</f>
        <v>보고서제공X</v>
      </c>
      <c r="P3630" s="257" t="str">
        <f>작성용!X3627</f>
        <v>-</v>
      </c>
      <c r="Q3630" s="258" t="str">
        <f>작성용!AD3627</f>
        <v>상장</v>
      </c>
      <c r="R3630" s="260">
        <f>작성용!AE3627</f>
        <v>0</v>
      </c>
      <c r="S3630" s="258" t="str">
        <f>작성용!AF3627</f>
        <v>상장</v>
      </c>
      <c r="T3630" s="285" t="str">
        <f>작성용!AG3627</f>
        <v>메자닌평가팀</v>
      </c>
      <c r="U3630" s="285" t="str">
        <f>작성용!AH3627</f>
        <v>메자닌평가팀</v>
      </c>
      <c r="V3630" s="284">
        <f>작성용!AA3627</f>
        <v>202501</v>
      </c>
      <c r="W3630" s="258" t="str">
        <f>작성용!AC3627</f>
        <v>[W]상장기업</v>
      </c>
      <c r="X3630" s="258" t="str">
        <f>작성용!O3627</f>
        <v>박태우선임</v>
      </c>
      <c r="Y3630" s="258" t="str">
        <f>작성용!P3627</f>
        <v>02-6915-5390</v>
      </c>
      <c r="Z3630" s="258" t="str">
        <f>작성용!Q3627</f>
        <v>sliding_had@ibks.com;lee3357320@ibks.com</v>
      </c>
      <c r="AA3630" s="284" t="str">
        <f>작성용!AJ3627</f>
        <v>회계반영</v>
      </c>
      <c r="AB3630" s="284">
        <f>작성용!AB3627</f>
        <v>0</v>
      </c>
    </row>
    <row r="3631" spans="1:28" s="11" customFormat="1" ht="16.5" customHeight="1" x14ac:dyDescent="0.3">
      <c r="A3631" s="53">
        <f>작성용!AL3628</f>
        <v>3627</v>
      </c>
      <c r="B3631" s="283" t="str">
        <f>작성용!AI3628</f>
        <v>-</v>
      </c>
      <c r="C3631" s="284" t="str">
        <f>작성용!AK3628</f>
        <v>개별종목</v>
      </c>
      <c r="D3631" s="257" t="str">
        <f>작성용!T3628</f>
        <v>매월</v>
      </c>
      <c r="E3631" s="258" t="str">
        <f>작성용!B3628</f>
        <v>IBK투자증권(PI부)(구,투자금융부)</v>
      </c>
      <c r="F3631" s="258" t="str">
        <f>작성용!C3628</f>
        <v>재평가</v>
      </c>
      <c r="G3631" s="258" t="str">
        <f>작성용!D3628</f>
        <v>루닛</v>
      </c>
      <c r="H3631" s="259">
        <f>작성용!E3628</f>
        <v>1601110354045</v>
      </c>
      <c r="I3631" s="258" t="str">
        <f>작성용!F3628</f>
        <v>D02</v>
      </c>
      <c r="J3631" s="258">
        <f>작성용!G3628</f>
        <v>0</v>
      </c>
      <c r="K3631" s="258" t="str">
        <f>작성용!H3628</f>
        <v>-</v>
      </c>
      <c r="L3631" s="258" t="str">
        <f>작성용!N3628</f>
        <v>분기</v>
      </c>
      <c r="M3631" s="257" t="str">
        <f>작성용!U3628</f>
        <v>2025.01.31</v>
      </c>
      <c r="N3631" s="257">
        <f>작성용!V3628</f>
        <v>45691</v>
      </c>
      <c r="O3631" s="257" t="str">
        <f>작성용!W3628</f>
        <v>보고서제공X</v>
      </c>
      <c r="P3631" s="257" t="str">
        <f>작성용!X3628</f>
        <v>-</v>
      </c>
      <c r="Q3631" s="258" t="str">
        <f>작성용!AD3628</f>
        <v>상장</v>
      </c>
      <c r="R3631" s="260">
        <f>작성용!AE3628</f>
        <v>0</v>
      </c>
      <c r="S3631" s="258" t="str">
        <f>작성용!AF3628</f>
        <v>상장</v>
      </c>
      <c r="T3631" s="285" t="str">
        <f>작성용!AG3628</f>
        <v>메자닌평가팀</v>
      </c>
      <c r="U3631" s="285" t="str">
        <f>작성용!AH3628</f>
        <v>메자닌평가팀</v>
      </c>
      <c r="V3631" s="284">
        <f>작성용!AA3628</f>
        <v>202501</v>
      </c>
      <c r="W3631" s="258" t="str">
        <f>작성용!AC3628</f>
        <v>[W]상장기업</v>
      </c>
      <c r="X3631" s="258" t="str">
        <f>작성용!O3628</f>
        <v>박태우선임</v>
      </c>
      <c r="Y3631" s="258" t="str">
        <f>작성용!P3628</f>
        <v>02-6915-5390</v>
      </c>
      <c r="Z3631" s="258" t="str">
        <f>작성용!Q3628</f>
        <v>sliding_had@ibks.com;lee3357320@ibks.com</v>
      </c>
      <c r="AA3631" s="284" t="str">
        <f>작성용!AJ3628</f>
        <v>회계반영</v>
      </c>
      <c r="AB3631" s="284">
        <f>작성용!AB3628</f>
        <v>0</v>
      </c>
    </row>
    <row r="3632" spans="1:28" s="11" customFormat="1" ht="16.5" customHeight="1" x14ac:dyDescent="0.3">
      <c r="A3632" s="53">
        <f>작성용!AL3629</f>
        <v>3628</v>
      </c>
      <c r="B3632" s="283" t="str">
        <f>작성용!AI3629</f>
        <v>-</v>
      </c>
      <c r="C3632" s="284" t="str">
        <f>작성용!AK3629</f>
        <v>개별종목</v>
      </c>
      <c r="D3632" s="257" t="str">
        <f>작성용!T3629</f>
        <v>매월</v>
      </c>
      <c r="E3632" s="258" t="str">
        <f>작성용!B3629</f>
        <v>IBK투자증권(PI부)(구,투자금융부)</v>
      </c>
      <c r="F3632" s="258" t="str">
        <f>작성용!C3629</f>
        <v>재평가</v>
      </c>
      <c r="G3632" s="258" t="str">
        <f>작성용!D3629</f>
        <v>호텔신라</v>
      </c>
      <c r="H3632" s="259">
        <f>작성용!E3629</f>
        <v>1101110145519</v>
      </c>
      <c r="I3632" s="258" t="str">
        <f>작성용!F3629</f>
        <v>D01</v>
      </c>
      <c r="J3632" s="258">
        <f>작성용!G3629</f>
        <v>75</v>
      </c>
      <c r="K3632" s="258" t="str">
        <f>작성용!H3629</f>
        <v>-</v>
      </c>
      <c r="L3632" s="258" t="str">
        <f>작성용!N3629</f>
        <v>분기</v>
      </c>
      <c r="M3632" s="257" t="str">
        <f>작성용!U3629</f>
        <v>2025.01.31</v>
      </c>
      <c r="N3632" s="257">
        <f>작성용!V3629</f>
        <v>45691</v>
      </c>
      <c r="O3632" s="257" t="str">
        <f>작성용!W3629</f>
        <v>보고서제공X</v>
      </c>
      <c r="P3632" s="257" t="str">
        <f>작성용!X3629</f>
        <v>-</v>
      </c>
      <c r="Q3632" s="258" t="str">
        <f>작성용!AD3629</f>
        <v>상장</v>
      </c>
      <c r="R3632" s="260">
        <f>작성용!AE3629</f>
        <v>0</v>
      </c>
      <c r="S3632" s="258" t="str">
        <f>작성용!AF3629</f>
        <v>상장</v>
      </c>
      <c r="T3632" s="285" t="str">
        <f>작성용!AG3629</f>
        <v>메자닌평가팀</v>
      </c>
      <c r="U3632" s="285" t="str">
        <f>작성용!AH3629</f>
        <v>메자닌평가팀</v>
      </c>
      <c r="V3632" s="284">
        <f>작성용!AA3629</f>
        <v>202501</v>
      </c>
      <c r="W3632" s="258" t="str">
        <f>작성용!AC3629</f>
        <v>[W]상장기업</v>
      </c>
      <c r="X3632" s="258" t="str">
        <f>작성용!O3629</f>
        <v>박태우선임</v>
      </c>
      <c r="Y3632" s="258" t="str">
        <f>작성용!P3629</f>
        <v>02-6915-5390</v>
      </c>
      <c r="Z3632" s="258" t="str">
        <f>작성용!Q3629</f>
        <v>sliding_had@ibks.com;lee3357320@ibks.com</v>
      </c>
      <c r="AA3632" s="284" t="str">
        <f>작성용!AJ3629</f>
        <v>회계반영</v>
      </c>
      <c r="AB3632" s="284">
        <f>작성용!AB3629</f>
        <v>0</v>
      </c>
    </row>
    <row r="3633" spans="1:28" s="11" customFormat="1" ht="16.5" customHeight="1" x14ac:dyDescent="0.3">
      <c r="A3633" s="53">
        <f>작성용!AL3630</f>
        <v>3629</v>
      </c>
      <c r="B3633" s="283" t="str">
        <f>작성용!AI3630</f>
        <v>-</v>
      </c>
      <c r="C3633" s="284" t="str">
        <f>작성용!AK3630</f>
        <v>개별종목</v>
      </c>
      <c r="D3633" s="257" t="str">
        <f>작성용!T3630</f>
        <v>매월</v>
      </c>
      <c r="E3633" s="258" t="str">
        <f>작성용!B3630</f>
        <v>IBK투자증권(PI부)(구,투자금융부)</v>
      </c>
      <c r="F3633" s="258" t="str">
        <f>작성용!C3630</f>
        <v>재평가</v>
      </c>
      <c r="G3633" s="258" t="str">
        <f>작성용!D3630</f>
        <v>심텍</v>
      </c>
      <c r="H3633" s="259">
        <f>작성용!E3630</f>
        <v>1501110205802</v>
      </c>
      <c r="I3633" s="258" t="str">
        <f>작성용!F3630</f>
        <v>D02</v>
      </c>
      <c r="J3633" s="258">
        <f>작성용!G3630</f>
        <v>4</v>
      </c>
      <c r="K3633" s="258" t="str">
        <f>작성용!H3630</f>
        <v>-</v>
      </c>
      <c r="L3633" s="258" t="str">
        <f>작성용!N3630</f>
        <v>분기</v>
      </c>
      <c r="M3633" s="257" t="str">
        <f>작성용!U3630</f>
        <v>2025.01.31</v>
      </c>
      <c r="N3633" s="257">
        <f>작성용!V3630</f>
        <v>45691</v>
      </c>
      <c r="O3633" s="257" t="str">
        <f>작성용!W3630</f>
        <v>보고서제공X</v>
      </c>
      <c r="P3633" s="257" t="str">
        <f>작성용!X3630</f>
        <v>-</v>
      </c>
      <c r="Q3633" s="258" t="str">
        <f>작성용!AD3630</f>
        <v>상장</v>
      </c>
      <c r="R3633" s="260">
        <f>작성용!AE3630</f>
        <v>0</v>
      </c>
      <c r="S3633" s="258" t="str">
        <f>작성용!AF3630</f>
        <v>상장</v>
      </c>
      <c r="T3633" s="285" t="str">
        <f>작성용!AG3630</f>
        <v>메자닌평가팀</v>
      </c>
      <c r="U3633" s="285" t="str">
        <f>작성용!AH3630</f>
        <v>메자닌평가팀</v>
      </c>
      <c r="V3633" s="284">
        <f>작성용!AA3630</f>
        <v>202501</v>
      </c>
      <c r="W3633" s="258" t="str">
        <f>작성용!AC3630</f>
        <v>[W]상장기업</v>
      </c>
      <c r="X3633" s="258" t="str">
        <f>작성용!O3630</f>
        <v>박태우선임</v>
      </c>
      <c r="Y3633" s="258" t="str">
        <f>작성용!P3630</f>
        <v>02-6915-5390</v>
      </c>
      <c r="Z3633" s="258" t="str">
        <f>작성용!Q3630</f>
        <v>sliding_had@ibks.com;lee3357320@ibks.com</v>
      </c>
      <c r="AA3633" s="284" t="str">
        <f>작성용!AJ3630</f>
        <v>회계반영</v>
      </c>
      <c r="AB3633" s="284">
        <f>작성용!AB3630</f>
        <v>0</v>
      </c>
    </row>
    <row r="3634" spans="1:28" s="11" customFormat="1" ht="16.5" customHeight="1" x14ac:dyDescent="0.3">
      <c r="A3634" s="53">
        <f>작성용!AL3631</f>
        <v>3630</v>
      </c>
      <c r="B3634" s="283" t="str">
        <f>작성용!AI3631</f>
        <v>-</v>
      </c>
      <c r="C3634" s="284" t="str">
        <f>작성용!AK3631</f>
        <v>개별종목</v>
      </c>
      <c r="D3634" s="257" t="str">
        <f>작성용!T3631</f>
        <v>매월</v>
      </c>
      <c r="E3634" s="258" t="str">
        <f>작성용!B3631</f>
        <v>IBK투자증권(PI부)(구,투자금융부)</v>
      </c>
      <c r="F3634" s="258" t="str">
        <f>작성용!C3631</f>
        <v>재평가</v>
      </c>
      <c r="G3634" s="258" t="str">
        <f>작성용!D3631</f>
        <v>한주라이트메탈(구,한주금속)</v>
      </c>
      <c r="H3634" s="259">
        <f>작성용!E3631</f>
        <v>1812110008538</v>
      </c>
      <c r="I3634" s="258" t="str">
        <f>작성용!F3631</f>
        <v>D02</v>
      </c>
      <c r="J3634" s="258">
        <f>작성용!G3631</f>
        <v>4</v>
      </c>
      <c r="K3634" s="258" t="str">
        <f>작성용!H3631</f>
        <v>-</v>
      </c>
      <c r="L3634" s="258" t="str">
        <f>작성용!N3631</f>
        <v>분기</v>
      </c>
      <c r="M3634" s="257" t="str">
        <f>작성용!U3631</f>
        <v>2025.01.31</v>
      </c>
      <c r="N3634" s="257">
        <f>작성용!V3631</f>
        <v>45691</v>
      </c>
      <c r="O3634" s="257" t="str">
        <f>작성용!W3631</f>
        <v>보고서제공X</v>
      </c>
      <c r="P3634" s="257" t="str">
        <f>작성용!X3631</f>
        <v>-</v>
      </c>
      <c r="Q3634" s="258" t="str">
        <f>작성용!AD3631</f>
        <v>상장</v>
      </c>
      <c r="R3634" s="260">
        <f>작성용!AE3631</f>
        <v>0</v>
      </c>
      <c r="S3634" s="258" t="str">
        <f>작성용!AF3631</f>
        <v>상장</v>
      </c>
      <c r="T3634" s="285" t="str">
        <f>작성용!AG3631</f>
        <v>메자닌평가팀</v>
      </c>
      <c r="U3634" s="285" t="str">
        <f>작성용!AH3631</f>
        <v>메자닌평가팀</v>
      </c>
      <c r="V3634" s="284">
        <f>작성용!AA3631</f>
        <v>202501</v>
      </c>
      <c r="W3634" s="258" t="str">
        <f>작성용!AC3631</f>
        <v>[W]상장기업</v>
      </c>
      <c r="X3634" s="258" t="str">
        <f>작성용!O3631</f>
        <v>박태우선임</v>
      </c>
      <c r="Y3634" s="258" t="str">
        <f>작성용!P3631</f>
        <v>02-6915-5390</v>
      </c>
      <c r="Z3634" s="258" t="str">
        <f>작성용!Q3631</f>
        <v>sliding_had@ibks.com;lee3357320@ibks.com</v>
      </c>
      <c r="AA3634" s="284" t="str">
        <f>작성용!AJ3631</f>
        <v>회계반영</v>
      </c>
      <c r="AB3634" s="284">
        <f>작성용!AB3631</f>
        <v>0</v>
      </c>
    </row>
    <row r="3635" spans="1:28" s="11" customFormat="1" ht="16.5" customHeight="1" x14ac:dyDescent="0.3">
      <c r="A3635" s="53">
        <f>작성용!AL3632</f>
        <v>3631</v>
      </c>
      <c r="B3635" s="283" t="str">
        <f>작성용!AI3632</f>
        <v>-</v>
      </c>
      <c r="C3635" s="284" t="str">
        <f>작성용!AK3632</f>
        <v>개별종목</v>
      </c>
      <c r="D3635" s="257" t="str">
        <f>작성용!T3632</f>
        <v>매월</v>
      </c>
      <c r="E3635" s="258" t="str">
        <f>작성용!B3632</f>
        <v>IBK투자증권(PI부)(구,투자금융부)</v>
      </c>
      <c r="F3635" s="258" t="str">
        <f>작성용!C3632</f>
        <v>재평가</v>
      </c>
      <c r="G3635" s="258" t="str">
        <f>작성용!D3632</f>
        <v>CMG제약</v>
      </c>
      <c r="H3635" s="259">
        <f>작성용!E3632</f>
        <v>1350110115846</v>
      </c>
      <c r="I3635" s="258" t="str">
        <f>작성용!F3632</f>
        <v>D02</v>
      </c>
      <c r="J3635" s="258">
        <f>작성용!G3632</f>
        <v>8</v>
      </c>
      <c r="K3635" s="258" t="str">
        <f>작성용!H3632</f>
        <v>-</v>
      </c>
      <c r="L3635" s="258" t="str">
        <f>작성용!N3632</f>
        <v>분기</v>
      </c>
      <c r="M3635" s="257" t="str">
        <f>작성용!U3632</f>
        <v>2025.01.31</v>
      </c>
      <c r="N3635" s="257">
        <f>작성용!V3632</f>
        <v>45691</v>
      </c>
      <c r="O3635" s="257" t="str">
        <f>작성용!W3632</f>
        <v>보고서제공X</v>
      </c>
      <c r="P3635" s="257" t="str">
        <f>작성용!X3632</f>
        <v>-</v>
      </c>
      <c r="Q3635" s="258" t="str">
        <f>작성용!AD3632</f>
        <v>상장</v>
      </c>
      <c r="R3635" s="260">
        <f>작성용!AE3632</f>
        <v>0</v>
      </c>
      <c r="S3635" s="258" t="str">
        <f>작성용!AF3632</f>
        <v>상장</v>
      </c>
      <c r="T3635" s="285" t="str">
        <f>작성용!AG3632</f>
        <v>메자닌평가팀</v>
      </c>
      <c r="U3635" s="285" t="str">
        <f>작성용!AH3632</f>
        <v>메자닌평가팀</v>
      </c>
      <c r="V3635" s="284">
        <f>작성용!AA3632</f>
        <v>202501</v>
      </c>
      <c r="W3635" s="258" t="str">
        <f>작성용!AC3632</f>
        <v>[W]상장기업</v>
      </c>
      <c r="X3635" s="258" t="str">
        <f>작성용!O3632</f>
        <v>박태우선임</v>
      </c>
      <c r="Y3635" s="258" t="str">
        <f>작성용!P3632</f>
        <v>02-6915-5390</v>
      </c>
      <c r="Z3635" s="258" t="str">
        <f>작성용!Q3632</f>
        <v>sliding_had@ibks.com;lee3357320@ibks.com</v>
      </c>
      <c r="AA3635" s="284" t="str">
        <f>작성용!AJ3632</f>
        <v>회계반영</v>
      </c>
      <c r="AB3635" s="284">
        <f>작성용!AB3632</f>
        <v>0</v>
      </c>
    </row>
    <row r="3636" spans="1:28" s="11" customFormat="1" ht="16.5" customHeight="1" x14ac:dyDescent="0.3">
      <c r="A3636" s="53">
        <f>작성용!AL3633</f>
        <v>3632</v>
      </c>
      <c r="B3636" s="283" t="str">
        <f>작성용!AI3633</f>
        <v>-</v>
      </c>
      <c r="C3636" s="284" t="str">
        <f>작성용!AK3633</f>
        <v>개별종목</v>
      </c>
      <c r="D3636" s="257" t="str">
        <f>작성용!T3633</f>
        <v>매월</v>
      </c>
      <c r="E3636" s="258" t="str">
        <f>작성용!B3633</f>
        <v>IBK투자증권(PI부)(구,투자금융부)</v>
      </c>
      <c r="F3636" s="258" t="str">
        <f>작성용!C3633</f>
        <v>재평가</v>
      </c>
      <c r="G3636" s="258" t="str">
        <f>작성용!D3633</f>
        <v>농심</v>
      </c>
      <c r="H3636" s="259">
        <f>작성용!E3633</f>
        <v>1101110057574</v>
      </c>
      <c r="I3636" s="258" t="str">
        <f>작성용!F3633</f>
        <v>D01</v>
      </c>
      <c r="J3636" s="258">
        <f>작성용!G3633</f>
        <v>13</v>
      </c>
      <c r="K3636" s="258" t="str">
        <f>작성용!H3633</f>
        <v>-</v>
      </c>
      <c r="L3636" s="258" t="str">
        <f>작성용!N3633</f>
        <v>분기</v>
      </c>
      <c r="M3636" s="257" t="str">
        <f>작성용!U3633</f>
        <v>2025.01.31</v>
      </c>
      <c r="N3636" s="257">
        <f>작성용!V3633</f>
        <v>45691</v>
      </c>
      <c r="O3636" s="257" t="str">
        <f>작성용!W3633</f>
        <v>보고서제공X</v>
      </c>
      <c r="P3636" s="257" t="str">
        <f>작성용!X3633</f>
        <v>-</v>
      </c>
      <c r="Q3636" s="258" t="str">
        <f>작성용!AD3633</f>
        <v>상장</v>
      </c>
      <c r="R3636" s="260">
        <f>작성용!AE3633</f>
        <v>0</v>
      </c>
      <c r="S3636" s="258" t="str">
        <f>작성용!AF3633</f>
        <v>상장</v>
      </c>
      <c r="T3636" s="285" t="str">
        <f>작성용!AG3633</f>
        <v>메자닌평가팀</v>
      </c>
      <c r="U3636" s="285" t="str">
        <f>작성용!AH3633</f>
        <v>메자닌평가팀</v>
      </c>
      <c r="V3636" s="284">
        <f>작성용!AA3633</f>
        <v>202501</v>
      </c>
      <c r="W3636" s="258" t="str">
        <f>작성용!AC3633</f>
        <v>[W]상장기업</v>
      </c>
      <c r="X3636" s="258" t="str">
        <f>작성용!O3633</f>
        <v>박태우선임</v>
      </c>
      <c r="Y3636" s="258" t="str">
        <f>작성용!P3633</f>
        <v>02-6915-5390</v>
      </c>
      <c r="Z3636" s="258" t="str">
        <f>작성용!Q3633</f>
        <v>sliding_had@ibks.com;lee3357320@ibks.com</v>
      </c>
      <c r="AA3636" s="284" t="str">
        <f>작성용!AJ3633</f>
        <v>회계반영</v>
      </c>
      <c r="AB3636" s="284">
        <f>작성용!AB3633</f>
        <v>0</v>
      </c>
    </row>
    <row r="3637" spans="1:28" s="11" customFormat="1" ht="16.5" customHeight="1" x14ac:dyDescent="0.3">
      <c r="A3637" s="53">
        <f>작성용!AL3634</f>
        <v>3633</v>
      </c>
      <c r="B3637" s="283" t="str">
        <f>작성용!AI3634</f>
        <v>-</v>
      </c>
      <c r="C3637" s="284" t="str">
        <f>작성용!AK3634</f>
        <v>개별종목</v>
      </c>
      <c r="D3637" s="257" t="str">
        <f>작성용!T3634</f>
        <v>매월</v>
      </c>
      <c r="E3637" s="258" t="str">
        <f>작성용!B3634</f>
        <v>IBK투자증권(PI부)(구,투자금융부)</v>
      </c>
      <c r="F3637" s="258" t="str">
        <f>작성용!C3634</f>
        <v>재평가</v>
      </c>
      <c r="G3637" s="258" t="str">
        <f>작성용!D3634</f>
        <v>에이치디현대</v>
      </c>
      <c r="H3637" s="259">
        <f>작성용!E3634</f>
        <v>1701110638661</v>
      </c>
      <c r="I3637" s="258" t="str">
        <f>작성용!F3634</f>
        <v>D01</v>
      </c>
      <c r="J3637" s="258">
        <f>작성용!G3634</f>
        <v>15</v>
      </c>
      <c r="K3637" s="258" t="str">
        <f>작성용!H3634</f>
        <v>-</v>
      </c>
      <c r="L3637" s="258" t="str">
        <f>작성용!N3634</f>
        <v>분기</v>
      </c>
      <c r="M3637" s="257" t="str">
        <f>작성용!U3634</f>
        <v>2025.01.31</v>
      </c>
      <c r="N3637" s="257">
        <f>작성용!V3634</f>
        <v>45691</v>
      </c>
      <c r="O3637" s="257" t="str">
        <f>작성용!W3634</f>
        <v>보고서제공X</v>
      </c>
      <c r="P3637" s="257" t="str">
        <f>작성용!X3634</f>
        <v>-</v>
      </c>
      <c r="Q3637" s="258" t="str">
        <f>작성용!AD3634</f>
        <v>상장</v>
      </c>
      <c r="R3637" s="260">
        <f>작성용!AE3634</f>
        <v>0</v>
      </c>
      <c r="S3637" s="258" t="str">
        <f>작성용!AF3634</f>
        <v>상장</v>
      </c>
      <c r="T3637" s="285" t="str">
        <f>작성용!AG3634</f>
        <v>메자닌평가팀</v>
      </c>
      <c r="U3637" s="285" t="str">
        <f>작성용!AH3634</f>
        <v>메자닌평가팀</v>
      </c>
      <c r="V3637" s="284">
        <f>작성용!AA3634</f>
        <v>202501</v>
      </c>
      <c r="W3637" s="258" t="str">
        <f>작성용!AC3634</f>
        <v>[W]상장기업</v>
      </c>
      <c r="X3637" s="258" t="str">
        <f>작성용!O3634</f>
        <v>박태우선임</v>
      </c>
      <c r="Y3637" s="258" t="str">
        <f>작성용!P3634</f>
        <v>02-6915-5390</v>
      </c>
      <c r="Z3637" s="258" t="str">
        <f>작성용!Q3634</f>
        <v>sliding_had@ibks.com;lee3357320@ibks.com</v>
      </c>
      <c r="AA3637" s="284" t="str">
        <f>작성용!AJ3634</f>
        <v>회계반영</v>
      </c>
      <c r="AB3637" s="284">
        <f>작성용!AB3634</f>
        <v>0</v>
      </c>
    </row>
    <row r="3638" spans="1:28" s="11" customFormat="1" ht="16.5" customHeight="1" x14ac:dyDescent="0.3">
      <c r="A3638" s="53">
        <f>작성용!AL3635</f>
        <v>3634</v>
      </c>
      <c r="B3638" s="283" t="str">
        <f>작성용!AI3635</f>
        <v>-</v>
      </c>
      <c r="C3638" s="284" t="str">
        <f>작성용!AK3635</f>
        <v>개별종목</v>
      </c>
      <c r="D3638" s="257" t="str">
        <f>작성용!T3635</f>
        <v>매월</v>
      </c>
      <c r="E3638" s="258" t="str">
        <f>작성용!B3635</f>
        <v>IBK투자증권(PI부)(구,투자금융부)</v>
      </c>
      <c r="F3638" s="258" t="str">
        <f>작성용!C3635</f>
        <v>재평가</v>
      </c>
      <c r="G3638" s="258" t="str">
        <f>작성용!D3635</f>
        <v>하이브</v>
      </c>
      <c r="H3638" s="259">
        <f>작성용!E3635</f>
        <v>1101113166546</v>
      </c>
      <c r="I3638" s="258" t="str">
        <f>작성용!F3635</f>
        <v>D02</v>
      </c>
      <c r="J3638" s="258">
        <f>작성용!G3635</f>
        <v>0</v>
      </c>
      <c r="K3638" s="258" t="str">
        <f>작성용!H3635</f>
        <v>-</v>
      </c>
      <c r="L3638" s="258" t="str">
        <f>작성용!N3635</f>
        <v>분기</v>
      </c>
      <c r="M3638" s="257" t="str">
        <f>작성용!U3635</f>
        <v>2025.01.31</v>
      </c>
      <c r="N3638" s="257">
        <f>작성용!V3635</f>
        <v>45691</v>
      </c>
      <c r="O3638" s="257" t="str">
        <f>작성용!W3635</f>
        <v>보고서제공X</v>
      </c>
      <c r="P3638" s="257" t="str">
        <f>작성용!X3635</f>
        <v>-</v>
      </c>
      <c r="Q3638" s="258" t="str">
        <f>작성용!AD3635</f>
        <v>상장</v>
      </c>
      <c r="R3638" s="260">
        <f>작성용!AE3635</f>
        <v>0</v>
      </c>
      <c r="S3638" s="258" t="str">
        <f>작성용!AF3635</f>
        <v>상장</v>
      </c>
      <c r="T3638" s="285" t="str">
        <f>작성용!AG3635</f>
        <v>메자닌평가팀</v>
      </c>
      <c r="U3638" s="285" t="str">
        <f>작성용!AH3635</f>
        <v>메자닌평가팀</v>
      </c>
      <c r="V3638" s="284">
        <f>작성용!AA3635</f>
        <v>202501</v>
      </c>
      <c r="W3638" s="258" t="str">
        <f>작성용!AC3635</f>
        <v>[W]상장기업</v>
      </c>
      <c r="X3638" s="258" t="str">
        <f>작성용!O3635</f>
        <v>박태우선임</v>
      </c>
      <c r="Y3638" s="258" t="str">
        <f>작성용!P3635</f>
        <v>02-6915-5390</v>
      </c>
      <c r="Z3638" s="258" t="str">
        <f>작성용!Q3635</f>
        <v>sliding_had@ibks.com;lee3357320@ibks.com</v>
      </c>
      <c r="AA3638" s="284" t="str">
        <f>작성용!AJ3635</f>
        <v>회계반영</v>
      </c>
      <c r="AB3638" s="284">
        <f>작성용!AB3635</f>
        <v>0</v>
      </c>
    </row>
    <row r="3639" spans="1:28" s="11" customFormat="1" ht="16.5" customHeight="1" x14ac:dyDescent="0.3">
      <c r="A3639" s="53">
        <f>작성용!AL3636</f>
        <v>3635</v>
      </c>
      <c r="B3639" s="283" t="str">
        <f>작성용!AI3636</f>
        <v>-</v>
      </c>
      <c r="C3639" s="284" t="str">
        <f>작성용!AK3636</f>
        <v>개별종목</v>
      </c>
      <c r="D3639" s="257" t="str">
        <f>작성용!T3636</f>
        <v>매월</v>
      </c>
      <c r="E3639" s="258" t="str">
        <f>작성용!B3636</f>
        <v>IBK투자증권(PI부)(구,투자금융부)</v>
      </c>
      <c r="F3639" s="258" t="str">
        <f>작성용!C3636</f>
        <v>신규</v>
      </c>
      <c r="G3639" s="258" t="str">
        <f>작성용!D3636</f>
        <v>알테오젠</v>
      </c>
      <c r="H3639" s="259">
        <f>작성용!E3636</f>
        <v>1601110242050</v>
      </c>
      <c r="I3639" s="258" t="str">
        <f>작성용!F3636</f>
        <v>A07</v>
      </c>
      <c r="J3639" s="258">
        <f>작성용!G3636</f>
        <v>0</v>
      </c>
      <c r="K3639" s="258" t="str">
        <f>작성용!H3636</f>
        <v>-</v>
      </c>
      <c r="L3639" s="258" t="str">
        <f>작성용!N3636</f>
        <v>분기</v>
      </c>
      <c r="M3639" s="257" t="str">
        <f>작성용!U3636</f>
        <v>2025.01.31</v>
      </c>
      <c r="N3639" s="257">
        <f>작성용!V3636</f>
        <v>45691</v>
      </c>
      <c r="O3639" s="257" t="str">
        <f>작성용!W3636</f>
        <v>보고서제공X</v>
      </c>
      <c r="P3639" s="257" t="str">
        <f>작성용!X3636</f>
        <v>-</v>
      </c>
      <c r="Q3639" s="258" t="str">
        <f>작성용!AD3636</f>
        <v>상장</v>
      </c>
      <c r="R3639" s="260">
        <f>작성용!AE3636</f>
        <v>0</v>
      </c>
      <c r="S3639" s="258" t="str">
        <f>작성용!AF3636</f>
        <v>상장</v>
      </c>
      <c r="T3639" s="285" t="str">
        <f>작성용!AG3636</f>
        <v>메자닌평가팀</v>
      </c>
      <c r="U3639" s="285" t="str">
        <f>작성용!AH3636</f>
        <v>메자닌평가팀</v>
      </c>
      <c r="V3639" s="284">
        <f>작성용!AA3636</f>
        <v>202501</v>
      </c>
      <c r="W3639" s="258" t="str">
        <f>작성용!AC3636</f>
        <v>[W]상장기업</v>
      </c>
      <c r="X3639" s="258" t="str">
        <f>작성용!O3636</f>
        <v>박태우선임</v>
      </c>
      <c r="Y3639" s="258" t="str">
        <f>작성용!P3636</f>
        <v>02-6915-5390</v>
      </c>
      <c r="Z3639" s="258" t="str">
        <f>작성용!Q3636</f>
        <v>sliding_had@ibks.com;lee3357320@ibks.com</v>
      </c>
      <c r="AA3639" s="284" t="str">
        <f>작성용!AJ3636</f>
        <v>회계반영</v>
      </c>
      <c r="AB3639" s="284">
        <f>작성용!AB3636</f>
        <v>0</v>
      </c>
    </row>
    <row r="3640" spans="1:28" s="11" customFormat="1" ht="16.5" customHeight="1" x14ac:dyDescent="0.3">
      <c r="A3640" s="53">
        <f>작성용!AL3637</f>
        <v>3636</v>
      </c>
      <c r="B3640" s="283" t="str">
        <f>작성용!AI3637</f>
        <v>-</v>
      </c>
      <c r="C3640" s="284" t="str">
        <f>작성용!AK3637</f>
        <v>개별종목</v>
      </c>
      <c r="D3640" s="257" t="str">
        <f>작성용!T3637</f>
        <v>매월</v>
      </c>
      <c r="E3640" s="258" t="str">
        <f>작성용!B3637</f>
        <v>IBK투자증권(PI부)(구,투자금융부)</v>
      </c>
      <c r="F3640" s="258" t="str">
        <f>작성용!C3637</f>
        <v>재평가</v>
      </c>
      <c r="G3640" s="258" t="str">
        <f>작성용!D3637</f>
        <v>대동</v>
      </c>
      <c r="H3640" s="259">
        <f>작성용!E3637</f>
        <v>1911110000104</v>
      </c>
      <c r="I3640" s="258" t="str">
        <f>작성용!F3637</f>
        <v>A05</v>
      </c>
      <c r="J3640" s="258">
        <f>작성용!G3637</f>
        <v>0</v>
      </c>
      <c r="K3640" s="258" t="str">
        <f>작성용!H3637</f>
        <v>-</v>
      </c>
      <c r="L3640" s="258" t="str">
        <f>작성용!N3637</f>
        <v>분기</v>
      </c>
      <c r="M3640" s="257" t="str">
        <f>작성용!U3637</f>
        <v>2025.02.28</v>
      </c>
      <c r="N3640" s="257">
        <f>작성용!V3637</f>
        <v>45720</v>
      </c>
      <c r="O3640" s="257" t="str">
        <f>작성용!W3637</f>
        <v>보고서제공X</v>
      </c>
      <c r="P3640" s="257" t="str">
        <f>작성용!X3637</f>
        <v>-</v>
      </c>
      <c r="Q3640" s="258" t="str">
        <f>작성용!AD3637</f>
        <v>상장</v>
      </c>
      <c r="R3640" s="260">
        <f>작성용!AE3637</f>
        <v>0</v>
      </c>
      <c r="S3640" s="258" t="str">
        <f>작성용!AF3637</f>
        <v>상장</v>
      </c>
      <c r="T3640" s="285" t="str">
        <f>작성용!AG3637</f>
        <v>메자닌평가팀</v>
      </c>
      <c r="U3640" s="285" t="str">
        <f>작성용!AH3637</f>
        <v>메자닌평가팀</v>
      </c>
      <c r="V3640" s="284">
        <f>작성용!AA3637</f>
        <v>202502</v>
      </c>
      <c r="W3640" s="258" t="str">
        <f>작성용!AC3637</f>
        <v>[W]상장기업</v>
      </c>
      <c r="X3640" s="258" t="str">
        <f>작성용!O3637</f>
        <v>박태우선임</v>
      </c>
      <c r="Y3640" s="258" t="str">
        <f>작성용!P3637</f>
        <v>02-6915-5390</v>
      </c>
      <c r="Z3640" s="258" t="str">
        <f>작성용!Q3637</f>
        <v>sliding_had@ibks.com;lee3357320@ibks.com</v>
      </c>
      <c r="AA3640" s="284" t="str">
        <f>작성용!AJ3637</f>
        <v>회계반영</v>
      </c>
      <c r="AB3640" s="284">
        <f>작성용!AB3637</f>
        <v>0</v>
      </c>
    </row>
    <row r="3641" spans="1:28" s="11" customFormat="1" ht="16.5" customHeight="1" x14ac:dyDescent="0.3">
      <c r="A3641" s="53">
        <f>작성용!AL3638</f>
        <v>3637</v>
      </c>
      <c r="B3641" s="283" t="str">
        <f>작성용!AI3638</f>
        <v>-</v>
      </c>
      <c r="C3641" s="284" t="str">
        <f>작성용!AK3638</f>
        <v>개별종목</v>
      </c>
      <c r="D3641" s="257" t="str">
        <f>작성용!T3638</f>
        <v>매월</v>
      </c>
      <c r="E3641" s="258" t="str">
        <f>작성용!B3638</f>
        <v>IBK투자증권(PI부)(구,투자금융부)</v>
      </c>
      <c r="F3641" s="258" t="str">
        <f>작성용!C3638</f>
        <v>재평가</v>
      </c>
      <c r="G3641" s="258" t="str">
        <f>작성용!D3638</f>
        <v>스마트레이더시스템</v>
      </c>
      <c r="H3641" s="259">
        <f>작성용!E3638</f>
        <v>1311110496206</v>
      </c>
      <c r="I3641" s="258" t="str">
        <f>작성용!F3638</f>
        <v>D02</v>
      </c>
      <c r="J3641" s="258">
        <f>작성용!G3638</f>
        <v>1</v>
      </c>
      <c r="K3641" s="258" t="str">
        <f>작성용!H3638</f>
        <v>-</v>
      </c>
      <c r="L3641" s="258" t="str">
        <f>작성용!N3638</f>
        <v>분기</v>
      </c>
      <c r="M3641" s="257" t="str">
        <f>작성용!U3638</f>
        <v>2025.02.28</v>
      </c>
      <c r="N3641" s="257">
        <f>작성용!V3638</f>
        <v>45720</v>
      </c>
      <c r="O3641" s="257" t="str">
        <f>작성용!W3638</f>
        <v>보고서제공X</v>
      </c>
      <c r="P3641" s="257" t="str">
        <f>작성용!X3638</f>
        <v>-</v>
      </c>
      <c r="Q3641" s="258" t="str">
        <f>작성용!AD3638</f>
        <v>상장</v>
      </c>
      <c r="R3641" s="260">
        <f>작성용!AE3638</f>
        <v>0</v>
      </c>
      <c r="S3641" s="258" t="str">
        <f>작성용!AF3638</f>
        <v>상장</v>
      </c>
      <c r="T3641" s="285" t="str">
        <f>작성용!AG3638</f>
        <v>메자닌평가팀</v>
      </c>
      <c r="U3641" s="285" t="str">
        <f>작성용!AH3638</f>
        <v>메자닌평가팀</v>
      </c>
      <c r="V3641" s="284">
        <f>작성용!AA3638</f>
        <v>202502</v>
      </c>
      <c r="W3641" s="258" t="str">
        <f>작성용!AC3638</f>
        <v>[W]상장기업</v>
      </c>
      <c r="X3641" s="258" t="str">
        <f>작성용!O3638</f>
        <v>박태우선임</v>
      </c>
      <c r="Y3641" s="258" t="str">
        <f>작성용!P3638</f>
        <v>02-6915-5390</v>
      </c>
      <c r="Z3641" s="258" t="str">
        <f>작성용!Q3638</f>
        <v>sliding_had@ibks.com;lee3357320@ibks.com</v>
      </c>
      <c r="AA3641" s="284" t="str">
        <f>작성용!AJ3638</f>
        <v>회계반영</v>
      </c>
      <c r="AB3641" s="284">
        <f>작성용!AB3638</f>
        <v>0</v>
      </c>
    </row>
    <row r="3642" spans="1:28" s="11" customFormat="1" ht="16.5" customHeight="1" x14ac:dyDescent="0.3">
      <c r="A3642" s="53">
        <f>작성용!AL3639</f>
        <v>3638</v>
      </c>
      <c r="B3642" s="283" t="str">
        <f>작성용!AI3639</f>
        <v>-</v>
      </c>
      <c r="C3642" s="284" t="str">
        <f>작성용!AK3639</f>
        <v>개별종목</v>
      </c>
      <c r="D3642" s="257" t="str">
        <f>작성용!T3639</f>
        <v>매월</v>
      </c>
      <c r="E3642" s="258" t="str">
        <f>작성용!B3639</f>
        <v>IBK투자증권(PI부)(구,투자금융부)</v>
      </c>
      <c r="F3642" s="258" t="str">
        <f>작성용!C3639</f>
        <v>재평가</v>
      </c>
      <c r="G3642" s="258" t="str">
        <f>작성용!D3639</f>
        <v>루닛</v>
      </c>
      <c r="H3642" s="259">
        <f>작성용!E3639</f>
        <v>1601110354045</v>
      </c>
      <c r="I3642" s="258" t="str">
        <f>작성용!F3639</f>
        <v>D02</v>
      </c>
      <c r="J3642" s="258">
        <f>작성용!G3639</f>
        <v>0</v>
      </c>
      <c r="K3642" s="258" t="str">
        <f>작성용!H3639</f>
        <v>-</v>
      </c>
      <c r="L3642" s="258" t="str">
        <f>작성용!N3639</f>
        <v>분기</v>
      </c>
      <c r="M3642" s="257" t="str">
        <f>작성용!U3639</f>
        <v>2025.02.28</v>
      </c>
      <c r="N3642" s="257">
        <f>작성용!V3639</f>
        <v>45720</v>
      </c>
      <c r="O3642" s="257" t="str">
        <f>작성용!W3639</f>
        <v>보고서제공X</v>
      </c>
      <c r="P3642" s="257" t="str">
        <f>작성용!X3639</f>
        <v>-</v>
      </c>
      <c r="Q3642" s="258" t="str">
        <f>작성용!AD3639</f>
        <v>상장</v>
      </c>
      <c r="R3642" s="260">
        <f>작성용!AE3639</f>
        <v>0</v>
      </c>
      <c r="S3642" s="258" t="str">
        <f>작성용!AF3639</f>
        <v>상장</v>
      </c>
      <c r="T3642" s="285" t="str">
        <f>작성용!AG3639</f>
        <v>메자닌평가팀</v>
      </c>
      <c r="U3642" s="285" t="str">
        <f>작성용!AH3639</f>
        <v>메자닌평가팀</v>
      </c>
      <c r="V3642" s="284">
        <f>작성용!AA3639</f>
        <v>202502</v>
      </c>
      <c r="W3642" s="258" t="str">
        <f>작성용!AC3639</f>
        <v>[W]상장기업</v>
      </c>
      <c r="X3642" s="258" t="str">
        <f>작성용!O3639</f>
        <v>박태우선임</v>
      </c>
      <c r="Y3642" s="258" t="str">
        <f>작성용!P3639</f>
        <v>02-6915-5390</v>
      </c>
      <c r="Z3642" s="258" t="str">
        <f>작성용!Q3639</f>
        <v>sliding_had@ibks.com;lee3357320@ibks.com</v>
      </c>
      <c r="AA3642" s="284" t="str">
        <f>작성용!AJ3639</f>
        <v>회계반영</v>
      </c>
      <c r="AB3642" s="284">
        <f>작성용!AB3639</f>
        <v>0</v>
      </c>
    </row>
    <row r="3643" spans="1:28" s="11" customFormat="1" ht="16.5" customHeight="1" x14ac:dyDescent="0.3">
      <c r="A3643" s="53">
        <f>작성용!AL3640</f>
        <v>3639</v>
      </c>
      <c r="B3643" s="283" t="str">
        <f>작성용!AI3640</f>
        <v>-</v>
      </c>
      <c r="C3643" s="284" t="str">
        <f>작성용!AK3640</f>
        <v>개별종목</v>
      </c>
      <c r="D3643" s="257" t="str">
        <f>작성용!T3640</f>
        <v>매월</v>
      </c>
      <c r="E3643" s="258" t="str">
        <f>작성용!B3640</f>
        <v>IBK투자증권(PI부)(구,투자금융부)</v>
      </c>
      <c r="F3643" s="258" t="str">
        <f>작성용!C3640</f>
        <v>재평가</v>
      </c>
      <c r="G3643" s="258" t="str">
        <f>작성용!D3640</f>
        <v>호텔신라</v>
      </c>
      <c r="H3643" s="259">
        <f>작성용!E3640</f>
        <v>1101110145519</v>
      </c>
      <c r="I3643" s="258" t="str">
        <f>작성용!F3640</f>
        <v>D01</v>
      </c>
      <c r="J3643" s="258">
        <f>작성용!G3640</f>
        <v>75</v>
      </c>
      <c r="K3643" s="258" t="str">
        <f>작성용!H3640</f>
        <v>-</v>
      </c>
      <c r="L3643" s="258" t="str">
        <f>작성용!N3640</f>
        <v>분기</v>
      </c>
      <c r="M3643" s="257" t="str">
        <f>작성용!U3640</f>
        <v>2025.02.28</v>
      </c>
      <c r="N3643" s="257">
        <f>작성용!V3640</f>
        <v>45720</v>
      </c>
      <c r="O3643" s="257" t="str">
        <f>작성용!W3640</f>
        <v>보고서제공X</v>
      </c>
      <c r="P3643" s="257" t="str">
        <f>작성용!X3640</f>
        <v>-</v>
      </c>
      <c r="Q3643" s="258" t="str">
        <f>작성용!AD3640</f>
        <v>상장</v>
      </c>
      <c r="R3643" s="260">
        <f>작성용!AE3640</f>
        <v>0</v>
      </c>
      <c r="S3643" s="258" t="str">
        <f>작성용!AF3640</f>
        <v>상장</v>
      </c>
      <c r="T3643" s="285" t="str">
        <f>작성용!AG3640</f>
        <v>메자닌평가팀</v>
      </c>
      <c r="U3643" s="285" t="str">
        <f>작성용!AH3640</f>
        <v>메자닌평가팀</v>
      </c>
      <c r="V3643" s="284">
        <f>작성용!AA3640</f>
        <v>202502</v>
      </c>
      <c r="W3643" s="258" t="str">
        <f>작성용!AC3640</f>
        <v>[W]상장기업</v>
      </c>
      <c r="X3643" s="258" t="str">
        <f>작성용!O3640</f>
        <v>박태우선임</v>
      </c>
      <c r="Y3643" s="258" t="str">
        <f>작성용!P3640</f>
        <v>02-6915-5390</v>
      </c>
      <c r="Z3643" s="258" t="str">
        <f>작성용!Q3640</f>
        <v>sliding_had@ibks.com;lee3357320@ibks.com</v>
      </c>
      <c r="AA3643" s="284" t="str">
        <f>작성용!AJ3640</f>
        <v>회계반영</v>
      </c>
      <c r="AB3643" s="284">
        <f>작성용!AB3640</f>
        <v>0</v>
      </c>
    </row>
    <row r="3644" spans="1:28" s="11" customFormat="1" ht="16.5" customHeight="1" x14ac:dyDescent="0.3">
      <c r="A3644" s="53">
        <f>작성용!AL3641</f>
        <v>3640</v>
      </c>
      <c r="B3644" s="283" t="str">
        <f>작성용!AI3641</f>
        <v>-</v>
      </c>
      <c r="C3644" s="284" t="str">
        <f>작성용!AK3641</f>
        <v>개별종목</v>
      </c>
      <c r="D3644" s="257" t="str">
        <f>작성용!T3641</f>
        <v>매월</v>
      </c>
      <c r="E3644" s="258" t="str">
        <f>작성용!B3641</f>
        <v>IBK투자증권(PI부)(구,투자금융부)</v>
      </c>
      <c r="F3644" s="258" t="str">
        <f>작성용!C3641</f>
        <v>재평가</v>
      </c>
      <c r="G3644" s="258" t="str">
        <f>작성용!D3641</f>
        <v>심텍</v>
      </c>
      <c r="H3644" s="259">
        <f>작성용!E3641</f>
        <v>1501110205802</v>
      </c>
      <c r="I3644" s="258" t="str">
        <f>작성용!F3641</f>
        <v>D02</v>
      </c>
      <c r="J3644" s="258">
        <f>작성용!G3641</f>
        <v>4</v>
      </c>
      <c r="K3644" s="258" t="str">
        <f>작성용!H3641</f>
        <v>-</v>
      </c>
      <c r="L3644" s="258" t="str">
        <f>작성용!N3641</f>
        <v>분기</v>
      </c>
      <c r="M3644" s="257" t="str">
        <f>작성용!U3641</f>
        <v>2025.02.28</v>
      </c>
      <c r="N3644" s="257">
        <f>작성용!V3641</f>
        <v>45720</v>
      </c>
      <c r="O3644" s="257" t="str">
        <f>작성용!W3641</f>
        <v>보고서제공X</v>
      </c>
      <c r="P3644" s="257" t="str">
        <f>작성용!X3641</f>
        <v>-</v>
      </c>
      <c r="Q3644" s="258" t="str">
        <f>작성용!AD3641</f>
        <v>상장</v>
      </c>
      <c r="R3644" s="260">
        <f>작성용!AE3641</f>
        <v>0</v>
      </c>
      <c r="S3644" s="258" t="str">
        <f>작성용!AF3641</f>
        <v>상장</v>
      </c>
      <c r="T3644" s="285" t="str">
        <f>작성용!AG3641</f>
        <v>메자닌평가팀</v>
      </c>
      <c r="U3644" s="285" t="str">
        <f>작성용!AH3641</f>
        <v>메자닌평가팀</v>
      </c>
      <c r="V3644" s="284">
        <f>작성용!AA3641</f>
        <v>202502</v>
      </c>
      <c r="W3644" s="258" t="str">
        <f>작성용!AC3641</f>
        <v>[W]상장기업</v>
      </c>
      <c r="X3644" s="258" t="str">
        <f>작성용!O3641</f>
        <v>박태우선임</v>
      </c>
      <c r="Y3644" s="258" t="str">
        <f>작성용!P3641</f>
        <v>02-6915-5390</v>
      </c>
      <c r="Z3644" s="258" t="str">
        <f>작성용!Q3641</f>
        <v>sliding_had@ibks.com;lee3357320@ibks.com</v>
      </c>
      <c r="AA3644" s="284" t="str">
        <f>작성용!AJ3641</f>
        <v>회계반영</v>
      </c>
      <c r="AB3644" s="284">
        <f>작성용!AB3641</f>
        <v>0</v>
      </c>
    </row>
    <row r="3645" spans="1:28" s="11" customFormat="1" ht="16.5" customHeight="1" x14ac:dyDescent="0.3">
      <c r="A3645" s="53">
        <f>작성용!AL3642</f>
        <v>3641</v>
      </c>
      <c r="B3645" s="283" t="str">
        <f>작성용!AI3642</f>
        <v>-</v>
      </c>
      <c r="C3645" s="284" t="str">
        <f>작성용!AK3642</f>
        <v>개별종목</v>
      </c>
      <c r="D3645" s="257" t="str">
        <f>작성용!T3642</f>
        <v>매월</v>
      </c>
      <c r="E3645" s="258" t="str">
        <f>작성용!B3642</f>
        <v>IBK투자증권(PI부)(구,투자금융부)</v>
      </c>
      <c r="F3645" s="258" t="str">
        <f>작성용!C3642</f>
        <v>재평가</v>
      </c>
      <c r="G3645" s="258" t="str">
        <f>작성용!D3642</f>
        <v>한주라이트메탈(구,한주금속)</v>
      </c>
      <c r="H3645" s="259">
        <f>작성용!E3642</f>
        <v>1812110008538</v>
      </c>
      <c r="I3645" s="258" t="str">
        <f>작성용!F3642</f>
        <v>D02</v>
      </c>
      <c r="J3645" s="258">
        <f>작성용!G3642</f>
        <v>4</v>
      </c>
      <c r="K3645" s="258" t="str">
        <f>작성용!H3642</f>
        <v>-</v>
      </c>
      <c r="L3645" s="258" t="str">
        <f>작성용!N3642</f>
        <v>분기</v>
      </c>
      <c r="M3645" s="257" t="str">
        <f>작성용!U3642</f>
        <v>2025.02.28</v>
      </c>
      <c r="N3645" s="257">
        <f>작성용!V3642</f>
        <v>45720</v>
      </c>
      <c r="O3645" s="257" t="str">
        <f>작성용!W3642</f>
        <v>보고서제공X</v>
      </c>
      <c r="P3645" s="257" t="str">
        <f>작성용!X3642</f>
        <v>-</v>
      </c>
      <c r="Q3645" s="258" t="str">
        <f>작성용!AD3642</f>
        <v>상장</v>
      </c>
      <c r="R3645" s="260">
        <f>작성용!AE3642</f>
        <v>0</v>
      </c>
      <c r="S3645" s="258" t="str">
        <f>작성용!AF3642</f>
        <v>상장</v>
      </c>
      <c r="T3645" s="285" t="str">
        <f>작성용!AG3642</f>
        <v>메자닌평가팀</v>
      </c>
      <c r="U3645" s="285" t="str">
        <f>작성용!AH3642</f>
        <v>메자닌평가팀</v>
      </c>
      <c r="V3645" s="284">
        <f>작성용!AA3642</f>
        <v>202502</v>
      </c>
      <c r="W3645" s="258" t="str">
        <f>작성용!AC3642</f>
        <v>[W]상장기업</v>
      </c>
      <c r="X3645" s="258" t="str">
        <f>작성용!O3642</f>
        <v>박태우선임</v>
      </c>
      <c r="Y3645" s="258" t="str">
        <f>작성용!P3642</f>
        <v>02-6915-5390</v>
      </c>
      <c r="Z3645" s="258" t="str">
        <f>작성용!Q3642</f>
        <v>sliding_had@ibks.com;lee3357320@ibks.com</v>
      </c>
      <c r="AA3645" s="284" t="str">
        <f>작성용!AJ3642</f>
        <v>회계반영</v>
      </c>
      <c r="AB3645" s="284">
        <f>작성용!AB3642</f>
        <v>0</v>
      </c>
    </row>
    <row r="3646" spans="1:28" s="11" customFormat="1" ht="16.5" customHeight="1" x14ac:dyDescent="0.3">
      <c r="A3646" s="53">
        <f>작성용!AL3643</f>
        <v>3642</v>
      </c>
      <c r="B3646" s="283" t="str">
        <f>작성용!AI3643</f>
        <v>-</v>
      </c>
      <c r="C3646" s="284" t="str">
        <f>작성용!AK3643</f>
        <v>개별종목</v>
      </c>
      <c r="D3646" s="257" t="str">
        <f>작성용!T3643</f>
        <v>매월</v>
      </c>
      <c r="E3646" s="258" t="str">
        <f>작성용!B3643</f>
        <v>IBK투자증권(PI부)(구,투자금융부)</v>
      </c>
      <c r="F3646" s="258" t="str">
        <f>작성용!C3643</f>
        <v>재평가</v>
      </c>
      <c r="G3646" s="258" t="str">
        <f>작성용!D3643</f>
        <v>CMG제약</v>
      </c>
      <c r="H3646" s="259">
        <f>작성용!E3643</f>
        <v>1350110115846</v>
      </c>
      <c r="I3646" s="258" t="str">
        <f>작성용!F3643</f>
        <v>D02</v>
      </c>
      <c r="J3646" s="258">
        <f>작성용!G3643</f>
        <v>8</v>
      </c>
      <c r="K3646" s="258" t="str">
        <f>작성용!H3643</f>
        <v>-</v>
      </c>
      <c r="L3646" s="258" t="str">
        <f>작성용!N3643</f>
        <v>분기</v>
      </c>
      <c r="M3646" s="257" t="str">
        <f>작성용!U3643</f>
        <v>2025.02.28</v>
      </c>
      <c r="N3646" s="257">
        <f>작성용!V3643</f>
        <v>45720</v>
      </c>
      <c r="O3646" s="257" t="str">
        <f>작성용!W3643</f>
        <v>보고서제공X</v>
      </c>
      <c r="P3646" s="257" t="str">
        <f>작성용!X3643</f>
        <v>-</v>
      </c>
      <c r="Q3646" s="258" t="str">
        <f>작성용!AD3643</f>
        <v>상장</v>
      </c>
      <c r="R3646" s="260">
        <f>작성용!AE3643</f>
        <v>0</v>
      </c>
      <c r="S3646" s="258" t="str">
        <f>작성용!AF3643</f>
        <v>상장</v>
      </c>
      <c r="T3646" s="285" t="str">
        <f>작성용!AG3643</f>
        <v>메자닌평가팀</v>
      </c>
      <c r="U3646" s="285" t="str">
        <f>작성용!AH3643</f>
        <v>메자닌평가팀</v>
      </c>
      <c r="V3646" s="284">
        <f>작성용!AA3643</f>
        <v>202502</v>
      </c>
      <c r="W3646" s="258" t="str">
        <f>작성용!AC3643</f>
        <v>[W]상장기업</v>
      </c>
      <c r="X3646" s="258" t="str">
        <f>작성용!O3643</f>
        <v>박태우선임</v>
      </c>
      <c r="Y3646" s="258" t="str">
        <f>작성용!P3643</f>
        <v>02-6915-5390</v>
      </c>
      <c r="Z3646" s="258" t="str">
        <f>작성용!Q3643</f>
        <v>sliding_had@ibks.com;lee3357320@ibks.com</v>
      </c>
      <c r="AA3646" s="284" t="str">
        <f>작성용!AJ3643</f>
        <v>회계반영</v>
      </c>
      <c r="AB3646" s="284">
        <f>작성용!AB3643</f>
        <v>0</v>
      </c>
    </row>
    <row r="3647" spans="1:28" s="11" customFormat="1" ht="16.5" customHeight="1" x14ac:dyDescent="0.3">
      <c r="A3647" s="53">
        <f>작성용!AL3644</f>
        <v>3643</v>
      </c>
      <c r="B3647" s="283" t="str">
        <f>작성용!AI3644</f>
        <v>-</v>
      </c>
      <c r="C3647" s="284" t="str">
        <f>작성용!AK3644</f>
        <v>개별종목</v>
      </c>
      <c r="D3647" s="257" t="str">
        <f>작성용!T3644</f>
        <v>매월</v>
      </c>
      <c r="E3647" s="258" t="str">
        <f>작성용!B3644</f>
        <v>IBK투자증권(PI부)(구,투자금융부)</v>
      </c>
      <c r="F3647" s="258" t="str">
        <f>작성용!C3644</f>
        <v>재평가</v>
      </c>
      <c r="G3647" s="258" t="str">
        <f>작성용!D3644</f>
        <v>농심</v>
      </c>
      <c r="H3647" s="259">
        <f>작성용!E3644</f>
        <v>1101110057574</v>
      </c>
      <c r="I3647" s="258" t="str">
        <f>작성용!F3644</f>
        <v>D01</v>
      </c>
      <c r="J3647" s="258">
        <f>작성용!G3644</f>
        <v>13</v>
      </c>
      <c r="K3647" s="258" t="str">
        <f>작성용!H3644</f>
        <v>-</v>
      </c>
      <c r="L3647" s="258" t="str">
        <f>작성용!N3644</f>
        <v>분기</v>
      </c>
      <c r="M3647" s="257" t="str">
        <f>작성용!U3644</f>
        <v>2025.02.28</v>
      </c>
      <c r="N3647" s="257">
        <f>작성용!V3644</f>
        <v>45720</v>
      </c>
      <c r="O3647" s="257" t="str">
        <f>작성용!W3644</f>
        <v>보고서제공X</v>
      </c>
      <c r="P3647" s="257" t="str">
        <f>작성용!X3644</f>
        <v>-</v>
      </c>
      <c r="Q3647" s="258" t="str">
        <f>작성용!AD3644</f>
        <v>상장</v>
      </c>
      <c r="R3647" s="260">
        <f>작성용!AE3644</f>
        <v>0</v>
      </c>
      <c r="S3647" s="258" t="str">
        <f>작성용!AF3644</f>
        <v>상장</v>
      </c>
      <c r="T3647" s="285" t="str">
        <f>작성용!AG3644</f>
        <v>메자닌평가팀</v>
      </c>
      <c r="U3647" s="285" t="str">
        <f>작성용!AH3644</f>
        <v>메자닌평가팀</v>
      </c>
      <c r="V3647" s="284">
        <f>작성용!AA3644</f>
        <v>202502</v>
      </c>
      <c r="W3647" s="258" t="str">
        <f>작성용!AC3644</f>
        <v>[W]상장기업</v>
      </c>
      <c r="X3647" s="258" t="str">
        <f>작성용!O3644</f>
        <v>박태우선임</v>
      </c>
      <c r="Y3647" s="258" t="str">
        <f>작성용!P3644</f>
        <v>02-6915-5390</v>
      </c>
      <c r="Z3647" s="258" t="str">
        <f>작성용!Q3644</f>
        <v>sliding_had@ibks.com;lee3357320@ibks.com</v>
      </c>
      <c r="AA3647" s="284" t="str">
        <f>작성용!AJ3644</f>
        <v>회계반영</v>
      </c>
      <c r="AB3647" s="284">
        <f>작성용!AB3644</f>
        <v>0</v>
      </c>
    </row>
    <row r="3648" spans="1:28" s="11" customFormat="1" ht="16.5" customHeight="1" x14ac:dyDescent="0.3">
      <c r="A3648" s="53">
        <f>작성용!AL3645</f>
        <v>3644</v>
      </c>
      <c r="B3648" s="283" t="str">
        <f>작성용!AI3645</f>
        <v>-</v>
      </c>
      <c r="C3648" s="284" t="str">
        <f>작성용!AK3645</f>
        <v>개별종목</v>
      </c>
      <c r="D3648" s="257" t="str">
        <f>작성용!T3645</f>
        <v>매월</v>
      </c>
      <c r="E3648" s="258" t="str">
        <f>작성용!B3645</f>
        <v>IBK투자증권(PI부)(구,투자금융부)</v>
      </c>
      <c r="F3648" s="258" t="str">
        <f>작성용!C3645</f>
        <v>재평가</v>
      </c>
      <c r="G3648" s="258" t="str">
        <f>작성용!D3645</f>
        <v>에이치디현대</v>
      </c>
      <c r="H3648" s="259">
        <f>작성용!E3645</f>
        <v>1701110638661</v>
      </c>
      <c r="I3648" s="258" t="str">
        <f>작성용!F3645</f>
        <v>D01</v>
      </c>
      <c r="J3648" s="258">
        <f>작성용!G3645</f>
        <v>15</v>
      </c>
      <c r="K3648" s="258" t="str">
        <f>작성용!H3645</f>
        <v>-</v>
      </c>
      <c r="L3648" s="258" t="str">
        <f>작성용!N3645</f>
        <v>분기</v>
      </c>
      <c r="M3648" s="257" t="str">
        <f>작성용!U3645</f>
        <v>2025.02.28</v>
      </c>
      <c r="N3648" s="257">
        <f>작성용!V3645</f>
        <v>45720</v>
      </c>
      <c r="O3648" s="257" t="str">
        <f>작성용!W3645</f>
        <v>보고서제공X</v>
      </c>
      <c r="P3648" s="257" t="str">
        <f>작성용!X3645</f>
        <v>-</v>
      </c>
      <c r="Q3648" s="258" t="str">
        <f>작성용!AD3645</f>
        <v>상장</v>
      </c>
      <c r="R3648" s="260">
        <f>작성용!AE3645</f>
        <v>0</v>
      </c>
      <c r="S3648" s="258" t="str">
        <f>작성용!AF3645</f>
        <v>상장</v>
      </c>
      <c r="T3648" s="285" t="str">
        <f>작성용!AG3645</f>
        <v>메자닌평가팀</v>
      </c>
      <c r="U3648" s="285" t="str">
        <f>작성용!AH3645</f>
        <v>메자닌평가팀</v>
      </c>
      <c r="V3648" s="284">
        <f>작성용!AA3645</f>
        <v>202502</v>
      </c>
      <c r="W3648" s="258" t="str">
        <f>작성용!AC3645</f>
        <v>[W]상장기업</v>
      </c>
      <c r="X3648" s="258" t="str">
        <f>작성용!O3645</f>
        <v>박태우선임</v>
      </c>
      <c r="Y3648" s="258" t="str">
        <f>작성용!P3645</f>
        <v>02-6915-5390</v>
      </c>
      <c r="Z3648" s="258" t="str">
        <f>작성용!Q3645</f>
        <v>sliding_had@ibks.com;lee3357320@ibks.com</v>
      </c>
      <c r="AA3648" s="284" t="str">
        <f>작성용!AJ3645</f>
        <v>회계반영</v>
      </c>
      <c r="AB3648" s="284">
        <f>작성용!AB3645</f>
        <v>0</v>
      </c>
    </row>
    <row r="3649" spans="1:28" s="11" customFormat="1" ht="16.5" customHeight="1" x14ac:dyDescent="0.3">
      <c r="A3649" s="53">
        <f>작성용!AL3646</f>
        <v>3645</v>
      </c>
      <c r="B3649" s="283" t="str">
        <f>작성용!AI3646</f>
        <v>-</v>
      </c>
      <c r="C3649" s="284" t="str">
        <f>작성용!AK3646</f>
        <v>개별종목</v>
      </c>
      <c r="D3649" s="257" t="str">
        <f>작성용!T3646</f>
        <v>매월</v>
      </c>
      <c r="E3649" s="258" t="str">
        <f>작성용!B3646</f>
        <v>IBK투자증권(PI부)(구,투자금융부)</v>
      </c>
      <c r="F3649" s="258" t="str">
        <f>작성용!C3646</f>
        <v>재평가</v>
      </c>
      <c r="G3649" s="258" t="str">
        <f>작성용!D3646</f>
        <v>하이브</v>
      </c>
      <c r="H3649" s="259">
        <f>작성용!E3646</f>
        <v>1101113166546</v>
      </c>
      <c r="I3649" s="258" t="str">
        <f>작성용!F3646</f>
        <v>D02</v>
      </c>
      <c r="J3649" s="258">
        <f>작성용!G3646</f>
        <v>0</v>
      </c>
      <c r="K3649" s="258" t="str">
        <f>작성용!H3646</f>
        <v>-</v>
      </c>
      <c r="L3649" s="258" t="str">
        <f>작성용!N3646</f>
        <v>분기</v>
      </c>
      <c r="M3649" s="257" t="str">
        <f>작성용!U3646</f>
        <v>2025.02.28</v>
      </c>
      <c r="N3649" s="257">
        <f>작성용!V3646</f>
        <v>45720</v>
      </c>
      <c r="O3649" s="257" t="str">
        <f>작성용!W3646</f>
        <v>보고서제공X</v>
      </c>
      <c r="P3649" s="257" t="str">
        <f>작성용!X3646</f>
        <v>-</v>
      </c>
      <c r="Q3649" s="258" t="str">
        <f>작성용!AD3646</f>
        <v>상장</v>
      </c>
      <c r="R3649" s="260">
        <f>작성용!AE3646</f>
        <v>0</v>
      </c>
      <c r="S3649" s="258" t="str">
        <f>작성용!AF3646</f>
        <v>상장</v>
      </c>
      <c r="T3649" s="285" t="str">
        <f>작성용!AG3646</f>
        <v>메자닌평가팀</v>
      </c>
      <c r="U3649" s="285" t="str">
        <f>작성용!AH3646</f>
        <v>메자닌평가팀</v>
      </c>
      <c r="V3649" s="284">
        <f>작성용!AA3646</f>
        <v>202502</v>
      </c>
      <c r="W3649" s="258" t="str">
        <f>작성용!AC3646</f>
        <v>[W]상장기업</v>
      </c>
      <c r="X3649" s="258" t="str">
        <f>작성용!O3646</f>
        <v>박태우선임</v>
      </c>
      <c r="Y3649" s="258" t="str">
        <f>작성용!P3646</f>
        <v>02-6915-5390</v>
      </c>
      <c r="Z3649" s="258" t="str">
        <f>작성용!Q3646</f>
        <v>sliding_had@ibks.com;lee3357320@ibks.com</v>
      </c>
      <c r="AA3649" s="284" t="str">
        <f>작성용!AJ3646</f>
        <v>회계반영</v>
      </c>
      <c r="AB3649" s="284">
        <f>작성용!AB3646</f>
        <v>0</v>
      </c>
    </row>
    <row r="3650" spans="1:28" s="11" customFormat="1" ht="16.5" customHeight="1" x14ac:dyDescent="0.3">
      <c r="A3650" s="53">
        <f>작성용!AL3647</f>
        <v>3646</v>
      </c>
      <c r="B3650" s="283" t="str">
        <f>작성용!AI3647</f>
        <v>-</v>
      </c>
      <c r="C3650" s="284" t="str">
        <f>작성용!AK3647</f>
        <v>개별종목</v>
      </c>
      <c r="D3650" s="257" t="str">
        <f>작성용!T3647</f>
        <v>매월</v>
      </c>
      <c r="E3650" s="258" t="str">
        <f>작성용!B3647</f>
        <v>IBK투자증권(PI부)(구,투자금융부)</v>
      </c>
      <c r="F3650" s="258" t="str">
        <f>작성용!C3647</f>
        <v>재평가</v>
      </c>
      <c r="G3650" s="258" t="str">
        <f>작성용!D3647</f>
        <v>알테오젠</v>
      </c>
      <c r="H3650" s="259">
        <f>작성용!E3647</f>
        <v>1601110242050</v>
      </c>
      <c r="I3650" s="258" t="str">
        <f>작성용!F3647</f>
        <v>A07</v>
      </c>
      <c r="J3650" s="258">
        <f>작성용!G3647</f>
        <v>0</v>
      </c>
      <c r="K3650" s="258" t="str">
        <f>작성용!H3647</f>
        <v>-</v>
      </c>
      <c r="L3650" s="258" t="str">
        <f>작성용!N3647</f>
        <v>분기</v>
      </c>
      <c r="M3650" s="257" t="str">
        <f>작성용!U3647</f>
        <v>2025.02.28</v>
      </c>
      <c r="N3650" s="257">
        <f>작성용!V3647</f>
        <v>45720</v>
      </c>
      <c r="O3650" s="257" t="str">
        <f>작성용!W3647</f>
        <v>보고서제공X</v>
      </c>
      <c r="P3650" s="257" t="str">
        <f>작성용!X3647</f>
        <v>-</v>
      </c>
      <c r="Q3650" s="258" t="str">
        <f>작성용!AD3647</f>
        <v>상장</v>
      </c>
      <c r="R3650" s="260">
        <f>작성용!AE3647</f>
        <v>0</v>
      </c>
      <c r="S3650" s="258" t="str">
        <f>작성용!AF3647</f>
        <v>상장</v>
      </c>
      <c r="T3650" s="285" t="str">
        <f>작성용!AG3647</f>
        <v>메자닌평가팀</v>
      </c>
      <c r="U3650" s="285" t="str">
        <f>작성용!AH3647</f>
        <v>메자닌평가팀</v>
      </c>
      <c r="V3650" s="284">
        <f>작성용!AA3647</f>
        <v>202502</v>
      </c>
      <c r="W3650" s="258" t="str">
        <f>작성용!AC3647</f>
        <v>[W]상장기업</v>
      </c>
      <c r="X3650" s="258" t="str">
        <f>작성용!O3647</f>
        <v>박태우선임</v>
      </c>
      <c r="Y3650" s="258" t="str">
        <f>작성용!P3647</f>
        <v>02-6915-5390</v>
      </c>
      <c r="Z3650" s="258" t="str">
        <f>작성용!Q3647</f>
        <v>sliding_had@ibks.com;lee3357320@ibks.com</v>
      </c>
      <c r="AA3650" s="284" t="str">
        <f>작성용!AJ3647</f>
        <v>회계반영</v>
      </c>
      <c r="AB3650" s="284">
        <f>작성용!AB3647</f>
        <v>0</v>
      </c>
    </row>
    <row r="3651" spans="1:28" s="11" customFormat="1" ht="16.5" customHeight="1" x14ac:dyDescent="0.3">
      <c r="A3651" s="53">
        <f>작성용!AL3648</f>
        <v>3647</v>
      </c>
      <c r="B3651" s="283" t="str">
        <f>작성용!AI3648</f>
        <v>-</v>
      </c>
      <c r="C3651" s="284" t="str">
        <f>작성용!AK3648</f>
        <v>개별종목</v>
      </c>
      <c r="D3651" s="257" t="str">
        <f>작성용!T3648</f>
        <v>매월</v>
      </c>
      <c r="E3651" s="258" t="str">
        <f>작성용!B3648</f>
        <v>IBK투자증권(PI부)(구,투자금융부)</v>
      </c>
      <c r="F3651" s="258" t="str">
        <f>작성용!C3648</f>
        <v>재평가</v>
      </c>
      <c r="G3651" s="258" t="str">
        <f>작성용!D3648</f>
        <v>대동</v>
      </c>
      <c r="H3651" s="259">
        <f>작성용!E3648</f>
        <v>1911110000104</v>
      </c>
      <c r="I3651" s="258" t="str">
        <f>작성용!F3648</f>
        <v>A05</v>
      </c>
      <c r="J3651" s="258">
        <f>작성용!G3648</f>
        <v>0</v>
      </c>
      <c r="K3651" s="258" t="str">
        <f>작성용!H3648</f>
        <v>-</v>
      </c>
      <c r="L3651" s="258" t="str">
        <f>작성용!N3648</f>
        <v>분기</v>
      </c>
      <c r="M3651" s="257" t="str">
        <f>작성용!U3648</f>
        <v>2025.03.31</v>
      </c>
      <c r="N3651" s="257">
        <f>작성용!V3648</f>
        <v>45748</v>
      </c>
      <c r="O3651" s="257" t="str">
        <f>작성용!W3648</f>
        <v>미정</v>
      </c>
      <c r="P3651" s="257" t="str">
        <f>작성용!X3648</f>
        <v>-</v>
      </c>
      <c r="Q3651" s="258" t="str">
        <f>작성용!AD3648</f>
        <v>상장</v>
      </c>
      <c r="R3651" s="260">
        <f>작성용!AE3648</f>
        <v>0</v>
      </c>
      <c r="S3651" s="258" t="str">
        <f>작성용!AF3648</f>
        <v>상장</v>
      </c>
      <c r="T3651" s="285" t="str">
        <f>작성용!AG3648</f>
        <v>메자닌평가팀</v>
      </c>
      <c r="U3651" s="285" t="str">
        <f>작성용!AH3648</f>
        <v>메자닌평가팀</v>
      </c>
      <c r="V3651" s="284">
        <f>작성용!AA3648</f>
        <v>202503</v>
      </c>
      <c r="W3651" s="258" t="str">
        <f>작성용!AC3648</f>
        <v>[W]상장기업</v>
      </c>
      <c r="X3651" s="258" t="str">
        <f>작성용!O3648</f>
        <v>박태우선임</v>
      </c>
      <c r="Y3651" s="258" t="str">
        <f>작성용!P3648</f>
        <v>02-6915-5390</v>
      </c>
      <c r="Z3651" s="258" t="str">
        <f>작성용!Q3648</f>
        <v>sliding_had@ibks.com;lee3357320@ibks.com</v>
      </c>
      <c r="AA3651" s="284" t="str">
        <f>작성용!AJ3648</f>
        <v>회계반영</v>
      </c>
      <c r="AB3651" s="284">
        <f>작성용!AB3648</f>
        <v>0</v>
      </c>
    </row>
    <row r="3652" spans="1:28" s="11" customFormat="1" ht="16.5" customHeight="1" x14ac:dyDescent="0.3">
      <c r="A3652" s="53">
        <f>작성용!AL3649</f>
        <v>3648</v>
      </c>
      <c r="B3652" s="283" t="str">
        <f>작성용!AI3649</f>
        <v>-</v>
      </c>
      <c r="C3652" s="284" t="str">
        <f>작성용!AK3649</f>
        <v>개별종목</v>
      </c>
      <c r="D3652" s="257" t="str">
        <f>작성용!T3649</f>
        <v>매월</v>
      </c>
      <c r="E3652" s="258" t="str">
        <f>작성용!B3649</f>
        <v>IBK투자증권(PI부)(구,투자금융부)</v>
      </c>
      <c r="F3652" s="258" t="str">
        <f>작성용!C3649</f>
        <v>재평가</v>
      </c>
      <c r="G3652" s="258" t="str">
        <f>작성용!D3649</f>
        <v>스마트레이더시스템</v>
      </c>
      <c r="H3652" s="259">
        <f>작성용!E3649</f>
        <v>1311110496206</v>
      </c>
      <c r="I3652" s="258" t="str">
        <f>작성용!F3649</f>
        <v>D02</v>
      </c>
      <c r="J3652" s="258">
        <f>작성용!G3649</f>
        <v>1</v>
      </c>
      <c r="K3652" s="258" t="str">
        <f>작성용!H3649</f>
        <v>-</v>
      </c>
      <c r="L3652" s="258" t="str">
        <f>작성용!N3649</f>
        <v>분기</v>
      </c>
      <c r="M3652" s="257" t="str">
        <f>작성용!U3649</f>
        <v>2025.03.31</v>
      </c>
      <c r="N3652" s="257">
        <f>작성용!V3649</f>
        <v>45748</v>
      </c>
      <c r="O3652" s="257" t="str">
        <f>작성용!W3649</f>
        <v>미정</v>
      </c>
      <c r="P3652" s="257" t="str">
        <f>작성용!X3649</f>
        <v>-</v>
      </c>
      <c r="Q3652" s="258" t="str">
        <f>작성용!AD3649</f>
        <v>상장</v>
      </c>
      <c r="R3652" s="260">
        <f>작성용!AE3649</f>
        <v>0</v>
      </c>
      <c r="S3652" s="258" t="str">
        <f>작성용!AF3649</f>
        <v>상장</v>
      </c>
      <c r="T3652" s="285" t="str">
        <f>작성용!AG3649</f>
        <v>메자닌평가팀</v>
      </c>
      <c r="U3652" s="285" t="str">
        <f>작성용!AH3649</f>
        <v>메자닌평가팀</v>
      </c>
      <c r="V3652" s="284">
        <f>작성용!AA3649</f>
        <v>202503</v>
      </c>
      <c r="W3652" s="258" t="str">
        <f>작성용!AC3649</f>
        <v>[W]상장기업</v>
      </c>
      <c r="X3652" s="258" t="str">
        <f>작성용!O3649</f>
        <v>박태우선임</v>
      </c>
      <c r="Y3652" s="258" t="str">
        <f>작성용!P3649</f>
        <v>02-6915-5390</v>
      </c>
      <c r="Z3652" s="258" t="str">
        <f>작성용!Q3649</f>
        <v>sliding_had@ibks.com;lee3357320@ibks.com</v>
      </c>
      <c r="AA3652" s="284" t="str">
        <f>작성용!AJ3649</f>
        <v>회계반영</v>
      </c>
      <c r="AB3652" s="284">
        <f>작성용!AB3649</f>
        <v>0</v>
      </c>
    </row>
    <row r="3653" spans="1:28" s="11" customFormat="1" ht="16.5" customHeight="1" x14ac:dyDescent="0.3">
      <c r="A3653" s="53">
        <f>작성용!AL3650</f>
        <v>3649</v>
      </c>
      <c r="B3653" s="283" t="str">
        <f>작성용!AI3650</f>
        <v>-</v>
      </c>
      <c r="C3653" s="284" t="str">
        <f>작성용!AK3650</f>
        <v>개별종목</v>
      </c>
      <c r="D3653" s="257" t="str">
        <f>작성용!T3650</f>
        <v>매월</v>
      </c>
      <c r="E3653" s="258" t="str">
        <f>작성용!B3650</f>
        <v>IBK투자증권(PI부)(구,투자금융부)</v>
      </c>
      <c r="F3653" s="258" t="str">
        <f>작성용!C3650</f>
        <v>재평가</v>
      </c>
      <c r="G3653" s="258" t="str">
        <f>작성용!D3650</f>
        <v>루닛</v>
      </c>
      <c r="H3653" s="259">
        <f>작성용!E3650</f>
        <v>1601110354045</v>
      </c>
      <c r="I3653" s="258" t="str">
        <f>작성용!F3650</f>
        <v>D02</v>
      </c>
      <c r="J3653" s="258">
        <f>작성용!G3650</f>
        <v>0</v>
      </c>
      <c r="K3653" s="258" t="str">
        <f>작성용!H3650</f>
        <v>-</v>
      </c>
      <c r="L3653" s="258" t="str">
        <f>작성용!N3650</f>
        <v>분기</v>
      </c>
      <c r="M3653" s="257" t="str">
        <f>작성용!U3650</f>
        <v>2025.03.31</v>
      </c>
      <c r="N3653" s="257">
        <f>작성용!V3650</f>
        <v>45748</v>
      </c>
      <c r="O3653" s="257" t="str">
        <f>작성용!W3650</f>
        <v>미정</v>
      </c>
      <c r="P3653" s="257" t="str">
        <f>작성용!X3650</f>
        <v>-</v>
      </c>
      <c r="Q3653" s="258" t="str">
        <f>작성용!AD3650</f>
        <v>상장</v>
      </c>
      <c r="R3653" s="260">
        <f>작성용!AE3650</f>
        <v>0</v>
      </c>
      <c r="S3653" s="258" t="str">
        <f>작성용!AF3650</f>
        <v>상장</v>
      </c>
      <c r="T3653" s="285" t="str">
        <f>작성용!AG3650</f>
        <v>메자닌평가팀</v>
      </c>
      <c r="U3653" s="285" t="str">
        <f>작성용!AH3650</f>
        <v>메자닌평가팀</v>
      </c>
      <c r="V3653" s="284">
        <f>작성용!AA3650</f>
        <v>202503</v>
      </c>
      <c r="W3653" s="258" t="str">
        <f>작성용!AC3650</f>
        <v>[W]상장기업</v>
      </c>
      <c r="X3653" s="258" t="str">
        <f>작성용!O3650</f>
        <v>박태우선임</v>
      </c>
      <c r="Y3653" s="258" t="str">
        <f>작성용!P3650</f>
        <v>02-6915-5390</v>
      </c>
      <c r="Z3653" s="258" t="str">
        <f>작성용!Q3650</f>
        <v>sliding_had@ibks.com;lee3357320@ibks.com</v>
      </c>
      <c r="AA3653" s="284" t="str">
        <f>작성용!AJ3650</f>
        <v>회계반영</v>
      </c>
      <c r="AB3653" s="284">
        <f>작성용!AB3650</f>
        <v>0</v>
      </c>
    </row>
    <row r="3654" spans="1:28" s="11" customFormat="1" ht="16.5" customHeight="1" x14ac:dyDescent="0.3">
      <c r="A3654" s="53">
        <f>작성용!AL3651</f>
        <v>3650</v>
      </c>
      <c r="B3654" s="283" t="str">
        <f>작성용!AI3651</f>
        <v>-</v>
      </c>
      <c r="C3654" s="284" t="str">
        <f>작성용!AK3651</f>
        <v>개별종목</v>
      </c>
      <c r="D3654" s="257" t="str">
        <f>작성용!T3651</f>
        <v>매월</v>
      </c>
      <c r="E3654" s="258" t="str">
        <f>작성용!B3651</f>
        <v>IBK투자증권(PI부)(구,투자금융부)</v>
      </c>
      <c r="F3654" s="258" t="str">
        <f>작성용!C3651</f>
        <v>재평가</v>
      </c>
      <c r="G3654" s="258" t="str">
        <f>작성용!D3651</f>
        <v>호텔신라</v>
      </c>
      <c r="H3654" s="259">
        <f>작성용!E3651</f>
        <v>1101110145519</v>
      </c>
      <c r="I3654" s="258" t="str">
        <f>작성용!F3651</f>
        <v>D01</v>
      </c>
      <c r="J3654" s="258">
        <f>작성용!G3651</f>
        <v>75</v>
      </c>
      <c r="K3654" s="258" t="str">
        <f>작성용!H3651</f>
        <v>-</v>
      </c>
      <c r="L3654" s="258" t="str">
        <f>작성용!N3651</f>
        <v>분기</v>
      </c>
      <c r="M3654" s="257" t="str">
        <f>작성용!U3651</f>
        <v>2025.03.31</v>
      </c>
      <c r="N3654" s="257">
        <f>작성용!V3651</f>
        <v>45748</v>
      </c>
      <c r="O3654" s="257" t="str">
        <f>작성용!W3651</f>
        <v>미정</v>
      </c>
      <c r="P3654" s="257" t="str">
        <f>작성용!X3651</f>
        <v>-</v>
      </c>
      <c r="Q3654" s="258" t="str">
        <f>작성용!AD3651</f>
        <v>상장</v>
      </c>
      <c r="R3654" s="260">
        <f>작성용!AE3651</f>
        <v>0</v>
      </c>
      <c r="S3654" s="258" t="str">
        <f>작성용!AF3651</f>
        <v>상장</v>
      </c>
      <c r="T3654" s="285" t="str">
        <f>작성용!AG3651</f>
        <v>메자닌평가팀</v>
      </c>
      <c r="U3654" s="285" t="str">
        <f>작성용!AH3651</f>
        <v>메자닌평가팀</v>
      </c>
      <c r="V3654" s="284">
        <f>작성용!AA3651</f>
        <v>202503</v>
      </c>
      <c r="W3654" s="258" t="str">
        <f>작성용!AC3651</f>
        <v>[W]상장기업</v>
      </c>
      <c r="X3654" s="258" t="str">
        <f>작성용!O3651</f>
        <v>박태우선임</v>
      </c>
      <c r="Y3654" s="258" t="str">
        <f>작성용!P3651</f>
        <v>02-6915-5390</v>
      </c>
      <c r="Z3654" s="258" t="str">
        <f>작성용!Q3651</f>
        <v>sliding_had@ibks.com;lee3357320@ibks.com</v>
      </c>
      <c r="AA3654" s="284" t="str">
        <f>작성용!AJ3651</f>
        <v>회계반영</v>
      </c>
      <c r="AB3654" s="284">
        <f>작성용!AB3651</f>
        <v>0</v>
      </c>
    </row>
    <row r="3655" spans="1:28" s="11" customFormat="1" ht="16.5" customHeight="1" x14ac:dyDescent="0.3">
      <c r="A3655" s="53">
        <f>작성용!AL3652</f>
        <v>3651</v>
      </c>
      <c r="B3655" s="283" t="str">
        <f>작성용!AI3652</f>
        <v>-</v>
      </c>
      <c r="C3655" s="284" t="str">
        <f>작성용!AK3652</f>
        <v>개별종목</v>
      </c>
      <c r="D3655" s="257" t="str">
        <f>작성용!T3652</f>
        <v>매월</v>
      </c>
      <c r="E3655" s="258" t="str">
        <f>작성용!B3652</f>
        <v>IBK투자증권(PI부)(구,투자금융부)</v>
      </c>
      <c r="F3655" s="258" t="str">
        <f>작성용!C3652</f>
        <v>재평가</v>
      </c>
      <c r="G3655" s="258" t="str">
        <f>작성용!D3652</f>
        <v>심텍</v>
      </c>
      <c r="H3655" s="259">
        <f>작성용!E3652</f>
        <v>1501110205802</v>
      </c>
      <c r="I3655" s="258" t="str">
        <f>작성용!F3652</f>
        <v>D02</v>
      </c>
      <c r="J3655" s="258">
        <f>작성용!G3652</f>
        <v>4</v>
      </c>
      <c r="K3655" s="258" t="str">
        <f>작성용!H3652</f>
        <v>-</v>
      </c>
      <c r="L3655" s="258" t="str">
        <f>작성용!N3652</f>
        <v>분기</v>
      </c>
      <c r="M3655" s="257" t="str">
        <f>작성용!U3652</f>
        <v>2025.03.31</v>
      </c>
      <c r="N3655" s="257">
        <f>작성용!V3652</f>
        <v>45748</v>
      </c>
      <c r="O3655" s="257" t="str">
        <f>작성용!W3652</f>
        <v>미정</v>
      </c>
      <c r="P3655" s="257" t="str">
        <f>작성용!X3652</f>
        <v>-</v>
      </c>
      <c r="Q3655" s="258" t="str">
        <f>작성용!AD3652</f>
        <v>상장</v>
      </c>
      <c r="R3655" s="260">
        <f>작성용!AE3652</f>
        <v>0</v>
      </c>
      <c r="S3655" s="258" t="str">
        <f>작성용!AF3652</f>
        <v>상장</v>
      </c>
      <c r="T3655" s="285" t="str">
        <f>작성용!AG3652</f>
        <v>메자닌평가팀</v>
      </c>
      <c r="U3655" s="285" t="str">
        <f>작성용!AH3652</f>
        <v>메자닌평가팀</v>
      </c>
      <c r="V3655" s="284">
        <f>작성용!AA3652</f>
        <v>202503</v>
      </c>
      <c r="W3655" s="258" t="str">
        <f>작성용!AC3652</f>
        <v>[W]상장기업</v>
      </c>
      <c r="X3655" s="258" t="str">
        <f>작성용!O3652</f>
        <v>박태우선임</v>
      </c>
      <c r="Y3655" s="258" t="str">
        <f>작성용!P3652</f>
        <v>02-6915-5390</v>
      </c>
      <c r="Z3655" s="258" t="str">
        <f>작성용!Q3652</f>
        <v>sliding_had@ibks.com;lee3357320@ibks.com</v>
      </c>
      <c r="AA3655" s="284" t="str">
        <f>작성용!AJ3652</f>
        <v>회계반영</v>
      </c>
      <c r="AB3655" s="284">
        <f>작성용!AB3652</f>
        <v>0</v>
      </c>
    </row>
    <row r="3656" spans="1:28" s="11" customFormat="1" ht="16.5" customHeight="1" x14ac:dyDescent="0.3">
      <c r="A3656" s="53">
        <f>작성용!AL3653</f>
        <v>3652</v>
      </c>
      <c r="B3656" s="283" t="str">
        <f>작성용!AI3653</f>
        <v>-</v>
      </c>
      <c r="C3656" s="284" t="str">
        <f>작성용!AK3653</f>
        <v>개별종목</v>
      </c>
      <c r="D3656" s="257" t="str">
        <f>작성용!T3653</f>
        <v>매월</v>
      </c>
      <c r="E3656" s="258" t="str">
        <f>작성용!B3653</f>
        <v>IBK투자증권(PI부)(구,투자금융부)</v>
      </c>
      <c r="F3656" s="258" t="str">
        <f>작성용!C3653</f>
        <v>재평가</v>
      </c>
      <c r="G3656" s="258" t="str">
        <f>작성용!D3653</f>
        <v>한주라이트메탈(구,한주금속)</v>
      </c>
      <c r="H3656" s="259">
        <f>작성용!E3653</f>
        <v>1812110008538</v>
      </c>
      <c r="I3656" s="258" t="str">
        <f>작성용!F3653</f>
        <v>D02</v>
      </c>
      <c r="J3656" s="258">
        <f>작성용!G3653</f>
        <v>4</v>
      </c>
      <c r="K3656" s="258" t="str">
        <f>작성용!H3653</f>
        <v>-</v>
      </c>
      <c r="L3656" s="258" t="str">
        <f>작성용!N3653</f>
        <v>분기</v>
      </c>
      <c r="M3656" s="257" t="str">
        <f>작성용!U3653</f>
        <v>2025.03.31</v>
      </c>
      <c r="N3656" s="257">
        <f>작성용!V3653</f>
        <v>45748</v>
      </c>
      <c r="O3656" s="257" t="str">
        <f>작성용!W3653</f>
        <v>미정</v>
      </c>
      <c r="P3656" s="257" t="str">
        <f>작성용!X3653</f>
        <v>-</v>
      </c>
      <c r="Q3656" s="258" t="str">
        <f>작성용!AD3653</f>
        <v>상장</v>
      </c>
      <c r="R3656" s="260">
        <f>작성용!AE3653</f>
        <v>0</v>
      </c>
      <c r="S3656" s="258" t="str">
        <f>작성용!AF3653</f>
        <v>상장</v>
      </c>
      <c r="T3656" s="285" t="str">
        <f>작성용!AG3653</f>
        <v>메자닌평가팀</v>
      </c>
      <c r="U3656" s="285" t="str">
        <f>작성용!AH3653</f>
        <v>메자닌평가팀</v>
      </c>
      <c r="V3656" s="284">
        <f>작성용!AA3653</f>
        <v>202503</v>
      </c>
      <c r="W3656" s="258" t="str">
        <f>작성용!AC3653</f>
        <v>[W]상장기업</v>
      </c>
      <c r="X3656" s="258" t="str">
        <f>작성용!O3653</f>
        <v>박태우선임</v>
      </c>
      <c r="Y3656" s="258" t="str">
        <f>작성용!P3653</f>
        <v>02-6915-5390</v>
      </c>
      <c r="Z3656" s="258" t="str">
        <f>작성용!Q3653</f>
        <v>sliding_had@ibks.com;lee3357320@ibks.com</v>
      </c>
      <c r="AA3656" s="284" t="str">
        <f>작성용!AJ3653</f>
        <v>회계반영</v>
      </c>
      <c r="AB3656" s="284">
        <f>작성용!AB3653</f>
        <v>0</v>
      </c>
    </row>
    <row r="3657" spans="1:28" s="11" customFormat="1" ht="16.5" customHeight="1" x14ac:dyDescent="0.3">
      <c r="A3657" s="53">
        <f>작성용!AL3654</f>
        <v>3653</v>
      </c>
      <c r="B3657" s="283" t="str">
        <f>작성용!AI3654</f>
        <v>-</v>
      </c>
      <c r="C3657" s="284" t="str">
        <f>작성용!AK3654</f>
        <v>개별종목</v>
      </c>
      <c r="D3657" s="257" t="str">
        <f>작성용!T3654</f>
        <v>매월</v>
      </c>
      <c r="E3657" s="258" t="str">
        <f>작성용!B3654</f>
        <v>IBK투자증권(PI부)(구,투자금융부)</v>
      </c>
      <c r="F3657" s="258" t="str">
        <f>작성용!C3654</f>
        <v>재평가</v>
      </c>
      <c r="G3657" s="258" t="str">
        <f>작성용!D3654</f>
        <v>CMG제약</v>
      </c>
      <c r="H3657" s="259">
        <f>작성용!E3654</f>
        <v>1350110115846</v>
      </c>
      <c r="I3657" s="258" t="str">
        <f>작성용!F3654</f>
        <v>D02</v>
      </c>
      <c r="J3657" s="258">
        <f>작성용!G3654</f>
        <v>8</v>
      </c>
      <c r="K3657" s="258" t="str">
        <f>작성용!H3654</f>
        <v>-</v>
      </c>
      <c r="L3657" s="258" t="str">
        <f>작성용!N3654</f>
        <v>분기</v>
      </c>
      <c r="M3657" s="257" t="str">
        <f>작성용!U3654</f>
        <v>2025.03.31</v>
      </c>
      <c r="N3657" s="257">
        <f>작성용!V3654</f>
        <v>45748</v>
      </c>
      <c r="O3657" s="257" t="str">
        <f>작성용!W3654</f>
        <v>미정</v>
      </c>
      <c r="P3657" s="257" t="str">
        <f>작성용!X3654</f>
        <v>-</v>
      </c>
      <c r="Q3657" s="258" t="str">
        <f>작성용!AD3654</f>
        <v>상장</v>
      </c>
      <c r="R3657" s="260">
        <f>작성용!AE3654</f>
        <v>0</v>
      </c>
      <c r="S3657" s="258" t="str">
        <f>작성용!AF3654</f>
        <v>상장</v>
      </c>
      <c r="T3657" s="285" t="str">
        <f>작성용!AG3654</f>
        <v>메자닌평가팀</v>
      </c>
      <c r="U3657" s="285" t="str">
        <f>작성용!AH3654</f>
        <v>메자닌평가팀</v>
      </c>
      <c r="V3657" s="284">
        <f>작성용!AA3654</f>
        <v>202503</v>
      </c>
      <c r="W3657" s="258" t="str">
        <f>작성용!AC3654</f>
        <v>[W]상장기업</v>
      </c>
      <c r="X3657" s="258" t="str">
        <f>작성용!O3654</f>
        <v>박태우선임</v>
      </c>
      <c r="Y3657" s="258" t="str">
        <f>작성용!P3654</f>
        <v>02-6915-5390</v>
      </c>
      <c r="Z3657" s="258" t="str">
        <f>작성용!Q3654</f>
        <v>sliding_had@ibks.com;lee3357320@ibks.com</v>
      </c>
      <c r="AA3657" s="284" t="str">
        <f>작성용!AJ3654</f>
        <v>회계반영</v>
      </c>
      <c r="AB3657" s="284">
        <f>작성용!AB3654</f>
        <v>0</v>
      </c>
    </row>
    <row r="3658" spans="1:28" s="11" customFormat="1" ht="16.5" customHeight="1" x14ac:dyDescent="0.3">
      <c r="A3658" s="53">
        <f>작성용!AL3655</f>
        <v>3654</v>
      </c>
      <c r="B3658" s="283" t="str">
        <f>작성용!AI3655</f>
        <v>-</v>
      </c>
      <c r="C3658" s="284" t="str">
        <f>작성용!AK3655</f>
        <v>개별종목</v>
      </c>
      <c r="D3658" s="257" t="str">
        <f>작성용!T3655</f>
        <v>매월</v>
      </c>
      <c r="E3658" s="258" t="str">
        <f>작성용!B3655</f>
        <v>IBK투자증권(PI부)(구,투자금융부)</v>
      </c>
      <c r="F3658" s="258" t="str">
        <f>작성용!C3655</f>
        <v>재평가</v>
      </c>
      <c r="G3658" s="258" t="str">
        <f>작성용!D3655</f>
        <v>농심</v>
      </c>
      <c r="H3658" s="259">
        <f>작성용!E3655</f>
        <v>1101110057574</v>
      </c>
      <c r="I3658" s="258" t="str">
        <f>작성용!F3655</f>
        <v>D01</v>
      </c>
      <c r="J3658" s="258">
        <f>작성용!G3655</f>
        <v>13</v>
      </c>
      <c r="K3658" s="258" t="str">
        <f>작성용!H3655</f>
        <v>-</v>
      </c>
      <c r="L3658" s="258" t="str">
        <f>작성용!N3655</f>
        <v>분기</v>
      </c>
      <c r="M3658" s="257" t="str">
        <f>작성용!U3655</f>
        <v>2025.03.31</v>
      </c>
      <c r="N3658" s="257">
        <f>작성용!V3655</f>
        <v>45748</v>
      </c>
      <c r="O3658" s="257" t="str">
        <f>작성용!W3655</f>
        <v>미정</v>
      </c>
      <c r="P3658" s="257" t="str">
        <f>작성용!X3655</f>
        <v>-</v>
      </c>
      <c r="Q3658" s="258" t="str">
        <f>작성용!AD3655</f>
        <v>상장</v>
      </c>
      <c r="R3658" s="260">
        <f>작성용!AE3655</f>
        <v>0</v>
      </c>
      <c r="S3658" s="258" t="str">
        <f>작성용!AF3655</f>
        <v>상장</v>
      </c>
      <c r="T3658" s="285" t="str">
        <f>작성용!AG3655</f>
        <v>메자닌평가팀</v>
      </c>
      <c r="U3658" s="285" t="str">
        <f>작성용!AH3655</f>
        <v>메자닌평가팀</v>
      </c>
      <c r="V3658" s="284">
        <f>작성용!AA3655</f>
        <v>202503</v>
      </c>
      <c r="W3658" s="258" t="str">
        <f>작성용!AC3655</f>
        <v>[W]상장기업</v>
      </c>
      <c r="X3658" s="258" t="str">
        <f>작성용!O3655</f>
        <v>박태우선임</v>
      </c>
      <c r="Y3658" s="258" t="str">
        <f>작성용!P3655</f>
        <v>02-6915-5390</v>
      </c>
      <c r="Z3658" s="258" t="str">
        <f>작성용!Q3655</f>
        <v>sliding_had@ibks.com;lee3357320@ibks.com</v>
      </c>
      <c r="AA3658" s="284" t="str">
        <f>작성용!AJ3655</f>
        <v>회계반영</v>
      </c>
      <c r="AB3658" s="284">
        <f>작성용!AB3655</f>
        <v>0</v>
      </c>
    </row>
    <row r="3659" spans="1:28" s="11" customFormat="1" ht="16.5" customHeight="1" x14ac:dyDescent="0.3">
      <c r="A3659" s="53">
        <f>작성용!AL3656</f>
        <v>3655</v>
      </c>
      <c r="B3659" s="283" t="str">
        <f>작성용!AI3656</f>
        <v>-</v>
      </c>
      <c r="C3659" s="284" t="str">
        <f>작성용!AK3656</f>
        <v>개별종목</v>
      </c>
      <c r="D3659" s="257" t="str">
        <f>작성용!T3656</f>
        <v>매월</v>
      </c>
      <c r="E3659" s="258" t="str">
        <f>작성용!B3656</f>
        <v>IBK투자증권(PI부)(구,투자금융부)</v>
      </c>
      <c r="F3659" s="258" t="str">
        <f>작성용!C3656</f>
        <v>재평가</v>
      </c>
      <c r="G3659" s="258" t="str">
        <f>작성용!D3656</f>
        <v>에이치디현대</v>
      </c>
      <c r="H3659" s="259">
        <f>작성용!E3656</f>
        <v>1701110638661</v>
      </c>
      <c r="I3659" s="258" t="str">
        <f>작성용!F3656</f>
        <v>D01</v>
      </c>
      <c r="J3659" s="258">
        <f>작성용!G3656</f>
        <v>15</v>
      </c>
      <c r="K3659" s="258" t="str">
        <f>작성용!H3656</f>
        <v>-</v>
      </c>
      <c r="L3659" s="258" t="str">
        <f>작성용!N3656</f>
        <v>분기</v>
      </c>
      <c r="M3659" s="257" t="str">
        <f>작성용!U3656</f>
        <v>2025.03.31</v>
      </c>
      <c r="N3659" s="257">
        <f>작성용!V3656</f>
        <v>45748</v>
      </c>
      <c r="O3659" s="257" t="str">
        <f>작성용!W3656</f>
        <v>미정</v>
      </c>
      <c r="P3659" s="257" t="str">
        <f>작성용!X3656</f>
        <v>-</v>
      </c>
      <c r="Q3659" s="258" t="str">
        <f>작성용!AD3656</f>
        <v>상장</v>
      </c>
      <c r="R3659" s="260">
        <f>작성용!AE3656</f>
        <v>0</v>
      </c>
      <c r="S3659" s="258" t="str">
        <f>작성용!AF3656</f>
        <v>상장</v>
      </c>
      <c r="T3659" s="285" t="str">
        <f>작성용!AG3656</f>
        <v>메자닌평가팀</v>
      </c>
      <c r="U3659" s="285" t="str">
        <f>작성용!AH3656</f>
        <v>메자닌평가팀</v>
      </c>
      <c r="V3659" s="284">
        <f>작성용!AA3656</f>
        <v>202503</v>
      </c>
      <c r="W3659" s="258" t="str">
        <f>작성용!AC3656</f>
        <v>[W]상장기업</v>
      </c>
      <c r="X3659" s="258" t="str">
        <f>작성용!O3656</f>
        <v>박태우선임</v>
      </c>
      <c r="Y3659" s="258" t="str">
        <f>작성용!P3656</f>
        <v>02-6915-5390</v>
      </c>
      <c r="Z3659" s="258" t="str">
        <f>작성용!Q3656</f>
        <v>sliding_had@ibks.com;lee3357320@ibks.com</v>
      </c>
      <c r="AA3659" s="284" t="str">
        <f>작성용!AJ3656</f>
        <v>회계반영</v>
      </c>
      <c r="AB3659" s="284">
        <f>작성용!AB3656</f>
        <v>0</v>
      </c>
    </row>
    <row r="3660" spans="1:28" s="11" customFormat="1" ht="16.5" customHeight="1" x14ac:dyDescent="0.3">
      <c r="A3660" s="53">
        <f>작성용!AL3657</f>
        <v>3656</v>
      </c>
      <c r="B3660" s="283" t="str">
        <f>작성용!AI3657</f>
        <v>-</v>
      </c>
      <c r="C3660" s="284" t="str">
        <f>작성용!AK3657</f>
        <v>개별종목</v>
      </c>
      <c r="D3660" s="257" t="str">
        <f>작성용!T3657</f>
        <v>매월</v>
      </c>
      <c r="E3660" s="258" t="str">
        <f>작성용!B3657</f>
        <v>IBK투자증권(PI부)(구,투자금융부)</v>
      </c>
      <c r="F3660" s="258" t="str">
        <f>작성용!C3657</f>
        <v>재평가</v>
      </c>
      <c r="G3660" s="258" t="str">
        <f>작성용!D3657</f>
        <v>하이브</v>
      </c>
      <c r="H3660" s="259">
        <f>작성용!E3657</f>
        <v>1101113166546</v>
      </c>
      <c r="I3660" s="258" t="str">
        <f>작성용!F3657</f>
        <v>D02</v>
      </c>
      <c r="J3660" s="258">
        <f>작성용!G3657</f>
        <v>0</v>
      </c>
      <c r="K3660" s="258" t="str">
        <f>작성용!H3657</f>
        <v>-</v>
      </c>
      <c r="L3660" s="258" t="str">
        <f>작성용!N3657</f>
        <v>분기</v>
      </c>
      <c r="M3660" s="257" t="str">
        <f>작성용!U3657</f>
        <v>2025.03.31</v>
      </c>
      <c r="N3660" s="257">
        <f>작성용!V3657</f>
        <v>45748</v>
      </c>
      <c r="O3660" s="257" t="str">
        <f>작성용!W3657</f>
        <v>미정</v>
      </c>
      <c r="P3660" s="257" t="str">
        <f>작성용!X3657</f>
        <v>-</v>
      </c>
      <c r="Q3660" s="258" t="str">
        <f>작성용!AD3657</f>
        <v>상장</v>
      </c>
      <c r="R3660" s="260">
        <f>작성용!AE3657</f>
        <v>0</v>
      </c>
      <c r="S3660" s="258" t="str">
        <f>작성용!AF3657</f>
        <v>상장</v>
      </c>
      <c r="T3660" s="285" t="str">
        <f>작성용!AG3657</f>
        <v>메자닌평가팀</v>
      </c>
      <c r="U3660" s="285" t="str">
        <f>작성용!AH3657</f>
        <v>메자닌평가팀</v>
      </c>
      <c r="V3660" s="284">
        <f>작성용!AA3657</f>
        <v>202503</v>
      </c>
      <c r="W3660" s="258" t="str">
        <f>작성용!AC3657</f>
        <v>[W]상장기업</v>
      </c>
      <c r="X3660" s="258" t="str">
        <f>작성용!O3657</f>
        <v>박태우선임</v>
      </c>
      <c r="Y3660" s="258" t="str">
        <f>작성용!P3657</f>
        <v>02-6915-5390</v>
      </c>
      <c r="Z3660" s="258" t="str">
        <f>작성용!Q3657</f>
        <v>sliding_had@ibks.com;lee3357320@ibks.com</v>
      </c>
      <c r="AA3660" s="284" t="str">
        <f>작성용!AJ3657</f>
        <v>회계반영</v>
      </c>
      <c r="AB3660" s="284">
        <f>작성용!AB3657</f>
        <v>0</v>
      </c>
    </row>
    <row r="3661" spans="1:28" s="11" customFormat="1" ht="16.5" customHeight="1" x14ac:dyDescent="0.3">
      <c r="A3661" s="53">
        <f>작성용!AL3658</f>
        <v>3657</v>
      </c>
      <c r="B3661" s="283" t="str">
        <f>작성용!AI3658</f>
        <v>-</v>
      </c>
      <c r="C3661" s="284" t="str">
        <f>작성용!AK3658</f>
        <v>개별종목</v>
      </c>
      <c r="D3661" s="257" t="str">
        <f>작성용!T3658</f>
        <v>매월</v>
      </c>
      <c r="E3661" s="258" t="str">
        <f>작성용!B3658</f>
        <v>IBK투자증권(PI부)(구,투자금융부)</v>
      </c>
      <c r="F3661" s="258" t="str">
        <f>작성용!C3658</f>
        <v>재평가</v>
      </c>
      <c r="G3661" s="258" t="str">
        <f>작성용!D3658</f>
        <v>알테오젠</v>
      </c>
      <c r="H3661" s="259">
        <f>작성용!E3658</f>
        <v>1601110242050</v>
      </c>
      <c r="I3661" s="258" t="str">
        <f>작성용!F3658</f>
        <v>A07</v>
      </c>
      <c r="J3661" s="258">
        <f>작성용!G3658</f>
        <v>0</v>
      </c>
      <c r="K3661" s="258" t="str">
        <f>작성용!H3658</f>
        <v>-</v>
      </c>
      <c r="L3661" s="258" t="str">
        <f>작성용!N3658</f>
        <v>분기</v>
      </c>
      <c r="M3661" s="257" t="str">
        <f>작성용!U3658</f>
        <v>2025.03.31</v>
      </c>
      <c r="N3661" s="257">
        <f>작성용!V3658</f>
        <v>45748</v>
      </c>
      <c r="O3661" s="257" t="str">
        <f>작성용!W3658</f>
        <v>미정</v>
      </c>
      <c r="P3661" s="257" t="str">
        <f>작성용!X3658</f>
        <v>-</v>
      </c>
      <c r="Q3661" s="258" t="str">
        <f>작성용!AD3658</f>
        <v>상장</v>
      </c>
      <c r="R3661" s="260">
        <f>작성용!AE3658</f>
        <v>0</v>
      </c>
      <c r="S3661" s="258" t="str">
        <f>작성용!AF3658</f>
        <v>상장</v>
      </c>
      <c r="T3661" s="285" t="str">
        <f>작성용!AG3658</f>
        <v>메자닌평가팀</v>
      </c>
      <c r="U3661" s="285" t="str">
        <f>작성용!AH3658</f>
        <v>메자닌평가팀</v>
      </c>
      <c r="V3661" s="284">
        <f>작성용!AA3658</f>
        <v>202503</v>
      </c>
      <c r="W3661" s="258" t="str">
        <f>작성용!AC3658</f>
        <v>[W]상장기업</v>
      </c>
      <c r="X3661" s="258" t="str">
        <f>작성용!O3658</f>
        <v>박태우선임</v>
      </c>
      <c r="Y3661" s="258" t="str">
        <f>작성용!P3658</f>
        <v>02-6915-5390</v>
      </c>
      <c r="Z3661" s="258" t="str">
        <f>작성용!Q3658</f>
        <v>sliding_had@ibks.com;lee3357320@ibks.com</v>
      </c>
      <c r="AA3661" s="284" t="str">
        <f>작성용!AJ3658</f>
        <v>회계반영</v>
      </c>
      <c r="AB3661" s="284">
        <f>작성용!AB3658</f>
        <v>0</v>
      </c>
    </row>
    <row r="3662" spans="1:28" s="11" customFormat="1" ht="16.5" customHeight="1" x14ac:dyDescent="0.3">
      <c r="A3662" s="53">
        <f>작성용!AL3659</f>
        <v>3658</v>
      </c>
      <c r="B3662" s="283" t="str">
        <f>작성용!AI3659</f>
        <v>-</v>
      </c>
      <c r="C3662" s="284" t="str">
        <f>작성용!AK3659</f>
        <v>개별종목</v>
      </c>
      <c r="D3662" s="257" t="str">
        <f>작성용!T3659</f>
        <v>매월</v>
      </c>
      <c r="E3662" s="258" t="str">
        <f>작성용!B3659</f>
        <v>IBK투자증권(PI부)(구,투자금융부)</v>
      </c>
      <c r="F3662" s="258" t="str">
        <f>작성용!C3659</f>
        <v>재평가</v>
      </c>
      <c r="G3662" s="258" t="str">
        <f>작성용!D3659</f>
        <v>대동</v>
      </c>
      <c r="H3662" s="259">
        <f>작성용!E3659</f>
        <v>1911110000104</v>
      </c>
      <c r="I3662" s="258" t="str">
        <f>작성용!F3659</f>
        <v>A05</v>
      </c>
      <c r="J3662" s="258">
        <f>작성용!G3659</f>
        <v>0</v>
      </c>
      <c r="K3662" s="258" t="str">
        <f>작성용!H3659</f>
        <v>-</v>
      </c>
      <c r="L3662" s="258" t="str">
        <f>작성용!N3659</f>
        <v>분기</v>
      </c>
      <c r="M3662" s="257" t="str">
        <f>작성용!U3659</f>
        <v>2025.04.30</v>
      </c>
      <c r="N3662" s="257">
        <f>작성용!V3659</f>
        <v>45778</v>
      </c>
      <c r="O3662" s="257" t="str">
        <f>작성용!W3659</f>
        <v>보고서제공X</v>
      </c>
      <c r="P3662" s="257" t="str">
        <f>작성용!X3659</f>
        <v>-</v>
      </c>
      <c r="Q3662" s="258" t="str">
        <f>작성용!AD3659</f>
        <v>상장</v>
      </c>
      <c r="R3662" s="260">
        <f>작성용!AE3659</f>
        <v>0</v>
      </c>
      <c r="S3662" s="258" t="str">
        <f>작성용!AF3659</f>
        <v>상장</v>
      </c>
      <c r="T3662" s="285" t="str">
        <f>작성용!AG3659</f>
        <v>메자닌평가팀</v>
      </c>
      <c r="U3662" s="285" t="str">
        <f>작성용!AH3659</f>
        <v>메자닌평가팀</v>
      </c>
      <c r="V3662" s="284">
        <f>작성용!AA3659</f>
        <v>202504</v>
      </c>
      <c r="W3662" s="258" t="str">
        <f>작성용!AC3659</f>
        <v>[W]상장기업</v>
      </c>
      <c r="X3662" s="258" t="str">
        <f>작성용!O3659</f>
        <v>박태우선임</v>
      </c>
      <c r="Y3662" s="258" t="str">
        <f>작성용!P3659</f>
        <v>02-6915-5390</v>
      </c>
      <c r="Z3662" s="258" t="str">
        <f>작성용!Q3659</f>
        <v>sliding_had@ibks.com;lee3357320@ibks.com</v>
      </c>
      <c r="AA3662" s="284" t="str">
        <f>작성용!AJ3659</f>
        <v>회계반영</v>
      </c>
      <c r="AB3662" s="284">
        <f>작성용!AB3659</f>
        <v>0</v>
      </c>
    </row>
    <row r="3663" spans="1:28" s="11" customFormat="1" ht="16.5" customHeight="1" x14ac:dyDescent="0.3">
      <c r="A3663" s="53">
        <f>작성용!AL3660</f>
        <v>3659</v>
      </c>
      <c r="B3663" s="283" t="str">
        <f>작성용!AI3660</f>
        <v>-</v>
      </c>
      <c r="C3663" s="284" t="str">
        <f>작성용!AK3660</f>
        <v>개별종목</v>
      </c>
      <c r="D3663" s="257" t="str">
        <f>작성용!T3660</f>
        <v>매월</v>
      </c>
      <c r="E3663" s="258" t="str">
        <f>작성용!B3660</f>
        <v>IBK투자증권(PI부)(구,투자금융부)</v>
      </c>
      <c r="F3663" s="258" t="str">
        <f>작성용!C3660</f>
        <v>재평가</v>
      </c>
      <c r="G3663" s="258" t="str">
        <f>작성용!D3660</f>
        <v>스마트레이더시스템</v>
      </c>
      <c r="H3663" s="259">
        <f>작성용!E3660</f>
        <v>1311110496206</v>
      </c>
      <c r="I3663" s="258" t="str">
        <f>작성용!F3660</f>
        <v>D02</v>
      </c>
      <c r="J3663" s="258">
        <f>작성용!G3660</f>
        <v>1</v>
      </c>
      <c r="K3663" s="258" t="str">
        <f>작성용!H3660</f>
        <v>-</v>
      </c>
      <c r="L3663" s="258" t="str">
        <f>작성용!N3660</f>
        <v>분기</v>
      </c>
      <c r="M3663" s="257" t="str">
        <f>작성용!U3660</f>
        <v>2025.04.30</v>
      </c>
      <c r="N3663" s="257">
        <f>작성용!V3660</f>
        <v>45778</v>
      </c>
      <c r="O3663" s="257" t="str">
        <f>작성용!W3660</f>
        <v>보고서제공X</v>
      </c>
      <c r="P3663" s="257" t="str">
        <f>작성용!X3660</f>
        <v>-</v>
      </c>
      <c r="Q3663" s="258" t="str">
        <f>작성용!AD3660</f>
        <v>상장</v>
      </c>
      <c r="R3663" s="260">
        <f>작성용!AE3660</f>
        <v>0</v>
      </c>
      <c r="S3663" s="258" t="str">
        <f>작성용!AF3660</f>
        <v>상장</v>
      </c>
      <c r="T3663" s="285" t="str">
        <f>작성용!AG3660</f>
        <v>메자닌평가팀</v>
      </c>
      <c r="U3663" s="285" t="str">
        <f>작성용!AH3660</f>
        <v>메자닌평가팀</v>
      </c>
      <c r="V3663" s="284">
        <f>작성용!AA3660</f>
        <v>202504</v>
      </c>
      <c r="W3663" s="258" t="str">
        <f>작성용!AC3660</f>
        <v>[W]상장기업</v>
      </c>
      <c r="X3663" s="258" t="str">
        <f>작성용!O3660</f>
        <v>박태우선임</v>
      </c>
      <c r="Y3663" s="258" t="str">
        <f>작성용!P3660</f>
        <v>02-6915-5390</v>
      </c>
      <c r="Z3663" s="258" t="str">
        <f>작성용!Q3660</f>
        <v>sliding_had@ibks.com;lee3357320@ibks.com</v>
      </c>
      <c r="AA3663" s="284" t="str">
        <f>작성용!AJ3660</f>
        <v>회계반영</v>
      </c>
      <c r="AB3663" s="284">
        <f>작성용!AB3660</f>
        <v>0</v>
      </c>
    </row>
    <row r="3664" spans="1:28" s="11" customFormat="1" ht="16.5" customHeight="1" x14ac:dyDescent="0.3">
      <c r="A3664" s="53">
        <f>작성용!AL3661</f>
        <v>3660</v>
      </c>
      <c r="B3664" s="283" t="str">
        <f>작성용!AI3661</f>
        <v>-</v>
      </c>
      <c r="C3664" s="284" t="str">
        <f>작성용!AK3661</f>
        <v>개별종목</v>
      </c>
      <c r="D3664" s="257" t="str">
        <f>작성용!T3661</f>
        <v>매월</v>
      </c>
      <c r="E3664" s="258" t="str">
        <f>작성용!B3661</f>
        <v>IBK투자증권(PI부)(구,투자금융부)</v>
      </c>
      <c r="F3664" s="258" t="str">
        <f>작성용!C3661</f>
        <v>재평가</v>
      </c>
      <c r="G3664" s="258" t="str">
        <f>작성용!D3661</f>
        <v>루닛</v>
      </c>
      <c r="H3664" s="259">
        <f>작성용!E3661</f>
        <v>1601110354045</v>
      </c>
      <c r="I3664" s="258" t="str">
        <f>작성용!F3661</f>
        <v>D02</v>
      </c>
      <c r="J3664" s="258">
        <f>작성용!G3661</f>
        <v>0</v>
      </c>
      <c r="K3664" s="258" t="str">
        <f>작성용!H3661</f>
        <v>-</v>
      </c>
      <c r="L3664" s="258" t="str">
        <f>작성용!N3661</f>
        <v>분기</v>
      </c>
      <c r="M3664" s="257" t="str">
        <f>작성용!U3661</f>
        <v>2025.04.30</v>
      </c>
      <c r="N3664" s="257">
        <f>작성용!V3661</f>
        <v>45778</v>
      </c>
      <c r="O3664" s="257" t="str">
        <f>작성용!W3661</f>
        <v>보고서제공X</v>
      </c>
      <c r="P3664" s="257" t="str">
        <f>작성용!X3661</f>
        <v>-</v>
      </c>
      <c r="Q3664" s="258" t="str">
        <f>작성용!AD3661</f>
        <v>상장</v>
      </c>
      <c r="R3664" s="260">
        <f>작성용!AE3661</f>
        <v>0</v>
      </c>
      <c r="S3664" s="258" t="str">
        <f>작성용!AF3661</f>
        <v>상장</v>
      </c>
      <c r="T3664" s="285" t="str">
        <f>작성용!AG3661</f>
        <v>메자닌평가팀</v>
      </c>
      <c r="U3664" s="285" t="str">
        <f>작성용!AH3661</f>
        <v>메자닌평가팀</v>
      </c>
      <c r="V3664" s="284">
        <f>작성용!AA3661</f>
        <v>202504</v>
      </c>
      <c r="W3664" s="258" t="str">
        <f>작성용!AC3661</f>
        <v>[W]상장기업</v>
      </c>
      <c r="X3664" s="258" t="str">
        <f>작성용!O3661</f>
        <v>박태우선임</v>
      </c>
      <c r="Y3664" s="258" t="str">
        <f>작성용!P3661</f>
        <v>02-6915-5390</v>
      </c>
      <c r="Z3664" s="258" t="str">
        <f>작성용!Q3661</f>
        <v>sliding_had@ibks.com;lee3357320@ibks.com</v>
      </c>
      <c r="AA3664" s="284" t="str">
        <f>작성용!AJ3661</f>
        <v>회계반영</v>
      </c>
      <c r="AB3664" s="284">
        <f>작성용!AB3661</f>
        <v>0</v>
      </c>
    </row>
    <row r="3665" spans="1:28" s="11" customFormat="1" ht="16.5" customHeight="1" x14ac:dyDescent="0.3">
      <c r="A3665" s="53">
        <f>작성용!AL3662</f>
        <v>3661</v>
      </c>
      <c r="B3665" s="283" t="str">
        <f>작성용!AI3662</f>
        <v>-</v>
      </c>
      <c r="C3665" s="284" t="str">
        <f>작성용!AK3662</f>
        <v>개별종목</v>
      </c>
      <c r="D3665" s="257" t="str">
        <f>작성용!T3662</f>
        <v>매월</v>
      </c>
      <c r="E3665" s="258" t="str">
        <f>작성용!B3662</f>
        <v>IBK투자증권(PI부)(구,투자금융부)</v>
      </c>
      <c r="F3665" s="258" t="str">
        <f>작성용!C3662</f>
        <v>재평가</v>
      </c>
      <c r="G3665" s="258" t="str">
        <f>작성용!D3662</f>
        <v>호텔신라</v>
      </c>
      <c r="H3665" s="259">
        <f>작성용!E3662</f>
        <v>1101110145519</v>
      </c>
      <c r="I3665" s="258" t="str">
        <f>작성용!F3662</f>
        <v>D01</v>
      </c>
      <c r="J3665" s="258">
        <f>작성용!G3662</f>
        <v>75</v>
      </c>
      <c r="K3665" s="258" t="str">
        <f>작성용!H3662</f>
        <v>-</v>
      </c>
      <c r="L3665" s="258" t="str">
        <f>작성용!N3662</f>
        <v>분기</v>
      </c>
      <c r="M3665" s="257" t="str">
        <f>작성용!U3662</f>
        <v>2025.04.30</v>
      </c>
      <c r="N3665" s="257">
        <f>작성용!V3662</f>
        <v>45778</v>
      </c>
      <c r="O3665" s="257" t="str">
        <f>작성용!W3662</f>
        <v>보고서제공X</v>
      </c>
      <c r="P3665" s="257" t="str">
        <f>작성용!X3662</f>
        <v>-</v>
      </c>
      <c r="Q3665" s="258" t="str">
        <f>작성용!AD3662</f>
        <v>상장</v>
      </c>
      <c r="R3665" s="260">
        <f>작성용!AE3662</f>
        <v>0</v>
      </c>
      <c r="S3665" s="258" t="str">
        <f>작성용!AF3662</f>
        <v>상장</v>
      </c>
      <c r="T3665" s="285" t="str">
        <f>작성용!AG3662</f>
        <v>메자닌평가팀</v>
      </c>
      <c r="U3665" s="285" t="str">
        <f>작성용!AH3662</f>
        <v>메자닌평가팀</v>
      </c>
      <c r="V3665" s="284">
        <f>작성용!AA3662</f>
        <v>202504</v>
      </c>
      <c r="W3665" s="258" t="str">
        <f>작성용!AC3662</f>
        <v>[W]상장기업</v>
      </c>
      <c r="X3665" s="258" t="str">
        <f>작성용!O3662</f>
        <v>박태우선임</v>
      </c>
      <c r="Y3665" s="258" t="str">
        <f>작성용!P3662</f>
        <v>02-6915-5390</v>
      </c>
      <c r="Z3665" s="258" t="str">
        <f>작성용!Q3662</f>
        <v>sliding_had@ibks.com;lee3357320@ibks.com</v>
      </c>
      <c r="AA3665" s="284" t="str">
        <f>작성용!AJ3662</f>
        <v>회계반영</v>
      </c>
      <c r="AB3665" s="284">
        <f>작성용!AB3662</f>
        <v>0</v>
      </c>
    </row>
    <row r="3666" spans="1:28" s="11" customFormat="1" ht="16.5" customHeight="1" x14ac:dyDescent="0.3">
      <c r="A3666" s="53">
        <f>작성용!AL3663</f>
        <v>3662</v>
      </c>
      <c r="B3666" s="283" t="str">
        <f>작성용!AI3663</f>
        <v>-</v>
      </c>
      <c r="C3666" s="284" t="str">
        <f>작성용!AK3663</f>
        <v>개별종목</v>
      </c>
      <c r="D3666" s="257" t="str">
        <f>작성용!T3663</f>
        <v>매월</v>
      </c>
      <c r="E3666" s="258" t="str">
        <f>작성용!B3663</f>
        <v>IBK투자증권(PI부)(구,투자금융부)</v>
      </c>
      <c r="F3666" s="258" t="str">
        <f>작성용!C3663</f>
        <v>재평가</v>
      </c>
      <c r="G3666" s="258" t="str">
        <f>작성용!D3663</f>
        <v>심텍</v>
      </c>
      <c r="H3666" s="259">
        <f>작성용!E3663</f>
        <v>1501110205802</v>
      </c>
      <c r="I3666" s="258" t="str">
        <f>작성용!F3663</f>
        <v>D02</v>
      </c>
      <c r="J3666" s="258">
        <f>작성용!G3663</f>
        <v>4</v>
      </c>
      <c r="K3666" s="258" t="str">
        <f>작성용!H3663</f>
        <v>-</v>
      </c>
      <c r="L3666" s="258" t="str">
        <f>작성용!N3663</f>
        <v>분기</v>
      </c>
      <c r="M3666" s="257" t="str">
        <f>작성용!U3663</f>
        <v>2025.04.30</v>
      </c>
      <c r="N3666" s="257">
        <f>작성용!V3663</f>
        <v>45778</v>
      </c>
      <c r="O3666" s="257" t="str">
        <f>작성용!W3663</f>
        <v>보고서제공X</v>
      </c>
      <c r="P3666" s="257" t="str">
        <f>작성용!X3663</f>
        <v>-</v>
      </c>
      <c r="Q3666" s="258" t="str">
        <f>작성용!AD3663</f>
        <v>상장</v>
      </c>
      <c r="R3666" s="260">
        <f>작성용!AE3663</f>
        <v>0</v>
      </c>
      <c r="S3666" s="258" t="str">
        <f>작성용!AF3663</f>
        <v>상장</v>
      </c>
      <c r="T3666" s="285" t="str">
        <f>작성용!AG3663</f>
        <v>메자닌평가팀</v>
      </c>
      <c r="U3666" s="285" t="str">
        <f>작성용!AH3663</f>
        <v>메자닌평가팀</v>
      </c>
      <c r="V3666" s="284">
        <f>작성용!AA3663</f>
        <v>202504</v>
      </c>
      <c r="W3666" s="258" t="str">
        <f>작성용!AC3663</f>
        <v>[W]상장기업</v>
      </c>
      <c r="X3666" s="258" t="str">
        <f>작성용!O3663</f>
        <v>박태우선임</v>
      </c>
      <c r="Y3666" s="258" t="str">
        <f>작성용!P3663</f>
        <v>02-6915-5390</v>
      </c>
      <c r="Z3666" s="258" t="str">
        <f>작성용!Q3663</f>
        <v>sliding_had@ibks.com;lee3357320@ibks.com</v>
      </c>
      <c r="AA3666" s="284" t="str">
        <f>작성용!AJ3663</f>
        <v>회계반영</v>
      </c>
      <c r="AB3666" s="284">
        <f>작성용!AB3663</f>
        <v>0</v>
      </c>
    </row>
    <row r="3667" spans="1:28" s="11" customFormat="1" ht="16.5" customHeight="1" x14ac:dyDescent="0.3">
      <c r="A3667" s="53">
        <f>작성용!AL3664</f>
        <v>3663</v>
      </c>
      <c r="B3667" s="283" t="str">
        <f>작성용!AI3664</f>
        <v>-</v>
      </c>
      <c r="C3667" s="284" t="str">
        <f>작성용!AK3664</f>
        <v>개별종목</v>
      </c>
      <c r="D3667" s="257" t="str">
        <f>작성용!T3664</f>
        <v>매월</v>
      </c>
      <c r="E3667" s="258" t="str">
        <f>작성용!B3664</f>
        <v>IBK투자증권(PI부)(구,투자금융부)</v>
      </c>
      <c r="F3667" s="258" t="str">
        <f>작성용!C3664</f>
        <v>재평가</v>
      </c>
      <c r="G3667" s="258" t="str">
        <f>작성용!D3664</f>
        <v>한주라이트메탈(구,한주금속)</v>
      </c>
      <c r="H3667" s="259">
        <f>작성용!E3664</f>
        <v>1812110008538</v>
      </c>
      <c r="I3667" s="258" t="str">
        <f>작성용!F3664</f>
        <v>D02</v>
      </c>
      <c r="J3667" s="258">
        <f>작성용!G3664</f>
        <v>4</v>
      </c>
      <c r="K3667" s="258" t="str">
        <f>작성용!H3664</f>
        <v>-</v>
      </c>
      <c r="L3667" s="258" t="str">
        <f>작성용!N3664</f>
        <v>분기</v>
      </c>
      <c r="M3667" s="257" t="str">
        <f>작성용!U3664</f>
        <v>2025.04.30</v>
      </c>
      <c r="N3667" s="257">
        <f>작성용!V3664</f>
        <v>45778</v>
      </c>
      <c r="O3667" s="257" t="str">
        <f>작성용!W3664</f>
        <v>보고서제공X</v>
      </c>
      <c r="P3667" s="257" t="str">
        <f>작성용!X3664</f>
        <v>-</v>
      </c>
      <c r="Q3667" s="258" t="str">
        <f>작성용!AD3664</f>
        <v>상장</v>
      </c>
      <c r="R3667" s="260">
        <f>작성용!AE3664</f>
        <v>0</v>
      </c>
      <c r="S3667" s="258" t="str">
        <f>작성용!AF3664</f>
        <v>상장</v>
      </c>
      <c r="T3667" s="285" t="str">
        <f>작성용!AG3664</f>
        <v>메자닌평가팀</v>
      </c>
      <c r="U3667" s="285" t="str">
        <f>작성용!AH3664</f>
        <v>메자닌평가팀</v>
      </c>
      <c r="V3667" s="284">
        <f>작성용!AA3664</f>
        <v>202504</v>
      </c>
      <c r="W3667" s="258" t="str">
        <f>작성용!AC3664</f>
        <v>[W]상장기업</v>
      </c>
      <c r="X3667" s="258" t="str">
        <f>작성용!O3664</f>
        <v>박태우선임</v>
      </c>
      <c r="Y3667" s="258" t="str">
        <f>작성용!P3664</f>
        <v>02-6915-5390</v>
      </c>
      <c r="Z3667" s="258" t="str">
        <f>작성용!Q3664</f>
        <v>sliding_had@ibks.com;lee3357320@ibks.com</v>
      </c>
      <c r="AA3667" s="284" t="str">
        <f>작성용!AJ3664</f>
        <v>회계반영</v>
      </c>
      <c r="AB3667" s="284">
        <f>작성용!AB3664</f>
        <v>0</v>
      </c>
    </row>
    <row r="3668" spans="1:28" s="11" customFormat="1" ht="16.5" customHeight="1" x14ac:dyDescent="0.3">
      <c r="A3668" s="53">
        <f>작성용!AL3665</f>
        <v>3664</v>
      </c>
      <c r="B3668" s="283" t="str">
        <f>작성용!AI3665</f>
        <v>-</v>
      </c>
      <c r="C3668" s="284" t="str">
        <f>작성용!AK3665</f>
        <v>개별종목</v>
      </c>
      <c r="D3668" s="257" t="str">
        <f>작성용!T3665</f>
        <v>매월</v>
      </c>
      <c r="E3668" s="258" t="str">
        <f>작성용!B3665</f>
        <v>IBK투자증권(PI부)(구,투자금융부)</v>
      </c>
      <c r="F3668" s="258" t="str">
        <f>작성용!C3665</f>
        <v>재평가</v>
      </c>
      <c r="G3668" s="258" t="str">
        <f>작성용!D3665</f>
        <v>CMG제약</v>
      </c>
      <c r="H3668" s="259">
        <f>작성용!E3665</f>
        <v>1350110115846</v>
      </c>
      <c r="I3668" s="258" t="str">
        <f>작성용!F3665</f>
        <v>D02</v>
      </c>
      <c r="J3668" s="258">
        <f>작성용!G3665</f>
        <v>8</v>
      </c>
      <c r="K3668" s="258" t="str">
        <f>작성용!H3665</f>
        <v>-</v>
      </c>
      <c r="L3668" s="258" t="str">
        <f>작성용!N3665</f>
        <v>분기</v>
      </c>
      <c r="M3668" s="257" t="str">
        <f>작성용!U3665</f>
        <v>2025.04.30</v>
      </c>
      <c r="N3668" s="257">
        <f>작성용!V3665</f>
        <v>45778</v>
      </c>
      <c r="O3668" s="257" t="str">
        <f>작성용!W3665</f>
        <v>보고서제공X</v>
      </c>
      <c r="P3668" s="257" t="str">
        <f>작성용!X3665</f>
        <v>-</v>
      </c>
      <c r="Q3668" s="258" t="str">
        <f>작성용!AD3665</f>
        <v>상장</v>
      </c>
      <c r="R3668" s="260">
        <f>작성용!AE3665</f>
        <v>0</v>
      </c>
      <c r="S3668" s="258" t="str">
        <f>작성용!AF3665</f>
        <v>상장</v>
      </c>
      <c r="T3668" s="285" t="str">
        <f>작성용!AG3665</f>
        <v>메자닌평가팀</v>
      </c>
      <c r="U3668" s="285" t="str">
        <f>작성용!AH3665</f>
        <v>메자닌평가팀</v>
      </c>
      <c r="V3668" s="284">
        <f>작성용!AA3665</f>
        <v>202504</v>
      </c>
      <c r="W3668" s="258" t="str">
        <f>작성용!AC3665</f>
        <v>[W]상장기업</v>
      </c>
      <c r="X3668" s="258" t="str">
        <f>작성용!O3665</f>
        <v>박태우선임</v>
      </c>
      <c r="Y3668" s="258" t="str">
        <f>작성용!P3665</f>
        <v>02-6915-5390</v>
      </c>
      <c r="Z3668" s="258" t="str">
        <f>작성용!Q3665</f>
        <v>sliding_had@ibks.com;lee3357320@ibks.com</v>
      </c>
      <c r="AA3668" s="284" t="str">
        <f>작성용!AJ3665</f>
        <v>회계반영</v>
      </c>
      <c r="AB3668" s="284">
        <f>작성용!AB3665</f>
        <v>0</v>
      </c>
    </row>
    <row r="3669" spans="1:28" s="11" customFormat="1" ht="16.5" customHeight="1" x14ac:dyDescent="0.3">
      <c r="A3669" s="53">
        <f>작성용!AL3666</f>
        <v>3665</v>
      </c>
      <c r="B3669" s="283" t="str">
        <f>작성용!AI3666</f>
        <v>-</v>
      </c>
      <c r="C3669" s="284" t="str">
        <f>작성용!AK3666</f>
        <v>개별종목</v>
      </c>
      <c r="D3669" s="257" t="str">
        <f>작성용!T3666</f>
        <v>매월</v>
      </c>
      <c r="E3669" s="258" t="str">
        <f>작성용!B3666</f>
        <v>IBK투자증권(PI부)(구,투자금융부)</v>
      </c>
      <c r="F3669" s="258" t="str">
        <f>작성용!C3666</f>
        <v>재평가</v>
      </c>
      <c r="G3669" s="258" t="str">
        <f>작성용!D3666</f>
        <v>농심</v>
      </c>
      <c r="H3669" s="259">
        <f>작성용!E3666</f>
        <v>1101110057574</v>
      </c>
      <c r="I3669" s="258" t="str">
        <f>작성용!F3666</f>
        <v>D01</v>
      </c>
      <c r="J3669" s="258">
        <f>작성용!G3666</f>
        <v>13</v>
      </c>
      <c r="K3669" s="258" t="str">
        <f>작성용!H3666</f>
        <v>-</v>
      </c>
      <c r="L3669" s="258" t="str">
        <f>작성용!N3666</f>
        <v>분기</v>
      </c>
      <c r="M3669" s="257" t="str">
        <f>작성용!U3666</f>
        <v>2025.04.30</v>
      </c>
      <c r="N3669" s="257">
        <f>작성용!V3666</f>
        <v>45778</v>
      </c>
      <c r="O3669" s="257" t="str">
        <f>작성용!W3666</f>
        <v>보고서제공X</v>
      </c>
      <c r="P3669" s="257" t="str">
        <f>작성용!X3666</f>
        <v>-</v>
      </c>
      <c r="Q3669" s="258" t="str">
        <f>작성용!AD3666</f>
        <v>상장</v>
      </c>
      <c r="R3669" s="260">
        <f>작성용!AE3666</f>
        <v>0</v>
      </c>
      <c r="S3669" s="258" t="str">
        <f>작성용!AF3666</f>
        <v>상장</v>
      </c>
      <c r="T3669" s="285" t="str">
        <f>작성용!AG3666</f>
        <v>메자닌평가팀</v>
      </c>
      <c r="U3669" s="285" t="str">
        <f>작성용!AH3666</f>
        <v>메자닌평가팀</v>
      </c>
      <c r="V3669" s="284">
        <f>작성용!AA3666</f>
        <v>202504</v>
      </c>
      <c r="W3669" s="258" t="str">
        <f>작성용!AC3666</f>
        <v>[W]상장기업</v>
      </c>
      <c r="X3669" s="258" t="str">
        <f>작성용!O3666</f>
        <v>박태우선임</v>
      </c>
      <c r="Y3669" s="258" t="str">
        <f>작성용!P3666</f>
        <v>02-6915-5390</v>
      </c>
      <c r="Z3669" s="258" t="str">
        <f>작성용!Q3666</f>
        <v>sliding_had@ibks.com;lee3357320@ibks.com</v>
      </c>
      <c r="AA3669" s="284" t="str">
        <f>작성용!AJ3666</f>
        <v>회계반영</v>
      </c>
      <c r="AB3669" s="284">
        <f>작성용!AB3666</f>
        <v>0</v>
      </c>
    </row>
    <row r="3670" spans="1:28" s="11" customFormat="1" ht="16.5" customHeight="1" x14ac:dyDescent="0.3">
      <c r="A3670" s="53">
        <f>작성용!AL3667</f>
        <v>3666</v>
      </c>
      <c r="B3670" s="283" t="str">
        <f>작성용!AI3667</f>
        <v>-</v>
      </c>
      <c r="C3670" s="284" t="str">
        <f>작성용!AK3667</f>
        <v>개별종목</v>
      </c>
      <c r="D3670" s="257" t="str">
        <f>작성용!T3667</f>
        <v>매월</v>
      </c>
      <c r="E3670" s="258" t="str">
        <f>작성용!B3667</f>
        <v>IBK투자증권(PI부)(구,투자금융부)</v>
      </c>
      <c r="F3670" s="258" t="str">
        <f>작성용!C3667</f>
        <v>재평가</v>
      </c>
      <c r="G3670" s="258" t="str">
        <f>작성용!D3667</f>
        <v>에이치디현대</v>
      </c>
      <c r="H3670" s="259">
        <f>작성용!E3667</f>
        <v>1701110638661</v>
      </c>
      <c r="I3670" s="258" t="str">
        <f>작성용!F3667</f>
        <v>D01</v>
      </c>
      <c r="J3670" s="258">
        <f>작성용!G3667</f>
        <v>15</v>
      </c>
      <c r="K3670" s="258" t="str">
        <f>작성용!H3667</f>
        <v>-</v>
      </c>
      <c r="L3670" s="258" t="str">
        <f>작성용!N3667</f>
        <v>분기</v>
      </c>
      <c r="M3670" s="257" t="str">
        <f>작성용!U3667</f>
        <v>2025.04.30</v>
      </c>
      <c r="N3670" s="257">
        <f>작성용!V3667</f>
        <v>45778</v>
      </c>
      <c r="O3670" s="257" t="str">
        <f>작성용!W3667</f>
        <v>보고서제공X</v>
      </c>
      <c r="P3670" s="257" t="str">
        <f>작성용!X3667</f>
        <v>-</v>
      </c>
      <c r="Q3670" s="258" t="str">
        <f>작성용!AD3667</f>
        <v>상장</v>
      </c>
      <c r="R3670" s="260">
        <f>작성용!AE3667</f>
        <v>0</v>
      </c>
      <c r="S3670" s="258" t="str">
        <f>작성용!AF3667</f>
        <v>상장</v>
      </c>
      <c r="T3670" s="285" t="str">
        <f>작성용!AG3667</f>
        <v>메자닌평가팀</v>
      </c>
      <c r="U3670" s="285" t="str">
        <f>작성용!AH3667</f>
        <v>메자닌평가팀</v>
      </c>
      <c r="V3670" s="284">
        <f>작성용!AA3667</f>
        <v>202504</v>
      </c>
      <c r="W3670" s="258" t="str">
        <f>작성용!AC3667</f>
        <v>[W]상장기업</v>
      </c>
      <c r="X3670" s="258" t="str">
        <f>작성용!O3667</f>
        <v>박태우선임</v>
      </c>
      <c r="Y3670" s="258" t="str">
        <f>작성용!P3667</f>
        <v>02-6915-5390</v>
      </c>
      <c r="Z3670" s="258" t="str">
        <f>작성용!Q3667</f>
        <v>sliding_had@ibks.com;lee3357320@ibks.com</v>
      </c>
      <c r="AA3670" s="284" t="str">
        <f>작성용!AJ3667</f>
        <v>회계반영</v>
      </c>
      <c r="AB3670" s="284">
        <f>작성용!AB3667</f>
        <v>0</v>
      </c>
    </row>
    <row r="3671" spans="1:28" s="11" customFormat="1" ht="16.5" customHeight="1" x14ac:dyDescent="0.3">
      <c r="A3671" s="53">
        <f>작성용!AL3668</f>
        <v>3667</v>
      </c>
      <c r="B3671" s="283" t="str">
        <f>작성용!AI3668</f>
        <v>-</v>
      </c>
      <c r="C3671" s="284" t="str">
        <f>작성용!AK3668</f>
        <v>개별종목</v>
      </c>
      <c r="D3671" s="257" t="str">
        <f>작성용!T3668</f>
        <v>매월</v>
      </c>
      <c r="E3671" s="258" t="str">
        <f>작성용!B3668</f>
        <v>IBK투자증권(PI부)(구,투자금융부)</v>
      </c>
      <c r="F3671" s="258" t="str">
        <f>작성용!C3668</f>
        <v>재평가</v>
      </c>
      <c r="G3671" s="258" t="str">
        <f>작성용!D3668</f>
        <v>하이브</v>
      </c>
      <c r="H3671" s="259">
        <f>작성용!E3668</f>
        <v>1101113166546</v>
      </c>
      <c r="I3671" s="258" t="str">
        <f>작성용!F3668</f>
        <v>D02</v>
      </c>
      <c r="J3671" s="258">
        <f>작성용!G3668</f>
        <v>0</v>
      </c>
      <c r="K3671" s="258" t="str">
        <f>작성용!H3668</f>
        <v>-</v>
      </c>
      <c r="L3671" s="258" t="str">
        <f>작성용!N3668</f>
        <v>분기</v>
      </c>
      <c r="M3671" s="257" t="str">
        <f>작성용!U3668</f>
        <v>2025.04.30</v>
      </c>
      <c r="N3671" s="257">
        <f>작성용!V3668</f>
        <v>45778</v>
      </c>
      <c r="O3671" s="257" t="str">
        <f>작성용!W3668</f>
        <v>보고서제공X</v>
      </c>
      <c r="P3671" s="257" t="str">
        <f>작성용!X3668</f>
        <v>-</v>
      </c>
      <c r="Q3671" s="258" t="str">
        <f>작성용!AD3668</f>
        <v>상장</v>
      </c>
      <c r="R3671" s="260">
        <f>작성용!AE3668</f>
        <v>0</v>
      </c>
      <c r="S3671" s="258" t="str">
        <f>작성용!AF3668</f>
        <v>상장</v>
      </c>
      <c r="T3671" s="285" t="str">
        <f>작성용!AG3668</f>
        <v>메자닌평가팀</v>
      </c>
      <c r="U3671" s="285" t="str">
        <f>작성용!AH3668</f>
        <v>메자닌평가팀</v>
      </c>
      <c r="V3671" s="284">
        <f>작성용!AA3668</f>
        <v>202504</v>
      </c>
      <c r="W3671" s="258" t="str">
        <f>작성용!AC3668</f>
        <v>[W]상장기업</v>
      </c>
      <c r="X3671" s="258" t="str">
        <f>작성용!O3668</f>
        <v>박태우선임</v>
      </c>
      <c r="Y3671" s="258" t="str">
        <f>작성용!P3668</f>
        <v>02-6915-5390</v>
      </c>
      <c r="Z3671" s="258" t="str">
        <f>작성용!Q3668</f>
        <v>sliding_had@ibks.com;lee3357320@ibks.com</v>
      </c>
      <c r="AA3671" s="284" t="str">
        <f>작성용!AJ3668</f>
        <v>회계반영</v>
      </c>
      <c r="AB3671" s="284">
        <f>작성용!AB3668</f>
        <v>0</v>
      </c>
    </row>
    <row r="3672" spans="1:28" s="11" customFormat="1" ht="16.5" customHeight="1" x14ac:dyDescent="0.3">
      <c r="A3672" s="53">
        <f>작성용!AL3669</f>
        <v>3668</v>
      </c>
      <c r="B3672" s="283" t="str">
        <f>작성용!AI3669</f>
        <v>-</v>
      </c>
      <c r="C3672" s="284" t="str">
        <f>작성용!AK3669</f>
        <v>개별종목</v>
      </c>
      <c r="D3672" s="257" t="str">
        <f>작성용!T3669</f>
        <v>매월</v>
      </c>
      <c r="E3672" s="258" t="str">
        <f>작성용!B3669</f>
        <v>IBK투자증권(PI부)(구,투자금융부)</v>
      </c>
      <c r="F3672" s="258" t="str">
        <f>작성용!C3669</f>
        <v>재평가</v>
      </c>
      <c r="G3672" s="258" t="str">
        <f>작성용!D3669</f>
        <v>알테오젠</v>
      </c>
      <c r="H3672" s="259">
        <f>작성용!E3669</f>
        <v>1601110242050</v>
      </c>
      <c r="I3672" s="258" t="str">
        <f>작성용!F3669</f>
        <v>A07</v>
      </c>
      <c r="J3672" s="258">
        <f>작성용!G3669</f>
        <v>0</v>
      </c>
      <c r="K3672" s="258" t="str">
        <f>작성용!H3669</f>
        <v>-</v>
      </c>
      <c r="L3672" s="258" t="str">
        <f>작성용!N3669</f>
        <v>분기</v>
      </c>
      <c r="M3672" s="257" t="str">
        <f>작성용!U3669</f>
        <v>2025.04.30</v>
      </c>
      <c r="N3672" s="257">
        <f>작성용!V3669</f>
        <v>45778</v>
      </c>
      <c r="O3672" s="257" t="str">
        <f>작성용!W3669</f>
        <v>보고서제공X</v>
      </c>
      <c r="P3672" s="257" t="str">
        <f>작성용!X3669</f>
        <v>-</v>
      </c>
      <c r="Q3672" s="258" t="str">
        <f>작성용!AD3669</f>
        <v>상장</v>
      </c>
      <c r="R3672" s="260">
        <f>작성용!AE3669</f>
        <v>0</v>
      </c>
      <c r="S3672" s="258" t="str">
        <f>작성용!AF3669</f>
        <v>상장</v>
      </c>
      <c r="T3672" s="285" t="str">
        <f>작성용!AG3669</f>
        <v>메자닌평가팀</v>
      </c>
      <c r="U3672" s="285" t="str">
        <f>작성용!AH3669</f>
        <v>메자닌평가팀</v>
      </c>
      <c r="V3672" s="284">
        <f>작성용!AA3669</f>
        <v>202504</v>
      </c>
      <c r="W3672" s="258" t="str">
        <f>작성용!AC3669</f>
        <v>[W]상장기업</v>
      </c>
      <c r="X3672" s="258" t="str">
        <f>작성용!O3669</f>
        <v>박태우선임</v>
      </c>
      <c r="Y3672" s="258" t="str">
        <f>작성용!P3669</f>
        <v>02-6915-5390</v>
      </c>
      <c r="Z3672" s="258" t="str">
        <f>작성용!Q3669</f>
        <v>sliding_had@ibks.com;lee3357320@ibks.com</v>
      </c>
      <c r="AA3672" s="284" t="str">
        <f>작성용!AJ3669</f>
        <v>회계반영</v>
      </c>
      <c r="AB3672" s="284">
        <f>작성용!AB3669</f>
        <v>0</v>
      </c>
    </row>
    <row r="3673" spans="1:28" s="11" customFormat="1" ht="16.5" customHeight="1" x14ac:dyDescent="0.3">
      <c r="A3673" s="53">
        <f>작성용!AL3670</f>
        <v>3669</v>
      </c>
      <c r="B3673" s="283" t="str">
        <f>작성용!AI3670</f>
        <v>-</v>
      </c>
      <c r="C3673" s="284" t="str">
        <f>작성용!AK3670</f>
        <v>개별종목</v>
      </c>
      <c r="D3673" s="257" t="str">
        <f>작성용!T3670</f>
        <v>매월</v>
      </c>
      <c r="E3673" s="258" t="str">
        <f>작성용!B3670</f>
        <v>IBK투자증권(PI부)(구,투자금융부)</v>
      </c>
      <c r="F3673" s="258" t="str">
        <f>작성용!C3670</f>
        <v>재평가</v>
      </c>
      <c r="G3673" s="258" t="str">
        <f>작성용!D3670</f>
        <v>대동</v>
      </c>
      <c r="H3673" s="259">
        <f>작성용!E3670</f>
        <v>1911110000104</v>
      </c>
      <c r="I3673" s="258" t="str">
        <f>작성용!F3670</f>
        <v>A05</v>
      </c>
      <c r="J3673" s="258">
        <f>작성용!G3670</f>
        <v>0</v>
      </c>
      <c r="K3673" s="258" t="str">
        <f>작성용!H3670</f>
        <v>-</v>
      </c>
      <c r="L3673" s="258" t="str">
        <f>작성용!N3670</f>
        <v>분기</v>
      </c>
      <c r="M3673" s="257" t="str">
        <f>작성용!U3670</f>
        <v>2025.05.31</v>
      </c>
      <c r="N3673" s="257">
        <f>작성용!V3670</f>
        <v>45810</v>
      </c>
      <c r="O3673" s="257" t="str">
        <f>작성용!W3670</f>
        <v>보고서제공X</v>
      </c>
      <c r="P3673" s="257" t="str">
        <f>작성용!X3670</f>
        <v>-</v>
      </c>
      <c r="Q3673" s="258" t="str">
        <f>작성용!AD3670</f>
        <v>상장</v>
      </c>
      <c r="R3673" s="260">
        <f>작성용!AE3670</f>
        <v>0</v>
      </c>
      <c r="S3673" s="258" t="str">
        <f>작성용!AF3670</f>
        <v>상장</v>
      </c>
      <c r="T3673" s="285" t="str">
        <f>작성용!AG3670</f>
        <v>메자닌평가팀</v>
      </c>
      <c r="U3673" s="285" t="str">
        <f>작성용!AH3670</f>
        <v>메자닌평가팀</v>
      </c>
      <c r="V3673" s="284">
        <f>작성용!AA3670</f>
        <v>202505</v>
      </c>
      <c r="W3673" s="258" t="str">
        <f>작성용!AC3670</f>
        <v>[W]상장기업</v>
      </c>
      <c r="X3673" s="258" t="str">
        <f>작성용!O3670</f>
        <v>박태우선임</v>
      </c>
      <c r="Y3673" s="258" t="str">
        <f>작성용!P3670</f>
        <v>02-6915-5390</v>
      </c>
      <c r="Z3673" s="258" t="str">
        <f>작성용!Q3670</f>
        <v>sliding_had@ibks.com;lee3357320@ibks.com</v>
      </c>
      <c r="AA3673" s="284" t="str">
        <f>작성용!AJ3670</f>
        <v>회계반영</v>
      </c>
      <c r="AB3673" s="284">
        <f>작성용!AB3670</f>
        <v>0</v>
      </c>
    </row>
    <row r="3674" spans="1:28" s="11" customFormat="1" ht="16.5" customHeight="1" x14ac:dyDescent="0.3">
      <c r="A3674" s="53">
        <f>작성용!AL3671</f>
        <v>3670</v>
      </c>
      <c r="B3674" s="283" t="str">
        <f>작성용!AI3671</f>
        <v>-</v>
      </c>
      <c r="C3674" s="284" t="str">
        <f>작성용!AK3671</f>
        <v>개별종목</v>
      </c>
      <c r="D3674" s="257" t="str">
        <f>작성용!T3671</f>
        <v>매월</v>
      </c>
      <c r="E3674" s="258" t="str">
        <f>작성용!B3671</f>
        <v>IBK투자증권(PI부)(구,투자금융부)</v>
      </c>
      <c r="F3674" s="258" t="str">
        <f>작성용!C3671</f>
        <v>재평가</v>
      </c>
      <c r="G3674" s="258" t="str">
        <f>작성용!D3671</f>
        <v>스마트레이더시스템</v>
      </c>
      <c r="H3674" s="259">
        <f>작성용!E3671</f>
        <v>1311110496206</v>
      </c>
      <c r="I3674" s="258" t="str">
        <f>작성용!F3671</f>
        <v>D02</v>
      </c>
      <c r="J3674" s="258">
        <f>작성용!G3671</f>
        <v>1</v>
      </c>
      <c r="K3674" s="258" t="str">
        <f>작성용!H3671</f>
        <v>-</v>
      </c>
      <c r="L3674" s="258" t="str">
        <f>작성용!N3671</f>
        <v>분기</v>
      </c>
      <c r="M3674" s="257" t="str">
        <f>작성용!U3671</f>
        <v>2025.05.31</v>
      </c>
      <c r="N3674" s="257">
        <f>작성용!V3671</f>
        <v>45810</v>
      </c>
      <c r="O3674" s="257" t="str">
        <f>작성용!W3671</f>
        <v>보고서제공X</v>
      </c>
      <c r="P3674" s="257" t="str">
        <f>작성용!X3671</f>
        <v>-</v>
      </c>
      <c r="Q3674" s="258" t="str">
        <f>작성용!AD3671</f>
        <v>상장</v>
      </c>
      <c r="R3674" s="260">
        <f>작성용!AE3671</f>
        <v>0</v>
      </c>
      <c r="S3674" s="258" t="str">
        <f>작성용!AF3671</f>
        <v>상장</v>
      </c>
      <c r="T3674" s="285" t="str">
        <f>작성용!AG3671</f>
        <v>메자닌평가팀</v>
      </c>
      <c r="U3674" s="285" t="str">
        <f>작성용!AH3671</f>
        <v>메자닌평가팀</v>
      </c>
      <c r="V3674" s="284">
        <f>작성용!AA3671</f>
        <v>202505</v>
      </c>
      <c r="W3674" s="258" t="str">
        <f>작성용!AC3671</f>
        <v>[W]상장기업</v>
      </c>
      <c r="X3674" s="258" t="str">
        <f>작성용!O3671</f>
        <v>박태우선임</v>
      </c>
      <c r="Y3674" s="258" t="str">
        <f>작성용!P3671</f>
        <v>02-6915-5390</v>
      </c>
      <c r="Z3674" s="258" t="str">
        <f>작성용!Q3671</f>
        <v>sliding_had@ibks.com;lee3357320@ibks.com</v>
      </c>
      <c r="AA3674" s="284" t="str">
        <f>작성용!AJ3671</f>
        <v>회계반영</v>
      </c>
      <c r="AB3674" s="284">
        <f>작성용!AB3671</f>
        <v>0</v>
      </c>
    </row>
    <row r="3675" spans="1:28" s="11" customFormat="1" ht="16.5" customHeight="1" x14ac:dyDescent="0.3">
      <c r="A3675" s="53">
        <f>작성용!AL3672</f>
        <v>3671</v>
      </c>
      <c r="B3675" s="283" t="str">
        <f>작성용!AI3672</f>
        <v>-</v>
      </c>
      <c r="C3675" s="284" t="str">
        <f>작성용!AK3672</f>
        <v>개별종목</v>
      </c>
      <c r="D3675" s="257" t="str">
        <f>작성용!T3672</f>
        <v>매월</v>
      </c>
      <c r="E3675" s="258" t="str">
        <f>작성용!B3672</f>
        <v>IBK투자증권(PI부)(구,투자금융부)</v>
      </c>
      <c r="F3675" s="258" t="str">
        <f>작성용!C3672</f>
        <v>재평가</v>
      </c>
      <c r="G3675" s="258" t="str">
        <f>작성용!D3672</f>
        <v>루닛</v>
      </c>
      <c r="H3675" s="259">
        <f>작성용!E3672</f>
        <v>1601110354045</v>
      </c>
      <c r="I3675" s="258" t="str">
        <f>작성용!F3672</f>
        <v>D02</v>
      </c>
      <c r="J3675" s="258">
        <f>작성용!G3672</f>
        <v>0</v>
      </c>
      <c r="K3675" s="258" t="str">
        <f>작성용!H3672</f>
        <v>-</v>
      </c>
      <c r="L3675" s="258" t="str">
        <f>작성용!N3672</f>
        <v>분기</v>
      </c>
      <c r="M3675" s="257" t="str">
        <f>작성용!U3672</f>
        <v>2025.05.31</v>
      </c>
      <c r="N3675" s="257">
        <f>작성용!V3672</f>
        <v>45810</v>
      </c>
      <c r="O3675" s="257" t="str">
        <f>작성용!W3672</f>
        <v>보고서제공X</v>
      </c>
      <c r="P3675" s="257" t="str">
        <f>작성용!X3672</f>
        <v>-</v>
      </c>
      <c r="Q3675" s="258" t="str">
        <f>작성용!AD3672</f>
        <v>상장</v>
      </c>
      <c r="R3675" s="260">
        <f>작성용!AE3672</f>
        <v>0</v>
      </c>
      <c r="S3675" s="258" t="str">
        <f>작성용!AF3672</f>
        <v>상장</v>
      </c>
      <c r="T3675" s="285" t="str">
        <f>작성용!AG3672</f>
        <v>메자닌평가팀</v>
      </c>
      <c r="U3675" s="285" t="str">
        <f>작성용!AH3672</f>
        <v>메자닌평가팀</v>
      </c>
      <c r="V3675" s="284">
        <f>작성용!AA3672</f>
        <v>202505</v>
      </c>
      <c r="W3675" s="258" t="str">
        <f>작성용!AC3672</f>
        <v>[W]상장기업</v>
      </c>
      <c r="X3675" s="258" t="str">
        <f>작성용!O3672</f>
        <v>박태우선임</v>
      </c>
      <c r="Y3675" s="258" t="str">
        <f>작성용!P3672</f>
        <v>02-6915-5390</v>
      </c>
      <c r="Z3675" s="258" t="str">
        <f>작성용!Q3672</f>
        <v>sliding_had@ibks.com;lee3357320@ibks.com</v>
      </c>
      <c r="AA3675" s="284" t="str">
        <f>작성용!AJ3672</f>
        <v>회계반영</v>
      </c>
      <c r="AB3675" s="284">
        <f>작성용!AB3672</f>
        <v>0</v>
      </c>
    </row>
    <row r="3676" spans="1:28" s="11" customFormat="1" ht="16.5" customHeight="1" x14ac:dyDescent="0.3">
      <c r="A3676" s="53">
        <f>작성용!AL3673</f>
        <v>3672</v>
      </c>
      <c r="B3676" s="283" t="str">
        <f>작성용!AI3673</f>
        <v>-</v>
      </c>
      <c r="C3676" s="284" t="str">
        <f>작성용!AK3673</f>
        <v>개별종목</v>
      </c>
      <c r="D3676" s="257" t="str">
        <f>작성용!T3673</f>
        <v>매월</v>
      </c>
      <c r="E3676" s="258" t="str">
        <f>작성용!B3673</f>
        <v>IBK투자증권(PI부)(구,투자금융부)</v>
      </c>
      <c r="F3676" s="258" t="str">
        <f>작성용!C3673</f>
        <v>재평가</v>
      </c>
      <c r="G3676" s="258" t="str">
        <f>작성용!D3673</f>
        <v>호텔신라</v>
      </c>
      <c r="H3676" s="259">
        <f>작성용!E3673</f>
        <v>1101110145519</v>
      </c>
      <c r="I3676" s="258" t="str">
        <f>작성용!F3673</f>
        <v>D01</v>
      </c>
      <c r="J3676" s="258">
        <f>작성용!G3673</f>
        <v>75</v>
      </c>
      <c r="K3676" s="258" t="str">
        <f>작성용!H3673</f>
        <v>-</v>
      </c>
      <c r="L3676" s="258" t="str">
        <f>작성용!N3673</f>
        <v>분기</v>
      </c>
      <c r="M3676" s="257" t="str">
        <f>작성용!U3673</f>
        <v>2025.05.31</v>
      </c>
      <c r="N3676" s="257">
        <f>작성용!V3673</f>
        <v>45810</v>
      </c>
      <c r="O3676" s="257" t="str">
        <f>작성용!W3673</f>
        <v>보고서제공X</v>
      </c>
      <c r="P3676" s="257" t="str">
        <f>작성용!X3673</f>
        <v>-</v>
      </c>
      <c r="Q3676" s="258" t="str">
        <f>작성용!AD3673</f>
        <v>상장</v>
      </c>
      <c r="R3676" s="260">
        <f>작성용!AE3673</f>
        <v>0</v>
      </c>
      <c r="S3676" s="258" t="str">
        <f>작성용!AF3673</f>
        <v>상장</v>
      </c>
      <c r="T3676" s="285" t="str">
        <f>작성용!AG3673</f>
        <v>메자닌평가팀</v>
      </c>
      <c r="U3676" s="285" t="str">
        <f>작성용!AH3673</f>
        <v>메자닌평가팀</v>
      </c>
      <c r="V3676" s="284">
        <f>작성용!AA3673</f>
        <v>202505</v>
      </c>
      <c r="W3676" s="258" t="str">
        <f>작성용!AC3673</f>
        <v>[W]상장기업</v>
      </c>
      <c r="X3676" s="258" t="str">
        <f>작성용!O3673</f>
        <v>박태우선임</v>
      </c>
      <c r="Y3676" s="258" t="str">
        <f>작성용!P3673</f>
        <v>02-6915-5390</v>
      </c>
      <c r="Z3676" s="258" t="str">
        <f>작성용!Q3673</f>
        <v>sliding_had@ibks.com;lee3357320@ibks.com</v>
      </c>
      <c r="AA3676" s="284" t="str">
        <f>작성용!AJ3673</f>
        <v>회계반영</v>
      </c>
      <c r="AB3676" s="284">
        <f>작성용!AB3673</f>
        <v>0</v>
      </c>
    </row>
    <row r="3677" spans="1:28" s="11" customFormat="1" ht="16.5" customHeight="1" x14ac:dyDescent="0.3">
      <c r="A3677" s="53">
        <f>작성용!AL3674</f>
        <v>3673</v>
      </c>
      <c r="B3677" s="283" t="str">
        <f>작성용!AI3674</f>
        <v>-</v>
      </c>
      <c r="C3677" s="284" t="str">
        <f>작성용!AK3674</f>
        <v>개별종목</v>
      </c>
      <c r="D3677" s="257" t="str">
        <f>작성용!T3674</f>
        <v>매월</v>
      </c>
      <c r="E3677" s="258" t="str">
        <f>작성용!B3674</f>
        <v>IBK투자증권(PI부)(구,투자금융부)</v>
      </c>
      <c r="F3677" s="258" t="str">
        <f>작성용!C3674</f>
        <v>재평가</v>
      </c>
      <c r="G3677" s="258" t="str">
        <f>작성용!D3674</f>
        <v>심텍</v>
      </c>
      <c r="H3677" s="259">
        <f>작성용!E3674</f>
        <v>1501110205802</v>
      </c>
      <c r="I3677" s="258" t="str">
        <f>작성용!F3674</f>
        <v>D02</v>
      </c>
      <c r="J3677" s="258">
        <f>작성용!G3674</f>
        <v>4</v>
      </c>
      <c r="K3677" s="258" t="str">
        <f>작성용!H3674</f>
        <v>-</v>
      </c>
      <c r="L3677" s="258" t="str">
        <f>작성용!N3674</f>
        <v>분기</v>
      </c>
      <c r="M3677" s="257" t="str">
        <f>작성용!U3674</f>
        <v>2025.05.31</v>
      </c>
      <c r="N3677" s="257">
        <f>작성용!V3674</f>
        <v>45810</v>
      </c>
      <c r="O3677" s="257" t="str">
        <f>작성용!W3674</f>
        <v>보고서제공X</v>
      </c>
      <c r="P3677" s="257" t="str">
        <f>작성용!X3674</f>
        <v>-</v>
      </c>
      <c r="Q3677" s="258" t="str">
        <f>작성용!AD3674</f>
        <v>상장</v>
      </c>
      <c r="R3677" s="260">
        <f>작성용!AE3674</f>
        <v>0</v>
      </c>
      <c r="S3677" s="258" t="str">
        <f>작성용!AF3674</f>
        <v>상장</v>
      </c>
      <c r="T3677" s="285" t="str">
        <f>작성용!AG3674</f>
        <v>메자닌평가팀</v>
      </c>
      <c r="U3677" s="285" t="str">
        <f>작성용!AH3674</f>
        <v>메자닌평가팀</v>
      </c>
      <c r="V3677" s="284">
        <f>작성용!AA3674</f>
        <v>202505</v>
      </c>
      <c r="W3677" s="258" t="str">
        <f>작성용!AC3674</f>
        <v>[W]상장기업</v>
      </c>
      <c r="X3677" s="258" t="str">
        <f>작성용!O3674</f>
        <v>박태우선임</v>
      </c>
      <c r="Y3677" s="258" t="str">
        <f>작성용!P3674</f>
        <v>02-6915-5390</v>
      </c>
      <c r="Z3677" s="258" t="str">
        <f>작성용!Q3674</f>
        <v>sliding_had@ibks.com;lee3357320@ibks.com</v>
      </c>
      <c r="AA3677" s="284" t="str">
        <f>작성용!AJ3674</f>
        <v>회계반영</v>
      </c>
      <c r="AB3677" s="284">
        <f>작성용!AB3674</f>
        <v>0</v>
      </c>
    </row>
    <row r="3678" spans="1:28" s="11" customFormat="1" ht="16.5" customHeight="1" x14ac:dyDescent="0.3">
      <c r="A3678" s="53">
        <f>작성용!AL3675</f>
        <v>3674</v>
      </c>
      <c r="B3678" s="283" t="str">
        <f>작성용!AI3675</f>
        <v>-</v>
      </c>
      <c r="C3678" s="284" t="str">
        <f>작성용!AK3675</f>
        <v>개별종목</v>
      </c>
      <c r="D3678" s="257" t="str">
        <f>작성용!T3675</f>
        <v>매월</v>
      </c>
      <c r="E3678" s="258" t="str">
        <f>작성용!B3675</f>
        <v>IBK투자증권(PI부)(구,투자금융부)</v>
      </c>
      <c r="F3678" s="258" t="str">
        <f>작성용!C3675</f>
        <v>재평가</v>
      </c>
      <c r="G3678" s="258" t="str">
        <f>작성용!D3675</f>
        <v>한주라이트메탈(구,한주금속)</v>
      </c>
      <c r="H3678" s="259">
        <f>작성용!E3675</f>
        <v>1812110008538</v>
      </c>
      <c r="I3678" s="258" t="str">
        <f>작성용!F3675</f>
        <v>D02</v>
      </c>
      <c r="J3678" s="258">
        <f>작성용!G3675</f>
        <v>4</v>
      </c>
      <c r="K3678" s="258" t="str">
        <f>작성용!H3675</f>
        <v>-</v>
      </c>
      <c r="L3678" s="258" t="str">
        <f>작성용!N3675</f>
        <v>분기</v>
      </c>
      <c r="M3678" s="257" t="str">
        <f>작성용!U3675</f>
        <v>2025.05.31</v>
      </c>
      <c r="N3678" s="257">
        <f>작성용!V3675</f>
        <v>45810</v>
      </c>
      <c r="O3678" s="257" t="str">
        <f>작성용!W3675</f>
        <v>보고서제공X</v>
      </c>
      <c r="P3678" s="257" t="str">
        <f>작성용!X3675</f>
        <v>-</v>
      </c>
      <c r="Q3678" s="258" t="str">
        <f>작성용!AD3675</f>
        <v>상장</v>
      </c>
      <c r="R3678" s="260">
        <f>작성용!AE3675</f>
        <v>0</v>
      </c>
      <c r="S3678" s="258" t="str">
        <f>작성용!AF3675</f>
        <v>상장</v>
      </c>
      <c r="T3678" s="285" t="str">
        <f>작성용!AG3675</f>
        <v>메자닌평가팀</v>
      </c>
      <c r="U3678" s="285" t="str">
        <f>작성용!AH3675</f>
        <v>메자닌평가팀</v>
      </c>
      <c r="V3678" s="284">
        <f>작성용!AA3675</f>
        <v>202505</v>
      </c>
      <c r="W3678" s="258" t="str">
        <f>작성용!AC3675</f>
        <v>[W]상장기업</v>
      </c>
      <c r="X3678" s="258" t="str">
        <f>작성용!O3675</f>
        <v>박태우선임</v>
      </c>
      <c r="Y3678" s="258" t="str">
        <f>작성용!P3675</f>
        <v>02-6915-5390</v>
      </c>
      <c r="Z3678" s="258" t="str">
        <f>작성용!Q3675</f>
        <v>sliding_had@ibks.com;lee3357320@ibks.com</v>
      </c>
      <c r="AA3678" s="284" t="str">
        <f>작성용!AJ3675</f>
        <v>회계반영</v>
      </c>
      <c r="AB3678" s="284">
        <f>작성용!AB3675</f>
        <v>0</v>
      </c>
    </row>
    <row r="3679" spans="1:28" s="11" customFormat="1" ht="16.5" customHeight="1" x14ac:dyDescent="0.3">
      <c r="A3679" s="53">
        <f>작성용!AL3676</f>
        <v>3675</v>
      </c>
      <c r="B3679" s="283" t="str">
        <f>작성용!AI3676</f>
        <v>-</v>
      </c>
      <c r="C3679" s="284" t="str">
        <f>작성용!AK3676</f>
        <v>개별종목</v>
      </c>
      <c r="D3679" s="257" t="str">
        <f>작성용!T3676</f>
        <v>매월</v>
      </c>
      <c r="E3679" s="258" t="str">
        <f>작성용!B3676</f>
        <v>IBK투자증권(PI부)(구,투자금융부)</v>
      </c>
      <c r="F3679" s="258" t="str">
        <f>작성용!C3676</f>
        <v>재평가</v>
      </c>
      <c r="G3679" s="258" t="str">
        <f>작성용!D3676</f>
        <v>CMG제약</v>
      </c>
      <c r="H3679" s="259">
        <f>작성용!E3676</f>
        <v>1350110115846</v>
      </c>
      <c r="I3679" s="258" t="str">
        <f>작성용!F3676</f>
        <v>D02</v>
      </c>
      <c r="J3679" s="258">
        <f>작성용!G3676</f>
        <v>8</v>
      </c>
      <c r="K3679" s="258" t="str">
        <f>작성용!H3676</f>
        <v>-</v>
      </c>
      <c r="L3679" s="258" t="str">
        <f>작성용!N3676</f>
        <v>분기</v>
      </c>
      <c r="M3679" s="257" t="str">
        <f>작성용!U3676</f>
        <v>2025.05.31</v>
      </c>
      <c r="N3679" s="257">
        <f>작성용!V3676</f>
        <v>45810</v>
      </c>
      <c r="O3679" s="257" t="str">
        <f>작성용!W3676</f>
        <v>보고서제공X</v>
      </c>
      <c r="P3679" s="257" t="str">
        <f>작성용!X3676</f>
        <v>-</v>
      </c>
      <c r="Q3679" s="258" t="str">
        <f>작성용!AD3676</f>
        <v>상장</v>
      </c>
      <c r="R3679" s="260">
        <f>작성용!AE3676</f>
        <v>0</v>
      </c>
      <c r="S3679" s="258" t="str">
        <f>작성용!AF3676</f>
        <v>상장</v>
      </c>
      <c r="T3679" s="285" t="str">
        <f>작성용!AG3676</f>
        <v>메자닌평가팀</v>
      </c>
      <c r="U3679" s="285" t="str">
        <f>작성용!AH3676</f>
        <v>메자닌평가팀</v>
      </c>
      <c r="V3679" s="284">
        <f>작성용!AA3676</f>
        <v>202505</v>
      </c>
      <c r="W3679" s="258" t="str">
        <f>작성용!AC3676</f>
        <v>[W]상장기업</v>
      </c>
      <c r="X3679" s="258" t="str">
        <f>작성용!O3676</f>
        <v>박태우선임</v>
      </c>
      <c r="Y3679" s="258" t="str">
        <f>작성용!P3676</f>
        <v>02-6915-5390</v>
      </c>
      <c r="Z3679" s="258" t="str">
        <f>작성용!Q3676</f>
        <v>sliding_had@ibks.com;lee3357320@ibks.com</v>
      </c>
      <c r="AA3679" s="284" t="str">
        <f>작성용!AJ3676</f>
        <v>회계반영</v>
      </c>
      <c r="AB3679" s="284">
        <f>작성용!AB3676</f>
        <v>0</v>
      </c>
    </row>
    <row r="3680" spans="1:28" s="11" customFormat="1" ht="16.5" customHeight="1" x14ac:dyDescent="0.3">
      <c r="A3680" s="53">
        <f>작성용!AL3677</f>
        <v>3676</v>
      </c>
      <c r="B3680" s="283" t="str">
        <f>작성용!AI3677</f>
        <v>-</v>
      </c>
      <c r="C3680" s="284" t="str">
        <f>작성용!AK3677</f>
        <v>개별종목</v>
      </c>
      <c r="D3680" s="257" t="str">
        <f>작성용!T3677</f>
        <v>매월</v>
      </c>
      <c r="E3680" s="258" t="str">
        <f>작성용!B3677</f>
        <v>IBK투자증권(PI부)(구,투자금융부)</v>
      </c>
      <c r="F3680" s="258" t="str">
        <f>작성용!C3677</f>
        <v>재평가</v>
      </c>
      <c r="G3680" s="258" t="str">
        <f>작성용!D3677</f>
        <v>농심</v>
      </c>
      <c r="H3680" s="259">
        <f>작성용!E3677</f>
        <v>1101110057574</v>
      </c>
      <c r="I3680" s="258" t="str">
        <f>작성용!F3677</f>
        <v>D01</v>
      </c>
      <c r="J3680" s="258">
        <f>작성용!G3677</f>
        <v>13</v>
      </c>
      <c r="K3680" s="258" t="str">
        <f>작성용!H3677</f>
        <v>-</v>
      </c>
      <c r="L3680" s="258" t="str">
        <f>작성용!N3677</f>
        <v>분기</v>
      </c>
      <c r="M3680" s="257" t="str">
        <f>작성용!U3677</f>
        <v>2025.05.31</v>
      </c>
      <c r="N3680" s="257">
        <f>작성용!V3677</f>
        <v>45810</v>
      </c>
      <c r="O3680" s="257" t="str">
        <f>작성용!W3677</f>
        <v>보고서제공X</v>
      </c>
      <c r="P3680" s="257" t="str">
        <f>작성용!X3677</f>
        <v>-</v>
      </c>
      <c r="Q3680" s="258" t="str">
        <f>작성용!AD3677</f>
        <v>상장</v>
      </c>
      <c r="R3680" s="260">
        <f>작성용!AE3677</f>
        <v>0</v>
      </c>
      <c r="S3680" s="258" t="str">
        <f>작성용!AF3677</f>
        <v>상장</v>
      </c>
      <c r="T3680" s="285" t="str">
        <f>작성용!AG3677</f>
        <v>메자닌평가팀</v>
      </c>
      <c r="U3680" s="285" t="str">
        <f>작성용!AH3677</f>
        <v>메자닌평가팀</v>
      </c>
      <c r="V3680" s="284">
        <f>작성용!AA3677</f>
        <v>202505</v>
      </c>
      <c r="W3680" s="258" t="str">
        <f>작성용!AC3677</f>
        <v>[W]상장기업</v>
      </c>
      <c r="X3680" s="258" t="str">
        <f>작성용!O3677</f>
        <v>박태우선임</v>
      </c>
      <c r="Y3680" s="258" t="str">
        <f>작성용!P3677</f>
        <v>02-6915-5390</v>
      </c>
      <c r="Z3680" s="258" t="str">
        <f>작성용!Q3677</f>
        <v>sliding_had@ibks.com;lee3357320@ibks.com</v>
      </c>
      <c r="AA3680" s="284" t="str">
        <f>작성용!AJ3677</f>
        <v>회계반영</v>
      </c>
      <c r="AB3680" s="284">
        <f>작성용!AB3677</f>
        <v>0</v>
      </c>
    </row>
    <row r="3681" spans="1:28" s="11" customFormat="1" ht="16.5" customHeight="1" x14ac:dyDescent="0.3">
      <c r="A3681" s="53">
        <f>작성용!AL3678</f>
        <v>3677</v>
      </c>
      <c r="B3681" s="283" t="str">
        <f>작성용!AI3678</f>
        <v>-</v>
      </c>
      <c r="C3681" s="284" t="str">
        <f>작성용!AK3678</f>
        <v>개별종목</v>
      </c>
      <c r="D3681" s="257" t="str">
        <f>작성용!T3678</f>
        <v>매월</v>
      </c>
      <c r="E3681" s="258" t="str">
        <f>작성용!B3678</f>
        <v>IBK투자증권(PI부)(구,투자금융부)</v>
      </c>
      <c r="F3681" s="258" t="str">
        <f>작성용!C3678</f>
        <v>재평가</v>
      </c>
      <c r="G3681" s="258" t="str">
        <f>작성용!D3678</f>
        <v>에이치디현대</v>
      </c>
      <c r="H3681" s="259">
        <f>작성용!E3678</f>
        <v>1701110638661</v>
      </c>
      <c r="I3681" s="258" t="str">
        <f>작성용!F3678</f>
        <v>D01</v>
      </c>
      <c r="J3681" s="258">
        <f>작성용!G3678</f>
        <v>15</v>
      </c>
      <c r="K3681" s="258" t="str">
        <f>작성용!H3678</f>
        <v>-</v>
      </c>
      <c r="L3681" s="258" t="str">
        <f>작성용!N3678</f>
        <v>분기</v>
      </c>
      <c r="M3681" s="257" t="str">
        <f>작성용!U3678</f>
        <v>2025.05.31</v>
      </c>
      <c r="N3681" s="257">
        <f>작성용!V3678</f>
        <v>45810</v>
      </c>
      <c r="O3681" s="257" t="str">
        <f>작성용!W3678</f>
        <v>보고서제공X</v>
      </c>
      <c r="P3681" s="257" t="str">
        <f>작성용!X3678</f>
        <v>-</v>
      </c>
      <c r="Q3681" s="258" t="str">
        <f>작성용!AD3678</f>
        <v>상장</v>
      </c>
      <c r="R3681" s="260">
        <f>작성용!AE3678</f>
        <v>0</v>
      </c>
      <c r="S3681" s="258" t="str">
        <f>작성용!AF3678</f>
        <v>상장</v>
      </c>
      <c r="T3681" s="285" t="str">
        <f>작성용!AG3678</f>
        <v>메자닌평가팀</v>
      </c>
      <c r="U3681" s="285" t="str">
        <f>작성용!AH3678</f>
        <v>메자닌평가팀</v>
      </c>
      <c r="V3681" s="284">
        <f>작성용!AA3678</f>
        <v>202505</v>
      </c>
      <c r="W3681" s="258" t="str">
        <f>작성용!AC3678</f>
        <v>[W]상장기업</v>
      </c>
      <c r="X3681" s="258" t="str">
        <f>작성용!O3678</f>
        <v>박태우선임</v>
      </c>
      <c r="Y3681" s="258" t="str">
        <f>작성용!P3678</f>
        <v>02-6915-5390</v>
      </c>
      <c r="Z3681" s="258" t="str">
        <f>작성용!Q3678</f>
        <v>sliding_had@ibks.com;lee3357320@ibks.com</v>
      </c>
      <c r="AA3681" s="284" t="str">
        <f>작성용!AJ3678</f>
        <v>회계반영</v>
      </c>
      <c r="AB3681" s="284">
        <f>작성용!AB3678</f>
        <v>0</v>
      </c>
    </row>
    <row r="3682" spans="1:28" s="11" customFormat="1" ht="16.5" customHeight="1" x14ac:dyDescent="0.3">
      <c r="A3682" s="53">
        <f>작성용!AL3679</f>
        <v>3678</v>
      </c>
      <c r="B3682" s="283" t="str">
        <f>작성용!AI3679</f>
        <v>-</v>
      </c>
      <c r="C3682" s="284" t="str">
        <f>작성용!AK3679</f>
        <v>개별종목</v>
      </c>
      <c r="D3682" s="257" t="str">
        <f>작성용!T3679</f>
        <v>매월</v>
      </c>
      <c r="E3682" s="258" t="str">
        <f>작성용!B3679</f>
        <v>IBK투자증권(PI부)(구,투자금융부)</v>
      </c>
      <c r="F3682" s="258" t="str">
        <f>작성용!C3679</f>
        <v>재평가</v>
      </c>
      <c r="G3682" s="258" t="str">
        <f>작성용!D3679</f>
        <v>하이브</v>
      </c>
      <c r="H3682" s="259">
        <f>작성용!E3679</f>
        <v>1101113166546</v>
      </c>
      <c r="I3682" s="258" t="str">
        <f>작성용!F3679</f>
        <v>D02</v>
      </c>
      <c r="J3682" s="258">
        <f>작성용!G3679</f>
        <v>0</v>
      </c>
      <c r="K3682" s="258" t="str">
        <f>작성용!H3679</f>
        <v>-</v>
      </c>
      <c r="L3682" s="258" t="str">
        <f>작성용!N3679</f>
        <v>분기</v>
      </c>
      <c r="M3682" s="257" t="str">
        <f>작성용!U3679</f>
        <v>2025.05.31</v>
      </c>
      <c r="N3682" s="257">
        <f>작성용!V3679</f>
        <v>45810</v>
      </c>
      <c r="O3682" s="257" t="str">
        <f>작성용!W3679</f>
        <v>보고서제공X</v>
      </c>
      <c r="P3682" s="257" t="str">
        <f>작성용!X3679</f>
        <v>-</v>
      </c>
      <c r="Q3682" s="258" t="str">
        <f>작성용!AD3679</f>
        <v>상장</v>
      </c>
      <c r="R3682" s="260">
        <f>작성용!AE3679</f>
        <v>0</v>
      </c>
      <c r="S3682" s="258" t="str">
        <f>작성용!AF3679</f>
        <v>상장</v>
      </c>
      <c r="T3682" s="285" t="str">
        <f>작성용!AG3679</f>
        <v>메자닌평가팀</v>
      </c>
      <c r="U3682" s="285" t="str">
        <f>작성용!AH3679</f>
        <v>메자닌평가팀</v>
      </c>
      <c r="V3682" s="284">
        <f>작성용!AA3679</f>
        <v>202505</v>
      </c>
      <c r="W3682" s="258" t="str">
        <f>작성용!AC3679</f>
        <v>[W]상장기업</v>
      </c>
      <c r="X3682" s="258" t="str">
        <f>작성용!O3679</f>
        <v>박태우선임</v>
      </c>
      <c r="Y3682" s="258" t="str">
        <f>작성용!P3679</f>
        <v>02-6915-5390</v>
      </c>
      <c r="Z3682" s="258" t="str">
        <f>작성용!Q3679</f>
        <v>sliding_had@ibks.com;lee3357320@ibks.com</v>
      </c>
      <c r="AA3682" s="284" t="str">
        <f>작성용!AJ3679</f>
        <v>회계반영</v>
      </c>
      <c r="AB3682" s="284">
        <f>작성용!AB3679</f>
        <v>0</v>
      </c>
    </row>
    <row r="3683" spans="1:28" s="11" customFormat="1" ht="16.5" customHeight="1" x14ac:dyDescent="0.3">
      <c r="A3683" s="53">
        <f>작성용!AL3680</f>
        <v>3679</v>
      </c>
      <c r="B3683" s="283" t="str">
        <f>작성용!AI3680</f>
        <v>-</v>
      </c>
      <c r="C3683" s="284" t="str">
        <f>작성용!AK3680</f>
        <v>개별종목</v>
      </c>
      <c r="D3683" s="257" t="str">
        <f>작성용!T3680</f>
        <v>매월</v>
      </c>
      <c r="E3683" s="258" t="str">
        <f>작성용!B3680</f>
        <v>IBK투자증권(PI부)(구,투자금융부)</v>
      </c>
      <c r="F3683" s="258" t="str">
        <f>작성용!C3680</f>
        <v>재평가</v>
      </c>
      <c r="G3683" s="258" t="str">
        <f>작성용!D3680</f>
        <v>알테오젠</v>
      </c>
      <c r="H3683" s="259">
        <f>작성용!E3680</f>
        <v>1601110242050</v>
      </c>
      <c r="I3683" s="258" t="str">
        <f>작성용!F3680</f>
        <v>A07</v>
      </c>
      <c r="J3683" s="258">
        <f>작성용!G3680</f>
        <v>0</v>
      </c>
      <c r="K3683" s="258" t="str">
        <f>작성용!H3680</f>
        <v>-</v>
      </c>
      <c r="L3683" s="258" t="str">
        <f>작성용!N3680</f>
        <v>분기</v>
      </c>
      <c r="M3683" s="257" t="str">
        <f>작성용!U3680</f>
        <v>2025.05.31</v>
      </c>
      <c r="N3683" s="257">
        <f>작성용!V3680</f>
        <v>45810</v>
      </c>
      <c r="O3683" s="257" t="str">
        <f>작성용!W3680</f>
        <v>보고서제공X</v>
      </c>
      <c r="P3683" s="257" t="str">
        <f>작성용!X3680</f>
        <v>-</v>
      </c>
      <c r="Q3683" s="258" t="str">
        <f>작성용!AD3680</f>
        <v>상장</v>
      </c>
      <c r="R3683" s="260">
        <f>작성용!AE3680</f>
        <v>0</v>
      </c>
      <c r="S3683" s="258" t="str">
        <f>작성용!AF3680</f>
        <v>상장</v>
      </c>
      <c r="T3683" s="285" t="str">
        <f>작성용!AG3680</f>
        <v>메자닌평가팀</v>
      </c>
      <c r="U3683" s="285" t="str">
        <f>작성용!AH3680</f>
        <v>메자닌평가팀</v>
      </c>
      <c r="V3683" s="284">
        <f>작성용!AA3680</f>
        <v>202505</v>
      </c>
      <c r="W3683" s="258" t="str">
        <f>작성용!AC3680</f>
        <v>[W]상장기업</v>
      </c>
      <c r="X3683" s="258" t="str">
        <f>작성용!O3680</f>
        <v>박태우선임</v>
      </c>
      <c r="Y3683" s="258" t="str">
        <f>작성용!P3680</f>
        <v>02-6915-5390</v>
      </c>
      <c r="Z3683" s="258" t="str">
        <f>작성용!Q3680</f>
        <v>sliding_had@ibks.com;lee3357320@ibks.com</v>
      </c>
      <c r="AA3683" s="284" t="str">
        <f>작성용!AJ3680</f>
        <v>회계반영</v>
      </c>
      <c r="AB3683" s="284">
        <f>작성용!AB3680</f>
        <v>0</v>
      </c>
    </row>
    <row r="3684" spans="1:28" s="11" customFormat="1" ht="16.5" customHeight="1" x14ac:dyDescent="0.3">
      <c r="A3684" s="53">
        <f>작성용!AL3681</f>
        <v>3680</v>
      </c>
      <c r="B3684" s="283" t="str">
        <f>작성용!AI3681</f>
        <v>-</v>
      </c>
      <c r="C3684" s="284" t="str">
        <f>작성용!AK3681</f>
        <v>개별종목</v>
      </c>
      <c r="D3684" s="257" t="str">
        <f>작성용!T3681</f>
        <v>매월</v>
      </c>
      <c r="E3684" s="258" t="str">
        <f>작성용!B3681</f>
        <v>메리츠증권(구조화투자팀)</v>
      </c>
      <c r="F3684" s="258" t="str">
        <f>작성용!C3681</f>
        <v>재평가</v>
      </c>
      <c r="G3684" s="258" t="str">
        <f>작성용!D3681</f>
        <v>Lanvin Group Holdings Limited</v>
      </c>
      <c r="H3684" s="259" t="str">
        <f>작성용!E3681</f>
        <v>KBP2024030006</v>
      </c>
      <c r="I3684" s="258" t="str">
        <f>작성용!F3681</f>
        <v>D06</v>
      </c>
      <c r="J3684" s="258">
        <f>작성용!G3681</f>
        <v>0</v>
      </c>
      <c r="K3684" s="258" t="str">
        <f>작성용!H3681</f>
        <v>Y</v>
      </c>
      <c r="L3684" s="258" t="str">
        <f>작성용!N3681</f>
        <v>월</v>
      </c>
      <c r="M3684" s="257" t="str">
        <f>작성용!U3681</f>
        <v>2025.01.31</v>
      </c>
      <c r="N3684" s="257">
        <f>작성용!V3681</f>
        <v>45691</v>
      </c>
      <c r="O3684" s="257" t="str">
        <f>작성용!W3681</f>
        <v>보고서제공X</v>
      </c>
      <c r="P3684" s="257">
        <f>작성용!X3681</f>
        <v>45691</v>
      </c>
      <c r="Q3684" s="258" t="str">
        <f>작성용!AD3681</f>
        <v>상장</v>
      </c>
      <c r="R3684" s="260">
        <f>작성용!AE3681</f>
        <v>0</v>
      </c>
      <c r="S3684" s="258" t="str">
        <f>작성용!AF3681</f>
        <v>상장</v>
      </c>
      <c r="T3684" s="285" t="str">
        <f>작성용!AG3681</f>
        <v>메자닌평가팀</v>
      </c>
      <c r="U3684" s="285" t="str">
        <f>작성용!AH3681</f>
        <v>메자닌평가팀</v>
      </c>
      <c r="V3684" s="284">
        <f>작성용!AA3681</f>
        <v>202501</v>
      </c>
      <c r="W3684" s="258" t="str">
        <f>작성용!AC3681</f>
        <v>[W]상장기업</v>
      </c>
      <c r="X3684" s="258" t="str">
        <f>작성용!O3681</f>
        <v>박지우대리</v>
      </c>
      <c r="Y3684" s="258" t="str">
        <f>작성용!P3681</f>
        <v>02-6454-4321</v>
      </c>
      <c r="Z3684" s="258" t="str">
        <f>작성용!Q3681</f>
        <v>jw.park@meritz.co.kr</v>
      </c>
      <c r="AA3684" s="284" t="str">
        <f>작성용!AJ3681</f>
        <v>회계반영</v>
      </c>
      <c r="AB3684" s="284">
        <f>작성용!AB3681</f>
        <v>0</v>
      </c>
    </row>
    <row r="3685" spans="1:28" s="11" customFormat="1" ht="16.5" customHeight="1" x14ac:dyDescent="0.3">
      <c r="A3685" s="53">
        <f>작성용!AL3682</f>
        <v>3681</v>
      </c>
      <c r="B3685" s="283" t="str">
        <f>작성용!AI3682</f>
        <v>-</v>
      </c>
      <c r="C3685" s="284" t="str">
        <f>작성용!AK3682</f>
        <v>개별종목</v>
      </c>
      <c r="D3685" s="257" t="str">
        <f>작성용!T3682</f>
        <v>매월</v>
      </c>
      <c r="E3685" s="258" t="str">
        <f>작성용!B3682</f>
        <v>메리츠증권(구조화투자팀)</v>
      </c>
      <c r="F3685" s="258" t="str">
        <f>작성용!C3682</f>
        <v>재평가</v>
      </c>
      <c r="G3685" s="258" t="str">
        <f>작성용!D3682</f>
        <v>Lanvin Group Holdings Limited</v>
      </c>
      <c r="H3685" s="259" t="str">
        <f>작성용!E3682</f>
        <v>KBP2024030006</v>
      </c>
      <c r="I3685" s="258" t="str">
        <f>작성용!F3682</f>
        <v>D06</v>
      </c>
      <c r="J3685" s="258">
        <f>작성용!G3682</f>
        <v>0</v>
      </c>
      <c r="K3685" s="258" t="str">
        <f>작성용!H3682</f>
        <v>Y</v>
      </c>
      <c r="L3685" s="258" t="str">
        <f>작성용!N3682</f>
        <v>월</v>
      </c>
      <c r="M3685" s="257" t="str">
        <f>작성용!U3682</f>
        <v>2025.02.28</v>
      </c>
      <c r="N3685" s="257">
        <f>작성용!V3682</f>
        <v>45720</v>
      </c>
      <c r="O3685" s="257" t="str">
        <f>작성용!W3682</f>
        <v>보고서제공X</v>
      </c>
      <c r="P3685" s="257">
        <f>작성용!X3682</f>
        <v>45720</v>
      </c>
      <c r="Q3685" s="258" t="str">
        <f>작성용!AD3682</f>
        <v>상장</v>
      </c>
      <c r="R3685" s="260">
        <f>작성용!AE3682</f>
        <v>0</v>
      </c>
      <c r="S3685" s="258" t="str">
        <f>작성용!AF3682</f>
        <v>상장</v>
      </c>
      <c r="T3685" s="285" t="str">
        <f>작성용!AG3682</f>
        <v>메자닌평가팀</v>
      </c>
      <c r="U3685" s="285" t="str">
        <f>작성용!AH3682</f>
        <v>메자닌평가팀</v>
      </c>
      <c r="V3685" s="284">
        <f>작성용!AA3682</f>
        <v>202502</v>
      </c>
      <c r="W3685" s="258" t="str">
        <f>작성용!AC3682</f>
        <v>[W]상장기업</v>
      </c>
      <c r="X3685" s="258" t="str">
        <f>작성용!O3682</f>
        <v>박지우대리</v>
      </c>
      <c r="Y3685" s="258" t="str">
        <f>작성용!P3682</f>
        <v>02-6454-4321</v>
      </c>
      <c r="Z3685" s="258" t="str">
        <f>작성용!Q3682</f>
        <v>jw.park@meritz.co.kr</v>
      </c>
      <c r="AA3685" s="284" t="str">
        <f>작성용!AJ3682</f>
        <v>회계반영</v>
      </c>
      <c r="AB3685" s="284">
        <f>작성용!AB3682</f>
        <v>0</v>
      </c>
    </row>
    <row r="3686" spans="1:28" s="11" customFormat="1" ht="16.5" customHeight="1" x14ac:dyDescent="0.3">
      <c r="A3686" s="53">
        <f>작성용!AL3683</f>
        <v>3682</v>
      </c>
      <c r="B3686" s="283" t="str">
        <f>작성용!AI3683</f>
        <v>-</v>
      </c>
      <c r="C3686" s="284" t="str">
        <f>작성용!AK3683</f>
        <v>개별종목</v>
      </c>
      <c r="D3686" s="257" t="str">
        <f>작성용!T3683</f>
        <v>매월</v>
      </c>
      <c r="E3686" s="258" t="str">
        <f>작성용!B3683</f>
        <v>메리츠증권(구조화투자팀)</v>
      </c>
      <c r="F3686" s="258" t="str">
        <f>작성용!C3683</f>
        <v>재평가</v>
      </c>
      <c r="G3686" s="258" t="str">
        <f>작성용!D3683</f>
        <v>Lanvin Group Holdings Limited</v>
      </c>
      <c r="H3686" s="259" t="str">
        <f>작성용!E3683</f>
        <v>KBP2024030006</v>
      </c>
      <c r="I3686" s="258" t="str">
        <f>작성용!F3683</f>
        <v>D06</v>
      </c>
      <c r="J3686" s="258">
        <f>작성용!G3683</f>
        <v>0</v>
      </c>
      <c r="K3686" s="258" t="str">
        <f>작성용!H3683</f>
        <v>Y</v>
      </c>
      <c r="L3686" s="258" t="str">
        <f>작성용!N3683</f>
        <v>월</v>
      </c>
      <c r="M3686" s="257" t="str">
        <f>작성용!U3683</f>
        <v>2025.03.31</v>
      </c>
      <c r="N3686" s="257">
        <f>작성용!V3683</f>
        <v>45748</v>
      </c>
      <c r="O3686" s="257" t="str">
        <f>작성용!W3683</f>
        <v>보고서제공X</v>
      </c>
      <c r="P3686" s="257">
        <f>작성용!X3683</f>
        <v>45748</v>
      </c>
      <c r="Q3686" s="258" t="str">
        <f>작성용!AD3683</f>
        <v>상장</v>
      </c>
      <c r="R3686" s="260">
        <f>작성용!AE3683</f>
        <v>0</v>
      </c>
      <c r="S3686" s="258" t="str">
        <f>작성용!AF3683</f>
        <v>상장</v>
      </c>
      <c r="T3686" s="285" t="str">
        <f>작성용!AG3683</f>
        <v>메자닌평가팀</v>
      </c>
      <c r="U3686" s="285" t="str">
        <f>작성용!AH3683</f>
        <v>메자닌평가팀</v>
      </c>
      <c r="V3686" s="284">
        <f>작성용!AA3683</f>
        <v>202503</v>
      </c>
      <c r="W3686" s="258" t="str">
        <f>작성용!AC3683</f>
        <v>[W]상장기업</v>
      </c>
      <c r="X3686" s="258" t="str">
        <f>작성용!O3683</f>
        <v>박지우대리</v>
      </c>
      <c r="Y3686" s="258" t="str">
        <f>작성용!P3683</f>
        <v>02-6454-4321</v>
      </c>
      <c r="Z3686" s="258" t="str">
        <f>작성용!Q3683</f>
        <v>jw.park@meritz.co.kr</v>
      </c>
      <c r="AA3686" s="284" t="str">
        <f>작성용!AJ3683</f>
        <v>회계반영</v>
      </c>
      <c r="AB3686" s="284">
        <f>작성용!AB3683</f>
        <v>0</v>
      </c>
    </row>
    <row r="3687" spans="1:28" s="11" customFormat="1" ht="16.5" customHeight="1" x14ac:dyDescent="0.3">
      <c r="A3687" s="53">
        <f>작성용!AL3684</f>
        <v>3683</v>
      </c>
      <c r="B3687" s="283" t="str">
        <f>작성용!AI3684</f>
        <v>-</v>
      </c>
      <c r="C3687" s="284" t="str">
        <f>작성용!AK3684</f>
        <v>개별종목</v>
      </c>
      <c r="D3687" s="257" t="str">
        <f>작성용!T3684</f>
        <v>매월</v>
      </c>
      <c r="E3687" s="258" t="str">
        <f>작성용!B3684</f>
        <v>메리츠증권(구조화투자팀)</v>
      </c>
      <c r="F3687" s="258" t="str">
        <f>작성용!C3684</f>
        <v>재평가</v>
      </c>
      <c r="G3687" s="258" t="str">
        <f>작성용!D3684</f>
        <v>Lanvin Group Holdings Limited</v>
      </c>
      <c r="H3687" s="259" t="str">
        <f>작성용!E3684</f>
        <v>KBP2024030006</v>
      </c>
      <c r="I3687" s="258" t="str">
        <f>작성용!F3684</f>
        <v>D06</v>
      </c>
      <c r="J3687" s="258">
        <f>작성용!G3684</f>
        <v>0</v>
      </c>
      <c r="K3687" s="258" t="str">
        <f>작성용!H3684</f>
        <v>Y</v>
      </c>
      <c r="L3687" s="258" t="str">
        <f>작성용!N3684</f>
        <v>월</v>
      </c>
      <c r="M3687" s="257" t="str">
        <f>작성용!U3684</f>
        <v>2025.04.30</v>
      </c>
      <c r="N3687" s="257">
        <f>작성용!V3684</f>
        <v>45778</v>
      </c>
      <c r="O3687" s="257" t="str">
        <f>작성용!W3684</f>
        <v>보고서제공X</v>
      </c>
      <c r="P3687" s="257">
        <f>작성용!X3684</f>
        <v>45778</v>
      </c>
      <c r="Q3687" s="258" t="str">
        <f>작성용!AD3684</f>
        <v>상장</v>
      </c>
      <c r="R3687" s="260">
        <f>작성용!AE3684</f>
        <v>0</v>
      </c>
      <c r="S3687" s="258" t="str">
        <f>작성용!AF3684</f>
        <v>상장</v>
      </c>
      <c r="T3687" s="285" t="str">
        <f>작성용!AG3684</f>
        <v>메자닌평가팀</v>
      </c>
      <c r="U3687" s="285" t="str">
        <f>작성용!AH3684</f>
        <v>메자닌평가팀</v>
      </c>
      <c r="V3687" s="284">
        <f>작성용!AA3684</f>
        <v>202504</v>
      </c>
      <c r="W3687" s="258" t="str">
        <f>작성용!AC3684</f>
        <v>[W]상장기업</v>
      </c>
      <c r="X3687" s="258" t="str">
        <f>작성용!O3684</f>
        <v>박지우대리</v>
      </c>
      <c r="Y3687" s="258" t="str">
        <f>작성용!P3684</f>
        <v>02-6454-4321</v>
      </c>
      <c r="Z3687" s="258" t="str">
        <f>작성용!Q3684</f>
        <v>jw.park@meritz.co.kr</v>
      </c>
      <c r="AA3687" s="284" t="str">
        <f>작성용!AJ3684</f>
        <v>회계반영</v>
      </c>
      <c r="AB3687" s="284">
        <f>작성용!AB3684</f>
        <v>0</v>
      </c>
    </row>
    <row r="3688" spans="1:28" s="11" customFormat="1" ht="16.5" customHeight="1" x14ac:dyDescent="0.3">
      <c r="A3688" s="53">
        <f>작성용!AL3685</f>
        <v>3684</v>
      </c>
      <c r="B3688" s="283" t="str">
        <f>작성용!AI3685</f>
        <v>-</v>
      </c>
      <c r="C3688" s="284" t="str">
        <f>작성용!AK3685</f>
        <v>개별종목</v>
      </c>
      <c r="D3688" s="257" t="str">
        <f>작성용!T3685</f>
        <v>매월</v>
      </c>
      <c r="E3688" s="258" t="str">
        <f>작성용!B3685</f>
        <v>메리츠증권(구조화투자팀)</v>
      </c>
      <c r="F3688" s="258" t="str">
        <f>작성용!C3685</f>
        <v>재평가</v>
      </c>
      <c r="G3688" s="258" t="str">
        <f>작성용!D3685</f>
        <v>Lanvin Group Holdings Limited</v>
      </c>
      <c r="H3688" s="259" t="str">
        <f>작성용!E3685</f>
        <v>KBP2024030006</v>
      </c>
      <c r="I3688" s="258" t="str">
        <f>작성용!F3685</f>
        <v>D06</v>
      </c>
      <c r="J3688" s="258">
        <f>작성용!G3685</f>
        <v>0</v>
      </c>
      <c r="K3688" s="258" t="str">
        <f>작성용!H3685</f>
        <v>Y</v>
      </c>
      <c r="L3688" s="258" t="str">
        <f>작성용!N3685</f>
        <v>월</v>
      </c>
      <c r="M3688" s="257" t="str">
        <f>작성용!U3685</f>
        <v>2025.05.31</v>
      </c>
      <c r="N3688" s="257">
        <f>작성용!V3685</f>
        <v>45810</v>
      </c>
      <c r="O3688" s="257" t="str">
        <f>작성용!W3685</f>
        <v>보고서제공X</v>
      </c>
      <c r="P3688" s="257">
        <f>작성용!X3685</f>
        <v>45810</v>
      </c>
      <c r="Q3688" s="258" t="str">
        <f>작성용!AD3685</f>
        <v>상장</v>
      </c>
      <c r="R3688" s="260">
        <f>작성용!AE3685</f>
        <v>0</v>
      </c>
      <c r="S3688" s="258" t="str">
        <f>작성용!AF3685</f>
        <v>상장</v>
      </c>
      <c r="T3688" s="285" t="str">
        <f>작성용!AG3685</f>
        <v>메자닌평가팀</v>
      </c>
      <c r="U3688" s="285" t="str">
        <f>작성용!AH3685</f>
        <v>메자닌평가팀</v>
      </c>
      <c r="V3688" s="284">
        <f>작성용!AA3685</f>
        <v>202505</v>
      </c>
      <c r="W3688" s="258" t="str">
        <f>작성용!AC3685</f>
        <v>[W]상장기업</v>
      </c>
      <c r="X3688" s="258" t="str">
        <f>작성용!O3685</f>
        <v>박지우대리</v>
      </c>
      <c r="Y3688" s="258" t="str">
        <f>작성용!P3685</f>
        <v>02-6454-4321</v>
      </c>
      <c r="Z3688" s="258" t="str">
        <f>작성용!Q3685</f>
        <v>jw.park@meritz.co.kr</v>
      </c>
      <c r="AA3688" s="284" t="str">
        <f>작성용!AJ3685</f>
        <v>회계반영</v>
      </c>
      <c r="AB3688" s="284">
        <f>작성용!AB3685</f>
        <v>0</v>
      </c>
    </row>
    <row r="3689" spans="1:28" s="11" customFormat="1" ht="16.5" customHeight="1" x14ac:dyDescent="0.3">
      <c r="A3689" s="53">
        <f>작성용!AL3686</f>
        <v>3685</v>
      </c>
      <c r="B3689" s="283" t="str">
        <f>작성용!AI3686</f>
        <v>-</v>
      </c>
      <c r="C3689" s="284" t="str">
        <f>작성용!AK3686</f>
        <v>개별종목</v>
      </c>
      <c r="D3689" s="257">
        <f>작성용!T3686</f>
        <v>45713</v>
      </c>
      <c r="E3689" s="258" t="str">
        <f>작성용!B3686</f>
        <v>메리츠화재해상보험(LT)</v>
      </c>
      <c r="F3689" s="258" t="str">
        <f>작성용!C3686</f>
        <v>재평가</v>
      </c>
      <c r="G3689" s="258" t="str">
        <f>작성용!D3686</f>
        <v>한강국내일반사모혼합자산투자신탁1호</v>
      </c>
      <c r="H3689" s="259" t="str">
        <f>작성용!E3686</f>
        <v>KBP2023030020</v>
      </c>
      <c r="I3689" s="258" t="str">
        <f>작성용!F3686</f>
        <v>B02</v>
      </c>
      <c r="J3689" s="258">
        <f>작성용!G3686</f>
        <v>0</v>
      </c>
      <c r="K3689" s="258" t="str">
        <f>작성용!H3686</f>
        <v>Y</v>
      </c>
      <c r="L3689" s="258" t="str">
        <f>작성용!N3686</f>
        <v xml:space="preserve">분기 </v>
      </c>
      <c r="M3689" s="257" t="str">
        <f>작성용!U3686</f>
        <v>2025.03.31</v>
      </c>
      <c r="N3689" s="257" t="str">
        <f>작성용!V3686</f>
        <v>룩스루</v>
      </c>
      <c r="O3689" s="257" t="str">
        <f>작성용!W3686</f>
        <v>룩스루</v>
      </c>
      <c r="P3689" s="257" t="str">
        <f>작성용!X3686</f>
        <v>-</v>
      </c>
      <c r="Q3689" s="258" t="str">
        <f>작성용!AD3686</f>
        <v>대체평가3사업본부</v>
      </c>
      <c r="R3689" s="260">
        <f>작성용!AE3686</f>
        <v>0</v>
      </c>
      <c r="S3689" s="258" t="str">
        <f>작성용!AF3686</f>
        <v>대체평가3사업본부</v>
      </c>
      <c r="T3689" s="285" t="str">
        <f>작성용!AG3686</f>
        <v>조용원</v>
      </c>
      <c r="U3689" s="285" t="str">
        <f>작성용!AH3686</f>
        <v>조용원</v>
      </c>
      <c r="V3689" s="284">
        <f>작성용!AA3686</f>
        <v>202503</v>
      </c>
      <c r="W3689" s="258" t="str">
        <f>작성용!AC3686</f>
        <v>[T]기타보험기관[1본부]</v>
      </c>
      <c r="X3689" s="258" t="str">
        <f>작성용!O3686</f>
        <v xml:space="preserve">이상훈,리스크관리파트신지혜 </v>
      </c>
      <c r="Y3689" s="258" t="str">
        <f>작성용!P3686</f>
        <v xml:space="preserve">02-3786-1123 </v>
      </c>
      <c r="Z3689" s="258" t="str">
        <f>작성용!Q3686</f>
        <v xml:space="preserve">shlee11@meritz.co.kr;jh_shin@meritz.co.kr </v>
      </c>
      <c r="AA3689" s="284" t="str">
        <f>작성용!AJ3686</f>
        <v>-</v>
      </c>
      <c r="AB3689" s="284">
        <f>작성용!AB3686</f>
        <v>0</v>
      </c>
    </row>
    <row r="3690" spans="1:28" s="11" customFormat="1" ht="16.5" customHeight="1" x14ac:dyDescent="0.3">
      <c r="A3690" s="53">
        <f>작성용!AL3687</f>
        <v>3686</v>
      </c>
      <c r="B3690" s="283" t="str">
        <f>작성용!AI3687</f>
        <v>-</v>
      </c>
      <c r="C3690" s="284" t="str">
        <f>작성용!AK3687</f>
        <v>개별종목</v>
      </c>
      <c r="D3690" s="257">
        <f>작성용!T3687</f>
        <v>45713</v>
      </c>
      <c r="E3690" s="258" t="str">
        <f>작성용!B3687</f>
        <v>메리츠화재해상보험(LT)</v>
      </c>
      <c r="F3690" s="258" t="str">
        <f>작성용!C3687</f>
        <v>재평가</v>
      </c>
      <c r="G3690" s="258" t="str">
        <f>작성용!D3687</f>
        <v>메리츠일반사모부동산투자신탁31호</v>
      </c>
      <c r="H3690" s="259" t="str">
        <f>작성용!E3687</f>
        <v>KBP2023030021</v>
      </c>
      <c r="I3690" s="258" t="str">
        <f>작성용!F3687</f>
        <v>B02</v>
      </c>
      <c r="J3690" s="258">
        <f>작성용!G3687</f>
        <v>0</v>
      </c>
      <c r="K3690" s="258" t="str">
        <f>작성용!H3687</f>
        <v>Y</v>
      </c>
      <c r="L3690" s="258" t="str">
        <f>작성용!N3687</f>
        <v xml:space="preserve">분기 </v>
      </c>
      <c r="M3690" s="257" t="str">
        <f>작성용!U3687</f>
        <v>2025.03.31</v>
      </c>
      <c r="N3690" s="257" t="str">
        <f>작성용!V3687</f>
        <v>룩스루</v>
      </c>
      <c r="O3690" s="257" t="str">
        <f>작성용!W3687</f>
        <v>룩스루</v>
      </c>
      <c r="P3690" s="257" t="str">
        <f>작성용!X3687</f>
        <v>-</v>
      </c>
      <c r="Q3690" s="258" t="str">
        <f>작성용!AD3687</f>
        <v>대체평가3사업본부</v>
      </c>
      <c r="R3690" s="260">
        <f>작성용!AE3687</f>
        <v>0</v>
      </c>
      <c r="S3690" s="258" t="str">
        <f>작성용!AF3687</f>
        <v>대체평가3사업본부</v>
      </c>
      <c r="T3690" s="285" t="str">
        <f>작성용!AG3687</f>
        <v>조용원</v>
      </c>
      <c r="U3690" s="285" t="str">
        <f>작성용!AH3687</f>
        <v>조용원</v>
      </c>
      <c r="V3690" s="284">
        <f>작성용!AA3687</f>
        <v>202503</v>
      </c>
      <c r="W3690" s="258" t="str">
        <f>작성용!AC3687</f>
        <v>[T]기타보험기관[1본부]</v>
      </c>
      <c r="X3690" s="258" t="str">
        <f>작성용!O3687</f>
        <v xml:space="preserve">이상훈,리스크관리파트신지혜 </v>
      </c>
      <c r="Y3690" s="258" t="str">
        <f>작성용!P3687</f>
        <v xml:space="preserve">02-3786-1123 </v>
      </c>
      <c r="Z3690" s="258" t="str">
        <f>작성용!Q3687</f>
        <v xml:space="preserve">shlee11@meritz.co.kr;jh_shin@meritz.co.kr </v>
      </c>
      <c r="AA3690" s="284" t="str">
        <f>작성용!AJ3687</f>
        <v>-</v>
      </c>
      <c r="AB3690" s="284">
        <f>작성용!AB3687</f>
        <v>0</v>
      </c>
    </row>
    <row r="3691" spans="1:28" s="11" customFormat="1" ht="16.5" customHeight="1" x14ac:dyDescent="0.3">
      <c r="A3691" s="53">
        <f>작성용!AL3688</f>
        <v>3687</v>
      </c>
      <c r="B3691" s="283" t="str">
        <f>작성용!AI3688</f>
        <v>-</v>
      </c>
      <c r="C3691" s="284" t="str">
        <f>작성용!AK3688</f>
        <v>개별종목</v>
      </c>
      <c r="D3691" s="257">
        <f>작성용!T3688</f>
        <v>45713</v>
      </c>
      <c r="E3691" s="258" t="str">
        <f>작성용!B3688</f>
        <v>메리츠화재해상보험(LT)</v>
      </c>
      <c r="F3691" s="258" t="str">
        <f>작성용!C3688</f>
        <v>재평가</v>
      </c>
      <c r="G3691" s="258" t="str">
        <f>작성용!D3688</f>
        <v>한국투자성장기업전문투자형사모혼합자산투자신탁1호</v>
      </c>
      <c r="H3691" s="259" t="str">
        <f>작성용!E3688</f>
        <v>KBP2019120241</v>
      </c>
      <c r="I3691" s="258" t="str">
        <f>작성용!F3688</f>
        <v>B02</v>
      </c>
      <c r="J3691" s="258">
        <f>작성용!G3688</f>
        <v>0</v>
      </c>
      <c r="K3691" s="258" t="str">
        <f>작성용!H3688</f>
        <v>Y</v>
      </c>
      <c r="L3691" s="258" t="str">
        <f>작성용!N3688</f>
        <v xml:space="preserve">분기 </v>
      </c>
      <c r="M3691" s="257" t="str">
        <f>작성용!U3688</f>
        <v>2025.03.31</v>
      </c>
      <c r="N3691" s="257" t="str">
        <f>작성용!V3688</f>
        <v>룩스루</v>
      </c>
      <c r="O3691" s="257" t="str">
        <f>작성용!W3688</f>
        <v>룩스루</v>
      </c>
      <c r="P3691" s="257" t="str">
        <f>작성용!X3688</f>
        <v>-</v>
      </c>
      <c r="Q3691" s="258" t="str">
        <f>작성용!AD3688</f>
        <v>대체평가3사업본부</v>
      </c>
      <c r="R3691" s="260">
        <f>작성용!AE3688</f>
        <v>0</v>
      </c>
      <c r="S3691" s="258" t="str">
        <f>작성용!AF3688</f>
        <v>대체평가3사업본부</v>
      </c>
      <c r="T3691" s="285" t="str">
        <f>작성용!AG3688</f>
        <v>조용원</v>
      </c>
      <c r="U3691" s="285" t="str">
        <f>작성용!AH3688</f>
        <v>조용원</v>
      </c>
      <c r="V3691" s="284">
        <f>작성용!AA3688</f>
        <v>202503</v>
      </c>
      <c r="W3691" s="258" t="str">
        <f>작성용!AC3688</f>
        <v>[T]기타보험기관[1본부]</v>
      </c>
      <c r="X3691" s="258" t="str">
        <f>작성용!O3688</f>
        <v xml:space="preserve">이상훈,리스크관리파트신지혜 </v>
      </c>
      <c r="Y3691" s="258" t="str">
        <f>작성용!P3688</f>
        <v xml:space="preserve">02-3786-1123 </v>
      </c>
      <c r="Z3691" s="258" t="str">
        <f>작성용!Q3688</f>
        <v xml:space="preserve">shlee11@meritz.co.kr;jh_shin@meritz.co.kr </v>
      </c>
      <c r="AA3691" s="284" t="str">
        <f>작성용!AJ3688</f>
        <v>-</v>
      </c>
      <c r="AB3691" s="284">
        <f>작성용!AB3688</f>
        <v>0</v>
      </c>
    </row>
    <row r="3692" spans="1:28" s="11" customFormat="1" ht="16.5" customHeight="1" x14ac:dyDescent="0.3">
      <c r="A3692" s="53">
        <f>작성용!AL3689</f>
        <v>3688</v>
      </c>
      <c r="B3692" s="283" t="str">
        <f>작성용!AI3689</f>
        <v>-</v>
      </c>
      <c r="C3692" s="284" t="str">
        <f>작성용!AK3689</f>
        <v>개별종목</v>
      </c>
      <c r="D3692" s="257">
        <f>작성용!T3689</f>
        <v>45713</v>
      </c>
      <c r="E3692" s="258" t="str">
        <f>작성용!B3689</f>
        <v>메리츠화재해상보험(LT)</v>
      </c>
      <c r="F3692" s="258" t="str">
        <f>작성용!C3689</f>
        <v>재평가</v>
      </c>
      <c r="G3692" s="258" t="str">
        <f>작성용!D3689</f>
        <v>삼성프랑스DKLNG전문투자형사모투자신탁제1호</v>
      </c>
      <c r="H3692" s="259" t="str">
        <f>작성용!E3689</f>
        <v>KBP2018120180</v>
      </c>
      <c r="I3692" s="258" t="str">
        <f>작성용!F3689</f>
        <v>B02</v>
      </c>
      <c r="J3692" s="258">
        <f>작성용!G3689</f>
        <v>0</v>
      </c>
      <c r="K3692" s="258" t="str">
        <f>작성용!H3689</f>
        <v>Y</v>
      </c>
      <c r="L3692" s="258" t="str">
        <f>작성용!N3689</f>
        <v xml:space="preserve">분기 </v>
      </c>
      <c r="M3692" s="257" t="str">
        <f>작성용!U3689</f>
        <v>2025.03.31</v>
      </c>
      <c r="N3692" s="257" t="str">
        <f>작성용!V3689</f>
        <v>룩스루</v>
      </c>
      <c r="O3692" s="257" t="str">
        <f>작성용!W3689</f>
        <v>룩스루</v>
      </c>
      <c r="P3692" s="257" t="str">
        <f>작성용!X3689</f>
        <v>-</v>
      </c>
      <c r="Q3692" s="258" t="str">
        <f>작성용!AD3689</f>
        <v>대체평가3사업본부</v>
      </c>
      <c r="R3692" s="260">
        <f>작성용!AE3689</f>
        <v>0</v>
      </c>
      <c r="S3692" s="258" t="str">
        <f>작성용!AF3689</f>
        <v>대체평가3사업본부</v>
      </c>
      <c r="T3692" s="285" t="str">
        <f>작성용!AG3689</f>
        <v>조용원</v>
      </c>
      <c r="U3692" s="285" t="str">
        <f>작성용!AH3689</f>
        <v>조용원</v>
      </c>
      <c r="V3692" s="284">
        <f>작성용!AA3689</f>
        <v>202503</v>
      </c>
      <c r="W3692" s="258" t="str">
        <f>작성용!AC3689</f>
        <v>[T]기타보험기관[1본부]</v>
      </c>
      <c r="X3692" s="258" t="str">
        <f>작성용!O3689</f>
        <v xml:space="preserve">이상훈,리스크관리파트신지혜 </v>
      </c>
      <c r="Y3692" s="258" t="str">
        <f>작성용!P3689</f>
        <v xml:space="preserve">02-3786-1123 </v>
      </c>
      <c r="Z3692" s="258" t="str">
        <f>작성용!Q3689</f>
        <v xml:space="preserve">shlee11@meritz.co.kr;jh_shin@meritz.co.kr </v>
      </c>
      <c r="AA3692" s="284" t="str">
        <f>작성용!AJ3689</f>
        <v>-</v>
      </c>
      <c r="AB3692" s="284">
        <f>작성용!AB3689</f>
        <v>0</v>
      </c>
    </row>
    <row r="3693" spans="1:28" s="11" customFormat="1" ht="16.5" customHeight="1" x14ac:dyDescent="0.3">
      <c r="A3693" s="53">
        <f>작성용!AL3690</f>
        <v>3689</v>
      </c>
      <c r="B3693" s="283" t="str">
        <f>작성용!AI3690</f>
        <v>-</v>
      </c>
      <c r="C3693" s="284" t="str">
        <f>작성용!AK3690</f>
        <v>개별종목</v>
      </c>
      <c r="D3693" s="257">
        <f>작성용!T3690</f>
        <v>45713</v>
      </c>
      <c r="E3693" s="258" t="str">
        <f>작성용!B3690</f>
        <v>메리츠화재해상보험(LT)</v>
      </c>
      <c r="F3693" s="258" t="str">
        <f>작성용!C3690</f>
        <v>재평가</v>
      </c>
      <c r="G3693" s="258" t="str">
        <f>작성용!D3690</f>
        <v>삼성프랑스DKLNG전문투자형사모투자신탁제2호</v>
      </c>
      <c r="H3693" s="259" t="str">
        <f>작성용!E3690</f>
        <v>KBP2018120181</v>
      </c>
      <c r="I3693" s="258" t="str">
        <f>작성용!F3690</f>
        <v>B02</v>
      </c>
      <c r="J3693" s="258">
        <f>작성용!G3690</f>
        <v>0</v>
      </c>
      <c r="K3693" s="258" t="str">
        <f>작성용!H3690</f>
        <v>Y</v>
      </c>
      <c r="L3693" s="258" t="str">
        <f>작성용!N3690</f>
        <v xml:space="preserve">분기 </v>
      </c>
      <c r="M3693" s="257" t="str">
        <f>작성용!U3690</f>
        <v>2025.03.31</v>
      </c>
      <c r="N3693" s="257" t="str">
        <f>작성용!V3690</f>
        <v>룩스루</v>
      </c>
      <c r="O3693" s="257" t="str">
        <f>작성용!W3690</f>
        <v>룩스루</v>
      </c>
      <c r="P3693" s="257" t="str">
        <f>작성용!X3690</f>
        <v>-</v>
      </c>
      <c r="Q3693" s="258" t="str">
        <f>작성용!AD3690</f>
        <v>대체평가3사업본부</v>
      </c>
      <c r="R3693" s="260">
        <f>작성용!AE3690</f>
        <v>0</v>
      </c>
      <c r="S3693" s="258" t="str">
        <f>작성용!AF3690</f>
        <v>대체평가3사업본부</v>
      </c>
      <c r="T3693" s="285" t="str">
        <f>작성용!AG3690</f>
        <v>조용원</v>
      </c>
      <c r="U3693" s="285" t="str">
        <f>작성용!AH3690</f>
        <v>조용원</v>
      </c>
      <c r="V3693" s="284">
        <f>작성용!AA3690</f>
        <v>202503</v>
      </c>
      <c r="W3693" s="258" t="str">
        <f>작성용!AC3690</f>
        <v>[T]기타보험기관[1본부]</v>
      </c>
      <c r="X3693" s="258" t="str">
        <f>작성용!O3690</f>
        <v xml:space="preserve">이상훈,리스크관리파트신지혜 </v>
      </c>
      <c r="Y3693" s="258" t="str">
        <f>작성용!P3690</f>
        <v xml:space="preserve">02-3786-1123 </v>
      </c>
      <c r="Z3693" s="258" t="str">
        <f>작성용!Q3690</f>
        <v xml:space="preserve">shlee11@meritz.co.kr;jh_shin@meritz.co.kr </v>
      </c>
      <c r="AA3693" s="284" t="str">
        <f>작성용!AJ3690</f>
        <v>-</v>
      </c>
      <c r="AB3693" s="284">
        <f>작성용!AB3690</f>
        <v>0</v>
      </c>
    </row>
    <row r="3694" spans="1:28" s="11" customFormat="1" ht="16.5" customHeight="1" x14ac:dyDescent="0.3">
      <c r="A3694" s="53">
        <f>작성용!AL3691</f>
        <v>3690</v>
      </c>
      <c r="B3694" s="283" t="str">
        <f>작성용!AI3691</f>
        <v>-</v>
      </c>
      <c r="C3694" s="284" t="str">
        <f>작성용!AK3691</f>
        <v>개별종목</v>
      </c>
      <c r="D3694" s="257">
        <f>작성용!T3691</f>
        <v>45713</v>
      </c>
      <c r="E3694" s="258" t="str">
        <f>작성용!B3691</f>
        <v>메리츠화재해상보험(LT)</v>
      </c>
      <c r="F3694" s="258" t="str">
        <f>작성용!C3691</f>
        <v>재평가</v>
      </c>
      <c r="G3694" s="258" t="str">
        <f>작성용!D3691</f>
        <v>키움JAPAN마일스톤전문투자형사모부동산투자신탁제1호</v>
      </c>
      <c r="H3694" s="259" t="str">
        <f>작성용!E3691</f>
        <v>KBP2018090022</v>
      </c>
      <c r="I3694" s="258" t="str">
        <f>작성용!F3691</f>
        <v>B02</v>
      </c>
      <c r="J3694" s="258">
        <f>작성용!G3691</f>
        <v>0</v>
      </c>
      <c r="K3694" s="258" t="str">
        <f>작성용!H3691</f>
        <v>Y</v>
      </c>
      <c r="L3694" s="258" t="str">
        <f>작성용!N3691</f>
        <v xml:space="preserve">분기 </v>
      </c>
      <c r="M3694" s="257" t="str">
        <f>작성용!U3691</f>
        <v>2025.03.31</v>
      </c>
      <c r="N3694" s="257" t="str">
        <f>작성용!V3691</f>
        <v>룩스루</v>
      </c>
      <c r="O3694" s="257" t="str">
        <f>작성용!W3691</f>
        <v>룩스루</v>
      </c>
      <c r="P3694" s="257" t="str">
        <f>작성용!X3691</f>
        <v>-</v>
      </c>
      <c r="Q3694" s="258" t="str">
        <f>작성용!AD3691</f>
        <v>대체평가3사업본부</v>
      </c>
      <c r="R3694" s="260">
        <f>작성용!AE3691</f>
        <v>0</v>
      </c>
      <c r="S3694" s="258" t="str">
        <f>작성용!AF3691</f>
        <v>대체평가3사업본부</v>
      </c>
      <c r="T3694" s="285" t="str">
        <f>작성용!AG3691</f>
        <v>조용원</v>
      </c>
      <c r="U3694" s="285" t="str">
        <f>작성용!AH3691</f>
        <v>조용원</v>
      </c>
      <c r="V3694" s="284">
        <f>작성용!AA3691</f>
        <v>202503</v>
      </c>
      <c r="W3694" s="258" t="str">
        <f>작성용!AC3691</f>
        <v>[T]기타보험기관[1본부]</v>
      </c>
      <c r="X3694" s="258" t="str">
        <f>작성용!O3691</f>
        <v xml:space="preserve">이상훈,리스크관리파트신지혜 </v>
      </c>
      <c r="Y3694" s="258" t="str">
        <f>작성용!P3691</f>
        <v xml:space="preserve">02-3786-1123 </v>
      </c>
      <c r="Z3694" s="258" t="str">
        <f>작성용!Q3691</f>
        <v xml:space="preserve">shlee11@meritz.co.kr;jh_shin@meritz.co.kr </v>
      </c>
      <c r="AA3694" s="284" t="str">
        <f>작성용!AJ3691</f>
        <v>-</v>
      </c>
      <c r="AB3694" s="284">
        <f>작성용!AB3691</f>
        <v>0</v>
      </c>
    </row>
    <row r="3695" spans="1:28" s="11" customFormat="1" ht="16.5" customHeight="1" x14ac:dyDescent="0.3">
      <c r="A3695" s="53">
        <f>작성용!AL3692</f>
        <v>3691</v>
      </c>
      <c r="B3695" s="283" t="str">
        <f>작성용!AI3692</f>
        <v>-</v>
      </c>
      <c r="C3695" s="284" t="str">
        <f>작성용!AK3692</f>
        <v>개별종목</v>
      </c>
      <c r="D3695" s="257">
        <f>작성용!T3692</f>
        <v>45713</v>
      </c>
      <c r="E3695" s="258" t="str">
        <f>작성용!B3692</f>
        <v>메리츠화재해상보험(LT)</v>
      </c>
      <c r="F3695" s="258" t="str">
        <f>작성용!C3692</f>
        <v>재평가</v>
      </c>
      <c r="G3695" s="258" t="str">
        <f>작성용!D3692</f>
        <v>키움마일스톤US전문투자형사모부동산투자신탁제18호</v>
      </c>
      <c r="H3695" s="259" t="str">
        <f>작성용!E3692</f>
        <v>KBP2019030016</v>
      </c>
      <c r="I3695" s="258" t="str">
        <f>작성용!F3692</f>
        <v>B02</v>
      </c>
      <c r="J3695" s="258">
        <f>작성용!G3692</f>
        <v>0</v>
      </c>
      <c r="K3695" s="258" t="str">
        <f>작성용!H3692</f>
        <v>Y</v>
      </c>
      <c r="L3695" s="258" t="str">
        <f>작성용!N3692</f>
        <v xml:space="preserve">분기 </v>
      </c>
      <c r="M3695" s="257" t="str">
        <f>작성용!U3692</f>
        <v>2025.03.31</v>
      </c>
      <c r="N3695" s="257" t="str">
        <f>작성용!V3692</f>
        <v>룩스루</v>
      </c>
      <c r="O3695" s="257" t="str">
        <f>작성용!W3692</f>
        <v>룩스루</v>
      </c>
      <c r="P3695" s="257" t="str">
        <f>작성용!X3692</f>
        <v>-</v>
      </c>
      <c r="Q3695" s="258" t="str">
        <f>작성용!AD3692</f>
        <v>대체평가3사업본부</v>
      </c>
      <c r="R3695" s="260">
        <f>작성용!AE3692</f>
        <v>0</v>
      </c>
      <c r="S3695" s="258" t="str">
        <f>작성용!AF3692</f>
        <v>대체평가3사업본부</v>
      </c>
      <c r="T3695" s="285" t="str">
        <f>작성용!AG3692</f>
        <v>조용원</v>
      </c>
      <c r="U3695" s="285" t="str">
        <f>작성용!AH3692</f>
        <v>조용원</v>
      </c>
      <c r="V3695" s="284">
        <f>작성용!AA3692</f>
        <v>202503</v>
      </c>
      <c r="W3695" s="258" t="str">
        <f>작성용!AC3692</f>
        <v>[T]기타보험기관[1본부]</v>
      </c>
      <c r="X3695" s="258" t="str">
        <f>작성용!O3692</f>
        <v xml:space="preserve">이상훈,리스크관리파트신지혜 </v>
      </c>
      <c r="Y3695" s="258" t="str">
        <f>작성용!P3692</f>
        <v xml:space="preserve">02-3786-1123 </v>
      </c>
      <c r="Z3695" s="258" t="str">
        <f>작성용!Q3692</f>
        <v xml:space="preserve">shlee11@meritz.co.kr;jh_shin@meritz.co.kr </v>
      </c>
      <c r="AA3695" s="284" t="str">
        <f>작성용!AJ3692</f>
        <v>-</v>
      </c>
      <c r="AB3695" s="284">
        <f>작성용!AB3692</f>
        <v>0</v>
      </c>
    </row>
    <row r="3696" spans="1:28" s="11" customFormat="1" ht="16.5" customHeight="1" x14ac:dyDescent="0.3">
      <c r="A3696" s="53">
        <f>작성용!AL3693</f>
        <v>3692</v>
      </c>
      <c r="B3696" s="283" t="str">
        <f>작성용!AI3693</f>
        <v>-</v>
      </c>
      <c r="C3696" s="284" t="str">
        <f>작성용!AK3693</f>
        <v>개별종목</v>
      </c>
      <c r="D3696" s="257">
        <f>작성용!T3693</f>
        <v>45713</v>
      </c>
      <c r="E3696" s="258" t="str">
        <f>작성용!B3693</f>
        <v>메리츠화재해상보험(LT)</v>
      </c>
      <c r="F3696" s="258" t="str">
        <f>작성용!C3693</f>
        <v>재평가</v>
      </c>
      <c r="G3696" s="258" t="str">
        <f>작성용!D3693</f>
        <v>키움인프라코어DEBT전문투자형사모투자신탁제1호</v>
      </c>
      <c r="H3696" s="259" t="str">
        <f>작성용!E3693</f>
        <v>KBP2019090019</v>
      </c>
      <c r="I3696" s="258" t="str">
        <f>작성용!F3693</f>
        <v>B02</v>
      </c>
      <c r="J3696" s="258">
        <f>작성용!G3693</f>
        <v>0</v>
      </c>
      <c r="K3696" s="258" t="str">
        <f>작성용!H3693</f>
        <v>Y</v>
      </c>
      <c r="L3696" s="258" t="str">
        <f>작성용!N3693</f>
        <v xml:space="preserve">분기 </v>
      </c>
      <c r="M3696" s="257" t="str">
        <f>작성용!U3693</f>
        <v>2025.03.31</v>
      </c>
      <c r="N3696" s="257" t="str">
        <f>작성용!V3693</f>
        <v>룩스루</v>
      </c>
      <c r="O3696" s="257" t="str">
        <f>작성용!W3693</f>
        <v>룩스루</v>
      </c>
      <c r="P3696" s="257" t="str">
        <f>작성용!X3693</f>
        <v>-</v>
      </c>
      <c r="Q3696" s="258" t="str">
        <f>작성용!AD3693</f>
        <v>대체평가3사업본부</v>
      </c>
      <c r="R3696" s="260">
        <f>작성용!AE3693</f>
        <v>0</v>
      </c>
      <c r="S3696" s="258" t="str">
        <f>작성용!AF3693</f>
        <v>대체평가3사업본부</v>
      </c>
      <c r="T3696" s="285" t="str">
        <f>작성용!AG3693</f>
        <v>조용원</v>
      </c>
      <c r="U3696" s="285" t="str">
        <f>작성용!AH3693</f>
        <v>조용원</v>
      </c>
      <c r="V3696" s="284">
        <f>작성용!AA3693</f>
        <v>202503</v>
      </c>
      <c r="W3696" s="258" t="str">
        <f>작성용!AC3693</f>
        <v>[T]기타보험기관[1본부]</v>
      </c>
      <c r="X3696" s="258" t="str">
        <f>작성용!O3693</f>
        <v xml:space="preserve">이상훈,리스크관리파트신지혜 </v>
      </c>
      <c r="Y3696" s="258" t="str">
        <f>작성용!P3693</f>
        <v xml:space="preserve">02-3786-1123 </v>
      </c>
      <c r="Z3696" s="258" t="str">
        <f>작성용!Q3693</f>
        <v xml:space="preserve">shlee11@meritz.co.kr;jh_shin@meritz.co.kr </v>
      </c>
      <c r="AA3696" s="284" t="str">
        <f>작성용!AJ3693</f>
        <v>-</v>
      </c>
      <c r="AB3696" s="284">
        <f>작성용!AB3693</f>
        <v>0</v>
      </c>
    </row>
    <row r="3697" spans="1:28" s="11" customFormat="1" ht="16.5" customHeight="1" x14ac:dyDescent="0.3">
      <c r="A3697" s="53">
        <f>작성용!AL3694</f>
        <v>3693</v>
      </c>
      <c r="B3697" s="283" t="str">
        <f>작성용!AI3694</f>
        <v>-</v>
      </c>
      <c r="C3697" s="284" t="str">
        <f>작성용!AK3694</f>
        <v>개별종목</v>
      </c>
      <c r="D3697" s="257">
        <f>작성용!T3694</f>
        <v>45713</v>
      </c>
      <c r="E3697" s="258" t="str">
        <f>작성용!B3694</f>
        <v>메리츠화재해상보험(LT)</v>
      </c>
      <c r="F3697" s="258" t="str">
        <f>작성용!C3694</f>
        <v>재평가</v>
      </c>
      <c r="G3697" s="258" t="str">
        <f>작성용!D3694</f>
        <v>키움마일스톤US전문투자형사모부동산투자신탁제19호</v>
      </c>
      <c r="H3697" s="259" t="str">
        <f>작성용!E3694</f>
        <v>KBP2020030022</v>
      </c>
      <c r="I3697" s="258" t="str">
        <f>작성용!F3694</f>
        <v>B02</v>
      </c>
      <c r="J3697" s="258">
        <f>작성용!G3694</f>
        <v>0</v>
      </c>
      <c r="K3697" s="258" t="str">
        <f>작성용!H3694</f>
        <v>Y</v>
      </c>
      <c r="L3697" s="258" t="str">
        <f>작성용!N3694</f>
        <v xml:space="preserve">분기 </v>
      </c>
      <c r="M3697" s="257" t="str">
        <f>작성용!U3694</f>
        <v>2025.03.31</v>
      </c>
      <c r="N3697" s="257" t="str">
        <f>작성용!V3694</f>
        <v>룩스루</v>
      </c>
      <c r="O3697" s="257" t="str">
        <f>작성용!W3694</f>
        <v>룩스루</v>
      </c>
      <c r="P3697" s="257" t="str">
        <f>작성용!X3694</f>
        <v>-</v>
      </c>
      <c r="Q3697" s="258" t="str">
        <f>작성용!AD3694</f>
        <v>대체평가3사업본부</v>
      </c>
      <c r="R3697" s="260">
        <f>작성용!AE3694</f>
        <v>0</v>
      </c>
      <c r="S3697" s="258" t="str">
        <f>작성용!AF3694</f>
        <v>대체평가3사업본부</v>
      </c>
      <c r="T3697" s="285" t="str">
        <f>작성용!AG3694</f>
        <v>조용원</v>
      </c>
      <c r="U3697" s="285" t="str">
        <f>작성용!AH3694</f>
        <v>조용원</v>
      </c>
      <c r="V3697" s="284">
        <f>작성용!AA3694</f>
        <v>202503</v>
      </c>
      <c r="W3697" s="258" t="str">
        <f>작성용!AC3694</f>
        <v>[T]기타보험기관[1본부]</v>
      </c>
      <c r="X3697" s="258" t="str">
        <f>작성용!O3694</f>
        <v xml:space="preserve">이상훈,리스크관리파트신지혜 </v>
      </c>
      <c r="Y3697" s="258" t="str">
        <f>작성용!P3694</f>
        <v xml:space="preserve">02-3786-1123 </v>
      </c>
      <c r="Z3697" s="258" t="str">
        <f>작성용!Q3694</f>
        <v xml:space="preserve">shlee11@meritz.co.kr;jh_shin@meritz.co.kr </v>
      </c>
      <c r="AA3697" s="284" t="str">
        <f>작성용!AJ3694</f>
        <v>-</v>
      </c>
      <c r="AB3697" s="284">
        <f>작성용!AB3694</f>
        <v>0</v>
      </c>
    </row>
    <row r="3698" spans="1:28" s="11" customFormat="1" ht="16.5" customHeight="1" x14ac:dyDescent="0.3">
      <c r="A3698" s="53">
        <f>작성용!AL3695</f>
        <v>3694</v>
      </c>
      <c r="B3698" s="283" t="str">
        <f>작성용!AI3695</f>
        <v>-</v>
      </c>
      <c r="C3698" s="284" t="str">
        <f>작성용!AK3695</f>
        <v>개별종목</v>
      </c>
      <c r="D3698" s="257">
        <f>작성용!T3695</f>
        <v>45713</v>
      </c>
      <c r="E3698" s="258" t="str">
        <f>작성용!B3695</f>
        <v>메리츠화재해상보험(LT)</v>
      </c>
      <c r="F3698" s="258" t="str">
        <f>작성용!C3695</f>
        <v>재평가</v>
      </c>
      <c r="G3698" s="258" t="str">
        <f>작성용!D3695</f>
        <v>신한시니어론전문투자형사모혼합자산투자신탁제4호</v>
      </c>
      <c r="H3698" s="259" t="str">
        <f>작성용!E3695</f>
        <v>KBP2020090070</v>
      </c>
      <c r="I3698" s="258" t="str">
        <f>작성용!F3695</f>
        <v>B02</v>
      </c>
      <c r="J3698" s="258">
        <f>작성용!G3695</f>
        <v>0</v>
      </c>
      <c r="K3698" s="258" t="str">
        <f>작성용!H3695</f>
        <v>Y</v>
      </c>
      <c r="L3698" s="258" t="str">
        <f>작성용!N3695</f>
        <v xml:space="preserve">분기 </v>
      </c>
      <c r="M3698" s="257" t="str">
        <f>작성용!U3695</f>
        <v>2025.03.31</v>
      </c>
      <c r="N3698" s="257" t="str">
        <f>작성용!V3695</f>
        <v>룩스루</v>
      </c>
      <c r="O3698" s="257" t="str">
        <f>작성용!W3695</f>
        <v>룩스루</v>
      </c>
      <c r="P3698" s="257" t="str">
        <f>작성용!X3695</f>
        <v>-</v>
      </c>
      <c r="Q3698" s="258" t="str">
        <f>작성용!AD3695</f>
        <v>대체평가3사업본부</v>
      </c>
      <c r="R3698" s="260">
        <f>작성용!AE3695</f>
        <v>0</v>
      </c>
      <c r="S3698" s="258" t="str">
        <f>작성용!AF3695</f>
        <v>대체평가3사업본부</v>
      </c>
      <c r="T3698" s="285" t="str">
        <f>작성용!AG3695</f>
        <v>조용원</v>
      </c>
      <c r="U3698" s="285" t="str">
        <f>작성용!AH3695</f>
        <v>조용원</v>
      </c>
      <c r="V3698" s="284">
        <f>작성용!AA3695</f>
        <v>202503</v>
      </c>
      <c r="W3698" s="258" t="str">
        <f>작성용!AC3695</f>
        <v>[T]기타보험기관[1본부]</v>
      </c>
      <c r="X3698" s="258" t="str">
        <f>작성용!O3695</f>
        <v xml:space="preserve">이상훈,리스크관리파트신지혜 </v>
      </c>
      <c r="Y3698" s="258" t="str">
        <f>작성용!P3695</f>
        <v xml:space="preserve">02-3786-1123 </v>
      </c>
      <c r="Z3698" s="258" t="str">
        <f>작성용!Q3695</f>
        <v xml:space="preserve">shlee11@meritz.co.kr;jh_shin@meritz.co.kr </v>
      </c>
      <c r="AA3698" s="284" t="str">
        <f>작성용!AJ3695</f>
        <v>-</v>
      </c>
      <c r="AB3698" s="284">
        <f>작성용!AB3695</f>
        <v>0</v>
      </c>
    </row>
    <row r="3699" spans="1:28" s="11" customFormat="1" ht="16.5" customHeight="1" x14ac:dyDescent="0.3">
      <c r="A3699" s="53">
        <f>작성용!AL3696</f>
        <v>3695</v>
      </c>
      <c r="B3699" s="283" t="str">
        <f>작성용!AI3696</f>
        <v>-</v>
      </c>
      <c r="C3699" s="284" t="str">
        <f>작성용!AK3696</f>
        <v>개별종목</v>
      </c>
      <c r="D3699" s="257">
        <f>작성용!T3696</f>
        <v>45713</v>
      </c>
      <c r="E3699" s="258" t="str">
        <f>작성용!B3696</f>
        <v>메리츠화재해상보험(LT)</v>
      </c>
      <c r="F3699" s="258" t="str">
        <f>작성용!C3696</f>
        <v>재평가</v>
      </c>
      <c r="G3699" s="258" t="str">
        <f>작성용!D3696</f>
        <v>한화영국규제자산인프라전문투자형사모특별자산투자신탁2호</v>
      </c>
      <c r="H3699" s="259" t="str">
        <f>작성용!E3696</f>
        <v>KBP2018090019</v>
      </c>
      <c r="I3699" s="258" t="str">
        <f>작성용!F3696</f>
        <v>B02</v>
      </c>
      <c r="J3699" s="258">
        <f>작성용!G3696</f>
        <v>0</v>
      </c>
      <c r="K3699" s="258" t="str">
        <f>작성용!H3696</f>
        <v>Y</v>
      </c>
      <c r="L3699" s="258" t="str">
        <f>작성용!N3696</f>
        <v xml:space="preserve">분기 </v>
      </c>
      <c r="M3699" s="257" t="str">
        <f>작성용!U3696</f>
        <v>2025.03.31</v>
      </c>
      <c r="N3699" s="257" t="str">
        <f>작성용!V3696</f>
        <v>룩스루</v>
      </c>
      <c r="O3699" s="257" t="str">
        <f>작성용!W3696</f>
        <v>룩스루</v>
      </c>
      <c r="P3699" s="257" t="str">
        <f>작성용!X3696</f>
        <v>-</v>
      </c>
      <c r="Q3699" s="258" t="str">
        <f>작성용!AD3696</f>
        <v>대체평가3사업본부</v>
      </c>
      <c r="R3699" s="260">
        <f>작성용!AE3696</f>
        <v>0</v>
      </c>
      <c r="S3699" s="258" t="str">
        <f>작성용!AF3696</f>
        <v>대체평가3사업본부</v>
      </c>
      <c r="T3699" s="285" t="str">
        <f>작성용!AG3696</f>
        <v>조용원</v>
      </c>
      <c r="U3699" s="285" t="str">
        <f>작성용!AH3696</f>
        <v>조용원</v>
      </c>
      <c r="V3699" s="284">
        <f>작성용!AA3696</f>
        <v>202503</v>
      </c>
      <c r="W3699" s="258" t="str">
        <f>작성용!AC3696</f>
        <v>[T]기타보험기관[1본부]</v>
      </c>
      <c r="X3699" s="258" t="str">
        <f>작성용!O3696</f>
        <v xml:space="preserve">이상훈,리스크관리파트신지혜 </v>
      </c>
      <c r="Y3699" s="258" t="str">
        <f>작성용!P3696</f>
        <v xml:space="preserve">02-3786-1123 </v>
      </c>
      <c r="Z3699" s="258" t="str">
        <f>작성용!Q3696</f>
        <v xml:space="preserve">shlee11@meritz.co.kr;jh_shin@meritz.co.kr </v>
      </c>
      <c r="AA3699" s="284" t="str">
        <f>작성용!AJ3696</f>
        <v>-</v>
      </c>
      <c r="AB3699" s="284">
        <f>작성용!AB3696</f>
        <v>0</v>
      </c>
    </row>
    <row r="3700" spans="1:28" s="11" customFormat="1" ht="16.5" customHeight="1" x14ac:dyDescent="0.3">
      <c r="A3700" s="53">
        <f>작성용!AL3697</f>
        <v>3696</v>
      </c>
      <c r="B3700" s="283" t="str">
        <f>작성용!AI3697</f>
        <v>-</v>
      </c>
      <c r="C3700" s="284" t="str">
        <f>작성용!AK3697</f>
        <v>개별종목</v>
      </c>
      <c r="D3700" s="257">
        <f>작성용!T3697</f>
        <v>45713</v>
      </c>
      <c r="E3700" s="258" t="str">
        <f>작성용!B3697</f>
        <v>메리츠화재해상보험(LT)</v>
      </c>
      <c r="F3700" s="258" t="str">
        <f>작성용!C3697</f>
        <v>재평가</v>
      </c>
      <c r="G3700" s="258" t="str">
        <f>작성용!D3697</f>
        <v>한화유럽PPP인프라전문투자형사모특별자산신탁2호</v>
      </c>
      <c r="H3700" s="259" t="str">
        <f>작성용!E3697</f>
        <v>KBP2019120119</v>
      </c>
      <c r="I3700" s="258" t="str">
        <f>작성용!F3697</f>
        <v>B02</v>
      </c>
      <c r="J3700" s="258">
        <f>작성용!G3697</f>
        <v>0</v>
      </c>
      <c r="K3700" s="258" t="str">
        <f>작성용!H3697</f>
        <v>Y</v>
      </c>
      <c r="L3700" s="258" t="str">
        <f>작성용!N3697</f>
        <v xml:space="preserve">분기 </v>
      </c>
      <c r="M3700" s="257" t="str">
        <f>작성용!U3697</f>
        <v>2025.03.31</v>
      </c>
      <c r="N3700" s="257" t="str">
        <f>작성용!V3697</f>
        <v>룩스루</v>
      </c>
      <c r="O3700" s="257" t="str">
        <f>작성용!W3697</f>
        <v>룩스루</v>
      </c>
      <c r="P3700" s="257" t="str">
        <f>작성용!X3697</f>
        <v>-</v>
      </c>
      <c r="Q3700" s="258" t="str">
        <f>작성용!AD3697</f>
        <v>대체평가3사업본부</v>
      </c>
      <c r="R3700" s="260">
        <f>작성용!AE3697</f>
        <v>0</v>
      </c>
      <c r="S3700" s="258" t="str">
        <f>작성용!AF3697</f>
        <v>대체평가3사업본부</v>
      </c>
      <c r="T3700" s="285" t="str">
        <f>작성용!AG3697</f>
        <v>조용원</v>
      </c>
      <c r="U3700" s="285" t="str">
        <f>작성용!AH3697</f>
        <v>조용원</v>
      </c>
      <c r="V3700" s="284">
        <f>작성용!AA3697</f>
        <v>202503</v>
      </c>
      <c r="W3700" s="258" t="str">
        <f>작성용!AC3697</f>
        <v>[T]기타보험기관[1본부]</v>
      </c>
      <c r="X3700" s="258" t="str">
        <f>작성용!O3697</f>
        <v xml:space="preserve">이상훈,리스크관리파트신지혜 </v>
      </c>
      <c r="Y3700" s="258" t="str">
        <f>작성용!P3697</f>
        <v xml:space="preserve">02-3786-1123 </v>
      </c>
      <c r="Z3700" s="258" t="str">
        <f>작성용!Q3697</f>
        <v xml:space="preserve">shlee11@meritz.co.kr;jh_shin@meritz.co.kr </v>
      </c>
      <c r="AA3700" s="284" t="str">
        <f>작성용!AJ3697</f>
        <v>-</v>
      </c>
      <c r="AB3700" s="284">
        <f>작성용!AB3697</f>
        <v>0</v>
      </c>
    </row>
    <row r="3701" spans="1:28" s="11" customFormat="1" ht="16.5" customHeight="1" x14ac:dyDescent="0.3">
      <c r="A3701" s="53">
        <f>작성용!AL3698</f>
        <v>3697</v>
      </c>
      <c r="B3701" s="283" t="str">
        <f>작성용!AI3698</f>
        <v>-</v>
      </c>
      <c r="C3701" s="284" t="str">
        <f>작성용!AK3698</f>
        <v>개별종목</v>
      </c>
      <c r="D3701" s="257">
        <f>작성용!T3698</f>
        <v>45713</v>
      </c>
      <c r="E3701" s="258" t="str">
        <f>작성용!B3698</f>
        <v>메리츠화재해상보험(LT)</v>
      </c>
      <c r="F3701" s="258" t="str">
        <f>작성용!C3698</f>
        <v>재평가</v>
      </c>
      <c r="G3701" s="258" t="str">
        <f>작성용!D3698</f>
        <v>KB북미MCF선순위전문투자형사모특별자산투자신탁제1호</v>
      </c>
      <c r="H3701" s="259" t="str">
        <f>작성용!E3698</f>
        <v>KBP2018030054</v>
      </c>
      <c r="I3701" s="258" t="str">
        <f>작성용!F3698</f>
        <v>B02</v>
      </c>
      <c r="J3701" s="258">
        <f>작성용!G3698</f>
        <v>0</v>
      </c>
      <c r="K3701" s="258" t="str">
        <f>작성용!H3698</f>
        <v>Y</v>
      </c>
      <c r="L3701" s="258" t="str">
        <f>작성용!N3698</f>
        <v xml:space="preserve">분기 </v>
      </c>
      <c r="M3701" s="257" t="str">
        <f>작성용!U3698</f>
        <v>2025.03.31</v>
      </c>
      <c r="N3701" s="257" t="str">
        <f>작성용!V3698</f>
        <v>룩스루</v>
      </c>
      <c r="O3701" s="257" t="str">
        <f>작성용!W3698</f>
        <v>룩스루</v>
      </c>
      <c r="P3701" s="257" t="str">
        <f>작성용!X3698</f>
        <v>-</v>
      </c>
      <c r="Q3701" s="258" t="str">
        <f>작성용!AD3698</f>
        <v>대체평가3사업본부</v>
      </c>
      <c r="R3701" s="260">
        <f>작성용!AE3698</f>
        <v>0</v>
      </c>
      <c r="S3701" s="258" t="str">
        <f>작성용!AF3698</f>
        <v>대체평가3사업본부</v>
      </c>
      <c r="T3701" s="285" t="str">
        <f>작성용!AG3698</f>
        <v>조용원</v>
      </c>
      <c r="U3701" s="285" t="str">
        <f>작성용!AH3698</f>
        <v>조용원</v>
      </c>
      <c r="V3701" s="284">
        <f>작성용!AA3698</f>
        <v>202503</v>
      </c>
      <c r="W3701" s="258" t="str">
        <f>작성용!AC3698</f>
        <v>[T]기타보험기관[1본부]</v>
      </c>
      <c r="X3701" s="258" t="str">
        <f>작성용!O3698</f>
        <v xml:space="preserve">이상훈,리스크관리파트신지혜 </v>
      </c>
      <c r="Y3701" s="258" t="str">
        <f>작성용!P3698</f>
        <v xml:space="preserve">02-3786-1123 </v>
      </c>
      <c r="Z3701" s="258" t="str">
        <f>작성용!Q3698</f>
        <v xml:space="preserve">shlee11@meritz.co.kr;jh_shin@meritz.co.kr </v>
      </c>
      <c r="AA3701" s="284" t="str">
        <f>작성용!AJ3698</f>
        <v>-</v>
      </c>
      <c r="AB3701" s="284">
        <f>작성용!AB3698</f>
        <v>0</v>
      </c>
    </row>
    <row r="3702" spans="1:28" s="11" customFormat="1" ht="16.5" customHeight="1" x14ac:dyDescent="0.3">
      <c r="A3702" s="53">
        <f>작성용!AL3699</f>
        <v>3698</v>
      </c>
      <c r="B3702" s="283" t="str">
        <f>작성용!AI3699</f>
        <v>-</v>
      </c>
      <c r="C3702" s="284" t="str">
        <f>작성용!AK3699</f>
        <v>개별종목</v>
      </c>
      <c r="D3702" s="257">
        <f>작성용!T3699</f>
        <v>45713</v>
      </c>
      <c r="E3702" s="258" t="str">
        <f>작성용!B3699</f>
        <v>메리츠화재해상보험(LT)</v>
      </c>
      <c r="F3702" s="258" t="str">
        <f>작성용!C3699</f>
        <v>재평가</v>
      </c>
      <c r="G3702" s="258" t="str">
        <f>작성용!D3699</f>
        <v>KB서부내륙고속도로전문투자형사모특별자산투자신탁제2종수익증권</v>
      </c>
      <c r="H3702" s="259" t="str">
        <f>작성용!E3699</f>
        <v>KBP2018030056</v>
      </c>
      <c r="I3702" s="258" t="str">
        <f>작성용!F3699</f>
        <v>B02</v>
      </c>
      <c r="J3702" s="258">
        <f>작성용!G3699</f>
        <v>0</v>
      </c>
      <c r="K3702" s="258" t="str">
        <f>작성용!H3699</f>
        <v>Y</v>
      </c>
      <c r="L3702" s="258" t="str">
        <f>작성용!N3699</f>
        <v xml:space="preserve">분기 </v>
      </c>
      <c r="M3702" s="257" t="str">
        <f>작성용!U3699</f>
        <v>2025.03.31</v>
      </c>
      <c r="N3702" s="257" t="str">
        <f>작성용!V3699</f>
        <v>룩스루</v>
      </c>
      <c r="O3702" s="257" t="str">
        <f>작성용!W3699</f>
        <v>룩스루</v>
      </c>
      <c r="P3702" s="257" t="str">
        <f>작성용!X3699</f>
        <v>-</v>
      </c>
      <c r="Q3702" s="258" t="str">
        <f>작성용!AD3699</f>
        <v>대체평가3사업본부</v>
      </c>
      <c r="R3702" s="260">
        <f>작성용!AE3699</f>
        <v>0</v>
      </c>
      <c r="S3702" s="258" t="str">
        <f>작성용!AF3699</f>
        <v>대체평가3사업본부</v>
      </c>
      <c r="T3702" s="285" t="str">
        <f>작성용!AG3699</f>
        <v>조용원</v>
      </c>
      <c r="U3702" s="285" t="str">
        <f>작성용!AH3699</f>
        <v>조용원</v>
      </c>
      <c r="V3702" s="284">
        <f>작성용!AA3699</f>
        <v>202503</v>
      </c>
      <c r="W3702" s="258" t="str">
        <f>작성용!AC3699</f>
        <v>[T]기타보험기관[1본부]</v>
      </c>
      <c r="X3702" s="258" t="str">
        <f>작성용!O3699</f>
        <v xml:space="preserve">이상훈,리스크관리파트신지혜 </v>
      </c>
      <c r="Y3702" s="258" t="str">
        <f>작성용!P3699</f>
        <v xml:space="preserve">02-3786-1123 </v>
      </c>
      <c r="Z3702" s="258" t="str">
        <f>작성용!Q3699</f>
        <v xml:space="preserve">shlee11@meritz.co.kr;jh_shin@meritz.co.kr </v>
      </c>
      <c r="AA3702" s="284" t="str">
        <f>작성용!AJ3699</f>
        <v>-</v>
      </c>
      <c r="AB3702" s="284">
        <f>작성용!AB3699</f>
        <v>0</v>
      </c>
    </row>
    <row r="3703" spans="1:28" s="11" customFormat="1" ht="16.5" customHeight="1" x14ac:dyDescent="0.3">
      <c r="A3703" s="53">
        <f>작성용!AL3700</f>
        <v>3699</v>
      </c>
      <c r="B3703" s="283" t="str">
        <f>작성용!AI3700</f>
        <v>-</v>
      </c>
      <c r="C3703" s="284" t="str">
        <f>작성용!AK3700</f>
        <v>개별종목</v>
      </c>
      <c r="D3703" s="257">
        <f>작성용!T3700</f>
        <v>45713</v>
      </c>
      <c r="E3703" s="258" t="str">
        <f>작성용!B3700</f>
        <v>메리츠화재해상보험(LT)</v>
      </c>
      <c r="F3703" s="258" t="str">
        <f>작성용!C3700</f>
        <v>재평가</v>
      </c>
      <c r="G3703" s="258" t="str">
        <f>작성용!D3700</f>
        <v>KB컨티넨탈유럽인프라전문투자형사모2호</v>
      </c>
      <c r="H3703" s="259" t="str">
        <f>작성용!E3700</f>
        <v>KBP2019120242</v>
      </c>
      <c r="I3703" s="258" t="str">
        <f>작성용!F3700</f>
        <v>B02</v>
      </c>
      <c r="J3703" s="258">
        <f>작성용!G3700</f>
        <v>0</v>
      </c>
      <c r="K3703" s="258" t="str">
        <f>작성용!H3700</f>
        <v>Y</v>
      </c>
      <c r="L3703" s="258" t="str">
        <f>작성용!N3700</f>
        <v xml:space="preserve">분기 </v>
      </c>
      <c r="M3703" s="257" t="str">
        <f>작성용!U3700</f>
        <v>2025.03.31</v>
      </c>
      <c r="N3703" s="257" t="str">
        <f>작성용!V3700</f>
        <v>룩스루</v>
      </c>
      <c r="O3703" s="257" t="str">
        <f>작성용!W3700</f>
        <v>룩스루</v>
      </c>
      <c r="P3703" s="257" t="str">
        <f>작성용!X3700</f>
        <v>-</v>
      </c>
      <c r="Q3703" s="258" t="str">
        <f>작성용!AD3700</f>
        <v>대체평가3사업본부</v>
      </c>
      <c r="R3703" s="260">
        <f>작성용!AE3700</f>
        <v>0</v>
      </c>
      <c r="S3703" s="258" t="str">
        <f>작성용!AF3700</f>
        <v>대체평가3사업본부</v>
      </c>
      <c r="T3703" s="285" t="str">
        <f>작성용!AG3700</f>
        <v>조용원</v>
      </c>
      <c r="U3703" s="285" t="str">
        <f>작성용!AH3700</f>
        <v>조용원</v>
      </c>
      <c r="V3703" s="284">
        <f>작성용!AA3700</f>
        <v>202503</v>
      </c>
      <c r="W3703" s="258" t="str">
        <f>작성용!AC3700</f>
        <v>[T]기타보험기관[1본부]</v>
      </c>
      <c r="X3703" s="258" t="str">
        <f>작성용!O3700</f>
        <v xml:space="preserve">이상훈,리스크관리파트신지혜 </v>
      </c>
      <c r="Y3703" s="258" t="str">
        <f>작성용!P3700</f>
        <v xml:space="preserve">02-3786-1123 </v>
      </c>
      <c r="Z3703" s="258" t="str">
        <f>작성용!Q3700</f>
        <v xml:space="preserve">shlee11@meritz.co.kr;jh_shin@meritz.co.kr </v>
      </c>
      <c r="AA3703" s="284" t="str">
        <f>작성용!AJ3700</f>
        <v>-</v>
      </c>
      <c r="AB3703" s="284">
        <f>작성용!AB3700</f>
        <v>0</v>
      </c>
    </row>
    <row r="3704" spans="1:28" s="11" customFormat="1" ht="16.5" customHeight="1" x14ac:dyDescent="0.3">
      <c r="A3704" s="53">
        <f>작성용!AL3701</f>
        <v>3700</v>
      </c>
      <c r="B3704" s="283" t="str">
        <f>작성용!AI3701</f>
        <v>-</v>
      </c>
      <c r="C3704" s="284" t="str">
        <f>작성용!AK3701</f>
        <v>개별종목</v>
      </c>
      <c r="D3704" s="257">
        <f>작성용!T3701</f>
        <v>45713</v>
      </c>
      <c r="E3704" s="258" t="str">
        <f>작성용!B3701</f>
        <v>메리츠화재해상보험(LT)</v>
      </c>
      <c r="F3704" s="258" t="str">
        <f>작성용!C3701</f>
        <v>재평가</v>
      </c>
      <c r="G3704" s="258" t="str">
        <f>작성용!D3701</f>
        <v>KB유럽TIKEHAUPDF전문투자형사모특별자산투자신탁제1호</v>
      </c>
      <c r="H3704" s="259" t="str">
        <f>작성용!E3701</f>
        <v>KBP2018120062</v>
      </c>
      <c r="I3704" s="258" t="str">
        <f>작성용!F3701</f>
        <v>B02</v>
      </c>
      <c r="J3704" s="258">
        <f>작성용!G3701</f>
        <v>0</v>
      </c>
      <c r="K3704" s="258" t="str">
        <f>작성용!H3701</f>
        <v>Y</v>
      </c>
      <c r="L3704" s="258" t="str">
        <f>작성용!N3701</f>
        <v xml:space="preserve">분기 </v>
      </c>
      <c r="M3704" s="257" t="str">
        <f>작성용!U3701</f>
        <v>2025.03.31</v>
      </c>
      <c r="N3704" s="257" t="str">
        <f>작성용!V3701</f>
        <v>룩스루</v>
      </c>
      <c r="O3704" s="257" t="str">
        <f>작성용!W3701</f>
        <v>룩스루</v>
      </c>
      <c r="P3704" s="257" t="str">
        <f>작성용!X3701</f>
        <v>-</v>
      </c>
      <c r="Q3704" s="258" t="str">
        <f>작성용!AD3701</f>
        <v>대체평가3사업본부</v>
      </c>
      <c r="R3704" s="260">
        <f>작성용!AE3701</f>
        <v>0</v>
      </c>
      <c r="S3704" s="258" t="str">
        <f>작성용!AF3701</f>
        <v>대체평가3사업본부</v>
      </c>
      <c r="T3704" s="285" t="str">
        <f>작성용!AG3701</f>
        <v>조용원</v>
      </c>
      <c r="U3704" s="285" t="str">
        <f>작성용!AH3701</f>
        <v>조용원</v>
      </c>
      <c r="V3704" s="284">
        <f>작성용!AA3701</f>
        <v>202503</v>
      </c>
      <c r="W3704" s="258" t="str">
        <f>작성용!AC3701</f>
        <v>[T]기타보험기관[1본부]</v>
      </c>
      <c r="X3704" s="258" t="str">
        <f>작성용!O3701</f>
        <v xml:space="preserve">이상훈,리스크관리파트신지혜 </v>
      </c>
      <c r="Y3704" s="258" t="str">
        <f>작성용!P3701</f>
        <v xml:space="preserve">02-3786-1123 </v>
      </c>
      <c r="Z3704" s="258" t="str">
        <f>작성용!Q3701</f>
        <v xml:space="preserve">shlee11@meritz.co.kr;jh_shin@meritz.co.kr </v>
      </c>
      <c r="AA3704" s="284" t="str">
        <f>작성용!AJ3701</f>
        <v>-</v>
      </c>
      <c r="AB3704" s="284">
        <f>작성용!AB3701</f>
        <v>0</v>
      </c>
    </row>
    <row r="3705" spans="1:28" s="11" customFormat="1" ht="16.5" customHeight="1" x14ac:dyDescent="0.3">
      <c r="A3705" s="53">
        <f>작성용!AL3702</f>
        <v>3701</v>
      </c>
      <c r="B3705" s="283" t="str">
        <f>작성용!AI3702</f>
        <v>-</v>
      </c>
      <c r="C3705" s="284" t="str">
        <f>작성용!AK3702</f>
        <v>개별종목</v>
      </c>
      <c r="D3705" s="257">
        <f>작성용!T3702</f>
        <v>45713</v>
      </c>
      <c r="E3705" s="258" t="str">
        <f>작성용!B3702</f>
        <v>메리츠화재해상보험(LT)</v>
      </c>
      <c r="F3705" s="258" t="str">
        <f>작성용!C3702</f>
        <v>재평가</v>
      </c>
      <c r="G3705" s="258" t="str">
        <f>작성용!D3702</f>
        <v>KB광명서울고속도로전문투자형사모특별자산투자신탁</v>
      </c>
      <c r="H3705" s="259" t="str">
        <f>작성용!E3702</f>
        <v>KBP2019090155</v>
      </c>
      <c r="I3705" s="258" t="str">
        <f>작성용!F3702</f>
        <v>B02</v>
      </c>
      <c r="J3705" s="258">
        <f>작성용!G3702</f>
        <v>0</v>
      </c>
      <c r="K3705" s="258" t="str">
        <f>작성용!H3702</f>
        <v>Y</v>
      </c>
      <c r="L3705" s="258" t="str">
        <f>작성용!N3702</f>
        <v xml:space="preserve">분기 </v>
      </c>
      <c r="M3705" s="257" t="str">
        <f>작성용!U3702</f>
        <v>2025.03.31</v>
      </c>
      <c r="N3705" s="257" t="str">
        <f>작성용!V3702</f>
        <v>룩스루</v>
      </c>
      <c r="O3705" s="257" t="str">
        <f>작성용!W3702</f>
        <v>룩스루</v>
      </c>
      <c r="P3705" s="257" t="str">
        <f>작성용!X3702</f>
        <v>-</v>
      </c>
      <c r="Q3705" s="258" t="str">
        <f>작성용!AD3702</f>
        <v>대체평가3사업본부</v>
      </c>
      <c r="R3705" s="260">
        <f>작성용!AE3702</f>
        <v>0</v>
      </c>
      <c r="S3705" s="258" t="str">
        <f>작성용!AF3702</f>
        <v>대체평가3사업본부</v>
      </c>
      <c r="T3705" s="285" t="str">
        <f>작성용!AG3702</f>
        <v>조용원</v>
      </c>
      <c r="U3705" s="285" t="str">
        <f>작성용!AH3702</f>
        <v>조용원</v>
      </c>
      <c r="V3705" s="284">
        <f>작성용!AA3702</f>
        <v>202503</v>
      </c>
      <c r="W3705" s="258" t="str">
        <f>작성용!AC3702</f>
        <v>[T]기타보험기관[1본부]</v>
      </c>
      <c r="X3705" s="258" t="str">
        <f>작성용!O3702</f>
        <v xml:space="preserve">이상훈,리스크관리파트신지혜 </v>
      </c>
      <c r="Y3705" s="258" t="str">
        <f>작성용!P3702</f>
        <v xml:space="preserve">02-3786-1123 </v>
      </c>
      <c r="Z3705" s="258" t="str">
        <f>작성용!Q3702</f>
        <v xml:space="preserve">shlee11@meritz.co.kr;jh_shin@meritz.co.kr </v>
      </c>
      <c r="AA3705" s="284" t="str">
        <f>작성용!AJ3702</f>
        <v>-</v>
      </c>
      <c r="AB3705" s="284">
        <f>작성용!AB3702</f>
        <v>0</v>
      </c>
    </row>
    <row r="3706" spans="1:28" s="11" customFormat="1" ht="16.5" customHeight="1" x14ac:dyDescent="0.3">
      <c r="A3706" s="53">
        <f>작성용!AL3703</f>
        <v>3702</v>
      </c>
      <c r="B3706" s="283" t="str">
        <f>작성용!AI3703</f>
        <v>-</v>
      </c>
      <c r="C3706" s="284" t="str">
        <f>작성용!AK3703</f>
        <v>개별종목</v>
      </c>
      <c r="D3706" s="257">
        <f>작성용!T3703</f>
        <v>45713</v>
      </c>
      <c r="E3706" s="258" t="str">
        <f>작성용!B3703</f>
        <v>메리츠화재해상보험(LT)</v>
      </c>
      <c r="F3706" s="258" t="str">
        <f>작성용!C3703</f>
        <v>재평가</v>
      </c>
      <c r="G3706" s="258" t="str">
        <f>작성용!D3703</f>
        <v>KBIDF인프라일반사모특별자산투자신탁제4호(대출채권-재간접형)(전문)</v>
      </c>
      <c r="H3706" s="259" t="str">
        <f>작성용!E3703</f>
        <v>KBP2019090126</v>
      </c>
      <c r="I3706" s="258" t="str">
        <f>작성용!F3703</f>
        <v>B02</v>
      </c>
      <c r="J3706" s="258">
        <f>작성용!G3703</f>
        <v>0</v>
      </c>
      <c r="K3706" s="258" t="str">
        <f>작성용!H3703</f>
        <v>Y</v>
      </c>
      <c r="L3706" s="258" t="str">
        <f>작성용!N3703</f>
        <v xml:space="preserve">분기 </v>
      </c>
      <c r="M3706" s="257" t="str">
        <f>작성용!U3703</f>
        <v>2025.03.31</v>
      </c>
      <c r="N3706" s="257" t="str">
        <f>작성용!V3703</f>
        <v>룩스루</v>
      </c>
      <c r="O3706" s="257" t="str">
        <f>작성용!W3703</f>
        <v>룩스루</v>
      </c>
      <c r="P3706" s="257" t="str">
        <f>작성용!X3703</f>
        <v>-</v>
      </c>
      <c r="Q3706" s="258" t="str">
        <f>작성용!AD3703</f>
        <v>대체평가3사업본부</v>
      </c>
      <c r="R3706" s="260">
        <f>작성용!AE3703</f>
        <v>0</v>
      </c>
      <c r="S3706" s="258" t="str">
        <f>작성용!AF3703</f>
        <v>대체평가3사업본부</v>
      </c>
      <c r="T3706" s="285" t="str">
        <f>작성용!AG3703</f>
        <v>조용원</v>
      </c>
      <c r="U3706" s="285" t="str">
        <f>작성용!AH3703</f>
        <v>조용원</v>
      </c>
      <c r="V3706" s="284">
        <f>작성용!AA3703</f>
        <v>202503</v>
      </c>
      <c r="W3706" s="258" t="str">
        <f>작성용!AC3703</f>
        <v>[T]기타보험기관[1본부]</v>
      </c>
      <c r="X3706" s="258" t="str">
        <f>작성용!O3703</f>
        <v xml:space="preserve">이상훈,리스크관리파트신지혜 </v>
      </c>
      <c r="Y3706" s="258" t="str">
        <f>작성용!P3703</f>
        <v xml:space="preserve">02-3786-1123 </v>
      </c>
      <c r="Z3706" s="258" t="str">
        <f>작성용!Q3703</f>
        <v xml:space="preserve">shlee11@meritz.co.kr;jh_shin@meritz.co.kr </v>
      </c>
      <c r="AA3706" s="284" t="str">
        <f>작성용!AJ3703</f>
        <v>-</v>
      </c>
      <c r="AB3706" s="284">
        <f>작성용!AB3703</f>
        <v>0</v>
      </c>
    </row>
    <row r="3707" spans="1:28" s="11" customFormat="1" ht="16.5" customHeight="1" x14ac:dyDescent="0.3">
      <c r="A3707" s="53">
        <f>작성용!AL3704</f>
        <v>3703</v>
      </c>
      <c r="B3707" s="283" t="str">
        <f>작성용!AI3704</f>
        <v>-</v>
      </c>
      <c r="C3707" s="284" t="str">
        <f>작성용!AK3704</f>
        <v>개별종목</v>
      </c>
      <c r="D3707" s="257">
        <f>작성용!T3704</f>
        <v>45713</v>
      </c>
      <c r="E3707" s="258" t="str">
        <f>작성용!B3704</f>
        <v>메리츠화재해상보험(LT)</v>
      </c>
      <c r="F3707" s="258" t="str">
        <f>작성용!C3704</f>
        <v>재평가</v>
      </c>
      <c r="G3707" s="258" t="str">
        <f>작성용!D3704</f>
        <v>KB유럽ICGPDF전문투자형사모특별자산투자신탁제1호</v>
      </c>
      <c r="H3707" s="259" t="str">
        <f>작성용!E3704</f>
        <v>KBP2020030011</v>
      </c>
      <c r="I3707" s="258" t="str">
        <f>작성용!F3704</f>
        <v>B02</v>
      </c>
      <c r="J3707" s="258">
        <f>작성용!G3704</f>
        <v>0</v>
      </c>
      <c r="K3707" s="258" t="str">
        <f>작성용!H3704</f>
        <v>Y</v>
      </c>
      <c r="L3707" s="258" t="str">
        <f>작성용!N3704</f>
        <v xml:space="preserve">분기 </v>
      </c>
      <c r="M3707" s="257" t="str">
        <f>작성용!U3704</f>
        <v>2025.03.31</v>
      </c>
      <c r="N3707" s="257" t="str">
        <f>작성용!V3704</f>
        <v>룩스루</v>
      </c>
      <c r="O3707" s="257" t="str">
        <f>작성용!W3704</f>
        <v>룩스루</v>
      </c>
      <c r="P3707" s="257" t="str">
        <f>작성용!X3704</f>
        <v>-</v>
      </c>
      <c r="Q3707" s="258" t="str">
        <f>작성용!AD3704</f>
        <v>대체평가3사업본부</v>
      </c>
      <c r="R3707" s="260">
        <f>작성용!AE3704</f>
        <v>0</v>
      </c>
      <c r="S3707" s="258" t="str">
        <f>작성용!AF3704</f>
        <v>대체평가3사업본부</v>
      </c>
      <c r="T3707" s="285" t="str">
        <f>작성용!AG3704</f>
        <v>조용원</v>
      </c>
      <c r="U3707" s="285" t="str">
        <f>작성용!AH3704</f>
        <v>조용원</v>
      </c>
      <c r="V3707" s="284">
        <f>작성용!AA3704</f>
        <v>202503</v>
      </c>
      <c r="W3707" s="258" t="str">
        <f>작성용!AC3704</f>
        <v>[T]기타보험기관[1본부]</v>
      </c>
      <c r="X3707" s="258" t="str">
        <f>작성용!O3704</f>
        <v xml:space="preserve">이상훈,리스크관리파트신지혜 </v>
      </c>
      <c r="Y3707" s="258" t="str">
        <f>작성용!P3704</f>
        <v xml:space="preserve">02-3786-1123 </v>
      </c>
      <c r="Z3707" s="258" t="str">
        <f>작성용!Q3704</f>
        <v xml:space="preserve">shlee11@meritz.co.kr;jh_shin@meritz.co.kr </v>
      </c>
      <c r="AA3707" s="284" t="str">
        <f>작성용!AJ3704</f>
        <v>-</v>
      </c>
      <c r="AB3707" s="284">
        <f>작성용!AB3704</f>
        <v>0</v>
      </c>
    </row>
    <row r="3708" spans="1:28" s="11" customFormat="1" ht="16.5" customHeight="1" x14ac:dyDescent="0.3">
      <c r="A3708" s="53">
        <f>작성용!AL3705</f>
        <v>3704</v>
      </c>
      <c r="B3708" s="283" t="str">
        <f>작성용!AI3705</f>
        <v>-</v>
      </c>
      <c r="C3708" s="284" t="str">
        <f>작성용!AK3705</f>
        <v>개별종목</v>
      </c>
      <c r="D3708" s="257">
        <f>작성용!T3705</f>
        <v>45713</v>
      </c>
      <c r="E3708" s="258" t="str">
        <f>작성용!B3705</f>
        <v>메리츠화재해상보험(LT)</v>
      </c>
      <c r="F3708" s="258" t="str">
        <f>작성용!C3705</f>
        <v>재평가</v>
      </c>
      <c r="G3708" s="258" t="str">
        <f>작성용!D3705</f>
        <v>흥국플라이트전문투자형사모특별자산투자신탁8호</v>
      </c>
      <c r="H3708" s="259" t="str">
        <f>작성용!E3705</f>
        <v>KBP2017090100</v>
      </c>
      <c r="I3708" s="258" t="str">
        <f>작성용!F3705</f>
        <v>B02</v>
      </c>
      <c r="J3708" s="258">
        <f>작성용!G3705</f>
        <v>0</v>
      </c>
      <c r="K3708" s="258" t="str">
        <f>작성용!H3705</f>
        <v>Y</v>
      </c>
      <c r="L3708" s="258" t="str">
        <f>작성용!N3705</f>
        <v xml:space="preserve">분기 </v>
      </c>
      <c r="M3708" s="257" t="str">
        <f>작성용!U3705</f>
        <v>2025.03.31</v>
      </c>
      <c r="N3708" s="257" t="str">
        <f>작성용!V3705</f>
        <v>룩스루</v>
      </c>
      <c r="O3708" s="257" t="str">
        <f>작성용!W3705</f>
        <v>룩스루</v>
      </c>
      <c r="P3708" s="257" t="str">
        <f>작성용!X3705</f>
        <v>-</v>
      </c>
      <c r="Q3708" s="258" t="str">
        <f>작성용!AD3705</f>
        <v>대체평가3사업본부</v>
      </c>
      <c r="R3708" s="260">
        <f>작성용!AE3705</f>
        <v>0</v>
      </c>
      <c r="S3708" s="258" t="str">
        <f>작성용!AF3705</f>
        <v>대체평가3사업본부</v>
      </c>
      <c r="T3708" s="285" t="str">
        <f>작성용!AG3705</f>
        <v>조용원</v>
      </c>
      <c r="U3708" s="285" t="str">
        <f>작성용!AH3705</f>
        <v>조용원</v>
      </c>
      <c r="V3708" s="284">
        <f>작성용!AA3705</f>
        <v>202503</v>
      </c>
      <c r="W3708" s="258" t="str">
        <f>작성용!AC3705</f>
        <v>[T]기타보험기관[1본부]</v>
      </c>
      <c r="X3708" s="258" t="str">
        <f>작성용!O3705</f>
        <v xml:space="preserve">이상훈,리스크관리파트신지혜 </v>
      </c>
      <c r="Y3708" s="258" t="str">
        <f>작성용!P3705</f>
        <v xml:space="preserve">02-3786-1123 </v>
      </c>
      <c r="Z3708" s="258" t="str">
        <f>작성용!Q3705</f>
        <v xml:space="preserve">shlee11@meritz.co.kr;jh_shin@meritz.co.kr </v>
      </c>
      <c r="AA3708" s="284" t="str">
        <f>작성용!AJ3705</f>
        <v>-</v>
      </c>
      <c r="AB3708" s="284">
        <f>작성용!AB3705</f>
        <v>0</v>
      </c>
    </row>
    <row r="3709" spans="1:28" s="11" customFormat="1" ht="16.5" customHeight="1" x14ac:dyDescent="0.3">
      <c r="A3709" s="53">
        <f>작성용!AL3706</f>
        <v>3705</v>
      </c>
      <c r="B3709" s="283" t="str">
        <f>작성용!AI3706</f>
        <v>-</v>
      </c>
      <c r="C3709" s="284" t="str">
        <f>작성용!AK3706</f>
        <v>개별종목</v>
      </c>
      <c r="D3709" s="257">
        <f>작성용!T3706</f>
        <v>45713</v>
      </c>
      <c r="E3709" s="258" t="str">
        <f>작성용!B3706</f>
        <v>메리츠화재해상보험(LT)</v>
      </c>
      <c r="F3709" s="258" t="str">
        <f>작성용!C3706</f>
        <v>재평가</v>
      </c>
      <c r="G3709" s="258" t="str">
        <f>작성용!D3706</f>
        <v>현대인베스트칼라일크레딧오퍼튜니티전문투자형사모투자신탁13호</v>
      </c>
      <c r="H3709" s="259" t="str">
        <f>작성용!E3706</f>
        <v>KBP2019090016</v>
      </c>
      <c r="I3709" s="258" t="str">
        <f>작성용!F3706</f>
        <v>B02</v>
      </c>
      <c r="J3709" s="258">
        <f>작성용!G3706</f>
        <v>0</v>
      </c>
      <c r="K3709" s="258" t="str">
        <f>작성용!H3706</f>
        <v>Y</v>
      </c>
      <c r="L3709" s="258" t="str">
        <f>작성용!N3706</f>
        <v xml:space="preserve">분기 </v>
      </c>
      <c r="M3709" s="257" t="str">
        <f>작성용!U3706</f>
        <v>2025.03.31</v>
      </c>
      <c r="N3709" s="257" t="str">
        <f>작성용!V3706</f>
        <v>룩스루</v>
      </c>
      <c r="O3709" s="257" t="str">
        <f>작성용!W3706</f>
        <v>룩스루</v>
      </c>
      <c r="P3709" s="257" t="str">
        <f>작성용!X3706</f>
        <v>-</v>
      </c>
      <c r="Q3709" s="258" t="str">
        <f>작성용!AD3706</f>
        <v>대체평가3사업본부</v>
      </c>
      <c r="R3709" s="260">
        <f>작성용!AE3706</f>
        <v>0</v>
      </c>
      <c r="S3709" s="258" t="str">
        <f>작성용!AF3706</f>
        <v>대체평가3사업본부</v>
      </c>
      <c r="T3709" s="285" t="str">
        <f>작성용!AG3706</f>
        <v>조용원</v>
      </c>
      <c r="U3709" s="285" t="str">
        <f>작성용!AH3706</f>
        <v>조용원</v>
      </c>
      <c r="V3709" s="284">
        <f>작성용!AA3706</f>
        <v>202503</v>
      </c>
      <c r="W3709" s="258" t="str">
        <f>작성용!AC3706</f>
        <v>[T]기타보험기관[1본부]</v>
      </c>
      <c r="X3709" s="258" t="str">
        <f>작성용!O3706</f>
        <v xml:space="preserve">이상훈,리스크관리파트신지혜 </v>
      </c>
      <c r="Y3709" s="258" t="str">
        <f>작성용!P3706</f>
        <v xml:space="preserve">02-3786-1123 </v>
      </c>
      <c r="Z3709" s="258" t="str">
        <f>작성용!Q3706</f>
        <v xml:space="preserve">shlee11@meritz.co.kr;jh_shin@meritz.co.kr </v>
      </c>
      <c r="AA3709" s="284" t="str">
        <f>작성용!AJ3706</f>
        <v>-</v>
      </c>
      <c r="AB3709" s="284">
        <f>작성용!AB3706</f>
        <v>0</v>
      </c>
    </row>
    <row r="3710" spans="1:28" s="11" customFormat="1" ht="16.5" customHeight="1" x14ac:dyDescent="0.3">
      <c r="A3710" s="53">
        <f>작성용!AL3707</f>
        <v>3706</v>
      </c>
      <c r="B3710" s="283" t="str">
        <f>작성용!AI3707</f>
        <v>-</v>
      </c>
      <c r="C3710" s="284" t="str">
        <f>작성용!AK3707</f>
        <v>개별종목</v>
      </c>
      <c r="D3710" s="257">
        <f>작성용!T3707</f>
        <v>45713</v>
      </c>
      <c r="E3710" s="258" t="str">
        <f>작성용!B3707</f>
        <v>메리츠화재해상보험(LT)</v>
      </c>
      <c r="F3710" s="258" t="str">
        <f>작성용!C3707</f>
        <v>재평가</v>
      </c>
      <c r="G3710" s="258" t="str">
        <f>작성용!D3707</f>
        <v>현대인베스트북미대출채권전문투자형사모특별자산투자신탁19호</v>
      </c>
      <c r="H3710" s="259" t="str">
        <f>작성용!E3707</f>
        <v>KBP2020030028</v>
      </c>
      <c r="I3710" s="258" t="str">
        <f>작성용!F3707</f>
        <v>B02</v>
      </c>
      <c r="J3710" s="258">
        <f>작성용!G3707</f>
        <v>0</v>
      </c>
      <c r="K3710" s="258" t="str">
        <f>작성용!H3707</f>
        <v>Y</v>
      </c>
      <c r="L3710" s="258" t="str">
        <f>작성용!N3707</f>
        <v xml:space="preserve">분기 </v>
      </c>
      <c r="M3710" s="257" t="str">
        <f>작성용!U3707</f>
        <v>2025.03.31</v>
      </c>
      <c r="N3710" s="257" t="str">
        <f>작성용!V3707</f>
        <v>룩스루</v>
      </c>
      <c r="O3710" s="257" t="str">
        <f>작성용!W3707</f>
        <v>룩스루</v>
      </c>
      <c r="P3710" s="257" t="str">
        <f>작성용!X3707</f>
        <v>-</v>
      </c>
      <c r="Q3710" s="258" t="str">
        <f>작성용!AD3707</f>
        <v>대체평가3사업본부</v>
      </c>
      <c r="R3710" s="260">
        <f>작성용!AE3707</f>
        <v>0</v>
      </c>
      <c r="S3710" s="258" t="str">
        <f>작성용!AF3707</f>
        <v>대체평가3사업본부</v>
      </c>
      <c r="T3710" s="285" t="str">
        <f>작성용!AG3707</f>
        <v>조용원</v>
      </c>
      <c r="U3710" s="285" t="str">
        <f>작성용!AH3707</f>
        <v>조용원</v>
      </c>
      <c r="V3710" s="284">
        <f>작성용!AA3707</f>
        <v>202503</v>
      </c>
      <c r="W3710" s="258" t="str">
        <f>작성용!AC3707</f>
        <v>[T]기타보험기관[1본부]</v>
      </c>
      <c r="X3710" s="258" t="str">
        <f>작성용!O3707</f>
        <v xml:space="preserve">이상훈,리스크관리파트신지혜 </v>
      </c>
      <c r="Y3710" s="258" t="str">
        <f>작성용!P3707</f>
        <v xml:space="preserve">02-3786-1123 </v>
      </c>
      <c r="Z3710" s="258" t="str">
        <f>작성용!Q3707</f>
        <v xml:space="preserve">shlee11@meritz.co.kr;jh_shin@meritz.co.kr </v>
      </c>
      <c r="AA3710" s="284" t="str">
        <f>작성용!AJ3707</f>
        <v>-</v>
      </c>
      <c r="AB3710" s="284">
        <f>작성용!AB3707</f>
        <v>0</v>
      </c>
    </row>
    <row r="3711" spans="1:28" s="11" customFormat="1" ht="16.5" customHeight="1" x14ac:dyDescent="0.3">
      <c r="A3711" s="53">
        <f>작성용!AL3708</f>
        <v>3707</v>
      </c>
      <c r="B3711" s="283" t="str">
        <f>작성용!AI3708</f>
        <v>-</v>
      </c>
      <c r="C3711" s="284" t="str">
        <f>작성용!AK3708</f>
        <v>개별종목</v>
      </c>
      <c r="D3711" s="257">
        <f>작성용!T3708</f>
        <v>45713</v>
      </c>
      <c r="E3711" s="258" t="str">
        <f>작성용!B3708</f>
        <v>메리츠화재해상보험(LT)</v>
      </c>
      <c r="F3711" s="258" t="str">
        <f>작성용!C3708</f>
        <v>재평가</v>
      </c>
      <c r="G3711" s="258" t="str">
        <f>작성용!D3708</f>
        <v>미래에셋맵스영국일반사모부동산투자신탁1호제1종</v>
      </c>
      <c r="H3711" s="259" t="str">
        <f>작성용!E3708</f>
        <v>KBP2018060053</v>
      </c>
      <c r="I3711" s="258" t="str">
        <f>작성용!F3708</f>
        <v>B02</v>
      </c>
      <c r="J3711" s="258">
        <f>작성용!G3708</f>
        <v>0</v>
      </c>
      <c r="K3711" s="258" t="str">
        <f>작성용!H3708</f>
        <v>Y</v>
      </c>
      <c r="L3711" s="258" t="str">
        <f>작성용!N3708</f>
        <v xml:space="preserve">분기 </v>
      </c>
      <c r="M3711" s="257" t="str">
        <f>작성용!U3708</f>
        <v>2025.03.31</v>
      </c>
      <c r="N3711" s="257" t="str">
        <f>작성용!V3708</f>
        <v>룩스루</v>
      </c>
      <c r="O3711" s="257" t="str">
        <f>작성용!W3708</f>
        <v>룩스루</v>
      </c>
      <c r="P3711" s="257" t="str">
        <f>작성용!X3708</f>
        <v>-</v>
      </c>
      <c r="Q3711" s="258" t="str">
        <f>작성용!AD3708</f>
        <v>대체평가3사업본부</v>
      </c>
      <c r="R3711" s="260">
        <f>작성용!AE3708</f>
        <v>0</v>
      </c>
      <c r="S3711" s="258" t="str">
        <f>작성용!AF3708</f>
        <v>대체평가3사업본부</v>
      </c>
      <c r="T3711" s="285" t="str">
        <f>작성용!AG3708</f>
        <v>조용원</v>
      </c>
      <c r="U3711" s="285" t="str">
        <f>작성용!AH3708</f>
        <v>조용원</v>
      </c>
      <c r="V3711" s="284">
        <f>작성용!AA3708</f>
        <v>202503</v>
      </c>
      <c r="W3711" s="258" t="str">
        <f>작성용!AC3708</f>
        <v>[T]기타보험기관[1본부]</v>
      </c>
      <c r="X3711" s="258" t="str">
        <f>작성용!O3708</f>
        <v xml:space="preserve">이상훈,리스크관리파트신지혜 </v>
      </c>
      <c r="Y3711" s="258" t="str">
        <f>작성용!P3708</f>
        <v xml:space="preserve">02-3786-1123 </v>
      </c>
      <c r="Z3711" s="258" t="str">
        <f>작성용!Q3708</f>
        <v xml:space="preserve">shlee11@meritz.co.kr;jh_shin@meritz.co.kr </v>
      </c>
      <c r="AA3711" s="284" t="str">
        <f>작성용!AJ3708</f>
        <v>-</v>
      </c>
      <c r="AB3711" s="284">
        <f>작성용!AB3708</f>
        <v>0</v>
      </c>
    </row>
    <row r="3712" spans="1:28" s="11" customFormat="1" ht="16.5" customHeight="1" x14ac:dyDescent="0.3">
      <c r="A3712" s="53">
        <f>작성용!AL3709</f>
        <v>3708</v>
      </c>
      <c r="B3712" s="283" t="str">
        <f>작성용!AI3709</f>
        <v>-</v>
      </c>
      <c r="C3712" s="284" t="str">
        <f>작성용!AK3709</f>
        <v>개별종목</v>
      </c>
      <c r="D3712" s="257">
        <f>작성용!T3709</f>
        <v>45713</v>
      </c>
      <c r="E3712" s="258" t="str">
        <f>작성용!B3709</f>
        <v>메리츠화재해상보험(LT)</v>
      </c>
      <c r="F3712" s="258" t="str">
        <f>작성용!C3709</f>
        <v>재평가</v>
      </c>
      <c r="G3712" s="258" t="str">
        <f>작성용!D3709</f>
        <v>미래에셋EF전문투자형사모특별자산투자신탁2-1호(H)</v>
      </c>
      <c r="H3712" s="259" t="str">
        <f>작성용!E3709</f>
        <v>KBP2019120084</v>
      </c>
      <c r="I3712" s="258" t="str">
        <f>작성용!F3709</f>
        <v>B02</v>
      </c>
      <c r="J3712" s="258">
        <f>작성용!G3709</f>
        <v>0</v>
      </c>
      <c r="K3712" s="258" t="str">
        <f>작성용!H3709</f>
        <v>Y</v>
      </c>
      <c r="L3712" s="258" t="str">
        <f>작성용!N3709</f>
        <v xml:space="preserve">분기 </v>
      </c>
      <c r="M3712" s="257" t="str">
        <f>작성용!U3709</f>
        <v>2025.03.31</v>
      </c>
      <c r="N3712" s="257" t="str">
        <f>작성용!V3709</f>
        <v>룩스루</v>
      </c>
      <c r="O3712" s="257" t="str">
        <f>작성용!W3709</f>
        <v>룩스루</v>
      </c>
      <c r="P3712" s="257" t="str">
        <f>작성용!X3709</f>
        <v>-</v>
      </c>
      <c r="Q3712" s="258" t="str">
        <f>작성용!AD3709</f>
        <v>대체평가3사업본부</v>
      </c>
      <c r="R3712" s="260">
        <f>작성용!AE3709</f>
        <v>0</v>
      </c>
      <c r="S3712" s="258" t="str">
        <f>작성용!AF3709</f>
        <v>대체평가3사업본부</v>
      </c>
      <c r="T3712" s="285" t="str">
        <f>작성용!AG3709</f>
        <v>조용원</v>
      </c>
      <c r="U3712" s="285" t="str">
        <f>작성용!AH3709</f>
        <v>조용원</v>
      </c>
      <c r="V3712" s="284">
        <f>작성용!AA3709</f>
        <v>202503</v>
      </c>
      <c r="W3712" s="258" t="str">
        <f>작성용!AC3709</f>
        <v>[T]기타보험기관[1본부]</v>
      </c>
      <c r="X3712" s="258" t="str">
        <f>작성용!O3709</f>
        <v xml:space="preserve">이상훈,리스크관리파트신지혜 </v>
      </c>
      <c r="Y3712" s="258" t="str">
        <f>작성용!P3709</f>
        <v xml:space="preserve">02-3786-1123 </v>
      </c>
      <c r="Z3712" s="258" t="str">
        <f>작성용!Q3709</f>
        <v xml:space="preserve">shlee11@meritz.co.kr;jh_shin@meritz.co.kr </v>
      </c>
      <c r="AA3712" s="284" t="str">
        <f>작성용!AJ3709</f>
        <v>-</v>
      </c>
      <c r="AB3712" s="284">
        <f>작성용!AB3709</f>
        <v>0</v>
      </c>
    </row>
    <row r="3713" spans="1:28" s="11" customFormat="1" ht="16.5" customHeight="1" x14ac:dyDescent="0.3">
      <c r="A3713" s="53">
        <f>작성용!AL3710</f>
        <v>3709</v>
      </c>
      <c r="B3713" s="283" t="str">
        <f>작성용!AI3710</f>
        <v>-</v>
      </c>
      <c r="C3713" s="284" t="str">
        <f>작성용!AK3710</f>
        <v>개별종목</v>
      </c>
      <c r="D3713" s="257">
        <f>작성용!T3710</f>
        <v>45713</v>
      </c>
      <c r="E3713" s="258" t="str">
        <f>작성용!B3710</f>
        <v>메리츠화재해상보험(LT)</v>
      </c>
      <c r="F3713" s="258" t="str">
        <f>작성용!C3710</f>
        <v>재평가</v>
      </c>
      <c r="G3713" s="258" t="str">
        <f>작성용!D3710</f>
        <v>하나대체투자전문투자형사모부동산투자신탁102호1종</v>
      </c>
      <c r="H3713" s="259" t="str">
        <f>작성용!E3710</f>
        <v>KBP2019120243</v>
      </c>
      <c r="I3713" s="258" t="str">
        <f>작성용!F3710</f>
        <v>B02</v>
      </c>
      <c r="J3713" s="258">
        <f>작성용!G3710</f>
        <v>0</v>
      </c>
      <c r="K3713" s="258" t="str">
        <f>작성용!H3710</f>
        <v>Y</v>
      </c>
      <c r="L3713" s="258" t="str">
        <f>작성용!N3710</f>
        <v xml:space="preserve">분기 </v>
      </c>
      <c r="M3713" s="257" t="str">
        <f>작성용!U3710</f>
        <v>2025.03.31</v>
      </c>
      <c r="N3713" s="257" t="str">
        <f>작성용!V3710</f>
        <v>룩스루</v>
      </c>
      <c r="O3713" s="257" t="str">
        <f>작성용!W3710</f>
        <v>룩스루</v>
      </c>
      <c r="P3713" s="257" t="str">
        <f>작성용!X3710</f>
        <v>-</v>
      </c>
      <c r="Q3713" s="258" t="str">
        <f>작성용!AD3710</f>
        <v>대체평가3사업본부</v>
      </c>
      <c r="R3713" s="260">
        <f>작성용!AE3710</f>
        <v>0</v>
      </c>
      <c r="S3713" s="258" t="str">
        <f>작성용!AF3710</f>
        <v>대체평가3사업본부</v>
      </c>
      <c r="T3713" s="285" t="str">
        <f>작성용!AG3710</f>
        <v>조용원</v>
      </c>
      <c r="U3713" s="285" t="str">
        <f>작성용!AH3710</f>
        <v>조용원</v>
      </c>
      <c r="V3713" s="284">
        <f>작성용!AA3710</f>
        <v>202503</v>
      </c>
      <c r="W3713" s="258" t="str">
        <f>작성용!AC3710</f>
        <v>[T]기타보험기관[1본부]</v>
      </c>
      <c r="X3713" s="258" t="str">
        <f>작성용!O3710</f>
        <v xml:space="preserve">이상훈,리스크관리파트신지혜 </v>
      </c>
      <c r="Y3713" s="258" t="str">
        <f>작성용!P3710</f>
        <v xml:space="preserve">02-3786-1123 </v>
      </c>
      <c r="Z3713" s="258" t="str">
        <f>작성용!Q3710</f>
        <v xml:space="preserve">shlee11@meritz.co.kr;jh_shin@meritz.co.kr </v>
      </c>
      <c r="AA3713" s="284" t="str">
        <f>작성용!AJ3710</f>
        <v>-</v>
      </c>
      <c r="AB3713" s="284">
        <f>작성용!AB3710</f>
        <v>0</v>
      </c>
    </row>
    <row r="3714" spans="1:28" s="11" customFormat="1" ht="16.5" customHeight="1" x14ac:dyDescent="0.3">
      <c r="A3714" s="53">
        <f>작성용!AL3711</f>
        <v>3710</v>
      </c>
      <c r="B3714" s="283" t="str">
        <f>작성용!AI3711</f>
        <v>-</v>
      </c>
      <c r="C3714" s="284" t="str">
        <f>작성용!AK3711</f>
        <v>개별종목</v>
      </c>
      <c r="D3714" s="257">
        <f>작성용!T3711</f>
        <v>45713</v>
      </c>
      <c r="E3714" s="258" t="str">
        <f>작성용!B3711</f>
        <v>메리츠화재해상보험(LT)</v>
      </c>
      <c r="F3714" s="258" t="str">
        <f>작성용!C3711</f>
        <v>재평가</v>
      </c>
      <c r="G3714" s="258" t="str">
        <f>작성용!D3711</f>
        <v>트러스톤유럽인프라전문투자형사모투자신탁제1호</v>
      </c>
      <c r="H3714" s="259" t="str">
        <f>작성용!E3711</f>
        <v>KBP2019090014</v>
      </c>
      <c r="I3714" s="258" t="str">
        <f>작성용!F3711</f>
        <v>B02</v>
      </c>
      <c r="J3714" s="258">
        <f>작성용!G3711</f>
        <v>0</v>
      </c>
      <c r="K3714" s="258" t="str">
        <f>작성용!H3711</f>
        <v>Y</v>
      </c>
      <c r="L3714" s="258" t="str">
        <f>작성용!N3711</f>
        <v xml:space="preserve">분기 </v>
      </c>
      <c r="M3714" s="257" t="str">
        <f>작성용!U3711</f>
        <v>2025.03.31</v>
      </c>
      <c r="N3714" s="257" t="str">
        <f>작성용!V3711</f>
        <v>룩스루</v>
      </c>
      <c r="O3714" s="257" t="str">
        <f>작성용!W3711</f>
        <v>룩스루</v>
      </c>
      <c r="P3714" s="257" t="str">
        <f>작성용!X3711</f>
        <v>-</v>
      </c>
      <c r="Q3714" s="258" t="str">
        <f>작성용!AD3711</f>
        <v>대체평가3사업본부</v>
      </c>
      <c r="R3714" s="260">
        <f>작성용!AE3711</f>
        <v>0</v>
      </c>
      <c r="S3714" s="258" t="str">
        <f>작성용!AF3711</f>
        <v>대체평가3사업본부</v>
      </c>
      <c r="T3714" s="285" t="str">
        <f>작성용!AG3711</f>
        <v>조용원</v>
      </c>
      <c r="U3714" s="285" t="str">
        <f>작성용!AH3711</f>
        <v>조용원</v>
      </c>
      <c r="V3714" s="284">
        <f>작성용!AA3711</f>
        <v>202503</v>
      </c>
      <c r="W3714" s="258" t="str">
        <f>작성용!AC3711</f>
        <v>[T]기타보험기관[1본부]</v>
      </c>
      <c r="X3714" s="258" t="str">
        <f>작성용!O3711</f>
        <v xml:space="preserve">이상훈,리스크관리파트신지혜 </v>
      </c>
      <c r="Y3714" s="258" t="str">
        <f>작성용!P3711</f>
        <v xml:space="preserve">02-3786-1123 </v>
      </c>
      <c r="Z3714" s="258" t="str">
        <f>작성용!Q3711</f>
        <v xml:space="preserve">shlee11@meritz.co.kr;jh_shin@meritz.co.kr </v>
      </c>
      <c r="AA3714" s="284" t="str">
        <f>작성용!AJ3711</f>
        <v>-</v>
      </c>
      <c r="AB3714" s="284">
        <f>작성용!AB3711</f>
        <v>0</v>
      </c>
    </row>
    <row r="3715" spans="1:28" s="11" customFormat="1" ht="16.5" customHeight="1" x14ac:dyDescent="0.3">
      <c r="A3715" s="53">
        <f>작성용!AL3712</f>
        <v>3711</v>
      </c>
      <c r="B3715" s="283" t="str">
        <f>작성용!AI3712</f>
        <v>-</v>
      </c>
      <c r="C3715" s="284" t="str">
        <f>작성용!AK3712</f>
        <v>개별종목</v>
      </c>
      <c r="D3715" s="257">
        <f>작성용!T3712</f>
        <v>45713</v>
      </c>
      <c r="E3715" s="258" t="str">
        <f>작성용!B3712</f>
        <v>메리츠화재해상보험(LT)</v>
      </c>
      <c r="F3715" s="258" t="str">
        <f>작성용!C3712</f>
        <v>재평가</v>
      </c>
      <c r="G3715" s="258" t="str">
        <f>작성용!D3712</f>
        <v>이지스사모글로벌개인신용회복채권투자신탁150호</v>
      </c>
      <c r="H3715" s="259" t="str">
        <f>작성용!E3712</f>
        <v>KBP2019120245</v>
      </c>
      <c r="I3715" s="258" t="str">
        <f>작성용!F3712</f>
        <v>B02</v>
      </c>
      <c r="J3715" s="258">
        <f>작성용!G3712</f>
        <v>0</v>
      </c>
      <c r="K3715" s="258" t="str">
        <f>작성용!H3712</f>
        <v>Y</v>
      </c>
      <c r="L3715" s="258" t="str">
        <f>작성용!N3712</f>
        <v xml:space="preserve">분기 </v>
      </c>
      <c r="M3715" s="257" t="str">
        <f>작성용!U3712</f>
        <v>2025.03.31</v>
      </c>
      <c r="N3715" s="257" t="str">
        <f>작성용!V3712</f>
        <v>룩스루</v>
      </c>
      <c r="O3715" s="257" t="str">
        <f>작성용!W3712</f>
        <v>룩스루</v>
      </c>
      <c r="P3715" s="257" t="str">
        <f>작성용!X3712</f>
        <v>-</v>
      </c>
      <c r="Q3715" s="258" t="str">
        <f>작성용!AD3712</f>
        <v>대체평가3사업본부</v>
      </c>
      <c r="R3715" s="260">
        <f>작성용!AE3712</f>
        <v>0</v>
      </c>
      <c r="S3715" s="258" t="str">
        <f>작성용!AF3712</f>
        <v>대체평가3사업본부</v>
      </c>
      <c r="T3715" s="285" t="str">
        <f>작성용!AG3712</f>
        <v>조용원</v>
      </c>
      <c r="U3715" s="285" t="str">
        <f>작성용!AH3712</f>
        <v>조용원</v>
      </c>
      <c r="V3715" s="284">
        <f>작성용!AA3712</f>
        <v>202503</v>
      </c>
      <c r="W3715" s="258" t="str">
        <f>작성용!AC3712</f>
        <v>[T]기타보험기관[1본부]</v>
      </c>
      <c r="X3715" s="258" t="str">
        <f>작성용!O3712</f>
        <v xml:space="preserve">이상훈,리스크관리파트신지혜 </v>
      </c>
      <c r="Y3715" s="258" t="str">
        <f>작성용!P3712</f>
        <v xml:space="preserve">02-3786-1123 </v>
      </c>
      <c r="Z3715" s="258" t="str">
        <f>작성용!Q3712</f>
        <v xml:space="preserve">shlee11@meritz.co.kr;jh_shin@meritz.co.kr </v>
      </c>
      <c r="AA3715" s="284" t="str">
        <f>작성용!AJ3712</f>
        <v>-</v>
      </c>
      <c r="AB3715" s="284">
        <f>작성용!AB3712</f>
        <v>0</v>
      </c>
    </row>
    <row r="3716" spans="1:28" s="11" customFormat="1" ht="16.5" customHeight="1" x14ac:dyDescent="0.3">
      <c r="A3716" s="53">
        <f>작성용!AL3713</f>
        <v>3712</v>
      </c>
      <c r="B3716" s="283" t="str">
        <f>작성용!AI3713</f>
        <v>-</v>
      </c>
      <c r="C3716" s="284" t="str">
        <f>작성용!AK3713</f>
        <v>개별종목</v>
      </c>
      <c r="D3716" s="257">
        <f>작성용!T3713</f>
        <v>45713</v>
      </c>
      <c r="E3716" s="258" t="str">
        <f>작성용!B3713</f>
        <v>메리츠화재해상보험(LT)</v>
      </c>
      <c r="F3716" s="258" t="str">
        <f>작성용!C3713</f>
        <v>재평가</v>
      </c>
      <c r="G3716" s="258" t="str">
        <f>작성용!D3713</f>
        <v>이지스미국전문투자형사모부동산투자신탁292호</v>
      </c>
      <c r="H3716" s="259" t="str">
        <f>작성용!E3713</f>
        <v>KBP2020030023</v>
      </c>
      <c r="I3716" s="258" t="str">
        <f>작성용!F3713</f>
        <v>B02</v>
      </c>
      <c r="J3716" s="258">
        <f>작성용!G3713</f>
        <v>0</v>
      </c>
      <c r="K3716" s="258" t="str">
        <f>작성용!H3713</f>
        <v>Y</v>
      </c>
      <c r="L3716" s="258" t="str">
        <f>작성용!N3713</f>
        <v xml:space="preserve">분기 </v>
      </c>
      <c r="M3716" s="257" t="str">
        <f>작성용!U3713</f>
        <v>2025.03.31</v>
      </c>
      <c r="N3716" s="257" t="str">
        <f>작성용!V3713</f>
        <v>룩스루</v>
      </c>
      <c r="O3716" s="257" t="str">
        <f>작성용!W3713</f>
        <v>룩스루</v>
      </c>
      <c r="P3716" s="257" t="str">
        <f>작성용!X3713</f>
        <v>-</v>
      </c>
      <c r="Q3716" s="258" t="str">
        <f>작성용!AD3713</f>
        <v>대체평가3사업본부</v>
      </c>
      <c r="R3716" s="260">
        <f>작성용!AE3713</f>
        <v>0</v>
      </c>
      <c r="S3716" s="258" t="str">
        <f>작성용!AF3713</f>
        <v>대체평가3사업본부</v>
      </c>
      <c r="T3716" s="285" t="str">
        <f>작성용!AG3713</f>
        <v>조용원</v>
      </c>
      <c r="U3716" s="285" t="str">
        <f>작성용!AH3713</f>
        <v>조용원</v>
      </c>
      <c r="V3716" s="284">
        <f>작성용!AA3713</f>
        <v>202503</v>
      </c>
      <c r="W3716" s="258" t="str">
        <f>작성용!AC3713</f>
        <v>[T]기타보험기관[1본부]</v>
      </c>
      <c r="X3716" s="258" t="str">
        <f>작성용!O3713</f>
        <v xml:space="preserve">이상훈,리스크관리파트신지혜 </v>
      </c>
      <c r="Y3716" s="258" t="str">
        <f>작성용!P3713</f>
        <v xml:space="preserve">02-3786-1123 </v>
      </c>
      <c r="Z3716" s="258" t="str">
        <f>작성용!Q3713</f>
        <v xml:space="preserve">shlee11@meritz.co.kr;jh_shin@meritz.co.kr </v>
      </c>
      <c r="AA3716" s="284" t="str">
        <f>작성용!AJ3713</f>
        <v>-</v>
      </c>
      <c r="AB3716" s="284">
        <f>작성용!AB3713</f>
        <v>0</v>
      </c>
    </row>
    <row r="3717" spans="1:28" s="11" customFormat="1" ht="16.5" customHeight="1" x14ac:dyDescent="0.3">
      <c r="A3717" s="53">
        <f>작성용!AL3714</f>
        <v>3713</v>
      </c>
      <c r="B3717" s="283" t="str">
        <f>작성용!AI3714</f>
        <v>-</v>
      </c>
      <c r="C3717" s="284" t="str">
        <f>작성용!AK3714</f>
        <v>개별종목</v>
      </c>
      <c r="D3717" s="257">
        <f>작성용!T3714</f>
        <v>45713</v>
      </c>
      <c r="E3717" s="258" t="str">
        <f>작성용!B3714</f>
        <v>메리츠화재해상보험(LT)</v>
      </c>
      <c r="F3717" s="258" t="str">
        <f>작성용!C3714</f>
        <v>재평가</v>
      </c>
      <c r="G3717" s="258" t="str">
        <f>작성용!D3714</f>
        <v>이지스글로벌전문투자형사모부동산투자신탁301호</v>
      </c>
      <c r="H3717" s="259" t="str">
        <f>작성용!E3714</f>
        <v>KBP2019090020</v>
      </c>
      <c r="I3717" s="258" t="str">
        <f>작성용!F3714</f>
        <v>B02</v>
      </c>
      <c r="J3717" s="258">
        <f>작성용!G3714</f>
        <v>0</v>
      </c>
      <c r="K3717" s="258" t="str">
        <f>작성용!H3714</f>
        <v>Y</v>
      </c>
      <c r="L3717" s="258" t="str">
        <f>작성용!N3714</f>
        <v xml:space="preserve">분기 </v>
      </c>
      <c r="M3717" s="257" t="str">
        <f>작성용!U3714</f>
        <v>2025.03.31</v>
      </c>
      <c r="N3717" s="257" t="str">
        <f>작성용!V3714</f>
        <v>룩스루</v>
      </c>
      <c r="O3717" s="257" t="str">
        <f>작성용!W3714</f>
        <v>룩스루</v>
      </c>
      <c r="P3717" s="257" t="str">
        <f>작성용!X3714</f>
        <v>-</v>
      </c>
      <c r="Q3717" s="258" t="str">
        <f>작성용!AD3714</f>
        <v>대체평가3사업본부</v>
      </c>
      <c r="R3717" s="260">
        <f>작성용!AE3714</f>
        <v>0</v>
      </c>
      <c r="S3717" s="258" t="str">
        <f>작성용!AF3714</f>
        <v>대체평가3사업본부</v>
      </c>
      <c r="T3717" s="285" t="str">
        <f>작성용!AG3714</f>
        <v>조용원</v>
      </c>
      <c r="U3717" s="285" t="str">
        <f>작성용!AH3714</f>
        <v>조용원</v>
      </c>
      <c r="V3717" s="284">
        <f>작성용!AA3714</f>
        <v>202503</v>
      </c>
      <c r="W3717" s="258" t="str">
        <f>작성용!AC3714</f>
        <v>[T]기타보험기관[1본부]</v>
      </c>
      <c r="X3717" s="258" t="str">
        <f>작성용!O3714</f>
        <v xml:space="preserve">이상훈,리스크관리파트신지혜 </v>
      </c>
      <c r="Y3717" s="258" t="str">
        <f>작성용!P3714</f>
        <v xml:space="preserve">02-3786-1123 </v>
      </c>
      <c r="Z3717" s="258" t="str">
        <f>작성용!Q3714</f>
        <v xml:space="preserve">shlee11@meritz.co.kr;jh_shin@meritz.co.kr </v>
      </c>
      <c r="AA3717" s="284" t="str">
        <f>작성용!AJ3714</f>
        <v>-</v>
      </c>
      <c r="AB3717" s="284">
        <f>작성용!AB3714</f>
        <v>0</v>
      </c>
    </row>
    <row r="3718" spans="1:28" s="11" customFormat="1" ht="16.5" customHeight="1" x14ac:dyDescent="0.3">
      <c r="A3718" s="53">
        <f>작성용!AL3715</f>
        <v>3714</v>
      </c>
      <c r="B3718" s="283" t="str">
        <f>작성용!AI3715</f>
        <v>-</v>
      </c>
      <c r="C3718" s="284" t="str">
        <f>작성용!AK3715</f>
        <v>개별종목</v>
      </c>
      <c r="D3718" s="257">
        <f>작성용!T3715</f>
        <v>45713</v>
      </c>
      <c r="E3718" s="258" t="str">
        <f>작성용!B3715</f>
        <v>메리츠화재해상보험(LT)</v>
      </c>
      <c r="F3718" s="258" t="str">
        <f>작성용!C3715</f>
        <v>재평가</v>
      </c>
      <c r="G3718" s="258" t="str">
        <f>작성용!D3715</f>
        <v>삼성SRA글로벌코어오피스사모부동산제1호</v>
      </c>
      <c r="H3718" s="259" t="str">
        <f>작성용!E3715</f>
        <v>KBP2016060388</v>
      </c>
      <c r="I3718" s="258" t="str">
        <f>작성용!F3715</f>
        <v>B02</v>
      </c>
      <c r="J3718" s="258">
        <f>작성용!G3715</f>
        <v>0</v>
      </c>
      <c r="K3718" s="258" t="str">
        <f>작성용!H3715</f>
        <v>Y</v>
      </c>
      <c r="L3718" s="258" t="str">
        <f>작성용!N3715</f>
        <v xml:space="preserve">분기 </v>
      </c>
      <c r="M3718" s="257" t="str">
        <f>작성용!U3715</f>
        <v>2025.03.31</v>
      </c>
      <c r="N3718" s="257" t="str">
        <f>작성용!V3715</f>
        <v>룩스루</v>
      </c>
      <c r="O3718" s="257" t="str">
        <f>작성용!W3715</f>
        <v>룩스루</v>
      </c>
      <c r="P3718" s="257" t="str">
        <f>작성용!X3715</f>
        <v>-</v>
      </c>
      <c r="Q3718" s="258" t="str">
        <f>작성용!AD3715</f>
        <v>대체평가3사업본부</v>
      </c>
      <c r="R3718" s="260">
        <f>작성용!AE3715</f>
        <v>0</v>
      </c>
      <c r="S3718" s="258" t="str">
        <f>작성용!AF3715</f>
        <v>대체평가3사업본부</v>
      </c>
      <c r="T3718" s="285" t="str">
        <f>작성용!AG3715</f>
        <v>조용원</v>
      </c>
      <c r="U3718" s="285" t="str">
        <f>작성용!AH3715</f>
        <v>조용원</v>
      </c>
      <c r="V3718" s="284">
        <f>작성용!AA3715</f>
        <v>202503</v>
      </c>
      <c r="W3718" s="258" t="str">
        <f>작성용!AC3715</f>
        <v>[T]기타보험기관[1본부]</v>
      </c>
      <c r="X3718" s="258" t="str">
        <f>작성용!O3715</f>
        <v xml:space="preserve">이상훈,리스크관리파트신지혜 </v>
      </c>
      <c r="Y3718" s="258" t="str">
        <f>작성용!P3715</f>
        <v xml:space="preserve">02-3786-1123 </v>
      </c>
      <c r="Z3718" s="258" t="str">
        <f>작성용!Q3715</f>
        <v xml:space="preserve">shlee11@meritz.co.kr;jh_shin@meritz.co.kr </v>
      </c>
      <c r="AA3718" s="284" t="str">
        <f>작성용!AJ3715</f>
        <v>-</v>
      </c>
      <c r="AB3718" s="284">
        <f>작성용!AB3715</f>
        <v>0</v>
      </c>
    </row>
    <row r="3719" spans="1:28" s="11" customFormat="1" ht="16.5" customHeight="1" x14ac:dyDescent="0.3">
      <c r="A3719" s="53">
        <f>작성용!AL3716</f>
        <v>3715</v>
      </c>
      <c r="B3719" s="283" t="str">
        <f>작성용!AI3716</f>
        <v>-</v>
      </c>
      <c r="C3719" s="284" t="str">
        <f>작성용!AK3716</f>
        <v>개별종목</v>
      </c>
      <c r="D3719" s="257">
        <f>작성용!T3716</f>
        <v>45713</v>
      </c>
      <c r="E3719" s="258" t="str">
        <f>작성용!B3716</f>
        <v>메리츠화재해상보험(LT)</v>
      </c>
      <c r="F3719" s="258" t="str">
        <f>작성용!C3716</f>
        <v>재평가</v>
      </c>
      <c r="G3719" s="258" t="str">
        <f>작성용!D3716</f>
        <v>삼성SRA전문투자형사모부동산투자신탁제21호</v>
      </c>
      <c r="H3719" s="259" t="str">
        <f>작성용!E3716</f>
        <v>KBP2018030139</v>
      </c>
      <c r="I3719" s="258" t="str">
        <f>작성용!F3716</f>
        <v>B02</v>
      </c>
      <c r="J3719" s="258">
        <f>작성용!G3716</f>
        <v>0</v>
      </c>
      <c r="K3719" s="258" t="str">
        <f>작성용!H3716</f>
        <v>Y</v>
      </c>
      <c r="L3719" s="258" t="str">
        <f>작성용!N3716</f>
        <v xml:space="preserve">분기 </v>
      </c>
      <c r="M3719" s="257" t="str">
        <f>작성용!U3716</f>
        <v>2025.03.31</v>
      </c>
      <c r="N3719" s="257" t="str">
        <f>작성용!V3716</f>
        <v>룩스루</v>
      </c>
      <c r="O3719" s="257" t="str">
        <f>작성용!W3716</f>
        <v>룩스루</v>
      </c>
      <c r="P3719" s="257" t="str">
        <f>작성용!X3716</f>
        <v>-</v>
      </c>
      <c r="Q3719" s="258" t="str">
        <f>작성용!AD3716</f>
        <v>대체평가3사업본부</v>
      </c>
      <c r="R3719" s="260">
        <f>작성용!AE3716</f>
        <v>0</v>
      </c>
      <c r="S3719" s="258" t="str">
        <f>작성용!AF3716</f>
        <v>대체평가3사업본부</v>
      </c>
      <c r="T3719" s="285" t="str">
        <f>작성용!AG3716</f>
        <v>조용원</v>
      </c>
      <c r="U3719" s="285" t="str">
        <f>작성용!AH3716</f>
        <v>조용원</v>
      </c>
      <c r="V3719" s="284">
        <f>작성용!AA3716</f>
        <v>202503</v>
      </c>
      <c r="W3719" s="258" t="str">
        <f>작성용!AC3716</f>
        <v>[T]기타보험기관[1본부]</v>
      </c>
      <c r="X3719" s="258" t="str">
        <f>작성용!O3716</f>
        <v xml:space="preserve">이상훈,리스크관리파트신지혜 </v>
      </c>
      <c r="Y3719" s="258" t="str">
        <f>작성용!P3716</f>
        <v xml:space="preserve">02-3786-1123 </v>
      </c>
      <c r="Z3719" s="258" t="str">
        <f>작성용!Q3716</f>
        <v xml:space="preserve">shlee11@meritz.co.kr;jh_shin@meritz.co.kr </v>
      </c>
      <c r="AA3719" s="284" t="str">
        <f>작성용!AJ3716</f>
        <v>-</v>
      </c>
      <c r="AB3719" s="284">
        <f>작성용!AB3716</f>
        <v>0</v>
      </c>
    </row>
    <row r="3720" spans="1:28" s="11" customFormat="1" ht="16.5" customHeight="1" x14ac:dyDescent="0.3">
      <c r="A3720" s="53">
        <f>작성용!AL3717</f>
        <v>3716</v>
      </c>
      <c r="B3720" s="283" t="str">
        <f>작성용!AI3717</f>
        <v>-</v>
      </c>
      <c r="C3720" s="284" t="str">
        <f>작성용!AK3717</f>
        <v>개별종목</v>
      </c>
      <c r="D3720" s="257">
        <f>작성용!T3717</f>
        <v>45713</v>
      </c>
      <c r="E3720" s="258" t="str">
        <f>작성용!B3717</f>
        <v>메리츠화재해상보험(LT)</v>
      </c>
      <c r="F3720" s="258" t="str">
        <f>작성용!C3717</f>
        <v>재평가</v>
      </c>
      <c r="G3720" s="258" t="str">
        <f>작성용!D3717</f>
        <v>AIPEUROGREEN전문투자형사모부동산신탁7-1호</v>
      </c>
      <c r="H3720" s="259" t="str">
        <f>작성용!E3717</f>
        <v>KBP2018120272</v>
      </c>
      <c r="I3720" s="258" t="str">
        <f>작성용!F3717</f>
        <v>B02</v>
      </c>
      <c r="J3720" s="258">
        <f>작성용!G3717</f>
        <v>0</v>
      </c>
      <c r="K3720" s="258" t="str">
        <f>작성용!H3717</f>
        <v>Y</v>
      </c>
      <c r="L3720" s="258" t="str">
        <f>작성용!N3717</f>
        <v xml:space="preserve">분기 </v>
      </c>
      <c r="M3720" s="257" t="str">
        <f>작성용!U3717</f>
        <v>2025.03.31</v>
      </c>
      <c r="N3720" s="257" t="str">
        <f>작성용!V3717</f>
        <v>룩스루</v>
      </c>
      <c r="O3720" s="257" t="str">
        <f>작성용!W3717</f>
        <v>룩스루</v>
      </c>
      <c r="P3720" s="257" t="str">
        <f>작성용!X3717</f>
        <v>-</v>
      </c>
      <c r="Q3720" s="258" t="str">
        <f>작성용!AD3717</f>
        <v>대체평가3사업본부</v>
      </c>
      <c r="R3720" s="260">
        <f>작성용!AE3717</f>
        <v>0</v>
      </c>
      <c r="S3720" s="258" t="str">
        <f>작성용!AF3717</f>
        <v>대체평가3사업본부</v>
      </c>
      <c r="T3720" s="285" t="str">
        <f>작성용!AG3717</f>
        <v>조용원</v>
      </c>
      <c r="U3720" s="285" t="str">
        <f>작성용!AH3717</f>
        <v>조용원</v>
      </c>
      <c r="V3720" s="284">
        <f>작성용!AA3717</f>
        <v>202503</v>
      </c>
      <c r="W3720" s="258" t="str">
        <f>작성용!AC3717</f>
        <v>[T]기타보험기관[1본부]</v>
      </c>
      <c r="X3720" s="258" t="str">
        <f>작성용!O3717</f>
        <v xml:space="preserve">이상훈,리스크관리파트신지혜 </v>
      </c>
      <c r="Y3720" s="258" t="str">
        <f>작성용!P3717</f>
        <v xml:space="preserve">02-3786-1123 </v>
      </c>
      <c r="Z3720" s="258" t="str">
        <f>작성용!Q3717</f>
        <v xml:space="preserve">shlee11@meritz.co.kr;jh_shin@meritz.co.kr </v>
      </c>
      <c r="AA3720" s="284" t="str">
        <f>작성용!AJ3717</f>
        <v>-</v>
      </c>
      <c r="AB3720" s="284">
        <f>작성용!AB3717</f>
        <v>0</v>
      </c>
    </row>
    <row r="3721" spans="1:28" s="11" customFormat="1" ht="16.5" customHeight="1" x14ac:dyDescent="0.3">
      <c r="A3721" s="53">
        <f>작성용!AL3718</f>
        <v>3717</v>
      </c>
      <c r="B3721" s="283" t="str">
        <f>작성용!AI3718</f>
        <v>-</v>
      </c>
      <c r="C3721" s="284" t="str">
        <f>작성용!AK3718</f>
        <v>개별종목</v>
      </c>
      <c r="D3721" s="257">
        <f>작성용!T3718</f>
        <v>45713</v>
      </c>
      <c r="E3721" s="258" t="str">
        <f>작성용!B3718</f>
        <v>메리츠화재해상보험(LT)</v>
      </c>
      <c r="F3721" s="258" t="str">
        <f>작성용!C3718</f>
        <v>재평가</v>
      </c>
      <c r="G3721" s="258" t="str">
        <f>작성용!D3718</f>
        <v>AIPEUROGREEN전문투자형사모부동산투자신탁8호</v>
      </c>
      <c r="H3721" s="259" t="str">
        <f>작성용!E3718</f>
        <v>KBP2018120174</v>
      </c>
      <c r="I3721" s="258" t="str">
        <f>작성용!F3718</f>
        <v>B02</v>
      </c>
      <c r="J3721" s="258">
        <f>작성용!G3718</f>
        <v>0</v>
      </c>
      <c r="K3721" s="258" t="str">
        <f>작성용!H3718</f>
        <v>Y</v>
      </c>
      <c r="L3721" s="258" t="str">
        <f>작성용!N3718</f>
        <v xml:space="preserve">분기 </v>
      </c>
      <c r="M3721" s="257" t="str">
        <f>작성용!U3718</f>
        <v>2025.03.31</v>
      </c>
      <c r="N3721" s="257" t="str">
        <f>작성용!V3718</f>
        <v>룩스루</v>
      </c>
      <c r="O3721" s="257" t="str">
        <f>작성용!W3718</f>
        <v>룩스루</v>
      </c>
      <c r="P3721" s="257" t="str">
        <f>작성용!X3718</f>
        <v>-</v>
      </c>
      <c r="Q3721" s="258" t="str">
        <f>작성용!AD3718</f>
        <v>대체평가3사업본부</v>
      </c>
      <c r="R3721" s="260">
        <f>작성용!AE3718</f>
        <v>0</v>
      </c>
      <c r="S3721" s="258" t="str">
        <f>작성용!AF3718</f>
        <v>대체평가3사업본부</v>
      </c>
      <c r="T3721" s="285" t="str">
        <f>작성용!AG3718</f>
        <v>조용원</v>
      </c>
      <c r="U3721" s="285" t="str">
        <f>작성용!AH3718</f>
        <v>조용원</v>
      </c>
      <c r="V3721" s="284">
        <f>작성용!AA3718</f>
        <v>202503</v>
      </c>
      <c r="W3721" s="258" t="str">
        <f>작성용!AC3718</f>
        <v>[T]기타보험기관[1본부]</v>
      </c>
      <c r="X3721" s="258" t="str">
        <f>작성용!O3718</f>
        <v xml:space="preserve">이상훈,리스크관리파트신지혜 </v>
      </c>
      <c r="Y3721" s="258" t="str">
        <f>작성용!P3718</f>
        <v xml:space="preserve">02-3786-1123 </v>
      </c>
      <c r="Z3721" s="258" t="str">
        <f>작성용!Q3718</f>
        <v xml:space="preserve">shlee11@meritz.co.kr;jh_shin@meritz.co.kr </v>
      </c>
      <c r="AA3721" s="284" t="str">
        <f>작성용!AJ3718</f>
        <v>-</v>
      </c>
      <c r="AB3721" s="284">
        <f>작성용!AB3718</f>
        <v>0</v>
      </c>
    </row>
    <row r="3722" spans="1:28" s="11" customFormat="1" ht="16.5" customHeight="1" x14ac:dyDescent="0.3">
      <c r="A3722" s="53">
        <f>작성용!AL3719</f>
        <v>3718</v>
      </c>
      <c r="B3722" s="283" t="str">
        <f>작성용!AI3719</f>
        <v>-</v>
      </c>
      <c r="C3722" s="284" t="str">
        <f>작성용!AK3719</f>
        <v>개별종목</v>
      </c>
      <c r="D3722" s="257">
        <f>작성용!T3719</f>
        <v>45713</v>
      </c>
      <c r="E3722" s="258" t="str">
        <f>작성용!B3719</f>
        <v>메리츠화재해상보험(LT)</v>
      </c>
      <c r="F3722" s="258" t="str">
        <f>작성용!C3719</f>
        <v>재평가</v>
      </c>
      <c r="G3722" s="258" t="str">
        <f>작성용!D3719</f>
        <v>시몬느독일부동산전문사모투자신탁제2호</v>
      </c>
      <c r="H3722" s="259" t="str">
        <f>작성용!E3719</f>
        <v>KBP2018120275</v>
      </c>
      <c r="I3722" s="258" t="str">
        <f>작성용!F3719</f>
        <v>B02</v>
      </c>
      <c r="J3722" s="258">
        <f>작성용!G3719</f>
        <v>0</v>
      </c>
      <c r="K3722" s="258" t="str">
        <f>작성용!H3719</f>
        <v>Y</v>
      </c>
      <c r="L3722" s="258" t="str">
        <f>작성용!N3719</f>
        <v xml:space="preserve">분기 </v>
      </c>
      <c r="M3722" s="257" t="str">
        <f>작성용!U3719</f>
        <v>2025.03.31</v>
      </c>
      <c r="N3722" s="257" t="str">
        <f>작성용!V3719</f>
        <v>룩스루</v>
      </c>
      <c r="O3722" s="257" t="str">
        <f>작성용!W3719</f>
        <v>룩스루</v>
      </c>
      <c r="P3722" s="257" t="str">
        <f>작성용!X3719</f>
        <v>-</v>
      </c>
      <c r="Q3722" s="258" t="str">
        <f>작성용!AD3719</f>
        <v>대체평가3사업본부</v>
      </c>
      <c r="R3722" s="260">
        <f>작성용!AE3719</f>
        <v>0</v>
      </c>
      <c r="S3722" s="258" t="str">
        <f>작성용!AF3719</f>
        <v>대체평가3사업본부</v>
      </c>
      <c r="T3722" s="285" t="str">
        <f>작성용!AG3719</f>
        <v>조용원</v>
      </c>
      <c r="U3722" s="285" t="str">
        <f>작성용!AH3719</f>
        <v>조용원</v>
      </c>
      <c r="V3722" s="284">
        <f>작성용!AA3719</f>
        <v>202503</v>
      </c>
      <c r="W3722" s="258" t="str">
        <f>작성용!AC3719</f>
        <v>[T]기타보험기관[1본부]</v>
      </c>
      <c r="X3722" s="258" t="str">
        <f>작성용!O3719</f>
        <v xml:space="preserve">이상훈,리스크관리파트신지혜 </v>
      </c>
      <c r="Y3722" s="258" t="str">
        <f>작성용!P3719</f>
        <v xml:space="preserve">02-3786-1123 </v>
      </c>
      <c r="Z3722" s="258" t="str">
        <f>작성용!Q3719</f>
        <v xml:space="preserve">shlee11@meritz.co.kr;jh_shin@meritz.co.kr </v>
      </c>
      <c r="AA3722" s="284" t="str">
        <f>작성용!AJ3719</f>
        <v>-</v>
      </c>
      <c r="AB3722" s="284">
        <f>작성용!AB3719</f>
        <v>0</v>
      </c>
    </row>
    <row r="3723" spans="1:28" s="11" customFormat="1" ht="16.5" customHeight="1" x14ac:dyDescent="0.3">
      <c r="A3723" s="53">
        <f>작성용!AL3720</f>
        <v>3719</v>
      </c>
      <c r="B3723" s="283" t="str">
        <f>작성용!AI3720</f>
        <v>-</v>
      </c>
      <c r="C3723" s="284" t="str">
        <f>작성용!AK3720</f>
        <v>개별종목</v>
      </c>
      <c r="D3723" s="257">
        <f>작성용!T3720</f>
        <v>45713</v>
      </c>
      <c r="E3723" s="258" t="str">
        <f>작성용!B3720</f>
        <v>메리츠화재해상보험(LT)</v>
      </c>
      <c r="F3723" s="258" t="str">
        <f>작성용!C3720</f>
        <v>재평가</v>
      </c>
      <c r="G3723" s="258" t="str">
        <f>작성용!D3720</f>
        <v>시몬느네덜란드부동산전문사모투자신탁제1호</v>
      </c>
      <c r="H3723" s="259" t="str">
        <f>작성용!E3720</f>
        <v>KBP2018030170</v>
      </c>
      <c r="I3723" s="258" t="str">
        <f>작성용!F3720</f>
        <v>B02</v>
      </c>
      <c r="J3723" s="258">
        <f>작성용!G3720</f>
        <v>0</v>
      </c>
      <c r="K3723" s="258" t="str">
        <f>작성용!H3720</f>
        <v>Y</v>
      </c>
      <c r="L3723" s="258" t="str">
        <f>작성용!N3720</f>
        <v xml:space="preserve">분기 </v>
      </c>
      <c r="M3723" s="257" t="str">
        <f>작성용!U3720</f>
        <v>2025.03.31</v>
      </c>
      <c r="N3723" s="257" t="str">
        <f>작성용!V3720</f>
        <v>룩스루</v>
      </c>
      <c r="O3723" s="257" t="str">
        <f>작성용!W3720</f>
        <v>룩스루</v>
      </c>
      <c r="P3723" s="257" t="str">
        <f>작성용!X3720</f>
        <v>-</v>
      </c>
      <c r="Q3723" s="258" t="str">
        <f>작성용!AD3720</f>
        <v>대체평가3사업본부</v>
      </c>
      <c r="R3723" s="260">
        <f>작성용!AE3720</f>
        <v>0</v>
      </c>
      <c r="S3723" s="258" t="str">
        <f>작성용!AF3720</f>
        <v>대체평가3사업본부</v>
      </c>
      <c r="T3723" s="285" t="str">
        <f>작성용!AG3720</f>
        <v>조용원</v>
      </c>
      <c r="U3723" s="285" t="str">
        <f>작성용!AH3720</f>
        <v>조용원</v>
      </c>
      <c r="V3723" s="284">
        <f>작성용!AA3720</f>
        <v>202503</v>
      </c>
      <c r="W3723" s="258" t="str">
        <f>작성용!AC3720</f>
        <v>[T]기타보험기관[1본부]</v>
      </c>
      <c r="X3723" s="258" t="str">
        <f>작성용!O3720</f>
        <v xml:space="preserve">이상훈,리스크관리파트신지혜 </v>
      </c>
      <c r="Y3723" s="258" t="str">
        <f>작성용!P3720</f>
        <v xml:space="preserve">02-3786-1123 </v>
      </c>
      <c r="Z3723" s="258" t="str">
        <f>작성용!Q3720</f>
        <v xml:space="preserve">shlee11@meritz.co.kr;jh_shin@meritz.co.kr </v>
      </c>
      <c r="AA3723" s="284" t="str">
        <f>작성용!AJ3720</f>
        <v>-</v>
      </c>
      <c r="AB3723" s="284">
        <f>작성용!AB3720</f>
        <v>0</v>
      </c>
    </row>
    <row r="3724" spans="1:28" s="11" customFormat="1" ht="16.5" customHeight="1" x14ac:dyDescent="0.3">
      <c r="A3724" s="53">
        <f>작성용!AL3721</f>
        <v>3720</v>
      </c>
      <c r="B3724" s="283" t="str">
        <f>작성용!AI3721</f>
        <v>-</v>
      </c>
      <c r="C3724" s="284" t="str">
        <f>작성용!AK3721</f>
        <v>개별종목</v>
      </c>
      <c r="D3724" s="257">
        <f>작성용!T3721</f>
        <v>45713</v>
      </c>
      <c r="E3724" s="258" t="str">
        <f>작성용!B3721</f>
        <v>메리츠화재해상보험(LT)</v>
      </c>
      <c r="F3724" s="258" t="str">
        <f>작성용!C3721</f>
        <v>재평가</v>
      </c>
      <c r="G3724" s="258" t="str">
        <f>작성용!D3721</f>
        <v>파인스트리트글로벌기업금융전문투자사모투자신탁1호</v>
      </c>
      <c r="H3724" s="259" t="str">
        <f>작성용!E3721</f>
        <v>KBP2020030010</v>
      </c>
      <c r="I3724" s="258" t="str">
        <f>작성용!F3721</f>
        <v>B02</v>
      </c>
      <c r="J3724" s="258">
        <f>작성용!G3721</f>
        <v>0</v>
      </c>
      <c r="K3724" s="258" t="str">
        <f>작성용!H3721</f>
        <v>Y</v>
      </c>
      <c r="L3724" s="258" t="str">
        <f>작성용!N3721</f>
        <v xml:space="preserve">분기 </v>
      </c>
      <c r="M3724" s="257" t="str">
        <f>작성용!U3721</f>
        <v>2025.03.31</v>
      </c>
      <c r="N3724" s="257" t="str">
        <f>작성용!V3721</f>
        <v>룩스루</v>
      </c>
      <c r="O3724" s="257" t="str">
        <f>작성용!W3721</f>
        <v>룩스루</v>
      </c>
      <c r="P3724" s="257" t="str">
        <f>작성용!X3721</f>
        <v>-</v>
      </c>
      <c r="Q3724" s="258" t="str">
        <f>작성용!AD3721</f>
        <v>대체평가3사업본부</v>
      </c>
      <c r="R3724" s="260">
        <f>작성용!AE3721</f>
        <v>0</v>
      </c>
      <c r="S3724" s="258" t="str">
        <f>작성용!AF3721</f>
        <v>대체평가3사업본부</v>
      </c>
      <c r="T3724" s="285" t="str">
        <f>작성용!AG3721</f>
        <v>조용원</v>
      </c>
      <c r="U3724" s="285" t="str">
        <f>작성용!AH3721</f>
        <v>조용원</v>
      </c>
      <c r="V3724" s="284">
        <f>작성용!AA3721</f>
        <v>202503</v>
      </c>
      <c r="W3724" s="258" t="str">
        <f>작성용!AC3721</f>
        <v>[T]기타보험기관[1본부]</v>
      </c>
      <c r="X3724" s="258" t="str">
        <f>작성용!O3721</f>
        <v xml:space="preserve">이상훈,리스크관리파트신지혜 </v>
      </c>
      <c r="Y3724" s="258" t="str">
        <f>작성용!P3721</f>
        <v xml:space="preserve">02-3786-1123 </v>
      </c>
      <c r="Z3724" s="258" t="str">
        <f>작성용!Q3721</f>
        <v xml:space="preserve">shlee11@meritz.co.kr;jh_shin@meritz.co.kr </v>
      </c>
      <c r="AA3724" s="284" t="str">
        <f>작성용!AJ3721</f>
        <v>-</v>
      </c>
      <c r="AB3724" s="284">
        <f>작성용!AB3721</f>
        <v>0</v>
      </c>
    </row>
    <row r="3725" spans="1:28" s="11" customFormat="1" ht="16.5" customHeight="1" x14ac:dyDescent="0.3">
      <c r="A3725" s="53">
        <f>작성용!AL3722</f>
        <v>3721</v>
      </c>
      <c r="B3725" s="283" t="str">
        <f>작성용!AI3722</f>
        <v>-</v>
      </c>
      <c r="C3725" s="284" t="str">
        <f>작성용!AK3722</f>
        <v>개별종목</v>
      </c>
      <c r="D3725" s="257">
        <f>작성용!T3722</f>
        <v>45713</v>
      </c>
      <c r="E3725" s="258" t="str">
        <f>작성용!B3722</f>
        <v>메리츠화재해상보험(LT)</v>
      </c>
      <c r="F3725" s="258" t="str">
        <f>작성용!C3722</f>
        <v>재평가</v>
      </c>
      <c r="G3725" s="258" t="str">
        <f>작성용!D3722</f>
        <v>디에스H-02전문투자형사모투자신탁종류C-I</v>
      </c>
      <c r="H3725" s="259" t="str">
        <f>작성용!E3722</f>
        <v>KBP2019090017</v>
      </c>
      <c r="I3725" s="258" t="str">
        <f>작성용!F3722</f>
        <v>B02</v>
      </c>
      <c r="J3725" s="258">
        <f>작성용!G3722</f>
        <v>0</v>
      </c>
      <c r="K3725" s="258" t="str">
        <f>작성용!H3722</f>
        <v>Y</v>
      </c>
      <c r="L3725" s="258" t="str">
        <f>작성용!N3722</f>
        <v xml:space="preserve">분기 </v>
      </c>
      <c r="M3725" s="257" t="str">
        <f>작성용!U3722</f>
        <v>2025.03.31</v>
      </c>
      <c r="N3725" s="257" t="str">
        <f>작성용!V3722</f>
        <v>룩스루</v>
      </c>
      <c r="O3725" s="257" t="str">
        <f>작성용!W3722</f>
        <v>룩스루</v>
      </c>
      <c r="P3725" s="257" t="str">
        <f>작성용!X3722</f>
        <v>-</v>
      </c>
      <c r="Q3725" s="258" t="str">
        <f>작성용!AD3722</f>
        <v>대체평가3사업본부</v>
      </c>
      <c r="R3725" s="260">
        <f>작성용!AE3722</f>
        <v>0</v>
      </c>
      <c r="S3725" s="258" t="str">
        <f>작성용!AF3722</f>
        <v>대체평가3사업본부</v>
      </c>
      <c r="T3725" s="285" t="str">
        <f>작성용!AG3722</f>
        <v>조용원</v>
      </c>
      <c r="U3725" s="285" t="str">
        <f>작성용!AH3722</f>
        <v>조용원</v>
      </c>
      <c r="V3725" s="284">
        <f>작성용!AA3722</f>
        <v>202503</v>
      </c>
      <c r="W3725" s="258" t="str">
        <f>작성용!AC3722</f>
        <v>[T]기타보험기관[1본부]</v>
      </c>
      <c r="X3725" s="258" t="str">
        <f>작성용!O3722</f>
        <v xml:space="preserve">이상훈,리스크관리파트신지혜 </v>
      </c>
      <c r="Y3725" s="258" t="str">
        <f>작성용!P3722</f>
        <v xml:space="preserve">02-3786-1123 </v>
      </c>
      <c r="Z3725" s="258" t="str">
        <f>작성용!Q3722</f>
        <v xml:space="preserve">shlee11@meritz.co.kr;jh_shin@meritz.co.kr </v>
      </c>
      <c r="AA3725" s="284" t="str">
        <f>작성용!AJ3722</f>
        <v>-</v>
      </c>
      <c r="AB3725" s="284">
        <f>작성용!AB3722</f>
        <v>0</v>
      </c>
    </row>
    <row r="3726" spans="1:28" s="11" customFormat="1" ht="16.5" customHeight="1" x14ac:dyDescent="0.3">
      <c r="A3726" s="53">
        <f>작성용!AL3723</f>
        <v>3722</v>
      </c>
      <c r="B3726" s="283" t="str">
        <f>작성용!AI3723</f>
        <v>-</v>
      </c>
      <c r="C3726" s="284" t="str">
        <f>작성용!AK3723</f>
        <v>개별종목</v>
      </c>
      <c r="D3726" s="257">
        <f>작성용!T3723</f>
        <v>45713</v>
      </c>
      <c r="E3726" s="258" t="str">
        <f>작성용!B3723</f>
        <v>메리츠화재해상보험(LT)</v>
      </c>
      <c r="F3726" s="258" t="str">
        <f>작성용!C3723</f>
        <v>재평가</v>
      </c>
      <c r="G3726" s="258" t="str">
        <f>작성용!D3723</f>
        <v>INMARK영국전문투자형사모부동산투자신탁제19호</v>
      </c>
      <c r="H3726" s="259" t="str">
        <f>작성용!E3723</f>
        <v>KBP2019060013</v>
      </c>
      <c r="I3726" s="258" t="str">
        <f>작성용!F3723</f>
        <v>B02</v>
      </c>
      <c r="J3726" s="258">
        <f>작성용!G3723</f>
        <v>0</v>
      </c>
      <c r="K3726" s="258" t="str">
        <f>작성용!H3723</f>
        <v>Y</v>
      </c>
      <c r="L3726" s="258" t="str">
        <f>작성용!N3723</f>
        <v xml:space="preserve">분기 </v>
      </c>
      <c r="M3726" s="257" t="str">
        <f>작성용!U3723</f>
        <v>2025.03.31</v>
      </c>
      <c r="N3726" s="257" t="str">
        <f>작성용!V3723</f>
        <v>룩스루</v>
      </c>
      <c r="O3726" s="257" t="str">
        <f>작성용!W3723</f>
        <v>룩스루</v>
      </c>
      <c r="P3726" s="257" t="str">
        <f>작성용!X3723</f>
        <v>-</v>
      </c>
      <c r="Q3726" s="258" t="str">
        <f>작성용!AD3723</f>
        <v>대체평가3사업본부</v>
      </c>
      <c r="R3726" s="260">
        <f>작성용!AE3723</f>
        <v>0</v>
      </c>
      <c r="S3726" s="258" t="str">
        <f>작성용!AF3723</f>
        <v>대체평가3사업본부</v>
      </c>
      <c r="T3726" s="285" t="str">
        <f>작성용!AG3723</f>
        <v>조용원</v>
      </c>
      <c r="U3726" s="285" t="str">
        <f>작성용!AH3723</f>
        <v>조용원</v>
      </c>
      <c r="V3726" s="284">
        <f>작성용!AA3723</f>
        <v>202503</v>
      </c>
      <c r="W3726" s="258" t="str">
        <f>작성용!AC3723</f>
        <v>[T]기타보험기관[1본부]</v>
      </c>
      <c r="X3726" s="258" t="str">
        <f>작성용!O3723</f>
        <v xml:space="preserve">이상훈,리스크관리파트신지혜 </v>
      </c>
      <c r="Y3726" s="258" t="str">
        <f>작성용!P3723</f>
        <v xml:space="preserve">02-3786-1123 </v>
      </c>
      <c r="Z3726" s="258" t="str">
        <f>작성용!Q3723</f>
        <v xml:space="preserve">shlee11@meritz.co.kr;jh_shin@meritz.co.kr </v>
      </c>
      <c r="AA3726" s="284" t="str">
        <f>작성용!AJ3723</f>
        <v>-</v>
      </c>
      <c r="AB3726" s="284">
        <f>작성용!AB3723</f>
        <v>0</v>
      </c>
    </row>
    <row r="3727" spans="1:28" s="11" customFormat="1" ht="16.5" customHeight="1" x14ac:dyDescent="0.3">
      <c r="A3727" s="53">
        <f>작성용!AL3724</f>
        <v>3723</v>
      </c>
      <c r="B3727" s="283" t="str">
        <f>작성용!AI3724</f>
        <v>-</v>
      </c>
      <c r="C3727" s="284" t="str">
        <f>작성용!AK3724</f>
        <v>개별종목</v>
      </c>
      <c r="D3727" s="257">
        <f>작성용!T3724</f>
        <v>45713</v>
      </c>
      <c r="E3727" s="258" t="str">
        <f>작성용!B3724</f>
        <v>메리츠화재해상보험(LT)</v>
      </c>
      <c r="F3727" s="258" t="str">
        <f>작성용!C3724</f>
        <v>재평가</v>
      </c>
      <c r="G3727" s="258" t="str">
        <f>작성용!D3724</f>
        <v>메리츠전문투자형사모부동산투자신탁18호</v>
      </c>
      <c r="H3727" s="259" t="str">
        <f>작성용!E3724</f>
        <v>KBP2018120179</v>
      </c>
      <c r="I3727" s="258" t="str">
        <f>작성용!F3724</f>
        <v>B02</v>
      </c>
      <c r="J3727" s="258">
        <f>작성용!G3724</f>
        <v>0</v>
      </c>
      <c r="K3727" s="258" t="str">
        <f>작성용!H3724</f>
        <v>Y</v>
      </c>
      <c r="L3727" s="258" t="str">
        <f>작성용!N3724</f>
        <v xml:space="preserve">분기 </v>
      </c>
      <c r="M3727" s="257" t="str">
        <f>작성용!U3724</f>
        <v>2025.03.31</v>
      </c>
      <c r="N3727" s="257" t="str">
        <f>작성용!V3724</f>
        <v>룩스루</v>
      </c>
      <c r="O3727" s="257" t="str">
        <f>작성용!W3724</f>
        <v>룩스루</v>
      </c>
      <c r="P3727" s="257" t="str">
        <f>작성용!X3724</f>
        <v>-</v>
      </c>
      <c r="Q3727" s="258" t="str">
        <f>작성용!AD3724</f>
        <v>대체평가3사업본부</v>
      </c>
      <c r="R3727" s="260">
        <f>작성용!AE3724</f>
        <v>0</v>
      </c>
      <c r="S3727" s="258" t="str">
        <f>작성용!AF3724</f>
        <v>대체평가3사업본부</v>
      </c>
      <c r="T3727" s="285" t="str">
        <f>작성용!AG3724</f>
        <v>조용원</v>
      </c>
      <c r="U3727" s="285" t="str">
        <f>작성용!AH3724</f>
        <v>조용원</v>
      </c>
      <c r="V3727" s="284">
        <f>작성용!AA3724</f>
        <v>202503</v>
      </c>
      <c r="W3727" s="258" t="str">
        <f>작성용!AC3724</f>
        <v>[T]기타보험기관[1본부]</v>
      </c>
      <c r="X3727" s="258" t="str">
        <f>작성용!O3724</f>
        <v xml:space="preserve">이상훈,리스크관리파트신지혜 </v>
      </c>
      <c r="Y3727" s="258" t="str">
        <f>작성용!P3724</f>
        <v xml:space="preserve">02-3786-1123 </v>
      </c>
      <c r="Z3727" s="258" t="str">
        <f>작성용!Q3724</f>
        <v xml:space="preserve">shlee11@meritz.co.kr;jh_shin@meritz.co.kr </v>
      </c>
      <c r="AA3727" s="284" t="str">
        <f>작성용!AJ3724</f>
        <v>-</v>
      </c>
      <c r="AB3727" s="284">
        <f>작성용!AB3724</f>
        <v>0</v>
      </c>
    </row>
    <row r="3728" spans="1:28" s="11" customFormat="1" ht="16.5" customHeight="1" x14ac:dyDescent="0.3">
      <c r="A3728" s="53">
        <f>작성용!AL3725</f>
        <v>3724</v>
      </c>
      <c r="B3728" s="283" t="str">
        <f>작성용!AI3725</f>
        <v>-</v>
      </c>
      <c r="C3728" s="284" t="str">
        <f>작성용!AK3725</f>
        <v>개별종목</v>
      </c>
      <c r="D3728" s="257">
        <f>작성용!T3725</f>
        <v>45713</v>
      </c>
      <c r="E3728" s="258" t="str">
        <f>작성용!B3725</f>
        <v>메리츠화재해상보험(LT)</v>
      </c>
      <c r="F3728" s="258" t="str">
        <f>작성용!C3725</f>
        <v>재평가</v>
      </c>
      <c r="G3728" s="258" t="str">
        <f>작성용!D3725</f>
        <v>메리츠전문투자형사모부동산투자신탁19호</v>
      </c>
      <c r="H3728" s="259" t="str">
        <f>작성용!E3725</f>
        <v>KBP2019060019</v>
      </c>
      <c r="I3728" s="258" t="str">
        <f>작성용!F3725</f>
        <v>B02</v>
      </c>
      <c r="J3728" s="258">
        <f>작성용!G3725</f>
        <v>0</v>
      </c>
      <c r="K3728" s="258" t="str">
        <f>작성용!H3725</f>
        <v>Y</v>
      </c>
      <c r="L3728" s="258" t="str">
        <f>작성용!N3725</f>
        <v xml:space="preserve">분기 </v>
      </c>
      <c r="M3728" s="257" t="str">
        <f>작성용!U3725</f>
        <v>2025.03.31</v>
      </c>
      <c r="N3728" s="257" t="str">
        <f>작성용!V3725</f>
        <v>룩스루</v>
      </c>
      <c r="O3728" s="257" t="str">
        <f>작성용!W3725</f>
        <v>룩스루</v>
      </c>
      <c r="P3728" s="257" t="str">
        <f>작성용!X3725</f>
        <v>-</v>
      </c>
      <c r="Q3728" s="258" t="str">
        <f>작성용!AD3725</f>
        <v>대체평가3사업본부</v>
      </c>
      <c r="R3728" s="260">
        <f>작성용!AE3725</f>
        <v>0</v>
      </c>
      <c r="S3728" s="258" t="str">
        <f>작성용!AF3725</f>
        <v>대체평가3사업본부</v>
      </c>
      <c r="T3728" s="285" t="str">
        <f>작성용!AG3725</f>
        <v>조용원</v>
      </c>
      <c r="U3728" s="285" t="str">
        <f>작성용!AH3725</f>
        <v>조용원</v>
      </c>
      <c r="V3728" s="284">
        <f>작성용!AA3725</f>
        <v>202503</v>
      </c>
      <c r="W3728" s="258" t="str">
        <f>작성용!AC3725</f>
        <v>[T]기타보험기관[1본부]</v>
      </c>
      <c r="X3728" s="258" t="str">
        <f>작성용!O3725</f>
        <v xml:space="preserve">이상훈,리스크관리파트신지혜 </v>
      </c>
      <c r="Y3728" s="258" t="str">
        <f>작성용!P3725</f>
        <v xml:space="preserve">02-3786-1123 </v>
      </c>
      <c r="Z3728" s="258" t="str">
        <f>작성용!Q3725</f>
        <v xml:space="preserve">shlee11@meritz.co.kr;jh_shin@meritz.co.kr </v>
      </c>
      <c r="AA3728" s="284" t="str">
        <f>작성용!AJ3725</f>
        <v>-</v>
      </c>
      <c r="AB3728" s="284">
        <f>작성용!AB3725</f>
        <v>0</v>
      </c>
    </row>
    <row r="3729" spans="1:28" s="11" customFormat="1" ht="16.5" customHeight="1" x14ac:dyDescent="0.3">
      <c r="A3729" s="53">
        <f>작성용!AL3726</f>
        <v>3725</v>
      </c>
      <c r="B3729" s="283" t="str">
        <f>작성용!AI3726</f>
        <v>-</v>
      </c>
      <c r="C3729" s="284" t="str">
        <f>작성용!AK3726</f>
        <v>개별종목</v>
      </c>
      <c r="D3729" s="257">
        <f>작성용!T3726</f>
        <v>45713</v>
      </c>
      <c r="E3729" s="258" t="str">
        <f>작성용!B3726</f>
        <v>메리츠화재해상보험(LT)</v>
      </c>
      <c r="F3729" s="258" t="str">
        <f>작성용!C3726</f>
        <v>재평가</v>
      </c>
      <c r="G3729" s="258" t="str">
        <f>작성용!D3726</f>
        <v>메리츠전문투자형사모부동산투자신탁21호</v>
      </c>
      <c r="H3729" s="259" t="str">
        <f>작성용!E3726</f>
        <v>KBP2019120247</v>
      </c>
      <c r="I3729" s="258" t="str">
        <f>작성용!F3726</f>
        <v>B02</v>
      </c>
      <c r="J3729" s="258">
        <f>작성용!G3726</f>
        <v>0</v>
      </c>
      <c r="K3729" s="258" t="str">
        <f>작성용!H3726</f>
        <v>Y</v>
      </c>
      <c r="L3729" s="258" t="str">
        <f>작성용!N3726</f>
        <v xml:space="preserve">분기 </v>
      </c>
      <c r="M3729" s="257" t="str">
        <f>작성용!U3726</f>
        <v>2025.03.31</v>
      </c>
      <c r="N3729" s="257" t="str">
        <f>작성용!V3726</f>
        <v>룩스루</v>
      </c>
      <c r="O3729" s="257" t="str">
        <f>작성용!W3726</f>
        <v>룩스루</v>
      </c>
      <c r="P3729" s="257" t="str">
        <f>작성용!X3726</f>
        <v>-</v>
      </c>
      <c r="Q3729" s="258" t="str">
        <f>작성용!AD3726</f>
        <v>대체평가3사업본부</v>
      </c>
      <c r="R3729" s="260">
        <f>작성용!AE3726</f>
        <v>0</v>
      </c>
      <c r="S3729" s="258" t="str">
        <f>작성용!AF3726</f>
        <v>대체평가3사업본부</v>
      </c>
      <c r="T3729" s="285" t="str">
        <f>작성용!AG3726</f>
        <v>조용원</v>
      </c>
      <c r="U3729" s="285" t="str">
        <f>작성용!AH3726</f>
        <v>조용원</v>
      </c>
      <c r="V3729" s="284">
        <f>작성용!AA3726</f>
        <v>202503</v>
      </c>
      <c r="W3729" s="258" t="str">
        <f>작성용!AC3726</f>
        <v>[T]기타보험기관[1본부]</v>
      </c>
      <c r="X3729" s="258" t="str">
        <f>작성용!O3726</f>
        <v xml:space="preserve">이상훈,리스크관리파트신지혜 </v>
      </c>
      <c r="Y3729" s="258" t="str">
        <f>작성용!P3726</f>
        <v xml:space="preserve">02-3786-1123 </v>
      </c>
      <c r="Z3729" s="258" t="str">
        <f>작성용!Q3726</f>
        <v xml:space="preserve">shlee11@meritz.co.kr;jh_shin@meritz.co.kr </v>
      </c>
      <c r="AA3729" s="284" t="str">
        <f>작성용!AJ3726</f>
        <v>-</v>
      </c>
      <c r="AB3729" s="284">
        <f>작성용!AB3726</f>
        <v>0</v>
      </c>
    </row>
    <row r="3730" spans="1:28" s="11" customFormat="1" ht="16.5" customHeight="1" x14ac:dyDescent="0.3">
      <c r="A3730" s="53">
        <f>작성용!AL3727</f>
        <v>3726</v>
      </c>
      <c r="B3730" s="283" t="str">
        <f>작성용!AI3727</f>
        <v>-</v>
      </c>
      <c r="C3730" s="284" t="str">
        <f>작성용!AK3727</f>
        <v>개별종목</v>
      </c>
      <c r="D3730" s="257">
        <f>작성용!T3727</f>
        <v>45713</v>
      </c>
      <c r="E3730" s="258" t="str">
        <f>작성용!B3727</f>
        <v>메리츠화재해상보험(LT)</v>
      </c>
      <c r="F3730" s="258" t="str">
        <f>작성용!C3727</f>
        <v>재평가</v>
      </c>
      <c r="G3730" s="258" t="str">
        <f>작성용!D3727</f>
        <v>우리포천화도고속도로전문투자형사모특별자산투자신탁</v>
      </c>
      <c r="H3730" s="259" t="str">
        <f>작성용!E3727</f>
        <v>KBP2019090013</v>
      </c>
      <c r="I3730" s="258" t="str">
        <f>작성용!F3727</f>
        <v>B02</v>
      </c>
      <c r="J3730" s="258">
        <f>작성용!G3727</f>
        <v>0</v>
      </c>
      <c r="K3730" s="258" t="str">
        <f>작성용!H3727</f>
        <v>Y</v>
      </c>
      <c r="L3730" s="258" t="str">
        <f>작성용!N3727</f>
        <v xml:space="preserve">분기 </v>
      </c>
      <c r="M3730" s="257" t="str">
        <f>작성용!U3727</f>
        <v>2025.03.31</v>
      </c>
      <c r="N3730" s="257" t="str">
        <f>작성용!V3727</f>
        <v>룩스루</v>
      </c>
      <c r="O3730" s="257" t="str">
        <f>작성용!W3727</f>
        <v>룩스루</v>
      </c>
      <c r="P3730" s="257" t="str">
        <f>작성용!X3727</f>
        <v>-</v>
      </c>
      <c r="Q3730" s="258" t="str">
        <f>작성용!AD3727</f>
        <v>대체평가3사업본부</v>
      </c>
      <c r="R3730" s="260">
        <f>작성용!AE3727</f>
        <v>0</v>
      </c>
      <c r="S3730" s="258" t="str">
        <f>작성용!AF3727</f>
        <v>대체평가3사업본부</v>
      </c>
      <c r="T3730" s="285" t="str">
        <f>작성용!AG3727</f>
        <v>조용원</v>
      </c>
      <c r="U3730" s="285" t="str">
        <f>작성용!AH3727</f>
        <v>조용원</v>
      </c>
      <c r="V3730" s="284">
        <f>작성용!AA3727</f>
        <v>202503</v>
      </c>
      <c r="W3730" s="258" t="str">
        <f>작성용!AC3727</f>
        <v>[T]기타보험기관[1본부]</v>
      </c>
      <c r="X3730" s="258" t="str">
        <f>작성용!O3727</f>
        <v xml:space="preserve">이상훈,리스크관리파트신지혜 </v>
      </c>
      <c r="Y3730" s="258" t="str">
        <f>작성용!P3727</f>
        <v xml:space="preserve">02-3786-1123 </v>
      </c>
      <c r="Z3730" s="258" t="str">
        <f>작성용!Q3727</f>
        <v xml:space="preserve">shlee11@meritz.co.kr;jh_shin@meritz.co.kr </v>
      </c>
      <c r="AA3730" s="284" t="str">
        <f>작성용!AJ3727</f>
        <v>-</v>
      </c>
      <c r="AB3730" s="284">
        <f>작성용!AB3727</f>
        <v>0</v>
      </c>
    </row>
    <row r="3731" spans="1:28" s="11" customFormat="1" ht="16.5" customHeight="1" x14ac:dyDescent="0.3">
      <c r="A3731" s="53">
        <f>작성용!AL3728</f>
        <v>3727</v>
      </c>
      <c r="B3731" s="283" t="str">
        <f>작성용!AI3728</f>
        <v>-</v>
      </c>
      <c r="C3731" s="284" t="str">
        <f>작성용!AK3728</f>
        <v>개별종목</v>
      </c>
      <c r="D3731" s="257">
        <f>작성용!T3728</f>
        <v>45713</v>
      </c>
      <c r="E3731" s="258" t="str">
        <f>작성용!B3728</f>
        <v>메리츠화재해상보험(LT)</v>
      </c>
      <c r="F3731" s="258" t="str">
        <f>작성용!C3728</f>
        <v>재평가</v>
      </c>
      <c r="G3731" s="258" t="str">
        <f>작성용!D3728</f>
        <v>제이알전문투자형사모부동산투자신탁제9-1호1종</v>
      </c>
      <c r="H3731" s="259" t="str">
        <f>작성용!E3728</f>
        <v>KBP2019120248</v>
      </c>
      <c r="I3731" s="258" t="str">
        <f>작성용!F3728</f>
        <v>B02</v>
      </c>
      <c r="J3731" s="258">
        <f>작성용!G3728</f>
        <v>0</v>
      </c>
      <c r="K3731" s="258" t="str">
        <f>작성용!H3728</f>
        <v>Y</v>
      </c>
      <c r="L3731" s="258" t="str">
        <f>작성용!N3728</f>
        <v xml:space="preserve">분기 </v>
      </c>
      <c r="M3731" s="257" t="str">
        <f>작성용!U3728</f>
        <v>2025.03.31</v>
      </c>
      <c r="N3731" s="257" t="str">
        <f>작성용!V3728</f>
        <v>룩스루</v>
      </c>
      <c r="O3731" s="257" t="str">
        <f>작성용!W3728</f>
        <v>룩스루</v>
      </c>
      <c r="P3731" s="257" t="str">
        <f>작성용!X3728</f>
        <v>-</v>
      </c>
      <c r="Q3731" s="258" t="str">
        <f>작성용!AD3728</f>
        <v>대체평가3사업본부</v>
      </c>
      <c r="R3731" s="260">
        <f>작성용!AE3728</f>
        <v>0</v>
      </c>
      <c r="S3731" s="258" t="str">
        <f>작성용!AF3728</f>
        <v>대체평가3사업본부</v>
      </c>
      <c r="T3731" s="285" t="str">
        <f>작성용!AG3728</f>
        <v>조용원</v>
      </c>
      <c r="U3731" s="285" t="str">
        <f>작성용!AH3728</f>
        <v>조용원</v>
      </c>
      <c r="V3731" s="284">
        <f>작성용!AA3728</f>
        <v>202503</v>
      </c>
      <c r="W3731" s="258" t="str">
        <f>작성용!AC3728</f>
        <v>[T]기타보험기관[1본부]</v>
      </c>
      <c r="X3731" s="258" t="str">
        <f>작성용!O3728</f>
        <v xml:space="preserve">이상훈,리스크관리파트신지혜 </v>
      </c>
      <c r="Y3731" s="258" t="str">
        <f>작성용!P3728</f>
        <v xml:space="preserve">02-3786-1123 </v>
      </c>
      <c r="Z3731" s="258" t="str">
        <f>작성용!Q3728</f>
        <v xml:space="preserve">shlee11@meritz.co.kr;jh_shin@meritz.co.kr </v>
      </c>
      <c r="AA3731" s="284" t="str">
        <f>작성용!AJ3728</f>
        <v>-</v>
      </c>
      <c r="AB3731" s="284">
        <f>작성용!AB3728</f>
        <v>0</v>
      </c>
    </row>
    <row r="3732" spans="1:28" s="11" customFormat="1" ht="16.5" customHeight="1" x14ac:dyDescent="0.3">
      <c r="A3732" s="53">
        <f>작성용!AL3729</f>
        <v>3728</v>
      </c>
      <c r="B3732" s="283" t="str">
        <f>작성용!AI3729</f>
        <v>-</v>
      </c>
      <c r="C3732" s="284" t="str">
        <f>작성용!AK3729</f>
        <v>개별종목</v>
      </c>
      <c r="D3732" s="257">
        <f>작성용!T3729</f>
        <v>45713</v>
      </c>
      <c r="E3732" s="258" t="str">
        <f>작성용!B3729</f>
        <v>메리츠화재해상보험(LT)</v>
      </c>
      <c r="F3732" s="258" t="str">
        <f>작성용!C3729</f>
        <v>재평가</v>
      </c>
      <c r="G3732" s="258" t="str">
        <f>작성용!D3729</f>
        <v>마스턴부동산론전문투자형사모부동산투자신탁제2호</v>
      </c>
      <c r="H3732" s="259" t="str">
        <f>작성용!E3729</f>
        <v>KBP2020120084</v>
      </c>
      <c r="I3732" s="258" t="str">
        <f>작성용!F3729</f>
        <v>B02</v>
      </c>
      <c r="J3732" s="258">
        <f>작성용!G3729</f>
        <v>0</v>
      </c>
      <c r="K3732" s="258" t="str">
        <f>작성용!H3729</f>
        <v>Y</v>
      </c>
      <c r="L3732" s="258" t="str">
        <f>작성용!N3729</f>
        <v xml:space="preserve">분기 </v>
      </c>
      <c r="M3732" s="257" t="str">
        <f>작성용!U3729</f>
        <v>2025.03.31</v>
      </c>
      <c r="N3732" s="257" t="str">
        <f>작성용!V3729</f>
        <v>룩스루</v>
      </c>
      <c r="O3732" s="257" t="str">
        <f>작성용!W3729</f>
        <v>룩스루</v>
      </c>
      <c r="P3732" s="257" t="str">
        <f>작성용!X3729</f>
        <v>-</v>
      </c>
      <c r="Q3732" s="258" t="str">
        <f>작성용!AD3729</f>
        <v>대체평가3사업본부</v>
      </c>
      <c r="R3732" s="260">
        <f>작성용!AE3729</f>
        <v>0</v>
      </c>
      <c r="S3732" s="258" t="str">
        <f>작성용!AF3729</f>
        <v>대체평가3사업본부</v>
      </c>
      <c r="T3732" s="285" t="str">
        <f>작성용!AG3729</f>
        <v>조용원</v>
      </c>
      <c r="U3732" s="285" t="str">
        <f>작성용!AH3729</f>
        <v>조용원</v>
      </c>
      <c r="V3732" s="284">
        <f>작성용!AA3729</f>
        <v>202503</v>
      </c>
      <c r="W3732" s="258" t="str">
        <f>작성용!AC3729</f>
        <v>[T]기타보험기관[1본부]</v>
      </c>
      <c r="X3732" s="258" t="str">
        <f>작성용!O3729</f>
        <v xml:space="preserve">이상훈,리스크관리파트신지혜 </v>
      </c>
      <c r="Y3732" s="258" t="str">
        <f>작성용!P3729</f>
        <v xml:space="preserve">02-3786-1123 </v>
      </c>
      <c r="Z3732" s="258" t="str">
        <f>작성용!Q3729</f>
        <v xml:space="preserve">shlee11@meritz.co.kr;jh_shin@meritz.co.kr </v>
      </c>
      <c r="AA3732" s="284" t="str">
        <f>작성용!AJ3729</f>
        <v>-</v>
      </c>
      <c r="AB3732" s="284">
        <f>작성용!AB3729</f>
        <v>0</v>
      </c>
    </row>
    <row r="3733" spans="1:28" s="11" customFormat="1" ht="16.5" customHeight="1" x14ac:dyDescent="0.3">
      <c r="A3733" s="53">
        <f>작성용!AL3730</f>
        <v>3729</v>
      </c>
      <c r="B3733" s="283" t="str">
        <f>작성용!AI3730</f>
        <v>-</v>
      </c>
      <c r="C3733" s="284" t="str">
        <f>작성용!AK3730</f>
        <v>개별종목</v>
      </c>
      <c r="D3733" s="257">
        <f>작성용!T3730</f>
        <v>45713</v>
      </c>
      <c r="E3733" s="258" t="str">
        <f>작성용!B3730</f>
        <v>메리츠화재해상보험(LT)</v>
      </c>
      <c r="F3733" s="258" t="str">
        <f>작성용!C3730</f>
        <v>재평가</v>
      </c>
      <c r="G3733" s="258" t="str">
        <f>작성용!D3730</f>
        <v>유나이티드파트너스전문투자형사모부동산투자신탁글로벌제6호</v>
      </c>
      <c r="H3733" s="259" t="str">
        <f>작성용!E3730</f>
        <v>KBP2019090015</v>
      </c>
      <c r="I3733" s="258" t="str">
        <f>작성용!F3730</f>
        <v>B02</v>
      </c>
      <c r="J3733" s="258">
        <f>작성용!G3730</f>
        <v>0</v>
      </c>
      <c r="K3733" s="258" t="str">
        <f>작성용!H3730</f>
        <v>Y</v>
      </c>
      <c r="L3733" s="258" t="str">
        <f>작성용!N3730</f>
        <v xml:space="preserve">분기 </v>
      </c>
      <c r="M3733" s="257" t="str">
        <f>작성용!U3730</f>
        <v>2025.03.31</v>
      </c>
      <c r="N3733" s="257" t="str">
        <f>작성용!V3730</f>
        <v>룩스루</v>
      </c>
      <c r="O3733" s="257" t="str">
        <f>작성용!W3730</f>
        <v>룩스루</v>
      </c>
      <c r="P3733" s="257" t="str">
        <f>작성용!X3730</f>
        <v>-</v>
      </c>
      <c r="Q3733" s="258" t="str">
        <f>작성용!AD3730</f>
        <v>대체평가3사업본부</v>
      </c>
      <c r="R3733" s="260">
        <f>작성용!AE3730</f>
        <v>0</v>
      </c>
      <c r="S3733" s="258" t="str">
        <f>작성용!AF3730</f>
        <v>대체평가3사업본부</v>
      </c>
      <c r="T3733" s="285" t="str">
        <f>작성용!AG3730</f>
        <v>조용원</v>
      </c>
      <c r="U3733" s="285" t="str">
        <f>작성용!AH3730</f>
        <v>조용원</v>
      </c>
      <c r="V3733" s="284">
        <f>작성용!AA3730</f>
        <v>202503</v>
      </c>
      <c r="W3733" s="258" t="str">
        <f>작성용!AC3730</f>
        <v>[T]기타보험기관[1본부]</v>
      </c>
      <c r="X3733" s="258" t="str">
        <f>작성용!O3730</f>
        <v xml:space="preserve">이상훈,리스크관리파트신지혜 </v>
      </c>
      <c r="Y3733" s="258" t="str">
        <f>작성용!P3730</f>
        <v xml:space="preserve">02-3786-1123 </v>
      </c>
      <c r="Z3733" s="258" t="str">
        <f>작성용!Q3730</f>
        <v xml:space="preserve">shlee11@meritz.co.kr;jh_shin@meritz.co.kr </v>
      </c>
      <c r="AA3733" s="284" t="str">
        <f>작성용!AJ3730</f>
        <v>-</v>
      </c>
      <c r="AB3733" s="284">
        <f>작성용!AB3730</f>
        <v>0</v>
      </c>
    </row>
    <row r="3734" spans="1:28" s="11" customFormat="1" ht="16.5" customHeight="1" x14ac:dyDescent="0.3">
      <c r="A3734" s="53">
        <f>작성용!AL3731</f>
        <v>3730</v>
      </c>
      <c r="B3734" s="283" t="str">
        <f>작성용!AI3731</f>
        <v>-</v>
      </c>
      <c r="C3734" s="284" t="str">
        <f>작성용!AK3731</f>
        <v>개별종목</v>
      </c>
      <c r="D3734" s="257">
        <f>작성용!T3731</f>
        <v>45713</v>
      </c>
      <c r="E3734" s="258" t="str">
        <f>작성용!B3731</f>
        <v>메리츠화재해상보험(LT)</v>
      </c>
      <c r="F3734" s="258" t="str">
        <f>작성용!C3731</f>
        <v>재평가</v>
      </c>
      <c r="G3734" s="258" t="str">
        <f>작성용!D3731</f>
        <v>신한AIM부동산전문투자형사모투자신탁제3호B종</v>
      </c>
      <c r="H3734" s="259" t="str">
        <f>작성용!E3731</f>
        <v>KBP2018120183</v>
      </c>
      <c r="I3734" s="258" t="str">
        <f>작성용!F3731</f>
        <v>B02</v>
      </c>
      <c r="J3734" s="258">
        <f>작성용!G3731</f>
        <v>0</v>
      </c>
      <c r="K3734" s="258" t="str">
        <f>작성용!H3731</f>
        <v>Y</v>
      </c>
      <c r="L3734" s="258" t="str">
        <f>작성용!N3731</f>
        <v xml:space="preserve">분기 </v>
      </c>
      <c r="M3734" s="257" t="str">
        <f>작성용!U3731</f>
        <v>2025.03.31</v>
      </c>
      <c r="N3734" s="257" t="str">
        <f>작성용!V3731</f>
        <v>룩스루</v>
      </c>
      <c r="O3734" s="257" t="str">
        <f>작성용!W3731</f>
        <v>룩스루</v>
      </c>
      <c r="P3734" s="257" t="str">
        <f>작성용!X3731</f>
        <v>-</v>
      </c>
      <c r="Q3734" s="258" t="str">
        <f>작성용!AD3731</f>
        <v>대체평가3사업본부</v>
      </c>
      <c r="R3734" s="260">
        <f>작성용!AE3731</f>
        <v>0</v>
      </c>
      <c r="S3734" s="258" t="str">
        <f>작성용!AF3731</f>
        <v>대체평가3사업본부</v>
      </c>
      <c r="T3734" s="285" t="str">
        <f>작성용!AG3731</f>
        <v>조용원</v>
      </c>
      <c r="U3734" s="285" t="str">
        <f>작성용!AH3731</f>
        <v>조용원</v>
      </c>
      <c r="V3734" s="284">
        <f>작성용!AA3731</f>
        <v>202503</v>
      </c>
      <c r="W3734" s="258" t="str">
        <f>작성용!AC3731</f>
        <v>[T]기타보험기관[1본부]</v>
      </c>
      <c r="X3734" s="258" t="str">
        <f>작성용!O3731</f>
        <v xml:space="preserve">이상훈,리스크관리파트신지혜 </v>
      </c>
      <c r="Y3734" s="258" t="str">
        <f>작성용!P3731</f>
        <v xml:space="preserve">02-3786-1123 </v>
      </c>
      <c r="Z3734" s="258" t="str">
        <f>작성용!Q3731</f>
        <v xml:space="preserve">shlee11@meritz.co.kr;jh_shin@meritz.co.kr </v>
      </c>
      <c r="AA3734" s="284" t="str">
        <f>작성용!AJ3731</f>
        <v>-</v>
      </c>
      <c r="AB3734" s="284">
        <f>작성용!AB3731</f>
        <v>0</v>
      </c>
    </row>
    <row r="3735" spans="1:28" s="11" customFormat="1" ht="16.5" customHeight="1" x14ac:dyDescent="0.3">
      <c r="A3735" s="53">
        <f>작성용!AL3732</f>
        <v>3731</v>
      </c>
      <c r="B3735" s="283" t="str">
        <f>작성용!AI3732</f>
        <v>-</v>
      </c>
      <c r="C3735" s="284" t="str">
        <f>작성용!AK3732</f>
        <v>개별종목</v>
      </c>
      <c r="D3735" s="257">
        <f>작성용!T3732</f>
        <v>45713</v>
      </c>
      <c r="E3735" s="258" t="str">
        <f>작성용!B3732</f>
        <v>메리츠화재해상보험(LT)</v>
      </c>
      <c r="F3735" s="258" t="str">
        <f>작성용!C3732</f>
        <v>재평가</v>
      </c>
      <c r="G3735" s="258" t="str">
        <f>작성용!D3732</f>
        <v>신한AIM인프라전문투자형사모투자신탁제2호</v>
      </c>
      <c r="H3735" s="259" t="str">
        <f>작성용!E3732</f>
        <v>KBP2018120274</v>
      </c>
      <c r="I3735" s="258" t="str">
        <f>작성용!F3732</f>
        <v>B02</v>
      </c>
      <c r="J3735" s="258">
        <f>작성용!G3732</f>
        <v>0</v>
      </c>
      <c r="K3735" s="258" t="str">
        <f>작성용!H3732</f>
        <v>Y</v>
      </c>
      <c r="L3735" s="258" t="str">
        <f>작성용!N3732</f>
        <v xml:space="preserve">분기 </v>
      </c>
      <c r="M3735" s="257" t="str">
        <f>작성용!U3732</f>
        <v>2025.03.31</v>
      </c>
      <c r="N3735" s="257" t="str">
        <f>작성용!V3732</f>
        <v>룩스루</v>
      </c>
      <c r="O3735" s="257" t="str">
        <f>작성용!W3732</f>
        <v>룩스루</v>
      </c>
      <c r="P3735" s="257" t="str">
        <f>작성용!X3732</f>
        <v>-</v>
      </c>
      <c r="Q3735" s="258" t="str">
        <f>작성용!AD3732</f>
        <v>대체평가3사업본부</v>
      </c>
      <c r="R3735" s="260">
        <f>작성용!AE3732</f>
        <v>0</v>
      </c>
      <c r="S3735" s="258" t="str">
        <f>작성용!AF3732</f>
        <v>대체평가3사업본부</v>
      </c>
      <c r="T3735" s="285" t="str">
        <f>작성용!AG3732</f>
        <v>조용원</v>
      </c>
      <c r="U3735" s="285" t="str">
        <f>작성용!AH3732</f>
        <v>조용원</v>
      </c>
      <c r="V3735" s="284">
        <f>작성용!AA3732</f>
        <v>202503</v>
      </c>
      <c r="W3735" s="258" t="str">
        <f>작성용!AC3732</f>
        <v>[T]기타보험기관[1본부]</v>
      </c>
      <c r="X3735" s="258" t="str">
        <f>작성용!O3732</f>
        <v xml:space="preserve">이상훈,리스크관리파트신지혜 </v>
      </c>
      <c r="Y3735" s="258" t="str">
        <f>작성용!P3732</f>
        <v xml:space="preserve">02-3786-1123 </v>
      </c>
      <c r="Z3735" s="258" t="str">
        <f>작성용!Q3732</f>
        <v xml:space="preserve">shlee11@meritz.co.kr;jh_shin@meritz.co.kr </v>
      </c>
      <c r="AA3735" s="284" t="str">
        <f>작성용!AJ3732</f>
        <v>-</v>
      </c>
      <c r="AB3735" s="284">
        <f>작성용!AB3732</f>
        <v>0</v>
      </c>
    </row>
    <row r="3736" spans="1:28" s="11" customFormat="1" ht="16.5" customHeight="1" x14ac:dyDescent="0.3">
      <c r="A3736" s="53">
        <f>작성용!AL3733</f>
        <v>3732</v>
      </c>
      <c r="B3736" s="283" t="str">
        <f>작성용!AI3733</f>
        <v>-</v>
      </c>
      <c r="C3736" s="284" t="str">
        <f>작성용!AK3733</f>
        <v>개별종목</v>
      </c>
      <c r="D3736" s="257">
        <f>작성용!T3733</f>
        <v>45713</v>
      </c>
      <c r="E3736" s="258" t="str">
        <f>작성용!B3733</f>
        <v>메리츠화재해상보험(LT)</v>
      </c>
      <c r="F3736" s="258" t="str">
        <f>작성용!C3733</f>
        <v>재평가</v>
      </c>
      <c r="G3736" s="258" t="str">
        <f>작성용!D3733</f>
        <v>신한AIM크레딧전문투자형사모투자신탁제4-B호</v>
      </c>
      <c r="H3736" s="259" t="str">
        <f>작성용!E3733</f>
        <v>KBP2019120256</v>
      </c>
      <c r="I3736" s="258" t="str">
        <f>작성용!F3733</f>
        <v>B02</v>
      </c>
      <c r="J3736" s="258">
        <f>작성용!G3733</f>
        <v>0</v>
      </c>
      <c r="K3736" s="258" t="str">
        <f>작성용!H3733</f>
        <v>Y</v>
      </c>
      <c r="L3736" s="258" t="str">
        <f>작성용!N3733</f>
        <v xml:space="preserve">분기 </v>
      </c>
      <c r="M3736" s="257" t="str">
        <f>작성용!U3733</f>
        <v>2025.03.31</v>
      </c>
      <c r="N3736" s="257" t="str">
        <f>작성용!V3733</f>
        <v>룩스루</v>
      </c>
      <c r="O3736" s="257" t="str">
        <f>작성용!W3733</f>
        <v>룩스루</v>
      </c>
      <c r="P3736" s="257" t="str">
        <f>작성용!X3733</f>
        <v>-</v>
      </c>
      <c r="Q3736" s="258" t="str">
        <f>작성용!AD3733</f>
        <v>대체평가3사업본부</v>
      </c>
      <c r="R3736" s="260">
        <f>작성용!AE3733</f>
        <v>0</v>
      </c>
      <c r="S3736" s="258" t="str">
        <f>작성용!AF3733</f>
        <v>대체평가3사업본부</v>
      </c>
      <c r="T3736" s="285" t="str">
        <f>작성용!AG3733</f>
        <v>조용원</v>
      </c>
      <c r="U3736" s="285" t="str">
        <f>작성용!AH3733</f>
        <v>조용원</v>
      </c>
      <c r="V3736" s="284">
        <f>작성용!AA3733</f>
        <v>202503</v>
      </c>
      <c r="W3736" s="258" t="str">
        <f>작성용!AC3733</f>
        <v>[T]기타보험기관[1본부]</v>
      </c>
      <c r="X3736" s="258" t="str">
        <f>작성용!O3733</f>
        <v xml:space="preserve">이상훈,리스크관리파트신지혜 </v>
      </c>
      <c r="Y3736" s="258" t="str">
        <f>작성용!P3733</f>
        <v xml:space="preserve">02-3786-1123 </v>
      </c>
      <c r="Z3736" s="258" t="str">
        <f>작성용!Q3733</f>
        <v xml:space="preserve">shlee11@meritz.co.kr;jh_shin@meritz.co.kr </v>
      </c>
      <c r="AA3736" s="284" t="str">
        <f>작성용!AJ3733</f>
        <v>-</v>
      </c>
      <c r="AB3736" s="284">
        <f>작성용!AB3733</f>
        <v>0</v>
      </c>
    </row>
    <row r="3737" spans="1:28" s="11" customFormat="1" ht="16.5" customHeight="1" x14ac:dyDescent="0.3">
      <c r="A3737" s="53">
        <f>작성용!AL3734</f>
        <v>3733</v>
      </c>
      <c r="B3737" s="283" t="str">
        <f>작성용!AI3734</f>
        <v>-</v>
      </c>
      <c r="C3737" s="284" t="str">
        <f>작성용!AK3734</f>
        <v>개별종목</v>
      </c>
      <c r="D3737" s="257">
        <f>작성용!T3734</f>
        <v>45713</v>
      </c>
      <c r="E3737" s="258" t="str">
        <f>작성용!B3734</f>
        <v>메리츠화재해상보험(LT)</v>
      </c>
      <c r="F3737" s="258" t="str">
        <f>작성용!C3734</f>
        <v>재평가</v>
      </c>
      <c r="G3737" s="258" t="str">
        <f>작성용!D3734</f>
        <v>퍼시픽브릿지글로벌이너서클전문투자형사모투자신탁1호I클래스</v>
      </c>
      <c r="H3737" s="259" t="str">
        <f>작성용!E3734</f>
        <v>KBP2019120249</v>
      </c>
      <c r="I3737" s="258" t="str">
        <f>작성용!F3734</f>
        <v>B02</v>
      </c>
      <c r="J3737" s="258">
        <f>작성용!G3734</f>
        <v>0</v>
      </c>
      <c r="K3737" s="258" t="str">
        <f>작성용!H3734</f>
        <v>Y</v>
      </c>
      <c r="L3737" s="258" t="str">
        <f>작성용!N3734</f>
        <v xml:space="preserve">분기 </v>
      </c>
      <c r="M3737" s="257" t="str">
        <f>작성용!U3734</f>
        <v>2025.03.31</v>
      </c>
      <c r="N3737" s="257" t="str">
        <f>작성용!V3734</f>
        <v>룩스루</v>
      </c>
      <c r="O3737" s="257" t="str">
        <f>작성용!W3734</f>
        <v>룩스루</v>
      </c>
      <c r="P3737" s="257" t="str">
        <f>작성용!X3734</f>
        <v>-</v>
      </c>
      <c r="Q3737" s="258" t="str">
        <f>작성용!AD3734</f>
        <v>대체평가3사업본부</v>
      </c>
      <c r="R3737" s="260">
        <f>작성용!AE3734</f>
        <v>0</v>
      </c>
      <c r="S3737" s="258" t="str">
        <f>작성용!AF3734</f>
        <v>대체평가3사업본부</v>
      </c>
      <c r="T3737" s="285" t="str">
        <f>작성용!AG3734</f>
        <v>조용원</v>
      </c>
      <c r="U3737" s="285" t="str">
        <f>작성용!AH3734</f>
        <v>조용원</v>
      </c>
      <c r="V3737" s="284">
        <f>작성용!AA3734</f>
        <v>202503</v>
      </c>
      <c r="W3737" s="258" t="str">
        <f>작성용!AC3734</f>
        <v>[T]기타보험기관[1본부]</v>
      </c>
      <c r="X3737" s="258" t="str">
        <f>작성용!O3734</f>
        <v xml:space="preserve">이상훈,리스크관리파트신지혜 </v>
      </c>
      <c r="Y3737" s="258" t="str">
        <f>작성용!P3734</f>
        <v xml:space="preserve">02-3786-1123 </v>
      </c>
      <c r="Z3737" s="258" t="str">
        <f>작성용!Q3734</f>
        <v xml:space="preserve">shlee11@meritz.co.kr;jh_shin@meritz.co.kr </v>
      </c>
      <c r="AA3737" s="284" t="str">
        <f>작성용!AJ3734</f>
        <v>-</v>
      </c>
      <c r="AB3737" s="284">
        <f>작성용!AB3734</f>
        <v>0</v>
      </c>
    </row>
    <row r="3738" spans="1:28" s="11" customFormat="1" ht="16.5" customHeight="1" x14ac:dyDescent="0.3">
      <c r="A3738" s="53">
        <f>작성용!AL3735</f>
        <v>3734</v>
      </c>
      <c r="B3738" s="283" t="str">
        <f>작성용!AI3735</f>
        <v>-</v>
      </c>
      <c r="C3738" s="284" t="str">
        <f>작성용!AK3735</f>
        <v>개별종목</v>
      </c>
      <c r="D3738" s="257">
        <f>작성용!T3735</f>
        <v>45713</v>
      </c>
      <c r="E3738" s="258" t="str">
        <f>작성용!B3735</f>
        <v>메리츠화재해상보험(LT)</v>
      </c>
      <c r="F3738" s="258" t="str">
        <f>작성용!C3735</f>
        <v>재평가</v>
      </c>
      <c r="G3738" s="258" t="str">
        <f>작성용!D3735</f>
        <v>KIAMCO도로투자사모특별자산투자신탁제11호</v>
      </c>
      <c r="H3738" s="259" t="str">
        <f>작성용!E3735</f>
        <v>KBP2019090154</v>
      </c>
      <c r="I3738" s="258" t="str">
        <f>작성용!F3735</f>
        <v>B02</v>
      </c>
      <c r="J3738" s="258">
        <f>작성용!G3735</f>
        <v>0</v>
      </c>
      <c r="K3738" s="258" t="str">
        <f>작성용!H3735</f>
        <v>Y</v>
      </c>
      <c r="L3738" s="258" t="str">
        <f>작성용!N3735</f>
        <v xml:space="preserve">분기 </v>
      </c>
      <c r="M3738" s="257" t="str">
        <f>작성용!U3735</f>
        <v>2025.03.31</v>
      </c>
      <c r="N3738" s="257" t="str">
        <f>작성용!V3735</f>
        <v>룩스루</v>
      </c>
      <c r="O3738" s="257" t="str">
        <f>작성용!W3735</f>
        <v>룩스루</v>
      </c>
      <c r="P3738" s="257" t="str">
        <f>작성용!X3735</f>
        <v>-</v>
      </c>
      <c r="Q3738" s="258" t="str">
        <f>작성용!AD3735</f>
        <v>대체평가3사업본부</v>
      </c>
      <c r="R3738" s="260">
        <f>작성용!AE3735</f>
        <v>0</v>
      </c>
      <c r="S3738" s="258" t="str">
        <f>작성용!AF3735</f>
        <v>대체평가3사업본부</v>
      </c>
      <c r="T3738" s="285" t="str">
        <f>작성용!AG3735</f>
        <v>조용원</v>
      </c>
      <c r="U3738" s="285" t="str">
        <f>작성용!AH3735</f>
        <v>조용원</v>
      </c>
      <c r="V3738" s="284">
        <f>작성용!AA3735</f>
        <v>202503</v>
      </c>
      <c r="W3738" s="258" t="str">
        <f>작성용!AC3735</f>
        <v>[T]기타보험기관[1본부]</v>
      </c>
      <c r="X3738" s="258" t="str">
        <f>작성용!O3735</f>
        <v xml:space="preserve">이상훈,리스크관리파트신지혜 </v>
      </c>
      <c r="Y3738" s="258" t="str">
        <f>작성용!P3735</f>
        <v xml:space="preserve">02-3786-1123 </v>
      </c>
      <c r="Z3738" s="258" t="str">
        <f>작성용!Q3735</f>
        <v xml:space="preserve">shlee11@meritz.co.kr;jh_shin@meritz.co.kr </v>
      </c>
      <c r="AA3738" s="284" t="str">
        <f>작성용!AJ3735</f>
        <v>-</v>
      </c>
      <c r="AB3738" s="284">
        <f>작성용!AB3735</f>
        <v>0</v>
      </c>
    </row>
    <row r="3739" spans="1:28" s="11" customFormat="1" ht="16.5" customHeight="1" x14ac:dyDescent="0.3">
      <c r="A3739" s="53">
        <f>작성용!AL3736</f>
        <v>3735</v>
      </c>
      <c r="B3739" s="283" t="str">
        <f>작성용!AI3736</f>
        <v>-</v>
      </c>
      <c r="C3739" s="284" t="str">
        <f>작성용!AK3736</f>
        <v>개별종목</v>
      </c>
      <c r="D3739" s="257">
        <f>작성용!T3736</f>
        <v>45713</v>
      </c>
      <c r="E3739" s="258" t="str">
        <f>작성용!B3736</f>
        <v>메리츠화재해상보험(LT)</v>
      </c>
      <c r="F3739" s="258" t="str">
        <f>작성용!C3736</f>
        <v>재평가</v>
      </c>
      <c r="G3739" s="258" t="str">
        <f>작성용!D3736</f>
        <v>다비하나마창대교전문투자형사모투자신탁</v>
      </c>
      <c r="H3739" s="259" t="str">
        <f>작성용!E3736</f>
        <v>KBP2018030130</v>
      </c>
      <c r="I3739" s="258" t="str">
        <f>작성용!F3736</f>
        <v>B02</v>
      </c>
      <c r="J3739" s="258">
        <f>작성용!G3736</f>
        <v>0</v>
      </c>
      <c r="K3739" s="258" t="str">
        <f>작성용!H3736</f>
        <v>Y</v>
      </c>
      <c r="L3739" s="258" t="str">
        <f>작성용!N3736</f>
        <v xml:space="preserve">분기 </v>
      </c>
      <c r="M3739" s="257" t="str">
        <f>작성용!U3736</f>
        <v>2025.03.31</v>
      </c>
      <c r="N3739" s="257" t="str">
        <f>작성용!V3736</f>
        <v>룩스루</v>
      </c>
      <c r="O3739" s="257" t="str">
        <f>작성용!W3736</f>
        <v>룩스루</v>
      </c>
      <c r="P3739" s="257" t="str">
        <f>작성용!X3736</f>
        <v>-</v>
      </c>
      <c r="Q3739" s="258" t="str">
        <f>작성용!AD3736</f>
        <v>대체평가3사업본부</v>
      </c>
      <c r="R3739" s="260">
        <f>작성용!AE3736</f>
        <v>0</v>
      </c>
      <c r="S3739" s="258" t="str">
        <f>작성용!AF3736</f>
        <v>대체평가3사업본부</v>
      </c>
      <c r="T3739" s="285" t="str">
        <f>작성용!AG3736</f>
        <v>조용원</v>
      </c>
      <c r="U3739" s="285" t="str">
        <f>작성용!AH3736</f>
        <v>조용원</v>
      </c>
      <c r="V3739" s="284">
        <f>작성용!AA3736</f>
        <v>202503</v>
      </c>
      <c r="W3739" s="258" t="str">
        <f>작성용!AC3736</f>
        <v>[T]기타보험기관[1본부]</v>
      </c>
      <c r="X3739" s="258" t="str">
        <f>작성용!O3736</f>
        <v xml:space="preserve">이상훈,리스크관리파트신지혜 </v>
      </c>
      <c r="Y3739" s="258" t="str">
        <f>작성용!P3736</f>
        <v xml:space="preserve">02-3786-1123 </v>
      </c>
      <c r="Z3739" s="258" t="str">
        <f>작성용!Q3736</f>
        <v xml:space="preserve">shlee11@meritz.co.kr;jh_shin@meritz.co.kr </v>
      </c>
      <c r="AA3739" s="284" t="str">
        <f>작성용!AJ3736</f>
        <v>-</v>
      </c>
      <c r="AB3739" s="284">
        <f>작성용!AB3736</f>
        <v>0</v>
      </c>
    </row>
    <row r="3740" spans="1:28" s="11" customFormat="1" ht="16.5" customHeight="1" x14ac:dyDescent="0.3">
      <c r="A3740" s="53">
        <f>작성용!AL3737</f>
        <v>3736</v>
      </c>
      <c r="B3740" s="283" t="str">
        <f>작성용!AI3737</f>
        <v>-</v>
      </c>
      <c r="C3740" s="284" t="str">
        <f>작성용!AK3737</f>
        <v>개별종목</v>
      </c>
      <c r="D3740" s="257">
        <f>작성용!T3737</f>
        <v>45713</v>
      </c>
      <c r="E3740" s="258" t="str">
        <f>작성용!B3737</f>
        <v>메리츠화재해상보험(LT)</v>
      </c>
      <c r="F3740" s="258" t="str">
        <f>작성용!C3737</f>
        <v>재평가</v>
      </c>
      <c r="G3740" s="258" t="str">
        <f>작성용!D3737</f>
        <v>다비하나바이오에너지전문투자형사모투자신탁</v>
      </c>
      <c r="H3740" s="259" t="str">
        <f>작성용!E3737</f>
        <v>KBP2018090021</v>
      </c>
      <c r="I3740" s="258" t="str">
        <f>작성용!F3737</f>
        <v>B02</v>
      </c>
      <c r="J3740" s="258">
        <f>작성용!G3737</f>
        <v>0</v>
      </c>
      <c r="K3740" s="258" t="str">
        <f>작성용!H3737</f>
        <v>Y</v>
      </c>
      <c r="L3740" s="258" t="str">
        <f>작성용!N3737</f>
        <v xml:space="preserve">분기 </v>
      </c>
      <c r="M3740" s="257" t="str">
        <f>작성용!U3737</f>
        <v>2025.03.31</v>
      </c>
      <c r="N3740" s="257" t="str">
        <f>작성용!V3737</f>
        <v>룩스루</v>
      </c>
      <c r="O3740" s="257" t="str">
        <f>작성용!W3737</f>
        <v>룩스루</v>
      </c>
      <c r="P3740" s="257" t="str">
        <f>작성용!X3737</f>
        <v>-</v>
      </c>
      <c r="Q3740" s="258" t="str">
        <f>작성용!AD3737</f>
        <v>대체평가3사업본부</v>
      </c>
      <c r="R3740" s="260">
        <f>작성용!AE3737</f>
        <v>0</v>
      </c>
      <c r="S3740" s="258" t="str">
        <f>작성용!AF3737</f>
        <v>대체평가3사업본부</v>
      </c>
      <c r="T3740" s="285" t="str">
        <f>작성용!AG3737</f>
        <v>조용원</v>
      </c>
      <c r="U3740" s="285" t="str">
        <f>작성용!AH3737</f>
        <v>조용원</v>
      </c>
      <c r="V3740" s="284">
        <f>작성용!AA3737</f>
        <v>202503</v>
      </c>
      <c r="W3740" s="258" t="str">
        <f>작성용!AC3737</f>
        <v>[T]기타보험기관[1본부]</v>
      </c>
      <c r="X3740" s="258" t="str">
        <f>작성용!O3737</f>
        <v xml:space="preserve">이상훈,리스크관리파트신지혜 </v>
      </c>
      <c r="Y3740" s="258" t="str">
        <f>작성용!P3737</f>
        <v xml:space="preserve">02-3786-1123 </v>
      </c>
      <c r="Z3740" s="258" t="str">
        <f>작성용!Q3737</f>
        <v xml:space="preserve">shlee11@meritz.co.kr;jh_shin@meritz.co.kr </v>
      </c>
      <c r="AA3740" s="284" t="str">
        <f>작성용!AJ3737</f>
        <v>-</v>
      </c>
      <c r="AB3740" s="284">
        <f>작성용!AB3737</f>
        <v>0</v>
      </c>
    </row>
    <row r="3741" spans="1:28" s="11" customFormat="1" ht="16.5" customHeight="1" x14ac:dyDescent="0.3">
      <c r="A3741" s="53">
        <f>작성용!AL3738</f>
        <v>3737</v>
      </c>
      <c r="B3741" s="283" t="str">
        <f>작성용!AI3738</f>
        <v>-</v>
      </c>
      <c r="C3741" s="284" t="str">
        <f>작성용!AK3738</f>
        <v>개별종목</v>
      </c>
      <c r="D3741" s="257">
        <f>작성용!T3738</f>
        <v>45713</v>
      </c>
      <c r="E3741" s="258" t="str">
        <f>작성용!B3738</f>
        <v>메리츠화재해상보험(LT)</v>
      </c>
      <c r="F3741" s="258" t="str">
        <f>작성용!C3738</f>
        <v>재평가</v>
      </c>
      <c r="G3741" s="258" t="str">
        <f>작성용!D3738</f>
        <v>신한부전마산복선전철비티엘사모특별자산투자신탁</v>
      </c>
      <c r="H3741" s="259" t="str">
        <f>작성용!E3738</f>
        <v>KBP2016120106</v>
      </c>
      <c r="I3741" s="258" t="str">
        <f>작성용!F3738</f>
        <v>B02</v>
      </c>
      <c r="J3741" s="258">
        <f>작성용!G3738</f>
        <v>0</v>
      </c>
      <c r="K3741" s="258" t="str">
        <f>작성용!H3738</f>
        <v>Y</v>
      </c>
      <c r="L3741" s="258" t="str">
        <f>작성용!N3738</f>
        <v xml:space="preserve">분기 </v>
      </c>
      <c r="M3741" s="257" t="str">
        <f>작성용!U3738</f>
        <v>2025.03.31</v>
      </c>
      <c r="N3741" s="257" t="str">
        <f>작성용!V3738</f>
        <v>룩스루</v>
      </c>
      <c r="O3741" s="257" t="str">
        <f>작성용!W3738</f>
        <v>룩스루</v>
      </c>
      <c r="P3741" s="257" t="str">
        <f>작성용!X3738</f>
        <v>-</v>
      </c>
      <c r="Q3741" s="258" t="str">
        <f>작성용!AD3738</f>
        <v>대체평가3사업본부</v>
      </c>
      <c r="R3741" s="260">
        <f>작성용!AE3738</f>
        <v>0</v>
      </c>
      <c r="S3741" s="258" t="str">
        <f>작성용!AF3738</f>
        <v>대체평가3사업본부</v>
      </c>
      <c r="T3741" s="285" t="str">
        <f>작성용!AG3738</f>
        <v>조용원</v>
      </c>
      <c r="U3741" s="285" t="str">
        <f>작성용!AH3738</f>
        <v>조용원</v>
      </c>
      <c r="V3741" s="284">
        <f>작성용!AA3738</f>
        <v>202503</v>
      </c>
      <c r="W3741" s="258" t="str">
        <f>작성용!AC3738</f>
        <v>[T]기타보험기관[1본부]</v>
      </c>
      <c r="X3741" s="258" t="str">
        <f>작성용!O3738</f>
        <v xml:space="preserve">이상훈,리스크관리파트신지혜 </v>
      </c>
      <c r="Y3741" s="258" t="str">
        <f>작성용!P3738</f>
        <v xml:space="preserve">02-3786-1123 </v>
      </c>
      <c r="Z3741" s="258" t="str">
        <f>작성용!Q3738</f>
        <v xml:space="preserve">shlee11@meritz.co.kr;jh_shin@meritz.co.kr </v>
      </c>
      <c r="AA3741" s="284" t="str">
        <f>작성용!AJ3738</f>
        <v>-</v>
      </c>
      <c r="AB3741" s="284">
        <f>작성용!AB3738</f>
        <v>0</v>
      </c>
    </row>
    <row r="3742" spans="1:28" s="11" customFormat="1" ht="16.5" customHeight="1" x14ac:dyDescent="0.3">
      <c r="A3742" s="53">
        <f>작성용!AL3739</f>
        <v>3738</v>
      </c>
      <c r="B3742" s="283" t="str">
        <f>작성용!AI3739</f>
        <v>-</v>
      </c>
      <c r="C3742" s="284" t="str">
        <f>작성용!AK3739</f>
        <v>개별종목</v>
      </c>
      <c r="D3742" s="257">
        <f>작성용!T3739</f>
        <v>45713</v>
      </c>
      <c r="E3742" s="258" t="str">
        <f>작성용!B3739</f>
        <v>메리츠화재해상보험(LT)</v>
      </c>
      <c r="F3742" s="258" t="str">
        <f>작성용!C3739</f>
        <v>재평가</v>
      </c>
      <c r="G3742" s="258" t="str">
        <f>작성용!D3739</f>
        <v>한화메이플유가스전사모특별자산투자신탁1호</v>
      </c>
      <c r="H3742" s="259" t="str">
        <f>작성용!E3739</f>
        <v>KBP2017090086</v>
      </c>
      <c r="I3742" s="258" t="str">
        <f>작성용!F3739</f>
        <v>B02</v>
      </c>
      <c r="J3742" s="258">
        <f>작성용!G3739</f>
        <v>0</v>
      </c>
      <c r="K3742" s="258" t="str">
        <f>작성용!H3739</f>
        <v>Y</v>
      </c>
      <c r="L3742" s="258" t="str">
        <f>작성용!N3739</f>
        <v xml:space="preserve">분기 </v>
      </c>
      <c r="M3742" s="257" t="str">
        <f>작성용!U3739</f>
        <v>2025.03.31</v>
      </c>
      <c r="N3742" s="257" t="str">
        <f>작성용!V3739</f>
        <v>룩스루</v>
      </c>
      <c r="O3742" s="257" t="str">
        <f>작성용!W3739</f>
        <v>룩스루</v>
      </c>
      <c r="P3742" s="257" t="str">
        <f>작성용!X3739</f>
        <v>-</v>
      </c>
      <c r="Q3742" s="258" t="str">
        <f>작성용!AD3739</f>
        <v>대체평가3사업본부</v>
      </c>
      <c r="R3742" s="260">
        <f>작성용!AE3739</f>
        <v>0</v>
      </c>
      <c r="S3742" s="258" t="str">
        <f>작성용!AF3739</f>
        <v>대체평가3사업본부</v>
      </c>
      <c r="T3742" s="285" t="str">
        <f>작성용!AG3739</f>
        <v>조용원</v>
      </c>
      <c r="U3742" s="285" t="str">
        <f>작성용!AH3739</f>
        <v>조용원</v>
      </c>
      <c r="V3742" s="284">
        <f>작성용!AA3739</f>
        <v>202503</v>
      </c>
      <c r="W3742" s="258" t="str">
        <f>작성용!AC3739</f>
        <v>[T]기타보험기관[1본부]</v>
      </c>
      <c r="X3742" s="258" t="str">
        <f>작성용!O3739</f>
        <v xml:space="preserve">이상훈,리스크관리파트신지혜 </v>
      </c>
      <c r="Y3742" s="258" t="str">
        <f>작성용!P3739</f>
        <v xml:space="preserve">02-3786-1123 </v>
      </c>
      <c r="Z3742" s="258" t="str">
        <f>작성용!Q3739</f>
        <v xml:space="preserve">shlee11@meritz.co.kr;jh_shin@meritz.co.kr </v>
      </c>
      <c r="AA3742" s="284" t="str">
        <f>작성용!AJ3739</f>
        <v>-</v>
      </c>
      <c r="AB3742" s="284">
        <f>작성용!AB3739</f>
        <v>0</v>
      </c>
    </row>
    <row r="3743" spans="1:28" s="11" customFormat="1" ht="16.5" customHeight="1" x14ac:dyDescent="0.3">
      <c r="A3743" s="53">
        <f>작성용!AL3740</f>
        <v>3739</v>
      </c>
      <c r="B3743" s="283" t="str">
        <f>작성용!AI3740</f>
        <v>-</v>
      </c>
      <c r="C3743" s="284" t="str">
        <f>작성용!AK3740</f>
        <v>개별종목</v>
      </c>
      <c r="D3743" s="257">
        <f>작성용!T3740</f>
        <v>45713</v>
      </c>
      <c r="E3743" s="258" t="str">
        <f>작성용!B3740</f>
        <v>메리츠화재해상보험(LT)</v>
      </c>
      <c r="F3743" s="258" t="str">
        <f>작성용!C3740</f>
        <v>재평가</v>
      </c>
      <c r="G3743" s="258" t="str">
        <f>작성용!D3740</f>
        <v>미래에셋맵스클린워터사모특별자산투자신탁2호</v>
      </c>
      <c r="H3743" s="259" t="str">
        <f>작성용!E3740</f>
        <v>KBP2018030134</v>
      </c>
      <c r="I3743" s="258" t="str">
        <f>작성용!F3740</f>
        <v>B02</v>
      </c>
      <c r="J3743" s="258">
        <f>작성용!G3740</f>
        <v>0</v>
      </c>
      <c r="K3743" s="258" t="str">
        <f>작성용!H3740</f>
        <v>Y</v>
      </c>
      <c r="L3743" s="258" t="str">
        <f>작성용!N3740</f>
        <v xml:space="preserve">분기 </v>
      </c>
      <c r="M3743" s="257" t="str">
        <f>작성용!U3740</f>
        <v>2025.03.31</v>
      </c>
      <c r="N3743" s="257" t="str">
        <f>작성용!V3740</f>
        <v>룩스루</v>
      </c>
      <c r="O3743" s="257" t="str">
        <f>작성용!W3740</f>
        <v>룩스루</v>
      </c>
      <c r="P3743" s="257" t="str">
        <f>작성용!X3740</f>
        <v>-</v>
      </c>
      <c r="Q3743" s="258" t="str">
        <f>작성용!AD3740</f>
        <v>대체평가3사업본부</v>
      </c>
      <c r="R3743" s="260">
        <f>작성용!AE3740</f>
        <v>0</v>
      </c>
      <c r="S3743" s="258" t="str">
        <f>작성용!AF3740</f>
        <v>대체평가3사업본부</v>
      </c>
      <c r="T3743" s="285" t="str">
        <f>작성용!AG3740</f>
        <v>조용원</v>
      </c>
      <c r="U3743" s="285" t="str">
        <f>작성용!AH3740</f>
        <v>조용원</v>
      </c>
      <c r="V3743" s="284">
        <f>작성용!AA3740</f>
        <v>202503</v>
      </c>
      <c r="W3743" s="258" t="str">
        <f>작성용!AC3740</f>
        <v>[T]기타보험기관[1본부]</v>
      </c>
      <c r="X3743" s="258" t="str">
        <f>작성용!O3740</f>
        <v xml:space="preserve">이상훈,리스크관리파트신지혜 </v>
      </c>
      <c r="Y3743" s="258" t="str">
        <f>작성용!P3740</f>
        <v xml:space="preserve">02-3786-1123 </v>
      </c>
      <c r="Z3743" s="258" t="str">
        <f>작성용!Q3740</f>
        <v xml:space="preserve">shlee11@meritz.co.kr;jh_shin@meritz.co.kr </v>
      </c>
      <c r="AA3743" s="284" t="str">
        <f>작성용!AJ3740</f>
        <v>-</v>
      </c>
      <c r="AB3743" s="284">
        <f>작성용!AB3740</f>
        <v>0</v>
      </c>
    </row>
    <row r="3744" spans="1:28" s="11" customFormat="1" ht="16.5" customHeight="1" x14ac:dyDescent="0.3">
      <c r="A3744" s="53">
        <f>작성용!AL3741</f>
        <v>3740</v>
      </c>
      <c r="B3744" s="283" t="str">
        <f>작성용!AI3741</f>
        <v>-</v>
      </c>
      <c r="C3744" s="284" t="str">
        <f>작성용!AK3741</f>
        <v>개별종목</v>
      </c>
      <c r="D3744" s="257">
        <f>작성용!T3741</f>
        <v>45713</v>
      </c>
      <c r="E3744" s="258" t="str">
        <f>작성용!B3741</f>
        <v>메리츠화재해상보험(LT)</v>
      </c>
      <c r="F3744" s="258" t="str">
        <f>작성용!C3741</f>
        <v>재평가</v>
      </c>
      <c r="G3744" s="258" t="str">
        <f>작성용!D3741</f>
        <v>칸서스DISCOVERYNPL사모부동산투자신탁1호</v>
      </c>
      <c r="H3744" s="259" t="str">
        <f>작성용!E3741</f>
        <v>KBP2018030188</v>
      </c>
      <c r="I3744" s="258" t="str">
        <f>작성용!F3741</f>
        <v>B02</v>
      </c>
      <c r="J3744" s="258">
        <f>작성용!G3741</f>
        <v>0</v>
      </c>
      <c r="K3744" s="258" t="str">
        <f>작성용!H3741</f>
        <v>Y</v>
      </c>
      <c r="L3744" s="258" t="str">
        <f>작성용!N3741</f>
        <v xml:space="preserve">분기 </v>
      </c>
      <c r="M3744" s="257" t="str">
        <f>작성용!U3741</f>
        <v>2025.03.31</v>
      </c>
      <c r="N3744" s="257" t="str">
        <f>작성용!V3741</f>
        <v>룩스루</v>
      </c>
      <c r="O3744" s="257" t="str">
        <f>작성용!W3741</f>
        <v>룩스루</v>
      </c>
      <c r="P3744" s="257" t="str">
        <f>작성용!X3741</f>
        <v>-</v>
      </c>
      <c r="Q3744" s="258" t="str">
        <f>작성용!AD3741</f>
        <v>대체평가3사업본부</v>
      </c>
      <c r="R3744" s="260">
        <f>작성용!AE3741</f>
        <v>0</v>
      </c>
      <c r="S3744" s="258" t="str">
        <f>작성용!AF3741</f>
        <v>대체평가3사업본부</v>
      </c>
      <c r="T3744" s="285" t="str">
        <f>작성용!AG3741</f>
        <v>조용원</v>
      </c>
      <c r="U3744" s="285" t="str">
        <f>작성용!AH3741</f>
        <v>조용원</v>
      </c>
      <c r="V3744" s="284">
        <f>작성용!AA3741</f>
        <v>202503</v>
      </c>
      <c r="W3744" s="258" t="str">
        <f>작성용!AC3741</f>
        <v>[T]기타보험기관[1본부]</v>
      </c>
      <c r="X3744" s="258" t="str">
        <f>작성용!O3741</f>
        <v xml:space="preserve">이상훈,리스크관리파트신지혜 </v>
      </c>
      <c r="Y3744" s="258" t="str">
        <f>작성용!P3741</f>
        <v xml:space="preserve">02-3786-1123 </v>
      </c>
      <c r="Z3744" s="258" t="str">
        <f>작성용!Q3741</f>
        <v xml:space="preserve">shlee11@meritz.co.kr;jh_shin@meritz.co.kr </v>
      </c>
      <c r="AA3744" s="284" t="str">
        <f>작성용!AJ3741</f>
        <v>-</v>
      </c>
      <c r="AB3744" s="284">
        <f>작성용!AB3741</f>
        <v>0</v>
      </c>
    </row>
    <row r="3745" spans="1:28" s="11" customFormat="1" ht="16.5" customHeight="1" x14ac:dyDescent="0.3">
      <c r="A3745" s="53">
        <f>작성용!AL3742</f>
        <v>3741</v>
      </c>
      <c r="B3745" s="283" t="str">
        <f>작성용!AI3742</f>
        <v>-</v>
      </c>
      <c r="C3745" s="284" t="str">
        <f>작성용!AK3742</f>
        <v>개별종목</v>
      </c>
      <c r="D3745" s="257">
        <f>작성용!T3742</f>
        <v>45713</v>
      </c>
      <c r="E3745" s="258" t="str">
        <f>작성용!B3742</f>
        <v>메리츠화재해상보험(LT)</v>
      </c>
      <c r="F3745" s="258" t="str">
        <f>작성용!C3742</f>
        <v>재평가</v>
      </c>
      <c r="G3745" s="258" t="str">
        <f>작성용!D3742</f>
        <v>KTBDH선박사모특별자산투자신탁1호</v>
      </c>
      <c r="H3745" s="259" t="str">
        <f>작성용!E3742</f>
        <v>KBP2017120117</v>
      </c>
      <c r="I3745" s="258" t="str">
        <f>작성용!F3742</f>
        <v>B02</v>
      </c>
      <c r="J3745" s="258">
        <f>작성용!G3742</f>
        <v>0</v>
      </c>
      <c r="K3745" s="258" t="str">
        <f>작성용!H3742</f>
        <v>Y</v>
      </c>
      <c r="L3745" s="258" t="str">
        <f>작성용!N3742</f>
        <v xml:space="preserve">분기 </v>
      </c>
      <c r="M3745" s="257" t="str">
        <f>작성용!U3742</f>
        <v>2025.03.31</v>
      </c>
      <c r="N3745" s="257" t="str">
        <f>작성용!V3742</f>
        <v>룩스루</v>
      </c>
      <c r="O3745" s="257" t="str">
        <f>작성용!W3742</f>
        <v>룩스루</v>
      </c>
      <c r="P3745" s="257" t="str">
        <f>작성용!X3742</f>
        <v>-</v>
      </c>
      <c r="Q3745" s="258" t="str">
        <f>작성용!AD3742</f>
        <v>대체평가3사업본부</v>
      </c>
      <c r="R3745" s="260">
        <f>작성용!AE3742</f>
        <v>0</v>
      </c>
      <c r="S3745" s="258" t="str">
        <f>작성용!AF3742</f>
        <v>대체평가3사업본부</v>
      </c>
      <c r="T3745" s="285" t="str">
        <f>작성용!AG3742</f>
        <v>조용원</v>
      </c>
      <c r="U3745" s="285" t="str">
        <f>작성용!AH3742</f>
        <v>조용원</v>
      </c>
      <c r="V3745" s="284">
        <f>작성용!AA3742</f>
        <v>202503</v>
      </c>
      <c r="W3745" s="258" t="str">
        <f>작성용!AC3742</f>
        <v>[T]기타보험기관[1본부]</v>
      </c>
      <c r="X3745" s="258" t="str">
        <f>작성용!O3742</f>
        <v xml:space="preserve">이상훈,리스크관리파트신지혜 </v>
      </c>
      <c r="Y3745" s="258" t="str">
        <f>작성용!P3742</f>
        <v xml:space="preserve">02-3786-1123 </v>
      </c>
      <c r="Z3745" s="258" t="str">
        <f>작성용!Q3742</f>
        <v xml:space="preserve">shlee11@meritz.co.kr;jh_shin@meritz.co.kr </v>
      </c>
      <c r="AA3745" s="284" t="str">
        <f>작성용!AJ3742</f>
        <v>-</v>
      </c>
      <c r="AB3745" s="284">
        <f>작성용!AB3742</f>
        <v>0</v>
      </c>
    </row>
    <row r="3746" spans="1:28" s="11" customFormat="1" ht="16.5" customHeight="1" x14ac:dyDescent="0.3">
      <c r="A3746" s="53">
        <f>작성용!AL3743</f>
        <v>3742</v>
      </c>
      <c r="B3746" s="283" t="str">
        <f>작성용!AI3743</f>
        <v>-</v>
      </c>
      <c r="C3746" s="284" t="str">
        <f>작성용!AK3743</f>
        <v>개별종목</v>
      </c>
      <c r="D3746" s="257">
        <f>작성용!T3743</f>
        <v>45713</v>
      </c>
      <c r="E3746" s="258" t="str">
        <f>작성용!B3743</f>
        <v>메리츠화재해상보험(LT)</v>
      </c>
      <c r="F3746" s="258" t="str">
        <f>작성용!C3743</f>
        <v>재평가</v>
      </c>
      <c r="G3746" s="258" t="str">
        <f>작성용!D3743</f>
        <v>알파선순위대출전문투자형사모부동산투자신탁1호(1종)</v>
      </c>
      <c r="H3746" s="259" t="str">
        <f>작성용!E3743</f>
        <v>KBP2021060027</v>
      </c>
      <c r="I3746" s="258" t="str">
        <f>작성용!F3743</f>
        <v>B02</v>
      </c>
      <c r="J3746" s="258">
        <f>작성용!G3743</f>
        <v>0</v>
      </c>
      <c r="K3746" s="258" t="str">
        <f>작성용!H3743</f>
        <v>Y</v>
      </c>
      <c r="L3746" s="258" t="str">
        <f>작성용!N3743</f>
        <v xml:space="preserve">분기 </v>
      </c>
      <c r="M3746" s="257" t="str">
        <f>작성용!U3743</f>
        <v>2025.03.31</v>
      </c>
      <c r="N3746" s="257" t="str">
        <f>작성용!V3743</f>
        <v>룩스루</v>
      </c>
      <c r="O3746" s="257" t="str">
        <f>작성용!W3743</f>
        <v>룩스루</v>
      </c>
      <c r="P3746" s="257" t="str">
        <f>작성용!X3743</f>
        <v>-</v>
      </c>
      <c r="Q3746" s="258" t="str">
        <f>작성용!AD3743</f>
        <v>대체평가3사업본부</v>
      </c>
      <c r="R3746" s="260">
        <f>작성용!AE3743</f>
        <v>0</v>
      </c>
      <c r="S3746" s="258" t="str">
        <f>작성용!AF3743</f>
        <v>대체평가3사업본부</v>
      </c>
      <c r="T3746" s="285" t="str">
        <f>작성용!AG3743</f>
        <v>조용원</v>
      </c>
      <c r="U3746" s="285" t="str">
        <f>작성용!AH3743</f>
        <v>조용원</v>
      </c>
      <c r="V3746" s="284">
        <f>작성용!AA3743</f>
        <v>202503</v>
      </c>
      <c r="W3746" s="258" t="str">
        <f>작성용!AC3743</f>
        <v>[T]기타보험기관[1본부]</v>
      </c>
      <c r="X3746" s="258" t="str">
        <f>작성용!O3743</f>
        <v xml:space="preserve">이상훈,리스크관리파트신지혜 </v>
      </c>
      <c r="Y3746" s="258" t="str">
        <f>작성용!P3743</f>
        <v xml:space="preserve">02-3786-1123 </v>
      </c>
      <c r="Z3746" s="258" t="str">
        <f>작성용!Q3743</f>
        <v xml:space="preserve">shlee11@meritz.co.kr;jh_shin@meritz.co.kr </v>
      </c>
      <c r="AA3746" s="284" t="str">
        <f>작성용!AJ3743</f>
        <v>-</v>
      </c>
      <c r="AB3746" s="284">
        <f>작성용!AB3743</f>
        <v>0</v>
      </c>
    </row>
    <row r="3747" spans="1:28" s="11" customFormat="1" ht="16.5" customHeight="1" x14ac:dyDescent="0.3">
      <c r="A3747" s="53">
        <f>작성용!AL3744</f>
        <v>3743</v>
      </c>
      <c r="B3747" s="283" t="str">
        <f>작성용!AI3744</f>
        <v>-</v>
      </c>
      <c r="C3747" s="284" t="str">
        <f>작성용!AK3744</f>
        <v>개별종목</v>
      </c>
      <c r="D3747" s="257">
        <f>작성용!T3744</f>
        <v>45713</v>
      </c>
      <c r="E3747" s="258" t="str">
        <f>작성용!B3744</f>
        <v>메리츠화재해상보험(LT)</v>
      </c>
      <c r="F3747" s="258" t="str">
        <f>작성용!C3744</f>
        <v>재평가</v>
      </c>
      <c r="G3747" s="258" t="str">
        <f>작성용!D3744</f>
        <v>파인스트리트아시아인프라전문투자형사모특별자산투자신탁1-2호</v>
      </c>
      <c r="H3747" s="259" t="str">
        <f>작성용!E3744</f>
        <v>KBP2021060028</v>
      </c>
      <c r="I3747" s="258" t="str">
        <f>작성용!F3744</f>
        <v>B02</v>
      </c>
      <c r="J3747" s="258">
        <f>작성용!G3744</f>
        <v>0</v>
      </c>
      <c r="K3747" s="258" t="str">
        <f>작성용!H3744</f>
        <v>Y</v>
      </c>
      <c r="L3747" s="258" t="str">
        <f>작성용!N3744</f>
        <v xml:space="preserve">분기 </v>
      </c>
      <c r="M3747" s="257" t="str">
        <f>작성용!U3744</f>
        <v>2025.03.31</v>
      </c>
      <c r="N3747" s="257" t="str">
        <f>작성용!V3744</f>
        <v>룩스루</v>
      </c>
      <c r="O3747" s="257" t="str">
        <f>작성용!W3744</f>
        <v>룩스루</v>
      </c>
      <c r="P3747" s="257" t="str">
        <f>작성용!X3744</f>
        <v>-</v>
      </c>
      <c r="Q3747" s="258" t="str">
        <f>작성용!AD3744</f>
        <v>대체평가3사업본부</v>
      </c>
      <c r="R3747" s="260">
        <f>작성용!AE3744</f>
        <v>0</v>
      </c>
      <c r="S3747" s="258" t="str">
        <f>작성용!AF3744</f>
        <v>대체평가3사업본부</v>
      </c>
      <c r="T3747" s="285" t="str">
        <f>작성용!AG3744</f>
        <v>조용원</v>
      </c>
      <c r="U3747" s="285" t="str">
        <f>작성용!AH3744</f>
        <v>조용원</v>
      </c>
      <c r="V3747" s="284">
        <f>작성용!AA3744</f>
        <v>202503</v>
      </c>
      <c r="W3747" s="258" t="str">
        <f>작성용!AC3744</f>
        <v>[T]기타보험기관[1본부]</v>
      </c>
      <c r="X3747" s="258" t="str">
        <f>작성용!O3744</f>
        <v xml:space="preserve">이상훈,리스크관리파트신지혜 </v>
      </c>
      <c r="Y3747" s="258" t="str">
        <f>작성용!P3744</f>
        <v xml:space="preserve">02-3786-1123 </v>
      </c>
      <c r="Z3747" s="258" t="str">
        <f>작성용!Q3744</f>
        <v xml:space="preserve">shlee11@meritz.co.kr;jh_shin@meritz.co.kr </v>
      </c>
      <c r="AA3747" s="284" t="str">
        <f>작성용!AJ3744</f>
        <v>-</v>
      </c>
      <c r="AB3747" s="284">
        <f>작성용!AB3744</f>
        <v>0</v>
      </c>
    </row>
    <row r="3748" spans="1:28" s="11" customFormat="1" ht="16.5" customHeight="1" x14ac:dyDescent="0.3">
      <c r="A3748" s="53">
        <f>작성용!AL3745</f>
        <v>3744</v>
      </c>
      <c r="B3748" s="283" t="str">
        <f>작성용!AI3745</f>
        <v>-</v>
      </c>
      <c r="C3748" s="284" t="str">
        <f>작성용!AK3745</f>
        <v>개별종목</v>
      </c>
      <c r="D3748" s="257">
        <f>작성용!T3745</f>
        <v>45713</v>
      </c>
      <c r="E3748" s="258" t="str">
        <f>작성용!B3745</f>
        <v>메리츠화재해상보험(LT)</v>
      </c>
      <c r="F3748" s="258" t="str">
        <f>작성용!C3745</f>
        <v>재평가</v>
      </c>
      <c r="G3748" s="258" t="str">
        <f>작성용!D3745</f>
        <v>신한AIM부동산전문투자형사모투자신탁제22-A</v>
      </c>
      <c r="H3748" s="259" t="str">
        <f>작성용!E3745</f>
        <v>KBP2021060029</v>
      </c>
      <c r="I3748" s="258" t="str">
        <f>작성용!F3745</f>
        <v>B02</v>
      </c>
      <c r="J3748" s="258">
        <f>작성용!G3745</f>
        <v>0</v>
      </c>
      <c r="K3748" s="258" t="str">
        <f>작성용!H3745</f>
        <v>Y</v>
      </c>
      <c r="L3748" s="258" t="str">
        <f>작성용!N3745</f>
        <v xml:space="preserve">분기 </v>
      </c>
      <c r="M3748" s="257" t="str">
        <f>작성용!U3745</f>
        <v>2025.03.31</v>
      </c>
      <c r="N3748" s="257" t="str">
        <f>작성용!V3745</f>
        <v>룩스루</v>
      </c>
      <c r="O3748" s="257" t="str">
        <f>작성용!W3745</f>
        <v>룩스루</v>
      </c>
      <c r="P3748" s="257" t="str">
        <f>작성용!X3745</f>
        <v>-</v>
      </c>
      <c r="Q3748" s="258" t="str">
        <f>작성용!AD3745</f>
        <v>대체평가3사업본부</v>
      </c>
      <c r="R3748" s="260">
        <f>작성용!AE3745</f>
        <v>0</v>
      </c>
      <c r="S3748" s="258" t="str">
        <f>작성용!AF3745</f>
        <v>대체평가3사업본부</v>
      </c>
      <c r="T3748" s="285" t="str">
        <f>작성용!AG3745</f>
        <v>조용원</v>
      </c>
      <c r="U3748" s="285" t="str">
        <f>작성용!AH3745</f>
        <v>조용원</v>
      </c>
      <c r="V3748" s="284">
        <f>작성용!AA3745</f>
        <v>202503</v>
      </c>
      <c r="W3748" s="258" t="str">
        <f>작성용!AC3745</f>
        <v>[T]기타보험기관[1본부]</v>
      </c>
      <c r="X3748" s="258" t="str">
        <f>작성용!O3745</f>
        <v xml:space="preserve">이상훈,리스크관리파트신지혜 </v>
      </c>
      <c r="Y3748" s="258" t="str">
        <f>작성용!P3745</f>
        <v xml:space="preserve">02-3786-1123 </v>
      </c>
      <c r="Z3748" s="258" t="str">
        <f>작성용!Q3745</f>
        <v xml:space="preserve">shlee11@meritz.co.kr;jh_shin@meritz.co.kr </v>
      </c>
      <c r="AA3748" s="284" t="str">
        <f>작성용!AJ3745</f>
        <v>-</v>
      </c>
      <c r="AB3748" s="284">
        <f>작성용!AB3745</f>
        <v>0</v>
      </c>
    </row>
    <row r="3749" spans="1:28" s="11" customFormat="1" ht="16.5" customHeight="1" x14ac:dyDescent="0.3">
      <c r="A3749" s="53">
        <f>작성용!AL3746</f>
        <v>3745</v>
      </c>
      <c r="B3749" s="283" t="str">
        <f>작성용!AI3746</f>
        <v>-</v>
      </c>
      <c r="C3749" s="284" t="str">
        <f>작성용!AK3746</f>
        <v>개별종목</v>
      </c>
      <c r="D3749" s="257">
        <f>작성용!T3746</f>
        <v>45713</v>
      </c>
      <c r="E3749" s="258" t="str">
        <f>작성용!B3746</f>
        <v>메리츠화재해상보험(LT)</v>
      </c>
      <c r="F3749" s="258" t="str">
        <f>작성용!C3746</f>
        <v>재평가</v>
      </c>
      <c r="G3749" s="258" t="str">
        <f>작성용!D3746</f>
        <v>BKPL모기지인컴전문투자형3호</v>
      </c>
      <c r="H3749" s="259" t="str">
        <f>작성용!E3746</f>
        <v>KBP2021060030</v>
      </c>
      <c r="I3749" s="258" t="str">
        <f>작성용!F3746</f>
        <v>B02</v>
      </c>
      <c r="J3749" s="258">
        <f>작성용!G3746</f>
        <v>0</v>
      </c>
      <c r="K3749" s="258" t="str">
        <f>작성용!H3746</f>
        <v>Y</v>
      </c>
      <c r="L3749" s="258" t="str">
        <f>작성용!N3746</f>
        <v xml:space="preserve">분기 </v>
      </c>
      <c r="M3749" s="257" t="str">
        <f>작성용!U3746</f>
        <v>2025.03.31</v>
      </c>
      <c r="N3749" s="257" t="str">
        <f>작성용!V3746</f>
        <v>룩스루</v>
      </c>
      <c r="O3749" s="257" t="str">
        <f>작성용!W3746</f>
        <v>룩스루</v>
      </c>
      <c r="P3749" s="257" t="str">
        <f>작성용!X3746</f>
        <v>-</v>
      </c>
      <c r="Q3749" s="258" t="str">
        <f>작성용!AD3746</f>
        <v>대체평가3사업본부</v>
      </c>
      <c r="R3749" s="260">
        <f>작성용!AE3746</f>
        <v>0</v>
      </c>
      <c r="S3749" s="258" t="str">
        <f>작성용!AF3746</f>
        <v>대체평가3사업본부</v>
      </c>
      <c r="T3749" s="285" t="str">
        <f>작성용!AG3746</f>
        <v>조용원</v>
      </c>
      <c r="U3749" s="285" t="str">
        <f>작성용!AH3746</f>
        <v>조용원</v>
      </c>
      <c r="V3749" s="284">
        <f>작성용!AA3746</f>
        <v>202503</v>
      </c>
      <c r="W3749" s="258" t="str">
        <f>작성용!AC3746</f>
        <v>[T]기타보험기관[1본부]</v>
      </c>
      <c r="X3749" s="258" t="str">
        <f>작성용!O3746</f>
        <v xml:space="preserve">이상훈,리스크관리파트신지혜 </v>
      </c>
      <c r="Y3749" s="258" t="str">
        <f>작성용!P3746</f>
        <v xml:space="preserve">02-3786-1123 </v>
      </c>
      <c r="Z3749" s="258" t="str">
        <f>작성용!Q3746</f>
        <v xml:space="preserve">shlee11@meritz.co.kr;jh_shin@meritz.co.kr </v>
      </c>
      <c r="AA3749" s="284" t="str">
        <f>작성용!AJ3746</f>
        <v>-</v>
      </c>
      <c r="AB3749" s="284">
        <f>작성용!AB3746</f>
        <v>0</v>
      </c>
    </row>
    <row r="3750" spans="1:28" s="11" customFormat="1" ht="16.5" customHeight="1" x14ac:dyDescent="0.3">
      <c r="A3750" s="53">
        <f>작성용!AL3747</f>
        <v>3746</v>
      </c>
      <c r="B3750" s="283" t="str">
        <f>작성용!AI3747</f>
        <v>-</v>
      </c>
      <c r="C3750" s="284" t="str">
        <f>작성용!AK3747</f>
        <v>개별종목</v>
      </c>
      <c r="D3750" s="257">
        <f>작성용!T3747</f>
        <v>45713</v>
      </c>
      <c r="E3750" s="258" t="str">
        <f>작성용!B3747</f>
        <v>메리츠화재해상보험(LT)</v>
      </c>
      <c r="F3750" s="258" t="str">
        <f>작성용!C3747</f>
        <v>재평가</v>
      </c>
      <c r="G3750" s="258" t="str">
        <f>작성용!D3747</f>
        <v>W코스닥벤처(M)전문투자형사모투자신탁제4호</v>
      </c>
      <c r="H3750" s="259" t="str">
        <f>작성용!E3747</f>
        <v>KBP2021090051</v>
      </c>
      <c r="I3750" s="258" t="str">
        <f>작성용!F3747</f>
        <v>B02</v>
      </c>
      <c r="J3750" s="258">
        <f>작성용!G3747</f>
        <v>0</v>
      </c>
      <c r="K3750" s="258" t="str">
        <f>작성용!H3747</f>
        <v>Y</v>
      </c>
      <c r="L3750" s="258" t="str">
        <f>작성용!N3747</f>
        <v xml:space="preserve">분기 </v>
      </c>
      <c r="M3750" s="257" t="str">
        <f>작성용!U3747</f>
        <v>2025.03.31</v>
      </c>
      <c r="N3750" s="257" t="str">
        <f>작성용!V3747</f>
        <v>룩스루</v>
      </c>
      <c r="O3750" s="257" t="str">
        <f>작성용!W3747</f>
        <v>룩스루</v>
      </c>
      <c r="P3750" s="257" t="str">
        <f>작성용!X3747</f>
        <v>-</v>
      </c>
      <c r="Q3750" s="258" t="str">
        <f>작성용!AD3747</f>
        <v>대체평가3사업본부</v>
      </c>
      <c r="R3750" s="260">
        <f>작성용!AE3747</f>
        <v>0</v>
      </c>
      <c r="S3750" s="258" t="str">
        <f>작성용!AF3747</f>
        <v>대체평가3사업본부</v>
      </c>
      <c r="T3750" s="285" t="str">
        <f>작성용!AG3747</f>
        <v>조용원</v>
      </c>
      <c r="U3750" s="285" t="str">
        <f>작성용!AH3747</f>
        <v>조용원</v>
      </c>
      <c r="V3750" s="284">
        <f>작성용!AA3747</f>
        <v>202503</v>
      </c>
      <c r="W3750" s="258" t="str">
        <f>작성용!AC3747</f>
        <v>[T]기타보험기관[1본부]</v>
      </c>
      <c r="X3750" s="258" t="str">
        <f>작성용!O3747</f>
        <v xml:space="preserve">이상훈,리스크관리파트신지혜 </v>
      </c>
      <c r="Y3750" s="258" t="str">
        <f>작성용!P3747</f>
        <v xml:space="preserve">02-3786-1123 </v>
      </c>
      <c r="Z3750" s="258" t="str">
        <f>작성용!Q3747</f>
        <v xml:space="preserve">shlee11@meritz.co.kr;jh_shin@meritz.co.kr </v>
      </c>
      <c r="AA3750" s="284" t="str">
        <f>작성용!AJ3747</f>
        <v>-</v>
      </c>
      <c r="AB3750" s="284">
        <f>작성용!AB3747</f>
        <v>0</v>
      </c>
    </row>
    <row r="3751" spans="1:28" s="11" customFormat="1" ht="16.5" customHeight="1" x14ac:dyDescent="0.3">
      <c r="A3751" s="53">
        <f>작성용!AL3748</f>
        <v>3747</v>
      </c>
      <c r="B3751" s="283" t="str">
        <f>작성용!AI3748</f>
        <v>-</v>
      </c>
      <c r="C3751" s="284" t="str">
        <f>작성용!AK3748</f>
        <v>개별종목</v>
      </c>
      <c r="D3751" s="257">
        <f>작성용!T3748</f>
        <v>45713</v>
      </c>
      <c r="E3751" s="258" t="str">
        <f>작성용!B3748</f>
        <v>메리츠화재해상보험(LT)</v>
      </c>
      <c r="F3751" s="258" t="str">
        <f>작성용!C3748</f>
        <v>재평가</v>
      </c>
      <c r="G3751" s="258" t="str">
        <f>작성용!D3748</f>
        <v>흥국하이클래스전문투자형사모특별자산투자신탁제59호</v>
      </c>
      <c r="H3751" s="259" t="str">
        <f>작성용!E3748</f>
        <v>KBP2021090017</v>
      </c>
      <c r="I3751" s="258" t="str">
        <f>작성용!F3748</f>
        <v>B02</v>
      </c>
      <c r="J3751" s="258">
        <f>작성용!G3748</f>
        <v>0</v>
      </c>
      <c r="K3751" s="258" t="str">
        <f>작성용!H3748</f>
        <v>Y</v>
      </c>
      <c r="L3751" s="258" t="str">
        <f>작성용!N3748</f>
        <v xml:space="preserve">분기 </v>
      </c>
      <c r="M3751" s="257" t="str">
        <f>작성용!U3748</f>
        <v>2025.03.31</v>
      </c>
      <c r="N3751" s="257" t="str">
        <f>작성용!V3748</f>
        <v>룩스루</v>
      </c>
      <c r="O3751" s="257" t="str">
        <f>작성용!W3748</f>
        <v>룩스루</v>
      </c>
      <c r="P3751" s="257" t="str">
        <f>작성용!X3748</f>
        <v>-</v>
      </c>
      <c r="Q3751" s="258" t="str">
        <f>작성용!AD3748</f>
        <v>대체평가3사업본부</v>
      </c>
      <c r="R3751" s="260">
        <f>작성용!AE3748</f>
        <v>0</v>
      </c>
      <c r="S3751" s="258" t="str">
        <f>작성용!AF3748</f>
        <v>대체평가3사업본부</v>
      </c>
      <c r="T3751" s="285" t="str">
        <f>작성용!AG3748</f>
        <v>조용원</v>
      </c>
      <c r="U3751" s="285" t="str">
        <f>작성용!AH3748</f>
        <v>조용원</v>
      </c>
      <c r="V3751" s="284">
        <f>작성용!AA3748</f>
        <v>202503</v>
      </c>
      <c r="W3751" s="258" t="str">
        <f>작성용!AC3748</f>
        <v>[T]기타보험기관[1본부]</v>
      </c>
      <c r="X3751" s="258" t="str">
        <f>작성용!O3748</f>
        <v xml:space="preserve">이상훈,리스크관리파트신지혜 </v>
      </c>
      <c r="Y3751" s="258" t="str">
        <f>작성용!P3748</f>
        <v xml:space="preserve">02-3786-1123 </v>
      </c>
      <c r="Z3751" s="258" t="str">
        <f>작성용!Q3748</f>
        <v xml:space="preserve">shlee11@meritz.co.kr;jh_shin@meritz.co.kr </v>
      </c>
      <c r="AA3751" s="284" t="str">
        <f>작성용!AJ3748</f>
        <v>-</v>
      </c>
      <c r="AB3751" s="284">
        <f>작성용!AB3748</f>
        <v>0</v>
      </c>
    </row>
    <row r="3752" spans="1:28" s="11" customFormat="1" ht="16.5" customHeight="1" x14ac:dyDescent="0.3">
      <c r="A3752" s="53">
        <f>작성용!AL3749</f>
        <v>3748</v>
      </c>
      <c r="B3752" s="283" t="str">
        <f>작성용!AI3749</f>
        <v>-</v>
      </c>
      <c r="C3752" s="284" t="str">
        <f>작성용!AK3749</f>
        <v>개별종목</v>
      </c>
      <c r="D3752" s="257">
        <f>작성용!T3749</f>
        <v>45713</v>
      </c>
      <c r="E3752" s="258" t="str">
        <f>작성용!B3749</f>
        <v>메리츠화재해상보험(LT)</v>
      </c>
      <c r="F3752" s="258" t="str">
        <f>작성용!C3749</f>
        <v>재평가</v>
      </c>
      <c r="G3752" s="258" t="str">
        <f>작성용!D3749</f>
        <v>성남고등제일풍경채일반사모부동산신탁제1호</v>
      </c>
      <c r="H3752" s="259" t="str">
        <f>작성용!E3749</f>
        <v>KBP2021090052</v>
      </c>
      <c r="I3752" s="258" t="str">
        <f>작성용!F3749</f>
        <v>B02</v>
      </c>
      <c r="J3752" s="258">
        <f>작성용!G3749</f>
        <v>0</v>
      </c>
      <c r="K3752" s="258" t="str">
        <f>작성용!H3749</f>
        <v>Y</v>
      </c>
      <c r="L3752" s="258" t="str">
        <f>작성용!N3749</f>
        <v xml:space="preserve">분기 </v>
      </c>
      <c r="M3752" s="257" t="str">
        <f>작성용!U3749</f>
        <v>2025.03.31</v>
      </c>
      <c r="N3752" s="257" t="str">
        <f>작성용!V3749</f>
        <v>룩스루</v>
      </c>
      <c r="O3752" s="257" t="str">
        <f>작성용!W3749</f>
        <v>룩스루</v>
      </c>
      <c r="P3752" s="257" t="str">
        <f>작성용!X3749</f>
        <v>-</v>
      </c>
      <c r="Q3752" s="258" t="str">
        <f>작성용!AD3749</f>
        <v>대체평가3사업본부</v>
      </c>
      <c r="R3752" s="260">
        <f>작성용!AE3749</f>
        <v>0</v>
      </c>
      <c r="S3752" s="258" t="str">
        <f>작성용!AF3749</f>
        <v>대체평가3사업본부</v>
      </c>
      <c r="T3752" s="285" t="str">
        <f>작성용!AG3749</f>
        <v>조용원</v>
      </c>
      <c r="U3752" s="285" t="str">
        <f>작성용!AH3749</f>
        <v>조용원</v>
      </c>
      <c r="V3752" s="284">
        <f>작성용!AA3749</f>
        <v>202503</v>
      </c>
      <c r="W3752" s="258" t="str">
        <f>작성용!AC3749</f>
        <v>[T]기타보험기관[1본부]</v>
      </c>
      <c r="X3752" s="258" t="str">
        <f>작성용!O3749</f>
        <v xml:space="preserve">이상훈,리스크관리파트신지혜 </v>
      </c>
      <c r="Y3752" s="258" t="str">
        <f>작성용!P3749</f>
        <v xml:space="preserve">02-3786-1123 </v>
      </c>
      <c r="Z3752" s="258" t="str">
        <f>작성용!Q3749</f>
        <v xml:space="preserve">shlee11@meritz.co.kr;jh_shin@meritz.co.kr </v>
      </c>
      <c r="AA3752" s="284" t="str">
        <f>작성용!AJ3749</f>
        <v>-</v>
      </c>
      <c r="AB3752" s="284">
        <f>작성용!AB3749</f>
        <v>0</v>
      </c>
    </row>
    <row r="3753" spans="1:28" s="11" customFormat="1" ht="16.5" customHeight="1" x14ac:dyDescent="0.3">
      <c r="A3753" s="53">
        <f>작성용!AL3750</f>
        <v>3749</v>
      </c>
      <c r="B3753" s="283" t="str">
        <f>작성용!AI3750</f>
        <v>-</v>
      </c>
      <c r="C3753" s="284" t="str">
        <f>작성용!AK3750</f>
        <v>개별종목</v>
      </c>
      <c r="D3753" s="257">
        <f>작성용!T3750</f>
        <v>45713</v>
      </c>
      <c r="E3753" s="258" t="str">
        <f>작성용!B3750</f>
        <v>메리츠화재해상보험(LT)</v>
      </c>
      <c r="F3753" s="258" t="str">
        <f>작성용!C3750</f>
        <v>재평가</v>
      </c>
      <c r="G3753" s="258" t="str">
        <f>작성용!D3750</f>
        <v>SP메자닌일반사모투자신탁8호</v>
      </c>
      <c r="H3753" s="259" t="str">
        <f>작성용!E3750</f>
        <v>KBP2021090053</v>
      </c>
      <c r="I3753" s="258" t="str">
        <f>작성용!F3750</f>
        <v>B02</v>
      </c>
      <c r="J3753" s="258">
        <f>작성용!G3750</f>
        <v>0</v>
      </c>
      <c r="K3753" s="258" t="str">
        <f>작성용!H3750</f>
        <v>Y</v>
      </c>
      <c r="L3753" s="258" t="str">
        <f>작성용!N3750</f>
        <v xml:space="preserve">분기 </v>
      </c>
      <c r="M3753" s="257" t="str">
        <f>작성용!U3750</f>
        <v>2025.03.31</v>
      </c>
      <c r="N3753" s="257" t="str">
        <f>작성용!V3750</f>
        <v>룩스루</v>
      </c>
      <c r="O3753" s="257" t="str">
        <f>작성용!W3750</f>
        <v>룩스루</v>
      </c>
      <c r="P3753" s="257" t="str">
        <f>작성용!X3750</f>
        <v>-</v>
      </c>
      <c r="Q3753" s="258" t="str">
        <f>작성용!AD3750</f>
        <v>대체평가3사업본부</v>
      </c>
      <c r="R3753" s="260">
        <f>작성용!AE3750</f>
        <v>0</v>
      </c>
      <c r="S3753" s="258" t="str">
        <f>작성용!AF3750</f>
        <v>대체평가3사업본부</v>
      </c>
      <c r="T3753" s="285" t="str">
        <f>작성용!AG3750</f>
        <v>조용원</v>
      </c>
      <c r="U3753" s="285" t="str">
        <f>작성용!AH3750</f>
        <v>조용원</v>
      </c>
      <c r="V3753" s="284">
        <f>작성용!AA3750</f>
        <v>202503</v>
      </c>
      <c r="W3753" s="258" t="str">
        <f>작성용!AC3750</f>
        <v>[T]기타보험기관[1본부]</v>
      </c>
      <c r="X3753" s="258" t="str">
        <f>작성용!O3750</f>
        <v xml:space="preserve">이상훈,리스크관리파트신지혜 </v>
      </c>
      <c r="Y3753" s="258" t="str">
        <f>작성용!P3750</f>
        <v xml:space="preserve">02-3786-1123 </v>
      </c>
      <c r="Z3753" s="258" t="str">
        <f>작성용!Q3750</f>
        <v xml:space="preserve">shlee11@meritz.co.kr;jh_shin@meritz.co.kr </v>
      </c>
      <c r="AA3753" s="284" t="str">
        <f>작성용!AJ3750</f>
        <v>-</v>
      </c>
      <c r="AB3753" s="284">
        <f>작성용!AB3750</f>
        <v>0</v>
      </c>
    </row>
    <row r="3754" spans="1:28" s="11" customFormat="1" ht="16.5" customHeight="1" x14ac:dyDescent="0.3">
      <c r="A3754" s="53">
        <f>작성용!AL3751</f>
        <v>3750</v>
      </c>
      <c r="B3754" s="283" t="str">
        <f>작성용!AI3751</f>
        <v>-</v>
      </c>
      <c r="C3754" s="284" t="str">
        <f>작성용!AK3751</f>
        <v>개별종목</v>
      </c>
      <c r="D3754" s="257">
        <f>작성용!T3751</f>
        <v>45713</v>
      </c>
      <c r="E3754" s="258" t="str">
        <f>작성용!B3751</f>
        <v>메리츠화재해상보험(LT)</v>
      </c>
      <c r="F3754" s="258" t="str">
        <f>작성용!C3751</f>
        <v>재평가</v>
      </c>
      <c r="G3754" s="258" t="str">
        <f>작성용!D3751</f>
        <v>KBIDF인프라일반사모특별자산투자신탁제13호(대출채권-재간접형)(전문)</v>
      </c>
      <c r="H3754" s="259" t="str">
        <f>작성용!E3751</f>
        <v>KBP2021090009</v>
      </c>
      <c r="I3754" s="258" t="str">
        <f>작성용!F3751</f>
        <v>B02</v>
      </c>
      <c r="J3754" s="258">
        <f>작성용!G3751</f>
        <v>0</v>
      </c>
      <c r="K3754" s="258" t="str">
        <f>작성용!H3751</f>
        <v>Y</v>
      </c>
      <c r="L3754" s="258" t="str">
        <f>작성용!N3751</f>
        <v xml:space="preserve">분기 </v>
      </c>
      <c r="M3754" s="257" t="str">
        <f>작성용!U3751</f>
        <v>2025.03.31</v>
      </c>
      <c r="N3754" s="257" t="str">
        <f>작성용!V3751</f>
        <v>룩스루</v>
      </c>
      <c r="O3754" s="257" t="str">
        <f>작성용!W3751</f>
        <v>룩스루</v>
      </c>
      <c r="P3754" s="257" t="str">
        <f>작성용!X3751</f>
        <v>-</v>
      </c>
      <c r="Q3754" s="258" t="str">
        <f>작성용!AD3751</f>
        <v>대체평가3사업본부</v>
      </c>
      <c r="R3754" s="260">
        <f>작성용!AE3751</f>
        <v>0</v>
      </c>
      <c r="S3754" s="258" t="str">
        <f>작성용!AF3751</f>
        <v>대체평가3사업본부</v>
      </c>
      <c r="T3754" s="285" t="str">
        <f>작성용!AG3751</f>
        <v>조용원</v>
      </c>
      <c r="U3754" s="285" t="str">
        <f>작성용!AH3751</f>
        <v>조용원</v>
      </c>
      <c r="V3754" s="284">
        <f>작성용!AA3751</f>
        <v>202503</v>
      </c>
      <c r="W3754" s="258" t="str">
        <f>작성용!AC3751</f>
        <v>[T]기타보험기관[1본부]</v>
      </c>
      <c r="X3754" s="258" t="str">
        <f>작성용!O3751</f>
        <v xml:space="preserve">이상훈,리스크관리파트신지혜 </v>
      </c>
      <c r="Y3754" s="258" t="str">
        <f>작성용!P3751</f>
        <v xml:space="preserve">02-3786-1123 </v>
      </c>
      <c r="Z3754" s="258" t="str">
        <f>작성용!Q3751</f>
        <v xml:space="preserve">shlee11@meritz.co.kr;jh_shin@meritz.co.kr </v>
      </c>
      <c r="AA3754" s="284" t="str">
        <f>작성용!AJ3751</f>
        <v>-</v>
      </c>
      <c r="AB3754" s="284">
        <f>작성용!AB3751</f>
        <v>0</v>
      </c>
    </row>
    <row r="3755" spans="1:28" s="11" customFormat="1" ht="16.5" customHeight="1" x14ac:dyDescent="0.3">
      <c r="A3755" s="53">
        <f>작성용!AL3752</f>
        <v>3751</v>
      </c>
      <c r="B3755" s="283" t="str">
        <f>작성용!AI3752</f>
        <v>-</v>
      </c>
      <c r="C3755" s="284" t="str">
        <f>작성용!AK3752</f>
        <v>개별종목</v>
      </c>
      <c r="D3755" s="257">
        <f>작성용!T3752</f>
        <v>45713</v>
      </c>
      <c r="E3755" s="258" t="str">
        <f>작성용!B3752</f>
        <v>메리츠화재해상보험(LT)</v>
      </c>
      <c r="F3755" s="258" t="str">
        <f>작성용!C3752</f>
        <v>재평가</v>
      </c>
      <c r="G3755" s="258" t="str">
        <f>작성용!D3752</f>
        <v>이지스글로벌전문투자형사모부동산투자신탁434호</v>
      </c>
      <c r="H3755" s="259" t="str">
        <f>작성용!E3752</f>
        <v>KBP2021120100</v>
      </c>
      <c r="I3755" s="258" t="str">
        <f>작성용!F3752</f>
        <v>B02</v>
      </c>
      <c r="J3755" s="258">
        <f>작성용!G3752</f>
        <v>0</v>
      </c>
      <c r="K3755" s="258" t="str">
        <f>작성용!H3752</f>
        <v>Y</v>
      </c>
      <c r="L3755" s="258" t="str">
        <f>작성용!N3752</f>
        <v xml:space="preserve">분기 </v>
      </c>
      <c r="M3755" s="257" t="str">
        <f>작성용!U3752</f>
        <v>2025.03.31</v>
      </c>
      <c r="N3755" s="257" t="str">
        <f>작성용!V3752</f>
        <v>룩스루</v>
      </c>
      <c r="O3755" s="257" t="str">
        <f>작성용!W3752</f>
        <v>룩스루</v>
      </c>
      <c r="P3755" s="257" t="str">
        <f>작성용!X3752</f>
        <v>-</v>
      </c>
      <c r="Q3755" s="258" t="str">
        <f>작성용!AD3752</f>
        <v>대체평가3사업본부</v>
      </c>
      <c r="R3755" s="260">
        <f>작성용!AE3752</f>
        <v>0</v>
      </c>
      <c r="S3755" s="258" t="str">
        <f>작성용!AF3752</f>
        <v>대체평가3사업본부</v>
      </c>
      <c r="T3755" s="285" t="str">
        <f>작성용!AG3752</f>
        <v>조용원</v>
      </c>
      <c r="U3755" s="285" t="str">
        <f>작성용!AH3752</f>
        <v>조용원</v>
      </c>
      <c r="V3755" s="284">
        <f>작성용!AA3752</f>
        <v>202503</v>
      </c>
      <c r="W3755" s="258" t="str">
        <f>작성용!AC3752</f>
        <v>[T]기타보험기관[1본부]</v>
      </c>
      <c r="X3755" s="258" t="str">
        <f>작성용!O3752</f>
        <v xml:space="preserve">이상훈,리스크관리파트신지혜 </v>
      </c>
      <c r="Y3755" s="258" t="str">
        <f>작성용!P3752</f>
        <v xml:space="preserve">02-3786-1123 </v>
      </c>
      <c r="Z3755" s="258" t="str">
        <f>작성용!Q3752</f>
        <v xml:space="preserve">shlee11@meritz.co.kr;jh_shin@meritz.co.kr </v>
      </c>
      <c r="AA3755" s="284" t="str">
        <f>작성용!AJ3752</f>
        <v>-</v>
      </c>
      <c r="AB3755" s="284">
        <f>작성용!AB3752</f>
        <v>0</v>
      </c>
    </row>
    <row r="3756" spans="1:28" s="11" customFormat="1" ht="16.5" customHeight="1" x14ac:dyDescent="0.3">
      <c r="A3756" s="53">
        <f>작성용!AL3753</f>
        <v>3752</v>
      </c>
      <c r="B3756" s="283" t="str">
        <f>작성용!AI3753</f>
        <v>-</v>
      </c>
      <c r="C3756" s="284" t="str">
        <f>작성용!AK3753</f>
        <v>개별종목</v>
      </c>
      <c r="D3756" s="257">
        <f>작성용!T3753</f>
        <v>45713</v>
      </c>
      <c r="E3756" s="258" t="str">
        <f>작성용!B3753</f>
        <v>메리츠화재해상보험(LT)</v>
      </c>
      <c r="F3756" s="258" t="str">
        <f>작성용!C3753</f>
        <v>재평가</v>
      </c>
      <c r="G3756" s="258" t="str">
        <f>작성용!D3753</f>
        <v>신한ASPVIFIII일반사모투자신탁제3호(H)</v>
      </c>
      <c r="H3756" s="259" t="str">
        <f>작성용!E3753</f>
        <v>KBP2022030030</v>
      </c>
      <c r="I3756" s="258" t="str">
        <f>작성용!F3753</f>
        <v>B02</v>
      </c>
      <c r="J3756" s="258">
        <f>작성용!G3753</f>
        <v>0</v>
      </c>
      <c r="K3756" s="258" t="str">
        <f>작성용!H3753</f>
        <v>Y</v>
      </c>
      <c r="L3756" s="258" t="str">
        <f>작성용!N3753</f>
        <v xml:space="preserve">분기 </v>
      </c>
      <c r="M3756" s="257" t="str">
        <f>작성용!U3753</f>
        <v>2025.03.31</v>
      </c>
      <c r="N3756" s="257" t="str">
        <f>작성용!V3753</f>
        <v>룩스루</v>
      </c>
      <c r="O3756" s="257" t="str">
        <f>작성용!W3753</f>
        <v>룩스루</v>
      </c>
      <c r="P3756" s="257" t="str">
        <f>작성용!X3753</f>
        <v>-</v>
      </c>
      <c r="Q3756" s="258" t="str">
        <f>작성용!AD3753</f>
        <v>대체평가3사업본부</v>
      </c>
      <c r="R3756" s="260">
        <f>작성용!AE3753</f>
        <v>0</v>
      </c>
      <c r="S3756" s="258" t="str">
        <f>작성용!AF3753</f>
        <v>대체평가3사업본부</v>
      </c>
      <c r="T3756" s="285" t="str">
        <f>작성용!AG3753</f>
        <v>조용원</v>
      </c>
      <c r="U3756" s="285" t="str">
        <f>작성용!AH3753</f>
        <v>조용원</v>
      </c>
      <c r="V3756" s="284">
        <f>작성용!AA3753</f>
        <v>202503</v>
      </c>
      <c r="W3756" s="258" t="str">
        <f>작성용!AC3753</f>
        <v>[T]기타보험기관[1본부]</v>
      </c>
      <c r="X3756" s="258" t="str">
        <f>작성용!O3753</f>
        <v xml:space="preserve">이상훈,리스크관리파트신지혜 </v>
      </c>
      <c r="Y3756" s="258" t="str">
        <f>작성용!P3753</f>
        <v xml:space="preserve">02-3786-1123 </v>
      </c>
      <c r="Z3756" s="258" t="str">
        <f>작성용!Q3753</f>
        <v xml:space="preserve">shlee11@meritz.co.kr;jh_shin@meritz.co.kr </v>
      </c>
      <c r="AA3756" s="284" t="str">
        <f>작성용!AJ3753</f>
        <v>-</v>
      </c>
      <c r="AB3756" s="284">
        <f>작성용!AB3753</f>
        <v>0</v>
      </c>
    </row>
    <row r="3757" spans="1:28" s="11" customFormat="1" ht="16.5" customHeight="1" x14ac:dyDescent="0.3">
      <c r="A3757" s="53">
        <f>작성용!AL3754</f>
        <v>3753</v>
      </c>
      <c r="B3757" s="283" t="str">
        <f>작성용!AI3754</f>
        <v>-</v>
      </c>
      <c r="C3757" s="284" t="str">
        <f>작성용!AK3754</f>
        <v>개별종목</v>
      </c>
      <c r="D3757" s="257">
        <f>작성용!T3754</f>
        <v>45713</v>
      </c>
      <c r="E3757" s="258" t="str">
        <f>작성용!B3754</f>
        <v>메리츠화재해상보험(LT)</v>
      </c>
      <c r="F3757" s="258" t="str">
        <f>작성용!C3754</f>
        <v>재평가</v>
      </c>
      <c r="G3757" s="258" t="str">
        <f>작성용!D3754</f>
        <v>타이거대체선순위대출일반사모부동산투자신탁1호(1종)</v>
      </c>
      <c r="H3757" s="259" t="str">
        <f>작성용!E3754</f>
        <v>KBP2022030033</v>
      </c>
      <c r="I3757" s="258" t="str">
        <f>작성용!F3754</f>
        <v>B02</v>
      </c>
      <c r="J3757" s="258">
        <f>작성용!G3754</f>
        <v>0</v>
      </c>
      <c r="K3757" s="258" t="str">
        <f>작성용!H3754</f>
        <v>Y</v>
      </c>
      <c r="L3757" s="258" t="str">
        <f>작성용!N3754</f>
        <v xml:space="preserve">분기 </v>
      </c>
      <c r="M3757" s="257" t="str">
        <f>작성용!U3754</f>
        <v>2025.03.31</v>
      </c>
      <c r="N3757" s="257" t="str">
        <f>작성용!V3754</f>
        <v>룩스루</v>
      </c>
      <c r="O3757" s="257" t="str">
        <f>작성용!W3754</f>
        <v>룩스루</v>
      </c>
      <c r="P3757" s="257" t="str">
        <f>작성용!X3754</f>
        <v>-</v>
      </c>
      <c r="Q3757" s="258" t="str">
        <f>작성용!AD3754</f>
        <v>대체평가3사업본부</v>
      </c>
      <c r="R3757" s="260">
        <f>작성용!AE3754</f>
        <v>0</v>
      </c>
      <c r="S3757" s="258" t="str">
        <f>작성용!AF3754</f>
        <v>대체평가3사업본부</v>
      </c>
      <c r="T3757" s="285" t="str">
        <f>작성용!AG3754</f>
        <v>조용원</v>
      </c>
      <c r="U3757" s="285" t="str">
        <f>작성용!AH3754</f>
        <v>조용원</v>
      </c>
      <c r="V3757" s="284">
        <f>작성용!AA3754</f>
        <v>202503</v>
      </c>
      <c r="W3757" s="258" t="str">
        <f>작성용!AC3754</f>
        <v>[T]기타보험기관[1본부]</v>
      </c>
      <c r="X3757" s="258" t="str">
        <f>작성용!O3754</f>
        <v xml:space="preserve">이상훈,리스크관리파트신지혜 </v>
      </c>
      <c r="Y3757" s="258" t="str">
        <f>작성용!P3754</f>
        <v xml:space="preserve">02-3786-1123 </v>
      </c>
      <c r="Z3757" s="258" t="str">
        <f>작성용!Q3754</f>
        <v xml:space="preserve">shlee11@meritz.co.kr;jh_shin@meritz.co.kr </v>
      </c>
      <c r="AA3757" s="284" t="str">
        <f>작성용!AJ3754</f>
        <v>-</v>
      </c>
      <c r="AB3757" s="284">
        <f>작성용!AB3754</f>
        <v>0</v>
      </c>
    </row>
    <row r="3758" spans="1:28" s="11" customFormat="1" ht="16.5" customHeight="1" x14ac:dyDescent="0.3">
      <c r="A3758" s="53">
        <f>작성용!AL3755</f>
        <v>3754</v>
      </c>
      <c r="B3758" s="283" t="str">
        <f>작성용!AI3755</f>
        <v>-</v>
      </c>
      <c r="C3758" s="284" t="str">
        <f>작성용!AK3755</f>
        <v>개별종목</v>
      </c>
      <c r="D3758" s="257">
        <f>작성용!T3755</f>
        <v>45713</v>
      </c>
      <c r="E3758" s="258" t="str">
        <f>작성용!B3755</f>
        <v>메리츠화재해상보험(LT)</v>
      </c>
      <c r="F3758" s="258" t="str">
        <f>작성용!C3755</f>
        <v>재평가</v>
      </c>
      <c r="G3758" s="258" t="str">
        <f>작성용!D3755</f>
        <v>이지스미국전문투자형사모부동산투자신탁380-1호</v>
      </c>
      <c r="H3758" s="259" t="str">
        <f>작성용!E3755</f>
        <v>KBP2022060144</v>
      </c>
      <c r="I3758" s="258" t="str">
        <f>작성용!F3755</f>
        <v>B02</v>
      </c>
      <c r="J3758" s="258">
        <f>작성용!G3755</f>
        <v>0</v>
      </c>
      <c r="K3758" s="258" t="str">
        <f>작성용!H3755</f>
        <v>Y</v>
      </c>
      <c r="L3758" s="258" t="str">
        <f>작성용!N3755</f>
        <v xml:space="preserve">분기 </v>
      </c>
      <c r="M3758" s="257" t="str">
        <f>작성용!U3755</f>
        <v>2025.03.31</v>
      </c>
      <c r="N3758" s="257" t="str">
        <f>작성용!V3755</f>
        <v>룩스루</v>
      </c>
      <c r="O3758" s="257" t="str">
        <f>작성용!W3755</f>
        <v>룩스루</v>
      </c>
      <c r="P3758" s="257" t="str">
        <f>작성용!X3755</f>
        <v>-</v>
      </c>
      <c r="Q3758" s="258" t="str">
        <f>작성용!AD3755</f>
        <v>대체평가3사업본부</v>
      </c>
      <c r="R3758" s="260">
        <f>작성용!AE3755</f>
        <v>0</v>
      </c>
      <c r="S3758" s="258" t="str">
        <f>작성용!AF3755</f>
        <v>대체평가3사업본부</v>
      </c>
      <c r="T3758" s="285" t="str">
        <f>작성용!AG3755</f>
        <v>조용원</v>
      </c>
      <c r="U3758" s="285" t="str">
        <f>작성용!AH3755</f>
        <v>조용원</v>
      </c>
      <c r="V3758" s="284">
        <f>작성용!AA3755</f>
        <v>202503</v>
      </c>
      <c r="W3758" s="258" t="str">
        <f>작성용!AC3755</f>
        <v>[T]기타보험기관[1본부]</v>
      </c>
      <c r="X3758" s="258" t="str">
        <f>작성용!O3755</f>
        <v xml:space="preserve">이상훈,리스크관리파트신지혜 </v>
      </c>
      <c r="Y3758" s="258" t="str">
        <f>작성용!P3755</f>
        <v xml:space="preserve">02-3786-1123 </v>
      </c>
      <c r="Z3758" s="258" t="str">
        <f>작성용!Q3755</f>
        <v xml:space="preserve">shlee11@meritz.co.kr;jh_shin@meritz.co.kr </v>
      </c>
      <c r="AA3758" s="284" t="str">
        <f>작성용!AJ3755</f>
        <v>-</v>
      </c>
      <c r="AB3758" s="284">
        <f>작성용!AB3755</f>
        <v>0</v>
      </c>
    </row>
    <row r="3759" spans="1:28" s="11" customFormat="1" ht="16.5" customHeight="1" x14ac:dyDescent="0.3">
      <c r="A3759" s="53">
        <f>작성용!AL3756</f>
        <v>3755</v>
      </c>
      <c r="B3759" s="283" t="str">
        <f>작성용!AI3756</f>
        <v>-</v>
      </c>
      <c r="C3759" s="284" t="str">
        <f>작성용!AK3756</f>
        <v>개별종목</v>
      </c>
      <c r="D3759" s="257">
        <f>작성용!T3756</f>
        <v>45713</v>
      </c>
      <c r="E3759" s="258" t="str">
        <f>작성용!B3756</f>
        <v>메리츠화재해상보험(LT)</v>
      </c>
      <c r="F3759" s="258" t="str">
        <f>작성용!C3756</f>
        <v>재평가</v>
      </c>
      <c r="G3759" s="258" t="str">
        <f>작성용!D3756</f>
        <v>한국투자글로벌포모나X일반사모투자신탁</v>
      </c>
      <c r="H3759" s="259" t="str">
        <f>작성용!E3756</f>
        <v>KBP2022060145</v>
      </c>
      <c r="I3759" s="258" t="str">
        <f>작성용!F3756</f>
        <v>B02</v>
      </c>
      <c r="J3759" s="258">
        <f>작성용!G3756</f>
        <v>0</v>
      </c>
      <c r="K3759" s="258" t="str">
        <f>작성용!H3756</f>
        <v>Y</v>
      </c>
      <c r="L3759" s="258" t="str">
        <f>작성용!N3756</f>
        <v xml:space="preserve">분기 </v>
      </c>
      <c r="M3759" s="257" t="str">
        <f>작성용!U3756</f>
        <v>2025.03.31</v>
      </c>
      <c r="N3759" s="257" t="str">
        <f>작성용!V3756</f>
        <v>룩스루</v>
      </c>
      <c r="O3759" s="257" t="str">
        <f>작성용!W3756</f>
        <v>룩스루</v>
      </c>
      <c r="P3759" s="257" t="str">
        <f>작성용!X3756</f>
        <v>-</v>
      </c>
      <c r="Q3759" s="258" t="str">
        <f>작성용!AD3756</f>
        <v>대체평가3사업본부</v>
      </c>
      <c r="R3759" s="260">
        <f>작성용!AE3756</f>
        <v>0</v>
      </c>
      <c r="S3759" s="258" t="str">
        <f>작성용!AF3756</f>
        <v>대체평가3사업본부</v>
      </c>
      <c r="T3759" s="285" t="str">
        <f>작성용!AG3756</f>
        <v>조용원</v>
      </c>
      <c r="U3759" s="285" t="str">
        <f>작성용!AH3756</f>
        <v>조용원</v>
      </c>
      <c r="V3759" s="284">
        <f>작성용!AA3756</f>
        <v>202503</v>
      </c>
      <c r="W3759" s="258" t="str">
        <f>작성용!AC3756</f>
        <v>[T]기타보험기관[1본부]</v>
      </c>
      <c r="X3759" s="258" t="str">
        <f>작성용!O3756</f>
        <v xml:space="preserve">이상훈,리스크관리파트신지혜 </v>
      </c>
      <c r="Y3759" s="258" t="str">
        <f>작성용!P3756</f>
        <v xml:space="preserve">02-3786-1123 </v>
      </c>
      <c r="Z3759" s="258" t="str">
        <f>작성용!Q3756</f>
        <v xml:space="preserve">shlee11@meritz.co.kr;jh_shin@meritz.co.kr </v>
      </c>
      <c r="AA3759" s="284" t="str">
        <f>작성용!AJ3756</f>
        <v>-</v>
      </c>
      <c r="AB3759" s="284">
        <f>작성용!AB3756</f>
        <v>0</v>
      </c>
    </row>
    <row r="3760" spans="1:28" s="11" customFormat="1" ht="16.5" customHeight="1" x14ac:dyDescent="0.3">
      <c r="A3760" s="53">
        <f>작성용!AL3757</f>
        <v>3756</v>
      </c>
      <c r="B3760" s="283" t="str">
        <f>작성용!AI3757</f>
        <v>-</v>
      </c>
      <c r="C3760" s="284" t="str">
        <f>작성용!AK3757</f>
        <v>개별종목</v>
      </c>
      <c r="D3760" s="257">
        <f>작성용!T3757</f>
        <v>45713</v>
      </c>
      <c r="E3760" s="258" t="str">
        <f>작성용!B3757</f>
        <v>메리츠화재해상보험(LT)</v>
      </c>
      <c r="F3760" s="258" t="str">
        <f>작성용!C3757</f>
        <v>재평가</v>
      </c>
      <c r="G3760" s="258" t="str">
        <f>작성용!D3757</f>
        <v>신한AIM재간접일반사모투자신탁9-B호</v>
      </c>
      <c r="H3760" s="259" t="str">
        <f>작성용!E3757</f>
        <v>KBP2022060146</v>
      </c>
      <c r="I3760" s="258" t="str">
        <f>작성용!F3757</f>
        <v>B02</v>
      </c>
      <c r="J3760" s="258">
        <f>작성용!G3757</f>
        <v>0</v>
      </c>
      <c r="K3760" s="258" t="str">
        <f>작성용!H3757</f>
        <v>Y</v>
      </c>
      <c r="L3760" s="258" t="str">
        <f>작성용!N3757</f>
        <v xml:space="preserve">분기 </v>
      </c>
      <c r="M3760" s="257" t="str">
        <f>작성용!U3757</f>
        <v>2025.03.31</v>
      </c>
      <c r="N3760" s="257" t="str">
        <f>작성용!V3757</f>
        <v>룩스루</v>
      </c>
      <c r="O3760" s="257" t="str">
        <f>작성용!W3757</f>
        <v>룩스루</v>
      </c>
      <c r="P3760" s="257" t="str">
        <f>작성용!X3757</f>
        <v>-</v>
      </c>
      <c r="Q3760" s="258" t="str">
        <f>작성용!AD3757</f>
        <v>대체평가3사업본부</v>
      </c>
      <c r="R3760" s="260">
        <f>작성용!AE3757</f>
        <v>0</v>
      </c>
      <c r="S3760" s="258" t="str">
        <f>작성용!AF3757</f>
        <v>대체평가3사업본부</v>
      </c>
      <c r="T3760" s="285" t="str">
        <f>작성용!AG3757</f>
        <v>조용원</v>
      </c>
      <c r="U3760" s="285" t="str">
        <f>작성용!AH3757</f>
        <v>조용원</v>
      </c>
      <c r="V3760" s="284">
        <f>작성용!AA3757</f>
        <v>202503</v>
      </c>
      <c r="W3760" s="258" t="str">
        <f>작성용!AC3757</f>
        <v>[T]기타보험기관[1본부]</v>
      </c>
      <c r="X3760" s="258" t="str">
        <f>작성용!O3757</f>
        <v xml:space="preserve">이상훈,리스크관리파트신지혜 </v>
      </c>
      <c r="Y3760" s="258" t="str">
        <f>작성용!P3757</f>
        <v xml:space="preserve">02-3786-1123 </v>
      </c>
      <c r="Z3760" s="258" t="str">
        <f>작성용!Q3757</f>
        <v xml:space="preserve">shlee11@meritz.co.kr;jh_shin@meritz.co.kr </v>
      </c>
      <c r="AA3760" s="284" t="str">
        <f>작성용!AJ3757</f>
        <v>-</v>
      </c>
      <c r="AB3760" s="284">
        <f>작성용!AB3757</f>
        <v>0</v>
      </c>
    </row>
    <row r="3761" spans="1:28" s="11" customFormat="1" ht="16.5" customHeight="1" x14ac:dyDescent="0.3">
      <c r="A3761" s="53">
        <f>작성용!AL3758</f>
        <v>3757</v>
      </c>
      <c r="B3761" s="283" t="str">
        <f>작성용!AI3758</f>
        <v>-</v>
      </c>
      <c r="C3761" s="284" t="str">
        <f>작성용!AK3758</f>
        <v>개별종목</v>
      </c>
      <c r="D3761" s="257">
        <f>작성용!T3758</f>
        <v>45713</v>
      </c>
      <c r="E3761" s="258" t="str">
        <f>작성용!B3758</f>
        <v>메리츠화재해상보험(LT)</v>
      </c>
      <c r="F3761" s="258" t="str">
        <f>작성용!C3758</f>
        <v>재평가</v>
      </c>
      <c r="G3761" s="258" t="str">
        <f>작성용!D3758</f>
        <v>파인스트리트글로벌일반사모투자신탁9호</v>
      </c>
      <c r="H3761" s="259" t="str">
        <f>작성용!E3758</f>
        <v>KBP2022090036</v>
      </c>
      <c r="I3761" s="258" t="str">
        <f>작성용!F3758</f>
        <v>B02</v>
      </c>
      <c r="J3761" s="258">
        <f>작성용!G3758</f>
        <v>0</v>
      </c>
      <c r="K3761" s="258" t="str">
        <f>작성용!H3758</f>
        <v>Y</v>
      </c>
      <c r="L3761" s="258" t="str">
        <f>작성용!N3758</f>
        <v xml:space="preserve">분기 </v>
      </c>
      <c r="M3761" s="257" t="str">
        <f>작성용!U3758</f>
        <v>2025.03.31</v>
      </c>
      <c r="N3761" s="257" t="str">
        <f>작성용!V3758</f>
        <v>룩스루</v>
      </c>
      <c r="O3761" s="257" t="str">
        <f>작성용!W3758</f>
        <v>룩스루</v>
      </c>
      <c r="P3761" s="257" t="str">
        <f>작성용!X3758</f>
        <v>-</v>
      </c>
      <c r="Q3761" s="258" t="str">
        <f>작성용!AD3758</f>
        <v>대체평가3사업본부</v>
      </c>
      <c r="R3761" s="260">
        <f>작성용!AE3758</f>
        <v>0</v>
      </c>
      <c r="S3761" s="258" t="str">
        <f>작성용!AF3758</f>
        <v>대체평가3사업본부</v>
      </c>
      <c r="T3761" s="285" t="str">
        <f>작성용!AG3758</f>
        <v>조용원</v>
      </c>
      <c r="U3761" s="285" t="str">
        <f>작성용!AH3758</f>
        <v>조용원</v>
      </c>
      <c r="V3761" s="284">
        <f>작성용!AA3758</f>
        <v>202503</v>
      </c>
      <c r="W3761" s="258" t="str">
        <f>작성용!AC3758</f>
        <v>[T]기타보험기관[1본부]</v>
      </c>
      <c r="X3761" s="258" t="str">
        <f>작성용!O3758</f>
        <v xml:space="preserve">이상훈,리스크관리파트신지혜 </v>
      </c>
      <c r="Y3761" s="258" t="str">
        <f>작성용!P3758</f>
        <v xml:space="preserve">02-3786-1123 </v>
      </c>
      <c r="Z3761" s="258" t="str">
        <f>작성용!Q3758</f>
        <v xml:space="preserve">shlee11@meritz.co.kr;jh_shin@meritz.co.kr </v>
      </c>
      <c r="AA3761" s="284" t="str">
        <f>작성용!AJ3758</f>
        <v>-</v>
      </c>
      <c r="AB3761" s="284">
        <f>작성용!AB3758</f>
        <v>0</v>
      </c>
    </row>
    <row r="3762" spans="1:28" s="11" customFormat="1" ht="16.5" customHeight="1" x14ac:dyDescent="0.3">
      <c r="A3762" s="53">
        <f>작성용!AL3759</f>
        <v>3758</v>
      </c>
      <c r="B3762" s="283" t="str">
        <f>작성용!AI3759</f>
        <v>-</v>
      </c>
      <c r="C3762" s="284" t="str">
        <f>작성용!AK3759</f>
        <v>개별종목</v>
      </c>
      <c r="D3762" s="257">
        <f>작성용!T3759</f>
        <v>45713</v>
      </c>
      <c r="E3762" s="258" t="str">
        <f>작성용!B3759</f>
        <v>메리츠화재해상보험(LT)</v>
      </c>
      <c r="F3762" s="258" t="str">
        <f>작성용!C3759</f>
        <v>재평가</v>
      </c>
      <c r="G3762" s="258" t="str">
        <f>작성용!D3759</f>
        <v>파인스트리트글로벌일반사모투자신탁10-2호(재간접형)</v>
      </c>
      <c r="H3762" s="259" t="str">
        <f>작성용!E3759</f>
        <v>KBP2022090039</v>
      </c>
      <c r="I3762" s="258" t="str">
        <f>작성용!F3759</f>
        <v>B02</v>
      </c>
      <c r="J3762" s="258">
        <f>작성용!G3759</f>
        <v>0</v>
      </c>
      <c r="K3762" s="258" t="str">
        <f>작성용!H3759</f>
        <v>Y</v>
      </c>
      <c r="L3762" s="258" t="str">
        <f>작성용!N3759</f>
        <v xml:space="preserve">분기 </v>
      </c>
      <c r="M3762" s="257" t="str">
        <f>작성용!U3759</f>
        <v>2025.03.31</v>
      </c>
      <c r="N3762" s="257" t="str">
        <f>작성용!V3759</f>
        <v>룩스루</v>
      </c>
      <c r="O3762" s="257" t="str">
        <f>작성용!W3759</f>
        <v>룩스루</v>
      </c>
      <c r="P3762" s="257" t="str">
        <f>작성용!X3759</f>
        <v>-</v>
      </c>
      <c r="Q3762" s="258" t="str">
        <f>작성용!AD3759</f>
        <v>대체평가3사업본부</v>
      </c>
      <c r="R3762" s="260">
        <f>작성용!AE3759</f>
        <v>0</v>
      </c>
      <c r="S3762" s="258" t="str">
        <f>작성용!AF3759</f>
        <v>대체평가3사업본부</v>
      </c>
      <c r="T3762" s="285" t="str">
        <f>작성용!AG3759</f>
        <v>조용원</v>
      </c>
      <c r="U3762" s="285" t="str">
        <f>작성용!AH3759</f>
        <v>조용원</v>
      </c>
      <c r="V3762" s="284">
        <f>작성용!AA3759</f>
        <v>202503</v>
      </c>
      <c r="W3762" s="258" t="str">
        <f>작성용!AC3759</f>
        <v>[T]기타보험기관[1본부]</v>
      </c>
      <c r="X3762" s="258" t="str">
        <f>작성용!O3759</f>
        <v xml:space="preserve">이상훈,리스크관리파트신지혜 </v>
      </c>
      <c r="Y3762" s="258" t="str">
        <f>작성용!P3759</f>
        <v xml:space="preserve">02-3786-1123 </v>
      </c>
      <c r="Z3762" s="258" t="str">
        <f>작성용!Q3759</f>
        <v xml:space="preserve">shlee11@meritz.co.kr;jh_shin@meritz.co.kr </v>
      </c>
      <c r="AA3762" s="284" t="str">
        <f>작성용!AJ3759</f>
        <v>-</v>
      </c>
      <c r="AB3762" s="284">
        <f>작성용!AB3759</f>
        <v>0</v>
      </c>
    </row>
    <row r="3763" spans="1:28" s="11" customFormat="1" ht="16.5" customHeight="1" x14ac:dyDescent="0.3">
      <c r="A3763" s="53">
        <f>작성용!AL3760</f>
        <v>3759</v>
      </c>
      <c r="B3763" s="283" t="str">
        <f>작성용!AI3760</f>
        <v>-</v>
      </c>
      <c r="C3763" s="284" t="str">
        <f>작성용!AK3760</f>
        <v>개별종목</v>
      </c>
      <c r="D3763" s="257">
        <f>작성용!T3760</f>
        <v>45713</v>
      </c>
      <c r="E3763" s="258" t="str">
        <f>작성용!B3760</f>
        <v>메리츠화재해상보험(LT)</v>
      </c>
      <c r="F3763" s="258" t="str">
        <f>작성용!C3760</f>
        <v>재평가</v>
      </c>
      <c r="G3763" s="258" t="str">
        <f>작성용!D3760</f>
        <v>이지스글로벌일반투자형사모부동산투자신탁461호</v>
      </c>
      <c r="H3763" s="259" t="str">
        <f>작성용!E3760</f>
        <v>KBP2022090048</v>
      </c>
      <c r="I3763" s="258" t="str">
        <f>작성용!F3760</f>
        <v>B02</v>
      </c>
      <c r="J3763" s="258">
        <f>작성용!G3760</f>
        <v>0</v>
      </c>
      <c r="K3763" s="258" t="str">
        <f>작성용!H3760</f>
        <v>Y</v>
      </c>
      <c r="L3763" s="258" t="str">
        <f>작성용!N3760</f>
        <v xml:space="preserve">분기 </v>
      </c>
      <c r="M3763" s="257" t="str">
        <f>작성용!U3760</f>
        <v>2025.03.31</v>
      </c>
      <c r="N3763" s="257" t="str">
        <f>작성용!V3760</f>
        <v>룩스루</v>
      </c>
      <c r="O3763" s="257" t="str">
        <f>작성용!W3760</f>
        <v>룩스루</v>
      </c>
      <c r="P3763" s="257" t="str">
        <f>작성용!X3760</f>
        <v>-</v>
      </c>
      <c r="Q3763" s="258" t="str">
        <f>작성용!AD3760</f>
        <v>대체평가3사업본부</v>
      </c>
      <c r="R3763" s="260">
        <f>작성용!AE3760</f>
        <v>0</v>
      </c>
      <c r="S3763" s="258" t="str">
        <f>작성용!AF3760</f>
        <v>대체평가3사업본부</v>
      </c>
      <c r="T3763" s="285" t="str">
        <f>작성용!AG3760</f>
        <v>조용원</v>
      </c>
      <c r="U3763" s="285" t="str">
        <f>작성용!AH3760</f>
        <v>조용원</v>
      </c>
      <c r="V3763" s="284">
        <f>작성용!AA3760</f>
        <v>202503</v>
      </c>
      <c r="W3763" s="258" t="str">
        <f>작성용!AC3760</f>
        <v>[T]기타보험기관[1본부]</v>
      </c>
      <c r="X3763" s="258" t="str">
        <f>작성용!O3760</f>
        <v xml:space="preserve">이상훈,리스크관리파트신지혜 </v>
      </c>
      <c r="Y3763" s="258" t="str">
        <f>작성용!P3760</f>
        <v xml:space="preserve">02-3786-1123 </v>
      </c>
      <c r="Z3763" s="258" t="str">
        <f>작성용!Q3760</f>
        <v xml:space="preserve">shlee11@meritz.co.kr;jh_shin@meritz.co.kr </v>
      </c>
      <c r="AA3763" s="284" t="str">
        <f>작성용!AJ3760</f>
        <v>-</v>
      </c>
      <c r="AB3763" s="284">
        <f>작성용!AB3760</f>
        <v>0</v>
      </c>
    </row>
    <row r="3764" spans="1:28" s="11" customFormat="1" ht="16.5" customHeight="1" x14ac:dyDescent="0.3">
      <c r="A3764" s="53">
        <f>작성용!AL3761</f>
        <v>3760</v>
      </c>
      <c r="B3764" s="283" t="str">
        <f>작성용!AI3761</f>
        <v>-</v>
      </c>
      <c r="C3764" s="284" t="str">
        <f>작성용!AK3761</f>
        <v>개별종목</v>
      </c>
      <c r="D3764" s="257">
        <f>작성용!T3761</f>
        <v>45713</v>
      </c>
      <c r="E3764" s="258" t="str">
        <f>작성용!B3761</f>
        <v>메리츠화재해상보험(LT)</v>
      </c>
      <c r="F3764" s="258" t="str">
        <f>작성용!C3761</f>
        <v>재평가</v>
      </c>
      <c r="G3764" s="258" t="str">
        <f>작성용!D3761</f>
        <v>키움로지스틱스일반사모부동산투자신탁제4호</v>
      </c>
      <c r="H3764" s="259" t="str">
        <f>작성용!E3761</f>
        <v>KBP2022090064</v>
      </c>
      <c r="I3764" s="258" t="str">
        <f>작성용!F3761</f>
        <v>B02</v>
      </c>
      <c r="J3764" s="258">
        <f>작성용!G3761</f>
        <v>0</v>
      </c>
      <c r="K3764" s="258" t="str">
        <f>작성용!H3761</f>
        <v>Y</v>
      </c>
      <c r="L3764" s="258" t="str">
        <f>작성용!N3761</f>
        <v xml:space="preserve">분기 </v>
      </c>
      <c r="M3764" s="257" t="str">
        <f>작성용!U3761</f>
        <v>2025.03.31</v>
      </c>
      <c r="N3764" s="257" t="str">
        <f>작성용!V3761</f>
        <v>룩스루</v>
      </c>
      <c r="O3764" s="257" t="str">
        <f>작성용!W3761</f>
        <v>룩스루</v>
      </c>
      <c r="P3764" s="257" t="str">
        <f>작성용!X3761</f>
        <v>-</v>
      </c>
      <c r="Q3764" s="258" t="str">
        <f>작성용!AD3761</f>
        <v>대체평가3사업본부</v>
      </c>
      <c r="R3764" s="260">
        <f>작성용!AE3761</f>
        <v>0</v>
      </c>
      <c r="S3764" s="258" t="str">
        <f>작성용!AF3761</f>
        <v>대체평가3사업본부</v>
      </c>
      <c r="T3764" s="285" t="str">
        <f>작성용!AG3761</f>
        <v>조용원</v>
      </c>
      <c r="U3764" s="285" t="str">
        <f>작성용!AH3761</f>
        <v>조용원</v>
      </c>
      <c r="V3764" s="284">
        <f>작성용!AA3761</f>
        <v>202503</v>
      </c>
      <c r="W3764" s="258" t="str">
        <f>작성용!AC3761</f>
        <v>[T]기타보험기관[1본부]</v>
      </c>
      <c r="X3764" s="258" t="str">
        <f>작성용!O3761</f>
        <v xml:space="preserve">이상훈,리스크관리파트신지혜 </v>
      </c>
      <c r="Y3764" s="258" t="str">
        <f>작성용!P3761</f>
        <v xml:space="preserve">02-3786-1123 </v>
      </c>
      <c r="Z3764" s="258" t="str">
        <f>작성용!Q3761</f>
        <v xml:space="preserve">shlee11@meritz.co.kr;jh_shin@meritz.co.kr </v>
      </c>
      <c r="AA3764" s="284" t="str">
        <f>작성용!AJ3761</f>
        <v>-</v>
      </c>
      <c r="AB3764" s="284">
        <f>작성용!AB3761</f>
        <v>0</v>
      </c>
    </row>
    <row r="3765" spans="1:28" s="11" customFormat="1" ht="16.5" customHeight="1" x14ac:dyDescent="0.3">
      <c r="A3765" s="53">
        <f>작성용!AL3762</f>
        <v>3761</v>
      </c>
      <c r="B3765" s="283" t="str">
        <f>작성용!AI3762</f>
        <v>-</v>
      </c>
      <c r="C3765" s="284" t="str">
        <f>작성용!AK3762</f>
        <v>개별종목</v>
      </c>
      <c r="D3765" s="257">
        <f>작성용!T3762</f>
        <v>45713</v>
      </c>
      <c r="E3765" s="258" t="str">
        <f>작성용!B3762</f>
        <v>메리츠화재해상보험(LT)</v>
      </c>
      <c r="F3765" s="258" t="str">
        <f>작성용!C3762</f>
        <v>재평가</v>
      </c>
      <c r="G3765" s="258" t="str">
        <f>작성용!D3762</f>
        <v>한화글로벌인프라일반사모특별자산투자신탁33호</v>
      </c>
      <c r="H3765" s="259" t="str">
        <f>작성용!E3762</f>
        <v>KBP2022090032</v>
      </c>
      <c r="I3765" s="258" t="str">
        <f>작성용!F3762</f>
        <v>B02</v>
      </c>
      <c r="J3765" s="258">
        <f>작성용!G3762</f>
        <v>0</v>
      </c>
      <c r="K3765" s="258" t="str">
        <f>작성용!H3762</f>
        <v>Y</v>
      </c>
      <c r="L3765" s="258" t="str">
        <f>작성용!N3762</f>
        <v xml:space="preserve">분기 </v>
      </c>
      <c r="M3765" s="257" t="str">
        <f>작성용!U3762</f>
        <v>2025.03.31</v>
      </c>
      <c r="N3765" s="257" t="str">
        <f>작성용!V3762</f>
        <v>룩스루</v>
      </c>
      <c r="O3765" s="257" t="str">
        <f>작성용!W3762</f>
        <v>룩스루</v>
      </c>
      <c r="P3765" s="257" t="str">
        <f>작성용!X3762</f>
        <v>-</v>
      </c>
      <c r="Q3765" s="258" t="str">
        <f>작성용!AD3762</f>
        <v>대체평가3사업본부</v>
      </c>
      <c r="R3765" s="260">
        <f>작성용!AE3762</f>
        <v>0</v>
      </c>
      <c r="S3765" s="258" t="str">
        <f>작성용!AF3762</f>
        <v>대체평가3사업본부</v>
      </c>
      <c r="T3765" s="285" t="str">
        <f>작성용!AG3762</f>
        <v>조용원</v>
      </c>
      <c r="U3765" s="285" t="str">
        <f>작성용!AH3762</f>
        <v>조용원</v>
      </c>
      <c r="V3765" s="284">
        <f>작성용!AA3762</f>
        <v>202503</v>
      </c>
      <c r="W3765" s="258" t="str">
        <f>작성용!AC3762</f>
        <v>[T]기타보험기관[1본부]</v>
      </c>
      <c r="X3765" s="258" t="str">
        <f>작성용!O3762</f>
        <v xml:space="preserve">이상훈,리스크관리파트신지혜 </v>
      </c>
      <c r="Y3765" s="258" t="str">
        <f>작성용!P3762</f>
        <v xml:space="preserve">02-3786-1123 </v>
      </c>
      <c r="Z3765" s="258" t="str">
        <f>작성용!Q3762</f>
        <v xml:space="preserve">shlee11@meritz.co.kr;jh_shin@meritz.co.kr </v>
      </c>
      <c r="AA3765" s="284" t="str">
        <f>작성용!AJ3762</f>
        <v>-</v>
      </c>
      <c r="AB3765" s="284">
        <f>작성용!AB3762</f>
        <v>0</v>
      </c>
    </row>
    <row r="3766" spans="1:28" s="11" customFormat="1" ht="16.5" customHeight="1" x14ac:dyDescent="0.3">
      <c r="A3766" s="53">
        <f>작성용!AL3763</f>
        <v>3762</v>
      </c>
      <c r="B3766" s="283" t="str">
        <f>작성용!AI3763</f>
        <v>-</v>
      </c>
      <c r="C3766" s="284" t="str">
        <f>작성용!AK3763</f>
        <v>개별종목</v>
      </c>
      <c r="D3766" s="257">
        <f>작성용!T3763</f>
        <v>45713</v>
      </c>
      <c r="E3766" s="258" t="str">
        <f>작성용!B3763</f>
        <v>메리츠화재해상보험(LT)</v>
      </c>
      <c r="F3766" s="258" t="str">
        <f>작성용!C3763</f>
        <v>재평가</v>
      </c>
      <c r="G3766" s="258" t="str">
        <f>작성용!D3763</f>
        <v>현대인베스트ASL시니어론일반사모투자신탁29호</v>
      </c>
      <c r="H3766" s="259" t="str">
        <f>작성용!E3763</f>
        <v>KBP2022090060</v>
      </c>
      <c r="I3766" s="258" t="str">
        <f>작성용!F3763</f>
        <v>B02</v>
      </c>
      <c r="J3766" s="258">
        <f>작성용!G3763</f>
        <v>0</v>
      </c>
      <c r="K3766" s="258" t="str">
        <f>작성용!H3763</f>
        <v>Y</v>
      </c>
      <c r="L3766" s="258" t="str">
        <f>작성용!N3763</f>
        <v xml:space="preserve">분기 </v>
      </c>
      <c r="M3766" s="257" t="str">
        <f>작성용!U3763</f>
        <v>2025.03.31</v>
      </c>
      <c r="N3766" s="257" t="str">
        <f>작성용!V3763</f>
        <v>룩스루</v>
      </c>
      <c r="O3766" s="257" t="str">
        <f>작성용!W3763</f>
        <v>룩스루</v>
      </c>
      <c r="P3766" s="257" t="str">
        <f>작성용!X3763</f>
        <v>-</v>
      </c>
      <c r="Q3766" s="258" t="str">
        <f>작성용!AD3763</f>
        <v>대체평가3사업본부</v>
      </c>
      <c r="R3766" s="260">
        <f>작성용!AE3763</f>
        <v>0</v>
      </c>
      <c r="S3766" s="258" t="str">
        <f>작성용!AF3763</f>
        <v>대체평가3사업본부</v>
      </c>
      <c r="T3766" s="285" t="str">
        <f>작성용!AG3763</f>
        <v>조용원</v>
      </c>
      <c r="U3766" s="285" t="str">
        <f>작성용!AH3763</f>
        <v>조용원</v>
      </c>
      <c r="V3766" s="284">
        <f>작성용!AA3763</f>
        <v>202503</v>
      </c>
      <c r="W3766" s="258" t="str">
        <f>작성용!AC3763</f>
        <v>[T]기타보험기관[1본부]</v>
      </c>
      <c r="X3766" s="258" t="str">
        <f>작성용!O3763</f>
        <v xml:space="preserve">이상훈,리스크관리파트신지혜 </v>
      </c>
      <c r="Y3766" s="258" t="str">
        <f>작성용!P3763</f>
        <v xml:space="preserve">02-3786-1123 </v>
      </c>
      <c r="Z3766" s="258" t="str">
        <f>작성용!Q3763</f>
        <v xml:space="preserve">shlee11@meritz.co.kr;jh_shin@meritz.co.kr </v>
      </c>
      <c r="AA3766" s="284" t="str">
        <f>작성용!AJ3763</f>
        <v>-</v>
      </c>
      <c r="AB3766" s="284">
        <f>작성용!AB3763</f>
        <v>0</v>
      </c>
    </row>
    <row r="3767" spans="1:28" s="11" customFormat="1" ht="16.5" customHeight="1" x14ac:dyDescent="0.3">
      <c r="A3767" s="53">
        <f>작성용!AL3764</f>
        <v>3763</v>
      </c>
      <c r="B3767" s="283" t="str">
        <f>작성용!AI3764</f>
        <v>-</v>
      </c>
      <c r="C3767" s="284" t="str">
        <f>작성용!AK3764</f>
        <v>개별종목</v>
      </c>
      <c r="D3767" s="257">
        <f>작성용!T3764</f>
        <v>45713</v>
      </c>
      <c r="E3767" s="258" t="str">
        <f>작성용!B3764</f>
        <v>메리츠화재해상보험(LT)</v>
      </c>
      <c r="F3767" s="258" t="str">
        <f>작성용!C3764</f>
        <v>재평가</v>
      </c>
      <c r="G3767" s="258" t="str">
        <f>작성용!D3764</f>
        <v>파인스트리트MEIF7인프라일반사모특별자산투자신탁1-1호</v>
      </c>
      <c r="H3767" s="259" t="str">
        <f>작성용!E3764</f>
        <v>KBP2023060015</v>
      </c>
      <c r="I3767" s="258" t="str">
        <f>작성용!F3764</f>
        <v>B02</v>
      </c>
      <c r="J3767" s="258">
        <f>작성용!G3764</f>
        <v>0</v>
      </c>
      <c r="K3767" s="258" t="str">
        <f>작성용!H3764</f>
        <v>Y</v>
      </c>
      <c r="L3767" s="258" t="str">
        <f>작성용!N3764</f>
        <v xml:space="preserve">분기 </v>
      </c>
      <c r="M3767" s="257" t="str">
        <f>작성용!U3764</f>
        <v>2025.03.31</v>
      </c>
      <c r="N3767" s="257" t="str">
        <f>작성용!V3764</f>
        <v>룩스루</v>
      </c>
      <c r="O3767" s="257" t="str">
        <f>작성용!W3764</f>
        <v>룩스루</v>
      </c>
      <c r="P3767" s="257" t="str">
        <f>작성용!X3764</f>
        <v>-</v>
      </c>
      <c r="Q3767" s="258" t="str">
        <f>작성용!AD3764</f>
        <v>대체평가3사업본부</v>
      </c>
      <c r="R3767" s="260">
        <f>작성용!AE3764</f>
        <v>0</v>
      </c>
      <c r="S3767" s="258" t="str">
        <f>작성용!AF3764</f>
        <v>대체평가3사업본부</v>
      </c>
      <c r="T3767" s="285" t="str">
        <f>작성용!AG3764</f>
        <v>조용원</v>
      </c>
      <c r="U3767" s="285" t="str">
        <f>작성용!AH3764</f>
        <v>조용원</v>
      </c>
      <c r="V3767" s="284">
        <f>작성용!AA3764</f>
        <v>202503</v>
      </c>
      <c r="W3767" s="258" t="str">
        <f>작성용!AC3764</f>
        <v>[T]기타보험기관[1본부]</v>
      </c>
      <c r="X3767" s="258" t="str">
        <f>작성용!O3764</f>
        <v xml:space="preserve">이상훈,리스크관리파트신지혜 </v>
      </c>
      <c r="Y3767" s="258" t="str">
        <f>작성용!P3764</f>
        <v xml:space="preserve">02-3786-1123 </v>
      </c>
      <c r="Z3767" s="258" t="str">
        <f>작성용!Q3764</f>
        <v xml:space="preserve">shlee11@meritz.co.kr;jh_shin@meritz.co.kr </v>
      </c>
      <c r="AA3767" s="284" t="str">
        <f>작성용!AJ3764</f>
        <v>-</v>
      </c>
      <c r="AB3767" s="284">
        <f>작성용!AB3764</f>
        <v>0</v>
      </c>
    </row>
    <row r="3768" spans="1:28" s="11" customFormat="1" ht="16.5" customHeight="1" x14ac:dyDescent="0.3">
      <c r="A3768" s="53">
        <f>작성용!AL3765</f>
        <v>3764</v>
      </c>
      <c r="B3768" s="283" t="str">
        <f>작성용!AI3765</f>
        <v>-</v>
      </c>
      <c r="C3768" s="284" t="str">
        <f>작성용!AK3765</f>
        <v>개별종목</v>
      </c>
      <c r="D3768" s="257">
        <f>작성용!T3765</f>
        <v>45713</v>
      </c>
      <c r="E3768" s="258" t="str">
        <f>작성용!B3765</f>
        <v>메리츠화재해상보험(LT)</v>
      </c>
      <c r="F3768" s="258" t="str">
        <f>작성용!C3765</f>
        <v>재평가</v>
      </c>
      <c r="G3768" s="258" t="str">
        <f>작성용!D3765</f>
        <v>AIPEUROGREEN일반사모부동산투자신탁7호제3종</v>
      </c>
      <c r="H3768" s="259" t="str">
        <f>작성용!E3765</f>
        <v>KBP2023060068</v>
      </c>
      <c r="I3768" s="258" t="str">
        <f>작성용!F3765</f>
        <v>B02</v>
      </c>
      <c r="J3768" s="258">
        <f>작성용!G3765</f>
        <v>0</v>
      </c>
      <c r="K3768" s="258" t="str">
        <f>작성용!H3765</f>
        <v>Y</v>
      </c>
      <c r="L3768" s="258" t="str">
        <f>작성용!N3765</f>
        <v xml:space="preserve">분기 </v>
      </c>
      <c r="M3768" s="257" t="str">
        <f>작성용!U3765</f>
        <v>2025.03.31</v>
      </c>
      <c r="N3768" s="257" t="str">
        <f>작성용!V3765</f>
        <v>룩스루</v>
      </c>
      <c r="O3768" s="257" t="str">
        <f>작성용!W3765</f>
        <v>룩스루</v>
      </c>
      <c r="P3768" s="257" t="str">
        <f>작성용!X3765</f>
        <v>-</v>
      </c>
      <c r="Q3768" s="258" t="str">
        <f>작성용!AD3765</f>
        <v>대체평가3사업본부</v>
      </c>
      <c r="R3768" s="260">
        <f>작성용!AE3765</f>
        <v>0</v>
      </c>
      <c r="S3768" s="258" t="str">
        <f>작성용!AF3765</f>
        <v>대체평가3사업본부</v>
      </c>
      <c r="T3768" s="285" t="str">
        <f>작성용!AG3765</f>
        <v>조용원</v>
      </c>
      <c r="U3768" s="285" t="str">
        <f>작성용!AH3765</f>
        <v>조용원</v>
      </c>
      <c r="V3768" s="284">
        <f>작성용!AA3765</f>
        <v>202503</v>
      </c>
      <c r="W3768" s="258" t="str">
        <f>작성용!AC3765</f>
        <v>[T]기타보험기관[1본부]</v>
      </c>
      <c r="X3768" s="258" t="str">
        <f>작성용!O3765</f>
        <v xml:space="preserve">이상훈,리스크관리파트신지혜 </v>
      </c>
      <c r="Y3768" s="258" t="str">
        <f>작성용!P3765</f>
        <v xml:space="preserve">02-3786-1123 </v>
      </c>
      <c r="Z3768" s="258" t="str">
        <f>작성용!Q3765</f>
        <v xml:space="preserve">shlee11@meritz.co.kr;jh_shin@meritz.co.kr </v>
      </c>
      <c r="AA3768" s="284" t="str">
        <f>작성용!AJ3765</f>
        <v>-</v>
      </c>
      <c r="AB3768" s="284">
        <f>작성용!AB3765</f>
        <v>0</v>
      </c>
    </row>
    <row r="3769" spans="1:28" s="11" customFormat="1" ht="16.5" customHeight="1" x14ac:dyDescent="0.3">
      <c r="A3769" s="53">
        <f>작성용!AL3766</f>
        <v>3765</v>
      </c>
      <c r="B3769" s="283" t="str">
        <f>작성용!AI3766</f>
        <v>-</v>
      </c>
      <c r="C3769" s="284" t="str">
        <f>작성용!AK3766</f>
        <v>개별종목</v>
      </c>
      <c r="D3769" s="257">
        <f>작성용!T3766</f>
        <v>45713</v>
      </c>
      <c r="E3769" s="258" t="str">
        <f>작성용!B3766</f>
        <v>메리츠화재해상보험(LT)</v>
      </c>
      <c r="F3769" s="258" t="str">
        <f>작성용!C3766</f>
        <v>재평가</v>
      </c>
      <c r="G3769" s="258" t="str">
        <f>작성용!D3766</f>
        <v>이지스글로벌일반사모부동산투자신탁530호</v>
      </c>
      <c r="H3769" s="259" t="str">
        <f>작성용!E3766</f>
        <v>KBP2023120156</v>
      </c>
      <c r="I3769" s="258" t="str">
        <f>작성용!F3766</f>
        <v>B02</v>
      </c>
      <c r="J3769" s="258">
        <f>작성용!G3766</f>
        <v>0</v>
      </c>
      <c r="K3769" s="258" t="str">
        <f>작성용!H3766</f>
        <v>Y</v>
      </c>
      <c r="L3769" s="258" t="str">
        <f>작성용!N3766</f>
        <v xml:space="preserve">분기 </v>
      </c>
      <c r="M3769" s="257" t="str">
        <f>작성용!U3766</f>
        <v>2025.03.31</v>
      </c>
      <c r="N3769" s="257" t="str">
        <f>작성용!V3766</f>
        <v>룩스루</v>
      </c>
      <c r="O3769" s="257" t="str">
        <f>작성용!W3766</f>
        <v>룩스루</v>
      </c>
      <c r="P3769" s="257" t="str">
        <f>작성용!X3766</f>
        <v>-</v>
      </c>
      <c r="Q3769" s="258" t="str">
        <f>작성용!AD3766</f>
        <v>대체평가3사업본부</v>
      </c>
      <c r="R3769" s="260">
        <f>작성용!AE3766</f>
        <v>0</v>
      </c>
      <c r="S3769" s="258" t="str">
        <f>작성용!AF3766</f>
        <v>대체평가3사업본부</v>
      </c>
      <c r="T3769" s="285" t="str">
        <f>작성용!AG3766</f>
        <v>조용원</v>
      </c>
      <c r="U3769" s="285" t="str">
        <f>작성용!AH3766</f>
        <v>조용원</v>
      </c>
      <c r="V3769" s="284">
        <f>작성용!AA3766</f>
        <v>202503</v>
      </c>
      <c r="W3769" s="258" t="str">
        <f>작성용!AC3766</f>
        <v>[T]기타보험기관[1본부]</v>
      </c>
      <c r="X3769" s="258" t="str">
        <f>작성용!O3766</f>
        <v xml:space="preserve">이상훈,리스크관리파트신지혜 </v>
      </c>
      <c r="Y3769" s="258" t="str">
        <f>작성용!P3766</f>
        <v xml:space="preserve">02-3786-1123 </v>
      </c>
      <c r="Z3769" s="258" t="str">
        <f>작성용!Q3766</f>
        <v xml:space="preserve">shlee11@meritz.co.kr;jh_shin@meritz.co.kr </v>
      </c>
      <c r="AA3769" s="284" t="str">
        <f>작성용!AJ3766</f>
        <v>-</v>
      </c>
      <c r="AB3769" s="284">
        <f>작성용!AB3766</f>
        <v>0</v>
      </c>
    </row>
    <row r="3770" spans="1:28" s="11" customFormat="1" ht="16.5" customHeight="1" x14ac:dyDescent="0.3">
      <c r="A3770" s="53">
        <f>작성용!AL3767</f>
        <v>3766</v>
      </c>
      <c r="B3770" s="283" t="str">
        <f>작성용!AI3767</f>
        <v>-</v>
      </c>
      <c r="C3770" s="284" t="str">
        <f>작성용!AK3767</f>
        <v>개별종목</v>
      </c>
      <c r="D3770" s="257">
        <f>작성용!T3767</f>
        <v>45713</v>
      </c>
      <c r="E3770" s="258" t="str">
        <f>작성용!B3767</f>
        <v>메리츠화재해상보험(LT)</v>
      </c>
      <c r="F3770" s="258" t="str">
        <f>작성용!C3767</f>
        <v>재평가</v>
      </c>
      <c r="G3770" s="258" t="str">
        <f>작성용!D3767</f>
        <v>현대유퍼스트일반사모부동산투자신탁32호</v>
      </c>
      <c r="H3770" s="259" t="str">
        <f>작성용!E3767</f>
        <v>KBP2020090043</v>
      </c>
      <c r="I3770" s="258" t="str">
        <f>작성용!F3767</f>
        <v>B02</v>
      </c>
      <c r="J3770" s="258">
        <f>작성용!G3767</f>
        <v>0</v>
      </c>
      <c r="K3770" s="258" t="str">
        <f>작성용!H3767</f>
        <v>Y</v>
      </c>
      <c r="L3770" s="258" t="str">
        <f>작성용!N3767</f>
        <v xml:space="preserve">분기 </v>
      </c>
      <c r="M3770" s="257" t="str">
        <f>작성용!U3767</f>
        <v>2025.03.31</v>
      </c>
      <c r="N3770" s="257" t="str">
        <f>작성용!V3767</f>
        <v>룩스루</v>
      </c>
      <c r="O3770" s="257" t="str">
        <f>작성용!W3767</f>
        <v>룩스루</v>
      </c>
      <c r="P3770" s="257" t="str">
        <f>작성용!X3767</f>
        <v>-</v>
      </c>
      <c r="Q3770" s="258" t="str">
        <f>작성용!AD3767</f>
        <v>대체평가3사업본부</v>
      </c>
      <c r="R3770" s="260">
        <f>작성용!AE3767</f>
        <v>0</v>
      </c>
      <c r="S3770" s="258" t="str">
        <f>작성용!AF3767</f>
        <v>대체평가3사업본부</v>
      </c>
      <c r="T3770" s="285" t="str">
        <f>작성용!AG3767</f>
        <v>조용원</v>
      </c>
      <c r="U3770" s="285" t="str">
        <f>작성용!AH3767</f>
        <v>조용원</v>
      </c>
      <c r="V3770" s="284">
        <f>작성용!AA3767</f>
        <v>202503</v>
      </c>
      <c r="W3770" s="258" t="str">
        <f>작성용!AC3767</f>
        <v>[T]기타보험기관[1본부]</v>
      </c>
      <c r="X3770" s="258" t="str">
        <f>작성용!O3767</f>
        <v xml:space="preserve">이상훈,리스크관리파트신지혜 </v>
      </c>
      <c r="Y3770" s="258" t="str">
        <f>작성용!P3767</f>
        <v xml:space="preserve">02-3786-1123 </v>
      </c>
      <c r="Z3770" s="258" t="str">
        <f>작성용!Q3767</f>
        <v xml:space="preserve">shlee11@meritz.co.kr;jh_shin@meritz.co.kr </v>
      </c>
      <c r="AA3770" s="284" t="str">
        <f>작성용!AJ3767</f>
        <v>-</v>
      </c>
      <c r="AB3770" s="284">
        <f>작성용!AB3767</f>
        <v>0</v>
      </c>
    </row>
    <row r="3771" spans="1:28" s="11" customFormat="1" ht="16.5" customHeight="1" x14ac:dyDescent="0.3">
      <c r="A3771" s="53">
        <f>작성용!AL3768</f>
        <v>3767</v>
      </c>
      <c r="B3771" s="283" t="str">
        <f>작성용!AI3768</f>
        <v>-</v>
      </c>
      <c r="C3771" s="284" t="str">
        <f>작성용!AK3768</f>
        <v>개별종목</v>
      </c>
      <c r="D3771" s="257">
        <f>작성용!T3768</f>
        <v>45713</v>
      </c>
      <c r="E3771" s="258" t="str">
        <f>작성용!B3768</f>
        <v>메리츠화재해상보험(LT)</v>
      </c>
      <c r="F3771" s="258" t="str">
        <f>작성용!C3768</f>
        <v>재평가</v>
      </c>
      <c r="G3771" s="258" t="str">
        <f>작성용!D3768</f>
        <v>KB와이즈스타일반사모부동산투자신탁제23호</v>
      </c>
      <c r="H3771" s="259" t="str">
        <f>작성용!E3768</f>
        <v>KBP2024090045</v>
      </c>
      <c r="I3771" s="258" t="str">
        <f>작성용!F3768</f>
        <v>B02</v>
      </c>
      <c r="J3771" s="258">
        <f>작성용!G3768</f>
        <v>0</v>
      </c>
      <c r="K3771" s="258" t="str">
        <f>작성용!H3768</f>
        <v>Y</v>
      </c>
      <c r="L3771" s="258" t="str">
        <f>작성용!N3768</f>
        <v xml:space="preserve">분기 </v>
      </c>
      <c r="M3771" s="257" t="str">
        <f>작성용!U3768</f>
        <v>2025.03.31</v>
      </c>
      <c r="N3771" s="257" t="str">
        <f>작성용!V3768</f>
        <v>룩스루</v>
      </c>
      <c r="O3771" s="257" t="str">
        <f>작성용!W3768</f>
        <v>룩스루</v>
      </c>
      <c r="P3771" s="257" t="str">
        <f>작성용!X3768</f>
        <v>-</v>
      </c>
      <c r="Q3771" s="258" t="str">
        <f>작성용!AD3768</f>
        <v>대체평가3사업본부</v>
      </c>
      <c r="R3771" s="260">
        <f>작성용!AE3768</f>
        <v>0</v>
      </c>
      <c r="S3771" s="258" t="str">
        <f>작성용!AF3768</f>
        <v>대체평가3사업본부</v>
      </c>
      <c r="T3771" s="285" t="str">
        <f>작성용!AG3768</f>
        <v>조용원</v>
      </c>
      <c r="U3771" s="285" t="str">
        <f>작성용!AH3768</f>
        <v>조용원</v>
      </c>
      <c r="V3771" s="284">
        <f>작성용!AA3768</f>
        <v>202503</v>
      </c>
      <c r="W3771" s="258" t="str">
        <f>작성용!AC3768</f>
        <v>[T]기타보험기관[1본부]</v>
      </c>
      <c r="X3771" s="258" t="str">
        <f>작성용!O3768</f>
        <v xml:space="preserve">이상훈,리스크관리파트신지혜 </v>
      </c>
      <c r="Y3771" s="258" t="str">
        <f>작성용!P3768</f>
        <v xml:space="preserve">02-3786-1123 </v>
      </c>
      <c r="Z3771" s="258" t="str">
        <f>작성용!Q3768</f>
        <v xml:space="preserve">shlee11@meritz.co.kr;jh_shin@meritz.co.kr </v>
      </c>
      <c r="AA3771" s="284" t="str">
        <f>작성용!AJ3768</f>
        <v>-</v>
      </c>
      <c r="AB3771" s="284">
        <f>작성용!AB3768</f>
        <v>0</v>
      </c>
    </row>
    <row r="3772" spans="1:28" s="11" customFormat="1" ht="16.5" customHeight="1" x14ac:dyDescent="0.3">
      <c r="A3772" s="53">
        <f>작성용!AL3769</f>
        <v>3768</v>
      </c>
      <c r="B3772" s="283" t="str">
        <f>작성용!AI3769</f>
        <v>-</v>
      </c>
      <c r="C3772" s="284" t="str">
        <f>작성용!AK3769</f>
        <v>개별종목</v>
      </c>
      <c r="D3772" s="257">
        <f>작성용!T3769</f>
        <v>45713</v>
      </c>
      <c r="E3772" s="258" t="str">
        <f>작성용!B3769</f>
        <v>메리츠화재해상보험(LT)</v>
      </c>
      <c r="F3772" s="258" t="str">
        <f>작성용!C3769</f>
        <v>재평가</v>
      </c>
      <c r="G3772" s="258" t="str">
        <f>작성용!D3769</f>
        <v>이지스글로벌일반사모부동산투자신탁548호</v>
      </c>
      <c r="H3772" s="259" t="str">
        <f>작성용!E3769</f>
        <v>KBP2024090077</v>
      </c>
      <c r="I3772" s="258" t="str">
        <f>작성용!F3769</f>
        <v>B02</v>
      </c>
      <c r="J3772" s="258">
        <f>작성용!G3769</f>
        <v>0</v>
      </c>
      <c r="K3772" s="258" t="str">
        <f>작성용!H3769</f>
        <v>Y</v>
      </c>
      <c r="L3772" s="258" t="str">
        <f>작성용!N3769</f>
        <v xml:space="preserve">분기 </v>
      </c>
      <c r="M3772" s="257" t="str">
        <f>작성용!U3769</f>
        <v>2025.03.31</v>
      </c>
      <c r="N3772" s="257" t="str">
        <f>작성용!V3769</f>
        <v>룩스루</v>
      </c>
      <c r="O3772" s="257" t="str">
        <f>작성용!W3769</f>
        <v>룩스루</v>
      </c>
      <c r="P3772" s="257" t="str">
        <f>작성용!X3769</f>
        <v>-</v>
      </c>
      <c r="Q3772" s="258" t="str">
        <f>작성용!AD3769</f>
        <v>대체평가3사업본부</v>
      </c>
      <c r="R3772" s="260">
        <f>작성용!AE3769</f>
        <v>0</v>
      </c>
      <c r="S3772" s="258" t="str">
        <f>작성용!AF3769</f>
        <v>대체평가3사업본부</v>
      </c>
      <c r="T3772" s="285" t="str">
        <f>작성용!AG3769</f>
        <v>조용원</v>
      </c>
      <c r="U3772" s="285" t="str">
        <f>작성용!AH3769</f>
        <v>조용원</v>
      </c>
      <c r="V3772" s="284">
        <f>작성용!AA3769</f>
        <v>202503</v>
      </c>
      <c r="W3772" s="258" t="str">
        <f>작성용!AC3769</f>
        <v>[T]기타보험기관[1본부]</v>
      </c>
      <c r="X3772" s="258" t="str">
        <f>작성용!O3769</f>
        <v xml:space="preserve">이상훈,리스크관리파트신지혜 </v>
      </c>
      <c r="Y3772" s="258" t="str">
        <f>작성용!P3769</f>
        <v xml:space="preserve">02-3786-1123 </v>
      </c>
      <c r="Z3772" s="258" t="str">
        <f>작성용!Q3769</f>
        <v xml:space="preserve">shlee11@meritz.co.kr;jh_shin@meritz.co.kr </v>
      </c>
      <c r="AA3772" s="284" t="str">
        <f>작성용!AJ3769</f>
        <v>-</v>
      </c>
      <c r="AB3772" s="284">
        <f>작성용!AB3769</f>
        <v>0</v>
      </c>
    </row>
    <row r="3773" spans="1:28" s="11" customFormat="1" ht="16.5" customHeight="1" x14ac:dyDescent="0.3">
      <c r="A3773" s="53">
        <f>작성용!AL3770</f>
        <v>3769</v>
      </c>
      <c r="B3773" s="283" t="str">
        <f>작성용!AI3770</f>
        <v>-</v>
      </c>
      <c r="C3773" s="284" t="str">
        <f>작성용!AK3770</f>
        <v>개별종목</v>
      </c>
      <c r="D3773" s="257">
        <f>작성용!T3770</f>
        <v>45713</v>
      </c>
      <c r="E3773" s="258" t="str">
        <f>작성용!B3770</f>
        <v>메리츠화재해상보험(LT)</v>
      </c>
      <c r="F3773" s="258" t="str">
        <f>작성용!C3770</f>
        <v>재평가</v>
      </c>
      <c r="G3773" s="258" t="str">
        <f>작성용!D3770</f>
        <v>이지스코어에너지인프라일반사모투자신탁1-A호</v>
      </c>
      <c r="H3773" s="259" t="str">
        <f>작성용!E3770</f>
        <v>KBP2024090078</v>
      </c>
      <c r="I3773" s="258" t="str">
        <f>작성용!F3770</f>
        <v>B02</v>
      </c>
      <c r="J3773" s="258">
        <f>작성용!G3770</f>
        <v>0</v>
      </c>
      <c r="K3773" s="258" t="str">
        <f>작성용!H3770</f>
        <v>Y</v>
      </c>
      <c r="L3773" s="258" t="str">
        <f>작성용!N3770</f>
        <v xml:space="preserve">분기 </v>
      </c>
      <c r="M3773" s="257" t="str">
        <f>작성용!U3770</f>
        <v>2025.03.31</v>
      </c>
      <c r="N3773" s="257" t="str">
        <f>작성용!V3770</f>
        <v>룩스루</v>
      </c>
      <c r="O3773" s="257" t="str">
        <f>작성용!W3770</f>
        <v>룩스루</v>
      </c>
      <c r="P3773" s="257" t="str">
        <f>작성용!X3770</f>
        <v>-</v>
      </c>
      <c r="Q3773" s="258" t="str">
        <f>작성용!AD3770</f>
        <v>대체평가3사업본부</v>
      </c>
      <c r="R3773" s="260">
        <f>작성용!AE3770</f>
        <v>0</v>
      </c>
      <c r="S3773" s="258" t="str">
        <f>작성용!AF3770</f>
        <v>대체평가3사업본부</v>
      </c>
      <c r="T3773" s="285" t="str">
        <f>작성용!AG3770</f>
        <v>조용원</v>
      </c>
      <c r="U3773" s="285" t="str">
        <f>작성용!AH3770</f>
        <v>조용원</v>
      </c>
      <c r="V3773" s="284">
        <f>작성용!AA3770</f>
        <v>202503</v>
      </c>
      <c r="W3773" s="258" t="str">
        <f>작성용!AC3770</f>
        <v>[T]기타보험기관[1본부]</v>
      </c>
      <c r="X3773" s="258" t="str">
        <f>작성용!O3770</f>
        <v xml:space="preserve">이상훈,리스크관리파트신지혜 </v>
      </c>
      <c r="Y3773" s="258" t="str">
        <f>작성용!P3770</f>
        <v xml:space="preserve">02-3786-1123 </v>
      </c>
      <c r="Z3773" s="258" t="str">
        <f>작성용!Q3770</f>
        <v xml:space="preserve">shlee11@meritz.co.kr;jh_shin@meritz.co.kr </v>
      </c>
      <c r="AA3773" s="284" t="str">
        <f>작성용!AJ3770</f>
        <v>-</v>
      </c>
      <c r="AB3773" s="284">
        <f>작성용!AB3770</f>
        <v>0</v>
      </c>
    </row>
    <row r="3774" spans="1:28" s="11" customFormat="1" ht="16.5" customHeight="1" x14ac:dyDescent="0.3">
      <c r="A3774" s="53">
        <f>작성용!AL3771</f>
        <v>3770</v>
      </c>
      <c r="B3774" s="283" t="str">
        <f>작성용!AI3771</f>
        <v>-</v>
      </c>
      <c r="C3774" s="284" t="str">
        <f>작성용!AK3771</f>
        <v>개별종목</v>
      </c>
      <c r="D3774" s="257">
        <f>작성용!T3771</f>
        <v>45713</v>
      </c>
      <c r="E3774" s="258" t="str">
        <f>작성용!B3771</f>
        <v>메리츠화재해상보험(LT)</v>
      </c>
      <c r="F3774" s="258" t="str">
        <f>작성용!C3771</f>
        <v>재평가</v>
      </c>
      <c r="G3774" s="258" t="str">
        <f>작성용!D3771</f>
        <v>NH-AMUNDI북미인프라일반사모특별자산투자신탁6호(전문)</v>
      </c>
      <c r="H3774" s="259" t="str">
        <f>작성용!E3771</f>
        <v>KBP2024120256</v>
      </c>
      <c r="I3774" s="258" t="str">
        <f>작성용!F3771</f>
        <v>B02</v>
      </c>
      <c r="J3774" s="258">
        <f>작성용!G3771</f>
        <v>0</v>
      </c>
      <c r="K3774" s="258" t="str">
        <f>작성용!H3771</f>
        <v>Y</v>
      </c>
      <c r="L3774" s="258" t="str">
        <f>작성용!N3771</f>
        <v xml:space="preserve">분기 </v>
      </c>
      <c r="M3774" s="257" t="str">
        <f>작성용!U3771</f>
        <v>2025.03.31</v>
      </c>
      <c r="N3774" s="257" t="str">
        <f>작성용!V3771</f>
        <v>룩스루</v>
      </c>
      <c r="O3774" s="257" t="str">
        <f>작성용!W3771</f>
        <v>룩스루</v>
      </c>
      <c r="P3774" s="257" t="str">
        <f>작성용!X3771</f>
        <v>-</v>
      </c>
      <c r="Q3774" s="258" t="str">
        <f>작성용!AD3771</f>
        <v>대체평가3사업본부</v>
      </c>
      <c r="R3774" s="260">
        <f>작성용!AE3771</f>
        <v>0</v>
      </c>
      <c r="S3774" s="258" t="str">
        <f>작성용!AF3771</f>
        <v>대체평가3사업본부</v>
      </c>
      <c r="T3774" s="285" t="str">
        <f>작성용!AG3771</f>
        <v>조용원</v>
      </c>
      <c r="U3774" s="285" t="str">
        <f>작성용!AH3771</f>
        <v>조용원</v>
      </c>
      <c r="V3774" s="284">
        <f>작성용!AA3771</f>
        <v>202503</v>
      </c>
      <c r="W3774" s="258" t="str">
        <f>작성용!AC3771</f>
        <v>[T]기타보험기관[1본부]</v>
      </c>
      <c r="X3774" s="258" t="str">
        <f>작성용!O3771</f>
        <v xml:space="preserve">이상훈,리스크관리파트신지혜 </v>
      </c>
      <c r="Y3774" s="258" t="str">
        <f>작성용!P3771</f>
        <v xml:space="preserve">02-3786-1123 </v>
      </c>
      <c r="Z3774" s="258" t="str">
        <f>작성용!Q3771</f>
        <v xml:space="preserve">shlee11@meritz.co.kr;jh_shin@meritz.co.kr </v>
      </c>
      <c r="AA3774" s="284" t="str">
        <f>작성용!AJ3771</f>
        <v>-</v>
      </c>
      <c r="AB3774" s="284">
        <f>작성용!AB3771</f>
        <v>0</v>
      </c>
    </row>
    <row r="3775" spans="1:28" s="11" customFormat="1" ht="16.5" customHeight="1" x14ac:dyDescent="0.3">
      <c r="A3775" s="53">
        <f>작성용!AL3772</f>
        <v>3771</v>
      </c>
      <c r="B3775" s="283" t="str">
        <f>작성용!AI3772</f>
        <v>-</v>
      </c>
      <c r="C3775" s="284" t="str">
        <f>작성용!AK3772</f>
        <v>개별종목</v>
      </c>
      <c r="D3775" s="257">
        <f>작성용!T3772</f>
        <v>45713</v>
      </c>
      <c r="E3775" s="258" t="str">
        <f>작성용!B3772</f>
        <v>메리츠화재해상보험(LT)</v>
      </c>
      <c r="F3775" s="258" t="str">
        <f>작성용!C3772</f>
        <v>재평가</v>
      </c>
      <c r="G3775" s="258" t="str">
        <f>작성용!D3772</f>
        <v>채권시장안정전문투자형사모증권투자신탁</v>
      </c>
      <c r="H3775" s="259" t="str">
        <f>작성용!E3772</f>
        <v>KBP2020060046</v>
      </c>
      <c r="I3775" s="258" t="str">
        <f>작성용!F3772</f>
        <v>B02</v>
      </c>
      <c r="J3775" s="258">
        <f>작성용!G3772</f>
        <v>0</v>
      </c>
      <c r="K3775" s="258" t="str">
        <f>작성용!H3772</f>
        <v>Y</v>
      </c>
      <c r="L3775" s="258" t="str">
        <f>작성용!N3772</f>
        <v xml:space="preserve">분기 </v>
      </c>
      <c r="M3775" s="257" t="str">
        <f>작성용!U3772</f>
        <v>2025.03.31</v>
      </c>
      <c r="N3775" s="257" t="str">
        <f>작성용!V3772</f>
        <v>룩스루</v>
      </c>
      <c r="O3775" s="257" t="str">
        <f>작성용!W3772</f>
        <v>룩스루</v>
      </c>
      <c r="P3775" s="257" t="str">
        <f>작성용!X3772</f>
        <v>-</v>
      </c>
      <c r="Q3775" s="258" t="str">
        <f>작성용!AD3772</f>
        <v>대체평가3사업본부</v>
      </c>
      <c r="R3775" s="260">
        <f>작성용!AE3772</f>
        <v>0</v>
      </c>
      <c r="S3775" s="258" t="str">
        <f>작성용!AF3772</f>
        <v>대체평가3사업본부</v>
      </c>
      <c r="T3775" s="285" t="str">
        <f>작성용!AG3772</f>
        <v>조용원</v>
      </c>
      <c r="U3775" s="285" t="str">
        <f>작성용!AH3772</f>
        <v>조용원</v>
      </c>
      <c r="V3775" s="284">
        <f>작성용!AA3772</f>
        <v>202503</v>
      </c>
      <c r="W3775" s="258" t="str">
        <f>작성용!AC3772</f>
        <v>[T]기타보험기관[1본부]</v>
      </c>
      <c r="X3775" s="258" t="str">
        <f>작성용!O3772</f>
        <v xml:space="preserve">이상훈,리스크관리파트신지혜 </v>
      </c>
      <c r="Y3775" s="258" t="str">
        <f>작성용!P3772</f>
        <v xml:space="preserve">02-3786-1123 </v>
      </c>
      <c r="Z3775" s="258" t="str">
        <f>작성용!Q3772</f>
        <v xml:space="preserve">shlee11@meritz.co.kr;jh_shin@meritz.co.kr </v>
      </c>
      <c r="AA3775" s="284" t="str">
        <f>작성용!AJ3772</f>
        <v>-</v>
      </c>
      <c r="AB3775" s="284">
        <f>작성용!AB3772</f>
        <v>0</v>
      </c>
    </row>
    <row r="3776" spans="1:28" s="11" customFormat="1" ht="16.5" customHeight="1" x14ac:dyDescent="0.3">
      <c r="A3776" s="53">
        <f>작성용!AL3773</f>
        <v>3772</v>
      </c>
      <c r="B3776" s="283" t="str">
        <f>작성용!AI3773</f>
        <v>-</v>
      </c>
      <c r="C3776" s="284" t="str">
        <f>작성용!AK3773</f>
        <v>개별종목</v>
      </c>
      <c r="D3776" s="257">
        <f>작성용!T3773</f>
        <v>45713</v>
      </c>
      <c r="E3776" s="258" t="str">
        <f>작성용!B3773</f>
        <v>메리츠화재해상보험(LT)</v>
      </c>
      <c r="F3776" s="258" t="str">
        <f>작성용!C3773</f>
        <v>재평가</v>
      </c>
      <c r="G3776" s="258" t="str">
        <f>작성용!D3773</f>
        <v>다함께코리아한국투자민간투자풀일반사모증권투자신탁10호(주식-재간접형)</v>
      </c>
      <c r="H3776" s="259" t="str">
        <f>작성용!E3773</f>
        <v>KBP2022120116</v>
      </c>
      <c r="I3776" s="258" t="str">
        <f>작성용!F3773</f>
        <v>B02</v>
      </c>
      <c r="J3776" s="258">
        <f>작성용!G3773</f>
        <v>0</v>
      </c>
      <c r="K3776" s="258" t="str">
        <f>작성용!H3773</f>
        <v>Y</v>
      </c>
      <c r="L3776" s="258" t="str">
        <f>작성용!N3773</f>
        <v xml:space="preserve">분기 </v>
      </c>
      <c r="M3776" s="257" t="str">
        <f>작성용!U3773</f>
        <v>2025.03.31</v>
      </c>
      <c r="N3776" s="257" t="str">
        <f>작성용!V3773</f>
        <v>룩스루</v>
      </c>
      <c r="O3776" s="257" t="str">
        <f>작성용!W3773</f>
        <v>룩스루</v>
      </c>
      <c r="P3776" s="257" t="str">
        <f>작성용!X3773</f>
        <v>-</v>
      </c>
      <c r="Q3776" s="258" t="str">
        <f>작성용!AD3773</f>
        <v>대체평가3사업본부</v>
      </c>
      <c r="R3776" s="260">
        <f>작성용!AE3773</f>
        <v>0</v>
      </c>
      <c r="S3776" s="258" t="str">
        <f>작성용!AF3773</f>
        <v>대체평가3사업본부</v>
      </c>
      <c r="T3776" s="285" t="str">
        <f>작성용!AG3773</f>
        <v>조용원</v>
      </c>
      <c r="U3776" s="285" t="str">
        <f>작성용!AH3773</f>
        <v>조용원</v>
      </c>
      <c r="V3776" s="284">
        <f>작성용!AA3773</f>
        <v>202503</v>
      </c>
      <c r="W3776" s="258" t="str">
        <f>작성용!AC3773</f>
        <v>[T]기타보험기관[1본부]</v>
      </c>
      <c r="X3776" s="258" t="str">
        <f>작성용!O3773</f>
        <v xml:space="preserve">이상훈,리스크관리파트신지혜 </v>
      </c>
      <c r="Y3776" s="258" t="str">
        <f>작성용!P3773</f>
        <v xml:space="preserve">02-3786-1123 </v>
      </c>
      <c r="Z3776" s="258" t="str">
        <f>작성용!Q3773</f>
        <v xml:space="preserve">shlee11@meritz.co.kr;jh_shin@meritz.co.kr </v>
      </c>
      <c r="AA3776" s="284" t="str">
        <f>작성용!AJ3773</f>
        <v>-</v>
      </c>
      <c r="AB3776" s="284">
        <f>작성용!AB3773</f>
        <v>0</v>
      </c>
    </row>
    <row r="3777" spans="1:28" s="11" customFormat="1" ht="16.5" customHeight="1" x14ac:dyDescent="0.3">
      <c r="A3777" s="53">
        <f>작성용!AL3774</f>
        <v>3773</v>
      </c>
      <c r="B3777" s="283" t="str">
        <f>작성용!AI3774</f>
        <v>-</v>
      </c>
      <c r="C3777" s="284" t="str">
        <f>작성용!AK3774</f>
        <v>개별종목</v>
      </c>
      <c r="D3777" s="257">
        <f>작성용!T3774</f>
        <v>45713</v>
      </c>
      <c r="E3777" s="258" t="str">
        <f>작성용!B3774</f>
        <v>삼성화재(LT)</v>
      </c>
      <c r="F3777" s="258" t="str">
        <f>작성용!C3774</f>
        <v>재평가</v>
      </c>
      <c r="G3777" s="258" t="str">
        <f>작성용!D3774</f>
        <v>마스턴일반사모부동산투자신탁제178호1종</v>
      </c>
      <c r="H3777" s="259" t="str">
        <f>작성용!E3774</f>
        <v>KBP2023060016</v>
      </c>
      <c r="I3777" s="258" t="str">
        <f>작성용!F3774</f>
        <v>B02</v>
      </c>
      <c r="J3777" s="258">
        <f>작성용!G3774</f>
        <v>0</v>
      </c>
      <c r="K3777" s="258" t="str">
        <f>작성용!H3774</f>
        <v>-</v>
      </c>
      <c r="L3777" s="258" t="str">
        <f>작성용!N3774</f>
        <v xml:space="preserve">분기 </v>
      </c>
      <c r="M3777" s="257" t="str">
        <f>작성용!U3774</f>
        <v>2025.03.31</v>
      </c>
      <c r="N3777" s="257" t="str">
        <f>작성용!V3774</f>
        <v>룩스루</v>
      </c>
      <c r="O3777" s="257" t="str">
        <f>작성용!W3774</f>
        <v>룩스루</v>
      </c>
      <c r="P3777" s="257" t="str">
        <f>작성용!X3774</f>
        <v>-</v>
      </c>
      <c r="Q3777" s="258" t="str">
        <f>작성용!AD3774</f>
        <v>대체평가3사업본부</v>
      </c>
      <c r="R3777" s="260">
        <f>작성용!AE3774</f>
        <v>0</v>
      </c>
      <c r="S3777" s="258" t="str">
        <f>작성용!AF3774</f>
        <v>대체평가3사업본부</v>
      </c>
      <c r="T3777" s="285" t="str">
        <f>작성용!AG3774</f>
        <v>-</v>
      </c>
      <c r="U3777" s="285" t="str">
        <f>작성용!AH3774</f>
        <v>-</v>
      </c>
      <c r="V3777" s="284">
        <f>작성용!AA3774</f>
        <v>202503</v>
      </c>
      <c r="W3777" s="258" t="str">
        <f>작성용!AC3774</f>
        <v>[T]기타보험기관[1본부]</v>
      </c>
      <c r="X3777" s="258" t="str">
        <f>작성용!O3774</f>
        <v xml:space="preserve"> </v>
      </c>
      <c r="Y3777" s="258" t="str">
        <f>작성용!P3774</f>
        <v xml:space="preserve"> </v>
      </c>
      <c r="Z3777" s="258" t="str">
        <f>작성용!Q3774</f>
        <v xml:space="preserve"> </v>
      </c>
      <c r="AA3777" s="284" t="str">
        <f>작성용!AJ3774</f>
        <v>-</v>
      </c>
      <c r="AB3777" s="284">
        <f>작성용!AB3774</f>
        <v>0</v>
      </c>
    </row>
    <row r="3778" spans="1:28" s="11" customFormat="1" ht="16.5" customHeight="1" x14ac:dyDescent="0.3">
      <c r="A3778" s="53">
        <f>작성용!AL3775</f>
        <v>3774</v>
      </c>
      <c r="B3778" s="283" t="str">
        <f>작성용!AI3775</f>
        <v>-</v>
      </c>
      <c r="C3778" s="284" t="str">
        <f>작성용!AK3775</f>
        <v>개별종목</v>
      </c>
      <c r="D3778" s="257">
        <f>작성용!T3775</f>
        <v>45713</v>
      </c>
      <c r="E3778" s="258" t="str">
        <f>작성용!B3775</f>
        <v>삼성화재(LT)</v>
      </c>
      <c r="F3778" s="258" t="str">
        <f>작성용!C3775</f>
        <v>재평가</v>
      </c>
      <c r="G3778" s="258" t="str">
        <f>작성용!D3775</f>
        <v>삼성CARLYLEPE일반사모투자신탁제1호</v>
      </c>
      <c r="H3778" s="259" t="str">
        <f>작성용!E3775</f>
        <v>KBP2023120075</v>
      </c>
      <c r="I3778" s="258" t="str">
        <f>작성용!F3775</f>
        <v>B02</v>
      </c>
      <c r="J3778" s="258">
        <f>작성용!G3775</f>
        <v>0</v>
      </c>
      <c r="K3778" s="258" t="str">
        <f>작성용!H3775</f>
        <v>-</v>
      </c>
      <c r="L3778" s="258" t="str">
        <f>작성용!N3775</f>
        <v xml:space="preserve">분기 </v>
      </c>
      <c r="M3778" s="257" t="str">
        <f>작성용!U3775</f>
        <v>2025.03.31</v>
      </c>
      <c r="N3778" s="257" t="str">
        <f>작성용!V3775</f>
        <v>룩스루</v>
      </c>
      <c r="O3778" s="257" t="str">
        <f>작성용!W3775</f>
        <v>룩스루</v>
      </c>
      <c r="P3778" s="257" t="str">
        <f>작성용!X3775</f>
        <v>-</v>
      </c>
      <c r="Q3778" s="258" t="str">
        <f>작성용!AD3775</f>
        <v>대체평가3사업본부</v>
      </c>
      <c r="R3778" s="260">
        <f>작성용!AE3775</f>
        <v>0</v>
      </c>
      <c r="S3778" s="258" t="str">
        <f>작성용!AF3775</f>
        <v>대체평가3사업본부</v>
      </c>
      <c r="T3778" s="285" t="str">
        <f>작성용!AG3775</f>
        <v>-</v>
      </c>
      <c r="U3778" s="285" t="str">
        <f>작성용!AH3775</f>
        <v>-</v>
      </c>
      <c r="V3778" s="284">
        <f>작성용!AA3775</f>
        <v>202503</v>
      </c>
      <c r="W3778" s="258" t="str">
        <f>작성용!AC3775</f>
        <v>[T]기타보험기관[1본부]</v>
      </c>
      <c r="X3778" s="258" t="str">
        <f>작성용!O3775</f>
        <v xml:space="preserve"> </v>
      </c>
      <c r="Y3778" s="258" t="str">
        <f>작성용!P3775</f>
        <v xml:space="preserve"> </v>
      </c>
      <c r="Z3778" s="258" t="str">
        <f>작성용!Q3775</f>
        <v xml:space="preserve"> </v>
      </c>
      <c r="AA3778" s="284" t="str">
        <f>작성용!AJ3775</f>
        <v>-</v>
      </c>
      <c r="AB3778" s="284">
        <f>작성용!AB3775</f>
        <v>0</v>
      </c>
    </row>
    <row r="3779" spans="1:28" s="11" customFormat="1" ht="16.5" customHeight="1" x14ac:dyDescent="0.3">
      <c r="A3779" s="53">
        <f>작성용!AL3776</f>
        <v>3775</v>
      </c>
      <c r="B3779" s="283" t="str">
        <f>작성용!AI3776</f>
        <v>-</v>
      </c>
      <c r="C3779" s="284" t="str">
        <f>작성용!AK3776</f>
        <v>개별종목</v>
      </c>
      <c r="D3779" s="257">
        <f>작성용!T3776</f>
        <v>45713</v>
      </c>
      <c r="E3779" s="258" t="str">
        <f>작성용!B3776</f>
        <v>삼성화재(LT)</v>
      </c>
      <c r="F3779" s="258" t="str">
        <f>작성용!C3776</f>
        <v>재평가</v>
      </c>
      <c r="G3779" s="258" t="str">
        <f>작성용!D3776</f>
        <v>삼성GOLDPOINTPARTNERS메자닌전문투자형사모증권투자신탁</v>
      </c>
      <c r="H3779" s="259" t="str">
        <f>작성용!E3776</f>
        <v>KBP2021120058</v>
      </c>
      <c r="I3779" s="258" t="str">
        <f>작성용!F3776</f>
        <v>B02</v>
      </c>
      <c r="J3779" s="258">
        <f>작성용!G3776</f>
        <v>0</v>
      </c>
      <c r="K3779" s="258" t="str">
        <f>작성용!H3776</f>
        <v>-</v>
      </c>
      <c r="L3779" s="258" t="str">
        <f>작성용!N3776</f>
        <v xml:space="preserve">분기 </v>
      </c>
      <c r="M3779" s="257" t="str">
        <f>작성용!U3776</f>
        <v>2025.03.31</v>
      </c>
      <c r="N3779" s="257" t="str">
        <f>작성용!V3776</f>
        <v>룩스루</v>
      </c>
      <c r="O3779" s="257" t="str">
        <f>작성용!W3776</f>
        <v>룩스루</v>
      </c>
      <c r="P3779" s="257" t="str">
        <f>작성용!X3776</f>
        <v>-</v>
      </c>
      <c r="Q3779" s="258" t="str">
        <f>작성용!AD3776</f>
        <v>대체평가3사업본부</v>
      </c>
      <c r="R3779" s="260">
        <f>작성용!AE3776</f>
        <v>0</v>
      </c>
      <c r="S3779" s="258" t="str">
        <f>작성용!AF3776</f>
        <v>대체평가3사업본부</v>
      </c>
      <c r="T3779" s="285" t="str">
        <f>작성용!AG3776</f>
        <v>-</v>
      </c>
      <c r="U3779" s="285" t="str">
        <f>작성용!AH3776</f>
        <v>-</v>
      </c>
      <c r="V3779" s="284">
        <f>작성용!AA3776</f>
        <v>202503</v>
      </c>
      <c r="W3779" s="258" t="str">
        <f>작성용!AC3776</f>
        <v>[T]기타보험기관[1본부]</v>
      </c>
      <c r="X3779" s="258" t="str">
        <f>작성용!O3776</f>
        <v xml:space="preserve"> </v>
      </c>
      <c r="Y3779" s="258" t="str">
        <f>작성용!P3776</f>
        <v xml:space="preserve"> </v>
      </c>
      <c r="Z3779" s="258" t="str">
        <f>작성용!Q3776</f>
        <v xml:space="preserve"> </v>
      </c>
      <c r="AA3779" s="284" t="str">
        <f>작성용!AJ3776</f>
        <v>-</v>
      </c>
      <c r="AB3779" s="284">
        <f>작성용!AB3776</f>
        <v>0</v>
      </c>
    </row>
    <row r="3780" spans="1:28" s="11" customFormat="1" ht="16.5" customHeight="1" x14ac:dyDescent="0.3">
      <c r="A3780" s="53">
        <f>작성용!AL3777</f>
        <v>3776</v>
      </c>
      <c r="B3780" s="283" t="str">
        <f>작성용!AI3777</f>
        <v>-</v>
      </c>
      <c r="C3780" s="284" t="str">
        <f>작성용!AK3777</f>
        <v>개별종목</v>
      </c>
      <c r="D3780" s="257">
        <f>작성용!T3777</f>
        <v>45713</v>
      </c>
      <c r="E3780" s="258" t="str">
        <f>작성용!B3777</f>
        <v>삼성화재(LT)</v>
      </c>
      <c r="F3780" s="258" t="str">
        <f>작성용!C3777</f>
        <v>재평가</v>
      </c>
      <c r="G3780" s="258" t="str">
        <f>작성용!D3777</f>
        <v>삼성PEMANAGER2019전문투자형사모투자신탁제1호</v>
      </c>
      <c r="H3780" s="259" t="str">
        <f>작성용!E3777</f>
        <v>KBP2021120072</v>
      </c>
      <c r="I3780" s="258" t="str">
        <f>작성용!F3777</f>
        <v>B02</v>
      </c>
      <c r="J3780" s="258">
        <f>작성용!G3777</f>
        <v>0</v>
      </c>
      <c r="K3780" s="258" t="str">
        <f>작성용!H3777</f>
        <v>-</v>
      </c>
      <c r="L3780" s="258" t="str">
        <f>작성용!N3777</f>
        <v xml:space="preserve">분기 </v>
      </c>
      <c r="M3780" s="257" t="str">
        <f>작성용!U3777</f>
        <v>2025.03.31</v>
      </c>
      <c r="N3780" s="257" t="str">
        <f>작성용!V3777</f>
        <v>룩스루</v>
      </c>
      <c r="O3780" s="257" t="str">
        <f>작성용!W3777</f>
        <v>룩스루</v>
      </c>
      <c r="P3780" s="257" t="str">
        <f>작성용!X3777</f>
        <v>-</v>
      </c>
      <c r="Q3780" s="258" t="str">
        <f>작성용!AD3777</f>
        <v>대체평가3사업본부</v>
      </c>
      <c r="R3780" s="260">
        <f>작성용!AE3777</f>
        <v>0</v>
      </c>
      <c r="S3780" s="258" t="str">
        <f>작성용!AF3777</f>
        <v>대체평가3사업본부</v>
      </c>
      <c r="T3780" s="285" t="str">
        <f>작성용!AG3777</f>
        <v>-</v>
      </c>
      <c r="U3780" s="285" t="str">
        <f>작성용!AH3777</f>
        <v>-</v>
      </c>
      <c r="V3780" s="284">
        <f>작성용!AA3777</f>
        <v>202503</v>
      </c>
      <c r="W3780" s="258" t="str">
        <f>작성용!AC3777</f>
        <v>[T]기타보험기관[1본부]</v>
      </c>
      <c r="X3780" s="258" t="str">
        <f>작성용!O3777</f>
        <v xml:space="preserve"> </v>
      </c>
      <c r="Y3780" s="258" t="str">
        <f>작성용!P3777</f>
        <v xml:space="preserve"> </v>
      </c>
      <c r="Z3780" s="258" t="str">
        <f>작성용!Q3777</f>
        <v xml:space="preserve"> </v>
      </c>
      <c r="AA3780" s="284" t="str">
        <f>작성용!AJ3777</f>
        <v>-</v>
      </c>
      <c r="AB3780" s="284">
        <f>작성용!AB3777</f>
        <v>0</v>
      </c>
    </row>
    <row r="3781" spans="1:28" s="11" customFormat="1" ht="16.5" customHeight="1" x14ac:dyDescent="0.3">
      <c r="A3781" s="53">
        <f>작성용!AL3778</f>
        <v>3777</v>
      </c>
      <c r="B3781" s="283" t="str">
        <f>작성용!AI3778</f>
        <v>-</v>
      </c>
      <c r="C3781" s="284" t="str">
        <f>작성용!AK3778</f>
        <v>개별종목</v>
      </c>
      <c r="D3781" s="257">
        <f>작성용!T3778</f>
        <v>45713</v>
      </c>
      <c r="E3781" s="258" t="str">
        <f>작성용!B3778</f>
        <v>삼성화재(LT)</v>
      </c>
      <c r="F3781" s="258" t="str">
        <f>작성용!C3778</f>
        <v>재평가</v>
      </c>
      <c r="G3781" s="258" t="str">
        <f>작성용!D3778</f>
        <v>삼성글로벌PRIVATEEQUITYMANAGER사모증권투자신탁제1호</v>
      </c>
      <c r="H3781" s="259" t="str">
        <f>작성용!E3778</f>
        <v>KBP2021120056</v>
      </c>
      <c r="I3781" s="258" t="str">
        <f>작성용!F3778</f>
        <v>B02</v>
      </c>
      <c r="J3781" s="258">
        <f>작성용!G3778</f>
        <v>0</v>
      </c>
      <c r="K3781" s="258" t="str">
        <f>작성용!H3778</f>
        <v>-</v>
      </c>
      <c r="L3781" s="258" t="str">
        <f>작성용!N3778</f>
        <v xml:space="preserve">분기 </v>
      </c>
      <c r="M3781" s="257" t="str">
        <f>작성용!U3778</f>
        <v>2025.03.31</v>
      </c>
      <c r="N3781" s="257" t="str">
        <f>작성용!V3778</f>
        <v>룩스루</v>
      </c>
      <c r="O3781" s="257" t="str">
        <f>작성용!W3778</f>
        <v>룩스루</v>
      </c>
      <c r="P3781" s="257" t="str">
        <f>작성용!X3778</f>
        <v>-</v>
      </c>
      <c r="Q3781" s="258" t="str">
        <f>작성용!AD3778</f>
        <v>대체평가3사업본부</v>
      </c>
      <c r="R3781" s="260">
        <f>작성용!AE3778</f>
        <v>0</v>
      </c>
      <c r="S3781" s="258" t="str">
        <f>작성용!AF3778</f>
        <v>대체평가3사업본부</v>
      </c>
      <c r="T3781" s="285" t="str">
        <f>작성용!AG3778</f>
        <v>-</v>
      </c>
      <c r="U3781" s="285" t="str">
        <f>작성용!AH3778</f>
        <v>-</v>
      </c>
      <c r="V3781" s="284">
        <f>작성용!AA3778</f>
        <v>202503</v>
      </c>
      <c r="W3781" s="258" t="str">
        <f>작성용!AC3778</f>
        <v>[T]기타보험기관[1본부]</v>
      </c>
      <c r="X3781" s="258" t="str">
        <f>작성용!O3778</f>
        <v xml:space="preserve"> </v>
      </c>
      <c r="Y3781" s="258" t="str">
        <f>작성용!P3778</f>
        <v xml:space="preserve"> </v>
      </c>
      <c r="Z3781" s="258" t="str">
        <f>작성용!Q3778</f>
        <v xml:space="preserve"> </v>
      </c>
      <c r="AA3781" s="284" t="str">
        <f>작성용!AJ3778</f>
        <v>-</v>
      </c>
      <c r="AB3781" s="284">
        <f>작성용!AB3778</f>
        <v>0</v>
      </c>
    </row>
    <row r="3782" spans="1:28" s="11" customFormat="1" ht="16.5" customHeight="1" x14ac:dyDescent="0.3">
      <c r="A3782" s="53">
        <f>작성용!AL3779</f>
        <v>3778</v>
      </c>
      <c r="B3782" s="283" t="str">
        <f>작성용!AI3779</f>
        <v>-</v>
      </c>
      <c r="C3782" s="284" t="str">
        <f>작성용!AK3779</f>
        <v>개별종목</v>
      </c>
      <c r="D3782" s="257">
        <f>작성용!T3779</f>
        <v>45713</v>
      </c>
      <c r="E3782" s="258" t="str">
        <f>작성용!B3779</f>
        <v>삼성화재(LT)</v>
      </c>
      <c r="F3782" s="258" t="str">
        <f>작성용!C3779</f>
        <v>재평가</v>
      </c>
      <c r="G3782" s="258" t="str">
        <f>작성용!D3779</f>
        <v>삼성블랙스톤PE일반사모투자신탁제1호</v>
      </c>
      <c r="H3782" s="259" t="str">
        <f>작성용!E3779</f>
        <v>KBP2023120073</v>
      </c>
      <c r="I3782" s="258" t="str">
        <f>작성용!F3779</f>
        <v>B02</v>
      </c>
      <c r="J3782" s="258">
        <f>작성용!G3779</f>
        <v>0</v>
      </c>
      <c r="K3782" s="258" t="str">
        <f>작성용!H3779</f>
        <v>-</v>
      </c>
      <c r="L3782" s="258" t="str">
        <f>작성용!N3779</f>
        <v xml:space="preserve">분기 </v>
      </c>
      <c r="M3782" s="257" t="str">
        <f>작성용!U3779</f>
        <v>2025.03.31</v>
      </c>
      <c r="N3782" s="257" t="str">
        <f>작성용!V3779</f>
        <v>룩스루</v>
      </c>
      <c r="O3782" s="257" t="str">
        <f>작성용!W3779</f>
        <v>룩스루</v>
      </c>
      <c r="P3782" s="257" t="str">
        <f>작성용!X3779</f>
        <v>-</v>
      </c>
      <c r="Q3782" s="258" t="str">
        <f>작성용!AD3779</f>
        <v>대체평가3사업본부</v>
      </c>
      <c r="R3782" s="260">
        <f>작성용!AE3779</f>
        <v>0</v>
      </c>
      <c r="S3782" s="258" t="str">
        <f>작성용!AF3779</f>
        <v>대체평가3사업본부</v>
      </c>
      <c r="T3782" s="285" t="str">
        <f>작성용!AG3779</f>
        <v>-</v>
      </c>
      <c r="U3782" s="285" t="str">
        <f>작성용!AH3779</f>
        <v>-</v>
      </c>
      <c r="V3782" s="284">
        <f>작성용!AA3779</f>
        <v>202503</v>
      </c>
      <c r="W3782" s="258" t="str">
        <f>작성용!AC3779</f>
        <v>[T]기타보험기관[1본부]</v>
      </c>
      <c r="X3782" s="258" t="str">
        <f>작성용!O3779</f>
        <v xml:space="preserve"> </v>
      </c>
      <c r="Y3782" s="258" t="str">
        <f>작성용!P3779</f>
        <v xml:space="preserve"> </v>
      </c>
      <c r="Z3782" s="258" t="str">
        <f>작성용!Q3779</f>
        <v xml:space="preserve"> </v>
      </c>
      <c r="AA3782" s="284" t="str">
        <f>작성용!AJ3779</f>
        <v>-</v>
      </c>
      <c r="AB3782" s="284">
        <f>작성용!AB3779</f>
        <v>0</v>
      </c>
    </row>
    <row r="3783" spans="1:28" s="11" customFormat="1" ht="16.5" customHeight="1" x14ac:dyDescent="0.3">
      <c r="A3783" s="53">
        <f>작성용!AL3780</f>
        <v>3779</v>
      </c>
      <c r="B3783" s="283" t="str">
        <f>작성용!AI3780</f>
        <v>-</v>
      </c>
      <c r="C3783" s="284" t="str">
        <f>작성용!AK3780</f>
        <v>개별종목</v>
      </c>
      <c r="D3783" s="257">
        <f>작성용!T3780</f>
        <v>45713</v>
      </c>
      <c r="E3783" s="258" t="str">
        <f>작성용!B3780</f>
        <v>삼성화재(LT)</v>
      </c>
      <c r="F3783" s="258" t="str">
        <f>작성용!C3780</f>
        <v>재평가</v>
      </c>
      <c r="G3783" s="258" t="str">
        <f>작성용!D3780</f>
        <v>이지스글로벌세컨더리일반사모혼합자산투자신탁제1호</v>
      </c>
      <c r="H3783" s="259" t="str">
        <f>작성용!E3780</f>
        <v>KBP2023120077</v>
      </c>
      <c r="I3783" s="258" t="str">
        <f>작성용!F3780</f>
        <v>B02</v>
      </c>
      <c r="J3783" s="258">
        <f>작성용!G3780</f>
        <v>0</v>
      </c>
      <c r="K3783" s="258" t="str">
        <f>작성용!H3780</f>
        <v>-</v>
      </c>
      <c r="L3783" s="258" t="str">
        <f>작성용!N3780</f>
        <v xml:space="preserve">분기 </v>
      </c>
      <c r="M3783" s="257" t="str">
        <f>작성용!U3780</f>
        <v>2025.03.31</v>
      </c>
      <c r="N3783" s="257" t="str">
        <f>작성용!V3780</f>
        <v>룩스루</v>
      </c>
      <c r="O3783" s="257" t="str">
        <f>작성용!W3780</f>
        <v>룩스루</v>
      </c>
      <c r="P3783" s="257" t="str">
        <f>작성용!X3780</f>
        <v>-</v>
      </c>
      <c r="Q3783" s="258" t="str">
        <f>작성용!AD3780</f>
        <v>대체평가3사업본부</v>
      </c>
      <c r="R3783" s="260">
        <f>작성용!AE3780</f>
        <v>0</v>
      </c>
      <c r="S3783" s="258" t="str">
        <f>작성용!AF3780</f>
        <v>대체평가3사업본부</v>
      </c>
      <c r="T3783" s="285" t="str">
        <f>작성용!AG3780</f>
        <v>-</v>
      </c>
      <c r="U3783" s="285" t="str">
        <f>작성용!AH3780</f>
        <v>-</v>
      </c>
      <c r="V3783" s="284">
        <f>작성용!AA3780</f>
        <v>202503</v>
      </c>
      <c r="W3783" s="258" t="str">
        <f>작성용!AC3780</f>
        <v>[T]기타보험기관[1본부]</v>
      </c>
      <c r="X3783" s="258" t="str">
        <f>작성용!O3780</f>
        <v xml:space="preserve"> </v>
      </c>
      <c r="Y3783" s="258" t="str">
        <f>작성용!P3780</f>
        <v xml:space="preserve"> </v>
      </c>
      <c r="Z3783" s="258" t="str">
        <f>작성용!Q3780</f>
        <v xml:space="preserve"> </v>
      </c>
      <c r="AA3783" s="284" t="str">
        <f>작성용!AJ3780</f>
        <v>-</v>
      </c>
      <c r="AB3783" s="284">
        <f>작성용!AB3780</f>
        <v>0</v>
      </c>
    </row>
    <row r="3784" spans="1:28" s="11" customFormat="1" ht="16.5" customHeight="1" x14ac:dyDescent="0.3">
      <c r="A3784" s="53">
        <f>작성용!AL3781</f>
        <v>3780</v>
      </c>
      <c r="B3784" s="283" t="str">
        <f>작성용!AI3781</f>
        <v>-</v>
      </c>
      <c r="C3784" s="284" t="str">
        <f>작성용!AK3781</f>
        <v>개별종목</v>
      </c>
      <c r="D3784" s="257">
        <f>작성용!T3781</f>
        <v>45713</v>
      </c>
      <c r="E3784" s="258" t="str">
        <f>작성용!B3781</f>
        <v>삼성화재(LT)</v>
      </c>
      <c r="F3784" s="258" t="str">
        <f>작성용!C3781</f>
        <v>재평가</v>
      </c>
      <c r="G3784" s="258" t="str">
        <f>작성용!D3781</f>
        <v>하나대체투자CBRE일반사모부동산투자신탁1호</v>
      </c>
      <c r="H3784" s="259" t="str">
        <f>작성용!E3781</f>
        <v>KBP2023030009</v>
      </c>
      <c r="I3784" s="258" t="str">
        <f>작성용!F3781</f>
        <v>B02</v>
      </c>
      <c r="J3784" s="258">
        <f>작성용!G3781</f>
        <v>0</v>
      </c>
      <c r="K3784" s="258" t="str">
        <f>작성용!H3781</f>
        <v>-</v>
      </c>
      <c r="L3784" s="258" t="str">
        <f>작성용!N3781</f>
        <v xml:space="preserve">분기 </v>
      </c>
      <c r="M3784" s="257" t="str">
        <f>작성용!U3781</f>
        <v>2025.03.31</v>
      </c>
      <c r="N3784" s="257" t="str">
        <f>작성용!V3781</f>
        <v>룩스루</v>
      </c>
      <c r="O3784" s="257" t="str">
        <f>작성용!W3781</f>
        <v>룩스루</v>
      </c>
      <c r="P3784" s="257" t="str">
        <f>작성용!X3781</f>
        <v>-</v>
      </c>
      <c r="Q3784" s="258" t="str">
        <f>작성용!AD3781</f>
        <v>대체평가3사업본부</v>
      </c>
      <c r="R3784" s="260">
        <f>작성용!AE3781</f>
        <v>0</v>
      </c>
      <c r="S3784" s="258" t="str">
        <f>작성용!AF3781</f>
        <v>대체평가3사업본부</v>
      </c>
      <c r="T3784" s="285" t="str">
        <f>작성용!AG3781</f>
        <v>-</v>
      </c>
      <c r="U3784" s="285" t="str">
        <f>작성용!AH3781</f>
        <v>-</v>
      </c>
      <c r="V3784" s="284">
        <f>작성용!AA3781</f>
        <v>202503</v>
      </c>
      <c r="W3784" s="258" t="str">
        <f>작성용!AC3781</f>
        <v>[T]기타보험기관[1본부]</v>
      </c>
      <c r="X3784" s="258" t="str">
        <f>작성용!O3781</f>
        <v xml:space="preserve"> </v>
      </c>
      <c r="Y3784" s="258" t="str">
        <f>작성용!P3781</f>
        <v xml:space="preserve"> </v>
      </c>
      <c r="Z3784" s="258" t="str">
        <f>작성용!Q3781</f>
        <v xml:space="preserve"> </v>
      </c>
      <c r="AA3784" s="284" t="str">
        <f>작성용!AJ3781</f>
        <v>-</v>
      </c>
      <c r="AB3784" s="284">
        <f>작성용!AB3781</f>
        <v>0</v>
      </c>
    </row>
    <row r="3785" spans="1:28" s="11" customFormat="1" ht="16.5" customHeight="1" x14ac:dyDescent="0.3">
      <c r="A3785" s="53">
        <f>작성용!AL3782</f>
        <v>3781</v>
      </c>
      <c r="B3785" s="283" t="str">
        <f>작성용!AI3782</f>
        <v>-</v>
      </c>
      <c r="C3785" s="284" t="str">
        <f>작성용!AK3782</f>
        <v>개별종목</v>
      </c>
      <c r="D3785" s="257">
        <f>작성용!T3782</f>
        <v>45713</v>
      </c>
      <c r="E3785" s="258" t="str">
        <f>작성용!B3782</f>
        <v>삼성화재(LT)</v>
      </c>
      <c r="F3785" s="258" t="str">
        <f>작성용!C3782</f>
        <v>재평가</v>
      </c>
      <c r="G3785" s="258" t="str">
        <f>작성용!D3782</f>
        <v>KBGK해상도로일반사모특별자산투자신탁제3호</v>
      </c>
      <c r="H3785" s="259" t="str">
        <f>작성용!E3782</f>
        <v>KBP2022030015</v>
      </c>
      <c r="I3785" s="258" t="str">
        <f>작성용!F3782</f>
        <v>B02</v>
      </c>
      <c r="J3785" s="258">
        <f>작성용!G3782</f>
        <v>0</v>
      </c>
      <c r="K3785" s="258" t="str">
        <f>작성용!H3782</f>
        <v>-</v>
      </c>
      <c r="L3785" s="258" t="str">
        <f>작성용!N3782</f>
        <v xml:space="preserve">분기 </v>
      </c>
      <c r="M3785" s="257" t="str">
        <f>작성용!U3782</f>
        <v>2025.03.31</v>
      </c>
      <c r="N3785" s="257" t="str">
        <f>작성용!V3782</f>
        <v>룩스루</v>
      </c>
      <c r="O3785" s="257" t="str">
        <f>작성용!W3782</f>
        <v>룩스루</v>
      </c>
      <c r="P3785" s="257" t="str">
        <f>작성용!X3782</f>
        <v>-</v>
      </c>
      <c r="Q3785" s="258" t="str">
        <f>작성용!AD3782</f>
        <v>대체평가3사업본부</v>
      </c>
      <c r="R3785" s="260">
        <f>작성용!AE3782</f>
        <v>0</v>
      </c>
      <c r="S3785" s="258" t="str">
        <f>작성용!AF3782</f>
        <v>대체평가3사업본부</v>
      </c>
      <c r="T3785" s="285" t="str">
        <f>작성용!AG3782</f>
        <v>-</v>
      </c>
      <c r="U3785" s="285" t="str">
        <f>작성용!AH3782</f>
        <v>-</v>
      </c>
      <c r="V3785" s="284">
        <f>작성용!AA3782</f>
        <v>202503</v>
      </c>
      <c r="W3785" s="258" t="str">
        <f>작성용!AC3782</f>
        <v>[T]기타보험기관[1본부]</v>
      </c>
      <c r="X3785" s="258" t="str">
        <f>작성용!O3782</f>
        <v xml:space="preserve"> </v>
      </c>
      <c r="Y3785" s="258" t="str">
        <f>작성용!P3782</f>
        <v xml:space="preserve"> </v>
      </c>
      <c r="Z3785" s="258" t="str">
        <f>작성용!Q3782</f>
        <v xml:space="preserve"> </v>
      </c>
      <c r="AA3785" s="284" t="str">
        <f>작성용!AJ3782</f>
        <v>-</v>
      </c>
      <c r="AB3785" s="284">
        <f>작성용!AB3782</f>
        <v>0</v>
      </c>
    </row>
    <row r="3786" spans="1:28" s="11" customFormat="1" ht="16.5" customHeight="1" x14ac:dyDescent="0.3">
      <c r="A3786" s="53">
        <f>작성용!AL3783</f>
        <v>3782</v>
      </c>
      <c r="B3786" s="283" t="str">
        <f>작성용!AI3783</f>
        <v>-</v>
      </c>
      <c r="C3786" s="284" t="str">
        <f>작성용!AK3783</f>
        <v>개별종목</v>
      </c>
      <c r="D3786" s="257">
        <f>작성용!T3783</f>
        <v>45713</v>
      </c>
      <c r="E3786" s="258" t="str">
        <f>작성용!B3783</f>
        <v>삼성화재(LT)</v>
      </c>
      <c r="F3786" s="258" t="str">
        <f>작성용!C3783</f>
        <v>재평가</v>
      </c>
      <c r="G3786" s="258" t="str">
        <f>작성용!D3783</f>
        <v>KIAMCO도로투자사모특별자산투자신탁제11호</v>
      </c>
      <c r="H3786" s="259" t="str">
        <f>작성용!E3783</f>
        <v>KBP2019090154</v>
      </c>
      <c r="I3786" s="258" t="str">
        <f>작성용!F3783</f>
        <v>B02</v>
      </c>
      <c r="J3786" s="258">
        <f>작성용!G3783</f>
        <v>0</v>
      </c>
      <c r="K3786" s="258" t="str">
        <f>작성용!H3783</f>
        <v>-</v>
      </c>
      <c r="L3786" s="258" t="str">
        <f>작성용!N3783</f>
        <v xml:space="preserve">분기 </v>
      </c>
      <c r="M3786" s="257" t="str">
        <f>작성용!U3783</f>
        <v>2025.03.31</v>
      </c>
      <c r="N3786" s="257" t="str">
        <f>작성용!V3783</f>
        <v>룩스루</v>
      </c>
      <c r="O3786" s="257" t="str">
        <f>작성용!W3783</f>
        <v>룩스루</v>
      </c>
      <c r="P3786" s="257" t="str">
        <f>작성용!X3783</f>
        <v>-</v>
      </c>
      <c r="Q3786" s="258" t="str">
        <f>작성용!AD3783</f>
        <v>대체평가3사업본부</v>
      </c>
      <c r="R3786" s="260">
        <f>작성용!AE3783</f>
        <v>0</v>
      </c>
      <c r="S3786" s="258" t="str">
        <f>작성용!AF3783</f>
        <v>대체평가3사업본부</v>
      </c>
      <c r="T3786" s="285" t="str">
        <f>작성용!AG3783</f>
        <v>-</v>
      </c>
      <c r="U3786" s="285" t="str">
        <f>작성용!AH3783</f>
        <v>-</v>
      </c>
      <c r="V3786" s="284">
        <f>작성용!AA3783</f>
        <v>202503</v>
      </c>
      <c r="W3786" s="258" t="str">
        <f>작성용!AC3783</f>
        <v>[T]기타보험기관[1본부]</v>
      </c>
      <c r="X3786" s="258" t="str">
        <f>작성용!O3783</f>
        <v xml:space="preserve"> </v>
      </c>
      <c r="Y3786" s="258" t="str">
        <f>작성용!P3783</f>
        <v xml:space="preserve"> </v>
      </c>
      <c r="Z3786" s="258" t="str">
        <f>작성용!Q3783</f>
        <v xml:space="preserve"> </v>
      </c>
      <c r="AA3786" s="284" t="str">
        <f>작성용!AJ3783</f>
        <v>-</v>
      </c>
      <c r="AB3786" s="284">
        <f>작성용!AB3783</f>
        <v>0</v>
      </c>
    </row>
    <row r="3787" spans="1:28" s="11" customFormat="1" ht="16.5" customHeight="1" x14ac:dyDescent="0.3">
      <c r="A3787" s="53">
        <f>작성용!AL3784</f>
        <v>3783</v>
      </c>
      <c r="B3787" s="283" t="str">
        <f>작성용!AI3784</f>
        <v>-</v>
      </c>
      <c r="C3787" s="284" t="str">
        <f>작성용!AK3784</f>
        <v>개별종목</v>
      </c>
      <c r="D3787" s="257">
        <f>작성용!T3784</f>
        <v>45713</v>
      </c>
      <c r="E3787" s="258" t="str">
        <f>작성용!B3784</f>
        <v>삼성화재(LT)</v>
      </c>
      <c r="F3787" s="258" t="str">
        <f>작성용!C3784</f>
        <v>재평가</v>
      </c>
      <c r="G3787" s="258" t="str">
        <f>작성용!D3784</f>
        <v>KIAMCO도로투자사모특별자산투자신탁제1호</v>
      </c>
      <c r="H3787" s="259" t="str">
        <f>작성용!E3784</f>
        <v>KBP2016060031</v>
      </c>
      <c r="I3787" s="258" t="str">
        <f>작성용!F3784</f>
        <v>B02</v>
      </c>
      <c r="J3787" s="258">
        <f>작성용!G3784</f>
        <v>0</v>
      </c>
      <c r="K3787" s="258" t="str">
        <f>작성용!H3784</f>
        <v>-</v>
      </c>
      <c r="L3787" s="258" t="str">
        <f>작성용!N3784</f>
        <v xml:space="preserve">분기 </v>
      </c>
      <c r="M3787" s="257" t="str">
        <f>작성용!U3784</f>
        <v>2025.03.31</v>
      </c>
      <c r="N3787" s="257" t="str">
        <f>작성용!V3784</f>
        <v>룩스루</v>
      </c>
      <c r="O3787" s="257" t="str">
        <f>작성용!W3784</f>
        <v>룩스루</v>
      </c>
      <c r="P3787" s="257" t="str">
        <f>작성용!X3784</f>
        <v>-</v>
      </c>
      <c r="Q3787" s="258" t="str">
        <f>작성용!AD3784</f>
        <v>대체평가3사업본부</v>
      </c>
      <c r="R3787" s="260">
        <f>작성용!AE3784</f>
        <v>0</v>
      </c>
      <c r="S3787" s="258" t="str">
        <f>작성용!AF3784</f>
        <v>대체평가3사업본부</v>
      </c>
      <c r="T3787" s="285" t="str">
        <f>작성용!AG3784</f>
        <v>-</v>
      </c>
      <c r="U3787" s="285" t="str">
        <f>작성용!AH3784</f>
        <v>-</v>
      </c>
      <c r="V3787" s="284">
        <f>작성용!AA3784</f>
        <v>202503</v>
      </c>
      <c r="W3787" s="258" t="str">
        <f>작성용!AC3784</f>
        <v>[T]기타보험기관[1본부]</v>
      </c>
      <c r="X3787" s="258" t="str">
        <f>작성용!O3784</f>
        <v xml:space="preserve"> </v>
      </c>
      <c r="Y3787" s="258" t="str">
        <f>작성용!P3784</f>
        <v xml:space="preserve"> </v>
      </c>
      <c r="Z3787" s="258" t="str">
        <f>작성용!Q3784</f>
        <v xml:space="preserve"> </v>
      </c>
      <c r="AA3787" s="284" t="str">
        <f>작성용!AJ3784</f>
        <v>-</v>
      </c>
      <c r="AB3787" s="284">
        <f>작성용!AB3784</f>
        <v>0</v>
      </c>
    </row>
    <row r="3788" spans="1:28" s="11" customFormat="1" ht="16.5" customHeight="1" x14ac:dyDescent="0.3">
      <c r="A3788" s="53">
        <f>작성용!AL3785</f>
        <v>3784</v>
      </c>
      <c r="B3788" s="283" t="str">
        <f>작성용!AI3785</f>
        <v>-</v>
      </c>
      <c r="C3788" s="284" t="str">
        <f>작성용!AK3785</f>
        <v>개별종목</v>
      </c>
      <c r="D3788" s="257">
        <f>작성용!T3785</f>
        <v>45713</v>
      </c>
      <c r="E3788" s="258" t="str">
        <f>작성용!B3785</f>
        <v>삼성화재(LT)</v>
      </c>
      <c r="F3788" s="258" t="str">
        <f>작성용!C3785</f>
        <v>재평가</v>
      </c>
      <c r="G3788" s="258" t="str">
        <f>작성용!D3785</f>
        <v>KB와이즈스타일반사모부동산투자신탁제23호</v>
      </c>
      <c r="H3788" s="259" t="str">
        <f>작성용!E3785</f>
        <v>KBP2024090045</v>
      </c>
      <c r="I3788" s="258" t="str">
        <f>작성용!F3785</f>
        <v>B02</v>
      </c>
      <c r="J3788" s="258">
        <f>작성용!G3785</f>
        <v>0</v>
      </c>
      <c r="K3788" s="258" t="str">
        <f>작성용!H3785</f>
        <v>-</v>
      </c>
      <c r="L3788" s="258" t="str">
        <f>작성용!N3785</f>
        <v xml:space="preserve">분기 </v>
      </c>
      <c r="M3788" s="257" t="str">
        <f>작성용!U3785</f>
        <v>2025.03.31</v>
      </c>
      <c r="N3788" s="257" t="str">
        <f>작성용!V3785</f>
        <v>룩스루</v>
      </c>
      <c r="O3788" s="257" t="str">
        <f>작성용!W3785</f>
        <v>룩스루</v>
      </c>
      <c r="P3788" s="257" t="str">
        <f>작성용!X3785</f>
        <v>-</v>
      </c>
      <c r="Q3788" s="258" t="str">
        <f>작성용!AD3785</f>
        <v>대체평가3사업본부</v>
      </c>
      <c r="R3788" s="260">
        <f>작성용!AE3785</f>
        <v>0</v>
      </c>
      <c r="S3788" s="258" t="str">
        <f>작성용!AF3785</f>
        <v>대체평가3사업본부</v>
      </c>
      <c r="T3788" s="285" t="str">
        <f>작성용!AG3785</f>
        <v>-</v>
      </c>
      <c r="U3788" s="285" t="str">
        <f>작성용!AH3785</f>
        <v>-</v>
      </c>
      <c r="V3788" s="284">
        <f>작성용!AA3785</f>
        <v>202503</v>
      </c>
      <c r="W3788" s="258" t="str">
        <f>작성용!AC3785</f>
        <v>[T]기타보험기관[1본부]</v>
      </c>
      <c r="X3788" s="258" t="str">
        <f>작성용!O3785</f>
        <v xml:space="preserve"> </v>
      </c>
      <c r="Y3788" s="258" t="str">
        <f>작성용!P3785</f>
        <v xml:space="preserve"> </v>
      </c>
      <c r="Z3788" s="258" t="str">
        <f>작성용!Q3785</f>
        <v xml:space="preserve"> </v>
      </c>
      <c r="AA3788" s="284" t="str">
        <f>작성용!AJ3785</f>
        <v>-</v>
      </c>
      <c r="AB3788" s="284">
        <f>작성용!AB3785</f>
        <v>0</v>
      </c>
    </row>
    <row r="3789" spans="1:28" s="11" customFormat="1" ht="16.5" customHeight="1" x14ac:dyDescent="0.3">
      <c r="A3789" s="53">
        <f>작성용!AL3786</f>
        <v>3785</v>
      </c>
      <c r="B3789" s="283" t="str">
        <f>작성용!AI3786</f>
        <v>-</v>
      </c>
      <c r="C3789" s="284" t="str">
        <f>작성용!AK3786</f>
        <v>개별종목</v>
      </c>
      <c r="D3789" s="257">
        <f>작성용!T3786</f>
        <v>45713</v>
      </c>
      <c r="E3789" s="258" t="str">
        <f>작성용!B3786</f>
        <v>삼성화재(LT)</v>
      </c>
      <c r="F3789" s="258" t="str">
        <f>작성용!C3786</f>
        <v>재평가</v>
      </c>
      <c r="G3789" s="258" t="str">
        <f>작성용!D3786</f>
        <v>KIAMCO아부다비캠퍼스사모특별자산투자신탁</v>
      </c>
      <c r="H3789" s="259" t="str">
        <f>작성용!E3786</f>
        <v>KBP2019090104</v>
      </c>
      <c r="I3789" s="258" t="str">
        <f>작성용!F3786</f>
        <v>B02</v>
      </c>
      <c r="J3789" s="258">
        <f>작성용!G3786</f>
        <v>0</v>
      </c>
      <c r="K3789" s="258" t="str">
        <f>작성용!H3786</f>
        <v>-</v>
      </c>
      <c r="L3789" s="258" t="str">
        <f>작성용!N3786</f>
        <v xml:space="preserve">분기 </v>
      </c>
      <c r="M3789" s="257" t="str">
        <f>작성용!U3786</f>
        <v>2025.03.31</v>
      </c>
      <c r="N3789" s="257" t="str">
        <f>작성용!V3786</f>
        <v>룩스루</v>
      </c>
      <c r="O3789" s="257" t="str">
        <f>작성용!W3786</f>
        <v>룩스루</v>
      </c>
      <c r="P3789" s="257" t="str">
        <f>작성용!X3786</f>
        <v>-</v>
      </c>
      <c r="Q3789" s="258" t="str">
        <f>작성용!AD3786</f>
        <v>대체평가3사업본부</v>
      </c>
      <c r="R3789" s="260">
        <f>작성용!AE3786</f>
        <v>0</v>
      </c>
      <c r="S3789" s="258" t="str">
        <f>작성용!AF3786</f>
        <v>대체평가3사업본부</v>
      </c>
      <c r="T3789" s="285" t="str">
        <f>작성용!AG3786</f>
        <v>-</v>
      </c>
      <c r="U3789" s="285" t="str">
        <f>작성용!AH3786</f>
        <v>-</v>
      </c>
      <c r="V3789" s="284">
        <f>작성용!AA3786</f>
        <v>202503</v>
      </c>
      <c r="W3789" s="258" t="str">
        <f>작성용!AC3786</f>
        <v>[T]기타보험기관[1본부]</v>
      </c>
      <c r="X3789" s="258" t="str">
        <f>작성용!O3786</f>
        <v xml:space="preserve"> </v>
      </c>
      <c r="Y3789" s="258" t="str">
        <f>작성용!P3786</f>
        <v xml:space="preserve"> </v>
      </c>
      <c r="Z3789" s="258" t="str">
        <f>작성용!Q3786</f>
        <v xml:space="preserve"> </v>
      </c>
      <c r="AA3789" s="284" t="str">
        <f>작성용!AJ3786</f>
        <v>-</v>
      </c>
      <c r="AB3789" s="284">
        <f>작성용!AB3786</f>
        <v>0</v>
      </c>
    </row>
    <row r="3790" spans="1:28" s="11" customFormat="1" ht="16.5" customHeight="1" x14ac:dyDescent="0.3">
      <c r="A3790" s="53">
        <f>작성용!AL3787</f>
        <v>3786</v>
      </c>
      <c r="B3790" s="283" t="str">
        <f>작성용!AI3787</f>
        <v>-</v>
      </c>
      <c r="C3790" s="284" t="str">
        <f>작성용!AK3787</f>
        <v>개별종목</v>
      </c>
      <c r="D3790" s="257">
        <f>작성용!T3787</f>
        <v>45713</v>
      </c>
      <c r="E3790" s="258" t="str">
        <f>작성용!B3787</f>
        <v>삼성화재(LT)</v>
      </c>
      <c r="F3790" s="258" t="str">
        <f>작성용!C3787</f>
        <v>재평가</v>
      </c>
      <c r="G3790" s="258" t="str">
        <f>작성용!D3787</f>
        <v>미래에셋EF전문투자형사모특별자산투자신탁2-1호(H)</v>
      </c>
      <c r="H3790" s="259" t="str">
        <f>작성용!E3787</f>
        <v>KBP2019120084</v>
      </c>
      <c r="I3790" s="258" t="str">
        <f>작성용!F3787</f>
        <v>B02</v>
      </c>
      <c r="J3790" s="258">
        <f>작성용!G3787</f>
        <v>0</v>
      </c>
      <c r="K3790" s="258" t="str">
        <f>작성용!H3787</f>
        <v>-</v>
      </c>
      <c r="L3790" s="258" t="str">
        <f>작성용!N3787</f>
        <v xml:space="preserve">분기 </v>
      </c>
      <c r="M3790" s="257" t="str">
        <f>작성용!U3787</f>
        <v>2025.03.31</v>
      </c>
      <c r="N3790" s="257" t="str">
        <f>작성용!V3787</f>
        <v>룩스루</v>
      </c>
      <c r="O3790" s="257" t="str">
        <f>작성용!W3787</f>
        <v>룩스루</v>
      </c>
      <c r="P3790" s="257" t="str">
        <f>작성용!X3787</f>
        <v>-</v>
      </c>
      <c r="Q3790" s="258" t="str">
        <f>작성용!AD3787</f>
        <v>대체평가3사업본부</v>
      </c>
      <c r="R3790" s="260">
        <f>작성용!AE3787</f>
        <v>0</v>
      </c>
      <c r="S3790" s="258" t="str">
        <f>작성용!AF3787</f>
        <v>대체평가3사업본부</v>
      </c>
      <c r="T3790" s="285" t="str">
        <f>작성용!AG3787</f>
        <v>-</v>
      </c>
      <c r="U3790" s="285" t="str">
        <f>작성용!AH3787</f>
        <v>-</v>
      </c>
      <c r="V3790" s="284">
        <f>작성용!AA3787</f>
        <v>202503</v>
      </c>
      <c r="W3790" s="258" t="str">
        <f>작성용!AC3787</f>
        <v>[T]기타보험기관[1본부]</v>
      </c>
      <c r="X3790" s="258" t="str">
        <f>작성용!O3787</f>
        <v xml:space="preserve"> </v>
      </c>
      <c r="Y3790" s="258" t="str">
        <f>작성용!P3787</f>
        <v xml:space="preserve"> </v>
      </c>
      <c r="Z3790" s="258" t="str">
        <f>작성용!Q3787</f>
        <v xml:space="preserve"> </v>
      </c>
      <c r="AA3790" s="284" t="str">
        <f>작성용!AJ3787</f>
        <v>-</v>
      </c>
      <c r="AB3790" s="284">
        <f>작성용!AB3787</f>
        <v>0</v>
      </c>
    </row>
    <row r="3791" spans="1:28" s="11" customFormat="1" ht="16.5" customHeight="1" x14ac:dyDescent="0.3">
      <c r="A3791" s="53">
        <f>작성용!AL3788</f>
        <v>3787</v>
      </c>
      <c r="B3791" s="283" t="str">
        <f>작성용!AI3788</f>
        <v>-</v>
      </c>
      <c r="C3791" s="284" t="str">
        <f>작성용!AK3788</f>
        <v>개별종목</v>
      </c>
      <c r="D3791" s="257">
        <f>작성용!T3788</f>
        <v>45713</v>
      </c>
      <c r="E3791" s="258" t="str">
        <f>작성용!B3788</f>
        <v>삼성화재(LT)</v>
      </c>
      <c r="F3791" s="258" t="str">
        <f>작성용!C3788</f>
        <v>재평가</v>
      </c>
      <c r="G3791" s="258" t="str">
        <f>작성용!D3788</f>
        <v>미래에셋M25전문투자형사모특별자산투자신탁1호</v>
      </c>
      <c r="H3791" s="259" t="str">
        <f>작성용!E3788</f>
        <v>KBP2019120085</v>
      </c>
      <c r="I3791" s="258" t="str">
        <f>작성용!F3788</f>
        <v>B02</v>
      </c>
      <c r="J3791" s="258">
        <f>작성용!G3788</f>
        <v>0</v>
      </c>
      <c r="K3791" s="258" t="str">
        <f>작성용!H3788</f>
        <v>-</v>
      </c>
      <c r="L3791" s="258" t="str">
        <f>작성용!N3788</f>
        <v xml:space="preserve">분기 </v>
      </c>
      <c r="M3791" s="257" t="str">
        <f>작성용!U3788</f>
        <v>2025.03.31</v>
      </c>
      <c r="N3791" s="257" t="str">
        <f>작성용!V3788</f>
        <v>룩스루</v>
      </c>
      <c r="O3791" s="257" t="str">
        <f>작성용!W3788</f>
        <v>룩스루</v>
      </c>
      <c r="P3791" s="257" t="str">
        <f>작성용!X3788</f>
        <v>-</v>
      </c>
      <c r="Q3791" s="258" t="str">
        <f>작성용!AD3788</f>
        <v>대체평가3사업본부</v>
      </c>
      <c r="R3791" s="260">
        <f>작성용!AE3788</f>
        <v>0</v>
      </c>
      <c r="S3791" s="258" t="str">
        <f>작성용!AF3788</f>
        <v>대체평가3사업본부</v>
      </c>
      <c r="T3791" s="285" t="str">
        <f>작성용!AG3788</f>
        <v>-</v>
      </c>
      <c r="U3791" s="285" t="str">
        <f>작성용!AH3788</f>
        <v>-</v>
      </c>
      <c r="V3791" s="284">
        <f>작성용!AA3788</f>
        <v>202503</v>
      </c>
      <c r="W3791" s="258" t="str">
        <f>작성용!AC3788</f>
        <v>[T]기타보험기관[1본부]</v>
      </c>
      <c r="X3791" s="258" t="str">
        <f>작성용!O3788</f>
        <v xml:space="preserve"> </v>
      </c>
      <c r="Y3791" s="258" t="str">
        <f>작성용!P3788</f>
        <v xml:space="preserve"> </v>
      </c>
      <c r="Z3791" s="258" t="str">
        <f>작성용!Q3788</f>
        <v xml:space="preserve"> </v>
      </c>
      <c r="AA3791" s="284" t="str">
        <f>작성용!AJ3788</f>
        <v>-</v>
      </c>
      <c r="AB3791" s="284">
        <f>작성용!AB3788</f>
        <v>0</v>
      </c>
    </row>
    <row r="3792" spans="1:28" s="11" customFormat="1" ht="16.5" customHeight="1" x14ac:dyDescent="0.3">
      <c r="A3792" s="53">
        <f>작성용!AL3789</f>
        <v>3788</v>
      </c>
      <c r="B3792" s="283" t="str">
        <f>작성용!AI3789</f>
        <v>-</v>
      </c>
      <c r="C3792" s="284" t="str">
        <f>작성용!AK3789</f>
        <v>개별종목</v>
      </c>
      <c r="D3792" s="257">
        <f>작성용!T3789</f>
        <v>45713</v>
      </c>
      <c r="E3792" s="258" t="str">
        <f>작성용!B3789</f>
        <v>삼성화재(LT)</v>
      </c>
      <c r="F3792" s="258" t="str">
        <f>작성용!C3789</f>
        <v>재평가</v>
      </c>
      <c r="G3792" s="258" t="str">
        <f>작성용!D3789</f>
        <v>삼성Blackstone글로벌인프라일반사모투자신탁제1호</v>
      </c>
      <c r="H3792" s="259" t="str">
        <f>작성용!E3789</f>
        <v>KBP2024120056</v>
      </c>
      <c r="I3792" s="258" t="str">
        <f>작성용!F3789</f>
        <v>B02</v>
      </c>
      <c r="J3792" s="258">
        <f>작성용!G3789</f>
        <v>0</v>
      </c>
      <c r="K3792" s="258" t="str">
        <f>작성용!H3789</f>
        <v>-</v>
      </c>
      <c r="L3792" s="258" t="str">
        <f>작성용!N3789</f>
        <v xml:space="preserve">분기 </v>
      </c>
      <c r="M3792" s="257" t="str">
        <f>작성용!U3789</f>
        <v>2025.03.31</v>
      </c>
      <c r="N3792" s="257" t="str">
        <f>작성용!V3789</f>
        <v>룩스루</v>
      </c>
      <c r="O3792" s="257" t="str">
        <f>작성용!W3789</f>
        <v>룩스루</v>
      </c>
      <c r="P3792" s="257" t="str">
        <f>작성용!X3789</f>
        <v>-</v>
      </c>
      <c r="Q3792" s="258" t="str">
        <f>작성용!AD3789</f>
        <v>대체평가3사업본부</v>
      </c>
      <c r="R3792" s="260">
        <f>작성용!AE3789</f>
        <v>0</v>
      </c>
      <c r="S3792" s="258" t="str">
        <f>작성용!AF3789</f>
        <v>대체평가3사업본부</v>
      </c>
      <c r="T3792" s="285" t="str">
        <f>작성용!AG3789</f>
        <v>-</v>
      </c>
      <c r="U3792" s="285" t="str">
        <f>작성용!AH3789</f>
        <v>-</v>
      </c>
      <c r="V3792" s="284">
        <f>작성용!AA3789</f>
        <v>202503</v>
      </c>
      <c r="W3792" s="258" t="str">
        <f>작성용!AC3789</f>
        <v>[T]기타보험기관[1본부]</v>
      </c>
      <c r="X3792" s="258" t="str">
        <f>작성용!O3789</f>
        <v xml:space="preserve"> </v>
      </c>
      <c r="Y3792" s="258" t="str">
        <f>작성용!P3789</f>
        <v xml:space="preserve"> </v>
      </c>
      <c r="Z3792" s="258" t="str">
        <f>작성용!Q3789</f>
        <v xml:space="preserve"> </v>
      </c>
      <c r="AA3792" s="284" t="str">
        <f>작성용!AJ3789</f>
        <v>-</v>
      </c>
      <c r="AB3792" s="284">
        <f>작성용!AB3789</f>
        <v>0</v>
      </c>
    </row>
    <row r="3793" spans="1:28" s="11" customFormat="1" ht="16.5" customHeight="1" x14ac:dyDescent="0.3">
      <c r="A3793" s="53">
        <f>작성용!AL3790</f>
        <v>3789</v>
      </c>
      <c r="B3793" s="283" t="str">
        <f>작성용!AI3790</f>
        <v>-</v>
      </c>
      <c r="C3793" s="284" t="str">
        <f>작성용!AK3790</f>
        <v>개별종목</v>
      </c>
      <c r="D3793" s="257">
        <f>작성용!T3790</f>
        <v>45713</v>
      </c>
      <c r="E3793" s="258" t="str">
        <f>작성용!B3790</f>
        <v>삼성화재(LT)</v>
      </c>
      <c r="F3793" s="258" t="str">
        <f>작성용!C3790</f>
        <v>재평가</v>
      </c>
      <c r="G3793" s="258" t="str">
        <f>작성용!D3790</f>
        <v>삼성PEManager2022일반사모투자신탁제2호</v>
      </c>
      <c r="H3793" s="259" t="str">
        <f>작성용!E3790</f>
        <v>KBP2023120183</v>
      </c>
      <c r="I3793" s="258" t="str">
        <f>작성용!F3790</f>
        <v>B02</v>
      </c>
      <c r="J3793" s="258">
        <f>작성용!G3790</f>
        <v>0</v>
      </c>
      <c r="K3793" s="258" t="str">
        <f>작성용!H3790</f>
        <v>-</v>
      </c>
      <c r="L3793" s="258" t="str">
        <f>작성용!N3790</f>
        <v xml:space="preserve">분기 </v>
      </c>
      <c r="M3793" s="257" t="str">
        <f>작성용!U3790</f>
        <v>2025.03.31</v>
      </c>
      <c r="N3793" s="257" t="str">
        <f>작성용!V3790</f>
        <v>룩스루</v>
      </c>
      <c r="O3793" s="257" t="str">
        <f>작성용!W3790</f>
        <v>룩스루</v>
      </c>
      <c r="P3793" s="257" t="str">
        <f>작성용!X3790</f>
        <v>-</v>
      </c>
      <c r="Q3793" s="258" t="str">
        <f>작성용!AD3790</f>
        <v>대체평가3사업본부</v>
      </c>
      <c r="R3793" s="260">
        <f>작성용!AE3790</f>
        <v>0</v>
      </c>
      <c r="S3793" s="258" t="str">
        <f>작성용!AF3790</f>
        <v>대체평가3사업본부</v>
      </c>
      <c r="T3793" s="285" t="str">
        <f>작성용!AG3790</f>
        <v>-</v>
      </c>
      <c r="U3793" s="285" t="str">
        <f>작성용!AH3790</f>
        <v>-</v>
      </c>
      <c r="V3793" s="284">
        <f>작성용!AA3790</f>
        <v>202503</v>
      </c>
      <c r="W3793" s="258" t="str">
        <f>작성용!AC3790</f>
        <v>[T]기타보험기관[1본부]</v>
      </c>
      <c r="X3793" s="258" t="str">
        <f>작성용!O3790</f>
        <v xml:space="preserve"> </v>
      </c>
      <c r="Y3793" s="258" t="str">
        <f>작성용!P3790</f>
        <v xml:space="preserve"> </v>
      </c>
      <c r="Z3793" s="258" t="str">
        <f>작성용!Q3790</f>
        <v xml:space="preserve"> </v>
      </c>
      <c r="AA3793" s="284" t="str">
        <f>작성용!AJ3790</f>
        <v>-</v>
      </c>
      <c r="AB3793" s="284">
        <f>작성용!AB3790</f>
        <v>0</v>
      </c>
    </row>
    <row r="3794" spans="1:28" s="11" customFormat="1" ht="16.5" customHeight="1" x14ac:dyDescent="0.3">
      <c r="A3794" s="53">
        <f>작성용!AL3791</f>
        <v>3790</v>
      </c>
      <c r="B3794" s="283" t="str">
        <f>작성용!AI3791</f>
        <v>-</v>
      </c>
      <c r="C3794" s="284" t="str">
        <f>작성용!AK3791</f>
        <v>개별종목</v>
      </c>
      <c r="D3794" s="257">
        <f>작성용!T3791</f>
        <v>45713</v>
      </c>
      <c r="E3794" s="258" t="str">
        <f>작성용!B3791</f>
        <v>삼성화재(LT)</v>
      </c>
      <c r="F3794" s="258" t="str">
        <f>작성용!C3791</f>
        <v>재평가</v>
      </c>
      <c r="G3794" s="258" t="str">
        <f>작성용!D3791</f>
        <v>삼성PE프라임리턴일반사모투자신탁제1호</v>
      </c>
      <c r="H3794" s="259" t="str">
        <f>작성용!E3791</f>
        <v>KBP2024120054</v>
      </c>
      <c r="I3794" s="258" t="str">
        <f>작성용!F3791</f>
        <v>B02</v>
      </c>
      <c r="J3794" s="258">
        <f>작성용!G3791</f>
        <v>0</v>
      </c>
      <c r="K3794" s="258" t="str">
        <f>작성용!H3791</f>
        <v>-</v>
      </c>
      <c r="L3794" s="258" t="str">
        <f>작성용!N3791</f>
        <v xml:space="preserve">분기 </v>
      </c>
      <c r="M3794" s="257" t="str">
        <f>작성용!U3791</f>
        <v>2025.03.31</v>
      </c>
      <c r="N3794" s="257" t="str">
        <f>작성용!V3791</f>
        <v>룩스루</v>
      </c>
      <c r="O3794" s="257" t="str">
        <f>작성용!W3791</f>
        <v>룩스루</v>
      </c>
      <c r="P3794" s="257" t="str">
        <f>작성용!X3791</f>
        <v>-</v>
      </c>
      <c r="Q3794" s="258" t="str">
        <f>작성용!AD3791</f>
        <v>대체평가3사업본부</v>
      </c>
      <c r="R3794" s="260">
        <f>작성용!AE3791</f>
        <v>0</v>
      </c>
      <c r="S3794" s="258" t="str">
        <f>작성용!AF3791</f>
        <v>대체평가3사업본부</v>
      </c>
      <c r="T3794" s="285" t="str">
        <f>작성용!AG3791</f>
        <v>-</v>
      </c>
      <c r="U3794" s="285" t="str">
        <f>작성용!AH3791</f>
        <v>-</v>
      </c>
      <c r="V3794" s="284">
        <f>작성용!AA3791</f>
        <v>202503</v>
      </c>
      <c r="W3794" s="258" t="str">
        <f>작성용!AC3791</f>
        <v>[T]기타보험기관[1본부]</v>
      </c>
      <c r="X3794" s="258" t="str">
        <f>작성용!O3791</f>
        <v xml:space="preserve"> </v>
      </c>
      <c r="Y3794" s="258" t="str">
        <f>작성용!P3791</f>
        <v xml:space="preserve"> </v>
      </c>
      <c r="Z3794" s="258" t="str">
        <f>작성용!Q3791</f>
        <v xml:space="preserve"> </v>
      </c>
      <c r="AA3794" s="284" t="str">
        <f>작성용!AJ3791</f>
        <v>-</v>
      </c>
      <c r="AB3794" s="284">
        <f>작성용!AB3791</f>
        <v>0</v>
      </c>
    </row>
    <row r="3795" spans="1:28" s="11" customFormat="1" ht="16.5" customHeight="1" x14ac:dyDescent="0.3">
      <c r="A3795" s="53">
        <f>작성용!AL3792</f>
        <v>3791</v>
      </c>
      <c r="B3795" s="283" t="str">
        <f>작성용!AI3792</f>
        <v>-</v>
      </c>
      <c r="C3795" s="284" t="str">
        <f>작성용!AK3792</f>
        <v>개별종목</v>
      </c>
      <c r="D3795" s="257">
        <f>작성용!T3792</f>
        <v>45713</v>
      </c>
      <c r="E3795" s="258" t="str">
        <f>작성용!B3792</f>
        <v>삼성화재(LT)</v>
      </c>
      <c r="F3795" s="258" t="str">
        <f>작성용!C3792</f>
        <v>재평가</v>
      </c>
      <c r="G3795" s="258" t="str">
        <f>작성용!D3792</f>
        <v>삼성인수금융선순위대출일반사모투자신탁제4호</v>
      </c>
      <c r="H3795" s="259" t="str">
        <f>작성용!E3792</f>
        <v>KBP2024120057</v>
      </c>
      <c r="I3795" s="258" t="str">
        <f>작성용!F3792</f>
        <v>B02</v>
      </c>
      <c r="J3795" s="258">
        <f>작성용!G3792</f>
        <v>0</v>
      </c>
      <c r="K3795" s="258" t="str">
        <f>작성용!H3792</f>
        <v>-</v>
      </c>
      <c r="L3795" s="258" t="str">
        <f>작성용!N3792</f>
        <v xml:space="preserve">분기 </v>
      </c>
      <c r="M3795" s="257" t="str">
        <f>작성용!U3792</f>
        <v>2025.03.31</v>
      </c>
      <c r="N3795" s="257" t="str">
        <f>작성용!V3792</f>
        <v>룩스루</v>
      </c>
      <c r="O3795" s="257" t="str">
        <f>작성용!W3792</f>
        <v>룩스루</v>
      </c>
      <c r="P3795" s="257" t="str">
        <f>작성용!X3792</f>
        <v>-</v>
      </c>
      <c r="Q3795" s="258" t="str">
        <f>작성용!AD3792</f>
        <v>대체평가3사업본부</v>
      </c>
      <c r="R3795" s="260">
        <f>작성용!AE3792</f>
        <v>0</v>
      </c>
      <c r="S3795" s="258" t="str">
        <f>작성용!AF3792</f>
        <v>대체평가3사업본부</v>
      </c>
      <c r="T3795" s="285" t="str">
        <f>작성용!AG3792</f>
        <v>-</v>
      </c>
      <c r="U3795" s="285" t="str">
        <f>작성용!AH3792</f>
        <v>-</v>
      </c>
      <c r="V3795" s="284">
        <f>작성용!AA3792</f>
        <v>202503</v>
      </c>
      <c r="W3795" s="258" t="str">
        <f>작성용!AC3792</f>
        <v>[T]기타보험기관[1본부]</v>
      </c>
      <c r="X3795" s="258" t="str">
        <f>작성용!O3792</f>
        <v xml:space="preserve"> </v>
      </c>
      <c r="Y3795" s="258" t="str">
        <f>작성용!P3792</f>
        <v xml:space="preserve"> </v>
      </c>
      <c r="Z3795" s="258" t="str">
        <f>작성용!Q3792</f>
        <v xml:space="preserve"> </v>
      </c>
      <c r="AA3795" s="284" t="str">
        <f>작성용!AJ3792</f>
        <v>-</v>
      </c>
      <c r="AB3795" s="284">
        <f>작성용!AB3792</f>
        <v>0</v>
      </c>
    </row>
    <row r="3796" spans="1:28" s="11" customFormat="1" ht="16.5" customHeight="1" x14ac:dyDescent="0.3">
      <c r="A3796" s="53">
        <f>작성용!AL3793</f>
        <v>3792</v>
      </c>
      <c r="B3796" s="283" t="str">
        <f>작성용!AI3793</f>
        <v>-</v>
      </c>
      <c r="C3796" s="284" t="str">
        <f>작성용!AK3793</f>
        <v>개별종목</v>
      </c>
      <c r="D3796" s="257">
        <f>작성용!T3793</f>
        <v>45713</v>
      </c>
      <c r="E3796" s="258" t="str">
        <f>작성용!B3793</f>
        <v>삼성화재(LT)</v>
      </c>
      <c r="F3796" s="258" t="str">
        <f>작성용!C3793</f>
        <v>재평가</v>
      </c>
      <c r="G3796" s="258" t="str">
        <f>작성용!D3793</f>
        <v>신한글로벌전문투자형사모부동산투자신탁제12호</v>
      </c>
      <c r="H3796" s="259" t="str">
        <f>작성용!E3793</f>
        <v>KBP2018120185</v>
      </c>
      <c r="I3796" s="258" t="str">
        <f>작성용!F3793</f>
        <v>B02</v>
      </c>
      <c r="J3796" s="258">
        <f>작성용!G3793</f>
        <v>0</v>
      </c>
      <c r="K3796" s="258" t="str">
        <f>작성용!H3793</f>
        <v>-</v>
      </c>
      <c r="L3796" s="258" t="str">
        <f>작성용!N3793</f>
        <v xml:space="preserve">분기 </v>
      </c>
      <c r="M3796" s="257" t="str">
        <f>작성용!U3793</f>
        <v>2025.03.31</v>
      </c>
      <c r="N3796" s="257" t="str">
        <f>작성용!V3793</f>
        <v>룩스루</v>
      </c>
      <c r="O3796" s="257" t="str">
        <f>작성용!W3793</f>
        <v>룩스루</v>
      </c>
      <c r="P3796" s="257" t="str">
        <f>작성용!X3793</f>
        <v>-</v>
      </c>
      <c r="Q3796" s="258" t="str">
        <f>작성용!AD3793</f>
        <v>대체평가3사업본부</v>
      </c>
      <c r="R3796" s="260">
        <f>작성용!AE3793</f>
        <v>0</v>
      </c>
      <c r="S3796" s="258" t="str">
        <f>작성용!AF3793</f>
        <v>대체평가3사업본부</v>
      </c>
      <c r="T3796" s="285" t="str">
        <f>작성용!AG3793</f>
        <v>-</v>
      </c>
      <c r="U3796" s="285" t="str">
        <f>작성용!AH3793</f>
        <v>-</v>
      </c>
      <c r="V3796" s="284">
        <f>작성용!AA3793</f>
        <v>202503</v>
      </c>
      <c r="W3796" s="258" t="str">
        <f>작성용!AC3793</f>
        <v>[T]기타보험기관[1본부]</v>
      </c>
      <c r="X3796" s="258" t="str">
        <f>작성용!O3793</f>
        <v xml:space="preserve"> </v>
      </c>
      <c r="Y3796" s="258" t="str">
        <f>작성용!P3793</f>
        <v xml:space="preserve"> </v>
      </c>
      <c r="Z3796" s="258" t="str">
        <f>작성용!Q3793</f>
        <v xml:space="preserve"> </v>
      </c>
      <c r="AA3796" s="284" t="str">
        <f>작성용!AJ3793</f>
        <v>-</v>
      </c>
      <c r="AB3796" s="284">
        <f>작성용!AB3793</f>
        <v>0</v>
      </c>
    </row>
    <row r="3797" spans="1:28" s="11" customFormat="1" ht="16.5" customHeight="1" x14ac:dyDescent="0.3">
      <c r="A3797" s="53">
        <f>작성용!AL3794</f>
        <v>3793</v>
      </c>
      <c r="B3797" s="283" t="str">
        <f>작성용!AI3794</f>
        <v>-</v>
      </c>
      <c r="C3797" s="284" t="str">
        <f>작성용!AK3794</f>
        <v>개별종목</v>
      </c>
      <c r="D3797" s="257">
        <f>작성용!T3794</f>
        <v>45713</v>
      </c>
      <c r="E3797" s="258" t="str">
        <f>작성용!B3794</f>
        <v>삼성화재(LT)</v>
      </c>
      <c r="F3797" s="258" t="str">
        <f>작성용!C3794</f>
        <v>재평가</v>
      </c>
      <c r="G3797" s="258" t="str">
        <f>작성용!D3794</f>
        <v>이지스아디안유럽인프라일반사모혼합자산투자신탁제494호</v>
      </c>
      <c r="H3797" s="259" t="str">
        <f>작성용!E3794</f>
        <v>KBP2023090017</v>
      </c>
      <c r="I3797" s="258" t="str">
        <f>작성용!F3794</f>
        <v>B02</v>
      </c>
      <c r="J3797" s="258">
        <f>작성용!G3794</f>
        <v>0</v>
      </c>
      <c r="K3797" s="258" t="str">
        <f>작성용!H3794</f>
        <v>-</v>
      </c>
      <c r="L3797" s="258" t="str">
        <f>작성용!N3794</f>
        <v xml:space="preserve">분기 </v>
      </c>
      <c r="M3797" s="257" t="str">
        <f>작성용!U3794</f>
        <v>2025.03.31</v>
      </c>
      <c r="N3797" s="257" t="str">
        <f>작성용!V3794</f>
        <v>룩스루</v>
      </c>
      <c r="O3797" s="257" t="str">
        <f>작성용!W3794</f>
        <v>룩스루</v>
      </c>
      <c r="P3797" s="257" t="str">
        <f>작성용!X3794</f>
        <v>-</v>
      </c>
      <c r="Q3797" s="258" t="str">
        <f>작성용!AD3794</f>
        <v>대체평가3사업본부</v>
      </c>
      <c r="R3797" s="260">
        <f>작성용!AE3794</f>
        <v>0</v>
      </c>
      <c r="S3797" s="258" t="str">
        <f>작성용!AF3794</f>
        <v>대체평가3사업본부</v>
      </c>
      <c r="T3797" s="285" t="str">
        <f>작성용!AG3794</f>
        <v>-</v>
      </c>
      <c r="U3797" s="285" t="str">
        <f>작성용!AH3794</f>
        <v>-</v>
      </c>
      <c r="V3797" s="284">
        <f>작성용!AA3794</f>
        <v>202503</v>
      </c>
      <c r="W3797" s="258" t="str">
        <f>작성용!AC3794</f>
        <v>[T]기타보험기관[1본부]</v>
      </c>
      <c r="X3797" s="258" t="str">
        <f>작성용!O3794</f>
        <v xml:space="preserve"> </v>
      </c>
      <c r="Y3797" s="258" t="str">
        <f>작성용!P3794</f>
        <v xml:space="preserve"> </v>
      </c>
      <c r="Z3797" s="258" t="str">
        <f>작성용!Q3794</f>
        <v xml:space="preserve"> </v>
      </c>
      <c r="AA3797" s="284" t="str">
        <f>작성용!AJ3794</f>
        <v>-</v>
      </c>
      <c r="AB3797" s="284">
        <f>작성용!AB3794</f>
        <v>0</v>
      </c>
    </row>
    <row r="3798" spans="1:28" s="11" customFormat="1" ht="16.5" customHeight="1" x14ac:dyDescent="0.3">
      <c r="A3798" s="53">
        <f>작성용!AL3795</f>
        <v>3794</v>
      </c>
      <c r="B3798" s="283" t="str">
        <f>작성용!AI3795</f>
        <v>-</v>
      </c>
      <c r="C3798" s="284" t="str">
        <f>작성용!AK3795</f>
        <v>개별종목</v>
      </c>
      <c r="D3798" s="257">
        <f>작성용!T3795</f>
        <v>45713</v>
      </c>
      <c r="E3798" s="258" t="str">
        <f>작성용!B3795</f>
        <v>삼성화재(LT)</v>
      </c>
      <c r="F3798" s="258" t="str">
        <f>작성용!C3795</f>
        <v>재평가</v>
      </c>
      <c r="G3798" s="258" t="str">
        <f>작성용!D3795</f>
        <v>한화유럽PPP인프라전문투자형사모특별자산신탁2호</v>
      </c>
      <c r="H3798" s="259" t="str">
        <f>작성용!E3795</f>
        <v>KBP2019120119</v>
      </c>
      <c r="I3798" s="258" t="str">
        <f>작성용!F3795</f>
        <v>B02</v>
      </c>
      <c r="J3798" s="258">
        <f>작성용!G3795</f>
        <v>0</v>
      </c>
      <c r="K3798" s="258" t="str">
        <f>작성용!H3795</f>
        <v>-</v>
      </c>
      <c r="L3798" s="258" t="str">
        <f>작성용!N3795</f>
        <v xml:space="preserve">분기 </v>
      </c>
      <c r="M3798" s="257" t="str">
        <f>작성용!U3795</f>
        <v>2025.03.31</v>
      </c>
      <c r="N3798" s="257" t="str">
        <f>작성용!V3795</f>
        <v>룩스루</v>
      </c>
      <c r="O3798" s="257" t="str">
        <f>작성용!W3795</f>
        <v>룩스루</v>
      </c>
      <c r="P3798" s="257" t="str">
        <f>작성용!X3795</f>
        <v>-</v>
      </c>
      <c r="Q3798" s="258" t="str">
        <f>작성용!AD3795</f>
        <v>대체평가3사업본부</v>
      </c>
      <c r="R3798" s="260">
        <f>작성용!AE3795</f>
        <v>0</v>
      </c>
      <c r="S3798" s="258" t="str">
        <f>작성용!AF3795</f>
        <v>대체평가3사업본부</v>
      </c>
      <c r="T3798" s="285" t="str">
        <f>작성용!AG3795</f>
        <v>-</v>
      </c>
      <c r="U3798" s="285" t="str">
        <f>작성용!AH3795</f>
        <v>-</v>
      </c>
      <c r="V3798" s="284">
        <f>작성용!AA3795</f>
        <v>202503</v>
      </c>
      <c r="W3798" s="258" t="str">
        <f>작성용!AC3795</f>
        <v>[T]기타보험기관[1본부]</v>
      </c>
      <c r="X3798" s="258" t="str">
        <f>작성용!O3795</f>
        <v xml:space="preserve"> </v>
      </c>
      <c r="Y3798" s="258" t="str">
        <f>작성용!P3795</f>
        <v xml:space="preserve"> </v>
      </c>
      <c r="Z3798" s="258" t="str">
        <f>작성용!Q3795</f>
        <v xml:space="preserve"> </v>
      </c>
      <c r="AA3798" s="284" t="str">
        <f>작성용!AJ3795</f>
        <v>-</v>
      </c>
      <c r="AB3798" s="284">
        <f>작성용!AB3795</f>
        <v>0</v>
      </c>
    </row>
    <row r="3799" spans="1:28" s="11" customFormat="1" ht="16.5" customHeight="1" x14ac:dyDescent="0.3">
      <c r="A3799" s="53">
        <f>작성용!AL3796</f>
        <v>3795</v>
      </c>
      <c r="B3799" s="283" t="str">
        <f>작성용!AI3796</f>
        <v>-</v>
      </c>
      <c r="C3799" s="284" t="str">
        <f>작성용!AK3796</f>
        <v>개별종목</v>
      </c>
      <c r="D3799" s="257">
        <f>작성용!T3796</f>
        <v>45713</v>
      </c>
      <c r="E3799" s="258" t="str">
        <f>작성용!B3796</f>
        <v>삼성화재(LT)</v>
      </c>
      <c r="F3799" s="258" t="str">
        <f>작성용!C3796</f>
        <v>재평가</v>
      </c>
      <c r="G3799" s="258" t="str">
        <f>작성용!D3796</f>
        <v>현대인베스트3i유럽인프라전문투자형사모특별자산투자신탁8호</v>
      </c>
      <c r="H3799" s="259" t="str">
        <f>작성용!E3796</f>
        <v>KBP2019120163</v>
      </c>
      <c r="I3799" s="258" t="str">
        <f>작성용!F3796</f>
        <v>B02</v>
      </c>
      <c r="J3799" s="258">
        <f>작성용!G3796</f>
        <v>0</v>
      </c>
      <c r="K3799" s="258" t="str">
        <f>작성용!H3796</f>
        <v>-</v>
      </c>
      <c r="L3799" s="258" t="str">
        <f>작성용!N3796</f>
        <v xml:space="preserve">분기 </v>
      </c>
      <c r="M3799" s="257" t="str">
        <f>작성용!U3796</f>
        <v>2025.03.31</v>
      </c>
      <c r="N3799" s="257" t="str">
        <f>작성용!V3796</f>
        <v>룩스루</v>
      </c>
      <c r="O3799" s="257" t="str">
        <f>작성용!W3796</f>
        <v>룩스루</v>
      </c>
      <c r="P3799" s="257" t="str">
        <f>작성용!X3796</f>
        <v>-</v>
      </c>
      <c r="Q3799" s="258" t="str">
        <f>작성용!AD3796</f>
        <v>대체평가3사업본부</v>
      </c>
      <c r="R3799" s="260">
        <f>작성용!AE3796</f>
        <v>0</v>
      </c>
      <c r="S3799" s="258" t="str">
        <f>작성용!AF3796</f>
        <v>대체평가3사업본부</v>
      </c>
      <c r="T3799" s="285" t="str">
        <f>작성용!AG3796</f>
        <v>-</v>
      </c>
      <c r="U3799" s="285" t="str">
        <f>작성용!AH3796</f>
        <v>-</v>
      </c>
      <c r="V3799" s="284">
        <f>작성용!AA3796</f>
        <v>202503</v>
      </c>
      <c r="W3799" s="258" t="str">
        <f>작성용!AC3796</f>
        <v>[T]기타보험기관[1본부]</v>
      </c>
      <c r="X3799" s="258" t="str">
        <f>작성용!O3796</f>
        <v xml:space="preserve"> </v>
      </c>
      <c r="Y3799" s="258" t="str">
        <f>작성용!P3796</f>
        <v xml:space="preserve"> </v>
      </c>
      <c r="Z3799" s="258" t="str">
        <f>작성용!Q3796</f>
        <v xml:space="preserve"> </v>
      </c>
      <c r="AA3799" s="284" t="str">
        <f>작성용!AJ3796</f>
        <v>-</v>
      </c>
      <c r="AB3799" s="284">
        <f>작성용!AB3796</f>
        <v>0</v>
      </c>
    </row>
    <row r="3800" spans="1:28" s="11" customFormat="1" ht="16.5" customHeight="1" x14ac:dyDescent="0.3">
      <c r="A3800" s="53">
        <f>작성용!AL3797</f>
        <v>3796</v>
      </c>
      <c r="B3800" s="283" t="str">
        <f>작성용!AI3797</f>
        <v>-</v>
      </c>
      <c r="C3800" s="284" t="str">
        <f>작성용!AK3797</f>
        <v>개별종목</v>
      </c>
      <c r="D3800" s="257">
        <f>작성용!T3797</f>
        <v>45713</v>
      </c>
      <c r="E3800" s="258" t="str">
        <f>작성용!B3797</f>
        <v>삼성화재(LT)</v>
      </c>
      <c r="F3800" s="258" t="str">
        <f>작성용!C3797</f>
        <v>재평가</v>
      </c>
      <c r="G3800" s="258" t="str">
        <f>작성용!D3797</f>
        <v>현대인베스트북미대출채권일반사모특별자산투자신탁31호</v>
      </c>
      <c r="H3800" s="259" t="str">
        <f>작성용!E3797</f>
        <v>KBP2023090016</v>
      </c>
      <c r="I3800" s="258" t="str">
        <f>작성용!F3797</f>
        <v>B02</v>
      </c>
      <c r="J3800" s="258">
        <f>작성용!G3797</f>
        <v>0</v>
      </c>
      <c r="K3800" s="258" t="str">
        <f>작성용!H3797</f>
        <v>-</v>
      </c>
      <c r="L3800" s="258" t="str">
        <f>작성용!N3797</f>
        <v xml:space="preserve">분기 </v>
      </c>
      <c r="M3800" s="257" t="str">
        <f>작성용!U3797</f>
        <v>2025.03.31</v>
      </c>
      <c r="N3800" s="257" t="str">
        <f>작성용!V3797</f>
        <v>룩스루</v>
      </c>
      <c r="O3800" s="257" t="str">
        <f>작성용!W3797</f>
        <v>룩스루</v>
      </c>
      <c r="P3800" s="257" t="str">
        <f>작성용!X3797</f>
        <v>-</v>
      </c>
      <c r="Q3800" s="258" t="str">
        <f>작성용!AD3797</f>
        <v>대체평가3사업본부</v>
      </c>
      <c r="R3800" s="260">
        <f>작성용!AE3797</f>
        <v>0</v>
      </c>
      <c r="S3800" s="258" t="str">
        <f>작성용!AF3797</f>
        <v>대체평가3사업본부</v>
      </c>
      <c r="T3800" s="285" t="str">
        <f>작성용!AG3797</f>
        <v>-</v>
      </c>
      <c r="U3800" s="285" t="str">
        <f>작성용!AH3797</f>
        <v>-</v>
      </c>
      <c r="V3800" s="284">
        <f>작성용!AA3797</f>
        <v>202503</v>
      </c>
      <c r="W3800" s="258" t="str">
        <f>작성용!AC3797</f>
        <v>[T]기타보험기관[1본부]</v>
      </c>
      <c r="X3800" s="258" t="str">
        <f>작성용!O3797</f>
        <v xml:space="preserve"> </v>
      </c>
      <c r="Y3800" s="258" t="str">
        <f>작성용!P3797</f>
        <v xml:space="preserve"> </v>
      </c>
      <c r="Z3800" s="258" t="str">
        <f>작성용!Q3797</f>
        <v xml:space="preserve"> </v>
      </c>
      <c r="AA3800" s="284" t="str">
        <f>작성용!AJ3797</f>
        <v>-</v>
      </c>
      <c r="AB3800" s="284">
        <f>작성용!AB3797</f>
        <v>0</v>
      </c>
    </row>
    <row r="3801" spans="1:28" s="11" customFormat="1" ht="16.5" customHeight="1" x14ac:dyDescent="0.3">
      <c r="A3801" s="53">
        <f>작성용!AL3798</f>
        <v>3797</v>
      </c>
      <c r="B3801" s="283" t="str">
        <f>작성용!AI3798</f>
        <v>-</v>
      </c>
      <c r="C3801" s="284" t="str">
        <f>작성용!AK3798</f>
        <v>개별종목</v>
      </c>
      <c r="D3801" s="257">
        <f>작성용!T3798</f>
        <v>45713</v>
      </c>
      <c r="E3801" s="258" t="str">
        <f>작성용!B3798</f>
        <v>하나손해보험</v>
      </c>
      <c r="F3801" s="258" t="str">
        <f>작성용!C3798</f>
        <v>재평가</v>
      </c>
      <c r="G3801" s="258" t="str">
        <f>작성용!D3798</f>
        <v>현대미국대출채권일반사모부동산투자신탁1호</v>
      </c>
      <c r="H3801" s="259" t="str">
        <f>작성용!E3798</f>
        <v>KBP2020060001</v>
      </c>
      <c r="I3801" s="258" t="str">
        <f>작성용!F3798</f>
        <v>B02</v>
      </c>
      <c r="J3801" s="258">
        <f>작성용!G3798</f>
        <v>0</v>
      </c>
      <c r="K3801" s="258" t="str">
        <f>작성용!H3798</f>
        <v>-</v>
      </c>
      <c r="L3801" s="258" t="str">
        <f>작성용!N3798</f>
        <v xml:space="preserve">분기 </v>
      </c>
      <c r="M3801" s="257" t="str">
        <f>작성용!U3798</f>
        <v>2025.03.31</v>
      </c>
      <c r="N3801" s="257" t="str">
        <f>작성용!V3798</f>
        <v>룩스루</v>
      </c>
      <c r="O3801" s="257" t="str">
        <f>작성용!W3798</f>
        <v>룩스루</v>
      </c>
      <c r="P3801" s="257" t="str">
        <f>작성용!X3798</f>
        <v>-</v>
      </c>
      <c r="Q3801" s="258" t="str">
        <f>작성용!AD3798</f>
        <v>대체평가3사업본부</v>
      </c>
      <c r="R3801" s="260">
        <f>작성용!AE3798</f>
        <v>0</v>
      </c>
      <c r="S3801" s="258" t="str">
        <f>작성용!AF3798</f>
        <v>대체평가3사업본부</v>
      </c>
      <c r="T3801" s="285" t="str">
        <f>작성용!AG3798</f>
        <v>박재현</v>
      </c>
      <c r="U3801" s="285" t="str">
        <f>작성용!AH3798</f>
        <v>박재현</v>
      </c>
      <c r="V3801" s="284">
        <f>작성용!AA3798</f>
        <v>202503</v>
      </c>
      <c r="W3801" s="258" t="str">
        <f>작성용!AC3798</f>
        <v>[T]기타보험기관[1본부]</v>
      </c>
      <c r="X3801" s="258" t="str">
        <f>작성용!O3798</f>
        <v xml:space="preserve"> </v>
      </c>
      <c r="Y3801" s="258" t="str">
        <f>작성용!P3798</f>
        <v xml:space="preserve"> </v>
      </c>
      <c r="Z3801" s="258" t="str">
        <f>작성용!Q3798</f>
        <v xml:space="preserve"> </v>
      </c>
      <c r="AA3801" s="284" t="str">
        <f>작성용!AJ3798</f>
        <v>-</v>
      </c>
      <c r="AB3801" s="284">
        <f>작성용!AB3798</f>
        <v>0</v>
      </c>
    </row>
    <row r="3802" spans="1:28" s="11" customFormat="1" ht="16.5" customHeight="1" x14ac:dyDescent="0.3">
      <c r="A3802" s="53">
        <f>작성용!AL3799</f>
        <v>3798</v>
      </c>
      <c r="B3802" s="283" t="str">
        <f>작성용!AI3799</f>
        <v>-</v>
      </c>
      <c r="C3802" s="284" t="str">
        <f>작성용!AK3799</f>
        <v>개별종목</v>
      </c>
      <c r="D3802" s="257">
        <f>작성용!T3799</f>
        <v>45713</v>
      </c>
      <c r="E3802" s="258" t="str">
        <f>작성용!B3799</f>
        <v>하나손해보험</v>
      </c>
      <c r="F3802" s="258" t="str">
        <f>작성용!C3799</f>
        <v>재평가</v>
      </c>
      <c r="G3802" s="258" t="str">
        <f>작성용!D3799</f>
        <v>이지스글로벌전문투자형사모부동산투자신탁109-1호</v>
      </c>
      <c r="H3802" s="259" t="str">
        <f>작성용!E3799</f>
        <v>KBP2019120101</v>
      </c>
      <c r="I3802" s="258" t="str">
        <f>작성용!F3799</f>
        <v>B02</v>
      </c>
      <c r="J3802" s="258">
        <f>작성용!G3799</f>
        <v>0</v>
      </c>
      <c r="K3802" s="258" t="str">
        <f>작성용!H3799</f>
        <v>-</v>
      </c>
      <c r="L3802" s="258" t="str">
        <f>작성용!N3799</f>
        <v xml:space="preserve">분기 </v>
      </c>
      <c r="M3802" s="257" t="str">
        <f>작성용!U3799</f>
        <v>2025.03.31</v>
      </c>
      <c r="N3802" s="257" t="str">
        <f>작성용!V3799</f>
        <v>룩스루</v>
      </c>
      <c r="O3802" s="257" t="str">
        <f>작성용!W3799</f>
        <v>룩스루</v>
      </c>
      <c r="P3802" s="257" t="str">
        <f>작성용!X3799</f>
        <v>-</v>
      </c>
      <c r="Q3802" s="258" t="str">
        <f>작성용!AD3799</f>
        <v>대체평가3사업본부</v>
      </c>
      <c r="R3802" s="260">
        <f>작성용!AE3799</f>
        <v>0</v>
      </c>
      <c r="S3802" s="258" t="str">
        <f>작성용!AF3799</f>
        <v>대체평가3사업본부</v>
      </c>
      <c r="T3802" s="285" t="str">
        <f>작성용!AG3799</f>
        <v>박재현</v>
      </c>
      <c r="U3802" s="285" t="str">
        <f>작성용!AH3799</f>
        <v>박재현</v>
      </c>
      <c r="V3802" s="284">
        <f>작성용!AA3799</f>
        <v>202503</v>
      </c>
      <c r="W3802" s="258" t="str">
        <f>작성용!AC3799</f>
        <v>[T]기타보험기관[1본부]</v>
      </c>
      <c r="X3802" s="258" t="str">
        <f>작성용!O3799</f>
        <v xml:space="preserve"> </v>
      </c>
      <c r="Y3802" s="258" t="str">
        <f>작성용!P3799</f>
        <v xml:space="preserve"> </v>
      </c>
      <c r="Z3802" s="258" t="str">
        <f>작성용!Q3799</f>
        <v xml:space="preserve"> </v>
      </c>
      <c r="AA3802" s="284" t="str">
        <f>작성용!AJ3799</f>
        <v>-</v>
      </c>
      <c r="AB3802" s="284">
        <f>작성용!AB3799</f>
        <v>0</v>
      </c>
    </row>
    <row r="3803" spans="1:28" s="11" customFormat="1" ht="16.5" customHeight="1" x14ac:dyDescent="0.3">
      <c r="A3803" s="53">
        <f>작성용!AL3800</f>
        <v>3799</v>
      </c>
      <c r="B3803" s="283" t="str">
        <f>작성용!AI3800</f>
        <v>-</v>
      </c>
      <c r="C3803" s="284" t="str">
        <f>작성용!AK3800</f>
        <v>개별종목</v>
      </c>
      <c r="D3803" s="257">
        <f>작성용!T3800</f>
        <v>45713</v>
      </c>
      <c r="E3803" s="258" t="str">
        <f>작성용!B3800</f>
        <v>하나손해보험</v>
      </c>
      <c r="F3803" s="258" t="str">
        <f>작성용!C3800</f>
        <v>재평가</v>
      </c>
      <c r="G3803" s="258" t="str">
        <f>작성용!D3800</f>
        <v>키움마일스톤USDEBT전문투자형사모부동산투자신탁제2호</v>
      </c>
      <c r="H3803" s="259" t="str">
        <f>작성용!E3800</f>
        <v>KBP2019090032</v>
      </c>
      <c r="I3803" s="258" t="str">
        <f>작성용!F3800</f>
        <v>B02</v>
      </c>
      <c r="J3803" s="258">
        <f>작성용!G3800</f>
        <v>0</v>
      </c>
      <c r="K3803" s="258" t="str">
        <f>작성용!H3800</f>
        <v>-</v>
      </c>
      <c r="L3803" s="258" t="str">
        <f>작성용!N3800</f>
        <v xml:space="preserve">분기 </v>
      </c>
      <c r="M3803" s="257" t="str">
        <f>작성용!U3800</f>
        <v>2025.03.31</v>
      </c>
      <c r="N3803" s="257" t="str">
        <f>작성용!V3800</f>
        <v>룩스루</v>
      </c>
      <c r="O3803" s="257" t="str">
        <f>작성용!W3800</f>
        <v>룩스루</v>
      </c>
      <c r="P3803" s="257" t="str">
        <f>작성용!X3800</f>
        <v>-</v>
      </c>
      <c r="Q3803" s="258" t="str">
        <f>작성용!AD3800</f>
        <v>대체평가3사업본부</v>
      </c>
      <c r="R3803" s="260">
        <f>작성용!AE3800</f>
        <v>0</v>
      </c>
      <c r="S3803" s="258" t="str">
        <f>작성용!AF3800</f>
        <v>대체평가3사업본부</v>
      </c>
      <c r="T3803" s="285" t="str">
        <f>작성용!AG3800</f>
        <v>박재현</v>
      </c>
      <c r="U3803" s="285" t="str">
        <f>작성용!AH3800</f>
        <v>박재현</v>
      </c>
      <c r="V3803" s="284">
        <f>작성용!AA3800</f>
        <v>202503</v>
      </c>
      <c r="W3803" s="258" t="str">
        <f>작성용!AC3800</f>
        <v>[T]기타보험기관[1본부]</v>
      </c>
      <c r="X3803" s="258" t="str">
        <f>작성용!O3800</f>
        <v xml:space="preserve"> </v>
      </c>
      <c r="Y3803" s="258" t="str">
        <f>작성용!P3800</f>
        <v xml:space="preserve"> </v>
      </c>
      <c r="Z3803" s="258" t="str">
        <f>작성용!Q3800</f>
        <v xml:space="preserve"> </v>
      </c>
      <c r="AA3803" s="284" t="str">
        <f>작성용!AJ3800</f>
        <v>-</v>
      </c>
      <c r="AB3803" s="284">
        <f>작성용!AB3800</f>
        <v>0</v>
      </c>
    </row>
    <row r="3804" spans="1:28" s="11" customFormat="1" ht="16.5" customHeight="1" x14ac:dyDescent="0.3">
      <c r="A3804" s="53">
        <f>작성용!AL3801</f>
        <v>3800</v>
      </c>
      <c r="B3804" s="283" t="str">
        <f>작성용!AI3801</f>
        <v>-</v>
      </c>
      <c r="C3804" s="284" t="str">
        <f>작성용!AK3801</f>
        <v>개별종목</v>
      </c>
      <c r="D3804" s="257">
        <f>작성용!T3801</f>
        <v>45713</v>
      </c>
      <c r="E3804" s="258" t="str">
        <f>작성용!B3801</f>
        <v>하나손해보험</v>
      </c>
      <c r="F3804" s="258" t="str">
        <f>작성용!C3801</f>
        <v>재평가</v>
      </c>
      <c r="G3804" s="258" t="str">
        <f>작성용!D3801</f>
        <v>NH-AMUNDI항공기일반사모특별자산투자신탁1호</v>
      </c>
      <c r="H3804" s="259" t="str">
        <f>작성용!E3801</f>
        <v>KBP2021120351</v>
      </c>
      <c r="I3804" s="258" t="str">
        <f>작성용!F3801</f>
        <v>B02</v>
      </c>
      <c r="J3804" s="258">
        <f>작성용!G3801</f>
        <v>0</v>
      </c>
      <c r="K3804" s="258" t="str">
        <f>작성용!H3801</f>
        <v>-</v>
      </c>
      <c r="L3804" s="258" t="str">
        <f>작성용!N3801</f>
        <v xml:space="preserve">분기 </v>
      </c>
      <c r="M3804" s="257" t="str">
        <f>작성용!U3801</f>
        <v>2025.03.31</v>
      </c>
      <c r="N3804" s="257" t="str">
        <f>작성용!V3801</f>
        <v>룩스루</v>
      </c>
      <c r="O3804" s="257" t="str">
        <f>작성용!W3801</f>
        <v>룩스루</v>
      </c>
      <c r="P3804" s="257" t="str">
        <f>작성용!X3801</f>
        <v>-</v>
      </c>
      <c r="Q3804" s="258" t="str">
        <f>작성용!AD3801</f>
        <v>대체평가3사업본부</v>
      </c>
      <c r="R3804" s="260">
        <f>작성용!AE3801</f>
        <v>0</v>
      </c>
      <c r="S3804" s="258" t="str">
        <f>작성용!AF3801</f>
        <v>대체평가3사업본부</v>
      </c>
      <c r="T3804" s="285" t="str">
        <f>작성용!AG3801</f>
        <v>박재현</v>
      </c>
      <c r="U3804" s="285" t="str">
        <f>작성용!AH3801</f>
        <v>박재현</v>
      </c>
      <c r="V3804" s="284">
        <f>작성용!AA3801</f>
        <v>202503</v>
      </c>
      <c r="W3804" s="258" t="str">
        <f>작성용!AC3801</f>
        <v>[T]기타보험기관[1본부]</v>
      </c>
      <c r="X3804" s="258" t="str">
        <f>작성용!O3801</f>
        <v xml:space="preserve"> </v>
      </c>
      <c r="Y3804" s="258" t="str">
        <f>작성용!P3801</f>
        <v xml:space="preserve"> </v>
      </c>
      <c r="Z3804" s="258" t="str">
        <f>작성용!Q3801</f>
        <v xml:space="preserve"> </v>
      </c>
      <c r="AA3804" s="284" t="str">
        <f>작성용!AJ3801</f>
        <v>-</v>
      </c>
      <c r="AB3804" s="284">
        <f>작성용!AB3801</f>
        <v>0</v>
      </c>
    </row>
    <row r="3805" spans="1:28" s="11" customFormat="1" ht="16.5" customHeight="1" x14ac:dyDescent="0.3">
      <c r="A3805" s="53">
        <f>작성용!AL3802</f>
        <v>3801</v>
      </c>
      <c r="B3805" s="283" t="str">
        <f>작성용!AI3802</f>
        <v>-</v>
      </c>
      <c r="C3805" s="284" t="str">
        <f>작성용!AK3802</f>
        <v>개별종목</v>
      </c>
      <c r="D3805" s="257">
        <f>작성용!T3802</f>
        <v>45713</v>
      </c>
      <c r="E3805" s="258" t="str">
        <f>작성용!B3802</f>
        <v>하나손해보험</v>
      </c>
      <c r="F3805" s="258" t="str">
        <f>작성용!C3802</f>
        <v>재평가</v>
      </c>
      <c r="G3805" s="258" t="str">
        <f>작성용!D3802</f>
        <v>하나대체전문투자형사모부동산투자신탁53호</v>
      </c>
      <c r="H3805" s="259" t="str">
        <f>작성용!E3802</f>
        <v>KBP2017090112</v>
      </c>
      <c r="I3805" s="258" t="str">
        <f>작성용!F3802</f>
        <v>B02</v>
      </c>
      <c r="J3805" s="258">
        <f>작성용!G3802</f>
        <v>0</v>
      </c>
      <c r="K3805" s="258" t="str">
        <f>작성용!H3802</f>
        <v>-</v>
      </c>
      <c r="L3805" s="258" t="str">
        <f>작성용!N3802</f>
        <v xml:space="preserve">분기 </v>
      </c>
      <c r="M3805" s="257" t="str">
        <f>작성용!U3802</f>
        <v>2025.03.31</v>
      </c>
      <c r="N3805" s="257" t="str">
        <f>작성용!V3802</f>
        <v>룩스루</v>
      </c>
      <c r="O3805" s="257" t="str">
        <f>작성용!W3802</f>
        <v>룩스루</v>
      </c>
      <c r="P3805" s="257" t="str">
        <f>작성용!X3802</f>
        <v>-</v>
      </c>
      <c r="Q3805" s="258" t="str">
        <f>작성용!AD3802</f>
        <v>대체평가3사업본부</v>
      </c>
      <c r="R3805" s="260">
        <f>작성용!AE3802</f>
        <v>0</v>
      </c>
      <c r="S3805" s="258" t="str">
        <f>작성용!AF3802</f>
        <v>대체평가3사업본부</v>
      </c>
      <c r="T3805" s="285" t="str">
        <f>작성용!AG3802</f>
        <v>박재현</v>
      </c>
      <c r="U3805" s="285" t="str">
        <f>작성용!AH3802</f>
        <v>박재현</v>
      </c>
      <c r="V3805" s="284">
        <f>작성용!AA3802</f>
        <v>202503</v>
      </c>
      <c r="W3805" s="258" t="str">
        <f>작성용!AC3802</f>
        <v>[T]기타보험기관[1본부]</v>
      </c>
      <c r="X3805" s="258" t="str">
        <f>작성용!O3802</f>
        <v xml:space="preserve"> </v>
      </c>
      <c r="Y3805" s="258" t="str">
        <f>작성용!P3802</f>
        <v xml:space="preserve"> </v>
      </c>
      <c r="Z3805" s="258" t="str">
        <f>작성용!Q3802</f>
        <v xml:space="preserve"> </v>
      </c>
      <c r="AA3805" s="284" t="str">
        <f>작성용!AJ3802</f>
        <v>-</v>
      </c>
      <c r="AB3805" s="284">
        <f>작성용!AB3802</f>
        <v>0</v>
      </c>
    </row>
    <row r="3806" spans="1:28" s="11" customFormat="1" ht="16.5" customHeight="1" x14ac:dyDescent="0.3">
      <c r="A3806" s="53">
        <f>작성용!AL3803</f>
        <v>3802</v>
      </c>
      <c r="B3806" s="283" t="str">
        <f>작성용!AI3803</f>
        <v>-</v>
      </c>
      <c r="C3806" s="284" t="str">
        <f>작성용!AK3803</f>
        <v>개별종목</v>
      </c>
      <c r="D3806" s="257">
        <f>작성용!T3803</f>
        <v>45713</v>
      </c>
      <c r="E3806" s="258" t="str">
        <f>작성용!B3803</f>
        <v>하나손해보험</v>
      </c>
      <c r="F3806" s="258" t="str">
        <f>작성용!C3803</f>
        <v>재평가</v>
      </c>
      <c r="G3806" s="258" t="str">
        <f>작성용!D3803</f>
        <v>현대STAR전문투자형사모부동산투자신탁9호</v>
      </c>
      <c r="H3806" s="259" t="str">
        <f>작성용!E3803</f>
        <v>KBP2017120076</v>
      </c>
      <c r="I3806" s="258" t="str">
        <f>작성용!F3803</f>
        <v>B02</v>
      </c>
      <c r="J3806" s="258">
        <f>작성용!G3803</f>
        <v>0</v>
      </c>
      <c r="K3806" s="258" t="str">
        <f>작성용!H3803</f>
        <v>-</v>
      </c>
      <c r="L3806" s="258" t="str">
        <f>작성용!N3803</f>
        <v xml:space="preserve">분기 </v>
      </c>
      <c r="M3806" s="257" t="str">
        <f>작성용!U3803</f>
        <v>2025.03.31</v>
      </c>
      <c r="N3806" s="257" t="str">
        <f>작성용!V3803</f>
        <v>룩스루</v>
      </c>
      <c r="O3806" s="257" t="str">
        <f>작성용!W3803</f>
        <v>룩스루</v>
      </c>
      <c r="P3806" s="257" t="str">
        <f>작성용!X3803</f>
        <v>-</v>
      </c>
      <c r="Q3806" s="258" t="str">
        <f>작성용!AD3803</f>
        <v>대체평가3사업본부</v>
      </c>
      <c r="R3806" s="260">
        <f>작성용!AE3803</f>
        <v>0</v>
      </c>
      <c r="S3806" s="258" t="str">
        <f>작성용!AF3803</f>
        <v>대체평가3사업본부</v>
      </c>
      <c r="T3806" s="285" t="str">
        <f>작성용!AG3803</f>
        <v>박재현</v>
      </c>
      <c r="U3806" s="285" t="str">
        <f>작성용!AH3803</f>
        <v>박재현</v>
      </c>
      <c r="V3806" s="284">
        <f>작성용!AA3803</f>
        <v>202503</v>
      </c>
      <c r="W3806" s="258" t="str">
        <f>작성용!AC3803</f>
        <v>[T]기타보험기관[1본부]</v>
      </c>
      <c r="X3806" s="258" t="str">
        <f>작성용!O3803</f>
        <v xml:space="preserve"> </v>
      </c>
      <c r="Y3806" s="258" t="str">
        <f>작성용!P3803</f>
        <v xml:space="preserve"> </v>
      </c>
      <c r="Z3806" s="258" t="str">
        <f>작성용!Q3803</f>
        <v xml:space="preserve"> </v>
      </c>
      <c r="AA3806" s="284" t="str">
        <f>작성용!AJ3803</f>
        <v>-</v>
      </c>
      <c r="AB3806" s="284">
        <f>작성용!AB3803</f>
        <v>0</v>
      </c>
    </row>
    <row r="3807" spans="1:28" s="11" customFormat="1" ht="16.5" customHeight="1" x14ac:dyDescent="0.3">
      <c r="A3807" s="53">
        <f>작성용!AL3804</f>
        <v>3803</v>
      </c>
      <c r="B3807" s="283" t="str">
        <f>작성용!AI3804</f>
        <v>-</v>
      </c>
      <c r="C3807" s="284" t="str">
        <f>작성용!AK3804</f>
        <v>개별종목</v>
      </c>
      <c r="D3807" s="257">
        <f>작성용!T3804</f>
        <v>45713</v>
      </c>
      <c r="E3807" s="258" t="str">
        <f>작성용!B3804</f>
        <v>하나손해보험</v>
      </c>
      <c r="F3807" s="258" t="str">
        <f>작성용!C3804</f>
        <v>재평가</v>
      </c>
      <c r="G3807" s="258" t="str">
        <f>작성용!D3804</f>
        <v>유진AVIATION전문투자형사모투자신탁14호</v>
      </c>
      <c r="H3807" s="259" t="str">
        <f>작성용!E3804</f>
        <v>KBP2018030148</v>
      </c>
      <c r="I3807" s="258" t="str">
        <f>작성용!F3804</f>
        <v>B02</v>
      </c>
      <c r="J3807" s="258">
        <f>작성용!G3804</f>
        <v>0</v>
      </c>
      <c r="K3807" s="258" t="str">
        <f>작성용!H3804</f>
        <v>-</v>
      </c>
      <c r="L3807" s="258" t="str">
        <f>작성용!N3804</f>
        <v xml:space="preserve">분기 </v>
      </c>
      <c r="M3807" s="257" t="str">
        <f>작성용!U3804</f>
        <v>2025.03.31</v>
      </c>
      <c r="N3807" s="257" t="str">
        <f>작성용!V3804</f>
        <v>룩스루</v>
      </c>
      <c r="O3807" s="257" t="str">
        <f>작성용!W3804</f>
        <v>룩스루</v>
      </c>
      <c r="P3807" s="257" t="str">
        <f>작성용!X3804</f>
        <v>-</v>
      </c>
      <c r="Q3807" s="258" t="str">
        <f>작성용!AD3804</f>
        <v>대체평가3사업본부</v>
      </c>
      <c r="R3807" s="260">
        <f>작성용!AE3804</f>
        <v>0</v>
      </c>
      <c r="S3807" s="258" t="str">
        <f>작성용!AF3804</f>
        <v>대체평가3사업본부</v>
      </c>
      <c r="T3807" s="285" t="str">
        <f>작성용!AG3804</f>
        <v>박재현</v>
      </c>
      <c r="U3807" s="285" t="str">
        <f>작성용!AH3804</f>
        <v>박재현</v>
      </c>
      <c r="V3807" s="284">
        <f>작성용!AA3804</f>
        <v>202503</v>
      </c>
      <c r="W3807" s="258" t="str">
        <f>작성용!AC3804</f>
        <v>[T]기타보험기관[1본부]</v>
      </c>
      <c r="X3807" s="258" t="str">
        <f>작성용!O3804</f>
        <v xml:space="preserve"> </v>
      </c>
      <c r="Y3807" s="258" t="str">
        <f>작성용!P3804</f>
        <v xml:space="preserve"> </v>
      </c>
      <c r="Z3807" s="258" t="str">
        <f>작성용!Q3804</f>
        <v xml:space="preserve"> </v>
      </c>
      <c r="AA3807" s="284" t="str">
        <f>작성용!AJ3804</f>
        <v>-</v>
      </c>
      <c r="AB3807" s="284">
        <f>작성용!AB3804</f>
        <v>0</v>
      </c>
    </row>
    <row r="3808" spans="1:28" s="11" customFormat="1" ht="16.5" customHeight="1" x14ac:dyDescent="0.3">
      <c r="A3808" s="53">
        <f>작성용!AL3805</f>
        <v>3804</v>
      </c>
      <c r="B3808" s="283" t="str">
        <f>작성용!AI3805</f>
        <v>-</v>
      </c>
      <c r="C3808" s="284" t="str">
        <f>작성용!AK3805</f>
        <v>개별종목</v>
      </c>
      <c r="D3808" s="257">
        <f>작성용!T3805</f>
        <v>45713</v>
      </c>
      <c r="E3808" s="258" t="str">
        <f>작성용!B3805</f>
        <v>하나손해보험</v>
      </c>
      <c r="F3808" s="258" t="str">
        <f>작성용!C3805</f>
        <v>재평가</v>
      </c>
      <c r="G3808" s="258" t="str">
        <f>작성용!D3805</f>
        <v>엠플러스스카이전문투자형사모투자신탁4호제2종</v>
      </c>
      <c r="H3808" s="259" t="str">
        <f>작성용!E3805</f>
        <v>KBP2021120352</v>
      </c>
      <c r="I3808" s="258" t="str">
        <f>작성용!F3805</f>
        <v>B02</v>
      </c>
      <c r="J3808" s="258">
        <f>작성용!G3805</f>
        <v>0</v>
      </c>
      <c r="K3808" s="258" t="str">
        <f>작성용!H3805</f>
        <v>-</v>
      </c>
      <c r="L3808" s="258" t="str">
        <f>작성용!N3805</f>
        <v xml:space="preserve">분기 </v>
      </c>
      <c r="M3808" s="257" t="str">
        <f>작성용!U3805</f>
        <v>2025.03.31</v>
      </c>
      <c r="N3808" s="257" t="str">
        <f>작성용!V3805</f>
        <v>룩스루</v>
      </c>
      <c r="O3808" s="257" t="str">
        <f>작성용!W3805</f>
        <v>룩스루</v>
      </c>
      <c r="P3808" s="257" t="str">
        <f>작성용!X3805</f>
        <v>-</v>
      </c>
      <c r="Q3808" s="258" t="str">
        <f>작성용!AD3805</f>
        <v>대체평가3사업본부</v>
      </c>
      <c r="R3808" s="260">
        <f>작성용!AE3805</f>
        <v>0</v>
      </c>
      <c r="S3808" s="258" t="str">
        <f>작성용!AF3805</f>
        <v>대체평가3사업본부</v>
      </c>
      <c r="T3808" s="285" t="str">
        <f>작성용!AG3805</f>
        <v>박재현</v>
      </c>
      <c r="U3808" s="285" t="str">
        <f>작성용!AH3805</f>
        <v>박재현</v>
      </c>
      <c r="V3808" s="284">
        <f>작성용!AA3805</f>
        <v>202503</v>
      </c>
      <c r="W3808" s="258" t="str">
        <f>작성용!AC3805</f>
        <v>[T]기타보험기관[1본부]</v>
      </c>
      <c r="X3808" s="258" t="str">
        <f>작성용!O3805</f>
        <v xml:space="preserve"> </v>
      </c>
      <c r="Y3808" s="258" t="str">
        <f>작성용!P3805</f>
        <v xml:space="preserve"> </v>
      </c>
      <c r="Z3808" s="258" t="str">
        <f>작성용!Q3805</f>
        <v xml:space="preserve"> </v>
      </c>
      <c r="AA3808" s="284" t="str">
        <f>작성용!AJ3805</f>
        <v>-</v>
      </c>
      <c r="AB3808" s="284">
        <f>작성용!AB3805</f>
        <v>0</v>
      </c>
    </row>
    <row r="3809" spans="1:28" s="11" customFormat="1" ht="16.5" customHeight="1" x14ac:dyDescent="0.3">
      <c r="A3809" s="53">
        <f>작성용!AL3806</f>
        <v>3805</v>
      </c>
      <c r="B3809" s="283" t="str">
        <f>작성용!AI3806</f>
        <v>-</v>
      </c>
      <c r="C3809" s="284" t="str">
        <f>작성용!AK3806</f>
        <v>개별종목</v>
      </c>
      <c r="D3809" s="257">
        <f>작성용!T3806</f>
        <v>45713</v>
      </c>
      <c r="E3809" s="258" t="str">
        <f>작성용!B3806</f>
        <v>하나손해보험</v>
      </c>
      <c r="F3809" s="258" t="str">
        <f>작성용!C3806</f>
        <v>재평가</v>
      </c>
      <c r="G3809" s="258" t="str">
        <f>작성용!D3806</f>
        <v>한화DEBTSTRATEGY전문사모부동산투자신탁21-2호</v>
      </c>
      <c r="H3809" s="259" t="str">
        <f>작성용!E3806</f>
        <v>KBP2019120252</v>
      </c>
      <c r="I3809" s="258" t="str">
        <f>작성용!F3806</f>
        <v>B02</v>
      </c>
      <c r="J3809" s="258">
        <f>작성용!G3806</f>
        <v>0</v>
      </c>
      <c r="K3809" s="258" t="str">
        <f>작성용!H3806</f>
        <v>-</v>
      </c>
      <c r="L3809" s="258" t="str">
        <f>작성용!N3806</f>
        <v xml:space="preserve">분기 </v>
      </c>
      <c r="M3809" s="257" t="str">
        <f>작성용!U3806</f>
        <v>2025.03.31</v>
      </c>
      <c r="N3809" s="257" t="str">
        <f>작성용!V3806</f>
        <v>룩스루</v>
      </c>
      <c r="O3809" s="257" t="str">
        <f>작성용!W3806</f>
        <v>룩스루</v>
      </c>
      <c r="P3809" s="257" t="str">
        <f>작성용!X3806</f>
        <v>-</v>
      </c>
      <c r="Q3809" s="258" t="str">
        <f>작성용!AD3806</f>
        <v>대체평가3사업본부</v>
      </c>
      <c r="R3809" s="260">
        <f>작성용!AE3806</f>
        <v>0</v>
      </c>
      <c r="S3809" s="258" t="str">
        <f>작성용!AF3806</f>
        <v>대체평가3사업본부</v>
      </c>
      <c r="T3809" s="285" t="str">
        <f>작성용!AG3806</f>
        <v>박재현</v>
      </c>
      <c r="U3809" s="285" t="str">
        <f>작성용!AH3806</f>
        <v>박재현</v>
      </c>
      <c r="V3809" s="284">
        <f>작성용!AA3806</f>
        <v>202503</v>
      </c>
      <c r="W3809" s="258" t="str">
        <f>작성용!AC3806</f>
        <v>[T]기타보험기관[1본부]</v>
      </c>
      <c r="X3809" s="258" t="str">
        <f>작성용!O3806</f>
        <v xml:space="preserve"> </v>
      </c>
      <c r="Y3809" s="258" t="str">
        <f>작성용!P3806</f>
        <v xml:space="preserve"> </v>
      </c>
      <c r="Z3809" s="258" t="str">
        <f>작성용!Q3806</f>
        <v xml:space="preserve"> </v>
      </c>
      <c r="AA3809" s="284" t="str">
        <f>작성용!AJ3806</f>
        <v>-</v>
      </c>
      <c r="AB3809" s="284">
        <f>작성용!AB3806</f>
        <v>0</v>
      </c>
    </row>
    <row r="3810" spans="1:28" s="11" customFormat="1" ht="16.5" customHeight="1" x14ac:dyDescent="0.3">
      <c r="A3810" s="53">
        <f>작성용!AL3807</f>
        <v>3806</v>
      </c>
      <c r="B3810" s="283" t="str">
        <f>작성용!AI3807</f>
        <v>-</v>
      </c>
      <c r="C3810" s="284" t="str">
        <f>작성용!AK3807</f>
        <v>개별종목</v>
      </c>
      <c r="D3810" s="257">
        <f>작성용!T3807</f>
        <v>45713</v>
      </c>
      <c r="E3810" s="258" t="str">
        <f>작성용!B3807</f>
        <v>하나손해보험</v>
      </c>
      <c r="F3810" s="258" t="str">
        <f>작성용!C3807</f>
        <v>재평가</v>
      </c>
      <c r="G3810" s="258" t="str">
        <f>작성용!D3807</f>
        <v>하나대체투자항공기사모특별자산투자신탁제2호[항공기]</v>
      </c>
      <c r="H3810" s="259" t="str">
        <f>작성용!E3807</f>
        <v>KBP2021120353</v>
      </c>
      <c r="I3810" s="258" t="str">
        <f>작성용!F3807</f>
        <v>B02</v>
      </c>
      <c r="J3810" s="258">
        <f>작성용!G3807</f>
        <v>0</v>
      </c>
      <c r="K3810" s="258" t="str">
        <f>작성용!H3807</f>
        <v>-</v>
      </c>
      <c r="L3810" s="258" t="str">
        <f>작성용!N3807</f>
        <v xml:space="preserve">분기 </v>
      </c>
      <c r="M3810" s="257" t="str">
        <f>작성용!U3807</f>
        <v>2025.03.31</v>
      </c>
      <c r="N3810" s="257" t="str">
        <f>작성용!V3807</f>
        <v>룩스루</v>
      </c>
      <c r="O3810" s="257" t="str">
        <f>작성용!W3807</f>
        <v>룩스루</v>
      </c>
      <c r="P3810" s="257" t="str">
        <f>작성용!X3807</f>
        <v>-</v>
      </c>
      <c r="Q3810" s="258" t="str">
        <f>작성용!AD3807</f>
        <v>대체평가3사업본부</v>
      </c>
      <c r="R3810" s="260">
        <f>작성용!AE3807</f>
        <v>0</v>
      </c>
      <c r="S3810" s="258" t="str">
        <f>작성용!AF3807</f>
        <v>대체평가3사업본부</v>
      </c>
      <c r="T3810" s="285" t="str">
        <f>작성용!AG3807</f>
        <v>박재현</v>
      </c>
      <c r="U3810" s="285" t="str">
        <f>작성용!AH3807</f>
        <v>박재현</v>
      </c>
      <c r="V3810" s="284">
        <f>작성용!AA3807</f>
        <v>202503</v>
      </c>
      <c r="W3810" s="258" t="str">
        <f>작성용!AC3807</f>
        <v>[T]기타보험기관[1본부]</v>
      </c>
      <c r="X3810" s="258" t="str">
        <f>작성용!O3807</f>
        <v xml:space="preserve"> </v>
      </c>
      <c r="Y3810" s="258" t="str">
        <f>작성용!P3807</f>
        <v xml:space="preserve"> </v>
      </c>
      <c r="Z3810" s="258" t="str">
        <f>작성용!Q3807</f>
        <v xml:space="preserve"> </v>
      </c>
      <c r="AA3810" s="284" t="str">
        <f>작성용!AJ3807</f>
        <v>-</v>
      </c>
      <c r="AB3810" s="284">
        <f>작성용!AB3807</f>
        <v>0</v>
      </c>
    </row>
    <row r="3811" spans="1:28" s="11" customFormat="1" ht="16.5" customHeight="1" x14ac:dyDescent="0.3">
      <c r="A3811" s="53">
        <f>작성용!AL3808</f>
        <v>3807</v>
      </c>
      <c r="B3811" s="283" t="str">
        <f>작성용!AI3808</f>
        <v>-</v>
      </c>
      <c r="C3811" s="284" t="str">
        <f>작성용!AK3808</f>
        <v>개별종목</v>
      </c>
      <c r="D3811" s="257">
        <f>작성용!T3808</f>
        <v>45713</v>
      </c>
      <c r="E3811" s="258" t="str">
        <f>작성용!B3808</f>
        <v>하나손해보험</v>
      </c>
      <c r="F3811" s="258" t="str">
        <f>작성용!C3808</f>
        <v>재평가</v>
      </c>
      <c r="G3811" s="258" t="str">
        <f>작성용!D3808</f>
        <v>한화영국코어인프라전문투자형사모특별자산투자신탁1호</v>
      </c>
      <c r="H3811" s="259" t="str">
        <f>작성용!E3808</f>
        <v>KBP2019120159</v>
      </c>
      <c r="I3811" s="258" t="str">
        <f>작성용!F3808</f>
        <v>B02</v>
      </c>
      <c r="J3811" s="258">
        <f>작성용!G3808</f>
        <v>0</v>
      </c>
      <c r="K3811" s="258" t="str">
        <f>작성용!H3808</f>
        <v>-</v>
      </c>
      <c r="L3811" s="258" t="str">
        <f>작성용!N3808</f>
        <v xml:space="preserve">분기 </v>
      </c>
      <c r="M3811" s="257" t="str">
        <f>작성용!U3808</f>
        <v>2025.03.31</v>
      </c>
      <c r="N3811" s="257" t="str">
        <f>작성용!V3808</f>
        <v>룩스루</v>
      </c>
      <c r="O3811" s="257" t="str">
        <f>작성용!W3808</f>
        <v>룩스루</v>
      </c>
      <c r="P3811" s="257" t="str">
        <f>작성용!X3808</f>
        <v>-</v>
      </c>
      <c r="Q3811" s="258" t="str">
        <f>작성용!AD3808</f>
        <v>대체평가3사업본부</v>
      </c>
      <c r="R3811" s="260">
        <f>작성용!AE3808</f>
        <v>0</v>
      </c>
      <c r="S3811" s="258" t="str">
        <f>작성용!AF3808</f>
        <v>대체평가3사업본부</v>
      </c>
      <c r="T3811" s="285" t="str">
        <f>작성용!AG3808</f>
        <v>박재현</v>
      </c>
      <c r="U3811" s="285" t="str">
        <f>작성용!AH3808</f>
        <v>박재현</v>
      </c>
      <c r="V3811" s="284">
        <f>작성용!AA3808</f>
        <v>202503</v>
      </c>
      <c r="W3811" s="258" t="str">
        <f>작성용!AC3808</f>
        <v>[T]기타보험기관[1본부]</v>
      </c>
      <c r="X3811" s="258" t="str">
        <f>작성용!O3808</f>
        <v xml:space="preserve"> </v>
      </c>
      <c r="Y3811" s="258" t="str">
        <f>작성용!P3808</f>
        <v xml:space="preserve"> </v>
      </c>
      <c r="Z3811" s="258" t="str">
        <f>작성용!Q3808</f>
        <v xml:space="preserve"> </v>
      </c>
      <c r="AA3811" s="284" t="str">
        <f>작성용!AJ3808</f>
        <v>-</v>
      </c>
      <c r="AB3811" s="284">
        <f>작성용!AB3808</f>
        <v>0</v>
      </c>
    </row>
    <row r="3812" spans="1:28" s="11" customFormat="1" ht="16.5" customHeight="1" x14ac:dyDescent="0.3">
      <c r="A3812" s="53">
        <f>작성용!AL3809</f>
        <v>3808</v>
      </c>
      <c r="B3812" s="283" t="str">
        <f>작성용!AI3809</f>
        <v>-</v>
      </c>
      <c r="C3812" s="284" t="str">
        <f>작성용!AK3809</f>
        <v>개별종목</v>
      </c>
      <c r="D3812" s="257">
        <f>작성용!T3809</f>
        <v>45713</v>
      </c>
      <c r="E3812" s="258" t="str">
        <f>작성용!B3809</f>
        <v>하나손해보험</v>
      </c>
      <c r="F3812" s="258" t="str">
        <f>작성용!C3809</f>
        <v>재평가</v>
      </c>
      <c r="G3812" s="258" t="str">
        <f>작성용!D3809</f>
        <v>한화영국PPP인프라전문투자형사모특별자산투자신탁1호</v>
      </c>
      <c r="H3812" s="259" t="str">
        <f>작성용!E3809</f>
        <v>KBP2019120255</v>
      </c>
      <c r="I3812" s="258" t="str">
        <f>작성용!F3809</f>
        <v>B02</v>
      </c>
      <c r="J3812" s="258">
        <f>작성용!G3809</f>
        <v>0</v>
      </c>
      <c r="K3812" s="258" t="str">
        <f>작성용!H3809</f>
        <v>-</v>
      </c>
      <c r="L3812" s="258" t="str">
        <f>작성용!N3809</f>
        <v xml:space="preserve">분기 </v>
      </c>
      <c r="M3812" s="257" t="str">
        <f>작성용!U3809</f>
        <v>2025.03.31</v>
      </c>
      <c r="N3812" s="257" t="str">
        <f>작성용!V3809</f>
        <v>룩스루</v>
      </c>
      <c r="O3812" s="257" t="str">
        <f>작성용!W3809</f>
        <v>룩스루</v>
      </c>
      <c r="P3812" s="257" t="str">
        <f>작성용!X3809</f>
        <v>-</v>
      </c>
      <c r="Q3812" s="258" t="str">
        <f>작성용!AD3809</f>
        <v>대체평가3사업본부</v>
      </c>
      <c r="R3812" s="260">
        <f>작성용!AE3809</f>
        <v>0</v>
      </c>
      <c r="S3812" s="258" t="str">
        <f>작성용!AF3809</f>
        <v>대체평가3사업본부</v>
      </c>
      <c r="T3812" s="285" t="str">
        <f>작성용!AG3809</f>
        <v>박재현</v>
      </c>
      <c r="U3812" s="285" t="str">
        <f>작성용!AH3809</f>
        <v>박재현</v>
      </c>
      <c r="V3812" s="284">
        <f>작성용!AA3809</f>
        <v>202503</v>
      </c>
      <c r="W3812" s="258" t="str">
        <f>작성용!AC3809</f>
        <v>[T]기타보험기관[1본부]</v>
      </c>
      <c r="X3812" s="258" t="str">
        <f>작성용!O3809</f>
        <v xml:space="preserve"> </v>
      </c>
      <c r="Y3812" s="258" t="str">
        <f>작성용!P3809</f>
        <v xml:space="preserve"> </v>
      </c>
      <c r="Z3812" s="258" t="str">
        <f>작성용!Q3809</f>
        <v xml:space="preserve"> </v>
      </c>
      <c r="AA3812" s="284" t="str">
        <f>작성용!AJ3809</f>
        <v>-</v>
      </c>
      <c r="AB3812" s="284">
        <f>작성용!AB3809</f>
        <v>0</v>
      </c>
    </row>
    <row r="3813" spans="1:28" s="11" customFormat="1" ht="16.5" customHeight="1" x14ac:dyDescent="0.3">
      <c r="A3813" s="53">
        <f>작성용!AL3810</f>
        <v>3809</v>
      </c>
      <c r="B3813" s="283" t="str">
        <f>작성용!AI3810</f>
        <v>-</v>
      </c>
      <c r="C3813" s="284" t="str">
        <f>작성용!AK3810</f>
        <v>개별종목</v>
      </c>
      <c r="D3813" s="257">
        <f>작성용!T3810</f>
        <v>45713</v>
      </c>
      <c r="E3813" s="258" t="str">
        <f>작성용!B3810</f>
        <v>하나손해보험</v>
      </c>
      <c r="F3813" s="258" t="str">
        <f>작성용!C3810</f>
        <v>재평가</v>
      </c>
      <c r="G3813" s="258" t="str">
        <f>작성용!D3810</f>
        <v>한화영국규제자산인프라전문투자형사모특별자산투자신탁2호</v>
      </c>
      <c r="H3813" s="259" t="str">
        <f>작성용!E3810</f>
        <v>KBP2018090019</v>
      </c>
      <c r="I3813" s="258" t="str">
        <f>작성용!F3810</f>
        <v>B02</v>
      </c>
      <c r="J3813" s="258">
        <f>작성용!G3810</f>
        <v>0</v>
      </c>
      <c r="K3813" s="258" t="str">
        <f>작성용!H3810</f>
        <v>-</v>
      </c>
      <c r="L3813" s="258" t="str">
        <f>작성용!N3810</f>
        <v xml:space="preserve">분기 </v>
      </c>
      <c r="M3813" s="257" t="str">
        <f>작성용!U3810</f>
        <v>2025.03.31</v>
      </c>
      <c r="N3813" s="257" t="str">
        <f>작성용!V3810</f>
        <v>룩스루</v>
      </c>
      <c r="O3813" s="257" t="str">
        <f>작성용!W3810</f>
        <v>룩스루</v>
      </c>
      <c r="P3813" s="257" t="str">
        <f>작성용!X3810</f>
        <v>-</v>
      </c>
      <c r="Q3813" s="258" t="str">
        <f>작성용!AD3810</f>
        <v>대체평가3사업본부</v>
      </c>
      <c r="R3813" s="260">
        <f>작성용!AE3810</f>
        <v>0</v>
      </c>
      <c r="S3813" s="258" t="str">
        <f>작성용!AF3810</f>
        <v>대체평가3사업본부</v>
      </c>
      <c r="T3813" s="285" t="str">
        <f>작성용!AG3810</f>
        <v>박재현</v>
      </c>
      <c r="U3813" s="285" t="str">
        <f>작성용!AH3810</f>
        <v>박재현</v>
      </c>
      <c r="V3813" s="284">
        <f>작성용!AA3810</f>
        <v>202503</v>
      </c>
      <c r="W3813" s="258" t="str">
        <f>작성용!AC3810</f>
        <v>[T]기타보험기관[1본부]</v>
      </c>
      <c r="X3813" s="258" t="str">
        <f>작성용!O3810</f>
        <v xml:space="preserve"> </v>
      </c>
      <c r="Y3813" s="258" t="str">
        <f>작성용!P3810</f>
        <v xml:space="preserve"> </v>
      </c>
      <c r="Z3813" s="258" t="str">
        <f>작성용!Q3810</f>
        <v xml:space="preserve"> </v>
      </c>
      <c r="AA3813" s="284" t="str">
        <f>작성용!AJ3810</f>
        <v>-</v>
      </c>
      <c r="AB3813" s="284">
        <f>작성용!AB3810</f>
        <v>0</v>
      </c>
    </row>
    <row r="3814" spans="1:28" s="11" customFormat="1" ht="16.5" customHeight="1" x14ac:dyDescent="0.3">
      <c r="A3814" s="53">
        <f>작성용!AL3811</f>
        <v>3810</v>
      </c>
      <c r="B3814" s="283" t="str">
        <f>작성용!AI3811</f>
        <v>-</v>
      </c>
      <c r="C3814" s="284" t="str">
        <f>작성용!AK3811</f>
        <v>개별종목</v>
      </c>
      <c r="D3814" s="257">
        <f>작성용!T3811</f>
        <v>45713</v>
      </c>
      <c r="E3814" s="258" t="str">
        <f>작성용!B3811</f>
        <v>하나손해보험</v>
      </c>
      <c r="F3814" s="258" t="str">
        <f>작성용!C3811</f>
        <v>재평가</v>
      </c>
      <c r="G3814" s="258" t="str">
        <f>작성용!D3811</f>
        <v>한화스페인태양열전문투자형사모특별자산투자신탁1호</v>
      </c>
      <c r="H3814" s="259" t="str">
        <f>작성용!E3811</f>
        <v>KBP2018120237</v>
      </c>
      <c r="I3814" s="258" t="str">
        <f>작성용!F3811</f>
        <v>B02</v>
      </c>
      <c r="J3814" s="258">
        <f>작성용!G3811</f>
        <v>0</v>
      </c>
      <c r="K3814" s="258" t="str">
        <f>작성용!H3811</f>
        <v>-</v>
      </c>
      <c r="L3814" s="258" t="str">
        <f>작성용!N3811</f>
        <v xml:space="preserve">분기 </v>
      </c>
      <c r="M3814" s="257" t="str">
        <f>작성용!U3811</f>
        <v>2025.03.31</v>
      </c>
      <c r="N3814" s="257" t="str">
        <f>작성용!V3811</f>
        <v>룩스루</v>
      </c>
      <c r="O3814" s="257" t="str">
        <f>작성용!W3811</f>
        <v>룩스루</v>
      </c>
      <c r="P3814" s="257" t="str">
        <f>작성용!X3811</f>
        <v>-</v>
      </c>
      <c r="Q3814" s="258" t="str">
        <f>작성용!AD3811</f>
        <v>대체평가3사업본부</v>
      </c>
      <c r="R3814" s="260">
        <f>작성용!AE3811</f>
        <v>0</v>
      </c>
      <c r="S3814" s="258" t="str">
        <f>작성용!AF3811</f>
        <v>대체평가3사업본부</v>
      </c>
      <c r="T3814" s="285" t="str">
        <f>작성용!AG3811</f>
        <v>박재현</v>
      </c>
      <c r="U3814" s="285" t="str">
        <f>작성용!AH3811</f>
        <v>박재현</v>
      </c>
      <c r="V3814" s="284">
        <f>작성용!AA3811</f>
        <v>202503</v>
      </c>
      <c r="W3814" s="258" t="str">
        <f>작성용!AC3811</f>
        <v>[T]기타보험기관[1본부]</v>
      </c>
      <c r="X3814" s="258" t="str">
        <f>작성용!O3811</f>
        <v xml:space="preserve"> </v>
      </c>
      <c r="Y3814" s="258" t="str">
        <f>작성용!P3811</f>
        <v xml:space="preserve"> </v>
      </c>
      <c r="Z3814" s="258" t="str">
        <f>작성용!Q3811</f>
        <v xml:space="preserve"> </v>
      </c>
      <c r="AA3814" s="284" t="str">
        <f>작성용!AJ3811</f>
        <v>-</v>
      </c>
      <c r="AB3814" s="284">
        <f>작성용!AB3811</f>
        <v>0</v>
      </c>
    </row>
    <row r="3815" spans="1:28" s="11" customFormat="1" ht="16.5" customHeight="1" x14ac:dyDescent="0.3">
      <c r="A3815" s="53">
        <f>작성용!AL3812</f>
        <v>3811</v>
      </c>
      <c r="B3815" s="283" t="str">
        <f>작성용!AI3812</f>
        <v>-</v>
      </c>
      <c r="C3815" s="284" t="str">
        <f>작성용!AK3812</f>
        <v>개별종목</v>
      </c>
      <c r="D3815" s="257">
        <f>작성용!T3812</f>
        <v>45713</v>
      </c>
      <c r="E3815" s="258" t="str">
        <f>작성용!B3812</f>
        <v>하나손해보험</v>
      </c>
      <c r="F3815" s="258" t="str">
        <f>작성용!C3812</f>
        <v>재평가</v>
      </c>
      <c r="G3815" s="258" t="str">
        <f>작성용!D3812</f>
        <v>신한AIM부동산전문투자형사모투자신탁제3호B종</v>
      </c>
      <c r="H3815" s="259" t="str">
        <f>작성용!E3812</f>
        <v>KBP2018120183</v>
      </c>
      <c r="I3815" s="258" t="str">
        <f>작성용!F3812</f>
        <v>B02</v>
      </c>
      <c r="J3815" s="258">
        <f>작성용!G3812</f>
        <v>0</v>
      </c>
      <c r="K3815" s="258" t="str">
        <f>작성용!H3812</f>
        <v>-</v>
      </c>
      <c r="L3815" s="258" t="str">
        <f>작성용!N3812</f>
        <v xml:space="preserve">분기 </v>
      </c>
      <c r="M3815" s="257" t="str">
        <f>작성용!U3812</f>
        <v>2025.03.31</v>
      </c>
      <c r="N3815" s="257" t="str">
        <f>작성용!V3812</f>
        <v>룩스루</v>
      </c>
      <c r="O3815" s="257" t="str">
        <f>작성용!W3812</f>
        <v>룩스루</v>
      </c>
      <c r="P3815" s="257" t="str">
        <f>작성용!X3812</f>
        <v>-</v>
      </c>
      <c r="Q3815" s="258" t="str">
        <f>작성용!AD3812</f>
        <v>대체평가3사업본부</v>
      </c>
      <c r="R3815" s="260">
        <f>작성용!AE3812</f>
        <v>0</v>
      </c>
      <c r="S3815" s="258" t="str">
        <f>작성용!AF3812</f>
        <v>대체평가3사업본부</v>
      </c>
      <c r="T3815" s="285" t="str">
        <f>작성용!AG3812</f>
        <v>박재현</v>
      </c>
      <c r="U3815" s="285" t="str">
        <f>작성용!AH3812</f>
        <v>박재현</v>
      </c>
      <c r="V3815" s="284">
        <f>작성용!AA3812</f>
        <v>202503</v>
      </c>
      <c r="W3815" s="258" t="str">
        <f>작성용!AC3812</f>
        <v>[T]기타보험기관[1본부]</v>
      </c>
      <c r="X3815" s="258" t="str">
        <f>작성용!O3812</f>
        <v xml:space="preserve"> </v>
      </c>
      <c r="Y3815" s="258" t="str">
        <f>작성용!P3812</f>
        <v xml:space="preserve"> </v>
      </c>
      <c r="Z3815" s="258" t="str">
        <f>작성용!Q3812</f>
        <v xml:space="preserve"> </v>
      </c>
      <c r="AA3815" s="284" t="str">
        <f>작성용!AJ3812</f>
        <v>-</v>
      </c>
      <c r="AB3815" s="284">
        <f>작성용!AB3812</f>
        <v>0</v>
      </c>
    </row>
    <row r="3816" spans="1:28" s="11" customFormat="1" ht="16.5" customHeight="1" x14ac:dyDescent="0.3">
      <c r="A3816" s="53">
        <f>작성용!AL3813</f>
        <v>3812</v>
      </c>
      <c r="B3816" s="283" t="str">
        <f>작성용!AI3813</f>
        <v>-</v>
      </c>
      <c r="C3816" s="284" t="str">
        <f>작성용!AK3813</f>
        <v>개별종목</v>
      </c>
      <c r="D3816" s="257">
        <f>작성용!T3813</f>
        <v>45713</v>
      </c>
      <c r="E3816" s="258" t="str">
        <f>작성용!B3813</f>
        <v>하나손해보험</v>
      </c>
      <c r="F3816" s="258" t="str">
        <f>작성용!C3813</f>
        <v>재평가</v>
      </c>
      <c r="G3816" s="258" t="str">
        <f>작성용!D3813</f>
        <v>한화유럽크레딧전문투자형사모특별자산투자신탁5호</v>
      </c>
      <c r="H3816" s="259" t="str">
        <f>작성용!E3813</f>
        <v>KBP2019090033</v>
      </c>
      <c r="I3816" s="258" t="str">
        <f>작성용!F3813</f>
        <v>B02</v>
      </c>
      <c r="J3816" s="258">
        <f>작성용!G3813</f>
        <v>0</v>
      </c>
      <c r="K3816" s="258" t="str">
        <f>작성용!H3813</f>
        <v>-</v>
      </c>
      <c r="L3816" s="258" t="str">
        <f>작성용!N3813</f>
        <v xml:space="preserve">분기 </v>
      </c>
      <c r="M3816" s="257" t="str">
        <f>작성용!U3813</f>
        <v>2025.03.31</v>
      </c>
      <c r="N3816" s="257" t="str">
        <f>작성용!V3813</f>
        <v>룩스루</v>
      </c>
      <c r="O3816" s="257" t="str">
        <f>작성용!W3813</f>
        <v>룩스루</v>
      </c>
      <c r="P3816" s="257" t="str">
        <f>작성용!X3813</f>
        <v>-</v>
      </c>
      <c r="Q3816" s="258" t="str">
        <f>작성용!AD3813</f>
        <v>대체평가3사업본부</v>
      </c>
      <c r="R3816" s="260">
        <f>작성용!AE3813</f>
        <v>0</v>
      </c>
      <c r="S3816" s="258" t="str">
        <f>작성용!AF3813</f>
        <v>대체평가3사업본부</v>
      </c>
      <c r="T3816" s="285" t="str">
        <f>작성용!AG3813</f>
        <v>박재현</v>
      </c>
      <c r="U3816" s="285" t="str">
        <f>작성용!AH3813</f>
        <v>박재현</v>
      </c>
      <c r="V3816" s="284">
        <f>작성용!AA3813</f>
        <v>202503</v>
      </c>
      <c r="W3816" s="258" t="str">
        <f>작성용!AC3813</f>
        <v>[T]기타보험기관[1본부]</v>
      </c>
      <c r="X3816" s="258" t="str">
        <f>작성용!O3813</f>
        <v xml:space="preserve"> </v>
      </c>
      <c r="Y3816" s="258" t="str">
        <f>작성용!P3813</f>
        <v xml:space="preserve"> </v>
      </c>
      <c r="Z3816" s="258" t="str">
        <f>작성용!Q3813</f>
        <v xml:space="preserve"> </v>
      </c>
      <c r="AA3816" s="284" t="str">
        <f>작성용!AJ3813</f>
        <v>-</v>
      </c>
      <c r="AB3816" s="284">
        <f>작성용!AB3813</f>
        <v>0</v>
      </c>
    </row>
    <row r="3817" spans="1:28" s="11" customFormat="1" ht="16.5" customHeight="1" x14ac:dyDescent="0.3">
      <c r="A3817" s="53">
        <f>작성용!AL3814</f>
        <v>3813</v>
      </c>
      <c r="B3817" s="283" t="str">
        <f>작성용!AI3814</f>
        <v>-</v>
      </c>
      <c r="C3817" s="284" t="str">
        <f>작성용!AK3814</f>
        <v>개별종목</v>
      </c>
      <c r="D3817" s="257">
        <f>작성용!T3814</f>
        <v>45713</v>
      </c>
      <c r="E3817" s="258" t="str">
        <f>작성용!B3814</f>
        <v>하나손해보험</v>
      </c>
      <c r="F3817" s="258" t="str">
        <f>작성용!C3814</f>
        <v>재평가</v>
      </c>
      <c r="G3817" s="258" t="str">
        <f>작성용!D3814</f>
        <v>한화유럽PPP인프라전문투자형사모특별자산신탁1-1호</v>
      </c>
      <c r="H3817" s="259" t="str">
        <f>작성용!E3814</f>
        <v>KBP2019090115</v>
      </c>
      <c r="I3817" s="258" t="str">
        <f>작성용!F3814</f>
        <v>B02</v>
      </c>
      <c r="J3817" s="258">
        <f>작성용!G3814</f>
        <v>0</v>
      </c>
      <c r="K3817" s="258" t="str">
        <f>작성용!H3814</f>
        <v>-</v>
      </c>
      <c r="L3817" s="258" t="str">
        <f>작성용!N3814</f>
        <v xml:space="preserve">분기 </v>
      </c>
      <c r="M3817" s="257" t="str">
        <f>작성용!U3814</f>
        <v>2025.03.31</v>
      </c>
      <c r="N3817" s="257" t="str">
        <f>작성용!V3814</f>
        <v>룩스루</v>
      </c>
      <c r="O3817" s="257" t="str">
        <f>작성용!W3814</f>
        <v>룩스루</v>
      </c>
      <c r="P3817" s="257" t="str">
        <f>작성용!X3814</f>
        <v>-</v>
      </c>
      <c r="Q3817" s="258" t="str">
        <f>작성용!AD3814</f>
        <v>대체평가3사업본부</v>
      </c>
      <c r="R3817" s="260">
        <f>작성용!AE3814</f>
        <v>0</v>
      </c>
      <c r="S3817" s="258" t="str">
        <f>작성용!AF3814</f>
        <v>대체평가3사업본부</v>
      </c>
      <c r="T3817" s="285" t="str">
        <f>작성용!AG3814</f>
        <v>박재현</v>
      </c>
      <c r="U3817" s="285" t="str">
        <f>작성용!AH3814</f>
        <v>박재현</v>
      </c>
      <c r="V3817" s="284">
        <f>작성용!AA3814</f>
        <v>202503</v>
      </c>
      <c r="W3817" s="258" t="str">
        <f>작성용!AC3814</f>
        <v>[T]기타보험기관[1본부]</v>
      </c>
      <c r="X3817" s="258" t="str">
        <f>작성용!O3814</f>
        <v xml:space="preserve"> </v>
      </c>
      <c r="Y3817" s="258" t="str">
        <f>작성용!P3814</f>
        <v xml:space="preserve"> </v>
      </c>
      <c r="Z3817" s="258" t="str">
        <f>작성용!Q3814</f>
        <v xml:space="preserve"> </v>
      </c>
      <c r="AA3817" s="284" t="str">
        <f>작성용!AJ3814</f>
        <v>-</v>
      </c>
      <c r="AB3817" s="284">
        <f>작성용!AB3814</f>
        <v>0</v>
      </c>
    </row>
    <row r="3818" spans="1:28" s="11" customFormat="1" ht="16.5" customHeight="1" x14ac:dyDescent="0.3">
      <c r="A3818" s="53">
        <f>작성용!AL3815</f>
        <v>3814</v>
      </c>
      <c r="B3818" s="283" t="str">
        <f>작성용!AI3815</f>
        <v>-</v>
      </c>
      <c r="C3818" s="284" t="str">
        <f>작성용!AK3815</f>
        <v>개별종목</v>
      </c>
      <c r="D3818" s="257">
        <f>작성용!T3815</f>
        <v>45713</v>
      </c>
      <c r="E3818" s="258" t="str">
        <f>작성용!B3815</f>
        <v>하나손해보험</v>
      </c>
      <c r="F3818" s="258" t="str">
        <f>작성용!C3815</f>
        <v>재평가</v>
      </c>
      <c r="G3818" s="258" t="str">
        <f>작성용!D3815</f>
        <v>한화유럽PPP인프라전문투자형사모특별자산신탁1-2호</v>
      </c>
      <c r="H3818" s="259" t="str">
        <f>작성용!E3815</f>
        <v>KBP2019090116</v>
      </c>
      <c r="I3818" s="258" t="str">
        <f>작성용!F3815</f>
        <v>B02</v>
      </c>
      <c r="J3818" s="258">
        <f>작성용!G3815</f>
        <v>0</v>
      </c>
      <c r="K3818" s="258" t="str">
        <f>작성용!H3815</f>
        <v>-</v>
      </c>
      <c r="L3818" s="258" t="str">
        <f>작성용!N3815</f>
        <v xml:space="preserve">분기 </v>
      </c>
      <c r="M3818" s="257" t="str">
        <f>작성용!U3815</f>
        <v>2025.03.31</v>
      </c>
      <c r="N3818" s="257" t="str">
        <f>작성용!V3815</f>
        <v>룩스루</v>
      </c>
      <c r="O3818" s="257" t="str">
        <f>작성용!W3815</f>
        <v>룩스루</v>
      </c>
      <c r="P3818" s="257" t="str">
        <f>작성용!X3815</f>
        <v>-</v>
      </c>
      <c r="Q3818" s="258" t="str">
        <f>작성용!AD3815</f>
        <v>대체평가3사업본부</v>
      </c>
      <c r="R3818" s="260">
        <f>작성용!AE3815</f>
        <v>0</v>
      </c>
      <c r="S3818" s="258" t="str">
        <f>작성용!AF3815</f>
        <v>대체평가3사업본부</v>
      </c>
      <c r="T3818" s="285" t="str">
        <f>작성용!AG3815</f>
        <v>박재현</v>
      </c>
      <c r="U3818" s="285" t="str">
        <f>작성용!AH3815</f>
        <v>박재현</v>
      </c>
      <c r="V3818" s="284">
        <f>작성용!AA3815</f>
        <v>202503</v>
      </c>
      <c r="W3818" s="258" t="str">
        <f>작성용!AC3815</f>
        <v>[T]기타보험기관[1본부]</v>
      </c>
      <c r="X3818" s="258" t="str">
        <f>작성용!O3815</f>
        <v xml:space="preserve"> </v>
      </c>
      <c r="Y3818" s="258" t="str">
        <f>작성용!P3815</f>
        <v xml:space="preserve"> </v>
      </c>
      <c r="Z3818" s="258" t="str">
        <f>작성용!Q3815</f>
        <v xml:space="preserve"> </v>
      </c>
      <c r="AA3818" s="284" t="str">
        <f>작성용!AJ3815</f>
        <v>-</v>
      </c>
      <c r="AB3818" s="284">
        <f>작성용!AB3815</f>
        <v>0</v>
      </c>
    </row>
    <row r="3819" spans="1:28" s="11" customFormat="1" ht="16.5" customHeight="1" x14ac:dyDescent="0.3">
      <c r="A3819" s="53">
        <f>작성용!AL3816</f>
        <v>3815</v>
      </c>
      <c r="B3819" s="283" t="str">
        <f>작성용!AI3816</f>
        <v>-</v>
      </c>
      <c r="C3819" s="284" t="str">
        <f>작성용!AK3816</f>
        <v>개별종목</v>
      </c>
      <c r="D3819" s="257">
        <f>작성용!T3816</f>
        <v>45713</v>
      </c>
      <c r="E3819" s="258" t="str">
        <f>작성용!B3816</f>
        <v>하나손해보험</v>
      </c>
      <c r="F3819" s="258" t="str">
        <f>작성용!C3816</f>
        <v>재평가</v>
      </c>
      <c r="G3819" s="258" t="str">
        <f>작성용!D3816</f>
        <v>한화글로벌인프라전문투자형사모특별자산신탁12호</v>
      </c>
      <c r="H3819" s="259" t="str">
        <f>작성용!E3816</f>
        <v>KBP2019120253</v>
      </c>
      <c r="I3819" s="258" t="str">
        <f>작성용!F3816</f>
        <v>B02</v>
      </c>
      <c r="J3819" s="258">
        <f>작성용!G3816</f>
        <v>0</v>
      </c>
      <c r="K3819" s="258" t="str">
        <f>작성용!H3816</f>
        <v>-</v>
      </c>
      <c r="L3819" s="258" t="str">
        <f>작성용!N3816</f>
        <v xml:space="preserve">분기 </v>
      </c>
      <c r="M3819" s="257" t="str">
        <f>작성용!U3816</f>
        <v>2025.03.31</v>
      </c>
      <c r="N3819" s="257" t="str">
        <f>작성용!V3816</f>
        <v>룩스루</v>
      </c>
      <c r="O3819" s="257" t="str">
        <f>작성용!W3816</f>
        <v>룩스루</v>
      </c>
      <c r="P3819" s="257" t="str">
        <f>작성용!X3816</f>
        <v>-</v>
      </c>
      <c r="Q3819" s="258" t="str">
        <f>작성용!AD3816</f>
        <v>대체평가3사업본부</v>
      </c>
      <c r="R3819" s="260">
        <f>작성용!AE3816</f>
        <v>0</v>
      </c>
      <c r="S3819" s="258" t="str">
        <f>작성용!AF3816</f>
        <v>대체평가3사업본부</v>
      </c>
      <c r="T3819" s="285" t="str">
        <f>작성용!AG3816</f>
        <v>박재현</v>
      </c>
      <c r="U3819" s="285" t="str">
        <f>작성용!AH3816</f>
        <v>박재현</v>
      </c>
      <c r="V3819" s="284">
        <f>작성용!AA3816</f>
        <v>202503</v>
      </c>
      <c r="W3819" s="258" t="str">
        <f>작성용!AC3816</f>
        <v>[T]기타보험기관[1본부]</v>
      </c>
      <c r="X3819" s="258" t="str">
        <f>작성용!O3816</f>
        <v xml:space="preserve"> </v>
      </c>
      <c r="Y3819" s="258" t="str">
        <f>작성용!P3816</f>
        <v xml:space="preserve"> </v>
      </c>
      <c r="Z3819" s="258" t="str">
        <f>작성용!Q3816</f>
        <v xml:space="preserve"> </v>
      </c>
      <c r="AA3819" s="284" t="str">
        <f>작성용!AJ3816</f>
        <v>-</v>
      </c>
      <c r="AB3819" s="284">
        <f>작성용!AB3816</f>
        <v>0</v>
      </c>
    </row>
    <row r="3820" spans="1:28" s="11" customFormat="1" ht="16.5" customHeight="1" x14ac:dyDescent="0.3">
      <c r="A3820" s="53">
        <f>작성용!AL3817</f>
        <v>3816</v>
      </c>
      <c r="B3820" s="283" t="str">
        <f>작성용!AI3817</f>
        <v>-</v>
      </c>
      <c r="C3820" s="284" t="str">
        <f>작성용!AK3817</f>
        <v>개별종목</v>
      </c>
      <c r="D3820" s="257">
        <f>작성용!T3817</f>
        <v>45713</v>
      </c>
      <c r="E3820" s="258" t="str">
        <f>작성용!B3817</f>
        <v>하나손해보험</v>
      </c>
      <c r="F3820" s="258" t="str">
        <f>작성용!C3817</f>
        <v>재평가</v>
      </c>
      <c r="G3820" s="258" t="str">
        <f>작성용!D3817</f>
        <v>신한AIM크레딧전문투자형사모투자신탁제1호</v>
      </c>
      <c r="H3820" s="259" t="str">
        <f>작성용!E3817</f>
        <v>KBP2019090103</v>
      </c>
      <c r="I3820" s="258" t="str">
        <f>작성용!F3817</f>
        <v>B02</v>
      </c>
      <c r="J3820" s="258">
        <f>작성용!G3817</f>
        <v>0</v>
      </c>
      <c r="K3820" s="258" t="str">
        <f>작성용!H3817</f>
        <v>-</v>
      </c>
      <c r="L3820" s="258" t="str">
        <f>작성용!N3817</f>
        <v xml:space="preserve">분기 </v>
      </c>
      <c r="M3820" s="257" t="str">
        <f>작성용!U3817</f>
        <v>2025.03.31</v>
      </c>
      <c r="N3820" s="257" t="str">
        <f>작성용!V3817</f>
        <v>룩스루</v>
      </c>
      <c r="O3820" s="257" t="str">
        <f>작성용!W3817</f>
        <v>룩스루</v>
      </c>
      <c r="P3820" s="257" t="str">
        <f>작성용!X3817</f>
        <v>-</v>
      </c>
      <c r="Q3820" s="258" t="str">
        <f>작성용!AD3817</f>
        <v>대체평가3사업본부</v>
      </c>
      <c r="R3820" s="260">
        <f>작성용!AE3817</f>
        <v>0</v>
      </c>
      <c r="S3820" s="258" t="str">
        <f>작성용!AF3817</f>
        <v>대체평가3사업본부</v>
      </c>
      <c r="T3820" s="285" t="str">
        <f>작성용!AG3817</f>
        <v>박재현</v>
      </c>
      <c r="U3820" s="285" t="str">
        <f>작성용!AH3817</f>
        <v>박재현</v>
      </c>
      <c r="V3820" s="284">
        <f>작성용!AA3817</f>
        <v>202503</v>
      </c>
      <c r="W3820" s="258" t="str">
        <f>작성용!AC3817</f>
        <v>[T]기타보험기관[1본부]</v>
      </c>
      <c r="X3820" s="258" t="str">
        <f>작성용!O3817</f>
        <v xml:space="preserve"> </v>
      </c>
      <c r="Y3820" s="258" t="str">
        <f>작성용!P3817</f>
        <v xml:space="preserve"> </v>
      </c>
      <c r="Z3820" s="258" t="str">
        <f>작성용!Q3817</f>
        <v xml:space="preserve"> </v>
      </c>
      <c r="AA3820" s="284" t="str">
        <f>작성용!AJ3817</f>
        <v>-</v>
      </c>
      <c r="AB3820" s="284">
        <f>작성용!AB3817</f>
        <v>0</v>
      </c>
    </row>
    <row r="3821" spans="1:28" s="11" customFormat="1" ht="16.5" customHeight="1" x14ac:dyDescent="0.3">
      <c r="A3821" s="53">
        <f>작성용!AL3818</f>
        <v>3817</v>
      </c>
      <c r="B3821" s="283" t="str">
        <f>작성용!AI3818</f>
        <v>-</v>
      </c>
      <c r="C3821" s="284" t="str">
        <f>작성용!AK3818</f>
        <v>개별종목</v>
      </c>
      <c r="D3821" s="257">
        <f>작성용!T3818</f>
        <v>45713</v>
      </c>
      <c r="E3821" s="258" t="str">
        <f>작성용!B3818</f>
        <v>하나손해보험</v>
      </c>
      <c r="F3821" s="258" t="str">
        <f>작성용!C3818</f>
        <v>재평가</v>
      </c>
      <c r="G3821" s="258" t="str">
        <f>작성용!D3818</f>
        <v>트러스톤글로벌인프라전문투자형사모투자신탁4호</v>
      </c>
      <c r="H3821" s="259" t="str">
        <f>작성용!E3818</f>
        <v>KBP2019120183</v>
      </c>
      <c r="I3821" s="258" t="str">
        <f>작성용!F3818</f>
        <v>B02</v>
      </c>
      <c r="J3821" s="258">
        <f>작성용!G3818</f>
        <v>0</v>
      </c>
      <c r="K3821" s="258" t="str">
        <f>작성용!H3818</f>
        <v>-</v>
      </c>
      <c r="L3821" s="258" t="str">
        <f>작성용!N3818</f>
        <v xml:space="preserve">분기 </v>
      </c>
      <c r="M3821" s="257" t="str">
        <f>작성용!U3818</f>
        <v>2025.03.31</v>
      </c>
      <c r="N3821" s="257" t="str">
        <f>작성용!V3818</f>
        <v>룩스루</v>
      </c>
      <c r="O3821" s="257" t="str">
        <f>작성용!W3818</f>
        <v>룩스루</v>
      </c>
      <c r="P3821" s="257" t="str">
        <f>작성용!X3818</f>
        <v>-</v>
      </c>
      <c r="Q3821" s="258" t="str">
        <f>작성용!AD3818</f>
        <v>대체평가3사업본부</v>
      </c>
      <c r="R3821" s="260">
        <f>작성용!AE3818</f>
        <v>0</v>
      </c>
      <c r="S3821" s="258" t="str">
        <f>작성용!AF3818</f>
        <v>대체평가3사업본부</v>
      </c>
      <c r="T3821" s="285" t="str">
        <f>작성용!AG3818</f>
        <v>박재현</v>
      </c>
      <c r="U3821" s="285" t="str">
        <f>작성용!AH3818</f>
        <v>박재현</v>
      </c>
      <c r="V3821" s="284">
        <f>작성용!AA3818</f>
        <v>202503</v>
      </c>
      <c r="W3821" s="258" t="str">
        <f>작성용!AC3818</f>
        <v>[T]기타보험기관[1본부]</v>
      </c>
      <c r="X3821" s="258" t="str">
        <f>작성용!O3818</f>
        <v xml:space="preserve"> </v>
      </c>
      <c r="Y3821" s="258" t="str">
        <f>작성용!P3818</f>
        <v xml:space="preserve"> </v>
      </c>
      <c r="Z3821" s="258" t="str">
        <f>작성용!Q3818</f>
        <v xml:space="preserve"> </v>
      </c>
      <c r="AA3821" s="284" t="str">
        <f>작성용!AJ3818</f>
        <v>-</v>
      </c>
      <c r="AB3821" s="284">
        <f>작성용!AB3818</f>
        <v>0</v>
      </c>
    </row>
    <row r="3822" spans="1:28" s="11" customFormat="1" ht="16.5" customHeight="1" x14ac:dyDescent="0.3">
      <c r="A3822" s="53">
        <f>작성용!AL3819</f>
        <v>3818</v>
      </c>
      <c r="B3822" s="283" t="str">
        <f>작성용!AI3819</f>
        <v>-</v>
      </c>
      <c r="C3822" s="284" t="str">
        <f>작성용!AK3819</f>
        <v>개별종목</v>
      </c>
      <c r="D3822" s="257">
        <f>작성용!T3819</f>
        <v>45713</v>
      </c>
      <c r="E3822" s="258" t="str">
        <f>작성용!B3819</f>
        <v>하나손해보험</v>
      </c>
      <c r="F3822" s="258" t="str">
        <f>작성용!C3819</f>
        <v>재평가</v>
      </c>
      <c r="G3822" s="258" t="str">
        <f>작성용!D3819</f>
        <v>한화유럽PPP인프라전문투자형사모특별자산신탁2호</v>
      </c>
      <c r="H3822" s="259" t="str">
        <f>작성용!E3819</f>
        <v>KBP2019120119</v>
      </c>
      <c r="I3822" s="258" t="str">
        <f>작성용!F3819</f>
        <v>B02</v>
      </c>
      <c r="J3822" s="258">
        <f>작성용!G3819</f>
        <v>0</v>
      </c>
      <c r="K3822" s="258" t="str">
        <f>작성용!H3819</f>
        <v>-</v>
      </c>
      <c r="L3822" s="258" t="str">
        <f>작성용!N3819</f>
        <v xml:space="preserve">분기 </v>
      </c>
      <c r="M3822" s="257" t="str">
        <f>작성용!U3819</f>
        <v>2025.03.31</v>
      </c>
      <c r="N3822" s="257" t="str">
        <f>작성용!V3819</f>
        <v>룩스루</v>
      </c>
      <c r="O3822" s="257" t="str">
        <f>작성용!W3819</f>
        <v>룩스루</v>
      </c>
      <c r="P3822" s="257" t="str">
        <f>작성용!X3819</f>
        <v>-</v>
      </c>
      <c r="Q3822" s="258" t="str">
        <f>작성용!AD3819</f>
        <v>대체평가3사업본부</v>
      </c>
      <c r="R3822" s="260">
        <f>작성용!AE3819</f>
        <v>0</v>
      </c>
      <c r="S3822" s="258" t="str">
        <f>작성용!AF3819</f>
        <v>대체평가3사업본부</v>
      </c>
      <c r="T3822" s="285" t="str">
        <f>작성용!AG3819</f>
        <v>박재현</v>
      </c>
      <c r="U3822" s="285" t="str">
        <f>작성용!AH3819</f>
        <v>박재현</v>
      </c>
      <c r="V3822" s="284">
        <f>작성용!AA3819</f>
        <v>202503</v>
      </c>
      <c r="W3822" s="258" t="str">
        <f>작성용!AC3819</f>
        <v>[T]기타보험기관[1본부]</v>
      </c>
      <c r="X3822" s="258" t="str">
        <f>작성용!O3819</f>
        <v xml:space="preserve"> </v>
      </c>
      <c r="Y3822" s="258" t="str">
        <f>작성용!P3819</f>
        <v xml:space="preserve"> </v>
      </c>
      <c r="Z3822" s="258" t="str">
        <f>작성용!Q3819</f>
        <v xml:space="preserve"> </v>
      </c>
      <c r="AA3822" s="284" t="str">
        <f>작성용!AJ3819</f>
        <v>-</v>
      </c>
      <c r="AB3822" s="284">
        <f>작성용!AB3819</f>
        <v>0</v>
      </c>
    </row>
    <row r="3823" spans="1:28" s="11" customFormat="1" ht="16.5" customHeight="1" x14ac:dyDescent="0.3">
      <c r="A3823" s="53">
        <f>작성용!AL3820</f>
        <v>3819</v>
      </c>
      <c r="B3823" s="283" t="str">
        <f>작성용!AI3820</f>
        <v>-</v>
      </c>
      <c r="C3823" s="284" t="str">
        <f>작성용!AK3820</f>
        <v>개별종목</v>
      </c>
      <c r="D3823" s="257">
        <f>작성용!T3820</f>
        <v>45713</v>
      </c>
      <c r="E3823" s="258" t="str">
        <f>작성용!B3820</f>
        <v>하나손해보험</v>
      </c>
      <c r="F3823" s="258" t="str">
        <f>작성용!C3820</f>
        <v>재평가</v>
      </c>
      <c r="G3823" s="258" t="str">
        <f>작성용!D3820</f>
        <v>미래에셋EF전문투자형사모특별자산투자신탁2-1호(H)</v>
      </c>
      <c r="H3823" s="259" t="str">
        <f>작성용!E3820</f>
        <v>KBP2019120084</v>
      </c>
      <c r="I3823" s="258" t="str">
        <f>작성용!F3820</f>
        <v>B02</v>
      </c>
      <c r="J3823" s="258">
        <f>작성용!G3820</f>
        <v>0</v>
      </c>
      <c r="K3823" s="258" t="str">
        <f>작성용!H3820</f>
        <v>-</v>
      </c>
      <c r="L3823" s="258" t="str">
        <f>작성용!N3820</f>
        <v xml:space="preserve">분기 </v>
      </c>
      <c r="M3823" s="257" t="str">
        <f>작성용!U3820</f>
        <v>2025.03.31</v>
      </c>
      <c r="N3823" s="257" t="str">
        <f>작성용!V3820</f>
        <v>룩스루</v>
      </c>
      <c r="O3823" s="257" t="str">
        <f>작성용!W3820</f>
        <v>룩스루</v>
      </c>
      <c r="P3823" s="257" t="str">
        <f>작성용!X3820</f>
        <v>-</v>
      </c>
      <c r="Q3823" s="258" t="str">
        <f>작성용!AD3820</f>
        <v>대체평가3사업본부</v>
      </c>
      <c r="R3823" s="260">
        <f>작성용!AE3820</f>
        <v>0</v>
      </c>
      <c r="S3823" s="258" t="str">
        <f>작성용!AF3820</f>
        <v>대체평가3사업본부</v>
      </c>
      <c r="T3823" s="285" t="str">
        <f>작성용!AG3820</f>
        <v>박재현</v>
      </c>
      <c r="U3823" s="285" t="str">
        <f>작성용!AH3820</f>
        <v>박재현</v>
      </c>
      <c r="V3823" s="284">
        <f>작성용!AA3820</f>
        <v>202503</v>
      </c>
      <c r="W3823" s="258" t="str">
        <f>작성용!AC3820</f>
        <v>[T]기타보험기관[1본부]</v>
      </c>
      <c r="X3823" s="258" t="str">
        <f>작성용!O3820</f>
        <v xml:space="preserve"> </v>
      </c>
      <c r="Y3823" s="258" t="str">
        <f>작성용!P3820</f>
        <v xml:space="preserve"> </v>
      </c>
      <c r="Z3823" s="258" t="str">
        <f>작성용!Q3820</f>
        <v xml:space="preserve"> </v>
      </c>
      <c r="AA3823" s="284" t="str">
        <f>작성용!AJ3820</f>
        <v>-</v>
      </c>
      <c r="AB3823" s="284">
        <f>작성용!AB3820</f>
        <v>0</v>
      </c>
    </row>
    <row r="3824" spans="1:28" s="11" customFormat="1" ht="16.5" customHeight="1" x14ac:dyDescent="0.3">
      <c r="A3824" s="53">
        <f>작성용!AL3821</f>
        <v>3820</v>
      </c>
      <c r="B3824" s="283" t="str">
        <f>작성용!AI3821</f>
        <v>-</v>
      </c>
      <c r="C3824" s="284" t="str">
        <f>작성용!AK3821</f>
        <v>개별종목</v>
      </c>
      <c r="D3824" s="257">
        <f>작성용!T3821</f>
        <v>45713</v>
      </c>
      <c r="E3824" s="258" t="str">
        <f>작성용!B3821</f>
        <v>하나손해보험</v>
      </c>
      <c r="F3824" s="258" t="str">
        <f>작성용!C3821</f>
        <v>재평가</v>
      </c>
      <c r="G3824" s="258" t="str">
        <f>작성용!D3821</f>
        <v>한화GLOBALINFRASTRUCTURESTRATEGY전문투자형사모특별자산투자신탁3호</v>
      </c>
      <c r="H3824" s="259" t="str">
        <f>작성용!E3821</f>
        <v>KBP2019030011</v>
      </c>
      <c r="I3824" s="258" t="str">
        <f>작성용!F3821</f>
        <v>B02</v>
      </c>
      <c r="J3824" s="258">
        <f>작성용!G3821</f>
        <v>0</v>
      </c>
      <c r="K3824" s="258" t="str">
        <f>작성용!H3821</f>
        <v>-</v>
      </c>
      <c r="L3824" s="258" t="str">
        <f>작성용!N3821</f>
        <v xml:space="preserve">분기 </v>
      </c>
      <c r="M3824" s="257" t="str">
        <f>작성용!U3821</f>
        <v>2025.03.31</v>
      </c>
      <c r="N3824" s="257" t="str">
        <f>작성용!V3821</f>
        <v>룩스루</v>
      </c>
      <c r="O3824" s="257" t="str">
        <f>작성용!W3821</f>
        <v>룩스루</v>
      </c>
      <c r="P3824" s="257" t="str">
        <f>작성용!X3821</f>
        <v>-</v>
      </c>
      <c r="Q3824" s="258" t="str">
        <f>작성용!AD3821</f>
        <v>대체평가3사업본부</v>
      </c>
      <c r="R3824" s="260">
        <f>작성용!AE3821</f>
        <v>0</v>
      </c>
      <c r="S3824" s="258" t="str">
        <f>작성용!AF3821</f>
        <v>대체평가3사업본부</v>
      </c>
      <c r="T3824" s="285" t="str">
        <f>작성용!AG3821</f>
        <v>박재현</v>
      </c>
      <c r="U3824" s="285" t="str">
        <f>작성용!AH3821</f>
        <v>박재현</v>
      </c>
      <c r="V3824" s="284">
        <f>작성용!AA3821</f>
        <v>202503</v>
      </c>
      <c r="W3824" s="258" t="str">
        <f>작성용!AC3821</f>
        <v>[T]기타보험기관[1본부]</v>
      </c>
      <c r="X3824" s="258" t="str">
        <f>작성용!O3821</f>
        <v xml:space="preserve"> </v>
      </c>
      <c r="Y3824" s="258" t="str">
        <f>작성용!P3821</f>
        <v xml:space="preserve"> </v>
      </c>
      <c r="Z3824" s="258" t="str">
        <f>작성용!Q3821</f>
        <v xml:space="preserve"> </v>
      </c>
      <c r="AA3824" s="284" t="str">
        <f>작성용!AJ3821</f>
        <v>-</v>
      </c>
      <c r="AB3824" s="284">
        <f>작성용!AB3821</f>
        <v>0</v>
      </c>
    </row>
    <row r="3825" spans="1:28" s="11" customFormat="1" ht="16.5" customHeight="1" x14ac:dyDescent="0.3">
      <c r="A3825" s="53">
        <f>작성용!AL3822</f>
        <v>3821</v>
      </c>
      <c r="B3825" s="283" t="str">
        <f>작성용!AI3822</f>
        <v>-</v>
      </c>
      <c r="C3825" s="284" t="str">
        <f>작성용!AK3822</f>
        <v>개별종목</v>
      </c>
      <c r="D3825" s="257">
        <f>작성용!T3822</f>
        <v>45713</v>
      </c>
      <c r="E3825" s="258" t="str">
        <f>작성용!B3822</f>
        <v>하나손해보험</v>
      </c>
      <c r="F3825" s="258" t="str">
        <f>작성용!C3822</f>
        <v>재평가</v>
      </c>
      <c r="G3825" s="258" t="str">
        <f>작성용!D3822</f>
        <v>신한AIM구조화전문투자형사모투자신탁제1호4종</v>
      </c>
      <c r="H3825" s="259" t="str">
        <f>작성용!E3822</f>
        <v>KBP2021060090</v>
      </c>
      <c r="I3825" s="258" t="str">
        <f>작성용!F3822</f>
        <v>B02</v>
      </c>
      <c r="J3825" s="258">
        <f>작성용!G3822</f>
        <v>0</v>
      </c>
      <c r="K3825" s="258" t="str">
        <f>작성용!H3822</f>
        <v>-</v>
      </c>
      <c r="L3825" s="258" t="str">
        <f>작성용!N3822</f>
        <v xml:space="preserve">분기 </v>
      </c>
      <c r="M3825" s="257" t="str">
        <f>작성용!U3822</f>
        <v>2025.03.31</v>
      </c>
      <c r="N3825" s="257" t="str">
        <f>작성용!V3822</f>
        <v>룩스루</v>
      </c>
      <c r="O3825" s="257" t="str">
        <f>작성용!W3822</f>
        <v>룩스루</v>
      </c>
      <c r="P3825" s="257" t="str">
        <f>작성용!X3822</f>
        <v>-</v>
      </c>
      <c r="Q3825" s="258" t="str">
        <f>작성용!AD3822</f>
        <v>대체평가3사업본부</v>
      </c>
      <c r="R3825" s="260">
        <f>작성용!AE3822</f>
        <v>0</v>
      </c>
      <c r="S3825" s="258" t="str">
        <f>작성용!AF3822</f>
        <v>대체평가3사업본부</v>
      </c>
      <c r="T3825" s="285" t="str">
        <f>작성용!AG3822</f>
        <v>박재현</v>
      </c>
      <c r="U3825" s="285" t="str">
        <f>작성용!AH3822</f>
        <v>박재현</v>
      </c>
      <c r="V3825" s="284">
        <f>작성용!AA3822</f>
        <v>202503</v>
      </c>
      <c r="W3825" s="258" t="str">
        <f>작성용!AC3822</f>
        <v>[T]기타보험기관[1본부]</v>
      </c>
      <c r="X3825" s="258" t="str">
        <f>작성용!O3822</f>
        <v xml:space="preserve"> </v>
      </c>
      <c r="Y3825" s="258" t="str">
        <f>작성용!P3822</f>
        <v xml:space="preserve"> </v>
      </c>
      <c r="Z3825" s="258" t="str">
        <f>작성용!Q3822</f>
        <v xml:space="preserve"> </v>
      </c>
      <c r="AA3825" s="284" t="str">
        <f>작성용!AJ3822</f>
        <v>-</v>
      </c>
      <c r="AB3825" s="284">
        <f>작성용!AB3822</f>
        <v>0</v>
      </c>
    </row>
    <row r="3826" spans="1:28" s="11" customFormat="1" ht="16.5" customHeight="1" x14ac:dyDescent="0.3">
      <c r="A3826" s="53">
        <f>작성용!AL3823</f>
        <v>3822</v>
      </c>
      <c r="B3826" s="283" t="str">
        <f>작성용!AI3823</f>
        <v>-</v>
      </c>
      <c r="C3826" s="284" t="str">
        <f>작성용!AK3823</f>
        <v>개별종목</v>
      </c>
      <c r="D3826" s="257">
        <f>작성용!T3823</f>
        <v>45713</v>
      </c>
      <c r="E3826" s="258" t="str">
        <f>작성용!B3823</f>
        <v>하나손해보험</v>
      </c>
      <c r="F3826" s="258" t="str">
        <f>작성용!C3823</f>
        <v>재평가</v>
      </c>
      <c r="G3826" s="258" t="str">
        <f>작성용!D3823</f>
        <v>신한AIM크레딧일반사모투자신탁제3-A호</v>
      </c>
      <c r="H3826" s="259" t="str">
        <f>작성용!E3823</f>
        <v>KBP2019090117</v>
      </c>
      <c r="I3826" s="258" t="str">
        <f>작성용!F3823</f>
        <v>B02</v>
      </c>
      <c r="J3826" s="258">
        <f>작성용!G3823</f>
        <v>0</v>
      </c>
      <c r="K3826" s="258" t="str">
        <f>작성용!H3823</f>
        <v>-</v>
      </c>
      <c r="L3826" s="258" t="str">
        <f>작성용!N3823</f>
        <v xml:space="preserve">분기 </v>
      </c>
      <c r="M3826" s="257" t="str">
        <f>작성용!U3823</f>
        <v>2025.03.31</v>
      </c>
      <c r="N3826" s="257" t="str">
        <f>작성용!V3823</f>
        <v>룩스루</v>
      </c>
      <c r="O3826" s="257" t="str">
        <f>작성용!W3823</f>
        <v>룩스루</v>
      </c>
      <c r="P3826" s="257" t="str">
        <f>작성용!X3823</f>
        <v>-</v>
      </c>
      <c r="Q3826" s="258" t="str">
        <f>작성용!AD3823</f>
        <v>대체평가3사업본부</v>
      </c>
      <c r="R3826" s="260">
        <f>작성용!AE3823</f>
        <v>0</v>
      </c>
      <c r="S3826" s="258" t="str">
        <f>작성용!AF3823</f>
        <v>대체평가3사업본부</v>
      </c>
      <c r="T3826" s="285" t="str">
        <f>작성용!AG3823</f>
        <v>박재현</v>
      </c>
      <c r="U3826" s="285" t="str">
        <f>작성용!AH3823</f>
        <v>박재현</v>
      </c>
      <c r="V3826" s="284">
        <f>작성용!AA3823</f>
        <v>202503</v>
      </c>
      <c r="W3826" s="258" t="str">
        <f>작성용!AC3823</f>
        <v>[T]기타보험기관[1본부]</v>
      </c>
      <c r="X3826" s="258" t="str">
        <f>작성용!O3823</f>
        <v xml:space="preserve"> </v>
      </c>
      <c r="Y3826" s="258" t="str">
        <f>작성용!P3823</f>
        <v xml:space="preserve"> </v>
      </c>
      <c r="Z3826" s="258" t="str">
        <f>작성용!Q3823</f>
        <v xml:space="preserve"> </v>
      </c>
      <c r="AA3826" s="284" t="str">
        <f>작성용!AJ3823</f>
        <v>-</v>
      </c>
      <c r="AB3826" s="284">
        <f>작성용!AB3823</f>
        <v>0</v>
      </c>
    </row>
    <row r="3827" spans="1:28" s="11" customFormat="1" ht="16.5" customHeight="1" x14ac:dyDescent="0.3">
      <c r="A3827" s="53">
        <f>작성용!AL3824</f>
        <v>3823</v>
      </c>
      <c r="B3827" s="283" t="str">
        <f>작성용!AI3824</f>
        <v>-</v>
      </c>
      <c r="C3827" s="284" t="str">
        <f>작성용!AK3824</f>
        <v>개별종목</v>
      </c>
      <c r="D3827" s="257">
        <f>작성용!T3824</f>
        <v>45713</v>
      </c>
      <c r="E3827" s="258" t="str">
        <f>작성용!B3824</f>
        <v>하나손해보험</v>
      </c>
      <c r="F3827" s="258" t="str">
        <f>작성용!C3824</f>
        <v>재평가</v>
      </c>
      <c r="G3827" s="258" t="str">
        <f>작성용!D3824</f>
        <v>미래에셋유럽인프라전문투자형사모투자신탁1호</v>
      </c>
      <c r="H3827" s="259" t="str">
        <f>작성용!E3824</f>
        <v>KBP2019120139</v>
      </c>
      <c r="I3827" s="258" t="str">
        <f>작성용!F3824</f>
        <v>B02</v>
      </c>
      <c r="J3827" s="258">
        <f>작성용!G3824</f>
        <v>0</v>
      </c>
      <c r="K3827" s="258" t="str">
        <f>작성용!H3824</f>
        <v>-</v>
      </c>
      <c r="L3827" s="258" t="str">
        <f>작성용!N3824</f>
        <v xml:space="preserve">분기 </v>
      </c>
      <c r="M3827" s="257" t="str">
        <f>작성용!U3824</f>
        <v>2025.03.31</v>
      </c>
      <c r="N3827" s="257" t="str">
        <f>작성용!V3824</f>
        <v>룩스루</v>
      </c>
      <c r="O3827" s="257" t="str">
        <f>작성용!W3824</f>
        <v>룩스루</v>
      </c>
      <c r="P3827" s="257" t="str">
        <f>작성용!X3824</f>
        <v>-</v>
      </c>
      <c r="Q3827" s="258" t="str">
        <f>작성용!AD3824</f>
        <v>대체평가3사업본부</v>
      </c>
      <c r="R3827" s="260">
        <f>작성용!AE3824</f>
        <v>0</v>
      </c>
      <c r="S3827" s="258" t="str">
        <f>작성용!AF3824</f>
        <v>대체평가3사업본부</v>
      </c>
      <c r="T3827" s="285" t="str">
        <f>작성용!AG3824</f>
        <v>박재현</v>
      </c>
      <c r="U3827" s="285" t="str">
        <f>작성용!AH3824</f>
        <v>박재현</v>
      </c>
      <c r="V3827" s="284">
        <f>작성용!AA3824</f>
        <v>202503</v>
      </c>
      <c r="W3827" s="258" t="str">
        <f>작성용!AC3824</f>
        <v>[T]기타보험기관[1본부]</v>
      </c>
      <c r="X3827" s="258" t="str">
        <f>작성용!O3824</f>
        <v xml:space="preserve"> </v>
      </c>
      <c r="Y3827" s="258" t="str">
        <f>작성용!P3824</f>
        <v xml:space="preserve"> </v>
      </c>
      <c r="Z3827" s="258" t="str">
        <f>작성용!Q3824</f>
        <v xml:space="preserve"> </v>
      </c>
      <c r="AA3827" s="284" t="str">
        <f>작성용!AJ3824</f>
        <v>-</v>
      </c>
      <c r="AB3827" s="284">
        <f>작성용!AB3824</f>
        <v>0</v>
      </c>
    </row>
    <row r="3828" spans="1:28" s="11" customFormat="1" ht="16.5" customHeight="1" x14ac:dyDescent="0.3">
      <c r="A3828" s="53">
        <f>작성용!AL3825</f>
        <v>3824</v>
      </c>
      <c r="B3828" s="283" t="str">
        <f>작성용!AI3825</f>
        <v>-</v>
      </c>
      <c r="C3828" s="284" t="str">
        <f>작성용!AK3825</f>
        <v>개별종목</v>
      </c>
      <c r="D3828" s="257">
        <f>작성용!T3825</f>
        <v>45713</v>
      </c>
      <c r="E3828" s="258" t="str">
        <f>작성용!B3825</f>
        <v>하나손해보험</v>
      </c>
      <c r="F3828" s="258" t="str">
        <f>작성용!C3825</f>
        <v>재평가</v>
      </c>
      <c r="G3828" s="258" t="str">
        <f>작성용!D3825</f>
        <v>한화미국주차PPP사모특별자산투자신탁1-1호</v>
      </c>
      <c r="H3828" s="259" t="str">
        <f>작성용!E3825</f>
        <v>KBP2021120071</v>
      </c>
      <c r="I3828" s="258" t="str">
        <f>작성용!F3825</f>
        <v>B02</v>
      </c>
      <c r="J3828" s="258">
        <f>작성용!G3825</f>
        <v>0</v>
      </c>
      <c r="K3828" s="258" t="str">
        <f>작성용!H3825</f>
        <v>-</v>
      </c>
      <c r="L3828" s="258" t="str">
        <f>작성용!N3825</f>
        <v xml:space="preserve">분기 </v>
      </c>
      <c r="M3828" s="257" t="str">
        <f>작성용!U3825</f>
        <v>2025.03.31</v>
      </c>
      <c r="N3828" s="257" t="str">
        <f>작성용!V3825</f>
        <v>룩스루</v>
      </c>
      <c r="O3828" s="257" t="str">
        <f>작성용!W3825</f>
        <v>룩스루</v>
      </c>
      <c r="P3828" s="257" t="str">
        <f>작성용!X3825</f>
        <v>-</v>
      </c>
      <c r="Q3828" s="258" t="str">
        <f>작성용!AD3825</f>
        <v>대체평가3사업본부</v>
      </c>
      <c r="R3828" s="260">
        <f>작성용!AE3825</f>
        <v>0</v>
      </c>
      <c r="S3828" s="258" t="str">
        <f>작성용!AF3825</f>
        <v>대체평가3사업본부</v>
      </c>
      <c r="T3828" s="285" t="str">
        <f>작성용!AG3825</f>
        <v>박재현</v>
      </c>
      <c r="U3828" s="285" t="str">
        <f>작성용!AH3825</f>
        <v>박재현</v>
      </c>
      <c r="V3828" s="284">
        <f>작성용!AA3825</f>
        <v>202503</v>
      </c>
      <c r="W3828" s="258" t="str">
        <f>작성용!AC3825</f>
        <v>[T]기타보험기관[1본부]</v>
      </c>
      <c r="X3828" s="258" t="str">
        <f>작성용!O3825</f>
        <v xml:space="preserve"> </v>
      </c>
      <c r="Y3828" s="258" t="str">
        <f>작성용!P3825</f>
        <v xml:space="preserve"> </v>
      </c>
      <c r="Z3828" s="258" t="str">
        <f>작성용!Q3825</f>
        <v xml:space="preserve"> </v>
      </c>
      <c r="AA3828" s="284" t="str">
        <f>작성용!AJ3825</f>
        <v>-</v>
      </c>
      <c r="AB3828" s="284">
        <f>작성용!AB3825</f>
        <v>0</v>
      </c>
    </row>
    <row r="3829" spans="1:28" s="11" customFormat="1" ht="16.5" customHeight="1" x14ac:dyDescent="0.3">
      <c r="A3829" s="53">
        <f>작성용!AL3826</f>
        <v>3825</v>
      </c>
      <c r="B3829" s="283" t="str">
        <f>작성용!AI3826</f>
        <v>-</v>
      </c>
      <c r="C3829" s="284" t="str">
        <f>작성용!AK3826</f>
        <v>개별종목</v>
      </c>
      <c r="D3829" s="257">
        <f>작성용!T3826</f>
        <v>45713</v>
      </c>
      <c r="E3829" s="258" t="str">
        <f>작성용!B3826</f>
        <v>하나손해보험</v>
      </c>
      <c r="F3829" s="258" t="str">
        <f>작성용!C3826</f>
        <v>재평가</v>
      </c>
      <c r="G3829" s="258" t="str">
        <f>작성용!D3826</f>
        <v>한화글로벌인프라대출전문투자형사모특별자산투자신탁1호</v>
      </c>
      <c r="H3829" s="259" t="str">
        <f>작성용!E3826</f>
        <v>KBP2019120117</v>
      </c>
      <c r="I3829" s="258" t="str">
        <f>작성용!F3826</f>
        <v>B02</v>
      </c>
      <c r="J3829" s="258">
        <f>작성용!G3826</f>
        <v>0</v>
      </c>
      <c r="K3829" s="258" t="str">
        <f>작성용!H3826</f>
        <v>-</v>
      </c>
      <c r="L3829" s="258" t="str">
        <f>작성용!N3826</f>
        <v xml:space="preserve">분기 </v>
      </c>
      <c r="M3829" s="257" t="str">
        <f>작성용!U3826</f>
        <v>2025.03.31</v>
      </c>
      <c r="N3829" s="257" t="str">
        <f>작성용!V3826</f>
        <v>룩스루</v>
      </c>
      <c r="O3829" s="257" t="str">
        <f>작성용!W3826</f>
        <v>룩스루</v>
      </c>
      <c r="P3829" s="257" t="str">
        <f>작성용!X3826</f>
        <v>-</v>
      </c>
      <c r="Q3829" s="258" t="str">
        <f>작성용!AD3826</f>
        <v>대체평가3사업본부</v>
      </c>
      <c r="R3829" s="260">
        <f>작성용!AE3826</f>
        <v>0</v>
      </c>
      <c r="S3829" s="258" t="str">
        <f>작성용!AF3826</f>
        <v>대체평가3사업본부</v>
      </c>
      <c r="T3829" s="285" t="str">
        <f>작성용!AG3826</f>
        <v>박재현</v>
      </c>
      <c r="U3829" s="285" t="str">
        <f>작성용!AH3826</f>
        <v>박재현</v>
      </c>
      <c r="V3829" s="284">
        <f>작성용!AA3826</f>
        <v>202503</v>
      </c>
      <c r="W3829" s="258" t="str">
        <f>작성용!AC3826</f>
        <v>[T]기타보험기관[1본부]</v>
      </c>
      <c r="X3829" s="258" t="str">
        <f>작성용!O3826</f>
        <v xml:space="preserve"> </v>
      </c>
      <c r="Y3829" s="258" t="str">
        <f>작성용!P3826</f>
        <v xml:space="preserve"> </v>
      </c>
      <c r="Z3829" s="258" t="str">
        <f>작성용!Q3826</f>
        <v xml:space="preserve"> </v>
      </c>
      <c r="AA3829" s="284" t="str">
        <f>작성용!AJ3826</f>
        <v>-</v>
      </c>
      <c r="AB3829" s="284">
        <f>작성용!AB3826</f>
        <v>0</v>
      </c>
    </row>
    <row r="3830" spans="1:28" s="11" customFormat="1" ht="16.5" customHeight="1" x14ac:dyDescent="0.3">
      <c r="A3830" s="53">
        <f>작성용!AL3827</f>
        <v>3826</v>
      </c>
      <c r="B3830" s="283" t="str">
        <f>작성용!AI3827</f>
        <v>-</v>
      </c>
      <c r="C3830" s="284" t="str">
        <f>작성용!AK3827</f>
        <v>개별종목</v>
      </c>
      <c r="D3830" s="257">
        <f>작성용!T3827</f>
        <v>45713</v>
      </c>
      <c r="E3830" s="258" t="str">
        <f>작성용!B3827</f>
        <v>하나손해보험</v>
      </c>
      <c r="F3830" s="258" t="str">
        <f>작성용!C3827</f>
        <v>재평가</v>
      </c>
      <c r="G3830" s="258" t="str">
        <f>작성용!D3827</f>
        <v>신한AIM재간접전문투자형사모투자신탁제3호</v>
      </c>
      <c r="H3830" s="259" t="str">
        <f>작성용!E3827</f>
        <v>KBP2019090129</v>
      </c>
      <c r="I3830" s="258" t="str">
        <f>작성용!F3827</f>
        <v>B02</v>
      </c>
      <c r="J3830" s="258">
        <f>작성용!G3827</f>
        <v>0</v>
      </c>
      <c r="K3830" s="258" t="str">
        <f>작성용!H3827</f>
        <v>-</v>
      </c>
      <c r="L3830" s="258" t="str">
        <f>작성용!N3827</f>
        <v xml:space="preserve">분기 </v>
      </c>
      <c r="M3830" s="257" t="str">
        <f>작성용!U3827</f>
        <v>2025.03.31</v>
      </c>
      <c r="N3830" s="257" t="str">
        <f>작성용!V3827</f>
        <v>룩스루</v>
      </c>
      <c r="O3830" s="257" t="str">
        <f>작성용!W3827</f>
        <v>룩스루</v>
      </c>
      <c r="P3830" s="257" t="str">
        <f>작성용!X3827</f>
        <v>-</v>
      </c>
      <c r="Q3830" s="258" t="str">
        <f>작성용!AD3827</f>
        <v>대체평가3사업본부</v>
      </c>
      <c r="R3830" s="260">
        <f>작성용!AE3827</f>
        <v>0</v>
      </c>
      <c r="S3830" s="258" t="str">
        <f>작성용!AF3827</f>
        <v>대체평가3사업본부</v>
      </c>
      <c r="T3830" s="285" t="str">
        <f>작성용!AG3827</f>
        <v>박재현</v>
      </c>
      <c r="U3830" s="285" t="str">
        <f>작성용!AH3827</f>
        <v>박재현</v>
      </c>
      <c r="V3830" s="284">
        <f>작성용!AA3827</f>
        <v>202503</v>
      </c>
      <c r="W3830" s="258" t="str">
        <f>작성용!AC3827</f>
        <v>[T]기타보험기관[1본부]</v>
      </c>
      <c r="X3830" s="258" t="str">
        <f>작성용!O3827</f>
        <v xml:space="preserve"> </v>
      </c>
      <c r="Y3830" s="258" t="str">
        <f>작성용!P3827</f>
        <v xml:space="preserve"> </v>
      </c>
      <c r="Z3830" s="258" t="str">
        <f>작성용!Q3827</f>
        <v xml:space="preserve"> </v>
      </c>
      <c r="AA3830" s="284" t="str">
        <f>작성용!AJ3827</f>
        <v>-</v>
      </c>
      <c r="AB3830" s="284">
        <f>작성용!AB3827</f>
        <v>0</v>
      </c>
    </row>
    <row r="3831" spans="1:28" s="11" customFormat="1" ht="16.5" customHeight="1" x14ac:dyDescent="0.3">
      <c r="A3831" s="53">
        <f>작성용!AL3828</f>
        <v>3827</v>
      </c>
      <c r="B3831" s="283" t="str">
        <f>작성용!AI3828</f>
        <v>-</v>
      </c>
      <c r="C3831" s="284" t="str">
        <f>작성용!AK3828</f>
        <v>개별종목</v>
      </c>
      <c r="D3831" s="257">
        <f>작성용!T3828</f>
        <v>45713</v>
      </c>
      <c r="E3831" s="258" t="str">
        <f>작성용!B3828</f>
        <v>하나손해보험</v>
      </c>
      <c r="F3831" s="258" t="str">
        <f>작성용!C3828</f>
        <v>재평가</v>
      </c>
      <c r="G3831" s="258" t="str">
        <f>작성용!D3828</f>
        <v>파인스트리트US인프라전문투자형사모특별자산투자신탁1-1호</v>
      </c>
      <c r="H3831" s="259" t="str">
        <f>작성용!E3828</f>
        <v>KBP2020090094</v>
      </c>
      <c r="I3831" s="258" t="str">
        <f>작성용!F3828</f>
        <v>B02</v>
      </c>
      <c r="J3831" s="258">
        <f>작성용!G3828</f>
        <v>0</v>
      </c>
      <c r="K3831" s="258" t="str">
        <f>작성용!H3828</f>
        <v>-</v>
      </c>
      <c r="L3831" s="258" t="str">
        <f>작성용!N3828</f>
        <v xml:space="preserve">분기 </v>
      </c>
      <c r="M3831" s="257" t="str">
        <f>작성용!U3828</f>
        <v>2025.03.31</v>
      </c>
      <c r="N3831" s="257" t="str">
        <f>작성용!V3828</f>
        <v>룩스루</v>
      </c>
      <c r="O3831" s="257" t="str">
        <f>작성용!W3828</f>
        <v>룩스루</v>
      </c>
      <c r="P3831" s="257" t="str">
        <f>작성용!X3828</f>
        <v>-</v>
      </c>
      <c r="Q3831" s="258" t="str">
        <f>작성용!AD3828</f>
        <v>대체평가3사업본부</v>
      </c>
      <c r="R3831" s="260">
        <f>작성용!AE3828</f>
        <v>0</v>
      </c>
      <c r="S3831" s="258" t="str">
        <f>작성용!AF3828</f>
        <v>대체평가3사업본부</v>
      </c>
      <c r="T3831" s="285" t="str">
        <f>작성용!AG3828</f>
        <v>박재현</v>
      </c>
      <c r="U3831" s="285" t="str">
        <f>작성용!AH3828</f>
        <v>박재현</v>
      </c>
      <c r="V3831" s="284">
        <f>작성용!AA3828</f>
        <v>202503</v>
      </c>
      <c r="W3831" s="258" t="str">
        <f>작성용!AC3828</f>
        <v>[T]기타보험기관[1본부]</v>
      </c>
      <c r="X3831" s="258" t="str">
        <f>작성용!O3828</f>
        <v xml:space="preserve"> </v>
      </c>
      <c r="Y3831" s="258" t="str">
        <f>작성용!P3828</f>
        <v xml:space="preserve"> </v>
      </c>
      <c r="Z3831" s="258" t="str">
        <f>작성용!Q3828</f>
        <v xml:space="preserve"> </v>
      </c>
      <c r="AA3831" s="284" t="str">
        <f>작성용!AJ3828</f>
        <v>-</v>
      </c>
      <c r="AB3831" s="284">
        <f>작성용!AB3828</f>
        <v>0</v>
      </c>
    </row>
    <row r="3832" spans="1:28" s="11" customFormat="1" ht="16.5" customHeight="1" x14ac:dyDescent="0.3">
      <c r="A3832" s="53">
        <f>작성용!AL3829</f>
        <v>3828</v>
      </c>
      <c r="B3832" s="283" t="str">
        <f>작성용!AI3829</f>
        <v>-</v>
      </c>
      <c r="C3832" s="284" t="str">
        <f>작성용!AK3829</f>
        <v>개별종목</v>
      </c>
      <c r="D3832" s="257">
        <f>작성용!T3829</f>
        <v>45713</v>
      </c>
      <c r="E3832" s="258" t="str">
        <f>작성용!B3829</f>
        <v>하나손해보험</v>
      </c>
      <c r="F3832" s="258" t="str">
        <f>작성용!C3829</f>
        <v>재평가</v>
      </c>
      <c r="G3832" s="258" t="str">
        <f>작성용!D3829</f>
        <v>신한AIM크레딧전문투자형사모투자신탁제4-B호</v>
      </c>
      <c r="H3832" s="259" t="str">
        <f>작성용!E3829</f>
        <v>KBP2019120256</v>
      </c>
      <c r="I3832" s="258" t="str">
        <f>작성용!F3829</f>
        <v>B02</v>
      </c>
      <c r="J3832" s="258">
        <f>작성용!G3829</f>
        <v>0</v>
      </c>
      <c r="K3832" s="258" t="str">
        <f>작성용!H3829</f>
        <v>-</v>
      </c>
      <c r="L3832" s="258" t="str">
        <f>작성용!N3829</f>
        <v xml:space="preserve">분기 </v>
      </c>
      <c r="M3832" s="257" t="str">
        <f>작성용!U3829</f>
        <v>2025.03.31</v>
      </c>
      <c r="N3832" s="257" t="str">
        <f>작성용!V3829</f>
        <v>룩스루</v>
      </c>
      <c r="O3832" s="257" t="str">
        <f>작성용!W3829</f>
        <v>룩스루</v>
      </c>
      <c r="P3832" s="257" t="str">
        <f>작성용!X3829</f>
        <v>-</v>
      </c>
      <c r="Q3832" s="258" t="str">
        <f>작성용!AD3829</f>
        <v>대체평가3사업본부</v>
      </c>
      <c r="R3832" s="260">
        <f>작성용!AE3829</f>
        <v>0</v>
      </c>
      <c r="S3832" s="258" t="str">
        <f>작성용!AF3829</f>
        <v>대체평가3사업본부</v>
      </c>
      <c r="T3832" s="285" t="str">
        <f>작성용!AG3829</f>
        <v>박재현</v>
      </c>
      <c r="U3832" s="285" t="str">
        <f>작성용!AH3829</f>
        <v>박재현</v>
      </c>
      <c r="V3832" s="284">
        <f>작성용!AA3829</f>
        <v>202503</v>
      </c>
      <c r="W3832" s="258" t="str">
        <f>작성용!AC3829</f>
        <v>[T]기타보험기관[1본부]</v>
      </c>
      <c r="X3832" s="258" t="str">
        <f>작성용!O3829</f>
        <v xml:space="preserve"> </v>
      </c>
      <c r="Y3832" s="258" t="str">
        <f>작성용!P3829</f>
        <v xml:space="preserve"> </v>
      </c>
      <c r="Z3832" s="258" t="str">
        <f>작성용!Q3829</f>
        <v xml:space="preserve"> </v>
      </c>
      <c r="AA3832" s="284" t="str">
        <f>작성용!AJ3829</f>
        <v>-</v>
      </c>
      <c r="AB3832" s="284">
        <f>작성용!AB3829</f>
        <v>0</v>
      </c>
    </row>
    <row r="3833" spans="1:28" s="11" customFormat="1" ht="16.5" customHeight="1" x14ac:dyDescent="0.3">
      <c r="A3833" s="53">
        <f>작성용!AL3830</f>
        <v>3829</v>
      </c>
      <c r="B3833" s="283" t="str">
        <f>작성용!AI3830</f>
        <v>-</v>
      </c>
      <c r="C3833" s="284" t="str">
        <f>작성용!AK3830</f>
        <v>개별종목</v>
      </c>
      <c r="D3833" s="257">
        <f>작성용!T3830</f>
        <v>45713</v>
      </c>
      <c r="E3833" s="258" t="str">
        <f>작성용!B3830</f>
        <v>하나손해보험</v>
      </c>
      <c r="F3833" s="258" t="str">
        <f>작성용!C3830</f>
        <v>재평가</v>
      </c>
      <c r="G3833" s="258" t="str">
        <f>작성용!D3830</f>
        <v>미래에셋맵스글로벌인프라사모특별자산투자신탁제1-1호</v>
      </c>
      <c r="H3833" s="259" t="str">
        <f>작성용!E3830</f>
        <v>KBP2022060203</v>
      </c>
      <c r="I3833" s="258" t="str">
        <f>작성용!F3830</f>
        <v>B02</v>
      </c>
      <c r="J3833" s="258">
        <f>작성용!G3830</f>
        <v>0</v>
      </c>
      <c r="K3833" s="258" t="str">
        <f>작성용!H3830</f>
        <v>-</v>
      </c>
      <c r="L3833" s="258" t="str">
        <f>작성용!N3830</f>
        <v xml:space="preserve">분기 </v>
      </c>
      <c r="M3833" s="257" t="str">
        <f>작성용!U3830</f>
        <v>2025.03.31</v>
      </c>
      <c r="N3833" s="257" t="str">
        <f>작성용!V3830</f>
        <v>룩스루</v>
      </c>
      <c r="O3833" s="257" t="str">
        <f>작성용!W3830</f>
        <v>룩스루</v>
      </c>
      <c r="P3833" s="257" t="str">
        <f>작성용!X3830</f>
        <v>-</v>
      </c>
      <c r="Q3833" s="258" t="str">
        <f>작성용!AD3830</f>
        <v>대체평가3사업본부</v>
      </c>
      <c r="R3833" s="260">
        <f>작성용!AE3830</f>
        <v>0</v>
      </c>
      <c r="S3833" s="258" t="str">
        <f>작성용!AF3830</f>
        <v>대체평가3사업본부</v>
      </c>
      <c r="T3833" s="285" t="str">
        <f>작성용!AG3830</f>
        <v>박재현</v>
      </c>
      <c r="U3833" s="285" t="str">
        <f>작성용!AH3830</f>
        <v>박재현</v>
      </c>
      <c r="V3833" s="284">
        <f>작성용!AA3830</f>
        <v>202503</v>
      </c>
      <c r="W3833" s="258" t="str">
        <f>작성용!AC3830</f>
        <v>[T]기타보험기관[1본부]</v>
      </c>
      <c r="X3833" s="258" t="str">
        <f>작성용!O3830</f>
        <v xml:space="preserve"> </v>
      </c>
      <c r="Y3833" s="258" t="str">
        <f>작성용!P3830</f>
        <v xml:space="preserve"> </v>
      </c>
      <c r="Z3833" s="258" t="str">
        <f>작성용!Q3830</f>
        <v xml:space="preserve"> </v>
      </c>
      <c r="AA3833" s="284" t="str">
        <f>작성용!AJ3830</f>
        <v>-</v>
      </c>
      <c r="AB3833" s="284">
        <f>작성용!AB3830</f>
        <v>0</v>
      </c>
    </row>
    <row r="3834" spans="1:28" s="11" customFormat="1" ht="16.5" customHeight="1" x14ac:dyDescent="0.3">
      <c r="A3834" s="53">
        <f>작성용!AL3831</f>
        <v>3830</v>
      </c>
      <c r="B3834" s="283" t="str">
        <f>작성용!AI3831</f>
        <v>-</v>
      </c>
      <c r="C3834" s="284" t="str">
        <f>작성용!AK3831</f>
        <v>개별종목</v>
      </c>
      <c r="D3834" s="257">
        <f>작성용!T3831</f>
        <v>45713</v>
      </c>
      <c r="E3834" s="258" t="str">
        <f>작성용!B3831</f>
        <v>하나손해보험</v>
      </c>
      <c r="F3834" s="258" t="str">
        <f>작성용!C3831</f>
        <v>재평가</v>
      </c>
      <c r="G3834" s="258" t="str">
        <f>작성용!D3831</f>
        <v>미래에셋맵스클린워터사모특별자산투자신탁5호</v>
      </c>
      <c r="H3834" s="259" t="str">
        <f>작성용!E3831</f>
        <v>KBP2019120090</v>
      </c>
      <c r="I3834" s="258" t="str">
        <f>작성용!F3831</f>
        <v>B02</v>
      </c>
      <c r="J3834" s="258">
        <f>작성용!G3831</f>
        <v>0</v>
      </c>
      <c r="K3834" s="258" t="str">
        <f>작성용!H3831</f>
        <v>-</v>
      </c>
      <c r="L3834" s="258" t="str">
        <f>작성용!N3831</f>
        <v xml:space="preserve">분기 </v>
      </c>
      <c r="M3834" s="257" t="str">
        <f>작성용!U3831</f>
        <v>2025.03.31</v>
      </c>
      <c r="N3834" s="257" t="str">
        <f>작성용!V3831</f>
        <v>룩스루</v>
      </c>
      <c r="O3834" s="257" t="str">
        <f>작성용!W3831</f>
        <v>룩스루</v>
      </c>
      <c r="P3834" s="257" t="str">
        <f>작성용!X3831</f>
        <v>-</v>
      </c>
      <c r="Q3834" s="258" t="str">
        <f>작성용!AD3831</f>
        <v>대체평가3사업본부</v>
      </c>
      <c r="R3834" s="260">
        <f>작성용!AE3831</f>
        <v>0</v>
      </c>
      <c r="S3834" s="258" t="str">
        <f>작성용!AF3831</f>
        <v>대체평가3사업본부</v>
      </c>
      <c r="T3834" s="285" t="str">
        <f>작성용!AG3831</f>
        <v>박재현</v>
      </c>
      <c r="U3834" s="285" t="str">
        <f>작성용!AH3831</f>
        <v>박재현</v>
      </c>
      <c r="V3834" s="284">
        <f>작성용!AA3831</f>
        <v>202503</v>
      </c>
      <c r="W3834" s="258" t="str">
        <f>작성용!AC3831</f>
        <v>[T]기타보험기관[1본부]</v>
      </c>
      <c r="X3834" s="258" t="str">
        <f>작성용!O3831</f>
        <v xml:space="preserve"> </v>
      </c>
      <c r="Y3834" s="258" t="str">
        <f>작성용!P3831</f>
        <v xml:space="preserve"> </v>
      </c>
      <c r="Z3834" s="258" t="str">
        <f>작성용!Q3831</f>
        <v xml:space="preserve"> </v>
      </c>
      <c r="AA3834" s="284" t="str">
        <f>작성용!AJ3831</f>
        <v>-</v>
      </c>
      <c r="AB3834" s="284">
        <f>작성용!AB3831</f>
        <v>0</v>
      </c>
    </row>
    <row r="3835" spans="1:28" s="11" customFormat="1" ht="16.5" customHeight="1" x14ac:dyDescent="0.3">
      <c r="A3835" s="53">
        <f>작성용!AL3832</f>
        <v>3831</v>
      </c>
      <c r="B3835" s="283" t="str">
        <f>작성용!AI3832</f>
        <v>-</v>
      </c>
      <c r="C3835" s="284" t="str">
        <f>작성용!AK3832</f>
        <v>개별종목</v>
      </c>
      <c r="D3835" s="257">
        <f>작성용!T3832</f>
        <v>45713</v>
      </c>
      <c r="E3835" s="258" t="str">
        <f>작성용!B3832</f>
        <v>하나손해보험</v>
      </c>
      <c r="F3835" s="258" t="str">
        <f>작성용!C3832</f>
        <v>재평가</v>
      </c>
      <c r="G3835" s="258" t="str">
        <f>작성용!D3832</f>
        <v>교보악사신재생에너지멀티전문투자형사모특별자산투자신탁1호</v>
      </c>
      <c r="H3835" s="259" t="str">
        <f>작성용!E3832</f>
        <v>KBP2018120347</v>
      </c>
      <c r="I3835" s="258" t="str">
        <f>작성용!F3832</f>
        <v>B02</v>
      </c>
      <c r="J3835" s="258">
        <f>작성용!G3832</f>
        <v>0</v>
      </c>
      <c r="K3835" s="258" t="str">
        <f>작성용!H3832</f>
        <v>-</v>
      </c>
      <c r="L3835" s="258" t="str">
        <f>작성용!N3832</f>
        <v xml:space="preserve">분기 </v>
      </c>
      <c r="M3835" s="257" t="str">
        <f>작성용!U3832</f>
        <v>2025.03.31</v>
      </c>
      <c r="N3835" s="257" t="str">
        <f>작성용!V3832</f>
        <v>룩스루</v>
      </c>
      <c r="O3835" s="257" t="str">
        <f>작성용!W3832</f>
        <v>룩스루</v>
      </c>
      <c r="P3835" s="257" t="str">
        <f>작성용!X3832</f>
        <v>-</v>
      </c>
      <c r="Q3835" s="258" t="str">
        <f>작성용!AD3832</f>
        <v>대체평가3사업본부</v>
      </c>
      <c r="R3835" s="260">
        <f>작성용!AE3832</f>
        <v>0</v>
      </c>
      <c r="S3835" s="258" t="str">
        <f>작성용!AF3832</f>
        <v>대체평가3사업본부</v>
      </c>
      <c r="T3835" s="285" t="str">
        <f>작성용!AG3832</f>
        <v>박재현</v>
      </c>
      <c r="U3835" s="285" t="str">
        <f>작성용!AH3832</f>
        <v>박재현</v>
      </c>
      <c r="V3835" s="284">
        <f>작성용!AA3832</f>
        <v>202503</v>
      </c>
      <c r="W3835" s="258" t="str">
        <f>작성용!AC3832</f>
        <v>[T]기타보험기관[1본부]</v>
      </c>
      <c r="X3835" s="258" t="str">
        <f>작성용!O3832</f>
        <v xml:space="preserve"> </v>
      </c>
      <c r="Y3835" s="258" t="str">
        <f>작성용!P3832</f>
        <v xml:space="preserve"> </v>
      </c>
      <c r="Z3835" s="258" t="str">
        <f>작성용!Q3832</f>
        <v xml:space="preserve"> </v>
      </c>
      <c r="AA3835" s="284" t="str">
        <f>작성용!AJ3832</f>
        <v>-</v>
      </c>
      <c r="AB3835" s="284">
        <f>작성용!AB3832</f>
        <v>0</v>
      </c>
    </row>
    <row r="3836" spans="1:28" s="11" customFormat="1" ht="16.5" customHeight="1" x14ac:dyDescent="0.3">
      <c r="A3836" s="53">
        <f>작성용!AL3833</f>
        <v>3832</v>
      </c>
      <c r="B3836" s="283" t="str">
        <f>작성용!AI3833</f>
        <v>-</v>
      </c>
      <c r="C3836" s="284" t="str">
        <f>작성용!AK3833</f>
        <v>개별종목</v>
      </c>
      <c r="D3836" s="257">
        <f>작성용!T3833</f>
        <v>45713</v>
      </c>
      <c r="E3836" s="258" t="str">
        <f>작성용!B3833</f>
        <v>하나손해보험</v>
      </c>
      <c r="F3836" s="258" t="str">
        <f>작성용!C3833</f>
        <v>재평가</v>
      </c>
      <c r="G3836" s="258" t="str">
        <f>작성용!D3833</f>
        <v>KB생활인프라BTL전문투자형사모특별자산투자신탁</v>
      </c>
      <c r="H3836" s="259" t="str">
        <f>작성용!E3833</f>
        <v>KBP2019030021</v>
      </c>
      <c r="I3836" s="258" t="str">
        <f>작성용!F3833</f>
        <v>B02</v>
      </c>
      <c r="J3836" s="258">
        <f>작성용!G3833</f>
        <v>0</v>
      </c>
      <c r="K3836" s="258" t="str">
        <f>작성용!H3833</f>
        <v>-</v>
      </c>
      <c r="L3836" s="258" t="str">
        <f>작성용!N3833</f>
        <v xml:space="preserve">분기 </v>
      </c>
      <c r="M3836" s="257" t="str">
        <f>작성용!U3833</f>
        <v>2025.03.31</v>
      </c>
      <c r="N3836" s="257" t="str">
        <f>작성용!V3833</f>
        <v>룩스루</v>
      </c>
      <c r="O3836" s="257" t="str">
        <f>작성용!W3833</f>
        <v>룩스루</v>
      </c>
      <c r="P3836" s="257" t="str">
        <f>작성용!X3833</f>
        <v>-</v>
      </c>
      <c r="Q3836" s="258" t="str">
        <f>작성용!AD3833</f>
        <v>대체평가3사업본부</v>
      </c>
      <c r="R3836" s="260">
        <f>작성용!AE3833</f>
        <v>0</v>
      </c>
      <c r="S3836" s="258" t="str">
        <f>작성용!AF3833</f>
        <v>대체평가3사업본부</v>
      </c>
      <c r="T3836" s="285" t="str">
        <f>작성용!AG3833</f>
        <v>박재현</v>
      </c>
      <c r="U3836" s="285" t="str">
        <f>작성용!AH3833</f>
        <v>박재현</v>
      </c>
      <c r="V3836" s="284">
        <f>작성용!AA3833</f>
        <v>202503</v>
      </c>
      <c r="W3836" s="258" t="str">
        <f>작성용!AC3833</f>
        <v>[T]기타보험기관[1본부]</v>
      </c>
      <c r="X3836" s="258" t="str">
        <f>작성용!O3833</f>
        <v xml:space="preserve"> </v>
      </c>
      <c r="Y3836" s="258" t="str">
        <f>작성용!P3833</f>
        <v xml:space="preserve"> </v>
      </c>
      <c r="Z3836" s="258" t="str">
        <f>작성용!Q3833</f>
        <v xml:space="preserve"> </v>
      </c>
      <c r="AA3836" s="284" t="str">
        <f>작성용!AJ3833</f>
        <v>-</v>
      </c>
      <c r="AB3836" s="284">
        <f>작성용!AB3833</f>
        <v>0</v>
      </c>
    </row>
    <row r="3837" spans="1:28" s="11" customFormat="1" ht="16.5" customHeight="1" x14ac:dyDescent="0.3">
      <c r="A3837" s="53">
        <f>작성용!AL3834</f>
        <v>3833</v>
      </c>
      <c r="B3837" s="283" t="str">
        <f>작성용!AI3834</f>
        <v>-</v>
      </c>
      <c r="C3837" s="284" t="str">
        <f>작성용!AK3834</f>
        <v>개별종목</v>
      </c>
      <c r="D3837" s="257">
        <f>작성용!T3834</f>
        <v>45713</v>
      </c>
      <c r="E3837" s="258" t="str">
        <f>작성용!B3834</f>
        <v>하나손해보험</v>
      </c>
      <c r="F3837" s="258" t="str">
        <f>작성용!C3834</f>
        <v>재평가</v>
      </c>
      <c r="G3837" s="258" t="str">
        <f>작성용!D3834</f>
        <v>한강선진병영BTL전문투자형사모특별자산투자신탁</v>
      </c>
      <c r="H3837" s="259" t="str">
        <f>작성용!E3834</f>
        <v>KBP2019060027</v>
      </c>
      <c r="I3837" s="258" t="str">
        <f>작성용!F3834</f>
        <v>B02</v>
      </c>
      <c r="J3837" s="258">
        <f>작성용!G3834</f>
        <v>0</v>
      </c>
      <c r="K3837" s="258" t="str">
        <f>작성용!H3834</f>
        <v>-</v>
      </c>
      <c r="L3837" s="258" t="str">
        <f>작성용!N3834</f>
        <v xml:space="preserve">분기 </v>
      </c>
      <c r="M3837" s="257" t="str">
        <f>작성용!U3834</f>
        <v>2025.03.31</v>
      </c>
      <c r="N3837" s="257" t="str">
        <f>작성용!V3834</f>
        <v>룩스루</v>
      </c>
      <c r="O3837" s="257" t="str">
        <f>작성용!W3834</f>
        <v>룩스루</v>
      </c>
      <c r="P3837" s="257" t="str">
        <f>작성용!X3834</f>
        <v>-</v>
      </c>
      <c r="Q3837" s="258" t="str">
        <f>작성용!AD3834</f>
        <v>대체평가3사업본부</v>
      </c>
      <c r="R3837" s="260">
        <f>작성용!AE3834</f>
        <v>0</v>
      </c>
      <c r="S3837" s="258" t="str">
        <f>작성용!AF3834</f>
        <v>대체평가3사업본부</v>
      </c>
      <c r="T3837" s="285" t="str">
        <f>작성용!AG3834</f>
        <v>박재현</v>
      </c>
      <c r="U3837" s="285" t="str">
        <f>작성용!AH3834</f>
        <v>박재현</v>
      </c>
      <c r="V3837" s="284">
        <f>작성용!AA3834</f>
        <v>202503</v>
      </c>
      <c r="W3837" s="258" t="str">
        <f>작성용!AC3834</f>
        <v>[T]기타보험기관[1본부]</v>
      </c>
      <c r="X3837" s="258" t="str">
        <f>작성용!O3834</f>
        <v xml:space="preserve"> </v>
      </c>
      <c r="Y3837" s="258" t="str">
        <f>작성용!P3834</f>
        <v xml:space="preserve"> </v>
      </c>
      <c r="Z3837" s="258" t="str">
        <f>작성용!Q3834</f>
        <v xml:space="preserve"> </v>
      </c>
      <c r="AA3837" s="284" t="str">
        <f>작성용!AJ3834</f>
        <v>-</v>
      </c>
      <c r="AB3837" s="284">
        <f>작성용!AB3834</f>
        <v>0</v>
      </c>
    </row>
    <row r="3838" spans="1:28" s="11" customFormat="1" ht="16.5" customHeight="1" x14ac:dyDescent="0.3">
      <c r="A3838" s="53">
        <f>작성용!AL3835</f>
        <v>3834</v>
      </c>
      <c r="B3838" s="283" t="str">
        <f>작성용!AI3835</f>
        <v>-</v>
      </c>
      <c r="C3838" s="284" t="str">
        <f>작성용!AK3835</f>
        <v>개별종목</v>
      </c>
      <c r="D3838" s="257">
        <f>작성용!T3835</f>
        <v>45713</v>
      </c>
      <c r="E3838" s="258" t="str">
        <f>작성용!B3835</f>
        <v>하나손해보험</v>
      </c>
      <c r="F3838" s="258" t="str">
        <f>작성용!C3835</f>
        <v>재평가</v>
      </c>
      <c r="G3838" s="258" t="str">
        <f>작성용!D3835</f>
        <v>우리포천화도고속도로전문투자형사모특별자산투자신탁</v>
      </c>
      <c r="H3838" s="259" t="str">
        <f>작성용!E3835</f>
        <v>KBP2019090013</v>
      </c>
      <c r="I3838" s="258" t="str">
        <f>작성용!F3835</f>
        <v>B02</v>
      </c>
      <c r="J3838" s="258">
        <f>작성용!G3835</f>
        <v>0</v>
      </c>
      <c r="K3838" s="258" t="str">
        <f>작성용!H3835</f>
        <v>-</v>
      </c>
      <c r="L3838" s="258" t="str">
        <f>작성용!N3835</f>
        <v xml:space="preserve">분기 </v>
      </c>
      <c r="M3838" s="257" t="str">
        <f>작성용!U3835</f>
        <v>2025.03.31</v>
      </c>
      <c r="N3838" s="257" t="str">
        <f>작성용!V3835</f>
        <v>룩스루</v>
      </c>
      <c r="O3838" s="257" t="str">
        <f>작성용!W3835</f>
        <v>룩스루</v>
      </c>
      <c r="P3838" s="257" t="str">
        <f>작성용!X3835</f>
        <v>-</v>
      </c>
      <c r="Q3838" s="258" t="str">
        <f>작성용!AD3835</f>
        <v>대체평가3사업본부</v>
      </c>
      <c r="R3838" s="260">
        <f>작성용!AE3835</f>
        <v>0</v>
      </c>
      <c r="S3838" s="258" t="str">
        <f>작성용!AF3835</f>
        <v>대체평가3사업본부</v>
      </c>
      <c r="T3838" s="285" t="str">
        <f>작성용!AG3835</f>
        <v>박재현</v>
      </c>
      <c r="U3838" s="285" t="str">
        <f>작성용!AH3835</f>
        <v>박재현</v>
      </c>
      <c r="V3838" s="284">
        <f>작성용!AA3835</f>
        <v>202503</v>
      </c>
      <c r="W3838" s="258" t="str">
        <f>작성용!AC3835</f>
        <v>[T]기타보험기관[1본부]</v>
      </c>
      <c r="X3838" s="258" t="str">
        <f>작성용!O3835</f>
        <v xml:space="preserve"> </v>
      </c>
      <c r="Y3838" s="258" t="str">
        <f>작성용!P3835</f>
        <v xml:space="preserve"> </v>
      </c>
      <c r="Z3838" s="258" t="str">
        <f>작성용!Q3835</f>
        <v xml:space="preserve"> </v>
      </c>
      <c r="AA3838" s="284" t="str">
        <f>작성용!AJ3835</f>
        <v>-</v>
      </c>
      <c r="AB3838" s="284">
        <f>작성용!AB3835</f>
        <v>0</v>
      </c>
    </row>
    <row r="3839" spans="1:28" s="11" customFormat="1" ht="16.5" customHeight="1" x14ac:dyDescent="0.3">
      <c r="A3839" s="53">
        <f>작성용!AL3836</f>
        <v>3835</v>
      </c>
      <c r="B3839" s="283" t="str">
        <f>작성용!AI3836</f>
        <v>-</v>
      </c>
      <c r="C3839" s="284" t="str">
        <f>작성용!AK3836</f>
        <v>개별종목</v>
      </c>
      <c r="D3839" s="257">
        <f>작성용!T3836</f>
        <v>45713</v>
      </c>
      <c r="E3839" s="258" t="str">
        <f>작성용!B3836</f>
        <v>하나손해보험</v>
      </c>
      <c r="F3839" s="258" t="str">
        <f>작성용!C3836</f>
        <v>재평가</v>
      </c>
      <c r="G3839" s="258" t="str">
        <f>작성용!D3836</f>
        <v>신한에스지레일전문투자형사모특별자산투자신탁제1-1호</v>
      </c>
      <c r="H3839" s="259" t="str">
        <f>작성용!E3836</f>
        <v>KBP2019090153</v>
      </c>
      <c r="I3839" s="258" t="str">
        <f>작성용!F3836</f>
        <v>B02</v>
      </c>
      <c r="J3839" s="258">
        <f>작성용!G3836</f>
        <v>0</v>
      </c>
      <c r="K3839" s="258" t="str">
        <f>작성용!H3836</f>
        <v>-</v>
      </c>
      <c r="L3839" s="258" t="str">
        <f>작성용!N3836</f>
        <v xml:space="preserve">분기 </v>
      </c>
      <c r="M3839" s="257" t="str">
        <f>작성용!U3836</f>
        <v>2025.03.31</v>
      </c>
      <c r="N3839" s="257" t="str">
        <f>작성용!V3836</f>
        <v>룩스루</v>
      </c>
      <c r="O3839" s="257" t="str">
        <f>작성용!W3836</f>
        <v>룩스루</v>
      </c>
      <c r="P3839" s="257" t="str">
        <f>작성용!X3836</f>
        <v>-</v>
      </c>
      <c r="Q3839" s="258" t="str">
        <f>작성용!AD3836</f>
        <v>대체평가3사업본부</v>
      </c>
      <c r="R3839" s="260">
        <f>작성용!AE3836</f>
        <v>0</v>
      </c>
      <c r="S3839" s="258" t="str">
        <f>작성용!AF3836</f>
        <v>대체평가3사업본부</v>
      </c>
      <c r="T3839" s="285" t="str">
        <f>작성용!AG3836</f>
        <v>박재현</v>
      </c>
      <c r="U3839" s="285" t="str">
        <f>작성용!AH3836</f>
        <v>박재현</v>
      </c>
      <c r="V3839" s="284">
        <f>작성용!AA3836</f>
        <v>202503</v>
      </c>
      <c r="W3839" s="258" t="str">
        <f>작성용!AC3836</f>
        <v>[T]기타보험기관[1본부]</v>
      </c>
      <c r="X3839" s="258" t="str">
        <f>작성용!O3836</f>
        <v xml:space="preserve"> </v>
      </c>
      <c r="Y3839" s="258" t="str">
        <f>작성용!P3836</f>
        <v xml:space="preserve"> </v>
      </c>
      <c r="Z3839" s="258" t="str">
        <f>작성용!Q3836</f>
        <v xml:space="preserve"> </v>
      </c>
      <c r="AA3839" s="284" t="str">
        <f>작성용!AJ3836</f>
        <v>-</v>
      </c>
      <c r="AB3839" s="284">
        <f>작성용!AB3836</f>
        <v>0</v>
      </c>
    </row>
    <row r="3840" spans="1:28" s="11" customFormat="1" ht="16.5" customHeight="1" x14ac:dyDescent="0.3">
      <c r="A3840" s="53">
        <f>작성용!AL3837</f>
        <v>3836</v>
      </c>
      <c r="B3840" s="283" t="str">
        <f>작성용!AI3837</f>
        <v>-</v>
      </c>
      <c r="C3840" s="284" t="str">
        <f>작성용!AK3837</f>
        <v>개별종목</v>
      </c>
      <c r="D3840" s="257">
        <f>작성용!T3837</f>
        <v>45713</v>
      </c>
      <c r="E3840" s="258" t="str">
        <f>작성용!B3837</f>
        <v>하나손해보험</v>
      </c>
      <c r="F3840" s="258" t="str">
        <f>작성용!C3837</f>
        <v>재평가</v>
      </c>
      <c r="G3840" s="258" t="str">
        <f>작성용!D3837</f>
        <v>미래에셋신안산전문사모특별자산투자신탁1호</v>
      </c>
      <c r="H3840" s="259" t="str">
        <f>작성용!E3837</f>
        <v>KBP2019120194</v>
      </c>
      <c r="I3840" s="258" t="str">
        <f>작성용!F3837</f>
        <v>B02</v>
      </c>
      <c r="J3840" s="258">
        <f>작성용!G3837</f>
        <v>0</v>
      </c>
      <c r="K3840" s="258" t="str">
        <f>작성용!H3837</f>
        <v>-</v>
      </c>
      <c r="L3840" s="258" t="str">
        <f>작성용!N3837</f>
        <v xml:space="preserve">분기 </v>
      </c>
      <c r="M3840" s="257" t="str">
        <f>작성용!U3837</f>
        <v>2025.03.31</v>
      </c>
      <c r="N3840" s="257" t="str">
        <f>작성용!V3837</f>
        <v>룩스루</v>
      </c>
      <c r="O3840" s="257" t="str">
        <f>작성용!W3837</f>
        <v>룩스루</v>
      </c>
      <c r="P3840" s="257" t="str">
        <f>작성용!X3837</f>
        <v>-</v>
      </c>
      <c r="Q3840" s="258" t="str">
        <f>작성용!AD3837</f>
        <v>대체평가3사업본부</v>
      </c>
      <c r="R3840" s="260">
        <f>작성용!AE3837</f>
        <v>0</v>
      </c>
      <c r="S3840" s="258" t="str">
        <f>작성용!AF3837</f>
        <v>대체평가3사업본부</v>
      </c>
      <c r="T3840" s="285" t="str">
        <f>작성용!AG3837</f>
        <v>박재현</v>
      </c>
      <c r="U3840" s="285" t="str">
        <f>작성용!AH3837</f>
        <v>박재현</v>
      </c>
      <c r="V3840" s="284">
        <f>작성용!AA3837</f>
        <v>202503</v>
      </c>
      <c r="W3840" s="258" t="str">
        <f>작성용!AC3837</f>
        <v>[T]기타보험기관[1본부]</v>
      </c>
      <c r="X3840" s="258" t="str">
        <f>작성용!O3837</f>
        <v xml:space="preserve"> </v>
      </c>
      <c r="Y3840" s="258" t="str">
        <f>작성용!P3837</f>
        <v xml:space="preserve"> </v>
      </c>
      <c r="Z3840" s="258" t="str">
        <f>작성용!Q3837</f>
        <v xml:space="preserve"> </v>
      </c>
      <c r="AA3840" s="284" t="str">
        <f>작성용!AJ3837</f>
        <v>-</v>
      </c>
      <c r="AB3840" s="284">
        <f>작성용!AB3837</f>
        <v>0</v>
      </c>
    </row>
    <row r="3841" spans="1:28" s="11" customFormat="1" ht="16.5" customHeight="1" x14ac:dyDescent="0.3">
      <c r="A3841" s="53">
        <f>작성용!AL3838</f>
        <v>3837</v>
      </c>
      <c r="B3841" s="283" t="str">
        <f>작성용!AI3838</f>
        <v>-</v>
      </c>
      <c r="C3841" s="284" t="str">
        <f>작성용!AK3838</f>
        <v>개별종목</v>
      </c>
      <c r="D3841" s="257">
        <f>작성용!T3838</f>
        <v>45713</v>
      </c>
      <c r="E3841" s="258" t="str">
        <f>작성용!B3838</f>
        <v>하나손해보험</v>
      </c>
      <c r="F3841" s="258" t="str">
        <f>작성용!C3838</f>
        <v>재평가</v>
      </c>
      <c r="G3841" s="258" t="str">
        <f>작성용!D3838</f>
        <v>KBRPSFOCUS전문투자형사모특별자산투자신탁4호</v>
      </c>
      <c r="H3841" s="259" t="str">
        <f>작성용!E3838</f>
        <v>KBP2019120312</v>
      </c>
      <c r="I3841" s="258" t="str">
        <f>작성용!F3838</f>
        <v>B02</v>
      </c>
      <c r="J3841" s="258">
        <f>작성용!G3838</f>
        <v>0</v>
      </c>
      <c r="K3841" s="258" t="str">
        <f>작성용!H3838</f>
        <v>-</v>
      </c>
      <c r="L3841" s="258" t="str">
        <f>작성용!N3838</f>
        <v xml:space="preserve">분기 </v>
      </c>
      <c r="M3841" s="257" t="str">
        <f>작성용!U3838</f>
        <v>2025.03.31</v>
      </c>
      <c r="N3841" s="257" t="str">
        <f>작성용!V3838</f>
        <v>룩스루</v>
      </c>
      <c r="O3841" s="257" t="str">
        <f>작성용!W3838</f>
        <v>룩스루</v>
      </c>
      <c r="P3841" s="257" t="str">
        <f>작성용!X3838</f>
        <v>-</v>
      </c>
      <c r="Q3841" s="258" t="str">
        <f>작성용!AD3838</f>
        <v>대체평가3사업본부</v>
      </c>
      <c r="R3841" s="260">
        <f>작성용!AE3838</f>
        <v>0</v>
      </c>
      <c r="S3841" s="258" t="str">
        <f>작성용!AF3838</f>
        <v>대체평가3사업본부</v>
      </c>
      <c r="T3841" s="285" t="str">
        <f>작성용!AG3838</f>
        <v>박재현</v>
      </c>
      <c r="U3841" s="285" t="str">
        <f>작성용!AH3838</f>
        <v>박재현</v>
      </c>
      <c r="V3841" s="284">
        <f>작성용!AA3838</f>
        <v>202503</v>
      </c>
      <c r="W3841" s="258" t="str">
        <f>작성용!AC3838</f>
        <v>[T]기타보험기관[1본부]</v>
      </c>
      <c r="X3841" s="258" t="str">
        <f>작성용!O3838</f>
        <v xml:space="preserve"> </v>
      </c>
      <c r="Y3841" s="258" t="str">
        <f>작성용!P3838</f>
        <v xml:space="preserve"> </v>
      </c>
      <c r="Z3841" s="258" t="str">
        <f>작성용!Q3838</f>
        <v xml:space="preserve"> </v>
      </c>
      <c r="AA3841" s="284" t="str">
        <f>작성용!AJ3838</f>
        <v>-</v>
      </c>
      <c r="AB3841" s="284">
        <f>작성용!AB3838</f>
        <v>0</v>
      </c>
    </row>
    <row r="3842" spans="1:28" s="11" customFormat="1" ht="16.5" customHeight="1" x14ac:dyDescent="0.3">
      <c r="A3842" s="53">
        <f>작성용!AL3839</f>
        <v>3838</v>
      </c>
      <c r="B3842" s="283" t="str">
        <f>작성용!AI3839</f>
        <v>-</v>
      </c>
      <c r="C3842" s="284" t="str">
        <f>작성용!AK3839</f>
        <v>개별종목</v>
      </c>
      <c r="D3842" s="257">
        <f>작성용!T3839</f>
        <v>45713</v>
      </c>
      <c r="E3842" s="258" t="str">
        <f>작성용!B3839</f>
        <v>하나손해보험</v>
      </c>
      <c r="F3842" s="258" t="str">
        <f>작성용!C3839</f>
        <v>재평가</v>
      </c>
      <c r="G3842" s="258" t="str">
        <f>작성용!D3839</f>
        <v>채권시장안정전문투자형사모증권투자신탁</v>
      </c>
      <c r="H3842" s="259" t="str">
        <f>작성용!E3839</f>
        <v>KBP2020060046</v>
      </c>
      <c r="I3842" s="258" t="str">
        <f>작성용!F3839</f>
        <v>B02</v>
      </c>
      <c r="J3842" s="258">
        <f>작성용!G3839</f>
        <v>0</v>
      </c>
      <c r="K3842" s="258" t="str">
        <f>작성용!H3839</f>
        <v>-</v>
      </c>
      <c r="L3842" s="258" t="str">
        <f>작성용!N3839</f>
        <v xml:space="preserve">분기 </v>
      </c>
      <c r="M3842" s="257" t="str">
        <f>작성용!U3839</f>
        <v>2025.03.31</v>
      </c>
      <c r="N3842" s="257" t="str">
        <f>작성용!V3839</f>
        <v>룩스루</v>
      </c>
      <c r="O3842" s="257" t="str">
        <f>작성용!W3839</f>
        <v>룩스루</v>
      </c>
      <c r="P3842" s="257" t="str">
        <f>작성용!X3839</f>
        <v>-</v>
      </c>
      <c r="Q3842" s="258" t="str">
        <f>작성용!AD3839</f>
        <v>대체평가3사업본부</v>
      </c>
      <c r="R3842" s="260">
        <f>작성용!AE3839</f>
        <v>0</v>
      </c>
      <c r="S3842" s="258" t="str">
        <f>작성용!AF3839</f>
        <v>대체평가3사업본부</v>
      </c>
      <c r="T3842" s="285" t="str">
        <f>작성용!AG3839</f>
        <v>박재현</v>
      </c>
      <c r="U3842" s="285" t="str">
        <f>작성용!AH3839</f>
        <v>박재현</v>
      </c>
      <c r="V3842" s="284">
        <f>작성용!AA3839</f>
        <v>202503</v>
      </c>
      <c r="W3842" s="258" t="str">
        <f>작성용!AC3839</f>
        <v>[T]기타보험기관[1본부]</v>
      </c>
      <c r="X3842" s="258" t="str">
        <f>작성용!O3839</f>
        <v xml:space="preserve"> </v>
      </c>
      <c r="Y3842" s="258" t="str">
        <f>작성용!P3839</f>
        <v xml:space="preserve"> </v>
      </c>
      <c r="Z3842" s="258" t="str">
        <f>작성용!Q3839</f>
        <v xml:space="preserve"> </v>
      </c>
      <c r="AA3842" s="284" t="str">
        <f>작성용!AJ3839</f>
        <v>-</v>
      </c>
      <c r="AB3842" s="284">
        <f>작성용!AB3839</f>
        <v>0</v>
      </c>
    </row>
    <row r="3843" spans="1:28" s="11" customFormat="1" ht="16.5" customHeight="1" x14ac:dyDescent="0.3">
      <c r="A3843" s="53">
        <f>작성용!AL3840</f>
        <v>3839</v>
      </c>
      <c r="B3843" s="283" t="str">
        <f>작성용!AI3840</f>
        <v>-</v>
      </c>
      <c r="C3843" s="284" t="str">
        <f>작성용!AK3840</f>
        <v>개별종목</v>
      </c>
      <c r="D3843" s="257">
        <f>작성용!T3840</f>
        <v>45713</v>
      </c>
      <c r="E3843" s="258" t="str">
        <f>작성용!B3840</f>
        <v>하나손해보험</v>
      </c>
      <c r="F3843" s="258" t="str">
        <f>작성용!C3840</f>
        <v>재평가</v>
      </c>
      <c r="G3843" s="258" t="str">
        <f>작성용!D3840</f>
        <v>한국투자사모BTL인프라특별자산투자신탁2호</v>
      </c>
      <c r="H3843" s="259" t="str">
        <f>작성용!E3840</f>
        <v>KBP2021120350</v>
      </c>
      <c r="I3843" s="258" t="str">
        <f>작성용!F3840</f>
        <v>B02</v>
      </c>
      <c r="J3843" s="258">
        <f>작성용!G3840</f>
        <v>0</v>
      </c>
      <c r="K3843" s="258" t="str">
        <f>작성용!H3840</f>
        <v>-</v>
      </c>
      <c r="L3843" s="258" t="str">
        <f>작성용!N3840</f>
        <v xml:space="preserve">분기 </v>
      </c>
      <c r="M3843" s="257" t="str">
        <f>작성용!U3840</f>
        <v>2025.03.31</v>
      </c>
      <c r="N3843" s="257" t="str">
        <f>작성용!V3840</f>
        <v>룩스루</v>
      </c>
      <c r="O3843" s="257" t="str">
        <f>작성용!W3840</f>
        <v>룩스루</v>
      </c>
      <c r="P3843" s="257" t="str">
        <f>작성용!X3840</f>
        <v>-</v>
      </c>
      <c r="Q3843" s="258" t="str">
        <f>작성용!AD3840</f>
        <v>대체평가3사업본부</v>
      </c>
      <c r="R3843" s="260">
        <f>작성용!AE3840</f>
        <v>0</v>
      </c>
      <c r="S3843" s="258" t="str">
        <f>작성용!AF3840</f>
        <v>대체평가3사업본부</v>
      </c>
      <c r="T3843" s="285" t="str">
        <f>작성용!AG3840</f>
        <v>박재현</v>
      </c>
      <c r="U3843" s="285" t="str">
        <f>작성용!AH3840</f>
        <v>박재현</v>
      </c>
      <c r="V3843" s="284">
        <f>작성용!AA3840</f>
        <v>202503</v>
      </c>
      <c r="W3843" s="258" t="str">
        <f>작성용!AC3840</f>
        <v>[T]기타보험기관[1본부]</v>
      </c>
      <c r="X3843" s="258" t="str">
        <f>작성용!O3840</f>
        <v xml:space="preserve"> </v>
      </c>
      <c r="Y3843" s="258" t="str">
        <f>작성용!P3840</f>
        <v xml:space="preserve"> </v>
      </c>
      <c r="Z3843" s="258" t="str">
        <f>작성용!Q3840</f>
        <v xml:space="preserve"> </v>
      </c>
      <c r="AA3843" s="284" t="str">
        <f>작성용!AJ3840</f>
        <v>-</v>
      </c>
      <c r="AB3843" s="284">
        <f>작성용!AB3840</f>
        <v>0</v>
      </c>
    </row>
    <row r="3844" spans="1:28" s="11" customFormat="1" ht="16.5" customHeight="1" x14ac:dyDescent="0.3">
      <c r="A3844" s="53">
        <f>작성용!AL3841</f>
        <v>3840</v>
      </c>
      <c r="B3844" s="283" t="str">
        <f>작성용!AI3841</f>
        <v>-</v>
      </c>
      <c r="C3844" s="284" t="str">
        <f>작성용!AK3841</f>
        <v>개별종목</v>
      </c>
      <c r="D3844" s="257">
        <f>작성용!T3841</f>
        <v>45713</v>
      </c>
      <c r="E3844" s="258" t="str">
        <f>작성용!B3841</f>
        <v>하나손해보험</v>
      </c>
      <c r="F3844" s="258" t="str">
        <f>작성용!C3841</f>
        <v>재평가</v>
      </c>
      <c r="G3844" s="258" t="str">
        <f>작성용!D3841</f>
        <v>KOTAM마리타임전문투자형사모특별자산투자신탁제21호</v>
      </c>
      <c r="H3844" s="259" t="str">
        <f>작성용!E3841</f>
        <v>KBP2024030051</v>
      </c>
      <c r="I3844" s="258" t="str">
        <f>작성용!F3841</f>
        <v>B02</v>
      </c>
      <c r="J3844" s="258">
        <f>작성용!G3841</f>
        <v>0</v>
      </c>
      <c r="K3844" s="258" t="str">
        <f>작성용!H3841</f>
        <v>-</v>
      </c>
      <c r="L3844" s="258" t="str">
        <f>작성용!N3841</f>
        <v xml:space="preserve">분기 </v>
      </c>
      <c r="M3844" s="257" t="str">
        <f>작성용!U3841</f>
        <v>2025.03.31</v>
      </c>
      <c r="N3844" s="257" t="str">
        <f>작성용!V3841</f>
        <v>룩스루</v>
      </c>
      <c r="O3844" s="257" t="str">
        <f>작성용!W3841</f>
        <v>룩스루</v>
      </c>
      <c r="P3844" s="257" t="str">
        <f>작성용!X3841</f>
        <v>-</v>
      </c>
      <c r="Q3844" s="258" t="str">
        <f>작성용!AD3841</f>
        <v>대체평가3사업본부</v>
      </c>
      <c r="R3844" s="260">
        <f>작성용!AE3841</f>
        <v>0</v>
      </c>
      <c r="S3844" s="258" t="str">
        <f>작성용!AF3841</f>
        <v>대체평가3사업본부</v>
      </c>
      <c r="T3844" s="285" t="str">
        <f>작성용!AG3841</f>
        <v>박재현</v>
      </c>
      <c r="U3844" s="285" t="str">
        <f>작성용!AH3841</f>
        <v>박재현</v>
      </c>
      <c r="V3844" s="284">
        <f>작성용!AA3841</f>
        <v>202503</v>
      </c>
      <c r="W3844" s="258" t="str">
        <f>작성용!AC3841</f>
        <v>[T]기타보험기관[1본부]</v>
      </c>
      <c r="X3844" s="258" t="str">
        <f>작성용!O3841</f>
        <v xml:space="preserve"> </v>
      </c>
      <c r="Y3844" s="258" t="str">
        <f>작성용!P3841</f>
        <v xml:space="preserve"> </v>
      </c>
      <c r="Z3844" s="258" t="str">
        <f>작성용!Q3841</f>
        <v xml:space="preserve"> </v>
      </c>
      <c r="AA3844" s="284" t="str">
        <f>작성용!AJ3841</f>
        <v>-</v>
      </c>
      <c r="AB3844" s="284">
        <f>작성용!AB3841</f>
        <v>0</v>
      </c>
    </row>
    <row r="3845" spans="1:28" s="11" customFormat="1" ht="16.5" customHeight="1" x14ac:dyDescent="0.3">
      <c r="A3845" s="53">
        <f>작성용!AL3842</f>
        <v>3841</v>
      </c>
      <c r="B3845" s="283" t="str">
        <f>작성용!AI3842</f>
        <v>-</v>
      </c>
      <c r="C3845" s="284" t="str">
        <f>작성용!AK3842</f>
        <v>개별종목</v>
      </c>
      <c r="D3845" s="257">
        <f>작성용!T3842</f>
        <v>45713</v>
      </c>
      <c r="E3845" s="258" t="str">
        <f>작성용!B3842</f>
        <v>하나손해보험</v>
      </c>
      <c r="F3845" s="258" t="str">
        <f>작성용!C3842</f>
        <v>재평가</v>
      </c>
      <c r="G3845" s="258" t="str">
        <f>작성용!D3842</f>
        <v>하나대체투자일반사모부동산투자신탁180호</v>
      </c>
      <c r="H3845" s="259" t="str">
        <f>작성용!E3842</f>
        <v>KBP2024030052</v>
      </c>
      <c r="I3845" s="258" t="str">
        <f>작성용!F3842</f>
        <v>B02</v>
      </c>
      <c r="J3845" s="258">
        <f>작성용!G3842</f>
        <v>0</v>
      </c>
      <c r="K3845" s="258" t="str">
        <f>작성용!H3842</f>
        <v>-</v>
      </c>
      <c r="L3845" s="258" t="str">
        <f>작성용!N3842</f>
        <v xml:space="preserve">분기 </v>
      </c>
      <c r="M3845" s="257" t="str">
        <f>작성용!U3842</f>
        <v>2025.03.31</v>
      </c>
      <c r="N3845" s="257" t="str">
        <f>작성용!V3842</f>
        <v>룩스루</v>
      </c>
      <c r="O3845" s="257" t="str">
        <f>작성용!W3842</f>
        <v>룩스루</v>
      </c>
      <c r="P3845" s="257" t="str">
        <f>작성용!X3842</f>
        <v>-</v>
      </c>
      <c r="Q3845" s="258" t="str">
        <f>작성용!AD3842</f>
        <v>대체평가3사업본부</v>
      </c>
      <c r="R3845" s="260">
        <f>작성용!AE3842</f>
        <v>0</v>
      </c>
      <c r="S3845" s="258" t="str">
        <f>작성용!AF3842</f>
        <v>대체평가3사업본부</v>
      </c>
      <c r="T3845" s="285" t="str">
        <f>작성용!AG3842</f>
        <v>박재현</v>
      </c>
      <c r="U3845" s="285" t="str">
        <f>작성용!AH3842</f>
        <v>박재현</v>
      </c>
      <c r="V3845" s="284">
        <f>작성용!AA3842</f>
        <v>202503</v>
      </c>
      <c r="W3845" s="258" t="str">
        <f>작성용!AC3842</f>
        <v>[T]기타보험기관[1본부]</v>
      </c>
      <c r="X3845" s="258" t="str">
        <f>작성용!O3842</f>
        <v xml:space="preserve"> </v>
      </c>
      <c r="Y3845" s="258" t="str">
        <f>작성용!P3842</f>
        <v xml:space="preserve"> </v>
      </c>
      <c r="Z3845" s="258" t="str">
        <f>작성용!Q3842</f>
        <v xml:space="preserve"> </v>
      </c>
      <c r="AA3845" s="284" t="str">
        <f>작성용!AJ3842</f>
        <v>-</v>
      </c>
      <c r="AB3845" s="284">
        <f>작성용!AB3842</f>
        <v>0</v>
      </c>
    </row>
    <row r="3846" spans="1:28" s="11" customFormat="1" ht="16.5" customHeight="1" x14ac:dyDescent="0.3">
      <c r="A3846" s="53">
        <f>작성용!AL3843</f>
        <v>3842</v>
      </c>
      <c r="B3846" s="283" t="str">
        <f>작성용!AI3843</f>
        <v>-</v>
      </c>
      <c r="C3846" s="284" t="str">
        <f>작성용!AK3843</f>
        <v>개별종목</v>
      </c>
      <c r="D3846" s="257">
        <f>작성용!T3843</f>
        <v>45713</v>
      </c>
      <c r="E3846" s="258" t="str">
        <f>작성용!B3843</f>
        <v>하나손해보험</v>
      </c>
      <c r="F3846" s="258" t="str">
        <f>작성용!C3843</f>
        <v>재평가</v>
      </c>
      <c r="G3846" s="258" t="str">
        <f>작성용!D3843</f>
        <v>우리시니어론일반사모투자신탁3호</v>
      </c>
      <c r="H3846" s="259" t="str">
        <f>작성용!E3843</f>
        <v>KBP2024120065</v>
      </c>
      <c r="I3846" s="258" t="str">
        <f>작성용!F3843</f>
        <v>B02</v>
      </c>
      <c r="J3846" s="258">
        <f>작성용!G3843</f>
        <v>0</v>
      </c>
      <c r="K3846" s="258" t="str">
        <f>작성용!H3843</f>
        <v>-</v>
      </c>
      <c r="L3846" s="258" t="str">
        <f>작성용!N3843</f>
        <v xml:space="preserve">분기 </v>
      </c>
      <c r="M3846" s="257" t="str">
        <f>작성용!U3843</f>
        <v>2025.03.31</v>
      </c>
      <c r="N3846" s="257" t="str">
        <f>작성용!V3843</f>
        <v>룩스루</v>
      </c>
      <c r="O3846" s="257" t="str">
        <f>작성용!W3843</f>
        <v>룩스루</v>
      </c>
      <c r="P3846" s="257" t="str">
        <f>작성용!X3843</f>
        <v>-</v>
      </c>
      <c r="Q3846" s="258" t="str">
        <f>작성용!AD3843</f>
        <v>대체평가3사업본부</v>
      </c>
      <c r="R3846" s="260">
        <f>작성용!AE3843</f>
        <v>0</v>
      </c>
      <c r="S3846" s="258" t="str">
        <f>작성용!AF3843</f>
        <v>대체평가3사업본부</v>
      </c>
      <c r="T3846" s="285" t="str">
        <f>작성용!AG3843</f>
        <v>박재현</v>
      </c>
      <c r="U3846" s="285" t="str">
        <f>작성용!AH3843</f>
        <v>박재현</v>
      </c>
      <c r="V3846" s="284">
        <f>작성용!AA3843</f>
        <v>202503</v>
      </c>
      <c r="W3846" s="258" t="str">
        <f>작성용!AC3843</f>
        <v>[T]기타보험기관[1본부]</v>
      </c>
      <c r="X3846" s="258" t="str">
        <f>작성용!O3843</f>
        <v xml:space="preserve"> </v>
      </c>
      <c r="Y3846" s="258" t="str">
        <f>작성용!P3843</f>
        <v xml:space="preserve"> </v>
      </c>
      <c r="Z3846" s="258" t="str">
        <f>작성용!Q3843</f>
        <v xml:space="preserve"> </v>
      </c>
      <c r="AA3846" s="284" t="str">
        <f>작성용!AJ3843</f>
        <v>-</v>
      </c>
      <c r="AB3846" s="284">
        <f>작성용!AB3843</f>
        <v>0</v>
      </c>
    </row>
    <row r="3847" spans="1:28" s="11" customFormat="1" ht="16.5" customHeight="1" x14ac:dyDescent="0.3">
      <c r="A3847" s="53">
        <f>작성용!AL3844</f>
        <v>3843</v>
      </c>
      <c r="B3847" s="283" t="str">
        <f>작성용!AI3844</f>
        <v>-</v>
      </c>
      <c r="C3847" s="284" t="str">
        <f>작성용!AK3844</f>
        <v>개별종목</v>
      </c>
      <c r="D3847" s="257">
        <f>작성용!T3844</f>
        <v>45713</v>
      </c>
      <c r="E3847" s="258" t="str">
        <f>작성용!B3844</f>
        <v>하나손해보험</v>
      </c>
      <c r="F3847" s="258" t="str">
        <f>작성용!C3844</f>
        <v>재평가</v>
      </c>
      <c r="G3847" s="258" t="str">
        <f>작성용!D3844</f>
        <v>NH-AMUNDI선순위론일반사모투자신탁6호</v>
      </c>
      <c r="H3847" s="259" t="str">
        <f>작성용!E3844</f>
        <v>KBP2024060005</v>
      </c>
      <c r="I3847" s="258" t="str">
        <f>작성용!F3844</f>
        <v>B02</v>
      </c>
      <c r="J3847" s="258">
        <f>작성용!G3844</f>
        <v>0</v>
      </c>
      <c r="K3847" s="258" t="str">
        <f>작성용!H3844</f>
        <v>-</v>
      </c>
      <c r="L3847" s="258" t="str">
        <f>작성용!N3844</f>
        <v xml:space="preserve">분기 </v>
      </c>
      <c r="M3847" s="257" t="str">
        <f>작성용!U3844</f>
        <v>2025.03.31</v>
      </c>
      <c r="N3847" s="257" t="str">
        <f>작성용!V3844</f>
        <v>룩스루</v>
      </c>
      <c r="O3847" s="257" t="str">
        <f>작성용!W3844</f>
        <v>룩스루</v>
      </c>
      <c r="P3847" s="257" t="str">
        <f>작성용!X3844</f>
        <v>-</v>
      </c>
      <c r="Q3847" s="258" t="str">
        <f>작성용!AD3844</f>
        <v>대체평가3사업본부</v>
      </c>
      <c r="R3847" s="260">
        <f>작성용!AE3844</f>
        <v>0</v>
      </c>
      <c r="S3847" s="258" t="str">
        <f>작성용!AF3844</f>
        <v>대체평가3사업본부</v>
      </c>
      <c r="T3847" s="285" t="str">
        <f>작성용!AG3844</f>
        <v>박재현</v>
      </c>
      <c r="U3847" s="285" t="str">
        <f>작성용!AH3844</f>
        <v>박재현</v>
      </c>
      <c r="V3847" s="284">
        <f>작성용!AA3844</f>
        <v>202503</v>
      </c>
      <c r="W3847" s="258" t="str">
        <f>작성용!AC3844</f>
        <v>[T]기타보험기관[1본부]</v>
      </c>
      <c r="X3847" s="258" t="str">
        <f>작성용!O3844</f>
        <v xml:space="preserve"> </v>
      </c>
      <c r="Y3847" s="258" t="str">
        <f>작성용!P3844</f>
        <v xml:space="preserve"> </v>
      </c>
      <c r="Z3847" s="258" t="str">
        <f>작성용!Q3844</f>
        <v xml:space="preserve"> </v>
      </c>
      <c r="AA3847" s="284" t="str">
        <f>작성용!AJ3844</f>
        <v>-</v>
      </c>
      <c r="AB3847" s="284">
        <f>작성용!AB3844</f>
        <v>0</v>
      </c>
    </row>
    <row r="3848" spans="1:28" s="11" customFormat="1" ht="16.5" customHeight="1" x14ac:dyDescent="0.3">
      <c r="A3848" s="53">
        <f>작성용!AL3845</f>
        <v>3844</v>
      </c>
      <c r="B3848" s="283" t="str">
        <f>작성용!AI3845</f>
        <v>코넥스 종가 사용 -&gt; 공수X</v>
      </c>
      <c r="C3848" s="284" t="str">
        <f>작성용!AK3845</f>
        <v>개별종목</v>
      </c>
      <c r="D3848" s="257" t="str">
        <f>작성용!T3845</f>
        <v>매분기</v>
      </c>
      <c r="E3848" s="258" t="str">
        <f>작성용!B3845</f>
        <v>쿼드자산운용(상장)</v>
      </c>
      <c r="F3848" s="258" t="str">
        <f>작성용!C3845</f>
        <v>재평가</v>
      </c>
      <c r="G3848" s="258" t="str">
        <f>작성용!D3845</f>
        <v>펨토바이오메드</v>
      </c>
      <c r="H3848" s="259">
        <f>작성용!E3845</f>
        <v>1717110094696</v>
      </c>
      <c r="I3848" s="258" t="str">
        <f>작성용!F3845</f>
        <v>A07</v>
      </c>
      <c r="J3848" s="258">
        <f>작성용!G3845</f>
        <v>0</v>
      </c>
      <c r="K3848" s="258" t="str">
        <f>작성용!H3845</f>
        <v>-</v>
      </c>
      <c r="L3848" s="258" t="str">
        <f>작성용!N3845</f>
        <v>분기</v>
      </c>
      <c r="M3848" s="257" t="str">
        <f>작성용!U3845</f>
        <v>2025.03.31</v>
      </c>
      <c r="N3848" s="257">
        <f>작성용!V3845</f>
        <v>45749</v>
      </c>
      <c r="O3848" s="257">
        <f>작성용!W3845</f>
        <v>45755</v>
      </c>
      <c r="P3848" s="257" t="str">
        <f>작성용!X3845</f>
        <v>-</v>
      </c>
      <c r="Q3848" s="258" t="str">
        <f>작성용!AD3845</f>
        <v>신원준</v>
      </c>
      <c r="R3848" s="260">
        <f>작성용!AE3845</f>
        <v>0</v>
      </c>
      <c r="S3848" s="258" t="str">
        <f>작성용!AF3845</f>
        <v>신원준</v>
      </c>
      <c r="T3848" s="285" t="str">
        <f>작성용!AG3845</f>
        <v>메자닌평가팀</v>
      </c>
      <c r="U3848" s="285" t="str">
        <f>작성용!AH3845</f>
        <v>메자닌평가팀</v>
      </c>
      <c r="V3848" s="284">
        <f>작성용!AA3845</f>
        <v>202503</v>
      </c>
      <c r="W3848" s="258" t="str">
        <f>작성용!AC3845</f>
        <v>[W]상장기업</v>
      </c>
      <c r="X3848" s="258" t="str">
        <f>작성용!O3845</f>
        <v>이지현대리</v>
      </c>
      <c r="Y3848" s="258" t="str">
        <f>작성용!P3845</f>
        <v>02-786-1828</v>
      </c>
      <c r="Z3848" s="258" t="str">
        <f>작성용!Q3845</f>
        <v>jh.lee@quadim.com</v>
      </c>
      <c r="AA3848" s="284" t="str">
        <f>작성용!AJ3845</f>
        <v>-</v>
      </c>
      <c r="AB3848" s="284">
        <f>작성용!AB3845</f>
        <v>0</v>
      </c>
    </row>
    <row r="3849" spans="1:28" s="11" customFormat="1" ht="16.5" customHeight="1" x14ac:dyDescent="0.3">
      <c r="A3849" s="53">
        <f>작성용!AL3846</f>
        <v>3845</v>
      </c>
      <c r="B3849" s="283" t="str">
        <f>작성용!AI3846</f>
        <v>-</v>
      </c>
      <c r="C3849" s="284" t="str">
        <f>작성용!AK3846</f>
        <v>개별종목</v>
      </c>
      <c r="D3849" s="257" t="str">
        <f>작성용!T3846</f>
        <v>매분기</v>
      </c>
      <c r="E3849" s="258" t="str">
        <f>작성용!B3846</f>
        <v>라이나생명보험</v>
      </c>
      <c r="F3849" s="258" t="str">
        <f>작성용!C3846</f>
        <v>재평가</v>
      </c>
      <c r="G3849" s="258" t="str">
        <f>작성용!D3846</f>
        <v>에스지신성건설</v>
      </c>
      <c r="H3849" s="259">
        <f>작성용!E3846</f>
        <v>1101110030463</v>
      </c>
      <c r="I3849" s="258" t="str">
        <f>작성용!F3846</f>
        <v>A01</v>
      </c>
      <c r="J3849" s="258">
        <f>작성용!G3846</f>
        <v>0</v>
      </c>
      <c r="K3849" s="258" t="str">
        <f>작성용!H3846</f>
        <v>Y</v>
      </c>
      <c r="L3849" s="258" t="str">
        <f>작성용!N3846</f>
        <v xml:space="preserve">분기 </v>
      </c>
      <c r="M3849" s="257" t="str">
        <f>작성용!U3846</f>
        <v>2025.03.31</v>
      </c>
      <c r="N3849" s="257">
        <f>작성용!V3846</f>
        <v>45737</v>
      </c>
      <c r="O3849" s="257">
        <f>작성용!W3846</f>
        <v>45755</v>
      </c>
      <c r="P3849" s="257" t="str">
        <f>작성용!X3846</f>
        <v>-</v>
      </c>
      <c r="Q3849" s="291" t="str">
        <f>작성용!AD3846</f>
        <v>김예림</v>
      </c>
      <c r="R3849" s="260">
        <f>작성용!AE3846</f>
        <v>1</v>
      </c>
      <c r="S3849" s="258" t="str">
        <f>작성용!AF3846</f>
        <v>변혜진</v>
      </c>
      <c r="T3849" s="292" t="str">
        <f>작성용!AG3846</f>
        <v>김예림</v>
      </c>
      <c r="U3849" s="292" t="str">
        <f>작성용!AH3846</f>
        <v>김예림</v>
      </c>
      <c r="V3849" s="284">
        <f>작성용!AA3846</f>
        <v>202503</v>
      </c>
      <c r="W3849" s="258" t="str">
        <f>작성용!AC3846</f>
        <v>[2]생명보험협회</v>
      </c>
      <c r="X3849" s="258" t="str">
        <f>작성용!O3846</f>
        <v xml:space="preserve">김성운차장 </v>
      </c>
      <c r="Y3849" s="258" t="str">
        <f>작성용!P3846</f>
        <v xml:space="preserve">02-3781-2000 </v>
      </c>
      <c r="Z3849" s="258" t="str">
        <f>작성용!Q3846</f>
        <v xml:space="preserve">sungwoon.kim@cignakorea.com </v>
      </c>
      <c r="AA3849" s="284" t="str">
        <f>작성용!AJ3846</f>
        <v>-</v>
      </c>
      <c r="AB3849" s="284">
        <f>작성용!AB3846</f>
        <v>0</v>
      </c>
    </row>
    <row r="3850" spans="1:28" s="11" customFormat="1" ht="16.5" customHeight="1" x14ac:dyDescent="0.3">
      <c r="A3850" s="53">
        <f>작성용!AL3847</f>
        <v>3846</v>
      </c>
      <c r="B3850" s="283" t="str">
        <f>작성용!AI3847</f>
        <v>-</v>
      </c>
      <c r="C3850" s="284" t="str">
        <f>작성용!AK3847</f>
        <v>개별종목</v>
      </c>
      <c r="D3850" s="257" t="str">
        <f>작성용!T3847</f>
        <v>매분기</v>
      </c>
      <c r="E3850" s="258" t="str">
        <f>작성용!B3847</f>
        <v>SK(지주부문)</v>
      </c>
      <c r="F3850" s="258" t="str">
        <f>작성용!C3847</f>
        <v>재평가</v>
      </c>
      <c r="G3850" s="258" t="str">
        <f>작성용!D3847</f>
        <v>SK</v>
      </c>
      <c r="H3850" s="259">
        <f>작성용!E3847</f>
        <v>1101110769583</v>
      </c>
      <c r="I3850" s="258" t="str">
        <f>작성용!F3847</f>
        <v>D06</v>
      </c>
      <c r="J3850" s="258">
        <f>작성용!G3847</f>
        <v>4</v>
      </c>
      <c r="K3850" s="258" t="str">
        <f>작성용!H3847</f>
        <v>-</v>
      </c>
      <c r="L3850" s="258" t="str">
        <f>작성용!N3847</f>
        <v xml:space="preserve">분기 </v>
      </c>
      <c r="M3850" s="257" t="str">
        <f>작성용!U3847</f>
        <v>2025.03.31</v>
      </c>
      <c r="N3850" s="257">
        <f>작성용!V3847</f>
        <v>45755</v>
      </c>
      <c r="O3850" s="257">
        <f>작성용!W3847</f>
        <v>45762</v>
      </c>
      <c r="P3850" s="257" t="str">
        <f>작성용!X3847</f>
        <v>-</v>
      </c>
      <c r="Q3850" s="258" t="str">
        <f>작성용!AD3847</f>
        <v>상장</v>
      </c>
      <c r="R3850" s="260">
        <f>작성용!AE3847</f>
        <v>0</v>
      </c>
      <c r="S3850" s="258" t="str">
        <f>작성용!AF3847</f>
        <v>상장</v>
      </c>
      <c r="T3850" s="285" t="str">
        <f>작성용!AG3847</f>
        <v>메자닌평가팀</v>
      </c>
      <c r="U3850" s="285" t="str">
        <f>작성용!AH3847</f>
        <v>메자닌평가팀</v>
      </c>
      <c r="V3850" s="284">
        <f>작성용!AA3847</f>
        <v>202503</v>
      </c>
      <c r="W3850" s="258" t="str">
        <f>작성용!AC3847</f>
        <v>[W]상장기업</v>
      </c>
      <c r="X3850" s="258" t="str">
        <f>작성용!O3847</f>
        <v>안선영PL</v>
      </c>
      <c r="Y3850" s="258" t="str">
        <f>작성용!P3847</f>
        <v>02-2121-18002</v>
      </c>
      <c r="Z3850" s="258" t="str">
        <f>작성용!Q3847</f>
        <v>a.sunyoung@sk.com</v>
      </c>
      <c r="AA3850" s="284" t="str">
        <f>작성용!AJ3847</f>
        <v>회계반영</v>
      </c>
      <c r="AB3850" s="284">
        <f>작성용!AB3847</f>
        <v>0</v>
      </c>
    </row>
    <row r="3851" spans="1:28" s="11" customFormat="1" ht="16.5" customHeight="1" x14ac:dyDescent="0.3">
      <c r="A3851" s="53">
        <f>작성용!AL3848</f>
        <v>3847</v>
      </c>
      <c r="B3851" s="283" t="str">
        <f>작성용!AI3848</f>
        <v>-</v>
      </c>
      <c r="C3851" s="284" t="str">
        <f>작성용!AK3848</f>
        <v>개별종목</v>
      </c>
      <c r="D3851" s="257" t="str">
        <f>작성용!T3848</f>
        <v>매분기</v>
      </c>
      <c r="E3851" s="258" t="str">
        <f>작성용!B3848</f>
        <v>SK(지주부문)</v>
      </c>
      <c r="F3851" s="258" t="str">
        <f>작성용!C3848</f>
        <v>재평가</v>
      </c>
      <c r="G3851" s="258" t="str">
        <f>작성용!D3848</f>
        <v>SK</v>
      </c>
      <c r="H3851" s="259">
        <f>작성용!E3848</f>
        <v>1101110769583</v>
      </c>
      <c r="I3851" s="258" t="str">
        <f>작성용!F3848</f>
        <v>D06</v>
      </c>
      <c r="J3851" s="258">
        <f>작성용!G3848</f>
        <v>3</v>
      </c>
      <c r="K3851" s="258" t="str">
        <f>작성용!H3848</f>
        <v>-</v>
      </c>
      <c r="L3851" s="258" t="str">
        <f>작성용!N3848</f>
        <v xml:space="preserve">분기 </v>
      </c>
      <c r="M3851" s="257" t="str">
        <f>작성용!U3848</f>
        <v>2025.03.31</v>
      </c>
      <c r="N3851" s="257">
        <f>작성용!V3848</f>
        <v>45755</v>
      </c>
      <c r="O3851" s="257">
        <f>작성용!W3848</f>
        <v>45762</v>
      </c>
      <c r="P3851" s="257" t="str">
        <f>작성용!X3848</f>
        <v>-</v>
      </c>
      <c r="Q3851" s="258" t="str">
        <f>작성용!AD3848</f>
        <v>상장</v>
      </c>
      <c r="R3851" s="260">
        <f>작성용!AE3848</f>
        <v>0</v>
      </c>
      <c r="S3851" s="258" t="str">
        <f>작성용!AF3848</f>
        <v>상장</v>
      </c>
      <c r="T3851" s="285" t="str">
        <f>작성용!AG3848</f>
        <v>메자닌평가팀</v>
      </c>
      <c r="U3851" s="285" t="str">
        <f>작성용!AH3848</f>
        <v>메자닌평가팀</v>
      </c>
      <c r="V3851" s="284">
        <f>작성용!AA3848</f>
        <v>202503</v>
      </c>
      <c r="W3851" s="258" t="str">
        <f>작성용!AC3848</f>
        <v>[W]상장기업</v>
      </c>
      <c r="X3851" s="258" t="str">
        <f>작성용!O3848</f>
        <v>안선영PL</v>
      </c>
      <c r="Y3851" s="258" t="str">
        <f>작성용!P3848</f>
        <v>02-2121-18002</v>
      </c>
      <c r="Z3851" s="258" t="str">
        <f>작성용!Q3848</f>
        <v>a.sunyoung@sk.com</v>
      </c>
      <c r="AA3851" s="284" t="str">
        <f>작성용!AJ3848</f>
        <v>회계반영</v>
      </c>
      <c r="AB3851" s="284">
        <f>작성용!AB3848</f>
        <v>0</v>
      </c>
    </row>
    <row r="3852" spans="1:28" s="11" customFormat="1" ht="16.5" customHeight="1" x14ac:dyDescent="0.3">
      <c r="A3852" s="53">
        <f>작성용!AL3849</f>
        <v>3848</v>
      </c>
      <c r="B3852" s="283" t="str">
        <f>작성용!AI3849</f>
        <v>-</v>
      </c>
      <c r="C3852" s="284" t="str">
        <f>작성용!AK3849</f>
        <v>개별종목</v>
      </c>
      <c r="D3852" s="257" t="str">
        <f>작성용!T3849</f>
        <v>매분기</v>
      </c>
      <c r="E3852" s="258" t="str">
        <f>작성용!B3849</f>
        <v>SK(지주부문)</v>
      </c>
      <c r="F3852" s="258" t="str">
        <f>작성용!C3849</f>
        <v>재평가</v>
      </c>
      <c r="G3852" s="258" t="str">
        <f>작성용!D3849</f>
        <v>SK</v>
      </c>
      <c r="H3852" s="259">
        <f>작성용!E3849</f>
        <v>1101110769583</v>
      </c>
      <c r="I3852" s="258" t="str">
        <f>작성용!F3849</f>
        <v>D06</v>
      </c>
      <c r="J3852" s="258">
        <f>작성용!G3849</f>
        <v>2</v>
      </c>
      <c r="K3852" s="258" t="str">
        <f>작성용!H3849</f>
        <v>-</v>
      </c>
      <c r="L3852" s="258" t="str">
        <f>작성용!N3849</f>
        <v xml:space="preserve">분기 </v>
      </c>
      <c r="M3852" s="257" t="str">
        <f>작성용!U3849</f>
        <v>2025.03.31</v>
      </c>
      <c r="N3852" s="257">
        <f>작성용!V3849</f>
        <v>45755</v>
      </c>
      <c r="O3852" s="257">
        <f>작성용!W3849</f>
        <v>45762</v>
      </c>
      <c r="P3852" s="257" t="str">
        <f>작성용!X3849</f>
        <v>-</v>
      </c>
      <c r="Q3852" s="258" t="str">
        <f>작성용!AD3849</f>
        <v>상장</v>
      </c>
      <c r="R3852" s="260">
        <f>작성용!AE3849</f>
        <v>0</v>
      </c>
      <c r="S3852" s="258" t="str">
        <f>작성용!AF3849</f>
        <v>상장</v>
      </c>
      <c r="T3852" s="285" t="str">
        <f>작성용!AG3849</f>
        <v>메자닌평가팀</v>
      </c>
      <c r="U3852" s="285" t="str">
        <f>작성용!AH3849</f>
        <v>메자닌평가팀</v>
      </c>
      <c r="V3852" s="284">
        <f>작성용!AA3849</f>
        <v>202503</v>
      </c>
      <c r="W3852" s="258" t="str">
        <f>작성용!AC3849</f>
        <v>[W]상장기업</v>
      </c>
      <c r="X3852" s="258" t="str">
        <f>작성용!O3849</f>
        <v>안선영PL</v>
      </c>
      <c r="Y3852" s="258" t="str">
        <f>작성용!P3849</f>
        <v>02-2121-18002</v>
      </c>
      <c r="Z3852" s="258" t="str">
        <f>작성용!Q3849</f>
        <v>a.sunyoung@sk.com</v>
      </c>
      <c r="AA3852" s="284" t="str">
        <f>작성용!AJ3849</f>
        <v>회계반영</v>
      </c>
      <c r="AB3852" s="284">
        <f>작성용!AB3849</f>
        <v>0</v>
      </c>
    </row>
    <row r="3853" spans="1:28" s="11" customFormat="1" ht="16.5" customHeight="1" x14ac:dyDescent="0.3">
      <c r="A3853" s="53">
        <f>작성용!AL3850</f>
        <v>3849</v>
      </c>
      <c r="B3853" s="283" t="str">
        <f>작성용!AI3850</f>
        <v>SK 상장 종가 사용</v>
      </c>
      <c r="C3853" s="284" t="str">
        <f>작성용!AK3850</f>
        <v>개별종목</v>
      </c>
      <c r="D3853" s="257" t="str">
        <f>작성용!T3850</f>
        <v>매분기</v>
      </c>
      <c r="E3853" s="258" t="str">
        <f>작성용!B3850</f>
        <v>에스케이스페셜티</v>
      </c>
      <c r="F3853" s="258" t="str">
        <f>작성용!C3850</f>
        <v>재평가</v>
      </c>
      <c r="G3853" s="258" t="str">
        <f>작성용!D3850</f>
        <v>에스케이스페셜티</v>
      </c>
      <c r="H3853" s="259">
        <f>작성용!E3850</f>
        <v>1756110025475</v>
      </c>
      <c r="I3853" s="258" t="str">
        <f>작성용!F3850</f>
        <v>D06</v>
      </c>
      <c r="J3853" s="258">
        <f>작성용!G3850</f>
        <v>0</v>
      </c>
      <c r="K3853" s="258" t="str">
        <f>작성용!H3850</f>
        <v>-</v>
      </c>
      <c r="L3853" s="258" t="str">
        <f>작성용!N3850</f>
        <v>분기</v>
      </c>
      <c r="M3853" s="257" t="str">
        <f>작성용!U3850</f>
        <v>2025.03.31</v>
      </c>
      <c r="N3853" s="257">
        <f>작성용!V3850</f>
        <v>45751</v>
      </c>
      <c r="O3853" s="257">
        <f>작성용!W3850</f>
        <v>45758</v>
      </c>
      <c r="P3853" s="257" t="str">
        <f>작성용!X3850</f>
        <v>-</v>
      </c>
      <c r="Q3853" s="258" t="str">
        <f>작성용!AD3850</f>
        <v>이진주</v>
      </c>
      <c r="R3853" s="260">
        <f>작성용!AE3850</f>
        <v>0</v>
      </c>
      <c r="S3853" s="258" t="str">
        <f>작성용!AF3850</f>
        <v>이진주</v>
      </c>
      <c r="T3853" s="285" t="str">
        <f>작성용!AG3850</f>
        <v>-</v>
      </c>
      <c r="U3853" s="285" t="str">
        <f>작성용!AH3850</f>
        <v>-</v>
      </c>
      <c r="V3853" s="284">
        <f>작성용!AA3850</f>
        <v>202503</v>
      </c>
      <c r="W3853" s="258" t="str">
        <f>작성용!AC3850</f>
        <v>[X]일반기업</v>
      </c>
      <c r="X3853" s="258" t="str">
        <f>작성용!O3850</f>
        <v>정윤구담당자</v>
      </c>
      <c r="Y3853" s="258" t="str">
        <f>작성용!P3850</f>
        <v>010-3392-2832</v>
      </c>
      <c r="Z3853" s="258" t="str">
        <f>작성용!Q3850</f>
        <v>yg.jeong@sk.com</v>
      </c>
      <c r="AA3853" s="284" t="str">
        <f>작성용!AJ3850</f>
        <v>회계반영</v>
      </c>
      <c r="AB3853" s="284">
        <f>작성용!AB3850</f>
        <v>0</v>
      </c>
    </row>
    <row r="3854" spans="1:28" s="11" customFormat="1" ht="16.5" customHeight="1" x14ac:dyDescent="0.3">
      <c r="A3854" s="53">
        <f>작성용!AL3851</f>
        <v>3850</v>
      </c>
      <c r="B3854" s="283" t="str">
        <f>작성용!AI3851</f>
        <v>2024.12.31 보통주 평가값 준용</v>
      </c>
      <c r="C3854" s="284" t="str">
        <f>작성용!AK3851</f>
        <v>개별종목</v>
      </c>
      <c r="D3854" s="257">
        <f>작성용!T3851</f>
        <v>45713</v>
      </c>
      <c r="E3854" s="258" t="str">
        <f>작성용!B3851</f>
        <v>쥬비스다이어트</v>
      </c>
      <c r="F3854" s="258" t="str">
        <f>작성용!C3851</f>
        <v>재평가</v>
      </c>
      <c r="G3854" s="258" t="str">
        <f>작성용!D3851</f>
        <v>쥬비스다이어트</v>
      </c>
      <c r="H3854" s="259">
        <f>작성용!E3851</f>
        <v>1101114855172</v>
      </c>
      <c r="I3854" s="258" t="str">
        <f>작성용!F3851</f>
        <v>A01</v>
      </c>
      <c r="J3854" s="258">
        <f>작성용!G3851</f>
        <v>0</v>
      </c>
      <c r="K3854" s="258" t="str">
        <f>작성용!H3851</f>
        <v>-</v>
      </c>
      <c r="L3854" s="258" t="str">
        <f>작성용!N3851</f>
        <v>미정</v>
      </c>
      <c r="M3854" s="257" t="str">
        <f>작성용!U3851</f>
        <v>2024.12.31</v>
      </c>
      <c r="N3854" s="257">
        <f>작성용!V3851</f>
        <v>45722</v>
      </c>
      <c r="O3854" s="257">
        <f>작성용!W3851</f>
        <v>45723</v>
      </c>
      <c r="P3854" s="257" t="str">
        <f>작성용!X3851</f>
        <v>-</v>
      </c>
      <c r="Q3854" s="258" t="str">
        <f>작성용!AD3851</f>
        <v>윤광일</v>
      </c>
      <c r="R3854" s="260">
        <f>작성용!AE3851</f>
        <v>1</v>
      </c>
      <c r="S3854" s="258" t="str">
        <f>작성용!AF3851</f>
        <v>김수현</v>
      </c>
      <c r="T3854" s="293" t="str">
        <f>작성용!AG3851</f>
        <v>윤광일</v>
      </c>
      <c r="U3854" s="293" t="str">
        <f>작성용!AH3851</f>
        <v>윤광일</v>
      </c>
      <c r="V3854" s="284">
        <f>작성용!AA3851</f>
        <v>202502</v>
      </c>
      <c r="W3854" s="258" t="str">
        <f>작성용!AC3851</f>
        <v>[X]일반기업</v>
      </c>
      <c r="X3854" s="258" t="str">
        <f>작성용!O3851</f>
        <v>최은정팀장, 박가희과장</v>
      </c>
      <c r="Y3854" s="258" t="str">
        <f>작성용!P3851</f>
        <v>070-5092-5105, 070-4838-7888</v>
      </c>
      <c r="Z3854" s="258" t="str">
        <f>작성용!Q3851</f>
        <v>choiej@juvis.co.kr;pkh@juvis.co.kr</v>
      </c>
      <c r="AA3854" s="284" t="str">
        <f>작성용!AJ3851</f>
        <v>회계반영</v>
      </c>
      <c r="AB3854" s="284">
        <f>작성용!AB3851</f>
        <v>0</v>
      </c>
    </row>
    <row r="3855" spans="1:28" s="11" customFormat="1" ht="16.5" customHeight="1" x14ac:dyDescent="0.3">
      <c r="A3855" s="53">
        <f>작성용!AL3852</f>
        <v>3851</v>
      </c>
      <c r="B3855" s="283" t="str">
        <f>작성용!AI3852</f>
        <v>2024.12.31 보통주 평가값 준용</v>
      </c>
      <c r="C3855" s="284" t="str">
        <f>작성용!AK3852</f>
        <v>개별종목</v>
      </c>
      <c r="D3855" s="257">
        <f>작성용!T3852</f>
        <v>45713</v>
      </c>
      <c r="E3855" s="258" t="str">
        <f>작성용!B3852</f>
        <v>쥬비스다이어트</v>
      </c>
      <c r="F3855" s="258" t="str">
        <f>작성용!C3852</f>
        <v>재평가</v>
      </c>
      <c r="G3855" s="258" t="str">
        <f>작성용!D3852</f>
        <v>쥬비스다이어트</v>
      </c>
      <c r="H3855" s="259">
        <f>작성용!E3852</f>
        <v>1101114855172</v>
      </c>
      <c r="I3855" s="258" t="str">
        <f>작성용!F3852</f>
        <v>D06</v>
      </c>
      <c r="J3855" s="258">
        <f>작성용!G3852</f>
        <v>0</v>
      </c>
      <c r="K3855" s="258" t="str">
        <f>작성용!H3852</f>
        <v>-</v>
      </c>
      <c r="L3855" s="258" t="str">
        <f>작성용!N3852</f>
        <v>미정</v>
      </c>
      <c r="M3855" s="257" t="str">
        <f>작성용!U3852</f>
        <v>2024.06.01</v>
      </c>
      <c r="N3855" s="257">
        <f>작성용!V3852</f>
        <v>45722</v>
      </c>
      <c r="O3855" s="257">
        <f>작성용!W3852</f>
        <v>45723</v>
      </c>
      <c r="P3855" s="257" t="str">
        <f>작성용!X3852</f>
        <v>-</v>
      </c>
      <c r="Q3855" s="258" t="str">
        <f>작성용!AD3852</f>
        <v>윤광일</v>
      </c>
      <c r="R3855" s="260">
        <f>작성용!AE3852</f>
        <v>0</v>
      </c>
      <c r="S3855" s="258" t="str">
        <f>작성용!AF3852</f>
        <v>김수현</v>
      </c>
      <c r="T3855" s="293" t="str">
        <f>작성용!AG3852</f>
        <v>윤광일</v>
      </c>
      <c r="U3855" s="293" t="str">
        <f>작성용!AH3852</f>
        <v>윤광일</v>
      </c>
      <c r="V3855" s="284">
        <f>작성용!AA3852</f>
        <v>202502</v>
      </c>
      <c r="W3855" s="258" t="str">
        <f>작성용!AC3852</f>
        <v>[X]일반기업</v>
      </c>
      <c r="X3855" s="258" t="str">
        <f>작성용!O3852</f>
        <v>최은정팀장, 박가희과장</v>
      </c>
      <c r="Y3855" s="258" t="str">
        <f>작성용!P3852</f>
        <v>070-5092-5105, 070-4838-7888</v>
      </c>
      <c r="Z3855" s="258" t="str">
        <f>작성용!Q3852</f>
        <v>choiej@juvis.co.kr;pkh@juvis.co.kr</v>
      </c>
      <c r="AA3855" s="284" t="str">
        <f>작성용!AJ3852</f>
        <v>회계반영</v>
      </c>
      <c r="AB3855" s="284">
        <f>작성용!AB3852</f>
        <v>0</v>
      </c>
    </row>
    <row r="3856" spans="1:28" s="11" customFormat="1" ht="16.5" customHeight="1" x14ac:dyDescent="0.3">
      <c r="A3856" s="53">
        <f>작성용!AL3853</f>
        <v>3852</v>
      </c>
      <c r="B3856" s="283" t="str">
        <f>작성용!AI3853</f>
        <v>TRS</v>
      </c>
      <c r="C3856" s="284" t="str">
        <f>작성용!AK3853</f>
        <v>개별종목</v>
      </c>
      <c r="D3856" s="257">
        <f>작성용!T3853</f>
        <v>45713</v>
      </c>
      <c r="E3856" s="258" t="str">
        <f>작성용!B3853</f>
        <v>롯데쇼핑(비상장)</v>
      </c>
      <c r="F3856" s="258" t="str">
        <f>작성용!C3853</f>
        <v>재평가</v>
      </c>
      <c r="G3856" s="258" t="str">
        <f>작성용!D3853</f>
        <v>롯데아울렛군산점</v>
      </c>
      <c r="H3856" s="259" t="str">
        <f>작성용!E3853</f>
        <v>KBP2018090040</v>
      </c>
      <c r="I3856" s="258" t="str">
        <f>작성용!F3853</f>
        <v>A00</v>
      </c>
      <c r="J3856" s="258">
        <f>작성용!G3853</f>
        <v>0</v>
      </c>
      <c r="K3856" s="258" t="str">
        <f>작성용!H3853</f>
        <v>Y</v>
      </c>
      <c r="L3856" s="258" t="str">
        <f>작성용!N3853</f>
        <v>분기</v>
      </c>
      <c r="M3856" s="257" t="str">
        <f>작성용!U3853</f>
        <v>2025.03.31</v>
      </c>
      <c r="N3856" s="257">
        <f>작성용!V3853</f>
        <v>45750</v>
      </c>
      <c r="O3856" s="257">
        <f>작성용!W3853</f>
        <v>45757</v>
      </c>
      <c r="P3856" s="257" t="str">
        <f>작성용!X3853</f>
        <v>-</v>
      </c>
      <c r="Q3856" s="258" t="str">
        <f>작성용!AD3853</f>
        <v>김영규</v>
      </c>
      <c r="R3856" s="260">
        <f>작성용!AE3853</f>
        <v>1</v>
      </c>
      <c r="S3856" s="258" t="str">
        <f>작성용!AF3853</f>
        <v>김영규</v>
      </c>
      <c r="T3856" s="285" t="str">
        <f>작성용!AG3853</f>
        <v>김영규</v>
      </c>
      <c r="U3856" s="285" t="str">
        <f>작성용!AH3853</f>
        <v>김영규</v>
      </c>
      <c r="V3856" s="284">
        <f>작성용!AA3853</f>
        <v>202503</v>
      </c>
      <c r="W3856" s="258" t="str">
        <f>작성용!AC3853</f>
        <v>[A]롯데</v>
      </c>
      <c r="X3856" s="258" t="str">
        <f>작성용!O3853</f>
        <v>김채은담당자</v>
      </c>
      <c r="Y3856" s="258" t="str">
        <f>작성용!P3853</f>
        <v>02-2118-6667</v>
      </c>
      <c r="Z3856" s="258" t="str">
        <f>작성용!Q3853</f>
        <v>chaeeun.kim@lotte.net</v>
      </c>
      <c r="AA3856" s="284" t="str">
        <f>작성용!AJ3853</f>
        <v>회계반영</v>
      </c>
      <c r="AB3856" s="284">
        <f>작성용!AB3853</f>
        <v>0</v>
      </c>
    </row>
    <row r="3857" spans="1:28" s="11" customFormat="1" ht="16.5" customHeight="1" x14ac:dyDescent="0.3">
      <c r="A3857" s="53">
        <f>작성용!AL3854</f>
        <v>3853</v>
      </c>
      <c r="B3857" s="283" t="str">
        <f>작성용!AI3854</f>
        <v>TRS</v>
      </c>
      <c r="C3857" s="284" t="str">
        <f>작성용!AK3854</f>
        <v>개별종목</v>
      </c>
      <c r="D3857" s="257">
        <f>작성용!T3854</f>
        <v>45713</v>
      </c>
      <c r="E3857" s="258" t="str">
        <f>작성용!B3854</f>
        <v>롯데쇼핑(비상장)</v>
      </c>
      <c r="F3857" s="258" t="str">
        <f>작성용!C3854</f>
        <v>재평가</v>
      </c>
      <c r="G3857" s="258" t="str">
        <f>작성용!D3854</f>
        <v>롯데아울렛군산점</v>
      </c>
      <c r="H3857" s="259" t="str">
        <f>작성용!E3854</f>
        <v>KBP2018090040</v>
      </c>
      <c r="I3857" s="258" t="str">
        <f>작성용!F3854</f>
        <v>D06</v>
      </c>
      <c r="J3857" s="258">
        <f>작성용!G3854</f>
        <v>0</v>
      </c>
      <c r="K3857" s="258" t="str">
        <f>작성용!H3854</f>
        <v>Y</v>
      </c>
      <c r="L3857" s="258" t="str">
        <f>작성용!N3854</f>
        <v>분기</v>
      </c>
      <c r="M3857" s="257" t="str">
        <f>작성용!U3854</f>
        <v>2025.03.31</v>
      </c>
      <c r="N3857" s="257">
        <f>작성용!V3854</f>
        <v>45750</v>
      </c>
      <c r="O3857" s="257">
        <f>작성용!W3854</f>
        <v>45757</v>
      </c>
      <c r="P3857" s="257" t="str">
        <f>작성용!X3854</f>
        <v>-</v>
      </c>
      <c r="Q3857" s="258" t="str">
        <f>작성용!AD3854</f>
        <v>김영규</v>
      </c>
      <c r="R3857" s="260">
        <f>작성용!AE3854</f>
        <v>0</v>
      </c>
      <c r="S3857" s="258" t="str">
        <f>작성용!AF3854</f>
        <v>김영규</v>
      </c>
      <c r="T3857" s="285" t="str">
        <f>작성용!AG3854</f>
        <v>김영규</v>
      </c>
      <c r="U3857" s="285" t="str">
        <f>작성용!AH3854</f>
        <v>김영규</v>
      </c>
      <c r="V3857" s="284">
        <f>작성용!AA3854</f>
        <v>202503</v>
      </c>
      <c r="W3857" s="258" t="str">
        <f>작성용!AC3854</f>
        <v>[A]롯데</v>
      </c>
      <c r="X3857" s="258" t="str">
        <f>작성용!O3854</f>
        <v>김채은담당자</v>
      </c>
      <c r="Y3857" s="258" t="str">
        <f>작성용!P3854</f>
        <v>02-2118-6667</v>
      </c>
      <c r="Z3857" s="258" t="str">
        <f>작성용!Q3854</f>
        <v>chaeeun.kim@lotte.net</v>
      </c>
      <c r="AA3857" s="284" t="str">
        <f>작성용!AJ3854</f>
        <v>회계반영</v>
      </c>
      <c r="AB3857" s="284">
        <f>작성용!AB3854</f>
        <v>0</v>
      </c>
    </row>
  </sheetData>
  <autoFilter ref="A4:AB3857">
    <filterColumn colId="1">
      <colorFilter dxfId="12"/>
    </filterColumn>
  </autoFilter>
  <mergeCells count="1">
    <mergeCell ref="E1:F1"/>
  </mergeCells>
  <phoneticPr fontId="3" type="noConversion"/>
  <conditionalFormatting sqref="N1:O1048576">
    <cfRule type="containsText" dxfId="11" priority="328" operator="containsText" text="평가철회">
      <formula>NOT(ISERROR(SEARCH("평가철회",N1)))</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1970"/>
  <sheetViews>
    <sheetView showGridLines="0" zoomScale="85" zoomScaleNormal="85" workbookViewId="0">
      <pane ySplit="2" topLeftCell="A3" activePane="bottomLeft" state="frozen"/>
      <selection pane="bottomLeft"/>
    </sheetView>
  </sheetViews>
  <sheetFormatPr defaultColWidth="9" defaultRowHeight="16.5" x14ac:dyDescent="0.3"/>
  <cols>
    <col min="1" max="1" width="8.5" style="11" bestFit="1" customWidth="1"/>
    <col min="2" max="2" width="30.625" style="11" customWidth="1"/>
    <col min="3" max="3" width="5.875" style="11" customWidth="1"/>
    <col min="4" max="4" width="30.625" style="11" customWidth="1"/>
    <col min="5" max="5" width="30.625" style="171" customWidth="1"/>
    <col min="6" max="6" width="9.625" style="171" customWidth="1"/>
    <col min="7" max="8" width="9" style="161"/>
    <col min="9" max="9" width="10.375" style="161" customWidth="1"/>
    <col min="10" max="10" width="10.375" style="169" bestFit="1" customWidth="1"/>
    <col min="11" max="12" width="9" style="161"/>
    <col min="13" max="16" width="9" style="161" hidden="1" customWidth="1"/>
    <col min="17" max="16384" width="9" style="161"/>
  </cols>
  <sheetData>
    <row r="1" spans="1:17" s="194" customFormat="1" ht="17.25" thickBot="1" x14ac:dyDescent="0.35">
      <c r="A1" s="52"/>
      <c r="B1" s="52"/>
      <c r="C1" s="52"/>
      <c r="D1" s="52"/>
      <c r="E1" s="157"/>
      <c r="F1" s="157"/>
      <c r="J1" s="158"/>
    </row>
    <row r="2" spans="1:17" s="194" customFormat="1" ht="17.25" thickBot="1" x14ac:dyDescent="0.35">
      <c r="A2" s="77" t="s">
        <v>4114</v>
      </c>
      <c r="B2" s="77" t="s">
        <v>4115</v>
      </c>
      <c r="C2" s="77" t="s">
        <v>4116</v>
      </c>
      <c r="D2" s="77" t="s">
        <v>216</v>
      </c>
      <c r="E2" s="159" t="s">
        <v>4117</v>
      </c>
      <c r="F2" s="160">
        <v>25.1</v>
      </c>
      <c r="H2" s="160" t="s">
        <v>4118</v>
      </c>
      <c r="I2" s="160" t="s">
        <v>4119</v>
      </c>
      <c r="J2" s="160" t="s">
        <v>4120</v>
      </c>
      <c r="K2" s="160" t="s">
        <v>4121</v>
      </c>
      <c r="M2" s="182" t="s">
        <v>4122</v>
      </c>
      <c r="N2" s="160" t="s">
        <v>4119</v>
      </c>
      <c r="O2" s="160" t="s">
        <v>4120</v>
      </c>
      <c r="P2" s="160" t="s">
        <v>4121</v>
      </c>
      <c r="Q2" s="161"/>
    </row>
    <row r="3" spans="1:17" ht="16.5" customHeight="1" x14ac:dyDescent="0.3">
      <c r="A3" s="162" t="s">
        <v>217</v>
      </c>
      <c r="B3" s="163" t="s">
        <v>218</v>
      </c>
      <c r="C3" s="164" t="str">
        <f>IFERROR(VLOOKUP($A3,작성용!A:AL,14,0),"-")</f>
        <v>-</v>
      </c>
      <c r="D3" s="165" t="s">
        <v>219</v>
      </c>
      <c r="E3" s="166" t="str">
        <f>IFERROR(VLOOKUP(A3,작성용!A:AL,34,0),"-")</f>
        <v>-</v>
      </c>
      <c r="F3" s="175">
        <f>COUNTIF(작성용!A:B,$A3)-COUNTIFS(작성용!A:A,$A3,작성용!AA:AA,"평가철회")</f>
        <v>0</v>
      </c>
      <c r="H3" s="166" t="s">
        <v>4123</v>
      </c>
      <c r="I3" s="167">
        <f t="shared" ref="I3:I28" si="0">COUNTIF($D:$D,$H3)</f>
        <v>31</v>
      </c>
      <c r="J3" s="164">
        <f t="shared" ref="J3:J28" si="1">COUNTIFS($D:$D,$H3,$F:$F,"&gt;0")</f>
        <v>1</v>
      </c>
      <c r="K3" s="167">
        <f t="shared" ref="K3:K28" si="2">SUMIF($D:$D,$H3,$F:$F)</f>
        <v>2</v>
      </c>
      <c r="M3" s="166" t="s">
        <v>4124</v>
      </c>
      <c r="N3" s="167">
        <f t="shared" ref="N3:N25" si="3">COUNTIF($D:$D,$M3)</f>
        <v>1</v>
      </c>
      <c r="O3" s="164">
        <f t="shared" ref="O3:O25" si="4">COUNTIFS($D:$D,$M3,$F:$F,"&gt;0")</f>
        <v>0</v>
      </c>
      <c r="P3" s="167">
        <f t="shared" ref="P3:P25" si="5">SUMIF($D:$D,$M3,$F:$F)</f>
        <v>0</v>
      </c>
    </row>
    <row r="4" spans="1:17" ht="16.5" customHeight="1" x14ac:dyDescent="0.3">
      <c r="A4" s="168" t="s">
        <v>220</v>
      </c>
      <c r="B4" s="164" t="s">
        <v>221</v>
      </c>
      <c r="C4" s="164" t="str">
        <f>IFERROR(VLOOKUP($A4,작성용!A:AL,14,0),"-")</f>
        <v>-</v>
      </c>
      <c r="D4" s="167" t="s">
        <v>219</v>
      </c>
      <c r="E4" s="166" t="str">
        <f>IFERROR(VLOOKUP(A4,작성용!A:AL,34,0),"-")</f>
        <v>-</v>
      </c>
      <c r="F4" s="175">
        <f>COUNTIF(작성용!A:B,$A4)-COUNTIFS(작성용!A:A,$A4,작성용!AA:AA,"평가철회")</f>
        <v>0</v>
      </c>
      <c r="H4" s="166" t="s">
        <v>4125</v>
      </c>
      <c r="I4" s="167">
        <f t="shared" si="0"/>
        <v>42</v>
      </c>
      <c r="J4" s="164">
        <f t="shared" si="1"/>
        <v>0</v>
      </c>
      <c r="K4" s="167">
        <f t="shared" si="2"/>
        <v>0</v>
      </c>
      <c r="M4" s="166" t="s">
        <v>4126</v>
      </c>
      <c r="N4" s="167">
        <f t="shared" si="3"/>
        <v>11</v>
      </c>
      <c r="O4" s="164">
        <f t="shared" si="4"/>
        <v>0</v>
      </c>
      <c r="P4" s="167">
        <f t="shared" si="5"/>
        <v>0</v>
      </c>
    </row>
    <row r="5" spans="1:17" ht="16.5" customHeight="1" x14ac:dyDescent="0.3">
      <c r="A5" s="168" t="s">
        <v>222</v>
      </c>
      <c r="B5" s="164" t="s">
        <v>223</v>
      </c>
      <c r="C5" s="164" t="str">
        <f>IFERROR(VLOOKUP($A5,작성용!A:AL,14,0),"-")</f>
        <v>-</v>
      </c>
      <c r="D5" s="167" t="s">
        <v>4127</v>
      </c>
      <c r="E5" s="166" t="str">
        <f>IFERROR(VLOOKUP(A5,작성용!A:AL,34,0),"-")</f>
        <v>-</v>
      </c>
      <c r="F5" s="175">
        <f>COUNTIF(작성용!A:B,$A5)-COUNTIFS(작성용!A:A,$A5,작성용!AA:AA,"평가철회")</f>
        <v>0</v>
      </c>
      <c r="H5" s="166" t="s">
        <v>4128</v>
      </c>
      <c r="I5" s="167">
        <f t="shared" si="0"/>
        <v>36</v>
      </c>
      <c r="J5" s="164">
        <f t="shared" si="1"/>
        <v>0</v>
      </c>
      <c r="K5" s="167">
        <f t="shared" si="2"/>
        <v>0</v>
      </c>
      <c r="M5" s="166" t="s">
        <v>4129</v>
      </c>
      <c r="N5" s="167">
        <f t="shared" si="3"/>
        <v>0</v>
      </c>
      <c r="O5" s="164">
        <f t="shared" si="4"/>
        <v>0</v>
      </c>
      <c r="P5" s="167">
        <f t="shared" si="5"/>
        <v>0</v>
      </c>
    </row>
    <row r="6" spans="1:17" ht="16.5" customHeight="1" x14ac:dyDescent="0.3">
      <c r="A6" s="168" t="s">
        <v>224</v>
      </c>
      <c r="B6" s="164" t="s">
        <v>225</v>
      </c>
      <c r="C6" s="164" t="str">
        <f>IFERROR(VLOOKUP($A6,작성용!A:AL,14,0),"-")</f>
        <v>-</v>
      </c>
      <c r="D6" s="167" t="s">
        <v>219</v>
      </c>
      <c r="E6" s="166" t="str">
        <f>IFERROR(VLOOKUP(A6,작성용!A:AL,34,0),"-")</f>
        <v>-</v>
      </c>
      <c r="F6" s="175">
        <f>COUNTIF(작성용!A:B,$A6)-COUNTIFS(작성용!A:A,$A6,작성용!AA:AA,"평가철회")</f>
        <v>0</v>
      </c>
      <c r="H6" s="166" t="s">
        <v>4132</v>
      </c>
      <c r="I6" s="167">
        <f t="shared" si="0"/>
        <v>19</v>
      </c>
      <c r="J6" s="164">
        <f t="shared" si="1"/>
        <v>1</v>
      </c>
      <c r="K6" s="167">
        <f t="shared" si="2"/>
        <v>1</v>
      </c>
      <c r="M6" s="166" t="s">
        <v>4131</v>
      </c>
      <c r="N6" s="167">
        <f t="shared" si="3"/>
        <v>1</v>
      </c>
      <c r="O6" s="164">
        <f t="shared" si="4"/>
        <v>0</v>
      </c>
      <c r="P6" s="167">
        <f t="shared" si="5"/>
        <v>0</v>
      </c>
    </row>
    <row r="7" spans="1:17" ht="16.5" customHeight="1" x14ac:dyDescent="0.3">
      <c r="A7" s="168" t="s">
        <v>226</v>
      </c>
      <c r="B7" s="164" t="s">
        <v>227</v>
      </c>
      <c r="C7" s="164" t="str">
        <f>IFERROR(VLOOKUP($A7,작성용!A:AL,14,0),"-")</f>
        <v>-</v>
      </c>
      <c r="D7" s="167" t="s">
        <v>219</v>
      </c>
      <c r="E7" s="166" t="str">
        <f>IFERROR(VLOOKUP(A7,작성용!A:AL,34,0),"-")</f>
        <v>-</v>
      </c>
      <c r="F7" s="175">
        <f>COUNTIF(작성용!A:B,$A7)-COUNTIFS(작성용!A:A,$A7,작성용!AA:AA,"평가철회")</f>
        <v>0</v>
      </c>
      <c r="H7" s="166" t="s">
        <v>4134</v>
      </c>
      <c r="I7" s="167">
        <f t="shared" si="0"/>
        <v>15</v>
      </c>
      <c r="J7" s="164">
        <f t="shared" si="1"/>
        <v>0</v>
      </c>
      <c r="K7" s="167">
        <f t="shared" si="2"/>
        <v>0</v>
      </c>
      <c r="M7" s="166" t="s">
        <v>4133</v>
      </c>
      <c r="N7" s="167">
        <f t="shared" si="3"/>
        <v>28</v>
      </c>
      <c r="O7" s="164">
        <f t="shared" si="4"/>
        <v>0</v>
      </c>
      <c r="P7" s="167">
        <f t="shared" si="5"/>
        <v>0</v>
      </c>
    </row>
    <row r="8" spans="1:17" ht="16.5" customHeight="1" x14ac:dyDescent="0.3">
      <c r="A8" s="168" t="s">
        <v>228</v>
      </c>
      <c r="B8" s="164" t="s">
        <v>229</v>
      </c>
      <c r="C8" s="164" t="str">
        <f>IFERROR(VLOOKUP($A8,작성용!A:AL,14,0),"-")</f>
        <v>-</v>
      </c>
      <c r="D8" s="167" t="s">
        <v>219</v>
      </c>
      <c r="E8" s="166" t="str">
        <f>IFERROR(VLOOKUP(A8,작성용!A:AL,34,0),"-")</f>
        <v>-</v>
      </c>
      <c r="F8" s="175">
        <f>COUNTIF(작성용!A:B,$A8)-COUNTIFS(작성용!A:A,$A8,작성용!AA:AA,"평가철회")</f>
        <v>0</v>
      </c>
      <c r="H8" s="166" t="s">
        <v>4136</v>
      </c>
      <c r="I8" s="167">
        <f t="shared" si="0"/>
        <v>11</v>
      </c>
      <c r="J8" s="164">
        <f t="shared" si="1"/>
        <v>0</v>
      </c>
      <c r="K8" s="167">
        <f t="shared" si="2"/>
        <v>0</v>
      </c>
      <c r="M8" s="166" t="s">
        <v>4135</v>
      </c>
      <c r="N8" s="167">
        <f t="shared" si="3"/>
        <v>4</v>
      </c>
      <c r="O8" s="164">
        <f t="shared" si="4"/>
        <v>0</v>
      </c>
      <c r="P8" s="167">
        <f t="shared" si="5"/>
        <v>0</v>
      </c>
    </row>
    <row r="9" spans="1:17" ht="16.5" customHeight="1" x14ac:dyDescent="0.3">
      <c r="A9" s="168" t="s">
        <v>7</v>
      </c>
      <c r="B9" s="164" t="s">
        <v>8</v>
      </c>
      <c r="C9" s="164" t="str">
        <f>IFERROR(VLOOKUP($A9,작성용!A:AL,14,0),"-")</f>
        <v>월</v>
      </c>
      <c r="D9" s="167" t="s">
        <v>219</v>
      </c>
      <c r="E9" s="166" t="str">
        <f>IFERROR(VLOOKUP(A9,작성용!A:AL,34,0),"-")</f>
        <v>메자닌평가팀</v>
      </c>
      <c r="F9" s="175">
        <f>COUNTIF(작성용!A:B,$A9)-COUNTIFS(작성용!A:A,$A9,작성용!AA:AA,"평가철회")</f>
        <v>5</v>
      </c>
      <c r="H9" s="166" t="s">
        <v>4139</v>
      </c>
      <c r="I9" s="167">
        <f t="shared" si="0"/>
        <v>17</v>
      </c>
      <c r="J9" s="164">
        <f t="shared" si="1"/>
        <v>1</v>
      </c>
      <c r="K9" s="167">
        <f t="shared" si="2"/>
        <v>2</v>
      </c>
      <c r="M9" s="166" t="s">
        <v>4137</v>
      </c>
      <c r="N9" s="167">
        <f t="shared" si="3"/>
        <v>5</v>
      </c>
      <c r="O9" s="164">
        <f t="shared" si="4"/>
        <v>0</v>
      </c>
      <c r="P9" s="167">
        <f t="shared" si="5"/>
        <v>0</v>
      </c>
    </row>
    <row r="10" spans="1:17" ht="16.5" customHeight="1" x14ac:dyDescent="0.3">
      <c r="A10" s="168" t="s">
        <v>230</v>
      </c>
      <c r="B10" s="164" t="s">
        <v>231</v>
      </c>
      <c r="C10" s="164" t="str">
        <f>IFERROR(VLOOKUP($A10,작성용!A:AL,14,0),"-")</f>
        <v>-</v>
      </c>
      <c r="D10" s="167" t="s">
        <v>4138</v>
      </c>
      <c r="E10" s="166" t="str">
        <f>IFERROR(VLOOKUP(A10,작성용!A:AL,34,0),"-")</f>
        <v>-</v>
      </c>
      <c r="F10" s="175">
        <f>COUNTIF(작성용!A:B,$A10)-COUNTIFS(작성용!A:A,$A10,작성용!AA:AA,"평가철회")</f>
        <v>0</v>
      </c>
      <c r="H10" s="166" t="s">
        <v>4141</v>
      </c>
      <c r="I10" s="167">
        <f t="shared" si="0"/>
        <v>28</v>
      </c>
      <c r="J10" s="164">
        <f t="shared" si="1"/>
        <v>1</v>
      </c>
      <c r="K10" s="167">
        <f t="shared" si="2"/>
        <v>1</v>
      </c>
      <c r="M10" s="166" t="s">
        <v>4140</v>
      </c>
      <c r="N10" s="167">
        <f t="shared" si="3"/>
        <v>22</v>
      </c>
      <c r="O10" s="164">
        <f t="shared" si="4"/>
        <v>0</v>
      </c>
      <c r="P10" s="167">
        <f t="shared" si="5"/>
        <v>0</v>
      </c>
    </row>
    <row r="11" spans="1:17" ht="16.5" customHeight="1" x14ac:dyDescent="0.3">
      <c r="A11" s="168" t="s">
        <v>232</v>
      </c>
      <c r="B11" s="164" t="s">
        <v>233</v>
      </c>
      <c r="C11" s="164" t="str">
        <f>IFERROR(VLOOKUP($A11,작성용!A:AL,14,0),"-")</f>
        <v>-</v>
      </c>
      <c r="D11" s="167" t="s">
        <v>4138</v>
      </c>
      <c r="E11" s="166" t="str">
        <f>IFERROR(VLOOKUP(A11,작성용!A:AL,34,0),"-")</f>
        <v>-</v>
      </c>
      <c r="F11" s="175">
        <f>COUNTIF(작성용!A:B,$A11)-COUNTIFS(작성용!A:A,$A11,작성용!AA:AA,"평가철회")</f>
        <v>0</v>
      </c>
      <c r="H11" s="166" t="s">
        <v>4144</v>
      </c>
      <c r="I11" s="167">
        <f t="shared" si="0"/>
        <v>20</v>
      </c>
      <c r="J11" s="164">
        <f t="shared" si="1"/>
        <v>2</v>
      </c>
      <c r="K11" s="167">
        <f t="shared" si="2"/>
        <v>10</v>
      </c>
      <c r="M11" s="166" t="s">
        <v>4142</v>
      </c>
      <c r="N11" s="167">
        <f t="shared" si="3"/>
        <v>0</v>
      </c>
      <c r="O11" s="164">
        <f t="shared" si="4"/>
        <v>0</v>
      </c>
      <c r="P11" s="167">
        <f t="shared" si="5"/>
        <v>0</v>
      </c>
    </row>
    <row r="12" spans="1:17" ht="16.5" customHeight="1" x14ac:dyDescent="0.3">
      <c r="A12" s="168" t="s">
        <v>234</v>
      </c>
      <c r="B12" s="164" t="s">
        <v>235</v>
      </c>
      <c r="C12" s="164" t="str">
        <f>IFERROR(VLOOKUP($A12,작성용!A:AL,14,0),"-")</f>
        <v xml:space="preserve">분기 </v>
      </c>
      <c r="D12" s="167" t="s">
        <v>4143</v>
      </c>
      <c r="E12" s="166" t="str">
        <f>IFERROR(VLOOKUP(A12,작성용!A:AL,34,0),"-")</f>
        <v>박재현</v>
      </c>
      <c r="F12" s="175">
        <f>COUNTIF(작성용!A:B,$A12)-COUNTIFS(작성용!A:A,$A12,작성용!AA:AA,"평가철회")</f>
        <v>94</v>
      </c>
      <c r="H12" s="166" t="s">
        <v>4146</v>
      </c>
      <c r="I12" s="167">
        <f t="shared" si="0"/>
        <v>19</v>
      </c>
      <c r="J12" s="164">
        <f t="shared" si="1"/>
        <v>1</v>
      </c>
      <c r="K12" s="167">
        <f t="shared" si="2"/>
        <v>11</v>
      </c>
      <c r="M12" s="166" t="s">
        <v>4145</v>
      </c>
      <c r="N12" s="167">
        <f t="shared" si="3"/>
        <v>8</v>
      </c>
      <c r="O12" s="164">
        <f t="shared" si="4"/>
        <v>0</v>
      </c>
      <c r="P12" s="167">
        <f t="shared" si="5"/>
        <v>0</v>
      </c>
    </row>
    <row r="13" spans="1:17" ht="16.5" customHeight="1" x14ac:dyDescent="0.3">
      <c r="A13" s="168" t="s">
        <v>236</v>
      </c>
      <c r="B13" s="164" t="s">
        <v>237</v>
      </c>
      <c r="C13" s="164" t="str">
        <f>IFERROR(VLOOKUP($A13,작성용!A:AL,14,0),"-")</f>
        <v>-</v>
      </c>
      <c r="D13" s="167" t="s">
        <v>238</v>
      </c>
      <c r="E13" s="166" t="str">
        <f>IFERROR(VLOOKUP(A13,작성용!A:AL,34,0),"-")</f>
        <v>-</v>
      </c>
      <c r="F13" s="175">
        <f>COUNTIF(작성용!A:B,$A13)-COUNTIFS(작성용!A:A,$A13,작성용!AA:AA,"평가철회")</f>
        <v>0</v>
      </c>
      <c r="H13" s="166" t="s">
        <v>4148</v>
      </c>
      <c r="I13" s="167">
        <f t="shared" si="0"/>
        <v>11</v>
      </c>
      <c r="J13" s="164">
        <f t="shared" si="1"/>
        <v>1</v>
      </c>
      <c r="K13" s="167">
        <f t="shared" si="2"/>
        <v>1</v>
      </c>
      <c r="M13" s="166" t="s">
        <v>4147</v>
      </c>
      <c r="N13" s="167">
        <f t="shared" si="3"/>
        <v>41</v>
      </c>
      <c r="O13" s="164">
        <f t="shared" si="4"/>
        <v>0</v>
      </c>
      <c r="P13" s="167">
        <f t="shared" si="5"/>
        <v>0</v>
      </c>
    </row>
    <row r="14" spans="1:17" ht="16.5" customHeight="1" x14ac:dyDescent="0.3">
      <c r="A14" s="168" t="s">
        <v>239</v>
      </c>
      <c r="B14" s="164" t="s">
        <v>240</v>
      </c>
      <c r="C14" s="164" t="str">
        <f>IFERROR(VLOOKUP($A14,작성용!A:AL,14,0),"-")</f>
        <v>-</v>
      </c>
      <c r="D14" s="167" t="s">
        <v>219</v>
      </c>
      <c r="E14" s="166" t="str">
        <f>IFERROR(VLOOKUP(A14,작성용!A:AL,34,0),"-")</f>
        <v>-</v>
      </c>
      <c r="F14" s="175">
        <f>COUNTIF(작성용!A:B,$A14)-COUNTIFS(작성용!A:A,$A14,작성용!AA:AA,"평가철회")</f>
        <v>0</v>
      </c>
      <c r="H14" s="166" t="s">
        <v>4150</v>
      </c>
      <c r="I14" s="167">
        <f t="shared" si="0"/>
        <v>15</v>
      </c>
      <c r="J14" s="164">
        <f t="shared" si="1"/>
        <v>1</v>
      </c>
      <c r="K14" s="167">
        <f t="shared" si="2"/>
        <v>2</v>
      </c>
      <c r="M14" s="166" t="s">
        <v>4149</v>
      </c>
      <c r="N14" s="167">
        <f t="shared" si="3"/>
        <v>3</v>
      </c>
      <c r="O14" s="164">
        <f t="shared" si="4"/>
        <v>0</v>
      </c>
      <c r="P14" s="167">
        <f t="shared" si="5"/>
        <v>0</v>
      </c>
    </row>
    <row r="15" spans="1:17" ht="16.5" customHeight="1" x14ac:dyDescent="0.3">
      <c r="A15" s="168" t="s">
        <v>241</v>
      </c>
      <c r="B15" s="164" t="s">
        <v>242</v>
      </c>
      <c r="C15" s="164" t="str">
        <f>IFERROR(VLOOKUP($A15,작성용!A:AL,14,0),"-")</f>
        <v>-</v>
      </c>
      <c r="D15" s="167" t="s">
        <v>4138</v>
      </c>
      <c r="E15" s="166" t="str">
        <f>IFERROR(VLOOKUP(A15,작성용!A:AL,34,0),"-")</f>
        <v>-</v>
      </c>
      <c r="F15" s="175">
        <f>COUNTIF(작성용!A:B,$A15)-COUNTIFS(작성용!A:A,$A15,작성용!AA:AA,"평가철회")</f>
        <v>0</v>
      </c>
      <c r="H15" s="166" t="s">
        <v>4152</v>
      </c>
      <c r="I15" s="167">
        <f t="shared" si="0"/>
        <v>19</v>
      </c>
      <c r="J15" s="164">
        <f t="shared" si="1"/>
        <v>0</v>
      </c>
      <c r="K15" s="167">
        <f t="shared" si="2"/>
        <v>0</v>
      </c>
      <c r="M15" s="166" t="s">
        <v>4151</v>
      </c>
      <c r="N15" s="167">
        <f t="shared" si="3"/>
        <v>3</v>
      </c>
      <c r="O15" s="164">
        <f t="shared" si="4"/>
        <v>0</v>
      </c>
      <c r="P15" s="167">
        <f t="shared" si="5"/>
        <v>0</v>
      </c>
    </row>
    <row r="16" spans="1:17" ht="16.5" customHeight="1" x14ac:dyDescent="0.3">
      <c r="A16" s="168" t="s">
        <v>244</v>
      </c>
      <c r="B16" s="164" t="s">
        <v>245</v>
      </c>
      <c r="C16" s="164" t="str">
        <f>IFERROR(VLOOKUP($A16,작성용!A:AL,14,0),"-")</f>
        <v>-</v>
      </c>
      <c r="D16" s="167" t="s">
        <v>246</v>
      </c>
      <c r="E16" s="166" t="str">
        <f>IFERROR(VLOOKUP(A16,작성용!A:AL,34,0),"-")</f>
        <v>-</v>
      </c>
      <c r="F16" s="175">
        <f>COUNTIF(작성용!A:B,$A16)-COUNTIFS(작성용!A:A,$A16,작성용!AA:AA,"평가철회")</f>
        <v>0</v>
      </c>
      <c r="H16" s="166" t="s">
        <v>4155</v>
      </c>
      <c r="I16" s="167">
        <f t="shared" si="0"/>
        <v>40</v>
      </c>
      <c r="J16" s="164">
        <f t="shared" si="1"/>
        <v>0</v>
      </c>
      <c r="K16" s="167">
        <f t="shared" si="2"/>
        <v>0</v>
      </c>
      <c r="M16" s="166" t="s">
        <v>4153</v>
      </c>
      <c r="N16" s="167">
        <f t="shared" si="3"/>
        <v>2</v>
      </c>
      <c r="O16" s="164">
        <f t="shared" si="4"/>
        <v>0</v>
      </c>
      <c r="P16" s="167">
        <f t="shared" si="5"/>
        <v>0</v>
      </c>
    </row>
    <row r="17" spans="1:16" ht="16.5" customHeight="1" x14ac:dyDescent="0.3">
      <c r="A17" s="168" t="s">
        <v>247</v>
      </c>
      <c r="B17" s="164" t="s">
        <v>248</v>
      </c>
      <c r="C17" s="164" t="str">
        <f>IFERROR(VLOOKUP($A17,작성용!A:AL,14,0),"-")</f>
        <v>-</v>
      </c>
      <c r="D17" s="167" t="s">
        <v>4154</v>
      </c>
      <c r="E17" s="166" t="str">
        <f>IFERROR(VLOOKUP(A17,작성용!A:AL,34,0),"-")</f>
        <v>-</v>
      </c>
      <c r="F17" s="175">
        <f>COUNTIF(작성용!A:B,$A17)-COUNTIFS(작성용!A:A,$A17,작성용!AA:AA,"평가철회")</f>
        <v>0</v>
      </c>
      <c r="H17" s="166" t="s">
        <v>4157</v>
      </c>
      <c r="I17" s="167">
        <f t="shared" si="0"/>
        <v>33</v>
      </c>
      <c r="J17" s="164">
        <f t="shared" si="1"/>
        <v>3</v>
      </c>
      <c r="K17" s="167">
        <f t="shared" si="2"/>
        <v>4</v>
      </c>
      <c r="M17" s="166" t="s">
        <v>4156</v>
      </c>
      <c r="N17" s="167">
        <f t="shared" si="3"/>
        <v>0</v>
      </c>
      <c r="O17" s="164">
        <f t="shared" si="4"/>
        <v>0</v>
      </c>
      <c r="P17" s="167">
        <f t="shared" si="5"/>
        <v>0</v>
      </c>
    </row>
    <row r="18" spans="1:16" ht="16.5" customHeight="1" x14ac:dyDescent="0.3">
      <c r="A18" s="168" t="s">
        <v>249</v>
      </c>
      <c r="B18" s="164" t="s">
        <v>250</v>
      </c>
      <c r="C18" s="164" t="str">
        <f>IFERROR(VLOOKUP($A18,작성용!A:AL,14,0),"-")</f>
        <v>-</v>
      </c>
      <c r="D18" s="167" t="s">
        <v>219</v>
      </c>
      <c r="E18" s="166" t="str">
        <f>IFERROR(VLOOKUP(A18,작성용!A:AL,34,0),"-")</f>
        <v>-</v>
      </c>
      <c r="F18" s="175">
        <f>COUNTIF(작성용!A:B,$A18)-COUNTIFS(작성용!A:A,$A18,작성용!AA:AA,"평가철회")</f>
        <v>0</v>
      </c>
      <c r="H18" s="166" t="s">
        <v>4160</v>
      </c>
      <c r="I18" s="167">
        <f t="shared" si="0"/>
        <v>47</v>
      </c>
      <c r="J18" s="164">
        <f t="shared" si="1"/>
        <v>2</v>
      </c>
      <c r="K18" s="167">
        <f t="shared" si="2"/>
        <v>2</v>
      </c>
      <c r="M18" s="166" t="s">
        <v>4158</v>
      </c>
      <c r="N18" s="167">
        <f t="shared" si="3"/>
        <v>1</v>
      </c>
      <c r="O18" s="164">
        <f t="shared" si="4"/>
        <v>0</v>
      </c>
      <c r="P18" s="167">
        <f t="shared" si="5"/>
        <v>0</v>
      </c>
    </row>
    <row r="19" spans="1:16" ht="16.5" customHeight="1" x14ac:dyDescent="0.3">
      <c r="A19" s="168" t="s">
        <v>251</v>
      </c>
      <c r="B19" s="164" t="s">
        <v>14</v>
      </c>
      <c r="C19" s="164" t="str">
        <f>IFERROR(VLOOKUP($A19,작성용!A:AL,14,0),"-")</f>
        <v>-</v>
      </c>
      <c r="D19" s="167" t="s">
        <v>4159</v>
      </c>
      <c r="E19" s="166" t="str">
        <f>IFERROR(VLOOKUP(A19,작성용!A:AL,34,0),"-")</f>
        <v>-</v>
      </c>
      <c r="F19" s="175">
        <f>COUNTIF(작성용!A:B,$A19)-COUNTIFS(작성용!A:A,$A19,작성용!AA:AA,"평가철회")</f>
        <v>0</v>
      </c>
      <c r="H19" s="166" t="s">
        <v>4162</v>
      </c>
      <c r="I19" s="167">
        <f t="shared" si="0"/>
        <v>28</v>
      </c>
      <c r="J19" s="164">
        <f t="shared" si="1"/>
        <v>1</v>
      </c>
      <c r="K19" s="167">
        <f t="shared" si="2"/>
        <v>3</v>
      </c>
      <c r="M19" s="166" t="s">
        <v>4127</v>
      </c>
      <c r="N19" s="167">
        <f t="shared" si="3"/>
        <v>7</v>
      </c>
      <c r="O19" s="164">
        <f t="shared" si="4"/>
        <v>0</v>
      </c>
      <c r="P19" s="167">
        <f t="shared" si="5"/>
        <v>0</v>
      </c>
    </row>
    <row r="20" spans="1:16" ht="16.5" customHeight="1" x14ac:dyDescent="0.3">
      <c r="A20" s="168" t="s">
        <v>252</v>
      </c>
      <c r="B20" s="164" t="s">
        <v>253</v>
      </c>
      <c r="C20" s="164" t="str">
        <f>IFERROR(VLOOKUP($A20,작성용!A:AL,14,0),"-")</f>
        <v>-</v>
      </c>
      <c r="D20" s="167" t="s">
        <v>4161</v>
      </c>
      <c r="E20" s="166" t="str">
        <f>IFERROR(VLOOKUP(A20,작성용!A:AL,34,0),"-")</f>
        <v>-</v>
      </c>
      <c r="F20" s="175">
        <f>COUNTIF(작성용!A:B,$A20)-COUNTIFS(작성용!A:A,$A20,작성용!AA:AA,"평가철회")</f>
        <v>0</v>
      </c>
      <c r="H20" s="166" t="s">
        <v>4164</v>
      </c>
      <c r="I20" s="167">
        <f t="shared" si="0"/>
        <v>21</v>
      </c>
      <c r="J20" s="164">
        <f t="shared" si="1"/>
        <v>0</v>
      </c>
      <c r="K20" s="167">
        <f t="shared" si="2"/>
        <v>0</v>
      </c>
      <c r="M20" s="166" t="s">
        <v>4163</v>
      </c>
      <c r="N20" s="167">
        <f t="shared" si="3"/>
        <v>5</v>
      </c>
      <c r="O20" s="164">
        <f t="shared" si="4"/>
        <v>0</v>
      </c>
      <c r="P20" s="167">
        <f t="shared" si="5"/>
        <v>0</v>
      </c>
    </row>
    <row r="21" spans="1:16" ht="16.5" customHeight="1" x14ac:dyDescent="0.3">
      <c r="A21" s="168" t="s">
        <v>254</v>
      </c>
      <c r="B21" s="164" t="s">
        <v>255</v>
      </c>
      <c r="C21" s="164" t="str">
        <f>IFERROR(VLOOKUP($A21,작성용!A:AL,14,0),"-")</f>
        <v>-</v>
      </c>
      <c r="D21" s="167" t="s">
        <v>219</v>
      </c>
      <c r="E21" s="166" t="str">
        <f>IFERROR(VLOOKUP(A21,작성용!A:AL,34,0),"-")</f>
        <v>-</v>
      </c>
      <c r="F21" s="175">
        <f>COUNTIF(작성용!A:B,$A21)-COUNTIFS(작성용!A:A,$A21,작성용!AA:AA,"평가철회")</f>
        <v>0</v>
      </c>
      <c r="H21" s="166" t="s">
        <v>4167</v>
      </c>
      <c r="I21" s="167">
        <f t="shared" si="0"/>
        <v>15</v>
      </c>
      <c r="J21" s="164">
        <f t="shared" si="1"/>
        <v>2</v>
      </c>
      <c r="K21" s="167">
        <f t="shared" si="2"/>
        <v>11</v>
      </c>
      <c r="M21" s="166" t="s">
        <v>4165</v>
      </c>
      <c r="N21" s="167">
        <f t="shared" si="3"/>
        <v>17</v>
      </c>
      <c r="O21" s="164">
        <f t="shared" si="4"/>
        <v>0</v>
      </c>
      <c r="P21" s="167">
        <f t="shared" si="5"/>
        <v>0</v>
      </c>
    </row>
    <row r="22" spans="1:16" ht="16.5" customHeight="1" x14ac:dyDescent="0.3">
      <c r="A22" s="168" t="s">
        <v>3</v>
      </c>
      <c r="B22" s="164" t="s">
        <v>4</v>
      </c>
      <c r="C22" s="164" t="str">
        <f>IFERROR(VLOOKUP($A22,작성용!A:AL,14,0),"-")</f>
        <v xml:space="preserve">분기 </v>
      </c>
      <c r="D22" s="167" t="s">
        <v>219</v>
      </c>
      <c r="E22" s="166" t="str">
        <f>IFERROR(VLOOKUP(A22,작성용!A:AL,34,0),"-")</f>
        <v>메자닌평가팀</v>
      </c>
      <c r="F22" s="175">
        <f>COUNTIF(작성용!A:B,$A22)-COUNTIFS(작성용!A:A,$A22,작성용!AA:AA,"평가철회")</f>
        <v>3</v>
      </c>
      <c r="H22" s="166" t="s">
        <v>8526</v>
      </c>
      <c r="I22" s="167">
        <f t="shared" si="0"/>
        <v>5</v>
      </c>
      <c r="J22" s="164">
        <f t="shared" si="1"/>
        <v>0</v>
      </c>
      <c r="K22" s="167">
        <f t="shared" si="2"/>
        <v>0</v>
      </c>
      <c r="M22" s="166" t="s">
        <v>4168</v>
      </c>
      <c r="N22" s="167">
        <f t="shared" si="3"/>
        <v>42</v>
      </c>
      <c r="O22" s="164">
        <f t="shared" si="4"/>
        <v>0</v>
      </c>
      <c r="P22" s="167">
        <f t="shared" si="5"/>
        <v>0</v>
      </c>
    </row>
    <row r="23" spans="1:16" ht="16.5" customHeight="1" x14ac:dyDescent="0.3">
      <c r="A23" s="168" t="s">
        <v>256</v>
      </c>
      <c r="B23" s="164" t="s">
        <v>257</v>
      </c>
      <c r="C23" s="164" t="str">
        <f>IFERROR(VLOOKUP($A23,작성용!A:AL,14,0),"-")</f>
        <v>-</v>
      </c>
      <c r="D23" s="167" t="s">
        <v>13</v>
      </c>
      <c r="E23" s="166" t="str">
        <f>IFERROR(VLOOKUP(A23,작성용!A:AL,34,0),"-")</f>
        <v>-</v>
      </c>
      <c r="F23" s="175">
        <f>COUNTIF(작성용!A:B,$A23)-COUNTIFS(작성용!A:A,$A23,작성용!AA:AA,"평가철회")</f>
        <v>0</v>
      </c>
      <c r="H23" s="166" t="s">
        <v>8527</v>
      </c>
      <c r="I23" s="167">
        <f t="shared" si="0"/>
        <v>5</v>
      </c>
      <c r="J23" s="164">
        <f t="shared" si="1"/>
        <v>0</v>
      </c>
      <c r="K23" s="167">
        <f t="shared" si="2"/>
        <v>0</v>
      </c>
      <c r="M23" s="166" t="s">
        <v>4169</v>
      </c>
      <c r="N23" s="167">
        <f t="shared" si="3"/>
        <v>16</v>
      </c>
      <c r="O23" s="164">
        <f t="shared" si="4"/>
        <v>0</v>
      </c>
      <c r="P23" s="167">
        <f t="shared" si="5"/>
        <v>0</v>
      </c>
    </row>
    <row r="24" spans="1:16" ht="16.5" customHeight="1" x14ac:dyDescent="0.3">
      <c r="A24" s="168" t="s">
        <v>258</v>
      </c>
      <c r="B24" s="164" t="s">
        <v>259</v>
      </c>
      <c r="C24" s="164" t="str">
        <f>IFERROR(VLOOKUP($A24,작성용!A:AL,14,0),"-")</f>
        <v>-</v>
      </c>
      <c r="D24" s="167" t="s">
        <v>2</v>
      </c>
      <c r="E24" s="166" t="str">
        <f>IFERROR(VLOOKUP(A24,작성용!A:AL,34,0),"-")</f>
        <v>-</v>
      </c>
      <c r="F24" s="175">
        <f>COUNTIF(작성용!A:B,$A24)-COUNTIFS(작성용!A:A,$A24,작성용!AA:AA,"평가철회")</f>
        <v>0</v>
      </c>
      <c r="H24" s="166" t="s">
        <v>4170</v>
      </c>
      <c r="I24" s="167">
        <f t="shared" si="0"/>
        <v>19</v>
      </c>
      <c r="J24" s="164">
        <f t="shared" si="1"/>
        <v>0</v>
      </c>
      <c r="K24" s="167">
        <f t="shared" si="2"/>
        <v>0</v>
      </c>
      <c r="M24" s="166" t="s">
        <v>4130</v>
      </c>
      <c r="N24" s="167">
        <f t="shared" si="3"/>
        <v>3</v>
      </c>
      <c r="O24" s="164">
        <f t="shared" si="4"/>
        <v>0</v>
      </c>
      <c r="P24" s="167">
        <f t="shared" si="5"/>
        <v>0</v>
      </c>
    </row>
    <row r="25" spans="1:16" ht="16.5" customHeight="1" x14ac:dyDescent="0.3">
      <c r="A25" s="168" t="s">
        <v>260</v>
      </c>
      <c r="B25" s="164" t="s">
        <v>261</v>
      </c>
      <c r="C25" s="164" t="str">
        <f>IFERROR(VLOOKUP($A25,작성용!A:AL,14,0),"-")</f>
        <v>-</v>
      </c>
      <c r="D25" s="167" t="s">
        <v>219</v>
      </c>
      <c r="E25" s="166" t="str">
        <f>IFERROR(VLOOKUP(A25,작성용!A:AL,34,0),"-")</f>
        <v>-</v>
      </c>
      <c r="F25" s="175">
        <f>COUNTIF(작성용!A:B,$A25)-COUNTIFS(작성용!A:A,$A25,작성용!AA:AA,"평가철회")</f>
        <v>0</v>
      </c>
      <c r="H25" s="166" t="s">
        <v>4171</v>
      </c>
      <c r="I25" s="167">
        <f t="shared" si="0"/>
        <v>13</v>
      </c>
      <c r="J25" s="164">
        <f t="shared" si="1"/>
        <v>0</v>
      </c>
      <c r="K25" s="167">
        <f t="shared" si="2"/>
        <v>0</v>
      </c>
      <c r="M25" s="166" t="s">
        <v>4166</v>
      </c>
      <c r="N25" s="167">
        <f t="shared" si="3"/>
        <v>19</v>
      </c>
      <c r="O25" s="164">
        <f t="shared" si="4"/>
        <v>0</v>
      </c>
      <c r="P25" s="167">
        <f t="shared" si="5"/>
        <v>0</v>
      </c>
    </row>
    <row r="26" spans="1:16" ht="16.5" customHeight="1" x14ac:dyDescent="0.3">
      <c r="A26" s="168" t="s">
        <v>262</v>
      </c>
      <c r="B26" s="164" t="s">
        <v>263</v>
      </c>
      <c r="C26" s="164" t="str">
        <f>IFERROR(VLOOKUP($A26,작성용!A:AL,14,0),"-")</f>
        <v>-</v>
      </c>
      <c r="D26" s="167" t="s">
        <v>219</v>
      </c>
      <c r="E26" s="166" t="str">
        <f>IFERROR(VLOOKUP(A26,작성용!A:AL,34,0),"-")</f>
        <v>-</v>
      </c>
      <c r="F26" s="175">
        <f>COUNTIF(작성용!A:B,$A26)-COUNTIFS(작성용!A:A,$A26,작성용!AA:AA,"평가철회")</f>
        <v>0</v>
      </c>
      <c r="H26" s="166" t="s">
        <v>4172</v>
      </c>
      <c r="I26" s="167">
        <f t="shared" si="0"/>
        <v>13</v>
      </c>
      <c r="J26" s="164">
        <f t="shared" si="1"/>
        <v>1</v>
      </c>
      <c r="K26" s="167">
        <f t="shared" si="2"/>
        <v>3</v>
      </c>
    </row>
    <row r="27" spans="1:16" ht="16.5" customHeight="1" x14ac:dyDescent="0.3">
      <c r="A27" s="168" t="s">
        <v>264</v>
      </c>
      <c r="B27" s="164" t="s">
        <v>265</v>
      </c>
      <c r="C27" s="164" t="str">
        <f>IFERROR(VLOOKUP($A27,작성용!A:AL,14,0),"-")</f>
        <v>-</v>
      </c>
      <c r="D27" s="167" t="s">
        <v>219</v>
      </c>
      <c r="E27" s="166" t="str">
        <f>IFERROR(VLOOKUP(A27,작성용!A:AL,34,0),"-")</f>
        <v>-</v>
      </c>
      <c r="F27" s="175">
        <f>COUNTIF(작성용!A:B,$A27)-COUNTIFS(작성용!A:A,$A27,작성용!AA:AA,"평가철회")</f>
        <v>0</v>
      </c>
      <c r="H27" s="166" t="s">
        <v>4174</v>
      </c>
      <c r="I27" s="167">
        <f t="shared" si="0"/>
        <v>13</v>
      </c>
      <c r="J27" s="164">
        <f t="shared" si="1"/>
        <v>0</v>
      </c>
      <c r="K27" s="167">
        <f t="shared" si="2"/>
        <v>0</v>
      </c>
    </row>
    <row r="28" spans="1:16" ht="16.5" customHeight="1" x14ac:dyDescent="0.3">
      <c r="A28" s="168" t="s">
        <v>266</v>
      </c>
      <c r="B28" s="164" t="s">
        <v>267</v>
      </c>
      <c r="C28" s="164" t="str">
        <f>IFERROR(VLOOKUP($A28,작성용!A:AL,14,0),"-")</f>
        <v>-</v>
      </c>
      <c r="D28" s="167" t="s">
        <v>219</v>
      </c>
      <c r="E28" s="166" t="str">
        <f>IFERROR(VLOOKUP(A28,작성용!A:AL,34,0),"-")</f>
        <v>-</v>
      </c>
      <c r="F28" s="175">
        <f>COUNTIF(작성용!A:B,$A28)-COUNTIFS(작성용!A:A,$A28,작성용!AA:AA,"평가철회")</f>
        <v>0</v>
      </c>
      <c r="H28" s="166" t="s">
        <v>8528</v>
      </c>
      <c r="I28" s="167">
        <f t="shared" si="0"/>
        <v>2</v>
      </c>
      <c r="J28" s="164">
        <f t="shared" si="1"/>
        <v>1</v>
      </c>
      <c r="K28" s="167">
        <f t="shared" si="2"/>
        <v>1</v>
      </c>
    </row>
    <row r="29" spans="1:16" ht="16.5" customHeight="1" x14ac:dyDescent="0.3">
      <c r="A29" s="168" t="s">
        <v>22</v>
      </c>
      <c r="B29" s="164" t="s">
        <v>23</v>
      </c>
      <c r="C29" s="164" t="str">
        <f>IFERROR(VLOOKUP($A29,작성용!A:AL,14,0),"-")</f>
        <v>분기</v>
      </c>
      <c r="D29" s="167" t="s">
        <v>4173</v>
      </c>
      <c r="E29" s="166" t="str">
        <f>IFERROR(VLOOKUP(A29,작성용!A:AL,34,0),"-")</f>
        <v>정은채/김태현</v>
      </c>
      <c r="F29" s="175">
        <f>COUNTIF(작성용!A:B,$A29)-COUNTIFS(작성용!A:A,$A29,작성용!AA:AA,"평가철회")</f>
        <v>75</v>
      </c>
    </row>
    <row r="30" spans="1:16" ht="16.5" customHeight="1" x14ac:dyDescent="0.3">
      <c r="A30" s="168" t="s">
        <v>268</v>
      </c>
      <c r="B30" s="164" t="s">
        <v>269</v>
      </c>
      <c r="C30" s="164" t="str">
        <f>IFERROR(VLOOKUP($A30,작성용!A:AL,14,0),"-")</f>
        <v>-</v>
      </c>
      <c r="D30" s="167" t="s">
        <v>4123</v>
      </c>
      <c r="E30" s="166" t="str">
        <f>IFERROR(VLOOKUP(A30,작성용!A:AL,34,0),"-")</f>
        <v>-</v>
      </c>
      <c r="F30" s="175">
        <f>COUNTIF(작성용!A:B,$A30)-COUNTIFS(작성용!A:A,$A30,작성용!AA:AA,"평가철회")</f>
        <v>0</v>
      </c>
    </row>
    <row r="31" spans="1:16" ht="16.5" customHeight="1" x14ac:dyDescent="0.3">
      <c r="A31" s="168" t="s">
        <v>270</v>
      </c>
      <c r="B31" s="164" t="s">
        <v>271</v>
      </c>
      <c r="C31" s="164" t="str">
        <f>IFERROR(VLOOKUP($A31,작성용!A:AL,14,0),"-")</f>
        <v>-</v>
      </c>
      <c r="D31" s="167" t="s">
        <v>272</v>
      </c>
      <c r="E31" s="166" t="str">
        <f>IFERROR(VLOOKUP(A31,작성용!A:AL,34,0),"-")</f>
        <v>-</v>
      </c>
      <c r="F31" s="175">
        <f>COUNTIF(작성용!A:B,$A31)-COUNTIFS(작성용!A:A,$A31,작성용!AA:AA,"평가철회")</f>
        <v>0</v>
      </c>
    </row>
    <row r="32" spans="1:16" ht="16.5" customHeight="1" x14ac:dyDescent="0.3">
      <c r="A32" s="168" t="s">
        <v>273</v>
      </c>
      <c r="B32" s="164" t="s">
        <v>274</v>
      </c>
      <c r="C32" s="164" t="str">
        <f>IFERROR(VLOOKUP($A32,작성용!A:AL,14,0),"-")</f>
        <v>분기</v>
      </c>
      <c r="D32" s="167" t="s">
        <v>4175</v>
      </c>
      <c r="E32" s="166" t="str">
        <f>IFERROR(VLOOKUP(A32,작성용!A:AL,34,0),"-")</f>
        <v>김영규</v>
      </c>
      <c r="F32" s="175">
        <f>COUNTIF(작성용!A:B,$A32)-COUNTIFS(작성용!A:A,$A32,작성용!AA:AA,"평가철회")</f>
        <v>2</v>
      </c>
    </row>
    <row r="33" spans="1:6" ht="16.5" customHeight="1" x14ac:dyDescent="0.3">
      <c r="A33" s="168" t="s">
        <v>275</v>
      </c>
      <c r="B33" s="164" t="s">
        <v>227</v>
      </c>
      <c r="C33" s="164" t="str">
        <f>IFERROR(VLOOKUP($A33,작성용!A:AL,14,0),"-")</f>
        <v>-</v>
      </c>
      <c r="D33" s="167" t="s">
        <v>243</v>
      </c>
      <c r="E33" s="166" t="str">
        <f>IFERROR(VLOOKUP(A33,작성용!A:AL,34,0),"-")</f>
        <v>-</v>
      </c>
      <c r="F33" s="175">
        <f>COUNTIF(작성용!A:B,$A33)-COUNTIFS(작성용!A:A,$A33,작성용!AA:AA,"평가철회")</f>
        <v>0</v>
      </c>
    </row>
    <row r="34" spans="1:6" ht="16.5" customHeight="1" x14ac:dyDescent="0.3">
      <c r="A34" s="168" t="s">
        <v>276</v>
      </c>
      <c r="B34" s="164" t="s">
        <v>277</v>
      </c>
      <c r="C34" s="164" t="str">
        <f>IFERROR(VLOOKUP($A34,작성용!A:AL,14,0),"-")</f>
        <v>-</v>
      </c>
      <c r="D34" s="167" t="s">
        <v>5123</v>
      </c>
      <c r="E34" s="166" t="str">
        <f>IFERROR(VLOOKUP(A34,작성용!A:AL,34,0),"-")</f>
        <v>-</v>
      </c>
      <c r="F34" s="175">
        <f>COUNTIF(작성용!A:B,$A34)-COUNTIFS(작성용!A:A,$A34,작성용!AA:AA,"평가철회")</f>
        <v>0</v>
      </c>
    </row>
    <row r="35" spans="1:6" ht="16.5" customHeight="1" x14ac:dyDescent="0.3">
      <c r="A35" s="168" t="s">
        <v>278</v>
      </c>
      <c r="B35" s="164" t="s">
        <v>279</v>
      </c>
      <c r="C35" s="164" t="str">
        <f>IFERROR(VLOOKUP($A35,작성용!A:AL,14,0),"-")</f>
        <v>-</v>
      </c>
      <c r="D35" s="167" t="s">
        <v>4134</v>
      </c>
      <c r="E35" s="166" t="str">
        <f>IFERROR(VLOOKUP(A35,작성용!A:AL,34,0),"-")</f>
        <v>-</v>
      </c>
      <c r="F35" s="175">
        <f>COUNTIF(작성용!A:B,$A35)-COUNTIFS(작성용!A:A,$A35,작성용!AA:AA,"평가철회")</f>
        <v>0</v>
      </c>
    </row>
    <row r="36" spans="1:6" ht="16.5" customHeight="1" x14ac:dyDescent="0.3">
      <c r="A36" s="168" t="s">
        <v>280</v>
      </c>
      <c r="B36" s="164" t="s">
        <v>281</v>
      </c>
      <c r="C36" s="164" t="str">
        <f>IFERROR(VLOOKUP($A36,작성용!A:AL,14,0),"-")</f>
        <v>-</v>
      </c>
      <c r="D36" s="167" t="s">
        <v>7612</v>
      </c>
      <c r="E36" s="166" t="str">
        <f>IFERROR(VLOOKUP(A36,작성용!A:AL,34,0),"-")</f>
        <v>-</v>
      </c>
      <c r="F36" s="175">
        <f>COUNTIF(작성용!A:B,$A36)-COUNTIFS(작성용!A:A,$A36,작성용!AA:AA,"평가철회")</f>
        <v>0</v>
      </c>
    </row>
    <row r="37" spans="1:6" ht="16.5" customHeight="1" x14ac:dyDescent="0.3">
      <c r="A37" s="168" t="s">
        <v>282</v>
      </c>
      <c r="B37" s="164" t="s">
        <v>283</v>
      </c>
      <c r="C37" s="164" t="str">
        <f>IFERROR(VLOOKUP($A37,작성용!A:AL,14,0),"-")</f>
        <v>-</v>
      </c>
      <c r="D37" s="167" t="s">
        <v>219</v>
      </c>
      <c r="E37" s="166" t="str">
        <f>IFERROR(VLOOKUP(A37,작성용!A:AL,34,0),"-")</f>
        <v>-</v>
      </c>
      <c r="F37" s="175">
        <f>COUNTIF(작성용!A:B,$A37)-COUNTIFS(작성용!A:A,$A37,작성용!AA:AA,"평가철회")</f>
        <v>0</v>
      </c>
    </row>
    <row r="38" spans="1:6" ht="16.5" customHeight="1" x14ac:dyDescent="0.3">
      <c r="A38" s="168" t="s">
        <v>284</v>
      </c>
      <c r="B38" s="164" t="s">
        <v>285</v>
      </c>
      <c r="C38" s="164" t="str">
        <f>IFERROR(VLOOKUP($A38,작성용!A:AL,14,0),"-")</f>
        <v>-</v>
      </c>
      <c r="D38" s="167" t="s">
        <v>219</v>
      </c>
      <c r="E38" s="166" t="str">
        <f>IFERROR(VLOOKUP(A38,작성용!A:AL,34,0),"-")</f>
        <v>-</v>
      </c>
      <c r="F38" s="175">
        <f>COUNTIF(작성용!A:B,$A38)-COUNTIFS(작성용!A:A,$A38,작성용!AA:AA,"평가철회")</f>
        <v>0</v>
      </c>
    </row>
    <row r="39" spans="1:6" ht="16.5" customHeight="1" x14ac:dyDescent="0.3">
      <c r="A39" s="168" t="s">
        <v>286</v>
      </c>
      <c r="B39" s="164" t="s">
        <v>287</v>
      </c>
      <c r="C39" s="164" t="str">
        <f>IFERROR(VLOOKUP($A39,작성용!A:AL,14,0),"-")</f>
        <v>-</v>
      </c>
      <c r="D39" s="167" t="s">
        <v>219</v>
      </c>
      <c r="E39" s="166" t="str">
        <f>IFERROR(VLOOKUP(A39,작성용!A:AL,34,0),"-")</f>
        <v>-</v>
      </c>
      <c r="F39" s="175">
        <f>COUNTIF(작성용!A:B,$A39)-COUNTIFS(작성용!A:A,$A39,작성용!AA:AA,"평가철회")</f>
        <v>0</v>
      </c>
    </row>
    <row r="40" spans="1:6" ht="16.5" customHeight="1" x14ac:dyDescent="0.3">
      <c r="A40" s="168" t="s">
        <v>288</v>
      </c>
      <c r="B40" s="164" t="s">
        <v>289</v>
      </c>
      <c r="C40" s="164" t="str">
        <f>IFERROR(VLOOKUP($A40,작성용!A:AL,14,0),"-")</f>
        <v>-</v>
      </c>
      <c r="D40" s="167" t="s">
        <v>219</v>
      </c>
      <c r="E40" s="166" t="str">
        <f>IFERROR(VLOOKUP(A40,작성용!A:AL,34,0),"-")</f>
        <v>-</v>
      </c>
      <c r="F40" s="175">
        <f>COUNTIF(작성용!A:B,$A40)-COUNTIFS(작성용!A:A,$A40,작성용!AA:AA,"평가철회")</f>
        <v>0</v>
      </c>
    </row>
    <row r="41" spans="1:6" ht="16.5" customHeight="1" x14ac:dyDescent="0.3">
      <c r="A41" s="168" t="s">
        <v>290</v>
      </c>
      <c r="B41" s="164" t="s">
        <v>291</v>
      </c>
      <c r="C41" s="164" t="str">
        <f>IFERROR(VLOOKUP($A41,작성용!A:AL,14,0),"-")</f>
        <v>-</v>
      </c>
      <c r="D41" s="167" t="s">
        <v>219</v>
      </c>
      <c r="E41" s="166" t="str">
        <f>IFERROR(VLOOKUP(A41,작성용!A:AL,34,0),"-")</f>
        <v>-</v>
      </c>
      <c r="F41" s="175">
        <f>COUNTIF(작성용!A:B,$A41)-COUNTIFS(작성용!A:A,$A41,작성용!AA:AA,"평가철회")</f>
        <v>0</v>
      </c>
    </row>
    <row r="42" spans="1:6" ht="16.5" customHeight="1" x14ac:dyDescent="0.3">
      <c r="A42" s="168" t="s">
        <v>292</v>
      </c>
      <c r="B42" s="164" t="s">
        <v>293</v>
      </c>
      <c r="C42" s="164" t="str">
        <f>IFERROR(VLOOKUP($A42,작성용!A:AL,14,0),"-")</f>
        <v xml:space="preserve">분기 </v>
      </c>
      <c r="D42" s="167" t="s">
        <v>21</v>
      </c>
      <c r="E42" s="166" t="str">
        <f>IFERROR(VLOOKUP(A42,작성용!A:AL,34,0),"-")</f>
        <v>김기욱</v>
      </c>
      <c r="F42" s="175">
        <f>COUNTIF(작성용!A:B,$A42)-COUNTIFS(작성용!A:A,$A42,작성용!AA:AA,"평가철회")</f>
        <v>173</v>
      </c>
    </row>
    <row r="43" spans="1:6" ht="16.5" customHeight="1" x14ac:dyDescent="0.3">
      <c r="A43" s="168" t="s">
        <v>294</v>
      </c>
      <c r="B43" s="164" t="s">
        <v>295</v>
      </c>
      <c r="C43" s="164" t="str">
        <f>IFERROR(VLOOKUP($A43,작성용!A:AL,14,0),"-")</f>
        <v>-</v>
      </c>
      <c r="D43" s="167" t="s">
        <v>4157</v>
      </c>
      <c r="E43" s="166" t="str">
        <f>IFERROR(VLOOKUP(A43,작성용!A:AL,34,0),"-")</f>
        <v>-</v>
      </c>
      <c r="F43" s="175">
        <f>COUNTIF(작성용!A:B,$A43)-COUNTIFS(작성용!A:A,$A43,작성용!AA:AA,"평가철회")</f>
        <v>0</v>
      </c>
    </row>
    <row r="44" spans="1:6" ht="16.5" customHeight="1" x14ac:dyDescent="0.3">
      <c r="A44" s="168" t="s">
        <v>296</v>
      </c>
      <c r="B44" s="164" t="s">
        <v>297</v>
      </c>
      <c r="C44" s="164" t="str">
        <f>IFERROR(VLOOKUP($A44,작성용!A:AL,14,0),"-")</f>
        <v>-</v>
      </c>
      <c r="D44" s="167" t="s">
        <v>4155</v>
      </c>
      <c r="E44" s="166" t="str">
        <f>IFERROR(VLOOKUP(A44,작성용!A:AL,34,0),"-")</f>
        <v>-</v>
      </c>
      <c r="F44" s="175">
        <f>COUNTIF(작성용!A:B,$A44)-COUNTIFS(작성용!A:A,$A44,작성용!AA:AA,"평가철회")</f>
        <v>0</v>
      </c>
    </row>
    <row r="45" spans="1:6" ht="16.5" customHeight="1" x14ac:dyDescent="0.3">
      <c r="A45" s="168" t="s">
        <v>298</v>
      </c>
      <c r="B45" s="164" t="s">
        <v>299</v>
      </c>
      <c r="C45" s="164" t="str">
        <f>IFERROR(VLOOKUP($A45,작성용!A:AL,14,0),"-")</f>
        <v>-</v>
      </c>
      <c r="D45" s="167" t="s">
        <v>4154</v>
      </c>
      <c r="E45" s="166" t="str">
        <f>IFERROR(VLOOKUP(A45,작성용!A:AL,34,0),"-")</f>
        <v>-</v>
      </c>
      <c r="F45" s="175">
        <f>COUNTIF(작성용!A:B,$A45)-COUNTIFS(작성용!A:A,$A45,작성용!AA:AA,"평가철회")</f>
        <v>0</v>
      </c>
    </row>
    <row r="46" spans="1:6" ht="16.5" customHeight="1" x14ac:dyDescent="0.3">
      <c r="A46" s="168" t="s">
        <v>300</v>
      </c>
      <c r="B46" s="164" t="s">
        <v>301</v>
      </c>
      <c r="C46" s="164" t="str">
        <f>IFERROR(VLOOKUP($A46,작성용!A:AL,14,0),"-")</f>
        <v>-</v>
      </c>
      <c r="D46" s="167" t="s">
        <v>4140</v>
      </c>
      <c r="E46" s="166" t="str">
        <f>IFERROR(VLOOKUP(A46,작성용!A:AL,34,0),"-")</f>
        <v>-</v>
      </c>
      <c r="F46" s="175">
        <f>COUNTIF(작성용!A:B,$A46)-COUNTIFS(작성용!A:A,$A46,작성용!AA:AA,"평가철회")</f>
        <v>0</v>
      </c>
    </row>
    <row r="47" spans="1:6" ht="16.5" customHeight="1" x14ac:dyDescent="0.3">
      <c r="A47" s="168" t="s">
        <v>302</v>
      </c>
      <c r="B47" s="164" t="s">
        <v>303</v>
      </c>
      <c r="C47" s="164" t="str">
        <f>IFERROR(VLOOKUP($A47,작성용!A:AL,14,0),"-")</f>
        <v>-</v>
      </c>
      <c r="D47" s="167" t="s">
        <v>304</v>
      </c>
      <c r="E47" s="166" t="str">
        <f>IFERROR(VLOOKUP(A47,작성용!A:AL,34,0),"-")</f>
        <v>-</v>
      </c>
      <c r="F47" s="175">
        <f>COUNTIF(작성용!A:B,$A47)-COUNTIFS(작성용!A:A,$A47,작성용!AA:AA,"평가철회")</f>
        <v>0</v>
      </c>
    </row>
    <row r="48" spans="1:6" ht="16.5" customHeight="1" x14ac:dyDescent="0.3">
      <c r="A48" s="168" t="s">
        <v>305</v>
      </c>
      <c r="B48" s="164" t="s">
        <v>306</v>
      </c>
      <c r="C48" s="164" t="str">
        <f>IFERROR(VLOOKUP($A48,작성용!A:AL,14,0),"-")</f>
        <v>-</v>
      </c>
      <c r="D48" s="167" t="s">
        <v>219</v>
      </c>
      <c r="E48" s="166" t="str">
        <f>IFERROR(VLOOKUP(A48,작성용!A:AL,34,0),"-")</f>
        <v>-</v>
      </c>
      <c r="F48" s="175">
        <f>COUNTIF(작성용!A:B,$A48)-COUNTIFS(작성용!A:A,$A48,작성용!AA:AA,"평가철회")</f>
        <v>0</v>
      </c>
    </row>
    <row r="49" spans="1:6" ht="16.5" customHeight="1" x14ac:dyDescent="0.3">
      <c r="A49" s="168" t="s">
        <v>307</v>
      </c>
      <c r="B49" s="164" t="s">
        <v>308</v>
      </c>
      <c r="C49" s="164" t="str">
        <f>IFERROR(VLOOKUP($A49,작성용!A:AL,14,0),"-")</f>
        <v>-</v>
      </c>
      <c r="D49" s="167" t="s">
        <v>219</v>
      </c>
      <c r="E49" s="166" t="str">
        <f>IFERROR(VLOOKUP(A49,작성용!A:AL,34,0),"-")</f>
        <v>-</v>
      </c>
      <c r="F49" s="175">
        <f>COUNTIF(작성용!A:B,$A49)-COUNTIFS(작성용!A:A,$A49,작성용!AA:AA,"평가철회")</f>
        <v>0</v>
      </c>
    </row>
    <row r="50" spans="1:6" ht="16.5" customHeight="1" x14ac:dyDescent="0.3">
      <c r="A50" s="168" t="s">
        <v>309</v>
      </c>
      <c r="B50" s="164" t="s">
        <v>310</v>
      </c>
      <c r="C50" s="164" t="str">
        <f>IFERROR(VLOOKUP($A50,작성용!A:AL,14,0),"-")</f>
        <v>-</v>
      </c>
      <c r="D50" s="167" t="s">
        <v>219</v>
      </c>
      <c r="E50" s="166" t="str">
        <f>IFERROR(VLOOKUP(A50,작성용!A:AL,34,0),"-")</f>
        <v>-</v>
      </c>
      <c r="F50" s="175">
        <f>COUNTIF(작성용!A:B,$A50)-COUNTIFS(작성용!A:A,$A50,작성용!AA:AA,"평가철회")</f>
        <v>0</v>
      </c>
    </row>
    <row r="51" spans="1:6" ht="16.5" customHeight="1" x14ac:dyDescent="0.3">
      <c r="A51" s="168" t="s">
        <v>311</v>
      </c>
      <c r="B51" s="164" t="s">
        <v>312</v>
      </c>
      <c r="C51" s="164" t="str">
        <f>IFERROR(VLOOKUP($A51,작성용!A:AL,14,0),"-")</f>
        <v>-</v>
      </c>
      <c r="D51" s="167" t="s">
        <v>219</v>
      </c>
      <c r="E51" s="166" t="str">
        <f>IFERROR(VLOOKUP(A51,작성용!A:AL,34,0),"-")</f>
        <v>-</v>
      </c>
      <c r="F51" s="175">
        <f>COUNTIF(작성용!A:B,$A51)-COUNTIFS(작성용!A:A,$A51,작성용!AA:AA,"평가철회")</f>
        <v>0</v>
      </c>
    </row>
    <row r="52" spans="1:6" ht="16.5" customHeight="1" x14ac:dyDescent="0.3">
      <c r="A52" s="168" t="s">
        <v>313</v>
      </c>
      <c r="B52" s="164" t="s">
        <v>314</v>
      </c>
      <c r="C52" s="164" t="str">
        <f>IFERROR(VLOOKUP($A52,작성용!A:AL,14,0),"-")</f>
        <v>-</v>
      </c>
      <c r="D52" s="167" t="s">
        <v>219</v>
      </c>
      <c r="E52" s="166" t="str">
        <f>IFERROR(VLOOKUP(A52,작성용!A:AL,34,0),"-")</f>
        <v>-</v>
      </c>
      <c r="F52" s="175">
        <f>COUNTIF(작성용!A:B,$A52)-COUNTIFS(작성용!A:A,$A52,작성용!AA:AA,"평가철회")</f>
        <v>0</v>
      </c>
    </row>
    <row r="53" spans="1:6" ht="16.5" customHeight="1" x14ac:dyDescent="0.3">
      <c r="A53" s="168" t="s">
        <v>315</v>
      </c>
      <c r="B53" s="164" t="s">
        <v>316</v>
      </c>
      <c r="C53" s="164" t="str">
        <f>IFERROR(VLOOKUP($A53,작성용!A:AL,14,0),"-")</f>
        <v>-</v>
      </c>
      <c r="D53" s="167" t="s">
        <v>219</v>
      </c>
      <c r="E53" s="166" t="str">
        <f>IFERROR(VLOOKUP(A53,작성용!A:AL,34,0),"-")</f>
        <v>-</v>
      </c>
      <c r="F53" s="175">
        <f>COUNTIF(작성용!A:B,$A53)-COUNTIFS(작성용!A:A,$A53,작성용!AA:AA,"평가철회")</f>
        <v>0</v>
      </c>
    </row>
    <row r="54" spans="1:6" ht="16.5" customHeight="1" x14ac:dyDescent="0.3">
      <c r="A54" s="168" t="s">
        <v>317</v>
      </c>
      <c r="B54" s="164" t="s">
        <v>318</v>
      </c>
      <c r="C54" s="164" t="str">
        <f>IFERROR(VLOOKUP($A54,작성용!A:AL,14,0),"-")</f>
        <v>-</v>
      </c>
      <c r="D54" s="167" t="s">
        <v>219</v>
      </c>
      <c r="E54" s="166" t="str">
        <f>IFERROR(VLOOKUP(A54,작성용!A:AL,34,0),"-")</f>
        <v>-</v>
      </c>
      <c r="F54" s="175">
        <f>COUNTIF(작성용!A:B,$A54)-COUNTIFS(작성용!A:A,$A54,작성용!AA:AA,"평가철회")</f>
        <v>0</v>
      </c>
    </row>
    <row r="55" spans="1:6" ht="16.5" customHeight="1" x14ac:dyDescent="0.3">
      <c r="A55" s="168" t="s">
        <v>319</v>
      </c>
      <c r="B55" s="164" t="s">
        <v>320</v>
      </c>
      <c r="C55" s="164" t="str">
        <f>IFERROR(VLOOKUP($A55,작성용!A:AL,14,0),"-")</f>
        <v>-</v>
      </c>
      <c r="D55" s="167" t="s">
        <v>219</v>
      </c>
      <c r="E55" s="166" t="str">
        <f>IFERROR(VLOOKUP(A55,작성용!A:AL,34,0),"-")</f>
        <v>-</v>
      </c>
      <c r="F55" s="175">
        <f>COUNTIF(작성용!A:B,$A55)-COUNTIFS(작성용!A:A,$A55,작성용!AA:AA,"평가철회")</f>
        <v>0</v>
      </c>
    </row>
    <row r="56" spans="1:6" ht="16.5" customHeight="1" x14ac:dyDescent="0.3">
      <c r="A56" s="168" t="s">
        <v>321</v>
      </c>
      <c r="B56" s="164" t="s">
        <v>322</v>
      </c>
      <c r="C56" s="164" t="str">
        <f>IFERROR(VLOOKUP($A56,작성용!A:AL,14,0),"-")</f>
        <v>-</v>
      </c>
      <c r="D56" s="167" t="s">
        <v>219</v>
      </c>
      <c r="E56" s="166" t="str">
        <f>IFERROR(VLOOKUP(A56,작성용!A:AL,34,0),"-")</f>
        <v>-</v>
      </c>
      <c r="F56" s="175">
        <f>COUNTIF(작성용!A:B,$A56)-COUNTIFS(작성용!A:A,$A56,작성용!AA:AA,"평가철회")</f>
        <v>0</v>
      </c>
    </row>
    <row r="57" spans="1:6" ht="16.5" customHeight="1" x14ac:dyDescent="0.3">
      <c r="A57" s="168" t="s">
        <v>323</v>
      </c>
      <c r="B57" s="164" t="s">
        <v>324</v>
      </c>
      <c r="C57" s="164" t="str">
        <f>IFERROR(VLOOKUP($A57,작성용!A:AL,14,0),"-")</f>
        <v>-</v>
      </c>
      <c r="D57" s="167" t="s">
        <v>219</v>
      </c>
      <c r="E57" s="166" t="str">
        <f>IFERROR(VLOOKUP(A57,작성용!A:AL,34,0),"-")</f>
        <v>-</v>
      </c>
      <c r="F57" s="175">
        <f>COUNTIF(작성용!A:B,$A57)-COUNTIFS(작성용!A:A,$A57,작성용!AA:AA,"평가철회")</f>
        <v>0</v>
      </c>
    </row>
    <row r="58" spans="1:6" ht="16.5" customHeight="1" x14ac:dyDescent="0.3">
      <c r="A58" s="168" t="s">
        <v>325</v>
      </c>
      <c r="B58" s="164" t="s">
        <v>326</v>
      </c>
      <c r="C58" s="164" t="str">
        <f>IFERROR(VLOOKUP($A58,작성용!A:AL,14,0),"-")</f>
        <v>-</v>
      </c>
      <c r="D58" s="167" t="s">
        <v>219</v>
      </c>
      <c r="E58" s="166" t="str">
        <f>IFERROR(VLOOKUP(A58,작성용!A:AL,34,0),"-")</f>
        <v>-</v>
      </c>
      <c r="F58" s="175">
        <f>COUNTIF(작성용!A:B,$A58)-COUNTIFS(작성용!A:A,$A58,작성용!AA:AA,"평가철회")</f>
        <v>0</v>
      </c>
    </row>
    <row r="59" spans="1:6" ht="16.5" customHeight="1" x14ac:dyDescent="0.3">
      <c r="A59" s="168" t="s">
        <v>327</v>
      </c>
      <c r="B59" s="164" t="s">
        <v>328</v>
      </c>
      <c r="C59" s="164" t="str">
        <f>IFERROR(VLOOKUP($A59,작성용!A:AL,14,0),"-")</f>
        <v>-</v>
      </c>
      <c r="D59" s="167" t="s">
        <v>219</v>
      </c>
      <c r="E59" s="166" t="str">
        <f>IFERROR(VLOOKUP(A59,작성용!A:AL,34,0),"-")</f>
        <v>-</v>
      </c>
      <c r="F59" s="175">
        <f>COUNTIF(작성용!A:B,$A59)-COUNTIFS(작성용!A:A,$A59,작성용!AA:AA,"평가철회")</f>
        <v>0</v>
      </c>
    </row>
    <row r="60" spans="1:6" ht="16.5" customHeight="1" x14ac:dyDescent="0.3">
      <c r="A60" s="168" t="s">
        <v>329</v>
      </c>
      <c r="B60" s="164" t="s">
        <v>330</v>
      </c>
      <c r="C60" s="164" t="str">
        <f>IFERROR(VLOOKUP($A60,작성용!A:AL,14,0),"-")</f>
        <v>-</v>
      </c>
      <c r="D60" s="167" t="s">
        <v>219</v>
      </c>
      <c r="E60" s="166" t="str">
        <f>IFERROR(VLOOKUP(A60,작성용!A:AL,34,0),"-")</f>
        <v>-</v>
      </c>
      <c r="F60" s="175">
        <f>COUNTIF(작성용!A:B,$A60)-COUNTIFS(작성용!A:A,$A60,작성용!AA:AA,"평가철회")</f>
        <v>0</v>
      </c>
    </row>
    <row r="61" spans="1:6" ht="16.5" customHeight="1" x14ac:dyDescent="0.3">
      <c r="A61" s="168" t="s">
        <v>331</v>
      </c>
      <c r="B61" s="164" t="s">
        <v>332</v>
      </c>
      <c r="C61" s="164" t="str">
        <f>IFERROR(VLOOKUP($A61,작성용!A:AL,14,0),"-")</f>
        <v>-</v>
      </c>
      <c r="D61" s="167" t="s">
        <v>219</v>
      </c>
      <c r="E61" s="166" t="str">
        <f>IFERROR(VLOOKUP(A61,작성용!A:AL,34,0),"-")</f>
        <v>-</v>
      </c>
      <c r="F61" s="175">
        <f>COUNTIF(작성용!A:B,$A61)-COUNTIFS(작성용!A:A,$A61,작성용!AA:AA,"평가철회")</f>
        <v>0</v>
      </c>
    </row>
    <row r="62" spans="1:6" ht="16.5" customHeight="1" x14ac:dyDescent="0.3">
      <c r="A62" s="168" t="s">
        <v>333</v>
      </c>
      <c r="B62" s="164" t="s">
        <v>334</v>
      </c>
      <c r="C62" s="164" t="str">
        <f>IFERROR(VLOOKUP($A62,작성용!A:AL,14,0),"-")</f>
        <v>-</v>
      </c>
      <c r="D62" s="167" t="s">
        <v>335</v>
      </c>
      <c r="E62" s="166" t="str">
        <f>IFERROR(VLOOKUP(A62,작성용!A:AL,34,0),"-")</f>
        <v>-</v>
      </c>
      <c r="F62" s="175">
        <f>COUNTIF(작성용!A:B,$A62)-COUNTIFS(작성용!A:A,$A62,작성용!AA:AA,"평가철회")</f>
        <v>0</v>
      </c>
    </row>
    <row r="63" spans="1:6" ht="16.5" customHeight="1" x14ac:dyDescent="0.3">
      <c r="A63" s="168" t="s">
        <v>336</v>
      </c>
      <c r="B63" s="164" t="s">
        <v>337</v>
      </c>
      <c r="C63" s="164" t="str">
        <f>IFERROR(VLOOKUP($A63,작성용!A:AL,14,0),"-")</f>
        <v xml:space="preserve">분기 </v>
      </c>
      <c r="D63" s="167" t="s">
        <v>338</v>
      </c>
      <c r="E63" s="166" t="str">
        <f>IFERROR(VLOOKUP(A63,작성용!A:AL,34,0),"-")</f>
        <v>정민지</v>
      </c>
      <c r="F63" s="175">
        <f>COUNTIF(작성용!A:B,$A63)-COUNTIFS(작성용!A:A,$A63,작성용!AA:AA,"평가철회")</f>
        <v>124</v>
      </c>
    </row>
    <row r="64" spans="1:6" ht="16.5" customHeight="1" x14ac:dyDescent="0.3">
      <c r="A64" s="168" t="s">
        <v>339</v>
      </c>
      <c r="B64" s="164" t="s">
        <v>340</v>
      </c>
      <c r="C64" s="164" t="str">
        <f>IFERROR(VLOOKUP($A64,작성용!A:AL,14,0),"-")</f>
        <v>-</v>
      </c>
      <c r="D64" s="167" t="s">
        <v>219</v>
      </c>
      <c r="E64" s="166" t="str">
        <f>IFERROR(VLOOKUP(A64,작성용!A:AL,34,0),"-")</f>
        <v>-</v>
      </c>
      <c r="F64" s="175">
        <f>COUNTIF(작성용!A:B,$A64)-COUNTIFS(작성용!A:A,$A64,작성용!AA:AA,"평가철회")</f>
        <v>0</v>
      </c>
    </row>
    <row r="65" spans="1:6" ht="16.5" customHeight="1" x14ac:dyDescent="0.3">
      <c r="A65" s="168" t="s">
        <v>341</v>
      </c>
      <c r="B65" s="164" t="s">
        <v>342</v>
      </c>
      <c r="C65" s="164" t="str">
        <f>IFERROR(VLOOKUP($A65,작성용!A:AL,14,0),"-")</f>
        <v>-</v>
      </c>
      <c r="D65" s="167" t="s">
        <v>219</v>
      </c>
      <c r="E65" s="166" t="str">
        <f>IFERROR(VLOOKUP(A65,작성용!A:AL,34,0),"-")</f>
        <v>-</v>
      </c>
      <c r="F65" s="175">
        <f>COUNTIF(작성용!A:B,$A65)-COUNTIFS(작성용!A:A,$A65,작성용!AA:AA,"평가철회")</f>
        <v>0</v>
      </c>
    </row>
    <row r="66" spans="1:6" ht="16.5" customHeight="1" x14ac:dyDescent="0.3">
      <c r="A66" s="168" t="s">
        <v>343</v>
      </c>
      <c r="B66" s="164" t="s">
        <v>344</v>
      </c>
      <c r="C66" s="164" t="str">
        <f>IFERROR(VLOOKUP($A66,작성용!A:AL,14,0),"-")</f>
        <v>-</v>
      </c>
      <c r="D66" s="167" t="s">
        <v>219</v>
      </c>
      <c r="E66" s="166" t="str">
        <f>IFERROR(VLOOKUP(A66,작성용!A:AL,34,0),"-")</f>
        <v>-</v>
      </c>
      <c r="F66" s="175">
        <f>COUNTIF(작성용!A:B,$A66)-COUNTIFS(작성용!A:A,$A66,작성용!AA:AA,"평가철회")</f>
        <v>0</v>
      </c>
    </row>
    <row r="67" spans="1:6" ht="16.5" customHeight="1" x14ac:dyDescent="0.3">
      <c r="A67" s="168" t="s">
        <v>345</v>
      </c>
      <c r="B67" s="164" t="s">
        <v>346</v>
      </c>
      <c r="C67" s="164" t="str">
        <f>IFERROR(VLOOKUP($A67,작성용!A:AL,14,0),"-")</f>
        <v>-</v>
      </c>
      <c r="D67" s="167" t="s">
        <v>219</v>
      </c>
      <c r="E67" s="166" t="str">
        <f>IFERROR(VLOOKUP(A67,작성용!A:AL,34,0),"-")</f>
        <v>-</v>
      </c>
      <c r="F67" s="175">
        <f>COUNTIF(작성용!A:B,$A67)-COUNTIFS(작성용!A:A,$A67,작성용!AA:AA,"평가철회")</f>
        <v>0</v>
      </c>
    </row>
    <row r="68" spans="1:6" ht="16.5" customHeight="1" x14ac:dyDescent="0.3">
      <c r="A68" s="168" t="s">
        <v>347</v>
      </c>
      <c r="B68" s="164" t="s">
        <v>348</v>
      </c>
      <c r="C68" s="164" t="str">
        <f>IFERROR(VLOOKUP($A68,작성용!A:AL,14,0),"-")</f>
        <v>-</v>
      </c>
      <c r="D68" s="167" t="s">
        <v>219</v>
      </c>
      <c r="E68" s="166" t="str">
        <f>IFERROR(VLOOKUP(A68,작성용!A:AL,34,0),"-")</f>
        <v>-</v>
      </c>
      <c r="F68" s="175">
        <f>COUNTIF(작성용!A:B,$A68)-COUNTIFS(작성용!A:A,$A68,작성용!AA:AA,"평가철회")</f>
        <v>0</v>
      </c>
    </row>
    <row r="69" spans="1:6" ht="16.5" customHeight="1" x14ac:dyDescent="0.3">
      <c r="A69" s="168" t="s">
        <v>349</v>
      </c>
      <c r="B69" s="164" t="s">
        <v>350</v>
      </c>
      <c r="C69" s="164" t="str">
        <f>IFERROR(VLOOKUP($A69,작성용!A:AL,14,0),"-")</f>
        <v>-</v>
      </c>
      <c r="D69" s="167" t="s">
        <v>219</v>
      </c>
      <c r="E69" s="166" t="str">
        <f>IFERROR(VLOOKUP(A69,작성용!A:AL,34,0),"-")</f>
        <v>-</v>
      </c>
      <c r="F69" s="175">
        <f>COUNTIF(작성용!A:B,$A69)-COUNTIFS(작성용!A:A,$A69,작성용!AA:AA,"평가철회")</f>
        <v>0</v>
      </c>
    </row>
    <row r="70" spans="1:6" ht="16.5" customHeight="1" x14ac:dyDescent="0.3">
      <c r="A70" s="168" t="s">
        <v>351</v>
      </c>
      <c r="B70" s="164" t="s">
        <v>352</v>
      </c>
      <c r="C70" s="164" t="str">
        <f>IFERROR(VLOOKUP($A70,작성용!A:AL,14,0),"-")</f>
        <v>-</v>
      </c>
      <c r="D70" s="167" t="s">
        <v>219</v>
      </c>
      <c r="E70" s="166" t="str">
        <f>IFERROR(VLOOKUP(A70,작성용!A:AL,34,0),"-")</f>
        <v>-</v>
      </c>
      <c r="F70" s="175">
        <f>COUNTIF(작성용!A:B,$A70)-COUNTIFS(작성용!A:A,$A70,작성용!AA:AA,"평가철회")</f>
        <v>0</v>
      </c>
    </row>
    <row r="71" spans="1:6" ht="16.5" customHeight="1" x14ac:dyDescent="0.3">
      <c r="A71" s="168" t="s">
        <v>353</v>
      </c>
      <c r="B71" s="164" t="s">
        <v>354</v>
      </c>
      <c r="C71" s="164" t="str">
        <f>IFERROR(VLOOKUP($A71,작성용!A:AL,14,0),"-")</f>
        <v>-</v>
      </c>
      <c r="D71" s="167" t="s">
        <v>219</v>
      </c>
      <c r="E71" s="166" t="str">
        <f>IFERROR(VLOOKUP(A71,작성용!A:AL,34,0),"-")</f>
        <v>-</v>
      </c>
      <c r="F71" s="175">
        <f>COUNTIF(작성용!A:B,$A71)-COUNTIFS(작성용!A:A,$A71,작성용!AA:AA,"평가철회")</f>
        <v>0</v>
      </c>
    </row>
    <row r="72" spans="1:6" ht="16.5" customHeight="1" x14ac:dyDescent="0.3">
      <c r="A72" s="168" t="s">
        <v>355</v>
      </c>
      <c r="B72" s="164" t="s">
        <v>356</v>
      </c>
      <c r="C72" s="164" t="str">
        <f>IFERROR(VLOOKUP($A72,작성용!A:AL,14,0),"-")</f>
        <v>-</v>
      </c>
      <c r="D72" s="167" t="s">
        <v>219</v>
      </c>
      <c r="E72" s="166" t="str">
        <f>IFERROR(VLOOKUP(A72,작성용!A:AL,34,0),"-")</f>
        <v>-</v>
      </c>
      <c r="F72" s="175">
        <f>COUNTIF(작성용!A:B,$A72)-COUNTIFS(작성용!A:A,$A72,작성용!AA:AA,"평가철회")</f>
        <v>0</v>
      </c>
    </row>
    <row r="73" spans="1:6" ht="16.5" customHeight="1" x14ac:dyDescent="0.3">
      <c r="A73" s="168" t="s">
        <v>357</v>
      </c>
      <c r="B73" s="164" t="s">
        <v>358</v>
      </c>
      <c r="C73" s="164" t="str">
        <f>IFERROR(VLOOKUP($A73,작성용!A:AL,14,0),"-")</f>
        <v>-</v>
      </c>
      <c r="D73" s="167" t="s">
        <v>219</v>
      </c>
      <c r="E73" s="166" t="str">
        <f>IFERROR(VLOOKUP(A73,작성용!A:AL,34,0),"-")</f>
        <v>-</v>
      </c>
      <c r="F73" s="175">
        <f>COUNTIF(작성용!A:B,$A73)-COUNTIFS(작성용!A:A,$A73,작성용!AA:AA,"평가철회")</f>
        <v>0</v>
      </c>
    </row>
    <row r="74" spans="1:6" ht="16.5" customHeight="1" x14ac:dyDescent="0.3">
      <c r="A74" s="168" t="s">
        <v>359</v>
      </c>
      <c r="B74" s="164" t="s">
        <v>360</v>
      </c>
      <c r="C74" s="164" t="str">
        <f>IFERROR(VLOOKUP($A74,작성용!A:AL,14,0),"-")</f>
        <v>-</v>
      </c>
      <c r="D74" s="167" t="s">
        <v>361</v>
      </c>
      <c r="E74" s="166" t="str">
        <f>IFERROR(VLOOKUP(A74,작성용!A:AL,34,0),"-")</f>
        <v>-</v>
      </c>
      <c r="F74" s="175">
        <f>COUNTIF(작성용!A:B,$A74)-COUNTIFS(작성용!A:A,$A74,작성용!AA:AA,"평가철회")</f>
        <v>0</v>
      </c>
    </row>
    <row r="75" spans="1:6" ht="16.5" customHeight="1" x14ac:dyDescent="0.3">
      <c r="A75" s="168" t="s">
        <v>362</v>
      </c>
      <c r="B75" s="164" t="s">
        <v>363</v>
      </c>
      <c r="C75" s="164" t="str">
        <f>IFERROR(VLOOKUP($A75,작성용!A:AL,14,0),"-")</f>
        <v>-</v>
      </c>
      <c r="D75" s="167" t="s">
        <v>219</v>
      </c>
      <c r="E75" s="166" t="str">
        <f>IFERROR(VLOOKUP(A75,작성용!A:AL,34,0),"-")</f>
        <v>-</v>
      </c>
      <c r="F75" s="175">
        <f>COUNTIF(작성용!A:B,$A75)-COUNTIFS(작성용!A:A,$A75,작성용!AA:AA,"평가철회")</f>
        <v>0</v>
      </c>
    </row>
    <row r="76" spans="1:6" ht="16.5" customHeight="1" x14ac:dyDescent="0.3">
      <c r="A76" s="168" t="s">
        <v>364</v>
      </c>
      <c r="B76" s="164" t="s">
        <v>365</v>
      </c>
      <c r="C76" s="164" t="str">
        <f>IFERROR(VLOOKUP($A76,작성용!A:AL,14,0),"-")</f>
        <v xml:space="preserve">분기 </v>
      </c>
      <c r="D76" s="167" t="s">
        <v>4177</v>
      </c>
      <c r="E76" s="166" t="str">
        <f>IFERROR(VLOOKUP(A76,작성용!A:AL,34,0),"-")</f>
        <v>오윤지</v>
      </c>
      <c r="F76" s="175">
        <f>COUNTIF(작성용!A:B,$A76)-COUNTIFS(작성용!A:A,$A76,작성용!AA:AA,"평가철회")</f>
        <v>76</v>
      </c>
    </row>
    <row r="77" spans="1:6" ht="16.5" customHeight="1" x14ac:dyDescent="0.3">
      <c r="A77" s="168" t="s">
        <v>366</v>
      </c>
      <c r="B77" s="164" t="s">
        <v>367</v>
      </c>
      <c r="C77" s="164" t="str">
        <f>IFERROR(VLOOKUP($A77,작성용!A:AL,14,0),"-")</f>
        <v>-</v>
      </c>
      <c r="D77" s="167" t="s">
        <v>4178</v>
      </c>
      <c r="E77" s="166" t="str">
        <f>IFERROR(VLOOKUP(A77,작성용!A:AL,34,0),"-")</f>
        <v>-</v>
      </c>
      <c r="F77" s="175">
        <f>COUNTIF(작성용!A:B,$A77)-COUNTIFS(작성용!A:A,$A77,작성용!AA:AA,"평가철회")</f>
        <v>0</v>
      </c>
    </row>
    <row r="78" spans="1:6" ht="16.5" customHeight="1" x14ac:dyDescent="0.3">
      <c r="A78" s="168" t="s">
        <v>368</v>
      </c>
      <c r="B78" s="164" t="s">
        <v>369</v>
      </c>
      <c r="C78" s="164" t="str">
        <f>IFERROR(VLOOKUP($A78,작성용!A:AL,14,0),"-")</f>
        <v>-</v>
      </c>
      <c r="D78" s="167" t="s">
        <v>4179</v>
      </c>
      <c r="E78" s="166" t="str">
        <f>IFERROR(VLOOKUP(A78,작성용!A:AL,34,0),"-")</f>
        <v>-</v>
      </c>
      <c r="F78" s="175">
        <f>COUNTIF(작성용!A:B,$A78)-COUNTIFS(작성용!A:A,$A78,작성용!AA:AA,"평가철회")</f>
        <v>0</v>
      </c>
    </row>
    <row r="79" spans="1:6" ht="16.5" customHeight="1" x14ac:dyDescent="0.3">
      <c r="A79" s="168" t="s">
        <v>370</v>
      </c>
      <c r="B79" s="164" t="s">
        <v>371</v>
      </c>
      <c r="C79" s="164" t="str">
        <f>IFERROR(VLOOKUP($A79,작성용!A:AL,14,0),"-")</f>
        <v>분기</v>
      </c>
      <c r="D79" s="167" t="s">
        <v>4180</v>
      </c>
      <c r="E79" s="166" t="str">
        <f>IFERROR(VLOOKUP(A79,작성용!A:AL,34,0),"-")</f>
        <v>채동우</v>
      </c>
      <c r="F79" s="175">
        <f>COUNTIF(작성용!A:B,$A79)-COUNTIFS(작성용!A:A,$A79,작성용!AA:AA,"평가철회")</f>
        <v>2</v>
      </c>
    </row>
    <row r="80" spans="1:6" ht="16.5" customHeight="1" x14ac:dyDescent="0.3">
      <c r="A80" s="168" t="s">
        <v>372</v>
      </c>
      <c r="B80" s="164" t="s">
        <v>373</v>
      </c>
      <c r="C80" s="164" t="str">
        <f>IFERROR(VLOOKUP($A80,작성용!A:AL,14,0),"-")</f>
        <v xml:space="preserve">분기 </v>
      </c>
      <c r="D80" s="167" t="s">
        <v>3687</v>
      </c>
      <c r="E80" s="166" t="str">
        <f>IFERROR(VLOOKUP(A80,작성용!A:AL,34,0),"-")</f>
        <v>박재현</v>
      </c>
      <c r="F80" s="175">
        <f>COUNTIF(작성용!A:B,$A80)-COUNTIFS(작성용!A:A,$A80,작성용!AA:AA,"평가철회")</f>
        <v>91</v>
      </c>
    </row>
    <row r="81" spans="1:6" ht="16.5" customHeight="1" x14ac:dyDescent="0.3">
      <c r="A81" s="168" t="s">
        <v>374</v>
      </c>
      <c r="B81" s="164" t="s">
        <v>375</v>
      </c>
      <c r="C81" s="164" t="str">
        <f>IFERROR(VLOOKUP($A81,작성용!A:AL,14,0),"-")</f>
        <v>-</v>
      </c>
      <c r="D81" s="167" t="s">
        <v>219</v>
      </c>
      <c r="E81" s="166" t="str">
        <f>IFERROR(VLOOKUP(A81,작성용!A:AL,34,0),"-")</f>
        <v>-</v>
      </c>
      <c r="F81" s="175">
        <f>COUNTIF(작성용!A:B,$A81)-COUNTIFS(작성용!A:A,$A81,작성용!AA:AA,"평가철회")</f>
        <v>0</v>
      </c>
    </row>
    <row r="82" spans="1:6" ht="16.5" customHeight="1" x14ac:dyDescent="0.3">
      <c r="A82" s="168" t="s">
        <v>376</v>
      </c>
      <c r="B82" s="164" t="s">
        <v>377</v>
      </c>
      <c r="C82" s="164" t="str">
        <f>IFERROR(VLOOKUP($A82,작성용!A:AL,14,0),"-")</f>
        <v>-</v>
      </c>
      <c r="D82" s="167" t="s">
        <v>219</v>
      </c>
      <c r="E82" s="166" t="str">
        <f>IFERROR(VLOOKUP(A82,작성용!A:AL,34,0),"-")</f>
        <v>-</v>
      </c>
      <c r="F82" s="175">
        <f>COUNTIF(작성용!A:B,$A82)-COUNTIFS(작성용!A:A,$A82,작성용!AA:AA,"평가철회")</f>
        <v>0</v>
      </c>
    </row>
    <row r="83" spans="1:6" ht="16.5" customHeight="1" x14ac:dyDescent="0.3">
      <c r="A83" s="168" t="s">
        <v>378</v>
      </c>
      <c r="B83" s="164" t="s">
        <v>379</v>
      </c>
      <c r="C83" s="164" t="str">
        <f>IFERROR(VLOOKUP($A83,작성용!A:AL,14,0),"-")</f>
        <v>-</v>
      </c>
      <c r="D83" s="167" t="s">
        <v>219</v>
      </c>
      <c r="E83" s="166" t="str">
        <f>IFERROR(VLOOKUP(A83,작성용!A:AL,34,0),"-")</f>
        <v>-</v>
      </c>
      <c r="F83" s="175">
        <f>COUNTIF(작성용!A:B,$A83)-COUNTIFS(작성용!A:A,$A83,작성용!AA:AA,"평가철회")</f>
        <v>0</v>
      </c>
    </row>
    <row r="84" spans="1:6" ht="16.5" customHeight="1" x14ac:dyDescent="0.3">
      <c r="A84" s="168" t="s">
        <v>380</v>
      </c>
      <c r="B84" s="164" t="s">
        <v>381</v>
      </c>
      <c r="C84" s="164" t="str">
        <f>IFERROR(VLOOKUP($A84,작성용!A:AL,14,0),"-")</f>
        <v>-</v>
      </c>
      <c r="D84" s="167" t="s">
        <v>219</v>
      </c>
      <c r="E84" s="166" t="str">
        <f>IFERROR(VLOOKUP(A84,작성용!A:AL,34,0),"-")</f>
        <v>-</v>
      </c>
      <c r="F84" s="175">
        <f>COUNTIF(작성용!A:B,$A84)-COUNTIFS(작성용!A:A,$A84,작성용!AA:AA,"평가철회")</f>
        <v>0</v>
      </c>
    </row>
    <row r="85" spans="1:6" ht="16.5" customHeight="1" x14ac:dyDescent="0.3">
      <c r="A85" s="168" t="s">
        <v>382</v>
      </c>
      <c r="B85" s="164" t="s">
        <v>383</v>
      </c>
      <c r="C85" s="164" t="str">
        <f>IFERROR(VLOOKUP($A85,작성용!A:AL,14,0),"-")</f>
        <v>-</v>
      </c>
      <c r="D85" s="167" t="s">
        <v>219</v>
      </c>
      <c r="E85" s="166" t="str">
        <f>IFERROR(VLOOKUP(A85,작성용!A:AL,34,0),"-")</f>
        <v>-</v>
      </c>
      <c r="F85" s="175">
        <f>COUNTIF(작성용!A:B,$A85)-COUNTIFS(작성용!A:A,$A85,작성용!AA:AA,"평가철회")</f>
        <v>0</v>
      </c>
    </row>
    <row r="86" spans="1:6" ht="16.5" customHeight="1" x14ac:dyDescent="0.3">
      <c r="A86" s="168" t="s">
        <v>384</v>
      </c>
      <c r="B86" s="164" t="s">
        <v>385</v>
      </c>
      <c r="C86" s="164" t="str">
        <f>IFERROR(VLOOKUP($A86,작성용!A:AL,14,0),"-")</f>
        <v>-</v>
      </c>
      <c r="D86" s="167" t="s">
        <v>141</v>
      </c>
      <c r="E86" s="166" t="str">
        <f>IFERROR(VLOOKUP(A86,작성용!A:AL,34,0),"-")</f>
        <v>-</v>
      </c>
      <c r="F86" s="175">
        <f>COUNTIF(작성용!A:B,$A86)-COUNTIFS(작성용!A:A,$A86,작성용!AA:AA,"평가철회")</f>
        <v>0</v>
      </c>
    </row>
    <row r="87" spans="1:6" ht="16.5" customHeight="1" x14ac:dyDescent="0.3">
      <c r="A87" s="168" t="s">
        <v>386</v>
      </c>
      <c r="B87" s="164" t="s">
        <v>387</v>
      </c>
      <c r="C87" s="164" t="str">
        <f>IFERROR(VLOOKUP($A87,작성용!A:AL,14,0),"-")</f>
        <v>-</v>
      </c>
      <c r="D87" s="167" t="s">
        <v>219</v>
      </c>
      <c r="E87" s="166" t="str">
        <f>IFERROR(VLOOKUP(A87,작성용!A:AL,34,0),"-")</f>
        <v>-</v>
      </c>
      <c r="F87" s="175">
        <f>COUNTIF(작성용!A:B,$A87)-COUNTIFS(작성용!A:A,$A87,작성용!AA:AA,"평가철회")</f>
        <v>0</v>
      </c>
    </row>
    <row r="88" spans="1:6" ht="16.5" customHeight="1" x14ac:dyDescent="0.3">
      <c r="A88" s="168" t="s">
        <v>388</v>
      </c>
      <c r="B88" s="164" t="s">
        <v>389</v>
      </c>
      <c r="C88" s="164" t="str">
        <f>IFERROR(VLOOKUP($A88,작성용!A:AL,14,0),"-")</f>
        <v>-</v>
      </c>
      <c r="D88" s="167" t="s">
        <v>219</v>
      </c>
      <c r="E88" s="166" t="str">
        <f>IFERROR(VLOOKUP(A88,작성용!A:AL,34,0),"-")</f>
        <v>-</v>
      </c>
      <c r="F88" s="175">
        <f>COUNTIF(작성용!A:B,$A88)-COUNTIFS(작성용!A:A,$A88,작성용!AA:AA,"평가철회")</f>
        <v>0</v>
      </c>
    </row>
    <row r="89" spans="1:6" ht="16.5" customHeight="1" x14ac:dyDescent="0.3">
      <c r="A89" s="168" t="s">
        <v>390</v>
      </c>
      <c r="B89" s="164" t="s">
        <v>391</v>
      </c>
      <c r="C89" s="164" t="str">
        <f>IFERROR(VLOOKUP($A89,작성용!A:AL,14,0),"-")</f>
        <v>-</v>
      </c>
      <c r="D89" s="167" t="s">
        <v>219</v>
      </c>
      <c r="E89" s="166" t="str">
        <f>IFERROR(VLOOKUP(A89,작성용!A:AL,34,0),"-")</f>
        <v>-</v>
      </c>
      <c r="F89" s="175">
        <f>COUNTIF(작성용!A:B,$A89)-COUNTIFS(작성용!A:A,$A89,작성용!AA:AA,"평가철회")</f>
        <v>0</v>
      </c>
    </row>
    <row r="90" spans="1:6" ht="16.5" customHeight="1" x14ac:dyDescent="0.3">
      <c r="A90" s="168" t="s">
        <v>4181</v>
      </c>
      <c r="B90" s="164" t="s">
        <v>393</v>
      </c>
      <c r="C90" s="164" t="str">
        <f>IFERROR(VLOOKUP($A90,작성용!A:AL,14,0),"-")</f>
        <v>-</v>
      </c>
      <c r="D90" s="167" t="s">
        <v>4165</v>
      </c>
      <c r="E90" s="166" t="str">
        <f>IFERROR(VLOOKUP(A90,작성용!A:AL,34,0),"-")</f>
        <v>-</v>
      </c>
      <c r="F90" s="175">
        <f>COUNTIF(작성용!A:B,$A90)-COUNTIFS(작성용!A:A,$A90,작성용!AA:AA,"평가철회")</f>
        <v>0</v>
      </c>
    </row>
    <row r="91" spans="1:6" ht="16.5" customHeight="1" x14ac:dyDescent="0.3">
      <c r="A91" s="168" t="s">
        <v>394</v>
      </c>
      <c r="B91" s="164" t="s">
        <v>395</v>
      </c>
      <c r="C91" s="164" t="str">
        <f>IFERROR(VLOOKUP($A91,작성용!A:AL,14,0),"-")</f>
        <v>-</v>
      </c>
      <c r="D91" s="167" t="s">
        <v>219</v>
      </c>
      <c r="E91" s="166" t="str">
        <f>IFERROR(VLOOKUP(A91,작성용!A:AL,34,0),"-")</f>
        <v>-</v>
      </c>
      <c r="F91" s="175">
        <f>COUNTIF(작성용!A:B,$A91)-COUNTIFS(작성용!A:A,$A91,작성용!AA:AA,"평가철회")</f>
        <v>0</v>
      </c>
    </row>
    <row r="92" spans="1:6" ht="16.5" customHeight="1" x14ac:dyDescent="0.3">
      <c r="A92" s="168" t="s">
        <v>396</v>
      </c>
      <c r="B92" s="164" t="s">
        <v>397</v>
      </c>
      <c r="C92" s="164" t="str">
        <f>IFERROR(VLOOKUP($A92,작성용!A:AL,14,0),"-")</f>
        <v>-</v>
      </c>
      <c r="D92" s="167" t="s">
        <v>4141</v>
      </c>
      <c r="E92" s="166" t="str">
        <f>IFERROR(VLOOKUP(A92,작성용!A:AL,34,0),"-")</f>
        <v>-</v>
      </c>
      <c r="F92" s="175">
        <f>COUNTIF(작성용!A:B,$A92)-COUNTIFS(작성용!A:A,$A92,작성용!AA:AA,"평가철회")</f>
        <v>0</v>
      </c>
    </row>
    <row r="93" spans="1:6" ht="16.5" customHeight="1" x14ac:dyDescent="0.3">
      <c r="A93" s="168" t="s">
        <v>398</v>
      </c>
      <c r="B93" s="164" t="s">
        <v>399</v>
      </c>
      <c r="C93" s="164" t="str">
        <f>IFERROR(VLOOKUP($A93,작성용!A:AL,14,0),"-")</f>
        <v>-</v>
      </c>
      <c r="D93" s="167" t="s">
        <v>335</v>
      </c>
      <c r="E93" s="166" t="str">
        <f>IFERROR(VLOOKUP(A93,작성용!A:AL,34,0),"-")</f>
        <v>-</v>
      </c>
      <c r="F93" s="175">
        <f>COUNTIF(작성용!A:B,$A93)-COUNTIFS(작성용!A:A,$A93,작성용!AA:AA,"평가철회")</f>
        <v>0</v>
      </c>
    </row>
    <row r="94" spans="1:6" ht="16.5" customHeight="1" x14ac:dyDescent="0.3">
      <c r="A94" s="168" t="s">
        <v>401</v>
      </c>
      <c r="B94" s="164" t="s">
        <v>402</v>
      </c>
      <c r="C94" s="164" t="str">
        <f>IFERROR(VLOOKUP($A94,작성용!A:AL,14,0),"-")</f>
        <v>-</v>
      </c>
      <c r="D94" s="167" t="s">
        <v>219</v>
      </c>
      <c r="E94" s="166" t="str">
        <f>IFERROR(VLOOKUP(A94,작성용!A:AL,34,0),"-")</f>
        <v>-</v>
      </c>
      <c r="F94" s="175">
        <f>COUNTIF(작성용!A:B,$A94)-COUNTIFS(작성용!A:A,$A94,작성용!AA:AA,"평가철회")</f>
        <v>0</v>
      </c>
    </row>
    <row r="95" spans="1:6" ht="16.5" customHeight="1" x14ac:dyDescent="0.3">
      <c r="A95" s="168" t="s">
        <v>403</v>
      </c>
      <c r="B95" s="164" t="s">
        <v>404</v>
      </c>
      <c r="C95" s="164" t="str">
        <f>IFERROR(VLOOKUP($A95,작성용!A:AL,14,0),"-")</f>
        <v>-</v>
      </c>
      <c r="D95" s="167" t="s">
        <v>219</v>
      </c>
      <c r="E95" s="166" t="str">
        <f>IFERROR(VLOOKUP(A95,작성용!A:AL,34,0),"-")</f>
        <v>-</v>
      </c>
      <c r="F95" s="175">
        <f>COUNTIF(작성용!A:B,$A95)-COUNTIFS(작성용!A:A,$A95,작성용!AA:AA,"평가철회")</f>
        <v>0</v>
      </c>
    </row>
    <row r="96" spans="1:6" ht="16.5" customHeight="1" x14ac:dyDescent="0.3">
      <c r="A96" s="168" t="s">
        <v>405</v>
      </c>
      <c r="B96" s="164" t="s">
        <v>6</v>
      </c>
      <c r="C96" s="164" t="str">
        <f>IFERROR(VLOOKUP($A96,작성용!A:AL,14,0),"-")</f>
        <v>-</v>
      </c>
      <c r="D96" s="167" t="s">
        <v>219</v>
      </c>
      <c r="E96" s="166" t="str">
        <f>IFERROR(VLOOKUP(A96,작성용!A:AL,34,0),"-")</f>
        <v>-</v>
      </c>
      <c r="F96" s="175">
        <f>COUNTIF(작성용!A:B,$A96)-COUNTIFS(작성용!A:A,$A96,작성용!AA:AA,"평가철회")</f>
        <v>0</v>
      </c>
    </row>
    <row r="97" spans="1:6" ht="16.5" customHeight="1" x14ac:dyDescent="0.3">
      <c r="A97" s="168" t="s">
        <v>406</v>
      </c>
      <c r="B97" s="164" t="s">
        <v>407</v>
      </c>
      <c r="C97" s="164" t="str">
        <f>IFERROR(VLOOKUP($A97,작성용!A:AL,14,0),"-")</f>
        <v>-</v>
      </c>
      <c r="D97" s="167" t="s">
        <v>219</v>
      </c>
      <c r="E97" s="166" t="str">
        <f>IFERROR(VLOOKUP(A97,작성용!A:AL,34,0),"-")</f>
        <v>-</v>
      </c>
      <c r="F97" s="175">
        <f>COUNTIF(작성용!A:B,$A97)-COUNTIFS(작성용!A:A,$A97,작성용!AA:AA,"평가철회")</f>
        <v>0</v>
      </c>
    </row>
    <row r="98" spans="1:6" ht="16.5" customHeight="1" x14ac:dyDescent="0.3">
      <c r="A98" s="168" t="s">
        <v>408</v>
      </c>
      <c r="B98" s="164" t="s">
        <v>409</v>
      </c>
      <c r="C98" s="164" t="str">
        <f>IFERROR(VLOOKUP($A98,작성용!A:AL,14,0),"-")</f>
        <v>-</v>
      </c>
      <c r="D98" s="167" t="s">
        <v>219</v>
      </c>
      <c r="E98" s="166" t="str">
        <f>IFERROR(VLOOKUP(A98,작성용!A:AL,34,0),"-")</f>
        <v>-</v>
      </c>
      <c r="F98" s="175">
        <f>COUNTIF(작성용!A:B,$A98)-COUNTIFS(작성용!A:A,$A98,작성용!AA:AA,"평가철회")</f>
        <v>0</v>
      </c>
    </row>
    <row r="99" spans="1:6" ht="16.5" customHeight="1" x14ac:dyDescent="0.3">
      <c r="A99" s="168" t="s">
        <v>410</v>
      </c>
      <c r="B99" s="164" t="s">
        <v>411</v>
      </c>
      <c r="C99" s="164" t="str">
        <f>IFERROR(VLOOKUP($A99,작성용!A:AL,14,0),"-")</f>
        <v>-</v>
      </c>
      <c r="D99" s="167" t="s">
        <v>219</v>
      </c>
      <c r="E99" s="166" t="str">
        <f>IFERROR(VLOOKUP(A99,작성용!A:AL,34,0),"-")</f>
        <v>-</v>
      </c>
      <c r="F99" s="175">
        <f>COUNTIF(작성용!A:B,$A99)-COUNTIFS(작성용!A:A,$A99,작성용!AA:AA,"평가철회")</f>
        <v>0</v>
      </c>
    </row>
    <row r="100" spans="1:6" ht="16.5" customHeight="1" x14ac:dyDescent="0.3">
      <c r="A100" s="168" t="s">
        <v>413</v>
      </c>
      <c r="B100" s="164" t="s">
        <v>414</v>
      </c>
      <c r="C100" s="164" t="str">
        <f>IFERROR(VLOOKUP($A100,작성용!A:AL,14,0),"-")</f>
        <v>-</v>
      </c>
      <c r="D100" s="167" t="s">
        <v>219</v>
      </c>
      <c r="E100" s="166" t="str">
        <f>IFERROR(VLOOKUP(A100,작성용!A:AL,34,0),"-")</f>
        <v>-</v>
      </c>
      <c r="F100" s="175">
        <f>COUNTIF(작성용!A:B,$A100)-COUNTIFS(작성용!A:A,$A100,작성용!AA:AA,"평가철회")</f>
        <v>0</v>
      </c>
    </row>
    <row r="101" spans="1:6" ht="16.5" customHeight="1" x14ac:dyDescent="0.3">
      <c r="A101" s="168" t="s">
        <v>415</v>
      </c>
      <c r="B101" s="164" t="s">
        <v>416</v>
      </c>
      <c r="C101" s="164" t="str">
        <f>IFERROR(VLOOKUP($A101,작성용!A:AL,14,0),"-")</f>
        <v xml:space="preserve">분기 </v>
      </c>
      <c r="D101" s="167" t="s">
        <v>4182</v>
      </c>
      <c r="E101" s="166" t="str">
        <f>IFERROR(VLOOKUP(A101,작성용!A:AL,34,0),"-")</f>
        <v>김본</v>
      </c>
      <c r="F101" s="175">
        <f>COUNTIF(작성용!A:B,$A101)-COUNTIFS(작성용!A:A,$A101,작성용!AA:AA,"평가철회")</f>
        <v>2</v>
      </c>
    </row>
    <row r="102" spans="1:6" ht="16.5" customHeight="1" x14ac:dyDescent="0.3">
      <c r="A102" s="168" t="s">
        <v>417</v>
      </c>
      <c r="B102" s="164" t="s">
        <v>14740</v>
      </c>
      <c r="C102" s="164" t="str">
        <f>IFERROR(VLOOKUP($A102,작성용!A:AL,14,0),"-")</f>
        <v>-</v>
      </c>
      <c r="D102" s="167" t="s">
        <v>4309</v>
      </c>
      <c r="E102" s="166" t="str">
        <f>IFERROR(VLOOKUP(A102,작성용!A:AL,34,0),"-")</f>
        <v>-</v>
      </c>
      <c r="F102" s="175">
        <f>COUNTIF(작성용!A:B,$A102)-COUNTIFS(작성용!A:A,$A102,작성용!AA:AA,"평가철회")</f>
        <v>0</v>
      </c>
    </row>
    <row r="103" spans="1:6" ht="16.5" customHeight="1" x14ac:dyDescent="0.3">
      <c r="A103" s="168" t="s">
        <v>418</v>
      </c>
      <c r="B103" s="164" t="s">
        <v>419</v>
      </c>
      <c r="C103" s="164" t="str">
        <f>IFERROR(VLOOKUP($A103,작성용!A:AL,14,0),"-")</f>
        <v>-</v>
      </c>
      <c r="D103" s="167" t="s">
        <v>219</v>
      </c>
      <c r="E103" s="166" t="str">
        <f>IFERROR(VLOOKUP(A103,작성용!A:AL,34,0),"-")</f>
        <v>-</v>
      </c>
      <c r="F103" s="175">
        <f>COUNTIF(작성용!A:B,$A103)-COUNTIFS(작성용!A:A,$A103,작성용!AA:AA,"평가철회")</f>
        <v>0</v>
      </c>
    </row>
    <row r="104" spans="1:6" ht="16.5" customHeight="1" x14ac:dyDescent="0.3">
      <c r="A104" s="168" t="s">
        <v>420</v>
      </c>
      <c r="B104" s="164" t="s">
        <v>421</v>
      </c>
      <c r="C104" s="164" t="str">
        <f>IFERROR(VLOOKUP($A104,작성용!A:AL,14,0),"-")</f>
        <v>-</v>
      </c>
      <c r="D104" s="167" t="s">
        <v>219</v>
      </c>
      <c r="E104" s="166" t="str">
        <f>IFERROR(VLOOKUP(A104,작성용!A:AL,34,0),"-")</f>
        <v>-</v>
      </c>
      <c r="F104" s="175">
        <f>COUNTIF(작성용!A:B,$A104)-COUNTIFS(작성용!A:A,$A104,작성용!AA:AA,"평가철회")</f>
        <v>0</v>
      </c>
    </row>
    <row r="105" spans="1:6" ht="16.5" customHeight="1" x14ac:dyDescent="0.3">
      <c r="A105" s="168" t="s">
        <v>422</v>
      </c>
      <c r="B105" s="164" t="s">
        <v>423</v>
      </c>
      <c r="C105" s="164" t="str">
        <f>IFERROR(VLOOKUP($A105,작성용!A:AL,14,0),"-")</f>
        <v>-</v>
      </c>
      <c r="D105" s="167" t="s">
        <v>424</v>
      </c>
      <c r="E105" s="166" t="str">
        <f>IFERROR(VLOOKUP(A105,작성용!A:AL,34,0),"-")</f>
        <v>-</v>
      </c>
      <c r="F105" s="175">
        <f>COUNTIF(작성용!A:B,$A105)-COUNTIFS(작성용!A:A,$A105,작성용!AA:AA,"평가철회")</f>
        <v>0</v>
      </c>
    </row>
    <row r="106" spans="1:6" ht="16.5" customHeight="1" x14ac:dyDescent="0.3">
      <c r="A106" s="168" t="s">
        <v>425</v>
      </c>
      <c r="B106" s="164" t="s">
        <v>426</v>
      </c>
      <c r="C106" s="164" t="str">
        <f>IFERROR(VLOOKUP($A106,작성용!A:AL,14,0),"-")</f>
        <v>-</v>
      </c>
      <c r="D106" s="167" t="s">
        <v>219</v>
      </c>
      <c r="E106" s="166" t="str">
        <f>IFERROR(VLOOKUP(A106,작성용!A:AL,34,0),"-")</f>
        <v>-</v>
      </c>
      <c r="F106" s="175">
        <f>COUNTIF(작성용!A:B,$A106)-COUNTIFS(작성용!A:A,$A106,작성용!AA:AA,"평가철회")</f>
        <v>0</v>
      </c>
    </row>
    <row r="107" spans="1:6" ht="16.5" customHeight="1" x14ac:dyDescent="0.3">
      <c r="A107" s="168" t="s">
        <v>5</v>
      </c>
      <c r="B107" s="164" t="s">
        <v>427</v>
      </c>
      <c r="C107" s="164" t="str">
        <f>IFERROR(VLOOKUP($A107,작성용!A:AL,14,0),"-")</f>
        <v>-</v>
      </c>
      <c r="D107" s="167" t="s">
        <v>4160</v>
      </c>
      <c r="E107" s="166" t="str">
        <f>IFERROR(VLOOKUP(A107,작성용!A:AL,34,0),"-")</f>
        <v>-</v>
      </c>
      <c r="F107" s="175">
        <f>COUNTIF(작성용!A:B,$A107)-COUNTIFS(작성용!A:A,$A107,작성용!AA:AA,"평가철회")</f>
        <v>0</v>
      </c>
    </row>
    <row r="108" spans="1:6" ht="16.5" customHeight="1" x14ac:dyDescent="0.3">
      <c r="A108" s="168" t="s">
        <v>428</v>
      </c>
      <c r="B108" s="164" t="s">
        <v>429</v>
      </c>
      <c r="C108" s="164" t="str">
        <f>IFERROR(VLOOKUP($A108,작성용!A:AL,14,0),"-")</f>
        <v>-</v>
      </c>
      <c r="D108" s="167" t="s">
        <v>8447</v>
      </c>
      <c r="E108" s="166" t="str">
        <f>IFERROR(VLOOKUP(A108,작성용!A:AL,34,0),"-")</f>
        <v>-</v>
      </c>
      <c r="F108" s="175">
        <f>COUNTIF(작성용!A:B,$A108)-COUNTIFS(작성용!A:A,$A108,작성용!AA:AA,"평가철회")</f>
        <v>0</v>
      </c>
    </row>
    <row r="109" spans="1:6" ht="16.5" customHeight="1" x14ac:dyDescent="0.3">
      <c r="A109" s="168" t="s">
        <v>430</v>
      </c>
      <c r="B109" s="164" t="s">
        <v>431</v>
      </c>
      <c r="C109" s="164" t="str">
        <f>IFERROR(VLOOKUP($A109,작성용!A:AL,14,0),"-")</f>
        <v>-</v>
      </c>
      <c r="D109" s="167" t="s">
        <v>5490</v>
      </c>
      <c r="E109" s="166" t="str">
        <f>IFERROR(VLOOKUP(A109,작성용!A:AL,34,0),"-")</f>
        <v>-</v>
      </c>
      <c r="F109" s="175">
        <f>COUNTIF(작성용!A:B,$A109)-COUNTIFS(작성용!A:A,$A109,작성용!AA:AA,"평가철회")</f>
        <v>0</v>
      </c>
    </row>
    <row r="110" spans="1:6" ht="16.5" customHeight="1" x14ac:dyDescent="0.3">
      <c r="A110" s="168" t="s">
        <v>432</v>
      </c>
      <c r="B110" s="164" t="s">
        <v>433</v>
      </c>
      <c r="C110" s="164" t="str">
        <f>IFERROR(VLOOKUP($A110,작성용!A:AL,14,0),"-")</f>
        <v>-</v>
      </c>
      <c r="D110" s="167" t="s">
        <v>434</v>
      </c>
      <c r="E110" s="166" t="str">
        <f>IFERROR(VLOOKUP(A110,작성용!A:AL,34,0),"-")</f>
        <v>-</v>
      </c>
      <c r="F110" s="175">
        <f>COUNTIF(작성용!A:B,$A110)-COUNTIFS(작성용!A:A,$A110,작성용!AA:AA,"평가철회")</f>
        <v>0</v>
      </c>
    </row>
    <row r="111" spans="1:6" ht="16.5" customHeight="1" x14ac:dyDescent="0.3">
      <c r="A111" s="168" t="s">
        <v>435</v>
      </c>
      <c r="B111" s="164" t="s">
        <v>4184</v>
      </c>
      <c r="C111" s="164" t="str">
        <f>IFERROR(VLOOKUP($A111,작성용!A:AL,14,0),"-")</f>
        <v>-</v>
      </c>
      <c r="D111" s="167" t="s">
        <v>4141</v>
      </c>
      <c r="E111" s="166" t="str">
        <f>IFERROR(VLOOKUP(A111,작성용!A:AL,34,0),"-")</f>
        <v>-</v>
      </c>
      <c r="F111" s="175">
        <f>COUNTIF(작성용!A:B,$A111)-COUNTIFS(작성용!A:A,$A111,작성용!AA:AA,"평가철회")</f>
        <v>0</v>
      </c>
    </row>
    <row r="112" spans="1:6" ht="16.5" customHeight="1" x14ac:dyDescent="0.3">
      <c r="A112" s="168" t="s">
        <v>436</v>
      </c>
      <c r="B112" s="164" t="s">
        <v>437</v>
      </c>
      <c r="C112" s="164" t="str">
        <f>IFERROR(VLOOKUP($A112,작성용!A:AL,14,0),"-")</f>
        <v>-</v>
      </c>
      <c r="D112" s="167" t="s">
        <v>4145</v>
      </c>
      <c r="E112" s="166" t="str">
        <f>IFERROR(VLOOKUP(A112,작성용!A:AL,34,0),"-")</f>
        <v>-</v>
      </c>
      <c r="F112" s="175">
        <f>COUNTIF(작성용!A:B,$A112)-COUNTIFS(작성용!A:A,$A112,작성용!AA:AA,"평가철회")</f>
        <v>0</v>
      </c>
    </row>
    <row r="113" spans="1:6" ht="16.5" customHeight="1" x14ac:dyDescent="0.3">
      <c r="A113" s="168" t="s">
        <v>10</v>
      </c>
      <c r="B113" s="164" t="s">
        <v>11</v>
      </c>
      <c r="C113" s="164" t="str">
        <f>IFERROR(VLOOKUP($A113,작성용!A:AL,14,0),"-")</f>
        <v xml:space="preserve">분기 </v>
      </c>
      <c r="D113" s="167" t="s">
        <v>15292</v>
      </c>
      <c r="E113" s="166" t="str">
        <f>IFERROR(VLOOKUP(A113,작성용!A:AL,34,0),"-")</f>
        <v>김예림</v>
      </c>
      <c r="F113" s="175">
        <f>COUNTIF(작성용!A:B,$A113)-COUNTIFS(작성용!A:A,$A113,작성용!AA:AA,"평가철회")</f>
        <v>1</v>
      </c>
    </row>
    <row r="114" spans="1:6" ht="16.5" customHeight="1" x14ac:dyDescent="0.3">
      <c r="A114" s="168" t="s">
        <v>438</v>
      </c>
      <c r="B114" s="164" t="s">
        <v>439</v>
      </c>
      <c r="C114" s="164" t="str">
        <f>IFERROR(VLOOKUP($A114,작성용!A:AL,14,0),"-")</f>
        <v>-</v>
      </c>
      <c r="D114" s="167" t="s">
        <v>243</v>
      </c>
      <c r="E114" s="166" t="str">
        <f>IFERROR(VLOOKUP(A114,작성용!A:AL,34,0),"-")</f>
        <v>-</v>
      </c>
      <c r="F114" s="175">
        <f>COUNTIF(작성용!A:B,$A114)-COUNTIFS(작성용!A:A,$A114,작성용!AA:AA,"평가철회")</f>
        <v>0</v>
      </c>
    </row>
    <row r="115" spans="1:6" ht="16.5" customHeight="1" x14ac:dyDescent="0.3">
      <c r="A115" s="168" t="s">
        <v>440</v>
      </c>
      <c r="B115" s="164" t="s">
        <v>441</v>
      </c>
      <c r="C115" s="164" t="str">
        <f>IFERROR(VLOOKUP($A115,작성용!A:AL,14,0),"-")</f>
        <v>-</v>
      </c>
      <c r="D115" s="167" t="s">
        <v>4162</v>
      </c>
      <c r="E115" s="166" t="str">
        <f>IFERROR(VLOOKUP(A115,작성용!A:AL,34,0),"-")</f>
        <v>-</v>
      </c>
      <c r="F115" s="175">
        <f>COUNTIF(작성용!A:B,$A115)-COUNTIFS(작성용!A:A,$A115,작성용!AA:AA,"평가철회")</f>
        <v>0</v>
      </c>
    </row>
    <row r="116" spans="1:6" ht="16.5" customHeight="1" x14ac:dyDescent="0.3">
      <c r="A116" s="168" t="s">
        <v>442</v>
      </c>
      <c r="B116" s="164" t="s">
        <v>443</v>
      </c>
      <c r="C116" s="164" t="str">
        <f>IFERROR(VLOOKUP($A116,작성용!A:AL,14,0),"-")</f>
        <v>-</v>
      </c>
      <c r="D116" s="167" t="s">
        <v>219</v>
      </c>
      <c r="E116" s="166" t="str">
        <f>IFERROR(VLOOKUP(A116,작성용!A:AL,34,0),"-")</f>
        <v>-</v>
      </c>
      <c r="F116" s="175">
        <f>COUNTIF(작성용!A:B,$A116)-COUNTIFS(작성용!A:A,$A116,작성용!AA:AA,"평가철회")</f>
        <v>0</v>
      </c>
    </row>
    <row r="117" spans="1:6" ht="16.5" customHeight="1" x14ac:dyDescent="0.3">
      <c r="A117" s="168" t="s">
        <v>444</v>
      </c>
      <c r="B117" s="164" t="s">
        <v>445</v>
      </c>
      <c r="C117" s="164" t="str">
        <f>IFERROR(VLOOKUP($A117,작성용!A:AL,14,0),"-")</f>
        <v>-</v>
      </c>
      <c r="D117" s="167" t="s">
        <v>219</v>
      </c>
      <c r="E117" s="166" t="str">
        <f>IFERROR(VLOOKUP(A117,작성용!A:AL,34,0),"-")</f>
        <v>-</v>
      </c>
      <c r="F117" s="175">
        <f>COUNTIF(작성용!A:B,$A117)-COUNTIFS(작성용!A:A,$A117,작성용!AA:AA,"평가철회")</f>
        <v>0</v>
      </c>
    </row>
    <row r="118" spans="1:6" ht="16.5" customHeight="1" x14ac:dyDescent="0.3">
      <c r="A118" s="168" t="s">
        <v>446</v>
      </c>
      <c r="B118" s="164" t="s">
        <v>447</v>
      </c>
      <c r="C118" s="164" t="str">
        <f>IFERROR(VLOOKUP($A118,작성용!A:AL,14,0),"-")</f>
        <v>-</v>
      </c>
      <c r="D118" s="167" t="s">
        <v>219</v>
      </c>
      <c r="E118" s="166" t="str">
        <f>IFERROR(VLOOKUP(A118,작성용!A:AL,34,0),"-")</f>
        <v>-</v>
      </c>
      <c r="F118" s="175">
        <f>COUNTIF(작성용!A:B,$A118)-COUNTIFS(작성용!A:A,$A118,작성용!AA:AA,"평가철회")</f>
        <v>0</v>
      </c>
    </row>
    <row r="119" spans="1:6" ht="16.5" customHeight="1" x14ac:dyDescent="0.3">
      <c r="A119" s="168" t="s">
        <v>448</v>
      </c>
      <c r="B119" s="164" t="s">
        <v>449</v>
      </c>
      <c r="C119" s="164" t="str">
        <f>IFERROR(VLOOKUP($A119,작성용!A:AL,14,0),"-")</f>
        <v>-</v>
      </c>
      <c r="D119" s="167" t="s">
        <v>219</v>
      </c>
      <c r="E119" s="166" t="str">
        <f>IFERROR(VLOOKUP(A119,작성용!A:AL,34,0),"-")</f>
        <v>-</v>
      </c>
      <c r="F119" s="175">
        <f>COUNTIF(작성용!A:B,$A119)-COUNTIFS(작성용!A:A,$A119,작성용!AA:AA,"평가철회")</f>
        <v>0</v>
      </c>
    </row>
    <row r="120" spans="1:6" ht="16.5" customHeight="1" x14ac:dyDescent="0.3">
      <c r="A120" s="168" t="s">
        <v>450</v>
      </c>
      <c r="B120" s="164" t="s">
        <v>451</v>
      </c>
      <c r="C120" s="164" t="str">
        <f>IFERROR(VLOOKUP($A120,작성용!A:AL,14,0),"-")</f>
        <v>-</v>
      </c>
      <c r="D120" s="167" t="s">
        <v>219</v>
      </c>
      <c r="E120" s="166" t="str">
        <f>IFERROR(VLOOKUP(A120,작성용!A:AL,34,0),"-")</f>
        <v>-</v>
      </c>
      <c r="F120" s="175">
        <f>COUNTIF(작성용!A:B,$A120)-COUNTIFS(작성용!A:A,$A120,작성용!AA:AA,"평가철회")</f>
        <v>0</v>
      </c>
    </row>
    <row r="121" spans="1:6" ht="16.5" customHeight="1" x14ac:dyDescent="0.3">
      <c r="A121" s="168" t="s">
        <v>452</v>
      </c>
      <c r="B121" s="164" t="s">
        <v>453</v>
      </c>
      <c r="C121" s="164" t="str">
        <f>IFERROR(VLOOKUP($A121,작성용!A:AL,14,0),"-")</f>
        <v>-</v>
      </c>
      <c r="D121" s="167" t="s">
        <v>219</v>
      </c>
      <c r="E121" s="166" t="str">
        <f>IFERROR(VLOOKUP(A121,작성용!A:AL,34,0),"-")</f>
        <v>-</v>
      </c>
      <c r="F121" s="175">
        <f>COUNTIF(작성용!A:B,$A121)-COUNTIFS(작성용!A:A,$A121,작성용!AA:AA,"평가철회")</f>
        <v>0</v>
      </c>
    </row>
    <row r="122" spans="1:6" ht="16.5" customHeight="1" x14ac:dyDescent="0.3">
      <c r="A122" s="168" t="s">
        <v>454</v>
      </c>
      <c r="B122" s="164" t="s">
        <v>455</v>
      </c>
      <c r="C122" s="164" t="str">
        <f>IFERROR(VLOOKUP($A122,작성용!A:AL,14,0),"-")</f>
        <v>-</v>
      </c>
      <c r="D122" s="167" t="s">
        <v>219</v>
      </c>
      <c r="E122" s="166" t="str">
        <f>IFERROR(VLOOKUP(A122,작성용!A:AL,34,0),"-")</f>
        <v>-</v>
      </c>
      <c r="F122" s="175">
        <f>COUNTIF(작성용!A:B,$A122)-COUNTIFS(작성용!A:A,$A122,작성용!AA:AA,"평가철회")</f>
        <v>0</v>
      </c>
    </row>
    <row r="123" spans="1:6" ht="16.5" customHeight="1" x14ac:dyDescent="0.3">
      <c r="A123" s="168" t="s">
        <v>456</v>
      </c>
      <c r="B123" s="164" t="s">
        <v>457</v>
      </c>
      <c r="C123" s="164" t="str">
        <f>IFERROR(VLOOKUP($A123,작성용!A:AL,14,0),"-")</f>
        <v>-</v>
      </c>
      <c r="D123" s="167" t="s">
        <v>219</v>
      </c>
      <c r="E123" s="166" t="str">
        <f>IFERROR(VLOOKUP(A123,작성용!A:AL,34,0),"-")</f>
        <v>-</v>
      </c>
      <c r="F123" s="175">
        <f>COUNTIF(작성용!A:B,$A123)-COUNTIFS(작성용!A:A,$A123,작성용!AA:AA,"평가철회")</f>
        <v>0</v>
      </c>
    </row>
    <row r="124" spans="1:6" ht="16.5" customHeight="1" x14ac:dyDescent="0.3">
      <c r="A124" s="168" t="s">
        <v>458</v>
      </c>
      <c r="B124" s="164" t="s">
        <v>242</v>
      </c>
      <c r="C124" s="164" t="str">
        <f>IFERROR(VLOOKUP($A124,작성용!A:AL,14,0),"-")</f>
        <v>-</v>
      </c>
      <c r="D124" s="167" t="s">
        <v>4159</v>
      </c>
      <c r="E124" s="166" t="str">
        <f>IFERROR(VLOOKUP(A124,작성용!A:AL,34,0),"-")</f>
        <v>-</v>
      </c>
      <c r="F124" s="175">
        <f>COUNTIF(작성용!A:B,$A124)-COUNTIFS(작성용!A:A,$A124,작성용!AA:AA,"평가철회")</f>
        <v>0</v>
      </c>
    </row>
    <row r="125" spans="1:6" ht="16.5" customHeight="1" x14ac:dyDescent="0.3">
      <c r="A125" s="168" t="s">
        <v>459</v>
      </c>
      <c r="B125" s="164" t="s">
        <v>460</v>
      </c>
      <c r="C125" s="164" t="str">
        <f>IFERROR(VLOOKUP($A125,작성용!A:AL,14,0),"-")</f>
        <v>-</v>
      </c>
      <c r="D125" s="167" t="s">
        <v>9812</v>
      </c>
      <c r="E125" s="166" t="str">
        <f>IFERROR(VLOOKUP(A125,작성용!A:AL,34,0),"-")</f>
        <v>-</v>
      </c>
      <c r="F125" s="175">
        <f>COUNTIF(작성용!A:B,$A125)-COUNTIFS(작성용!A:A,$A125,작성용!AA:AA,"평가철회")</f>
        <v>0</v>
      </c>
    </row>
    <row r="126" spans="1:6" ht="16.5" customHeight="1" x14ac:dyDescent="0.3">
      <c r="A126" s="168" t="s">
        <v>462</v>
      </c>
      <c r="B126" s="164" t="s">
        <v>4186</v>
      </c>
      <c r="C126" s="164" t="str">
        <f>IFERROR(VLOOKUP($A126,작성용!A:AL,14,0),"-")</f>
        <v>-</v>
      </c>
      <c r="D126" s="167" t="s">
        <v>3686</v>
      </c>
      <c r="E126" s="166" t="str">
        <f>IFERROR(VLOOKUP(A126,작성용!A:AL,34,0),"-")</f>
        <v>-</v>
      </c>
      <c r="F126" s="175">
        <f>COUNTIF(작성용!A:B,$A126)-COUNTIFS(작성용!A:A,$A126,작성용!AA:AA,"평가철회")</f>
        <v>0</v>
      </c>
    </row>
    <row r="127" spans="1:6" ht="16.5" customHeight="1" x14ac:dyDescent="0.3">
      <c r="A127" s="168" t="s">
        <v>463</v>
      </c>
      <c r="B127" s="164" t="s">
        <v>464</v>
      </c>
      <c r="C127" s="164" t="str">
        <f>IFERROR(VLOOKUP($A127,작성용!A:AL,14,0),"-")</f>
        <v>-</v>
      </c>
      <c r="D127" s="167" t="s">
        <v>219</v>
      </c>
      <c r="E127" s="166" t="str">
        <f>IFERROR(VLOOKUP(A127,작성용!A:AL,34,0),"-")</f>
        <v>-</v>
      </c>
      <c r="F127" s="175">
        <f>COUNTIF(작성용!A:B,$A127)-COUNTIFS(작성용!A:A,$A127,작성용!AA:AA,"평가철회")</f>
        <v>0</v>
      </c>
    </row>
    <row r="128" spans="1:6" ht="16.5" customHeight="1" x14ac:dyDescent="0.3">
      <c r="A128" s="168" t="s">
        <v>465</v>
      </c>
      <c r="B128" s="164" t="s">
        <v>4187</v>
      </c>
      <c r="C128" s="164" t="str">
        <f>IFERROR(VLOOKUP($A128,작성용!A:AL,14,0),"-")</f>
        <v>-</v>
      </c>
      <c r="D128" s="167" t="s">
        <v>4188</v>
      </c>
      <c r="E128" s="166" t="str">
        <f>IFERROR(VLOOKUP(A128,작성용!A:AL,34,0),"-")</f>
        <v>-</v>
      </c>
      <c r="F128" s="175">
        <f>COUNTIF(작성용!A:B,$A128)-COUNTIFS(작성용!A:A,$A128,작성용!AA:AA,"평가철회")</f>
        <v>0</v>
      </c>
    </row>
    <row r="129" spans="1:6" ht="16.5" customHeight="1" x14ac:dyDescent="0.3">
      <c r="A129" s="168" t="s">
        <v>466</v>
      </c>
      <c r="B129" s="164" t="s">
        <v>467</v>
      </c>
      <c r="C129" s="164" t="str">
        <f>IFERROR(VLOOKUP($A129,작성용!A:AL,14,0),"-")</f>
        <v xml:space="preserve">분기 </v>
      </c>
      <c r="D129" s="167" t="s">
        <v>4189</v>
      </c>
      <c r="E129" s="166" t="str">
        <f>IFERROR(VLOOKUP(A129,작성용!A:AL,34,0),"-")</f>
        <v>김본</v>
      </c>
      <c r="F129" s="175">
        <f>COUNTIF(작성용!A:B,$A129)-COUNTIFS(작성용!A:A,$A129,작성용!AA:AA,"평가철회")</f>
        <v>34</v>
      </c>
    </row>
    <row r="130" spans="1:6" ht="16.5" customHeight="1" x14ac:dyDescent="0.3">
      <c r="A130" s="168" t="s">
        <v>468</v>
      </c>
      <c r="B130" s="164" t="s">
        <v>469</v>
      </c>
      <c r="C130" s="164" t="str">
        <f>IFERROR(VLOOKUP($A130,작성용!A:AL,14,0),"-")</f>
        <v>-</v>
      </c>
      <c r="D130" s="167" t="s">
        <v>219</v>
      </c>
      <c r="E130" s="166" t="str">
        <f>IFERROR(VLOOKUP(A130,작성용!A:AL,34,0),"-")</f>
        <v>-</v>
      </c>
      <c r="F130" s="175">
        <f>COUNTIF(작성용!A:B,$A130)-COUNTIFS(작성용!A:A,$A130,작성용!AA:AA,"평가철회")</f>
        <v>0</v>
      </c>
    </row>
    <row r="131" spans="1:6" ht="16.5" customHeight="1" x14ac:dyDescent="0.3">
      <c r="A131" s="168" t="s">
        <v>470</v>
      </c>
      <c r="B131" s="164" t="s">
        <v>471</v>
      </c>
      <c r="C131" s="164" t="str">
        <f>IFERROR(VLOOKUP($A131,작성용!A:AL,14,0),"-")</f>
        <v>-</v>
      </c>
      <c r="D131" s="167" t="s">
        <v>219</v>
      </c>
      <c r="E131" s="166" t="str">
        <f>IFERROR(VLOOKUP(A131,작성용!A:AL,34,0),"-")</f>
        <v>-</v>
      </c>
      <c r="F131" s="175">
        <f>COUNTIF(작성용!A:B,$A131)-COUNTIFS(작성용!A:A,$A131,작성용!AA:AA,"평가철회")</f>
        <v>0</v>
      </c>
    </row>
    <row r="132" spans="1:6" ht="16.5" customHeight="1" x14ac:dyDescent="0.3">
      <c r="A132" s="168" t="s">
        <v>472</v>
      </c>
      <c r="B132" s="164" t="s">
        <v>3520</v>
      </c>
      <c r="C132" s="164" t="str">
        <f>IFERROR(VLOOKUP($A132,작성용!A:AL,14,0),"-")</f>
        <v>-</v>
      </c>
      <c r="D132" s="167" t="s">
        <v>4138</v>
      </c>
      <c r="E132" s="166" t="str">
        <f>IFERROR(VLOOKUP(A132,작성용!A:AL,34,0),"-")</f>
        <v>-</v>
      </c>
      <c r="F132" s="175">
        <f>COUNTIF(작성용!A:B,$A132)-COUNTIFS(작성용!A:A,$A132,작성용!AA:AA,"평가철회")</f>
        <v>0</v>
      </c>
    </row>
    <row r="133" spans="1:6" ht="16.5" customHeight="1" x14ac:dyDescent="0.3">
      <c r="A133" s="168" t="s">
        <v>474</v>
      </c>
      <c r="B133" s="164" t="s">
        <v>475</v>
      </c>
      <c r="C133" s="164" t="str">
        <f>IFERROR(VLOOKUP($A133,작성용!A:AL,14,0),"-")</f>
        <v>-</v>
      </c>
      <c r="D133" s="167" t="s">
        <v>219</v>
      </c>
      <c r="E133" s="166" t="str">
        <f>IFERROR(VLOOKUP(A133,작성용!A:AL,34,0),"-")</f>
        <v>-</v>
      </c>
      <c r="F133" s="175">
        <f>COUNTIF(작성용!A:B,$A133)-COUNTIFS(작성용!A:A,$A133,작성용!AA:AA,"평가철회")</f>
        <v>0</v>
      </c>
    </row>
    <row r="134" spans="1:6" ht="16.5" customHeight="1" x14ac:dyDescent="0.3">
      <c r="A134" s="168" t="s">
        <v>476</v>
      </c>
      <c r="B134" s="164" t="s">
        <v>477</v>
      </c>
      <c r="C134" s="164" t="str">
        <f>IFERROR(VLOOKUP($A134,작성용!A:AL,14,0),"-")</f>
        <v>-</v>
      </c>
      <c r="D134" s="167" t="s">
        <v>4190</v>
      </c>
      <c r="E134" s="166" t="str">
        <f>IFERROR(VLOOKUP(A134,작성용!A:AL,34,0),"-")</f>
        <v>-</v>
      </c>
      <c r="F134" s="175">
        <f>COUNTIF(작성용!A:B,$A134)-COUNTIFS(작성용!A:A,$A134,작성용!AA:AA,"평가철회")</f>
        <v>0</v>
      </c>
    </row>
    <row r="135" spans="1:6" ht="16.5" customHeight="1" x14ac:dyDescent="0.3">
      <c r="A135" s="168" t="s">
        <v>478</v>
      </c>
      <c r="B135" s="164" t="s">
        <v>479</v>
      </c>
      <c r="C135" s="164" t="str">
        <f>IFERROR(VLOOKUP($A135,작성용!A:AL,14,0),"-")</f>
        <v>-</v>
      </c>
      <c r="D135" s="167" t="s">
        <v>4141</v>
      </c>
      <c r="E135" s="166" t="str">
        <f>IFERROR(VLOOKUP(A135,작성용!A:AL,34,0),"-")</f>
        <v>-</v>
      </c>
      <c r="F135" s="175">
        <f>COUNTIF(작성용!A:B,$A135)-COUNTIFS(작성용!A:A,$A135,작성용!AA:AA,"평가철회")</f>
        <v>0</v>
      </c>
    </row>
    <row r="136" spans="1:6" ht="16.5" customHeight="1" x14ac:dyDescent="0.3">
      <c r="A136" s="168" t="s">
        <v>480</v>
      </c>
      <c r="B136" s="164" t="s">
        <v>4191</v>
      </c>
      <c r="C136" s="164" t="str">
        <f>IFERROR(VLOOKUP($A136,작성용!A:AL,14,0),"-")</f>
        <v>-</v>
      </c>
      <c r="D136" s="167" t="s">
        <v>14737</v>
      </c>
      <c r="E136" s="166" t="str">
        <f>IFERROR(VLOOKUP(A136,작성용!A:AL,34,0),"-")</f>
        <v>-</v>
      </c>
      <c r="F136" s="175">
        <f>COUNTIF(작성용!A:B,$A136)-COUNTIFS(작성용!A:A,$A136,작성용!AA:AA,"평가철회")</f>
        <v>0</v>
      </c>
    </row>
    <row r="137" spans="1:6" x14ac:dyDescent="0.3">
      <c r="A137" s="168" t="s">
        <v>481</v>
      </c>
      <c r="B137" s="164" t="s">
        <v>308</v>
      </c>
      <c r="C137" s="164" t="str">
        <f>IFERROR(VLOOKUP($A137,작성용!A:AL,14,0),"-")</f>
        <v>-</v>
      </c>
      <c r="D137" s="167" t="s">
        <v>14737</v>
      </c>
      <c r="E137" s="166" t="str">
        <f>IFERROR(VLOOKUP(A137,작성용!A:AL,34,0),"-")</f>
        <v>-</v>
      </c>
      <c r="F137" s="175">
        <f>COUNTIF(작성용!A:B,$A137)-COUNTIFS(작성용!A:A,$A137,작성용!AA:AA,"평가철회")</f>
        <v>0</v>
      </c>
    </row>
    <row r="138" spans="1:6" ht="16.5" customHeight="1" x14ac:dyDescent="0.3">
      <c r="A138" s="168" t="s">
        <v>482</v>
      </c>
      <c r="B138" s="164" t="s">
        <v>483</v>
      </c>
      <c r="C138" s="164" t="str">
        <f>IFERROR(VLOOKUP($A138,작성용!A:AL,14,0),"-")</f>
        <v>-</v>
      </c>
      <c r="D138" s="167" t="s">
        <v>219</v>
      </c>
      <c r="E138" s="166" t="str">
        <f>IFERROR(VLOOKUP(A138,작성용!A:AL,34,0),"-")</f>
        <v>-</v>
      </c>
      <c r="F138" s="175">
        <f>COUNTIF(작성용!A:B,$A138)-COUNTIFS(작성용!A:A,$A138,작성용!AA:AA,"평가철회")</f>
        <v>0</v>
      </c>
    </row>
    <row r="139" spans="1:6" ht="16.5" customHeight="1" x14ac:dyDescent="0.3">
      <c r="A139" s="168" t="s">
        <v>484</v>
      </c>
      <c r="B139" s="164" t="s">
        <v>485</v>
      </c>
      <c r="C139" s="164" t="str">
        <f>IFERROR(VLOOKUP($A139,작성용!A:AL,14,0),"-")</f>
        <v>-</v>
      </c>
      <c r="D139" s="167" t="s">
        <v>219</v>
      </c>
      <c r="E139" s="166" t="str">
        <f>IFERROR(VLOOKUP(A139,작성용!A:AL,34,0),"-")</f>
        <v>-</v>
      </c>
      <c r="F139" s="175">
        <f>COUNTIF(작성용!A:B,$A139)-COUNTIFS(작성용!A:A,$A139,작성용!AA:AA,"평가철회")</f>
        <v>0</v>
      </c>
    </row>
    <row r="140" spans="1:6" ht="16.5" customHeight="1" x14ac:dyDescent="0.3">
      <c r="A140" s="168" t="s">
        <v>486</v>
      </c>
      <c r="B140" s="164" t="s">
        <v>487</v>
      </c>
      <c r="C140" s="164" t="str">
        <f>IFERROR(VLOOKUP($A140,작성용!A:AL,14,0),"-")</f>
        <v>-</v>
      </c>
      <c r="D140" s="167" t="s">
        <v>71</v>
      </c>
      <c r="E140" s="166" t="str">
        <f>IFERROR(VLOOKUP(A140,작성용!A:AL,34,0),"-")</f>
        <v>-</v>
      </c>
      <c r="F140" s="175">
        <f>COUNTIF(작성용!A:B,$A140)-COUNTIFS(작성용!A:A,$A140,작성용!AA:AA,"평가철회")</f>
        <v>0</v>
      </c>
    </row>
    <row r="141" spans="1:6" ht="16.5" customHeight="1" x14ac:dyDescent="0.3">
      <c r="A141" s="168" t="s">
        <v>488</v>
      </c>
      <c r="B141" s="164" t="s">
        <v>489</v>
      </c>
      <c r="C141" s="164" t="str">
        <f>IFERROR(VLOOKUP($A141,작성용!A:AL,14,0),"-")</f>
        <v>-</v>
      </c>
      <c r="D141" s="167" t="s">
        <v>490</v>
      </c>
      <c r="E141" s="166" t="str">
        <f>IFERROR(VLOOKUP(A141,작성용!A:AL,34,0),"-")</f>
        <v>-</v>
      </c>
      <c r="F141" s="175">
        <f>COUNTIF(작성용!A:B,$A141)-COUNTIFS(작성용!A:A,$A141,작성용!AA:AA,"평가철회")</f>
        <v>0</v>
      </c>
    </row>
    <row r="142" spans="1:6" ht="16.5" customHeight="1" x14ac:dyDescent="0.3">
      <c r="A142" s="168" t="s">
        <v>491</v>
      </c>
      <c r="B142" s="164" t="s">
        <v>492</v>
      </c>
      <c r="C142" s="164" t="str">
        <f>IFERROR(VLOOKUP($A142,작성용!A:AL,14,0),"-")</f>
        <v>-</v>
      </c>
      <c r="D142" s="167" t="s">
        <v>493</v>
      </c>
      <c r="E142" s="166" t="str">
        <f>IFERROR(VLOOKUP(A142,작성용!A:AL,34,0),"-")</f>
        <v>-</v>
      </c>
      <c r="F142" s="175">
        <f>COUNTIF(작성용!A:B,$A142)-COUNTIFS(작성용!A:A,$A142,작성용!AA:AA,"평가철회")</f>
        <v>0</v>
      </c>
    </row>
    <row r="143" spans="1:6" ht="16.5" customHeight="1" x14ac:dyDescent="0.3">
      <c r="A143" s="168" t="s">
        <v>494</v>
      </c>
      <c r="B143" s="164" t="s">
        <v>495</v>
      </c>
      <c r="C143" s="164" t="str">
        <f>IFERROR(VLOOKUP($A143,작성용!A:AL,14,0),"-")</f>
        <v>-</v>
      </c>
      <c r="D143" s="167" t="s">
        <v>496</v>
      </c>
      <c r="E143" s="166" t="str">
        <f>IFERROR(VLOOKUP(A143,작성용!A:AL,34,0),"-")</f>
        <v>-</v>
      </c>
      <c r="F143" s="175">
        <f>COUNTIF(작성용!A:B,$A143)-COUNTIFS(작성용!A:A,$A143,작성용!AA:AA,"평가철회")</f>
        <v>0</v>
      </c>
    </row>
    <row r="144" spans="1:6" ht="16.5" customHeight="1" x14ac:dyDescent="0.3">
      <c r="A144" s="168" t="s">
        <v>497</v>
      </c>
      <c r="B144" s="164" t="s">
        <v>498</v>
      </c>
      <c r="C144" s="164" t="str">
        <f>IFERROR(VLOOKUP($A144,작성용!A:AL,14,0),"-")</f>
        <v>-</v>
      </c>
      <c r="D144" s="167" t="s">
        <v>219</v>
      </c>
      <c r="E144" s="166" t="str">
        <f>IFERROR(VLOOKUP(A144,작성용!A:AL,34,0),"-")</f>
        <v>-</v>
      </c>
      <c r="F144" s="175">
        <f>COUNTIF(작성용!A:B,$A144)-COUNTIFS(작성용!A:A,$A144,작성용!AA:AA,"평가철회")</f>
        <v>0</v>
      </c>
    </row>
    <row r="145" spans="1:6" ht="16.5" customHeight="1" x14ac:dyDescent="0.3">
      <c r="A145" s="168" t="s">
        <v>499</v>
      </c>
      <c r="B145" s="164" t="s">
        <v>500</v>
      </c>
      <c r="C145" s="164" t="str">
        <f>IFERROR(VLOOKUP($A145,작성용!A:AL,14,0),"-")</f>
        <v>-</v>
      </c>
      <c r="D145" s="167" t="s">
        <v>219</v>
      </c>
      <c r="E145" s="166" t="str">
        <f>IFERROR(VLOOKUP(A145,작성용!A:AL,34,0),"-")</f>
        <v>-</v>
      </c>
      <c r="F145" s="175">
        <f>COUNTIF(작성용!A:B,$A145)-COUNTIFS(작성용!A:A,$A145,작성용!AA:AA,"평가철회")</f>
        <v>0</v>
      </c>
    </row>
    <row r="146" spans="1:6" ht="16.5" customHeight="1" x14ac:dyDescent="0.3">
      <c r="A146" s="168" t="s">
        <v>501</v>
      </c>
      <c r="B146" s="164" t="s">
        <v>502</v>
      </c>
      <c r="C146" s="164" t="str">
        <f>IFERROR(VLOOKUP($A146,작성용!A:AL,14,0),"-")</f>
        <v>-</v>
      </c>
      <c r="D146" s="167" t="s">
        <v>219</v>
      </c>
      <c r="E146" s="166" t="str">
        <f>IFERROR(VLOOKUP(A146,작성용!A:AL,34,0),"-")</f>
        <v>-</v>
      </c>
      <c r="F146" s="175">
        <f>COUNTIF(작성용!A:B,$A146)-COUNTIFS(작성용!A:A,$A146,작성용!AA:AA,"평가철회")</f>
        <v>0</v>
      </c>
    </row>
    <row r="147" spans="1:6" ht="16.5" customHeight="1" x14ac:dyDescent="0.3">
      <c r="A147" s="168" t="s">
        <v>503</v>
      </c>
      <c r="B147" s="164" t="s">
        <v>504</v>
      </c>
      <c r="C147" s="164" t="str">
        <f>IFERROR(VLOOKUP($A147,작성용!A:AL,14,0),"-")</f>
        <v>-</v>
      </c>
      <c r="D147" s="167" t="s">
        <v>219</v>
      </c>
      <c r="E147" s="166" t="str">
        <f>IFERROR(VLOOKUP(A147,작성용!A:AL,34,0),"-")</f>
        <v>-</v>
      </c>
      <c r="F147" s="175">
        <f>COUNTIF(작성용!A:B,$A147)-COUNTIFS(작성용!A:A,$A147,작성용!AA:AA,"평가철회")</f>
        <v>0</v>
      </c>
    </row>
    <row r="148" spans="1:6" ht="16.5" customHeight="1" x14ac:dyDescent="0.3">
      <c r="A148" s="168" t="s">
        <v>505</v>
      </c>
      <c r="B148" s="164" t="s">
        <v>506</v>
      </c>
      <c r="C148" s="164" t="str">
        <f>IFERROR(VLOOKUP($A148,작성용!A:AL,14,0),"-")</f>
        <v>-</v>
      </c>
      <c r="D148" s="167" t="s">
        <v>219</v>
      </c>
      <c r="E148" s="166" t="str">
        <f>IFERROR(VLOOKUP(A148,작성용!A:AL,34,0),"-")</f>
        <v>-</v>
      </c>
      <c r="F148" s="175">
        <f>COUNTIF(작성용!A:B,$A148)-COUNTIFS(작성용!A:A,$A148,작성용!AA:AA,"평가철회")</f>
        <v>0</v>
      </c>
    </row>
    <row r="149" spans="1:6" ht="16.5" customHeight="1" x14ac:dyDescent="0.3">
      <c r="A149" s="168" t="s">
        <v>507</v>
      </c>
      <c r="B149" s="164" t="s">
        <v>508</v>
      </c>
      <c r="C149" s="164" t="str">
        <f>IFERROR(VLOOKUP($A149,작성용!A:AL,14,0),"-")</f>
        <v>-</v>
      </c>
      <c r="D149" s="167" t="s">
        <v>219</v>
      </c>
      <c r="E149" s="166" t="str">
        <f>IFERROR(VLOOKUP(A149,작성용!A:AL,34,0),"-")</f>
        <v>-</v>
      </c>
      <c r="F149" s="175">
        <f>COUNTIF(작성용!A:B,$A149)-COUNTIFS(작성용!A:A,$A149,작성용!AA:AA,"평가철회")</f>
        <v>0</v>
      </c>
    </row>
    <row r="150" spans="1:6" ht="16.5" customHeight="1" x14ac:dyDescent="0.3">
      <c r="A150" s="168" t="s">
        <v>509</v>
      </c>
      <c r="B150" s="164" t="s">
        <v>510</v>
      </c>
      <c r="C150" s="164" t="str">
        <f>IFERROR(VLOOKUP($A150,작성용!A:AL,14,0),"-")</f>
        <v>-</v>
      </c>
      <c r="D150" s="167" t="s">
        <v>219</v>
      </c>
      <c r="E150" s="166" t="str">
        <f>IFERROR(VLOOKUP(A150,작성용!A:AL,34,0),"-")</f>
        <v>-</v>
      </c>
      <c r="F150" s="175">
        <f>COUNTIF(작성용!A:B,$A150)-COUNTIFS(작성용!A:A,$A150,작성용!AA:AA,"평가철회")</f>
        <v>0</v>
      </c>
    </row>
    <row r="151" spans="1:6" ht="16.5" customHeight="1" x14ac:dyDescent="0.3">
      <c r="A151" s="168" t="s">
        <v>511</v>
      </c>
      <c r="B151" s="164" t="s">
        <v>512</v>
      </c>
      <c r="C151" s="164" t="str">
        <f>IFERROR(VLOOKUP($A151,작성용!A:AL,14,0),"-")</f>
        <v>-</v>
      </c>
      <c r="D151" s="167" t="s">
        <v>219</v>
      </c>
      <c r="E151" s="166" t="str">
        <f>IFERROR(VLOOKUP(A151,작성용!A:AL,34,0),"-")</f>
        <v>-</v>
      </c>
      <c r="F151" s="175">
        <f>COUNTIF(작성용!A:B,$A151)-COUNTIFS(작성용!A:A,$A151,작성용!AA:AA,"평가철회")</f>
        <v>0</v>
      </c>
    </row>
    <row r="152" spans="1:6" ht="16.5" customHeight="1" x14ac:dyDescent="0.3">
      <c r="A152" s="168" t="s">
        <v>513</v>
      </c>
      <c r="B152" s="164" t="s">
        <v>514</v>
      </c>
      <c r="C152" s="164" t="str">
        <f>IFERROR(VLOOKUP($A152,작성용!A:AL,14,0),"-")</f>
        <v>-</v>
      </c>
      <c r="D152" s="167" t="s">
        <v>219</v>
      </c>
      <c r="E152" s="166" t="str">
        <f>IFERROR(VLOOKUP(A152,작성용!A:AL,34,0),"-")</f>
        <v>-</v>
      </c>
      <c r="F152" s="175">
        <f>COUNTIF(작성용!A:B,$A152)-COUNTIFS(작성용!A:A,$A152,작성용!AA:AA,"평가철회")</f>
        <v>0</v>
      </c>
    </row>
    <row r="153" spans="1:6" ht="16.5" customHeight="1" x14ac:dyDescent="0.3">
      <c r="A153" s="168" t="s">
        <v>515</v>
      </c>
      <c r="B153" s="164" t="s">
        <v>516</v>
      </c>
      <c r="C153" s="164" t="str">
        <f>IFERROR(VLOOKUP($A153,작성용!A:AL,14,0),"-")</f>
        <v>-</v>
      </c>
      <c r="D153" s="167" t="s">
        <v>219</v>
      </c>
      <c r="E153" s="166" t="str">
        <f>IFERROR(VLOOKUP(A153,작성용!A:AL,34,0),"-")</f>
        <v>-</v>
      </c>
      <c r="F153" s="175">
        <f>COUNTIF(작성용!A:B,$A153)-COUNTIFS(작성용!A:A,$A153,작성용!AA:AA,"평가철회")</f>
        <v>0</v>
      </c>
    </row>
    <row r="154" spans="1:6" ht="16.5" customHeight="1" x14ac:dyDescent="0.3">
      <c r="A154" s="168" t="s">
        <v>517</v>
      </c>
      <c r="B154" s="164" t="s">
        <v>518</v>
      </c>
      <c r="C154" s="164" t="str">
        <f>IFERROR(VLOOKUP($A154,작성용!A:AL,14,0),"-")</f>
        <v>-</v>
      </c>
      <c r="D154" s="167" t="s">
        <v>519</v>
      </c>
      <c r="E154" s="166" t="str">
        <f>IFERROR(VLOOKUP(A154,작성용!A:AL,34,0),"-")</f>
        <v>-</v>
      </c>
      <c r="F154" s="175">
        <f>COUNTIF(작성용!A:B,$A154)-COUNTIFS(작성용!A:A,$A154,작성용!AA:AA,"평가철회")</f>
        <v>0</v>
      </c>
    </row>
    <row r="155" spans="1:6" ht="16.5" customHeight="1" x14ac:dyDescent="0.3">
      <c r="A155" s="168" t="s">
        <v>520</v>
      </c>
      <c r="B155" s="164" t="s">
        <v>521</v>
      </c>
      <c r="C155" s="164" t="str">
        <f>IFERROR(VLOOKUP($A155,작성용!A:AL,14,0),"-")</f>
        <v>-</v>
      </c>
      <c r="D155" s="167" t="s">
        <v>4896</v>
      </c>
      <c r="E155" s="166" t="str">
        <f>IFERROR(VLOOKUP(A155,작성용!A:AL,34,0),"-")</f>
        <v>-</v>
      </c>
      <c r="F155" s="175">
        <f>COUNTIF(작성용!A:B,$A155)-COUNTIFS(작성용!A:A,$A155,작성용!AA:AA,"평가철회")</f>
        <v>0</v>
      </c>
    </row>
    <row r="156" spans="1:6" ht="16.5" customHeight="1" x14ac:dyDescent="0.3">
      <c r="A156" s="168" t="s">
        <v>522</v>
      </c>
      <c r="B156" s="164" t="s">
        <v>523</v>
      </c>
      <c r="C156" s="164" t="str">
        <f>IFERROR(VLOOKUP($A156,작성용!A:AL,14,0),"-")</f>
        <v>-</v>
      </c>
      <c r="D156" s="167" t="s">
        <v>2</v>
      </c>
      <c r="E156" s="166" t="str">
        <f>IFERROR(VLOOKUP(A156,작성용!A:AL,34,0),"-")</f>
        <v>-</v>
      </c>
      <c r="F156" s="175">
        <f>COUNTIF(작성용!A:B,$A156)-COUNTIFS(작성용!A:A,$A156,작성용!AA:AA,"평가철회")</f>
        <v>0</v>
      </c>
    </row>
    <row r="157" spans="1:6" ht="16.5" customHeight="1" x14ac:dyDescent="0.3">
      <c r="A157" s="168" t="s">
        <v>524</v>
      </c>
      <c r="B157" s="164" t="s">
        <v>525</v>
      </c>
      <c r="C157" s="164" t="str">
        <f>IFERROR(VLOOKUP($A157,작성용!A:AL,14,0),"-")</f>
        <v>-</v>
      </c>
      <c r="D157" s="167" t="s">
        <v>219</v>
      </c>
      <c r="E157" s="166" t="str">
        <f>IFERROR(VLOOKUP(A157,작성용!A:AL,34,0),"-")</f>
        <v>-</v>
      </c>
      <c r="F157" s="175">
        <f>COUNTIF(작성용!A:B,$A157)-COUNTIFS(작성용!A:A,$A157,작성용!AA:AA,"평가철회")</f>
        <v>0</v>
      </c>
    </row>
    <row r="158" spans="1:6" ht="16.5" customHeight="1" x14ac:dyDescent="0.3">
      <c r="A158" s="168" t="s">
        <v>526</v>
      </c>
      <c r="B158" s="164" t="s">
        <v>527</v>
      </c>
      <c r="C158" s="164" t="str">
        <f>IFERROR(VLOOKUP($A158,작성용!A:AL,14,0),"-")</f>
        <v>-</v>
      </c>
      <c r="D158" s="167" t="s">
        <v>219</v>
      </c>
      <c r="E158" s="166" t="str">
        <f>IFERROR(VLOOKUP(A158,작성용!A:AL,34,0),"-")</f>
        <v>-</v>
      </c>
      <c r="F158" s="175">
        <f>COUNTIF(작성용!A:B,$A158)-COUNTIFS(작성용!A:A,$A158,작성용!AA:AA,"평가철회")</f>
        <v>0</v>
      </c>
    </row>
    <row r="159" spans="1:6" ht="16.5" customHeight="1" x14ac:dyDescent="0.3">
      <c r="A159" s="168" t="s">
        <v>528</v>
      </c>
      <c r="B159" s="164" t="s">
        <v>529</v>
      </c>
      <c r="C159" s="164" t="str">
        <f>IFERROR(VLOOKUP($A159,작성용!A:AL,14,0),"-")</f>
        <v>-</v>
      </c>
      <c r="D159" s="167" t="s">
        <v>219</v>
      </c>
      <c r="E159" s="166" t="str">
        <f>IFERROR(VLOOKUP(A159,작성용!A:AL,34,0),"-")</f>
        <v>-</v>
      </c>
      <c r="F159" s="175">
        <f>COUNTIF(작성용!A:B,$A159)-COUNTIFS(작성용!A:A,$A159,작성용!AA:AA,"평가철회")</f>
        <v>0</v>
      </c>
    </row>
    <row r="160" spans="1:6" ht="16.5" customHeight="1" x14ac:dyDescent="0.3">
      <c r="A160" s="168" t="s">
        <v>530</v>
      </c>
      <c r="B160" s="164" t="s">
        <v>531</v>
      </c>
      <c r="C160" s="164" t="str">
        <f>IFERROR(VLOOKUP($A160,작성용!A:AL,14,0),"-")</f>
        <v>-</v>
      </c>
      <c r="D160" s="167" t="s">
        <v>219</v>
      </c>
      <c r="E160" s="166" t="str">
        <f>IFERROR(VLOOKUP(A160,작성용!A:AL,34,0),"-")</f>
        <v>-</v>
      </c>
      <c r="F160" s="175">
        <f>COUNTIF(작성용!A:B,$A160)-COUNTIFS(작성용!A:A,$A160,작성용!AA:AA,"평가철회")</f>
        <v>0</v>
      </c>
    </row>
    <row r="161" spans="1:6" ht="16.5" customHeight="1" x14ac:dyDescent="0.3">
      <c r="A161" s="168" t="s">
        <v>532</v>
      </c>
      <c r="B161" s="164" t="s">
        <v>533</v>
      </c>
      <c r="C161" s="164" t="str">
        <f>IFERROR(VLOOKUP($A161,작성용!A:AL,14,0),"-")</f>
        <v>연말</v>
      </c>
      <c r="D161" s="167" t="s">
        <v>8443</v>
      </c>
      <c r="E161" s="166" t="str">
        <f>IFERROR(VLOOKUP(A161,작성용!A:AL,34,0),"-")</f>
        <v>백형진</v>
      </c>
      <c r="F161" s="175">
        <f>COUNTIF(작성용!A:B,$A161)-COUNTIFS(작성용!A:A,$A161,작성용!AA:AA,"평가철회")</f>
        <v>1</v>
      </c>
    </row>
    <row r="162" spans="1:6" ht="16.5" customHeight="1" x14ac:dyDescent="0.3">
      <c r="A162" s="168" t="s">
        <v>534</v>
      </c>
      <c r="B162" s="164" t="s">
        <v>4193</v>
      </c>
      <c r="C162" s="164" t="str">
        <f>IFERROR(VLOOKUP($A162,작성용!A:AL,14,0),"-")</f>
        <v>-</v>
      </c>
      <c r="D162" s="167" t="s">
        <v>4125</v>
      </c>
      <c r="E162" s="166" t="str">
        <f>IFERROR(VLOOKUP(A162,작성용!A:AL,34,0),"-")</f>
        <v>-</v>
      </c>
      <c r="F162" s="175">
        <f>COUNTIF(작성용!A:B,$A162)-COUNTIFS(작성용!A:A,$A162,작성용!AA:AA,"평가철회")</f>
        <v>0</v>
      </c>
    </row>
    <row r="163" spans="1:6" ht="16.5" customHeight="1" x14ac:dyDescent="0.3">
      <c r="A163" s="168" t="s">
        <v>535</v>
      </c>
      <c r="B163" s="164" t="s">
        <v>536</v>
      </c>
      <c r="C163" s="164" t="str">
        <f>IFERROR(VLOOKUP($A163,작성용!A:AL,14,0),"-")</f>
        <v>-</v>
      </c>
      <c r="D163" s="167" t="s">
        <v>219</v>
      </c>
      <c r="E163" s="166" t="str">
        <f>IFERROR(VLOOKUP(A163,작성용!A:AL,34,0),"-")</f>
        <v>-</v>
      </c>
      <c r="F163" s="175">
        <f>COUNTIF(작성용!A:B,$A163)-COUNTIFS(작성용!A:A,$A163,작성용!AA:AA,"평가철회")</f>
        <v>0</v>
      </c>
    </row>
    <row r="164" spans="1:6" ht="16.5" customHeight="1" x14ac:dyDescent="0.3">
      <c r="A164" s="168" t="s">
        <v>537</v>
      </c>
      <c r="B164" s="164" t="s">
        <v>538</v>
      </c>
      <c r="C164" s="164" t="str">
        <f>IFERROR(VLOOKUP($A164,작성용!A:AL,14,0),"-")</f>
        <v>-</v>
      </c>
      <c r="D164" s="167" t="s">
        <v>219</v>
      </c>
      <c r="E164" s="166" t="str">
        <f>IFERROR(VLOOKUP(A164,작성용!A:AL,34,0),"-")</f>
        <v>-</v>
      </c>
      <c r="F164" s="175">
        <f>COUNTIF(작성용!A:B,$A164)-COUNTIFS(작성용!A:A,$A164,작성용!AA:AA,"평가철회")</f>
        <v>0</v>
      </c>
    </row>
    <row r="165" spans="1:6" ht="16.5" customHeight="1" x14ac:dyDescent="0.3">
      <c r="A165" s="168" t="s">
        <v>539</v>
      </c>
      <c r="B165" s="164" t="s">
        <v>540</v>
      </c>
      <c r="C165" s="164" t="str">
        <f>IFERROR(VLOOKUP($A165,작성용!A:AL,14,0),"-")</f>
        <v>-</v>
      </c>
      <c r="D165" s="167" t="s">
        <v>490</v>
      </c>
      <c r="E165" s="166" t="str">
        <f>IFERROR(VLOOKUP(A165,작성용!A:AL,34,0),"-")</f>
        <v>-</v>
      </c>
      <c r="F165" s="175">
        <f>COUNTIF(작성용!A:B,$A165)-COUNTIFS(작성용!A:A,$A165,작성용!AA:AA,"평가철회")</f>
        <v>0</v>
      </c>
    </row>
    <row r="166" spans="1:6" ht="16.5" customHeight="1" x14ac:dyDescent="0.3">
      <c r="A166" s="168" t="s">
        <v>541</v>
      </c>
      <c r="B166" s="164" t="s">
        <v>255</v>
      </c>
      <c r="C166" s="164" t="str">
        <f>IFERROR(VLOOKUP($A166,작성용!A:AL,14,0),"-")</f>
        <v>-</v>
      </c>
      <c r="D166" s="167" t="s">
        <v>4194</v>
      </c>
      <c r="E166" s="166" t="str">
        <f>IFERROR(VLOOKUP(A166,작성용!A:AL,34,0),"-")</f>
        <v>-</v>
      </c>
      <c r="F166" s="175">
        <f>COUNTIF(작성용!A:B,$A166)-COUNTIFS(작성용!A:A,$A166,작성용!AA:AA,"평가철회")</f>
        <v>0</v>
      </c>
    </row>
    <row r="167" spans="1:6" ht="16.5" customHeight="1" x14ac:dyDescent="0.3">
      <c r="A167" s="168" t="s">
        <v>542</v>
      </c>
      <c r="B167" s="164" t="s">
        <v>543</v>
      </c>
      <c r="C167" s="164" t="str">
        <f>IFERROR(VLOOKUP($A167,작성용!A:AL,14,0),"-")</f>
        <v>-</v>
      </c>
      <c r="D167" s="167" t="s">
        <v>219</v>
      </c>
      <c r="E167" s="166" t="str">
        <f>IFERROR(VLOOKUP(A167,작성용!A:AL,34,0),"-")</f>
        <v>-</v>
      </c>
      <c r="F167" s="175">
        <f>COUNTIF(작성용!A:B,$A167)-COUNTIFS(작성용!A:A,$A167,작성용!AA:AA,"평가철회")</f>
        <v>0</v>
      </c>
    </row>
    <row r="168" spans="1:6" ht="16.5" customHeight="1" x14ac:dyDescent="0.3">
      <c r="A168" s="168" t="s">
        <v>544</v>
      </c>
      <c r="B168" s="164" t="s">
        <v>545</v>
      </c>
      <c r="C168" s="164" t="str">
        <f>IFERROR(VLOOKUP($A168,작성용!A:AL,14,0),"-")</f>
        <v>-</v>
      </c>
      <c r="D168" s="167" t="s">
        <v>219</v>
      </c>
      <c r="E168" s="166" t="str">
        <f>IFERROR(VLOOKUP(A168,작성용!A:AL,34,0),"-")</f>
        <v>-</v>
      </c>
      <c r="F168" s="175">
        <f>COUNTIF(작성용!A:B,$A168)-COUNTIFS(작성용!A:A,$A168,작성용!AA:AA,"평가철회")</f>
        <v>0</v>
      </c>
    </row>
    <row r="169" spans="1:6" ht="16.5" customHeight="1" x14ac:dyDescent="0.3">
      <c r="A169" s="168" t="s">
        <v>546</v>
      </c>
      <c r="B169" s="164" t="s">
        <v>547</v>
      </c>
      <c r="C169" s="164" t="str">
        <f>IFERROR(VLOOKUP($A169,작성용!A:AL,14,0),"-")</f>
        <v>-</v>
      </c>
      <c r="D169" s="167" t="s">
        <v>219</v>
      </c>
      <c r="E169" s="166" t="str">
        <f>IFERROR(VLOOKUP(A169,작성용!A:AL,34,0),"-")</f>
        <v>-</v>
      </c>
      <c r="F169" s="175">
        <f>COUNTIF(작성용!A:B,$A169)-COUNTIFS(작성용!A:A,$A169,작성용!AA:AA,"평가철회")</f>
        <v>0</v>
      </c>
    </row>
    <row r="170" spans="1:6" ht="16.5" customHeight="1" x14ac:dyDescent="0.3">
      <c r="A170" s="168" t="s">
        <v>548</v>
      </c>
      <c r="B170" s="164" t="s">
        <v>549</v>
      </c>
      <c r="C170" s="164" t="str">
        <f>IFERROR(VLOOKUP($A170,작성용!A:AL,14,0),"-")</f>
        <v>-</v>
      </c>
      <c r="D170" s="167" t="s">
        <v>219</v>
      </c>
      <c r="E170" s="166" t="str">
        <f>IFERROR(VLOOKUP(A170,작성용!A:AL,34,0),"-")</f>
        <v>-</v>
      </c>
      <c r="F170" s="175">
        <f>COUNTIF(작성용!A:B,$A170)-COUNTIFS(작성용!A:A,$A170,작성용!AA:AA,"평가철회")</f>
        <v>0</v>
      </c>
    </row>
    <row r="171" spans="1:6" ht="16.5" customHeight="1" x14ac:dyDescent="0.3">
      <c r="A171" s="168" t="s">
        <v>550</v>
      </c>
      <c r="B171" s="164" t="s">
        <v>551</v>
      </c>
      <c r="C171" s="164" t="str">
        <f>IFERROR(VLOOKUP($A171,작성용!A:AL,14,0),"-")</f>
        <v>-</v>
      </c>
      <c r="D171" s="167" t="s">
        <v>219</v>
      </c>
      <c r="E171" s="166" t="str">
        <f>IFERROR(VLOOKUP(A171,작성용!A:AL,34,0),"-")</f>
        <v>-</v>
      </c>
      <c r="F171" s="175">
        <f>COUNTIF(작성용!A:B,$A171)-COUNTIFS(작성용!A:A,$A171,작성용!AA:AA,"평가철회")</f>
        <v>0</v>
      </c>
    </row>
    <row r="172" spans="1:6" ht="16.5" customHeight="1" x14ac:dyDescent="0.3">
      <c r="A172" s="168" t="s">
        <v>552</v>
      </c>
      <c r="B172" s="164" t="s">
        <v>553</v>
      </c>
      <c r="C172" s="164" t="str">
        <f>IFERROR(VLOOKUP($A172,작성용!A:AL,14,0),"-")</f>
        <v>-</v>
      </c>
      <c r="D172" s="167" t="s">
        <v>554</v>
      </c>
      <c r="E172" s="166" t="str">
        <f>IFERROR(VLOOKUP(A172,작성용!A:AL,34,0),"-")</f>
        <v>-</v>
      </c>
      <c r="F172" s="175">
        <f>COUNTIF(작성용!A:B,$A172)-COUNTIFS(작성용!A:A,$A172,작성용!AA:AA,"평가철회")</f>
        <v>0</v>
      </c>
    </row>
    <row r="173" spans="1:6" ht="16.5" customHeight="1" x14ac:dyDescent="0.3">
      <c r="A173" s="168" t="s">
        <v>555</v>
      </c>
      <c r="B173" s="164" t="s">
        <v>556</v>
      </c>
      <c r="C173" s="164" t="str">
        <f>IFERROR(VLOOKUP($A173,작성용!A:AL,14,0),"-")</f>
        <v>-</v>
      </c>
      <c r="D173" s="167" t="s">
        <v>219</v>
      </c>
      <c r="E173" s="166" t="str">
        <f>IFERROR(VLOOKUP(A173,작성용!A:AL,34,0),"-")</f>
        <v>-</v>
      </c>
      <c r="F173" s="175">
        <f>COUNTIF(작성용!A:B,$A173)-COUNTIFS(작성용!A:A,$A173,작성용!AA:AA,"평가철회")</f>
        <v>0</v>
      </c>
    </row>
    <row r="174" spans="1:6" ht="16.5" customHeight="1" x14ac:dyDescent="0.3">
      <c r="A174" s="168" t="s">
        <v>557</v>
      </c>
      <c r="B174" s="164" t="s">
        <v>558</v>
      </c>
      <c r="C174" s="164" t="str">
        <f>IFERROR(VLOOKUP($A174,작성용!A:AL,14,0),"-")</f>
        <v>-</v>
      </c>
      <c r="D174" s="167" t="s">
        <v>219</v>
      </c>
      <c r="E174" s="166" t="str">
        <f>IFERROR(VLOOKUP(A174,작성용!A:AL,34,0),"-")</f>
        <v>-</v>
      </c>
      <c r="F174" s="175">
        <f>COUNTIF(작성용!A:B,$A174)-COUNTIFS(작성용!A:A,$A174,작성용!AA:AA,"평가철회")</f>
        <v>0</v>
      </c>
    </row>
    <row r="175" spans="1:6" ht="16.5" customHeight="1" x14ac:dyDescent="0.3">
      <c r="A175" s="168" t="s">
        <v>559</v>
      </c>
      <c r="B175" s="164" t="s">
        <v>4195</v>
      </c>
      <c r="C175" s="164" t="str">
        <f>IFERROR(VLOOKUP($A175,작성용!A:AL,14,0),"-")</f>
        <v>-</v>
      </c>
      <c r="D175" s="167" t="s">
        <v>4188</v>
      </c>
      <c r="E175" s="166" t="str">
        <f>IFERROR(VLOOKUP(A175,작성용!A:AL,34,0),"-")</f>
        <v>-</v>
      </c>
      <c r="F175" s="175">
        <f>COUNTIF(작성용!A:B,$A175)-COUNTIFS(작성용!A:A,$A175,작성용!AA:AA,"평가철회")</f>
        <v>0</v>
      </c>
    </row>
    <row r="176" spans="1:6" ht="16.5" customHeight="1" x14ac:dyDescent="0.3">
      <c r="A176" s="168" t="s">
        <v>560</v>
      </c>
      <c r="B176" s="164" t="s">
        <v>421</v>
      </c>
      <c r="C176" s="164" t="str">
        <f>IFERROR(VLOOKUP($A176,작성용!A:AL,14,0),"-")</f>
        <v>-</v>
      </c>
      <c r="D176" s="167" t="s">
        <v>72</v>
      </c>
      <c r="E176" s="166" t="str">
        <f>IFERROR(VLOOKUP(A176,작성용!A:AL,34,0),"-")</f>
        <v>-</v>
      </c>
      <c r="F176" s="175">
        <f>COUNTIF(작성용!A:B,$A176)-COUNTIFS(작성용!A:A,$A176,작성용!AA:AA,"평가철회")</f>
        <v>0</v>
      </c>
    </row>
    <row r="177" spans="1:6" ht="16.5" customHeight="1" x14ac:dyDescent="0.3">
      <c r="A177" s="168" t="s">
        <v>561</v>
      </c>
      <c r="B177" s="164" t="s">
        <v>562</v>
      </c>
      <c r="C177" s="164" t="str">
        <f>IFERROR(VLOOKUP($A177,작성용!A:AL,14,0),"-")</f>
        <v>-</v>
      </c>
      <c r="D177" s="167" t="s">
        <v>219</v>
      </c>
      <c r="E177" s="166" t="str">
        <f>IFERROR(VLOOKUP(A177,작성용!A:AL,34,0),"-")</f>
        <v>-</v>
      </c>
      <c r="F177" s="175">
        <f>COUNTIF(작성용!A:B,$A177)-COUNTIFS(작성용!A:A,$A177,작성용!AA:AA,"평가철회")</f>
        <v>0</v>
      </c>
    </row>
    <row r="178" spans="1:6" ht="16.5" customHeight="1" x14ac:dyDescent="0.3">
      <c r="A178" s="168" t="s">
        <v>563</v>
      </c>
      <c r="B178" s="164" t="s">
        <v>564</v>
      </c>
      <c r="C178" s="164" t="str">
        <f>IFERROR(VLOOKUP($A178,작성용!A:AL,14,0),"-")</f>
        <v>-</v>
      </c>
      <c r="D178" s="167" t="s">
        <v>219</v>
      </c>
      <c r="E178" s="166" t="str">
        <f>IFERROR(VLOOKUP(A178,작성용!A:AL,34,0),"-")</f>
        <v>-</v>
      </c>
      <c r="F178" s="175">
        <f>COUNTIF(작성용!A:B,$A178)-COUNTIFS(작성용!A:A,$A178,작성용!AA:AA,"평가철회")</f>
        <v>0</v>
      </c>
    </row>
    <row r="179" spans="1:6" ht="16.5" customHeight="1" x14ac:dyDescent="0.3">
      <c r="A179" s="168" t="s">
        <v>565</v>
      </c>
      <c r="B179" s="164" t="s">
        <v>566</v>
      </c>
      <c r="C179" s="164" t="str">
        <f>IFERROR(VLOOKUP($A179,작성용!A:AL,14,0),"-")</f>
        <v>-</v>
      </c>
      <c r="D179" s="167" t="s">
        <v>272</v>
      </c>
      <c r="E179" s="166" t="str">
        <f>IFERROR(VLOOKUP(A179,작성용!A:AL,34,0),"-")</f>
        <v>-</v>
      </c>
      <c r="F179" s="175">
        <f>COUNTIF(작성용!A:B,$A179)-COUNTIFS(작성용!A:A,$A179,작성용!AA:AA,"평가철회")</f>
        <v>0</v>
      </c>
    </row>
    <row r="180" spans="1:6" ht="16.5" customHeight="1" x14ac:dyDescent="0.3">
      <c r="A180" s="168" t="s">
        <v>567</v>
      </c>
      <c r="B180" s="164" t="s">
        <v>267</v>
      </c>
      <c r="C180" s="164" t="str">
        <f>IFERROR(VLOOKUP($A180,작성용!A:AL,14,0),"-")</f>
        <v>-</v>
      </c>
      <c r="D180" s="167" t="s">
        <v>3580</v>
      </c>
      <c r="E180" s="166" t="str">
        <f>IFERROR(VLOOKUP(A180,작성용!A:AL,34,0),"-")</f>
        <v>-</v>
      </c>
      <c r="F180" s="175">
        <f>COUNTIF(작성용!A:B,$A180)-COUNTIFS(작성용!A:A,$A180,작성용!AA:AA,"평가철회")</f>
        <v>0</v>
      </c>
    </row>
    <row r="181" spans="1:6" ht="16.5" customHeight="1" x14ac:dyDescent="0.3">
      <c r="A181" s="168" t="s">
        <v>568</v>
      </c>
      <c r="B181" s="164" t="s">
        <v>569</v>
      </c>
      <c r="C181" s="164" t="str">
        <f>IFERROR(VLOOKUP($A181,작성용!A:AL,14,0),"-")</f>
        <v>-</v>
      </c>
      <c r="D181" s="167" t="s">
        <v>4792</v>
      </c>
      <c r="E181" s="166" t="str">
        <f>IFERROR(VLOOKUP(A181,작성용!A:AL,34,0),"-")</f>
        <v>-</v>
      </c>
      <c r="F181" s="175">
        <f>COUNTIF(작성용!A:B,$A181)-COUNTIFS(작성용!A:A,$A181,작성용!AA:AA,"평가철회")</f>
        <v>0</v>
      </c>
    </row>
    <row r="182" spans="1:6" ht="16.5" customHeight="1" x14ac:dyDescent="0.3">
      <c r="A182" s="168" t="s">
        <v>570</v>
      </c>
      <c r="B182" s="164" t="s">
        <v>571</v>
      </c>
      <c r="C182" s="164" t="str">
        <f>IFERROR(VLOOKUP($A182,작성용!A:AL,14,0),"-")</f>
        <v>-</v>
      </c>
      <c r="D182" s="167" t="s">
        <v>219</v>
      </c>
      <c r="E182" s="166" t="str">
        <f>IFERROR(VLOOKUP(A182,작성용!A:AL,34,0),"-")</f>
        <v>-</v>
      </c>
      <c r="F182" s="175">
        <f>COUNTIF(작성용!A:B,$A182)-COUNTIFS(작성용!A:A,$A182,작성용!AA:AA,"평가철회")</f>
        <v>0</v>
      </c>
    </row>
    <row r="183" spans="1:6" ht="16.5" customHeight="1" x14ac:dyDescent="0.3">
      <c r="A183" s="168" t="s">
        <v>572</v>
      </c>
      <c r="B183" s="164" t="s">
        <v>573</v>
      </c>
      <c r="C183" s="164" t="str">
        <f>IFERROR(VLOOKUP($A183,작성용!A:AL,14,0),"-")</f>
        <v>-</v>
      </c>
      <c r="D183" s="167" t="s">
        <v>219</v>
      </c>
      <c r="E183" s="166" t="str">
        <f>IFERROR(VLOOKUP(A183,작성용!A:AL,34,0),"-")</f>
        <v>-</v>
      </c>
      <c r="F183" s="175">
        <f>COUNTIF(작성용!A:B,$A183)-COUNTIFS(작성용!A:A,$A183,작성용!AA:AA,"평가철회")</f>
        <v>0</v>
      </c>
    </row>
    <row r="184" spans="1:6" ht="16.5" customHeight="1" x14ac:dyDescent="0.3">
      <c r="A184" s="168" t="s">
        <v>574</v>
      </c>
      <c r="B184" s="164" t="s">
        <v>575</v>
      </c>
      <c r="C184" s="164" t="str">
        <f>IFERROR(VLOOKUP($A184,작성용!A:AL,14,0),"-")</f>
        <v>-</v>
      </c>
      <c r="D184" s="167" t="s">
        <v>219</v>
      </c>
      <c r="E184" s="166" t="str">
        <f>IFERROR(VLOOKUP(A184,작성용!A:AL,34,0),"-")</f>
        <v>-</v>
      </c>
      <c r="F184" s="175">
        <f>COUNTIF(작성용!A:B,$A184)-COUNTIFS(작성용!A:A,$A184,작성용!AA:AA,"평가철회")</f>
        <v>0</v>
      </c>
    </row>
    <row r="185" spans="1:6" ht="16.5" customHeight="1" x14ac:dyDescent="0.3">
      <c r="A185" s="168" t="s">
        <v>576</v>
      </c>
      <c r="B185" s="164" t="s">
        <v>577</v>
      </c>
      <c r="C185" s="164" t="str">
        <f>IFERROR(VLOOKUP($A185,작성용!A:AL,14,0),"-")</f>
        <v>-</v>
      </c>
      <c r="D185" s="167" t="s">
        <v>219</v>
      </c>
      <c r="E185" s="166" t="str">
        <f>IFERROR(VLOOKUP(A185,작성용!A:AL,34,0),"-")</f>
        <v>-</v>
      </c>
      <c r="F185" s="175">
        <f>COUNTIF(작성용!A:B,$A185)-COUNTIFS(작성용!A:A,$A185,작성용!AA:AA,"평가철회")</f>
        <v>0</v>
      </c>
    </row>
    <row r="186" spans="1:6" ht="16.5" customHeight="1" x14ac:dyDescent="0.3">
      <c r="A186" s="168" t="s">
        <v>578</v>
      </c>
      <c r="B186" s="164" t="s">
        <v>274</v>
      </c>
      <c r="C186" s="164" t="str">
        <f>IFERROR(VLOOKUP($A186,작성용!A:AL,14,0),"-")</f>
        <v>-</v>
      </c>
      <c r="D186" s="167" t="s">
        <v>219</v>
      </c>
      <c r="E186" s="166" t="str">
        <f>IFERROR(VLOOKUP(A186,작성용!A:AL,34,0),"-")</f>
        <v>-</v>
      </c>
      <c r="F186" s="175">
        <f>COUNTIF(작성용!A:B,$A186)-COUNTIFS(작성용!A:A,$A186,작성용!AA:AA,"평가철회")</f>
        <v>0</v>
      </c>
    </row>
    <row r="187" spans="1:6" ht="16.5" customHeight="1" x14ac:dyDescent="0.3">
      <c r="A187" s="168" t="s">
        <v>579</v>
      </c>
      <c r="B187" s="164" t="s">
        <v>580</v>
      </c>
      <c r="C187" s="164" t="str">
        <f>IFERROR(VLOOKUP($A187,작성용!A:AL,14,0),"-")</f>
        <v xml:space="preserve">분기 </v>
      </c>
      <c r="D187" s="167" t="s">
        <v>4177</v>
      </c>
      <c r="E187" s="166" t="str">
        <f>IFERROR(VLOOKUP(A187,작성용!A:AL,34,0),"-")</f>
        <v>오윤지</v>
      </c>
      <c r="F187" s="175">
        <f>COUNTIF(작성용!A:B,$A187)-COUNTIFS(작성용!A:A,$A187,작성용!AA:AA,"평가철회")</f>
        <v>206</v>
      </c>
    </row>
    <row r="188" spans="1:6" ht="16.5" customHeight="1" x14ac:dyDescent="0.3">
      <c r="A188" s="168" t="s">
        <v>582</v>
      </c>
      <c r="B188" s="164" t="s">
        <v>583</v>
      </c>
      <c r="C188" s="164" t="str">
        <f>IFERROR(VLOOKUP($A188,작성용!A:AL,14,0),"-")</f>
        <v>-</v>
      </c>
      <c r="D188" s="167" t="s">
        <v>13</v>
      </c>
      <c r="E188" s="166" t="str">
        <f>IFERROR(VLOOKUP(A188,작성용!A:AL,34,0),"-")</f>
        <v>-</v>
      </c>
      <c r="F188" s="175">
        <f>COUNTIF(작성용!A:B,$A188)-COUNTIFS(작성용!A:A,$A188,작성용!AA:AA,"평가철회")</f>
        <v>0</v>
      </c>
    </row>
    <row r="189" spans="1:6" ht="16.5" customHeight="1" x14ac:dyDescent="0.3">
      <c r="A189" s="168" t="s">
        <v>584</v>
      </c>
      <c r="B189" s="164" t="s">
        <v>585</v>
      </c>
      <c r="C189" s="164" t="str">
        <f>IFERROR(VLOOKUP($A189,작성용!A:AL,14,0),"-")</f>
        <v>-</v>
      </c>
      <c r="D189" s="167" t="s">
        <v>219</v>
      </c>
      <c r="E189" s="166" t="str">
        <f>IFERROR(VLOOKUP(A189,작성용!A:AL,34,0),"-")</f>
        <v>-</v>
      </c>
      <c r="F189" s="175">
        <f>COUNTIF(작성용!A:B,$A189)-COUNTIFS(작성용!A:A,$A189,작성용!AA:AA,"평가철회")</f>
        <v>0</v>
      </c>
    </row>
    <row r="190" spans="1:6" ht="16.5" customHeight="1" x14ac:dyDescent="0.3">
      <c r="A190" s="168" t="s">
        <v>586</v>
      </c>
      <c r="B190" s="164" t="s">
        <v>587</v>
      </c>
      <c r="C190" s="164" t="str">
        <f>IFERROR(VLOOKUP($A190,작성용!A:AL,14,0),"-")</f>
        <v>-</v>
      </c>
      <c r="D190" s="167" t="s">
        <v>219</v>
      </c>
      <c r="E190" s="166" t="str">
        <f>IFERROR(VLOOKUP(A190,작성용!A:AL,34,0),"-")</f>
        <v>-</v>
      </c>
      <c r="F190" s="175">
        <f>COUNTIF(작성용!A:B,$A190)-COUNTIFS(작성용!A:A,$A190,작성용!AA:AA,"평가철회")</f>
        <v>0</v>
      </c>
    </row>
    <row r="191" spans="1:6" ht="16.5" customHeight="1" x14ac:dyDescent="0.3">
      <c r="A191" s="168" t="s">
        <v>588</v>
      </c>
      <c r="B191" s="164" t="s">
        <v>589</v>
      </c>
      <c r="C191" s="164" t="str">
        <f>IFERROR(VLOOKUP($A191,작성용!A:AL,14,0),"-")</f>
        <v>-</v>
      </c>
      <c r="D191" s="167" t="s">
        <v>590</v>
      </c>
      <c r="E191" s="166" t="str">
        <f>IFERROR(VLOOKUP(A191,작성용!A:AL,34,0),"-")</f>
        <v>-</v>
      </c>
      <c r="F191" s="175">
        <f>COUNTIF(작성용!A:B,$A191)-COUNTIFS(작성용!A:A,$A191,작성용!AA:AA,"평가철회")</f>
        <v>0</v>
      </c>
    </row>
    <row r="192" spans="1:6" ht="16.5" customHeight="1" x14ac:dyDescent="0.3">
      <c r="A192" s="168" t="s">
        <v>592</v>
      </c>
      <c r="B192" s="164" t="s">
        <v>593</v>
      </c>
      <c r="C192" s="164" t="str">
        <f>IFERROR(VLOOKUP($A192,작성용!A:AL,14,0),"-")</f>
        <v>-</v>
      </c>
      <c r="D192" s="167" t="s">
        <v>272</v>
      </c>
      <c r="E192" s="166" t="str">
        <f>IFERROR(VLOOKUP(A192,작성용!A:AL,34,0),"-")</f>
        <v>-</v>
      </c>
      <c r="F192" s="175">
        <f>COUNTIF(작성용!A:B,$A192)-COUNTIFS(작성용!A:A,$A192,작성용!AA:AA,"평가철회")</f>
        <v>0</v>
      </c>
    </row>
    <row r="193" spans="1:6" ht="16.5" customHeight="1" x14ac:dyDescent="0.3">
      <c r="A193" s="168" t="s">
        <v>594</v>
      </c>
      <c r="B193" s="164" t="s">
        <v>4196</v>
      </c>
      <c r="C193" s="164" t="str">
        <f>IFERROR(VLOOKUP($A193,작성용!A:AL,14,0),"-")</f>
        <v>-</v>
      </c>
      <c r="D193" s="167" t="s">
        <v>4188</v>
      </c>
      <c r="E193" s="166" t="str">
        <f>IFERROR(VLOOKUP(A193,작성용!A:AL,34,0),"-")</f>
        <v>-</v>
      </c>
      <c r="F193" s="175">
        <f>COUNTIF(작성용!A:B,$A193)-COUNTIFS(작성용!A:A,$A193,작성용!AA:AA,"평가철회")</f>
        <v>0</v>
      </c>
    </row>
    <row r="194" spans="1:6" ht="16.5" customHeight="1" x14ac:dyDescent="0.3">
      <c r="A194" s="168" t="s">
        <v>595</v>
      </c>
      <c r="B194" s="164" t="s">
        <v>596</v>
      </c>
      <c r="C194" s="164" t="str">
        <f>IFERROR(VLOOKUP($A194,작성용!A:AL,14,0),"-")</f>
        <v>-</v>
      </c>
      <c r="D194" s="167" t="s">
        <v>219</v>
      </c>
      <c r="E194" s="166" t="str">
        <f>IFERROR(VLOOKUP(A194,작성용!A:AL,34,0),"-")</f>
        <v>-</v>
      </c>
      <c r="F194" s="175">
        <f>COUNTIF(작성용!A:B,$A194)-COUNTIFS(작성용!A:A,$A194,작성용!AA:AA,"평가철회")</f>
        <v>0</v>
      </c>
    </row>
    <row r="195" spans="1:6" ht="16.5" customHeight="1" x14ac:dyDescent="0.3">
      <c r="A195" s="168" t="s">
        <v>597</v>
      </c>
      <c r="B195" s="164" t="s">
        <v>598</v>
      </c>
      <c r="C195" s="164" t="str">
        <f>IFERROR(VLOOKUP($A195,작성용!A:AL,14,0),"-")</f>
        <v>-</v>
      </c>
      <c r="D195" s="167" t="s">
        <v>219</v>
      </c>
      <c r="E195" s="166" t="str">
        <f>IFERROR(VLOOKUP(A195,작성용!A:AL,34,0),"-")</f>
        <v>-</v>
      </c>
      <c r="F195" s="175">
        <f>COUNTIF(작성용!A:B,$A195)-COUNTIFS(작성용!A:A,$A195,작성용!AA:AA,"평가철회")</f>
        <v>0</v>
      </c>
    </row>
    <row r="196" spans="1:6" ht="16.5" customHeight="1" x14ac:dyDescent="0.3">
      <c r="A196" s="168" t="s">
        <v>599</v>
      </c>
      <c r="B196" s="164" t="s">
        <v>600</v>
      </c>
      <c r="C196" s="164" t="str">
        <f>IFERROR(VLOOKUP($A196,작성용!A:AL,14,0),"-")</f>
        <v>-</v>
      </c>
      <c r="D196" s="167" t="s">
        <v>219</v>
      </c>
      <c r="E196" s="166" t="str">
        <f>IFERROR(VLOOKUP(A196,작성용!A:AL,34,0),"-")</f>
        <v>-</v>
      </c>
      <c r="F196" s="175">
        <f>COUNTIF(작성용!A:B,$A196)-COUNTIFS(작성용!A:A,$A196,작성용!AA:AA,"평가철회")</f>
        <v>0</v>
      </c>
    </row>
    <row r="197" spans="1:6" ht="16.5" customHeight="1" x14ac:dyDescent="0.3">
      <c r="A197" s="168" t="s">
        <v>601</v>
      </c>
      <c r="B197" s="164" t="s">
        <v>602</v>
      </c>
      <c r="C197" s="164" t="str">
        <f>IFERROR(VLOOKUP($A197,작성용!A:AL,14,0),"-")</f>
        <v>-</v>
      </c>
      <c r="D197" s="167" t="s">
        <v>496</v>
      </c>
      <c r="E197" s="166" t="str">
        <f>IFERROR(VLOOKUP(A197,작성용!A:AL,34,0),"-")</f>
        <v>-</v>
      </c>
      <c r="F197" s="175">
        <f>COUNTIF(작성용!A:B,$A197)-COUNTIFS(작성용!A:A,$A197,작성용!AA:AA,"평가철회")</f>
        <v>0</v>
      </c>
    </row>
    <row r="198" spans="1:6" ht="16.5" customHeight="1" x14ac:dyDescent="0.3">
      <c r="A198" s="168" t="s">
        <v>603</v>
      </c>
      <c r="B198" s="164" t="s">
        <v>604</v>
      </c>
      <c r="C198" s="164" t="str">
        <f>IFERROR(VLOOKUP($A198,작성용!A:AL,14,0),"-")</f>
        <v>-</v>
      </c>
      <c r="D198" s="167" t="s">
        <v>219</v>
      </c>
      <c r="E198" s="166" t="str">
        <f>IFERROR(VLOOKUP(A198,작성용!A:AL,34,0),"-")</f>
        <v>-</v>
      </c>
      <c r="F198" s="175">
        <f>COUNTIF(작성용!A:B,$A198)-COUNTIFS(작성용!A:A,$A198,작성용!AA:AA,"평가철회")</f>
        <v>0</v>
      </c>
    </row>
    <row r="199" spans="1:6" ht="16.5" customHeight="1" x14ac:dyDescent="0.3">
      <c r="A199" s="168" t="s">
        <v>605</v>
      </c>
      <c r="B199" s="164" t="s">
        <v>606</v>
      </c>
      <c r="C199" s="164" t="str">
        <f>IFERROR(VLOOKUP($A199,작성용!A:AL,14,0),"-")</f>
        <v>-</v>
      </c>
      <c r="D199" s="167" t="s">
        <v>219</v>
      </c>
      <c r="E199" s="166" t="str">
        <f>IFERROR(VLOOKUP(A199,작성용!A:AL,34,0),"-")</f>
        <v>-</v>
      </c>
      <c r="F199" s="175">
        <f>COUNTIF(작성용!A:B,$A199)-COUNTIFS(작성용!A:A,$A199,작성용!AA:AA,"평가철회")</f>
        <v>0</v>
      </c>
    </row>
    <row r="200" spans="1:6" ht="16.5" customHeight="1" x14ac:dyDescent="0.3">
      <c r="A200" s="168" t="s">
        <v>607</v>
      </c>
      <c r="B200" s="164" t="s">
        <v>608</v>
      </c>
      <c r="C200" s="164" t="str">
        <f>IFERROR(VLOOKUP($A200,작성용!A:AL,14,0),"-")</f>
        <v>-</v>
      </c>
      <c r="D200" s="167" t="s">
        <v>219</v>
      </c>
      <c r="E200" s="166" t="str">
        <f>IFERROR(VLOOKUP(A200,작성용!A:AL,34,0),"-")</f>
        <v>-</v>
      </c>
      <c r="F200" s="175">
        <f>COUNTIF(작성용!A:B,$A200)-COUNTIFS(작성용!A:A,$A200,작성용!AA:AA,"평가철회")</f>
        <v>0</v>
      </c>
    </row>
    <row r="201" spans="1:6" ht="16.5" customHeight="1" x14ac:dyDescent="0.3">
      <c r="A201" s="168" t="s">
        <v>609</v>
      </c>
      <c r="B201" s="164" t="s">
        <v>610</v>
      </c>
      <c r="C201" s="164" t="str">
        <f>IFERROR(VLOOKUP($A201,작성용!A:AL,14,0),"-")</f>
        <v>-</v>
      </c>
      <c r="D201" s="167" t="s">
        <v>4197</v>
      </c>
      <c r="E201" s="166" t="str">
        <f>IFERROR(VLOOKUP(A201,작성용!A:AL,34,0),"-")</f>
        <v>-</v>
      </c>
      <c r="F201" s="175">
        <f>COUNTIF(작성용!A:B,$A201)-COUNTIFS(작성용!A:A,$A201,작성용!AA:AA,"평가철회")</f>
        <v>0</v>
      </c>
    </row>
    <row r="202" spans="1:6" ht="16.5" customHeight="1" x14ac:dyDescent="0.3">
      <c r="A202" s="168" t="s">
        <v>611</v>
      </c>
      <c r="B202" s="164" t="s">
        <v>612</v>
      </c>
      <c r="C202" s="164" t="str">
        <f>IFERROR(VLOOKUP($A202,작성용!A:AL,14,0),"-")</f>
        <v>-</v>
      </c>
      <c r="D202" s="167" t="s">
        <v>6746</v>
      </c>
      <c r="E202" s="166" t="str">
        <f>IFERROR(VLOOKUP(A202,작성용!A:AL,34,0),"-")</f>
        <v>-</v>
      </c>
      <c r="F202" s="175">
        <f>COUNTIF(작성용!A:B,$A202)-COUNTIFS(작성용!A:A,$A202,작성용!AA:AA,"평가철회")</f>
        <v>0</v>
      </c>
    </row>
    <row r="203" spans="1:6" ht="16.5" customHeight="1" x14ac:dyDescent="0.3">
      <c r="A203" s="168" t="s">
        <v>613</v>
      </c>
      <c r="B203" s="164" t="s">
        <v>614</v>
      </c>
      <c r="C203" s="164" t="str">
        <f>IFERROR(VLOOKUP($A203,작성용!A:AL,14,0),"-")</f>
        <v>-</v>
      </c>
      <c r="D203" s="167" t="s">
        <v>219</v>
      </c>
      <c r="E203" s="166" t="str">
        <f>IFERROR(VLOOKUP(A203,작성용!A:AL,34,0),"-")</f>
        <v>-</v>
      </c>
      <c r="F203" s="175">
        <f>COUNTIF(작성용!A:B,$A203)-COUNTIFS(작성용!A:A,$A203,작성용!AA:AA,"평가철회")</f>
        <v>0</v>
      </c>
    </row>
    <row r="204" spans="1:6" ht="16.5" customHeight="1" x14ac:dyDescent="0.3">
      <c r="A204" s="168" t="s">
        <v>615</v>
      </c>
      <c r="B204" s="164" t="s">
        <v>616</v>
      </c>
      <c r="C204" s="164" t="str">
        <f>IFERROR(VLOOKUP($A204,작성용!A:AL,14,0),"-")</f>
        <v>-</v>
      </c>
      <c r="D204" s="167" t="s">
        <v>219</v>
      </c>
      <c r="E204" s="166" t="str">
        <f>IFERROR(VLOOKUP(A204,작성용!A:AL,34,0),"-")</f>
        <v>-</v>
      </c>
      <c r="F204" s="175">
        <f>COUNTIF(작성용!A:B,$A204)-COUNTIFS(작성용!A:A,$A204,작성용!AA:AA,"평가철회")</f>
        <v>0</v>
      </c>
    </row>
    <row r="205" spans="1:6" ht="16.5" customHeight="1" x14ac:dyDescent="0.3">
      <c r="A205" s="168" t="s">
        <v>617</v>
      </c>
      <c r="B205" s="164" t="s">
        <v>618</v>
      </c>
      <c r="C205" s="164" t="str">
        <f>IFERROR(VLOOKUP($A205,작성용!A:AL,14,0),"-")</f>
        <v>-</v>
      </c>
      <c r="D205" s="167" t="s">
        <v>246</v>
      </c>
      <c r="E205" s="166" t="str">
        <f>IFERROR(VLOOKUP(A205,작성용!A:AL,34,0),"-")</f>
        <v>-</v>
      </c>
      <c r="F205" s="175">
        <f>COUNTIF(작성용!A:B,$A205)-COUNTIFS(작성용!A:A,$A205,작성용!AA:AA,"평가철회")</f>
        <v>0</v>
      </c>
    </row>
    <row r="206" spans="1:6" ht="16.5" customHeight="1" x14ac:dyDescent="0.3">
      <c r="A206" s="168" t="s">
        <v>619</v>
      </c>
      <c r="B206" s="164" t="s">
        <v>620</v>
      </c>
      <c r="C206" s="164" t="str">
        <f>IFERROR(VLOOKUP($A206,작성용!A:AL,14,0),"-")</f>
        <v>-</v>
      </c>
      <c r="D206" s="167" t="s">
        <v>496</v>
      </c>
      <c r="E206" s="166" t="str">
        <f>IFERROR(VLOOKUP(A206,작성용!A:AL,34,0),"-")</f>
        <v>-</v>
      </c>
      <c r="F206" s="175">
        <f>COUNTIF(작성용!A:B,$A206)-COUNTIFS(작성용!A:A,$A206,작성용!AA:AA,"평가철회")</f>
        <v>0</v>
      </c>
    </row>
    <row r="207" spans="1:6" ht="16.5" customHeight="1" x14ac:dyDescent="0.3">
      <c r="A207" s="168" t="s">
        <v>621</v>
      </c>
      <c r="B207" s="164" t="s">
        <v>622</v>
      </c>
      <c r="C207" s="164" t="str">
        <f>IFERROR(VLOOKUP($A207,작성용!A:AL,14,0),"-")</f>
        <v>-</v>
      </c>
      <c r="D207" s="167" t="s">
        <v>219</v>
      </c>
      <c r="E207" s="166" t="str">
        <f>IFERROR(VLOOKUP(A207,작성용!A:AL,34,0),"-")</f>
        <v>-</v>
      </c>
      <c r="F207" s="175">
        <f>COUNTIF(작성용!A:B,$A207)-COUNTIFS(작성용!A:A,$A207,작성용!AA:AA,"평가철회")</f>
        <v>0</v>
      </c>
    </row>
    <row r="208" spans="1:6" ht="16.5" customHeight="1" x14ac:dyDescent="0.3">
      <c r="A208" s="168" t="s">
        <v>623</v>
      </c>
      <c r="B208" s="164" t="s">
        <v>624</v>
      </c>
      <c r="C208" s="164" t="str">
        <f>IFERROR(VLOOKUP($A208,작성용!A:AL,14,0),"-")</f>
        <v xml:space="preserve">분기 </v>
      </c>
      <c r="D208" s="167" t="s">
        <v>6787</v>
      </c>
      <c r="E208" s="166" t="str">
        <f>IFERROR(VLOOKUP(A208,작성용!A:AL,34,0),"-")</f>
        <v>이민서</v>
      </c>
      <c r="F208" s="175">
        <f>COUNTIF(작성용!A:B,$A208)-COUNTIFS(작성용!A:A,$A208,작성용!AA:AA,"평가철회")</f>
        <v>110</v>
      </c>
    </row>
    <row r="209" spans="1:6" ht="16.5" customHeight="1" x14ac:dyDescent="0.3">
      <c r="A209" s="168" t="s">
        <v>625</v>
      </c>
      <c r="B209" s="164" t="s">
        <v>626</v>
      </c>
      <c r="C209" s="164" t="str">
        <f>IFERROR(VLOOKUP($A209,작성용!A:AL,14,0),"-")</f>
        <v>-</v>
      </c>
      <c r="D209" s="167" t="s">
        <v>4192</v>
      </c>
      <c r="E209" s="166" t="str">
        <f>IFERROR(VLOOKUP(A209,작성용!A:AL,34,0),"-")</f>
        <v>-</v>
      </c>
      <c r="F209" s="175">
        <f>COUNTIF(작성용!A:B,$A209)-COUNTIFS(작성용!A:A,$A209,작성용!AA:AA,"평가철회")</f>
        <v>0</v>
      </c>
    </row>
    <row r="210" spans="1:6" ht="16.5" customHeight="1" x14ac:dyDescent="0.3">
      <c r="A210" s="168" t="s">
        <v>627</v>
      </c>
      <c r="B210" s="164" t="s">
        <v>628</v>
      </c>
      <c r="C210" s="164" t="str">
        <f>IFERROR(VLOOKUP($A210,작성용!A:AL,14,0),"-")</f>
        <v>-</v>
      </c>
      <c r="D210" s="167" t="s">
        <v>4180</v>
      </c>
      <c r="E210" s="166" t="str">
        <f>IFERROR(VLOOKUP(A210,작성용!A:AL,34,0),"-")</f>
        <v>-</v>
      </c>
      <c r="F210" s="175">
        <f>COUNTIF(작성용!A:B,$A210)-COUNTIFS(작성용!A:A,$A210,작성용!AA:AA,"평가철회")</f>
        <v>0</v>
      </c>
    </row>
    <row r="211" spans="1:6" ht="16.5" customHeight="1" x14ac:dyDescent="0.3">
      <c r="A211" s="168" t="s">
        <v>629</v>
      </c>
      <c r="B211" s="164" t="s">
        <v>630</v>
      </c>
      <c r="C211" s="164" t="str">
        <f>IFERROR(VLOOKUP($A211,작성용!A:AL,14,0),"-")</f>
        <v>-</v>
      </c>
      <c r="D211" s="167" t="s">
        <v>4069</v>
      </c>
      <c r="E211" s="166" t="str">
        <f>IFERROR(VLOOKUP(A211,작성용!A:AL,34,0),"-")</f>
        <v>-</v>
      </c>
      <c r="F211" s="175">
        <f>COUNTIF(작성용!A:B,$A211)-COUNTIFS(작성용!A:A,$A211,작성용!AA:AA,"평가철회")</f>
        <v>0</v>
      </c>
    </row>
    <row r="212" spans="1:6" ht="16.5" customHeight="1" x14ac:dyDescent="0.3">
      <c r="A212" s="168" t="s">
        <v>18</v>
      </c>
      <c r="B212" s="164" t="s">
        <v>19</v>
      </c>
      <c r="C212" s="164" t="str">
        <f>IFERROR(VLOOKUP($A212,작성용!A:AL,14,0),"-")</f>
        <v>-</v>
      </c>
      <c r="D212" s="167" t="s">
        <v>4176</v>
      </c>
      <c r="E212" s="166" t="str">
        <f>IFERROR(VLOOKUP(A212,작성용!A:AL,34,0),"-")</f>
        <v>-</v>
      </c>
      <c r="F212" s="175">
        <f>COUNTIF(작성용!A:B,$A212)-COUNTIFS(작성용!A:A,$A212,작성용!AA:AA,"평가철회")</f>
        <v>0</v>
      </c>
    </row>
    <row r="213" spans="1:6" ht="16.5" customHeight="1" x14ac:dyDescent="0.3">
      <c r="A213" s="168" t="s">
        <v>631</v>
      </c>
      <c r="B213" s="164" t="s">
        <v>632</v>
      </c>
      <c r="C213" s="164" t="str">
        <f>IFERROR(VLOOKUP($A213,작성용!A:AL,14,0),"-")</f>
        <v>-</v>
      </c>
      <c r="D213" s="167" t="s">
        <v>633</v>
      </c>
      <c r="E213" s="166" t="str">
        <f>IFERROR(VLOOKUP(A213,작성용!A:AL,34,0),"-")</f>
        <v>-</v>
      </c>
      <c r="F213" s="175">
        <f>COUNTIF(작성용!A:B,$A213)-COUNTIFS(작성용!A:A,$A213,작성용!AA:AA,"평가철회")</f>
        <v>0</v>
      </c>
    </row>
    <row r="214" spans="1:6" ht="16.5" customHeight="1" x14ac:dyDescent="0.3">
      <c r="A214" s="168" t="s">
        <v>634</v>
      </c>
      <c r="B214" s="164" t="s">
        <v>635</v>
      </c>
      <c r="C214" s="164" t="str">
        <f>IFERROR(VLOOKUP($A214,작성용!A:AL,14,0),"-")</f>
        <v>-</v>
      </c>
      <c r="D214" s="167" t="s">
        <v>461</v>
      </c>
      <c r="E214" s="166" t="str">
        <f>IFERROR(VLOOKUP(A214,작성용!A:AL,34,0),"-")</f>
        <v>-</v>
      </c>
      <c r="F214" s="175">
        <f>COUNTIF(작성용!A:B,$A214)-COUNTIFS(작성용!A:A,$A214,작성용!AA:AA,"평가철회")</f>
        <v>0</v>
      </c>
    </row>
    <row r="215" spans="1:6" ht="16.5" customHeight="1" x14ac:dyDescent="0.3">
      <c r="A215" s="168" t="s">
        <v>636</v>
      </c>
      <c r="B215" s="164" t="s">
        <v>637</v>
      </c>
      <c r="C215" s="164" t="str">
        <f>IFERROR(VLOOKUP($A215,작성용!A:AL,14,0),"-")</f>
        <v>-</v>
      </c>
      <c r="D215" s="167" t="s">
        <v>638</v>
      </c>
      <c r="E215" s="166" t="str">
        <f>IFERROR(VLOOKUP(A215,작성용!A:AL,34,0),"-")</f>
        <v>-</v>
      </c>
      <c r="F215" s="175">
        <f>COUNTIF(작성용!A:B,$A215)-COUNTIFS(작성용!A:A,$A215,작성용!AA:AA,"평가철회")</f>
        <v>0</v>
      </c>
    </row>
    <row r="216" spans="1:6" ht="16.5" customHeight="1" x14ac:dyDescent="0.3">
      <c r="A216" s="168" t="s">
        <v>639</v>
      </c>
      <c r="B216" s="164" t="s">
        <v>640</v>
      </c>
      <c r="C216" s="164" t="str">
        <f>IFERROR(VLOOKUP($A216,작성용!A:AL,14,0),"-")</f>
        <v>-</v>
      </c>
      <c r="D216" s="167" t="s">
        <v>641</v>
      </c>
      <c r="E216" s="166" t="str">
        <f>IFERROR(VLOOKUP(A216,작성용!A:AL,34,0),"-")</f>
        <v>-</v>
      </c>
      <c r="F216" s="175">
        <f>COUNTIF(작성용!A:B,$A216)-COUNTIFS(작성용!A:A,$A216,작성용!AA:AA,"평가철회")</f>
        <v>0</v>
      </c>
    </row>
    <row r="217" spans="1:6" ht="16.5" customHeight="1" x14ac:dyDescent="0.3">
      <c r="A217" s="168" t="s">
        <v>642</v>
      </c>
      <c r="B217" s="164" t="s">
        <v>643</v>
      </c>
      <c r="C217" s="164" t="str">
        <f>IFERROR(VLOOKUP($A217,작성용!A:AL,14,0),"-")</f>
        <v>-</v>
      </c>
      <c r="D217" s="167" t="s">
        <v>246</v>
      </c>
      <c r="E217" s="166" t="str">
        <f>IFERROR(VLOOKUP(A217,작성용!A:AL,34,0),"-")</f>
        <v>-</v>
      </c>
      <c r="F217" s="175">
        <f>COUNTIF(작성용!A:B,$A217)-COUNTIFS(작성용!A:A,$A217,작성용!AA:AA,"평가철회")</f>
        <v>0</v>
      </c>
    </row>
    <row r="218" spans="1:6" ht="16.5" customHeight="1" x14ac:dyDescent="0.3">
      <c r="A218" s="168" t="s">
        <v>644</v>
      </c>
      <c r="B218" s="164" t="s">
        <v>645</v>
      </c>
      <c r="C218" s="164" t="str">
        <f>IFERROR(VLOOKUP($A218,작성용!A:AL,14,0),"-")</f>
        <v>-</v>
      </c>
      <c r="D218" s="167" t="s">
        <v>335</v>
      </c>
      <c r="E218" s="166" t="str">
        <f>IFERROR(VLOOKUP(A218,작성용!A:AL,34,0),"-")</f>
        <v>-</v>
      </c>
      <c r="F218" s="175">
        <f>COUNTIF(작성용!A:B,$A218)-COUNTIFS(작성용!A:A,$A218,작성용!AA:AA,"평가철회")</f>
        <v>0</v>
      </c>
    </row>
    <row r="219" spans="1:6" ht="16.5" customHeight="1" x14ac:dyDescent="0.3">
      <c r="A219" s="168" t="s">
        <v>646</v>
      </c>
      <c r="B219" s="164" t="s">
        <v>647</v>
      </c>
      <c r="C219" s="164" t="str">
        <f>IFERROR(VLOOKUP($A219,작성용!A:AL,14,0),"-")</f>
        <v>-</v>
      </c>
      <c r="D219" s="167" t="s">
        <v>4198</v>
      </c>
      <c r="E219" s="166" t="str">
        <f>IFERROR(VLOOKUP(A219,작성용!A:AL,34,0),"-")</f>
        <v>-</v>
      </c>
      <c r="F219" s="175">
        <f>COUNTIF(작성용!A:B,$A219)-COUNTIFS(작성용!A:A,$A219,작성용!AA:AA,"평가철회")</f>
        <v>0</v>
      </c>
    </row>
    <row r="220" spans="1:6" ht="16.5" customHeight="1" x14ac:dyDescent="0.3">
      <c r="A220" s="168" t="s">
        <v>648</v>
      </c>
      <c r="B220" s="164" t="s">
        <v>649</v>
      </c>
      <c r="C220" s="164" t="str">
        <f>IFERROR(VLOOKUP($A220,작성용!A:AL,14,0),"-")</f>
        <v>-</v>
      </c>
      <c r="D220" s="167" t="s">
        <v>4199</v>
      </c>
      <c r="E220" s="166" t="str">
        <f>IFERROR(VLOOKUP(A220,작성용!A:AL,34,0),"-")</f>
        <v>-</v>
      </c>
      <c r="F220" s="175">
        <f>COUNTIF(작성용!A:B,$A220)-COUNTIFS(작성용!A:A,$A220,작성용!AA:AA,"평가철회")</f>
        <v>0</v>
      </c>
    </row>
    <row r="221" spans="1:6" ht="16.5" customHeight="1" x14ac:dyDescent="0.3">
      <c r="A221" s="168" t="s">
        <v>650</v>
      </c>
      <c r="B221" s="164" t="s">
        <v>651</v>
      </c>
      <c r="C221" s="164" t="str">
        <f>IFERROR(VLOOKUP($A221,작성용!A:AL,14,0),"-")</f>
        <v>-</v>
      </c>
      <c r="D221" s="167" t="s">
        <v>13</v>
      </c>
      <c r="E221" s="166" t="str">
        <f>IFERROR(VLOOKUP(A221,작성용!A:AL,34,0),"-")</f>
        <v>-</v>
      </c>
      <c r="F221" s="175">
        <f>COUNTIF(작성용!A:B,$A221)-COUNTIFS(작성용!A:A,$A221,작성용!AA:AA,"평가철회")</f>
        <v>0</v>
      </c>
    </row>
    <row r="222" spans="1:6" ht="16.5" customHeight="1" x14ac:dyDescent="0.3">
      <c r="A222" s="168" t="s">
        <v>652</v>
      </c>
      <c r="B222" s="164" t="s">
        <v>653</v>
      </c>
      <c r="C222" s="164" t="str">
        <f>IFERROR(VLOOKUP($A222,작성용!A:AL,14,0),"-")</f>
        <v>-</v>
      </c>
      <c r="D222" s="167" t="s">
        <v>654</v>
      </c>
      <c r="E222" s="166" t="str">
        <f>IFERROR(VLOOKUP(A222,작성용!A:AL,34,0),"-")</f>
        <v>-</v>
      </c>
      <c r="F222" s="175">
        <f>COUNTIF(작성용!A:B,$A222)-COUNTIFS(작성용!A:A,$A222,작성용!AA:AA,"평가철회")</f>
        <v>0</v>
      </c>
    </row>
    <row r="223" spans="1:6" ht="16.5" customHeight="1" x14ac:dyDescent="0.3">
      <c r="A223" s="168" t="s">
        <v>655</v>
      </c>
      <c r="B223" s="164" t="s">
        <v>4200</v>
      </c>
      <c r="C223" s="164" t="str">
        <f>IFERROR(VLOOKUP($A223,작성용!A:AL,14,0),"-")</f>
        <v>-</v>
      </c>
      <c r="D223" s="167" t="s">
        <v>4168</v>
      </c>
      <c r="E223" s="166" t="str">
        <f>IFERROR(VLOOKUP(A223,작성용!A:AL,34,0),"-")</f>
        <v>-</v>
      </c>
      <c r="F223" s="175">
        <f>COUNTIF(작성용!A:B,$A223)-COUNTIFS(작성용!A:A,$A223,작성용!AA:AA,"평가철회")</f>
        <v>0</v>
      </c>
    </row>
    <row r="224" spans="1:6" ht="16.5" customHeight="1" x14ac:dyDescent="0.3">
      <c r="A224" s="168" t="s">
        <v>656</v>
      </c>
      <c r="B224" s="164" t="s">
        <v>11</v>
      </c>
      <c r="C224" s="164" t="str">
        <f>IFERROR(VLOOKUP($A224,작성용!A:AL,14,0),"-")</f>
        <v>-</v>
      </c>
      <c r="D224" s="167" t="s">
        <v>4192</v>
      </c>
      <c r="E224" s="166" t="str">
        <f>IFERROR(VLOOKUP(A224,작성용!A:AL,34,0),"-")</f>
        <v>-</v>
      </c>
      <c r="F224" s="175">
        <f>COUNTIF(작성용!A:B,$A224)-COUNTIFS(작성용!A:A,$A224,작성용!AA:AA,"평가철회")</f>
        <v>0</v>
      </c>
    </row>
    <row r="225" spans="1:6" ht="16.5" customHeight="1" x14ac:dyDescent="0.3">
      <c r="A225" s="168" t="s">
        <v>657</v>
      </c>
      <c r="B225" s="164" t="s">
        <v>658</v>
      </c>
      <c r="C225" s="164" t="str">
        <f>IFERROR(VLOOKUP($A225,작성용!A:AL,14,0),"-")</f>
        <v>-</v>
      </c>
      <c r="D225" s="167" t="s">
        <v>2</v>
      </c>
      <c r="E225" s="166" t="str">
        <f>IFERROR(VLOOKUP(A225,작성용!A:AL,34,0),"-")</f>
        <v>-</v>
      </c>
      <c r="F225" s="175">
        <f>COUNTIF(작성용!A:B,$A225)-COUNTIFS(작성용!A:A,$A225,작성용!AA:AA,"평가철회")</f>
        <v>0</v>
      </c>
    </row>
    <row r="226" spans="1:6" ht="16.5" customHeight="1" x14ac:dyDescent="0.3">
      <c r="A226" s="168" t="s">
        <v>659</v>
      </c>
      <c r="B226" s="164" t="s">
        <v>4201</v>
      </c>
      <c r="C226" s="164" t="str">
        <f>IFERROR(VLOOKUP($A226,작성용!A:AL,14,0),"-")</f>
        <v>-</v>
      </c>
      <c r="D226" s="167" t="s">
        <v>4188</v>
      </c>
      <c r="E226" s="166" t="str">
        <f>IFERROR(VLOOKUP(A226,작성용!A:AL,34,0),"-")</f>
        <v>-</v>
      </c>
      <c r="F226" s="175">
        <f>COUNTIF(작성용!A:B,$A226)-COUNTIFS(작성용!A:A,$A226,작성용!AA:AA,"평가철회")</f>
        <v>0</v>
      </c>
    </row>
    <row r="227" spans="1:6" ht="16.5" customHeight="1" x14ac:dyDescent="0.3">
      <c r="A227" s="168" t="s">
        <v>660</v>
      </c>
      <c r="B227" s="164" t="s">
        <v>661</v>
      </c>
      <c r="C227" s="164" t="str">
        <f>IFERROR(VLOOKUP($A227,작성용!A:AL,14,0),"-")</f>
        <v>-</v>
      </c>
      <c r="D227" s="167" t="s">
        <v>72</v>
      </c>
      <c r="E227" s="166" t="str">
        <f>IFERROR(VLOOKUP(A227,작성용!A:AL,34,0),"-")</f>
        <v>-</v>
      </c>
      <c r="F227" s="175">
        <f>COUNTIF(작성용!A:B,$A227)-COUNTIFS(작성용!A:A,$A227,작성용!AA:AA,"평가철회")</f>
        <v>0</v>
      </c>
    </row>
    <row r="228" spans="1:6" ht="16.5" customHeight="1" x14ac:dyDescent="0.3">
      <c r="A228" s="168" t="s">
        <v>662</v>
      </c>
      <c r="B228" s="164" t="s">
        <v>663</v>
      </c>
      <c r="C228" s="164" t="str">
        <f>IFERROR(VLOOKUP($A228,작성용!A:AL,14,0),"-")</f>
        <v>-</v>
      </c>
      <c r="D228" s="167" t="s">
        <v>4905</v>
      </c>
      <c r="E228" s="166" t="str">
        <f>IFERROR(VLOOKUP(A228,작성용!A:AL,34,0),"-")</f>
        <v>-</v>
      </c>
      <c r="F228" s="175">
        <f>COUNTIF(작성용!A:B,$A228)-COUNTIFS(작성용!A:A,$A228,작성용!AA:AA,"평가철회")</f>
        <v>0</v>
      </c>
    </row>
    <row r="229" spans="1:6" ht="16.5" customHeight="1" x14ac:dyDescent="0.3">
      <c r="A229" s="168" t="s">
        <v>664</v>
      </c>
      <c r="B229" s="164" t="s">
        <v>665</v>
      </c>
      <c r="C229" s="164" t="str">
        <f>IFERROR(VLOOKUP($A229,작성용!A:AL,14,0),"-")</f>
        <v>-</v>
      </c>
      <c r="D229" s="167" t="s">
        <v>243</v>
      </c>
      <c r="E229" s="166" t="str">
        <f>IFERROR(VLOOKUP(A229,작성용!A:AL,34,0),"-")</f>
        <v>-</v>
      </c>
      <c r="F229" s="175">
        <f>COUNTIF(작성용!A:B,$A229)-COUNTIFS(작성용!A:A,$A229,작성용!AA:AA,"평가철회")</f>
        <v>0</v>
      </c>
    </row>
    <row r="230" spans="1:6" ht="16.5" customHeight="1" x14ac:dyDescent="0.3">
      <c r="A230" s="168" t="s">
        <v>666</v>
      </c>
      <c r="B230" s="164" t="s">
        <v>667</v>
      </c>
      <c r="C230" s="164" t="str">
        <f>IFERROR(VLOOKUP($A230,작성용!A:AL,14,0),"-")</f>
        <v xml:space="preserve">분기 </v>
      </c>
      <c r="D230" s="167" t="s">
        <v>7506</v>
      </c>
      <c r="E230" s="166" t="str">
        <f>IFERROR(VLOOKUP(A230,작성용!A:AL,34,0),"-")</f>
        <v>조용원</v>
      </c>
      <c r="F230" s="175">
        <f>COUNTIF(작성용!A:B,$A230)-COUNTIFS(작성용!A:A,$A230,작성용!AA:AA,"평가철회")</f>
        <v>144</v>
      </c>
    </row>
    <row r="231" spans="1:6" ht="16.5" customHeight="1" x14ac:dyDescent="0.3">
      <c r="A231" s="168" t="s">
        <v>668</v>
      </c>
      <c r="B231" s="164" t="s">
        <v>4202</v>
      </c>
      <c r="C231" s="164" t="str">
        <f>IFERROR(VLOOKUP($A231,작성용!A:AL,14,0),"-")</f>
        <v>-</v>
      </c>
      <c r="D231" s="167" t="s">
        <v>4203</v>
      </c>
      <c r="E231" s="166" t="str">
        <f>IFERROR(VLOOKUP(A231,작성용!A:AL,34,0),"-")</f>
        <v>-</v>
      </c>
      <c r="F231" s="175">
        <f>COUNTIF(작성용!A:B,$A231)-COUNTIFS(작성용!A:A,$A231,작성용!AA:AA,"평가철회")</f>
        <v>0</v>
      </c>
    </row>
    <row r="232" spans="1:6" ht="16.5" customHeight="1" x14ac:dyDescent="0.3">
      <c r="A232" s="168" t="s">
        <v>669</v>
      </c>
      <c r="B232" s="164" t="s">
        <v>670</v>
      </c>
      <c r="C232" s="164" t="str">
        <f>IFERROR(VLOOKUP($A232,작성용!A:AL,14,0),"-")</f>
        <v>-</v>
      </c>
      <c r="D232" s="167" t="s">
        <v>2</v>
      </c>
      <c r="E232" s="166" t="str">
        <f>IFERROR(VLOOKUP(A232,작성용!A:AL,34,0),"-")</f>
        <v>-</v>
      </c>
      <c r="F232" s="175">
        <f>COUNTIF(작성용!A:B,$A232)-COUNTIFS(작성용!A:A,$A232,작성용!AA:AA,"평가철회")</f>
        <v>0</v>
      </c>
    </row>
    <row r="233" spans="1:6" ht="16.5" customHeight="1" x14ac:dyDescent="0.3">
      <c r="A233" s="168" t="s">
        <v>671</v>
      </c>
      <c r="B233" s="164" t="s">
        <v>672</v>
      </c>
      <c r="C233" s="164" t="str">
        <f>IFERROR(VLOOKUP($A233,작성용!A:AL,14,0),"-")</f>
        <v>-</v>
      </c>
      <c r="D233" s="167" t="s">
        <v>73</v>
      </c>
      <c r="E233" s="166" t="str">
        <f>IFERROR(VLOOKUP(A233,작성용!A:AL,34,0),"-")</f>
        <v>-</v>
      </c>
      <c r="F233" s="175">
        <f>COUNTIF(작성용!A:B,$A233)-COUNTIFS(작성용!A:A,$A233,작성용!AA:AA,"평가철회")</f>
        <v>0</v>
      </c>
    </row>
    <row r="234" spans="1:6" ht="16.5" customHeight="1" x14ac:dyDescent="0.3">
      <c r="A234" s="168" t="s">
        <v>673</v>
      </c>
      <c r="B234" s="164" t="s">
        <v>674</v>
      </c>
      <c r="C234" s="164" t="str">
        <f>IFERROR(VLOOKUP($A234,작성용!A:AL,14,0),"-")</f>
        <v>-</v>
      </c>
      <c r="D234" s="167" t="s">
        <v>2</v>
      </c>
      <c r="E234" s="166" t="str">
        <f>IFERROR(VLOOKUP(A234,작성용!A:AL,34,0),"-")</f>
        <v>-</v>
      </c>
      <c r="F234" s="175">
        <f>COUNTIF(작성용!A:B,$A234)-COUNTIFS(작성용!A:A,$A234,작성용!AA:AA,"평가철회")</f>
        <v>0</v>
      </c>
    </row>
    <row r="235" spans="1:6" ht="16.5" customHeight="1" x14ac:dyDescent="0.3">
      <c r="A235" s="168" t="s">
        <v>675</v>
      </c>
      <c r="B235" s="164" t="s">
        <v>676</v>
      </c>
      <c r="C235" s="164" t="str">
        <f>IFERROR(VLOOKUP($A235,작성용!A:AL,14,0),"-")</f>
        <v>연말</v>
      </c>
      <c r="D235" s="167" t="s">
        <v>4197</v>
      </c>
      <c r="E235" s="166" t="str">
        <f>IFERROR(VLOOKUP(A235,작성용!A:AL,34,0),"-")</f>
        <v>메자닌평가팀</v>
      </c>
      <c r="F235" s="175">
        <f>COUNTIF(작성용!A:B,$A235)-COUNTIFS(작성용!A:A,$A235,작성용!AA:AA,"평가철회")</f>
        <v>7</v>
      </c>
    </row>
    <row r="236" spans="1:6" ht="16.5" customHeight="1" x14ac:dyDescent="0.3">
      <c r="A236" s="168" t="s">
        <v>677</v>
      </c>
      <c r="B236" s="164" t="s">
        <v>678</v>
      </c>
      <c r="C236" s="164" t="str">
        <f>IFERROR(VLOOKUP($A236,작성용!A:AL,14,0),"-")</f>
        <v>-</v>
      </c>
      <c r="D236" s="167" t="s">
        <v>2</v>
      </c>
      <c r="E236" s="166" t="str">
        <f>IFERROR(VLOOKUP(A236,작성용!A:AL,34,0),"-")</f>
        <v>-</v>
      </c>
      <c r="F236" s="175">
        <f>COUNTIF(작성용!A:B,$A236)-COUNTIFS(작성용!A:A,$A236,작성용!AA:AA,"평가철회")</f>
        <v>0</v>
      </c>
    </row>
    <row r="237" spans="1:6" ht="16.5" customHeight="1" x14ac:dyDescent="0.3">
      <c r="A237" s="168" t="s">
        <v>679</v>
      </c>
      <c r="B237" s="164" t="s">
        <v>680</v>
      </c>
      <c r="C237" s="164" t="str">
        <f>IFERROR(VLOOKUP($A237,작성용!A:AL,14,0),"-")</f>
        <v>-</v>
      </c>
      <c r="D237" s="167" t="s">
        <v>4204</v>
      </c>
      <c r="E237" s="166" t="str">
        <f>IFERROR(VLOOKUP(A237,작성용!A:AL,34,0),"-")</f>
        <v>-</v>
      </c>
      <c r="F237" s="175">
        <f>COUNTIF(작성용!A:B,$A237)-COUNTIFS(작성용!A:A,$A237,작성용!AA:AA,"평가철회")</f>
        <v>0</v>
      </c>
    </row>
    <row r="238" spans="1:6" ht="16.5" customHeight="1" x14ac:dyDescent="0.3">
      <c r="A238" s="168" t="s">
        <v>681</v>
      </c>
      <c r="B238" s="164" t="s">
        <v>4205</v>
      </c>
      <c r="C238" s="164" t="str">
        <f>IFERROR(VLOOKUP($A238,작성용!A:AL,14,0),"-")</f>
        <v>-</v>
      </c>
      <c r="D238" s="167" t="s">
        <v>4206</v>
      </c>
      <c r="E238" s="166" t="str">
        <f>IFERROR(VLOOKUP(A238,작성용!A:AL,34,0),"-")</f>
        <v>-</v>
      </c>
      <c r="F238" s="175">
        <f>COUNTIF(작성용!A:B,$A238)-COUNTIFS(작성용!A:A,$A238,작성용!AA:AA,"평가철회")</f>
        <v>0</v>
      </c>
    </row>
    <row r="239" spans="1:6" ht="16.5" customHeight="1" x14ac:dyDescent="0.3">
      <c r="A239" s="168" t="s">
        <v>682</v>
      </c>
      <c r="B239" s="164" t="s">
        <v>683</v>
      </c>
      <c r="C239" s="164" t="str">
        <f>IFERROR(VLOOKUP($A239,작성용!A:AL,14,0),"-")</f>
        <v>-</v>
      </c>
      <c r="D239" s="167" t="s">
        <v>4169</v>
      </c>
      <c r="E239" s="166" t="str">
        <f>IFERROR(VLOOKUP(A239,작성용!A:AL,34,0),"-")</f>
        <v>-</v>
      </c>
      <c r="F239" s="175">
        <f>COUNTIF(작성용!A:B,$A239)-COUNTIFS(작성용!A:A,$A239,작성용!AA:AA,"평가철회")</f>
        <v>0</v>
      </c>
    </row>
    <row r="240" spans="1:6" ht="16.5" customHeight="1" x14ac:dyDescent="0.3">
      <c r="A240" s="168" t="s">
        <v>684</v>
      </c>
      <c r="B240" s="164" t="s">
        <v>685</v>
      </c>
      <c r="C240" s="164" t="str">
        <f>IFERROR(VLOOKUP($A240,작성용!A:AL,14,0),"-")</f>
        <v>-</v>
      </c>
      <c r="D240" s="167" t="s">
        <v>2</v>
      </c>
      <c r="E240" s="166" t="str">
        <f>IFERROR(VLOOKUP(A240,작성용!A:AL,34,0),"-")</f>
        <v>-</v>
      </c>
      <c r="F240" s="175">
        <f>COUNTIF(작성용!A:B,$A240)-COUNTIFS(작성용!A:A,$A240,작성용!AA:AA,"평가철회")</f>
        <v>0</v>
      </c>
    </row>
    <row r="241" spans="1:6" ht="16.5" customHeight="1" x14ac:dyDescent="0.3">
      <c r="A241" s="168" t="s">
        <v>686</v>
      </c>
      <c r="B241" s="164" t="s">
        <v>687</v>
      </c>
      <c r="C241" s="164" t="str">
        <f>IFERROR(VLOOKUP($A241,작성용!A:AL,14,0),"-")</f>
        <v>-</v>
      </c>
      <c r="D241" s="167" t="s">
        <v>2</v>
      </c>
      <c r="E241" s="166" t="str">
        <f>IFERROR(VLOOKUP(A241,작성용!A:AL,34,0),"-")</f>
        <v>-</v>
      </c>
      <c r="F241" s="175">
        <f>COUNTIF(작성용!A:B,$A241)-COUNTIFS(작성용!A:A,$A241,작성용!AA:AA,"평가철회")</f>
        <v>0</v>
      </c>
    </row>
    <row r="242" spans="1:6" ht="16.5" customHeight="1" x14ac:dyDescent="0.3">
      <c r="A242" s="168" t="s">
        <v>688</v>
      </c>
      <c r="B242" s="164" t="s">
        <v>689</v>
      </c>
      <c r="C242" s="164" t="str">
        <f>IFERROR(VLOOKUP($A242,작성용!A:AL,14,0),"-")</f>
        <v>-</v>
      </c>
      <c r="D242" s="167" t="s">
        <v>4207</v>
      </c>
      <c r="E242" s="166" t="str">
        <f>IFERROR(VLOOKUP(A242,작성용!A:AL,34,0),"-")</f>
        <v>-</v>
      </c>
      <c r="F242" s="175">
        <f>COUNTIF(작성용!A:B,$A242)-COUNTIFS(작성용!A:A,$A242,작성용!AA:AA,"평가철회")</f>
        <v>0</v>
      </c>
    </row>
    <row r="243" spans="1:6" ht="16.5" customHeight="1" x14ac:dyDescent="0.3">
      <c r="A243" s="168" t="s">
        <v>690</v>
      </c>
      <c r="B243" s="164" t="s">
        <v>691</v>
      </c>
      <c r="C243" s="164" t="str">
        <f>IFERROR(VLOOKUP($A243,작성용!A:AL,14,0),"-")</f>
        <v>-</v>
      </c>
      <c r="D243" s="167" t="s">
        <v>692</v>
      </c>
      <c r="E243" s="166" t="str">
        <f>IFERROR(VLOOKUP(A243,작성용!A:AL,34,0),"-")</f>
        <v>-</v>
      </c>
      <c r="F243" s="175">
        <f>COUNTIF(작성용!A:B,$A243)-COUNTIFS(작성용!A:A,$A243,작성용!AA:AA,"평가철회")</f>
        <v>0</v>
      </c>
    </row>
    <row r="244" spans="1:6" ht="16.5" customHeight="1" x14ac:dyDescent="0.3">
      <c r="A244" s="168" t="s">
        <v>693</v>
      </c>
      <c r="B244" s="164" t="s">
        <v>694</v>
      </c>
      <c r="C244" s="164" t="str">
        <f>IFERROR(VLOOKUP($A244,작성용!A:AL,14,0),"-")</f>
        <v>-</v>
      </c>
      <c r="D244" s="167" t="s">
        <v>692</v>
      </c>
      <c r="E244" s="166" t="str">
        <f>IFERROR(VLOOKUP(A244,작성용!A:AL,34,0),"-")</f>
        <v>-</v>
      </c>
      <c r="F244" s="175">
        <f>COUNTIF(작성용!A:B,$A244)-COUNTIFS(작성용!A:A,$A244,작성용!AA:AA,"평가철회")</f>
        <v>0</v>
      </c>
    </row>
    <row r="245" spans="1:6" ht="16.5" customHeight="1" x14ac:dyDescent="0.3">
      <c r="A245" s="168" t="s">
        <v>695</v>
      </c>
      <c r="B245" s="164" t="s">
        <v>696</v>
      </c>
      <c r="C245" s="164" t="str">
        <f>IFERROR(VLOOKUP($A245,작성용!A:AL,14,0),"-")</f>
        <v>-</v>
      </c>
      <c r="D245" s="167" t="s">
        <v>4208</v>
      </c>
      <c r="E245" s="166" t="str">
        <f>IFERROR(VLOOKUP(A245,작성용!A:AL,34,0),"-")</f>
        <v>-</v>
      </c>
      <c r="F245" s="175">
        <f>COUNTIF(작성용!A:B,$A245)-COUNTIFS(작성용!A:A,$A245,작성용!AA:AA,"평가철회")</f>
        <v>0</v>
      </c>
    </row>
    <row r="246" spans="1:6" ht="16.5" customHeight="1" x14ac:dyDescent="0.3">
      <c r="A246" s="168" t="s">
        <v>697</v>
      </c>
      <c r="B246" s="164" t="s">
        <v>698</v>
      </c>
      <c r="C246" s="164" t="str">
        <f>IFERROR(VLOOKUP($A246,작성용!A:AL,14,0),"-")</f>
        <v>-</v>
      </c>
      <c r="D246" s="167" t="s">
        <v>2</v>
      </c>
      <c r="E246" s="166" t="str">
        <f>IFERROR(VLOOKUP(A246,작성용!A:AL,34,0),"-")</f>
        <v>-</v>
      </c>
      <c r="F246" s="175">
        <f>COUNTIF(작성용!A:B,$A246)-COUNTIFS(작성용!A:A,$A246,작성용!AA:AA,"평가철회")</f>
        <v>0</v>
      </c>
    </row>
    <row r="247" spans="1:6" ht="16.5" customHeight="1" x14ac:dyDescent="0.3">
      <c r="A247" s="168" t="s">
        <v>699</v>
      </c>
      <c r="B247" s="164" t="s">
        <v>700</v>
      </c>
      <c r="C247" s="164" t="str">
        <f>IFERROR(VLOOKUP($A247,작성용!A:AL,14,0),"-")</f>
        <v>-</v>
      </c>
      <c r="D247" s="167" t="s">
        <v>692</v>
      </c>
      <c r="E247" s="166" t="str">
        <f>IFERROR(VLOOKUP(A247,작성용!A:AL,34,0),"-")</f>
        <v>-</v>
      </c>
      <c r="F247" s="175">
        <f>COUNTIF(작성용!A:B,$A247)-COUNTIFS(작성용!A:A,$A247,작성용!AA:AA,"평가철회")</f>
        <v>0</v>
      </c>
    </row>
    <row r="248" spans="1:6" ht="16.5" customHeight="1" x14ac:dyDescent="0.3">
      <c r="A248" s="168" t="s">
        <v>701</v>
      </c>
      <c r="B248" s="164" t="s">
        <v>702</v>
      </c>
      <c r="C248" s="164" t="str">
        <f>IFERROR(VLOOKUP($A248,작성용!A:AL,14,0),"-")</f>
        <v>-</v>
      </c>
      <c r="D248" s="167" t="s">
        <v>2</v>
      </c>
      <c r="E248" s="166" t="str">
        <f>IFERROR(VLOOKUP(A248,작성용!A:AL,34,0),"-")</f>
        <v>-</v>
      </c>
      <c r="F248" s="175">
        <f>COUNTIF(작성용!A:B,$A248)-COUNTIFS(작성용!A:A,$A248,작성용!AA:AA,"평가철회")</f>
        <v>0</v>
      </c>
    </row>
    <row r="249" spans="1:6" ht="16.5" customHeight="1" x14ac:dyDescent="0.3">
      <c r="A249" s="168" t="s">
        <v>703</v>
      </c>
      <c r="B249" s="164" t="s">
        <v>704</v>
      </c>
      <c r="C249" s="164" t="str">
        <f>IFERROR(VLOOKUP($A249,작성용!A:AL,14,0),"-")</f>
        <v>-</v>
      </c>
      <c r="D249" s="167" t="s">
        <v>4209</v>
      </c>
      <c r="E249" s="166" t="str">
        <f>IFERROR(VLOOKUP(A249,작성용!A:AL,34,0),"-")</f>
        <v>-</v>
      </c>
      <c r="F249" s="175">
        <f>COUNTIF(작성용!A:B,$A249)-COUNTIFS(작성용!A:A,$A249,작성용!AA:AA,"평가철회")</f>
        <v>0</v>
      </c>
    </row>
    <row r="250" spans="1:6" ht="16.5" customHeight="1" x14ac:dyDescent="0.3">
      <c r="A250" s="168" t="s">
        <v>705</v>
      </c>
      <c r="B250" s="164" t="s">
        <v>706</v>
      </c>
      <c r="C250" s="164" t="str">
        <f>IFERROR(VLOOKUP($A250,작성용!A:AL,14,0),"-")</f>
        <v>-</v>
      </c>
      <c r="D250" s="167" t="s">
        <v>2</v>
      </c>
      <c r="E250" s="166" t="str">
        <f>IFERROR(VLOOKUP(A250,작성용!A:AL,34,0),"-")</f>
        <v>-</v>
      </c>
      <c r="F250" s="175">
        <f>COUNTIF(작성용!A:B,$A250)-COUNTIFS(작성용!A:A,$A250,작성용!AA:AA,"평가철회")</f>
        <v>0</v>
      </c>
    </row>
    <row r="251" spans="1:6" ht="16.5" customHeight="1" x14ac:dyDescent="0.3">
      <c r="A251" s="168" t="s">
        <v>707</v>
      </c>
      <c r="B251" s="164" t="s">
        <v>708</v>
      </c>
      <c r="C251" s="164" t="str">
        <f>IFERROR(VLOOKUP($A251,작성용!A:AL,14,0),"-")</f>
        <v>-</v>
      </c>
      <c r="D251" s="167" t="s">
        <v>2</v>
      </c>
      <c r="E251" s="166" t="str">
        <f>IFERROR(VLOOKUP(A251,작성용!A:AL,34,0),"-")</f>
        <v>-</v>
      </c>
      <c r="F251" s="175">
        <f>COUNTIF(작성용!A:B,$A251)-COUNTIFS(작성용!A:A,$A251,작성용!AA:AA,"평가철회")</f>
        <v>0</v>
      </c>
    </row>
    <row r="252" spans="1:6" ht="16.5" customHeight="1" x14ac:dyDescent="0.3">
      <c r="A252" s="168" t="s">
        <v>709</v>
      </c>
      <c r="B252" s="164" t="s">
        <v>710</v>
      </c>
      <c r="C252" s="164" t="str">
        <f>IFERROR(VLOOKUP($A252,작성용!A:AL,14,0),"-")</f>
        <v>-</v>
      </c>
      <c r="D252" s="167" t="s">
        <v>2</v>
      </c>
      <c r="E252" s="166" t="str">
        <f>IFERROR(VLOOKUP(A252,작성용!A:AL,34,0),"-")</f>
        <v>-</v>
      </c>
      <c r="F252" s="175">
        <f>COUNTIF(작성용!A:B,$A252)-COUNTIFS(작성용!A:A,$A252,작성용!AA:AA,"평가철회")</f>
        <v>0</v>
      </c>
    </row>
    <row r="253" spans="1:6" ht="16.5" customHeight="1" x14ac:dyDescent="0.3">
      <c r="A253" s="168" t="s">
        <v>711</v>
      </c>
      <c r="B253" s="164" t="s">
        <v>712</v>
      </c>
      <c r="C253" s="164" t="str">
        <f>IFERROR(VLOOKUP($A253,작성용!A:AL,14,0),"-")</f>
        <v>-</v>
      </c>
      <c r="D253" s="167" t="s">
        <v>2</v>
      </c>
      <c r="E253" s="166" t="str">
        <f>IFERROR(VLOOKUP(A253,작성용!A:AL,34,0),"-")</f>
        <v>-</v>
      </c>
      <c r="F253" s="175">
        <f>COUNTIF(작성용!A:B,$A253)-COUNTIFS(작성용!A:A,$A253,작성용!AA:AA,"평가철회")</f>
        <v>0</v>
      </c>
    </row>
    <row r="254" spans="1:6" ht="16.5" customHeight="1" x14ac:dyDescent="0.3">
      <c r="A254" s="168" t="s">
        <v>713</v>
      </c>
      <c r="B254" s="164" t="s">
        <v>714</v>
      </c>
      <c r="C254" s="164" t="str">
        <f>IFERROR(VLOOKUP($A254,작성용!A:AL,14,0),"-")</f>
        <v>-</v>
      </c>
      <c r="D254" s="167" t="s">
        <v>2</v>
      </c>
      <c r="E254" s="166" t="str">
        <f>IFERROR(VLOOKUP(A254,작성용!A:AL,34,0),"-")</f>
        <v>-</v>
      </c>
      <c r="F254" s="175">
        <f>COUNTIF(작성용!A:B,$A254)-COUNTIFS(작성용!A:A,$A254,작성용!AA:AA,"평가철회")</f>
        <v>0</v>
      </c>
    </row>
    <row r="255" spans="1:6" ht="16.5" customHeight="1" x14ac:dyDescent="0.3">
      <c r="A255" s="168" t="s">
        <v>715</v>
      </c>
      <c r="B255" s="164" t="s">
        <v>716</v>
      </c>
      <c r="C255" s="164" t="str">
        <f>IFERROR(VLOOKUP($A255,작성용!A:AL,14,0),"-")</f>
        <v>-</v>
      </c>
      <c r="D255" s="167" t="s">
        <v>2</v>
      </c>
      <c r="E255" s="166" t="str">
        <f>IFERROR(VLOOKUP(A255,작성용!A:AL,34,0),"-")</f>
        <v>-</v>
      </c>
      <c r="F255" s="175">
        <f>COUNTIF(작성용!A:B,$A255)-COUNTIFS(작성용!A:A,$A255,작성용!AA:AA,"평가철회")</f>
        <v>0</v>
      </c>
    </row>
    <row r="256" spans="1:6" ht="16.5" customHeight="1" x14ac:dyDescent="0.3">
      <c r="A256" s="168" t="s">
        <v>717</v>
      </c>
      <c r="B256" s="164" t="s">
        <v>718</v>
      </c>
      <c r="C256" s="164" t="str">
        <f>IFERROR(VLOOKUP($A256,작성용!A:AL,14,0),"-")</f>
        <v>-</v>
      </c>
      <c r="D256" s="167" t="s">
        <v>2</v>
      </c>
      <c r="E256" s="166" t="str">
        <f>IFERROR(VLOOKUP(A256,작성용!A:AL,34,0),"-")</f>
        <v>-</v>
      </c>
      <c r="F256" s="175">
        <f>COUNTIF(작성용!A:B,$A256)-COUNTIFS(작성용!A:A,$A256,작성용!AA:AA,"평가철회")</f>
        <v>0</v>
      </c>
    </row>
    <row r="257" spans="1:6" ht="16.5" customHeight="1" x14ac:dyDescent="0.3">
      <c r="A257" s="168" t="s">
        <v>719</v>
      </c>
      <c r="B257" s="164" t="s">
        <v>720</v>
      </c>
      <c r="C257" s="164" t="str">
        <f>IFERROR(VLOOKUP($A257,작성용!A:AL,14,0),"-")</f>
        <v>-</v>
      </c>
      <c r="D257" s="167" t="s">
        <v>2</v>
      </c>
      <c r="E257" s="166" t="str">
        <f>IFERROR(VLOOKUP(A257,작성용!A:AL,34,0),"-")</f>
        <v>-</v>
      </c>
      <c r="F257" s="175">
        <f>COUNTIF(작성용!A:B,$A257)-COUNTIFS(작성용!A:A,$A257,작성용!AA:AA,"평가철회")</f>
        <v>0</v>
      </c>
    </row>
    <row r="258" spans="1:6" ht="16.5" customHeight="1" x14ac:dyDescent="0.3">
      <c r="A258" s="168" t="s">
        <v>721</v>
      </c>
      <c r="B258" s="164" t="s">
        <v>722</v>
      </c>
      <c r="C258" s="164" t="str">
        <f>IFERROR(VLOOKUP($A258,작성용!A:AL,14,0),"-")</f>
        <v>-</v>
      </c>
      <c r="D258" s="167" t="s">
        <v>692</v>
      </c>
      <c r="E258" s="166" t="str">
        <f>IFERROR(VLOOKUP(A258,작성용!A:AL,34,0),"-")</f>
        <v>-</v>
      </c>
      <c r="F258" s="175">
        <f>COUNTIF(작성용!A:B,$A258)-COUNTIFS(작성용!A:A,$A258,작성용!AA:AA,"평가철회")</f>
        <v>0</v>
      </c>
    </row>
    <row r="259" spans="1:6" ht="16.5" customHeight="1" x14ac:dyDescent="0.3">
      <c r="A259" s="168" t="s">
        <v>723</v>
      </c>
      <c r="B259" s="164" t="s">
        <v>724</v>
      </c>
      <c r="C259" s="164" t="str">
        <f>IFERROR(VLOOKUP($A259,작성용!A:AL,14,0),"-")</f>
        <v>-</v>
      </c>
      <c r="D259" s="167" t="s">
        <v>2</v>
      </c>
      <c r="E259" s="166" t="str">
        <f>IFERROR(VLOOKUP(A259,작성용!A:AL,34,0),"-")</f>
        <v>-</v>
      </c>
      <c r="F259" s="175">
        <f>COUNTIF(작성용!A:B,$A259)-COUNTIFS(작성용!A:A,$A259,작성용!AA:AA,"평가철회")</f>
        <v>0</v>
      </c>
    </row>
    <row r="260" spans="1:6" ht="16.5" customHeight="1" x14ac:dyDescent="0.3">
      <c r="A260" s="168" t="s">
        <v>725</v>
      </c>
      <c r="B260" s="164" t="s">
        <v>726</v>
      </c>
      <c r="C260" s="164" t="str">
        <f>IFERROR(VLOOKUP($A260,작성용!A:AL,14,0),"-")</f>
        <v>-</v>
      </c>
      <c r="D260" s="167" t="s">
        <v>2</v>
      </c>
      <c r="E260" s="166" t="str">
        <f>IFERROR(VLOOKUP(A260,작성용!A:AL,34,0),"-")</f>
        <v>-</v>
      </c>
      <c r="F260" s="175">
        <f>COUNTIF(작성용!A:B,$A260)-COUNTIFS(작성용!A:A,$A260,작성용!AA:AA,"평가철회")</f>
        <v>0</v>
      </c>
    </row>
    <row r="261" spans="1:6" ht="16.5" customHeight="1" x14ac:dyDescent="0.3">
      <c r="A261" s="168" t="s">
        <v>727</v>
      </c>
      <c r="B261" s="164" t="s">
        <v>728</v>
      </c>
      <c r="C261" s="164" t="str">
        <f>IFERROR(VLOOKUP($A261,작성용!A:AL,14,0),"-")</f>
        <v>-</v>
      </c>
      <c r="D261" s="167" t="s">
        <v>2</v>
      </c>
      <c r="E261" s="166" t="str">
        <f>IFERROR(VLOOKUP(A261,작성용!A:AL,34,0),"-")</f>
        <v>-</v>
      </c>
      <c r="F261" s="175">
        <f>COUNTIF(작성용!A:B,$A261)-COUNTIFS(작성용!A:A,$A261,작성용!AA:AA,"평가철회")</f>
        <v>0</v>
      </c>
    </row>
    <row r="262" spans="1:6" ht="16.5" customHeight="1" x14ac:dyDescent="0.3">
      <c r="A262" s="168" t="s">
        <v>729</v>
      </c>
      <c r="B262" s="164" t="s">
        <v>730</v>
      </c>
      <c r="C262" s="164" t="str">
        <f>IFERROR(VLOOKUP($A262,작성용!A:AL,14,0),"-")</f>
        <v>-</v>
      </c>
      <c r="D262" s="167" t="s">
        <v>692</v>
      </c>
      <c r="E262" s="166" t="str">
        <f>IFERROR(VLOOKUP(A262,작성용!A:AL,34,0),"-")</f>
        <v>-</v>
      </c>
      <c r="F262" s="175">
        <f>COUNTIF(작성용!A:B,$A262)-COUNTIFS(작성용!A:A,$A262,작성용!AA:AA,"평가철회")</f>
        <v>0</v>
      </c>
    </row>
    <row r="263" spans="1:6" ht="16.5" customHeight="1" x14ac:dyDescent="0.3">
      <c r="A263" s="168" t="s">
        <v>731</v>
      </c>
      <c r="B263" s="164" t="s">
        <v>732</v>
      </c>
      <c r="C263" s="164" t="str">
        <f>IFERROR(VLOOKUP($A263,작성용!A:AL,14,0),"-")</f>
        <v>-</v>
      </c>
      <c r="D263" s="167" t="s">
        <v>2</v>
      </c>
      <c r="E263" s="166" t="str">
        <f>IFERROR(VLOOKUP(A263,작성용!A:AL,34,0),"-")</f>
        <v>-</v>
      </c>
      <c r="F263" s="175">
        <f>COUNTIF(작성용!A:B,$A263)-COUNTIFS(작성용!A:A,$A263,작성용!AA:AA,"평가철회")</f>
        <v>0</v>
      </c>
    </row>
    <row r="264" spans="1:6" ht="16.5" customHeight="1" x14ac:dyDescent="0.3">
      <c r="A264" s="168" t="s">
        <v>733</v>
      </c>
      <c r="B264" s="164" t="s">
        <v>734</v>
      </c>
      <c r="C264" s="164" t="str">
        <f>IFERROR(VLOOKUP($A264,작성용!A:AL,14,0),"-")</f>
        <v>-</v>
      </c>
      <c r="D264" s="167" t="s">
        <v>4210</v>
      </c>
      <c r="E264" s="166" t="str">
        <f>IFERROR(VLOOKUP(A264,작성용!A:AL,34,0),"-")</f>
        <v>-</v>
      </c>
      <c r="F264" s="175">
        <f>COUNTIF(작성용!A:B,$A264)-COUNTIFS(작성용!A:A,$A264,작성용!AA:AA,"평가철회")</f>
        <v>0</v>
      </c>
    </row>
    <row r="265" spans="1:6" ht="16.5" customHeight="1" x14ac:dyDescent="0.3">
      <c r="A265" s="168" t="s">
        <v>735</v>
      </c>
      <c r="B265" s="164" t="s">
        <v>736</v>
      </c>
      <c r="C265" s="164" t="str">
        <f>IFERROR(VLOOKUP($A265,작성용!A:AL,14,0),"-")</f>
        <v>-</v>
      </c>
      <c r="D265" s="167" t="s">
        <v>692</v>
      </c>
      <c r="E265" s="166" t="str">
        <f>IFERROR(VLOOKUP(A265,작성용!A:AL,34,0),"-")</f>
        <v>-</v>
      </c>
      <c r="F265" s="175">
        <f>COUNTIF(작성용!A:B,$A265)-COUNTIFS(작성용!A:A,$A265,작성용!AA:AA,"평가철회")</f>
        <v>0</v>
      </c>
    </row>
    <row r="266" spans="1:6" ht="16.5" customHeight="1" x14ac:dyDescent="0.3">
      <c r="A266" s="168" t="s">
        <v>737</v>
      </c>
      <c r="B266" s="164" t="s">
        <v>738</v>
      </c>
      <c r="C266" s="164" t="str">
        <f>IFERROR(VLOOKUP($A266,작성용!A:AL,14,0),"-")</f>
        <v>-</v>
      </c>
      <c r="D266" s="167" t="s">
        <v>692</v>
      </c>
      <c r="E266" s="166" t="str">
        <f>IFERROR(VLOOKUP(A266,작성용!A:AL,34,0),"-")</f>
        <v>-</v>
      </c>
      <c r="F266" s="175">
        <f>COUNTIF(작성용!A:B,$A266)-COUNTIFS(작성용!A:A,$A266,작성용!AA:AA,"평가철회")</f>
        <v>0</v>
      </c>
    </row>
    <row r="267" spans="1:6" ht="16.5" customHeight="1" x14ac:dyDescent="0.3">
      <c r="A267" s="168" t="s">
        <v>739</v>
      </c>
      <c r="B267" s="164" t="s">
        <v>740</v>
      </c>
      <c r="C267" s="164" t="str">
        <f>IFERROR(VLOOKUP($A267,작성용!A:AL,14,0),"-")</f>
        <v>-</v>
      </c>
      <c r="D267" s="167" t="s">
        <v>2</v>
      </c>
      <c r="E267" s="166" t="str">
        <f>IFERROR(VLOOKUP(A267,작성용!A:AL,34,0),"-")</f>
        <v>-</v>
      </c>
      <c r="F267" s="175">
        <f>COUNTIF(작성용!A:B,$A267)-COUNTIFS(작성용!A:A,$A267,작성용!AA:AA,"평가철회")</f>
        <v>0</v>
      </c>
    </row>
    <row r="268" spans="1:6" ht="16.5" customHeight="1" x14ac:dyDescent="0.3">
      <c r="A268" s="168" t="s">
        <v>741</v>
      </c>
      <c r="B268" s="164" t="s">
        <v>742</v>
      </c>
      <c r="C268" s="164" t="str">
        <f>IFERROR(VLOOKUP($A268,작성용!A:AL,14,0),"-")</f>
        <v>-</v>
      </c>
      <c r="D268" s="167" t="s">
        <v>2</v>
      </c>
      <c r="E268" s="166" t="str">
        <f>IFERROR(VLOOKUP(A268,작성용!A:AL,34,0),"-")</f>
        <v>-</v>
      </c>
      <c r="F268" s="175">
        <f>COUNTIF(작성용!A:B,$A268)-COUNTIFS(작성용!A:A,$A268,작성용!AA:AA,"평가철회")</f>
        <v>0</v>
      </c>
    </row>
    <row r="269" spans="1:6" ht="16.5" customHeight="1" x14ac:dyDescent="0.3">
      <c r="A269" s="168" t="s">
        <v>743</v>
      </c>
      <c r="B269" s="164" t="s">
        <v>744</v>
      </c>
      <c r="C269" s="164" t="str">
        <f>IFERROR(VLOOKUP($A269,작성용!A:AL,14,0),"-")</f>
        <v>-</v>
      </c>
      <c r="D269" s="167" t="s">
        <v>2</v>
      </c>
      <c r="E269" s="166" t="str">
        <f>IFERROR(VLOOKUP(A269,작성용!A:AL,34,0),"-")</f>
        <v>-</v>
      </c>
      <c r="F269" s="175">
        <f>COUNTIF(작성용!A:B,$A269)-COUNTIFS(작성용!A:A,$A269,작성용!AA:AA,"평가철회")</f>
        <v>0</v>
      </c>
    </row>
    <row r="270" spans="1:6" ht="16.5" customHeight="1" x14ac:dyDescent="0.3">
      <c r="A270" s="168" t="s">
        <v>745</v>
      </c>
      <c r="B270" s="164" t="s">
        <v>746</v>
      </c>
      <c r="C270" s="164" t="str">
        <f>IFERROR(VLOOKUP($A270,작성용!A:AL,14,0),"-")</f>
        <v>-</v>
      </c>
      <c r="D270" s="167" t="s">
        <v>2</v>
      </c>
      <c r="E270" s="166" t="str">
        <f>IFERROR(VLOOKUP(A270,작성용!A:AL,34,0),"-")</f>
        <v>-</v>
      </c>
      <c r="F270" s="175">
        <f>COUNTIF(작성용!A:B,$A270)-COUNTIFS(작성용!A:A,$A270,작성용!AA:AA,"평가철회")</f>
        <v>0</v>
      </c>
    </row>
    <row r="271" spans="1:6" ht="16.5" customHeight="1" x14ac:dyDescent="0.3">
      <c r="A271" s="168" t="s">
        <v>747</v>
      </c>
      <c r="B271" s="164" t="s">
        <v>748</v>
      </c>
      <c r="C271" s="164" t="str">
        <f>IFERROR(VLOOKUP($A271,작성용!A:AL,14,0),"-")</f>
        <v>-</v>
      </c>
      <c r="D271" s="167" t="s">
        <v>692</v>
      </c>
      <c r="E271" s="166" t="str">
        <f>IFERROR(VLOOKUP(A271,작성용!A:AL,34,0),"-")</f>
        <v>-</v>
      </c>
      <c r="F271" s="175">
        <f>COUNTIF(작성용!A:B,$A271)-COUNTIFS(작성용!A:A,$A271,작성용!AA:AA,"평가철회")</f>
        <v>0</v>
      </c>
    </row>
    <row r="272" spans="1:6" ht="16.5" customHeight="1" x14ac:dyDescent="0.3">
      <c r="A272" s="168" t="s">
        <v>749</v>
      </c>
      <c r="B272" s="164" t="s">
        <v>750</v>
      </c>
      <c r="C272" s="164" t="str">
        <f>IFERROR(VLOOKUP($A272,작성용!A:AL,14,0),"-")</f>
        <v>-</v>
      </c>
      <c r="D272" s="167" t="s">
        <v>2</v>
      </c>
      <c r="E272" s="166" t="str">
        <f>IFERROR(VLOOKUP(A272,작성용!A:AL,34,0),"-")</f>
        <v>-</v>
      </c>
      <c r="F272" s="175">
        <f>COUNTIF(작성용!A:B,$A272)-COUNTIFS(작성용!A:A,$A272,작성용!AA:AA,"평가철회")</f>
        <v>0</v>
      </c>
    </row>
    <row r="273" spans="1:6" ht="16.5" customHeight="1" x14ac:dyDescent="0.3">
      <c r="A273" s="168" t="s">
        <v>751</v>
      </c>
      <c r="B273" s="164" t="s">
        <v>4211</v>
      </c>
      <c r="C273" s="164" t="str">
        <f>IFERROR(VLOOKUP($A273,작성용!A:AL,14,0),"-")</f>
        <v>-</v>
      </c>
      <c r="D273" s="167" t="s">
        <v>116</v>
      </c>
      <c r="E273" s="166" t="str">
        <f>IFERROR(VLOOKUP(A273,작성용!A:AL,34,0),"-")</f>
        <v>-</v>
      </c>
      <c r="F273" s="175">
        <f>COUNTIF(작성용!A:B,$A273)-COUNTIFS(작성용!A:A,$A273,작성용!AA:AA,"평가철회")</f>
        <v>0</v>
      </c>
    </row>
    <row r="274" spans="1:6" ht="16.5" customHeight="1" x14ac:dyDescent="0.3">
      <c r="A274" s="168" t="s">
        <v>752</v>
      </c>
      <c r="B274" s="164" t="s">
        <v>753</v>
      </c>
      <c r="C274" s="164" t="str">
        <f>IFERROR(VLOOKUP($A274,작성용!A:AL,14,0),"-")</f>
        <v>-</v>
      </c>
      <c r="D274" s="167" t="s">
        <v>692</v>
      </c>
      <c r="E274" s="166" t="str">
        <f>IFERROR(VLOOKUP(A274,작성용!A:AL,34,0),"-")</f>
        <v>-</v>
      </c>
      <c r="F274" s="175">
        <f>COUNTIF(작성용!A:B,$A274)-COUNTIFS(작성용!A:A,$A274,작성용!AA:AA,"평가철회")</f>
        <v>0</v>
      </c>
    </row>
    <row r="275" spans="1:6" ht="16.5" customHeight="1" x14ac:dyDescent="0.3">
      <c r="A275" s="168" t="s">
        <v>754</v>
      </c>
      <c r="B275" s="164" t="s">
        <v>755</v>
      </c>
      <c r="C275" s="164" t="str">
        <f>IFERROR(VLOOKUP($A275,작성용!A:AL,14,0),"-")</f>
        <v>-</v>
      </c>
      <c r="D275" s="167" t="s">
        <v>2</v>
      </c>
      <c r="E275" s="166" t="str">
        <f>IFERROR(VLOOKUP(A275,작성용!A:AL,34,0),"-")</f>
        <v>-</v>
      </c>
      <c r="F275" s="175">
        <f>COUNTIF(작성용!A:B,$A275)-COUNTIFS(작성용!A:A,$A275,작성용!AA:AA,"평가철회")</f>
        <v>0</v>
      </c>
    </row>
    <row r="276" spans="1:6" ht="16.5" customHeight="1" x14ac:dyDescent="0.3">
      <c r="A276" s="168" t="s">
        <v>756</v>
      </c>
      <c r="B276" s="164" t="s">
        <v>757</v>
      </c>
      <c r="C276" s="164" t="str">
        <f>IFERROR(VLOOKUP($A276,작성용!A:AL,14,0),"-")</f>
        <v>-</v>
      </c>
      <c r="D276" s="167" t="s">
        <v>758</v>
      </c>
      <c r="E276" s="166" t="str">
        <f>IFERROR(VLOOKUP(A276,작성용!A:AL,34,0),"-")</f>
        <v>-</v>
      </c>
      <c r="F276" s="175">
        <f>COUNTIF(작성용!A:B,$A276)-COUNTIFS(작성용!A:A,$A276,작성용!AA:AA,"평가철회")</f>
        <v>0</v>
      </c>
    </row>
    <row r="277" spans="1:6" ht="16.5" customHeight="1" x14ac:dyDescent="0.3">
      <c r="A277" s="168" t="s">
        <v>759</v>
      </c>
      <c r="B277" s="164" t="s">
        <v>760</v>
      </c>
      <c r="C277" s="164" t="str">
        <f>IFERROR(VLOOKUP($A277,작성용!A:AL,14,0),"-")</f>
        <v>-</v>
      </c>
      <c r="D277" s="167" t="s">
        <v>4921</v>
      </c>
      <c r="E277" s="166" t="str">
        <f>IFERROR(VLOOKUP(A277,작성용!A:AL,34,0),"-")</f>
        <v>-</v>
      </c>
      <c r="F277" s="175">
        <f>COUNTIF(작성용!A:B,$A277)-COUNTIFS(작성용!A:A,$A277,작성용!AA:AA,"평가철회")</f>
        <v>0</v>
      </c>
    </row>
    <row r="278" spans="1:6" ht="16.5" customHeight="1" x14ac:dyDescent="0.3">
      <c r="A278" s="168" t="s">
        <v>761</v>
      </c>
      <c r="B278" s="164" t="s">
        <v>762</v>
      </c>
      <c r="C278" s="164" t="str">
        <f>IFERROR(VLOOKUP($A278,작성용!A:AL,14,0),"-")</f>
        <v>-</v>
      </c>
      <c r="D278" s="167" t="s">
        <v>4166</v>
      </c>
      <c r="E278" s="166" t="str">
        <f>IFERROR(VLOOKUP(A278,작성용!A:AL,34,0),"-")</f>
        <v>-</v>
      </c>
      <c r="F278" s="175">
        <f>COUNTIF(작성용!A:B,$A278)-COUNTIFS(작성용!A:A,$A278,작성용!AA:AA,"평가철회")</f>
        <v>0</v>
      </c>
    </row>
    <row r="279" spans="1:6" ht="16.5" customHeight="1" x14ac:dyDescent="0.3">
      <c r="A279" s="168" t="s">
        <v>763</v>
      </c>
      <c r="B279" s="164" t="s">
        <v>764</v>
      </c>
      <c r="C279" s="164" t="str">
        <f>IFERROR(VLOOKUP($A279,작성용!A:AL,14,0),"-")</f>
        <v>-</v>
      </c>
      <c r="D279" s="167" t="s">
        <v>4212</v>
      </c>
      <c r="E279" s="166" t="str">
        <f>IFERROR(VLOOKUP(A279,작성용!A:AL,34,0),"-")</f>
        <v>-</v>
      </c>
      <c r="F279" s="175">
        <f>COUNTIF(작성용!A:B,$A279)-COUNTIFS(작성용!A:A,$A279,작성용!AA:AA,"평가철회")</f>
        <v>0</v>
      </c>
    </row>
    <row r="280" spans="1:6" ht="16.5" customHeight="1" x14ac:dyDescent="0.3">
      <c r="A280" s="168" t="s">
        <v>765</v>
      </c>
      <c r="B280" s="164" t="s">
        <v>766</v>
      </c>
      <c r="C280" s="164" t="str">
        <f>IFERROR(VLOOKUP($A280,작성용!A:AL,14,0),"-")</f>
        <v>-</v>
      </c>
      <c r="D280" s="167" t="s">
        <v>4154</v>
      </c>
      <c r="E280" s="166" t="str">
        <f>IFERROR(VLOOKUP(A280,작성용!A:AL,34,0),"-")</f>
        <v>-</v>
      </c>
      <c r="F280" s="175">
        <f>COUNTIF(작성용!A:B,$A280)-COUNTIFS(작성용!A:A,$A280,작성용!AA:AA,"평가철회")</f>
        <v>0</v>
      </c>
    </row>
    <row r="281" spans="1:6" ht="16.5" customHeight="1" x14ac:dyDescent="0.3">
      <c r="A281" s="168" t="s">
        <v>767</v>
      </c>
      <c r="B281" s="164" t="s">
        <v>768</v>
      </c>
      <c r="C281" s="164" t="str">
        <f>IFERROR(VLOOKUP($A281,작성용!A:AL,14,0),"-")</f>
        <v>-</v>
      </c>
      <c r="D281" s="167" t="s">
        <v>4213</v>
      </c>
      <c r="E281" s="166" t="str">
        <f>IFERROR(VLOOKUP(A281,작성용!A:AL,34,0),"-")</f>
        <v>-</v>
      </c>
      <c r="F281" s="175">
        <f>COUNTIF(작성용!A:B,$A281)-COUNTIFS(작성용!A:A,$A281,작성용!AA:AA,"평가철회")</f>
        <v>0</v>
      </c>
    </row>
    <row r="282" spans="1:6" ht="16.5" customHeight="1" x14ac:dyDescent="0.3">
      <c r="A282" s="168" t="s">
        <v>769</v>
      </c>
      <c r="B282" s="164" t="s">
        <v>770</v>
      </c>
      <c r="C282" s="164" t="str">
        <f>IFERROR(VLOOKUP($A282,작성용!A:AL,14,0),"-")</f>
        <v>-</v>
      </c>
      <c r="D282" s="167" t="s">
        <v>4212</v>
      </c>
      <c r="E282" s="166" t="str">
        <f>IFERROR(VLOOKUP(A282,작성용!A:AL,34,0),"-")</f>
        <v>-</v>
      </c>
      <c r="F282" s="175">
        <f>COUNTIF(작성용!A:B,$A282)-COUNTIFS(작성용!A:A,$A282,작성용!AA:AA,"평가철회")</f>
        <v>0</v>
      </c>
    </row>
    <row r="283" spans="1:6" ht="16.5" customHeight="1" x14ac:dyDescent="0.3">
      <c r="A283" s="168" t="s">
        <v>771</v>
      </c>
      <c r="B283" s="164" t="s">
        <v>772</v>
      </c>
      <c r="C283" s="164" t="str">
        <f>IFERROR(VLOOKUP($A283,작성용!A:AL,14,0),"-")</f>
        <v>-</v>
      </c>
      <c r="D283" s="167" t="s">
        <v>4157</v>
      </c>
      <c r="E283" s="166" t="str">
        <f>IFERROR(VLOOKUP(A283,작성용!A:AL,34,0),"-")</f>
        <v>-</v>
      </c>
      <c r="F283" s="175">
        <f>COUNTIF(작성용!A:B,$A283)-COUNTIFS(작성용!A:A,$A283,작성용!AA:AA,"평가철회")</f>
        <v>0</v>
      </c>
    </row>
    <row r="284" spans="1:6" ht="16.5" customHeight="1" x14ac:dyDescent="0.3">
      <c r="A284" s="168" t="s">
        <v>773</v>
      </c>
      <c r="B284" s="164" t="s">
        <v>774</v>
      </c>
      <c r="C284" s="164" t="str">
        <f>IFERROR(VLOOKUP($A284,작성용!A:AL,14,0),"-")</f>
        <v>-</v>
      </c>
      <c r="D284" s="167" t="s">
        <v>6481</v>
      </c>
      <c r="E284" s="166" t="str">
        <f>IFERROR(VLOOKUP(A284,작성용!A:AL,34,0),"-")</f>
        <v>-</v>
      </c>
      <c r="F284" s="175">
        <f>COUNTIF(작성용!A:B,$A284)-COUNTIFS(작성용!A:A,$A284,작성용!AA:AA,"평가철회")</f>
        <v>0</v>
      </c>
    </row>
    <row r="285" spans="1:6" ht="16.5" customHeight="1" x14ac:dyDescent="0.3">
      <c r="A285" s="168" t="s">
        <v>775</v>
      </c>
      <c r="B285" s="164" t="s">
        <v>776</v>
      </c>
      <c r="C285" s="164" t="str">
        <f>IFERROR(VLOOKUP($A285,작성용!A:AL,14,0),"-")</f>
        <v>-</v>
      </c>
      <c r="D285" s="167" t="s">
        <v>4214</v>
      </c>
      <c r="E285" s="166" t="str">
        <f>IFERROR(VLOOKUP(A285,작성용!A:AL,34,0),"-")</f>
        <v>-</v>
      </c>
      <c r="F285" s="175">
        <f>COUNTIF(작성용!A:B,$A285)-COUNTIFS(작성용!A:A,$A285,작성용!AA:AA,"평가철회")</f>
        <v>0</v>
      </c>
    </row>
    <row r="286" spans="1:6" ht="16.5" customHeight="1" x14ac:dyDescent="0.3">
      <c r="A286" s="168" t="s">
        <v>777</v>
      </c>
      <c r="B286" s="164" t="s">
        <v>778</v>
      </c>
      <c r="C286" s="164" t="str">
        <f>IFERROR(VLOOKUP($A286,작성용!A:AL,14,0),"-")</f>
        <v>-</v>
      </c>
      <c r="D286" s="167" t="s">
        <v>4214</v>
      </c>
      <c r="E286" s="166" t="str">
        <f>IFERROR(VLOOKUP(A286,작성용!A:AL,34,0),"-")</f>
        <v>-</v>
      </c>
      <c r="F286" s="175">
        <f>COUNTIF(작성용!A:B,$A286)-COUNTIFS(작성용!A:A,$A286,작성용!AA:AA,"평가철회")</f>
        <v>0</v>
      </c>
    </row>
    <row r="287" spans="1:6" ht="16.5" customHeight="1" x14ac:dyDescent="0.3">
      <c r="A287" s="168" t="s">
        <v>779</v>
      </c>
      <c r="B287" s="164" t="s">
        <v>780</v>
      </c>
      <c r="C287" s="164" t="str">
        <f>IFERROR(VLOOKUP($A287,작성용!A:AL,14,0),"-")</f>
        <v>-</v>
      </c>
      <c r="D287" s="167" t="s">
        <v>4153</v>
      </c>
      <c r="E287" s="166" t="str">
        <f>IFERROR(VLOOKUP(A287,작성용!A:AL,34,0),"-")</f>
        <v>-</v>
      </c>
      <c r="F287" s="175">
        <f>COUNTIF(작성용!A:B,$A287)-COUNTIFS(작성용!A:A,$A287,작성용!AA:AA,"평가철회")</f>
        <v>0</v>
      </c>
    </row>
    <row r="288" spans="1:6" ht="16.5" customHeight="1" x14ac:dyDescent="0.3">
      <c r="A288" s="168" t="s">
        <v>781</v>
      </c>
      <c r="B288" s="164" t="s">
        <v>782</v>
      </c>
      <c r="C288" s="164" t="str">
        <f>IFERROR(VLOOKUP($A288,작성용!A:AL,14,0),"-")</f>
        <v>-</v>
      </c>
      <c r="D288" s="167" t="s">
        <v>4787</v>
      </c>
      <c r="E288" s="166" t="str">
        <f>IFERROR(VLOOKUP(A288,작성용!A:AL,34,0),"-")</f>
        <v>-</v>
      </c>
      <c r="F288" s="175">
        <f>COUNTIF(작성용!A:B,$A288)-COUNTIFS(작성용!A:A,$A288,작성용!AA:AA,"평가철회")</f>
        <v>0</v>
      </c>
    </row>
    <row r="289" spans="1:6" ht="16.5" customHeight="1" x14ac:dyDescent="0.3">
      <c r="A289" s="168" t="s">
        <v>783</v>
      </c>
      <c r="B289" s="164" t="s">
        <v>784</v>
      </c>
      <c r="C289" s="164" t="str">
        <f>IFERROR(VLOOKUP($A289,작성용!A:AL,14,0),"-")</f>
        <v>-</v>
      </c>
      <c r="D289" s="167" t="s">
        <v>4215</v>
      </c>
      <c r="E289" s="166" t="str">
        <f>IFERROR(VLOOKUP(A289,작성용!A:AL,34,0),"-")</f>
        <v>-</v>
      </c>
      <c r="F289" s="175">
        <f>COUNTIF(작성용!A:B,$A289)-COUNTIFS(작성용!A:A,$A289,작성용!AA:AA,"평가철회")</f>
        <v>0</v>
      </c>
    </row>
    <row r="290" spans="1:6" ht="16.5" customHeight="1" x14ac:dyDescent="0.3">
      <c r="A290" s="168" t="s">
        <v>785</v>
      </c>
      <c r="B290" s="164" t="s">
        <v>786</v>
      </c>
      <c r="C290" s="164" t="str">
        <f>IFERROR(VLOOKUP($A290,작성용!A:AL,14,0),"-")</f>
        <v>-</v>
      </c>
      <c r="D290" s="167" t="s">
        <v>5232</v>
      </c>
      <c r="E290" s="166" t="str">
        <f>IFERROR(VLOOKUP(A290,작성용!A:AL,34,0),"-")</f>
        <v>-</v>
      </c>
      <c r="F290" s="175">
        <f>COUNTIF(작성용!A:B,$A290)-COUNTIFS(작성용!A:A,$A290,작성용!AA:AA,"평가철회")</f>
        <v>0</v>
      </c>
    </row>
    <row r="291" spans="1:6" ht="16.5" customHeight="1" x14ac:dyDescent="0.3">
      <c r="A291" s="168" t="s">
        <v>787</v>
      </c>
      <c r="B291" s="164" t="s">
        <v>788</v>
      </c>
      <c r="C291" s="164" t="str">
        <f>IFERROR(VLOOKUP($A291,작성용!A:AL,14,0),"-")</f>
        <v>-</v>
      </c>
      <c r="D291" s="167" t="s">
        <v>4212</v>
      </c>
      <c r="E291" s="166" t="str">
        <f>IFERROR(VLOOKUP(A291,작성용!A:AL,34,0),"-")</f>
        <v>-</v>
      </c>
      <c r="F291" s="175">
        <f>COUNTIF(작성용!A:B,$A291)-COUNTIFS(작성용!A:A,$A291,작성용!AA:AA,"평가철회")</f>
        <v>0</v>
      </c>
    </row>
    <row r="292" spans="1:6" ht="16.5" customHeight="1" x14ac:dyDescent="0.3">
      <c r="A292" s="168" t="s">
        <v>789</v>
      </c>
      <c r="B292" s="164" t="s">
        <v>790</v>
      </c>
      <c r="C292" s="164" t="str">
        <f>IFERROR(VLOOKUP($A292,작성용!A:AL,14,0),"-")</f>
        <v>-</v>
      </c>
      <c r="D292" s="167" t="s">
        <v>4216</v>
      </c>
      <c r="E292" s="166" t="str">
        <f>IFERROR(VLOOKUP(A292,작성용!A:AL,34,0),"-")</f>
        <v>-</v>
      </c>
      <c r="F292" s="175">
        <f>COUNTIF(작성용!A:B,$A292)-COUNTIFS(작성용!A:A,$A292,작성용!AA:AA,"평가철회")</f>
        <v>0</v>
      </c>
    </row>
    <row r="293" spans="1:6" ht="16.5" customHeight="1" x14ac:dyDescent="0.3">
      <c r="A293" s="168" t="s">
        <v>791</v>
      </c>
      <c r="B293" s="164" t="s">
        <v>3561</v>
      </c>
      <c r="C293" s="164" t="str">
        <f>IFERROR(VLOOKUP($A293,작성용!A:AL,14,0),"-")</f>
        <v>-</v>
      </c>
      <c r="D293" s="167" t="s">
        <v>4217</v>
      </c>
      <c r="E293" s="166" t="str">
        <f>IFERROR(VLOOKUP(A293,작성용!A:AL,34,0),"-")</f>
        <v>-</v>
      </c>
      <c r="F293" s="175">
        <f>COUNTIF(작성용!A:B,$A293)-COUNTIFS(작성용!A:A,$A293,작성용!AA:AA,"평가철회")</f>
        <v>0</v>
      </c>
    </row>
    <row r="294" spans="1:6" ht="16.5" customHeight="1" x14ac:dyDescent="0.3">
      <c r="A294" s="168" t="s">
        <v>792</v>
      </c>
      <c r="B294" s="164" t="s">
        <v>4218</v>
      </c>
      <c r="C294" s="164" t="str">
        <f>IFERROR(VLOOKUP($A294,작성용!A:AL,14,0),"-")</f>
        <v>-</v>
      </c>
      <c r="D294" s="167" t="s">
        <v>4214</v>
      </c>
      <c r="E294" s="166" t="str">
        <f>IFERROR(VLOOKUP(A294,작성용!A:AL,34,0),"-")</f>
        <v>-</v>
      </c>
      <c r="F294" s="175">
        <f>COUNTIF(작성용!A:B,$A294)-COUNTIFS(작성용!A:A,$A294,작성용!AA:AA,"평가철회")</f>
        <v>0</v>
      </c>
    </row>
    <row r="295" spans="1:6" ht="16.5" customHeight="1" x14ac:dyDescent="0.3">
      <c r="A295" s="168" t="s">
        <v>793</v>
      </c>
      <c r="B295" s="164" t="s">
        <v>794</v>
      </c>
      <c r="C295" s="164" t="str">
        <f>IFERROR(VLOOKUP($A295,작성용!A:AL,14,0),"-")</f>
        <v>-</v>
      </c>
      <c r="D295" s="167" t="s">
        <v>4217</v>
      </c>
      <c r="E295" s="166" t="str">
        <f>IFERROR(VLOOKUP(A295,작성용!A:AL,34,0),"-")</f>
        <v>-</v>
      </c>
      <c r="F295" s="175">
        <f>COUNTIF(작성용!A:B,$A295)-COUNTIFS(작성용!A:A,$A295,작성용!AA:AA,"평가철회")</f>
        <v>0</v>
      </c>
    </row>
    <row r="296" spans="1:6" ht="16.5" customHeight="1" x14ac:dyDescent="0.3">
      <c r="A296" s="168" t="s">
        <v>795</v>
      </c>
      <c r="B296" s="164" t="s">
        <v>796</v>
      </c>
      <c r="C296" s="164" t="str">
        <f>IFERROR(VLOOKUP($A296,작성용!A:AL,14,0),"-")</f>
        <v>-</v>
      </c>
      <c r="D296" s="167" t="s">
        <v>4217</v>
      </c>
      <c r="E296" s="166" t="str">
        <f>IFERROR(VLOOKUP(A296,작성용!A:AL,34,0),"-")</f>
        <v>-</v>
      </c>
      <c r="F296" s="175">
        <f>COUNTIF(작성용!A:B,$A296)-COUNTIFS(작성용!A:A,$A296,작성용!AA:AA,"평가철회")</f>
        <v>0</v>
      </c>
    </row>
    <row r="297" spans="1:6" ht="16.5" customHeight="1" x14ac:dyDescent="0.3">
      <c r="A297" s="168" t="s">
        <v>797</v>
      </c>
      <c r="B297" s="164" t="s">
        <v>798</v>
      </c>
      <c r="C297" s="164" t="str">
        <f>IFERROR(VLOOKUP($A297,작성용!A:AL,14,0),"-")</f>
        <v>-</v>
      </c>
      <c r="D297" s="167" t="s">
        <v>4217</v>
      </c>
      <c r="E297" s="166" t="str">
        <f>IFERROR(VLOOKUP(A297,작성용!A:AL,34,0),"-")</f>
        <v>-</v>
      </c>
      <c r="F297" s="175">
        <f>COUNTIF(작성용!A:B,$A297)-COUNTIFS(작성용!A:A,$A297,작성용!AA:AA,"평가철회")</f>
        <v>0</v>
      </c>
    </row>
    <row r="298" spans="1:6" ht="16.5" customHeight="1" x14ac:dyDescent="0.3">
      <c r="A298" s="168" t="s">
        <v>799</v>
      </c>
      <c r="B298" s="164" t="s">
        <v>800</v>
      </c>
      <c r="C298" s="164" t="str">
        <f>IFERROR(VLOOKUP($A298,작성용!A:AL,14,0),"-")</f>
        <v>-</v>
      </c>
      <c r="D298" s="167" t="s">
        <v>4217</v>
      </c>
      <c r="E298" s="166" t="str">
        <f>IFERROR(VLOOKUP(A298,작성용!A:AL,34,0),"-")</f>
        <v>-</v>
      </c>
      <c r="F298" s="175">
        <f>COUNTIF(작성용!A:B,$A298)-COUNTIFS(작성용!A:A,$A298,작성용!AA:AA,"평가철회")</f>
        <v>0</v>
      </c>
    </row>
    <row r="299" spans="1:6" ht="16.5" customHeight="1" x14ac:dyDescent="0.3">
      <c r="A299" s="168" t="s">
        <v>801</v>
      </c>
      <c r="B299" s="164" t="s">
        <v>802</v>
      </c>
      <c r="C299" s="164" t="str">
        <f>IFERROR(VLOOKUP($A299,작성용!A:AL,14,0),"-")</f>
        <v>-</v>
      </c>
      <c r="D299" s="167" t="s">
        <v>4217</v>
      </c>
      <c r="E299" s="166" t="str">
        <f>IFERROR(VLOOKUP(A299,작성용!A:AL,34,0),"-")</f>
        <v>-</v>
      </c>
      <c r="F299" s="175">
        <f>COUNTIF(작성용!A:B,$A299)-COUNTIFS(작성용!A:A,$A299,작성용!AA:AA,"평가철회")</f>
        <v>0</v>
      </c>
    </row>
    <row r="300" spans="1:6" ht="16.5" customHeight="1" x14ac:dyDescent="0.3">
      <c r="A300" s="168" t="s">
        <v>803</v>
      </c>
      <c r="B300" s="164" t="s">
        <v>804</v>
      </c>
      <c r="C300" s="164" t="str">
        <f>IFERROR(VLOOKUP($A300,작성용!A:AL,14,0),"-")</f>
        <v>-</v>
      </c>
      <c r="D300" s="167" t="s">
        <v>4217</v>
      </c>
      <c r="E300" s="166" t="str">
        <f>IFERROR(VLOOKUP(A300,작성용!A:AL,34,0),"-")</f>
        <v>-</v>
      </c>
      <c r="F300" s="175">
        <f>COUNTIF(작성용!A:B,$A300)-COUNTIFS(작성용!A:A,$A300,작성용!AA:AA,"평가철회")</f>
        <v>0</v>
      </c>
    </row>
    <row r="301" spans="1:6" ht="16.5" customHeight="1" x14ac:dyDescent="0.3">
      <c r="A301" s="168" t="s">
        <v>805</v>
      </c>
      <c r="B301" s="164" t="s">
        <v>806</v>
      </c>
      <c r="C301" s="164" t="str">
        <f>IFERROR(VLOOKUP($A301,작성용!A:AL,14,0),"-")</f>
        <v>-</v>
      </c>
      <c r="D301" s="167" t="s">
        <v>4125</v>
      </c>
      <c r="E301" s="166" t="str">
        <f>IFERROR(VLOOKUP(A301,작성용!A:AL,34,0),"-")</f>
        <v>-</v>
      </c>
      <c r="F301" s="175">
        <f>COUNTIF(작성용!A:B,$A301)-COUNTIFS(작성용!A:A,$A301,작성용!AA:AA,"평가철회")</f>
        <v>0</v>
      </c>
    </row>
    <row r="302" spans="1:6" ht="16.5" customHeight="1" x14ac:dyDescent="0.3">
      <c r="A302" s="168" t="s">
        <v>807</v>
      </c>
      <c r="B302" s="164" t="s">
        <v>808</v>
      </c>
      <c r="C302" s="164" t="str">
        <f>IFERROR(VLOOKUP($A302,작성용!A:AL,14,0),"-")</f>
        <v>-</v>
      </c>
      <c r="D302" s="167" t="s">
        <v>4217</v>
      </c>
      <c r="E302" s="166" t="str">
        <f>IFERROR(VLOOKUP(A302,작성용!A:AL,34,0),"-")</f>
        <v>-</v>
      </c>
      <c r="F302" s="175">
        <f>COUNTIF(작성용!A:B,$A302)-COUNTIFS(작성용!A:A,$A302,작성용!AA:AA,"평가철회")</f>
        <v>0</v>
      </c>
    </row>
    <row r="303" spans="1:6" ht="16.5" customHeight="1" x14ac:dyDescent="0.3">
      <c r="A303" s="168" t="s">
        <v>809</v>
      </c>
      <c r="B303" s="164" t="s">
        <v>810</v>
      </c>
      <c r="C303" s="164" t="str">
        <f>IFERROR(VLOOKUP($A303,작성용!A:AL,14,0),"-")</f>
        <v>-</v>
      </c>
      <c r="D303" s="167" t="s">
        <v>4217</v>
      </c>
      <c r="E303" s="166" t="str">
        <f>IFERROR(VLOOKUP(A303,작성용!A:AL,34,0),"-")</f>
        <v>-</v>
      </c>
      <c r="F303" s="175">
        <f>COUNTIF(작성용!A:B,$A303)-COUNTIFS(작성용!A:A,$A303,작성용!AA:AA,"평가철회")</f>
        <v>0</v>
      </c>
    </row>
    <row r="304" spans="1:6" ht="16.5" customHeight="1" x14ac:dyDescent="0.3">
      <c r="A304" s="168" t="s">
        <v>811</v>
      </c>
      <c r="B304" s="164" t="s">
        <v>812</v>
      </c>
      <c r="C304" s="164" t="str">
        <f>IFERROR(VLOOKUP($A304,작성용!A:AL,14,0),"-")</f>
        <v>-</v>
      </c>
      <c r="D304" s="167" t="s">
        <v>4217</v>
      </c>
      <c r="E304" s="166" t="str">
        <f>IFERROR(VLOOKUP(A304,작성용!A:AL,34,0),"-")</f>
        <v>-</v>
      </c>
      <c r="F304" s="175">
        <f>COUNTIF(작성용!A:B,$A304)-COUNTIFS(작성용!A:A,$A304,작성용!AA:AA,"평가철회")</f>
        <v>0</v>
      </c>
    </row>
    <row r="305" spans="1:6" ht="16.5" customHeight="1" x14ac:dyDescent="0.3">
      <c r="A305" s="168" t="s">
        <v>813</v>
      </c>
      <c r="B305" s="164" t="s">
        <v>814</v>
      </c>
      <c r="C305" s="164" t="str">
        <f>IFERROR(VLOOKUP($A305,작성용!A:AL,14,0),"-")</f>
        <v>-</v>
      </c>
      <c r="D305" s="167" t="s">
        <v>4217</v>
      </c>
      <c r="E305" s="166" t="str">
        <f>IFERROR(VLOOKUP(A305,작성용!A:AL,34,0),"-")</f>
        <v>-</v>
      </c>
      <c r="F305" s="175">
        <f>COUNTIF(작성용!A:B,$A305)-COUNTIFS(작성용!A:A,$A305,작성용!AA:AA,"평가철회")</f>
        <v>0</v>
      </c>
    </row>
    <row r="306" spans="1:6" ht="16.5" customHeight="1" x14ac:dyDescent="0.3">
      <c r="A306" s="168" t="s">
        <v>815</v>
      </c>
      <c r="B306" s="164" t="s">
        <v>816</v>
      </c>
      <c r="C306" s="164" t="str">
        <f>IFERROR(VLOOKUP($A306,작성용!A:AL,14,0),"-")</f>
        <v>-</v>
      </c>
      <c r="D306" s="167" t="s">
        <v>4217</v>
      </c>
      <c r="E306" s="166" t="str">
        <f>IFERROR(VLOOKUP(A306,작성용!A:AL,34,0),"-")</f>
        <v>-</v>
      </c>
      <c r="F306" s="175">
        <f>COUNTIF(작성용!A:B,$A306)-COUNTIFS(작성용!A:A,$A306,작성용!AA:AA,"평가철회")</f>
        <v>0</v>
      </c>
    </row>
    <row r="307" spans="1:6" ht="16.5" customHeight="1" x14ac:dyDescent="0.3">
      <c r="A307" s="168" t="s">
        <v>817</v>
      </c>
      <c r="B307" s="164" t="s">
        <v>818</v>
      </c>
      <c r="C307" s="164" t="str">
        <f>IFERROR(VLOOKUP($A307,작성용!A:AL,14,0),"-")</f>
        <v>-</v>
      </c>
      <c r="D307" s="167" t="s">
        <v>4217</v>
      </c>
      <c r="E307" s="166" t="str">
        <f>IFERROR(VLOOKUP(A307,작성용!A:AL,34,0),"-")</f>
        <v>-</v>
      </c>
      <c r="F307" s="175">
        <f>COUNTIF(작성용!A:B,$A307)-COUNTIFS(작성용!A:A,$A307,작성용!AA:AA,"평가철회")</f>
        <v>0</v>
      </c>
    </row>
    <row r="308" spans="1:6" ht="16.5" customHeight="1" x14ac:dyDescent="0.3">
      <c r="A308" s="168" t="s">
        <v>819</v>
      </c>
      <c r="B308" s="164" t="s">
        <v>820</v>
      </c>
      <c r="C308" s="164" t="str">
        <f>IFERROR(VLOOKUP($A308,작성용!A:AL,14,0),"-")</f>
        <v>-</v>
      </c>
      <c r="D308" s="167" t="s">
        <v>4217</v>
      </c>
      <c r="E308" s="166" t="str">
        <f>IFERROR(VLOOKUP(A308,작성용!A:AL,34,0),"-")</f>
        <v>-</v>
      </c>
      <c r="F308" s="175">
        <f>COUNTIF(작성용!A:B,$A308)-COUNTIFS(작성용!A:A,$A308,작성용!AA:AA,"평가철회")</f>
        <v>0</v>
      </c>
    </row>
    <row r="309" spans="1:6" ht="16.5" customHeight="1" x14ac:dyDescent="0.3">
      <c r="A309" s="168" t="s">
        <v>821</v>
      </c>
      <c r="B309" s="164" t="s">
        <v>822</v>
      </c>
      <c r="C309" s="164" t="str">
        <f>IFERROR(VLOOKUP($A309,작성용!A:AL,14,0),"-")</f>
        <v>-</v>
      </c>
      <c r="D309" s="167" t="s">
        <v>4212</v>
      </c>
      <c r="E309" s="166" t="str">
        <f>IFERROR(VLOOKUP(A309,작성용!A:AL,34,0),"-")</f>
        <v>-</v>
      </c>
      <c r="F309" s="175">
        <f>COUNTIF(작성용!A:B,$A309)-COUNTIFS(작성용!A:A,$A309,작성용!AA:AA,"평가철회")</f>
        <v>0</v>
      </c>
    </row>
    <row r="310" spans="1:6" ht="16.5" customHeight="1" x14ac:dyDescent="0.3">
      <c r="A310" s="168" t="s">
        <v>823</v>
      </c>
      <c r="B310" s="164" t="s">
        <v>824</v>
      </c>
      <c r="C310" s="164" t="str">
        <f>IFERROR(VLOOKUP($A310,작성용!A:AL,14,0),"-")</f>
        <v>-</v>
      </c>
      <c r="D310" s="167" t="s">
        <v>4216</v>
      </c>
      <c r="E310" s="166" t="str">
        <f>IFERROR(VLOOKUP(A310,작성용!A:AL,34,0),"-")</f>
        <v>-</v>
      </c>
      <c r="F310" s="175">
        <f>COUNTIF(작성용!A:B,$A310)-COUNTIFS(작성용!A:A,$A310,작성용!AA:AA,"평가철회")</f>
        <v>0</v>
      </c>
    </row>
    <row r="311" spans="1:6" ht="16.5" customHeight="1" x14ac:dyDescent="0.3">
      <c r="A311" s="168" t="s">
        <v>825</v>
      </c>
      <c r="B311" s="164" t="s">
        <v>826</v>
      </c>
      <c r="C311" s="164" t="str">
        <f>IFERROR(VLOOKUP($A311,작성용!A:AL,14,0),"-")</f>
        <v>-</v>
      </c>
      <c r="D311" s="167" t="s">
        <v>2</v>
      </c>
      <c r="E311" s="166" t="str">
        <f>IFERROR(VLOOKUP(A311,작성용!A:AL,34,0),"-")</f>
        <v>-</v>
      </c>
      <c r="F311" s="175">
        <f>COUNTIF(작성용!A:B,$A311)-COUNTIFS(작성용!A:A,$A311,작성용!AA:AA,"평가철회")</f>
        <v>0</v>
      </c>
    </row>
    <row r="312" spans="1:6" ht="16.5" customHeight="1" x14ac:dyDescent="0.3">
      <c r="A312" s="168" t="s">
        <v>827</v>
      </c>
      <c r="B312" s="164" t="s">
        <v>828</v>
      </c>
      <c r="C312" s="164" t="str">
        <f>IFERROR(VLOOKUP($A312,작성용!A:AL,14,0),"-")</f>
        <v>-</v>
      </c>
      <c r="D312" s="167" t="s">
        <v>2</v>
      </c>
      <c r="E312" s="166" t="str">
        <f>IFERROR(VLOOKUP(A312,작성용!A:AL,34,0),"-")</f>
        <v>-</v>
      </c>
      <c r="F312" s="175">
        <f>COUNTIF(작성용!A:B,$A312)-COUNTIFS(작성용!A:A,$A312,작성용!AA:AA,"평가철회")</f>
        <v>0</v>
      </c>
    </row>
    <row r="313" spans="1:6" ht="16.5" customHeight="1" x14ac:dyDescent="0.3">
      <c r="A313" s="168" t="s">
        <v>829</v>
      </c>
      <c r="B313" s="164" t="s">
        <v>830</v>
      </c>
      <c r="C313" s="164" t="str">
        <f>IFERROR(VLOOKUP($A313,작성용!A:AL,14,0),"-")</f>
        <v>-</v>
      </c>
      <c r="D313" s="167" t="s">
        <v>2</v>
      </c>
      <c r="E313" s="166" t="str">
        <f>IFERROR(VLOOKUP(A313,작성용!A:AL,34,0),"-")</f>
        <v>-</v>
      </c>
      <c r="F313" s="175">
        <f>COUNTIF(작성용!A:B,$A313)-COUNTIFS(작성용!A:A,$A313,작성용!AA:AA,"평가철회")</f>
        <v>0</v>
      </c>
    </row>
    <row r="314" spans="1:6" ht="16.5" customHeight="1" x14ac:dyDescent="0.3">
      <c r="A314" s="168" t="s">
        <v>831</v>
      </c>
      <c r="B314" s="164" t="s">
        <v>832</v>
      </c>
      <c r="C314" s="164" t="str">
        <f>IFERROR(VLOOKUP($A314,작성용!A:AL,14,0),"-")</f>
        <v>-</v>
      </c>
      <c r="D314" s="167" t="s">
        <v>2</v>
      </c>
      <c r="E314" s="166" t="str">
        <f>IFERROR(VLOOKUP(A314,작성용!A:AL,34,0),"-")</f>
        <v>-</v>
      </c>
      <c r="F314" s="175">
        <f>COUNTIF(작성용!A:B,$A314)-COUNTIFS(작성용!A:A,$A314,작성용!AA:AA,"평가철회")</f>
        <v>0</v>
      </c>
    </row>
    <row r="315" spans="1:6" ht="16.5" customHeight="1" x14ac:dyDescent="0.3">
      <c r="A315" s="168" t="s">
        <v>833</v>
      </c>
      <c r="B315" s="164" t="s">
        <v>834</v>
      </c>
      <c r="C315" s="164" t="str">
        <f>IFERROR(VLOOKUP($A315,작성용!A:AL,14,0),"-")</f>
        <v>-</v>
      </c>
      <c r="D315" s="167" t="s">
        <v>2</v>
      </c>
      <c r="E315" s="166" t="str">
        <f>IFERROR(VLOOKUP(A315,작성용!A:AL,34,0),"-")</f>
        <v>-</v>
      </c>
      <c r="F315" s="175">
        <f>COUNTIF(작성용!A:B,$A315)-COUNTIFS(작성용!A:A,$A315,작성용!AA:AA,"평가철회")</f>
        <v>0</v>
      </c>
    </row>
    <row r="316" spans="1:6" ht="16.5" customHeight="1" x14ac:dyDescent="0.3">
      <c r="A316" s="168" t="s">
        <v>835</v>
      </c>
      <c r="B316" s="164" t="s">
        <v>836</v>
      </c>
      <c r="C316" s="164" t="str">
        <f>IFERROR(VLOOKUP($A316,작성용!A:AL,14,0),"-")</f>
        <v>-</v>
      </c>
      <c r="D316" s="167" t="s">
        <v>4208</v>
      </c>
      <c r="E316" s="166" t="str">
        <f>IFERROR(VLOOKUP(A316,작성용!A:AL,34,0),"-")</f>
        <v>-</v>
      </c>
      <c r="F316" s="175">
        <f>COUNTIF(작성용!A:B,$A316)-COUNTIFS(작성용!A:A,$A316,작성용!AA:AA,"평가철회")</f>
        <v>0</v>
      </c>
    </row>
    <row r="317" spans="1:6" ht="16.5" customHeight="1" x14ac:dyDescent="0.3">
      <c r="A317" s="168" t="s">
        <v>837</v>
      </c>
      <c r="B317" s="164" t="s">
        <v>838</v>
      </c>
      <c r="C317" s="164" t="str">
        <f>IFERROR(VLOOKUP($A317,작성용!A:AL,14,0),"-")</f>
        <v>-</v>
      </c>
      <c r="D317" s="167" t="s">
        <v>2</v>
      </c>
      <c r="E317" s="166" t="str">
        <f>IFERROR(VLOOKUP(A317,작성용!A:AL,34,0),"-")</f>
        <v>-</v>
      </c>
      <c r="F317" s="175">
        <f>COUNTIF(작성용!A:B,$A317)-COUNTIFS(작성용!A:A,$A317,작성용!AA:AA,"평가철회")</f>
        <v>0</v>
      </c>
    </row>
    <row r="318" spans="1:6" ht="16.5" customHeight="1" x14ac:dyDescent="0.3">
      <c r="A318" s="168" t="s">
        <v>839</v>
      </c>
      <c r="B318" s="164" t="s">
        <v>840</v>
      </c>
      <c r="C318" s="164" t="str">
        <f>IFERROR(VLOOKUP($A318,작성용!A:AL,14,0),"-")</f>
        <v>-</v>
      </c>
      <c r="D318" s="167" t="s">
        <v>141</v>
      </c>
      <c r="E318" s="166" t="str">
        <f>IFERROR(VLOOKUP(A318,작성용!A:AL,34,0),"-")</f>
        <v>-</v>
      </c>
      <c r="F318" s="175">
        <f>COUNTIF(작성용!A:B,$A318)-COUNTIFS(작성용!A:A,$A318,작성용!AA:AA,"평가철회")</f>
        <v>0</v>
      </c>
    </row>
    <row r="319" spans="1:6" ht="16.5" customHeight="1" x14ac:dyDescent="0.3">
      <c r="A319" s="168" t="s">
        <v>841</v>
      </c>
      <c r="B319" s="164" t="s">
        <v>360</v>
      </c>
      <c r="C319" s="164" t="str">
        <f>IFERROR(VLOOKUP($A319,작성용!A:AL,14,0),"-")</f>
        <v>-</v>
      </c>
      <c r="D319" s="167" t="s">
        <v>4208</v>
      </c>
      <c r="E319" s="166" t="str">
        <f>IFERROR(VLOOKUP(A319,작성용!A:AL,34,0),"-")</f>
        <v>-</v>
      </c>
      <c r="F319" s="175">
        <f>COUNTIF(작성용!A:B,$A319)-COUNTIFS(작성용!A:A,$A319,작성용!AA:AA,"평가철회")</f>
        <v>0</v>
      </c>
    </row>
    <row r="320" spans="1:6" ht="16.5" customHeight="1" x14ac:dyDescent="0.3">
      <c r="A320" s="168" t="s">
        <v>842</v>
      </c>
      <c r="B320" s="164" t="s">
        <v>843</v>
      </c>
      <c r="C320" s="164" t="str">
        <f>IFERROR(VLOOKUP($A320,작성용!A:AL,14,0),"-")</f>
        <v xml:space="preserve">분기 </v>
      </c>
      <c r="D320" s="167" t="s">
        <v>4220</v>
      </c>
      <c r="E320" s="166" t="str">
        <f>IFERROR(VLOOKUP(A320,작성용!A:AL,34,0),"-")</f>
        <v>오윤지</v>
      </c>
      <c r="F320" s="175">
        <f>COUNTIF(작성용!A:B,$A320)-COUNTIFS(작성용!A:A,$A320,작성용!AA:AA,"평가철회")</f>
        <v>63</v>
      </c>
    </row>
    <row r="321" spans="1:6" ht="16.5" customHeight="1" x14ac:dyDescent="0.3">
      <c r="A321" s="168" t="s">
        <v>844</v>
      </c>
      <c r="B321" s="164" t="s">
        <v>845</v>
      </c>
      <c r="C321" s="164" t="str">
        <f>IFERROR(VLOOKUP($A321,작성용!A:AL,14,0),"-")</f>
        <v xml:space="preserve">분기 </v>
      </c>
      <c r="D321" s="167" t="s">
        <v>4221</v>
      </c>
      <c r="E321" s="166" t="str">
        <f>IFERROR(VLOOKUP(A321,작성용!A:AL,34,0),"-")</f>
        <v>김본</v>
      </c>
      <c r="F321" s="175">
        <f>COUNTIF(작성용!A:B,$A321)-COUNTIFS(작성용!A:A,$A321,작성용!AA:AA,"평가철회")</f>
        <v>68</v>
      </c>
    </row>
    <row r="322" spans="1:6" ht="16.5" customHeight="1" x14ac:dyDescent="0.3">
      <c r="A322" s="168" t="s">
        <v>846</v>
      </c>
      <c r="B322" s="164" t="s">
        <v>847</v>
      </c>
      <c r="C322" s="164" t="str">
        <f>IFERROR(VLOOKUP($A322,작성용!A:AL,14,0),"-")</f>
        <v>-</v>
      </c>
      <c r="D322" s="167" t="s">
        <v>4208</v>
      </c>
      <c r="E322" s="166" t="str">
        <f>IFERROR(VLOOKUP(A322,작성용!A:AL,34,0),"-")</f>
        <v>-</v>
      </c>
      <c r="F322" s="175">
        <f>COUNTIF(작성용!A:B,$A322)-COUNTIFS(작성용!A:A,$A322,작성용!AA:AA,"평가철회")</f>
        <v>0</v>
      </c>
    </row>
    <row r="323" spans="1:6" ht="16.5" customHeight="1" x14ac:dyDescent="0.3">
      <c r="A323" s="168" t="s">
        <v>848</v>
      </c>
      <c r="B323" s="164" t="s">
        <v>849</v>
      </c>
      <c r="C323" s="164" t="str">
        <f>IFERROR(VLOOKUP($A323,작성용!A:AL,14,0),"-")</f>
        <v>분기</v>
      </c>
      <c r="D323" s="167" t="s">
        <v>4222</v>
      </c>
      <c r="E323" s="166" t="str">
        <f>IFERROR(VLOOKUP(A323,작성용!A:AL,34,0),"-")</f>
        <v>김연수</v>
      </c>
      <c r="F323" s="175">
        <f>COUNTIF(작성용!A:B,$A323)-COUNTIFS(작성용!A:A,$A323,작성용!AA:AA,"평가철회")</f>
        <v>317</v>
      </c>
    </row>
    <row r="324" spans="1:6" ht="16.5" customHeight="1" x14ac:dyDescent="0.3">
      <c r="A324" s="168" t="s">
        <v>850</v>
      </c>
      <c r="B324" s="164" t="s">
        <v>851</v>
      </c>
      <c r="C324" s="164" t="str">
        <f>IFERROR(VLOOKUP($A324,작성용!A:AL,14,0),"-")</f>
        <v>분기</v>
      </c>
      <c r="D324" s="167" t="s">
        <v>6372</v>
      </c>
      <c r="E324" s="166" t="str">
        <f>IFERROR(VLOOKUP(A324,작성용!A:AL,34,0),"-")</f>
        <v>김지인</v>
      </c>
      <c r="F324" s="175">
        <f>COUNTIF(작성용!A:B,$A324)-COUNTIFS(작성용!A:A,$A324,작성용!AA:AA,"평가철회")</f>
        <v>26</v>
      </c>
    </row>
    <row r="325" spans="1:6" ht="16.5" customHeight="1" x14ac:dyDescent="0.3">
      <c r="A325" s="168" t="s">
        <v>852</v>
      </c>
      <c r="B325" s="164" t="s">
        <v>600</v>
      </c>
      <c r="C325" s="164" t="str">
        <f>IFERROR(VLOOKUP($A325,작성용!A:AL,14,0),"-")</f>
        <v>-</v>
      </c>
      <c r="D325" s="167" t="s">
        <v>4208</v>
      </c>
      <c r="E325" s="166" t="str">
        <f>IFERROR(VLOOKUP(A325,작성용!A:AL,34,0),"-")</f>
        <v>-</v>
      </c>
      <c r="F325" s="175">
        <f>COUNTIF(작성용!A:B,$A325)-COUNTIFS(작성용!A:A,$A325,작성용!AA:AA,"평가철회")</f>
        <v>0</v>
      </c>
    </row>
    <row r="326" spans="1:6" ht="16.5" customHeight="1" x14ac:dyDescent="0.3">
      <c r="A326" s="168" t="s">
        <v>853</v>
      </c>
      <c r="B326" s="164" t="s">
        <v>708</v>
      </c>
      <c r="C326" s="164" t="str">
        <f>IFERROR(VLOOKUP($A326,작성용!A:AL,14,0),"-")</f>
        <v>-</v>
      </c>
      <c r="D326" s="167" t="s">
        <v>4954</v>
      </c>
      <c r="E326" s="166" t="str">
        <f>IFERROR(VLOOKUP(A326,작성용!A:AL,34,0),"-")</f>
        <v>-</v>
      </c>
      <c r="F326" s="175">
        <f>COUNTIF(작성용!A:B,$A326)-COUNTIFS(작성용!A:A,$A326,작성용!AA:AA,"평가철회")</f>
        <v>0</v>
      </c>
    </row>
    <row r="327" spans="1:6" ht="16.5" customHeight="1" x14ac:dyDescent="0.3">
      <c r="A327" s="168" t="s">
        <v>854</v>
      </c>
      <c r="B327" s="164" t="s">
        <v>855</v>
      </c>
      <c r="C327" s="164" t="str">
        <f>IFERROR(VLOOKUP($A327,작성용!A:AL,14,0),"-")</f>
        <v>-</v>
      </c>
      <c r="D327" s="167" t="s">
        <v>4223</v>
      </c>
      <c r="E327" s="166" t="str">
        <f>IFERROR(VLOOKUP(A327,작성용!A:AL,34,0),"-")</f>
        <v>-</v>
      </c>
      <c r="F327" s="175">
        <f>COUNTIF(작성용!A:B,$A327)-COUNTIFS(작성용!A:A,$A327,작성용!AA:AA,"평가철회")</f>
        <v>0</v>
      </c>
    </row>
    <row r="328" spans="1:6" ht="16.5" customHeight="1" x14ac:dyDescent="0.3">
      <c r="A328" s="168" t="s">
        <v>856</v>
      </c>
      <c r="B328" s="164" t="s">
        <v>857</v>
      </c>
      <c r="C328" s="164" t="str">
        <f>IFERROR(VLOOKUP($A328,작성용!A:AL,14,0),"-")</f>
        <v>분기</v>
      </c>
      <c r="D328" s="167" t="s">
        <v>5121</v>
      </c>
      <c r="E328" s="166" t="str">
        <f>IFERROR(VLOOKUP(A328,작성용!A:AL,34,0),"-")</f>
        <v>조용원</v>
      </c>
      <c r="F328" s="175">
        <f>COUNTIF(작성용!A:B,$A328)-COUNTIFS(작성용!A:A,$A328,작성용!AA:AA,"평가철회")</f>
        <v>64</v>
      </c>
    </row>
    <row r="329" spans="1:6" ht="16.5" customHeight="1" x14ac:dyDescent="0.3">
      <c r="A329" s="168" t="s">
        <v>858</v>
      </c>
      <c r="B329" s="164" t="s">
        <v>830</v>
      </c>
      <c r="C329" s="164" t="str">
        <f>IFERROR(VLOOKUP($A329,작성용!A:AL,14,0),"-")</f>
        <v>-</v>
      </c>
      <c r="D329" s="167" t="s">
        <v>4208</v>
      </c>
      <c r="E329" s="166" t="str">
        <f>IFERROR(VLOOKUP(A329,작성용!A:AL,34,0),"-")</f>
        <v>-</v>
      </c>
      <c r="F329" s="175">
        <f>COUNTIF(작성용!A:B,$A329)-COUNTIFS(작성용!A:A,$A329,작성용!AA:AA,"평가철회")</f>
        <v>0</v>
      </c>
    </row>
    <row r="330" spans="1:6" ht="16.5" customHeight="1" x14ac:dyDescent="0.3">
      <c r="A330" s="168" t="s">
        <v>859</v>
      </c>
      <c r="B330" s="164" t="s">
        <v>860</v>
      </c>
      <c r="C330" s="164" t="str">
        <f>IFERROR(VLOOKUP($A330,작성용!A:AL,14,0),"-")</f>
        <v>분기</v>
      </c>
      <c r="D330" s="167" t="s">
        <v>6786</v>
      </c>
      <c r="E330" s="166" t="str">
        <f>IFERROR(VLOOKUP(A330,작성용!A:AL,34,0),"-")</f>
        <v>김다현</v>
      </c>
      <c r="F330" s="175">
        <f>COUNTIF(작성용!A:B,$A330)-COUNTIFS(작성용!A:A,$A330,작성용!AA:AA,"평가철회")</f>
        <v>34</v>
      </c>
    </row>
    <row r="331" spans="1:6" ht="16.5" customHeight="1" x14ac:dyDescent="0.3">
      <c r="A331" s="168" t="s">
        <v>861</v>
      </c>
      <c r="B331" s="164" t="s">
        <v>862</v>
      </c>
      <c r="C331" s="164" t="str">
        <f>IFERROR(VLOOKUP($A331,작성용!A:AL,14,0),"-")</f>
        <v xml:space="preserve">분기 </v>
      </c>
      <c r="D331" s="167" t="s">
        <v>6785</v>
      </c>
      <c r="E331" s="166" t="str">
        <f>IFERROR(VLOOKUP(A331,작성용!A:AL,34,0),"-")</f>
        <v>민수지</v>
      </c>
      <c r="F331" s="175">
        <f>COUNTIF(작성용!A:B,$A331)-COUNTIFS(작성용!A:A,$A331,작성용!AA:AA,"평가철회")</f>
        <v>43</v>
      </c>
    </row>
    <row r="332" spans="1:6" ht="16.5" customHeight="1" x14ac:dyDescent="0.3">
      <c r="A332" s="168" t="s">
        <v>863</v>
      </c>
      <c r="B332" s="164" t="s">
        <v>864</v>
      </c>
      <c r="C332" s="164" t="str">
        <f>IFERROR(VLOOKUP($A332,작성용!A:AL,14,0),"-")</f>
        <v>-</v>
      </c>
      <c r="D332" s="167" t="s">
        <v>3531</v>
      </c>
      <c r="E332" s="166" t="str">
        <f>IFERROR(VLOOKUP(A332,작성용!A:AL,34,0),"-")</f>
        <v>-</v>
      </c>
      <c r="F332" s="175">
        <f>COUNTIF(작성용!A:B,$A332)-COUNTIFS(작성용!A:A,$A332,작성용!AA:AA,"평가철회")</f>
        <v>0</v>
      </c>
    </row>
    <row r="333" spans="1:6" ht="16.5" customHeight="1" x14ac:dyDescent="0.3">
      <c r="A333" s="168" t="s">
        <v>865</v>
      </c>
      <c r="B333" s="164" t="s">
        <v>866</v>
      </c>
      <c r="C333" s="164" t="str">
        <f>IFERROR(VLOOKUP($A333,작성용!A:AL,14,0),"-")</f>
        <v>-</v>
      </c>
      <c r="D333" s="167" t="s">
        <v>4224</v>
      </c>
      <c r="E333" s="166" t="str">
        <f>IFERROR(VLOOKUP(A333,작성용!A:AL,34,0),"-")</f>
        <v>-</v>
      </c>
      <c r="F333" s="175">
        <f>COUNTIF(작성용!A:B,$A333)-COUNTIFS(작성용!A:A,$A333,작성용!AA:AA,"평가철회")</f>
        <v>0</v>
      </c>
    </row>
    <row r="334" spans="1:6" ht="16.5" customHeight="1" x14ac:dyDescent="0.3">
      <c r="A334" s="168" t="s">
        <v>867</v>
      </c>
      <c r="B334" s="164" t="s">
        <v>868</v>
      </c>
      <c r="C334" s="164" t="str">
        <f>IFERROR(VLOOKUP($A334,작성용!A:AL,14,0),"-")</f>
        <v>-</v>
      </c>
      <c r="D334" s="167" t="s">
        <v>4223</v>
      </c>
      <c r="E334" s="166" t="str">
        <f>IFERROR(VLOOKUP(A334,작성용!A:AL,34,0),"-")</f>
        <v>-</v>
      </c>
      <c r="F334" s="175">
        <f>COUNTIF(작성용!A:B,$A334)-COUNTIFS(작성용!A:A,$A334,작성용!AA:AA,"평가철회")</f>
        <v>0</v>
      </c>
    </row>
    <row r="335" spans="1:6" ht="16.5" customHeight="1" x14ac:dyDescent="0.3">
      <c r="A335" s="168" t="s">
        <v>869</v>
      </c>
      <c r="B335" s="164" t="s">
        <v>870</v>
      </c>
      <c r="C335" s="164" t="str">
        <f>IFERROR(VLOOKUP($A335,작성용!A:AL,14,0),"-")</f>
        <v>-</v>
      </c>
      <c r="D335" s="167" t="s">
        <v>4208</v>
      </c>
      <c r="E335" s="166" t="str">
        <f>IFERROR(VLOOKUP(A335,작성용!A:AL,34,0),"-")</f>
        <v>-</v>
      </c>
      <c r="F335" s="175">
        <f>COUNTIF(작성용!A:B,$A335)-COUNTIFS(작성용!A:A,$A335,작성용!AA:AA,"평가철회")</f>
        <v>0</v>
      </c>
    </row>
    <row r="336" spans="1:6" ht="16.5" customHeight="1" x14ac:dyDescent="0.3">
      <c r="A336" s="168" t="s">
        <v>871</v>
      </c>
      <c r="B336" s="164" t="s">
        <v>872</v>
      </c>
      <c r="C336" s="164" t="str">
        <f>IFERROR(VLOOKUP($A336,작성용!A:AL,14,0),"-")</f>
        <v>-</v>
      </c>
      <c r="D336" s="167" t="s">
        <v>4225</v>
      </c>
      <c r="E336" s="166" t="str">
        <f>IFERROR(VLOOKUP(A336,작성용!A:AL,34,0),"-")</f>
        <v>-</v>
      </c>
      <c r="F336" s="175">
        <f>COUNTIF(작성용!A:B,$A336)-COUNTIFS(작성용!A:A,$A336,작성용!AA:AA,"평가철회")</f>
        <v>0</v>
      </c>
    </row>
    <row r="337" spans="1:6" ht="16.5" customHeight="1" x14ac:dyDescent="0.3">
      <c r="A337" s="168" t="s">
        <v>873</v>
      </c>
      <c r="B337" s="164" t="s">
        <v>874</v>
      </c>
      <c r="C337" s="164" t="str">
        <f>IFERROR(VLOOKUP($A337,작성용!A:AL,14,0),"-")</f>
        <v>-</v>
      </c>
      <c r="D337" s="167" t="s">
        <v>361</v>
      </c>
      <c r="E337" s="166" t="str">
        <f>IFERROR(VLOOKUP(A337,작성용!A:AL,34,0),"-")</f>
        <v>-</v>
      </c>
      <c r="F337" s="175">
        <f>COUNTIF(작성용!A:B,$A337)-COUNTIFS(작성용!A:A,$A337,작성용!AA:AA,"평가철회")</f>
        <v>0</v>
      </c>
    </row>
    <row r="338" spans="1:6" ht="16.5" customHeight="1" x14ac:dyDescent="0.3">
      <c r="A338" s="168" t="s">
        <v>875</v>
      </c>
      <c r="B338" s="164" t="s">
        <v>876</v>
      </c>
      <c r="C338" s="164" t="str">
        <f>IFERROR(VLOOKUP($A338,작성용!A:AL,14,0),"-")</f>
        <v>-</v>
      </c>
      <c r="D338" s="167" t="s">
        <v>4208</v>
      </c>
      <c r="E338" s="166" t="str">
        <f>IFERROR(VLOOKUP(A338,작성용!A:AL,34,0),"-")</f>
        <v>-</v>
      </c>
      <c r="F338" s="175">
        <f>COUNTIF(작성용!A:B,$A338)-COUNTIFS(작성용!A:A,$A338,작성용!AA:AA,"평가철회")</f>
        <v>0</v>
      </c>
    </row>
    <row r="339" spans="1:6" ht="16.5" customHeight="1" x14ac:dyDescent="0.3">
      <c r="A339" s="168" t="s">
        <v>877</v>
      </c>
      <c r="B339" s="164" t="s">
        <v>878</v>
      </c>
      <c r="C339" s="164" t="str">
        <f>IFERROR(VLOOKUP($A339,작성용!A:AL,14,0),"-")</f>
        <v>-</v>
      </c>
      <c r="D339" s="167" t="s">
        <v>4208</v>
      </c>
      <c r="E339" s="166" t="str">
        <f>IFERROR(VLOOKUP(A339,작성용!A:AL,34,0),"-")</f>
        <v>-</v>
      </c>
      <c r="F339" s="175">
        <f>COUNTIF(작성용!A:B,$A339)-COUNTIFS(작성용!A:A,$A339,작성용!AA:AA,"평가철회")</f>
        <v>0</v>
      </c>
    </row>
    <row r="340" spans="1:6" ht="16.5" customHeight="1" x14ac:dyDescent="0.3">
      <c r="A340" s="168" t="s">
        <v>879</v>
      </c>
      <c r="B340" s="164" t="s">
        <v>880</v>
      </c>
      <c r="C340" s="164" t="str">
        <f>IFERROR(VLOOKUP($A340,작성용!A:AL,14,0),"-")</f>
        <v>-</v>
      </c>
      <c r="D340" s="167" t="s">
        <v>4208</v>
      </c>
      <c r="E340" s="166" t="str">
        <f>IFERROR(VLOOKUP(A340,작성용!A:AL,34,0),"-")</f>
        <v>-</v>
      </c>
      <c r="F340" s="175">
        <f>COUNTIF(작성용!A:B,$A340)-COUNTIFS(작성용!A:A,$A340,작성용!AA:AA,"평가철회")</f>
        <v>0</v>
      </c>
    </row>
    <row r="341" spans="1:6" ht="16.5" customHeight="1" x14ac:dyDescent="0.3">
      <c r="A341" s="168" t="s">
        <v>881</v>
      </c>
      <c r="B341" s="164" t="s">
        <v>882</v>
      </c>
      <c r="C341" s="164" t="str">
        <f>IFERROR(VLOOKUP($A341,작성용!A:AL,14,0),"-")</f>
        <v>-</v>
      </c>
      <c r="D341" s="167" t="s">
        <v>4208</v>
      </c>
      <c r="E341" s="166" t="str">
        <f>IFERROR(VLOOKUP(A341,작성용!A:AL,34,0),"-")</f>
        <v>-</v>
      </c>
      <c r="F341" s="175">
        <f>COUNTIF(작성용!A:B,$A341)-COUNTIFS(작성용!A:A,$A341,작성용!AA:AA,"평가철회")</f>
        <v>0</v>
      </c>
    </row>
    <row r="342" spans="1:6" ht="16.5" customHeight="1" x14ac:dyDescent="0.3">
      <c r="A342" s="168" t="s">
        <v>883</v>
      </c>
      <c r="B342" s="164" t="s">
        <v>884</v>
      </c>
      <c r="C342" s="164" t="str">
        <f>IFERROR(VLOOKUP($A342,작성용!A:AL,14,0),"-")</f>
        <v>-</v>
      </c>
      <c r="D342" s="167" t="s">
        <v>361</v>
      </c>
      <c r="E342" s="166" t="str">
        <f>IFERROR(VLOOKUP(A342,작성용!A:AL,34,0),"-")</f>
        <v>-</v>
      </c>
      <c r="F342" s="175">
        <f>COUNTIF(작성용!A:B,$A342)-COUNTIFS(작성용!A:A,$A342,작성용!AA:AA,"평가철회")</f>
        <v>0</v>
      </c>
    </row>
    <row r="343" spans="1:6" ht="16.5" customHeight="1" x14ac:dyDescent="0.3">
      <c r="A343" s="168" t="s">
        <v>885</v>
      </c>
      <c r="B343" s="164" t="s">
        <v>886</v>
      </c>
      <c r="C343" s="164" t="str">
        <f>IFERROR(VLOOKUP($A343,작성용!A:AL,14,0),"-")</f>
        <v>-</v>
      </c>
      <c r="D343" s="167" t="s">
        <v>4225</v>
      </c>
      <c r="E343" s="166" t="str">
        <f>IFERROR(VLOOKUP(A343,작성용!A:AL,34,0),"-")</f>
        <v>-</v>
      </c>
      <c r="F343" s="175">
        <f>COUNTIF(작성용!A:B,$A343)-COUNTIFS(작성용!A:A,$A343,작성용!AA:AA,"평가철회")</f>
        <v>0</v>
      </c>
    </row>
    <row r="344" spans="1:6" ht="16.5" customHeight="1" x14ac:dyDescent="0.3">
      <c r="A344" s="168" t="s">
        <v>887</v>
      </c>
      <c r="B344" s="164" t="s">
        <v>888</v>
      </c>
      <c r="C344" s="164" t="str">
        <f>IFERROR(VLOOKUP($A344,작성용!A:AL,14,0),"-")</f>
        <v>-</v>
      </c>
      <c r="D344" s="167" t="s">
        <v>4225</v>
      </c>
      <c r="E344" s="166" t="str">
        <f>IFERROR(VLOOKUP(A344,작성용!A:AL,34,0),"-")</f>
        <v>-</v>
      </c>
      <c r="F344" s="175">
        <f>COUNTIF(작성용!A:B,$A344)-COUNTIFS(작성용!A:A,$A344,작성용!AA:AA,"평가철회")</f>
        <v>0</v>
      </c>
    </row>
    <row r="345" spans="1:6" ht="16.5" customHeight="1" x14ac:dyDescent="0.3">
      <c r="A345" s="168" t="s">
        <v>889</v>
      </c>
      <c r="B345" s="164" t="s">
        <v>890</v>
      </c>
      <c r="C345" s="164" t="str">
        <f>IFERROR(VLOOKUP($A345,작성용!A:AL,14,0),"-")</f>
        <v>-</v>
      </c>
      <c r="D345" s="167" t="s">
        <v>219</v>
      </c>
      <c r="E345" s="166" t="str">
        <f>IFERROR(VLOOKUP(A345,작성용!A:AL,34,0),"-")</f>
        <v>-</v>
      </c>
      <c r="F345" s="175">
        <f>COUNTIF(작성용!A:B,$A345)-COUNTIFS(작성용!A:A,$A345,작성용!AA:AA,"평가철회")</f>
        <v>0</v>
      </c>
    </row>
    <row r="346" spans="1:6" ht="16.5" customHeight="1" x14ac:dyDescent="0.3">
      <c r="A346" s="168" t="s">
        <v>891</v>
      </c>
      <c r="B346" s="164" t="s">
        <v>892</v>
      </c>
      <c r="C346" s="164" t="str">
        <f>IFERROR(VLOOKUP($A346,작성용!A:AL,14,0),"-")</f>
        <v>-</v>
      </c>
      <c r="D346" s="167" t="s">
        <v>219</v>
      </c>
      <c r="E346" s="166" t="str">
        <f>IFERROR(VLOOKUP(A346,작성용!A:AL,34,0),"-")</f>
        <v>-</v>
      </c>
      <c r="F346" s="175">
        <f>COUNTIF(작성용!A:B,$A346)-COUNTIFS(작성용!A:A,$A346,작성용!AA:AA,"평가철회")</f>
        <v>0</v>
      </c>
    </row>
    <row r="347" spans="1:6" ht="16.5" customHeight="1" x14ac:dyDescent="0.3">
      <c r="A347" s="168" t="s">
        <v>893</v>
      </c>
      <c r="B347" s="164" t="s">
        <v>894</v>
      </c>
      <c r="C347" s="164" t="str">
        <f>IFERROR(VLOOKUP($A347,작성용!A:AL,14,0),"-")</f>
        <v>-</v>
      </c>
      <c r="D347" s="167" t="s">
        <v>219</v>
      </c>
      <c r="E347" s="166" t="str">
        <f>IFERROR(VLOOKUP(A347,작성용!A:AL,34,0),"-")</f>
        <v>-</v>
      </c>
      <c r="F347" s="175">
        <f>COUNTIF(작성용!A:B,$A347)-COUNTIFS(작성용!A:A,$A347,작성용!AA:AA,"평가철회")</f>
        <v>0</v>
      </c>
    </row>
    <row r="348" spans="1:6" ht="16.5" customHeight="1" x14ac:dyDescent="0.3">
      <c r="A348" s="168" t="s">
        <v>24</v>
      </c>
      <c r="B348" s="164" t="s">
        <v>895</v>
      </c>
      <c r="C348" s="164" t="str">
        <f>IFERROR(VLOOKUP($A348,작성용!A:AL,14,0),"-")</f>
        <v>월</v>
      </c>
      <c r="D348" s="167" t="s">
        <v>219</v>
      </c>
      <c r="E348" s="166" t="str">
        <f>IFERROR(VLOOKUP(A348,작성용!A:AL,34,0),"-")</f>
        <v>메자닌평가팀</v>
      </c>
      <c r="F348" s="175">
        <f>COUNTIF(작성용!A:B,$A348)-COUNTIFS(작성용!A:A,$A348,작성용!AA:AA,"평가철회")</f>
        <v>5</v>
      </c>
    </row>
    <row r="349" spans="1:6" ht="16.5" customHeight="1" x14ac:dyDescent="0.3">
      <c r="A349" s="168" t="s">
        <v>896</v>
      </c>
      <c r="B349" s="164" t="s">
        <v>897</v>
      </c>
      <c r="C349" s="164" t="str">
        <f>IFERROR(VLOOKUP($A349,작성용!A:AL,14,0),"-")</f>
        <v>-</v>
      </c>
      <c r="D349" s="167" t="s">
        <v>219</v>
      </c>
      <c r="E349" s="166" t="str">
        <f>IFERROR(VLOOKUP(A349,작성용!A:AL,34,0),"-")</f>
        <v>-</v>
      </c>
      <c r="F349" s="175">
        <f>COUNTIF(작성용!A:B,$A349)-COUNTIFS(작성용!A:A,$A349,작성용!AA:AA,"평가철회")</f>
        <v>0</v>
      </c>
    </row>
    <row r="350" spans="1:6" ht="16.5" customHeight="1" x14ac:dyDescent="0.3">
      <c r="A350" s="168" t="s">
        <v>898</v>
      </c>
      <c r="B350" s="164" t="s">
        <v>899</v>
      </c>
      <c r="C350" s="164" t="str">
        <f>IFERROR(VLOOKUP($A350,작성용!A:AL,14,0),"-")</f>
        <v>-</v>
      </c>
      <c r="D350" s="167" t="s">
        <v>219</v>
      </c>
      <c r="E350" s="166" t="str">
        <f>IFERROR(VLOOKUP(A350,작성용!A:AL,34,0),"-")</f>
        <v>-</v>
      </c>
      <c r="F350" s="175">
        <f>COUNTIF(작성용!A:B,$A350)-COUNTIFS(작성용!A:A,$A350,작성용!AA:AA,"평가철회")</f>
        <v>0</v>
      </c>
    </row>
    <row r="351" spans="1:6" ht="16.5" customHeight="1" x14ac:dyDescent="0.3">
      <c r="A351" s="168" t="s">
        <v>900</v>
      </c>
      <c r="B351" s="164" t="s">
        <v>901</v>
      </c>
      <c r="C351" s="164" t="str">
        <f>IFERROR(VLOOKUP($A351,작성용!A:AL,14,0),"-")</f>
        <v>-</v>
      </c>
      <c r="D351" s="167" t="s">
        <v>219</v>
      </c>
      <c r="E351" s="166" t="str">
        <f>IFERROR(VLOOKUP(A351,작성용!A:AL,34,0),"-")</f>
        <v>-</v>
      </c>
      <c r="F351" s="175">
        <f>COUNTIF(작성용!A:B,$A351)-COUNTIFS(작성용!A:A,$A351,작성용!AA:AA,"평가철회")</f>
        <v>0</v>
      </c>
    </row>
    <row r="352" spans="1:6" ht="16.5" customHeight="1" x14ac:dyDescent="0.3">
      <c r="A352" s="168" t="s">
        <v>902</v>
      </c>
      <c r="B352" s="164" t="s">
        <v>903</v>
      </c>
      <c r="C352" s="164" t="str">
        <f>IFERROR(VLOOKUP($A352,작성용!A:AL,14,0),"-")</f>
        <v>-</v>
      </c>
      <c r="D352" s="167" t="s">
        <v>4226</v>
      </c>
      <c r="E352" s="166" t="str">
        <f>IFERROR(VLOOKUP(A352,작성용!A:AL,34,0),"-")</f>
        <v>-</v>
      </c>
      <c r="F352" s="175">
        <f>COUNTIF(작성용!A:B,$A352)-COUNTIFS(작성용!A:A,$A352,작성용!AA:AA,"평가철회")</f>
        <v>0</v>
      </c>
    </row>
    <row r="353" spans="1:6" ht="16.5" customHeight="1" x14ac:dyDescent="0.3">
      <c r="A353" s="168" t="s">
        <v>904</v>
      </c>
      <c r="B353" s="164" t="s">
        <v>905</v>
      </c>
      <c r="C353" s="164" t="str">
        <f>IFERROR(VLOOKUP($A353,작성용!A:AL,14,0),"-")</f>
        <v>-</v>
      </c>
      <c r="D353" s="167" t="s">
        <v>219</v>
      </c>
      <c r="E353" s="166" t="str">
        <f>IFERROR(VLOOKUP(A353,작성용!A:AL,34,0),"-")</f>
        <v>-</v>
      </c>
      <c r="F353" s="175">
        <f>COUNTIF(작성용!A:B,$A353)-COUNTIFS(작성용!A:A,$A353,작성용!AA:AA,"평가철회")</f>
        <v>0</v>
      </c>
    </row>
    <row r="354" spans="1:6" ht="16.5" customHeight="1" x14ac:dyDescent="0.3">
      <c r="A354" s="168" t="s">
        <v>906</v>
      </c>
      <c r="B354" s="164" t="s">
        <v>855</v>
      </c>
      <c r="C354" s="164" t="str">
        <f>IFERROR(VLOOKUP($A354,작성용!A:AL,14,0),"-")</f>
        <v>-</v>
      </c>
      <c r="D354" s="167" t="s">
        <v>219</v>
      </c>
      <c r="E354" s="166" t="str">
        <f>IFERROR(VLOOKUP(A354,작성용!A:AL,34,0),"-")</f>
        <v>-</v>
      </c>
      <c r="F354" s="175">
        <f>COUNTIF(작성용!A:B,$A354)-COUNTIFS(작성용!A:A,$A354,작성용!AA:AA,"평가철회")</f>
        <v>0</v>
      </c>
    </row>
    <row r="355" spans="1:6" ht="16.5" customHeight="1" x14ac:dyDescent="0.3">
      <c r="A355" s="168" t="s">
        <v>907</v>
      </c>
      <c r="B355" s="164" t="s">
        <v>908</v>
      </c>
      <c r="C355" s="164" t="str">
        <f>IFERROR(VLOOKUP($A355,작성용!A:AL,14,0),"-")</f>
        <v>-</v>
      </c>
      <c r="D355" s="167" t="s">
        <v>219</v>
      </c>
      <c r="E355" s="166" t="str">
        <f>IFERROR(VLOOKUP(A355,작성용!A:AL,34,0),"-")</f>
        <v>-</v>
      </c>
      <c r="F355" s="175">
        <f>COUNTIF(작성용!A:B,$A355)-COUNTIFS(작성용!A:A,$A355,작성용!AA:AA,"평가철회")</f>
        <v>0</v>
      </c>
    </row>
    <row r="356" spans="1:6" ht="16.5" customHeight="1" x14ac:dyDescent="0.3">
      <c r="A356" s="168" t="s">
        <v>909</v>
      </c>
      <c r="B356" s="164" t="s">
        <v>910</v>
      </c>
      <c r="C356" s="164" t="str">
        <f>IFERROR(VLOOKUP($A356,작성용!A:AL,14,0),"-")</f>
        <v>-</v>
      </c>
      <c r="D356" s="167" t="s">
        <v>219</v>
      </c>
      <c r="E356" s="166" t="str">
        <f>IFERROR(VLOOKUP(A356,작성용!A:AL,34,0),"-")</f>
        <v>-</v>
      </c>
      <c r="F356" s="175">
        <f>COUNTIF(작성용!A:B,$A356)-COUNTIFS(작성용!A:A,$A356,작성용!AA:AA,"평가철회")</f>
        <v>0</v>
      </c>
    </row>
    <row r="357" spans="1:6" ht="16.5" customHeight="1" x14ac:dyDescent="0.3">
      <c r="A357" s="168" t="s">
        <v>911</v>
      </c>
      <c r="B357" s="164" t="s">
        <v>4227</v>
      </c>
      <c r="C357" s="164" t="str">
        <f>IFERROR(VLOOKUP($A357,작성용!A:AL,14,0),"-")</f>
        <v>-</v>
      </c>
      <c r="D357" s="167" t="s">
        <v>4138</v>
      </c>
      <c r="E357" s="166" t="str">
        <f>IFERROR(VLOOKUP(A357,작성용!A:AL,34,0),"-")</f>
        <v>-</v>
      </c>
      <c r="F357" s="175">
        <f>COUNTIF(작성용!A:B,$A357)-COUNTIFS(작성용!A:A,$A357,작성용!AA:AA,"평가철회")</f>
        <v>0</v>
      </c>
    </row>
    <row r="358" spans="1:6" ht="16.5" customHeight="1" x14ac:dyDescent="0.3">
      <c r="A358" s="168" t="s">
        <v>912</v>
      </c>
      <c r="B358" s="164" t="s">
        <v>913</v>
      </c>
      <c r="C358" s="164" t="str">
        <f>IFERROR(VLOOKUP($A358,작성용!A:AL,14,0),"-")</f>
        <v>-</v>
      </c>
      <c r="D358" s="167" t="s">
        <v>219</v>
      </c>
      <c r="E358" s="166" t="str">
        <f>IFERROR(VLOOKUP(A358,작성용!A:AL,34,0),"-")</f>
        <v>-</v>
      </c>
      <c r="F358" s="175">
        <f>COUNTIF(작성용!A:B,$A358)-COUNTIFS(작성용!A:A,$A358,작성용!AA:AA,"평가철회")</f>
        <v>0</v>
      </c>
    </row>
    <row r="359" spans="1:6" ht="16.5" customHeight="1" x14ac:dyDescent="0.3">
      <c r="A359" s="168" t="s">
        <v>914</v>
      </c>
      <c r="B359" s="164" t="s">
        <v>915</v>
      </c>
      <c r="C359" s="164" t="str">
        <f>IFERROR(VLOOKUP($A359,작성용!A:AL,14,0),"-")</f>
        <v>-</v>
      </c>
      <c r="D359" s="167" t="s">
        <v>219</v>
      </c>
      <c r="E359" s="166" t="str">
        <f>IFERROR(VLOOKUP(A359,작성용!A:AL,34,0),"-")</f>
        <v>-</v>
      </c>
      <c r="F359" s="175">
        <f>COUNTIF(작성용!A:B,$A359)-COUNTIFS(작성용!A:A,$A359,작성용!AA:AA,"평가철회")</f>
        <v>0</v>
      </c>
    </row>
    <row r="360" spans="1:6" ht="16.5" customHeight="1" x14ac:dyDescent="0.3">
      <c r="A360" s="168" t="s">
        <v>916</v>
      </c>
      <c r="B360" s="164" t="s">
        <v>917</v>
      </c>
      <c r="C360" s="164" t="str">
        <f>IFERROR(VLOOKUP($A360,작성용!A:AL,14,0),"-")</f>
        <v>-</v>
      </c>
      <c r="D360" s="167" t="s">
        <v>219</v>
      </c>
      <c r="E360" s="166" t="str">
        <f>IFERROR(VLOOKUP(A360,작성용!A:AL,34,0),"-")</f>
        <v>-</v>
      </c>
      <c r="F360" s="175">
        <f>COUNTIF(작성용!A:B,$A360)-COUNTIFS(작성용!A:A,$A360,작성용!AA:AA,"평가철회")</f>
        <v>0</v>
      </c>
    </row>
    <row r="361" spans="1:6" ht="16.5" customHeight="1" x14ac:dyDescent="0.3">
      <c r="A361" s="168" t="s">
        <v>918</v>
      </c>
      <c r="B361" s="164" t="s">
        <v>919</v>
      </c>
      <c r="C361" s="164" t="str">
        <f>IFERROR(VLOOKUP($A361,작성용!A:AL,14,0),"-")</f>
        <v>-</v>
      </c>
      <c r="D361" s="167" t="s">
        <v>219</v>
      </c>
      <c r="E361" s="166" t="str">
        <f>IFERROR(VLOOKUP(A361,작성용!A:AL,34,0),"-")</f>
        <v>-</v>
      </c>
      <c r="F361" s="175">
        <f>COUNTIF(작성용!A:B,$A361)-COUNTIFS(작성용!A:A,$A361,작성용!AA:AA,"평가철회")</f>
        <v>0</v>
      </c>
    </row>
    <row r="362" spans="1:6" ht="16.5" customHeight="1" x14ac:dyDescent="0.3">
      <c r="A362" s="168" t="s">
        <v>920</v>
      </c>
      <c r="B362" s="164" t="s">
        <v>921</v>
      </c>
      <c r="C362" s="164" t="str">
        <f>IFERROR(VLOOKUP($A362,작성용!A:AL,14,0),"-")</f>
        <v>-</v>
      </c>
      <c r="D362" s="167" t="s">
        <v>219</v>
      </c>
      <c r="E362" s="166" t="str">
        <f>IFERROR(VLOOKUP(A362,작성용!A:AL,34,0),"-")</f>
        <v>-</v>
      </c>
      <c r="F362" s="175">
        <f>COUNTIF(작성용!A:B,$A362)-COUNTIFS(작성용!A:A,$A362,작성용!AA:AA,"평가철회")</f>
        <v>0</v>
      </c>
    </row>
    <row r="363" spans="1:6" ht="16.5" customHeight="1" x14ac:dyDescent="0.3">
      <c r="A363" s="168" t="s">
        <v>922</v>
      </c>
      <c r="B363" s="164" t="s">
        <v>923</v>
      </c>
      <c r="C363" s="164" t="str">
        <f>IFERROR(VLOOKUP($A363,작성용!A:AL,14,0),"-")</f>
        <v>-</v>
      </c>
      <c r="D363" s="167" t="s">
        <v>219</v>
      </c>
      <c r="E363" s="166" t="str">
        <f>IFERROR(VLOOKUP(A363,작성용!A:AL,34,0),"-")</f>
        <v>-</v>
      </c>
      <c r="F363" s="175">
        <f>COUNTIF(작성용!A:B,$A363)-COUNTIFS(작성용!A:A,$A363,작성용!AA:AA,"평가철회")</f>
        <v>0</v>
      </c>
    </row>
    <row r="364" spans="1:6" ht="16.5" customHeight="1" x14ac:dyDescent="0.3">
      <c r="A364" s="168" t="s">
        <v>924</v>
      </c>
      <c r="B364" s="164" t="s">
        <v>925</v>
      </c>
      <c r="C364" s="164" t="str">
        <f>IFERROR(VLOOKUP($A364,작성용!A:AL,14,0),"-")</f>
        <v>-</v>
      </c>
      <c r="D364" s="167" t="s">
        <v>219</v>
      </c>
      <c r="E364" s="166" t="str">
        <f>IFERROR(VLOOKUP(A364,작성용!A:AL,34,0),"-")</f>
        <v>-</v>
      </c>
      <c r="F364" s="175">
        <f>COUNTIF(작성용!A:B,$A364)-COUNTIFS(작성용!A:A,$A364,작성용!AA:AA,"평가철회")</f>
        <v>0</v>
      </c>
    </row>
    <row r="365" spans="1:6" ht="16.5" customHeight="1" x14ac:dyDescent="0.3">
      <c r="A365" s="168" t="s">
        <v>926</v>
      </c>
      <c r="B365" s="164" t="s">
        <v>927</v>
      </c>
      <c r="C365" s="164" t="str">
        <f>IFERROR(VLOOKUP($A365,작성용!A:AL,14,0),"-")</f>
        <v>-</v>
      </c>
      <c r="D365" s="167" t="s">
        <v>219</v>
      </c>
      <c r="E365" s="166" t="str">
        <f>IFERROR(VLOOKUP(A365,작성용!A:AL,34,0),"-")</f>
        <v>-</v>
      </c>
      <c r="F365" s="175">
        <f>COUNTIF(작성용!A:B,$A365)-COUNTIFS(작성용!A:A,$A365,작성용!AA:AA,"평가철회")</f>
        <v>0</v>
      </c>
    </row>
    <row r="366" spans="1:6" ht="16.5" customHeight="1" x14ac:dyDescent="0.3">
      <c r="A366" s="168" t="s">
        <v>928</v>
      </c>
      <c r="B366" s="164" t="s">
        <v>929</v>
      </c>
      <c r="C366" s="164" t="str">
        <f>IFERROR(VLOOKUP($A366,작성용!A:AL,14,0),"-")</f>
        <v>-</v>
      </c>
      <c r="D366" s="167" t="s">
        <v>219</v>
      </c>
      <c r="E366" s="166" t="str">
        <f>IFERROR(VLOOKUP(A366,작성용!A:AL,34,0),"-")</f>
        <v>-</v>
      </c>
      <c r="F366" s="175">
        <f>COUNTIF(작성용!A:B,$A366)-COUNTIFS(작성용!A:A,$A366,작성용!AA:AA,"평가철회")</f>
        <v>0</v>
      </c>
    </row>
    <row r="367" spans="1:6" ht="16.5" customHeight="1" x14ac:dyDescent="0.3">
      <c r="A367" s="168" t="s">
        <v>930</v>
      </c>
      <c r="B367" s="164" t="s">
        <v>931</v>
      </c>
      <c r="C367" s="164" t="str">
        <f>IFERROR(VLOOKUP($A367,작성용!A:AL,14,0),"-")</f>
        <v>-</v>
      </c>
      <c r="D367" s="167" t="s">
        <v>219</v>
      </c>
      <c r="E367" s="166" t="str">
        <f>IFERROR(VLOOKUP(A367,작성용!A:AL,34,0),"-")</f>
        <v>-</v>
      </c>
      <c r="F367" s="175">
        <f>COUNTIF(작성용!A:B,$A367)-COUNTIFS(작성용!A:A,$A367,작성용!AA:AA,"평가철회")</f>
        <v>0</v>
      </c>
    </row>
    <row r="368" spans="1:6" ht="16.5" customHeight="1" x14ac:dyDescent="0.3">
      <c r="A368" s="168" t="s">
        <v>932</v>
      </c>
      <c r="B368" s="164" t="s">
        <v>933</v>
      </c>
      <c r="C368" s="164" t="str">
        <f>IFERROR(VLOOKUP($A368,작성용!A:AL,14,0),"-")</f>
        <v>-</v>
      </c>
      <c r="D368" s="167" t="s">
        <v>219</v>
      </c>
      <c r="E368" s="166" t="str">
        <f>IFERROR(VLOOKUP(A368,작성용!A:AL,34,0),"-")</f>
        <v>-</v>
      </c>
      <c r="F368" s="175">
        <f>COUNTIF(작성용!A:B,$A368)-COUNTIFS(작성용!A:A,$A368,작성용!AA:AA,"평가철회")</f>
        <v>0</v>
      </c>
    </row>
    <row r="369" spans="1:6" ht="16.5" customHeight="1" x14ac:dyDescent="0.3">
      <c r="A369" s="168" t="s">
        <v>934</v>
      </c>
      <c r="B369" s="164" t="s">
        <v>935</v>
      </c>
      <c r="C369" s="164" t="str">
        <f>IFERROR(VLOOKUP($A369,작성용!A:AL,14,0),"-")</f>
        <v>-</v>
      </c>
      <c r="D369" s="167" t="s">
        <v>219</v>
      </c>
      <c r="E369" s="166" t="str">
        <f>IFERROR(VLOOKUP(A369,작성용!A:AL,34,0),"-")</f>
        <v>-</v>
      </c>
      <c r="F369" s="175">
        <f>COUNTIF(작성용!A:B,$A369)-COUNTIFS(작성용!A:A,$A369,작성용!AA:AA,"평가철회")</f>
        <v>0</v>
      </c>
    </row>
    <row r="370" spans="1:6" ht="16.5" customHeight="1" x14ac:dyDescent="0.3">
      <c r="A370" s="168" t="s">
        <v>936</v>
      </c>
      <c r="B370" s="164" t="s">
        <v>937</v>
      </c>
      <c r="C370" s="164" t="str">
        <f>IFERROR(VLOOKUP($A370,작성용!A:AL,14,0),"-")</f>
        <v>-</v>
      </c>
      <c r="D370" s="167" t="s">
        <v>219</v>
      </c>
      <c r="E370" s="166" t="str">
        <f>IFERROR(VLOOKUP(A370,작성용!A:AL,34,0),"-")</f>
        <v>-</v>
      </c>
      <c r="F370" s="175">
        <f>COUNTIF(작성용!A:B,$A370)-COUNTIFS(작성용!A:A,$A370,작성용!AA:AA,"평가철회")</f>
        <v>0</v>
      </c>
    </row>
    <row r="371" spans="1:6" ht="16.5" customHeight="1" x14ac:dyDescent="0.3">
      <c r="A371" s="168" t="s">
        <v>938</v>
      </c>
      <c r="B371" s="164" t="s">
        <v>939</v>
      </c>
      <c r="C371" s="164" t="str">
        <f>IFERROR(VLOOKUP($A371,작성용!A:AL,14,0),"-")</f>
        <v>-</v>
      </c>
      <c r="D371" s="167" t="s">
        <v>219</v>
      </c>
      <c r="E371" s="166" t="str">
        <f>IFERROR(VLOOKUP(A371,작성용!A:AL,34,0),"-")</f>
        <v>-</v>
      </c>
      <c r="F371" s="175">
        <f>COUNTIF(작성용!A:B,$A371)-COUNTIFS(작성용!A:A,$A371,작성용!AA:AA,"평가철회")</f>
        <v>0</v>
      </c>
    </row>
    <row r="372" spans="1:6" ht="16.5" customHeight="1" x14ac:dyDescent="0.3">
      <c r="A372" s="168" t="s">
        <v>940</v>
      </c>
      <c r="B372" s="164" t="s">
        <v>941</v>
      </c>
      <c r="C372" s="164" t="str">
        <f>IFERROR(VLOOKUP($A372,작성용!A:AL,14,0),"-")</f>
        <v>-</v>
      </c>
      <c r="D372" s="167" t="s">
        <v>219</v>
      </c>
      <c r="E372" s="166" t="str">
        <f>IFERROR(VLOOKUP(A372,작성용!A:AL,34,0),"-")</f>
        <v>-</v>
      </c>
      <c r="F372" s="175">
        <f>COUNTIF(작성용!A:B,$A372)-COUNTIFS(작성용!A:A,$A372,작성용!AA:AA,"평가철회")</f>
        <v>0</v>
      </c>
    </row>
    <row r="373" spans="1:6" ht="16.5" customHeight="1" x14ac:dyDescent="0.3">
      <c r="A373" s="168" t="s">
        <v>942</v>
      </c>
      <c r="B373" s="164" t="s">
        <v>943</v>
      </c>
      <c r="C373" s="164" t="str">
        <f>IFERROR(VLOOKUP($A373,작성용!A:AL,14,0),"-")</f>
        <v>-</v>
      </c>
      <c r="D373" s="167" t="s">
        <v>219</v>
      </c>
      <c r="E373" s="166" t="str">
        <f>IFERROR(VLOOKUP(A373,작성용!A:AL,34,0),"-")</f>
        <v>-</v>
      </c>
      <c r="F373" s="175">
        <f>COUNTIF(작성용!A:B,$A373)-COUNTIFS(작성용!A:A,$A373,작성용!AA:AA,"평가철회")</f>
        <v>0</v>
      </c>
    </row>
    <row r="374" spans="1:6" ht="16.5" customHeight="1" x14ac:dyDescent="0.3">
      <c r="A374" s="168" t="s">
        <v>944</v>
      </c>
      <c r="B374" s="164" t="s">
        <v>945</v>
      </c>
      <c r="C374" s="164" t="str">
        <f>IFERROR(VLOOKUP($A374,작성용!A:AL,14,0),"-")</f>
        <v>-</v>
      </c>
      <c r="D374" s="167" t="s">
        <v>219</v>
      </c>
      <c r="E374" s="166" t="str">
        <f>IFERROR(VLOOKUP(A374,작성용!A:AL,34,0),"-")</f>
        <v>-</v>
      </c>
      <c r="F374" s="175">
        <f>COUNTIF(작성용!A:B,$A374)-COUNTIFS(작성용!A:A,$A374,작성용!AA:AA,"평가철회")</f>
        <v>0</v>
      </c>
    </row>
    <row r="375" spans="1:6" ht="16.5" customHeight="1" x14ac:dyDescent="0.3">
      <c r="A375" s="168" t="s">
        <v>946</v>
      </c>
      <c r="B375" s="164" t="s">
        <v>947</v>
      </c>
      <c r="C375" s="164" t="str">
        <f>IFERROR(VLOOKUP($A375,작성용!A:AL,14,0),"-")</f>
        <v>-</v>
      </c>
      <c r="D375" s="167" t="s">
        <v>219</v>
      </c>
      <c r="E375" s="166" t="str">
        <f>IFERROR(VLOOKUP(A375,작성용!A:AL,34,0),"-")</f>
        <v>-</v>
      </c>
      <c r="F375" s="175">
        <f>COUNTIF(작성용!A:B,$A375)-COUNTIFS(작성용!A:A,$A375,작성용!AA:AA,"평가철회")</f>
        <v>0</v>
      </c>
    </row>
    <row r="376" spans="1:6" ht="16.5" customHeight="1" x14ac:dyDescent="0.3">
      <c r="A376" s="168" t="s">
        <v>948</v>
      </c>
      <c r="B376" s="164" t="s">
        <v>949</v>
      </c>
      <c r="C376" s="164" t="str">
        <f>IFERROR(VLOOKUP($A376,작성용!A:AL,14,0),"-")</f>
        <v>-</v>
      </c>
      <c r="D376" s="167" t="s">
        <v>219</v>
      </c>
      <c r="E376" s="166" t="str">
        <f>IFERROR(VLOOKUP(A376,작성용!A:AL,34,0),"-")</f>
        <v>-</v>
      </c>
      <c r="F376" s="175">
        <f>COUNTIF(작성용!A:B,$A376)-COUNTIFS(작성용!A:A,$A376,작성용!AA:AA,"평가철회")</f>
        <v>0</v>
      </c>
    </row>
    <row r="377" spans="1:6" ht="16.5" customHeight="1" x14ac:dyDescent="0.3">
      <c r="A377" s="168" t="s">
        <v>950</v>
      </c>
      <c r="B377" s="164" t="s">
        <v>951</v>
      </c>
      <c r="C377" s="164" t="str">
        <f>IFERROR(VLOOKUP($A377,작성용!A:AL,14,0),"-")</f>
        <v>-</v>
      </c>
      <c r="D377" s="167" t="s">
        <v>219</v>
      </c>
      <c r="E377" s="166" t="str">
        <f>IFERROR(VLOOKUP(A377,작성용!A:AL,34,0),"-")</f>
        <v>-</v>
      </c>
      <c r="F377" s="175">
        <f>COUNTIF(작성용!A:B,$A377)-COUNTIFS(작성용!A:A,$A377,작성용!AA:AA,"평가철회")</f>
        <v>0</v>
      </c>
    </row>
    <row r="378" spans="1:6" ht="16.5" customHeight="1" x14ac:dyDescent="0.3">
      <c r="A378" s="168" t="s">
        <v>952</v>
      </c>
      <c r="B378" s="164" t="s">
        <v>953</v>
      </c>
      <c r="C378" s="164" t="str">
        <f>IFERROR(VLOOKUP($A378,작성용!A:AL,14,0),"-")</f>
        <v>-</v>
      </c>
      <c r="D378" s="167" t="s">
        <v>219</v>
      </c>
      <c r="E378" s="166" t="str">
        <f>IFERROR(VLOOKUP(A378,작성용!A:AL,34,0),"-")</f>
        <v>-</v>
      </c>
      <c r="F378" s="175">
        <f>COUNTIF(작성용!A:B,$A378)-COUNTIFS(작성용!A:A,$A378,작성용!AA:AA,"평가철회")</f>
        <v>0</v>
      </c>
    </row>
    <row r="379" spans="1:6" ht="16.5" customHeight="1" x14ac:dyDescent="0.3">
      <c r="A379" s="168" t="s">
        <v>954</v>
      </c>
      <c r="B379" s="164" t="s">
        <v>955</v>
      </c>
      <c r="C379" s="164" t="str">
        <f>IFERROR(VLOOKUP($A379,작성용!A:AL,14,0),"-")</f>
        <v>-</v>
      </c>
      <c r="D379" s="167" t="s">
        <v>219</v>
      </c>
      <c r="E379" s="166" t="str">
        <f>IFERROR(VLOOKUP(A379,작성용!A:AL,34,0),"-")</f>
        <v>-</v>
      </c>
      <c r="F379" s="175">
        <f>COUNTIF(작성용!A:B,$A379)-COUNTIFS(작성용!A:A,$A379,작성용!AA:AA,"평가철회")</f>
        <v>0</v>
      </c>
    </row>
    <row r="380" spans="1:6" ht="16.5" customHeight="1" x14ac:dyDescent="0.3">
      <c r="A380" s="168" t="s">
        <v>956</v>
      </c>
      <c r="B380" s="164" t="s">
        <v>957</v>
      </c>
      <c r="C380" s="164" t="str">
        <f>IFERROR(VLOOKUP($A380,작성용!A:AL,14,0),"-")</f>
        <v>-</v>
      </c>
      <c r="D380" s="167" t="s">
        <v>219</v>
      </c>
      <c r="E380" s="166" t="str">
        <f>IFERROR(VLOOKUP(A380,작성용!A:AL,34,0),"-")</f>
        <v>-</v>
      </c>
      <c r="F380" s="175">
        <f>COUNTIF(작성용!A:B,$A380)-COUNTIFS(작성용!A:A,$A380,작성용!AA:AA,"평가철회")</f>
        <v>0</v>
      </c>
    </row>
    <row r="381" spans="1:6" ht="16.5" customHeight="1" x14ac:dyDescent="0.3">
      <c r="A381" s="168" t="s">
        <v>958</v>
      </c>
      <c r="B381" s="164" t="s">
        <v>959</v>
      </c>
      <c r="C381" s="164" t="str">
        <f>IFERROR(VLOOKUP($A381,작성용!A:AL,14,0),"-")</f>
        <v>-</v>
      </c>
      <c r="D381" s="167" t="s">
        <v>219</v>
      </c>
      <c r="E381" s="166" t="str">
        <f>IFERROR(VLOOKUP(A381,작성용!A:AL,34,0),"-")</f>
        <v>-</v>
      </c>
      <c r="F381" s="175">
        <f>COUNTIF(작성용!A:B,$A381)-COUNTIFS(작성용!A:A,$A381,작성용!AA:AA,"평가철회")</f>
        <v>0</v>
      </c>
    </row>
    <row r="382" spans="1:6" ht="16.5" customHeight="1" x14ac:dyDescent="0.3">
      <c r="A382" s="168" t="s">
        <v>960</v>
      </c>
      <c r="B382" s="164" t="s">
        <v>961</v>
      </c>
      <c r="C382" s="164" t="str">
        <f>IFERROR(VLOOKUP($A382,작성용!A:AL,14,0),"-")</f>
        <v>-</v>
      </c>
      <c r="D382" s="167" t="s">
        <v>219</v>
      </c>
      <c r="E382" s="166" t="str">
        <f>IFERROR(VLOOKUP(A382,작성용!A:AL,34,0),"-")</f>
        <v>-</v>
      </c>
      <c r="F382" s="175">
        <f>COUNTIF(작성용!A:B,$A382)-COUNTIFS(작성용!A:A,$A382,작성용!AA:AA,"평가철회")</f>
        <v>0</v>
      </c>
    </row>
    <row r="383" spans="1:6" ht="16.5" customHeight="1" x14ac:dyDescent="0.3">
      <c r="A383" s="168" t="s">
        <v>962</v>
      </c>
      <c r="B383" s="164" t="s">
        <v>963</v>
      </c>
      <c r="C383" s="164" t="str">
        <f>IFERROR(VLOOKUP($A383,작성용!A:AL,14,0),"-")</f>
        <v>-</v>
      </c>
      <c r="D383" s="167" t="s">
        <v>219</v>
      </c>
      <c r="E383" s="166" t="str">
        <f>IFERROR(VLOOKUP(A383,작성용!A:AL,34,0),"-")</f>
        <v>-</v>
      </c>
      <c r="F383" s="175">
        <f>COUNTIF(작성용!A:B,$A383)-COUNTIFS(작성용!A:A,$A383,작성용!AA:AA,"평가철회")</f>
        <v>0</v>
      </c>
    </row>
    <row r="384" spans="1:6" ht="16.5" customHeight="1" x14ac:dyDescent="0.3">
      <c r="A384" s="168" t="s">
        <v>964</v>
      </c>
      <c r="B384" s="164" t="s">
        <v>965</v>
      </c>
      <c r="C384" s="164" t="str">
        <f>IFERROR(VLOOKUP($A384,작성용!A:AL,14,0),"-")</f>
        <v>-</v>
      </c>
      <c r="D384" s="167" t="s">
        <v>219</v>
      </c>
      <c r="E384" s="166" t="str">
        <f>IFERROR(VLOOKUP(A384,작성용!A:AL,34,0),"-")</f>
        <v>-</v>
      </c>
      <c r="F384" s="175">
        <f>COUNTIF(작성용!A:B,$A384)-COUNTIFS(작성용!A:A,$A384,작성용!AA:AA,"평가철회")</f>
        <v>0</v>
      </c>
    </row>
    <row r="385" spans="1:6" ht="16.5" customHeight="1" x14ac:dyDescent="0.3">
      <c r="A385" s="168" t="s">
        <v>966</v>
      </c>
      <c r="B385" s="164" t="s">
        <v>967</v>
      </c>
      <c r="C385" s="164" t="str">
        <f>IFERROR(VLOOKUP($A385,작성용!A:AL,14,0),"-")</f>
        <v>-</v>
      </c>
      <c r="D385" s="167" t="s">
        <v>219</v>
      </c>
      <c r="E385" s="166" t="str">
        <f>IFERROR(VLOOKUP(A385,작성용!A:AL,34,0),"-")</f>
        <v>-</v>
      </c>
      <c r="F385" s="175">
        <f>COUNTIF(작성용!A:B,$A385)-COUNTIFS(작성용!A:A,$A385,작성용!AA:AA,"평가철회")</f>
        <v>0</v>
      </c>
    </row>
    <row r="386" spans="1:6" ht="16.5" customHeight="1" x14ac:dyDescent="0.3">
      <c r="A386" s="168" t="s">
        <v>968</v>
      </c>
      <c r="B386" s="164" t="s">
        <v>969</v>
      </c>
      <c r="C386" s="164" t="str">
        <f>IFERROR(VLOOKUP($A386,작성용!A:AL,14,0),"-")</f>
        <v>-</v>
      </c>
      <c r="D386" s="167" t="s">
        <v>219</v>
      </c>
      <c r="E386" s="166" t="str">
        <f>IFERROR(VLOOKUP(A386,작성용!A:AL,34,0),"-")</f>
        <v>-</v>
      </c>
      <c r="F386" s="175">
        <f>COUNTIF(작성용!A:B,$A386)-COUNTIFS(작성용!A:A,$A386,작성용!AA:AA,"평가철회")</f>
        <v>0</v>
      </c>
    </row>
    <row r="387" spans="1:6" ht="16.5" customHeight="1" x14ac:dyDescent="0.3">
      <c r="A387" s="168" t="s">
        <v>970</v>
      </c>
      <c r="B387" s="164" t="s">
        <v>971</v>
      </c>
      <c r="C387" s="164" t="str">
        <f>IFERROR(VLOOKUP($A387,작성용!A:AL,14,0),"-")</f>
        <v>-</v>
      </c>
      <c r="D387" s="167" t="s">
        <v>4138</v>
      </c>
      <c r="E387" s="166" t="str">
        <f>IFERROR(VLOOKUP(A387,작성용!A:AL,34,0),"-")</f>
        <v>-</v>
      </c>
      <c r="F387" s="175">
        <f>COUNTIF(작성용!A:B,$A387)-COUNTIFS(작성용!A:A,$A387,작성용!AA:AA,"평가철회")</f>
        <v>0</v>
      </c>
    </row>
    <row r="388" spans="1:6" ht="16.5" customHeight="1" x14ac:dyDescent="0.3">
      <c r="A388" s="168" t="s">
        <v>972</v>
      </c>
      <c r="B388" s="164" t="s">
        <v>973</v>
      </c>
      <c r="C388" s="164" t="str">
        <f>IFERROR(VLOOKUP($A388,작성용!A:AL,14,0),"-")</f>
        <v>-</v>
      </c>
      <c r="D388" s="167" t="s">
        <v>219</v>
      </c>
      <c r="E388" s="166" t="str">
        <f>IFERROR(VLOOKUP(A388,작성용!A:AL,34,0),"-")</f>
        <v>-</v>
      </c>
      <c r="F388" s="175">
        <f>COUNTIF(작성용!A:B,$A388)-COUNTIFS(작성용!A:A,$A388,작성용!AA:AA,"평가철회")</f>
        <v>0</v>
      </c>
    </row>
    <row r="389" spans="1:6" ht="16.5" customHeight="1" x14ac:dyDescent="0.3">
      <c r="A389" s="168" t="s">
        <v>974</v>
      </c>
      <c r="B389" s="164" t="s">
        <v>975</v>
      </c>
      <c r="C389" s="164" t="str">
        <f>IFERROR(VLOOKUP($A389,작성용!A:AL,14,0),"-")</f>
        <v>-</v>
      </c>
      <c r="D389" s="167" t="s">
        <v>4138</v>
      </c>
      <c r="E389" s="166" t="str">
        <f>IFERROR(VLOOKUP(A389,작성용!A:AL,34,0),"-")</f>
        <v>-</v>
      </c>
      <c r="F389" s="175">
        <f>COUNTIF(작성용!A:B,$A389)-COUNTIFS(작성용!A:A,$A389,작성용!AA:AA,"평가철회")</f>
        <v>0</v>
      </c>
    </row>
    <row r="390" spans="1:6" ht="16.5" customHeight="1" x14ac:dyDescent="0.3">
      <c r="A390" s="168" t="s">
        <v>976</v>
      </c>
      <c r="B390" s="164" t="s">
        <v>977</v>
      </c>
      <c r="C390" s="164" t="str">
        <f>IFERROR(VLOOKUP($A390,작성용!A:AL,14,0),"-")</f>
        <v>-</v>
      </c>
      <c r="D390" s="167" t="s">
        <v>219</v>
      </c>
      <c r="E390" s="166" t="str">
        <f>IFERROR(VLOOKUP(A390,작성용!A:AL,34,0),"-")</f>
        <v>-</v>
      </c>
      <c r="F390" s="175">
        <f>COUNTIF(작성용!A:B,$A390)-COUNTIFS(작성용!A:A,$A390,작성용!AA:AA,"평가철회")</f>
        <v>0</v>
      </c>
    </row>
    <row r="391" spans="1:6" ht="16.5" customHeight="1" x14ac:dyDescent="0.3">
      <c r="A391" s="168" t="s">
        <v>978</v>
      </c>
      <c r="B391" s="164" t="s">
        <v>979</v>
      </c>
      <c r="C391" s="164" t="str">
        <f>IFERROR(VLOOKUP($A391,작성용!A:AL,14,0),"-")</f>
        <v>-</v>
      </c>
      <c r="D391" s="167" t="s">
        <v>219</v>
      </c>
      <c r="E391" s="166" t="str">
        <f>IFERROR(VLOOKUP(A391,작성용!A:AL,34,0),"-")</f>
        <v>-</v>
      </c>
      <c r="F391" s="175">
        <f>COUNTIF(작성용!A:B,$A391)-COUNTIFS(작성용!A:A,$A391,작성용!AA:AA,"평가철회")</f>
        <v>0</v>
      </c>
    </row>
    <row r="392" spans="1:6" ht="16.5" customHeight="1" x14ac:dyDescent="0.3">
      <c r="A392" s="168" t="s">
        <v>980</v>
      </c>
      <c r="B392" s="164" t="s">
        <v>981</v>
      </c>
      <c r="C392" s="164" t="str">
        <f>IFERROR(VLOOKUP($A392,작성용!A:AL,14,0),"-")</f>
        <v>-</v>
      </c>
      <c r="D392" s="167" t="s">
        <v>219</v>
      </c>
      <c r="E392" s="166" t="str">
        <f>IFERROR(VLOOKUP(A392,작성용!A:AL,34,0),"-")</f>
        <v>-</v>
      </c>
      <c r="F392" s="175">
        <f>COUNTIF(작성용!A:B,$A392)-COUNTIFS(작성용!A:A,$A392,작성용!AA:AA,"평가철회")</f>
        <v>0</v>
      </c>
    </row>
    <row r="393" spans="1:6" ht="16.5" customHeight="1" x14ac:dyDescent="0.3">
      <c r="A393" s="168" t="s">
        <v>982</v>
      </c>
      <c r="B393" s="164" t="s">
        <v>4228</v>
      </c>
      <c r="C393" s="164" t="str">
        <f>IFERROR(VLOOKUP($A393,작성용!A:AL,14,0),"-")</f>
        <v>-</v>
      </c>
      <c r="D393" s="167" t="s">
        <v>4138</v>
      </c>
      <c r="E393" s="166" t="str">
        <f>IFERROR(VLOOKUP(A393,작성용!A:AL,34,0),"-")</f>
        <v>-</v>
      </c>
      <c r="F393" s="175">
        <f>COUNTIF(작성용!A:B,$A393)-COUNTIFS(작성용!A:A,$A393,작성용!AA:AA,"평가철회")</f>
        <v>0</v>
      </c>
    </row>
    <row r="394" spans="1:6" ht="16.5" customHeight="1" x14ac:dyDescent="0.3">
      <c r="A394" s="168" t="s">
        <v>983</v>
      </c>
      <c r="B394" s="164" t="s">
        <v>984</v>
      </c>
      <c r="C394" s="164" t="str">
        <f>IFERROR(VLOOKUP($A394,작성용!A:AL,14,0),"-")</f>
        <v>-</v>
      </c>
      <c r="D394" s="167" t="s">
        <v>219</v>
      </c>
      <c r="E394" s="166" t="str">
        <f>IFERROR(VLOOKUP(A394,작성용!A:AL,34,0),"-")</f>
        <v>-</v>
      </c>
      <c r="F394" s="175">
        <f>COUNTIF(작성용!A:B,$A394)-COUNTIFS(작성용!A:A,$A394,작성용!AA:AA,"평가철회")</f>
        <v>0</v>
      </c>
    </row>
    <row r="395" spans="1:6" ht="16.5" customHeight="1" x14ac:dyDescent="0.3">
      <c r="A395" s="168" t="s">
        <v>985</v>
      </c>
      <c r="B395" s="164" t="s">
        <v>986</v>
      </c>
      <c r="C395" s="164" t="str">
        <f>IFERROR(VLOOKUP($A395,작성용!A:AL,14,0),"-")</f>
        <v>-</v>
      </c>
      <c r="D395" s="167" t="s">
        <v>219</v>
      </c>
      <c r="E395" s="166" t="str">
        <f>IFERROR(VLOOKUP(A395,작성용!A:AL,34,0),"-")</f>
        <v>-</v>
      </c>
      <c r="F395" s="175">
        <f>COUNTIF(작성용!A:B,$A395)-COUNTIFS(작성용!A:A,$A395,작성용!AA:AA,"평가철회")</f>
        <v>0</v>
      </c>
    </row>
    <row r="396" spans="1:6" ht="16.5" customHeight="1" x14ac:dyDescent="0.3">
      <c r="A396" s="168" t="s">
        <v>987</v>
      </c>
      <c r="B396" s="164" t="s">
        <v>988</v>
      </c>
      <c r="C396" s="164" t="str">
        <f>IFERROR(VLOOKUP($A396,작성용!A:AL,14,0),"-")</f>
        <v>-</v>
      </c>
      <c r="D396" s="167" t="s">
        <v>219</v>
      </c>
      <c r="E396" s="166" t="str">
        <f>IFERROR(VLOOKUP(A396,작성용!A:AL,34,0),"-")</f>
        <v>-</v>
      </c>
      <c r="F396" s="175">
        <f>COUNTIF(작성용!A:B,$A396)-COUNTIFS(작성용!A:A,$A396,작성용!AA:AA,"평가철회")</f>
        <v>0</v>
      </c>
    </row>
    <row r="397" spans="1:6" ht="16.5" customHeight="1" x14ac:dyDescent="0.3">
      <c r="A397" s="168" t="s">
        <v>989</v>
      </c>
      <c r="B397" s="164" t="s">
        <v>990</v>
      </c>
      <c r="C397" s="164" t="str">
        <f>IFERROR(VLOOKUP($A397,작성용!A:AL,14,0),"-")</f>
        <v>-</v>
      </c>
      <c r="D397" s="167" t="s">
        <v>219</v>
      </c>
      <c r="E397" s="166" t="str">
        <f>IFERROR(VLOOKUP(A397,작성용!A:AL,34,0),"-")</f>
        <v>-</v>
      </c>
      <c r="F397" s="175">
        <f>COUNTIF(작성용!A:B,$A397)-COUNTIFS(작성용!A:A,$A397,작성용!AA:AA,"평가철회")</f>
        <v>0</v>
      </c>
    </row>
    <row r="398" spans="1:6" ht="16.5" customHeight="1" x14ac:dyDescent="0.3">
      <c r="A398" s="168" t="s">
        <v>991</v>
      </c>
      <c r="B398" s="164" t="s">
        <v>992</v>
      </c>
      <c r="C398" s="164" t="str">
        <f>IFERROR(VLOOKUP($A398,작성용!A:AL,14,0),"-")</f>
        <v>-</v>
      </c>
      <c r="D398" s="167" t="s">
        <v>219</v>
      </c>
      <c r="E398" s="166" t="str">
        <f>IFERROR(VLOOKUP(A398,작성용!A:AL,34,0),"-")</f>
        <v>-</v>
      </c>
      <c r="F398" s="175">
        <f>COUNTIF(작성용!A:B,$A398)-COUNTIFS(작성용!A:A,$A398,작성용!AA:AA,"평가철회")</f>
        <v>0</v>
      </c>
    </row>
    <row r="399" spans="1:6" ht="16.5" customHeight="1" x14ac:dyDescent="0.3">
      <c r="A399" s="168" t="s">
        <v>993</v>
      </c>
      <c r="B399" s="164" t="s">
        <v>4229</v>
      </c>
      <c r="C399" s="164" t="str">
        <f>IFERROR(VLOOKUP($A399,작성용!A:AL,14,0),"-")</f>
        <v>-</v>
      </c>
      <c r="D399" s="167" t="s">
        <v>4138</v>
      </c>
      <c r="E399" s="166" t="str">
        <f>IFERROR(VLOOKUP(A399,작성용!A:AL,34,0),"-")</f>
        <v>-</v>
      </c>
      <c r="F399" s="175">
        <f>COUNTIF(작성용!A:B,$A399)-COUNTIFS(작성용!A:A,$A399,작성용!AA:AA,"평가철회")</f>
        <v>0</v>
      </c>
    </row>
    <row r="400" spans="1:6" ht="16.5" customHeight="1" x14ac:dyDescent="0.3">
      <c r="A400" s="168" t="s">
        <v>994</v>
      </c>
      <c r="B400" s="164" t="s">
        <v>995</v>
      </c>
      <c r="C400" s="164" t="str">
        <f>IFERROR(VLOOKUP($A400,작성용!A:AL,14,0),"-")</f>
        <v>-</v>
      </c>
      <c r="D400" s="167" t="s">
        <v>219</v>
      </c>
      <c r="E400" s="166" t="str">
        <f>IFERROR(VLOOKUP(A400,작성용!A:AL,34,0),"-")</f>
        <v>-</v>
      </c>
      <c r="F400" s="175">
        <f>COUNTIF(작성용!A:B,$A400)-COUNTIFS(작성용!A:A,$A400,작성용!AA:AA,"평가철회")</f>
        <v>0</v>
      </c>
    </row>
    <row r="401" spans="1:6" ht="16.5" customHeight="1" x14ac:dyDescent="0.3">
      <c r="A401" s="168" t="s">
        <v>996</v>
      </c>
      <c r="B401" s="164" t="s">
        <v>997</v>
      </c>
      <c r="C401" s="164" t="str">
        <f>IFERROR(VLOOKUP($A401,작성용!A:AL,14,0),"-")</f>
        <v>-</v>
      </c>
      <c r="D401" s="167" t="s">
        <v>219</v>
      </c>
      <c r="E401" s="166" t="str">
        <f>IFERROR(VLOOKUP(A401,작성용!A:AL,34,0),"-")</f>
        <v>-</v>
      </c>
      <c r="F401" s="175">
        <f>COUNTIF(작성용!A:B,$A401)-COUNTIFS(작성용!A:A,$A401,작성용!AA:AA,"평가철회")</f>
        <v>0</v>
      </c>
    </row>
    <row r="402" spans="1:6" ht="16.5" customHeight="1" x14ac:dyDescent="0.3">
      <c r="A402" s="168" t="s">
        <v>998</v>
      </c>
      <c r="B402" s="164" t="s">
        <v>999</v>
      </c>
      <c r="C402" s="164" t="str">
        <f>IFERROR(VLOOKUP($A402,작성용!A:AL,14,0),"-")</f>
        <v>-</v>
      </c>
      <c r="D402" s="167" t="s">
        <v>219</v>
      </c>
      <c r="E402" s="166" t="str">
        <f>IFERROR(VLOOKUP(A402,작성용!A:AL,34,0),"-")</f>
        <v>-</v>
      </c>
      <c r="F402" s="175">
        <f>COUNTIF(작성용!A:B,$A402)-COUNTIFS(작성용!A:A,$A402,작성용!AA:AA,"평가철회")</f>
        <v>0</v>
      </c>
    </row>
    <row r="403" spans="1:6" ht="16.5" customHeight="1" x14ac:dyDescent="0.3">
      <c r="A403" s="168" t="s">
        <v>1000</v>
      </c>
      <c r="B403" s="164" t="s">
        <v>1001</v>
      </c>
      <c r="C403" s="164" t="str">
        <f>IFERROR(VLOOKUP($A403,작성용!A:AL,14,0),"-")</f>
        <v>-</v>
      </c>
      <c r="D403" s="167" t="s">
        <v>219</v>
      </c>
      <c r="E403" s="166" t="str">
        <f>IFERROR(VLOOKUP(A403,작성용!A:AL,34,0),"-")</f>
        <v>-</v>
      </c>
      <c r="F403" s="175">
        <f>COUNTIF(작성용!A:B,$A403)-COUNTIFS(작성용!A:A,$A403,작성용!AA:AA,"평가철회")</f>
        <v>0</v>
      </c>
    </row>
    <row r="404" spans="1:6" ht="16.5" customHeight="1" x14ac:dyDescent="0.3">
      <c r="A404" s="168" t="s">
        <v>1002</v>
      </c>
      <c r="B404" s="164" t="s">
        <v>1003</v>
      </c>
      <c r="C404" s="164" t="str">
        <f>IFERROR(VLOOKUP($A404,작성용!A:AL,14,0),"-")</f>
        <v>-</v>
      </c>
      <c r="D404" s="167" t="s">
        <v>219</v>
      </c>
      <c r="E404" s="166" t="str">
        <f>IFERROR(VLOOKUP(A404,작성용!A:AL,34,0),"-")</f>
        <v>-</v>
      </c>
      <c r="F404" s="175">
        <f>COUNTIF(작성용!A:B,$A404)-COUNTIFS(작성용!A:A,$A404,작성용!AA:AA,"평가철회")</f>
        <v>0</v>
      </c>
    </row>
    <row r="405" spans="1:6" ht="16.5" customHeight="1" x14ac:dyDescent="0.3">
      <c r="A405" s="168" t="s">
        <v>1004</v>
      </c>
      <c r="B405" s="164" t="s">
        <v>1005</v>
      </c>
      <c r="C405" s="164" t="str">
        <f>IFERROR(VLOOKUP($A405,작성용!A:AL,14,0),"-")</f>
        <v>-</v>
      </c>
      <c r="D405" s="167" t="s">
        <v>219</v>
      </c>
      <c r="E405" s="166" t="str">
        <f>IFERROR(VLOOKUP(A405,작성용!A:AL,34,0),"-")</f>
        <v>-</v>
      </c>
      <c r="F405" s="175">
        <f>COUNTIF(작성용!A:B,$A405)-COUNTIFS(작성용!A:A,$A405,작성용!AA:AA,"평가철회")</f>
        <v>0</v>
      </c>
    </row>
    <row r="406" spans="1:6" ht="16.5" customHeight="1" x14ac:dyDescent="0.3">
      <c r="A406" s="168" t="s">
        <v>1006</v>
      </c>
      <c r="B406" s="164" t="s">
        <v>1007</v>
      </c>
      <c r="C406" s="164" t="str">
        <f>IFERROR(VLOOKUP($A406,작성용!A:AL,14,0),"-")</f>
        <v>-</v>
      </c>
      <c r="D406" s="167" t="s">
        <v>219</v>
      </c>
      <c r="E406" s="166" t="str">
        <f>IFERROR(VLOOKUP(A406,작성용!A:AL,34,0),"-")</f>
        <v>-</v>
      </c>
      <c r="F406" s="175">
        <f>COUNTIF(작성용!A:B,$A406)-COUNTIFS(작성용!A:A,$A406,작성용!AA:AA,"평가철회")</f>
        <v>0</v>
      </c>
    </row>
    <row r="407" spans="1:6" ht="16.5" customHeight="1" x14ac:dyDescent="0.3">
      <c r="A407" s="168" t="s">
        <v>1008</v>
      </c>
      <c r="B407" s="164" t="s">
        <v>1009</v>
      </c>
      <c r="C407" s="164" t="str">
        <f>IFERROR(VLOOKUP($A407,작성용!A:AL,14,0),"-")</f>
        <v>-</v>
      </c>
      <c r="D407" s="167" t="s">
        <v>4145</v>
      </c>
      <c r="E407" s="166" t="str">
        <f>IFERROR(VLOOKUP(A407,작성용!A:AL,34,0),"-")</f>
        <v>-</v>
      </c>
      <c r="F407" s="175">
        <f>COUNTIF(작성용!A:B,$A407)-COUNTIFS(작성용!A:A,$A407,작성용!AA:AA,"평가철회")</f>
        <v>0</v>
      </c>
    </row>
    <row r="408" spans="1:6" ht="16.5" customHeight="1" x14ac:dyDescent="0.3">
      <c r="A408" s="168" t="s">
        <v>1010</v>
      </c>
      <c r="B408" s="164" t="s">
        <v>4230</v>
      </c>
      <c r="C408" s="164" t="str">
        <f>IFERROR(VLOOKUP($A408,작성용!A:AL,14,0),"-")</f>
        <v>-</v>
      </c>
      <c r="D408" s="167" t="s">
        <v>4138</v>
      </c>
      <c r="E408" s="166" t="str">
        <f>IFERROR(VLOOKUP(A408,작성용!A:AL,34,0),"-")</f>
        <v>-</v>
      </c>
      <c r="F408" s="175">
        <f>COUNTIF(작성용!A:B,$A408)-COUNTIFS(작성용!A:A,$A408,작성용!AA:AA,"평가철회")</f>
        <v>0</v>
      </c>
    </row>
    <row r="409" spans="1:6" ht="16.5" customHeight="1" x14ac:dyDescent="0.3">
      <c r="A409" s="168" t="s">
        <v>1011</v>
      </c>
      <c r="B409" s="164" t="s">
        <v>1012</v>
      </c>
      <c r="C409" s="164" t="str">
        <f>IFERROR(VLOOKUP($A409,작성용!A:AL,14,0),"-")</f>
        <v>-</v>
      </c>
      <c r="D409" s="167" t="s">
        <v>219</v>
      </c>
      <c r="E409" s="166" t="str">
        <f>IFERROR(VLOOKUP(A409,작성용!A:AL,34,0),"-")</f>
        <v>-</v>
      </c>
      <c r="F409" s="175">
        <f>COUNTIF(작성용!A:B,$A409)-COUNTIFS(작성용!A:A,$A409,작성용!AA:AA,"평가철회")</f>
        <v>0</v>
      </c>
    </row>
    <row r="410" spans="1:6" ht="16.5" customHeight="1" x14ac:dyDescent="0.3">
      <c r="A410" s="168" t="s">
        <v>1013</v>
      </c>
      <c r="B410" s="164" t="s">
        <v>1014</v>
      </c>
      <c r="C410" s="164" t="str">
        <f>IFERROR(VLOOKUP($A410,작성용!A:AL,14,0),"-")</f>
        <v>-</v>
      </c>
      <c r="D410" s="167" t="s">
        <v>219</v>
      </c>
      <c r="E410" s="166" t="str">
        <f>IFERROR(VLOOKUP(A410,작성용!A:AL,34,0),"-")</f>
        <v>-</v>
      </c>
      <c r="F410" s="175">
        <f>COUNTIF(작성용!A:B,$A410)-COUNTIFS(작성용!A:A,$A410,작성용!AA:AA,"평가철회")</f>
        <v>0</v>
      </c>
    </row>
    <row r="411" spans="1:6" ht="16.5" customHeight="1" x14ac:dyDescent="0.3">
      <c r="A411" s="168" t="s">
        <v>1015</v>
      </c>
      <c r="B411" s="164" t="s">
        <v>1016</v>
      </c>
      <c r="C411" s="164" t="str">
        <f>IFERROR(VLOOKUP($A411,작성용!A:AL,14,0),"-")</f>
        <v>-</v>
      </c>
      <c r="D411" s="167" t="s">
        <v>219</v>
      </c>
      <c r="E411" s="166" t="str">
        <f>IFERROR(VLOOKUP(A411,작성용!A:AL,34,0),"-")</f>
        <v>-</v>
      </c>
      <c r="F411" s="175">
        <f>COUNTIF(작성용!A:B,$A411)-COUNTIFS(작성용!A:A,$A411,작성용!AA:AA,"평가철회")</f>
        <v>0</v>
      </c>
    </row>
    <row r="412" spans="1:6" ht="16.5" customHeight="1" x14ac:dyDescent="0.3">
      <c r="A412" s="168" t="s">
        <v>1017</v>
      </c>
      <c r="B412" s="164" t="s">
        <v>1018</v>
      </c>
      <c r="C412" s="164" t="str">
        <f>IFERROR(VLOOKUP($A412,작성용!A:AL,14,0),"-")</f>
        <v>-</v>
      </c>
      <c r="D412" s="167" t="s">
        <v>219</v>
      </c>
      <c r="E412" s="166" t="str">
        <f>IFERROR(VLOOKUP(A412,작성용!A:AL,34,0),"-")</f>
        <v>-</v>
      </c>
      <c r="F412" s="175">
        <f>COUNTIF(작성용!A:B,$A412)-COUNTIFS(작성용!A:A,$A412,작성용!AA:AA,"평가철회")</f>
        <v>0</v>
      </c>
    </row>
    <row r="413" spans="1:6" ht="16.5" customHeight="1" x14ac:dyDescent="0.3">
      <c r="A413" s="168" t="s">
        <v>1019</v>
      </c>
      <c r="B413" s="164" t="s">
        <v>1020</v>
      </c>
      <c r="C413" s="164" t="str">
        <f>IFERROR(VLOOKUP($A413,작성용!A:AL,14,0),"-")</f>
        <v>-</v>
      </c>
      <c r="D413" s="167" t="s">
        <v>219</v>
      </c>
      <c r="E413" s="166" t="str">
        <f>IFERROR(VLOOKUP(A413,작성용!A:AL,34,0),"-")</f>
        <v>-</v>
      </c>
      <c r="F413" s="175">
        <f>COUNTIF(작성용!A:B,$A413)-COUNTIFS(작성용!A:A,$A413,작성용!AA:AA,"평가철회")</f>
        <v>0</v>
      </c>
    </row>
    <row r="414" spans="1:6" ht="16.5" customHeight="1" x14ac:dyDescent="0.3">
      <c r="A414" s="168" t="s">
        <v>1021</v>
      </c>
      <c r="B414" s="164" t="s">
        <v>1022</v>
      </c>
      <c r="C414" s="164" t="str">
        <f>IFERROR(VLOOKUP($A414,작성용!A:AL,14,0),"-")</f>
        <v>-</v>
      </c>
      <c r="D414" s="167" t="s">
        <v>219</v>
      </c>
      <c r="E414" s="166" t="str">
        <f>IFERROR(VLOOKUP(A414,작성용!A:AL,34,0),"-")</f>
        <v>-</v>
      </c>
      <c r="F414" s="175">
        <f>COUNTIF(작성용!A:B,$A414)-COUNTIFS(작성용!A:A,$A414,작성용!AA:AA,"평가철회")</f>
        <v>0</v>
      </c>
    </row>
    <row r="415" spans="1:6" ht="16.5" customHeight="1" x14ac:dyDescent="0.3">
      <c r="A415" s="168" t="s">
        <v>1023</v>
      </c>
      <c r="B415" s="164" t="s">
        <v>1024</v>
      </c>
      <c r="C415" s="164" t="str">
        <f>IFERROR(VLOOKUP($A415,작성용!A:AL,14,0),"-")</f>
        <v>-</v>
      </c>
      <c r="D415" s="167" t="s">
        <v>219</v>
      </c>
      <c r="E415" s="166" t="str">
        <f>IFERROR(VLOOKUP(A415,작성용!A:AL,34,0),"-")</f>
        <v>-</v>
      </c>
      <c r="F415" s="175">
        <f>COUNTIF(작성용!A:B,$A415)-COUNTIFS(작성용!A:A,$A415,작성용!AA:AA,"평가철회")</f>
        <v>0</v>
      </c>
    </row>
    <row r="416" spans="1:6" ht="16.5" customHeight="1" x14ac:dyDescent="0.3">
      <c r="A416" s="168" t="s">
        <v>1025</v>
      </c>
      <c r="B416" s="164" t="s">
        <v>1026</v>
      </c>
      <c r="C416" s="164" t="str">
        <f>IFERROR(VLOOKUP($A416,작성용!A:AL,14,0),"-")</f>
        <v>-</v>
      </c>
      <c r="D416" s="167" t="s">
        <v>219</v>
      </c>
      <c r="E416" s="166" t="str">
        <f>IFERROR(VLOOKUP(A416,작성용!A:AL,34,0),"-")</f>
        <v>-</v>
      </c>
      <c r="F416" s="175">
        <f>COUNTIF(작성용!A:B,$A416)-COUNTIFS(작성용!A:A,$A416,작성용!AA:AA,"평가철회")</f>
        <v>0</v>
      </c>
    </row>
    <row r="417" spans="1:6" ht="16.5" customHeight="1" x14ac:dyDescent="0.3">
      <c r="A417" s="168" t="s">
        <v>1027</v>
      </c>
      <c r="B417" s="164" t="s">
        <v>4231</v>
      </c>
      <c r="C417" s="164" t="str">
        <f>IFERROR(VLOOKUP($A417,작성용!A:AL,14,0),"-")</f>
        <v>-</v>
      </c>
      <c r="D417" s="167" t="s">
        <v>4138</v>
      </c>
      <c r="E417" s="166" t="str">
        <f>IFERROR(VLOOKUP(A417,작성용!A:AL,34,0),"-")</f>
        <v>-</v>
      </c>
      <c r="F417" s="175">
        <f>COUNTIF(작성용!A:B,$A417)-COUNTIFS(작성용!A:A,$A417,작성용!AA:AA,"평가철회")</f>
        <v>0</v>
      </c>
    </row>
    <row r="418" spans="1:6" ht="16.5" customHeight="1" x14ac:dyDescent="0.3">
      <c r="A418" s="168" t="s">
        <v>1028</v>
      </c>
      <c r="B418" s="164" t="s">
        <v>1029</v>
      </c>
      <c r="C418" s="164" t="str">
        <f>IFERROR(VLOOKUP($A418,작성용!A:AL,14,0),"-")</f>
        <v>-</v>
      </c>
      <c r="D418" s="167" t="s">
        <v>219</v>
      </c>
      <c r="E418" s="166" t="str">
        <f>IFERROR(VLOOKUP(A418,작성용!A:AL,34,0),"-")</f>
        <v>-</v>
      </c>
      <c r="F418" s="175">
        <f>COUNTIF(작성용!A:B,$A418)-COUNTIFS(작성용!A:A,$A418,작성용!AA:AA,"평가철회")</f>
        <v>0</v>
      </c>
    </row>
    <row r="419" spans="1:6" ht="16.5" customHeight="1" x14ac:dyDescent="0.3">
      <c r="A419" s="168" t="s">
        <v>1030</v>
      </c>
      <c r="B419" s="164" t="s">
        <v>1031</v>
      </c>
      <c r="C419" s="164" t="str">
        <f>IFERROR(VLOOKUP($A419,작성용!A:AL,14,0),"-")</f>
        <v>-</v>
      </c>
      <c r="D419" s="167" t="s">
        <v>219</v>
      </c>
      <c r="E419" s="166" t="str">
        <f>IFERROR(VLOOKUP(A419,작성용!A:AL,34,0),"-")</f>
        <v>-</v>
      </c>
      <c r="F419" s="175">
        <f>COUNTIF(작성용!A:B,$A419)-COUNTIFS(작성용!A:A,$A419,작성용!AA:AA,"평가철회")</f>
        <v>0</v>
      </c>
    </row>
    <row r="420" spans="1:6" ht="16.5" customHeight="1" x14ac:dyDescent="0.3">
      <c r="A420" s="168" t="s">
        <v>1032</v>
      </c>
      <c r="B420" s="164" t="s">
        <v>1033</v>
      </c>
      <c r="C420" s="164" t="str">
        <f>IFERROR(VLOOKUP($A420,작성용!A:AL,14,0),"-")</f>
        <v>-</v>
      </c>
      <c r="D420" s="167" t="s">
        <v>219</v>
      </c>
      <c r="E420" s="166" t="str">
        <f>IFERROR(VLOOKUP(A420,작성용!A:AL,34,0),"-")</f>
        <v>-</v>
      </c>
      <c r="F420" s="175">
        <f>COUNTIF(작성용!A:B,$A420)-COUNTIFS(작성용!A:A,$A420,작성용!AA:AA,"평가철회")</f>
        <v>0</v>
      </c>
    </row>
    <row r="421" spans="1:6" ht="16.5" customHeight="1" x14ac:dyDescent="0.3">
      <c r="A421" s="168" t="s">
        <v>1034</v>
      </c>
      <c r="B421" s="164" t="s">
        <v>1035</v>
      </c>
      <c r="C421" s="164" t="str">
        <f>IFERROR(VLOOKUP($A421,작성용!A:AL,14,0),"-")</f>
        <v>-</v>
      </c>
      <c r="D421" s="167" t="s">
        <v>219</v>
      </c>
      <c r="E421" s="166" t="str">
        <f>IFERROR(VLOOKUP(A421,작성용!A:AL,34,0),"-")</f>
        <v>-</v>
      </c>
      <c r="F421" s="175">
        <f>COUNTIF(작성용!A:B,$A421)-COUNTIFS(작성용!A:A,$A421,작성용!AA:AA,"평가철회")</f>
        <v>0</v>
      </c>
    </row>
    <row r="422" spans="1:6" ht="16.5" customHeight="1" x14ac:dyDescent="0.3">
      <c r="A422" s="168" t="s">
        <v>1036</v>
      </c>
      <c r="B422" s="164" t="s">
        <v>1037</v>
      </c>
      <c r="C422" s="164" t="str">
        <f>IFERROR(VLOOKUP($A422,작성용!A:AL,14,0),"-")</f>
        <v>-</v>
      </c>
      <c r="D422" s="167" t="s">
        <v>219</v>
      </c>
      <c r="E422" s="166" t="str">
        <f>IFERROR(VLOOKUP(A422,작성용!A:AL,34,0),"-")</f>
        <v>-</v>
      </c>
      <c r="F422" s="175">
        <f>COUNTIF(작성용!A:B,$A422)-COUNTIFS(작성용!A:A,$A422,작성용!AA:AA,"평가철회")</f>
        <v>0</v>
      </c>
    </row>
    <row r="423" spans="1:6" ht="16.5" customHeight="1" x14ac:dyDescent="0.3">
      <c r="A423" s="168" t="s">
        <v>1038</v>
      </c>
      <c r="B423" s="164" t="s">
        <v>1039</v>
      </c>
      <c r="C423" s="164" t="str">
        <f>IFERROR(VLOOKUP($A423,작성용!A:AL,14,0),"-")</f>
        <v>-</v>
      </c>
      <c r="D423" s="167" t="s">
        <v>219</v>
      </c>
      <c r="E423" s="166" t="str">
        <f>IFERROR(VLOOKUP(A423,작성용!A:AL,34,0),"-")</f>
        <v>-</v>
      </c>
      <c r="F423" s="175">
        <f>COUNTIF(작성용!A:B,$A423)-COUNTIFS(작성용!A:A,$A423,작성용!AA:AA,"평가철회")</f>
        <v>0</v>
      </c>
    </row>
    <row r="424" spans="1:6" ht="16.5" customHeight="1" x14ac:dyDescent="0.3">
      <c r="A424" s="168" t="s">
        <v>1040</v>
      </c>
      <c r="B424" s="164" t="s">
        <v>1041</v>
      </c>
      <c r="C424" s="164" t="str">
        <f>IFERROR(VLOOKUP($A424,작성용!A:AL,14,0),"-")</f>
        <v>-</v>
      </c>
      <c r="D424" s="167" t="s">
        <v>219</v>
      </c>
      <c r="E424" s="166" t="str">
        <f>IFERROR(VLOOKUP(A424,작성용!A:AL,34,0),"-")</f>
        <v>-</v>
      </c>
      <c r="F424" s="175">
        <f>COUNTIF(작성용!A:B,$A424)-COUNTIFS(작성용!A:A,$A424,작성용!AA:AA,"평가철회")</f>
        <v>0</v>
      </c>
    </row>
    <row r="425" spans="1:6" ht="16.5" customHeight="1" x14ac:dyDescent="0.3">
      <c r="A425" s="168" t="s">
        <v>1042</v>
      </c>
      <c r="B425" s="164" t="s">
        <v>1043</v>
      </c>
      <c r="C425" s="164" t="str">
        <f>IFERROR(VLOOKUP($A425,작성용!A:AL,14,0),"-")</f>
        <v>-</v>
      </c>
      <c r="D425" s="167" t="s">
        <v>219</v>
      </c>
      <c r="E425" s="166" t="str">
        <f>IFERROR(VLOOKUP(A425,작성용!A:AL,34,0),"-")</f>
        <v>-</v>
      </c>
      <c r="F425" s="175">
        <f>COUNTIF(작성용!A:B,$A425)-COUNTIFS(작성용!A:A,$A425,작성용!AA:AA,"평가철회")</f>
        <v>0</v>
      </c>
    </row>
    <row r="426" spans="1:6" ht="16.5" customHeight="1" x14ac:dyDescent="0.3">
      <c r="A426" s="168" t="s">
        <v>1044</v>
      </c>
      <c r="B426" s="164" t="s">
        <v>1045</v>
      </c>
      <c r="C426" s="164" t="str">
        <f>IFERROR(VLOOKUP($A426,작성용!A:AL,14,0),"-")</f>
        <v>-</v>
      </c>
      <c r="D426" s="167" t="s">
        <v>219</v>
      </c>
      <c r="E426" s="166" t="str">
        <f>IFERROR(VLOOKUP(A426,작성용!A:AL,34,0),"-")</f>
        <v>-</v>
      </c>
      <c r="F426" s="175">
        <f>COUNTIF(작성용!A:B,$A426)-COUNTIFS(작성용!A:A,$A426,작성용!AA:AA,"평가철회")</f>
        <v>0</v>
      </c>
    </row>
    <row r="427" spans="1:6" ht="16.5" customHeight="1" x14ac:dyDescent="0.3">
      <c r="A427" s="168" t="s">
        <v>1046</v>
      </c>
      <c r="B427" s="164" t="s">
        <v>1047</v>
      </c>
      <c r="C427" s="164" t="str">
        <f>IFERROR(VLOOKUP($A427,작성용!A:AL,14,0),"-")</f>
        <v>-</v>
      </c>
      <c r="D427" s="167" t="s">
        <v>219</v>
      </c>
      <c r="E427" s="166" t="str">
        <f>IFERROR(VLOOKUP(A427,작성용!A:AL,34,0),"-")</f>
        <v>-</v>
      </c>
      <c r="F427" s="175">
        <f>COUNTIF(작성용!A:B,$A427)-COUNTIFS(작성용!A:A,$A427,작성용!AA:AA,"평가철회")</f>
        <v>0</v>
      </c>
    </row>
    <row r="428" spans="1:6" ht="16.5" customHeight="1" x14ac:dyDescent="0.3">
      <c r="A428" s="168" t="s">
        <v>1048</v>
      </c>
      <c r="B428" s="164" t="s">
        <v>1049</v>
      </c>
      <c r="C428" s="164" t="str">
        <f>IFERROR(VLOOKUP($A428,작성용!A:AL,14,0),"-")</f>
        <v>-</v>
      </c>
      <c r="D428" s="167" t="s">
        <v>219</v>
      </c>
      <c r="E428" s="166" t="str">
        <f>IFERROR(VLOOKUP(A428,작성용!A:AL,34,0),"-")</f>
        <v>-</v>
      </c>
      <c r="F428" s="175">
        <f>COUNTIF(작성용!A:B,$A428)-COUNTIFS(작성용!A:A,$A428,작성용!AA:AA,"평가철회")</f>
        <v>0</v>
      </c>
    </row>
    <row r="429" spans="1:6" ht="16.5" customHeight="1" x14ac:dyDescent="0.3">
      <c r="A429" s="168" t="s">
        <v>1050</v>
      </c>
      <c r="B429" s="164" t="s">
        <v>4232</v>
      </c>
      <c r="C429" s="164" t="str">
        <f>IFERROR(VLOOKUP($A429,작성용!A:AL,14,0),"-")</f>
        <v>-</v>
      </c>
      <c r="D429" s="167" t="s">
        <v>4138</v>
      </c>
      <c r="E429" s="166" t="str">
        <f>IFERROR(VLOOKUP(A429,작성용!A:AL,34,0),"-")</f>
        <v>-</v>
      </c>
      <c r="F429" s="175">
        <f>COUNTIF(작성용!A:B,$A429)-COUNTIFS(작성용!A:A,$A429,작성용!AA:AA,"평가철회")</f>
        <v>0</v>
      </c>
    </row>
    <row r="430" spans="1:6" ht="16.5" customHeight="1" x14ac:dyDescent="0.3">
      <c r="A430" s="168" t="s">
        <v>1051</v>
      </c>
      <c r="B430" s="164" t="s">
        <v>1052</v>
      </c>
      <c r="C430" s="164" t="str">
        <f>IFERROR(VLOOKUP($A430,작성용!A:AL,14,0),"-")</f>
        <v>-</v>
      </c>
      <c r="D430" s="167" t="s">
        <v>219</v>
      </c>
      <c r="E430" s="166" t="str">
        <f>IFERROR(VLOOKUP(A430,작성용!A:AL,34,0),"-")</f>
        <v>-</v>
      </c>
      <c r="F430" s="175">
        <f>COUNTIF(작성용!A:B,$A430)-COUNTIFS(작성용!A:A,$A430,작성용!AA:AA,"평가철회")</f>
        <v>0</v>
      </c>
    </row>
    <row r="431" spans="1:6" ht="16.5" customHeight="1" x14ac:dyDescent="0.3">
      <c r="A431" s="168" t="s">
        <v>1053</v>
      </c>
      <c r="B431" s="164" t="s">
        <v>1054</v>
      </c>
      <c r="C431" s="164" t="str">
        <f>IFERROR(VLOOKUP($A431,작성용!A:AL,14,0),"-")</f>
        <v>-</v>
      </c>
      <c r="D431" s="167" t="s">
        <v>219</v>
      </c>
      <c r="E431" s="166" t="str">
        <f>IFERROR(VLOOKUP(A431,작성용!A:AL,34,0),"-")</f>
        <v>-</v>
      </c>
      <c r="F431" s="175">
        <f>COUNTIF(작성용!A:B,$A431)-COUNTIFS(작성용!A:A,$A431,작성용!AA:AA,"평가철회")</f>
        <v>0</v>
      </c>
    </row>
    <row r="432" spans="1:6" ht="16.5" customHeight="1" x14ac:dyDescent="0.3">
      <c r="A432" s="168" t="s">
        <v>1055</v>
      </c>
      <c r="B432" s="164" t="s">
        <v>1056</v>
      </c>
      <c r="C432" s="164" t="str">
        <f>IFERROR(VLOOKUP($A432,작성용!A:AL,14,0),"-")</f>
        <v>-</v>
      </c>
      <c r="D432" s="167" t="s">
        <v>219</v>
      </c>
      <c r="E432" s="166" t="str">
        <f>IFERROR(VLOOKUP(A432,작성용!A:AL,34,0),"-")</f>
        <v>-</v>
      </c>
      <c r="F432" s="175">
        <f>COUNTIF(작성용!A:B,$A432)-COUNTIFS(작성용!A:A,$A432,작성용!AA:AA,"평가철회")</f>
        <v>0</v>
      </c>
    </row>
    <row r="433" spans="1:6" ht="16.5" customHeight="1" x14ac:dyDescent="0.3">
      <c r="A433" s="168" t="s">
        <v>1057</v>
      </c>
      <c r="B433" s="164" t="s">
        <v>1058</v>
      </c>
      <c r="C433" s="164" t="str">
        <f>IFERROR(VLOOKUP($A433,작성용!A:AL,14,0),"-")</f>
        <v>-</v>
      </c>
      <c r="D433" s="167" t="s">
        <v>219</v>
      </c>
      <c r="E433" s="166" t="str">
        <f>IFERROR(VLOOKUP(A433,작성용!A:AL,34,0),"-")</f>
        <v>-</v>
      </c>
      <c r="F433" s="175">
        <f>COUNTIF(작성용!A:B,$A433)-COUNTIFS(작성용!A:A,$A433,작성용!AA:AA,"평가철회")</f>
        <v>0</v>
      </c>
    </row>
    <row r="434" spans="1:6" ht="16.5" customHeight="1" x14ac:dyDescent="0.3">
      <c r="A434" s="168" t="s">
        <v>1059</v>
      </c>
      <c r="B434" s="164" t="s">
        <v>1060</v>
      </c>
      <c r="C434" s="164" t="str">
        <f>IFERROR(VLOOKUP($A434,작성용!A:AL,14,0),"-")</f>
        <v>-</v>
      </c>
      <c r="D434" s="167" t="s">
        <v>219</v>
      </c>
      <c r="E434" s="166" t="str">
        <f>IFERROR(VLOOKUP(A434,작성용!A:AL,34,0),"-")</f>
        <v>-</v>
      </c>
      <c r="F434" s="175">
        <f>COUNTIF(작성용!A:B,$A434)-COUNTIFS(작성용!A:A,$A434,작성용!AA:AA,"평가철회")</f>
        <v>0</v>
      </c>
    </row>
    <row r="435" spans="1:6" ht="16.5" customHeight="1" x14ac:dyDescent="0.3">
      <c r="A435" s="168" t="s">
        <v>1061</v>
      </c>
      <c r="B435" s="164" t="s">
        <v>1062</v>
      </c>
      <c r="C435" s="164" t="str">
        <f>IFERROR(VLOOKUP($A435,작성용!A:AL,14,0),"-")</f>
        <v>-</v>
      </c>
      <c r="D435" s="167" t="s">
        <v>219</v>
      </c>
      <c r="E435" s="166" t="str">
        <f>IFERROR(VLOOKUP(A435,작성용!A:AL,34,0),"-")</f>
        <v>-</v>
      </c>
      <c r="F435" s="175">
        <f>COUNTIF(작성용!A:B,$A435)-COUNTIFS(작성용!A:A,$A435,작성용!AA:AA,"평가철회")</f>
        <v>0</v>
      </c>
    </row>
    <row r="436" spans="1:6" ht="16.5" customHeight="1" x14ac:dyDescent="0.3">
      <c r="A436" s="168" t="s">
        <v>1063</v>
      </c>
      <c r="B436" s="164" t="s">
        <v>1064</v>
      </c>
      <c r="C436" s="164" t="str">
        <f>IFERROR(VLOOKUP($A436,작성용!A:AL,14,0),"-")</f>
        <v>-</v>
      </c>
      <c r="D436" s="167" t="s">
        <v>219</v>
      </c>
      <c r="E436" s="166" t="str">
        <f>IFERROR(VLOOKUP(A436,작성용!A:AL,34,0),"-")</f>
        <v>-</v>
      </c>
      <c r="F436" s="175">
        <f>COUNTIF(작성용!A:B,$A436)-COUNTIFS(작성용!A:A,$A436,작성용!AA:AA,"평가철회")</f>
        <v>0</v>
      </c>
    </row>
    <row r="437" spans="1:6" ht="16.5" customHeight="1" x14ac:dyDescent="0.3">
      <c r="A437" s="168" t="s">
        <v>1065</v>
      </c>
      <c r="B437" s="164" t="s">
        <v>1066</v>
      </c>
      <c r="C437" s="164" t="str">
        <f>IFERROR(VLOOKUP($A437,작성용!A:AL,14,0),"-")</f>
        <v>-</v>
      </c>
      <c r="D437" s="167" t="s">
        <v>219</v>
      </c>
      <c r="E437" s="166" t="str">
        <f>IFERROR(VLOOKUP(A437,작성용!A:AL,34,0),"-")</f>
        <v>-</v>
      </c>
      <c r="F437" s="175">
        <f>COUNTIF(작성용!A:B,$A437)-COUNTIFS(작성용!A:A,$A437,작성용!AA:AA,"평가철회")</f>
        <v>0</v>
      </c>
    </row>
    <row r="438" spans="1:6" ht="16.5" customHeight="1" x14ac:dyDescent="0.3">
      <c r="A438" s="168" t="s">
        <v>1067</v>
      </c>
      <c r="B438" s="164" t="s">
        <v>1068</v>
      </c>
      <c r="C438" s="164" t="str">
        <f>IFERROR(VLOOKUP($A438,작성용!A:AL,14,0),"-")</f>
        <v>-</v>
      </c>
      <c r="D438" s="167" t="s">
        <v>219</v>
      </c>
      <c r="E438" s="166" t="str">
        <f>IFERROR(VLOOKUP(A438,작성용!A:AL,34,0),"-")</f>
        <v>-</v>
      </c>
      <c r="F438" s="175">
        <f>COUNTIF(작성용!A:B,$A438)-COUNTIFS(작성용!A:A,$A438,작성용!AA:AA,"평가철회")</f>
        <v>0</v>
      </c>
    </row>
    <row r="439" spans="1:6" ht="16.5" customHeight="1" x14ac:dyDescent="0.3">
      <c r="A439" s="168" t="s">
        <v>1069</v>
      </c>
      <c r="B439" s="164" t="s">
        <v>1070</v>
      </c>
      <c r="C439" s="164" t="str">
        <f>IFERROR(VLOOKUP($A439,작성용!A:AL,14,0),"-")</f>
        <v>-</v>
      </c>
      <c r="D439" s="167" t="s">
        <v>219</v>
      </c>
      <c r="E439" s="166" t="str">
        <f>IFERROR(VLOOKUP(A439,작성용!A:AL,34,0),"-")</f>
        <v>-</v>
      </c>
      <c r="F439" s="175">
        <f>COUNTIF(작성용!A:B,$A439)-COUNTIFS(작성용!A:A,$A439,작성용!AA:AA,"평가철회")</f>
        <v>0</v>
      </c>
    </row>
    <row r="440" spans="1:6" ht="16.5" customHeight="1" x14ac:dyDescent="0.3">
      <c r="A440" s="168" t="s">
        <v>1071</v>
      </c>
      <c r="B440" s="164" t="s">
        <v>1072</v>
      </c>
      <c r="C440" s="164" t="str">
        <f>IFERROR(VLOOKUP($A440,작성용!A:AL,14,0),"-")</f>
        <v>-</v>
      </c>
      <c r="D440" s="167" t="s">
        <v>219</v>
      </c>
      <c r="E440" s="166" t="str">
        <f>IFERROR(VLOOKUP(A440,작성용!A:AL,34,0),"-")</f>
        <v>-</v>
      </c>
      <c r="F440" s="175">
        <f>COUNTIF(작성용!A:B,$A440)-COUNTIFS(작성용!A:A,$A440,작성용!AA:AA,"평가철회")</f>
        <v>0</v>
      </c>
    </row>
    <row r="441" spans="1:6" ht="16.5" customHeight="1" x14ac:dyDescent="0.3">
      <c r="A441" s="168" t="s">
        <v>1073</v>
      </c>
      <c r="B441" s="164" t="s">
        <v>4233</v>
      </c>
      <c r="C441" s="164" t="str">
        <f>IFERROR(VLOOKUP($A441,작성용!A:AL,14,0),"-")</f>
        <v>-</v>
      </c>
      <c r="D441" s="167" t="s">
        <v>4138</v>
      </c>
      <c r="E441" s="166" t="str">
        <f>IFERROR(VLOOKUP(A441,작성용!A:AL,34,0),"-")</f>
        <v>-</v>
      </c>
      <c r="F441" s="175">
        <f>COUNTIF(작성용!A:B,$A441)-COUNTIFS(작성용!A:A,$A441,작성용!AA:AA,"평가철회")</f>
        <v>0</v>
      </c>
    </row>
    <row r="442" spans="1:6" ht="16.5" customHeight="1" x14ac:dyDescent="0.3">
      <c r="A442" s="168" t="s">
        <v>1074</v>
      </c>
      <c r="B442" s="164" t="s">
        <v>1075</v>
      </c>
      <c r="C442" s="164" t="str">
        <f>IFERROR(VLOOKUP($A442,작성용!A:AL,14,0),"-")</f>
        <v>-</v>
      </c>
      <c r="D442" s="167" t="s">
        <v>219</v>
      </c>
      <c r="E442" s="166" t="str">
        <f>IFERROR(VLOOKUP(A442,작성용!A:AL,34,0),"-")</f>
        <v>-</v>
      </c>
      <c r="F442" s="175">
        <f>COUNTIF(작성용!A:B,$A442)-COUNTIFS(작성용!A:A,$A442,작성용!AA:AA,"평가철회")</f>
        <v>0</v>
      </c>
    </row>
    <row r="443" spans="1:6" ht="16.5" customHeight="1" x14ac:dyDescent="0.3">
      <c r="A443" s="168" t="s">
        <v>1076</v>
      </c>
      <c r="B443" s="164" t="s">
        <v>1077</v>
      </c>
      <c r="C443" s="164" t="str">
        <f>IFERROR(VLOOKUP($A443,작성용!A:AL,14,0),"-")</f>
        <v>-</v>
      </c>
      <c r="D443" s="167" t="s">
        <v>219</v>
      </c>
      <c r="E443" s="166" t="str">
        <f>IFERROR(VLOOKUP(A443,작성용!A:AL,34,0),"-")</f>
        <v>-</v>
      </c>
      <c r="F443" s="175">
        <f>COUNTIF(작성용!A:B,$A443)-COUNTIFS(작성용!A:A,$A443,작성용!AA:AA,"평가철회")</f>
        <v>0</v>
      </c>
    </row>
    <row r="444" spans="1:6" ht="16.5" customHeight="1" x14ac:dyDescent="0.3">
      <c r="A444" s="168" t="s">
        <v>1078</v>
      </c>
      <c r="B444" s="164" t="s">
        <v>1079</v>
      </c>
      <c r="C444" s="164" t="str">
        <f>IFERROR(VLOOKUP($A444,작성용!A:AL,14,0),"-")</f>
        <v>-</v>
      </c>
      <c r="D444" s="167" t="s">
        <v>219</v>
      </c>
      <c r="E444" s="166" t="str">
        <f>IFERROR(VLOOKUP(A444,작성용!A:AL,34,0),"-")</f>
        <v>-</v>
      </c>
      <c r="F444" s="175">
        <f>COUNTIF(작성용!A:B,$A444)-COUNTIFS(작성용!A:A,$A444,작성용!AA:AA,"평가철회")</f>
        <v>0</v>
      </c>
    </row>
    <row r="445" spans="1:6" ht="16.5" customHeight="1" x14ac:dyDescent="0.3">
      <c r="A445" s="168" t="s">
        <v>1080</v>
      </c>
      <c r="B445" s="164" t="s">
        <v>4234</v>
      </c>
      <c r="C445" s="164" t="str">
        <f>IFERROR(VLOOKUP($A445,작성용!A:AL,14,0),"-")</f>
        <v>-</v>
      </c>
      <c r="D445" s="167" t="s">
        <v>219</v>
      </c>
      <c r="E445" s="166" t="str">
        <f>IFERROR(VLOOKUP(A445,작성용!A:AL,34,0),"-")</f>
        <v>-</v>
      </c>
      <c r="F445" s="175">
        <f>COUNTIF(작성용!A:B,$A445)-COUNTIFS(작성용!A:A,$A445,작성용!AA:AA,"평가철회")</f>
        <v>0</v>
      </c>
    </row>
    <row r="446" spans="1:6" ht="16.5" customHeight="1" x14ac:dyDescent="0.3">
      <c r="A446" s="168" t="s">
        <v>1081</v>
      </c>
      <c r="B446" s="164" t="s">
        <v>1082</v>
      </c>
      <c r="C446" s="164" t="str">
        <f>IFERROR(VLOOKUP($A446,작성용!A:AL,14,0),"-")</f>
        <v>-</v>
      </c>
      <c r="D446" s="167" t="s">
        <v>219</v>
      </c>
      <c r="E446" s="166" t="str">
        <f>IFERROR(VLOOKUP(A446,작성용!A:AL,34,0),"-")</f>
        <v>-</v>
      </c>
      <c r="F446" s="175">
        <f>COUNTIF(작성용!A:B,$A446)-COUNTIFS(작성용!A:A,$A446,작성용!AA:AA,"평가철회")</f>
        <v>0</v>
      </c>
    </row>
    <row r="447" spans="1:6" ht="16.5" customHeight="1" x14ac:dyDescent="0.3">
      <c r="A447" s="168" t="s">
        <v>1083</v>
      </c>
      <c r="B447" s="164" t="s">
        <v>1084</v>
      </c>
      <c r="C447" s="164" t="str">
        <f>IFERROR(VLOOKUP($A447,작성용!A:AL,14,0),"-")</f>
        <v>-</v>
      </c>
      <c r="D447" s="167" t="s">
        <v>219</v>
      </c>
      <c r="E447" s="166" t="str">
        <f>IFERROR(VLOOKUP(A447,작성용!A:AL,34,0),"-")</f>
        <v>-</v>
      </c>
      <c r="F447" s="175">
        <f>COUNTIF(작성용!A:B,$A447)-COUNTIFS(작성용!A:A,$A447,작성용!AA:AA,"평가철회")</f>
        <v>0</v>
      </c>
    </row>
    <row r="448" spans="1:6" ht="16.5" customHeight="1" x14ac:dyDescent="0.3">
      <c r="A448" s="168" t="s">
        <v>1085</v>
      </c>
      <c r="B448" s="164" t="s">
        <v>1086</v>
      </c>
      <c r="C448" s="164" t="str">
        <f>IFERROR(VLOOKUP($A448,작성용!A:AL,14,0),"-")</f>
        <v>-</v>
      </c>
      <c r="D448" s="167" t="s">
        <v>219</v>
      </c>
      <c r="E448" s="166" t="str">
        <f>IFERROR(VLOOKUP(A448,작성용!A:AL,34,0),"-")</f>
        <v>-</v>
      </c>
      <c r="F448" s="175">
        <f>COUNTIF(작성용!A:B,$A448)-COUNTIFS(작성용!A:A,$A448,작성용!AA:AA,"평가철회")</f>
        <v>0</v>
      </c>
    </row>
    <row r="449" spans="1:6" ht="16.5" customHeight="1" x14ac:dyDescent="0.3">
      <c r="A449" s="168" t="s">
        <v>1087</v>
      </c>
      <c r="B449" s="164" t="s">
        <v>3617</v>
      </c>
      <c r="C449" s="164" t="str">
        <f>IFERROR(VLOOKUP($A449,작성용!A:AL,14,0),"-")</f>
        <v>-</v>
      </c>
      <c r="D449" s="167" t="s">
        <v>4138</v>
      </c>
      <c r="E449" s="166" t="str">
        <f>IFERROR(VLOOKUP(A449,작성용!A:AL,34,0),"-")</f>
        <v>-</v>
      </c>
      <c r="F449" s="175">
        <f>COUNTIF(작성용!A:B,$A449)-COUNTIFS(작성용!A:A,$A449,작성용!AA:AA,"평가철회")</f>
        <v>0</v>
      </c>
    </row>
    <row r="450" spans="1:6" ht="16.5" customHeight="1" x14ac:dyDescent="0.3">
      <c r="A450" s="168" t="s">
        <v>1088</v>
      </c>
      <c r="B450" s="164" t="s">
        <v>1089</v>
      </c>
      <c r="C450" s="164" t="str">
        <f>IFERROR(VLOOKUP($A450,작성용!A:AL,14,0),"-")</f>
        <v>-</v>
      </c>
      <c r="D450" s="167" t="s">
        <v>219</v>
      </c>
      <c r="E450" s="166" t="str">
        <f>IFERROR(VLOOKUP(A450,작성용!A:AL,34,0),"-")</f>
        <v>-</v>
      </c>
      <c r="F450" s="175">
        <f>COUNTIF(작성용!A:B,$A450)-COUNTIFS(작성용!A:A,$A450,작성용!AA:AA,"평가철회")</f>
        <v>0</v>
      </c>
    </row>
    <row r="451" spans="1:6" ht="16.5" customHeight="1" x14ac:dyDescent="0.3">
      <c r="A451" s="168" t="s">
        <v>1090</v>
      </c>
      <c r="B451" s="164" t="s">
        <v>1091</v>
      </c>
      <c r="C451" s="164" t="str">
        <f>IFERROR(VLOOKUP($A451,작성용!A:AL,14,0),"-")</f>
        <v>-</v>
      </c>
      <c r="D451" s="167" t="s">
        <v>219</v>
      </c>
      <c r="E451" s="166" t="str">
        <f>IFERROR(VLOOKUP(A451,작성용!A:AL,34,0),"-")</f>
        <v>-</v>
      </c>
      <c r="F451" s="175">
        <f>COUNTIF(작성용!A:B,$A451)-COUNTIFS(작성용!A:A,$A451,작성용!AA:AA,"평가철회")</f>
        <v>0</v>
      </c>
    </row>
    <row r="452" spans="1:6" ht="16.5" customHeight="1" x14ac:dyDescent="0.3">
      <c r="A452" s="168" t="s">
        <v>1092</v>
      </c>
      <c r="B452" s="164" t="s">
        <v>1093</v>
      </c>
      <c r="C452" s="164" t="str">
        <f>IFERROR(VLOOKUP($A452,작성용!A:AL,14,0),"-")</f>
        <v>-</v>
      </c>
      <c r="D452" s="167" t="s">
        <v>219</v>
      </c>
      <c r="E452" s="166" t="str">
        <f>IFERROR(VLOOKUP(A452,작성용!A:AL,34,0),"-")</f>
        <v>-</v>
      </c>
      <c r="F452" s="175">
        <f>COUNTIF(작성용!A:B,$A452)-COUNTIFS(작성용!A:A,$A452,작성용!AA:AA,"평가철회")</f>
        <v>0</v>
      </c>
    </row>
    <row r="453" spans="1:6" ht="16.5" customHeight="1" x14ac:dyDescent="0.3">
      <c r="A453" s="168" t="s">
        <v>1094</v>
      </c>
      <c r="B453" s="164" t="s">
        <v>1095</v>
      </c>
      <c r="C453" s="164" t="str">
        <f>IFERROR(VLOOKUP($A453,작성용!A:AL,14,0),"-")</f>
        <v>-</v>
      </c>
      <c r="D453" s="167" t="s">
        <v>219</v>
      </c>
      <c r="E453" s="166" t="str">
        <f>IFERROR(VLOOKUP(A453,작성용!A:AL,34,0),"-")</f>
        <v>-</v>
      </c>
      <c r="F453" s="175">
        <f>COUNTIF(작성용!A:B,$A453)-COUNTIFS(작성용!A:A,$A453,작성용!AA:AA,"평가철회")</f>
        <v>0</v>
      </c>
    </row>
    <row r="454" spans="1:6" ht="16.5" customHeight="1" x14ac:dyDescent="0.3">
      <c r="A454" s="168" t="s">
        <v>1096</v>
      </c>
      <c r="B454" s="164" t="s">
        <v>1097</v>
      </c>
      <c r="C454" s="164" t="str">
        <f>IFERROR(VLOOKUP($A454,작성용!A:AL,14,0),"-")</f>
        <v>-</v>
      </c>
      <c r="D454" s="167" t="s">
        <v>219</v>
      </c>
      <c r="E454" s="166" t="str">
        <f>IFERROR(VLOOKUP(A454,작성용!A:AL,34,0),"-")</f>
        <v>-</v>
      </c>
      <c r="F454" s="175">
        <f>COUNTIF(작성용!A:B,$A454)-COUNTIFS(작성용!A:A,$A454,작성용!AA:AA,"평가철회")</f>
        <v>0</v>
      </c>
    </row>
    <row r="455" spans="1:6" ht="16.5" customHeight="1" x14ac:dyDescent="0.3">
      <c r="A455" s="168" t="s">
        <v>1098</v>
      </c>
      <c r="B455" s="164" t="s">
        <v>1099</v>
      </c>
      <c r="C455" s="164" t="str">
        <f>IFERROR(VLOOKUP($A455,작성용!A:AL,14,0),"-")</f>
        <v xml:space="preserve">반기 </v>
      </c>
      <c r="D455" s="167" t="s">
        <v>219</v>
      </c>
      <c r="E455" s="166" t="str">
        <f>IFERROR(VLOOKUP(A455,작성용!A:AL,34,0),"-")</f>
        <v>메자닌평가팀</v>
      </c>
      <c r="F455" s="175">
        <f>COUNTIF(작성용!A:B,$A455)-COUNTIFS(작성용!A:A,$A455,작성용!AA:AA,"평가철회")</f>
        <v>1</v>
      </c>
    </row>
    <row r="456" spans="1:6" ht="16.5" customHeight="1" x14ac:dyDescent="0.3">
      <c r="A456" s="168" t="s">
        <v>1100</v>
      </c>
      <c r="B456" s="164" t="s">
        <v>1101</v>
      </c>
      <c r="C456" s="164" t="str">
        <f>IFERROR(VLOOKUP($A456,작성용!A:AL,14,0),"-")</f>
        <v>-</v>
      </c>
      <c r="D456" s="167" t="s">
        <v>219</v>
      </c>
      <c r="E456" s="166" t="str">
        <f>IFERROR(VLOOKUP(A456,작성용!A:AL,34,0),"-")</f>
        <v>-</v>
      </c>
      <c r="F456" s="175">
        <f>COUNTIF(작성용!A:B,$A456)-COUNTIFS(작성용!A:A,$A456,작성용!AA:AA,"평가철회")</f>
        <v>0</v>
      </c>
    </row>
    <row r="457" spans="1:6" ht="16.5" customHeight="1" x14ac:dyDescent="0.3">
      <c r="A457" s="168" t="s">
        <v>1102</v>
      </c>
      <c r="B457" s="164" t="s">
        <v>3622</v>
      </c>
      <c r="C457" s="164" t="str">
        <f>IFERROR(VLOOKUP($A457,작성용!A:AL,14,0),"-")</f>
        <v>-</v>
      </c>
      <c r="D457" s="167" t="s">
        <v>3616</v>
      </c>
      <c r="E457" s="166" t="str">
        <f>IFERROR(VLOOKUP(A457,작성용!A:AL,34,0),"-")</f>
        <v>-</v>
      </c>
      <c r="F457" s="175">
        <f>COUNTIF(작성용!A:B,$A457)-COUNTIFS(작성용!A:A,$A457,작성용!AA:AA,"평가철회")</f>
        <v>0</v>
      </c>
    </row>
    <row r="458" spans="1:6" ht="16.5" customHeight="1" x14ac:dyDescent="0.3">
      <c r="A458" s="168" t="s">
        <v>1103</v>
      </c>
      <c r="B458" s="164" t="s">
        <v>1104</v>
      </c>
      <c r="C458" s="164" t="str">
        <f>IFERROR(VLOOKUP($A458,작성용!A:AL,14,0),"-")</f>
        <v>-</v>
      </c>
      <c r="D458" s="167" t="s">
        <v>219</v>
      </c>
      <c r="E458" s="166" t="str">
        <f>IFERROR(VLOOKUP(A458,작성용!A:AL,34,0),"-")</f>
        <v>-</v>
      </c>
      <c r="F458" s="175">
        <f>COUNTIF(작성용!A:B,$A458)-COUNTIFS(작성용!A:A,$A458,작성용!AA:AA,"평가철회")</f>
        <v>0</v>
      </c>
    </row>
    <row r="459" spans="1:6" ht="16.5" customHeight="1" x14ac:dyDescent="0.3">
      <c r="A459" s="168" t="s">
        <v>1105</v>
      </c>
      <c r="B459" s="164" t="s">
        <v>1106</v>
      </c>
      <c r="C459" s="164" t="str">
        <f>IFERROR(VLOOKUP($A459,작성용!A:AL,14,0),"-")</f>
        <v>-</v>
      </c>
      <c r="D459" s="167" t="s">
        <v>219</v>
      </c>
      <c r="E459" s="166" t="str">
        <f>IFERROR(VLOOKUP(A459,작성용!A:AL,34,0),"-")</f>
        <v>-</v>
      </c>
      <c r="F459" s="175">
        <f>COUNTIF(작성용!A:B,$A459)-COUNTIFS(작성용!A:A,$A459,작성용!AA:AA,"평가철회")</f>
        <v>0</v>
      </c>
    </row>
    <row r="460" spans="1:6" ht="16.5" customHeight="1" x14ac:dyDescent="0.3">
      <c r="A460" s="168" t="s">
        <v>1107</v>
      </c>
      <c r="B460" s="164" t="s">
        <v>1108</v>
      </c>
      <c r="C460" s="164" t="str">
        <f>IFERROR(VLOOKUP($A460,작성용!A:AL,14,0),"-")</f>
        <v>-</v>
      </c>
      <c r="D460" s="167" t="s">
        <v>219</v>
      </c>
      <c r="E460" s="166" t="str">
        <f>IFERROR(VLOOKUP(A460,작성용!A:AL,34,0),"-")</f>
        <v>-</v>
      </c>
      <c r="F460" s="175">
        <f>COUNTIF(작성용!A:B,$A460)-COUNTIFS(작성용!A:A,$A460,작성용!AA:AA,"평가철회")</f>
        <v>0</v>
      </c>
    </row>
    <row r="461" spans="1:6" ht="16.5" customHeight="1" x14ac:dyDescent="0.3">
      <c r="A461" s="168" t="s">
        <v>1109</v>
      </c>
      <c r="B461" s="164" t="s">
        <v>1110</v>
      </c>
      <c r="C461" s="164" t="str">
        <f>IFERROR(VLOOKUP($A461,작성용!A:AL,14,0),"-")</f>
        <v>-</v>
      </c>
      <c r="D461" s="167" t="s">
        <v>4138</v>
      </c>
      <c r="E461" s="166" t="str">
        <f>IFERROR(VLOOKUP(A461,작성용!A:AL,34,0),"-")</f>
        <v>-</v>
      </c>
      <c r="F461" s="175">
        <f>COUNTIF(작성용!A:B,$A461)-COUNTIFS(작성용!A:A,$A461,작성용!AA:AA,"평가철회")</f>
        <v>0</v>
      </c>
    </row>
    <row r="462" spans="1:6" ht="16.5" customHeight="1" x14ac:dyDescent="0.3">
      <c r="A462" s="168" t="s">
        <v>1111</v>
      </c>
      <c r="B462" s="164" t="s">
        <v>1112</v>
      </c>
      <c r="C462" s="164" t="str">
        <f>IFERROR(VLOOKUP($A462,작성용!A:AL,14,0),"-")</f>
        <v>-</v>
      </c>
      <c r="D462" s="167" t="s">
        <v>219</v>
      </c>
      <c r="E462" s="166" t="str">
        <f>IFERROR(VLOOKUP(A462,작성용!A:AL,34,0),"-")</f>
        <v>-</v>
      </c>
      <c r="F462" s="175">
        <f>COUNTIF(작성용!A:B,$A462)-COUNTIFS(작성용!A:A,$A462,작성용!AA:AA,"평가철회")</f>
        <v>0</v>
      </c>
    </row>
    <row r="463" spans="1:6" ht="16.5" customHeight="1" x14ac:dyDescent="0.3">
      <c r="A463" s="168" t="s">
        <v>1113</v>
      </c>
      <c r="B463" s="164" t="s">
        <v>1114</v>
      </c>
      <c r="C463" s="164" t="str">
        <f>IFERROR(VLOOKUP($A463,작성용!A:AL,14,0),"-")</f>
        <v>-</v>
      </c>
      <c r="D463" s="167" t="s">
        <v>219</v>
      </c>
      <c r="E463" s="166" t="str">
        <f>IFERROR(VLOOKUP(A463,작성용!A:AL,34,0),"-")</f>
        <v>-</v>
      </c>
      <c r="F463" s="175">
        <f>COUNTIF(작성용!A:B,$A463)-COUNTIFS(작성용!A:A,$A463,작성용!AA:AA,"평가철회")</f>
        <v>0</v>
      </c>
    </row>
    <row r="464" spans="1:6" ht="16.5" customHeight="1" x14ac:dyDescent="0.3">
      <c r="A464" s="168" t="s">
        <v>1115</v>
      </c>
      <c r="B464" s="164" t="s">
        <v>1116</v>
      </c>
      <c r="C464" s="164" t="str">
        <f>IFERROR(VLOOKUP($A464,작성용!A:AL,14,0),"-")</f>
        <v>-</v>
      </c>
      <c r="D464" s="167" t="s">
        <v>219</v>
      </c>
      <c r="E464" s="166" t="str">
        <f>IFERROR(VLOOKUP(A464,작성용!A:AL,34,0),"-")</f>
        <v>-</v>
      </c>
      <c r="F464" s="175">
        <f>COUNTIF(작성용!A:B,$A464)-COUNTIFS(작성용!A:A,$A464,작성용!AA:AA,"평가철회")</f>
        <v>0</v>
      </c>
    </row>
    <row r="465" spans="1:6" ht="16.5" customHeight="1" x14ac:dyDescent="0.3">
      <c r="A465" s="168" t="s">
        <v>1117</v>
      </c>
      <c r="B465" s="164" t="s">
        <v>1118</v>
      </c>
      <c r="C465" s="164" t="str">
        <f>IFERROR(VLOOKUP($A465,작성용!A:AL,14,0),"-")</f>
        <v>-</v>
      </c>
      <c r="D465" s="167" t="s">
        <v>219</v>
      </c>
      <c r="E465" s="166" t="str">
        <f>IFERROR(VLOOKUP(A465,작성용!A:AL,34,0),"-")</f>
        <v>-</v>
      </c>
      <c r="F465" s="175">
        <f>COUNTIF(작성용!A:B,$A465)-COUNTIFS(작성용!A:A,$A465,작성용!AA:AA,"평가철회")</f>
        <v>0</v>
      </c>
    </row>
    <row r="466" spans="1:6" ht="16.5" customHeight="1" x14ac:dyDescent="0.3">
      <c r="A466" s="168" t="s">
        <v>1119</v>
      </c>
      <c r="B466" s="164" t="s">
        <v>1120</v>
      </c>
      <c r="C466" s="164" t="str">
        <f>IFERROR(VLOOKUP($A466,작성용!A:AL,14,0),"-")</f>
        <v>-</v>
      </c>
      <c r="D466" s="167" t="s">
        <v>219</v>
      </c>
      <c r="E466" s="166" t="str">
        <f>IFERROR(VLOOKUP(A466,작성용!A:AL,34,0),"-")</f>
        <v>-</v>
      </c>
      <c r="F466" s="175">
        <f>COUNTIF(작성용!A:B,$A466)-COUNTIFS(작성용!A:A,$A466,작성용!AA:AA,"평가철회")</f>
        <v>0</v>
      </c>
    </row>
    <row r="467" spans="1:6" ht="16.5" customHeight="1" x14ac:dyDescent="0.3">
      <c r="A467" s="168" t="s">
        <v>1121</v>
      </c>
      <c r="B467" s="164" t="s">
        <v>1122</v>
      </c>
      <c r="C467" s="164" t="str">
        <f>IFERROR(VLOOKUP($A467,작성용!A:AL,14,0),"-")</f>
        <v>-</v>
      </c>
      <c r="D467" s="167" t="s">
        <v>219</v>
      </c>
      <c r="E467" s="166" t="str">
        <f>IFERROR(VLOOKUP(A467,작성용!A:AL,34,0),"-")</f>
        <v>-</v>
      </c>
      <c r="F467" s="175">
        <f>COUNTIF(작성용!A:B,$A467)-COUNTIFS(작성용!A:A,$A467,작성용!AA:AA,"평가철회")</f>
        <v>0</v>
      </c>
    </row>
    <row r="468" spans="1:6" ht="16.5" customHeight="1" x14ac:dyDescent="0.3">
      <c r="A468" s="168" t="s">
        <v>1123</v>
      </c>
      <c r="B468" s="164" t="s">
        <v>1124</v>
      </c>
      <c r="C468" s="164" t="str">
        <f>IFERROR(VLOOKUP($A468,작성용!A:AL,14,0),"-")</f>
        <v>-</v>
      </c>
      <c r="D468" s="167" t="s">
        <v>219</v>
      </c>
      <c r="E468" s="166" t="str">
        <f>IFERROR(VLOOKUP(A468,작성용!A:AL,34,0),"-")</f>
        <v>-</v>
      </c>
      <c r="F468" s="175">
        <f>COUNTIF(작성용!A:B,$A468)-COUNTIFS(작성용!A:A,$A468,작성용!AA:AA,"평가철회")</f>
        <v>0</v>
      </c>
    </row>
    <row r="469" spans="1:6" ht="16.5" customHeight="1" x14ac:dyDescent="0.3">
      <c r="A469" s="168" t="s">
        <v>1125</v>
      </c>
      <c r="B469" s="164" t="s">
        <v>1126</v>
      </c>
      <c r="C469" s="164" t="str">
        <f>IFERROR(VLOOKUP($A469,작성용!A:AL,14,0),"-")</f>
        <v>-</v>
      </c>
      <c r="D469" s="167" t="s">
        <v>219</v>
      </c>
      <c r="E469" s="166" t="str">
        <f>IFERROR(VLOOKUP(A469,작성용!A:AL,34,0),"-")</f>
        <v>-</v>
      </c>
      <c r="F469" s="175">
        <f>COUNTIF(작성용!A:B,$A469)-COUNTIFS(작성용!A:A,$A469,작성용!AA:AA,"평가철회")</f>
        <v>0</v>
      </c>
    </row>
    <row r="470" spans="1:6" ht="16.5" customHeight="1" x14ac:dyDescent="0.3">
      <c r="A470" s="168" t="s">
        <v>1127</v>
      </c>
      <c r="B470" s="164" t="s">
        <v>1128</v>
      </c>
      <c r="C470" s="164" t="str">
        <f>IFERROR(VLOOKUP($A470,작성용!A:AL,14,0),"-")</f>
        <v>-</v>
      </c>
      <c r="D470" s="167" t="s">
        <v>219</v>
      </c>
      <c r="E470" s="166" t="str">
        <f>IFERROR(VLOOKUP(A470,작성용!A:AL,34,0),"-")</f>
        <v>-</v>
      </c>
      <c r="F470" s="175">
        <f>COUNTIF(작성용!A:B,$A470)-COUNTIFS(작성용!A:A,$A470,작성용!AA:AA,"평가철회")</f>
        <v>0</v>
      </c>
    </row>
    <row r="471" spans="1:6" ht="16.5" customHeight="1" x14ac:dyDescent="0.3">
      <c r="A471" s="168" t="s">
        <v>1129</v>
      </c>
      <c r="B471" s="164" t="s">
        <v>1130</v>
      </c>
      <c r="C471" s="164" t="str">
        <f>IFERROR(VLOOKUP($A471,작성용!A:AL,14,0),"-")</f>
        <v>-</v>
      </c>
      <c r="D471" s="167" t="s">
        <v>219</v>
      </c>
      <c r="E471" s="166" t="str">
        <f>IFERROR(VLOOKUP(A471,작성용!A:AL,34,0),"-")</f>
        <v>-</v>
      </c>
      <c r="F471" s="175">
        <f>COUNTIF(작성용!A:B,$A471)-COUNTIFS(작성용!A:A,$A471,작성용!AA:AA,"평가철회")</f>
        <v>0</v>
      </c>
    </row>
    <row r="472" spans="1:6" ht="16.5" customHeight="1" x14ac:dyDescent="0.3">
      <c r="A472" s="168" t="s">
        <v>1131</v>
      </c>
      <c r="B472" s="164" t="s">
        <v>1132</v>
      </c>
      <c r="C472" s="164" t="str">
        <f>IFERROR(VLOOKUP($A472,작성용!A:AL,14,0),"-")</f>
        <v>-</v>
      </c>
      <c r="D472" s="167" t="s">
        <v>219</v>
      </c>
      <c r="E472" s="166" t="str">
        <f>IFERROR(VLOOKUP(A472,작성용!A:AL,34,0),"-")</f>
        <v>-</v>
      </c>
      <c r="F472" s="175">
        <f>COUNTIF(작성용!A:B,$A472)-COUNTIFS(작성용!A:A,$A472,작성용!AA:AA,"평가철회")</f>
        <v>0</v>
      </c>
    </row>
    <row r="473" spans="1:6" ht="16.5" customHeight="1" x14ac:dyDescent="0.3">
      <c r="A473" s="168" t="s">
        <v>1133</v>
      </c>
      <c r="B473" s="164" t="s">
        <v>1134</v>
      </c>
      <c r="C473" s="164" t="str">
        <f>IFERROR(VLOOKUP($A473,작성용!A:AL,14,0),"-")</f>
        <v>-</v>
      </c>
      <c r="D473" s="167" t="s">
        <v>219</v>
      </c>
      <c r="E473" s="166" t="str">
        <f>IFERROR(VLOOKUP(A473,작성용!A:AL,34,0),"-")</f>
        <v>-</v>
      </c>
      <c r="F473" s="175">
        <f>COUNTIF(작성용!A:B,$A473)-COUNTIFS(작성용!A:A,$A473,작성용!AA:AA,"평가철회")</f>
        <v>0</v>
      </c>
    </row>
    <row r="474" spans="1:6" ht="16.5" customHeight="1" x14ac:dyDescent="0.3">
      <c r="A474" s="168" t="s">
        <v>1135</v>
      </c>
      <c r="B474" s="164" t="s">
        <v>1136</v>
      </c>
      <c r="C474" s="164" t="str">
        <f>IFERROR(VLOOKUP($A474,작성용!A:AL,14,0),"-")</f>
        <v>-</v>
      </c>
      <c r="D474" s="167" t="s">
        <v>219</v>
      </c>
      <c r="E474" s="166" t="str">
        <f>IFERROR(VLOOKUP(A474,작성용!A:AL,34,0),"-")</f>
        <v>-</v>
      </c>
      <c r="F474" s="175">
        <f>COUNTIF(작성용!A:B,$A474)-COUNTIFS(작성용!A:A,$A474,작성용!AA:AA,"평가철회")</f>
        <v>0</v>
      </c>
    </row>
    <row r="475" spans="1:6" ht="16.5" customHeight="1" x14ac:dyDescent="0.3">
      <c r="A475" s="168" t="s">
        <v>1137</v>
      </c>
      <c r="B475" s="164" t="s">
        <v>1138</v>
      </c>
      <c r="C475" s="164" t="str">
        <f>IFERROR(VLOOKUP($A475,작성용!A:AL,14,0),"-")</f>
        <v>-</v>
      </c>
      <c r="D475" s="167" t="s">
        <v>219</v>
      </c>
      <c r="E475" s="166" t="str">
        <f>IFERROR(VLOOKUP(A475,작성용!A:AL,34,0),"-")</f>
        <v>-</v>
      </c>
      <c r="F475" s="175">
        <f>COUNTIF(작성용!A:B,$A475)-COUNTIFS(작성용!A:A,$A475,작성용!AA:AA,"평가철회")</f>
        <v>0</v>
      </c>
    </row>
    <row r="476" spans="1:6" ht="16.5" customHeight="1" x14ac:dyDescent="0.3">
      <c r="A476" s="168" t="s">
        <v>1139</v>
      </c>
      <c r="B476" s="164" t="s">
        <v>3623</v>
      </c>
      <c r="C476" s="164" t="str">
        <f>IFERROR(VLOOKUP($A476,작성용!A:AL,14,0),"-")</f>
        <v>-</v>
      </c>
      <c r="D476" s="167" t="s">
        <v>3616</v>
      </c>
      <c r="E476" s="166" t="str">
        <f>IFERROR(VLOOKUP(A476,작성용!A:AL,34,0),"-")</f>
        <v>-</v>
      </c>
      <c r="F476" s="175">
        <f>COUNTIF(작성용!A:B,$A476)-COUNTIFS(작성용!A:A,$A476,작성용!AA:AA,"평가철회")</f>
        <v>0</v>
      </c>
    </row>
    <row r="477" spans="1:6" ht="16.5" customHeight="1" x14ac:dyDescent="0.3">
      <c r="A477" s="168" t="s">
        <v>1140</v>
      </c>
      <c r="B477" s="164" t="s">
        <v>1141</v>
      </c>
      <c r="C477" s="164" t="str">
        <f>IFERROR(VLOOKUP($A477,작성용!A:AL,14,0),"-")</f>
        <v>-</v>
      </c>
      <c r="D477" s="167" t="s">
        <v>219</v>
      </c>
      <c r="E477" s="166" t="str">
        <f>IFERROR(VLOOKUP(A477,작성용!A:AL,34,0),"-")</f>
        <v>-</v>
      </c>
      <c r="F477" s="175">
        <f>COUNTIF(작성용!A:B,$A477)-COUNTIFS(작성용!A:A,$A477,작성용!AA:AA,"평가철회")</f>
        <v>0</v>
      </c>
    </row>
    <row r="478" spans="1:6" ht="16.5" customHeight="1" x14ac:dyDescent="0.3">
      <c r="A478" s="168" t="s">
        <v>1142</v>
      </c>
      <c r="B478" s="164" t="s">
        <v>1143</v>
      </c>
      <c r="C478" s="164" t="str">
        <f>IFERROR(VLOOKUP($A478,작성용!A:AL,14,0),"-")</f>
        <v>-</v>
      </c>
      <c r="D478" s="167" t="s">
        <v>219</v>
      </c>
      <c r="E478" s="166" t="str">
        <f>IFERROR(VLOOKUP(A478,작성용!A:AL,34,0),"-")</f>
        <v>-</v>
      </c>
      <c r="F478" s="175">
        <f>COUNTIF(작성용!A:B,$A478)-COUNTIFS(작성용!A:A,$A478,작성용!AA:AA,"평가철회")</f>
        <v>0</v>
      </c>
    </row>
    <row r="479" spans="1:6" ht="16.5" customHeight="1" x14ac:dyDescent="0.3">
      <c r="A479" s="168" t="s">
        <v>1144</v>
      </c>
      <c r="B479" s="164" t="s">
        <v>1145</v>
      </c>
      <c r="C479" s="164" t="str">
        <f>IFERROR(VLOOKUP($A479,작성용!A:AL,14,0),"-")</f>
        <v>-</v>
      </c>
      <c r="D479" s="167" t="s">
        <v>219</v>
      </c>
      <c r="E479" s="166" t="str">
        <f>IFERROR(VLOOKUP(A479,작성용!A:AL,34,0),"-")</f>
        <v>-</v>
      </c>
      <c r="F479" s="175">
        <f>COUNTIF(작성용!A:B,$A479)-COUNTIFS(작성용!A:A,$A479,작성용!AA:AA,"평가철회")</f>
        <v>0</v>
      </c>
    </row>
    <row r="480" spans="1:6" ht="16.5" customHeight="1" x14ac:dyDescent="0.3">
      <c r="A480" s="168" t="s">
        <v>1146</v>
      </c>
      <c r="B480" s="164" t="s">
        <v>1147</v>
      </c>
      <c r="C480" s="164" t="str">
        <f>IFERROR(VLOOKUP($A480,작성용!A:AL,14,0),"-")</f>
        <v>-</v>
      </c>
      <c r="D480" s="167" t="s">
        <v>219</v>
      </c>
      <c r="E480" s="166" t="str">
        <f>IFERROR(VLOOKUP(A480,작성용!A:AL,34,0),"-")</f>
        <v>-</v>
      </c>
      <c r="F480" s="175">
        <f>COUNTIF(작성용!A:B,$A480)-COUNTIFS(작성용!A:A,$A480,작성용!AA:AA,"평가철회")</f>
        <v>0</v>
      </c>
    </row>
    <row r="481" spans="1:6" ht="16.5" customHeight="1" x14ac:dyDescent="0.3">
      <c r="A481" s="168" t="s">
        <v>1148</v>
      </c>
      <c r="B481" s="164" t="s">
        <v>1149</v>
      </c>
      <c r="C481" s="164" t="str">
        <f>IFERROR(VLOOKUP($A481,작성용!A:AL,14,0),"-")</f>
        <v>-</v>
      </c>
      <c r="D481" s="167" t="s">
        <v>219</v>
      </c>
      <c r="E481" s="166" t="str">
        <f>IFERROR(VLOOKUP(A481,작성용!A:AL,34,0),"-")</f>
        <v>-</v>
      </c>
      <c r="F481" s="175">
        <f>COUNTIF(작성용!A:B,$A481)-COUNTIFS(작성용!A:A,$A481,작성용!AA:AA,"평가철회")</f>
        <v>0</v>
      </c>
    </row>
    <row r="482" spans="1:6" ht="16.5" customHeight="1" x14ac:dyDescent="0.3">
      <c r="A482" s="168" t="s">
        <v>1150</v>
      </c>
      <c r="B482" s="164" t="s">
        <v>1151</v>
      </c>
      <c r="C482" s="164" t="str">
        <f>IFERROR(VLOOKUP($A482,작성용!A:AL,14,0),"-")</f>
        <v>-</v>
      </c>
      <c r="D482" s="167" t="s">
        <v>219</v>
      </c>
      <c r="E482" s="166" t="str">
        <f>IFERROR(VLOOKUP(A482,작성용!A:AL,34,0),"-")</f>
        <v>-</v>
      </c>
      <c r="F482" s="175">
        <f>COUNTIF(작성용!A:B,$A482)-COUNTIFS(작성용!A:A,$A482,작성용!AA:AA,"평가철회")</f>
        <v>0</v>
      </c>
    </row>
    <row r="483" spans="1:6" ht="16.5" customHeight="1" x14ac:dyDescent="0.3">
      <c r="A483" s="168" t="s">
        <v>1152</v>
      </c>
      <c r="B483" s="164" t="s">
        <v>1153</v>
      </c>
      <c r="C483" s="164" t="str">
        <f>IFERROR(VLOOKUP($A483,작성용!A:AL,14,0),"-")</f>
        <v>-</v>
      </c>
      <c r="D483" s="167" t="s">
        <v>219</v>
      </c>
      <c r="E483" s="166" t="str">
        <f>IFERROR(VLOOKUP(A483,작성용!A:AL,34,0),"-")</f>
        <v>-</v>
      </c>
      <c r="F483" s="175">
        <f>COUNTIF(작성용!A:B,$A483)-COUNTIFS(작성용!A:A,$A483,작성용!AA:AA,"평가철회")</f>
        <v>0</v>
      </c>
    </row>
    <row r="484" spans="1:6" ht="16.5" customHeight="1" x14ac:dyDescent="0.3">
      <c r="A484" s="168" t="s">
        <v>1154</v>
      </c>
      <c r="B484" s="164" t="s">
        <v>1155</v>
      </c>
      <c r="C484" s="164" t="str">
        <f>IFERROR(VLOOKUP($A484,작성용!A:AL,14,0),"-")</f>
        <v>-</v>
      </c>
      <c r="D484" s="167" t="s">
        <v>219</v>
      </c>
      <c r="E484" s="166" t="str">
        <f>IFERROR(VLOOKUP(A484,작성용!A:AL,34,0),"-")</f>
        <v>-</v>
      </c>
      <c r="F484" s="175">
        <f>COUNTIF(작성용!A:B,$A484)-COUNTIFS(작성용!A:A,$A484,작성용!AA:AA,"평가철회")</f>
        <v>0</v>
      </c>
    </row>
    <row r="485" spans="1:6" ht="16.5" customHeight="1" x14ac:dyDescent="0.3">
      <c r="A485" s="168" t="s">
        <v>1156</v>
      </c>
      <c r="B485" s="164" t="s">
        <v>1157</v>
      </c>
      <c r="C485" s="164" t="str">
        <f>IFERROR(VLOOKUP($A485,작성용!A:AL,14,0),"-")</f>
        <v>-</v>
      </c>
      <c r="D485" s="167" t="s">
        <v>219</v>
      </c>
      <c r="E485" s="166" t="str">
        <f>IFERROR(VLOOKUP(A485,작성용!A:AL,34,0),"-")</f>
        <v>-</v>
      </c>
      <c r="F485" s="175">
        <f>COUNTIF(작성용!A:B,$A485)-COUNTIFS(작성용!A:A,$A485,작성용!AA:AA,"평가철회")</f>
        <v>0</v>
      </c>
    </row>
    <row r="486" spans="1:6" ht="16.5" customHeight="1" x14ac:dyDescent="0.3">
      <c r="A486" s="168" t="s">
        <v>1158</v>
      </c>
      <c r="B486" s="164" t="s">
        <v>1159</v>
      </c>
      <c r="C486" s="164" t="str">
        <f>IFERROR(VLOOKUP($A486,작성용!A:AL,14,0),"-")</f>
        <v>-</v>
      </c>
      <c r="D486" s="167" t="s">
        <v>219</v>
      </c>
      <c r="E486" s="166" t="str">
        <f>IFERROR(VLOOKUP(A486,작성용!A:AL,34,0),"-")</f>
        <v>-</v>
      </c>
      <c r="F486" s="175">
        <f>COUNTIF(작성용!A:B,$A486)-COUNTIFS(작성용!A:A,$A486,작성용!AA:AA,"평가철회")</f>
        <v>0</v>
      </c>
    </row>
    <row r="487" spans="1:6" ht="16.5" customHeight="1" x14ac:dyDescent="0.3">
      <c r="A487" s="168" t="s">
        <v>1160</v>
      </c>
      <c r="B487" s="164" t="s">
        <v>1161</v>
      </c>
      <c r="C487" s="164" t="str">
        <f>IFERROR(VLOOKUP($A487,작성용!A:AL,14,0),"-")</f>
        <v>-</v>
      </c>
      <c r="D487" s="167" t="s">
        <v>219</v>
      </c>
      <c r="E487" s="166" t="str">
        <f>IFERROR(VLOOKUP(A487,작성용!A:AL,34,0),"-")</f>
        <v>-</v>
      </c>
      <c r="F487" s="175">
        <f>COUNTIF(작성용!A:B,$A487)-COUNTIFS(작성용!A:A,$A487,작성용!AA:AA,"평가철회")</f>
        <v>0</v>
      </c>
    </row>
    <row r="488" spans="1:6" ht="16.5" customHeight="1" x14ac:dyDescent="0.3">
      <c r="A488" s="168" t="s">
        <v>1162</v>
      </c>
      <c r="B488" s="164" t="s">
        <v>1163</v>
      </c>
      <c r="C488" s="164" t="str">
        <f>IFERROR(VLOOKUP($A488,작성용!A:AL,14,0),"-")</f>
        <v>-</v>
      </c>
      <c r="D488" s="167" t="s">
        <v>219</v>
      </c>
      <c r="E488" s="166" t="str">
        <f>IFERROR(VLOOKUP(A488,작성용!A:AL,34,0),"-")</f>
        <v>-</v>
      </c>
      <c r="F488" s="175">
        <f>COUNTIF(작성용!A:B,$A488)-COUNTIFS(작성용!A:A,$A488,작성용!AA:AA,"평가철회")</f>
        <v>0</v>
      </c>
    </row>
    <row r="489" spans="1:6" ht="16.5" customHeight="1" x14ac:dyDescent="0.3">
      <c r="A489" s="168" t="s">
        <v>1164</v>
      </c>
      <c r="B489" s="164" t="s">
        <v>4235</v>
      </c>
      <c r="C489" s="164" t="str">
        <f>IFERROR(VLOOKUP($A489,작성용!A:AL,14,0),"-")</f>
        <v>-</v>
      </c>
      <c r="D489" s="167" t="s">
        <v>4138</v>
      </c>
      <c r="E489" s="166" t="str">
        <f>IFERROR(VLOOKUP(A489,작성용!A:AL,34,0),"-")</f>
        <v>-</v>
      </c>
      <c r="F489" s="175">
        <f>COUNTIF(작성용!A:B,$A489)-COUNTIFS(작성용!A:A,$A489,작성용!AA:AA,"평가철회")</f>
        <v>0</v>
      </c>
    </row>
    <row r="490" spans="1:6" ht="16.5" customHeight="1" x14ac:dyDescent="0.3">
      <c r="A490" s="168" t="s">
        <v>1165</v>
      </c>
      <c r="B490" s="164" t="s">
        <v>1166</v>
      </c>
      <c r="C490" s="164" t="str">
        <f>IFERROR(VLOOKUP($A490,작성용!A:AL,14,0),"-")</f>
        <v>-</v>
      </c>
      <c r="D490" s="167" t="s">
        <v>219</v>
      </c>
      <c r="E490" s="166" t="str">
        <f>IFERROR(VLOOKUP(A490,작성용!A:AL,34,0),"-")</f>
        <v>-</v>
      </c>
      <c r="F490" s="175">
        <f>COUNTIF(작성용!A:B,$A490)-COUNTIFS(작성용!A:A,$A490,작성용!AA:AA,"평가철회")</f>
        <v>0</v>
      </c>
    </row>
    <row r="491" spans="1:6" ht="16.5" customHeight="1" x14ac:dyDescent="0.3">
      <c r="A491" s="168" t="s">
        <v>1167</v>
      </c>
      <c r="B491" s="164" t="s">
        <v>1168</v>
      </c>
      <c r="C491" s="164" t="str">
        <f>IFERROR(VLOOKUP($A491,작성용!A:AL,14,0),"-")</f>
        <v>-</v>
      </c>
      <c r="D491" s="167" t="s">
        <v>219</v>
      </c>
      <c r="E491" s="166" t="str">
        <f>IFERROR(VLOOKUP(A491,작성용!A:AL,34,0),"-")</f>
        <v>-</v>
      </c>
      <c r="F491" s="175">
        <f>COUNTIF(작성용!A:B,$A491)-COUNTIFS(작성용!A:A,$A491,작성용!AA:AA,"평가철회")</f>
        <v>0</v>
      </c>
    </row>
    <row r="492" spans="1:6" ht="16.5" customHeight="1" x14ac:dyDescent="0.3">
      <c r="A492" s="168" t="s">
        <v>1169</v>
      </c>
      <c r="B492" s="164" t="s">
        <v>1170</v>
      </c>
      <c r="C492" s="164" t="str">
        <f>IFERROR(VLOOKUP($A492,작성용!A:AL,14,0),"-")</f>
        <v>-</v>
      </c>
      <c r="D492" s="167" t="s">
        <v>219</v>
      </c>
      <c r="E492" s="166" t="str">
        <f>IFERROR(VLOOKUP(A492,작성용!A:AL,34,0),"-")</f>
        <v>-</v>
      </c>
      <c r="F492" s="175">
        <f>COUNTIF(작성용!A:B,$A492)-COUNTIFS(작성용!A:A,$A492,작성용!AA:AA,"평가철회")</f>
        <v>0</v>
      </c>
    </row>
    <row r="493" spans="1:6" ht="16.5" customHeight="1" x14ac:dyDescent="0.3">
      <c r="A493" s="168" t="s">
        <v>1171</v>
      </c>
      <c r="B493" s="164" t="s">
        <v>1172</v>
      </c>
      <c r="C493" s="164" t="str">
        <f>IFERROR(VLOOKUP($A493,작성용!A:AL,14,0),"-")</f>
        <v>-</v>
      </c>
      <c r="D493" s="167" t="s">
        <v>219</v>
      </c>
      <c r="E493" s="166" t="str">
        <f>IFERROR(VLOOKUP(A493,작성용!A:AL,34,0),"-")</f>
        <v>-</v>
      </c>
      <c r="F493" s="175">
        <f>COUNTIF(작성용!A:B,$A493)-COUNTIFS(작성용!A:A,$A493,작성용!AA:AA,"평가철회")</f>
        <v>0</v>
      </c>
    </row>
    <row r="494" spans="1:6" ht="16.5" customHeight="1" x14ac:dyDescent="0.3">
      <c r="A494" s="168" t="s">
        <v>1173</v>
      </c>
      <c r="B494" s="164" t="s">
        <v>4236</v>
      </c>
      <c r="C494" s="164" t="str">
        <f>IFERROR(VLOOKUP($A494,작성용!A:AL,14,0),"-")</f>
        <v>-</v>
      </c>
      <c r="D494" s="167" t="s">
        <v>4138</v>
      </c>
      <c r="E494" s="166" t="str">
        <f>IFERROR(VLOOKUP(A494,작성용!A:AL,34,0),"-")</f>
        <v>-</v>
      </c>
      <c r="F494" s="175">
        <f>COUNTIF(작성용!A:B,$A494)-COUNTIFS(작성용!A:A,$A494,작성용!AA:AA,"평가철회")</f>
        <v>0</v>
      </c>
    </row>
    <row r="495" spans="1:6" ht="16.5" customHeight="1" x14ac:dyDescent="0.3">
      <c r="A495" s="168" t="s">
        <v>1174</v>
      </c>
      <c r="B495" s="164" t="s">
        <v>1175</v>
      </c>
      <c r="C495" s="164" t="str">
        <f>IFERROR(VLOOKUP($A495,작성용!A:AL,14,0),"-")</f>
        <v>-</v>
      </c>
      <c r="D495" s="167" t="s">
        <v>219</v>
      </c>
      <c r="E495" s="166" t="str">
        <f>IFERROR(VLOOKUP(A495,작성용!A:AL,34,0),"-")</f>
        <v>-</v>
      </c>
      <c r="F495" s="175">
        <f>COUNTIF(작성용!A:B,$A495)-COUNTIFS(작성용!A:A,$A495,작성용!AA:AA,"평가철회")</f>
        <v>0</v>
      </c>
    </row>
    <row r="496" spans="1:6" ht="16.5" customHeight="1" x14ac:dyDescent="0.3">
      <c r="A496" s="168" t="s">
        <v>1176</v>
      </c>
      <c r="B496" s="164" t="s">
        <v>1177</v>
      </c>
      <c r="C496" s="164" t="str">
        <f>IFERROR(VLOOKUP($A496,작성용!A:AL,14,0),"-")</f>
        <v>-</v>
      </c>
      <c r="D496" s="167" t="s">
        <v>219</v>
      </c>
      <c r="E496" s="166" t="str">
        <f>IFERROR(VLOOKUP(A496,작성용!A:AL,34,0),"-")</f>
        <v>-</v>
      </c>
      <c r="F496" s="175">
        <f>COUNTIF(작성용!A:B,$A496)-COUNTIFS(작성용!A:A,$A496,작성용!AA:AA,"평가철회")</f>
        <v>0</v>
      </c>
    </row>
    <row r="497" spans="1:6" ht="16.5" customHeight="1" x14ac:dyDescent="0.3">
      <c r="A497" s="168" t="s">
        <v>1178</v>
      </c>
      <c r="B497" s="164" t="s">
        <v>1179</v>
      </c>
      <c r="C497" s="164" t="str">
        <f>IFERROR(VLOOKUP($A497,작성용!A:AL,14,0),"-")</f>
        <v>-</v>
      </c>
      <c r="D497" s="167" t="s">
        <v>219</v>
      </c>
      <c r="E497" s="166" t="str">
        <f>IFERROR(VLOOKUP(A497,작성용!A:AL,34,0),"-")</f>
        <v>-</v>
      </c>
      <c r="F497" s="175">
        <f>COUNTIF(작성용!A:B,$A497)-COUNTIFS(작성용!A:A,$A497,작성용!AA:AA,"평가철회")</f>
        <v>0</v>
      </c>
    </row>
    <row r="498" spans="1:6" ht="16.5" customHeight="1" x14ac:dyDescent="0.3">
      <c r="A498" s="168" t="s">
        <v>1180</v>
      </c>
      <c r="B498" s="164" t="s">
        <v>1181</v>
      </c>
      <c r="C498" s="164" t="str">
        <f>IFERROR(VLOOKUP($A498,작성용!A:AL,14,0),"-")</f>
        <v>-</v>
      </c>
      <c r="D498" s="167" t="s">
        <v>219</v>
      </c>
      <c r="E498" s="166" t="str">
        <f>IFERROR(VLOOKUP(A498,작성용!A:AL,34,0),"-")</f>
        <v>-</v>
      </c>
      <c r="F498" s="175">
        <f>COUNTIF(작성용!A:B,$A498)-COUNTIFS(작성용!A:A,$A498,작성용!AA:AA,"평가철회")</f>
        <v>0</v>
      </c>
    </row>
    <row r="499" spans="1:6" ht="16.5" customHeight="1" x14ac:dyDescent="0.3">
      <c r="A499" s="168" t="s">
        <v>1182</v>
      </c>
      <c r="B499" s="164" t="s">
        <v>1183</v>
      </c>
      <c r="C499" s="164" t="str">
        <f>IFERROR(VLOOKUP($A499,작성용!A:AL,14,0),"-")</f>
        <v>-</v>
      </c>
      <c r="D499" s="167" t="s">
        <v>219</v>
      </c>
      <c r="E499" s="166" t="str">
        <f>IFERROR(VLOOKUP(A499,작성용!A:AL,34,0),"-")</f>
        <v>-</v>
      </c>
      <c r="F499" s="175">
        <f>COUNTIF(작성용!A:B,$A499)-COUNTIFS(작성용!A:A,$A499,작성용!AA:AA,"평가철회")</f>
        <v>0</v>
      </c>
    </row>
    <row r="500" spans="1:6" ht="16.5" customHeight="1" x14ac:dyDescent="0.3">
      <c r="A500" s="168" t="s">
        <v>1184</v>
      </c>
      <c r="B500" s="164" t="s">
        <v>1185</v>
      </c>
      <c r="C500" s="164" t="str">
        <f>IFERROR(VLOOKUP($A500,작성용!A:AL,14,0),"-")</f>
        <v>미정</v>
      </c>
      <c r="D500" s="167" t="s">
        <v>219</v>
      </c>
      <c r="E500" s="166" t="str">
        <f>IFERROR(VLOOKUP(A500,작성용!A:AL,34,0),"-")</f>
        <v>메자닌평가팀</v>
      </c>
      <c r="F500" s="175">
        <f>COUNTIF(작성용!A:B,$A500)-COUNTIFS(작성용!A:A,$A500,작성용!AA:AA,"평가철회")</f>
        <v>1</v>
      </c>
    </row>
    <row r="501" spans="1:6" ht="16.5" customHeight="1" x14ac:dyDescent="0.3">
      <c r="A501" s="168" t="s">
        <v>1186</v>
      </c>
      <c r="B501" s="164" t="s">
        <v>1187</v>
      </c>
      <c r="C501" s="164" t="str">
        <f>IFERROR(VLOOKUP($A501,작성용!A:AL,14,0),"-")</f>
        <v>-</v>
      </c>
      <c r="D501" s="167" t="s">
        <v>219</v>
      </c>
      <c r="E501" s="166" t="str">
        <f>IFERROR(VLOOKUP(A501,작성용!A:AL,34,0),"-")</f>
        <v>-</v>
      </c>
      <c r="F501" s="175">
        <f>COUNTIF(작성용!A:B,$A501)-COUNTIFS(작성용!A:A,$A501,작성용!AA:AA,"평가철회")</f>
        <v>0</v>
      </c>
    </row>
    <row r="502" spans="1:6" ht="16.5" customHeight="1" x14ac:dyDescent="0.3">
      <c r="A502" s="168" t="s">
        <v>1188</v>
      </c>
      <c r="B502" s="164" t="s">
        <v>1189</v>
      </c>
      <c r="C502" s="164" t="str">
        <f>IFERROR(VLOOKUP($A502,작성용!A:AL,14,0),"-")</f>
        <v>-</v>
      </c>
      <c r="D502" s="167" t="s">
        <v>219</v>
      </c>
      <c r="E502" s="166" t="str">
        <f>IFERROR(VLOOKUP(A502,작성용!A:AL,34,0),"-")</f>
        <v>-</v>
      </c>
      <c r="F502" s="175">
        <f>COUNTIF(작성용!A:B,$A502)-COUNTIFS(작성용!A:A,$A502,작성용!AA:AA,"평가철회")</f>
        <v>0</v>
      </c>
    </row>
    <row r="503" spans="1:6" ht="16.5" customHeight="1" x14ac:dyDescent="0.3">
      <c r="A503" s="168" t="s">
        <v>1190</v>
      </c>
      <c r="B503" s="164" t="s">
        <v>4237</v>
      </c>
      <c r="C503" s="164" t="str">
        <f>IFERROR(VLOOKUP($A503,작성용!A:AL,14,0),"-")</f>
        <v>-</v>
      </c>
      <c r="D503" s="167" t="s">
        <v>4138</v>
      </c>
      <c r="E503" s="166" t="str">
        <f>IFERROR(VLOOKUP(A503,작성용!A:AL,34,0),"-")</f>
        <v>-</v>
      </c>
      <c r="F503" s="175">
        <f>COUNTIF(작성용!A:B,$A503)-COUNTIFS(작성용!A:A,$A503,작성용!AA:AA,"평가철회")</f>
        <v>0</v>
      </c>
    </row>
    <row r="504" spans="1:6" ht="16.5" customHeight="1" x14ac:dyDescent="0.3">
      <c r="A504" s="168" t="s">
        <v>1191</v>
      </c>
      <c r="B504" s="164" t="s">
        <v>1192</v>
      </c>
      <c r="C504" s="164" t="str">
        <f>IFERROR(VLOOKUP($A504,작성용!A:AL,14,0),"-")</f>
        <v>-</v>
      </c>
      <c r="D504" s="167" t="s">
        <v>219</v>
      </c>
      <c r="E504" s="166" t="str">
        <f>IFERROR(VLOOKUP(A504,작성용!A:AL,34,0),"-")</f>
        <v>-</v>
      </c>
      <c r="F504" s="175">
        <f>COUNTIF(작성용!A:B,$A504)-COUNTIFS(작성용!A:A,$A504,작성용!AA:AA,"평가철회")</f>
        <v>0</v>
      </c>
    </row>
    <row r="505" spans="1:6" ht="16.5" customHeight="1" x14ac:dyDescent="0.3">
      <c r="A505" s="168" t="s">
        <v>1193</v>
      </c>
      <c r="B505" s="164" t="s">
        <v>4238</v>
      </c>
      <c r="C505" s="164" t="str">
        <f>IFERROR(VLOOKUP($A505,작성용!A:AL,14,0),"-")</f>
        <v>-</v>
      </c>
      <c r="D505" s="167" t="s">
        <v>4138</v>
      </c>
      <c r="E505" s="166" t="str">
        <f>IFERROR(VLOOKUP(A505,작성용!A:AL,34,0),"-")</f>
        <v>-</v>
      </c>
      <c r="F505" s="175">
        <f>COUNTIF(작성용!A:B,$A505)-COUNTIFS(작성용!A:A,$A505,작성용!AA:AA,"평가철회")</f>
        <v>0</v>
      </c>
    </row>
    <row r="506" spans="1:6" ht="16.5" customHeight="1" x14ac:dyDescent="0.3">
      <c r="A506" s="168" t="s">
        <v>1194</v>
      </c>
      <c r="B506" s="164" t="s">
        <v>1195</v>
      </c>
      <c r="C506" s="164" t="str">
        <f>IFERROR(VLOOKUP($A506,작성용!A:AL,14,0),"-")</f>
        <v>-</v>
      </c>
      <c r="D506" s="167" t="s">
        <v>219</v>
      </c>
      <c r="E506" s="166" t="str">
        <f>IFERROR(VLOOKUP(A506,작성용!A:AL,34,0),"-")</f>
        <v>-</v>
      </c>
      <c r="F506" s="175">
        <f>COUNTIF(작성용!A:B,$A506)-COUNTIFS(작성용!A:A,$A506,작성용!AA:AA,"평가철회")</f>
        <v>0</v>
      </c>
    </row>
    <row r="507" spans="1:6" ht="16.5" customHeight="1" x14ac:dyDescent="0.3">
      <c r="A507" s="168" t="s">
        <v>1196</v>
      </c>
      <c r="B507" s="164" t="s">
        <v>1197</v>
      </c>
      <c r="C507" s="164" t="str">
        <f>IFERROR(VLOOKUP($A507,작성용!A:AL,14,0),"-")</f>
        <v>-</v>
      </c>
      <c r="D507" s="167" t="s">
        <v>219</v>
      </c>
      <c r="E507" s="166" t="str">
        <f>IFERROR(VLOOKUP(A507,작성용!A:AL,34,0),"-")</f>
        <v>-</v>
      </c>
      <c r="F507" s="175">
        <f>COUNTIF(작성용!A:B,$A507)-COUNTIFS(작성용!A:A,$A507,작성용!AA:AA,"평가철회")</f>
        <v>0</v>
      </c>
    </row>
    <row r="508" spans="1:6" ht="16.5" customHeight="1" x14ac:dyDescent="0.3">
      <c r="A508" s="168" t="s">
        <v>1198</v>
      </c>
      <c r="B508" s="164" t="s">
        <v>1199</v>
      </c>
      <c r="C508" s="164" t="str">
        <f>IFERROR(VLOOKUP($A508,작성용!A:AL,14,0),"-")</f>
        <v>-</v>
      </c>
      <c r="D508" s="167" t="s">
        <v>219</v>
      </c>
      <c r="E508" s="166" t="str">
        <f>IFERROR(VLOOKUP(A508,작성용!A:AL,34,0),"-")</f>
        <v>-</v>
      </c>
      <c r="F508" s="175">
        <f>COUNTIF(작성용!A:B,$A508)-COUNTIFS(작성용!A:A,$A508,작성용!AA:AA,"평가철회")</f>
        <v>0</v>
      </c>
    </row>
    <row r="509" spans="1:6" ht="16.5" customHeight="1" x14ac:dyDescent="0.3">
      <c r="A509" s="168" t="s">
        <v>1200</v>
      </c>
      <c r="B509" s="164" t="s">
        <v>1201</v>
      </c>
      <c r="C509" s="164" t="str">
        <f>IFERROR(VLOOKUP($A509,작성용!A:AL,14,0),"-")</f>
        <v>-</v>
      </c>
      <c r="D509" s="167" t="s">
        <v>219</v>
      </c>
      <c r="E509" s="166" t="str">
        <f>IFERROR(VLOOKUP(A509,작성용!A:AL,34,0),"-")</f>
        <v>-</v>
      </c>
      <c r="F509" s="175">
        <f>COUNTIF(작성용!A:B,$A509)-COUNTIFS(작성용!A:A,$A509,작성용!AA:AA,"평가철회")</f>
        <v>0</v>
      </c>
    </row>
    <row r="510" spans="1:6" ht="16.5" customHeight="1" x14ac:dyDescent="0.3">
      <c r="A510" s="168" t="s">
        <v>1202</v>
      </c>
      <c r="B510" s="164" t="s">
        <v>1203</v>
      </c>
      <c r="C510" s="164" t="str">
        <f>IFERROR(VLOOKUP($A510,작성용!A:AL,14,0),"-")</f>
        <v>-</v>
      </c>
      <c r="D510" s="167" t="s">
        <v>219</v>
      </c>
      <c r="E510" s="166" t="str">
        <f>IFERROR(VLOOKUP(A510,작성용!A:AL,34,0),"-")</f>
        <v>-</v>
      </c>
      <c r="F510" s="175">
        <f>COUNTIF(작성용!A:B,$A510)-COUNTIFS(작성용!A:A,$A510,작성용!AA:AA,"평가철회")</f>
        <v>0</v>
      </c>
    </row>
    <row r="511" spans="1:6" ht="16.5" customHeight="1" x14ac:dyDescent="0.3">
      <c r="A511" s="168" t="s">
        <v>1204</v>
      </c>
      <c r="B511" s="164" t="s">
        <v>1205</v>
      </c>
      <c r="C511" s="164" t="str">
        <f>IFERROR(VLOOKUP($A511,작성용!A:AL,14,0),"-")</f>
        <v>-</v>
      </c>
      <c r="D511" s="167" t="s">
        <v>219</v>
      </c>
      <c r="E511" s="166" t="str">
        <f>IFERROR(VLOOKUP(A511,작성용!A:AL,34,0),"-")</f>
        <v>-</v>
      </c>
      <c r="F511" s="175">
        <f>COUNTIF(작성용!A:B,$A511)-COUNTIFS(작성용!A:A,$A511,작성용!AA:AA,"평가철회")</f>
        <v>0</v>
      </c>
    </row>
    <row r="512" spans="1:6" ht="16.5" customHeight="1" x14ac:dyDescent="0.3">
      <c r="A512" s="168" t="s">
        <v>1206</v>
      </c>
      <c r="B512" s="164" t="s">
        <v>322</v>
      </c>
      <c r="C512" s="164" t="str">
        <f>IFERROR(VLOOKUP($A512,작성용!A:AL,14,0),"-")</f>
        <v>-</v>
      </c>
      <c r="D512" s="167" t="s">
        <v>1207</v>
      </c>
      <c r="E512" s="166" t="str">
        <f>IFERROR(VLOOKUP(A512,작성용!A:AL,34,0),"-")</f>
        <v>-</v>
      </c>
      <c r="F512" s="175">
        <f>COUNTIF(작성용!A:B,$A512)-COUNTIFS(작성용!A:A,$A512,작성용!AA:AA,"평가철회")</f>
        <v>0</v>
      </c>
    </row>
    <row r="513" spans="1:6" ht="16.5" customHeight="1" x14ac:dyDescent="0.3">
      <c r="A513" s="168" t="s">
        <v>1208</v>
      </c>
      <c r="B513" s="164" t="s">
        <v>1209</v>
      </c>
      <c r="C513" s="164" t="str">
        <f>IFERROR(VLOOKUP($A513,작성용!A:AL,14,0),"-")</f>
        <v>-</v>
      </c>
      <c r="D513" s="167" t="s">
        <v>219</v>
      </c>
      <c r="E513" s="166" t="str">
        <f>IFERROR(VLOOKUP(A513,작성용!A:AL,34,0),"-")</f>
        <v>-</v>
      </c>
      <c r="F513" s="175">
        <f>COUNTIF(작성용!A:B,$A513)-COUNTIFS(작성용!A:A,$A513,작성용!AA:AA,"평가철회")</f>
        <v>0</v>
      </c>
    </row>
    <row r="514" spans="1:6" ht="16.5" customHeight="1" x14ac:dyDescent="0.3">
      <c r="A514" s="168" t="s">
        <v>1210</v>
      </c>
      <c r="B514" s="164" t="s">
        <v>1211</v>
      </c>
      <c r="C514" s="164" t="str">
        <f>IFERROR(VLOOKUP($A514,작성용!A:AL,14,0),"-")</f>
        <v>-</v>
      </c>
      <c r="D514" s="167" t="s">
        <v>219</v>
      </c>
      <c r="E514" s="166" t="str">
        <f>IFERROR(VLOOKUP(A514,작성용!A:AL,34,0),"-")</f>
        <v>-</v>
      </c>
      <c r="F514" s="175">
        <f>COUNTIF(작성용!A:B,$A514)-COUNTIFS(작성용!A:A,$A514,작성용!AA:AA,"평가철회")</f>
        <v>0</v>
      </c>
    </row>
    <row r="515" spans="1:6" ht="16.5" customHeight="1" x14ac:dyDescent="0.3">
      <c r="A515" s="168" t="s">
        <v>1212</v>
      </c>
      <c r="B515" s="164" t="s">
        <v>1213</v>
      </c>
      <c r="C515" s="164" t="str">
        <f>IFERROR(VLOOKUP($A515,작성용!A:AL,14,0),"-")</f>
        <v>-</v>
      </c>
      <c r="D515" s="167" t="s">
        <v>219</v>
      </c>
      <c r="E515" s="166" t="str">
        <f>IFERROR(VLOOKUP(A515,작성용!A:AL,34,0),"-")</f>
        <v>-</v>
      </c>
      <c r="F515" s="175">
        <f>COUNTIF(작성용!A:B,$A515)-COUNTIFS(작성용!A:A,$A515,작성용!AA:AA,"평가철회")</f>
        <v>0</v>
      </c>
    </row>
    <row r="516" spans="1:6" ht="16.5" customHeight="1" x14ac:dyDescent="0.3">
      <c r="A516" s="168" t="s">
        <v>1214</v>
      </c>
      <c r="B516" s="164" t="s">
        <v>1215</v>
      </c>
      <c r="C516" s="164" t="str">
        <f>IFERROR(VLOOKUP($A516,작성용!A:AL,14,0),"-")</f>
        <v>-</v>
      </c>
      <c r="D516" s="167" t="s">
        <v>219</v>
      </c>
      <c r="E516" s="166" t="str">
        <f>IFERROR(VLOOKUP(A516,작성용!A:AL,34,0),"-")</f>
        <v>-</v>
      </c>
      <c r="F516" s="175">
        <f>COUNTIF(작성용!A:B,$A516)-COUNTIFS(작성용!A:A,$A516,작성용!AA:AA,"평가철회")</f>
        <v>0</v>
      </c>
    </row>
    <row r="517" spans="1:6" ht="16.5" customHeight="1" x14ac:dyDescent="0.3">
      <c r="A517" s="168" t="s">
        <v>1216</v>
      </c>
      <c r="B517" s="164" t="s">
        <v>1217</v>
      </c>
      <c r="C517" s="164" t="str">
        <f>IFERROR(VLOOKUP($A517,작성용!A:AL,14,0),"-")</f>
        <v>-</v>
      </c>
      <c r="D517" s="167" t="s">
        <v>219</v>
      </c>
      <c r="E517" s="166" t="str">
        <f>IFERROR(VLOOKUP(A517,작성용!A:AL,34,0),"-")</f>
        <v>-</v>
      </c>
      <c r="F517" s="175">
        <f>COUNTIF(작성용!A:B,$A517)-COUNTIFS(작성용!A:A,$A517,작성용!AA:AA,"평가철회")</f>
        <v>0</v>
      </c>
    </row>
    <row r="518" spans="1:6" ht="16.5" customHeight="1" x14ac:dyDescent="0.3">
      <c r="A518" s="168" t="s">
        <v>1218</v>
      </c>
      <c r="B518" s="164" t="s">
        <v>1219</v>
      </c>
      <c r="C518" s="164" t="str">
        <f>IFERROR(VLOOKUP($A518,작성용!A:AL,14,0),"-")</f>
        <v>-</v>
      </c>
      <c r="D518" s="167" t="s">
        <v>219</v>
      </c>
      <c r="E518" s="166" t="str">
        <f>IFERROR(VLOOKUP(A518,작성용!A:AL,34,0),"-")</f>
        <v>-</v>
      </c>
      <c r="F518" s="175">
        <f>COUNTIF(작성용!A:B,$A518)-COUNTIFS(작성용!A:A,$A518,작성용!AA:AA,"평가철회")</f>
        <v>0</v>
      </c>
    </row>
    <row r="519" spans="1:6" ht="16.5" customHeight="1" x14ac:dyDescent="0.3">
      <c r="A519" s="168" t="s">
        <v>1220</v>
      </c>
      <c r="B519" s="164" t="s">
        <v>1221</v>
      </c>
      <c r="C519" s="164" t="str">
        <f>IFERROR(VLOOKUP($A519,작성용!A:AL,14,0),"-")</f>
        <v>-</v>
      </c>
      <c r="D519" s="167" t="s">
        <v>219</v>
      </c>
      <c r="E519" s="166" t="str">
        <f>IFERROR(VLOOKUP(A519,작성용!A:AL,34,0),"-")</f>
        <v>-</v>
      </c>
      <c r="F519" s="175">
        <f>COUNTIF(작성용!A:B,$A519)-COUNTIFS(작성용!A:A,$A519,작성용!AA:AA,"평가철회")</f>
        <v>0</v>
      </c>
    </row>
    <row r="520" spans="1:6" ht="16.5" customHeight="1" x14ac:dyDescent="0.3">
      <c r="A520" s="168" t="s">
        <v>1222</v>
      </c>
      <c r="B520" s="164" t="s">
        <v>1223</v>
      </c>
      <c r="C520" s="164" t="str">
        <f>IFERROR(VLOOKUP($A520,작성용!A:AL,14,0),"-")</f>
        <v>-</v>
      </c>
      <c r="D520" s="167" t="s">
        <v>219</v>
      </c>
      <c r="E520" s="166" t="str">
        <f>IFERROR(VLOOKUP(A520,작성용!A:AL,34,0),"-")</f>
        <v>-</v>
      </c>
      <c r="F520" s="175">
        <f>COUNTIF(작성용!A:B,$A520)-COUNTIFS(작성용!A:A,$A520,작성용!AA:AA,"평가철회")</f>
        <v>0</v>
      </c>
    </row>
    <row r="521" spans="1:6" ht="16.5" customHeight="1" x14ac:dyDescent="0.3">
      <c r="A521" s="168" t="s">
        <v>1224</v>
      </c>
      <c r="B521" s="164" t="s">
        <v>1225</v>
      </c>
      <c r="C521" s="164" t="str">
        <f>IFERROR(VLOOKUP($A521,작성용!A:AL,14,0),"-")</f>
        <v>-</v>
      </c>
      <c r="D521" s="167" t="s">
        <v>219</v>
      </c>
      <c r="E521" s="166" t="str">
        <f>IFERROR(VLOOKUP(A521,작성용!A:AL,34,0),"-")</f>
        <v>-</v>
      </c>
      <c r="F521" s="175">
        <f>COUNTIF(작성용!A:B,$A521)-COUNTIFS(작성용!A:A,$A521,작성용!AA:AA,"평가철회")</f>
        <v>0</v>
      </c>
    </row>
    <row r="522" spans="1:6" ht="16.5" customHeight="1" x14ac:dyDescent="0.3">
      <c r="A522" s="168" t="s">
        <v>1226</v>
      </c>
      <c r="B522" s="164" t="s">
        <v>1227</v>
      </c>
      <c r="C522" s="164" t="str">
        <f>IFERROR(VLOOKUP($A522,작성용!A:AL,14,0),"-")</f>
        <v>-</v>
      </c>
      <c r="D522" s="167" t="s">
        <v>219</v>
      </c>
      <c r="E522" s="166" t="str">
        <f>IFERROR(VLOOKUP(A522,작성용!A:AL,34,0),"-")</f>
        <v>-</v>
      </c>
      <c r="F522" s="175">
        <f>COUNTIF(작성용!A:B,$A522)-COUNTIFS(작성용!A:A,$A522,작성용!AA:AA,"평가철회")</f>
        <v>0</v>
      </c>
    </row>
    <row r="523" spans="1:6" ht="16.5" customHeight="1" x14ac:dyDescent="0.3">
      <c r="A523" s="168" t="s">
        <v>1228</v>
      </c>
      <c r="B523" s="164" t="s">
        <v>1229</v>
      </c>
      <c r="C523" s="164" t="str">
        <f>IFERROR(VLOOKUP($A523,작성용!A:AL,14,0),"-")</f>
        <v>-</v>
      </c>
      <c r="D523" s="167" t="s">
        <v>219</v>
      </c>
      <c r="E523" s="166" t="str">
        <f>IFERROR(VLOOKUP(A523,작성용!A:AL,34,0),"-")</f>
        <v>-</v>
      </c>
      <c r="F523" s="175">
        <f>COUNTIF(작성용!A:B,$A523)-COUNTIFS(작성용!A:A,$A523,작성용!AA:AA,"평가철회")</f>
        <v>0</v>
      </c>
    </row>
    <row r="524" spans="1:6" ht="16.5" customHeight="1" x14ac:dyDescent="0.3">
      <c r="A524" s="168" t="s">
        <v>1230</v>
      </c>
      <c r="B524" s="164" t="s">
        <v>1231</v>
      </c>
      <c r="C524" s="164" t="str">
        <f>IFERROR(VLOOKUP($A524,작성용!A:AL,14,0),"-")</f>
        <v>-</v>
      </c>
      <c r="D524" s="167" t="s">
        <v>219</v>
      </c>
      <c r="E524" s="166" t="str">
        <f>IFERROR(VLOOKUP(A524,작성용!A:AL,34,0),"-")</f>
        <v>-</v>
      </c>
      <c r="F524" s="175">
        <f>COUNTIF(작성용!A:B,$A524)-COUNTIFS(작성용!A:A,$A524,작성용!AA:AA,"평가철회")</f>
        <v>0</v>
      </c>
    </row>
    <row r="525" spans="1:6" ht="16.5" customHeight="1" x14ac:dyDescent="0.3">
      <c r="A525" s="168" t="s">
        <v>1232</v>
      </c>
      <c r="B525" s="164" t="s">
        <v>1233</v>
      </c>
      <c r="C525" s="164" t="str">
        <f>IFERROR(VLOOKUP($A525,작성용!A:AL,14,0),"-")</f>
        <v>-</v>
      </c>
      <c r="D525" s="167" t="s">
        <v>219</v>
      </c>
      <c r="E525" s="166" t="str">
        <f>IFERROR(VLOOKUP(A525,작성용!A:AL,34,0),"-")</f>
        <v>-</v>
      </c>
      <c r="F525" s="175">
        <f>COUNTIF(작성용!A:B,$A525)-COUNTIFS(작성용!A:A,$A525,작성용!AA:AA,"평가철회")</f>
        <v>0</v>
      </c>
    </row>
    <row r="526" spans="1:6" ht="16.5" customHeight="1" x14ac:dyDescent="0.3">
      <c r="A526" s="168" t="s">
        <v>1234</v>
      </c>
      <c r="B526" s="164" t="s">
        <v>1235</v>
      </c>
      <c r="C526" s="164" t="str">
        <f>IFERROR(VLOOKUP($A526,작성용!A:AL,14,0),"-")</f>
        <v>-</v>
      </c>
      <c r="D526" s="167" t="s">
        <v>219</v>
      </c>
      <c r="E526" s="166" t="str">
        <f>IFERROR(VLOOKUP(A526,작성용!A:AL,34,0),"-")</f>
        <v>-</v>
      </c>
      <c r="F526" s="175">
        <f>COUNTIF(작성용!A:B,$A526)-COUNTIFS(작성용!A:A,$A526,작성용!AA:AA,"평가철회")</f>
        <v>0</v>
      </c>
    </row>
    <row r="527" spans="1:6" ht="16.5" customHeight="1" x14ac:dyDescent="0.3">
      <c r="A527" s="168" t="s">
        <v>1236</v>
      </c>
      <c r="B527" s="164" t="s">
        <v>1237</v>
      </c>
      <c r="C527" s="164" t="str">
        <f>IFERROR(VLOOKUP($A527,작성용!A:AL,14,0),"-")</f>
        <v>-</v>
      </c>
      <c r="D527" s="167" t="s">
        <v>219</v>
      </c>
      <c r="E527" s="166" t="str">
        <f>IFERROR(VLOOKUP(A527,작성용!A:AL,34,0),"-")</f>
        <v>-</v>
      </c>
      <c r="F527" s="175">
        <f>COUNTIF(작성용!A:B,$A527)-COUNTIFS(작성용!A:A,$A527,작성용!AA:AA,"평가철회")</f>
        <v>0</v>
      </c>
    </row>
    <row r="528" spans="1:6" ht="16.5" customHeight="1" x14ac:dyDescent="0.3">
      <c r="A528" s="168" t="s">
        <v>1238</v>
      </c>
      <c r="B528" s="164" t="s">
        <v>1239</v>
      </c>
      <c r="C528" s="164" t="str">
        <f>IFERROR(VLOOKUP($A528,작성용!A:AL,14,0),"-")</f>
        <v>-</v>
      </c>
      <c r="D528" s="167" t="s">
        <v>219</v>
      </c>
      <c r="E528" s="166" t="str">
        <f>IFERROR(VLOOKUP(A528,작성용!A:AL,34,0),"-")</f>
        <v>-</v>
      </c>
      <c r="F528" s="175">
        <f>COUNTIF(작성용!A:B,$A528)-COUNTIFS(작성용!A:A,$A528,작성용!AA:AA,"평가철회")</f>
        <v>0</v>
      </c>
    </row>
    <row r="529" spans="1:6" ht="16.5" customHeight="1" x14ac:dyDescent="0.3">
      <c r="A529" s="168" t="s">
        <v>1240</v>
      </c>
      <c r="B529" s="164" t="s">
        <v>1241</v>
      </c>
      <c r="C529" s="164" t="str">
        <f>IFERROR(VLOOKUP($A529,작성용!A:AL,14,0),"-")</f>
        <v>-</v>
      </c>
      <c r="D529" s="167" t="s">
        <v>219</v>
      </c>
      <c r="E529" s="166" t="str">
        <f>IFERROR(VLOOKUP(A529,작성용!A:AL,34,0),"-")</f>
        <v>-</v>
      </c>
      <c r="F529" s="175">
        <f>COUNTIF(작성용!A:B,$A529)-COUNTIFS(작성용!A:A,$A529,작성용!AA:AA,"평가철회")</f>
        <v>0</v>
      </c>
    </row>
    <row r="530" spans="1:6" ht="16.5" customHeight="1" x14ac:dyDescent="0.3">
      <c r="A530" s="168" t="s">
        <v>1242</v>
      </c>
      <c r="B530" s="164" t="s">
        <v>1243</v>
      </c>
      <c r="C530" s="164" t="str">
        <f>IFERROR(VLOOKUP($A530,작성용!A:AL,14,0),"-")</f>
        <v>-</v>
      </c>
      <c r="D530" s="167" t="s">
        <v>219</v>
      </c>
      <c r="E530" s="166" t="str">
        <f>IFERROR(VLOOKUP(A530,작성용!A:AL,34,0),"-")</f>
        <v>-</v>
      </c>
      <c r="F530" s="175">
        <f>COUNTIF(작성용!A:B,$A530)-COUNTIFS(작성용!A:A,$A530,작성용!AA:AA,"평가철회")</f>
        <v>0</v>
      </c>
    </row>
    <row r="531" spans="1:6" ht="16.5" customHeight="1" x14ac:dyDescent="0.3">
      <c r="A531" s="168" t="s">
        <v>1244</v>
      </c>
      <c r="B531" s="164" t="s">
        <v>1245</v>
      </c>
      <c r="C531" s="164" t="str">
        <f>IFERROR(VLOOKUP($A531,작성용!A:AL,14,0),"-")</f>
        <v>-</v>
      </c>
      <c r="D531" s="167" t="s">
        <v>219</v>
      </c>
      <c r="E531" s="166" t="str">
        <f>IFERROR(VLOOKUP(A531,작성용!A:AL,34,0),"-")</f>
        <v>-</v>
      </c>
      <c r="F531" s="175">
        <f>COUNTIF(작성용!A:B,$A531)-COUNTIFS(작성용!A:A,$A531,작성용!AA:AA,"평가철회")</f>
        <v>0</v>
      </c>
    </row>
    <row r="532" spans="1:6" ht="16.5" customHeight="1" x14ac:dyDescent="0.3">
      <c r="A532" s="168" t="s">
        <v>1246</v>
      </c>
      <c r="B532" s="164" t="s">
        <v>1247</v>
      </c>
      <c r="C532" s="164" t="str">
        <f>IFERROR(VLOOKUP($A532,작성용!A:AL,14,0),"-")</f>
        <v>-</v>
      </c>
      <c r="D532" s="167" t="s">
        <v>219</v>
      </c>
      <c r="E532" s="166" t="str">
        <f>IFERROR(VLOOKUP(A532,작성용!A:AL,34,0),"-")</f>
        <v>-</v>
      </c>
      <c r="F532" s="175">
        <f>COUNTIF(작성용!A:B,$A532)-COUNTIFS(작성용!A:A,$A532,작성용!AA:AA,"평가철회")</f>
        <v>0</v>
      </c>
    </row>
    <row r="533" spans="1:6" ht="16.5" customHeight="1" x14ac:dyDescent="0.3">
      <c r="A533" s="168" t="s">
        <v>1248</v>
      </c>
      <c r="B533" s="164" t="s">
        <v>1249</v>
      </c>
      <c r="C533" s="164" t="str">
        <f>IFERROR(VLOOKUP($A533,작성용!A:AL,14,0),"-")</f>
        <v>-</v>
      </c>
      <c r="D533" s="167" t="s">
        <v>219</v>
      </c>
      <c r="E533" s="166" t="str">
        <f>IFERROR(VLOOKUP(A533,작성용!A:AL,34,0),"-")</f>
        <v>-</v>
      </c>
      <c r="F533" s="175">
        <f>COUNTIF(작성용!A:B,$A533)-COUNTIFS(작성용!A:A,$A533,작성용!AA:AA,"평가철회")</f>
        <v>0</v>
      </c>
    </row>
    <row r="534" spans="1:6" ht="16.5" customHeight="1" x14ac:dyDescent="0.3">
      <c r="A534" s="168" t="s">
        <v>1250</v>
      </c>
      <c r="B534" s="164" t="s">
        <v>1251</v>
      </c>
      <c r="C534" s="164" t="str">
        <f>IFERROR(VLOOKUP($A534,작성용!A:AL,14,0),"-")</f>
        <v>-</v>
      </c>
      <c r="D534" s="167" t="s">
        <v>219</v>
      </c>
      <c r="E534" s="166" t="str">
        <f>IFERROR(VLOOKUP(A534,작성용!A:AL,34,0),"-")</f>
        <v>-</v>
      </c>
      <c r="F534" s="175">
        <f>COUNTIF(작성용!A:B,$A534)-COUNTIFS(작성용!A:A,$A534,작성용!AA:AA,"평가철회")</f>
        <v>0</v>
      </c>
    </row>
    <row r="535" spans="1:6" ht="16.5" customHeight="1" x14ac:dyDescent="0.3">
      <c r="A535" s="168" t="s">
        <v>1252</v>
      </c>
      <c r="B535" s="164" t="s">
        <v>1253</v>
      </c>
      <c r="C535" s="164" t="str">
        <f>IFERROR(VLOOKUP($A535,작성용!A:AL,14,0),"-")</f>
        <v>-</v>
      </c>
      <c r="D535" s="167" t="s">
        <v>219</v>
      </c>
      <c r="E535" s="166" t="str">
        <f>IFERROR(VLOOKUP(A535,작성용!A:AL,34,0),"-")</f>
        <v>-</v>
      </c>
      <c r="F535" s="175">
        <f>COUNTIF(작성용!A:B,$A535)-COUNTIFS(작성용!A:A,$A535,작성용!AA:AA,"평가철회")</f>
        <v>0</v>
      </c>
    </row>
    <row r="536" spans="1:6" ht="16.5" customHeight="1" x14ac:dyDescent="0.3">
      <c r="A536" s="168" t="s">
        <v>1254</v>
      </c>
      <c r="B536" s="164" t="s">
        <v>1255</v>
      </c>
      <c r="C536" s="164" t="str">
        <f>IFERROR(VLOOKUP($A536,작성용!A:AL,14,0),"-")</f>
        <v>-</v>
      </c>
      <c r="D536" s="167" t="s">
        <v>219</v>
      </c>
      <c r="E536" s="166" t="str">
        <f>IFERROR(VLOOKUP(A536,작성용!A:AL,34,0),"-")</f>
        <v>-</v>
      </c>
      <c r="F536" s="175">
        <f>COUNTIF(작성용!A:B,$A536)-COUNTIFS(작성용!A:A,$A536,작성용!AA:AA,"평가철회")</f>
        <v>0</v>
      </c>
    </row>
    <row r="537" spans="1:6" ht="16.5" customHeight="1" x14ac:dyDescent="0.3">
      <c r="A537" s="168" t="s">
        <v>1256</v>
      </c>
      <c r="B537" s="164" t="s">
        <v>1257</v>
      </c>
      <c r="C537" s="164" t="str">
        <f>IFERROR(VLOOKUP($A537,작성용!A:AL,14,0),"-")</f>
        <v>-</v>
      </c>
      <c r="D537" s="167" t="s">
        <v>219</v>
      </c>
      <c r="E537" s="166" t="str">
        <f>IFERROR(VLOOKUP(A537,작성용!A:AL,34,0),"-")</f>
        <v>-</v>
      </c>
      <c r="F537" s="175">
        <f>COUNTIF(작성용!A:B,$A537)-COUNTIFS(작성용!A:A,$A537,작성용!AA:AA,"평가철회")</f>
        <v>0</v>
      </c>
    </row>
    <row r="538" spans="1:6" ht="16.5" customHeight="1" x14ac:dyDescent="0.3">
      <c r="A538" s="168" t="s">
        <v>1258</v>
      </c>
      <c r="B538" s="164" t="s">
        <v>1259</v>
      </c>
      <c r="C538" s="164" t="str">
        <f>IFERROR(VLOOKUP($A538,작성용!A:AL,14,0),"-")</f>
        <v>-</v>
      </c>
      <c r="D538" s="167" t="s">
        <v>219</v>
      </c>
      <c r="E538" s="166" t="str">
        <f>IFERROR(VLOOKUP(A538,작성용!A:AL,34,0),"-")</f>
        <v>-</v>
      </c>
      <c r="F538" s="175">
        <f>COUNTIF(작성용!A:B,$A538)-COUNTIFS(작성용!A:A,$A538,작성용!AA:AA,"평가철회")</f>
        <v>0</v>
      </c>
    </row>
    <row r="539" spans="1:6" ht="16.5" customHeight="1" x14ac:dyDescent="0.3">
      <c r="A539" s="168" t="s">
        <v>1260</v>
      </c>
      <c r="B539" s="164" t="s">
        <v>1261</v>
      </c>
      <c r="C539" s="164" t="str">
        <f>IFERROR(VLOOKUP($A539,작성용!A:AL,14,0),"-")</f>
        <v>-</v>
      </c>
      <c r="D539" s="167" t="s">
        <v>219</v>
      </c>
      <c r="E539" s="166" t="str">
        <f>IFERROR(VLOOKUP(A539,작성용!A:AL,34,0),"-")</f>
        <v>-</v>
      </c>
      <c r="F539" s="175">
        <f>COUNTIF(작성용!A:B,$A539)-COUNTIFS(작성용!A:A,$A539,작성용!AA:AA,"평가철회")</f>
        <v>0</v>
      </c>
    </row>
    <row r="540" spans="1:6" ht="16.5" customHeight="1" x14ac:dyDescent="0.3">
      <c r="A540" s="168" t="s">
        <v>1262</v>
      </c>
      <c r="B540" s="164" t="s">
        <v>1263</v>
      </c>
      <c r="C540" s="164" t="str">
        <f>IFERROR(VLOOKUP($A540,작성용!A:AL,14,0),"-")</f>
        <v>-</v>
      </c>
      <c r="D540" s="167" t="s">
        <v>219</v>
      </c>
      <c r="E540" s="166" t="str">
        <f>IFERROR(VLOOKUP(A540,작성용!A:AL,34,0),"-")</f>
        <v>-</v>
      </c>
      <c r="F540" s="175">
        <f>COUNTIF(작성용!A:B,$A540)-COUNTIFS(작성용!A:A,$A540,작성용!AA:AA,"평가철회")</f>
        <v>0</v>
      </c>
    </row>
    <row r="541" spans="1:6" ht="16.5" customHeight="1" x14ac:dyDescent="0.3">
      <c r="A541" s="168" t="s">
        <v>1264</v>
      </c>
      <c r="B541" s="164" t="s">
        <v>1265</v>
      </c>
      <c r="C541" s="164" t="str">
        <f>IFERROR(VLOOKUP($A541,작성용!A:AL,14,0),"-")</f>
        <v>-</v>
      </c>
      <c r="D541" s="167" t="s">
        <v>219</v>
      </c>
      <c r="E541" s="166" t="str">
        <f>IFERROR(VLOOKUP(A541,작성용!A:AL,34,0),"-")</f>
        <v>-</v>
      </c>
      <c r="F541" s="175">
        <f>COUNTIF(작성용!A:B,$A541)-COUNTIFS(작성용!A:A,$A541,작성용!AA:AA,"평가철회")</f>
        <v>0</v>
      </c>
    </row>
    <row r="542" spans="1:6" ht="16.5" customHeight="1" x14ac:dyDescent="0.3">
      <c r="A542" s="168" t="s">
        <v>1266</v>
      </c>
      <c r="B542" s="164" t="s">
        <v>1267</v>
      </c>
      <c r="C542" s="164" t="str">
        <f>IFERROR(VLOOKUP($A542,작성용!A:AL,14,0),"-")</f>
        <v>-</v>
      </c>
      <c r="D542" s="167" t="s">
        <v>219</v>
      </c>
      <c r="E542" s="166" t="str">
        <f>IFERROR(VLOOKUP(A542,작성용!A:AL,34,0),"-")</f>
        <v>-</v>
      </c>
      <c r="F542" s="175">
        <f>COUNTIF(작성용!A:B,$A542)-COUNTIFS(작성용!A:A,$A542,작성용!AA:AA,"평가철회")</f>
        <v>0</v>
      </c>
    </row>
    <row r="543" spans="1:6" ht="16.5" customHeight="1" x14ac:dyDescent="0.3">
      <c r="A543" s="168" t="s">
        <v>1268</v>
      </c>
      <c r="B543" s="164" t="s">
        <v>1269</v>
      </c>
      <c r="C543" s="164" t="str">
        <f>IFERROR(VLOOKUP($A543,작성용!A:AL,14,0),"-")</f>
        <v>-</v>
      </c>
      <c r="D543" s="167" t="s">
        <v>219</v>
      </c>
      <c r="E543" s="166" t="str">
        <f>IFERROR(VLOOKUP(A543,작성용!A:AL,34,0),"-")</f>
        <v>-</v>
      </c>
      <c r="F543" s="175">
        <f>COUNTIF(작성용!A:B,$A543)-COUNTIFS(작성용!A:A,$A543,작성용!AA:AA,"평가철회")</f>
        <v>0</v>
      </c>
    </row>
    <row r="544" spans="1:6" ht="16.5" customHeight="1" x14ac:dyDescent="0.3">
      <c r="A544" s="168" t="s">
        <v>1270</v>
      </c>
      <c r="B544" s="164" t="s">
        <v>1271</v>
      </c>
      <c r="C544" s="164" t="str">
        <f>IFERROR(VLOOKUP($A544,작성용!A:AL,14,0),"-")</f>
        <v>-</v>
      </c>
      <c r="D544" s="167" t="s">
        <v>219</v>
      </c>
      <c r="E544" s="166" t="str">
        <f>IFERROR(VLOOKUP(A544,작성용!A:AL,34,0),"-")</f>
        <v>-</v>
      </c>
      <c r="F544" s="175">
        <f>COUNTIF(작성용!A:B,$A544)-COUNTIFS(작성용!A:A,$A544,작성용!AA:AA,"평가철회")</f>
        <v>0</v>
      </c>
    </row>
    <row r="545" spans="1:6" ht="16.5" customHeight="1" x14ac:dyDescent="0.3">
      <c r="A545" s="168" t="s">
        <v>1272</v>
      </c>
      <c r="B545" s="164" t="s">
        <v>1273</v>
      </c>
      <c r="C545" s="164" t="str">
        <f>IFERROR(VLOOKUP($A545,작성용!A:AL,14,0),"-")</f>
        <v>-</v>
      </c>
      <c r="D545" s="167" t="s">
        <v>219</v>
      </c>
      <c r="E545" s="166" t="str">
        <f>IFERROR(VLOOKUP(A545,작성용!A:AL,34,0),"-")</f>
        <v>-</v>
      </c>
      <c r="F545" s="175">
        <f>COUNTIF(작성용!A:B,$A545)-COUNTIFS(작성용!A:A,$A545,작성용!AA:AA,"평가철회")</f>
        <v>0</v>
      </c>
    </row>
    <row r="546" spans="1:6" ht="16.5" customHeight="1" x14ac:dyDescent="0.3">
      <c r="A546" s="168" t="s">
        <v>1</v>
      </c>
      <c r="B546" s="164" t="s">
        <v>4239</v>
      </c>
      <c r="C546" s="164" t="str">
        <f>IFERROR(VLOOKUP($A546,작성용!A:AL,14,0),"-")</f>
        <v>-</v>
      </c>
      <c r="D546" s="167" t="s">
        <v>4188</v>
      </c>
      <c r="E546" s="166" t="str">
        <f>IFERROR(VLOOKUP(A546,작성용!A:AL,34,0),"-")</f>
        <v>-</v>
      </c>
      <c r="F546" s="175">
        <f>COUNTIF(작성용!A:B,$A546)-COUNTIFS(작성용!A:A,$A546,작성용!AA:AA,"평가철회")</f>
        <v>0</v>
      </c>
    </row>
    <row r="547" spans="1:6" ht="16.5" customHeight="1" x14ac:dyDescent="0.3">
      <c r="A547" s="168" t="s">
        <v>1274</v>
      </c>
      <c r="B547" s="164" t="s">
        <v>1275</v>
      </c>
      <c r="C547" s="164" t="str">
        <f>IFERROR(VLOOKUP($A547,작성용!A:AL,14,0),"-")</f>
        <v>-</v>
      </c>
      <c r="D547" s="167" t="s">
        <v>219</v>
      </c>
      <c r="E547" s="166" t="str">
        <f>IFERROR(VLOOKUP(A547,작성용!A:AL,34,0),"-")</f>
        <v>-</v>
      </c>
      <c r="F547" s="175">
        <f>COUNTIF(작성용!A:B,$A547)-COUNTIFS(작성용!A:A,$A547,작성용!AA:AA,"평가철회")</f>
        <v>0</v>
      </c>
    </row>
    <row r="548" spans="1:6" ht="16.5" customHeight="1" x14ac:dyDescent="0.3">
      <c r="A548" s="168" t="s">
        <v>1276</v>
      </c>
      <c r="B548" s="164" t="s">
        <v>1277</v>
      </c>
      <c r="C548" s="164" t="str">
        <f>IFERROR(VLOOKUP($A548,작성용!A:AL,14,0),"-")</f>
        <v>미정</v>
      </c>
      <c r="D548" s="167" t="s">
        <v>4188</v>
      </c>
      <c r="E548" s="166" t="str">
        <f>IFERROR(VLOOKUP(A548,작성용!A:AL,34,0),"-")</f>
        <v>메자닌평가팀</v>
      </c>
      <c r="F548" s="175">
        <f>COUNTIF(작성용!A:B,$A548)-COUNTIFS(작성용!A:A,$A548,작성용!AA:AA,"평가철회")</f>
        <v>0</v>
      </c>
    </row>
    <row r="549" spans="1:6" ht="16.5" customHeight="1" x14ac:dyDescent="0.3">
      <c r="A549" s="168" t="s">
        <v>1278</v>
      </c>
      <c r="B549" s="164" t="s">
        <v>4240</v>
      </c>
      <c r="C549" s="164" t="str">
        <f>IFERROR(VLOOKUP($A549,작성용!A:AL,14,0),"-")</f>
        <v>-</v>
      </c>
      <c r="D549" s="167" t="s">
        <v>4138</v>
      </c>
      <c r="E549" s="166" t="str">
        <f>IFERROR(VLOOKUP(A549,작성용!A:AL,34,0),"-")</f>
        <v>-</v>
      </c>
      <c r="F549" s="175">
        <f>COUNTIF(작성용!A:B,$A549)-COUNTIFS(작성용!A:A,$A549,작성용!AA:AA,"평가철회")</f>
        <v>0</v>
      </c>
    </row>
    <row r="550" spans="1:6" ht="16.5" customHeight="1" x14ac:dyDescent="0.3">
      <c r="A550" s="168" t="s">
        <v>1279</v>
      </c>
      <c r="B550" s="164" t="s">
        <v>1280</v>
      </c>
      <c r="C550" s="164" t="str">
        <f>IFERROR(VLOOKUP($A550,작성용!A:AL,14,0),"-")</f>
        <v>-</v>
      </c>
      <c r="D550" s="167" t="s">
        <v>219</v>
      </c>
      <c r="E550" s="166" t="str">
        <f>IFERROR(VLOOKUP(A550,작성용!A:AL,34,0),"-")</f>
        <v>-</v>
      </c>
      <c r="F550" s="175">
        <f>COUNTIF(작성용!A:B,$A550)-COUNTIFS(작성용!A:A,$A550,작성용!AA:AA,"평가철회")</f>
        <v>0</v>
      </c>
    </row>
    <row r="551" spans="1:6" ht="16.5" customHeight="1" x14ac:dyDescent="0.3">
      <c r="A551" s="168" t="s">
        <v>1281</v>
      </c>
      <c r="B551" s="164" t="s">
        <v>1282</v>
      </c>
      <c r="C551" s="164" t="str">
        <f>IFERROR(VLOOKUP($A551,작성용!A:AL,14,0),"-")</f>
        <v>-</v>
      </c>
      <c r="D551" s="167" t="s">
        <v>219</v>
      </c>
      <c r="E551" s="166" t="str">
        <f>IFERROR(VLOOKUP(A551,작성용!A:AL,34,0),"-")</f>
        <v>-</v>
      </c>
      <c r="F551" s="175">
        <f>COUNTIF(작성용!A:B,$A551)-COUNTIFS(작성용!A:A,$A551,작성용!AA:AA,"평가철회")</f>
        <v>0</v>
      </c>
    </row>
    <row r="552" spans="1:6" ht="16.5" customHeight="1" x14ac:dyDescent="0.3">
      <c r="A552" s="168" t="s">
        <v>1283</v>
      </c>
      <c r="B552" s="164" t="s">
        <v>1284</v>
      </c>
      <c r="C552" s="164" t="str">
        <f>IFERROR(VLOOKUP($A552,작성용!A:AL,14,0),"-")</f>
        <v>-</v>
      </c>
      <c r="D552" s="167" t="s">
        <v>219</v>
      </c>
      <c r="E552" s="166" t="str">
        <f>IFERROR(VLOOKUP(A552,작성용!A:AL,34,0),"-")</f>
        <v>-</v>
      </c>
      <c r="F552" s="175">
        <f>COUNTIF(작성용!A:B,$A552)-COUNTIFS(작성용!A:A,$A552,작성용!AA:AA,"평가철회")</f>
        <v>0</v>
      </c>
    </row>
    <row r="553" spans="1:6" ht="16.5" customHeight="1" x14ac:dyDescent="0.3">
      <c r="A553" s="168" t="s">
        <v>1285</v>
      </c>
      <c r="B553" s="164" t="s">
        <v>1286</v>
      </c>
      <c r="C553" s="164" t="str">
        <f>IFERROR(VLOOKUP($A553,작성용!A:AL,14,0),"-")</f>
        <v>-</v>
      </c>
      <c r="D553" s="167" t="s">
        <v>219</v>
      </c>
      <c r="E553" s="166" t="str">
        <f>IFERROR(VLOOKUP(A553,작성용!A:AL,34,0),"-")</f>
        <v>-</v>
      </c>
      <c r="F553" s="175">
        <f>COUNTIF(작성용!A:B,$A553)-COUNTIFS(작성용!A:A,$A553,작성용!AA:AA,"평가철회")</f>
        <v>0</v>
      </c>
    </row>
    <row r="554" spans="1:6" ht="16.5" customHeight="1" x14ac:dyDescent="0.3">
      <c r="A554" s="168" t="s">
        <v>1287</v>
      </c>
      <c r="B554" s="164" t="s">
        <v>1288</v>
      </c>
      <c r="C554" s="164" t="str">
        <f>IFERROR(VLOOKUP($A554,작성용!A:AL,14,0),"-")</f>
        <v>-</v>
      </c>
      <c r="D554" s="167" t="s">
        <v>219</v>
      </c>
      <c r="E554" s="166" t="str">
        <f>IFERROR(VLOOKUP(A554,작성용!A:AL,34,0),"-")</f>
        <v>-</v>
      </c>
      <c r="F554" s="175">
        <f>COUNTIF(작성용!A:B,$A554)-COUNTIFS(작성용!A:A,$A554,작성용!AA:AA,"평가철회")</f>
        <v>0</v>
      </c>
    </row>
    <row r="555" spans="1:6" ht="16.5" customHeight="1" x14ac:dyDescent="0.3">
      <c r="A555" s="168" t="s">
        <v>1289</v>
      </c>
      <c r="B555" s="164" t="s">
        <v>1290</v>
      </c>
      <c r="C555" s="164" t="str">
        <f>IFERROR(VLOOKUP($A555,작성용!A:AL,14,0),"-")</f>
        <v>-</v>
      </c>
      <c r="D555" s="167" t="s">
        <v>219</v>
      </c>
      <c r="E555" s="166" t="str">
        <f>IFERROR(VLOOKUP(A555,작성용!A:AL,34,0),"-")</f>
        <v>-</v>
      </c>
      <c r="F555" s="175">
        <f>COUNTIF(작성용!A:B,$A555)-COUNTIFS(작성용!A:A,$A555,작성용!AA:AA,"평가철회")</f>
        <v>0</v>
      </c>
    </row>
    <row r="556" spans="1:6" ht="16.5" customHeight="1" x14ac:dyDescent="0.3">
      <c r="A556" s="168" t="s">
        <v>1291</v>
      </c>
      <c r="B556" s="164" t="s">
        <v>1292</v>
      </c>
      <c r="C556" s="164" t="str">
        <f>IFERROR(VLOOKUP($A556,작성용!A:AL,14,0),"-")</f>
        <v>-</v>
      </c>
      <c r="D556" s="167" t="s">
        <v>219</v>
      </c>
      <c r="E556" s="166" t="str">
        <f>IFERROR(VLOOKUP(A556,작성용!A:AL,34,0),"-")</f>
        <v>-</v>
      </c>
      <c r="F556" s="175">
        <f>COUNTIF(작성용!A:B,$A556)-COUNTIFS(작성용!A:A,$A556,작성용!AA:AA,"평가철회")</f>
        <v>0</v>
      </c>
    </row>
    <row r="557" spans="1:6" ht="16.5" customHeight="1" x14ac:dyDescent="0.3">
      <c r="A557" s="168" t="s">
        <v>1293</v>
      </c>
      <c r="B557" s="164" t="s">
        <v>1294</v>
      </c>
      <c r="C557" s="164" t="str">
        <f>IFERROR(VLOOKUP($A557,작성용!A:AL,14,0),"-")</f>
        <v>미정</v>
      </c>
      <c r="D557" s="167" t="s">
        <v>219</v>
      </c>
      <c r="E557" s="166" t="str">
        <f>IFERROR(VLOOKUP(A557,작성용!A:AL,34,0),"-")</f>
        <v>메자닌평가팀</v>
      </c>
      <c r="F557" s="175">
        <f>COUNTIF(작성용!A:B,$A557)-COUNTIFS(작성용!A:A,$A557,작성용!AA:AA,"평가철회")</f>
        <v>1</v>
      </c>
    </row>
    <row r="558" spans="1:6" ht="16.5" customHeight="1" x14ac:dyDescent="0.3">
      <c r="A558" s="168" t="s">
        <v>1295</v>
      </c>
      <c r="B558" s="164" t="s">
        <v>1296</v>
      </c>
      <c r="C558" s="164" t="str">
        <f>IFERROR(VLOOKUP($A558,작성용!A:AL,14,0),"-")</f>
        <v>-</v>
      </c>
      <c r="D558" s="167" t="s">
        <v>219</v>
      </c>
      <c r="E558" s="166" t="str">
        <f>IFERROR(VLOOKUP(A558,작성용!A:AL,34,0),"-")</f>
        <v>-</v>
      </c>
      <c r="F558" s="175">
        <f>COUNTIF(작성용!A:B,$A558)-COUNTIFS(작성용!A:A,$A558,작성용!AA:AA,"평가철회")</f>
        <v>0</v>
      </c>
    </row>
    <row r="559" spans="1:6" ht="16.5" customHeight="1" x14ac:dyDescent="0.3">
      <c r="A559" s="168" t="s">
        <v>1297</v>
      </c>
      <c r="B559" s="164" t="s">
        <v>1298</v>
      </c>
      <c r="C559" s="164" t="str">
        <f>IFERROR(VLOOKUP($A559,작성용!A:AL,14,0),"-")</f>
        <v>-</v>
      </c>
      <c r="D559" s="167" t="s">
        <v>219</v>
      </c>
      <c r="E559" s="166" t="str">
        <f>IFERROR(VLOOKUP(A559,작성용!A:AL,34,0),"-")</f>
        <v>-</v>
      </c>
      <c r="F559" s="175">
        <f>COUNTIF(작성용!A:B,$A559)-COUNTIFS(작성용!A:A,$A559,작성용!AA:AA,"평가철회")</f>
        <v>0</v>
      </c>
    </row>
    <row r="560" spans="1:6" ht="16.5" customHeight="1" x14ac:dyDescent="0.3">
      <c r="A560" s="168" t="s">
        <v>1299</v>
      </c>
      <c r="B560" s="164" t="s">
        <v>1300</v>
      </c>
      <c r="C560" s="164" t="str">
        <f>IFERROR(VLOOKUP($A560,작성용!A:AL,14,0),"-")</f>
        <v>-</v>
      </c>
      <c r="D560" s="167" t="s">
        <v>219</v>
      </c>
      <c r="E560" s="166" t="str">
        <f>IFERROR(VLOOKUP(A560,작성용!A:AL,34,0),"-")</f>
        <v>-</v>
      </c>
      <c r="F560" s="175">
        <f>COUNTIF(작성용!A:B,$A560)-COUNTIFS(작성용!A:A,$A560,작성용!AA:AA,"평가철회")</f>
        <v>0</v>
      </c>
    </row>
    <row r="561" spans="1:6" ht="16.5" customHeight="1" x14ac:dyDescent="0.3">
      <c r="A561" s="168" t="s">
        <v>1301</v>
      </c>
      <c r="B561" s="164" t="s">
        <v>1302</v>
      </c>
      <c r="C561" s="164" t="str">
        <f>IFERROR(VLOOKUP($A561,작성용!A:AL,14,0),"-")</f>
        <v>-</v>
      </c>
      <c r="D561" s="167" t="s">
        <v>4188</v>
      </c>
      <c r="E561" s="166" t="str">
        <f>IFERROR(VLOOKUP(A561,작성용!A:AL,34,0),"-")</f>
        <v>-</v>
      </c>
      <c r="F561" s="175">
        <f>COUNTIF(작성용!A:B,$A561)-COUNTIFS(작성용!A:A,$A561,작성용!AA:AA,"평가철회")</f>
        <v>0</v>
      </c>
    </row>
    <row r="562" spans="1:6" ht="16.5" customHeight="1" x14ac:dyDescent="0.3">
      <c r="A562" s="168" t="s">
        <v>1303</v>
      </c>
      <c r="B562" s="164" t="s">
        <v>1304</v>
      </c>
      <c r="C562" s="164" t="str">
        <f>IFERROR(VLOOKUP($A562,작성용!A:AL,14,0),"-")</f>
        <v>-</v>
      </c>
      <c r="D562" s="167" t="s">
        <v>219</v>
      </c>
      <c r="E562" s="166" t="str">
        <f>IFERROR(VLOOKUP(A562,작성용!A:AL,34,0),"-")</f>
        <v>-</v>
      </c>
      <c r="F562" s="175">
        <f>COUNTIF(작성용!A:B,$A562)-COUNTIFS(작성용!A:A,$A562,작성용!AA:AA,"평가철회")</f>
        <v>0</v>
      </c>
    </row>
    <row r="563" spans="1:6" ht="16.5" customHeight="1" x14ac:dyDescent="0.3">
      <c r="A563" s="168" t="s">
        <v>1305</v>
      </c>
      <c r="B563" s="164" t="s">
        <v>1306</v>
      </c>
      <c r="C563" s="164" t="str">
        <f>IFERROR(VLOOKUP($A563,작성용!A:AL,14,0),"-")</f>
        <v>-</v>
      </c>
      <c r="D563" s="167" t="s">
        <v>219</v>
      </c>
      <c r="E563" s="166" t="str">
        <f>IFERROR(VLOOKUP(A563,작성용!A:AL,34,0),"-")</f>
        <v>-</v>
      </c>
      <c r="F563" s="175">
        <f>COUNTIF(작성용!A:B,$A563)-COUNTIFS(작성용!A:A,$A563,작성용!AA:AA,"평가철회")</f>
        <v>0</v>
      </c>
    </row>
    <row r="564" spans="1:6" ht="16.5" customHeight="1" x14ac:dyDescent="0.3">
      <c r="A564" s="168" t="s">
        <v>1307</v>
      </c>
      <c r="B564" s="164" t="s">
        <v>1308</v>
      </c>
      <c r="C564" s="164" t="str">
        <f>IFERROR(VLOOKUP($A564,작성용!A:AL,14,0),"-")</f>
        <v>-</v>
      </c>
      <c r="D564" s="167" t="s">
        <v>219</v>
      </c>
      <c r="E564" s="166" t="str">
        <f>IFERROR(VLOOKUP(A564,작성용!A:AL,34,0),"-")</f>
        <v>-</v>
      </c>
      <c r="F564" s="175">
        <f>COUNTIF(작성용!A:B,$A564)-COUNTIFS(작성용!A:A,$A564,작성용!AA:AA,"평가철회")</f>
        <v>0</v>
      </c>
    </row>
    <row r="565" spans="1:6" ht="16.5" customHeight="1" x14ac:dyDescent="0.3">
      <c r="A565" s="168" t="s">
        <v>1309</v>
      </c>
      <c r="B565" s="164" t="s">
        <v>1310</v>
      </c>
      <c r="C565" s="164" t="str">
        <f>IFERROR(VLOOKUP($A565,작성용!A:AL,14,0),"-")</f>
        <v>-</v>
      </c>
      <c r="D565" s="167" t="s">
        <v>219</v>
      </c>
      <c r="E565" s="166" t="str">
        <f>IFERROR(VLOOKUP(A565,작성용!A:AL,34,0),"-")</f>
        <v>-</v>
      </c>
      <c r="F565" s="175">
        <f>COUNTIF(작성용!A:B,$A565)-COUNTIFS(작성용!A:A,$A565,작성용!AA:AA,"평가철회")</f>
        <v>0</v>
      </c>
    </row>
    <row r="566" spans="1:6" ht="16.5" customHeight="1" x14ac:dyDescent="0.3">
      <c r="A566" s="168" t="s">
        <v>1311</v>
      </c>
      <c r="B566" s="164" t="s">
        <v>1312</v>
      </c>
      <c r="C566" s="164" t="str">
        <f>IFERROR(VLOOKUP($A566,작성용!A:AL,14,0),"-")</f>
        <v>-</v>
      </c>
      <c r="D566" s="167" t="s">
        <v>219</v>
      </c>
      <c r="E566" s="166" t="str">
        <f>IFERROR(VLOOKUP(A566,작성용!A:AL,34,0),"-")</f>
        <v>-</v>
      </c>
      <c r="F566" s="175">
        <f>COUNTIF(작성용!A:B,$A566)-COUNTIFS(작성용!A:A,$A566,작성용!AA:AA,"평가철회")</f>
        <v>0</v>
      </c>
    </row>
    <row r="567" spans="1:6" ht="16.5" customHeight="1" x14ac:dyDescent="0.3">
      <c r="A567" s="168" t="s">
        <v>1313</v>
      </c>
      <c r="B567" s="164" t="s">
        <v>1314</v>
      </c>
      <c r="C567" s="164" t="str">
        <f>IFERROR(VLOOKUP($A567,작성용!A:AL,14,0),"-")</f>
        <v>-</v>
      </c>
      <c r="D567" s="167" t="s">
        <v>219</v>
      </c>
      <c r="E567" s="166" t="str">
        <f>IFERROR(VLOOKUP(A567,작성용!A:AL,34,0),"-")</f>
        <v>-</v>
      </c>
      <c r="F567" s="175">
        <f>COUNTIF(작성용!A:B,$A567)-COUNTIFS(작성용!A:A,$A567,작성용!AA:AA,"평가철회")</f>
        <v>0</v>
      </c>
    </row>
    <row r="568" spans="1:6" ht="16.5" customHeight="1" x14ac:dyDescent="0.3">
      <c r="A568" s="168" t="s">
        <v>1315</v>
      </c>
      <c r="B568" s="164" t="s">
        <v>1316</v>
      </c>
      <c r="C568" s="164" t="str">
        <f>IFERROR(VLOOKUP($A568,작성용!A:AL,14,0),"-")</f>
        <v>-</v>
      </c>
      <c r="D568" s="167" t="s">
        <v>219</v>
      </c>
      <c r="E568" s="166" t="str">
        <f>IFERROR(VLOOKUP(A568,작성용!A:AL,34,0),"-")</f>
        <v>-</v>
      </c>
      <c r="F568" s="175">
        <f>COUNTIF(작성용!A:B,$A568)-COUNTIFS(작성용!A:A,$A568,작성용!AA:AA,"평가철회")</f>
        <v>0</v>
      </c>
    </row>
    <row r="569" spans="1:6" ht="16.5" customHeight="1" x14ac:dyDescent="0.3">
      <c r="A569" s="168" t="s">
        <v>1317</v>
      </c>
      <c r="B569" s="164" t="s">
        <v>1318</v>
      </c>
      <c r="C569" s="164" t="str">
        <f>IFERROR(VLOOKUP($A569,작성용!A:AL,14,0),"-")</f>
        <v>-</v>
      </c>
      <c r="D569" s="167" t="s">
        <v>219</v>
      </c>
      <c r="E569" s="166" t="str">
        <f>IFERROR(VLOOKUP(A569,작성용!A:AL,34,0),"-")</f>
        <v>-</v>
      </c>
      <c r="F569" s="175">
        <f>COUNTIF(작성용!A:B,$A569)-COUNTIFS(작성용!A:A,$A569,작성용!AA:AA,"평가철회")</f>
        <v>0</v>
      </c>
    </row>
    <row r="570" spans="1:6" ht="16.5" customHeight="1" x14ac:dyDescent="0.3">
      <c r="A570" s="168" t="s">
        <v>1319</v>
      </c>
      <c r="B570" s="164" t="s">
        <v>1320</v>
      </c>
      <c r="C570" s="164" t="str">
        <f>IFERROR(VLOOKUP($A570,작성용!A:AL,14,0),"-")</f>
        <v>-</v>
      </c>
      <c r="D570" s="167" t="s">
        <v>219</v>
      </c>
      <c r="E570" s="166" t="str">
        <f>IFERROR(VLOOKUP(A570,작성용!A:AL,34,0),"-")</f>
        <v>-</v>
      </c>
      <c r="F570" s="175">
        <f>COUNTIF(작성용!A:B,$A570)-COUNTIFS(작성용!A:A,$A570,작성용!AA:AA,"평가철회")</f>
        <v>0</v>
      </c>
    </row>
    <row r="571" spans="1:6" ht="16.5" customHeight="1" x14ac:dyDescent="0.3">
      <c r="A571" s="168" t="s">
        <v>1321</v>
      </c>
      <c r="B571" s="164" t="s">
        <v>1322</v>
      </c>
      <c r="C571" s="164" t="str">
        <f>IFERROR(VLOOKUP($A571,작성용!A:AL,14,0),"-")</f>
        <v>-</v>
      </c>
      <c r="D571" s="167" t="s">
        <v>219</v>
      </c>
      <c r="E571" s="166" t="str">
        <f>IFERROR(VLOOKUP(A571,작성용!A:AL,34,0),"-")</f>
        <v>-</v>
      </c>
      <c r="F571" s="175">
        <f>COUNTIF(작성용!A:B,$A571)-COUNTIFS(작성용!A:A,$A571,작성용!AA:AA,"평가철회")</f>
        <v>0</v>
      </c>
    </row>
    <row r="572" spans="1:6" ht="16.5" customHeight="1" x14ac:dyDescent="0.3">
      <c r="A572" s="168" t="s">
        <v>1323</v>
      </c>
      <c r="B572" s="164" t="s">
        <v>1324</v>
      </c>
      <c r="C572" s="164" t="str">
        <f>IFERROR(VLOOKUP($A572,작성용!A:AL,14,0),"-")</f>
        <v>-</v>
      </c>
      <c r="D572" s="167" t="s">
        <v>219</v>
      </c>
      <c r="E572" s="166" t="str">
        <f>IFERROR(VLOOKUP(A572,작성용!A:AL,34,0),"-")</f>
        <v>-</v>
      </c>
      <c r="F572" s="175">
        <f>COUNTIF(작성용!A:B,$A572)-COUNTIFS(작성용!A:A,$A572,작성용!AA:AA,"평가철회")</f>
        <v>0</v>
      </c>
    </row>
    <row r="573" spans="1:6" ht="16.5" customHeight="1" x14ac:dyDescent="0.3">
      <c r="A573" s="168" t="s">
        <v>1325</v>
      </c>
      <c r="B573" s="164" t="s">
        <v>1326</v>
      </c>
      <c r="C573" s="164" t="str">
        <f>IFERROR(VLOOKUP($A573,작성용!A:AL,14,0),"-")</f>
        <v>-</v>
      </c>
      <c r="D573" s="167" t="s">
        <v>219</v>
      </c>
      <c r="E573" s="166" t="str">
        <f>IFERROR(VLOOKUP(A573,작성용!A:AL,34,0),"-")</f>
        <v>-</v>
      </c>
      <c r="F573" s="175">
        <f>COUNTIF(작성용!A:B,$A573)-COUNTIFS(작성용!A:A,$A573,작성용!AA:AA,"평가철회")</f>
        <v>0</v>
      </c>
    </row>
    <row r="574" spans="1:6" ht="16.5" customHeight="1" x14ac:dyDescent="0.3">
      <c r="A574" s="168" t="s">
        <v>1327</v>
      </c>
      <c r="B574" s="164" t="s">
        <v>1328</v>
      </c>
      <c r="C574" s="164" t="str">
        <f>IFERROR(VLOOKUP($A574,작성용!A:AL,14,0),"-")</f>
        <v>-</v>
      </c>
      <c r="D574" s="167" t="s">
        <v>219</v>
      </c>
      <c r="E574" s="166" t="str">
        <f>IFERROR(VLOOKUP(A574,작성용!A:AL,34,0),"-")</f>
        <v>-</v>
      </c>
      <c r="F574" s="175">
        <f>COUNTIF(작성용!A:B,$A574)-COUNTIFS(작성용!A:A,$A574,작성용!AA:AA,"평가철회")</f>
        <v>0</v>
      </c>
    </row>
    <row r="575" spans="1:6" ht="16.5" customHeight="1" x14ac:dyDescent="0.3">
      <c r="A575" s="168" t="s">
        <v>1329</v>
      </c>
      <c r="B575" s="164" t="s">
        <v>1330</v>
      </c>
      <c r="C575" s="164" t="str">
        <f>IFERROR(VLOOKUP($A575,작성용!A:AL,14,0),"-")</f>
        <v>-</v>
      </c>
      <c r="D575" s="167" t="s">
        <v>219</v>
      </c>
      <c r="E575" s="166" t="str">
        <f>IFERROR(VLOOKUP(A575,작성용!A:AL,34,0),"-")</f>
        <v>-</v>
      </c>
      <c r="F575" s="175">
        <f>COUNTIF(작성용!A:B,$A575)-COUNTIFS(작성용!A:A,$A575,작성용!AA:AA,"평가철회")</f>
        <v>0</v>
      </c>
    </row>
    <row r="576" spans="1:6" ht="16.5" customHeight="1" x14ac:dyDescent="0.3">
      <c r="A576" s="168" t="s">
        <v>1331</v>
      </c>
      <c r="B576" s="164" t="s">
        <v>1332</v>
      </c>
      <c r="C576" s="164" t="str">
        <f>IFERROR(VLOOKUP($A576,작성용!A:AL,14,0),"-")</f>
        <v>-</v>
      </c>
      <c r="D576" s="167" t="s">
        <v>219</v>
      </c>
      <c r="E576" s="166" t="str">
        <f>IFERROR(VLOOKUP(A576,작성용!A:AL,34,0),"-")</f>
        <v>-</v>
      </c>
      <c r="F576" s="175">
        <f>COUNTIF(작성용!A:B,$A576)-COUNTIFS(작성용!A:A,$A576,작성용!AA:AA,"평가철회")</f>
        <v>0</v>
      </c>
    </row>
    <row r="577" spans="1:6" ht="16.5" customHeight="1" x14ac:dyDescent="0.3">
      <c r="A577" s="168" t="s">
        <v>1333</v>
      </c>
      <c r="B577" s="164" t="s">
        <v>1334</v>
      </c>
      <c r="C577" s="164" t="str">
        <f>IFERROR(VLOOKUP($A577,작성용!A:AL,14,0),"-")</f>
        <v>-</v>
      </c>
      <c r="D577" s="167" t="s">
        <v>219</v>
      </c>
      <c r="E577" s="166" t="str">
        <f>IFERROR(VLOOKUP(A577,작성용!A:AL,34,0),"-")</f>
        <v>-</v>
      </c>
      <c r="F577" s="175">
        <f>COUNTIF(작성용!A:B,$A577)-COUNTIFS(작성용!A:A,$A577,작성용!AA:AA,"평가철회")</f>
        <v>0</v>
      </c>
    </row>
    <row r="578" spans="1:6" ht="16.5" customHeight="1" x14ac:dyDescent="0.3">
      <c r="A578" s="168" t="s">
        <v>1335</v>
      </c>
      <c r="B578" s="164" t="s">
        <v>1336</v>
      </c>
      <c r="C578" s="164" t="str">
        <f>IFERROR(VLOOKUP($A578,작성용!A:AL,14,0),"-")</f>
        <v>-</v>
      </c>
      <c r="D578" s="167" t="s">
        <v>4138</v>
      </c>
      <c r="E578" s="166" t="str">
        <f>IFERROR(VLOOKUP(A578,작성용!A:AL,34,0),"-")</f>
        <v>-</v>
      </c>
      <c r="F578" s="175">
        <f>COUNTIF(작성용!A:B,$A578)-COUNTIFS(작성용!A:A,$A578,작성용!AA:AA,"평가철회")</f>
        <v>0</v>
      </c>
    </row>
    <row r="579" spans="1:6" ht="16.5" customHeight="1" x14ac:dyDescent="0.3">
      <c r="A579" s="168" t="s">
        <v>1337</v>
      </c>
      <c r="B579" s="164" t="s">
        <v>1338</v>
      </c>
      <c r="C579" s="164" t="str">
        <f>IFERROR(VLOOKUP($A579,작성용!A:AL,14,0),"-")</f>
        <v>-</v>
      </c>
      <c r="D579" s="167" t="s">
        <v>219</v>
      </c>
      <c r="E579" s="166" t="str">
        <f>IFERROR(VLOOKUP(A579,작성용!A:AL,34,0),"-")</f>
        <v>-</v>
      </c>
      <c r="F579" s="175">
        <f>COUNTIF(작성용!A:B,$A579)-COUNTIFS(작성용!A:A,$A579,작성용!AA:AA,"평가철회")</f>
        <v>0</v>
      </c>
    </row>
    <row r="580" spans="1:6" ht="16.5" customHeight="1" x14ac:dyDescent="0.3">
      <c r="A580" s="168" t="s">
        <v>1339</v>
      </c>
      <c r="B580" s="164" t="s">
        <v>1340</v>
      </c>
      <c r="C580" s="164" t="str">
        <f>IFERROR(VLOOKUP($A580,작성용!A:AL,14,0),"-")</f>
        <v>-</v>
      </c>
      <c r="D580" s="167" t="s">
        <v>219</v>
      </c>
      <c r="E580" s="166" t="str">
        <f>IFERROR(VLOOKUP(A580,작성용!A:AL,34,0),"-")</f>
        <v>-</v>
      </c>
      <c r="F580" s="175">
        <f>COUNTIF(작성용!A:B,$A580)-COUNTIFS(작성용!A:A,$A580,작성용!AA:AA,"평가철회")</f>
        <v>0</v>
      </c>
    </row>
    <row r="581" spans="1:6" ht="16.5" customHeight="1" x14ac:dyDescent="0.3">
      <c r="A581" s="168" t="s">
        <v>1341</v>
      </c>
      <c r="B581" s="164" t="s">
        <v>1342</v>
      </c>
      <c r="C581" s="164" t="str">
        <f>IFERROR(VLOOKUP($A581,작성용!A:AL,14,0),"-")</f>
        <v>-</v>
      </c>
      <c r="D581" s="167" t="s">
        <v>219</v>
      </c>
      <c r="E581" s="166" t="str">
        <f>IFERROR(VLOOKUP(A581,작성용!A:AL,34,0),"-")</f>
        <v>-</v>
      </c>
      <c r="F581" s="175">
        <f>COUNTIF(작성용!A:B,$A581)-COUNTIFS(작성용!A:A,$A581,작성용!AA:AA,"평가철회")</f>
        <v>0</v>
      </c>
    </row>
    <row r="582" spans="1:6" ht="16.5" customHeight="1" x14ac:dyDescent="0.3">
      <c r="A582" s="168" t="s">
        <v>1343</v>
      </c>
      <c r="B582" s="164" t="s">
        <v>1344</v>
      </c>
      <c r="C582" s="164" t="str">
        <f>IFERROR(VLOOKUP($A582,작성용!A:AL,14,0),"-")</f>
        <v>-</v>
      </c>
      <c r="D582" s="167" t="s">
        <v>219</v>
      </c>
      <c r="E582" s="166" t="str">
        <f>IFERROR(VLOOKUP(A582,작성용!A:AL,34,0),"-")</f>
        <v>-</v>
      </c>
      <c r="F582" s="175">
        <f>COUNTIF(작성용!A:B,$A582)-COUNTIFS(작성용!A:A,$A582,작성용!AA:AA,"평가철회")</f>
        <v>0</v>
      </c>
    </row>
    <row r="583" spans="1:6" ht="16.5" customHeight="1" x14ac:dyDescent="0.3">
      <c r="A583" s="168" t="s">
        <v>1345</v>
      </c>
      <c r="B583" s="164" t="s">
        <v>1346</v>
      </c>
      <c r="C583" s="164" t="str">
        <f>IFERROR(VLOOKUP($A583,작성용!A:AL,14,0),"-")</f>
        <v>-</v>
      </c>
      <c r="D583" s="167" t="s">
        <v>219</v>
      </c>
      <c r="E583" s="166" t="str">
        <f>IFERROR(VLOOKUP(A583,작성용!A:AL,34,0),"-")</f>
        <v>-</v>
      </c>
      <c r="F583" s="175">
        <f>COUNTIF(작성용!A:B,$A583)-COUNTIFS(작성용!A:A,$A583,작성용!AA:AA,"평가철회")</f>
        <v>0</v>
      </c>
    </row>
    <row r="584" spans="1:6" ht="16.5" customHeight="1" x14ac:dyDescent="0.3">
      <c r="A584" s="168" t="s">
        <v>1347</v>
      </c>
      <c r="B584" s="164" t="s">
        <v>1348</v>
      </c>
      <c r="C584" s="164" t="str">
        <f>IFERROR(VLOOKUP($A584,작성용!A:AL,14,0),"-")</f>
        <v>-</v>
      </c>
      <c r="D584" s="167" t="s">
        <v>219</v>
      </c>
      <c r="E584" s="166" t="str">
        <f>IFERROR(VLOOKUP(A584,작성용!A:AL,34,0),"-")</f>
        <v>-</v>
      </c>
      <c r="F584" s="175">
        <f>COUNTIF(작성용!A:B,$A584)-COUNTIFS(작성용!A:A,$A584,작성용!AA:AA,"평가철회")</f>
        <v>0</v>
      </c>
    </row>
    <row r="585" spans="1:6" ht="16.5" customHeight="1" x14ac:dyDescent="0.3">
      <c r="A585" s="168" t="s">
        <v>1349</v>
      </c>
      <c r="B585" s="164" t="s">
        <v>1350</v>
      </c>
      <c r="C585" s="164" t="str">
        <f>IFERROR(VLOOKUP($A585,작성용!A:AL,14,0),"-")</f>
        <v>-</v>
      </c>
      <c r="D585" s="167" t="s">
        <v>219</v>
      </c>
      <c r="E585" s="166" t="str">
        <f>IFERROR(VLOOKUP(A585,작성용!A:AL,34,0),"-")</f>
        <v>-</v>
      </c>
      <c r="F585" s="175">
        <f>COUNTIF(작성용!A:B,$A585)-COUNTIFS(작성용!A:A,$A585,작성용!AA:AA,"평가철회")</f>
        <v>0</v>
      </c>
    </row>
    <row r="586" spans="1:6" ht="16.5" customHeight="1" x14ac:dyDescent="0.3">
      <c r="A586" s="168" t="s">
        <v>1351</v>
      </c>
      <c r="B586" s="164" t="s">
        <v>4241</v>
      </c>
      <c r="C586" s="164" t="str">
        <f>IFERROR(VLOOKUP($A586,작성용!A:AL,14,0),"-")</f>
        <v>-</v>
      </c>
      <c r="D586" s="167" t="s">
        <v>4188</v>
      </c>
      <c r="E586" s="166" t="str">
        <f>IFERROR(VLOOKUP(A586,작성용!A:AL,34,0),"-")</f>
        <v>-</v>
      </c>
      <c r="F586" s="175">
        <f>COUNTIF(작성용!A:B,$A586)-COUNTIFS(작성용!A:A,$A586,작성용!AA:AA,"평가철회")</f>
        <v>0</v>
      </c>
    </row>
    <row r="587" spans="1:6" ht="16.5" customHeight="1" x14ac:dyDescent="0.3">
      <c r="A587" s="168" t="s">
        <v>1352</v>
      </c>
      <c r="B587" s="164" t="s">
        <v>4242</v>
      </c>
      <c r="C587" s="164" t="str">
        <f>IFERROR(VLOOKUP($A587,작성용!A:AL,14,0),"-")</f>
        <v>-</v>
      </c>
      <c r="D587" s="167" t="s">
        <v>4188</v>
      </c>
      <c r="E587" s="166" t="str">
        <f>IFERROR(VLOOKUP(A587,작성용!A:AL,34,0),"-")</f>
        <v>-</v>
      </c>
      <c r="F587" s="175">
        <f>COUNTIF(작성용!A:B,$A587)-COUNTIFS(작성용!A:A,$A587,작성용!AA:AA,"평가철회")</f>
        <v>0</v>
      </c>
    </row>
    <row r="588" spans="1:6" ht="16.5" customHeight="1" x14ac:dyDescent="0.3">
      <c r="A588" s="168" t="s">
        <v>1353</v>
      </c>
      <c r="B588" s="164" t="s">
        <v>1354</v>
      </c>
      <c r="C588" s="164" t="str">
        <f>IFERROR(VLOOKUP($A588,작성용!A:AL,14,0),"-")</f>
        <v>-</v>
      </c>
      <c r="D588" s="167" t="s">
        <v>219</v>
      </c>
      <c r="E588" s="166" t="str">
        <f>IFERROR(VLOOKUP(A588,작성용!A:AL,34,0),"-")</f>
        <v>-</v>
      </c>
      <c r="F588" s="175">
        <f>COUNTIF(작성용!A:B,$A588)-COUNTIFS(작성용!A:A,$A588,작성용!AA:AA,"평가철회")</f>
        <v>0</v>
      </c>
    </row>
    <row r="589" spans="1:6" ht="16.5" customHeight="1" x14ac:dyDescent="0.3">
      <c r="A589" s="168" t="s">
        <v>1355</v>
      </c>
      <c r="B589" s="164" t="s">
        <v>1356</v>
      </c>
      <c r="C589" s="164" t="str">
        <f>IFERROR(VLOOKUP($A589,작성용!A:AL,14,0),"-")</f>
        <v>-</v>
      </c>
      <c r="D589" s="167" t="s">
        <v>219</v>
      </c>
      <c r="E589" s="166" t="str">
        <f>IFERROR(VLOOKUP(A589,작성용!A:AL,34,0),"-")</f>
        <v>-</v>
      </c>
      <c r="F589" s="175">
        <f>COUNTIF(작성용!A:B,$A589)-COUNTIFS(작성용!A:A,$A589,작성용!AA:AA,"평가철회")</f>
        <v>0</v>
      </c>
    </row>
    <row r="590" spans="1:6" ht="16.5" customHeight="1" x14ac:dyDescent="0.3">
      <c r="A590" s="168" t="s">
        <v>1357</v>
      </c>
      <c r="B590" s="164" t="s">
        <v>1358</v>
      </c>
      <c r="C590" s="164" t="str">
        <f>IFERROR(VLOOKUP($A590,작성용!A:AL,14,0),"-")</f>
        <v>-</v>
      </c>
      <c r="D590" s="167" t="s">
        <v>219</v>
      </c>
      <c r="E590" s="166" t="str">
        <f>IFERROR(VLOOKUP(A590,작성용!A:AL,34,0),"-")</f>
        <v>-</v>
      </c>
      <c r="F590" s="175">
        <f>COUNTIF(작성용!A:B,$A590)-COUNTIFS(작성용!A:A,$A590,작성용!AA:AA,"평가철회")</f>
        <v>0</v>
      </c>
    </row>
    <row r="591" spans="1:6" ht="16.5" customHeight="1" x14ac:dyDescent="0.3">
      <c r="A591" s="168" t="s">
        <v>1359</v>
      </c>
      <c r="B591" s="164" t="s">
        <v>1360</v>
      </c>
      <c r="C591" s="164" t="str">
        <f>IFERROR(VLOOKUP($A591,작성용!A:AL,14,0),"-")</f>
        <v>-</v>
      </c>
      <c r="D591" s="167" t="s">
        <v>219</v>
      </c>
      <c r="E591" s="166" t="str">
        <f>IFERROR(VLOOKUP(A591,작성용!A:AL,34,0),"-")</f>
        <v>-</v>
      </c>
      <c r="F591" s="175">
        <f>COUNTIF(작성용!A:B,$A591)-COUNTIFS(작성용!A:A,$A591,작성용!AA:AA,"평가철회")</f>
        <v>0</v>
      </c>
    </row>
    <row r="592" spans="1:6" ht="16.5" customHeight="1" x14ac:dyDescent="0.3">
      <c r="A592" s="168" t="s">
        <v>1361</v>
      </c>
      <c r="B592" s="164" t="s">
        <v>1362</v>
      </c>
      <c r="C592" s="164" t="str">
        <f>IFERROR(VLOOKUP($A592,작성용!A:AL,14,0),"-")</f>
        <v>-</v>
      </c>
      <c r="D592" s="167" t="s">
        <v>219</v>
      </c>
      <c r="E592" s="166" t="str">
        <f>IFERROR(VLOOKUP(A592,작성용!A:AL,34,0),"-")</f>
        <v>-</v>
      </c>
      <c r="F592" s="175">
        <f>COUNTIF(작성용!A:B,$A592)-COUNTIFS(작성용!A:A,$A592,작성용!AA:AA,"평가철회")</f>
        <v>0</v>
      </c>
    </row>
    <row r="593" spans="1:6" ht="16.5" customHeight="1" x14ac:dyDescent="0.3">
      <c r="A593" s="168" t="s">
        <v>1363</v>
      </c>
      <c r="B593" s="164" t="s">
        <v>1364</v>
      </c>
      <c r="C593" s="164" t="str">
        <f>IFERROR(VLOOKUP($A593,작성용!A:AL,14,0),"-")</f>
        <v>-</v>
      </c>
      <c r="D593" s="167" t="s">
        <v>219</v>
      </c>
      <c r="E593" s="166" t="str">
        <f>IFERROR(VLOOKUP(A593,작성용!A:AL,34,0),"-")</f>
        <v>-</v>
      </c>
      <c r="F593" s="175">
        <f>COUNTIF(작성용!A:B,$A593)-COUNTIFS(작성용!A:A,$A593,작성용!AA:AA,"평가철회")</f>
        <v>0</v>
      </c>
    </row>
    <row r="594" spans="1:6" ht="16.5" customHeight="1" x14ac:dyDescent="0.3">
      <c r="A594" s="168" t="s">
        <v>1365</v>
      </c>
      <c r="B594" s="164" t="s">
        <v>1366</v>
      </c>
      <c r="C594" s="164" t="str">
        <f>IFERROR(VLOOKUP($A594,작성용!A:AL,14,0),"-")</f>
        <v>-</v>
      </c>
      <c r="D594" s="167" t="s">
        <v>219</v>
      </c>
      <c r="E594" s="166" t="str">
        <f>IFERROR(VLOOKUP(A594,작성용!A:AL,34,0),"-")</f>
        <v>-</v>
      </c>
      <c r="F594" s="175">
        <f>COUNTIF(작성용!A:B,$A594)-COUNTIFS(작성용!A:A,$A594,작성용!AA:AA,"평가철회")</f>
        <v>0</v>
      </c>
    </row>
    <row r="595" spans="1:6" ht="16.5" customHeight="1" x14ac:dyDescent="0.3">
      <c r="A595" s="168" t="s">
        <v>1367</v>
      </c>
      <c r="B595" s="164" t="s">
        <v>1368</v>
      </c>
      <c r="C595" s="164" t="str">
        <f>IFERROR(VLOOKUP($A595,작성용!A:AL,14,0),"-")</f>
        <v>-</v>
      </c>
      <c r="D595" s="167" t="s">
        <v>219</v>
      </c>
      <c r="E595" s="166" t="str">
        <f>IFERROR(VLOOKUP(A595,작성용!A:AL,34,0),"-")</f>
        <v>-</v>
      </c>
      <c r="F595" s="175">
        <f>COUNTIF(작성용!A:B,$A595)-COUNTIFS(작성용!A:A,$A595,작성용!AA:AA,"평가철회")</f>
        <v>0</v>
      </c>
    </row>
    <row r="596" spans="1:6" ht="16.5" customHeight="1" x14ac:dyDescent="0.3">
      <c r="A596" s="168" t="s">
        <v>1369</v>
      </c>
      <c r="B596" s="164" t="s">
        <v>1370</v>
      </c>
      <c r="C596" s="164" t="str">
        <f>IFERROR(VLOOKUP($A596,작성용!A:AL,14,0),"-")</f>
        <v>-</v>
      </c>
      <c r="D596" s="167" t="s">
        <v>219</v>
      </c>
      <c r="E596" s="166" t="str">
        <f>IFERROR(VLOOKUP(A596,작성용!A:AL,34,0),"-")</f>
        <v>-</v>
      </c>
      <c r="F596" s="175">
        <f>COUNTIF(작성용!A:B,$A596)-COUNTIFS(작성용!A:A,$A596,작성용!AA:AA,"평가철회")</f>
        <v>0</v>
      </c>
    </row>
    <row r="597" spans="1:6" ht="16.5" customHeight="1" x14ac:dyDescent="0.3">
      <c r="A597" s="168" t="s">
        <v>1371</v>
      </c>
      <c r="B597" s="164" t="s">
        <v>1372</v>
      </c>
      <c r="C597" s="164" t="str">
        <f>IFERROR(VLOOKUP($A597,작성용!A:AL,14,0),"-")</f>
        <v>-</v>
      </c>
      <c r="D597" s="167" t="s">
        <v>219</v>
      </c>
      <c r="E597" s="166" t="str">
        <f>IFERROR(VLOOKUP(A597,작성용!A:AL,34,0),"-")</f>
        <v>-</v>
      </c>
      <c r="F597" s="175">
        <f>COUNTIF(작성용!A:B,$A597)-COUNTIFS(작성용!A:A,$A597,작성용!AA:AA,"평가철회")</f>
        <v>0</v>
      </c>
    </row>
    <row r="598" spans="1:6" ht="16.5" customHeight="1" x14ac:dyDescent="0.3">
      <c r="A598" s="168" t="s">
        <v>1373</v>
      </c>
      <c r="B598" s="164" t="s">
        <v>1374</v>
      </c>
      <c r="C598" s="164" t="str">
        <f>IFERROR(VLOOKUP($A598,작성용!A:AL,14,0),"-")</f>
        <v>-</v>
      </c>
      <c r="D598" s="167" t="s">
        <v>219</v>
      </c>
      <c r="E598" s="166" t="str">
        <f>IFERROR(VLOOKUP(A598,작성용!A:AL,34,0),"-")</f>
        <v>-</v>
      </c>
      <c r="F598" s="175">
        <f>COUNTIF(작성용!A:B,$A598)-COUNTIFS(작성용!A:A,$A598,작성용!AA:AA,"평가철회")</f>
        <v>0</v>
      </c>
    </row>
    <row r="599" spans="1:6" ht="16.5" customHeight="1" x14ac:dyDescent="0.3">
      <c r="A599" s="168" t="s">
        <v>1375</v>
      </c>
      <c r="B599" s="164" t="s">
        <v>1376</v>
      </c>
      <c r="C599" s="164" t="str">
        <f>IFERROR(VLOOKUP($A599,작성용!A:AL,14,0),"-")</f>
        <v>-</v>
      </c>
      <c r="D599" s="167" t="s">
        <v>219</v>
      </c>
      <c r="E599" s="166" t="str">
        <f>IFERROR(VLOOKUP(A599,작성용!A:AL,34,0),"-")</f>
        <v>-</v>
      </c>
      <c r="F599" s="175">
        <f>COUNTIF(작성용!A:B,$A599)-COUNTIFS(작성용!A:A,$A599,작성용!AA:AA,"평가철회")</f>
        <v>0</v>
      </c>
    </row>
    <row r="600" spans="1:6" ht="16.5" customHeight="1" x14ac:dyDescent="0.3">
      <c r="A600" s="168" t="s">
        <v>1377</v>
      </c>
      <c r="B600" s="164" t="s">
        <v>1378</v>
      </c>
      <c r="C600" s="164" t="str">
        <f>IFERROR(VLOOKUP($A600,작성용!A:AL,14,0),"-")</f>
        <v>-</v>
      </c>
      <c r="D600" s="167" t="s">
        <v>219</v>
      </c>
      <c r="E600" s="166" t="str">
        <f>IFERROR(VLOOKUP(A600,작성용!A:AL,34,0),"-")</f>
        <v>-</v>
      </c>
      <c r="F600" s="175">
        <f>COUNTIF(작성용!A:B,$A600)-COUNTIFS(작성용!A:A,$A600,작성용!AA:AA,"평가철회")</f>
        <v>0</v>
      </c>
    </row>
    <row r="601" spans="1:6" ht="16.5" customHeight="1" x14ac:dyDescent="0.3">
      <c r="A601" s="168" t="s">
        <v>1379</v>
      </c>
      <c r="B601" s="164" t="s">
        <v>1380</v>
      </c>
      <c r="C601" s="164" t="str">
        <f>IFERROR(VLOOKUP($A601,작성용!A:AL,14,0),"-")</f>
        <v>-</v>
      </c>
      <c r="D601" s="167" t="s">
        <v>219</v>
      </c>
      <c r="E601" s="166" t="str">
        <f>IFERROR(VLOOKUP(A601,작성용!A:AL,34,0),"-")</f>
        <v>-</v>
      </c>
      <c r="F601" s="175">
        <f>COUNTIF(작성용!A:B,$A601)-COUNTIFS(작성용!A:A,$A601,작성용!AA:AA,"평가철회")</f>
        <v>0</v>
      </c>
    </row>
    <row r="602" spans="1:6" ht="16.5" customHeight="1" x14ac:dyDescent="0.3">
      <c r="A602" s="168" t="s">
        <v>1381</v>
      </c>
      <c r="B602" s="164" t="s">
        <v>1382</v>
      </c>
      <c r="C602" s="164" t="str">
        <f>IFERROR(VLOOKUP($A602,작성용!A:AL,14,0),"-")</f>
        <v>-</v>
      </c>
      <c r="D602" s="167" t="s">
        <v>219</v>
      </c>
      <c r="E602" s="166" t="str">
        <f>IFERROR(VLOOKUP(A602,작성용!A:AL,34,0),"-")</f>
        <v>-</v>
      </c>
      <c r="F602" s="175">
        <f>COUNTIF(작성용!A:B,$A602)-COUNTIFS(작성용!A:A,$A602,작성용!AA:AA,"평가철회")</f>
        <v>0</v>
      </c>
    </row>
    <row r="603" spans="1:6" ht="16.5" customHeight="1" x14ac:dyDescent="0.3">
      <c r="A603" s="168" t="s">
        <v>1383</v>
      </c>
      <c r="B603" s="164" t="s">
        <v>1384</v>
      </c>
      <c r="C603" s="164" t="str">
        <f>IFERROR(VLOOKUP($A603,작성용!A:AL,14,0),"-")</f>
        <v>-</v>
      </c>
      <c r="D603" s="167" t="s">
        <v>1385</v>
      </c>
      <c r="E603" s="166" t="str">
        <f>IFERROR(VLOOKUP(A603,작성용!A:AL,34,0),"-")</f>
        <v>-</v>
      </c>
      <c r="F603" s="175">
        <f>COUNTIF(작성용!A:B,$A603)-COUNTIFS(작성용!A:A,$A603,작성용!AA:AA,"평가철회")</f>
        <v>0</v>
      </c>
    </row>
    <row r="604" spans="1:6" ht="16.5" customHeight="1" x14ac:dyDescent="0.3">
      <c r="A604" s="168" t="s">
        <v>1386</v>
      </c>
      <c r="B604" s="164" t="s">
        <v>1387</v>
      </c>
      <c r="C604" s="164" t="str">
        <f>IFERROR(VLOOKUP($A604,작성용!A:AL,14,0),"-")</f>
        <v>-</v>
      </c>
      <c r="D604" s="167" t="s">
        <v>219</v>
      </c>
      <c r="E604" s="166" t="str">
        <f>IFERROR(VLOOKUP(A604,작성용!A:AL,34,0),"-")</f>
        <v>-</v>
      </c>
      <c r="F604" s="175">
        <f>COUNTIF(작성용!A:B,$A604)-COUNTIFS(작성용!A:A,$A604,작성용!AA:AA,"평가철회")</f>
        <v>0</v>
      </c>
    </row>
    <row r="605" spans="1:6" ht="16.5" customHeight="1" x14ac:dyDescent="0.3">
      <c r="A605" s="168" t="s">
        <v>1388</v>
      </c>
      <c r="B605" s="164" t="s">
        <v>1389</v>
      </c>
      <c r="C605" s="164" t="str">
        <f>IFERROR(VLOOKUP($A605,작성용!A:AL,14,0),"-")</f>
        <v>-</v>
      </c>
      <c r="D605" s="167" t="s">
        <v>219</v>
      </c>
      <c r="E605" s="166" t="str">
        <f>IFERROR(VLOOKUP(A605,작성용!A:AL,34,0),"-")</f>
        <v>-</v>
      </c>
      <c r="F605" s="175">
        <f>COUNTIF(작성용!A:B,$A605)-COUNTIFS(작성용!A:A,$A605,작성용!AA:AA,"평가철회")</f>
        <v>0</v>
      </c>
    </row>
    <row r="606" spans="1:6" ht="16.5" customHeight="1" x14ac:dyDescent="0.3">
      <c r="A606" s="168" t="s">
        <v>1390</v>
      </c>
      <c r="B606" s="164" t="s">
        <v>1391</v>
      </c>
      <c r="C606" s="164" t="str">
        <f>IFERROR(VLOOKUP($A606,작성용!A:AL,14,0),"-")</f>
        <v>-</v>
      </c>
      <c r="D606" s="167" t="s">
        <v>219</v>
      </c>
      <c r="E606" s="166" t="str">
        <f>IFERROR(VLOOKUP(A606,작성용!A:AL,34,0),"-")</f>
        <v>-</v>
      </c>
      <c r="F606" s="175">
        <f>COUNTIF(작성용!A:B,$A606)-COUNTIFS(작성용!A:A,$A606,작성용!AA:AA,"평가철회")</f>
        <v>0</v>
      </c>
    </row>
    <row r="607" spans="1:6" ht="16.5" customHeight="1" x14ac:dyDescent="0.3">
      <c r="A607" s="168" t="s">
        <v>1392</v>
      </c>
      <c r="B607" s="164" t="s">
        <v>1393</v>
      </c>
      <c r="C607" s="164" t="str">
        <f>IFERROR(VLOOKUP($A607,작성용!A:AL,14,0),"-")</f>
        <v>-</v>
      </c>
      <c r="D607" s="167" t="s">
        <v>219</v>
      </c>
      <c r="E607" s="166" t="str">
        <f>IFERROR(VLOOKUP(A607,작성용!A:AL,34,0),"-")</f>
        <v>-</v>
      </c>
      <c r="F607" s="175">
        <f>COUNTIF(작성용!A:B,$A607)-COUNTIFS(작성용!A:A,$A607,작성용!AA:AA,"평가철회")</f>
        <v>0</v>
      </c>
    </row>
    <row r="608" spans="1:6" ht="16.5" customHeight="1" x14ac:dyDescent="0.3">
      <c r="A608" s="168" t="s">
        <v>1394</v>
      </c>
      <c r="B608" s="164" t="s">
        <v>1395</v>
      </c>
      <c r="C608" s="164" t="str">
        <f>IFERROR(VLOOKUP($A608,작성용!A:AL,14,0),"-")</f>
        <v>-</v>
      </c>
      <c r="D608" s="167" t="s">
        <v>219</v>
      </c>
      <c r="E608" s="166" t="str">
        <f>IFERROR(VLOOKUP(A608,작성용!A:AL,34,0),"-")</f>
        <v>-</v>
      </c>
      <c r="F608" s="175">
        <f>COUNTIF(작성용!A:B,$A608)-COUNTIFS(작성용!A:A,$A608,작성용!AA:AA,"평가철회")</f>
        <v>0</v>
      </c>
    </row>
    <row r="609" spans="1:6" ht="16.5" customHeight="1" x14ac:dyDescent="0.3">
      <c r="A609" s="168" t="s">
        <v>1396</v>
      </c>
      <c r="B609" s="164" t="s">
        <v>1397</v>
      </c>
      <c r="C609" s="164" t="str">
        <f>IFERROR(VLOOKUP($A609,작성용!A:AL,14,0),"-")</f>
        <v>-</v>
      </c>
      <c r="D609" s="167" t="s">
        <v>219</v>
      </c>
      <c r="E609" s="166" t="str">
        <f>IFERROR(VLOOKUP(A609,작성용!A:AL,34,0),"-")</f>
        <v>-</v>
      </c>
      <c r="F609" s="175">
        <f>COUNTIF(작성용!A:B,$A609)-COUNTIFS(작성용!A:A,$A609,작성용!AA:AA,"평가철회")</f>
        <v>0</v>
      </c>
    </row>
    <row r="610" spans="1:6" ht="16.5" customHeight="1" x14ac:dyDescent="0.3">
      <c r="A610" s="168" t="s">
        <v>1398</v>
      </c>
      <c r="B610" s="164" t="s">
        <v>1399</v>
      </c>
      <c r="C610" s="164" t="str">
        <f>IFERROR(VLOOKUP($A610,작성용!A:AL,14,0),"-")</f>
        <v>-</v>
      </c>
      <c r="D610" s="167" t="s">
        <v>219</v>
      </c>
      <c r="E610" s="166" t="str">
        <f>IFERROR(VLOOKUP(A610,작성용!A:AL,34,0),"-")</f>
        <v>-</v>
      </c>
      <c r="F610" s="175">
        <f>COUNTIF(작성용!A:B,$A610)-COUNTIFS(작성용!A:A,$A610,작성용!AA:AA,"평가철회")</f>
        <v>0</v>
      </c>
    </row>
    <row r="611" spans="1:6" ht="16.5" customHeight="1" x14ac:dyDescent="0.3">
      <c r="A611" s="168" t="s">
        <v>1400</v>
      </c>
      <c r="B611" s="164" t="s">
        <v>1401</v>
      </c>
      <c r="C611" s="164" t="str">
        <f>IFERROR(VLOOKUP($A611,작성용!A:AL,14,0),"-")</f>
        <v>-</v>
      </c>
      <c r="D611" s="167" t="s">
        <v>219</v>
      </c>
      <c r="E611" s="166" t="str">
        <f>IFERROR(VLOOKUP(A611,작성용!A:AL,34,0),"-")</f>
        <v>-</v>
      </c>
      <c r="F611" s="175">
        <f>COUNTIF(작성용!A:B,$A611)-COUNTIFS(작성용!A:A,$A611,작성용!AA:AA,"평가철회")</f>
        <v>0</v>
      </c>
    </row>
    <row r="612" spans="1:6" ht="16.5" customHeight="1" x14ac:dyDescent="0.3">
      <c r="A612" s="168" t="s">
        <v>1402</v>
      </c>
      <c r="B612" s="164" t="s">
        <v>1403</v>
      </c>
      <c r="C612" s="164" t="str">
        <f>IFERROR(VLOOKUP($A612,작성용!A:AL,14,0),"-")</f>
        <v>-</v>
      </c>
      <c r="D612" s="167" t="s">
        <v>4138</v>
      </c>
      <c r="E612" s="166" t="str">
        <f>IFERROR(VLOOKUP(A612,작성용!A:AL,34,0),"-")</f>
        <v>-</v>
      </c>
      <c r="F612" s="175">
        <f>COUNTIF(작성용!A:B,$A612)-COUNTIFS(작성용!A:A,$A612,작성용!AA:AA,"평가철회")</f>
        <v>0</v>
      </c>
    </row>
    <row r="613" spans="1:6" ht="16.5" customHeight="1" x14ac:dyDescent="0.3">
      <c r="A613" s="168" t="s">
        <v>1404</v>
      </c>
      <c r="B613" s="164" t="s">
        <v>1405</v>
      </c>
      <c r="C613" s="164" t="str">
        <f>IFERROR(VLOOKUP($A613,작성용!A:AL,14,0),"-")</f>
        <v>-</v>
      </c>
      <c r="D613" s="167" t="s">
        <v>219</v>
      </c>
      <c r="E613" s="166" t="str">
        <f>IFERROR(VLOOKUP(A613,작성용!A:AL,34,0),"-")</f>
        <v>-</v>
      </c>
      <c r="F613" s="175">
        <f>COUNTIF(작성용!A:B,$A613)-COUNTIFS(작성용!A:A,$A613,작성용!AA:AA,"평가철회")</f>
        <v>0</v>
      </c>
    </row>
    <row r="614" spans="1:6" ht="16.5" customHeight="1" x14ac:dyDescent="0.3">
      <c r="A614" s="168" t="s">
        <v>1406</v>
      </c>
      <c r="B614" s="164" t="s">
        <v>1407</v>
      </c>
      <c r="C614" s="164" t="str">
        <f>IFERROR(VLOOKUP($A614,작성용!A:AL,14,0),"-")</f>
        <v>-</v>
      </c>
      <c r="D614" s="167" t="s">
        <v>71</v>
      </c>
      <c r="E614" s="166" t="str">
        <f>IFERROR(VLOOKUP(A614,작성용!A:AL,34,0),"-")</f>
        <v>-</v>
      </c>
      <c r="F614" s="175">
        <f>COUNTIF(작성용!A:B,$A614)-COUNTIFS(작성용!A:A,$A614,작성용!AA:AA,"평가철회")</f>
        <v>0</v>
      </c>
    </row>
    <row r="615" spans="1:6" ht="16.5" customHeight="1" x14ac:dyDescent="0.3">
      <c r="A615" s="168" t="s">
        <v>1408</v>
      </c>
      <c r="B615" s="164" t="s">
        <v>1409</v>
      </c>
      <c r="C615" s="164" t="str">
        <f>IFERROR(VLOOKUP($A615,작성용!A:AL,14,0),"-")</f>
        <v>-</v>
      </c>
      <c r="D615" s="167" t="s">
        <v>4243</v>
      </c>
      <c r="E615" s="166" t="str">
        <f>IFERROR(VLOOKUP(A615,작성용!A:AL,34,0),"-")</f>
        <v>-</v>
      </c>
      <c r="F615" s="175">
        <f>COUNTIF(작성용!A:B,$A615)-COUNTIFS(작성용!A:A,$A615,작성용!AA:AA,"평가철회")</f>
        <v>0</v>
      </c>
    </row>
    <row r="616" spans="1:6" ht="16.5" customHeight="1" x14ac:dyDescent="0.3">
      <c r="A616" s="168" t="s">
        <v>1410</v>
      </c>
      <c r="B616" s="164" t="s">
        <v>1411</v>
      </c>
      <c r="C616" s="164" t="str">
        <f>IFERROR(VLOOKUP($A616,작성용!A:AL,14,0),"-")</f>
        <v>-</v>
      </c>
      <c r="D616" s="167" t="s">
        <v>490</v>
      </c>
      <c r="E616" s="166" t="str">
        <f>IFERROR(VLOOKUP(A616,작성용!A:AL,34,0),"-")</f>
        <v>-</v>
      </c>
      <c r="F616" s="175">
        <f>COUNTIF(작성용!A:B,$A616)-COUNTIFS(작성용!A:A,$A616,작성용!AA:AA,"평가철회")</f>
        <v>0</v>
      </c>
    </row>
    <row r="617" spans="1:6" ht="16.5" customHeight="1" x14ac:dyDescent="0.3">
      <c r="A617" s="168" t="s">
        <v>1412</v>
      </c>
      <c r="B617" s="164" t="s">
        <v>1413</v>
      </c>
      <c r="C617" s="164" t="str">
        <f>IFERROR(VLOOKUP($A617,작성용!A:AL,14,0),"-")</f>
        <v>-</v>
      </c>
      <c r="D617" s="167" t="s">
        <v>71</v>
      </c>
      <c r="E617" s="166" t="str">
        <f>IFERROR(VLOOKUP(A617,작성용!A:AL,34,0),"-")</f>
        <v>-</v>
      </c>
      <c r="F617" s="175">
        <f>COUNTIF(작성용!A:B,$A617)-COUNTIFS(작성용!A:A,$A617,작성용!AA:AA,"평가철회")</f>
        <v>0</v>
      </c>
    </row>
    <row r="618" spans="1:6" ht="16.5" customHeight="1" x14ac:dyDescent="0.3">
      <c r="A618" s="168" t="s">
        <v>1414</v>
      </c>
      <c r="B618" s="164" t="s">
        <v>1415</v>
      </c>
      <c r="C618" s="164" t="str">
        <f>IFERROR(VLOOKUP($A618,작성용!A:AL,14,0),"-")</f>
        <v>-</v>
      </c>
      <c r="D618" s="167" t="s">
        <v>654</v>
      </c>
      <c r="E618" s="166" t="str">
        <f>IFERROR(VLOOKUP(A618,작성용!A:AL,34,0),"-")</f>
        <v>-</v>
      </c>
      <c r="F618" s="175">
        <f>COUNTIF(작성용!A:B,$A618)-COUNTIFS(작성용!A:A,$A618,작성용!AA:AA,"평가철회")</f>
        <v>0</v>
      </c>
    </row>
    <row r="619" spans="1:6" ht="16.5" customHeight="1" x14ac:dyDescent="0.3">
      <c r="A619" s="168" t="s">
        <v>1416</v>
      </c>
      <c r="B619" s="164" t="s">
        <v>1417</v>
      </c>
      <c r="C619" s="164" t="str">
        <f>IFERROR(VLOOKUP($A619,작성용!A:AL,14,0),"-")</f>
        <v>-</v>
      </c>
      <c r="D619" s="167" t="s">
        <v>7610</v>
      </c>
      <c r="E619" s="166" t="str">
        <f>IFERROR(VLOOKUP(A619,작성용!A:AL,34,0),"-")</f>
        <v>-</v>
      </c>
      <c r="F619" s="175">
        <f>COUNTIF(작성용!A:B,$A619)-COUNTIFS(작성용!A:A,$A619,작성용!AA:AA,"평가철회")</f>
        <v>0</v>
      </c>
    </row>
    <row r="620" spans="1:6" ht="16.5" customHeight="1" x14ac:dyDescent="0.3">
      <c r="A620" s="168" t="s">
        <v>1418</v>
      </c>
      <c r="B620" s="164" t="s">
        <v>1419</v>
      </c>
      <c r="C620" s="164" t="str">
        <f>IFERROR(VLOOKUP($A620,작성용!A:AL,14,0),"-")</f>
        <v>-</v>
      </c>
      <c r="D620" s="167" t="s">
        <v>519</v>
      </c>
      <c r="E620" s="166" t="str">
        <f>IFERROR(VLOOKUP(A620,작성용!A:AL,34,0),"-")</f>
        <v>-</v>
      </c>
      <c r="F620" s="175">
        <f>COUNTIF(작성용!A:B,$A620)-COUNTIFS(작성용!A:A,$A620,작성용!AA:AA,"평가철회")</f>
        <v>0</v>
      </c>
    </row>
    <row r="621" spans="1:6" ht="16.5" customHeight="1" x14ac:dyDescent="0.3">
      <c r="A621" s="168" t="s">
        <v>1420</v>
      </c>
      <c r="B621" s="164" t="s">
        <v>342</v>
      </c>
      <c r="C621" s="164" t="str">
        <f>IFERROR(VLOOKUP($A621,작성용!A:AL,14,0),"-")</f>
        <v>-</v>
      </c>
      <c r="D621" s="167" t="s">
        <v>4244</v>
      </c>
      <c r="E621" s="166" t="str">
        <f>IFERROR(VLOOKUP(A621,작성용!A:AL,34,0),"-")</f>
        <v>-</v>
      </c>
      <c r="F621" s="175">
        <f>COUNTIF(작성용!A:B,$A621)-COUNTIFS(작성용!A:A,$A621,작성용!AA:AA,"평가철회")</f>
        <v>0</v>
      </c>
    </row>
    <row r="622" spans="1:6" ht="16.5" customHeight="1" x14ac:dyDescent="0.3">
      <c r="A622" s="168" t="s">
        <v>1421</v>
      </c>
      <c r="B622" s="164" t="s">
        <v>1422</v>
      </c>
      <c r="C622" s="164" t="str">
        <f>IFERROR(VLOOKUP($A622,작성용!A:AL,14,0),"-")</f>
        <v>-</v>
      </c>
      <c r="D622" s="167" t="s">
        <v>461</v>
      </c>
      <c r="E622" s="166" t="str">
        <f>IFERROR(VLOOKUP(A622,작성용!A:AL,34,0),"-")</f>
        <v>-</v>
      </c>
      <c r="F622" s="175">
        <f>COUNTIF(작성용!A:B,$A622)-COUNTIFS(작성용!A:A,$A622,작성용!AA:AA,"평가철회")</f>
        <v>0</v>
      </c>
    </row>
    <row r="623" spans="1:6" ht="16.5" customHeight="1" x14ac:dyDescent="0.3">
      <c r="A623" s="168" t="s">
        <v>1423</v>
      </c>
      <c r="B623" s="164" t="s">
        <v>1424</v>
      </c>
      <c r="C623" s="164" t="str">
        <f>IFERROR(VLOOKUP($A623,작성용!A:AL,14,0),"-")</f>
        <v>-</v>
      </c>
      <c r="D623" s="167" t="s">
        <v>71</v>
      </c>
      <c r="E623" s="166" t="str">
        <f>IFERROR(VLOOKUP(A623,작성용!A:AL,34,0),"-")</f>
        <v>-</v>
      </c>
      <c r="F623" s="175">
        <f>COUNTIF(작성용!A:B,$A623)-COUNTIFS(작성용!A:A,$A623,작성용!AA:AA,"평가철회")</f>
        <v>0</v>
      </c>
    </row>
    <row r="624" spans="1:6" ht="16.5" customHeight="1" x14ac:dyDescent="0.3">
      <c r="A624" s="168" t="s">
        <v>1425</v>
      </c>
      <c r="B624" s="164" t="s">
        <v>1426</v>
      </c>
      <c r="C624" s="164" t="str">
        <f>IFERROR(VLOOKUP($A624,작성용!A:AL,14,0),"-")</f>
        <v>-</v>
      </c>
      <c r="D624" s="167" t="s">
        <v>243</v>
      </c>
      <c r="E624" s="166" t="str">
        <f>IFERROR(VLOOKUP(A624,작성용!A:AL,34,0),"-")</f>
        <v>-</v>
      </c>
      <c r="F624" s="175">
        <f>COUNTIF(작성용!A:B,$A624)-COUNTIFS(작성용!A:A,$A624,작성용!AA:AA,"평가철회")</f>
        <v>0</v>
      </c>
    </row>
    <row r="625" spans="1:6" ht="16.5" customHeight="1" x14ac:dyDescent="0.3">
      <c r="A625" s="168" t="s">
        <v>1427</v>
      </c>
      <c r="B625" s="164" t="s">
        <v>1428</v>
      </c>
      <c r="C625" s="164" t="str">
        <f>IFERROR(VLOOKUP($A625,작성용!A:AL,14,0),"-")</f>
        <v>-</v>
      </c>
      <c r="D625" s="167" t="s">
        <v>1429</v>
      </c>
      <c r="E625" s="166" t="str">
        <f>IFERROR(VLOOKUP(A625,작성용!A:AL,34,0),"-")</f>
        <v>-</v>
      </c>
      <c r="F625" s="175">
        <f>COUNTIF(작성용!A:B,$A625)-COUNTIFS(작성용!A:A,$A625,작성용!AA:AA,"평가철회")</f>
        <v>0</v>
      </c>
    </row>
    <row r="626" spans="1:6" ht="16.5" customHeight="1" x14ac:dyDescent="0.3">
      <c r="A626" s="168" t="s">
        <v>1430</v>
      </c>
      <c r="B626" s="164" t="s">
        <v>1431</v>
      </c>
      <c r="C626" s="164" t="str">
        <f>IFERROR(VLOOKUP($A626,작성용!A:AL,14,0),"-")</f>
        <v>-</v>
      </c>
      <c r="D626" s="167" t="s">
        <v>461</v>
      </c>
      <c r="E626" s="166" t="str">
        <f>IFERROR(VLOOKUP(A626,작성용!A:AL,34,0),"-")</f>
        <v>-</v>
      </c>
      <c r="F626" s="175">
        <f>COUNTIF(작성용!A:B,$A626)-COUNTIFS(작성용!A:A,$A626,작성용!AA:AA,"평가철회")</f>
        <v>0</v>
      </c>
    </row>
    <row r="627" spans="1:6" ht="16.5" customHeight="1" x14ac:dyDescent="0.3">
      <c r="A627" s="168" t="s">
        <v>1432</v>
      </c>
      <c r="B627" s="164" t="s">
        <v>1433</v>
      </c>
      <c r="C627" s="164" t="str">
        <f>IFERROR(VLOOKUP($A627,작성용!A:AL,14,0),"-")</f>
        <v>-</v>
      </c>
      <c r="D627" s="167" t="s">
        <v>4212</v>
      </c>
      <c r="E627" s="166" t="str">
        <f>IFERROR(VLOOKUP(A627,작성용!A:AL,34,0),"-")</f>
        <v>-</v>
      </c>
      <c r="F627" s="175">
        <f>COUNTIF(작성용!A:B,$A627)-COUNTIFS(작성용!A:A,$A627,작성용!AA:AA,"평가철회")</f>
        <v>0</v>
      </c>
    </row>
    <row r="628" spans="1:6" ht="16.5" customHeight="1" x14ac:dyDescent="0.3">
      <c r="A628" s="168" t="s">
        <v>1434</v>
      </c>
      <c r="B628" s="164" t="s">
        <v>1435</v>
      </c>
      <c r="C628" s="164" t="str">
        <f>IFERROR(VLOOKUP($A628,작성용!A:AL,14,0),"-")</f>
        <v>-</v>
      </c>
      <c r="D628" s="167" t="s">
        <v>219</v>
      </c>
      <c r="E628" s="166" t="str">
        <f>IFERROR(VLOOKUP(A628,작성용!A:AL,34,0),"-")</f>
        <v>-</v>
      </c>
      <c r="F628" s="175">
        <f>COUNTIF(작성용!A:B,$A628)-COUNTIFS(작성용!A:A,$A628,작성용!AA:AA,"평가철회")</f>
        <v>0</v>
      </c>
    </row>
    <row r="629" spans="1:6" ht="16.5" customHeight="1" x14ac:dyDescent="0.3">
      <c r="A629" s="168" t="s">
        <v>1436</v>
      </c>
      <c r="B629" s="164" t="s">
        <v>1437</v>
      </c>
      <c r="C629" s="164" t="str">
        <f>IFERROR(VLOOKUP($A629,작성용!A:AL,14,0),"-")</f>
        <v>-</v>
      </c>
      <c r="D629" s="167" t="s">
        <v>73</v>
      </c>
      <c r="E629" s="166" t="str">
        <f>IFERROR(VLOOKUP(A629,작성용!A:AL,34,0),"-")</f>
        <v>-</v>
      </c>
      <c r="F629" s="175">
        <f>COUNTIF(작성용!A:B,$A629)-COUNTIFS(작성용!A:A,$A629,작성용!AA:AA,"평가철회")</f>
        <v>0</v>
      </c>
    </row>
    <row r="630" spans="1:6" ht="16.5" customHeight="1" x14ac:dyDescent="0.3">
      <c r="A630" s="168" t="s">
        <v>1438</v>
      </c>
      <c r="B630" s="164" t="s">
        <v>1439</v>
      </c>
      <c r="C630" s="164" t="str">
        <f>IFERROR(VLOOKUP($A630,작성용!A:AL,14,0),"-")</f>
        <v>-</v>
      </c>
      <c r="D630" s="167" t="s">
        <v>4245</v>
      </c>
      <c r="E630" s="166" t="str">
        <f>IFERROR(VLOOKUP(A630,작성용!A:AL,34,0),"-")</f>
        <v>-</v>
      </c>
      <c r="F630" s="175">
        <f>COUNTIF(작성용!A:B,$A630)-COUNTIFS(작성용!A:A,$A630,작성용!AA:AA,"평가철회")</f>
        <v>0</v>
      </c>
    </row>
    <row r="631" spans="1:6" ht="16.5" customHeight="1" x14ac:dyDescent="0.3">
      <c r="A631" s="168" t="s">
        <v>1440</v>
      </c>
      <c r="B631" s="164" t="s">
        <v>375</v>
      </c>
      <c r="C631" s="164" t="str">
        <f>IFERROR(VLOOKUP($A631,작성용!A:AL,14,0),"-")</f>
        <v>-</v>
      </c>
      <c r="D631" s="167" t="s">
        <v>4136</v>
      </c>
      <c r="E631" s="166" t="str">
        <f>IFERROR(VLOOKUP(A631,작성용!A:AL,34,0),"-")</f>
        <v>-</v>
      </c>
      <c r="F631" s="175">
        <f>COUNTIF(작성용!A:B,$A631)-COUNTIFS(작성용!A:A,$A631,작성용!AA:AA,"평가철회")</f>
        <v>0</v>
      </c>
    </row>
    <row r="632" spans="1:6" ht="16.5" customHeight="1" x14ac:dyDescent="0.3">
      <c r="A632" s="168" t="s">
        <v>1441</v>
      </c>
      <c r="B632" s="164" t="s">
        <v>1442</v>
      </c>
      <c r="C632" s="164" t="str">
        <f>IFERROR(VLOOKUP($A632,작성용!A:AL,14,0),"-")</f>
        <v>-</v>
      </c>
      <c r="D632" s="167" t="s">
        <v>4145</v>
      </c>
      <c r="E632" s="166" t="str">
        <f>IFERROR(VLOOKUP(A632,작성용!A:AL,34,0),"-")</f>
        <v>-</v>
      </c>
      <c r="F632" s="175">
        <f>COUNTIF(작성용!A:B,$A632)-COUNTIFS(작성용!A:A,$A632,작성용!AA:AA,"평가철회")</f>
        <v>0</v>
      </c>
    </row>
    <row r="633" spans="1:6" ht="16.5" customHeight="1" x14ac:dyDescent="0.3">
      <c r="A633" s="168" t="s">
        <v>1443</v>
      </c>
      <c r="B633" s="164" t="s">
        <v>1444</v>
      </c>
      <c r="C633" s="164" t="str">
        <f>IFERROR(VLOOKUP($A633,작성용!A:AL,14,0),"-")</f>
        <v>-</v>
      </c>
      <c r="D633" s="167" t="s">
        <v>1445</v>
      </c>
      <c r="E633" s="166" t="str">
        <f>IFERROR(VLOOKUP(A633,작성용!A:AL,34,0),"-")</f>
        <v>-</v>
      </c>
      <c r="F633" s="175">
        <f>COUNTIF(작성용!A:B,$A633)-COUNTIFS(작성용!A:A,$A633,작성용!AA:AA,"평가철회")</f>
        <v>0</v>
      </c>
    </row>
    <row r="634" spans="1:6" ht="16.5" customHeight="1" x14ac:dyDescent="0.3">
      <c r="A634" s="168" t="s">
        <v>1446</v>
      </c>
      <c r="B634" s="164" t="s">
        <v>1447</v>
      </c>
      <c r="C634" s="164" t="str">
        <f>IFERROR(VLOOKUP($A634,작성용!A:AL,14,0),"-")</f>
        <v>-</v>
      </c>
      <c r="D634" s="167" t="s">
        <v>4152</v>
      </c>
      <c r="E634" s="166" t="str">
        <f>IFERROR(VLOOKUP(A634,작성용!A:AL,34,0),"-")</f>
        <v>-</v>
      </c>
      <c r="F634" s="175">
        <f>COUNTIF(작성용!A:B,$A634)-COUNTIFS(작성용!A:A,$A634,작성용!AA:AA,"평가철회")</f>
        <v>0</v>
      </c>
    </row>
    <row r="635" spans="1:6" ht="16.5" customHeight="1" x14ac:dyDescent="0.3">
      <c r="A635" s="168" t="s">
        <v>1448</v>
      </c>
      <c r="B635" s="164" t="s">
        <v>4246</v>
      </c>
      <c r="C635" s="164" t="str">
        <f>IFERROR(VLOOKUP($A635,작성용!A:AL,14,0),"-")</f>
        <v>-</v>
      </c>
      <c r="D635" s="167" t="s">
        <v>4188</v>
      </c>
      <c r="E635" s="166" t="str">
        <f>IFERROR(VLOOKUP(A635,작성용!A:AL,34,0),"-")</f>
        <v>-</v>
      </c>
      <c r="F635" s="175">
        <f>COUNTIF(작성용!A:B,$A635)-COUNTIFS(작성용!A:A,$A635,작성용!AA:AA,"평가철회")</f>
        <v>0</v>
      </c>
    </row>
    <row r="636" spans="1:6" ht="16.5" customHeight="1" x14ac:dyDescent="0.3">
      <c r="A636" s="168" t="s">
        <v>1449</v>
      </c>
      <c r="B636" s="164" t="s">
        <v>1450</v>
      </c>
      <c r="C636" s="164" t="str">
        <f>IFERROR(VLOOKUP($A636,작성용!A:AL,14,0),"-")</f>
        <v>-</v>
      </c>
      <c r="D636" s="167" t="s">
        <v>4157</v>
      </c>
      <c r="E636" s="166" t="str">
        <f>IFERROR(VLOOKUP(A636,작성용!A:AL,34,0),"-")</f>
        <v>-</v>
      </c>
      <c r="F636" s="175">
        <f>COUNTIF(작성용!A:B,$A636)-COUNTIFS(작성용!A:A,$A636,작성용!AA:AA,"평가철회")</f>
        <v>0</v>
      </c>
    </row>
    <row r="637" spans="1:6" ht="16.5" customHeight="1" x14ac:dyDescent="0.3">
      <c r="A637" s="168" t="s">
        <v>1451</v>
      </c>
      <c r="B637" s="164" t="s">
        <v>1452</v>
      </c>
      <c r="C637" s="164" t="str">
        <f>IFERROR(VLOOKUP($A637,작성용!A:AL,14,0),"-")</f>
        <v>-</v>
      </c>
      <c r="D637" s="167" t="s">
        <v>272</v>
      </c>
      <c r="E637" s="166" t="str">
        <f>IFERROR(VLOOKUP(A637,작성용!A:AL,34,0),"-")</f>
        <v>-</v>
      </c>
      <c r="F637" s="175">
        <f>COUNTIF(작성용!A:B,$A637)-COUNTIFS(작성용!A:A,$A637,작성용!AA:AA,"평가철회")</f>
        <v>0</v>
      </c>
    </row>
    <row r="638" spans="1:6" ht="16.5" customHeight="1" x14ac:dyDescent="0.3">
      <c r="A638" s="168" t="s">
        <v>1453</v>
      </c>
      <c r="B638" s="164" t="s">
        <v>4247</v>
      </c>
      <c r="C638" s="164" t="str">
        <f>IFERROR(VLOOKUP($A638,작성용!A:AL,14,0),"-")</f>
        <v>-</v>
      </c>
      <c r="D638" s="167" t="s">
        <v>4155</v>
      </c>
      <c r="E638" s="166" t="str">
        <f>IFERROR(VLOOKUP(A638,작성용!A:AL,34,0),"-")</f>
        <v>-</v>
      </c>
      <c r="F638" s="175">
        <f>COUNTIF(작성용!A:B,$A638)-COUNTIFS(작성용!A:A,$A638,작성용!AA:AA,"평가철회")</f>
        <v>0</v>
      </c>
    </row>
    <row r="639" spans="1:6" ht="16.5" customHeight="1" x14ac:dyDescent="0.3">
      <c r="A639" s="168" t="s">
        <v>1454</v>
      </c>
      <c r="B639" s="164" t="s">
        <v>1455</v>
      </c>
      <c r="C639" s="164" t="str">
        <f>IFERROR(VLOOKUP($A639,작성용!A:AL,14,0),"-")</f>
        <v>-</v>
      </c>
      <c r="D639" s="167" t="s">
        <v>243</v>
      </c>
      <c r="E639" s="166" t="str">
        <f>IFERROR(VLOOKUP(A639,작성용!A:AL,34,0),"-")</f>
        <v>-</v>
      </c>
      <c r="F639" s="175">
        <f>COUNTIF(작성용!A:B,$A639)-COUNTIFS(작성용!A:A,$A639,작성용!AA:AA,"평가철회")</f>
        <v>0</v>
      </c>
    </row>
    <row r="640" spans="1:6" ht="16.5" customHeight="1" x14ac:dyDescent="0.3">
      <c r="A640" s="168" t="s">
        <v>1456</v>
      </c>
      <c r="B640" s="164" t="s">
        <v>1457</v>
      </c>
      <c r="C640" s="164" t="str">
        <f>IFERROR(VLOOKUP($A640,작성용!A:AL,14,0),"-")</f>
        <v>-</v>
      </c>
      <c r="D640" s="167" t="s">
        <v>434</v>
      </c>
      <c r="E640" s="166" t="str">
        <f>IFERROR(VLOOKUP(A640,작성용!A:AL,34,0),"-")</f>
        <v>-</v>
      </c>
      <c r="F640" s="175">
        <f>COUNTIF(작성용!A:B,$A640)-COUNTIFS(작성용!A:A,$A640,작성용!AA:AA,"평가철회")</f>
        <v>0</v>
      </c>
    </row>
    <row r="641" spans="1:6" ht="16.5" customHeight="1" x14ac:dyDescent="0.3">
      <c r="A641" s="168" t="s">
        <v>1458</v>
      </c>
      <c r="B641" s="164" t="s">
        <v>1459</v>
      </c>
      <c r="C641" s="164" t="str">
        <f>IFERROR(VLOOKUP($A641,작성용!A:AL,14,0),"-")</f>
        <v>-</v>
      </c>
      <c r="D641" s="167" t="s">
        <v>1460</v>
      </c>
      <c r="E641" s="166" t="str">
        <f>IFERROR(VLOOKUP(A641,작성용!A:AL,34,0),"-")</f>
        <v>-</v>
      </c>
      <c r="F641" s="175">
        <f>COUNTIF(작성용!A:B,$A641)-COUNTIFS(작성용!A:A,$A641,작성용!AA:AA,"평가철회")</f>
        <v>0</v>
      </c>
    </row>
    <row r="642" spans="1:6" ht="16.5" customHeight="1" x14ac:dyDescent="0.3">
      <c r="A642" s="168" t="s">
        <v>1461</v>
      </c>
      <c r="B642" s="164" t="s">
        <v>381</v>
      </c>
      <c r="C642" s="164" t="str">
        <f>IFERROR(VLOOKUP($A642,작성용!A:AL,14,0),"-")</f>
        <v>-</v>
      </c>
      <c r="D642" s="167" t="s">
        <v>4183</v>
      </c>
      <c r="E642" s="166" t="str">
        <f>IFERROR(VLOOKUP(A642,작성용!A:AL,34,0),"-")</f>
        <v>-</v>
      </c>
      <c r="F642" s="175">
        <f>COUNTIF(작성용!A:B,$A642)-COUNTIFS(작성용!A:A,$A642,작성용!AA:AA,"평가철회")</f>
        <v>0</v>
      </c>
    </row>
    <row r="643" spans="1:6" ht="16.5" customHeight="1" x14ac:dyDescent="0.3">
      <c r="A643" s="168" t="s">
        <v>1462</v>
      </c>
      <c r="B643" s="164" t="s">
        <v>1463</v>
      </c>
      <c r="C643" s="164" t="str">
        <f>IFERROR(VLOOKUP($A643,작성용!A:AL,14,0),"-")</f>
        <v>-</v>
      </c>
      <c r="D643" s="167" t="s">
        <v>74</v>
      </c>
      <c r="E643" s="166" t="str">
        <f>IFERROR(VLOOKUP(A643,작성용!A:AL,34,0),"-")</f>
        <v>-</v>
      </c>
      <c r="F643" s="175">
        <f>COUNTIF(작성용!A:B,$A643)-COUNTIFS(작성용!A:A,$A643,작성용!AA:AA,"평가철회")</f>
        <v>0</v>
      </c>
    </row>
    <row r="644" spans="1:6" ht="16.5" customHeight="1" x14ac:dyDescent="0.3">
      <c r="A644" s="168" t="s">
        <v>1464</v>
      </c>
      <c r="B644" s="164" t="s">
        <v>1465</v>
      </c>
      <c r="C644" s="164" t="str">
        <f>IFERROR(VLOOKUP($A644,작성용!A:AL,14,0),"-")</f>
        <v>-</v>
      </c>
      <c r="D644" s="167" t="s">
        <v>633</v>
      </c>
      <c r="E644" s="166" t="str">
        <f>IFERROR(VLOOKUP(A644,작성용!A:AL,34,0),"-")</f>
        <v>-</v>
      </c>
      <c r="F644" s="175">
        <f>COUNTIF(작성용!A:B,$A644)-COUNTIFS(작성용!A:A,$A644,작성용!AA:AA,"평가철회")</f>
        <v>0</v>
      </c>
    </row>
    <row r="645" spans="1:6" ht="16.5" customHeight="1" x14ac:dyDescent="0.3">
      <c r="A645" s="168" t="s">
        <v>1466</v>
      </c>
      <c r="B645" s="164" t="s">
        <v>1467</v>
      </c>
      <c r="C645" s="164" t="str">
        <f>IFERROR(VLOOKUP($A645,작성용!A:AL,14,0),"-")</f>
        <v>-</v>
      </c>
      <c r="D645" s="167" t="s">
        <v>461</v>
      </c>
      <c r="E645" s="166" t="str">
        <f>IFERROR(VLOOKUP(A645,작성용!A:AL,34,0),"-")</f>
        <v>-</v>
      </c>
      <c r="F645" s="175">
        <f>COUNTIF(작성용!A:B,$A645)-COUNTIFS(작성용!A:A,$A645,작성용!AA:AA,"평가철회")</f>
        <v>0</v>
      </c>
    </row>
    <row r="646" spans="1:6" ht="16.5" customHeight="1" x14ac:dyDescent="0.3">
      <c r="A646" s="168" t="s">
        <v>1468</v>
      </c>
      <c r="B646" s="164" t="s">
        <v>1469</v>
      </c>
      <c r="C646" s="164" t="str">
        <f>IFERROR(VLOOKUP($A646,작성용!A:AL,14,0),"-")</f>
        <v>-</v>
      </c>
      <c r="D646" s="167" t="s">
        <v>4192</v>
      </c>
      <c r="E646" s="166" t="str">
        <f>IFERROR(VLOOKUP(A646,작성용!A:AL,34,0),"-")</f>
        <v>-</v>
      </c>
      <c r="F646" s="175">
        <f>COUNTIF(작성용!A:B,$A646)-COUNTIFS(작성용!A:A,$A646,작성용!AA:AA,"평가철회")</f>
        <v>0</v>
      </c>
    </row>
    <row r="647" spans="1:6" ht="16.5" customHeight="1" x14ac:dyDescent="0.3">
      <c r="A647" s="168" t="s">
        <v>1470</v>
      </c>
      <c r="B647" s="164" t="s">
        <v>1471</v>
      </c>
      <c r="C647" s="164" t="str">
        <f>IFERROR(VLOOKUP($A647,작성용!A:AL,14,0),"-")</f>
        <v>-</v>
      </c>
      <c r="D647" s="167" t="s">
        <v>4248</v>
      </c>
      <c r="E647" s="166" t="str">
        <f>IFERROR(VLOOKUP(A647,작성용!A:AL,34,0),"-")</f>
        <v>-</v>
      </c>
      <c r="F647" s="175">
        <f>COUNTIF(작성용!A:B,$A647)-COUNTIFS(작성용!A:A,$A647,작성용!AA:AA,"평가철회")</f>
        <v>0</v>
      </c>
    </row>
    <row r="648" spans="1:6" ht="16.5" customHeight="1" x14ac:dyDescent="0.3">
      <c r="A648" s="168" t="s">
        <v>1472</v>
      </c>
      <c r="B648" s="164" t="s">
        <v>1473</v>
      </c>
      <c r="C648" s="164" t="str">
        <f>IFERROR(VLOOKUP($A648,작성용!A:AL,14,0),"-")</f>
        <v>-</v>
      </c>
      <c r="D648" s="167" t="s">
        <v>72</v>
      </c>
      <c r="E648" s="166" t="str">
        <f>IFERROR(VLOOKUP(A648,작성용!A:AL,34,0),"-")</f>
        <v>-</v>
      </c>
      <c r="F648" s="175">
        <f>COUNTIF(작성용!A:B,$A648)-COUNTIFS(작성용!A:A,$A648,작성용!AA:AA,"평가철회")</f>
        <v>0</v>
      </c>
    </row>
    <row r="649" spans="1:6" ht="16.5" customHeight="1" x14ac:dyDescent="0.3">
      <c r="A649" s="168" t="s">
        <v>1474</v>
      </c>
      <c r="B649" s="164" t="s">
        <v>4249</v>
      </c>
      <c r="C649" s="164" t="str">
        <f>IFERROR(VLOOKUP($A649,작성용!A:AL,14,0),"-")</f>
        <v>-</v>
      </c>
      <c r="D649" s="167" t="s">
        <v>4192</v>
      </c>
      <c r="E649" s="166" t="str">
        <f>IFERROR(VLOOKUP(A649,작성용!A:AL,34,0),"-")</f>
        <v>-</v>
      </c>
      <c r="F649" s="175">
        <f>COUNTIF(작성용!A:B,$A649)-COUNTIFS(작성용!A:A,$A649,작성용!AA:AA,"평가철회")</f>
        <v>0</v>
      </c>
    </row>
    <row r="650" spans="1:6" ht="16.5" customHeight="1" x14ac:dyDescent="0.3">
      <c r="A650" s="168" t="s">
        <v>1475</v>
      </c>
      <c r="B650" s="164" t="s">
        <v>4250</v>
      </c>
      <c r="C650" s="164" t="str">
        <f>IFERROR(VLOOKUP($A650,작성용!A:AL,14,0),"-")</f>
        <v>-</v>
      </c>
      <c r="D650" s="167" t="s">
        <v>4210</v>
      </c>
      <c r="E650" s="166" t="str">
        <f>IFERROR(VLOOKUP(A650,작성용!A:AL,34,0),"-")</f>
        <v>-</v>
      </c>
      <c r="F650" s="175">
        <f>COUNTIF(작성용!A:B,$A650)-COUNTIFS(작성용!A:A,$A650,작성용!AA:AA,"평가철회")</f>
        <v>0</v>
      </c>
    </row>
    <row r="651" spans="1:6" ht="16.5" customHeight="1" x14ac:dyDescent="0.3">
      <c r="A651" s="168" t="s">
        <v>1476</v>
      </c>
      <c r="B651" s="164" t="s">
        <v>4251</v>
      </c>
      <c r="C651" s="164" t="str">
        <f>IFERROR(VLOOKUP($A651,작성용!A:AL,14,0),"-")</f>
        <v>-</v>
      </c>
      <c r="D651" s="167" t="s">
        <v>4252</v>
      </c>
      <c r="E651" s="166" t="str">
        <f>IFERROR(VLOOKUP(A651,작성용!A:AL,34,0),"-")</f>
        <v>-</v>
      </c>
      <c r="F651" s="175">
        <f>COUNTIF(작성용!A:B,$A651)-COUNTIFS(작성용!A:A,$A651,작성용!AA:AA,"평가철회")</f>
        <v>0</v>
      </c>
    </row>
    <row r="652" spans="1:6" ht="16.5" customHeight="1" x14ac:dyDescent="0.3">
      <c r="A652" s="168" t="s">
        <v>1477</v>
      </c>
      <c r="B652" s="164" t="s">
        <v>1478</v>
      </c>
      <c r="C652" s="164" t="str">
        <f>IFERROR(VLOOKUP($A652,작성용!A:AL,14,0),"-")</f>
        <v>-</v>
      </c>
      <c r="D652" s="167" t="s">
        <v>272</v>
      </c>
      <c r="E652" s="166" t="str">
        <f>IFERROR(VLOOKUP(A652,작성용!A:AL,34,0),"-")</f>
        <v>-</v>
      </c>
      <c r="F652" s="175">
        <f>COUNTIF(작성용!A:B,$A652)-COUNTIFS(작성용!A:A,$A652,작성용!AA:AA,"평가철회")</f>
        <v>0</v>
      </c>
    </row>
    <row r="653" spans="1:6" ht="16.5" customHeight="1" x14ac:dyDescent="0.3">
      <c r="A653" s="168" t="s">
        <v>1479</v>
      </c>
      <c r="B653" s="164" t="s">
        <v>1480</v>
      </c>
      <c r="C653" s="164" t="str">
        <f>IFERROR(VLOOKUP($A653,작성용!A:AL,14,0),"-")</f>
        <v>-</v>
      </c>
      <c r="D653" s="167" t="s">
        <v>74</v>
      </c>
      <c r="E653" s="166" t="str">
        <f>IFERROR(VLOOKUP(A653,작성용!A:AL,34,0),"-")</f>
        <v>-</v>
      </c>
      <c r="F653" s="175">
        <f>COUNTIF(작성용!A:B,$A653)-COUNTIFS(작성용!A:A,$A653,작성용!AA:AA,"평가철회")</f>
        <v>0</v>
      </c>
    </row>
    <row r="654" spans="1:6" ht="16.5" customHeight="1" x14ac:dyDescent="0.3">
      <c r="A654" s="168" t="s">
        <v>1481</v>
      </c>
      <c r="B654" s="164" t="s">
        <v>1482</v>
      </c>
      <c r="C654" s="164" t="str">
        <f>IFERROR(VLOOKUP($A654,작성용!A:AL,14,0),"-")</f>
        <v>-</v>
      </c>
      <c r="D654" s="167" t="s">
        <v>496</v>
      </c>
      <c r="E654" s="166" t="str">
        <f>IFERROR(VLOOKUP(A654,작성용!A:AL,34,0),"-")</f>
        <v>-</v>
      </c>
      <c r="F654" s="175">
        <f>COUNTIF(작성용!A:B,$A654)-COUNTIFS(작성용!A:A,$A654,작성용!AA:AA,"평가철회")</f>
        <v>0</v>
      </c>
    </row>
    <row r="655" spans="1:6" ht="16.5" customHeight="1" x14ac:dyDescent="0.3">
      <c r="A655" s="168" t="s">
        <v>1483</v>
      </c>
      <c r="B655" s="164" t="s">
        <v>1484</v>
      </c>
      <c r="C655" s="164" t="str">
        <f>IFERROR(VLOOKUP($A655,작성용!A:AL,14,0),"-")</f>
        <v>-</v>
      </c>
      <c r="D655" s="167" t="s">
        <v>4253</v>
      </c>
      <c r="E655" s="166" t="str">
        <f>IFERROR(VLOOKUP(A655,작성용!A:AL,34,0),"-")</f>
        <v>-</v>
      </c>
      <c r="F655" s="175">
        <f>COUNTIF(작성용!A:B,$A655)-COUNTIFS(작성용!A:A,$A655,작성용!AA:AA,"평가철회")</f>
        <v>0</v>
      </c>
    </row>
    <row r="656" spans="1:6" ht="16.5" customHeight="1" x14ac:dyDescent="0.3">
      <c r="A656" s="168" t="s">
        <v>1485</v>
      </c>
      <c r="B656" s="164" t="s">
        <v>1486</v>
      </c>
      <c r="C656" s="164" t="str">
        <f>IFERROR(VLOOKUP($A656,작성용!A:AL,14,0),"-")</f>
        <v>-</v>
      </c>
      <c r="D656" s="167" t="s">
        <v>74</v>
      </c>
      <c r="E656" s="166" t="str">
        <f>IFERROR(VLOOKUP(A656,작성용!A:AL,34,0),"-")</f>
        <v>-</v>
      </c>
      <c r="F656" s="175">
        <f>COUNTIF(작성용!A:B,$A656)-COUNTIFS(작성용!A:A,$A656,작성용!AA:AA,"평가철회")</f>
        <v>0</v>
      </c>
    </row>
    <row r="657" spans="1:6" ht="16.5" customHeight="1" x14ac:dyDescent="0.3">
      <c r="A657" s="168" t="s">
        <v>1487</v>
      </c>
      <c r="B657" s="164" t="s">
        <v>455</v>
      </c>
      <c r="C657" s="164" t="str">
        <f>IFERROR(VLOOKUP($A657,작성용!A:AL,14,0),"-")</f>
        <v>-</v>
      </c>
      <c r="D657" s="167" t="s">
        <v>243</v>
      </c>
      <c r="E657" s="166" t="str">
        <f>IFERROR(VLOOKUP(A657,작성용!A:AL,34,0),"-")</f>
        <v>-</v>
      </c>
      <c r="F657" s="175">
        <f>COUNTIF(작성용!A:B,$A657)-COUNTIFS(작성용!A:A,$A657,작성용!AA:AA,"평가철회")</f>
        <v>0</v>
      </c>
    </row>
    <row r="658" spans="1:6" ht="16.5" customHeight="1" x14ac:dyDescent="0.3">
      <c r="A658" s="168" t="s">
        <v>1488</v>
      </c>
      <c r="B658" s="164" t="s">
        <v>1489</v>
      </c>
      <c r="C658" s="164" t="str">
        <f>IFERROR(VLOOKUP($A658,작성용!A:AL,14,0),"-")</f>
        <v>-</v>
      </c>
      <c r="D658" s="167" t="s">
        <v>72</v>
      </c>
      <c r="E658" s="166" t="str">
        <f>IFERROR(VLOOKUP(A658,작성용!A:AL,34,0),"-")</f>
        <v>-</v>
      </c>
      <c r="F658" s="175">
        <f>COUNTIF(작성용!A:B,$A658)-COUNTIFS(작성용!A:A,$A658,작성용!AA:AA,"평가철회")</f>
        <v>0</v>
      </c>
    </row>
    <row r="659" spans="1:6" ht="16.5" customHeight="1" x14ac:dyDescent="0.3">
      <c r="A659" s="168" t="s">
        <v>1490</v>
      </c>
      <c r="B659" s="164" t="s">
        <v>1491</v>
      </c>
      <c r="C659" s="164" t="str">
        <f>IFERROR(VLOOKUP($A659,작성용!A:AL,14,0),"-")</f>
        <v>-</v>
      </c>
      <c r="D659" s="167" t="s">
        <v>74</v>
      </c>
      <c r="E659" s="166" t="str">
        <f>IFERROR(VLOOKUP(A659,작성용!A:AL,34,0),"-")</f>
        <v>-</v>
      </c>
      <c r="F659" s="175">
        <f>COUNTIF(작성용!A:B,$A659)-COUNTIFS(작성용!A:A,$A659,작성용!AA:AA,"평가철회")</f>
        <v>0</v>
      </c>
    </row>
    <row r="660" spans="1:6" ht="16.5" customHeight="1" x14ac:dyDescent="0.3">
      <c r="A660" s="168" t="s">
        <v>1492</v>
      </c>
      <c r="B660" s="164" t="s">
        <v>1493</v>
      </c>
      <c r="C660" s="164" t="str">
        <f>IFERROR(VLOOKUP($A660,작성용!A:AL,14,0),"-")</f>
        <v>-</v>
      </c>
      <c r="D660" s="167" t="s">
        <v>654</v>
      </c>
      <c r="E660" s="166" t="str">
        <f>IFERROR(VLOOKUP(A660,작성용!A:AL,34,0),"-")</f>
        <v>-</v>
      </c>
      <c r="F660" s="175">
        <f>COUNTIF(작성용!A:B,$A660)-COUNTIFS(작성용!A:A,$A660,작성용!AA:AA,"평가철회")</f>
        <v>0</v>
      </c>
    </row>
    <row r="661" spans="1:6" ht="16.5" customHeight="1" x14ac:dyDescent="0.3">
      <c r="A661" s="168" t="s">
        <v>1494</v>
      </c>
      <c r="B661" s="164" t="s">
        <v>1495</v>
      </c>
      <c r="C661" s="164" t="str">
        <f>IFERROR(VLOOKUP($A661,작성용!A:AL,14,0),"-")</f>
        <v>-</v>
      </c>
      <c r="D661" s="167" t="s">
        <v>461</v>
      </c>
      <c r="E661" s="166" t="str">
        <f>IFERROR(VLOOKUP(A661,작성용!A:AL,34,0),"-")</f>
        <v>-</v>
      </c>
      <c r="F661" s="175">
        <f>COUNTIF(작성용!A:B,$A661)-COUNTIFS(작성용!A:A,$A661,작성용!AA:AA,"평가철회")</f>
        <v>0</v>
      </c>
    </row>
    <row r="662" spans="1:6" ht="16.5" customHeight="1" x14ac:dyDescent="0.3">
      <c r="A662" s="168" t="s">
        <v>1496</v>
      </c>
      <c r="B662" s="164" t="s">
        <v>1497</v>
      </c>
      <c r="C662" s="164" t="str">
        <f>IFERROR(VLOOKUP($A662,작성용!A:AL,14,0),"-")</f>
        <v>-</v>
      </c>
      <c r="D662" s="167" t="s">
        <v>4127</v>
      </c>
      <c r="E662" s="166" t="str">
        <f>IFERROR(VLOOKUP(A662,작성용!A:AL,34,0),"-")</f>
        <v>-</v>
      </c>
      <c r="F662" s="175">
        <f>COUNTIF(작성용!A:B,$A662)-COUNTIFS(작성용!A:A,$A662,작성용!AA:AA,"평가철회")</f>
        <v>0</v>
      </c>
    </row>
    <row r="663" spans="1:6" ht="16.5" customHeight="1" x14ac:dyDescent="0.3">
      <c r="A663" s="168" t="s">
        <v>1498</v>
      </c>
      <c r="B663" s="164" t="s">
        <v>4254</v>
      </c>
      <c r="C663" s="164" t="str">
        <f>IFERROR(VLOOKUP($A663,작성용!A:AL,14,0),"-")</f>
        <v>-</v>
      </c>
      <c r="D663" s="167" t="s">
        <v>4255</v>
      </c>
      <c r="E663" s="166" t="str">
        <f>IFERROR(VLOOKUP(A663,작성용!A:AL,34,0),"-")</f>
        <v>-</v>
      </c>
      <c r="F663" s="175">
        <f>COUNTIF(작성용!A:B,$A663)-COUNTIFS(작성용!A:A,$A663,작성용!AA:AA,"평가철회")</f>
        <v>0</v>
      </c>
    </row>
    <row r="664" spans="1:6" ht="16.5" customHeight="1" x14ac:dyDescent="0.3">
      <c r="A664" s="168" t="s">
        <v>1499</v>
      </c>
      <c r="B664" s="164" t="s">
        <v>485</v>
      </c>
      <c r="C664" s="164" t="str">
        <f>IFERROR(VLOOKUP($A664,작성용!A:AL,14,0),"-")</f>
        <v>-</v>
      </c>
      <c r="D664" s="167" t="s">
        <v>1500</v>
      </c>
      <c r="E664" s="166" t="str">
        <f>IFERROR(VLOOKUP(A664,작성용!A:AL,34,0),"-")</f>
        <v>-</v>
      </c>
      <c r="F664" s="175">
        <f>COUNTIF(작성용!A:B,$A664)-COUNTIFS(작성용!A:A,$A664,작성용!AA:AA,"평가철회")</f>
        <v>0</v>
      </c>
    </row>
    <row r="665" spans="1:6" ht="16.5" customHeight="1" x14ac:dyDescent="0.3">
      <c r="A665" s="168" t="s">
        <v>1501</v>
      </c>
      <c r="B665" s="164" t="s">
        <v>1502</v>
      </c>
      <c r="C665" s="164" t="str">
        <f>IFERROR(VLOOKUP($A665,작성용!A:AL,14,0),"-")</f>
        <v>-</v>
      </c>
      <c r="D665" s="167" t="s">
        <v>4124</v>
      </c>
      <c r="E665" s="166" t="str">
        <f>IFERROR(VLOOKUP(A665,작성용!A:AL,34,0),"-")</f>
        <v>-</v>
      </c>
      <c r="F665" s="175">
        <f>COUNTIF(작성용!A:B,$A665)-COUNTIFS(작성용!A:A,$A665,작성용!AA:AA,"평가철회")</f>
        <v>0</v>
      </c>
    </row>
    <row r="666" spans="1:6" ht="16.5" customHeight="1" x14ac:dyDescent="0.3">
      <c r="A666" s="168" t="s">
        <v>1503</v>
      </c>
      <c r="B666" s="164" t="s">
        <v>1504</v>
      </c>
      <c r="C666" s="164" t="str">
        <f>IFERROR(VLOOKUP($A666,작성용!A:AL,14,0),"-")</f>
        <v>-</v>
      </c>
      <c r="D666" s="167" t="s">
        <v>13</v>
      </c>
      <c r="E666" s="166" t="str">
        <f>IFERROR(VLOOKUP(A666,작성용!A:AL,34,0),"-")</f>
        <v>-</v>
      </c>
      <c r="F666" s="175">
        <f>COUNTIF(작성용!A:B,$A666)-COUNTIFS(작성용!A:A,$A666,작성용!AA:AA,"평가철회")</f>
        <v>0</v>
      </c>
    </row>
    <row r="667" spans="1:6" ht="16.5" customHeight="1" x14ac:dyDescent="0.3">
      <c r="A667" s="168" t="s">
        <v>1505</v>
      </c>
      <c r="B667" s="164" t="s">
        <v>1506</v>
      </c>
      <c r="C667" s="164" t="str">
        <f>IFERROR(VLOOKUP($A667,작성용!A:AL,14,0),"-")</f>
        <v>-</v>
      </c>
      <c r="D667" s="167" t="s">
        <v>74</v>
      </c>
      <c r="E667" s="166" t="str">
        <f>IFERROR(VLOOKUP(A667,작성용!A:AL,34,0),"-")</f>
        <v>-</v>
      </c>
      <c r="F667" s="175">
        <f>COUNTIF(작성용!A:B,$A667)-COUNTIFS(작성용!A:A,$A667,작성용!AA:AA,"평가철회")</f>
        <v>0</v>
      </c>
    </row>
    <row r="668" spans="1:6" ht="16.5" customHeight="1" x14ac:dyDescent="0.3">
      <c r="A668" s="168" t="s">
        <v>1507</v>
      </c>
      <c r="B668" s="164" t="s">
        <v>4256</v>
      </c>
      <c r="C668" s="164" t="str">
        <f>IFERROR(VLOOKUP($A668,작성용!A:AL,14,0),"-")</f>
        <v>-</v>
      </c>
      <c r="D668" s="167" t="s">
        <v>4257</v>
      </c>
      <c r="E668" s="166" t="str">
        <f>IFERROR(VLOOKUP(A668,작성용!A:AL,34,0),"-")</f>
        <v>-</v>
      </c>
      <c r="F668" s="175">
        <f>COUNTIF(작성용!A:B,$A668)-COUNTIFS(작성용!A:A,$A668,작성용!AA:AA,"평가철회")</f>
        <v>0</v>
      </c>
    </row>
    <row r="669" spans="1:6" ht="16.5" customHeight="1" x14ac:dyDescent="0.3">
      <c r="A669" s="168" t="s">
        <v>1508</v>
      </c>
      <c r="B669" s="164" t="s">
        <v>500</v>
      </c>
      <c r="C669" s="164" t="str">
        <f>IFERROR(VLOOKUP($A669,작성용!A:AL,14,0),"-")</f>
        <v>-</v>
      </c>
      <c r="D669" s="167" t="s">
        <v>272</v>
      </c>
      <c r="E669" s="166" t="str">
        <f>IFERROR(VLOOKUP(A669,작성용!A:AL,34,0),"-")</f>
        <v>-</v>
      </c>
      <c r="F669" s="175">
        <f>COUNTIF(작성용!A:B,$A669)-COUNTIFS(작성용!A:A,$A669,작성용!AA:AA,"평가철회")</f>
        <v>0</v>
      </c>
    </row>
    <row r="670" spans="1:6" ht="16.5" customHeight="1" x14ac:dyDescent="0.3">
      <c r="A670" s="168" t="s">
        <v>1509</v>
      </c>
      <c r="B670" s="164" t="s">
        <v>1510</v>
      </c>
      <c r="C670" s="164" t="str">
        <f>IFERROR(VLOOKUP($A670,작성용!A:AL,14,0),"-")</f>
        <v>-</v>
      </c>
      <c r="D670" s="167" t="s">
        <v>4920</v>
      </c>
      <c r="E670" s="166" t="str">
        <f>IFERROR(VLOOKUP(A670,작성용!A:AL,34,0),"-")</f>
        <v>-</v>
      </c>
      <c r="F670" s="175">
        <f>COUNTIF(작성용!A:B,$A670)-COUNTIFS(작성용!A:A,$A670,작성용!AA:AA,"평가철회")</f>
        <v>0</v>
      </c>
    </row>
    <row r="671" spans="1:6" ht="16.5" customHeight="1" x14ac:dyDescent="0.3">
      <c r="A671" s="168" t="s">
        <v>1511</v>
      </c>
      <c r="B671" s="164" t="s">
        <v>1512</v>
      </c>
      <c r="C671" s="164" t="str">
        <f>IFERROR(VLOOKUP($A671,작성용!A:AL,14,0),"-")</f>
        <v>-</v>
      </c>
      <c r="D671" s="167" t="s">
        <v>4163</v>
      </c>
      <c r="E671" s="166" t="str">
        <f>IFERROR(VLOOKUP(A671,작성용!A:AL,34,0),"-")</f>
        <v>-</v>
      </c>
      <c r="F671" s="175">
        <f>COUNTIF(작성용!A:B,$A671)-COUNTIFS(작성용!A:A,$A671,작성용!AA:AA,"평가철회")</f>
        <v>0</v>
      </c>
    </row>
    <row r="672" spans="1:6" ht="16.5" customHeight="1" x14ac:dyDescent="0.3">
      <c r="A672" s="168" t="s">
        <v>1513</v>
      </c>
      <c r="B672" s="164" t="s">
        <v>1514</v>
      </c>
      <c r="C672" s="164" t="str">
        <f>IFERROR(VLOOKUP($A672,작성용!A:AL,14,0),"-")</f>
        <v>-</v>
      </c>
      <c r="D672" s="167" t="s">
        <v>4245</v>
      </c>
      <c r="E672" s="166" t="str">
        <f>IFERROR(VLOOKUP(A672,작성용!A:AL,34,0),"-")</f>
        <v>-</v>
      </c>
      <c r="F672" s="175">
        <f>COUNTIF(작성용!A:B,$A672)-COUNTIFS(작성용!A:A,$A672,작성용!AA:AA,"평가철회")</f>
        <v>0</v>
      </c>
    </row>
    <row r="673" spans="1:6" ht="16.5" customHeight="1" x14ac:dyDescent="0.3">
      <c r="A673" s="168" t="s">
        <v>1515</v>
      </c>
      <c r="B673" s="164" t="s">
        <v>1516</v>
      </c>
      <c r="C673" s="164" t="str">
        <f>IFERROR(VLOOKUP($A673,작성용!A:AL,14,0),"-")</f>
        <v>-</v>
      </c>
      <c r="D673" s="167" t="s">
        <v>4159</v>
      </c>
      <c r="E673" s="166" t="str">
        <f>IFERROR(VLOOKUP(A673,작성용!A:AL,34,0),"-")</f>
        <v>-</v>
      </c>
      <c r="F673" s="175">
        <f>COUNTIF(작성용!A:B,$A673)-COUNTIFS(작성용!A:A,$A673,작성용!AA:AA,"평가철회")</f>
        <v>0</v>
      </c>
    </row>
    <row r="674" spans="1:6" ht="16.5" customHeight="1" x14ac:dyDescent="0.3">
      <c r="A674" s="168" t="s">
        <v>1517</v>
      </c>
      <c r="B674" s="164" t="s">
        <v>1518</v>
      </c>
      <c r="C674" s="164" t="str">
        <f>IFERROR(VLOOKUP($A674,작성용!A:AL,14,0),"-")</f>
        <v>-</v>
      </c>
      <c r="D674" s="167" t="s">
        <v>4207</v>
      </c>
      <c r="E674" s="166" t="str">
        <f>IFERROR(VLOOKUP(A674,작성용!A:AL,34,0),"-")</f>
        <v>-</v>
      </c>
      <c r="F674" s="175">
        <f>COUNTIF(작성용!A:B,$A674)-COUNTIFS(작성용!A:A,$A674,작성용!AA:AA,"평가철회")</f>
        <v>0</v>
      </c>
    </row>
    <row r="675" spans="1:6" ht="16.5" customHeight="1" x14ac:dyDescent="0.3">
      <c r="A675" s="168" t="s">
        <v>1519</v>
      </c>
      <c r="B675" s="164" t="s">
        <v>4258</v>
      </c>
      <c r="C675" s="164" t="str">
        <f>IFERROR(VLOOKUP($A675,작성용!A:AL,14,0),"-")</f>
        <v>-</v>
      </c>
      <c r="D675" s="167" t="s">
        <v>4208</v>
      </c>
      <c r="E675" s="166" t="str">
        <f>IFERROR(VLOOKUP(A675,작성용!A:AL,34,0),"-")</f>
        <v>-</v>
      </c>
      <c r="F675" s="175">
        <f>COUNTIF(작성용!A:B,$A675)-COUNTIFS(작성용!A:A,$A675,작성용!AA:AA,"평가철회")</f>
        <v>0</v>
      </c>
    </row>
    <row r="676" spans="1:6" ht="16.5" customHeight="1" x14ac:dyDescent="0.3">
      <c r="A676" s="168" t="s">
        <v>1520</v>
      </c>
      <c r="B676" s="164" t="s">
        <v>1521</v>
      </c>
      <c r="C676" s="164" t="str">
        <f>IFERROR(VLOOKUP($A676,작성용!A:AL,14,0),"-")</f>
        <v>-</v>
      </c>
      <c r="D676" s="167" t="s">
        <v>74</v>
      </c>
      <c r="E676" s="166" t="str">
        <f>IFERROR(VLOOKUP(A676,작성용!A:AL,34,0),"-")</f>
        <v>-</v>
      </c>
      <c r="F676" s="175">
        <f>COUNTIF(작성용!A:B,$A676)-COUNTIFS(작성용!A:A,$A676,작성용!AA:AA,"평가철회")</f>
        <v>0</v>
      </c>
    </row>
    <row r="677" spans="1:6" ht="16.5" customHeight="1" x14ac:dyDescent="0.3">
      <c r="A677" s="168" t="s">
        <v>1522</v>
      </c>
      <c r="B677" s="164" t="s">
        <v>1523</v>
      </c>
      <c r="C677" s="164" t="str">
        <f>IFERROR(VLOOKUP($A677,작성용!A:AL,14,0),"-")</f>
        <v>-</v>
      </c>
      <c r="D677" s="167" t="s">
        <v>1460</v>
      </c>
      <c r="E677" s="166" t="str">
        <f>IFERROR(VLOOKUP(A677,작성용!A:AL,34,0),"-")</f>
        <v>-</v>
      </c>
      <c r="F677" s="175">
        <f>COUNTIF(작성용!A:B,$A677)-COUNTIFS(작성용!A:A,$A677,작성용!AA:AA,"평가철회")</f>
        <v>0</v>
      </c>
    </row>
    <row r="678" spans="1:6" ht="16.5" customHeight="1" x14ac:dyDescent="0.3">
      <c r="A678" s="168" t="s">
        <v>1524</v>
      </c>
      <c r="B678" s="164" t="s">
        <v>1525</v>
      </c>
      <c r="C678" s="164" t="str">
        <f>IFERROR(VLOOKUP($A678,작성용!A:AL,14,0),"-")</f>
        <v>-</v>
      </c>
      <c r="D678" s="167" t="s">
        <v>654</v>
      </c>
      <c r="E678" s="166" t="str">
        <f>IFERROR(VLOOKUP(A678,작성용!A:AL,34,0),"-")</f>
        <v>-</v>
      </c>
      <c r="F678" s="175">
        <f>COUNTIF(작성용!A:B,$A678)-COUNTIFS(작성용!A:A,$A678,작성용!AA:AA,"평가철회")</f>
        <v>0</v>
      </c>
    </row>
    <row r="679" spans="1:6" ht="16.5" customHeight="1" x14ac:dyDescent="0.3">
      <c r="A679" s="168" t="s">
        <v>1526</v>
      </c>
      <c r="B679" s="164" t="s">
        <v>4259</v>
      </c>
      <c r="C679" s="164" t="str">
        <f>IFERROR(VLOOKUP($A679,작성용!A:AL,14,0),"-")</f>
        <v>-</v>
      </c>
      <c r="D679" s="167" t="s">
        <v>4260</v>
      </c>
      <c r="E679" s="166" t="str">
        <f>IFERROR(VLOOKUP(A679,작성용!A:AL,34,0),"-")</f>
        <v>-</v>
      </c>
      <c r="F679" s="175">
        <f>COUNTIF(작성용!A:B,$A679)-COUNTIFS(작성용!A:A,$A679,작성용!AA:AA,"평가철회")</f>
        <v>0</v>
      </c>
    </row>
    <row r="680" spans="1:6" ht="16.5" customHeight="1" x14ac:dyDescent="0.3">
      <c r="A680" s="168" t="s">
        <v>1527</v>
      </c>
      <c r="B680" s="164" t="s">
        <v>1528</v>
      </c>
      <c r="C680" s="164" t="str">
        <f>IFERROR(VLOOKUP($A680,작성용!A:AL,14,0),"-")</f>
        <v>-</v>
      </c>
      <c r="D680" s="167" t="s">
        <v>1445</v>
      </c>
      <c r="E680" s="166" t="str">
        <f>IFERROR(VLOOKUP(A680,작성용!A:AL,34,0),"-")</f>
        <v>-</v>
      </c>
      <c r="F680" s="175">
        <f>COUNTIF(작성용!A:B,$A680)-COUNTIFS(작성용!A:A,$A680,작성용!AA:AA,"평가철회")</f>
        <v>0</v>
      </c>
    </row>
    <row r="681" spans="1:6" ht="16.5" customHeight="1" x14ac:dyDescent="0.3">
      <c r="A681" s="168" t="s">
        <v>1529</v>
      </c>
      <c r="B681" s="164" t="s">
        <v>1530</v>
      </c>
      <c r="C681" s="164" t="str">
        <f>IFERROR(VLOOKUP($A681,작성용!A:AL,14,0),"-")</f>
        <v>-</v>
      </c>
      <c r="D681" s="167" t="s">
        <v>75</v>
      </c>
      <c r="E681" s="166" t="str">
        <f>IFERROR(VLOOKUP(A681,작성용!A:AL,34,0),"-")</f>
        <v>-</v>
      </c>
      <c r="F681" s="175">
        <f>COUNTIF(작성용!A:B,$A681)-COUNTIFS(작성용!A:A,$A681,작성용!AA:AA,"평가철회")</f>
        <v>0</v>
      </c>
    </row>
    <row r="682" spans="1:6" ht="16.5" customHeight="1" x14ac:dyDescent="0.3">
      <c r="A682" s="168" t="s">
        <v>1531</v>
      </c>
      <c r="B682" s="164" t="s">
        <v>1532</v>
      </c>
      <c r="C682" s="164" t="str">
        <f>IFERROR(VLOOKUP($A682,작성용!A:AL,14,0),"-")</f>
        <v>-</v>
      </c>
      <c r="D682" s="167" t="s">
        <v>219</v>
      </c>
      <c r="E682" s="166" t="str">
        <f>IFERROR(VLOOKUP(A682,작성용!A:AL,34,0),"-")</f>
        <v>-</v>
      </c>
      <c r="F682" s="175">
        <f>COUNTIF(작성용!A:B,$A682)-COUNTIFS(작성용!A:A,$A682,작성용!AA:AA,"평가철회")</f>
        <v>0</v>
      </c>
    </row>
    <row r="683" spans="1:6" ht="16.5" customHeight="1" x14ac:dyDescent="0.3">
      <c r="A683" s="168" t="s">
        <v>1533</v>
      </c>
      <c r="B683" s="164" t="s">
        <v>1534</v>
      </c>
      <c r="C683" s="164" t="str">
        <f>IFERROR(VLOOKUP($A683,작성용!A:AL,14,0),"-")</f>
        <v>-</v>
      </c>
      <c r="D683" s="167" t="s">
        <v>490</v>
      </c>
      <c r="E683" s="166" t="str">
        <f>IFERROR(VLOOKUP(A683,작성용!A:AL,34,0),"-")</f>
        <v>-</v>
      </c>
      <c r="F683" s="175">
        <f>COUNTIF(작성용!A:B,$A683)-COUNTIFS(작성용!A:A,$A683,작성용!AA:AA,"평가철회")</f>
        <v>0</v>
      </c>
    </row>
    <row r="684" spans="1:6" ht="16.5" customHeight="1" x14ac:dyDescent="0.3">
      <c r="A684" s="168" t="s">
        <v>1535</v>
      </c>
      <c r="B684" s="164" t="s">
        <v>1536</v>
      </c>
      <c r="C684" s="164" t="str">
        <f>IFERROR(VLOOKUP($A684,작성용!A:AL,14,0),"-")</f>
        <v>-</v>
      </c>
      <c r="D684" s="167" t="s">
        <v>490</v>
      </c>
      <c r="E684" s="166" t="str">
        <f>IFERROR(VLOOKUP(A684,작성용!A:AL,34,0),"-")</f>
        <v>-</v>
      </c>
      <c r="F684" s="175">
        <f>COUNTIF(작성용!A:B,$A684)-COUNTIFS(작성용!A:A,$A684,작성용!AA:AA,"평가철회")</f>
        <v>0</v>
      </c>
    </row>
    <row r="685" spans="1:6" ht="16.5" customHeight="1" x14ac:dyDescent="0.3">
      <c r="A685" s="168" t="s">
        <v>1537</v>
      </c>
      <c r="B685" s="164" t="s">
        <v>1538</v>
      </c>
      <c r="C685" s="164" t="str">
        <f>IFERROR(VLOOKUP($A685,작성용!A:AL,14,0),"-")</f>
        <v>-</v>
      </c>
      <c r="D685" s="167" t="s">
        <v>654</v>
      </c>
      <c r="E685" s="166" t="str">
        <f>IFERROR(VLOOKUP(A685,작성용!A:AL,34,0),"-")</f>
        <v>-</v>
      </c>
      <c r="F685" s="175">
        <f>COUNTIF(작성용!A:B,$A685)-COUNTIFS(작성용!A:A,$A685,작성용!AA:AA,"평가철회")</f>
        <v>0</v>
      </c>
    </row>
    <row r="686" spans="1:6" ht="16.5" customHeight="1" x14ac:dyDescent="0.3">
      <c r="A686" s="168" t="s">
        <v>1539</v>
      </c>
      <c r="B686" s="164" t="s">
        <v>1540</v>
      </c>
      <c r="C686" s="164" t="str">
        <f>IFERROR(VLOOKUP($A686,작성용!A:AL,14,0),"-")</f>
        <v>-</v>
      </c>
      <c r="D686" s="167" t="s">
        <v>1460</v>
      </c>
      <c r="E686" s="166" t="str">
        <f>IFERROR(VLOOKUP(A686,작성용!A:AL,34,0),"-")</f>
        <v>-</v>
      </c>
      <c r="F686" s="175">
        <f>COUNTIF(작성용!A:B,$A686)-COUNTIFS(작성용!A:A,$A686,작성용!AA:AA,"평가철회")</f>
        <v>0</v>
      </c>
    </row>
    <row r="687" spans="1:6" ht="16.5" customHeight="1" x14ac:dyDescent="0.3">
      <c r="A687" s="168" t="s">
        <v>1541</v>
      </c>
      <c r="B687" s="164" t="s">
        <v>1542</v>
      </c>
      <c r="C687" s="164" t="str">
        <f>IFERROR(VLOOKUP($A687,작성용!A:AL,14,0),"-")</f>
        <v>-</v>
      </c>
      <c r="D687" s="167" t="s">
        <v>4261</v>
      </c>
      <c r="E687" s="166" t="str">
        <f>IFERROR(VLOOKUP(A687,작성용!A:AL,34,0),"-")</f>
        <v>-</v>
      </c>
      <c r="F687" s="175">
        <f>COUNTIF(작성용!A:B,$A687)-COUNTIFS(작성용!A:A,$A687,작성용!AA:AA,"평가철회")</f>
        <v>0</v>
      </c>
    </row>
    <row r="688" spans="1:6" ht="16.5" customHeight="1" x14ac:dyDescent="0.3">
      <c r="A688" s="168" t="s">
        <v>1543</v>
      </c>
      <c r="B688" s="164" t="s">
        <v>1544</v>
      </c>
      <c r="C688" s="164" t="str">
        <f>IFERROR(VLOOKUP($A688,작성용!A:AL,14,0),"-")</f>
        <v>-</v>
      </c>
      <c r="D688" s="167" t="s">
        <v>4166</v>
      </c>
      <c r="E688" s="166" t="str">
        <f>IFERROR(VLOOKUP(A688,작성용!A:AL,34,0),"-")</f>
        <v>-</v>
      </c>
      <c r="F688" s="175">
        <f>COUNTIF(작성용!A:B,$A688)-COUNTIFS(작성용!A:A,$A688,작성용!AA:AA,"평가철회")</f>
        <v>0</v>
      </c>
    </row>
    <row r="689" spans="1:6" ht="16.5" customHeight="1" x14ac:dyDescent="0.3">
      <c r="A689" s="168" t="s">
        <v>1545</v>
      </c>
      <c r="B689" s="164" t="s">
        <v>1546</v>
      </c>
      <c r="C689" s="164" t="str">
        <f>IFERROR(VLOOKUP($A689,작성용!A:AL,14,0),"-")</f>
        <v>-</v>
      </c>
      <c r="D689" s="167" t="s">
        <v>1460</v>
      </c>
      <c r="E689" s="166" t="str">
        <f>IFERROR(VLOOKUP(A689,작성용!A:AL,34,0),"-")</f>
        <v>-</v>
      </c>
      <c r="F689" s="175">
        <f>COUNTIF(작성용!A:B,$A689)-COUNTIFS(작성용!A:A,$A689,작성용!AA:AA,"평가철회")</f>
        <v>0</v>
      </c>
    </row>
    <row r="690" spans="1:6" ht="16.5" customHeight="1" x14ac:dyDescent="0.3">
      <c r="A690" s="168" t="s">
        <v>1547</v>
      </c>
      <c r="B690" s="164" t="s">
        <v>1548</v>
      </c>
      <c r="C690" s="164" t="str">
        <f>IFERROR(VLOOKUP($A690,작성용!A:AL,14,0),"-")</f>
        <v>-</v>
      </c>
      <c r="D690" s="167" t="s">
        <v>1549</v>
      </c>
      <c r="E690" s="166" t="str">
        <f>IFERROR(VLOOKUP(A690,작성용!A:AL,34,0),"-")</f>
        <v>-</v>
      </c>
      <c r="F690" s="175">
        <f>COUNTIF(작성용!A:B,$A690)-COUNTIFS(작성용!A:A,$A690,작성용!AA:AA,"평가철회")</f>
        <v>0</v>
      </c>
    </row>
    <row r="691" spans="1:6" ht="16.5" customHeight="1" x14ac:dyDescent="0.3">
      <c r="A691" s="168" t="s">
        <v>1550</v>
      </c>
      <c r="B691" s="164" t="s">
        <v>1551</v>
      </c>
      <c r="C691" s="164" t="str">
        <f>IFERROR(VLOOKUP($A691,작성용!A:AL,14,0),"-")</f>
        <v>-</v>
      </c>
      <c r="D691" s="167" t="s">
        <v>493</v>
      </c>
      <c r="E691" s="166" t="str">
        <f>IFERROR(VLOOKUP(A691,작성용!A:AL,34,0),"-")</f>
        <v>-</v>
      </c>
      <c r="F691" s="175">
        <f>COUNTIF(작성용!A:B,$A691)-COUNTIFS(작성용!A:A,$A691,작성용!AA:AA,"평가철회")</f>
        <v>0</v>
      </c>
    </row>
    <row r="692" spans="1:6" ht="16.5" customHeight="1" x14ac:dyDescent="0.3">
      <c r="A692" s="168" t="s">
        <v>1552</v>
      </c>
      <c r="B692" s="164" t="s">
        <v>1553</v>
      </c>
      <c r="C692" s="164" t="str">
        <f>IFERROR(VLOOKUP($A692,작성용!A:AL,14,0),"-")</f>
        <v>-</v>
      </c>
      <c r="D692" s="167" t="s">
        <v>243</v>
      </c>
      <c r="E692" s="166" t="str">
        <f>IFERROR(VLOOKUP(A692,작성용!A:AL,34,0),"-")</f>
        <v>-</v>
      </c>
      <c r="F692" s="175">
        <f>COUNTIF(작성용!A:B,$A692)-COUNTIFS(작성용!A:A,$A692,작성용!AA:AA,"평가철회")</f>
        <v>0</v>
      </c>
    </row>
    <row r="693" spans="1:6" ht="16.5" customHeight="1" x14ac:dyDescent="0.3">
      <c r="A693" s="168" t="s">
        <v>1554</v>
      </c>
      <c r="B693" s="164" t="s">
        <v>1555</v>
      </c>
      <c r="C693" s="164" t="str">
        <f>IFERROR(VLOOKUP($A693,작성용!A:AL,14,0),"-")</f>
        <v>-</v>
      </c>
      <c r="D693" s="167" t="s">
        <v>641</v>
      </c>
      <c r="E693" s="166" t="str">
        <f>IFERROR(VLOOKUP(A693,작성용!A:AL,34,0),"-")</f>
        <v>-</v>
      </c>
      <c r="F693" s="175">
        <f>COUNTIF(작성용!A:B,$A693)-COUNTIFS(작성용!A:A,$A693,작성용!AA:AA,"평가철회")</f>
        <v>0</v>
      </c>
    </row>
    <row r="694" spans="1:6" ht="16.5" customHeight="1" x14ac:dyDescent="0.3">
      <c r="A694" s="168" t="s">
        <v>1556</v>
      </c>
      <c r="B694" s="164" t="s">
        <v>1557</v>
      </c>
      <c r="C694" s="164" t="str">
        <f>IFERROR(VLOOKUP($A694,작성용!A:AL,14,0),"-")</f>
        <v>-</v>
      </c>
      <c r="D694" s="167" t="s">
        <v>519</v>
      </c>
      <c r="E694" s="166" t="str">
        <f>IFERROR(VLOOKUP(A694,작성용!A:AL,34,0),"-")</f>
        <v>-</v>
      </c>
      <c r="F694" s="175">
        <f>COUNTIF(작성용!A:B,$A694)-COUNTIFS(작성용!A:A,$A694,작성용!AA:AA,"평가철회")</f>
        <v>0</v>
      </c>
    </row>
    <row r="695" spans="1:6" ht="16.5" customHeight="1" x14ac:dyDescent="0.3">
      <c r="A695" s="168" t="s">
        <v>1558</v>
      </c>
      <c r="B695" s="164" t="s">
        <v>1559</v>
      </c>
      <c r="C695" s="164" t="str">
        <f>IFERROR(VLOOKUP($A695,작성용!A:AL,14,0),"-")</f>
        <v>-</v>
      </c>
      <c r="D695" s="167" t="s">
        <v>71</v>
      </c>
      <c r="E695" s="166" t="str">
        <f>IFERROR(VLOOKUP(A695,작성용!A:AL,34,0),"-")</f>
        <v>-</v>
      </c>
      <c r="F695" s="175">
        <f>COUNTIF(작성용!A:B,$A695)-COUNTIFS(작성용!A:A,$A695,작성용!AA:AA,"평가철회")</f>
        <v>0</v>
      </c>
    </row>
    <row r="696" spans="1:6" ht="16.5" customHeight="1" x14ac:dyDescent="0.3">
      <c r="A696" s="168" t="s">
        <v>1560</v>
      </c>
      <c r="B696" s="164" t="s">
        <v>547</v>
      </c>
      <c r="C696" s="164" t="str">
        <f>IFERROR(VLOOKUP($A696,작성용!A:AL,14,0),"-")</f>
        <v>-</v>
      </c>
      <c r="D696" s="167" t="s">
        <v>692</v>
      </c>
      <c r="E696" s="166" t="str">
        <f>IFERROR(VLOOKUP(A696,작성용!A:AL,34,0),"-")</f>
        <v>-</v>
      </c>
      <c r="F696" s="175">
        <f>COUNTIF(작성용!A:B,$A696)-COUNTIFS(작성용!A:A,$A696,작성용!AA:AA,"평가철회")</f>
        <v>0</v>
      </c>
    </row>
    <row r="697" spans="1:6" ht="16.5" customHeight="1" x14ac:dyDescent="0.3">
      <c r="A697" s="168" t="s">
        <v>1561</v>
      </c>
      <c r="B697" s="164" t="s">
        <v>1562</v>
      </c>
      <c r="C697" s="164" t="str">
        <f>IFERROR(VLOOKUP($A697,작성용!A:AL,14,0),"-")</f>
        <v>-</v>
      </c>
      <c r="D697" s="167" t="s">
        <v>13</v>
      </c>
      <c r="E697" s="166" t="str">
        <f>IFERROR(VLOOKUP(A697,작성용!A:AL,34,0),"-")</f>
        <v>-</v>
      </c>
      <c r="F697" s="175">
        <f>COUNTIF(작성용!A:B,$A697)-COUNTIFS(작성용!A:A,$A697,작성용!AA:AA,"평가철회")</f>
        <v>0</v>
      </c>
    </row>
    <row r="698" spans="1:6" ht="16.5" customHeight="1" x14ac:dyDescent="0.3">
      <c r="A698" s="168" t="s">
        <v>1563</v>
      </c>
      <c r="B698" s="164" t="s">
        <v>1564</v>
      </c>
      <c r="C698" s="164" t="str">
        <f>IFERROR(VLOOKUP($A698,작성용!A:AL,14,0),"-")</f>
        <v>-</v>
      </c>
      <c r="D698" s="167" t="s">
        <v>4145</v>
      </c>
      <c r="E698" s="166" t="str">
        <f>IFERROR(VLOOKUP(A698,작성용!A:AL,34,0),"-")</f>
        <v>-</v>
      </c>
      <c r="F698" s="175">
        <f>COUNTIF(작성용!A:B,$A698)-COUNTIFS(작성용!A:A,$A698,작성용!AA:AA,"평가철회")</f>
        <v>0</v>
      </c>
    </row>
    <row r="699" spans="1:6" ht="16.5" customHeight="1" x14ac:dyDescent="0.3">
      <c r="A699" s="168" t="s">
        <v>1565</v>
      </c>
      <c r="B699" s="164" t="s">
        <v>1566</v>
      </c>
      <c r="C699" s="164" t="str">
        <f>IFERROR(VLOOKUP($A699,작성용!A:AL,14,0),"-")</f>
        <v>-</v>
      </c>
      <c r="D699" s="167" t="s">
        <v>335</v>
      </c>
      <c r="E699" s="166" t="str">
        <f>IFERROR(VLOOKUP(A699,작성용!A:AL,34,0),"-")</f>
        <v>-</v>
      </c>
      <c r="F699" s="175">
        <f>COUNTIF(작성용!A:B,$A699)-COUNTIFS(작성용!A:A,$A699,작성용!AA:AA,"평가철회")</f>
        <v>0</v>
      </c>
    </row>
    <row r="700" spans="1:6" ht="16.5" customHeight="1" x14ac:dyDescent="0.3">
      <c r="A700" s="168" t="s">
        <v>1567</v>
      </c>
      <c r="B700" s="164" t="s">
        <v>1568</v>
      </c>
      <c r="C700" s="164" t="str">
        <f>IFERROR(VLOOKUP($A700,작성용!A:AL,14,0),"-")</f>
        <v>-</v>
      </c>
      <c r="D700" s="167" t="s">
        <v>243</v>
      </c>
      <c r="E700" s="166" t="str">
        <f>IFERROR(VLOOKUP(A700,작성용!A:AL,34,0),"-")</f>
        <v>-</v>
      </c>
      <c r="F700" s="175">
        <f>COUNTIF(작성용!A:B,$A700)-COUNTIFS(작성용!A:A,$A700,작성용!AA:AA,"평가철회")</f>
        <v>0</v>
      </c>
    </row>
    <row r="701" spans="1:6" ht="16.5" customHeight="1" x14ac:dyDescent="0.3">
      <c r="A701" s="168" t="s">
        <v>1569</v>
      </c>
      <c r="B701" s="164" t="s">
        <v>551</v>
      </c>
      <c r="C701" s="164" t="str">
        <f>IFERROR(VLOOKUP($A701,작성용!A:AL,14,0),"-")</f>
        <v>-</v>
      </c>
      <c r="D701" s="167" t="s">
        <v>335</v>
      </c>
      <c r="E701" s="166" t="str">
        <f>IFERROR(VLOOKUP(A701,작성용!A:AL,34,0),"-")</f>
        <v>-</v>
      </c>
      <c r="F701" s="175">
        <f>COUNTIF(작성용!A:B,$A701)-COUNTIFS(작성용!A:A,$A701,작성용!AA:AA,"평가철회")</f>
        <v>0</v>
      </c>
    </row>
    <row r="702" spans="1:6" ht="16.5" customHeight="1" x14ac:dyDescent="0.3">
      <c r="A702" s="168" t="s">
        <v>1570</v>
      </c>
      <c r="B702" s="164" t="s">
        <v>1571</v>
      </c>
      <c r="C702" s="164" t="str">
        <f>IFERROR(VLOOKUP($A702,작성용!A:AL,14,0),"-")</f>
        <v>-</v>
      </c>
      <c r="D702" s="167" t="s">
        <v>692</v>
      </c>
      <c r="E702" s="166" t="str">
        <f>IFERROR(VLOOKUP(A702,작성용!A:AL,34,0),"-")</f>
        <v>-</v>
      </c>
      <c r="F702" s="175">
        <f>COUNTIF(작성용!A:B,$A702)-COUNTIFS(작성용!A:A,$A702,작성용!AA:AA,"평가철회")</f>
        <v>0</v>
      </c>
    </row>
    <row r="703" spans="1:6" ht="16.5" customHeight="1" x14ac:dyDescent="0.3">
      <c r="A703" s="168" t="s">
        <v>1572</v>
      </c>
      <c r="B703" s="164" t="s">
        <v>1573</v>
      </c>
      <c r="C703" s="164" t="str">
        <f>IFERROR(VLOOKUP($A703,작성용!A:AL,14,0),"-")</f>
        <v>-</v>
      </c>
      <c r="D703" s="167" t="s">
        <v>1460</v>
      </c>
      <c r="E703" s="166" t="str">
        <f>IFERROR(VLOOKUP(A703,작성용!A:AL,34,0),"-")</f>
        <v>-</v>
      </c>
      <c r="F703" s="175">
        <f>COUNTIF(작성용!A:B,$A703)-COUNTIFS(작성용!A:A,$A703,작성용!AA:AA,"평가철회")</f>
        <v>0</v>
      </c>
    </row>
    <row r="704" spans="1:6" ht="16.5" customHeight="1" x14ac:dyDescent="0.3">
      <c r="A704" s="168" t="s">
        <v>1574</v>
      </c>
      <c r="B704" s="164" t="s">
        <v>1575</v>
      </c>
      <c r="C704" s="164" t="str">
        <f>IFERROR(VLOOKUP($A704,작성용!A:AL,14,0),"-")</f>
        <v>-</v>
      </c>
      <c r="D704" s="167" t="s">
        <v>4253</v>
      </c>
      <c r="E704" s="166" t="str">
        <f>IFERROR(VLOOKUP(A704,작성용!A:AL,34,0),"-")</f>
        <v>-</v>
      </c>
      <c r="F704" s="175">
        <f>COUNTIF(작성용!A:B,$A704)-COUNTIFS(작성용!A:A,$A704,작성용!AA:AA,"평가철회")</f>
        <v>0</v>
      </c>
    </row>
    <row r="705" spans="1:6" ht="16.5" customHeight="1" x14ac:dyDescent="0.3">
      <c r="A705" s="168" t="s">
        <v>1576</v>
      </c>
      <c r="B705" s="164" t="s">
        <v>1577</v>
      </c>
      <c r="C705" s="164" t="str">
        <f>IFERROR(VLOOKUP($A705,작성용!A:AL,14,0),"-")</f>
        <v>-</v>
      </c>
      <c r="D705" s="167" t="s">
        <v>219</v>
      </c>
      <c r="E705" s="166" t="str">
        <f>IFERROR(VLOOKUP(A705,작성용!A:AL,34,0),"-")</f>
        <v>-</v>
      </c>
      <c r="F705" s="175">
        <f>COUNTIF(작성용!A:B,$A705)-COUNTIFS(작성용!A:A,$A705,작성용!AA:AA,"평가철회")</f>
        <v>0</v>
      </c>
    </row>
    <row r="706" spans="1:6" ht="16.5" customHeight="1" x14ac:dyDescent="0.3">
      <c r="A706" s="168" t="s">
        <v>1578</v>
      </c>
      <c r="B706" s="164" t="s">
        <v>1579</v>
      </c>
      <c r="C706" s="164" t="str">
        <f>IFERROR(VLOOKUP($A706,작성용!A:AL,14,0),"-")</f>
        <v>-</v>
      </c>
      <c r="D706" s="167" t="s">
        <v>4262</v>
      </c>
      <c r="E706" s="166" t="str">
        <f>IFERROR(VLOOKUP(A706,작성용!A:AL,34,0),"-")</f>
        <v>-</v>
      </c>
      <c r="F706" s="175">
        <f>COUNTIF(작성용!A:B,$A706)-COUNTIFS(작성용!A:A,$A706,작성용!AA:AA,"평가철회")</f>
        <v>0</v>
      </c>
    </row>
    <row r="707" spans="1:6" ht="16.5" customHeight="1" x14ac:dyDescent="0.3">
      <c r="A707" s="168" t="s">
        <v>1580</v>
      </c>
      <c r="B707" s="164" t="s">
        <v>1581</v>
      </c>
      <c r="C707" s="164" t="str">
        <f>IFERROR(VLOOKUP($A707,작성용!A:AL,14,0),"-")</f>
        <v>-</v>
      </c>
      <c r="D707" s="167" t="s">
        <v>434</v>
      </c>
      <c r="E707" s="166" t="str">
        <f>IFERROR(VLOOKUP(A707,작성용!A:AL,34,0),"-")</f>
        <v>-</v>
      </c>
      <c r="F707" s="175">
        <f>COUNTIF(작성용!A:B,$A707)-COUNTIFS(작성용!A:A,$A707,작성용!AA:AA,"평가철회")</f>
        <v>0</v>
      </c>
    </row>
    <row r="708" spans="1:6" ht="16.5" customHeight="1" x14ac:dyDescent="0.3">
      <c r="A708" s="168" t="s">
        <v>1582</v>
      </c>
      <c r="B708" s="164" t="s">
        <v>1583</v>
      </c>
      <c r="C708" s="164" t="str">
        <f>IFERROR(VLOOKUP($A708,작성용!A:AL,14,0),"-")</f>
        <v>-</v>
      </c>
      <c r="D708" s="167" t="s">
        <v>4263</v>
      </c>
      <c r="E708" s="166" t="str">
        <f>IFERROR(VLOOKUP(A708,작성용!A:AL,34,0),"-")</f>
        <v>-</v>
      </c>
      <c r="F708" s="175">
        <f>COUNTIF(작성용!A:B,$A708)-COUNTIFS(작성용!A:A,$A708,작성용!AA:AA,"평가철회")</f>
        <v>0</v>
      </c>
    </row>
    <row r="709" spans="1:6" ht="16.5" customHeight="1" x14ac:dyDescent="0.3">
      <c r="A709" s="168" t="s">
        <v>1584</v>
      </c>
      <c r="B709" s="164" t="s">
        <v>1585</v>
      </c>
      <c r="C709" s="164" t="str">
        <f>IFERROR(VLOOKUP($A709,작성용!A:AL,14,0),"-")</f>
        <v>-</v>
      </c>
      <c r="D709" s="167" t="s">
        <v>519</v>
      </c>
      <c r="E709" s="166" t="str">
        <f>IFERROR(VLOOKUP(A709,작성용!A:AL,34,0),"-")</f>
        <v>-</v>
      </c>
      <c r="F709" s="175">
        <f>COUNTIF(작성용!A:B,$A709)-COUNTIFS(작성용!A:A,$A709,작성용!AA:AA,"평가철회")</f>
        <v>0</v>
      </c>
    </row>
    <row r="710" spans="1:6" ht="16.5" customHeight="1" x14ac:dyDescent="0.3">
      <c r="A710" s="168" t="s">
        <v>1586</v>
      </c>
      <c r="B710" s="164" t="s">
        <v>1587</v>
      </c>
      <c r="C710" s="164" t="str">
        <f>IFERROR(VLOOKUP($A710,작성용!A:AL,14,0),"-")</f>
        <v>-</v>
      </c>
      <c r="D710" s="167" t="s">
        <v>74</v>
      </c>
      <c r="E710" s="166" t="str">
        <f>IFERROR(VLOOKUP(A710,작성용!A:AL,34,0),"-")</f>
        <v>-</v>
      </c>
      <c r="F710" s="175">
        <f>COUNTIF(작성용!A:B,$A710)-COUNTIFS(작성용!A:A,$A710,작성용!AA:AA,"평가철회")</f>
        <v>0</v>
      </c>
    </row>
    <row r="711" spans="1:6" ht="16.5" customHeight="1" x14ac:dyDescent="0.3">
      <c r="A711" s="168" t="s">
        <v>1588</v>
      </c>
      <c r="B711" s="164" t="s">
        <v>1589</v>
      </c>
      <c r="C711" s="164" t="str">
        <f>IFERROR(VLOOKUP($A711,작성용!A:AL,14,0),"-")</f>
        <v>-</v>
      </c>
      <c r="D711" s="166" t="s">
        <v>2</v>
      </c>
      <c r="E711" s="166" t="str">
        <f>IFERROR(VLOOKUP(A711,작성용!A:AL,34,0),"-")</f>
        <v>-</v>
      </c>
      <c r="F711" s="175">
        <f>COUNTIF(작성용!A:B,$A711)-COUNTIFS(작성용!A:A,$A711,작성용!AA:AA,"평가철회")</f>
        <v>0</v>
      </c>
    </row>
    <row r="712" spans="1:6" ht="16.5" customHeight="1" x14ac:dyDescent="0.3">
      <c r="A712" s="168" t="s">
        <v>1590</v>
      </c>
      <c r="B712" s="164" t="s">
        <v>1591</v>
      </c>
      <c r="C712" s="164" t="str">
        <f>IFERROR(VLOOKUP($A712,작성용!A:AL,14,0),"-")</f>
        <v>-</v>
      </c>
      <c r="D712" s="167" t="s">
        <v>4264</v>
      </c>
      <c r="E712" s="166" t="str">
        <f>IFERROR(VLOOKUP(A712,작성용!A:AL,34,0),"-")</f>
        <v>-</v>
      </c>
      <c r="F712" s="175">
        <f>COUNTIF(작성용!A:B,$A712)-COUNTIFS(작성용!A:A,$A712,작성용!AA:AA,"평가철회")</f>
        <v>0</v>
      </c>
    </row>
    <row r="713" spans="1:6" ht="16.5" customHeight="1" x14ac:dyDescent="0.3">
      <c r="A713" s="168" t="s">
        <v>1592</v>
      </c>
      <c r="B713" s="164" t="s">
        <v>1593</v>
      </c>
      <c r="C713" s="164" t="str">
        <f>IFERROR(VLOOKUP($A713,작성용!A:AL,14,0),"-")</f>
        <v>-</v>
      </c>
      <c r="D713" s="167" t="s">
        <v>4265</v>
      </c>
      <c r="E713" s="166" t="str">
        <f>IFERROR(VLOOKUP(A713,작성용!A:AL,34,0),"-")</f>
        <v>-</v>
      </c>
      <c r="F713" s="175">
        <f>COUNTIF(작성용!A:B,$A713)-COUNTIFS(작성용!A:A,$A713,작성용!AA:AA,"평가철회")</f>
        <v>0</v>
      </c>
    </row>
    <row r="714" spans="1:6" ht="16.5" customHeight="1" x14ac:dyDescent="0.3">
      <c r="A714" s="168" t="s">
        <v>1594</v>
      </c>
      <c r="B714" s="164" t="s">
        <v>1595</v>
      </c>
      <c r="C714" s="164" t="str">
        <f>IFERROR(VLOOKUP($A714,작성용!A:AL,14,0),"-")</f>
        <v>-</v>
      </c>
      <c r="D714" s="167" t="s">
        <v>4266</v>
      </c>
      <c r="E714" s="166" t="str">
        <f>IFERROR(VLOOKUP(A714,작성용!A:AL,34,0),"-")</f>
        <v>-</v>
      </c>
      <c r="F714" s="175">
        <f>COUNTIF(작성용!A:B,$A714)-COUNTIFS(작성용!A:A,$A714,작성용!AA:AA,"평가철회")</f>
        <v>0</v>
      </c>
    </row>
    <row r="715" spans="1:6" ht="16.5" customHeight="1" x14ac:dyDescent="0.3">
      <c r="A715" s="168" t="s">
        <v>1596</v>
      </c>
      <c r="B715" s="164" t="s">
        <v>1597</v>
      </c>
      <c r="C715" s="164" t="str">
        <f>IFERROR(VLOOKUP($A715,작성용!A:AL,14,0),"-")</f>
        <v>-</v>
      </c>
      <c r="D715" s="167" t="s">
        <v>4267</v>
      </c>
      <c r="E715" s="166" t="str">
        <f>IFERROR(VLOOKUP(A715,작성용!A:AL,34,0),"-")</f>
        <v>-</v>
      </c>
      <c r="F715" s="175">
        <f>COUNTIF(작성용!A:B,$A715)-COUNTIFS(작성용!A:A,$A715,작성용!AA:AA,"평가철회")</f>
        <v>0</v>
      </c>
    </row>
    <row r="716" spans="1:6" ht="16.5" customHeight="1" x14ac:dyDescent="0.3">
      <c r="A716" s="168" t="s">
        <v>1598</v>
      </c>
      <c r="B716" s="164" t="s">
        <v>1599</v>
      </c>
      <c r="C716" s="164" t="str">
        <f>IFERROR(VLOOKUP($A716,작성용!A:AL,14,0),"-")</f>
        <v>-</v>
      </c>
      <c r="D716" s="167" t="s">
        <v>15</v>
      </c>
      <c r="E716" s="166" t="str">
        <f>IFERROR(VLOOKUP(A716,작성용!A:AL,34,0),"-")</f>
        <v>-</v>
      </c>
      <c r="F716" s="175">
        <f>COUNTIF(작성용!A:B,$A716)-COUNTIFS(작성용!A:A,$A716,작성용!AA:AA,"평가철회")</f>
        <v>0</v>
      </c>
    </row>
    <row r="717" spans="1:6" ht="16.5" customHeight="1" x14ac:dyDescent="0.3">
      <c r="A717" s="168" t="s">
        <v>1600</v>
      </c>
      <c r="B717" s="164" t="s">
        <v>608</v>
      </c>
      <c r="C717" s="164" t="str">
        <f>IFERROR(VLOOKUP($A717,작성용!A:AL,14,0),"-")</f>
        <v>-</v>
      </c>
      <c r="D717" s="167" t="s">
        <v>74</v>
      </c>
      <c r="E717" s="166" t="str">
        <f>IFERROR(VLOOKUP(A717,작성용!A:AL,34,0),"-")</f>
        <v>-</v>
      </c>
      <c r="F717" s="175">
        <f>COUNTIF(작성용!A:B,$A717)-COUNTIFS(작성용!A:A,$A717,작성용!AA:AA,"평가철회")</f>
        <v>0</v>
      </c>
    </row>
    <row r="718" spans="1:6" ht="16.5" customHeight="1" x14ac:dyDescent="0.3">
      <c r="A718" s="168" t="s">
        <v>1601</v>
      </c>
      <c r="B718" s="164" t="s">
        <v>1602</v>
      </c>
      <c r="C718" s="164" t="str">
        <f>IFERROR(VLOOKUP($A718,작성용!A:AL,14,0),"-")</f>
        <v>-</v>
      </c>
      <c r="D718" s="167" t="s">
        <v>119</v>
      </c>
      <c r="E718" s="166" t="str">
        <f>IFERROR(VLOOKUP(A718,작성용!A:AL,34,0),"-")</f>
        <v>-</v>
      </c>
      <c r="F718" s="175">
        <f>COUNTIF(작성용!A:B,$A718)-COUNTIFS(작성용!A:A,$A718,작성용!AA:AA,"평가철회")</f>
        <v>0</v>
      </c>
    </row>
    <row r="719" spans="1:6" ht="16.5" customHeight="1" x14ac:dyDescent="0.3">
      <c r="A719" s="168" t="s">
        <v>1603</v>
      </c>
      <c r="B719" s="164" t="s">
        <v>1604</v>
      </c>
      <c r="C719" s="164" t="str">
        <f>IFERROR(VLOOKUP($A719,작성용!A:AL,14,0),"-")</f>
        <v>-</v>
      </c>
      <c r="D719" s="167" t="s">
        <v>4950</v>
      </c>
      <c r="E719" s="166" t="str">
        <f>IFERROR(VLOOKUP(A719,작성용!A:AL,34,0),"-")</f>
        <v>-</v>
      </c>
      <c r="F719" s="175">
        <f>COUNTIF(작성용!A:B,$A719)-COUNTIFS(작성용!A:A,$A719,작성용!AA:AA,"평가철회")</f>
        <v>0</v>
      </c>
    </row>
    <row r="720" spans="1:6" ht="16.5" customHeight="1" x14ac:dyDescent="0.3">
      <c r="A720" s="168" t="s">
        <v>1605</v>
      </c>
      <c r="B720" s="164" t="s">
        <v>1606</v>
      </c>
      <c r="C720" s="164" t="str">
        <f>IFERROR(VLOOKUP($A720,작성용!A:AL,14,0),"-")</f>
        <v>-</v>
      </c>
      <c r="D720" s="167" t="s">
        <v>7257</v>
      </c>
      <c r="E720" s="166" t="str">
        <f>IFERROR(VLOOKUP(A720,작성용!A:AL,34,0),"-")</f>
        <v>-</v>
      </c>
      <c r="F720" s="175">
        <f>COUNTIF(작성용!A:B,$A720)-COUNTIFS(작성용!A:A,$A720,작성용!AA:AA,"평가철회")</f>
        <v>0</v>
      </c>
    </row>
    <row r="721" spans="1:6" ht="16.5" customHeight="1" x14ac:dyDescent="0.3">
      <c r="A721" s="168" t="s">
        <v>1607</v>
      </c>
      <c r="B721" s="164" t="s">
        <v>1608</v>
      </c>
      <c r="C721" s="164" t="str">
        <f>IFERROR(VLOOKUP($A721,작성용!A:AL,14,0),"-")</f>
        <v>-</v>
      </c>
      <c r="D721" s="167" t="s">
        <v>4212</v>
      </c>
      <c r="E721" s="166" t="str">
        <f>IFERROR(VLOOKUP(A721,작성용!A:AL,34,0),"-")</f>
        <v>-</v>
      </c>
      <c r="F721" s="175">
        <f>COUNTIF(작성용!A:B,$A721)-COUNTIFS(작성용!A:A,$A721,작성용!AA:AA,"평가철회")</f>
        <v>0</v>
      </c>
    </row>
    <row r="722" spans="1:6" ht="16.5" customHeight="1" x14ac:dyDescent="0.3">
      <c r="A722" s="168" t="s">
        <v>1609</v>
      </c>
      <c r="B722" s="164" t="s">
        <v>1610</v>
      </c>
      <c r="C722" s="164" t="str">
        <f>IFERROR(VLOOKUP($A722,작성용!A:AL,14,0),"-")</f>
        <v>-</v>
      </c>
      <c r="D722" s="167" t="s">
        <v>461</v>
      </c>
      <c r="E722" s="166" t="str">
        <f>IFERROR(VLOOKUP(A722,작성용!A:AL,34,0),"-")</f>
        <v>-</v>
      </c>
      <c r="F722" s="175">
        <f>COUNTIF(작성용!A:B,$A722)-COUNTIFS(작성용!A:A,$A722,작성용!AA:AA,"평가철회")</f>
        <v>0</v>
      </c>
    </row>
    <row r="723" spans="1:6" ht="16.5" customHeight="1" x14ac:dyDescent="0.3">
      <c r="A723" s="168" t="s">
        <v>1611</v>
      </c>
      <c r="B723" s="164" t="s">
        <v>1612</v>
      </c>
      <c r="C723" s="164" t="str">
        <f>IFERROR(VLOOKUP($A723,작성용!A:AL,14,0),"-")</f>
        <v>-</v>
      </c>
      <c r="D723" s="167" t="s">
        <v>519</v>
      </c>
      <c r="E723" s="166" t="str">
        <f>IFERROR(VLOOKUP(A723,작성용!A:AL,34,0),"-")</f>
        <v>-</v>
      </c>
      <c r="F723" s="175">
        <f>COUNTIF(작성용!A:B,$A723)-COUNTIFS(작성용!A:A,$A723,작성용!AA:AA,"평가철회")</f>
        <v>0</v>
      </c>
    </row>
    <row r="724" spans="1:6" ht="16.5" customHeight="1" x14ac:dyDescent="0.3">
      <c r="A724" s="168" t="s">
        <v>1613</v>
      </c>
      <c r="B724" s="164" t="s">
        <v>1614</v>
      </c>
      <c r="C724" s="164" t="str">
        <f>IFERROR(VLOOKUP($A724,작성용!A:AL,14,0),"-")</f>
        <v>-</v>
      </c>
      <c r="D724" s="167" t="s">
        <v>4266</v>
      </c>
      <c r="E724" s="166" t="str">
        <f>IFERROR(VLOOKUP(A724,작성용!A:AL,34,0),"-")</f>
        <v>-</v>
      </c>
      <c r="F724" s="175">
        <f>COUNTIF(작성용!A:B,$A724)-COUNTIFS(작성용!A:A,$A724,작성용!AA:AA,"평가철회")</f>
        <v>0</v>
      </c>
    </row>
    <row r="725" spans="1:6" ht="16.5" customHeight="1" x14ac:dyDescent="0.3">
      <c r="A725" s="168" t="s">
        <v>1615</v>
      </c>
      <c r="B725" s="164" t="s">
        <v>1616</v>
      </c>
      <c r="C725" s="164" t="str">
        <f>IFERROR(VLOOKUP($A725,작성용!A:AL,14,0),"-")</f>
        <v>-</v>
      </c>
      <c r="D725" s="167" t="s">
        <v>1617</v>
      </c>
      <c r="E725" s="166" t="str">
        <f>IFERROR(VLOOKUP(A725,작성용!A:AL,34,0),"-")</f>
        <v>-</v>
      </c>
      <c r="F725" s="175">
        <f>COUNTIF(작성용!A:B,$A725)-COUNTIFS(작성용!A:A,$A725,작성용!AA:AA,"평가철회")</f>
        <v>0</v>
      </c>
    </row>
    <row r="726" spans="1:6" ht="16.5" customHeight="1" x14ac:dyDescent="0.3">
      <c r="A726" s="168" t="s">
        <v>1618</v>
      </c>
      <c r="B726" s="164" t="s">
        <v>1619</v>
      </c>
      <c r="C726" s="164" t="str">
        <f>IFERROR(VLOOKUP($A726,작성용!A:AL,14,0),"-")</f>
        <v>-</v>
      </c>
      <c r="D726" s="167" t="s">
        <v>493</v>
      </c>
      <c r="E726" s="166" t="str">
        <f>IFERROR(VLOOKUP(A726,작성용!A:AL,34,0),"-")</f>
        <v>-</v>
      </c>
      <c r="F726" s="175">
        <f>COUNTIF(작성용!A:B,$A726)-COUNTIFS(작성용!A:A,$A726,작성용!AA:AA,"평가철회")</f>
        <v>0</v>
      </c>
    </row>
    <row r="727" spans="1:6" ht="16.5" customHeight="1" x14ac:dyDescent="0.3">
      <c r="A727" s="168" t="s">
        <v>1620</v>
      </c>
      <c r="B727" s="164" t="s">
        <v>1621</v>
      </c>
      <c r="C727" s="164" t="str">
        <f>IFERROR(VLOOKUP($A727,작성용!A:AL,14,0),"-")</f>
        <v>-</v>
      </c>
      <c r="D727" s="167" t="s">
        <v>1429</v>
      </c>
      <c r="E727" s="166" t="str">
        <f>IFERROR(VLOOKUP(A727,작성용!A:AL,34,0),"-")</f>
        <v>-</v>
      </c>
      <c r="F727" s="175">
        <f>COUNTIF(작성용!A:B,$A727)-COUNTIFS(작성용!A:A,$A727,작성용!AA:AA,"평가철회")</f>
        <v>0</v>
      </c>
    </row>
    <row r="728" spans="1:6" ht="16.5" customHeight="1" x14ac:dyDescent="0.3">
      <c r="A728" s="168" t="s">
        <v>1622</v>
      </c>
      <c r="B728" s="164" t="s">
        <v>1623</v>
      </c>
      <c r="C728" s="164" t="str">
        <f>IFERROR(VLOOKUP($A728,작성용!A:AL,14,0),"-")</f>
        <v>-</v>
      </c>
      <c r="D728" s="167" t="s">
        <v>13</v>
      </c>
      <c r="E728" s="166" t="str">
        <f>IFERROR(VLOOKUP(A728,작성용!A:AL,34,0),"-")</f>
        <v>-</v>
      </c>
      <c r="F728" s="175">
        <f>COUNTIF(작성용!A:B,$A728)-COUNTIFS(작성용!A:A,$A728,작성용!AA:AA,"평가철회")</f>
        <v>0</v>
      </c>
    </row>
    <row r="729" spans="1:6" ht="16.5" customHeight="1" x14ac:dyDescent="0.3">
      <c r="A729" s="168" t="s">
        <v>1624</v>
      </c>
      <c r="B729" s="164" t="s">
        <v>1625</v>
      </c>
      <c r="C729" s="164" t="str">
        <f>IFERROR(VLOOKUP($A729,작성용!A:AL,14,0),"-")</f>
        <v>-</v>
      </c>
      <c r="D729" s="167" t="s">
        <v>493</v>
      </c>
      <c r="E729" s="166" t="str">
        <f>IFERROR(VLOOKUP(A729,작성용!A:AL,34,0),"-")</f>
        <v>-</v>
      </c>
      <c r="F729" s="175">
        <f>COUNTIF(작성용!A:B,$A729)-COUNTIFS(작성용!A:A,$A729,작성용!AA:AA,"평가철회")</f>
        <v>0</v>
      </c>
    </row>
    <row r="730" spans="1:6" ht="16.5" customHeight="1" x14ac:dyDescent="0.3">
      <c r="A730" s="168" t="s">
        <v>1626</v>
      </c>
      <c r="B730" s="164" t="s">
        <v>1627</v>
      </c>
      <c r="C730" s="164" t="str">
        <f>IFERROR(VLOOKUP($A730,작성용!A:AL,14,0),"-")</f>
        <v>-</v>
      </c>
      <c r="D730" s="167" t="s">
        <v>1460</v>
      </c>
      <c r="E730" s="166" t="str">
        <f>IFERROR(VLOOKUP(A730,작성용!A:AL,34,0),"-")</f>
        <v>-</v>
      </c>
      <c r="F730" s="175">
        <f>COUNTIF(작성용!A:B,$A730)-COUNTIFS(작성용!A:A,$A730,작성용!AA:AA,"평가철회")</f>
        <v>0</v>
      </c>
    </row>
    <row r="731" spans="1:6" ht="16.5" customHeight="1" x14ac:dyDescent="0.3">
      <c r="A731" s="168" t="s">
        <v>1628</v>
      </c>
      <c r="B731" s="164" t="s">
        <v>1629</v>
      </c>
      <c r="C731" s="164" t="str">
        <f>IFERROR(VLOOKUP($A731,작성용!A:AL,14,0),"-")</f>
        <v>-</v>
      </c>
      <c r="D731" s="167" t="s">
        <v>1549</v>
      </c>
      <c r="E731" s="166" t="str">
        <f>IFERROR(VLOOKUP(A731,작성용!A:AL,34,0),"-")</f>
        <v>-</v>
      </c>
      <c r="F731" s="175">
        <f>COUNTIF(작성용!A:B,$A731)-COUNTIFS(작성용!A:A,$A731,작성용!AA:AA,"평가철회")</f>
        <v>0</v>
      </c>
    </row>
    <row r="732" spans="1:6" ht="16.5" customHeight="1" x14ac:dyDescent="0.3">
      <c r="A732" s="168" t="s">
        <v>1630</v>
      </c>
      <c r="B732" s="164" t="s">
        <v>1631</v>
      </c>
      <c r="C732" s="164" t="str">
        <f>IFERROR(VLOOKUP($A732,작성용!A:AL,14,0),"-")</f>
        <v>-</v>
      </c>
      <c r="D732" s="167" t="s">
        <v>4219</v>
      </c>
      <c r="E732" s="166" t="str">
        <f>IFERROR(VLOOKUP(A732,작성용!A:AL,34,0),"-")</f>
        <v>-</v>
      </c>
      <c r="F732" s="175">
        <f>COUNTIF(작성용!A:B,$A732)-COUNTIFS(작성용!A:A,$A732,작성용!AA:AA,"평가철회")</f>
        <v>0</v>
      </c>
    </row>
    <row r="733" spans="1:6" ht="16.5" customHeight="1" x14ac:dyDescent="0.3">
      <c r="A733" s="168" t="s">
        <v>1632</v>
      </c>
      <c r="B733" s="164" t="s">
        <v>1633</v>
      </c>
      <c r="C733" s="164" t="str">
        <f>IFERROR(VLOOKUP($A733,작성용!A:AL,14,0),"-")</f>
        <v>-</v>
      </c>
      <c r="D733" s="167" t="s">
        <v>4160</v>
      </c>
      <c r="E733" s="166" t="str">
        <f>IFERROR(VLOOKUP(A733,작성용!A:AL,34,0),"-")</f>
        <v>-</v>
      </c>
      <c r="F733" s="175">
        <f>COUNTIF(작성용!A:B,$A733)-COUNTIFS(작성용!A:A,$A733,작성용!AA:AA,"평가철회")</f>
        <v>0</v>
      </c>
    </row>
    <row r="734" spans="1:6" ht="16.5" customHeight="1" x14ac:dyDescent="0.3">
      <c r="A734" s="168" t="s">
        <v>1634</v>
      </c>
      <c r="B734" s="164" t="s">
        <v>1635</v>
      </c>
      <c r="C734" s="164" t="str">
        <f>IFERROR(VLOOKUP($A734,작성용!A:AL,14,0),"-")</f>
        <v>-</v>
      </c>
      <c r="D734" s="167" t="s">
        <v>4216</v>
      </c>
      <c r="E734" s="166" t="str">
        <f>IFERROR(VLOOKUP(A734,작성용!A:AL,34,0),"-")</f>
        <v>-</v>
      </c>
      <c r="F734" s="175">
        <f>COUNTIF(작성용!A:B,$A734)-COUNTIFS(작성용!A:A,$A734,작성용!AA:AA,"평가철회")</f>
        <v>0</v>
      </c>
    </row>
    <row r="735" spans="1:6" ht="16.5" customHeight="1" x14ac:dyDescent="0.3">
      <c r="A735" s="168" t="s">
        <v>1636</v>
      </c>
      <c r="B735" s="164" t="s">
        <v>1637</v>
      </c>
      <c r="C735" s="164" t="str">
        <f>IFERROR(VLOOKUP($A735,작성용!A:AL,14,0),"-")</f>
        <v>-</v>
      </c>
      <c r="D735" s="167" t="s">
        <v>4164</v>
      </c>
      <c r="E735" s="166" t="str">
        <f>IFERROR(VLOOKUP(A735,작성용!A:AL,34,0),"-")</f>
        <v>-</v>
      </c>
      <c r="F735" s="175">
        <f>COUNTIF(작성용!A:B,$A735)-COUNTIFS(작성용!A:A,$A735,작성용!AA:AA,"평가철회")</f>
        <v>0</v>
      </c>
    </row>
    <row r="736" spans="1:6" ht="16.5" customHeight="1" x14ac:dyDescent="0.3">
      <c r="A736" s="168" t="s">
        <v>1638</v>
      </c>
      <c r="B736" s="164" t="s">
        <v>1639</v>
      </c>
      <c r="C736" s="164" t="str">
        <f>IFERROR(VLOOKUP($A736,작성용!A:AL,14,0),"-")</f>
        <v>-</v>
      </c>
      <c r="D736" s="167" t="s">
        <v>3575</v>
      </c>
      <c r="E736" s="166" t="str">
        <f>IFERROR(VLOOKUP(A736,작성용!A:AL,34,0),"-")</f>
        <v>-</v>
      </c>
      <c r="F736" s="175">
        <f>COUNTIF(작성용!A:B,$A736)-COUNTIFS(작성용!A:A,$A736,작성용!AA:AA,"평가철회")</f>
        <v>0</v>
      </c>
    </row>
    <row r="737" spans="1:6" ht="16.5" customHeight="1" x14ac:dyDescent="0.3">
      <c r="A737" s="168" t="s">
        <v>1640</v>
      </c>
      <c r="B737" s="164" t="s">
        <v>1641</v>
      </c>
      <c r="C737" s="164" t="str">
        <f>IFERROR(VLOOKUP($A737,작성용!A:AL,14,0),"-")</f>
        <v>-</v>
      </c>
      <c r="D737" s="167" t="s">
        <v>246</v>
      </c>
      <c r="E737" s="166" t="str">
        <f>IFERROR(VLOOKUP(A737,작성용!A:AL,34,0),"-")</f>
        <v>-</v>
      </c>
      <c r="F737" s="175">
        <f>COUNTIF(작성용!A:B,$A737)-COUNTIFS(작성용!A:A,$A737,작성용!AA:AA,"평가철회")</f>
        <v>0</v>
      </c>
    </row>
    <row r="738" spans="1:6" ht="16.5" customHeight="1" x14ac:dyDescent="0.3">
      <c r="A738" s="168" t="s">
        <v>1642</v>
      </c>
      <c r="B738" s="164" t="s">
        <v>1643</v>
      </c>
      <c r="C738" s="164" t="str">
        <f>IFERROR(VLOOKUP($A738,작성용!A:AL,14,0),"-")</f>
        <v>-</v>
      </c>
      <c r="D738" s="167" t="s">
        <v>654</v>
      </c>
      <c r="E738" s="166" t="str">
        <f>IFERROR(VLOOKUP(A738,작성용!A:AL,34,0),"-")</f>
        <v>-</v>
      </c>
      <c r="F738" s="175">
        <f>COUNTIF(작성용!A:B,$A738)-COUNTIFS(작성용!A:A,$A738,작성용!AA:AA,"평가철회")</f>
        <v>0</v>
      </c>
    </row>
    <row r="739" spans="1:6" ht="16.5" customHeight="1" x14ac:dyDescent="0.3">
      <c r="A739" s="168" t="s">
        <v>1644</v>
      </c>
      <c r="B739" s="164" t="s">
        <v>1645</v>
      </c>
      <c r="C739" s="164" t="str">
        <f>IFERROR(VLOOKUP($A739,작성용!A:AL,14,0),"-")</f>
        <v>-</v>
      </c>
      <c r="D739" s="167" t="s">
        <v>4271</v>
      </c>
      <c r="E739" s="166" t="str">
        <f>IFERROR(VLOOKUP(A739,작성용!A:AL,34,0),"-")</f>
        <v>-</v>
      </c>
      <c r="F739" s="175">
        <f>COUNTIF(작성용!A:B,$A739)-COUNTIFS(작성용!A:A,$A739,작성용!AA:AA,"평가철회")</f>
        <v>0</v>
      </c>
    </row>
    <row r="740" spans="1:6" ht="16.5" customHeight="1" x14ac:dyDescent="0.3">
      <c r="A740" s="168" t="s">
        <v>1646</v>
      </c>
      <c r="B740" s="164" t="s">
        <v>1647</v>
      </c>
      <c r="C740" s="164" t="str">
        <f>IFERROR(VLOOKUP($A740,작성용!A:AL,14,0),"-")</f>
        <v>-</v>
      </c>
      <c r="D740" s="167" t="s">
        <v>4272</v>
      </c>
      <c r="E740" s="166" t="str">
        <f>IFERROR(VLOOKUP(A740,작성용!A:AL,34,0),"-")</f>
        <v>-</v>
      </c>
      <c r="F740" s="175">
        <f>COUNTIF(작성용!A:B,$A740)-COUNTIFS(작성용!A:A,$A740,작성용!AA:AA,"평가철회")</f>
        <v>0</v>
      </c>
    </row>
    <row r="741" spans="1:6" ht="16.5" customHeight="1" x14ac:dyDescent="0.3">
      <c r="A741" s="168" t="s">
        <v>1648</v>
      </c>
      <c r="B741" s="164" t="s">
        <v>1649</v>
      </c>
      <c r="C741" s="164" t="str">
        <f>IFERROR(VLOOKUP($A741,작성용!A:AL,14,0),"-")</f>
        <v>-</v>
      </c>
      <c r="D741" s="167" t="s">
        <v>1650</v>
      </c>
      <c r="E741" s="166" t="str">
        <f>IFERROR(VLOOKUP(A741,작성용!A:AL,34,0),"-")</f>
        <v>-</v>
      </c>
      <c r="F741" s="175">
        <f>COUNTIF(작성용!A:B,$A741)-COUNTIFS(작성용!A:A,$A741,작성용!AA:AA,"평가철회")</f>
        <v>0</v>
      </c>
    </row>
    <row r="742" spans="1:6" ht="16.5" customHeight="1" x14ac:dyDescent="0.3">
      <c r="A742" s="168" t="s">
        <v>1651</v>
      </c>
      <c r="B742" s="164" t="s">
        <v>1652</v>
      </c>
      <c r="C742" s="164" t="str">
        <f>IFERROR(VLOOKUP($A742,작성용!A:AL,14,0),"-")</f>
        <v>-</v>
      </c>
      <c r="D742" s="167" t="s">
        <v>1650</v>
      </c>
      <c r="E742" s="166" t="str">
        <f>IFERROR(VLOOKUP(A742,작성용!A:AL,34,0),"-")</f>
        <v>-</v>
      </c>
      <c r="F742" s="175">
        <f>COUNTIF(작성용!A:B,$A742)-COUNTIFS(작성용!A:A,$A742,작성용!AA:AA,"평가철회")</f>
        <v>0</v>
      </c>
    </row>
    <row r="743" spans="1:6" ht="16.5" customHeight="1" x14ac:dyDescent="0.3">
      <c r="A743" s="168" t="s">
        <v>1653</v>
      </c>
      <c r="B743" s="164" t="s">
        <v>1654</v>
      </c>
      <c r="C743" s="164" t="str">
        <f>IFERROR(VLOOKUP($A743,작성용!A:AL,14,0),"-")</f>
        <v>-</v>
      </c>
      <c r="D743" s="167" t="s">
        <v>4216</v>
      </c>
      <c r="E743" s="166" t="str">
        <f>IFERROR(VLOOKUP(A743,작성용!A:AL,34,0),"-")</f>
        <v>-</v>
      </c>
      <c r="F743" s="175">
        <f>COUNTIF(작성용!A:B,$A743)-COUNTIFS(작성용!A:A,$A743,작성용!AA:AA,"평가철회")</f>
        <v>0</v>
      </c>
    </row>
    <row r="744" spans="1:6" ht="16.5" customHeight="1" x14ac:dyDescent="0.3">
      <c r="A744" s="168" t="s">
        <v>1655</v>
      </c>
      <c r="B744" s="164" t="s">
        <v>1656</v>
      </c>
      <c r="C744" s="164" t="str">
        <f>IFERROR(VLOOKUP($A744,작성용!A:AL,14,0),"-")</f>
        <v>-</v>
      </c>
      <c r="D744" s="167" t="s">
        <v>71</v>
      </c>
      <c r="E744" s="166" t="str">
        <f>IFERROR(VLOOKUP(A744,작성용!A:AL,34,0),"-")</f>
        <v>-</v>
      </c>
      <c r="F744" s="175">
        <f>COUNTIF(작성용!A:B,$A744)-COUNTIFS(작성용!A:A,$A744,작성용!AA:AA,"평가철회")</f>
        <v>0</v>
      </c>
    </row>
    <row r="745" spans="1:6" ht="16.5" customHeight="1" x14ac:dyDescent="0.3">
      <c r="A745" s="168" t="s">
        <v>1657</v>
      </c>
      <c r="B745" s="164" t="s">
        <v>1658</v>
      </c>
      <c r="C745" s="164" t="str">
        <f>IFERROR(VLOOKUP($A745,작성용!A:AL,14,0),"-")</f>
        <v>-</v>
      </c>
      <c r="D745" s="167" t="s">
        <v>496</v>
      </c>
      <c r="E745" s="166" t="str">
        <f>IFERROR(VLOOKUP(A745,작성용!A:AL,34,0),"-")</f>
        <v>-</v>
      </c>
      <c r="F745" s="175">
        <f>COUNTIF(작성용!A:B,$A745)-COUNTIFS(작성용!A:A,$A745,작성용!AA:AA,"평가철회")</f>
        <v>0</v>
      </c>
    </row>
    <row r="746" spans="1:6" ht="16.5" customHeight="1" x14ac:dyDescent="0.3">
      <c r="A746" s="168" t="s">
        <v>1659</v>
      </c>
      <c r="B746" s="164" t="s">
        <v>949</v>
      </c>
      <c r="C746" s="164" t="str">
        <f>IFERROR(VLOOKUP($A746,작성용!A:AL,14,0),"-")</f>
        <v>-</v>
      </c>
      <c r="D746" s="167" t="s">
        <v>692</v>
      </c>
      <c r="E746" s="166" t="str">
        <f>IFERROR(VLOOKUP(A746,작성용!A:AL,34,0),"-")</f>
        <v>-</v>
      </c>
      <c r="F746" s="175">
        <f>COUNTIF(작성용!A:B,$A746)-COUNTIFS(작성용!A:A,$A746,작성용!AA:AA,"평가철회")</f>
        <v>0</v>
      </c>
    </row>
    <row r="747" spans="1:6" ht="16.5" customHeight="1" x14ac:dyDescent="0.3">
      <c r="A747" s="168" t="s">
        <v>1660</v>
      </c>
      <c r="B747" s="164" t="s">
        <v>951</v>
      </c>
      <c r="C747" s="164" t="str">
        <f>IFERROR(VLOOKUP($A747,작성용!A:AL,14,0),"-")</f>
        <v>-</v>
      </c>
      <c r="D747" s="167" t="s">
        <v>4273</v>
      </c>
      <c r="E747" s="166" t="str">
        <f>IFERROR(VLOOKUP(A747,작성용!A:AL,34,0),"-")</f>
        <v>-</v>
      </c>
      <c r="F747" s="175">
        <f>COUNTIF(작성용!A:B,$A747)-COUNTIFS(작성용!A:A,$A747,작성용!AA:AA,"평가철회")</f>
        <v>0</v>
      </c>
    </row>
    <row r="748" spans="1:6" ht="16.5" customHeight="1" x14ac:dyDescent="0.3">
      <c r="A748" s="168" t="s">
        <v>1661</v>
      </c>
      <c r="B748" s="164" t="s">
        <v>955</v>
      </c>
      <c r="C748" s="164" t="str">
        <f>IFERROR(VLOOKUP($A748,작성용!A:AL,14,0),"-")</f>
        <v>-</v>
      </c>
      <c r="D748" s="167" t="s">
        <v>4219</v>
      </c>
      <c r="E748" s="166" t="str">
        <f>IFERROR(VLOOKUP(A748,작성용!A:AL,34,0),"-")</f>
        <v>-</v>
      </c>
      <c r="F748" s="175">
        <f>COUNTIF(작성용!A:B,$A748)-COUNTIFS(작성용!A:A,$A748,작성용!AA:AA,"평가철회")</f>
        <v>0</v>
      </c>
    </row>
    <row r="749" spans="1:6" ht="16.5" customHeight="1" x14ac:dyDescent="0.3">
      <c r="A749" s="168" t="s">
        <v>1662</v>
      </c>
      <c r="B749" s="164" t="s">
        <v>1663</v>
      </c>
      <c r="C749" s="164" t="str">
        <f>IFERROR(VLOOKUP($A749,작성용!A:AL,14,0),"-")</f>
        <v>-</v>
      </c>
      <c r="D749" s="167" t="s">
        <v>246</v>
      </c>
      <c r="E749" s="166" t="str">
        <f>IFERROR(VLOOKUP(A749,작성용!A:AL,34,0),"-")</f>
        <v>-</v>
      </c>
      <c r="F749" s="175">
        <f>COUNTIF(작성용!A:B,$A749)-COUNTIFS(작성용!A:A,$A749,작성용!AA:AA,"평가철회")</f>
        <v>0</v>
      </c>
    </row>
    <row r="750" spans="1:6" ht="16.5" customHeight="1" x14ac:dyDescent="0.3">
      <c r="A750" s="168" t="s">
        <v>1664</v>
      </c>
      <c r="B750" s="164" t="s">
        <v>1665</v>
      </c>
      <c r="C750" s="164" t="str">
        <f>IFERROR(VLOOKUP($A750,작성용!A:AL,14,0),"-")</f>
        <v>-</v>
      </c>
      <c r="D750" s="167" t="s">
        <v>71</v>
      </c>
      <c r="E750" s="166" t="str">
        <f>IFERROR(VLOOKUP(A750,작성용!A:AL,34,0),"-")</f>
        <v>-</v>
      </c>
      <c r="F750" s="175">
        <f>COUNTIF(작성용!A:B,$A750)-COUNTIFS(작성용!A:A,$A750,작성용!AA:AA,"평가철회")</f>
        <v>0</v>
      </c>
    </row>
    <row r="751" spans="1:6" ht="16.5" customHeight="1" x14ac:dyDescent="0.3">
      <c r="A751" s="168" t="s">
        <v>1666</v>
      </c>
      <c r="B751" s="164" t="s">
        <v>1667</v>
      </c>
      <c r="C751" s="164" t="str">
        <f>IFERROR(VLOOKUP($A751,작성용!A:AL,14,0),"-")</f>
        <v>-</v>
      </c>
      <c r="D751" s="167" t="s">
        <v>4169</v>
      </c>
      <c r="E751" s="166" t="str">
        <f>IFERROR(VLOOKUP(A751,작성용!A:AL,34,0),"-")</f>
        <v>-</v>
      </c>
      <c r="F751" s="175">
        <f>COUNTIF(작성용!A:B,$A751)-COUNTIFS(작성용!A:A,$A751,작성용!AA:AA,"평가철회")</f>
        <v>0</v>
      </c>
    </row>
    <row r="752" spans="1:6" ht="16.5" customHeight="1" x14ac:dyDescent="0.3">
      <c r="A752" s="168" t="s">
        <v>1668</v>
      </c>
      <c r="B752" s="164" t="s">
        <v>1669</v>
      </c>
      <c r="C752" s="164" t="str">
        <f>IFERROR(VLOOKUP($A752,작성용!A:AL,14,0),"-")</f>
        <v>-</v>
      </c>
      <c r="D752" s="167" t="s">
        <v>1670</v>
      </c>
      <c r="E752" s="166" t="str">
        <f>IFERROR(VLOOKUP(A752,작성용!A:AL,34,0),"-")</f>
        <v>-</v>
      </c>
      <c r="F752" s="175">
        <f>COUNTIF(작성용!A:B,$A752)-COUNTIFS(작성용!A:A,$A752,작성용!AA:AA,"평가철회")</f>
        <v>0</v>
      </c>
    </row>
    <row r="753" spans="1:6" ht="16.5" customHeight="1" x14ac:dyDescent="0.3">
      <c r="A753" s="168" t="s">
        <v>1671</v>
      </c>
      <c r="B753" s="164" t="s">
        <v>959</v>
      </c>
      <c r="C753" s="164" t="str">
        <f>IFERROR(VLOOKUP($A753,작성용!A:AL,14,0),"-")</f>
        <v>-</v>
      </c>
      <c r="D753" s="167" t="s">
        <v>4268</v>
      </c>
      <c r="E753" s="166" t="str">
        <f>IFERROR(VLOOKUP(A753,작성용!A:AL,34,0),"-")</f>
        <v>-</v>
      </c>
      <c r="F753" s="175">
        <f>COUNTIF(작성용!A:B,$A753)-COUNTIFS(작성용!A:A,$A753,작성용!AA:AA,"평가철회")</f>
        <v>0</v>
      </c>
    </row>
    <row r="754" spans="1:6" ht="16.5" customHeight="1" x14ac:dyDescent="0.3">
      <c r="A754" s="168" t="s">
        <v>1672</v>
      </c>
      <c r="B754" s="164" t="s">
        <v>1673</v>
      </c>
      <c r="C754" s="164" t="str">
        <f>IFERROR(VLOOKUP($A754,작성용!A:AL,14,0),"-")</f>
        <v>-</v>
      </c>
      <c r="D754" s="167" t="s">
        <v>4126</v>
      </c>
      <c r="E754" s="166" t="str">
        <f>IFERROR(VLOOKUP(A754,작성용!A:AL,34,0),"-")</f>
        <v>-</v>
      </c>
      <c r="F754" s="175">
        <f>COUNTIF(작성용!A:B,$A754)-COUNTIFS(작성용!A:A,$A754,작성용!AA:AA,"평가철회")</f>
        <v>0</v>
      </c>
    </row>
    <row r="755" spans="1:6" ht="16.5" customHeight="1" x14ac:dyDescent="0.3">
      <c r="A755" s="168" t="s">
        <v>1674</v>
      </c>
      <c r="B755" s="164" t="s">
        <v>4274</v>
      </c>
      <c r="C755" s="164" t="str">
        <f>IFERROR(VLOOKUP($A755,작성용!A:AL,14,0),"-")</f>
        <v>-</v>
      </c>
      <c r="D755" s="167" t="s">
        <v>4275</v>
      </c>
      <c r="E755" s="166" t="str">
        <f>IFERROR(VLOOKUP(A755,작성용!A:AL,34,0),"-")</f>
        <v>-</v>
      </c>
      <c r="F755" s="175">
        <f>COUNTIF(작성용!A:B,$A755)-COUNTIFS(작성용!A:A,$A755,작성용!AA:AA,"평가철회")</f>
        <v>0</v>
      </c>
    </row>
    <row r="756" spans="1:6" ht="16.5" customHeight="1" x14ac:dyDescent="0.3">
      <c r="A756" s="168" t="s">
        <v>1675</v>
      </c>
      <c r="B756" s="164" t="s">
        <v>1676</v>
      </c>
      <c r="C756" s="164" t="str">
        <f>IFERROR(VLOOKUP($A756,작성용!A:AL,14,0),"-")</f>
        <v>-</v>
      </c>
      <c r="D756" s="167" t="s">
        <v>272</v>
      </c>
      <c r="E756" s="166" t="str">
        <f>IFERROR(VLOOKUP(A756,작성용!A:AL,34,0),"-")</f>
        <v>-</v>
      </c>
      <c r="F756" s="175">
        <f>COUNTIF(작성용!A:B,$A756)-COUNTIFS(작성용!A:A,$A756,작성용!AA:AA,"평가철회")</f>
        <v>0</v>
      </c>
    </row>
    <row r="757" spans="1:6" ht="16.5" customHeight="1" x14ac:dyDescent="0.3">
      <c r="A757" s="168" t="s">
        <v>1677</v>
      </c>
      <c r="B757" s="164" t="s">
        <v>1678</v>
      </c>
      <c r="C757" s="164" t="str">
        <f>IFERROR(VLOOKUP($A757,작성용!A:AL,14,0),"-")</f>
        <v>-</v>
      </c>
      <c r="D757" s="167" t="s">
        <v>1679</v>
      </c>
      <c r="E757" s="166" t="str">
        <f>IFERROR(VLOOKUP(A757,작성용!A:AL,34,0),"-")</f>
        <v>-</v>
      </c>
      <c r="F757" s="175">
        <f>COUNTIF(작성용!A:B,$A757)-COUNTIFS(작성용!A:A,$A757,작성용!AA:AA,"평가철회")</f>
        <v>0</v>
      </c>
    </row>
    <row r="758" spans="1:6" ht="16.5" customHeight="1" x14ac:dyDescent="0.3">
      <c r="A758" s="168" t="s">
        <v>1680</v>
      </c>
      <c r="B758" s="164" t="s">
        <v>1681</v>
      </c>
      <c r="C758" s="164" t="str">
        <f>IFERROR(VLOOKUP($A758,작성용!A:AL,14,0),"-")</f>
        <v>-</v>
      </c>
      <c r="D758" s="167" t="s">
        <v>590</v>
      </c>
      <c r="E758" s="166" t="str">
        <f>IFERROR(VLOOKUP(A758,작성용!A:AL,34,0),"-")</f>
        <v>-</v>
      </c>
      <c r="F758" s="175">
        <f>COUNTIF(작성용!A:B,$A758)-COUNTIFS(작성용!A:A,$A758,작성용!AA:AA,"평가철회")</f>
        <v>0</v>
      </c>
    </row>
    <row r="759" spans="1:6" ht="16.5" customHeight="1" x14ac:dyDescent="0.3">
      <c r="A759" s="168" t="s">
        <v>1682</v>
      </c>
      <c r="B759" s="164" t="s">
        <v>1683</v>
      </c>
      <c r="C759" s="164" t="str">
        <f>IFERROR(VLOOKUP($A759,작성용!A:AL,14,0),"-")</f>
        <v>-</v>
      </c>
      <c r="D759" s="167" t="s">
        <v>74</v>
      </c>
      <c r="E759" s="166" t="str">
        <f>IFERROR(VLOOKUP(A759,작성용!A:AL,34,0),"-")</f>
        <v>-</v>
      </c>
      <c r="F759" s="175">
        <f>COUNTIF(작성용!A:B,$A759)-COUNTIFS(작성용!A:A,$A759,작성용!AA:AA,"평가철회")</f>
        <v>0</v>
      </c>
    </row>
    <row r="760" spans="1:6" ht="16.5" customHeight="1" x14ac:dyDescent="0.3">
      <c r="A760" s="168" t="s">
        <v>1684</v>
      </c>
      <c r="B760" s="164" t="s">
        <v>1685</v>
      </c>
      <c r="C760" s="164" t="str">
        <f>IFERROR(VLOOKUP($A760,작성용!A:AL,14,0),"-")</f>
        <v>-</v>
      </c>
      <c r="D760" s="167" t="s">
        <v>692</v>
      </c>
      <c r="E760" s="166" t="str">
        <f>IFERROR(VLOOKUP(A760,작성용!A:AL,34,0),"-")</f>
        <v>-</v>
      </c>
      <c r="F760" s="175">
        <f>COUNTIF(작성용!A:B,$A760)-COUNTIFS(작성용!A:A,$A760,작성용!AA:AA,"평가철회")</f>
        <v>0</v>
      </c>
    </row>
    <row r="761" spans="1:6" ht="16.5" customHeight="1" x14ac:dyDescent="0.3">
      <c r="A761" s="168" t="s">
        <v>1686</v>
      </c>
      <c r="B761" s="164" t="s">
        <v>1687</v>
      </c>
      <c r="C761" s="164" t="str">
        <f>IFERROR(VLOOKUP($A761,작성용!A:AL,14,0),"-")</f>
        <v>-</v>
      </c>
      <c r="D761" s="167" t="s">
        <v>1429</v>
      </c>
      <c r="E761" s="166" t="str">
        <f>IFERROR(VLOOKUP(A761,작성용!A:AL,34,0),"-")</f>
        <v>-</v>
      </c>
      <c r="F761" s="175">
        <f>COUNTIF(작성용!A:B,$A761)-COUNTIFS(작성용!A:A,$A761,작성용!AA:AA,"평가철회")</f>
        <v>0</v>
      </c>
    </row>
    <row r="762" spans="1:6" ht="16.5" customHeight="1" x14ac:dyDescent="0.3">
      <c r="A762" s="168" t="s">
        <v>1688</v>
      </c>
      <c r="B762" s="164" t="s">
        <v>1689</v>
      </c>
      <c r="C762" s="164" t="str">
        <f>IFERROR(VLOOKUP($A762,작성용!A:AL,14,0),"-")</f>
        <v>-</v>
      </c>
      <c r="D762" s="167" t="s">
        <v>13</v>
      </c>
      <c r="E762" s="166" t="str">
        <f>IFERROR(VLOOKUP(A762,작성용!A:AL,34,0),"-")</f>
        <v>-</v>
      </c>
      <c r="F762" s="175">
        <f>COUNTIF(작성용!A:B,$A762)-COUNTIFS(작성용!A:A,$A762,작성용!AA:AA,"평가철회")</f>
        <v>0</v>
      </c>
    </row>
    <row r="763" spans="1:6" ht="16.5" customHeight="1" x14ac:dyDescent="0.3">
      <c r="A763" s="168" t="s">
        <v>1690</v>
      </c>
      <c r="B763" s="164" t="s">
        <v>973</v>
      </c>
      <c r="C763" s="164" t="str">
        <f>IFERROR(VLOOKUP($A763,작성용!A:AL,14,0),"-")</f>
        <v>-</v>
      </c>
      <c r="D763" s="167" t="s">
        <v>71</v>
      </c>
      <c r="E763" s="166" t="str">
        <f>IFERROR(VLOOKUP(A763,작성용!A:AL,34,0),"-")</f>
        <v>-</v>
      </c>
      <c r="F763" s="175">
        <f>COUNTIF(작성용!A:B,$A763)-COUNTIFS(작성용!A:A,$A763,작성용!AA:AA,"평가철회")</f>
        <v>0</v>
      </c>
    </row>
    <row r="764" spans="1:6" ht="16.5" customHeight="1" x14ac:dyDescent="0.3">
      <c r="A764" s="168" t="s">
        <v>1691</v>
      </c>
      <c r="B764" s="164" t="s">
        <v>1692</v>
      </c>
      <c r="C764" s="164" t="str">
        <f>IFERROR(VLOOKUP($A764,작성용!A:AL,14,0),"-")</f>
        <v>-</v>
      </c>
      <c r="D764" s="167" t="s">
        <v>13</v>
      </c>
      <c r="E764" s="166" t="str">
        <f>IFERROR(VLOOKUP(A764,작성용!A:AL,34,0),"-")</f>
        <v>-</v>
      </c>
      <c r="F764" s="175">
        <f>COUNTIF(작성용!A:B,$A764)-COUNTIFS(작성용!A:A,$A764,작성용!AA:AA,"평가철회")</f>
        <v>0</v>
      </c>
    </row>
    <row r="765" spans="1:6" ht="16.5" customHeight="1" x14ac:dyDescent="0.3">
      <c r="A765" s="168" t="s">
        <v>1693</v>
      </c>
      <c r="B765" s="164" t="s">
        <v>1694</v>
      </c>
      <c r="C765" s="164" t="str">
        <f>IFERROR(VLOOKUP($A765,작성용!A:AL,14,0),"-")</f>
        <v>-</v>
      </c>
      <c r="D765" s="167" t="s">
        <v>434</v>
      </c>
      <c r="E765" s="166" t="str">
        <f>IFERROR(VLOOKUP(A765,작성용!A:AL,34,0),"-")</f>
        <v>-</v>
      </c>
      <c r="F765" s="175">
        <f>COUNTIF(작성용!A:B,$A765)-COUNTIFS(작성용!A:A,$A765,작성용!AA:AA,"평가철회")</f>
        <v>0</v>
      </c>
    </row>
    <row r="766" spans="1:6" ht="16.5" customHeight="1" x14ac:dyDescent="0.3">
      <c r="A766" s="168" t="s">
        <v>1695</v>
      </c>
      <c r="B766" s="164" t="s">
        <v>1696</v>
      </c>
      <c r="C766" s="164" t="str">
        <f>IFERROR(VLOOKUP($A766,작성용!A:AL,14,0),"-")</f>
        <v>-</v>
      </c>
      <c r="D766" s="167" t="s">
        <v>4214</v>
      </c>
      <c r="E766" s="166" t="str">
        <f>IFERROR(VLOOKUP(A766,작성용!A:AL,34,0),"-")</f>
        <v>-</v>
      </c>
      <c r="F766" s="175">
        <f>COUNTIF(작성용!A:B,$A766)-COUNTIFS(작성용!A:A,$A766,작성용!AA:AA,"평가철회")</f>
        <v>0</v>
      </c>
    </row>
    <row r="767" spans="1:6" ht="16.5" customHeight="1" x14ac:dyDescent="0.3">
      <c r="A767" s="168" t="s">
        <v>1697</v>
      </c>
      <c r="B767" s="164" t="s">
        <v>1698</v>
      </c>
      <c r="C767" s="164" t="str">
        <f>IFERROR(VLOOKUP($A767,작성용!A:AL,14,0),"-")</f>
        <v>-</v>
      </c>
      <c r="D767" s="167" t="s">
        <v>2</v>
      </c>
      <c r="E767" s="166" t="str">
        <f>IFERROR(VLOOKUP(A767,작성용!A:AL,34,0),"-")</f>
        <v>-</v>
      </c>
      <c r="F767" s="175">
        <f>COUNTIF(작성용!A:B,$A767)-COUNTIFS(작성용!A:A,$A767,작성용!AA:AA,"평가철회")</f>
        <v>0</v>
      </c>
    </row>
    <row r="768" spans="1:6" ht="16.5" customHeight="1" x14ac:dyDescent="0.3">
      <c r="A768" s="168" t="s">
        <v>1699</v>
      </c>
      <c r="B768" s="164" t="s">
        <v>1700</v>
      </c>
      <c r="C768" s="164" t="str">
        <f>IFERROR(VLOOKUP($A768,작성용!A:AL,14,0),"-")</f>
        <v>-</v>
      </c>
      <c r="D768" s="167" t="s">
        <v>2</v>
      </c>
      <c r="E768" s="166" t="str">
        <f>IFERROR(VLOOKUP(A768,작성용!A:AL,34,0),"-")</f>
        <v>-</v>
      </c>
      <c r="F768" s="175">
        <f>COUNTIF(작성용!A:B,$A768)-COUNTIFS(작성용!A:A,$A768,작성용!AA:AA,"평가철회")</f>
        <v>0</v>
      </c>
    </row>
    <row r="769" spans="1:6" ht="16.5" customHeight="1" x14ac:dyDescent="0.3">
      <c r="A769" s="168" t="s">
        <v>1701</v>
      </c>
      <c r="B769" s="164" t="s">
        <v>1702</v>
      </c>
      <c r="C769" s="164" t="str">
        <f>IFERROR(VLOOKUP($A769,작성용!A:AL,14,0),"-")</f>
        <v>-</v>
      </c>
      <c r="D769" s="167" t="s">
        <v>71</v>
      </c>
      <c r="E769" s="166" t="str">
        <f>IFERROR(VLOOKUP(A769,작성용!A:AL,34,0),"-")</f>
        <v>-</v>
      </c>
      <c r="F769" s="175">
        <f>COUNTIF(작성용!A:B,$A769)-COUNTIFS(작성용!A:A,$A769,작성용!AA:AA,"평가철회")</f>
        <v>0</v>
      </c>
    </row>
    <row r="770" spans="1:6" ht="16.5" customHeight="1" x14ac:dyDescent="0.3">
      <c r="A770" s="168" t="s">
        <v>1703</v>
      </c>
      <c r="B770" s="164" t="s">
        <v>1704</v>
      </c>
      <c r="C770" s="164" t="str">
        <f>IFERROR(VLOOKUP($A770,작성용!A:AL,14,0),"-")</f>
        <v>-</v>
      </c>
      <c r="D770" s="167" t="s">
        <v>1650</v>
      </c>
      <c r="E770" s="166" t="str">
        <f>IFERROR(VLOOKUP(A770,작성용!A:AL,34,0),"-")</f>
        <v>-</v>
      </c>
      <c r="F770" s="175">
        <f>COUNTIF(작성용!A:B,$A770)-COUNTIFS(작성용!A:A,$A770,작성용!AA:AA,"평가철회")</f>
        <v>0</v>
      </c>
    </row>
    <row r="771" spans="1:6" ht="16.5" customHeight="1" x14ac:dyDescent="0.3">
      <c r="A771" s="168" t="s">
        <v>1705</v>
      </c>
      <c r="B771" s="164" t="s">
        <v>1706</v>
      </c>
      <c r="C771" s="164" t="str">
        <f>IFERROR(VLOOKUP($A771,작성용!A:AL,14,0),"-")</f>
        <v>-</v>
      </c>
      <c r="D771" s="167" t="s">
        <v>490</v>
      </c>
      <c r="E771" s="166" t="str">
        <f>IFERROR(VLOOKUP(A771,작성용!A:AL,34,0),"-")</f>
        <v>-</v>
      </c>
      <c r="F771" s="175">
        <f>COUNTIF(작성용!A:B,$A771)-COUNTIFS(작성용!A:A,$A771,작성용!AA:AA,"평가철회")</f>
        <v>0</v>
      </c>
    </row>
    <row r="772" spans="1:6" ht="16.5" customHeight="1" x14ac:dyDescent="0.3">
      <c r="A772" s="168" t="s">
        <v>1707</v>
      </c>
      <c r="B772" s="164" t="s">
        <v>1708</v>
      </c>
      <c r="C772" s="164" t="str">
        <f>IFERROR(VLOOKUP($A772,작성용!A:AL,14,0),"-")</f>
        <v>-</v>
      </c>
      <c r="D772" s="167" t="s">
        <v>461</v>
      </c>
      <c r="E772" s="166" t="str">
        <f>IFERROR(VLOOKUP(A772,작성용!A:AL,34,0),"-")</f>
        <v>-</v>
      </c>
      <c r="F772" s="175">
        <f>COUNTIF(작성용!A:B,$A772)-COUNTIFS(작성용!A:A,$A772,작성용!AA:AA,"평가철회")</f>
        <v>0</v>
      </c>
    </row>
    <row r="773" spans="1:6" ht="16.5" customHeight="1" x14ac:dyDescent="0.3">
      <c r="A773" s="168" t="s">
        <v>1709</v>
      </c>
      <c r="B773" s="164" t="s">
        <v>1710</v>
      </c>
      <c r="C773" s="164" t="str">
        <f>IFERROR(VLOOKUP($A773,작성용!A:AL,14,0),"-")</f>
        <v>-</v>
      </c>
      <c r="D773" s="167" t="s">
        <v>4276</v>
      </c>
      <c r="E773" s="166" t="str">
        <f>IFERROR(VLOOKUP(A773,작성용!A:AL,34,0),"-")</f>
        <v>-</v>
      </c>
      <c r="F773" s="175">
        <f>COUNTIF(작성용!A:B,$A773)-COUNTIFS(작성용!A:A,$A773,작성용!AA:AA,"평가철회")</f>
        <v>0</v>
      </c>
    </row>
    <row r="774" spans="1:6" ht="16.5" customHeight="1" x14ac:dyDescent="0.3">
      <c r="A774" s="168" t="s">
        <v>1711</v>
      </c>
      <c r="B774" s="164" t="s">
        <v>1712</v>
      </c>
      <c r="C774" s="164" t="str">
        <f>IFERROR(VLOOKUP($A774,작성용!A:AL,14,0),"-")</f>
        <v>-</v>
      </c>
      <c r="D774" s="167" t="s">
        <v>1713</v>
      </c>
      <c r="E774" s="166" t="str">
        <f>IFERROR(VLOOKUP(A774,작성용!A:AL,34,0),"-")</f>
        <v>-</v>
      </c>
      <c r="F774" s="175">
        <f>COUNTIF(작성용!A:B,$A774)-COUNTIFS(작성용!A:A,$A774,작성용!AA:AA,"평가철회")</f>
        <v>0</v>
      </c>
    </row>
    <row r="775" spans="1:6" ht="16.5" customHeight="1" x14ac:dyDescent="0.3">
      <c r="A775" s="168" t="s">
        <v>1714</v>
      </c>
      <c r="B775" s="164" t="s">
        <v>1715</v>
      </c>
      <c r="C775" s="164" t="str">
        <f>IFERROR(VLOOKUP($A775,작성용!A:AL,14,0),"-")</f>
        <v>-</v>
      </c>
      <c r="D775" s="167" t="s">
        <v>496</v>
      </c>
      <c r="E775" s="166" t="str">
        <f>IFERROR(VLOOKUP(A775,작성용!A:AL,34,0),"-")</f>
        <v>-</v>
      </c>
      <c r="F775" s="175">
        <f>COUNTIF(작성용!A:B,$A775)-COUNTIFS(작성용!A:A,$A775,작성용!AA:AA,"평가철회")</f>
        <v>0</v>
      </c>
    </row>
    <row r="776" spans="1:6" ht="16.5" customHeight="1" x14ac:dyDescent="0.3">
      <c r="A776" s="168" t="s">
        <v>1716</v>
      </c>
      <c r="B776" s="164" t="s">
        <v>1717</v>
      </c>
      <c r="C776" s="164" t="str">
        <f>IFERROR(VLOOKUP($A776,작성용!A:AL,14,0),"-")</f>
        <v>-</v>
      </c>
      <c r="D776" s="167" t="s">
        <v>633</v>
      </c>
      <c r="E776" s="166" t="str">
        <f>IFERROR(VLOOKUP(A776,작성용!A:AL,34,0),"-")</f>
        <v>-</v>
      </c>
      <c r="F776" s="175">
        <f>COUNTIF(작성용!A:B,$A776)-COUNTIFS(작성용!A:A,$A776,작성용!AA:AA,"평가철회")</f>
        <v>0</v>
      </c>
    </row>
    <row r="777" spans="1:6" ht="16.5" customHeight="1" x14ac:dyDescent="0.3">
      <c r="A777" s="168" t="s">
        <v>1718</v>
      </c>
      <c r="B777" s="164" t="s">
        <v>1719</v>
      </c>
      <c r="C777" s="164" t="str">
        <f>IFERROR(VLOOKUP($A777,작성용!A:AL,14,0),"-")</f>
        <v>-</v>
      </c>
      <c r="D777" s="167" t="s">
        <v>1549</v>
      </c>
      <c r="E777" s="166" t="str">
        <f>IFERROR(VLOOKUP(A777,작성용!A:AL,34,0),"-")</f>
        <v>-</v>
      </c>
      <c r="F777" s="175">
        <f>COUNTIF(작성용!A:B,$A777)-COUNTIFS(작성용!A:A,$A777,작성용!AA:AA,"평가철회")</f>
        <v>0</v>
      </c>
    </row>
    <row r="778" spans="1:6" ht="16.5" customHeight="1" x14ac:dyDescent="0.3">
      <c r="A778" s="168" t="s">
        <v>1720</v>
      </c>
      <c r="B778" s="164" t="s">
        <v>1721</v>
      </c>
      <c r="C778" s="164" t="str">
        <f>IFERROR(VLOOKUP($A778,작성용!A:AL,14,0),"-")</f>
        <v>-</v>
      </c>
      <c r="D778" s="167" t="s">
        <v>4277</v>
      </c>
      <c r="E778" s="166" t="str">
        <f>IFERROR(VLOOKUP(A778,작성용!A:AL,34,0),"-")</f>
        <v>-</v>
      </c>
      <c r="F778" s="175">
        <f>COUNTIF(작성용!A:B,$A778)-COUNTIFS(작성용!A:A,$A778,작성용!AA:AA,"평가철회")</f>
        <v>0</v>
      </c>
    </row>
    <row r="779" spans="1:6" ht="16.5" customHeight="1" x14ac:dyDescent="0.3">
      <c r="A779" s="168" t="s">
        <v>1722</v>
      </c>
      <c r="B779" s="164" t="s">
        <v>1723</v>
      </c>
      <c r="C779" s="164" t="str">
        <f>IFERROR(VLOOKUP($A779,작성용!A:AL,14,0),"-")</f>
        <v>-</v>
      </c>
      <c r="D779" s="167" t="s">
        <v>4212</v>
      </c>
      <c r="E779" s="166" t="str">
        <f>IFERROR(VLOOKUP(A779,작성용!A:AL,34,0),"-")</f>
        <v>-</v>
      </c>
      <c r="F779" s="175">
        <f>COUNTIF(작성용!A:B,$A779)-COUNTIFS(작성용!A:A,$A779,작성용!AA:AA,"평가철회")</f>
        <v>0</v>
      </c>
    </row>
    <row r="780" spans="1:6" ht="16.5" customHeight="1" x14ac:dyDescent="0.3">
      <c r="A780" s="168" t="s">
        <v>1724</v>
      </c>
      <c r="B780" s="164" t="s">
        <v>1725</v>
      </c>
      <c r="C780" s="164" t="str">
        <f>IFERROR(VLOOKUP($A780,작성용!A:AL,14,0),"-")</f>
        <v>-</v>
      </c>
      <c r="D780" s="167" t="s">
        <v>6480</v>
      </c>
      <c r="E780" s="166" t="str">
        <f>IFERROR(VLOOKUP(A780,작성용!A:AL,34,0),"-")</f>
        <v>-</v>
      </c>
      <c r="F780" s="175">
        <f>COUNTIF(작성용!A:B,$A780)-COUNTIFS(작성용!A:A,$A780,작성용!AA:AA,"평가철회")</f>
        <v>0</v>
      </c>
    </row>
    <row r="781" spans="1:6" ht="16.5" customHeight="1" x14ac:dyDescent="0.3">
      <c r="A781" s="168" t="s">
        <v>1727</v>
      </c>
      <c r="B781" s="164" t="s">
        <v>1728</v>
      </c>
      <c r="C781" s="164" t="str">
        <f>IFERROR(VLOOKUP($A781,작성용!A:AL,14,0),"-")</f>
        <v>-</v>
      </c>
      <c r="D781" s="167" t="s">
        <v>1650</v>
      </c>
      <c r="E781" s="166" t="str">
        <f>IFERROR(VLOOKUP(A781,작성용!A:AL,34,0),"-")</f>
        <v>-</v>
      </c>
      <c r="F781" s="175">
        <f>COUNTIF(작성용!A:B,$A781)-COUNTIFS(작성용!A:A,$A781,작성용!AA:AA,"평가철회")</f>
        <v>0</v>
      </c>
    </row>
    <row r="782" spans="1:6" ht="16.5" customHeight="1" x14ac:dyDescent="0.3">
      <c r="A782" s="168" t="s">
        <v>1729</v>
      </c>
      <c r="B782" s="164" t="s">
        <v>1730</v>
      </c>
      <c r="C782" s="164" t="str">
        <f>IFERROR(VLOOKUP($A782,작성용!A:AL,14,0),"-")</f>
        <v>-</v>
      </c>
      <c r="D782" s="167" t="s">
        <v>13</v>
      </c>
      <c r="E782" s="166" t="str">
        <f>IFERROR(VLOOKUP(A782,작성용!A:AL,34,0),"-")</f>
        <v>-</v>
      </c>
      <c r="F782" s="175">
        <f>COUNTIF(작성용!A:B,$A782)-COUNTIFS(작성용!A:A,$A782,작성용!AA:AA,"평가철회")</f>
        <v>0</v>
      </c>
    </row>
    <row r="783" spans="1:6" ht="16.5" customHeight="1" x14ac:dyDescent="0.3">
      <c r="A783" s="168" t="s">
        <v>1731</v>
      </c>
      <c r="B783" s="164" t="s">
        <v>1732</v>
      </c>
      <c r="C783" s="164" t="str">
        <f>IFERROR(VLOOKUP($A783,작성용!A:AL,14,0),"-")</f>
        <v>-</v>
      </c>
      <c r="D783" s="167" t="s">
        <v>72</v>
      </c>
      <c r="E783" s="166" t="str">
        <f>IFERROR(VLOOKUP(A783,작성용!A:AL,34,0),"-")</f>
        <v>-</v>
      </c>
      <c r="F783" s="175">
        <f>COUNTIF(작성용!A:B,$A783)-COUNTIFS(작성용!A:A,$A783,작성용!AA:AA,"평가철회")</f>
        <v>0</v>
      </c>
    </row>
    <row r="784" spans="1:6" ht="16.5" customHeight="1" x14ac:dyDescent="0.3">
      <c r="A784" s="168" t="s">
        <v>1733</v>
      </c>
      <c r="B784" s="164" t="s">
        <v>1734</v>
      </c>
      <c r="C784" s="164" t="str">
        <f>IFERROR(VLOOKUP($A784,작성용!A:AL,14,0),"-")</f>
        <v>-</v>
      </c>
      <c r="D784" s="167" t="s">
        <v>4217</v>
      </c>
      <c r="E784" s="166" t="str">
        <f>IFERROR(VLOOKUP(A784,작성용!A:AL,34,0),"-")</f>
        <v>-</v>
      </c>
      <c r="F784" s="175">
        <f>COUNTIF(작성용!A:B,$A784)-COUNTIFS(작성용!A:A,$A784,작성용!AA:AA,"평가철회")</f>
        <v>0</v>
      </c>
    </row>
    <row r="785" spans="1:6" ht="16.5" customHeight="1" x14ac:dyDescent="0.3">
      <c r="A785" s="168" t="s">
        <v>1735</v>
      </c>
      <c r="B785" s="164" t="s">
        <v>1736</v>
      </c>
      <c r="C785" s="164" t="str">
        <f>IFERROR(VLOOKUP($A785,작성용!A:AL,14,0),"-")</f>
        <v>-</v>
      </c>
      <c r="D785" s="167" t="s">
        <v>9812</v>
      </c>
      <c r="E785" s="166" t="str">
        <f>IFERROR(VLOOKUP(A785,작성용!A:AL,34,0),"-")</f>
        <v>-</v>
      </c>
      <c r="F785" s="175">
        <f>COUNTIF(작성용!A:B,$A785)-COUNTIFS(작성용!A:A,$A785,작성용!AA:AA,"평가철회")</f>
        <v>0</v>
      </c>
    </row>
    <row r="786" spans="1:6" ht="16.5" customHeight="1" x14ac:dyDescent="0.3">
      <c r="A786" s="168" t="s">
        <v>1737</v>
      </c>
      <c r="B786" s="164" t="s">
        <v>1738</v>
      </c>
      <c r="C786" s="164" t="str">
        <f>IFERROR(VLOOKUP($A786,작성용!A:AL,14,0),"-")</f>
        <v>-</v>
      </c>
      <c r="D786" s="167" t="s">
        <v>4278</v>
      </c>
      <c r="E786" s="166" t="str">
        <f>IFERROR(VLOOKUP(A786,작성용!A:AL,34,0),"-")</f>
        <v>-</v>
      </c>
      <c r="F786" s="175">
        <f>COUNTIF(작성용!A:B,$A786)-COUNTIFS(작성용!A:A,$A786,작성용!AA:AA,"평가철회")</f>
        <v>0</v>
      </c>
    </row>
    <row r="787" spans="1:6" ht="16.5" customHeight="1" x14ac:dyDescent="0.3">
      <c r="A787" s="168" t="s">
        <v>1739</v>
      </c>
      <c r="B787" s="164" t="s">
        <v>1740</v>
      </c>
      <c r="C787" s="164" t="str">
        <f>IFERROR(VLOOKUP($A787,작성용!A:AL,14,0),"-")</f>
        <v>-</v>
      </c>
      <c r="D787" s="167" t="s">
        <v>692</v>
      </c>
      <c r="E787" s="166" t="str">
        <f>IFERROR(VLOOKUP(A787,작성용!A:AL,34,0),"-")</f>
        <v>-</v>
      </c>
      <c r="F787" s="175">
        <f>COUNTIF(작성용!A:B,$A787)-COUNTIFS(작성용!A:A,$A787,작성용!AA:AA,"평가철회")</f>
        <v>0</v>
      </c>
    </row>
    <row r="788" spans="1:6" ht="16.5" customHeight="1" x14ac:dyDescent="0.3">
      <c r="A788" s="168" t="s">
        <v>1741</v>
      </c>
      <c r="B788" s="164" t="s">
        <v>1039</v>
      </c>
      <c r="C788" s="164" t="str">
        <f>IFERROR(VLOOKUP($A788,작성용!A:AL,14,0),"-")</f>
        <v>-</v>
      </c>
      <c r="D788" s="167" t="s">
        <v>1460</v>
      </c>
      <c r="E788" s="166" t="str">
        <f>IFERROR(VLOOKUP(A788,작성용!A:AL,34,0),"-")</f>
        <v>-</v>
      </c>
      <c r="F788" s="175">
        <f>COUNTIF(작성용!A:B,$A788)-COUNTIFS(작성용!A:A,$A788,작성용!AA:AA,"평가철회")</f>
        <v>0</v>
      </c>
    </row>
    <row r="789" spans="1:6" ht="16.5" customHeight="1" x14ac:dyDescent="0.3">
      <c r="A789" s="168" t="s">
        <v>1742</v>
      </c>
      <c r="B789" s="164" t="s">
        <v>1743</v>
      </c>
      <c r="C789" s="164" t="str">
        <f>IFERROR(VLOOKUP($A789,작성용!A:AL,14,0),"-")</f>
        <v>-</v>
      </c>
      <c r="D789" s="167" t="s">
        <v>72</v>
      </c>
      <c r="E789" s="166" t="str">
        <f>IFERROR(VLOOKUP(A789,작성용!A:AL,34,0),"-")</f>
        <v>-</v>
      </c>
      <c r="F789" s="175">
        <f>COUNTIF(작성용!A:B,$A789)-COUNTIFS(작성용!A:A,$A789,작성용!AA:AA,"평가철회")</f>
        <v>0</v>
      </c>
    </row>
    <row r="790" spans="1:6" ht="16.5" customHeight="1" x14ac:dyDescent="0.3">
      <c r="A790" s="168" t="s">
        <v>1744</v>
      </c>
      <c r="B790" s="164" t="s">
        <v>1041</v>
      </c>
      <c r="C790" s="164" t="str">
        <f>IFERROR(VLOOKUP($A790,작성용!A:AL,14,0),"-")</f>
        <v>-</v>
      </c>
      <c r="D790" s="167" t="s">
        <v>1460</v>
      </c>
      <c r="E790" s="166" t="str">
        <f>IFERROR(VLOOKUP(A790,작성용!A:AL,34,0),"-")</f>
        <v>-</v>
      </c>
      <c r="F790" s="175">
        <f>COUNTIF(작성용!A:B,$A790)-COUNTIFS(작성용!A:A,$A790,작성용!AA:AA,"평가철회")</f>
        <v>0</v>
      </c>
    </row>
    <row r="791" spans="1:6" ht="16.5" customHeight="1" x14ac:dyDescent="0.3">
      <c r="A791" s="168" t="s">
        <v>1745</v>
      </c>
      <c r="B791" s="164" t="s">
        <v>1045</v>
      </c>
      <c r="C791" s="164" t="str">
        <f>IFERROR(VLOOKUP($A791,작성용!A:AL,14,0),"-")</f>
        <v>-</v>
      </c>
      <c r="D791" s="167" t="s">
        <v>4160</v>
      </c>
      <c r="E791" s="166" t="str">
        <f>IFERROR(VLOOKUP(A791,작성용!A:AL,34,0),"-")</f>
        <v>-</v>
      </c>
      <c r="F791" s="175">
        <f>COUNTIF(작성용!A:B,$A791)-COUNTIFS(작성용!A:A,$A791,작성용!AA:AA,"평가철회")</f>
        <v>0</v>
      </c>
    </row>
    <row r="792" spans="1:6" ht="16.5" customHeight="1" x14ac:dyDescent="0.3">
      <c r="A792" s="168" t="s">
        <v>1746</v>
      </c>
      <c r="B792" s="164" t="s">
        <v>4279</v>
      </c>
      <c r="C792" s="164" t="str">
        <f>IFERROR(VLOOKUP($A792,작성용!A:AL,14,0),"-")</f>
        <v>-</v>
      </c>
      <c r="D792" s="167" t="s">
        <v>4280</v>
      </c>
      <c r="E792" s="166" t="str">
        <f>IFERROR(VLOOKUP(A792,작성용!A:AL,34,0),"-")</f>
        <v>-</v>
      </c>
      <c r="F792" s="175">
        <f>COUNTIF(작성용!A:B,$A792)-COUNTIFS(작성용!A:A,$A792,작성용!AA:AA,"평가철회")</f>
        <v>0</v>
      </c>
    </row>
    <row r="793" spans="1:6" ht="16.5" customHeight="1" x14ac:dyDescent="0.3">
      <c r="A793" s="168" t="s">
        <v>1747</v>
      </c>
      <c r="B793" s="164" t="s">
        <v>1748</v>
      </c>
      <c r="C793" s="164" t="str">
        <f>IFERROR(VLOOKUP($A793,작성용!A:AL,14,0),"-")</f>
        <v>-</v>
      </c>
      <c r="D793" s="167" t="s">
        <v>272</v>
      </c>
      <c r="E793" s="166" t="str">
        <f>IFERROR(VLOOKUP(A793,작성용!A:AL,34,0),"-")</f>
        <v>-</v>
      </c>
      <c r="F793" s="175">
        <f>COUNTIF(작성용!A:B,$A793)-COUNTIFS(작성용!A:A,$A793,작성용!AA:AA,"평가철회")</f>
        <v>0</v>
      </c>
    </row>
    <row r="794" spans="1:6" ht="16.5" customHeight="1" x14ac:dyDescent="0.3">
      <c r="A794" s="168" t="s">
        <v>1749</v>
      </c>
      <c r="B794" s="164" t="s">
        <v>1750</v>
      </c>
      <c r="C794" s="164" t="str">
        <f>IFERROR(VLOOKUP($A794,작성용!A:AL,14,0),"-")</f>
        <v>-</v>
      </c>
      <c r="D794" s="167" t="s">
        <v>1549</v>
      </c>
      <c r="E794" s="166" t="str">
        <f>IFERROR(VLOOKUP(A794,작성용!A:AL,34,0),"-")</f>
        <v>-</v>
      </c>
      <c r="F794" s="175">
        <f>COUNTIF(작성용!A:B,$A794)-COUNTIFS(작성용!A:A,$A794,작성용!AA:AA,"평가철회")</f>
        <v>0</v>
      </c>
    </row>
    <row r="795" spans="1:6" ht="16.5" customHeight="1" x14ac:dyDescent="0.3">
      <c r="A795" s="168" t="s">
        <v>1751</v>
      </c>
      <c r="B795" s="164" t="s">
        <v>1752</v>
      </c>
      <c r="C795" s="164" t="str">
        <f>IFERROR(VLOOKUP($A795,작성용!A:AL,14,0),"-")</f>
        <v>-</v>
      </c>
      <c r="D795" s="167" t="s">
        <v>641</v>
      </c>
      <c r="E795" s="166" t="str">
        <f>IFERROR(VLOOKUP(A795,작성용!A:AL,34,0),"-")</f>
        <v>-</v>
      </c>
      <c r="F795" s="175">
        <f>COUNTIF(작성용!A:B,$A795)-COUNTIFS(작성용!A:A,$A795,작성용!AA:AA,"평가철회")</f>
        <v>0</v>
      </c>
    </row>
    <row r="796" spans="1:6" ht="16.5" customHeight="1" x14ac:dyDescent="0.3">
      <c r="A796" s="168" t="s">
        <v>1753</v>
      </c>
      <c r="B796" s="164" t="s">
        <v>1754</v>
      </c>
      <c r="C796" s="164" t="str">
        <f>IFERROR(VLOOKUP($A796,작성용!A:AL,14,0),"-")</f>
        <v>-</v>
      </c>
      <c r="D796" s="167" t="s">
        <v>638</v>
      </c>
      <c r="E796" s="166" t="str">
        <f>IFERROR(VLOOKUP(A796,작성용!A:AL,34,0),"-")</f>
        <v>-</v>
      </c>
      <c r="F796" s="175">
        <f>COUNTIF(작성용!A:B,$A796)-COUNTIFS(작성용!A:A,$A796,작성용!AA:AA,"평가철회")</f>
        <v>0</v>
      </c>
    </row>
    <row r="797" spans="1:6" ht="16.5" customHeight="1" x14ac:dyDescent="0.3">
      <c r="A797" s="168" t="s">
        <v>1755</v>
      </c>
      <c r="B797" s="164" t="s">
        <v>4281</v>
      </c>
      <c r="C797" s="164" t="str">
        <f>IFERROR(VLOOKUP($A797,작성용!A:AL,14,0),"-")</f>
        <v>-</v>
      </c>
      <c r="D797" s="167" t="s">
        <v>4263</v>
      </c>
      <c r="E797" s="166" t="str">
        <f>IFERROR(VLOOKUP(A797,작성용!A:AL,34,0),"-")</f>
        <v>-</v>
      </c>
      <c r="F797" s="175">
        <f>COUNTIF(작성용!A:B,$A797)-COUNTIFS(작성용!A:A,$A797,작성용!AA:AA,"평가철회")</f>
        <v>0</v>
      </c>
    </row>
    <row r="798" spans="1:6" ht="16.5" customHeight="1" x14ac:dyDescent="0.3">
      <c r="A798" s="168" t="s">
        <v>1756</v>
      </c>
      <c r="B798" s="164" t="s">
        <v>1060</v>
      </c>
      <c r="C798" s="164" t="str">
        <f>IFERROR(VLOOKUP($A798,작성용!A:AL,14,0),"-")</f>
        <v>-</v>
      </c>
      <c r="D798" s="167" t="s">
        <v>1650</v>
      </c>
      <c r="E798" s="166" t="str">
        <f>IFERROR(VLOOKUP(A798,작성용!A:AL,34,0),"-")</f>
        <v>-</v>
      </c>
      <c r="F798" s="175">
        <f>COUNTIF(작성용!A:B,$A798)-COUNTIFS(작성용!A:A,$A798,작성용!AA:AA,"평가철회")</f>
        <v>0</v>
      </c>
    </row>
    <row r="799" spans="1:6" ht="16.5" customHeight="1" x14ac:dyDescent="0.3">
      <c r="A799" s="168" t="s">
        <v>1757</v>
      </c>
      <c r="B799" s="164" t="s">
        <v>1758</v>
      </c>
      <c r="C799" s="164" t="str">
        <f>IFERROR(VLOOKUP($A799,작성용!A:AL,14,0),"-")</f>
        <v>-</v>
      </c>
      <c r="D799" s="167" t="s">
        <v>554</v>
      </c>
      <c r="E799" s="166" t="str">
        <f>IFERROR(VLOOKUP(A799,작성용!A:AL,34,0),"-")</f>
        <v>-</v>
      </c>
      <c r="F799" s="175">
        <f>COUNTIF(작성용!A:B,$A799)-COUNTIFS(작성용!A:A,$A799,작성용!AA:AA,"평가철회")</f>
        <v>0</v>
      </c>
    </row>
    <row r="800" spans="1:6" ht="16.5" customHeight="1" x14ac:dyDescent="0.3">
      <c r="A800" s="168" t="s">
        <v>1759</v>
      </c>
      <c r="B800" s="164" t="s">
        <v>1760</v>
      </c>
      <c r="C800" s="164" t="str">
        <f>IFERROR(VLOOKUP($A800,작성용!A:AL,14,0),"-")</f>
        <v>-</v>
      </c>
      <c r="D800" s="167" t="s">
        <v>4216</v>
      </c>
      <c r="E800" s="166" t="str">
        <f>IFERROR(VLOOKUP(A800,작성용!A:AL,34,0),"-")</f>
        <v>-</v>
      </c>
      <c r="F800" s="175">
        <f>COUNTIF(작성용!A:B,$A800)-COUNTIFS(작성용!A:A,$A800,작성용!AA:AA,"평가철회")</f>
        <v>0</v>
      </c>
    </row>
    <row r="801" spans="1:6" ht="16.5" customHeight="1" x14ac:dyDescent="0.3">
      <c r="A801" s="168" t="s">
        <v>1761</v>
      </c>
      <c r="B801" s="164" t="s">
        <v>4282</v>
      </c>
      <c r="C801" s="164" t="str">
        <f>IFERROR(VLOOKUP($A801,작성용!A:AL,14,0),"-")</f>
        <v>-</v>
      </c>
      <c r="D801" s="167" t="s">
        <v>4280</v>
      </c>
      <c r="E801" s="166" t="str">
        <f>IFERROR(VLOOKUP(A801,작성용!A:AL,34,0),"-")</f>
        <v>-</v>
      </c>
      <c r="F801" s="175">
        <f>COUNTIF(작성용!A:B,$A801)-COUNTIFS(작성용!A:A,$A801,작성용!AA:AA,"평가철회")</f>
        <v>0</v>
      </c>
    </row>
    <row r="802" spans="1:6" ht="16.5" customHeight="1" x14ac:dyDescent="0.3">
      <c r="A802" s="168" t="s">
        <v>1762</v>
      </c>
      <c r="B802" s="164" t="s">
        <v>1763</v>
      </c>
      <c r="C802" s="164" t="str">
        <f>IFERROR(VLOOKUP($A802,작성용!A:AL,14,0),"-")</f>
        <v>-</v>
      </c>
      <c r="D802" s="167" t="s">
        <v>1549</v>
      </c>
      <c r="E802" s="166" t="str">
        <f>IFERROR(VLOOKUP(A802,작성용!A:AL,34,0),"-")</f>
        <v>-</v>
      </c>
      <c r="F802" s="175">
        <f>COUNTIF(작성용!A:B,$A802)-COUNTIFS(작성용!A:A,$A802,작성용!AA:AA,"평가철회")</f>
        <v>0</v>
      </c>
    </row>
    <row r="803" spans="1:6" ht="16.5" customHeight="1" x14ac:dyDescent="0.3">
      <c r="A803" s="168" t="s">
        <v>1764</v>
      </c>
      <c r="B803" s="164" t="s">
        <v>1765</v>
      </c>
      <c r="C803" s="164" t="str">
        <f>IFERROR(VLOOKUP($A803,작성용!A:AL,14,0),"-")</f>
        <v>-</v>
      </c>
      <c r="D803" s="167" t="s">
        <v>519</v>
      </c>
      <c r="E803" s="166" t="str">
        <f>IFERROR(VLOOKUP(A803,작성용!A:AL,34,0),"-")</f>
        <v>-</v>
      </c>
      <c r="F803" s="175">
        <f>COUNTIF(작성용!A:B,$A803)-COUNTIFS(작성용!A:A,$A803,작성용!AA:AA,"평가철회")</f>
        <v>0</v>
      </c>
    </row>
    <row r="804" spans="1:6" ht="16.5" customHeight="1" x14ac:dyDescent="0.3">
      <c r="A804" s="168" t="s">
        <v>1766</v>
      </c>
      <c r="B804" s="164" t="s">
        <v>4283</v>
      </c>
      <c r="C804" s="164" t="str">
        <f>IFERROR(VLOOKUP($A804,작성용!A:AL,14,0),"-")</f>
        <v>-</v>
      </c>
      <c r="D804" s="167" t="s">
        <v>4284</v>
      </c>
      <c r="E804" s="166" t="str">
        <f>IFERROR(VLOOKUP(A804,작성용!A:AL,34,0),"-")</f>
        <v>-</v>
      </c>
      <c r="F804" s="175">
        <f>COUNTIF(작성용!A:B,$A804)-COUNTIFS(작성용!A:A,$A804,작성용!AA:AA,"평가철회")</f>
        <v>0</v>
      </c>
    </row>
    <row r="805" spans="1:6" ht="16.5" customHeight="1" x14ac:dyDescent="0.3">
      <c r="A805" s="168" t="s">
        <v>1767</v>
      </c>
      <c r="B805" s="164" t="s">
        <v>1768</v>
      </c>
      <c r="C805" s="164" t="str">
        <f>IFERROR(VLOOKUP($A805,작성용!A:AL,14,0),"-")</f>
        <v>-</v>
      </c>
      <c r="D805" s="167" t="s">
        <v>4210</v>
      </c>
      <c r="E805" s="166" t="str">
        <f>IFERROR(VLOOKUP(A805,작성용!A:AL,34,0),"-")</f>
        <v>-</v>
      </c>
      <c r="F805" s="175">
        <f>COUNTIF(작성용!A:B,$A805)-COUNTIFS(작성용!A:A,$A805,작성용!AA:AA,"평가철회")</f>
        <v>0</v>
      </c>
    </row>
    <row r="806" spans="1:6" ht="16.5" customHeight="1" x14ac:dyDescent="0.3">
      <c r="A806" s="168" t="s">
        <v>1769</v>
      </c>
      <c r="B806" s="164" t="s">
        <v>1770</v>
      </c>
      <c r="C806" s="164" t="str">
        <f>IFERROR(VLOOKUP($A806,작성용!A:AL,14,0),"-")</f>
        <v>-</v>
      </c>
      <c r="D806" s="167" t="s">
        <v>5231</v>
      </c>
      <c r="E806" s="166" t="str">
        <f>IFERROR(VLOOKUP(A806,작성용!A:AL,34,0),"-")</f>
        <v>-</v>
      </c>
      <c r="F806" s="175">
        <f>COUNTIF(작성용!A:B,$A806)-COUNTIFS(작성용!A:A,$A806,작성용!AA:AA,"평가철회")</f>
        <v>0</v>
      </c>
    </row>
    <row r="807" spans="1:6" ht="16.5" customHeight="1" x14ac:dyDescent="0.3">
      <c r="A807" s="168" t="s">
        <v>1771</v>
      </c>
      <c r="B807" s="164" t="s">
        <v>1772</v>
      </c>
      <c r="C807" s="164" t="str">
        <f>IFERROR(VLOOKUP($A807,작성용!A:AL,14,0),"-")</f>
        <v>-</v>
      </c>
      <c r="D807" s="167" t="s">
        <v>243</v>
      </c>
      <c r="E807" s="166" t="str">
        <f>IFERROR(VLOOKUP(A807,작성용!A:AL,34,0),"-")</f>
        <v>-</v>
      </c>
      <c r="F807" s="175">
        <f>COUNTIF(작성용!A:B,$A807)-COUNTIFS(작성용!A:A,$A807,작성용!AA:AA,"평가철회")</f>
        <v>0</v>
      </c>
    </row>
    <row r="808" spans="1:6" ht="16.5" customHeight="1" x14ac:dyDescent="0.3">
      <c r="A808" s="168" t="s">
        <v>1773</v>
      </c>
      <c r="B808" s="164" t="s">
        <v>1774</v>
      </c>
      <c r="C808" s="164" t="str">
        <f>IFERROR(VLOOKUP($A808,작성용!A:AL,14,0),"-")</f>
        <v>-</v>
      </c>
      <c r="D808" s="167" t="s">
        <v>272</v>
      </c>
      <c r="E808" s="166" t="str">
        <f>IFERROR(VLOOKUP(A808,작성용!A:AL,34,0),"-")</f>
        <v>-</v>
      </c>
      <c r="F808" s="175">
        <f>COUNTIF(작성용!A:B,$A808)-COUNTIFS(작성용!A:A,$A808,작성용!AA:AA,"평가철회")</f>
        <v>0</v>
      </c>
    </row>
    <row r="809" spans="1:6" ht="16.5" customHeight="1" x14ac:dyDescent="0.3">
      <c r="A809" s="168" t="s">
        <v>1775</v>
      </c>
      <c r="B809" s="164" t="s">
        <v>1776</v>
      </c>
      <c r="C809" s="164" t="str">
        <f>IFERROR(VLOOKUP($A809,작성용!A:AL,14,0),"-")</f>
        <v>-</v>
      </c>
      <c r="D809" s="167" t="s">
        <v>72</v>
      </c>
      <c r="E809" s="166" t="str">
        <f>IFERROR(VLOOKUP(A809,작성용!A:AL,34,0),"-")</f>
        <v>-</v>
      </c>
      <c r="F809" s="175">
        <f>COUNTIF(작성용!A:B,$A809)-COUNTIFS(작성용!A:A,$A809,작성용!AA:AA,"평가철회")</f>
        <v>0</v>
      </c>
    </row>
    <row r="810" spans="1:6" ht="16.5" customHeight="1" x14ac:dyDescent="0.3">
      <c r="A810" s="168" t="s">
        <v>1777</v>
      </c>
      <c r="B810" s="164" t="s">
        <v>1778</v>
      </c>
      <c r="C810" s="164" t="str">
        <f>IFERROR(VLOOKUP($A810,작성용!A:AL,14,0),"-")</f>
        <v>-</v>
      </c>
      <c r="D810" s="167" t="s">
        <v>13</v>
      </c>
      <c r="E810" s="166" t="str">
        <f>IFERROR(VLOOKUP(A810,작성용!A:AL,34,0),"-")</f>
        <v>-</v>
      </c>
      <c r="F810" s="175">
        <f>COUNTIF(작성용!A:B,$A810)-COUNTIFS(작성용!A:A,$A810,작성용!AA:AA,"평가철회")</f>
        <v>0</v>
      </c>
    </row>
    <row r="811" spans="1:6" ht="16.5" customHeight="1" x14ac:dyDescent="0.3">
      <c r="A811" s="168" t="s">
        <v>1779</v>
      </c>
      <c r="B811" s="164" t="s">
        <v>4285</v>
      </c>
      <c r="C811" s="164" t="str">
        <f>IFERROR(VLOOKUP($A811,작성용!A:AL,14,0),"-")</f>
        <v>-</v>
      </c>
      <c r="D811" s="167" t="s">
        <v>4286</v>
      </c>
      <c r="E811" s="166" t="str">
        <f>IFERROR(VLOOKUP(A811,작성용!A:AL,34,0),"-")</f>
        <v>-</v>
      </c>
      <c r="F811" s="175">
        <f>COUNTIF(작성용!A:B,$A811)-COUNTIFS(작성용!A:A,$A811,작성용!AA:AA,"평가철회")</f>
        <v>0</v>
      </c>
    </row>
    <row r="812" spans="1:6" ht="16.5" customHeight="1" x14ac:dyDescent="0.3">
      <c r="A812" s="168" t="s">
        <v>1780</v>
      </c>
      <c r="B812" s="164" t="s">
        <v>1781</v>
      </c>
      <c r="C812" s="164" t="str">
        <f>IFERROR(VLOOKUP($A812,작성용!A:AL,14,0),"-")</f>
        <v>-</v>
      </c>
      <c r="D812" s="167" t="s">
        <v>554</v>
      </c>
      <c r="E812" s="166" t="str">
        <f>IFERROR(VLOOKUP(A812,작성용!A:AL,34,0),"-")</f>
        <v>-</v>
      </c>
      <c r="F812" s="175">
        <f>COUNTIF(작성용!A:B,$A812)-COUNTIFS(작성용!A:A,$A812,작성용!AA:AA,"평가철회")</f>
        <v>0</v>
      </c>
    </row>
    <row r="813" spans="1:6" ht="16.5" customHeight="1" x14ac:dyDescent="0.3">
      <c r="A813" s="168" t="s">
        <v>1782</v>
      </c>
      <c r="B813" s="164" t="s">
        <v>1783</v>
      </c>
      <c r="C813" s="164" t="str">
        <f>IFERROR(VLOOKUP($A813,작성용!A:AL,14,0),"-")</f>
        <v>-</v>
      </c>
      <c r="D813" s="167" t="s">
        <v>4287</v>
      </c>
      <c r="E813" s="166" t="str">
        <f>IFERROR(VLOOKUP(A813,작성용!A:AL,34,0),"-")</f>
        <v>-</v>
      </c>
      <c r="F813" s="175">
        <f>COUNTIF(작성용!A:B,$A813)-COUNTIFS(작성용!A:A,$A813,작성용!AA:AA,"평가철회")</f>
        <v>0</v>
      </c>
    </row>
    <row r="814" spans="1:6" ht="16.5" customHeight="1" x14ac:dyDescent="0.3">
      <c r="A814" s="168" t="s">
        <v>1784</v>
      </c>
      <c r="B814" s="164" t="s">
        <v>1785</v>
      </c>
      <c r="C814" s="164" t="str">
        <f>IFERROR(VLOOKUP($A814,작성용!A:AL,14,0),"-")</f>
        <v>-</v>
      </c>
      <c r="D814" s="167" t="s">
        <v>4253</v>
      </c>
      <c r="E814" s="166" t="str">
        <f>IFERROR(VLOOKUP(A814,작성용!A:AL,34,0),"-")</f>
        <v>-</v>
      </c>
      <c r="F814" s="175">
        <f>COUNTIF(작성용!A:B,$A814)-COUNTIFS(작성용!A:A,$A814,작성용!AA:AA,"평가철회")</f>
        <v>0</v>
      </c>
    </row>
    <row r="815" spans="1:6" ht="16.5" customHeight="1" x14ac:dyDescent="0.3">
      <c r="A815" s="168" t="s">
        <v>1786</v>
      </c>
      <c r="B815" s="164" t="s">
        <v>1787</v>
      </c>
      <c r="C815" s="164" t="str">
        <f>IFERROR(VLOOKUP($A815,작성용!A:AL,14,0),"-")</f>
        <v>-</v>
      </c>
      <c r="D815" s="167" t="s">
        <v>6479</v>
      </c>
      <c r="E815" s="166" t="str">
        <f>IFERROR(VLOOKUP(A815,작성용!A:AL,34,0),"-")</f>
        <v>-</v>
      </c>
      <c r="F815" s="175">
        <f>COUNTIF(작성용!A:B,$A815)-COUNTIFS(작성용!A:A,$A815,작성용!AA:AA,"평가철회")</f>
        <v>0</v>
      </c>
    </row>
    <row r="816" spans="1:6" ht="16.5" customHeight="1" x14ac:dyDescent="0.3">
      <c r="A816" s="168" t="s">
        <v>1788</v>
      </c>
      <c r="B816" s="164" t="s">
        <v>1789</v>
      </c>
      <c r="C816" s="164" t="str">
        <f>IFERROR(VLOOKUP($A816,작성용!A:AL,14,0),"-")</f>
        <v>-</v>
      </c>
      <c r="D816" s="167" t="s">
        <v>219</v>
      </c>
      <c r="E816" s="166" t="str">
        <f>IFERROR(VLOOKUP(A816,작성용!A:AL,34,0),"-")</f>
        <v>-</v>
      </c>
      <c r="F816" s="175">
        <f>COUNTIF(작성용!A:B,$A816)-COUNTIFS(작성용!A:A,$A816,작성용!AA:AA,"평가철회")</f>
        <v>0</v>
      </c>
    </row>
    <row r="817" spans="1:6" ht="16.5" customHeight="1" x14ac:dyDescent="0.3">
      <c r="A817" s="168" t="s">
        <v>1790</v>
      </c>
      <c r="B817" s="164" t="s">
        <v>1791</v>
      </c>
      <c r="C817" s="164" t="str">
        <f>IFERROR(VLOOKUP($A817,작성용!A:AL,14,0),"-")</f>
        <v>-</v>
      </c>
      <c r="D817" s="167" t="s">
        <v>490</v>
      </c>
      <c r="E817" s="166" t="str">
        <f>IFERROR(VLOOKUP(A817,작성용!A:AL,34,0),"-")</f>
        <v>-</v>
      </c>
      <c r="F817" s="175">
        <f>COUNTIF(작성용!A:B,$A817)-COUNTIFS(작성용!A:A,$A817,작성용!AA:AA,"평가철회")</f>
        <v>0</v>
      </c>
    </row>
    <row r="818" spans="1:6" ht="16.5" customHeight="1" x14ac:dyDescent="0.3">
      <c r="A818" s="168" t="s">
        <v>1792</v>
      </c>
      <c r="B818" s="164" t="s">
        <v>1082</v>
      </c>
      <c r="C818" s="164" t="str">
        <f>IFERROR(VLOOKUP($A818,작성용!A:AL,14,0),"-")</f>
        <v>-</v>
      </c>
      <c r="D818" s="167" t="s">
        <v>1793</v>
      </c>
      <c r="E818" s="166" t="str">
        <f>IFERROR(VLOOKUP(A818,작성용!A:AL,34,0),"-")</f>
        <v>-</v>
      </c>
      <c r="F818" s="175">
        <f>COUNTIF(작성용!A:B,$A818)-COUNTIFS(작성용!A:A,$A818,작성용!AA:AA,"평가철회")</f>
        <v>0</v>
      </c>
    </row>
    <row r="819" spans="1:6" ht="16.5" customHeight="1" x14ac:dyDescent="0.3">
      <c r="A819" s="168" t="s">
        <v>1794</v>
      </c>
      <c r="B819" s="164" t="s">
        <v>1795</v>
      </c>
      <c r="C819" s="164" t="str">
        <f>IFERROR(VLOOKUP($A819,작성용!A:AL,14,0),"-")</f>
        <v>-</v>
      </c>
      <c r="D819" s="167" t="s">
        <v>4154</v>
      </c>
      <c r="E819" s="166" t="str">
        <f>IFERROR(VLOOKUP(A819,작성용!A:AL,34,0),"-")</f>
        <v>-</v>
      </c>
      <c r="F819" s="175">
        <f>COUNTIF(작성용!A:B,$A819)-COUNTIFS(작성용!A:A,$A819,작성용!AA:AA,"평가철회")</f>
        <v>0</v>
      </c>
    </row>
    <row r="820" spans="1:6" ht="16.5" customHeight="1" x14ac:dyDescent="0.3">
      <c r="A820" s="168" t="s">
        <v>1796</v>
      </c>
      <c r="B820" s="164" t="s">
        <v>4288</v>
      </c>
      <c r="C820" s="164" t="str">
        <f>IFERROR(VLOOKUP($A820,작성용!A:AL,14,0),"-")</f>
        <v>-</v>
      </c>
      <c r="D820" s="167" t="s">
        <v>4289</v>
      </c>
      <c r="E820" s="166" t="str">
        <f>IFERROR(VLOOKUP(A820,작성용!A:AL,34,0),"-")</f>
        <v>-</v>
      </c>
      <c r="F820" s="175">
        <f>COUNTIF(작성용!A:B,$A820)-COUNTIFS(작성용!A:A,$A820,작성용!AA:AA,"평가철회")</f>
        <v>0</v>
      </c>
    </row>
    <row r="821" spans="1:6" ht="16.5" customHeight="1" x14ac:dyDescent="0.3">
      <c r="A821" s="168" t="s">
        <v>1797</v>
      </c>
      <c r="B821" s="164" t="s">
        <v>1798</v>
      </c>
      <c r="C821" s="164" t="str">
        <f>IFERROR(VLOOKUP($A821,작성용!A:AL,14,0),"-")</f>
        <v>-</v>
      </c>
      <c r="D821" s="167" t="s">
        <v>71</v>
      </c>
      <c r="E821" s="166" t="str">
        <f>IFERROR(VLOOKUP(A821,작성용!A:AL,34,0),"-")</f>
        <v>-</v>
      </c>
      <c r="F821" s="175">
        <f>COUNTIF(작성용!A:B,$A821)-COUNTIFS(작성용!A:A,$A821,작성용!AA:AA,"평가철회")</f>
        <v>0</v>
      </c>
    </row>
    <row r="822" spans="1:6" ht="16.5" customHeight="1" x14ac:dyDescent="0.3">
      <c r="A822" s="168" t="s">
        <v>1799</v>
      </c>
      <c r="B822" s="164" t="s">
        <v>1800</v>
      </c>
      <c r="C822" s="164" t="str">
        <f>IFERROR(VLOOKUP($A822,작성용!A:AL,14,0),"-")</f>
        <v>-</v>
      </c>
      <c r="D822" s="167" t="s">
        <v>490</v>
      </c>
      <c r="E822" s="166" t="str">
        <f>IFERROR(VLOOKUP(A822,작성용!A:AL,34,0),"-")</f>
        <v>-</v>
      </c>
      <c r="F822" s="175">
        <f>COUNTIF(작성용!A:B,$A822)-COUNTIFS(작성용!A:A,$A822,작성용!AA:AA,"평가철회")</f>
        <v>0</v>
      </c>
    </row>
    <row r="823" spans="1:6" ht="16.5" customHeight="1" x14ac:dyDescent="0.3">
      <c r="A823" s="168" t="s">
        <v>1801</v>
      </c>
      <c r="B823" s="164" t="s">
        <v>1099</v>
      </c>
      <c r="C823" s="164" t="str">
        <f>IFERROR(VLOOKUP($A823,작성용!A:AL,14,0),"-")</f>
        <v>-</v>
      </c>
      <c r="D823" s="167" t="s">
        <v>246</v>
      </c>
      <c r="E823" s="166" t="str">
        <f>IFERROR(VLOOKUP(A823,작성용!A:AL,34,0),"-")</f>
        <v>-</v>
      </c>
      <c r="F823" s="175">
        <f>COUNTIF(작성용!A:B,$A823)-COUNTIFS(작성용!A:A,$A823,작성용!AA:AA,"평가철회")</f>
        <v>0</v>
      </c>
    </row>
    <row r="824" spans="1:6" ht="16.5" customHeight="1" x14ac:dyDescent="0.3">
      <c r="A824" s="168" t="s">
        <v>1802</v>
      </c>
      <c r="B824" s="164" t="s">
        <v>1803</v>
      </c>
      <c r="C824" s="164" t="str">
        <f>IFERROR(VLOOKUP($A824,작성용!A:AL,14,0),"-")</f>
        <v>-</v>
      </c>
      <c r="D824" s="167" t="s">
        <v>654</v>
      </c>
      <c r="E824" s="166" t="str">
        <f>IFERROR(VLOOKUP(A824,작성용!A:AL,34,0),"-")</f>
        <v>-</v>
      </c>
      <c r="F824" s="175">
        <f>COUNTIF(작성용!A:B,$A824)-COUNTIFS(작성용!A:A,$A824,작성용!AA:AA,"평가철회")</f>
        <v>0</v>
      </c>
    </row>
    <row r="825" spans="1:6" ht="16.5" customHeight="1" x14ac:dyDescent="0.3">
      <c r="A825" s="168" t="s">
        <v>1804</v>
      </c>
      <c r="B825" s="164" t="s">
        <v>1805</v>
      </c>
      <c r="C825" s="164" t="str">
        <f>IFERROR(VLOOKUP($A825,작성용!A:AL,14,0),"-")</f>
        <v>-</v>
      </c>
      <c r="D825" s="167" t="s">
        <v>4266</v>
      </c>
      <c r="E825" s="166" t="str">
        <f>IFERROR(VLOOKUP(A825,작성용!A:AL,34,0),"-")</f>
        <v>-</v>
      </c>
      <c r="F825" s="175">
        <f>COUNTIF(작성용!A:B,$A825)-COUNTIFS(작성용!A:A,$A825,작성용!AA:AA,"평가철회")</f>
        <v>0</v>
      </c>
    </row>
    <row r="826" spans="1:6" ht="16.5" customHeight="1" x14ac:dyDescent="0.3">
      <c r="A826" s="168" t="s">
        <v>1806</v>
      </c>
      <c r="B826" s="164" t="s">
        <v>1807</v>
      </c>
      <c r="C826" s="164" t="str">
        <f>IFERROR(VLOOKUP($A826,작성용!A:AL,14,0),"-")</f>
        <v>-</v>
      </c>
      <c r="D826" s="167" t="s">
        <v>496</v>
      </c>
      <c r="E826" s="166" t="str">
        <f>IFERROR(VLOOKUP(A826,작성용!A:AL,34,0),"-")</f>
        <v>-</v>
      </c>
      <c r="F826" s="175">
        <f>COUNTIF(작성용!A:B,$A826)-COUNTIFS(작성용!A:A,$A826,작성용!AA:AA,"평가철회")</f>
        <v>0</v>
      </c>
    </row>
    <row r="827" spans="1:6" ht="16.5" customHeight="1" x14ac:dyDescent="0.3">
      <c r="A827" s="168" t="s">
        <v>1808</v>
      </c>
      <c r="B827" s="164" t="s">
        <v>1809</v>
      </c>
      <c r="C827" s="164" t="str">
        <f>IFERROR(VLOOKUP($A827,작성용!A:AL,14,0),"-")</f>
        <v>-</v>
      </c>
      <c r="D827" s="167" t="s">
        <v>74</v>
      </c>
      <c r="E827" s="166" t="str">
        <f>IFERROR(VLOOKUP(A827,작성용!A:AL,34,0),"-")</f>
        <v>-</v>
      </c>
      <c r="F827" s="175">
        <f>COUNTIF(작성용!A:B,$A827)-COUNTIFS(작성용!A:A,$A827,작성용!AA:AA,"평가철회")</f>
        <v>0</v>
      </c>
    </row>
    <row r="828" spans="1:6" ht="16.5" customHeight="1" x14ac:dyDescent="0.3">
      <c r="A828" s="168" t="s">
        <v>1810</v>
      </c>
      <c r="B828" s="164" t="s">
        <v>1811</v>
      </c>
      <c r="C828" s="164" t="str">
        <f>IFERROR(VLOOKUP($A828,작성용!A:AL,14,0),"-")</f>
        <v>-</v>
      </c>
      <c r="D828" s="167" t="s">
        <v>1812</v>
      </c>
      <c r="E828" s="166" t="str">
        <f>IFERROR(VLOOKUP(A828,작성용!A:AL,34,0),"-")</f>
        <v>-</v>
      </c>
      <c r="F828" s="175">
        <f>COUNTIF(작성용!A:B,$A828)-COUNTIFS(작성용!A:A,$A828,작성용!AA:AA,"평가철회")</f>
        <v>0</v>
      </c>
    </row>
    <row r="829" spans="1:6" ht="16.5" customHeight="1" x14ac:dyDescent="0.3">
      <c r="A829" s="168" t="s">
        <v>1813</v>
      </c>
      <c r="B829" s="164" t="s">
        <v>1814</v>
      </c>
      <c r="C829" s="164" t="str">
        <f>IFERROR(VLOOKUP($A829,작성용!A:AL,14,0),"-")</f>
        <v>-</v>
      </c>
      <c r="D829" s="167" t="s">
        <v>519</v>
      </c>
      <c r="E829" s="166" t="str">
        <f>IFERROR(VLOOKUP(A829,작성용!A:AL,34,0),"-")</f>
        <v>-</v>
      </c>
      <c r="F829" s="175">
        <f>COUNTIF(작성용!A:B,$A829)-COUNTIFS(작성용!A:A,$A829,작성용!AA:AA,"평가철회")</f>
        <v>0</v>
      </c>
    </row>
    <row r="830" spans="1:6" ht="16.5" customHeight="1" x14ac:dyDescent="0.3">
      <c r="A830" s="168" t="s">
        <v>1815</v>
      </c>
      <c r="B830" s="164" t="s">
        <v>1816</v>
      </c>
      <c r="C830" s="164" t="str">
        <f>IFERROR(VLOOKUP($A830,작성용!A:AL,14,0),"-")</f>
        <v>-</v>
      </c>
      <c r="D830" s="167" t="s">
        <v>692</v>
      </c>
      <c r="E830" s="166" t="str">
        <f>IFERROR(VLOOKUP(A830,작성용!A:AL,34,0),"-")</f>
        <v>-</v>
      </c>
      <c r="F830" s="175">
        <f>COUNTIF(작성용!A:B,$A830)-COUNTIFS(작성용!A:A,$A830,작성용!AA:AA,"평가철회")</f>
        <v>0</v>
      </c>
    </row>
    <row r="831" spans="1:6" ht="16.5" customHeight="1" x14ac:dyDescent="0.3">
      <c r="A831" s="168" t="s">
        <v>1817</v>
      </c>
      <c r="B831" s="164" t="s">
        <v>1112</v>
      </c>
      <c r="C831" s="164" t="str">
        <f>IFERROR(VLOOKUP($A831,작성용!A:AL,14,0),"-")</f>
        <v>-</v>
      </c>
      <c r="D831" s="167" t="s">
        <v>654</v>
      </c>
      <c r="E831" s="166" t="str">
        <f>IFERROR(VLOOKUP(A831,작성용!A:AL,34,0),"-")</f>
        <v>-</v>
      </c>
      <c r="F831" s="175">
        <f>COUNTIF(작성용!A:B,$A831)-COUNTIFS(작성용!A:A,$A831,작성용!AA:AA,"평가철회")</f>
        <v>0</v>
      </c>
    </row>
    <row r="832" spans="1:6" ht="16.5" customHeight="1" x14ac:dyDescent="0.3">
      <c r="A832" s="168" t="s">
        <v>1818</v>
      </c>
      <c r="B832" s="164" t="s">
        <v>1114</v>
      </c>
      <c r="C832" s="164" t="str">
        <f>IFERROR(VLOOKUP($A832,작성용!A:AL,14,0),"-")</f>
        <v>-</v>
      </c>
      <c r="D832" s="167" t="s">
        <v>243</v>
      </c>
      <c r="E832" s="166" t="str">
        <f>IFERROR(VLOOKUP(A832,작성용!A:AL,34,0),"-")</f>
        <v>-</v>
      </c>
      <c r="F832" s="175">
        <f>COUNTIF(작성용!A:B,$A832)-COUNTIFS(작성용!A:A,$A832,작성용!AA:AA,"평가철회")</f>
        <v>0</v>
      </c>
    </row>
    <row r="833" spans="1:6" ht="16.5" customHeight="1" x14ac:dyDescent="0.3">
      <c r="A833" s="168" t="s">
        <v>1819</v>
      </c>
      <c r="B833" s="164" t="s">
        <v>1820</v>
      </c>
      <c r="C833" s="164" t="str">
        <f>IFERROR(VLOOKUP($A833,작성용!A:AL,14,0),"-")</f>
        <v>-</v>
      </c>
      <c r="D833" s="167" t="s">
        <v>4286</v>
      </c>
      <c r="E833" s="166" t="str">
        <f>IFERROR(VLOOKUP(A833,작성용!A:AL,34,0),"-")</f>
        <v>-</v>
      </c>
      <c r="F833" s="175">
        <f>COUNTIF(작성용!A:B,$A833)-COUNTIFS(작성용!A:A,$A833,작성용!AA:AA,"평가철회")</f>
        <v>0</v>
      </c>
    </row>
    <row r="834" spans="1:6" ht="16.5" customHeight="1" x14ac:dyDescent="0.3">
      <c r="A834" s="168" t="s">
        <v>1821</v>
      </c>
      <c r="B834" s="164" t="s">
        <v>1822</v>
      </c>
      <c r="C834" s="164" t="str">
        <f>IFERROR(VLOOKUP($A834,작성용!A:AL,14,0),"-")</f>
        <v>-</v>
      </c>
      <c r="D834" s="167" t="s">
        <v>1823</v>
      </c>
      <c r="E834" s="166" t="str">
        <f>IFERROR(VLOOKUP(A834,작성용!A:AL,34,0),"-")</f>
        <v>-</v>
      </c>
      <c r="F834" s="175">
        <f>COUNTIF(작성용!A:B,$A834)-COUNTIFS(작성용!A:A,$A834,작성용!AA:AA,"평가철회")</f>
        <v>0</v>
      </c>
    </row>
    <row r="835" spans="1:6" ht="16.5" customHeight="1" x14ac:dyDescent="0.3">
      <c r="A835" s="168" t="s">
        <v>1824</v>
      </c>
      <c r="B835" s="164" t="s">
        <v>1825</v>
      </c>
      <c r="C835" s="164" t="str">
        <f>IFERROR(VLOOKUP($A835,작성용!A:AL,14,0),"-")</f>
        <v>-</v>
      </c>
      <c r="D835" s="167" t="s">
        <v>1826</v>
      </c>
      <c r="E835" s="166" t="str">
        <f>IFERROR(VLOOKUP(A835,작성용!A:AL,34,0),"-")</f>
        <v>-</v>
      </c>
      <c r="F835" s="175">
        <f>COUNTIF(작성용!A:B,$A835)-COUNTIFS(작성용!A:A,$A835,작성용!AA:AA,"평가철회")</f>
        <v>0</v>
      </c>
    </row>
    <row r="836" spans="1:6" ht="16.5" customHeight="1" x14ac:dyDescent="0.3">
      <c r="A836" s="168" t="s">
        <v>1827</v>
      </c>
      <c r="B836" s="164" t="s">
        <v>1828</v>
      </c>
      <c r="C836" s="164" t="str">
        <f>IFERROR(VLOOKUP($A836,작성용!A:AL,14,0),"-")</f>
        <v>-</v>
      </c>
      <c r="D836" s="167" t="s">
        <v>72</v>
      </c>
      <c r="E836" s="166" t="str">
        <f>IFERROR(VLOOKUP(A836,작성용!A:AL,34,0),"-")</f>
        <v>-</v>
      </c>
      <c r="F836" s="175">
        <f>COUNTIF(작성용!A:B,$A836)-COUNTIFS(작성용!A:A,$A836,작성용!AA:AA,"평가철회")</f>
        <v>0</v>
      </c>
    </row>
    <row r="837" spans="1:6" ht="16.5" customHeight="1" x14ac:dyDescent="0.3">
      <c r="A837" s="168" t="s">
        <v>1829</v>
      </c>
      <c r="B837" s="164" t="s">
        <v>1118</v>
      </c>
      <c r="C837" s="164" t="str">
        <f>IFERROR(VLOOKUP($A837,작성용!A:AL,14,0),"-")</f>
        <v>-</v>
      </c>
      <c r="D837" s="167" t="s">
        <v>246</v>
      </c>
      <c r="E837" s="166" t="str">
        <f>IFERROR(VLOOKUP(A837,작성용!A:AL,34,0),"-")</f>
        <v>-</v>
      </c>
      <c r="F837" s="175">
        <f>COUNTIF(작성용!A:B,$A837)-COUNTIFS(작성용!A:A,$A837,작성용!AA:AA,"평가철회")</f>
        <v>0</v>
      </c>
    </row>
    <row r="838" spans="1:6" ht="16.5" customHeight="1" x14ac:dyDescent="0.3">
      <c r="A838" s="168" t="s">
        <v>1830</v>
      </c>
      <c r="B838" s="164" t="s">
        <v>1831</v>
      </c>
      <c r="C838" s="164" t="str">
        <f>IFERROR(VLOOKUP($A838,작성용!A:AL,14,0),"-")</f>
        <v>-</v>
      </c>
      <c r="D838" s="167" t="s">
        <v>7552</v>
      </c>
      <c r="E838" s="166" t="str">
        <f>IFERROR(VLOOKUP(A838,작성용!A:AL,34,0),"-")</f>
        <v>-</v>
      </c>
      <c r="F838" s="175">
        <f>COUNTIF(작성용!A:B,$A838)-COUNTIFS(작성용!A:A,$A838,작성용!AA:AA,"평가철회")</f>
        <v>0</v>
      </c>
    </row>
    <row r="839" spans="1:6" ht="16.5" customHeight="1" x14ac:dyDescent="0.3">
      <c r="A839" s="168" t="s">
        <v>1832</v>
      </c>
      <c r="B839" s="164" t="s">
        <v>1833</v>
      </c>
      <c r="C839" s="164" t="str">
        <f>IFERROR(VLOOKUP($A839,작성용!A:AL,14,0),"-")</f>
        <v>-</v>
      </c>
      <c r="D839" s="167" t="s">
        <v>461</v>
      </c>
      <c r="E839" s="166" t="str">
        <f>IFERROR(VLOOKUP(A839,작성용!A:AL,34,0),"-")</f>
        <v>-</v>
      </c>
      <c r="F839" s="175">
        <f>COUNTIF(작성용!A:B,$A839)-COUNTIFS(작성용!A:A,$A839,작성용!AA:AA,"평가철회")</f>
        <v>0</v>
      </c>
    </row>
    <row r="840" spans="1:6" ht="16.5" customHeight="1" x14ac:dyDescent="0.3">
      <c r="A840" s="168" t="s">
        <v>1834</v>
      </c>
      <c r="B840" s="164" t="s">
        <v>1835</v>
      </c>
      <c r="C840" s="164" t="str">
        <f>IFERROR(VLOOKUP($A840,작성용!A:AL,14,0),"-")</f>
        <v>-</v>
      </c>
      <c r="D840" s="167" t="s">
        <v>4290</v>
      </c>
      <c r="E840" s="166" t="str">
        <f>IFERROR(VLOOKUP(A840,작성용!A:AL,34,0),"-")</f>
        <v>-</v>
      </c>
      <c r="F840" s="175">
        <f>COUNTIF(작성용!A:B,$A840)-COUNTIFS(작성용!A:A,$A840,작성용!AA:AA,"평가철회")</f>
        <v>0</v>
      </c>
    </row>
    <row r="841" spans="1:6" ht="16.5" customHeight="1" x14ac:dyDescent="0.3">
      <c r="A841" s="168" t="s">
        <v>1836</v>
      </c>
      <c r="B841" s="164" t="s">
        <v>1837</v>
      </c>
      <c r="C841" s="164" t="str">
        <f>IFERROR(VLOOKUP($A841,작성용!A:AL,14,0),"-")</f>
        <v>-</v>
      </c>
      <c r="D841" s="167" t="s">
        <v>493</v>
      </c>
      <c r="E841" s="166" t="str">
        <f>IFERROR(VLOOKUP(A841,작성용!A:AL,34,0),"-")</f>
        <v>-</v>
      </c>
      <c r="F841" s="175">
        <f>COUNTIF(작성용!A:B,$A841)-COUNTIFS(작성용!A:A,$A841,작성용!AA:AA,"평가철회")</f>
        <v>0</v>
      </c>
    </row>
    <row r="842" spans="1:6" ht="16.5" customHeight="1" x14ac:dyDescent="0.3">
      <c r="A842" s="168" t="s">
        <v>1838</v>
      </c>
      <c r="B842" s="164" t="s">
        <v>1839</v>
      </c>
      <c r="C842" s="164" t="str">
        <f>IFERROR(VLOOKUP($A842,작성용!A:AL,14,0),"-")</f>
        <v>-</v>
      </c>
      <c r="D842" s="167" t="s">
        <v>4276</v>
      </c>
      <c r="E842" s="166" t="str">
        <f>IFERROR(VLOOKUP(A842,작성용!A:AL,34,0),"-")</f>
        <v>-</v>
      </c>
      <c r="F842" s="175">
        <f>COUNTIF(작성용!A:B,$A842)-COUNTIFS(작성용!A:A,$A842,작성용!AA:AA,"평가철회")</f>
        <v>0</v>
      </c>
    </row>
    <row r="843" spans="1:6" ht="16.5" customHeight="1" x14ac:dyDescent="0.3">
      <c r="A843" s="168" t="s">
        <v>1840</v>
      </c>
      <c r="B843" s="164" t="s">
        <v>4291</v>
      </c>
      <c r="C843" s="164" t="str">
        <f>IFERROR(VLOOKUP($A843,작성용!A:AL,14,0),"-")</f>
        <v>-</v>
      </c>
      <c r="D843" s="167" t="s">
        <v>4290</v>
      </c>
      <c r="E843" s="166" t="str">
        <f>IFERROR(VLOOKUP(A843,작성용!A:AL,34,0),"-")</f>
        <v>-</v>
      </c>
      <c r="F843" s="175">
        <f>COUNTIF(작성용!A:B,$A843)-COUNTIFS(작성용!A:A,$A843,작성용!AA:AA,"평가철회")</f>
        <v>0</v>
      </c>
    </row>
    <row r="844" spans="1:6" ht="16.5" customHeight="1" x14ac:dyDescent="0.3">
      <c r="A844" s="168" t="s">
        <v>1841</v>
      </c>
      <c r="B844" s="164" t="s">
        <v>4292</v>
      </c>
      <c r="C844" s="164" t="str">
        <f>IFERROR(VLOOKUP($A844,작성용!A:AL,14,0),"-")</f>
        <v>-</v>
      </c>
      <c r="D844" s="167" t="s">
        <v>4216</v>
      </c>
      <c r="E844" s="166" t="str">
        <f>IFERROR(VLOOKUP(A844,작성용!A:AL,34,0),"-")</f>
        <v>-</v>
      </c>
      <c r="F844" s="175">
        <f>COUNTIF(작성용!A:B,$A844)-COUNTIFS(작성용!A:A,$A844,작성용!AA:AA,"평가철회")</f>
        <v>0</v>
      </c>
    </row>
    <row r="845" spans="1:6" ht="16.5" customHeight="1" x14ac:dyDescent="0.3">
      <c r="A845" s="168" t="s">
        <v>1842</v>
      </c>
      <c r="B845" s="164" t="s">
        <v>1843</v>
      </c>
      <c r="C845" s="164" t="str">
        <f>IFERROR(VLOOKUP($A845,작성용!A:AL,14,0),"-")</f>
        <v>-</v>
      </c>
      <c r="D845" s="167" t="s">
        <v>1460</v>
      </c>
      <c r="E845" s="166" t="str">
        <f>IFERROR(VLOOKUP(A845,작성용!A:AL,34,0),"-")</f>
        <v>-</v>
      </c>
      <c r="F845" s="175">
        <f>COUNTIF(작성용!A:B,$A845)-COUNTIFS(작성용!A:A,$A845,작성용!AA:AA,"평가철회")</f>
        <v>0</v>
      </c>
    </row>
    <row r="846" spans="1:6" ht="16.5" customHeight="1" x14ac:dyDescent="0.3">
      <c r="A846" s="168" t="s">
        <v>1844</v>
      </c>
      <c r="B846" s="164" t="s">
        <v>1845</v>
      </c>
      <c r="C846" s="164" t="str">
        <f>IFERROR(VLOOKUP($A846,작성용!A:AL,14,0),"-")</f>
        <v>-</v>
      </c>
      <c r="D846" s="167" t="s">
        <v>246</v>
      </c>
      <c r="E846" s="166" t="str">
        <f>IFERROR(VLOOKUP(A846,작성용!A:AL,34,0),"-")</f>
        <v>-</v>
      </c>
      <c r="F846" s="175">
        <f>COUNTIF(작성용!A:B,$A846)-COUNTIFS(작성용!A:A,$A846,작성용!AA:AA,"평가철회")</f>
        <v>0</v>
      </c>
    </row>
    <row r="847" spans="1:6" ht="16.5" customHeight="1" x14ac:dyDescent="0.3">
      <c r="A847" s="168" t="s">
        <v>1846</v>
      </c>
      <c r="B847" s="164" t="s">
        <v>1847</v>
      </c>
      <c r="C847" s="164" t="str">
        <f>IFERROR(VLOOKUP($A847,작성용!A:AL,14,0),"-")</f>
        <v>-</v>
      </c>
      <c r="D847" s="167" t="s">
        <v>490</v>
      </c>
      <c r="E847" s="166" t="str">
        <f>IFERROR(VLOOKUP(A847,작성용!A:AL,34,0),"-")</f>
        <v>-</v>
      </c>
      <c r="F847" s="175">
        <f>COUNTIF(작성용!A:B,$A847)-COUNTIFS(작성용!A:A,$A847,작성용!AA:AA,"평가철회")</f>
        <v>0</v>
      </c>
    </row>
    <row r="848" spans="1:6" ht="16.5" customHeight="1" x14ac:dyDescent="0.3">
      <c r="A848" s="168" t="s">
        <v>1848</v>
      </c>
      <c r="B848" s="164" t="s">
        <v>1849</v>
      </c>
      <c r="C848" s="164" t="str">
        <f>IFERROR(VLOOKUP($A848,작성용!A:AL,14,0),"-")</f>
        <v>-</v>
      </c>
      <c r="D848" s="167" t="s">
        <v>72</v>
      </c>
      <c r="E848" s="166" t="str">
        <f>IFERROR(VLOOKUP(A848,작성용!A:AL,34,0),"-")</f>
        <v>-</v>
      </c>
      <c r="F848" s="175">
        <f>COUNTIF(작성용!A:B,$A848)-COUNTIFS(작성용!A:A,$A848,작성용!AA:AA,"평가철회")</f>
        <v>0</v>
      </c>
    </row>
    <row r="849" spans="1:6" ht="16.5" customHeight="1" x14ac:dyDescent="0.3">
      <c r="A849" s="168" t="s">
        <v>1850</v>
      </c>
      <c r="B849" s="164" t="s">
        <v>1851</v>
      </c>
      <c r="C849" s="164" t="str">
        <f>IFERROR(VLOOKUP($A849,작성용!A:AL,14,0),"-")</f>
        <v>-</v>
      </c>
      <c r="D849" s="167" t="s">
        <v>1852</v>
      </c>
      <c r="E849" s="166" t="str">
        <f>IFERROR(VLOOKUP(A849,작성용!A:AL,34,0),"-")</f>
        <v>-</v>
      </c>
      <c r="F849" s="175">
        <f>COUNTIF(작성용!A:B,$A849)-COUNTIFS(작성용!A:A,$A849,작성용!AA:AA,"평가철회")</f>
        <v>0</v>
      </c>
    </row>
    <row r="850" spans="1:6" ht="16.5" customHeight="1" x14ac:dyDescent="0.3">
      <c r="A850" s="168" t="s">
        <v>1853</v>
      </c>
      <c r="B850" s="164" t="s">
        <v>1854</v>
      </c>
      <c r="C850" s="164" t="str">
        <f>IFERROR(VLOOKUP($A850,작성용!A:AL,14,0),"-")</f>
        <v>-</v>
      </c>
      <c r="D850" s="167" t="s">
        <v>4293</v>
      </c>
      <c r="E850" s="166" t="str">
        <f>IFERROR(VLOOKUP(A850,작성용!A:AL,34,0),"-")</f>
        <v>-</v>
      </c>
      <c r="F850" s="175">
        <f>COUNTIF(작성용!A:B,$A850)-COUNTIFS(작성용!A:A,$A850,작성용!AA:AA,"평가철회")</f>
        <v>0</v>
      </c>
    </row>
    <row r="851" spans="1:6" ht="16.5" customHeight="1" x14ac:dyDescent="0.3">
      <c r="A851" s="168" t="s">
        <v>1855</v>
      </c>
      <c r="B851" s="164" t="s">
        <v>1856</v>
      </c>
      <c r="C851" s="164" t="str">
        <f>IFERROR(VLOOKUP($A851,작성용!A:AL,14,0),"-")</f>
        <v>-</v>
      </c>
      <c r="D851" s="167" t="s">
        <v>4219</v>
      </c>
      <c r="E851" s="166" t="str">
        <f>IFERROR(VLOOKUP(A851,작성용!A:AL,34,0),"-")</f>
        <v>-</v>
      </c>
      <c r="F851" s="175">
        <f>COUNTIF(작성용!A:B,$A851)-COUNTIFS(작성용!A:A,$A851,작성용!AA:AA,"평가철회")</f>
        <v>0</v>
      </c>
    </row>
    <row r="852" spans="1:6" ht="16.5" customHeight="1" x14ac:dyDescent="0.3">
      <c r="A852" s="168" t="s">
        <v>1857</v>
      </c>
      <c r="B852" s="164" t="s">
        <v>1858</v>
      </c>
      <c r="C852" s="164" t="str">
        <f>IFERROR(VLOOKUP($A852,작성용!A:AL,14,0),"-")</f>
        <v>-</v>
      </c>
      <c r="D852" s="167" t="s">
        <v>4216</v>
      </c>
      <c r="E852" s="166" t="str">
        <f>IFERROR(VLOOKUP(A852,작성용!A:AL,34,0),"-")</f>
        <v>-</v>
      </c>
      <c r="F852" s="175">
        <f>COUNTIF(작성용!A:B,$A852)-COUNTIFS(작성용!A:A,$A852,작성용!AA:AA,"평가철회")</f>
        <v>0</v>
      </c>
    </row>
    <row r="853" spans="1:6" ht="16.5" customHeight="1" x14ac:dyDescent="0.3">
      <c r="A853" s="168" t="s">
        <v>1859</v>
      </c>
      <c r="B853" s="164" t="s">
        <v>1860</v>
      </c>
      <c r="C853" s="164" t="str">
        <f>IFERROR(VLOOKUP($A853,작성용!A:AL,14,0),"-")</f>
        <v>-</v>
      </c>
      <c r="D853" s="167" t="s">
        <v>4284</v>
      </c>
      <c r="E853" s="166" t="str">
        <f>IFERROR(VLOOKUP(A853,작성용!A:AL,34,0),"-")</f>
        <v>-</v>
      </c>
      <c r="F853" s="175">
        <f>COUNTIF(작성용!A:B,$A853)-COUNTIFS(작성용!A:A,$A853,작성용!AA:AA,"평가철회")</f>
        <v>0</v>
      </c>
    </row>
    <row r="854" spans="1:6" ht="16.5" customHeight="1" x14ac:dyDescent="0.3">
      <c r="A854" s="168" t="s">
        <v>1861</v>
      </c>
      <c r="B854" s="164" t="s">
        <v>1862</v>
      </c>
      <c r="C854" s="164" t="str">
        <f>IFERROR(VLOOKUP($A854,작성용!A:AL,14,0),"-")</f>
        <v>-</v>
      </c>
      <c r="D854" s="167" t="s">
        <v>4280</v>
      </c>
      <c r="E854" s="166" t="str">
        <f>IFERROR(VLOOKUP(A854,작성용!A:AL,34,0),"-")</f>
        <v>-</v>
      </c>
      <c r="F854" s="175">
        <f>COUNTIF(작성용!A:B,$A854)-COUNTIFS(작성용!A:A,$A854,작성용!AA:AA,"평가철회")</f>
        <v>0</v>
      </c>
    </row>
    <row r="855" spans="1:6" ht="16.5" customHeight="1" x14ac:dyDescent="0.3">
      <c r="A855" s="168" t="s">
        <v>1863</v>
      </c>
      <c r="B855" s="164" t="s">
        <v>1864</v>
      </c>
      <c r="C855" s="164" t="str">
        <f>IFERROR(VLOOKUP($A855,작성용!A:AL,14,0),"-")</f>
        <v>-</v>
      </c>
      <c r="D855" s="167" t="s">
        <v>1865</v>
      </c>
      <c r="E855" s="166" t="str">
        <f>IFERROR(VLOOKUP(A855,작성용!A:AL,34,0),"-")</f>
        <v>-</v>
      </c>
      <c r="F855" s="175">
        <f>COUNTIF(작성용!A:B,$A855)-COUNTIFS(작성용!A:A,$A855,작성용!AA:AA,"평가철회")</f>
        <v>0</v>
      </c>
    </row>
    <row r="856" spans="1:6" ht="16.5" customHeight="1" x14ac:dyDescent="0.3">
      <c r="A856" s="168" t="s">
        <v>1866</v>
      </c>
      <c r="B856" s="164" t="s">
        <v>4294</v>
      </c>
      <c r="C856" s="164" t="str">
        <f>IFERROR(VLOOKUP($A856,작성용!A:AL,14,0),"-")</f>
        <v>-</v>
      </c>
      <c r="D856" s="167" t="s">
        <v>4295</v>
      </c>
      <c r="E856" s="166" t="str">
        <f>IFERROR(VLOOKUP(A856,작성용!A:AL,34,0),"-")</f>
        <v>-</v>
      </c>
      <c r="F856" s="175">
        <f>COUNTIF(작성용!A:B,$A856)-COUNTIFS(작성용!A:A,$A856,작성용!AA:AA,"평가철회")</f>
        <v>0</v>
      </c>
    </row>
    <row r="857" spans="1:6" ht="16.5" customHeight="1" x14ac:dyDescent="0.3">
      <c r="A857" s="168" t="s">
        <v>1867</v>
      </c>
      <c r="B857" s="164" t="s">
        <v>1868</v>
      </c>
      <c r="C857" s="164" t="str">
        <f>IFERROR(VLOOKUP($A857,작성용!A:AL,14,0),"-")</f>
        <v>-</v>
      </c>
      <c r="D857" s="167" t="s">
        <v>246</v>
      </c>
      <c r="E857" s="166" t="str">
        <f>IFERROR(VLOOKUP(A857,작성용!A:AL,34,0),"-")</f>
        <v>-</v>
      </c>
      <c r="F857" s="175">
        <f>COUNTIF(작성용!A:B,$A857)-COUNTIFS(작성용!A:A,$A857,작성용!AA:AA,"평가철회")</f>
        <v>0</v>
      </c>
    </row>
    <row r="858" spans="1:6" ht="16.5" customHeight="1" x14ac:dyDescent="0.3">
      <c r="A858" s="168" t="s">
        <v>1869</v>
      </c>
      <c r="B858" s="164" t="s">
        <v>4296</v>
      </c>
      <c r="C858" s="164" t="str">
        <f>IFERROR(VLOOKUP($A858,작성용!A:AL,14,0),"-")</f>
        <v>미정</v>
      </c>
      <c r="D858" s="167" t="s">
        <v>15293</v>
      </c>
      <c r="E858" s="166" t="str">
        <f>IFERROR(VLOOKUP(A858,작성용!A:AL,34,0),"-")</f>
        <v>이진주</v>
      </c>
      <c r="F858" s="175">
        <f>COUNTIF(작성용!A:B,$A858)-COUNTIFS(작성용!A:A,$A858,작성용!AA:AA,"평가철회")</f>
        <v>3</v>
      </c>
    </row>
    <row r="859" spans="1:6" ht="16.5" customHeight="1" x14ac:dyDescent="0.3">
      <c r="A859" s="168" t="s">
        <v>1870</v>
      </c>
      <c r="B859" s="164" t="s">
        <v>1155</v>
      </c>
      <c r="C859" s="164" t="str">
        <f>IFERROR(VLOOKUP($A859,작성용!A:AL,14,0),"-")</f>
        <v>-</v>
      </c>
      <c r="D859" s="167" t="s">
        <v>75</v>
      </c>
      <c r="E859" s="166" t="str">
        <f>IFERROR(VLOOKUP(A859,작성용!A:AL,34,0),"-")</f>
        <v>-</v>
      </c>
      <c r="F859" s="175">
        <f>COUNTIF(작성용!A:B,$A859)-COUNTIFS(작성용!A:A,$A859,작성용!AA:AA,"평가철회")</f>
        <v>0</v>
      </c>
    </row>
    <row r="860" spans="1:6" ht="16.5" customHeight="1" x14ac:dyDescent="0.3">
      <c r="A860" s="168" t="s">
        <v>1871</v>
      </c>
      <c r="B860" s="164" t="s">
        <v>1872</v>
      </c>
      <c r="C860" s="164" t="str">
        <f>IFERROR(VLOOKUP($A860,작성용!A:AL,14,0),"-")</f>
        <v>-</v>
      </c>
      <c r="D860" s="167" t="s">
        <v>4297</v>
      </c>
      <c r="E860" s="166" t="str">
        <f>IFERROR(VLOOKUP(A860,작성용!A:AL,34,0),"-")</f>
        <v>-</v>
      </c>
      <c r="F860" s="175">
        <f>COUNTIF(작성용!A:B,$A860)-COUNTIFS(작성용!A:A,$A860,작성용!AA:AA,"평가철회")</f>
        <v>0</v>
      </c>
    </row>
    <row r="861" spans="1:6" ht="16.5" customHeight="1" x14ac:dyDescent="0.3">
      <c r="A861" s="168" t="s">
        <v>1873</v>
      </c>
      <c r="B861" s="164" t="s">
        <v>1874</v>
      </c>
      <c r="C861" s="164" t="str">
        <f>IFERROR(VLOOKUP($A861,작성용!A:AL,14,0),"-")</f>
        <v>-</v>
      </c>
      <c r="D861" s="167" t="s">
        <v>692</v>
      </c>
      <c r="E861" s="166" t="str">
        <f>IFERROR(VLOOKUP(A861,작성용!A:AL,34,0),"-")</f>
        <v>-</v>
      </c>
      <c r="F861" s="175">
        <f>COUNTIF(작성용!A:B,$A861)-COUNTIFS(작성용!A:A,$A861,작성용!AA:AA,"평가철회")</f>
        <v>0</v>
      </c>
    </row>
    <row r="862" spans="1:6" ht="16.5" customHeight="1" x14ac:dyDescent="0.3">
      <c r="A862" s="168" t="s">
        <v>1875</v>
      </c>
      <c r="B862" s="164" t="s">
        <v>1168</v>
      </c>
      <c r="C862" s="164" t="str">
        <f>IFERROR(VLOOKUP($A862,작성용!A:AL,14,0),"-")</f>
        <v>-</v>
      </c>
      <c r="D862" s="167" t="s">
        <v>13</v>
      </c>
      <c r="E862" s="166" t="str">
        <f>IFERROR(VLOOKUP(A862,작성용!A:AL,34,0),"-")</f>
        <v>-</v>
      </c>
      <c r="F862" s="175">
        <f>COUNTIF(작성용!A:B,$A862)-COUNTIFS(작성용!A:A,$A862,작성용!AA:AA,"평가철회")</f>
        <v>0</v>
      </c>
    </row>
    <row r="863" spans="1:6" ht="16.5" customHeight="1" x14ac:dyDescent="0.3">
      <c r="A863" s="168" t="s">
        <v>1876</v>
      </c>
      <c r="B863" s="164" t="s">
        <v>1877</v>
      </c>
      <c r="C863" s="164" t="str">
        <f>IFERROR(VLOOKUP($A863,작성용!A:AL,14,0),"-")</f>
        <v>-</v>
      </c>
      <c r="D863" s="167" t="s">
        <v>496</v>
      </c>
      <c r="E863" s="166" t="str">
        <f>IFERROR(VLOOKUP(A863,작성용!A:AL,34,0),"-")</f>
        <v>-</v>
      </c>
      <c r="F863" s="175">
        <f>COUNTIF(작성용!A:B,$A863)-COUNTIFS(작성용!A:A,$A863,작성용!AA:AA,"평가철회")</f>
        <v>0</v>
      </c>
    </row>
    <row r="864" spans="1:6" ht="16.5" customHeight="1" x14ac:dyDescent="0.3">
      <c r="A864" s="168" t="s">
        <v>1878</v>
      </c>
      <c r="B864" s="164" t="s">
        <v>1879</v>
      </c>
      <c r="C864" s="164" t="str">
        <f>IFERROR(VLOOKUP($A864,작성용!A:AL,14,0),"-")</f>
        <v>-</v>
      </c>
      <c r="D864" s="167" t="s">
        <v>1880</v>
      </c>
      <c r="E864" s="166" t="str">
        <f>IFERROR(VLOOKUP(A864,작성용!A:AL,34,0),"-")</f>
        <v>-</v>
      </c>
      <c r="F864" s="175">
        <f>COUNTIF(작성용!A:B,$A864)-COUNTIFS(작성용!A:A,$A864,작성용!AA:AA,"평가철회")</f>
        <v>0</v>
      </c>
    </row>
    <row r="865" spans="1:6" ht="16.5" customHeight="1" x14ac:dyDescent="0.3">
      <c r="A865" s="168" t="s">
        <v>1881</v>
      </c>
      <c r="B865" s="164" t="s">
        <v>1882</v>
      </c>
      <c r="C865" s="164" t="str">
        <f>IFERROR(VLOOKUP($A865,작성용!A:AL,14,0),"-")</f>
        <v>-</v>
      </c>
      <c r="D865" s="167" t="s">
        <v>335</v>
      </c>
      <c r="E865" s="166" t="str">
        <f>IFERROR(VLOOKUP(A865,작성용!A:AL,34,0),"-")</f>
        <v>-</v>
      </c>
      <c r="F865" s="175">
        <f>COUNTIF(작성용!A:B,$A865)-COUNTIFS(작성용!A:A,$A865,작성용!AA:AA,"평가철회")</f>
        <v>0</v>
      </c>
    </row>
    <row r="866" spans="1:6" ht="16.5" customHeight="1" x14ac:dyDescent="0.3">
      <c r="A866" s="168" t="s">
        <v>1883</v>
      </c>
      <c r="B866" s="164" t="s">
        <v>1884</v>
      </c>
      <c r="C866" s="164" t="str">
        <f>IFERROR(VLOOKUP($A866,작성용!A:AL,14,0),"-")</f>
        <v>-</v>
      </c>
      <c r="D866" s="167" t="s">
        <v>519</v>
      </c>
      <c r="E866" s="166" t="str">
        <f>IFERROR(VLOOKUP(A866,작성용!A:AL,34,0),"-")</f>
        <v>-</v>
      </c>
      <c r="F866" s="175">
        <f>COUNTIF(작성용!A:B,$A866)-COUNTIFS(작성용!A:A,$A866,작성용!AA:AA,"평가철회")</f>
        <v>0</v>
      </c>
    </row>
    <row r="867" spans="1:6" ht="16.5" customHeight="1" x14ac:dyDescent="0.3">
      <c r="A867" s="168" t="s">
        <v>1885</v>
      </c>
      <c r="B867" s="164" t="s">
        <v>4298</v>
      </c>
      <c r="C867" s="164" t="str">
        <f>IFERROR(VLOOKUP($A867,작성용!A:AL,14,0),"-")</f>
        <v>-</v>
      </c>
      <c r="D867" s="167" t="s">
        <v>4147</v>
      </c>
      <c r="E867" s="166" t="str">
        <f>IFERROR(VLOOKUP(A867,작성용!A:AL,34,0),"-")</f>
        <v>-</v>
      </c>
      <c r="F867" s="175">
        <f>COUNTIF(작성용!A:B,$A867)-COUNTIFS(작성용!A:A,$A867,작성용!AA:AA,"평가철회")</f>
        <v>0</v>
      </c>
    </row>
    <row r="868" spans="1:6" ht="16.5" customHeight="1" x14ac:dyDescent="0.3">
      <c r="A868" s="168" t="s">
        <v>1886</v>
      </c>
      <c r="B868" s="164" t="s">
        <v>1887</v>
      </c>
      <c r="C868" s="164" t="str">
        <f>IFERROR(VLOOKUP($A868,작성용!A:AL,14,0),"-")</f>
        <v>-</v>
      </c>
      <c r="D868" s="167" t="s">
        <v>4160</v>
      </c>
      <c r="E868" s="166" t="str">
        <f>IFERROR(VLOOKUP(A868,작성용!A:AL,34,0),"-")</f>
        <v>-</v>
      </c>
      <c r="F868" s="175">
        <f>COUNTIF(작성용!A:B,$A868)-COUNTIFS(작성용!A:A,$A868,작성용!AA:AA,"평가철회")</f>
        <v>0</v>
      </c>
    </row>
    <row r="869" spans="1:6" ht="16.5" customHeight="1" x14ac:dyDescent="0.3">
      <c r="A869" s="168" t="s">
        <v>1888</v>
      </c>
      <c r="B869" s="164" t="s">
        <v>1889</v>
      </c>
      <c r="C869" s="164" t="str">
        <f>IFERROR(VLOOKUP($A869,작성용!A:AL,14,0),"-")</f>
        <v>-</v>
      </c>
      <c r="D869" s="167" t="s">
        <v>335</v>
      </c>
      <c r="E869" s="166" t="str">
        <f>IFERROR(VLOOKUP(A869,작성용!A:AL,34,0),"-")</f>
        <v>-</v>
      </c>
      <c r="F869" s="175">
        <f>COUNTIF(작성용!A:B,$A869)-COUNTIFS(작성용!A:A,$A869,작성용!AA:AA,"평가철회")</f>
        <v>0</v>
      </c>
    </row>
    <row r="870" spans="1:6" ht="16.5" customHeight="1" x14ac:dyDescent="0.3">
      <c r="A870" s="168" t="s">
        <v>1890</v>
      </c>
      <c r="B870" s="164" t="s">
        <v>1891</v>
      </c>
      <c r="C870" s="164" t="str">
        <f>IFERROR(VLOOKUP($A870,작성용!A:AL,14,0),"-")</f>
        <v>-</v>
      </c>
      <c r="D870" s="167" t="s">
        <v>654</v>
      </c>
      <c r="E870" s="166" t="str">
        <f>IFERROR(VLOOKUP(A870,작성용!A:AL,34,0),"-")</f>
        <v>-</v>
      </c>
      <c r="F870" s="175">
        <f>COUNTIF(작성용!A:B,$A870)-COUNTIFS(작성용!A:A,$A870,작성용!AA:AA,"평가철회")</f>
        <v>0</v>
      </c>
    </row>
    <row r="871" spans="1:6" ht="16.5" customHeight="1" x14ac:dyDescent="0.3">
      <c r="A871" s="168" t="s">
        <v>1892</v>
      </c>
      <c r="B871" s="164" t="s">
        <v>1893</v>
      </c>
      <c r="C871" s="164" t="str">
        <f>IFERROR(VLOOKUP($A871,작성용!A:AL,14,0),"-")</f>
        <v>-</v>
      </c>
      <c r="D871" s="167" t="s">
        <v>1894</v>
      </c>
      <c r="E871" s="166" t="str">
        <f>IFERROR(VLOOKUP(A871,작성용!A:AL,34,0),"-")</f>
        <v>-</v>
      </c>
      <c r="F871" s="175">
        <f>COUNTIF(작성용!A:B,$A871)-COUNTIFS(작성용!A:A,$A871,작성용!AA:AA,"평가철회")</f>
        <v>0</v>
      </c>
    </row>
    <row r="872" spans="1:6" ht="16.5" customHeight="1" x14ac:dyDescent="0.3">
      <c r="A872" s="168" t="s">
        <v>1895</v>
      </c>
      <c r="B872" s="164" t="s">
        <v>1896</v>
      </c>
      <c r="C872" s="164" t="str">
        <f>IFERROR(VLOOKUP($A872,작성용!A:AL,14,0),"-")</f>
        <v>-</v>
      </c>
      <c r="D872" s="167" t="s">
        <v>654</v>
      </c>
      <c r="E872" s="166" t="str">
        <f>IFERROR(VLOOKUP(A872,작성용!A:AL,34,0),"-")</f>
        <v>-</v>
      </c>
      <c r="F872" s="175">
        <f>COUNTIF(작성용!A:B,$A872)-COUNTIFS(작성용!A:A,$A872,작성용!AA:AA,"평가철회")</f>
        <v>0</v>
      </c>
    </row>
    <row r="873" spans="1:6" ht="16.5" customHeight="1" x14ac:dyDescent="0.3">
      <c r="A873" s="168" t="s">
        <v>1897</v>
      </c>
      <c r="B873" s="164" t="s">
        <v>1898</v>
      </c>
      <c r="C873" s="164" t="str">
        <f>IFERROR(VLOOKUP($A873,작성용!A:AL,14,0),"-")</f>
        <v>-</v>
      </c>
      <c r="D873" s="167" t="s">
        <v>490</v>
      </c>
      <c r="E873" s="166" t="str">
        <f>IFERROR(VLOOKUP(A873,작성용!A:AL,34,0),"-")</f>
        <v>-</v>
      </c>
      <c r="F873" s="175">
        <f>COUNTIF(작성용!A:B,$A873)-COUNTIFS(작성용!A:A,$A873,작성용!AA:AA,"평가철회")</f>
        <v>0</v>
      </c>
    </row>
    <row r="874" spans="1:6" ht="16.5" customHeight="1" x14ac:dyDescent="0.3">
      <c r="A874" s="168" t="s">
        <v>1899</v>
      </c>
      <c r="B874" s="164" t="s">
        <v>4299</v>
      </c>
      <c r="C874" s="164" t="str">
        <f>IFERROR(VLOOKUP($A874,작성용!A:AL,14,0),"-")</f>
        <v>-</v>
      </c>
      <c r="D874" s="167" t="s">
        <v>4266</v>
      </c>
      <c r="E874" s="166" t="str">
        <f>IFERROR(VLOOKUP(A874,작성용!A:AL,34,0),"-")</f>
        <v>-</v>
      </c>
      <c r="F874" s="175">
        <f>COUNTIF(작성용!A:B,$A874)-COUNTIFS(작성용!A:A,$A874,작성용!AA:AA,"평가철회")</f>
        <v>0</v>
      </c>
    </row>
    <row r="875" spans="1:6" ht="16.5" customHeight="1" x14ac:dyDescent="0.3">
      <c r="A875" s="168" t="s">
        <v>1900</v>
      </c>
      <c r="B875" s="164" t="s">
        <v>1901</v>
      </c>
      <c r="C875" s="164" t="str">
        <f>IFERROR(VLOOKUP($A875,작성용!A:AL,14,0),"-")</f>
        <v>-</v>
      </c>
      <c r="D875" s="167" t="s">
        <v>1902</v>
      </c>
      <c r="E875" s="166" t="str">
        <f>IFERROR(VLOOKUP(A875,작성용!A:AL,34,0),"-")</f>
        <v>-</v>
      </c>
      <c r="F875" s="175">
        <f>COUNTIF(작성용!A:B,$A875)-COUNTIFS(작성용!A:A,$A875,작성용!AA:AA,"평가철회")</f>
        <v>0</v>
      </c>
    </row>
    <row r="876" spans="1:6" ht="16.5" customHeight="1" x14ac:dyDescent="0.3">
      <c r="A876" s="168" t="s">
        <v>1903</v>
      </c>
      <c r="B876" s="164" t="s">
        <v>4300</v>
      </c>
      <c r="C876" s="164" t="str">
        <f>IFERROR(VLOOKUP($A876,작성용!A:AL,14,0),"-")</f>
        <v>-</v>
      </c>
      <c r="D876" s="167" t="s">
        <v>4215</v>
      </c>
      <c r="E876" s="166" t="str">
        <f>IFERROR(VLOOKUP(A876,작성용!A:AL,34,0),"-")</f>
        <v>-</v>
      </c>
      <c r="F876" s="175">
        <f>COUNTIF(작성용!A:B,$A876)-COUNTIFS(작성용!A:A,$A876,작성용!AA:AA,"평가철회")</f>
        <v>0</v>
      </c>
    </row>
    <row r="877" spans="1:6" ht="16.5" customHeight="1" x14ac:dyDescent="0.3">
      <c r="A877" s="168" t="s">
        <v>1904</v>
      </c>
      <c r="B877" s="164" t="s">
        <v>1905</v>
      </c>
      <c r="C877" s="164" t="str">
        <f>IFERROR(VLOOKUP($A877,작성용!A:AL,14,0),"-")</f>
        <v>-</v>
      </c>
      <c r="D877" s="167" t="s">
        <v>654</v>
      </c>
      <c r="E877" s="166" t="str">
        <f>IFERROR(VLOOKUP(A877,작성용!A:AL,34,0),"-")</f>
        <v>-</v>
      </c>
      <c r="F877" s="175">
        <f>COUNTIF(작성용!A:B,$A877)-COUNTIFS(작성용!A:A,$A877,작성용!AA:AA,"평가철회")</f>
        <v>0</v>
      </c>
    </row>
    <row r="878" spans="1:6" ht="16.5" customHeight="1" x14ac:dyDescent="0.3">
      <c r="A878" s="168" t="s">
        <v>1906</v>
      </c>
      <c r="B878" s="164" t="s">
        <v>1907</v>
      </c>
      <c r="C878" s="164" t="str">
        <f>IFERROR(VLOOKUP($A878,작성용!A:AL,14,0),"-")</f>
        <v>-</v>
      </c>
      <c r="D878" s="167" t="s">
        <v>1460</v>
      </c>
      <c r="E878" s="166" t="str">
        <f>IFERROR(VLOOKUP(A878,작성용!A:AL,34,0),"-")</f>
        <v>-</v>
      </c>
      <c r="F878" s="175">
        <f>COUNTIF(작성용!A:B,$A878)-COUNTIFS(작성용!A:A,$A878,작성용!AA:AA,"평가철회")</f>
        <v>0</v>
      </c>
    </row>
    <row r="879" spans="1:6" ht="16.5" customHeight="1" x14ac:dyDescent="0.3">
      <c r="A879" s="168" t="s">
        <v>1908</v>
      </c>
      <c r="B879" s="164" t="s">
        <v>1909</v>
      </c>
      <c r="C879" s="164" t="str">
        <f>IFERROR(VLOOKUP($A879,작성용!A:AL,14,0),"-")</f>
        <v>-</v>
      </c>
      <c r="D879" s="167" t="s">
        <v>5122</v>
      </c>
      <c r="E879" s="166" t="str">
        <f>IFERROR(VLOOKUP(A879,작성용!A:AL,34,0),"-")</f>
        <v>-</v>
      </c>
      <c r="F879" s="175">
        <f>COUNTIF(작성용!A:B,$A879)-COUNTIFS(작성용!A:A,$A879,작성용!AA:AA,"평가철회")</f>
        <v>0</v>
      </c>
    </row>
    <row r="880" spans="1:6" ht="16.5" customHeight="1" x14ac:dyDescent="0.3">
      <c r="A880" s="168" t="s">
        <v>1910</v>
      </c>
      <c r="B880" s="164" t="s">
        <v>1911</v>
      </c>
      <c r="C880" s="164" t="str">
        <f>IFERROR(VLOOKUP($A880,작성용!A:AL,14,0),"-")</f>
        <v>-</v>
      </c>
      <c r="D880" s="167" t="s">
        <v>219</v>
      </c>
      <c r="E880" s="166" t="str">
        <f>IFERROR(VLOOKUP(A880,작성용!A:AL,34,0),"-")</f>
        <v>-</v>
      </c>
      <c r="F880" s="175">
        <f>COUNTIF(작성용!A:B,$A880)-COUNTIFS(작성용!A:A,$A880,작성용!AA:AA,"평가철회")</f>
        <v>0</v>
      </c>
    </row>
    <row r="881" spans="1:6" ht="16.5" customHeight="1" x14ac:dyDescent="0.3">
      <c r="A881" s="168" t="s">
        <v>1912</v>
      </c>
      <c r="B881" s="164" t="s">
        <v>1913</v>
      </c>
      <c r="C881" s="164" t="str">
        <f>IFERROR(VLOOKUP($A881,작성용!A:AL,14,0),"-")</f>
        <v>-</v>
      </c>
      <c r="D881" s="167" t="s">
        <v>554</v>
      </c>
      <c r="E881" s="166" t="str">
        <f>IFERROR(VLOOKUP(A881,작성용!A:AL,34,0),"-")</f>
        <v>-</v>
      </c>
      <c r="F881" s="175">
        <f>COUNTIF(작성용!A:B,$A881)-COUNTIFS(작성용!A:A,$A881,작성용!AA:AA,"평가철회")</f>
        <v>0</v>
      </c>
    </row>
    <row r="882" spans="1:6" ht="16.5" customHeight="1" x14ac:dyDescent="0.3">
      <c r="A882" s="168" t="s">
        <v>1914</v>
      </c>
      <c r="B882" s="164" t="s">
        <v>4301</v>
      </c>
      <c r="C882" s="164" t="str">
        <f>IFERROR(VLOOKUP($A882,작성용!A:AL,14,0),"-")</f>
        <v>-</v>
      </c>
      <c r="D882" s="167" t="s">
        <v>10018</v>
      </c>
      <c r="E882" s="166" t="str">
        <f>IFERROR(VLOOKUP(A882,작성용!A:AL,34,0),"-")</f>
        <v>-</v>
      </c>
      <c r="F882" s="175">
        <f>COUNTIF(작성용!A:B,$A882)-COUNTIFS(작성용!A:A,$A882,작성용!AA:AA,"평가철회")</f>
        <v>0</v>
      </c>
    </row>
    <row r="883" spans="1:6" ht="16.5" customHeight="1" x14ac:dyDescent="0.3">
      <c r="A883" s="168" t="s">
        <v>1915</v>
      </c>
      <c r="B883" s="164" t="s">
        <v>1916</v>
      </c>
      <c r="C883" s="164" t="str">
        <f>IFERROR(VLOOKUP($A883,작성용!A:AL,14,0),"-")</f>
        <v>-</v>
      </c>
      <c r="D883" s="167" t="s">
        <v>490</v>
      </c>
      <c r="E883" s="166" t="str">
        <f>IFERROR(VLOOKUP(A883,작성용!A:AL,34,0),"-")</f>
        <v>-</v>
      </c>
      <c r="F883" s="175">
        <f>COUNTIF(작성용!A:B,$A883)-COUNTIFS(작성용!A:A,$A883,작성용!AA:AA,"평가철회")</f>
        <v>0</v>
      </c>
    </row>
    <row r="884" spans="1:6" ht="16.5" customHeight="1" x14ac:dyDescent="0.3">
      <c r="A884" s="168" t="s">
        <v>1917</v>
      </c>
      <c r="B884" s="164" t="s">
        <v>1918</v>
      </c>
      <c r="C884" s="164" t="str">
        <f>IFERROR(VLOOKUP($A884,작성용!A:AL,14,0),"-")</f>
        <v>-</v>
      </c>
      <c r="D884" s="167" t="s">
        <v>519</v>
      </c>
      <c r="E884" s="166" t="str">
        <f>IFERROR(VLOOKUP(A884,작성용!A:AL,34,0),"-")</f>
        <v>-</v>
      </c>
      <c r="F884" s="175">
        <f>COUNTIF(작성용!A:B,$A884)-COUNTIFS(작성용!A:A,$A884,작성용!AA:AA,"평가철회")</f>
        <v>0</v>
      </c>
    </row>
    <row r="885" spans="1:6" ht="16.5" customHeight="1" x14ac:dyDescent="0.3">
      <c r="A885" s="168" t="s">
        <v>1919</v>
      </c>
      <c r="B885" s="164" t="s">
        <v>1920</v>
      </c>
      <c r="C885" s="164" t="str">
        <f>IFERROR(VLOOKUP($A885,작성용!A:AL,14,0),"-")</f>
        <v>-</v>
      </c>
      <c r="D885" s="167" t="s">
        <v>72</v>
      </c>
      <c r="E885" s="166" t="str">
        <f>IFERROR(VLOOKUP(A885,작성용!A:AL,34,0),"-")</f>
        <v>-</v>
      </c>
      <c r="F885" s="175">
        <f>COUNTIF(작성용!A:B,$A885)-COUNTIFS(작성용!A:A,$A885,작성용!AA:AA,"평가철회")</f>
        <v>0</v>
      </c>
    </row>
    <row r="886" spans="1:6" ht="16.5" customHeight="1" x14ac:dyDescent="0.3">
      <c r="A886" s="168" t="s">
        <v>1921</v>
      </c>
      <c r="B886" s="164" t="s">
        <v>1213</v>
      </c>
      <c r="C886" s="164" t="str">
        <f>IFERROR(VLOOKUP($A886,작성용!A:AL,14,0),"-")</f>
        <v>-</v>
      </c>
      <c r="D886" s="167" t="s">
        <v>272</v>
      </c>
      <c r="E886" s="166" t="str">
        <f>IFERROR(VLOOKUP(A886,작성용!A:AL,34,0),"-")</f>
        <v>-</v>
      </c>
      <c r="F886" s="175">
        <f>COUNTIF(작성용!A:B,$A886)-COUNTIFS(작성용!A:A,$A886,작성용!AA:AA,"평가철회")</f>
        <v>0</v>
      </c>
    </row>
    <row r="887" spans="1:6" ht="16.5" customHeight="1" x14ac:dyDescent="0.3">
      <c r="A887" s="168" t="s">
        <v>1922</v>
      </c>
      <c r="B887" s="164" t="s">
        <v>1923</v>
      </c>
      <c r="C887" s="164" t="str">
        <f>IFERROR(VLOOKUP($A887,작성용!A:AL,14,0),"-")</f>
        <v>-</v>
      </c>
      <c r="D887" s="167" t="s">
        <v>74</v>
      </c>
      <c r="E887" s="166" t="str">
        <f>IFERROR(VLOOKUP(A887,작성용!A:AL,34,0),"-")</f>
        <v>-</v>
      </c>
      <c r="F887" s="175">
        <f>COUNTIF(작성용!A:B,$A887)-COUNTIFS(작성용!A:A,$A887,작성용!AA:AA,"평가철회")</f>
        <v>0</v>
      </c>
    </row>
    <row r="888" spans="1:6" ht="16.5" customHeight="1" x14ac:dyDescent="0.3">
      <c r="A888" s="168" t="s">
        <v>1924</v>
      </c>
      <c r="B888" s="164" t="s">
        <v>1925</v>
      </c>
      <c r="C888" s="164" t="str">
        <f>IFERROR(VLOOKUP($A888,작성용!A:AL,14,0),"-")</f>
        <v>-</v>
      </c>
      <c r="D888" s="167" t="s">
        <v>1460</v>
      </c>
      <c r="E888" s="166" t="str">
        <f>IFERROR(VLOOKUP(A888,작성용!A:AL,34,0),"-")</f>
        <v>-</v>
      </c>
      <c r="F888" s="175">
        <f>COUNTIF(작성용!A:B,$A888)-COUNTIFS(작성용!A:A,$A888,작성용!AA:AA,"평가철회")</f>
        <v>0</v>
      </c>
    </row>
    <row r="889" spans="1:6" ht="16.5" customHeight="1" x14ac:dyDescent="0.3">
      <c r="A889" s="168" t="s">
        <v>1926</v>
      </c>
      <c r="B889" s="164" t="s">
        <v>4302</v>
      </c>
      <c r="C889" s="164" t="str">
        <f>IFERROR(VLOOKUP($A889,작성용!A:AL,14,0),"-")</f>
        <v>-</v>
      </c>
      <c r="D889" s="167" t="s">
        <v>4286</v>
      </c>
      <c r="E889" s="166" t="str">
        <f>IFERROR(VLOOKUP(A889,작성용!A:AL,34,0),"-")</f>
        <v>-</v>
      </c>
      <c r="F889" s="175">
        <f>COUNTIF(작성용!A:B,$A889)-COUNTIFS(작성용!A:A,$A889,작성용!AA:AA,"평가철회")</f>
        <v>0</v>
      </c>
    </row>
    <row r="890" spans="1:6" ht="16.5" customHeight="1" x14ac:dyDescent="0.3">
      <c r="A890" s="168" t="s">
        <v>1927</v>
      </c>
      <c r="B890" s="164" t="s">
        <v>1225</v>
      </c>
      <c r="C890" s="164" t="str">
        <f>IFERROR(VLOOKUP($A890,작성용!A:AL,14,0),"-")</f>
        <v>-</v>
      </c>
      <c r="D890" s="167" t="s">
        <v>1928</v>
      </c>
      <c r="E890" s="166" t="str">
        <f>IFERROR(VLOOKUP(A890,작성용!A:AL,34,0),"-")</f>
        <v>-</v>
      </c>
      <c r="F890" s="175">
        <f>COUNTIF(작성용!A:B,$A890)-COUNTIFS(작성용!A:A,$A890,작성용!AA:AA,"평가철회")</f>
        <v>0</v>
      </c>
    </row>
    <row r="891" spans="1:6" ht="16.5" customHeight="1" x14ac:dyDescent="0.3">
      <c r="A891" s="168" t="s">
        <v>1929</v>
      </c>
      <c r="B891" s="164" t="s">
        <v>1930</v>
      </c>
      <c r="C891" s="164" t="str">
        <f>IFERROR(VLOOKUP($A891,작성용!A:AL,14,0),"-")</f>
        <v>-</v>
      </c>
      <c r="D891" s="167" t="s">
        <v>243</v>
      </c>
      <c r="E891" s="166" t="str">
        <f>IFERROR(VLOOKUP(A891,작성용!A:AL,34,0),"-")</f>
        <v>-</v>
      </c>
      <c r="F891" s="175">
        <f>COUNTIF(작성용!A:B,$A891)-COUNTIFS(작성용!A:A,$A891,작성용!AA:AA,"평가철회")</f>
        <v>0</v>
      </c>
    </row>
    <row r="892" spans="1:6" ht="16.5" customHeight="1" x14ac:dyDescent="0.3">
      <c r="A892" s="168" t="s">
        <v>1931</v>
      </c>
      <c r="B892" s="164" t="s">
        <v>1932</v>
      </c>
      <c r="C892" s="164" t="str">
        <f>IFERROR(VLOOKUP($A892,작성용!A:AL,14,0),"-")</f>
        <v>-</v>
      </c>
      <c r="D892" s="167" t="s">
        <v>1429</v>
      </c>
      <c r="E892" s="166" t="str">
        <f>IFERROR(VLOOKUP(A892,작성용!A:AL,34,0),"-")</f>
        <v>-</v>
      </c>
      <c r="F892" s="175">
        <f>COUNTIF(작성용!A:B,$A892)-COUNTIFS(작성용!A:A,$A892,작성용!AA:AA,"평가철회")</f>
        <v>0</v>
      </c>
    </row>
    <row r="893" spans="1:6" ht="16.5" customHeight="1" x14ac:dyDescent="0.3">
      <c r="A893" s="168" t="s">
        <v>1933</v>
      </c>
      <c r="B893" s="164" t="s">
        <v>1934</v>
      </c>
      <c r="C893" s="164" t="str">
        <f>IFERROR(VLOOKUP($A893,작성용!A:AL,14,0),"-")</f>
        <v>-</v>
      </c>
      <c r="D893" s="167" t="s">
        <v>692</v>
      </c>
      <c r="E893" s="166" t="str">
        <f>IFERROR(VLOOKUP(A893,작성용!A:AL,34,0),"-")</f>
        <v>-</v>
      </c>
      <c r="F893" s="175">
        <f>COUNTIF(작성용!A:B,$A893)-COUNTIFS(작성용!A:A,$A893,작성용!AA:AA,"평가철회")</f>
        <v>0</v>
      </c>
    </row>
    <row r="894" spans="1:6" ht="16.5" customHeight="1" x14ac:dyDescent="0.3">
      <c r="A894" s="168" t="s">
        <v>1935</v>
      </c>
      <c r="B894" s="164" t="s">
        <v>1936</v>
      </c>
      <c r="C894" s="164" t="str">
        <f>IFERROR(VLOOKUP($A894,작성용!A:AL,14,0),"-")</f>
        <v>-</v>
      </c>
      <c r="D894" s="167" t="s">
        <v>493</v>
      </c>
      <c r="E894" s="166" t="str">
        <f>IFERROR(VLOOKUP(A894,작성용!A:AL,34,0),"-")</f>
        <v>-</v>
      </c>
      <c r="F894" s="175">
        <f>COUNTIF(작성용!A:B,$A894)-COUNTIFS(작성용!A:A,$A894,작성용!AA:AA,"평가철회")</f>
        <v>0</v>
      </c>
    </row>
    <row r="895" spans="1:6" ht="16.5" customHeight="1" x14ac:dyDescent="0.3">
      <c r="A895" s="168" t="s">
        <v>1937</v>
      </c>
      <c r="B895" s="164" t="s">
        <v>4303</v>
      </c>
      <c r="C895" s="164" t="str">
        <f>IFERROR(VLOOKUP($A895,작성용!A:AL,14,0),"-")</f>
        <v>-</v>
      </c>
      <c r="D895" s="167" t="s">
        <v>4304</v>
      </c>
      <c r="E895" s="166" t="str">
        <f>IFERROR(VLOOKUP(A895,작성용!A:AL,34,0),"-")</f>
        <v>-</v>
      </c>
      <c r="F895" s="175">
        <f>COUNTIF(작성용!A:B,$A895)-COUNTIFS(작성용!A:A,$A895,작성용!AA:AA,"평가철회")</f>
        <v>0</v>
      </c>
    </row>
    <row r="896" spans="1:6" ht="16.5" customHeight="1" x14ac:dyDescent="0.3">
      <c r="A896" s="168" t="s">
        <v>1938</v>
      </c>
      <c r="B896" s="164" t="s">
        <v>1939</v>
      </c>
      <c r="C896" s="164" t="str">
        <f>IFERROR(VLOOKUP($A896,작성용!A:AL,14,0),"-")</f>
        <v>-</v>
      </c>
      <c r="D896" s="167" t="s">
        <v>4268</v>
      </c>
      <c r="E896" s="166" t="str">
        <f>IFERROR(VLOOKUP(A896,작성용!A:AL,34,0),"-")</f>
        <v>-</v>
      </c>
      <c r="F896" s="175">
        <f>COUNTIF(작성용!A:B,$A896)-COUNTIFS(작성용!A:A,$A896,작성용!AA:AA,"평가철회")</f>
        <v>0</v>
      </c>
    </row>
    <row r="897" spans="1:6" ht="16.5" customHeight="1" x14ac:dyDescent="0.3">
      <c r="A897" s="168" t="s">
        <v>1940</v>
      </c>
      <c r="B897" s="164" t="s">
        <v>1941</v>
      </c>
      <c r="C897" s="164" t="str">
        <f>IFERROR(VLOOKUP($A897,작성용!A:AL,14,0),"-")</f>
        <v>-</v>
      </c>
      <c r="D897" s="167" t="s">
        <v>4215</v>
      </c>
      <c r="E897" s="166" t="str">
        <f>IFERROR(VLOOKUP(A897,작성용!A:AL,34,0),"-")</f>
        <v>-</v>
      </c>
      <c r="F897" s="175">
        <f>COUNTIF(작성용!A:B,$A897)-COUNTIFS(작성용!A:A,$A897,작성용!AA:AA,"평가철회")</f>
        <v>0</v>
      </c>
    </row>
    <row r="898" spans="1:6" ht="16.5" customHeight="1" x14ac:dyDescent="0.3">
      <c r="A898" s="168" t="s">
        <v>1942</v>
      </c>
      <c r="B898" s="164" t="s">
        <v>1245</v>
      </c>
      <c r="C898" s="164" t="str">
        <f>IFERROR(VLOOKUP($A898,작성용!A:AL,14,0),"-")</f>
        <v>-</v>
      </c>
      <c r="D898" s="167" t="s">
        <v>243</v>
      </c>
      <c r="E898" s="166" t="str">
        <f>IFERROR(VLOOKUP(A898,작성용!A:AL,34,0),"-")</f>
        <v>-</v>
      </c>
      <c r="F898" s="175">
        <f>COUNTIF(작성용!A:B,$A898)-COUNTIFS(작성용!A:A,$A898,작성용!AA:AA,"평가철회")</f>
        <v>0</v>
      </c>
    </row>
    <row r="899" spans="1:6" ht="16.5" customHeight="1" x14ac:dyDescent="0.3">
      <c r="A899" s="168" t="s">
        <v>1943</v>
      </c>
      <c r="B899" s="164" t="s">
        <v>1247</v>
      </c>
      <c r="C899" s="164" t="str">
        <f>IFERROR(VLOOKUP($A899,작성용!A:AL,14,0),"-")</f>
        <v>-</v>
      </c>
      <c r="D899" s="167" t="s">
        <v>7584</v>
      </c>
      <c r="E899" s="166" t="str">
        <f>IFERROR(VLOOKUP(A899,작성용!A:AL,34,0),"-")</f>
        <v>-</v>
      </c>
      <c r="F899" s="175">
        <f>COUNTIF(작성용!A:B,$A899)-COUNTIFS(작성용!A:A,$A899,작성용!AA:AA,"평가철회")</f>
        <v>0</v>
      </c>
    </row>
    <row r="900" spans="1:6" ht="16.5" customHeight="1" x14ac:dyDescent="0.3">
      <c r="A900" s="168" t="s">
        <v>1944</v>
      </c>
      <c r="B900" s="164" t="s">
        <v>1945</v>
      </c>
      <c r="C900" s="164" t="str">
        <f>IFERROR(VLOOKUP($A900,작성용!A:AL,14,0),"-")</f>
        <v>-</v>
      </c>
      <c r="D900" s="167" t="s">
        <v>638</v>
      </c>
      <c r="E900" s="166" t="str">
        <f>IFERROR(VLOOKUP(A900,작성용!A:AL,34,0),"-")</f>
        <v>-</v>
      </c>
      <c r="F900" s="175">
        <f>COUNTIF(작성용!A:B,$A900)-COUNTIFS(작성용!A:A,$A900,작성용!AA:AA,"평가철회")</f>
        <v>0</v>
      </c>
    </row>
    <row r="901" spans="1:6" ht="16.5" customHeight="1" x14ac:dyDescent="0.3">
      <c r="A901" s="168" t="s">
        <v>1946</v>
      </c>
      <c r="B901" s="164" t="s">
        <v>1947</v>
      </c>
      <c r="C901" s="164" t="str">
        <f>IFERROR(VLOOKUP($A901,작성용!A:AL,14,0),"-")</f>
        <v>-</v>
      </c>
      <c r="D901" s="167" t="s">
        <v>1617</v>
      </c>
      <c r="E901" s="166" t="str">
        <f>IFERROR(VLOOKUP(A901,작성용!A:AL,34,0),"-")</f>
        <v>-</v>
      </c>
      <c r="F901" s="175">
        <f>COUNTIF(작성용!A:B,$A901)-COUNTIFS(작성용!A:A,$A901,작성용!AA:AA,"평가철회")</f>
        <v>0</v>
      </c>
    </row>
    <row r="902" spans="1:6" ht="16.5" customHeight="1" x14ac:dyDescent="0.3">
      <c r="A902" s="168" t="s">
        <v>1948</v>
      </c>
      <c r="B902" s="164" t="s">
        <v>1949</v>
      </c>
      <c r="C902" s="164" t="str">
        <f>IFERROR(VLOOKUP($A902,작성용!A:AL,14,0),"-")</f>
        <v>-</v>
      </c>
      <c r="D902" s="167" t="s">
        <v>1429</v>
      </c>
      <c r="E902" s="166" t="str">
        <f>IFERROR(VLOOKUP(A902,작성용!A:AL,34,0),"-")</f>
        <v>-</v>
      </c>
      <c r="F902" s="175">
        <f>COUNTIF(작성용!A:B,$A902)-COUNTIFS(작성용!A:A,$A902,작성용!AA:AA,"평가철회")</f>
        <v>0</v>
      </c>
    </row>
    <row r="903" spans="1:6" ht="16.5" customHeight="1" x14ac:dyDescent="0.3">
      <c r="A903" s="168" t="s">
        <v>1950</v>
      </c>
      <c r="B903" s="164" t="s">
        <v>1951</v>
      </c>
      <c r="C903" s="164" t="str">
        <f>IFERROR(VLOOKUP($A903,작성용!A:AL,14,0),"-")</f>
        <v>-</v>
      </c>
      <c r="D903" s="167" t="s">
        <v>335</v>
      </c>
      <c r="E903" s="166" t="str">
        <f>IFERROR(VLOOKUP(A903,작성용!A:AL,34,0),"-")</f>
        <v>-</v>
      </c>
      <c r="F903" s="175">
        <f>COUNTIF(작성용!A:B,$A903)-COUNTIFS(작성용!A:A,$A903,작성용!AA:AA,"평가철회")</f>
        <v>0</v>
      </c>
    </row>
    <row r="904" spans="1:6" ht="16.5" customHeight="1" x14ac:dyDescent="0.3">
      <c r="A904" s="168" t="s">
        <v>1952</v>
      </c>
      <c r="B904" s="164" t="s">
        <v>1953</v>
      </c>
      <c r="C904" s="164" t="str">
        <f>IFERROR(VLOOKUP($A904,작성용!A:AL,14,0),"-")</f>
        <v>-</v>
      </c>
      <c r="D904" s="167" t="s">
        <v>72</v>
      </c>
      <c r="E904" s="166" t="str">
        <f>IFERROR(VLOOKUP(A904,작성용!A:AL,34,0),"-")</f>
        <v>-</v>
      </c>
      <c r="F904" s="175">
        <f>COUNTIF(작성용!A:B,$A904)-COUNTIFS(작성용!A:A,$A904,작성용!AA:AA,"평가철회")</f>
        <v>0</v>
      </c>
    </row>
    <row r="905" spans="1:6" ht="16.5" customHeight="1" x14ac:dyDescent="0.3">
      <c r="A905" s="168" t="s">
        <v>1954</v>
      </c>
      <c r="B905" s="164" t="s">
        <v>1955</v>
      </c>
      <c r="C905" s="164" t="str">
        <f>IFERROR(VLOOKUP($A905,작성용!A:AL,14,0),"-")</f>
        <v>-</v>
      </c>
      <c r="D905" s="167" t="s">
        <v>493</v>
      </c>
      <c r="E905" s="166" t="str">
        <f>IFERROR(VLOOKUP(A905,작성용!A:AL,34,0),"-")</f>
        <v>-</v>
      </c>
      <c r="F905" s="175">
        <f>COUNTIF(작성용!A:B,$A905)-COUNTIFS(작성용!A:A,$A905,작성용!AA:AA,"평가철회")</f>
        <v>0</v>
      </c>
    </row>
    <row r="906" spans="1:6" ht="16.5" customHeight="1" x14ac:dyDescent="0.3">
      <c r="A906" s="168" t="s">
        <v>1956</v>
      </c>
      <c r="B906" s="164" t="s">
        <v>1957</v>
      </c>
      <c r="C906" s="164" t="str">
        <f>IFERROR(VLOOKUP($A906,작성용!A:AL,14,0),"-")</f>
        <v>-</v>
      </c>
      <c r="D906" s="167" t="s">
        <v>493</v>
      </c>
      <c r="E906" s="166" t="str">
        <f>IFERROR(VLOOKUP(A906,작성용!A:AL,34,0),"-")</f>
        <v>-</v>
      </c>
      <c r="F906" s="175">
        <f>COUNTIF(작성용!A:B,$A906)-COUNTIFS(작성용!A:A,$A906,작성용!AA:AA,"평가철회")</f>
        <v>0</v>
      </c>
    </row>
    <row r="907" spans="1:6" ht="16.5" customHeight="1" x14ac:dyDescent="0.3">
      <c r="A907" s="168" t="s">
        <v>1958</v>
      </c>
      <c r="B907" s="164" t="s">
        <v>1959</v>
      </c>
      <c r="C907" s="164" t="str">
        <f>IFERROR(VLOOKUP($A907,작성용!A:AL,14,0),"-")</f>
        <v>-</v>
      </c>
      <c r="D907" s="167" t="s">
        <v>493</v>
      </c>
      <c r="E907" s="166" t="str">
        <f>IFERROR(VLOOKUP(A907,작성용!A:AL,34,0),"-")</f>
        <v>-</v>
      </c>
      <c r="F907" s="175">
        <f>COUNTIF(작성용!A:B,$A907)-COUNTIFS(작성용!A:A,$A907,작성용!AA:AA,"평가철회")</f>
        <v>0</v>
      </c>
    </row>
    <row r="908" spans="1:6" ht="16.5" customHeight="1" x14ac:dyDescent="0.3">
      <c r="A908" s="168" t="s">
        <v>1960</v>
      </c>
      <c r="B908" s="164" t="s">
        <v>1961</v>
      </c>
      <c r="C908" s="164" t="str">
        <f>IFERROR(VLOOKUP($A908,작성용!A:AL,14,0),"-")</f>
        <v>-</v>
      </c>
      <c r="D908" s="167" t="s">
        <v>654</v>
      </c>
      <c r="E908" s="166" t="str">
        <f>IFERROR(VLOOKUP(A908,작성용!A:AL,34,0),"-")</f>
        <v>-</v>
      </c>
      <c r="F908" s="175">
        <f>COUNTIF(작성용!A:B,$A908)-COUNTIFS(작성용!A:A,$A908,작성용!AA:AA,"평가철회")</f>
        <v>0</v>
      </c>
    </row>
    <row r="909" spans="1:6" ht="16.5" customHeight="1" x14ac:dyDescent="0.3">
      <c r="A909" s="168" t="s">
        <v>1962</v>
      </c>
      <c r="B909" s="164" t="s">
        <v>1963</v>
      </c>
      <c r="C909" s="164" t="str">
        <f>IFERROR(VLOOKUP($A909,작성용!A:AL,14,0),"-")</f>
        <v>-</v>
      </c>
      <c r="D909" s="167" t="s">
        <v>246</v>
      </c>
      <c r="E909" s="166" t="str">
        <f>IFERROR(VLOOKUP(A909,작성용!A:AL,34,0),"-")</f>
        <v>-</v>
      </c>
      <c r="F909" s="175">
        <f>COUNTIF(작성용!A:B,$A909)-COUNTIFS(작성용!A:A,$A909,작성용!AA:AA,"평가철회")</f>
        <v>0</v>
      </c>
    </row>
    <row r="910" spans="1:6" ht="16.5" customHeight="1" x14ac:dyDescent="0.3">
      <c r="A910" s="168" t="s">
        <v>1964</v>
      </c>
      <c r="B910" s="164" t="s">
        <v>4305</v>
      </c>
      <c r="C910" s="164" t="str">
        <f>IFERROR(VLOOKUP($A910,작성용!A:AL,14,0),"-")</f>
        <v>-</v>
      </c>
      <c r="D910" s="167" t="s">
        <v>9981</v>
      </c>
      <c r="E910" s="166" t="str">
        <f>IFERROR(VLOOKUP(A910,작성용!A:AL,34,0),"-")</f>
        <v>-</v>
      </c>
      <c r="F910" s="175">
        <f>COUNTIF(작성용!A:B,$A910)-COUNTIFS(작성용!A:A,$A910,작성용!AA:AA,"평가철회")</f>
        <v>0</v>
      </c>
    </row>
    <row r="911" spans="1:6" ht="16.5" customHeight="1" x14ac:dyDescent="0.3">
      <c r="A911" s="168" t="s">
        <v>1965</v>
      </c>
      <c r="B911" s="164" t="s">
        <v>1966</v>
      </c>
      <c r="C911" s="164" t="str">
        <f>IFERROR(VLOOKUP($A911,작성용!A:AL,14,0),"-")</f>
        <v>-</v>
      </c>
      <c r="D911" s="167" t="s">
        <v>490</v>
      </c>
      <c r="E911" s="166" t="str">
        <f>IFERROR(VLOOKUP(A911,작성용!A:AL,34,0),"-")</f>
        <v>-</v>
      </c>
      <c r="F911" s="175">
        <f>COUNTIF(작성용!A:B,$A911)-COUNTIFS(작성용!A:A,$A911,작성용!AA:AA,"평가철회")</f>
        <v>0</v>
      </c>
    </row>
    <row r="912" spans="1:6" ht="16.5" customHeight="1" x14ac:dyDescent="0.3">
      <c r="A912" s="168" t="s">
        <v>1967</v>
      </c>
      <c r="B912" s="164" t="s">
        <v>1968</v>
      </c>
      <c r="C912" s="164" t="str">
        <f>IFERROR(VLOOKUP($A912,작성용!A:AL,14,0),"-")</f>
        <v>-</v>
      </c>
      <c r="D912" s="167" t="s">
        <v>4213</v>
      </c>
      <c r="E912" s="166" t="str">
        <f>IFERROR(VLOOKUP(A912,작성용!A:AL,34,0),"-")</f>
        <v>-</v>
      </c>
      <c r="F912" s="175">
        <f>COUNTIF(작성용!A:B,$A912)-COUNTIFS(작성용!A:A,$A912,작성용!AA:AA,"평가철회")</f>
        <v>0</v>
      </c>
    </row>
    <row r="913" spans="1:6" ht="16.5" customHeight="1" x14ac:dyDescent="0.3">
      <c r="A913" s="168" t="s">
        <v>1969</v>
      </c>
      <c r="B913" s="164" t="s">
        <v>1970</v>
      </c>
      <c r="C913" s="164" t="str">
        <f>IFERROR(VLOOKUP($A913,작성용!A:AL,14,0),"-")</f>
        <v>-</v>
      </c>
      <c r="D913" s="167" t="s">
        <v>4306</v>
      </c>
      <c r="E913" s="166" t="str">
        <f>IFERROR(VLOOKUP(A913,작성용!A:AL,34,0),"-")</f>
        <v>-</v>
      </c>
      <c r="F913" s="175">
        <f>COUNTIF(작성용!A:B,$A913)-COUNTIFS(작성용!A:A,$A913,작성용!AA:AA,"평가철회")</f>
        <v>0</v>
      </c>
    </row>
    <row r="914" spans="1:6" ht="16.5" customHeight="1" x14ac:dyDescent="0.3">
      <c r="A914" s="168" t="s">
        <v>1971</v>
      </c>
      <c r="B914" s="164" t="s">
        <v>1972</v>
      </c>
      <c r="C914" s="164" t="str">
        <f>IFERROR(VLOOKUP($A914,작성용!A:AL,14,0),"-")</f>
        <v>-</v>
      </c>
      <c r="D914" s="167" t="s">
        <v>4159</v>
      </c>
      <c r="E914" s="166" t="str">
        <f>IFERROR(VLOOKUP(A914,작성용!A:AL,34,0),"-")</f>
        <v>-</v>
      </c>
      <c r="F914" s="175">
        <f>COUNTIF(작성용!A:B,$A914)-COUNTIFS(작성용!A:A,$A914,작성용!AA:AA,"평가철회")</f>
        <v>0</v>
      </c>
    </row>
    <row r="915" spans="1:6" ht="16.5" customHeight="1" x14ac:dyDescent="0.3">
      <c r="A915" s="168" t="s">
        <v>1973</v>
      </c>
      <c r="B915" s="164" t="s">
        <v>1263</v>
      </c>
      <c r="C915" s="164" t="str">
        <f>IFERROR(VLOOKUP($A915,작성용!A:AL,14,0),"-")</f>
        <v>-</v>
      </c>
      <c r="D915" s="167" t="s">
        <v>1974</v>
      </c>
      <c r="E915" s="166" t="str">
        <f>IFERROR(VLOOKUP(A915,작성용!A:AL,34,0),"-")</f>
        <v>-</v>
      </c>
      <c r="F915" s="175">
        <f>COUNTIF(작성용!A:B,$A915)-COUNTIFS(작성용!A:A,$A915,작성용!AA:AA,"평가철회")</f>
        <v>0</v>
      </c>
    </row>
    <row r="916" spans="1:6" ht="16.5" customHeight="1" x14ac:dyDescent="0.3">
      <c r="A916" s="168" t="s">
        <v>1975</v>
      </c>
      <c r="B916" s="164" t="s">
        <v>1265</v>
      </c>
      <c r="C916" s="164" t="str">
        <f>IFERROR(VLOOKUP($A916,작성용!A:AL,14,0),"-")</f>
        <v>-</v>
      </c>
      <c r="D916" s="167" t="s">
        <v>1976</v>
      </c>
      <c r="E916" s="166" t="str">
        <f>IFERROR(VLOOKUP(A916,작성용!A:AL,34,0),"-")</f>
        <v>-</v>
      </c>
      <c r="F916" s="175">
        <f>COUNTIF(작성용!A:B,$A916)-COUNTIFS(작성용!A:A,$A916,작성용!AA:AA,"평가철회")</f>
        <v>0</v>
      </c>
    </row>
    <row r="917" spans="1:6" ht="16.5" customHeight="1" x14ac:dyDescent="0.3">
      <c r="A917" s="168" t="s">
        <v>1977</v>
      </c>
      <c r="B917" s="164" t="s">
        <v>1978</v>
      </c>
      <c r="C917" s="164" t="str">
        <f>IFERROR(VLOOKUP($A917,작성용!A:AL,14,0),"-")</f>
        <v>-</v>
      </c>
      <c r="D917" s="167" t="s">
        <v>1460</v>
      </c>
      <c r="E917" s="166" t="str">
        <f>IFERROR(VLOOKUP(A917,작성용!A:AL,34,0),"-")</f>
        <v>-</v>
      </c>
      <c r="F917" s="175">
        <f>COUNTIF(작성용!A:B,$A917)-COUNTIFS(작성용!A:A,$A917,작성용!AA:AA,"평가철회")</f>
        <v>0</v>
      </c>
    </row>
    <row r="918" spans="1:6" ht="16.5" customHeight="1" x14ac:dyDescent="0.3">
      <c r="A918" s="168" t="s">
        <v>1979</v>
      </c>
      <c r="B918" s="164" t="s">
        <v>1980</v>
      </c>
      <c r="C918" s="164" t="str">
        <f>IFERROR(VLOOKUP($A918,작성용!A:AL,14,0),"-")</f>
        <v>-</v>
      </c>
      <c r="D918" s="167" t="s">
        <v>4212</v>
      </c>
      <c r="E918" s="166" t="str">
        <f>IFERROR(VLOOKUP(A918,작성용!A:AL,34,0),"-")</f>
        <v>-</v>
      </c>
      <c r="F918" s="175">
        <f>COUNTIF(작성용!A:B,$A918)-COUNTIFS(작성용!A:A,$A918,작성용!AA:AA,"평가철회")</f>
        <v>0</v>
      </c>
    </row>
    <row r="919" spans="1:6" ht="16.5" customHeight="1" x14ac:dyDescent="0.3">
      <c r="A919" s="168" t="s">
        <v>1981</v>
      </c>
      <c r="B919" s="164" t="s">
        <v>1982</v>
      </c>
      <c r="C919" s="164" t="str">
        <f>IFERROR(VLOOKUP($A919,작성용!A:AL,14,0),"-")</f>
        <v>-</v>
      </c>
      <c r="D919" s="167" t="s">
        <v>461</v>
      </c>
      <c r="E919" s="166" t="str">
        <f>IFERROR(VLOOKUP(A919,작성용!A:AL,34,0),"-")</f>
        <v>-</v>
      </c>
      <c r="F919" s="175">
        <f>COUNTIF(작성용!A:B,$A919)-COUNTIFS(작성용!A:A,$A919,작성용!AA:AA,"평가철회")</f>
        <v>0</v>
      </c>
    </row>
    <row r="920" spans="1:6" ht="16.5" customHeight="1" x14ac:dyDescent="0.3">
      <c r="A920" s="168" t="s">
        <v>1983</v>
      </c>
      <c r="B920" s="164" t="s">
        <v>1271</v>
      </c>
      <c r="C920" s="164" t="str">
        <f>IFERROR(VLOOKUP($A920,작성용!A:AL,14,0),"-")</f>
        <v>-</v>
      </c>
      <c r="D920" s="167" t="s">
        <v>2</v>
      </c>
      <c r="E920" s="166" t="str">
        <f>IFERROR(VLOOKUP(A920,작성용!A:AL,34,0),"-")</f>
        <v>-</v>
      </c>
      <c r="F920" s="175">
        <f>COUNTIF(작성용!A:B,$A920)-COUNTIFS(작성용!A:A,$A920,작성용!AA:AA,"평가철회")</f>
        <v>0</v>
      </c>
    </row>
    <row r="921" spans="1:6" ht="16.5" customHeight="1" x14ac:dyDescent="0.3">
      <c r="A921" s="168" t="s">
        <v>1984</v>
      </c>
      <c r="B921" s="164" t="s">
        <v>1985</v>
      </c>
      <c r="C921" s="164" t="str">
        <f>IFERROR(VLOOKUP($A921,작성용!A:AL,14,0),"-")</f>
        <v>-</v>
      </c>
      <c r="D921" s="167" t="s">
        <v>434</v>
      </c>
      <c r="E921" s="166" t="str">
        <f>IFERROR(VLOOKUP(A921,작성용!A:AL,34,0),"-")</f>
        <v>-</v>
      </c>
      <c r="F921" s="175">
        <f>COUNTIF(작성용!A:B,$A921)-COUNTIFS(작성용!A:A,$A921,작성용!AA:AA,"평가철회")</f>
        <v>0</v>
      </c>
    </row>
    <row r="922" spans="1:6" ht="16.5" customHeight="1" x14ac:dyDescent="0.3">
      <c r="A922" s="168" t="s">
        <v>1986</v>
      </c>
      <c r="B922" s="164" t="s">
        <v>4307</v>
      </c>
      <c r="C922" s="164" t="str">
        <f>IFERROR(VLOOKUP($A922,작성용!A:AL,14,0),"-")</f>
        <v>-</v>
      </c>
      <c r="D922" s="167" t="s">
        <v>4219</v>
      </c>
      <c r="E922" s="166" t="str">
        <f>IFERROR(VLOOKUP(A922,작성용!A:AL,34,0),"-")</f>
        <v>-</v>
      </c>
      <c r="F922" s="175">
        <f>COUNTIF(작성용!A:B,$A922)-COUNTIFS(작성용!A:A,$A922,작성용!AA:AA,"평가철회")</f>
        <v>0</v>
      </c>
    </row>
    <row r="923" spans="1:6" ht="16.5" customHeight="1" x14ac:dyDescent="0.3">
      <c r="A923" s="168" t="s">
        <v>1987</v>
      </c>
      <c r="B923" s="164" t="s">
        <v>1988</v>
      </c>
      <c r="C923" s="164" t="str">
        <f>IFERROR(VLOOKUP($A923,작성용!A:AL,14,0),"-")</f>
        <v>-</v>
      </c>
      <c r="D923" s="167" t="s">
        <v>4219</v>
      </c>
      <c r="E923" s="166" t="str">
        <f>IFERROR(VLOOKUP(A923,작성용!A:AL,34,0),"-")</f>
        <v>-</v>
      </c>
      <c r="F923" s="175">
        <f>COUNTIF(작성용!A:B,$A923)-COUNTIFS(작성용!A:A,$A923,작성용!AA:AA,"평가철회")</f>
        <v>0</v>
      </c>
    </row>
    <row r="924" spans="1:6" ht="16.5" customHeight="1" x14ac:dyDescent="0.3">
      <c r="A924" s="168" t="s">
        <v>1989</v>
      </c>
      <c r="B924" s="164" t="s">
        <v>1990</v>
      </c>
      <c r="C924" s="164" t="str">
        <f>IFERROR(VLOOKUP($A924,작성용!A:AL,14,0),"-")</f>
        <v>-</v>
      </c>
      <c r="D924" s="167" t="s">
        <v>1429</v>
      </c>
      <c r="E924" s="166" t="str">
        <f>IFERROR(VLOOKUP(A924,작성용!A:AL,34,0),"-")</f>
        <v>-</v>
      </c>
      <c r="F924" s="175">
        <f>COUNTIF(작성용!A:B,$A924)-COUNTIFS(작성용!A:A,$A924,작성용!AA:AA,"평가철회")</f>
        <v>0</v>
      </c>
    </row>
    <row r="925" spans="1:6" ht="16.5" customHeight="1" x14ac:dyDescent="0.3">
      <c r="A925" s="168" t="s">
        <v>1991</v>
      </c>
      <c r="B925" s="164" t="s">
        <v>1992</v>
      </c>
      <c r="C925" s="164" t="str">
        <f>IFERROR(VLOOKUP($A925,작성용!A:AL,14,0),"-")</f>
        <v>-</v>
      </c>
      <c r="D925" s="167" t="s">
        <v>335</v>
      </c>
      <c r="E925" s="166" t="str">
        <f>IFERROR(VLOOKUP(A925,작성용!A:AL,34,0),"-")</f>
        <v>-</v>
      </c>
      <c r="F925" s="175">
        <f>COUNTIF(작성용!A:B,$A925)-COUNTIFS(작성용!A:A,$A925,작성용!AA:AA,"평가철회")</f>
        <v>0</v>
      </c>
    </row>
    <row r="926" spans="1:6" ht="16.5" customHeight="1" x14ac:dyDescent="0.3">
      <c r="A926" s="168" t="s">
        <v>1993</v>
      </c>
      <c r="B926" s="164" t="s">
        <v>1994</v>
      </c>
      <c r="C926" s="164" t="str">
        <f>IFERROR(VLOOKUP($A926,작성용!A:AL,14,0),"-")</f>
        <v>-</v>
      </c>
      <c r="D926" s="167" t="s">
        <v>493</v>
      </c>
      <c r="E926" s="166" t="str">
        <f>IFERROR(VLOOKUP(A926,작성용!A:AL,34,0),"-")</f>
        <v>-</v>
      </c>
      <c r="F926" s="175">
        <f>COUNTIF(작성용!A:B,$A926)-COUNTIFS(작성용!A:A,$A926,작성용!AA:AA,"평가철회")</f>
        <v>0</v>
      </c>
    </row>
    <row r="927" spans="1:6" ht="16.5" customHeight="1" x14ac:dyDescent="0.3">
      <c r="A927" s="168" t="s">
        <v>1995</v>
      </c>
      <c r="B927" s="164" t="s">
        <v>1996</v>
      </c>
      <c r="C927" s="164" t="str">
        <f>IFERROR(VLOOKUP($A927,작성용!A:AL,14,0),"-")</f>
        <v>-</v>
      </c>
      <c r="D927" s="167" t="s">
        <v>519</v>
      </c>
      <c r="E927" s="166" t="str">
        <f>IFERROR(VLOOKUP(A927,작성용!A:AL,34,0),"-")</f>
        <v>-</v>
      </c>
      <c r="F927" s="175">
        <f>COUNTIF(작성용!A:B,$A927)-COUNTIFS(작성용!A:A,$A927,작성용!AA:AA,"평가철회")</f>
        <v>0</v>
      </c>
    </row>
    <row r="928" spans="1:6" ht="16.5" customHeight="1" x14ac:dyDescent="0.3">
      <c r="A928" s="168" t="s">
        <v>1997</v>
      </c>
      <c r="B928" s="164" t="s">
        <v>1998</v>
      </c>
      <c r="C928" s="164" t="str">
        <f>IFERROR(VLOOKUP($A928,작성용!A:AL,14,0),"-")</f>
        <v>-</v>
      </c>
      <c r="D928" s="167" t="s">
        <v>71</v>
      </c>
      <c r="E928" s="166" t="str">
        <f>IFERROR(VLOOKUP(A928,작성용!A:AL,34,0),"-")</f>
        <v>-</v>
      </c>
      <c r="F928" s="175">
        <f>COUNTIF(작성용!A:B,$A928)-COUNTIFS(작성용!A:A,$A928,작성용!AA:AA,"평가철회")</f>
        <v>0</v>
      </c>
    </row>
    <row r="929" spans="1:6" ht="16.5" customHeight="1" x14ac:dyDescent="0.3">
      <c r="A929" s="168" t="s">
        <v>1999</v>
      </c>
      <c r="B929" s="164" t="s">
        <v>2000</v>
      </c>
      <c r="C929" s="164" t="str">
        <f>IFERROR(VLOOKUP($A929,작성용!A:AL,14,0),"-")</f>
        <v>-</v>
      </c>
      <c r="D929" s="167" t="s">
        <v>490</v>
      </c>
      <c r="E929" s="166" t="str">
        <f>IFERROR(VLOOKUP(A929,작성용!A:AL,34,0),"-")</f>
        <v>-</v>
      </c>
      <c r="F929" s="175">
        <f>COUNTIF(작성용!A:B,$A929)-COUNTIFS(작성용!A:A,$A929,작성용!AA:AA,"평가철회")</f>
        <v>0</v>
      </c>
    </row>
    <row r="930" spans="1:6" ht="16.5" customHeight="1" x14ac:dyDescent="0.3">
      <c r="A930" s="168" t="s">
        <v>2001</v>
      </c>
      <c r="B930" s="164" t="s">
        <v>1280</v>
      </c>
      <c r="C930" s="164" t="str">
        <f>IFERROR(VLOOKUP($A930,작성용!A:AL,14,0),"-")</f>
        <v>-</v>
      </c>
      <c r="D930" s="167" t="s">
        <v>4264</v>
      </c>
      <c r="E930" s="166" t="str">
        <f>IFERROR(VLOOKUP(A930,작성용!A:AL,34,0),"-")</f>
        <v>-</v>
      </c>
      <c r="F930" s="175">
        <f>COUNTIF(작성용!A:B,$A930)-COUNTIFS(작성용!A:A,$A930,작성용!AA:AA,"평가철회")</f>
        <v>0</v>
      </c>
    </row>
    <row r="931" spans="1:6" ht="16.5" customHeight="1" x14ac:dyDescent="0.3">
      <c r="A931" s="168" t="s">
        <v>2002</v>
      </c>
      <c r="B931" s="164" t="s">
        <v>2003</v>
      </c>
      <c r="C931" s="164" t="str">
        <f>IFERROR(VLOOKUP($A931,작성용!A:AL,14,0),"-")</f>
        <v>-</v>
      </c>
      <c r="D931" s="167" t="s">
        <v>3580</v>
      </c>
      <c r="E931" s="166" t="str">
        <f>IFERROR(VLOOKUP(A931,작성용!A:AL,34,0),"-")</f>
        <v>-</v>
      </c>
      <c r="F931" s="175">
        <f>COUNTIF(작성용!A:B,$A931)-COUNTIFS(작성용!A:A,$A931,작성용!AA:AA,"평가철회")</f>
        <v>0</v>
      </c>
    </row>
    <row r="932" spans="1:6" ht="16.5" customHeight="1" x14ac:dyDescent="0.3">
      <c r="A932" s="168" t="s">
        <v>2004</v>
      </c>
      <c r="B932" s="164" t="s">
        <v>2005</v>
      </c>
      <c r="C932" s="164" t="str">
        <f>IFERROR(VLOOKUP($A932,작성용!A:AL,14,0),"-")</f>
        <v>-</v>
      </c>
      <c r="D932" s="167" t="s">
        <v>5475</v>
      </c>
      <c r="E932" s="166" t="str">
        <f>IFERROR(VLOOKUP(A932,작성용!A:AL,34,0),"-")</f>
        <v>-</v>
      </c>
      <c r="F932" s="175">
        <f>COUNTIF(작성용!A:B,$A932)-COUNTIFS(작성용!A:A,$A932,작성용!AA:AA,"평가철회")</f>
        <v>0</v>
      </c>
    </row>
    <row r="933" spans="1:6" ht="16.5" customHeight="1" x14ac:dyDescent="0.3">
      <c r="A933" s="168" t="s">
        <v>2006</v>
      </c>
      <c r="B933" s="164" t="s">
        <v>2007</v>
      </c>
      <c r="C933" s="164" t="str">
        <f>IFERROR(VLOOKUP($A933,작성용!A:AL,14,0),"-")</f>
        <v>-</v>
      </c>
      <c r="D933" s="167" t="s">
        <v>554</v>
      </c>
      <c r="E933" s="166" t="str">
        <f>IFERROR(VLOOKUP(A933,작성용!A:AL,34,0),"-")</f>
        <v>-</v>
      </c>
      <c r="F933" s="175">
        <f>COUNTIF(작성용!A:B,$A933)-COUNTIFS(작성용!A:A,$A933,작성용!AA:AA,"평가철회")</f>
        <v>0</v>
      </c>
    </row>
    <row r="934" spans="1:6" ht="16.5" customHeight="1" x14ac:dyDescent="0.3">
      <c r="A934" s="168" t="s">
        <v>2008</v>
      </c>
      <c r="B934" s="164" t="s">
        <v>2009</v>
      </c>
      <c r="C934" s="164" t="str">
        <f>IFERROR(VLOOKUP($A934,작성용!A:AL,14,0),"-")</f>
        <v>-</v>
      </c>
      <c r="D934" s="167" t="s">
        <v>4127</v>
      </c>
      <c r="E934" s="166" t="str">
        <f>IFERROR(VLOOKUP(A934,작성용!A:AL,34,0),"-")</f>
        <v>-</v>
      </c>
      <c r="F934" s="175">
        <f>COUNTIF(작성용!A:B,$A934)-COUNTIFS(작성용!A:A,$A934,작성용!AA:AA,"평가철회")</f>
        <v>0</v>
      </c>
    </row>
    <row r="935" spans="1:6" ht="16.5" customHeight="1" x14ac:dyDescent="0.3">
      <c r="A935" s="168" t="s">
        <v>2010</v>
      </c>
      <c r="B935" s="164" t="s">
        <v>2011</v>
      </c>
      <c r="C935" s="164" t="str">
        <f>IFERROR(VLOOKUP($A935,작성용!A:AL,14,0),"-")</f>
        <v>-</v>
      </c>
      <c r="D935" s="167" t="s">
        <v>6478</v>
      </c>
      <c r="E935" s="166" t="str">
        <f>IFERROR(VLOOKUP(A935,작성용!A:AL,34,0),"-")</f>
        <v>-</v>
      </c>
      <c r="F935" s="175">
        <f>COUNTIF(작성용!A:B,$A935)-COUNTIFS(작성용!A:A,$A935,작성용!AA:AA,"평가철회")</f>
        <v>0</v>
      </c>
    </row>
    <row r="936" spans="1:6" ht="16.5" customHeight="1" x14ac:dyDescent="0.3">
      <c r="A936" s="168" t="s">
        <v>2012</v>
      </c>
      <c r="B936" s="164" t="s">
        <v>2013</v>
      </c>
      <c r="C936" s="164" t="str">
        <f>IFERROR(VLOOKUP($A936,작성용!A:AL,14,0),"-")</f>
        <v>-</v>
      </c>
      <c r="D936" s="167" t="s">
        <v>246</v>
      </c>
      <c r="E936" s="166" t="str">
        <f>IFERROR(VLOOKUP(A936,작성용!A:AL,34,0),"-")</f>
        <v>-</v>
      </c>
      <c r="F936" s="175">
        <f>COUNTIF(작성용!A:B,$A936)-COUNTIFS(작성용!A:A,$A936,작성용!AA:AA,"평가철회")</f>
        <v>0</v>
      </c>
    </row>
    <row r="937" spans="1:6" ht="16.5" customHeight="1" x14ac:dyDescent="0.3">
      <c r="A937" s="168" t="s">
        <v>2014</v>
      </c>
      <c r="B937" s="164" t="s">
        <v>2015</v>
      </c>
      <c r="C937" s="164" t="str">
        <f>IFERROR(VLOOKUP($A937,작성용!A:AL,14,0),"-")</f>
        <v>-</v>
      </c>
      <c r="D937" s="167" t="s">
        <v>243</v>
      </c>
      <c r="E937" s="166" t="str">
        <f>IFERROR(VLOOKUP(A937,작성용!A:AL,34,0),"-")</f>
        <v>-</v>
      </c>
      <c r="F937" s="175">
        <f>COUNTIF(작성용!A:B,$A937)-COUNTIFS(작성용!A:A,$A937,작성용!AA:AA,"평가철회")</f>
        <v>0</v>
      </c>
    </row>
    <row r="938" spans="1:6" ht="16.5" customHeight="1" x14ac:dyDescent="0.3">
      <c r="A938" s="168" t="s">
        <v>2016</v>
      </c>
      <c r="B938" s="164" t="s">
        <v>2017</v>
      </c>
      <c r="C938" s="164" t="str">
        <f>IFERROR(VLOOKUP($A938,작성용!A:AL,14,0),"-")</f>
        <v>-</v>
      </c>
      <c r="D938" s="167" t="s">
        <v>74</v>
      </c>
      <c r="E938" s="166" t="str">
        <f>IFERROR(VLOOKUP(A938,작성용!A:AL,34,0),"-")</f>
        <v>-</v>
      </c>
      <c r="F938" s="175">
        <f>COUNTIF(작성용!A:B,$A938)-COUNTIFS(작성용!A:A,$A938,작성용!AA:AA,"평가철회")</f>
        <v>0</v>
      </c>
    </row>
    <row r="939" spans="1:6" ht="16.5" customHeight="1" x14ac:dyDescent="0.3">
      <c r="A939" s="168" t="s">
        <v>2018</v>
      </c>
      <c r="B939" s="164" t="s">
        <v>2019</v>
      </c>
      <c r="C939" s="164" t="str">
        <f>IFERROR(VLOOKUP($A939,작성용!A:AL,14,0),"-")</f>
        <v>-</v>
      </c>
      <c r="D939" s="167" t="s">
        <v>490</v>
      </c>
      <c r="E939" s="166" t="str">
        <f>IFERROR(VLOOKUP(A939,작성용!A:AL,34,0),"-")</f>
        <v>-</v>
      </c>
      <c r="F939" s="175">
        <f>COUNTIF(작성용!A:B,$A939)-COUNTIFS(작성용!A:A,$A939,작성용!AA:AA,"평가철회")</f>
        <v>0</v>
      </c>
    </row>
    <row r="940" spans="1:6" ht="16.5" customHeight="1" x14ac:dyDescent="0.3">
      <c r="A940" s="168" t="s">
        <v>2020</v>
      </c>
      <c r="B940" s="164" t="s">
        <v>2021</v>
      </c>
      <c r="C940" s="164" t="str">
        <f>IFERROR(VLOOKUP($A940,작성용!A:AL,14,0),"-")</f>
        <v>-</v>
      </c>
      <c r="D940" s="167" t="s">
        <v>72</v>
      </c>
      <c r="E940" s="166" t="str">
        <f>IFERROR(VLOOKUP(A940,작성용!A:AL,34,0),"-")</f>
        <v>-</v>
      </c>
      <c r="F940" s="175">
        <f>COUNTIF(작성용!A:B,$A940)-COUNTIFS(작성용!A:A,$A940,작성용!AA:AA,"평가철회")</f>
        <v>0</v>
      </c>
    </row>
    <row r="941" spans="1:6" ht="16.5" customHeight="1" x14ac:dyDescent="0.3">
      <c r="A941" s="168" t="s">
        <v>2022</v>
      </c>
      <c r="B941" s="164" t="s">
        <v>1284</v>
      </c>
      <c r="C941" s="164" t="str">
        <f>IFERROR(VLOOKUP($A941,작성용!A:AL,14,0),"-")</f>
        <v>-</v>
      </c>
      <c r="D941" s="167" t="s">
        <v>2023</v>
      </c>
      <c r="E941" s="166" t="str">
        <f>IFERROR(VLOOKUP(A941,작성용!A:AL,34,0),"-")</f>
        <v>-</v>
      </c>
      <c r="F941" s="175">
        <f>COUNTIF(작성용!A:B,$A941)-COUNTIFS(작성용!A:A,$A941,작성용!AA:AA,"평가철회")</f>
        <v>0</v>
      </c>
    </row>
    <row r="942" spans="1:6" ht="16.5" customHeight="1" x14ac:dyDescent="0.3">
      <c r="A942" s="168" t="s">
        <v>2024</v>
      </c>
      <c r="B942" s="164" t="s">
        <v>2025</v>
      </c>
      <c r="C942" s="164" t="str">
        <f>IFERROR(VLOOKUP($A942,작성용!A:AL,14,0),"-")</f>
        <v>-</v>
      </c>
      <c r="D942" s="167" t="s">
        <v>1429</v>
      </c>
      <c r="E942" s="166" t="str">
        <f>IFERROR(VLOOKUP(A942,작성용!A:AL,34,0),"-")</f>
        <v>-</v>
      </c>
      <c r="F942" s="175">
        <f>COUNTIF(작성용!A:B,$A942)-COUNTIFS(작성용!A:A,$A942,작성용!AA:AA,"평가철회")</f>
        <v>0</v>
      </c>
    </row>
    <row r="943" spans="1:6" ht="16.5" customHeight="1" x14ac:dyDescent="0.3">
      <c r="A943" s="168" t="s">
        <v>2026</v>
      </c>
      <c r="B943" s="164" t="s">
        <v>1288</v>
      </c>
      <c r="C943" s="164" t="str">
        <f>IFERROR(VLOOKUP($A943,작성용!A:AL,14,0),"-")</f>
        <v>-</v>
      </c>
      <c r="D943" s="167" t="s">
        <v>490</v>
      </c>
      <c r="E943" s="166" t="str">
        <f>IFERROR(VLOOKUP(A943,작성용!A:AL,34,0),"-")</f>
        <v>-</v>
      </c>
      <c r="F943" s="175">
        <f>COUNTIF(작성용!A:B,$A943)-COUNTIFS(작성용!A:A,$A943,작성용!AA:AA,"평가철회")</f>
        <v>0</v>
      </c>
    </row>
    <row r="944" spans="1:6" ht="16.5" customHeight="1" x14ac:dyDescent="0.3">
      <c r="A944" s="168" t="s">
        <v>2027</v>
      </c>
      <c r="B944" s="164" t="s">
        <v>2028</v>
      </c>
      <c r="C944" s="164" t="str">
        <f>IFERROR(VLOOKUP($A944,작성용!A:AL,14,0),"-")</f>
        <v>-</v>
      </c>
      <c r="D944" s="167" t="s">
        <v>493</v>
      </c>
      <c r="E944" s="166" t="str">
        <f>IFERROR(VLOOKUP(A944,작성용!A:AL,34,0),"-")</f>
        <v>-</v>
      </c>
      <c r="F944" s="175">
        <f>COUNTIF(작성용!A:B,$A944)-COUNTIFS(작성용!A:A,$A944,작성용!AA:AA,"평가철회")</f>
        <v>0</v>
      </c>
    </row>
    <row r="945" spans="1:6" ht="16.5" customHeight="1" x14ac:dyDescent="0.3">
      <c r="A945" s="168" t="s">
        <v>2029</v>
      </c>
      <c r="B945" s="164" t="s">
        <v>2030</v>
      </c>
      <c r="C945" s="164" t="str">
        <f>IFERROR(VLOOKUP($A945,작성용!A:AL,14,0),"-")</f>
        <v>-</v>
      </c>
      <c r="D945" s="167" t="s">
        <v>4270</v>
      </c>
      <c r="E945" s="166" t="str">
        <f>IFERROR(VLOOKUP(A945,작성용!A:AL,34,0),"-")</f>
        <v>-</v>
      </c>
      <c r="F945" s="175">
        <f>COUNTIF(작성용!A:B,$A945)-COUNTIFS(작성용!A:A,$A945,작성용!AA:AA,"평가철회")</f>
        <v>0</v>
      </c>
    </row>
    <row r="946" spans="1:6" ht="16.5" customHeight="1" x14ac:dyDescent="0.3">
      <c r="A946" s="168" t="s">
        <v>2031</v>
      </c>
      <c r="B946" s="164" t="s">
        <v>2032</v>
      </c>
      <c r="C946" s="164" t="str">
        <f>IFERROR(VLOOKUP($A946,작성용!A:AL,14,0),"-")</f>
        <v>-</v>
      </c>
      <c r="D946" s="167" t="s">
        <v>1823</v>
      </c>
      <c r="E946" s="166" t="str">
        <f>IFERROR(VLOOKUP(A946,작성용!A:AL,34,0),"-")</f>
        <v>-</v>
      </c>
      <c r="F946" s="175">
        <f>COUNTIF(작성용!A:B,$A946)-COUNTIFS(작성용!A:A,$A946,작성용!AA:AA,"평가철회")</f>
        <v>0</v>
      </c>
    </row>
    <row r="947" spans="1:6" ht="16.5" customHeight="1" x14ac:dyDescent="0.3">
      <c r="A947" s="168" t="s">
        <v>2033</v>
      </c>
      <c r="B947" s="164" t="s">
        <v>2034</v>
      </c>
      <c r="C947" s="164" t="str">
        <f>IFERROR(VLOOKUP($A947,작성용!A:AL,14,0),"-")</f>
        <v>-</v>
      </c>
      <c r="D947" s="167" t="s">
        <v>7252</v>
      </c>
      <c r="E947" s="166" t="str">
        <f>IFERROR(VLOOKUP(A947,작성용!A:AL,34,0),"-")</f>
        <v>-</v>
      </c>
      <c r="F947" s="175">
        <f>COUNTIF(작성용!A:B,$A947)-COUNTIFS(작성용!A:A,$A947,작성용!AA:AA,"평가철회")</f>
        <v>0</v>
      </c>
    </row>
    <row r="948" spans="1:6" ht="16.5" customHeight="1" x14ac:dyDescent="0.3">
      <c r="A948" s="168" t="s">
        <v>2035</v>
      </c>
      <c r="B948" s="164" t="s">
        <v>2036</v>
      </c>
      <c r="C948" s="164" t="str">
        <f>IFERROR(VLOOKUP($A948,작성용!A:AL,14,0),"-")</f>
        <v>-</v>
      </c>
      <c r="D948" s="167" t="s">
        <v>638</v>
      </c>
      <c r="E948" s="166" t="str">
        <f>IFERROR(VLOOKUP(A948,작성용!A:AL,34,0),"-")</f>
        <v>-</v>
      </c>
      <c r="F948" s="175">
        <f>COUNTIF(작성용!A:B,$A948)-COUNTIFS(작성용!A:A,$A948,작성용!AA:AA,"평가철회")</f>
        <v>0</v>
      </c>
    </row>
    <row r="949" spans="1:6" ht="16.5" customHeight="1" x14ac:dyDescent="0.3">
      <c r="A949" s="168" t="s">
        <v>2037</v>
      </c>
      <c r="B949" s="164" t="s">
        <v>2038</v>
      </c>
      <c r="C949" s="164" t="str">
        <f>IFERROR(VLOOKUP($A949,작성용!A:AL,14,0),"-")</f>
        <v>-</v>
      </c>
      <c r="D949" s="167" t="s">
        <v>272</v>
      </c>
      <c r="E949" s="166" t="str">
        <f>IFERROR(VLOOKUP(A949,작성용!A:AL,34,0),"-")</f>
        <v>-</v>
      </c>
      <c r="F949" s="175">
        <f>COUNTIF(작성용!A:B,$A949)-COUNTIFS(작성용!A:A,$A949,작성용!AA:AA,"평가철회")</f>
        <v>0</v>
      </c>
    </row>
    <row r="950" spans="1:6" x14ac:dyDescent="0.3">
      <c r="A950" s="168" t="s">
        <v>2039</v>
      </c>
      <c r="B950" s="164" t="s">
        <v>2040</v>
      </c>
      <c r="C950" s="164" t="str">
        <f>IFERROR(VLOOKUP($A950,작성용!A:AL,14,0),"-")</f>
        <v>-</v>
      </c>
      <c r="D950" s="167" t="s">
        <v>4309</v>
      </c>
      <c r="E950" s="166" t="str">
        <f>IFERROR(VLOOKUP(A950,작성용!A:AL,34,0),"-")</f>
        <v>-</v>
      </c>
      <c r="F950" s="175">
        <f>COUNTIF(작성용!A:B,$A950)-COUNTIFS(작성용!A:A,$A950,작성용!AA:AA,"평가철회")</f>
        <v>0</v>
      </c>
    </row>
    <row r="951" spans="1:6" ht="16.5" customHeight="1" x14ac:dyDescent="0.3">
      <c r="A951" s="168" t="s">
        <v>2041</v>
      </c>
      <c r="B951" s="164" t="s">
        <v>2042</v>
      </c>
      <c r="C951" s="164" t="str">
        <f>IFERROR(VLOOKUP($A951,작성용!A:AL,14,0),"-")</f>
        <v>-</v>
      </c>
      <c r="D951" s="167" t="s">
        <v>4788</v>
      </c>
      <c r="E951" s="166" t="str">
        <f>IFERROR(VLOOKUP(A951,작성용!A:AL,34,0),"-")</f>
        <v>-</v>
      </c>
      <c r="F951" s="175">
        <f>COUNTIF(작성용!A:B,$A951)-COUNTIFS(작성용!A:A,$A951,작성용!AA:AA,"평가철회")</f>
        <v>0</v>
      </c>
    </row>
    <row r="952" spans="1:6" ht="16.5" customHeight="1" x14ac:dyDescent="0.3">
      <c r="A952" s="168" t="s">
        <v>2043</v>
      </c>
      <c r="B952" s="164" t="s">
        <v>2044</v>
      </c>
      <c r="C952" s="164" t="str">
        <f>IFERROR(VLOOKUP($A952,작성용!A:AL,14,0),"-")</f>
        <v>-</v>
      </c>
      <c r="D952" s="167" t="s">
        <v>1429</v>
      </c>
      <c r="E952" s="166" t="str">
        <f>IFERROR(VLOOKUP(A952,작성용!A:AL,34,0),"-")</f>
        <v>-</v>
      </c>
      <c r="F952" s="175">
        <f>COUNTIF(작성용!A:B,$A952)-COUNTIFS(작성용!A:A,$A952,작성용!AA:AA,"평가철회")</f>
        <v>0</v>
      </c>
    </row>
    <row r="953" spans="1:6" ht="16.5" customHeight="1" x14ac:dyDescent="0.3">
      <c r="A953" s="168" t="s">
        <v>2045</v>
      </c>
      <c r="B953" s="164" t="s">
        <v>2046</v>
      </c>
      <c r="C953" s="164" t="str">
        <f>IFERROR(VLOOKUP($A953,작성용!A:AL,14,0),"-")</f>
        <v>-</v>
      </c>
      <c r="D953" s="167" t="s">
        <v>4297</v>
      </c>
      <c r="E953" s="166" t="str">
        <f>IFERROR(VLOOKUP(A953,작성용!A:AL,34,0),"-")</f>
        <v>-</v>
      </c>
      <c r="F953" s="175">
        <f>COUNTIF(작성용!A:B,$A953)-COUNTIFS(작성용!A:A,$A953,작성용!AA:AA,"평가철회")</f>
        <v>0</v>
      </c>
    </row>
    <row r="954" spans="1:6" ht="16.5" customHeight="1" x14ac:dyDescent="0.3">
      <c r="A954" s="168" t="s">
        <v>2047</v>
      </c>
      <c r="B954" s="164" t="s">
        <v>2048</v>
      </c>
      <c r="C954" s="164" t="str">
        <f>IFERROR(VLOOKUP($A954,작성용!A:AL,14,0),"-")</f>
        <v>-</v>
      </c>
      <c r="D954" s="167" t="s">
        <v>71</v>
      </c>
      <c r="E954" s="166" t="str">
        <f>IFERROR(VLOOKUP(A954,작성용!A:AL,34,0),"-")</f>
        <v>-</v>
      </c>
      <c r="F954" s="175">
        <f>COUNTIF(작성용!A:B,$A954)-COUNTIFS(작성용!A:A,$A954,작성용!AA:AA,"평가철회")</f>
        <v>0</v>
      </c>
    </row>
    <row r="955" spans="1:6" ht="16.5" customHeight="1" x14ac:dyDescent="0.3">
      <c r="A955" s="168" t="s">
        <v>2049</v>
      </c>
      <c r="B955" s="164" t="s">
        <v>2050</v>
      </c>
      <c r="C955" s="164" t="str">
        <f>IFERROR(VLOOKUP($A955,작성용!A:AL,14,0),"-")</f>
        <v>-</v>
      </c>
      <c r="D955" s="167" t="s">
        <v>243</v>
      </c>
      <c r="E955" s="166" t="str">
        <f>IFERROR(VLOOKUP(A955,작성용!A:AL,34,0),"-")</f>
        <v>-</v>
      </c>
      <c r="F955" s="175">
        <f>COUNTIF(작성용!A:B,$A955)-COUNTIFS(작성용!A:A,$A955,작성용!AA:AA,"평가철회")</f>
        <v>0</v>
      </c>
    </row>
    <row r="956" spans="1:6" ht="16.5" customHeight="1" x14ac:dyDescent="0.3">
      <c r="A956" s="168" t="s">
        <v>2051</v>
      </c>
      <c r="B956" s="164" t="s">
        <v>2052</v>
      </c>
      <c r="C956" s="164" t="str">
        <f>IFERROR(VLOOKUP($A956,작성용!A:AL,14,0),"-")</f>
        <v>-</v>
      </c>
      <c r="D956" s="167" t="s">
        <v>71</v>
      </c>
      <c r="E956" s="166" t="str">
        <f>IFERROR(VLOOKUP(A956,작성용!A:AL,34,0),"-")</f>
        <v>-</v>
      </c>
      <c r="F956" s="175">
        <f>COUNTIF(작성용!A:B,$A956)-COUNTIFS(작성용!A:A,$A956,작성용!AA:AA,"평가철회")</f>
        <v>0</v>
      </c>
    </row>
    <row r="957" spans="1:6" ht="16.5" customHeight="1" x14ac:dyDescent="0.3">
      <c r="A957" s="168" t="s">
        <v>2053</v>
      </c>
      <c r="B957" s="164" t="s">
        <v>2054</v>
      </c>
      <c r="C957" s="164" t="str">
        <f>IFERROR(VLOOKUP($A957,작성용!A:AL,14,0),"-")</f>
        <v>-</v>
      </c>
      <c r="D957" s="167" t="s">
        <v>75</v>
      </c>
      <c r="E957" s="166" t="str">
        <f>IFERROR(VLOOKUP(A957,작성용!A:AL,34,0),"-")</f>
        <v>-</v>
      </c>
      <c r="F957" s="175">
        <f>COUNTIF(작성용!A:B,$A957)-COUNTIFS(작성용!A:A,$A957,작성용!AA:AA,"평가철회")</f>
        <v>0</v>
      </c>
    </row>
    <row r="958" spans="1:6" ht="16.5" customHeight="1" x14ac:dyDescent="0.3">
      <c r="A958" s="168" t="s">
        <v>2055</v>
      </c>
      <c r="B958" s="164" t="s">
        <v>2056</v>
      </c>
      <c r="C958" s="164" t="str">
        <f>IFERROR(VLOOKUP($A958,작성용!A:AL,14,0),"-")</f>
        <v>-</v>
      </c>
      <c r="D958" s="167" t="s">
        <v>1617</v>
      </c>
      <c r="E958" s="166" t="str">
        <f>IFERROR(VLOOKUP(A958,작성용!A:AL,34,0),"-")</f>
        <v>-</v>
      </c>
      <c r="F958" s="175">
        <f>COUNTIF(작성용!A:B,$A958)-COUNTIFS(작성용!A:A,$A958,작성용!AA:AA,"평가철회")</f>
        <v>0</v>
      </c>
    </row>
    <row r="959" spans="1:6" ht="16.5" customHeight="1" x14ac:dyDescent="0.3">
      <c r="A959" s="168" t="s">
        <v>2057</v>
      </c>
      <c r="B959" s="164" t="s">
        <v>2058</v>
      </c>
      <c r="C959" s="164" t="str">
        <f>IFERROR(VLOOKUP($A959,작성용!A:AL,14,0),"-")</f>
        <v>-</v>
      </c>
      <c r="D959" s="167" t="s">
        <v>4297</v>
      </c>
      <c r="E959" s="166" t="str">
        <f>IFERROR(VLOOKUP(A959,작성용!A:AL,34,0),"-")</f>
        <v>-</v>
      </c>
      <c r="F959" s="175">
        <f>COUNTIF(작성용!A:B,$A959)-COUNTIFS(작성용!A:A,$A959,작성용!AA:AA,"평가철회")</f>
        <v>0</v>
      </c>
    </row>
    <row r="960" spans="1:6" ht="16.5" customHeight="1" x14ac:dyDescent="0.3">
      <c r="A960" s="168" t="s">
        <v>2059</v>
      </c>
      <c r="B960" s="164" t="s">
        <v>2060</v>
      </c>
      <c r="C960" s="164" t="str">
        <f>IFERROR(VLOOKUP($A960,작성용!A:AL,14,0),"-")</f>
        <v>-</v>
      </c>
      <c r="D960" s="167" t="s">
        <v>2</v>
      </c>
      <c r="E960" s="166" t="str">
        <f>IFERROR(VLOOKUP(A960,작성용!A:AL,34,0),"-")</f>
        <v>-</v>
      </c>
      <c r="F960" s="175">
        <f>COUNTIF(작성용!A:B,$A960)-COUNTIFS(작성용!A:A,$A960,작성용!AA:AA,"평가철회")</f>
        <v>0</v>
      </c>
    </row>
    <row r="961" spans="1:6" ht="16.5" customHeight="1" x14ac:dyDescent="0.3">
      <c r="A961" s="168" t="s">
        <v>2061</v>
      </c>
      <c r="B961" s="164" t="s">
        <v>2062</v>
      </c>
      <c r="C961" s="164" t="str">
        <f>IFERROR(VLOOKUP($A961,작성용!A:AL,14,0),"-")</f>
        <v>-</v>
      </c>
      <c r="D961" s="167" t="s">
        <v>490</v>
      </c>
      <c r="E961" s="166" t="str">
        <f>IFERROR(VLOOKUP(A961,작성용!A:AL,34,0),"-")</f>
        <v>-</v>
      </c>
      <c r="F961" s="175">
        <f>COUNTIF(작성용!A:B,$A961)-COUNTIFS(작성용!A:A,$A961,작성용!AA:AA,"평가철회")</f>
        <v>0</v>
      </c>
    </row>
    <row r="962" spans="1:6" ht="16.5" customHeight="1" x14ac:dyDescent="0.3">
      <c r="A962" s="168" t="s">
        <v>2063</v>
      </c>
      <c r="B962" s="164" t="s">
        <v>2064</v>
      </c>
      <c r="C962" s="164" t="str">
        <f>IFERROR(VLOOKUP($A962,작성용!A:AL,14,0),"-")</f>
        <v>-</v>
      </c>
      <c r="D962" s="167" t="s">
        <v>71</v>
      </c>
      <c r="E962" s="166" t="str">
        <f>IFERROR(VLOOKUP(A962,작성용!A:AL,34,0),"-")</f>
        <v>-</v>
      </c>
      <c r="F962" s="175">
        <f>COUNTIF(작성용!A:B,$A962)-COUNTIFS(작성용!A:A,$A962,작성용!AA:AA,"평가철회")</f>
        <v>0</v>
      </c>
    </row>
    <row r="963" spans="1:6" ht="16.5" customHeight="1" x14ac:dyDescent="0.3">
      <c r="A963" s="168" t="s">
        <v>2065</v>
      </c>
      <c r="B963" s="164" t="s">
        <v>2066</v>
      </c>
      <c r="C963" s="164" t="str">
        <f>IFERROR(VLOOKUP($A963,작성용!A:AL,14,0),"-")</f>
        <v>-</v>
      </c>
      <c r="D963" s="167" t="s">
        <v>4310</v>
      </c>
      <c r="E963" s="166" t="str">
        <f>IFERROR(VLOOKUP(A963,작성용!A:AL,34,0),"-")</f>
        <v>-</v>
      </c>
      <c r="F963" s="175">
        <f>COUNTIF(작성용!A:B,$A963)-COUNTIFS(작성용!A:A,$A963,작성용!AA:AA,"평가철회")</f>
        <v>0</v>
      </c>
    </row>
    <row r="964" spans="1:6" ht="16.5" customHeight="1" x14ac:dyDescent="0.3">
      <c r="A964" s="168" t="s">
        <v>2067</v>
      </c>
      <c r="B964" s="164" t="s">
        <v>2068</v>
      </c>
      <c r="C964" s="164" t="str">
        <f>IFERROR(VLOOKUP($A964,작성용!A:AL,14,0),"-")</f>
        <v>-</v>
      </c>
      <c r="D964" s="167" t="s">
        <v>4287</v>
      </c>
      <c r="E964" s="166" t="str">
        <f>IFERROR(VLOOKUP(A964,작성용!A:AL,34,0),"-")</f>
        <v>-</v>
      </c>
      <c r="F964" s="175">
        <f>COUNTIF(작성용!A:B,$A964)-COUNTIFS(작성용!A:A,$A964,작성용!AA:AA,"평가철회")</f>
        <v>0</v>
      </c>
    </row>
    <row r="965" spans="1:6" ht="16.5" customHeight="1" x14ac:dyDescent="0.3">
      <c r="A965" s="168" t="s">
        <v>2069</v>
      </c>
      <c r="B965" s="164" t="s">
        <v>2070</v>
      </c>
      <c r="C965" s="164" t="str">
        <f>IFERROR(VLOOKUP($A965,작성용!A:AL,14,0),"-")</f>
        <v>-</v>
      </c>
      <c r="D965" s="167" t="s">
        <v>74</v>
      </c>
      <c r="E965" s="166" t="str">
        <f>IFERROR(VLOOKUP(A965,작성용!A:AL,34,0),"-")</f>
        <v>-</v>
      </c>
      <c r="F965" s="175">
        <f>COUNTIF(작성용!A:B,$A965)-COUNTIFS(작성용!A:A,$A965,작성용!AA:AA,"평가철회")</f>
        <v>0</v>
      </c>
    </row>
    <row r="966" spans="1:6" ht="16.5" customHeight="1" x14ac:dyDescent="0.3">
      <c r="A966" s="168" t="s">
        <v>2071</v>
      </c>
      <c r="B966" s="164" t="s">
        <v>2072</v>
      </c>
      <c r="C966" s="164" t="str">
        <f>IFERROR(VLOOKUP($A966,작성용!A:AL,14,0),"-")</f>
        <v>-</v>
      </c>
      <c r="D966" s="167" t="s">
        <v>335</v>
      </c>
      <c r="E966" s="166" t="str">
        <f>IFERROR(VLOOKUP(A966,작성용!A:AL,34,0),"-")</f>
        <v>-</v>
      </c>
      <c r="F966" s="175">
        <f>COUNTIF(작성용!A:B,$A966)-COUNTIFS(작성용!A:A,$A966,작성용!AA:AA,"평가철회")</f>
        <v>0</v>
      </c>
    </row>
    <row r="967" spans="1:6" ht="16.5" customHeight="1" x14ac:dyDescent="0.3">
      <c r="A967" s="168" t="s">
        <v>2073</v>
      </c>
      <c r="B967" s="164" t="s">
        <v>2074</v>
      </c>
      <c r="C967" s="164" t="str">
        <f>IFERROR(VLOOKUP($A967,작성용!A:AL,14,0),"-")</f>
        <v>-</v>
      </c>
      <c r="D967" s="167" t="s">
        <v>493</v>
      </c>
      <c r="E967" s="166" t="str">
        <f>IFERROR(VLOOKUP(A967,작성용!A:AL,34,0),"-")</f>
        <v>-</v>
      </c>
      <c r="F967" s="175">
        <f>COUNTIF(작성용!A:B,$A967)-COUNTIFS(작성용!A:A,$A967,작성용!AA:AA,"평가철회")</f>
        <v>0</v>
      </c>
    </row>
    <row r="968" spans="1:6" ht="16.5" customHeight="1" x14ac:dyDescent="0.3">
      <c r="A968" s="168" t="s">
        <v>2075</v>
      </c>
      <c r="B968" s="164" t="s">
        <v>2076</v>
      </c>
      <c r="C968" s="164" t="str">
        <f>IFERROR(VLOOKUP($A968,작성용!A:AL,14,0),"-")</f>
        <v>-</v>
      </c>
      <c r="D968" s="167" t="s">
        <v>335</v>
      </c>
      <c r="E968" s="166" t="str">
        <f>IFERROR(VLOOKUP(A968,작성용!A:AL,34,0),"-")</f>
        <v>-</v>
      </c>
      <c r="F968" s="175">
        <f>COUNTIF(작성용!A:B,$A968)-COUNTIFS(작성용!A:A,$A968,작성용!AA:AA,"평가철회")</f>
        <v>0</v>
      </c>
    </row>
    <row r="969" spans="1:6" ht="16.5" customHeight="1" x14ac:dyDescent="0.3">
      <c r="A969" s="168" t="s">
        <v>2077</v>
      </c>
      <c r="B969" s="164" t="s">
        <v>1334</v>
      </c>
      <c r="C969" s="164" t="str">
        <f>IFERROR(VLOOKUP($A969,작성용!A:AL,14,0),"-")</f>
        <v>-</v>
      </c>
      <c r="D969" s="167" t="s">
        <v>7620</v>
      </c>
      <c r="E969" s="166" t="str">
        <f>IFERROR(VLOOKUP(A969,작성용!A:AL,34,0),"-")</f>
        <v>-</v>
      </c>
      <c r="F969" s="175">
        <f>COUNTIF(작성용!A:B,$A969)-COUNTIFS(작성용!A:A,$A969,작성용!AA:AA,"평가철회")</f>
        <v>0</v>
      </c>
    </row>
    <row r="970" spans="1:6" ht="16.5" customHeight="1" x14ac:dyDescent="0.3">
      <c r="A970" s="168" t="s">
        <v>2078</v>
      </c>
      <c r="B970" s="164" t="s">
        <v>1336</v>
      </c>
      <c r="C970" s="164" t="str">
        <f>IFERROR(VLOOKUP($A970,작성용!A:AL,14,0),"-")</f>
        <v>-</v>
      </c>
      <c r="D970" s="167" t="s">
        <v>490</v>
      </c>
      <c r="E970" s="166" t="str">
        <f>IFERROR(VLOOKUP(A970,작성용!A:AL,34,0),"-")</f>
        <v>-</v>
      </c>
      <c r="F970" s="175">
        <f>COUNTIF(작성용!A:B,$A970)-COUNTIFS(작성용!A:A,$A970,작성용!AA:AA,"평가철회")</f>
        <v>0</v>
      </c>
    </row>
    <row r="971" spans="1:6" ht="16.5" customHeight="1" x14ac:dyDescent="0.3">
      <c r="A971" s="168" t="s">
        <v>2079</v>
      </c>
      <c r="B971" s="164" t="s">
        <v>2080</v>
      </c>
      <c r="C971" s="164" t="str">
        <f>IFERROR(VLOOKUP($A971,작성용!A:AL,14,0),"-")</f>
        <v>-</v>
      </c>
      <c r="D971" s="167" t="s">
        <v>692</v>
      </c>
      <c r="E971" s="166" t="str">
        <f>IFERROR(VLOOKUP(A971,작성용!A:AL,34,0),"-")</f>
        <v>-</v>
      </c>
      <c r="F971" s="175">
        <f>COUNTIF(작성용!A:B,$A971)-COUNTIFS(작성용!A:A,$A971,작성용!AA:AA,"평가철회")</f>
        <v>0</v>
      </c>
    </row>
    <row r="972" spans="1:6" ht="16.5" customHeight="1" x14ac:dyDescent="0.3">
      <c r="A972" s="168" t="s">
        <v>2081</v>
      </c>
      <c r="B972" s="164" t="s">
        <v>2082</v>
      </c>
      <c r="C972" s="164" t="str">
        <f>IFERROR(VLOOKUP($A972,작성용!A:AL,14,0),"-")</f>
        <v>-</v>
      </c>
      <c r="D972" s="167" t="s">
        <v>4311</v>
      </c>
      <c r="E972" s="166" t="str">
        <f>IFERROR(VLOOKUP(A972,작성용!A:AL,34,0),"-")</f>
        <v>-</v>
      </c>
      <c r="F972" s="175">
        <f>COUNTIF(작성용!A:B,$A972)-COUNTIFS(작성용!A:A,$A972,작성용!AA:AA,"평가철회")</f>
        <v>0</v>
      </c>
    </row>
    <row r="973" spans="1:6" ht="16.5" customHeight="1" x14ac:dyDescent="0.3">
      <c r="A973" s="168" t="s">
        <v>2083</v>
      </c>
      <c r="B973" s="164" t="s">
        <v>2084</v>
      </c>
      <c r="C973" s="164" t="str">
        <f>IFERROR(VLOOKUP($A973,작성용!A:AL,14,0),"-")</f>
        <v>-</v>
      </c>
      <c r="D973" s="167" t="s">
        <v>4217</v>
      </c>
      <c r="E973" s="166" t="str">
        <f>IFERROR(VLOOKUP(A973,작성용!A:AL,34,0),"-")</f>
        <v>-</v>
      </c>
      <c r="F973" s="175">
        <f>COUNTIF(작성용!A:B,$A973)-COUNTIFS(작성용!A:A,$A973,작성용!AA:AA,"평가철회")</f>
        <v>0</v>
      </c>
    </row>
    <row r="974" spans="1:6" ht="16.5" customHeight="1" x14ac:dyDescent="0.3">
      <c r="A974" s="168" t="s">
        <v>2085</v>
      </c>
      <c r="B974" s="164" t="s">
        <v>2086</v>
      </c>
      <c r="C974" s="164" t="str">
        <f>IFERROR(VLOOKUP($A974,작성용!A:AL,14,0),"-")</f>
        <v>연말</v>
      </c>
      <c r="D974" s="167" t="s">
        <v>4066</v>
      </c>
      <c r="E974" s="166" t="str">
        <f>IFERROR(VLOOKUP(A974,작성용!A:AL,34,0),"-")</f>
        <v>김예림</v>
      </c>
      <c r="F974" s="175">
        <f>COUNTIF(작성용!A:B,$A974)-COUNTIFS(작성용!A:A,$A974,작성용!AA:AA,"평가철회")</f>
        <v>1</v>
      </c>
    </row>
    <row r="975" spans="1:6" ht="16.5" customHeight="1" x14ac:dyDescent="0.3">
      <c r="A975" s="168" t="s">
        <v>2087</v>
      </c>
      <c r="B975" s="164" t="s">
        <v>2088</v>
      </c>
      <c r="C975" s="164" t="str">
        <f>IFERROR(VLOOKUP($A975,작성용!A:AL,14,0),"-")</f>
        <v>-</v>
      </c>
      <c r="D975" s="167" t="s">
        <v>272</v>
      </c>
      <c r="E975" s="166" t="str">
        <f>IFERROR(VLOOKUP(A975,작성용!A:AL,34,0),"-")</f>
        <v>-</v>
      </c>
      <c r="F975" s="175">
        <f>COUNTIF(작성용!A:B,$A975)-COUNTIFS(작성용!A:A,$A975,작성용!AA:AA,"평가철회")</f>
        <v>0</v>
      </c>
    </row>
    <row r="976" spans="1:6" ht="16.5" customHeight="1" x14ac:dyDescent="0.3">
      <c r="A976" s="168" t="s">
        <v>2089</v>
      </c>
      <c r="B976" s="164" t="s">
        <v>2090</v>
      </c>
      <c r="C976" s="164" t="str">
        <f>IFERROR(VLOOKUP($A976,작성용!A:AL,14,0),"-")</f>
        <v>-</v>
      </c>
      <c r="D976" s="167" t="s">
        <v>4215</v>
      </c>
      <c r="E976" s="166" t="str">
        <f>IFERROR(VLOOKUP(A976,작성용!A:AL,34,0),"-")</f>
        <v>-</v>
      </c>
      <c r="F976" s="175">
        <f>COUNTIF(작성용!A:B,$A976)-COUNTIFS(작성용!A:A,$A976,작성용!AA:AA,"평가철회")</f>
        <v>0</v>
      </c>
    </row>
    <row r="977" spans="1:6" ht="16.5" customHeight="1" x14ac:dyDescent="0.3">
      <c r="A977" s="168" t="s">
        <v>2091</v>
      </c>
      <c r="B977" s="164" t="s">
        <v>2092</v>
      </c>
      <c r="C977" s="164" t="str">
        <f>IFERROR(VLOOKUP($A977,작성용!A:AL,14,0),"-")</f>
        <v>-</v>
      </c>
      <c r="D977" s="167" t="s">
        <v>7652</v>
      </c>
      <c r="E977" s="166" t="str">
        <f>IFERROR(VLOOKUP(A977,작성용!A:AL,34,0),"-")</f>
        <v>-</v>
      </c>
      <c r="F977" s="175">
        <f>COUNTIF(작성용!A:B,$A977)-COUNTIFS(작성용!A:A,$A977,작성용!AA:AA,"평가철회")</f>
        <v>0</v>
      </c>
    </row>
    <row r="978" spans="1:6" ht="16.5" customHeight="1" x14ac:dyDescent="0.3">
      <c r="A978" s="168" t="s">
        <v>2093</v>
      </c>
      <c r="B978" s="164" t="s">
        <v>2094</v>
      </c>
      <c r="C978" s="164" t="str">
        <f>IFERROR(VLOOKUP($A978,작성용!A:AL,14,0),"-")</f>
        <v>-</v>
      </c>
      <c r="D978" s="167" t="s">
        <v>692</v>
      </c>
      <c r="E978" s="166" t="str">
        <f>IFERROR(VLOOKUP(A978,작성용!A:AL,34,0),"-")</f>
        <v>-</v>
      </c>
      <c r="F978" s="175">
        <f>COUNTIF(작성용!A:B,$A978)-COUNTIFS(작성용!A:A,$A978,작성용!AA:AA,"평가철회")</f>
        <v>0</v>
      </c>
    </row>
    <row r="979" spans="1:6" ht="16.5" customHeight="1" x14ac:dyDescent="0.3">
      <c r="A979" s="168" t="s">
        <v>2095</v>
      </c>
      <c r="B979" s="164" t="s">
        <v>2096</v>
      </c>
      <c r="C979" s="164" t="str">
        <f>IFERROR(VLOOKUP($A979,작성용!A:AL,14,0),"-")</f>
        <v>-</v>
      </c>
      <c r="D979" s="167" t="s">
        <v>335</v>
      </c>
      <c r="E979" s="166" t="str">
        <f>IFERROR(VLOOKUP(A979,작성용!A:AL,34,0),"-")</f>
        <v>-</v>
      </c>
      <c r="F979" s="175">
        <f>COUNTIF(작성용!A:B,$A979)-COUNTIFS(작성용!A:A,$A979,작성용!AA:AA,"평가철회")</f>
        <v>0</v>
      </c>
    </row>
    <row r="980" spans="1:6" ht="16.5" customHeight="1" x14ac:dyDescent="0.3">
      <c r="A980" s="168" t="s">
        <v>2097</v>
      </c>
      <c r="B980" s="164" t="s">
        <v>2098</v>
      </c>
      <c r="C980" s="164" t="str">
        <f>IFERROR(VLOOKUP($A980,작성용!A:AL,14,0),"-")</f>
        <v>-</v>
      </c>
      <c r="D980" s="167" t="s">
        <v>641</v>
      </c>
      <c r="E980" s="166" t="str">
        <f>IFERROR(VLOOKUP(A980,작성용!A:AL,34,0),"-")</f>
        <v>-</v>
      </c>
      <c r="F980" s="175">
        <f>COUNTIF(작성용!A:B,$A980)-COUNTIFS(작성용!A:A,$A980,작성용!AA:AA,"평가철회")</f>
        <v>0</v>
      </c>
    </row>
    <row r="981" spans="1:6" ht="16.5" customHeight="1" x14ac:dyDescent="0.3">
      <c r="A981" s="168" t="s">
        <v>2099</v>
      </c>
      <c r="B981" s="164" t="s">
        <v>2100</v>
      </c>
      <c r="C981" s="164" t="str">
        <f>IFERROR(VLOOKUP($A981,작성용!A:AL,14,0),"-")</f>
        <v>-</v>
      </c>
      <c r="D981" s="167" t="s">
        <v>4312</v>
      </c>
      <c r="E981" s="166" t="str">
        <f>IFERROR(VLOOKUP(A981,작성용!A:AL,34,0),"-")</f>
        <v>-</v>
      </c>
      <c r="F981" s="175">
        <f>COUNTIF(작성용!A:B,$A981)-COUNTIFS(작성용!A:A,$A981,작성용!AA:AA,"평가철회")</f>
        <v>0</v>
      </c>
    </row>
    <row r="982" spans="1:6" ht="16.5" customHeight="1" x14ac:dyDescent="0.3">
      <c r="A982" s="168" t="s">
        <v>2101</v>
      </c>
      <c r="B982" s="164" t="s">
        <v>600</v>
      </c>
      <c r="C982" s="164" t="str">
        <f>IFERROR(VLOOKUP($A982,작성용!A:AL,14,0),"-")</f>
        <v>-</v>
      </c>
      <c r="D982" s="167" t="s">
        <v>4212</v>
      </c>
      <c r="E982" s="166" t="str">
        <f>IFERROR(VLOOKUP(A982,작성용!A:AL,34,0),"-")</f>
        <v>-</v>
      </c>
      <c r="F982" s="175">
        <f>COUNTIF(작성용!A:B,$A982)-COUNTIFS(작성용!A:A,$A982,작성용!AA:AA,"평가철회")</f>
        <v>0</v>
      </c>
    </row>
    <row r="983" spans="1:6" ht="16.5" customHeight="1" x14ac:dyDescent="0.3">
      <c r="A983" s="168" t="s">
        <v>2102</v>
      </c>
      <c r="B983" s="164" t="s">
        <v>2103</v>
      </c>
      <c r="C983" s="164" t="str">
        <f>IFERROR(VLOOKUP($A983,작성용!A:AL,14,0),"-")</f>
        <v>-</v>
      </c>
      <c r="D983" s="167" t="s">
        <v>2104</v>
      </c>
      <c r="E983" s="166" t="str">
        <f>IFERROR(VLOOKUP(A983,작성용!A:AL,34,0),"-")</f>
        <v>-</v>
      </c>
      <c r="F983" s="175">
        <f>COUNTIF(작성용!A:B,$A983)-COUNTIFS(작성용!A:A,$A983,작성용!AA:AA,"평가철회")</f>
        <v>0</v>
      </c>
    </row>
    <row r="984" spans="1:6" ht="16.5" customHeight="1" x14ac:dyDescent="0.3">
      <c r="A984" s="168" t="s">
        <v>2105</v>
      </c>
      <c r="B984" s="164" t="s">
        <v>2106</v>
      </c>
      <c r="C984" s="164" t="str">
        <f>IFERROR(VLOOKUP($A984,작성용!A:AL,14,0),"-")</f>
        <v>-</v>
      </c>
      <c r="D984" s="167" t="s">
        <v>554</v>
      </c>
      <c r="E984" s="166" t="str">
        <f>IFERROR(VLOOKUP(A984,작성용!A:AL,34,0),"-")</f>
        <v>-</v>
      </c>
      <c r="F984" s="175">
        <f>COUNTIF(작성용!A:B,$A984)-COUNTIFS(작성용!A:A,$A984,작성용!AA:AA,"평가철회")</f>
        <v>0</v>
      </c>
    </row>
    <row r="985" spans="1:6" ht="16.5" customHeight="1" x14ac:dyDescent="0.3">
      <c r="A985" s="168" t="s">
        <v>2107</v>
      </c>
      <c r="B985" s="164" t="s">
        <v>2108</v>
      </c>
      <c r="C985" s="164" t="str">
        <f>IFERROR(VLOOKUP($A985,작성용!A:AL,14,0),"-")</f>
        <v>-</v>
      </c>
      <c r="D985" s="167" t="s">
        <v>4264</v>
      </c>
      <c r="E985" s="166" t="str">
        <f>IFERROR(VLOOKUP(A985,작성용!A:AL,34,0),"-")</f>
        <v>-</v>
      </c>
      <c r="F985" s="175">
        <f>COUNTIF(작성용!A:B,$A985)-COUNTIFS(작성용!A:A,$A985,작성용!AA:AA,"평가철회")</f>
        <v>0</v>
      </c>
    </row>
    <row r="986" spans="1:6" ht="16.5" customHeight="1" x14ac:dyDescent="0.3">
      <c r="A986" s="168" t="s">
        <v>2109</v>
      </c>
      <c r="B986" s="164" t="s">
        <v>2110</v>
      </c>
      <c r="C986" s="164" t="str">
        <f>IFERROR(VLOOKUP($A986,작성용!A:AL,14,0),"-")</f>
        <v>-</v>
      </c>
      <c r="D986" s="167" t="s">
        <v>4313</v>
      </c>
      <c r="E986" s="166" t="str">
        <f>IFERROR(VLOOKUP(A986,작성용!A:AL,34,0),"-")</f>
        <v>-</v>
      </c>
      <c r="F986" s="175">
        <f>COUNTIF(작성용!A:B,$A986)-COUNTIFS(작성용!A:A,$A986,작성용!AA:AA,"평가철회")</f>
        <v>0</v>
      </c>
    </row>
    <row r="987" spans="1:6" ht="16.5" customHeight="1" x14ac:dyDescent="0.3">
      <c r="A987" s="168" t="s">
        <v>2111</v>
      </c>
      <c r="B987" s="164" t="s">
        <v>2112</v>
      </c>
      <c r="C987" s="164" t="str">
        <f>IFERROR(VLOOKUP($A987,작성용!A:AL,14,0),"-")</f>
        <v>-</v>
      </c>
      <c r="D987" s="167" t="s">
        <v>4219</v>
      </c>
      <c r="E987" s="166" t="str">
        <f>IFERROR(VLOOKUP(A987,작성용!A:AL,34,0),"-")</f>
        <v>-</v>
      </c>
      <c r="F987" s="175">
        <f>COUNTIF(작성용!A:B,$A987)-COUNTIFS(작성용!A:A,$A987,작성용!AA:AA,"평가철회")</f>
        <v>0</v>
      </c>
    </row>
    <row r="988" spans="1:6" ht="16.5" customHeight="1" x14ac:dyDescent="0.3">
      <c r="A988" s="168" t="s">
        <v>2113</v>
      </c>
      <c r="B988" s="164" t="s">
        <v>2114</v>
      </c>
      <c r="C988" s="164" t="str">
        <f>IFERROR(VLOOKUP($A988,작성용!A:AL,14,0),"-")</f>
        <v>-</v>
      </c>
      <c r="D988" s="167" t="s">
        <v>1549</v>
      </c>
      <c r="E988" s="166" t="str">
        <f>IFERROR(VLOOKUP(A988,작성용!A:AL,34,0),"-")</f>
        <v>-</v>
      </c>
      <c r="F988" s="175">
        <f>COUNTIF(작성용!A:B,$A988)-COUNTIFS(작성용!A:A,$A988,작성용!AA:AA,"평가철회")</f>
        <v>0</v>
      </c>
    </row>
    <row r="989" spans="1:6" ht="16.5" customHeight="1" x14ac:dyDescent="0.3">
      <c r="A989" s="168" t="s">
        <v>2115</v>
      </c>
      <c r="B989" s="164" t="s">
        <v>2116</v>
      </c>
      <c r="C989" s="164" t="str">
        <f>IFERROR(VLOOKUP($A989,작성용!A:AL,14,0),"-")</f>
        <v>-</v>
      </c>
      <c r="D989" s="167" t="s">
        <v>4314</v>
      </c>
      <c r="E989" s="166" t="str">
        <f>IFERROR(VLOOKUP(A989,작성용!A:AL,34,0),"-")</f>
        <v>-</v>
      </c>
      <c r="F989" s="175">
        <f>COUNTIF(작성용!A:B,$A989)-COUNTIFS(작성용!A:A,$A989,작성용!AA:AA,"평가철회")</f>
        <v>0</v>
      </c>
    </row>
    <row r="990" spans="1:6" ht="16.5" customHeight="1" x14ac:dyDescent="0.3">
      <c r="A990" s="168" t="s">
        <v>2117</v>
      </c>
      <c r="B990" s="164" t="s">
        <v>4315</v>
      </c>
      <c r="C990" s="164" t="str">
        <f>IFERROR(VLOOKUP($A990,작성용!A:AL,14,0),"-")</f>
        <v>-</v>
      </c>
      <c r="D990" s="167" t="s">
        <v>4159</v>
      </c>
      <c r="E990" s="166" t="str">
        <f>IFERROR(VLOOKUP(A990,작성용!A:AL,34,0),"-")</f>
        <v>-</v>
      </c>
      <c r="F990" s="175">
        <f>COUNTIF(작성용!A:B,$A990)-COUNTIFS(작성용!A:A,$A990,작성용!AA:AA,"평가철회")</f>
        <v>0</v>
      </c>
    </row>
    <row r="991" spans="1:6" ht="16.5" customHeight="1" x14ac:dyDescent="0.3">
      <c r="A991" s="168" t="s">
        <v>2118</v>
      </c>
      <c r="B991" s="164" t="s">
        <v>4316</v>
      </c>
      <c r="C991" s="164" t="str">
        <f>IFERROR(VLOOKUP($A991,작성용!A:AL,14,0),"-")</f>
        <v>-</v>
      </c>
      <c r="D991" s="167" t="s">
        <v>4309</v>
      </c>
      <c r="E991" s="166" t="str">
        <f>IFERROR(VLOOKUP(A991,작성용!A:AL,34,0),"-")</f>
        <v>-</v>
      </c>
      <c r="F991" s="175">
        <f>COUNTIF(작성용!A:B,$A991)-COUNTIFS(작성용!A:A,$A991,작성용!AA:AA,"평가철회")</f>
        <v>0</v>
      </c>
    </row>
    <row r="992" spans="1:6" ht="16.5" customHeight="1" x14ac:dyDescent="0.3">
      <c r="A992" s="168" t="s">
        <v>2119</v>
      </c>
      <c r="B992" s="164" t="s">
        <v>901</v>
      </c>
      <c r="C992" s="164" t="str">
        <f>IFERROR(VLOOKUP($A992,작성용!A:AL,14,0),"-")</f>
        <v>-</v>
      </c>
      <c r="D992" s="167" t="s">
        <v>461</v>
      </c>
      <c r="E992" s="166" t="str">
        <f>IFERROR(VLOOKUP(A992,작성용!A:AL,34,0),"-")</f>
        <v>-</v>
      </c>
      <c r="F992" s="175">
        <f>COUNTIF(작성용!A:B,$A992)-COUNTIFS(작성용!A:A,$A992,작성용!AA:AA,"평가철회")</f>
        <v>0</v>
      </c>
    </row>
    <row r="993" spans="1:6" ht="16.5" customHeight="1" x14ac:dyDescent="0.3">
      <c r="A993" s="168" t="s">
        <v>2120</v>
      </c>
      <c r="B993" s="164" t="s">
        <v>2121</v>
      </c>
      <c r="C993" s="164" t="str">
        <f>IFERROR(VLOOKUP($A993,작성용!A:AL,14,0),"-")</f>
        <v>-</v>
      </c>
      <c r="D993" s="167" t="s">
        <v>4289</v>
      </c>
      <c r="E993" s="166" t="str">
        <f>IFERROR(VLOOKUP(A993,작성용!A:AL,34,0),"-")</f>
        <v>-</v>
      </c>
      <c r="F993" s="175">
        <f>COUNTIF(작성용!A:B,$A993)-COUNTIFS(작성용!A:A,$A993,작성용!AA:AA,"평가철회")</f>
        <v>0</v>
      </c>
    </row>
    <row r="994" spans="1:6" ht="16.5" customHeight="1" x14ac:dyDescent="0.3">
      <c r="A994" s="168" t="s">
        <v>2122</v>
      </c>
      <c r="B994" s="164" t="s">
        <v>4317</v>
      </c>
      <c r="C994" s="164" t="str">
        <f>IFERROR(VLOOKUP($A994,작성용!A:AL,14,0),"-")</f>
        <v>-</v>
      </c>
      <c r="D994" s="167" t="s">
        <v>4313</v>
      </c>
      <c r="E994" s="166" t="str">
        <f>IFERROR(VLOOKUP(A994,작성용!A:AL,34,0),"-")</f>
        <v>-</v>
      </c>
      <c r="F994" s="175">
        <f>COUNTIF(작성용!A:B,$A994)-COUNTIFS(작성용!A:A,$A994,작성용!AA:AA,"평가철회")</f>
        <v>0</v>
      </c>
    </row>
    <row r="995" spans="1:6" ht="16.5" customHeight="1" x14ac:dyDescent="0.3">
      <c r="A995" s="168" t="s">
        <v>2123</v>
      </c>
      <c r="B995" s="164" t="s">
        <v>2124</v>
      </c>
      <c r="C995" s="164" t="str">
        <f>IFERROR(VLOOKUP($A995,작성용!A:AL,14,0),"-")</f>
        <v>-</v>
      </c>
      <c r="D995" s="167" t="s">
        <v>72</v>
      </c>
      <c r="E995" s="166" t="str">
        <f>IFERROR(VLOOKUP(A995,작성용!A:AL,34,0),"-")</f>
        <v>-</v>
      </c>
      <c r="F995" s="175">
        <f>COUNTIF(작성용!A:B,$A995)-COUNTIFS(작성용!A:A,$A995,작성용!AA:AA,"평가철회")</f>
        <v>0</v>
      </c>
    </row>
    <row r="996" spans="1:6" ht="16.5" customHeight="1" x14ac:dyDescent="0.3">
      <c r="A996" s="168" t="s">
        <v>2125</v>
      </c>
      <c r="B996" s="164" t="s">
        <v>4318</v>
      </c>
      <c r="C996" s="164" t="str">
        <f>IFERROR(VLOOKUP($A996,작성용!A:AL,14,0),"-")</f>
        <v>-</v>
      </c>
      <c r="D996" s="167" t="s">
        <v>4289</v>
      </c>
      <c r="E996" s="166" t="str">
        <f>IFERROR(VLOOKUP(A996,작성용!A:AL,34,0),"-")</f>
        <v>-</v>
      </c>
      <c r="F996" s="175">
        <f>COUNTIF(작성용!A:B,$A996)-COUNTIFS(작성용!A:A,$A996,작성용!AA:AA,"평가철회")</f>
        <v>0</v>
      </c>
    </row>
    <row r="997" spans="1:6" ht="16.5" customHeight="1" x14ac:dyDescent="0.3">
      <c r="A997" s="168" t="s">
        <v>2126</v>
      </c>
      <c r="B997" s="164" t="s">
        <v>4319</v>
      </c>
      <c r="C997" s="164" t="str">
        <f>IFERROR(VLOOKUP($A997,작성용!A:AL,14,0),"-")</f>
        <v xml:space="preserve">분기 </v>
      </c>
      <c r="D997" s="167" t="s">
        <v>4309</v>
      </c>
      <c r="E997" s="166" t="str">
        <f>IFERROR(VLOOKUP(A997,작성용!A:AL,34,0),"-")</f>
        <v>최수민</v>
      </c>
      <c r="F997" s="175">
        <f>COUNTIF(작성용!A:B,$A997)-COUNTIFS(작성용!A:A,$A997,작성용!AA:AA,"평가철회")</f>
        <v>3</v>
      </c>
    </row>
    <row r="998" spans="1:6" ht="16.5" customHeight="1" x14ac:dyDescent="0.3">
      <c r="A998" s="168" t="s">
        <v>2127</v>
      </c>
      <c r="B998" s="164" t="s">
        <v>4320</v>
      </c>
      <c r="C998" s="164" t="str">
        <f>IFERROR(VLOOKUP($A998,작성용!A:AL,14,0),"-")</f>
        <v>-</v>
      </c>
      <c r="D998" s="167" t="s">
        <v>4148</v>
      </c>
      <c r="E998" s="166" t="str">
        <f>IFERROR(VLOOKUP(A998,작성용!A:AL,34,0),"-")</f>
        <v>-</v>
      </c>
      <c r="F998" s="175">
        <f>COUNTIF(작성용!A:B,$A998)-COUNTIFS(작성용!A:A,$A998,작성용!AA:AA,"평가철회")</f>
        <v>0</v>
      </c>
    </row>
    <row r="999" spans="1:6" ht="16.5" customHeight="1" x14ac:dyDescent="0.3">
      <c r="A999" s="168" t="s">
        <v>2128</v>
      </c>
      <c r="B999" s="164" t="s">
        <v>2129</v>
      </c>
      <c r="C999" s="164" t="str">
        <f>IFERROR(VLOOKUP($A999,작성용!A:AL,14,0),"-")</f>
        <v>-</v>
      </c>
      <c r="D999" s="167" t="s">
        <v>2130</v>
      </c>
      <c r="E999" s="166" t="str">
        <f>IFERROR(VLOOKUP(A999,작성용!A:AL,34,0),"-")</f>
        <v>-</v>
      </c>
      <c r="F999" s="175">
        <f>COUNTIF(작성용!A:B,$A999)-COUNTIFS(작성용!A:A,$A999,작성용!AA:AA,"평가철회")</f>
        <v>0</v>
      </c>
    </row>
    <row r="1000" spans="1:6" ht="16.5" customHeight="1" x14ac:dyDescent="0.3">
      <c r="A1000" s="168" t="s">
        <v>2131</v>
      </c>
      <c r="B1000" s="164" t="s">
        <v>2132</v>
      </c>
      <c r="C1000" s="164" t="str">
        <f>IFERROR(VLOOKUP($A1000,작성용!A:AL,14,0),"-")</f>
        <v>-</v>
      </c>
      <c r="D1000" s="167" t="s">
        <v>692</v>
      </c>
      <c r="E1000" s="166" t="str">
        <f>IFERROR(VLOOKUP(A1000,작성용!A:AL,34,0),"-")</f>
        <v>-</v>
      </c>
      <c r="F1000" s="175">
        <f>COUNTIF(작성용!A:B,$A1000)-COUNTIFS(작성용!A:A,$A1000,작성용!AA:AA,"평가철회")</f>
        <v>0</v>
      </c>
    </row>
    <row r="1001" spans="1:6" ht="16.5" customHeight="1" x14ac:dyDescent="0.3">
      <c r="A1001" s="168" t="s">
        <v>2133</v>
      </c>
      <c r="B1001" s="164" t="s">
        <v>360</v>
      </c>
      <c r="C1001" s="164" t="str">
        <f>IFERROR(VLOOKUP($A1001,작성용!A:AL,14,0),"-")</f>
        <v>-</v>
      </c>
      <c r="D1001" s="167" t="s">
        <v>13</v>
      </c>
      <c r="E1001" s="166" t="str">
        <f>IFERROR(VLOOKUP(A1001,작성용!A:AL,34,0),"-")</f>
        <v>-</v>
      </c>
      <c r="F1001" s="175">
        <f>COUNTIF(작성용!A:B,$A1001)-COUNTIFS(작성용!A:A,$A1001,작성용!AA:AA,"평가철회")</f>
        <v>0</v>
      </c>
    </row>
    <row r="1002" spans="1:6" ht="16.5" customHeight="1" x14ac:dyDescent="0.3">
      <c r="A1002" s="168" t="s">
        <v>2134</v>
      </c>
      <c r="B1002" s="164" t="s">
        <v>1614</v>
      </c>
      <c r="C1002" s="164" t="str">
        <f>IFERROR(VLOOKUP($A1002,작성용!A:AL,14,0),"-")</f>
        <v>-</v>
      </c>
      <c r="D1002" s="167" t="s">
        <v>9947</v>
      </c>
      <c r="E1002" s="166" t="str">
        <f>IFERROR(VLOOKUP(A1002,작성용!A:AL,34,0),"-")</f>
        <v>-</v>
      </c>
      <c r="F1002" s="175">
        <f>COUNTIF(작성용!A:B,$A1002)-COUNTIFS(작성용!A:A,$A1002,작성용!AA:AA,"평가철회")</f>
        <v>0</v>
      </c>
    </row>
    <row r="1003" spans="1:6" ht="16.5" customHeight="1" x14ac:dyDescent="0.3">
      <c r="A1003" s="168" t="s">
        <v>2135</v>
      </c>
      <c r="B1003" s="164" t="s">
        <v>2136</v>
      </c>
      <c r="C1003" s="164" t="str">
        <f>IFERROR(VLOOKUP($A1003,작성용!A:AL,14,0),"-")</f>
        <v>-</v>
      </c>
      <c r="D1003" s="167" t="s">
        <v>493</v>
      </c>
      <c r="E1003" s="166" t="str">
        <f>IFERROR(VLOOKUP(A1003,작성용!A:AL,34,0),"-")</f>
        <v>-</v>
      </c>
      <c r="F1003" s="175">
        <f>COUNTIF(작성용!A:B,$A1003)-COUNTIFS(작성용!A:A,$A1003,작성용!AA:AA,"평가철회")</f>
        <v>0</v>
      </c>
    </row>
    <row r="1004" spans="1:6" ht="16.5" customHeight="1" x14ac:dyDescent="0.3">
      <c r="A1004" s="168" t="s">
        <v>2137</v>
      </c>
      <c r="B1004" s="164" t="s">
        <v>2138</v>
      </c>
      <c r="C1004" s="164" t="str">
        <f>IFERROR(VLOOKUP($A1004,작성용!A:AL,14,0),"-")</f>
        <v>-</v>
      </c>
      <c r="D1004" s="167" t="s">
        <v>4219</v>
      </c>
      <c r="E1004" s="166" t="str">
        <f>IFERROR(VLOOKUP(A1004,작성용!A:AL,34,0),"-")</f>
        <v>-</v>
      </c>
      <c r="F1004" s="175">
        <f>COUNTIF(작성용!A:B,$A1004)-COUNTIFS(작성용!A:A,$A1004,작성용!AA:AA,"평가철회")</f>
        <v>0</v>
      </c>
    </row>
    <row r="1005" spans="1:6" ht="16.5" customHeight="1" x14ac:dyDescent="0.3">
      <c r="A1005" s="168" t="s">
        <v>2139</v>
      </c>
      <c r="B1005" s="164" t="s">
        <v>2140</v>
      </c>
      <c r="C1005" s="164" t="str">
        <f>IFERROR(VLOOKUP($A1005,작성용!A:AL,14,0),"-")</f>
        <v>-</v>
      </c>
      <c r="D1005" s="167" t="s">
        <v>554</v>
      </c>
      <c r="E1005" s="166" t="str">
        <f>IFERROR(VLOOKUP(A1005,작성용!A:AL,34,0),"-")</f>
        <v>-</v>
      </c>
      <c r="F1005" s="175">
        <f>COUNTIF(작성용!A:B,$A1005)-COUNTIFS(작성용!A:A,$A1005,작성용!AA:AA,"평가철회")</f>
        <v>0</v>
      </c>
    </row>
    <row r="1006" spans="1:6" ht="16.5" customHeight="1" x14ac:dyDescent="0.3">
      <c r="A1006" s="168" t="s">
        <v>2141</v>
      </c>
      <c r="B1006" s="164" t="s">
        <v>4321</v>
      </c>
      <c r="C1006" s="164" t="str">
        <f>IFERROR(VLOOKUP($A1006,작성용!A:AL,14,0),"-")</f>
        <v>-</v>
      </c>
      <c r="D1006" s="167" t="s">
        <v>4322</v>
      </c>
      <c r="E1006" s="166" t="str">
        <f>IFERROR(VLOOKUP(A1006,작성용!A:AL,34,0),"-")</f>
        <v>-</v>
      </c>
      <c r="F1006" s="175">
        <f>COUNTIF(작성용!A:B,$A1006)-COUNTIFS(작성용!A:A,$A1006,작성용!AA:AA,"평가철회")</f>
        <v>0</v>
      </c>
    </row>
    <row r="1007" spans="1:6" ht="16.5" customHeight="1" x14ac:dyDescent="0.3">
      <c r="A1007" s="168" t="s">
        <v>2142</v>
      </c>
      <c r="B1007" s="164" t="s">
        <v>2143</v>
      </c>
      <c r="C1007" s="164" t="str">
        <f>IFERROR(VLOOKUP($A1007,작성용!A:AL,14,0),"-")</f>
        <v>-</v>
      </c>
      <c r="D1007" s="167" t="s">
        <v>3503</v>
      </c>
      <c r="E1007" s="166" t="str">
        <f>IFERROR(VLOOKUP(A1007,작성용!A:AL,34,0),"-")</f>
        <v>-</v>
      </c>
      <c r="F1007" s="175">
        <f>COUNTIF(작성용!A:B,$A1007)-COUNTIFS(작성용!A:A,$A1007,작성용!AA:AA,"평가철회")</f>
        <v>0</v>
      </c>
    </row>
    <row r="1008" spans="1:6" ht="16.5" customHeight="1" x14ac:dyDescent="0.3">
      <c r="A1008" s="168" t="s">
        <v>2144</v>
      </c>
      <c r="B1008" s="164" t="s">
        <v>2145</v>
      </c>
      <c r="C1008" s="164" t="str">
        <f>IFERROR(VLOOKUP($A1008,작성용!A:AL,14,0),"-")</f>
        <v>-</v>
      </c>
      <c r="D1008" s="167" t="s">
        <v>4323</v>
      </c>
      <c r="E1008" s="166" t="str">
        <f>IFERROR(VLOOKUP(A1008,작성용!A:AL,34,0),"-")</f>
        <v>-</v>
      </c>
      <c r="F1008" s="175">
        <f>COUNTIF(작성용!A:B,$A1008)-COUNTIFS(작성용!A:A,$A1008,작성용!AA:AA,"평가철회")</f>
        <v>0</v>
      </c>
    </row>
    <row r="1009" spans="1:6" ht="16.5" customHeight="1" x14ac:dyDescent="0.3">
      <c r="A1009" s="168" t="s">
        <v>2146</v>
      </c>
      <c r="B1009" s="164" t="s">
        <v>2147</v>
      </c>
      <c r="C1009" s="164" t="str">
        <f>IFERROR(VLOOKUP($A1009,작성용!A:AL,14,0),"-")</f>
        <v>-</v>
      </c>
      <c r="D1009" s="167" t="s">
        <v>246</v>
      </c>
      <c r="E1009" s="166" t="str">
        <f>IFERROR(VLOOKUP(A1009,작성용!A:AL,34,0),"-")</f>
        <v>-</v>
      </c>
      <c r="F1009" s="175">
        <f>COUNTIF(작성용!A:B,$A1009)-COUNTIFS(작성용!A:A,$A1009,작성용!AA:AA,"평가철회")</f>
        <v>0</v>
      </c>
    </row>
    <row r="1010" spans="1:6" ht="16.5" customHeight="1" x14ac:dyDescent="0.3">
      <c r="A1010" s="168" t="s">
        <v>2148</v>
      </c>
      <c r="B1010" s="164" t="s">
        <v>4324</v>
      </c>
      <c r="C1010" s="164" t="str">
        <f>IFERROR(VLOOKUP($A1010,작성용!A:AL,14,0),"-")</f>
        <v>-</v>
      </c>
      <c r="D1010" s="167" t="s">
        <v>153</v>
      </c>
      <c r="E1010" s="166" t="str">
        <f>IFERROR(VLOOKUP(A1010,작성용!A:AL,34,0),"-")</f>
        <v>-</v>
      </c>
      <c r="F1010" s="175">
        <f>COUNTIF(작성용!A:B,$A1010)-COUNTIFS(작성용!A:A,$A1010,작성용!AA:AA,"평가철회")</f>
        <v>0</v>
      </c>
    </row>
    <row r="1011" spans="1:6" x14ac:dyDescent="0.3">
      <c r="A1011" s="168" t="s">
        <v>2149</v>
      </c>
      <c r="B1011" s="164" t="s">
        <v>836</v>
      </c>
      <c r="C1011" s="164" t="str">
        <f>IFERROR(VLOOKUP($A1011,작성용!A:AL,14,0),"-")</f>
        <v>-</v>
      </c>
      <c r="D1011" s="167" t="s">
        <v>4215</v>
      </c>
      <c r="E1011" s="166" t="str">
        <f>IFERROR(VLOOKUP(A1011,작성용!A:AL,34,0),"-")</f>
        <v>-</v>
      </c>
      <c r="F1011" s="175">
        <f>COUNTIF(작성용!A:B,$A1011)-COUNTIFS(작성용!A:A,$A1011,작성용!AA:AA,"평가철회")</f>
        <v>0</v>
      </c>
    </row>
    <row r="1012" spans="1:6" ht="16.5" customHeight="1" x14ac:dyDescent="0.3">
      <c r="A1012" s="168" t="s">
        <v>2150</v>
      </c>
      <c r="B1012" s="164" t="s">
        <v>937</v>
      </c>
      <c r="C1012" s="164" t="str">
        <f>IFERROR(VLOOKUP($A1012,작성용!A:AL,14,0),"-")</f>
        <v>-</v>
      </c>
      <c r="D1012" s="167" t="s">
        <v>4212</v>
      </c>
      <c r="E1012" s="166" t="str">
        <f>IFERROR(VLOOKUP(A1012,작성용!A:AL,34,0),"-")</f>
        <v>-</v>
      </c>
      <c r="F1012" s="175">
        <f>COUNTIF(작성용!A:B,$A1012)-COUNTIFS(작성용!A:A,$A1012,작성용!AA:AA,"평가철회")</f>
        <v>0</v>
      </c>
    </row>
    <row r="1013" spans="1:6" ht="16.5" customHeight="1" x14ac:dyDescent="0.3">
      <c r="A1013" s="168" t="s">
        <v>2151</v>
      </c>
      <c r="B1013" s="164" t="s">
        <v>2152</v>
      </c>
      <c r="C1013" s="164" t="str">
        <f>IFERROR(VLOOKUP($A1013,작성용!A:AL,14,0),"-")</f>
        <v>-</v>
      </c>
      <c r="D1013" s="167" t="s">
        <v>554</v>
      </c>
      <c r="E1013" s="166" t="str">
        <f>IFERROR(VLOOKUP(A1013,작성용!A:AL,34,0),"-")</f>
        <v>-</v>
      </c>
      <c r="F1013" s="175">
        <f>COUNTIF(작성용!A:B,$A1013)-COUNTIFS(작성용!A:A,$A1013,작성용!AA:AA,"평가철회")</f>
        <v>0</v>
      </c>
    </row>
    <row r="1014" spans="1:6" ht="16.5" customHeight="1" x14ac:dyDescent="0.3">
      <c r="A1014" s="168" t="s">
        <v>2153</v>
      </c>
      <c r="B1014" s="164" t="s">
        <v>2154</v>
      </c>
      <c r="C1014" s="164" t="str">
        <f>IFERROR(VLOOKUP($A1014,작성용!A:AL,14,0),"-")</f>
        <v>-</v>
      </c>
      <c r="D1014" s="167" t="s">
        <v>4157</v>
      </c>
      <c r="E1014" s="166" t="str">
        <f>IFERROR(VLOOKUP(A1014,작성용!A:AL,34,0),"-")</f>
        <v>-</v>
      </c>
      <c r="F1014" s="175">
        <f>COUNTIF(작성용!A:B,$A1014)-COUNTIFS(작성용!A:A,$A1014,작성용!AA:AA,"평가철회")</f>
        <v>0</v>
      </c>
    </row>
    <row r="1015" spans="1:6" ht="16.5" customHeight="1" x14ac:dyDescent="0.3">
      <c r="A1015" s="168" t="s">
        <v>2155</v>
      </c>
      <c r="B1015" s="164" t="s">
        <v>2156</v>
      </c>
      <c r="C1015" s="164" t="str">
        <f>IFERROR(VLOOKUP($A1015,작성용!A:AL,14,0),"-")</f>
        <v>-</v>
      </c>
      <c r="D1015" s="167" t="s">
        <v>4325</v>
      </c>
      <c r="E1015" s="166" t="str">
        <f>IFERROR(VLOOKUP(A1015,작성용!A:AL,34,0),"-")</f>
        <v>-</v>
      </c>
      <c r="F1015" s="175">
        <f>COUNTIF(작성용!A:B,$A1015)-COUNTIFS(작성용!A:A,$A1015,작성용!AA:AA,"평가철회")</f>
        <v>0</v>
      </c>
    </row>
    <row r="1016" spans="1:6" ht="16.5" customHeight="1" x14ac:dyDescent="0.3">
      <c r="A1016" s="168" t="s">
        <v>2157</v>
      </c>
      <c r="B1016" s="164" t="s">
        <v>4326</v>
      </c>
      <c r="C1016" s="164" t="str">
        <f>IFERROR(VLOOKUP($A1016,작성용!A:AL,14,0),"-")</f>
        <v>-</v>
      </c>
      <c r="D1016" s="167" t="s">
        <v>4145</v>
      </c>
      <c r="E1016" s="166" t="str">
        <f>IFERROR(VLOOKUP(A1016,작성용!A:AL,34,0),"-")</f>
        <v>-</v>
      </c>
      <c r="F1016" s="175">
        <f>COUNTIF(작성용!A:B,$A1016)-COUNTIFS(작성용!A:A,$A1016,작성용!AA:AA,"평가철회")</f>
        <v>0</v>
      </c>
    </row>
    <row r="1017" spans="1:6" ht="16.5" customHeight="1" x14ac:dyDescent="0.3">
      <c r="A1017" s="168" t="s">
        <v>2158</v>
      </c>
      <c r="B1017" s="164" t="s">
        <v>2159</v>
      </c>
      <c r="C1017" s="164" t="str">
        <f>IFERROR(VLOOKUP($A1017,작성용!A:AL,14,0),"-")</f>
        <v>-</v>
      </c>
      <c r="D1017" s="167" t="s">
        <v>335</v>
      </c>
      <c r="E1017" s="166" t="str">
        <f>IFERROR(VLOOKUP(A1017,작성용!A:AL,34,0),"-")</f>
        <v>-</v>
      </c>
      <c r="F1017" s="175">
        <f>COUNTIF(작성용!A:B,$A1017)-COUNTIFS(작성용!A:A,$A1017,작성용!AA:AA,"평가철회")</f>
        <v>0</v>
      </c>
    </row>
    <row r="1018" spans="1:6" ht="16.5" customHeight="1" x14ac:dyDescent="0.3">
      <c r="A1018" s="168" t="s">
        <v>2160</v>
      </c>
      <c r="B1018" s="164" t="s">
        <v>2161</v>
      </c>
      <c r="C1018" s="164" t="str">
        <f>IFERROR(VLOOKUP($A1018,작성용!A:AL,14,0),"-")</f>
        <v>-</v>
      </c>
      <c r="D1018" s="167" t="s">
        <v>164</v>
      </c>
      <c r="E1018" s="166" t="str">
        <f>IFERROR(VLOOKUP(A1018,작성용!A:AL,34,0),"-")</f>
        <v>-</v>
      </c>
      <c r="F1018" s="175">
        <f>COUNTIF(작성용!A:B,$A1018)-COUNTIFS(작성용!A:A,$A1018,작성용!AA:AA,"평가철회")</f>
        <v>0</v>
      </c>
    </row>
    <row r="1019" spans="1:6" ht="16.5" customHeight="1" x14ac:dyDescent="0.3">
      <c r="A1019" s="168" t="s">
        <v>2162</v>
      </c>
      <c r="B1019" s="164" t="s">
        <v>5233</v>
      </c>
      <c r="C1019" s="164" t="str">
        <f>IFERROR(VLOOKUP($A1019,작성용!A:AL,14,0),"-")</f>
        <v>-</v>
      </c>
      <c r="D1019" s="167" t="s">
        <v>3531</v>
      </c>
      <c r="E1019" s="166" t="str">
        <f>IFERROR(VLOOKUP(A1019,작성용!A:AL,34,0),"-")</f>
        <v>-</v>
      </c>
      <c r="F1019" s="175">
        <f>COUNTIF(작성용!A:B,$A1019)-COUNTIFS(작성용!A:A,$A1019,작성용!AA:AA,"평가철회")</f>
        <v>0</v>
      </c>
    </row>
    <row r="1020" spans="1:6" ht="16.5" customHeight="1" x14ac:dyDescent="0.3">
      <c r="A1020" s="168" t="s">
        <v>2163</v>
      </c>
      <c r="B1020" s="164" t="s">
        <v>2164</v>
      </c>
      <c r="C1020" s="164" t="str">
        <f>IFERROR(VLOOKUP($A1020,작성용!A:AL,14,0),"-")</f>
        <v>-</v>
      </c>
      <c r="D1020" s="167" t="s">
        <v>4263</v>
      </c>
      <c r="E1020" s="166" t="str">
        <f>IFERROR(VLOOKUP(A1020,작성용!A:AL,34,0),"-")</f>
        <v>-</v>
      </c>
      <c r="F1020" s="175">
        <f>COUNTIF(작성용!A:B,$A1020)-COUNTIFS(작성용!A:A,$A1020,작성용!AA:AA,"평가철회")</f>
        <v>0</v>
      </c>
    </row>
    <row r="1021" spans="1:6" ht="16.5" customHeight="1" x14ac:dyDescent="0.3">
      <c r="A1021" s="168" t="s">
        <v>2165</v>
      </c>
      <c r="B1021" s="164" t="s">
        <v>2166</v>
      </c>
      <c r="C1021" s="164" t="str">
        <f>IFERROR(VLOOKUP($A1021,작성용!A:AL,14,0),"-")</f>
        <v>-</v>
      </c>
      <c r="D1021" s="167" t="s">
        <v>335</v>
      </c>
      <c r="E1021" s="166" t="str">
        <f>IFERROR(VLOOKUP(A1021,작성용!A:AL,34,0),"-")</f>
        <v>-</v>
      </c>
      <c r="F1021" s="175">
        <f>COUNTIF(작성용!A:B,$A1021)-COUNTIFS(작성용!A:A,$A1021,작성용!AA:AA,"평가철회")</f>
        <v>0</v>
      </c>
    </row>
    <row r="1022" spans="1:6" ht="16.5" customHeight="1" x14ac:dyDescent="0.3">
      <c r="A1022" s="168" t="s">
        <v>2167</v>
      </c>
      <c r="B1022" s="164" t="s">
        <v>2168</v>
      </c>
      <c r="C1022" s="164" t="str">
        <f>IFERROR(VLOOKUP($A1022,작성용!A:AL,14,0),"-")</f>
        <v>-</v>
      </c>
      <c r="D1022" s="167" t="s">
        <v>638</v>
      </c>
      <c r="E1022" s="166" t="str">
        <f>IFERROR(VLOOKUP(A1022,작성용!A:AL,34,0),"-")</f>
        <v>-</v>
      </c>
      <c r="F1022" s="175">
        <f>COUNTIF(작성용!A:B,$A1022)-COUNTIFS(작성용!A:A,$A1022,작성용!AA:AA,"평가철회")</f>
        <v>0</v>
      </c>
    </row>
    <row r="1023" spans="1:6" ht="16.5" customHeight="1" x14ac:dyDescent="0.3">
      <c r="A1023" s="168" t="s">
        <v>2169</v>
      </c>
      <c r="B1023" s="164" t="s">
        <v>2170</v>
      </c>
      <c r="C1023" s="164" t="str">
        <f>IFERROR(VLOOKUP($A1023,작성용!A:AL,14,0),"-")</f>
        <v>-</v>
      </c>
      <c r="D1023" s="167" t="s">
        <v>71</v>
      </c>
      <c r="E1023" s="166" t="str">
        <f>IFERROR(VLOOKUP(A1023,작성용!A:AL,34,0),"-")</f>
        <v>-</v>
      </c>
      <c r="F1023" s="175">
        <f>COUNTIF(작성용!A:B,$A1023)-COUNTIFS(작성용!A:A,$A1023,작성용!AA:AA,"평가철회")</f>
        <v>0</v>
      </c>
    </row>
    <row r="1024" spans="1:6" ht="16.5" customHeight="1" x14ac:dyDescent="0.3">
      <c r="A1024" s="168" t="s">
        <v>2171</v>
      </c>
      <c r="B1024" s="164" t="s">
        <v>2172</v>
      </c>
      <c r="C1024" s="164" t="str">
        <f>IFERROR(VLOOKUP($A1024,작성용!A:AL,14,0),"-")</f>
        <v>-</v>
      </c>
      <c r="D1024" s="167" t="s">
        <v>2173</v>
      </c>
      <c r="E1024" s="166" t="str">
        <f>IFERROR(VLOOKUP(A1024,작성용!A:AL,34,0),"-")</f>
        <v>-</v>
      </c>
      <c r="F1024" s="175">
        <f>COUNTIF(작성용!A:B,$A1024)-COUNTIFS(작성용!A:A,$A1024,작성용!AA:AA,"평가철회")</f>
        <v>0</v>
      </c>
    </row>
    <row r="1025" spans="1:6" ht="16.5" customHeight="1" x14ac:dyDescent="0.3">
      <c r="A1025" s="168" t="s">
        <v>2174</v>
      </c>
      <c r="B1025" s="164" t="s">
        <v>2175</v>
      </c>
      <c r="C1025" s="164" t="str">
        <f>IFERROR(VLOOKUP($A1025,작성용!A:AL,14,0),"-")</f>
        <v>-</v>
      </c>
      <c r="D1025" s="167" t="s">
        <v>1852</v>
      </c>
      <c r="E1025" s="166" t="str">
        <f>IFERROR(VLOOKUP(A1025,작성용!A:AL,34,0),"-")</f>
        <v>-</v>
      </c>
      <c r="F1025" s="175">
        <f>COUNTIF(작성용!A:B,$A1025)-COUNTIFS(작성용!A:A,$A1025,작성용!AA:AA,"평가철회")</f>
        <v>0</v>
      </c>
    </row>
    <row r="1026" spans="1:6" ht="16.5" customHeight="1" x14ac:dyDescent="0.3">
      <c r="A1026" s="168" t="s">
        <v>2176</v>
      </c>
      <c r="B1026" s="164" t="s">
        <v>2177</v>
      </c>
      <c r="C1026" s="164" t="str">
        <f>IFERROR(VLOOKUP($A1026,작성용!A:AL,14,0),"-")</f>
        <v>-</v>
      </c>
      <c r="D1026" s="167" t="s">
        <v>4217</v>
      </c>
      <c r="E1026" s="166" t="str">
        <f>IFERROR(VLOOKUP(A1026,작성용!A:AL,34,0),"-")</f>
        <v>-</v>
      </c>
      <c r="F1026" s="175">
        <f>COUNTIF(작성용!A:B,$A1026)-COUNTIFS(작성용!A:A,$A1026,작성용!AA:AA,"평가철회")</f>
        <v>0</v>
      </c>
    </row>
    <row r="1027" spans="1:6" ht="16.5" customHeight="1" x14ac:dyDescent="0.3">
      <c r="A1027" s="168" t="s">
        <v>2178</v>
      </c>
      <c r="B1027" s="164" t="s">
        <v>2179</v>
      </c>
      <c r="C1027" s="164" t="str">
        <f>IFERROR(VLOOKUP($A1027,작성용!A:AL,14,0),"-")</f>
        <v>-</v>
      </c>
      <c r="D1027" s="167" t="s">
        <v>4215</v>
      </c>
      <c r="E1027" s="166" t="str">
        <f>IFERROR(VLOOKUP(A1027,작성용!A:AL,34,0),"-")</f>
        <v>-</v>
      </c>
      <c r="F1027" s="175">
        <f>COUNTIF(작성용!A:B,$A1027)-COUNTIFS(작성용!A:A,$A1027,작성용!AA:AA,"평가철회")</f>
        <v>0</v>
      </c>
    </row>
    <row r="1028" spans="1:6" ht="16.5" customHeight="1" x14ac:dyDescent="0.3">
      <c r="A1028" s="168" t="s">
        <v>2180</v>
      </c>
      <c r="B1028" s="164" t="s">
        <v>2181</v>
      </c>
      <c r="C1028" s="164" t="str">
        <f>IFERROR(VLOOKUP($A1028,작성용!A:AL,14,0),"-")</f>
        <v>-</v>
      </c>
      <c r="D1028" s="167" t="s">
        <v>493</v>
      </c>
      <c r="E1028" s="166" t="str">
        <f>IFERROR(VLOOKUP(A1028,작성용!A:AL,34,0),"-")</f>
        <v>-</v>
      </c>
      <c r="F1028" s="175">
        <f>COUNTIF(작성용!A:B,$A1028)-COUNTIFS(작성용!A:A,$A1028,작성용!AA:AA,"평가철회")</f>
        <v>0</v>
      </c>
    </row>
    <row r="1029" spans="1:6" ht="16.5" customHeight="1" x14ac:dyDescent="0.3">
      <c r="A1029" s="168" t="s">
        <v>2182</v>
      </c>
      <c r="B1029" s="164" t="s">
        <v>2183</v>
      </c>
      <c r="C1029" s="164" t="str">
        <f>IFERROR(VLOOKUP($A1029,작성용!A:AL,14,0),"-")</f>
        <v>-</v>
      </c>
      <c r="D1029" s="167" t="s">
        <v>335</v>
      </c>
      <c r="E1029" s="166" t="str">
        <f>IFERROR(VLOOKUP(A1029,작성용!A:AL,34,0),"-")</f>
        <v>-</v>
      </c>
      <c r="F1029" s="175">
        <f>COUNTIF(작성용!A:B,$A1029)-COUNTIFS(작성용!A:A,$A1029,작성용!AA:AA,"평가철회")</f>
        <v>0</v>
      </c>
    </row>
    <row r="1030" spans="1:6" ht="16.5" customHeight="1" x14ac:dyDescent="0.3">
      <c r="A1030" s="168" t="s">
        <v>2184</v>
      </c>
      <c r="B1030" s="164" t="s">
        <v>2185</v>
      </c>
      <c r="C1030" s="164" t="str">
        <f>IFERROR(VLOOKUP($A1030,작성용!A:AL,14,0),"-")</f>
        <v>-</v>
      </c>
      <c r="D1030" s="167" t="s">
        <v>4210</v>
      </c>
      <c r="E1030" s="166" t="str">
        <f>IFERROR(VLOOKUP(A1030,작성용!A:AL,34,0),"-")</f>
        <v>-</v>
      </c>
      <c r="F1030" s="175">
        <f>COUNTIF(작성용!A:B,$A1030)-COUNTIFS(작성용!A:A,$A1030,작성용!AA:AA,"평가철회")</f>
        <v>0</v>
      </c>
    </row>
    <row r="1031" spans="1:6" ht="16.5" customHeight="1" x14ac:dyDescent="0.3">
      <c r="A1031" s="168" t="s">
        <v>2186</v>
      </c>
      <c r="B1031" s="164" t="s">
        <v>2187</v>
      </c>
      <c r="C1031" s="164" t="str">
        <f>IFERROR(VLOOKUP($A1031,작성용!A:AL,14,0),"-")</f>
        <v>-</v>
      </c>
      <c r="D1031" s="167" t="s">
        <v>654</v>
      </c>
      <c r="E1031" s="166" t="str">
        <f>IFERROR(VLOOKUP(A1031,작성용!A:AL,34,0),"-")</f>
        <v>-</v>
      </c>
      <c r="F1031" s="175">
        <f>COUNTIF(작성용!A:B,$A1031)-COUNTIFS(작성용!A:A,$A1031,작성용!AA:AA,"평가철회")</f>
        <v>0</v>
      </c>
    </row>
    <row r="1032" spans="1:6" ht="16.5" customHeight="1" x14ac:dyDescent="0.3">
      <c r="A1032" s="168" t="s">
        <v>2188</v>
      </c>
      <c r="B1032" s="164" t="s">
        <v>2189</v>
      </c>
      <c r="C1032" s="164" t="str">
        <f>IFERROR(VLOOKUP($A1032,작성용!A:AL,14,0),"-")</f>
        <v>-</v>
      </c>
      <c r="D1032" s="167" t="s">
        <v>490</v>
      </c>
      <c r="E1032" s="166" t="str">
        <f>IFERROR(VLOOKUP(A1032,작성용!A:AL,34,0),"-")</f>
        <v>-</v>
      </c>
      <c r="F1032" s="175">
        <f>COUNTIF(작성용!A:B,$A1032)-COUNTIFS(작성용!A:A,$A1032,작성용!AA:AA,"평가철회")</f>
        <v>0</v>
      </c>
    </row>
    <row r="1033" spans="1:6" ht="16.5" customHeight="1" x14ac:dyDescent="0.3">
      <c r="A1033" s="168" t="s">
        <v>2190</v>
      </c>
      <c r="B1033" s="164" t="s">
        <v>2191</v>
      </c>
      <c r="C1033" s="164" t="str">
        <f>IFERROR(VLOOKUP($A1033,작성용!A:AL,14,0),"-")</f>
        <v>-</v>
      </c>
      <c r="D1033" s="167" t="s">
        <v>141</v>
      </c>
      <c r="E1033" s="166" t="str">
        <f>IFERROR(VLOOKUP(A1033,작성용!A:AL,34,0),"-")</f>
        <v>-</v>
      </c>
      <c r="F1033" s="175">
        <f>COUNTIF(작성용!A:B,$A1033)-COUNTIFS(작성용!A:A,$A1033,작성용!AA:AA,"평가철회")</f>
        <v>0</v>
      </c>
    </row>
    <row r="1034" spans="1:6" ht="16.5" customHeight="1" x14ac:dyDescent="0.3">
      <c r="A1034" s="168" t="s">
        <v>2192</v>
      </c>
      <c r="B1034" s="164" t="s">
        <v>2193</v>
      </c>
      <c r="C1034" s="164" t="str">
        <f>IFERROR(VLOOKUP($A1034,작성용!A:AL,14,0),"-")</f>
        <v>-</v>
      </c>
      <c r="D1034" s="167" t="s">
        <v>4164</v>
      </c>
      <c r="E1034" s="166" t="str">
        <f>IFERROR(VLOOKUP(A1034,작성용!A:AL,34,0),"-")</f>
        <v>-</v>
      </c>
      <c r="F1034" s="175">
        <f>COUNTIF(작성용!A:B,$A1034)-COUNTIFS(작성용!A:A,$A1034,작성용!AA:AA,"평가철회")</f>
        <v>0</v>
      </c>
    </row>
    <row r="1035" spans="1:6" ht="16.5" customHeight="1" x14ac:dyDescent="0.3">
      <c r="A1035" s="168" t="s">
        <v>2194</v>
      </c>
      <c r="B1035" s="164" t="s">
        <v>2195</v>
      </c>
      <c r="C1035" s="164" t="str">
        <f>IFERROR(VLOOKUP($A1035,작성용!A:AL,14,0),"-")</f>
        <v>-</v>
      </c>
      <c r="D1035" s="167" t="s">
        <v>10088</v>
      </c>
      <c r="E1035" s="166" t="str">
        <f>IFERROR(VLOOKUP(A1035,작성용!A:AL,34,0),"-")</f>
        <v>-</v>
      </c>
      <c r="F1035" s="175">
        <f>COUNTIF(작성용!A:B,$A1035)-COUNTIFS(작성용!A:A,$A1035,작성용!AA:AA,"평가철회")</f>
        <v>0</v>
      </c>
    </row>
    <row r="1036" spans="1:6" ht="16.5" customHeight="1" x14ac:dyDescent="0.3">
      <c r="A1036" s="168" t="s">
        <v>12</v>
      </c>
      <c r="B1036" s="164" t="s">
        <v>4327</v>
      </c>
      <c r="C1036" s="164" t="str">
        <f>IFERROR(VLOOKUP($A1036,작성용!A:AL,14,0),"-")</f>
        <v>-</v>
      </c>
      <c r="D1036" s="167" t="s">
        <v>4323</v>
      </c>
      <c r="E1036" s="166" t="str">
        <f>IFERROR(VLOOKUP(A1036,작성용!A:AL,34,0),"-")</f>
        <v>-</v>
      </c>
      <c r="F1036" s="175">
        <f>COUNTIF(작성용!A:B,$A1036)-COUNTIFS(작성용!A:A,$A1036,작성용!AA:AA,"평가철회")</f>
        <v>0</v>
      </c>
    </row>
    <row r="1037" spans="1:6" ht="16.5" customHeight="1" x14ac:dyDescent="0.3">
      <c r="A1037" s="168" t="s">
        <v>2196</v>
      </c>
      <c r="B1037" s="164" t="s">
        <v>2197</v>
      </c>
      <c r="C1037" s="164" t="str">
        <f>IFERROR(VLOOKUP($A1037,작성용!A:AL,14,0),"-")</f>
        <v>-</v>
      </c>
      <c r="D1037" s="167" t="s">
        <v>2198</v>
      </c>
      <c r="E1037" s="166" t="str">
        <f>IFERROR(VLOOKUP(A1037,작성용!A:AL,34,0),"-")</f>
        <v>-</v>
      </c>
      <c r="F1037" s="175">
        <f>COUNTIF(작성용!A:B,$A1037)-COUNTIFS(작성용!A:A,$A1037,작성용!AA:AA,"평가철회")</f>
        <v>0</v>
      </c>
    </row>
    <row r="1038" spans="1:6" ht="16.5" customHeight="1" x14ac:dyDescent="0.3">
      <c r="A1038" s="168" t="s">
        <v>2199</v>
      </c>
      <c r="B1038" s="164" t="s">
        <v>2200</v>
      </c>
      <c r="C1038" s="164" t="str">
        <f>IFERROR(VLOOKUP($A1038,작성용!A:AL,14,0),"-")</f>
        <v>-</v>
      </c>
      <c r="D1038" s="167" t="s">
        <v>4213</v>
      </c>
      <c r="E1038" s="166" t="str">
        <f>IFERROR(VLOOKUP(A1038,작성용!A:AL,34,0),"-")</f>
        <v>-</v>
      </c>
      <c r="F1038" s="175">
        <f>COUNTIF(작성용!A:B,$A1038)-COUNTIFS(작성용!A:A,$A1038,작성용!AA:AA,"평가철회")</f>
        <v>0</v>
      </c>
    </row>
    <row r="1039" spans="1:6" ht="16.5" customHeight="1" x14ac:dyDescent="0.3">
      <c r="A1039" s="168" t="s">
        <v>2201</v>
      </c>
      <c r="B1039" s="164" t="s">
        <v>2202</v>
      </c>
      <c r="C1039" s="164" t="str">
        <f>IFERROR(VLOOKUP($A1039,작성용!A:AL,14,0),"-")</f>
        <v>-</v>
      </c>
      <c r="D1039" s="167" t="s">
        <v>4128</v>
      </c>
      <c r="E1039" s="166" t="str">
        <f>IFERROR(VLOOKUP(A1039,작성용!A:AL,34,0),"-")</f>
        <v>-</v>
      </c>
      <c r="F1039" s="175">
        <f>COUNTIF(작성용!A:B,$A1039)-COUNTIFS(작성용!A:A,$A1039,작성용!AA:AA,"평가철회")</f>
        <v>0</v>
      </c>
    </row>
    <row r="1040" spans="1:6" ht="16.5" customHeight="1" x14ac:dyDescent="0.3">
      <c r="A1040" s="168" t="s">
        <v>2203</v>
      </c>
      <c r="B1040" s="164" t="s">
        <v>2204</v>
      </c>
      <c r="C1040" s="164" t="str">
        <f>IFERROR(VLOOKUP($A1040,작성용!A:AL,14,0),"-")</f>
        <v>-</v>
      </c>
      <c r="D1040" s="167" t="s">
        <v>246</v>
      </c>
      <c r="E1040" s="166" t="str">
        <f>IFERROR(VLOOKUP(A1040,작성용!A:AL,34,0),"-")</f>
        <v>-</v>
      </c>
      <c r="F1040" s="175">
        <f>COUNTIF(작성용!A:B,$A1040)-COUNTIFS(작성용!A:A,$A1040,작성용!AA:AA,"평가철회")</f>
        <v>0</v>
      </c>
    </row>
    <row r="1041" spans="1:6" ht="16.5" customHeight="1" x14ac:dyDescent="0.3">
      <c r="A1041" s="168" t="s">
        <v>2205</v>
      </c>
      <c r="B1041" s="164" t="s">
        <v>2206</v>
      </c>
      <c r="C1041" s="164" t="str">
        <f>IFERROR(VLOOKUP($A1041,작성용!A:AL,14,0),"-")</f>
        <v>-</v>
      </c>
      <c r="D1041" s="167" t="s">
        <v>633</v>
      </c>
      <c r="E1041" s="166" t="str">
        <f>IFERROR(VLOOKUP(A1041,작성용!A:AL,34,0),"-")</f>
        <v>-</v>
      </c>
      <c r="F1041" s="175">
        <f>COUNTIF(작성용!A:B,$A1041)-COUNTIFS(작성용!A:A,$A1041,작성용!AA:AA,"평가철회")</f>
        <v>0</v>
      </c>
    </row>
    <row r="1042" spans="1:6" ht="16.5" customHeight="1" x14ac:dyDescent="0.3">
      <c r="A1042" s="168" t="s">
        <v>2207</v>
      </c>
      <c r="B1042" s="164" t="s">
        <v>2208</v>
      </c>
      <c r="C1042" s="164" t="str">
        <f>IFERROR(VLOOKUP($A1042,작성용!A:AL,14,0),"-")</f>
        <v>-</v>
      </c>
      <c r="D1042" s="167" t="s">
        <v>519</v>
      </c>
      <c r="E1042" s="166" t="str">
        <f>IFERROR(VLOOKUP(A1042,작성용!A:AL,34,0),"-")</f>
        <v>-</v>
      </c>
      <c r="F1042" s="175">
        <f>COUNTIF(작성용!A:B,$A1042)-COUNTIFS(작성용!A:A,$A1042,작성용!AA:AA,"평가철회")</f>
        <v>0</v>
      </c>
    </row>
    <row r="1043" spans="1:6" ht="16.5" customHeight="1" x14ac:dyDescent="0.3">
      <c r="A1043" s="168" t="s">
        <v>2209</v>
      </c>
      <c r="B1043" s="164" t="s">
        <v>2210</v>
      </c>
      <c r="C1043" s="164" t="str">
        <f>IFERROR(VLOOKUP($A1043,작성용!A:AL,14,0),"-")</f>
        <v>-</v>
      </c>
      <c r="D1043" s="167" t="s">
        <v>2</v>
      </c>
      <c r="E1043" s="166" t="str">
        <f>IFERROR(VLOOKUP(A1043,작성용!A:AL,34,0),"-")</f>
        <v>-</v>
      </c>
      <c r="F1043" s="175">
        <f>COUNTIF(작성용!A:B,$A1043)-COUNTIFS(작성용!A:A,$A1043,작성용!AA:AA,"평가철회")</f>
        <v>0</v>
      </c>
    </row>
    <row r="1044" spans="1:6" ht="16.5" customHeight="1" x14ac:dyDescent="0.3">
      <c r="A1044" s="168" t="s">
        <v>2211</v>
      </c>
      <c r="B1044" s="164" t="s">
        <v>2212</v>
      </c>
      <c r="C1044" s="164" t="str">
        <f>IFERROR(VLOOKUP($A1044,작성용!A:AL,14,0),"-")</f>
        <v>-</v>
      </c>
      <c r="D1044" s="167" t="s">
        <v>4219</v>
      </c>
      <c r="E1044" s="166" t="str">
        <f>IFERROR(VLOOKUP(A1044,작성용!A:AL,34,0),"-")</f>
        <v>-</v>
      </c>
      <c r="F1044" s="175">
        <f>COUNTIF(작성용!A:B,$A1044)-COUNTIFS(작성용!A:A,$A1044,작성용!AA:AA,"평가철회")</f>
        <v>0</v>
      </c>
    </row>
    <row r="1045" spans="1:6" ht="16.5" customHeight="1" x14ac:dyDescent="0.3">
      <c r="A1045" s="168" t="s">
        <v>2213</v>
      </c>
      <c r="B1045" s="164" t="s">
        <v>2214</v>
      </c>
      <c r="C1045" s="164" t="str">
        <f>IFERROR(VLOOKUP($A1045,작성용!A:AL,14,0),"-")</f>
        <v>-</v>
      </c>
      <c r="D1045" s="167" t="s">
        <v>4328</v>
      </c>
      <c r="E1045" s="166" t="str">
        <f>IFERROR(VLOOKUP(A1045,작성용!A:AL,34,0),"-")</f>
        <v>-</v>
      </c>
      <c r="F1045" s="175">
        <f>COUNTIF(작성용!A:B,$A1045)-COUNTIFS(작성용!A:A,$A1045,작성용!AA:AA,"평가철회")</f>
        <v>0</v>
      </c>
    </row>
    <row r="1046" spans="1:6" ht="16.5" customHeight="1" x14ac:dyDescent="0.3">
      <c r="A1046" s="168" t="s">
        <v>2215</v>
      </c>
      <c r="B1046" s="164" t="s">
        <v>2216</v>
      </c>
      <c r="C1046" s="164" t="str">
        <f>IFERROR(VLOOKUP($A1046,작성용!A:AL,14,0),"-")</f>
        <v>-</v>
      </c>
      <c r="D1046" s="167" t="s">
        <v>2217</v>
      </c>
      <c r="E1046" s="166" t="str">
        <f>IFERROR(VLOOKUP(A1046,작성용!A:AL,34,0),"-")</f>
        <v>-</v>
      </c>
      <c r="F1046" s="175">
        <f>COUNTIF(작성용!A:B,$A1046)-COUNTIFS(작성용!A:A,$A1046,작성용!AA:AA,"평가철회")</f>
        <v>0</v>
      </c>
    </row>
    <row r="1047" spans="1:6" ht="16.5" customHeight="1" x14ac:dyDescent="0.3">
      <c r="A1047" s="168" t="s">
        <v>2218</v>
      </c>
      <c r="B1047" s="164" t="s">
        <v>2219</v>
      </c>
      <c r="C1047" s="164" t="str">
        <f>IFERROR(VLOOKUP($A1047,작성용!A:AL,14,0),"-")</f>
        <v>-</v>
      </c>
      <c r="D1047" s="167" t="s">
        <v>4214</v>
      </c>
      <c r="E1047" s="166" t="str">
        <f>IFERROR(VLOOKUP(A1047,작성용!A:AL,34,0),"-")</f>
        <v>-</v>
      </c>
      <c r="F1047" s="175">
        <f>COUNTIF(작성용!A:B,$A1047)-COUNTIFS(작성용!A:A,$A1047,작성용!AA:AA,"평가철회")</f>
        <v>0</v>
      </c>
    </row>
    <row r="1048" spans="1:6" ht="16.5" customHeight="1" x14ac:dyDescent="0.3">
      <c r="A1048" s="168" t="s">
        <v>2220</v>
      </c>
      <c r="B1048" s="164" t="s">
        <v>2221</v>
      </c>
      <c r="C1048" s="164" t="str">
        <f>IFERROR(VLOOKUP($A1048,작성용!A:AL,14,0),"-")</f>
        <v>-</v>
      </c>
      <c r="D1048" s="167" t="s">
        <v>4290</v>
      </c>
      <c r="E1048" s="166" t="str">
        <f>IFERROR(VLOOKUP(A1048,작성용!A:AL,34,0),"-")</f>
        <v>-</v>
      </c>
      <c r="F1048" s="175">
        <f>COUNTIF(작성용!A:B,$A1048)-COUNTIFS(작성용!A:A,$A1048,작성용!AA:AA,"평가철회")</f>
        <v>0</v>
      </c>
    </row>
    <row r="1049" spans="1:6" ht="16.5" customHeight="1" x14ac:dyDescent="0.3">
      <c r="A1049" s="168" t="s">
        <v>2222</v>
      </c>
      <c r="B1049" s="164" t="s">
        <v>1159</v>
      </c>
      <c r="C1049" s="164" t="str">
        <f>IFERROR(VLOOKUP($A1049,작성용!A:AL,14,0),"-")</f>
        <v>-</v>
      </c>
      <c r="D1049" s="167" t="s">
        <v>4262</v>
      </c>
      <c r="E1049" s="166" t="str">
        <f>IFERROR(VLOOKUP(A1049,작성용!A:AL,34,0),"-")</f>
        <v>-</v>
      </c>
      <c r="F1049" s="175">
        <f>COUNTIF(작성용!A:B,$A1049)-COUNTIFS(작성용!A:A,$A1049,작성용!AA:AA,"평가철회")</f>
        <v>0</v>
      </c>
    </row>
    <row r="1050" spans="1:6" ht="16.5" customHeight="1" x14ac:dyDescent="0.3">
      <c r="A1050" s="168" t="s">
        <v>2223</v>
      </c>
      <c r="B1050" s="164" t="s">
        <v>2224</v>
      </c>
      <c r="C1050" s="164" t="str">
        <f>IFERROR(VLOOKUP($A1050,작성용!A:AL,14,0),"-")</f>
        <v>-</v>
      </c>
      <c r="D1050" s="167" t="s">
        <v>164</v>
      </c>
      <c r="E1050" s="166" t="str">
        <f>IFERROR(VLOOKUP(A1050,작성용!A:AL,34,0),"-")</f>
        <v>-</v>
      </c>
      <c r="F1050" s="175">
        <f>COUNTIF(작성용!A:B,$A1050)-COUNTIFS(작성용!A:A,$A1050,작성용!AA:AA,"평가철회")</f>
        <v>0</v>
      </c>
    </row>
    <row r="1051" spans="1:6" ht="16.5" customHeight="1" x14ac:dyDescent="0.3">
      <c r="A1051" s="168" t="s">
        <v>2225</v>
      </c>
      <c r="B1051" s="164" t="s">
        <v>2226</v>
      </c>
      <c r="C1051" s="164" t="str">
        <f>IFERROR(VLOOKUP($A1051,작성용!A:AL,14,0),"-")</f>
        <v>-</v>
      </c>
      <c r="D1051" s="167" t="s">
        <v>490</v>
      </c>
      <c r="E1051" s="166" t="str">
        <f>IFERROR(VLOOKUP(A1051,작성용!A:AL,34,0),"-")</f>
        <v>-</v>
      </c>
      <c r="F1051" s="175">
        <f>COUNTIF(작성용!A:B,$A1051)-COUNTIFS(작성용!A:A,$A1051,작성용!AA:AA,"평가철회")</f>
        <v>0</v>
      </c>
    </row>
    <row r="1052" spans="1:6" ht="16.5" customHeight="1" x14ac:dyDescent="0.3">
      <c r="A1052" s="168" t="s">
        <v>2227</v>
      </c>
      <c r="B1052" s="164" t="s">
        <v>2228</v>
      </c>
      <c r="C1052" s="164" t="str">
        <f>IFERROR(VLOOKUP($A1052,작성용!A:AL,14,0),"-")</f>
        <v>-</v>
      </c>
      <c r="D1052" s="167" t="s">
        <v>74</v>
      </c>
      <c r="E1052" s="166" t="str">
        <f>IFERROR(VLOOKUP(A1052,작성용!A:AL,34,0),"-")</f>
        <v>-</v>
      </c>
      <c r="F1052" s="175">
        <f>COUNTIF(작성용!A:B,$A1052)-COUNTIFS(작성용!A:A,$A1052,작성용!AA:AA,"평가철회")</f>
        <v>0</v>
      </c>
    </row>
    <row r="1053" spans="1:6" ht="16.5" customHeight="1" x14ac:dyDescent="0.3">
      <c r="A1053" s="168" t="s">
        <v>2229</v>
      </c>
      <c r="B1053" s="164" t="s">
        <v>4329</v>
      </c>
      <c r="C1053" s="164" t="str">
        <f>IFERROR(VLOOKUP($A1053,작성용!A:AL,14,0),"-")</f>
        <v>-</v>
      </c>
      <c r="D1053" s="167" t="s">
        <v>4330</v>
      </c>
      <c r="E1053" s="166" t="str">
        <f>IFERROR(VLOOKUP(A1053,작성용!A:AL,34,0),"-")</f>
        <v>-</v>
      </c>
      <c r="F1053" s="175">
        <f>COUNTIF(작성용!A:B,$A1053)-COUNTIFS(작성용!A:A,$A1053,작성용!AA:AA,"평가철회")</f>
        <v>0</v>
      </c>
    </row>
    <row r="1054" spans="1:6" ht="16.5" customHeight="1" x14ac:dyDescent="0.3">
      <c r="A1054" s="168" t="s">
        <v>2230</v>
      </c>
      <c r="B1054" s="164" t="s">
        <v>4331</v>
      </c>
      <c r="C1054" s="164" t="str">
        <f>IFERROR(VLOOKUP($A1054,작성용!A:AL,14,0),"-")</f>
        <v>-</v>
      </c>
      <c r="D1054" s="167" t="s">
        <v>153</v>
      </c>
      <c r="E1054" s="166" t="str">
        <f>IFERROR(VLOOKUP(A1054,작성용!A:AL,34,0),"-")</f>
        <v>-</v>
      </c>
      <c r="F1054" s="175">
        <f>COUNTIF(작성용!A:B,$A1054)-COUNTIFS(작성용!A:A,$A1054,작성용!AA:AA,"평가철회")</f>
        <v>0</v>
      </c>
    </row>
    <row r="1055" spans="1:6" ht="16.5" customHeight="1" x14ac:dyDescent="0.3">
      <c r="A1055" s="168" t="s">
        <v>2231</v>
      </c>
      <c r="B1055" s="164" t="s">
        <v>2232</v>
      </c>
      <c r="C1055" s="164" t="str">
        <f>IFERROR(VLOOKUP($A1055,작성용!A:AL,14,0),"-")</f>
        <v>-</v>
      </c>
      <c r="D1055" s="167" t="s">
        <v>554</v>
      </c>
      <c r="E1055" s="166" t="str">
        <f>IFERROR(VLOOKUP(A1055,작성용!A:AL,34,0),"-")</f>
        <v>-</v>
      </c>
      <c r="F1055" s="175">
        <f>COUNTIF(작성용!A:B,$A1055)-COUNTIFS(작성용!A:A,$A1055,작성용!AA:AA,"평가철회")</f>
        <v>0</v>
      </c>
    </row>
    <row r="1056" spans="1:6" ht="16.5" customHeight="1" x14ac:dyDescent="0.3">
      <c r="A1056" s="168" t="s">
        <v>2233</v>
      </c>
      <c r="B1056" s="164" t="s">
        <v>2234</v>
      </c>
      <c r="C1056" s="164" t="str">
        <f>IFERROR(VLOOKUP($A1056,작성용!A:AL,14,0),"-")</f>
        <v>-</v>
      </c>
      <c r="D1056" s="167" t="s">
        <v>4212</v>
      </c>
      <c r="E1056" s="166" t="str">
        <f>IFERROR(VLOOKUP(A1056,작성용!A:AL,34,0),"-")</f>
        <v>-</v>
      </c>
      <c r="F1056" s="175">
        <f>COUNTIF(작성용!A:B,$A1056)-COUNTIFS(작성용!A:A,$A1056,작성용!AA:AA,"평가철회")</f>
        <v>0</v>
      </c>
    </row>
    <row r="1057" spans="1:6" ht="16.5" customHeight="1" x14ac:dyDescent="0.3">
      <c r="A1057" s="168" t="s">
        <v>2235</v>
      </c>
      <c r="B1057" s="164" t="s">
        <v>2236</v>
      </c>
      <c r="C1057" s="164" t="str">
        <f>IFERROR(VLOOKUP($A1057,작성용!A:AL,14,0),"-")</f>
        <v>-</v>
      </c>
      <c r="D1057" s="167" t="s">
        <v>4965</v>
      </c>
      <c r="E1057" s="166" t="str">
        <f>IFERROR(VLOOKUP(A1057,작성용!A:AL,34,0),"-")</f>
        <v>-</v>
      </c>
      <c r="F1057" s="175">
        <f>COUNTIF(작성용!A:B,$A1057)-COUNTIFS(작성용!A:A,$A1057,작성용!AA:AA,"평가철회")</f>
        <v>0</v>
      </c>
    </row>
    <row r="1058" spans="1:6" ht="16.5" customHeight="1" x14ac:dyDescent="0.3">
      <c r="A1058" s="168" t="s">
        <v>2237</v>
      </c>
      <c r="B1058" s="164" t="s">
        <v>2238</v>
      </c>
      <c r="C1058" s="164" t="str">
        <f>IFERROR(VLOOKUP($A1058,작성용!A:AL,14,0),"-")</f>
        <v>-</v>
      </c>
      <c r="D1058" s="167" t="s">
        <v>246</v>
      </c>
      <c r="E1058" s="166" t="str">
        <f>IFERROR(VLOOKUP(A1058,작성용!A:AL,34,0),"-")</f>
        <v>-</v>
      </c>
      <c r="F1058" s="175">
        <f>COUNTIF(작성용!A:B,$A1058)-COUNTIFS(작성용!A:A,$A1058,작성용!AA:AA,"평가철회")</f>
        <v>0</v>
      </c>
    </row>
    <row r="1059" spans="1:6" ht="16.5" customHeight="1" x14ac:dyDescent="0.3">
      <c r="A1059" s="168" t="s">
        <v>2239</v>
      </c>
      <c r="B1059" s="164" t="s">
        <v>2240</v>
      </c>
      <c r="C1059" s="164" t="str">
        <f>IFERROR(VLOOKUP($A1059,작성용!A:AL,14,0),"-")</f>
        <v>-</v>
      </c>
      <c r="D1059" s="167" t="s">
        <v>1852</v>
      </c>
      <c r="E1059" s="166" t="str">
        <f>IFERROR(VLOOKUP(A1059,작성용!A:AL,34,0),"-")</f>
        <v>-</v>
      </c>
      <c r="F1059" s="175">
        <f>COUNTIF(작성용!A:B,$A1059)-COUNTIFS(작성용!A:A,$A1059,작성용!AA:AA,"평가철회")</f>
        <v>0</v>
      </c>
    </row>
    <row r="1060" spans="1:6" ht="16.5" customHeight="1" x14ac:dyDescent="0.3">
      <c r="A1060" s="168" t="s">
        <v>2241</v>
      </c>
      <c r="B1060" s="164" t="s">
        <v>2242</v>
      </c>
      <c r="C1060" s="164" t="str">
        <f>IFERROR(VLOOKUP($A1060,작성용!A:AL,14,0),"-")</f>
        <v>-</v>
      </c>
      <c r="D1060" s="167" t="s">
        <v>4834</v>
      </c>
      <c r="E1060" s="166" t="str">
        <f>IFERROR(VLOOKUP(A1060,작성용!A:AL,34,0),"-")</f>
        <v>-</v>
      </c>
      <c r="F1060" s="175">
        <f>COUNTIF(작성용!A:B,$A1060)-COUNTIFS(작성용!A:A,$A1060,작성용!AA:AA,"평가철회")</f>
        <v>0</v>
      </c>
    </row>
    <row r="1061" spans="1:6" ht="16.5" customHeight="1" x14ac:dyDescent="0.3">
      <c r="A1061" s="168" t="s">
        <v>2243</v>
      </c>
      <c r="B1061" s="164" t="s">
        <v>4333</v>
      </c>
      <c r="C1061" s="164" t="str">
        <f>IFERROR(VLOOKUP($A1061,작성용!A:AL,14,0),"-")</f>
        <v>-</v>
      </c>
      <c r="D1061" s="167" t="s">
        <v>3577</v>
      </c>
      <c r="E1061" s="166" t="str">
        <f>IFERROR(VLOOKUP(A1061,작성용!A:AL,34,0),"-")</f>
        <v>-</v>
      </c>
      <c r="F1061" s="175">
        <f>COUNTIF(작성용!A:B,$A1061)-COUNTIFS(작성용!A:A,$A1061,작성용!AA:AA,"평가철회")</f>
        <v>0</v>
      </c>
    </row>
    <row r="1062" spans="1:6" ht="16.5" customHeight="1" x14ac:dyDescent="0.3">
      <c r="A1062" s="168" t="s">
        <v>2244</v>
      </c>
      <c r="B1062" s="164" t="s">
        <v>2245</v>
      </c>
      <c r="C1062" s="164" t="str">
        <f>IFERROR(VLOOKUP($A1062,작성용!A:AL,14,0),"-")</f>
        <v>-</v>
      </c>
      <c r="D1062" s="167" t="s">
        <v>335</v>
      </c>
      <c r="E1062" s="166" t="str">
        <f>IFERROR(VLOOKUP(A1062,작성용!A:AL,34,0),"-")</f>
        <v>-</v>
      </c>
      <c r="F1062" s="175">
        <f>COUNTIF(작성용!A:B,$A1062)-COUNTIFS(작성용!A:A,$A1062,작성용!AA:AA,"평가철회")</f>
        <v>0</v>
      </c>
    </row>
    <row r="1063" spans="1:6" ht="16.5" customHeight="1" x14ac:dyDescent="0.3">
      <c r="A1063" s="168" t="s">
        <v>2246</v>
      </c>
      <c r="B1063" s="164" t="s">
        <v>2247</v>
      </c>
      <c r="C1063" s="164" t="str">
        <f>IFERROR(VLOOKUP($A1063,작성용!A:AL,14,0),"-")</f>
        <v>-</v>
      </c>
      <c r="D1063" s="167" t="s">
        <v>4215</v>
      </c>
      <c r="E1063" s="166" t="str">
        <f>IFERROR(VLOOKUP(A1063,작성용!A:AL,34,0),"-")</f>
        <v>-</v>
      </c>
      <c r="F1063" s="175">
        <f>COUNTIF(작성용!A:B,$A1063)-COUNTIFS(작성용!A:A,$A1063,작성용!AA:AA,"평가철회")</f>
        <v>0</v>
      </c>
    </row>
    <row r="1064" spans="1:6" ht="16.5" customHeight="1" x14ac:dyDescent="0.3">
      <c r="A1064" s="168" t="s">
        <v>2248</v>
      </c>
      <c r="B1064" s="164" t="s">
        <v>2249</v>
      </c>
      <c r="C1064" s="164" t="str">
        <f>IFERROR(VLOOKUP($A1064,작성용!A:AL,14,0),"-")</f>
        <v>년</v>
      </c>
      <c r="D1064" s="167" t="s">
        <v>4160</v>
      </c>
      <c r="E1064" s="166" t="str">
        <f>IFERROR(VLOOKUP(A1064,작성용!A:AL,34,0),"-")</f>
        <v>이문수</v>
      </c>
      <c r="F1064" s="175">
        <f>COUNTIF(작성용!A:B,$A1064)-COUNTIFS(작성용!A:A,$A1064,작성용!AA:AA,"평가철회")</f>
        <v>1</v>
      </c>
    </row>
    <row r="1065" spans="1:6" ht="16.5" customHeight="1" x14ac:dyDescent="0.3">
      <c r="A1065" s="168" t="s">
        <v>2250</v>
      </c>
      <c r="B1065" s="164" t="s">
        <v>2251</v>
      </c>
      <c r="C1065" s="164" t="str">
        <f>IFERROR(VLOOKUP($A1065,작성용!A:AL,14,0),"-")</f>
        <v>-</v>
      </c>
      <c r="D1065" s="167" t="s">
        <v>74</v>
      </c>
      <c r="E1065" s="166" t="str">
        <f>IFERROR(VLOOKUP(A1065,작성용!A:AL,34,0),"-")</f>
        <v>-</v>
      </c>
      <c r="F1065" s="175">
        <f>COUNTIF(작성용!A:B,$A1065)-COUNTIFS(작성용!A:A,$A1065,작성용!AA:AA,"평가철회")</f>
        <v>0</v>
      </c>
    </row>
    <row r="1066" spans="1:6" ht="16.5" customHeight="1" x14ac:dyDescent="0.3">
      <c r="A1066" s="168" t="s">
        <v>2252</v>
      </c>
      <c r="B1066" s="164" t="s">
        <v>2253</v>
      </c>
      <c r="C1066" s="164" t="str">
        <f>IFERROR(VLOOKUP($A1066,작성용!A:AL,14,0),"-")</f>
        <v>-</v>
      </c>
      <c r="D1066" s="167" t="s">
        <v>490</v>
      </c>
      <c r="E1066" s="166" t="str">
        <f>IFERROR(VLOOKUP(A1066,작성용!A:AL,34,0),"-")</f>
        <v>-</v>
      </c>
      <c r="F1066" s="175">
        <f>COUNTIF(작성용!A:B,$A1066)-COUNTIFS(작성용!A:A,$A1066,작성용!AA:AA,"평가철회")</f>
        <v>0</v>
      </c>
    </row>
    <row r="1067" spans="1:6" ht="16.5" customHeight="1" x14ac:dyDescent="0.3">
      <c r="A1067" s="168" t="s">
        <v>2254</v>
      </c>
      <c r="B1067" s="164" t="s">
        <v>2255</v>
      </c>
      <c r="C1067" s="164" t="str">
        <f>IFERROR(VLOOKUP($A1067,작성용!A:AL,14,0),"-")</f>
        <v>-</v>
      </c>
      <c r="D1067" s="167" t="s">
        <v>654</v>
      </c>
      <c r="E1067" s="166" t="str">
        <f>IFERROR(VLOOKUP(A1067,작성용!A:AL,34,0),"-")</f>
        <v>-</v>
      </c>
      <c r="F1067" s="175">
        <f>COUNTIF(작성용!A:B,$A1067)-COUNTIFS(작성용!A:A,$A1067,작성용!AA:AA,"평가철회")</f>
        <v>0</v>
      </c>
    </row>
    <row r="1068" spans="1:6" ht="16.5" customHeight="1" x14ac:dyDescent="0.3">
      <c r="A1068" s="168" t="s">
        <v>2256</v>
      </c>
      <c r="B1068" s="164" t="s">
        <v>2257</v>
      </c>
      <c r="C1068" s="164" t="str">
        <f>IFERROR(VLOOKUP($A1068,작성용!A:AL,14,0),"-")</f>
        <v>-</v>
      </c>
      <c r="D1068" s="167" t="s">
        <v>2258</v>
      </c>
      <c r="E1068" s="166" t="str">
        <f>IFERROR(VLOOKUP(A1068,작성용!A:AL,34,0),"-")</f>
        <v>-</v>
      </c>
      <c r="F1068" s="175">
        <f>COUNTIF(작성용!A:B,$A1068)-COUNTIFS(작성용!A:A,$A1068,작성용!AA:AA,"평가철회")</f>
        <v>0</v>
      </c>
    </row>
    <row r="1069" spans="1:6" ht="16.5" customHeight="1" x14ac:dyDescent="0.3">
      <c r="A1069" s="168" t="s">
        <v>2259</v>
      </c>
      <c r="B1069" s="164" t="s">
        <v>2260</v>
      </c>
      <c r="C1069" s="164" t="str">
        <f>IFERROR(VLOOKUP($A1069,작성용!A:AL,14,0),"-")</f>
        <v>-</v>
      </c>
      <c r="D1069" s="167" t="s">
        <v>2</v>
      </c>
      <c r="E1069" s="166" t="str">
        <f>IFERROR(VLOOKUP(A1069,작성용!A:AL,34,0),"-")</f>
        <v>-</v>
      </c>
      <c r="F1069" s="175">
        <f>COUNTIF(작성용!A:B,$A1069)-COUNTIFS(작성용!A:A,$A1069,작성용!AA:AA,"평가철회")</f>
        <v>0</v>
      </c>
    </row>
    <row r="1070" spans="1:6" ht="16.5" customHeight="1" x14ac:dyDescent="0.3">
      <c r="A1070" s="168" t="s">
        <v>2261</v>
      </c>
      <c r="B1070" s="164" t="s">
        <v>2262</v>
      </c>
      <c r="C1070" s="164" t="str">
        <f>IFERROR(VLOOKUP($A1070,작성용!A:AL,14,0),"-")</f>
        <v>-</v>
      </c>
      <c r="D1070" s="167" t="s">
        <v>243</v>
      </c>
      <c r="E1070" s="166" t="str">
        <f>IFERROR(VLOOKUP(A1070,작성용!A:AL,34,0),"-")</f>
        <v>-</v>
      </c>
      <c r="F1070" s="175">
        <f>COUNTIF(작성용!A:B,$A1070)-COUNTIFS(작성용!A:A,$A1070,작성용!AA:AA,"평가철회")</f>
        <v>0</v>
      </c>
    </row>
    <row r="1071" spans="1:6" ht="16.5" customHeight="1" x14ac:dyDescent="0.3">
      <c r="A1071" s="168" t="s">
        <v>2263</v>
      </c>
      <c r="B1071" s="164" t="s">
        <v>2264</v>
      </c>
      <c r="C1071" s="164" t="str">
        <f>IFERROR(VLOOKUP($A1071,작성용!A:AL,14,0),"-")</f>
        <v>-</v>
      </c>
      <c r="D1071" s="167" t="s">
        <v>490</v>
      </c>
      <c r="E1071" s="166" t="str">
        <f>IFERROR(VLOOKUP(A1071,작성용!A:AL,34,0),"-")</f>
        <v>-</v>
      </c>
      <c r="F1071" s="175">
        <f>COUNTIF(작성용!A:B,$A1071)-COUNTIFS(작성용!A:A,$A1071,작성용!AA:AA,"평가철회")</f>
        <v>0</v>
      </c>
    </row>
    <row r="1072" spans="1:6" ht="16.5" customHeight="1" x14ac:dyDescent="0.3">
      <c r="A1072" s="168" t="s">
        <v>2265</v>
      </c>
      <c r="B1072" s="164" t="s">
        <v>2266</v>
      </c>
      <c r="C1072" s="164" t="str">
        <f>IFERROR(VLOOKUP($A1072,작성용!A:AL,14,0),"-")</f>
        <v>-</v>
      </c>
      <c r="D1072" s="167" t="s">
        <v>7645</v>
      </c>
      <c r="E1072" s="166" t="str">
        <f>IFERROR(VLOOKUP(A1072,작성용!A:AL,34,0),"-")</f>
        <v>-</v>
      </c>
      <c r="F1072" s="175">
        <f>COUNTIF(작성용!A:B,$A1072)-COUNTIFS(작성용!A:A,$A1072,작성용!AA:AA,"평가철회")</f>
        <v>0</v>
      </c>
    </row>
    <row r="1073" spans="1:6" ht="16.5" customHeight="1" x14ac:dyDescent="0.3">
      <c r="A1073" s="168" t="s">
        <v>2267</v>
      </c>
      <c r="B1073" s="164" t="s">
        <v>2268</v>
      </c>
      <c r="C1073" s="164" t="str">
        <f>IFERROR(VLOOKUP($A1073,작성용!A:AL,14,0),"-")</f>
        <v>-</v>
      </c>
      <c r="D1073" s="167" t="s">
        <v>4325</v>
      </c>
      <c r="E1073" s="166" t="str">
        <f>IFERROR(VLOOKUP(A1073,작성용!A:AL,34,0),"-")</f>
        <v>-</v>
      </c>
      <c r="F1073" s="175">
        <f>COUNTIF(작성용!A:B,$A1073)-COUNTIFS(작성용!A:A,$A1073,작성용!AA:AA,"평가철회")</f>
        <v>0</v>
      </c>
    </row>
    <row r="1074" spans="1:6" ht="16.5" customHeight="1" x14ac:dyDescent="0.3">
      <c r="A1074" s="168" t="s">
        <v>2269</v>
      </c>
      <c r="B1074" s="164" t="s">
        <v>2270</v>
      </c>
      <c r="C1074" s="164" t="str">
        <f>IFERROR(VLOOKUP($A1074,작성용!A:AL,14,0),"-")</f>
        <v>-</v>
      </c>
      <c r="D1074" s="167" t="s">
        <v>4263</v>
      </c>
      <c r="E1074" s="166" t="str">
        <f>IFERROR(VLOOKUP(A1074,작성용!A:AL,34,0),"-")</f>
        <v>-</v>
      </c>
      <c r="F1074" s="175">
        <f>COUNTIF(작성용!A:B,$A1074)-COUNTIFS(작성용!A:A,$A1074,작성용!AA:AA,"평가철회")</f>
        <v>0</v>
      </c>
    </row>
    <row r="1075" spans="1:6" ht="16.5" customHeight="1" x14ac:dyDescent="0.3">
      <c r="A1075" s="168" t="s">
        <v>2271</v>
      </c>
      <c r="B1075" s="164" t="s">
        <v>2272</v>
      </c>
      <c r="C1075" s="164" t="str">
        <f>IFERROR(VLOOKUP($A1075,작성용!A:AL,14,0),"-")</f>
        <v>-</v>
      </c>
      <c r="D1075" s="167" t="s">
        <v>74</v>
      </c>
      <c r="E1075" s="166" t="str">
        <f>IFERROR(VLOOKUP(A1075,작성용!A:AL,34,0),"-")</f>
        <v>-</v>
      </c>
      <c r="F1075" s="175">
        <f>COUNTIF(작성용!A:B,$A1075)-COUNTIFS(작성용!A:A,$A1075,작성용!AA:AA,"평가철회")</f>
        <v>0</v>
      </c>
    </row>
    <row r="1076" spans="1:6" ht="16.5" customHeight="1" x14ac:dyDescent="0.3">
      <c r="A1076" s="168" t="s">
        <v>2273</v>
      </c>
      <c r="B1076" s="164" t="s">
        <v>2274</v>
      </c>
      <c r="C1076" s="164" t="str">
        <f>IFERROR(VLOOKUP($A1076,작성용!A:AL,14,0),"-")</f>
        <v>-</v>
      </c>
      <c r="D1076" s="167" t="s">
        <v>71</v>
      </c>
      <c r="E1076" s="166" t="str">
        <f>IFERROR(VLOOKUP(A1076,작성용!A:AL,34,0),"-")</f>
        <v>-</v>
      </c>
      <c r="F1076" s="175">
        <f>COUNTIF(작성용!A:B,$A1076)-COUNTIFS(작성용!A:A,$A1076,작성용!AA:AA,"평가철회")</f>
        <v>0</v>
      </c>
    </row>
    <row r="1077" spans="1:6" ht="16.5" customHeight="1" x14ac:dyDescent="0.3">
      <c r="A1077" s="168" t="s">
        <v>2275</v>
      </c>
      <c r="B1077" s="164" t="s">
        <v>2276</v>
      </c>
      <c r="C1077" s="164" t="str">
        <f>IFERROR(VLOOKUP($A1077,작성용!A:AL,14,0),"-")</f>
        <v>-</v>
      </c>
      <c r="D1077" s="167" t="s">
        <v>4314</v>
      </c>
      <c r="E1077" s="166" t="str">
        <f>IFERROR(VLOOKUP(A1077,작성용!A:AL,34,0),"-")</f>
        <v>-</v>
      </c>
      <c r="F1077" s="175">
        <f>COUNTIF(작성용!A:B,$A1077)-COUNTIFS(작성용!A:A,$A1077,작성용!AA:AA,"평가철회")</f>
        <v>0</v>
      </c>
    </row>
    <row r="1078" spans="1:6" ht="16.5" customHeight="1" x14ac:dyDescent="0.3">
      <c r="A1078" s="168" t="s">
        <v>2277</v>
      </c>
      <c r="B1078" s="164" t="s">
        <v>2278</v>
      </c>
      <c r="C1078" s="164" t="str">
        <f>IFERROR(VLOOKUP($A1078,작성용!A:AL,14,0),"-")</f>
        <v>-</v>
      </c>
      <c r="D1078" s="167" t="s">
        <v>74</v>
      </c>
      <c r="E1078" s="166" t="str">
        <f>IFERROR(VLOOKUP(A1078,작성용!A:AL,34,0),"-")</f>
        <v>-</v>
      </c>
      <c r="F1078" s="175">
        <f>COUNTIF(작성용!A:B,$A1078)-COUNTIFS(작성용!A:A,$A1078,작성용!AA:AA,"평가철회")</f>
        <v>0</v>
      </c>
    </row>
    <row r="1079" spans="1:6" ht="16.5" customHeight="1" x14ac:dyDescent="0.3">
      <c r="A1079" s="168" t="s">
        <v>2279</v>
      </c>
      <c r="B1079" s="164" t="s">
        <v>2280</v>
      </c>
      <c r="C1079" s="164" t="str">
        <f>IFERROR(VLOOKUP($A1079,작성용!A:AL,14,0),"-")</f>
        <v>-</v>
      </c>
      <c r="D1079" s="167" t="s">
        <v>554</v>
      </c>
      <c r="E1079" s="166" t="str">
        <f>IFERROR(VLOOKUP(A1079,작성용!A:AL,34,0),"-")</f>
        <v>-</v>
      </c>
      <c r="F1079" s="175">
        <f>COUNTIF(작성용!A:B,$A1079)-COUNTIFS(작성용!A:A,$A1079,작성용!AA:AA,"평가철회")</f>
        <v>0</v>
      </c>
    </row>
    <row r="1080" spans="1:6" ht="16.5" customHeight="1" x14ac:dyDescent="0.3">
      <c r="A1080" s="168" t="s">
        <v>2281</v>
      </c>
      <c r="B1080" s="164" t="s">
        <v>2282</v>
      </c>
      <c r="C1080" s="164" t="str">
        <f>IFERROR(VLOOKUP($A1080,작성용!A:AL,14,0),"-")</f>
        <v>-</v>
      </c>
      <c r="D1080" s="167" t="s">
        <v>4216</v>
      </c>
      <c r="E1080" s="166" t="str">
        <f>IFERROR(VLOOKUP(A1080,작성용!A:AL,34,0),"-")</f>
        <v>-</v>
      </c>
      <c r="F1080" s="175">
        <f>COUNTIF(작성용!A:B,$A1080)-COUNTIFS(작성용!A:A,$A1080,작성용!AA:AA,"평가철회")</f>
        <v>0</v>
      </c>
    </row>
    <row r="1081" spans="1:6" ht="16.5" customHeight="1" x14ac:dyDescent="0.3">
      <c r="A1081" s="168" t="s">
        <v>2283</v>
      </c>
      <c r="B1081" s="164" t="s">
        <v>4334</v>
      </c>
      <c r="C1081" s="164" t="str">
        <f>IFERROR(VLOOKUP($A1081,작성용!A:AL,14,0),"-")</f>
        <v>-</v>
      </c>
      <c r="D1081" s="167" t="s">
        <v>4284</v>
      </c>
      <c r="E1081" s="166" t="str">
        <f>IFERROR(VLOOKUP(A1081,작성용!A:AL,34,0),"-")</f>
        <v>-</v>
      </c>
      <c r="F1081" s="175">
        <f>COUNTIF(작성용!A:B,$A1081)-COUNTIFS(작성용!A:A,$A1081,작성용!AA:AA,"평가철회")</f>
        <v>0</v>
      </c>
    </row>
    <row r="1082" spans="1:6" ht="16.5" customHeight="1" x14ac:dyDescent="0.3">
      <c r="A1082" s="168" t="s">
        <v>2284</v>
      </c>
      <c r="B1082" s="164" t="s">
        <v>2285</v>
      </c>
      <c r="C1082" s="164" t="str">
        <f>IFERROR(VLOOKUP($A1082,작성용!A:AL,14,0),"-")</f>
        <v>-</v>
      </c>
      <c r="D1082" s="167" t="s">
        <v>4937</v>
      </c>
      <c r="E1082" s="166" t="str">
        <f>IFERROR(VLOOKUP(A1082,작성용!A:AL,34,0),"-")</f>
        <v>-</v>
      </c>
      <c r="F1082" s="175">
        <f>COUNTIF(작성용!A:B,$A1082)-COUNTIFS(작성용!A:A,$A1082,작성용!AA:AA,"평가철회")</f>
        <v>0</v>
      </c>
    </row>
    <row r="1083" spans="1:6" ht="16.5" customHeight="1" x14ac:dyDescent="0.3">
      <c r="A1083" s="168" t="s">
        <v>2286</v>
      </c>
      <c r="B1083" s="164" t="s">
        <v>2287</v>
      </c>
      <c r="C1083" s="164" t="str">
        <f>IFERROR(VLOOKUP($A1083,작성용!A:AL,14,0),"-")</f>
        <v>-</v>
      </c>
      <c r="D1083" s="167" t="s">
        <v>633</v>
      </c>
      <c r="E1083" s="166" t="str">
        <f>IFERROR(VLOOKUP(A1083,작성용!A:AL,34,0),"-")</f>
        <v>-</v>
      </c>
      <c r="F1083" s="175">
        <f>COUNTIF(작성용!A:B,$A1083)-COUNTIFS(작성용!A:A,$A1083,작성용!AA:AA,"평가철회")</f>
        <v>0</v>
      </c>
    </row>
    <row r="1084" spans="1:6" ht="16.5" customHeight="1" x14ac:dyDescent="0.3">
      <c r="A1084" s="168" t="s">
        <v>2288</v>
      </c>
      <c r="B1084" s="164" t="s">
        <v>2289</v>
      </c>
      <c r="C1084" s="164" t="str">
        <f>IFERROR(VLOOKUP($A1084,작성용!A:AL,14,0),"-")</f>
        <v>-</v>
      </c>
      <c r="D1084" s="167" t="s">
        <v>461</v>
      </c>
      <c r="E1084" s="166" t="str">
        <f>IFERROR(VLOOKUP(A1084,작성용!A:AL,34,0),"-")</f>
        <v>-</v>
      </c>
      <c r="F1084" s="175">
        <f>COUNTIF(작성용!A:B,$A1084)-COUNTIFS(작성용!A:A,$A1084,작성용!AA:AA,"평가철회")</f>
        <v>0</v>
      </c>
    </row>
    <row r="1085" spans="1:6" ht="16.5" customHeight="1" x14ac:dyDescent="0.3">
      <c r="A1085" s="168" t="s">
        <v>2290</v>
      </c>
      <c r="B1085" s="164" t="s">
        <v>2291</v>
      </c>
      <c r="C1085" s="164" t="str">
        <f>IFERROR(VLOOKUP($A1085,작성용!A:AL,14,0),"-")</f>
        <v>-</v>
      </c>
      <c r="D1085" s="167" t="s">
        <v>71</v>
      </c>
      <c r="E1085" s="166" t="str">
        <f>IFERROR(VLOOKUP(A1085,작성용!A:AL,34,0),"-")</f>
        <v>-</v>
      </c>
      <c r="F1085" s="175">
        <f>COUNTIF(작성용!A:B,$A1085)-COUNTIFS(작성용!A:A,$A1085,작성용!AA:AA,"평가철회")</f>
        <v>0</v>
      </c>
    </row>
    <row r="1086" spans="1:6" ht="16.5" customHeight="1" x14ac:dyDescent="0.3">
      <c r="A1086" s="168" t="s">
        <v>2292</v>
      </c>
      <c r="B1086" s="164" t="s">
        <v>2293</v>
      </c>
      <c r="C1086" s="164" t="str">
        <f>IFERROR(VLOOKUP($A1086,작성용!A:AL,14,0),"-")</f>
        <v>-</v>
      </c>
      <c r="D1086" s="167" t="s">
        <v>633</v>
      </c>
      <c r="E1086" s="166" t="str">
        <f>IFERROR(VLOOKUP(A1086,작성용!A:AL,34,0),"-")</f>
        <v>-</v>
      </c>
      <c r="F1086" s="175">
        <f>COUNTIF(작성용!A:B,$A1086)-COUNTIFS(작성용!A:A,$A1086,작성용!AA:AA,"평가철회")</f>
        <v>0</v>
      </c>
    </row>
    <row r="1087" spans="1:6" ht="16.5" customHeight="1" x14ac:dyDescent="0.3">
      <c r="A1087" s="168" t="s">
        <v>2294</v>
      </c>
      <c r="B1087" s="164" t="s">
        <v>2295</v>
      </c>
      <c r="C1087" s="164" t="str">
        <f>IFERROR(VLOOKUP($A1087,작성용!A:AL,14,0),"-")</f>
        <v>-</v>
      </c>
      <c r="D1087" s="167" t="s">
        <v>4904</v>
      </c>
      <c r="E1087" s="166" t="str">
        <f>IFERROR(VLOOKUP(A1087,작성용!A:AL,34,0),"-")</f>
        <v>-</v>
      </c>
      <c r="F1087" s="175">
        <f>COUNTIF(작성용!A:B,$A1087)-COUNTIFS(작성용!A:A,$A1087,작성용!AA:AA,"평가철회")</f>
        <v>0</v>
      </c>
    </row>
    <row r="1088" spans="1:6" ht="16.5" customHeight="1" x14ac:dyDescent="0.3">
      <c r="A1088" s="168" t="s">
        <v>2296</v>
      </c>
      <c r="B1088" s="164" t="s">
        <v>2297</v>
      </c>
      <c r="C1088" s="164" t="str">
        <f>IFERROR(VLOOKUP($A1088,작성용!A:AL,14,0),"-")</f>
        <v>-</v>
      </c>
      <c r="D1088" s="167" t="s">
        <v>1460</v>
      </c>
      <c r="E1088" s="166" t="str">
        <f>IFERROR(VLOOKUP(A1088,작성용!A:AL,34,0),"-")</f>
        <v>-</v>
      </c>
      <c r="F1088" s="175">
        <f>COUNTIF(작성용!A:B,$A1088)-COUNTIFS(작성용!A:A,$A1088,작성용!AA:AA,"평가철회")</f>
        <v>0</v>
      </c>
    </row>
    <row r="1089" spans="1:6" ht="16.5" customHeight="1" x14ac:dyDescent="0.3">
      <c r="A1089" s="168" t="s">
        <v>2298</v>
      </c>
      <c r="B1089" s="164" t="s">
        <v>2299</v>
      </c>
      <c r="C1089" s="164" t="str">
        <f>IFERROR(VLOOKUP($A1089,작성용!A:AL,14,0),"-")</f>
        <v>-</v>
      </c>
      <c r="D1089" s="167" t="s">
        <v>219</v>
      </c>
      <c r="E1089" s="166" t="str">
        <f>IFERROR(VLOOKUP(A1089,작성용!A:AL,34,0),"-")</f>
        <v>-</v>
      </c>
      <c r="F1089" s="175">
        <f>COUNTIF(작성용!A:B,$A1089)-COUNTIFS(작성용!A:A,$A1089,작성용!AA:AA,"평가철회")</f>
        <v>0</v>
      </c>
    </row>
    <row r="1090" spans="1:6" ht="16.5" customHeight="1" x14ac:dyDescent="0.3">
      <c r="A1090" s="168" t="s">
        <v>2300</v>
      </c>
      <c r="B1090" s="164" t="s">
        <v>2301</v>
      </c>
      <c r="C1090" s="164" t="str">
        <f>IFERROR(VLOOKUP($A1090,작성용!A:AL,14,0),"-")</f>
        <v>-</v>
      </c>
      <c r="D1090" s="167" t="s">
        <v>219</v>
      </c>
      <c r="E1090" s="166" t="str">
        <f>IFERROR(VLOOKUP(A1090,작성용!A:AL,34,0),"-")</f>
        <v>-</v>
      </c>
      <c r="F1090" s="175">
        <f>COUNTIF(작성용!A:B,$A1090)-COUNTIFS(작성용!A:A,$A1090,작성용!AA:AA,"평가철회")</f>
        <v>0</v>
      </c>
    </row>
    <row r="1091" spans="1:6" ht="16.5" customHeight="1" x14ac:dyDescent="0.3">
      <c r="A1091" s="168" t="s">
        <v>2302</v>
      </c>
      <c r="B1091" s="164" t="s">
        <v>2303</v>
      </c>
      <c r="C1091" s="164" t="str">
        <f>IFERROR(VLOOKUP($A1091,작성용!A:AL,14,0),"-")</f>
        <v>-</v>
      </c>
      <c r="D1091" s="167" t="s">
        <v>219</v>
      </c>
      <c r="E1091" s="166" t="str">
        <f>IFERROR(VLOOKUP(A1091,작성용!A:AL,34,0),"-")</f>
        <v>-</v>
      </c>
      <c r="F1091" s="175">
        <f>COUNTIF(작성용!A:B,$A1091)-COUNTIFS(작성용!A:A,$A1091,작성용!AA:AA,"평가철회")</f>
        <v>0</v>
      </c>
    </row>
    <row r="1092" spans="1:6" ht="16.5" customHeight="1" x14ac:dyDescent="0.3">
      <c r="A1092" s="168" t="s">
        <v>2304</v>
      </c>
      <c r="B1092" s="164" t="s">
        <v>2305</v>
      </c>
      <c r="C1092" s="164" t="str">
        <f>IFERROR(VLOOKUP($A1092,작성용!A:AL,14,0),"-")</f>
        <v>-</v>
      </c>
      <c r="D1092" s="167" t="s">
        <v>219</v>
      </c>
      <c r="E1092" s="166" t="str">
        <f>IFERROR(VLOOKUP(A1092,작성용!A:AL,34,0),"-")</f>
        <v>-</v>
      </c>
      <c r="F1092" s="175">
        <f>COUNTIF(작성용!A:B,$A1092)-COUNTIFS(작성용!A:A,$A1092,작성용!AA:AA,"평가철회")</f>
        <v>0</v>
      </c>
    </row>
    <row r="1093" spans="1:6" ht="16.5" customHeight="1" x14ac:dyDescent="0.3">
      <c r="A1093" s="168" t="s">
        <v>2306</v>
      </c>
      <c r="B1093" s="164" t="s">
        <v>2307</v>
      </c>
      <c r="C1093" s="164" t="str">
        <f>IFERROR(VLOOKUP($A1093,작성용!A:AL,14,0),"-")</f>
        <v>-</v>
      </c>
      <c r="D1093" s="167" t="s">
        <v>4277</v>
      </c>
      <c r="E1093" s="166" t="str">
        <f>IFERROR(VLOOKUP(A1093,작성용!A:AL,34,0),"-")</f>
        <v>-</v>
      </c>
      <c r="F1093" s="175">
        <f>COUNTIF(작성용!A:B,$A1093)-COUNTIFS(작성용!A:A,$A1093,작성용!AA:AA,"평가철회")</f>
        <v>0</v>
      </c>
    </row>
    <row r="1094" spans="1:6" ht="16.5" customHeight="1" x14ac:dyDescent="0.3">
      <c r="A1094" s="168" t="s">
        <v>2308</v>
      </c>
      <c r="B1094" s="164" t="s">
        <v>1344</v>
      </c>
      <c r="C1094" s="164" t="str">
        <f>IFERROR(VLOOKUP($A1094,작성용!A:AL,14,0),"-")</f>
        <v>-</v>
      </c>
      <c r="D1094" s="167" t="s">
        <v>2309</v>
      </c>
      <c r="E1094" s="166" t="str">
        <f>IFERROR(VLOOKUP(A1094,작성용!A:AL,34,0),"-")</f>
        <v>-</v>
      </c>
      <c r="F1094" s="175">
        <f>COUNTIF(작성용!A:B,$A1094)-COUNTIFS(작성용!A:A,$A1094,작성용!AA:AA,"평가철회")</f>
        <v>0</v>
      </c>
    </row>
    <row r="1095" spans="1:6" ht="16.5" customHeight="1" x14ac:dyDescent="0.3">
      <c r="A1095" s="168" t="s">
        <v>2310</v>
      </c>
      <c r="B1095" s="164" t="s">
        <v>1346</v>
      </c>
      <c r="C1095" s="164" t="str">
        <f>IFERROR(VLOOKUP($A1095,작성용!A:AL,14,0),"-")</f>
        <v>-</v>
      </c>
      <c r="D1095" s="167" t="s">
        <v>243</v>
      </c>
      <c r="E1095" s="166" t="str">
        <f>IFERROR(VLOOKUP(A1095,작성용!A:AL,34,0),"-")</f>
        <v>-</v>
      </c>
      <c r="F1095" s="175">
        <f>COUNTIF(작성용!A:B,$A1095)-COUNTIFS(작성용!A:A,$A1095,작성용!AA:AA,"평가철회")</f>
        <v>0</v>
      </c>
    </row>
    <row r="1096" spans="1:6" ht="16.5" customHeight="1" x14ac:dyDescent="0.3">
      <c r="A1096" s="168" t="s">
        <v>2311</v>
      </c>
      <c r="B1096" s="164" t="s">
        <v>2312</v>
      </c>
      <c r="C1096" s="164" t="str">
        <f>IFERROR(VLOOKUP($A1096,작성용!A:AL,14,0),"-")</f>
        <v>-</v>
      </c>
      <c r="D1096" s="167" t="s">
        <v>219</v>
      </c>
      <c r="E1096" s="166" t="str">
        <f>IFERROR(VLOOKUP(A1096,작성용!A:AL,34,0),"-")</f>
        <v>-</v>
      </c>
      <c r="F1096" s="175">
        <f>COUNTIF(작성용!A:B,$A1096)-COUNTIFS(작성용!A:A,$A1096,작성용!AA:AA,"평가철회")</f>
        <v>0</v>
      </c>
    </row>
    <row r="1097" spans="1:6" ht="16.5" customHeight="1" x14ac:dyDescent="0.3">
      <c r="A1097" s="168" t="s">
        <v>2313</v>
      </c>
      <c r="B1097" s="164" t="s">
        <v>2314</v>
      </c>
      <c r="C1097" s="164" t="str">
        <f>IFERROR(VLOOKUP($A1097,작성용!A:AL,14,0),"-")</f>
        <v>-</v>
      </c>
      <c r="D1097" s="167" t="s">
        <v>490</v>
      </c>
      <c r="E1097" s="166" t="str">
        <f>IFERROR(VLOOKUP(A1097,작성용!A:AL,34,0),"-")</f>
        <v>-</v>
      </c>
      <c r="F1097" s="175">
        <f>COUNTIF(작성용!A:B,$A1097)-COUNTIFS(작성용!A:A,$A1097,작성용!AA:AA,"평가철회")</f>
        <v>0</v>
      </c>
    </row>
    <row r="1098" spans="1:6" ht="16.5" customHeight="1" x14ac:dyDescent="0.3">
      <c r="A1098" s="168" t="s">
        <v>2315</v>
      </c>
      <c r="B1098" s="164" t="s">
        <v>2316</v>
      </c>
      <c r="C1098" s="164" t="str">
        <f>IFERROR(VLOOKUP($A1098,작성용!A:AL,14,0),"-")</f>
        <v>-</v>
      </c>
      <c r="D1098" s="167" t="s">
        <v>554</v>
      </c>
      <c r="E1098" s="166" t="str">
        <f>IFERROR(VLOOKUP(A1098,작성용!A:AL,34,0),"-")</f>
        <v>-</v>
      </c>
      <c r="F1098" s="175">
        <f>COUNTIF(작성용!A:B,$A1098)-COUNTIFS(작성용!A:A,$A1098,작성용!AA:AA,"평가철회")</f>
        <v>0</v>
      </c>
    </row>
    <row r="1099" spans="1:6" ht="16.5" customHeight="1" x14ac:dyDescent="0.3">
      <c r="A1099" s="168" t="s">
        <v>2317</v>
      </c>
      <c r="B1099" s="164" t="s">
        <v>2318</v>
      </c>
      <c r="C1099" s="164" t="str">
        <f>IFERROR(VLOOKUP($A1099,작성용!A:AL,14,0),"-")</f>
        <v>-</v>
      </c>
      <c r="D1099" s="167" t="s">
        <v>71</v>
      </c>
      <c r="E1099" s="166" t="str">
        <f>IFERROR(VLOOKUP(A1099,작성용!A:AL,34,0),"-")</f>
        <v>-</v>
      </c>
      <c r="F1099" s="175">
        <f>COUNTIF(작성용!A:B,$A1099)-COUNTIFS(작성용!A:A,$A1099,작성용!AA:AA,"평가철회")</f>
        <v>0</v>
      </c>
    </row>
    <row r="1100" spans="1:6" ht="16.5" customHeight="1" x14ac:dyDescent="0.3">
      <c r="A1100" s="168" t="s">
        <v>2319</v>
      </c>
      <c r="B1100" s="164" t="s">
        <v>2320</v>
      </c>
      <c r="C1100" s="164" t="str">
        <f>IFERROR(VLOOKUP($A1100,작성용!A:AL,14,0),"-")</f>
        <v>-</v>
      </c>
      <c r="D1100" s="167" t="s">
        <v>493</v>
      </c>
      <c r="E1100" s="166" t="str">
        <f>IFERROR(VLOOKUP(A1100,작성용!A:AL,34,0),"-")</f>
        <v>-</v>
      </c>
      <c r="F1100" s="175">
        <f>COUNTIF(작성용!A:B,$A1100)-COUNTIFS(작성용!A:A,$A1100,작성용!AA:AA,"평가철회")</f>
        <v>0</v>
      </c>
    </row>
    <row r="1101" spans="1:6" ht="16.5" customHeight="1" x14ac:dyDescent="0.3">
      <c r="A1101" s="168" t="s">
        <v>2321</v>
      </c>
      <c r="B1101" s="164" t="s">
        <v>4335</v>
      </c>
      <c r="C1101" s="164" t="str">
        <f>IFERROR(VLOOKUP($A1101,작성용!A:AL,14,0),"-")</f>
        <v>-</v>
      </c>
      <c r="D1101" s="167" t="s">
        <v>4332</v>
      </c>
      <c r="E1101" s="166" t="str">
        <f>IFERROR(VLOOKUP(A1101,작성용!A:AL,34,0),"-")</f>
        <v>-</v>
      </c>
      <c r="F1101" s="175">
        <f>COUNTIF(작성용!A:B,$A1101)-COUNTIFS(작성용!A:A,$A1101,작성용!AA:AA,"평가철회")</f>
        <v>0</v>
      </c>
    </row>
    <row r="1102" spans="1:6" ht="16.5" customHeight="1" x14ac:dyDescent="0.3">
      <c r="A1102" s="168" t="s">
        <v>2322</v>
      </c>
      <c r="B1102" s="164" t="s">
        <v>2323</v>
      </c>
      <c r="C1102" s="164" t="str">
        <f>IFERROR(VLOOKUP($A1102,작성용!A:AL,14,0),"-")</f>
        <v>-</v>
      </c>
      <c r="D1102" s="167" t="s">
        <v>434</v>
      </c>
      <c r="E1102" s="166" t="str">
        <f>IFERROR(VLOOKUP(A1102,작성용!A:AL,34,0),"-")</f>
        <v>-</v>
      </c>
      <c r="F1102" s="175">
        <f>COUNTIF(작성용!A:B,$A1102)-COUNTIFS(작성용!A:A,$A1102,작성용!AA:AA,"평가철회")</f>
        <v>0</v>
      </c>
    </row>
    <row r="1103" spans="1:6" ht="16.5" customHeight="1" x14ac:dyDescent="0.3">
      <c r="A1103" s="168" t="s">
        <v>2324</v>
      </c>
      <c r="B1103" s="164" t="s">
        <v>2325</v>
      </c>
      <c r="C1103" s="164" t="str">
        <f>IFERROR(VLOOKUP($A1103,작성용!A:AL,14,0),"-")</f>
        <v>-</v>
      </c>
      <c r="D1103" s="167" t="s">
        <v>219</v>
      </c>
      <c r="E1103" s="166" t="str">
        <f>IFERROR(VLOOKUP(A1103,작성용!A:AL,34,0),"-")</f>
        <v>-</v>
      </c>
      <c r="F1103" s="175">
        <f>COUNTIF(작성용!A:B,$A1103)-COUNTIFS(작성용!A:A,$A1103,작성용!AA:AA,"평가철회")</f>
        <v>0</v>
      </c>
    </row>
    <row r="1104" spans="1:6" ht="16.5" customHeight="1" x14ac:dyDescent="0.3">
      <c r="A1104" s="168" t="s">
        <v>2326</v>
      </c>
      <c r="B1104" s="164" t="s">
        <v>4336</v>
      </c>
      <c r="C1104" s="164" t="str">
        <f>IFERROR(VLOOKUP($A1104,작성용!A:AL,14,0),"-")</f>
        <v>-</v>
      </c>
      <c r="D1104" s="167" t="s">
        <v>4253</v>
      </c>
      <c r="E1104" s="166" t="str">
        <f>IFERROR(VLOOKUP(A1104,작성용!A:AL,34,0),"-")</f>
        <v>-</v>
      </c>
      <c r="F1104" s="175">
        <f>COUNTIF(작성용!A:B,$A1104)-COUNTIFS(작성용!A:A,$A1104,작성용!AA:AA,"평가철회")</f>
        <v>0</v>
      </c>
    </row>
    <row r="1105" spans="1:6" ht="16.5" customHeight="1" x14ac:dyDescent="0.3">
      <c r="A1105" s="168" t="s">
        <v>2327</v>
      </c>
      <c r="B1105" s="164" t="s">
        <v>2328</v>
      </c>
      <c r="C1105" s="164" t="str">
        <f>IFERROR(VLOOKUP($A1105,작성용!A:AL,14,0),"-")</f>
        <v>-</v>
      </c>
      <c r="D1105" s="167" t="s">
        <v>490</v>
      </c>
      <c r="E1105" s="166" t="str">
        <f>IFERROR(VLOOKUP(A1105,작성용!A:AL,34,0),"-")</f>
        <v>-</v>
      </c>
      <c r="F1105" s="175">
        <f>COUNTIF(작성용!A:B,$A1105)-COUNTIFS(작성용!A:A,$A1105,작성용!AA:AA,"평가철회")</f>
        <v>0</v>
      </c>
    </row>
    <row r="1106" spans="1:6" ht="16.5" customHeight="1" x14ac:dyDescent="0.3">
      <c r="A1106" s="168" t="s">
        <v>2329</v>
      </c>
      <c r="B1106" s="164" t="s">
        <v>2330</v>
      </c>
      <c r="C1106" s="164" t="str">
        <f>IFERROR(VLOOKUP($A1106,작성용!A:AL,14,0),"-")</f>
        <v>-</v>
      </c>
      <c r="D1106" s="167" t="s">
        <v>4337</v>
      </c>
      <c r="E1106" s="166" t="str">
        <f>IFERROR(VLOOKUP(A1106,작성용!A:AL,34,0),"-")</f>
        <v>-</v>
      </c>
      <c r="F1106" s="175">
        <f>COUNTIF(작성용!A:B,$A1106)-COUNTIFS(작성용!A:A,$A1106,작성용!AA:AA,"평가철회")</f>
        <v>0</v>
      </c>
    </row>
    <row r="1107" spans="1:6" ht="16.5" customHeight="1" x14ac:dyDescent="0.3">
      <c r="A1107" s="168" t="s">
        <v>2331</v>
      </c>
      <c r="B1107" s="164" t="s">
        <v>2332</v>
      </c>
      <c r="C1107" s="164" t="str">
        <f>IFERROR(VLOOKUP($A1107,작성용!A:AL,14,0),"-")</f>
        <v>-</v>
      </c>
      <c r="D1107" s="167" t="s">
        <v>219</v>
      </c>
      <c r="E1107" s="166" t="str">
        <f>IFERROR(VLOOKUP(A1107,작성용!A:AL,34,0),"-")</f>
        <v>-</v>
      </c>
      <c r="F1107" s="175">
        <f>COUNTIF(작성용!A:B,$A1107)-COUNTIFS(작성용!A:A,$A1107,작성용!AA:AA,"평가철회")</f>
        <v>0</v>
      </c>
    </row>
    <row r="1108" spans="1:6" ht="16.5" customHeight="1" x14ac:dyDescent="0.3">
      <c r="A1108" s="168" t="s">
        <v>2333</v>
      </c>
      <c r="B1108" s="164" t="s">
        <v>2334</v>
      </c>
      <c r="C1108" s="164" t="str">
        <f>IFERROR(VLOOKUP($A1108,작성용!A:AL,14,0),"-")</f>
        <v>-</v>
      </c>
      <c r="D1108" s="167" t="s">
        <v>4271</v>
      </c>
      <c r="E1108" s="166" t="str">
        <f>IFERROR(VLOOKUP(A1108,작성용!A:AL,34,0),"-")</f>
        <v>-</v>
      </c>
      <c r="F1108" s="175">
        <f>COUNTIF(작성용!A:B,$A1108)-COUNTIFS(작성용!A:A,$A1108,작성용!AA:AA,"평가철회")</f>
        <v>0</v>
      </c>
    </row>
    <row r="1109" spans="1:6" ht="16.5" customHeight="1" x14ac:dyDescent="0.3">
      <c r="A1109" s="168" t="s">
        <v>2335</v>
      </c>
      <c r="B1109" s="164" t="s">
        <v>2336</v>
      </c>
      <c r="C1109" s="164" t="str">
        <f>IFERROR(VLOOKUP($A1109,작성용!A:AL,14,0),"-")</f>
        <v>-</v>
      </c>
      <c r="D1109" s="167" t="s">
        <v>493</v>
      </c>
      <c r="E1109" s="166" t="str">
        <f>IFERROR(VLOOKUP(A1109,작성용!A:AL,34,0),"-")</f>
        <v>-</v>
      </c>
      <c r="F1109" s="175">
        <f>COUNTIF(작성용!A:B,$A1109)-COUNTIFS(작성용!A:A,$A1109,작성용!AA:AA,"평가철회")</f>
        <v>0</v>
      </c>
    </row>
    <row r="1110" spans="1:6" ht="16.5" customHeight="1" x14ac:dyDescent="0.3">
      <c r="A1110" s="168" t="s">
        <v>2337</v>
      </c>
      <c r="B1110" s="164" t="s">
        <v>1368</v>
      </c>
      <c r="C1110" s="164" t="str">
        <f>IFERROR(VLOOKUP($A1110,작성용!A:AL,14,0),"-")</f>
        <v>-</v>
      </c>
      <c r="D1110" s="167" t="s">
        <v>434</v>
      </c>
      <c r="E1110" s="166" t="str">
        <f>IFERROR(VLOOKUP(A1110,작성용!A:AL,34,0),"-")</f>
        <v>-</v>
      </c>
      <c r="F1110" s="175">
        <f>COUNTIF(작성용!A:B,$A1110)-COUNTIFS(작성용!A:A,$A1110,작성용!AA:AA,"평가철회")</f>
        <v>0</v>
      </c>
    </row>
    <row r="1111" spans="1:6" ht="16.5" customHeight="1" x14ac:dyDescent="0.3">
      <c r="A1111" s="168" t="s">
        <v>2338</v>
      </c>
      <c r="B1111" s="164" t="s">
        <v>3521</v>
      </c>
      <c r="C1111" s="164" t="str">
        <f>IFERROR(VLOOKUP($A1111,작성용!A:AL,14,0),"-")</f>
        <v>-</v>
      </c>
      <c r="D1111" s="167" t="s">
        <v>4266</v>
      </c>
      <c r="E1111" s="166" t="str">
        <f>IFERROR(VLOOKUP(A1111,작성용!A:AL,34,0),"-")</f>
        <v>-</v>
      </c>
      <c r="F1111" s="175">
        <f>COUNTIF(작성용!A:B,$A1111)-COUNTIFS(작성용!A:A,$A1111,작성용!AA:AA,"평가철회")</f>
        <v>0</v>
      </c>
    </row>
    <row r="1112" spans="1:6" ht="16.5" customHeight="1" x14ac:dyDescent="0.3">
      <c r="A1112" s="168" t="s">
        <v>2339</v>
      </c>
      <c r="B1112" s="164" t="s">
        <v>2340</v>
      </c>
      <c r="C1112" s="164" t="str">
        <f>IFERROR(VLOOKUP($A1112,작성용!A:AL,14,0),"-")</f>
        <v>-</v>
      </c>
      <c r="D1112" s="167" t="s">
        <v>2341</v>
      </c>
      <c r="E1112" s="166" t="str">
        <f>IFERROR(VLOOKUP(A1112,작성용!A:AL,34,0),"-")</f>
        <v>-</v>
      </c>
      <c r="F1112" s="175">
        <f>COUNTIF(작성용!A:B,$A1112)-COUNTIFS(작성용!A:A,$A1112,작성용!AA:AA,"평가철회")</f>
        <v>0</v>
      </c>
    </row>
    <row r="1113" spans="1:6" ht="16.5" customHeight="1" x14ac:dyDescent="0.3">
      <c r="A1113" s="168" t="s">
        <v>2342</v>
      </c>
      <c r="B1113" s="164" t="s">
        <v>2343</v>
      </c>
      <c r="C1113" s="164" t="str">
        <f>IFERROR(VLOOKUP($A1113,작성용!A:AL,14,0),"-")</f>
        <v>-</v>
      </c>
      <c r="D1113" s="167" t="s">
        <v>219</v>
      </c>
      <c r="E1113" s="166" t="str">
        <f>IFERROR(VLOOKUP(A1113,작성용!A:AL,34,0),"-")</f>
        <v>-</v>
      </c>
      <c r="F1113" s="175">
        <f>COUNTIF(작성용!A:B,$A1113)-COUNTIFS(작성용!A:A,$A1113,작성용!AA:AA,"평가철회")</f>
        <v>0</v>
      </c>
    </row>
    <row r="1114" spans="1:6" ht="16.5" customHeight="1" x14ac:dyDescent="0.3">
      <c r="A1114" s="168" t="s">
        <v>2344</v>
      </c>
      <c r="B1114" s="164" t="s">
        <v>2345</v>
      </c>
      <c r="C1114" s="164" t="str">
        <f>IFERROR(VLOOKUP($A1114,작성용!A:AL,14,0),"-")</f>
        <v>-</v>
      </c>
      <c r="D1114" s="167" t="s">
        <v>219</v>
      </c>
      <c r="E1114" s="166" t="str">
        <f>IFERROR(VLOOKUP(A1114,작성용!A:AL,34,0),"-")</f>
        <v>-</v>
      </c>
      <c r="F1114" s="175">
        <f>COUNTIF(작성용!A:B,$A1114)-COUNTIFS(작성용!A:A,$A1114,작성용!AA:AA,"평가철회")</f>
        <v>0</v>
      </c>
    </row>
    <row r="1115" spans="1:6" ht="16.5" customHeight="1" x14ac:dyDescent="0.3">
      <c r="A1115" s="168" t="s">
        <v>2346</v>
      </c>
      <c r="B1115" s="164" t="s">
        <v>1372</v>
      </c>
      <c r="C1115" s="164" t="str">
        <f>IFERROR(VLOOKUP($A1115,작성용!A:AL,14,0),"-")</f>
        <v>-</v>
      </c>
      <c r="D1115" s="167" t="s">
        <v>434</v>
      </c>
      <c r="E1115" s="166" t="str">
        <f>IFERROR(VLOOKUP(A1115,작성용!A:AL,34,0),"-")</f>
        <v>-</v>
      </c>
      <c r="F1115" s="175">
        <f>COUNTIF(작성용!A:B,$A1115)-COUNTIFS(작성용!A:A,$A1115,작성용!AA:AA,"평가철회")</f>
        <v>0</v>
      </c>
    </row>
    <row r="1116" spans="1:6" ht="16.5" customHeight="1" x14ac:dyDescent="0.3">
      <c r="A1116" s="168" t="s">
        <v>2347</v>
      </c>
      <c r="B1116" s="164" t="s">
        <v>4338</v>
      </c>
      <c r="C1116" s="164" t="str">
        <f>IFERROR(VLOOKUP($A1116,작성용!A:AL,14,0),"-")</f>
        <v>-</v>
      </c>
      <c r="D1116" s="167" t="s">
        <v>4263</v>
      </c>
      <c r="E1116" s="166" t="str">
        <f>IFERROR(VLOOKUP(A1116,작성용!A:AL,34,0),"-")</f>
        <v>-</v>
      </c>
      <c r="F1116" s="175">
        <f>COUNTIF(작성용!A:B,$A1116)-COUNTIFS(작성용!A:A,$A1116,작성용!AA:AA,"평가철회")</f>
        <v>0</v>
      </c>
    </row>
    <row r="1117" spans="1:6" ht="16.5" customHeight="1" x14ac:dyDescent="0.3">
      <c r="A1117" s="168" t="s">
        <v>2348</v>
      </c>
      <c r="B1117" s="164" t="s">
        <v>2349</v>
      </c>
      <c r="C1117" s="164" t="str">
        <f>IFERROR(VLOOKUP($A1117,작성용!A:AL,14,0),"-")</f>
        <v>-</v>
      </c>
      <c r="D1117" s="167" t="s">
        <v>219</v>
      </c>
      <c r="E1117" s="166" t="str">
        <f>IFERROR(VLOOKUP(A1117,작성용!A:AL,34,0),"-")</f>
        <v>-</v>
      </c>
      <c r="F1117" s="175">
        <f>COUNTIF(작성용!A:B,$A1117)-COUNTIFS(작성용!A:A,$A1117,작성용!AA:AA,"평가철회")</f>
        <v>0</v>
      </c>
    </row>
    <row r="1118" spans="1:6" ht="16.5" customHeight="1" x14ac:dyDescent="0.3">
      <c r="A1118" s="168" t="s">
        <v>2350</v>
      </c>
      <c r="B1118" s="164" t="s">
        <v>2351</v>
      </c>
      <c r="C1118" s="164" t="str">
        <f>IFERROR(VLOOKUP($A1118,작성용!A:AL,14,0),"-")</f>
        <v>-</v>
      </c>
      <c r="D1118" s="167" t="s">
        <v>4906</v>
      </c>
      <c r="E1118" s="166" t="str">
        <f>IFERROR(VLOOKUP(A1118,작성용!A:AL,34,0),"-")</f>
        <v>-</v>
      </c>
      <c r="F1118" s="175">
        <f>COUNTIF(작성용!A:B,$A1118)-COUNTIFS(작성용!A:A,$A1118,작성용!AA:AA,"평가철회")</f>
        <v>0</v>
      </c>
    </row>
    <row r="1119" spans="1:6" ht="16.5" customHeight="1" x14ac:dyDescent="0.3">
      <c r="A1119" s="168" t="s">
        <v>2352</v>
      </c>
      <c r="B1119" s="164" t="s">
        <v>4339</v>
      </c>
      <c r="C1119" s="164" t="str">
        <f>IFERROR(VLOOKUP($A1119,작성용!A:AL,14,0),"-")</f>
        <v>-</v>
      </c>
      <c r="D1119" s="167" t="s">
        <v>4226</v>
      </c>
      <c r="E1119" s="166" t="str">
        <f>IFERROR(VLOOKUP(A1119,작성용!A:AL,34,0),"-")</f>
        <v>-</v>
      </c>
      <c r="F1119" s="175">
        <f>COUNTIF(작성용!A:B,$A1119)-COUNTIFS(작성용!A:A,$A1119,작성용!AA:AA,"평가철회")</f>
        <v>0</v>
      </c>
    </row>
    <row r="1120" spans="1:6" ht="16.5" customHeight="1" x14ac:dyDescent="0.3">
      <c r="A1120" s="168" t="s">
        <v>2353</v>
      </c>
      <c r="B1120" s="164" t="s">
        <v>4340</v>
      </c>
      <c r="C1120" s="164" t="str">
        <f>IFERROR(VLOOKUP($A1120,작성용!A:AL,14,0),"-")</f>
        <v>-</v>
      </c>
      <c r="D1120" s="167" t="s">
        <v>4138</v>
      </c>
      <c r="E1120" s="166" t="str">
        <f>IFERROR(VLOOKUP(A1120,작성용!A:AL,34,0),"-")</f>
        <v>-</v>
      </c>
      <c r="F1120" s="175">
        <f>COUNTIF(작성용!A:B,$A1120)-COUNTIFS(작성용!A:A,$A1120,작성용!AA:AA,"평가철회")</f>
        <v>0</v>
      </c>
    </row>
    <row r="1121" spans="1:6" ht="16.5" customHeight="1" x14ac:dyDescent="0.3">
      <c r="A1121" s="168" t="s">
        <v>2354</v>
      </c>
      <c r="B1121" s="164" t="s">
        <v>2355</v>
      </c>
      <c r="C1121" s="164" t="str">
        <f>IFERROR(VLOOKUP($A1121,작성용!A:AL,14,0),"-")</f>
        <v>-</v>
      </c>
      <c r="D1121" s="167" t="s">
        <v>219</v>
      </c>
      <c r="E1121" s="166" t="str">
        <f>IFERROR(VLOOKUP(A1121,작성용!A:AL,34,0),"-")</f>
        <v>-</v>
      </c>
      <c r="F1121" s="175">
        <f>COUNTIF(작성용!A:B,$A1121)-COUNTIFS(작성용!A:A,$A1121,작성용!AA:AA,"평가철회")</f>
        <v>0</v>
      </c>
    </row>
    <row r="1122" spans="1:6" ht="16.5" customHeight="1" x14ac:dyDescent="0.3">
      <c r="A1122" s="168" t="s">
        <v>2356</v>
      </c>
      <c r="B1122" s="164" t="s">
        <v>4341</v>
      </c>
      <c r="C1122" s="164" t="str">
        <f>IFERROR(VLOOKUP($A1122,작성용!A:AL,14,0),"-")</f>
        <v>-</v>
      </c>
      <c r="D1122" s="167" t="s">
        <v>4147</v>
      </c>
      <c r="E1122" s="166" t="str">
        <f>IFERROR(VLOOKUP(A1122,작성용!A:AL,34,0),"-")</f>
        <v>-</v>
      </c>
      <c r="F1122" s="175">
        <f>COUNTIF(작성용!A:B,$A1122)-COUNTIFS(작성용!A:A,$A1122,작성용!AA:AA,"평가철회")</f>
        <v>0</v>
      </c>
    </row>
    <row r="1123" spans="1:6" ht="16.5" customHeight="1" x14ac:dyDescent="0.3">
      <c r="A1123" s="168" t="s">
        <v>2357</v>
      </c>
      <c r="B1123" s="164" t="s">
        <v>2358</v>
      </c>
      <c r="C1123" s="164" t="str">
        <f>IFERROR(VLOOKUP($A1123,작성용!A:AL,14,0),"-")</f>
        <v>-</v>
      </c>
      <c r="D1123" s="167" t="s">
        <v>219</v>
      </c>
      <c r="E1123" s="166" t="str">
        <f>IFERROR(VLOOKUP(A1123,작성용!A:AL,34,0),"-")</f>
        <v>-</v>
      </c>
      <c r="F1123" s="175">
        <f>COUNTIF(작성용!A:B,$A1123)-COUNTIFS(작성용!A:A,$A1123,작성용!AA:AA,"평가철회")</f>
        <v>0</v>
      </c>
    </row>
    <row r="1124" spans="1:6" ht="16.5" customHeight="1" x14ac:dyDescent="0.3">
      <c r="A1124" s="168" t="s">
        <v>2359</v>
      </c>
      <c r="B1124" s="164" t="s">
        <v>2360</v>
      </c>
      <c r="C1124" s="164" t="str">
        <f>IFERROR(VLOOKUP($A1124,작성용!A:AL,14,0),"-")</f>
        <v>-</v>
      </c>
      <c r="D1124" s="167" t="s">
        <v>219</v>
      </c>
      <c r="E1124" s="166" t="str">
        <f>IFERROR(VLOOKUP(A1124,작성용!A:AL,34,0),"-")</f>
        <v>-</v>
      </c>
      <c r="F1124" s="175">
        <f>COUNTIF(작성용!A:B,$A1124)-COUNTIFS(작성용!A:A,$A1124,작성용!AA:AA,"평가철회")</f>
        <v>0</v>
      </c>
    </row>
    <row r="1125" spans="1:6" ht="16.5" customHeight="1" x14ac:dyDescent="0.3">
      <c r="A1125" s="168" t="s">
        <v>2361</v>
      </c>
      <c r="B1125" s="164" t="s">
        <v>2299</v>
      </c>
      <c r="C1125" s="164" t="str">
        <f>IFERROR(VLOOKUP($A1125,작성용!A:AL,14,0),"-")</f>
        <v>-</v>
      </c>
      <c r="D1125" s="167" t="s">
        <v>633</v>
      </c>
      <c r="E1125" s="166" t="str">
        <f>IFERROR(VLOOKUP(A1125,작성용!A:AL,34,0),"-")</f>
        <v>-</v>
      </c>
      <c r="F1125" s="175">
        <f>COUNTIF(작성용!A:B,$A1125)-COUNTIFS(작성용!A:A,$A1125,작성용!AA:AA,"평가철회")</f>
        <v>0</v>
      </c>
    </row>
    <row r="1126" spans="1:6" ht="16.5" customHeight="1" x14ac:dyDescent="0.3">
      <c r="A1126" s="168" t="s">
        <v>2362</v>
      </c>
      <c r="B1126" s="164" t="s">
        <v>2363</v>
      </c>
      <c r="C1126" s="164" t="str">
        <f>IFERROR(VLOOKUP($A1126,작성용!A:AL,14,0),"-")</f>
        <v>-</v>
      </c>
      <c r="D1126" s="167" t="s">
        <v>219</v>
      </c>
      <c r="E1126" s="166" t="str">
        <f>IFERROR(VLOOKUP(A1126,작성용!A:AL,34,0),"-")</f>
        <v>-</v>
      </c>
      <c r="F1126" s="175">
        <f>COUNTIF(작성용!A:B,$A1126)-COUNTIFS(작성용!A:A,$A1126,작성용!AA:AA,"평가철회")</f>
        <v>0</v>
      </c>
    </row>
    <row r="1127" spans="1:6" ht="16.5" customHeight="1" x14ac:dyDescent="0.3">
      <c r="A1127" s="168" t="s">
        <v>2364</v>
      </c>
      <c r="B1127" s="164" t="s">
        <v>2365</v>
      </c>
      <c r="C1127" s="164" t="str">
        <f>IFERROR(VLOOKUP($A1127,작성용!A:AL,14,0),"-")</f>
        <v>-</v>
      </c>
      <c r="D1127" s="167" t="s">
        <v>219</v>
      </c>
      <c r="E1127" s="166" t="str">
        <f>IFERROR(VLOOKUP(A1127,작성용!A:AL,34,0),"-")</f>
        <v>-</v>
      </c>
      <c r="F1127" s="175">
        <f>COUNTIF(작성용!A:B,$A1127)-COUNTIFS(작성용!A:A,$A1127,작성용!AA:AA,"평가철회")</f>
        <v>0</v>
      </c>
    </row>
    <row r="1128" spans="1:6" ht="16.5" customHeight="1" x14ac:dyDescent="0.3">
      <c r="A1128" s="168" t="s">
        <v>2366</v>
      </c>
      <c r="B1128" s="164" t="s">
        <v>2367</v>
      </c>
      <c r="C1128" s="164" t="str">
        <f>IFERROR(VLOOKUP($A1128,작성용!A:AL,14,0),"-")</f>
        <v>-</v>
      </c>
      <c r="D1128" s="167" t="s">
        <v>219</v>
      </c>
      <c r="E1128" s="166" t="str">
        <f>IFERROR(VLOOKUP(A1128,작성용!A:AL,34,0),"-")</f>
        <v>-</v>
      </c>
      <c r="F1128" s="175">
        <f>COUNTIF(작성용!A:B,$A1128)-COUNTIFS(작성용!A:A,$A1128,작성용!AA:AA,"평가철회")</f>
        <v>0</v>
      </c>
    </row>
    <row r="1129" spans="1:6" ht="16.5" customHeight="1" x14ac:dyDescent="0.3">
      <c r="A1129" s="168" t="s">
        <v>2368</v>
      </c>
      <c r="B1129" s="164" t="s">
        <v>2369</v>
      </c>
      <c r="C1129" s="164" t="str">
        <f>IFERROR(VLOOKUP($A1129,작성용!A:AL,14,0),"-")</f>
        <v>-</v>
      </c>
      <c r="D1129" s="167" t="s">
        <v>219</v>
      </c>
      <c r="E1129" s="166" t="str">
        <f>IFERROR(VLOOKUP(A1129,작성용!A:AL,34,0),"-")</f>
        <v>-</v>
      </c>
      <c r="F1129" s="175">
        <f>COUNTIF(작성용!A:B,$A1129)-COUNTIFS(작성용!A:A,$A1129,작성용!AA:AA,"평가철회")</f>
        <v>0</v>
      </c>
    </row>
    <row r="1130" spans="1:6" ht="16.5" customHeight="1" x14ac:dyDescent="0.3">
      <c r="A1130" s="168" t="s">
        <v>2370</v>
      </c>
      <c r="B1130" s="164" t="s">
        <v>4342</v>
      </c>
      <c r="C1130" s="164" t="str">
        <f>IFERROR(VLOOKUP($A1130,작성용!A:AL,14,0),"-")</f>
        <v>-</v>
      </c>
      <c r="D1130" s="167" t="s">
        <v>4138</v>
      </c>
      <c r="E1130" s="166" t="str">
        <f>IFERROR(VLOOKUP(A1130,작성용!A:AL,34,0),"-")</f>
        <v>-</v>
      </c>
      <c r="F1130" s="175">
        <f>COUNTIF(작성용!A:B,$A1130)-COUNTIFS(작성용!A:A,$A1130,작성용!AA:AA,"평가철회")</f>
        <v>0</v>
      </c>
    </row>
    <row r="1131" spans="1:6" ht="16.5" customHeight="1" x14ac:dyDescent="0.3">
      <c r="A1131" s="168" t="s">
        <v>2371</v>
      </c>
      <c r="B1131" s="164" t="s">
        <v>4343</v>
      </c>
      <c r="C1131" s="164" t="str">
        <f>IFERROR(VLOOKUP($A1131,작성용!A:AL,14,0),"-")</f>
        <v>-</v>
      </c>
      <c r="D1131" s="167" t="s">
        <v>4147</v>
      </c>
      <c r="E1131" s="166" t="str">
        <f>IFERROR(VLOOKUP(A1131,작성용!A:AL,34,0),"-")</f>
        <v>-</v>
      </c>
      <c r="F1131" s="175">
        <f>COUNTIF(작성용!A:B,$A1131)-COUNTIFS(작성용!A:A,$A1131,작성용!AA:AA,"평가철회")</f>
        <v>0</v>
      </c>
    </row>
    <row r="1132" spans="1:6" ht="16.5" customHeight="1" x14ac:dyDescent="0.3">
      <c r="A1132" s="168" t="s">
        <v>2372</v>
      </c>
      <c r="B1132" s="164" t="s">
        <v>4344</v>
      </c>
      <c r="C1132" s="164" t="str">
        <f>IFERROR(VLOOKUP($A1132,작성용!A:AL,14,0),"-")</f>
        <v>-</v>
      </c>
      <c r="D1132" s="167" t="s">
        <v>4295</v>
      </c>
      <c r="E1132" s="166" t="str">
        <f>IFERROR(VLOOKUP(A1132,작성용!A:AL,34,0),"-")</f>
        <v>-</v>
      </c>
      <c r="F1132" s="175">
        <f>COUNTIF(작성용!A:B,$A1132)-COUNTIFS(작성용!A:A,$A1132,작성용!AA:AA,"평가철회")</f>
        <v>0</v>
      </c>
    </row>
    <row r="1133" spans="1:6" ht="16.5" customHeight="1" x14ac:dyDescent="0.3">
      <c r="A1133" s="168" t="s">
        <v>2373</v>
      </c>
      <c r="B1133" s="164" t="s">
        <v>1376</v>
      </c>
      <c r="C1133" s="164" t="str">
        <f>IFERROR(VLOOKUP($A1133,작성용!A:AL,14,0),"-")</f>
        <v>-</v>
      </c>
      <c r="D1133" s="167" t="s">
        <v>7675</v>
      </c>
      <c r="E1133" s="166" t="str">
        <f>IFERROR(VLOOKUP(A1133,작성용!A:AL,34,0),"-")</f>
        <v>-</v>
      </c>
      <c r="F1133" s="175">
        <f>COUNTIF(작성용!A:B,$A1133)-COUNTIFS(작성용!A:A,$A1133,작성용!AA:AA,"평가철회")</f>
        <v>0</v>
      </c>
    </row>
    <row r="1134" spans="1:6" ht="16.5" customHeight="1" x14ac:dyDescent="0.3">
      <c r="A1134" s="168" t="s">
        <v>2374</v>
      </c>
      <c r="B1134" s="164" t="s">
        <v>2375</v>
      </c>
      <c r="C1134" s="164" t="str">
        <f>IFERROR(VLOOKUP($A1134,작성용!A:AL,14,0),"-")</f>
        <v>-</v>
      </c>
      <c r="D1134" s="167" t="s">
        <v>219</v>
      </c>
      <c r="E1134" s="166" t="str">
        <f>IFERROR(VLOOKUP(A1134,작성용!A:AL,34,0),"-")</f>
        <v>-</v>
      </c>
      <c r="F1134" s="175">
        <f>COUNTIF(작성용!A:B,$A1134)-COUNTIFS(작성용!A:A,$A1134,작성용!AA:AA,"평가철회")</f>
        <v>0</v>
      </c>
    </row>
    <row r="1135" spans="1:6" ht="16.5" customHeight="1" x14ac:dyDescent="0.3">
      <c r="A1135" s="168" t="s">
        <v>2376</v>
      </c>
      <c r="B1135" s="164" t="s">
        <v>2377</v>
      </c>
      <c r="C1135" s="164" t="str">
        <f>IFERROR(VLOOKUP($A1135,작성용!A:AL,14,0),"-")</f>
        <v>-</v>
      </c>
      <c r="D1135" s="167" t="s">
        <v>219</v>
      </c>
      <c r="E1135" s="166" t="str">
        <f>IFERROR(VLOOKUP(A1135,작성용!A:AL,34,0),"-")</f>
        <v>-</v>
      </c>
      <c r="F1135" s="175">
        <f>COUNTIF(작성용!A:B,$A1135)-COUNTIFS(작성용!A:A,$A1135,작성용!AA:AA,"평가철회")</f>
        <v>0</v>
      </c>
    </row>
    <row r="1136" spans="1:6" ht="16.5" customHeight="1" x14ac:dyDescent="0.3">
      <c r="A1136" s="168" t="s">
        <v>2378</v>
      </c>
      <c r="B1136" s="164" t="s">
        <v>2379</v>
      </c>
      <c r="C1136" s="164" t="str">
        <f>IFERROR(VLOOKUP($A1136,작성용!A:AL,14,0),"-")</f>
        <v>-</v>
      </c>
      <c r="D1136" s="167" t="s">
        <v>4269</v>
      </c>
      <c r="E1136" s="166" t="str">
        <f>IFERROR(VLOOKUP(A1136,작성용!A:AL,34,0),"-")</f>
        <v>-</v>
      </c>
      <c r="F1136" s="175">
        <f>COUNTIF(작성용!A:B,$A1136)-COUNTIFS(작성용!A:A,$A1136,작성용!AA:AA,"평가철회")</f>
        <v>0</v>
      </c>
    </row>
    <row r="1137" spans="1:6" ht="16.5" customHeight="1" x14ac:dyDescent="0.3">
      <c r="A1137" s="168" t="s">
        <v>2380</v>
      </c>
      <c r="B1137" s="164" t="s">
        <v>2381</v>
      </c>
      <c r="C1137" s="164" t="str">
        <f>IFERROR(VLOOKUP($A1137,작성용!A:AL,14,0),"-")</f>
        <v>-</v>
      </c>
      <c r="D1137" s="167" t="s">
        <v>6711</v>
      </c>
      <c r="E1137" s="166" t="str">
        <f>IFERROR(VLOOKUP(A1137,작성용!A:AL,34,0),"-")</f>
        <v>-</v>
      </c>
      <c r="F1137" s="175">
        <f>COUNTIF(작성용!A:B,$A1137)-COUNTIFS(작성용!A:A,$A1137,작성용!AA:AA,"평가철회")</f>
        <v>0</v>
      </c>
    </row>
    <row r="1138" spans="1:6" ht="16.5" customHeight="1" x14ac:dyDescent="0.3">
      <c r="A1138" s="168" t="s">
        <v>2382</v>
      </c>
      <c r="B1138" s="164" t="s">
        <v>2383</v>
      </c>
      <c r="C1138" s="164" t="str">
        <f>IFERROR(VLOOKUP($A1138,작성용!A:AL,14,0),"-")</f>
        <v>-</v>
      </c>
      <c r="D1138" s="167" t="s">
        <v>554</v>
      </c>
      <c r="E1138" s="166" t="str">
        <f>IFERROR(VLOOKUP(A1138,작성용!A:AL,34,0),"-")</f>
        <v>-</v>
      </c>
      <c r="F1138" s="175">
        <f>COUNTIF(작성용!A:B,$A1138)-COUNTIFS(작성용!A:A,$A1138,작성용!AA:AA,"평가철회")</f>
        <v>0</v>
      </c>
    </row>
    <row r="1139" spans="1:6" ht="16.5" customHeight="1" x14ac:dyDescent="0.3">
      <c r="A1139" s="168" t="s">
        <v>2384</v>
      </c>
      <c r="B1139" s="164" t="s">
        <v>2385</v>
      </c>
      <c r="C1139" s="164" t="str">
        <f>IFERROR(VLOOKUP($A1139,작성용!A:AL,14,0),"-")</f>
        <v>-</v>
      </c>
      <c r="D1139" s="167" t="s">
        <v>519</v>
      </c>
      <c r="E1139" s="166" t="str">
        <f>IFERROR(VLOOKUP(A1139,작성용!A:AL,34,0),"-")</f>
        <v>-</v>
      </c>
      <c r="F1139" s="175">
        <f>COUNTIF(작성용!A:B,$A1139)-COUNTIFS(작성용!A:A,$A1139,작성용!AA:AA,"평가철회")</f>
        <v>0</v>
      </c>
    </row>
    <row r="1140" spans="1:6" ht="16.5" customHeight="1" x14ac:dyDescent="0.3">
      <c r="A1140" s="168" t="s">
        <v>2386</v>
      </c>
      <c r="B1140" s="164" t="s">
        <v>2387</v>
      </c>
      <c r="C1140" s="164" t="str">
        <f>IFERROR(VLOOKUP($A1140,작성용!A:AL,14,0),"-")</f>
        <v>-</v>
      </c>
      <c r="D1140" s="167" t="s">
        <v>4276</v>
      </c>
      <c r="E1140" s="166" t="str">
        <f>IFERROR(VLOOKUP(A1140,작성용!A:AL,34,0),"-")</f>
        <v>-</v>
      </c>
      <c r="F1140" s="175">
        <f>COUNTIF(작성용!A:B,$A1140)-COUNTIFS(작성용!A:A,$A1140,작성용!AA:AA,"평가철회")</f>
        <v>0</v>
      </c>
    </row>
    <row r="1141" spans="1:6" ht="16.5" customHeight="1" x14ac:dyDescent="0.3">
      <c r="A1141" s="168" t="s">
        <v>2388</v>
      </c>
      <c r="B1141" s="164" t="s">
        <v>2389</v>
      </c>
      <c r="C1141" s="164" t="str">
        <f>IFERROR(VLOOKUP($A1141,작성용!A:AL,14,0),"-")</f>
        <v>-</v>
      </c>
      <c r="D1141" s="167" t="s">
        <v>2</v>
      </c>
      <c r="E1141" s="166" t="str">
        <f>IFERROR(VLOOKUP(A1141,작성용!A:AL,34,0),"-")</f>
        <v>-</v>
      </c>
      <c r="F1141" s="175">
        <f>COUNTIF(작성용!A:B,$A1141)-COUNTIFS(작성용!A:A,$A1141,작성용!AA:AA,"평가철회")</f>
        <v>0</v>
      </c>
    </row>
    <row r="1142" spans="1:6" ht="16.5" customHeight="1" x14ac:dyDescent="0.3">
      <c r="A1142" s="168" t="s">
        <v>2390</v>
      </c>
      <c r="B1142" s="164" t="s">
        <v>4339</v>
      </c>
      <c r="C1142" s="164" t="str">
        <f>IFERROR(VLOOKUP($A1142,작성용!A:AL,14,0),"-")</f>
        <v>-</v>
      </c>
      <c r="D1142" s="167" t="s">
        <v>4263</v>
      </c>
      <c r="E1142" s="166" t="str">
        <f>IFERROR(VLOOKUP(A1142,작성용!A:AL,34,0),"-")</f>
        <v>-</v>
      </c>
      <c r="F1142" s="175">
        <f>COUNTIF(작성용!A:B,$A1142)-COUNTIFS(작성용!A:A,$A1142,작성용!AA:AA,"평가철회")</f>
        <v>0</v>
      </c>
    </row>
    <row r="1143" spans="1:6" ht="16.5" customHeight="1" x14ac:dyDescent="0.3">
      <c r="A1143" s="168" t="s">
        <v>2391</v>
      </c>
      <c r="B1143" s="164" t="s">
        <v>2392</v>
      </c>
      <c r="C1143" s="164" t="str">
        <f>IFERROR(VLOOKUP($A1143,작성용!A:AL,14,0),"-")</f>
        <v>-</v>
      </c>
      <c r="D1143" s="167" t="s">
        <v>219</v>
      </c>
      <c r="E1143" s="166" t="str">
        <f>IFERROR(VLOOKUP(A1143,작성용!A:AL,34,0),"-")</f>
        <v>-</v>
      </c>
      <c r="F1143" s="175">
        <f>COUNTIF(작성용!A:B,$A1143)-COUNTIFS(작성용!A:A,$A1143,작성용!AA:AA,"평가철회")</f>
        <v>0</v>
      </c>
    </row>
    <row r="1144" spans="1:6" ht="16.5" customHeight="1" x14ac:dyDescent="0.3">
      <c r="A1144" s="168" t="s">
        <v>2393</v>
      </c>
      <c r="B1144" s="164" t="s">
        <v>2394</v>
      </c>
      <c r="C1144" s="164" t="str">
        <f>IFERROR(VLOOKUP($A1144,작성용!A:AL,14,0),"-")</f>
        <v>-</v>
      </c>
      <c r="D1144" s="167" t="s">
        <v>493</v>
      </c>
      <c r="E1144" s="166" t="str">
        <f>IFERROR(VLOOKUP(A1144,작성용!A:AL,34,0),"-")</f>
        <v>-</v>
      </c>
      <c r="F1144" s="175">
        <f>COUNTIF(작성용!A:B,$A1144)-COUNTIFS(작성용!A:A,$A1144,작성용!AA:AA,"평가철회")</f>
        <v>0</v>
      </c>
    </row>
    <row r="1145" spans="1:6" ht="16.5" customHeight="1" x14ac:dyDescent="0.3">
      <c r="A1145" s="168" t="s">
        <v>2395</v>
      </c>
      <c r="B1145" s="164" t="s">
        <v>2396</v>
      </c>
      <c r="C1145" s="164" t="str">
        <f>IFERROR(VLOOKUP($A1145,작성용!A:AL,14,0),"-")</f>
        <v>-</v>
      </c>
      <c r="D1145" s="167" t="s">
        <v>4269</v>
      </c>
      <c r="E1145" s="166" t="str">
        <f>IFERROR(VLOOKUP(A1145,작성용!A:AL,34,0),"-")</f>
        <v>-</v>
      </c>
      <c r="F1145" s="175">
        <f>COUNTIF(작성용!A:B,$A1145)-COUNTIFS(작성용!A:A,$A1145,작성용!AA:AA,"평가철회")</f>
        <v>0</v>
      </c>
    </row>
    <row r="1146" spans="1:6" ht="16.5" customHeight="1" x14ac:dyDescent="0.3">
      <c r="A1146" s="168" t="s">
        <v>2397</v>
      </c>
      <c r="B1146" s="164" t="s">
        <v>2398</v>
      </c>
      <c r="C1146" s="164" t="str">
        <f>IFERROR(VLOOKUP($A1146,작성용!A:AL,14,0),"-")</f>
        <v>-</v>
      </c>
      <c r="D1146" s="167" t="s">
        <v>1617</v>
      </c>
      <c r="E1146" s="166" t="str">
        <f>IFERROR(VLOOKUP(A1146,작성용!A:AL,34,0),"-")</f>
        <v>-</v>
      </c>
      <c r="F1146" s="175">
        <f>COUNTIF(작성용!A:B,$A1146)-COUNTIFS(작성용!A:A,$A1146,작성용!AA:AA,"평가철회")</f>
        <v>0</v>
      </c>
    </row>
    <row r="1147" spans="1:6" ht="16.5" customHeight="1" x14ac:dyDescent="0.3">
      <c r="A1147" s="168" t="s">
        <v>2399</v>
      </c>
      <c r="B1147" s="164" t="s">
        <v>2400</v>
      </c>
      <c r="C1147" s="164" t="str">
        <f>IFERROR(VLOOKUP($A1147,작성용!A:AL,14,0),"-")</f>
        <v>-</v>
      </c>
      <c r="D1147" s="167" t="s">
        <v>219</v>
      </c>
      <c r="E1147" s="166" t="str">
        <f>IFERROR(VLOOKUP(A1147,작성용!A:AL,34,0),"-")</f>
        <v>-</v>
      </c>
      <c r="F1147" s="175">
        <f>COUNTIF(작성용!A:B,$A1147)-COUNTIFS(작성용!A:A,$A1147,작성용!AA:AA,"평가철회")</f>
        <v>0</v>
      </c>
    </row>
    <row r="1148" spans="1:6" ht="16.5" customHeight="1" x14ac:dyDescent="0.3">
      <c r="A1148" s="168" t="s">
        <v>2401</v>
      </c>
      <c r="B1148" s="164" t="s">
        <v>2402</v>
      </c>
      <c r="C1148" s="164" t="str">
        <f>IFERROR(VLOOKUP($A1148,작성용!A:AL,14,0),"-")</f>
        <v>-</v>
      </c>
      <c r="D1148" s="167" t="s">
        <v>4222</v>
      </c>
      <c r="E1148" s="166" t="str">
        <f>IFERROR(VLOOKUP(A1148,작성용!A:AL,34,0),"-")</f>
        <v>-</v>
      </c>
      <c r="F1148" s="175">
        <f>COUNTIF(작성용!A:B,$A1148)-COUNTIFS(작성용!A:A,$A1148,작성용!AA:AA,"평가철회")</f>
        <v>0</v>
      </c>
    </row>
    <row r="1149" spans="1:6" ht="16.5" customHeight="1" x14ac:dyDescent="0.3">
      <c r="A1149" s="168" t="s">
        <v>2403</v>
      </c>
      <c r="B1149" s="164" t="s">
        <v>2404</v>
      </c>
      <c r="C1149" s="164" t="str">
        <f>IFERROR(VLOOKUP($A1149,작성용!A:AL,14,0),"-")</f>
        <v xml:space="preserve">분기 </v>
      </c>
      <c r="D1149" s="167" t="s">
        <v>4345</v>
      </c>
      <c r="E1149" s="166" t="str">
        <f>IFERROR(VLOOKUP(A1149,작성용!A:AL,34,0),"-")</f>
        <v>김영하/유승환</v>
      </c>
      <c r="F1149" s="175">
        <f>COUNTIF(작성용!A:B,$A1149)-COUNTIFS(작성용!A:A,$A1149,작성용!AA:AA,"평가철회")</f>
        <v>111</v>
      </c>
    </row>
    <row r="1150" spans="1:6" ht="16.5" customHeight="1" x14ac:dyDescent="0.3">
      <c r="A1150" s="168" t="s">
        <v>2405</v>
      </c>
      <c r="B1150" s="164" t="s">
        <v>2406</v>
      </c>
      <c r="C1150" s="164" t="str">
        <f>IFERROR(VLOOKUP($A1150,작성용!A:AL,14,0),"-")</f>
        <v>-</v>
      </c>
      <c r="D1150" s="167" t="s">
        <v>219</v>
      </c>
      <c r="E1150" s="166" t="str">
        <f>IFERROR(VLOOKUP(A1150,작성용!A:AL,34,0),"-")</f>
        <v>-</v>
      </c>
      <c r="F1150" s="175">
        <f>COUNTIF(작성용!A:B,$A1150)-COUNTIFS(작성용!A:A,$A1150,작성용!AA:AA,"평가철회")</f>
        <v>0</v>
      </c>
    </row>
    <row r="1151" spans="1:6" ht="16.5" customHeight="1" x14ac:dyDescent="0.3">
      <c r="A1151" s="168" t="s">
        <v>2407</v>
      </c>
      <c r="B1151" s="164" t="s">
        <v>2408</v>
      </c>
      <c r="C1151" s="164" t="str">
        <f>IFERROR(VLOOKUP($A1151,작성용!A:AL,14,0),"-")</f>
        <v>-</v>
      </c>
      <c r="D1151" s="167" t="s">
        <v>219</v>
      </c>
      <c r="E1151" s="166" t="str">
        <f>IFERROR(VLOOKUP(A1151,작성용!A:AL,34,0),"-")</f>
        <v>-</v>
      </c>
      <c r="F1151" s="175">
        <f>COUNTIF(작성용!A:B,$A1151)-COUNTIFS(작성용!A:A,$A1151,작성용!AA:AA,"평가철회")</f>
        <v>0</v>
      </c>
    </row>
    <row r="1152" spans="1:6" ht="16.5" customHeight="1" x14ac:dyDescent="0.3">
      <c r="A1152" s="168" t="s">
        <v>2409</v>
      </c>
      <c r="B1152" s="164" t="s">
        <v>2410</v>
      </c>
      <c r="C1152" s="164" t="str">
        <f>IFERROR(VLOOKUP($A1152,작성용!A:AL,14,0),"-")</f>
        <v>-</v>
      </c>
      <c r="D1152" s="167" t="s">
        <v>6009</v>
      </c>
      <c r="E1152" s="166" t="str">
        <f>IFERROR(VLOOKUP(A1152,작성용!A:AL,34,0),"-")</f>
        <v>-</v>
      </c>
      <c r="F1152" s="175">
        <f>COUNTIF(작성용!A:B,$A1152)-COUNTIFS(작성용!A:A,$A1152,작성용!AA:AA,"평가철회")</f>
        <v>0</v>
      </c>
    </row>
    <row r="1153" spans="1:6" ht="16.5" customHeight="1" x14ac:dyDescent="0.3">
      <c r="A1153" s="168" t="s">
        <v>2411</v>
      </c>
      <c r="B1153" s="164" t="s">
        <v>2412</v>
      </c>
      <c r="C1153" s="164" t="str">
        <f>IFERROR(VLOOKUP($A1153,작성용!A:AL,14,0),"-")</f>
        <v>-</v>
      </c>
      <c r="D1153" s="167" t="s">
        <v>219</v>
      </c>
      <c r="E1153" s="166" t="str">
        <f>IFERROR(VLOOKUP(A1153,작성용!A:AL,34,0),"-")</f>
        <v>-</v>
      </c>
      <c r="F1153" s="175">
        <f>COUNTIF(작성용!A:B,$A1153)-COUNTIFS(작성용!A:A,$A1153,작성용!AA:AA,"평가철회")</f>
        <v>0</v>
      </c>
    </row>
    <row r="1154" spans="1:6" ht="16.5" customHeight="1" x14ac:dyDescent="0.3">
      <c r="A1154" s="168" t="s">
        <v>2413</v>
      </c>
      <c r="B1154" s="164" t="s">
        <v>840</v>
      </c>
      <c r="C1154" s="164" t="str">
        <f>IFERROR(VLOOKUP($A1154,작성용!A:AL,14,0),"-")</f>
        <v xml:space="preserve">분기 </v>
      </c>
      <c r="D1154" s="167" t="s">
        <v>5487</v>
      </c>
      <c r="E1154" s="166" t="str">
        <f>IFERROR(VLOOKUP(A1154,작성용!A:AL,34,0),"-")</f>
        <v>김운영</v>
      </c>
      <c r="F1154" s="175">
        <f>COUNTIF(작성용!A:B,$A1154)-COUNTIFS(작성용!A:A,$A1154,작성용!AA:AA,"평가철회")</f>
        <v>168</v>
      </c>
    </row>
    <row r="1155" spans="1:6" ht="16.5" customHeight="1" x14ac:dyDescent="0.3">
      <c r="A1155" s="168" t="s">
        <v>2414</v>
      </c>
      <c r="B1155" s="164" t="s">
        <v>2415</v>
      </c>
      <c r="C1155" s="164" t="str">
        <f>IFERROR(VLOOKUP($A1155,작성용!A:AL,14,0),"-")</f>
        <v xml:space="preserve">분기 </v>
      </c>
      <c r="D1155" s="167" t="s">
        <v>2416</v>
      </c>
      <c r="E1155" s="166" t="str">
        <f>IFERROR(VLOOKUP(A1155,작성용!A:AL,34,0),"-")</f>
        <v>김기욱/정창수</v>
      </c>
      <c r="F1155" s="175">
        <f>COUNTIF(작성용!A:B,$A1155)-COUNTIFS(작성용!A:A,$A1155,작성용!AA:AA,"평가철회")</f>
        <v>222</v>
      </c>
    </row>
    <row r="1156" spans="1:6" ht="16.5" customHeight="1" x14ac:dyDescent="0.3">
      <c r="A1156" s="168" t="s">
        <v>2417</v>
      </c>
      <c r="B1156" s="164" t="s">
        <v>2418</v>
      </c>
      <c r="C1156" s="164" t="str">
        <f>IFERROR(VLOOKUP($A1156,작성용!A:AL,14,0),"-")</f>
        <v>-</v>
      </c>
      <c r="D1156" s="167" t="s">
        <v>219</v>
      </c>
      <c r="E1156" s="166" t="str">
        <f>IFERROR(VLOOKUP(A1156,작성용!A:AL,34,0),"-")</f>
        <v>-</v>
      </c>
      <c r="F1156" s="175">
        <f>COUNTIF(작성용!A:B,$A1156)-COUNTIFS(작성용!A:A,$A1156,작성용!AA:AA,"평가철회")</f>
        <v>0</v>
      </c>
    </row>
    <row r="1157" spans="1:6" ht="16.5" customHeight="1" x14ac:dyDescent="0.3">
      <c r="A1157" s="168" t="s">
        <v>2419</v>
      </c>
      <c r="B1157" s="164" t="s">
        <v>2420</v>
      </c>
      <c r="C1157" s="164" t="str">
        <f>IFERROR(VLOOKUP($A1157,작성용!A:AL,14,0),"-")</f>
        <v>-</v>
      </c>
      <c r="D1157" s="167" t="s">
        <v>219</v>
      </c>
      <c r="E1157" s="166" t="str">
        <f>IFERROR(VLOOKUP(A1157,작성용!A:AL,34,0),"-")</f>
        <v>-</v>
      </c>
      <c r="F1157" s="175">
        <f>COUNTIF(작성용!A:B,$A1157)-COUNTIFS(작성용!A:A,$A1157,작성용!AA:AA,"평가철회")</f>
        <v>0</v>
      </c>
    </row>
    <row r="1158" spans="1:6" ht="16.5" customHeight="1" x14ac:dyDescent="0.3">
      <c r="A1158" s="168" t="s">
        <v>2421</v>
      </c>
      <c r="B1158" s="164" t="s">
        <v>2422</v>
      </c>
      <c r="C1158" s="164" t="str">
        <f>IFERROR(VLOOKUP($A1158,작성용!A:AL,14,0),"-")</f>
        <v>-</v>
      </c>
      <c r="D1158" s="167" t="s">
        <v>219</v>
      </c>
      <c r="E1158" s="166" t="str">
        <f>IFERROR(VLOOKUP(A1158,작성용!A:AL,34,0),"-")</f>
        <v>-</v>
      </c>
      <c r="F1158" s="175">
        <f>COUNTIF(작성용!A:B,$A1158)-COUNTIFS(작성용!A:A,$A1158,작성용!AA:AA,"평가철회")</f>
        <v>0</v>
      </c>
    </row>
    <row r="1159" spans="1:6" ht="16.5" customHeight="1" x14ac:dyDescent="0.3">
      <c r="A1159" s="168" t="s">
        <v>2423</v>
      </c>
      <c r="B1159" s="164" t="s">
        <v>2424</v>
      </c>
      <c r="C1159" s="164" t="str">
        <f>IFERROR(VLOOKUP($A1159,작성용!A:AL,14,0),"-")</f>
        <v>-</v>
      </c>
      <c r="D1159" s="167" t="s">
        <v>219</v>
      </c>
      <c r="E1159" s="166" t="str">
        <f>IFERROR(VLOOKUP(A1159,작성용!A:AL,34,0),"-")</f>
        <v>-</v>
      </c>
      <c r="F1159" s="175">
        <f>COUNTIF(작성용!A:B,$A1159)-COUNTIFS(작성용!A:A,$A1159,작성용!AA:AA,"평가철회")</f>
        <v>0</v>
      </c>
    </row>
    <row r="1160" spans="1:6" ht="16.5" customHeight="1" x14ac:dyDescent="0.3">
      <c r="A1160" s="168" t="s">
        <v>2425</v>
      </c>
      <c r="B1160" s="164" t="s">
        <v>2426</v>
      </c>
      <c r="C1160" s="164" t="str">
        <f>IFERROR(VLOOKUP($A1160,작성용!A:AL,14,0),"-")</f>
        <v>-</v>
      </c>
      <c r="D1160" s="167" t="s">
        <v>219</v>
      </c>
      <c r="E1160" s="166" t="str">
        <f>IFERROR(VLOOKUP(A1160,작성용!A:AL,34,0),"-")</f>
        <v>-</v>
      </c>
      <c r="F1160" s="175">
        <f>COUNTIF(작성용!A:B,$A1160)-COUNTIFS(작성용!A:A,$A1160,작성용!AA:AA,"평가철회")</f>
        <v>0</v>
      </c>
    </row>
    <row r="1161" spans="1:6" ht="16.5" customHeight="1" x14ac:dyDescent="0.3">
      <c r="A1161" s="168" t="s">
        <v>2427</v>
      </c>
      <c r="B1161" s="164" t="s">
        <v>4346</v>
      </c>
      <c r="C1161" s="164" t="str">
        <f>IFERROR(VLOOKUP($A1161,작성용!A:AL,14,0),"-")</f>
        <v>-</v>
      </c>
      <c r="D1161" s="167" t="s">
        <v>4138</v>
      </c>
      <c r="E1161" s="166" t="str">
        <f>IFERROR(VLOOKUP(A1161,작성용!A:AL,34,0),"-")</f>
        <v>-</v>
      </c>
      <c r="F1161" s="175">
        <f>COUNTIF(작성용!A:B,$A1161)-COUNTIFS(작성용!A:A,$A1161,작성용!AA:AA,"평가철회")</f>
        <v>0</v>
      </c>
    </row>
    <row r="1162" spans="1:6" ht="16.5" customHeight="1" x14ac:dyDescent="0.3">
      <c r="A1162" s="168" t="s">
        <v>2428</v>
      </c>
      <c r="B1162" s="164" t="s">
        <v>1405</v>
      </c>
      <c r="C1162" s="164" t="str">
        <f>IFERROR(VLOOKUP($A1162,작성용!A:AL,14,0),"-")</f>
        <v>-</v>
      </c>
      <c r="D1162" s="167" t="s">
        <v>1429</v>
      </c>
      <c r="E1162" s="166" t="str">
        <f>IFERROR(VLOOKUP(A1162,작성용!A:AL,34,0),"-")</f>
        <v>-</v>
      </c>
      <c r="F1162" s="175">
        <f>COUNTIF(작성용!A:B,$A1162)-COUNTIFS(작성용!A:A,$A1162,작성용!AA:AA,"평가철회")</f>
        <v>0</v>
      </c>
    </row>
    <row r="1163" spans="1:6" ht="16.5" customHeight="1" x14ac:dyDescent="0.3">
      <c r="A1163" s="168" t="s">
        <v>2429</v>
      </c>
      <c r="B1163" s="164" t="s">
        <v>2430</v>
      </c>
      <c r="C1163" s="164" t="str">
        <f>IFERROR(VLOOKUP($A1163,작성용!A:AL,14,0),"-")</f>
        <v>-</v>
      </c>
      <c r="D1163" s="167" t="s">
        <v>2431</v>
      </c>
      <c r="E1163" s="166" t="str">
        <f>IFERROR(VLOOKUP(A1163,작성용!A:AL,34,0),"-")</f>
        <v>-</v>
      </c>
      <c r="F1163" s="175">
        <f>COUNTIF(작성용!A:B,$A1163)-COUNTIFS(작성용!A:A,$A1163,작성용!AA:AA,"평가철회")</f>
        <v>0</v>
      </c>
    </row>
    <row r="1164" spans="1:6" ht="16.5" customHeight="1" x14ac:dyDescent="0.3">
      <c r="A1164" s="168" t="s">
        <v>2432</v>
      </c>
      <c r="B1164" s="164" t="s">
        <v>2433</v>
      </c>
      <c r="C1164" s="164" t="str">
        <f>IFERROR(VLOOKUP($A1164,작성용!A:AL,14,0),"-")</f>
        <v>-</v>
      </c>
      <c r="D1164" s="167" t="s">
        <v>72</v>
      </c>
      <c r="E1164" s="166" t="str">
        <f>IFERROR(VLOOKUP(A1164,작성용!A:AL,34,0),"-")</f>
        <v>-</v>
      </c>
      <c r="F1164" s="175">
        <f>COUNTIF(작성용!A:B,$A1164)-COUNTIFS(작성용!A:A,$A1164,작성용!AA:AA,"평가철회")</f>
        <v>0</v>
      </c>
    </row>
    <row r="1165" spans="1:6" ht="16.5" customHeight="1" x14ac:dyDescent="0.3">
      <c r="A1165" s="168" t="s">
        <v>2434</v>
      </c>
      <c r="B1165" s="164" t="s">
        <v>2435</v>
      </c>
      <c r="C1165" s="164" t="str">
        <f>IFERROR(VLOOKUP($A1165,작성용!A:AL,14,0),"-")</f>
        <v>-</v>
      </c>
      <c r="D1165" s="167" t="s">
        <v>219</v>
      </c>
      <c r="E1165" s="166" t="str">
        <f>IFERROR(VLOOKUP(A1165,작성용!A:AL,34,0),"-")</f>
        <v>-</v>
      </c>
      <c r="F1165" s="175">
        <f>COUNTIF(작성용!A:B,$A1165)-COUNTIFS(작성용!A:A,$A1165,작성용!AA:AA,"평가철회")</f>
        <v>0</v>
      </c>
    </row>
    <row r="1166" spans="1:6" ht="16.5" customHeight="1" x14ac:dyDescent="0.3">
      <c r="A1166" s="168" t="s">
        <v>2436</v>
      </c>
      <c r="B1166" s="164" t="s">
        <v>2437</v>
      </c>
      <c r="C1166" s="164" t="str">
        <f>IFERROR(VLOOKUP($A1166,작성용!A:AL,14,0),"-")</f>
        <v>-</v>
      </c>
      <c r="D1166" s="167" t="s">
        <v>554</v>
      </c>
      <c r="E1166" s="166" t="str">
        <f>IFERROR(VLOOKUP(A1166,작성용!A:AL,34,0),"-")</f>
        <v>-</v>
      </c>
      <c r="F1166" s="175">
        <f>COUNTIF(작성용!A:B,$A1166)-COUNTIFS(작성용!A:A,$A1166,작성용!AA:AA,"평가철회")</f>
        <v>0</v>
      </c>
    </row>
    <row r="1167" spans="1:6" ht="16.5" customHeight="1" x14ac:dyDescent="0.3">
      <c r="A1167" s="168" t="s">
        <v>2438</v>
      </c>
      <c r="B1167" s="164" t="s">
        <v>2439</v>
      </c>
      <c r="C1167" s="164" t="str">
        <f>IFERROR(VLOOKUP($A1167,작성용!A:AL,14,0),"-")</f>
        <v>-</v>
      </c>
      <c r="D1167" s="167" t="s">
        <v>4159</v>
      </c>
      <c r="E1167" s="166" t="str">
        <f>IFERROR(VLOOKUP(A1167,작성용!A:AL,34,0),"-")</f>
        <v>-</v>
      </c>
      <c r="F1167" s="175">
        <f>COUNTIF(작성용!A:B,$A1167)-COUNTIFS(작성용!A:A,$A1167,작성용!AA:AA,"평가철회")</f>
        <v>0</v>
      </c>
    </row>
    <row r="1168" spans="1:6" ht="16.5" customHeight="1" x14ac:dyDescent="0.3">
      <c r="A1168" s="168" t="s">
        <v>2440</v>
      </c>
      <c r="B1168" s="164" t="s">
        <v>2441</v>
      </c>
      <c r="C1168" s="164" t="str">
        <f>IFERROR(VLOOKUP($A1168,작성용!A:AL,14,0),"-")</f>
        <v>-</v>
      </c>
      <c r="D1168" s="167" t="s">
        <v>219</v>
      </c>
      <c r="E1168" s="166" t="str">
        <f>IFERROR(VLOOKUP(A1168,작성용!A:AL,34,0),"-")</f>
        <v>-</v>
      </c>
      <c r="F1168" s="175">
        <f>COUNTIF(작성용!A:B,$A1168)-COUNTIFS(작성용!A:A,$A1168,작성용!AA:AA,"평가철회")</f>
        <v>0</v>
      </c>
    </row>
    <row r="1169" spans="1:6" ht="16.5" customHeight="1" x14ac:dyDescent="0.3">
      <c r="A1169" s="168" t="s">
        <v>2442</v>
      </c>
      <c r="B1169" s="164" t="s">
        <v>2443</v>
      </c>
      <c r="C1169" s="164" t="str">
        <f>IFERROR(VLOOKUP($A1169,작성용!A:AL,14,0),"-")</f>
        <v>-</v>
      </c>
      <c r="D1169" s="167" t="s">
        <v>692</v>
      </c>
      <c r="E1169" s="166" t="str">
        <f>IFERROR(VLOOKUP(A1169,작성용!A:AL,34,0),"-")</f>
        <v>-</v>
      </c>
      <c r="F1169" s="175">
        <f>COUNTIF(작성용!A:B,$A1169)-COUNTIFS(작성용!A:A,$A1169,작성용!AA:AA,"평가철회")</f>
        <v>0</v>
      </c>
    </row>
    <row r="1170" spans="1:6" ht="16.5" customHeight="1" x14ac:dyDescent="0.3">
      <c r="A1170" s="168" t="s">
        <v>2444</v>
      </c>
      <c r="B1170" s="164" t="s">
        <v>2445</v>
      </c>
      <c r="C1170" s="164" t="str">
        <f>IFERROR(VLOOKUP($A1170,작성용!A:AL,14,0),"-")</f>
        <v>-</v>
      </c>
      <c r="D1170" s="167" t="s">
        <v>2</v>
      </c>
      <c r="E1170" s="166" t="str">
        <f>IFERROR(VLOOKUP(A1170,작성용!A:AL,34,0),"-")</f>
        <v>-</v>
      </c>
      <c r="F1170" s="175">
        <f>COUNTIF(작성용!A:B,$A1170)-COUNTIFS(작성용!A:A,$A1170,작성용!AA:AA,"평가철회")</f>
        <v>0</v>
      </c>
    </row>
    <row r="1171" spans="1:6" ht="16.5" customHeight="1" x14ac:dyDescent="0.3">
      <c r="A1171" s="168" t="s">
        <v>2446</v>
      </c>
      <c r="B1171" s="164" t="s">
        <v>2447</v>
      </c>
      <c r="C1171" s="164" t="str">
        <f>IFERROR(VLOOKUP($A1171,작성용!A:AL,14,0),"-")</f>
        <v>-</v>
      </c>
      <c r="D1171" s="167" t="s">
        <v>633</v>
      </c>
      <c r="E1171" s="166" t="str">
        <f>IFERROR(VLOOKUP(A1171,작성용!A:AL,34,0),"-")</f>
        <v>-</v>
      </c>
      <c r="F1171" s="175">
        <f>COUNTIF(작성용!A:B,$A1171)-COUNTIFS(작성용!A:A,$A1171,작성용!AA:AA,"평가철회")</f>
        <v>0</v>
      </c>
    </row>
    <row r="1172" spans="1:6" ht="16.5" customHeight="1" x14ac:dyDescent="0.3">
      <c r="A1172" s="168" t="s">
        <v>2448</v>
      </c>
      <c r="B1172" s="164" t="s">
        <v>2449</v>
      </c>
      <c r="C1172" s="164" t="str">
        <f>IFERROR(VLOOKUP($A1172,작성용!A:AL,14,0),"-")</f>
        <v>-</v>
      </c>
      <c r="D1172" s="167" t="s">
        <v>4140</v>
      </c>
      <c r="E1172" s="166" t="str">
        <f>IFERROR(VLOOKUP(A1172,작성용!A:AL,34,0),"-")</f>
        <v>-</v>
      </c>
      <c r="F1172" s="175">
        <f>COUNTIF(작성용!A:B,$A1172)-COUNTIFS(작성용!A:A,$A1172,작성용!AA:AA,"평가철회")</f>
        <v>0</v>
      </c>
    </row>
    <row r="1173" spans="1:6" ht="16.5" customHeight="1" x14ac:dyDescent="0.3">
      <c r="A1173" s="168" t="s">
        <v>2450</v>
      </c>
      <c r="B1173" s="164" t="s">
        <v>2451</v>
      </c>
      <c r="C1173" s="164" t="str">
        <f>IFERROR(VLOOKUP($A1173,작성용!A:AL,14,0),"-")</f>
        <v>-</v>
      </c>
      <c r="D1173" s="167" t="s">
        <v>72</v>
      </c>
      <c r="E1173" s="166" t="str">
        <f>IFERROR(VLOOKUP(A1173,작성용!A:AL,34,0),"-")</f>
        <v>-</v>
      </c>
      <c r="F1173" s="175">
        <f>COUNTIF(작성용!A:B,$A1173)-COUNTIFS(작성용!A:A,$A1173,작성용!AA:AA,"평가철회")</f>
        <v>0</v>
      </c>
    </row>
    <row r="1174" spans="1:6" ht="16.5" customHeight="1" x14ac:dyDescent="0.3">
      <c r="A1174" s="168" t="s">
        <v>2452</v>
      </c>
      <c r="B1174" s="164" t="s">
        <v>2453</v>
      </c>
      <c r="C1174" s="164" t="str">
        <f>IFERROR(VLOOKUP($A1174,작성용!A:AL,14,0),"-")</f>
        <v>-</v>
      </c>
      <c r="D1174" s="167" t="s">
        <v>4123</v>
      </c>
      <c r="E1174" s="166" t="str">
        <f>IFERROR(VLOOKUP(A1174,작성용!A:AL,34,0),"-")</f>
        <v>-</v>
      </c>
      <c r="F1174" s="175">
        <f>COUNTIF(작성용!A:B,$A1174)-COUNTIFS(작성용!A:A,$A1174,작성용!AA:AA,"평가철회")</f>
        <v>0</v>
      </c>
    </row>
    <row r="1175" spans="1:6" ht="16.5" customHeight="1" x14ac:dyDescent="0.3">
      <c r="A1175" s="168" t="s">
        <v>2454</v>
      </c>
      <c r="B1175" s="164" t="s">
        <v>2455</v>
      </c>
      <c r="C1175" s="164" t="str">
        <f>IFERROR(VLOOKUP($A1175,작성용!A:AL,14,0),"-")</f>
        <v>-</v>
      </c>
      <c r="D1175" s="167" t="s">
        <v>219</v>
      </c>
      <c r="E1175" s="166" t="str">
        <f>IFERROR(VLOOKUP(A1175,작성용!A:AL,34,0),"-")</f>
        <v>-</v>
      </c>
      <c r="F1175" s="175">
        <f>COUNTIF(작성용!A:B,$A1175)-COUNTIFS(작성용!A:A,$A1175,작성용!AA:AA,"평가철회")</f>
        <v>0</v>
      </c>
    </row>
    <row r="1176" spans="1:6" ht="16.5" customHeight="1" x14ac:dyDescent="0.3">
      <c r="A1176" s="168" t="s">
        <v>2456</v>
      </c>
      <c r="B1176" s="164" t="s">
        <v>2457</v>
      </c>
      <c r="C1176" s="164" t="str">
        <f>IFERROR(VLOOKUP($A1176,작성용!A:AL,14,0),"-")</f>
        <v>-</v>
      </c>
      <c r="D1176" s="167" t="s">
        <v>219</v>
      </c>
      <c r="E1176" s="166" t="str">
        <f>IFERROR(VLOOKUP(A1176,작성용!A:AL,34,0),"-")</f>
        <v>-</v>
      </c>
      <c r="F1176" s="175">
        <f>COUNTIF(작성용!A:B,$A1176)-COUNTIFS(작성용!A:A,$A1176,작성용!AA:AA,"평가철회")</f>
        <v>0</v>
      </c>
    </row>
    <row r="1177" spans="1:6" ht="16.5" customHeight="1" x14ac:dyDescent="0.3">
      <c r="A1177" s="168" t="s">
        <v>412</v>
      </c>
      <c r="B1177" s="164" t="s">
        <v>2458</v>
      </c>
      <c r="C1177" s="164" t="str">
        <f>IFERROR(VLOOKUP($A1177,작성용!A:AL,14,0),"-")</f>
        <v>-</v>
      </c>
      <c r="D1177" s="167" t="s">
        <v>219</v>
      </c>
      <c r="E1177" s="166" t="str">
        <f>IFERROR(VLOOKUP(A1177,작성용!A:AL,34,0),"-")</f>
        <v>-</v>
      </c>
      <c r="F1177" s="175">
        <f>COUNTIF(작성용!A:B,$A1177)-COUNTIFS(작성용!A:A,$A1177,작성용!AA:AA,"평가철회")</f>
        <v>0</v>
      </c>
    </row>
    <row r="1178" spans="1:6" ht="16.5" customHeight="1" x14ac:dyDescent="0.3">
      <c r="A1178" s="168" t="s">
        <v>2459</v>
      </c>
      <c r="B1178" s="164" t="s">
        <v>2460</v>
      </c>
      <c r="C1178" s="164" t="str">
        <f>IFERROR(VLOOKUP($A1178,작성용!A:AL,14,0),"-")</f>
        <v>-</v>
      </c>
      <c r="D1178" s="167" t="s">
        <v>496</v>
      </c>
      <c r="E1178" s="166" t="str">
        <f>IFERROR(VLOOKUP(A1178,작성용!A:AL,34,0),"-")</f>
        <v>-</v>
      </c>
      <c r="F1178" s="175">
        <f>COUNTIF(작성용!A:B,$A1178)-COUNTIFS(작성용!A:A,$A1178,작성용!AA:AA,"평가철회")</f>
        <v>0</v>
      </c>
    </row>
    <row r="1179" spans="1:6" ht="16.5" customHeight="1" x14ac:dyDescent="0.3">
      <c r="A1179" s="168" t="s">
        <v>2461</v>
      </c>
      <c r="B1179" s="164" t="s">
        <v>2462</v>
      </c>
      <c r="C1179" s="164" t="str">
        <f>IFERROR(VLOOKUP($A1179,작성용!A:AL,14,0),"-")</f>
        <v>-</v>
      </c>
      <c r="D1179" s="167" t="s">
        <v>1445</v>
      </c>
      <c r="E1179" s="166" t="str">
        <f>IFERROR(VLOOKUP(A1179,작성용!A:AL,34,0),"-")</f>
        <v>-</v>
      </c>
      <c r="F1179" s="175">
        <f>COUNTIF(작성용!A:B,$A1179)-COUNTIFS(작성용!A:A,$A1179,작성용!AA:AA,"평가철회")</f>
        <v>0</v>
      </c>
    </row>
    <row r="1180" spans="1:6" ht="16.5" customHeight="1" x14ac:dyDescent="0.3">
      <c r="A1180" s="168" t="s">
        <v>2463</v>
      </c>
      <c r="B1180" s="164" t="s">
        <v>2464</v>
      </c>
      <c r="C1180" s="164" t="str">
        <f>IFERROR(VLOOKUP($A1180,작성용!A:AL,14,0),"-")</f>
        <v>-</v>
      </c>
      <c r="D1180" s="167" t="s">
        <v>554</v>
      </c>
      <c r="E1180" s="166" t="str">
        <f>IFERROR(VLOOKUP(A1180,작성용!A:AL,34,0),"-")</f>
        <v>-</v>
      </c>
      <c r="F1180" s="175">
        <f>COUNTIF(작성용!A:B,$A1180)-COUNTIFS(작성용!A:A,$A1180,작성용!AA:AA,"평가철회")</f>
        <v>0</v>
      </c>
    </row>
    <row r="1181" spans="1:6" ht="16.5" customHeight="1" x14ac:dyDescent="0.3">
      <c r="A1181" s="168" t="s">
        <v>2465</v>
      </c>
      <c r="B1181" s="164" t="s">
        <v>2466</v>
      </c>
      <c r="C1181" s="164" t="str">
        <f>IFERROR(VLOOKUP($A1181,작성용!A:AL,14,0),"-")</f>
        <v>-</v>
      </c>
      <c r="D1181" s="167" t="s">
        <v>7574</v>
      </c>
      <c r="E1181" s="166" t="str">
        <f>IFERROR(VLOOKUP(A1181,작성용!A:AL,34,0),"-")</f>
        <v>-</v>
      </c>
      <c r="F1181" s="175">
        <f>COUNTIF(작성용!A:B,$A1181)-COUNTIFS(작성용!A:A,$A1181,작성용!AA:AA,"평가철회")</f>
        <v>0</v>
      </c>
    </row>
    <row r="1182" spans="1:6" ht="16.5" customHeight="1" x14ac:dyDescent="0.3">
      <c r="A1182" s="168" t="s">
        <v>2467</v>
      </c>
      <c r="B1182" s="164" t="s">
        <v>2468</v>
      </c>
      <c r="C1182" s="164" t="str">
        <f>IFERROR(VLOOKUP($A1182,작성용!A:AL,14,0),"-")</f>
        <v>-</v>
      </c>
      <c r="D1182" s="167" t="s">
        <v>219</v>
      </c>
      <c r="E1182" s="166" t="str">
        <f>IFERROR(VLOOKUP(A1182,작성용!A:AL,34,0),"-")</f>
        <v>-</v>
      </c>
      <c r="F1182" s="175">
        <f>COUNTIF(작성용!A:B,$A1182)-COUNTIFS(작성용!A:A,$A1182,작성용!AA:AA,"평가철회")</f>
        <v>0</v>
      </c>
    </row>
    <row r="1183" spans="1:6" ht="16.5" customHeight="1" x14ac:dyDescent="0.3">
      <c r="A1183" s="168" t="s">
        <v>2469</v>
      </c>
      <c r="B1183" s="164" t="s">
        <v>2470</v>
      </c>
      <c r="C1183" s="164" t="str">
        <f>IFERROR(VLOOKUP($A1183,작성용!A:AL,14,0),"-")</f>
        <v>-</v>
      </c>
      <c r="D1183" s="167" t="s">
        <v>219</v>
      </c>
      <c r="E1183" s="166" t="str">
        <f>IFERROR(VLOOKUP(A1183,작성용!A:AL,34,0),"-")</f>
        <v>-</v>
      </c>
      <c r="F1183" s="175">
        <f>COUNTIF(작성용!A:B,$A1183)-COUNTIFS(작성용!A:A,$A1183,작성용!AA:AA,"평가철회")</f>
        <v>0</v>
      </c>
    </row>
    <row r="1184" spans="1:6" ht="16.5" customHeight="1" x14ac:dyDescent="0.3">
      <c r="A1184" s="168" t="s">
        <v>2471</v>
      </c>
      <c r="B1184" s="164" t="s">
        <v>2472</v>
      </c>
      <c r="C1184" s="164" t="str">
        <f>IFERROR(VLOOKUP($A1184,작성용!A:AL,14,0),"-")</f>
        <v>-</v>
      </c>
      <c r="D1184" s="167" t="s">
        <v>4138</v>
      </c>
      <c r="E1184" s="166" t="str">
        <f>IFERROR(VLOOKUP(A1184,작성용!A:AL,34,0),"-")</f>
        <v>-</v>
      </c>
      <c r="F1184" s="175">
        <f>COUNTIF(작성용!A:B,$A1184)-COUNTIFS(작성용!A:A,$A1184,작성용!AA:AA,"평가철회")</f>
        <v>0</v>
      </c>
    </row>
    <row r="1185" spans="1:6" ht="16.5" customHeight="1" x14ac:dyDescent="0.3">
      <c r="A1185" s="168" t="s">
        <v>2473</v>
      </c>
      <c r="B1185" s="164" t="s">
        <v>2474</v>
      </c>
      <c r="C1185" s="164" t="str">
        <f>IFERROR(VLOOKUP($A1185,작성용!A:AL,14,0),"-")</f>
        <v>-</v>
      </c>
      <c r="D1185" s="167" t="s">
        <v>219</v>
      </c>
      <c r="E1185" s="166" t="str">
        <f>IFERROR(VLOOKUP(A1185,작성용!A:AL,34,0),"-")</f>
        <v>-</v>
      </c>
      <c r="F1185" s="175">
        <f>COUNTIF(작성용!A:B,$A1185)-COUNTIFS(작성용!A:A,$A1185,작성용!AA:AA,"평가철회")</f>
        <v>0</v>
      </c>
    </row>
    <row r="1186" spans="1:6" ht="16.5" customHeight="1" x14ac:dyDescent="0.3">
      <c r="A1186" s="168" t="s">
        <v>2475</v>
      </c>
      <c r="B1186" s="164" t="s">
        <v>2476</v>
      </c>
      <c r="C1186" s="164" t="str">
        <f>IFERROR(VLOOKUP($A1186,작성용!A:AL,14,0),"-")</f>
        <v>-</v>
      </c>
      <c r="D1186" s="167" t="s">
        <v>219</v>
      </c>
      <c r="E1186" s="166" t="str">
        <f>IFERROR(VLOOKUP(A1186,작성용!A:AL,34,0),"-")</f>
        <v>-</v>
      </c>
      <c r="F1186" s="175">
        <f>COUNTIF(작성용!A:B,$A1186)-COUNTIFS(작성용!A:A,$A1186,작성용!AA:AA,"평가철회")</f>
        <v>0</v>
      </c>
    </row>
    <row r="1187" spans="1:6" ht="16.5" customHeight="1" x14ac:dyDescent="0.3">
      <c r="A1187" s="168" t="s">
        <v>2477</v>
      </c>
      <c r="B1187" s="164" t="s">
        <v>2478</v>
      </c>
      <c r="C1187" s="164" t="str">
        <f>IFERROR(VLOOKUP($A1187,작성용!A:AL,14,0),"-")</f>
        <v>-</v>
      </c>
      <c r="D1187" s="167" t="s">
        <v>4164</v>
      </c>
      <c r="E1187" s="166" t="str">
        <f>IFERROR(VLOOKUP(A1187,작성용!A:AL,34,0),"-")</f>
        <v>-</v>
      </c>
      <c r="F1187" s="175">
        <f>COUNTIF(작성용!A:B,$A1187)-COUNTIFS(작성용!A:A,$A1187,작성용!AA:AA,"평가철회")</f>
        <v>0</v>
      </c>
    </row>
    <row r="1188" spans="1:6" ht="16.5" customHeight="1" x14ac:dyDescent="0.3">
      <c r="A1188" s="168" t="s">
        <v>2479</v>
      </c>
      <c r="B1188" s="164" t="s">
        <v>2480</v>
      </c>
      <c r="C1188" s="164" t="str">
        <f>IFERROR(VLOOKUP($A1188,작성용!A:AL,14,0),"-")</f>
        <v>-</v>
      </c>
      <c r="D1188" s="167" t="s">
        <v>272</v>
      </c>
      <c r="E1188" s="166" t="str">
        <f>IFERROR(VLOOKUP(A1188,작성용!A:AL,34,0),"-")</f>
        <v>-</v>
      </c>
      <c r="F1188" s="175">
        <f>COUNTIF(작성용!A:B,$A1188)-COUNTIFS(작성용!A:A,$A1188,작성용!AA:AA,"평가철회")</f>
        <v>0</v>
      </c>
    </row>
    <row r="1189" spans="1:6" ht="16.5" customHeight="1" x14ac:dyDescent="0.3">
      <c r="A1189" s="168" t="s">
        <v>2481</v>
      </c>
      <c r="B1189" s="164" t="s">
        <v>2482</v>
      </c>
      <c r="C1189" s="164" t="str">
        <f>IFERROR(VLOOKUP($A1189,작성용!A:AL,14,0),"-")</f>
        <v>-</v>
      </c>
      <c r="D1189" s="167" t="s">
        <v>219</v>
      </c>
      <c r="E1189" s="166" t="str">
        <f>IFERROR(VLOOKUP(A1189,작성용!A:AL,34,0),"-")</f>
        <v>-</v>
      </c>
      <c r="F1189" s="175">
        <f>COUNTIF(작성용!A:B,$A1189)-COUNTIFS(작성용!A:A,$A1189,작성용!AA:AA,"평가철회")</f>
        <v>0</v>
      </c>
    </row>
    <row r="1190" spans="1:6" ht="16.5" customHeight="1" x14ac:dyDescent="0.3">
      <c r="A1190" s="168" t="s">
        <v>2483</v>
      </c>
      <c r="B1190" s="164" t="s">
        <v>2484</v>
      </c>
      <c r="C1190" s="164" t="str">
        <f>IFERROR(VLOOKUP($A1190,작성용!A:AL,14,0),"-")</f>
        <v>-</v>
      </c>
      <c r="D1190" s="167" t="s">
        <v>219</v>
      </c>
      <c r="E1190" s="166" t="str">
        <f>IFERROR(VLOOKUP(A1190,작성용!A:AL,34,0),"-")</f>
        <v>-</v>
      </c>
      <c r="F1190" s="175">
        <f>COUNTIF(작성용!A:B,$A1190)-COUNTIFS(작성용!A:A,$A1190,작성용!AA:AA,"평가철회")</f>
        <v>0</v>
      </c>
    </row>
    <row r="1191" spans="1:6" ht="16.5" customHeight="1" x14ac:dyDescent="0.3">
      <c r="A1191" s="168" t="s">
        <v>2485</v>
      </c>
      <c r="B1191" s="164" t="s">
        <v>2486</v>
      </c>
      <c r="C1191" s="164" t="str">
        <f>IFERROR(VLOOKUP($A1191,작성용!A:AL,14,0),"-")</f>
        <v>-</v>
      </c>
      <c r="D1191" s="167" t="s">
        <v>72</v>
      </c>
      <c r="E1191" s="166" t="str">
        <f>IFERROR(VLOOKUP(A1191,작성용!A:AL,34,0),"-")</f>
        <v>-</v>
      </c>
      <c r="F1191" s="175">
        <f>COUNTIF(작성용!A:B,$A1191)-COUNTIFS(작성용!A:A,$A1191,작성용!AA:AA,"평가철회")</f>
        <v>0</v>
      </c>
    </row>
    <row r="1192" spans="1:6" ht="16.5" customHeight="1" x14ac:dyDescent="0.3">
      <c r="A1192" s="168" t="s">
        <v>2487</v>
      </c>
      <c r="B1192" s="164" t="s">
        <v>2488</v>
      </c>
      <c r="C1192" s="164" t="str">
        <f>IFERROR(VLOOKUP($A1192,작성용!A:AL,14,0),"-")</f>
        <v>-</v>
      </c>
      <c r="D1192" s="167" t="s">
        <v>219</v>
      </c>
      <c r="E1192" s="166" t="str">
        <f>IFERROR(VLOOKUP(A1192,작성용!A:AL,34,0),"-")</f>
        <v>-</v>
      </c>
      <c r="F1192" s="175">
        <f>COUNTIF(작성용!A:B,$A1192)-COUNTIFS(작성용!A:A,$A1192,작성용!AA:AA,"평가철회")</f>
        <v>0</v>
      </c>
    </row>
    <row r="1193" spans="1:6" ht="16.5" customHeight="1" x14ac:dyDescent="0.3">
      <c r="A1193" s="168" t="s">
        <v>2489</v>
      </c>
      <c r="B1193" s="164" t="s">
        <v>2490</v>
      </c>
      <c r="C1193" s="164" t="str">
        <f>IFERROR(VLOOKUP($A1193,작성용!A:AL,14,0),"-")</f>
        <v>-</v>
      </c>
      <c r="D1193" s="167" t="s">
        <v>246</v>
      </c>
      <c r="E1193" s="166" t="str">
        <f>IFERROR(VLOOKUP(A1193,작성용!A:AL,34,0),"-")</f>
        <v>-</v>
      </c>
      <c r="F1193" s="175">
        <f>COUNTIF(작성용!A:B,$A1193)-COUNTIFS(작성용!A:A,$A1193,작성용!AA:AA,"평가철회")</f>
        <v>0</v>
      </c>
    </row>
    <row r="1194" spans="1:6" ht="16.5" customHeight="1" x14ac:dyDescent="0.3">
      <c r="A1194" s="168" t="s">
        <v>2491</v>
      </c>
      <c r="B1194" s="164" t="s">
        <v>2492</v>
      </c>
      <c r="C1194" s="164" t="str">
        <f>IFERROR(VLOOKUP($A1194,작성용!A:AL,14,0),"-")</f>
        <v>-</v>
      </c>
      <c r="D1194" s="167" t="s">
        <v>219</v>
      </c>
      <c r="E1194" s="166" t="str">
        <f>IFERROR(VLOOKUP(A1194,작성용!A:AL,34,0),"-")</f>
        <v>-</v>
      </c>
      <c r="F1194" s="175">
        <f>COUNTIF(작성용!A:B,$A1194)-COUNTIFS(작성용!A:A,$A1194,작성용!AA:AA,"평가철회")</f>
        <v>0</v>
      </c>
    </row>
    <row r="1195" spans="1:6" ht="16.5" customHeight="1" x14ac:dyDescent="0.3">
      <c r="A1195" s="168" t="s">
        <v>2493</v>
      </c>
      <c r="B1195" s="164" t="s">
        <v>2358</v>
      </c>
      <c r="C1195" s="164" t="str">
        <f>IFERROR(VLOOKUP($A1195,작성용!A:AL,14,0),"-")</f>
        <v>-</v>
      </c>
      <c r="D1195" s="167" t="s">
        <v>1549</v>
      </c>
      <c r="E1195" s="166" t="str">
        <f>IFERROR(VLOOKUP(A1195,작성용!A:AL,34,0),"-")</f>
        <v>-</v>
      </c>
      <c r="F1195" s="175">
        <f>COUNTIF(작성용!A:B,$A1195)-COUNTIFS(작성용!A:A,$A1195,작성용!AA:AA,"평가철회")</f>
        <v>0</v>
      </c>
    </row>
    <row r="1196" spans="1:6" ht="16.5" customHeight="1" x14ac:dyDescent="0.3">
      <c r="A1196" s="168" t="s">
        <v>2494</v>
      </c>
      <c r="B1196" s="164" t="s">
        <v>2495</v>
      </c>
      <c r="C1196" s="164" t="str">
        <f>IFERROR(VLOOKUP($A1196,작성용!A:AL,14,0),"-")</f>
        <v>-</v>
      </c>
      <c r="D1196" s="167" t="s">
        <v>219</v>
      </c>
      <c r="E1196" s="166" t="str">
        <f>IFERROR(VLOOKUP(A1196,작성용!A:AL,34,0),"-")</f>
        <v>-</v>
      </c>
      <c r="F1196" s="175">
        <f>COUNTIF(작성용!A:B,$A1196)-COUNTIFS(작성용!A:A,$A1196,작성용!AA:AA,"평가철회")</f>
        <v>0</v>
      </c>
    </row>
    <row r="1197" spans="1:6" ht="16.5" customHeight="1" x14ac:dyDescent="0.3">
      <c r="A1197" s="168" t="s">
        <v>2496</v>
      </c>
      <c r="B1197" s="164" t="s">
        <v>2497</v>
      </c>
      <c r="C1197" s="164" t="str">
        <f>IFERROR(VLOOKUP($A1197,작성용!A:AL,14,0),"-")</f>
        <v>-</v>
      </c>
      <c r="D1197" s="167" t="s">
        <v>219</v>
      </c>
      <c r="E1197" s="166" t="str">
        <f>IFERROR(VLOOKUP(A1197,작성용!A:AL,34,0),"-")</f>
        <v>-</v>
      </c>
      <c r="F1197" s="175">
        <f>COUNTIF(작성용!A:B,$A1197)-COUNTIFS(작성용!A:A,$A1197,작성용!AA:AA,"평가철회")</f>
        <v>0</v>
      </c>
    </row>
    <row r="1198" spans="1:6" ht="16.5" customHeight="1" x14ac:dyDescent="0.3">
      <c r="A1198" s="168" t="s">
        <v>2498</v>
      </c>
      <c r="B1198" s="164" t="s">
        <v>2499</v>
      </c>
      <c r="C1198" s="164" t="str">
        <f>IFERROR(VLOOKUP($A1198,작성용!A:AL,14,0),"-")</f>
        <v>-</v>
      </c>
      <c r="D1198" s="167" t="s">
        <v>219</v>
      </c>
      <c r="E1198" s="166" t="str">
        <f>IFERROR(VLOOKUP(A1198,작성용!A:AL,34,0),"-")</f>
        <v>-</v>
      </c>
      <c r="F1198" s="175">
        <f>COUNTIF(작성용!A:B,$A1198)-COUNTIFS(작성용!A:A,$A1198,작성용!AA:AA,"평가철회")</f>
        <v>0</v>
      </c>
    </row>
    <row r="1199" spans="1:6" ht="16.5" customHeight="1" x14ac:dyDescent="0.3">
      <c r="A1199" s="168" t="s">
        <v>2500</v>
      </c>
      <c r="B1199" s="164" t="s">
        <v>2501</v>
      </c>
      <c r="C1199" s="164" t="str">
        <f>IFERROR(VLOOKUP($A1199,작성용!A:AL,14,0),"-")</f>
        <v>-</v>
      </c>
      <c r="D1199" s="167" t="s">
        <v>219</v>
      </c>
      <c r="E1199" s="166" t="str">
        <f>IFERROR(VLOOKUP(A1199,작성용!A:AL,34,0),"-")</f>
        <v>-</v>
      </c>
      <c r="F1199" s="175">
        <f>COUNTIF(작성용!A:B,$A1199)-COUNTIFS(작성용!A:A,$A1199,작성용!AA:AA,"평가철회")</f>
        <v>0</v>
      </c>
    </row>
    <row r="1200" spans="1:6" ht="16.5" customHeight="1" x14ac:dyDescent="0.3">
      <c r="A1200" s="168" t="s">
        <v>2502</v>
      </c>
      <c r="B1200" s="164" t="s">
        <v>2363</v>
      </c>
      <c r="C1200" s="164" t="str">
        <f>IFERROR(VLOOKUP($A1200,작성용!A:AL,14,0),"-")</f>
        <v>-</v>
      </c>
      <c r="D1200" s="167" t="s">
        <v>272</v>
      </c>
      <c r="E1200" s="166" t="str">
        <f>IFERROR(VLOOKUP(A1200,작성용!A:AL,34,0),"-")</f>
        <v>-</v>
      </c>
      <c r="F1200" s="175">
        <f>COUNTIF(작성용!A:B,$A1200)-COUNTIFS(작성용!A:A,$A1200,작성용!AA:AA,"평가철회")</f>
        <v>0</v>
      </c>
    </row>
    <row r="1201" spans="1:6" ht="16.5" customHeight="1" x14ac:dyDescent="0.3">
      <c r="A1201" s="168" t="s">
        <v>2503</v>
      </c>
      <c r="B1201" s="164" t="s">
        <v>2504</v>
      </c>
      <c r="C1201" s="164" t="str">
        <f>IFERROR(VLOOKUP($A1201,작성용!A:AL,14,0),"-")</f>
        <v>-</v>
      </c>
      <c r="D1201" s="167" t="s">
        <v>219</v>
      </c>
      <c r="E1201" s="166" t="str">
        <f>IFERROR(VLOOKUP(A1201,작성용!A:AL,34,0),"-")</f>
        <v>-</v>
      </c>
      <c r="F1201" s="175">
        <f>COUNTIF(작성용!A:B,$A1201)-COUNTIFS(작성용!A:A,$A1201,작성용!AA:AA,"평가철회")</f>
        <v>0</v>
      </c>
    </row>
    <row r="1202" spans="1:6" ht="16.5" customHeight="1" x14ac:dyDescent="0.3">
      <c r="A1202" s="168" t="s">
        <v>2505</v>
      </c>
      <c r="B1202" s="164" t="s">
        <v>4347</v>
      </c>
      <c r="C1202" s="164" t="str">
        <f>IFERROR(VLOOKUP($A1202,작성용!A:AL,14,0),"-")</f>
        <v>-</v>
      </c>
      <c r="D1202" s="167" t="s">
        <v>4138</v>
      </c>
      <c r="E1202" s="166" t="str">
        <f>IFERROR(VLOOKUP(A1202,작성용!A:AL,34,0),"-")</f>
        <v>-</v>
      </c>
      <c r="F1202" s="175">
        <f>COUNTIF(작성용!A:B,$A1202)-COUNTIFS(작성용!A:A,$A1202,작성용!AA:AA,"평가철회")</f>
        <v>0</v>
      </c>
    </row>
    <row r="1203" spans="1:6" ht="16.5" customHeight="1" x14ac:dyDescent="0.3">
      <c r="A1203" s="168" t="s">
        <v>2506</v>
      </c>
      <c r="B1203" s="164" t="s">
        <v>2507</v>
      </c>
      <c r="C1203" s="164" t="str">
        <f>IFERROR(VLOOKUP($A1203,작성용!A:AL,14,0),"-")</f>
        <v>-</v>
      </c>
      <c r="D1203" s="167" t="s">
        <v>219</v>
      </c>
      <c r="E1203" s="166" t="str">
        <f>IFERROR(VLOOKUP(A1203,작성용!A:AL,34,0),"-")</f>
        <v>-</v>
      </c>
      <c r="F1203" s="175">
        <f>COUNTIF(작성용!A:B,$A1203)-COUNTIFS(작성용!A:A,$A1203,작성용!AA:AA,"평가철회")</f>
        <v>0</v>
      </c>
    </row>
    <row r="1204" spans="1:6" ht="16.5" customHeight="1" x14ac:dyDescent="0.3">
      <c r="A1204" s="168" t="s">
        <v>2508</v>
      </c>
      <c r="B1204" s="164" t="s">
        <v>2509</v>
      </c>
      <c r="C1204" s="164" t="str">
        <f>IFERROR(VLOOKUP($A1204,작성용!A:AL,14,0),"-")</f>
        <v>-</v>
      </c>
      <c r="D1204" s="167" t="s">
        <v>219</v>
      </c>
      <c r="E1204" s="166" t="str">
        <f>IFERROR(VLOOKUP(A1204,작성용!A:AL,34,0),"-")</f>
        <v>-</v>
      </c>
      <c r="F1204" s="175">
        <f>COUNTIF(작성용!A:B,$A1204)-COUNTIFS(작성용!A:A,$A1204,작성용!AA:AA,"평가철회")</f>
        <v>0</v>
      </c>
    </row>
    <row r="1205" spans="1:6" ht="16.5" customHeight="1" x14ac:dyDescent="0.3">
      <c r="A1205" s="168" t="s">
        <v>2510</v>
      </c>
      <c r="B1205" s="164" t="s">
        <v>2511</v>
      </c>
      <c r="C1205" s="164" t="str">
        <f>IFERROR(VLOOKUP($A1205,작성용!A:AL,14,0),"-")</f>
        <v>-</v>
      </c>
      <c r="D1205" s="167" t="s">
        <v>219</v>
      </c>
      <c r="E1205" s="166" t="str">
        <f>IFERROR(VLOOKUP(A1205,작성용!A:AL,34,0),"-")</f>
        <v>-</v>
      </c>
      <c r="F1205" s="175">
        <f>COUNTIF(작성용!A:B,$A1205)-COUNTIFS(작성용!A:A,$A1205,작성용!AA:AA,"평가철회")</f>
        <v>0</v>
      </c>
    </row>
    <row r="1206" spans="1:6" ht="16.5" customHeight="1" x14ac:dyDescent="0.3">
      <c r="A1206" s="168" t="s">
        <v>2512</v>
      </c>
      <c r="B1206" s="164" t="s">
        <v>2513</v>
      </c>
      <c r="C1206" s="164" t="str">
        <f>IFERROR(VLOOKUP($A1206,작성용!A:AL,14,0),"-")</f>
        <v>-</v>
      </c>
      <c r="D1206" s="167" t="s">
        <v>219</v>
      </c>
      <c r="E1206" s="166" t="str">
        <f>IFERROR(VLOOKUP(A1206,작성용!A:AL,34,0),"-")</f>
        <v>-</v>
      </c>
      <c r="F1206" s="175">
        <f>COUNTIF(작성용!A:B,$A1206)-COUNTIFS(작성용!A:A,$A1206,작성용!AA:AA,"평가철회")</f>
        <v>0</v>
      </c>
    </row>
    <row r="1207" spans="1:6" ht="16.5" customHeight="1" x14ac:dyDescent="0.3">
      <c r="A1207" s="168" t="s">
        <v>2514</v>
      </c>
      <c r="B1207" s="164" t="s">
        <v>2367</v>
      </c>
      <c r="C1207" s="164" t="str">
        <f>IFERROR(VLOOKUP($A1207,작성용!A:AL,14,0),"-")</f>
        <v>-</v>
      </c>
      <c r="D1207" s="167" t="s">
        <v>75</v>
      </c>
      <c r="E1207" s="166" t="str">
        <f>IFERROR(VLOOKUP(A1207,작성용!A:AL,34,0),"-")</f>
        <v>-</v>
      </c>
      <c r="F1207" s="175">
        <f>COUNTIF(작성용!A:B,$A1207)-COUNTIFS(작성용!A:A,$A1207,작성용!AA:AA,"평가철회")</f>
        <v>0</v>
      </c>
    </row>
    <row r="1208" spans="1:6" ht="16.5" customHeight="1" x14ac:dyDescent="0.3">
      <c r="A1208" s="168" t="s">
        <v>2515</v>
      </c>
      <c r="B1208" s="164" t="s">
        <v>4348</v>
      </c>
      <c r="C1208" s="164" t="str">
        <f>IFERROR(VLOOKUP($A1208,작성용!A:AL,14,0),"-")</f>
        <v>-</v>
      </c>
      <c r="D1208" s="167" t="s">
        <v>3955</v>
      </c>
      <c r="E1208" s="166" t="str">
        <f>IFERROR(VLOOKUP(A1208,작성용!A:AL,34,0),"-")</f>
        <v>-</v>
      </c>
      <c r="F1208" s="175">
        <f>COUNTIF(작성용!A:B,$A1208)-COUNTIFS(작성용!A:A,$A1208,작성용!AA:AA,"평가철회")</f>
        <v>0</v>
      </c>
    </row>
    <row r="1209" spans="1:6" ht="16.5" customHeight="1" x14ac:dyDescent="0.3">
      <c r="A1209" s="168" t="s">
        <v>2516</v>
      </c>
      <c r="B1209" s="164" t="s">
        <v>2517</v>
      </c>
      <c r="C1209" s="164" t="str">
        <f>IFERROR(VLOOKUP($A1209,작성용!A:AL,14,0),"-")</f>
        <v>-</v>
      </c>
      <c r="D1209" s="167" t="s">
        <v>219</v>
      </c>
      <c r="E1209" s="166" t="str">
        <f>IFERROR(VLOOKUP(A1209,작성용!A:AL,34,0),"-")</f>
        <v>-</v>
      </c>
      <c r="F1209" s="175">
        <f>COUNTIF(작성용!A:B,$A1209)-COUNTIFS(작성용!A:A,$A1209,작성용!AA:AA,"평가철회")</f>
        <v>0</v>
      </c>
    </row>
    <row r="1210" spans="1:6" ht="16.5" customHeight="1" x14ac:dyDescent="0.3">
      <c r="A1210" s="168" t="s">
        <v>2518</v>
      </c>
      <c r="B1210" s="164" t="s">
        <v>2519</v>
      </c>
      <c r="C1210" s="164" t="str">
        <f>IFERROR(VLOOKUP($A1210,작성용!A:AL,14,0),"-")</f>
        <v>-</v>
      </c>
      <c r="D1210" s="167" t="s">
        <v>75</v>
      </c>
      <c r="E1210" s="166" t="str">
        <f>IFERROR(VLOOKUP(A1210,작성용!A:AL,34,0),"-")</f>
        <v>-</v>
      </c>
      <c r="F1210" s="175">
        <f>COUNTIF(작성용!A:B,$A1210)-COUNTIFS(작성용!A:A,$A1210,작성용!AA:AA,"평가철회")</f>
        <v>0</v>
      </c>
    </row>
    <row r="1211" spans="1:6" ht="16.5" customHeight="1" x14ac:dyDescent="0.3">
      <c r="A1211" s="168" t="s">
        <v>16</v>
      </c>
      <c r="B1211" s="164" t="s">
        <v>17</v>
      </c>
      <c r="C1211" s="164" t="str">
        <f>IFERROR(VLOOKUP($A1211,작성용!A:AL,14,0),"-")</f>
        <v>-</v>
      </c>
      <c r="D1211" s="167" t="s">
        <v>3948</v>
      </c>
      <c r="E1211" s="166" t="str">
        <f>IFERROR(VLOOKUP(A1211,작성용!A:AL,34,0),"-")</f>
        <v>-</v>
      </c>
      <c r="F1211" s="175">
        <f>COUNTIF(작성용!A:B,$A1211)-COUNTIFS(작성용!A:A,$A1211,작성용!AA:AA,"평가철회")</f>
        <v>0</v>
      </c>
    </row>
    <row r="1212" spans="1:6" ht="16.5" customHeight="1" x14ac:dyDescent="0.3">
      <c r="A1212" s="168" t="s">
        <v>2520</v>
      </c>
      <c r="B1212" s="164" t="s">
        <v>2521</v>
      </c>
      <c r="C1212" s="164" t="str">
        <f>IFERROR(VLOOKUP($A1212,작성용!A:AL,14,0),"-")</f>
        <v>-</v>
      </c>
      <c r="D1212" s="167" t="s">
        <v>73</v>
      </c>
      <c r="E1212" s="166" t="str">
        <f>IFERROR(VLOOKUP(A1212,작성용!A:AL,34,0),"-")</f>
        <v>-</v>
      </c>
      <c r="F1212" s="175">
        <f>COUNTIF(작성용!A:B,$A1212)-COUNTIFS(작성용!A:A,$A1212,작성용!AA:AA,"평가철회")</f>
        <v>0</v>
      </c>
    </row>
    <row r="1213" spans="1:6" ht="16.5" customHeight="1" x14ac:dyDescent="0.3">
      <c r="A1213" s="168" t="s">
        <v>2522</v>
      </c>
      <c r="B1213" s="164" t="s">
        <v>2523</v>
      </c>
      <c r="C1213" s="164" t="str">
        <f>IFERROR(VLOOKUP($A1213,작성용!A:AL,14,0),"-")</f>
        <v>-</v>
      </c>
      <c r="D1213" s="167" t="s">
        <v>590</v>
      </c>
      <c r="E1213" s="166" t="str">
        <f>IFERROR(VLOOKUP(A1213,작성용!A:AL,34,0),"-")</f>
        <v>-</v>
      </c>
      <c r="F1213" s="175">
        <f>COUNTIF(작성용!A:B,$A1213)-COUNTIFS(작성용!A:A,$A1213,작성용!AA:AA,"평가철회")</f>
        <v>0</v>
      </c>
    </row>
    <row r="1214" spans="1:6" ht="16.5" customHeight="1" x14ac:dyDescent="0.3">
      <c r="A1214" s="168" t="s">
        <v>2524</v>
      </c>
      <c r="B1214" s="164" t="s">
        <v>2525</v>
      </c>
      <c r="C1214" s="164" t="str">
        <f>IFERROR(VLOOKUP($A1214,작성용!A:AL,14,0),"-")</f>
        <v>-</v>
      </c>
      <c r="D1214" s="167" t="s">
        <v>219</v>
      </c>
      <c r="E1214" s="166" t="str">
        <f>IFERROR(VLOOKUP(A1214,작성용!A:AL,34,0),"-")</f>
        <v>-</v>
      </c>
      <c r="F1214" s="175">
        <f>COUNTIF(작성용!A:B,$A1214)-COUNTIFS(작성용!A:A,$A1214,작성용!AA:AA,"평가철회")</f>
        <v>0</v>
      </c>
    </row>
    <row r="1215" spans="1:6" ht="16.5" customHeight="1" x14ac:dyDescent="0.3">
      <c r="A1215" s="168" t="s">
        <v>2526</v>
      </c>
      <c r="B1215" s="164" t="s">
        <v>2527</v>
      </c>
      <c r="C1215" s="164" t="str">
        <f>IFERROR(VLOOKUP($A1215,작성용!A:AL,14,0),"-")</f>
        <v>-</v>
      </c>
      <c r="D1215" s="167" t="s">
        <v>4139</v>
      </c>
      <c r="E1215" s="166" t="str">
        <f>IFERROR(VLOOKUP(A1215,작성용!A:AL,34,0),"-")</f>
        <v>-</v>
      </c>
      <c r="F1215" s="175">
        <f>COUNTIF(작성용!A:B,$A1215)-COUNTIFS(작성용!A:A,$A1215,작성용!AA:AA,"평가철회")</f>
        <v>0</v>
      </c>
    </row>
    <row r="1216" spans="1:6" ht="16.5" customHeight="1" x14ac:dyDescent="0.3">
      <c r="A1216" s="168" t="s">
        <v>2528</v>
      </c>
      <c r="B1216" s="164" t="s">
        <v>2529</v>
      </c>
      <c r="C1216" s="164" t="str">
        <f>IFERROR(VLOOKUP($A1216,작성용!A:AL,14,0),"-")</f>
        <v>-</v>
      </c>
      <c r="D1216" s="167" t="s">
        <v>219</v>
      </c>
      <c r="E1216" s="166" t="str">
        <f>IFERROR(VLOOKUP(A1216,작성용!A:AL,34,0),"-")</f>
        <v>-</v>
      </c>
      <c r="F1216" s="175">
        <f>COUNTIF(작성용!A:B,$A1216)-COUNTIFS(작성용!A:A,$A1216,작성용!AA:AA,"평가철회")</f>
        <v>0</v>
      </c>
    </row>
    <row r="1217" spans="1:6" ht="16.5" customHeight="1" x14ac:dyDescent="0.3">
      <c r="A1217" s="168" t="s">
        <v>2530</v>
      </c>
      <c r="B1217" s="164" t="s">
        <v>2531</v>
      </c>
      <c r="C1217" s="164" t="str">
        <f>IFERROR(VLOOKUP($A1217,작성용!A:AL,14,0),"-")</f>
        <v>-</v>
      </c>
      <c r="D1217" s="167" t="s">
        <v>4208</v>
      </c>
      <c r="E1217" s="166" t="str">
        <f>IFERROR(VLOOKUP(A1217,작성용!A:AL,34,0),"-")</f>
        <v>-</v>
      </c>
      <c r="F1217" s="175">
        <f>COUNTIF(작성용!A:B,$A1217)-COUNTIFS(작성용!A:A,$A1217,작성용!AA:AA,"평가철회")</f>
        <v>0</v>
      </c>
    </row>
    <row r="1218" spans="1:6" ht="16.5" customHeight="1" x14ac:dyDescent="0.3">
      <c r="A1218" s="168" t="s">
        <v>2532</v>
      </c>
      <c r="B1218" s="164" t="s">
        <v>2533</v>
      </c>
      <c r="C1218" s="164" t="str">
        <f>IFERROR(VLOOKUP($A1218,작성용!A:AL,14,0),"-")</f>
        <v>-</v>
      </c>
      <c r="D1218" s="167" t="s">
        <v>7636</v>
      </c>
      <c r="E1218" s="166" t="str">
        <f>IFERROR(VLOOKUP(A1218,작성용!A:AL,34,0),"-")</f>
        <v>-</v>
      </c>
      <c r="F1218" s="175">
        <f>COUNTIF(작성용!A:B,$A1218)-COUNTIFS(작성용!A:A,$A1218,작성용!AA:AA,"평가철회")</f>
        <v>0</v>
      </c>
    </row>
    <row r="1219" spans="1:6" ht="16.5" customHeight="1" x14ac:dyDescent="0.3">
      <c r="A1219" s="168" t="s">
        <v>2534</v>
      </c>
      <c r="B1219" s="164" t="s">
        <v>2535</v>
      </c>
      <c r="C1219" s="164" t="str">
        <f>IFERROR(VLOOKUP($A1219,작성용!A:AL,14,0),"-")</f>
        <v>-</v>
      </c>
      <c r="D1219" s="167" t="s">
        <v>2536</v>
      </c>
      <c r="E1219" s="166" t="str">
        <f>IFERROR(VLOOKUP(A1219,작성용!A:AL,34,0),"-")</f>
        <v>-</v>
      </c>
      <c r="F1219" s="175">
        <f>COUNTIF(작성용!A:B,$A1219)-COUNTIFS(작성용!A:A,$A1219,작성용!AA:AA,"평가철회")</f>
        <v>0</v>
      </c>
    </row>
    <row r="1220" spans="1:6" ht="16.5" customHeight="1" x14ac:dyDescent="0.3">
      <c r="A1220" s="168" t="s">
        <v>2537</v>
      </c>
      <c r="B1220" s="164" t="s">
        <v>2538</v>
      </c>
      <c r="C1220" s="164" t="str">
        <f>IFERROR(VLOOKUP($A1220,작성용!A:AL,14,0),"-")</f>
        <v>-</v>
      </c>
      <c r="D1220" s="167" t="s">
        <v>1460</v>
      </c>
      <c r="E1220" s="166" t="str">
        <f>IFERROR(VLOOKUP(A1220,작성용!A:AL,34,0),"-")</f>
        <v>-</v>
      </c>
      <c r="F1220" s="175">
        <f>COUNTIF(작성용!A:B,$A1220)-COUNTIFS(작성용!A:A,$A1220,작성용!AA:AA,"평가철회")</f>
        <v>0</v>
      </c>
    </row>
    <row r="1221" spans="1:6" ht="16.5" customHeight="1" x14ac:dyDescent="0.3">
      <c r="A1221" s="168" t="s">
        <v>2539</v>
      </c>
      <c r="B1221" s="164" t="s">
        <v>2540</v>
      </c>
      <c r="C1221" s="164" t="str">
        <f>IFERROR(VLOOKUP($A1221,작성용!A:AL,14,0),"-")</f>
        <v>-</v>
      </c>
      <c r="D1221" s="167" t="s">
        <v>219</v>
      </c>
      <c r="E1221" s="166" t="str">
        <f>IFERROR(VLOOKUP(A1221,작성용!A:AL,34,0),"-")</f>
        <v>-</v>
      </c>
      <c r="F1221" s="175">
        <f>COUNTIF(작성용!A:B,$A1221)-COUNTIFS(작성용!A:A,$A1221,작성용!AA:AA,"평가철회")</f>
        <v>0</v>
      </c>
    </row>
    <row r="1222" spans="1:6" ht="16.5" customHeight="1" x14ac:dyDescent="0.3">
      <c r="A1222" s="168" t="s">
        <v>2541</v>
      </c>
      <c r="B1222" s="164" t="s">
        <v>2542</v>
      </c>
      <c r="C1222" s="164" t="str">
        <f>IFERROR(VLOOKUP($A1222,작성용!A:AL,14,0),"-")</f>
        <v>-</v>
      </c>
      <c r="D1222" s="167" t="s">
        <v>461</v>
      </c>
      <c r="E1222" s="166" t="str">
        <f>IFERROR(VLOOKUP(A1222,작성용!A:AL,34,0),"-")</f>
        <v>-</v>
      </c>
      <c r="F1222" s="175">
        <f>COUNTIF(작성용!A:B,$A1222)-COUNTIFS(작성용!A:A,$A1222,작성용!AA:AA,"평가철회")</f>
        <v>0</v>
      </c>
    </row>
    <row r="1223" spans="1:6" ht="16.5" customHeight="1" x14ac:dyDescent="0.3">
      <c r="A1223" s="168" t="s">
        <v>2543</v>
      </c>
      <c r="B1223" s="164" t="s">
        <v>2544</v>
      </c>
      <c r="C1223" s="164" t="str">
        <f>IFERROR(VLOOKUP($A1223,작성용!A:AL,14,0),"-")</f>
        <v>-</v>
      </c>
      <c r="D1223" s="167" t="s">
        <v>1460</v>
      </c>
      <c r="E1223" s="166" t="str">
        <f>IFERROR(VLOOKUP(A1223,작성용!A:AL,34,0),"-")</f>
        <v>-</v>
      </c>
      <c r="F1223" s="175">
        <f>COUNTIF(작성용!A:B,$A1223)-COUNTIFS(작성용!A:A,$A1223,작성용!AA:AA,"평가철회")</f>
        <v>0</v>
      </c>
    </row>
    <row r="1224" spans="1:6" ht="16.5" customHeight="1" x14ac:dyDescent="0.3">
      <c r="A1224" s="168" t="s">
        <v>2545</v>
      </c>
      <c r="B1224" s="164" t="s">
        <v>4349</v>
      </c>
      <c r="C1224" s="164" t="str">
        <f>IFERROR(VLOOKUP($A1224,작성용!A:AL,14,0),"-")</f>
        <v>-</v>
      </c>
      <c r="D1224" s="167" t="s">
        <v>4216</v>
      </c>
      <c r="E1224" s="166" t="str">
        <f>IFERROR(VLOOKUP(A1224,작성용!A:AL,34,0),"-")</f>
        <v>-</v>
      </c>
      <c r="F1224" s="175">
        <f>COUNTIF(작성용!A:B,$A1224)-COUNTIFS(작성용!A:A,$A1224,작성용!AA:AA,"평가철회")</f>
        <v>0</v>
      </c>
    </row>
    <row r="1225" spans="1:6" ht="16.5" customHeight="1" x14ac:dyDescent="0.3">
      <c r="A1225" s="168" t="s">
        <v>2546</v>
      </c>
      <c r="B1225" s="164" t="s">
        <v>2547</v>
      </c>
      <c r="C1225" s="164" t="str">
        <f>IFERROR(VLOOKUP($A1225,작성용!A:AL,14,0),"-")</f>
        <v>-</v>
      </c>
      <c r="D1225" s="167" t="s">
        <v>219</v>
      </c>
      <c r="E1225" s="166" t="str">
        <f>IFERROR(VLOOKUP(A1225,작성용!A:AL,34,0),"-")</f>
        <v>-</v>
      </c>
      <c r="F1225" s="175">
        <f>COUNTIF(작성용!A:B,$A1225)-COUNTIFS(작성용!A:A,$A1225,작성용!AA:AA,"평가철회")</f>
        <v>0</v>
      </c>
    </row>
    <row r="1226" spans="1:6" ht="16.5" customHeight="1" x14ac:dyDescent="0.3">
      <c r="A1226" s="168" t="s">
        <v>2548</v>
      </c>
      <c r="B1226" s="164" t="s">
        <v>2549</v>
      </c>
      <c r="C1226" s="164" t="str">
        <f>IFERROR(VLOOKUP($A1226,작성용!A:AL,14,0),"-")</f>
        <v>-</v>
      </c>
      <c r="D1226" s="167" t="s">
        <v>4126</v>
      </c>
      <c r="E1226" s="166" t="str">
        <f>IFERROR(VLOOKUP(A1226,작성용!A:AL,34,0),"-")</f>
        <v>-</v>
      </c>
      <c r="F1226" s="175">
        <f>COUNTIF(작성용!A:B,$A1226)-COUNTIFS(작성용!A:A,$A1226,작성용!AA:AA,"평가철회")</f>
        <v>0</v>
      </c>
    </row>
    <row r="1227" spans="1:6" ht="16.5" customHeight="1" x14ac:dyDescent="0.3">
      <c r="A1227" s="168" t="s">
        <v>2550</v>
      </c>
      <c r="B1227" s="164" t="s">
        <v>2551</v>
      </c>
      <c r="C1227" s="164" t="str">
        <f>IFERROR(VLOOKUP($A1227,작성용!A:AL,14,0),"-")</f>
        <v>-</v>
      </c>
      <c r="D1227" s="167" t="s">
        <v>4208</v>
      </c>
      <c r="E1227" s="166" t="str">
        <f>IFERROR(VLOOKUP(A1227,작성용!A:AL,34,0),"-")</f>
        <v>-</v>
      </c>
      <c r="F1227" s="175">
        <f>COUNTIF(작성용!A:B,$A1227)-COUNTIFS(작성용!A:A,$A1227,작성용!AA:AA,"평가철회")</f>
        <v>0</v>
      </c>
    </row>
    <row r="1228" spans="1:6" ht="16.5" customHeight="1" x14ac:dyDescent="0.3">
      <c r="A1228" s="168" t="s">
        <v>2552</v>
      </c>
      <c r="B1228" s="164" t="s">
        <v>2553</v>
      </c>
      <c r="C1228" s="164" t="str">
        <f>IFERROR(VLOOKUP($A1228,작성용!A:AL,14,0),"-")</f>
        <v>-</v>
      </c>
      <c r="D1228" s="167" t="s">
        <v>71</v>
      </c>
      <c r="E1228" s="166" t="str">
        <f>IFERROR(VLOOKUP(A1228,작성용!A:AL,34,0),"-")</f>
        <v>-</v>
      </c>
      <c r="F1228" s="175">
        <f>COUNTIF(작성용!A:B,$A1228)-COUNTIFS(작성용!A:A,$A1228,작성용!AA:AA,"평가철회")</f>
        <v>0</v>
      </c>
    </row>
    <row r="1229" spans="1:6" ht="16.5" customHeight="1" x14ac:dyDescent="0.3">
      <c r="A1229" s="168" t="s">
        <v>2554</v>
      </c>
      <c r="B1229" s="164" t="s">
        <v>2555</v>
      </c>
      <c r="C1229" s="164" t="str">
        <f>IFERROR(VLOOKUP($A1229,작성용!A:AL,14,0),"-")</f>
        <v>-</v>
      </c>
      <c r="D1229" s="167" t="s">
        <v>219</v>
      </c>
      <c r="E1229" s="166" t="str">
        <f>IFERROR(VLOOKUP(A1229,작성용!A:AL,34,0),"-")</f>
        <v>-</v>
      </c>
      <c r="F1229" s="175">
        <f>COUNTIF(작성용!A:B,$A1229)-COUNTIFS(작성용!A:A,$A1229,작성용!AA:AA,"평가철회")</f>
        <v>0</v>
      </c>
    </row>
    <row r="1230" spans="1:6" ht="16.5" customHeight="1" x14ac:dyDescent="0.3">
      <c r="A1230" s="168" t="s">
        <v>2556</v>
      </c>
      <c r="B1230" s="164" t="s">
        <v>4350</v>
      </c>
      <c r="C1230" s="164" t="str">
        <f>IFERROR(VLOOKUP($A1230,작성용!A:AL,14,0),"-")</f>
        <v>-</v>
      </c>
      <c r="D1230" s="167" t="s">
        <v>3956</v>
      </c>
      <c r="E1230" s="166" t="str">
        <f>IFERROR(VLOOKUP(A1230,작성용!A:AL,34,0),"-")</f>
        <v>-</v>
      </c>
      <c r="F1230" s="175">
        <f>COUNTIF(작성용!A:B,$A1230)-COUNTIFS(작성용!A:A,$A1230,작성용!AA:AA,"평가철회")</f>
        <v>0</v>
      </c>
    </row>
    <row r="1231" spans="1:6" ht="16.5" customHeight="1" x14ac:dyDescent="0.3">
      <c r="A1231" s="168" t="s">
        <v>2557</v>
      </c>
      <c r="B1231" s="164" t="s">
        <v>3548</v>
      </c>
      <c r="C1231" s="164" t="str">
        <f>IFERROR(VLOOKUP($A1231,작성용!A:AL,14,0),"-")</f>
        <v>-</v>
      </c>
      <c r="D1231" s="167" t="s">
        <v>4163</v>
      </c>
      <c r="E1231" s="166" t="str">
        <f>IFERROR(VLOOKUP(A1231,작성용!A:AL,34,0),"-")</f>
        <v>-</v>
      </c>
      <c r="F1231" s="175">
        <f>COUNTIF(작성용!A:B,$A1231)-COUNTIFS(작성용!A:A,$A1231,작성용!AA:AA,"평가철회")</f>
        <v>0</v>
      </c>
    </row>
    <row r="1232" spans="1:6" ht="16.5" customHeight="1" x14ac:dyDescent="0.3">
      <c r="A1232" s="168" t="s">
        <v>2558</v>
      </c>
      <c r="B1232" s="164" t="s">
        <v>2559</v>
      </c>
      <c r="C1232" s="164" t="str">
        <f>IFERROR(VLOOKUP($A1232,작성용!A:AL,14,0),"-")</f>
        <v>-</v>
      </c>
      <c r="D1232" s="167" t="s">
        <v>692</v>
      </c>
      <c r="E1232" s="166" t="str">
        <f>IFERROR(VLOOKUP(A1232,작성용!A:AL,34,0),"-")</f>
        <v>-</v>
      </c>
      <c r="F1232" s="175">
        <f>COUNTIF(작성용!A:B,$A1232)-COUNTIFS(작성용!A:A,$A1232,작성용!AA:AA,"평가철회")</f>
        <v>0</v>
      </c>
    </row>
    <row r="1233" spans="1:6" ht="16.5" customHeight="1" x14ac:dyDescent="0.3">
      <c r="A1233" s="168" t="s">
        <v>2560</v>
      </c>
      <c r="B1233" s="164" t="s">
        <v>2561</v>
      </c>
      <c r="C1233" s="164" t="str">
        <f>IFERROR(VLOOKUP($A1233,작성용!A:AL,14,0),"-")</f>
        <v>-</v>
      </c>
      <c r="D1233" s="167" t="s">
        <v>219</v>
      </c>
      <c r="E1233" s="166" t="str">
        <f>IFERROR(VLOOKUP(A1233,작성용!A:AL,34,0),"-")</f>
        <v>-</v>
      </c>
      <c r="F1233" s="175">
        <f>COUNTIF(작성용!A:B,$A1233)-COUNTIFS(작성용!A:A,$A1233,작성용!AA:AA,"평가철회")</f>
        <v>0</v>
      </c>
    </row>
    <row r="1234" spans="1:6" ht="16.5" customHeight="1" x14ac:dyDescent="0.3">
      <c r="A1234" s="168" t="s">
        <v>2562</v>
      </c>
      <c r="B1234" s="164" t="s">
        <v>2563</v>
      </c>
      <c r="C1234" s="164" t="str">
        <f>IFERROR(VLOOKUP($A1234,작성용!A:AL,14,0),"-")</f>
        <v>-</v>
      </c>
      <c r="D1234" s="167" t="s">
        <v>219</v>
      </c>
      <c r="E1234" s="166" t="str">
        <f>IFERROR(VLOOKUP(A1234,작성용!A:AL,34,0),"-")</f>
        <v>-</v>
      </c>
      <c r="F1234" s="175">
        <f>COUNTIF(작성용!A:B,$A1234)-COUNTIFS(작성용!A:A,$A1234,작성용!AA:AA,"평가철회")</f>
        <v>0</v>
      </c>
    </row>
    <row r="1235" spans="1:6" ht="16.5" customHeight="1" x14ac:dyDescent="0.3">
      <c r="A1235" s="168" t="s">
        <v>2564</v>
      </c>
      <c r="B1235" s="164" t="s">
        <v>2565</v>
      </c>
      <c r="C1235" s="164" t="str">
        <f>IFERROR(VLOOKUP($A1235,작성용!A:AL,14,0),"-")</f>
        <v>-</v>
      </c>
      <c r="D1235" s="167" t="s">
        <v>3580</v>
      </c>
      <c r="E1235" s="166" t="str">
        <f>IFERROR(VLOOKUP(A1235,작성용!A:AL,34,0),"-")</f>
        <v>-</v>
      </c>
      <c r="F1235" s="175">
        <f>COUNTIF(작성용!A:B,$A1235)-COUNTIFS(작성용!A:A,$A1235,작성용!AA:AA,"평가철회")</f>
        <v>0</v>
      </c>
    </row>
    <row r="1236" spans="1:6" ht="16.5" customHeight="1" x14ac:dyDescent="0.3">
      <c r="A1236" s="168" t="s">
        <v>2566</v>
      </c>
      <c r="B1236" s="164" t="s">
        <v>2567</v>
      </c>
      <c r="C1236" s="164" t="str">
        <f>IFERROR(VLOOKUP($A1236,작성용!A:AL,14,0),"-")</f>
        <v>-</v>
      </c>
      <c r="D1236" s="167" t="s">
        <v>5489</v>
      </c>
      <c r="E1236" s="166" t="str">
        <f>IFERROR(VLOOKUP(A1236,작성용!A:AL,34,0),"-")</f>
        <v>-</v>
      </c>
      <c r="F1236" s="175">
        <f>COUNTIF(작성용!A:B,$A1236)-COUNTIFS(작성용!A:A,$A1236,작성용!AA:AA,"평가철회")</f>
        <v>0</v>
      </c>
    </row>
    <row r="1237" spans="1:6" ht="16.5" customHeight="1" x14ac:dyDescent="0.3">
      <c r="A1237" s="168" t="s">
        <v>2568</v>
      </c>
      <c r="B1237" s="164" t="s">
        <v>2569</v>
      </c>
      <c r="C1237" s="164" t="str">
        <f>IFERROR(VLOOKUP($A1237,작성용!A:AL,14,0),"-")</f>
        <v>-</v>
      </c>
      <c r="D1237" s="167" t="s">
        <v>219</v>
      </c>
      <c r="E1237" s="166" t="str">
        <f>IFERROR(VLOOKUP(A1237,작성용!A:AL,34,0),"-")</f>
        <v>-</v>
      </c>
      <c r="F1237" s="175">
        <f>COUNTIF(작성용!A:B,$A1237)-COUNTIFS(작성용!A:A,$A1237,작성용!AA:AA,"평가철회")</f>
        <v>0</v>
      </c>
    </row>
    <row r="1238" spans="1:6" ht="16.5" customHeight="1" x14ac:dyDescent="0.3">
      <c r="A1238" s="168" t="s">
        <v>2570</v>
      </c>
      <c r="B1238" s="164" t="s">
        <v>4346</v>
      </c>
      <c r="C1238" s="164" t="str">
        <f>IFERROR(VLOOKUP($A1238,작성용!A:AL,14,0),"-")</f>
        <v>-</v>
      </c>
      <c r="D1238" s="167" t="s">
        <v>4351</v>
      </c>
      <c r="E1238" s="166" t="str">
        <f>IFERROR(VLOOKUP(A1238,작성용!A:AL,34,0),"-")</f>
        <v>-</v>
      </c>
      <c r="F1238" s="175">
        <f>COUNTIF(작성용!A:B,$A1238)-COUNTIFS(작성용!A:A,$A1238,작성용!AA:AA,"평가철회")</f>
        <v>0</v>
      </c>
    </row>
    <row r="1239" spans="1:6" ht="16.5" customHeight="1" x14ac:dyDescent="0.3">
      <c r="A1239" s="168" t="s">
        <v>2571</v>
      </c>
      <c r="B1239" s="164" t="s">
        <v>2572</v>
      </c>
      <c r="C1239" s="164" t="str">
        <f>IFERROR(VLOOKUP($A1239,작성용!A:AL,14,0),"-")</f>
        <v>-</v>
      </c>
      <c r="D1239" s="167" t="s">
        <v>13</v>
      </c>
      <c r="E1239" s="166" t="str">
        <f>IFERROR(VLOOKUP(A1239,작성용!A:AL,34,0),"-")</f>
        <v>-</v>
      </c>
      <c r="F1239" s="175">
        <f>COUNTIF(작성용!A:B,$A1239)-COUNTIFS(작성용!A:A,$A1239,작성용!AA:AA,"평가철회")</f>
        <v>0</v>
      </c>
    </row>
    <row r="1240" spans="1:6" ht="16.5" customHeight="1" x14ac:dyDescent="0.3">
      <c r="A1240" s="168" t="s">
        <v>2573</v>
      </c>
      <c r="B1240" s="164" t="s">
        <v>2574</v>
      </c>
      <c r="C1240" s="164" t="str">
        <f>IFERROR(VLOOKUP($A1240,작성용!A:AL,14,0),"-")</f>
        <v>-</v>
      </c>
      <c r="D1240" s="167" t="s">
        <v>1617</v>
      </c>
      <c r="E1240" s="166" t="str">
        <f>IFERROR(VLOOKUP(A1240,작성용!A:AL,34,0),"-")</f>
        <v>-</v>
      </c>
      <c r="F1240" s="175">
        <f>COUNTIF(작성용!A:B,$A1240)-COUNTIFS(작성용!A:A,$A1240,작성용!AA:AA,"평가철회")</f>
        <v>0</v>
      </c>
    </row>
    <row r="1241" spans="1:6" ht="16.5" customHeight="1" x14ac:dyDescent="0.3">
      <c r="A1241" s="168" t="s">
        <v>2575</v>
      </c>
      <c r="B1241" s="164" t="s">
        <v>2576</v>
      </c>
      <c r="C1241" s="164" t="str">
        <f>IFERROR(VLOOKUP($A1241,작성용!A:AL,14,0),"-")</f>
        <v>-</v>
      </c>
      <c r="D1241" s="167" t="s">
        <v>219</v>
      </c>
      <c r="E1241" s="166" t="str">
        <f>IFERROR(VLOOKUP(A1241,작성용!A:AL,34,0),"-")</f>
        <v>-</v>
      </c>
      <c r="F1241" s="175">
        <f>COUNTIF(작성용!A:B,$A1241)-COUNTIFS(작성용!A:A,$A1241,작성용!AA:AA,"평가철회")</f>
        <v>0</v>
      </c>
    </row>
    <row r="1242" spans="1:6" ht="16.5" customHeight="1" x14ac:dyDescent="0.3">
      <c r="A1242" s="168" t="s">
        <v>2577</v>
      </c>
      <c r="B1242" s="164" t="s">
        <v>2578</v>
      </c>
      <c r="C1242" s="164" t="str">
        <f>IFERROR(VLOOKUP($A1242,작성용!A:AL,14,0),"-")</f>
        <v>-</v>
      </c>
      <c r="D1242" s="167" t="s">
        <v>4125</v>
      </c>
      <c r="E1242" s="166" t="str">
        <f>IFERROR(VLOOKUP(A1242,작성용!A:AL,34,0),"-")</f>
        <v>-</v>
      </c>
      <c r="F1242" s="175">
        <f>COUNTIF(작성용!A:B,$A1242)-COUNTIFS(작성용!A:A,$A1242,작성용!AA:AA,"평가철회")</f>
        <v>0</v>
      </c>
    </row>
    <row r="1243" spans="1:6" ht="16.5" customHeight="1" x14ac:dyDescent="0.3">
      <c r="A1243" s="168" t="s">
        <v>2579</v>
      </c>
      <c r="B1243" s="164" t="s">
        <v>2580</v>
      </c>
      <c r="C1243" s="164" t="str">
        <f>IFERROR(VLOOKUP($A1243,작성용!A:AL,14,0),"-")</f>
        <v>-</v>
      </c>
      <c r="D1243" s="167" t="s">
        <v>4217</v>
      </c>
      <c r="E1243" s="166" t="str">
        <f>IFERROR(VLOOKUP(A1243,작성용!A:AL,34,0),"-")</f>
        <v>-</v>
      </c>
      <c r="F1243" s="175">
        <f>COUNTIF(작성용!A:B,$A1243)-COUNTIFS(작성용!A:A,$A1243,작성용!AA:AA,"평가철회")</f>
        <v>0</v>
      </c>
    </row>
    <row r="1244" spans="1:6" ht="16.5" customHeight="1" x14ac:dyDescent="0.3">
      <c r="A1244" s="168" t="s">
        <v>2581</v>
      </c>
      <c r="B1244" s="164" t="s">
        <v>2435</v>
      </c>
      <c r="C1244" s="164" t="str">
        <f>IFERROR(VLOOKUP($A1244,작성용!A:AL,14,0),"-")</f>
        <v>-</v>
      </c>
      <c r="D1244" s="167" t="s">
        <v>1650</v>
      </c>
      <c r="E1244" s="166" t="str">
        <f>IFERROR(VLOOKUP(A1244,작성용!A:AL,34,0),"-")</f>
        <v>-</v>
      </c>
      <c r="F1244" s="175">
        <f>COUNTIF(작성용!A:B,$A1244)-COUNTIFS(작성용!A:A,$A1244,작성용!AA:AA,"평가철회")</f>
        <v>0</v>
      </c>
    </row>
    <row r="1245" spans="1:6" ht="16.5" customHeight="1" x14ac:dyDescent="0.3">
      <c r="A1245" s="168" t="s">
        <v>2582</v>
      </c>
      <c r="B1245" s="164" t="s">
        <v>2583</v>
      </c>
      <c r="C1245" s="164" t="str">
        <f>IFERROR(VLOOKUP($A1245,작성용!A:AL,14,0),"-")</f>
        <v>-</v>
      </c>
      <c r="D1245" s="167" t="s">
        <v>2258</v>
      </c>
      <c r="E1245" s="166" t="str">
        <f>IFERROR(VLOOKUP(A1245,작성용!A:AL,34,0),"-")</f>
        <v>-</v>
      </c>
      <c r="F1245" s="175">
        <f>COUNTIF(작성용!A:B,$A1245)-COUNTIFS(작성용!A:A,$A1245,작성용!AA:AA,"평가철회")</f>
        <v>0</v>
      </c>
    </row>
    <row r="1246" spans="1:6" ht="16.5" customHeight="1" x14ac:dyDescent="0.3">
      <c r="A1246" s="168" t="s">
        <v>2584</v>
      </c>
      <c r="B1246" s="164" t="s">
        <v>2585</v>
      </c>
      <c r="C1246" s="164" t="str">
        <f>IFERROR(VLOOKUP($A1246,작성용!A:AL,14,0),"-")</f>
        <v>-</v>
      </c>
      <c r="D1246" s="167" t="s">
        <v>2536</v>
      </c>
      <c r="E1246" s="166" t="str">
        <f>IFERROR(VLOOKUP(A1246,작성용!A:AL,34,0),"-")</f>
        <v>-</v>
      </c>
      <c r="F1246" s="175">
        <f>COUNTIF(작성용!A:B,$A1246)-COUNTIFS(작성용!A:A,$A1246,작성용!AA:AA,"평가철회")</f>
        <v>0</v>
      </c>
    </row>
    <row r="1247" spans="1:6" ht="16.5" customHeight="1" x14ac:dyDescent="0.3">
      <c r="A1247" s="168" t="s">
        <v>2586</v>
      </c>
      <c r="B1247" s="164" t="s">
        <v>2587</v>
      </c>
      <c r="C1247" s="164" t="str">
        <f>IFERROR(VLOOKUP($A1247,작성용!A:AL,14,0),"-")</f>
        <v>-</v>
      </c>
      <c r="D1247" s="167" t="s">
        <v>219</v>
      </c>
      <c r="E1247" s="166" t="str">
        <f>IFERROR(VLOOKUP(A1247,작성용!A:AL,34,0),"-")</f>
        <v>-</v>
      </c>
      <c r="F1247" s="175">
        <f>COUNTIF(작성용!A:B,$A1247)-COUNTIFS(작성용!A:A,$A1247,작성용!AA:AA,"평가철회")</f>
        <v>0</v>
      </c>
    </row>
    <row r="1248" spans="1:6" ht="16.5" customHeight="1" x14ac:dyDescent="0.3">
      <c r="A1248" s="168" t="s">
        <v>2588</v>
      </c>
      <c r="B1248" s="164" t="s">
        <v>2589</v>
      </c>
      <c r="C1248" s="164" t="str">
        <f>IFERROR(VLOOKUP($A1248,작성용!A:AL,14,0),"-")</f>
        <v>-</v>
      </c>
      <c r="D1248" s="167" t="s">
        <v>4140</v>
      </c>
      <c r="E1248" s="166" t="str">
        <f>IFERROR(VLOOKUP(A1248,작성용!A:AL,34,0),"-")</f>
        <v>-</v>
      </c>
      <c r="F1248" s="175">
        <f>COUNTIF(작성용!A:B,$A1248)-COUNTIFS(작성용!A:A,$A1248,작성용!AA:AA,"평가철회")</f>
        <v>0</v>
      </c>
    </row>
    <row r="1249" spans="1:6" ht="16.5" customHeight="1" x14ac:dyDescent="0.3">
      <c r="A1249" s="168" t="s">
        <v>2590</v>
      </c>
      <c r="B1249" s="164" t="s">
        <v>2591</v>
      </c>
      <c r="C1249" s="164" t="str">
        <f>IFERROR(VLOOKUP($A1249,작성용!A:AL,14,0),"-")</f>
        <v>-</v>
      </c>
      <c r="D1249" s="167" t="s">
        <v>2</v>
      </c>
      <c r="E1249" s="166" t="str">
        <f>IFERROR(VLOOKUP(A1249,작성용!A:AL,34,0),"-")</f>
        <v>-</v>
      </c>
      <c r="F1249" s="175">
        <f>COUNTIF(작성용!A:B,$A1249)-COUNTIFS(작성용!A:A,$A1249,작성용!AA:AA,"평가철회")</f>
        <v>0</v>
      </c>
    </row>
    <row r="1250" spans="1:6" ht="16.5" customHeight="1" x14ac:dyDescent="0.3">
      <c r="A1250" s="168" t="s">
        <v>2592</v>
      </c>
      <c r="B1250" s="164" t="s">
        <v>2593</v>
      </c>
      <c r="C1250" s="164" t="str">
        <f>IFERROR(VLOOKUP($A1250,작성용!A:AL,14,0),"-")</f>
        <v>-</v>
      </c>
      <c r="D1250" s="167" t="s">
        <v>4352</v>
      </c>
      <c r="E1250" s="166" t="str">
        <f>IFERROR(VLOOKUP(A1250,작성용!A:AL,34,0),"-")</f>
        <v>-</v>
      </c>
      <c r="F1250" s="175">
        <f>COUNTIF(작성용!A:B,$A1250)-COUNTIFS(작성용!A:A,$A1250,작성용!AA:AA,"평가철회")</f>
        <v>0</v>
      </c>
    </row>
    <row r="1251" spans="1:6" ht="16.5" customHeight="1" x14ac:dyDescent="0.3">
      <c r="A1251" s="168" t="s">
        <v>2594</v>
      </c>
      <c r="B1251" s="164" t="s">
        <v>2595</v>
      </c>
      <c r="C1251" s="164" t="str">
        <f>IFERROR(VLOOKUP($A1251,작성용!A:AL,14,0),"-")</f>
        <v>-</v>
      </c>
      <c r="D1251" s="167" t="s">
        <v>4289</v>
      </c>
      <c r="E1251" s="166" t="str">
        <f>IFERROR(VLOOKUP(A1251,작성용!A:AL,34,0),"-")</f>
        <v>-</v>
      </c>
      <c r="F1251" s="175">
        <f>COUNTIF(작성용!A:B,$A1251)-COUNTIFS(작성용!A:A,$A1251,작성용!AA:AA,"평가철회")</f>
        <v>0</v>
      </c>
    </row>
    <row r="1252" spans="1:6" ht="16.5" customHeight="1" x14ac:dyDescent="0.3">
      <c r="A1252" s="168" t="s">
        <v>2596</v>
      </c>
      <c r="B1252" s="164" t="s">
        <v>2597</v>
      </c>
      <c r="C1252" s="164" t="str">
        <f>IFERROR(VLOOKUP($A1252,작성용!A:AL,14,0),"-")</f>
        <v>-</v>
      </c>
      <c r="D1252" s="167" t="s">
        <v>490</v>
      </c>
      <c r="E1252" s="166" t="str">
        <f>IFERROR(VLOOKUP(A1252,작성용!A:AL,34,0),"-")</f>
        <v>-</v>
      </c>
      <c r="F1252" s="175">
        <f>COUNTIF(작성용!A:B,$A1252)-COUNTIFS(작성용!A:A,$A1252,작성용!AA:AA,"평가철회")</f>
        <v>0</v>
      </c>
    </row>
    <row r="1253" spans="1:6" ht="16.5" customHeight="1" x14ac:dyDescent="0.3">
      <c r="A1253" s="168" t="s">
        <v>2598</v>
      </c>
      <c r="B1253" s="164" t="s">
        <v>2599</v>
      </c>
      <c r="C1253" s="164" t="str">
        <f>IFERROR(VLOOKUP($A1253,작성용!A:AL,14,0),"-")</f>
        <v>-</v>
      </c>
      <c r="D1253" s="167" t="s">
        <v>4264</v>
      </c>
      <c r="E1253" s="166" t="str">
        <f>IFERROR(VLOOKUP(A1253,작성용!A:AL,34,0),"-")</f>
        <v>-</v>
      </c>
      <c r="F1253" s="175">
        <f>COUNTIF(작성용!A:B,$A1253)-COUNTIFS(작성용!A:A,$A1253,작성용!AA:AA,"평가철회")</f>
        <v>0</v>
      </c>
    </row>
    <row r="1254" spans="1:6" ht="16.5" customHeight="1" x14ac:dyDescent="0.3">
      <c r="A1254" s="168" t="s">
        <v>2600</v>
      </c>
      <c r="B1254" s="164" t="s">
        <v>2601</v>
      </c>
      <c r="C1254" s="164" t="str">
        <f>IFERROR(VLOOKUP($A1254,작성용!A:AL,14,0),"-")</f>
        <v>-</v>
      </c>
      <c r="D1254" s="167" t="s">
        <v>74</v>
      </c>
      <c r="E1254" s="166" t="str">
        <f>IFERROR(VLOOKUP(A1254,작성용!A:AL,34,0),"-")</f>
        <v>-</v>
      </c>
      <c r="F1254" s="175">
        <f>COUNTIF(작성용!A:B,$A1254)-COUNTIFS(작성용!A:A,$A1254,작성용!AA:AA,"평가철회")</f>
        <v>0</v>
      </c>
    </row>
    <row r="1255" spans="1:6" ht="16.5" customHeight="1" x14ac:dyDescent="0.3">
      <c r="A1255" s="168" t="s">
        <v>2602</v>
      </c>
      <c r="B1255" s="164" t="s">
        <v>2603</v>
      </c>
      <c r="C1255" s="164" t="str">
        <f>IFERROR(VLOOKUP($A1255,작성용!A:AL,14,0),"-")</f>
        <v>-</v>
      </c>
      <c r="D1255" s="167" t="s">
        <v>2536</v>
      </c>
      <c r="E1255" s="166" t="str">
        <f>IFERROR(VLOOKUP(A1255,작성용!A:AL,34,0),"-")</f>
        <v>-</v>
      </c>
      <c r="F1255" s="175">
        <f>COUNTIF(작성용!A:B,$A1255)-COUNTIFS(작성용!A:A,$A1255,작성용!AA:AA,"평가철회")</f>
        <v>0</v>
      </c>
    </row>
    <row r="1256" spans="1:6" ht="16.5" customHeight="1" x14ac:dyDescent="0.3">
      <c r="A1256" s="168" t="s">
        <v>2604</v>
      </c>
      <c r="B1256" s="164" t="s">
        <v>2605</v>
      </c>
      <c r="C1256" s="164" t="str">
        <f>IFERROR(VLOOKUP($A1256,작성용!A:AL,14,0),"-")</f>
        <v>-</v>
      </c>
      <c r="D1256" s="167" t="s">
        <v>4353</v>
      </c>
      <c r="E1256" s="166" t="str">
        <f>IFERROR(VLOOKUP(A1256,작성용!A:AL,34,0),"-")</f>
        <v>-</v>
      </c>
      <c r="F1256" s="175">
        <f>COUNTIF(작성용!A:B,$A1256)-COUNTIFS(작성용!A:A,$A1256,작성용!AA:AA,"평가철회")</f>
        <v>0</v>
      </c>
    </row>
    <row r="1257" spans="1:6" ht="16.5" customHeight="1" x14ac:dyDescent="0.3">
      <c r="A1257" s="168" t="s">
        <v>2606</v>
      </c>
      <c r="B1257" s="164" t="s">
        <v>2607</v>
      </c>
      <c r="C1257" s="164" t="str">
        <f>IFERROR(VLOOKUP($A1257,작성용!A:AL,14,0),"-")</f>
        <v>-</v>
      </c>
      <c r="D1257" s="167" t="s">
        <v>4354</v>
      </c>
      <c r="E1257" s="166" t="str">
        <f>IFERROR(VLOOKUP(A1257,작성용!A:AL,34,0),"-")</f>
        <v>-</v>
      </c>
      <c r="F1257" s="175">
        <f>COUNTIF(작성용!A:B,$A1257)-COUNTIFS(작성용!A:A,$A1257,작성용!AA:AA,"평가철회")</f>
        <v>0</v>
      </c>
    </row>
    <row r="1258" spans="1:6" ht="16.5" customHeight="1" x14ac:dyDescent="0.3">
      <c r="A1258" s="168" t="s">
        <v>2608</v>
      </c>
      <c r="B1258" s="164" t="s">
        <v>2609</v>
      </c>
      <c r="C1258" s="164" t="str">
        <f>IFERROR(VLOOKUP($A1258,작성용!A:AL,14,0),"-")</f>
        <v>-</v>
      </c>
      <c r="D1258" s="167" t="s">
        <v>4136</v>
      </c>
      <c r="E1258" s="166" t="str">
        <f>IFERROR(VLOOKUP(A1258,작성용!A:AL,34,0),"-")</f>
        <v>-</v>
      </c>
      <c r="F1258" s="175">
        <f>COUNTIF(작성용!A:B,$A1258)-COUNTIFS(작성용!A:A,$A1258,작성용!AA:AA,"평가철회")</f>
        <v>0</v>
      </c>
    </row>
    <row r="1259" spans="1:6" ht="16.5" customHeight="1" x14ac:dyDescent="0.3">
      <c r="A1259" s="168" t="s">
        <v>2610</v>
      </c>
      <c r="B1259" s="164" t="s">
        <v>2611</v>
      </c>
      <c r="C1259" s="164" t="str">
        <f>IFERROR(VLOOKUP($A1259,작성용!A:AL,14,0),"-")</f>
        <v>-</v>
      </c>
      <c r="D1259" s="167" t="s">
        <v>4216</v>
      </c>
      <c r="E1259" s="166" t="str">
        <f>IFERROR(VLOOKUP(A1259,작성용!A:AL,34,0),"-")</f>
        <v>-</v>
      </c>
      <c r="F1259" s="175">
        <f>COUNTIF(작성용!A:B,$A1259)-COUNTIFS(작성용!A:A,$A1259,작성용!AA:AA,"평가철회")</f>
        <v>0</v>
      </c>
    </row>
    <row r="1260" spans="1:6" ht="16.5" customHeight="1" x14ac:dyDescent="0.3">
      <c r="A1260" s="168" t="s">
        <v>2612</v>
      </c>
      <c r="B1260" s="164" t="s">
        <v>2613</v>
      </c>
      <c r="C1260" s="164" t="str">
        <f>IFERROR(VLOOKUP($A1260,작성용!A:AL,14,0),"-")</f>
        <v>-</v>
      </c>
      <c r="D1260" s="167" t="s">
        <v>13</v>
      </c>
      <c r="E1260" s="166" t="str">
        <f>IFERROR(VLOOKUP(A1260,작성용!A:AL,34,0),"-")</f>
        <v>-</v>
      </c>
      <c r="F1260" s="175">
        <f>COUNTIF(작성용!A:B,$A1260)-COUNTIFS(작성용!A:A,$A1260,작성용!AA:AA,"평가철회")</f>
        <v>0</v>
      </c>
    </row>
    <row r="1261" spans="1:6" ht="16.5" customHeight="1" x14ac:dyDescent="0.3">
      <c r="A1261" s="168" t="s">
        <v>2614</v>
      </c>
      <c r="B1261" s="164" t="s">
        <v>2615</v>
      </c>
      <c r="C1261" s="164" t="str">
        <f>IFERROR(VLOOKUP($A1261,작성용!A:AL,14,0),"-")</f>
        <v>-</v>
      </c>
      <c r="D1261" s="167" t="s">
        <v>219</v>
      </c>
      <c r="E1261" s="166" t="str">
        <f>IFERROR(VLOOKUP(A1261,작성용!A:AL,34,0),"-")</f>
        <v>-</v>
      </c>
      <c r="F1261" s="175">
        <f>COUNTIF(작성용!A:B,$A1261)-COUNTIFS(작성용!A:A,$A1261,작성용!AA:AA,"평가철회")</f>
        <v>0</v>
      </c>
    </row>
    <row r="1262" spans="1:6" ht="16.5" customHeight="1" x14ac:dyDescent="0.3">
      <c r="A1262" s="168" t="s">
        <v>2616</v>
      </c>
      <c r="B1262" s="164" t="s">
        <v>2617</v>
      </c>
      <c r="C1262" s="164" t="str">
        <f>IFERROR(VLOOKUP($A1262,작성용!A:AL,14,0),"-")</f>
        <v>-</v>
      </c>
      <c r="D1262" s="167" t="s">
        <v>4157</v>
      </c>
      <c r="E1262" s="166" t="str">
        <f>IFERROR(VLOOKUP(A1262,작성용!A:AL,34,0),"-")</f>
        <v>-</v>
      </c>
      <c r="F1262" s="175">
        <f>COUNTIF(작성용!A:B,$A1262)-COUNTIFS(작성용!A:A,$A1262,작성용!AA:AA,"평가철회")</f>
        <v>0</v>
      </c>
    </row>
    <row r="1263" spans="1:6" ht="16.5" customHeight="1" x14ac:dyDescent="0.3">
      <c r="A1263" s="168" t="s">
        <v>2618</v>
      </c>
      <c r="B1263" s="164" t="s">
        <v>2470</v>
      </c>
      <c r="C1263" s="164" t="str">
        <f>IFERROR(VLOOKUP($A1263,작성용!A:AL,14,0),"-")</f>
        <v>-</v>
      </c>
      <c r="D1263" s="167" t="s">
        <v>4155</v>
      </c>
      <c r="E1263" s="166" t="str">
        <f>IFERROR(VLOOKUP(A1263,작성용!A:AL,34,0),"-")</f>
        <v>-</v>
      </c>
      <c r="F1263" s="175">
        <f>COUNTIF(작성용!A:B,$A1263)-COUNTIFS(작성용!A:A,$A1263,작성용!AA:AA,"평가철회")</f>
        <v>0</v>
      </c>
    </row>
    <row r="1264" spans="1:6" ht="16.5" customHeight="1" x14ac:dyDescent="0.3">
      <c r="A1264" s="168" t="s">
        <v>2619</v>
      </c>
      <c r="B1264" s="164" t="s">
        <v>4355</v>
      </c>
      <c r="C1264" s="164" t="str">
        <f>IFERROR(VLOOKUP($A1264,작성용!A:AL,14,0),"-")</f>
        <v>-</v>
      </c>
      <c r="D1264" s="167" t="s">
        <v>4141</v>
      </c>
      <c r="E1264" s="166" t="str">
        <f>IFERROR(VLOOKUP(A1264,작성용!A:AL,34,0),"-")</f>
        <v>-</v>
      </c>
      <c r="F1264" s="175">
        <f>COUNTIF(작성용!A:B,$A1264)-COUNTIFS(작성용!A:A,$A1264,작성용!AA:AA,"평가철회")</f>
        <v>0</v>
      </c>
    </row>
    <row r="1265" spans="1:6" ht="16.5" customHeight="1" x14ac:dyDescent="0.3">
      <c r="A1265" s="168" t="s">
        <v>2620</v>
      </c>
      <c r="B1265" s="164" t="s">
        <v>2621</v>
      </c>
      <c r="C1265" s="164" t="str">
        <f>IFERROR(VLOOKUP($A1265,작성용!A:AL,14,0),"-")</f>
        <v>-</v>
      </c>
      <c r="D1265" s="167" t="s">
        <v>219</v>
      </c>
      <c r="E1265" s="166" t="str">
        <f>IFERROR(VLOOKUP(A1265,작성용!A:AL,34,0),"-")</f>
        <v>-</v>
      </c>
      <c r="F1265" s="175">
        <f>COUNTIF(작성용!A:B,$A1265)-COUNTIFS(작성용!A:A,$A1265,작성용!AA:AA,"평가철회")</f>
        <v>0</v>
      </c>
    </row>
    <row r="1266" spans="1:6" ht="16.5" customHeight="1" x14ac:dyDescent="0.3">
      <c r="A1266" s="168" t="s">
        <v>2622</v>
      </c>
      <c r="B1266" s="164" t="s">
        <v>2623</v>
      </c>
      <c r="C1266" s="164" t="str">
        <f>IFERROR(VLOOKUP($A1266,작성용!A:AL,14,0),"-")</f>
        <v>-</v>
      </c>
      <c r="D1266" s="167" t="s">
        <v>4189</v>
      </c>
      <c r="E1266" s="166" t="str">
        <f>IFERROR(VLOOKUP(A1266,작성용!A:AL,34,0),"-")</f>
        <v>-</v>
      </c>
      <c r="F1266" s="175">
        <f>COUNTIF(작성용!A:B,$A1266)-COUNTIFS(작성용!A:A,$A1266,작성용!AA:AA,"평가철회")</f>
        <v>0</v>
      </c>
    </row>
    <row r="1267" spans="1:6" ht="16.5" customHeight="1" x14ac:dyDescent="0.3">
      <c r="A1267" s="168" t="s">
        <v>2624</v>
      </c>
      <c r="B1267" s="164" t="s">
        <v>2625</v>
      </c>
      <c r="C1267" s="164" t="str">
        <f>IFERROR(VLOOKUP($A1267,작성용!A:AL,14,0),"-")</f>
        <v>-</v>
      </c>
      <c r="D1267" s="167" t="s">
        <v>1823</v>
      </c>
      <c r="E1267" s="166" t="str">
        <f>IFERROR(VLOOKUP(A1267,작성용!A:AL,34,0),"-")</f>
        <v>-</v>
      </c>
      <c r="F1267" s="175">
        <f>COUNTIF(작성용!A:B,$A1267)-COUNTIFS(작성용!A:A,$A1267,작성용!AA:AA,"평가철회")</f>
        <v>0</v>
      </c>
    </row>
    <row r="1268" spans="1:6" ht="16.5" customHeight="1" x14ac:dyDescent="0.3">
      <c r="A1268" s="168" t="s">
        <v>2626</v>
      </c>
      <c r="B1268" s="164" t="s">
        <v>2627</v>
      </c>
      <c r="C1268" s="164" t="str">
        <f>IFERROR(VLOOKUP($A1268,작성용!A:AL,14,0),"-")</f>
        <v>-</v>
      </c>
      <c r="D1268" s="167" t="s">
        <v>272</v>
      </c>
      <c r="E1268" s="166" t="str">
        <f>IFERROR(VLOOKUP(A1268,작성용!A:AL,34,0),"-")</f>
        <v>-</v>
      </c>
      <c r="F1268" s="175">
        <f>COUNTIF(작성용!A:B,$A1268)-COUNTIFS(작성용!A:A,$A1268,작성용!AA:AA,"평가철회")</f>
        <v>0</v>
      </c>
    </row>
    <row r="1269" spans="1:6" ht="16.5" customHeight="1" x14ac:dyDescent="0.3">
      <c r="A1269" s="168" t="s">
        <v>2628</v>
      </c>
      <c r="B1269" s="164" t="s">
        <v>2629</v>
      </c>
      <c r="C1269" s="164" t="str">
        <f>IFERROR(VLOOKUP($A1269,작성용!A:AL,14,0),"-")</f>
        <v>-</v>
      </c>
      <c r="D1269" s="167" t="s">
        <v>2258</v>
      </c>
      <c r="E1269" s="166" t="str">
        <f>IFERROR(VLOOKUP(A1269,작성용!A:AL,34,0),"-")</f>
        <v>-</v>
      </c>
      <c r="F1269" s="175">
        <f>COUNTIF(작성용!A:B,$A1269)-COUNTIFS(작성용!A:A,$A1269,작성용!AA:AA,"평가철회")</f>
        <v>0</v>
      </c>
    </row>
    <row r="1270" spans="1:6" ht="16.5" customHeight="1" x14ac:dyDescent="0.3">
      <c r="A1270" s="168" t="s">
        <v>2630</v>
      </c>
      <c r="B1270" s="164" t="s">
        <v>2631</v>
      </c>
      <c r="C1270" s="164" t="str">
        <f>IFERROR(VLOOKUP($A1270,작성용!A:AL,14,0),"-")</f>
        <v>-</v>
      </c>
      <c r="D1270" s="167" t="s">
        <v>4212</v>
      </c>
      <c r="E1270" s="166" t="str">
        <f>IFERROR(VLOOKUP(A1270,작성용!A:AL,34,0),"-")</f>
        <v>-</v>
      </c>
      <c r="F1270" s="175">
        <f>COUNTIF(작성용!A:B,$A1270)-COUNTIFS(작성용!A:A,$A1270,작성용!AA:AA,"평가철회")</f>
        <v>0</v>
      </c>
    </row>
    <row r="1271" spans="1:6" ht="16.5" customHeight="1" x14ac:dyDescent="0.3">
      <c r="A1271" s="168" t="s">
        <v>2632</v>
      </c>
      <c r="B1271" s="164" t="s">
        <v>2633</v>
      </c>
      <c r="C1271" s="164" t="str">
        <f>IFERROR(VLOOKUP($A1271,작성용!A:AL,14,0),"-")</f>
        <v>-</v>
      </c>
      <c r="D1271" s="167" t="s">
        <v>8578</v>
      </c>
      <c r="E1271" s="166" t="str">
        <f>IFERROR(VLOOKUP(A1271,작성용!A:AL,34,0),"-")</f>
        <v>-</v>
      </c>
      <c r="F1271" s="175">
        <f>COUNTIF(작성용!A:B,$A1271)-COUNTIFS(작성용!A:A,$A1271,작성용!AA:AA,"평가철회")</f>
        <v>0</v>
      </c>
    </row>
    <row r="1272" spans="1:6" ht="16.5" customHeight="1" x14ac:dyDescent="0.3">
      <c r="A1272" s="168" t="s">
        <v>2634</v>
      </c>
      <c r="B1272" s="164" t="s">
        <v>2635</v>
      </c>
      <c r="C1272" s="164" t="str">
        <f>IFERROR(VLOOKUP($A1272,작성용!A:AL,14,0),"-")</f>
        <v>-</v>
      </c>
      <c r="D1272" s="167" t="s">
        <v>4356</v>
      </c>
      <c r="E1272" s="166" t="str">
        <f>IFERROR(VLOOKUP(A1272,작성용!A:AL,34,0),"-")</f>
        <v>-</v>
      </c>
      <c r="F1272" s="175">
        <f>COUNTIF(작성용!A:B,$A1272)-COUNTIFS(작성용!A:A,$A1272,작성용!AA:AA,"평가철회")</f>
        <v>0</v>
      </c>
    </row>
    <row r="1273" spans="1:6" ht="16.5" customHeight="1" x14ac:dyDescent="0.3">
      <c r="A1273" s="168" t="s">
        <v>2636</v>
      </c>
      <c r="B1273" s="164" t="s">
        <v>2637</v>
      </c>
      <c r="C1273" s="164" t="str">
        <f>IFERROR(VLOOKUP($A1273,작성용!A:AL,14,0),"-")</f>
        <v>-</v>
      </c>
      <c r="D1273" s="167" t="s">
        <v>4357</v>
      </c>
      <c r="E1273" s="166" t="str">
        <f>IFERROR(VLOOKUP(A1273,작성용!A:AL,34,0),"-")</f>
        <v>-</v>
      </c>
      <c r="F1273" s="175">
        <f>COUNTIF(작성용!A:B,$A1273)-COUNTIFS(작성용!A:A,$A1273,작성용!AA:AA,"평가철회")</f>
        <v>0</v>
      </c>
    </row>
    <row r="1274" spans="1:6" ht="16.5" customHeight="1" x14ac:dyDescent="0.3">
      <c r="A1274" s="168" t="s">
        <v>2638</v>
      </c>
      <c r="B1274" s="164" t="s">
        <v>2639</v>
      </c>
      <c r="C1274" s="164" t="str">
        <f>IFERROR(VLOOKUP($A1274,작성용!A:AL,14,0),"-")</f>
        <v>-</v>
      </c>
      <c r="D1274" s="167" t="s">
        <v>219</v>
      </c>
      <c r="E1274" s="166" t="str">
        <f>IFERROR(VLOOKUP(A1274,작성용!A:AL,34,0),"-")</f>
        <v>-</v>
      </c>
      <c r="F1274" s="175">
        <f>COUNTIF(작성용!A:B,$A1274)-COUNTIFS(작성용!A:A,$A1274,작성용!AA:AA,"평가철회")</f>
        <v>0</v>
      </c>
    </row>
    <row r="1275" spans="1:6" ht="16.5" customHeight="1" x14ac:dyDescent="0.3">
      <c r="A1275" s="168" t="s">
        <v>2640</v>
      </c>
      <c r="B1275" s="164" t="s">
        <v>2641</v>
      </c>
      <c r="C1275" s="164" t="str">
        <f>IFERROR(VLOOKUP($A1275,작성용!A:AL,14,0),"-")</f>
        <v>-</v>
      </c>
      <c r="D1275" s="167" t="s">
        <v>4330</v>
      </c>
      <c r="E1275" s="166" t="str">
        <f>IFERROR(VLOOKUP(A1275,작성용!A:AL,34,0),"-")</f>
        <v>-</v>
      </c>
      <c r="F1275" s="175">
        <f>COUNTIF(작성용!A:B,$A1275)-COUNTIFS(작성용!A:A,$A1275,작성용!AA:AA,"평가철회")</f>
        <v>0</v>
      </c>
    </row>
    <row r="1276" spans="1:6" ht="16.5" customHeight="1" x14ac:dyDescent="0.3">
      <c r="A1276" s="168" t="s">
        <v>2642</v>
      </c>
      <c r="B1276" s="164" t="s">
        <v>2643</v>
      </c>
      <c r="C1276" s="164" t="str">
        <f>IFERROR(VLOOKUP($A1276,작성용!A:AL,14,0),"-")</f>
        <v>-</v>
      </c>
      <c r="D1276" s="167" t="s">
        <v>1726</v>
      </c>
      <c r="E1276" s="166" t="str">
        <f>IFERROR(VLOOKUP(A1276,작성용!A:AL,34,0),"-")</f>
        <v>-</v>
      </c>
      <c r="F1276" s="175">
        <f>COUNTIF(작성용!A:B,$A1276)-COUNTIFS(작성용!A:A,$A1276,작성용!AA:AA,"평가철회")</f>
        <v>0</v>
      </c>
    </row>
    <row r="1277" spans="1:6" ht="16.5" customHeight="1" x14ac:dyDescent="0.3">
      <c r="A1277" s="168" t="s">
        <v>2644</v>
      </c>
      <c r="B1277" s="164" t="s">
        <v>2645</v>
      </c>
      <c r="C1277" s="164" t="str">
        <f>IFERROR(VLOOKUP($A1277,작성용!A:AL,14,0),"-")</f>
        <v>-</v>
      </c>
      <c r="D1277" s="167" t="s">
        <v>4208</v>
      </c>
      <c r="E1277" s="166" t="str">
        <f>IFERROR(VLOOKUP(A1277,작성용!A:AL,34,0),"-")</f>
        <v>-</v>
      </c>
      <c r="F1277" s="175">
        <f>COUNTIF(작성용!A:B,$A1277)-COUNTIFS(작성용!A:A,$A1277,작성용!AA:AA,"평가철회")</f>
        <v>0</v>
      </c>
    </row>
    <row r="1278" spans="1:6" ht="16.5" customHeight="1" x14ac:dyDescent="0.3">
      <c r="A1278" s="168" t="s">
        <v>2646</v>
      </c>
      <c r="B1278" s="164" t="s">
        <v>2647</v>
      </c>
      <c r="C1278" s="164" t="str">
        <f>IFERROR(VLOOKUP($A1278,작성용!A:AL,14,0),"-")</f>
        <v>-</v>
      </c>
      <c r="D1278" s="167" t="s">
        <v>1812</v>
      </c>
      <c r="E1278" s="166" t="str">
        <f>IFERROR(VLOOKUP(A1278,작성용!A:AL,34,0),"-")</f>
        <v>-</v>
      </c>
      <c r="F1278" s="175">
        <f>COUNTIF(작성용!A:B,$A1278)-COUNTIFS(작성용!A:A,$A1278,작성용!AA:AA,"평가철회")</f>
        <v>0</v>
      </c>
    </row>
    <row r="1279" spans="1:6" ht="16.5" customHeight="1" x14ac:dyDescent="0.3">
      <c r="A1279" s="168" t="s">
        <v>2648</v>
      </c>
      <c r="B1279" s="164" t="s">
        <v>2649</v>
      </c>
      <c r="C1279" s="164" t="str">
        <f>IFERROR(VLOOKUP($A1279,작성용!A:AL,14,0),"-")</f>
        <v>-</v>
      </c>
      <c r="D1279" s="167" t="s">
        <v>219</v>
      </c>
      <c r="E1279" s="166" t="str">
        <f>IFERROR(VLOOKUP(A1279,작성용!A:AL,34,0),"-")</f>
        <v>-</v>
      </c>
      <c r="F1279" s="175">
        <f>COUNTIF(작성용!A:B,$A1279)-COUNTIFS(작성용!A:A,$A1279,작성용!AA:AA,"평가철회")</f>
        <v>0</v>
      </c>
    </row>
    <row r="1280" spans="1:6" ht="16.5" customHeight="1" x14ac:dyDescent="0.3">
      <c r="A1280" s="168" t="s">
        <v>2650</v>
      </c>
      <c r="B1280" s="164" t="s">
        <v>2651</v>
      </c>
      <c r="C1280" s="164" t="str">
        <f>IFERROR(VLOOKUP($A1280,작성용!A:AL,14,0),"-")</f>
        <v>-</v>
      </c>
      <c r="D1280" s="167" t="s">
        <v>219</v>
      </c>
      <c r="E1280" s="166" t="str">
        <f>IFERROR(VLOOKUP(A1280,작성용!A:AL,34,0),"-")</f>
        <v>-</v>
      </c>
      <c r="F1280" s="175">
        <f>COUNTIF(작성용!A:B,$A1280)-COUNTIFS(작성용!A:A,$A1280,작성용!AA:AA,"평가철회")</f>
        <v>0</v>
      </c>
    </row>
    <row r="1281" spans="1:6" ht="16.5" customHeight="1" x14ac:dyDescent="0.3">
      <c r="A1281" s="168" t="s">
        <v>2652</v>
      </c>
      <c r="B1281" s="164" t="s">
        <v>2653</v>
      </c>
      <c r="C1281" s="164" t="str">
        <f>IFERROR(VLOOKUP($A1281,작성용!A:AL,14,0),"-")</f>
        <v>-</v>
      </c>
      <c r="D1281" s="167" t="s">
        <v>13</v>
      </c>
      <c r="E1281" s="166" t="str">
        <f>IFERROR(VLOOKUP(A1281,작성용!A:AL,34,0),"-")</f>
        <v>-</v>
      </c>
      <c r="F1281" s="175">
        <f>COUNTIF(작성용!A:B,$A1281)-COUNTIFS(작성용!A:A,$A1281,작성용!AA:AA,"평가철회")</f>
        <v>0</v>
      </c>
    </row>
    <row r="1282" spans="1:6" ht="16.5" customHeight="1" x14ac:dyDescent="0.3">
      <c r="A1282" s="168" t="s">
        <v>2654</v>
      </c>
      <c r="B1282" s="164" t="s">
        <v>2655</v>
      </c>
      <c r="C1282" s="164" t="str">
        <f>IFERROR(VLOOKUP($A1282,작성용!A:AL,14,0),"-")</f>
        <v>-</v>
      </c>
      <c r="D1282" s="167" t="s">
        <v>4358</v>
      </c>
      <c r="E1282" s="166" t="str">
        <f>IFERROR(VLOOKUP(A1282,작성용!A:AL,34,0),"-")</f>
        <v>-</v>
      </c>
      <c r="F1282" s="175">
        <f>COUNTIF(작성용!A:B,$A1282)-COUNTIFS(작성용!A:A,$A1282,작성용!AA:AA,"평가철회")</f>
        <v>0</v>
      </c>
    </row>
    <row r="1283" spans="1:6" ht="16.5" customHeight="1" x14ac:dyDescent="0.3">
      <c r="A1283" s="168" t="s">
        <v>2656</v>
      </c>
      <c r="B1283" s="164" t="s">
        <v>2657</v>
      </c>
      <c r="C1283" s="164" t="str">
        <f>IFERROR(VLOOKUP($A1283,작성용!A:AL,14,0),"-")</f>
        <v>-</v>
      </c>
      <c r="D1283" s="167" t="s">
        <v>73</v>
      </c>
      <c r="E1283" s="166" t="str">
        <f>IFERROR(VLOOKUP(A1283,작성용!A:AL,34,0),"-")</f>
        <v>-</v>
      </c>
      <c r="F1283" s="175">
        <f>COUNTIF(작성용!A:B,$A1283)-COUNTIFS(작성용!A:A,$A1283,작성용!AA:AA,"평가철회")</f>
        <v>0</v>
      </c>
    </row>
    <row r="1284" spans="1:6" ht="16.5" customHeight="1" x14ac:dyDescent="0.3">
      <c r="A1284" s="168" t="s">
        <v>2658</v>
      </c>
      <c r="B1284" s="164" t="s">
        <v>2659</v>
      </c>
      <c r="C1284" s="164" t="str">
        <f>IFERROR(VLOOKUP($A1284,작성용!A:AL,14,0),"-")</f>
        <v>-</v>
      </c>
      <c r="D1284" s="167" t="s">
        <v>243</v>
      </c>
      <c r="E1284" s="166" t="str">
        <f>IFERROR(VLOOKUP(A1284,작성용!A:AL,34,0),"-")</f>
        <v>-</v>
      </c>
      <c r="F1284" s="175">
        <f>COUNTIF(작성용!A:B,$A1284)-COUNTIFS(작성용!A:A,$A1284,작성용!AA:AA,"평가철회")</f>
        <v>0</v>
      </c>
    </row>
    <row r="1285" spans="1:6" ht="16.5" customHeight="1" x14ac:dyDescent="0.3">
      <c r="A1285" s="168" t="s">
        <v>2660</v>
      </c>
      <c r="B1285" s="164" t="s">
        <v>2492</v>
      </c>
      <c r="C1285" s="164" t="str">
        <f>IFERROR(VLOOKUP($A1285,작성용!A:AL,14,0),"-")</f>
        <v>-</v>
      </c>
      <c r="D1285" s="167" t="s">
        <v>4157</v>
      </c>
      <c r="E1285" s="166" t="str">
        <f>IFERROR(VLOOKUP(A1285,작성용!A:AL,34,0),"-")</f>
        <v>-</v>
      </c>
      <c r="F1285" s="175">
        <f>COUNTIF(작성용!A:B,$A1285)-COUNTIFS(작성용!A:A,$A1285,작성용!AA:AA,"평가철회")</f>
        <v>0</v>
      </c>
    </row>
    <row r="1286" spans="1:6" ht="16.5" customHeight="1" x14ac:dyDescent="0.3">
      <c r="A1286" s="168" t="s">
        <v>2661</v>
      </c>
      <c r="B1286" s="164" t="s">
        <v>2662</v>
      </c>
      <c r="C1286" s="164" t="str">
        <f>IFERROR(VLOOKUP($A1286,작성용!A:AL,14,0),"-")</f>
        <v>-</v>
      </c>
      <c r="D1286" s="167" t="s">
        <v>4287</v>
      </c>
      <c r="E1286" s="166" t="str">
        <f>IFERROR(VLOOKUP(A1286,작성용!A:AL,34,0),"-")</f>
        <v>-</v>
      </c>
      <c r="F1286" s="175">
        <f>COUNTIF(작성용!A:B,$A1286)-COUNTIFS(작성용!A:A,$A1286,작성용!AA:AA,"평가철회")</f>
        <v>0</v>
      </c>
    </row>
    <row r="1287" spans="1:6" ht="16.5" customHeight="1" x14ac:dyDescent="0.3">
      <c r="A1287" s="168" t="s">
        <v>2663</v>
      </c>
      <c r="B1287" s="164" t="s">
        <v>2664</v>
      </c>
      <c r="C1287" s="164" t="str">
        <f>IFERROR(VLOOKUP($A1287,작성용!A:AL,14,0),"-")</f>
        <v>-</v>
      </c>
      <c r="D1287" s="167" t="s">
        <v>654</v>
      </c>
      <c r="E1287" s="166" t="str">
        <f>IFERROR(VLOOKUP(A1287,작성용!A:AL,34,0),"-")</f>
        <v>-</v>
      </c>
      <c r="F1287" s="175">
        <f>COUNTIF(작성용!A:B,$A1287)-COUNTIFS(작성용!A:A,$A1287,작성용!AA:AA,"평가철회")</f>
        <v>0</v>
      </c>
    </row>
    <row r="1288" spans="1:6" ht="16.5" customHeight="1" x14ac:dyDescent="0.3">
      <c r="A1288" s="168" t="s">
        <v>2665</v>
      </c>
      <c r="B1288" s="164" t="s">
        <v>2666</v>
      </c>
      <c r="C1288" s="164" t="str">
        <f>IFERROR(VLOOKUP($A1288,작성용!A:AL,14,0),"-")</f>
        <v>-</v>
      </c>
      <c r="D1288" s="167" t="s">
        <v>581</v>
      </c>
      <c r="E1288" s="166" t="str">
        <f>IFERROR(VLOOKUP(A1288,작성용!A:AL,34,0),"-")</f>
        <v>-</v>
      </c>
      <c r="F1288" s="175">
        <f>COUNTIF(작성용!A:B,$A1288)-COUNTIFS(작성용!A:A,$A1288,작성용!AA:AA,"평가철회")</f>
        <v>0</v>
      </c>
    </row>
    <row r="1289" spans="1:6" ht="16.5" customHeight="1" x14ac:dyDescent="0.3">
      <c r="A1289" s="168" t="s">
        <v>2667</v>
      </c>
      <c r="B1289" s="164" t="s">
        <v>2668</v>
      </c>
      <c r="C1289" s="164" t="str">
        <f>IFERROR(VLOOKUP($A1289,작성용!A:AL,14,0),"-")</f>
        <v>-</v>
      </c>
      <c r="D1289" s="167" t="s">
        <v>4957</v>
      </c>
      <c r="E1289" s="166" t="str">
        <f>IFERROR(VLOOKUP(A1289,작성용!A:AL,34,0),"-")</f>
        <v>-</v>
      </c>
      <c r="F1289" s="175">
        <f>COUNTIF(작성용!A:B,$A1289)-COUNTIFS(작성용!A:A,$A1289,작성용!AA:AA,"평가철회")</f>
        <v>0</v>
      </c>
    </row>
    <row r="1290" spans="1:6" ht="16.5" customHeight="1" x14ac:dyDescent="0.3">
      <c r="A1290" s="168" t="s">
        <v>2669</v>
      </c>
      <c r="B1290" s="164" t="s">
        <v>2670</v>
      </c>
      <c r="C1290" s="164" t="str">
        <f>IFERROR(VLOOKUP($A1290,작성용!A:AL,14,0),"-")</f>
        <v>-</v>
      </c>
      <c r="D1290" s="167" t="s">
        <v>1460</v>
      </c>
      <c r="E1290" s="166" t="str">
        <f>IFERROR(VLOOKUP(A1290,작성용!A:AL,34,0),"-")</f>
        <v>-</v>
      </c>
      <c r="F1290" s="175">
        <f>COUNTIF(작성용!A:B,$A1290)-COUNTIFS(작성용!A:A,$A1290,작성용!AA:AA,"평가철회")</f>
        <v>0</v>
      </c>
    </row>
    <row r="1291" spans="1:6" ht="16.5" customHeight="1" x14ac:dyDescent="0.3">
      <c r="A1291" s="168" t="s">
        <v>2671</v>
      </c>
      <c r="B1291" s="164" t="s">
        <v>2672</v>
      </c>
      <c r="C1291" s="164" t="str">
        <f>IFERROR(VLOOKUP($A1291,작성용!A:AL,14,0),"-")</f>
        <v>-</v>
      </c>
      <c r="D1291" s="167" t="s">
        <v>4270</v>
      </c>
      <c r="E1291" s="166" t="str">
        <f>IFERROR(VLOOKUP(A1291,작성용!A:AL,34,0),"-")</f>
        <v>-</v>
      </c>
      <c r="F1291" s="175">
        <f>COUNTIF(작성용!A:B,$A1291)-COUNTIFS(작성용!A:A,$A1291,작성용!AA:AA,"평가철회")</f>
        <v>0</v>
      </c>
    </row>
    <row r="1292" spans="1:6" ht="16.5" customHeight="1" x14ac:dyDescent="0.3">
      <c r="A1292" s="168" t="s">
        <v>2673</v>
      </c>
      <c r="B1292" s="164" t="s">
        <v>2674</v>
      </c>
      <c r="C1292" s="164" t="str">
        <f>IFERROR(VLOOKUP($A1292,작성용!A:AL,14,0),"-")</f>
        <v>-</v>
      </c>
      <c r="D1292" s="167" t="s">
        <v>519</v>
      </c>
      <c r="E1292" s="166" t="str">
        <f>IFERROR(VLOOKUP(A1292,작성용!A:AL,34,0),"-")</f>
        <v>-</v>
      </c>
      <c r="F1292" s="175">
        <f>COUNTIF(작성용!A:B,$A1292)-COUNTIFS(작성용!A:A,$A1292,작성용!AA:AA,"평가철회")</f>
        <v>0</v>
      </c>
    </row>
    <row r="1293" spans="1:6" ht="16.5" customHeight="1" x14ac:dyDescent="0.3">
      <c r="A1293" s="168" t="s">
        <v>2675</v>
      </c>
      <c r="B1293" s="164" t="s">
        <v>2676</v>
      </c>
      <c r="C1293" s="164" t="str">
        <f>IFERROR(VLOOKUP($A1293,작성용!A:AL,14,0),"-")</f>
        <v>-</v>
      </c>
      <c r="D1293" s="167" t="s">
        <v>4359</v>
      </c>
      <c r="E1293" s="166" t="str">
        <f>IFERROR(VLOOKUP(A1293,작성용!A:AL,34,0),"-")</f>
        <v>-</v>
      </c>
      <c r="F1293" s="175">
        <f>COUNTIF(작성용!A:B,$A1293)-COUNTIFS(작성용!A:A,$A1293,작성용!AA:AA,"평가철회")</f>
        <v>0</v>
      </c>
    </row>
    <row r="1294" spans="1:6" ht="16.5" customHeight="1" x14ac:dyDescent="0.3">
      <c r="A1294" s="168" t="s">
        <v>2677</v>
      </c>
      <c r="B1294" s="164" t="s">
        <v>2678</v>
      </c>
      <c r="C1294" s="164" t="str">
        <f>IFERROR(VLOOKUP($A1294,작성용!A:AL,14,0),"-")</f>
        <v>-</v>
      </c>
      <c r="D1294" s="167" t="s">
        <v>219</v>
      </c>
      <c r="E1294" s="166" t="str">
        <f>IFERROR(VLOOKUP(A1294,작성용!A:AL,34,0),"-")</f>
        <v>-</v>
      </c>
      <c r="F1294" s="175">
        <f>COUNTIF(작성용!A:B,$A1294)-COUNTIFS(작성용!A:A,$A1294,작성용!AA:AA,"평가철회")</f>
        <v>0</v>
      </c>
    </row>
    <row r="1295" spans="1:6" ht="16.5" customHeight="1" x14ac:dyDescent="0.3">
      <c r="A1295" s="168" t="s">
        <v>2679</v>
      </c>
      <c r="B1295" s="170" t="s">
        <v>2680</v>
      </c>
      <c r="C1295" s="164" t="str">
        <f>IFERROR(VLOOKUP($A1295,작성용!A:AL,14,0),"-")</f>
        <v>-</v>
      </c>
      <c r="D1295" s="167" t="s">
        <v>8517</v>
      </c>
      <c r="E1295" s="166" t="str">
        <f>IFERROR(VLOOKUP(A1295,작성용!A:AL,34,0),"-")</f>
        <v>-</v>
      </c>
      <c r="F1295" s="175">
        <f>COUNTIF(작성용!A:B,$A1295)-COUNTIFS(작성용!A:A,$A1295,작성용!AA:AA,"평가철회")</f>
        <v>0</v>
      </c>
    </row>
    <row r="1296" spans="1:6" ht="16.5" customHeight="1" x14ac:dyDescent="0.3">
      <c r="A1296" s="168" t="s">
        <v>2681</v>
      </c>
      <c r="B1296" s="164" t="s">
        <v>4360</v>
      </c>
      <c r="C1296" s="164" t="str">
        <f>IFERROR(VLOOKUP($A1296,작성용!A:AL,14,0),"-")</f>
        <v>-</v>
      </c>
      <c r="D1296" s="167" t="s">
        <v>4165</v>
      </c>
      <c r="E1296" s="166" t="str">
        <f>IFERROR(VLOOKUP(A1296,작성용!A:AL,34,0),"-")</f>
        <v>-</v>
      </c>
      <c r="F1296" s="175">
        <f>COUNTIF(작성용!A:B,$A1296)-COUNTIFS(작성용!A:A,$A1296,작성용!AA:AA,"평가철회")</f>
        <v>0</v>
      </c>
    </row>
    <row r="1297" spans="1:6" ht="16.5" customHeight="1" x14ac:dyDescent="0.3">
      <c r="A1297" s="168" t="s">
        <v>2682</v>
      </c>
      <c r="B1297" s="164" t="s">
        <v>4361</v>
      </c>
      <c r="C1297" s="164" t="str">
        <f>IFERROR(VLOOKUP($A1297,작성용!A:AL,14,0),"-")</f>
        <v>-</v>
      </c>
      <c r="D1297" s="167" t="s">
        <v>4161</v>
      </c>
      <c r="E1297" s="166" t="str">
        <f>IFERROR(VLOOKUP(A1297,작성용!A:AL,34,0),"-")</f>
        <v>-</v>
      </c>
      <c r="F1297" s="175">
        <f>COUNTIF(작성용!A:B,$A1297)-COUNTIFS(작성용!A:A,$A1297,작성용!AA:AA,"평가철회")</f>
        <v>0</v>
      </c>
    </row>
    <row r="1298" spans="1:6" ht="16.5" customHeight="1" x14ac:dyDescent="0.3">
      <c r="A1298" s="168" t="s">
        <v>2683</v>
      </c>
      <c r="B1298" s="164" t="s">
        <v>2507</v>
      </c>
      <c r="C1298" s="164" t="str">
        <f>IFERROR(VLOOKUP($A1298,작성용!A:AL,14,0),"-")</f>
        <v>-</v>
      </c>
      <c r="D1298" s="167" t="s">
        <v>2</v>
      </c>
      <c r="E1298" s="166" t="str">
        <f>IFERROR(VLOOKUP(A1298,작성용!A:AL,34,0),"-")</f>
        <v>-</v>
      </c>
      <c r="F1298" s="175">
        <f>COUNTIF(작성용!A:B,$A1298)-COUNTIFS(작성용!A:A,$A1298,작성용!AA:AA,"평가철회")</f>
        <v>0</v>
      </c>
    </row>
    <row r="1299" spans="1:6" ht="16.5" customHeight="1" x14ac:dyDescent="0.3">
      <c r="A1299" s="168" t="s">
        <v>2684</v>
      </c>
      <c r="B1299" s="164" t="s">
        <v>2685</v>
      </c>
      <c r="C1299" s="164" t="str">
        <f>IFERROR(VLOOKUP($A1299,작성용!A:AL,14,0),"-")</f>
        <v>-</v>
      </c>
      <c r="D1299" s="167" t="s">
        <v>7635</v>
      </c>
      <c r="E1299" s="166" t="str">
        <f>IFERROR(VLOOKUP(A1299,작성용!A:AL,34,0),"-")</f>
        <v>-</v>
      </c>
      <c r="F1299" s="175">
        <f>COUNTIF(작성용!A:B,$A1299)-COUNTIFS(작성용!A:A,$A1299,작성용!AA:AA,"평가철회")</f>
        <v>0</v>
      </c>
    </row>
    <row r="1300" spans="1:6" ht="16.5" customHeight="1" x14ac:dyDescent="0.3">
      <c r="A1300" s="168" t="s">
        <v>2686</v>
      </c>
      <c r="B1300" s="164" t="s">
        <v>2687</v>
      </c>
      <c r="C1300" s="164" t="str">
        <f>IFERROR(VLOOKUP($A1300,작성용!A:AL,14,0),"-")</f>
        <v>-</v>
      </c>
      <c r="D1300" s="167" t="s">
        <v>2688</v>
      </c>
      <c r="E1300" s="166" t="str">
        <f>IFERROR(VLOOKUP(A1300,작성용!A:AL,34,0),"-")</f>
        <v>-</v>
      </c>
      <c r="F1300" s="175">
        <f>COUNTIF(작성용!A:B,$A1300)-COUNTIFS(작성용!A:A,$A1300,작성용!AA:AA,"평가철회")</f>
        <v>0</v>
      </c>
    </row>
    <row r="1301" spans="1:6" ht="16.5" customHeight="1" x14ac:dyDescent="0.3">
      <c r="A1301" s="168" t="s">
        <v>2689</v>
      </c>
      <c r="B1301" s="164" t="s">
        <v>2690</v>
      </c>
      <c r="C1301" s="164" t="str">
        <f>IFERROR(VLOOKUP($A1301,작성용!A:AL,14,0),"-")</f>
        <v>연말</v>
      </c>
      <c r="D1301" s="167" t="s">
        <v>4362</v>
      </c>
      <c r="E1301" s="166" t="str">
        <f>IFERROR(VLOOKUP(A1301,작성용!A:AL,34,0),"-")</f>
        <v>조민아</v>
      </c>
      <c r="F1301" s="175">
        <f>COUNTIF(작성용!A:B,$A1301)-COUNTIFS(작성용!A:A,$A1301,작성용!AA:AA,"평가철회")</f>
        <v>18</v>
      </c>
    </row>
    <row r="1302" spans="1:6" ht="16.5" customHeight="1" x14ac:dyDescent="0.3">
      <c r="A1302" s="168" t="s">
        <v>2691</v>
      </c>
      <c r="B1302" s="164" t="s">
        <v>2692</v>
      </c>
      <c r="C1302" s="164" t="str">
        <f>IFERROR(VLOOKUP($A1302,작성용!A:AL,14,0),"-")</f>
        <v>-</v>
      </c>
      <c r="D1302" s="167" t="s">
        <v>219</v>
      </c>
      <c r="E1302" s="166" t="str">
        <f>IFERROR(VLOOKUP(A1302,작성용!A:AL,34,0),"-")</f>
        <v>-</v>
      </c>
      <c r="F1302" s="175">
        <f>COUNTIF(작성용!A:B,$A1302)-COUNTIFS(작성용!A:A,$A1302,작성용!AA:AA,"평가철회")</f>
        <v>0</v>
      </c>
    </row>
    <row r="1303" spans="1:6" ht="16.5" customHeight="1" x14ac:dyDescent="0.3">
      <c r="A1303" s="168" t="s">
        <v>2693</v>
      </c>
      <c r="B1303" s="164" t="s">
        <v>2694</v>
      </c>
      <c r="C1303" s="164" t="str">
        <f>IFERROR(VLOOKUP($A1303,작성용!A:AL,14,0),"-")</f>
        <v>-</v>
      </c>
      <c r="D1303" s="167" t="s">
        <v>219</v>
      </c>
      <c r="E1303" s="166" t="str">
        <f>IFERROR(VLOOKUP(A1303,작성용!A:AL,34,0),"-")</f>
        <v>-</v>
      </c>
      <c r="F1303" s="175">
        <f>COUNTIF(작성용!A:B,$A1303)-COUNTIFS(작성용!A:A,$A1303,작성용!AA:AA,"평가철회")</f>
        <v>0</v>
      </c>
    </row>
    <row r="1304" spans="1:6" ht="16.5" customHeight="1" x14ac:dyDescent="0.3">
      <c r="A1304" s="168" t="s">
        <v>2695</v>
      </c>
      <c r="B1304" s="164" t="s">
        <v>2696</v>
      </c>
      <c r="C1304" s="164" t="str">
        <f>IFERROR(VLOOKUP($A1304,작성용!A:AL,14,0),"-")</f>
        <v>-</v>
      </c>
      <c r="D1304" s="167" t="s">
        <v>496</v>
      </c>
      <c r="E1304" s="166" t="str">
        <f>IFERROR(VLOOKUP(A1304,작성용!A:AL,34,0),"-")</f>
        <v>-</v>
      </c>
      <c r="F1304" s="175">
        <f>COUNTIF(작성용!A:B,$A1304)-COUNTIFS(작성용!A:A,$A1304,작성용!AA:AA,"평가철회")</f>
        <v>0</v>
      </c>
    </row>
    <row r="1305" spans="1:6" ht="16.5" customHeight="1" x14ac:dyDescent="0.3">
      <c r="A1305" s="168" t="s">
        <v>2697</v>
      </c>
      <c r="B1305" s="164" t="s">
        <v>2511</v>
      </c>
      <c r="C1305" s="164" t="str">
        <f>IFERROR(VLOOKUP($A1305,작성용!A:AL,14,0),"-")</f>
        <v>-</v>
      </c>
      <c r="D1305" s="167" t="s">
        <v>633</v>
      </c>
      <c r="E1305" s="166" t="str">
        <f>IFERROR(VLOOKUP(A1305,작성용!A:AL,34,0),"-")</f>
        <v>-</v>
      </c>
      <c r="F1305" s="175">
        <f>COUNTIF(작성용!A:B,$A1305)-COUNTIFS(작성용!A:A,$A1305,작성용!AA:AA,"평가철회")</f>
        <v>0</v>
      </c>
    </row>
    <row r="1306" spans="1:6" ht="16.5" customHeight="1" x14ac:dyDescent="0.3">
      <c r="A1306" s="168" t="s">
        <v>2698</v>
      </c>
      <c r="B1306" s="164" t="s">
        <v>2699</v>
      </c>
      <c r="C1306" s="164" t="str">
        <f>IFERROR(VLOOKUP($A1306,작성용!A:AL,14,0),"-")</f>
        <v>-</v>
      </c>
      <c r="D1306" s="167" t="s">
        <v>74</v>
      </c>
      <c r="E1306" s="166" t="str">
        <f>IFERROR(VLOOKUP(A1306,작성용!A:AL,34,0),"-")</f>
        <v>-</v>
      </c>
      <c r="F1306" s="175">
        <f>COUNTIF(작성용!A:B,$A1306)-COUNTIFS(작성용!A:A,$A1306,작성용!AA:AA,"평가철회")</f>
        <v>0</v>
      </c>
    </row>
    <row r="1307" spans="1:6" ht="16.5" customHeight="1" x14ac:dyDescent="0.3">
      <c r="A1307" s="168" t="s">
        <v>2700</v>
      </c>
      <c r="B1307" s="164" t="s">
        <v>2701</v>
      </c>
      <c r="C1307" s="164" t="str">
        <f>IFERROR(VLOOKUP($A1307,작성용!A:AL,14,0),"-")</f>
        <v>-</v>
      </c>
      <c r="D1307" s="167" t="s">
        <v>219</v>
      </c>
      <c r="E1307" s="166" t="str">
        <f>IFERROR(VLOOKUP(A1307,작성용!A:AL,34,0),"-")</f>
        <v>-</v>
      </c>
      <c r="F1307" s="175">
        <f>COUNTIF(작성용!A:B,$A1307)-COUNTIFS(작성용!A:A,$A1307,작성용!AA:AA,"평가철회")</f>
        <v>0</v>
      </c>
    </row>
    <row r="1308" spans="1:6" ht="16.5" customHeight="1" x14ac:dyDescent="0.3">
      <c r="A1308" s="168" t="s">
        <v>2702</v>
      </c>
      <c r="B1308" s="164" t="s">
        <v>2703</v>
      </c>
      <c r="C1308" s="164" t="str">
        <f>IFERROR(VLOOKUP($A1308,작성용!A:AL,14,0),"-")</f>
        <v>-</v>
      </c>
      <c r="D1308" s="167" t="s">
        <v>490</v>
      </c>
      <c r="E1308" s="166" t="str">
        <f>IFERROR(VLOOKUP(A1308,작성용!A:AL,34,0),"-")</f>
        <v>-</v>
      </c>
      <c r="F1308" s="175">
        <f>COUNTIF(작성용!A:B,$A1308)-COUNTIFS(작성용!A:A,$A1308,작성용!AA:AA,"평가철회")</f>
        <v>0</v>
      </c>
    </row>
    <row r="1309" spans="1:6" ht="16.5" customHeight="1" x14ac:dyDescent="0.3">
      <c r="A1309" s="168" t="s">
        <v>2704</v>
      </c>
      <c r="B1309" s="164" t="s">
        <v>2705</v>
      </c>
      <c r="C1309" s="164" t="str">
        <f>IFERROR(VLOOKUP($A1309,작성용!A:AL,14,0),"-")</f>
        <v>-</v>
      </c>
      <c r="D1309" s="167" t="s">
        <v>4264</v>
      </c>
      <c r="E1309" s="166" t="str">
        <f>IFERROR(VLOOKUP(A1309,작성용!A:AL,34,0),"-")</f>
        <v>-</v>
      </c>
      <c r="F1309" s="175">
        <f>COUNTIF(작성용!A:B,$A1309)-COUNTIFS(작성용!A:A,$A1309,작성용!AA:AA,"평가철회")</f>
        <v>0</v>
      </c>
    </row>
    <row r="1310" spans="1:6" ht="16.5" customHeight="1" x14ac:dyDescent="0.3">
      <c r="A1310" s="168" t="s">
        <v>2706</v>
      </c>
      <c r="B1310" s="164" t="s">
        <v>2707</v>
      </c>
      <c r="C1310" s="164" t="str">
        <f>IFERROR(VLOOKUP($A1310,작성용!A:AL,14,0),"-")</f>
        <v>-</v>
      </c>
      <c r="D1310" s="167" t="s">
        <v>4150</v>
      </c>
      <c r="E1310" s="166" t="str">
        <f>IFERROR(VLOOKUP(A1310,작성용!A:AL,34,0),"-")</f>
        <v>-</v>
      </c>
      <c r="F1310" s="175">
        <f>COUNTIF(작성용!A:B,$A1310)-COUNTIFS(작성용!A:A,$A1310,작성용!AA:AA,"평가철회")</f>
        <v>0</v>
      </c>
    </row>
    <row r="1311" spans="1:6" ht="16.5" customHeight="1" x14ac:dyDescent="0.3">
      <c r="A1311" s="168" t="s">
        <v>2708</v>
      </c>
      <c r="B1311" s="164" t="s">
        <v>4363</v>
      </c>
      <c r="C1311" s="164" t="str">
        <f>IFERROR(VLOOKUP($A1311,작성용!A:AL,14,0),"-")</f>
        <v>-</v>
      </c>
      <c r="D1311" s="167" t="s">
        <v>4262</v>
      </c>
      <c r="E1311" s="166" t="str">
        <f>IFERROR(VLOOKUP(A1311,작성용!A:AL,34,0),"-")</f>
        <v>-</v>
      </c>
      <c r="F1311" s="175">
        <f>COUNTIF(작성용!A:B,$A1311)-COUNTIFS(작성용!A:A,$A1311,작성용!AA:AA,"평가철회")</f>
        <v>0</v>
      </c>
    </row>
    <row r="1312" spans="1:6" ht="16.5" customHeight="1" x14ac:dyDescent="0.3">
      <c r="A1312" s="168" t="s">
        <v>2709</v>
      </c>
      <c r="B1312" s="164" t="s">
        <v>2710</v>
      </c>
      <c r="C1312" s="164" t="str">
        <f>IFERROR(VLOOKUP($A1312,작성용!A:AL,14,0),"-")</f>
        <v>-</v>
      </c>
      <c r="D1312" s="167" t="s">
        <v>4352</v>
      </c>
      <c r="E1312" s="166" t="str">
        <f>IFERROR(VLOOKUP(A1312,작성용!A:AL,34,0),"-")</f>
        <v>-</v>
      </c>
      <c r="F1312" s="175">
        <f>COUNTIF(작성용!A:B,$A1312)-COUNTIFS(작성용!A:A,$A1312,작성용!AA:AA,"평가철회")</f>
        <v>0</v>
      </c>
    </row>
    <row r="1313" spans="1:6" ht="16.5" customHeight="1" x14ac:dyDescent="0.3">
      <c r="A1313" s="168" t="s">
        <v>2711</v>
      </c>
      <c r="B1313" s="164" t="s">
        <v>2712</v>
      </c>
      <c r="C1313" s="164" t="str">
        <f>IFERROR(VLOOKUP($A1313,작성용!A:AL,14,0),"-")</f>
        <v>-</v>
      </c>
      <c r="D1313" s="167" t="s">
        <v>4313</v>
      </c>
      <c r="E1313" s="166" t="str">
        <f>IFERROR(VLOOKUP(A1313,작성용!A:AL,34,0),"-")</f>
        <v>-</v>
      </c>
      <c r="F1313" s="175">
        <f>COUNTIF(작성용!A:B,$A1313)-COUNTIFS(작성용!A:A,$A1313,작성용!AA:AA,"평가철회")</f>
        <v>0</v>
      </c>
    </row>
    <row r="1314" spans="1:6" ht="16.5" customHeight="1" x14ac:dyDescent="0.3">
      <c r="A1314" s="168" t="s">
        <v>2713</v>
      </c>
      <c r="B1314" s="164" t="s">
        <v>2714</v>
      </c>
      <c r="C1314" s="164" t="str">
        <f>IFERROR(VLOOKUP($A1314,작성용!A:AL,14,0),"-")</f>
        <v>-</v>
      </c>
      <c r="D1314" s="167" t="s">
        <v>4323</v>
      </c>
      <c r="E1314" s="166" t="str">
        <f>IFERROR(VLOOKUP(A1314,작성용!A:AL,34,0),"-")</f>
        <v>-</v>
      </c>
      <c r="F1314" s="175">
        <f>COUNTIF(작성용!A:B,$A1314)-COUNTIFS(작성용!A:A,$A1314,작성용!AA:AA,"평가철회")</f>
        <v>0</v>
      </c>
    </row>
    <row r="1315" spans="1:6" ht="16.5" customHeight="1" x14ac:dyDescent="0.3">
      <c r="A1315" s="168" t="s">
        <v>2715</v>
      </c>
      <c r="B1315" s="164" t="s">
        <v>2525</v>
      </c>
      <c r="C1315" s="164" t="str">
        <f>IFERROR(VLOOKUP($A1315,작성용!A:AL,14,0),"-")</f>
        <v>-</v>
      </c>
      <c r="D1315" s="167" t="s">
        <v>4155</v>
      </c>
      <c r="E1315" s="166" t="str">
        <f>IFERROR(VLOOKUP(A1315,작성용!A:AL,34,0),"-")</f>
        <v>-</v>
      </c>
      <c r="F1315" s="175">
        <f>COUNTIF(작성용!A:B,$A1315)-COUNTIFS(작성용!A:A,$A1315,작성용!AA:AA,"평가철회")</f>
        <v>0</v>
      </c>
    </row>
    <row r="1316" spans="1:6" ht="16.5" customHeight="1" x14ac:dyDescent="0.3">
      <c r="A1316" s="168" t="s">
        <v>2716</v>
      </c>
      <c r="B1316" s="164" t="s">
        <v>2717</v>
      </c>
      <c r="C1316" s="164" t="str">
        <f>IFERROR(VLOOKUP($A1316,작성용!A:AL,14,0),"-")</f>
        <v>-</v>
      </c>
      <c r="D1316" s="167" t="s">
        <v>1460</v>
      </c>
      <c r="E1316" s="166" t="str">
        <f>IFERROR(VLOOKUP(A1316,작성용!A:AL,34,0),"-")</f>
        <v>-</v>
      </c>
      <c r="F1316" s="175">
        <f>COUNTIF(작성용!A:B,$A1316)-COUNTIFS(작성용!A:A,$A1316,작성용!AA:AA,"평가철회")</f>
        <v>0</v>
      </c>
    </row>
    <row r="1317" spans="1:6" ht="16.5" customHeight="1" x14ac:dyDescent="0.3">
      <c r="A1317" s="168" t="s">
        <v>2718</v>
      </c>
      <c r="B1317" s="164" t="s">
        <v>4364</v>
      </c>
      <c r="C1317" s="164" t="str">
        <f>IFERROR(VLOOKUP($A1317,작성용!A:AL,14,0),"-")</f>
        <v>-</v>
      </c>
      <c r="D1317" s="167" t="s">
        <v>4154</v>
      </c>
      <c r="E1317" s="166" t="str">
        <f>IFERROR(VLOOKUP(A1317,작성용!A:AL,34,0),"-")</f>
        <v>-</v>
      </c>
      <c r="F1317" s="175">
        <f>COUNTIF(작성용!A:B,$A1317)-COUNTIFS(작성용!A:A,$A1317,작성용!AA:AA,"평가철회")</f>
        <v>0</v>
      </c>
    </row>
    <row r="1318" spans="1:6" ht="16.5" customHeight="1" x14ac:dyDescent="0.3">
      <c r="A1318" s="168" t="s">
        <v>2719</v>
      </c>
      <c r="B1318" s="164" t="s">
        <v>2720</v>
      </c>
      <c r="C1318" s="164" t="str">
        <f>IFERROR(VLOOKUP($A1318,작성용!A:AL,14,0),"-")</f>
        <v>-</v>
      </c>
      <c r="D1318" s="167" t="s">
        <v>219</v>
      </c>
      <c r="E1318" s="166" t="str">
        <f>IFERROR(VLOOKUP(A1318,작성용!A:AL,34,0),"-")</f>
        <v>-</v>
      </c>
      <c r="F1318" s="175">
        <f>COUNTIF(작성용!A:B,$A1318)-COUNTIFS(작성용!A:A,$A1318,작성용!AA:AA,"평가철회")</f>
        <v>0</v>
      </c>
    </row>
    <row r="1319" spans="1:6" ht="16.5" customHeight="1" x14ac:dyDescent="0.3">
      <c r="A1319" s="168" t="s">
        <v>2721</v>
      </c>
      <c r="B1319" s="164" t="s">
        <v>2722</v>
      </c>
      <c r="C1319" s="164" t="str">
        <f>IFERROR(VLOOKUP($A1319,작성용!A:AL,14,0),"-")</f>
        <v>-</v>
      </c>
      <c r="D1319" s="167" t="s">
        <v>4785</v>
      </c>
      <c r="E1319" s="166" t="str">
        <f>IFERROR(VLOOKUP(A1319,작성용!A:AL,34,0),"-")</f>
        <v>-</v>
      </c>
      <c r="F1319" s="175">
        <f>COUNTIF(작성용!A:B,$A1319)-COUNTIFS(작성용!A:A,$A1319,작성용!AA:AA,"평가철회")</f>
        <v>0</v>
      </c>
    </row>
    <row r="1320" spans="1:6" ht="16.5" customHeight="1" x14ac:dyDescent="0.3">
      <c r="A1320" s="168" t="s">
        <v>2723</v>
      </c>
      <c r="B1320" s="164" t="s">
        <v>2724</v>
      </c>
      <c r="C1320" s="164" t="str">
        <f>IFERROR(VLOOKUP($A1320,작성용!A:AL,14,0),"-")</f>
        <v>-</v>
      </c>
      <c r="D1320" s="167" t="s">
        <v>219</v>
      </c>
      <c r="E1320" s="166" t="str">
        <f>IFERROR(VLOOKUP(A1320,작성용!A:AL,34,0),"-")</f>
        <v>-</v>
      </c>
      <c r="F1320" s="175">
        <f>COUNTIF(작성용!A:B,$A1320)-COUNTIFS(작성용!A:A,$A1320,작성용!AA:AA,"평가철회")</f>
        <v>0</v>
      </c>
    </row>
    <row r="1321" spans="1:6" ht="16.5" customHeight="1" x14ac:dyDescent="0.3">
      <c r="A1321" s="168" t="s">
        <v>2725</v>
      </c>
      <c r="B1321" s="164" t="s">
        <v>2726</v>
      </c>
      <c r="C1321" s="164" t="str">
        <f>IFERROR(VLOOKUP($A1321,작성용!A:AL,14,0),"-")</f>
        <v>-</v>
      </c>
      <c r="D1321" s="167" t="s">
        <v>219</v>
      </c>
      <c r="E1321" s="166" t="str">
        <f>IFERROR(VLOOKUP(A1321,작성용!A:AL,34,0),"-")</f>
        <v>-</v>
      </c>
      <c r="F1321" s="175">
        <f>COUNTIF(작성용!A:B,$A1321)-COUNTIFS(작성용!A:A,$A1321,작성용!AA:AA,"평가철회")</f>
        <v>0</v>
      </c>
    </row>
    <row r="1322" spans="1:6" ht="16.5" customHeight="1" x14ac:dyDescent="0.3">
      <c r="A1322" s="168" t="s">
        <v>2727</v>
      </c>
      <c r="B1322" s="164" t="s">
        <v>2728</v>
      </c>
      <c r="C1322" s="164" t="str">
        <f>IFERROR(VLOOKUP($A1322,작성용!A:AL,14,0),"-")</f>
        <v>-</v>
      </c>
      <c r="D1322" s="167" t="s">
        <v>219</v>
      </c>
      <c r="E1322" s="166" t="str">
        <f>IFERROR(VLOOKUP(A1322,작성용!A:AL,34,0),"-")</f>
        <v>-</v>
      </c>
      <c r="F1322" s="175">
        <f>COUNTIF(작성용!A:B,$A1322)-COUNTIFS(작성용!A:A,$A1322,작성용!AA:AA,"평가철회")</f>
        <v>0</v>
      </c>
    </row>
    <row r="1323" spans="1:6" ht="16.5" customHeight="1" x14ac:dyDescent="0.3">
      <c r="A1323" s="168" t="s">
        <v>2729</v>
      </c>
      <c r="B1323" s="164" t="s">
        <v>2730</v>
      </c>
      <c r="C1323" s="164" t="str">
        <f>IFERROR(VLOOKUP($A1323,작성용!A:AL,14,0),"-")</f>
        <v>-</v>
      </c>
      <c r="D1323" s="167" t="s">
        <v>519</v>
      </c>
      <c r="E1323" s="166" t="str">
        <f>IFERROR(VLOOKUP(A1323,작성용!A:AL,34,0),"-")</f>
        <v>-</v>
      </c>
      <c r="F1323" s="175">
        <f>COUNTIF(작성용!A:B,$A1323)-COUNTIFS(작성용!A:A,$A1323,작성용!AA:AA,"평가철회")</f>
        <v>0</v>
      </c>
    </row>
    <row r="1324" spans="1:6" ht="16.5" customHeight="1" x14ac:dyDescent="0.3">
      <c r="A1324" s="168" t="s">
        <v>2731</v>
      </c>
      <c r="B1324" s="164" t="s">
        <v>2732</v>
      </c>
      <c r="C1324" s="164" t="str">
        <f>IFERROR(VLOOKUP($A1324,작성용!A:AL,14,0),"-")</f>
        <v>-</v>
      </c>
      <c r="D1324" s="167" t="s">
        <v>219</v>
      </c>
      <c r="E1324" s="166" t="str">
        <f>IFERROR(VLOOKUP(A1324,작성용!A:AL,34,0),"-")</f>
        <v>-</v>
      </c>
      <c r="F1324" s="175">
        <f>COUNTIF(작성용!A:B,$A1324)-COUNTIFS(작성용!A:A,$A1324,작성용!AA:AA,"평가철회")</f>
        <v>0</v>
      </c>
    </row>
    <row r="1325" spans="1:6" ht="16.5" customHeight="1" x14ac:dyDescent="0.3">
      <c r="A1325" s="168" t="s">
        <v>2733</v>
      </c>
      <c r="B1325" s="164" t="s">
        <v>2734</v>
      </c>
      <c r="C1325" s="164" t="str">
        <f>IFERROR(VLOOKUP($A1325,작성용!A:AL,14,0),"-")</f>
        <v>-</v>
      </c>
      <c r="D1325" s="167" t="s">
        <v>219</v>
      </c>
      <c r="E1325" s="166" t="str">
        <f>IFERROR(VLOOKUP(A1325,작성용!A:AL,34,0),"-")</f>
        <v>-</v>
      </c>
      <c r="F1325" s="175">
        <f>COUNTIF(작성용!A:B,$A1325)-COUNTIFS(작성용!A:A,$A1325,작성용!AA:AA,"평가철회")</f>
        <v>0</v>
      </c>
    </row>
    <row r="1326" spans="1:6" ht="16.5" customHeight="1" x14ac:dyDescent="0.3">
      <c r="A1326" s="168" t="s">
        <v>2735</v>
      </c>
      <c r="B1326" s="164" t="s">
        <v>2736</v>
      </c>
      <c r="C1326" s="164" t="str">
        <f>IFERROR(VLOOKUP($A1326,작성용!A:AL,14,0),"-")</f>
        <v>미정</v>
      </c>
      <c r="D1326" s="167" t="s">
        <v>4406</v>
      </c>
      <c r="E1326" s="166" t="str">
        <f>IFERROR(VLOOKUP(A1326,작성용!A:AL,34,0),"-")</f>
        <v>윤광일</v>
      </c>
      <c r="F1326" s="175">
        <f>COUNTIF(작성용!A:B,$A1326)-COUNTIFS(작성용!A:A,$A1326,작성용!AA:AA,"평가철회")</f>
        <v>2</v>
      </c>
    </row>
    <row r="1327" spans="1:6" ht="16.5" customHeight="1" x14ac:dyDescent="0.3">
      <c r="A1327" s="168" t="s">
        <v>2737</v>
      </c>
      <c r="B1327" s="164" t="s">
        <v>2738</v>
      </c>
      <c r="C1327" s="164" t="str">
        <f>IFERROR(VLOOKUP($A1327,작성용!A:AL,14,0),"-")</f>
        <v>-</v>
      </c>
      <c r="D1327" s="167" t="s">
        <v>246</v>
      </c>
      <c r="E1327" s="166" t="str">
        <f>IFERROR(VLOOKUP(A1327,작성용!A:AL,34,0),"-")</f>
        <v>-</v>
      </c>
      <c r="F1327" s="175">
        <f>COUNTIF(작성용!A:B,$A1327)-COUNTIFS(작성용!A:A,$A1327,작성용!AA:AA,"평가철회")</f>
        <v>0</v>
      </c>
    </row>
    <row r="1328" spans="1:6" ht="16.5" customHeight="1" x14ac:dyDescent="0.3">
      <c r="A1328" s="168" t="s">
        <v>2739</v>
      </c>
      <c r="B1328" s="164" t="s">
        <v>2740</v>
      </c>
      <c r="C1328" s="164" t="str">
        <f>IFERROR(VLOOKUP($A1328,작성용!A:AL,14,0),"-")</f>
        <v>-</v>
      </c>
      <c r="D1328" s="167" t="s">
        <v>72</v>
      </c>
      <c r="E1328" s="166" t="str">
        <f>IFERROR(VLOOKUP(A1328,작성용!A:AL,34,0),"-")</f>
        <v>-</v>
      </c>
      <c r="F1328" s="175">
        <f>COUNTIF(작성용!A:B,$A1328)-COUNTIFS(작성용!A:A,$A1328,작성용!AA:AA,"평가철회")</f>
        <v>0</v>
      </c>
    </row>
    <row r="1329" spans="1:6" ht="16.5" customHeight="1" x14ac:dyDescent="0.3">
      <c r="A1329" s="168" t="s">
        <v>2741</v>
      </c>
      <c r="B1329" s="164" t="s">
        <v>2742</v>
      </c>
      <c r="C1329" s="164" t="str">
        <f>IFERROR(VLOOKUP($A1329,작성용!A:AL,14,0),"-")</f>
        <v>-</v>
      </c>
      <c r="D1329" s="167" t="s">
        <v>4123</v>
      </c>
      <c r="E1329" s="166" t="str">
        <f>IFERROR(VLOOKUP(A1329,작성용!A:AL,34,0),"-")</f>
        <v>-</v>
      </c>
      <c r="F1329" s="175">
        <f>COUNTIF(작성용!A:B,$A1329)-COUNTIFS(작성용!A:A,$A1329,작성용!AA:AA,"평가철회")</f>
        <v>0</v>
      </c>
    </row>
    <row r="1330" spans="1:6" ht="16.5" customHeight="1" x14ac:dyDescent="0.3">
      <c r="A1330" s="168" t="s">
        <v>2743</v>
      </c>
      <c r="B1330" s="164" t="s">
        <v>2744</v>
      </c>
      <c r="C1330" s="164" t="str">
        <f>IFERROR(VLOOKUP($A1330,작성용!A:AL,14,0),"-")</f>
        <v>-</v>
      </c>
      <c r="D1330" s="167" t="s">
        <v>219</v>
      </c>
      <c r="E1330" s="166" t="str">
        <f>IFERROR(VLOOKUP(A1330,작성용!A:AL,34,0),"-")</f>
        <v>-</v>
      </c>
      <c r="F1330" s="175">
        <f>COUNTIF(작성용!A:B,$A1330)-COUNTIFS(작성용!A:A,$A1330,작성용!AA:AA,"평가철회")</f>
        <v>0</v>
      </c>
    </row>
    <row r="1331" spans="1:6" ht="16.5" customHeight="1" x14ac:dyDescent="0.3">
      <c r="A1331" s="168" t="s">
        <v>2745</v>
      </c>
      <c r="B1331" s="164" t="s">
        <v>2746</v>
      </c>
      <c r="C1331" s="164" t="str">
        <f>IFERROR(VLOOKUP($A1331,작성용!A:AL,14,0),"-")</f>
        <v>-</v>
      </c>
      <c r="D1331" s="167" t="s">
        <v>219</v>
      </c>
      <c r="E1331" s="166" t="str">
        <f>IFERROR(VLOOKUP(A1331,작성용!A:AL,34,0),"-")</f>
        <v>-</v>
      </c>
      <c r="F1331" s="175">
        <f>COUNTIF(작성용!A:B,$A1331)-COUNTIFS(작성용!A:A,$A1331,작성용!AA:AA,"평가철회")</f>
        <v>0</v>
      </c>
    </row>
    <row r="1332" spans="1:6" ht="16.5" customHeight="1" x14ac:dyDescent="0.3">
      <c r="A1332" s="168" t="s">
        <v>2747</v>
      </c>
      <c r="B1332" s="164" t="s">
        <v>2748</v>
      </c>
      <c r="C1332" s="164" t="str">
        <f>IFERROR(VLOOKUP($A1332,작성용!A:AL,14,0),"-")</f>
        <v>-</v>
      </c>
      <c r="D1332" s="167" t="s">
        <v>1429</v>
      </c>
      <c r="E1332" s="166" t="str">
        <f>IFERROR(VLOOKUP(A1332,작성용!A:AL,34,0),"-")</f>
        <v>-</v>
      </c>
      <c r="F1332" s="175">
        <f>COUNTIF(작성용!A:B,$A1332)-COUNTIFS(작성용!A:A,$A1332,작성용!AA:AA,"평가철회")</f>
        <v>0</v>
      </c>
    </row>
    <row r="1333" spans="1:6" ht="16.5" customHeight="1" x14ac:dyDescent="0.3">
      <c r="A1333" s="168" t="s">
        <v>2749</v>
      </c>
      <c r="B1333" s="164" t="s">
        <v>2750</v>
      </c>
      <c r="C1333" s="164" t="str">
        <f>IFERROR(VLOOKUP($A1333,작성용!A:AL,14,0),"-")</f>
        <v>-</v>
      </c>
      <c r="D1333" s="167" t="s">
        <v>654</v>
      </c>
      <c r="E1333" s="166" t="str">
        <f>IFERROR(VLOOKUP(A1333,작성용!A:AL,34,0),"-")</f>
        <v>-</v>
      </c>
      <c r="F1333" s="175">
        <f>COUNTIF(작성용!A:B,$A1333)-COUNTIFS(작성용!A:A,$A1333,작성용!AA:AA,"평가철회")</f>
        <v>0</v>
      </c>
    </row>
    <row r="1334" spans="1:6" ht="16.5" customHeight="1" x14ac:dyDescent="0.3">
      <c r="A1334" s="168" t="s">
        <v>2751</v>
      </c>
      <c r="B1334" s="164" t="s">
        <v>2752</v>
      </c>
      <c r="C1334" s="164" t="str">
        <f>IFERROR(VLOOKUP($A1334,작성용!A:AL,14,0),"-")</f>
        <v>-</v>
      </c>
      <c r="D1334" s="167" t="s">
        <v>219</v>
      </c>
      <c r="E1334" s="166" t="str">
        <f>IFERROR(VLOOKUP(A1334,작성용!A:AL,34,0),"-")</f>
        <v>-</v>
      </c>
      <c r="F1334" s="175">
        <f>COUNTIF(작성용!A:B,$A1334)-COUNTIFS(작성용!A:A,$A1334,작성용!AA:AA,"평가철회")</f>
        <v>0</v>
      </c>
    </row>
    <row r="1335" spans="1:6" ht="16.5" customHeight="1" x14ac:dyDescent="0.3">
      <c r="A1335" s="168" t="s">
        <v>2753</v>
      </c>
      <c r="B1335" s="164" t="s">
        <v>2754</v>
      </c>
      <c r="C1335" s="164" t="str">
        <f>IFERROR(VLOOKUP($A1335,작성용!A:AL,14,0),"-")</f>
        <v>-</v>
      </c>
      <c r="D1335" s="167" t="s">
        <v>4264</v>
      </c>
      <c r="E1335" s="166" t="str">
        <f>IFERROR(VLOOKUP(A1335,작성용!A:AL,34,0),"-")</f>
        <v>-</v>
      </c>
      <c r="F1335" s="175">
        <f>COUNTIF(작성용!A:B,$A1335)-COUNTIFS(작성용!A:A,$A1335,작성용!AA:AA,"평가철회")</f>
        <v>0</v>
      </c>
    </row>
    <row r="1336" spans="1:6" ht="16.5" customHeight="1" x14ac:dyDescent="0.3">
      <c r="A1336" s="168" t="s">
        <v>2755</v>
      </c>
      <c r="B1336" s="164" t="s">
        <v>2756</v>
      </c>
      <c r="C1336" s="164" t="str">
        <f>IFERROR(VLOOKUP($A1336,작성용!A:AL,14,0),"-")</f>
        <v>-</v>
      </c>
      <c r="D1336" s="167" t="s">
        <v>554</v>
      </c>
      <c r="E1336" s="166" t="str">
        <f>IFERROR(VLOOKUP(A1336,작성용!A:AL,34,0),"-")</f>
        <v>-</v>
      </c>
      <c r="F1336" s="175">
        <f>COUNTIF(작성용!A:B,$A1336)-COUNTIFS(작성용!A:A,$A1336,작성용!AA:AA,"평가철회")</f>
        <v>0</v>
      </c>
    </row>
    <row r="1337" spans="1:6" ht="16.5" customHeight="1" x14ac:dyDescent="0.3">
      <c r="A1337" s="168" t="s">
        <v>2757</v>
      </c>
      <c r="B1337" s="164" t="s">
        <v>4365</v>
      </c>
      <c r="C1337" s="164" t="str">
        <f>IFERROR(VLOOKUP($A1337,작성용!A:AL,14,0),"-")</f>
        <v>-</v>
      </c>
      <c r="D1337" s="167" t="s">
        <v>4126</v>
      </c>
      <c r="E1337" s="166" t="str">
        <f>IFERROR(VLOOKUP(A1337,작성용!A:AL,34,0),"-")</f>
        <v>-</v>
      </c>
      <c r="F1337" s="175">
        <f>COUNTIF(작성용!A:B,$A1337)-COUNTIFS(작성용!A:A,$A1337,작성용!AA:AA,"평가철회")</f>
        <v>0</v>
      </c>
    </row>
    <row r="1338" spans="1:6" ht="16.5" customHeight="1" x14ac:dyDescent="0.3">
      <c r="A1338" s="168" t="s">
        <v>2758</v>
      </c>
      <c r="B1338" s="164" t="s">
        <v>2759</v>
      </c>
      <c r="C1338" s="164" t="str">
        <f>IFERROR(VLOOKUP($A1338,작성용!A:AL,14,0),"-")</f>
        <v>-</v>
      </c>
      <c r="D1338" s="167" t="s">
        <v>4212</v>
      </c>
      <c r="E1338" s="166" t="str">
        <f>IFERROR(VLOOKUP(A1338,작성용!A:AL,34,0),"-")</f>
        <v>-</v>
      </c>
      <c r="F1338" s="175">
        <f>COUNTIF(작성용!A:B,$A1338)-COUNTIFS(작성용!A:A,$A1338,작성용!AA:AA,"평가철회")</f>
        <v>0</v>
      </c>
    </row>
    <row r="1339" spans="1:6" ht="16.5" customHeight="1" x14ac:dyDescent="0.3">
      <c r="A1339" s="168" t="s">
        <v>2760</v>
      </c>
      <c r="B1339" s="164" t="s">
        <v>2761</v>
      </c>
      <c r="C1339" s="164" t="str">
        <f>IFERROR(VLOOKUP($A1339,작성용!A:AL,14,0),"-")</f>
        <v>-</v>
      </c>
      <c r="D1339" s="167" t="s">
        <v>246</v>
      </c>
      <c r="E1339" s="166" t="str">
        <f>IFERROR(VLOOKUP(A1339,작성용!A:AL,34,0),"-")</f>
        <v>-</v>
      </c>
      <c r="F1339" s="175">
        <f>COUNTIF(작성용!A:B,$A1339)-COUNTIFS(작성용!A:A,$A1339,작성용!AA:AA,"평가철회")</f>
        <v>0</v>
      </c>
    </row>
    <row r="1340" spans="1:6" ht="16.5" customHeight="1" x14ac:dyDescent="0.3">
      <c r="A1340" s="168" t="s">
        <v>2762</v>
      </c>
      <c r="B1340" s="164" t="s">
        <v>2763</v>
      </c>
      <c r="C1340" s="164" t="str">
        <f>IFERROR(VLOOKUP($A1340,작성용!A:AL,14,0),"-")</f>
        <v>-</v>
      </c>
      <c r="D1340" s="167" t="s">
        <v>554</v>
      </c>
      <c r="E1340" s="166" t="str">
        <f>IFERROR(VLOOKUP(A1340,작성용!A:AL,34,0),"-")</f>
        <v>-</v>
      </c>
      <c r="F1340" s="175">
        <f>COUNTIF(작성용!A:B,$A1340)-COUNTIFS(작성용!A:A,$A1340,작성용!AA:AA,"평가철회")</f>
        <v>0</v>
      </c>
    </row>
    <row r="1341" spans="1:6" ht="16.5" customHeight="1" x14ac:dyDescent="0.3">
      <c r="A1341" s="168" t="s">
        <v>2764</v>
      </c>
      <c r="B1341" s="164" t="s">
        <v>2765</v>
      </c>
      <c r="C1341" s="164" t="str">
        <f>IFERROR(VLOOKUP($A1341,작성용!A:AL,14,0),"-")</f>
        <v>-</v>
      </c>
      <c r="D1341" s="167" t="s">
        <v>1429</v>
      </c>
      <c r="E1341" s="166" t="str">
        <f>IFERROR(VLOOKUP(A1341,작성용!A:AL,34,0),"-")</f>
        <v>-</v>
      </c>
      <c r="F1341" s="175">
        <f>COUNTIF(작성용!A:B,$A1341)-COUNTIFS(작성용!A:A,$A1341,작성용!AA:AA,"평가철회")</f>
        <v>0</v>
      </c>
    </row>
    <row r="1342" spans="1:6" ht="16.5" customHeight="1" x14ac:dyDescent="0.3">
      <c r="A1342" s="168" t="s">
        <v>2766</v>
      </c>
      <c r="B1342" s="164" t="s">
        <v>2767</v>
      </c>
      <c r="C1342" s="164" t="str">
        <f>IFERROR(VLOOKUP($A1342,작성용!A:AL,14,0),"-")</f>
        <v>-</v>
      </c>
      <c r="D1342" s="167" t="s">
        <v>496</v>
      </c>
      <c r="E1342" s="166" t="str">
        <f>IFERROR(VLOOKUP(A1342,작성용!A:AL,34,0),"-")</f>
        <v>-</v>
      </c>
      <c r="F1342" s="175">
        <f>COUNTIF(작성용!A:B,$A1342)-COUNTIFS(작성용!A:A,$A1342,작성용!AA:AA,"평가철회")</f>
        <v>0</v>
      </c>
    </row>
    <row r="1343" spans="1:6" ht="16.5" customHeight="1" x14ac:dyDescent="0.3">
      <c r="A1343" s="168" t="s">
        <v>2768</v>
      </c>
      <c r="B1343" s="164" t="s">
        <v>2769</v>
      </c>
      <c r="C1343" s="164" t="str">
        <f>IFERROR(VLOOKUP($A1343,작성용!A:AL,14,0),"-")</f>
        <v>-</v>
      </c>
      <c r="D1343" s="167" t="s">
        <v>4276</v>
      </c>
      <c r="E1343" s="166" t="str">
        <f>IFERROR(VLOOKUP(A1343,작성용!A:AL,34,0),"-")</f>
        <v>-</v>
      </c>
      <c r="F1343" s="175">
        <f>COUNTIF(작성용!A:B,$A1343)-COUNTIFS(작성용!A:A,$A1343,작성용!AA:AA,"평가철회")</f>
        <v>0</v>
      </c>
    </row>
    <row r="1344" spans="1:6" ht="16.5" customHeight="1" x14ac:dyDescent="0.3">
      <c r="A1344" s="168" t="s">
        <v>2770</v>
      </c>
      <c r="B1344" s="164" t="s">
        <v>2771</v>
      </c>
      <c r="C1344" s="164" t="str">
        <f>IFERROR(VLOOKUP($A1344,작성용!A:AL,14,0),"-")</f>
        <v>-</v>
      </c>
      <c r="D1344" s="167" t="s">
        <v>554</v>
      </c>
      <c r="E1344" s="166" t="str">
        <f>IFERROR(VLOOKUP(A1344,작성용!A:AL,34,0),"-")</f>
        <v>-</v>
      </c>
      <c r="F1344" s="175">
        <f>COUNTIF(작성용!A:B,$A1344)-COUNTIFS(작성용!A:A,$A1344,작성용!AA:AA,"평가철회")</f>
        <v>0</v>
      </c>
    </row>
    <row r="1345" spans="1:6" ht="16.5" customHeight="1" x14ac:dyDescent="0.3">
      <c r="A1345" s="168" t="s">
        <v>2772</v>
      </c>
      <c r="B1345" s="164" t="s">
        <v>2773</v>
      </c>
      <c r="C1345" s="164" t="str">
        <f>IFERROR(VLOOKUP($A1345,작성용!A:AL,14,0),"-")</f>
        <v>-</v>
      </c>
      <c r="D1345" s="167" t="s">
        <v>219</v>
      </c>
      <c r="E1345" s="166" t="str">
        <f>IFERROR(VLOOKUP(A1345,작성용!A:AL,34,0),"-")</f>
        <v>-</v>
      </c>
      <c r="F1345" s="175">
        <f>COUNTIF(작성용!A:B,$A1345)-COUNTIFS(작성용!A:A,$A1345,작성용!AA:AA,"평가철회")</f>
        <v>0</v>
      </c>
    </row>
    <row r="1346" spans="1:6" ht="16.5" customHeight="1" x14ac:dyDescent="0.3">
      <c r="A1346" s="168" t="s">
        <v>2774</v>
      </c>
      <c r="B1346" s="164" t="s">
        <v>2775</v>
      </c>
      <c r="C1346" s="164" t="str">
        <f>IFERROR(VLOOKUP($A1346,작성용!A:AL,14,0),"-")</f>
        <v>-</v>
      </c>
      <c r="D1346" s="167" t="s">
        <v>219</v>
      </c>
      <c r="E1346" s="166" t="str">
        <f>IFERROR(VLOOKUP(A1346,작성용!A:AL,34,0),"-")</f>
        <v>-</v>
      </c>
      <c r="F1346" s="175">
        <f>COUNTIF(작성용!A:B,$A1346)-COUNTIFS(작성용!A:A,$A1346,작성용!AA:AA,"평가철회")</f>
        <v>0</v>
      </c>
    </row>
    <row r="1347" spans="1:6" ht="16.5" customHeight="1" x14ac:dyDescent="0.3">
      <c r="A1347" s="168" t="s">
        <v>2776</v>
      </c>
      <c r="B1347" s="164" t="s">
        <v>2777</v>
      </c>
      <c r="C1347" s="164" t="str">
        <f>IFERROR(VLOOKUP($A1347,작성용!A:AL,14,0),"-")</f>
        <v>-</v>
      </c>
      <c r="D1347" s="167" t="s">
        <v>4290</v>
      </c>
      <c r="E1347" s="166" t="str">
        <f>IFERROR(VLOOKUP(A1347,작성용!A:AL,34,0),"-")</f>
        <v>-</v>
      </c>
      <c r="F1347" s="175">
        <f>COUNTIF(작성용!A:B,$A1347)-COUNTIFS(작성용!A:A,$A1347,작성용!AA:AA,"평가철회")</f>
        <v>0</v>
      </c>
    </row>
    <row r="1348" spans="1:6" ht="16.5" customHeight="1" x14ac:dyDescent="0.3">
      <c r="A1348" s="168" t="s">
        <v>2778</v>
      </c>
      <c r="B1348" s="164" t="s">
        <v>2779</v>
      </c>
      <c r="C1348" s="164" t="str">
        <f>IFERROR(VLOOKUP($A1348,작성용!A:AL,14,0),"-")</f>
        <v>-</v>
      </c>
      <c r="D1348" s="167" t="s">
        <v>2780</v>
      </c>
      <c r="E1348" s="166" t="str">
        <f>IFERROR(VLOOKUP(A1348,작성용!A:AL,34,0),"-")</f>
        <v>-</v>
      </c>
      <c r="F1348" s="175">
        <f>COUNTIF(작성용!A:B,$A1348)-COUNTIFS(작성용!A:A,$A1348,작성용!AA:AA,"평가철회")</f>
        <v>0</v>
      </c>
    </row>
    <row r="1349" spans="1:6" ht="16.5" customHeight="1" x14ac:dyDescent="0.3">
      <c r="A1349" s="168" t="s">
        <v>2781</v>
      </c>
      <c r="B1349" s="164" t="s">
        <v>2782</v>
      </c>
      <c r="C1349" s="164" t="str">
        <f>IFERROR(VLOOKUP($A1349,작성용!A:AL,14,0),"-")</f>
        <v>-</v>
      </c>
      <c r="D1349" s="167" t="s">
        <v>4208</v>
      </c>
      <c r="E1349" s="166" t="str">
        <f>IFERROR(VLOOKUP(A1349,작성용!A:AL,34,0),"-")</f>
        <v>-</v>
      </c>
      <c r="F1349" s="175">
        <f>COUNTIF(작성용!A:B,$A1349)-COUNTIFS(작성용!A:A,$A1349,작성용!AA:AA,"평가철회")</f>
        <v>0</v>
      </c>
    </row>
    <row r="1350" spans="1:6" ht="16.5" customHeight="1" x14ac:dyDescent="0.3">
      <c r="A1350" s="168" t="s">
        <v>2783</v>
      </c>
      <c r="B1350" s="164" t="s">
        <v>4366</v>
      </c>
      <c r="C1350" s="164" t="str">
        <f>IFERROR(VLOOKUP($A1350,작성용!A:AL,14,0),"-")</f>
        <v>-</v>
      </c>
      <c r="D1350" s="167" t="s">
        <v>3579</v>
      </c>
      <c r="E1350" s="166" t="str">
        <f>IFERROR(VLOOKUP(A1350,작성용!A:AL,34,0),"-")</f>
        <v>-</v>
      </c>
      <c r="F1350" s="175">
        <f>COUNTIF(작성용!A:B,$A1350)-COUNTIFS(작성용!A:A,$A1350,작성용!AA:AA,"평가철회")</f>
        <v>0</v>
      </c>
    </row>
    <row r="1351" spans="1:6" ht="16.5" customHeight="1" x14ac:dyDescent="0.3">
      <c r="A1351" s="168" t="s">
        <v>2784</v>
      </c>
      <c r="B1351" s="164" t="s">
        <v>2785</v>
      </c>
      <c r="C1351" s="164" t="str">
        <f>IFERROR(VLOOKUP($A1351,작성용!A:AL,14,0),"-")</f>
        <v>-</v>
      </c>
      <c r="D1351" s="167" t="s">
        <v>219</v>
      </c>
      <c r="E1351" s="166" t="str">
        <f>IFERROR(VLOOKUP(A1351,작성용!A:AL,34,0),"-")</f>
        <v>-</v>
      </c>
      <c r="F1351" s="175">
        <f>COUNTIF(작성용!A:B,$A1351)-COUNTIFS(작성용!A:A,$A1351,작성용!AA:AA,"평가철회")</f>
        <v>0</v>
      </c>
    </row>
    <row r="1352" spans="1:6" ht="16.5" customHeight="1" x14ac:dyDescent="0.3">
      <c r="A1352" s="168" t="s">
        <v>2786</v>
      </c>
      <c r="B1352" s="164" t="s">
        <v>2787</v>
      </c>
      <c r="C1352" s="164" t="str">
        <f>IFERROR(VLOOKUP($A1352,작성용!A:AL,14,0),"-")</f>
        <v>-</v>
      </c>
      <c r="D1352" s="167" t="s">
        <v>1650</v>
      </c>
      <c r="E1352" s="166" t="str">
        <f>IFERROR(VLOOKUP(A1352,작성용!A:AL,34,0),"-")</f>
        <v>-</v>
      </c>
      <c r="F1352" s="175">
        <f>COUNTIF(작성용!A:B,$A1352)-COUNTIFS(작성용!A:A,$A1352,작성용!AA:AA,"평가철회")</f>
        <v>0</v>
      </c>
    </row>
    <row r="1353" spans="1:6" ht="16.5" customHeight="1" x14ac:dyDescent="0.3">
      <c r="A1353" s="168" t="s">
        <v>2788</v>
      </c>
      <c r="B1353" s="164" t="s">
        <v>2789</v>
      </c>
      <c r="C1353" s="164" t="str">
        <f>IFERROR(VLOOKUP($A1353,작성용!A:AL,14,0),"-")</f>
        <v>-</v>
      </c>
      <c r="D1353" s="167" t="s">
        <v>4263</v>
      </c>
      <c r="E1353" s="166" t="str">
        <f>IFERROR(VLOOKUP(A1353,작성용!A:AL,34,0),"-")</f>
        <v>-</v>
      </c>
      <c r="F1353" s="175">
        <f>COUNTIF(작성용!A:B,$A1353)-COUNTIFS(작성용!A:A,$A1353,작성용!AA:AA,"평가철회")</f>
        <v>0</v>
      </c>
    </row>
    <row r="1354" spans="1:6" ht="16.5" customHeight="1" x14ac:dyDescent="0.3">
      <c r="A1354" s="168" t="s">
        <v>2790</v>
      </c>
      <c r="B1354" s="164" t="s">
        <v>2791</v>
      </c>
      <c r="C1354" s="164" t="str">
        <f>IFERROR(VLOOKUP($A1354,작성용!A:AL,14,0),"-")</f>
        <v>-</v>
      </c>
      <c r="D1354" s="167" t="s">
        <v>4210</v>
      </c>
      <c r="E1354" s="166" t="str">
        <f>IFERROR(VLOOKUP(A1354,작성용!A:AL,34,0),"-")</f>
        <v>-</v>
      </c>
      <c r="F1354" s="175">
        <f>COUNTIF(작성용!A:B,$A1354)-COUNTIFS(작성용!A:A,$A1354,작성용!AA:AA,"평가철회")</f>
        <v>0</v>
      </c>
    </row>
    <row r="1355" spans="1:6" ht="16.5" customHeight="1" x14ac:dyDescent="0.3">
      <c r="A1355" s="168" t="s">
        <v>2792</v>
      </c>
      <c r="B1355" s="164" t="s">
        <v>2793</v>
      </c>
      <c r="C1355" s="164" t="str">
        <f>IFERROR(VLOOKUP($A1355,작성용!A:AL,14,0),"-")</f>
        <v>-</v>
      </c>
      <c r="D1355" s="167" t="s">
        <v>219</v>
      </c>
      <c r="E1355" s="166" t="str">
        <f>IFERROR(VLOOKUP(A1355,작성용!A:AL,34,0),"-")</f>
        <v>-</v>
      </c>
      <c r="F1355" s="175">
        <f>COUNTIF(작성용!A:B,$A1355)-COUNTIFS(작성용!A:A,$A1355,작성용!AA:AA,"평가철회")</f>
        <v>0</v>
      </c>
    </row>
    <row r="1356" spans="1:6" ht="16.5" customHeight="1" x14ac:dyDescent="0.3">
      <c r="A1356" s="168" t="s">
        <v>2794</v>
      </c>
      <c r="B1356" s="164" t="s">
        <v>2795</v>
      </c>
      <c r="C1356" s="164" t="str">
        <f>IFERROR(VLOOKUP($A1356,작성용!A:AL,14,0),"-")</f>
        <v>-</v>
      </c>
      <c r="D1356" s="167" t="s">
        <v>219</v>
      </c>
      <c r="E1356" s="166" t="str">
        <f>IFERROR(VLOOKUP(A1356,작성용!A:AL,34,0),"-")</f>
        <v>-</v>
      </c>
      <c r="F1356" s="175">
        <f>COUNTIF(작성용!A:B,$A1356)-COUNTIFS(작성용!A:A,$A1356,작성용!AA:AA,"평가철회")</f>
        <v>0</v>
      </c>
    </row>
    <row r="1357" spans="1:6" ht="16.5" customHeight="1" x14ac:dyDescent="0.3">
      <c r="A1357" s="168" t="s">
        <v>2796</v>
      </c>
      <c r="B1357" s="164" t="s">
        <v>2797</v>
      </c>
      <c r="C1357" s="164" t="str">
        <f>IFERROR(VLOOKUP($A1357,작성용!A:AL,14,0),"-")</f>
        <v>-</v>
      </c>
      <c r="D1357" s="167" t="s">
        <v>219</v>
      </c>
      <c r="E1357" s="166" t="str">
        <f>IFERROR(VLOOKUP(A1357,작성용!A:AL,34,0),"-")</f>
        <v>-</v>
      </c>
      <c r="F1357" s="175">
        <f>COUNTIF(작성용!A:B,$A1357)-COUNTIFS(작성용!A:A,$A1357,작성용!AA:AA,"평가철회")</f>
        <v>0</v>
      </c>
    </row>
    <row r="1358" spans="1:6" ht="16.5" customHeight="1" x14ac:dyDescent="0.3">
      <c r="A1358" s="168" t="s">
        <v>2798</v>
      </c>
      <c r="B1358" s="164" t="s">
        <v>2799</v>
      </c>
      <c r="C1358" s="164" t="str">
        <f>IFERROR(VLOOKUP($A1358,작성용!A:AL,14,0),"-")</f>
        <v>-</v>
      </c>
      <c r="D1358" s="167" t="s">
        <v>490</v>
      </c>
      <c r="E1358" s="166" t="str">
        <f>IFERROR(VLOOKUP(A1358,작성용!A:AL,34,0),"-")</f>
        <v>-</v>
      </c>
      <c r="F1358" s="175">
        <f>COUNTIF(작성용!A:B,$A1358)-COUNTIFS(작성용!A:A,$A1358,작성용!AA:AA,"평가철회")</f>
        <v>0</v>
      </c>
    </row>
    <row r="1359" spans="1:6" ht="16.5" customHeight="1" x14ac:dyDescent="0.3">
      <c r="A1359" s="168" t="s">
        <v>2800</v>
      </c>
      <c r="B1359" s="164" t="s">
        <v>2801</v>
      </c>
      <c r="C1359" s="164" t="str">
        <f>IFERROR(VLOOKUP($A1359,작성용!A:AL,14,0),"-")</f>
        <v>-</v>
      </c>
      <c r="D1359" s="167" t="s">
        <v>219</v>
      </c>
      <c r="E1359" s="166" t="str">
        <f>IFERROR(VLOOKUP(A1359,작성용!A:AL,34,0),"-")</f>
        <v>-</v>
      </c>
      <c r="F1359" s="175">
        <f>COUNTIF(작성용!A:B,$A1359)-COUNTIFS(작성용!A:A,$A1359,작성용!AA:AA,"평가철회")</f>
        <v>0</v>
      </c>
    </row>
    <row r="1360" spans="1:6" ht="16.5" customHeight="1" x14ac:dyDescent="0.3">
      <c r="A1360" s="168" t="s">
        <v>2802</v>
      </c>
      <c r="B1360" s="164" t="s">
        <v>4367</v>
      </c>
      <c r="C1360" s="164" t="str">
        <f>IFERROR(VLOOKUP($A1360,작성용!A:AL,14,0),"-")</f>
        <v>-</v>
      </c>
      <c r="D1360" s="167" t="s">
        <v>4141</v>
      </c>
      <c r="E1360" s="166" t="str">
        <f>IFERROR(VLOOKUP(A1360,작성용!A:AL,34,0),"-")</f>
        <v>-</v>
      </c>
      <c r="F1360" s="175">
        <f>COUNTIF(작성용!A:B,$A1360)-COUNTIFS(작성용!A:A,$A1360,작성용!AA:AA,"평가철회")</f>
        <v>0</v>
      </c>
    </row>
    <row r="1361" spans="1:6" ht="16.5" customHeight="1" x14ac:dyDescent="0.3">
      <c r="A1361" s="168" t="s">
        <v>2803</v>
      </c>
      <c r="B1361" s="164" t="s">
        <v>2804</v>
      </c>
      <c r="C1361" s="164" t="str">
        <f>IFERROR(VLOOKUP($A1361,작성용!A:AL,14,0),"-")</f>
        <v>-</v>
      </c>
      <c r="D1361" s="167" t="s">
        <v>219</v>
      </c>
      <c r="E1361" s="166" t="str">
        <f>IFERROR(VLOOKUP(A1361,작성용!A:AL,34,0),"-")</f>
        <v>-</v>
      </c>
      <c r="F1361" s="175">
        <f>COUNTIF(작성용!A:B,$A1361)-COUNTIFS(작성용!A:A,$A1361,작성용!AA:AA,"평가철회")</f>
        <v>0</v>
      </c>
    </row>
    <row r="1362" spans="1:6" ht="16.5" customHeight="1" x14ac:dyDescent="0.3">
      <c r="A1362" s="168" t="s">
        <v>2805</v>
      </c>
      <c r="B1362" s="164" t="s">
        <v>2806</v>
      </c>
      <c r="C1362" s="164" t="str">
        <f>IFERROR(VLOOKUP($A1362,작성용!A:AL,14,0),"-")</f>
        <v>-</v>
      </c>
      <c r="D1362" s="167" t="s">
        <v>461</v>
      </c>
      <c r="E1362" s="166" t="str">
        <f>IFERROR(VLOOKUP(A1362,작성용!A:AL,34,0),"-")</f>
        <v>-</v>
      </c>
      <c r="F1362" s="175">
        <f>COUNTIF(작성용!A:B,$A1362)-COUNTIFS(작성용!A:A,$A1362,작성용!AA:AA,"평가철회")</f>
        <v>0</v>
      </c>
    </row>
    <row r="1363" spans="1:6" ht="16.5" customHeight="1" x14ac:dyDescent="0.3">
      <c r="A1363" s="168" t="s">
        <v>2807</v>
      </c>
      <c r="B1363" s="164" t="s">
        <v>4368</v>
      </c>
      <c r="C1363" s="164" t="str">
        <f>IFERROR(VLOOKUP($A1363,작성용!A:AL,14,0),"-")</f>
        <v>-</v>
      </c>
      <c r="D1363" s="167" t="s">
        <v>4126</v>
      </c>
      <c r="E1363" s="166" t="str">
        <f>IFERROR(VLOOKUP(A1363,작성용!A:AL,34,0),"-")</f>
        <v>-</v>
      </c>
      <c r="F1363" s="175">
        <f>COUNTIF(작성용!A:B,$A1363)-COUNTIFS(작성용!A:A,$A1363,작성용!AA:AA,"평가철회")</f>
        <v>0</v>
      </c>
    </row>
    <row r="1364" spans="1:6" ht="16.5" customHeight="1" x14ac:dyDescent="0.3">
      <c r="A1364" s="168" t="s">
        <v>2808</v>
      </c>
      <c r="B1364" s="164" t="s">
        <v>2809</v>
      </c>
      <c r="C1364" s="164" t="str">
        <f>IFERROR(VLOOKUP($A1364,작성용!A:AL,14,0),"-")</f>
        <v>-</v>
      </c>
      <c r="D1364" s="167" t="s">
        <v>219</v>
      </c>
      <c r="E1364" s="166" t="str">
        <f>IFERROR(VLOOKUP(A1364,작성용!A:AL,34,0),"-")</f>
        <v>-</v>
      </c>
      <c r="F1364" s="175">
        <f>COUNTIF(작성용!A:B,$A1364)-COUNTIFS(작성용!A:A,$A1364,작성용!AA:AA,"평가철회")</f>
        <v>0</v>
      </c>
    </row>
    <row r="1365" spans="1:6" ht="16.5" customHeight="1" x14ac:dyDescent="0.3">
      <c r="A1365" s="168" t="s">
        <v>2810</v>
      </c>
      <c r="B1365" s="164" t="s">
        <v>2811</v>
      </c>
      <c r="C1365" s="164" t="str">
        <f>IFERROR(VLOOKUP($A1365,작성용!A:AL,14,0),"-")</f>
        <v>-</v>
      </c>
      <c r="D1365" s="167" t="s">
        <v>4369</v>
      </c>
      <c r="E1365" s="166" t="str">
        <f>IFERROR(VLOOKUP(A1365,작성용!A:AL,34,0),"-")</f>
        <v>-</v>
      </c>
      <c r="F1365" s="175">
        <f>COUNTIF(작성용!A:B,$A1365)-COUNTIFS(작성용!A:A,$A1365,작성용!AA:AA,"평가철회")</f>
        <v>0</v>
      </c>
    </row>
    <row r="1366" spans="1:6" ht="16.5" customHeight="1" x14ac:dyDescent="0.3">
      <c r="A1366" s="168" t="s">
        <v>2812</v>
      </c>
      <c r="B1366" s="164" t="s">
        <v>2726</v>
      </c>
      <c r="C1366" s="164" t="str">
        <f>IFERROR(VLOOKUP($A1366,작성용!A:AL,14,0),"-")</f>
        <v>-</v>
      </c>
      <c r="D1366" s="167" t="s">
        <v>166</v>
      </c>
      <c r="E1366" s="166" t="str">
        <f>IFERROR(VLOOKUP(A1366,작성용!A:AL,34,0),"-")</f>
        <v>-</v>
      </c>
      <c r="F1366" s="175">
        <f>COUNTIF(작성용!A:B,$A1366)-COUNTIFS(작성용!A:A,$A1366,작성용!AA:AA,"평가철회")</f>
        <v>0</v>
      </c>
    </row>
    <row r="1367" spans="1:6" ht="16.5" customHeight="1" x14ac:dyDescent="0.3">
      <c r="A1367" s="168" t="s">
        <v>2813</v>
      </c>
      <c r="B1367" s="164" t="s">
        <v>2814</v>
      </c>
      <c r="C1367" s="164" t="str">
        <f>IFERROR(VLOOKUP($A1367,작성용!A:AL,14,0),"-")</f>
        <v>-</v>
      </c>
      <c r="D1367" s="167" t="s">
        <v>243</v>
      </c>
      <c r="E1367" s="166" t="str">
        <f>IFERROR(VLOOKUP(A1367,작성용!A:AL,34,0),"-")</f>
        <v>-</v>
      </c>
      <c r="F1367" s="175">
        <f>COUNTIF(작성용!A:B,$A1367)-COUNTIFS(작성용!A:A,$A1367,작성용!AA:AA,"평가철회")</f>
        <v>0</v>
      </c>
    </row>
    <row r="1368" spans="1:6" ht="16.5" customHeight="1" x14ac:dyDescent="0.3">
      <c r="A1368" s="168" t="s">
        <v>2815</v>
      </c>
      <c r="B1368" s="164" t="s">
        <v>2816</v>
      </c>
      <c r="C1368" s="164" t="str">
        <f>IFERROR(VLOOKUP($A1368,작성용!A:AL,14,0),"-")</f>
        <v>-</v>
      </c>
      <c r="D1368" s="167" t="s">
        <v>4370</v>
      </c>
      <c r="E1368" s="166" t="str">
        <f>IFERROR(VLOOKUP(A1368,작성용!A:AL,34,0),"-")</f>
        <v>-</v>
      </c>
      <c r="F1368" s="175">
        <f>COUNTIF(작성용!A:B,$A1368)-COUNTIFS(작성용!A:A,$A1368,작성용!AA:AA,"평가철회")</f>
        <v>0</v>
      </c>
    </row>
    <row r="1369" spans="1:6" ht="16.5" customHeight="1" x14ac:dyDescent="0.3">
      <c r="A1369" s="168" t="s">
        <v>2817</v>
      </c>
      <c r="B1369" s="164" t="s">
        <v>2773</v>
      </c>
      <c r="C1369" s="164" t="str">
        <f>IFERROR(VLOOKUP($A1369,작성용!A:AL,14,0),"-")</f>
        <v>-</v>
      </c>
      <c r="D1369" s="167" t="s">
        <v>6477</v>
      </c>
      <c r="E1369" s="166" t="str">
        <f>IFERROR(VLOOKUP(A1369,작성용!A:AL,34,0),"-")</f>
        <v>-</v>
      </c>
      <c r="F1369" s="175">
        <f>COUNTIF(작성용!A:B,$A1369)-COUNTIFS(작성용!A:A,$A1369,작성용!AA:AA,"평가철회")</f>
        <v>0</v>
      </c>
    </row>
    <row r="1370" spans="1:6" ht="16.5" customHeight="1" x14ac:dyDescent="0.3">
      <c r="A1370" s="168" t="s">
        <v>2818</v>
      </c>
      <c r="B1370" s="164" t="s">
        <v>2793</v>
      </c>
      <c r="C1370" s="164" t="str">
        <f>IFERROR(VLOOKUP($A1370,작성용!A:AL,14,0),"-")</f>
        <v>-</v>
      </c>
      <c r="D1370" s="167" t="s">
        <v>4275</v>
      </c>
      <c r="E1370" s="166" t="str">
        <f>IFERROR(VLOOKUP(A1370,작성용!A:AL,34,0),"-")</f>
        <v>-</v>
      </c>
      <c r="F1370" s="175">
        <f>COUNTIF(작성용!A:B,$A1370)-COUNTIFS(작성용!A:A,$A1370,작성용!AA:AA,"평가철회")</f>
        <v>0</v>
      </c>
    </row>
    <row r="1371" spans="1:6" ht="16.5" customHeight="1" x14ac:dyDescent="0.3">
      <c r="A1371" s="168" t="s">
        <v>2819</v>
      </c>
      <c r="B1371" s="164" t="s">
        <v>2820</v>
      </c>
      <c r="C1371" s="164" t="str">
        <f>IFERROR(VLOOKUP($A1371,작성용!A:AL,14,0),"-")</f>
        <v>-</v>
      </c>
      <c r="D1371" s="167" t="s">
        <v>2341</v>
      </c>
      <c r="E1371" s="166" t="str">
        <f>IFERROR(VLOOKUP(A1371,작성용!A:AL,34,0),"-")</f>
        <v>-</v>
      </c>
      <c r="F1371" s="175">
        <f>COUNTIF(작성용!A:B,$A1371)-COUNTIFS(작성용!A:A,$A1371,작성용!AA:AA,"평가철회")</f>
        <v>0</v>
      </c>
    </row>
    <row r="1372" spans="1:6" ht="16.5" customHeight="1" x14ac:dyDescent="0.3">
      <c r="A1372" s="168" t="s">
        <v>2821</v>
      </c>
      <c r="B1372" s="164" t="s">
        <v>2797</v>
      </c>
      <c r="C1372" s="164" t="str">
        <f>IFERROR(VLOOKUP($A1372,작성용!A:AL,14,0),"-")</f>
        <v>-</v>
      </c>
      <c r="D1372" s="167" t="s">
        <v>4219</v>
      </c>
      <c r="E1372" s="166" t="str">
        <f>IFERROR(VLOOKUP(A1372,작성용!A:AL,34,0),"-")</f>
        <v>-</v>
      </c>
      <c r="F1372" s="175">
        <f>COUNTIF(작성용!A:B,$A1372)-COUNTIFS(작성용!A:A,$A1372,작성용!AA:AA,"평가철회")</f>
        <v>0</v>
      </c>
    </row>
    <row r="1373" spans="1:6" ht="16.5" customHeight="1" x14ac:dyDescent="0.3">
      <c r="A1373" s="168" t="s">
        <v>2822</v>
      </c>
      <c r="B1373" s="164" t="s">
        <v>2823</v>
      </c>
      <c r="C1373" s="164" t="str">
        <f>IFERROR(VLOOKUP($A1373,작성용!A:AL,14,0),"-")</f>
        <v>-</v>
      </c>
      <c r="D1373" s="167" t="s">
        <v>74</v>
      </c>
      <c r="E1373" s="166" t="str">
        <f>IFERROR(VLOOKUP(A1373,작성용!A:AL,34,0),"-")</f>
        <v>-</v>
      </c>
      <c r="F1373" s="175">
        <f>COUNTIF(작성용!A:B,$A1373)-COUNTIFS(작성용!A:A,$A1373,작성용!AA:AA,"평가철회")</f>
        <v>0</v>
      </c>
    </row>
    <row r="1374" spans="1:6" ht="16.5" customHeight="1" x14ac:dyDescent="0.3">
      <c r="A1374" s="168" t="s">
        <v>2824</v>
      </c>
      <c r="B1374" s="164" t="s">
        <v>2825</v>
      </c>
      <c r="C1374" s="164" t="str">
        <f>IFERROR(VLOOKUP($A1374,작성용!A:AL,14,0),"-")</f>
        <v>-</v>
      </c>
      <c r="D1374" s="167" t="s">
        <v>219</v>
      </c>
      <c r="E1374" s="166" t="str">
        <f>IFERROR(VLOOKUP(A1374,작성용!A:AL,34,0),"-")</f>
        <v>-</v>
      </c>
      <c r="F1374" s="175">
        <f>COUNTIF(작성용!A:B,$A1374)-COUNTIFS(작성용!A:A,$A1374,작성용!AA:AA,"평가철회")</f>
        <v>0</v>
      </c>
    </row>
    <row r="1375" spans="1:6" ht="16.5" customHeight="1" x14ac:dyDescent="0.3">
      <c r="A1375" s="168" t="s">
        <v>2826</v>
      </c>
      <c r="B1375" s="164" t="s">
        <v>2827</v>
      </c>
      <c r="C1375" s="164" t="str">
        <f>IFERROR(VLOOKUP($A1375,작성용!A:AL,14,0),"-")</f>
        <v>분기</v>
      </c>
      <c r="D1375" s="167" t="s">
        <v>7452</v>
      </c>
      <c r="E1375" s="166" t="str">
        <f>IFERROR(VLOOKUP(A1375,작성용!A:AL,34,0),"-")</f>
        <v>이민서</v>
      </c>
      <c r="F1375" s="175">
        <f>COUNTIF(작성용!A:B,$A1375)-COUNTIFS(작성용!A:A,$A1375,작성용!AA:AA,"평가철회")</f>
        <v>73</v>
      </c>
    </row>
    <row r="1376" spans="1:6" ht="16.5" customHeight="1" x14ac:dyDescent="0.3">
      <c r="A1376" s="168" t="s">
        <v>2828</v>
      </c>
      <c r="B1376" s="164" t="s">
        <v>2804</v>
      </c>
      <c r="C1376" s="164" t="str">
        <f>IFERROR(VLOOKUP($A1376,작성용!A:AL,14,0),"-")</f>
        <v>-</v>
      </c>
      <c r="D1376" s="167" t="s">
        <v>519</v>
      </c>
      <c r="E1376" s="166" t="str">
        <f>IFERROR(VLOOKUP(A1376,작성용!A:AL,34,0),"-")</f>
        <v>-</v>
      </c>
      <c r="F1376" s="175">
        <f>COUNTIF(작성용!A:B,$A1376)-COUNTIFS(작성용!A:A,$A1376,작성용!AA:AA,"평가철회")</f>
        <v>0</v>
      </c>
    </row>
    <row r="1377" spans="1:6" ht="16.5" customHeight="1" x14ac:dyDescent="0.3">
      <c r="A1377" s="168" t="s">
        <v>2829</v>
      </c>
      <c r="B1377" s="164" t="s">
        <v>2830</v>
      </c>
      <c r="C1377" s="164" t="str">
        <f>IFERROR(VLOOKUP($A1377,작성용!A:AL,14,0),"-")</f>
        <v>-</v>
      </c>
      <c r="D1377" s="167" t="s">
        <v>219</v>
      </c>
      <c r="E1377" s="166" t="str">
        <f>IFERROR(VLOOKUP(A1377,작성용!A:AL,34,0),"-")</f>
        <v>-</v>
      </c>
      <c r="F1377" s="175">
        <f>COUNTIF(작성용!A:B,$A1377)-COUNTIFS(작성용!A:A,$A1377,작성용!AA:AA,"평가철회")</f>
        <v>0</v>
      </c>
    </row>
    <row r="1378" spans="1:6" ht="16.5" customHeight="1" x14ac:dyDescent="0.3">
      <c r="A1378" s="168" t="s">
        <v>2831</v>
      </c>
      <c r="B1378" s="164" t="s">
        <v>2832</v>
      </c>
      <c r="C1378" s="164" t="str">
        <f>IFERROR(VLOOKUP($A1378,작성용!A:AL,14,0),"-")</f>
        <v>-</v>
      </c>
      <c r="D1378" s="167" t="s">
        <v>72</v>
      </c>
      <c r="E1378" s="166" t="str">
        <f>IFERROR(VLOOKUP(A1378,작성용!A:AL,34,0),"-")</f>
        <v>-</v>
      </c>
      <c r="F1378" s="175">
        <f>COUNTIF(작성용!A:B,$A1378)-COUNTIFS(작성용!A:A,$A1378,작성용!AA:AA,"평가철회")</f>
        <v>0</v>
      </c>
    </row>
    <row r="1379" spans="1:6" ht="16.5" customHeight="1" x14ac:dyDescent="0.3">
      <c r="A1379" s="168" t="s">
        <v>2833</v>
      </c>
      <c r="B1379" s="164" t="s">
        <v>2834</v>
      </c>
      <c r="C1379" s="164" t="str">
        <f>IFERROR(VLOOKUP($A1379,작성용!A:AL,14,0),"-")</f>
        <v>-</v>
      </c>
      <c r="D1379" s="167" t="s">
        <v>75</v>
      </c>
      <c r="E1379" s="166" t="str">
        <f>IFERROR(VLOOKUP(A1379,작성용!A:AL,34,0),"-")</f>
        <v>-</v>
      </c>
      <c r="F1379" s="175">
        <f>COUNTIF(작성용!A:B,$A1379)-COUNTIFS(작성용!A:A,$A1379,작성용!AA:AA,"평가철회")</f>
        <v>0</v>
      </c>
    </row>
    <row r="1380" spans="1:6" ht="16.5" customHeight="1" x14ac:dyDescent="0.3">
      <c r="A1380" s="168" t="s">
        <v>2835</v>
      </c>
      <c r="B1380" s="164" t="s">
        <v>2836</v>
      </c>
      <c r="C1380" s="164" t="str">
        <f>IFERROR(VLOOKUP($A1380,작성용!A:AL,14,0),"-")</f>
        <v>-</v>
      </c>
      <c r="D1380" s="167" t="s">
        <v>219</v>
      </c>
      <c r="E1380" s="166" t="str">
        <f>IFERROR(VLOOKUP(A1380,작성용!A:AL,34,0),"-")</f>
        <v>-</v>
      </c>
      <c r="F1380" s="175">
        <f>COUNTIF(작성용!A:B,$A1380)-COUNTIFS(작성용!A:A,$A1380,작성용!AA:AA,"평가철회")</f>
        <v>0</v>
      </c>
    </row>
    <row r="1381" spans="1:6" ht="16.5" customHeight="1" x14ac:dyDescent="0.3">
      <c r="A1381" s="168" t="s">
        <v>2837</v>
      </c>
      <c r="B1381" s="164" t="s">
        <v>2838</v>
      </c>
      <c r="C1381" s="164" t="str">
        <f>IFERROR(VLOOKUP($A1381,작성용!A:AL,14,0),"-")</f>
        <v>-</v>
      </c>
      <c r="D1381" s="167" t="s">
        <v>4161</v>
      </c>
      <c r="E1381" s="166" t="str">
        <f>IFERROR(VLOOKUP(A1381,작성용!A:AL,34,0),"-")</f>
        <v>-</v>
      </c>
      <c r="F1381" s="175">
        <f>COUNTIF(작성용!A:B,$A1381)-COUNTIFS(작성용!A:A,$A1381,작성용!AA:AA,"평가철회")</f>
        <v>0</v>
      </c>
    </row>
    <row r="1382" spans="1:6" ht="16.5" customHeight="1" x14ac:dyDescent="0.3">
      <c r="A1382" s="168" t="s">
        <v>2839</v>
      </c>
      <c r="B1382" s="164" t="s">
        <v>2840</v>
      </c>
      <c r="C1382" s="164" t="str">
        <f>IFERROR(VLOOKUP($A1382,작성용!A:AL,14,0),"-")</f>
        <v>-</v>
      </c>
      <c r="D1382" s="167" t="s">
        <v>219</v>
      </c>
      <c r="E1382" s="166" t="str">
        <f>IFERROR(VLOOKUP(A1382,작성용!A:AL,34,0),"-")</f>
        <v>-</v>
      </c>
      <c r="F1382" s="175">
        <f>COUNTIF(작성용!A:B,$A1382)-COUNTIFS(작성용!A:A,$A1382,작성용!AA:AA,"평가철회")</f>
        <v>0</v>
      </c>
    </row>
    <row r="1383" spans="1:6" ht="16.5" customHeight="1" x14ac:dyDescent="0.3">
      <c r="A1383" s="168" t="s">
        <v>2841</v>
      </c>
      <c r="B1383" s="164" t="s">
        <v>2842</v>
      </c>
      <c r="C1383" s="164" t="str">
        <f>IFERROR(VLOOKUP($A1383,작성용!A:AL,14,0),"-")</f>
        <v>-</v>
      </c>
      <c r="D1383" s="167" t="s">
        <v>74</v>
      </c>
      <c r="E1383" s="166" t="str">
        <f>IFERROR(VLOOKUP(A1383,작성용!A:AL,34,0),"-")</f>
        <v>-</v>
      </c>
      <c r="F1383" s="175">
        <f>COUNTIF(작성용!A:B,$A1383)-COUNTIFS(작성용!A:A,$A1383,작성용!AA:AA,"평가철회")</f>
        <v>0</v>
      </c>
    </row>
    <row r="1384" spans="1:6" ht="16.5" customHeight="1" x14ac:dyDescent="0.3">
      <c r="A1384" s="168" t="s">
        <v>2843</v>
      </c>
      <c r="B1384" s="164" t="s">
        <v>2844</v>
      </c>
      <c r="C1384" s="164" t="str">
        <f>IFERROR(VLOOKUP($A1384,작성용!A:AL,14,0),"-")</f>
        <v>-</v>
      </c>
      <c r="D1384" s="167" t="s">
        <v>490</v>
      </c>
      <c r="E1384" s="166" t="str">
        <f>IFERROR(VLOOKUP(A1384,작성용!A:AL,34,0),"-")</f>
        <v>-</v>
      </c>
      <c r="F1384" s="175">
        <f>COUNTIF(작성용!A:B,$A1384)-COUNTIFS(작성용!A:A,$A1384,작성용!AA:AA,"평가철회")</f>
        <v>0</v>
      </c>
    </row>
    <row r="1385" spans="1:6" ht="16.5" customHeight="1" x14ac:dyDescent="0.3">
      <c r="A1385" s="168" t="s">
        <v>2845</v>
      </c>
      <c r="B1385" s="164" t="s">
        <v>2846</v>
      </c>
      <c r="C1385" s="164" t="str">
        <f>IFERROR(VLOOKUP($A1385,작성용!A:AL,14,0),"-")</f>
        <v>-</v>
      </c>
      <c r="D1385" s="167" t="s">
        <v>219</v>
      </c>
      <c r="E1385" s="166" t="str">
        <f>IFERROR(VLOOKUP(A1385,작성용!A:AL,34,0),"-")</f>
        <v>-</v>
      </c>
      <c r="F1385" s="175">
        <f>COUNTIF(작성용!A:B,$A1385)-COUNTIFS(작성용!A:A,$A1385,작성용!AA:AA,"평가철회")</f>
        <v>0</v>
      </c>
    </row>
    <row r="1386" spans="1:6" ht="16.5" customHeight="1" x14ac:dyDescent="0.3">
      <c r="A1386" s="168" t="s">
        <v>2847</v>
      </c>
      <c r="B1386" s="164" t="s">
        <v>2848</v>
      </c>
      <c r="C1386" s="164" t="str">
        <f>IFERROR(VLOOKUP($A1386,작성용!A:AL,14,0),"-")</f>
        <v>-</v>
      </c>
      <c r="D1386" s="167" t="s">
        <v>654</v>
      </c>
      <c r="E1386" s="166" t="str">
        <f>IFERROR(VLOOKUP(A1386,작성용!A:AL,34,0),"-")</f>
        <v>-</v>
      </c>
      <c r="F1386" s="175">
        <f>COUNTIF(작성용!A:B,$A1386)-COUNTIFS(작성용!A:A,$A1386,작성용!AA:AA,"평가철회")</f>
        <v>0</v>
      </c>
    </row>
    <row r="1387" spans="1:6" ht="16.5" customHeight="1" x14ac:dyDescent="0.3">
      <c r="A1387" s="168" t="s">
        <v>2849</v>
      </c>
      <c r="B1387" s="164" t="s">
        <v>2850</v>
      </c>
      <c r="C1387" s="164" t="str">
        <f>IFERROR(VLOOKUP($A1387,작성용!A:AL,14,0),"-")</f>
        <v>-</v>
      </c>
      <c r="D1387" s="167" t="s">
        <v>1823</v>
      </c>
      <c r="E1387" s="166" t="str">
        <f>IFERROR(VLOOKUP(A1387,작성용!A:AL,34,0),"-")</f>
        <v>-</v>
      </c>
      <c r="F1387" s="175">
        <f>COUNTIF(작성용!A:B,$A1387)-COUNTIFS(작성용!A:A,$A1387,작성용!AA:AA,"평가철회")</f>
        <v>0</v>
      </c>
    </row>
    <row r="1388" spans="1:6" ht="16.5" customHeight="1" x14ac:dyDescent="0.3">
      <c r="A1388" s="168" t="s">
        <v>2851</v>
      </c>
      <c r="B1388" s="164" t="s">
        <v>4371</v>
      </c>
      <c r="C1388" s="164" t="str">
        <f>IFERROR(VLOOKUP($A1388,작성용!A:AL,14,0),"-")</f>
        <v>-</v>
      </c>
      <c r="D1388" s="167" t="s">
        <v>4226</v>
      </c>
      <c r="E1388" s="166" t="str">
        <f>IFERROR(VLOOKUP(A1388,작성용!A:AL,34,0),"-")</f>
        <v>-</v>
      </c>
      <c r="F1388" s="175">
        <f>COUNTIF(작성용!A:B,$A1388)-COUNTIFS(작성용!A:A,$A1388,작성용!AA:AA,"평가철회")</f>
        <v>0</v>
      </c>
    </row>
    <row r="1389" spans="1:6" ht="16.5" customHeight="1" x14ac:dyDescent="0.3">
      <c r="A1389" s="168" t="s">
        <v>2852</v>
      </c>
      <c r="B1389" s="164" t="s">
        <v>9</v>
      </c>
      <c r="C1389" s="164" t="str">
        <f>IFERROR(VLOOKUP($A1389,작성용!A:AL,14,0),"-")</f>
        <v>분기</v>
      </c>
      <c r="D1389" s="167" t="s">
        <v>219</v>
      </c>
      <c r="E1389" s="166" t="str">
        <f>IFERROR(VLOOKUP(A1389,작성용!A:AL,34,0),"-")</f>
        <v>메자닌평가팀</v>
      </c>
      <c r="F1389" s="175">
        <f>COUNTIF(작성용!A:B,$A1389)-COUNTIFS(작성용!A:A,$A1389,작성용!AA:AA,"평가철회")</f>
        <v>1</v>
      </c>
    </row>
    <row r="1390" spans="1:6" ht="16.5" customHeight="1" x14ac:dyDescent="0.3">
      <c r="A1390" s="168" t="s">
        <v>2853</v>
      </c>
      <c r="B1390" s="164" t="s">
        <v>878</v>
      </c>
      <c r="C1390" s="164" t="str">
        <f>IFERROR(VLOOKUP($A1390,작성용!A:AL,14,0),"-")</f>
        <v>-</v>
      </c>
      <c r="D1390" s="167" t="s">
        <v>4217</v>
      </c>
      <c r="E1390" s="166" t="str">
        <f>IFERROR(VLOOKUP(A1390,작성용!A:AL,34,0),"-")</f>
        <v>-</v>
      </c>
      <c r="F1390" s="175">
        <f>COUNTIF(작성용!A:B,$A1390)-COUNTIFS(작성용!A:A,$A1390,작성용!AA:AA,"평가철회")</f>
        <v>0</v>
      </c>
    </row>
    <row r="1391" spans="1:6" ht="16.5" customHeight="1" x14ac:dyDescent="0.3">
      <c r="A1391" s="168" t="s">
        <v>2854</v>
      </c>
      <c r="B1391" s="164" t="s">
        <v>2855</v>
      </c>
      <c r="C1391" s="164" t="str">
        <f>IFERROR(VLOOKUP($A1391,작성용!A:AL,14,0),"-")</f>
        <v>-</v>
      </c>
      <c r="D1391" s="167" t="s">
        <v>4141</v>
      </c>
      <c r="E1391" s="166" t="str">
        <f>IFERROR(VLOOKUP(A1391,작성용!A:AL,34,0),"-")</f>
        <v>-</v>
      </c>
      <c r="F1391" s="175">
        <f>COUNTIF(작성용!A:B,$A1391)-COUNTIFS(작성용!A:A,$A1391,작성용!AA:AA,"평가철회")</f>
        <v>0</v>
      </c>
    </row>
    <row r="1392" spans="1:6" ht="16.5" customHeight="1" x14ac:dyDescent="0.3">
      <c r="A1392" s="168" t="s">
        <v>2856</v>
      </c>
      <c r="B1392" s="164" t="s">
        <v>2857</v>
      </c>
      <c r="C1392" s="164" t="str">
        <f>IFERROR(VLOOKUP($A1392,작성용!A:AL,14,0),"-")</f>
        <v>-</v>
      </c>
      <c r="D1392" s="167" t="s">
        <v>219</v>
      </c>
      <c r="E1392" s="166" t="str">
        <f>IFERROR(VLOOKUP(A1392,작성용!A:AL,34,0),"-")</f>
        <v>-</v>
      </c>
      <c r="F1392" s="175">
        <f>COUNTIF(작성용!A:B,$A1392)-COUNTIFS(작성용!A:A,$A1392,작성용!AA:AA,"평가철회")</f>
        <v>0</v>
      </c>
    </row>
    <row r="1393" spans="1:6" ht="16.5" customHeight="1" x14ac:dyDescent="0.3">
      <c r="A1393" s="168" t="s">
        <v>2858</v>
      </c>
      <c r="B1393" s="164" t="s">
        <v>2859</v>
      </c>
      <c r="C1393" s="164" t="str">
        <f>IFERROR(VLOOKUP($A1393,작성용!A:AL,14,0),"-")</f>
        <v>-</v>
      </c>
      <c r="D1393" s="167" t="s">
        <v>243</v>
      </c>
      <c r="E1393" s="166" t="str">
        <f>IFERROR(VLOOKUP(A1393,작성용!A:AL,34,0),"-")</f>
        <v>-</v>
      </c>
      <c r="F1393" s="175">
        <f>COUNTIF(작성용!A:B,$A1393)-COUNTIFS(작성용!A:A,$A1393,작성용!AA:AA,"평가철회")</f>
        <v>0</v>
      </c>
    </row>
    <row r="1394" spans="1:6" ht="16.5" customHeight="1" x14ac:dyDescent="0.3">
      <c r="A1394" s="168" t="s">
        <v>2860</v>
      </c>
      <c r="B1394" s="164" t="s">
        <v>4372</v>
      </c>
      <c r="C1394" s="164" t="str">
        <f>IFERROR(VLOOKUP($A1394,작성용!A:AL,14,0),"-")</f>
        <v>-</v>
      </c>
      <c r="D1394" s="167" t="s">
        <v>4373</v>
      </c>
      <c r="E1394" s="166" t="str">
        <f>IFERROR(VLOOKUP(A1394,작성용!A:AL,34,0),"-")</f>
        <v>-</v>
      </c>
      <c r="F1394" s="175">
        <f>COUNTIF(작성용!A:B,$A1394)-COUNTIFS(작성용!A:A,$A1394,작성용!AA:AA,"평가철회")</f>
        <v>0</v>
      </c>
    </row>
    <row r="1395" spans="1:6" ht="16.5" customHeight="1" x14ac:dyDescent="0.3">
      <c r="A1395" s="168" t="s">
        <v>2861</v>
      </c>
      <c r="B1395" s="164" t="s">
        <v>2862</v>
      </c>
      <c r="C1395" s="164" t="str">
        <f>IFERROR(VLOOKUP($A1395,작성용!A:AL,14,0),"-")</f>
        <v>-</v>
      </c>
      <c r="D1395" s="167" t="s">
        <v>219</v>
      </c>
      <c r="E1395" s="166" t="str">
        <f>IFERROR(VLOOKUP(A1395,작성용!A:AL,34,0),"-")</f>
        <v>-</v>
      </c>
      <c r="F1395" s="175">
        <f>COUNTIF(작성용!A:B,$A1395)-COUNTIFS(작성용!A:A,$A1395,작성용!AA:AA,"평가철회")</f>
        <v>0</v>
      </c>
    </row>
    <row r="1396" spans="1:6" ht="16.5" customHeight="1" x14ac:dyDescent="0.3">
      <c r="A1396" s="168" t="s">
        <v>2863</v>
      </c>
      <c r="B1396" s="164" t="s">
        <v>2864</v>
      </c>
      <c r="C1396" s="164" t="str">
        <f>IFERROR(VLOOKUP($A1396,작성용!A:AL,14,0),"-")</f>
        <v>-</v>
      </c>
      <c r="D1396" s="167" t="s">
        <v>74</v>
      </c>
      <c r="E1396" s="166" t="str">
        <f>IFERROR(VLOOKUP(A1396,작성용!A:AL,34,0),"-")</f>
        <v>-</v>
      </c>
      <c r="F1396" s="175">
        <f>COUNTIF(작성용!A:B,$A1396)-COUNTIFS(작성용!A:A,$A1396,작성용!AA:AA,"평가철회")</f>
        <v>0</v>
      </c>
    </row>
    <row r="1397" spans="1:6" ht="16.5" customHeight="1" x14ac:dyDescent="0.3">
      <c r="A1397" s="168" t="s">
        <v>2865</v>
      </c>
      <c r="B1397" s="164" t="s">
        <v>2866</v>
      </c>
      <c r="C1397" s="164" t="str">
        <f>IFERROR(VLOOKUP($A1397,작성용!A:AL,14,0),"-")</f>
        <v>-</v>
      </c>
      <c r="D1397" s="167" t="s">
        <v>219</v>
      </c>
      <c r="E1397" s="166" t="str">
        <f>IFERROR(VLOOKUP(A1397,작성용!A:AL,34,0),"-")</f>
        <v>-</v>
      </c>
      <c r="F1397" s="175">
        <f>COUNTIF(작성용!A:B,$A1397)-COUNTIFS(작성용!A:A,$A1397,작성용!AA:AA,"평가철회")</f>
        <v>0</v>
      </c>
    </row>
    <row r="1398" spans="1:6" ht="16.5" customHeight="1" x14ac:dyDescent="0.3">
      <c r="A1398" s="168" t="s">
        <v>2867</v>
      </c>
      <c r="B1398" s="164" t="s">
        <v>2868</v>
      </c>
      <c r="C1398" s="164" t="str">
        <f>IFERROR(VLOOKUP($A1398,작성용!A:AL,14,0),"-")</f>
        <v>-</v>
      </c>
      <c r="D1398" s="167" t="s">
        <v>4216</v>
      </c>
      <c r="E1398" s="166" t="str">
        <f>IFERROR(VLOOKUP(A1398,작성용!A:AL,34,0),"-")</f>
        <v>-</v>
      </c>
      <c r="F1398" s="175">
        <f>COUNTIF(작성용!A:B,$A1398)-COUNTIFS(작성용!A:A,$A1398,작성용!AA:AA,"평가철회")</f>
        <v>0</v>
      </c>
    </row>
    <row r="1399" spans="1:6" ht="16.5" customHeight="1" x14ac:dyDescent="0.3">
      <c r="A1399" s="168" t="s">
        <v>2869</v>
      </c>
      <c r="B1399" s="164" t="s">
        <v>2870</v>
      </c>
      <c r="C1399" s="164" t="str">
        <f>IFERROR(VLOOKUP($A1399,작성용!A:AL,14,0),"-")</f>
        <v>-</v>
      </c>
      <c r="D1399" s="167" t="s">
        <v>1812</v>
      </c>
      <c r="E1399" s="166" t="str">
        <f>IFERROR(VLOOKUP(A1399,작성용!A:AL,34,0),"-")</f>
        <v>-</v>
      </c>
      <c r="F1399" s="175">
        <f>COUNTIF(작성용!A:B,$A1399)-COUNTIFS(작성용!A:A,$A1399,작성용!AA:AA,"평가철회")</f>
        <v>0</v>
      </c>
    </row>
    <row r="1400" spans="1:6" ht="16.5" customHeight="1" x14ac:dyDescent="0.3">
      <c r="A1400" s="168" t="s">
        <v>2871</v>
      </c>
      <c r="B1400" s="164" t="s">
        <v>2872</v>
      </c>
      <c r="C1400" s="164" t="str">
        <f>IFERROR(VLOOKUP($A1400,작성용!A:AL,14,0),"-")</f>
        <v>-</v>
      </c>
      <c r="D1400" s="167" t="s">
        <v>654</v>
      </c>
      <c r="E1400" s="166" t="str">
        <f>IFERROR(VLOOKUP(A1400,작성용!A:AL,34,0),"-")</f>
        <v>-</v>
      </c>
      <c r="F1400" s="175">
        <f>COUNTIF(작성용!A:B,$A1400)-COUNTIFS(작성용!A:A,$A1400,작성용!AA:AA,"평가철회")</f>
        <v>0</v>
      </c>
    </row>
    <row r="1401" spans="1:6" ht="16.5" customHeight="1" x14ac:dyDescent="0.3">
      <c r="A1401" s="168" t="s">
        <v>2873</v>
      </c>
      <c r="B1401" s="164" t="s">
        <v>2874</v>
      </c>
      <c r="C1401" s="164" t="str">
        <f>IFERROR(VLOOKUP($A1401,작성용!A:AL,14,0),"-")</f>
        <v>-</v>
      </c>
      <c r="D1401" s="167" t="s">
        <v>633</v>
      </c>
      <c r="E1401" s="166" t="str">
        <f>IFERROR(VLOOKUP(A1401,작성용!A:AL,34,0),"-")</f>
        <v>-</v>
      </c>
      <c r="F1401" s="175">
        <f>COUNTIF(작성용!A:B,$A1401)-COUNTIFS(작성용!A:A,$A1401,작성용!AA:AA,"평가철회")</f>
        <v>0</v>
      </c>
    </row>
    <row r="1402" spans="1:6" ht="16.5" customHeight="1" x14ac:dyDescent="0.3">
      <c r="A1402" s="168" t="s">
        <v>2875</v>
      </c>
      <c r="B1402" s="164" t="s">
        <v>2876</v>
      </c>
      <c r="C1402" s="164" t="str">
        <f>IFERROR(VLOOKUP($A1402,작성용!A:AL,14,0),"-")</f>
        <v>-</v>
      </c>
      <c r="D1402" s="167" t="s">
        <v>219</v>
      </c>
      <c r="E1402" s="166" t="str">
        <f>IFERROR(VLOOKUP(A1402,작성용!A:AL,34,0),"-")</f>
        <v>-</v>
      </c>
      <c r="F1402" s="175">
        <f>COUNTIF(작성용!A:B,$A1402)-COUNTIFS(작성용!A:A,$A1402,작성용!AA:AA,"평가철회")</f>
        <v>0</v>
      </c>
    </row>
    <row r="1403" spans="1:6" ht="16.5" customHeight="1" x14ac:dyDescent="0.3">
      <c r="A1403" s="168" t="s">
        <v>2877</v>
      </c>
      <c r="B1403" s="164" t="s">
        <v>2878</v>
      </c>
      <c r="C1403" s="164" t="str">
        <f>IFERROR(VLOOKUP($A1403,작성용!A:AL,14,0),"-")</f>
        <v>-</v>
      </c>
      <c r="D1403" s="167" t="s">
        <v>4185</v>
      </c>
      <c r="E1403" s="166" t="str">
        <f>IFERROR(VLOOKUP(A1403,작성용!A:AL,34,0),"-")</f>
        <v>-</v>
      </c>
      <c r="F1403" s="175">
        <f>COUNTIF(작성용!A:B,$A1403)-COUNTIFS(작성용!A:A,$A1403,작성용!AA:AA,"평가철회")</f>
        <v>0</v>
      </c>
    </row>
    <row r="1404" spans="1:6" ht="16.5" customHeight="1" x14ac:dyDescent="0.3">
      <c r="A1404" s="168" t="s">
        <v>2879</v>
      </c>
      <c r="B1404" s="164" t="s">
        <v>2880</v>
      </c>
      <c r="C1404" s="164" t="str">
        <f>IFERROR(VLOOKUP($A1404,작성용!A:AL,14,0),"-")</f>
        <v>-</v>
      </c>
      <c r="D1404" s="167" t="s">
        <v>1429</v>
      </c>
      <c r="E1404" s="166" t="str">
        <f>IFERROR(VLOOKUP(A1404,작성용!A:AL,34,0),"-")</f>
        <v>-</v>
      </c>
      <c r="F1404" s="175">
        <f>COUNTIF(작성용!A:B,$A1404)-COUNTIFS(작성용!A:A,$A1404,작성용!AA:AA,"평가철회")</f>
        <v>0</v>
      </c>
    </row>
    <row r="1405" spans="1:6" ht="16.5" customHeight="1" x14ac:dyDescent="0.3">
      <c r="A1405" s="168" t="s">
        <v>2881</v>
      </c>
      <c r="B1405" s="164" t="s">
        <v>2882</v>
      </c>
      <c r="C1405" s="164" t="str">
        <f>IFERROR(VLOOKUP($A1405,작성용!A:AL,14,0),"-")</f>
        <v>-</v>
      </c>
      <c r="D1405" s="167" t="s">
        <v>4264</v>
      </c>
      <c r="E1405" s="166" t="str">
        <f>IFERROR(VLOOKUP(A1405,작성용!A:AL,34,0),"-")</f>
        <v>-</v>
      </c>
      <c r="F1405" s="175">
        <f>COUNTIF(작성용!A:B,$A1405)-COUNTIFS(작성용!A:A,$A1405,작성용!AA:AA,"평가철회")</f>
        <v>0</v>
      </c>
    </row>
    <row r="1406" spans="1:6" ht="16.5" customHeight="1" x14ac:dyDescent="0.3">
      <c r="A1406" s="168" t="s">
        <v>2883</v>
      </c>
      <c r="B1406" s="164" t="s">
        <v>2884</v>
      </c>
      <c r="C1406" s="164" t="str">
        <f>IFERROR(VLOOKUP($A1406,작성용!A:AL,14,0),"-")</f>
        <v>-</v>
      </c>
      <c r="D1406" s="167" t="s">
        <v>219</v>
      </c>
      <c r="E1406" s="166" t="str">
        <f>IFERROR(VLOOKUP(A1406,작성용!A:AL,34,0),"-")</f>
        <v>-</v>
      </c>
      <c r="F1406" s="175">
        <f>COUNTIF(작성용!A:B,$A1406)-COUNTIFS(작성용!A:A,$A1406,작성용!AA:AA,"평가철회")</f>
        <v>0</v>
      </c>
    </row>
    <row r="1407" spans="1:6" ht="16.5" customHeight="1" x14ac:dyDescent="0.3">
      <c r="A1407" s="168" t="s">
        <v>2885</v>
      </c>
      <c r="B1407" s="164" t="s">
        <v>2886</v>
      </c>
      <c r="C1407" s="164" t="str">
        <f>IFERROR(VLOOKUP($A1407,작성용!A:AL,14,0),"-")</f>
        <v>-</v>
      </c>
      <c r="D1407" s="167" t="s">
        <v>219</v>
      </c>
      <c r="E1407" s="166" t="str">
        <f>IFERROR(VLOOKUP(A1407,작성용!A:AL,34,0),"-")</f>
        <v>-</v>
      </c>
      <c r="F1407" s="175">
        <f>COUNTIF(작성용!A:B,$A1407)-COUNTIFS(작성용!A:A,$A1407,작성용!AA:AA,"평가철회")</f>
        <v>0</v>
      </c>
    </row>
    <row r="1408" spans="1:6" ht="16.5" customHeight="1" x14ac:dyDescent="0.3">
      <c r="A1408" s="168" t="s">
        <v>2887</v>
      </c>
      <c r="B1408" s="164" t="s">
        <v>2888</v>
      </c>
      <c r="C1408" s="164" t="str">
        <f>IFERROR(VLOOKUP($A1408,작성용!A:AL,14,0),"-")</f>
        <v>-</v>
      </c>
      <c r="D1408" s="167" t="s">
        <v>243</v>
      </c>
      <c r="E1408" s="166" t="str">
        <f>IFERROR(VLOOKUP(A1408,작성용!A:AL,34,0),"-")</f>
        <v>-</v>
      </c>
      <c r="F1408" s="175">
        <f>COUNTIF(작성용!A:B,$A1408)-COUNTIFS(작성용!A:A,$A1408,작성용!AA:AA,"평가철회")</f>
        <v>0</v>
      </c>
    </row>
    <row r="1409" spans="1:6" ht="16.5" customHeight="1" x14ac:dyDescent="0.3">
      <c r="A1409" s="168" t="s">
        <v>2889</v>
      </c>
      <c r="B1409" s="164" t="s">
        <v>2890</v>
      </c>
      <c r="C1409" s="164" t="str">
        <f>IFERROR(VLOOKUP($A1409,작성용!A:AL,14,0),"-")</f>
        <v>-</v>
      </c>
      <c r="D1409" s="167" t="s">
        <v>219</v>
      </c>
      <c r="E1409" s="166" t="str">
        <f>IFERROR(VLOOKUP(A1409,작성용!A:AL,34,0),"-")</f>
        <v>-</v>
      </c>
      <c r="F1409" s="175">
        <f>COUNTIF(작성용!A:B,$A1409)-COUNTIFS(작성용!A:A,$A1409,작성용!AA:AA,"평가철회")</f>
        <v>0</v>
      </c>
    </row>
    <row r="1410" spans="1:6" ht="16.5" customHeight="1" x14ac:dyDescent="0.3">
      <c r="A1410" s="168" t="s">
        <v>2891</v>
      </c>
      <c r="B1410" s="164" t="s">
        <v>2892</v>
      </c>
      <c r="C1410" s="164" t="str">
        <f>IFERROR(VLOOKUP($A1410,작성용!A:AL,14,0),"-")</f>
        <v>-</v>
      </c>
      <c r="D1410" s="167" t="s">
        <v>219</v>
      </c>
      <c r="E1410" s="166" t="str">
        <f>IFERROR(VLOOKUP(A1410,작성용!A:AL,34,0),"-")</f>
        <v>-</v>
      </c>
      <c r="F1410" s="175">
        <f>COUNTIF(작성용!A:B,$A1410)-COUNTIFS(작성용!A:A,$A1410,작성용!AA:AA,"평가철회")</f>
        <v>0</v>
      </c>
    </row>
    <row r="1411" spans="1:6" ht="16.5" customHeight="1" x14ac:dyDescent="0.3">
      <c r="A1411" s="168" t="s">
        <v>2893</v>
      </c>
      <c r="B1411" s="164" t="s">
        <v>4374</v>
      </c>
      <c r="C1411" s="164" t="str">
        <f>IFERROR(VLOOKUP($A1411,작성용!A:AL,14,0),"-")</f>
        <v>-</v>
      </c>
      <c r="D1411" s="167" t="s">
        <v>4275</v>
      </c>
      <c r="E1411" s="166" t="str">
        <f>IFERROR(VLOOKUP(A1411,작성용!A:AL,34,0),"-")</f>
        <v>-</v>
      </c>
      <c r="F1411" s="175">
        <f>COUNTIF(작성용!A:B,$A1411)-COUNTIFS(작성용!A:A,$A1411,작성용!AA:AA,"평가철회")</f>
        <v>0</v>
      </c>
    </row>
    <row r="1412" spans="1:6" ht="16.5" customHeight="1" x14ac:dyDescent="0.3">
      <c r="A1412" s="168" t="s">
        <v>2894</v>
      </c>
      <c r="B1412" s="164" t="s">
        <v>2895</v>
      </c>
      <c r="C1412" s="164" t="str">
        <f>IFERROR(VLOOKUP($A1412,작성용!A:AL,14,0),"-")</f>
        <v>-</v>
      </c>
      <c r="D1412" s="167" t="s">
        <v>219</v>
      </c>
      <c r="E1412" s="166" t="str">
        <f>IFERROR(VLOOKUP(A1412,작성용!A:AL,34,0),"-")</f>
        <v>-</v>
      </c>
      <c r="F1412" s="175">
        <f>COUNTIF(작성용!A:B,$A1412)-COUNTIFS(작성용!A:A,$A1412,작성용!AA:AA,"평가철회")</f>
        <v>0</v>
      </c>
    </row>
    <row r="1413" spans="1:6" ht="16.5" customHeight="1" x14ac:dyDescent="0.3">
      <c r="A1413" s="168" t="s">
        <v>2896</v>
      </c>
      <c r="B1413" s="164" t="s">
        <v>2897</v>
      </c>
      <c r="C1413" s="164" t="str">
        <f>IFERROR(VLOOKUP($A1413,작성용!A:AL,14,0),"-")</f>
        <v>-</v>
      </c>
      <c r="D1413" s="167" t="s">
        <v>9948</v>
      </c>
      <c r="E1413" s="166" t="str">
        <f>IFERROR(VLOOKUP(A1413,작성용!A:AL,34,0),"-")</f>
        <v>-</v>
      </c>
      <c r="F1413" s="175">
        <f>COUNTIF(작성용!A:B,$A1413)-COUNTIFS(작성용!A:A,$A1413,작성용!AA:AA,"평가철회")</f>
        <v>0</v>
      </c>
    </row>
    <row r="1414" spans="1:6" ht="16.5" customHeight="1" x14ac:dyDescent="0.3">
      <c r="A1414" s="168" t="s">
        <v>2898</v>
      </c>
      <c r="B1414" s="164" t="s">
        <v>2899</v>
      </c>
      <c r="C1414" s="164" t="str">
        <f>IFERROR(VLOOKUP($A1414,작성용!A:AL,14,0),"-")</f>
        <v>-</v>
      </c>
      <c r="D1414" s="167" t="s">
        <v>335</v>
      </c>
      <c r="E1414" s="166" t="str">
        <f>IFERROR(VLOOKUP(A1414,작성용!A:AL,34,0),"-")</f>
        <v>-</v>
      </c>
      <c r="F1414" s="175">
        <f>COUNTIF(작성용!A:B,$A1414)-COUNTIFS(작성용!A:A,$A1414,작성용!AA:AA,"평가철회")</f>
        <v>0</v>
      </c>
    </row>
    <row r="1415" spans="1:6" ht="16.5" customHeight="1" x14ac:dyDescent="0.3">
      <c r="A1415" s="168" t="s">
        <v>2900</v>
      </c>
      <c r="B1415" s="164" t="s">
        <v>2901</v>
      </c>
      <c r="C1415" s="164" t="str">
        <f>IFERROR(VLOOKUP($A1415,작성용!A:AL,14,0),"-")</f>
        <v>-</v>
      </c>
      <c r="D1415" s="167" t="s">
        <v>493</v>
      </c>
      <c r="E1415" s="166" t="str">
        <f>IFERROR(VLOOKUP(A1415,작성용!A:AL,34,0),"-")</f>
        <v>-</v>
      </c>
      <c r="F1415" s="175">
        <f>COUNTIF(작성용!A:B,$A1415)-COUNTIFS(작성용!A:A,$A1415,작성용!AA:AA,"평가철회")</f>
        <v>0</v>
      </c>
    </row>
    <row r="1416" spans="1:6" ht="16.5" customHeight="1" x14ac:dyDescent="0.3">
      <c r="A1416" s="168" t="s">
        <v>2902</v>
      </c>
      <c r="B1416" s="164" t="s">
        <v>2903</v>
      </c>
      <c r="C1416" s="164" t="str">
        <f>IFERROR(VLOOKUP($A1416,작성용!A:AL,14,0),"-")</f>
        <v>-</v>
      </c>
      <c r="D1416" s="167" t="s">
        <v>4157</v>
      </c>
      <c r="E1416" s="166" t="str">
        <f>IFERROR(VLOOKUP(A1416,작성용!A:AL,34,0),"-")</f>
        <v>-</v>
      </c>
      <c r="F1416" s="175">
        <f>COUNTIF(작성용!A:B,$A1416)-COUNTIFS(작성용!A:A,$A1416,작성용!AA:AA,"평가철회")</f>
        <v>0</v>
      </c>
    </row>
    <row r="1417" spans="1:6" ht="16.5" customHeight="1" x14ac:dyDescent="0.3">
      <c r="A1417" s="168" t="s">
        <v>2904</v>
      </c>
      <c r="B1417" s="164" t="s">
        <v>2905</v>
      </c>
      <c r="C1417" s="164" t="str">
        <f>IFERROR(VLOOKUP($A1417,작성용!A:AL,14,0),"-")</f>
        <v>-</v>
      </c>
      <c r="D1417" s="167" t="s">
        <v>272</v>
      </c>
      <c r="E1417" s="166" t="str">
        <f>IFERROR(VLOOKUP(A1417,작성용!A:AL,34,0),"-")</f>
        <v>-</v>
      </c>
      <c r="F1417" s="175">
        <f>COUNTIF(작성용!A:B,$A1417)-COUNTIFS(작성용!A:A,$A1417,작성용!AA:AA,"평가철회")</f>
        <v>0</v>
      </c>
    </row>
    <row r="1418" spans="1:6" ht="16.5" customHeight="1" x14ac:dyDescent="0.3">
      <c r="A1418" s="168" t="s">
        <v>2906</v>
      </c>
      <c r="B1418" s="164" t="s">
        <v>4375</v>
      </c>
      <c r="C1418" s="164" t="str">
        <f>IFERROR(VLOOKUP($A1418,작성용!A:AL,14,0),"-")</f>
        <v>-</v>
      </c>
      <c r="D1418" s="167" t="s">
        <v>4263</v>
      </c>
      <c r="E1418" s="166" t="str">
        <f>IFERROR(VLOOKUP(A1418,작성용!A:AL,34,0),"-")</f>
        <v>-</v>
      </c>
      <c r="F1418" s="175">
        <f>COUNTIF(작성용!A:B,$A1418)-COUNTIFS(작성용!A:A,$A1418,작성용!AA:AA,"평가철회")</f>
        <v>0</v>
      </c>
    </row>
    <row r="1419" spans="1:6" ht="16.5" customHeight="1" x14ac:dyDescent="0.3">
      <c r="A1419" s="168" t="s">
        <v>2907</v>
      </c>
      <c r="B1419" s="164" t="s">
        <v>2908</v>
      </c>
      <c r="C1419" s="164" t="str">
        <f>IFERROR(VLOOKUP($A1419,작성용!A:AL,14,0),"-")</f>
        <v>-</v>
      </c>
      <c r="D1419" s="167" t="s">
        <v>219</v>
      </c>
      <c r="E1419" s="166" t="str">
        <f>IFERROR(VLOOKUP(A1419,작성용!A:AL,34,0),"-")</f>
        <v>-</v>
      </c>
      <c r="F1419" s="175">
        <f>COUNTIF(작성용!A:B,$A1419)-COUNTIFS(작성용!A:A,$A1419,작성용!AA:AA,"평가철회")</f>
        <v>0</v>
      </c>
    </row>
    <row r="1420" spans="1:6" ht="16.5" customHeight="1" x14ac:dyDescent="0.3">
      <c r="A1420" s="168" t="s">
        <v>2909</v>
      </c>
      <c r="B1420" s="164" t="s">
        <v>2890</v>
      </c>
      <c r="C1420" s="164" t="str">
        <f>IFERROR(VLOOKUP($A1420,작성용!A:AL,14,0),"-")</f>
        <v>-</v>
      </c>
      <c r="D1420" s="167" t="s">
        <v>4264</v>
      </c>
      <c r="E1420" s="166" t="str">
        <f>IFERROR(VLOOKUP(A1420,작성용!A:AL,34,0),"-")</f>
        <v>-</v>
      </c>
      <c r="F1420" s="175">
        <f>COUNTIF(작성용!A:B,$A1420)-COUNTIFS(작성용!A:A,$A1420,작성용!AA:AA,"평가철회")</f>
        <v>0</v>
      </c>
    </row>
    <row r="1421" spans="1:6" ht="16.5" customHeight="1" x14ac:dyDescent="0.3">
      <c r="A1421" s="168" t="s">
        <v>2910</v>
      </c>
      <c r="B1421" s="164" t="s">
        <v>2895</v>
      </c>
      <c r="C1421" s="164" t="str">
        <f>IFERROR(VLOOKUP($A1421,작성용!A:AL,14,0),"-")</f>
        <v>-</v>
      </c>
      <c r="D1421" s="167" t="s">
        <v>4950</v>
      </c>
      <c r="E1421" s="166" t="str">
        <f>IFERROR(VLOOKUP(A1421,작성용!A:AL,34,0),"-")</f>
        <v>-</v>
      </c>
      <c r="F1421" s="175">
        <f>COUNTIF(작성용!A:B,$A1421)-COUNTIFS(작성용!A:A,$A1421,작성용!AA:AA,"평가철회")</f>
        <v>0</v>
      </c>
    </row>
    <row r="1422" spans="1:6" ht="16.5" customHeight="1" x14ac:dyDescent="0.3">
      <c r="A1422" s="168" t="s">
        <v>2911</v>
      </c>
      <c r="B1422" s="164" t="s">
        <v>2908</v>
      </c>
      <c r="C1422" s="164" t="str">
        <f>IFERROR(VLOOKUP($A1422,작성용!A:AL,14,0),"-")</f>
        <v>-</v>
      </c>
      <c r="D1422" s="167" t="s">
        <v>692</v>
      </c>
      <c r="E1422" s="166" t="str">
        <f>IFERROR(VLOOKUP(A1422,작성용!A:AL,34,0),"-")</f>
        <v>-</v>
      </c>
      <c r="F1422" s="175">
        <f>COUNTIF(작성용!A:B,$A1422)-COUNTIFS(작성용!A:A,$A1422,작성용!AA:AA,"평가철회")</f>
        <v>0</v>
      </c>
    </row>
    <row r="1423" spans="1:6" ht="16.5" customHeight="1" x14ac:dyDescent="0.3">
      <c r="A1423" s="168" t="s">
        <v>2912</v>
      </c>
      <c r="B1423" s="164" t="s">
        <v>2913</v>
      </c>
      <c r="C1423" s="164" t="str">
        <f>IFERROR(VLOOKUP($A1423,작성용!A:AL,14,0),"-")</f>
        <v>-</v>
      </c>
      <c r="D1423" s="167" t="s">
        <v>219</v>
      </c>
      <c r="E1423" s="166" t="str">
        <f>IFERROR(VLOOKUP(A1423,작성용!A:AL,34,0),"-")</f>
        <v>-</v>
      </c>
      <c r="F1423" s="175">
        <f>COUNTIF(작성용!A:B,$A1423)-COUNTIFS(작성용!A:A,$A1423,작성용!AA:AA,"평가철회")</f>
        <v>0</v>
      </c>
    </row>
    <row r="1424" spans="1:6" ht="16.5" customHeight="1" x14ac:dyDescent="0.3">
      <c r="A1424" s="168" t="s">
        <v>2914</v>
      </c>
      <c r="B1424" s="164" t="s">
        <v>2915</v>
      </c>
      <c r="C1424" s="164" t="str">
        <f>IFERROR(VLOOKUP($A1424,작성용!A:AL,14,0),"-")</f>
        <v>-</v>
      </c>
      <c r="D1424" s="167" t="s">
        <v>219</v>
      </c>
      <c r="E1424" s="166" t="str">
        <f>IFERROR(VLOOKUP(A1424,작성용!A:AL,34,0),"-")</f>
        <v>-</v>
      </c>
      <c r="F1424" s="175">
        <f>COUNTIF(작성용!A:B,$A1424)-COUNTIFS(작성용!A:A,$A1424,작성용!AA:AA,"평가철회")</f>
        <v>0</v>
      </c>
    </row>
    <row r="1425" spans="1:6" ht="16.5" customHeight="1" x14ac:dyDescent="0.3">
      <c r="A1425" s="168" t="s">
        <v>2916</v>
      </c>
      <c r="B1425" s="164" t="s">
        <v>2917</v>
      </c>
      <c r="C1425" s="164" t="str">
        <f>IFERROR(VLOOKUP($A1425,작성용!A:AL,14,0),"-")</f>
        <v>-</v>
      </c>
      <c r="D1425" s="167" t="s">
        <v>4376</v>
      </c>
      <c r="E1425" s="166" t="str">
        <f>IFERROR(VLOOKUP(A1425,작성용!A:AL,34,0),"-")</f>
        <v>-</v>
      </c>
      <c r="F1425" s="175">
        <f>COUNTIF(작성용!A:B,$A1425)-COUNTIFS(작성용!A:A,$A1425,작성용!AA:AA,"평가철회")</f>
        <v>0</v>
      </c>
    </row>
    <row r="1426" spans="1:6" ht="16.5" customHeight="1" x14ac:dyDescent="0.3">
      <c r="A1426" s="168" t="s">
        <v>2918</v>
      </c>
      <c r="B1426" s="164" t="s">
        <v>2919</v>
      </c>
      <c r="C1426" s="164" t="str">
        <f>IFERROR(VLOOKUP($A1426,작성용!A:AL,14,0),"-")</f>
        <v>-</v>
      </c>
      <c r="D1426" s="167" t="s">
        <v>219</v>
      </c>
      <c r="E1426" s="166" t="str">
        <f>IFERROR(VLOOKUP(A1426,작성용!A:AL,34,0),"-")</f>
        <v>-</v>
      </c>
      <c r="F1426" s="175">
        <f>COUNTIF(작성용!A:B,$A1426)-COUNTIFS(작성용!A:A,$A1426,작성용!AA:AA,"평가철회")</f>
        <v>0</v>
      </c>
    </row>
    <row r="1427" spans="1:6" ht="16.5" customHeight="1" x14ac:dyDescent="0.3">
      <c r="A1427" s="168" t="s">
        <v>2920</v>
      </c>
      <c r="B1427" s="164" t="s">
        <v>2921</v>
      </c>
      <c r="C1427" s="164" t="str">
        <f>IFERROR(VLOOKUP($A1427,작성용!A:AL,14,0),"-")</f>
        <v>-</v>
      </c>
      <c r="D1427" s="167" t="s">
        <v>219</v>
      </c>
      <c r="E1427" s="166" t="str">
        <f>IFERROR(VLOOKUP(A1427,작성용!A:AL,34,0),"-")</f>
        <v>-</v>
      </c>
      <c r="F1427" s="175">
        <f>COUNTIF(작성용!A:B,$A1427)-COUNTIFS(작성용!A:A,$A1427,작성용!AA:AA,"평가철회")</f>
        <v>0</v>
      </c>
    </row>
    <row r="1428" spans="1:6" ht="16.5" customHeight="1" x14ac:dyDescent="0.3">
      <c r="A1428" s="168" t="s">
        <v>2922</v>
      </c>
      <c r="B1428" s="164" t="s">
        <v>2923</v>
      </c>
      <c r="C1428" s="164" t="str">
        <f>IFERROR(VLOOKUP($A1428,작성용!A:AL,14,0),"-")</f>
        <v>-</v>
      </c>
      <c r="D1428" s="167" t="s">
        <v>461</v>
      </c>
      <c r="E1428" s="166" t="str">
        <f>IFERROR(VLOOKUP(A1428,작성용!A:AL,34,0),"-")</f>
        <v>-</v>
      </c>
      <c r="F1428" s="175">
        <f>COUNTIF(작성용!A:B,$A1428)-COUNTIFS(작성용!A:A,$A1428,작성용!AA:AA,"평가철회")</f>
        <v>0</v>
      </c>
    </row>
    <row r="1429" spans="1:6" ht="16.5" customHeight="1" x14ac:dyDescent="0.3">
      <c r="A1429" s="168" t="s">
        <v>2924</v>
      </c>
      <c r="B1429" s="164" t="s">
        <v>2925</v>
      </c>
      <c r="C1429" s="164" t="str">
        <f>IFERROR(VLOOKUP($A1429,작성용!A:AL,14,0),"-")</f>
        <v>-</v>
      </c>
      <c r="D1429" s="167" t="s">
        <v>4215</v>
      </c>
      <c r="E1429" s="166" t="str">
        <f>IFERROR(VLOOKUP(A1429,작성용!A:AL,34,0),"-")</f>
        <v>-</v>
      </c>
      <c r="F1429" s="175">
        <f>COUNTIF(작성용!A:B,$A1429)-COUNTIFS(작성용!A:A,$A1429,작성용!AA:AA,"평가철회")</f>
        <v>0</v>
      </c>
    </row>
    <row r="1430" spans="1:6" ht="16.5" customHeight="1" x14ac:dyDescent="0.3">
      <c r="A1430" s="168" t="s">
        <v>2926</v>
      </c>
      <c r="B1430" s="164" t="s">
        <v>2927</v>
      </c>
      <c r="C1430" s="164" t="str">
        <f>IFERROR(VLOOKUP($A1430,작성용!A:AL,14,0),"-")</f>
        <v>-</v>
      </c>
      <c r="D1430" s="167" t="s">
        <v>219</v>
      </c>
      <c r="E1430" s="166" t="str">
        <f>IFERROR(VLOOKUP(A1430,작성용!A:AL,34,0),"-")</f>
        <v>-</v>
      </c>
      <c r="F1430" s="175">
        <f>COUNTIF(작성용!A:B,$A1430)-COUNTIFS(작성용!A:A,$A1430,작성용!AA:AA,"평가철회")</f>
        <v>0</v>
      </c>
    </row>
    <row r="1431" spans="1:6" ht="16.5" customHeight="1" x14ac:dyDescent="0.3">
      <c r="A1431" s="168" t="s">
        <v>2928</v>
      </c>
      <c r="B1431" s="164" t="s">
        <v>2929</v>
      </c>
      <c r="C1431" s="164" t="str">
        <f>IFERROR(VLOOKUP($A1431,작성용!A:AL,14,0),"-")</f>
        <v>-</v>
      </c>
      <c r="D1431" s="167" t="s">
        <v>219</v>
      </c>
      <c r="E1431" s="166" t="str">
        <f>IFERROR(VLOOKUP(A1431,작성용!A:AL,34,0),"-")</f>
        <v>-</v>
      </c>
      <c r="F1431" s="175">
        <f>COUNTIF(작성용!A:B,$A1431)-COUNTIFS(작성용!A:A,$A1431,작성용!AA:AA,"평가철회")</f>
        <v>0</v>
      </c>
    </row>
    <row r="1432" spans="1:6" ht="16.5" customHeight="1" x14ac:dyDescent="0.3">
      <c r="A1432" s="168" t="s">
        <v>2930</v>
      </c>
      <c r="B1432" s="164" t="s">
        <v>2931</v>
      </c>
      <c r="C1432" s="164" t="str">
        <f>IFERROR(VLOOKUP($A1432,작성용!A:AL,14,0),"-")</f>
        <v>-</v>
      </c>
      <c r="D1432" s="167" t="s">
        <v>219</v>
      </c>
      <c r="E1432" s="166" t="str">
        <f>IFERROR(VLOOKUP(A1432,작성용!A:AL,34,0),"-")</f>
        <v>-</v>
      </c>
      <c r="F1432" s="175">
        <f>COUNTIF(작성용!A:B,$A1432)-COUNTIFS(작성용!A:A,$A1432,작성용!AA:AA,"평가철회")</f>
        <v>0</v>
      </c>
    </row>
    <row r="1433" spans="1:6" ht="16.5" customHeight="1" x14ac:dyDescent="0.3">
      <c r="A1433" s="168" t="s">
        <v>2932</v>
      </c>
      <c r="B1433" s="164" t="s">
        <v>2933</v>
      </c>
      <c r="C1433" s="164" t="str">
        <f>IFERROR(VLOOKUP($A1433,작성용!A:AL,14,0),"-")</f>
        <v>-</v>
      </c>
      <c r="D1433" s="167" t="s">
        <v>246</v>
      </c>
      <c r="E1433" s="166" t="str">
        <f>IFERROR(VLOOKUP(A1433,작성용!A:AL,34,0),"-")</f>
        <v>-</v>
      </c>
      <c r="F1433" s="175">
        <f>COUNTIF(작성용!A:B,$A1433)-COUNTIFS(작성용!A:A,$A1433,작성용!AA:AA,"평가철회")</f>
        <v>0</v>
      </c>
    </row>
    <row r="1434" spans="1:6" ht="16.5" customHeight="1" x14ac:dyDescent="0.3">
      <c r="A1434" s="168" t="s">
        <v>2934</v>
      </c>
      <c r="B1434" s="164" t="s">
        <v>2935</v>
      </c>
      <c r="C1434" s="164" t="str">
        <f>IFERROR(VLOOKUP($A1434,작성용!A:AL,14,0),"-")</f>
        <v>-</v>
      </c>
      <c r="D1434" s="167" t="s">
        <v>4377</v>
      </c>
      <c r="E1434" s="166" t="str">
        <f>IFERROR(VLOOKUP(A1434,작성용!A:AL,34,0),"-")</f>
        <v>-</v>
      </c>
      <c r="F1434" s="175">
        <f>COUNTIF(작성용!A:B,$A1434)-COUNTIFS(작성용!A:A,$A1434,작성용!AA:AA,"평가철회")</f>
        <v>0</v>
      </c>
    </row>
    <row r="1435" spans="1:6" ht="16.5" customHeight="1" x14ac:dyDescent="0.3">
      <c r="A1435" s="168" t="s">
        <v>2936</v>
      </c>
      <c r="B1435" s="164" t="s">
        <v>2937</v>
      </c>
      <c r="C1435" s="164" t="str">
        <f>IFERROR(VLOOKUP($A1435,작성용!A:AL,14,0),"-")</f>
        <v>-</v>
      </c>
      <c r="D1435" s="167" t="s">
        <v>219</v>
      </c>
      <c r="E1435" s="166" t="str">
        <f>IFERROR(VLOOKUP(A1435,작성용!A:AL,34,0),"-")</f>
        <v>-</v>
      </c>
      <c r="F1435" s="175">
        <f>COUNTIF(작성용!A:B,$A1435)-COUNTIFS(작성용!A:A,$A1435,작성용!AA:AA,"평가철회")</f>
        <v>0</v>
      </c>
    </row>
    <row r="1436" spans="1:6" ht="16.5" customHeight="1" x14ac:dyDescent="0.3">
      <c r="A1436" s="168" t="s">
        <v>2938</v>
      </c>
      <c r="B1436" s="164" t="s">
        <v>2939</v>
      </c>
      <c r="C1436" s="164" t="str">
        <f>IFERROR(VLOOKUP($A1436,작성용!A:AL,14,0),"-")</f>
        <v>-</v>
      </c>
      <c r="D1436" s="167" t="s">
        <v>219</v>
      </c>
      <c r="E1436" s="166" t="str">
        <f>IFERROR(VLOOKUP(A1436,작성용!A:AL,34,0),"-")</f>
        <v>-</v>
      </c>
      <c r="F1436" s="175">
        <f>COUNTIF(작성용!A:B,$A1436)-COUNTIFS(작성용!A:A,$A1436,작성용!AA:AA,"평가철회")</f>
        <v>0</v>
      </c>
    </row>
    <row r="1437" spans="1:6" ht="16.5" customHeight="1" x14ac:dyDescent="0.3">
      <c r="A1437" s="168" t="s">
        <v>2940</v>
      </c>
      <c r="B1437" s="164" t="s">
        <v>2941</v>
      </c>
      <c r="C1437" s="164" t="str">
        <f>IFERROR(VLOOKUP($A1437,작성용!A:AL,14,0),"-")</f>
        <v>-</v>
      </c>
      <c r="D1437" s="167" t="s">
        <v>219</v>
      </c>
      <c r="E1437" s="166" t="str">
        <f>IFERROR(VLOOKUP(A1437,작성용!A:AL,34,0),"-")</f>
        <v>-</v>
      </c>
      <c r="F1437" s="175">
        <f>COUNTIF(작성용!A:B,$A1437)-COUNTIFS(작성용!A:A,$A1437,작성용!AA:AA,"평가철회")</f>
        <v>0</v>
      </c>
    </row>
    <row r="1438" spans="1:6" ht="16.5" customHeight="1" x14ac:dyDescent="0.3">
      <c r="A1438" s="168" t="s">
        <v>2942</v>
      </c>
      <c r="B1438" s="164" t="s">
        <v>4378</v>
      </c>
      <c r="C1438" s="164" t="str">
        <f>IFERROR(VLOOKUP($A1438,작성용!A:AL,14,0),"-")</f>
        <v>-</v>
      </c>
      <c r="D1438" s="167" t="s">
        <v>4268</v>
      </c>
      <c r="E1438" s="166" t="str">
        <f>IFERROR(VLOOKUP(A1438,작성용!A:AL,34,0),"-")</f>
        <v>-</v>
      </c>
      <c r="F1438" s="175">
        <f>COUNTIF(작성용!A:B,$A1438)-COUNTIFS(작성용!A:A,$A1438,작성용!AA:AA,"평가철회")</f>
        <v>0</v>
      </c>
    </row>
    <row r="1439" spans="1:6" ht="16.5" customHeight="1" x14ac:dyDescent="0.3">
      <c r="A1439" s="168" t="s">
        <v>2943</v>
      </c>
      <c r="B1439" s="164" t="s">
        <v>2944</v>
      </c>
      <c r="C1439" s="164" t="str">
        <f>IFERROR(VLOOKUP($A1439,작성용!A:AL,14,0),"-")</f>
        <v>-</v>
      </c>
      <c r="D1439" s="167" t="s">
        <v>219</v>
      </c>
      <c r="E1439" s="166" t="str">
        <f>IFERROR(VLOOKUP(A1439,작성용!A:AL,34,0),"-")</f>
        <v>-</v>
      </c>
      <c r="F1439" s="175">
        <f>COUNTIF(작성용!A:B,$A1439)-COUNTIFS(작성용!A:A,$A1439,작성용!AA:AA,"평가철회")</f>
        <v>0</v>
      </c>
    </row>
    <row r="1440" spans="1:6" ht="16.5" customHeight="1" x14ac:dyDescent="0.3">
      <c r="A1440" s="168" t="s">
        <v>2945</v>
      </c>
      <c r="B1440" s="164" t="s">
        <v>2946</v>
      </c>
      <c r="C1440" s="164" t="str">
        <f>IFERROR(VLOOKUP($A1440,작성용!A:AL,14,0),"-")</f>
        <v>-</v>
      </c>
      <c r="D1440" s="167" t="s">
        <v>219</v>
      </c>
      <c r="E1440" s="166" t="str">
        <f>IFERROR(VLOOKUP(A1440,작성용!A:AL,34,0),"-")</f>
        <v>-</v>
      </c>
      <c r="F1440" s="175">
        <f>COUNTIF(작성용!A:B,$A1440)-COUNTIFS(작성용!A:A,$A1440,작성용!AA:AA,"평가철회")</f>
        <v>0</v>
      </c>
    </row>
    <row r="1441" spans="1:6" ht="16.5" customHeight="1" x14ac:dyDescent="0.3">
      <c r="A1441" s="168" t="s">
        <v>2947</v>
      </c>
      <c r="B1441" s="164" t="s">
        <v>2948</v>
      </c>
      <c r="C1441" s="164" t="str">
        <f>IFERROR(VLOOKUP($A1441,작성용!A:AL,14,0),"-")</f>
        <v>-</v>
      </c>
      <c r="D1441" s="167" t="s">
        <v>4216</v>
      </c>
      <c r="E1441" s="166" t="str">
        <f>IFERROR(VLOOKUP(A1441,작성용!A:AL,34,0),"-")</f>
        <v>-</v>
      </c>
      <c r="F1441" s="175">
        <f>COUNTIF(작성용!A:B,$A1441)-COUNTIFS(작성용!A:A,$A1441,작성용!AA:AA,"평가철회")</f>
        <v>0</v>
      </c>
    </row>
    <row r="1442" spans="1:6" ht="16.5" customHeight="1" x14ac:dyDescent="0.3">
      <c r="A1442" s="168" t="s">
        <v>2949</v>
      </c>
      <c r="B1442" s="164" t="s">
        <v>2950</v>
      </c>
      <c r="C1442" s="164" t="str">
        <f>IFERROR(VLOOKUP($A1442,작성용!A:AL,14,0),"-")</f>
        <v>-</v>
      </c>
      <c r="D1442" s="167" t="s">
        <v>219</v>
      </c>
      <c r="E1442" s="166" t="str">
        <f>IFERROR(VLOOKUP(A1442,작성용!A:AL,34,0),"-")</f>
        <v>-</v>
      </c>
      <c r="F1442" s="175">
        <f>COUNTIF(작성용!A:B,$A1442)-COUNTIFS(작성용!A:A,$A1442,작성용!AA:AA,"평가철회")</f>
        <v>0</v>
      </c>
    </row>
    <row r="1443" spans="1:6" ht="16.5" customHeight="1" x14ac:dyDescent="0.3">
      <c r="A1443" s="168" t="s">
        <v>2951</v>
      </c>
      <c r="B1443" s="164" t="s">
        <v>2952</v>
      </c>
      <c r="C1443" s="164" t="str">
        <f>IFERROR(VLOOKUP($A1443,작성용!A:AL,14,0),"-")</f>
        <v>-</v>
      </c>
      <c r="D1443" s="167" t="s">
        <v>219</v>
      </c>
      <c r="E1443" s="166" t="str">
        <f>IFERROR(VLOOKUP(A1443,작성용!A:AL,34,0),"-")</f>
        <v>-</v>
      </c>
      <c r="F1443" s="175">
        <f>COUNTIF(작성용!A:B,$A1443)-COUNTIFS(작성용!A:A,$A1443,작성용!AA:AA,"평가철회")</f>
        <v>0</v>
      </c>
    </row>
    <row r="1444" spans="1:6" ht="16.5" customHeight="1" x14ac:dyDescent="0.3">
      <c r="A1444" s="168" t="s">
        <v>2953</v>
      </c>
      <c r="B1444" s="164" t="s">
        <v>2954</v>
      </c>
      <c r="C1444" s="164" t="str">
        <f>IFERROR(VLOOKUP($A1444,작성용!A:AL,14,0),"-")</f>
        <v>-</v>
      </c>
      <c r="D1444" s="167" t="s">
        <v>219</v>
      </c>
      <c r="E1444" s="166" t="str">
        <f>IFERROR(VLOOKUP(A1444,작성용!A:AL,34,0),"-")</f>
        <v>-</v>
      </c>
      <c r="F1444" s="175">
        <f>COUNTIF(작성용!A:B,$A1444)-COUNTIFS(작성용!A:A,$A1444,작성용!AA:AA,"평가철회")</f>
        <v>0</v>
      </c>
    </row>
    <row r="1445" spans="1:6" ht="16.5" customHeight="1" x14ac:dyDescent="0.3">
      <c r="A1445" s="168" t="s">
        <v>2955</v>
      </c>
      <c r="B1445" s="164" t="s">
        <v>2956</v>
      </c>
      <c r="C1445" s="164" t="str">
        <f>IFERROR(VLOOKUP($A1445,작성용!A:AL,14,0),"-")</f>
        <v>-</v>
      </c>
      <c r="D1445" s="167" t="s">
        <v>219</v>
      </c>
      <c r="E1445" s="166" t="str">
        <f>IFERROR(VLOOKUP(A1445,작성용!A:AL,34,0),"-")</f>
        <v>-</v>
      </c>
      <c r="F1445" s="175">
        <f>COUNTIF(작성용!A:B,$A1445)-COUNTIFS(작성용!A:A,$A1445,작성용!AA:AA,"평가철회")</f>
        <v>0</v>
      </c>
    </row>
    <row r="1446" spans="1:6" ht="16.5" customHeight="1" x14ac:dyDescent="0.3">
      <c r="A1446" s="168" t="s">
        <v>2957</v>
      </c>
      <c r="B1446" s="164" t="s">
        <v>2958</v>
      </c>
      <c r="C1446" s="164" t="str">
        <f>IFERROR(VLOOKUP($A1446,작성용!A:AL,14,0),"-")</f>
        <v>-</v>
      </c>
      <c r="D1446" s="167" t="s">
        <v>219</v>
      </c>
      <c r="E1446" s="166" t="str">
        <f>IFERROR(VLOOKUP(A1446,작성용!A:AL,34,0),"-")</f>
        <v>-</v>
      </c>
      <c r="F1446" s="175">
        <f>COUNTIF(작성용!A:B,$A1446)-COUNTIFS(작성용!A:A,$A1446,작성용!AA:AA,"평가철회")</f>
        <v>0</v>
      </c>
    </row>
    <row r="1447" spans="1:6" ht="16.5" customHeight="1" x14ac:dyDescent="0.3">
      <c r="A1447" s="168" t="s">
        <v>2959</v>
      </c>
      <c r="B1447" s="164" t="s">
        <v>2960</v>
      </c>
      <c r="C1447" s="164" t="str">
        <f>IFERROR(VLOOKUP($A1447,작성용!A:AL,14,0),"-")</f>
        <v>-</v>
      </c>
      <c r="D1447" s="167" t="s">
        <v>219</v>
      </c>
      <c r="E1447" s="166" t="str">
        <f>IFERROR(VLOOKUP(A1447,작성용!A:AL,34,0),"-")</f>
        <v>-</v>
      </c>
      <c r="F1447" s="175">
        <f>COUNTIF(작성용!A:B,$A1447)-COUNTIFS(작성용!A:A,$A1447,작성용!AA:AA,"평가철회")</f>
        <v>0</v>
      </c>
    </row>
    <row r="1448" spans="1:6" ht="16.5" customHeight="1" x14ac:dyDescent="0.3">
      <c r="A1448" s="168" t="s">
        <v>2961</v>
      </c>
      <c r="B1448" s="164" t="s">
        <v>2962</v>
      </c>
      <c r="C1448" s="164" t="str">
        <f>IFERROR(VLOOKUP($A1448,작성용!A:AL,14,0),"-")</f>
        <v>-</v>
      </c>
      <c r="D1448" s="167" t="s">
        <v>219</v>
      </c>
      <c r="E1448" s="166" t="str">
        <f>IFERROR(VLOOKUP(A1448,작성용!A:AL,34,0),"-")</f>
        <v>-</v>
      </c>
      <c r="F1448" s="175">
        <f>COUNTIF(작성용!A:B,$A1448)-COUNTIFS(작성용!A:A,$A1448,작성용!AA:AA,"평가철회")</f>
        <v>0</v>
      </c>
    </row>
    <row r="1449" spans="1:6" ht="16.5" customHeight="1" x14ac:dyDescent="0.3">
      <c r="A1449" s="168" t="s">
        <v>2963</v>
      </c>
      <c r="B1449" s="164" t="s">
        <v>2964</v>
      </c>
      <c r="C1449" s="164" t="str">
        <f>IFERROR(VLOOKUP($A1449,작성용!A:AL,14,0),"-")</f>
        <v>-</v>
      </c>
      <c r="D1449" s="167" t="s">
        <v>219</v>
      </c>
      <c r="E1449" s="166" t="str">
        <f>IFERROR(VLOOKUP(A1449,작성용!A:AL,34,0),"-")</f>
        <v>-</v>
      </c>
      <c r="F1449" s="175">
        <f>COUNTIF(작성용!A:B,$A1449)-COUNTIFS(작성용!A:A,$A1449,작성용!AA:AA,"평가철회")</f>
        <v>0</v>
      </c>
    </row>
    <row r="1450" spans="1:6" ht="16.5" customHeight="1" x14ac:dyDescent="0.3">
      <c r="A1450" s="168" t="s">
        <v>2965</v>
      </c>
      <c r="B1450" s="164" t="s">
        <v>4379</v>
      </c>
      <c r="C1450" s="164" t="str">
        <f>IFERROR(VLOOKUP($A1450,작성용!A:AL,14,0),"-")</f>
        <v>-</v>
      </c>
      <c r="D1450" s="167" t="s">
        <v>4314</v>
      </c>
      <c r="E1450" s="166" t="str">
        <f>IFERROR(VLOOKUP(A1450,작성용!A:AL,34,0),"-")</f>
        <v>-</v>
      </c>
      <c r="F1450" s="175">
        <f>COUNTIF(작성용!A:B,$A1450)-COUNTIFS(작성용!A:A,$A1450,작성용!AA:AA,"평가철회")</f>
        <v>0</v>
      </c>
    </row>
    <row r="1451" spans="1:6" ht="16.5" customHeight="1" x14ac:dyDescent="0.3">
      <c r="A1451" s="168" t="s">
        <v>2966</v>
      </c>
      <c r="B1451" s="164" t="s">
        <v>2967</v>
      </c>
      <c r="C1451" s="164" t="str">
        <f>IFERROR(VLOOKUP($A1451,작성용!A:AL,14,0),"-")</f>
        <v>-</v>
      </c>
      <c r="D1451" s="167" t="s">
        <v>4304</v>
      </c>
      <c r="E1451" s="166" t="str">
        <f>IFERROR(VLOOKUP(A1451,작성용!A:AL,34,0),"-")</f>
        <v>-</v>
      </c>
      <c r="F1451" s="175">
        <f>COUNTIF(작성용!A:B,$A1451)-COUNTIFS(작성용!A:A,$A1451,작성용!AA:AA,"평가철회")</f>
        <v>0</v>
      </c>
    </row>
    <row r="1452" spans="1:6" ht="16.5" customHeight="1" x14ac:dyDescent="0.3">
      <c r="A1452" s="168" t="s">
        <v>2968</v>
      </c>
      <c r="B1452" s="164" t="s">
        <v>2969</v>
      </c>
      <c r="C1452" s="164" t="str">
        <f>IFERROR(VLOOKUP($A1452,작성용!A:AL,14,0),"-")</f>
        <v>-</v>
      </c>
      <c r="D1452" s="167" t="s">
        <v>219</v>
      </c>
      <c r="E1452" s="166" t="str">
        <f>IFERROR(VLOOKUP(A1452,작성용!A:AL,34,0),"-")</f>
        <v>-</v>
      </c>
      <c r="F1452" s="175">
        <f>COUNTIF(작성용!A:B,$A1452)-COUNTIFS(작성용!A:A,$A1452,작성용!AA:AA,"평가철회")</f>
        <v>0</v>
      </c>
    </row>
    <row r="1453" spans="1:6" ht="16.5" customHeight="1" x14ac:dyDescent="0.3">
      <c r="A1453" s="168" t="s">
        <v>2970</v>
      </c>
      <c r="B1453" s="164" t="s">
        <v>2971</v>
      </c>
      <c r="C1453" s="164" t="str">
        <f>IFERROR(VLOOKUP($A1453,작성용!A:AL,14,0),"-")</f>
        <v>-</v>
      </c>
      <c r="D1453" s="167" t="s">
        <v>219</v>
      </c>
      <c r="E1453" s="166" t="str">
        <f>IFERROR(VLOOKUP(A1453,작성용!A:AL,34,0),"-")</f>
        <v>-</v>
      </c>
      <c r="F1453" s="175">
        <f>COUNTIF(작성용!A:B,$A1453)-COUNTIFS(작성용!A:A,$A1453,작성용!AA:AA,"평가철회")</f>
        <v>0</v>
      </c>
    </row>
    <row r="1454" spans="1:6" ht="16.5" customHeight="1" x14ac:dyDescent="0.3">
      <c r="A1454" s="168" t="s">
        <v>2972</v>
      </c>
      <c r="B1454" s="164" t="s">
        <v>2973</v>
      </c>
      <c r="C1454" s="164" t="str">
        <f>IFERROR(VLOOKUP($A1454,작성용!A:AL,14,0),"-")</f>
        <v>-</v>
      </c>
      <c r="D1454" s="167" t="s">
        <v>71</v>
      </c>
      <c r="E1454" s="166" t="str">
        <f>IFERROR(VLOOKUP(A1454,작성용!A:AL,34,0),"-")</f>
        <v>-</v>
      </c>
      <c r="F1454" s="175">
        <f>COUNTIF(작성용!A:B,$A1454)-COUNTIFS(작성용!A:A,$A1454,작성용!AA:AA,"평가철회")</f>
        <v>0</v>
      </c>
    </row>
    <row r="1455" spans="1:6" ht="16.5" customHeight="1" x14ac:dyDescent="0.3">
      <c r="A1455" s="168" t="s">
        <v>2974</v>
      </c>
      <c r="B1455" s="164" t="s">
        <v>2975</v>
      </c>
      <c r="C1455" s="164" t="str">
        <f>IFERROR(VLOOKUP($A1455,작성용!A:AL,14,0),"-")</f>
        <v>-</v>
      </c>
      <c r="D1455" s="167" t="s">
        <v>219</v>
      </c>
      <c r="E1455" s="166" t="str">
        <f>IFERROR(VLOOKUP(A1455,작성용!A:AL,34,0),"-")</f>
        <v>-</v>
      </c>
      <c r="F1455" s="175">
        <f>COUNTIF(작성용!A:B,$A1455)-COUNTIFS(작성용!A:A,$A1455,작성용!AA:AA,"평가철회")</f>
        <v>0</v>
      </c>
    </row>
    <row r="1456" spans="1:6" ht="16.5" customHeight="1" x14ac:dyDescent="0.3">
      <c r="A1456" s="168" t="s">
        <v>2976</v>
      </c>
      <c r="B1456" s="164" t="s">
        <v>2977</v>
      </c>
      <c r="C1456" s="164" t="str">
        <f>IFERROR(VLOOKUP($A1456,작성용!A:AL,14,0),"-")</f>
        <v>-</v>
      </c>
      <c r="D1456" s="167" t="s">
        <v>219</v>
      </c>
      <c r="E1456" s="166" t="str">
        <f>IFERROR(VLOOKUP(A1456,작성용!A:AL,34,0),"-")</f>
        <v>-</v>
      </c>
      <c r="F1456" s="175">
        <f>COUNTIF(작성용!A:B,$A1456)-COUNTIFS(작성용!A:A,$A1456,작성용!AA:AA,"평가철회")</f>
        <v>0</v>
      </c>
    </row>
    <row r="1457" spans="1:6" ht="16.5" customHeight="1" x14ac:dyDescent="0.3">
      <c r="A1457" s="168" t="s">
        <v>2978</v>
      </c>
      <c r="B1457" s="164" t="s">
        <v>2979</v>
      </c>
      <c r="C1457" s="164" t="str">
        <f>IFERROR(VLOOKUP($A1457,작성용!A:AL,14,0),"-")</f>
        <v>-</v>
      </c>
      <c r="D1457" s="167" t="s">
        <v>246</v>
      </c>
      <c r="E1457" s="166" t="str">
        <f>IFERROR(VLOOKUP(A1457,작성용!A:AL,34,0),"-")</f>
        <v>-</v>
      </c>
      <c r="F1457" s="175">
        <f>COUNTIF(작성용!A:B,$A1457)-COUNTIFS(작성용!A:A,$A1457,작성용!AA:AA,"평가철회")</f>
        <v>0</v>
      </c>
    </row>
    <row r="1458" spans="1:6" ht="16.5" customHeight="1" x14ac:dyDescent="0.3">
      <c r="A1458" s="168" t="s">
        <v>2980</v>
      </c>
      <c r="B1458" s="164" t="s">
        <v>2981</v>
      </c>
      <c r="C1458" s="164" t="str">
        <f>IFERROR(VLOOKUP($A1458,작성용!A:AL,14,0),"-")</f>
        <v>-</v>
      </c>
      <c r="D1458" s="167" t="s">
        <v>4266</v>
      </c>
      <c r="E1458" s="166" t="str">
        <f>IFERROR(VLOOKUP(A1458,작성용!A:AL,34,0),"-")</f>
        <v>-</v>
      </c>
      <c r="F1458" s="175">
        <f>COUNTIF(작성용!A:B,$A1458)-COUNTIFS(작성용!A:A,$A1458,작성용!AA:AA,"평가철회")</f>
        <v>0</v>
      </c>
    </row>
    <row r="1459" spans="1:6" ht="16.5" customHeight="1" x14ac:dyDescent="0.3">
      <c r="A1459" s="168" t="s">
        <v>2982</v>
      </c>
      <c r="B1459" s="164" t="s">
        <v>2983</v>
      </c>
      <c r="C1459" s="164" t="str">
        <f>IFERROR(VLOOKUP($A1459,작성용!A:AL,14,0),"-")</f>
        <v>-</v>
      </c>
      <c r="D1459" s="167" t="s">
        <v>72</v>
      </c>
      <c r="E1459" s="166" t="str">
        <f>IFERROR(VLOOKUP(A1459,작성용!A:AL,34,0),"-")</f>
        <v>-</v>
      </c>
      <c r="F1459" s="175">
        <f>COUNTIF(작성용!A:B,$A1459)-COUNTIFS(작성용!A:A,$A1459,작성용!AA:AA,"평가철회")</f>
        <v>0</v>
      </c>
    </row>
    <row r="1460" spans="1:6" ht="16.5" customHeight="1" x14ac:dyDescent="0.3">
      <c r="A1460" s="168" t="s">
        <v>2984</v>
      </c>
      <c r="B1460" s="164" t="s">
        <v>2985</v>
      </c>
      <c r="C1460" s="164" t="str">
        <f>IFERROR(VLOOKUP($A1460,작성용!A:AL,14,0),"-")</f>
        <v>-</v>
      </c>
      <c r="D1460" s="167" t="s">
        <v>4676</v>
      </c>
      <c r="E1460" s="166" t="str">
        <f>IFERROR(VLOOKUP(A1460,작성용!A:AL,34,0),"-")</f>
        <v>-</v>
      </c>
      <c r="F1460" s="175">
        <f>COUNTIF(작성용!A:B,$A1460)-COUNTIFS(작성용!A:A,$A1460,작성용!AA:AA,"평가철회")</f>
        <v>0</v>
      </c>
    </row>
    <row r="1461" spans="1:6" ht="16.5" customHeight="1" x14ac:dyDescent="0.3">
      <c r="A1461" s="168" t="s">
        <v>2986</v>
      </c>
      <c r="B1461" s="164" t="s">
        <v>2987</v>
      </c>
      <c r="C1461" s="164" t="str">
        <f>IFERROR(VLOOKUP($A1461,작성용!A:AL,14,0),"-")</f>
        <v>-</v>
      </c>
      <c r="D1461" s="167" t="s">
        <v>4293</v>
      </c>
      <c r="E1461" s="166" t="str">
        <f>IFERROR(VLOOKUP(A1461,작성용!A:AL,34,0),"-")</f>
        <v>-</v>
      </c>
      <c r="F1461" s="175">
        <f>COUNTIF(작성용!A:B,$A1461)-COUNTIFS(작성용!A:A,$A1461,작성용!AA:AA,"평가철회")</f>
        <v>0</v>
      </c>
    </row>
    <row r="1462" spans="1:6" ht="16.5" customHeight="1" x14ac:dyDescent="0.3">
      <c r="A1462" s="168" t="s">
        <v>2988</v>
      </c>
      <c r="B1462" s="164" t="s">
        <v>2989</v>
      </c>
      <c r="C1462" s="164" t="str">
        <f>IFERROR(VLOOKUP($A1462,작성용!A:AL,14,0),"-")</f>
        <v>-</v>
      </c>
      <c r="D1462" s="167" t="s">
        <v>654</v>
      </c>
      <c r="E1462" s="166" t="str">
        <f>IFERROR(VLOOKUP(A1462,작성용!A:AL,34,0),"-")</f>
        <v>-</v>
      </c>
      <c r="F1462" s="175">
        <f>COUNTIF(작성용!A:B,$A1462)-COUNTIFS(작성용!A:A,$A1462,작성용!AA:AA,"평가철회")</f>
        <v>0</v>
      </c>
    </row>
    <row r="1463" spans="1:6" ht="16.5" customHeight="1" x14ac:dyDescent="0.3">
      <c r="A1463" s="168" t="s">
        <v>2990</v>
      </c>
      <c r="B1463" s="164" t="s">
        <v>2991</v>
      </c>
      <c r="C1463" s="164" t="str">
        <f>IFERROR(VLOOKUP($A1463,작성용!A:AL,14,0),"-")</f>
        <v>-</v>
      </c>
      <c r="D1463" s="167" t="s">
        <v>1974</v>
      </c>
      <c r="E1463" s="166" t="str">
        <f>IFERROR(VLOOKUP(A1463,작성용!A:AL,34,0),"-")</f>
        <v>-</v>
      </c>
      <c r="F1463" s="175">
        <f>COUNTIF(작성용!A:B,$A1463)-COUNTIFS(작성용!A:A,$A1463,작성용!AA:AA,"평가철회")</f>
        <v>0</v>
      </c>
    </row>
    <row r="1464" spans="1:6" ht="16.5" customHeight="1" x14ac:dyDescent="0.3">
      <c r="A1464" s="168" t="s">
        <v>2992</v>
      </c>
      <c r="B1464" s="164" t="s">
        <v>2993</v>
      </c>
      <c r="C1464" s="164" t="str">
        <f>IFERROR(VLOOKUP($A1464,작성용!A:AL,14,0),"-")</f>
        <v>-</v>
      </c>
      <c r="D1464" s="167" t="s">
        <v>219</v>
      </c>
      <c r="E1464" s="166" t="str">
        <f>IFERROR(VLOOKUP(A1464,작성용!A:AL,34,0),"-")</f>
        <v>-</v>
      </c>
      <c r="F1464" s="175">
        <f>COUNTIF(작성용!A:B,$A1464)-COUNTIFS(작성용!A:A,$A1464,작성용!AA:AA,"평가철회")</f>
        <v>0</v>
      </c>
    </row>
    <row r="1465" spans="1:6" ht="16.5" customHeight="1" x14ac:dyDescent="0.3">
      <c r="A1465" s="168" t="s">
        <v>2994</v>
      </c>
      <c r="B1465" s="164" t="s">
        <v>2995</v>
      </c>
      <c r="C1465" s="164" t="str">
        <f>IFERROR(VLOOKUP($A1465,작성용!A:AL,14,0),"-")</f>
        <v>-</v>
      </c>
      <c r="D1465" s="167" t="s">
        <v>4264</v>
      </c>
      <c r="E1465" s="166" t="str">
        <f>IFERROR(VLOOKUP(A1465,작성용!A:AL,34,0),"-")</f>
        <v>-</v>
      </c>
      <c r="F1465" s="175">
        <f>COUNTIF(작성용!A:B,$A1465)-COUNTIFS(작성용!A:A,$A1465,작성용!AA:AA,"평가철회")</f>
        <v>0</v>
      </c>
    </row>
    <row r="1466" spans="1:6" ht="16.5" customHeight="1" x14ac:dyDescent="0.3">
      <c r="A1466" s="168" t="s">
        <v>2996</v>
      </c>
      <c r="B1466" s="164" t="s">
        <v>2997</v>
      </c>
      <c r="C1466" s="164" t="str">
        <f>IFERROR(VLOOKUP($A1466,작성용!A:AL,14,0),"-")</f>
        <v>-</v>
      </c>
      <c r="D1466" s="167" t="s">
        <v>4264</v>
      </c>
      <c r="E1466" s="166" t="str">
        <f>IFERROR(VLOOKUP(A1466,작성용!A:AL,34,0),"-")</f>
        <v>-</v>
      </c>
      <c r="F1466" s="175">
        <f>COUNTIF(작성용!A:B,$A1466)-COUNTIFS(작성용!A:A,$A1466,작성용!AA:AA,"평가철회")</f>
        <v>0</v>
      </c>
    </row>
    <row r="1467" spans="1:6" ht="16.5" customHeight="1" x14ac:dyDescent="0.3">
      <c r="A1467" s="168" t="s">
        <v>2998</v>
      </c>
      <c r="B1467" s="164" t="s">
        <v>2999</v>
      </c>
      <c r="C1467" s="164" t="str">
        <f>IFERROR(VLOOKUP($A1467,작성용!A:AL,14,0),"-")</f>
        <v>-</v>
      </c>
      <c r="D1467" s="167" t="s">
        <v>272</v>
      </c>
      <c r="E1467" s="166" t="str">
        <f>IFERROR(VLOOKUP(A1467,작성용!A:AL,34,0),"-")</f>
        <v>-</v>
      </c>
      <c r="F1467" s="175">
        <f>COUNTIF(작성용!A:B,$A1467)-COUNTIFS(작성용!A:A,$A1467,작성용!AA:AA,"평가철회")</f>
        <v>0</v>
      </c>
    </row>
    <row r="1468" spans="1:6" ht="16.5" customHeight="1" x14ac:dyDescent="0.3">
      <c r="A1468" s="168" t="s">
        <v>3000</v>
      </c>
      <c r="B1468" s="164" t="s">
        <v>3001</v>
      </c>
      <c r="C1468" s="164" t="str">
        <f>IFERROR(VLOOKUP($A1468,작성용!A:AL,14,0),"-")</f>
        <v>-</v>
      </c>
      <c r="D1468" s="167" t="s">
        <v>219</v>
      </c>
      <c r="E1468" s="166" t="str">
        <f>IFERROR(VLOOKUP(A1468,작성용!A:AL,34,0),"-")</f>
        <v>-</v>
      </c>
      <c r="F1468" s="175">
        <f>COUNTIF(작성용!A:B,$A1468)-COUNTIFS(작성용!A:A,$A1468,작성용!AA:AA,"평가철회")</f>
        <v>0</v>
      </c>
    </row>
    <row r="1469" spans="1:6" ht="16.5" customHeight="1" x14ac:dyDescent="0.3">
      <c r="A1469" s="168" t="s">
        <v>3002</v>
      </c>
      <c r="B1469" s="164" t="s">
        <v>3003</v>
      </c>
      <c r="C1469" s="164" t="str">
        <f>IFERROR(VLOOKUP($A1469,작성용!A:AL,14,0),"-")</f>
        <v>-</v>
      </c>
      <c r="D1469" s="167" t="s">
        <v>1445</v>
      </c>
      <c r="E1469" s="166" t="str">
        <f>IFERROR(VLOOKUP(A1469,작성용!A:AL,34,0),"-")</f>
        <v>-</v>
      </c>
      <c r="F1469" s="175">
        <f>COUNTIF(작성용!A:B,$A1469)-COUNTIFS(작성용!A:A,$A1469,작성용!AA:AA,"평가철회")</f>
        <v>0</v>
      </c>
    </row>
    <row r="1470" spans="1:6" ht="16.5" customHeight="1" x14ac:dyDescent="0.3">
      <c r="A1470" s="168" t="s">
        <v>3004</v>
      </c>
      <c r="B1470" s="164" t="s">
        <v>3005</v>
      </c>
      <c r="C1470" s="164" t="str">
        <f>IFERROR(VLOOKUP($A1470,작성용!A:AL,14,0),"-")</f>
        <v>-</v>
      </c>
      <c r="D1470" s="167" t="s">
        <v>219</v>
      </c>
      <c r="E1470" s="166" t="str">
        <f>IFERROR(VLOOKUP(A1470,작성용!A:AL,34,0),"-")</f>
        <v>-</v>
      </c>
      <c r="F1470" s="175">
        <f>COUNTIF(작성용!A:B,$A1470)-COUNTIFS(작성용!A:A,$A1470,작성용!AA:AA,"평가철회")</f>
        <v>0</v>
      </c>
    </row>
    <row r="1471" spans="1:6" ht="16.5" customHeight="1" x14ac:dyDescent="0.3">
      <c r="A1471" s="168" t="s">
        <v>3006</v>
      </c>
      <c r="B1471" s="164" t="s">
        <v>3007</v>
      </c>
      <c r="C1471" s="164" t="str">
        <f>IFERROR(VLOOKUP($A1471,작성용!A:AL,14,0),"-")</f>
        <v>-</v>
      </c>
      <c r="D1471" s="167" t="s">
        <v>219</v>
      </c>
      <c r="E1471" s="166" t="str">
        <f>IFERROR(VLOOKUP(A1471,작성용!A:AL,34,0),"-")</f>
        <v>-</v>
      </c>
      <c r="F1471" s="175">
        <f>COUNTIF(작성용!A:B,$A1471)-COUNTIFS(작성용!A:A,$A1471,작성용!AA:AA,"평가철회")</f>
        <v>0</v>
      </c>
    </row>
    <row r="1472" spans="1:6" ht="16.5" customHeight="1" x14ac:dyDescent="0.3">
      <c r="A1472" s="168" t="s">
        <v>3008</v>
      </c>
      <c r="B1472" s="164" t="s">
        <v>3009</v>
      </c>
      <c r="C1472" s="164" t="str">
        <f>IFERROR(VLOOKUP($A1472,작성용!A:AL,14,0),"-")</f>
        <v>-</v>
      </c>
      <c r="D1472" s="167" t="s">
        <v>219</v>
      </c>
      <c r="E1472" s="166" t="str">
        <f>IFERROR(VLOOKUP(A1472,작성용!A:AL,34,0),"-")</f>
        <v>-</v>
      </c>
      <c r="F1472" s="175">
        <f>COUNTIF(작성용!A:B,$A1472)-COUNTIFS(작성용!A:A,$A1472,작성용!AA:AA,"평가철회")</f>
        <v>0</v>
      </c>
    </row>
    <row r="1473" spans="1:6" ht="16.5" customHeight="1" x14ac:dyDescent="0.3">
      <c r="A1473" s="168" t="s">
        <v>3010</v>
      </c>
      <c r="B1473" s="164" t="s">
        <v>3011</v>
      </c>
      <c r="C1473" s="164" t="str">
        <f>IFERROR(VLOOKUP($A1473,작성용!A:AL,14,0),"-")</f>
        <v>-</v>
      </c>
      <c r="D1473" s="167" t="s">
        <v>335</v>
      </c>
      <c r="E1473" s="166" t="str">
        <f>IFERROR(VLOOKUP(A1473,작성용!A:AL,34,0),"-")</f>
        <v>-</v>
      </c>
      <c r="F1473" s="175">
        <f>COUNTIF(작성용!A:B,$A1473)-COUNTIFS(작성용!A:A,$A1473,작성용!AA:AA,"평가철회")</f>
        <v>0</v>
      </c>
    </row>
    <row r="1474" spans="1:6" ht="16.5" customHeight="1" x14ac:dyDescent="0.3">
      <c r="A1474" s="168" t="s">
        <v>3012</v>
      </c>
      <c r="B1474" s="164" t="s">
        <v>3013</v>
      </c>
      <c r="C1474" s="164" t="str">
        <f>IFERROR(VLOOKUP($A1474,작성용!A:AL,14,0),"-")</f>
        <v>-</v>
      </c>
      <c r="D1474" s="167" t="s">
        <v>74</v>
      </c>
      <c r="E1474" s="166" t="str">
        <f>IFERROR(VLOOKUP(A1474,작성용!A:AL,34,0),"-")</f>
        <v>-</v>
      </c>
      <c r="F1474" s="175">
        <f>COUNTIF(작성용!A:B,$A1474)-COUNTIFS(작성용!A:A,$A1474,작성용!AA:AA,"평가철회")</f>
        <v>0</v>
      </c>
    </row>
    <row r="1475" spans="1:6" ht="16.5" customHeight="1" x14ac:dyDescent="0.3">
      <c r="A1475" s="168" t="s">
        <v>3014</v>
      </c>
      <c r="B1475" s="164" t="s">
        <v>3015</v>
      </c>
      <c r="C1475" s="164" t="str">
        <f>IFERROR(VLOOKUP($A1475,작성용!A:AL,14,0),"-")</f>
        <v>-</v>
      </c>
      <c r="D1475" s="167" t="s">
        <v>219</v>
      </c>
      <c r="E1475" s="166" t="str">
        <f>IFERROR(VLOOKUP(A1475,작성용!A:AL,34,0),"-")</f>
        <v>-</v>
      </c>
      <c r="F1475" s="175">
        <f>COUNTIF(작성용!A:B,$A1475)-COUNTIFS(작성용!A:A,$A1475,작성용!AA:AA,"평가철회")</f>
        <v>0</v>
      </c>
    </row>
    <row r="1476" spans="1:6" ht="16.5" customHeight="1" x14ac:dyDescent="0.3">
      <c r="A1476" s="168" t="s">
        <v>3016</v>
      </c>
      <c r="B1476" s="164" t="s">
        <v>3017</v>
      </c>
      <c r="C1476" s="164" t="str">
        <f>IFERROR(VLOOKUP($A1476,작성용!A:AL,14,0),"-")</f>
        <v>-</v>
      </c>
      <c r="D1476" s="167" t="s">
        <v>219</v>
      </c>
      <c r="E1476" s="166" t="str">
        <f>IFERROR(VLOOKUP(A1476,작성용!A:AL,34,0),"-")</f>
        <v>-</v>
      </c>
      <c r="F1476" s="175">
        <f>COUNTIF(작성용!A:B,$A1476)-COUNTIFS(작성용!A:A,$A1476,작성용!AA:AA,"평가철회")</f>
        <v>0</v>
      </c>
    </row>
    <row r="1477" spans="1:6" ht="16.5" customHeight="1" x14ac:dyDescent="0.3">
      <c r="A1477" s="168" t="s">
        <v>3018</v>
      </c>
      <c r="B1477" s="164" t="s">
        <v>3019</v>
      </c>
      <c r="C1477" s="164" t="str">
        <f>IFERROR(VLOOKUP($A1477,작성용!A:AL,14,0),"-")</f>
        <v>-</v>
      </c>
      <c r="D1477" s="167" t="s">
        <v>7634</v>
      </c>
      <c r="E1477" s="166" t="str">
        <f>IFERROR(VLOOKUP(A1477,작성용!A:AL,34,0),"-")</f>
        <v>-</v>
      </c>
      <c r="F1477" s="175">
        <f>COUNTIF(작성용!A:B,$A1477)-COUNTIFS(작성용!A:A,$A1477,작성용!AA:AA,"평가철회")</f>
        <v>0</v>
      </c>
    </row>
    <row r="1478" spans="1:6" ht="16.5" customHeight="1" x14ac:dyDescent="0.3">
      <c r="A1478" s="168" t="s">
        <v>3020</v>
      </c>
      <c r="B1478" s="164" t="s">
        <v>3021</v>
      </c>
      <c r="C1478" s="164" t="str">
        <f>IFERROR(VLOOKUP($A1478,작성용!A:AL,14,0),"-")</f>
        <v>-</v>
      </c>
      <c r="D1478" s="167" t="s">
        <v>219</v>
      </c>
      <c r="E1478" s="166" t="str">
        <f>IFERROR(VLOOKUP(A1478,작성용!A:AL,34,0),"-")</f>
        <v>-</v>
      </c>
      <c r="F1478" s="175">
        <f>COUNTIF(작성용!A:B,$A1478)-COUNTIFS(작성용!A:A,$A1478,작성용!AA:AA,"평가철회")</f>
        <v>0</v>
      </c>
    </row>
    <row r="1479" spans="1:6" ht="16.5" customHeight="1" x14ac:dyDescent="0.3">
      <c r="A1479" s="168" t="s">
        <v>3022</v>
      </c>
      <c r="B1479" s="164" t="s">
        <v>3023</v>
      </c>
      <c r="C1479" s="164" t="str">
        <f>IFERROR(VLOOKUP($A1479,작성용!A:AL,14,0),"-")</f>
        <v>-</v>
      </c>
      <c r="D1479" s="167" t="s">
        <v>219</v>
      </c>
      <c r="E1479" s="166" t="str">
        <f>IFERROR(VLOOKUP(A1479,작성용!A:AL,34,0),"-")</f>
        <v>-</v>
      </c>
      <c r="F1479" s="175">
        <f>COUNTIF(작성용!A:B,$A1479)-COUNTIFS(작성용!A:A,$A1479,작성용!AA:AA,"평가철회")</f>
        <v>0</v>
      </c>
    </row>
    <row r="1480" spans="1:6" ht="16.5" customHeight="1" x14ac:dyDescent="0.3">
      <c r="A1480" s="168" t="s">
        <v>3024</v>
      </c>
      <c r="B1480" s="164" t="s">
        <v>3025</v>
      </c>
      <c r="C1480" s="164" t="str">
        <f>IFERROR(VLOOKUP($A1480,작성용!A:AL,14,0),"-")</f>
        <v>-</v>
      </c>
      <c r="D1480" s="167" t="s">
        <v>4212</v>
      </c>
      <c r="E1480" s="166" t="str">
        <f>IFERROR(VLOOKUP(A1480,작성용!A:AL,34,0),"-")</f>
        <v>-</v>
      </c>
      <c r="F1480" s="175">
        <f>COUNTIF(작성용!A:B,$A1480)-COUNTIFS(작성용!A:A,$A1480,작성용!AA:AA,"평가철회")</f>
        <v>0</v>
      </c>
    </row>
    <row r="1481" spans="1:6" ht="16.5" customHeight="1" x14ac:dyDescent="0.3">
      <c r="A1481" s="168" t="s">
        <v>3026</v>
      </c>
      <c r="B1481" s="164" t="s">
        <v>3549</v>
      </c>
      <c r="C1481" s="164" t="str">
        <f>IFERROR(VLOOKUP($A1481,작성용!A:AL,14,0),"-")</f>
        <v>-</v>
      </c>
      <c r="D1481" s="167" t="s">
        <v>7637</v>
      </c>
      <c r="E1481" s="166" t="str">
        <f>IFERROR(VLOOKUP(A1481,작성용!A:AL,34,0),"-")</f>
        <v>-</v>
      </c>
      <c r="F1481" s="175">
        <f>COUNTIF(작성용!A:B,$A1481)-COUNTIFS(작성용!A:A,$A1481,작성용!AA:AA,"평가철회")</f>
        <v>0</v>
      </c>
    </row>
    <row r="1482" spans="1:6" ht="16.5" customHeight="1" x14ac:dyDescent="0.3">
      <c r="A1482" s="168" t="s">
        <v>3027</v>
      </c>
      <c r="B1482" s="164" t="s">
        <v>4380</v>
      </c>
      <c r="C1482" s="164" t="str">
        <f>IFERROR(VLOOKUP($A1482,작성용!A:AL,14,0),"-")</f>
        <v xml:space="preserve">분기 </v>
      </c>
      <c r="D1482" s="167" t="s">
        <v>9813</v>
      </c>
      <c r="E1482" s="166" t="str">
        <f>IFERROR(VLOOKUP(A1482,작성용!A:AL,34,0),"-")</f>
        <v>심태진</v>
      </c>
      <c r="F1482" s="175">
        <f>COUNTIF(작성용!A:B,$A1482)-COUNTIFS(작성용!A:A,$A1482,작성용!AA:AA,"평가철회")</f>
        <v>10</v>
      </c>
    </row>
    <row r="1483" spans="1:6" ht="16.5" customHeight="1" x14ac:dyDescent="0.3">
      <c r="A1483" s="168" t="s">
        <v>3028</v>
      </c>
      <c r="B1483" s="164" t="s">
        <v>3029</v>
      </c>
      <c r="C1483" s="164" t="str">
        <f>IFERROR(VLOOKUP($A1483,작성용!A:AL,14,0),"-")</f>
        <v>-</v>
      </c>
      <c r="D1483" s="167" t="s">
        <v>692</v>
      </c>
      <c r="E1483" s="166" t="str">
        <f>IFERROR(VLOOKUP(A1483,작성용!A:AL,34,0),"-")</f>
        <v>-</v>
      </c>
      <c r="F1483" s="175">
        <f>COUNTIF(작성용!A:B,$A1483)-COUNTIFS(작성용!A:A,$A1483,작성용!AA:AA,"평가철회")</f>
        <v>0</v>
      </c>
    </row>
    <row r="1484" spans="1:6" ht="16.5" customHeight="1" x14ac:dyDescent="0.3">
      <c r="A1484" s="168" t="s">
        <v>3030</v>
      </c>
      <c r="B1484" s="164" t="s">
        <v>3031</v>
      </c>
      <c r="C1484" s="164" t="str">
        <f>IFERROR(VLOOKUP($A1484,작성용!A:AL,14,0),"-")</f>
        <v>-</v>
      </c>
      <c r="D1484" s="167" t="s">
        <v>4270</v>
      </c>
      <c r="E1484" s="166" t="str">
        <f>IFERROR(VLOOKUP(A1484,작성용!A:AL,34,0),"-")</f>
        <v>-</v>
      </c>
      <c r="F1484" s="175">
        <f>COUNTIF(작성용!A:B,$A1484)-COUNTIFS(작성용!A:A,$A1484,작성용!AA:AA,"평가철회")</f>
        <v>0</v>
      </c>
    </row>
    <row r="1485" spans="1:6" ht="16.5" customHeight="1" x14ac:dyDescent="0.3">
      <c r="A1485" s="168" t="s">
        <v>3032</v>
      </c>
      <c r="B1485" s="164" t="s">
        <v>3033</v>
      </c>
      <c r="C1485" s="164" t="str">
        <f>IFERROR(VLOOKUP($A1485,작성용!A:AL,14,0),"-")</f>
        <v>-</v>
      </c>
      <c r="D1485" s="167" t="s">
        <v>219</v>
      </c>
      <c r="E1485" s="166" t="str">
        <f>IFERROR(VLOOKUP(A1485,작성용!A:AL,34,0),"-")</f>
        <v>-</v>
      </c>
      <c r="F1485" s="175">
        <f>COUNTIF(작성용!A:B,$A1485)-COUNTIFS(작성용!A:A,$A1485,작성용!AA:AA,"평가철회")</f>
        <v>0</v>
      </c>
    </row>
    <row r="1486" spans="1:6" x14ac:dyDescent="0.3">
      <c r="A1486" s="168" t="s">
        <v>3034</v>
      </c>
      <c r="B1486" s="164" t="s">
        <v>2925</v>
      </c>
      <c r="C1486" s="164" t="str">
        <f>IFERROR(VLOOKUP($A1486,작성용!A:AL,14,0),"-")</f>
        <v>분기</v>
      </c>
      <c r="D1486" s="167" t="s">
        <v>7629</v>
      </c>
      <c r="E1486" s="166" t="str">
        <f>IFERROR(VLOOKUP(A1486,작성용!A:AL,34,0),"-")</f>
        <v>서경덕</v>
      </c>
      <c r="F1486" s="175">
        <f>COUNTIF(작성용!A:B,$A1486)-COUNTIFS(작성용!A:A,$A1486,작성용!AA:AA,"평가철회")</f>
        <v>1</v>
      </c>
    </row>
    <row r="1487" spans="1:6" ht="16.5" customHeight="1" x14ac:dyDescent="0.3">
      <c r="A1487" s="168" t="s">
        <v>3035</v>
      </c>
      <c r="B1487" s="164" t="s">
        <v>3036</v>
      </c>
      <c r="C1487" s="164" t="str">
        <f>IFERROR(VLOOKUP($A1487,작성용!A:AL,14,0),"-")</f>
        <v>-</v>
      </c>
      <c r="D1487" s="167" t="s">
        <v>219</v>
      </c>
      <c r="E1487" s="166" t="str">
        <f>IFERROR(VLOOKUP(A1487,작성용!A:AL,34,0),"-")</f>
        <v>-</v>
      </c>
      <c r="F1487" s="175">
        <f>COUNTIF(작성용!A:B,$A1487)-COUNTIFS(작성용!A:A,$A1487,작성용!AA:AA,"평가철회")</f>
        <v>0</v>
      </c>
    </row>
    <row r="1488" spans="1:6" ht="16.5" customHeight="1" x14ac:dyDescent="0.3">
      <c r="A1488" s="168" t="s">
        <v>3037</v>
      </c>
      <c r="B1488" s="164" t="s">
        <v>4381</v>
      </c>
      <c r="C1488" s="164" t="str">
        <f>IFERROR(VLOOKUP($A1488,작성용!A:AL,14,0),"-")</f>
        <v>-</v>
      </c>
      <c r="D1488" s="167" t="s">
        <v>4674</v>
      </c>
      <c r="E1488" s="166" t="str">
        <f>IFERROR(VLOOKUP(A1488,작성용!A:AL,34,0),"-")</f>
        <v>-</v>
      </c>
      <c r="F1488" s="175">
        <f>COUNTIF(작성용!A:B,$A1488)-COUNTIFS(작성용!A:A,$A1488,작성용!AA:AA,"평가철회")</f>
        <v>0</v>
      </c>
    </row>
    <row r="1489" spans="1:6" ht="16.5" customHeight="1" x14ac:dyDescent="0.3">
      <c r="A1489" s="168" t="s">
        <v>3038</v>
      </c>
      <c r="B1489" s="164" t="s">
        <v>880</v>
      </c>
      <c r="C1489" s="164" t="str">
        <f>IFERROR(VLOOKUP($A1489,작성용!A:AL,14,0),"-")</f>
        <v>-</v>
      </c>
      <c r="D1489" s="167" t="s">
        <v>4275</v>
      </c>
      <c r="E1489" s="166" t="str">
        <f>IFERROR(VLOOKUP(A1489,작성용!A:AL,34,0),"-")</f>
        <v>-</v>
      </c>
      <c r="F1489" s="175">
        <f>COUNTIF(작성용!A:B,$A1489)-COUNTIFS(작성용!A:A,$A1489,작성용!AA:AA,"평가철회")</f>
        <v>0</v>
      </c>
    </row>
    <row r="1490" spans="1:6" ht="16.5" customHeight="1" x14ac:dyDescent="0.3">
      <c r="A1490" s="168" t="s">
        <v>3039</v>
      </c>
      <c r="B1490" s="164" t="s">
        <v>3040</v>
      </c>
      <c r="C1490" s="164" t="str">
        <f>IFERROR(VLOOKUP($A1490,작성용!A:AL,14,0),"-")</f>
        <v>-</v>
      </c>
      <c r="D1490" s="167" t="s">
        <v>219</v>
      </c>
      <c r="E1490" s="166" t="str">
        <f>IFERROR(VLOOKUP(A1490,작성용!A:AL,34,0),"-")</f>
        <v>-</v>
      </c>
      <c r="F1490" s="175">
        <f>COUNTIF(작성용!A:B,$A1490)-COUNTIFS(작성용!A:A,$A1490,작성용!AA:AA,"평가철회")</f>
        <v>0</v>
      </c>
    </row>
    <row r="1491" spans="1:6" ht="16.5" customHeight="1" x14ac:dyDescent="0.3">
      <c r="A1491" s="168" t="s">
        <v>3041</v>
      </c>
      <c r="B1491" s="164" t="s">
        <v>3042</v>
      </c>
      <c r="C1491" s="164" t="str">
        <f>IFERROR(VLOOKUP($A1491,작성용!A:AL,14,0),"-")</f>
        <v>-</v>
      </c>
      <c r="D1491" s="167" t="s">
        <v>654</v>
      </c>
      <c r="E1491" s="166" t="str">
        <f>IFERROR(VLOOKUP(A1491,작성용!A:AL,34,0),"-")</f>
        <v>-</v>
      </c>
      <c r="F1491" s="175">
        <f>COUNTIF(작성용!A:B,$A1491)-COUNTIFS(작성용!A:A,$A1491,작성용!AA:AA,"평가철회")</f>
        <v>0</v>
      </c>
    </row>
    <row r="1492" spans="1:6" ht="16.5" customHeight="1" x14ac:dyDescent="0.3">
      <c r="A1492" s="168" t="s">
        <v>3043</v>
      </c>
      <c r="B1492" s="164" t="s">
        <v>2941</v>
      </c>
      <c r="C1492" s="164" t="str">
        <f>IFERROR(VLOOKUP($A1492,작성용!A:AL,14,0),"-")</f>
        <v>-</v>
      </c>
      <c r="D1492" s="167" t="s">
        <v>496</v>
      </c>
      <c r="E1492" s="166" t="str">
        <f>IFERROR(VLOOKUP(A1492,작성용!A:AL,34,0),"-")</f>
        <v>-</v>
      </c>
      <c r="F1492" s="175">
        <f>COUNTIF(작성용!A:B,$A1492)-COUNTIFS(작성용!A:A,$A1492,작성용!AA:AA,"평가철회")</f>
        <v>0</v>
      </c>
    </row>
    <row r="1493" spans="1:6" ht="16.5" customHeight="1" x14ac:dyDescent="0.3">
      <c r="A1493" s="168" t="s">
        <v>3044</v>
      </c>
      <c r="B1493" s="164" t="s">
        <v>3045</v>
      </c>
      <c r="C1493" s="164" t="str">
        <f>IFERROR(VLOOKUP($A1493,작성용!A:AL,14,0),"-")</f>
        <v>-</v>
      </c>
      <c r="D1493" s="167" t="s">
        <v>219</v>
      </c>
      <c r="E1493" s="166" t="str">
        <f>IFERROR(VLOOKUP(A1493,작성용!A:AL,34,0),"-")</f>
        <v>-</v>
      </c>
      <c r="F1493" s="175">
        <f>COUNTIF(작성용!A:B,$A1493)-COUNTIFS(작성용!A:A,$A1493,작성용!AA:AA,"평가철회")</f>
        <v>0</v>
      </c>
    </row>
    <row r="1494" spans="1:6" ht="16.5" customHeight="1" x14ac:dyDescent="0.3">
      <c r="A1494" s="168" t="s">
        <v>3046</v>
      </c>
      <c r="B1494" s="164" t="s">
        <v>3047</v>
      </c>
      <c r="C1494" s="164" t="str">
        <f>IFERROR(VLOOKUP($A1494,작성용!A:AL,14,0),"-")</f>
        <v>-</v>
      </c>
      <c r="D1494" s="167" t="s">
        <v>219</v>
      </c>
      <c r="E1494" s="166" t="str">
        <f>IFERROR(VLOOKUP(A1494,작성용!A:AL,34,0),"-")</f>
        <v>-</v>
      </c>
      <c r="F1494" s="175">
        <f>COUNTIF(작성용!A:B,$A1494)-COUNTIFS(작성용!A:A,$A1494,작성용!AA:AA,"평가철회")</f>
        <v>0</v>
      </c>
    </row>
    <row r="1495" spans="1:6" ht="16.5" customHeight="1" x14ac:dyDescent="0.3">
      <c r="A1495" s="168" t="s">
        <v>3048</v>
      </c>
      <c r="B1495" s="164" t="s">
        <v>3049</v>
      </c>
      <c r="C1495" s="164" t="str">
        <f>IFERROR(VLOOKUP($A1495,작성용!A:AL,14,0),"-")</f>
        <v>-</v>
      </c>
      <c r="D1495" s="167" t="s">
        <v>490</v>
      </c>
      <c r="E1495" s="166" t="str">
        <f>IFERROR(VLOOKUP(A1495,작성용!A:AL,34,0),"-")</f>
        <v>-</v>
      </c>
      <c r="F1495" s="175">
        <f>COUNTIF(작성용!A:B,$A1495)-COUNTIFS(작성용!A:A,$A1495,작성용!AA:AA,"평가철회")</f>
        <v>0</v>
      </c>
    </row>
    <row r="1496" spans="1:6" ht="16.5" customHeight="1" x14ac:dyDescent="0.3">
      <c r="A1496" s="168" t="s">
        <v>3050</v>
      </c>
      <c r="B1496" s="164" t="s">
        <v>3051</v>
      </c>
      <c r="C1496" s="164" t="str">
        <f>IFERROR(VLOOKUP($A1496,작성용!A:AL,14,0),"-")</f>
        <v>-</v>
      </c>
      <c r="D1496" s="167" t="s">
        <v>1445</v>
      </c>
      <c r="E1496" s="166" t="str">
        <f>IFERROR(VLOOKUP(A1496,작성용!A:AL,34,0),"-")</f>
        <v>-</v>
      </c>
      <c r="F1496" s="175">
        <f>COUNTIF(작성용!A:B,$A1496)-COUNTIFS(작성용!A:A,$A1496,작성용!AA:AA,"평가철회")</f>
        <v>0</v>
      </c>
    </row>
    <row r="1497" spans="1:6" ht="16.5" customHeight="1" x14ac:dyDescent="0.3">
      <c r="A1497" s="168" t="s">
        <v>3052</v>
      </c>
      <c r="B1497" s="164" t="s">
        <v>4382</v>
      </c>
      <c r="C1497" s="164" t="str">
        <f>IFERROR(VLOOKUP($A1497,작성용!A:AL,14,0),"-")</f>
        <v>-</v>
      </c>
      <c r="D1497" s="167" t="s">
        <v>4214</v>
      </c>
      <c r="E1497" s="166" t="str">
        <f>IFERROR(VLOOKUP(A1497,작성용!A:AL,34,0),"-")</f>
        <v>-</v>
      </c>
      <c r="F1497" s="175">
        <f>COUNTIF(작성용!A:B,$A1497)-COUNTIFS(작성용!A:A,$A1497,작성용!AA:AA,"평가철회")</f>
        <v>0</v>
      </c>
    </row>
    <row r="1498" spans="1:6" ht="16.5" customHeight="1" x14ac:dyDescent="0.3">
      <c r="A1498" s="168" t="s">
        <v>3053</v>
      </c>
      <c r="B1498" s="164" t="s">
        <v>3054</v>
      </c>
      <c r="C1498" s="164" t="str">
        <f>IFERROR(VLOOKUP($A1498,작성용!A:AL,14,0),"-")</f>
        <v>-</v>
      </c>
      <c r="D1498" s="167" t="s">
        <v>3055</v>
      </c>
      <c r="E1498" s="166" t="str">
        <f>IFERROR(VLOOKUP(A1498,작성용!A:AL,34,0),"-")</f>
        <v>-</v>
      </c>
      <c r="F1498" s="175">
        <f>COUNTIF(작성용!A:B,$A1498)-COUNTIFS(작성용!A:A,$A1498,작성용!AA:AA,"평가철회")</f>
        <v>0</v>
      </c>
    </row>
    <row r="1499" spans="1:6" ht="16.5" customHeight="1" x14ac:dyDescent="0.3">
      <c r="A1499" s="168" t="s">
        <v>3056</v>
      </c>
      <c r="B1499" s="164" t="s">
        <v>3057</v>
      </c>
      <c r="C1499" s="164" t="str">
        <f>IFERROR(VLOOKUP($A1499,작성용!A:AL,14,0),"-")</f>
        <v>-</v>
      </c>
      <c r="D1499" s="167" t="s">
        <v>490</v>
      </c>
      <c r="E1499" s="166" t="str">
        <f>IFERROR(VLOOKUP(A1499,작성용!A:AL,34,0),"-")</f>
        <v>-</v>
      </c>
      <c r="F1499" s="175">
        <f>COUNTIF(작성용!A:B,$A1499)-COUNTIFS(작성용!A:A,$A1499,작성용!AA:AA,"평가철회")</f>
        <v>0</v>
      </c>
    </row>
    <row r="1500" spans="1:6" ht="16.5" customHeight="1" x14ac:dyDescent="0.3">
      <c r="A1500" s="168" t="s">
        <v>3058</v>
      </c>
      <c r="B1500" s="164" t="s">
        <v>3059</v>
      </c>
      <c r="C1500" s="164" t="str">
        <f>IFERROR(VLOOKUP($A1500,작성용!A:AL,14,0),"-")</f>
        <v>-</v>
      </c>
      <c r="D1500" s="167" t="s">
        <v>490</v>
      </c>
      <c r="E1500" s="166" t="str">
        <f>IFERROR(VLOOKUP(A1500,작성용!A:AL,34,0),"-")</f>
        <v>-</v>
      </c>
      <c r="F1500" s="175">
        <f>COUNTIF(작성용!A:B,$A1500)-COUNTIFS(작성용!A:A,$A1500,작성용!AA:AA,"평가철회")</f>
        <v>0</v>
      </c>
    </row>
    <row r="1501" spans="1:6" ht="16.5" customHeight="1" x14ac:dyDescent="0.3">
      <c r="A1501" s="168" t="s">
        <v>3060</v>
      </c>
      <c r="B1501" s="164" t="s">
        <v>3061</v>
      </c>
      <c r="C1501" s="164" t="str">
        <f>IFERROR(VLOOKUP($A1501,작성용!A:AL,14,0),"-")</f>
        <v>-</v>
      </c>
      <c r="D1501" s="167" t="s">
        <v>490</v>
      </c>
      <c r="E1501" s="166" t="str">
        <f>IFERROR(VLOOKUP(A1501,작성용!A:AL,34,0),"-")</f>
        <v>-</v>
      </c>
      <c r="F1501" s="175">
        <f>COUNTIF(작성용!A:B,$A1501)-COUNTIFS(작성용!A:A,$A1501,작성용!AA:AA,"평가철회")</f>
        <v>0</v>
      </c>
    </row>
    <row r="1502" spans="1:6" ht="16.5" customHeight="1" x14ac:dyDescent="0.3">
      <c r="A1502" s="168" t="s">
        <v>3062</v>
      </c>
      <c r="B1502" s="164" t="s">
        <v>3063</v>
      </c>
      <c r="C1502" s="164" t="str">
        <f>IFERROR(VLOOKUP($A1502,작성용!A:AL,14,0),"-")</f>
        <v>반기</v>
      </c>
      <c r="D1502" s="167" t="s">
        <v>4325</v>
      </c>
      <c r="E1502" s="166" t="str">
        <f>IFERROR(VLOOKUP(A1502,작성용!A:AL,34,0),"-")</f>
        <v>정은채</v>
      </c>
      <c r="F1502" s="175">
        <f>COUNTIF(작성용!A:B,$A1502)-COUNTIFS(작성용!A:A,$A1502,작성용!AA:AA,"평가철회")</f>
        <v>1</v>
      </c>
    </row>
    <row r="1503" spans="1:6" ht="16.5" customHeight="1" x14ac:dyDescent="0.3">
      <c r="A1503" s="168" t="s">
        <v>3064</v>
      </c>
      <c r="B1503" s="164" t="s">
        <v>3065</v>
      </c>
      <c r="C1503" s="164" t="str">
        <f>IFERROR(VLOOKUP($A1503,작성용!A:AL,14,0),"-")</f>
        <v>-</v>
      </c>
      <c r="D1503" s="167" t="s">
        <v>1650</v>
      </c>
      <c r="E1503" s="166" t="str">
        <f>IFERROR(VLOOKUP(A1503,작성용!A:AL,34,0),"-")</f>
        <v>-</v>
      </c>
      <c r="F1503" s="175">
        <f>COUNTIF(작성용!A:B,$A1503)-COUNTIFS(작성용!A:A,$A1503,작성용!AA:AA,"평가철회")</f>
        <v>0</v>
      </c>
    </row>
    <row r="1504" spans="1:6" ht="16.5" customHeight="1" x14ac:dyDescent="0.3">
      <c r="A1504" s="168" t="s">
        <v>3066</v>
      </c>
      <c r="B1504" s="164" t="s">
        <v>3067</v>
      </c>
      <c r="C1504" s="164" t="str">
        <f>IFERROR(VLOOKUP($A1504,작성용!A:AL,14,0),"-")</f>
        <v>-</v>
      </c>
      <c r="D1504" s="167" t="s">
        <v>4287</v>
      </c>
      <c r="E1504" s="166" t="str">
        <f>IFERROR(VLOOKUP(A1504,작성용!A:AL,34,0),"-")</f>
        <v>-</v>
      </c>
      <c r="F1504" s="175">
        <f>COUNTIF(작성용!A:B,$A1504)-COUNTIFS(작성용!A:A,$A1504,작성용!AA:AA,"평가철회")</f>
        <v>0</v>
      </c>
    </row>
    <row r="1505" spans="1:6" ht="16.5" customHeight="1" x14ac:dyDescent="0.3">
      <c r="A1505" s="168" t="s">
        <v>3068</v>
      </c>
      <c r="B1505" s="164" t="s">
        <v>3069</v>
      </c>
      <c r="C1505" s="164" t="str">
        <f>IFERROR(VLOOKUP($A1505,작성용!A:AL,14,0),"-")</f>
        <v>-</v>
      </c>
      <c r="D1505" s="167" t="s">
        <v>219</v>
      </c>
      <c r="E1505" s="166" t="str">
        <f>IFERROR(VLOOKUP(A1505,작성용!A:AL,34,0),"-")</f>
        <v>-</v>
      </c>
      <c r="F1505" s="175">
        <f>COUNTIF(작성용!A:B,$A1505)-COUNTIFS(작성용!A:A,$A1505,작성용!AA:AA,"평가철회")</f>
        <v>0</v>
      </c>
    </row>
    <row r="1506" spans="1:6" ht="16.5" customHeight="1" x14ac:dyDescent="0.3">
      <c r="A1506" s="168" t="s">
        <v>3070</v>
      </c>
      <c r="B1506" s="164" t="s">
        <v>3071</v>
      </c>
      <c r="C1506" s="164" t="str">
        <f>IFERROR(VLOOKUP($A1506,작성용!A:AL,14,0),"-")</f>
        <v>-</v>
      </c>
      <c r="D1506" s="167" t="s">
        <v>219</v>
      </c>
      <c r="E1506" s="166" t="str">
        <f>IFERROR(VLOOKUP(A1506,작성용!A:AL,34,0),"-")</f>
        <v>-</v>
      </c>
      <c r="F1506" s="175">
        <f>COUNTIF(작성용!A:B,$A1506)-COUNTIFS(작성용!A:A,$A1506,작성용!AA:AA,"평가철회")</f>
        <v>0</v>
      </c>
    </row>
    <row r="1507" spans="1:6" ht="16.5" customHeight="1" x14ac:dyDescent="0.3">
      <c r="A1507" s="168" t="s">
        <v>3072</v>
      </c>
      <c r="B1507" s="164" t="s">
        <v>3073</v>
      </c>
      <c r="C1507" s="164" t="str">
        <f>IFERROR(VLOOKUP($A1507,작성용!A:AL,14,0),"-")</f>
        <v>-</v>
      </c>
      <c r="D1507" s="167" t="s">
        <v>490</v>
      </c>
      <c r="E1507" s="166" t="str">
        <f>IFERROR(VLOOKUP(A1507,작성용!A:AL,34,0),"-")</f>
        <v>-</v>
      </c>
      <c r="F1507" s="175">
        <f>COUNTIF(작성용!A:B,$A1507)-COUNTIFS(작성용!A:A,$A1507,작성용!AA:AA,"평가철회")</f>
        <v>0</v>
      </c>
    </row>
    <row r="1508" spans="1:6" ht="16.5" customHeight="1" x14ac:dyDescent="0.3">
      <c r="A1508" s="168" t="s">
        <v>3074</v>
      </c>
      <c r="B1508" s="164" t="s">
        <v>872</v>
      </c>
      <c r="C1508" s="164" t="str">
        <f>IFERROR(VLOOKUP($A1508,작성용!A:AL,14,0),"-")</f>
        <v>-</v>
      </c>
      <c r="D1508" s="167" t="s">
        <v>219</v>
      </c>
      <c r="E1508" s="166" t="str">
        <f>IFERROR(VLOOKUP(A1508,작성용!A:AL,34,0),"-")</f>
        <v>-</v>
      </c>
      <c r="F1508" s="175">
        <f>COUNTIF(작성용!A:B,$A1508)-COUNTIFS(작성용!A:A,$A1508,작성용!AA:AA,"평가철회")</f>
        <v>0</v>
      </c>
    </row>
    <row r="1509" spans="1:6" ht="16.5" customHeight="1" x14ac:dyDescent="0.3">
      <c r="A1509" s="168" t="s">
        <v>3075</v>
      </c>
      <c r="B1509" s="164" t="s">
        <v>3076</v>
      </c>
      <c r="C1509" s="164" t="str">
        <f>IFERROR(VLOOKUP($A1509,작성용!A:AL,14,0),"-")</f>
        <v>-</v>
      </c>
      <c r="D1509" s="167" t="s">
        <v>4897</v>
      </c>
      <c r="E1509" s="166" t="str">
        <f>IFERROR(VLOOKUP(A1509,작성용!A:AL,34,0),"-")</f>
        <v>-</v>
      </c>
      <c r="F1509" s="175">
        <f>COUNTIF(작성용!A:B,$A1509)-COUNTIFS(작성용!A:A,$A1509,작성용!AA:AA,"평가철회")</f>
        <v>0</v>
      </c>
    </row>
    <row r="1510" spans="1:6" ht="16.5" customHeight="1" x14ac:dyDescent="0.3">
      <c r="A1510" s="168" t="s">
        <v>3077</v>
      </c>
      <c r="B1510" s="164" t="s">
        <v>3078</v>
      </c>
      <c r="C1510" s="164" t="str">
        <f>IFERROR(VLOOKUP($A1510,작성용!A:AL,14,0),"-")</f>
        <v>-</v>
      </c>
      <c r="D1510" s="167" t="s">
        <v>219</v>
      </c>
      <c r="E1510" s="166" t="str">
        <f>IFERROR(VLOOKUP(A1510,작성용!A:AL,34,0),"-")</f>
        <v>-</v>
      </c>
      <c r="F1510" s="175">
        <f>COUNTIF(작성용!A:B,$A1510)-COUNTIFS(작성용!A:A,$A1510,작성용!AA:AA,"평가철회")</f>
        <v>0</v>
      </c>
    </row>
    <row r="1511" spans="1:6" ht="16.5" customHeight="1" x14ac:dyDescent="0.3">
      <c r="A1511" s="168" t="s">
        <v>3079</v>
      </c>
      <c r="B1511" s="164" t="s">
        <v>3080</v>
      </c>
      <c r="C1511" s="164" t="str">
        <f>IFERROR(VLOOKUP($A1511,작성용!A:AL,14,0),"-")</f>
        <v>-</v>
      </c>
      <c r="D1511" s="167" t="s">
        <v>219</v>
      </c>
      <c r="E1511" s="166" t="str">
        <f>IFERROR(VLOOKUP(A1511,작성용!A:AL,34,0),"-")</f>
        <v>-</v>
      </c>
      <c r="F1511" s="175">
        <f>COUNTIF(작성용!A:B,$A1511)-COUNTIFS(작성용!A:A,$A1511,작성용!AA:AA,"평가철회")</f>
        <v>0</v>
      </c>
    </row>
    <row r="1512" spans="1:6" ht="16.5" customHeight="1" x14ac:dyDescent="0.3">
      <c r="A1512" s="168" t="s">
        <v>3081</v>
      </c>
      <c r="B1512" s="164" t="s">
        <v>3082</v>
      </c>
      <c r="C1512" s="164" t="str">
        <f>IFERROR(VLOOKUP($A1512,작성용!A:AL,14,0),"-")</f>
        <v>-</v>
      </c>
      <c r="D1512" s="167" t="s">
        <v>4263</v>
      </c>
      <c r="E1512" s="166" t="str">
        <f>IFERROR(VLOOKUP(A1512,작성용!A:AL,34,0),"-")</f>
        <v>-</v>
      </c>
      <c r="F1512" s="175">
        <f>COUNTIF(작성용!A:B,$A1512)-COUNTIFS(작성용!A:A,$A1512,작성용!AA:AA,"평가철회")</f>
        <v>0</v>
      </c>
    </row>
    <row r="1513" spans="1:6" ht="16.5" customHeight="1" x14ac:dyDescent="0.3">
      <c r="A1513" s="168" t="s">
        <v>3083</v>
      </c>
      <c r="B1513" s="164" t="s">
        <v>2952</v>
      </c>
      <c r="C1513" s="164" t="str">
        <f>IFERROR(VLOOKUP($A1513,작성용!A:AL,14,0),"-")</f>
        <v>-</v>
      </c>
      <c r="D1513" s="167" t="s">
        <v>633</v>
      </c>
      <c r="E1513" s="166" t="str">
        <f>IFERROR(VLOOKUP(A1513,작성용!A:AL,34,0),"-")</f>
        <v>-</v>
      </c>
      <c r="F1513" s="175">
        <f>COUNTIF(작성용!A:B,$A1513)-COUNTIFS(작성용!A:A,$A1513,작성용!AA:AA,"평가철회")</f>
        <v>0</v>
      </c>
    </row>
    <row r="1514" spans="1:6" ht="16.5" customHeight="1" x14ac:dyDescent="0.3">
      <c r="A1514" s="168" t="s">
        <v>3084</v>
      </c>
      <c r="B1514" s="164" t="s">
        <v>3085</v>
      </c>
      <c r="C1514" s="164" t="str">
        <f>IFERROR(VLOOKUP($A1514,작성용!A:AL,14,0),"-")</f>
        <v>-</v>
      </c>
      <c r="D1514" s="167" t="s">
        <v>633</v>
      </c>
      <c r="E1514" s="166" t="str">
        <f>IFERROR(VLOOKUP(A1514,작성용!A:AL,34,0),"-")</f>
        <v>-</v>
      </c>
      <c r="F1514" s="175">
        <f>COUNTIF(작성용!A:B,$A1514)-COUNTIFS(작성용!A:A,$A1514,작성용!AA:AA,"평가철회")</f>
        <v>0</v>
      </c>
    </row>
    <row r="1515" spans="1:6" ht="16.5" customHeight="1" x14ac:dyDescent="0.3">
      <c r="A1515" s="168" t="s">
        <v>3086</v>
      </c>
      <c r="B1515" s="164" t="s">
        <v>3087</v>
      </c>
      <c r="C1515" s="164" t="str">
        <f>IFERROR(VLOOKUP($A1515,작성용!A:AL,14,0),"-")</f>
        <v>-</v>
      </c>
      <c r="D1515" s="167" t="s">
        <v>75</v>
      </c>
      <c r="E1515" s="166" t="str">
        <f>IFERROR(VLOOKUP(A1515,작성용!A:AL,34,0),"-")</f>
        <v>-</v>
      </c>
      <c r="F1515" s="175">
        <f>COUNTIF(작성용!A:B,$A1515)-COUNTIFS(작성용!A:A,$A1515,작성용!AA:AA,"평가철회")</f>
        <v>0</v>
      </c>
    </row>
    <row r="1516" spans="1:6" ht="16.5" customHeight="1" x14ac:dyDescent="0.3">
      <c r="A1516" s="168" t="s">
        <v>3088</v>
      </c>
      <c r="B1516" s="164" t="s">
        <v>3089</v>
      </c>
      <c r="C1516" s="164" t="str">
        <f>IFERROR(VLOOKUP($A1516,작성용!A:AL,14,0),"-")</f>
        <v>-</v>
      </c>
      <c r="D1516" s="167" t="s">
        <v>219</v>
      </c>
      <c r="E1516" s="166" t="str">
        <f>IFERROR(VLOOKUP(A1516,작성용!A:AL,34,0),"-")</f>
        <v>-</v>
      </c>
      <c r="F1516" s="175">
        <f>COUNTIF(작성용!A:B,$A1516)-COUNTIFS(작성용!A:A,$A1516,작성용!AA:AA,"평가철회")</f>
        <v>0</v>
      </c>
    </row>
    <row r="1517" spans="1:6" ht="16.5" customHeight="1" x14ac:dyDescent="0.3">
      <c r="A1517" s="168" t="s">
        <v>3090</v>
      </c>
      <c r="B1517" s="164" t="s">
        <v>3091</v>
      </c>
      <c r="C1517" s="164" t="str">
        <f>IFERROR(VLOOKUP($A1517,작성용!A:AL,14,0),"-")</f>
        <v>-</v>
      </c>
      <c r="D1517" s="167" t="s">
        <v>554</v>
      </c>
      <c r="E1517" s="166" t="str">
        <f>IFERROR(VLOOKUP(A1517,작성용!A:AL,34,0),"-")</f>
        <v>-</v>
      </c>
      <c r="F1517" s="175">
        <f>COUNTIF(작성용!A:B,$A1517)-COUNTIFS(작성용!A:A,$A1517,작성용!AA:AA,"평가철회")</f>
        <v>0</v>
      </c>
    </row>
    <row r="1518" spans="1:6" ht="16.5" customHeight="1" x14ac:dyDescent="0.3">
      <c r="A1518" s="168" t="s">
        <v>3092</v>
      </c>
      <c r="B1518" s="164" t="s">
        <v>3093</v>
      </c>
      <c r="C1518" s="164" t="str">
        <f>IFERROR(VLOOKUP($A1518,작성용!A:AL,14,0),"-")</f>
        <v>-</v>
      </c>
      <c r="D1518" s="167" t="s">
        <v>219</v>
      </c>
      <c r="E1518" s="166" t="str">
        <f>IFERROR(VLOOKUP(A1518,작성용!A:AL,34,0),"-")</f>
        <v>-</v>
      </c>
      <c r="F1518" s="175">
        <f>COUNTIF(작성용!A:B,$A1518)-COUNTIFS(작성용!A:A,$A1518,작성용!AA:AA,"평가철회")</f>
        <v>0</v>
      </c>
    </row>
    <row r="1519" spans="1:6" ht="16.5" customHeight="1" x14ac:dyDescent="0.3">
      <c r="A1519" s="168" t="s">
        <v>3094</v>
      </c>
      <c r="B1519" s="164" t="s">
        <v>4383</v>
      </c>
      <c r="C1519" s="164" t="str">
        <f>IFERROR(VLOOKUP($A1519,작성용!A:AL,14,0),"-")</f>
        <v>-</v>
      </c>
      <c r="D1519" s="167" t="s">
        <v>4217</v>
      </c>
      <c r="E1519" s="166" t="str">
        <f>IFERROR(VLOOKUP(A1519,작성용!A:AL,34,0),"-")</f>
        <v>-</v>
      </c>
      <c r="F1519" s="175">
        <f>COUNTIF(작성용!A:B,$A1519)-COUNTIFS(작성용!A:A,$A1519,작성용!AA:AA,"평가철회")</f>
        <v>0</v>
      </c>
    </row>
    <row r="1520" spans="1:6" ht="16.5" customHeight="1" x14ac:dyDescent="0.3">
      <c r="A1520" s="168" t="s">
        <v>3095</v>
      </c>
      <c r="B1520" s="164" t="s">
        <v>3096</v>
      </c>
      <c r="C1520" s="164" t="str">
        <f>IFERROR(VLOOKUP($A1520,작성용!A:AL,14,0),"-")</f>
        <v>-</v>
      </c>
      <c r="D1520" s="167" t="s">
        <v>4290</v>
      </c>
      <c r="E1520" s="166" t="str">
        <f>IFERROR(VLOOKUP(A1520,작성용!A:AL,34,0),"-")</f>
        <v>-</v>
      </c>
      <c r="F1520" s="175">
        <f>COUNTIF(작성용!A:B,$A1520)-COUNTIFS(작성용!A:A,$A1520,작성용!AA:AA,"평가철회")</f>
        <v>0</v>
      </c>
    </row>
    <row r="1521" spans="1:6" ht="16.5" customHeight="1" x14ac:dyDescent="0.3">
      <c r="A1521" s="168" t="s">
        <v>3097</v>
      </c>
      <c r="B1521" s="164" t="s">
        <v>3098</v>
      </c>
      <c r="C1521" s="164" t="str">
        <f>IFERROR(VLOOKUP($A1521,작성용!A:AL,14,0),"-")</f>
        <v>-</v>
      </c>
      <c r="D1521" s="167" t="s">
        <v>219</v>
      </c>
      <c r="E1521" s="166" t="str">
        <f>IFERROR(VLOOKUP(A1521,작성용!A:AL,34,0),"-")</f>
        <v>-</v>
      </c>
      <c r="F1521" s="175">
        <f>COUNTIF(작성용!A:B,$A1521)-COUNTIFS(작성용!A:A,$A1521,작성용!AA:AA,"평가철회")</f>
        <v>0</v>
      </c>
    </row>
    <row r="1522" spans="1:6" ht="16.5" customHeight="1" x14ac:dyDescent="0.3">
      <c r="A1522" s="168" t="s">
        <v>3099</v>
      </c>
      <c r="B1522" s="164" t="s">
        <v>3100</v>
      </c>
      <c r="C1522" s="164" t="str">
        <f>IFERROR(VLOOKUP($A1522,작성용!A:AL,14,0),"-")</f>
        <v>-</v>
      </c>
      <c r="D1522" s="167" t="s">
        <v>692</v>
      </c>
      <c r="E1522" s="166" t="str">
        <f>IFERROR(VLOOKUP(A1522,작성용!A:AL,34,0),"-")</f>
        <v>-</v>
      </c>
      <c r="F1522" s="175">
        <f>COUNTIF(작성용!A:B,$A1522)-COUNTIFS(작성용!A:A,$A1522,작성용!AA:AA,"평가철회")</f>
        <v>0</v>
      </c>
    </row>
    <row r="1523" spans="1:6" ht="16.5" customHeight="1" x14ac:dyDescent="0.3">
      <c r="A1523" s="168" t="s">
        <v>3101</v>
      </c>
      <c r="B1523" s="164" t="s">
        <v>3102</v>
      </c>
      <c r="C1523" s="164" t="str">
        <f>IFERROR(VLOOKUP($A1523,작성용!A:AL,14,0),"-")</f>
        <v>-</v>
      </c>
      <c r="D1523" s="167" t="s">
        <v>1549</v>
      </c>
      <c r="E1523" s="166" t="str">
        <f>IFERROR(VLOOKUP(A1523,작성용!A:AL,34,0),"-")</f>
        <v>-</v>
      </c>
      <c r="F1523" s="175">
        <f>COUNTIF(작성용!A:B,$A1523)-COUNTIFS(작성용!A:A,$A1523,작성용!AA:AA,"평가철회")</f>
        <v>0</v>
      </c>
    </row>
    <row r="1524" spans="1:6" ht="16.5" customHeight="1" x14ac:dyDescent="0.3">
      <c r="A1524" s="168" t="s">
        <v>3103</v>
      </c>
      <c r="B1524" s="164" t="s">
        <v>3104</v>
      </c>
      <c r="C1524" s="164" t="str">
        <f>IFERROR(VLOOKUP($A1524,작성용!A:AL,14,0),"-")</f>
        <v>-</v>
      </c>
      <c r="D1524" s="167" t="s">
        <v>219</v>
      </c>
      <c r="E1524" s="166" t="str">
        <f>IFERROR(VLOOKUP(A1524,작성용!A:AL,34,0),"-")</f>
        <v>-</v>
      </c>
      <c r="F1524" s="175">
        <f>COUNTIF(작성용!A:B,$A1524)-COUNTIFS(작성용!A:A,$A1524,작성용!AA:AA,"평가철회")</f>
        <v>0</v>
      </c>
    </row>
    <row r="1525" spans="1:6" ht="16.5" customHeight="1" x14ac:dyDescent="0.3">
      <c r="A1525" s="168" t="s">
        <v>3105</v>
      </c>
      <c r="B1525" s="164" t="s">
        <v>3106</v>
      </c>
      <c r="C1525" s="164" t="str">
        <f>IFERROR(VLOOKUP($A1525,작성용!A:AL,14,0),"-")</f>
        <v>미정</v>
      </c>
      <c r="D1525" s="167" t="s">
        <v>219</v>
      </c>
      <c r="E1525" s="166" t="str">
        <f>IFERROR(VLOOKUP(A1525,작성용!A:AL,34,0),"-")</f>
        <v>메자닌평가팀</v>
      </c>
      <c r="F1525" s="175">
        <f>COUNTIF(작성용!A:B,$A1525)-COUNTIFS(작성용!A:A,$A1525,작성용!AA:AA,"평가철회")</f>
        <v>2</v>
      </c>
    </row>
    <row r="1526" spans="1:6" ht="16.5" customHeight="1" x14ac:dyDescent="0.3">
      <c r="A1526" s="168" t="s">
        <v>3107</v>
      </c>
      <c r="B1526" s="164" t="s">
        <v>3108</v>
      </c>
      <c r="C1526" s="164" t="str">
        <f>IFERROR(VLOOKUP($A1526,작성용!A:AL,14,0),"-")</f>
        <v>-</v>
      </c>
      <c r="D1526" s="167" t="s">
        <v>654</v>
      </c>
      <c r="E1526" s="166" t="str">
        <f>IFERROR(VLOOKUP(A1526,작성용!A:AL,34,0),"-")</f>
        <v>-</v>
      </c>
      <c r="F1526" s="175">
        <f>COUNTIF(작성용!A:B,$A1526)-COUNTIFS(작성용!A:A,$A1526,작성용!AA:AA,"평가철회")</f>
        <v>0</v>
      </c>
    </row>
    <row r="1527" spans="1:6" ht="16.5" customHeight="1" x14ac:dyDescent="0.3">
      <c r="A1527" s="168" t="s">
        <v>3109</v>
      </c>
      <c r="B1527" s="164" t="s">
        <v>3110</v>
      </c>
      <c r="C1527" s="164" t="str">
        <f>IFERROR(VLOOKUP($A1527,작성용!A:AL,14,0),"-")</f>
        <v>-</v>
      </c>
      <c r="D1527" s="167" t="s">
        <v>219</v>
      </c>
      <c r="E1527" s="166" t="str">
        <f>IFERROR(VLOOKUP(A1527,작성용!A:AL,34,0),"-")</f>
        <v>-</v>
      </c>
      <c r="F1527" s="175">
        <f>COUNTIF(작성용!A:B,$A1527)-COUNTIFS(작성용!A:A,$A1527,작성용!AA:AA,"평가철회")</f>
        <v>0</v>
      </c>
    </row>
    <row r="1528" spans="1:6" ht="16.5" customHeight="1" x14ac:dyDescent="0.3">
      <c r="A1528" s="168" t="s">
        <v>3111</v>
      </c>
      <c r="B1528" s="164" t="s">
        <v>4384</v>
      </c>
      <c r="C1528" s="164" t="str">
        <f>IFERROR(VLOOKUP($A1528,작성용!A:AL,14,0),"-")</f>
        <v>-</v>
      </c>
      <c r="D1528" s="167" t="s">
        <v>4226</v>
      </c>
      <c r="E1528" s="166" t="str">
        <f>IFERROR(VLOOKUP(A1528,작성용!A:AL,34,0),"-")</f>
        <v>-</v>
      </c>
      <c r="F1528" s="175">
        <f>COUNTIF(작성용!A:B,$A1528)-COUNTIFS(작성용!A:A,$A1528,작성용!AA:AA,"평가철회")</f>
        <v>0</v>
      </c>
    </row>
    <row r="1529" spans="1:6" ht="16.5" customHeight="1" x14ac:dyDescent="0.3">
      <c r="A1529" s="168" t="s">
        <v>3112</v>
      </c>
      <c r="B1529" s="164" t="s">
        <v>3113</v>
      </c>
      <c r="C1529" s="164" t="str">
        <f>IFERROR(VLOOKUP($A1529,작성용!A:AL,14,0),"-")</f>
        <v>-</v>
      </c>
      <c r="D1529" s="167" t="s">
        <v>219</v>
      </c>
      <c r="E1529" s="166" t="str">
        <f>IFERROR(VLOOKUP(A1529,작성용!A:AL,34,0),"-")</f>
        <v>-</v>
      </c>
      <c r="F1529" s="175">
        <f>COUNTIF(작성용!A:B,$A1529)-COUNTIFS(작성용!A:A,$A1529,작성용!AA:AA,"평가철회")</f>
        <v>0</v>
      </c>
    </row>
    <row r="1530" spans="1:6" ht="16.5" customHeight="1" x14ac:dyDescent="0.3">
      <c r="A1530" s="168" t="s">
        <v>3114</v>
      </c>
      <c r="B1530" s="164" t="s">
        <v>3115</v>
      </c>
      <c r="C1530" s="164" t="str">
        <f>IFERROR(VLOOKUP($A1530,작성용!A:AL,14,0),"-")</f>
        <v>-</v>
      </c>
      <c r="D1530" s="167" t="s">
        <v>4377</v>
      </c>
      <c r="E1530" s="166" t="str">
        <f>IFERROR(VLOOKUP(A1530,작성용!A:AL,34,0),"-")</f>
        <v>-</v>
      </c>
      <c r="F1530" s="175">
        <f>COUNTIF(작성용!A:B,$A1530)-COUNTIFS(작성용!A:A,$A1530,작성용!AA:AA,"평가철회")</f>
        <v>0</v>
      </c>
    </row>
    <row r="1531" spans="1:6" ht="16.5" customHeight="1" x14ac:dyDescent="0.3">
      <c r="A1531" s="168" t="s">
        <v>3116</v>
      </c>
      <c r="B1531" s="164" t="s">
        <v>3117</v>
      </c>
      <c r="C1531" s="164" t="str">
        <f>IFERROR(VLOOKUP($A1531,작성용!A:AL,14,0),"-")</f>
        <v>-</v>
      </c>
      <c r="D1531" s="167" t="s">
        <v>692</v>
      </c>
      <c r="E1531" s="166" t="str">
        <f>IFERROR(VLOOKUP(A1531,작성용!A:AL,34,0),"-")</f>
        <v>-</v>
      </c>
      <c r="F1531" s="175">
        <f>COUNTIF(작성용!A:B,$A1531)-COUNTIFS(작성용!A:A,$A1531,작성용!AA:AA,"평가철회")</f>
        <v>0</v>
      </c>
    </row>
    <row r="1532" spans="1:6" ht="16.5" customHeight="1" x14ac:dyDescent="0.3">
      <c r="A1532" s="168" t="s">
        <v>3118</v>
      </c>
      <c r="B1532" s="164" t="s">
        <v>3119</v>
      </c>
      <c r="C1532" s="164" t="str">
        <f>IFERROR(VLOOKUP($A1532,작성용!A:AL,14,0),"-")</f>
        <v>-</v>
      </c>
      <c r="D1532" s="167" t="s">
        <v>4217</v>
      </c>
      <c r="E1532" s="166" t="str">
        <f>IFERROR(VLOOKUP(A1532,작성용!A:AL,34,0),"-")</f>
        <v>-</v>
      </c>
      <c r="F1532" s="175">
        <f>COUNTIF(작성용!A:B,$A1532)-COUNTIFS(작성용!A:A,$A1532,작성용!AA:AA,"평가철회")</f>
        <v>0</v>
      </c>
    </row>
    <row r="1533" spans="1:6" ht="16.5" customHeight="1" x14ac:dyDescent="0.3">
      <c r="A1533" s="168" t="s">
        <v>3120</v>
      </c>
      <c r="B1533" s="164" t="s">
        <v>3121</v>
      </c>
      <c r="C1533" s="164" t="str">
        <f>IFERROR(VLOOKUP($A1533,작성용!A:AL,14,0),"-")</f>
        <v>-</v>
      </c>
      <c r="D1533" s="167" t="s">
        <v>493</v>
      </c>
      <c r="E1533" s="166" t="str">
        <f>IFERROR(VLOOKUP(A1533,작성용!A:AL,34,0),"-")</f>
        <v>-</v>
      </c>
      <c r="F1533" s="175">
        <f>COUNTIF(작성용!A:B,$A1533)-COUNTIFS(작성용!A:A,$A1533,작성용!AA:AA,"평가철회")</f>
        <v>0</v>
      </c>
    </row>
    <row r="1534" spans="1:6" ht="16.5" customHeight="1" x14ac:dyDescent="0.3">
      <c r="A1534" s="168" t="s">
        <v>3122</v>
      </c>
      <c r="B1534" s="164" t="s">
        <v>3123</v>
      </c>
      <c r="C1534" s="164" t="str">
        <f>IFERROR(VLOOKUP($A1534,작성용!A:AL,14,0),"-")</f>
        <v>-</v>
      </c>
      <c r="D1534" s="167" t="s">
        <v>219</v>
      </c>
      <c r="E1534" s="166" t="str">
        <f>IFERROR(VLOOKUP(A1534,작성용!A:AL,34,0),"-")</f>
        <v>-</v>
      </c>
      <c r="F1534" s="175">
        <f>COUNTIF(작성용!A:B,$A1534)-COUNTIFS(작성용!A:A,$A1534,작성용!AA:AA,"평가철회")</f>
        <v>0</v>
      </c>
    </row>
    <row r="1535" spans="1:6" ht="16.5" customHeight="1" x14ac:dyDescent="0.3">
      <c r="A1535" s="168" t="s">
        <v>3124</v>
      </c>
      <c r="B1535" s="164" t="s">
        <v>3125</v>
      </c>
      <c r="C1535" s="164" t="str">
        <f>IFERROR(VLOOKUP($A1535,작성용!A:AL,14,0),"-")</f>
        <v>-</v>
      </c>
      <c r="D1535" s="167" t="s">
        <v>74</v>
      </c>
      <c r="E1535" s="166" t="str">
        <f>IFERROR(VLOOKUP(A1535,작성용!A:AL,34,0),"-")</f>
        <v>-</v>
      </c>
      <c r="F1535" s="175">
        <f>COUNTIF(작성용!A:B,$A1535)-COUNTIFS(작성용!A:A,$A1535,작성용!AA:AA,"평가철회")</f>
        <v>0</v>
      </c>
    </row>
    <row r="1536" spans="1:6" ht="16.5" customHeight="1" x14ac:dyDescent="0.3">
      <c r="A1536" s="168" t="s">
        <v>3126</v>
      </c>
      <c r="B1536" s="164" t="s">
        <v>3127</v>
      </c>
      <c r="C1536" s="164" t="str">
        <f>IFERROR(VLOOKUP($A1536,작성용!A:AL,14,0),"-")</f>
        <v>-</v>
      </c>
      <c r="D1536" s="167" t="s">
        <v>219</v>
      </c>
      <c r="E1536" s="166" t="str">
        <f>IFERROR(VLOOKUP(A1536,작성용!A:AL,34,0),"-")</f>
        <v>-</v>
      </c>
      <c r="F1536" s="175">
        <f>COUNTIF(작성용!A:B,$A1536)-COUNTIFS(작성용!A:A,$A1536,작성용!AA:AA,"평가철회")</f>
        <v>0</v>
      </c>
    </row>
    <row r="1537" spans="1:6" ht="16.5" customHeight="1" x14ac:dyDescent="0.3">
      <c r="A1537" s="168" t="s">
        <v>3128</v>
      </c>
      <c r="B1537" s="164" t="s">
        <v>4385</v>
      </c>
      <c r="C1537" s="164" t="str">
        <f>IFERROR(VLOOKUP($A1537,작성용!A:AL,14,0),"-")</f>
        <v>-</v>
      </c>
      <c r="D1537" s="167" t="s">
        <v>4212</v>
      </c>
      <c r="E1537" s="166" t="str">
        <f>IFERROR(VLOOKUP(A1537,작성용!A:AL,34,0),"-")</f>
        <v>-</v>
      </c>
      <c r="F1537" s="175">
        <f>COUNTIF(작성용!A:B,$A1537)-COUNTIFS(작성용!A:A,$A1537,작성용!AA:AA,"평가철회")</f>
        <v>0</v>
      </c>
    </row>
    <row r="1538" spans="1:6" ht="16.5" customHeight="1" x14ac:dyDescent="0.3">
      <c r="A1538" s="168" t="s">
        <v>3129</v>
      </c>
      <c r="B1538" s="164" t="s">
        <v>3130</v>
      </c>
      <c r="C1538" s="164" t="str">
        <f>IFERROR(VLOOKUP($A1538,작성용!A:AL,14,0),"-")</f>
        <v>-</v>
      </c>
      <c r="D1538" s="167" t="s">
        <v>4308</v>
      </c>
      <c r="E1538" s="166" t="str">
        <f>IFERROR(VLOOKUP(A1538,작성용!A:AL,34,0),"-")</f>
        <v>-</v>
      </c>
      <c r="F1538" s="175">
        <f>COUNTIF(작성용!A:B,$A1538)-COUNTIFS(작성용!A:A,$A1538,작성용!AA:AA,"평가철회")</f>
        <v>0</v>
      </c>
    </row>
    <row r="1539" spans="1:6" ht="16.5" customHeight="1" x14ac:dyDescent="0.3">
      <c r="A1539" s="168" t="s">
        <v>3131</v>
      </c>
      <c r="B1539" s="164" t="s">
        <v>3132</v>
      </c>
      <c r="C1539" s="164" t="str">
        <f>IFERROR(VLOOKUP($A1539,작성용!A:AL,14,0),"-")</f>
        <v>-</v>
      </c>
      <c r="D1539" s="167" t="s">
        <v>434</v>
      </c>
      <c r="E1539" s="166" t="str">
        <f>IFERROR(VLOOKUP(A1539,작성용!A:AL,34,0),"-")</f>
        <v>-</v>
      </c>
      <c r="F1539" s="175">
        <f>COUNTIF(작성용!A:B,$A1539)-COUNTIFS(작성용!A:A,$A1539,작성용!AA:AA,"평가철회")</f>
        <v>0</v>
      </c>
    </row>
    <row r="1540" spans="1:6" ht="16.5" customHeight="1" x14ac:dyDescent="0.3">
      <c r="A1540" s="168" t="s">
        <v>3133</v>
      </c>
      <c r="B1540" s="164" t="s">
        <v>3134</v>
      </c>
      <c r="C1540" s="164" t="str">
        <f>IFERROR(VLOOKUP($A1540,작성용!A:AL,14,0),"-")</f>
        <v>-</v>
      </c>
      <c r="D1540" s="167" t="s">
        <v>219</v>
      </c>
      <c r="E1540" s="166" t="str">
        <f>IFERROR(VLOOKUP(A1540,작성용!A:AL,34,0),"-")</f>
        <v>-</v>
      </c>
      <c r="F1540" s="175">
        <f>COUNTIF(작성용!A:B,$A1540)-COUNTIFS(작성용!A:A,$A1540,작성용!AA:AA,"평가철회")</f>
        <v>0</v>
      </c>
    </row>
    <row r="1541" spans="1:6" ht="16.5" customHeight="1" x14ac:dyDescent="0.3">
      <c r="A1541" s="168" t="s">
        <v>3135</v>
      </c>
      <c r="B1541" s="164" t="s">
        <v>3136</v>
      </c>
      <c r="C1541" s="164" t="str">
        <f>IFERROR(VLOOKUP($A1541,작성용!A:AL,14,0),"-")</f>
        <v>-</v>
      </c>
      <c r="D1541" s="167" t="s">
        <v>219</v>
      </c>
      <c r="E1541" s="166" t="str">
        <f>IFERROR(VLOOKUP(A1541,작성용!A:AL,34,0),"-")</f>
        <v>-</v>
      </c>
      <c r="F1541" s="175">
        <f>COUNTIF(작성용!A:B,$A1541)-COUNTIFS(작성용!A:A,$A1541,작성용!AA:AA,"평가철회")</f>
        <v>0</v>
      </c>
    </row>
    <row r="1542" spans="1:6" ht="16.5" customHeight="1" x14ac:dyDescent="0.3">
      <c r="A1542" s="168" t="s">
        <v>3137</v>
      </c>
      <c r="B1542" s="164" t="s">
        <v>3138</v>
      </c>
      <c r="C1542" s="164" t="str">
        <f>IFERROR(VLOOKUP($A1542,작성용!A:AL,14,0),"-")</f>
        <v>-</v>
      </c>
      <c r="D1542" s="167" t="s">
        <v>219</v>
      </c>
      <c r="E1542" s="166" t="str">
        <f>IFERROR(VLOOKUP(A1542,작성용!A:AL,34,0),"-")</f>
        <v>-</v>
      </c>
      <c r="F1542" s="175">
        <f>COUNTIF(작성용!A:B,$A1542)-COUNTIFS(작성용!A:A,$A1542,작성용!AA:AA,"평가철회")</f>
        <v>0</v>
      </c>
    </row>
    <row r="1543" spans="1:6" ht="16.5" customHeight="1" x14ac:dyDescent="0.3">
      <c r="A1543" s="168" t="s">
        <v>3139</v>
      </c>
      <c r="B1543" s="164" t="s">
        <v>3140</v>
      </c>
      <c r="C1543" s="164" t="str">
        <f>IFERROR(VLOOKUP($A1543,작성용!A:AL,14,0),"-")</f>
        <v>-</v>
      </c>
      <c r="D1543" s="167" t="s">
        <v>4219</v>
      </c>
      <c r="E1543" s="166" t="str">
        <f>IFERROR(VLOOKUP(A1543,작성용!A:AL,34,0),"-")</f>
        <v>-</v>
      </c>
      <c r="F1543" s="175">
        <f>COUNTIF(작성용!A:B,$A1543)-COUNTIFS(작성용!A:A,$A1543,작성용!AA:AA,"평가철회")</f>
        <v>0</v>
      </c>
    </row>
    <row r="1544" spans="1:6" ht="16.5" customHeight="1" x14ac:dyDescent="0.3">
      <c r="A1544" s="168" t="s">
        <v>3141</v>
      </c>
      <c r="B1544" s="164" t="s">
        <v>3142</v>
      </c>
      <c r="C1544" s="164" t="str">
        <f>IFERROR(VLOOKUP($A1544,작성용!A:AL,14,0),"-")</f>
        <v>-</v>
      </c>
      <c r="D1544" s="167" t="s">
        <v>554</v>
      </c>
      <c r="E1544" s="166" t="str">
        <f>IFERROR(VLOOKUP(A1544,작성용!A:AL,34,0),"-")</f>
        <v>-</v>
      </c>
      <c r="F1544" s="175">
        <f>COUNTIF(작성용!A:B,$A1544)-COUNTIFS(작성용!A:A,$A1544,작성용!AA:AA,"평가철회")</f>
        <v>0</v>
      </c>
    </row>
    <row r="1545" spans="1:6" ht="16.5" customHeight="1" x14ac:dyDescent="0.3">
      <c r="A1545" s="168" t="s">
        <v>3143</v>
      </c>
      <c r="B1545" s="164" t="s">
        <v>3144</v>
      </c>
      <c r="C1545" s="164" t="str">
        <f>IFERROR(VLOOKUP($A1545,작성용!A:AL,14,0),"-")</f>
        <v>-</v>
      </c>
      <c r="D1545" s="167" t="s">
        <v>1445</v>
      </c>
      <c r="E1545" s="166" t="str">
        <f>IFERROR(VLOOKUP(A1545,작성용!A:AL,34,0),"-")</f>
        <v>-</v>
      </c>
      <c r="F1545" s="175">
        <f>COUNTIF(작성용!A:B,$A1545)-COUNTIFS(작성용!A:A,$A1545,작성용!AA:AA,"평가철회")</f>
        <v>0</v>
      </c>
    </row>
    <row r="1546" spans="1:6" ht="16.5" customHeight="1" x14ac:dyDescent="0.3">
      <c r="A1546" s="168" t="s">
        <v>3145</v>
      </c>
      <c r="B1546" s="164" t="s">
        <v>4386</v>
      </c>
      <c r="C1546" s="164" t="str">
        <f>IFERROR(VLOOKUP($A1546,작성용!A:AL,14,0),"-")</f>
        <v>-</v>
      </c>
      <c r="D1546" s="167" t="s">
        <v>5488</v>
      </c>
      <c r="E1546" s="166" t="str">
        <f>IFERROR(VLOOKUP(A1546,작성용!A:AL,34,0),"-")</f>
        <v>-</v>
      </c>
      <c r="F1546" s="175">
        <f>COUNTIF(작성용!A:B,$A1546)-COUNTIFS(작성용!A:A,$A1546,작성용!AA:AA,"평가철회")</f>
        <v>0</v>
      </c>
    </row>
    <row r="1547" spans="1:6" ht="16.5" customHeight="1" x14ac:dyDescent="0.3">
      <c r="A1547" s="168" t="s">
        <v>3146</v>
      </c>
      <c r="B1547" s="164" t="s">
        <v>3147</v>
      </c>
      <c r="C1547" s="164" t="str">
        <f>IFERROR(VLOOKUP($A1547,작성용!A:AL,14,0),"-")</f>
        <v>-</v>
      </c>
      <c r="D1547" s="167" t="s">
        <v>219</v>
      </c>
      <c r="E1547" s="166" t="str">
        <f>IFERROR(VLOOKUP(A1547,작성용!A:AL,34,0),"-")</f>
        <v>-</v>
      </c>
      <c r="F1547" s="175">
        <f>COUNTIF(작성용!A:B,$A1547)-COUNTIFS(작성용!A:A,$A1547,작성용!AA:AA,"평가철회")</f>
        <v>0</v>
      </c>
    </row>
    <row r="1548" spans="1:6" ht="16.5" customHeight="1" x14ac:dyDescent="0.3">
      <c r="A1548" s="168" t="s">
        <v>3148</v>
      </c>
      <c r="B1548" s="164" t="s">
        <v>3149</v>
      </c>
      <c r="C1548" s="164" t="str">
        <f>IFERROR(VLOOKUP($A1548,작성용!A:AL,14,0),"-")</f>
        <v>-</v>
      </c>
      <c r="D1548" s="167" t="s">
        <v>554</v>
      </c>
      <c r="E1548" s="166" t="str">
        <f>IFERROR(VLOOKUP(A1548,작성용!A:AL,34,0),"-")</f>
        <v>-</v>
      </c>
      <c r="F1548" s="175">
        <f>COUNTIF(작성용!A:B,$A1548)-COUNTIFS(작성용!A:A,$A1548,작성용!AA:AA,"평가철회")</f>
        <v>0</v>
      </c>
    </row>
    <row r="1549" spans="1:6" ht="16.5" customHeight="1" x14ac:dyDescent="0.3">
      <c r="A1549" s="168" t="s">
        <v>3150</v>
      </c>
      <c r="B1549" s="164" t="s">
        <v>3151</v>
      </c>
      <c r="C1549" s="164" t="str">
        <f>IFERROR(VLOOKUP($A1549,작성용!A:AL,14,0),"-")</f>
        <v>-</v>
      </c>
      <c r="D1549" s="167" t="s">
        <v>4176</v>
      </c>
      <c r="E1549" s="166" t="str">
        <f>IFERROR(VLOOKUP(A1549,작성용!A:AL,34,0),"-")</f>
        <v>-</v>
      </c>
      <c r="F1549" s="175">
        <f>COUNTIF(작성용!A:B,$A1549)-COUNTIFS(작성용!A:A,$A1549,작성용!AA:AA,"평가철회")</f>
        <v>0</v>
      </c>
    </row>
    <row r="1550" spans="1:6" ht="16.5" customHeight="1" x14ac:dyDescent="0.3">
      <c r="A1550" s="168" t="s">
        <v>3152</v>
      </c>
      <c r="B1550" s="164" t="s">
        <v>3153</v>
      </c>
      <c r="C1550" s="164" t="str">
        <f>IFERROR(VLOOKUP($A1550,작성용!A:AL,14,0),"-")</f>
        <v>-</v>
      </c>
      <c r="D1550" s="167" t="s">
        <v>219</v>
      </c>
      <c r="E1550" s="166" t="str">
        <f>IFERROR(VLOOKUP(A1550,작성용!A:AL,34,0),"-")</f>
        <v>-</v>
      </c>
      <c r="F1550" s="175">
        <f>COUNTIF(작성용!A:B,$A1550)-COUNTIFS(작성용!A:A,$A1550,작성용!AA:AA,"평가철회")</f>
        <v>0</v>
      </c>
    </row>
    <row r="1551" spans="1:6" ht="16.5" customHeight="1" x14ac:dyDescent="0.3">
      <c r="A1551" s="168" t="s">
        <v>3154</v>
      </c>
      <c r="B1551" s="164" t="s">
        <v>3155</v>
      </c>
      <c r="C1551" s="164" t="str">
        <f>IFERROR(VLOOKUP($A1551,작성용!A:AL,14,0),"-")</f>
        <v>-</v>
      </c>
      <c r="D1551" s="167" t="s">
        <v>692</v>
      </c>
      <c r="E1551" s="166" t="str">
        <f>IFERROR(VLOOKUP(A1551,작성용!A:AL,34,0),"-")</f>
        <v>-</v>
      </c>
      <c r="F1551" s="175">
        <f>COUNTIF(작성용!A:B,$A1551)-COUNTIFS(작성용!A:A,$A1551,작성용!AA:AA,"평가철회")</f>
        <v>0</v>
      </c>
    </row>
    <row r="1552" spans="1:6" ht="16.5" customHeight="1" x14ac:dyDescent="0.3">
      <c r="A1552" s="168" t="s">
        <v>3156</v>
      </c>
      <c r="B1552" s="164" t="s">
        <v>3157</v>
      </c>
      <c r="C1552" s="164" t="str">
        <f>IFERROR(VLOOKUP($A1552,작성용!A:AL,14,0),"-")</f>
        <v>-</v>
      </c>
      <c r="D1552" s="167" t="s">
        <v>219</v>
      </c>
      <c r="E1552" s="166" t="str">
        <f>IFERROR(VLOOKUP(A1552,작성용!A:AL,34,0),"-")</f>
        <v>-</v>
      </c>
      <c r="F1552" s="175">
        <f>COUNTIF(작성용!A:B,$A1552)-COUNTIFS(작성용!A:A,$A1552,작성용!AA:AA,"평가철회")</f>
        <v>0</v>
      </c>
    </row>
    <row r="1553" spans="1:6" ht="16.5" customHeight="1" x14ac:dyDescent="0.3">
      <c r="A1553" s="168" t="s">
        <v>3158</v>
      </c>
      <c r="B1553" s="164" t="s">
        <v>3159</v>
      </c>
      <c r="C1553" s="164" t="str">
        <f>IFERROR(VLOOKUP($A1553,작성용!A:AL,14,0),"-")</f>
        <v>-</v>
      </c>
      <c r="D1553" s="167" t="s">
        <v>219</v>
      </c>
      <c r="E1553" s="166" t="str">
        <f>IFERROR(VLOOKUP(A1553,작성용!A:AL,34,0),"-")</f>
        <v>-</v>
      </c>
      <c r="F1553" s="175">
        <f>COUNTIF(작성용!A:B,$A1553)-COUNTIFS(작성용!A:A,$A1553,작성용!AA:AA,"평가철회")</f>
        <v>0</v>
      </c>
    </row>
    <row r="1554" spans="1:6" ht="16.5" customHeight="1" x14ac:dyDescent="0.3">
      <c r="A1554" s="168" t="s">
        <v>3160</v>
      </c>
      <c r="B1554" s="164" t="s">
        <v>4387</v>
      </c>
      <c r="C1554" s="164" t="str">
        <f>IFERROR(VLOOKUP($A1554,작성용!A:AL,14,0),"-")</f>
        <v>-</v>
      </c>
      <c r="D1554" s="167" t="s">
        <v>4188</v>
      </c>
      <c r="E1554" s="166" t="str">
        <f>IFERROR(VLOOKUP(A1554,작성용!A:AL,34,0),"-")</f>
        <v>-</v>
      </c>
      <c r="F1554" s="175">
        <f>COUNTIF(작성용!A:B,$A1554)-COUNTIFS(작성용!A:A,$A1554,작성용!AA:AA,"평가철회")</f>
        <v>0</v>
      </c>
    </row>
    <row r="1555" spans="1:6" ht="16.5" customHeight="1" x14ac:dyDescent="0.3">
      <c r="A1555" s="168" t="s">
        <v>3161</v>
      </c>
      <c r="B1555" s="164" t="s">
        <v>3162</v>
      </c>
      <c r="C1555" s="164" t="str">
        <f>IFERROR(VLOOKUP($A1555,작성용!A:AL,14,0),"-")</f>
        <v>-</v>
      </c>
      <c r="D1555" s="167" t="s">
        <v>243</v>
      </c>
      <c r="E1555" s="166" t="str">
        <f>IFERROR(VLOOKUP(A1555,작성용!A:AL,34,0),"-")</f>
        <v>-</v>
      </c>
      <c r="F1555" s="175">
        <f>COUNTIF(작성용!A:B,$A1555)-COUNTIFS(작성용!A:A,$A1555,작성용!AA:AA,"평가철회")</f>
        <v>0</v>
      </c>
    </row>
    <row r="1556" spans="1:6" ht="16.5" customHeight="1" x14ac:dyDescent="0.3">
      <c r="A1556" s="168" t="s">
        <v>3163</v>
      </c>
      <c r="B1556" s="164" t="s">
        <v>3009</v>
      </c>
      <c r="C1556" s="164" t="str">
        <f>IFERROR(VLOOKUP($A1556,작성용!A:AL,14,0),"-")</f>
        <v>-</v>
      </c>
      <c r="D1556" s="167" t="s">
        <v>243</v>
      </c>
      <c r="E1556" s="166" t="str">
        <f>IFERROR(VLOOKUP(A1556,작성용!A:AL,34,0),"-")</f>
        <v>-</v>
      </c>
      <c r="F1556" s="175">
        <f>COUNTIF(작성용!A:B,$A1556)-COUNTIFS(작성용!A:A,$A1556,작성용!AA:AA,"평가철회")</f>
        <v>0</v>
      </c>
    </row>
    <row r="1557" spans="1:6" ht="16.5" customHeight="1" x14ac:dyDescent="0.3">
      <c r="A1557" s="168" t="s">
        <v>3164</v>
      </c>
      <c r="B1557" s="164" t="s">
        <v>3165</v>
      </c>
      <c r="C1557" s="164" t="str">
        <f>IFERROR(VLOOKUP($A1557,작성용!A:AL,14,0),"-")</f>
        <v>-</v>
      </c>
      <c r="D1557" s="167" t="s">
        <v>4188</v>
      </c>
      <c r="E1557" s="166" t="str">
        <f>IFERROR(VLOOKUP(A1557,작성용!A:AL,34,0),"-")</f>
        <v>-</v>
      </c>
      <c r="F1557" s="175">
        <f>COUNTIF(작성용!A:B,$A1557)-COUNTIFS(작성용!A:A,$A1557,작성용!AA:AA,"평가철회")</f>
        <v>0</v>
      </c>
    </row>
    <row r="1558" spans="1:6" ht="16.5" customHeight="1" x14ac:dyDescent="0.3">
      <c r="A1558" s="168" t="s">
        <v>3166</v>
      </c>
      <c r="B1558" s="164" t="s">
        <v>4388</v>
      </c>
      <c r="C1558" s="164" t="str">
        <f>IFERROR(VLOOKUP($A1558,작성용!A:AL,14,0),"-")</f>
        <v>-</v>
      </c>
      <c r="D1558" s="167" t="s">
        <v>4183</v>
      </c>
      <c r="E1558" s="166" t="str">
        <f>IFERROR(VLOOKUP(A1558,작성용!A:AL,34,0),"-")</f>
        <v>-</v>
      </c>
      <c r="F1558" s="175">
        <f>COUNTIF(작성용!A:B,$A1558)-COUNTIFS(작성용!A:A,$A1558,작성용!AA:AA,"평가철회")</f>
        <v>0</v>
      </c>
    </row>
    <row r="1559" spans="1:6" ht="16.5" customHeight="1" x14ac:dyDescent="0.3">
      <c r="A1559" s="168" t="s">
        <v>3167</v>
      </c>
      <c r="B1559" s="164" t="s">
        <v>3168</v>
      </c>
      <c r="C1559" s="164" t="str">
        <f>IFERROR(VLOOKUP($A1559,작성용!A:AL,14,0),"-")</f>
        <v>-</v>
      </c>
      <c r="D1559" s="167" t="s">
        <v>219</v>
      </c>
      <c r="E1559" s="166" t="str">
        <f>IFERROR(VLOOKUP(A1559,작성용!A:AL,34,0),"-")</f>
        <v>-</v>
      </c>
      <c r="F1559" s="175">
        <f>COUNTIF(작성용!A:B,$A1559)-COUNTIFS(작성용!A:A,$A1559,작성용!AA:AA,"평가철회")</f>
        <v>0</v>
      </c>
    </row>
    <row r="1560" spans="1:6" ht="16.5" customHeight="1" x14ac:dyDescent="0.3">
      <c r="A1560" s="168" t="s">
        <v>3169</v>
      </c>
      <c r="B1560" s="164" t="s">
        <v>3170</v>
      </c>
      <c r="C1560" s="164" t="str">
        <f>IFERROR(VLOOKUP($A1560,작성용!A:AL,14,0),"-")</f>
        <v>-</v>
      </c>
      <c r="D1560" s="167" t="s">
        <v>219</v>
      </c>
      <c r="E1560" s="166" t="str">
        <f>IFERROR(VLOOKUP(A1560,작성용!A:AL,34,0),"-")</f>
        <v>-</v>
      </c>
      <c r="F1560" s="175">
        <f>COUNTIF(작성용!A:B,$A1560)-COUNTIFS(작성용!A:A,$A1560,작성용!AA:AA,"평가철회")</f>
        <v>0</v>
      </c>
    </row>
    <row r="1561" spans="1:6" ht="16.5" customHeight="1" x14ac:dyDescent="0.3">
      <c r="A1561" s="168" t="s">
        <v>3171</v>
      </c>
      <c r="B1561" s="164" t="s">
        <v>3172</v>
      </c>
      <c r="C1561" s="164" t="str">
        <f>IFERROR(VLOOKUP($A1561,작성용!A:AL,14,0),"-")</f>
        <v>-</v>
      </c>
      <c r="D1561" s="167" t="s">
        <v>243</v>
      </c>
      <c r="E1561" s="166" t="str">
        <f>IFERROR(VLOOKUP(A1561,작성용!A:AL,34,0),"-")</f>
        <v>-</v>
      </c>
      <c r="F1561" s="175">
        <f>COUNTIF(작성용!A:B,$A1561)-COUNTIFS(작성용!A:A,$A1561,작성용!AA:AA,"평가철회")</f>
        <v>0</v>
      </c>
    </row>
    <row r="1562" spans="1:6" ht="16.5" customHeight="1" x14ac:dyDescent="0.3">
      <c r="A1562" s="168" t="s">
        <v>3173</v>
      </c>
      <c r="B1562" s="164" t="s">
        <v>3174</v>
      </c>
      <c r="C1562" s="164" t="str">
        <f>IFERROR(VLOOKUP($A1562,작성용!A:AL,14,0),"-")</f>
        <v>-</v>
      </c>
      <c r="D1562" s="167" t="s">
        <v>461</v>
      </c>
      <c r="E1562" s="166" t="str">
        <f>IFERROR(VLOOKUP(A1562,작성용!A:AL,34,0),"-")</f>
        <v>-</v>
      </c>
      <c r="F1562" s="175">
        <f>COUNTIF(작성용!A:B,$A1562)-COUNTIFS(작성용!A:A,$A1562,작성용!AA:AA,"평가철회")</f>
        <v>0</v>
      </c>
    </row>
    <row r="1563" spans="1:6" ht="16.5" customHeight="1" x14ac:dyDescent="0.3">
      <c r="A1563" s="168" t="s">
        <v>3175</v>
      </c>
      <c r="B1563" s="164" t="s">
        <v>4389</v>
      </c>
      <c r="C1563" s="164" t="str">
        <f>IFERROR(VLOOKUP($A1563,작성용!A:AL,14,0),"-")</f>
        <v>-</v>
      </c>
      <c r="D1563" s="167" t="s">
        <v>4390</v>
      </c>
      <c r="E1563" s="166" t="str">
        <f>IFERROR(VLOOKUP(A1563,작성용!A:AL,34,0),"-")</f>
        <v>-</v>
      </c>
      <c r="F1563" s="175">
        <f>COUNTIF(작성용!A:B,$A1563)-COUNTIFS(작성용!A:A,$A1563,작성용!AA:AA,"평가철회")</f>
        <v>0</v>
      </c>
    </row>
    <row r="1564" spans="1:6" ht="16.5" customHeight="1" x14ac:dyDescent="0.3">
      <c r="A1564" s="168" t="s">
        <v>3176</v>
      </c>
      <c r="B1564" s="164" t="s">
        <v>3177</v>
      </c>
      <c r="C1564" s="164" t="str">
        <f>IFERROR(VLOOKUP($A1564,작성용!A:AL,14,0),"-")</f>
        <v>-</v>
      </c>
      <c r="D1564" s="167" t="s">
        <v>3178</v>
      </c>
      <c r="E1564" s="166" t="str">
        <f>IFERROR(VLOOKUP(A1564,작성용!A:AL,34,0),"-")</f>
        <v>-</v>
      </c>
      <c r="F1564" s="175">
        <f>COUNTIF(작성용!A:B,$A1564)-COUNTIFS(작성용!A:A,$A1564,작성용!AA:AA,"평가철회")</f>
        <v>0</v>
      </c>
    </row>
    <row r="1565" spans="1:6" ht="16.5" customHeight="1" x14ac:dyDescent="0.3">
      <c r="A1565" s="168" t="s">
        <v>3179</v>
      </c>
      <c r="B1565" s="164" t="s">
        <v>3180</v>
      </c>
      <c r="C1565" s="164" t="str">
        <f>IFERROR(VLOOKUP($A1565,작성용!A:AL,14,0),"-")</f>
        <v>-</v>
      </c>
      <c r="D1565" s="167" t="s">
        <v>71</v>
      </c>
      <c r="E1565" s="166" t="str">
        <f>IFERROR(VLOOKUP(A1565,작성용!A:AL,34,0),"-")</f>
        <v>-</v>
      </c>
      <c r="F1565" s="175">
        <f>COUNTIF(작성용!A:B,$A1565)-COUNTIFS(작성용!A:A,$A1565,작성용!AA:AA,"평가철회")</f>
        <v>0</v>
      </c>
    </row>
    <row r="1566" spans="1:6" ht="16.5" customHeight="1" x14ac:dyDescent="0.3">
      <c r="A1566" s="168" t="s">
        <v>3181</v>
      </c>
      <c r="B1566" s="164" t="s">
        <v>3182</v>
      </c>
      <c r="C1566" s="164" t="str">
        <f>IFERROR(VLOOKUP($A1566,작성용!A:AL,14,0),"-")</f>
        <v>-</v>
      </c>
      <c r="D1566" s="167" t="s">
        <v>219</v>
      </c>
      <c r="E1566" s="166" t="str">
        <f>IFERROR(VLOOKUP(A1566,작성용!A:AL,34,0),"-")</f>
        <v>-</v>
      </c>
      <c r="F1566" s="175">
        <f>COUNTIF(작성용!A:B,$A1566)-COUNTIFS(작성용!A:A,$A1566,작성용!AA:AA,"평가철회")</f>
        <v>0</v>
      </c>
    </row>
    <row r="1567" spans="1:6" ht="16.5" customHeight="1" x14ac:dyDescent="0.3">
      <c r="A1567" s="168" t="s">
        <v>3183</v>
      </c>
      <c r="B1567" s="164" t="s">
        <v>3184</v>
      </c>
      <c r="C1567" s="164" t="str">
        <f>IFERROR(VLOOKUP($A1567,작성용!A:AL,14,0),"-")</f>
        <v>-</v>
      </c>
      <c r="D1567" s="167" t="s">
        <v>4154</v>
      </c>
      <c r="E1567" s="166" t="str">
        <f>IFERROR(VLOOKUP(A1567,작성용!A:AL,34,0),"-")</f>
        <v>-</v>
      </c>
      <c r="F1567" s="175">
        <f>COUNTIF(작성용!A:B,$A1567)-COUNTIFS(작성용!A:A,$A1567,작성용!AA:AA,"평가철회")</f>
        <v>0</v>
      </c>
    </row>
    <row r="1568" spans="1:6" ht="16.5" customHeight="1" x14ac:dyDescent="0.3">
      <c r="A1568" s="168" t="s">
        <v>3185</v>
      </c>
      <c r="B1568" s="164" t="s">
        <v>3186</v>
      </c>
      <c r="C1568" s="164" t="str">
        <f>IFERROR(VLOOKUP($A1568,작성용!A:AL,14,0),"-")</f>
        <v>-</v>
      </c>
      <c r="D1568" s="167" t="s">
        <v>490</v>
      </c>
      <c r="E1568" s="166" t="str">
        <f>IFERROR(VLOOKUP(A1568,작성용!A:AL,34,0),"-")</f>
        <v>-</v>
      </c>
      <c r="F1568" s="175">
        <f>COUNTIF(작성용!A:B,$A1568)-COUNTIFS(작성용!A:A,$A1568,작성용!AA:AA,"평가철회")</f>
        <v>0</v>
      </c>
    </row>
    <row r="1569" spans="1:6" ht="16.5" customHeight="1" x14ac:dyDescent="0.3">
      <c r="A1569" s="168" t="s">
        <v>3187</v>
      </c>
      <c r="B1569" s="164" t="s">
        <v>3188</v>
      </c>
      <c r="C1569" s="164" t="str">
        <f>IFERROR(VLOOKUP($A1569,작성용!A:AL,14,0),"-")</f>
        <v>-</v>
      </c>
      <c r="D1569" s="167" t="s">
        <v>434</v>
      </c>
      <c r="E1569" s="166" t="str">
        <f>IFERROR(VLOOKUP(A1569,작성용!A:AL,34,0),"-")</f>
        <v>-</v>
      </c>
      <c r="F1569" s="175">
        <f>COUNTIF(작성용!A:B,$A1569)-COUNTIFS(작성용!A:A,$A1569,작성용!AA:AA,"평가철회")</f>
        <v>0</v>
      </c>
    </row>
    <row r="1570" spans="1:6" ht="16.5" customHeight="1" x14ac:dyDescent="0.3">
      <c r="A1570" s="168" t="s">
        <v>3189</v>
      </c>
      <c r="B1570" s="164" t="s">
        <v>3190</v>
      </c>
      <c r="C1570" s="164" t="str">
        <f>IFERROR(VLOOKUP($A1570,작성용!A:AL,14,0),"-")</f>
        <v>-</v>
      </c>
      <c r="D1570" s="167" t="s">
        <v>4133</v>
      </c>
      <c r="E1570" s="166" t="str">
        <f>IFERROR(VLOOKUP(A1570,작성용!A:AL,34,0),"-")</f>
        <v>-</v>
      </c>
      <c r="F1570" s="175">
        <f>COUNTIF(작성용!A:B,$A1570)-COUNTIFS(작성용!A:A,$A1570,작성용!AA:AA,"평가철회")</f>
        <v>0</v>
      </c>
    </row>
    <row r="1571" spans="1:6" ht="16.5" customHeight="1" x14ac:dyDescent="0.3">
      <c r="A1571" s="168" t="s">
        <v>3191</v>
      </c>
      <c r="B1571" s="164" t="s">
        <v>3192</v>
      </c>
      <c r="C1571" s="164" t="str">
        <f>IFERROR(VLOOKUP($A1571,작성용!A:AL,14,0),"-")</f>
        <v>-</v>
      </c>
      <c r="D1571" s="167" t="s">
        <v>490</v>
      </c>
      <c r="E1571" s="166" t="str">
        <f>IFERROR(VLOOKUP(A1571,작성용!A:AL,34,0),"-")</f>
        <v>-</v>
      </c>
      <c r="F1571" s="175">
        <f>COUNTIF(작성용!A:B,$A1571)-COUNTIFS(작성용!A:A,$A1571,작성용!AA:AA,"평가철회")</f>
        <v>0</v>
      </c>
    </row>
    <row r="1572" spans="1:6" ht="16.5" customHeight="1" x14ac:dyDescent="0.3">
      <c r="A1572" s="168" t="s">
        <v>3193</v>
      </c>
      <c r="B1572" s="164" t="s">
        <v>3194</v>
      </c>
      <c r="C1572" s="164" t="str">
        <f>IFERROR(VLOOKUP($A1572,작성용!A:AL,14,0),"-")</f>
        <v>-</v>
      </c>
      <c r="D1572" s="167" t="s">
        <v>75</v>
      </c>
      <c r="E1572" s="166" t="str">
        <f>IFERROR(VLOOKUP(A1572,작성용!A:AL,34,0),"-")</f>
        <v>-</v>
      </c>
      <c r="F1572" s="175">
        <f>COUNTIF(작성용!A:B,$A1572)-COUNTIFS(작성용!A:A,$A1572,작성용!AA:AA,"평가철회")</f>
        <v>0</v>
      </c>
    </row>
    <row r="1573" spans="1:6" ht="16.5" customHeight="1" x14ac:dyDescent="0.3">
      <c r="A1573" s="168" t="s">
        <v>3195</v>
      </c>
      <c r="B1573" s="164" t="s">
        <v>3015</v>
      </c>
      <c r="C1573" s="164" t="str">
        <f>IFERROR(VLOOKUP($A1573,작성용!A:AL,14,0),"-")</f>
        <v>-</v>
      </c>
      <c r="D1573" s="167" t="s">
        <v>4154</v>
      </c>
      <c r="E1573" s="166" t="str">
        <f>IFERROR(VLOOKUP(A1573,작성용!A:AL,34,0),"-")</f>
        <v>-</v>
      </c>
      <c r="F1573" s="175">
        <f>COUNTIF(작성용!A:B,$A1573)-COUNTIFS(작성용!A:A,$A1573,작성용!AA:AA,"평가철회")</f>
        <v>0</v>
      </c>
    </row>
    <row r="1574" spans="1:6" ht="16.5" customHeight="1" x14ac:dyDescent="0.3">
      <c r="A1574" s="168" t="s">
        <v>3196</v>
      </c>
      <c r="B1574" s="164" t="s">
        <v>3197</v>
      </c>
      <c r="C1574" s="164" t="str">
        <f>IFERROR(VLOOKUP($A1574,작성용!A:AL,14,0),"-")</f>
        <v>-</v>
      </c>
      <c r="D1574" s="167" t="s">
        <v>219</v>
      </c>
      <c r="E1574" s="166" t="str">
        <f>IFERROR(VLOOKUP(A1574,작성용!A:AL,34,0),"-")</f>
        <v>-</v>
      </c>
      <c r="F1574" s="175">
        <f>COUNTIF(작성용!A:B,$A1574)-COUNTIFS(작성용!A:A,$A1574,작성용!AA:AA,"평가철회")</f>
        <v>0</v>
      </c>
    </row>
    <row r="1575" spans="1:6" ht="16.5" customHeight="1" x14ac:dyDescent="0.3">
      <c r="A1575" s="168" t="s">
        <v>3198</v>
      </c>
      <c r="B1575" s="164" t="s">
        <v>3033</v>
      </c>
      <c r="C1575" s="164" t="str">
        <f>IFERROR(VLOOKUP($A1575,작성용!A:AL,14,0),"-")</f>
        <v>-</v>
      </c>
      <c r="D1575" s="167" t="s">
        <v>493</v>
      </c>
      <c r="E1575" s="166" t="str">
        <f>IFERROR(VLOOKUP(A1575,작성용!A:AL,34,0),"-")</f>
        <v>-</v>
      </c>
      <c r="F1575" s="175">
        <f>COUNTIF(작성용!A:B,$A1575)-COUNTIFS(작성용!A:A,$A1575,작성용!AA:AA,"평가철회")</f>
        <v>0</v>
      </c>
    </row>
    <row r="1576" spans="1:6" ht="16.5" customHeight="1" x14ac:dyDescent="0.3">
      <c r="A1576" s="168" t="s">
        <v>3199</v>
      </c>
      <c r="B1576" s="164" t="s">
        <v>3200</v>
      </c>
      <c r="C1576" s="164" t="str">
        <f>IFERROR(VLOOKUP($A1576,작성용!A:AL,14,0),"-")</f>
        <v>-</v>
      </c>
      <c r="D1576" s="167" t="s">
        <v>219</v>
      </c>
      <c r="E1576" s="166" t="str">
        <f>IFERROR(VLOOKUP(A1576,작성용!A:AL,34,0),"-")</f>
        <v>-</v>
      </c>
      <c r="F1576" s="175">
        <f>COUNTIF(작성용!A:B,$A1576)-COUNTIFS(작성용!A:A,$A1576,작성용!AA:AA,"평가철회")</f>
        <v>0</v>
      </c>
    </row>
    <row r="1577" spans="1:6" ht="16.5" customHeight="1" x14ac:dyDescent="0.3">
      <c r="A1577" s="168" t="s">
        <v>3201</v>
      </c>
      <c r="B1577" s="164" t="s">
        <v>4019</v>
      </c>
      <c r="C1577" s="164" t="str">
        <f>IFERROR(VLOOKUP($A1577,작성용!A:AL,14,0),"-")</f>
        <v>-</v>
      </c>
      <c r="D1577" s="167" t="s">
        <v>4157</v>
      </c>
      <c r="E1577" s="166" t="str">
        <f>IFERROR(VLOOKUP(A1577,작성용!A:AL,34,0),"-")</f>
        <v>-</v>
      </c>
      <c r="F1577" s="175">
        <f>COUNTIF(작성용!A:B,$A1577)-COUNTIFS(작성용!A:A,$A1577,작성용!AA:AA,"평가철회")</f>
        <v>0</v>
      </c>
    </row>
    <row r="1578" spans="1:6" ht="16.5" customHeight="1" x14ac:dyDescent="0.3">
      <c r="A1578" s="168" t="s">
        <v>3202</v>
      </c>
      <c r="B1578" s="164" t="s">
        <v>3203</v>
      </c>
      <c r="C1578" s="164" t="str">
        <f>IFERROR(VLOOKUP($A1578,작성용!A:AL,14,0),"-")</f>
        <v>-</v>
      </c>
      <c r="D1578" s="167" t="s">
        <v>4154</v>
      </c>
      <c r="E1578" s="166" t="str">
        <f>IFERROR(VLOOKUP(A1578,작성용!A:AL,34,0),"-")</f>
        <v>-</v>
      </c>
      <c r="F1578" s="175">
        <f>COUNTIF(작성용!A:B,$A1578)-COUNTIFS(작성용!A:A,$A1578,작성용!AA:AA,"평가철회")</f>
        <v>0</v>
      </c>
    </row>
    <row r="1579" spans="1:6" ht="16.5" customHeight="1" x14ac:dyDescent="0.3">
      <c r="A1579" s="168" t="s">
        <v>3204</v>
      </c>
      <c r="B1579" s="164" t="s">
        <v>3205</v>
      </c>
      <c r="C1579" s="164" t="str">
        <f>IFERROR(VLOOKUP($A1579,작성용!A:AL,14,0),"-")</f>
        <v>-</v>
      </c>
      <c r="D1579" s="167" t="s">
        <v>4160</v>
      </c>
      <c r="E1579" s="166" t="str">
        <f>IFERROR(VLOOKUP(A1579,작성용!A:AL,34,0),"-")</f>
        <v>-</v>
      </c>
      <c r="F1579" s="175">
        <f>COUNTIF(작성용!A:B,$A1579)-COUNTIFS(작성용!A:A,$A1579,작성용!AA:AA,"평가철회")</f>
        <v>0</v>
      </c>
    </row>
    <row r="1580" spans="1:6" ht="16.5" customHeight="1" x14ac:dyDescent="0.3">
      <c r="A1580" s="168" t="s">
        <v>3206</v>
      </c>
      <c r="B1580" s="164" t="s">
        <v>4391</v>
      </c>
      <c r="C1580" s="164" t="str">
        <f>IFERROR(VLOOKUP($A1580,작성용!A:AL,14,0),"-")</f>
        <v>-</v>
      </c>
      <c r="D1580" s="167" t="s">
        <v>3207</v>
      </c>
      <c r="E1580" s="166" t="str">
        <f>IFERROR(VLOOKUP(A1580,작성용!A:AL,34,0),"-")</f>
        <v>-</v>
      </c>
      <c r="F1580" s="175">
        <f>COUNTIF(작성용!A:B,$A1580)-COUNTIFS(작성용!A:A,$A1580,작성용!AA:AA,"평가철회")</f>
        <v>0</v>
      </c>
    </row>
    <row r="1581" spans="1:6" ht="16.5" customHeight="1" x14ac:dyDescent="0.3">
      <c r="A1581" s="168" t="s">
        <v>3208</v>
      </c>
      <c r="B1581" s="164" t="s">
        <v>4392</v>
      </c>
      <c r="C1581" s="164" t="str">
        <f>IFERROR(VLOOKUP($A1581,작성용!A:AL,14,0),"-")</f>
        <v>-</v>
      </c>
      <c r="D1581" s="167" t="s">
        <v>4123</v>
      </c>
      <c r="E1581" s="166" t="str">
        <f>IFERROR(VLOOKUP(A1581,작성용!A:AL,34,0),"-")</f>
        <v>-</v>
      </c>
      <c r="F1581" s="175">
        <f>COUNTIF(작성용!A:B,$A1581)-COUNTIFS(작성용!A:A,$A1581,작성용!AA:AA,"평가철회")</f>
        <v>0</v>
      </c>
    </row>
    <row r="1582" spans="1:6" ht="16.5" customHeight="1" x14ac:dyDescent="0.3">
      <c r="A1582" s="168" t="s">
        <v>3209</v>
      </c>
      <c r="B1582" s="164" t="s">
        <v>4393</v>
      </c>
      <c r="C1582" s="164" t="str">
        <f>IFERROR(VLOOKUP($A1582,작성용!A:AL,14,0),"-")</f>
        <v>-</v>
      </c>
      <c r="D1582" s="167" t="s">
        <v>246</v>
      </c>
      <c r="E1582" s="166" t="str">
        <f>IFERROR(VLOOKUP(A1582,작성용!A:AL,34,0),"-")</f>
        <v>-</v>
      </c>
      <c r="F1582" s="175">
        <f>COUNTIF(작성용!A:B,$A1582)-COUNTIFS(작성용!A:A,$A1582,작성용!AA:AA,"평가철회")</f>
        <v>0</v>
      </c>
    </row>
    <row r="1583" spans="1:6" ht="16.5" customHeight="1" x14ac:dyDescent="0.3">
      <c r="A1583" s="168" t="s">
        <v>3210</v>
      </c>
      <c r="B1583" s="164" t="s">
        <v>3211</v>
      </c>
      <c r="C1583" s="164" t="str">
        <f>IFERROR(VLOOKUP($A1583,작성용!A:AL,14,0),"-")</f>
        <v>-</v>
      </c>
      <c r="D1583" s="167" t="s">
        <v>272</v>
      </c>
      <c r="E1583" s="166" t="str">
        <f>IFERROR(VLOOKUP(A1583,작성용!A:AL,34,0),"-")</f>
        <v>-</v>
      </c>
      <c r="F1583" s="175">
        <f>COUNTIF(작성용!A:B,$A1583)-COUNTIFS(작성용!A:A,$A1583,작성용!AA:AA,"평가철회")</f>
        <v>0</v>
      </c>
    </row>
    <row r="1584" spans="1:6" ht="16.5" customHeight="1" x14ac:dyDescent="0.3">
      <c r="A1584" s="168" t="s">
        <v>3212</v>
      </c>
      <c r="B1584" s="164" t="s">
        <v>3213</v>
      </c>
      <c r="C1584" s="164" t="str">
        <f>IFERROR(VLOOKUP($A1584,작성용!A:AL,14,0),"-")</f>
        <v>-</v>
      </c>
      <c r="D1584" s="167" t="s">
        <v>2</v>
      </c>
      <c r="E1584" s="166" t="str">
        <f>IFERROR(VLOOKUP(A1584,작성용!A:AL,34,0),"-")</f>
        <v>-</v>
      </c>
      <c r="F1584" s="175">
        <f>COUNTIF(작성용!A:B,$A1584)-COUNTIFS(작성용!A:A,$A1584,작성용!AA:AA,"평가철회")</f>
        <v>0</v>
      </c>
    </row>
    <row r="1585" spans="1:6" ht="16.5" customHeight="1" x14ac:dyDescent="0.3">
      <c r="A1585" s="168" t="s">
        <v>3214</v>
      </c>
      <c r="B1585" s="164" t="s">
        <v>4394</v>
      </c>
      <c r="C1585" s="164" t="str">
        <f>IFERROR(VLOOKUP($A1585,작성용!A:AL,14,0),"-")</f>
        <v>-</v>
      </c>
      <c r="D1585" s="167" t="s">
        <v>4395</v>
      </c>
      <c r="E1585" s="166" t="str">
        <f>IFERROR(VLOOKUP(A1585,작성용!A:AL,34,0),"-")</f>
        <v>-</v>
      </c>
      <c r="F1585" s="175">
        <f>COUNTIF(작성용!A:B,$A1585)-COUNTIFS(작성용!A:A,$A1585,작성용!AA:AA,"평가철회")</f>
        <v>0</v>
      </c>
    </row>
    <row r="1586" spans="1:6" ht="16.5" customHeight="1" x14ac:dyDescent="0.3">
      <c r="A1586" s="168" t="s">
        <v>20</v>
      </c>
      <c r="B1586" s="164" t="s">
        <v>4396</v>
      </c>
      <c r="C1586" s="164" t="str">
        <f>IFERROR(VLOOKUP($A1586,작성용!A:AL,14,0),"-")</f>
        <v>분기</v>
      </c>
      <c r="D1586" s="167" t="s">
        <v>4397</v>
      </c>
      <c r="E1586" s="166" t="str">
        <f>IFERROR(VLOOKUP(A1586,작성용!A:AL,34,0),"-")</f>
        <v>서동현/조용원</v>
      </c>
      <c r="F1586" s="175">
        <f>COUNTIF(작성용!A:B,$A1586)-COUNTIFS(작성용!A:A,$A1586,작성용!AA:AA,"평가철회")</f>
        <v>134</v>
      </c>
    </row>
    <row r="1587" spans="1:6" ht="16.5" customHeight="1" x14ac:dyDescent="0.3">
      <c r="A1587" s="168" t="s">
        <v>3215</v>
      </c>
      <c r="B1587" s="164" t="s">
        <v>4398</v>
      </c>
      <c r="C1587" s="164" t="str">
        <f>IFERROR(VLOOKUP($A1587,작성용!A:AL,14,0),"-")</f>
        <v>-</v>
      </c>
      <c r="D1587" s="167" t="s">
        <v>4399</v>
      </c>
      <c r="E1587" s="166" t="str">
        <f>IFERROR(VLOOKUP(A1587,작성용!A:AL,34,0),"-")</f>
        <v>-</v>
      </c>
      <c r="F1587" s="175">
        <f>COUNTIF(작성용!A:B,$A1587)-COUNTIFS(작성용!A:A,$A1587,작성용!AA:AA,"평가철회")</f>
        <v>0</v>
      </c>
    </row>
    <row r="1588" spans="1:6" ht="16.5" customHeight="1" x14ac:dyDescent="0.3">
      <c r="A1588" s="168" t="s">
        <v>3216</v>
      </c>
      <c r="B1588" s="164" t="s">
        <v>4400</v>
      </c>
      <c r="C1588" s="164" t="str">
        <f>IFERROR(VLOOKUP($A1588,작성용!A:AL,14,0),"-")</f>
        <v>-</v>
      </c>
      <c r="D1588" s="167" t="s">
        <v>5488</v>
      </c>
      <c r="E1588" s="166" t="str">
        <f>IFERROR(VLOOKUP(A1588,작성용!A:AL,34,0),"-")</f>
        <v>-</v>
      </c>
      <c r="F1588" s="175">
        <f>COUNTIF(작성용!A:B,$A1588)-COUNTIFS(작성용!A:A,$A1588,작성용!AA:AA,"평가철회")</f>
        <v>0</v>
      </c>
    </row>
    <row r="1589" spans="1:6" ht="16.5" customHeight="1" x14ac:dyDescent="0.3">
      <c r="A1589" s="168" t="s">
        <v>3217</v>
      </c>
      <c r="B1589" s="164" t="s">
        <v>3218</v>
      </c>
      <c r="C1589" s="164" t="str">
        <f>IFERROR(VLOOKUP($A1589,작성용!A:AL,14,0),"-")</f>
        <v>-</v>
      </c>
      <c r="D1589" s="167" t="s">
        <v>75</v>
      </c>
      <c r="E1589" s="166" t="str">
        <f>IFERROR(VLOOKUP(A1589,작성용!A:AL,34,0),"-")</f>
        <v>-</v>
      </c>
      <c r="F1589" s="175">
        <f>COUNTIF(작성용!A:B,$A1589)-COUNTIFS(작성용!A:A,$A1589,작성용!AA:AA,"평가철회")</f>
        <v>0</v>
      </c>
    </row>
    <row r="1590" spans="1:6" ht="16.5" customHeight="1" x14ac:dyDescent="0.3">
      <c r="A1590" s="168" t="s">
        <v>3219</v>
      </c>
      <c r="B1590" s="164" t="s">
        <v>3220</v>
      </c>
      <c r="C1590" s="164" t="str">
        <f>IFERROR(VLOOKUP($A1590,작성용!A:AL,14,0),"-")</f>
        <v>-</v>
      </c>
      <c r="D1590" s="167" t="s">
        <v>496</v>
      </c>
      <c r="E1590" s="166" t="str">
        <f>IFERROR(VLOOKUP(A1590,작성용!A:AL,34,0),"-")</f>
        <v>-</v>
      </c>
      <c r="F1590" s="175">
        <f>COUNTIF(작성용!A:B,$A1590)-COUNTIFS(작성용!A:A,$A1590,작성용!AA:AA,"평가철회")</f>
        <v>0</v>
      </c>
    </row>
    <row r="1591" spans="1:6" ht="16.5" customHeight="1" x14ac:dyDescent="0.3">
      <c r="A1591" s="168" t="s">
        <v>3221</v>
      </c>
      <c r="B1591" s="164" t="s">
        <v>830</v>
      </c>
      <c r="C1591" s="164" t="str">
        <f>IFERROR(VLOOKUP($A1591,작성용!A:AL,14,0),"-")</f>
        <v>-</v>
      </c>
      <c r="D1591" s="167" t="s">
        <v>633</v>
      </c>
      <c r="E1591" s="166" t="str">
        <f>IFERROR(VLOOKUP(A1591,작성용!A:AL,34,0),"-")</f>
        <v>-</v>
      </c>
      <c r="F1591" s="175">
        <f>COUNTIF(작성용!A:B,$A1591)-COUNTIFS(작성용!A:A,$A1591,작성용!AA:AA,"평가철회")</f>
        <v>0</v>
      </c>
    </row>
    <row r="1592" spans="1:6" ht="16.5" customHeight="1" x14ac:dyDescent="0.3">
      <c r="A1592" s="168" t="s">
        <v>3222</v>
      </c>
      <c r="B1592" s="164" t="s">
        <v>3071</v>
      </c>
      <c r="C1592" s="164" t="str">
        <f>IFERROR(VLOOKUP($A1592,작성용!A:AL,14,0),"-")</f>
        <v>-</v>
      </c>
      <c r="D1592" s="167" t="s">
        <v>4150</v>
      </c>
      <c r="E1592" s="166" t="str">
        <f>IFERROR(VLOOKUP(A1592,작성용!A:AL,34,0),"-")</f>
        <v>-</v>
      </c>
      <c r="F1592" s="175">
        <f>COUNTIF(작성용!A:B,$A1592)-COUNTIFS(작성용!A:A,$A1592,작성용!AA:AA,"평가철회")</f>
        <v>0</v>
      </c>
    </row>
    <row r="1593" spans="1:6" ht="16.5" customHeight="1" x14ac:dyDescent="0.3">
      <c r="A1593" s="168" t="s">
        <v>3223</v>
      </c>
      <c r="B1593" s="164" t="s">
        <v>3224</v>
      </c>
      <c r="C1593" s="164" t="str">
        <f>IFERROR(VLOOKUP($A1593,작성용!A:AL,14,0),"-")</f>
        <v>-</v>
      </c>
      <c r="D1593" s="167" t="s">
        <v>6492</v>
      </c>
      <c r="E1593" s="166" t="str">
        <f>IFERROR(VLOOKUP(A1593,작성용!A:AL,34,0),"-")</f>
        <v>-</v>
      </c>
      <c r="F1593" s="175">
        <f>COUNTIF(작성용!A:B,$A1593)-COUNTIFS(작성용!A:A,$A1593,작성용!AA:AA,"평가철회")</f>
        <v>0</v>
      </c>
    </row>
    <row r="1594" spans="1:6" ht="16.5" customHeight="1" x14ac:dyDescent="0.3">
      <c r="A1594" s="168" t="s">
        <v>3225</v>
      </c>
      <c r="B1594" s="164" t="s">
        <v>4401</v>
      </c>
      <c r="C1594" s="164" t="str">
        <f>IFERROR(VLOOKUP($A1594,작성용!A:AL,14,0),"-")</f>
        <v>-</v>
      </c>
      <c r="D1594" s="167" t="s">
        <v>4402</v>
      </c>
      <c r="E1594" s="166" t="str">
        <f>IFERROR(VLOOKUP(A1594,작성용!A:AL,34,0),"-")</f>
        <v>-</v>
      </c>
      <c r="F1594" s="175">
        <f>COUNTIF(작성용!A:B,$A1594)-COUNTIFS(작성용!A:A,$A1594,작성용!AA:AA,"평가철회")</f>
        <v>0</v>
      </c>
    </row>
    <row r="1595" spans="1:6" ht="16.5" customHeight="1" x14ac:dyDescent="0.3">
      <c r="A1595" s="168" t="s">
        <v>3226</v>
      </c>
      <c r="B1595" s="164" t="s">
        <v>3227</v>
      </c>
      <c r="C1595" s="164" t="str">
        <f>IFERROR(VLOOKUP($A1595,작성용!A:AL,14,0),"-")</f>
        <v>-</v>
      </c>
      <c r="D1595" s="167" t="s">
        <v>1812</v>
      </c>
      <c r="E1595" s="166" t="str">
        <f>IFERROR(VLOOKUP(A1595,작성용!A:AL,34,0),"-")</f>
        <v>-</v>
      </c>
      <c r="F1595" s="175">
        <f>COUNTIF(작성용!A:B,$A1595)-COUNTIFS(작성용!A:A,$A1595,작성용!AA:AA,"평가철회")</f>
        <v>0</v>
      </c>
    </row>
    <row r="1596" spans="1:6" ht="16.5" customHeight="1" x14ac:dyDescent="0.3">
      <c r="A1596" s="168" t="s">
        <v>3228</v>
      </c>
      <c r="B1596" s="164" t="s">
        <v>3229</v>
      </c>
      <c r="C1596" s="164" t="str">
        <f>IFERROR(VLOOKUP($A1596,작성용!A:AL,14,0),"-")</f>
        <v>-</v>
      </c>
      <c r="D1596" s="167" t="s">
        <v>4185</v>
      </c>
      <c r="E1596" s="166" t="str">
        <f>IFERROR(VLOOKUP(A1596,작성용!A:AL,34,0),"-")</f>
        <v>-</v>
      </c>
      <c r="F1596" s="175">
        <f>COUNTIF(작성용!A:B,$A1596)-COUNTIFS(작성용!A:A,$A1596,작성용!AA:AA,"평가철회")</f>
        <v>0</v>
      </c>
    </row>
    <row r="1597" spans="1:6" ht="16.5" customHeight="1" x14ac:dyDescent="0.3">
      <c r="A1597" s="168" t="s">
        <v>3230</v>
      </c>
      <c r="B1597" s="164" t="s">
        <v>3231</v>
      </c>
      <c r="C1597" s="164" t="str">
        <f>IFERROR(VLOOKUP($A1597,작성용!A:AL,14,0),"-")</f>
        <v>-</v>
      </c>
      <c r="D1597" s="167" t="s">
        <v>246</v>
      </c>
      <c r="E1597" s="166" t="str">
        <f>IFERROR(VLOOKUP(A1597,작성용!A:AL,34,0),"-")</f>
        <v>-</v>
      </c>
      <c r="F1597" s="175">
        <f>COUNTIF(작성용!A:B,$A1597)-COUNTIFS(작성용!A:A,$A1597,작성용!AA:AA,"평가철회")</f>
        <v>0</v>
      </c>
    </row>
    <row r="1598" spans="1:6" ht="16.5" customHeight="1" x14ac:dyDescent="0.3">
      <c r="A1598" s="168" t="s">
        <v>3232</v>
      </c>
      <c r="B1598" s="164" t="s">
        <v>3233</v>
      </c>
      <c r="C1598" s="164" t="str">
        <f>IFERROR(VLOOKUP($A1598,작성용!A:AL,14,0),"-")</f>
        <v>-</v>
      </c>
      <c r="D1598" s="167" t="s">
        <v>219</v>
      </c>
      <c r="E1598" s="166" t="str">
        <f>IFERROR(VLOOKUP(A1598,작성용!A:AL,34,0),"-")</f>
        <v>-</v>
      </c>
      <c r="F1598" s="175">
        <f>COUNTIF(작성용!A:B,$A1598)-COUNTIFS(작성용!A:A,$A1598,작성용!AA:AA,"평가철회")</f>
        <v>0</v>
      </c>
    </row>
    <row r="1599" spans="1:6" ht="16.5" customHeight="1" x14ac:dyDescent="0.3">
      <c r="A1599" s="168" t="s">
        <v>3234</v>
      </c>
      <c r="B1599" s="164" t="s">
        <v>3235</v>
      </c>
      <c r="C1599" s="164" t="str">
        <f>IFERROR(VLOOKUP($A1599,작성용!A:AL,14,0),"-")</f>
        <v>-</v>
      </c>
      <c r="D1599" s="167" t="s">
        <v>219</v>
      </c>
      <c r="E1599" s="166" t="str">
        <f>IFERROR(VLOOKUP(A1599,작성용!A:AL,34,0),"-")</f>
        <v>-</v>
      </c>
      <c r="F1599" s="175">
        <f>COUNTIF(작성용!A:B,$A1599)-COUNTIFS(작성용!A:A,$A1599,작성용!AA:AA,"평가철회")</f>
        <v>0</v>
      </c>
    </row>
    <row r="1600" spans="1:6" ht="16.5" customHeight="1" x14ac:dyDescent="0.3">
      <c r="A1600" s="168" t="s">
        <v>3236</v>
      </c>
      <c r="B1600" s="164" t="s">
        <v>3237</v>
      </c>
      <c r="C1600" s="164" t="str">
        <f>IFERROR(VLOOKUP($A1600,작성용!A:AL,14,0),"-")</f>
        <v>-</v>
      </c>
      <c r="D1600" s="167" t="s">
        <v>219</v>
      </c>
      <c r="E1600" s="166" t="str">
        <f>IFERROR(VLOOKUP(A1600,작성용!A:AL,34,0),"-")</f>
        <v>-</v>
      </c>
      <c r="F1600" s="175">
        <f>COUNTIF(작성용!A:B,$A1600)-COUNTIFS(작성용!A:A,$A1600,작성용!AA:AA,"평가철회")</f>
        <v>0</v>
      </c>
    </row>
    <row r="1601" spans="1:6" ht="16.5" customHeight="1" x14ac:dyDescent="0.3">
      <c r="A1601" s="168" t="s">
        <v>3238</v>
      </c>
      <c r="B1601" s="164" t="s">
        <v>3239</v>
      </c>
      <c r="C1601" s="164" t="str">
        <f>IFERROR(VLOOKUP($A1601,작성용!A:AL,14,0),"-")</f>
        <v>-</v>
      </c>
      <c r="D1601" s="167" t="s">
        <v>219</v>
      </c>
      <c r="E1601" s="166" t="str">
        <f>IFERROR(VLOOKUP(A1601,작성용!A:AL,34,0),"-")</f>
        <v>-</v>
      </c>
      <c r="F1601" s="175">
        <f>COUNTIF(작성용!A:B,$A1601)-COUNTIFS(작성용!A:A,$A1601,작성용!AA:AA,"평가철회")</f>
        <v>0</v>
      </c>
    </row>
    <row r="1602" spans="1:6" ht="16.5" customHeight="1" x14ac:dyDescent="0.3">
      <c r="A1602" s="168" t="s">
        <v>3240</v>
      </c>
      <c r="B1602" s="164" t="s">
        <v>3241</v>
      </c>
      <c r="C1602" s="164" t="str">
        <f>IFERROR(VLOOKUP($A1602,작성용!A:AL,14,0),"-")</f>
        <v>-</v>
      </c>
      <c r="D1602" s="167" t="s">
        <v>219</v>
      </c>
      <c r="E1602" s="166" t="str">
        <f>IFERROR(VLOOKUP(A1602,작성용!A:AL,34,0),"-")</f>
        <v>-</v>
      </c>
      <c r="F1602" s="175">
        <f>COUNTIF(작성용!A:B,$A1602)-COUNTIFS(작성용!A:A,$A1602,작성용!AA:AA,"평가철회")</f>
        <v>0</v>
      </c>
    </row>
    <row r="1603" spans="1:6" ht="16.5" customHeight="1" x14ac:dyDescent="0.3">
      <c r="A1603" s="168" t="s">
        <v>3242</v>
      </c>
      <c r="B1603" s="164" t="s">
        <v>3243</v>
      </c>
      <c r="C1603" s="164" t="str">
        <f>IFERROR(VLOOKUP($A1603,작성용!A:AL,14,0),"-")</f>
        <v>-</v>
      </c>
      <c r="D1603" s="167" t="s">
        <v>219</v>
      </c>
      <c r="E1603" s="166" t="str">
        <f>IFERROR(VLOOKUP(A1603,작성용!A:AL,34,0),"-")</f>
        <v>-</v>
      </c>
      <c r="F1603" s="175">
        <f>COUNTIF(작성용!A:B,$A1603)-COUNTIFS(작성용!A:A,$A1603,작성용!AA:AA,"평가철회")</f>
        <v>0</v>
      </c>
    </row>
    <row r="1604" spans="1:6" ht="16.5" customHeight="1" x14ac:dyDescent="0.3">
      <c r="A1604" s="168" t="s">
        <v>3244</v>
      </c>
      <c r="B1604" s="164" t="s">
        <v>4403</v>
      </c>
      <c r="C1604" s="164" t="str">
        <f>IFERROR(VLOOKUP($A1604,작성용!A:AL,14,0),"-")</f>
        <v>-</v>
      </c>
      <c r="D1604" s="167" t="s">
        <v>4188</v>
      </c>
      <c r="E1604" s="166" t="str">
        <f>IFERROR(VLOOKUP(A1604,작성용!A:AL,34,0),"-")</f>
        <v>-</v>
      </c>
      <c r="F1604" s="175">
        <f>COUNTIF(작성용!A:B,$A1604)-COUNTIFS(작성용!A:A,$A1604,작성용!AA:AA,"평가철회")</f>
        <v>0</v>
      </c>
    </row>
    <row r="1605" spans="1:6" ht="16.5" customHeight="1" x14ac:dyDescent="0.3">
      <c r="A1605" s="168" t="s">
        <v>3245</v>
      </c>
      <c r="B1605" s="164" t="s">
        <v>3246</v>
      </c>
      <c r="C1605" s="164" t="str">
        <f>IFERROR(VLOOKUP($A1605,작성용!A:AL,14,0),"-")</f>
        <v>-</v>
      </c>
      <c r="D1605" s="167" t="s">
        <v>219</v>
      </c>
      <c r="E1605" s="166" t="str">
        <f>IFERROR(VLOOKUP(A1605,작성용!A:AL,34,0),"-")</f>
        <v>-</v>
      </c>
      <c r="F1605" s="175">
        <f>COUNTIF(작성용!A:B,$A1605)-COUNTIFS(작성용!A:A,$A1605,작성용!AA:AA,"평가철회")</f>
        <v>0</v>
      </c>
    </row>
    <row r="1606" spans="1:6" ht="16.5" customHeight="1" x14ac:dyDescent="0.3">
      <c r="A1606" s="168" t="s">
        <v>3247</v>
      </c>
      <c r="B1606" s="164" t="s">
        <v>4404</v>
      </c>
      <c r="C1606" s="164" t="str">
        <f>IFERROR(VLOOKUP($A1606,작성용!A:AL,14,0),"-")</f>
        <v>-</v>
      </c>
      <c r="D1606" s="167" t="s">
        <v>4405</v>
      </c>
      <c r="E1606" s="166" t="str">
        <f>IFERROR(VLOOKUP(A1606,작성용!A:AL,34,0),"-")</f>
        <v>-</v>
      </c>
      <c r="F1606" s="175">
        <f>COUNTIF(작성용!A:B,$A1606)-COUNTIFS(작성용!A:A,$A1606,작성용!AA:AA,"평가철회")</f>
        <v>0</v>
      </c>
    </row>
    <row r="1607" spans="1:6" ht="16.5" customHeight="1" x14ac:dyDescent="0.3">
      <c r="A1607" s="168" t="s">
        <v>3248</v>
      </c>
      <c r="B1607" s="164" t="s">
        <v>3249</v>
      </c>
      <c r="C1607" s="164" t="str">
        <f>IFERROR(VLOOKUP($A1607,작성용!A:AL,14,0),"-")</f>
        <v>-</v>
      </c>
      <c r="D1607" s="167" t="s">
        <v>219</v>
      </c>
      <c r="E1607" s="166" t="str">
        <f>IFERROR(VLOOKUP(A1607,작성용!A:AL,34,0),"-")</f>
        <v>-</v>
      </c>
      <c r="F1607" s="175">
        <f>COUNTIF(작성용!A:B,$A1607)-COUNTIFS(작성용!A:A,$A1607,작성용!AA:AA,"평가철회")</f>
        <v>0</v>
      </c>
    </row>
    <row r="1608" spans="1:6" ht="16.5" customHeight="1" x14ac:dyDescent="0.3">
      <c r="A1608" s="168" t="s">
        <v>3250</v>
      </c>
      <c r="B1608" s="164" t="s">
        <v>3251</v>
      </c>
      <c r="C1608" s="164" t="str">
        <f>IFERROR(VLOOKUP($A1608,작성용!A:AL,14,0),"-")</f>
        <v>-</v>
      </c>
      <c r="D1608" s="167" t="s">
        <v>3252</v>
      </c>
      <c r="E1608" s="166" t="str">
        <f>IFERROR(VLOOKUP(A1608,작성용!A:AL,34,0),"-")</f>
        <v>-</v>
      </c>
      <c r="F1608" s="175">
        <f>COUNTIF(작성용!A:B,$A1608)-COUNTIFS(작성용!A:A,$A1608,작성용!AA:AA,"평가철회")</f>
        <v>0</v>
      </c>
    </row>
    <row r="1609" spans="1:6" ht="16.5" customHeight="1" x14ac:dyDescent="0.3">
      <c r="A1609" s="168" t="s">
        <v>3253</v>
      </c>
      <c r="B1609" s="164" t="s">
        <v>3254</v>
      </c>
      <c r="C1609" s="164" t="str">
        <f>IFERROR(VLOOKUP($A1609,작성용!A:AL,14,0),"-")</f>
        <v>-</v>
      </c>
      <c r="D1609" s="167" t="s">
        <v>219</v>
      </c>
      <c r="E1609" s="166" t="str">
        <f>IFERROR(VLOOKUP(A1609,작성용!A:AL,34,0),"-")</f>
        <v>-</v>
      </c>
      <c r="F1609" s="175">
        <f>COUNTIF(작성용!A:B,$A1609)-COUNTIFS(작성용!A:A,$A1609,작성용!AA:AA,"평가철회")</f>
        <v>0</v>
      </c>
    </row>
    <row r="1610" spans="1:6" ht="16.5" customHeight="1" x14ac:dyDescent="0.3">
      <c r="A1610" s="168" t="s">
        <v>3255</v>
      </c>
      <c r="B1610" s="164" t="s">
        <v>3256</v>
      </c>
      <c r="C1610" s="164" t="str">
        <f>IFERROR(VLOOKUP($A1610,작성용!A:AL,14,0),"-")</f>
        <v>-</v>
      </c>
      <c r="D1610" s="167" t="s">
        <v>4406</v>
      </c>
      <c r="E1610" s="166" t="str">
        <f>IFERROR(VLOOKUP(A1610,작성용!A:AL,34,0),"-")</f>
        <v>-</v>
      </c>
      <c r="F1610" s="175">
        <f>COUNTIF(작성용!A:B,$A1610)-COUNTIFS(작성용!A:A,$A1610,작성용!AA:AA,"평가철회")</f>
        <v>0</v>
      </c>
    </row>
    <row r="1611" spans="1:6" ht="16.5" customHeight="1" x14ac:dyDescent="0.3">
      <c r="A1611" s="168" t="s">
        <v>3257</v>
      </c>
      <c r="B1611" s="164" t="s">
        <v>3258</v>
      </c>
      <c r="C1611" s="164" t="str">
        <f>IFERROR(VLOOKUP($A1611,작성용!A:AL,14,0),"-")</f>
        <v>-</v>
      </c>
      <c r="D1611" s="167" t="s">
        <v>7569</v>
      </c>
      <c r="E1611" s="166" t="str">
        <f>IFERROR(VLOOKUP(A1611,작성용!A:AL,34,0),"-")</f>
        <v>-</v>
      </c>
      <c r="F1611" s="175">
        <f>COUNTIF(작성용!A:B,$A1611)-COUNTIFS(작성용!A:A,$A1611,작성용!AA:AA,"평가철회")</f>
        <v>0</v>
      </c>
    </row>
    <row r="1612" spans="1:6" ht="16.5" customHeight="1" x14ac:dyDescent="0.3">
      <c r="A1612" s="168" t="s">
        <v>3259</v>
      </c>
      <c r="B1612" s="164" t="s">
        <v>3260</v>
      </c>
      <c r="C1612" s="164" t="str">
        <f>IFERROR(VLOOKUP($A1612,작성용!A:AL,14,0),"-")</f>
        <v>-</v>
      </c>
      <c r="D1612" s="167" t="s">
        <v>74</v>
      </c>
      <c r="E1612" s="166" t="str">
        <f>IFERROR(VLOOKUP(A1612,작성용!A:AL,34,0),"-")</f>
        <v>-</v>
      </c>
      <c r="F1612" s="175">
        <f>COUNTIF(작성용!A:B,$A1612)-COUNTIFS(작성용!A:A,$A1612,작성용!AA:AA,"평가철회")</f>
        <v>0</v>
      </c>
    </row>
    <row r="1613" spans="1:6" ht="16.5" customHeight="1" x14ac:dyDescent="0.3">
      <c r="A1613" s="168" t="s">
        <v>3261</v>
      </c>
      <c r="B1613" s="164" t="s">
        <v>3262</v>
      </c>
      <c r="C1613" s="164" t="str">
        <f>IFERROR(VLOOKUP($A1613,작성용!A:AL,14,0),"-")</f>
        <v>-</v>
      </c>
      <c r="D1613" s="167" t="s">
        <v>4192</v>
      </c>
      <c r="E1613" s="166" t="str">
        <f>IFERROR(VLOOKUP(A1613,작성용!A:AL,34,0),"-")</f>
        <v>-</v>
      </c>
      <c r="F1613" s="175">
        <f>COUNTIF(작성용!A:B,$A1613)-COUNTIFS(작성용!A:A,$A1613,작성용!AA:AA,"평가철회")</f>
        <v>0</v>
      </c>
    </row>
    <row r="1614" spans="1:6" ht="16.5" customHeight="1" x14ac:dyDescent="0.3">
      <c r="A1614" s="168" t="s">
        <v>3263</v>
      </c>
      <c r="B1614" s="164" t="s">
        <v>3264</v>
      </c>
      <c r="C1614" s="164" t="str">
        <f>IFERROR(VLOOKUP($A1614,작성용!A:AL,14,0),"-")</f>
        <v>-</v>
      </c>
      <c r="D1614" s="167" t="s">
        <v>71</v>
      </c>
      <c r="E1614" s="166" t="str">
        <f>IFERROR(VLOOKUP(A1614,작성용!A:AL,34,0),"-")</f>
        <v>-</v>
      </c>
      <c r="F1614" s="175">
        <f>COUNTIF(작성용!A:B,$A1614)-COUNTIFS(작성용!A:A,$A1614,작성용!AA:AA,"평가철회")</f>
        <v>0</v>
      </c>
    </row>
    <row r="1615" spans="1:6" ht="16.5" customHeight="1" x14ac:dyDescent="0.3">
      <c r="A1615" s="168" t="s">
        <v>3265</v>
      </c>
      <c r="B1615" s="164" t="s">
        <v>3266</v>
      </c>
      <c r="C1615" s="164" t="str">
        <f>IFERROR(VLOOKUP($A1615,작성용!A:AL,14,0),"-")</f>
        <v>-</v>
      </c>
      <c r="D1615" s="167" t="s">
        <v>219</v>
      </c>
      <c r="E1615" s="166" t="str">
        <f>IFERROR(VLOOKUP(A1615,작성용!A:AL,34,0),"-")</f>
        <v>-</v>
      </c>
      <c r="F1615" s="175">
        <f>COUNTIF(작성용!A:B,$A1615)-COUNTIFS(작성용!A:A,$A1615,작성용!AA:AA,"평가철회")</f>
        <v>0</v>
      </c>
    </row>
    <row r="1616" spans="1:6" ht="16.5" customHeight="1" x14ac:dyDescent="0.3">
      <c r="A1616" s="168" t="s">
        <v>3267</v>
      </c>
      <c r="B1616" s="164" t="s">
        <v>3268</v>
      </c>
      <c r="C1616" s="164" t="str">
        <f>IFERROR(VLOOKUP($A1616,작성용!A:AL,14,0),"-")</f>
        <v>-</v>
      </c>
      <c r="D1616" s="167" t="s">
        <v>461</v>
      </c>
      <c r="E1616" s="166" t="str">
        <f>IFERROR(VLOOKUP(A1616,작성용!A:AL,34,0),"-")</f>
        <v>-</v>
      </c>
      <c r="F1616" s="175">
        <f>COUNTIF(작성용!A:B,$A1616)-COUNTIFS(작성용!A:A,$A1616,작성용!AA:AA,"평가철회")</f>
        <v>0</v>
      </c>
    </row>
    <row r="1617" spans="1:6" ht="16.5" customHeight="1" x14ac:dyDescent="0.3">
      <c r="A1617" s="168" t="s">
        <v>3269</v>
      </c>
      <c r="B1617" s="164" t="s">
        <v>3270</v>
      </c>
      <c r="C1617" s="164" t="str">
        <f>IFERROR(VLOOKUP($A1617,작성용!A:AL,14,0),"-")</f>
        <v>-</v>
      </c>
      <c r="D1617" s="167" t="s">
        <v>2</v>
      </c>
      <c r="E1617" s="166" t="str">
        <f>IFERROR(VLOOKUP(A1617,작성용!A:AL,34,0),"-")</f>
        <v>-</v>
      </c>
      <c r="F1617" s="175">
        <f>COUNTIF(작성용!A:B,$A1617)-COUNTIFS(작성용!A:A,$A1617,작성용!AA:AA,"평가철회")</f>
        <v>0</v>
      </c>
    </row>
    <row r="1618" spans="1:6" ht="16.5" customHeight="1" x14ac:dyDescent="0.3">
      <c r="A1618" s="168" t="s">
        <v>3271</v>
      </c>
      <c r="B1618" s="164" t="s">
        <v>3272</v>
      </c>
      <c r="C1618" s="164" t="str">
        <f>IFERROR(VLOOKUP($A1618,작성용!A:AL,14,0),"-")</f>
        <v>-</v>
      </c>
      <c r="D1618" s="167" t="s">
        <v>13</v>
      </c>
      <c r="E1618" s="166" t="str">
        <f>IFERROR(VLOOKUP(A1618,작성용!A:AL,34,0),"-")</f>
        <v>-</v>
      </c>
      <c r="F1618" s="175">
        <f>COUNTIF(작성용!A:B,$A1618)-COUNTIFS(작성용!A:A,$A1618,작성용!AA:AA,"평가철회")</f>
        <v>0</v>
      </c>
    </row>
    <row r="1619" spans="1:6" ht="16.5" customHeight="1" x14ac:dyDescent="0.3">
      <c r="A1619" s="168" t="s">
        <v>3273</v>
      </c>
      <c r="B1619" s="164" t="s">
        <v>3274</v>
      </c>
      <c r="C1619" s="164" t="str">
        <f>IFERROR(VLOOKUP($A1619,작성용!A:AL,14,0),"-")</f>
        <v>-</v>
      </c>
      <c r="D1619" s="167" t="s">
        <v>219</v>
      </c>
      <c r="E1619" s="166" t="str">
        <f>IFERROR(VLOOKUP(A1619,작성용!A:AL,34,0),"-")</f>
        <v>-</v>
      </c>
      <c r="F1619" s="175">
        <f>COUNTIF(작성용!A:B,$A1619)-COUNTIFS(작성용!A:A,$A1619,작성용!AA:AA,"평가철회")</f>
        <v>0</v>
      </c>
    </row>
    <row r="1620" spans="1:6" ht="16.5" customHeight="1" x14ac:dyDescent="0.3">
      <c r="A1620" s="168" t="s">
        <v>3275</v>
      </c>
      <c r="B1620" s="164" t="s">
        <v>3110</v>
      </c>
      <c r="C1620" s="164" t="str">
        <f>IFERROR(VLOOKUP($A1620,작성용!A:AL,14,0),"-")</f>
        <v>-</v>
      </c>
      <c r="D1620" s="167" t="s">
        <v>243</v>
      </c>
      <c r="E1620" s="166" t="str">
        <f>IFERROR(VLOOKUP(A1620,작성용!A:AL,34,0),"-")</f>
        <v>-</v>
      </c>
      <c r="F1620" s="175">
        <f>COUNTIF(작성용!A:B,$A1620)-COUNTIFS(작성용!A:A,$A1620,작성용!AA:AA,"평가철회")</f>
        <v>0</v>
      </c>
    </row>
    <row r="1621" spans="1:6" ht="16.5" customHeight="1" x14ac:dyDescent="0.3">
      <c r="A1621" s="168" t="s">
        <v>3276</v>
      </c>
      <c r="B1621" s="164" t="s">
        <v>3277</v>
      </c>
      <c r="C1621" s="164" t="str">
        <f>IFERROR(VLOOKUP($A1621,작성용!A:AL,14,0),"-")</f>
        <v>-</v>
      </c>
      <c r="D1621" s="167" t="s">
        <v>272</v>
      </c>
      <c r="E1621" s="166" t="str">
        <f>IFERROR(VLOOKUP(A1621,작성용!A:AL,34,0),"-")</f>
        <v>-</v>
      </c>
      <c r="F1621" s="175">
        <f>COUNTIF(작성용!A:B,$A1621)-COUNTIFS(작성용!A:A,$A1621,작성용!AA:AA,"평가철회")</f>
        <v>0</v>
      </c>
    </row>
    <row r="1622" spans="1:6" ht="16.5" customHeight="1" x14ac:dyDescent="0.3">
      <c r="A1622" s="168" t="s">
        <v>3278</v>
      </c>
      <c r="B1622" s="164" t="s">
        <v>3138</v>
      </c>
      <c r="C1622" s="164" t="str">
        <f>IFERROR(VLOOKUP($A1622,작성용!A:AL,14,0),"-")</f>
        <v>-</v>
      </c>
      <c r="D1622" s="167" t="s">
        <v>1650</v>
      </c>
      <c r="E1622" s="166" t="str">
        <f>IFERROR(VLOOKUP(A1622,작성용!A:AL,34,0),"-")</f>
        <v>-</v>
      </c>
      <c r="F1622" s="175">
        <f>COUNTIF(작성용!A:B,$A1622)-COUNTIFS(작성용!A:A,$A1622,작성용!AA:AA,"평가철회")</f>
        <v>0</v>
      </c>
    </row>
    <row r="1623" spans="1:6" ht="16.5" customHeight="1" x14ac:dyDescent="0.3">
      <c r="A1623" s="168" t="s">
        <v>3279</v>
      </c>
      <c r="B1623" s="164" t="s">
        <v>3280</v>
      </c>
      <c r="C1623" s="164" t="str">
        <f>IFERROR(VLOOKUP($A1623,작성용!A:AL,14,0),"-")</f>
        <v>-</v>
      </c>
      <c r="D1623" s="167" t="s">
        <v>219</v>
      </c>
      <c r="E1623" s="166" t="str">
        <f>IFERROR(VLOOKUP(A1623,작성용!A:AL,34,0),"-")</f>
        <v>-</v>
      </c>
      <c r="F1623" s="175">
        <f>COUNTIF(작성용!A:B,$A1623)-COUNTIFS(작성용!A:A,$A1623,작성용!AA:AA,"평가철회")</f>
        <v>0</v>
      </c>
    </row>
    <row r="1624" spans="1:6" ht="16.5" customHeight="1" x14ac:dyDescent="0.3">
      <c r="A1624" s="168" t="s">
        <v>3281</v>
      </c>
      <c r="B1624" s="164" t="s">
        <v>3282</v>
      </c>
      <c r="C1624" s="164" t="str">
        <f>IFERROR(VLOOKUP($A1624,작성용!A:AL,14,0),"-")</f>
        <v>-</v>
      </c>
      <c r="D1624" s="167" t="s">
        <v>219</v>
      </c>
      <c r="E1624" s="166" t="str">
        <f>IFERROR(VLOOKUP(A1624,작성용!A:AL,34,0),"-")</f>
        <v>-</v>
      </c>
      <c r="F1624" s="175">
        <f>COUNTIF(작성용!A:B,$A1624)-COUNTIFS(작성용!A:A,$A1624,작성용!AA:AA,"평가철회")</f>
        <v>0</v>
      </c>
    </row>
    <row r="1625" spans="1:6" ht="16.5" customHeight="1" x14ac:dyDescent="0.3">
      <c r="A1625" s="168" t="s">
        <v>3283</v>
      </c>
      <c r="B1625" s="164" t="s">
        <v>3284</v>
      </c>
      <c r="C1625" s="164" t="str">
        <f>IFERROR(VLOOKUP($A1625,작성용!A:AL,14,0),"-")</f>
        <v>-</v>
      </c>
      <c r="D1625" s="167" t="s">
        <v>554</v>
      </c>
      <c r="E1625" s="166" t="str">
        <f>IFERROR(VLOOKUP(A1625,작성용!A:AL,34,0),"-")</f>
        <v>-</v>
      </c>
      <c r="F1625" s="175">
        <f>COUNTIF(작성용!A:B,$A1625)-COUNTIFS(작성용!A:A,$A1625,작성용!AA:AA,"평가철회")</f>
        <v>0</v>
      </c>
    </row>
    <row r="1626" spans="1:6" ht="16.5" customHeight="1" x14ac:dyDescent="0.3">
      <c r="A1626" s="168" t="s">
        <v>3285</v>
      </c>
      <c r="B1626" s="164" t="s">
        <v>3286</v>
      </c>
      <c r="C1626" s="164" t="str">
        <f>IFERROR(VLOOKUP($A1626,작성용!A:AL,14,0),"-")</f>
        <v>-</v>
      </c>
      <c r="D1626" s="167" t="s">
        <v>4407</v>
      </c>
      <c r="E1626" s="166" t="str">
        <f>IFERROR(VLOOKUP(A1626,작성용!A:AL,34,0),"-")</f>
        <v>-</v>
      </c>
      <c r="F1626" s="175">
        <f>COUNTIF(작성용!A:B,$A1626)-COUNTIFS(작성용!A:A,$A1626,작성용!AA:AA,"평가철회")</f>
        <v>0</v>
      </c>
    </row>
    <row r="1627" spans="1:6" ht="16.5" customHeight="1" x14ac:dyDescent="0.3">
      <c r="A1627" s="168" t="s">
        <v>3287</v>
      </c>
      <c r="B1627" s="164" t="s">
        <v>3288</v>
      </c>
      <c r="C1627" s="164" t="str">
        <f>IFERROR(VLOOKUP($A1627,작성용!A:AL,14,0),"-")</f>
        <v>-</v>
      </c>
      <c r="D1627" s="167" t="s">
        <v>219</v>
      </c>
      <c r="E1627" s="166" t="str">
        <f>IFERROR(VLOOKUP(A1627,작성용!A:AL,34,0),"-")</f>
        <v>-</v>
      </c>
      <c r="F1627" s="175">
        <f>COUNTIF(작성용!A:B,$A1627)-COUNTIFS(작성용!A:A,$A1627,작성용!AA:AA,"평가철회")</f>
        <v>0</v>
      </c>
    </row>
    <row r="1628" spans="1:6" ht="16.5" customHeight="1" x14ac:dyDescent="0.3">
      <c r="A1628" s="168" t="s">
        <v>3289</v>
      </c>
      <c r="B1628" s="164" t="s">
        <v>3290</v>
      </c>
      <c r="C1628" s="164" t="str">
        <f>IFERROR(VLOOKUP($A1628,작성용!A:AL,14,0),"-")</f>
        <v>-</v>
      </c>
      <c r="D1628" s="167" t="s">
        <v>219</v>
      </c>
      <c r="E1628" s="166" t="str">
        <f>IFERROR(VLOOKUP(A1628,작성용!A:AL,34,0),"-")</f>
        <v>-</v>
      </c>
      <c r="F1628" s="175">
        <f>COUNTIF(작성용!A:B,$A1628)-COUNTIFS(작성용!A:A,$A1628,작성용!AA:AA,"평가철회")</f>
        <v>0</v>
      </c>
    </row>
    <row r="1629" spans="1:6" ht="16.5" customHeight="1" x14ac:dyDescent="0.3">
      <c r="A1629" s="168" t="s">
        <v>3291</v>
      </c>
      <c r="B1629" s="164" t="s">
        <v>3134</v>
      </c>
      <c r="C1629" s="164" t="str">
        <f>IFERROR(VLOOKUP($A1629,작성용!A:AL,14,0),"-")</f>
        <v>-</v>
      </c>
      <c r="D1629" s="167" t="s">
        <v>1549</v>
      </c>
      <c r="E1629" s="166" t="str">
        <f>IFERROR(VLOOKUP(A1629,작성용!A:AL,34,0),"-")</f>
        <v>-</v>
      </c>
      <c r="F1629" s="175">
        <f>COUNTIF(작성용!A:B,$A1629)-COUNTIFS(작성용!A:A,$A1629,작성용!AA:AA,"평가철회")</f>
        <v>0</v>
      </c>
    </row>
    <row r="1630" spans="1:6" ht="16.5" customHeight="1" x14ac:dyDescent="0.3">
      <c r="A1630" s="168" t="s">
        <v>3292</v>
      </c>
      <c r="B1630" s="164" t="s">
        <v>3136</v>
      </c>
      <c r="C1630" s="164" t="str">
        <f>IFERROR(VLOOKUP($A1630,작성용!A:AL,14,0),"-")</f>
        <v>-</v>
      </c>
      <c r="D1630" s="167" t="s">
        <v>2</v>
      </c>
      <c r="E1630" s="166" t="str">
        <f>IFERROR(VLOOKUP(A1630,작성용!A:AL,34,0),"-")</f>
        <v>-</v>
      </c>
      <c r="F1630" s="175">
        <f>COUNTIF(작성용!A:B,$A1630)-COUNTIFS(작성용!A:A,$A1630,작성용!AA:AA,"평가철회")</f>
        <v>0</v>
      </c>
    </row>
    <row r="1631" spans="1:6" ht="16.5" customHeight="1" x14ac:dyDescent="0.3">
      <c r="A1631" s="168" t="s">
        <v>3293</v>
      </c>
      <c r="B1631" s="164" t="s">
        <v>4408</v>
      </c>
      <c r="C1631" s="164" t="str">
        <f>IFERROR(VLOOKUP($A1631,작성용!A:AL,14,0),"-")</f>
        <v>-</v>
      </c>
      <c r="D1631" s="167" t="s">
        <v>4409</v>
      </c>
      <c r="E1631" s="166" t="str">
        <f>IFERROR(VLOOKUP(A1631,작성용!A:AL,34,0),"-")</f>
        <v>-</v>
      </c>
      <c r="F1631" s="175">
        <f>COUNTIF(작성용!A:B,$A1631)-COUNTIFS(작성용!A:A,$A1631,작성용!AA:AA,"평가철회")</f>
        <v>0</v>
      </c>
    </row>
    <row r="1632" spans="1:6" ht="16.5" customHeight="1" x14ac:dyDescent="0.3">
      <c r="A1632" s="168" t="s">
        <v>3294</v>
      </c>
      <c r="B1632" s="164" t="s">
        <v>4410</v>
      </c>
      <c r="C1632" s="164" t="str">
        <f>IFERROR(VLOOKUP($A1632,작성용!A:AL,14,0),"-")</f>
        <v>-</v>
      </c>
      <c r="D1632" s="167" t="s">
        <v>4411</v>
      </c>
      <c r="E1632" s="166" t="str">
        <f>IFERROR(VLOOKUP(A1632,작성용!A:AL,34,0),"-")</f>
        <v>-</v>
      </c>
      <c r="F1632" s="175">
        <f>COUNTIF(작성용!A:B,$A1632)-COUNTIFS(작성용!A:A,$A1632,작성용!AA:AA,"평가철회")</f>
        <v>0</v>
      </c>
    </row>
    <row r="1633" spans="1:6" ht="16.5" customHeight="1" x14ac:dyDescent="0.3">
      <c r="A1633" s="168" t="s">
        <v>3295</v>
      </c>
      <c r="B1633" s="164" t="s">
        <v>3296</v>
      </c>
      <c r="C1633" s="164" t="str">
        <f>IFERROR(VLOOKUP($A1633,작성용!A:AL,14,0),"-")</f>
        <v>-</v>
      </c>
      <c r="D1633" s="167" t="s">
        <v>4059</v>
      </c>
      <c r="E1633" s="166" t="str">
        <f>IFERROR(VLOOKUP(A1633,작성용!A:AL,34,0),"-")</f>
        <v>-</v>
      </c>
      <c r="F1633" s="175">
        <f>COUNTIF(작성용!A:B,$A1633)-COUNTIFS(작성용!A:A,$A1633,작성용!AA:AA,"평가철회")</f>
        <v>0</v>
      </c>
    </row>
    <row r="1634" spans="1:6" ht="16.5" customHeight="1" x14ac:dyDescent="0.3">
      <c r="A1634" s="168" t="s">
        <v>3297</v>
      </c>
      <c r="B1634" s="164" t="s">
        <v>3298</v>
      </c>
      <c r="C1634" s="164" t="str">
        <f>IFERROR(VLOOKUP($A1634,작성용!A:AL,14,0),"-")</f>
        <v>-</v>
      </c>
      <c r="D1634" s="167" t="s">
        <v>3299</v>
      </c>
      <c r="E1634" s="166" t="str">
        <f>IFERROR(VLOOKUP(A1634,작성용!A:AL,34,0),"-")</f>
        <v>-</v>
      </c>
      <c r="F1634" s="175">
        <f>COUNTIF(작성용!A:B,$A1634)-COUNTIFS(작성용!A:A,$A1634,작성용!AA:AA,"평가철회")</f>
        <v>0</v>
      </c>
    </row>
    <row r="1635" spans="1:6" ht="16.5" customHeight="1" x14ac:dyDescent="0.3">
      <c r="A1635" s="168" t="s">
        <v>3300</v>
      </c>
      <c r="B1635" s="164" t="s">
        <v>3301</v>
      </c>
      <c r="C1635" s="164" t="str">
        <f>IFERROR(VLOOKUP($A1635,작성용!A:AL,14,0),"-")</f>
        <v>-</v>
      </c>
      <c r="D1635" s="167" t="s">
        <v>219</v>
      </c>
      <c r="E1635" s="166" t="str">
        <f>IFERROR(VLOOKUP(A1635,작성용!A:AL,34,0),"-")</f>
        <v>-</v>
      </c>
      <c r="F1635" s="175">
        <f>COUNTIF(작성용!A:B,$A1635)-COUNTIFS(작성용!A:A,$A1635,작성용!AA:AA,"평가철회")</f>
        <v>0</v>
      </c>
    </row>
    <row r="1636" spans="1:6" x14ac:dyDescent="0.3">
      <c r="A1636" s="168" t="s">
        <v>3302</v>
      </c>
      <c r="B1636" s="164" t="s">
        <v>3303</v>
      </c>
      <c r="C1636" s="164" t="str">
        <f>IFERROR(VLOOKUP($A1636,작성용!A:AL,14,0),"-")</f>
        <v>-</v>
      </c>
      <c r="D1636" s="167" t="s">
        <v>3543</v>
      </c>
      <c r="E1636" s="166" t="str">
        <f>IFERROR(VLOOKUP(A1636,작성용!A:AL,34,0),"-")</f>
        <v>-</v>
      </c>
      <c r="F1636" s="175">
        <f>COUNTIF(작성용!A:B,$A1636)-COUNTIFS(작성용!A:A,$A1636,작성용!AA:AA,"평가철회")</f>
        <v>0</v>
      </c>
    </row>
    <row r="1637" spans="1:6" ht="16.5" customHeight="1" x14ac:dyDescent="0.3">
      <c r="A1637" s="168" t="s">
        <v>3304</v>
      </c>
      <c r="B1637" s="164" t="s">
        <v>3305</v>
      </c>
      <c r="C1637" s="164" t="str">
        <f>IFERROR(VLOOKUP($A1637,작성용!A:AL,14,0),"-")</f>
        <v>-</v>
      </c>
      <c r="D1637" s="167" t="s">
        <v>219</v>
      </c>
      <c r="E1637" s="166" t="str">
        <f>IFERROR(VLOOKUP(A1637,작성용!A:AL,34,0),"-")</f>
        <v>-</v>
      </c>
      <c r="F1637" s="175">
        <f>COUNTIF(작성용!A:B,$A1637)-COUNTIFS(작성용!A:A,$A1637,작성용!AA:AA,"평가철회")</f>
        <v>0</v>
      </c>
    </row>
    <row r="1638" spans="1:6" ht="16.5" customHeight="1" x14ac:dyDescent="0.3">
      <c r="A1638" s="168" t="s">
        <v>3306</v>
      </c>
      <c r="B1638" s="164" t="s">
        <v>4413</v>
      </c>
      <c r="C1638" s="164" t="str">
        <f>IFERROR(VLOOKUP($A1638,작성용!A:AL,14,0),"-")</f>
        <v>-</v>
      </c>
      <c r="D1638" s="167" t="s">
        <v>4399</v>
      </c>
      <c r="E1638" s="166" t="str">
        <f>IFERROR(VLOOKUP(A1638,작성용!A:AL,34,0),"-")</f>
        <v>-</v>
      </c>
      <c r="F1638" s="175">
        <f>COUNTIF(작성용!A:B,$A1638)-COUNTIFS(작성용!A:A,$A1638,작성용!AA:AA,"평가철회")</f>
        <v>0</v>
      </c>
    </row>
    <row r="1639" spans="1:6" ht="16.5" customHeight="1" x14ac:dyDescent="0.3">
      <c r="A1639" s="168" t="s">
        <v>3307</v>
      </c>
      <c r="B1639" s="164" t="s">
        <v>3308</v>
      </c>
      <c r="C1639" s="164" t="str">
        <f>IFERROR(VLOOKUP($A1639,작성용!A:AL,14,0),"-")</f>
        <v>-</v>
      </c>
      <c r="D1639" s="167" t="s">
        <v>633</v>
      </c>
      <c r="E1639" s="166" t="str">
        <f>IFERROR(VLOOKUP(A1639,작성용!A:AL,34,0),"-")</f>
        <v>-</v>
      </c>
      <c r="F1639" s="175">
        <f>COUNTIF(작성용!A:B,$A1639)-COUNTIFS(작성용!A:A,$A1639,작성용!AA:AA,"평가철회")</f>
        <v>0</v>
      </c>
    </row>
    <row r="1640" spans="1:6" ht="16.5" customHeight="1" x14ac:dyDescent="0.3">
      <c r="A1640" s="168" t="s">
        <v>3309</v>
      </c>
      <c r="B1640" s="164" t="s">
        <v>3310</v>
      </c>
      <c r="C1640" s="164" t="str">
        <f>IFERROR(VLOOKUP($A1640,작성용!A:AL,14,0),"-")</f>
        <v>-</v>
      </c>
      <c r="D1640" s="167" t="s">
        <v>219</v>
      </c>
      <c r="E1640" s="166" t="str">
        <f>IFERROR(VLOOKUP(A1640,작성용!A:AL,34,0),"-")</f>
        <v>-</v>
      </c>
      <c r="F1640" s="175">
        <f>COUNTIF(작성용!A:B,$A1640)-COUNTIFS(작성용!A:A,$A1640,작성용!AA:AA,"평가철회")</f>
        <v>0</v>
      </c>
    </row>
    <row r="1641" spans="1:6" ht="16.5" customHeight="1" x14ac:dyDescent="0.3">
      <c r="A1641" s="168" t="s">
        <v>3311</v>
      </c>
      <c r="B1641" s="164" t="s">
        <v>3312</v>
      </c>
      <c r="C1641" s="164" t="str">
        <f>IFERROR(VLOOKUP($A1641,작성용!A:AL,14,0),"-")</f>
        <v>-</v>
      </c>
      <c r="D1641" s="167" t="s">
        <v>243</v>
      </c>
      <c r="E1641" s="166" t="str">
        <f>IFERROR(VLOOKUP(A1641,작성용!A:AL,34,0),"-")</f>
        <v>-</v>
      </c>
      <c r="F1641" s="175">
        <f>COUNTIF(작성용!A:B,$A1641)-COUNTIFS(작성용!A:A,$A1641,작성용!AA:AA,"평가철회")</f>
        <v>0</v>
      </c>
    </row>
    <row r="1642" spans="1:6" ht="16.5" customHeight="1" x14ac:dyDescent="0.3">
      <c r="A1642" s="168" t="s">
        <v>3313</v>
      </c>
      <c r="B1642" s="164" t="s">
        <v>3314</v>
      </c>
      <c r="C1642" s="164" t="str">
        <f>IFERROR(VLOOKUP($A1642,작성용!A:AL,14,0),"-")</f>
        <v>-</v>
      </c>
      <c r="D1642" s="167" t="s">
        <v>4167</v>
      </c>
      <c r="E1642" s="166" t="str">
        <f>IFERROR(VLOOKUP(A1642,작성용!A:AL,34,0),"-")</f>
        <v>-</v>
      </c>
      <c r="F1642" s="175">
        <f>COUNTIF(작성용!A:B,$A1642)-COUNTIFS(작성용!A:A,$A1642,작성용!AA:AA,"평가철회")</f>
        <v>0</v>
      </c>
    </row>
    <row r="1643" spans="1:6" ht="16.5" customHeight="1" x14ac:dyDescent="0.3">
      <c r="A1643" s="168" t="s">
        <v>3315</v>
      </c>
      <c r="B1643" s="164" t="s">
        <v>4414</v>
      </c>
      <c r="C1643" s="164" t="str">
        <f>IFERROR(VLOOKUP($A1643,작성용!A:AL,14,0),"-")</f>
        <v>-</v>
      </c>
      <c r="D1643" s="167" t="s">
        <v>4128</v>
      </c>
      <c r="E1643" s="166" t="str">
        <f>IFERROR(VLOOKUP(A1643,작성용!A:AL,34,0),"-")</f>
        <v>-</v>
      </c>
      <c r="F1643" s="175">
        <f>COUNTIF(작성용!A:B,$A1643)-COUNTIFS(작성용!A:A,$A1643,작성용!AA:AA,"평가철회")</f>
        <v>0</v>
      </c>
    </row>
    <row r="1644" spans="1:6" ht="16.5" customHeight="1" x14ac:dyDescent="0.3">
      <c r="A1644" s="168" t="s">
        <v>3316</v>
      </c>
      <c r="B1644" s="164" t="s">
        <v>3317</v>
      </c>
      <c r="C1644" s="164" t="str">
        <f>IFERROR(VLOOKUP($A1644,작성용!A:AL,14,0),"-")</f>
        <v>-</v>
      </c>
      <c r="D1644" s="167" t="s">
        <v>4415</v>
      </c>
      <c r="E1644" s="166" t="str">
        <f>IFERROR(VLOOKUP(A1644,작성용!A:AL,34,0),"-")</f>
        <v>-</v>
      </c>
      <c r="F1644" s="175">
        <f>COUNTIF(작성용!A:B,$A1644)-COUNTIFS(작성용!A:A,$A1644,작성용!AA:AA,"평가철회")</f>
        <v>0</v>
      </c>
    </row>
    <row r="1645" spans="1:6" ht="16.5" customHeight="1" x14ac:dyDescent="0.3">
      <c r="A1645" s="168" t="s">
        <v>3318</v>
      </c>
      <c r="B1645" s="164" t="s">
        <v>3197</v>
      </c>
      <c r="C1645" s="164" t="str">
        <f>IFERROR(VLOOKUP($A1645,작성용!A:AL,14,0),"-")</f>
        <v>-</v>
      </c>
      <c r="D1645" s="167" t="s">
        <v>243</v>
      </c>
      <c r="E1645" s="166" t="str">
        <f>IFERROR(VLOOKUP(A1645,작성용!A:AL,34,0),"-")</f>
        <v>-</v>
      </c>
      <c r="F1645" s="175">
        <f>COUNTIF(작성용!A:B,$A1645)-COUNTIFS(작성용!A:A,$A1645,작성용!AA:AA,"평가철회")</f>
        <v>0</v>
      </c>
    </row>
    <row r="1646" spans="1:6" ht="16.5" customHeight="1" x14ac:dyDescent="0.3">
      <c r="A1646" s="168" t="s">
        <v>3319</v>
      </c>
      <c r="B1646" s="164" t="s">
        <v>4416</v>
      </c>
      <c r="C1646" s="164" t="str">
        <f>IFERROR(VLOOKUP($A1646,작성용!A:AL,14,0),"-")</f>
        <v>-</v>
      </c>
      <c r="D1646" s="167" t="s">
        <v>4417</v>
      </c>
      <c r="E1646" s="166" t="str">
        <f>IFERROR(VLOOKUP(A1646,작성용!A:AL,34,0),"-")</f>
        <v>-</v>
      </c>
      <c r="F1646" s="175">
        <f>COUNTIF(작성용!A:B,$A1646)-COUNTIFS(작성용!A:A,$A1646,작성용!AA:AA,"평가철회")</f>
        <v>0</v>
      </c>
    </row>
    <row r="1647" spans="1:6" ht="16.5" customHeight="1" x14ac:dyDescent="0.3">
      <c r="A1647" s="168" t="s">
        <v>3320</v>
      </c>
      <c r="B1647" s="164" t="s">
        <v>3249</v>
      </c>
      <c r="C1647" s="164" t="str">
        <f>IFERROR(VLOOKUP($A1647,작성용!A:AL,14,0),"-")</f>
        <v>-</v>
      </c>
      <c r="D1647" s="167" t="s">
        <v>4169</v>
      </c>
      <c r="E1647" s="166" t="str">
        <f>IFERROR(VLOOKUP(A1647,작성용!A:AL,34,0),"-")</f>
        <v>-</v>
      </c>
      <c r="F1647" s="175">
        <f>COUNTIF(작성용!A:B,$A1647)-COUNTIFS(작성용!A:A,$A1647,작성용!AA:AA,"평가철회")</f>
        <v>0</v>
      </c>
    </row>
    <row r="1648" spans="1:6" ht="16.5" customHeight="1" x14ac:dyDescent="0.3">
      <c r="A1648" s="168" t="s">
        <v>3321</v>
      </c>
      <c r="B1648" s="164" t="s">
        <v>3322</v>
      </c>
      <c r="C1648" s="164" t="str">
        <f>IFERROR(VLOOKUP($A1648,작성용!A:AL,14,0),"-")</f>
        <v>-</v>
      </c>
      <c r="D1648" s="167" t="s">
        <v>4157</v>
      </c>
      <c r="E1648" s="166" t="str">
        <f>IFERROR(VLOOKUP(A1648,작성용!A:AL,34,0),"-")</f>
        <v>-</v>
      </c>
      <c r="F1648" s="175">
        <f>COUNTIF(작성용!A:B,$A1648)-COUNTIFS(작성용!A:A,$A1648,작성용!AA:AA,"평가철회")</f>
        <v>0</v>
      </c>
    </row>
    <row r="1649" spans="1:6" ht="16.5" customHeight="1" x14ac:dyDescent="0.3">
      <c r="A1649" s="168" t="s">
        <v>3323</v>
      </c>
      <c r="B1649" s="164" t="s">
        <v>3324</v>
      </c>
      <c r="C1649" s="164" t="str">
        <f>IFERROR(VLOOKUP($A1649,작성용!A:AL,14,0),"-")</f>
        <v>-</v>
      </c>
      <c r="D1649" s="167" t="s">
        <v>4192</v>
      </c>
      <c r="E1649" s="166" t="str">
        <f>IFERROR(VLOOKUP(A1649,작성용!A:AL,34,0),"-")</f>
        <v>-</v>
      </c>
      <c r="F1649" s="175">
        <f>COUNTIF(작성용!A:B,$A1649)-COUNTIFS(작성용!A:A,$A1649,작성용!AA:AA,"평가철회")</f>
        <v>0</v>
      </c>
    </row>
    <row r="1650" spans="1:6" ht="16.5" customHeight="1" x14ac:dyDescent="0.3">
      <c r="A1650" s="168" t="s">
        <v>3325</v>
      </c>
      <c r="B1650" s="164" t="s">
        <v>3326</v>
      </c>
      <c r="C1650" s="164" t="str">
        <f>IFERROR(VLOOKUP($A1650,작성용!A:AL,14,0),"-")</f>
        <v>-</v>
      </c>
      <c r="D1650" s="167" t="s">
        <v>335</v>
      </c>
      <c r="E1650" s="166" t="str">
        <f>IFERROR(VLOOKUP(A1650,작성용!A:AL,34,0),"-")</f>
        <v>-</v>
      </c>
      <c r="F1650" s="175">
        <f>COUNTIF(작성용!A:B,$A1650)-COUNTIFS(작성용!A:A,$A1650,작성용!AA:AA,"평가철회")</f>
        <v>0</v>
      </c>
    </row>
    <row r="1651" spans="1:6" ht="16.5" customHeight="1" x14ac:dyDescent="0.3">
      <c r="A1651" s="168" t="s">
        <v>3327</v>
      </c>
      <c r="B1651" s="164" t="s">
        <v>3328</v>
      </c>
      <c r="C1651" s="164" t="str">
        <f>IFERROR(VLOOKUP($A1651,작성용!A:AL,14,0),"-")</f>
        <v>반기</v>
      </c>
      <c r="D1651" s="167" t="s">
        <v>219</v>
      </c>
      <c r="E1651" s="166" t="str">
        <f>IFERROR(VLOOKUP(A1651,작성용!A:AL,34,0),"-")</f>
        <v>메자닌평가팀</v>
      </c>
      <c r="F1651" s="175">
        <f>COUNTIF(작성용!A:B,$A1651)-COUNTIFS(작성용!A:A,$A1651,작성용!AA:AA,"평가철회")</f>
        <v>6</v>
      </c>
    </row>
    <row r="1652" spans="1:6" ht="16.5" customHeight="1" x14ac:dyDescent="0.3">
      <c r="A1652" s="168" t="s">
        <v>3329</v>
      </c>
      <c r="B1652" s="164" t="s">
        <v>3330</v>
      </c>
      <c r="C1652" s="164" t="str">
        <f>IFERROR(VLOOKUP($A1652,작성용!A:AL,14,0),"-")</f>
        <v>-</v>
      </c>
      <c r="D1652" s="167" t="s">
        <v>335</v>
      </c>
      <c r="E1652" s="166" t="str">
        <f>IFERROR(VLOOKUP(A1652,작성용!A:AL,34,0),"-")</f>
        <v>-</v>
      </c>
      <c r="F1652" s="175">
        <f>COUNTIF(작성용!A:B,$A1652)-COUNTIFS(작성용!A:A,$A1652,작성용!AA:AA,"평가철회")</f>
        <v>0</v>
      </c>
    </row>
    <row r="1653" spans="1:6" ht="16.5" customHeight="1" x14ac:dyDescent="0.3">
      <c r="A1653" s="168" t="s">
        <v>3331</v>
      </c>
      <c r="B1653" s="164" t="s">
        <v>3274</v>
      </c>
      <c r="C1653" s="164" t="str">
        <f>IFERROR(VLOOKUP($A1653,작성용!A:AL,14,0),"-")</f>
        <v>-</v>
      </c>
      <c r="D1653" s="167" t="s">
        <v>1549</v>
      </c>
      <c r="E1653" s="166" t="str">
        <f>IFERROR(VLOOKUP(A1653,작성용!A:AL,34,0),"-")</f>
        <v>-</v>
      </c>
      <c r="F1653" s="175">
        <f>COUNTIF(작성용!A:B,$A1653)-COUNTIFS(작성용!A:A,$A1653,작성용!AA:AA,"평가철회")</f>
        <v>0</v>
      </c>
    </row>
    <row r="1654" spans="1:6" ht="16.5" customHeight="1" x14ac:dyDescent="0.3">
      <c r="A1654" s="168" t="s">
        <v>3332</v>
      </c>
      <c r="B1654" s="164" t="s">
        <v>3333</v>
      </c>
      <c r="C1654" s="164" t="str">
        <f>IFERROR(VLOOKUP($A1654,작성용!A:AL,14,0),"-")</f>
        <v>-</v>
      </c>
      <c r="D1654" s="167" t="s">
        <v>219</v>
      </c>
      <c r="E1654" s="166" t="str">
        <f>IFERROR(VLOOKUP(A1654,작성용!A:AL,34,0),"-")</f>
        <v>-</v>
      </c>
      <c r="F1654" s="175">
        <f>COUNTIF(작성용!A:B,$A1654)-COUNTIFS(작성용!A:A,$A1654,작성용!AA:AA,"평가철회")</f>
        <v>0</v>
      </c>
    </row>
    <row r="1655" spans="1:6" ht="16.5" customHeight="1" x14ac:dyDescent="0.3">
      <c r="A1655" s="168" t="s">
        <v>3334</v>
      </c>
      <c r="B1655" s="164" t="s">
        <v>3335</v>
      </c>
      <c r="C1655" s="164" t="str">
        <f>IFERROR(VLOOKUP($A1655,작성용!A:AL,14,0),"-")</f>
        <v>-</v>
      </c>
      <c r="D1655" s="167" t="s">
        <v>493</v>
      </c>
      <c r="E1655" s="166" t="str">
        <f>IFERROR(VLOOKUP(A1655,작성용!A:AL,34,0),"-")</f>
        <v>-</v>
      </c>
      <c r="F1655" s="175">
        <f>COUNTIF(작성용!A:B,$A1655)-COUNTIFS(작성용!A:A,$A1655,작성용!AA:AA,"평가철회")</f>
        <v>0</v>
      </c>
    </row>
    <row r="1656" spans="1:6" ht="16.5" customHeight="1" x14ac:dyDescent="0.3">
      <c r="A1656" s="168" t="s">
        <v>3336</v>
      </c>
      <c r="B1656" s="164" t="s">
        <v>4418</v>
      </c>
      <c r="C1656" s="164" t="str">
        <f>IFERROR(VLOOKUP($A1656,작성용!A:AL,14,0),"-")</f>
        <v>-</v>
      </c>
      <c r="D1656" s="167" t="s">
        <v>4206</v>
      </c>
      <c r="E1656" s="166" t="str">
        <f>IFERROR(VLOOKUP(A1656,작성용!A:AL,34,0),"-")</f>
        <v>-</v>
      </c>
      <c r="F1656" s="175">
        <f>COUNTIF(작성용!A:B,$A1656)-COUNTIFS(작성용!A:A,$A1656,작성용!AA:AA,"평가철회")</f>
        <v>0</v>
      </c>
    </row>
    <row r="1657" spans="1:6" ht="16.5" customHeight="1" x14ac:dyDescent="0.3">
      <c r="A1657" s="168" t="s">
        <v>3337</v>
      </c>
      <c r="B1657" s="164" t="s">
        <v>3338</v>
      </c>
      <c r="C1657" s="164" t="str">
        <f>IFERROR(VLOOKUP($A1657,작성용!A:AL,14,0),"-")</f>
        <v>-</v>
      </c>
      <c r="D1657" s="167" t="s">
        <v>243</v>
      </c>
      <c r="E1657" s="166" t="str">
        <f>IFERROR(VLOOKUP(A1657,작성용!A:AL,34,0),"-")</f>
        <v>-</v>
      </c>
      <c r="F1657" s="175">
        <f>COUNTIF(작성용!A:B,$A1657)-COUNTIFS(작성용!A:A,$A1657,작성용!AA:AA,"평가철회")</f>
        <v>0</v>
      </c>
    </row>
    <row r="1658" spans="1:6" ht="16.5" customHeight="1" x14ac:dyDescent="0.3">
      <c r="A1658" s="168" t="s">
        <v>3339</v>
      </c>
      <c r="B1658" s="164" t="s">
        <v>3340</v>
      </c>
      <c r="C1658" s="164" t="str">
        <f>IFERROR(VLOOKUP($A1658,작성용!A:AL,14,0),"-")</f>
        <v>-</v>
      </c>
      <c r="D1658" s="167" t="s">
        <v>219</v>
      </c>
      <c r="E1658" s="166" t="str">
        <f>IFERROR(VLOOKUP(A1658,작성용!A:AL,34,0),"-")</f>
        <v>-</v>
      </c>
      <c r="F1658" s="175">
        <f>COUNTIF(작성용!A:B,$A1658)-COUNTIFS(작성용!A:A,$A1658,작성용!AA:AA,"평가철회")</f>
        <v>0</v>
      </c>
    </row>
    <row r="1659" spans="1:6" ht="16.5" customHeight="1" x14ac:dyDescent="0.3">
      <c r="A1659" s="168" t="s">
        <v>3341</v>
      </c>
      <c r="B1659" s="164" t="s">
        <v>4419</v>
      </c>
      <c r="C1659" s="164" t="str">
        <f>IFERROR(VLOOKUP($A1659,작성용!A:AL,14,0),"-")</f>
        <v>-</v>
      </c>
      <c r="D1659" s="167" t="s">
        <v>5497</v>
      </c>
      <c r="E1659" s="166" t="str">
        <f>IFERROR(VLOOKUP(A1659,작성용!A:AL,34,0),"-")</f>
        <v>-</v>
      </c>
      <c r="F1659" s="175">
        <f>COUNTIF(작성용!A:B,$A1659)-COUNTIFS(작성용!A:A,$A1659,작성용!AA:AA,"평가철회")</f>
        <v>0</v>
      </c>
    </row>
    <row r="1660" spans="1:6" ht="16.5" customHeight="1" x14ac:dyDescent="0.3">
      <c r="A1660" s="168" t="s">
        <v>3342</v>
      </c>
      <c r="B1660" s="164" t="s">
        <v>4420</v>
      </c>
      <c r="C1660" s="164" t="str">
        <f>IFERROR(VLOOKUP($A1660,작성용!A:AL,14,0),"-")</f>
        <v>-</v>
      </c>
      <c r="D1660" s="167" t="s">
        <v>4421</v>
      </c>
      <c r="E1660" s="166" t="str">
        <f>IFERROR(VLOOKUP(A1660,작성용!A:AL,34,0),"-")</f>
        <v>-</v>
      </c>
      <c r="F1660" s="175">
        <f>COUNTIF(작성용!A:B,$A1660)-COUNTIFS(작성용!A:A,$A1660,작성용!AA:AA,"평가철회")</f>
        <v>0</v>
      </c>
    </row>
    <row r="1661" spans="1:6" ht="16.5" customHeight="1" x14ac:dyDescent="0.3">
      <c r="A1661" s="168" t="s">
        <v>3343</v>
      </c>
      <c r="B1661" s="164" t="s">
        <v>3344</v>
      </c>
      <c r="C1661" s="164" t="str">
        <f>IFERROR(VLOOKUP($A1661,작성용!A:AL,14,0),"-")</f>
        <v>-</v>
      </c>
      <c r="D1661" s="167" t="s">
        <v>4152</v>
      </c>
      <c r="E1661" s="166" t="str">
        <f>IFERROR(VLOOKUP(A1661,작성용!A:AL,34,0),"-")</f>
        <v>-</v>
      </c>
      <c r="F1661" s="175">
        <f>COUNTIF(작성용!A:B,$A1661)-COUNTIFS(작성용!A:A,$A1661,작성용!AA:AA,"평가철회")</f>
        <v>0</v>
      </c>
    </row>
    <row r="1662" spans="1:6" ht="16.5" customHeight="1" x14ac:dyDescent="0.3">
      <c r="A1662" s="168" t="s">
        <v>3345</v>
      </c>
      <c r="B1662" s="164" t="s">
        <v>2687</v>
      </c>
      <c r="C1662" s="164" t="str">
        <f>IFERROR(VLOOKUP($A1662,작성용!A:AL,14,0),"-")</f>
        <v>-</v>
      </c>
      <c r="D1662" s="167" t="s">
        <v>13</v>
      </c>
      <c r="E1662" s="166" t="str">
        <f>IFERROR(VLOOKUP(A1662,작성용!A:AL,34,0),"-")</f>
        <v>-</v>
      </c>
      <c r="F1662" s="175">
        <f>COUNTIF(작성용!A:B,$A1662)-COUNTIFS(작성용!A:A,$A1662,작성용!AA:AA,"평가철회")</f>
        <v>0</v>
      </c>
    </row>
    <row r="1663" spans="1:6" ht="16.5" customHeight="1" x14ac:dyDescent="0.3">
      <c r="A1663" s="168" t="s">
        <v>3346</v>
      </c>
      <c r="B1663" s="164" t="s">
        <v>3347</v>
      </c>
      <c r="C1663" s="164" t="str">
        <f>IFERROR(VLOOKUP($A1663,작성용!A:AL,14,0),"-")</f>
        <v>-</v>
      </c>
      <c r="D1663" s="167" t="s">
        <v>246</v>
      </c>
      <c r="E1663" s="166" t="str">
        <f>IFERROR(VLOOKUP(A1663,작성용!A:AL,34,0),"-")</f>
        <v>-</v>
      </c>
      <c r="F1663" s="175">
        <f>COUNTIF(작성용!A:B,$A1663)-COUNTIFS(작성용!A:A,$A1663,작성용!AA:AA,"평가철회")</f>
        <v>0</v>
      </c>
    </row>
    <row r="1664" spans="1:6" ht="16.5" customHeight="1" x14ac:dyDescent="0.3">
      <c r="A1664" s="168" t="s">
        <v>3348</v>
      </c>
      <c r="B1664" s="164" t="s">
        <v>3349</v>
      </c>
      <c r="C1664" s="164" t="str">
        <f>IFERROR(VLOOKUP($A1664,작성용!A:AL,14,0),"-")</f>
        <v>-</v>
      </c>
      <c r="D1664" s="167" t="s">
        <v>1852</v>
      </c>
      <c r="E1664" s="166" t="str">
        <f>IFERROR(VLOOKUP(A1664,작성용!A:AL,34,0),"-")</f>
        <v>-</v>
      </c>
      <c r="F1664" s="175">
        <f>COUNTIF(작성용!A:B,$A1664)-COUNTIFS(작성용!A:A,$A1664,작성용!AA:AA,"평가철회")</f>
        <v>0</v>
      </c>
    </row>
    <row r="1665" spans="1:6" ht="16.5" customHeight="1" x14ac:dyDescent="0.3">
      <c r="A1665" s="168" t="s">
        <v>3350</v>
      </c>
      <c r="B1665" s="164" t="s">
        <v>3351</v>
      </c>
      <c r="C1665" s="164" t="str">
        <f>IFERROR(VLOOKUP($A1665,작성용!A:AL,14,0),"-")</f>
        <v>-</v>
      </c>
      <c r="D1665" s="167" t="s">
        <v>4157</v>
      </c>
      <c r="E1665" s="166" t="str">
        <f>IFERROR(VLOOKUP(A1665,작성용!A:AL,34,0),"-")</f>
        <v>-</v>
      </c>
      <c r="F1665" s="175">
        <f>COUNTIF(작성용!A:B,$A1665)-COUNTIFS(작성용!A:A,$A1665,작성용!AA:AA,"평가철회")</f>
        <v>0</v>
      </c>
    </row>
    <row r="1666" spans="1:6" ht="16.5" customHeight="1" x14ac:dyDescent="0.3">
      <c r="A1666" s="168" t="s">
        <v>3352</v>
      </c>
      <c r="B1666" s="164" t="s">
        <v>3353</v>
      </c>
      <c r="C1666" s="164" t="str">
        <f>IFERROR(VLOOKUP($A1666,작성용!A:AL,14,0),"-")</f>
        <v>-</v>
      </c>
      <c r="D1666" s="167" t="s">
        <v>13</v>
      </c>
      <c r="E1666" s="166" t="str">
        <f>IFERROR(VLOOKUP(A1666,작성용!A:AL,34,0),"-")</f>
        <v>-</v>
      </c>
      <c r="F1666" s="175">
        <f>COUNTIF(작성용!A:B,$A1666)-COUNTIFS(작성용!A:A,$A1666,작성용!AA:AA,"평가철회")</f>
        <v>0</v>
      </c>
    </row>
    <row r="1667" spans="1:6" ht="16.5" customHeight="1" x14ac:dyDescent="0.3">
      <c r="A1667" s="168" t="s">
        <v>3354</v>
      </c>
      <c r="B1667" s="164" t="s">
        <v>3355</v>
      </c>
      <c r="C1667" s="164" t="str">
        <f>IFERROR(VLOOKUP($A1667,작성용!A:AL,14,0),"-")</f>
        <v>-</v>
      </c>
      <c r="D1667" s="167" t="s">
        <v>219</v>
      </c>
      <c r="E1667" s="166" t="str">
        <f>IFERROR(VLOOKUP(A1667,작성용!A:AL,34,0),"-")</f>
        <v>-</v>
      </c>
      <c r="F1667" s="175">
        <f>COUNTIF(작성용!A:B,$A1667)-COUNTIFS(작성용!A:A,$A1667,작성용!AA:AA,"평가철회")</f>
        <v>0</v>
      </c>
    </row>
    <row r="1668" spans="1:6" ht="16.5" customHeight="1" x14ac:dyDescent="0.3">
      <c r="A1668" s="168" t="s">
        <v>3356</v>
      </c>
      <c r="B1668" s="164" t="s">
        <v>3357</v>
      </c>
      <c r="C1668" s="164" t="str">
        <f>IFERROR(VLOOKUP($A1668,작성용!A:AL,14,0),"-")</f>
        <v>-</v>
      </c>
      <c r="D1668" s="167" t="s">
        <v>74</v>
      </c>
      <c r="E1668" s="166" t="str">
        <f>IFERROR(VLOOKUP(A1668,작성용!A:AL,34,0),"-")</f>
        <v>-</v>
      </c>
      <c r="F1668" s="175">
        <f>COUNTIF(작성용!A:B,$A1668)-COUNTIFS(작성용!A:A,$A1668,작성용!AA:AA,"평가철회")</f>
        <v>0</v>
      </c>
    </row>
    <row r="1669" spans="1:6" ht="16.5" customHeight="1" x14ac:dyDescent="0.3">
      <c r="A1669" s="168" t="s">
        <v>3358</v>
      </c>
      <c r="B1669" s="164" t="s">
        <v>3359</v>
      </c>
      <c r="C1669" s="164" t="str">
        <f>IFERROR(VLOOKUP($A1669,작성용!A:AL,14,0),"-")</f>
        <v>-</v>
      </c>
      <c r="D1669" s="167" t="s">
        <v>461</v>
      </c>
      <c r="E1669" s="166" t="str">
        <f>IFERROR(VLOOKUP(A1669,작성용!A:AL,34,0),"-")</f>
        <v>-</v>
      </c>
      <c r="F1669" s="175">
        <f>COUNTIF(작성용!A:B,$A1669)-COUNTIFS(작성용!A:A,$A1669,작성용!AA:AA,"평가철회")</f>
        <v>0</v>
      </c>
    </row>
    <row r="1670" spans="1:6" ht="16.5" customHeight="1" x14ac:dyDescent="0.3">
      <c r="A1670" s="168" t="s">
        <v>3360</v>
      </c>
      <c r="B1670" s="164" t="s">
        <v>3361</v>
      </c>
      <c r="C1670" s="164" t="str">
        <f>IFERROR(VLOOKUP($A1670,작성용!A:AL,14,0),"-")</f>
        <v>-</v>
      </c>
      <c r="D1670" s="167" t="s">
        <v>4141</v>
      </c>
      <c r="E1670" s="166" t="str">
        <f>IFERROR(VLOOKUP(A1670,작성용!A:AL,34,0),"-")</f>
        <v>-</v>
      </c>
      <c r="F1670" s="175">
        <f>COUNTIF(작성용!A:B,$A1670)-COUNTIFS(작성용!A:A,$A1670,작성용!AA:AA,"평가철회")</f>
        <v>0</v>
      </c>
    </row>
    <row r="1671" spans="1:6" ht="16.5" customHeight="1" x14ac:dyDescent="0.3">
      <c r="A1671" s="168" t="s">
        <v>3362</v>
      </c>
      <c r="B1671" s="164" t="s">
        <v>3363</v>
      </c>
      <c r="C1671" s="164" t="str">
        <f>IFERROR(VLOOKUP($A1671,작성용!A:AL,14,0),"-")</f>
        <v>-</v>
      </c>
      <c r="D1671" s="167" t="s">
        <v>4422</v>
      </c>
      <c r="E1671" s="166" t="str">
        <f>IFERROR(VLOOKUP(A1671,작성용!A:AL,34,0),"-")</f>
        <v>-</v>
      </c>
      <c r="F1671" s="175">
        <f>COUNTIF(작성용!A:B,$A1671)-COUNTIFS(작성용!A:A,$A1671,작성용!AA:AA,"평가철회")</f>
        <v>0</v>
      </c>
    </row>
    <row r="1672" spans="1:6" ht="16.5" customHeight="1" x14ac:dyDescent="0.3">
      <c r="A1672" s="168" t="s">
        <v>3364</v>
      </c>
      <c r="B1672" s="164" t="s">
        <v>3153</v>
      </c>
      <c r="C1672" s="164" t="str">
        <f>IFERROR(VLOOKUP($A1672,작성용!A:AL,14,0),"-")</f>
        <v>-</v>
      </c>
      <c r="D1672" s="167" t="s">
        <v>4165</v>
      </c>
      <c r="E1672" s="166" t="str">
        <f>IFERROR(VLOOKUP(A1672,작성용!A:AL,34,0),"-")</f>
        <v>-</v>
      </c>
      <c r="F1672" s="175">
        <f>COUNTIF(작성용!A:B,$A1672)-COUNTIFS(작성용!A:A,$A1672,작성용!AA:AA,"평가철회")</f>
        <v>0</v>
      </c>
    </row>
    <row r="1673" spans="1:6" ht="16.5" customHeight="1" x14ac:dyDescent="0.3">
      <c r="A1673" s="168" t="s">
        <v>3365</v>
      </c>
      <c r="B1673" s="164" t="s">
        <v>3366</v>
      </c>
      <c r="C1673" s="164" t="str">
        <f>IFERROR(VLOOKUP($A1673,작성용!A:AL,14,0),"-")</f>
        <v>-</v>
      </c>
      <c r="D1673" s="167" t="s">
        <v>3367</v>
      </c>
      <c r="E1673" s="166" t="str">
        <f>IFERROR(VLOOKUP(A1673,작성용!A:AL,34,0),"-")</f>
        <v>-</v>
      </c>
      <c r="F1673" s="175">
        <f>COUNTIF(작성용!A:B,$A1673)-COUNTIFS(작성용!A:A,$A1673,작성용!AA:AA,"평가철회")</f>
        <v>0</v>
      </c>
    </row>
    <row r="1674" spans="1:6" ht="16.5" customHeight="1" x14ac:dyDescent="0.3">
      <c r="A1674" s="168" t="s">
        <v>3368</v>
      </c>
      <c r="B1674" s="164" t="s">
        <v>3369</v>
      </c>
      <c r="C1674" s="164" t="str">
        <f>IFERROR(VLOOKUP($A1674,작성용!A:AL,14,0),"-")</f>
        <v>-</v>
      </c>
      <c r="D1674" s="167" t="s">
        <v>335</v>
      </c>
      <c r="E1674" s="166" t="str">
        <f>IFERROR(VLOOKUP(A1674,작성용!A:AL,34,0),"-")</f>
        <v>-</v>
      </c>
      <c r="F1674" s="175">
        <f>COUNTIF(작성용!A:B,$A1674)-COUNTIFS(작성용!A:A,$A1674,작성용!AA:AA,"평가철회")</f>
        <v>0</v>
      </c>
    </row>
    <row r="1675" spans="1:6" ht="16.5" customHeight="1" x14ac:dyDescent="0.3">
      <c r="A1675" s="168" t="s">
        <v>3370</v>
      </c>
      <c r="B1675" s="164" t="s">
        <v>4423</v>
      </c>
      <c r="C1675" s="164" t="str">
        <f>IFERROR(VLOOKUP($A1675,작성용!A:AL,14,0),"-")</f>
        <v>-</v>
      </c>
      <c r="D1675" s="167" t="s">
        <v>4422</v>
      </c>
      <c r="E1675" s="166" t="str">
        <f>IFERROR(VLOOKUP(A1675,작성용!A:AL,34,0),"-")</f>
        <v>-</v>
      </c>
      <c r="F1675" s="175">
        <f>COUNTIF(작성용!A:B,$A1675)-COUNTIFS(작성용!A:A,$A1675,작성용!AA:AA,"평가철회")</f>
        <v>0</v>
      </c>
    </row>
    <row r="1676" spans="1:6" ht="16.5" customHeight="1" x14ac:dyDescent="0.3">
      <c r="A1676" s="168" t="s">
        <v>3371</v>
      </c>
      <c r="B1676" s="164" t="s">
        <v>3372</v>
      </c>
      <c r="C1676" s="164" t="str">
        <f>IFERROR(VLOOKUP($A1676,작성용!A:AL,14,0),"-")</f>
        <v>-</v>
      </c>
      <c r="D1676" s="167" t="s">
        <v>4412</v>
      </c>
      <c r="E1676" s="166" t="str">
        <f>IFERROR(VLOOKUP(A1676,작성용!A:AL,34,0),"-")</f>
        <v>-</v>
      </c>
      <c r="F1676" s="175">
        <f>COUNTIF(작성용!A:B,$A1676)-COUNTIFS(작성용!A:A,$A1676,작성용!AA:AA,"평가철회")</f>
        <v>0</v>
      </c>
    </row>
    <row r="1677" spans="1:6" ht="16.5" customHeight="1" x14ac:dyDescent="0.3">
      <c r="A1677" s="168" t="s">
        <v>3373</v>
      </c>
      <c r="B1677" s="164" t="s">
        <v>3374</v>
      </c>
      <c r="C1677" s="164" t="str">
        <f>IFERROR(VLOOKUP($A1677,작성용!A:AL,14,0),"-")</f>
        <v>-</v>
      </c>
      <c r="D1677" s="167" t="s">
        <v>219</v>
      </c>
      <c r="E1677" s="166" t="str">
        <f>IFERROR(VLOOKUP(A1677,작성용!A:AL,34,0),"-")</f>
        <v>-</v>
      </c>
      <c r="F1677" s="175">
        <f>COUNTIF(작성용!A:B,$A1677)-COUNTIFS(작성용!A:A,$A1677,작성용!AA:AA,"평가철회")</f>
        <v>0</v>
      </c>
    </row>
    <row r="1678" spans="1:6" ht="16.5" customHeight="1" x14ac:dyDescent="0.3">
      <c r="A1678" s="168" t="s">
        <v>3375</v>
      </c>
      <c r="B1678" s="164" t="s">
        <v>3376</v>
      </c>
      <c r="C1678" s="164" t="str">
        <f>IFERROR(VLOOKUP($A1678,작성용!A:AL,14,0),"-")</f>
        <v>-</v>
      </c>
      <c r="D1678" s="167" t="s">
        <v>4207</v>
      </c>
      <c r="E1678" s="166" t="str">
        <f>IFERROR(VLOOKUP(A1678,작성용!A:AL,34,0),"-")</f>
        <v>-</v>
      </c>
      <c r="F1678" s="175">
        <f>COUNTIF(작성용!A:B,$A1678)-COUNTIFS(작성용!A:A,$A1678,작성용!AA:AA,"평가철회")</f>
        <v>0</v>
      </c>
    </row>
    <row r="1679" spans="1:6" ht="16.5" customHeight="1" x14ac:dyDescent="0.3">
      <c r="A1679" s="168" t="s">
        <v>3377</v>
      </c>
      <c r="B1679" s="164" t="s">
        <v>3378</v>
      </c>
      <c r="C1679" s="164" t="str">
        <f>IFERROR(VLOOKUP($A1679,작성용!A:AL,14,0),"-")</f>
        <v>-</v>
      </c>
      <c r="D1679" s="167" t="s">
        <v>219</v>
      </c>
      <c r="E1679" s="166" t="str">
        <f>IFERROR(VLOOKUP(A1679,작성용!A:AL,34,0),"-")</f>
        <v>-</v>
      </c>
      <c r="F1679" s="175">
        <f>COUNTIF(작성용!A:B,$A1679)-COUNTIFS(작성용!A:A,$A1679,작성용!AA:AA,"평가철회")</f>
        <v>0</v>
      </c>
    </row>
    <row r="1680" spans="1:6" ht="16.5" customHeight="1" x14ac:dyDescent="0.3">
      <c r="A1680" s="168" t="s">
        <v>3379</v>
      </c>
      <c r="B1680" s="164" t="s">
        <v>3380</v>
      </c>
      <c r="C1680" s="164" t="str">
        <f>IFERROR(VLOOKUP($A1680,작성용!A:AL,14,0),"-")</f>
        <v>-</v>
      </c>
      <c r="D1680" s="167" t="s">
        <v>246</v>
      </c>
      <c r="E1680" s="166" t="str">
        <f>IFERROR(VLOOKUP(A1680,작성용!A:AL,34,0),"-")</f>
        <v>-</v>
      </c>
      <c r="F1680" s="175">
        <f>COUNTIF(작성용!A:B,$A1680)-COUNTIFS(작성용!A:A,$A1680,작성용!AA:AA,"평가철회")</f>
        <v>0</v>
      </c>
    </row>
    <row r="1681" spans="1:6" ht="16.5" customHeight="1" x14ac:dyDescent="0.3">
      <c r="A1681" s="168" t="s">
        <v>3381</v>
      </c>
      <c r="B1681" s="164" t="s">
        <v>3363</v>
      </c>
      <c r="C1681" s="164" t="str">
        <f>IFERROR(VLOOKUP($A1681,작성용!A:AL,14,0),"-")</f>
        <v>-</v>
      </c>
      <c r="D1681" s="167" t="s">
        <v>219</v>
      </c>
      <c r="E1681" s="166" t="str">
        <f>IFERROR(VLOOKUP(A1681,작성용!A:AL,34,0),"-")</f>
        <v>-</v>
      </c>
      <c r="F1681" s="175">
        <f>COUNTIF(작성용!A:B,$A1681)-COUNTIFS(작성용!A:A,$A1681,작성용!AA:AA,"평가철회")</f>
        <v>0</v>
      </c>
    </row>
    <row r="1682" spans="1:6" ht="16.5" customHeight="1" x14ac:dyDescent="0.3">
      <c r="A1682" s="168" t="s">
        <v>3382</v>
      </c>
      <c r="B1682" s="164" t="s">
        <v>3383</v>
      </c>
      <c r="C1682" s="164" t="str">
        <f>IFERROR(VLOOKUP($A1682,작성용!A:AL,14,0),"-")</f>
        <v>-</v>
      </c>
      <c r="D1682" s="167" t="s">
        <v>219</v>
      </c>
      <c r="E1682" s="166" t="str">
        <f>IFERROR(VLOOKUP(A1682,작성용!A:AL,34,0),"-")</f>
        <v>-</v>
      </c>
      <c r="F1682" s="175">
        <f>COUNTIF(작성용!A:B,$A1682)-COUNTIFS(작성용!A:A,$A1682,작성용!AA:AA,"평가철회")</f>
        <v>0</v>
      </c>
    </row>
    <row r="1683" spans="1:6" ht="16.5" customHeight="1" x14ac:dyDescent="0.3">
      <c r="A1683" s="168" t="s">
        <v>3384</v>
      </c>
      <c r="B1683" s="164" t="s">
        <v>3385</v>
      </c>
      <c r="C1683" s="164" t="str">
        <f>IFERROR(VLOOKUP($A1683,작성용!A:AL,14,0),"-")</f>
        <v>-</v>
      </c>
      <c r="D1683" s="167" t="s">
        <v>519</v>
      </c>
      <c r="E1683" s="166" t="str">
        <f>IFERROR(VLOOKUP(A1683,작성용!A:AL,34,0),"-")</f>
        <v>-</v>
      </c>
      <c r="F1683" s="175">
        <f>COUNTIF(작성용!A:B,$A1683)-COUNTIFS(작성용!A:A,$A1683,작성용!AA:AA,"평가철회")</f>
        <v>0</v>
      </c>
    </row>
    <row r="1684" spans="1:6" ht="16.5" customHeight="1" x14ac:dyDescent="0.3">
      <c r="A1684" s="168" t="s">
        <v>3386</v>
      </c>
      <c r="B1684" s="164" t="s">
        <v>3387</v>
      </c>
      <c r="C1684" s="164" t="str">
        <f>IFERROR(VLOOKUP($A1684,작성용!A:AL,14,0),"-")</f>
        <v>-</v>
      </c>
      <c r="D1684" s="167" t="s">
        <v>4198</v>
      </c>
      <c r="E1684" s="166" t="str">
        <f>IFERROR(VLOOKUP(A1684,작성용!A:AL,34,0),"-")</f>
        <v>-</v>
      </c>
      <c r="F1684" s="175">
        <f>COUNTIF(작성용!A:B,$A1684)-COUNTIFS(작성용!A:A,$A1684,작성용!AA:AA,"평가철회")</f>
        <v>0</v>
      </c>
    </row>
    <row r="1685" spans="1:6" ht="16.5" customHeight="1" x14ac:dyDescent="0.3">
      <c r="A1685" s="168" t="s">
        <v>3388</v>
      </c>
      <c r="B1685" s="164" t="s">
        <v>3389</v>
      </c>
      <c r="C1685" s="164" t="str">
        <f>IFERROR(VLOOKUP($A1685,작성용!A:AL,14,0),"-")</f>
        <v>-</v>
      </c>
      <c r="D1685" s="167" t="s">
        <v>219</v>
      </c>
      <c r="E1685" s="166" t="str">
        <f>IFERROR(VLOOKUP(A1685,작성용!A:AL,34,0),"-")</f>
        <v>-</v>
      </c>
      <c r="F1685" s="175">
        <f>COUNTIF(작성용!A:B,$A1685)-COUNTIFS(작성용!A:A,$A1685,작성용!AA:AA,"평가철회")</f>
        <v>0</v>
      </c>
    </row>
    <row r="1686" spans="1:6" ht="16.5" customHeight="1" x14ac:dyDescent="0.3">
      <c r="A1686" s="168" t="s">
        <v>3390</v>
      </c>
      <c r="B1686" s="164" t="s">
        <v>3391</v>
      </c>
      <c r="C1686" s="164" t="str">
        <f>IFERROR(VLOOKUP($A1686,작성용!A:AL,14,0),"-")</f>
        <v>-</v>
      </c>
      <c r="D1686" s="167" t="s">
        <v>4424</v>
      </c>
      <c r="E1686" s="166" t="str">
        <f>IFERROR(VLOOKUP(A1686,작성용!A:AL,34,0),"-")</f>
        <v>-</v>
      </c>
      <c r="F1686" s="175">
        <f>COUNTIF(작성용!A:B,$A1686)-COUNTIFS(작성용!A:A,$A1686,작성용!AA:AA,"평가철회")</f>
        <v>0</v>
      </c>
    </row>
    <row r="1687" spans="1:6" ht="16.5" customHeight="1" x14ac:dyDescent="0.3">
      <c r="A1687" s="168" t="s">
        <v>3392</v>
      </c>
      <c r="B1687" s="164" t="s">
        <v>3393</v>
      </c>
      <c r="C1687" s="164" t="str">
        <f>IFERROR(VLOOKUP($A1687,작성용!A:AL,14,0),"-")</f>
        <v>-</v>
      </c>
      <c r="D1687" s="167" t="s">
        <v>13</v>
      </c>
      <c r="E1687" s="166" t="str">
        <f>IFERROR(VLOOKUP(A1687,작성용!A:AL,34,0),"-")</f>
        <v>-</v>
      </c>
      <c r="F1687" s="175">
        <f>COUNTIF(작성용!A:B,$A1687)-COUNTIFS(작성용!A:A,$A1687,작성용!AA:AA,"평가철회")</f>
        <v>0</v>
      </c>
    </row>
    <row r="1688" spans="1:6" ht="16.5" customHeight="1" x14ac:dyDescent="0.3">
      <c r="A1688" s="168" t="s">
        <v>3394</v>
      </c>
      <c r="B1688" s="164" t="s">
        <v>3395</v>
      </c>
      <c r="C1688" s="164" t="str">
        <f>IFERROR(VLOOKUP($A1688,작성용!A:AL,14,0),"-")</f>
        <v>-</v>
      </c>
      <c r="D1688" s="167" t="s">
        <v>71</v>
      </c>
      <c r="E1688" s="166" t="str">
        <f>IFERROR(VLOOKUP(A1688,작성용!A:AL,34,0),"-")</f>
        <v>-</v>
      </c>
      <c r="F1688" s="175">
        <f>COUNTIF(작성용!A:B,$A1688)-COUNTIFS(작성용!A:A,$A1688,작성용!AA:AA,"평가철회")</f>
        <v>0</v>
      </c>
    </row>
    <row r="1689" spans="1:6" ht="16.5" customHeight="1" x14ac:dyDescent="0.3">
      <c r="A1689" s="168" t="s">
        <v>3396</v>
      </c>
      <c r="B1689" s="164" t="s">
        <v>3397</v>
      </c>
      <c r="C1689" s="164" t="str">
        <f>IFERROR(VLOOKUP($A1689,작성용!A:AL,14,0),"-")</f>
        <v>-</v>
      </c>
      <c r="D1689" s="167" t="s">
        <v>490</v>
      </c>
      <c r="E1689" s="166" t="str">
        <f>IFERROR(VLOOKUP(A1689,작성용!A:AL,34,0),"-")</f>
        <v>-</v>
      </c>
      <c r="F1689" s="175">
        <f>COUNTIF(작성용!A:B,$A1689)-COUNTIFS(작성용!A:A,$A1689,작성용!AA:AA,"평가철회")</f>
        <v>0</v>
      </c>
    </row>
    <row r="1690" spans="1:6" ht="16.5" customHeight="1" x14ac:dyDescent="0.3">
      <c r="A1690" s="168" t="s">
        <v>3398</v>
      </c>
      <c r="B1690" s="164" t="s">
        <v>843</v>
      </c>
      <c r="C1690" s="164" t="str">
        <f>IFERROR(VLOOKUP($A1690,작성용!A:AL,14,0),"-")</f>
        <v>-</v>
      </c>
      <c r="D1690" s="167" t="s">
        <v>4199</v>
      </c>
      <c r="E1690" s="166" t="str">
        <f>IFERROR(VLOOKUP(A1690,작성용!A:AL,34,0),"-")</f>
        <v>-</v>
      </c>
      <c r="F1690" s="175">
        <f>COUNTIF(작성용!A:B,$A1690)-COUNTIFS(작성용!A:A,$A1690,작성용!AA:AA,"평가철회")</f>
        <v>0</v>
      </c>
    </row>
    <row r="1691" spans="1:6" ht="16.5" customHeight="1" x14ac:dyDescent="0.3">
      <c r="A1691" s="168" t="s">
        <v>3399</v>
      </c>
      <c r="B1691" s="164" t="s">
        <v>3400</v>
      </c>
      <c r="C1691" s="164" t="str">
        <f>IFERROR(VLOOKUP($A1691,작성용!A:AL,14,0),"-")</f>
        <v>-</v>
      </c>
      <c r="D1691" s="167" t="s">
        <v>272</v>
      </c>
      <c r="E1691" s="166" t="str">
        <f>IFERROR(VLOOKUP(A1691,작성용!A:AL,34,0),"-")</f>
        <v>-</v>
      </c>
      <c r="F1691" s="175">
        <f>COUNTIF(작성용!A:B,$A1691)-COUNTIFS(작성용!A:A,$A1691,작성용!AA:AA,"평가철회")</f>
        <v>0</v>
      </c>
    </row>
    <row r="1692" spans="1:6" ht="16.5" customHeight="1" x14ac:dyDescent="0.3">
      <c r="A1692" s="168" t="s">
        <v>3401</v>
      </c>
      <c r="B1692" s="164" t="s">
        <v>3402</v>
      </c>
      <c r="C1692" s="164" t="str">
        <f>IFERROR(VLOOKUP($A1692,작성용!A:AL,14,0),"-")</f>
        <v>-</v>
      </c>
      <c r="D1692" s="167" t="s">
        <v>219</v>
      </c>
      <c r="E1692" s="166" t="str">
        <f>IFERROR(VLOOKUP(A1692,작성용!A:AL,34,0),"-")</f>
        <v>-</v>
      </c>
      <c r="F1692" s="175">
        <f>COUNTIF(작성용!A:B,$A1692)-COUNTIFS(작성용!A:A,$A1692,작성용!AA:AA,"평가철회")</f>
        <v>0</v>
      </c>
    </row>
    <row r="1693" spans="1:6" ht="16.5" customHeight="1" x14ac:dyDescent="0.3">
      <c r="A1693" s="168" t="s">
        <v>3403</v>
      </c>
      <c r="B1693" s="164" t="s">
        <v>3404</v>
      </c>
      <c r="C1693" s="164" t="str">
        <f>IFERROR(VLOOKUP($A1693,작성용!A:AL,14,0),"-")</f>
        <v>-</v>
      </c>
      <c r="D1693" s="167" t="s">
        <v>2</v>
      </c>
      <c r="E1693" s="166" t="str">
        <f>IFERROR(VLOOKUP(A1693,작성용!A:AL,34,0),"-")</f>
        <v>-</v>
      </c>
      <c r="F1693" s="175">
        <f>COUNTIF(작성용!A:B,$A1693)-COUNTIFS(작성용!A:A,$A1693,작성용!AA:AA,"평가철회")</f>
        <v>0</v>
      </c>
    </row>
    <row r="1694" spans="1:6" ht="16.5" customHeight="1" x14ac:dyDescent="0.3">
      <c r="A1694" s="168" t="s">
        <v>3405</v>
      </c>
      <c r="B1694" s="164" t="s">
        <v>3406</v>
      </c>
      <c r="C1694" s="164" t="str">
        <f>IFERROR(VLOOKUP($A1694,작성용!A:AL,14,0),"-")</f>
        <v>-</v>
      </c>
      <c r="D1694" s="167" t="s">
        <v>4175</v>
      </c>
      <c r="E1694" s="166" t="str">
        <f>IFERROR(VLOOKUP(A1694,작성용!A:AL,34,0),"-")</f>
        <v>-</v>
      </c>
      <c r="F1694" s="175">
        <f>COUNTIF(작성용!A:B,$A1694)-COUNTIFS(작성용!A:A,$A1694,작성용!AA:AA,"평가철회")</f>
        <v>0</v>
      </c>
    </row>
    <row r="1695" spans="1:6" ht="16.5" customHeight="1" x14ac:dyDescent="0.3">
      <c r="A1695" s="168" t="s">
        <v>3407</v>
      </c>
      <c r="B1695" s="164" t="s">
        <v>3408</v>
      </c>
      <c r="C1695" s="164" t="str">
        <f>IFERROR(VLOOKUP($A1695,작성용!A:AL,14,0),"-")</f>
        <v>-</v>
      </c>
      <c r="D1695" s="167" t="s">
        <v>4123</v>
      </c>
      <c r="E1695" s="166" t="str">
        <f>IFERROR(VLOOKUP(A1695,작성용!A:AL,34,0),"-")</f>
        <v>-</v>
      </c>
      <c r="F1695" s="175">
        <f>COUNTIF(작성용!A:B,$A1695)-COUNTIFS(작성용!A:A,$A1695,작성용!AA:AA,"평가철회")</f>
        <v>0</v>
      </c>
    </row>
    <row r="1696" spans="1:6" ht="16.5" customHeight="1" x14ac:dyDescent="0.3">
      <c r="A1696" s="168" t="s">
        <v>3409</v>
      </c>
      <c r="B1696" s="164" t="s">
        <v>3547</v>
      </c>
      <c r="C1696" s="164" t="str">
        <f>IFERROR(VLOOKUP($A1696,작성용!A:AL,14,0),"-")</f>
        <v>-</v>
      </c>
      <c r="D1696" s="167" t="s">
        <v>4160</v>
      </c>
      <c r="E1696" s="166" t="str">
        <f>IFERROR(VLOOKUP(A1696,작성용!A:AL,34,0),"-")</f>
        <v>-</v>
      </c>
      <c r="F1696" s="175">
        <f>COUNTIF(작성용!A:B,$A1696)-COUNTIFS(작성용!A:A,$A1696,작성용!AA:AA,"평가철회")</f>
        <v>0</v>
      </c>
    </row>
    <row r="1697" spans="1:6" ht="16.5" customHeight="1" x14ac:dyDescent="0.3">
      <c r="A1697" s="168" t="s">
        <v>3410</v>
      </c>
      <c r="B1697" s="164" t="s">
        <v>3411</v>
      </c>
      <c r="C1697" s="164" t="str">
        <f>IFERROR(VLOOKUP($A1697,작성용!A:AL,14,0),"-")</f>
        <v xml:space="preserve">분기 </v>
      </c>
      <c r="D1697" s="167" t="s">
        <v>4425</v>
      </c>
      <c r="E1697" s="166" t="str">
        <f>IFERROR(VLOOKUP(A1697,작성용!A:AL,34,0),"-")</f>
        <v>이소연</v>
      </c>
      <c r="F1697" s="175">
        <f>COUNTIF(작성용!A:B,$A1697)-COUNTIFS(작성용!A:A,$A1697,작성용!AA:AA,"평가철회")</f>
        <v>23</v>
      </c>
    </row>
    <row r="1698" spans="1:6" ht="16.5" customHeight="1" x14ac:dyDescent="0.3">
      <c r="A1698" s="168" t="s">
        <v>3412</v>
      </c>
      <c r="B1698" s="164" t="s">
        <v>4426</v>
      </c>
      <c r="C1698" s="164" t="str">
        <f>IFERROR(VLOOKUP($A1698,작성용!A:AL,14,0),"-")</f>
        <v>-</v>
      </c>
      <c r="D1698" s="167" t="s">
        <v>4427</v>
      </c>
      <c r="E1698" s="166" t="str">
        <f>IFERROR(VLOOKUP(A1698,작성용!A:AL,34,0),"-")</f>
        <v>-</v>
      </c>
      <c r="F1698" s="175">
        <f>COUNTIF(작성용!A:B,$A1698)-COUNTIFS(작성용!A:A,$A1698,작성용!AA:AA,"평가철회")</f>
        <v>0</v>
      </c>
    </row>
    <row r="1699" spans="1:6" ht="16.5" customHeight="1" x14ac:dyDescent="0.3">
      <c r="A1699" s="168" t="s">
        <v>3413</v>
      </c>
      <c r="B1699" s="164" t="s">
        <v>3402</v>
      </c>
      <c r="C1699" s="164" t="str">
        <f>IFERROR(VLOOKUP($A1699,작성용!A:AL,14,0),"-")</f>
        <v>-</v>
      </c>
      <c r="D1699" s="167" t="s">
        <v>590</v>
      </c>
      <c r="E1699" s="166" t="str">
        <f>IFERROR(VLOOKUP(A1699,작성용!A:AL,34,0),"-")</f>
        <v>-</v>
      </c>
      <c r="F1699" s="175">
        <f>COUNTIF(작성용!A:B,$A1699)-COUNTIFS(작성용!A:A,$A1699,작성용!AA:AA,"평가철회")</f>
        <v>0</v>
      </c>
    </row>
    <row r="1700" spans="1:6" ht="16.5" customHeight="1" x14ac:dyDescent="0.3">
      <c r="A1700" s="168" t="s">
        <v>3414</v>
      </c>
      <c r="B1700" s="164" t="s">
        <v>3415</v>
      </c>
      <c r="C1700" s="164" t="str">
        <f>IFERROR(VLOOKUP($A1700,작성용!A:AL,14,0),"-")</f>
        <v>-</v>
      </c>
      <c r="D1700" s="167" t="s">
        <v>692</v>
      </c>
      <c r="E1700" s="166" t="str">
        <f>IFERROR(VLOOKUP(A1700,작성용!A:AL,34,0),"-")</f>
        <v>-</v>
      </c>
      <c r="F1700" s="175">
        <f>COUNTIF(작성용!A:B,$A1700)-COUNTIFS(작성용!A:A,$A1700,작성용!AA:AA,"평가철회")</f>
        <v>0</v>
      </c>
    </row>
    <row r="1701" spans="1:6" ht="16.5" customHeight="1" x14ac:dyDescent="0.3">
      <c r="A1701" s="168" t="s">
        <v>3416</v>
      </c>
      <c r="B1701" s="164" t="s">
        <v>3417</v>
      </c>
      <c r="C1701" s="164" t="str">
        <f>IFERROR(VLOOKUP($A1701,작성용!A:AL,14,0),"-")</f>
        <v>-</v>
      </c>
      <c r="D1701" s="167" t="s">
        <v>243</v>
      </c>
      <c r="E1701" s="166" t="str">
        <f>IFERROR(VLOOKUP(A1701,작성용!A:AL,34,0),"-")</f>
        <v>-</v>
      </c>
      <c r="F1701" s="175">
        <f>COUNTIF(작성용!A:B,$A1701)-COUNTIFS(작성용!A:A,$A1701,작성용!AA:AA,"평가철회")</f>
        <v>0</v>
      </c>
    </row>
    <row r="1702" spans="1:6" ht="16.5" customHeight="1" x14ac:dyDescent="0.3">
      <c r="A1702" s="168" t="s">
        <v>3418</v>
      </c>
      <c r="B1702" s="164" t="s">
        <v>4428</v>
      </c>
      <c r="C1702" s="164" t="str">
        <f>IFERROR(VLOOKUP($A1702,작성용!A:AL,14,0),"-")</f>
        <v>-</v>
      </c>
      <c r="D1702" s="167" t="s">
        <v>4138</v>
      </c>
      <c r="E1702" s="166" t="str">
        <f>IFERROR(VLOOKUP(A1702,작성용!A:AL,34,0),"-")</f>
        <v>-</v>
      </c>
      <c r="F1702" s="175">
        <f>COUNTIF(작성용!A:B,$A1702)-COUNTIFS(작성용!A:A,$A1702,작성용!AA:AA,"평가철회")</f>
        <v>0</v>
      </c>
    </row>
    <row r="1703" spans="1:6" ht="16.5" customHeight="1" x14ac:dyDescent="0.3">
      <c r="A1703" s="168" t="s">
        <v>3419</v>
      </c>
      <c r="B1703" s="164" t="s">
        <v>4429</v>
      </c>
      <c r="C1703" s="164" t="str">
        <f>IFERROR(VLOOKUP($A1703,작성용!A:AL,14,0),"-")</f>
        <v>-</v>
      </c>
      <c r="D1703" s="167" t="s">
        <v>4430</v>
      </c>
      <c r="E1703" s="166" t="str">
        <f>IFERROR(VLOOKUP(A1703,작성용!A:AL,34,0),"-")</f>
        <v>-</v>
      </c>
      <c r="F1703" s="175">
        <f>COUNTIF(작성용!A:B,$A1703)-COUNTIFS(작성용!A:A,$A1703,작성용!AA:AA,"평가철회")</f>
        <v>0</v>
      </c>
    </row>
    <row r="1704" spans="1:6" ht="16.5" customHeight="1" x14ac:dyDescent="0.3">
      <c r="A1704" s="168" t="s">
        <v>3420</v>
      </c>
      <c r="B1704" s="164" t="s">
        <v>4431</v>
      </c>
      <c r="C1704" s="164" t="str">
        <f>IFERROR(VLOOKUP($A1704,작성용!A:AL,14,0),"-")</f>
        <v>-</v>
      </c>
      <c r="D1704" s="167" t="s">
        <v>4183</v>
      </c>
      <c r="E1704" s="166" t="str">
        <f>IFERROR(VLOOKUP(A1704,작성용!A:AL,34,0),"-")</f>
        <v>-</v>
      </c>
      <c r="F1704" s="175">
        <f>COUNTIF(작성용!A:B,$A1704)-COUNTIFS(작성용!A:A,$A1704,작성용!AA:AA,"평가철회")</f>
        <v>0</v>
      </c>
    </row>
    <row r="1705" spans="1:6" ht="16.5" customHeight="1" x14ac:dyDescent="0.3">
      <c r="A1705" s="168" t="s">
        <v>3421</v>
      </c>
      <c r="B1705" s="164" t="s">
        <v>3422</v>
      </c>
      <c r="C1705" s="164" t="str">
        <f>IFERROR(VLOOKUP($A1705,작성용!A:AL,14,0),"-")</f>
        <v>-</v>
      </c>
      <c r="D1705" s="167" t="s">
        <v>4432</v>
      </c>
      <c r="E1705" s="166" t="str">
        <f>IFERROR(VLOOKUP(A1705,작성용!A:AL,34,0),"-")</f>
        <v>-</v>
      </c>
      <c r="F1705" s="175">
        <f>COUNTIF(작성용!A:B,$A1705)-COUNTIFS(작성용!A:A,$A1705,작성용!AA:AA,"평가철회")</f>
        <v>0</v>
      </c>
    </row>
    <row r="1706" spans="1:6" ht="16.5" customHeight="1" x14ac:dyDescent="0.3">
      <c r="A1706" s="168" t="s">
        <v>3423</v>
      </c>
      <c r="B1706" s="164" t="s">
        <v>3424</v>
      </c>
      <c r="C1706" s="164" t="str">
        <f>IFERROR(VLOOKUP($A1706,작성용!A:AL,14,0),"-")</f>
        <v>-</v>
      </c>
      <c r="D1706" s="167" t="s">
        <v>4138</v>
      </c>
      <c r="E1706" s="166" t="str">
        <f>IFERROR(VLOOKUP(A1706,작성용!A:AL,34,0),"-")</f>
        <v>-</v>
      </c>
      <c r="F1706" s="175">
        <f>COUNTIF(작성용!A:B,$A1706)-COUNTIFS(작성용!A:A,$A1706,작성용!AA:AA,"평가철회")</f>
        <v>0</v>
      </c>
    </row>
    <row r="1707" spans="1:6" ht="16.5" customHeight="1" x14ac:dyDescent="0.3">
      <c r="A1707" s="168" t="s">
        <v>3425</v>
      </c>
      <c r="B1707" s="164" t="s">
        <v>2870</v>
      </c>
      <c r="C1707" s="164" t="str">
        <f>IFERROR(VLOOKUP($A1707,작성용!A:AL,14,0),"-")</f>
        <v>-</v>
      </c>
      <c r="D1707" s="167" t="s">
        <v>4226</v>
      </c>
      <c r="E1707" s="166" t="str">
        <f>IFERROR(VLOOKUP(A1707,작성용!A:AL,34,0),"-")</f>
        <v>-</v>
      </c>
      <c r="F1707" s="175">
        <f>COUNTIF(작성용!A:B,$A1707)-COUNTIFS(작성용!A:A,$A1707,작성용!AA:AA,"평가철회")</f>
        <v>0</v>
      </c>
    </row>
    <row r="1708" spans="1:6" ht="16.5" customHeight="1" x14ac:dyDescent="0.3">
      <c r="A1708" s="168" t="s">
        <v>591</v>
      </c>
      <c r="B1708" s="164" t="s">
        <v>4433</v>
      </c>
      <c r="C1708" s="164" t="str">
        <f>IFERROR(VLOOKUP($A1708,작성용!A:AL,14,0),"-")</f>
        <v>-</v>
      </c>
      <c r="D1708" s="167" t="s">
        <v>4434</v>
      </c>
      <c r="E1708" s="166" t="str">
        <f>IFERROR(VLOOKUP(A1708,작성용!A:AL,34,0),"-")</f>
        <v>-</v>
      </c>
      <c r="F1708" s="175">
        <f>COUNTIF(작성용!A:B,$A1708)-COUNTIFS(작성용!A:A,$A1708,작성용!AA:AA,"평가철회")</f>
        <v>0</v>
      </c>
    </row>
    <row r="1709" spans="1:6" ht="16.5" customHeight="1" x14ac:dyDescent="0.3">
      <c r="A1709" s="168" t="s">
        <v>3426</v>
      </c>
      <c r="B1709" s="164" t="s">
        <v>4435</v>
      </c>
      <c r="C1709" s="164" t="str">
        <f>IFERROR(VLOOKUP($A1709,작성용!A:AL,14,0),"-")</f>
        <v>-</v>
      </c>
      <c r="D1709" s="167" t="s">
        <v>4253</v>
      </c>
      <c r="E1709" s="166" t="str">
        <f>IFERROR(VLOOKUP(A1709,작성용!A:AL,34,0),"-")</f>
        <v>-</v>
      </c>
      <c r="F1709" s="175">
        <f>COUNTIF(작성용!A:B,$A1709)-COUNTIFS(작성용!A:A,$A1709,작성용!AA:AA,"평가철회")</f>
        <v>0</v>
      </c>
    </row>
    <row r="1710" spans="1:6" ht="16.5" customHeight="1" x14ac:dyDescent="0.3">
      <c r="A1710" s="168" t="s">
        <v>3427</v>
      </c>
      <c r="B1710" s="164" t="s">
        <v>4436</v>
      </c>
      <c r="C1710" s="164" t="str">
        <f>IFERROR(VLOOKUP($A1710,작성용!A:AL,14,0),"-")</f>
        <v>-</v>
      </c>
      <c r="D1710" s="167" t="s">
        <v>4139</v>
      </c>
      <c r="E1710" s="166" t="str">
        <f>IFERROR(VLOOKUP(A1710,작성용!A:AL,34,0),"-")</f>
        <v>-</v>
      </c>
      <c r="F1710" s="175">
        <f>COUNTIF(작성용!A:B,$A1710)-COUNTIFS(작성용!A:A,$A1710,작성용!AA:AA,"평가철회")</f>
        <v>0</v>
      </c>
    </row>
    <row r="1711" spans="1:6" ht="16.5" customHeight="1" x14ac:dyDescent="0.3">
      <c r="A1711" s="168" t="s">
        <v>3428</v>
      </c>
      <c r="B1711" s="164" t="s">
        <v>4437</v>
      </c>
      <c r="C1711" s="164" t="str">
        <f>IFERROR(VLOOKUP($A1711,작성용!A:AL,14,0),"-")</f>
        <v>-</v>
      </c>
      <c r="D1711" s="167" t="s">
        <v>4438</v>
      </c>
      <c r="E1711" s="166" t="str">
        <f>IFERROR(VLOOKUP(A1711,작성용!A:AL,34,0),"-")</f>
        <v>-</v>
      </c>
      <c r="F1711" s="175">
        <f>COUNTIF(작성용!A:B,$A1711)-COUNTIFS(작성용!A:A,$A1711,작성용!AA:AA,"평가철회")</f>
        <v>0</v>
      </c>
    </row>
    <row r="1712" spans="1:6" ht="16.5" customHeight="1" x14ac:dyDescent="0.3">
      <c r="A1712" s="168" t="s">
        <v>3429</v>
      </c>
      <c r="B1712" s="164" t="s">
        <v>4439</v>
      </c>
      <c r="C1712" s="164" t="str">
        <f>IFERROR(VLOOKUP($A1712,작성용!A:AL,14,0),"-")</f>
        <v>-</v>
      </c>
      <c r="D1712" s="167" t="s">
        <v>4440</v>
      </c>
      <c r="E1712" s="166" t="str">
        <f>IFERROR(VLOOKUP(A1712,작성용!A:AL,34,0),"-")</f>
        <v>-</v>
      </c>
      <c r="F1712" s="175">
        <f>COUNTIF(작성용!A:B,$A1712)-COUNTIFS(작성용!A:A,$A1712,작성용!AA:AA,"평가철회")</f>
        <v>0</v>
      </c>
    </row>
    <row r="1713" spans="1:6" ht="16.5" customHeight="1" x14ac:dyDescent="0.3">
      <c r="A1713" s="168" t="s">
        <v>3430</v>
      </c>
      <c r="B1713" s="164" t="s">
        <v>4441</v>
      </c>
      <c r="C1713" s="164" t="str">
        <f>IFERROR(VLOOKUP($A1713,작성용!A:AL,14,0),"-")</f>
        <v>-</v>
      </c>
      <c r="D1713" s="167" t="s">
        <v>4188</v>
      </c>
      <c r="E1713" s="166" t="str">
        <f>IFERROR(VLOOKUP(A1713,작성용!A:AL,34,0),"-")</f>
        <v>-</v>
      </c>
      <c r="F1713" s="175">
        <f>COUNTIF(작성용!A:B,$A1713)-COUNTIFS(작성용!A:A,$A1713,작성용!AA:AA,"평가철회")</f>
        <v>0</v>
      </c>
    </row>
    <row r="1714" spans="1:6" ht="16.5" customHeight="1" x14ac:dyDescent="0.3">
      <c r="A1714" s="168" t="s">
        <v>3431</v>
      </c>
      <c r="B1714" s="164" t="s">
        <v>1585</v>
      </c>
      <c r="C1714" s="164" t="str">
        <f>IFERROR(VLOOKUP($A1714,작성용!A:AL,14,0),"-")</f>
        <v>-</v>
      </c>
      <c r="D1714" s="167" t="s">
        <v>4138</v>
      </c>
      <c r="E1714" s="166" t="str">
        <f>IFERROR(VLOOKUP(A1714,작성용!A:AL,34,0),"-")</f>
        <v>-</v>
      </c>
      <c r="F1714" s="175">
        <f>COUNTIF(작성용!A:B,$A1714)-COUNTIFS(작성용!A:A,$A1714,작성용!AA:AA,"평가철회")</f>
        <v>0</v>
      </c>
    </row>
    <row r="1715" spans="1:6" ht="16.5" customHeight="1" x14ac:dyDescent="0.3">
      <c r="A1715" s="168" t="s">
        <v>3432</v>
      </c>
      <c r="B1715" s="164" t="s">
        <v>3433</v>
      </c>
      <c r="C1715" s="164" t="str">
        <f>IFERROR(VLOOKUP($A1715,작성용!A:AL,14,0),"-")</f>
        <v>-</v>
      </c>
      <c r="D1715" s="167" t="s">
        <v>4308</v>
      </c>
      <c r="E1715" s="166" t="str">
        <f>IFERROR(VLOOKUP(A1715,작성용!A:AL,34,0),"-")</f>
        <v>-</v>
      </c>
      <c r="F1715" s="175">
        <f>COUNTIF(작성용!A:B,$A1715)-COUNTIFS(작성용!A:A,$A1715,작성용!AA:AA,"평가철회")</f>
        <v>0</v>
      </c>
    </row>
    <row r="1716" spans="1:6" ht="16.5" customHeight="1" x14ac:dyDescent="0.3">
      <c r="A1716" s="168" t="s">
        <v>3434</v>
      </c>
      <c r="B1716" s="164" t="s">
        <v>3435</v>
      </c>
      <c r="C1716" s="164" t="str">
        <f>IFERROR(VLOOKUP($A1716,작성용!A:AL,14,0),"-")</f>
        <v>-</v>
      </c>
      <c r="D1716" s="167" t="s">
        <v>4268</v>
      </c>
      <c r="E1716" s="166" t="str">
        <f>IFERROR(VLOOKUP(A1716,작성용!A:AL,34,0),"-")</f>
        <v>-</v>
      </c>
      <c r="F1716" s="175">
        <f>COUNTIF(작성용!A:B,$A1716)-COUNTIFS(작성용!A:A,$A1716,작성용!AA:AA,"평가철회")</f>
        <v>0</v>
      </c>
    </row>
    <row r="1717" spans="1:6" ht="16.5" customHeight="1" x14ac:dyDescent="0.3">
      <c r="A1717" s="168" t="s">
        <v>3436</v>
      </c>
      <c r="B1717" s="164" t="s">
        <v>3437</v>
      </c>
      <c r="C1717" s="164" t="str">
        <f>IFERROR(VLOOKUP($A1717,작성용!A:AL,14,0),"-")</f>
        <v>-</v>
      </c>
      <c r="D1717" s="167" t="s">
        <v>6487</v>
      </c>
      <c r="E1717" s="166" t="str">
        <f>IFERROR(VLOOKUP(A1717,작성용!A:AL,34,0),"-")</f>
        <v>-</v>
      </c>
      <c r="F1717" s="175">
        <f>COUNTIF(작성용!A:B,$A1717)-COUNTIFS(작성용!A:A,$A1717,작성용!AA:AA,"평가철회")</f>
        <v>0</v>
      </c>
    </row>
    <row r="1718" spans="1:6" ht="16.5" customHeight="1" x14ac:dyDescent="0.3">
      <c r="A1718" s="168" t="s">
        <v>3438</v>
      </c>
      <c r="B1718" s="164" t="s">
        <v>3439</v>
      </c>
      <c r="C1718" s="164" t="str">
        <f>IFERROR(VLOOKUP($A1718,작성용!A:AL,14,0),"-")</f>
        <v>-</v>
      </c>
      <c r="D1718" s="167" t="s">
        <v>4442</v>
      </c>
      <c r="E1718" s="166" t="str">
        <f>IFERROR(VLOOKUP(A1718,작성용!A:AL,34,0),"-")</f>
        <v>-</v>
      </c>
      <c r="F1718" s="175">
        <f>COUNTIF(작성용!A:B,$A1718)-COUNTIFS(작성용!A:A,$A1718,작성용!AA:AA,"평가철회")</f>
        <v>0</v>
      </c>
    </row>
    <row r="1719" spans="1:6" ht="16.5" customHeight="1" x14ac:dyDescent="0.3">
      <c r="A1719" s="168" t="s">
        <v>3440</v>
      </c>
      <c r="B1719" s="164" t="s">
        <v>4443</v>
      </c>
      <c r="C1719" s="164" t="str">
        <f>IFERROR(VLOOKUP($A1719,작성용!A:AL,14,0),"-")</f>
        <v>-</v>
      </c>
      <c r="D1719" s="167" t="s">
        <v>4287</v>
      </c>
      <c r="E1719" s="166" t="str">
        <f>IFERROR(VLOOKUP(A1719,작성용!A:AL,34,0),"-")</f>
        <v>-</v>
      </c>
      <c r="F1719" s="175">
        <f>COUNTIF(작성용!A:B,$A1719)-COUNTIFS(작성용!A:A,$A1719,작성용!AA:AA,"평가철회")</f>
        <v>0</v>
      </c>
    </row>
    <row r="1720" spans="1:6" ht="16.5" customHeight="1" x14ac:dyDescent="0.3">
      <c r="A1720" s="168" t="s">
        <v>3441</v>
      </c>
      <c r="B1720" s="164" t="s">
        <v>4444</v>
      </c>
      <c r="C1720" s="164" t="str">
        <f>IFERROR(VLOOKUP($A1720,작성용!A:AL,14,0),"-")</f>
        <v>분기</v>
      </c>
      <c r="D1720" s="167" t="s">
        <v>7130</v>
      </c>
      <c r="E1720" s="166" t="str">
        <f>IFERROR(VLOOKUP(A1720,작성용!A:AL,34,0),"-")</f>
        <v>김태현</v>
      </c>
      <c r="F1720" s="175">
        <f>COUNTIF(작성용!A:B,$A1720)-COUNTIFS(작성용!A:A,$A1720,작성용!AA:AA,"평가철회")</f>
        <v>440</v>
      </c>
    </row>
    <row r="1721" spans="1:6" ht="16.5" customHeight="1" x14ac:dyDescent="0.3">
      <c r="A1721" s="168" t="s">
        <v>3442</v>
      </c>
      <c r="B1721" s="164" t="s">
        <v>4445</v>
      </c>
      <c r="C1721" s="164" t="str">
        <f>IFERROR(VLOOKUP($A1721,작성용!A:AL,14,0),"-")</f>
        <v>-</v>
      </c>
      <c r="D1721" s="167" t="s">
        <v>5480</v>
      </c>
      <c r="E1721" s="166" t="str">
        <f>IFERROR(VLOOKUP(A1721,작성용!A:AL,34,0),"-")</f>
        <v>-</v>
      </c>
      <c r="F1721" s="175">
        <f>COUNTIF(작성용!A:B,$A1721)-COUNTIFS(작성용!A:A,$A1721,작성용!AA:AA,"평가철회")</f>
        <v>0</v>
      </c>
    </row>
    <row r="1722" spans="1:6" ht="16.5" customHeight="1" x14ac:dyDescent="0.3">
      <c r="A1722" s="168" t="s">
        <v>3443</v>
      </c>
      <c r="B1722" s="164" t="s">
        <v>4446</v>
      </c>
      <c r="C1722" s="164" t="str">
        <f>IFERROR(VLOOKUP($A1722,작성용!A:AL,14,0),"-")</f>
        <v>-</v>
      </c>
      <c r="D1722" s="167" t="s">
        <v>4297</v>
      </c>
      <c r="E1722" s="166" t="str">
        <f>IFERROR(VLOOKUP(A1722,작성용!A:AL,34,0),"-")</f>
        <v>-</v>
      </c>
      <c r="F1722" s="175">
        <f>COUNTIF(작성용!A:B,$A1722)-COUNTIFS(작성용!A:A,$A1722,작성용!AA:AA,"평가철회")</f>
        <v>0</v>
      </c>
    </row>
    <row r="1723" spans="1:6" ht="16.5" customHeight="1" x14ac:dyDescent="0.3">
      <c r="A1723" s="168" t="s">
        <v>3444</v>
      </c>
      <c r="B1723" s="164" t="s">
        <v>4447</v>
      </c>
      <c r="C1723" s="164" t="str">
        <f>IFERROR(VLOOKUP($A1723,작성용!A:AL,14,0),"-")</f>
        <v>-</v>
      </c>
      <c r="D1723" s="167" t="s">
        <v>4217</v>
      </c>
      <c r="E1723" s="166" t="str">
        <f>IFERROR(VLOOKUP(A1723,작성용!A:AL,34,0),"-")</f>
        <v>-</v>
      </c>
      <c r="F1723" s="175">
        <f>COUNTIF(작성용!A:B,$A1723)-COUNTIFS(작성용!A:A,$A1723,작성용!AA:AA,"평가철회")</f>
        <v>0</v>
      </c>
    </row>
    <row r="1724" spans="1:6" ht="16.5" customHeight="1" x14ac:dyDescent="0.3">
      <c r="A1724" s="168" t="s">
        <v>3445</v>
      </c>
      <c r="B1724" s="164" t="s">
        <v>4448</v>
      </c>
      <c r="C1724" s="164" t="str">
        <f>IFERROR(VLOOKUP($A1724,작성용!A:AL,14,0),"-")</f>
        <v>-</v>
      </c>
      <c r="D1724" s="167" t="s">
        <v>4209</v>
      </c>
      <c r="E1724" s="166" t="str">
        <f>IFERROR(VLOOKUP(A1724,작성용!A:AL,34,0),"-")</f>
        <v>-</v>
      </c>
      <c r="F1724" s="175">
        <f>COUNTIF(작성용!A:B,$A1724)-COUNTIFS(작성용!A:A,$A1724,작성용!AA:AA,"평가철회")</f>
        <v>0</v>
      </c>
    </row>
    <row r="1725" spans="1:6" ht="16.5" customHeight="1" x14ac:dyDescent="0.3">
      <c r="A1725" s="168" t="s">
        <v>3446</v>
      </c>
      <c r="B1725" s="164" t="s">
        <v>4449</v>
      </c>
      <c r="C1725" s="164" t="str">
        <f>IFERROR(VLOOKUP($A1725,작성용!A:AL,14,0),"-")</f>
        <v>-</v>
      </c>
      <c r="D1725" s="167" t="s">
        <v>4226</v>
      </c>
      <c r="E1725" s="166" t="str">
        <f>IFERROR(VLOOKUP(A1725,작성용!A:AL,34,0),"-")</f>
        <v>-</v>
      </c>
      <c r="F1725" s="175">
        <f>COUNTIF(작성용!A:B,$A1725)-COUNTIFS(작성용!A:A,$A1725,작성용!AA:AA,"평가철회")</f>
        <v>0</v>
      </c>
    </row>
    <row r="1726" spans="1:6" ht="16.5" customHeight="1" x14ac:dyDescent="0.3">
      <c r="A1726" s="168" t="s">
        <v>3447</v>
      </c>
      <c r="B1726" s="164" t="s">
        <v>4450</v>
      </c>
      <c r="C1726" s="164" t="str">
        <f>IFERROR(VLOOKUP($A1726,작성용!A:AL,14,0),"-")</f>
        <v>-</v>
      </c>
      <c r="D1726" s="167" t="s">
        <v>4226</v>
      </c>
      <c r="E1726" s="166" t="str">
        <f>IFERROR(VLOOKUP(A1726,작성용!A:AL,34,0),"-")</f>
        <v>-</v>
      </c>
      <c r="F1726" s="175">
        <f>COUNTIF(작성용!A:B,$A1726)-COUNTIFS(작성용!A:A,$A1726,작성용!AA:AA,"평가철회")</f>
        <v>0</v>
      </c>
    </row>
    <row r="1727" spans="1:6" ht="16.5" customHeight="1" x14ac:dyDescent="0.3">
      <c r="A1727" s="168" t="s">
        <v>3448</v>
      </c>
      <c r="B1727" s="164" t="s">
        <v>4451</v>
      </c>
      <c r="C1727" s="164" t="str">
        <f>IFERROR(VLOOKUP($A1727,작성용!A:AL,14,0),"-")</f>
        <v>-</v>
      </c>
      <c r="D1727" s="167" t="s">
        <v>4226</v>
      </c>
      <c r="E1727" s="166" t="str">
        <f>IFERROR(VLOOKUP(A1727,작성용!A:AL,34,0),"-")</f>
        <v>-</v>
      </c>
      <c r="F1727" s="175">
        <f>COUNTIF(작성용!A:B,$A1727)-COUNTIFS(작성용!A:A,$A1727,작성용!AA:AA,"평가철회")</f>
        <v>0</v>
      </c>
    </row>
    <row r="1728" spans="1:6" ht="16.5" customHeight="1" x14ac:dyDescent="0.3">
      <c r="A1728" s="168" t="s">
        <v>3449</v>
      </c>
      <c r="B1728" s="164" t="s">
        <v>4452</v>
      </c>
      <c r="C1728" s="164" t="str">
        <f>IFERROR(VLOOKUP($A1728,작성용!A:AL,14,0),"-")</f>
        <v>-</v>
      </c>
      <c r="D1728" s="167" t="s">
        <v>119</v>
      </c>
      <c r="E1728" s="166" t="str">
        <f>IFERROR(VLOOKUP(A1728,작성용!A:AL,34,0),"-")</f>
        <v>-</v>
      </c>
      <c r="F1728" s="175">
        <f>COUNTIF(작성용!A:B,$A1728)-COUNTIFS(작성용!A:A,$A1728,작성용!AA:AA,"평가철회")</f>
        <v>0</v>
      </c>
    </row>
    <row r="1729" spans="1:6" ht="16.5" customHeight="1" x14ac:dyDescent="0.3">
      <c r="A1729" s="168" t="s">
        <v>3450</v>
      </c>
      <c r="B1729" s="164" t="s">
        <v>4453</v>
      </c>
      <c r="C1729" s="164" t="str">
        <f>IFERROR(VLOOKUP($A1729,작성용!A:AL,14,0),"-")</f>
        <v>-</v>
      </c>
      <c r="D1729" s="167" t="s">
        <v>4226</v>
      </c>
      <c r="E1729" s="166" t="str">
        <f>IFERROR(VLOOKUP(A1729,작성용!A:AL,34,0),"-")</f>
        <v>-</v>
      </c>
      <c r="F1729" s="175">
        <f>COUNTIF(작성용!A:B,$A1729)-COUNTIFS(작성용!A:A,$A1729,작성용!AA:AA,"평가철회")</f>
        <v>0</v>
      </c>
    </row>
    <row r="1730" spans="1:6" ht="16.5" customHeight="1" x14ac:dyDescent="0.3">
      <c r="A1730" s="168" t="s">
        <v>3451</v>
      </c>
      <c r="B1730" s="164" t="s">
        <v>4454</v>
      </c>
      <c r="C1730" s="164" t="str">
        <f>IFERROR(VLOOKUP($A1730,작성용!A:AL,14,0),"-")</f>
        <v>-</v>
      </c>
      <c r="D1730" s="167" t="s">
        <v>7667</v>
      </c>
      <c r="E1730" s="166" t="str">
        <f>IFERROR(VLOOKUP(A1730,작성용!A:AL,34,0),"-")</f>
        <v>-</v>
      </c>
      <c r="F1730" s="175">
        <f>COUNTIF(작성용!A:B,$A1730)-COUNTIFS(작성용!A:A,$A1730,작성용!AA:AA,"평가철회")</f>
        <v>0</v>
      </c>
    </row>
    <row r="1731" spans="1:6" ht="16.5" customHeight="1" x14ac:dyDescent="0.3">
      <c r="A1731" s="168" t="s">
        <v>3452</v>
      </c>
      <c r="B1731" s="164" t="s">
        <v>4455</v>
      </c>
      <c r="C1731" s="164" t="str">
        <f>IFERROR(VLOOKUP($A1731,작성용!A:AL,14,0),"-")</f>
        <v>-</v>
      </c>
      <c r="D1731" s="167" t="s">
        <v>4297</v>
      </c>
      <c r="E1731" s="166" t="str">
        <f>IFERROR(VLOOKUP(A1731,작성용!A:AL,34,0),"-")</f>
        <v>-</v>
      </c>
      <c r="F1731" s="175">
        <f>COUNTIF(작성용!A:B,$A1731)-COUNTIFS(작성용!A:A,$A1731,작성용!AA:AA,"평가철회")</f>
        <v>0</v>
      </c>
    </row>
    <row r="1732" spans="1:6" ht="16.5" customHeight="1" x14ac:dyDescent="0.3">
      <c r="A1732" s="168" t="s">
        <v>3453</v>
      </c>
      <c r="B1732" s="164" t="s">
        <v>4456</v>
      </c>
      <c r="C1732" s="164" t="str">
        <f>IFERROR(VLOOKUP($A1732,작성용!A:AL,14,0),"-")</f>
        <v>-</v>
      </c>
      <c r="D1732" s="167" t="s">
        <v>4267</v>
      </c>
      <c r="E1732" s="166" t="str">
        <f>IFERROR(VLOOKUP(A1732,작성용!A:AL,34,0),"-")</f>
        <v>-</v>
      </c>
      <c r="F1732" s="175">
        <f>COUNTIF(작성용!A:B,$A1732)-COUNTIFS(작성용!A:A,$A1732,작성용!AA:AA,"평가철회")</f>
        <v>0</v>
      </c>
    </row>
    <row r="1733" spans="1:6" ht="16.5" customHeight="1" x14ac:dyDescent="0.3">
      <c r="A1733" s="168" t="s">
        <v>3454</v>
      </c>
      <c r="B1733" s="164" t="s">
        <v>4457</v>
      </c>
      <c r="C1733" s="164" t="str">
        <f>IFERROR(VLOOKUP($A1733,작성용!A:AL,14,0),"-")</f>
        <v>-</v>
      </c>
      <c r="D1733" s="167" t="s">
        <v>4266</v>
      </c>
      <c r="E1733" s="166" t="str">
        <f>IFERROR(VLOOKUP(A1733,작성용!A:AL,34,0),"-")</f>
        <v>-</v>
      </c>
      <c r="F1733" s="175">
        <f>COUNTIF(작성용!A:B,$A1733)-COUNTIFS(작성용!A:A,$A1733,작성용!AA:AA,"평가철회")</f>
        <v>0</v>
      </c>
    </row>
    <row r="1734" spans="1:6" ht="16.5" customHeight="1" x14ac:dyDescent="0.3">
      <c r="A1734" s="168" t="s">
        <v>3455</v>
      </c>
      <c r="B1734" s="164" t="s">
        <v>4458</v>
      </c>
      <c r="C1734" s="164" t="str">
        <f>IFERROR(VLOOKUP($A1734,작성용!A:AL,14,0),"-")</f>
        <v>-</v>
      </c>
      <c r="D1734" s="167" t="s">
        <v>4226</v>
      </c>
      <c r="E1734" s="166" t="str">
        <f>IFERROR(VLOOKUP(A1734,작성용!A:AL,34,0),"-")</f>
        <v>-</v>
      </c>
      <c r="F1734" s="175">
        <f>COUNTIF(작성용!A:B,$A1734)-COUNTIFS(작성용!A:A,$A1734,작성용!AA:AA,"평가철회")</f>
        <v>0</v>
      </c>
    </row>
    <row r="1735" spans="1:6" ht="16.5" customHeight="1" x14ac:dyDescent="0.3">
      <c r="A1735" s="168" t="s">
        <v>3456</v>
      </c>
      <c r="B1735" s="164" t="s">
        <v>4459</v>
      </c>
      <c r="C1735" s="164" t="str">
        <f>IFERROR(VLOOKUP($A1735,작성용!A:AL,14,0),"-")</f>
        <v>-</v>
      </c>
      <c r="D1735" s="167" t="s">
        <v>4460</v>
      </c>
      <c r="E1735" s="166" t="str">
        <f>IFERROR(VLOOKUP(A1735,작성용!A:AL,34,0),"-")</f>
        <v>-</v>
      </c>
      <c r="F1735" s="175">
        <f>COUNTIF(작성용!A:B,$A1735)-COUNTIFS(작성용!A:A,$A1735,작성용!AA:AA,"평가철회")</f>
        <v>0</v>
      </c>
    </row>
    <row r="1736" spans="1:6" ht="16.5" customHeight="1" x14ac:dyDescent="0.3">
      <c r="A1736" s="168" t="s">
        <v>3457</v>
      </c>
      <c r="B1736" s="164" t="s">
        <v>4381</v>
      </c>
      <c r="C1736" s="164" t="str">
        <f>IFERROR(VLOOKUP($A1736,작성용!A:AL,14,0),"-")</f>
        <v>-</v>
      </c>
      <c r="D1736" s="167" t="s">
        <v>4226</v>
      </c>
      <c r="E1736" s="166" t="str">
        <f>IFERROR(VLOOKUP(A1736,작성용!A:AL,34,0),"-")</f>
        <v>-</v>
      </c>
      <c r="F1736" s="175">
        <f>COUNTIF(작성용!A:B,$A1736)-COUNTIFS(작성용!A:A,$A1736,작성용!AA:AA,"평가철회")</f>
        <v>0</v>
      </c>
    </row>
    <row r="1737" spans="1:6" ht="16.5" customHeight="1" x14ac:dyDescent="0.3">
      <c r="A1737" s="168" t="s">
        <v>3458</v>
      </c>
      <c r="B1737" s="164" t="s">
        <v>4461</v>
      </c>
      <c r="C1737" s="164" t="str">
        <f>IFERROR(VLOOKUP($A1737,작성용!A:AL,14,0),"-")</f>
        <v>-</v>
      </c>
      <c r="D1737" s="167" t="s">
        <v>4212</v>
      </c>
      <c r="E1737" s="166" t="str">
        <f>IFERROR(VLOOKUP(A1737,작성용!A:AL,34,0),"-")</f>
        <v>-</v>
      </c>
      <c r="F1737" s="175">
        <f>COUNTIF(작성용!A:B,$A1737)-COUNTIFS(작성용!A:A,$A1737,작성용!AA:AA,"평가철회")</f>
        <v>0</v>
      </c>
    </row>
    <row r="1738" spans="1:6" ht="16.5" customHeight="1" x14ac:dyDescent="0.3">
      <c r="A1738" s="168" t="s">
        <v>3459</v>
      </c>
      <c r="B1738" s="164" t="s">
        <v>4462</v>
      </c>
      <c r="C1738" s="164" t="str">
        <f>IFERROR(VLOOKUP($A1738,작성용!A:AL,14,0),"-")</f>
        <v>-</v>
      </c>
      <c r="D1738" s="167" t="s">
        <v>14738</v>
      </c>
      <c r="E1738" s="166" t="str">
        <f>IFERROR(VLOOKUP(A1738,작성용!A:AL,34,0),"-")</f>
        <v>-</v>
      </c>
      <c r="F1738" s="175">
        <f>COUNTIF(작성용!A:B,$A1738)-COUNTIFS(작성용!A:A,$A1738,작성용!AA:AA,"평가철회")</f>
        <v>0</v>
      </c>
    </row>
    <row r="1739" spans="1:6" ht="16.5" customHeight="1" x14ac:dyDescent="0.3">
      <c r="A1739" s="168" t="s">
        <v>3460</v>
      </c>
      <c r="B1739" s="164" t="s">
        <v>4463</v>
      </c>
      <c r="C1739" s="164" t="str">
        <f>IFERROR(VLOOKUP($A1739,작성용!A:AL,14,0),"-")</f>
        <v>-</v>
      </c>
      <c r="D1739" s="167" t="s">
        <v>4226</v>
      </c>
      <c r="E1739" s="166" t="str">
        <f>IFERROR(VLOOKUP(A1739,작성용!A:AL,34,0),"-")</f>
        <v>-</v>
      </c>
      <c r="F1739" s="175">
        <f>COUNTIF(작성용!A:B,$A1739)-COUNTIFS(작성용!A:A,$A1739,작성용!AA:AA,"평가철회")</f>
        <v>0</v>
      </c>
    </row>
    <row r="1740" spans="1:6" ht="16.5" customHeight="1" x14ac:dyDescent="0.3">
      <c r="A1740" s="168" t="s">
        <v>3461</v>
      </c>
      <c r="B1740" s="164" t="s">
        <v>4464</v>
      </c>
      <c r="C1740" s="164" t="str">
        <f>IFERROR(VLOOKUP($A1740,작성용!A:AL,14,0),"-")</f>
        <v>-</v>
      </c>
      <c r="D1740" s="167" t="s">
        <v>4217</v>
      </c>
      <c r="E1740" s="166" t="str">
        <f>IFERROR(VLOOKUP(A1740,작성용!A:AL,34,0),"-")</f>
        <v>-</v>
      </c>
      <c r="F1740" s="175">
        <f>COUNTIF(작성용!A:B,$A1740)-COUNTIFS(작성용!A:A,$A1740,작성용!AA:AA,"평가철회")</f>
        <v>0</v>
      </c>
    </row>
    <row r="1741" spans="1:6" x14ac:dyDescent="0.3">
      <c r="A1741" s="168" t="s">
        <v>3462</v>
      </c>
      <c r="B1741" s="164" t="s">
        <v>4465</v>
      </c>
      <c r="C1741" s="164" t="str">
        <f>IFERROR(VLOOKUP($A1741,작성용!A:AL,14,0),"-")</f>
        <v>-</v>
      </c>
      <c r="D1741" s="167" t="s">
        <v>14739</v>
      </c>
      <c r="E1741" s="166" t="str">
        <f>IFERROR(VLOOKUP(A1741,작성용!A:AL,34,0),"-")</f>
        <v>-</v>
      </c>
      <c r="F1741" s="175">
        <f>COUNTIF(작성용!A:B,$A1741)-COUNTIFS(작성용!A:A,$A1741,작성용!AA:AA,"평가철회")</f>
        <v>0</v>
      </c>
    </row>
    <row r="1742" spans="1:6" ht="16.5" customHeight="1" x14ac:dyDescent="0.3">
      <c r="A1742" s="168" t="s">
        <v>3463</v>
      </c>
      <c r="B1742" s="164" t="s">
        <v>4466</v>
      </c>
      <c r="C1742" s="164" t="str">
        <f>IFERROR(VLOOKUP($A1742,작성용!A:AL,14,0),"-")</f>
        <v>-</v>
      </c>
      <c r="D1742" s="167" t="s">
        <v>3579</v>
      </c>
      <c r="E1742" s="166" t="str">
        <f>IFERROR(VLOOKUP(A1742,작성용!A:AL,34,0),"-")</f>
        <v>-</v>
      </c>
      <c r="F1742" s="175">
        <f>COUNTIF(작성용!A:B,$A1742)-COUNTIFS(작성용!A:A,$A1742,작성용!AA:AA,"평가철회")</f>
        <v>0</v>
      </c>
    </row>
    <row r="1743" spans="1:6" ht="16.5" customHeight="1" x14ac:dyDescent="0.3">
      <c r="A1743" s="168" t="s">
        <v>3464</v>
      </c>
      <c r="B1743" s="164" t="s">
        <v>4467</v>
      </c>
      <c r="C1743" s="164" t="str">
        <f>IFERROR(VLOOKUP($A1743,작성용!A:AL,14,0),"-")</f>
        <v>-</v>
      </c>
      <c r="D1743" s="167" t="s">
        <v>4212</v>
      </c>
      <c r="E1743" s="166" t="str">
        <f>IFERROR(VLOOKUP(A1743,작성용!A:AL,34,0),"-")</f>
        <v>-</v>
      </c>
      <c r="F1743" s="175">
        <f>COUNTIF(작성용!A:B,$A1743)-COUNTIFS(작성용!A:A,$A1743,작성용!AA:AA,"평가철회")</f>
        <v>0</v>
      </c>
    </row>
    <row r="1744" spans="1:6" ht="16.5" customHeight="1" x14ac:dyDescent="0.3">
      <c r="A1744" s="168" t="s">
        <v>3465</v>
      </c>
      <c r="B1744" s="164" t="s">
        <v>4468</v>
      </c>
      <c r="C1744" s="164" t="str">
        <f>IFERROR(VLOOKUP($A1744,작성용!A:AL,14,0),"-")</f>
        <v>-</v>
      </c>
      <c r="D1744" s="167" t="s">
        <v>4226</v>
      </c>
      <c r="E1744" s="166" t="str">
        <f>IFERROR(VLOOKUP(A1744,작성용!A:AL,34,0),"-")</f>
        <v>-</v>
      </c>
      <c r="F1744" s="175">
        <f>COUNTIF(작성용!A:B,$A1744)-COUNTIFS(작성용!A:A,$A1744,작성용!AA:AA,"평가철회")</f>
        <v>0</v>
      </c>
    </row>
    <row r="1745" spans="1:6" ht="16.5" customHeight="1" x14ac:dyDescent="0.3">
      <c r="A1745" s="168" t="s">
        <v>4469</v>
      </c>
      <c r="B1745" s="164" t="s">
        <v>4470</v>
      </c>
      <c r="C1745" s="164" t="str">
        <f>IFERROR(VLOOKUP($A1745,작성용!A:AL,14,0),"-")</f>
        <v>-</v>
      </c>
      <c r="D1745" s="167" t="s">
        <v>9807</v>
      </c>
      <c r="E1745" s="166" t="str">
        <f>IFERROR(VLOOKUP(A1745,작성용!A:AL,34,0),"-")</f>
        <v>-</v>
      </c>
      <c r="F1745" s="175">
        <f>COUNTIF(작성용!A:B,$A1745)-COUNTIFS(작성용!A:A,$A1745,작성용!AA:AA,"평가철회")</f>
        <v>0</v>
      </c>
    </row>
    <row r="1746" spans="1:6" ht="16.5" customHeight="1" x14ac:dyDescent="0.3">
      <c r="A1746" s="168" t="s">
        <v>4471</v>
      </c>
      <c r="B1746" s="164" t="s">
        <v>4472</v>
      </c>
      <c r="C1746" s="164" t="str">
        <f>IFERROR(VLOOKUP($A1746,작성용!A:AL,14,0),"-")</f>
        <v>-</v>
      </c>
      <c r="D1746" s="167" t="s">
        <v>4266</v>
      </c>
      <c r="E1746" s="166" t="str">
        <f>IFERROR(VLOOKUP(A1746,작성용!A:AL,34,0),"-")</f>
        <v>-</v>
      </c>
      <c r="F1746" s="175">
        <f>COUNTIF(작성용!A:B,$A1746)-COUNTIFS(작성용!A:A,$A1746,작성용!AA:AA,"평가철회")</f>
        <v>0</v>
      </c>
    </row>
    <row r="1747" spans="1:6" ht="16.5" customHeight="1" x14ac:dyDescent="0.3">
      <c r="A1747" s="168" t="s">
        <v>4473</v>
      </c>
      <c r="B1747" s="164" t="s">
        <v>4474</v>
      </c>
      <c r="C1747" s="164" t="str">
        <f>IFERROR(VLOOKUP($A1747,작성용!A:AL,14,0),"-")</f>
        <v>-</v>
      </c>
      <c r="D1747" s="167" t="s">
        <v>4266</v>
      </c>
      <c r="E1747" s="166" t="str">
        <f>IFERROR(VLOOKUP(A1747,작성용!A:AL,34,0),"-")</f>
        <v>-</v>
      </c>
      <c r="F1747" s="175">
        <f>COUNTIF(작성용!A:B,$A1747)-COUNTIFS(작성용!A:A,$A1747,작성용!AA:AA,"평가철회")</f>
        <v>0</v>
      </c>
    </row>
    <row r="1748" spans="1:6" ht="16.5" customHeight="1" x14ac:dyDescent="0.3">
      <c r="A1748" s="168" t="s">
        <v>4475</v>
      </c>
      <c r="B1748" s="164" t="s">
        <v>4476</v>
      </c>
      <c r="C1748" s="164" t="str">
        <f>IFERROR(VLOOKUP($A1748,작성용!A:AL,14,0),"-")</f>
        <v>-</v>
      </c>
      <c r="D1748" s="167" t="s">
        <v>4226</v>
      </c>
      <c r="E1748" s="166" t="str">
        <f>IFERROR(VLOOKUP(A1748,작성용!A:AL,34,0),"-")</f>
        <v>-</v>
      </c>
      <c r="F1748" s="175">
        <f>COUNTIF(작성용!A:B,$A1748)-COUNTIFS(작성용!A:A,$A1748,작성용!AA:AA,"평가철회")</f>
        <v>0</v>
      </c>
    </row>
    <row r="1749" spans="1:6" ht="16.5" customHeight="1" x14ac:dyDescent="0.3">
      <c r="A1749" s="168" t="s">
        <v>4477</v>
      </c>
      <c r="B1749" s="164" t="s">
        <v>4478</v>
      </c>
      <c r="C1749" s="164" t="str">
        <f>IFERROR(VLOOKUP($A1749,작성용!A:AL,14,0),"-")</f>
        <v>-</v>
      </c>
      <c r="D1749" s="167" t="s">
        <v>4266</v>
      </c>
      <c r="E1749" s="166" t="str">
        <f>IFERROR(VLOOKUP(A1749,작성용!A:AL,34,0),"-")</f>
        <v>-</v>
      </c>
      <c r="F1749" s="175">
        <f>COUNTIF(작성용!A:B,$A1749)-COUNTIFS(작성용!A:A,$A1749,작성용!AA:AA,"평가철회")</f>
        <v>0</v>
      </c>
    </row>
    <row r="1750" spans="1:6" ht="16.5" customHeight="1" x14ac:dyDescent="0.3">
      <c r="A1750" s="168" t="s">
        <v>4479</v>
      </c>
      <c r="B1750" s="164" t="s">
        <v>4480</v>
      </c>
      <c r="C1750" s="164" t="str">
        <f>IFERROR(VLOOKUP($A1750,작성용!A:AL,14,0),"-")</f>
        <v>-</v>
      </c>
      <c r="D1750" s="167" t="s">
        <v>4332</v>
      </c>
      <c r="E1750" s="166" t="str">
        <f>IFERROR(VLOOKUP(A1750,작성용!A:AL,34,0),"-")</f>
        <v>-</v>
      </c>
      <c r="F1750" s="175">
        <f>COUNTIF(작성용!A:B,$A1750)-COUNTIFS(작성용!A:A,$A1750,작성용!AA:AA,"평가철회")</f>
        <v>0</v>
      </c>
    </row>
    <row r="1751" spans="1:6" ht="16.5" customHeight="1" x14ac:dyDescent="0.3">
      <c r="A1751" s="168" t="s">
        <v>4481</v>
      </c>
      <c r="B1751" s="164" t="s">
        <v>4482</v>
      </c>
      <c r="C1751" s="164" t="str">
        <f>IFERROR(VLOOKUP($A1751,작성용!A:AL,14,0),"-")</f>
        <v>-</v>
      </c>
      <c r="D1751" s="167" t="s">
        <v>4226</v>
      </c>
      <c r="E1751" s="166" t="str">
        <f>IFERROR(VLOOKUP(A1751,작성용!A:AL,34,0),"-")</f>
        <v>-</v>
      </c>
      <c r="F1751" s="175">
        <f>COUNTIF(작성용!A:B,$A1751)-COUNTIFS(작성용!A:A,$A1751,작성용!AA:AA,"평가철회")</f>
        <v>0</v>
      </c>
    </row>
    <row r="1752" spans="1:6" ht="16.5" customHeight="1" x14ac:dyDescent="0.3">
      <c r="A1752" s="168" t="s">
        <v>4483</v>
      </c>
      <c r="B1752" s="164" t="s">
        <v>4484</v>
      </c>
      <c r="C1752" s="164" t="str">
        <f>IFERROR(VLOOKUP($A1752,작성용!A:AL,14,0),"-")</f>
        <v>-</v>
      </c>
      <c r="D1752" s="167" t="s">
        <v>4290</v>
      </c>
      <c r="E1752" s="166" t="str">
        <f>IFERROR(VLOOKUP(A1752,작성용!A:AL,34,0),"-")</f>
        <v>-</v>
      </c>
      <c r="F1752" s="175">
        <f>COUNTIF(작성용!A:B,$A1752)-COUNTIFS(작성용!A:A,$A1752,작성용!AA:AA,"평가철회")</f>
        <v>0</v>
      </c>
    </row>
    <row r="1753" spans="1:6" ht="16.5" customHeight="1" x14ac:dyDescent="0.3">
      <c r="A1753" s="168" t="s">
        <v>4485</v>
      </c>
      <c r="B1753" s="164" t="s">
        <v>4486</v>
      </c>
      <c r="C1753" s="164" t="str">
        <f>IFERROR(VLOOKUP($A1753,작성용!A:AL,14,0),"-")</f>
        <v>-</v>
      </c>
      <c r="D1753" s="167" t="s">
        <v>4216</v>
      </c>
      <c r="E1753" s="166" t="str">
        <f>IFERROR(VLOOKUP(A1753,작성용!A:AL,34,0),"-")</f>
        <v>-</v>
      </c>
      <c r="F1753" s="175">
        <f>COUNTIF(작성용!A:B,$A1753)-COUNTIFS(작성용!A:A,$A1753,작성용!AA:AA,"평가철회")</f>
        <v>0</v>
      </c>
    </row>
    <row r="1754" spans="1:6" ht="16.5" customHeight="1" x14ac:dyDescent="0.3">
      <c r="A1754" s="168" t="s">
        <v>4487</v>
      </c>
      <c r="B1754" s="164" t="s">
        <v>4488</v>
      </c>
      <c r="C1754" s="164" t="str">
        <f>IFERROR(VLOOKUP($A1754,작성용!A:AL,14,0),"-")</f>
        <v>-</v>
      </c>
      <c r="D1754" s="167" t="s">
        <v>4293</v>
      </c>
      <c r="E1754" s="166" t="str">
        <f>IFERROR(VLOOKUP(A1754,작성용!A:AL,34,0),"-")</f>
        <v>-</v>
      </c>
      <c r="F1754" s="175">
        <f>COUNTIF(작성용!A:B,$A1754)-COUNTIFS(작성용!A:A,$A1754,작성용!AA:AA,"평가철회")</f>
        <v>0</v>
      </c>
    </row>
    <row r="1755" spans="1:6" ht="16.5" customHeight="1" x14ac:dyDescent="0.3">
      <c r="A1755" s="168" t="s">
        <v>4489</v>
      </c>
      <c r="B1755" s="164" t="s">
        <v>4490</v>
      </c>
      <c r="C1755" s="164" t="str">
        <f>IFERROR(VLOOKUP($A1755,작성용!A:AL,14,0),"-")</f>
        <v>-</v>
      </c>
      <c r="D1755" s="167" t="s">
        <v>4314</v>
      </c>
      <c r="E1755" s="166" t="str">
        <f>IFERROR(VLOOKUP(A1755,작성용!A:AL,34,0),"-")</f>
        <v>-</v>
      </c>
      <c r="F1755" s="175">
        <f>COUNTIF(작성용!A:B,$A1755)-COUNTIFS(작성용!A:A,$A1755,작성용!AA:AA,"평가철회")</f>
        <v>0</v>
      </c>
    </row>
    <row r="1756" spans="1:6" ht="16.5" customHeight="1" x14ac:dyDescent="0.3">
      <c r="A1756" s="168" t="s">
        <v>4491</v>
      </c>
      <c r="B1756" s="164" t="s">
        <v>4492</v>
      </c>
      <c r="C1756" s="164" t="str">
        <f>IFERROR(VLOOKUP($A1756,작성용!A:AL,14,0),"-")</f>
        <v>-</v>
      </c>
      <c r="D1756" s="167" t="s">
        <v>4226</v>
      </c>
      <c r="E1756" s="166" t="str">
        <f>IFERROR(VLOOKUP(A1756,작성용!A:AL,34,0),"-")</f>
        <v>-</v>
      </c>
      <c r="F1756" s="175">
        <f>COUNTIF(작성용!A:B,$A1756)-COUNTIFS(작성용!A:A,$A1756,작성용!AA:AA,"평가철회")</f>
        <v>0</v>
      </c>
    </row>
    <row r="1757" spans="1:6" ht="16.5" customHeight="1" x14ac:dyDescent="0.3">
      <c r="A1757" s="168" t="s">
        <v>4493</v>
      </c>
      <c r="B1757" s="164" t="s">
        <v>4494</v>
      </c>
      <c r="C1757" s="164" t="str">
        <f>IFERROR(VLOOKUP($A1757,작성용!A:AL,14,0),"-")</f>
        <v>-</v>
      </c>
      <c r="D1757" s="167" t="s">
        <v>4216</v>
      </c>
      <c r="E1757" s="166" t="str">
        <f>IFERROR(VLOOKUP(A1757,작성용!A:AL,34,0),"-")</f>
        <v>-</v>
      </c>
      <c r="F1757" s="175">
        <f>COUNTIF(작성용!A:B,$A1757)-COUNTIFS(작성용!A:A,$A1757,작성용!AA:AA,"평가철회")</f>
        <v>0</v>
      </c>
    </row>
    <row r="1758" spans="1:6" ht="16.5" customHeight="1" x14ac:dyDescent="0.3">
      <c r="A1758" s="168" t="s">
        <v>4495</v>
      </c>
      <c r="B1758" s="164" t="s">
        <v>4496</v>
      </c>
      <c r="C1758" s="164" t="str">
        <f>IFERROR(VLOOKUP($A1758,작성용!A:AL,14,0),"-")</f>
        <v>미정</v>
      </c>
      <c r="D1758" s="167" t="s">
        <v>3992</v>
      </c>
      <c r="E1758" s="166" t="str">
        <f>IFERROR(VLOOKUP(A1758,작성용!A:AL,34,0),"-")</f>
        <v>김영하</v>
      </c>
      <c r="F1758" s="175">
        <f>COUNTIF(작성용!A:B,$A1758)-COUNTIFS(작성용!A:A,$A1758,작성용!AA:AA,"평가철회")</f>
        <v>1</v>
      </c>
    </row>
    <row r="1759" spans="1:6" ht="16.5" customHeight="1" x14ac:dyDescent="0.3">
      <c r="A1759" s="168" t="s">
        <v>4497</v>
      </c>
      <c r="B1759" s="164" t="s">
        <v>4498</v>
      </c>
      <c r="C1759" s="164" t="str">
        <f>IFERROR(VLOOKUP($A1759,작성용!A:AL,14,0),"-")</f>
        <v>-</v>
      </c>
      <c r="D1759" s="167" t="s">
        <v>4267</v>
      </c>
      <c r="E1759" s="166" t="str">
        <f>IFERROR(VLOOKUP(A1759,작성용!A:AL,34,0),"-")</f>
        <v>-</v>
      </c>
      <c r="F1759" s="175">
        <f>COUNTIF(작성용!A:B,$A1759)-COUNTIFS(작성용!A:A,$A1759,작성용!AA:AA,"평가철회")</f>
        <v>0</v>
      </c>
    </row>
    <row r="1760" spans="1:6" ht="16.5" customHeight="1" x14ac:dyDescent="0.3">
      <c r="A1760" s="168" t="s">
        <v>4499</v>
      </c>
      <c r="B1760" s="164" t="s">
        <v>4500</v>
      </c>
      <c r="C1760" s="164" t="str">
        <f>IFERROR(VLOOKUP($A1760,작성용!A:AL,14,0),"-")</f>
        <v>-</v>
      </c>
      <c r="D1760" s="167" t="s">
        <v>4328</v>
      </c>
      <c r="E1760" s="166" t="str">
        <f>IFERROR(VLOOKUP(A1760,작성용!A:AL,34,0),"-")</f>
        <v>-</v>
      </c>
      <c r="F1760" s="175">
        <f>COUNTIF(작성용!A:B,$A1760)-COUNTIFS(작성용!A:A,$A1760,작성용!AA:AA,"평가철회")</f>
        <v>0</v>
      </c>
    </row>
    <row r="1761" spans="1:6" ht="16.5" customHeight="1" x14ac:dyDescent="0.3">
      <c r="A1761" s="168" t="s">
        <v>4501</v>
      </c>
      <c r="B1761" s="164" t="s">
        <v>4502</v>
      </c>
      <c r="C1761" s="164" t="str">
        <f>IFERROR(VLOOKUP($A1761,작성용!A:AL,14,0),"-")</f>
        <v>-</v>
      </c>
      <c r="D1761" s="167" t="s">
        <v>4297</v>
      </c>
      <c r="E1761" s="166" t="str">
        <f>IFERROR(VLOOKUP(A1761,작성용!A:AL,34,0),"-")</f>
        <v>-</v>
      </c>
      <c r="F1761" s="175">
        <f>COUNTIF(작성용!A:B,$A1761)-COUNTIFS(작성용!A:A,$A1761,작성용!AA:AA,"평가철회")</f>
        <v>0</v>
      </c>
    </row>
    <row r="1762" spans="1:6" x14ac:dyDescent="0.3">
      <c r="A1762" s="168" t="s">
        <v>4503</v>
      </c>
      <c r="B1762" s="164" t="s">
        <v>4504</v>
      </c>
      <c r="C1762" s="164" t="str">
        <f>IFERROR(VLOOKUP($A1762,작성용!A:AL,14,0),"-")</f>
        <v>-</v>
      </c>
      <c r="D1762" s="167" t="s">
        <v>4964</v>
      </c>
      <c r="E1762" s="166" t="str">
        <f>IFERROR(VLOOKUP(A1762,작성용!A:AL,34,0),"-")</f>
        <v>-</v>
      </c>
      <c r="F1762" s="175">
        <f>COUNTIF(작성용!A:B,$A1762)-COUNTIFS(작성용!A:A,$A1762,작성용!AA:AA,"평가철회")</f>
        <v>0</v>
      </c>
    </row>
    <row r="1763" spans="1:6" x14ac:dyDescent="0.3">
      <c r="A1763" s="168" t="s">
        <v>3494</v>
      </c>
      <c r="B1763" s="164" t="s">
        <v>4505</v>
      </c>
      <c r="C1763" s="164" t="str">
        <f>IFERROR(VLOOKUP($A1763,작성용!A:AL,14,0),"-")</f>
        <v>-</v>
      </c>
      <c r="D1763" s="167" t="s">
        <v>4226</v>
      </c>
      <c r="E1763" s="166" t="str">
        <f>IFERROR(VLOOKUP(A1763,작성용!A:AL,34,0),"-")</f>
        <v>-</v>
      </c>
      <c r="F1763" s="175">
        <f>COUNTIF(작성용!A:B,$A1763)-COUNTIFS(작성용!A:A,$A1763,작성용!AA:AA,"평가철회")</f>
        <v>0</v>
      </c>
    </row>
    <row r="1764" spans="1:6" x14ac:dyDescent="0.3">
      <c r="A1764" s="168" t="s">
        <v>3497</v>
      </c>
      <c r="B1764" s="164" t="s">
        <v>4506</v>
      </c>
      <c r="C1764" s="164" t="str">
        <f>IFERROR(VLOOKUP($A1764,작성용!A:AL,14,0),"-")</f>
        <v>연말</v>
      </c>
      <c r="D1764" s="167" t="s">
        <v>3506</v>
      </c>
      <c r="E1764" s="166" t="str">
        <f>IFERROR(VLOOKUP(A1764,작성용!A:AL,34,0),"-")</f>
        <v>정재형</v>
      </c>
      <c r="F1764" s="175">
        <f>COUNTIF(작성용!A:B,$A1764)-COUNTIFS(작성용!A:A,$A1764,작성용!AA:AA,"평가철회")</f>
        <v>11</v>
      </c>
    </row>
    <row r="1765" spans="1:6" x14ac:dyDescent="0.3">
      <c r="A1765" s="168" t="s">
        <v>3499</v>
      </c>
      <c r="B1765" s="164" t="s">
        <v>4507</v>
      </c>
      <c r="C1765" s="164" t="str">
        <f>IFERROR(VLOOKUP($A1765,작성용!A:AL,14,0),"-")</f>
        <v>-</v>
      </c>
      <c r="D1765" s="167" t="s">
        <v>4226</v>
      </c>
      <c r="E1765" s="166" t="str">
        <f>IFERROR(VLOOKUP(A1765,작성용!A:AL,34,0),"-")</f>
        <v>-</v>
      </c>
      <c r="F1765" s="175">
        <f>COUNTIF(작성용!A:B,$A1765)-COUNTIFS(작성용!A:A,$A1765,작성용!AA:AA,"평가철회")</f>
        <v>0</v>
      </c>
    </row>
    <row r="1766" spans="1:6" x14ac:dyDescent="0.3">
      <c r="A1766" s="168" t="s">
        <v>3500</v>
      </c>
      <c r="B1766" s="164" t="s">
        <v>4508</v>
      </c>
      <c r="C1766" s="164" t="str">
        <f>IFERROR(VLOOKUP($A1766,작성용!A:AL,14,0),"-")</f>
        <v>-</v>
      </c>
      <c r="D1766" s="167" t="s">
        <v>4226</v>
      </c>
      <c r="E1766" s="166" t="str">
        <f>IFERROR(VLOOKUP(A1766,작성용!A:AL,34,0),"-")</f>
        <v>-</v>
      </c>
      <c r="F1766" s="175">
        <f>COUNTIF(작성용!A:B,$A1766)-COUNTIFS(작성용!A:A,$A1766,작성용!AA:AA,"평가철회")</f>
        <v>0</v>
      </c>
    </row>
    <row r="1767" spans="1:6" x14ac:dyDescent="0.3">
      <c r="A1767" s="168" t="s">
        <v>3501</v>
      </c>
      <c r="B1767" s="164" t="s">
        <v>4509</v>
      </c>
      <c r="C1767" s="164" t="str">
        <f>IFERROR(VLOOKUP($A1767,작성용!A:AL,14,0),"-")</f>
        <v>-</v>
      </c>
      <c r="D1767" s="167" t="s">
        <v>4226</v>
      </c>
      <c r="E1767" s="166" t="str">
        <f>IFERROR(VLOOKUP(A1767,작성용!A:AL,34,0),"-")</f>
        <v>-</v>
      </c>
      <c r="F1767" s="175">
        <f>COUNTIF(작성용!A:B,$A1767)-COUNTIFS(작성용!A:A,$A1767,작성용!AA:AA,"평가철회")</f>
        <v>0</v>
      </c>
    </row>
    <row r="1768" spans="1:6" x14ac:dyDescent="0.3">
      <c r="A1768" s="168" t="s">
        <v>3502</v>
      </c>
      <c r="B1768" s="164" t="s">
        <v>4510</v>
      </c>
      <c r="C1768" s="164" t="str">
        <f>IFERROR(VLOOKUP($A1768,작성용!A:AL,14,0),"-")</f>
        <v>분기</v>
      </c>
      <c r="D1768" s="167" t="s">
        <v>4226</v>
      </c>
      <c r="E1768" s="166" t="str">
        <f>IFERROR(VLOOKUP(A1768,작성용!A:AL,34,0),"-")</f>
        <v>메자닌평가팀</v>
      </c>
      <c r="F1768" s="175">
        <f>COUNTIF(작성용!A:B,$A1768)-COUNTIFS(작성용!A:A,$A1768,작성용!AA:AA,"평가철회")</f>
        <v>1</v>
      </c>
    </row>
    <row r="1769" spans="1:6" ht="16.5" customHeight="1" x14ac:dyDescent="0.3">
      <c r="A1769" s="168" t="s">
        <v>3507</v>
      </c>
      <c r="B1769" s="164" t="s">
        <v>4511</v>
      </c>
      <c r="C1769" s="164" t="str">
        <f>IFERROR(VLOOKUP($A1769,작성용!A:AL,14,0),"-")</f>
        <v>-</v>
      </c>
      <c r="D1769" s="167" t="s">
        <v>4276</v>
      </c>
      <c r="E1769" s="166" t="str">
        <f>IFERROR(VLOOKUP(A1769,작성용!A:AL,34,0),"-")</f>
        <v>-</v>
      </c>
      <c r="F1769" s="175">
        <f>COUNTIF(작성용!A:B,$A1769)-COUNTIFS(작성용!A:A,$A1769,작성용!AA:AA,"평가철회")</f>
        <v>0</v>
      </c>
    </row>
    <row r="1770" spans="1:6" ht="16.5" customHeight="1" x14ac:dyDescent="0.3">
      <c r="A1770" s="168" t="s">
        <v>3516</v>
      </c>
      <c r="B1770" s="164" t="s">
        <v>4512</v>
      </c>
      <c r="C1770" s="164" t="str">
        <f>IFERROR(VLOOKUP($A1770,작성용!A:AL,14,0),"-")</f>
        <v>-</v>
      </c>
      <c r="D1770" s="167" t="s">
        <v>4226</v>
      </c>
      <c r="E1770" s="166" t="str">
        <f>IFERROR(VLOOKUP(A1770,작성용!A:AL,34,0),"-")</f>
        <v>-</v>
      </c>
      <c r="F1770" s="175">
        <f>COUNTIF(작성용!A:B,$A1770)-COUNTIFS(작성용!A:A,$A1770,작성용!AA:AA,"평가철회")</f>
        <v>0</v>
      </c>
    </row>
    <row r="1771" spans="1:6" ht="16.5" customHeight="1" x14ac:dyDescent="0.3">
      <c r="A1771" s="168" t="s">
        <v>3518</v>
      </c>
      <c r="B1771" s="164" t="s">
        <v>4513</v>
      </c>
      <c r="C1771" s="164" t="str">
        <f>IFERROR(VLOOKUP($A1771,작성용!A:AL,14,0),"-")</f>
        <v>-</v>
      </c>
      <c r="D1771" s="167" t="s">
        <v>14737</v>
      </c>
      <c r="E1771" s="166" t="str">
        <f>IFERROR(VLOOKUP(A1771,작성용!A:AL,34,0),"-")</f>
        <v>-</v>
      </c>
      <c r="F1771" s="175">
        <f>COUNTIF(작성용!A:B,$A1771)-COUNTIFS(작성용!A:A,$A1771,작성용!AA:AA,"평가철회")</f>
        <v>0</v>
      </c>
    </row>
    <row r="1772" spans="1:6" ht="16.5" customHeight="1" x14ac:dyDescent="0.3">
      <c r="A1772" s="168" t="s">
        <v>392</v>
      </c>
      <c r="B1772" s="164" t="s">
        <v>4514</v>
      </c>
      <c r="C1772" s="164" t="str">
        <f>IFERROR(VLOOKUP($A1772,작성용!A:AL,14,0),"-")</f>
        <v>-</v>
      </c>
      <c r="D1772" s="167" t="s">
        <v>4269</v>
      </c>
      <c r="E1772" s="166" t="str">
        <f>IFERROR(VLOOKUP(A1772,작성용!A:AL,34,0),"-")</f>
        <v>-</v>
      </c>
      <c r="F1772" s="175">
        <f>COUNTIF(작성용!A:B,$A1772)-COUNTIFS(작성용!A:A,$A1772,작성용!AA:AA,"평가철회")</f>
        <v>0</v>
      </c>
    </row>
    <row r="1773" spans="1:6" ht="16.5" customHeight="1" x14ac:dyDescent="0.3">
      <c r="A1773" s="168" t="s">
        <v>3524</v>
      </c>
      <c r="B1773" s="164" t="s">
        <v>4515</v>
      </c>
      <c r="C1773" s="164" t="str">
        <f>IFERROR(VLOOKUP($A1773,작성용!A:AL,14,0),"-")</f>
        <v>분기</v>
      </c>
      <c r="D1773" s="167" t="s">
        <v>6581</v>
      </c>
      <c r="E1773" s="166" t="str">
        <f>IFERROR(VLOOKUP(A1773,작성용!A:AL,34,0),"-")</f>
        <v>김지인</v>
      </c>
      <c r="F1773" s="175">
        <f>COUNTIF(작성용!A:B,$A1773)-COUNTIFS(작성용!A:A,$A1773,작성용!AA:AA,"평가철회")</f>
        <v>8</v>
      </c>
    </row>
    <row r="1774" spans="1:6" ht="16.5" customHeight="1" x14ac:dyDescent="0.3">
      <c r="A1774" s="168" t="s">
        <v>3525</v>
      </c>
      <c r="B1774" s="164" t="s">
        <v>4516</v>
      </c>
      <c r="C1774" s="164" t="str">
        <f>IFERROR(VLOOKUP($A1774,작성용!A:AL,14,0),"-")</f>
        <v>-</v>
      </c>
      <c r="D1774" s="167" t="s">
        <v>3697</v>
      </c>
      <c r="E1774" s="166" t="str">
        <f>IFERROR(VLOOKUP(A1774,작성용!A:AL,34,0),"-")</f>
        <v>-</v>
      </c>
      <c r="F1774" s="175">
        <f>COUNTIF(작성용!A:B,$A1774)-COUNTIFS(작성용!A:A,$A1774,작성용!AA:AA,"평가철회")</f>
        <v>0</v>
      </c>
    </row>
    <row r="1775" spans="1:6" ht="16.5" customHeight="1" x14ac:dyDescent="0.3">
      <c r="A1775" s="168" t="s">
        <v>3526</v>
      </c>
      <c r="B1775" s="164" t="s">
        <v>4517</v>
      </c>
      <c r="C1775" s="164" t="str">
        <f>IFERROR(VLOOKUP($A1775,작성용!A:AL,14,0),"-")</f>
        <v>-</v>
      </c>
      <c r="D1775" s="167" t="s">
        <v>4312</v>
      </c>
      <c r="E1775" s="166" t="str">
        <f>IFERROR(VLOOKUP(A1775,작성용!A:AL,34,0),"-")</f>
        <v>-</v>
      </c>
      <c r="F1775" s="175">
        <f>COUNTIF(작성용!A:B,$A1775)-COUNTIFS(작성용!A:A,$A1775,작성용!AA:AA,"평가철회")</f>
        <v>0</v>
      </c>
    </row>
    <row r="1776" spans="1:6" ht="16.5" customHeight="1" x14ac:dyDescent="0.3">
      <c r="A1776" s="168" t="s">
        <v>4518</v>
      </c>
      <c r="B1776" s="164" t="s">
        <v>4519</v>
      </c>
      <c r="C1776" s="164" t="str">
        <f>IFERROR(VLOOKUP($A1776,작성용!A:AL,14,0),"-")</f>
        <v>-</v>
      </c>
      <c r="D1776" s="167" t="s">
        <v>4217</v>
      </c>
      <c r="E1776" s="166" t="str">
        <f>IFERROR(VLOOKUP(A1776,작성용!A:AL,34,0),"-")</f>
        <v>-</v>
      </c>
      <c r="F1776" s="175">
        <f>COUNTIF(작성용!A:B,$A1776)-COUNTIFS(작성용!A:A,$A1776,작성용!AA:AA,"평가철회")</f>
        <v>0</v>
      </c>
    </row>
    <row r="1777" spans="1:6" ht="16.5" customHeight="1" x14ac:dyDescent="0.3">
      <c r="A1777" s="168" t="s">
        <v>4520</v>
      </c>
      <c r="B1777" s="164" t="s">
        <v>4521</v>
      </c>
      <c r="C1777" s="164" t="str">
        <f>IFERROR(VLOOKUP($A1777,작성용!A:AL,14,0),"-")</f>
        <v>-</v>
      </c>
      <c r="D1777" s="167" t="s">
        <v>4226</v>
      </c>
      <c r="E1777" s="166" t="str">
        <f>IFERROR(VLOOKUP(A1777,작성용!A:AL,34,0),"-")</f>
        <v>-</v>
      </c>
      <c r="F1777" s="175">
        <f>COUNTIF(작성용!A:B,$A1777)-COUNTIFS(작성용!A:A,$A1777,작성용!AA:AA,"평가철회")</f>
        <v>0</v>
      </c>
    </row>
    <row r="1778" spans="1:6" ht="16.5" customHeight="1" x14ac:dyDescent="0.3">
      <c r="A1778" s="168" t="s">
        <v>4522</v>
      </c>
      <c r="B1778" s="164" t="s">
        <v>4523</v>
      </c>
      <c r="C1778" s="164" t="str">
        <f>IFERROR(VLOOKUP($A1778,작성용!A:AL,14,0),"-")</f>
        <v>-</v>
      </c>
      <c r="D1778" s="167" t="s">
        <v>4224</v>
      </c>
      <c r="E1778" s="166" t="str">
        <f>IFERROR(VLOOKUP(A1778,작성용!A:AL,34,0),"-")</f>
        <v>-</v>
      </c>
      <c r="F1778" s="175">
        <f>COUNTIF(작성용!A:B,$A1778)-COUNTIFS(작성용!A:A,$A1778,작성용!AA:AA,"평가철회")</f>
        <v>0</v>
      </c>
    </row>
    <row r="1779" spans="1:6" ht="16.5" customHeight="1" x14ac:dyDescent="0.3">
      <c r="A1779" s="168" t="s">
        <v>4524</v>
      </c>
      <c r="B1779" s="164" t="s">
        <v>4525</v>
      </c>
      <c r="C1779" s="164" t="str">
        <f>IFERROR(VLOOKUP($A1779,작성용!A:AL,14,0),"-")</f>
        <v>-</v>
      </c>
      <c r="D1779" s="167" t="s">
        <v>4224</v>
      </c>
      <c r="E1779" s="166" t="str">
        <f>IFERROR(VLOOKUP(A1779,작성용!A:AL,34,0),"-")</f>
        <v>-</v>
      </c>
      <c r="F1779" s="175">
        <f>COUNTIF(작성용!A:B,$A1779)-COUNTIFS(작성용!A:A,$A1779,작성용!AA:AA,"평가철회")</f>
        <v>0</v>
      </c>
    </row>
    <row r="1780" spans="1:6" ht="16.5" customHeight="1" x14ac:dyDescent="0.3">
      <c r="A1780" s="168" t="s">
        <v>4526</v>
      </c>
      <c r="B1780" s="164" t="s">
        <v>4527</v>
      </c>
      <c r="C1780" s="164" t="str">
        <f>IFERROR(VLOOKUP($A1780,작성용!A:AL,14,0),"-")</f>
        <v>-</v>
      </c>
      <c r="D1780" s="167" t="s">
        <v>4226</v>
      </c>
      <c r="E1780" s="166" t="str">
        <f>IFERROR(VLOOKUP(A1780,작성용!A:AL,34,0),"-")</f>
        <v>-</v>
      </c>
      <c r="F1780" s="175">
        <f>COUNTIF(작성용!A:B,$A1780)-COUNTIFS(작성용!A:A,$A1780,작성용!AA:AA,"평가철회")</f>
        <v>0</v>
      </c>
    </row>
    <row r="1781" spans="1:6" ht="16.5" customHeight="1" x14ac:dyDescent="0.3">
      <c r="A1781" s="168" t="s">
        <v>4528</v>
      </c>
      <c r="B1781" s="164" t="s">
        <v>4529</v>
      </c>
      <c r="C1781" s="164" t="str">
        <f>IFERROR(VLOOKUP($A1781,작성용!A:AL,14,0),"-")</f>
        <v>-</v>
      </c>
      <c r="D1781" s="167" t="s">
        <v>4226</v>
      </c>
      <c r="E1781" s="166" t="str">
        <f>IFERROR(VLOOKUP(A1781,작성용!A:AL,34,0),"-")</f>
        <v>-</v>
      </c>
      <c r="F1781" s="175">
        <f>COUNTIF(작성용!A:B,$A1781)-COUNTIFS(작성용!A:A,$A1781,작성용!AA:AA,"평가철회")</f>
        <v>0</v>
      </c>
    </row>
    <row r="1782" spans="1:6" ht="16.5" customHeight="1" x14ac:dyDescent="0.3">
      <c r="A1782" s="168" t="s">
        <v>4530</v>
      </c>
      <c r="B1782" s="164" t="s">
        <v>4531</v>
      </c>
      <c r="C1782" s="164" t="str">
        <f>IFERROR(VLOOKUP($A1782,작성용!A:AL,14,0),"-")</f>
        <v>-</v>
      </c>
      <c r="D1782" s="167" t="s">
        <v>4226</v>
      </c>
      <c r="E1782" s="166" t="str">
        <f>IFERROR(VLOOKUP(A1782,작성용!A:AL,34,0),"-")</f>
        <v>-</v>
      </c>
      <c r="F1782" s="175">
        <f>COUNTIF(작성용!A:B,$A1782)-COUNTIFS(작성용!A:A,$A1782,작성용!AA:AA,"평가철회")</f>
        <v>0</v>
      </c>
    </row>
    <row r="1783" spans="1:6" ht="16.5" customHeight="1" x14ac:dyDescent="0.3">
      <c r="A1783" s="168" t="s">
        <v>4532</v>
      </c>
      <c r="B1783" s="164" t="s">
        <v>4533</v>
      </c>
      <c r="C1783" s="164" t="str">
        <f>IFERROR(VLOOKUP($A1783,작성용!A:AL,14,0),"-")</f>
        <v>-</v>
      </c>
      <c r="D1783" s="167" t="s">
        <v>4226</v>
      </c>
      <c r="E1783" s="166" t="str">
        <f>IFERROR(VLOOKUP(A1783,작성용!A:AL,34,0),"-")</f>
        <v>-</v>
      </c>
      <c r="F1783" s="175">
        <f>COUNTIF(작성용!A:B,$A1783)-COUNTIFS(작성용!A:A,$A1783,작성용!AA:AA,"평가철회")</f>
        <v>0</v>
      </c>
    </row>
    <row r="1784" spans="1:6" ht="16.5" customHeight="1" x14ac:dyDescent="0.3">
      <c r="A1784" s="168" t="s">
        <v>4534</v>
      </c>
      <c r="B1784" s="164" t="s">
        <v>4535</v>
      </c>
      <c r="C1784" s="164" t="str">
        <f>IFERROR(VLOOKUP($A1784,작성용!A:AL,14,0),"-")</f>
        <v>-</v>
      </c>
      <c r="D1784" s="167" t="s">
        <v>4226</v>
      </c>
      <c r="E1784" s="166" t="str">
        <f>IFERROR(VLOOKUP(A1784,작성용!A:AL,34,0),"-")</f>
        <v>-</v>
      </c>
      <c r="F1784" s="175">
        <f>COUNTIF(작성용!A:B,$A1784)-COUNTIFS(작성용!A:A,$A1784,작성용!AA:AA,"평가철회")</f>
        <v>0</v>
      </c>
    </row>
    <row r="1785" spans="1:6" ht="16.5" customHeight="1" x14ac:dyDescent="0.3">
      <c r="A1785" s="168" t="s">
        <v>4536</v>
      </c>
      <c r="B1785" s="164" t="s">
        <v>4537</v>
      </c>
      <c r="C1785" s="164" t="str">
        <f>IFERROR(VLOOKUP($A1785,작성용!A:AL,14,0),"-")</f>
        <v>-</v>
      </c>
      <c r="D1785" s="167" t="s">
        <v>4226</v>
      </c>
      <c r="E1785" s="166" t="str">
        <f>IFERROR(VLOOKUP(A1785,작성용!A:AL,34,0),"-")</f>
        <v>-</v>
      </c>
      <c r="F1785" s="175">
        <f>COUNTIF(작성용!A:B,$A1785)-COUNTIFS(작성용!A:A,$A1785,작성용!AA:AA,"평가철회")</f>
        <v>0</v>
      </c>
    </row>
    <row r="1786" spans="1:6" ht="16.5" customHeight="1" x14ac:dyDescent="0.3">
      <c r="A1786" s="168" t="s">
        <v>4538</v>
      </c>
      <c r="B1786" s="164" t="s">
        <v>4539</v>
      </c>
      <c r="C1786" s="164" t="str">
        <f>IFERROR(VLOOKUP($A1786,작성용!A:AL,14,0),"-")</f>
        <v>-</v>
      </c>
      <c r="D1786" s="167" t="s">
        <v>4261</v>
      </c>
      <c r="E1786" s="166" t="str">
        <f>IFERROR(VLOOKUP(A1786,작성용!A:AL,34,0),"-")</f>
        <v>-</v>
      </c>
      <c r="F1786" s="175">
        <f>COUNTIF(작성용!A:B,$A1786)-COUNTIFS(작성용!A:A,$A1786,작성용!AA:AA,"평가철회")</f>
        <v>0</v>
      </c>
    </row>
    <row r="1787" spans="1:6" ht="16.5" customHeight="1" x14ac:dyDescent="0.3">
      <c r="A1787" s="168" t="s">
        <v>4540</v>
      </c>
      <c r="B1787" s="164" t="s">
        <v>4541</v>
      </c>
      <c r="C1787" s="164" t="str">
        <f>IFERROR(VLOOKUP($A1787,작성용!A:AL,14,0),"-")</f>
        <v>-</v>
      </c>
      <c r="D1787" s="167" t="s">
        <v>4226</v>
      </c>
      <c r="E1787" s="166" t="str">
        <f>IFERROR(VLOOKUP(A1787,작성용!A:AL,34,0),"-")</f>
        <v>-</v>
      </c>
      <c r="F1787" s="175">
        <f>COUNTIF(작성용!A:B,$A1787)-COUNTIFS(작성용!A:A,$A1787,작성용!AA:AA,"평가철회")</f>
        <v>0</v>
      </c>
    </row>
    <row r="1788" spans="1:6" ht="16.5" customHeight="1" x14ac:dyDescent="0.3">
      <c r="A1788" s="168" t="s">
        <v>4542</v>
      </c>
      <c r="B1788" s="164" t="s">
        <v>4543</v>
      </c>
      <c r="C1788" s="164" t="str">
        <f>IFERROR(VLOOKUP($A1788,작성용!A:AL,14,0),"-")</f>
        <v>-</v>
      </c>
      <c r="D1788" s="167" t="s">
        <v>4226</v>
      </c>
      <c r="E1788" s="166" t="str">
        <f>IFERROR(VLOOKUP(A1788,작성용!A:AL,34,0),"-")</f>
        <v>-</v>
      </c>
      <c r="F1788" s="175">
        <f>COUNTIF(작성용!A:B,$A1788)-COUNTIFS(작성용!A:A,$A1788,작성용!AA:AA,"평가철회")</f>
        <v>0</v>
      </c>
    </row>
    <row r="1789" spans="1:6" ht="16.5" customHeight="1" x14ac:dyDescent="0.3">
      <c r="A1789" s="168" t="s">
        <v>4544</v>
      </c>
      <c r="B1789" s="164" t="s">
        <v>4545</v>
      </c>
      <c r="C1789" s="164" t="str">
        <f>IFERROR(VLOOKUP($A1789,작성용!A:AL,14,0),"-")</f>
        <v>-</v>
      </c>
      <c r="D1789" s="167" t="s">
        <v>4226</v>
      </c>
      <c r="E1789" s="166" t="str">
        <f>IFERROR(VLOOKUP(A1789,작성용!A:AL,34,0),"-")</f>
        <v>-</v>
      </c>
      <c r="F1789" s="175">
        <f>COUNTIF(작성용!A:B,$A1789)-COUNTIFS(작성용!A:A,$A1789,작성용!AA:AA,"평가철회")</f>
        <v>0</v>
      </c>
    </row>
    <row r="1790" spans="1:6" ht="16.5" customHeight="1" x14ac:dyDescent="0.3">
      <c r="A1790" s="168" t="s">
        <v>4546</v>
      </c>
      <c r="B1790" s="164" t="s">
        <v>4547</v>
      </c>
      <c r="C1790" s="164" t="str">
        <f>IFERROR(VLOOKUP($A1790,작성용!A:AL,14,0),"-")</f>
        <v>-</v>
      </c>
      <c r="D1790" s="167" t="s">
        <v>4138</v>
      </c>
      <c r="E1790" s="166" t="str">
        <f>IFERROR(VLOOKUP(A1790,작성용!A:AL,34,0),"-")</f>
        <v>-</v>
      </c>
      <c r="F1790" s="175">
        <f>COUNTIF(작성용!A:B,$A1790)-COUNTIFS(작성용!A:A,$A1790,작성용!AA:AA,"평가철회")</f>
        <v>0</v>
      </c>
    </row>
    <row r="1791" spans="1:6" ht="16.5" customHeight="1" x14ac:dyDescent="0.3">
      <c r="A1791" s="168" t="s">
        <v>4548</v>
      </c>
      <c r="B1791" s="164" t="s">
        <v>4549</v>
      </c>
      <c r="C1791" s="164" t="str">
        <f>IFERROR(VLOOKUP($A1791,작성용!A:AL,14,0),"-")</f>
        <v>-</v>
      </c>
      <c r="D1791" s="167" t="s">
        <v>4128</v>
      </c>
      <c r="E1791" s="166" t="str">
        <f>IFERROR(VLOOKUP(A1791,작성용!A:AL,34,0),"-")</f>
        <v>-</v>
      </c>
      <c r="F1791" s="175">
        <f>COUNTIF(작성용!A:B,$A1791)-COUNTIFS(작성용!A:A,$A1791,작성용!AA:AA,"평가철회")</f>
        <v>0</v>
      </c>
    </row>
    <row r="1792" spans="1:6" ht="16.5" customHeight="1" x14ac:dyDescent="0.3">
      <c r="A1792" s="168" t="s">
        <v>4550</v>
      </c>
      <c r="B1792" s="164" t="s">
        <v>4551</v>
      </c>
      <c r="C1792" s="164" t="str">
        <f>IFERROR(VLOOKUP($A1792,작성용!A:AL,14,0),"-")</f>
        <v>-</v>
      </c>
      <c r="D1792" s="167" t="s">
        <v>4138</v>
      </c>
      <c r="E1792" s="166" t="str">
        <f>IFERROR(VLOOKUP(A1792,작성용!A:AL,34,0),"-")</f>
        <v>-</v>
      </c>
      <c r="F1792" s="175">
        <f>COUNTIF(작성용!A:B,$A1792)-COUNTIFS(작성용!A:A,$A1792,작성용!AA:AA,"평가철회")</f>
        <v>0</v>
      </c>
    </row>
    <row r="1793" spans="1:6" ht="16.5" customHeight="1" x14ac:dyDescent="0.3">
      <c r="A1793" s="168" t="s">
        <v>4552</v>
      </c>
      <c r="B1793" s="164" t="s">
        <v>4553</v>
      </c>
      <c r="C1793" s="164" t="str">
        <f>IFERROR(VLOOKUP($A1793,작성용!A:AL,14,0),"-")</f>
        <v>-</v>
      </c>
      <c r="D1793" s="167" t="s">
        <v>4138</v>
      </c>
      <c r="E1793" s="166" t="str">
        <f>IFERROR(VLOOKUP(A1793,작성용!A:AL,34,0),"-")</f>
        <v>-</v>
      </c>
      <c r="F1793" s="175">
        <f>COUNTIF(작성용!A:B,$A1793)-COUNTIFS(작성용!A:A,$A1793,작성용!AA:AA,"평가철회")</f>
        <v>0</v>
      </c>
    </row>
    <row r="1794" spans="1:6" ht="16.5" customHeight="1" x14ac:dyDescent="0.3">
      <c r="A1794" s="168" t="s">
        <v>4554</v>
      </c>
      <c r="B1794" s="164" t="s">
        <v>4555</v>
      </c>
      <c r="C1794" s="164" t="str">
        <f>IFERROR(VLOOKUP($A1794,작성용!A:AL,14,0),"-")</f>
        <v>-</v>
      </c>
      <c r="D1794" s="167" t="s">
        <v>4159</v>
      </c>
      <c r="E1794" s="166" t="str">
        <f>IFERROR(VLOOKUP(A1794,작성용!A:AL,34,0),"-")</f>
        <v>-</v>
      </c>
      <c r="F1794" s="175">
        <f>COUNTIF(작성용!A:B,$A1794)-COUNTIFS(작성용!A:A,$A1794,작성용!AA:AA,"평가철회")</f>
        <v>0</v>
      </c>
    </row>
    <row r="1795" spans="1:6" ht="16.5" customHeight="1" x14ac:dyDescent="0.3">
      <c r="A1795" s="168" t="s">
        <v>4556</v>
      </c>
      <c r="B1795" s="164" t="s">
        <v>4557</v>
      </c>
      <c r="C1795" s="164" t="str">
        <f>IFERROR(VLOOKUP($A1795,작성용!A:AL,14,0),"-")</f>
        <v>-</v>
      </c>
      <c r="D1795" s="167" t="s">
        <v>4138</v>
      </c>
      <c r="E1795" s="166" t="str">
        <f>IFERROR(VLOOKUP(A1795,작성용!A:AL,34,0),"-")</f>
        <v>-</v>
      </c>
      <c r="F1795" s="175">
        <f>COUNTIF(작성용!A:B,$A1795)-COUNTIFS(작성용!A:A,$A1795,작성용!AA:AA,"평가철회")</f>
        <v>0</v>
      </c>
    </row>
    <row r="1796" spans="1:6" ht="16.5" customHeight="1" x14ac:dyDescent="0.3">
      <c r="A1796" s="168" t="s">
        <v>4558</v>
      </c>
      <c r="B1796" s="164" t="s">
        <v>4559</v>
      </c>
      <c r="C1796" s="164" t="str">
        <f>IFERROR(VLOOKUP($A1796,작성용!A:AL,14,0),"-")</f>
        <v xml:space="preserve">분기 </v>
      </c>
      <c r="D1796" s="167" t="s">
        <v>4425</v>
      </c>
      <c r="E1796" s="166" t="str">
        <f>IFERROR(VLOOKUP(A1796,작성용!A:AL,34,0),"-")</f>
        <v>이소연</v>
      </c>
      <c r="F1796" s="175">
        <f>COUNTIF(작성용!A:B,$A1796)-COUNTIFS(작성용!A:A,$A1796,작성용!AA:AA,"평가철회")</f>
        <v>3</v>
      </c>
    </row>
    <row r="1797" spans="1:6" ht="16.5" customHeight="1" x14ac:dyDescent="0.3">
      <c r="A1797" s="168" t="s">
        <v>4560</v>
      </c>
      <c r="B1797" s="164" t="s">
        <v>4561</v>
      </c>
      <c r="C1797" s="164" t="str">
        <f>IFERROR(VLOOKUP($A1797,작성용!A:AL,14,0),"-")</f>
        <v>-</v>
      </c>
      <c r="D1797" s="167" t="s">
        <v>4151</v>
      </c>
      <c r="E1797" s="166" t="str">
        <f>IFERROR(VLOOKUP(A1797,작성용!A:AL,34,0),"-")</f>
        <v>-</v>
      </c>
      <c r="F1797" s="175">
        <f>COUNTIF(작성용!A:B,$A1797)-COUNTIFS(작성용!A:A,$A1797,작성용!AA:AA,"평가철회")</f>
        <v>0</v>
      </c>
    </row>
    <row r="1798" spans="1:6" x14ac:dyDescent="0.3">
      <c r="A1798" s="168" t="s">
        <v>4562</v>
      </c>
      <c r="B1798" s="164" t="s">
        <v>4563</v>
      </c>
      <c r="C1798" s="164" t="str">
        <f>IFERROR(VLOOKUP($A1798,작성용!A:AL,14,0),"-")</f>
        <v>-</v>
      </c>
      <c r="D1798" s="167" t="s">
        <v>4138</v>
      </c>
      <c r="E1798" s="166" t="str">
        <f>IFERROR(VLOOKUP(A1798,작성용!A:AL,34,0),"-")</f>
        <v>-</v>
      </c>
      <c r="F1798" s="175">
        <f>COUNTIF(작성용!A:B,$A1798)-COUNTIFS(작성용!A:A,$A1798,작성용!AA:AA,"평가철회")</f>
        <v>0</v>
      </c>
    </row>
    <row r="1799" spans="1:6" x14ac:dyDescent="0.3">
      <c r="A1799" s="168" t="s">
        <v>4564</v>
      </c>
      <c r="B1799" s="164" t="s">
        <v>3624</v>
      </c>
      <c r="C1799" s="164" t="str">
        <f>IFERROR(VLOOKUP($A1799,작성용!A:AL,14,0),"-")</f>
        <v>-</v>
      </c>
      <c r="D1799" s="167" t="s">
        <v>4138</v>
      </c>
      <c r="E1799" s="166" t="str">
        <f>IFERROR(VLOOKUP(A1799,작성용!A:AL,34,0),"-")</f>
        <v>-</v>
      </c>
      <c r="F1799" s="175">
        <f>COUNTIF(작성용!A:B,$A1799)-COUNTIFS(작성용!A:A,$A1799,작성용!AA:AA,"평가철회")</f>
        <v>0</v>
      </c>
    </row>
    <row r="1800" spans="1:6" x14ac:dyDescent="0.3">
      <c r="A1800" s="168" t="s">
        <v>4565</v>
      </c>
      <c r="B1800" s="164" t="s">
        <v>4566</v>
      </c>
      <c r="C1800" s="164" t="str">
        <f>IFERROR(VLOOKUP($A1800,작성용!A:AL,14,0),"-")</f>
        <v>-</v>
      </c>
      <c r="D1800" s="167" t="s">
        <v>4152</v>
      </c>
      <c r="E1800" s="166" t="str">
        <f>IFERROR(VLOOKUP(A1800,작성용!A:AL,34,0),"-")</f>
        <v>-</v>
      </c>
      <c r="F1800" s="175">
        <f>COUNTIF(작성용!A:B,$A1800)-COUNTIFS(작성용!A:A,$A1800,작성용!AA:AA,"평가철회")</f>
        <v>0</v>
      </c>
    </row>
    <row r="1801" spans="1:6" x14ac:dyDescent="0.3">
      <c r="A1801" s="168" t="s">
        <v>4567</v>
      </c>
      <c r="B1801" s="164" t="s">
        <v>3552</v>
      </c>
      <c r="C1801" s="164" t="str">
        <f>IFERROR(VLOOKUP($A1801,작성용!A:AL,14,0),"-")</f>
        <v>-</v>
      </c>
      <c r="D1801" s="167" t="s">
        <v>160</v>
      </c>
      <c r="E1801" s="166" t="str">
        <f>IFERROR(VLOOKUP(A1801,작성용!A:AL,34,0),"-")</f>
        <v>-</v>
      </c>
      <c r="F1801" s="175">
        <f>COUNTIF(작성용!A:B,$A1801)-COUNTIFS(작성용!A:A,$A1801,작성용!AA:AA,"평가철회")</f>
        <v>0</v>
      </c>
    </row>
    <row r="1802" spans="1:6" x14ac:dyDescent="0.3">
      <c r="A1802" s="168" t="s">
        <v>4568</v>
      </c>
      <c r="B1802" s="164" t="s">
        <v>4569</v>
      </c>
      <c r="C1802" s="164" t="str">
        <f>IFERROR(VLOOKUP($A1802,작성용!A:AL,14,0),"-")</f>
        <v>-</v>
      </c>
      <c r="D1802" s="167" t="s">
        <v>4138</v>
      </c>
      <c r="E1802" s="166" t="str">
        <f>IFERROR(VLOOKUP(A1802,작성용!A:AL,34,0),"-")</f>
        <v>-</v>
      </c>
      <c r="F1802" s="175">
        <f>COUNTIF(작성용!A:B,$A1802)-COUNTIFS(작성용!A:A,$A1802,작성용!AA:AA,"평가철회")</f>
        <v>0</v>
      </c>
    </row>
    <row r="1803" spans="1:6" x14ac:dyDescent="0.3">
      <c r="A1803" s="168" t="s">
        <v>4570</v>
      </c>
      <c r="B1803" s="164" t="s">
        <v>4571</v>
      </c>
      <c r="C1803" s="164" t="str">
        <f>IFERROR(VLOOKUP($A1803,작성용!A:AL,14,0),"-")</f>
        <v>-</v>
      </c>
      <c r="D1803" s="167" t="s">
        <v>4159</v>
      </c>
      <c r="E1803" s="166" t="str">
        <f>IFERROR(VLOOKUP(A1803,작성용!A:AL,34,0),"-")</f>
        <v>-</v>
      </c>
      <c r="F1803" s="175">
        <f>COUNTIF(작성용!A:B,$A1803)-COUNTIFS(작성용!A:A,$A1803,작성용!AA:AA,"평가철회")</f>
        <v>0</v>
      </c>
    </row>
    <row r="1804" spans="1:6" x14ac:dyDescent="0.3">
      <c r="A1804" s="168" t="s">
        <v>4572</v>
      </c>
      <c r="B1804" s="164" t="s">
        <v>4573</v>
      </c>
      <c r="C1804" s="164" t="str">
        <f>IFERROR(VLOOKUP($A1804,작성용!A:AL,14,0),"-")</f>
        <v>-</v>
      </c>
      <c r="D1804" s="167" t="s">
        <v>4226</v>
      </c>
      <c r="E1804" s="166" t="str">
        <f>IFERROR(VLOOKUP(A1804,작성용!A:AL,34,0),"-")</f>
        <v>-</v>
      </c>
      <c r="F1804" s="175">
        <f>COUNTIF(작성용!A:B,$A1804)-COUNTIFS(작성용!A:A,$A1804,작성용!AA:AA,"평가철회")</f>
        <v>0</v>
      </c>
    </row>
    <row r="1805" spans="1:6" x14ac:dyDescent="0.3">
      <c r="A1805" s="168" t="s">
        <v>4082</v>
      </c>
      <c r="B1805" s="164" t="s">
        <v>4083</v>
      </c>
      <c r="C1805" s="164" t="str">
        <f>IFERROR(VLOOKUP($A1805,작성용!A:AL,14,0),"-")</f>
        <v>-</v>
      </c>
      <c r="D1805" s="167" t="s">
        <v>116</v>
      </c>
      <c r="E1805" s="166" t="str">
        <f>IFERROR(VLOOKUP(A1805,작성용!A:AL,34,0),"-")</f>
        <v>-</v>
      </c>
      <c r="F1805" s="175">
        <f>COUNTIF(작성용!A:B,$A1805)-COUNTIFS(작성용!A:A,$A1805,작성용!AA:AA,"평가철회")</f>
        <v>0</v>
      </c>
    </row>
    <row r="1806" spans="1:6" x14ac:dyDescent="0.3">
      <c r="A1806" s="168" t="s">
        <v>4574</v>
      </c>
      <c r="B1806" s="164" t="s">
        <v>3957</v>
      </c>
      <c r="C1806" s="164" t="str">
        <f>IFERROR(VLOOKUP($A1806,작성용!A:AL,14,0),"-")</f>
        <v>-</v>
      </c>
      <c r="D1806" s="167" t="s">
        <v>116</v>
      </c>
      <c r="E1806" s="166" t="str">
        <f>IFERROR(VLOOKUP(A1806,작성용!A:AL,34,0),"-")</f>
        <v>-</v>
      </c>
      <c r="F1806" s="175">
        <f>COUNTIF(작성용!A:B,$A1806)-COUNTIFS(작성용!A:A,$A1806,작성용!AA:AA,"평가철회")</f>
        <v>0</v>
      </c>
    </row>
    <row r="1807" spans="1:6" x14ac:dyDescent="0.3">
      <c r="A1807" s="168" t="s">
        <v>4575</v>
      </c>
      <c r="B1807" s="164" t="s">
        <v>3958</v>
      </c>
      <c r="C1807" s="164" t="str">
        <f>IFERROR(VLOOKUP($A1807,작성용!A:AL,14,0),"-")</f>
        <v>-</v>
      </c>
      <c r="D1807" s="167" t="s">
        <v>4128</v>
      </c>
      <c r="E1807" s="166" t="str">
        <f>IFERROR(VLOOKUP(A1807,작성용!A:AL,34,0),"-")</f>
        <v>-</v>
      </c>
      <c r="F1807" s="175">
        <f>COUNTIF(작성용!A:B,$A1807)-COUNTIFS(작성용!A:A,$A1807,작성용!AA:AA,"평가철회")</f>
        <v>0</v>
      </c>
    </row>
    <row r="1808" spans="1:6" x14ac:dyDescent="0.3">
      <c r="A1808" s="168" t="s">
        <v>4576</v>
      </c>
      <c r="B1808" s="164" t="s">
        <v>4577</v>
      </c>
      <c r="C1808" s="164" t="str">
        <f>IFERROR(VLOOKUP($A1808,작성용!A:AL,14,0),"-")</f>
        <v>-</v>
      </c>
      <c r="D1808" s="167" t="s">
        <v>3519</v>
      </c>
      <c r="E1808" s="166" t="str">
        <f>IFERROR(VLOOKUP(A1808,작성용!A:AL,34,0),"-")</f>
        <v>-</v>
      </c>
      <c r="F1808" s="175">
        <f>COUNTIF(작성용!A:B,$A1808)-COUNTIFS(작성용!A:A,$A1808,작성용!AA:AA,"평가철회")</f>
        <v>0</v>
      </c>
    </row>
    <row r="1809" spans="1:6" x14ac:dyDescent="0.3">
      <c r="A1809" s="168" t="s">
        <v>4578</v>
      </c>
      <c r="B1809" s="164" t="s">
        <v>3959</v>
      </c>
      <c r="C1809" s="164" t="str">
        <f>IFERROR(VLOOKUP($A1809,작성용!A:AL,14,0),"-")</f>
        <v>-</v>
      </c>
      <c r="D1809" s="167" t="s">
        <v>4139</v>
      </c>
      <c r="E1809" s="166" t="str">
        <f>IFERROR(VLOOKUP(A1809,작성용!A:AL,34,0),"-")</f>
        <v>-</v>
      </c>
      <c r="F1809" s="175">
        <f>COUNTIF(작성용!A:B,$A1809)-COUNTIFS(작성용!A:A,$A1809,작성용!AA:AA,"평가철회")</f>
        <v>0</v>
      </c>
    </row>
    <row r="1810" spans="1:6" x14ac:dyDescent="0.3">
      <c r="A1810" s="168" t="s">
        <v>4579</v>
      </c>
      <c r="B1810" s="164" t="s">
        <v>4580</v>
      </c>
      <c r="C1810" s="164" t="str">
        <f>IFERROR(VLOOKUP($A1810,작성용!A:AL,14,0),"-")</f>
        <v>-</v>
      </c>
      <c r="D1810" s="167" t="s">
        <v>4784</v>
      </c>
      <c r="E1810" s="166" t="str">
        <f>IFERROR(VLOOKUP(A1810,작성용!A:AL,34,0),"-")</f>
        <v>-</v>
      </c>
      <c r="F1810" s="175">
        <f>COUNTIF(작성용!A:B,$A1810)-COUNTIFS(작성용!A:A,$A1810,작성용!AA:AA,"평가철회")</f>
        <v>0</v>
      </c>
    </row>
    <row r="1811" spans="1:6" x14ac:dyDescent="0.3">
      <c r="A1811" s="168" t="s">
        <v>3557</v>
      </c>
      <c r="B1811" s="164" t="s">
        <v>3558</v>
      </c>
      <c r="C1811" s="164" t="str">
        <f>IFERROR(VLOOKUP($A1811,작성용!A:AL,14,0),"-")</f>
        <v>-</v>
      </c>
      <c r="D1811" s="167" t="s">
        <v>3580</v>
      </c>
      <c r="E1811" s="166" t="str">
        <f>IFERROR(VLOOKUP(A1811,작성용!A:AL,34,0),"-")</f>
        <v>-</v>
      </c>
      <c r="F1811" s="175">
        <f>COUNTIF(작성용!A:B,$A1811)-COUNTIFS(작성용!A:A,$A1811,작성용!AA:AA,"평가철회")</f>
        <v>0</v>
      </c>
    </row>
    <row r="1812" spans="1:6" x14ac:dyDescent="0.3">
      <c r="A1812" s="168" t="s">
        <v>3559</v>
      </c>
      <c r="B1812" s="164" t="s">
        <v>3560</v>
      </c>
      <c r="C1812" s="164" t="str">
        <f>IFERROR(VLOOKUP($A1812,작성용!A:AL,14,0),"-")</f>
        <v>-</v>
      </c>
      <c r="D1812" s="167" t="s">
        <v>4159</v>
      </c>
      <c r="E1812" s="166" t="str">
        <f>IFERROR(VLOOKUP(A1812,작성용!A:AL,34,0),"-")</f>
        <v>-</v>
      </c>
      <c r="F1812" s="175">
        <f>COUNTIF(작성용!A:B,$A1812)-COUNTIFS(작성용!A:A,$A1812,작성용!AA:AA,"평가철회")</f>
        <v>0</v>
      </c>
    </row>
    <row r="1813" spans="1:6" x14ac:dyDescent="0.3">
      <c r="A1813" s="168" t="s">
        <v>3567</v>
      </c>
      <c r="B1813" s="164" t="s">
        <v>3960</v>
      </c>
      <c r="C1813" s="164" t="str">
        <f>IFERROR(VLOOKUP($A1813,작성용!A:AL,14,0),"-")</f>
        <v>-</v>
      </c>
      <c r="D1813" s="167" t="s">
        <v>4313</v>
      </c>
      <c r="E1813" s="166" t="str">
        <f>IFERROR(VLOOKUP(A1813,작성용!A:AL,34,0),"-")</f>
        <v>-</v>
      </c>
      <c r="F1813" s="175">
        <f>COUNTIF(작성용!A:B,$A1813)-COUNTIFS(작성용!A:A,$A1813,작성용!AA:AA,"평가철회")</f>
        <v>0</v>
      </c>
    </row>
    <row r="1814" spans="1:6" x14ac:dyDescent="0.3">
      <c r="A1814" s="168" t="s">
        <v>3569</v>
      </c>
      <c r="B1814" s="164" t="s">
        <v>4581</v>
      </c>
      <c r="C1814" s="164" t="str">
        <f>IFERROR(VLOOKUP($A1814,작성용!A:AL,14,0),"-")</f>
        <v>-</v>
      </c>
      <c r="D1814" s="167" t="s">
        <v>4215</v>
      </c>
      <c r="E1814" s="166" t="str">
        <f>IFERROR(VLOOKUP(A1814,작성용!A:AL,34,0),"-")</f>
        <v>-</v>
      </c>
      <c r="F1814" s="175">
        <f>COUNTIF(작성용!A:B,$A1814)-COUNTIFS(작성용!A:A,$A1814,작성용!AA:AA,"평가철회")</f>
        <v>0</v>
      </c>
    </row>
    <row r="1815" spans="1:6" x14ac:dyDescent="0.3">
      <c r="A1815" s="168" t="s">
        <v>3571</v>
      </c>
      <c r="B1815" s="164" t="s">
        <v>4582</v>
      </c>
      <c r="C1815" s="164" t="str">
        <f>IFERROR(VLOOKUP($A1815,작성용!A:AL,14,0),"-")</f>
        <v>-</v>
      </c>
      <c r="D1815" s="167" t="s">
        <v>4214</v>
      </c>
      <c r="E1815" s="166" t="str">
        <f>IFERROR(VLOOKUP(A1815,작성용!A:AL,34,0),"-")</f>
        <v>-</v>
      </c>
      <c r="F1815" s="175">
        <f>COUNTIF(작성용!A:B,$A1815)-COUNTIFS(작성용!A:A,$A1815,작성용!AA:AA,"평가철회")</f>
        <v>0</v>
      </c>
    </row>
    <row r="1816" spans="1:6" x14ac:dyDescent="0.3">
      <c r="A1816" s="168" t="s">
        <v>3585</v>
      </c>
      <c r="B1816" s="164" t="s">
        <v>4583</v>
      </c>
      <c r="C1816" s="164" t="str">
        <f>IFERROR(VLOOKUP($A1816,작성용!A:AL,14,0),"-")</f>
        <v>-</v>
      </c>
      <c r="D1816" s="167" t="s">
        <v>3616</v>
      </c>
      <c r="E1816" s="166" t="str">
        <f>IFERROR(VLOOKUP(A1816,작성용!A:AL,34,0),"-")</f>
        <v>-</v>
      </c>
      <c r="F1816" s="175">
        <f>COUNTIF(작성용!A:B,$A1816)-COUNTIFS(작성용!A:A,$A1816,작성용!AA:AA,"평가철회")</f>
        <v>0</v>
      </c>
    </row>
    <row r="1817" spans="1:6" x14ac:dyDescent="0.3">
      <c r="A1817" s="168" t="s">
        <v>3588</v>
      </c>
      <c r="B1817" s="164" t="s">
        <v>4584</v>
      </c>
      <c r="C1817" s="164" t="str">
        <f>IFERROR(VLOOKUP($A1817,작성용!A:AL,14,0),"-")</f>
        <v>-</v>
      </c>
      <c r="D1817" s="167" t="s">
        <v>4123</v>
      </c>
      <c r="E1817" s="166" t="str">
        <f>IFERROR(VLOOKUP(A1817,작성용!A:AL,34,0),"-")</f>
        <v>-</v>
      </c>
      <c r="F1817" s="175">
        <f>COUNTIF(작성용!A:B,$A1817)-COUNTIFS(작성용!A:A,$A1817,작성용!AA:AA,"평가철회")</f>
        <v>0</v>
      </c>
    </row>
    <row r="1818" spans="1:6" x14ac:dyDescent="0.3">
      <c r="A1818" s="168" t="s">
        <v>3587</v>
      </c>
      <c r="B1818" s="164" t="s">
        <v>4585</v>
      </c>
      <c r="C1818" s="164" t="str">
        <f>IFERROR(VLOOKUP($A1818,작성용!A:AL,14,0),"-")</f>
        <v>-</v>
      </c>
      <c r="D1818" s="167" t="s">
        <v>4167</v>
      </c>
      <c r="E1818" s="166" t="str">
        <f>IFERROR(VLOOKUP(A1818,작성용!A:AL,34,0),"-")</f>
        <v>-</v>
      </c>
      <c r="F1818" s="175">
        <f>COUNTIF(작성용!A:B,$A1818)-COUNTIFS(작성용!A:A,$A1818,작성용!AA:AA,"평가철회")</f>
        <v>0</v>
      </c>
    </row>
    <row r="1819" spans="1:6" x14ac:dyDescent="0.3">
      <c r="A1819" s="168" t="s">
        <v>3591</v>
      </c>
      <c r="B1819" s="164" t="s">
        <v>3618</v>
      </c>
      <c r="C1819" s="164" t="str">
        <f>IFERROR(VLOOKUP($A1819,작성용!A:AL,14,0),"-")</f>
        <v>-</v>
      </c>
      <c r="D1819" s="167" t="s">
        <v>3616</v>
      </c>
      <c r="E1819" s="166" t="str">
        <f>IFERROR(VLOOKUP(A1819,작성용!A:AL,34,0),"-")</f>
        <v>-</v>
      </c>
      <c r="F1819" s="175">
        <f>COUNTIF(작성용!A:B,$A1819)-COUNTIFS(작성용!A:A,$A1819,작성용!AA:AA,"평가철회")</f>
        <v>0</v>
      </c>
    </row>
    <row r="1820" spans="1:6" x14ac:dyDescent="0.3">
      <c r="A1820" s="168" t="s">
        <v>3592</v>
      </c>
      <c r="B1820" s="164" t="s">
        <v>4586</v>
      </c>
      <c r="C1820" s="164" t="str">
        <f>IFERROR(VLOOKUP($A1820,작성용!A:AL,14,0),"-")</f>
        <v>-</v>
      </c>
      <c r="D1820" s="167" t="s">
        <v>3616</v>
      </c>
      <c r="E1820" s="166" t="str">
        <f>IFERROR(VLOOKUP(A1820,작성용!A:AL,34,0),"-")</f>
        <v>-</v>
      </c>
      <c r="F1820" s="175">
        <f>COUNTIF(작성용!A:B,$A1820)-COUNTIFS(작성용!A:A,$A1820,작성용!AA:AA,"평가철회")</f>
        <v>0</v>
      </c>
    </row>
    <row r="1821" spans="1:6" x14ac:dyDescent="0.3">
      <c r="A1821" s="168" t="s">
        <v>3593</v>
      </c>
      <c r="B1821" s="164" t="s">
        <v>4587</v>
      </c>
      <c r="C1821" s="164" t="str">
        <f>IFERROR(VLOOKUP($A1821,작성용!A:AL,14,0),"-")</f>
        <v>-</v>
      </c>
      <c r="D1821" s="167" t="s">
        <v>4138</v>
      </c>
      <c r="E1821" s="166" t="str">
        <f>IFERROR(VLOOKUP(A1821,작성용!A:AL,34,0),"-")</f>
        <v>-</v>
      </c>
      <c r="F1821" s="175">
        <f>COUNTIF(작성용!A:B,$A1821)-COUNTIFS(작성용!A:A,$A1821,작성용!AA:AA,"평가철회")</f>
        <v>0</v>
      </c>
    </row>
    <row r="1822" spans="1:6" x14ac:dyDescent="0.3">
      <c r="A1822" s="168" t="s">
        <v>3595</v>
      </c>
      <c r="B1822" s="164" t="s">
        <v>4588</v>
      </c>
      <c r="C1822" s="164" t="str">
        <f>IFERROR(VLOOKUP($A1822,작성용!A:AL,14,0),"-")</f>
        <v>-</v>
      </c>
      <c r="D1822" s="167" t="s">
        <v>4162</v>
      </c>
      <c r="E1822" s="166" t="str">
        <f>IFERROR(VLOOKUP(A1822,작성용!A:AL,34,0),"-")</f>
        <v>-</v>
      </c>
      <c r="F1822" s="175">
        <f>COUNTIF(작성용!A:B,$A1822)-COUNTIFS(작성용!A:A,$A1822,작성용!AA:AA,"평가철회")</f>
        <v>0</v>
      </c>
    </row>
    <row r="1823" spans="1:6" x14ac:dyDescent="0.3">
      <c r="A1823" s="168" t="s">
        <v>3596</v>
      </c>
      <c r="B1823" s="164" t="s">
        <v>4589</v>
      </c>
      <c r="C1823" s="164" t="str">
        <f>IFERROR(VLOOKUP($A1823,작성용!A:AL,14,0),"-")</f>
        <v>-</v>
      </c>
      <c r="D1823" s="167" t="s">
        <v>4138</v>
      </c>
      <c r="E1823" s="166" t="str">
        <f>IFERROR(VLOOKUP(A1823,작성용!A:AL,34,0),"-")</f>
        <v>-</v>
      </c>
      <c r="F1823" s="175">
        <f>COUNTIF(작성용!A:B,$A1823)-COUNTIFS(작성용!A:A,$A1823,작성용!AA:AA,"평가철회")</f>
        <v>0</v>
      </c>
    </row>
    <row r="1824" spans="1:6" x14ac:dyDescent="0.3">
      <c r="A1824" s="168" t="s">
        <v>3594</v>
      </c>
      <c r="B1824" s="164" t="s">
        <v>4590</v>
      </c>
      <c r="C1824" s="164" t="str">
        <f>IFERROR(VLOOKUP($A1824,작성용!A:AL,14,0),"-")</f>
        <v>-</v>
      </c>
      <c r="D1824" s="167" t="s">
        <v>4159</v>
      </c>
      <c r="E1824" s="166" t="str">
        <f>IFERROR(VLOOKUP(A1824,작성용!A:AL,34,0),"-")</f>
        <v>-</v>
      </c>
      <c r="F1824" s="175">
        <f>COUNTIF(작성용!A:B,$A1824)-COUNTIFS(작성용!A:A,$A1824,작성용!AA:AA,"평가철회")</f>
        <v>0</v>
      </c>
    </row>
    <row r="1825" spans="1:6" x14ac:dyDescent="0.3">
      <c r="A1825" s="168" t="s">
        <v>3597</v>
      </c>
      <c r="B1825" s="164" t="s">
        <v>4591</v>
      </c>
      <c r="C1825" s="164" t="str">
        <f>IFERROR(VLOOKUP($A1825,작성용!A:AL,14,0),"-")</f>
        <v>-</v>
      </c>
      <c r="D1825" s="167" t="s">
        <v>4141</v>
      </c>
      <c r="E1825" s="166" t="str">
        <f>IFERROR(VLOOKUP(A1825,작성용!A:AL,34,0),"-")</f>
        <v>-</v>
      </c>
      <c r="F1825" s="175">
        <f>COUNTIF(작성용!A:B,$A1825)-COUNTIFS(작성용!A:A,$A1825,작성용!AA:AA,"평가철회")</f>
        <v>0</v>
      </c>
    </row>
    <row r="1826" spans="1:6" x14ac:dyDescent="0.3">
      <c r="A1826" s="168" t="s">
        <v>3599</v>
      </c>
      <c r="B1826" s="164" t="s">
        <v>4551</v>
      </c>
      <c r="C1826" s="164" t="str">
        <f>IFERROR(VLOOKUP($A1826,작성용!A:AL,14,0),"-")</f>
        <v>-</v>
      </c>
      <c r="D1826" s="167" t="s">
        <v>4162</v>
      </c>
      <c r="E1826" s="166" t="str">
        <f>IFERROR(VLOOKUP(A1826,작성용!A:AL,34,0),"-")</f>
        <v>-</v>
      </c>
      <c r="F1826" s="175">
        <f>COUNTIF(작성용!A:B,$A1826)-COUNTIFS(작성용!A:A,$A1826,작성용!AA:AA,"평가철회")</f>
        <v>0</v>
      </c>
    </row>
    <row r="1827" spans="1:6" x14ac:dyDescent="0.3">
      <c r="A1827" s="168" t="s">
        <v>3566</v>
      </c>
      <c r="B1827" s="164" t="s">
        <v>4592</v>
      </c>
      <c r="C1827" s="164" t="str">
        <f>IFERROR(VLOOKUP($A1827,작성용!A:AL,14,0),"-")</f>
        <v>-</v>
      </c>
      <c r="D1827" s="167" t="s">
        <v>4169</v>
      </c>
      <c r="E1827" s="166" t="str">
        <f>IFERROR(VLOOKUP(A1827,작성용!A:AL,34,0),"-")</f>
        <v>-</v>
      </c>
      <c r="F1827" s="175">
        <f>COUNTIF(작성용!A:B,$A1827)-COUNTIFS(작성용!A:A,$A1827,작성용!AA:AA,"평가철회")</f>
        <v>0</v>
      </c>
    </row>
    <row r="1828" spans="1:6" x14ac:dyDescent="0.3">
      <c r="A1828" s="168" t="s">
        <v>3600</v>
      </c>
      <c r="B1828" s="164" t="s">
        <v>4593</v>
      </c>
      <c r="C1828" s="164" t="str">
        <f>IFERROR(VLOOKUP($A1828,작성용!A:AL,14,0),"-")</f>
        <v>-</v>
      </c>
      <c r="D1828" s="167" t="s">
        <v>4162</v>
      </c>
      <c r="E1828" s="166" t="str">
        <f>IFERROR(VLOOKUP(A1828,작성용!A:AL,34,0),"-")</f>
        <v>-</v>
      </c>
      <c r="F1828" s="175">
        <f>COUNTIF(작성용!A:B,$A1828)-COUNTIFS(작성용!A:A,$A1828,작성용!AA:AA,"평가철회")</f>
        <v>0</v>
      </c>
    </row>
    <row r="1829" spans="1:6" x14ac:dyDescent="0.3">
      <c r="A1829" s="168" t="s">
        <v>3589</v>
      </c>
      <c r="B1829" s="164" t="s">
        <v>4594</v>
      </c>
      <c r="C1829" s="164" t="str">
        <f>IFERROR(VLOOKUP($A1829,작성용!A:AL,14,0),"-")</f>
        <v>-</v>
      </c>
      <c r="D1829" s="167" t="s">
        <v>4167</v>
      </c>
      <c r="E1829" s="166" t="str">
        <f>IFERROR(VLOOKUP(A1829,작성용!A:AL,34,0),"-")</f>
        <v>-</v>
      </c>
      <c r="F1829" s="175">
        <f>COUNTIF(작성용!A:B,$A1829)-COUNTIFS(작성용!A:A,$A1829,작성용!AA:AA,"평가철회")</f>
        <v>0</v>
      </c>
    </row>
    <row r="1830" spans="1:6" x14ac:dyDescent="0.3">
      <c r="A1830" s="168" t="s">
        <v>3602</v>
      </c>
      <c r="B1830" s="164" t="s">
        <v>4595</v>
      </c>
      <c r="C1830" s="164" t="str">
        <f>IFERROR(VLOOKUP($A1830,작성용!A:AL,14,0),"-")</f>
        <v>-</v>
      </c>
      <c r="D1830" s="167" t="s">
        <v>4128</v>
      </c>
      <c r="E1830" s="166" t="str">
        <f>IFERROR(VLOOKUP(A1830,작성용!A:AL,34,0),"-")</f>
        <v>-</v>
      </c>
      <c r="F1830" s="175">
        <f>COUNTIF(작성용!A:B,$A1830)-COUNTIFS(작성용!A:A,$A1830,작성용!AA:AA,"평가철회")</f>
        <v>0</v>
      </c>
    </row>
    <row r="1831" spans="1:6" x14ac:dyDescent="0.3">
      <c r="A1831" s="168" t="s">
        <v>3598</v>
      </c>
      <c r="B1831" s="164" t="s">
        <v>4596</v>
      </c>
      <c r="C1831" s="164" t="str">
        <f>IFERROR(VLOOKUP($A1831,작성용!A:AL,14,0),"-")</f>
        <v>-</v>
      </c>
      <c r="D1831" s="167" t="s">
        <v>4160</v>
      </c>
      <c r="E1831" s="166" t="str">
        <f>IFERROR(VLOOKUP(A1831,작성용!A:AL,34,0),"-")</f>
        <v>-</v>
      </c>
      <c r="F1831" s="175">
        <f>COUNTIF(작성용!A:B,$A1831)-COUNTIFS(작성용!A:A,$A1831,작성용!AA:AA,"평가철회")</f>
        <v>0</v>
      </c>
    </row>
    <row r="1832" spans="1:6" x14ac:dyDescent="0.3">
      <c r="A1832" s="168" t="s">
        <v>3603</v>
      </c>
      <c r="B1832" s="164" t="s">
        <v>4597</v>
      </c>
      <c r="C1832" s="164" t="str">
        <f>IFERROR(VLOOKUP($A1832,작성용!A:AL,14,0),"-")</f>
        <v>-</v>
      </c>
      <c r="D1832" s="167" t="s">
        <v>4369</v>
      </c>
      <c r="E1832" s="166" t="str">
        <f>IFERROR(VLOOKUP(A1832,작성용!A:AL,34,0),"-")</f>
        <v>-</v>
      </c>
      <c r="F1832" s="175">
        <f>COUNTIF(작성용!A:B,$A1832)-COUNTIFS(작성용!A:A,$A1832,작성용!AA:AA,"평가철회")</f>
        <v>0</v>
      </c>
    </row>
    <row r="1833" spans="1:6" x14ac:dyDescent="0.3">
      <c r="A1833" s="168" t="s">
        <v>3606</v>
      </c>
      <c r="B1833" s="164" t="s">
        <v>4598</v>
      </c>
      <c r="C1833" s="164" t="str">
        <f>IFERROR(VLOOKUP($A1833,작성용!A:AL,14,0),"-")</f>
        <v>-</v>
      </c>
      <c r="D1833" s="167" t="s">
        <v>4138</v>
      </c>
      <c r="E1833" s="166" t="str">
        <f>IFERROR(VLOOKUP(A1833,작성용!A:AL,34,0),"-")</f>
        <v>-</v>
      </c>
      <c r="F1833" s="175">
        <f>COUNTIF(작성용!A:B,$A1833)-COUNTIFS(작성용!A:A,$A1833,작성용!AA:AA,"평가철회")</f>
        <v>0</v>
      </c>
    </row>
    <row r="1834" spans="1:6" x14ac:dyDescent="0.3">
      <c r="A1834" s="168" t="s">
        <v>3605</v>
      </c>
      <c r="B1834" s="164" t="s">
        <v>4599</v>
      </c>
      <c r="C1834" s="164" t="str">
        <f>IFERROR(VLOOKUP($A1834,작성용!A:AL,14,0),"-")</f>
        <v>-</v>
      </c>
      <c r="D1834" s="167" t="s">
        <v>4139</v>
      </c>
      <c r="E1834" s="166" t="str">
        <f>IFERROR(VLOOKUP(A1834,작성용!A:AL,34,0),"-")</f>
        <v>-</v>
      </c>
      <c r="F1834" s="175">
        <f>COUNTIF(작성용!A:B,$A1834)-COUNTIFS(작성용!A:A,$A1834,작성용!AA:AA,"평가철회")</f>
        <v>0</v>
      </c>
    </row>
    <row r="1835" spans="1:6" x14ac:dyDescent="0.3">
      <c r="A1835" s="168" t="s">
        <v>3608</v>
      </c>
      <c r="B1835" s="164" t="s">
        <v>4600</v>
      </c>
      <c r="C1835" s="164" t="str">
        <f>IFERROR(VLOOKUP($A1835,작성용!A:AL,14,0),"-")</f>
        <v>-</v>
      </c>
      <c r="D1835" s="167" t="s">
        <v>4136</v>
      </c>
      <c r="E1835" s="166" t="str">
        <f>IFERROR(VLOOKUP(A1835,작성용!A:AL,34,0),"-")</f>
        <v>-</v>
      </c>
      <c r="F1835" s="175">
        <f>COUNTIF(작성용!A:B,$A1835)-COUNTIFS(작성용!A:A,$A1835,작성용!AA:AA,"평가철회")</f>
        <v>0</v>
      </c>
    </row>
    <row r="1836" spans="1:6" x14ac:dyDescent="0.3">
      <c r="A1836" s="168" t="s">
        <v>3609</v>
      </c>
      <c r="B1836" s="164" t="s">
        <v>4601</v>
      </c>
      <c r="C1836" s="164" t="str">
        <f>IFERROR(VLOOKUP($A1836,작성용!A:AL,14,0),"-")</f>
        <v>-</v>
      </c>
      <c r="D1836" s="167" t="s">
        <v>4427</v>
      </c>
      <c r="E1836" s="166" t="str">
        <f>IFERROR(VLOOKUP(A1836,작성용!A:AL,34,0),"-")</f>
        <v>-</v>
      </c>
      <c r="F1836" s="175">
        <f>COUNTIF(작성용!A:B,$A1836)-COUNTIFS(작성용!A:A,$A1836,작성용!AA:AA,"평가철회")</f>
        <v>0</v>
      </c>
    </row>
    <row r="1837" spans="1:6" x14ac:dyDescent="0.3">
      <c r="A1837" s="168" t="s">
        <v>3607</v>
      </c>
      <c r="B1837" s="164" t="s">
        <v>4602</v>
      </c>
      <c r="C1837" s="164" t="str">
        <f>IFERROR(VLOOKUP($A1837,작성용!A:AL,14,0),"-")</f>
        <v>-</v>
      </c>
      <c r="D1837" s="167" t="s">
        <v>4139</v>
      </c>
      <c r="E1837" s="166" t="str">
        <f>IFERROR(VLOOKUP(A1837,작성용!A:AL,34,0),"-")</f>
        <v>-</v>
      </c>
      <c r="F1837" s="175">
        <f>COUNTIF(작성용!A:B,$A1837)-COUNTIFS(작성용!A:A,$A1837,작성용!AA:AA,"평가철회")</f>
        <v>0</v>
      </c>
    </row>
    <row r="1838" spans="1:6" x14ac:dyDescent="0.3">
      <c r="A1838" s="168" t="s">
        <v>3601</v>
      </c>
      <c r="B1838" s="164" t="s">
        <v>4603</v>
      </c>
      <c r="C1838" s="164" t="str">
        <f>IFERROR(VLOOKUP($A1838,작성용!A:AL,14,0),"-")</f>
        <v>-</v>
      </c>
      <c r="D1838" s="167" t="s">
        <v>4138</v>
      </c>
      <c r="E1838" s="166" t="str">
        <f>IFERROR(VLOOKUP(A1838,작성용!A:AL,34,0),"-")</f>
        <v>-</v>
      </c>
      <c r="F1838" s="175">
        <f>COUNTIF(작성용!A:B,$A1838)-COUNTIFS(작성용!A:A,$A1838,작성용!AA:AA,"평가철회")</f>
        <v>0</v>
      </c>
    </row>
    <row r="1839" spans="1:6" x14ac:dyDescent="0.3">
      <c r="A1839" s="168" t="s">
        <v>1964</v>
      </c>
      <c r="B1839" s="164" t="s">
        <v>4604</v>
      </c>
      <c r="C1839" s="164" t="str">
        <f>IFERROR(VLOOKUP($A1839,작성용!A:AL,14,0),"-")</f>
        <v>-</v>
      </c>
      <c r="D1839" s="167" t="s">
        <v>4134</v>
      </c>
      <c r="E1839" s="166" t="str">
        <f>IFERROR(VLOOKUP(A1839,작성용!A:AL,34,0),"-")</f>
        <v>-</v>
      </c>
      <c r="F1839" s="175">
        <f>COUNTIF(작성용!A:B,$A1839)-COUNTIFS(작성용!A:A,$A1839,작성용!AA:AA,"평가철회")</f>
        <v>0</v>
      </c>
    </row>
    <row r="1840" spans="1:6" x14ac:dyDescent="0.3">
      <c r="A1840" s="168" t="s">
        <v>3613</v>
      </c>
      <c r="B1840" s="164" t="s">
        <v>4605</v>
      </c>
      <c r="C1840" s="164" t="str">
        <f>IFERROR(VLOOKUP($A1840,작성용!A:AL,14,0),"-")</f>
        <v>-</v>
      </c>
      <c r="D1840" s="167" t="s">
        <v>4138</v>
      </c>
      <c r="E1840" s="166" t="str">
        <f>IFERROR(VLOOKUP(A1840,작성용!A:AL,34,0),"-")</f>
        <v>-</v>
      </c>
      <c r="F1840" s="175">
        <f>COUNTIF(작성용!A:B,$A1840)-COUNTIFS(작성용!A:A,$A1840,작성용!AA:AA,"평가철회")</f>
        <v>0</v>
      </c>
    </row>
    <row r="1841" spans="1:6" x14ac:dyDescent="0.3">
      <c r="A1841" s="168" t="s">
        <v>3619</v>
      </c>
      <c r="B1841" s="164" t="s">
        <v>4606</v>
      </c>
      <c r="C1841" s="164" t="str">
        <f>IFERROR(VLOOKUP($A1841,작성용!A:AL,14,0),"-")</f>
        <v>년</v>
      </c>
      <c r="D1841" s="167" t="s">
        <v>4138</v>
      </c>
      <c r="E1841" s="166" t="str">
        <f>IFERROR(VLOOKUP(A1841,작성용!A:AL,34,0),"-")</f>
        <v>메자닌평가팀</v>
      </c>
      <c r="F1841" s="175">
        <f>COUNTIF(작성용!A:B,$A1841)-COUNTIFS(작성용!A:A,$A1841,작성용!AA:AA,"평가철회")</f>
        <v>1</v>
      </c>
    </row>
    <row r="1842" spans="1:6" x14ac:dyDescent="0.3">
      <c r="A1842" s="168" t="s">
        <v>3620</v>
      </c>
      <c r="B1842" s="164" t="s">
        <v>4607</v>
      </c>
      <c r="C1842" s="164" t="str">
        <f>IFERROR(VLOOKUP($A1842,작성용!A:AL,14,0),"-")</f>
        <v>-</v>
      </c>
      <c r="D1842" s="167" t="s">
        <v>4148</v>
      </c>
      <c r="E1842" s="166" t="str">
        <f>IFERROR(VLOOKUP(A1842,작성용!A:AL,34,0),"-")</f>
        <v>-</v>
      </c>
      <c r="F1842" s="175">
        <f>COUNTIF(작성용!A:B,$A1842)-COUNTIFS(작성용!A:A,$A1842,작성용!AA:AA,"평가철회")</f>
        <v>0</v>
      </c>
    </row>
    <row r="1843" spans="1:6" x14ac:dyDescent="0.3">
      <c r="A1843" s="168" t="s">
        <v>3614</v>
      </c>
      <c r="B1843" s="164" t="s">
        <v>4608</v>
      </c>
      <c r="C1843" s="164" t="str">
        <f>IFERROR(VLOOKUP($A1843,작성용!A:AL,14,0),"-")</f>
        <v>-</v>
      </c>
      <c r="D1843" s="167" t="s">
        <v>4164</v>
      </c>
      <c r="E1843" s="166" t="str">
        <f>IFERROR(VLOOKUP(A1843,작성용!A:AL,34,0),"-")</f>
        <v>-</v>
      </c>
      <c r="F1843" s="175">
        <f>COUNTIF(작성용!A:B,$A1843)-COUNTIFS(작성용!A:A,$A1843,작성용!AA:AA,"평가철회")</f>
        <v>0</v>
      </c>
    </row>
    <row r="1844" spans="1:6" x14ac:dyDescent="0.3">
      <c r="A1844" s="168" t="s">
        <v>3621</v>
      </c>
      <c r="B1844" s="164" t="s">
        <v>4609</v>
      </c>
      <c r="C1844" s="164" t="str">
        <f>IFERROR(VLOOKUP($A1844,작성용!A:AL,14,0),"-")</f>
        <v>-</v>
      </c>
      <c r="D1844" s="167" t="s">
        <v>4150</v>
      </c>
      <c r="E1844" s="166" t="str">
        <f>IFERROR(VLOOKUP(A1844,작성용!A:AL,34,0),"-")</f>
        <v>-</v>
      </c>
      <c r="F1844" s="175">
        <f>COUNTIF(작성용!A:B,$A1844)-COUNTIFS(작성용!A:A,$A1844,작성용!AA:AA,"평가철회")</f>
        <v>0</v>
      </c>
    </row>
    <row r="1845" spans="1:6" x14ac:dyDescent="0.3">
      <c r="A1845" s="168" t="s">
        <v>3615</v>
      </c>
      <c r="B1845" s="164" t="s">
        <v>4610</v>
      </c>
      <c r="C1845" s="164" t="str">
        <f>IFERROR(VLOOKUP($A1845,작성용!A:AL,14,0),"-")</f>
        <v xml:space="preserve">분기 </v>
      </c>
      <c r="D1845" s="167" t="s">
        <v>4611</v>
      </c>
      <c r="E1845" s="166" t="str">
        <f>IFERROR(VLOOKUP(A1845,작성용!A:AL,34,0),"-")</f>
        <v>조용원</v>
      </c>
      <c r="F1845" s="175">
        <f>COUNTIF(작성용!A:B,$A1845)-COUNTIFS(작성용!A:A,$A1845,작성용!AA:AA,"평가철회")</f>
        <v>176</v>
      </c>
    </row>
    <row r="1846" spans="1:6" x14ac:dyDescent="0.3">
      <c r="A1846" s="168" t="s">
        <v>3625</v>
      </c>
      <c r="B1846" s="164" t="s">
        <v>4612</v>
      </c>
      <c r="C1846" s="164" t="str">
        <f>IFERROR(VLOOKUP($A1846,작성용!A:AL,14,0),"-")</f>
        <v>-</v>
      </c>
      <c r="D1846" s="167" t="s">
        <v>4138</v>
      </c>
      <c r="E1846" s="166" t="str">
        <f>IFERROR(VLOOKUP(A1846,작성용!A:AL,34,0),"-")</f>
        <v>-</v>
      </c>
      <c r="F1846" s="175">
        <f>COUNTIF(작성용!A:B,$A1846)-COUNTIFS(작성용!A:A,$A1846,작성용!AA:AA,"평가철회")</f>
        <v>0</v>
      </c>
    </row>
    <row r="1847" spans="1:6" x14ac:dyDescent="0.3">
      <c r="A1847" s="168" t="s">
        <v>3626</v>
      </c>
      <c r="B1847" s="164" t="s">
        <v>4613</v>
      </c>
      <c r="C1847" s="164" t="str">
        <f>IFERROR(VLOOKUP($A1847,작성용!A:AL,14,0),"-")</f>
        <v>-</v>
      </c>
      <c r="D1847" s="167" t="s">
        <v>4138</v>
      </c>
      <c r="E1847" s="166" t="str">
        <f>IFERROR(VLOOKUP(A1847,작성용!A:AL,34,0),"-")</f>
        <v>-</v>
      </c>
      <c r="F1847" s="175">
        <f>COUNTIF(작성용!A:B,$A1847)-COUNTIFS(작성용!A:A,$A1847,작성용!AA:AA,"평가철회")</f>
        <v>0</v>
      </c>
    </row>
    <row r="1848" spans="1:6" x14ac:dyDescent="0.3">
      <c r="A1848" s="168" t="s">
        <v>3627</v>
      </c>
      <c r="B1848" s="164" t="s">
        <v>4614</v>
      </c>
      <c r="C1848" s="164" t="str">
        <f>IFERROR(VLOOKUP($A1848,작성용!A:AL,14,0),"-")</f>
        <v>-</v>
      </c>
      <c r="D1848" s="167" t="s">
        <v>4138</v>
      </c>
      <c r="E1848" s="166" t="str">
        <f>IFERROR(VLOOKUP(A1848,작성용!A:AL,34,0),"-")</f>
        <v>-</v>
      </c>
      <c r="F1848" s="175">
        <f>COUNTIF(작성용!A:B,$A1848)-COUNTIFS(작성용!A:A,$A1848,작성용!AA:AA,"평가철회")</f>
        <v>0</v>
      </c>
    </row>
    <row r="1849" spans="1:6" x14ac:dyDescent="0.3">
      <c r="A1849" s="168" t="s">
        <v>3628</v>
      </c>
      <c r="B1849" s="164" t="s">
        <v>4615</v>
      </c>
      <c r="C1849" s="164" t="str">
        <f>IFERROR(VLOOKUP($A1849,작성용!A:AL,14,0),"-")</f>
        <v>-</v>
      </c>
      <c r="D1849" s="167" t="s">
        <v>4138</v>
      </c>
      <c r="E1849" s="166" t="str">
        <f>IFERROR(VLOOKUP(A1849,작성용!A:AL,34,0),"-")</f>
        <v>-</v>
      </c>
      <c r="F1849" s="175">
        <f>COUNTIF(작성용!A:B,$A1849)-COUNTIFS(작성용!A:A,$A1849,작성용!AA:AA,"평가철회")</f>
        <v>0</v>
      </c>
    </row>
    <row r="1850" spans="1:6" x14ac:dyDescent="0.3">
      <c r="A1850" s="168" t="s">
        <v>3629</v>
      </c>
      <c r="B1850" s="164" t="s">
        <v>4616</v>
      </c>
      <c r="C1850" s="164" t="str">
        <f>IFERROR(VLOOKUP($A1850,작성용!A:AL,14,0),"-")</f>
        <v>-</v>
      </c>
      <c r="D1850" s="167" t="s">
        <v>4138</v>
      </c>
      <c r="E1850" s="166" t="str">
        <f>IFERROR(VLOOKUP(A1850,작성용!A:AL,34,0),"-")</f>
        <v>-</v>
      </c>
      <c r="F1850" s="175">
        <f>COUNTIF(작성용!A:B,$A1850)-COUNTIFS(작성용!A:A,$A1850,작성용!AA:AA,"평가철회")</f>
        <v>0</v>
      </c>
    </row>
    <row r="1851" spans="1:6" x14ac:dyDescent="0.3">
      <c r="A1851" s="168" t="s">
        <v>3631</v>
      </c>
      <c r="B1851" s="164" t="s">
        <v>4617</v>
      </c>
      <c r="C1851" s="164" t="str">
        <f>IFERROR(VLOOKUP($A1851,작성용!A:AL,14,0),"-")</f>
        <v>-</v>
      </c>
      <c r="D1851" s="167" t="s">
        <v>4157</v>
      </c>
      <c r="E1851" s="166" t="str">
        <f>IFERROR(VLOOKUP(A1851,작성용!A:AL,34,0),"-")</f>
        <v>-</v>
      </c>
      <c r="F1851" s="175">
        <f>COUNTIF(작성용!A:B,$A1851)-COUNTIFS(작성용!A:A,$A1851,작성용!AA:AA,"평가철회")</f>
        <v>0</v>
      </c>
    </row>
    <row r="1852" spans="1:6" x14ac:dyDescent="0.3">
      <c r="A1852" s="168" t="s">
        <v>3633</v>
      </c>
      <c r="B1852" s="164" t="s">
        <v>4618</v>
      </c>
      <c r="C1852" s="164" t="str">
        <f>IFERROR(VLOOKUP($A1852,작성용!A:AL,14,0),"-")</f>
        <v>-</v>
      </c>
      <c r="D1852" s="167" t="s">
        <v>4138</v>
      </c>
      <c r="E1852" s="166" t="str">
        <f>IFERROR(VLOOKUP(A1852,작성용!A:AL,34,0),"-")</f>
        <v>-</v>
      </c>
      <c r="F1852" s="175">
        <f>COUNTIF(작성용!A:B,$A1852)-COUNTIFS(작성용!A:A,$A1852,작성용!AA:AA,"평가철회")</f>
        <v>0</v>
      </c>
    </row>
    <row r="1853" spans="1:6" x14ac:dyDescent="0.3">
      <c r="A1853" s="168" t="s">
        <v>4619</v>
      </c>
      <c r="B1853" s="164" t="s">
        <v>4620</v>
      </c>
      <c r="C1853" s="164" t="str">
        <f>IFERROR(VLOOKUP($A1853,작성용!A:AL,14,0),"-")</f>
        <v>-</v>
      </c>
      <c r="D1853" s="167" t="s">
        <v>4160</v>
      </c>
      <c r="E1853" s="166" t="str">
        <f>IFERROR(VLOOKUP(A1853,작성용!A:AL,34,0),"-")</f>
        <v>-</v>
      </c>
      <c r="F1853" s="175">
        <f>COUNTIF(작성용!A:B,$A1853)-COUNTIFS(작성용!A:A,$A1853,작성용!AA:AA,"평가철회")</f>
        <v>0</v>
      </c>
    </row>
    <row r="1854" spans="1:6" x14ac:dyDescent="0.3">
      <c r="A1854" s="168" t="s">
        <v>4621</v>
      </c>
      <c r="B1854" s="164" t="s">
        <v>4622</v>
      </c>
      <c r="C1854" s="164" t="str">
        <f>IFERROR(VLOOKUP($A1854,작성용!A:AL,14,0),"-")</f>
        <v>-</v>
      </c>
      <c r="D1854" s="167" t="s">
        <v>4134</v>
      </c>
      <c r="E1854" s="166" t="str">
        <f>IFERROR(VLOOKUP(A1854,작성용!A:AL,34,0),"-")</f>
        <v>-</v>
      </c>
      <c r="F1854" s="175">
        <f>COUNTIF(작성용!A:B,$A1854)-COUNTIFS(작성용!A:A,$A1854,작성용!AA:AA,"평가철회")</f>
        <v>0</v>
      </c>
    </row>
    <row r="1855" spans="1:6" x14ac:dyDescent="0.3">
      <c r="A1855" s="168" t="s">
        <v>4623</v>
      </c>
      <c r="B1855" s="164" t="s">
        <v>4624</v>
      </c>
      <c r="C1855" s="164" t="str">
        <f>IFERROR(VLOOKUP($A1855,작성용!A:AL,14,0),"-")</f>
        <v>-</v>
      </c>
      <c r="D1855" s="167" t="s">
        <v>4209</v>
      </c>
      <c r="E1855" s="166" t="str">
        <f>IFERROR(VLOOKUP(A1855,작성용!A:AL,34,0),"-")</f>
        <v>-</v>
      </c>
      <c r="F1855" s="175">
        <f>COUNTIF(작성용!A:B,$A1855)-COUNTIFS(작성용!A:A,$A1855,작성용!AA:AA,"평가철회")</f>
        <v>0</v>
      </c>
    </row>
    <row r="1856" spans="1:6" x14ac:dyDescent="0.3">
      <c r="A1856" s="168" t="s">
        <v>4625</v>
      </c>
      <c r="B1856" s="164" t="s">
        <v>4626</v>
      </c>
      <c r="C1856" s="164" t="str">
        <f>IFERROR(VLOOKUP($A1856,작성용!A:AL,14,0),"-")</f>
        <v>-</v>
      </c>
      <c r="D1856" s="167" t="s">
        <v>4139</v>
      </c>
      <c r="E1856" s="166" t="str">
        <f>IFERROR(VLOOKUP(A1856,작성용!A:AL,34,0),"-")</f>
        <v>-</v>
      </c>
      <c r="F1856" s="175">
        <f>COUNTIF(작성용!A:B,$A1856)-COUNTIFS(작성용!A:A,$A1856,작성용!AA:AA,"평가철회")</f>
        <v>0</v>
      </c>
    </row>
    <row r="1857" spans="1:6" x14ac:dyDescent="0.3">
      <c r="A1857" s="168" t="s">
        <v>4627</v>
      </c>
      <c r="B1857" s="164" t="s">
        <v>4628</v>
      </c>
      <c r="C1857" s="164" t="str">
        <f>IFERROR(VLOOKUP($A1857,작성용!A:AL,14,0),"-")</f>
        <v>-</v>
      </c>
      <c r="D1857" s="167" t="s">
        <v>4138</v>
      </c>
      <c r="E1857" s="166" t="str">
        <f>IFERROR(VLOOKUP(A1857,작성용!A:AL,34,0),"-")</f>
        <v>-</v>
      </c>
      <c r="F1857" s="175">
        <f>COUNTIF(작성용!A:B,$A1857)-COUNTIFS(작성용!A:A,$A1857,작성용!AA:AA,"평가철회")</f>
        <v>0</v>
      </c>
    </row>
    <row r="1858" spans="1:6" x14ac:dyDescent="0.3">
      <c r="A1858" s="168" t="s">
        <v>4629</v>
      </c>
      <c r="B1858" s="164" t="s">
        <v>4630</v>
      </c>
      <c r="C1858" s="164" t="str">
        <f>IFERROR(VLOOKUP($A1858,작성용!A:AL,14,0),"-")</f>
        <v>-</v>
      </c>
      <c r="D1858" s="167" t="s">
        <v>4369</v>
      </c>
      <c r="E1858" s="166" t="str">
        <f>IFERROR(VLOOKUP(A1858,작성용!A:AL,34,0),"-")</f>
        <v>-</v>
      </c>
      <c r="F1858" s="175">
        <f>COUNTIF(작성용!A:B,$A1858)-COUNTIFS(작성용!A:A,$A1858,작성용!AA:AA,"평가철회")</f>
        <v>0</v>
      </c>
    </row>
    <row r="1859" spans="1:6" x14ac:dyDescent="0.3">
      <c r="A1859" s="168" t="s">
        <v>4631</v>
      </c>
      <c r="B1859" s="164" t="s">
        <v>4632</v>
      </c>
      <c r="C1859" s="164" t="str">
        <f>IFERROR(VLOOKUP($A1859,작성용!A:AL,14,0),"-")</f>
        <v>-</v>
      </c>
      <c r="D1859" s="167" t="s">
        <v>4150</v>
      </c>
      <c r="E1859" s="166" t="str">
        <f>IFERROR(VLOOKUP(A1859,작성용!A:AL,34,0),"-")</f>
        <v>-</v>
      </c>
      <c r="F1859" s="175">
        <f>COUNTIF(작성용!A:B,$A1859)-COUNTIFS(작성용!A:A,$A1859,작성용!AA:AA,"평가철회")</f>
        <v>0</v>
      </c>
    </row>
    <row r="1860" spans="1:6" x14ac:dyDescent="0.3">
      <c r="A1860" s="168" t="s">
        <v>4633</v>
      </c>
      <c r="B1860" s="164" t="s">
        <v>4634</v>
      </c>
      <c r="C1860" s="164" t="str">
        <f>IFERROR(VLOOKUP($A1860,작성용!A:AL,14,0),"-")</f>
        <v>분기</v>
      </c>
      <c r="D1860" s="167" t="s">
        <v>4635</v>
      </c>
      <c r="E1860" s="166" t="str">
        <f>IFERROR(VLOOKUP(A1860,작성용!A:AL,34,0),"-")</f>
        <v>김다현</v>
      </c>
      <c r="F1860" s="175">
        <f>COUNTIF(작성용!A:B,$A1860)-COUNTIFS(작성용!A:A,$A1860,작성용!AA:AA,"평가철회")</f>
        <v>10</v>
      </c>
    </row>
    <row r="1861" spans="1:6" x14ac:dyDescent="0.3">
      <c r="A1861" s="168" t="s">
        <v>4636</v>
      </c>
      <c r="B1861" s="164" t="s">
        <v>4637</v>
      </c>
      <c r="C1861" s="164" t="str">
        <f>IFERROR(VLOOKUP($A1861,작성용!A:AL,14,0),"-")</f>
        <v>-</v>
      </c>
      <c r="D1861" s="167" t="s">
        <v>4638</v>
      </c>
      <c r="E1861" s="166" t="str">
        <f>IFERROR(VLOOKUP(A1861,작성용!A:AL,34,0),"-")</f>
        <v>-</v>
      </c>
      <c r="F1861" s="175">
        <f>COUNTIF(작성용!A:B,$A1861)-COUNTIFS(작성용!A:A,$A1861,작성용!AA:AA,"평가철회")</f>
        <v>0</v>
      </c>
    </row>
    <row r="1862" spans="1:6" x14ac:dyDescent="0.3">
      <c r="A1862" s="168" t="s">
        <v>4639</v>
      </c>
      <c r="B1862" s="164" t="s">
        <v>4640</v>
      </c>
      <c r="C1862" s="164" t="str">
        <f>IFERROR(VLOOKUP($A1862,작성용!A:AL,14,0),"-")</f>
        <v>-</v>
      </c>
      <c r="D1862" s="167" t="s">
        <v>4138</v>
      </c>
      <c r="E1862" s="166" t="str">
        <f>IFERROR(VLOOKUP(A1862,작성용!A:AL,34,0),"-")</f>
        <v>-</v>
      </c>
      <c r="F1862" s="175">
        <f>COUNTIF(작성용!A:B,$A1862)-COUNTIFS(작성용!A:A,$A1862,작성용!AA:AA,"평가철회")</f>
        <v>0</v>
      </c>
    </row>
    <row r="1863" spans="1:6" x14ac:dyDescent="0.3">
      <c r="A1863" s="168" t="s">
        <v>3691</v>
      </c>
      <c r="B1863" s="164" t="s">
        <v>3692</v>
      </c>
      <c r="C1863" s="164" t="str">
        <f>IFERROR(VLOOKUP($A1863,작성용!A:AL,14,0),"-")</f>
        <v>-</v>
      </c>
      <c r="D1863" s="167" t="s">
        <v>6490</v>
      </c>
      <c r="E1863" s="166" t="str">
        <f>IFERROR(VLOOKUP(A1863,작성용!A:AL,34,0),"-")</f>
        <v>-</v>
      </c>
      <c r="F1863" s="175">
        <f>COUNTIF(작성용!A:B,$A1863)-COUNTIFS(작성용!A:A,$A1863,작성용!AA:AA,"평가철회")</f>
        <v>0</v>
      </c>
    </row>
    <row r="1864" spans="1:6" x14ac:dyDescent="0.3">
      <c r="A1864" s="168" t="s">
        <v>3693</v>
      </c>
      <c r="B1864" s="164" t="s">
        <v>4641</v>
      </c>
      <c r="C1864" s="164" t="str">
        <f>IFERROR(VLOOKUP($A1864,작성용!A:AL,14,0),"-")</f>
        <v>-</v>
      </c>
      <c r="D1864" s="167" t="s">
        <v>4427</v>
      </c>
      <c r="E1864" s="166" t="str">
        <f>IFERROR(VLOOKUP(A1864,작성용!A:AL,34,0),"-")</f>
        <v>-</v>
      </c>
      <c r="F1864" s="175">
        <f>COUNTIF(작성용!A:B,$A1864)-COUNTIFS(작성용!A:A,$A1864,작성용!AA:AA,"평가철회")</f>
        <v>0</v>
      </c>
    </row>
    <row r="1865" spans="1:6" x14ac:dyDescent="0.3">
      <c r="A1865" s="168" t="s">
        <v>3699</v>
      </c>
      <c r="B1865" s="164" t="s">
        <v>4642</v>
      </c>
      <c r="C1865" s="164" t="str">
        <f>IFERROR(VLOOKUP($A1865,작성용!A:AL,14,0),"-")</f>
        <v>-</v>
      </c>
      <c r="D1865" s="167" t="s">
        <v>4226</v>
      </c>
      <c r="E1865" s="166" t="str">
        <f>IFERROR(VLOOKUP(A1865,작성용!A:AL,34,0),"-")</f>
        <v>-</v>
      </c>
      <c r="F1865" s="175">
        <f>COUNTIF(작성용!A:B,$A1865)-COUNTIFS(작성용!A:A,$A1865,작성용!AA:AA,"평가철회")</f>
        <v>0</v>
      </c>
    </row>
    <row r="1866" spans="1:6" x14ac:dyDescent="0.3">
      <c r="A1866" s="168" t="s">
        <v>3716</v>
      </c>
      <c r="B1866" s="164" t="s">
        <v>4643</v>
      </c>
      <c r="C1866" s="164" t="str">
        <f>IFERROR(VLOOKUP($A1866,작성용!A:AL,14,0),"-")</f>
        <v>-</v>
      </c>
      <c r="D1866" s="167" t="s">
        <v>4138</v>
      </c>
      <c r="E1866" s="166" t="str">
        <f>IFERROR(VLOOKUP(A1866,작성용!A:AL,34,0),"-")</f>
        <v>-</v>
      </c>
      <c r="F1866" s="175">
        <f>COUNTIF(작성용!A:B,$A1866)-COUNTIFS(작성용!A:A,$A1866,작성용!AA:AA,"평가철회")</f>
        <v>0</v>
      </c>
    </row>
    <row r="1867" spans="1:6" x14ac:dyDescent="0.3">
      <c r="A1867" s="168" t="s">
        <v>3700</v>
      </c>
      <c r="B1867" s="164" t="s">
        <v>4644</v>
      </c>
      <c r="C1867" s="164" t="str">
        <f>IFERROR(VLOOKUP($A1867,작성용!A:AL,14,0),"-")</f>
        <v>-</v>
      </c>
      <c r="D1867" s="167" t="s">
        <v>10204</v>
      </c>
      <c r="E1867" s="166" t="str">
        <f>IFERROR(VLOOKUP(A1867,작성용!A:AL,34,0),"-")</f>
        <v>-</v>
      </c>
      <c r="F1867" s="175">
        <f>COUNTIF(작성용!A:B,$A1867)-COUNTIFS(작성용!A:A,$A1867,작성용!AA:AA,"평가철회")</f>
        <v>0</v>
      </c>
    </row>
    <row r="1868" spans="1:6" x14ac:dyDescent="0.3">
      <c r="A1868" s="168" t="s">
        <v>3713</v>
      </c>
      <c r="B1868" s="164" t="s">
        <v>4645</v>
      </c>
      <c r="C1868" s="164" t="str">
        <f>IFERROR(VLOOKUP($A1868,작성용!A:AL,14,0),"-")</f>
        <v>-</v>
      </c>
      <c r="D1868" s="167" t="s">
        <v>4138</v>
      </c>
      <c r="E1868" s="166" t="str">
        <f>IFERROR(VLOOKUP(A1868,작성용!A:AL,34,0),"-")</f>
        <v>-</v>
      </c>
      <c r="F1868" s="175">
        <f>COUNTIF(작성용!A:B,$A1868)-COUNTIFS(작성용!A:A,$A1868,작성용!AA:AA,"평가철회")</f>
        <v>0</v>
      </c>
    </row>
    <row r="1869" spans="1:6" x14ac:dyDescent="0.3">
      <c r="A1869" s="168" t="s">
        <v>3714</v>
      </c>
      <c r="B1869" s="164" t="s">
        <v>4646</v>
      </c>
      <c r="C1869" s="164" t="str">
        <f>IFERROR(VLOOKUP($A1869,작성용!A:AL,14,0),"-")</f>
        <v>-</v>
      </c>
      <c r="D1869" s="167" t="s">
        <v>4138</v>
      </c>
      <c r="E1869" s="166" t="str">
        <f>IFERROR(VLOOKUP(A1869,작성용!A:AL,34,0),"-")</f>
        <v>-</v>
      </c>
      <c r="F1869" s="175">
        <f>COUNTIF(작성용!A:B,$A1869)-COUNTIFS(작성용!A:A,$A1869,작성용!AA:AA,"평가철회")</f>
        <v>0</v>
      </c>
    </row>
    <row r="1870" spans="1:6" x14ac:dyDescent="0.3">
      <c r="A1870" s="168" t="s">
        <v>3715</v>
      </c>
      <c r="B1870" s="164" t="s">
        <v>4647</v>
      </c>
      <c r="C1870" s="164" t="str">
        <f>IFERROR(VLOOKUP($A1870,작성용!A:AL,14,0),"-")</f>
        <v>분기</v>
      </c>
      <c r="D1870" s="167" t="s">
        <v>4138</v>
      </c>
      <c r="E1870" s="166" t="str">
        <f>IFERROR(VLOOKUP(A1870,작성용!A:AL,34,0),"-")</f>
        <v>메자닌평가팀</v>
      </c>
      <c r="F1870" s="175">
        <f>COUNTIF(작성용!A:B,$A1870)-COUNTIFS(작성용!A:A,$A1870,작성용!AA:AA,"평가철회")</f>
        <v>55</v>
      </c>
    </row>
    <row r="1871" spans="1:6" x14ac:dyDescent="0.3">
      <c r="A1871" s="168" t="s">
        <v>3717</v>
      </c>
      <c r="B1871" s="164" t="s">
        <v>4648</v>
      </c>
      <c r="C1871" s="164" t="str">
        <f>IFERROR(VLOOKUP($A1871,작성용!A:AL,14,0),"-")</f>
        <v>-</v>
      </c>
      <c r="D1871" s="167" t="s">
        <v>4138</v>
      </c>
      <c r="E1871" s="166" t="str">
        <f>IFERROR(VLOOKUP(A1871,작성용!A:AL,34,0),"-")</f>
        <v>-</v>
      </c>
      <c r="F1871" s="175">
        <f>COUNTIF(작성용!A:B,$A1871)-COUNTIFS(작성용!A:A,$A1871,작성용!AA:AA,"평가철회")</f>
        <v>0</v>
      </c>
    </row>
    <row r="1872" spans="1:6" x14ac:dyDescent="0.3">
      <c r="A1872" s="168" t="s">
        <v>3718</v>
      </c>
      <c r="B1872" s="164" t="s">
        <v>4649</v>
      </c>
      <c r="C1872" s="164" t="str">
        <f>IFERROR(VLOOKUP($A1872,작성용!A:AL,14,0),"-")</f>
        <v>-</v>
      </c>
      <c r="D1872" s="167" t="s">
        <v>4138</v>
      </c>
      <c r="E1872" s="166" t="str">
        <f>IFERROR(VLOOKUP(A1872,작성용!A:AL,34,0),"-")</f>
        <v>-</v>
      </c>
      <c r="F1872" s="175">
        <f>COUNTIF(작성용!A:B,$A1872)-COUNTIFS(작성용!A:A,$A1872,작성용!AA:AA,"평가철회")</f>
        <v>0</v>
      </c>
    </row>
    <row r="1873" spans="1:6" x14ac:dyDescent="0.3">
      <c r="A1873" s="168" t="s">
        <v>3719</v>
      </c>
      <c r="B1873" s="164" t="s">
        <v>4650</v>
      </c>
      <c r="C1873" s="164" t="str">
        <f>IFERROR(VLOOKUP($A1873,작성용!A:AL,14,0),"-")</f>
        <v>-</v>
      </c>
      <c r="D1873" s="167" t="s">
        <v>4138</v>
      </c>
      <c r="E1873" s="166" t="str">
        <f>IFERROR(VLOOKUP(A1873,작성용!A:AL,34,0),"-")</f>
        <v>-</v>
      </c>
      <c r="F1873" s="175">
        <f>COUNTIF(작성용!A:B,$A1873)-COUNTIFS(작성용!A:A,$A1873,작성용!AA:AA,"평가철회")</f>
        <v>0</v>
      </c>
    </row>
    <row r="1874" spans="1:6" x14ac:dyDescent="0.3">
      <c r="A1874" s="168" t="s">
        <v>3720</v>
      </c>
      <c r="B1874" s="164" t="s">
        <v>4651</v>
      </c>
      <c r="C1874" s="164" t="str">
        <f>IFERROR(VLOOKUP($A1874,작성용!A:AL,14,0),"-")</f>
        <v>-</v>
      </c>
      <c r="D1874" s="167" t="s">
        <v>4138</v>
      </c>
      <c r="E1874" s="166" t="str">
        <f>IFERROR(VLOOKUP(A1874,작성용!A:AL,34,0),"-")</f>
        <v>-</v>
      </c>
      <c r="F1874" s="175">
        <f>COUNTIF(작성용!A:B,$A1874)-COUNTIFS(작성용!A:A,$A1874,작성용!AA:AA,"평가철회")</f>
        <v>0</v>
      </c>
    </row>
    <row r="1875" spans="1:6" x14ac:dyDescent="0.3">
      <c r="A1875" s="168" t="s">
        <v>3721</v>
      </c>
      <c r="B1875" s="164" t="s">
        <v>4652</v>
      </c>
      <c r="C1875" s="164" t="str">
        <f>IFERROR(VLOOKUP($A1875,작성용!A:AL,14,0),"-")</f>
        <v>-</v>
      </c>
      <c r="D1875" s="167" t="s">
        <v>4287</v>
      </c>
      <c r="E1875" s="166" t="str">
        <f>IFERROR(VLOOKUP(A1875,작성용!A:AL,34,0),"-")</f>
        <v>-</v>
      </c>
      <c r="F1875" s="175">
        <f>COUNTIF(작성용!A:B,$A1875)-COUNTIFS(작성용!A:A,$A1875,작성용!AA:AA,"평가철회")</f>
        <v>0</v>
      </c>
    </row>
    <row r="1876" spans="1:6" x14ac:dyDescent="0.3">
      <c r="A1876" s="168" t="s">
        <v>3722</v>
      </c>
      <c r="B1876" s="164" t="s">
        <v>4653</v>
      </c>
      <c r="C1876" s="164" t="str">
        <f>IFERROR(VLOOKUP($A1876,작성용!A:AL,14,0),"-")</f>
        <v>-</v>
      </c>
      <c r="D1876" s="167" t="s">
        <v>4226</v>
      </c>
      <c r="E1876" s="166" t="str">
        <f>IFERROR(VLOOKUP(A1876,작성용!A:AL,34,0),"-")</f>
        <v>-</v>
      </c>
      <c r="F1876" s="175">
        <f>COUNTIF(작성용!A:B,$A1876)-COUNTIFS(작성용!A:A,$A1876,작성용!AA:AA,"평가철회")</f>
        <v>0</v>
      </c>
    </row>
    <row r="1877" spans="1:6" x14ac:dyDescent="0.3">
      <c r="A1877" s="168" t="s">
        <v>3723</v>
      </c>
      <c r="B1877" s="164" t="s">
        <v>4654</v>
      </c>
      <c r="C1877" s="164" t="str">
        <f>IFERROR(VLOOKUP($A1877,작성용!A:AL,14,0),"-")</f>
        <v>-</v>
      </c>
      <c r="D1877" s="167" t="s">
        <v>4442</v>
      </c>
      <c r="E1877" s="166" t="str">
        <f>IFERROR(VLOOKUP(A1877,작성용!A:AL,34,0),"-")</f>
        <v>-</v>
      </c>
      <c r="F1877" s="175">
        <f>COUNTIF(작성용!A:B,$A1877)-COUNTIFS(작성용!A:A,$A1877,작성용!AA:AA,"평가철회")</f>
        <v>0</v>
      </c>
    </row>
    <row r="1878" spans="1:6" x14ac:dyDescent="0.3">
      <c r="A1878" s="168" t="s">
        <v>3646</v>
      </c>
      <c r="B1878" s="164" t="s">
        <v>4655</v>
      </c>
      <c r="C1878" s="164" t="str">
        <f>IFERROR(VLOOKUP($A1878,작성용!A:AL,14,0),"-")</f>
        <v xml:space="preserve">분기 </v>
      </c>
      <c r="D1878" s="167" t="s">
        <v>4157</v>
      </c>
      <c r="E1878" s="166" t="str">
        <f>IFERROR(VLOOKUP(A1878,작성용!A:AL,34,0),"-")</f>
        <v>김예림</v>
      </c>
      <c r="F1878" s="175">
        <f>COUNTIF(작성용!A:B,$A1878)-COUNTIFS(작성용!A:A,$A1878,작성용!AA:AA,"평가철회")</f>
        <v>2</v>
      </c>
    </row>
    <row r="1879" spans="1:6" x14ac:dyDescent="0.3">
      <c r="A1879" s="168" t="s">
        <v>3726</v>
      </c>
      <c r="B1879" s="164" t="s">
        <v>4656</v>
      </c>
      <c r="C1879" s="164" t="str">
        <f>IFERROR(VLOOKUP($A1879,작성용!A:AL,14,0),"-")</f>
        <v>-</v>
      </c>
      <c r="D1879" s="167" t="s">
        <v>4314</v>
      </c>
      <c r="E1879" s="166" t="str">
        <f>IFERROR(VLOOKUP(A1879,작성용!A:AL,34,0),"-")</f>
        <v>-</v>
      </c>
      <c r="F1879" s="175">
        <f>COUNTIF(작성용!A:B,$A1879)-COUNTIFS(작성용!A:A,$A1879,작성용!AA:AA,"평가철회")</f>
        <v>0</v>
      </c>
    </row>
    <row r="1880" spans="1:6" x14ac:dyDescent="0.3">
      <c r="A1880" s="168" t="s">
        <v>3953</v>
      </c>
      <c r="B1880" s="164" t="s">
        <v>4657</v>
      </c>
      <c r="C1880" s="164" t="str">
        <f>IFERROR(VLOOKUP($A1880,작성용!A:AL,14,0),"-")</f>
        <v>-</v>
      </c>
      <c r="D1880" s="167" t="s">
        <v>4210</v>
      </c>
      <c r="E1880" s="166" t="str">
        <f>IFERROR(VLOOKUP(A1880,작성용!A:AL,34,0),"-")</f>
        <v>-</v>
      </c>
      <c r="F1880" s="175">
        <f>COUNTIF(작성용!A:B,$A1880)-COUNTIFS(작성용!A:A,$A1880,작성용!AA:AA,"평가철회")</f>
        <v>0</v>
      </c>
    </row>
    <row r="1881" spans="1:6" x14ac:dyDescent="0.3">
      <c r="A1881" s="168" t="s">
        <v>3988</v>
      </c>
      <c r="B1881" s="164" t="s">
        <v>4658</v>
      </c>
      <c r="C1881" s="164" t="str">
        <f>IFERROR(VLOOKUP($A1881,작성용!A:AL,14,0),"-")</f>
        <v>-</v>
      </c>
      <c r="D1881" s="167" t="s">
        <v>4309</v>
      </c>
      <c r="E1881" s="166" t="str">
        <f>IFERROR(VLOOKUP(A1881,작성용!A:AL,34,0),"-")</f>
        <v>-</v>
      </c>
      <c r="F1881" s="175">
        <f>COUNTIF(작성용!A:B,$A1881)-COUNTIFS(작성용!A:A,$A1881,작성용!AA:AA,"평가철회")</f>
        <v>0</v>
      </c>
    </row>
    <row r="1882" spans="1:6" x14ac:dyDescent="0.3">
      <c r="A1882" s="168" t="s">
        <v>4001</v>
      </c>
      <c r="B1882" s="164" t="s">
        <v>4659</v>
      </c>
      <c r="C1882" s="164" t="str">
        <f>IFERROR(VLOOKUP($A1882,작성용!A:AL,14,0),"-")</f>
        <v>-</v>
      </c>
      <c r="D1882" s="167" t="s">
        <v>4226</v>
      </c>
      <c r="E1882" s="166" t="str">
        <f>IFERROR(VLOOKUP(A1882,작성용!A:AL,34,0),"-")</f>
        <v>-</v>
      </c>
      <c r="F1882" s="175">
        <f>COUNTIF(작성용!A:B,$A1882)-COUNTIFS(작성용!A:A,$A1882,작성용!AA:AA,"평가철회")</f>
        <v>0</v>
      </c>
    </row>
    <row r="1883" spans="1:6" x14ac:dyDescent="0.3">
      <c r="A1883" s="168" t="s">
        <v>4004</v>
      </c>
      <c r="B1883" s="164" t="s">
        <v>4660</v>
      </c>
      <c r="C1883" s="164" t="str">
        <f>IFERROR(VLOOKUP($A1883,작성용!A:AL,14,0),"-")</f>
        <v>-</v>
      </c>
      <c r="D1883" s="167" t="s">
        <v>4661</v>
      </c>
      <c r="E1883" s="166" t="str">
        <f>IFERROR(VLOOKUP(A1883,작성용!A:AL,34,0),"-")</f>
        <v>-</v>
      </c>
      <c r="F1883" s="175">
        <f>COUNTIF(작성용!A:B,$A1883)-COUNTIFS(작성용!A:A,$A1883,작성용!AA:AA,"평가철회")</f>
        <v>0</v>
      </c>
    </row>
    <row r="1884" spans="1:6" x14ac:dyDescent="0.3">
      <c r="A1884" s="168" t="s">
        <v>4005</v>
      </c>
      <c r="B1884" s="164" t="s">
        <v>4662</v>
      </c>
      <c r="C1884" s="164" t="str">
        <f>IFERROR(VLOOKUP($A1884,작성용!A:AL,14,0),"-")</f>
        <v>-</v>
      </c>
      <c r="D1884" s="167" t="s">
        <v>4663</v>
      </c>
      <c r="E1884" s="166" t="str">
        <f>IFERROR(VLOOKUP(A1884,작성용!A:AL,34,0),"-")</f>
        <v>-</v>
      </c>
      <c r="F1884" s="175">
        <f>COUNTIF(작성용!A:B,$A1884)-COUNTIFS(작성용!A:A,$A1884,작성용!AA:AA,"평가철회")</f>
        <v>0</v>
      </c>
    </row>
    <row r="1885" spans="1:6" x14ac:dyDescent="0.3">
      <c r="A1885" s="168" t="s">
        <v>4010</v>
      </c>
      <c r="B1885" s="164" t="s">
        <v>2919</v>
      </c>
      <c r="C1885" s="164" t="str">
        <f>IFERROR(VLOOKUP($A1885,작성용!A:AL,14,0),"-")</f>
        <v>-</v>
      </c>
      <c r="D1885" s="167" t="s">
        <v>4664</v>
      </c>
      <c r="E1885" s="166" t="str">
        <f>IFERROR(VLOOKUP(A1885,작성용!A:AL,34,0),"-")</f>
        <v>-</v>
      </c>
      <c r="F1885" s="175">
        <f>COUNTIF(작성용!A:B,$A1885)-COUNTIFS(작성용!A:A,$A1885,작성용!AA:AA,"평가철회")</f>
        <v>0</v>
      </c>
    </row>
    <row r="1886" spans="1:6" x14ac:dyDescent="0.3">
      <c r="A1886" s="168" t="s">
        <v>4013</v>
      </c>
      <c r="B1886" s="164" t="s">
        <v>4665</v>
      </c>
      <c r="C1886" s="164" t="str">
        <f>IFERROR(VLOOKUP($A1886,작성용!A:AL,14,0),"-")</f>
        <v>-</v>
      </c>
      <c r="D1886" s="167" t="s">
        <v>4661</v>
      </c>
      <c r="E1886" s="166" t="str">
        <f>IFERROR(VLOOKUP(A1886,작성용!A:AL,34,0),"-")</f>
        <v>-</v>
      </c>
      <c r="F1886" s="175">
        <f>COUNTIF(작성용!A:B,$A1886)-COUNTIFS(작성용!A:A,$A1886,작성용!AA:AA,"평가철회")</f>
        <v>0</v>
      </c>
    </row>
    <row r="1887" spans="1:6" x14ac:dyDescent="0.3">
      <c r="A1887" s="168" t="s">
        <v>4014</v>
      </c>
      <c r="B1887" s="164" t="s">
        <v>4666</v>
      </c>
      <c r="C1887" s="164" t="str">
        <f>IFERROR(VLOOKUP($A1887,작성용!A:AL,14,0),"-")</f>
        <v>-</v>
      </c>
      <c r="D1887" s="167" t="s">
        <v>4132</v>
      </c>
      <c r="E1887" s="166" t="str">
        <f>IFERROR(VLOOKUP(A1887,작성용!A:AL,34,0),"-")</f>
        <v>-</v>
      </c>
      <c r="F1887" s="175">
        <f>COUNTIF(작성용!A:B,$A1887)-COUNTIFS(작성용!A:A,$A1887,작성용!AA:AA,"평가철회")</f>
        <v>0</v>
      </c>
    </row>
    <row r="1888" spans="1:6" x14ac:dyDescent="0.3">
      <c r="A1888" s="168" t="s">
        <v>4018</v>
      </c>
      <c r="B1888" s="164" t="s">
        <v>4667</v>
      </c>
      <c r="C1888" s="164" t="str">
        <f>IFERROR(VLOOKUP($A1888,작성용!A:AL,14,0),"-")</f>
        <v>-</v>
      </c>
      <c r="D1888" s="167" t="s">
        <v>4668</v>
      </c>
      <c r="E1888" s="166" t="str">
        <f>IFERROR(VLOOKUP(A1888,작성용!A:AL,34,0),"-")</f>
        <v>-</v>
      </c>
      <c r="F1888" s="175">
        <f>COUNTIF(작성용!A:B,$A1888)-COUNTIFS(작성용!A:A,$A1888,작성용!AA:AA,"평가철회")</f>
        <v>0</v>
      </c>
    </row>
    <row r="1889" spans="1:6" x14ac:dyDescent="0.3">
      <c r="A1889" s="168" t="s">
        <v>4108</v>
      </c>
      <c r="B1889" s="164" t="s">
        <v>4669</v>
      </c>
      <c r="C1889" s="164" t="str">
        <f>IFERROR(VLOOKUP($A1889,작성용!A:AL,14,0),"-")</f>
        <v>-</v>
      </c>
      <c r="D1889" s="167" t="s">
        <v>4670</v>
      </c>
      <c r="E1889" s="166" t="str">
        <f>IFERROR(VLOOKUP(A1889,작성용!A:AL,34,0),"-")</f>
        <v>-</v>
      </c>
      <c r="F1889" s="175">
        <f>COUNTIF(작성용!A:B,$A1889)-COUNTIFS(작성용!A:A,$A1889,작성용!AA:AA,"평가철회")</f>
        <v>0</v>
      </c>
    </row>
    <row r="1890" spans="1:6" x14ac:dyDescent="0.3">
      <c r="A1890" s="168" t="s">
        <v>4111</v>
      </c>
      <c r="B1890" s="164" t="s">
        <v>4671</v>
      </c>
      <c r="C1890" s="164" t="str">
        <f>IFERROR(VLOOKUP($A1890,작성용!A:AL,14,0),"-")</f>
        <v>-</v>
      </c>
      <c r="D1890" s="167" t="s">
        <v>4672</v>
      </c>
      <c r="E1890" s="166" t="str">
        <f>IFERROR(VLOOKUP(A1890,작성용!A:AL,34,0),"-")</f>
        <v>-</v>
      </c>
      <c r="F1890" s="175">
        <f>COUNTIF(작성용!A:B,$A1890)-COUNTIFS(작성용!A:A,$A1890,작성용!AA:AA,"평가철회")</f>
        <v>0</v>
      </c>
    </row>
    <row r="1891" spans="1:6" x14ac:dyDescent="0.3">
      <c r="A1891" s="168" t="s">
        <v>4110</v>
      </c>
      <c r="B1891" s="164" t="s">
        <v>4673</v>
      </c>
      <c r="C1891" s="164" t="str">
        <f>IFERROR(VLOOKUP($A1891,작성용!A:AL,14,0),"-")</f>
        <v>-</v>
      </c>
      <c r="D1891" s="167" t="s">
        <v>4672</v>
      </c>
      <c r="E1891" s="166" t="str">
        <f>IFERROR(VLOOKUP(A1891,작성용!A:AL,34,0),"-")</f>
        <v>-</v>
      </c>
      <c r="F1891" s="175">
        <f>COUNTIF(작성용!A:B,$A1891)-COUNTIFS(작성용!A:A,$A1891,작성용!AA:AA,"평가철회")</f>
        <v>0</v>
      </c>
    </row>
    <row r="1892" spans="1:6" x14ac:dyDescent="0.3">
      <c r="A1892" s="168" t="s">
        <v>4677</v>
      </c>
      <c r="B1892" s="164" t="s">
        <v>4772</v>
      </c>
      <c r="C1892" s="164" t="str">
        <f>IFERROR(VLOOKUP($A1892,작성용!A:AL,14,0),"-")</f>
        <v>-</v>
      </c>
      <c r="D1892" s="167" t="s">
        <v>4965</v>
      </c>
      <c r="E1892" s="166" t="str">
        <f>IFERROR(VLOOKUP(A1892,작성용!A:AL,34,0),"-")</f>
        <v>-</v>
      </c>
      <c r="F1892" s="175">
        <f>COUNTIF(작성용!A:B,$A1892)-COUNTIFS(작성용!A:A,$A1892,작성용!AA:AA,"평가철회")</f>
        <v>0</v>
      </c>
    </row>
    <row r="1893" spans="1:6" x14ac:dyDescent="0.3">
      <c r="A1893" s="168" t="s">
        <v>4805</v>
      </c>
      <c r="B1893" s="164" t="s">
        <v>4806</v>
      </c>
      <c r="C1893" s="164" t="str">
        <f>IFERROR(VLOOKUP($A1893,작성용!A:AL,14,0),"-")</f>
        <v>-</v>
      </c>
      <c r="D1893" s="167" t="s">
        <v>4807</v>
      </c>
      <c r="E1893" s="166" t="str">
        <f>IFERROR(VLOOKUP(A1893,작성용!A:AL,34,0),"-")</f>
        <v>-</v>
      </c>
      <c r="F1893" s="175">
        <f>COUNTIF(작성용!A:B,$A1893)-COUNTIFS(작성용!A:A,$A1893,작성용!AA:AA,"평가철회")</f>
        <v>0</v>
      </c>
    </row>
    <row r="1894" spans="1:6" x14ac:dyDescent="0.3">
      <c r="A1894" s="168" t="s">
        <v>4829</v>
      </c>
      <c r="B1894" s="164" t="s">
        <v>4830</v>
      </c>
      <c r="C1894" s="164" t="str">
        <f>IFERROR(VLOOKUP($A1894,작성용!A:AL,14,0),"-")</f>
        <v>-</v>
      </c>
      <c r="D1894" s="167" t="s">
        <v>4831</v>
      </c>
      <c r="E1894" s="166" t="str">
        <f>IFERROR(VLOOKUP(A1894,작성용!A:AL,34,0),"-")</f>
        <v>-</v>
      </c>
      <c r="F1894" s="175">
        <f>COUNTIF(작성용!A:B,$A1894)-COUNTIFS(작성용!A:A,$A1894,작성용!AA:AA,"평가철회")</f>
        <v>0</v>
      </c>
    </row>
    <row r="1895" spans="1:6" x14ac:dyDescent="0.3">
      <c r="A1895" s="168" t="s">
        <v>4009</v>
      </c>
      <c r="B1895" s="164" t="s">
        <v>4071</v>
      </c>
      <c r="C1895" s="164" t="str">
        <f>IFERROR(VLOOKUP($A1895,작성용!A:AL,14,0),"-")</f>
        <v>-</v>
      </c>
      <c r="D1895" s="167" t="s">
        <v>4835</v>
      </c>
      <c r="E1895" s="166" t="str">
        <f>IFERROR(VLOOKUP(A1895,작성용!A:AL,34,0),"-")</f>
        <v>-</v>
      </c>
      <c r="F1895" s="175">
        <f>COUNTIF(작성용!A:B,$A1895)-COUNTIFS(작성용!A:A,$A1895,작성용!AA:AA,"평가철회")</f>
        <v>0</v>
      </c>
    </row>
    <row r="1896" spans="1:6" x14ac:dyDescent="0.3">
      <c r="A1896" s="168" t="s">
        <v>4006</v>
      </c>
      <c r="B1896" s="164" t="s">
        <v>4081</v>
      </c>
      <c r="C1896" s="164" t="str">
        <f>IFERROR(VLOOKUP($A1896,작성용!A:AL,14,0),"-")</f>
        <v>-</v>
      </c>
      <c r="D1896" s="167" t="s">
        <v>166</v>
      </c>
      <c r="E1896" s="166" t="str">
        <f>IFERROR(VLOOKUP(A1896,작성용!A:AL,34,0),"-")</f>
        <v>-</v>
      </c>
      <c r="F1896" s="175">
        <f>COUNTIF(작성용!A:B,$A1896)-COUNTIFS(작성용!A:A,$A1896,작성용!AA:AA,"평가철회")</f>
        <v>0</v>
      </c>
    </row>
    <row r="1897" spans="1:6" x14ac:dyDescent="0.3">
      <c r="A1897" s="168" t="s">
        <v>4107</v>
      </c>
      <c r="B1897" s="164" t="s">
        <v>4836</v>
      </c>
      <c r="C1897" s="164" t="str">
        <f>IFERROR(VLOOKUP($A1897,작성용!A:AL,14,0),"-")</f>
        <v>-</v>
      </c>
      <c r="D1897" s="167" t="s">
        <v>4837</v>
      </c>
      <c r="E1897" s="166" t="str">
        <f>IFERROR(VLOOKUP(A1897,작성용!A:AL,34,0),"-")</f>
        <v>-</v>
      </c>
      <c r="F1897" s="175">
        <f>COUNTIF(작성용!A:B,$A1897)-COUNTIFS(작성용!A:A,$A1897,작성용!AA:AA,"평가철회")</f>
        <v>0</v>
      </c>
    </row>
    <row r="1898" spans="1:6" x14ac:dyDescent="0.3">
      <c r="A1898" s="168" t="s">
        <v>4843</v>
      </c>
      <c r="B1898" s="164" t="s">
        <v>4844</v>
      </c>
      <c r="C1898" s="164" t="str">
        <f>IFERROR(VLOOKUP($A1898,작성용!A:AL,14,0),"-")</f>
        <v>-</v>
      </c>
      <c r="D1898" s="167" t="s">
        <v>3531</v>
      </c>
      <c r="E1898" s="166" t="str">
        <f>IFERROR(VLOOKUP(A1898,작성용!A:AL,34,0),"-")</f>
        <v>-</v>
      </c>
      <c r="F1898" s="175">
        <f>COUNTIF(작성용!A:B,$A1898)-COUNTIFS(작성용!A:A,$A1898,작성용!AA:AA,"평가철회")</f>
        <v>0</v>
      </c>
    </row>
    <row r="1899" spans="1:6" x14ac:dyDescent="0.3">
      <c r="A1899" s="168" t="s">
        <v>4845</v>
      </c>
      <c r="B1899" s="164" t="s">
        <v>4846</v>
      </c>
      <c r="C1899" s="164" t="str">
        <f>IFERROR(VLOOKUP($A1899,작성용!A:AL,14,0),"-")</f>
        <v>-</v>
      </c>
      <c r="D1899" s="167" t="s">
        <v>3580</v>
      </c>
      <c r="E1899" s="166" t="str">
        <f>IFERROR(VLOOKUP(A1899,작성용!A:AL,34,0),"-")</f>
        <v>-</v>
      </c>
      <c r="F1899" s="175">
        <f>COUNTIF(작성용!A:B,$A1899)-COUNTIFS(작성용!A:A,$A1899,작성용!AA:AA,"평가철회")</f>
        <v>0</v>
      </c>
    </row>
    <row r="1900" spans="1:6" x14ac:dyDescent="0.3">
      <c r="A1900" s="168" t="s">
        <v>4847</v>
      </c>
      <c r="B1900" s="164" t="s">
        <v>4848</v>
      </c>
      <c r="C1900" s="164" t="str">
        <f>IFERROR(VLOOKUP($A1900,작성용!A:AL,14,0),"-")</f>
        <v>-</v>
      </c>
      <c r="D1900" s="167" t="s">
        <v>4849</v>
      </c>
      <c r="E1900" s="166" t="str">
        <f>IFERROR(VLOOKUP(A1900,작성용!A:AL,34,0),"-")</f>
        <v>-</v>
      </c>
      <c r="F1900" s="175">
        <f>COUNTIF(작성용!A:B,$A1900)-COUNTIFS(작성용!A:A,$A1900,작성용!AA:AA,"평가철회")</f>
        <v>0</v>
      </c>
    </row>
    <row r="1901" spans="1:6" x14ac:dyDescent="0.3">
      <c r="A1901" s="168" t="s">
        <v>4875</v>
      </c>
      <c r="B1901" s="164" t="s">
        <v>4876</v>
      </c>
      <c r="C1901" s="164" t="str">
        <f>IFERROR(VLOOKUP($A1901,작성용!A:AL,14,0),"-")</f>
        <v>-</v>
      </c>
      <c r="D1901" s="167" t="s">
        <v>4877</v>
      </c>
      <c r="E1901" s="166" t="str">
        <f>IFERROR(VLOOKUP(A1901,작성용!A:AL,34,0),"-")</f>
        <v>-</v>
      </c>
      <c r="F1901" s="175">
        <f>COUNTIF(작성용!A:B,$A1901)-COUNTIFS(작성용!A:A,$A1901,작성용!AA:AA,"평가철회")</f>
        <v>0</v>
      </c>
    </row>
    <row r="1902" spans="1:6" x14ac:dyDescent="0.3">
      <c r="A1902" s="168" t="s">
        <v>4889</v>
      </c>
      <c r="B1902" s="164" t="s">
        <v>4890</v>
      </c>
      <c r="C1902" s="164" t="str">
        <f>IFERROR(VLOOKUP($A1902,작성용!A:AL,14,0),"-")</f>
        <v>-</v>
      </c>
      <c r="D1902" s="167" t="s">
        <v>4891</v>
      </c>
      <c r="E1902" s="166" t="str">
        <f>IFERROR(VLOOKUP(A1902,작성용!A:AL,34,0),"-")</f>
        <v>-</v>
      </c>
      <c r="F1902" s="175">
        <f>COUNTIF(작성용!A:B,$A1902)-COUNTIFS(작성용!A:A,$A1902,작성용!AA:AA,"평가철회")</f>
        <v>0</v>
      </c>
    </row>
    <row r="1903" spans="1:6" x14ac:dyDescent="0.3">
      <c r="A1903" s="168" t="s">
        <v>4899</v>
      </c>
      <c r="B1903" s="164" t="s">
        <v>4898</v>
      </c>
      <c r="C1903" s="164" t="str">
        <f>IFERROR(VLOOKUP($A1903,작성용!A:AL,14,0),"-")</f>
        <v>-</v>
      </c>
      <c r="D1903" s="167" t="s">
        <v>3616</v>
      </c>
      <c r="E1903" s="166" t="str">
        <f>IFERROR(VLOOKUP(A1903,작성용!A:AL,34,0),"-")</f>
        <v>-</v>
      </c>
      <c r="F1903" s="175">
        <f>COUNTIF(작성용!A:B,$A1903)-COUNTIFS(작성용!A:A,$A1903,작성용!AA:AA,"평가철회")</f>
        <v>0</v>
      </c>
    </row>
    <row r="1904" spans="1:6" x14ac:dyDescent="0.3">
      <c r="A1904" s="168" t="s">
        <v>4900</v>
      </c>
      <c r="B1904" s="164" t="s">
        <v>4901</v>
      </c>
      <c r="C1904" s="164" t="str">
        <f>IFERROR(VLOOKUP($A1904,작성용!A:AL,14,0),"-")</f>
        <v>-</v>
      </c>
      <c r="D1904" s="167" t="s">
        <v>4902</v>
      </c>
      <c r="E1904" s="166" t="str">
        <f>IFERROR(VLOOKUP(A1904,작성용!A:AL,34,0),"-")</f>
        <v>-</v>
      </c>
      <c r="F1904" s="175">
        <f>COUNTIF(작성용!A:B,$A1904)-COUNTIFS(작성용!A:A,$A1904,작성용!AA:AA,"평가철회")</f>
        <v>0</v>
      </c>
    </row>
    <row r="1905" spans="1:6" x14ac:dyDescent="0.3">
      <c r="A1905" s="168" t="s">
        <v>4916</v>
      </c>
      <c r="B1905" s="164" t="s">
        <v>4917</v>
      </c>
      <c r="C1905" s="164" t="str">
        <f>IFERROR(VLOOKUP($A1905,작성용!A:AL,14,0),"-")</f>
        <v>-</v>
      </c>
      <c r="D1905" s="167" t="s">
        <v>4918</v>
      </c>
      <c r="E1905" s="166" t="str">
        <f>IFERROR(VLOOKUP(A1905,작성용!A:AL,34,0),"-")</f>
        <v>-</v>
      </c>
      <c r="F1905" s="175">
        <f>COUNTIF(작성용!A:B,$A1905)-COUNTIFS(작성용!A:A,$A1905,작성용!AA:AA,"평가철회")</f>
        <v>0</v>
      </c>
    </row>
    <row r="1906" spans="1:6" x14ac:dyDescent="0.3">
      <c r="A1906" s="168" t="s">
        <v>4938</v>
      </c>
      <c r="B1906" s="164" t="s">
        <v>4934</v>
      </c>
      <c r="C1906" s="164" t="str">
        <f>IFERROR(VLOOKUP($A1906,작성용!A:AL,14,0),"-")</f>
        <v>-</v>
      </c>
      <c r="D1906" s="167" t="s">
        <v>3509</v>
      </c>
      <c r="E1906" s="166" t="str">
        <f>IFERROR(VLOOKUP(A1906,작성용!A:AL,34,0),"-")</f>
        <v>-</v>
      </c>
      <c r="F1906" s="175">
        <f>COUNTIF(작성용!A:B,$A1906)-COUNTIFS(작성용!A:A,$A1906,작성용!AA:AA,"평가철회")</f>
        <v>0</v>
      </c>
    </row>
    <row r="1907" spans="1:6" x14ac:dyDescent="0.3">
      <c r="A1907" s="168" t="s">
        <v>4946</v>
      </c>
      <c r="B1907" s="164" t="s">
        <v>4947</v>
      </c>
      <c r="C1907" s="164" t="str">
        <f>IFERROR(VLOOKUP($A1907,작성용!A:AL,14,0),"-")</f>
        <v xml:space="preserve">분기 </v>
      </c>
      <c r="D1907" s="167" t="s">
        <v>9813</v>
      </c>
      <c r="E1907" s="166" t="str">
        <f>IFERROR(VLOOKUP(A1907,작성용!A:AL,34,0),"-")</f>
        <v>심태진</v>
      </c>
      <c r="F1907" s="175">
        <f>COUNTIF(작성용!A:B,$A1907)-COUNTIFS(작성용!A:A,$A1907,작성용!AA:AA,"평가철회")</f>
        <v>1</v>
      </c>
    </row>
    <row r="1908" spans="1:6" x14ac:dyDescent="0.3">
      <c r="A1908" s="168" t="s">
        <v>4955</v>
      </c>
      <c r="B1908" s="164" t="s">
        <v>4956</v>
      </c>
      <c r="C1908" s="164" t="str">
        <f>IFERROR(VLOOKUP($A1908,작성용!A:AL,14,0),"-")</f>
        <v>-</v>
      </c>
      <c r="D1908" s="167" t="s">
        <v>4958</v>
      </c>
      <c r="E1908" s="166" t="str">
        <f>IFERROR(VLOOKUP(A1908,작성용!A:AL,34,0),"-")</f>
        <v>-</v>
      </c>
      <c r="F1908" s="175">
        <f>COUNTIF(작성용!A:B,$A1908)-COUNTIFS(작성용!A:A,$A1908,작성용!AA:AA,"평가철회")</f>
        <v>0</v>
      </c>
    </row>
    <row r="1909" spans="1:6" x14ac:dyDescent="0.3">
      <c r="A1909" s="168" t="s">
        <v>4968</v>
      </c>
      <c r="B1909" s="164" t="s">
        <v>4967</v>
      </c>
      <c r="C1909" s="164" t="str">
        <f>IFERROR(VLOOKUP($A1909,작성용!A:AL,14,0),"-")</f>
        <v>-</v>
      </c>
      <c r="D1909" s="167" t="s">
        <v>4966</v>
      </c>
      <c r="E1909" s="166" t="str">
        <f>IFERROR(VLOOKUP(A1909,작성용!A:AL,34,0),"-")</f>
        <v>-</v>
      </c>
      <c r="F1909" s="175">
        <f>COUNTIF(작성용!A:B,$A1909)-COUNTIFS(작성용!A:A,$A1909,작성용!AA:AA,"평가철회")</f>
        <v>0</v>
      </c>
    </row>
    <row r="1910" spans="1:6" x14ac:dyDescent="0.3">
      <c r="A1910" s="168" t="s">
        <v>5482</v>
      </c>
      <c r="B1910" s="164" t="s">
        <v>5483</v>
      </c>
      <c r="C1910" s="164" t="str">
        <f>IFERROR(VLOOKUP($A1910,작성용!A:AL,14,0),"-")</f>
        <v>-</v>
      </c>
      <c r="D1910" s="167" t="s">
        <v>3506</v>
      </c>
      <c r="E1910" s="166" t="str">
        <f>IFERROR(VLOOKUP(A1910,작성용!A:AL,34,0),"-")</f>
        <v>-</v>
      </c>
      <c r="F1910" s="175">
        <f>COUNTIF(작성용!A:B,$A1910)-COUNTIFS(작성용!A:A,$A1910,작성용!AA:AA,"평가철회")</f>
        <v>0</v>
      </c>
    </row>
    <row r="1911" spans="1:6" x14ac:dyDescent="0.3">
      <c r="A1911" s="168" t="s">
        <v>5484</v>
      </c>
      <c r="B1911" s="164" t="s">
        <v>5485</v>
      </c>
      <c r="C1911" s="164" t="str">
        <f>IFERROR(VLOOKUP($A1911,작성용!A:AL,14,0),"-")</f>
        <v>-</v>
      </c>
      <c r="D1911" s="167" t="s">
        <v>5481</v>
      </c>
      <c r="E1911" s="166" t="str">
        <f>IFERROR(VLOOKUP(A1911,작성용!A:AL,34,0),"-")</f>
        <v>-</v>
      </c>
      <c r="F1911" s="175">
        <f>COUNTIF(작성용!A:B,$A1911)-COUNTIFS(작성용!A:A,$A1911,작성용!AA:AA,"평가철회")</f>
        <v>0</v>
      </c>
    </row>
    <row r="1912" spans="1:6" x14ac:dyDescent="0.3">
      <c r="A1912" s="168" t="s">
        <v>6187</v>
      </c>
      <c r="B1912" s="164" t="s">
        <v>6186</v>
      </c>
      <c r="C1912" s="164" t="str">
        <f>IFERROR(VLOOKUP($A1912,작성용!A:AL,14,0),"-")</f>
        <v>-</v>
      </c>
      <c r="D1912" s="167" t="s">
        <v>6486</v>
      </c>
      <c r="E1912" s="166" t="str">
        <f>IFERROR(VLOOKUP(A1912,작성용!A:AL,34,0),"-")</f>
        <v>-</v>
      </c>
      <c r="F1912" s="175">
        <f>COUNTIF(작성용!A:B,$A1912)-COUNTIFS(작성용!A:A,$A1912,작성용!AA:AA,"평가철회")</f>
        <v>0</v>
      </c>
    </row>
    <row r="1913" spans="1:6" x14ac:dyDescent="0.3">
      <c r="A1913" s="168" t="s">
        <v>6340</v>
      </c>
      <c r="B1913" s="164" t="s">
        <v>6341</v>
      </c>
      <c r="C1913" s="164" t="str">
        <f>IFERROR(VLOOKUP($A1913,작성용!A:AL,14,0),"-")</f>
        <v>-</v>
      </c>
      <c r="D1913" s="167" t="s">
        <v>6342</v>
      </c>
      <c r="E1913" s="166" t="str">
        <f>IFERROR(VLOOKUP(A1913,작성용!A:AL,34,0),"-")</f>
        <v>-</v>
      </c>
      <c r="F1913" s="175">
        <f>COUNTIF(작성용!A:B,$A1913)-COUNTIFS(작성용!A:A,$A1913,작성용!AA:AA,"평가철회")</f>
        <v>0</v>
      </c>
    </row>
    <row r="1914" spans="1:6" x14ac:dyDescent="0.3">
      <c r="A1914" s="168" t="s">
        <v>6482</v>
      </c>
      <c r="B1914" s="164" t="s">
        <v>6483</v>
      </c>
      <c r="C1914" s="164" t="str">
        <f>IFERROR(VLOOKUP($A1914,작성용!A:AL,14,0),"-")</f>
        <v>-</v>
      </c>
      <c r="D1914" s="167" t="s">
        <v>6481</v>
      </c>
      <c r="E1914" s="166" t="str">
        <f>IFERROR(VLOOKUP(A1914,작성용!A:AL,34,0),"-")</f>
        <v>-</v>
      </c>
      <c r="F1914" s="175">
        <f>COUNTIF(작성용!A:B,$A1914)-COUNTIFS(작성용!A:A,$A1914,작성용!AA:AA,"평가철회")</f>
        <v>0</v>
      </c>
    </row>
    <row r="1915" spans="1:6" x14ac:dyDescent="0.3">
      <c r="A1915" s="168" t="s">
        <v>6484</v>
      </c>
      <c r="B1915" s="164" t="s">
        <v>6010</v>
      </c>
      <c r="C1915" s="164" t="str">
        <f>IFERROR(VLOOKUP($A1915,작성용!A:AL,14,0),"-")</f>
        <v>-</v>
      </c>
      <c r="D1915" s="167" t="s">
        <v>6485</v>
      </c>
      <c r="E1915" s="166" t="str">
        <f>IFERROR(VLOOKUP(A1915,작성용!A:AL,34,0),"-")</f>
        <v>-</v>
      </c>
      <c r="F1915" s="175">
        <f>COUNTIF(작성용!A:B,$A1915)-COUNTIFS(작성용!A:A,$A1915,작성용!AA:AA,"평가철회")</f>
        <v>0</v>
      </c>
    </row>
    <row r="1916" spans="1:6" x14ac:dyDescent="0.3">
      <c r="A1916" s="168" t="s">
        <v>6788</v>
      </c>
      <c r="B1916" s="164" t="s">
        <v>6583</v>
      </c>
      <c r="C1916" s="164" t="str">
        <f>IFERROR(VLOOKUP($A1916,작성용!A:AL,14,0),"-")</f>
        <v>-</v>
      </c>
      <c r="D1916" s="167" t="s">
        <v>3506</v>
      </c>
      <c r="E1916" s="166" t="str">
        <f>IFERROR(VLOOKUP(A1916,작성용!A:AL,34,0),"-")</f>
        <v>-</v>
      </c>
      <c r="F1916" s="175">
        <f>COUNTIF(작성용!A:B,$A1916)-COUNTIFS(작성용!A:A,$A1916,작성용!AA:AA,"평가철회")</f>
        <v>0</v>
      </c>
    </row>
    <row r="1917" spans="1:6" x14ac:dyDescent="0.3">
      <c r="A1917" s="168" t="s">
        <v>7254</v>
      </c>
      <c r="B1917" s="164" t="s">
        <v>7255</v>
      </c>
      <c r="C1917" s="164" t="str">
        <f>IFERROR(VLOOKUP($A1917,작성용!A:AL,14,0),"-")</f>
        <v>-</v>
      </c>
      <c r="D1917" s="167" t="s">
        <v>9886</v>
      </c>
      <c r="E1917" s="166" t="str">
        <f>IFERROR(VLOOKUP(A1917,작성용!A:AL,34,0),"-")</f>
        <v>-</v>
      </c>
      <c r="F1917" s="175">
        <f>COUNTIF(작성용!A:B,$A1917)-COUNTIFS(작성용!A:A,$A1917,작성용!AA:AA,"평가철회")</f>
        <v>0</v>
      </c>
    </row>
    <row r="1918" spans="1:6" x14ac:dyDescent="0.3">
      <c r="A1918" s="168" t="s">
        <v>7259</v>
      </c>
      <c r="B1918" s="164" t="s">
        <v>7260</v>
      </c>
      <c r="C1918" s="164" t="str">
        <f>IFERROR(VLOOKUP($A1918,작성용!A:AL,14,0),"-")</f>
        <v>-</v>
      </c>
      <c r="D1918" s="167" t="s">
        <v>3955</v>
      </c>
      <c r="E1918" s="166" t="str">
        <f>IFERROR(VLOOKUP(A1918,작성용!A:AL,34,0),"-")</f>
        <v>-</v>
      </c>
      <c r="F1918" s="175">
        <f>COUNTIF(작성용!A:B,$A1918)-COUNTIFS(작성용!A:A,$A1918,작성용!AA:AA,"평가철회")</f>
        <v>0</v>
      </c>
    </row>
    <row r="1919" spans="1:6" x14ac:dyDescent="0.3">
      <c r="A1919" s="168" t="s">
        <v>7547</v>
      </c>
      <c r="B1919" s="164" t="s">
        <v>7548</v>
      </c>
      <c r="C1919" s="164" t="str">
        <f>IFERROR(VLOOKUP($A1919,작성용!A:AL,14,0),"-")</f>
        <v>-</v>
      </c>
      <c r="D1919" s="167" t="s">
        <v>3616</v>
      </c>
      <c r="E1919" s="166" t="str">
        <f>IFERROR(VLOOKUP(A1919,작성용!A:AL,34,0),"-")</f>
        <v>-</v>
      </c>
      <c r="F1919" s="175">
        <f>COUNTIF(작성용!A:B,$A1919)-COUNTIFS(작성용!A:A,$A1919,작성용!AA:AA,"평가철회")</f>
        <v>0</v>
      </c>
    </row>
    <row r="1920" spans="1:6" x14ac:dyDescent="0.3">
      <c r="A1920" s="168" t="s">
        <v>7549</v>
      </c>
      <c r="B1920" s="164" t="s">
        <v>7550</v>
      </c>
      <c r="C1920" s="164" t="str">
        <f>IFERROR(VLOOKUP($A1920,작성용!A:AL,14,0),"-")</f>
        <v>-</v>
      </c>
      <c r="D1920" s="167" t="s">
        <v>7551</v>
      </c>
      <c r="E1920" s="166" t="str">
        <f>IFERROR(VLOOKUP(A1920,작성용!A:AL,34,0),"-")</f>
        <v>-</v>
      </c>
      <c r="F1920" s="175">
        <f>COUNTIF(작성용!A:B,$A1920)-COUNTIFS(작성용!A:A,$A1920,작성용!AA:AA,"평가철회")</f>
        <v>0</v>
      </c>
    </row>
    <row r="1921" spans="1:6" x14ac:dyDescent="0.3">
      <c r="A1921" s="168" t="s">
        <v>7567</v>
      </c>
      <c r="B1921" s="164" t="s">
        <v>7568</v>
      </c>
      <c r="C1921" s="164" t="str">
        <f>IFERROR(VLOOKUP($A1921,작성용!A:AL,14,0),"-")</f>
        <v>-</v>
      </c>
      <c r="D1921" s="167" t="s">
        <v>3616</v>
      </c>
      <c r="E1921" s="166" t="str">
        <f>IFERROR(VLOOKUP(A1921,작성용!A:AL,34,0),"-")</f>
        <v>-</v>
      </c>
      <c r="F1921" s="175">
        <f>COUNTIF(작성용!A:B,$A1921)-COUNTIFS(작성용!A:A,$A1921,작성용!AA:AA,"평가철회")</f>
        <v>0</v>
      </c>
    </row>
    <row r="1922" spans="1:6" x14ac:dyDescent="0.3">
      <c r="A1922" s="168" t="s">
        <v>7576</v>
      </c>
      <c r="B1922" s="164" t="s">
        <v>7577</v>
      </c>
      <c r="C1922" s="164" t="str">
        <f>IFERROR(VLOOKUP($A1922,작성용!A:AL,14,0),"-")</f>
        <v>-</v>
      </c>
      <c r="D1922" s="167" t="s">
        <v>7578</v>
      </c>
      <c r="E1922" s="166" t="str">
        <f>IFERROR(VLOOKUP(A1922,작성용!A:AL,34,0),"-")</f>
        <v>-</v>
      </c>
      <c r="F1922" s="175">
        <f>COUNTIF(작성용!A:B,$A1922)-COUNTIFS(작성용!A:A,$A1922,작성용!AA:AA,"평가철회")</f>
        <v>0</v>
      </c>
    </row>
    <row r="1923" spans="1:6" x14ac:dyDescent="0.3">
      <c r="A1923" s="168" t="s">
        <v>7579</v>
      </c>
      <c r="B1923" s="164" t="s">
        <v>7580</v>
      </c>
      <c r="C1923" s="164" t="str">
        <f>IFERROR(VLOOKUP($A1923,작성용!A:AL,14,0),"-")</f>
        <v>-</v>
      </c>
      <c r="D1923" s="167" t="s">
        <v>7581</v>
      </c>
      <c r="E1923" s="166" t="str">
        <f>IFERROR(VLOOKUP(A1923,작성용!A:AL,34,0),"-")</f>
        <v>-</v>
      </c>
      <c r="F1923" s="175">
        <f>COUNTIF(작성용!A:B,$A1923)-COUNTIFS(작성용!A:A,$A1923,작성용!AA:AA,"평가철회")</f>
        <v>0</v>
      </c>
    </row>
    <row r="1924" spans="1:6" x14ac:dyDescent="0.3">
      <c r="A1924" s="168" t="s">
        <v>7582</v>
      </c>
      <c r="B1924" s="164" t="s">
        <v>7575</v>
      </c>
      <c r="C1924" s="164" t="str">
        <f>IFERROR(VLOOKUP($A1924,작성용!A:AL,14,0),"-")</f>
        <v>-</v>
      </c>
      <c r="D1924" s="167" t="s">
        <v>7583</v>
      </c>
      <c r="E1924" s="166" t="str">
        <f>IFERROR(VLOOKUP(A1924,작성용!A:AL,34,0),"-")</f>
        <v>-</v>
      </c>
      <c r="F1924" s="175">
        <f>COUNTIF(작성용!A:B,$A1924)-COUNTIFS(작성용!A:A,$A1924,작성용!AA:AA,"평가철회")</f>
        <v>0</v>
      </c>
    </row>
    <row r="1925" spans="1:6" x14ac:dyDescent="0.3">
      <c r="A1925" s="168" t="s">
        <v>7623</v>
      </c>
      <c r="B1925" s="164" t="s">
        <v>7624</v>
      </c>
      <c r="C1925" s="164" t="str">
        <f>IFERROR(VLOOKUP($A1925,작성용!A:AL,14,0),"-")</f>
        <v>-</v>
      </c>
      <c r="D1925" s="167" t="s">
        <v>7625</v>
      </c>
      <c r="E1925" s="166" t="str">
        <f>IFERROR(VLOOKUP(A1925,작성용!A:AL,34,0),"-")</f>
        <v>-</v>
      </c>
      <c r="F1925" s="175">
        <f>COUNTIF(작성용!A:B,$A1925)-COUNTIFS(작성용!A:A,$A1925,작성용!AA:AA,"평가철회")</f>
        <v>0</v>
      </c>
    </row>
    <row r="1926" spans="1:6" x14ac:dyDescent="0.3">
      <c r="A1926" s="168" t="s">
        <v>7626</v>
      </c>
      <c r="B1926" s="164" t="s">
        <v>7627</v>
      </c>
      <c r="C1926" s="164" t="str">
        <f>IFERROR(VLOOKUP($A1926,작성용!A:AL,14,0),"-")</f>
        <v>-</v>
      </c>
      <c r="D1926" s="167" t="s">
        <v>7622</v>
      </c>
      <c r="E1926" s="166" t="str">
        <f>IFERROR(VLOOKUP(A1926,작성용!A:AL,34,0),"-")</f>
        <v>-</v>
      </c>
      <c r="F1926" s="175">
        <f>COUNTIF(작성용!A:B,$A1926)-COUNTIFS(작성용!A:A,$A1926,작성용!AA:AA,"평가철회")</f>
        <v>0</v>
      </c>
    </row>
    <row r="1927" spans="1:6" x14ac:dyDescent="0.3">
      <c r="A1927" s="168" t="s">
        <v>7630</v>
      </c>
      <c r="B1927" s="164" t="s">
        <v>7631</v>
      </c>
      <c r="C1927" s="164" t="str">
        <f>IFERROR(VLOOKUP($A1927,작성용!A:AL,14,0),"-")</f>
        <v>-</v>
      </c>
      <c r="D1927" s="167" t="s">
        <v>4069</v>
      </c>
      <c r="E1927" s="166" t="str">
        <f>IFERROR(VLOOKUP(A1927,작성용!A:AL,34,0),"-")</f>
        <v>-</v>
      </c>
      <c r="F1927" s="175">
        <f>COUNTIF(작성용!A:B,$A1927)-COUNTIFS(작성용!A:A,$A1927,작성용!AA:AA,"평가철회")</f>
        <v>0</v>
      </c>
    </row>
    <row r="1928" spans="1:6" x14ac:dyDescent="0.3">
      <c r="A1928" s="168" t="s">
        <v>7632</v>
      </c>
      <c r="B1928" s="164" t="s">
        <v>7633</v>
      </c>
      <c r="C1928" s="164" t="str">
        <f>IFERROR(VLOOKUP($A1928,작성용!A:AL,14,0),"-")</f>
        <v>-</v>
      </c>
      <c r="D1928" s="167" t="s">
        <v>3578</v>
      </c>
      <c r="E1928" s="166" t="str">
        <f>IFERROR(VLOOKUP(A1928,작성용!A:AL,34,0),"-")</f>
        <v>-</v>
      </c>
      <c r="F1928" s="175">
        <f>COUNTIF(작성용!A:B,$A1928)-COUNTIFS(작성용!A:A,$A1928,작성용!AA:AA,"평가철회")</f>
        <v>0</v>
      </c>
    </row>
    <row r="1929" spans="1:6" x14ac:dyDescent="0.3">
      <c r="A1929" s="168" t="s">
        <v>7638</v>
      </c>
      <c r="B1929" s="164" t="s">
        <v>7639</v>
      </c>
      <c r="C1929" s="164" t="str">
        <f>IFERROR(VLOOKUP($A1929,작성용!A:AL,14,0),"-")</f>
        <v>-</v>
      </c>
      <c r="D1929" s="167" t="s">
        <v>4074</v>
      </c>
      <c r="E1929" s="166" t="str">
        <f>IFERROR(VLOOKUP(A1929,작성용!A:AL,34,0),"-")</f>
        <v>-</v>
      </c>
      <c r="F1929" s="175">
        <f>COUNTIF(작성용!A:B,$A1929)-COUNTIFS(작성용!A:A,$A1929,작성용!AA:AA,"평가철회")</f>
        <v>0</v>
      </c>
    </row>
    <row r="1930" spans="1:6" x14ac:dyDescent="0.3">
      <c r="A1930" s="168" t="s">
        <v>7640</v>
      </c>
      <c r="B1930" s="164" t="s">
        <v>7641</v>
      </c>
      <c r="C1930" s="164" t="str">
        <f>IFERROR(VLOOKUP($A1930,작성용!A:AL,14,0),"-")</f>
        <v>-</v>
      </c>
      <c r="D1930" s="167" t="s">
        <v>7642</v>
      </c>
      <c r="E1930" s="166" t="str">
        <f>IFERROR(VLOOKUP(A1930,작성용!A:AL,34,0),"-")</f>
        <v>-</v>
      </c>
      <c r="F1930" s="175">
        <f>COUNTIF(작성용!A:B,$A1930)-COUNTIFS(작성용!A:A,$A1930,작성용!AA:AA,"평가철회")</f>
        <v>0</v>
      </c>
    </row>
    <row r="1931" spans="1:6" x14ac:dyDescent="0.3">
      <c r="A1931" s="168" t="s">
        <v>7643</v>
      </c>
      <c r="B1931" s="164" t="s">
        <v>7644</v>
      </c>
      <c r="C1931" s="164" t="str">
        <f>IFERROR(VLOOKUP($A1931,작성용!A:AL,14,0),"-")</f>
        <v>-</v>
      </c>
      <c r="D1931" s="167" t="s">
        <v>3616</v>
      </c>
      <c r="E1931" s="166" t="str">
        <f>IFERROR(VLOOKUP(A1931,작성용!A:AL,34,0),"-")</f>
        <v>-</v>
      </c>
      <c r="F1931" s="175">
        <f>COUNTIF(작성용!A:B,$A1931)-COUNTIFS(작성용!A:A,$A1931,작성용!AA:AA,"평가철회")</f>
        <v>0</v>
      </c>
    </row>
    <row r="1932" spans="1:6" x14ac:dyDescent="0.3">
      <c r="A1932" s="168" t="s">
        <v>7648</v>
      </c>
      <c r="B1932" s="164" t="s">
        <v>7649</v>
      </c>
      <c r="C1932" s="164" t="str">
        <f>IFERROR(VLOOKUP($A1932,작성용!A:AL,14,0),"-")</f>
        <v>-</v>
      </c>
      <c r="D1932" s="167" t="s">
        <v>7647</v>
      </c>
      <c r="E1932" s="166" t="str">
        <f>IFERROR(VLOOKUP(A1932,작성용!A:AL,34,0),"-")</f>
        <v>-</v>
      </c>
      <c r="F1932" s="175">
        <f>COUNTIF(작성용!A:B,$A1932)-COUNTIFS(작성용!A:A,$A1932,작성용!AA:AA,"평가철회")</f>
        <v>0</v>
      </c>
    </row>
    <row r="1933" spans="1:6" x14ac:dyDescent="0.3">
      <c r="A1933" s="168" t="s">
        <v>7653</v>
      </c>
      <c r="B1933" s="164" t="s">
        <v>7654</v>
      </c>
      <c r="C1933" s="164" t="str">
        <f>IFERROR(VLOOKUP($A1933,작성용!A:AL,14,0),"-")</f>
        <v>-</v>
      </c>
      <c r="D1933" s="167" t="s">
        <v>7655</v>
      </c>
      <c r="E1933" s="166" t="str">
        <f>IFERROR(VLOOKUP(A1933,작성용!A:AL,34,0),"-")</f>
        <v>-</v>
      </c>
      <c r="F1933" s="175">
        <f>COUNTIF(작성용!A:B,$A1933)-COUNTIFS(작성용!A:A,$A1933,작성용!AA:AA,"평가철회")</f>
        <v>0</v>
      </c>
    </row>
    <row r="1934" spans="1:6" x14ac:dyDescent="0.3">
      <c r="A1934" s="168" t="s">
        <v>7656</v>
      </c>
      <c r="B1934" s="164" t="s">
        <v>7657</v>
      </c>
      <c r="C1934" s="164" t="str">
        <f>IFERROR(VLOOKUP($A1934,작성용!A:AL,14,0),"-")</f>
        <v>-</v>
      </c>
      <c r="D1934" s="167" t="s">
        <v>7658</v>
      </c>
      <c r="E1934" s="166" t="str">
        <f>IFERROR(VLOOKUP(A1934,작성용!A:AL,34,0),"-")</f>
        <v>-</v>
      </c>
      <c r="F1934" s="175">
        <f>COUNTIF(작성용!A:B,$A1934)-COUNTIFS(작성용!A:A,$A1934,작성용!AA:AA,"평가철회")</f>
        <v>0</v>
      </c>
    </row>
    <row r="1935" spans="1:6" x14ac:dyDescent="0.3">
      <c r="A1935" s="168" t="s">
        <v>7660</v>
      </c>
      <c r="B1935" s="164" t="s">
        <v>7661</v>
      </c>
      <c r="C1935" s="164" t="str">
        <f>IFERROR(VLOOKUP($A1935,작성용!A:AL,14,0),"-")</f>
        <v>-</v>
      </c>
      <c r="D1935" s="167" t="s">
        <v>3579</v>
      </c>
      <c r="E1935" s="166" t="str">
        <f>IFERROR(VLOOKUP(A1935,작성용!A:AL,34,0),"-")</f>
        <v>-</v>
      </c>
      <c r="F1935" s="175">
        <f>COUNTIF(작성용!A:B,$A1935)-COUNTIFS(작성용!A:A,$A1935,작성용!AA:AA,"평가철회")</f>
        <v>0</v>
      </c>
    </row>
    <row r="1936" spans="1:6" x14ac:dyDescent="0.3">
      <c r="A1936" s="168" t="s">
        <v>7664</v>
      </c>
      <c r="B1936" s="164" t="s">
        <v>7665</v>
      </c>
      <c r="C1936" s="164" t="str">
        <f>IFERROR(VLOOKUP($A1936,작성용!A:AL,14,0),"-")</f>
        <v>-</v>
      </c>
      <c r="D1936" s="167" t="s">
        <v>7666</v>
      </c>
      <c r="E1936" s="166" t="str">
        <f>IFERROR(VLOOKUP(A1936,작성용!A:AL,34,0),"-")</f>
        <v>-</v>
      </c>
      <c r="F1936" s="175">
        <f>COUNTIF(작성용!A:B,$A1936)-COUNTIFS(작성용!A:A,$A1936,작성용!AA:AA,"평가철회")</f>
        <v>0</v>
      </c>
    </row>
    <row r="1937" spans="1:6" x14ac:dyDescent="0.3">
      <c r="A1937" s="168" t="s">
        <v>7669</v>
      </c>
      <c r="B1937" s="164" t="s">
        <v>7670</v>
      </c>
      <c r="C1937" s="164" t="str">
        <f>IFERROR(VLOOKUP($A1937,작성용!A:AL,14,0),"-")</f>
        <v>-</v>
      </c>
      <c r="D1937" s="167" t="s">
        <v>7671</v>
      </c>
      <c r="E1937" s="166" t="str">
        <f>IFERROR(VLOOKUP(A1937,작성용!A:AL,34,0),"-")</f>
        <v>-</v>
      </c>
      <c r="F1937" s="175">
        <f>COUNTIF(작성용!A:B,$A1937)-COUNTIFS(작성용!A:A,$A1937,작성용!AA:AA,"평가철회")</f>
        <v>0</v>
      </c>
    </row>
    <row r="1938" spans="1:6" x14ac:dyDescent="0.3">
      <c r="A1938" s="168" t="s">
        <v>7672</v>
      </c>
      <c r="B1938" s="164" t="s">
        <v>7673</v>
      </c>
      <c r="C1938" s="164" t="str">
        <f>IFERROR(VLOOKUP($A1938,작성용!A:AL,14,0),"-")</f>
        <v>-</v>
      </c>
      <c r="D1938" s="167" t="s">
        <v>7674</v>
      </c>
      <c r="E1938" s="166" t="str">
        <f>IFERROR(VLOOKUP(A1938,작성용!A:AL,34,0),"-")</f>
        <v>-</v>
      </c>
      <c r="F1938" s="175">
        <f>COUNTIF(작성용!A:B,$A1938)-COUNTIFS(작성용!A:A,$A1938,작성용!AA:AA,"평가철회")</f>
        <v>0</v>
      </c>
    </row>
    <row r="1939" spans="1:6" x14ac:dyDescent="0.3">
      <c r="A1939" s="168" t="s">
        <v>7676</v>
      </c>
      <c r="B1939" s="164" t="s">
        <v>7677</v>
      </c>
      <c r="C1939" s="164" t="str">
        <f>IFERROR(VLOOKUP($A1939,작성용!A:AL,14,0),"-")</f>
        <v>-</v>
      </c>
      <c r="D1939" s="167" t="s">
        <v>4839</v>
      </c>
      <c r="E1939" s="166" t="str">
        <f>IFERROR(VLOOKUP(A1939,작성용!A:AL,34,0),"-")</f>
        <v>-</v>
      </c>
      <c r="F1939" s="175">
        <f>COUNTIF(작성용!A:B,$A1939)-COUNTIFS(작성용!A:A,$A1939,작성용!AA:AA,"평가철회")</f>
        <v>0</v>
      </c>
    </row>
    <row r="1940" spans="1:6" x14ac:dyDescent="0.3">
      <c r="A1940" s="168" t="s">
        <v>7685</v>
      </c>
      <c r="B1940" s="164" t="s">
        <v>7686</v>
      </c>
      <c r="C1940" s="164" t="str">
        <f>IFERROR(VLOOKUP($A1940,작성용!A:AL,14,0),"-")</f>
        <v>-</v>
      </c>
      <c r="D1940" s="167" t="s">
        <v>3506</v>
      </c>
      <c r="E1940" s="166" t="str">
        <f>IFERROR(VLOOKUP(A1940,작성용!A:AL,34,0),"-")</f>
        <v>-</v>
      </c>
      <c r="F1940" s="175">
        <f>COUNTIF(작성용!A:B,$A1940)-COUNTIFS(작성용!A:A,$A1940,작성용!AA:AA,"평가철회")</f>
        <v>0</v>
      </c>
    </row>
    <row r="1941" spans="1:6" x14ac:dyDescent="0.3">
      <c r="A1941" s="168" t="s">
        <v>8444</v>
      </c>
      <c r="B1941" s="164" t="s">
        <v>8445</v>
      </c>
      <c r="C1941" s="164" t="str">
        <f>IFERROR(VLOOKUP($A1941,작성용!A:AL,14,0),"-")</f>
        <v>-</v>
      </c>
      <c r="D1941" s="167" t="s">
        <v>8446</v>
      </c>
      <c r="E1941" s="166" t="str">
        <f>IFERROR(VLOOKUP(A1941,작성용!A:AL,34,0),"-")</f>
        <v>-</v>
      </c>
      <c r="F1941" s="175">
        <f>COUNTIF(작성용!A:B,$A1941)-COUNTIFS(작성용!A:A,$A1941,작성용!AA:AA,"평가철회")</f>
        <v>0</v>
      </c>
    </row>
    <row r="1942" spans="1:6" x14ac:dyDescent="0.3">
      <c r="A1942" s="168" t="s">
        <v>8448</v>
      </c>
      <c r="B1942" s="164" t="s">
        <v>8449</v>
      </c>
      <c r="C1942" s="164" t="str">
        <f>IFERROR(VLOOKUP($A1942,작성용!A:AL,14,0),"-")</f>
        <v>-</v>
      </c>
      <c r="D1942" s="167" t="s">
        <v>8450</v>
      </c>
      <c r="E1942" s="166" t="str">
        <f>IFERROR(VLOOKUP(A1942,작성용!A:AL,34,0),"-")</f>
        <v>-</v>
      </c>
      <c r="F1942" s="175">
        <f>COUNTIF(작성용!A:B,$A1942)-COUNTIFS(작성용!A:A,$A1942,작성용!AA:AA,"평가철회")</f>
        <v>0</v>
      </c>
    </row>
    <row r="1943" spans="1:6" x14ac:dyDescent="0.3">
      <c r="A1943" s="168" t="s">
        <v>8451</v>
      </c>
      <c r="B1943" s="164" t="s">
        <v>8452</v>
      </c>
      <c r="C1943" s="164" t="str">
        <f>IFERROR(VLOOKUP($A1943,작성용!A:AL,14,0),"-")</f>
        <v>-</v>
      </c>
      <c r="D1943" s="167" t="s">
        <v>3616</v>
      </c>
      <c r="E1943" s="166" t="str">
        <f>IFERROR(VLOOKUP(A1943,작성용!A:AL,34,0),"-")</f>
        <v>-</v>
      </c>
      <c r="F1943" s="175">
        <f>COUNTIF(작성용!A:B,$A1943)-COUNTIFS(작성용!A:A,$A1943,작성용!AA:AA,"평가철회")</f>
        <v>0</v>
      </c>
    </row>
    <row r="1944" spans="1:6" x14ac:dyDescent="0.3">
      <c r="A1944" s="168" t="s">
        <v>8453</v>
      </c>
      <c r="B1944" s="164" t="s">
        <v>8454</v>
      </c>
      <c r="C1944" s="164" t="str">
        <f>IFERROR(VLOOKUP($A1944,작성용!A:AL,14,0),"-")</f>
        <v>-</v>
      </c>
      <c r="D1944" s="167" t="s">
        <v>3575</v>
      </c>
      <c r="E1944" s="166" t="str">
        <f>IFERROR(VLOOKUP(A1944,작성용!A:AL,34,0),"-")</f>
        <v>-</v>
      </c>
      <c r="F1944" s="175">
        <f>COUNTIF(작성용!A:B,$A1944)-COUNTIFS(작성용!A:A,$A1944,작성용!AA:AA,"평가철회")</f>
        <v>0</v>
      </c>
    </row>
    <row r="1945" spans="1:6" x14ac:dyDescent="0.3">
      <c r="A1945" s="168" t="s">
        <v>8455</v>
      </c>
      <c r="B1945" s="164" t="s">
        <v>8456</v>
      </c>
      <c r="C1945" s="164" t="str">
        <f>IFERROR(VLOOKUP($A1945,작성용!A:AL,14,0),"-")</f>
        <v>-</v>
      </c>
      <c r="D1945" s="167" t="s">
        <v>3616</v>
      </c>
      <c r="E1945" s="166" t="str">
        <f>IFERROR(VLOOKUP(A1945,작성용!A:AL,34,0),"-")</f>
        <v>-</v>
      </c>
      <c r="F1945" s="175">
        <f>COUNTIF(작성용!A:B,$A1945)-COUNTIFS(작성용!A:A,$A1945,작성용!AA:AA,"평가철회")</f>
        <v>0</v>
      </c>
    </row>
    <row r="1946" spans="1:6" x14ac:dyDescent="0.3">
      <c r="A1946" s="168" t="s">
        <v>8491</v>
      </c>
      <c r="B1946" s="164" t="s">
        <v>8492</v>
      </c>
      <c r="C1946" s="164" t="str">
        <f>IFERROR(VLOOKUP($A1946,작성용!A:AL,14,0),"-")</f>
        <v>-</v>
      </c>
      <c r="D1946" s="167" t="s">
        <v>3955</v>
      </c>
      <c r="E1946" s="166" t="str">
        <f>IFERROR(VLOOKUP(A1946,작성용!A:AL,34,0),"-")</f>
        <v>-</v>
      </c>
      <c r="F1946" s="175">
        <f>COUNTIF(작성용!A:B,$A1946)-COUNTIFS(작성용!A:A,$A1946,작성용!AA:AA,"평가철회")</f>
        <v>0</v>
      </c>
    </row>
    <row r="1947" spans="1:6" x14ac:dyDescent="0.3">
      <c r="A1947" s="168" t="s">
        <v>8493</v>
      </c>
      <c r="B1947" s="164" t="s">
        <v>8494</v>
      </c>
      <c r="C1947" s="164" t="str">
        <f>IFERROR(VLOOKUP($A1947,작성용!A:AL,14,0),"-")</f>
        <v>-</v>
      </c>
      <c r="D1947" s="167" t="s">
        <v>4073</v>
      </c>
      <c r="E1947" s="166" t="str">
        <f>IFERROR(VLOOKUP(A1947,작성용!A:AL,34,0),"-")</f>
        <v>-</v>
      </c>
      <c r="F1947" s="175">
        <f>COUNTIF(작성용!A:B,$A1947)-COUNTIFS(작성용!A:A,$A1947,작성용!AA:AA,"평가철회")</f>
        <v>0</v>
      </c>
    </row>
    <row r="1948" spans="1:6" x14ac:dyDescent="0.3">
      <c r="A1948" s="168" t="s">
        <v>8495</v>
      </c>
      <c r="B1948" s="164" t="s">
        <v>8496</v>
      </c>
      <c r="C1948" s="164" t="str">
        <f>IFERROR(VLOOKUP($A1948,작성용!A:AL,14,0),"-")</f>
        <v>-</v>
      </c>
      <c r="D1948" s="167" t="s">
        <v>3519</v>
      </c>
      <c r="E1948" s="166" t="str">
        <f>IFERROR(VLOOKUP(A1948,작성용!A:AL,34,0),"-")</f>
        <v>-</v>
      </c>
      <c r="F1948" s="175">
        <f>COUNTIF(작성용!A:B,$A1948)-COUNTIFS(작성용!A:A,$A1948,작성용!AA:AA,"평가철회")</f>
        <v>0</v>
      </c>
    </row>
    <row r="1949" spans="1:6" x14ac:dyDescent="0.3">
      <c r="A1949" s="168" t="s">
        <v>8519</v>
      </c>
      <c r="B1949" s="164" t="s">
        <v>8520</v>
      </c>
      <c r="C1949" s="164" t="str">
        <f>IFERROR(VLOOKUP($A1949,작성용!A:AL,14,0),"-")</f>
        <v>-</v>
      </c>
      <c r="D1949" s="167" t="s">
        <v>3503</v>
      </c>
      <c r="E1949" s="166" t="str">
        <f>IFERROR(VLOOKUP(A1949,작성용!A:AL,34,0),"-")</f>
        <v>-</v>
      </c>
      <c r="F1949" s="175">
        <f>COUNTIF(작성용!A:B,$A1949)-COUNTIFS(작성용!A:A,$A1949,작성용!AA:AA,"평가철회")</f>
        <v>0</v>
      </c>
    </row>
    <row r="1950" spans="1:6" x14ac:dyDescent="0.3">
      <c r="A1950" s="168" t="s">
        <v>8523</v>
      </c>
      <c r="B1950" s="164" t="s">
        <v>8524</v>
      </c>
      <c r="C1950" s="164" t="str">
        <f>IFERROR(VLOOKUP($A1950,작성용!A:AL,14,0),"-")</f>
        <v>-</v>
      </c>
      <c r="D1950" s="167" t="s">
        <v>8525</v>
      </c>
      <c r="E1950" s="166" t="str">
        <f>IFERROR(VLOOKUP(A1950,작성용!A:AL,34,0),"-")</f>
        <v>-</v>
      </c>
      <c r="F1950" s="175">
        <f>COUNTIF(작성용!A:B,$A1950)-COUNTIFS(작성용!A:A,$A1950,작성용!AA:AA,"평가철회")</f>
        <v>0</v>
      </c>
    </row>
    <row r="1951" spans="1:6" x14ac:dyDescent="0.3">
      <c r="A1951" s="168" t="s">
        <v>8530</v>
      </c>
      <c r="B1951" s="164" t="s">
        <v>8529</v>
      </c>
      <c r="C1951" s="164" t="str">
        <f>IFERROR(VLOOKUP($A1951,작성용!A:AL,14,0),"-")</f>
        <v>-</v>
      </c>
      <c r="D1951" s="167" t="s">
        <v>8531</v>
      </c>
      <c r="E1951" s="166" t="str">
        <f>IFERROR(VLOOKUP(A1951,작성용!A:AL,34,0),"-")</f>
        <v>-</v>
      </c>
      <c r="F1951" s="175">
        <f>COUNTIF(작성용!A:B,$A1951)-COUNTIFS(작성용!A:A,$A1951,작성용!AA:AA,"평가철회")</f>
        <v>0</v>
      </c>
    </row>
    <row r="1952" spans="1:6" x14ac:dyDescent="0.3">
      <c r="A1952" s="168" t="s">
        <v>8579</v>
      </c>
      <c r="B1952" s="164" t="s">
        <v>8580</v>
      </c>
      <c r="C1952" s="164" t="str">
        <f>IFERROR(VLOOKUP($A1952,작성용!A:AL,14,0),"-")</f>
        <v>-</v>
      </c>
      <c r="D1952" s="167" t="s">
        <v>8581</v>
      </c>
      <c r="E1952" s="166" t="str">
        <f>IFERROR(VLOOKUP(A1952,작성용!A:AL,34,0),"-")</f>
        <v>-</v>
      </c>
      <c r="F1952" s="175">
        <f>COUNTIF(작성용!A:B,$A1952)-COUNTIFS(작성용!A:A,$A1952,작성용!AA:AA,"평가철회")</f>
        <v>0</v>
      </c>
    </row>
    <row r="1953" spans="1:6" x14ac:dyDescent="0.3">
      <c r="A1953" s="168" t="s">
        <v>9802</v>
      </c>
      <c r="B1953" s="164" t="s">
        <v>9803</v>
      </c>
      <c r="C1953" s="164" t="str">
        <f>IFERROR(VLOOKUP($A1953,작성용!A:AL,14,0),"-")</f>
        <v>-</v>
      </c>
      <c r="D1953" s="167" t="s">
        <v>9804</v>
      </c>
      <c r="E1953" s="166" t="str">
        <f>IFERROR(VLOOKUP(A1953,작성용!A:AL,34,0),"-")</f>
        <v>-</v>
      </c>
      <c r="F1953" s="175">
        <f>COUNTIF(작성용!A:B,$A1953)-COUNTIFS(작성용!A:A,$A1953,작성용!AA:AA,"평가철회")</f>
        <v>0</v>
      </c>
    </row>
    <row r="1954" spans="1:6" x14ac:dyDescent="0.3">
      <c r="A1954" s="168" t="s">
        <v>9808</v>
      </c>
      <c r="B1954" s="164" t="s">
        <v>4603</v>
      </c>
      <c r="C1954" s="164" t="str">
        <f>IFERROR(VLOOKUP($A1954,작성용!A:AL,14,0),"-")</f>
        <v>-</v>
      </c>
      <c r="D1954" s="167" t="s">
        <v>9809</v>
      </c>
      <c r="E1954" s="166" t="str">
        <f>IFERROR(VLOOKUP(A1954,작성용!A:AL,34,0),"-")</f>
        <v>-</v>
      </c>
      <c r="F1954" s="175">
        <f>COUNTIF(작성용!A:B,$A1954)-COUNTIFS(작성용!A:A,$A1954,작성용!AA:AA,"평가철회")</f>
        <v>0</v>
      </c>
    </row>
    <row r="1955" spans="1:6" x14ac:dyDescent="0.3">
      <c r="A1955" s="168" t="s">
        <v>9811</v>
      </c>
      <c r="B1955" s="164" t="s">
        <v>9810</v>
      </c>
      <c r="C1955" s="164" t="str">
        <f>IFERROR(VLOOKUP($A1955,작성용!A:AL,14,0),"-")</f>
        <v>-</v>
      </c>
      <c r="D1955" s="167" t="s">
        <v>3519</v>
      </c>
      <c r="E1955" s="166" t="str">
        <f>IFERROR(VLOOKUP(A1955,작성용!A:AL,34,0),"-")</f>
        <v>-</v>
      </c>
      <c r="F1955" s="175">
        <f>COUNTIF(작성용!A:B,$A1955)-COUNTIFS(작성용!A:A,$A1955,작성용!AA:AA,"평가철회")</f>
        <v>0</v>
      </c>
    </row>
    <row r="1956" spans="1:6" x14ac:dyDescent="0.3">
      <c r="A1956" s="168" t="s">
        <v>9815</v>
      </c>
      <c r="B1956" s="164" t="s">
        <v>9816</v>
      </c>
      <c r="C1956" s="164" t="str">
        <f>IFERROR(VLOOKUP($A1956,작성용!A:AL,14,0),"-")</f>
        <v>-</v>
      </c>
      <c r="D1956" s="167" t="s">
        <v>9814</v>
      </c>
      <c r="E1956" s="166" t="str">
        <f>IFERROR(VLOOKUP(A1956,작성용!A:AL,34,0),"-")</f>
        <v>-</v>
      </c>
      <c r="F1956" s="175">
        <f>COUNTIF(작성용!A:B,$A1956)-COUNTIFS(작성용!A:A,$A1956,작성용!AA:AA,"평가철회")</f>
        <v>0</v>
      </c>
    </row>
    <row r="1957" spans="1:6" x14ac:dyDescent="0.3">
      <c r="A1957" s="168" t="s">
        <v>9817</v>
      </c>
      <c r="B1957" s="164" t="s">
        <v>9818</v>
      </c>
      <c r="C1957" s="164" t="str">
        <f>IFERROR(VLOOKUP($A1957,작성용!A:AL,14,0),"-")</f>
        <v>-</v>
      </c>
      <c r="D1957" s="167" t="s">
        <v>9819</v>
      </c>
      <c r="E1957" s="166" t="str">
        <f>IFERROR(VLOOKUP(A1957,작성용!A:AL,34,0),"-")</f>
        <v>-</v>
      </c>
      <c r="F1957" s="175">
        <f>COUNTIF(작성용!A:B,$A1957)-COUNTIFS(작성용!A:A,$A1957,작성용!AA:AA,"평가철회")</f>
        <v>0</v>
      </c>
    </row>
    <row r="1958" spans="1:6" x14ac:dyDescent="0.3">
      <c r="A1958" s="168" t="s">
        <v>9820</v>
      </c>
      <c r="B1958" s="164" t="s">
        <v>9821</v>
      </c>
      <c r="C1958" s="164" t="str">
        <f>IFERROR(VLOOKUP($A1958,작성용!A:AL,14,0),"-")</f>
        <v>-</v>
      </c>
      <c r="D1958" s="167" t="s">
        <v>9822</v>
      </c>
      <c r="E1958" s="166" t="str">
        <f>IFERROR(VLOOKUP(A1958,작성용!A:AL,34,0),"-")</f>
        <v>-</v>
      </c>
      <c r="F1958" s="175">
        <f>COUNTIF(작성용!A:B,$A1958)-COUNTIFS(작성용!A:A,$A1958,작성용!AA:AA,"평가철회")</f>
        <v>0</v>
      </c>
    </row>
    <row r="1959" spans="1:6" x14ac:dyDescent="0.3">
      <c r="A1959" s="168" t="s">
        <v>9823</v>
      </c>
      <c r="B1959" s="164" t="s">
        <v>9824</v>
      </c>
      <c r="C1959" s="164" t="str">
        <f>IFERROR(VLOOKUP($A1959,작성용!A:AL,14,0),"-")</f>
        <v>-</v>
      </c>
      <c r="D1959" s="167" t="s">
        <v>9825</v>
      </c>
      <c r="E1959" s="166" t="str">
        <f>IFERROR(VLOOKUP(A1959,작성용!A:AL,34,0),"-")</f>
        <v>-</v>
      </c>
      <c r="F1959" s="175">
        <f>COUNTIF(작성용!A:B,$A1959)-COUNTIFS(작성용!A:A,$A1959,작성용!AA:AA,"평가철회")</f>
        <v>0</v>
      </c>
    </row>
    <row r="1960" spans="1:6" x14ac:dyDescent="0.3">
      <c r="A1960" s="168" t="s">
        <v>9827</v>
      </c>
      <c r="B1960" s="164" t="s">
        <v>9826</v>
      </c>
      <c r="C1960" s="164" t="str">
        <f>IFERROR(VLOOKUP($A1960,작성용!A:AL,14,0),"-")</f>
        <v>-</v>
      </c>
      <c r="D1960" s="167" t="s">
        <v>9828</v>
      </c>
      <c r="E1960" s="166" t="str">
        <f>IFERROR(VLOOKUP(A1960,작성용!A:AL,34,0),"-")</f>
        <v>-</v>
      </c>
      <c r="F1960" s="175">
        <f>COUNTIF(작성용!A:B,$A1960)-COUNTIFS(작성용!A:A,$A1960,작성용!AA:AA,"평가철회")</f>
        <v>0</v>
      </c>
    </row>
    <row r="1961" spans="1:6" x14ac:dyDescent="0.3">
      <c r="A1961" s="168" t="s">
        <v>9875</v>
      </c>
      <c r="B1961" s="164" t="s">
        <v>9876</v>
      </c>
      <c r="C1961" s="164" t="str">
        <f>IFERROR(VLOOKUP($A1961,작성용!A:AL,14,0),"-")</f>
        <v>-</v>
      </c>
      <c r="D1961" s="167" t="s">
        <v>9874</v>
      </c>
      <c r="E1961" s="166" t="str">
        <f>IFERROR(VLOOKUP(A1961,작성용!A:AL,34,0),"-")</f>
        <v>-</v>
      </c>
      <c r="F1961" s="175">
        <f>COUNTIF(작성용!A:B,$A1961)-COUNTIFS(작성용!A:A,$A1961,작성용!AA:AA,"평가철회")</f>
        <v>0</v>
      </c>
    </row>
    <row r="1962" spans="1:6" x14ac:dyDescent="0.3">
      <c r="A1962" s="168" t="s">
        <v>9884</v>
      </c>
      <c r="B1962" s="164" t="s">
        <v>9883</v>
      </c>
      <c r="C1962" s="164" t="str">
        <f>IFERROR(VLOOKUP($A1962,작성용!A:AL,14,0),"-")</f>
        <v>-</v>
      </c>
      <c r="D1962" s="167" t="s">
        <v>9885</v>
      </c>
      <c r="E1962" s="166" t="str">
        <f>IFERROR(VLOOKUP(A1962,작성용!A:AL,34,0),"-")</f>
        <v>-</v>
      </c>
      <c r="F1962" s="175">
        <f>COUNTIF(작성용!A:B,$A1962)-COUNTIFS(작성용!A:A,$A1962,작성용!AA:AA,"평가철회")</f>
        <v>0</v>
      </c>
    </row>
    <row r="1963" spans="1:6" x14ac:dyDescent="0.3">
      <c r="A1963" s="168" t="s">
        <v>9893</v>
      </c>
      <c r="B1963" s="164" t="s">
        <v>9894</v>
      </c>
      <c r="C1963" s="164" t="str">
        <f>IFERROR(VLOOKUP($A1963,작성용!A:AL,14,0),"-")</f>
        <v>-</v>
      </c>
      <c r="D1963" s="167" t="s">
        <v>9895</v>
      </c>
      <c r="E1963" s="166" t="str">
        <f>IFERROR(VLOOKUP(A1963,작성용!A:AL,34,0),"-")</f>
        <v>-</v>
      </c>
      <c r="F1963" s="175">
        <f>COUNTIF(작성용!A:B,$A1963)-COUNTIFS(작성용!A:A,$A1963,작성용!AA:AA,"평가철회")</f>
        <v>0</v>
      </c>
    </row>
    <row r="1964" spans="1:6" x14ac:dyDescent="0.3">
      <c r="A1964" s="168" t="s">
        <v>10085</v>
      </c>
      <c r="B1964" s="164" t="s">
        <v>10086</v>
      </c>
      <c r="C1964" s="164" t="str">
        <f>IFERROR(VLOOKUP($A1964,작성용!A:AL,14,0),"-")</f>
        <v>-</v>
      </c>
      <c r="D1964" s="167" t="s">
        <v>10087</v>
      </c>
      <c r="E1964" s="166" t="str">
        <f>IFERROR(VLOOKUP(A1964,작성용!A:AL,34,0),"-")</f>
        <v>-</v>
      </c>
      <c r="F1964" s="175">
        <f>COUNTIF(작성용!A:B,$A1964)-COUNTIFS(작성용!A:A,$A1964,작성용!AA:AA,"평가철회")</f>
        <v>0</v>
      </c>
    </row>
    <row r="1965" spans="1:6" x14ac:dyDescent="0.3">
      <c r="A1965" s="168" t="s">
        <v>10090</v>
      </c>
      <c r="B1965" s="164" t="s">
        <v>10091</v>
      </c>
      <c r="C1965" s="164" t="str">
        <f>IFERROR(VLOOKUP($A1965,작성용!A:AL,14,0),"-")</f>
        <v>-</v>
      </c>
      <c r="D1965" s="167" t="s">
        <v>10092</v>
      </c>
      <c r="E1965" s="166" t="str">
        <f>IFERROR(VLOOKUP(A1965,작성용!A:AL,34,0),"-")</f>
        <v>-</v>
      </c>
      <c r="F1965" s="175">
        <f>COUNTIF(작성용!A:B,$A1965)-COUNTIFS(작성용!A:A,$A1965,작성용!AA:AA,"평가철회")</f>
        <v>0</v>
      </c>
    </row>
    <row r="1966" spans="1:6" x14ac:dyDescent="0.3">
      <c r="A1966" s="168" t="s">
        <v>10198</v>
      </c>
      <c r="B1966" s="164" t="s">
        <v>10199</v>
      </c>
      <c r="C1966" s="164" t="str">
        <f>IFERROR(VLOOKUP($A1966,작성용!A:AL,14,0),"-")</f>
        <v>미정</v>
      </c>
      <c r="D1966" s="167" t="s">
        <v>10200</v>
      </c>
      <c r="E1966" s="166" t="str">
        <f>IFERROR(VLOOKUP(A1966,작성용!A:AL,34,0),"-")</f>
        <v>이문수</v>
      </c>
      <c r="F1966" s="175">
        <f>COUNTIF(작성용!A:B,$A1966)-COUNTIFS(작성용!A:A,$A1966,작성용!AA:AA,"평가철회")</f>
        <v>3</v>
      </c>
    </row>
    <row r="1967" spans="1:6" x14ac:dyDescent="0.3">
      <c r="A1967" s="168" t="s">
        <v>10202</v>
      </c>
      <c r="B1967" s="164" t="s">
        <v>10203</v>
      </c>
      <c r="C1967" s="164" t="str">
        <f>IFERROR(VLOOKUP($A1967,작성용!A:AL,14,0),"-")</f>
        <v>-</v>
      </c>
      <c r="D1967" s="167" t="s">
        <v>10201</v>
      </c>
      <c r="E1967" s="166" t="str">
        <f>IFERROR(VLOOKUP(A1967,작성용!A:AL,34,0),"-")</f>
        <v>-</v>
      </c>
      <c r="F1967" s="175">
        <f>COUNTIF(작성용!A:B,$A1967)-COUNTIFS(작성용!A:A,$A1967,작성용!AA:AA,"평가철회")</f>
        <v>0</v>
      </c>
    </row>
    <row r="1968" spans="1:6" x14ac:dyDescent="0.3">
      <c r="A1968" s="168" t="s">
        <v>10221</v>
      </c>
      <c r="B1968" s="164" t="s">
        <v>10222</v>
      </c>
      <c r="C1968" s="164" t="str">
        <f>IFERROR(VLOOKUP($A1968,작성용!A:AL,14,0),"-")</f>
        <v>-</v>
      </c>
      <c r="D1968" s="167" t="s">
        <v>10223</v>
      </c>
      <c r="E1968" s="166" t="str">
        <f>IFERROR(VLOOKUP(A1968,작성용!A:AL,34,0),"-")</f>
        <v>-</v>
      </c>
      <c r="F1968" s="175">
        <f>COUNTIF(작성용!A:B,$A1968)-COUNTIFS(작성용!A:A,$A1968,작성용!AA:AA,"평가철회")</f>
        <v>0</v>
      </c>
    </row>
    <row r="1969" spans="1:6" x14ac:dyDescent="0.3">
      <c r="A1969" s="168" t="s">
        <v>10232</v>
      </c>
      <c r="B1969" s="164" t="s">
        <v>10233</v>
      </c>
      <c r="C1969" s="164" t="str">
        <f>IFERROR(VLOOKUP($A1969,작성용!A:AL,14,0),"-")</f>
        <v>미정</v>
      </c>
      <c r="D1969" s="167" t="s">
        <v>10234</v>
      </c>
      <c r="E1969" s="166" t="str">
        <f>IFERROR(VLOOKUP(A1969,작성용!A:AL,34,0),"-")</f>
        <v>이재구</v>
      </c>
      <c r="F1969" s="175">
        <f>COUNTIF(작성용!A:B,$A1969)-COUNTIFS(작성용!A:A,$A1969,작성용!AA:AA,"평가철회")</f>
        <v>1</v>
      </c>
    </row>
    <row r="1970" spans="1:6" x14ac:dyDescent="0.3">
      <c r="A1970" s="168" t="s">
        <v>14194</v>
      </c>
      <c r="B1970" s="164" t="s">
        <v>14195</v>
      </c>
      <c r="C1970" s="164" t="str">
        <f>IFERROR(VLOOKUP($A1970,작성용!A:AL,14,0),"-")</f>
        <v>미정</v>
      </c>
      <c r="D1970" s="167" t="s">
        <v>14196</v>
      </c>
      <c r="E1970" s="166" t="str">
        <f>IFERROR(VLOOKUP(A1970,작성용!A:AL,34,0),"-")</f>
        <v>메자닌평가팀</v>
      </c>
      <c r="F1970" s="175">
        <f>COUNTIF(작성용!A:B,$A1970)-COUNTIFS(작성용!A:A,$A1970,작성용!AA:AA,"평가철회")</f>
        <v>1</v>
      </c>
    </row>
  </sheetData>
  <autoFilter ref="A2:F1970"/>
  <phoneticPr fontId="3" type="noConversion"/>
  <conditionalFormatting sqref="I24:I27 I3:I21 N22:N25">
    <cfRule type="top10" dxfId="10" priority="7" bottom="1" rank="10"/>
  </conditionalFormatting>
  <conditionalFormatting sqref="J24:J27 J3:J21 O22:O25">
    <cfRule type="top10" dxfId="9" priority="8" bottom="1" rank="10"/>
  </conditionalFormatting>
  <conditionalFormatting sqref="K24:K27 K3:K21 P22:P25">
    <cfRule type="top10" dxfId="8" priority="9" bottom="1" rank="10"/>
  </conditionalFormatting>
  <conditionalFormatting sqref="I22:I23">
    <cfRule type="top10" dxfId="7" priority="4" bottom="1" rank="10"/>
  </conditionalFormatting>
  <conditionalFormatting sqref="J22:J23">
    <cfRule type="top10" dxfId="6" priority="5" bottom="1" rank="10"/>
  </conditionalFormatting>
  <conditionalFormatting sqref="K22:K23">
    <cfRule type="top10" dxfId="5" priority="6" bottom="1" rank="10"/>
  </conditionalFormatting>
  <conditionalFormatting sqref="I28">
    <cfRule type="top10" dxfId="4" priority="1" bottom="1" rank="10"/>
  </conditionalFormatting>
  <conditionalFormatting sqref="J28">
    <cfRule type="top10" dxfId="3" priority="2" bottom="1" rank="10"/>
  </conditionalFormatting>
  <conditionalFormatting sqref="K28">
    <cfRule type="top10" dxfId="2" priority="3" bottom="1" rank="10"/>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156"/>
  <sheetViews>
    <sheetView showGridLines="0" topLeftCell="C1" zoomScale="85" zoomScaleNormal="85" workbookViewId="0">
      <selection activeCell="C1" sqref="C1"/>
    </sheetView>
  </sheetViews>
  <sheetFormatPr defaultColWidth="9" defaultRowHeight="13.5" outlineLevelCol="1" x14ac:dyDescent="0.3"/>
  <cols>
    <col min="1" max="1" width="9.75" style="141" hidden="1" customWidth="1" outlineLevel="1"/>
    <col min="2" max="2" width="9.375" style="141" hidden="1" customWidth="1" outlineLevel="1"/>
    <col min="3" max="3" width="24" style="63" customWidth="1" collapsed="1"/>
    <col min="4" max="4" width="10.875" style="63" bestFit="1" customWidth="1"/>
    <col min="5" max="5" width="14.125" style="63" bestFit="1" customWidth="1"/>
    <col min="6" max="6" width="7.75" style="63" bestFit="1" customWidth="1"/>
    <col min="7" max="7" width="6.125" style="63" customWidth="1"/>
    <col min="8" max="8" width="7.25" style="63" customWidth="1"/>
    <col min="9" max="9" width="6.125" style="63" customWidth="1"/>
    <col min="10" max="10" width="6" style="63" customWidth="1"/>
    <col min="11" max="11" width="7.125" style="63" customWidth="1"/>
    <col min="12" max="12" width="6" style="63" customWidth="1"/>
    <col min="13" max="13" width="6.125" style="63" customWidth="1"/>
    <col min="14" max="14" width="6.75" style="63" customWidth="1"/>
    <col min="15" max="15" width="10.375" style="63" customWidth="1"/>
    <col min="16" max="17" width="8.25" style="63" customWidth="1"/>
    <col min="18" max="18" width="9.875" style="63" customWidth="1"/>
    <col min="19" max="19" width="33.375" style="70" hidden="1" customWidth="1" outlineLevel="1"/>
    <col min="20" max="20" width="37.5" style="64" hidden="1" customWidth="1" outlineLevel="1"/>
    <col min="21" max="21" width="8.125" style="64" hidden="1" customWidth="1" outlineLevel="1"/>
    <col min="22" max="22" width="8.25" style="64" customWidth="1" collapsed="1"/>
    <col min="23" max="24" width="8.25" style="64" customWidth="1"/>
    <col min="25" max="27" width="10.25" style="65" customWidth="1"/>
    <col min="28" max="28" width="9.75" style="65" customWidth="1"/>
    <col min="29" max="29" width="9" style="66" hidden="1" customWidth="1"/>
    <col min="30" max="38" width="9" style="65" hidden="1" customWidth="1"/>
    <col min="39" max="41" width="9" style="65" customWidth="1"/>
    <col min="42" max="16384" width="9" style="65"/>
  </cols>
  <sheetData>
    <row r="1" spans="1:39" ht="14.25" thickBot="1" x14ac:dyDescent="0.35">
      <c r="A1" s="61"/>
      <c r="B1" s="61"/>
      <c r="C1" s="62"/>
    </row>
    <row r="2" spans="1:39" s="69" customFormat="1" ht="14.25" thickBot="1" x14ac:dyDescent="0.35">
      <c r="A2" s="61"/>
      <c r="B2" s="61"/>
      <c r="C2" s="67" t="s">
        <v>92</v>
      </c>
      <c r="D2" s="68">
        <f ca="1">TODAY()</f>
        <v>45715</v>
      </c>
      <c r="L2" s="63"/>
      <c r="M2" s="63"/>
      <c r="N2" s="63"/>
      <c r="O2" s="63"/>
      <c r="P2" s="63"/>
      <c r="Q2" s="63"/>
      <c r="R2" s="63"/>
      <c r="S2" s="70"/>
      <c r="T2" s="70"/>
      <c r="U2" s="70"/>
      <c r="V2" s="70"/>
      <c r="W2" s="70"/>
      <c r="X2" s="70"/>
      <c r="AC2" s="63"/>
    </row>
    <row r="3" spans="1:39" s="69" customFormat="1" ht="14.25" thickBot="1" x14ac:dyDescent="0.35">
      <c r="A3" s="61"/>
      <c r="B3" s="61"/>
      <c r="C3" s="67" t="s">
        <v>93</v>
      </c>
      <c r="D3" s="71">
        <f ca="1">EOMONTH(D2,0)</f>
        <v>45716</v>
      </c>
      <c r="L3" s="63"/>
      <c r="M3" s="63"/>
      <c r="N3" s="63"/>
      <c r="O3" s="63"/>
      <c r="P3" s="63"/>
      <c r="Q3" s="63"/>
      <c r="R3" s="63"/>
      <c r="S3" s="70"/>
      <c r="T3" s="70"/>
      <c r="U3" s="70"/>
      <c r="V3" s="70"/>
      <c r="W3" s="70"/>
      <c r="X3" s="70"/>
      <c r="AC3" s="63"/>
    </row>
    <row r="4" spans="1:39" ht="14.25" thickBot="1" x14ac:dyDescent="0.35">
      <c r="A4" s="61"/>
      <c r="B4" s="61"/>
      <c r="C4" s="67" t="s">
        <v>94</v>
      </c>
      <c r="D4" s="72">
        <f ca="1">EOMONTH(D2,-1)</f>
        <v>45688</v>
      </c>
      <c r="E4" s="65"/>
      <c r="F4" s="65"/>
      <c r="J4" s="73"/>
      <c r="K4" s="73"/>
      <c r="L4" s="73"/>
      <c r="M4" s="73"/>
    </row>
    <row r="5" spans="1:39" x14ac:dyDescent="0.3">
      <c r="A5" s="61"/>
      <c r="B5" s="61"/>
      <c r="C5" s="74" t="s">
        <v>95</v>
      </c>
      <c r="J5" s="75"/>
      <c r="K5" s="75"/>
      <c r="L5" s="75"/>
      <c r="M5" s="75"/>
      <c r="Q5" s="183"/>
      <c r="R5" s="184"/>
      <c r="S5" s="188"/>
      <c r="AG5" s="66"/>
    </row>
    <row r="6" spans="1:39" ht="14.25" thickBot="1" x14ac:dyDescent="0.35">
      <c r="A6" s="61"/>
      <c r="B6" s="61"/>
      <c r="I6" s="298" t="s">
        <v>96</v>
      </c>
      <c r="J6" s="298"/>
      <c r="K6" s="298"/>
      <c r="L6" s="298" t="s">
        <v>97</v>
      </c>
      <c r="M6" s="298"/>
      <c r="N6" s="298"/>
      <c r="O6" s="76"/>
      <c r="P6" s="75"/>
      <c r="Q6" s="75"/>
      <c r="R6" s="75"/>
      <c r="S6" s="189"/>
      <c r="T6" s="75"/>
      <c r="AG6" s="66"/>
    </row>
    <row r="7" spans="1:39" s="66" customFormat="1" ht="27.75" customHeight="1" thickBot="1" x14ac:dyDescent="0.35">
      <c r="A7" s="77" t="s">
        <v>68</v>
      </c>
      <c r="B7" s="78" t="s">
        <v>69</v>
      </c>
      <c r="C7" s="79" t="s">
        <v>98</v>
      </c>
      <c r="D7" s="80" t="s">
        <v>99</v>
      </c>
      <c r="E7" s="80" t="s">
        <v>100</v>
      </c>
      <c r="F7" s="80" t="s">
        <v>101</v>
      </c>
      <c r="G7" s="81" t="s">
        <v>102</v>
      </c>
      <c r="H7" s="81" t="s">
        <v>3538</v>
      </c>
      <c r="I7" s="82">
        <f ca="1">L7</f>
        <v>45716</v>
      </c>
      <c r="J7" s="82">
        <f ca="1">M7</f>
        <v>45747</v>
      </c>
      <c r="K7" s="82">
        <f ca="1">N7</f>
        <v>45777</v>
      </c>
      <c r="L7" s="82">
        <f ca="1">D3</f>
        <v>45716</v>
      </c>
      <c r="M7" s="82">
        <f ca="1">EOMONTH(L7,1)</f>
        <v>45747</v>
      </c>
      <c r="N7" s="82">
        <f ca="1">EOMONTH(M7,1)</f>
        <v>45777</v>
      </c>
      <c r="O7" s="80" t="s">
        <v>103</v>
      </c>
      <c r="P7" s="80" t="s">
        <v>104</v>
      </c>
      <c r="Q7" s="80" t="s">
        <v>105</v>
      </c>
      <c r="R7" s="83" t="s">
        <v>106</v>
      </c>
      <c r="S7" s="84" t="s">
        <v>107</v>
      </c>
      <c r="T7" s="77" t="s">
        <v>108</v>
      </c>
      <c r="U7" s="85" t="s">
        <v>109</v>
      </c>
      <c r="V7" s="85" t="s">
        <v>3515</v>
      </c>
      <c r="W7" s="86" t="s">
        <v>110</v>
      </c>
      <c r="X7" s="86" t="s">
        <v>3495</v>
      </c>
      <c r="AA7" s="87" t="s">
        <v>111</v>
      </c>
      <c r="AB7" s="88" t="s">
        <v>112</v>
      </c>
      <c r="AC7" s="65"/>
      <c r="AE7" s="65"/>
      <c r="AF7" s="65"/>
    </row>
    <row r="8" spans="1:39" ht="14.25" customHeight="1" thickBot="1" x14ac:dyDescent="0.35">
      <c r="A8" s="89" t="e">
        <f>F8</f>
        <v>#DIV/0!</v>
      </c>
      <c r="B8" s="90">
        <f>R8</f>
        <v>1</v>
      </c>
      <c r="C8" s="91" t="s">
        <v>113</v>
      </c>
      <c r="D8" s="92" t="s">
        <v>13</v>
      </c>
      <c r="E8" s="93" t="s">
        <v>114</v>
      </c>
      <c r="F8" s="94" t="e">
        <f>G8/Q8</f>
        <v>#DIV/0!</v>
      </c>
      <c r="G8" s="95">
        <f>SUMIF(종목관리대장!Q:Q,$D8,종목관리대장!R:R)+SUM($V8:$X8)</f>
        <v>1</v>
      </c>
      <c r="H8" s="185">
        <f t="shared" ref="H8:H39" si="0">G8/$G$77</f>
        <v>1.54320987654321E-2</v>
      </c>
      <c r="I8" s="96">
        <f ca="1">COUNTIFS(종목관리대장!$N:$N,"&gt;="&amp;EOMONTH(I$7,-1)+1,종목관리대장!$N:$N,"&lt;="&amp;I$7,종목관리대장!$Q:$Q,$D8)</f>
        <v>0</v>
      </c>
      <c r="J8" s="96">
        <f ca="1">COUNTIFS(종목관리대장!$N:$N,"&gt;="&amp;EOMONTH(J$7,-1)+1,종목관리대장!$N:$N,"&lt;="&amp;J$7,종목관리대장!$Q:$Q,$D8)</f>
        <v>0</v>
      </c>
      <c r="K8" s="96">
        <f ca="1">COUNTIFS(종목관리대장!$N:$N,"&gt;="&amp;EOMONTH(K$7,-1)+1,종목관리대장!$N:$N,"&lt;="&amp;K$7,종목관리대장!$Q:$Q,$D8)</f>
        <v>2</v>
      </c>
      <c r="L8" s="96">
        <f ca="1">SUMIFS(종목관리대장!$R:$R,종목관리대장!$N:$N,"&gt;="&amp;EOMONTH(L$7,-1)+1,종목관리대장!$N:$N,"&lt;="&amp;L$7,종목관리대장!$Q:$Q,$D8)</f>
        <v>0</v>
      </c>
      <c r="M8" s="96">
        <f ca="1">SUMIFS(종목관리대장!$R:$R,종목관리대장!$N:$N,"&gt;="&amp;EOMONTH(M$7,-1)+1,종목관리대장!$N:$N,"&lt;="&amp;M$7,종목관리대장!$Q:$Q,$D8)</f>
        <v>0</v>
      </c>
      <c r="N8" s="96">
        <f ca="1">SUMIFS(종목관리대장!$R:$R,종목관리대장!$N:$N,"&gt;="&amp;EOMONTH(N$7,-1)+1,종목관리대장!$N:$N,"&lt;="&amp;N$7,종목관리대장!$Q:$Q,$D8)</f>
        <v>1</v>
      </c>
      <c r="O8" s="97">
        <v>0</v>
      </c>
      <c r="P8" s="92">
        <f t="shared" ref="P8:P39" si="1">O8/O$77</f>
        <v>0</v>
      </c>
      <c r="Q8" s="98">
        <f>AB$8*P8</f>
        <v>0</v>
      </c>
      <c r="R8" s="99">
        <f>G8-Q8</f>
        <v>1</v>
      </c>
      <c r="S8" s="187"/>
      <c r="T8" s="101"/>
      <c r="U8" s="102"/>
      <c r="V8" s="103"/>
      <c r="W8" s="103"/>
      <c r="X8" s="103"/>
      <c r="AA8" s="104">
        <f>G77-AB8</f>
        <v>0</v>
      </c>
      <c r="AB8" s="105">
        <f>SUM(종목관리대장!R:R)-SUMIF(U8:U76,"X",G8:G76)+SUM(V8:X76)</f>
        <v>64.8</v>
      </c>
      <c r="AC8" s="65"/>
      <c r="AD8" s="66"/>
    </row>
    <row r="9" spans="1:39" s="107" customFormat="1" ht="14.25" customHeight="1" thickBot="1" x14ac:dyDescent="0.35">
      <c r="A9" s="89">
        <f t="shared" ref="A9:A72" si="2">F9</f>
        <v>0.70216049382716006</v>
      </c>
      <c r="B9" s="90">
        <f t="shared" ref="B9:B72" si="3">R9</f>
        <v>-0.42417582417582511</v>
      </c>
      <c r="C9" s="295" t="s">
        <v>115</v>
      </c>
      <c r="D9" s="211" t="s">
        <v>116</v>
      </c>
      <c r="E9" s="93" t="s">
        <v>117</v>
      </c>
      <c r="F9" s="125">
        <f>G9/Q9</f>
        <v>0.70216049382716006</v>
      </c>
      <c r="G9" s="212">
        <f>SUMIF(종목관리대장!Q:Q,$D9,종목관리대장!R:R)+SUM($V9:$X9)</f>
        <v>1</v>
      </c>
      <c r="H9" s="213">
        <f t="shared" si="0"/>
        <v>1.54320987654321E-2</v>
      </c>
      <c r="I9" s="173">
        <f ca="1">COUNTIFS(종목관리대장!$N:$N,"&gt;="&amp;EOMONTH(I$7,-1)+1,종목관리대장!$N:$N,"&lt;="&amp;I$7,종목관리대장!$Q:$Q,$D9)</f>
        <v>0</v>
      </c>
      <c r="J9" s="173">
        <f ca="1">COUNTIFS(종목관리대장!$N:$N,"&gt;="&amp;EOMONTH(J$7,-1)+1,종목관리대장!$N:$N,"&lt;="&amp;J$7,종목관리대장!$Q:$Q,$D9)</f>
        <v>0</v>
      </c>
      <c r="K9" s="173">
        <f ca="1">COUNTIFS(종목관리대장!$N:$N,"&gt;="&amp;EOMONTH(K$7,-1)+1,종목관리대장!$N:$N,"&lt;="&amp;K$7,종목관리대장!$Q:$Q,$D9)</f>
        <v>0</v>
      </c>
      <c r="L9" s="173">
        <f ca="1">SUMIFS(종목관리대장!$R:$R,종목관리대장!$N:$N,"&gt;="&amp;EOMONTH(L$7,-1)+1,종목관리대장!$N:$N,"&lt;="&amp;L$7,종목관리대장!$Q:$Q,$D9)</f>
        <v>0</v>
      </c>
      <c r="M9" s="173">
        <f ca="1">SUMIFS(종목관리대장!$R:$R,종목관리대장!$N:$N,"&gt;="&amp;EOMONTH(M$7,-1)+1,종목관리대장!$N:$N,"&lt;="&amp;M$7,종목관리대장!$Q:$Q,$D9)</f>
        <v>0</v>
      </c>
      <c r="N9" s="173">
        <f ca="1">SUMIFS(종목관리대장!$R:$R,종목관리대장!$N:$N,"&gt;="&amp;EOMONTH(N$7,-1)+1,종목관리대장!$N:$N,"&lt;="&amp;N$7,종목관리대장!$Q:$Q,$D9)</f>
        <v>0</v>
      </c>
      <c r="O9" s="97">
        <v>0.4</v>
      </c>
      <c r="P9" s="97">
        <f t="shared" si="1"/>
        <v>2.1978021978021994E-2</v>
      </c>
      <c r="Q9" s="214">
        <f>AB$8*P9</f>
        <v>1.4241758241758251</v>
      </c>
      <c r="R9" s="215">
        <f>G9-Q9</f>
        <v>-0.42417582417582511</v>
      </c>
      <c r="S9" s="177"/>
      <c r="T9" s="178"/>
      <c r="U9" s="179"/>
      <c r="V9" s="180"/>
      <c r="W9" s="180">
        <v>1</v>
      </c>
      <c r="X9" s="180"/>
      <c r="AA9" s="108" t="s">
        <v>118</v>
      </c>
      <c r="AC9" s="65"/>
      <c r="AD9" s="66"/>
      <c r="AE9" s="65"/>
      <c r="AF9" s="65"/>
      <c r="AG9" s="65"/>
      <c r="AH9" s="65"/>
      <c r="AL9" s="65"/>
      <c r="AM9" s="65"/>
    </row>
    <row r="10" spans="1:39" ht="14.25" customHeight="1" thickBot="1" x14ac:dyDescent="0.35">
      <c r="A10" s="89">
        <f t="shared" si="2"/>
        <v>1.4043209876543201</v>
      </c>
      <c r="B10" s="90">
        <f t="shared" si="3"/>
        <v>1.1516483516483498</v>
      </c>
      <c r="C10" s="296"/>
      <c r="D10" s="211" t="s">
        <v>119</v>
      </c>
      <c r="E10" s="93" t="s">
        <v>3612</v>
      </c>
      <c r="F10" s="125">
        <f>G10/Q10</f>
        <v>1.4043209876543201</v>
      </c>
      <c r="G10" s="212">
        <f>SUMIF(종목관리대장!Q:Q,$D10,종목관리대장!R:R)+SUM($V10:$X10)</f>
        <v>4</v>
      </c>
      <c r="H10" s="213">
        <f t="shared" si="0"/>
        <v>6.1728395061728399E-2</v>
      </c>
      <c r="I10" s="173">
        <f ca="1">COUNTIFS(종목관리대장!$N:$N,"&gt;="&amp;EOMONTH(I$7,-1)+1,종목관리대장!$N:$N,"&lt;="&amp;I$7,종목관리대장!$Q:$Q,$D10)</f>
        <v>0</v>
      </c>
      <c r="J10" s="173">
        <f ca="1">COUNTIFS(종목관리대장!$N:$N,"&gt;="&amp;EOMONTH(J$7,-1)+1,종목관리대장!$N:$N,"&lt;="&amp;J$7,종목관리대장!$Q:$Q,$D10)</f>
        <v>0</v>
      </c>
      <c r="K10" s="173">
        <f ca="1">COUNTIFS(종목관리대장!$N:$N,"&gt;="&amp;EOMONTH(K$7,-1)+1,종목관리대장!$N:$N,"&lt;="&amp;K$7,종목관리대장!$Q:$Q,$D10)</f>
        <v>1</v>
      </c>
      <c r="L10" s="173">
        <f ca="1">SUMIFS(종목관리대장!$R:$R,종목관리대장!$N:$N,"&gt;="&amp;EOMONTH(L$7,-1)+1,종목관리대장!$N:$N,"&lt;="&amp;L$7,종목관리대장!$Q:$Q,$D10)</f>
        <v>0</v>
      </c>
      <c r="M10" s="173">
        <f ca="1">SUMIFS(종목관리대장!$R:$R,종목관리대장!$N:$N,"&gt;="&amp;EOMONTH(M$7,-1)+1,종목관리대장!$N:$N,"&lt;="&amp;M$7,종목관리대장!$Q:$Q,$D10)</f>
        <v>0</v>
      </c>
      <c r="N10" s="173">
        <f ca="1">SUMIFS(종목관리대장!$R:$R,종목관리대장!$N:$N,"&gt;="&amp;EOMONTH(N$7,-1)+1,종목관리대장!$N:$N,"&lt;="&amp;N$7,종목관리대장!$Q:$Q,$D10)</f>
        <v>0</v>
      </c>
      <c r="O10" s="97">
        <v>0.8</v>
      </c>
      <c r="P10" s="97">
        <f t="shared" si="1"/>
        <v>4.3956043956043987E-2</v>
      </c>
      <c r="Q10" s="214">
        <f>AB$8*P10</f>
        <v>2.8483516483516502</v>
      </c>
      <c r="R10" s="215">
        <f>G10-Q10</f>
        <v>1.1516483516483498</v>
      </c>
      <c r="S10" s="177"/>
      <c r="T10" s="178" t="s">
        <v>14319</v>
      </c>
      <c r="U10" s="179"/>
      <c r="V10" s="180">
        <v>3</v>
      </c>
      <c r="W10" s="180">
        <v>1</v>
      </c>
      <c r="X10" s="180"/>
      <c r="AA10" s="110" t="s">
        <v>120</v>
      </c>
      <c r="AB10" s="111" t="s">
        <v>121</v>
      </c>
      <c r="AC10" s="111" t="s">
        <v>3511</v>
      </c>
      <c r="AD10" s="111" t="s">
        <v>3512</v>
      </c>
      <c r="AE10" s="111" t="s">
        <v>3513</v>
      </c>
      <c r="AF10" s="111" t="s">
        <v>3514</v>
      </c>
      <c r="AG10" s="111" t="s">
        <v>3562</v>
      </c>
      <c r="AH10" s="111" t="s">
        <v>3563</v>
      </c>
      <c r="AI10" s="111" t="s">
        <v>3564</v>
      </c>
      <c r="AJ10" s="111" t="s">
        <v>3565</v>
      </c>
      <c r="AK10" s="111" t="s">
        <v>3572</v>
      </c>
      <c r="AL10" s="111" t="s">
        <v>3573</v>
      </c>
    </row>
    <row r="11" spans="1:39" ht="14.25" customHeight="1" x14ac:dyDescent="0.3">
      <c r="A11" s="89">
        <f t="shared" si="2"/>
        <v>2.1064814814814801</v>
      </c>
      <c r="B11" s="90">
        <f t="shared" si="3"/>
        <v>3.1516483516483498</v>
      </c>
      <c r="C11" s="296"/>
      <c r="D11" s="211" t="s">
        <v>3541</v>
      </c>
      <c r="E11" s="93" t="s">
        <v>3586</v>
      </c>
      <c r="F11" s="125">
        <f t="shared" ref="F11:F25" si="4">G11/Q11</f>
        <v>2.1064814814814801</v>
      </c>
      <c r="G11" s="212">
        <f>SUMIF(종목관리대장!Q:Q,$D11,종목관리대장!R:R)+SUM($V11:$X11)</f>
        <v>6</v>
      </c>
      <c r="H11" s="213">
        <f t="shared" si="0"/>
        <v>9.2592592592592601E-2</v>
      </c>
      <c r="I11" s="173">
        <f ca="1">COUNTIFS(종목관리대장!$N:$N,"&gt;="&amp;EOMONTH(I$7,-1)+1,종목관리대장!$N:$N,"&lt;="&amp;I$7,종목관리대장!$Q:$Q,$D11)</f>
        <v>1</v>
      </c>
      <c r="J11" s="173">
        <f ca="1">COUNTIFS(종목관리대장!$N:$N,"&gt;="&amp;EOMONTH(J$7,-1)+1,종목관리대장!$N:$N,"&lt;="&amp;J$7,종목관리대장!$Q:$Q,$D11)</f>
        <v>1</v>
      </c>
      <c r="K11" s="173">
        <f ca="1">COUNTIFS(종목관리대장!$N:$N,"&gt;="&amp;EOMONTH(K$7,-1)+1,종목관리대장!$N:$N,"&lt;="&amp;K$7,종목관리대장!$Q:$Q,$D11)</f>
        <v>0</v>
      </c>
      <c r="L11" s="173">
        <f ca="1">SUMIFS(종목관리대장!$R:$R,종목관리대장!$N:$N,"&gt;="&amp;EOMONTH(L$7,-1)+1,종목관리대장!$N:$N,"&lt;="&amp;L$7,종목관리대장!$Q:$Q,$D11)</f>
        <v>1</v>
      </c>
      <c r="M11" s="173">
        <f ca="1">SUMIFS(종목관리대장!$R:$R,종목관리대장!$N:$N,"&gt;="&amp;EOMONTH(M$7,-1)+1,종목관리대장!$N:$N,"&lt;="&amp;M$7,종목관리대장!$Q:$Q,$D11)</f>
        <v>3</v>
      </c>
      <c r="N11" s="173">
        <f ca="1">SUMIFS(종목관리대장!$R:$R,종목관리대장!$N:$N,"&gt;="&amp;EOMONTH(N$7,-1)+1,종목관리대장!$N:$N,"&lt;="&amp;N$7,종목관리대장!$Q:$Q,$D11)</f>
        <v>0</v>
      </c>
      <c r="O11" s="97">
        <v>0.8</v>
      </c>
      <c r="P11" s="97">
        <f t="shared" si="1"/>
        <v>4.3956043956043987E-2</v>
      </c>
      <c r="Q11" s="214">
        <f t="shared" ref="Q11:Q43" si="5">AB$8*P11</f>
        <v>2.8483516483516502</v>
      </c>
      <c r="R11" s="215">
        <f t="shared" ref="R11:R25" si="6">G11-Q11</f>
        <v>3.1516483516483498</v>
      </c>
      <c r="S11" s="177"/>
      <c r="T11" s="178" t="s">
        <v>3985</v>
      </c>
      <c r="U11" s="179"/>
      <c r="V11" s="180"/>
      <c r="W11" s="180">
        <v>1</v>
      </c>
      <c r="X11" s="180"/>
      <c r="AA11" s="112" t="str">
        <f>VLOOKUP($AA$12,$A$9:$D$34,4,)</f>
        <v>이현승</v>
      </c>
      <c r="AB11" s="113" t="str">
        <f>VLOOKUP($AB$12,$B$9:$D$34,3,)</f>
        <v>정은채</v>
      </c>
      <c r="AC11" s="113" t="str">
        <f>VLOOKUP($AC$12,$B$9:$D$34,3,)</f>
        <v>정은채</v>
      </c>
      <c r="AD11" s="113" t="str">
        <f>VLOOKUP($AD$12,$B$9:$D$34,3,)</f>
        <v>정은채</v>
      </c>
      <c r="AE11" s="113" t="str">
        <f>VLOOKUP($AE$12,$B$9:$D$34,3,)</f>
        <v>채동우</v>
      </c>
      <c r="AF11" s="113" t="str">
        <f>VLOOKUP($AF$12,$B$9:$D$34,3,)</f>
        <v>강성은</v>
      </c>
      <c r="AG11" s="113" t="str">
        <f t="shared" ref="AG11:AL11" si="7">VLOOKUP(AG$12,$B$9:$D$34,3,)</f>
        <v>김미성</v>
      </c>
      <c r="AH11" s="113" t="str">
        <f t="shared" si="7"/>
        <v>김미성</v>
      </c>
      <c r="AI11" s="113" t="str">
        <f t="shared" si="7"/>
        <v>이현승</v>
      </c>
      <c r="AJ11" s="113" t="str">
        <f t="shared" si="7"/>
        <v>이진주</v>
      </c>
      <c r="AK11" s="113" t="str">
        <f t="shared" si="7"/>
        <v>신원준</v>
      </c>
      <c r="AL11" s="113" t="str">
        <f t="shared" si="7"/>
        <v>신원준</v>
      </c>
    </row>
    <row r="12" spans="1:39" ht="14.25" customHeight="1" thickBot="1" x14ac:dyDescent="0.35">
      <c r="A12" s="89">
        <f t="shared" si="2"/>
        <v>0.70216049382716006</v>
      </c>
      <c r="B12" s="90">
        <f t="shared" si="3"/>
        <v>-0.84835164835165022</v>
      </c>
      <c r="C12" s="296"/>
      <c r="D12" s="211" t="s">
        <v>3575</v>
      </c>
      <c r="E12" s="93" t="s">
        <v>3630</v>
      </c>
      <c r="F12" s="125">
        <f t="shared" si="4"/>
        <v>0.70216049382716006</v>
      </c>
      <c r="G12" s="212">
        <f>SUMIF(종목관리대장!Q:Q,$D12,종목관리대장!R:R)+SUM($V12:$X12)</f>
        <v>2</v>
      </c>
      <c r="H12" s="213">
        <f t="shared" si="0"/>
        <v>3.0864197530864199E-2</v>
      </c>
      <c r="I12" s="173">
        <f ca="1">COUNTIFS(종목관리대장!$N:$N,"&gt;="&amp;EOMONTH(I$7,-1)+1,종목관리대장!$N:$N,"&lt;="&amp;I$7,종목관리대장!$Q:$Q,$D12)</f>
        <v>0</v>
      </c>
      <c r="J12" s="173">
        <f ca="1">COUNTIFS(종목관리대장!$N:$N,"&gt;="&amp;EOMONTH(J$7,-1)+1,종목관리대장!$N:$N,"&lt;="&amp;J$7,종목관리대장!$Q:$Q,$D12)</f>
        <v>0</v>
      </c>
      <c r="K12" s="173">
        <f ca="1">COUNTIFS(종목관리대장!$N:$N,"&gt;="&amp;EOMONTH(K$7,-1)+1,종목관리대장!$N:$N,"&lt;="&amp;K$7,종목관리대장!$Q:$Q,$D12)</f>
        <v>3</v>
      </c>
      <c r="L12" s="173">
        <f ca="1">SUMIFS(종목관리대장!$R:$R,종목관리대장!$N:$N,"&gt;="&amp;EOMONTH(L$7,-1)+1,종목관리대장!$N:$N,"&lt;="&amp;L$7,종목관리대장!$Q:$Q,$D12)</f>
        <v>0</v>
      </c>
      <c r="M12" s="173">
        <f ca="1">SUMIFS(종목관리대장!$R:$R,종목관리대장!$N:$N,"&gt;="&amp;EOMONTH(M$7,-1)+1,종목관리대장!$N:$N,"&lt;="&amp;M$7,종목관리대장!$Q:$Q,$D12)</f>
        <v>0</v>
      </c>
      <c r="N12" s="173">
        <f ca="1">SUMIFS(종목관리대장!$R:$R,종목관리대장!$N:$N,"&gt;="&amp;EOMONTH(N$7,-1)+1,종목관리대장!$N:$N,"&lt;="&amp;N$7,종목관리대장!$Q:$Q,$D12)</f>
        <v>1</v>
      </c>
      <c r="O12" s="97">
        <v>0.8</v>
      </c>
      <c r="P12" s="97">
        <f t="shared" si="1"/>
        <v>4.3956043956043987E-2</v>
      </c>
      <c r="Q12" s="214">
        <f t="shared" si="5"/>
        <v>2.8483516483516502</v>
      </c>
      <c r="R12" s="215">
        <f t="shared" si="6"/>
        <v>-0.84835164835165022</v>
      </c>
      <c r="S12" s="177"/>
      <c r="T12" s="178" t="s">
        <v>3582</v>
      </c>
      <c r="U12" s="179"/>
      <c r="V12" s="180"/>
      <c r="W12" s="180">
        <v>1</v>
      </c>
      <c r="X12" s="180"/>
      <c r="AA12" s="114">
        <f>SMALL($F$9:$F$33,1)</f>
        <v>0</v>
      </c>
      <c r="AB12" s="115">
        <f>SMALL($R$9:$U$33,1)</f>
        <v>-1.8483516483516502</v>
      </c>
      <c r="AC12" s="115">
        <f>SMALL($R$9:$R$33,2)</f>
        <v>-1.8483516483516502</v>
      </c>
      <c r="AD12" s="115">
        <f>SMALL($R$9:$R$33,3)</f>
        <v>-1.8483516483516502</v>
      </c>
      <c r="AE12" s="115">
        <f>SMALL($R$9:$R$33,4)</f>
        <v>-1.4483516483516503</v>
      </c>
      <c r="AF12" s="115">
        <f>SMALL($R$9:$R$33,5)</f>
        <v>-1.3483516483516502</v>
      </c>
      <c r="AG12" s="115">
        <f>SMALL($R$9:$R$33,6)</f>
        <v>-1.1362637362637376</v>
      </c>
      <c r="AH12" s="115">
        <f>SMALL($R$9:$R$33,7)</f>
        <v>-1.1362637362637376</v>
      </c>
      <c r="AI12" s="115">
        <f>SMALL($R$9:$R$33,8)</f>
        <v>-1.0681318681318688</v>
      </c>
      <c r="AJ12" s="115">
        <f>SMALL($R$9:$R$33,9)</f>
        <v>-0.94835164835165031</v>
      </c>
      <c r="AK12" s="115">
        <f>SMALL($R$9:$R$33,10)</f>
        <v>-0.84835164835165022</v>
      </c>
      <c r="AL12" s="115">
        <f>SMALL($R$9:$R$33,11)</f>
        <v>-0.84835164835165022</v>
      </c>
    </row>
    <row r="13" spans="1:39" ht="14.25" customHeight="1" x14ac:dyDescent="0.3">
      <c r="A13" s="89">
        <f t="shared" si="2"/>
        <v>1.05324074074074</v>
      </c>
      <c r="B13" s="90">
        <f t="shared" si="3"/>
        <v>0.15164835164834978</v>
      </c>
      <c r="C13" s="296"/>
      <c r="D13" s="211" t="s">
        <v>3574</v>
      </c>
      <c r="E13" s="93" t="s">
        <v>3630</v>
      </c>
      <c r="F13" s="125">
        <f t="shared" si="4"/>
        <v>1.05324074074074</v>
      </c>
      <c r="G13" s="212">
        <f>SUMIF(종목관리대장!Q:Q,$D13,종목관리대장!R:R)+SUM($V13:$X13)</f>
        <v>3</v>
      </c>
      <c r="H13" s="213">
        <f t="shared" si="0"/>
        <v>4.6296296296296301E-2</v>
      </c>
      <c r="I13" s="173">
        <f ca="1">COUNTIFS(종목관리대장!$N:$N,"&gt;="&amp;EOMONTH(I$7,-1)+1,종목관리대장!$N:$N,"&lt;="&amp;I$7,종목관리대장!$Q:$Q,$D13)</f>
        <v>0</v>
      </c>
      <c r="J13" s="173">
        <f ca="1">COUNTIFS(종목관리대장!$N:$N,"&gt;="&amp;EOMONTH(J$7,-1)+1,종목관리대장!$N:$N,"&lt;="&amp;J$7,종목관리대장!$Q:$Q,$D13)</f>
        <v>0</v>
      </c>
      <c r="K13" s="173">
        <f ca="1">COUNTIFS(종목관리대장!$N:$N,"&gt;="&amp;EOMONTH(K$7,-1)+1,종목관리대장!$N:$N,"&lt;="&amp;K$7,종목관리대장!$Q:$Q,$D13)</f>
        <v>2</v>
      </c>
      <c r="L13" s="173">
        <f ca="1">SUMIFS(종목관리대장!$R:$R,종목관리대장!$N:$N,"&gt;="&amp;EOMONTH(L$7,-1)+1,종목관리대장!$N:$N,"&lt;="&amp;L$7,종목관리대장!$Q:$Q,$D13)</f>
        <v>0</v>
      </c>
      <c r="M13" s="173">
        <f ca="1">SUMIFS(종목관리대장!$R:$R,종목관리대장!$N:$N,"&gt;="&amp;EOMONTH(M$7,-1)+1,종목관리대장!$N:$N,"&lt;="&amp;M$7,종목관리대장!$Q:$Q,$D13)</f>
        <v>0</v>
      </c>
      <c r="N13" s="173">
        <f ca="1">SUMIFS(종목관리대장!$R:$R,종목관리대장!$N:$N,"&gt;="&amp;EOMONTH(N$7,-1)+1,종목관리대장!$N:$N,"&lt;="&amp;N$7,종목관리대장!$Q:$Q,$D13)</f>
        <v>2</v>
      </c>
      <c r="O13" s="97">
        <v>0.8</v>
      </c>
      <c r="P13" s="97">
        <f t="shared" si="1"/>
        <v>4.3956043956043987E-2</v>
      </c>
      <c r="Q13" s="214">
        <f t="shared" si="5"/>
        <v>2.8483516483516502</v>
      </c>
      <c r="R13" s="215">
        <f t="shared" si="6"/>
        <v>0.15164835164834978</v>
      </c>
      <c r="S13" s="177"/>
      <c r="T13" s="178" t="s">
        <v>3590</v>
      </c>
      <c r="U13" s="179"/>
      <c r="V13" s="180"/>
      <c r="W13" s="180"/>
      <c r="X13" s="180"/>
      <c r="AC13" s="65"/>
      <c r="AD13" s="66"/>
    </row>
    <row r="14" spans="1:39" ht="14.25" customHeight="1" x14ac:dyDescent="0.3">
      <c r="A14" s="89">
        <f t="shared" si="2"/>
        <v>1.4043209876543201</v>
      </c>
      <c r="B14" s="90">
        <f t="shared" si="3"/>
        <v>1.1516483516483498</v>
      </c>
      <c r="C14" s="297"/>
      <c r="D14" s="211" t="s">
        <v>3697</v>
      </c>
      <c r="E14" s="93" t="s">
        <v>3698</v>
      </c>
      <c r="F14" s="125">
        <f t="shared" si="4"/>
        <v>1.4043209876543201</v>
      </c>
      <c r="G14" s="212">
        <f>SUMIF(종목관리대장!Q:Q,$D14,종목관리대장!R:R)+SUM($V14:$X14)</f>
        <v>4</v>
      </c>
      <c r="H14" s="213">
        <f t="shared" si="0"/>
        <v>6.1728395061728399E-2</v>
      </c>
      <c r="I14" s="173">
        <f ca="1">COUNTIFS(종목관리대장!$N:$N,"&gt;="&amp;EOMONTH(I$7,-1)+1,종목관리대장!$N:$N,"&lt;="&amp;I$7,종목관리대장!$Q:$Q,$D14)</f>
        <v>0</v>
      </c>
      <c r="J14" s="173">
        <f ca="1">COUNTIFS(종목관리대장!$N:$N,"&gt;="&amp;EOMONTH(J$7,-1)+1,종목관리대장!$N:$N,"&lt;="&amp;J$7,종목관리대장!$Q:$Q,$D14)</f>
        <v>2</v>
      </c>
      <c r="K14" s="173">
        <f ca="1">COUNTIFS(종목관리대장!$N:$N,"&gt;="&amp;EOMONTH(K$7,-1)+1,종목관리대장!$N:$N,"&lt;="&amp;K$7,종목관리대장!$Q:$Q,$D14)</f>
        <v>4</v>
      </c>
      <c r="L14" s="173">
        <f ca="1">SUMIFS(종목관리대장!$R:$R,종목관리대장!$N:$N,"&gt;="&amp;EOMONTH(L$7,-1)+1,종목관리대장!$N:$N,"&lt;="&amp;L$7,종목관리대장!$Q:$Q,$D14)</f>
        <v>0</v>
      </c>
      <c r="M14" s="173">
        <f ca="1">SUMIFS(종목관리대장!$R:$R,종목관리대장!$N:$N,"&gt;="&amp;EOMONTH(M$7,-1)+1,종목관리대장!$N:$N,"&lt;="&amp;M$7,종목관리대장!$Q:$Q,$D14)</f>
        <v>1</v>
      </c>
      <c r="N14" s="173">
        <f ca="1">SUMIFS(종목관리대장!$R:$R,종목관리대장!$N:$N,"&gt;="&amp;EOMONTH(N$7,-1)+1,종목관리대장!$N:$N,"&lt;="&amp;N$7,종목관리대장!$Q:$Q,$D14)</f>
        <v>3</v>
      </c>
      <c r="O14" s="97">
        <v>0.8</v>
      </c>
      <c r="P14" s="97">
        <f t="shared" si="1"/>
        <v>4.3956043956043987E-2</v>
      </c>
      <c r="Q14" s="214">
        <f t="shared" si="5"/>
        <v>2.8483516483516502</v>
      </c>
      <c r="R14" s="215">
        <f t="shared" si="6"/>
        <v>1.1516483516483498</v>
      </c>
      <c r="S14" s="177"/>
      <c r="T14" s="178" t="s">
        <v>4012</v>
      </c>
      <c r="U14" s="179"/>
      <c r="V14" s="180"/>
      <c r="W14" s="180"/>
      <c r="X14" s="180"/>
      <c r="AA14" s="74" t="s">
        <v>129</v>
      </c>
      <c r="AC14" s="65"/>
      <c r="AD14" s="66"/>
    </row>
    <row r="15" spans="1:39" ht="14.25" customHeight="1" x14ac:dyDescent="0.3">
      <c r="A15" s="89">
        <f t="shared" si="2"/>
        <v>2.8086419753086402</v>
      </c>
      <c r="B15" s="90">
        <f t="shared" si="3"/>
        <v>2.5758241758241747</v>
      </c>
      <c r="C15" s="295" t="s">
        <v>140</v>
      </c>
      <c r="D15" s="211" t="s">
        <v>141</v>
      </c>
      <c r="E15" s="93" t="s">
        <v>70</v>
      </c>
      <c r="F15" s="125">
        <f t="shared" si="4"/>
        <v>2.8086419753086402</v>
      </c>
      <c r="G15" s="212">
        <f>SUMIF(종목관리대장!Q:Q,$D15,종목관리대장!R:R)+SUM($V15:$X15)</f>
        <v>4</v>
      </c>
      <c r="H15" s="213">
        <f t="shared" si="0"/>
        <v>6.1728395061728399E-2</v>
      </c>
      <c r="I15" s="173">
        <f ca="1">COUNTIFS(종목관리대장!$N:$N,"&gt;="&amp;EOMONTH(I$7,-1)+1,종목관리대장!$N:$N,"&lt;="&amp;I$7,종목관리대장!$Q:$Q,$D15)</f>
        <v>0</v>
      </c>
      <c r="J15" s="173">
        <f ca="1">COUNTIFS(종목관리대장!$N:$N,"&gt;="&amp;EOMONTH(J$7,-1)+1,종목관리대장!$N:$N,"&lt;="&amp;J$7,종목관리대장!$Q:$Q,$D15)</f>
        <v>1</v>
      </c>
      <c r="K15" s="173">
        <f ca="1">COUNTIFS(종목관리대장!$N:$N,"&gt;="&amp;EOMONTH(K$7,-1)+1,종목관리대장!$N:$N,"&lt;="&amp;K$7,종목관리대장!$Q:$Q,$D15)</f>
        <v>0</v>
      </c>
      <c r="L15" s="173">
        <f ca="1">SUMIFS(종목관리대장!$R:$R,종목관리대장!$N:$N,"&gt;="&amp;EOMONTH(L$7,-1)+1,종목관리대장!$N:$N,"&lt;="&amp;L$7,종목관리대장!$Q:$Q,$D15)</f>
        <v>0</v>
      </c>
      <c r="M15" s="173">
        <f ca="1">SUMIFS(종목관리대장!$R:$R,종목관리대장!$N:$N,"&gt;="&amp;EOMONTH(M$7,-1)+1,종목관리대장!$N:$N,"&lt;="&amp;M$7,종목관리대장!$Q:$Q,$D15)</f>
        <v>3</v>
      </c>
      <c r="N15" s="173">
        <f ca="1">SUMIFS(종목관리대장!$R:$R,종목관리대장!$N:$N,"&gt;="&amp;EOMONTH(N$7,-1)+1,종목관리대장!$N:$N,"&lt;="&amp;N$7,종목관리대장!$Q:$Q,$D15)</f>
        <v>0</v>
      </c>
      <c r="O15" s="97">
        <v>0.4</v>
      </c>
      <c r="P15" s="97">
        <f t="shared" si="1"/>
        <v>2.1978021978021994E-2</v>
      </c>
      <c r="Q15" s="214">
        <f t="shared" si="5"/>
        <v>1.4241758241758251</v>
      </c>
      <c r="R15" s="215">
        <f t="shared" si="6"/>
        <v>2.5758241758241747</v>
      </c>
      <c r="S15" s="177"/>
      <c r="T15" s="181"/>
      <c r="U15" s="179"/>
      <c r="V15" s="180"/>
      <c r="W15" s="180">
        <v>1</v>
      </c>
      <c r="X15" s="180"/>
      <c r="AA15" s="64" t="s">
        <v>133</v>
      </c>
      <c r="AC15" s="65"/>
      <c r="AD15" s="66"/>
      <c r="AF15" s="63"/>
      <c r="AG15" s="63"/>
      <c r="AH15" s="63"/>
    </row>
    <row r="16" spans="1:39" ht="14.25" customHeight="1" x14ac:dyDescent="0.3">
      <c r="A16" s="89">
        <f t="shared" si="2"/>
        <v>0.70216049382716006</v>
      </c>
      <c r="B16" s="90">
        <f t="shared" si="3"/>
        <v>-0.84835164835165022</v>
      </c>
      <c r="C16" s="296"/>
      <c r="D16" s="211" t="s">
        <v>160</v>
      </c>
      <c r="E16" s="93" t="s">
        <v>14301</v>
      </c>
      <c r="F16" s="125">
        <f t="shared" si="4"/>
        <v>0.70216049382716006</v>
      </c>
      <c r="G16" s="212">
        <f>SUMIF(종목관리대장!Q:Q,$D16,종목관리대장!R:R)+SUM($V16:$X16)</f>
        <v>2</v>
      </c>
      <c r="H16" s="213">
        <f t="shared" si="0"/>
        <v>3.0864197530864199E-2</v>
      </c>
      <c r="I16" s="173">
        <f ca="1">COUNTIFS(종목관리대장!$N:$N,"&gt;="&amp;EOMONTH(I$7,-1)+1,종목관리대장!$N:$N,"&lt;="&amp;I$7,종목관리대장!$Q:$Q,$D16)</f>
        <v>0</v>
      </c>
      <c r="J16" s="173">
        <f ca="1">COUNTIFS(종목관리대장!$N:$N,"&gt;="&amp;EOMONTH(J$7,-1)+1,종목관리대장!$N:$N,"&lt;="&amp;J$7,종목관리대장!$Q:$Q,$D16)</f>
        <v>1</v>
      </c>
      <c r="K16" s="173">
        <f ca="1">COUNTIFS(종목관리대장!$N:$N,"&gt;="&amp;EOMONTH(K$7,-1)+1,종목관리대장!$N:$N,"&lt;="&amp;K$7,종목관리대장!$Q:$Q,$D16)</f>
        <v>1</v>
      </c>
      <c r="L16" s="173">
        <f ca="1">SUMIFS(종목관리대장!$R:$R,종목관리대장!$N:$N,"&gt;="&amp;EOMONTH(L$7,-1)+1,종목관리대장!$N:$N,"&lt;="&amp;L$7,종목관리대장!$Q:$Q,$D16)</f>
        <v>0</v>
      </c>
      <c r="M16" s="173">
        <f ca="1">SUMIFS(종목관리대장!$R:$R,종목관리대장!$N:$N,"&gt;="&amp;EOMONTH(M$7,-1)+1,종목관리대장!$N:$N,"&lt;="&amp;M$7,종목관리대장!$Q:$Q,$D16)</f>
        <v>1</v>
      </c>
      <c r="N16" s="173">
        <f ca="1">SUMIFS(종목관리대장!$R:$R,종목관리대장!$N:$N,"&gt;="&amp;EOMONTH(N$7,-1)+1,종목관리대장!$N:$N,"&lt;="&amp;N$7,종목관리대장!$Q:$Q,$D16)</f>
        <v>1</v>
      </c>
      <c r="O16" s="97">
        <v>0.8</v>
      </c>
      <c r="P16" s="97">
        <f t="shared" si="1"/>
        <v>4.3956043956043987E-2</v>
      </c>
      <c r="Q16" s="214">
        <f t="shared" si="5"/>
        <v>2.8483516483516502</v>
      </c>
      <c r="R16" s="215">
        <f t="shared" si="6"/>
        <v>-0.84835164835165022</v>
      </c>
      <c r="S16" s="177" t="s">
        <v>14306</v>
      </c>
      <c r="T16" s="178" t="s">
        <v>3637</v>
      </c>
      <c r="U16" s="179"/>
      <c r="V16" s="180"/>
      <c r="W16" s="180"/>
      <c r="X16" s="180"/>
      <c r="AA16" s="64" t="s">
        <v>136</v>
      </c>
      <c r="AC16" s="65"/>
      <c r="AD16" s="66"/>
      <c r="AF16" s="195"/>
      <c r="AG16" s="63"/>
      <c r="AH16" s="196"/>
    </row>
    <row r="17" spans="1:36" ht="14.25" customHeight="1" x14ac:dyDescent="0.3">
      <c r="A17" s="89">
        <f t="shared" si="2"/>
        <v>2.8086419753086402</v>
      </c>
      <c r="B17" s="90">
        <f t="shared" si="3"/>
        <v>5.7956043956043937</v>
      </c>
      <c r="C17" s="296"/>
      <c r="D17" s="211" t="s">
        <v>153</v>
      </c>
      <c r="E17" s="93" t="s">
        <v>14302</v>
      </c>
      <c r="F17" s="125">
        <f t="shared" si="4"/>
        <v>2.8086419753086402</v>
      </c>
      <c r="G17" s="212">
        <f>SUMIF(종목관리대장!Q:Q,$D17,종목관리대장!R:R)+SUM($V17:$X17)</f>
        <v>9</v>
      </c>
      <c r="H17" s="213">
        <f t="shared" si="0"/>
        <v>0.1388888888888889</v>
      </c>
      <c r="I17" s="173">
        <f ca="1">COUNTIFS(종목관리대장!$N:$N,"&gt;="&amp;EOMONTH(I$7,-1)+1,종목관리대장!$N:$N,"&lt;="&amp;I$7,종목관리대장!$Q:$Q,$D17)</f>
        <v>12</v>
      </c>
      <c r="J17" s="173">
        <f ca="1">COUNTIFS(종목관리대장!$N:$N,"&gt;="&amp;EOMONTH(J$7,-1)+1,종목관리대장!$N:$N,"&lt;="&amp;J$7,종목관리대장!$Q:$Q,$D17)</f>
        <v>0</v>
      </c>
      <c r="K17" s="173">
        <f ca="1">COUNTIFS(종목관리대장!$N:$N,"&gt;="&amp;EOMONTH(K$7,-1)+1,종목관리대장!$N:$N,"&lt;="&amp;K$7,종목관리대장!$Q:$Q,$D17)</f>
        <v>0</v>
      </c>
      <c r="L17" s="173">
        <f ca="1">SUMIFS(종목관리대장!$R:$R,종목관리대장!$N:$N,"&gt;="&amp;EOMONTH(L$7,-1)+1,종목관리대장!$N:$N,"&lt;="&amp;L$7,종목관리대장!$Q:$Q,$D17)</f>
        <v>4</v>
      </c>
      <c r="M17" s="173">
        <f ca="1">SUMIFS(종목관리대장!$R:$R,종목관리대장!$N:$N,"&gt;="&amp;EOMONTH(M$7,-1)+1,종목관리대장!$N:$N,"&lt;="&amp;M$7,종목관리대장!$Q:$Q,$D17)</f>
        <v>0</v>
      </c>
      <c r="N17" s="173">
        <f ca="1">SUMIFS(종목관리대장!$R:$R,종목관리대장!$N:$N,"&gt;="&amp;EOMONTH(N$7,-1)+1,종목관리대장!$N:$N,"&lt;="&amp;N$7,종목관리대장!$Q:$Q,$D17)</f>
        <v>0</v>
      </c>
      <c r="O17" s="97">
        <v>0.9</v>
      </c>
      <c r="P17" s="97">
        <f t="shared" si="1"/>
        <v>4.9450549450549483E-2</v>
      </c>
      <c r="Q17" s="214">
        <f t="shared" si="5"/>
        <v>3.2043956043956063</v>
      </c>
      <c r="R17" s="215">
        <f t="shared" si="6"/>
        <v>5.7956043956043937</v>
      </c>
      <c r="S17" s="177" t="s">
        <v>14307</v>
      </c>
      <c r="T17" s="178" t="s">
        <v>14299</v>
      </c>
      <c r="U17" s="179"/>
      <c r="V17" s="180">
        <v>3</v>
      </c>
      <c r="W17" s="180">
        <v>2</v>
      </c>
      <c r="X17" s="180"/>
      <c r="AA17" s="64"/>
      <c r="AC17" s="65"/>
      <c r="AD17" s="66"/>
      <c r="AF17" s="195"/>
      <c r="AG17" s="63"/>
      <c r="AH17" s="196"/>
    </row>
    <row r="18" spans="1:36" ht="14.25" customHeight="1" x14ac:dyDescent="0.3">
      <c r="A18" s="89">
        <f t="shared" si="2"/>
        <v>0.70216049382716006</v>
      </c>
      <c r="B18" s="90">
        <f t="shared" si="3"/>
        <v>-0.84835164835165022</v>
      </c>
      <c r="C18" s="296"/>
      <c r="D18" s="211" t="s">
        <v>3506</v>
      </c>
      <c r="E18" s="93" t="s">
        <v>3528</v>
      </c>
      <c r="F18" s="125">
        <f t="shared" si="4"/>
        <v>0.70216049382716006</v>
      </c>
      <c r="G18" s="212">
        <f>SUMIF(종목관리대장!Q:Q,$D18,종목관리대장!R:R)+SUM($V18:$X18)</f>
        <v>2</v>
      </c>
      <c r="H18" s="213">
        <f t="shared" si="0"/>
        <v>3.0864197530864199E-2</v>
      </c>
      <c r="I18" s="173">
        <f ca="1">COUNTIFS(종목관리대장!$N:$N,"&gt;="&amp;EOMONTH(I$7,-1)+1,종목관리대장!$N:$N,"&lt;="&amp;I$7,종목관리대장!$Q:$Q,$D18)</f>
        <v>0</v>
      </c>
      <c r="J18" s="173">
        <f ca="1">COUNTIFS(종목관리대장!$N:$N,"&gt;="&amp;EOMONTH(J$7,-1)+1,종목관리대장!$N:$N,"&lt;="&amp;J$7,종목관리대장!$Q:$Q,$D18)</f>
        <v>0</v>
      </c>
      <c r="K18" s="173">
        <f ca="1">COUNTIFS(종목관리대장!$N:$N,"&gt;="&amp;EOMONTH(K$7,-1)+1,종목관리대장!$N:$N,"&lt;="&amp;K$7,종목관리대장!$Q:$Q,$D18)</f>
        <v>1</v>
      </c>
      <c r="L18" s="173">
        <f ca="1">SUMIFS(종목관리대장!$R:$R,종목관리대장!$N:$N,"&gt;="&amp;EOMONTH(L$7,-1)+1,종목관리대장!$N:$N,"&lt;="&amp;L$7,종목관리대장!$Q:$Q,$D18)</f>
        <v>0</v>
      </c>
      <c r="M18" s="173">
        <f ca="1">SUMIFS(종목관리대장!$R:$R,종목관리대장!$N:$N,"&gt;="&amp;EOMONTH(M$7,-1)+1,종목관리대장!$N:$N,"&lt;="&amp;M$7,종목관리대장!$Q:$Q,$D18)</f>
        <v>0</v>
      </c>
      <c r="N18" s="173">
        <f ca="1">SUMIFS(종목관리대장!$R:$R,종목관리대장!$N:$N,"&gt;="&amp;EOMONTH(N$7,-1)+1,종목관리대장!$N:$N,"&lt;="&amp;N$7,종목관리대장!$Q:$Q,$D18)</f>
        <v>1</v>
      </c>
      <c r="O18" s="97">
        <v>0.8</v>
      </c>
      <c r="P18" s="97">
        <f t="shared" si="1"/>
        <v>4.3956043956043987E-2</v>
      </c>
      <c r="Q18" s="214">
        <f t="shared" si="5"/>
        <v>2.8483516483516502</v>
      </c>
      <c r="R18" s="215">
        <f t="shared" si="6"/>
        <v>-0.84835164835165022</v>
      </c>
      <c r="S18" s="177"/>
      <c r="T18" s="178" t="s">
        <v>3639</v>
      </c>
      <c r="U18" s="179"/>
      <c r="V18" s="180"/>
      <c r="W18" s="180">
        <v>1</v>
      </c>
      <c r="X18" s="180"/>
      <c r="AA18" s="116" t="s">
        <v>139</v>
      </c>
      <c r="AC18" s="65"/>
      <c r="AD18" s="66"/>
      <c r="AF18" s="195"/>
      <c r="AG18" s="63"/>
      <c r="AH18" s="196"/>
    </row>
    <row r="19" spans="1:36" ht="14.25" customHeight="1" x14ac:dyDescent="0.3">
      <c r="A19" s="89">
        <f t="shared" si="2"/>
        <v>0.35108024691358003</v>
      </c>
      <c r="B19" s="90">
        <f t="shared" si="3"/>
        <v>-1.8483516483516502</v>
      </c>
      <c r="C19" s="296"/>
      <c r="D19" s="211" t="s">
        <v>3509</v>
      </c>
      <c r="E19" s="93" t="s">
        <v>3528</v>
      </c>
      <c r="F19" s="125">
        <f t="shared" si="4"/>
        <v>0.35108024691358003</v>
      </c>
      <c r="G19" s="212">
        <f>SUMIF(종목관리대장!Q:Q,$D19,종목관리대장!R:R)+SUM($V19:$X19)</f>
        <v>1</v>
      </c>
      <c r="H19" s="213">
        <f t="shared" si="0"/>
        <v>1.54320987654321E-2</v>
      </c>
      <c r="I19" s="173">
        <f ca="1">COUNTIFS(종목관리대장!$N:$N,"&gt;="&amp;EOMONTH(I$7,-1)+1,종목관리대장!$N:$N,"&lt;="&amp;I$7,종목관리대장!$Q:$Q,$D19)</f>
        <v>0</v>
      </c>
      <c r="J19" s="173">
        <f ca="1">COUNTIFS(종목관리대장!$N:$N,"&gt;="&amp;EOMONTH(J$7,-1)+1,종목관리대장!$N:$N,"&lt;="&amp;J$7,종목관리대장!$Q:$Q,$D19)</f>
        <v>0</v>
      </c>
      <c r="K19" s="173">
        <f ca="1">COUNTIFS(종목관리대장!$N:$N,"&gt;="&amp;EOMONTH(K$7,-1)+1,종목관리대장!$N:$N,"&lt;="&amp;K$7,종목관리대장!$Q:$Q,$D19)</f>
        <v>2</v>
      </c>
      <c r="L19" s="173">
        <f ca="1">SUMIFS(종목관리대장!$R:$R,종목관리대장!$N:$N,"&gt;="&amp;EOMONTH(L$7,-1)+1,종목관리대장!$N:$N,"&lt;="&amp;L$7,종목관리대장!$Q:$Q,$D19)</f>
        <v>0</v>
      </c>
      <c r="M19" s="173">
        <f ca="1">SUMIFS(종목관리대장!$R:$R,종목관리대장!$N:$N,"&gt;="&amp;EOMONTH(M$7,-1)+1,종목관리대장!$N:$N,"&lt;="&amp;M$7,종목관리대장!$Q:$Q,$D19)</f>
        <v>0</v>
      </c>
      <c r="N19" s="173">
        <f ca="1">SUMIFS(종목관리대장!$R:$R,종목관리대장!$N:$N,"&gt;="&amp;EOMONTH(N$7,-1)+1,종목관리대장!$N:$N,"&lt;="&amp;N$7,종목관리대장!$Q:$Q,$D19)</f>
        <v>1</v>
      </c>
      <c r="O19" s="97">
        <v>0.8</v>
      </c>
      <c r="P19" s="97">
        <f t="shared" si="1"/>
        <v>4.3956043956043987E-2</v>
      </c>
      <c r="Q19" s="214">
        <f t="shared" si="5"/>
        <v>2.8483516483516502</v>
      </c>
      <c r="R19" s="215">
        <f t="shared" si="6"/>
        <v>-1.8483516483516502</v>
      </c>
      <c r="S19" s="177"/>
      <c r="T19" s="178" t="s">
        <v>3640</v>
      </c>
      <c r="U19" s="179"/>
      <c r="V19" s="180"/>
      <c r="W19" s="180"/>
      <c r="X19" s="180"/>
      <c r="AA19" s="64" t="s">
        <v>142</v>
      </c>
      <c r="AC19" s="65"/>
      <c r="AD19" s="66"/>
      <c r="AF19" s="63"/>
      <c r="AG19" s="63"/>
    </row>
    <row r="20" spans="1:36" s="107" customFormat="1" ht="14.25" customHeight="1" x14ac:dyDescent="0.3">
      <c r="A20" s="89">
        <f t="shared" si="2"/>
        <v>0.49151234567901197</v>
      </c>
      <c r="B20" s="90">
        <f t="shared" si="3"/>
        <v>-1.4483516483516503</v>
      </c>
      <c r="C20" s="296"/>
      <c r="D20" s="211" t="s">
        <v>3545</v>
      </c>
      <c r="E20" s="93" t="s">
        <v>3586</v>
      </c>
      <c r="F20" s="125">
        <f t="shared" si="4"/>
        <v>0.49151234567901197</v>
      </c>
      <c r="G20" s="212">
        <f>SUMIF(종목관리대장!Q:Q,$D20,종목관리대장!R:R)+SUM($V20:$X20)</f>
        <v>1.4</v>
      </c>
      <c r="H20" s="213">
        <f t="shared" si="0"/>
        <v>2.1604938271604937E-2</v>
      </c>
      <c r="I20" s="173">
        <f ca="1">COUNTIFS(종목관리대장!$N:$N,"&gt;="&amp;EOMONTH(I$7,-1)+1,종목관리대장!$N:$N,"&lt;="&amp;I$7,종목관리대장!$Q:$Q,$D20)</f>
        <v>0</v>
      </c>
      <c r="J20" s="173">
        <f ca="1">COUNTIFS(종목관리대장!$N:$N,"&gt;="&amp;EOMONTH(J$7,-1)+1,종목관리대장!$N:$N,"&lt;="&amp;J$7,종목관리대장!$Q:$Q,$D20)</f>
        <v>1</v>
      </c>
      <c r="K20" s="173">
        <f ca="1">COUNTIFS(종목관리대장!$N:$N,"&gt;="&amp;EOMONTH(K$7,-1)+1,종목관리대장!$N:$N,"&lt;="&amp;K$7,종목관리대장!$Q:$Q,$D20)</f>
        <v>2</v>
      </c>
      <c r="L20" s="173">
        <f ca="1">SUMIFS(종목관리대장!$R:$R,종목관리대장!$N:$N,"&gt;="&amp;EOMONTH(L$7,-1)+1,종목관리대장!$N:$N,"&lt;="&amp;L$7,종목관리대장!$Q:$Q,$D20)</f>
        <v>0</v>
      </c>
      <c r="M20" s="173">
        <f ca="1">SUMIFS(종목관리대장!$R:$R,종목관리대장!$N:$N,"&gt;="&amp;EOMONTH(M$7,-1)+1,종목관리대장!$N:$N,"&lt;="&amp;M$7,종목관리대장!$Q:$Q,$D20)</f>
        <v>0</v>
      </c>
      <c r="N20" s="173">
        <f ca="1">SUMIFS(종목관리대장!$R:$R,종목관리대장!$N:$N,"&gt;="&amp;EOMONTH(N$7,-1)+1,종목관리대장!$N:$N,"&lt;="&amp;N$7,종목관리대장!$Q:$Q,$D20)</f>
        <v>1.4</v>
      </c>
      <c r="O20" s="97">
        <v>0.8</v>
      </c>
      <c r="P20" s="97">
        <f t="shared" si="1"/>
        <v>4.3956043956043987E-2</v>
      </c>
      <c r="Q20" s="214">
        <f t="shared" si="5"/>
        <v>2.8483516483516502</v>
      </c>
      <c r="R20" s="215">
        <f t="shared" si="6"/>
        <v>-1.4483516483516503</v>
      </c>
      <c r="S20" s="177"/>
      <c r="T20" s="178" t="s">
        <v>3985</v>
      </c>
      <c r="U20" s="179"/>
      <c r="V20" s="180"/>
      <c r="W20" s="180"/>
      <c r="X20" s="180"/>
      <c r="AA20" s="116" t="s">
        <v>144</v>
      </c>
      <c r="AB20" s="65"/>
      <c r="AC20" s="65"/>
      <c r="AD20" s="66"/>
      <c r="AE20" s="65"/>
      <c r="AF20" s="202"/>
      <c r="AG20" s="63"/>
      <c r="AH20" s="203"/>
      <c r="AI20" s="65"/>
      <c r="AJ20" s="65"/>
    </row>
    <row r="21" spans="1:36" ht="14.25" customHeight="1" x14ac:dyDescent="0.3">
      <c r="A21" s="89">
        <f t="shared" si="2"/>
        <v>0.70216049382716006</v>
      </c>
      <c r="B21" s="90">
        <f t="shared" si="3"/>
        <v>-0.84835164835165022</v>
      </c>
      <c r="C21" s="297"/>
      <c r="D21" s="211" t="s">
        <v>3579</v>
      </c>
      <c r="E21" s="93" t="s">
        <v>3630</v>
      </c>
      <c r="F21" s="125">
        <f t="shared" si="4"/>
        <v>0.70216049382716006</v>
      </c>
      <c r="G21" s="212">
        <f>SUMIF(종목관리대장!Q:Q,$D21,종목관리대장!R:R)+SUM($V21:$X21)</f>
        <v>2</v>
      </c>
      <c r="H21" s="213">
        <f t="shared" si="0"/>
        <v>3.0864197530864199E-2</v>
      </c>
      <c r="I21" s="173">
        <f ca="1">COUNTIFS(종목관리대장!$N:$N,"&gt;="&amp;EOMONTH(I$7,-1)+1,종목관리대장!$N:$N,"&lt;="&amp;I$7,종목관리대장!$Q:$Q,$D21)</f>
        <v>0</v>
      </c>
      <c r="J21" s="173">
        <f ca="1">COUNTIFS(종목관리대장!$N:$N,"&gt;="&amp;EOMONTH(J$7,-1)+1,종목관리대장!$N:$N,"&lt;="&amp;J$7,종목관리대장!$Q:$Q,$D21)</f>
        <v>0</v>
      </c>
      <c r="K21" s="173">
        <f ca="1">COUNTIFS(종목관리대장!$N:$N,"&gt;="&amp;EOMONTH(K$7,-1)+1,종목관리대장!$N:$N,"&lt;="&amp;K$7,종목관리대장!$Q:$Q,$D21)</f>
        <v>3</v>
      </c>
      <c r="L21" s="173">
        <f ca="1">SUMIFS(종목관리대장!$R:$R,종목관리대장!$N:$N,"&gt;="&amp;EOMONTH(L$7,-1)+1,종목관리대장!$N:$N,"&lt;="&amp;L$7,종목관리대장!$Q:$Q,$D21)</f>
        <v>0</v>
      </c>
      <c r="M21" s="173">
        <f ca="1">SUMIFS(종목관리대장!$R:$R,종목관리대장!$N:$N,"&gt;="&amp;EOMONTH(M$7,-1)+1,종목관리대장!$N:$N,"&lt;="&amp;M$7,종목관리대장!$Q:$Q,$D21)</f>
        <v>0</v>
      </c>
      <c r="N21" s="173">
        <f ca="1">SUMIFS(종목관리대장!$R:$R,종목관리대장!$N:$N,"&gt;="&amp;EOMONTH(N$7,-1)+1,종목관리대장!$N:$N,"&lt;="&amp;N$7,종목관리대장!$Q:$Q,$D21)</f>
        <v>2</v>
      </c>
      <c r="O21" s="97">
        <v>0.8</v>
      </c>
      <c r="P21" s="97">
        <f t="shared" si="1"/>
        <v>4.3956043956043987E-2</v>
      </c>
      <c r="Q21" s="214">
        <f t="shared" si="5"/>
        <v>2.8483516483516502</v>
      </c>
      <c r="R21" s="215">
        <f t="shared" si="6"/>
        <v>-0.84835164835165022</v>
      </c>
      <c r="S21" s="177"/>
      <c r="T21" s="178" t="s">
        <v>3582</v>
      </c>
      <c r="U21" s="179"/>
      <c r="V21" s="180"/>
      <c r="W21" s="180"/>
      <c r="X21" s="180"/>
      <c r="AA21" s="64"/>
      <c r="AC21" s="65"/>
      <c r="AD21" s="66"/>
      <c r="AF21" s="202"/>
      <c r="AG21" s="63"/>
      <c r="AH21" s="204"/>
    </row>
    <row r="22" spans="1:36" ht="14.25" customHeight="1" x14ac:dyDescent="0.3">
      <c r="A22" s="89">
        <f t="shared" si="2"/>
        <v>0</v>
      </c>
      <c r="B22" s="90">
        <f t="shared" si="3"/>
        <v>-1.0681318681318688</v>
      </c>
      <c r="C22" s="295" t="s">
        <v>3523</v>
      </c>
      <c r="D22" s="211" t="s">
        <v>158</v>
      </c>
      <c r="E22" s="93" t="s">
        <v>70</v>
      </c>
      <c r="F22" s="125">
        <f t="shared" si="4"/>
        <v>0</v>
      </c>
      <c r="G22" s="212">
        <f>SUMIF(종목관리대장!Q:Q,$D22,종목관리대장!R:R)+SUM($V22:$X22)</f>
        <v>0</v>
      </c>
      <c r="H22" s="213">
        <f t="shared" si="0"/>
        <v>0</v>
      </c>
      <c r="I22" s="173">
        <f ca="1">COUNTIFS(종목관리대장!$N:$N,"&gt;="&amp;EOMONTH(I$7,-1)+1,종목관리대장!$N:$N,"&lt;="&amp;I$7,종목관리대장!$Q:$Q,$D22)</f>
        <v>0</v>
      </c>
      <c r="J22" s="173">
        <f ca="1">COUNTIFS(종목관리대장!$N:$N,"&gt;="&amp;EOMONTH(J$7,-1)+1,종목관리대장!$N:$N,"&lt;="&amp;J$7,종목관리대장!$Q:$Q,$D22)</f>
        <v>0</v>
      </c>
      <c r="K22" s="173">
        <f ca="1">COUNTIFS(종목관리대장!$N:$N,"&gt;="&amp;EOMONTH(K$7,-1)+1,종목관리대장!$N:$N,"&lt;="&amp;K$7,종목관리대장!$Q:$Q,$D22)</f>
        <v>0</v>
      </c>
      <c r="L22" s="173">
        <f ca="1">SUMIFS(종목관리대장!$R:$R,종목관리대장!$N:$N,"&gt;="&amp;EOMONTH(L$7,-1)+1,종목관리대장!$N:$N,"&lt;="&amp;L$7,종목관리대장!$Q:$Q,$D22)</f>
        <v>0</v>
      </c>
      <c r="M22" s="173">
        <f ca="1">SUMIFS(종목관리대장!$R:$R,종목관리대장!$N:$N,"&gt;="&amp;EOMONTH(M$7,-1)+1,종목관리대장!$N:$N,"&lt;="&amp;M$7,종목관리대장!$Q:$Q,$D22)</f>
        <v>0</v>
      </c>
      <c r="N22" s="173">
        <f ca="1">SUMIFS(종목관리대장!$R:$R,종목관리대장!$N:$N,"&gt;="&amp;EOMONTH(N$7,-1)+1,종목관리대장!$N:$N,"&lt;="&amp;N$7,종목관리대장!$Q:$Q,$D22)</f>
        <v>0</v>
      </c>
      <c r="O22" s="97">
        <v>0.3</v>
      </c>
      <c r="P22" s="97">
        <f t="shared" si="1"/>
        <v>1.6483516483516494E-2</v>
      </c>
      <c r="Q22" s="214">
        <f t="shared" si="5"/>
        <v>1.0681318681318688</v>
      </c>
      <c r="R22" s="215">
        <f t="shared" si="6"/>
        <v>-1.0681318681318688</v>
      </c>
      <c r="S22" s="177"/>
      <c r="T22" s="181"/>
      <c r="U22" s="179"/>
      <c r="V22" s="180"/>
      <c r="W22" s="180"/>
      <c r="X22" s="180"/>
      <c r="AA22" s="74" t="s">
        <v>149</v>
      </c>
      <c r="AC22" s="65"/>
      <c r="AD22" s="66"/>
      <c r="AH22" s="205"/>
    </row>
    <row r="23" spans="1:36" s="107" customFormat="1" ht="14.25" customHeight="1" x14ac:dyDescent="0.3">
      <c r="A23" s="89">
        <f t="shared" si="2"/>
        <v>0.70216049382716006</v>
      </c>
      <c r="B23" s="90">
        <f t="shared" si="3"/>
        <v>-0.84835164835165022</v>
      </c>
      <c r="C23" s="296"/>
      <c r="D23" s="211" t="s">
        <v>187</v>
      </c>
      <c r="E23" s="93" t="s">
        <v>14303</v>
      </c>
      <c r="F23" s="125">
        <f t="shared" si="4"/>
        <v>0.70216049382716006</v>
      </c>
      <c r="G23" s="212">
        <f>SUMIF(종목관리대장!Q:Q,$D23,종목관리대장!R:R)+SUM($V23:$X23)</f>
        <v>2</v>
      </c>
      <c r="H23" s="213">
        <f t="shared" si="0"/>
        <v>3.0864197530864199E-2</v>
      </c>
      <c r="I23" s="173">
        <f ca="1">COUNTIFS(종목관리대장!$N:$N,"&gt;="&amp;EOMONTH(I$7,-1)+1,종목관리대장!$N:$N,"&lt;="&amp;I$7,종목관리대장!$Q:$Q,$D23)</f>
        <v>2</v>
      </c>
      <c r="J23" s="173">
        <f ca="1">COUNTIFS(종목관리대장!$N:$N,"&gt;="&amp;EOMONTH(J$7,-1)+1,종목관리대장!$N:$N,"&lt;="&amp;J$7,종목관리대장!$Q:$Q,$D23)</f>
        <v>0</v>
      </c>
      <c r="K23" s="173">
        <f ca="1">COUNTIFS(종목관리대장!$N:$N,"&gt;="&amp;EOMONTH(K$7,-1)+1,종목관리대장!$N:$N,"&lt;="&amp;K$7,종목관리대장!$Q:$Q,$D23)</f>
        <v>0</v>
      </c>
      <c r="L23" s="173">
        <f ca="1">SUMIFS(종목관리대장!$R:$R,종목관리대장!$N:$N,"&gt;="&amp;EOMONTH(L$7,-1)+1,종목관리대장!$N:$N,"&lt;="&amp;L$7,종목관리대장!$Q:$Q,$D23)</f>
        <v>1</v>
      </c>
      <c r="M23" s="173">
        <f ca="1">SUMIFS(종목관리대장!$R:$R,종목관리대장!$N:$N,"&gt;="&amp;EOMONTH(M$7,-1)+1,종목관리대장!$N:$N,"&lt;="&amp;M$7,종목관리대장!$Q:$Q,$D23)</f>
        <v>0</v>
      </c>
      <c r="N23" s="173">
        <f ca="1">SUMIFS(종목관리대장!$R:$R,종목관리대장!$N:$N,"&gt;="&amp;EOMONTH(N$7,-1)+1,종목관리대장!$N:$N,"&lt;="&amp;N$7,종목관리대장!$Q:$Q,$D23)</f>
        <v>0</v>
      </c>
      <c r="O23" s="97">
        <v>0.8</v>
      </c>
      <c r="P23" s="97">
        <f t="shared" si="1"/>
        <v>4.3956043956043987E-2</v>
      </c>
      <c r="Q23" s="214">
        <f t="shared" si="5"/>
        <v>2.8483516483516502</v>
      </c>
      <c r="R23" s="215">
        <f t="shared" si="6"/>
        <v>-0.84835164835165022</v>
      </c>
      <c r="S23" s="177" t="s">
        <v>14306</v>
      </c>
      <c r="T23" s="178" t="s">
        <v>3641</v>
      </c>
      <c r="U23" s="179"/>
      <c r="V23" s="180"/>
      <c r="W23" s="180">
        <v>1</v>
      </c>
      <c r="X23" s="180"/>
      <c r="AA23" s="64" t="s">
        <v>152</v>
      </c>
      <c r="AB23" s="65"/>
      <c r="AC23" s="65"/>
      <c r="AD23" s="66"/>
      <c r="AE23" s="65"/>
      <c r="AF23" s="65"/>
      <c r="AI23" s="65"/>
      <c r="AJ23" s="65"/>
    </row>
    <row r="24" spans="1:36" ht="14.25" customHeight="1" x14ac:dyDescent="0.3">
      <c r="A24" s="89">
        <f t="shared" si="2"/>
        <v>1.2482853223593957</v>
      </c>
      <c r="B24" s="90">
        <f t="shared" si="3"/>
        <v>0.79560439560439367</v>
      </c>
      <c r="C24" s="296"/>
      <c r="D24" s="211" t="s">
        <v>3580</v>
      </c>
      <c r="E24" s="93" t="s">
        <v>3581</v>
      </c>
      <c r="F24" s="125">
        <f t="shared" si="4"/>
        <v>1.2482853223593957</v>
      </c>
      <c r="G24" s="212">
        <f>SUMIF(종목관리대장!Q:Q,$D24,종목관리대장!R:R)+SUM($V24:$X24)</f>
        <v>4</v>
      </c>
      <c r="H24" s="213">
        <f t="shared" si="0"/>
        <v>6.1728395061728399E-2</v>
      </c>
      <c r="I24" s="173">
        <f ca="1">COUNTIFS(종목관리대장!$N:$N,"&gt;="&amp;EOMONTH(I$7,-1)+1,종목관리대장!$N:$N,"&lt;="&amp;I$7,종목관리대장!$Q:$Q,$D24)</f>
        <v>1</v>
      </c>
      <c r="J24" s="173">
        <f ca="1">COUNTIFS(종목관리대장!$N:$N,"&gt;="&amp;EOMONTH(J$7,-1)+1,종목관리대장!$N:$N,"&lt;="&amp;J$7,종목관리대장!$Q:$Q,$D24)</f>
        <v>0</v>
      </c>
      <c r="K24" s="173">
        <f ca="1">COUNTIFS(종목관리대장!$N:$N,"&gt;="&amp;EOMONTH(K$7,-1)+1,종목관리대장!$N:$N,"&lt;="&amp;K$7,종목관리대장!$Q:$Q,$D24)</f>
        <v>0</v>
      </c>
      <c r="L24" s="173">
        <f ca="1">SUMIFS(종목관리대장!$R:$R,종목관리대장!$N:$N,"&gt;="&amp;EOMONTH(L$7,-1)+1,종목관리대장!$N:$N,"&lt;="&amp;L$7,종목관리대장!$Q:$Q,$D24)</f>
        <v>1</v>
      </c>
      <c r="M24" s="173">
        <f ca="1">SUMIFS(종목관리대장!$R:$R,종목관리대장!$N:$N,"&gt;="&amp;EOMONTH(M$7,-1)+1,종목관리대장!$N:$N,"&lt;="&amp;M$7,종목관리대장!$Q:$Q,$D24)</f>
        <v>0</v>
      </c>
      <c r="N24" s="173">
        <f ca="1">SUMIFS(종목관리대장!$R:$R,종목관리대장!$N:$N,"&gt;="&amp;EOMONTH(N$7,-1)+1,종목관리대장!$N:$N,"&lt;="&amp;N$7,종목관리대장!$Q:$Q,$D24)</f>
        <v>0</v>
      </c>
      <c r="O24" s="97">
        <v>0.9</v>
      </c>
      <c r="P24" s="97">
        <f t="shared" si="1"/>
        <v>4.9450549450549483E-2</v>
      </c>
      <c r="Q24" s="214">
        <f t="shared" si="5"/>
        <v>3.2043956043956063</v>
      </c>
      <c r="R24" s="215">
        <f t="shared" si="6"/>
        <v>0.79560439560439367</v>
      </c>
      <c r="S24" s="177"/>
      <c r="T24" s="178" t="s">
        <v>14300</v>
      </c>
      <c r="U24" s="179"/>
      <c r="V24" s="180">
        <v>3</v>
      </c>
      <c r="W24" s="180"/>
      <c r="X24" s="180"/>
      <c r="AA24" s="64" t="s">
        <v>155</v>
      </c>
      <c r="AC24" s="65"/>
      <c r="AD24" s="66"/>
    </row>
    <row r="25" spans="1:36" ht="14.25" customHeight="1" x14ac:dyDescent="0.3">
      <c r="A25" s="89">
        <f t="shared" si="2"/>
        <v>0.52662037037037002</v>
      </c>
      <c r="B25" s="90">
        <f t="shared" si="3"/>
        <v>-1.3483516483516502</v>
      </c>
      <c r="C25" s="296"/>
      <c r="D25" s="211" t="s">
        <v>164</v>
      </c>
      <c r="E25" s="93" t="s">
        <v>165</v>
      </c>
      <c r="F25" s="125">
        <f t="shared" si="4"/>
        <v>0.52662037037037002</v>
      </c>
      <c r="G25" s="212">
        <f>SUMIF(종목관리대장!Q:Q,$D25,종목관리대장!R:R)+SUM($V25:$X25)</f>
        <v>1.5</v>
      </c>
      <c r="H25" s="213">
        <f t="shared" si="0"/>
        <v>2.314814814814815E-2</v>
      </c>
      <c r="I25" s="173">
        <f ca="1">COUNTIFS(종목관리대장!$N:$N,"&gt;="&amp;EOMONTH(I$7,-1)+1,종목관리대장!$N:$N,"&lt;="&amp;I$7,종목관리대장!$Q:$Q,$D25)</f>
        <v>0</v>
      </c>
      <c r="J25" s="173">
        <f ca="1">COUNTIFS(종목관리대장!$N:$N,"&gt;="&amp;EOMONTH(J$7,-1)+1,종목관리대장!$N:$N,"&lt;="&amp;J$7,종목관리대장!$Q:$Q,$D25)</f>
        <v>0</v>
      </c>
      <c r="K25" s="173">
        <f ca="1">COUNTIFS(종목관리대장!$N:$N,"&gt;="&amp;EOMONTH(K$7,-1)+1,종목관리대장!$N:$N,"&lt;="&amp;K$7,종목관리대장!$Q:$Q,$D25)</f>
        <v>1</v>
      </c>
      <c r="L25" s="173">
        <f ca="1">SUMIFS(종목관리대장!$R:$R,종목관리대장!$N:$N,"&gt;="&amp;EOMONTH(L$7,-1)+1,종목관리대장!$N:$N,"&lt;="&amp;L$7,종목관리대장!$Q:$Q,$D25)</f>
        <v>0</v>
      </c>
      <c r="M25" s="173">
        <f ca="1">SUMIFS(종목관리대장!$R:$R,종목관리대장!$N:$N,"&gt;="&amp;EOMONTH(M$7,-1)+1,종목관리대장!$N:$N,"&lt;="&amp;M$7,종목관리대장!$Q:$Q,$D25)</f>
        <v>0</v>
      </c>
      <c r="N25" s="173">
        <f ca="1">SUMIFS(종목관리대장!$R:$R,종목관리대장!$N:$N,"&gt;="&amp;EOMONTH(N$7,-1)+1,종목관리대장!$N:$N,"&lt;="&amp;N$7,종목관리대장!$Q:$Q,$D25)</f>
        <v>1</v>
      </c>
      <c r="O25" s="97">
        <v>0.8</v>
      </c>
      <c r="P25" s="97">
        <f t="shared" si="1"/>
        <v>4.3956043956043987E-2</v>
      </c>
      <c r="Q25" s="214">
        <f t="shared" si="5"/>
        <v>2.8483516483516502</v>
      </c>
      <c r="R25" s="215">
        <f t="shared" si="6"/>
        <v>-1.3483516483516502</v>
      </c>
      <c r="S25" s="177"/>
      <c r="T25" s="178" t="s">
        <v>3643</v>
      </c>
      <c r="U25" s="179"/>
      <c r="V25" s="180"/>
      <c r="W25" s="180">
        <v>0.5</v>
      </c>
      <c r="X25" s="180"/>
      <c r="AA25" s="117" t="s">
        <v>142</v>
      </c>
      <c r="AC25" s="65"/>
      <c r="AD25" s="66"/>
    </row>
    <row r="26" spans="1:36" ht="14.25" customHeight="1" x14ac:dyDescent="0.3">
      <c r="A26" s="89">
        <f t="shared" si="2"/>
        <v>0.35108024691358003</v>
      </c>
      <c r="B26" s="90">
        <f t="shared" si="3"/>
        <v>-1.8483516483516502</v>
      </c>
      <c r="C26" s="296"/>
      <c r="D26" s="211" t="s">
        <v>3543</v>
      </c>
      <c r="E26" s="93" t="s">
        <v>3586</v>
      </c>
      <c r="F26" s="125">
        <f t="shared" ref="F26:F59" si="8">G26/Q26</f>
        <v>0.35108024691358003</v>
      </c>
      <c r="G26" s="212">
        <f>SUMIF(종목관리대장!Q:Q,$D26,종목관리대장!R:R)+SUM($V26:$X26)</f>
        <v>1</v>
      </c>
      <c r="H26" s="213">
        <f t="shared" si="0"/>
        <v>1.54320987654321E-2</v>
      </c>
      <c r="I26" s="173">
        <f ca="1">COUNTIFS(종목관리대장!$N:$N,"&gt;="&amp;EOMONTH(I$7,-1)+1,종목관리대장!$N:$N,"&lt;="&amp;I$7,종목관리대장!$Q:$Q,$D26)</f>
        <v>0</v>
      </c>
      <c r="J26" s="173">
        <f ca="1">COUNTIFS(종목관리대장!$N:$N,"&gt;="&amp;EOMONTH(J$7,-1)+1,종목관리대장!$N:$N,"&lt;="&amp;J$7,종목관리대장!$Q:$Q,$D26)</f>
        <v>0</v>
      </c>
      <c r="K26" s="173">
        <f ca="1">COUNTIFS(종목관리대장!$N:$N,"&gt;="&amp;EOMONTH(K$7,-1)+1,종목관리대장!$N:$N,"&lt;="&amp;K$7,종목관리대장!$Q:$Q,$D26)</f>
        <v>0</v>
      </c>
      <c r="L26" s="173">
        <f ca="1">SUMIFS(종목관리대장!$R:$R,종목관리대장!$N:$N,"&gt;="&amp;EOMONTH(L$7,-1)+1,종목관리대장!$N:$N,"&lt;="&amp;L$7,종목관리대장!$Q:$Q,$D26)</f>
        <v>0</v>
      </c>
      <c r="M26" s="173">
        <f ca="1">SUMIFS(종목관리대장!$R:$R,종목관리대장!$N:$N,"&gt;="&amp;EOMONTH(M$7,-1)+1,종목관리대장!$N:$N,"&lt;="&amp;M$7,종목관리대장!$Q:$Q,$D26)</f>
        <v>0</v>
      </c>
      <c r="N26" s="173">
        <f ca="1">SUMIFS(종목관리대장!$R:$R,종목관리대장!$N:$N,"&gt;="&amp;EOMONTH(N$7,-1)+1,종목관리대장!$N:$N,"&lt;="&amp;N$7,종목관리대장!$Q:$Q,$D26)</f>
        <v>0</v>
      </c>
      <c r="O26" s="97">
        <v>0.8</v>
      </c>
      <c r="P26" s="97">
        <f t="shared" si="1"/>
        <v>4.3956043956043987E-2</v>
      </c>
      <c r="Q26" s="214">
        <f t="shared" si="5"/>
        <v>2.8483516483516502</v>
      </c>
      <c r="R26" s="215">
        <f t="shared" ref="R26:R59" si="9">G26-Q26</f>
        <v>-1.8483516483516502</v>
      </c>
      <c r="S26" s="177"/>
      <c r="T26" s="178" t="s">
        <v>3986</v>
      </c>
      <c r="U26" s="179"/>
      <c r="V26" s="180"/>
      <c r="W26" s="180">
        <v>1</v>
      </c>
      <c r="X26" s="180"/>
      <c r="AA26" s="117"/>
      <c r="AC26" s="65"/>
      <c r="AD26" s="66"/>
    </row>
    <row r="27" spans="1:36" ht="14.25" customHeight="1" x14ac:dyDescent="0.3">
      <c r="A27" s="89">
        <f t="shared" si="2"/>
        <v>0.46810699588477339</v>
      </c>
      <c r="B27" s="90">
        <f t="shared" si="3"/>
        <v>-1.1362637362637376</v>
      </c>
      <c r="C27" s="296"/>
      <c r="D27" s="211" t="s">
        <v>4959</v>
      </c>
      <c r="E27" s="93" t="s">
        <v>131</v>
      </c>
      <c r="F27" s="125">
        <f t="shared" si="8"/>
        <v>0.46810699588477339</v>
      </c>
      <c r="G27" s="212">
        <f>SUMIF(종목관리대장!Q:Q,$D27,종목관리대장!R:R)+SUM($V27:$X27)</f>
        <v>1</v>
      </c>
      <c r="H27" s="213">
        <f t="shared" si="0"/>
        <v>1.54320987654321E-2</v>
      </c>
      <c r="I27" s="173">
        <f ca="1">COUNTIFS(종목관리대장!$N:$N,"&gt;="&amp;EOMONTH(I$7,-1)+1,종목관리대장!$N:$N,"&lt;="&amp;I$7,종목관리대장!$Q:$Q,$D27)</f>
        <v>0</v>
      </c>
      <c r="J27" s="173">
        <f ca="1">COUNTIFS(종목관리대장!$N:$N,"&gt;="&amp;EOMONTH(J$7,-1)+1,종목관리대장!$N:$N,"&lt;="&amp;J$7,종목관리대장!$Q:$Q,$D27)</f>
        <v>0</v>
      </c>
      <c r="K27" s="173">
        <f ca="1">COUNTIFS(종목관리대장!$N:$N,"&gt;="&amp;EOMONTH(K$7,-1)+1,종목관리대장!$N:$N,"&lt;="&amp;K$7,종목관리대장!$Q:$Q,$D27)</f>
        <v>1</v>
      </c>
      <c r="L27" s="173">
        <f ca="1">SUMIFS(종목관리대장!$R:$R,종목관리대장!$N:$N,"&gt;="&amp;EOMONTH(L$7,-1)+1,종목관리대장!$N:$N,"&lt;="&amp;L$7,종목관리대장!$Q:$Q,$D27)</f>
        <v>0</v>
      </c>
      <c r="M27" s="173">
        <f ca="1">SUMIFS(종목관리대장!$R:$R,종목관리대장!$N:$N,"&gt;="&amp;EOMONTH(M$7,-1)+1,종목관리대장!$N:$N,"&lt;="&amp;M$7,종목관리대장!$Q:$Q,$D27)</f>
        <v>0</v>
      </c>
      <c r="N27" s="173">
        <f ca="1">SUMIFS(종목관리대장!$R:$R,종목관리대장!$N:$N,"&gt;="&amp;EOMONTH(N$7,-1)+1,종목관리대장!$N:$N,"&lt;="&amp;N$7,종목관리대장!$Q:$Q,$D27)</f>
        <v>1</v>
      </c>
      <c r="O27" s="97">
        <v>0.6</v>
      </c>
      <c r="P27" s="97">
        <f t="shared" si="1"/>
        <v>3.2967032967032989E-2</v>
      </c>
      <c r="Q27" s="214">
        <f t="shared" si="5"/>
        <v>2.1362637362637376</v>
      </c>
      <c r="R27" s="215">
        <f t="shared" si="9"/>
        <v>-1.1362637362637376</v>
      </c>
      <c r="S27" s="177" t="s">
        <v>14304</v>
      </c>
      <c r="T27" s="178" t="s">
        <v>4960</v>
      </c>
      <c r="U27" s="179"/>
      <c r="V27" s="180"/>
      <c r="W27" s="180"/>
      <c r="X27" s="180"/>
      <c r="AA27" s="117"/>
      <c r="AC27" s="65"/>
      <c r="AD27" s="66"/>
    </row>
    <row r="28" spans="1:36" ht="14.25" customHeight="1" x14ac:dyDescent="0.3">
      <c r="A28" s="89">
        <f t="shared" si="2"/>
        <v>0.46810699588477339</v>
      </c>
      <c r="B28" s="90">
        <f t="shared" si="3"/>
        <v>-1.1362637362637376</v>
      </c>
      <c r="C28" s="297"/>
      <c r="D28" s="211" t="s">
        <v>6789</v>
      </c>
      <c r="E28" s="93" t="s">
        <v>131</v>
      </c>
      <c r="F28" s="125">
        <f>G28/Q28</f>
        <v>0.46810699588477339</v>
      </c>
      <c r="G28" s="212">
        <f>SUMIF(종목관리대장!Q:Q,$D28,종목관리대장!R:R)+SUM($V28:$X28)</f>
        <v>1</v>
      </c>
      <c r="H28" s="213">
        <f t="shared" si="0"/>
        <v>1.54320987654321E-2</v>
      </c>
      <c r="I28" s="173">
        <f ca="1">COUNTIFS(종목관리대장!$N:$N,"&gt;="&amp;EOMONTH(I$7,-1)+1,종목관리대장!$N:$N,"&lt;="&amp;I$7,종목관리대장!$Q:$Q,$D28)</f>
        <v>0</v>
      </c>
      <c r="J28" s="173">
        <f ca="1">COUNTIFS(종목관리대장!$N:$N,"&gt;="&amp;EOMONTH(J$7,-1)+1,종목관리대장!$N:$N,"&lt;="&amp;J$7,종목관리대장!$Q:$Q,$D28)</f>
        <v>0</v>
      </c>
      <c r="K28" s="173">
        <f ca="1">COUNTIFS(종목관리대장!$N:$N,"&gt;="&amp;EOMONTH(K$7,-1)+1,종목관리대장!$N:$N,"&lt;="&amp;K$7,종목관리대장!$Q:$Q,$D28)</f>
        <v>2</v>
      </c>
      <c r="L28" s="173">
        <f ca="1">SUMIFS(종목관리대장!$R:$R,종목관리대장!$N:$N,"&gt;="&amp;EOMONTH(L$7,-1)+1,종목관리대장!$N:$N,"&lt;="&amp;L$7,종목관리대장!$Q:$Q,$D28)</f>
        <v>0</v>
      </c>
      <c r="M28" s="173">
        <f ca="1">SUMIFS(종목관리대장!$R:$R,종목관리대장!$N:$N,"&gt;="&amp;EOMONTH(M$7,-1)+1,종목관리대장!$N:$N,"&lt;="&amp;M$7,종목관리대장!$Q:$Q,$D28)</f>
        <v>0</v>
      </c>
      <c r="N28" s="173">
        <f ca="1">SUMIFS(종목관리대장!$R:$R,종목관리대장!$N:$N,"&gt;="&amp;EOMONTH(N$7,-1)+1,종목관리대장!$N:$N,"&lt;="&amp;N$7,종목관리대장!$Q:$Q,$D28)</f>
        <v>1</v>
      </c>
      <c r="O28" s="97">
        <v>0.6</v>
      </c>
      <c r="P28" s="97">
        <f t="shared" si="1"/>
        <v>3.2967032967032989E-2</v>
      </c>
      <c r="Q28" s="214">
        <f t="shared" si="5"/>
        <v>2.1362637362637376</v>
      </c>
      <c r="R28" s="215">
        <f>G28-Q28</f>
        <v>-1.1362637362637376</v>
      </c>
      <c r="S28" s="177" t="s">
        <v>14304</v>
      </c>
      <c r="T28" s="178" t="s">
        <v>6790</v>
      </c>
      <c r="U28" s="179"/>
      <c r="V28" s="180"/>
      <c r="W28" s="180"/>
      <c r="X28" s="180"/>
      <c r="AA28" s="117"/>
      <c r="AC28" s="65"/>
      <c r="AD28" s="66"/>
    </row>
    <row r="29" spans="1:36" ht="14.25" customHeight="1" x14ac:dyDescent="0.3">
      <c r="A29" s="89">
        <f t="shared" si="2"/>
        <v>1.05324074074074</v>
      </c>
      <c r="B29" s="90">
        <f t="shared" si="3"/>
        <v>0.15164835164834978</v>
      </c>
      <c r="C29" s="295" t="s">
        <v>3680</v>
      </c>
      <c r="D29" s="216" t="s">
        <v>3503</v>
      </c>
      <c r="E29" s="93" t="s">
        <v>165</v>
      </c>
      <c r="F29" s="125">
        <f t="shared" si="8"/>
        <v>1.05324074074074</v>
      </c>
      <c r="G29" s="212">
        <f>SUMIF(종목관리대장!Q:Q,$D29,종목관리대장!R:R)+SUM($V29:$X29)</f>
        <v>3</v>
      </c>
      <c r="H29" s="213">
        <f t="shared" si="0"/>
        <v>4.6296296296296301E-2</v>
      </c>
      <c r="I29" s="173">
        <f ca="1">COUNTIFS(종목관리대장!$N:$N,"&gt;="&amp;EOMONTH(I$7,-1)+1,종목관리대장!$N:$N,"&lt;="&amp;I$7,종목관리대장!$Q:$Q,$D29)</f>
        <v>0</v>
      </c>
      <c r="J29" s="173">
        <f ca="1">COUNTIFS(종목관리대장!$N:$N,"&gt;="&amp;EOMONTH(J$7,-1)+1,종목관리대장!$N:$N,"&lt;="&amp;J$7,종목관리대장!$Q:$Q,$D29)</f>
        <v>0</v>
      </c>
      <c r="K29" s="173">
        <f ca="1">COUNTIFS(종목관리대장!$N:$N,"&gt;="&amp;EOMONTH(K$7,-1)+1,종목관리대장!$N:$N,"&lt;="&amp;K$7,종목관리대장!$Q:$Q,$D29)</f>
        <v>1</v>
      </c>
      <c r="L29" s="173">
        <f ca="1">SUMIFS(종목관리대장!$R:$R,종목관리대장!$N:$N,"&gt;="&amp;EOMONTH(L$7,-1)+1,종목관리대장!$N:$N,"&lt;="&amp;L$7,종목관리대장!$Q:$Q,$D29)</f>
        <v>0</v>
      </c>
      <c r="M29" s="173">
        <f ca="1">SUMIFS(종목관리대장!$R:$R,종목관리대장!$N:$N,"&gt;="&amp;EOMONTH(M$7,-1)+1,종목관리대장!$N:$N,"&lt;="&amp;M$7,종목관리대장!$Q:$Q,$D29)</f>
        <v>0</v>
      </c>
      <c r="N29" s="173">
        <f ca="1">SUMIFS(종목관리대장!$R:$R,종목관리대장!$N:$N,"&gt;="&amp;EOMONTH(N$7,-1)+1,종목관리대장!$N:$N,"&lt;="&amp;N$7,종목관리대장!$Q:$Q,$D29)</f>
        <v>1</v>
      </c>
      <c r="O29" s="97">
        <v>0.8</v>
      </c>
      <c r="P29" s="97">
        <f t="shared" si="1"/>
        <v>4.3956043956043987E-2</v>
      </c>
      <c r="Q29" s="214">
        <f t="shared" si="5"/>
        <v>2.8483516483516502</v>
      </c>
      <c r="R29" s="215">
        <f t="shared" si="9"/>
        <v>0.15164835164834978</v>
      </c>
      <c r="S29" s="177"/>
      <c r="T29" s="178" t="s">
        <v>3644</v>
      </c>
      <c r="U29" s="179"/>
      <c r="V29" s="180"/>
      <c r="W29" s="180">
        <v>2</v>
      </c>
      <c r="X29" s="180"/>
      <c r="AA29" s="117"/>
      <c r="AC29" s="65"/>
      <c r="AD29" s="66"/>
    </row>
    <row r="30" spans="1:36" ht="14.25" customHeight="1" x14ac:dyDescent="0.3">
      <c r="A30" s="89">
        <f t="shared" si="2"/>
        <v>0.35108024691358003</v>
      </c>
      <c r="B30" s="90">
        <f t="shared" si="3"/>
        <v>-1.8483516483516502</v>
      </c>
      <c r="C30" s="296"/>
      <c r="D30" s="211" t="s">
        <v>3577</v>
      </c>
      <c r="E30" s="93" t="s">
        <v>126</v>
      </c>
      <c r="F30" s="125">
        <f t="shared" si="8"/>
        <v>0.35108024691358003</v>
      </c>
      <c r="G30" s="212">
        <f>SUMIF(종목관리대장!Q:Q,$D30,종목관리대장!R:R)+SUM($V30:$X30)</f>
        <v>1</v>
      </c>
      <c r="H30" s="213">
        <f t="shared" si="0"/>
        <v>1.54320987654321E-2</v>
      </c>
      <c r="I30" s="173">
        <f ca="1">COUNTIFS(종목관리대장!$N:$N,"&gt;="&amp;EOMONTH(I$7,-1)+1,종목관리대장!$N:$N,"&lt;="&amp;I$7,종목관리대장!$Q:$Q,$D30)</f>
        <v>0</v>
      </c>
      <c r="J30" s="173">
        <f ca="1">COUNTIFS(종목관리대장!$N:$N,"&gt;="&amp;EOMONTH(J$7,-1)+1,종목관리대장!$N:$N,"&lt;="&amp;J$7,종목관리대장!$Q:$Q,$D30)</f>
        <v>0</v>
      </c>
      <c r="K30" s="173">
        <f ca="1">COUNTIFS(종목관리대장!$N:$N,"&gt;="&amp;EOMONTH(K$7,-1)+1,종목관리대장!$N:$N,"&lt;="&amp;K$7,종목관리대장!$Q:$Q,$D30)</f>
        <v>1</v>
      </c>
      <c r="L30" s="173">
        <f ca="1">SUMIFS(종목관리대장!$R:$R,종목관리대장!$N:$N,"&gt;="&amp;EOMONTH(L$7,-1)+1,종목관리대장!$N:$N,"&lt;="&amp;L$7,종목관리대장!$Q:$Q,$D30)</f>
        <v>0</v>
      </c>
      <c r="M30" s="173">
        <f ca="1">SUMIFS(종목관리대장!$R:$R,종목관리대장!$N:$N,"&gt;="&amp;EOMONTH(M$7,-1)+1,종목관리대장!$N:$N,"&lt;="&amp;M$7,종목관리대장!$Q:$Q,$D30)</f>
        <v>0</v>
      </c>
      <c r="N30" s="173">
        <f ca="1">SUMIFS(종목관리대장!$R:$R,종목관리대장!$N:$N,"&gt;="&amp;EOMONTH(N$7,-1)+1,종목관리대장!$N:$N,"&lt;="&amp;N$7,종목관리대장!$Q:$Q,$D30)</f>
        <v>1</v>
      </c>
      <c r="O30" s="97">
        <v>0.8</v>
      </c>
      <c r="P30" s="97">
        <f t="shared" si="1"/>
        <v>4.3956043956043987E-2</v>
      </c>
      <c r="Q30" s="214">
        <f t="shared" si="5"/>
        <v>2.8483516483516502</v>
      </c>
      <c r="R30" s="215">
        <f t="shared" si="9"/>
        <v>-1.8483516483516502</v>
      </c>
      <c r="S30" s="177"/>
      <c r="T30" s="178" t="s">
        <v>3990</v>
      </c>
      <c r="U30" s="179"/>
      <c r="V30" s="180"/>
      <c r="W30" s="180"/>
      <c r="X30" s="180"/>
      <c r="AA30" s="117"/>
      <c r="AC30" s="65"/>
      <c r="AD30" s="66"/>
    </row>
    <row r="31" spans="1:36" ht="14.25" customHeight="1" x14ac:dyDescent="0.3">
      <c r="A31" s="89">
        <f t="shared" si="2"/>
        <v>0.66705246913580196</v>
      </c>
      <c r="B31" s="90">
        <f t="shared" si="3"/>
        <v>-0.94835164835165031</v>
      </c>
      <c r="C31" s="296"/>
      <c r="D31" s="211" t="s">
        <v>3578</v>
      </c>
      <c r="E31" s="93" t="s">
        <v>3630</v>
      </c>
      <c r="F31" s="125">
        <f t="shared" si="8"/>
        <v>0.66705246913580196</v>
      </c>
      <c r="G31" s="212">
        <f>SUMIF(종목관리대장!Q:Q,$D31,종목관리대장!R:R)+SUM($V31:$X31)</f>
        <v>1.9</v>
      </c>
      <c r="H31" s="213">
        <f t="shared" si="0"/>
        <v>2.9320987654320986E-2</v>
      </c>
      <c r="I31" s="173">
        <f ca="1">COUNTIFS(종목관리대장!$N:$N,"&gt;="&amp;EOMONTH(I$7,-1)+1,종목관리대장!$N:$N,"&lt;="&amp;I$7,종목관리대장!$Q:$Q,$D31)</f>
        <v>2</v>
      </c>
      <c r="J31" s="173">
        <f ca="1">COUNTIFS(종목관리대장!$N:$N,"&gt;="&amp;EOMONTH(J$7,-1)+1,종목관리대장!$N:$N,"&lt;="&amp;J$7,종목관리대장!$Q:$Q,$D31)</f>
        <v>0</v>
      </c>
      <c r="K31" s="173">
        <f ca="1">COUNTIFS(종목관리대장!$N:$N,"&gt;="&amp;EOMONTH(K$7,-1)+1,종목관리대장!$N:$N,"&lt;="&amp;K$7,종목관리대장!$Q:$Q,$D31)</f>
        <v>1</v>
      </c>
      <c r="L31" s="173">
        <f ca="1">SUMIFS(종목관리대장!$R:$R,종목관리대장!$N:$N,"&gt;="&amp;EOMONTH(L$7,-1)+1,종목관리대장!$N:$N,"&lt;="&amp;L$7,종목관리대장!$Q:$Q,$D31)</f>
        <v>1.4</v>
      </c>
      <c r="M31" s="173">
        <f ca="1">SUMIFS(종목관리대장!$R:$R,종목관리대장!$N:$N,"&gt;="&amp;EOMONTH(M$7,-1)+1,종목관리대장!$N:$N,"&lt;="&amp;M$7,종목관리대장!$Q:$Q,$D31)</f>
        <v>0</v>
      </c>
      <c r="N31" s="173">
        <f ca="1">SUMIFS(종목관리대장!$R:$R,종목관리대장!$N:$N,"&gt;="&amp;EOMONTH(N$7,-1)+1,종목관리대장!$N:$N,"&lt;="&amp;N$7,종목관리대장!$Q:$Q,$D31)</f>
        <v>0</v>
      </c>
      <c r="O31" s="97">
        <v>0.8</v>
      </c>
      <c r="P31" s="97">
        <f t="shared" si="1"/>
        <v>4.3956043956043987E-2</v>
      </c>
      <c r="Q31" s="214">
        <f t="shared" si="5"/>
        <v>2.8483516483516502</v>
      </c>
      <c r="R31" s="215">
        <f t="shared" si="9"/>
        <v>-0.94835164835165031</v>
      </c>
      <c r="S31" s="177"/>
      <c r="T31" s="178" t="s">
        <v>3584</v>
      </c>
      <c r="U31" s="179"/>
      <c r="V31" s="180"/>
      <c r="W31" s="180">
        <v>0.5</v>
      </c>
      <c r="X31" s="180"/>
      <c r="AA31" s="116" t="s">
        <v>144</v>
      </c>
      <c r="AC31" s="65"/>
      <c r="AD31" s="66"/>
    </row>
    <row r="32" spans="1:36" ht="14.25" customHeight="1" x14ac:dyDescent="0.3">
      <c r="A32" s="89">
        <f t="shared" si="2"/>
        <v>1.6049382716049374</v>
      </c>
      <c r="B32" s="90">
        <f t="shared" si="3"/>
        <v>1.5076923076923063</v>
      </c>
      <c r="C32" s="296"/>
      <c r="D32" s="211" t="s">
        <v>3724</v>
      </c>
      <c r="E32" s="93" t="s">
        <v>4002</v>
      </c>
      <c r="F32" s="125">
        <f t="shared" si="8"/>
        <v>1.6049382716049374</v>
      </c>
      <c r="G32" s="212">
        <f>SUMIF(종목관리대장!Q:Q,$D32,종목관리대장!R:R)+SUM($V32:$X32)</f>
        <v>4</v>
      </c>
      <c r="H32" s="213">
        <f t="shared" si="0"/>
        <v>6.1728395061728399E-2</v>
      </c>
      <c r="I32" s="173">
        <f ca="1">COUNTIFS(종목관리대장!$N:$N,"&gt;="&amp;EOMONTH(I$7,-1)+1,종목관리대장!$N:$N,"&lt;="&amp;I$7,종목관리대장!$Q:$Q,$D32)</f>
        <v>0</v>
      </c>
      <c r="J32" s="173">
        <f ca="1">COUNTIFS(종목관리대장!$N:$N,"&gt;="&amp;EOMONTH(J$7,-1)+1,종목관리대장!$N:$N,"&lt;="&amp;J$7,종목관리대장!$Q:$Q,$D32)</f>
        <v>2</v>
      </c>
      <c r="K32" s="173">
        <f ca="1">COUNTIFS(종목관리대장!$N:$N,"&gt;="&amp;EOMONTH(K$7,-1)+1,종목관리대장!$N:$N,"&lt;="&amp;K$7,종목관리대장!$Q:$Q,$D32)</f>
        <v>1</v>
      </c>
      <c r="L32" s="173">
        <f ca="1">SUMIFS(종목관리대장!$R:$R,종목관리대장!$N:$N,"&gt;="&amp;EOMONTH(L$7,-1)+1,종목관리대장!$N:$N,"&lt;="&amp;L$7,종목관리대장!$Q:$Q,$D32)</f>
        <v>0</v>
      </c>
      <c r="M32" s="173">
        <f ca="1">SUMIFS(종목관리대장!$R:$R,종목관리대장!$N:$N,"&gt;="&amp;EOMONTH(M$7,-1)+1,종목관리대장!$N:$N,"&lt;="&amp;M$7,종목관리대장!$Q:$Q,$D32)</f>
        <v>2</v>
      </c>
      <c r="N32" s="173">
        <f ca="1">SUMIFS(종목관리대장!$R:$R,종목관리대장!$N:$N,"&gt;="&amp;EOMONTH(N$7,-1)+1,종목관리대장!$N:$N,"&lt;="&amp;N$7,종목관리대장!$Q:$Q,$D32)</f>
        <v>1</v>
      </c>
      <c r="O32" s="97">
        <v>0.7</v>
      </c>
      <c r="P32" s="97">
        <f t="shared" si="1"/>
        <v>3.8461538461538484E-2</v>
      </c>
      <c r="Q32" s="214">
        <f t="shared" si="5"/>
        <v>2.4923076923076937</v>
      </c>
      <c r="R32" s="215">
        <f t="shared" si="9"/>
        <v>1.5076923076923063</v>
      </c>
      <c r="S32" s="177"/>
      <c r="T32" s="178" t="s">
        <v>3725</v>
      </c>
      <c r="U32" s="179"/>
      <c r="V32" s="180"/>
      <c r="W32" s="180"/>
      <c r="X32" s="180"/>
      <c r="AA32" s="64" t="s">
        <v>159</v>
      </c>
      <c r="AC32" s="65"/>
      <c r="AD32" s="66"/>
    </row>
    <row r="33" spans="1:33" ht="14.25" customHeight="1" x14ac:dyDescent="0.3">
      <c r="A33" s="89">
        <f t="shared" si="2"/>
        <v>0.93621399176954678</v>
      </c>
      <c r="B33" s="90">
        <f t="shared" si="3"/>
        <v>-0.13626373626373756</v>
      </c>
      <c r="C33" s="297"/>
      <c r="D33" s="211" t="s">
        <v>8518</v>
      </c>
      <c r="E33" s="93" t="s">
        <v>131</v>
      </c>
      <c r="F33" s="125">
        <f>G33/Q33</f>
        <v>0.93621399176954678</v>
      </c>
      <c r="G33" s="212">
        <f>SUMIF(종목관리대장!Q:Q,$D33,종목관리대장!R:R)+SUM($V33:$X33)</f>
        <v>2</v>
      </c>
      <c r="H33" s="213">
        <f t="shared" si="0"/>
        <v>3.0864197530864199E-2</v>
      </c>
      <c r="I33" s="173">
        <f ca="1">COUNTIFS(종목관리대장!$N:$N,"&gt;="&amp;EOMONTH(I$7,-1)+1,종목관리대장!$N:$N,"&lt;="&amp;I$7,종목관리대장!$Q:$Q,$D33)</f>
        <v>1</v>
      </c>
      <c r="J33" s="173">
        <f ca="1">COUNTIFS(종목관리대장!$N:$N,"&gt;="&amp;EOMONTH(J$7,-1)+1,종목관리대장!$N:$N,"&lt;="&amp;J$7,종목관리대장!$Q:$Q,$D33)</f>
        <v>0</v>
      </c>
      <c r="K33" s="173">
        <f ca="1">COUNTIFS(종목관리대장!$N:$N,"&gt;="&amp;EOMONTH(K$7,-1)+1,종목관리대장!$N:$N,"&lt;="&amp;K$7,종목관리대장!$Q:$Q,$D33)</f>
        <v>1</v>
      </c>
      <c r="L33" s="173">
        <f ca="1">SUMIFS(종목관리대장!$R:$R,종목관리대장!$N:$N,"&gt;="&amp;EOMONTH(L$7,-1)+1,종목관리대장!$N:$N,"&lt;="&amp;L$7,종목관리대장!$Q:$Q,$D33)</f>
        <v>1</v>
      </c>
      <c r="M33" s="173">
        <f ca="1">SUMIFS(종목관리대장!$R:$R,종목관리대장!$N:$N,"&gt;="&amp;EOMONTH(M$7,-1)+1,종목관리대장!$N:$N,"&lt;="&amp;M$7,종목관리대장!$Q:$Q,$D33)</f>
        <v>0</v>
      </c>
      <c r="N33" s="173">
        <f ca="1">SUMIFS(종목관리대장!$R:$R,종목관리대장!$N:$N,"&gt;="&amp;EOMONTH(N$7,-1)+1,종목관리대장!$N:$N,"&lt;="&amp;N$7,종목관리대장!$Q:$Q,$D33)</f>
        <v>1</v>
      </c>
      <c r="O33" s="97">
        <v>0.6</v>
      </c>
      <c r="P33" s="97">
        <f t="shared" si="1"/>
        <v>3.2967032967032989E-2</v>
      </c>
      <c r="Q33" s="214">
        <f>AB$8*P33</f>
        <v>2.1362637362637376</v>
      </c>
      <c r="R33" s="215">
        <f>G33-Q33</f>
        <v>-0.13626373626373756</v>
      </c>
      <c r="S33" s="177" t="s">
        <v>14305</v>
      </c>
      <c r="T33" s="178" t="s">
        <v>8533</v>
      </c>
      <c r="U33" s="179"/>
      <c r="V33" s="180"/>
      <c r="W33" s="180"/>
      <c r="X33" s="180"/>
      <c r="AA33" s="116"/>
      <c r="AC33" s="65"/>
      <c r="AD33" s="66"/>
    </row>
    <row r="34" spans="1:33" ht="14.25" customHeight="1" x14ac:dyDescent="0.3">
      <c r="A34" s="89" t="e">
        <f t="shared" si="2"/>
        <v>#DIV/0!</v>
      </c>
      <c r="B34" s="90">
        <f t="shared" si="3"/>
        <v>0</v>
      </c>
      <c r="C34" s="174"/>
      <c r="D34" s="211" t="s">
        <v>3539</v>
      </c>
      <c r="E34" s="93" t="s">
        <v>151</v>
      </c>
      <c r="F34" s="125" t="e">
        <f t="shared" si="8"/>
        <v>#DIV/0!</v>
      </c>
      <c r="G34" s="212">
        <f>SUMIF(종목관리대장!Q:Q,$D34,종목관리대장!R:R)+SUM($V34:$X34)</f>
        <v>0</v>
      </c>
      <c r="H34" s="213">
        <f t="shared" si="0"/>
        <v>0</v>
      </c>
      <c r="I34" s="173">
        <f ca="1">COUNTIFS(종목관리대장!$N:$N,"&gt;="&amp;EOMONTH(I$7,-1)+1,종목관리대장!$N:$N,"&lt;="&amp;I$7,종목관리대장!$Q:$Q,$D34)</f>
        <v>0</v>
      </c>
      <c r="J34" s="173">
        <f ca="1">COUNTIFS(종목관리대장!$N:$N,"&gt;="&amp;EOMONTH(J$7,-1)+1,종목관리대장!$N:$N,"&lt;="&amp;J$7,종목관리대장!$Q:$Q,$D34)</f>
        <v>0</v>
      </c>
      <c r="K34" s="173">
        <f ca="1">COUNTIFS(종목관리대장!$N:$N,"&gt;="&amp;EOMONTH(K$7,-1)+1,종목관리대장!$N:$N,"&lt;="&amp;K$7,종목관리대장!$Q:$Q,$D34)</f>
        <v>0</v>
      </c>
      <c r="L34" s="173">
        <f ca="1">SUMIFS(종목관리대장!$R:$R,종목관리대장!$N:$N,"&gt;="&amp;EOMONTH(L$7,-1)+1,종목관리대장!$N:$N,"&lt;="&amp;L$7,종목관리대장!$Q:$Q,$D34)</f>
        <v>0</v>
      </c>
      <c r="M34" s="173">
        <f ca="1">SUMIFS(종목관리대장!$R:$R,종목관리대장!$N:$N,"&gt;="&amp;EOMONTH(M$7,-1)+1,종목관리대장!$N:$N,"&lt;="&amp;M$7,종목관리대장!$Q:$Q,$D34)</f>
        <v>0</v>
      </c>
      <c r="N34" s="173">
        <f ca="1">SUMIFS(종목관리대장!$R:$R,종목관리대장!$N:$N,"&gt;="&amp;EOMONTH(N$7,-1)+1,종목관리대장!$N:$N,"&lt;="&amp;N$7,종목관리대장!$Q:$Q,$D34)</f>
        <v>0</v>
      </c>
      <c r="O34" s="97">
        <v>0</v>
      </c>
      <c r="P34" s="97">
        <f t="shared" si="1"/>
        <v>0</v>
      </c>
      <c r="Q34" s="214">
        <f t="shared" si="5"/>
        <v>0</v>
      </c>
      <c r="R34" s="215">
        <f t="shared" si="9"/>
        <v>0</v>
      </c>
      <c r="S34" s="177"/>
      <c r="T34" s="178" t="s">
        <v>3604</v>
      </c>
      <c r="U34" s="179"/>
      <c r="V34" s="180"/>
      <c r="W34" s="180"/>
      <c r="X34" s="180"/>
      <c r="AA34" s="116"/>
      <c r="AC34" s="65"/>
      <c r="AD34" s="66"/>
    </row>
    <row r="35" spans="1:33" ht="14.25" customHeight="1" x14ac:dyDescent="0.3">
      <c r="A35" s="89">
        <f t="shared" si="2"/>
        <v>0</v>
      </c>
      <c r="B35" s="90">
        <f t="shared" si="3"/>
        <v>-1.4241758241758251</v>
      </c>
      <c r="C35" s="97" t="s">
        <v>4961</v>
      </c>
      <c r="D35" s="93" t="s">
        <v>86</v>
      </c>
      <c r="E35" s="93" t="s">
        <v>3681</v>
      </c>
      <c r="F35" s="125">
        <f t="shared" si="8"/>
        <v>0</v>
      </c>
      <c r="G35" s="212">
        <f>SUMIF(종목관리대장!Q:Q,$D35,종목관리대장!R:R)+SUM($V35:$X35)</f>
        <v>0</v>
      </c>
      <c r="H35" s="213">
        <f t="shared" si="0"/>
        <v>0</v>
      </c>
      <c r="I35" s="173">
        <f ca="1">COUNTIFS(종목관리대장!$N:$N,"&gt;="&amp;EOMONTH(I$7,-1)+1,종목관리대장!$N:$N,"&lt;="&amp;I$7,종목관리대장!$Q:$Q,$D35)</f>
        <v>0</v>
      </c>
      <c r="J35" s="173">
        <f ca="1">COUNTIFS(종목관리대장!$N:$N,"&gt;="&amp;EOMONTH(J$7,-1)+1,종목관리대장!$N:$N,"&lt;="&amp;J$7,종목관리대장!$Q:$Q,$D35)</f>
        <v>0</v>
      </c>
      <c r="K35" s="173">
        <f ca="1">COUNTIFS(종목관리대장!$N:$N,"&gt;="&amp;EOMONTH(K$7,-1)+1,종목관리대장!$N:$N,"&lt;="&amp;K$7,종목관리대장!$Q:$Q,$D35)</f>
        <v>0</v>
      </c>
      <c r="L35" s="173">
        <f ca="1">SUMIFS(종목관리대장!$R:$R,종목관리대장!$N:$N,"&gt;="&amp;EOMONTH(L$7,-1)+1,종목관리대장!$N:$N,"&lt;="&amp;L$7,종목관리대장!$Q:$Q,$D35)</f>
        <v>0</v>
      </c>
      <c r="M35" s="173">
        <f ca="1">SUMIFS(종목관리대장!$R:$R,종목관리대장!$N:$N,"&gt;="&amp;EOMONTH(M$7,-1)+1,종목관리대장!$N:$N,"&lt;="&amp;M$7,종목관리대장!$Q:$Q,$D35)</f>
        <v>0</v>
      </c>
      <c r="N35" s="173">
        <f ca="1">SUMIFS(종목관리대장!$R:$R,종목관리대장!$N:$N,"&gt;="&amp;EOMONTH(N$7,-1)+1,종목관리대장!$N:$N,"&lt;="&amp;N$7,종목관리대장!$Q:$Q,$D35)</f>
        <v>0</v>
      </c>
      <c r="O35" s="97">
        <v>0.4</v>
      </c>
      <c r="P35" s="97">
        <f t="shared" si="1"/>
        <v>2.1978021978021994E-2</v>
      </c>
      <c r="Q35" s="214">
        <f t="shared" si="5"/>
        <v>1.4241758241758251</v>
      </c>
      <c r="R35" s="215">
        <f t="shared" si="9"/>
        <v>-1.4241758241758251</v>
      </c>
      <c r="S35" s="177"/>
      <c r="T35" s="178"/>
      <c r="U35" s="179" t="s">
        <v>3508</v>
      </c>
      <c r="V35" s="180"/>
      <c r="W35" s="180"/>
      <c r="X35" s="180"/>
      <c r="AA35" s="74"/>
      <c r="AC35" s="65"/>
      <c r="AD35" s="66"/>
    </row>
    <row r="36" spans="1:33" ht="14.25" customHeight="1" x14ac:dyDescent="0.3">
      <c r="A36" s="89">
        <f t="shared" si="2"/>
        <v>0</v>
      </c>
      <c r="B36" s="90">
        <f t="shared" si="3"/>
        <v>-2.8483516483516502</v>
      </c>
      <c r="C36" s="97" t="s">
        <v>14198</v>
      </c>
      <c r="D36" s="211" t="s">
        <v>166</v>
      </c>
      <c r="E36" s="93" t="s">
        <v>165</v>
      </c>
      <c r="F36" s="125">
        <f>G36/Q36</f>
        <v>0</v>
      </c>
      <c r="G36" s="212">
        <f>SUMIF(종목관리대장!Q:Q,$D36,종목관리대장!R:R)+SUM($V36:$X36)</f>
        <v>0</v>
      </c>
      <c r="H36" s="213">
        <f t="shared" si="0"/>
        <v>0</v>
      </c>
      <c r="I36" s="173">
        <f ca="1">COUNTIFS(종목관리대장!$N:$N,"&gt;="&amp;EOMONTH(I$7,-1)+1,종목관리대장!$N:$N,"&lt;="&amp;I$7,종목관리대장!$Q:$Q,$D36)</f>
        <v>0</v>
      </c>
      <c r="J36" s="173">
        <f ca="1">COUNTIFS(종목관리대장!$N:$N,"&gt;="&amp;EOMONTH(J$7,-1)+1,종목관리대장!$N:$N,"&lt;="&amp;J$7,종목관리대장!$Q:$Q,$D36)</f>
        <v>0</v>
      </c>
      <c r="K36" s="173">
        <f ca="1">COUNTIFS(종목관리대장!$N:$N,"&gt;="&amp;EOMONTH(K$7,-1)+1,종목관리대장!$N:$N,"&lt;="&amp;K$7,종목관리대장!$Q:$Q,$D36)</f>
        <v>0</v>
      </c>
      <c r="L36" s="173">
        <f ca="1">SUMIFS(종목관리대장!$R:$R,종목관리대장!$N:$N,"&gt;="&amp;EOMONTH(L$7,-1)+1,종목관리대장!$N:$N,"&lt;="&amp;L$7,종목관리대장!$Q:$Q,$D36)</f>
        <v>0</v>
      </c>
      <c r="M36" s="173">
        <f ca="1">SUMIFS(종목관리대장!$R:$R,종목관리대장!$N:$N,"&gt;="&amp;EOMONTH(M$7,-1)+1,종목관리대장!$N:$N,"&lt;="&amp;M$7,종목관리대장!$Q:$Q,$D36)</f>
        <v>0</v>
      </c>
      <c r="N36" s="173">
        <f ca="1">SUMIFS(종목관리대장!$R:$R,종목관리대장!$N:$N,"&gt;="&amp;EOMONTH(N$7,-1)+1,종목관리대장!$N:$N,"&lt;="&amp;N$7,종목관리대장!$Q:$Q,$D36)</f>
        <v>0</v>
      </c>
      <c r="O36" s="97">
        <v>0.8</v>
      </c>
      <c r="P36" s="97">
        <f t="shared" si="1"/>
        <v>4.3956043956043987E-2</v>
      </c>
      <c r="Q36" s="214">
        <f>AB$8*P36</f>
        <v>2.8483516483516502</v>
      </c>
      <c r="R36" s="215">
        <f>G36-Q36</f>
        <v>-2.8483516483516502</v>
      </c>
      <c r="S36" s="177"/>
      <c r="T36" s="178" t="s">
        <v>3643</v>
      </c>
      <c r="U36" s="179" t="s">
        <v>3508</v>
      </c>
      <c r="V36" s="180"/>
      <c r="W36" s="180"/>
      <c r="X36" s="180"/>
      <c r="AC36" s="65"/>
      <c r="AD36" s="66"/>
    </row>
    <row r="37" spans="1:33" ht="14.25" hidden="1" customHeight="1" x14ac:dyDescent="0.3">
      <c r="A37" s="89">
        <f t="shared" si="2"/>
        <v>0</v>
      </c>
      <c r="B37" s="90">
        <f t="shared" si="3"/>
        <v>-2.1362637362637376</v>
      </c>
      <c r="C37" s="97"/>
      <c r="D37" s="211" t="s">
        <v>134</v>
      </c>
      <c r="E37" s="93" t="s">
        <v>131</v>
      </c>
      <c r="F37" s="125">
        <f>G37/Q37</f>
        <v>0</v>
      </c>
      <c r="G37" s="212">
        <f>SUMIF(종목관리대장!Q:Q,$D37,종목관리대장!R:R)+SUM($V37:$X37)</f>
        <v>0</v>
      </c>
      <c r="H37" s="213">
        <f t="shared" si="0"/>
        <v>0</v>
      </c>
      <c r="I37" s="173">
        <f ca="1">COUNTIFS(종목관리대장!$N:$N,"&gt;="&amp;EOMONTH(I$7,-1)+1,종목관리대장!$N:$N,"&lt;="&amp;I$7,종목관리대장!$Q:$Q,$D37)</f>
        <v>0</v>
      </c>
      <c r="J37" s="173">
        <f ca="1">COUNTIFS(종목관리대장!$N:$N,"&gt;="&amp;EOMONTH(J$7,-1)+1,종목관리대장!$N:$N,"&lt;="&amp;J$7,종목관리대장!$Q:$Q,$D37)</f>
        <v>0</v>
      </c>
      <c r="K37" s="173">
        <f ca="1">COUNTIFS(종목관리대장!$N:$N,"&gt;="&amp;EOMONTH(K$7,-1)+1,종목관리대장!$N:$N,"&lt;="&amp;K$7,종목관리대장!$Q:$Q,$D37)</f>
        <v>0</v>
      </c>
      <c r="L37" s="173">
        <f ca="1">SUMIFS(종목관리대장!$R:$R,종목관리대장!$N:$N,"&gt;="&amp;EOMONTH(L$7,-1)+1,종목관리대장!$N:$N,"&lt;="&amp;L$7,종목관리대장!$Q:$Q,$D37)</f>
        <v>0</v>
      </c>
      <c r="M37" s="173">
        <f ca="1">SUMIFS(종목관리대장!$R:$R,종목관리대장!$N:$N,"&gt;="&amp;EOMONTH(M$7,-1)+1,종목관리대장!$N:$N,"&lt;="&amp;M$7,종목관리대장!$Q:$Q,$D37)</f>
        <v>0</v>
      </c>
      <c r="N37" s="173">
        <f ca="1">SUMIFS(종목관리대장!$R:$R,종목관리대장!$N:$N,"&gt;="&amp;EOMONTH(N$7,-1)+1,종목관리대장!$N:$N,"&lt;="&amp;N$7,종목관리대장!$Q:$Q,$D37)</f>
        <v>0</v>
      </c>
      <c r="O37" s="97">
        <v>0.6</v>
      </c>
      <c r="P37" s="97">
        <f t="shared" si="1"/>
        <v>3.2967032967032989E-2</v>
      </c>
      <c r="Q37" s="214">
        <f t="shared" si="5"/>
        <v>2.1362637362637376</v>
      </c>
      <c r="R37" s="215">
        <f>G37-Q37</f>
        <v>-2.1362637362637376</v>
      </c>
      <c r="S37" s="177"/>
      <c r="T37" s="201" t="s">
        <v>135</v>
      </c>
      <c r="U37" s="179" t="s">
        <v>7659</v>
      </c>
      <c r="V37" s="180"/>
      <c r="W37" s="180"/>
      <c r="X37" s="180"/>
      <c r="AC37" s="65"/>
      <c r="AD37" s="66"/>
    </row>
    <row r="38" spans="1:33" ht="14.25" hidden="1" customHeight="1" x14ac:dyDescent="0.3">
      <c r="A38" s="89">
        <f t="shared" si="2"/>
        <v>0</v>
      </c>
      <c r="B38" s="90">
        <f t="shared" si="3"/>
        <v>-2.4923076923076937</v>
      </c>
      <c r="C38" s="97"/>
      <c r="D38" s="211" t="s">
        <v>124</v>
      </c>
      <c r="E38" s="93" t="s">
        <v>3682</v>
      </c>
      <c r="F38" s="125">
        <f t="shared" si="8"/>
        <v>0</v>
      </c>
      <c r="G38" s="212">
        <f>SUMIF(종목관리대장!Q:Q,$D38,종목관리대장!R:R)+SUM($V38:$X38)</f>
        <v>0</v>
      </c>
      <c r="H38" s="213">
        <f t="shared" si="0"/>
        <v>0</v>
      </c>
      <c r="I38" s="173">
        <f ca="1">COUNTIFS(종목관리대장!$N:$N,"&gt;="&amp;EOMONTH(I$7,-1)+1,종목관리대장!$N:$N,"&lt;="&amp;I$7,종목관리대장!$Q:$Q,$D38)</f>
        <v>0</v>
      </c>
      <c r="J38" s="173">
        <f ca="1">COUNTIFS(종목관리대장!$N:$N,"&gt;="&amp;EOMONTH(J$7,-1)+1,종목관리대장!$N:$N,"&lt;="&amp;J$7,종목관리대장!$Q:$Q,$D38)</f>
        <v>0</v>
      </c>
      <c r="K38" s="173">
        <f ca="1">COUNTIFS(종목관리대장!$N:$N,"&gt;="&amp;EOMONTH(K$7,-1)+1,종목관리대장!$N:$N,"&lt;="&amp;K$7,종목관리대장!$Q:$Q,$D38)</f>
        <v>0</v>
      </c>
      <c r="L38" s="173">
        <f ca="1">SUMIFS(종목관리대장!$R:$R,종목관리대장!$N:$N,"&gt;="&amp;EOMONTH(L$7,-1)+1,종목관리대장!$N:$N,"&lt;="&amp;L$7,종목관리대장!$Q:$Q,$D38)</f>
        <v>0</v>
      </c>
      <c r="M38" s="173">
        <f ca="1">SUMIFS(종목관리대장!$R:$R,종목관리대장!$N:$N,"&gt;="&amp;EOMONTH(M$7,-1)+1,종목관리대장!$N:$N,"&lt;="&amp;M$7,종목관리대장!$Q:$Q,$D38)</f>
        <v>0</v>
      </c>
      <c r="N38" s="173">
        <f ca="1">SUMIFS(종목관리대장!$R:$R,종목관리대장!$N:$N,"&gt;="&amp;EOMONTH(N$7,-1)+1,종목관리대장!$N:$N,"&lt;="&amp;N$7,종목관리대장!$Q:$Q,$D38)</f>
        <v>0</v>
      </c>
      <c r="O38" s="97">
        <v>0.7</v>
      </c>
      <c r="P38" s="97">
        <f t="shared" si="1"/>
        <v>3.8461538461538484E-2</v>
      </c>
      <c r="Q38" s="214">
        <f t="shared" si="5"/>
        <v>2.4923076923076937</v>
      </c>
      <c r="R38" s="215">
        <f t="shared" si="9"/>
        <v>-2.4923076923076937</v>
      </c>
      <c r="S38" s="177" t="s">
        <v>4008</v>
      </c>
      <c r="T38" s="181"/>
      <c r="U38" s="102" t="s">
        <v>3508</v>
      </c>
      <c r="V38" s="180"/>
      <c r="W38" s="180"/>
      <c r="X38" s="180"/>
      <c r="AC38" s="65"/>
      <c r="AD38" s="66"/>
    </row>
    <row r="39" spans="1:33" ht="14.25" hidden="1" customHeight="1" x14ac:dyDescent="0.3">
      <c r="A39" s="89">
        <f t="shared" si="2"/>
        <v>0</v>
      </c>
      <c r="B39" s="90">
        <f t="shared" si="3"/>
        <v>-1.7802197802197812</v>
      </c>
      <c r="C39" s="97"/>
      <c r="D39" s="106" t="s">
        <v>71</v>
      </c>
      <c r="E39" s="93" t="s">
        <v>170</v>
      </c>
      <c r="F39" s="94">
        <f t="shared" si="8"/>
        <v>0</v>
      </c>
      <c r="G39" s="95">
        <f>SUMIF(종목관리대장!Q:Q,$D39,종목관리대장!R:R)+SUM($V39:$X39)</f>
        <v>0</v>
      </c>
      <c r="H39" s="185">
        <f t="shared" si="0"/>
        <v>0</v>
      </c>
      <c r="I39" s="173">
        <f ca="1">COUNTIFS(종목관리대장!$N:$N,"&gt;="&amp;EOMONTH(I$7,-1)+1,종목관리대장!$N:$N,"&lt;="&amp;I$7,종목관리대장!$Q:$Q,$D39)</f>
        <v>0</v>
      </c>
      <c r="J39" s="173">
        <f ca="1">COUNTIFS(종목관리대장!$N:$N,"&gt;="&amp;EOMONTH(J$7,-1)+1,종목관리대장!$N:$N,"&lt;="&amp;J$7,종목관리대장!$Q:$Q,$D39)</f>
        <v>0</v>
      </c>
      <c r="K39" s="173">
        <f ca="1">COUNTIFS(종목관리대장!$N:$N,"&gt;="&amp;EOMONTH(K$7,-1)+1,종목관리대장!$N:$N,"&lt;="&amp;K$7,종목관리대장!$Q:$Q,$D39)</f>
        <v>0</v>
      </c>
      <c r="L39" s="173">
        <f ca="1">SUMIFS(종목관리대장!$R:$R,종목관리대장!$N:$N,"&gt;="&amp;EOMONTH(L$7,-1)+1,종목관리대장!$N:$N,"&lt;="&amp;L$7,종목관리대장!$Q:$Q,$D39)</f>
        <v>0</v>
      </c>
      <c r="M39" s="173">
        <f ca="1">SUMIFS(종목관리대장!$R:$R,종목관리대장!$N:$N,"&gt;="&amp;EOMONTH(M$7,-1)+1,종목관리대장!$N:$N,"&lt;="&amp;M$7,종목관리대장!$Q:$Q,$D39)</f>
        <v>0</v>
      </c>
      <c r="N39" s="173">
        <f ca="1">SUMIFS(종목관리대장!$R:$R,종목관리대장!$N:$N,"&gt;="&amp;EOMONTH(N$7,-1)+1,종목관리대장!$N:$N,"&lt;="&amp;N$7,종목관리대장!$Q:$Q,$D39)</f>
        <v>0</v>
      </c>
      <c r="O39" s="97">
        <v>0.5</v>
      </c>
      <c r="P39" s="92">
        <f t="shared" si="1"/>
        <v>2.7472527472527489E-2</v>
      </c>
      <c r="Q39" s="98">
        <f t="shared" si="5"/>
        <v>1.7802197802197812</v>
      </c>
      <c r="R39" s="99">
        <f t="shared" si="9"/>
        <v>-1.7802197802197812</v>
      </c>
      <c r="S39" s="100"/>
      <c r="T39" s="101"/>
      <c r="U39" s="102" t="s">
        <v>3508</v>
      </c>
      <c r="V39" s="103"/>
      <c r="W39" s="103"/>
      <c r="X39" s="103"/>
      <c r="AC39" s="65"/>
      <c r="AD39" s="66"/>
    </row>
    <row r="40" spans="1:33" ht="14.25" hidden="1" customHeight="1" x14ac:dyDescent="0.3">
      <c r="A40" s="89">
        <f t="shared" si="2"/>
        <v>0</v>
      </c>
      <c r="B40" s="90">
        <f t="shared" si="3"/>
        <v>-3.2043956043956063</v>
      </c>
      <c r="C40" s="97"/>
      <c r="D40" s="106" t="s">
        <v>171</v>
      </c>
      <c r="E40" s="93" t="s">
        <v>172</v>
      </c>
      <c r="F40" s="94">
        <f t="shared" si="8"/>
        <v>0</v>
      </c>
      <c r="G40" s="95">
        <f>SUMIF(종목관리대장!Q:Q,$D40,종목관리대장!R:R)+SUM($V40:$X40)</f>
        <v>0</v>
      </c>
      <c r="H40" s="185">
        <f t="shared" ref="H40:H71" si="10">G40/$G$77</f>
        <v>0</v>
      </c>
      <c r="I40" s="173">
        <f ca="1">COUNTIFS(종목관리대장!$N:$N,"&gt;="&amp;EOMONTH(I$7,-1)+1,종목관리대장!$N:$N,"&lt;="&amp;I$7,종목관리대장!$Q:$Q,$D40)</f>
        <v>0</v>
      </c>
      <c r="J40" s="173">
        <f ca="1">COUNTIFS(종목관리대장!$N:$N,"&gt;="&amp;EOMONTH(J$7,-1)+1,종목관리대장!$N:$N,"&lt;="&amp;J$7,종목관리대장!$Q:$Q,$D40)</f>
        <v>0</v>
      </c>
      <c r="K40" s="173">
        <f ca="1">COUNTIFS(종목관리대장!$N:$N,"&gt;="&amp;EOMONTH(K$7,-1)+1,종목관리대장!$N:$N,"&lt;="&amp;K$7,종목관리대장!$Q:$Q,$D40)</f>
        <v>0</v>
      </c>
      <c r="L40" s="173">
        <f ca="1">SUMIFS(종목관리대장!$R:$R,종목관리대장!$N:$N,"&gt;="&amp;EOMONTH(L$7,-1)+1,종목관리대장!$N:$N,"&lt;="&amp;L$7,종목관리대장!$Q:$Q,$D40)</f>
        <v>0</v>
      </c>
      <c r="M40" s="173">
        <f ca="1">SUMIFS(종목관리대장!$R:$R,종목관리대장!$N:$N,"&gt;="&amp;EOMONTH(M$7,-1)+1,종목관리대장!$N:$N,"&lt;="&amp;M$7,종목관리대장!$Q:$Q,$D40)</f>
        <v>0</v>
      </c>
      <c r="N40" s="173">
        <f ca="1">SUMIFS(종목관리대장!$R:$R,종목관리대장!$N:$N,"&gt;="&amp;EOMONTH(N$7,-1)+1,종목관리대장!$N:$N,"&lt;="&amp;N$7,종목관리대장!$Q:$Q,$D40)</f>
        <v>0</v>
      </c>
      <c r="O40" s="97">
        <v>0.9</v>
      </c>
      <c r="P40" s="92">
        <f t="shared" ref="P40:P71" si="11">O40/O$77</f>
        <v>4.9450549450549483E-2</v>
      </c>
      <c r="Q40" s="98">
        <f t="shared" si="5"/>
        <v>3.2043956043956063</v>
      </c>
      <c r="R40" s="99">
        <f t="shared" si="9"/>
        <v>-3.2043956043956063</v>
      </c>
      <c r="S40" s="100"/>
      <c r="T40" s="101"/>
      <c r="U40" s="102" t="s">
        <v>3508</v>
      </c>
      <c r="V40" s="103"/>
      <c r="W40" s="103"/>
      <c r="X40" s="103"/>
      <c r="AC40" s="65"/>
      <c r="AD40" s="66"/>
    </row>
    <row r="41" spans="1:33" ht="14.25" hidden="1" customHeight="1" x14ac:dyDescent="0.3">
      <c r="A41" s="89">
        <f t="shared" si="2"/>
        <v>0</v>
      </c>
      <c r="B41" s="90">
        <f t="shared" si="3"/>
        <v>-3.2043956043956063</v>
      </c>
      <c r="C41" s="97"/>
      <c r="D41" s="106" t="s">
        <v>173</v>
      </c>
      <c r="E41" s="93" t="s">
        <v>146</v>
      </c>
      <c r="F41" s="94">
        <f t="shared" si="8"/>
        <v>0</v>
      </c>
      <c r="G41" s="95">
        <f>SUMIF(종목관리대장!Q:Q,$D41,종목관리대장!R:R)+SUM($V41:$X41)</f>
        <v>0</v>
      </c>
      <c r="H41" s="185">
        <f t="shared" si="10"/>
        <v>0</v>
      </c>
      <c r="I41" s="173">
        <f ca="1">COUNTIFS(종목관리대장!$N:$N,"&gt;="&amp;EOMONTH(I$7,-1)+1,종목관리대장!$N:$N,"&lt;="&amp;I$7,종목관리대장!$Q:$Q,$D41)</f>
        <v>0</v>
      </c>
      <c r="J41" s="173">
        <f ca="1">COUNTIFS(종목관리대장!$N:$N,"&gt;="&amp;EOMONTH(J$7,-1)+1,종목관리대장!$N:$N,"&lt;="&amp;J$7,종목관리대장!$Q:$Q,$D41)</f>
        <v>0</v>
      </c>
      <c r="K41" s="173">
        <f ca="1">COUNTIFS(종목관리대장!$N:$N,"&gt;="&amp;EOMONTH(K$7,-1)+1,종목관리대장!$N:$N,"&lt;="&amp;K$7,종목관리대장!$Q:$Q,$D41)</f>
        <v>0</v>
      </c>
      <c r="L41" s="173">
        <f ca="1">SUMIFS(종목관리대장!$R:$R,종목관리대장!$N:$N,"&gt;="&amp;EOMONTH(L$7,-1)+1,종목관리대장!$N:$N,"&lt;="&amp;L$7,종목관리대장!$Q:$Q,$D41)</f>
        <v>0</v>
      </c>
      <c r="M41" s="173">
        <f ca="1">SUMIFS(종목관리대장!$R:$R,종목관리대장!$N:$N,"&gt;="&amp;EOMONTH(M$7,-1)+1,종목관리대장!$N:$N,"&lt;="&amp;M$7,종목관리대장!$Q:$Q,$D41)</f>
        <v>0</v>
      </c>
      <c r="N41" s="173">
        <f ca="1">SUMIFS(종목관리대장!$R:$R,종목관리대장!$N:$N,"&gt;="&amp;EOMONTH(N$7,-1)+1,종목관리대장!$N:$N,"&lt;="&amp;N$7,종목관리대장!$Q:$Q,$D41)</f>
        <v>0</v>
      </c>
      <c r="O41" s="97">
        <v>0.9</v>
      </c>
      <c r="P41" s="92">
        <f t="shared" si="11"/>
        <v>4.9450549450549483E-2</v>
      </c>
      <c r="Q41" s="98">
        <f t="shared" si="5"/>
        <v>3.2043956043956063</v>
      </c>
      <c r="R41" s="99">
        <f t="shared" si="9"/>
        <v>-3.2043956043956063</v>
      </c>
      <c r="S41" s="100"/>
      <c r="T41" s="120"/>
      <c r="U41" s="102" t="s">
        <v>3508</v>
      </c>
      <c r="V41" s="103"/>
      <c r="W41" s="103"/>
      <c r="X41" s="103"/>
      <c r="AC41" s="65"/>
      <c r="AD41" s="66"/>
    </row>
    <row r="42" spans="1:33" ht="14.25" hidden="1" customHeight="1" x14ac:dyDescent="0.3">
      <c r="A42" s="89">
        <f t="shared" si="2"/>
        <v>0</v>
      </c>
      <c r="B42" s="90">
        <f t="shared" si="3"/>
        <v>-2.8483516483516502</v>
      </c>
      <c r="C42" s="97"/>
      <c r="D42" s="106" t="s">
        <v>174</v>
      </c>
      <c r="E42" s="93" t="s">
        <v>151</v>
      </c>
      <c r="F42" s="94">
        <f t="shared" si="8"/>
        <v>0</v>
      </c>
      <c r="G42" s="95">
        <f>SUMIF(종목관리대장!Q:Q,$D42,종목관리대장!R:R)+SUM($V42:$X42)</f>
        <v>0</v>
      </c>
      <c r="H42" s="185">
        <f t="shared" si="10"/>
        <v>0</v>
      </c>
      <c r="I42" s="173">
        <f ca="1">COUNTIFS(종목관리대장!$N:$N,"&gt;="&amp;EOMONTH(I$7,-1)+1,종목관리대장!$N:$N,"&lt;="&amp;I$7,종목관리대장!$Q:$Q,$D42)</f>
        <v>0</v>
      </c>
      <c r="J42" s="173">
        <f ca="1">COUNTIFS(종목관리대장!$N:$N,"&gt;="&amp;EOMONTH(J$7,-1)+1,종목관리대장!$N:$N,"&lt;="&amp;J$7,종목관리대장!$Q:$Q,$D42)</f>
        <v>0</v>
      </c>
      <c r="K42" s="173">
        <f ca="1">COUNTIFS(종목관리대장!$N:$N,"&gt;="&amp;EOMONTH(K$7,-1)+1,종목관리대장!$N:$N,"&lt;="&amp;K$7,종목관리대장!$Q:$Q,$D42)</f>
        <v>0</v>
      </c>
      <c r="L42" s="173">
        <f ca="1">SUMIFS(종목관리대장!$R:$R,종목관리대장!$N:$N,"&gt;="&amp;EOMONTH(L$7,-1)+1,종목관리대장!$N:$N,"&lt;="&amp;L$7,종목관리대장!$Q:$Q,$D42)</f>
        <v>0</v>
      </c>
      <c r="M42" s="173">
        <f ca="1">SUMIFS(종목관리대장!$R:$R,종목관리대장!$N:$N,"&gt;="&amp;EOMONTH(M$7,-1)+1,종목관리대장!$N:$N,"&lt;="&amp;M$7,종목관리대장!$Q:$Q,$D42)</f>
        <v>0</v>
      </c>
      <c r="N42" s="173">
        <f ca="1">SUMIFS(종목관리대장!$R:$R,종목관리대장!$N:$N,"&gt;="&amp;EOMONTH(N$7,-1)+1,종목관리대장!$N:$N,"&lt;="&amp;N$7,종목관리대장!$Q:$Q,$D42)</f>
        <v>0</v>
      </c>
      <c r="O42" s="97">
        <v>0.8</v>
      </c>
      <c r="P42" s="92">
        <f t="shared" si="11"/>
        <v>4.3956043956043987E-2</v>
      </c>
      <c r="Q42" s="98">
        <f t="shared" si="5"/>
        <v>2.8483516483516502</v>
      </c>
      <c r="R42" s="99">
        <f t="shared" si="9"/>
        <v>-2.8483516483516502</v>
      </c>
      <c r="S42" s="100"/>
      <c r="T42" s="101"/>
      <c r="U42" s="102" t="s">
        <v>3508</v>
      </c>
      <c r="V42" s="103"/>
      <c r="W42" s="103"/>
      <c r="X42" s="103"/>
      <c r="AC42" s="65"/>
      <c r="AD42" s="66"/>
    </row>
    <row r="43" spans="1:33" ht="14.25" hidden="1" customHeight="1" x14ac:dyDescent="0.3">
      <c r="A43" s="89">
        <f t="shared" si="2"/>
        <v>0</v>
      </c>
      <c r="B43" s="90">
        <f t="shared" si="3"/>
        <v>-2.8483516483516502</v>
      </c>
      <c r="C43" s="97"/>
      <c r="D43" s="106" t="s">
        <v>175</v>
      </c>
      <c r="E43" s="93" t="s">
        <v>143</v>
      </c>
      <c r="F43" s="94">
        <f t="shared" si="8"/>
        <v>0</v>
      </c>
      <c r="G43" s="95">
        <f>SUMIF(종목관리대장!Q:Q,$D43,종목관리대장!R:R)+SUM($V43:$X43)</f>
        <v>0</v>
      </c>
      <c r="H43" s="185">
        <f t="shared" si="10"/>
        <v>0</v>
      </c>
      <c r="I43" s="173">
        <f ca="1">COUNTIFS(종목관리대장!$N:$N,"&gt;="&amp;EOMONTH(I$7,-1)+1,종목관리대장!$N:$N,"&lt;="&amp;I$7,종목관리대장!$Q:$Q,$D43)</f>
        <v>0</v>
      </c>
      <c r="J43" s="173">
        <f ca="1">COUNTIFS(종목관리대장!$N:$N,"&gt;="&amp;EOMONTH(J$7,-1)+1,종목관리대장!$N:$N,"&lt;="&amp;J$7,종목관리대장!$Q:$Q,$D43)</f>
        <v>0</v>
      </c>
      <c r="K43" s="173">
        <f ca="1">COUNTIFS(종목관리대장!$N:$N,"&gt;="&amp;EOMONTH(K$7,-1)+1,종목관리대장!$N:$N,"&lt;="&amp;K$7,종목관리대장!$Q:$Q,$D43)</f>
        <v>0</v>
      </c>
      <c r="L43" s="173">
        <f ca="1">SUMIFS(종목관리대장!$R:$R,종목관리대장!$N:$N,"&gt;="&amp;EOMONTH(L$7,-1)+1,종목관리대장!$N:$N,"&lt;="&amp;L$7,종목관리대장!$Q:$Q,$D43)</f>
        <v>0</v>
      </c>
      <c r="M43" s="173">
        <f ca="1">SUMIFS(종목관리대장!$R:$R,종목관리대장!$N:$N,"&gt;="&amp;EOMONTH(M$7,-1)+1,종목관리대장!$N:$N,"&lt;="&amp;M$7,종목관리대장!$Q:$Q,$D43)</f>
        <v>0</v>
      </c>
      <c r="N43" s="173">
        <f ca="1">SUMIFS(종목관리대장!$R:$R,종목관리대장!$N:$N,"&gt;="&amp;EOMONTH(N$7,-1)+1,종목관리대장!$N:$N,"&lt;="&amp;N$7,종목관리대장!$Q:$Q,$D43)</f>
        <v>0</v>
      </c>
      <c r="O43" s="97">
        <v>0.8</v>
      </c>
      <c r="P43" s="92">
        <f t="shared" si="11"/>
        <v>4.3956043956043987E-2</v>
      </c>
      <c r="Q43" s="98">
        <f t="shared" si="5"/>
        <v>2.8483516483516502</v>
      </c>
      <c r="R43" s="99">
        <f t="shared" si="9"/>
        <v>-2.8483516483516502</v>
      </c>
      <c r="S43" s="100"/>
      <c r="T43" s="101"/>
      <c r="U43" s="102" t="s">
        <v>3508</v>
      </c>
      <c r="V43" s="103"/>
      <c r="W43" s="103"/>
      <c r="X43" s="103"/>
      <c r="AC43" s="65"/>
      <c r="AD43" s="66"/>
    </row>
    <row r="44" spans="1:33" ht="14.25" hidden="1" customHeight="1" x14ac:dyDescent="0.3">
      <c r="A44" s="89">
        <f t="shared" si="2"/>
        <v>0</v>
      </c>
      <c r="B44" s="90">
        <f t="shared" si="3"/>
        <v>-0.71208791208791256</v>
      </c>
      <c r="C44" s="97"/>
      <c r="D44" s="97" t="s">
        <v>176</v>
      </c>
      <c r="E44" s="93" t="s">
        <v>177</v>
      </c>
      <c r="F44" s="94">
        <f t="shared" si="8"/>
        <v>0</v>
      </c>
      <c r="G44" s="95">
        <f>SUMIF(종목관리대장!Q:Q,$D44,종목관리대장!R:R)+SUM($V44:$X44)</f>
        <v>0</v>
      </c>
      <c r="H44" s="185">
        <f t="shared" si="10"/>
        <v>0</v>
      </c>
      <c r="I44" s="96">
        <f ca="1">COUNTIFS(종목관리대장!$N:$N,"&gt;="&amp;EOMONTH(I$7,-1)+1,종목관리대장!$N:$N,"&lt;="&amp;I$7,종목관리대장!$Q:$Q,$D44)</f>
        <v>0</v>
      </c>
      <c r="J44" s="96">
        <f ca="1">COUNTIFS(종목관리대장!$N:$N,"&gt;="&amp;EOMONTH(J$7,-1)+1,종목관리대장!$N:$N,"&lt;="&amp;J$7,종목관리대장!$Q:$Q,$D44)</f>
        <v>0</v>
      </c>
      <c r="K44" s="96">
        <f ca="1">COUNTIFS(종목관리대장!$N:$N,"&gt;="&amp;EOMONTH(K$7,-1)+1,종목관리대장!$N:$N,"&lt;="&amp;K$7,종목관리대장!$Q:$Q,$D44)</f>
        <v>0</v>
      </c>
      <c r="L44" s="96">
        <f ca="1">SUMIFS(종목관리대장!$R:$R,종목관리대장!$N:$N,"&gt;="&amp;EOMONTH(L$7,-1)+1,종목관리대장!$N:$N,"&lt;="&amp;L$7,종목관리대장!$Q:$Q,$D44)</f>
        <v>0</v>
      </c>
      <c r="M44" s="96">
        <f ca="1">SUMIFS(종목관리대장!$R:$R,종목관리대장!$N:$N,"&gt;="&amp;EOMONTH(M$7,-1)+1,종목관리대장!$N:$N,"&lt;="&amp;M$7,종목관리대장!$Q:$Q,$D44)</f>
        <v>0</v>
      </c>
      <c r="N44" s="96">
        <f ca="1">SUMIFS(종목관리대장!$R:$R,종목관리대장!$N:$N,"&gt;="&amp;EOMONTH(N$7,-1)+1,종목관리대장!$N:$N,"&lt;="&amp;N$7,종목관리대장!$Q:$Q,$D44)</f>
        <v>0</v>
      </c>
      <c r="O44" s="97">
        <v>0.2</v>
      </c>
      <c r="P44" s="92">
        <f t="shared" si="11"/>
        <v>1.0989010989010997E-2</v>
      </c>
      <c r="Q44" s="98">
        <f t="shared" ref="Q44:Q75" si="12">AB$8*P44</f>
        <v>0.71208791208791256</v>
      </c>
      <c r="R44" s="99">
        <f t="shared" si="9"/>
        <v>-0.71208791208791256</v>
      </c>
      <c r="S44" s="100"/>
      <c r="T44" s="120"/>
      <c r="U44" s="102" t="s">
        <v>3508</v>
      </c>
      <c r="V44" s="103"/>
      <c r="W44" s="103"/>
      <c r="X44" s="103"/>
      <c r="AC44" s="65"/>
      <c r="AD44" s="66"/>
    </row>
    <row r="45" spans="1:33" ht="14.25" hidden="1" customHeight="1" x14ac:dyDescent="0.3">
      <c r="A45" s="89">
        <f t="shared" si="2"/>
        <v>0</v>
      </c>
      <c r="B45" s="90">
        <f t="shared" si="3"/>
        <v>-2.1362637362637376</v>
      </c>
      <c r="C45" s="97"/>
      <c r="D45" s="97" t="s">
        <v>178</v>
      </c>
      <c r="E45" s="93" t="s">
        <v>151</v>
      </c>
      <c r="F45" s="94">
        <f t="shared" si="8"/>
        <v>0</v>
      </c>
      <c r="G45" s="95">
        <f>SUMIF(종목관리대장!Q:Q,$D45,종목관리대장!R:R)+SUM($W45:$X45)</f>
        <v>0</v>
      </c>
      <c r="H45" s="185">
        <f t="shared" si="10"/>
        <v>0</v>
      </c>
      <c r="I45" s="96">
        <f ca="1">COUNTIFS(종목관리대장!$N:$N,"&gt;="&amp;EOMONTH(I$7,-1)+1,종목관리대장!$N:$N,"&lt;="&amp;I$7,종목관리대장!$Q:$Q,$D45)</f>
        <v>0</v>
      </c>
      <c r="J45" s="96">
        <f ca="1">COUNTIFS(종목관리대장!$N:$N,"&gt;="&amp;EOMONTH(J$7,-1)+1,종목관리대장!$N:$N,"&lt;="&amp;J$7,종목관리대장!$Q:$Q,$D45)</f>
        <v>0</v>
      </c>
      <c r="K45" s="96">
        <f ca="1">COUNTIFS(종목관리대장!$N:$N,"&gt;="&amp;EOMONTH(K$7,-1)+1,종목관리대장!$N:$N,"&lt;="&amp;K$7,종목관리대장!$Q:$Q,$D45)</f>
        <v>0</v>
      </c>
      <c r="L45" s="96">
        <f ca="1">SUMIFS(종목관리대장!$R:$R,종목관리대장!$N:$N,"&gt;="&amp;EOMONTH(L$7,-1)+1,종목관리대장!$N:$N,"&lt;="&amp;L$7,종목관리대장!$Q:$Q,$D45)</f>
        <v>0</v>
      </c>
      <c r="M45" s="96">
        <f ca="1">SUMIFS(종목관리대장!$R:$R,종목관리대장!$N:$N,"&gt;="&amp;EOMONTH(M$7,-1)+1,종목관리대장!$N:$N,"&lt;="&amp;M$7,종목관리대장!$Q:$Q,$D45)</f>
        <v>0</v>
      </c>
      <c r="N45" s="96">
        <f ca="1">SUMIFS(종목관리대장!$R:$R,종목관리대장!$N:$N,"&gt;="&amp;EOMONTH(N$7,-1)+1,종목관리대장!$N:$N,"&lt;="&amp;N$7,종목관리대장!$Q:$Q,$D45)</f>
        <v>0</v>
      </c>
      <c r="O45" s="97">
        <v>0.6</v>
      </c>
      <c r="P45" s="92">
        <f t="shared" si="11"/>
        <v>3.2967032967032989E-2</v>
      </c>
      <c r="Q45" s="98">
        <f t="shared" si="12"/>
        <v>2.1362637362637376</v>
      </c>
      <c r="R45" s="99">
        <f t="shared" si="9"/>
        <v>-2.1362637362637376</v>
      </c>
      <c r="S45" s="121"/>
      <c r="T45" s="120"/>
      <c r="U45" s="102" t="s">
        <v>3508</v>
      </c>
      <c r="V45" s="103"/>
      <c r="W45" s="103"/>
      <c r="X45" s="103"/>
      <c r="AA45" s="118"/>
      <c r="AB45" s="118"/>
      <c r="AC45" s="118"/>
      <c r="AD45" s="66"/>
    </row>
    <row r="46" spans="1:33" ht="14.25" hidden="1" customHeight="1" x14ac:dyDescent="0.3">
      <c r="A46" s="89">
        <f t="shared" si="2"/>
        <v>0</v>
      </c>
      <c r="B46" s="90">
        <f t="shared" si="3"/>
        <v>-1.4241758241758251</v>
      </c>
      <c r="C46" s="97"/>
      <c r="D46" s="97" t="s">
        <v>179</v>
      </c>
      <c r="E46" s="93" t="s">
        <v>177</v>
      </c>
      <c r="F46" s="94">
        <f t="shared" si="8"/>
        <v>0</v>
      </c>
      <c r="G46" s="95">
        <f>SUMIF(종목관리대장!Q:Q,$D46,종목관리대장!R:R)+SUM($W46:$X46)</f>
        <v>0</v>
      </c>
      <c r="H46" s="185">
        <f t="shared" si="10"/>
        <v>0</v>
      </c>
      <c r="I46" s="96">
        <f ca="1">COUNTIFS(종목관리대장!$N:$N,"&gt;="&amp;EOMONTH(I$7,-1)+1,종목관리대장!$N:$N,"&lt;="&amp;I$7,종목관리대장!$Q:$Q,$D46)</f>
        <v>0</v>
      </c>
      <c r="J46" s="96">
        <f ca="1">COUNTIFS(종목관리대장!$N:$N,"&gt;="&amp;EOMONTH(J$7,-1)+1,종목관리대장!$N:$N,"&lt;="&amp;J$7,종목관리대장!$Q:$Q,$D46)</f>
        <v>0</v>
      </c>
      <c r="K46" s="96">
        <f ca="1">COUNTIFS(종목관리대장!$N:$N,"&gt;="&amp;EOMONTH(K$7,-1)+1,종목관리대장!$N:$N,"&lt;="&amp;K$7,종목관리대장!$Q:$Q,$D46)</f>
        <v>0</v>
      </c>
      <c r="L46" s="96">
        <f ca="1">SUMIFS(종목관리대장!$R:$R,종목관리대장!$N:$N,"&gt;="&amp;EOMONTH(L$7,-1)+1,종목관리대장!$N:$N,"&lt;="&amp;L$7,종목관리대장!$Q:$Q,$D46)</f>
        <v>0</v>
      </c>
      <c r="M46" s="96">
        <f ca="1">SUMIFS(종목관리대장!$R:$R,종목관리대장!$N:$N,"&gt;="&amp;EOMONTH(M$7,-1)+1,종목관리대장!$N:$N,"&lt;="&amp;M$7,종목관리대장!$Q:$Q,$D46)</f>
        <v>0</v>
      </c>
      <c r="N46" s="96">
        <f ca="1">SUMIFS(종목관리대장!$R:$R,종목관리대장!$N:$N,"&gt;="&amp;EOMONTH(N$7,-1)+1,종목관리대장!$N:$N,"&lt;="&amp;N$7,종목관리대장!$Q:$Q,$D46)</f>
        <v>0</v>
      </c>
      <c r="O46" s="97">
        <v>0.4</v>
      </c>
      <c r="P46" s="92">
        <f t="shared" si="11"/>
        <v>2.1978021978021994E-2</v>
      </c>
      <c r="Q46" s="98">
        <f t="shared" si="12"/>
        <v>1.4241758241758251</v>
      </c>
      <c r="R46" s="99">
        <f t="shared" si="9"/>
        <v>-1.4241758241758251</v>
      </c>
      <c r="S46" s="100"/>
      <c r="T46" s="122"/>
      <c r="U46" s="102" t="s">
        <v>3508</v>
      </c>
      <c r="V46" s="103"/>
      <c r="W46" s="103"/>
      <c r="X46" s="103"/>
      <c r="AA46" s="118"/>
      <c r="AB46" s="118"/>
      <c r="AC46" s="118"/>
      <c r="AD46" s="66"/>
      <c r="AG46" s="66"/>
    </row>
    <row r="47" spans="1:33" ht="14.25" hidden="1" customHeight="1" x14ac:dyDescent="0.3">
      <c r="A47" s="89">
        <f t="shared" si="2"/>
        <v>0</v>
      </c>
      <c r="B47" s="90">
        <f t="shared" si="3"/>
        <v>-2.4923076923076937</v>
      </c>
      <c r="C47" s="97"/>
      <c r="D47" s="97" t="s">
        <v>180</v>
      </c>
      <c r="E47" s="93" t="s">
        <v>143</v>
      </c>
      <c r="F47" s="94">
        <f t="shared" si="8"/>
        <v>0</v>
      </c>
      <c r="G47" s="95">
        <f>SUMIF(종목관리대장!Q:Q,$D47,종목관리대장!R:R)+SUM($W47:$X47)</f>
        <v>0</v>
      </c>
      <c r="H47" s="185">
        <f t="shared" si="10"/>
        <v>0</v>
      </c>
      <c r="I47" s="96">
        <f ca="1">COUNTIFS(종목관리대장!$N:$N,"&gt;="&amp;EOMONTH(I$7,-1)+1,종목관리대장!$N:$N,"&lt;="&amp;I$7,종목관리대장!$Q:$Q,$D47)</f>
        <v>0</v>
      </c>
      <c r="J47" s="96">
        <f ca="1">COUNTIFS(종목관리대장!$N:$N,"&gt;="&amp;EOMONTH(J$7,-1)+1,종목관리대장!$N:$N,"&lt;="&amp;J$7,종목관리대장!$Q:$Q,$D47)</f>
        <v>0</v>
      </c>
      <c r="K47" s="96">
        <f ca="1">COUNTIFS(종목관리대장!$N:$N,"&gt;="&amp;EOMONTH(K$7,-1)+1,종목관리대장!$N:$N,"&lt;="&amp;K$7,종목관리대장!$Q:$Q,$D47)</f>
        <v>0</v>
      </c>
      <c r="L47" s="96">
        <f ca="1">SUMIFS(종목관리대장!$R:$R,종목관리대장!$N:$N,"&gt;="&amp;EOMONTH(L$7,-1)+1,종목관리대장!$N:$N,"&lt;="&amp;L$7,종목관리대장!$Q:$Q,$D47)</f>
        <v>0</v>
      </c>
      <c r="M47" s="96">
        <f ca="1">SUMIFS(종목관리대장!$R:$R,종목관리대장!$N:$N,"&gt;="&amp;EOMONTH(M$7,-1)+1,종목관리대장!$N:$N,"&lt;="&amp;M$7,종목관리대장!$Q:$Q,$D47)</f>
        <v>0</v>
      </c>
      <c r="N47" s="96">
        <f ca="1">SUMIFS(종목관리대장!$R:$R,종목관리대장!$N:$N,"&gt;="&amp;EOMONTH(N$7,-1)+1,종목관리대장!$N:$N,"&lt;="&amp;N$7,종목관리대장!$Q:$Q,$D47)</f>
        <v>0</v>
      </c>
      <c r="O47" s="97">
        <v>0.7</v>
      </c>
      <c r="P47" s="92">
        <f t="shared" si="11"/>
        <v>3.8461538461538484E-2</v>
      </c>
      <c r="Q47" s="98">
        <f t="shared" si="12"/>
        <v>2.4923076923076937</v>
      </c>
      <c r="R47" s="99">
        <f t="shared" si="9"/>
        <v>-2.4923076923076937</v>
      </c>
      <c r="S47" s="100"/>
      <c r="T47" s="109"/>
      <c r="U47" s="102" t="s">
        <v>3508</v>
      </c>
      <c r="V47" s="103"/>
      <c r="W47" s="103"/>
      <c r="X47" s="103"/>
      <c r="AA47" s="118"/>
      <c r="AB47" s="118"/>
      <c r="AC47" s="118"/>
      <c r="AD47" s="66"/>
      <c r="AG47" s="66"/>
    </row>
    <row r="48" spans="1:33" ht="14.25" hidden="1" customHeight="1" x14ac:dyDescent="0.3">
      <c r="A48" s="89">
        <f t="shared" si="2"/>
        <v>0</v>
      </c>
      <c r="B48" s="90">
        <f t="shared" si="3"/>
        <v>-3.2043956043956063</v>
      </c>
      <c r="C48" s="97"/>
      <c r="D48" s="97" t="s">
        <v>72</v>
      </c>
      <c r="E48" s="93" t="s">
        <v>146</v>
      </c>
      <c r="F48" s="94">
        <f t="shared" si="8"/>
        <v>0</v>
      </c>
      <c r="G48" s="95">
        <f>SUMIF(종목관리대장!Q:Q,$D48,종목관리대장!R:R)+SUM($W48:$X48)</f>
        <v>0</v>
      </c>
      <c r="H48" s="185">
        <f t="shared" si="10"/>
        <v>0</v>
      </c>
      <c r="I48" s="96">
        <f ca="1">COUNTIFS(종목관리대장!$N:$N,"&gt;="&amp;EOMONTH(I$7,-1)+1,종목관리대장!$N:$N,"&lt;="&amp;I$7,종목관리대장!$Q:$Q,$D48)</f>
        <v>0</v>
      </c>
      <c r="J48" s="96">
        <f ca="1">COUNTIFS(종목관리대장!$N:$N,"&gt;="&amp;EOMONTH(J$7,-1)+1,종목관리대장!$N:$N,"&lt;="&amp;J$7,종목관리대장!$Q:$Q,$D48)</f>
        <v>0</v>
      </c>
      <c r="K48" s="96">
        <f ca="1">COUNTIFS(종목관리대장!$N:$N,"&gt;="&amp;EOMONTH(K$7,-1)+1,종목관리대장!$N:$N,"&lt;="&amp;K$7,종목관리대장!$Q:$Q,$D48)</f>
        <v>0</v>
      </c>
      <c r="L48" s="96">
        <f ca="1">SUMIFS(종목관리대장!$R:$R,종목관리대장!$N:$N,"&gt;="&amp;EOMONTH(L$7,-1)+1,종목관리대장!$N:$N,"&lt;="&amp;L$7,종목관리대장!$Q:$Q,$D48)</f>
        <v>0</v>
      </c>
      <c r="M48" s="96">
        <f ca="1">SUMIFS(종목관리대장!$R:$R,종목관리대장!$N:$N,"&gt;="&amp;EOMONTH(M$7,-1)+1,종목관리대장!$N:$N,"&lt;="&amp;M$7,종목관리대장!$Q:$Q,$D48)</f>
        <v>0</v>
      </c>
      <c r="N48" s="96">
        <f ca="1">SUMIFS(종목관리대장!$R:$R,종목관리대장!$N:$N,"&gt;="&amp;EOMONTH(N$7,-1)+1,종목관리대장!$N:$N,"&lt;="&amp;N$7,종목관리대장!$Q:$Q,$D48)</f>
        <v>0</v>
      </c>
      <c r="O48" s="97">
        <v>0.9</v>
      </c>
      <c r="P48" s="92">
        <f t="shared" si="11"/>
        <v>4.9450549450549483E-2</v>
      </c>
      <c r="Q48" s="98">
        <f t="shared" si="12"/>
        <v>3.2043956043956063</v>
      </c>
      <c r="R48" s="99">
        <f t="shared" si="9"/>
        <v>-3.2043956043956063</v>
      </c>
      <c r="S48" s="100"/>
      <c r="T48" s="109"/>
      <c r="U48" s="102" t="s">
        <v>3508</v>
      </c>
      <c r="V48" s="103"/>
      <c r="W48" s="103"/>
      <c r="X48" s="103"/>
      <c r="AA48" s="119"/>
      <c r="AB48" s="118"/>
      <c r="AC48" s="118"/>
      <c r="AD48" s="66"/>
      <c r="AG48" s="66"/>
    </row>
    <row r="49" spans="1:36" ht="14.25" hidden="1" customHeight="1" x14ac:dyDescent="0.3">
      <c r="A49" s="89" t="e">
        <f t="shared" si="2"/>
        <v>#DIV/0!</v>
      </c>
      <c r="B49" s="90">
        <f t="shared" si="3"/>
        <v>0</v>
      </c>
      <c r="C49" s="97"/>
      <c r="D49" s="123" t="s">
        <v>73</v>
      </c>
      <c r="E49" s="124" t="s">
        <v>181</v>
      </c>
      <c r="F49" s="94" t="e">
        <f t="shared" si="8"/>
        <v>#DIV/0!</v>
      </c>
      <c r="G49" s="95">
        <f>SUMIF(종목관리대장!Q:Q,$D49,종목관리대장!R:R)+SUM($W49:$X49)</f>
        <v>0</v>
      </c>
      <c r="H49" s="185">
        <f t="shared" si="10"/>
        <v>0</v>
      </c>
      <c r="I49" s="96">
        <f ca="1">COUNTIFS(종목관리대장!$N:$N,"&gt;="&amp;EOMONTH(I$7,-1)+1,종목관리대장!$N:$N,"&lt;="&amp;I$7,종목관리대장!$Q:$Q,$D49)</f>
        <v>0</v>
      </c>
      <c r="J49" s="96">
        <f ca="1">COUNTIFS(종목관리대장!$N:$N,"&gt;="&amp;EOMONTH(J$7,-1)+1,종목관리대장!$N:$N,"&lt;="&amp;J$7,종목관리대장!$Q:$Q,$D49)</f>
        <v>0</v>
      </c>
      <c r="K49" s="96">
        <f ca="1">COUNTIFS(종목관리대장!$N:$N,"&gt;="&amp;EOMONTH(K$7,-1)+1,종목관리대장!$N:$N,"&lt;="&amp;K$7,종목관리대장!$Q:$Q,$D49)</f>
        <v>0</v>
      </c>
      <c r="L49" s="96">
        <f ca="1">SUMIFS(종목관리대장!$R:$R,종목관리대장!$N:$N,"&gt;="&amp;EOMONTH(L$7,-1)+1,종목관리대장!$N:$N,"&lt;="&amp;L$7,종목관리대장!$Q:$Q,$D49)</f>
        <v>0</v>
      </c>
      <c r="M49" s="96">
        <f ca="1">SUMIFS(종목관리대장!$R:$R,종목관리대장!$N:$N,"&gt;="&amp;EOMONTH(M$7,-1)+1,종목관리대장!$N:$N,"&lt;="&amp;M$7,종목관리대장!$Q:$Q,$D49)</f>
        <v>0</v>
      </c>
      <c r="N49" s="96">
        <f ca="1">SUMIFS(종목관리대장!$R:$R,종목관리대장!$N:$N,"&gt;="&amp;EOMONTH(N$7,-1)+1,종목관리대장!$N:$N,"&lt;="&amp;N$7,종목관리대장!$Q:$Q,$D49)</f>
        <v>0</v>
      </c>
      <c r="O49" s="125">
        <v>0</v>
      </c>
      <c r="P49" s="92">
        <f t="shared" si="11"/>
        <v>0</v>
      </c>
      <c r="Q49" s="98">
        <f t="shared" si="12"/>
        <v>0</v>
      </c>
      <c r="R49" s="99">
        <f t="shared" si="9"/>
        <v>0</v>
      </c>
      <c r="S49" s="121" t="s">
        <v>183</v>
      </c>
      <c r="T49" s="109"/>
      <c r="U49" s="102" t="s">
        <v>3508</v>
      </c>
      <c r="V49" s="103"/>
      <c r="W49" s="103"/>
      <c r="X49" s="103"/>
      <c r="AA49" s="118"/>
      <c r="AB49" s="118"/>
      <c r="AC49" s="118"/>
      <c r="AD49" s="66"/>
      <c r="AG49" s="66"/>
    </row>
    <row r="50" spans="1:36" s="118" customFormat="1" ht="14.25" hidden="1" customHeight="1" x14ac:dyDescent="0.3">
      <c r="A50" s="89">
        <f t="shared" si="2"/>
        <v>0</v>
      </c>
      <c r="B50" s="90">
        <f t="shared" si="3"/>
        <v>-2.1362637362637376</v>
      </c>
      <c r="C50" s="97"/>
      <c r="D50" s="97" t="s">
        <v>182</v>
      </c>
      <c r="E50" s="93" t="s">
        <v>177</v>
      </c>
      <c r="F50" s="94">
        <f t="shared" si="8"/>
        <v>0</v>
      </c>
      <c r="G50" s="95">
        <f>SUMIF(종목관리대장!Q:Q,$D50,종목관리대장!R:R)+SUM($W50:$X50)</f>
        <v>0</v>
      </c>
      <c r="H50" s="185">
        <f t="shared" si="10"/>
        <v>0</v>
      </c>
      <c r="I50" s="96">
        <f ca="1">COUNTIFS(종목관리대장!$N:$N,"&gt;="&amp;EOMONTH(I$7,-1)+1,종목관리대장!$N:$N,"&lt;="&amp;I$7,종목관리대장!$Q:$Q,$D50)</f>
        <v>0</v>
      </c>
      <c r="J50" s="96">
        <f ca="1">COUNTIFS(종목관리대장!$N:$N,"&gt;="&amp;EOMONTH(J$7,-1)+1,종목관리대장!$N:$N,"&lt;="&amp;J$7,종목관리대장!$Q:$Q,$D50)</f>
        <v>0</v>
      </c>
      <c r="K50" s="96">
        <f ca="1">COUNTIFS(종목관리대장!$N:$N,"&gt;="&amp;EOMONTH(K$7,-1)+1,종목관리대장!$N:$N,"&lt;="&amp;K$7,종목관리대장!$Q:$Q,$D50)</f>
        <v>0</v>
      </c>
      <c r="L50" s="96">
        <f ca="1">SUMIFS(종목관리대장!$R:$R,종목관리대장!$N:$N,"&gt;="&amp;EOMONTH(L$7,-1)+1,종목관리대장!$N:$N,"&lt;="&amp;L$7,종목관리대장!$Q:$Q,$D50)</f>
        <v>0</v>
      </c>
      <c r="M50" s="96">
        <f ca="1">SUMIFS(종목관리대장!$R:$R,종목관리대장!$N:$N,"&gt;="&amp;EOMONTH(M$7,-1)+1,종목관리대장!$N:$N,"&lt;="&amp;M$7,종목관리대장!$Q:$Q,$D50)</f>
        <v>0</v>
      </c>
      <c r="N50" s="96">
        <f ca="1">SUMIFS(종목관리대장!$R:$R,종목관리대장!$N:$N,"&gt;="&amp;EOMONTH(N$7,-1)+1,종목관리대장!$N:$N,"&lt;="&amp;N$7,종목관리대장!$Q:$Q,$D50)</f>
        <v>0</v>
      </c>
      <c r="O50" s="97">
        <v>0.6</v>
      </c>
      <c r="P50" s="92">
        <f t="shared" si="11"/>
        <v>3.2967032967032989E-2</v>
      </c>
      <c r="Q50" s="98">
        <f t="shared" si="12"/>
        <v>2.1362637362637376</v>
      </c>
      <c r="R50" s="99">
        <f t="shared" si="9"/>
        <v>-2.1362637362637376</v>
      </c>
      <c r="S50" s="127"/>
      <c r="T50" s="126" t="s">
        <v>184</v>
      </c>
      <c r="U50" s="102" t="s">
        <v>3508</v>
      </c>
      <c r="V50" s="103"/>
      <c r="W50" s="103"/>
      <c r="X50" s="103"/>
      <c r="Y50" s="65"/>
      <c r="Z50" s="65"/>
      <c r="AA50" s="65"/>
      <c r="AB50" s="65"/>
      <c r="AC50" s="65"/>
      <c r="AD50" s="65"/>
      <c r="AE50" s="66"/>
      <c r="AF50" s="65"/>
      <c r="AG50" s="66"/>
    </row>
    <row r="51" spans="1:36" ht="14.25" hidden="1" customHeight="1" x14ac:dyDescent="0.3">
      <c r="A51" s="89">
        <f t="shared" si="2"/>
        <v>0</v>
      </c>
      <c r="B51" s="90">
        <f t="shared" si="3"/>
        <v>-1.7802197802197812</v>
      </c>
      <c r="C51" s="97"/>
      <c r="D51" s="106" t="s">
        <v>185</v>
      </c>
      <c r="E51" s="93" t="s">
        <v>186</v>
      </c>
      <c r="F51" s="94">
        <f t="shared" si="8"/>
        <v>0</v>
      </c>
      <c r="G51" s="95">
        <f>SUMIF(종목관리대장!Q:Q,$D51,종목관리대장!R:R)+SUM($W51:$X51)</f>
        <v>0</v>
      </c>
      <c r="H51" s="185">
        <f t="shared" si="10"/>
        <v>0</v>
      </c>
      <c r="I51" s="96">
        <f ca="1">COUNTIFS(종목관리대장!$N:$N,"&gt;="&amp;EOMONTH(I$7,-1)+1,종목관리대장!$N:$N,"&lt;="&amp;I$7,종목관리대장!$Q:$Q,$D51)</f>
        <v>0</v>
      </c>
      <c r="J51" s="96">
        <f ca="1">COUNTIFS(종목관리대장!$N:$N,"&gt;="&amp;EOMONTH(J$7,-1)+1,종목관리대장!$N:$N,"&lt;="&amp;J$7,종목관리대장!$Q:$Q,$D51)</f>
        <v>0</v>
      </c>
      <c r="K51" s="96">
        <f ca="1">COUNTIFS(종목관리대장!$N:$N,"&gt;="&amp;EOMONTH(K$7,-1)+1,종목관리대장!$N:$N,"&lt;="&amp;K$7,종목관리대장!$Q:$Q,$D51)</f>
        <v>0</v>
      </c>
      <c r="L51" s="96">
        <f ca="1">SUMIFS(종목관리대장!$R:$R,종목관리대장!$N:$N,"&gt;="&amp;EOMONTH(L$7,-1)+1,종목관리대장!$N:$N,"&lt;="&amp;L$7,종목관리대장!$Q:$Q,$D51)</f>
        <v>0</v>
      </c>
      <c r="M51" s="96">
        <f ca="1">SUMIFS(종목관리대장!$R:$R,종목관리대장!$N:$N,"&gt;="&amp;EOMONTH(M$7,-1)+1,종목관리대장!$N:$N,"&lt;="&amp;M$7,종목관리대장!$Q:$Q,$D51)</f>
        <v>0</v>
      </c>
      <c r="N51" s="96">
        <f ca="1">SUMIFS(종목관리대장!$R:$R,종목관리대장!$N:$N,"&gt;="&amp;EOMONTH(N$7,-1)+1,종목관리대장!$N:$N,"&lt;="&amp;N$7,종목관리대장!$Q:$Q,$D51)</f>
        <v>0</v>
      </c>
      <c r="O51" s="97">
        <v>0.5</v>
      </c>
      <c r="P51" s="92">
        <f t="shared" si="11"/>
        <v>2.7472527472527489E-2</v>
      </c>
      <c r="Q51" s="98">
        <f t="shared" si="12"/>
        <v>1.7802197802197812</v>
      </c>
      <c r="R51" s="99">
        <f t="shared" si="9"/>
        <v>-1.7802197802197812</v>
      </c>
      <c r="S51" s="100"/>
      <c r="T51" s="128"/>
      <c r="U51" s="102" t="s">
        <v>3508</v>
      </c>
      <c r="V51" s="103"/>
      <c r="W51" s="103"/>
      <c r="X51" s="103"/>
      <c r="AC51" s="65"/>
      <c r="AE51" s="66"/>
      <c r="AF51" s="66"/>
      <c r="AG51" s="66"/>
    </row>
    <row r="52" spans="1:36" ht="14.25" hidden="1" customHeight="1" x14ac:dyDescent="0.3">
      <c r="A52" s="89">
        <f t="shared" si="2"/>
        <v>0</v>
      </c>
      <c r="B52" s="90">
        <f t="shared" si="3"/>
        <v>-2.8483516483516502</v>
      </c>
      <c r="C52" s="97"/>
      <c r="D52" s="106" t="s">
        <v>74</v>
      </c>
      <c r="E52" s="93" t="s">
        <v>143</v>
      </c>
      <c r="F52" s="94">
        <f t="shared" si="8"/>
        <v>0</v>
      </c>
      <c r="G52" s="95">
        <f>SUMIF(종목관리대장!Q:Q,$D52,종목관리대장!R:R)+SUM($W52:$X52)</f>
        <v>0</v>
      </c>
      <c r="H52" s="185">
        <f t="shared" si="10"/>
        <v>0</v>
      </c>
      <c r="I52" s="96">
        <f ca="1">COUNTIFS(종목관리대장!$N:$N,"&gt;="&amp;EOMONTH(I$7,-1)+1,종목관리대장!$N:$N,"&lt;="&amp;I$7,종목관리대장!$Q:$Q,$D52)</f>
        <v>0</v>
      </c>
      <c r="J52" s="96">
        <f ca="1">COUNTIFS(종목관리대장!$N:$N,"&gt;="&amp;EOMONTH(J$7,-1)+1,종목관리대장!$N:$N,"&lt;="&amp;J$7,종목관리대장!$Q:$Q,$D52)</f>
        <v>0</v>
      </c>
      <c r="K52" s="96">
        <f ca="1">COUNTIFS(종목관리대장!$N:$N,"&gt;="&amp;EOMONTH(K$7,-1)+1,종목관리대장!$N:$N,"&lt;="&amp;K$7,종목관리대장!$Q:$Q,$D52)</f>
        <v>0</v>
      </c>
      <c r="L52" s="96">
        <f ca="1">SUMIFS(종목관리대장!$R:$R,종목관리대장!$N:$N,"&gt;="&amp;EOMONTH(L$7,-1)+1,종목관리대장!$N:$N,"&lt;="&amp;L$7,종목관리대장!$Q:$Q,$D52)</f>
        <v>0</v>
      </c>
      <c r="M52" s="96">
        <f ca="1">SUMIFS(종목관리대장!$R:$R,종목관리대장!$N:$N,"&gt;="&amp;EOMONTH(M$7,-1)+1,종목관리대장!$N:$N,"&lt;="&amp;M$7,종목관리대장!$Q:$Q,$D52)</f>
        <v>0</v>
      </c>
      <c r="N52" s="96">
        <f ca="1">SUMIFS(종목관리대장!$R:$R,종목관리대장!$N:$N,"&gt;="&amp;EOMONTH(N$7,-1)+1,종목관리대장!$N:$N,"&lt;="&amp;N$7,종목관리대장!$Q:$Q,$D52)</f>
        <v>0</v>
      </c>
      <c r="O52" s="97">
        <v>0.8</v>
      </c>
      <c r="P52" s="92">
        <f t="shared" si="11"/>
        <v>4.3956043956043987E-2</v>
      </c>
      <c r="Q52" s="98">
        <f t="shared" si="12"/>
        <v>2.8483516483516502</v>
      </c>
      <c r="R52" s="99">
        <f t="shared" si="9"/>
        <v>-2.8483516483516502</v>
      </c>
      <c r="S52" s="100"/>
      <c r="T52" s="109"/>
      <c r="U52" s="102" t="s">
        <v>3508</v>
      </c>
      <c r="V52" s="103"/>
      <c r="W52" s="103"/>
      <c r="X52" s="103"/>
      <c r="AC52" s="65"/>
      <c r="AE52" s="66"/>
      <c r="AF52" s="66"/>
      <c r="AG52" s="66"/>
    </row>
    <row r="53" spans="1:36" ht="14.25" hidden="1" customHeight="1" x14ac:dyDescent="0.3">
      <c r="A53" s="89">
        <f t="shared" si="2"/>
        <v>0</v>
      </c>
      <c r="B53" s="90">
        <f t="shared" si="3"/>
        <v>-3.2043956043956063</v>
      </c>
      <c r="C53" s="97"/>
      <c r="D53" s="106" t="s">
        <v>188</v>
      </c>
      <c r="E53" s="93" t="s">
        <v>146</v>
      </c>
      <c r="F53" s="94">
        <f t="shared" si="8"/>
        <v>0</v>
      </c>
      <c r="G53" s="95">
        <f>SUMIF(종목관리대장!Q:Q,$D53,종목관리대장!R:R)+SUM($W53:$X53)</f>
        <v>0</v>
      </c>
      <c r="H53" s="185">
        <f t="shared" si="10"/>
        <v>0</v>
      </c>
      <c r="I53" s="96">
        <f ca="1">COUNTIFS(종목관리대장!$N:$N,"&gt;="&amp;EOMONTH(I$7,-1)+1,종목관리대장!$N:$N,"&lt;="&amp;I$7,종목관리대장!$Q:$Q,$D53)</f>
        <v>0</v>
      </c>
      <c r="J53" s="96">
        <f ca="1">COUNTIFS(종목관리대장!$N:$N,"&gt;="&amp;EOMONTH(J$7,-1)+1,종목관리대장!$N:$N,"&lt;="&amp;J$7,종목관리대장!$Q:$Q,$D53)</f>
        <v>0</v>
      </c>
      <c r="K53" s="96">
        <f ca="1">COUNTIFS(종목관리대장!$N:$N,"&gt;="&amp;EOMONTH(K$7,-1)+1,종목관리대장!$N:$N,"&lt;="&amp;K$7,종목관리대장!$Q:$Q,$D53)</f>
        <v>0</v>
      </c>
      <c r="L53" s="96">
        <f ca="1">SUMIFS(종목관리대장!$R:$R,종목관리대장!$N:$N,"&gt;="&amp;EOMONTH(L$7,-1)+1,종목관리대장!$N:$N,"&lt;="&amp;L$7,종목관리대장!$Q:$Q,$D53)</f>
        <v>0</v>
      </c>
      <c r="M53" s="96">
        <f ca="1">SUMIFS(종목관리대장!$R:$R,종목관리대장!$N:$N,"&gt;="&amp;EOMONTH(M$7,-1)+1,종목관리대장!$N:$N,"&lt;="&amp;M$7,종목관리대장!$Q:$Q,$D53)</f>
        <v>0</v>
      </c>
      <c r="N53" s="96">
        <f ca="1">SUMIFS(종목관리대장!$R:$R,종목관리대장!$N:$N,"&gt;="&amp;EOMONTH(N$7,-1)+1,종목관리대장!$N:$N,"&lt;="&amp;N$7,종목관리대장!$Q:$Q,$D53)</f>
        <v>0</v>
      </c>
      <c r="O53" s="97">
        <v>0.9</v>
      </c>
      <c r="P53" s="92">
        <f t="shared" si="11"/>
        <v>4.9450549450549483E-2</v>
      </c>
      <c r="Q53" s="98">
        <f t="shared" si="12"/>
        <v>3.2043956043956063</v>
      </c>
      <c r="R53" s="99">
        <f t="shared" si="9"/>
        <v>-3.2043956043956063</v>
      </c>
      <c r="S53" s="100"/>
      <c r="T53" s="109"/>
      <c r="U53" s="102" t="s">
        <v>3508</v>
      </c>
      <c r="V53" s="103"/>
      <c r="W53" s="103"/>
      <c r="X53" s="103"/>
      <c r="AF53" s="66"/>
      <c r="AG53" s="66"/>
    </row>
    <row r="54" spans="1:36" ht="14.25" hidden="1" customHeight="1" x14ac:dyDescent="0.3">
      <c r="A54" s="89">
        <f t="shared" si="2"/>
        <v>0</v>
      </c>
      <c r="B54" s="90">
        <f t="shared" si="3"/>
        <v>-3.2043956043956063</v>
      </c>
      <c r="C54" s="97"/>
      <c r="D54" s="106" t="s">
        <v>189</v>
      </c>
      <c r="E54" s="93" t="s">
        <v>151</v>
      </c>
      <c r="F54" s="94">
        <f t="shared" si="8"/>
        <v>0</v>
      </c>
      <c r="G54" s="95">
        <f>SUMIF(종목관리대장!Q:Q,$D54,종목관리대장!R:R)+SUM($W54:$X54)</f>
        <v>0</v>
      </c>
      <c r="H54" s="185">
        <f t="shared" si="10"/>
        <v>0</v>
      </c>
      <c r="I54" s="96">
        <f ca="1">COUNTIFS(종목관리대장!$N:$N,"&gt;="&amp;EOMONTH(I$7,-1)+1,종목관리대장!$N:$N,"&lt;="&amp;I$7,종목관리대장!$Q:$Q,$D54)</f>
        <v>0</v>
      </c>
      <c r="J54" s="96">
        <f ca="1">COUNTIFS(종목관리대장!$N:$N,"&gt;="&amp;EOMONTH(J$7,-1)+1,종목관리대장!$N:$N,"&lt;="&amp;J$7,종목관리대장!$Q:$Q,$D54)</f>
        <v>0</v>
      </c>
      <c r="K54" s="96">
        <f ca="1">COUNTIFS(종목관리대장!$N:$N,"&gt;="&amp;EOMONTH(K$7,-1)+1,종목관리대장!$N:$N,"&lt;="&amp;K$7,종목관리대장!$Q:$Q,$D54)</f>
        <v>0</v>
      </c>
      <c r="L54" s="96">
        <f ca="1">SUMIFS(종목관리대장!$R:$R,종목관리대장!$N:$N,"&gt;="&amp;EOMONTH(L$7,-1)+1,종목관리대장!$N:$N,"&lt;="&amp;L$7,종목관리대장!$Q:$Q,$D54)</f>
        <v>0</v>
      </c>
      <c r="M54" s="96">
        <f ca="1">SUMIFS(종목관리대장!$R:$R,종목관리대장!$N:$N,"&gt;="&amp;EOMONTH(M$7,-1)+1,종목관리대장!$N:$N,"&lt;="&amp;M$7,종목관리대장!$Q:$Q,$D54)</f>
        <v>0</v>
      </c>
      <c r="N54" s="96">
        <f ca="1">SUMIFS(종목관리대장!$R:$R,종목관리대장!$N:$N,"&gt;="&amp;EOMONTH(N$7,-1)+1,종목관리대장!$N:$N,"&lt;="&amp;N$7,종목관리대장!$Q:$Q,$D54)</f>
        <v>0</v>
      </c>
      <c r="O54" s="97">
        <v>0.9</v>
      </c>
      <c r="P54" s="92">
        <f t="shared" si="11"/>
        <v>4.9450549450549483E-2</v>
      </c>
      <c r="Q54" s="98">
        <f t="shared" si="12"/>
        <v>3.2043956043956063</v>
      </c>
      <c r="R54" s="99">
        <f t="shared" si="9"/>
        <v>-3.2043956043956063</v>
      </c>
      <c r="S54" s="100"/>
      <c r="T54" s="126"/>
      <c r="U54" s="102" t="s">
        <v>3508</v>
      </c>
      <c r="V54" s="103"/>
      <c r="W54" s="103"/>
      <c r="X54" s="103"/>
      <c r="AH54" s="66"/>
      <c r="AI54" s="66"/>
      <c r="AJ54" s="66"/>
    </row>
    <row r="55" spans="1:36" s="118" customFormat="1" ht="14.25" hidden="1" customHeight="1" x14ac:dyDescent="0.3">
      <c r="A55" s="89">
        <f t="shared" si="2"/>
        <v>0</v>
      </c>
      <c r="B55" s="90">
        <f t="shared" si="3"/>
        <v>-3.2043956043956063</v>
      </c>
      <c r="C55" s="97"/>
      <c r="D55" s="106" t="s">
        <v>190</v>
      </c>
      <c r="E55" s="93" t="s">
        <v>146</v>
      </c>
      <c r="F55" s="94">
        <f t="shared" si="8"/>
        <v>0</v>
      </c>
      <c r="G55" s="95">
        <f>SUMIF(종목관리대장!Q:Q,$D55,종목관리대장!R:R)+SUM($W55:$X55)</f>
        <v>0</v>
      </c>
      <c r="H55" s="185">
        <f t="shared" si="10"/>
        <v>0</v>
      </c>
      <c r="I55" s="96">
        <f ca="1">COUNTIFS(종목관리대장!$N:$N,"&gt;="&amp;EOMONTH(I$7,-1)+1,종목관리대장!$N:$N,"&lt;="&amp;I$7,종목관리대장!$Q:$Q,$D55)</f>
        <v>0</v>
      </c>
      <c r="J55" s="96">
        <f ca="1">COUNTIFS(종목관리대장!$N:$N,"&gt;="&amp;EOMONTH(J$7,-1)+1,종목관리대장!$N:$N,"&lt;="&amp;J$7,종목관리대장!$Q:$Q,$D55)</f>
        <v>0</v>
      </c>
      <c r="K55" s="96">
        <f ca="1">COUNTIFS(종목관리대장!$N:$N,"&gt;="&amp;EOMONTH(K$7,-1)+1,종목관리대장!$N:$N,"&lt;="&amp;K$7,종목관리대장!$Q:$Q,$D55)</f>
        <v>0</v>
      </c>
      <c r="L55" s="96">
        <f ca="1">SUMIFS(종목관리대장!$R:$R,종목관리대장!$N:$N,"&gt;="&amp;EOMONTH(L$7,-1)+1,종목관리대장!$N:$N,"&lt;="&amp;L$7,종목관리대장!$Q:$Q,$D55)</f>
        <v>0</v>
      </c>
      <c r="M55" s="96">
        <f ca="1">SUMIFS(종목관리대장!$R:$R,종목관리대장!$N:$N,"&gt;="&amp;EOMONTH(M$7,-1)+1,종목관리대장!$N:$N,"&lt;="&amp;M$7,종목관리대장!$Q:$Q,$D55)</f>
        <v>0</v>
      </c>
      <c r="N55" s="96">
        <f ca="1">SUMIFS(종목관리대장!$R:$R,종목관리대장!$N:$N,"&gt;="&amp;EOMONTH(N$7,-1)+1,종목관리대장!$N:$N,"&lt;="&amp;N$7,종목관리대장!$Q:$Q,$D55)</f>
        <v>0</v>
      </c>
      <c r="O55" s="97">
        <v>0.9</v>
      </c>
      <c r="P55" s="92">
        <f t="shared" si="11"/>
        <v>4.9450549450549483E-2</v>
      </c>
      <c r="Q55" s="98">
        <f t="shared" si="12"/>
        <v>3.2043956043956063</v>
      </c>
      <c r="R55" s="99">
        <f t="shared" si="9"/>
        <v>-3.2043956043956063</v>
      </c>
      <c r="S55" s="100"/>
      <c r="T55" s="126"/>
      <c r="U55" s="102" t="s">
        <v>3508</v>
      </c>
      <c r="V55" s="103"/>
      <c r="W55" s="103"/>
      <c r="X55" s="103"/>
      <c r="Y55" s="65"/>
      <c r="Z55" s="65"/>
      <c r="AA55" s="65"/>
      <c r="AB55" s="65"/>
      <c r="AC55" s="66"/>
      <c r="AD55" s="65"/>
      <c r="AE55" s="65"/>
      <c r="AF55" s="65"/>
      <c r="AG55" s="65"/>
      <c r="AH55" s="66"/>
      <c r="AI55" s="66"/>
      <c r="AJ55" s="66"/>
    </row>
    <row r="56" spans="1:36" ht="14.25" hidden="1" customHeight="1" x14ac:dyDescent="0.3">
      <c r="A56" s="89">
        <f t="shared" si="2"/>
        <v>0</v>
      </c>
      <c r="B56" s="90">
        <f t="shared" si="3"/>
        <v>-2.8483516483516502</v>
      </c>
      <c r="C56" s="125"/>
      <c r="D56" s="106" t="s">
        <v>75</v>
      </c>
      <c r="E56" s="93" t="s">
        <v>151</v>
      </c>
      <c r="F56" s="94">
        <f t="shared" si="8"/>
        <v>0</v>
      </c>
      <c r="G56" s="95">
        <f>SUMIF(종목관리대장!Q:Q,$D56,종목관리대장!R:R)+SUM($W56:$X56)</f>
        <v>0</v>
      </c>
      <c r="H56" s="185">
        <f t="shared" si="10"/>
        <v>0</v>
      </c>
      <c r="I56" s="96">
        <f ca="1">COUNTIFS(종목관리대장!$N:$N,"&gt;="&amp;EOMONTH(I$7,-1)+1,종목관리대장!$N:$N,"&lt;="&amp;I$7,종목관리대장!$Q:$Q,$D56)</f>
        <v>0</v>
      </c>
      <c r="J56" s="96">
        <f ca="1">COUNTIFS(종목관리대장!$N:$N,"&gt;="&amp;EOMONTH(J$7,-1)+1,종목관리대장!$N:$N,"&lt;="&amp;J$7,종목관리대장!$Q:$Q,$D56)</f>
        <v>0</v>
      </c>
      <c r="K56" s="96">
        <f ca="1">COUNTIFS(종목관리대장!$N:$N,"&gt;="&amp;EOMONTH(K$7,-1)+1,종목관리대장!$N:$N,"&lt;="&amp;K$7,종목관리대장!$Q:$Q,$D56)</f>
        <v>0</v>
      </c>
      <c r="L56" s="96">
        <f ca="1">SUMIFS(종목관리대장!$R:$R,종목관리대장!$N:$N,"&gt;="&amp;EOMONTH(L$7,-1)+1,종목관리대장!$N:$N,"&lt;="&amp;L$7,종목관리대장!$Q:$Q,$D56)</f>
        <v>0</v>
      </c>
      <c r="M56" s="96">
        <f ca="1">SUMIFS(종목관리대장!$R:$R,종목관리대장!$N:$N,"&gt;="&amp;EOMONTH(M$7,-1)+1,종목관리대장!$N:$N,"&lt;="&amp;M$7,종목관리대장!$Q:$Q,$D56)</f>
        <v>0</v>
      </c>
      <c r="N56" s="96">
        <f ca="1">SUMIFS(종목관리대장!$R:$R,종목관리대장!$N:$N,"&gt;="&amp;EOMONTH(N$7,-1)+1,종목관리대장!$N:$N,"&lt;="&amp;N$7,종목관리대장!$Q:$Q,$D56)</f>
        <v>0</v>
      </c>
      <c r="O56" s="97">
        <v>0.8</v>
      </c>
      <c r="P56" s="92">
        <f t="shared" si="11"/>
        <v>4.3956043956043987E-2</v>
      </c>
      <c r="Q56" s="98">
        <f t="shared" si="12"/>
        <v>2.8483516483516502</v>
      </c>
      <c r="R56" s="99">
        <f t="shared" si="9"/>
        <v>-2.8483516483516502</v>
      </c>
      <c r="S56" s="100"/>
      <c r="T56" s="126"/>
      <c r="U56" s="102" t="s">
        <v>3508</v>
      </c>
      <c r="V56" s="103"/>
      <c r="W56" s="103"/>
      <c r="X56" s="103"/>
      <c r="Y56" s="64"/>
      <c r="Z56" s="64"/>
      <c r="AH56" s="66"/>
      <c r="AI56" s="66"/>
      <c r="AJ56" s="66"/>
    </row>
    <row r="57" spans="1:36" ht="14.25" hidden="1" customHeight="1" x14ac:dyDescent="0.3">
      <c r="A57" s="89">
        <f t="shared" si="2"/>
        <v>0</v>
      </c>
      <c r="B57" s="90">
        <f t="shared" si="3"/>
        <v>-0.6052747252747257</v>
      </c>
      <c r="C57" s="97"/>
      <c r="D57" s="106" t="s">
        <v>191</v>
      </c>
      <c r="E57" s="93" t="s">
        <v>138</v>
      </c>
      <c r="F57" s="94">
        <f t="shared" si="8"/>
        <v>0</v>
      </c>
      <c r="G57" s="95">
        <f>SUMIF(종목관리대장!Q:Q,$D57,종목관리대장!R:R)+SUM($W57:$X57)</f>
        <v>0</v>
      </c>
      <c r="H57" s="185">
        <f t="shared" si="10"/>
        <v>0</v>
      </c>
      <c r="I57" s="96">
        <f ca="1">COUNTIFS(종목관리대장!$N:$N,"&gt;="&amp;EOMONTH(I$7,-1)+1,종목관리대장!$N:$N,"&lt;="&amp;I$7,종목관리대장!$Q:$Q,$D57)</f>
        <v>0</v>
      </c>
      <c r="J57" s="96">
        <f ca="1">COUNTIFS(종목관리대장!$N:$N,"&gt;="&amp;EOMONTH(J$7,-1)+1,종목관리대장!$N:$N,"&lt;="&amp;J$7,종목관리대장!$Q:$Q,$D57)</f>
        <v>0</v>
      </c>
      <c r="K57" s="96">
        <f ca="1">COUNTIFS(종목관리대장!$N:$N,"&gt;="&amp;EOMONTH(K$7,-1)+1,종목관리대장!$N:$N,"&lt;="&amp;K$7,종목관리대장!$Q:$Q,$D57)</f>
        <v>0</v>
      </c>
      <c r="L57" s="96">
        <f ca="1">SUMIFS(종목관리대장!$R:$R,종목관리대장!$N:$N,"&gt;="&amp;EOMONTH(L$7,-1)+1,종목관리대장!$N:$N,"&lt;="&amp;L$7,종목관리대장!$Q:$Q,$D57)</f>
        <v>0</v>
      </c>
      <c r="M57" s="96">
        <f ca="1">SUMIFS(종목관리대장!$R:$R,종목관리대장!$N:$N,"&gt;="&amp;EOMONTH(M$7,-1)+1,종목관리대장!$N:$N,"&lt;="&amp;M$7,종목관리대장!$Q:$Q,$D57)</f>
        <v>0</v>
      </c>
      <c r="N57" s="96">
        <f ca="1">SUMIFS(종목관리대장!$R:$R,종목관리대장!$N:$N,"&gt;="&amp;EOMONTH(N$7,-1)+1,종목관리대장!$N:$N,"&lt;="&amp;N$7,종목관리대장!$Q:$Q,$D57)</f>
        <v>0</v>
      </c>
      <c r="O57" s="97">
        <v>0.17</v>
      </c>
      <c r="P57" s="92">
        <f t="shared" si="11"/>
        <v>9.3406593406593474E-3</v>
      </c>
      <c r="Q57" s="98">
        <f t="shared" si="12"/>
        <v>0.6052747252747257</v>
      </c>
      <c r="R57" s="99">
        <f t="shared" si="9"/>
        <v>-0.6052747252747257</v>
      </c>
      <c r="S57" s="100"/>
      <c r="T57" s="122" t="s">
        <v>76</v>
      </c>
      <c r="U57" s="102" t="s">
        <v>3508</v>
      </c>
      <c r="V57" s="103"/>
      <c r="W57" s="103"/>
      <c r="X57" s="103"/>
      <c r="AH57" s="66"/>
      <c r="AI57" s="66"/>
      <c r="AJ57" s="66"/>
    </row>
    <row r="58" spans="1:36" ht="14.25" hidden="1" customHeight="1" x14ac:dyDescent="0.3">
      <c r="A58" s="89">
        <f t="shared" si="2"/>
        <v>0</v>
      </c>
      <c r="B58" s="90">
        <f t="shared" si="3"/>
        <v>-2.8483516483516502</v>
      </c>
      <c r="C58" s="97"/>
      <c r="D58" s="106" t="s">
        <v>150</v>
      </c>
      <c r="E58" s="93" t="s">
        <v>151</v>
      </c>
      <c r="F58" s="94">
        <f t="shared" si="8"/>
        <v>0</v>
      </c>
      <c r="G58" s="95">
        <f>SUMIF(종목관리대장!Q:Q,$D58,종목관리대장!R:R)+SUM($W58:$X58)</f>
        <v>0</v>
      </c>
      <c r="H58" s="185">
        <f t="shared" si="10"/>
        <v>0</v>
      </c>
      <c r="I58" s="96">
        <f ca="1">COUNTIFS(종목관리대장!$N:$N,"&gt;="&amp;EOMONTH(I$7,-1)+1,종목관리대장!$N:$N,"&lt;="&amp;I$7,종목관리대장!$Q:$Q,$D58)</f>
        <v>0</v>
      </c>
      <c r="J58" s="96">
        <f ca="1">COUNTIFS(종목관리대장!$N:$N,"&gt;="&amp;EOMONTH(J$7,-1)+1,종목관리대장!$N:$N,"&lt;="&amp;J$7,종목관리대장!$Q:$Q,$D58)</f>
        <v>0</v>
      </c>
      <c r="K58" s="96">
        <f ca="1">COUNTIFS(종목관리대장!$N:$N,"&gt;="&amp;EOMONTH(K$7,-1)+1,종목관리대장!$N:$N,"&lt;="&amp;K$7,종목관리대장!$Q:$Q,$D58)</f>
        <v>0</v>
      </c>
      <c r="L58" s="96">
        <f ca="1">SUMIFS(종목관리대장!$R:$R,종목관리대장!$N:$N,"&gt;="&amp;EOMONTH(L$7,-1)+1,종목관리대장!$N:$N,"&lt;="&amp;L$7,종목관리대장!$Q:$Q,$D58)</f>
        <v>0</v>
      </c>
      <c r="M58" s="96">
        <f ca="1">SUMIFS(종목관리대장!$R:$R,종목관리대장!$N:$N,"&gt;="&amp;EOMONTH(M$7,-1)+1,종목관리대장!$N:$N,"&lt;="&amp;M$7,종목관리대장!$Q:$Q,$D58)</f>
        <v>0</v>
      </c>
      <c r="N58" s="96">
        <f ca="1">SUMIFS(종목관리대장!$R:$R,종목관리대장!$N:$N,"&gt;="&amp;EOMONTH(N$7,-1)+1,종목관리대장!$N:$N,"&lt;="&amp;N$7,종목관리대장!$Q:$Q,$D58)</f>
        <v>0</v>
      </c>
      <c r="O58" s="97">
        <v>0.8</v>
      </c>
      <c r="P58" s="92">
        <f t="shared" si="11"/>
        <v>4.3956043956043987E-2</v>
      </c>
      <c r="Q58" s="98">
        <f t="shared" si="12"/>
        <v>2.8483516483516502</v>
      </c>
      <c r="R58" s="99">
        <f t="shared" si="9"/>
        <v>-2.8483516483516502</v>
      </c>
      <c r="T58" s="126"/>
      <c r="U58" s="102" t="s">
        <v>3508</v>
      </c>
      <c r="V58" s="103"/>
      <c r="W58" s="103"/>
      <c r="X58" s="103"/>
      <c r="AC58" s="65"/>
      <c r="AE58" s="66"/>
      <c r="AH58" s="66"/>
      <c r="AI58" s="66"/>
      <c r="AJ58" s="66"/>
    </row>
    <row r="59" spans="1:36" hidden="1" x14ac:dyDescent="0.3">
      <c r="A59" s="89">
        <f t="shared" si="2"/>
        <v>0</v>
      </c>
      <c r="B59" s="90">
        <f t="shared" si="3"/>
        <v>-1.4241758241758251</v>
      </c>
      <c r="C59" s="97"/>
      <c r="D59" s="106" t="s">
        <v>169</v>
      </c>
      <c r="E59" s="93" t="s">
        <v>138</v>
      </c>
      <c r="F59" s="94">
        <f t="shared" si="8"/>
        <v>0</v>
      </c>
      <c r="G59" s="95">
        <f>SUMIF(종목관리대장!Q:Q,$D59,종목관리대장!R:R)+SUM($W59:$X59)</f>
        <v>0</v>
      </c>
      <c r="H59" s="185">
        <f t="shared" si="10"/>
        <v>0</v>
      </c>
      <c r="I59" s="96">
        <f ca="1">COUNTIFS(종목관리대장!$N:$N,"&gt;="&amp;EOMONTH(I$7,-1)+1,종목관리대장!$N:$N,"&lt;="&amp;I$7,종목관리대장!$Q:$Q,$D59)</f>
        <v>0</v>
      </c>
      <c r="J59" s="96">
        <f ca="1">COUNTIFS(종목관리대장!$N:$N,"&gt;="&amp;EOMONTH(J$7,-1)+1,종목관리대장!$N:$N,"&lt;="&amp;J$7,종목관리대장!$Q:$Q,$D59)</f>
        <v>0</v>
      </c>
      <c r="K59" s="96">
        <f ca="1">COUNTIFS(종목관리대장!$N:$N,"&gt;="&amp;EOMONTH(K$7,-1)+1,종목관리대장!$N:$N,"&lt;="&amp;K$7,종목관리대장!$Q:$Q,$D59)</f>
        <v>0</v>
      </c>
      <c r="L59" s="96">
        <f ca="1">SUMIFS(종목관리대장!$R:$R,종목관리대장!$N:$N,"&gt;="&amp;EOMONTH(L$7,-1)+1,종목관리대장!$N:$N,"&lt;="&amp;L$7,종목관리대장!$Q:$Q,$D59)</f>
        <v>0</v>
      </c>
      <c r="M59" s="96">
        <f ca="1">SUMIFS(종목관리대장!$R:$R,종목관리대장!$N:$N,"&gt;="&amp;EOMONTH(M$7,-1)+1,종목관리대장!$N:$N,"&lt;="&amp;M$7,종목관리대장!$Q:$Q,$D59)</f>
        <v>0</v>
      </c>
      <c r="N59" s="96">
        <f ca="1">SUMIFS(종목관리대장!$R:$R,종목관리대장!$N:$N,"&gt;="&amp;EOMONTH(N$7,-1)+1,종목관리대장!$N:$N,"&lt;="&amp;N$7,종목관리대장!$Q:$Q,$D59)</f>
        <v>0</v>
      </c>
      <c r="O59" s="97">
        <v>0.4</v>
      </c>
      <c r="P59" s="92">
        <f t="shared" si="11"/>
        <v>2.1978021978021994E-2</v>
      </c>
      <c r="Q59" s="98">
        <f t="shared" si="12"/>
        <v>1.4241758241758251</v>
      </c>
      <c r="R59" s="99">
        <f t="shared" si="9"/>
        <v>-1.4241758241758251</v>
      </c>
      <c r="S59" s="100"/>
      <c r="T59" s="122" t="s">
        <v>76</v>
      </c>
      <c r="U59" s="102" t="s">
        <v>3508</v>
      </c>
      <c r="V59" s="103"/>
      <c r="W59" s="103"/>
      <c r="X59" s="103"/>
      <c r="Y59" s="66"/>
      <c r="Z59" s="66"/>
      <c r="AF59" s="66"/>
      <c r="AG59" s="66"/>
    </row>
    <row r="60" spans="1:36" hidden="1" x14ac:dyDescent="0.3">
      <c r="A60" s="89">
        <f t="shared" si="2"/>
        <v>0</v>
      </c>
      <c r="B60" s="90">
        <f t="shared" si="3"/>
        <v>-2.1362637362637376</v>
      </c>
      <c r="C60" s="97"/>
      <c r="D60" s="106" t="s">
        <v>137</v>
      </c>
      <c r="E60" s="93" t="s">
        <v>131</v>
      </c>
      <c r="F60" s="94">
        <f t="shared" ref="F60:F66" si="13">G60/Q60</f>
        <v>0</v>
      </c>
      <c r="G60" s="95">
        <f>SUMIF(종목관리대장!Q:Q,$D60,종목관리대장!R:R)+SUM($V60:$X60)</f>
        <v>0</v>
      </c>
      <c r="H60" s="185">
        <f t="shared" si="10"/>
        <v>0</v>
      </c>
      <c r="I60" s="173">
        <f ca="1">COUNTIFS(종목관리대장!$N:$N,"&gt;="&amp;EOMONTH(I$7,-1)+1,종목관리대장!$N:$N,"&lt;="&amp;I$7,종목관리대장!$Q:$Q,$D60)</f>
        <v>0</v>
      </c>
      <c r="J60" s="173">
        <f ca="1">COUNTIFS(종목관리대장!$N:$N,"&gt;="&amp;EOMONTH(J$7,-1)+1,종목관리대장!$N:$N,"&lt;="&amp;J$7,종목관리대장!$Q:$Q,$D60)</f>
        <v>0</v>
      </c>
      <c r="K60" s="173">
        <f ca="1">COUNTIFS(종목관리대장!$N:$N,"&gt;="&amp;EOMONTH(K$7,-1)+1,종목관리대장!$N:$N,"&lt;="&amp;K$7,종목관리대장!$Q:$Q,$D60)</f>
        <v>0</v>
      </c>
      <c r="L60" s="173">
        <f ca="1">SUMIFS(종목관리대장!$R:$R,종목관리대장!$N:$N,"&gt;="&amp;EOMONTH(L$7,-1)+1,종목관리대장!$N:$N,"&lt;="&amp;L$7,종목관리대장!$Q:$Q,$D60)</f>
        <v>0</v>
      </c>
      <c r="M60" s="173">
        <f ca="1">SUMIFS(종목관리대장!$R:$R,종목관리대장!$N:$N,"&gt;="&amp;EOMONTH(M$7,-1)+1,종목관리대장!$N:$N,"&lt;="&amp;M$7,종목관리대장!$Q:$Q,$D60)</f>
        <v>0</v>
      </c>
      <c r="N60" s="173">
        <f ca="1">SUMIFS(종목관리대장!$R:$R,종목관리대장!$N:$N,"&gt;="&amp;EOMONTH(N$7,-1)+1,종목관리대장!$N:$N,"&lt;="&amp;N$7,종목관리대장!$Q:$Q,$D60)</f>
        <v>0</v>
      </c>
      <c r="O60" s="97">
        <v>0.6</v>
      </c>
      <c r="P60" s="92">
        <f t="shared" si="11"/>
        <v>3.2967032967032989E-2</v>
      </c>
      <c r="Q60" s="98">
        <f t="shared" si="12"/>
        <v>2.1362637362637376</v>
      </c>
      <c r="R60" s="99">
        <f t="shared" ref="R60:R66" si="14">G60-Q60</f>
        <v>-2.1362637362637376</v>
      </c>
      <c r="S60" s="100"/>
      <c r="T60" s="122" t="s">
        <v>76</v>
      </c>
      <c r="U60" s="102" t="s">
        <v>3508</v>
      </c>
      <c r="V60" s="103"/>
      <c r="W60" s="103"/>
      <c r="X60" s="103"/>
      <c r="AH60" s="66"/>
      <c r="AI60" s="66"/>
      <c r="AJ60" s="66"/>
    </row>
    <row r="61" spans="1:36" hidden="1" x14ac:dyDescent="0.3">
      <c r="A61" s="89">
        <f t="shared" si="2"/>
        <v>0</v>
      </c>
      <c r="B61" s="90">
        <f t="shared" si="3"/>
        <v>-2.4923076923076937</v>
      </c>
      <c r="C61" s="97"/>
      <c r="D61" s="106" t="s">
        <v>161</v>
      </c>
      <c r="E61" s="93" t="s">
        <v>151</v>
      </c>
      <c r="F61" s="94">
        <f t="shared" si="13"/>
        <v>0</v>
      </c>
      <c r="G61" s="95">
        <f>SUMIF(종목관리대장!Q:Q,$D61,종목관리대장!R:R)+SUM($V61:$X61)</f>
        <v>0</v>
      </c>
      <c r="H61" s="185">
        <f t="shared" si="10"/>
        <v>0</v>
      </c>
      <c r="I61" s="173">
        <f ca="1">COUNTIFS(종목관리대장!$N:$N,"&gt;="&amp;EOMONTH(I$7,-1)+1,종목관리대장!$N:$N,"&lt;="&amp;I$7,종목관리대장!$Q:$Q,$D61)</f>
        <v>0</v>
      </c>
      <c r="J61" s="173">
        <f ca="1">COUNTIFS(종목관리대장!$N:$N,"&gt;="&amp;EOMONTH(J$7,-1)+1,종목관리대장!$N:$N,"&lt;="&amp;J$7,종목관리대장!$Q:$Q,$D61)</f>
        <v>0</v>
      </c>
      <c r="K61" s="173">
        <f ca="1">COUNTIFS(종목관리대장!$N:$N,"&gt;="&amp;EOMONTH(K$7,-1)+1,종목관리대장!$N:$N,"&lt;="&amp;K$7,종목관리대장!$Q:$Q,$D61)</f>
        <v>0</v>
      </c>
      <c r="L61" s="173">
        <f ca="1">SUMIFS(종목관리대장!$R:$R,종목관리대장!$N:$N,"&gt;="&amp;EOMONTH(L$7,-1)+1,종목관리대장!$N:$N,"&lt;="&amp;L$7,종목관리대장!$Q:$Q,$D61)</f>
        <v>0</v>
      </c>
      <c r="M61" s="173">
        <f ca="1">SUMIFS(종목관리대장!$R:$R,종목관리대장!$N:$N,"&gt;="&amp;EOMONTH(M$7,-1)+1,종목관리대장!$N:$N,"&lt;="&amp;M$7,종목관리대장!$Q:$Q,$D61)</f>
        <v>0</v>
      </c>
      <c r="N61" s="173">
        <f ca="1">SUMIFS(종목관리대장!$R:$R,종목관리대장!$N:$N,"&gt;="&amp;EOMONTH(N$7,-1)+1,종목관리대장!$N:$N,"&lt;="&amp;N$7,종목관리대장!$Q:$Q,$D61)</f>
        <v>0</v>
      </c>
      <c r="O61" s="97">
        <v>0.7</v>
      </c>
      <c r="P61" s="92">
        <f t="shared" si="11"/>
        <v>3.8461538461538484E-2</v>
      </c>
      <c r="Q61" s="98">
        <f t="shared" si="12"/>
        <v>2.4923076923076937</v>
      </c>
      <c r="R61" s="99">
        <f t="shared" si="14"/>
        <v>-2.4923076923076937</v>
      </c>
      <c r="S61" s="100"/>
      <c r="T61" s="122" t="s">
        <v>162</v>
      </c>
      <c r="U61" s="102" t="s">
        <v>3508</v>
      </c>
      <c r="V61" s="103"/>
      <c r="W61" s="103"/>
      <c r="X61" s="103"/>
      <c r="AH61" s="66"/>
      <c r="AI61" s="66"/>
      <c r="AJ61" s="66"/>
    </row>
    <row r="62" spans="1:36" hidden="1" x14ac:dyDescent="0.3">
      <c r="A62" s="89">
        <f t="shared" si="2"/>
        <v>0</v>
      </c>
      <c r="B62" s="90">
        <f t="shared" si="3"/>
        <v>-2.1362637362637376</v>
      </c>
      <c r="C62" s="97"/>
      <c r="D62" s="106" t="s">
        <v>167</v>
      </c>
      <c r="E62" s="93" t="s">
        <v>131</v>
      </c>
      <c r="F62" s="94">
        <f t="shared" si="13"/>
        <v>0</v>
      </c>
      <c r="G62" s="95">
        <f>SUMIF(종목관리대장!Q:Q,$D62,종목관리대장!R:R)+SUM($V62:$X62)</f>
        <v>0</v>
      </c>
      <c r="H62" s="185">
        <f t="shared" si="10"/>
        <v>0</v>
      </c>
      <c r="I62" s="173">
        <f ca="1">COUNTIFS(종목관리대장!$N:$N,"&gt;="&amp;EOMONTH(I$7,-1)+1,종목관리대장!$N:$N,"&lt;="&amp;I$7,종목관리대장!$Q:$Q,$D62)</f>
        <v>0</v>
      </c>
      <c r="J62" s="173">
        <f ca="1">COUNTIFS(종목관리대장!$N:$N,"&gt;="&amp;EOMONTH(J$7,-1)+1,종목관리대장!$N:$N,"&lt;="&amp;J$7,종목관리대장!$Q:$Q,$D62)</f>
        <v>0</v>
      </c>
      <c r="K62" s="173">
        <f ca="1">COUNTIFS(종목관리대장!$N:$N,"&gt;="&amp;EOMONTH(K$7,-1)+1,종목관리대장!$N:$N,"&lt;="&amp;K$7,종목관리대장!$Q:$Q,$D62)</f>
        <v>0</v>
      </c>
      <c r="L62" s="173">
        <f ca="1">SUMIFS(종목관리대장!$R:$R,종목관리대장!$N:$N,"&gt;="&amp;EOMONTH(L$7,-1)+1,종목관리대장!$N:$N,"&lt;="&amp;L$7,종목관리대장!$Q:$Q,$D62)</f>
        <v>0</v>
      </c>
      <c r="M62" s="173">
        <f ca="1">SUMIFS(종목관리대장!$R:$R,종목관리대장!$N:$N,"&gt;="&amp;EOMONTH(M$7,-1)+1,종목관리대장!$N:$N,"&lt;="&amp;M$7,종목관리대장!$Q:$Q,$D62)</f>
        <v>0</v>
      </c>
      <c r="N62" s="173">
        <f ca="1">SUMIFS(종목관리대장!$R:$R,종목관리대장!$N:$N,"&gt;="&amp;EOMONTH(N$7,-1)+1,종목관리대장!$N:$N,"&lt;="&amp;N$7,종목관리대장!$Q:$Q,$D62)</f>
        <v>0</v>
      </c>
      <c r="O62" s="97">
        <v>0.6</v>
      </c>
      <c r="P62" s="92">
        <f t="shared" si="11"/>
        <v>3.2967032967032989E-2</v>
      </c>
      <c r="Q62" s="98">
        <f t="shared" si="12"/>
        <v>2.1362637362637376</v>
      </c>
      <c r="R62" s="99">
        <f t="shared" si="14"/>
        <v>-2.1362637362637376</v>
      </c>
      <c r="S62" s="100"/>
      <c r="T62" s="122" t="s">
        <v>168</v>
      </c>
      <c r="U62" s="102" t="s">
        <v>3508</v>
      </c>
      <c r="V62" s="103"/>
      <c r="W62" s="103"/>
      <c r="X62" s="103"/>
      <c r="AH62" s="66"/>
      <c r="AI62" s="66"/>
      <c r="AJ62" s="66"/>
    </row>
    <row r="63" spans="1:36" hidden="1" x14ac:dyDescent="0.3">
      <c r="A63" s="89">
        <f t="shared" si="2"/>
        <v>0</v>
      </c>
      <c r="B63" s="90">
        <f t="shared" si="3"/>
        <v>-3.3824175824175842</v>
      </c>
      <c r="C63" s="97"/>
      <c r="D63" s="106" t="s">
        <v>147</v>
      </c>
      <c r="E63" s="93" t="s">
        <v>148</v>
      </c>
      <c r="F63" s="94">
        <f t="shared" si="13"/>
        <v>0</v>
      </c>
      <c r="G63" s="95">
        <f>SUMIF(종목관리대장!Q:Q,$D63,종목관리대장!R:R)+SUM($V63:$X63)</f>
        <v>0</v>
      </c>
      <c r="H63" s="185">
        <f t="shared" si="10"/>
        <v>0</v>
      </c>
      <c r="I63" s="173">
        <f ca="1">COUNTIFS(종목관리대장!$N:$N,"&gt;="&amp;EOMONTH(I$7,-1)+1,종목관리대장!$N:$N,"&lt;="&amp;I$7,종목관리대장!$Q:$Q,$D63)</f>
        <v>0</v>
      </c>
      <c r="J63" s="173">
        <f ca="1">COUNTIFS(종목관리대장!$N:$N,"&gt;="&amp;EOMONTH(J$7,-1)+1,종목관리대장!$N:$N,"&lt;="&amp;J$7,종목관리대장!$Q:$Q,$D63)</f>
        <v>0</v>
      </c>
      <c r="K63" s="173">
        <f ca="1">COUNTIFS(종목관리대장!$N:$N,"&gt;="&amp;EOMONTH(K$7,-1)+1,종목관리대장!$N:$N,"&lt;="&amp;K$7,종목관리대장!$Q:$Q,$D63)</f>
        <v>0</v>
      </c>
      <c r="L63" s="173">
        <f ca="1">SUMIFS(종목관리대장!$R:$R,종목관리대장!$N:$N,"&gt;="&amp;EOMONTH(L$7,-1)+1,종목관리대장!$N:$N,"&lt;="&amp;L$7,종목관리대장!$Q:$Q,$D63)</f>
        <v>0</v>
      </c>
      <c r="M63" s="173">
        <f ca="1">SUMIFS(종목관리대장!$R:$R,종목관리대장!$N:$N,"&gt;="&amp;EOMONTH(M$7,-1)+1,종목관리대장!$N:$N,"&lt;="&amp;M$7,종목관리대장!$Q:$Q,$D63)</f>
        <v>0</v>
      </c>
      <c r="N63" s="173">
        <f ca="1">SUMIFS(종목관리대장!$R:$R,종목관리대장!$N:$N,"&gt;="&amp;EOMONTH(N$7,-1)+1,종목관리대장!$N:$N,"&lt;="&amp;N$7,종목관리대장!$Q:$Q,$D63)</f>
        <v>0</v>
      </c>
      <c r="O63" s="97">
        <v>0.95</v>
      </c>
      <c r="P63" s="92">
        <f t="shared" si="11"/>
        <v>5.2197802197802227E-2</v>
      </c>
      <c r="Q63" s="98">
        <f t="shared" si="12"/>
        <v>3.3824175824175842</v>
      </c>
      <c r="R63" s="99">
        <f t="shared" si="14"/>
        <v>-3.3824175824175842</v>
      </c>
      <c r="S63" s="177"/>
      <c r="T63" s="122"/>
      <c r="U63" s="179" t="s">
        <v>3527</v>
      </c>
      <c r="V63" s="180"/>
      <c r="W63" s="103"/>
      <c r="X63" s="103"/>
      <c r="AH63" s="66"/>
      <c r="AI63" s="66"/>
      <c r="AJ63" s="66"/>
    </row>
    <row r="64" spans="1:36" hidden="1" x14ac:dyDescent="0.3">
      <c r="A64" s="89">
        <f t="shared" si="2"/>
        <v>0</v>
      </c>
      <c r="B64" s="90">
        <f t="shared" si="3"/>
        <v>-2.8483516483516502</v>
      </c>
      <c r="C64" s="97"/>
      <c r="D64" s="106" t="s">
        <v>156</v>
      </c>
      <c r="E64" s="93" t="s">
        <v>151</v>
      </c>
      <c r="F64" s="94">
        <f t="shared" si="13"/>
        <v>0</v>
      </c>
      <c r="G64" s="95">
        <f>SUMIF(종목관리대장!Q:Q,$D64,종목관리대장!R:R)+SUM($V64:$X64)</f>
        <v>0</v>
      </c>
      <c r="H64" s="185">
        <f t="shared" si="10"/>
        <v>0</v>
      </c>
      <c r="I64" s="173">
        <f ca="1">COUNTIFS(종목관리대장!$N:$N,"&gt;="&amp;EOMONTH(I$7,-1)+1,종목관리대장!$N:$N,"&lt;="&amp;I$7,종목관리대장!$Q:$Q,$D64)</f>
        <v>0</v>
      </c>
      <c r="J64" s="173">
        <f ca="1">COUNTIFS(종목관리대장!$N:$N,"&gt;="&amp;EOMONTH(J$7,-1)+1,종목관리대장!$N:$N,"&lt;="&amp;J$7,종목관리대장!$Q:$Q,$D64)</f>
        <v>0</v>
      </c>
      <c r="K64" s="173">
        <f ca="1">COUNTIFS(종목관리대장!$N:$N,"&gt;="&amp;EOMONTH(K$7,-1)+1,종목관리대장!$N:$N,"&lt;="&amp;K$7,종목관리대장!$Q:$Q,$D64)</f>
        <v>0</v>
      </c>
      <c r="L64" s="173">
        <f ca="1">SUMIFS(종목관리대장!$R:$R,종목관리대장!$N:$N,"&gt;="&amp;EOMONTH(L$7,-1)+1,종목관리대장!$N:$N,"&lt;="&amp;L$7,종목관리대장!$Q:$Q,$D64)</f>
        <v>0</v>
      </c>
      <c r="M64" s="173">
        <f ca="1">SUMIFS(종목관리대장!$R:$R,종목관리대장!$N:$N,"&gt;="&amp;EOMONTH(M$7,-1)+1,종목관리대장!$N:$N,"&lt;="&amp;M$7,종목관리대장!$Q:$Q,$D64)</f>
        <v>0</v>
      </c>
      <c r="N64" s="173">
        <f ca="1">SUMIFS(종목관리대장!$R:$R,종목관리대장!$N:$N,"&gt;="&amp;EOMONTH(N$7,-1)+1,종목관리대장!$N:$N,"&lt;="&amp;N$7,종목관리대장!$Q:$Q,$D64)</f>
        <v>0</v>
      </c>
      <c r="O64" s="97">
        <v>0.8</v>
      </c>
      <c r="P64" s="92">
        <f t="shared" si="11"/>
        <v>4.3956043956043987E-2</v>
      </c>
      <c r="Q64" s="98">
        <f t="shared" si="12"/>
        <v>2.8483516483516502</v>
      </c>
      <c r="R64" s="99">
        <f t="shared" si="14"/>
        <v>-2.8483516483516502</v>
      </c>
      <c r="S64" s="177"/>
      <c r="T64" s="122" t="s">
        <v>154</v>
      </c>
      <c r="U64" s="179" t="s">
        <v>3527</v>
      </c>
      <c r="V64" s="180"/>
      <c r="W64" s="103"/>
      <c r="X64" s="103"/>
      <c r="AH64" s="66"/>
      <c r="AI64" s="66"/>
      <c r="AJ64" s="66"/>
    </row>
    <row r="65" spans="1:36" hidden="1" x14ac:dyDescent="0.3">
      <c r="A65" s="89">
        <f t="shared" si="2"/>
        <v>0</v>
      </c>
      <c r="B65" s="90">
        <f t="shared" si="3"/>
        <v>-3.2043956043956063</v>
      </c>
      <c r="C65" s="97"/>
      <c r="D65" s="106" t="s">
        <v>122</v>
      </c>
      <c r="E65" s="93" t="s">
        <v>123</v>
      </c>
      <c r="F65" s="94">
        <f t="shared" si="13"/>
        <v>0</v>
      </c>
      <c r="G65" s="95">
        <f>SUMIF(종목관리대장!Q:Q,$D65,종목관리대장!R:R)+SUM($V65:$X65)</f>
        <v>0</v>
      </c>
      <c r="H65" s="185">
        <f t="shared" si="10"/>
        <v>0</v>
      </c>
      <c r="I65" s="173">
        <f ca="1">COUNTIFS(종목관리대장!$N:$N,"&gt;="&amp;EOMONTH(I$7,-1)+1,종목관리대장!$N:$N,"&lt;="&amp;I$7,종목관리대장!$Q:$Q,$D65)</f>
        <v>0</v>
      </c>
      <c r="J65" s="173">
        <f ca="1">COUNTIFS(종목관리대장!$N:$N,"&gt;="&amp;EOMONTH(J$7,-1)+1,종목관리대장!$N:$N,"&lt;="&amp;J$7,종목관리대장!$Q:$Q,$D65)</f>
        <v>0</v>
      </c>
      <c r="K65" s="173">
        <f ca="1">COUNTIFS(종목관리대장!$N:$N,"&gt;="&amp;EOMONTH(K$7,-1)+1,종목관리대장!$N:$N,"&lt;="&amp;K$7,종목관리대장!$Q:$Q,$D65)</f>
        <v>0</v>
      </c>
      <c r="L65" s="173">
        <f ca="1">SUMIFS(종목관리대장!$R:$R,종목관리대장!$N:$N,"&gt;="&amp;EOMONTH(L$7,-1)+1,종목관리대장!$N:$N,"&lt;="&amp;L$7,종목관리대장!$Q:$Q,$D65)</f>
        <v>0</v>
      </c>
      <c r="M65" s="173">
        <f ca="1">SUMIFS(종목관리대장!$R:$R,종목관리대장!$N:$N,"&gt;="&amp;EOMONTH(M$7,-1)+1,종목관리대장!$N:$N,"&lt;="&amp;M$7,종목관리대장!$Q:$Q,$D65)</f>
        <v>0</v>
      </c>
      <c r="N65" s="173">
        <f ca="1">SUMIFS(종목관리대장!$R:$R,종목관리대장!$N:$N,"&gt;="&amp;EOMONTH(N$7,-1)+1,종목관리대장!$N:$N,"&lt;="&amp;N$7,종목관리대장!$Q:$Q,$D65)</f>
        <v>0</v>
      </c>
      <c r="O65" s="97">
        <v>0.9</v>
      </c>
      <c r="P65" s="92">
        <f t="shared" si="11"/>
        <v>4.9450549450549483E-2</v>
      </c>
      <c r="Q65" s="98">
        <f t="shared" si="12"/>
        <v>3.2043956043956063</v>
      </c>
      <c r="R65" s="99">
        <f t="shared" si="14"/>
        <v>-3.2043956043956063</v>
      </c>
      <c r="S65" s="177"/>
      <c r="T65" s="122"/>
      <c r="U65" s="179" t="s">
        <v>3551</v>
      </c>
      <c r="V65" s="180"/>
      <c r="W65" s="103"/>
      <c r="X65" s="103"/>
      <c r="AH65" s="66"/>
      <c r="AI65" s="66"/>
      <c r="AJ65" s="66"/>
    </row>
    <row r="66" spans="1:36" hidden="1" x14ac:dyDescent="0.3">
      <c r="A66" s="89">
        <f t="shared" si="2"/>
        <v>0</v>
      </c>
      <c r="B66" s="90">
        <f t="shared" si="3"/>
        <v>-2.4923076923076937</v>
      </c>
      <c r="C66" s="97"/>
      <c r="D66" s="106" t="s">
        <v>3505</v>
      </c>
      <c r="E66" s="93" t="s">
        <v>165</v>
      </c>
      <c r="F66" s="94">
        <f t="shared" si="13"/>
        <v>0</v>
      </c>
      <c r="G66" s="95">
        <f>SUMIF(종목관리대장!Q:Q,$D66,종목관리대장!R:R)+SUM($V66:$X66)</f>
        <v>0</v>
      </c>
      <c r="H66" s="185">
        <f t="shared" si="10"/>
        <v>0</v>
      </c>
      <c r="I66" s="173">
        <f ca="1">COUNTIFS(종목관리대장!$N:$N,"&gt;="&amp;EOMONTH(I$7,-1)+1,종목관리대장!$N:$N,"&lt;="&amp;I$7,종목관리대장!$Q:$Q,$D66)</f>
        <v>0</v>
      </c>
      <c r="J66" s="173">
        <f ca="1">COUNTIFS(종목관리대장!$N:$N,"&gt;="&amp;EOMONTH(J$7,-1)+1,종목관리대장!$N:$N,"&lt;="&amp;J$7,종목관리대장!$Q:$Q,$D66)</f>
        <v>0</v>
      </c>
      <c r="K66" s="173">
        <f ca="1">COUNTIFS(종목관리대장!$N:$N,"&gt;="&amp;EOMONTH(K$7,-1)+1,종목관리대장!$N:$N,"&lt;="&amp;K$7,종목관리대장!$Q:$Q,$D66)</f>
        <v>0</v>
      </c>
      <c r="L66" s="173">
        <f ca="1">SUMIFS(종목관리대장!$R:$R,종목관리대장!$N:$N,"&gt;="&amp;EOMONTH(L$7,-1)+1,종목관리대장!$N:$N,"&lt;="&amp;L$7,종목관리대장!$Q:$Q,$D66)</f>
        <v>0</v>
      </c>
      <c r="M66" s="173">
        <f ca="1">SUMIFS(종목관리대장!$R:$R,종목관리대장!$N:$N,"&gt;="&amp;EOMONTH(M$7,-1)+1,종목관리대장!$N:$N,"&lt;="&amp;M$7,종목관리대장!$Q:$Q,$D66)</f>
        <v>0</v>
      </c>
      <c r="N66" s="173">
        <f ca="1">SUMIFS(종목관리대장!$R:$R,종목관리대장!$N:$N,"&gt;="&amp;EOMONTH(N$7,-1)+1,종목관리대장!$N:$N,"&lt;="&amp;N$7,종목관리대장!$Q:$Q,$D66)</f>
        <v>0</v>
      </c>
      <c r="O66" s="97">
        <v>0.7</v>
      </c>
      <c r="P66" s="92">
        <f t="shared" si="11"/>
        <v>3.8461538461538484E-2</v>
      </c>
      <c r="Q66" s="98">
        <f t="shared" si="12"/>
        <v>2.4923076923076937</v>
      </c>
      <c r="R66" s="99">
        <f t="shared" si="14"/>
        <v>-2.4923076923076937</v>
      </c>
      <c r="S66" s="177"/>
      <c r="T66" s="222" t="s">
        <v>3504</v>
      </c>
      <c r="U66" s="179" t="s">
        <v>3551</v>
      </c>
      <c r="V66" s="103"/>
      <c r="W66" s="103"/>
      <c r="X66" s="103"/>
      <c r="AH66" s="66"/>
      <c r="AI66" s="66"/>
      <c r="AJ66" s="66"/>
    </row>
    <row r="67" spans="1:36" hidden="1" x14ac:dyDescent="0.3">
      <c r="A67" s="89">
        <f t="shared" si="2"/>
        <v>0</v>
      </c>
      <c r="B67" s="90">
        <f t="shared" si="3"/>
        <v>-3.3824175824175842</v>
      </c>
      <c r="C67" s="97"/>
      <c r="D67" s="106" t="s">
        <v>3517</v>
      </c>
      <c r="E67" s="93" t="s">
        <v>143</v>
      </c>
      <c r="F67" s="94">
        <f t="shared" ref="F67:F72" si="15">G67/Q67</f>
        <v>0</v>
      </c>
      <c r="G67" s="95">
        <f>SUMIF(종목관리대장!Q:Q,$D67,종목관리대장!R:R)+SUM($V67:$X67)</f>
        <v>0</v>
      </c>
      <c r="H67" s="185">
        <f t="shared" si="10"/>
        <v>0</v>
      </c>
      <c r="I67" s="173">
        <f ca="1">COUNTIFS(종목관리대장!$N:$N,"&gt;="&amp;EOMONTH(I$7,-1)+1,종목관리대장!$N:$N,"&lt;="&amp;I$7,종목관리대장!$Q:$Q,$D67)</f>
        <v>0</v>
      </c>
      <c r="J67" s="173">
        <f ca="1">COUNTIFS(종목관리대장!$N:$N,"&gt;="&amp;EOMONTH(J$7,-1)+1,종목관리대장!$N:$N,"&lt;="&amp;J$7,종목관리대장!$Q:$Q,$D67)</f>
        <v>0</v>
      </c>
      <c r="K67" s="173">
        <f ca="1">COUNTIFS(종목관리대장!$N:$N,"&gt;="&amp;EOMONTH(K$7,-1)+1,종목관리대장!$N:$N,"&lt;="&amp;K$7,종목관리대장!$Q:$Q,$D67)</f>
        <v>0</v>
      </c>
      <c r="L67" s="173">
        <f ca="1">SUMIFS(종목관리대장!$R:$R,종목관리대장!$N:$N,"&gt;="&amp;EOMONTH(L$7,-1)+1,종목관리대장!$N:$N,"&lt;="&amp;L$7,종목관리대장!$Q:$Q,$D67)</f>
        <v>0</v>
      </c>
      <c r="M67" s="173">
        <f ca="1">SUMIFS(종목관리대장!$R:$R,종목관리대장!$N:$N,"&gt;="&amp;EOMONTH(M$7,-1)+1,종목관리대장!$N:$N,"&lt;="&amp;M$7,종목관리대장!$Q:$Q,$D67)</f>
        <v>0</v>
      </c>
      <c r="N67" s="173">
        <f ca="1">SUMIFS(종목관리대장!$R:$R,종목관리대장!$N:$N,"&gt;="&amp;EOMONTH(N$7,-1)+1,종목관리대장!$N:$N,"&lt;="&amp;N$7,종목관리대장!$Q:$Q,$D67)</f>
        <v>0</v>
      </c>
      <c r="O67" s="97">
        <v>0.95</v>
      </c>
      <c r="P67" s="92">
        <f t="shared" si="11"/>
        <v>5.2197802197802227E-2</v>
      </c>
      <c r="Q67" s="98">
        <f t="shared" si="12"/>
        <v>3.3824175824175842</v>
      </c>
      <c r="R67" s="99">
        <f t="shared" ref="R67:R72" si="16">G67-Q67</f>
        <v>-3.3824175824175842</v>
      </c>
      <c r="S67" s="177"/>
      <c r="T67" s="122"/>
      <c r="U67" s="179" t="s">
        <v>3551</v>
      </c>
      <c r="V67" s="180"/>
      <c r="W67" s="103"/>
      <c r="X67" s="103"/>
      <c r="AH67" s="66"/>
      <c r="AI67" s="66"/>
      <c r="AJ67" s="66"/>
    </row>
    <row r="68" spans="1:36" hidden="1" x14ac:dyDescent="0.3">
      <c r="A68" s="89">
        <f t="shared" si="2"/>
        <v>0</v>
      </c>
      <c r="B68" s="90">
        <f t="shared" si="3"/>
        <v>-2.8483516483516502</v>
      </c>
      <c r="C68" s="97"/>
      <c r="D68" s="106" t="s">
        <v>125</v>
      </c>
      <c r="E68" s="93" t="s">
        <v>126</v>
      </c>
      <c r="F68" s="94">
        <f t="shared" si="15"/>
        <v>0</v>
      </c>
      <c r="G68" s="95">
        <f>SUMIF(종목관리대장!Q:Q,$D68,종목관리대장!R:R)+SUM($V68:$X68)</f>
        <v>0</v>
      </c>
      <c r="H68" s="185">
        <f t="shared" si="10"/>
        <v>0</v>
      </c>
      <c r="I68" s="173">
        <f ca="1">COUNTIFS(종목관리대장!$N:$N,"&gt;="&amp;EOMONTH(I$7,-1)+1,종목관리대장!$N:$N,"&lt;="&amp;I$7,종목관리대장!$Q:$Q,$D68)</f>
        <v>0</v>
      </c>
      <c r="J68" s="173">
        <f ca="1">COUNTIFS(종목관리대장!$N:$N,"&gt;="&amp;EOMONTH(J$7,-1)+1,종목관리대장!$N:$N,"&lt;="&amp;J$7,종목관리대장!$Q:$Q,$D68)</f>
        <v>0</v>
      </c>
      <c r="K68" s="173">
        <f ca="1">COUNTIFS(종목관리대장!$N:$N,"&gt;="&amp;EOMONTH(K$7,-1)+1,종목관리대장!$N:$N,"&lt;="&amp;K$7,종목관리대장!$Q:$Q,$D68)</f>
        <v>0</v>
      </c>
      <c r="L68" s="173">
        <f ca="1">SUMIFS(종목관리대장!$R:$R,종목관리대장!$N:$N,"&gt;="&amp;EOMONTH(L$7,-1)+1,종목관리대장!$N:$N,"&lt;="&amp;L$7,종목관리대장!$Q:$Q,$D68)</f>
        <v>0</v>
      </c>
      <c r="M68" s="173">
        <f ca="1">SUMIFS(종목관리대장!$R:$R,종목관리대장!$N:$N,"&gt;="&amp;EOMONTH(M$7,-1)+1,종목관리대장!$N:$N,"&lt;="&amp;M$7,종목관리대장!$Q:$Q,$D68)</f>
        <v>0</v>
      </c>
      <c r="N68" s="173">
        <f ca="1">SUMIFS(종목관리대장!$R:$R,종목관리대장!$N:$N,"&gt;="&amp;EOMONTH(N$7,-1)+1,종목관리대장!$N:$N,"&lt;="&amp;N$7,종목관리대장!$Q:$Q,$D68)</f>
        <v>0</v>
      </c>
      <c r="O68" s="97">
        <v>0.8</v>
      </c>
      <c r="P68" s="92">
        <f t="shared" si="11"/>
        <v>4.3956043956043987E-2</v>
      </c>
      <c r="Q68" s="98">
        <f t="shared" si="12"/>
        <v>2.8483516483516502</v>
      </c>
      <c r="R68" s="99">
        <f t="shared" si="16"/>
        <v>-2.8483516483516502</v>
      </c>
      <c r="S68" s="177"/>
      <c r="T68" s="122"/>
      <c r="U68" s="179" t="s">
        <v>3553</v>
      </c>
      <c r="V68" s="180"/>
      <c r="W68" s="103"/>
      <c r="X68" s="103"/>
      <c r="AH68" s="66"/>
      <c r="AI68" s="66"/>
      <c r="AJ68" s="66"/>
    </row>
    <row r="69" spans="1:36" hidden="1" x14ac:dyDescent="0.3">
      <c r="A69" s="89">
        <f t="shared" si="2"/>
        <v>0</v>
      </c>
      <c r="B69" s="90">
        <f t="shared" si="3"/>
        <v>-2.8483516483516502</v>
      </c>
      <c r="C69" s="97"/>
      <c r="D69" s="106" t="s">
        <v>127</v>
      </c>
      <c r="E69" s="93" t="s">
        <v>128</v>
      </c>
      <c r="F69" s="94">
        <f t="shared" si="15"/>
        <v>0</v>
      </c>
      <c r="G69" s="95">
        <f>SUMIF(종목관리대장!Q:Q,$D69,종목관리대장!R:R)+SUM($V69:$X69)</f>
        <v>0</v>
      </c>
      <c r="H69" s="185">
        <f t="shared" si="10"/>
        <v>0</v>
      </c>
      <c r="I69" s="173">
        <f ca="1">COUNTIFS(종목관리대장!$N:$N,"&gt;="&amp;EOMONTH(I$7,-1)+1,종목관리대장!$N:$N,"&lt;="&amp;I$7,종목관리대장!$Q:$Q,$D69)</f>
        <v>0</v>
      </c>
      <c r="J69" s="173">
        <f ca="1">COUNTIFS(종목관리대장!$N:$N,"&gt;="&amp;EOMONTH(J$7,-1)+1,종목관리대장!$N:$N,"&lt;="&amp;J$7,종목관리대장!$Q:$Q,$D69)</f>
        <v>0</v>
      </c>
      <c r="K69" s="173">
        <f ca="1">COUNTIFS(종목관리대장!$N:$N,"&gt;="&amp;EOMONTH(K$7,-1)+1,종목관리대장!$N:$N,"&lt;="&amp;K$7,종목관리대장!$Q:$Q,$D69)</f>
        <v>0</v>
      </c>
      <c r="L69" s="173">
        <f ca="1">SUMIFS(종목관리대장!$R:$R,종목관리대장!$N:$N,"&gt;="&amp;EOMONTH(L$7,-1)+1,종목관리대장!$N:$N,"&lt;="&amp;L$7,종목관리대장!$Q:$Q,$D69)</f>
        <v>0</v>
      </c>
      <c r="M69" s="173">
        <f ca="1">SUMIFS(종목관리대장!$R:$R,종목관리대장!$N:$N,"&gt;="&amp;EOMONTH(M$7,-1)+1,종목관리대장!$N:$N,"&lt;="&amp;M$7,종목관리대장!$Q:$Q,$D69)</f>
        <v>0</v>
      </c>
      <c r="N69" s="173">
        <f ca="1">SUMIFS(종목관리대장!$R:$R,종목관리대장!$N:$N,"&gt;="&amp;EOMONTH(N$7,-1)+1,종목관리대장!$N:$N,"&lt;="&amp;N$7,종목관리대장!$Q:$Q,$D69)</f>
        <v>0</v>
      </c>
      <c r="O69" s="97">
        <v>0.8</v>
      </c>
      <c r="P69" s="92">
        <f t="shared" si="11"/>
        <v>4.3956043956043987E-2</v>
      </c>
      <c r="Q69" s="98">
        <f t="shared" si="12"/>
        <v>2.8483516483516502</v>
      </c>
      <c r="R69" s="99">
        <f t="shared" si="16"/>
        <v>-2.8483516483516502</v>
      </c>
      <c r="S69" s="177"/>
      <c r="T69" s="122"/>
      <c r="U69" s="102" t="s">
        <v>3568</v>
      </c>
      <c r="V69" s="180"/>
      <c r="W69" s="103"/>
      <c r="X69" s="103"/>
      <c r="AH69" s="66"/>
      <c r="AI69" s="66"/>
      <c r="AJ69" s="66"/>
    </row>
    <row r="70" spans="1:36" hidden="1" x14ac:dyDescent="0.3">
      <c r="A70" s="89">
        <f t="shared" si="2"/>
        <v>0</v>
      </c>
      <c r="B70" s="90">
        <f t="shared" si="3"/>
        <v>-2.8483516483516502</v>
      </c>
      <c r="C70" s="97"/>
      <c r="D70" s="106" t="s">
        <v>130</v>
      </c>
      <c r="E70" s="93" t="s">
        <v>131</v>
      </c>
      <c r="F70" s="94">
        <f t="shared" si="15"/>
        <v>0</v>
      </c>
      <c r="G70" s="95">
        <f>SUMIF(종목관리대장!Q:Q,$D70,종목관리대장!R:R)+SUM($V70:$X70)</f>
        <v>0</v>
      </c>
      <c r="H70" s="185">
        <f t="shared" si="10"/>
        <v>0</v>
      </c>
      <c r="I70" s="173">
        <f ca="1">COUNTIFS(종목관리대장!$N:$N,"&gt;="&amp;EOMONTH(I$7,-1)+1,종목관리대장!$N:$N,"&lt;="&amp;I$7,종목관리대장!$Q:$Q,$D70)</f>
        <v>0</v>
      </c>
      <c r="J70" s="173">
        <f ca="1">COUNTIFS(종목관리대장!$N:$N,"&gt;="&amp;EOMONTH(J$7,-1)+1,종목관리대장!$N:$N,"&lt;="&amp;J$7,종목관리대장!$Q:$Q,$D70)</f>
        <v>0</v>
      </c>
      <c r="K70" s="173">
        <f ca="1">COUNTIFS(종목관리대장!$N:$N,"&gt;="&amp;EOMONTH(K$7,-1)+1,종목관리대장!$N:$N,"&lt;="&amp;K$7,종목관리대장!$Q:$Q,$D70)</f>
        <v>0</v>
      </c>
      <c r="L70" s="173">
        <f ca="1">SUMIFS(종목관리대장!$R:$R,종목관리대장!$N:$N,"&gt;="&amp;EOMONTH(L$7,-1)+1,종목관리대장!$N:$N,"&lt;="&amp;L$7,종목관리대장!$Q:$Q,$D70)</f>
        <v>0</v>
      </c>
      <c r="M70" s="173">
        <f ca="1">SUMIFS(종목관리대장!$R:$R,종목관리대장!$N:$N,"&gt;="&amp;EOMONTH(M$7,-1)+1,종목관리대장!$N:$N,"&lt;="&amp;M$7,종목관리대장!$Q:$Q,$D70)</f>
        <v>0</v>
      </c>
      <c r="N70" s="173">
        <f ca="1">SUMIFS(종목관리대장!$R:$R,종목관리대장!$N:$N,"&gt;="&amp;EOMONTH(N$7,-1)+1,종목관리대장!$N:$N,"&lt;="&amp;N$7,종목관리대장!$Q:$Q,$D70)</f>
        <v>0</v>
      </c>
      <c r="O70" s="97">
        <v>0.8</v>
      </c>
      <c r="P70" s="92">
        <f t="shared" si="11"/>
        <v>4.3956043956043987E-2</v>
      </c>
      <c r="Q70" s="98">
        <f t="shared" si="12"/>
        <v>2.8483516483516502</v>
      </c>
      <c r="R70" s="99">
        <f t="shared" si="16"/>
        <v>-2.8483516483516502</v>
      </c>
      <c r="S70" s="177"/>
      <c r="T70" s="122" t="s">
        <v>132</v>
      </c>
      <c r="U70" s="102" t="s">
        <v>3568</v>
      </c>
      <c r="V70" s="180"/>
      <c r="W70" s="103"/>
      <c r="X70" s="103"/>
      <c r="AH70" s="66"/>
      <c r="AI70" s="66"/>
      <c r="AJ70" s="66"/>
    </row>
    <row r="71" spans="1:36" hidden="1" x14ac:dyDescent="0.3">
      <c r="A71" s="89">
        <f t="shared" si="2"/>
        <v>0</v>
      </c>
      <c r="B71" s="90">
        <f t="shared" si="3"/>
        <v>-1.4241758241758251</v>
      </c>
      <c r="C71" s="97"/>
      <c r="D71" s="106" t="s">
        <v>3544</v>
      </c>
      <c r="E71" s="93" t="s">
        <v>3540</v>
      </c>
      <c r="F71" s="94">
        <f t="shared" si="15"/>
        <v>0</v>
      </c>
      <c r="G71" s="95">
        <f>SUMIF(종목관리대장!Q:Q,$D71,종목관리대장!R:R)+SUM($V71:$X71)</f>
        <v>0</v>
      </c>
      <c r="H71" s="185">
        <f t="shared" si="10"/>
        <v>0</v>
      </c>
      <c r="I71" s="173">
        <f ca="1">COUNTIFS(종목관리대장!$N:$N,"&gt;="&amp;EOMONTH(I$7,-1)+1,종목관리대장!$N:$N,"&lt;="&amp;I$7,종목관리대장!$Q:$Q,$D71)</f>
        <v>0</v>
      </c>
      <c r="J71" s="173">
        <f ca="1">COUNTIFS(종목관리대장!$N:$N,"&gt;="&amp;EOMONTH(J$7,-1)+1,종목관리대장!$N:$N,"&lt;="&amp;J$7,종목관리대장!$Q:$Q,$D71)</f>
        <v>0</v>
      </c>
      <c r="K71" s="173">
        <f ca="1">COUNTIFS(종목관리대장!$N:$N,"&gt;="&amp;EOMONTH(K$7,-1)+1,종목관리대장!$N:$N,"&lt;="&amp;K$7,종목관리대장!$Q:$Q,$D71)</f>
        <v>0</v>
      </c>
      <c r="L71" s="173">
        <f ca="1">SUMIFS(종목관리대장!$R:$R,종목관리대장!$N:$N,"&gt;="&amp;EOMONTH(L$7,-1)+1,종목관리대장!$N:$N,"&lt;="&amp;L$7,종목관리대장!$Q:$Q,$D71)</f>
        <v>0</v>
      </c>
      <c r="M71" s="173">
        <f ca="1">SUMIFS(종목관리대장!$R:$R,종목관리대장!$N:$N,"&gt;="&amp;EOMONTH(M$7,-1)+1,종목관리대장!$N:$N,"&lt;="&amp;M$7,종목관리대장!$Q:$Q,$D71)</f>
        <v>0</v>
      </c>
      <c r="N71" s="173">
        <f ca="1">SUMIFS(종목관리대장!$R:$R,종목관리대장!$N:$N,"&gt;="&amp;EOMONTH(N$7,-1)+1,종목관리대장!$N:$N,"&lt;="&amp;N$7,종목관리대장!$Q:$Q,$D71)</f>
        <v>0</v>
      </c>
      <c r="O71" s="97">
        <v>0.4</v>
      </c>
      <c r="P71" s="92">
        <f t="shared" si="11"/>
        <v>2.1978021978021994E-2</v>
      </c>
      <c r="Q71" s="98">
        <f t="shared" si="12"/>
        <v>1.4241758241758251</v>
      </c>
      <c r="R71" s="99">
        <f t="shared" si="16"/>
        <v>-1.4241758241758251</v>
      </c>
      <c r="S71" s="177"/>
      <c r="T71" s="122" t="s">
        <v>3546</v>
      </c>
      <c r="U71" s="102" t="s">
        <v>3568</v>
      </c>
      <c r="V71" s="103"/>
      <c r="W71" s="103"/>
      <c r="X71" s="103"/>
      <c r="AH71" s="66"/>
      <c r="AI71" s="66"/>
      <c r="AJ71" s="66"/>
    </row>
    <row r="72" spans="1:36" hidden="1" x14ac:dyDescent="0.3">
      <c r="A72" s="89">
        <f t="shared" si="2"/>
        <v>0</v>
      </c>
      <c r="B72" s="90">
        <f t="shared" si="3"/>
        <v>-0.53406593406593439</v>
      </c>
      <c r="C72" s="97"/>
      <c r="D72" s="106" t="s">
        <v>3576</v>
      </c>
      <c r="E72" s="93" t="s">
        <v>3540</v>
      </c>
      <c r="F72" s="94">
        <f t="shared" si="15"/>
        <v>0</v>
      </c>
      <c r="G72" s="95">
        <f>SUMIF(종목관리대장!Q:Q,$D72,종목관리대장!R:R)+SUM($V72:$X72)</f>
        <v>0</v>
      </c>
      <c r="H72" s="185">
        <f>G72/$G$77</f>
        <v>0</v>
      </c>
      <c r="I72" s="173">
        <f ca="1">COUNTIFS(종목관리대장!$N:$N,"&gt;="&amp;EOMONTH(I$7,-1)+1,종목관리대장!$N:$N,"&lt;="&amp;I$7,종목관리대장!$Q:$Q,$D72)</f>
        <v>0</v>
      </c>
      <c r="J72" s="173">
        <f ca="1">COUNTIFS(종목관리대장!$N:$N,"&gt;="&amp;EOMONTH(J$7,-1)+1,종목관리대장!$N:$N,"&lt;="&amp;J$7,종목관리대장!$Q:$Q,$D72)</f>
        <v>0</v>
      </c>
      <c r="K72" s="173">
        <f ca="1">COUNTIFS(종목관리대장!$N:$N,"&gt;="&amp;EOMONTH(K$7,-1)+1,종목관리대장!$N:$N,"&lt;="&amp;K$7,종목관리대장!$Q:$Q,$D72)</f>
        <v>0</v>
      </c>
      <c r="L72" s="173">
        <f ca="1">SUMIFS(종목관리대장!$R:$R,종목관리대장!$N:$N,"&gt;="&amp;EOMONTH(L$7,-1)+1,종목관리대장!$N:$N,"&lt;="&amp;L$7,종목관리대장!$Q:$Q,$D72)</f>
        <v>0</v>
      </c>
      <c r="M72" s="173">
        <f ca="1">SUMIFS(종목관리대장!$R:$R,종목관리대장!$N:$N,"&gt;="&amp;EOMONTH(M$7,-1)+1,종목관리대장!$N:$N,"&lt;="&amp;M$7,종목관리대장!$Q:$Q,$D72)</f>
        <v>0</v>
      </c>
      <c r="N72" s="173">
        <f ca="1">SUMIFS(종목관리대장!$R:$R,종목관리대장!$N:$N,"&gt;="&amp;EOMONTH(N$7,-1)+1,종목관리대장!$N:$N,"&lt;="&amp;N$7,종목관리대장!$Q:$Q,$D72)</f>
        <v>0</v>
      </c>
      <c r="O72" s="97">
        <v>0.15</v>
      </c>
      <c r="P72" s="92">
        <f>O72/O$77</f>
        <v>8.2417582417582472E-3</v>
      </c>
      <c r="Q72" s="98">
        <f t="shared" si="12"/>
        <v>0.53406593406593439</v>
      </c>
      <c r="R72" s="99">
        <f t="shared" si="16"/>
        <v>-0.53406593406593439</v>
      </c>
      <c r="S72" s="177"/>
      <c r="T72" s="122" t="s">
        <v>3583</v>
      </c>
      <c r="U72" s="102" t="s">
        <v>3568</v>
      </c>
      <c r="V72" s="180"/>
      <c r="W72" s="103"/>
      <c r="X72" s="103"/>
      <c r="AH72" s="66"/>
      <c r="AI72" s="66"/>
      <c r="AJ72" s="66"/>
    </row>
    <row r="73" spans="1:36" hidden="1" x14ac:dyDescent="0.3">
      <c r="A73" s="89">
        <f>F73</f>
        <v>0</v>
      </c>
      <c r="B73" s="90">
        <f>R73</f>
        <v>-3.2043956043956063</v>
      </c>
      <c r="C73" s="97" t="s">
        <v>4936</v>
      </c>
      <c r="D73" s="106" t="s">
        <v>145</v>
      </c>
      <c r="E73" s="93" t="s">
        <v>146</v>
      </c>
      <c r="F73" s="94">
        <f>G73/Q73</f>
        <v>0</v>
      </c>
      <c r="G73" s="95">
        <f>SUMIF(종목관리대장!Q:Q,$D73,종목관리대장!R:R)+SUM($V73:$X73)</f>
        <v>0</v>
      </c>
      <c r="H73" s="185">
        <f>G73/$G$77</f>
        <v>0</v>
      </c>
      <c r="I73" s="173">
        <f ca="1">COUNTIFS(종목관리대장!$N:$N,"&gt;="&amp;EOMONTH(I$7,-1)+1,종목관리대장!$N:$N,"&lt;="&amp;I$7,종목관리대장!$Q:$Q,$D73)</f>
        <v>0</v>
      </c>
      <c r="J73" s="173">
        <f ca="1">COUNTIFS(종목관리대장!$N:$N,"&gt;="&amp;EOMONTH(J$7,-1)+1,종목관리대장!$N:$N,"&lt;="&amp;J$7,종목관리대장!$Q:$Q,$D73)</f>
        <v>0</v>
      </c>
      <c r="K73" s="173">
        <f ca="1">COUNTIFS(종목관리대장!$N:$N,"&gt;="&amp;EOMONTH(K$7,-1)+1,종목관리대장!$N:$N,"&lt;="&amp;K$7,종목관리대장!$Q:$Q,$D73)</f>
        <v>0</v>
      </c>
      <c r="L73" s="173">
        <f ca="1">SUMIFS(종목관리대장!$R:$R,종목관리대장!$N:$N,"&gt;="&amp;EOMONTH(L$7,-1)+1,종목관리대장!$N:$N,"&lt;="&amp;L$7,종목관리대장!$Q:$Q,$D73)</f>
        <v>0</v>
      </c>
      <c r="M73" s="173">
        <f ca="1">SUMIFS(종목관리대장!$R:$R,종목관리대장!$N:$N,"&gt;="&amp;EOMONTH(M$7,-1)+1,종목관리대장!$N:$N,"&lt;="&amp;M$7,종목관리대장!$Q:$Q,$D73)</f>
        <v>0</v>
      </c>
      <c r="N73" s="173">
        <f ca="1">SUMIFS(종목관리대장!$R:$R,종목관리대장!$N:$N,"&gt;="&amp;EOMONTH(N$7,-1)+1,종목관리대장!$N:$N,"&lt;="&amp;N$7,종목관리대장!$Q:$Q,$D73)</f>
        <v>0</v>
      </c>
      <c r="O73" s="97">
        <v>0.9</v>
      </c>
      <c r="P73" s="92">
        <f>O73/O$77</f>
        <v>4.9450549450549483E-2</v>
      </c>
      <c r="Q73" s="98">
        <f t="shared" si="12"/>
        <v>3.2043956043956063</v>
      </c>
      <c r="R73" s="99">
        <f>G73-Q73</f>
        <v>-3.2043956043956063</v>
      </c>
      <c r="S73" s="177"/>
      <c r="T73" s="122"/>
      <c r="U73" s="179" t="s">
        <v>3508</v>
      </c>
      <c r="V73" s="180"/>
      <c r="W73" s="103"/>
      <c r="X73" s="103"/>
      <c r="AH73" s="66"/>
      <c r="AI73" s="66"/>
      <c r="AJ73" s="66"/>
    </row>
    <row r="74" spans="1:36" hidden="1" x14ac:dyDescent="0.3">
      <c r="A74" s="89">
        <f>F74</f>
        <v>0</v>
      </c>
      <c r="B74" s="90">
        <f>R74</f>
        <v>-2.4923076923076937</v>
      </c>
      <c r="C74" s="97"/>
      <c r="D74" s="106" t="s">
        <v>3542</v>
      </c>
      <c r="E74" s="93" t="s">
        <v>3635</v>
      </c>
      <c r="F74" s="94">
        <f>G74/Q74</f>
        <v>0</v>
      </c>
      <c r="G74" s="95">
        <f>SUMIF(종목관리대장!Q:Q,$D74,종목관리대장!R:R)+SUM($V74:$X74)</f>
        <v>0</v>
      </c>
      <c r="H74" s="185">
        <f>G74/$G$77</f>
        <v>0</v>
      </c>
      <c r="I74" s="173">
        <f ca="1">COUNTIFS(종목관리대장!$N:$N,"&gt;="&amp;EOMONTH(I$7,-1)+1,종목관리대장!$N:$N,"&lt;="&amp;I$7,종목관리대장!$Q:$Q,$D74)</f>
        <v>0</v>
      </c>
      <c r="J74" s="173">
        <f ca="1">COUNTIFS(종목관리대장!$N:$N,"&gt;="&amp;EOMONTH(J$7,-1)+1,종목관리대장!$N:$N,"&lt;="&amp;J$7,종목관리대장!$Q:$Q,$D74)</f>
        <v>0</v>
      </c>
      <c r="K74" s="173">
        <f ca="1">COUNTIFS(종목관리대장!$N:$N,"&gt;="&amp;EOMONTH(K$7,-1)+1,종목관리대장!$N:$N,"&lt;="&amp;K$7,종목관리대장!$Q:$Q,$D74)</f>
        <v>0</v>
      </c>
      <c r="L74" s="173">
        <f ca="1">SUMIFS(종목관리대장!$R:$R,종목관리대장!$N:$N,"&gt;="&amp;EOMONTH(L$7,-1)+1,종목관리대장!$N:$N,"&lt;="&amp;L$7,종목관리대장!$Q:$Q,$D74)</f>
        <v>0</v>
      </c>
      <c r="M74" s="173">
        <f ca="1">SUMIFS(종목관리대장!$R:$R,종목관리대장!$N:$N,"&gt;="&amp;EOMONTH(M$7,-1)+1,종목관리대장!$N:$N,"&lt;="&amp;M$7,종목관리대장!$Q:$Q,$D74)</f>
        <v>0</v>
      </c>
      <c r="N74" s="173">
        <f ca="1">SUMIFS(종목관리대장!$R:$R,종목관리대장!$N:$N,"&gt;="&amp;EOMONTH(N$7,-1)+1,종목관리대장!$N:$N,"&lt;="&amp;N$7,종목관리대장!$Q:$Q,$D74)</f>
        <v>0</v>
      </c>
      <c r="O74" s="97">
        <v>0.7</v>
      </c>
      <c r="P74" s="92">
        <f>O74/O$77</f>
        <v>3.8461538461538484E-2</v>
      </c>
      <c r="Q74" s="98">
        <f t="shared" si="12"/>
        <v>2.4923076923076937</v>
      </c>
      <c r="R74" s="99">
        <f>G74-Q74</f>
        <v>-2.4923076923076937</v>
      </c>
      <c r="S74" s="121" t="s">
        <v>3636</v>
      </c>
      <c r="T74" s="122" t="s">
        <v>3546</v>
      </c>
      <c r="U74" s="179" t="s">
        <v>3632</v>
      </c>
      <c r="V74" s="180"/>
      <c r="W74" s="103"/>
      <c r="X74" s="103"/>
      <c r="AH74" s="66"/>
      <c r="AI74" s="66"/>
      <c r="AJ74" s="66"/>
    </row>
    <row r="75" spans="1:36" hidden="1" x14ac:dyDescent="0.3">
      <c r="A75" s="89">
        <f>F75</f>
        <v>0</v>
      </c>
      <c r="B75" s="90">
        <f>R75</f>
        <v>-2.8483516483516502</v>
      </c>
      <c r="C75" s="97"/>
      <c r="D75" s="211" t="s">
        <v>157</v>
      </c>
      <c r="E75" s="93" t="s">
        <v>151</v>
      </c>
      <c r="F75" s="125">
        <f>G75/Q75</f>
        <v>0</v>
      </c>
      <c r="G75" s="212">
        <f>SUMIF(종목관리대장!Q:Q,$D75,종목관리대장!R:R)+SUM($V75:$X75)</f>
        <v>0</v>
      </c>
      <c r="H75" s="213">
        <f>G75/$G$77</f>
        <v>0</v>
      </c>
      <c r="I75" s="173">
        <f ca="1">COUNTIFS(종목관리대장!$N:$N,"&gt;="&amp;EOMONTH(I$7,-1)+1,종목관리대장!$N:$N,"&lt;="&amp;I$7,종목관리대장!$Q:$Q,$D75)</f>
        <v>0</v>
      </c>
      <c r="J75" s="173">
        <f ca="1">COUNTIFS(종목관리대장!$N:$N,"&gt;="&amp;EOMONTH(J$7,-1)+1,종목관리대장!$N:$N,"&lt;="&amp;J$7,종목관리대장!$Q:$Q,$D75)</f>
        <v>0</v>
      </c>
      <c r="K75" s="173">
        <f ca="1">COUNTIFS(종목관리대장!$N:$N,"&gt;="&amp;EOMONTH(K$7,-1)+1,종목관리대장!$N:$N,"&lt;="&amp;K$7,종목관리대장!$Q:$Q,$D75)</f>
        <v>0</v>
      </c>
      <c r="L75" s="173">
        <f ca="1">SUMIFS(종목관리대장!$R:$R,종목관리대장!$N:$N,"&gt;="&amp;EOMONTH(L$7,-1)+1,종목관리대장!$N:$N,"&lt;="&amp;L$7,종목관리대장!$Q:$Q,$D75)</f>
        <v>0</v>
      </c>
      <c r="M75" s="173">
        <f ca="1">SUMIFS(종목관리대장!$R:$R,종목관리대장!$N:$N,"&gt;="&amp;EOMONTH(M$7,-1)+1,종목관리대장!$N:$N,"&lt;="&amp;M$7,종목관리대장!$Q:$Q,$D75)</f>
        <v>0</v>
      </c>
      <c r="N75" s="173">
        <f ca="1">SUMIFS(종목관리대장!$R:$R,종목관리대장!$N:$N,"&gt;="&amp;EOMONTH(N$7,-1)+1,종목관리대장!$N:$N,"&lt;="&amp;N$7,종목관리대장!$Q:$Q,$D75)</f>
        <v>0</v>
      </c>
      <c r="O75" s="97">
        <v>0.8</v>
      </c>
      <c r="P75" s="97">
        <f>O75/O$77</f>
        <v>4.3956043956043987E-2</v>
      </c>
      <c r="Q75" s="214">
        <f t="shared" si="12"/>
        <v>2.8483516483516502</v>
      </c>
      <c r="R75" s="215">
        <f>G75-Q75</f>
        <v>-2.8483516483516502</v>
      </c>
      <c r="S75" s="177"/>
      <c r="T75" s="201" t="s">
        <v>3638</v>
      </c>
      <c r="U75" s="179" t="s">
        <v>3508</v>
      </c>
      <c r="V75" s="180"/>
      <c r="W75" s="180"/>
      <c r="X75" s="180"/>
      <c r="AH75" s="66"/>
      <c r="AI75" s="66"/>
      <c r="AJ75" s="66"/>
    </row>
    <row r="76" spans="1:36" hidden="1" x14ac:dyDescent="0.3">
      <c r="A76" s="89">
        <f>F76</f>
        <v>0</v>
      </c>
      <c r="B76" s="90">
        <f>R76</f>
        <v>-2.8483516483516502</v>
      </c>
      <c r="C76" s="223"/>
      <c r="D76" s="211" t="s">
        <v>163</v>
      </c>
      <c r="E76" s="93" t="s">
        <v>151</v>
      </c>
      <c r="F76" s="125">
        <f>G76/Q76</f>
        <v>0</v>
      </c>
      <c r="G76" s="212">
        <f>SUMIF(종목관리대장!Q:Q,$D76,종목관리대장!R:R)+SUM($V76:$X76)</f>
        <v>0</v>
      </c>
      <c r="H76" s="213">
        <f>G76/$G$77</f>
        <v>0</v>
      </c>
      <c r="I76" s="173">
        <f ca="1">COUNTIFS(종목관리대장!$N:$N,"&gt;="&amp;EOMONTH(I$7,-1)+1,종목관리대장!$N:$N,"&lt;="&amp;I$7,종목관리대장!$Q:$Q,$D76)</f>
        <v>0</v>
      </c>
      <c r="J76" s="173">
        <f ca="1">COUNTIFS(종목관리대장!$N:$N,"&gt;="&amp;EOMONTH(J$7,-1)+1,종목관리대장!$N:$N,"&lt;="&amp;J$7,종목관리대장!$Q:$Q,$D76)</f>
        <v>0</v>
      </c>
      <c r="K76" s="173">
        <f ca="1">COUNTIFS(종목관리대장!$N:$N,"&gt;="&amp;EOMONTH(K$7,-1)+1,종목관리대장!$N:$N,"&lt;="&amp;K$7,종목관리대장!$Q:$Q,$D76)</f>
        <v>0</v>
      </c>
      <c r="L76" s="173">
        <f ca="1">SUMIFS(종목관리대장!$R:$R,종목관리대장!$N:$N,"&gt;="&amp;EOMONTH(L$7,-1)+1,종목관리대장!$N:$N,"&lt;="&amp;L$7,종목관리대장!$Q:$Q,$D76)</f>
        <v>0</v>
      </c>
      <c r="M76" s="173">
        <f ca="1">SUMIFS(종목관리대장!$R:$R,종목관리대장!$N:$N,"&gt;="&amp;EOMONTH(M$7,-1)+1,종목관리대장!$N:$N,"&lt;="&amp;M$7,종목관리대장!$Q:$Q,$D76)</f>
        <v>0</v>
      </c>
      <c r="N76" s="173">
        <f ca="1">SUMIFS(종목관리대장!$R:$R,종목관리대장!$N:$N,"&gt;="&amp;EOMONTH(N$7,-1)+1,종목관리대장!$N:$N,"&lt;="&amp;N$7,종목관리대장!$Q:$Q,$D76)</f>
        <v>0</v>
      </c>
      <c r="O76" s="97">
        <v>0.8</v>
      </c>
      <c r="P76" s="97">
        <f>O76/O$77</f>
        <v>4.3956043956043987E-2</v>
      </c>
      <c r="Q76" s="214">
        <f>AB$8*P76</f>
        <v>2.8483516483516502</v>
      </c>
      <c r="R76" s="215">
        <f>G76-Q76</f>
        <v>-2.8483516483516502</v>
      </c>
      <c r="S76" s="177"/>
      <c r="T76" s="201" t="s">
        <v>3642</v>
      </c>
      <c r="U76" s="179" t="s">
        <v>3508</v>
      </c>
      <c r="V76" s="180"/>
      <c r="W76" s="180"/>
      <c r="X76" s="180"/>
      <c r="AH76" s="66"/>
      <c r="AI76" s="66"/>
      <c r="AJ76" s="66"/>
    </row>
    <row r="77" spans="1:36" ht="14.25" thickBot="1" x14ac:dyDescent="0.35">
      <c r="A77" s="61"/>
      <c r="B77" s="61"/>
      <c r="C77" s="129"/>
      <c r="D77" s="129"/>
      <c r="E77" s="129"/>
      <c r="F77" s="130">
        <f>G77/Q77</f>
        <v>1.0000000000000009</v>
      </c>
      <c r="G77" s="131">
        <f>SUM(G8:G76)-SUMIF(U8:U76,"X",G8:G76)</f>
        <v>64.8</v>
      </c>
      <c r="H77" s="186">
        <f>SUM(H8:H76)</f>
        <v>1</v>
      </c>
      <c r="I77" s="131">
        <f ca="1">SUM(I8:I76)-SUMIF(U8:U76,"X",I8:I76)</f>
        <v>19</v>
      </c>
      <c r="J77" s="131">
        <f ca="1">SUM(J8:J76)-SUMIF(U8:U76,"X",J8:J76)</f>
        <v>8</v>
      </c>
      <c r="K77" s="131">
        <f ca="1">SUM(K8:K76)-SUMIF(U8:U76,"X",K8:K76)</f>
        <v>30</v>
      </c>
      <c r="L77" s="131">
        <f ca="1">SUM(L8:L76)-SUMIF(U8:U76,"X",L8:L76)</f>
        <v>9.4</v>
      </c>
      <c r="M77" s="131">
        <f ca="1">SUM(M8:M76)-SUMIF(U8:U76,"X",M8:M76)</f>
        <v>10</v>
      </c>
      <c r="N77" s="131">
        <f ca="1">SUM(N8:N76)-SUMIF(U8:U76,"X",N8:N76)</f>
        <v>20.399999999999999</v>
      </c>
      <c r="O77" s="132">
        <f>SUM(O8:O76)-SUMIF(U8:U76,"X",O8:O76)</f>
        <v>18.199999999999989</v>
      </c>
      <c r="P77" s="133">
        <f>SUM(P8:P76)-SUMIF(U8:U76,"X",P8:P76)</f>
        <v>0.99999999999999911</v>
      </c>
      <c r="Q77" s="134">
        <f>SUM(Q8:Q76)-SUMIF(U8:U76,"X",Q8:Q76)</f>
        <v>64.79999999999994</v>
      </c>
      <c r="R77" s="135">
        <f>SUM(R8:R76)-SUMIF(U8:U76,"X",R8:R76)</f>
        <v>0</v>
      </c>
      <c r="S77" s="136"/>
      <c r="T77" s="137"/>
      <c r="U77" s="102"/>
      <c r="V77" s="103"/>
      <c r="W77" s="103">
        <f>SUM(D133:D147)</f>
        <v>13</v>
      </c>
      <c r="X77" s="103">
        <f>SUM(X8:X71)</f>
        <v>0</v>
      </c>
      <c r="AH77" s="66"/>
      <c r="AI77" s="66"/>
      <c r="AJ77" s="66"/>
    </row>
    <row r="78" spans="1:36" x14ac:dyDescent="0.3">
      <c r="A78" s="61"/>
      <c r="B78" s="61"/>
      <c r="K78" s="138"/>
      <c r="L78" s="138"/>
      <c r="M78" s="138"/>
      <c r="R78" s="64"/>
      <c r="S78" s="64"/>
      <c r="T78" s="65"/>
      <c r="U78" s="65"/>
      <c r="V78" s="65"/>
      <c r="W78" s="65"/>
      <c r="X78" s="65"/>
      <c r="AH78" s="66"/>
      <c r="AI78" s="66"/>
      <c r="AJ78" s="66"/>
    </row>
    <row r="79" spans="1:36" x14ac:dyDescent="0.3">
      <c r="A79" s="61"/>
      <c r="B79" s="61"/>
      <c r="M79" s="138"/>
      <c r="N79" s="138"/>
      <c r="O79" s="138"/>
      <c r="AH79" s="66"/>
      <c r="AI79" s="66"/>
      <c r="AJ79" s="66"/>
    </row>
    <row r="80" spans="1:36" x14ac:dyDescent="0.3">
      <c r="A80" s="61"/>
      <c r="B80" s="61"/>
      <c r="T80" s="139"/>
      <c r="U80" s="74"/>
      <c r="V80" s="74"/>
      <c r="W80" s="74"/>
      <c r="X80" s="74"/>
      <c r="AH80" s="66"/>
      <c r="AI80" s="66"/>
      <c r="AJ80" s="66"/>
    </row>
    <row r="81" spans="1:36" ht="14.25" thickBot="1" x14ac:dyDescent="0.35">
      <c r="A81" s="61"/>
      <c r="B81" s="61"/>
      <c r="C81" s="74" t="s">
        <v>192</v>
      </c>
      <c r="J81" s="140"/>
      <c r="L81" s="140"/>
      <c r="AH81" s="66"/>
      <c r="AI81" s="66"/>
      <c r="AJ81" s="66"/>
    </row>
    <row r="82" spans="1:36" ht="14.25" thickBot="1" x14ac:dyDescent="0.35">
      <c r="C82" s="77" t="s">
        <v>193</v>
      </c>
      <c r="D82" s="77" t="s">
        <v>194</v>
      </c>
      <c r="J82" s="140"/>
      <c r="L82" s="140"/>
      <c r="R82" s="195"/>
      <c r="S82" s="197"/>
      <c r="AH82" s="66"/>
      <c r="AI82" s="66"/>
      <c r="AJ82" s="66"/>
    </row>
    <row r="83" spans="1:36" x14ac:dyDescent="0.3">
      <c r="C83" s="142" t="s">
        <v>195</v>
      </c>
      <c r="D83" s="143">
        <v>0.1</v>
      </c>
      <c r="U83" s="116"/>
      <c r="V83" s="116"/>
      <c r="W83" s="116"/>
      <c r="X83" s="116"/>
      <c r="AH83" s="66"/>
      <c r="AI83" s="66"/>
      <c r="AJ83" s="66"/>
    </row>
    <row r="84" spans="1:36" x14ac:dyDescent="0.3">
      <c r="C84" s="142" t="s">
        <v>77</v>
      </c>
      <c r="D84" s="143">
        <v>0.4</v>
      </c>
      <c r="AH84" s="66"/>
      <c r="AI84" s="66"/>
      <c r="AJ84" s="66"/>
    </row>
    <row r="85" spans="1:36" x14ac:dyDescent="0.3">
      <c r="C85" s="142" t="s">
        <v>196</v>
      </c>
      <c r="D85" s="143">
        <v>0.6</v>
      </c>
      <c r="U85" s="116"/>
      <c r="V85" s="116"/>
      <c r="W85" s="116"/>
      <c r="X85" s="116"/>
      <c r="AH85" s="66"/>
      <c r="AI85" s="66"/>
      <c r="AJ85" s="66"/>
    </row>
    <row r="86" spans="1:36" x14ac:dyDescent="0.3">
      <c r="C86" s="142" t="s">
        <v>197</v>
      </c>
      <c r="D86" s="143">
        <v>0.7</v>
      </c>
      <c r="U86" s="74"/>
      <c r="V86" s="74"/>
      <c r="W86" s="74"/>
      <c r="X86" s="74"/>
      <c r="AH86" s="66"/>
      <c r="AI86" s="66"/>
      <c r="AJ86" s="66"/>
    </row>
    <row r="87" spans="1:36" x14ac:dyDescent="0.3">
      <c r="C87" s="142" t="s">
        <v>3481</v>
      </c>
      <c r="D87" s="143">
        <v>0.8</v>
      </c>
      <c r="AH87" s="66"/>
      <c r="AI87" s="66"/>
      <c r="AJ87" s="66"/>
    </row>
    <row r="88" spans="1:36" x14ac:dyDescent="0.3">
      <c r="C88" s="142" t="s">
        <v>146</v>
      </c>
      <c r="D88" s="143">
        <v>0.9</v>
      </c>
      <c r="AH88" s="66"/>
      <c r="AI88" s="66"/>
      <c r="AJ88" s="66"/>
    </row>
    <row r="89" spans="1:36" x14ac:dyDescent="0.3">
      <c r="C89" s="142" t="s">
        <v>198</v>
      </c>
      <c r="D89" s="143">
        <v>1</v>
      </c>
      <c r="AH89" s="66"/>
      <c r="AI89" s="66"/>
      <c r="AJ89" s="66"/>
    </row>
    <row r="90" spans="1:36" x14ac:dyDescent="0.3">
      <c r="C90" s="142" t="s">
        <v>199</v>
      </c>
      <c r="D90" s="143">
        <v>1</v>
      </c>
      <c r="U90" s="117"/>
      <c r="V90" s="117"/>
      <c r="W90" s="117"/>
      <c r="X90" s="117"/>
      <c r="AH90" s="66"/>
      <c r="AI90" s="66"/>
      <c r="AJ90" s="66"/>
    </row>
    <row r="91" spans="1:36" x14ac:dyDescent="0.3">
      <c r="C91" s="144" t="s">
        <v>78</v>
      </c>
      <c r="D91" s="145">
        <v>0.4</v>
      </c>
      <c r="AH91" s="66"/>
      <c r="AI91" s="66"/>
      <c r="AJ91" s="66"/>
    </row>
    <row r="92" spans="1:36" ht="14.25" thickBot="1" x14ac:dyDescent="0.35">
      <c r="C92" s="146" t="s">
        <v>79</v>
      </c>
      <c r="D92" s="147">
        <v>-0.2</v>
      </c>
      <c r="U92" s="116"/>
      <c r="V92" s="116"/>
      <c r="W92" s="116"/>
      <c r="X92" s="116"/>
      <c r="AH92" s="66"/>
      <c r="AI92" s="66"/>
      <c r="AJ92" s="66"/>
    </row>
    <row r="93" spans="1:36" x14ac:dyDescent="0.3">
      <c r="C93" s="74" t="s">
        <v>200</v>
      </c>
      <c r="AH93" s="66"/>
      <c r="AI93" s="66"/>
      <c r="AJ93" s="66"/>
    </row>
    <row r="94" spans="1:36" x14ac:dyDescent="0.3">
      <c r="C94" s="74"/>
      <c r="AH94" s="66"/>
      <c r="AI94" s="66"/>
      <c r="AJ94" s="66"/>
    </row>
    <row r="95" spans="1:36" x14ac:dyDescent="0.3">
      <c r="C95" s="74"/>
      <c r="AH95" s="66"/>
      <c r="AI95" s="66"/>
      <c r="AJ95" s="66"/>
    </row>
    <row r="96" spans="1:36" x14ac:dyDescent="0.3">
      <c r="C96" s="74"/>
      <c r="AH96" s="66"/>
      <c r="AI96" s="66"/>
      <c r="AJ96" s="66"/>
    </row>
    <row r="97" spans="3:4" ht="14.25" thickBot="1" x14ac:dyDescent="0.35">
      <c r="C97" s="74" t="s">
        <v>201</v>
      </c>
    </row>
    <row r="98" spans="3:4" ht="14.25" thickBot="1" x14ac:dyDescent="0.35">
      <c r="C98" s="77" t="s">
        <v>80</v>
      </c>
      <c r="D98" s="77" t="s">
        <v>202</v>
      </c>
    </row>
    <row r="99" spans="3:4" x14ac:dyDescent="0.3">
      <c r="C99" s="148">
        <v>1</v>
      </c>
      <c r="D99" s="149">
        <v>1</v>
      </c>
    </row>
    <row r="100" spans="3:4" x14ac:dyDescent="0.3">
      <c r="C100" s="142">
        <v>2</v>
      </c>
      <c r="D100" s="150">
        <v>1.5</v>
      </c>
    </row>
    <row r="101" spans="3:4" x14ac:dyDescent="0.3">
      <c r="C101" s="142">
        <v>3</v>
      </c>
      <c r="D101" s="150">
        <v>2</v>
      </c>
    </row>
    <row r="102" spans="3:4" x14ac:dyDescent="0.3">
      <c r="C102" s="142">
        <v>4</v>
      </c>
      <c r="D102" s="150">
        <v>3</v>
      </c>
    </row>
    <row r="103" spans="3:4" x14ac:dyDescent="0.3">
      <c r="C103" s="142">
        <v>5</v>
      </c>
      <c r="D103" s="150">
        <v>3</v>
      </c>
    </row>
    <row r="104" spans="3:4" x14ac:dyDescent="0.3">
      <c r="C104" s="142">
        <v>6</v>
      </c>
      <c r="D104" s="150">
        <v>4</v>
      </c>
    </row>
    <row r="105" spans="3:4" x14ac:dyDescent="0.3">
      <c r="C105" s="142">
        <v>7</v>
      </c>
      <c r="D105" s="150">
        <v>5</v>
      </c>
    </row>
    <row r="106" spans="3:4" x14ac:dyDescent="0.3">
      <c r="C106" s="142">
        <v>8</v>
      </c>
      <c r="D106" s="150">
        <v>5</v>
      </c>
    </row>
    <row r="107" spans="3:4" x14ac:dyDescent="0.3">
      <c r="C107" s="142">
        <v>9</v>
      </c>
      <c r="D107" s="150">
        <v>6</v>
      </c>
    </row>
    <row r="108" spans="3:4" x14ac:dyDescent="0.3">
      <c r="C108" s="142">
        <v>11</v>
      </c>
      <c r="D108" s="150">
        <v>7</v>
      </c>
    </row>
    <row r="109" spans="3:4" x14ac:dyDescent="0.3">
      <c r="C109" s="142">
        <v>12</v>
      </c>
      <c r="D109" s="150">
        <v>8</v>
      </c>
    </row>
    <row r="110" spans="3:4" x14ac:dyDescent="0.3">
      <c r="C110" s="142">
        <v>13</v>
      </c>
      <c r="D110" s="150">
        <v>9</v>
      </c>
    </row>
    <row r="111" spans="3:4" x14ac:dyDescent="0.3">
      <c r="C111" s="142">
        <v>14</v>
      </c>
      <c r="D111" s="150">
        <v>9</v>
      </c>
    </row>
    <row r="112" spans="3:4" ht="14.25" thickBot="1" x14ac:dyDescent="0.35">
      <c r="C112" s="146">
        <v>15</v>
      </c>
      <c r="D112" s="151">
        <v>10</v>
      </c>
    </row>
    <row r="116" spans="3:29" ht="14.25" thickBot="1" x14ac:dyDescent="0.35">
      <c r="C116" s="74" t="s">
        <v>203</v>
      </c>
    </row>
    <row r="117" spans="3:29" ht="14.25" thickBot="1" x14ac:dyDescent="0.35">
      <c r="C117" s="77" t="s">
        <v>204</v>
      </c>
      <c r="D117" s="77" t="s">
        <v>202</v>
      </c>
    </row>
    <row r="118" spans="3:29" x14ac:dyDescent="0.3">
      <c r="C118" s="152" t="s">
        <v>3611</v>
      </c>
      <c r="D118" s="149">
        <v>3</v>
      </c>
      <c r="AA118" s="66"/>
      <c r="AC118" s="65"/>
    </row>
    <row r="119" spans="3:29" x14ac:dyDescent="0.3">
      <c r="C119" s="206" t="s">
        <v>3610</v>
      </c>
      <c r="D119" s="207">
        <v>0.5</v>
      </c>
      <c r="AA119" s="66"/>
      <c r="AC119" s="65"/>
    </row>
    <row r="120" spans="3:29" x14ac:dyDescent="0.3">
      <c r="C120" s="142" t="s">
        <v>205</v>
      </c>
      <c r="D120" s="150">
        <v>6</v>
      </c>
      <c r="AA120" s="66"/>
      <c r="AC120" s="65"/>
    </row>
    <row r="121" spans="3:29" x14ac:dyDescent="0.3">
      <c r="C121" s="153" t="s">
        <v>206</v>
      </c>
      <c r="D121" s="150">
        <v>4</v>
      </c>
      <c r="AC121" s="65"/>
    </row>
    <row r="122" spans="3:29" x14ac:dyDescent="0.3">
      <c r="C122" s="153" t="s">
        <v>207</v>
      </c>
      <c r="D122" s="150">
        <v>2</v>
      </c>
      <c r="AC122" s="65"/>
    </row>
    <row r="123" spans="3:29" x14ac:dyDescent="0.3">
      <c r="C123" s="153" t="s">
        <v>90</v>
      </c>
      <c r="D123" s="150">
        <v>1</v>
      </c>
      <c r="AC123" s="65"/>
    </row>
    <row r="124" spans="3:29" x14ac:dyDescent="0.3">
      <c r="C124" s="153" t="s">
        <v>91</v>
      </c>
      <c r="D124" s="150">
        <v>0.4</v>
      </c>
      <c r="AC124" s="65"/>
    </row>
    <row r="125" spans="3:29" x14ac:dyDescent="0.3">
      <c r="C125" s="191" t="s">
        <v>3570</v>
      </c>
      <c r="D125" s="193">
        <v>0.4</v>
      </c>
      <c r="AC125" s="65"/>
    </row>
    <row r="126" spans="3:29" x14ac:dyDescent="0.3">
      <c r="C126" s="191" t="s">
        <v>4003</v>
      </c>
      <c r="D126" s="193">
        <v>2</v>
      </c>
      <c r="AC126" s="65"/>
    </row>
    <row r="127" spans="3:29" x14ac:dyDescent="0.3">
      <c r="C127" s="191" t="s">
        <v>5486</v>
      </c>
      <c r="D127" s="193">
        <v>3</v>
      </c>
      <c r="AC127" s="65"/>
    </row>
    <row r="128" spans="3:29" ht="14.25" thickBot="1" x14ac:dyDescent="0.35">
      <c r="C128" s="154" t="s">
        <v>3556</v>
      </c>
      <c r="D128" s="151">
        <v>0.2</v>
      </c>
      <c r="R128" s="64"/>
      <c r="S128" s="64"/>
      <c r="W128" s="65"/>
      <c r="X128" s="65"/>
      <c r="AC128" s="65"/>
    </row>
    <row r="129" spans="3:29" x14ac:dyDescent="0.3">
      <c r="R129" s="64"/>
      <c r="S129" s="64"/>
      <c r="W129" s="65"/>
      <c r="X129" s="65"/>
      <c r="AC129" s="65"/>
    </row>
    <row r="130" spans="3:29" x14ac:dyDescent="0.3">
      <c r="R130" s="64"/>
      <c r="S130" s="64"/>
      <c r="W130" s="65"/>
      <c r="X130" s="65"/>
      <c r="AC130" s="65"/>
    </row>
    <row r="131" spans="3:29" ht="14.25" thickBot="1" x14ac:dyDescent="0.35">
      <c r="C131" s="74" t="s">
        <v>208</v>
      </c>
      <c r="O131" s="64"/>
      <c r="P131" s="64"/>
      <c r="Q131" s="64"/>
      <c r="R131" s="64"/>
      <c r="S131" s="64"/>
      <c r="T131" s="65"/>
      <c r="U131" s="65"/>
      <c r="V131" s="65"/>
      <c r="W131" s="65"/>
      <c r="X131" s="66"/>
      <c r="AC131" s="65"/>
    </row>
    <row r="132" spans="3:29" ht="14.25" thickBot="1" x14ac:dyDescent="0.35">
      <c r="C132" s="77" t="s">
        <v>81</v>
      </c>
      <c r="D132" s="77" t="s">
        <v>209</v>
      </c>
      <c r="E132" s="77" t="s">
        <v>210</v>
      </c>
      <c r="F132" s="77" t="s">
        <v>211</v>
      </c>
      <c r="O132" s="64"/>
      <c r="P132" s="64"/>
      <c r="Q132" s="64"/>
      <c r="R132" s="64"/>
      <c r="S132" s="64"/>
      <c r="T132" s="65"/>
      <c r="U132" s="65"/>
      <c r="V132" s="65"/>
      <c r="W132" s="65"/>
      <c r="X132" s="66"/>
      <c r="AC132" s="65"/>
    </row>
    <row r="133" spans="3:29" x14ac:dyDescent="0.3">
      <c r="C133" s="152" t="s">
        <v>212</v>
      </c>
      <c r="D133" s="190">
        <v>1</v>
      </c>
      <c r="E133" s="190" t="s">
        <v>85</v>
      </c>
      <c r="F133" s="150" t="s">
        <v>3575</v>
      </c>
      <c r="O133" s="64"/>
      <c r="P133" s="64"/>
      <c r="Q133" s="64"/>
      <c r="R133" s="64"/>
      <c r="S133" s="64"/>
      <c r="T133" s="65"/>
      <c r="U133" s="65"/>
      <c r="V133" s="65"/>
      <c r="W133" s="65"/>
      <c r="X133" s="66"/>
      <c r="AC133" s="65"/>
    </row>
    <row r="134" spans="3:29" x14ac:dyDescent="0.3">
      <c r="C134" s="142" t="s">
        <v>213</v>
      </c>
      <c r="D134" s="155">
        <v>1</v>
      </c>
      <c r="E134" s="155" t="s">
        <v>82</v>
      </c>
      <c r="F134" s="150" t="s">
        <v>187</v>
      </c>
      <c r="O134" s="64"/>
      <c r="P134" s="64"/>
      <c r="Q134" s="64"/>
      <c r="R134" s="64"/>
      <c r="S134" s="64"/>
      <c r="T134" s="65"/>
      <c r="U134" s="65"/>
      <c r="V134" s="65"/>
      <c r="W134" s="65"/>
      <c r="X134" s="66"/>
      <c r="AB134" s="66"/>
      <c r="AC134" s="65"/>
    </row>
    <row r="135" spans="3:29" ht="13.5" customHeight="1" x14ac:dyDescent="0.3">
      <c r="C135" s="153" t="s">
        <v>83</v>
      </c>
      <c r="D135" s="155">
        <v>1</v>
      </c>
      <c r="E135" s="155" t="s">
        <v>85</v>
      </c>
      <c r="F135" s="150" t="s">
        <v>10213</v>
      </c>
      <c r="O135" s="64"/>
      <c r="P135" s="64"/>
      <c r="Q135" s="64"/>
      <c r="R135" s="64"/>
      <c r="S135" s="64"/>
      <c r="T135" s="65"/>
      <c r="U135" s="65"/>
      <c r="V135" s="65"/>
      <c r="W135" s="65"/>
      <c r="X135" s="66"/>
      <c r="AB135" s="66"/>
      <c r="AC135" s="65"/>
    </row>
    <row r="136" spans="3:29" x14ac:dyDescent="0.3">
      <c r="C136" s="153" t="s">
        <v>84</v>
      </c>
      <c r="D136" s="155">
        <v>1</v>
      </c>
      <c r="E136" s="155" t="s">
        <v>85</v>
      </c>
      <c r="F136" s="150" t="s">
        <v>3541</v>
      </c>
      <c r="O136" s="64"/>
      <c r="P136" s="64"/>
      <c r="Q136" s="64"/>
      <c r="R136" s="64"/>
      <c r="S136" s="64"/>
      <c r="T136" s="65"/>
      <c r="U136" s="65"/>
      <c r="V136" s="65"/>
      <c r="W136" s="65"/>
      <c r="X136" s="66"/>
      <c r="AB136" s="66"/>
      <c r="AC136" s="65"/>
    </row>
    <row r="137" spans="3:29" x14ac:dyDescent="0.3">
      <c r="C137" s="153" t="s">
        <v>87</v>
      </c>
      <c r="D137" s="155">
        <v>1</v>
      </c>
      <c r="E137" s="155" t="s">
        <v>85</v>
      </c>
      <c r="F137" s="150" t="s">
        <v>153</v>
      </c>
      <c r="O137" s="64"/>
      <c r="P137" s="64"/>
      <c r="Q137" s="64"/>
      <c r="R137" s="64"/>
      <c r="S137" s="64"/>
      <c r="T137" s="65"/>
      <c r="U137" s="65"/>
      <c r="V137" s="65"/>
      <c r="W137" s="65"/>
      <c r="X137" s="66"/>
    </row>
    <row r="138" spans="3:29" x14ac:dyDescent="0.3">
      <c r="C138" s="153" t="s">
        <v>214</v>
      </c>
      <c r="D138" s="155">
        <v>1</v>
      </c>
      <c r="E138" s="155" t="s">
        <v>85</v>
      </c>
      <c r="F138" s="150" t="s">
        <v>116</v>
      </c>
      <c r="O138" s="64"/>
      <c r="P138" s="64"/>
      <c r="Q138" s="64"/>
      <c r="R138" s="64"/>
      <c r="S138" s="64"/>
      <c r="T138" s="65"/>
      <c r="U138" s="65"/>
      <c r="V138" s="65"/>
      <c r="W138" s="65"/>
      <c r="X138" s="66"/>
    </row>
    <row r="139" spans="3:29" x14ac:dyDescent="0.3">
      <c r="C139" s="153" t="s">
        <v>88</v>
      </c>
      <c r="D139" s="155">
        <v>1</v>
      </c>
      <c r="E139" s="155" t="s">
        <v>85</v>
      </c>
      <c r="F139" s="150" t="s">
        <v>153</v>
      </c>
      <c r="O139" s="64"/>
      <c r="P139" s="64"/>
      <c r="Q139" s="64"/>
      <c r="R139" s="64"/>
      <c r="S139" s="64"/>
      <c r="T139" s="65"/>
      <c r="U139" s="65"/>
      <c r="V139" s="65"/>
      <c r="W139" s="65"/>
      <c r="X139" s="66"/>
    </row>
    <row r="140" spans="3:29" x14ac:dyDescent="0.3">
      <c r="C140" s="153" t="s">
        <v>3532</v>
      </c>
      <c r="D140" s="155">
        <v>1</v>
      </c>
      <c r="E140" s="155" t="s">
        <v>3533</v>
      </c>
      <c r="F140" s="150" t="s">
        <v>3503</v>
      </c>
      <c r="O140" s="64"/>
      <c r="P140" s="64"/>
      <c r="Q140" s="64"/>
      <c r="R140" s="64"/>
      <c r="S140" s="64"/>
      <c r="T140" s="65"/>
      <c r="U140" s="65"/>
      <c r="V140" s="65"/>
      <c r="W140" s="65"/>
      <c r="X140" s="66"/>
    </row>
    <row r="141" spans="3:29" x14ac:dyDescent="0.3">
      <c r="C141" s="153" t="s">
        <v>3534</v>
      </c>
      <c r="D141" s="190">
        <v>0.5</v>
      </c>
      <c r="E141" s="190" t="s">
        <v>3535</v>
      </c>
      <c r="F141" s="150" t="s">
        <v>3578</v>
      </c>
      <c r="O141" s="64"/>
      <c r="P141" s="64"/>
      <c r="Q141" s="64"/>
      <c r="R141" s="64"/>
      <c r="S141" s="64"/>
      <c r="T141" s="65"/>
      <c r="U141" s="65"/>
      <c r="V141" s="65"/>
      <c r="W141" s="65"/>
      <c r="X141" s="66"/>
    </row>
    <row r="142" spans="3:29" x14ac:dyDescent="0.3">
      <c r="C142" s="153" t="s">
        <v>3536</v>
      </c>
      <c r="D142" s="155">
        <v>0.5</v>
      </c>
      <c r="E142" s="155" t="s">
        <v>3533</v>
      </c>
      <c r="F142" s="150" t="s">
        <v>3503</v>
      </c>
      <c r="O142" s="64"/>
      <c r="P142" s="64"/>
      <c r="Q142" s="64"/>
      <c r="R142" s="64"/>
      <c r="S142" s="64"/>
      <c r="T142" s="65"/>
      <c r="U142" s="65"/>
      <c r="V142" s="65"/>
      <c r="W142" s="65"/>
      <c r="X142" s="66"/>
    </row>
    <row r="143" spans="3:29" ht="16.5" x14ac:dyDescent="0.3">
      <c r="C143" s="153" t="s">
        <v>89</v>
      </c>
      <c r="D143" s="155">
        <v>0.5</v>
      </c>
      <c r="E143" s="155" t="s">
        <v>85</v>
      </c>
      <c r="F143" s="150" t="s">
        <v>3503</v>
      </c>
      <c r="H143"/>
      <c r="I143"/>
      <c r="R143" s="70"/>
      <c r="S143" s="64"/>
      <c r="X143" s="65"/>
    </row>
    <row r="144" spans="3:29" x14ac:dyDescent="0.3">
      <c r="C144" s="153" t="s">
        <v>3537</v>
      </c>
      <c r="D144" s="155">
        <v>0.5</v>
      </c>
      <c r="E144" s="155" t="s">
        <v>85</v>
      </c>
      <c r="F144" s="150" t="s">
        <v>3531</v>
      </c>
      <c r="R144" s="70"/>
      <c r="S144" s="64"/>
      <c r="X144" s="65"/>
    </row>
    <row r="145" spans="3:6" x14ac:dyDescent="0.3">
      <c r="C145" s="191" t="s">
        <v>3554</v>
      </c>
      <c r="D145" s="192">
        <v>1</v>
      </c>
      <c r="E145" s="192" t="s">
        <v>3555</v>
      </c>
      <c r="F145" s="150" t="s">
        <v>3506</v>
      </c>
    </row>
    <row r="146" spans="3:6" x14ac:dyDescent="0.3">
      <c r="C146" s="191" t="s">
        <v>215</v>
      </c>
      <c r="D146" s="192">
        <v>1</v>
      </c>
      <c r="E146" s="192" t="s">
        <v>3991</v>
      </c>
      <c r="F146" s="150" t="s">
        <v>3992</v>
      </c>
    </row>
    <row r="147" spans="3:6" ht="14.25" thickBot="1" x14ac:dyDescent="0.35">
      <c r="C147" s="154" t="s">
        <v>3993</v>
      </c>
      <c r="D147" s="156">
        <v>1</v>
      </c>
      <c r="E147" s="156" t="s">
        <v>3994</v>
      </c>
      <c r="F147" s="151" t="s">
        <v>119</v>
      </c>
    </row>
    <row r="148" spans="3:6" x14ac:dyDescent="0.3">
      <c r="C148" s="65"/>
      <c r="D148" s="65"/>
      <c r="E148" s="65"/>
      <c r="F148" s="65"/>
    </row>
    <row r="150" spans="3:6" ht="14.25" thickBot="1" x14ac:dyDescent="0.35">
      <c r="C150" s="74" t="s">
        <v>3482</v>
      </c>
    </row>
    <row r="151" spans="3:6" ht="14.25" thickBot="1" x14ac:dyDescent="0.35">
      <c r="C151" s="77" t="s">
        <v>3483</v>
      </c>
      <c r="D151" s="77" t="s">
        <v>3484</v>
      </c>
      <c r="E151" s="77" t="s">
        <v>3485</v>
      </c>
    </row>
    <row r="152" spans="3:6" x14ac:dyDescent="0.3">
      <c r="C152" s="152" t="s">
        <v>3486</v>
      </c>
      <c r="D152" s="155">
        <v>1</v>
      </c>
      <c r="E152" s="149"/>
    </row>
    <row r="153" spans="3:6" x14ac:dyDescent="0.3">
      <c r="C153" s="153" t="s">
        <v>3487</v>
      </c>
      <c r="D153" s="155">
        <v>0.4</v>
      </c>
      <c r="E153" s="150"/>
    </row>
    <row r="154" spans="3:6" x14ac:dyDescent="0.3">
      <c r="C154" s="153" t="s">
        <v>3488</v>
      </c>
      <c r="D154" s="155">
        <v>0.5</v>
      </c>
      <c r="E154" s="150" t="s">
        <v>3489</v>
      </c>
    </row>
    <row r="155" spans="3:6" x14ac:dyDescent="0.3">
      <c r="C155" s="153" t="s">
        <v>3490</v>
      </c>
      <c r="D155" s="155">
        <v>1</v>
      </c>
      <c r="E155" s="150" t="s">
        <v>3491</v>
      </c>
    </row>
    <row r="156" spans="3:6" ht="14.25" thickBot="1" x14ac:dyDescent="0.35">
      <c r="C156" s="154" t="s">
        <v>3492</v>
      </c>
      <c r="D156" s="156">
        <v>0.5</v>
      </c>
      <c r="E156" s="151" t="s">
        <v>3493</v>
      </c>
    </row>
  </sheetData>
  <autoFilter ref="C7:X77"/>
  <sortState ref="A29:X32">
    <sortCondition ref="D32:D35"/>
  </sortState>
  <mergeCells count="6">
    <mergeCell ref="C29:C33"/>
    <mergeCell ref="I6:K6"/>
    <mergeCell ref="L6:N6"/>
    <mergeCell ref="C9:C14"/>
    <mergeCell ref="C15:C21"/>
    <mergeCell ref="C22:C28"/>
  </mergeCells>
  <phoneticPr fontId="3" type="noConversion"/>
  <conditionalFormatting sqref="R9:R33">
    <cfRule type="top10" dxfId="1" priority="2" bottom="1" rank="10"/>
  </conditionalFormatting>
  <conditionalFormatting sqref="R33">
    <cfRule type="top10" dxfId="0" priority="1" bottom="1" rank="10"/>
  </conditionalFormatting>
  <pageMargins left="0.25" right="0.25" top="0.75" bottom="0.75" header="0.3" footer="0.3"/>
  <pageSetup paperSize="9" scale="2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L627"/>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47.25" customWidth="1"/>
    <col min="5" max="5" width="16.75"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customWidth="1" outlineLevel="1"/>
    <col min="16" max="16" width="13.375" customWidth="1" outlineLevel="1"/>
    <col min="17" max="17" width="23.375" customWidth="1" outlineLevel="1"/>
    <col min="18" max="18" width="11.25" customWidth="1" outlineLevel="1"/>
    <col min="19" max="19" width="14.5" customWidth="1" outlineLevel="1"/>
    <col min="20" max="20" width="10.5" customWidth="1" outlineLevel="1"/>
    <col min="21" max="21" width="11" customWidth="1"/>
    <col min="22" max="22" width="11.625" customWidth="1"/>
    <col min="23" max="23" width="11.625" customWidth="1" outlineLevel="1"/>
    <col min="24" max="24" width="11" customWidth="1" outlineLevel="1"/>
    <col min="25" max="26" width="3.625" customWidth="1" outlineLevel="1"/>
    <col min="27" max="27" width="10.75" customWidth="1"/>
    <col min="28" max="28" width="10.75" customWidth="1" outlineLevel="1"/>
    <col min="29" max="29" width="9.75" customWidth="1" outlineLevel="1"/>
    <col min="30" max="30" width="8.25" customWidth="1"/>
    <col min="31" max="31" width="9" customWidth="1"/>
    <col min="32" max="32" width="10.625" customWidth="1"/>
    <col min="33" max="33" width="10.125" customWidth="1"/>
    <col min="34" max="34" width="10.625" customWidth="1"/>
    <col min="35" max="35" width="7.125" customWidth="1"/>
    <col min="36" max="36" width="11" customWidth="1"/>
    <col min="37" max="37" width="8" bestFit="1" customWidth="1"/>
    <col min="38" max="38" width="9.375" customWidth="1"/>
  </cols>
  <sheetData>
    <row r="1" spans="1:38" s="172" customFormat="1" x14ac:dyDescent="0.3">
      <c r="A1" s="1" t="s">
        <v>25</v>
      </c>
      <c r="B1" s="1" t="s">
        <v>26</v>
      </c>
      <c r="C1" s="1" t="s">
        <v>49</v>
      </c>
      <c r="D1" s="1" t="s">
        <v>27</v>
      </c>
      <c r="E1" s="2" t="s">
        <v>3466</v>
      </c>
      <c r="F1" s="3" t="s">
        <v>3467</v>
      </c>
      <c r="G1" s="1" t="s">
        <v>28</v>
      </c>
      <c r="H1" s="3" t="s">
        <v>3468</v>
      </c>
      <c r="I1" s="3" t="s">
        <v>29</v>
      </c>
      <c r="J1" s="3" t="s">
        <v>30</v>
      </c>
      <c r="K1" s="3" t="s">
        <v>31</v>
      </c>
      <c r="L1" s="3" t="s">
        <v>32</v>
      </c>
      <c r="M1" s="3" t="s">
        <v>33</v>
      </c>
      <c r="N1" s="3" t="s">
        <v>3469</v>
      </c>
      <c r="O1" s="3" t="s">
        <v>64</v>
      </c>
      <c r="P1" s="3" t="s">
        <v>3470</v>
      </c>
      <c r="Q1" s="3" t="s">
        <v>34</v>
      </c>
      <c r="R1" s="4" t="s">
        <v>3471</v>
      </c>
      <c r="S1" s="2" t="s">
        <v>3472</v>
      </c>
      <c r="T1" s="5" t="s">
        <v>47</v>
      </c>
      <c r="U1" s="5" t="s">
        <v>3473</v>
      </c>
      <c r="V1" s="5" t="s">
        <v>0</v>
      </c>
      <c r="W1" s="5" t="s">
        <v>35</v>
      </c>
      <c r="X1" s="5" t="s">
        <v>36</v>
      </c>
      <c r="Y1" s="5" t="s">
        <v>3474</v>
      </c>
      <c r="Z1" s="5" t="s">
        <v>37</v>
      </c>
      <c r="AA1" s="6" t="s">
        <v>38</v>
      </c>
      <c r="AB1" s="7" t="s">
        <v>39</v>
      </c>
      <c r="AC1" s="6" t="s">
        <v>3475</v>
      </c>
      <c r="AD1" s="6" t="s">
        <v>3476</v>
      </c>
      <c r="AE1" s="8" t="s">
        <v>40</v>
      </c>
      <c r="AF1" s="6" t="s">
        <v>59</v>
      </c>
      <c r="AG1" s="6" t="s">
        <v>3477</v>
      </c>
      <c r="AH1" s="6" t="s">
        <v>3478</v>
      </c>
      <c r="AI1" s="2" t="s">
        <v>3479</v>
      </c>
      <c r="AJ1" s="2" t="s">
        <v>3480</v>
      </c>
      <c r="AK1" s="2" t="s">
        <v>41</v>
      </c>
      <c r="AL1" s="2" t="s">
        <v>44</v>
      </c>
    </row>
    <row r="2" spans="1:38" s="194" customFormat="1" x14ac:dyDescent="0.3">
      <c r="AG2" s="235"/>
      <c r="AH2" s="9"/>
      <c r="AI2" s="231"/>
      <c r="AJ2" s="231"/>
      <c r="AK2" s="231"/>
    </row>
    <row r="3" spans="1:38" s="194" customFormat="1" x14ac:dyDescent="0.3"/>
    <row r="6" spans="1:38" s="194" customFormat="1" x14ac:dyDescent="0.3"/>
    <row r="7" spans="1:38" s="194" customFormat="1" x14ac:dyDescent="0.3"/>
    <row r="8" spans="1:38" s="194" customFormat="1" x14ac:dyDescent="0.3"/>
    <row r="9" spans="1:38" s="194" customFormat="1" x14ac:dyDescent="0.3"/>
    <row r="188" spans="38:38" x14ac:dyDescent="0.3">
      <c r="AL188" s="231"/>
    </row>
    <row r="189" spans="38:38" x14ac:dyDescent="0.3">
      <c r="AL189" s="231"/>
    </row>
    <row r="190" spans="38:38" x14ac:dyDescent="0.3">
      <c r="AL190" s="231"/>
    </row>
    <row r="191" spans="38:38" x14ac:dyDescent="0.3">
      <c r="AL191" s="231"/>
    </row>
    <row r="192" spans="38:38" x14ac:dyDescent="0.3">
      <c r="AL192" s="231"/>
    </row>
    <row r="193" spans="38:38" x14ac:dyDescent="0.3">
      <c r="AL193" s="231"/>
    </row>
    <row r="194" spans="38:38" x14ac:dyDescent="0.3">
      <c r="AL194" s="231"/>
    </row>
    <row r="195" spans="38:38" x14ac:dyDescent="0.3">
      <c r="AL195" s="231"/>
    </row>
    <row r="196" spans="38:38" x14ac:dyDescent="0.3">
      <c r="AL196" s="231"/>
    </row>
    <row r="197" spans="38:38" x14ac:dyDescent="0.3">
      <c r="AL197" s="231"/>
    </row>
    <row r="198" spans="38:38" x14ac:dyDescent="0.3">
      <c r="AL198" s="231"/>
    </row>
    <row r="199" spans="38:38" x14ac:dyDescent="0.3">
      <c r="AL199" s="231"/>
    </row>
    <row r="200" spans="38:38" x14ac:dyDescent="0.3">
      <c r="AL200" s="231"/>
    </row>
    <row r="201" spans="38:38" x14ac:dyDescent="0.3">
      <c r="AL201" s="231"/>
    </row>
    <row r="202" spans="38:38" x14ac:dyDescent="0.3">
      <c r="AL202" s="231"/>
    </row>
    <row r="203" spans="38:38" x14ac:dyDescent="0.3">
      <c r="AL203" s="231"/>
    </row>
    <row r="204" spans="38:38" x14ac:dyDescent="0.3">
      <c r="AL204" s="231"/>
    </row>
    <row r="205" spans="38:38" x14ac:dyDescent="0.3">
      <c r="AL205" s="231"/>
    </row>
    <row r="206" spans="38:38" x14ac:dyDescent="0.3">
      <c r="AL206" s="231"/>
    </row>
    <row r="207" spans="38:38" x14ac:dyDescent="0.3">
      <c r="AL207" s="231"/>
    </row>
    <row r="208" spans="38:38" x14ac:dyDescent="0.3">
      <c r="AL208" s="231"/>
    </row>
    <row r="209" spans="38:38" x14ac:dyDescent="0.3">
      <c r="AL209" s="231"/>
    </row>
    <row r="210" spans="38:38" x14ac:dyDescent="0.3">
      <c r="AL210" s="231"/>
    </row>
    <row r="211" spans="38:38" x14ac:dyDescent="0.3">
      <c r="AL211" s="231"/>
    </row>
    <row r="212" spans="38:38" x14ac:dyDescent="0.3">
      <c r="AL212" s="231"/>
    </row>
    <row r="213" spans="38:38" x14ac:dyDescent="0.3">
      <c r="AL213" s="231"/>
    </row>
    <row r="214" spans="38:38" x14ac:dyDescent="0.3">
      <c r="AL214" s="231"/>
    </row>
    <row r="215" spans="38:38" x14ac:dyDescent="0.3">
      <c r="AL215" s="231"/>
    </row>
    <row r="216" spans="38:38" x14ac:dyDescent="0.3">
      <c r="AL216" s="231"/>
    </row>
    <row r="217" spans="38:38" x14ac:dyDescent="0.3">
      <c r="AL217" s="231"/>
    </row>
    <row r="218" spans="38:38" x14ac:dyDescent="0.3">
      <c r="AL218" s="231"/>
    </row>
    <row r="219" spans="38:38" x14ac:dyDescent="0.3">
      <c r="AL219" s="231"/>
    </row>
    <row r="220" spans="38:38" x14ac:dyDescent="0.3">
      <c r="AL220" s="231"/>
    </row>
    <row r="221" spans="38:38" x14ac:dyDescent="0.3">
      <c r="AL221" s="231"/>
    </row>
    <row r="222" spans="38:38" x14ac:dyDescent="0.3">
      <c r="AL222" s="231"/>
    </row>
    <row r="223" spans="38:38" x14ac:dyDescent="0.3">
      <c r="AL223" s="231"/>
    </row>
    <row r="224" spans="38:38" x14ac:dyDescent="0.3">
      <c r="AL224" s="231"/>
    </row>
    <row r="225" spans="38:38" x14ac:dyDescent="0.3">
      <c r="AL225" s="231"/>
    </row>
    <row r="226" spans="38:38" x14ac:dyDescent="0.3">
      <c r="AL226" s="231"/>
    </row>
    <row r="227" spans="38:38" x14ac:dyDescent="0.3">
      <c r="AL227" s="231"/>
    </row>
    <row r="228" spans="38:38" x14ac:dyDescent="0.3">
      <c r="AL228" s="231"/>
    </row>
    <row r="229" spans="38:38" x14ac:dyDescent="0.3">
      <c r="AL229" s="231"/>
    </row>
    <row r="230" spans="38:38" x14ac:dyDescent="0.3">
      <c r="AL230" s="231"/>
    </row>
    <row r="231" spans="38:38" x14ac:dyDescent="0.3">
      <c r="AL231" s="231"/>
    </row>
    <row r="232" spans="38:38" x14ac:dyDescent="0.3">
      <c r="AL232" s="231"/>
    </row>
    <row r="233" spans="38:38" x14ac:dyDescent="0.3">
      <c r="AL233" s="231"/>
    </row>
    <row r="234" spans="38:38" x14ac:dyDescent="0.3">
      <c r="AL234" s="231"/>
    </row>
    <row r="235" spans="38:38" x14ac:dyDescent="0.3">
      <c r="AL235" s="231"/>
    </row>
    <row r="236" spans="38:38" x14ac:dyDescent="0.3">
      <c r="AL236" s="231"/>
    </row>
    <row r="237" spans="38:38" x14ac:dyDescent="0.3">
      <c r="AL237" s="231"/>
    </row>
    <row r="238" spans="38:38" x14ac:dyDescent="0.3">
      <c r="AL238" s="231"/>
    </row>
    <row r="239" spans="38:38" x14ac:dyDescent="0.3">
      <c r="AL239" s="231"/>
    </row>
    <row r="240" spans="38:38" x14ac:dyDescent="0.3">
      <c r="AL240" s="231"/>
    </row>
    <row r="241" spans="38:38" x14ac:dyDescent="0.3">
      <c r="AL241" s="231"/>
    </row>
    <row r="242" spans="38:38" x14ac:dyDescent="0.3">
      <c r="AL242" s="231"/>
    </row>
    <row r="243" spans="38:38" x14ac:dyDescent="0.3">
      <c r="AL243" s="231"/>
    </row>
    <row r="244" spans="38:38" x14ac:dyDescent="0.3">
      <c r="AL244" s="231"/>
    </row>
    <row r="245" spans="38:38" x14ac:dyDescent="0.3">
      <c r="AL245" s="231"/>
    </row>
    <row r="246" spans="38:38" x14ac:dyDescent="0.3">
      <c r="AL246" s="231"/>
    </row>
    <row r="247" spans="38:38" x14ac:dyDescent="0.3">
      <c r="AL247" s="231"/>
    </row>
    <row r="248" spans="38:38" x14ac:dyDescent="0.3">
      <c r="AL248" s="231"/>
    </row>
    <row r="249" spans="38:38" x14ac:dyDescent="0.3">
      <c r="AL249" s="231"/>
    </row>
    <row r="250" spans="38:38" x14ac:dyDescent="0.3">
      <c r="AL250" s="231"/>
    </row>
    <row r="251" spans="38:38" x14ac:dyDescent="0.3">
      <c r="AL251" s="231"/>
    </row>
    <row r="252" spans="38:38" x14ac:dyDescent="0.3">
      <c r="AL252" s="231"/>
    </row>
    <row r="253" spans="38:38" x14ac:dyDescent="0.3">
      <c r="AL253" s="231"/>
    </row>
    <row r="254" spans="38:38" x14ac:dyDescent="0.3">
      <c r="AL254" s="231"/>
    </row>
    <row r="255" spans="38:38" x14ac:dyDescent="0.3">
      <c r="AL255" s="231"/>
    </row>
    <row r="256" spans="38:38" x14ac:dyDescent="0.3">
      <c r="AL256" s="231"/>
    </row>
    <row r="257" spans="38:38" x14ac:dyDescent="0.3">
      <c r="AL257" s="231"/>
    </row>
    <row r="258" spans="38:38" x14ac:dyDescent="0.3">
      <c r="AL258" s="231"/>
    </row>
    <row r="259" spans="38:38" x14ac:dyDescent="0.3">
      <c r="AL259" s="231"/>
    </row>
    <row r="260" spans="38:38" x14ac:dyDescent="0.3">
      <c r="AL260" s="231"/>
    </row>
    <row r="261" spans="38:38" x14ac:dyDescent="0.3">
      <c r="AL261" s="231"/>
    </row>
    <row r="262" spans="38:38" x14ac:dyDescent="0.3">
      <c r="AL262" s="231"/>
    </row>
    <row r="263" spans="38:38" x14ac:dyDescent="0.3">
      <c r="AL263" s="231"/>
    </row>
    <row r="264" spans="38:38" x14ac:dyDescent="0.3">
      <c r="AL264" s="231"/>
    </row>
    <row r="265" spans="38:38" x14ac:dyDescent="0.3">
      <c r="AL265" s="231"/>
    </row>
    <row r="266" spans="38:38" x14ac:dyDescent="0.3">
      <c r="AL266" s="231"/>
    </row>
    <row r="267" spans="38:38" x14ac:dyDescent="0.3">
      <c r="AL267" s="231"/>
    </row>
    <row r="268" spans="38:38" x14ac:dyDescent="0.3">
      <c r="AL268" s="231"/>
    </row>
    <row r="269" spans="38:38" x14ac:dyDescent="0.3">
      <c r="AL269" s="231"/>
    </row>
    <row r="270" spans="38:38" x14ac:dyDescent="0.3">
      <c r="AL270" s="231"/>
    </row>
    <row r="271" spans="38:38" x14ac:dyDescent="0.3">
      <c r="AL271" s="231"/>
    </row>
    <row r="272" spans="38:38" x14ac:dyDescent="0.3">
      <c r="AL272" s="231"/>
    </row>
    <row r="273" spans="38:38" x14ac:dyDescent="0.3">
      <c r="AL273" s="231"/>
    </row>
    <row r="274" spans="38:38" x14ac:dyDescent="0.3">
      <c r="AL274" s="231"/>
    </row>
    <row r="275" spans="38:38" x14ac:dyDescent="0.3">
      <c r="AL275" s="231"/>
    </row>
    <row r="276" spans="38:38" x14ac:dyDescent="0.3">
      <c r="AL276" s="231"/>
    </row>
    <row r="277" spans="38:38" x14ac:dyDescent="0.3">
      <c r="AL277" s="231"/>
    </row>
    <row r="278" spans="38:38" x14ac:dyDescent="0.3">
      <c r="AL278" s="231"/>
    </row>
    <row r="279" spans="38:38" x14ac:dyDescent="0.3">
      <c r="AL279" s="231"/>
    </row>
    <row r="280" spans="38:38" x14ac:dyDescent="0.3">
      <c r="AL280" s="231"/>
    </row>
    <row r="281" spans="38:38" x14ac:dyDescent="0.3">
      <c r="AL281" s="231"/>
    </row>
    <row r="282" spans="38:38" x14ac:dyDescent="0.3">
      <c r="AL282" s="231"/>
    </row>
    <row r="283" spans="38:38" x14ac:dyDescent="0.3">
      <c r="AL283" s="231"/>
    </row>
    <row r="284" spans="38:38" x14ac:dyDescent="0.3">
      <c r="AL284" s="231"/>
    </row>
    <row r="285" spans="38:38" x14ac:dyDescent="0.3">
      <c r="AL285" s="231"/>
    </row>
    <row r="286" spans="38:38" x14ac:dyDescent="0.3">
      <c r="AL286" s="231"/>
    </row>
    <row r="287" spans="38:38" x14ac:dyDescent="0.3">
      <c r="AL287" s="231"/>
    </row>
    <row r="288" spans="38:38" x14ac:dyDescent="0.3">
      <c r="AL288" s="231"/>
    </row>
    <row r="289" spans="38:38" x14ac:dyDescent="0.3">
      <c r="AL289" s="231"/>
    </row>
    <row r="290" spans="38:38" x14ac:dyDescent="0.3">
      <c r="AL290" s="231"/>
    </row>
    <row r="291" spans="38:38" x14ac:dyDescent="0.3">
      <c r="AL291" s="231"/>
    </row>
    <row r="292" spans="38:38" x14ac:dyDescent="0.3">
      <c r="AL292" s="231"/>
    </row>
    <row r="293" spans="38:38" x14ac:dyDescent="0.3">
      <c r="AL293" s="231"/>
    </row>
    <row r="294" spans="38:38" x14ac:dyDescent="0.3">
      <c r="AL294" s="231"/>
    </row>
    <row r="295" spans="38:38" x14ac:dyDescent="0.3">
      <c r="AL295" s="231"/>
    </row>
    <row r="296" spans="38:38" x14ac:dyDescent="0.3">
      <c r="AL296" s="231"/>
    </row>
    <row r="297" spans="38:38" x14ac:dyDescent="0.3">
      <c r="AL297" s="231"/>
    </row>
    <row r="298" spans="38:38" x14ac:dyDescent="0.3">
      <c r="AL298" s="231"/>
    </row>
    <row r="299" spans="38:38" x14ac:dyDescent="0.3">
      <c r="AL299" s="231"/>
    </row>
    <row r="300" spans="38:38" x14ac:dyDescent="0.3">
      <c r="AL300" s="231"/>
    </row>
    <row r="301" spans="38:38" x14ac:dyDescent="0.3">
      <c r="AL301" s="231"/>
    </row>
    <row r="302" spans="38:38" x14ac:dyDescent="0.3">
      <c r="AL302" s="231"/>
    </row>
    <row r="303" spans="38:38" x14ac:dyDescent="0.3">
      <c r="AL303" s="231"/>
    </row>
    <row r="304" spans="38:38" x14ac:dyDescent="0.3">
      <c r="AL304" s="231"/>
    </row>
    <row r="305" spans="38:38" x14ac:dyDescent="0.3">
      <c r="AL305" s="231"/>
    </row>
    <row r="306" spans="38:38" x14ac:dyDescent="0.3">
      <c r="AL306" s="231"/>
    </row>
    <row r="307" spans="38:38" x14ac:dyDescent="0.3">
      <c r="AL307" s="231"/>
    </row>
    <row r="308" spans="38:38" x14ac:dyDescent="0.3">
      <c r="AL308" s="231"/>
    </row>
    <row r="309" spans="38:38" x14ac:dyDescent="0.3">
      <c r="AL309" s="231"/>
    </row>
    <row r="310" spans="38:38" x14ac:dyDescent="0.3">
      <c r="AL310" s="231"/>
    </row>
    <row r="311" spans="38:38" x14ac:dyDescent="0.3">
      <c r="AL311" s="231"/>
    </row>
    <row r="312" spans="38:38" x14ac:dyDescent="0.3">
      <c r="AL312" s="231"/>
    </row>
    <row r="313" spans="38:38" x14ac:dyDescent="0.3">
      <c r="AL313" s="231"/>
    </row>
    <row r="314" spans="38:38" x14ac:dyDescent="0.3">
      <c r="AL314" s="231"/>
    </row>
    <row r="315" spans="38:38" x14ac:dyDescent="0.3">
      <c r="AL315" s="231"/>
    </row>
    <row r="316" spans="38:38" x14ac:dyDescent="0.3">
      <c r="AL316" s="231"/>
    </row>
    <row r="317" spans="38:38" x14ac:dyDescent="0.3">
      <c r="AL317" s="231"/>
    </row>
    <row r="318" spans="38:38" x14ac:dyDescent="0.3">
      <c r="AL318" s="231"/>
    </row>
    <row r="319" spans="38:38" x14ac:dyDescent="0.3">
      <c r="AL319" s="231"/>
    </row>
    <row r="320" spans="38:38" x14ac:dyDescent="0.3">
      <c r="AL320" s="231"/>
    </row>
    <row r="321" spans="38:38" x14ac:dyDescent="0.3">
      <c r="AL321" s="231"/>
    </row>
    <row r="322" spans="38:38" x14ac:dyDescent="0.3">
      <c r="AL322" s="231"/>
    </row>
    <row r="323" spans="38:38" x14ac:dyDescent="0.3">
      <c r="AL323" s="231"/>
    </row>
    <row r="324" spans="38:38" x14ac:dyDescent="0.3">
      <c r="AL324" s="231"/>
    </row>
    <row r="325" spans="38:38" x14ac:dyDescent="0.3">
      <c r="AL325" s="231"/>
    </row>
    <row r="326" spans="38:38" x14ac:dyDescent="0.3">
      <c r="AL326" s="231"/>
    </row>
    <row r="327" spans="38:38" x14ac:dyDescent="0.3">
      <c r="AL327" s="231"/>
    </row>
    <row r="328" spans="38:38" x14ac:dyDescent="0.3">
      <c r="AL328" s="231"/>
    </row>
    <row r="329" spans="38:38" x14ac:dyDescent="0.3">
      <c r="AL329" s="231"/>
    </row>
    <row r="330" spans="38:38" x14ac:dyDescent="0.3">
      <c r="AL330" s="231"/>
    </row>
    <row r="331" spans="38:38" x14ac:dyDescent="0.3">
      <c r="AL331" s="231"/>
    </row>
    <row r="332" spans="38:38" x14ac:dyDescent="0.3">
      <c r="AL332" s="231"/>
    </row>
    <row r="333" spans="38:38" x14ac:dyDescent="0.3">
      <c r="AL333" s="231"/>
    </row>
    <row r="334" spans="38:38" x14ac:dyDescent="0.3">
      <c r="AL334" s="231"/>
    </row>
    <row r="335" spans="38:38" x14ac:dyDescent="0.3">
      <c r="AL335" s="231"/>
    </row>
    <row r="336" spans="38:38" x14ac:dyDescent="0.3">
      <c r="AL336" s="231"/>
    </row>
    <row r="337" spans="38:38" x14ac:dyDescent="0.3">
      <c r="AL337" s="231"/>
    </row>
    <row r="338" spans="38:38" x14ac:dyDescent="0.3">
      <c r="AL338" s="231"/>
    </row>
    <row r="339" spans="38:38" x14ac:dyDescent="0.3">
      <c r="AL339" s="231"/>
    </row>
    <row r="340" spans="38:38" x14ac:dyDescent="0.3">
      <c r="AL340" s="231"/>
    </row>
    <row r="341" spans="38:38" x14ac:dyDescent="0.3">
      <c r="AL341" s="231"/>
    </row>
    <row r="342" spans="38:38" x14ac:dyDescent="0.3">
      <c r="AL342" s="231"/>
    </row>
    <row r="343" spans="38:38" x14ac:dyDescent="0.3">
      <c r="AL343" s="231"/>
    </row>
    <row r="344" spans="38:38" x14ac:dyDescent="0.3">
      <c r="AL344" s="231"/>
    </row>
    <row r="345" spans="38:38" x14ac:dyDescent="0.3">
      <c r="AL345" s="231"/>
    </row>
    <row r="346" spans="38:38" x14ac:dyDescent="0.3">
      <c r="AL346" s="231"/>
    </row>
    <row r="347" spans="38:38" x14ac:dyDescent="0.3">
      <c r="AL347" s="231"/>
    </row>
    <row r="348" spans="38:38" x14ac:dyDescent="0.3">
      <c r="AL348" s="231"/>
    </row>
    <row r="349" spans="38:38" x14ac:dyDescent="0.3">
      <c r="AL349" s="231"/>
    </row>
    <row r="350" spans="38:38" x14ac:dyDescent="0.3">
      <c r="AL350" s="231"/>
    </row>
    <row r="351" spans="38:38" x14ac:dyDescent="0.3">
      <c r="AL351" s="231"/>
    </row>
    <row r="352" spans="38:38" x14ac:dyDescent="0.3">
      <c r="AL352" s="231"/>
    </row>
    <row r="353" spans="38:38" x14ac:dyDescent="0.3">
      <c r="AL353" s="231"/>
    </row>
    <row r="354" spans="38:38" x14ac:dyDescent="0.3">
      <c r="AL354" s="231"/>
    </row>
    <row r="355" spans="38:38" x14ac:dyDescent="0.3">
      <c r="AL355" s="231"/>
    </row>
    <row r="356" spans="38:38" x14ac:dyDescent="0.3">
      <c r="AL356" s="231"/>
    </row>
    <row r="357" spans="38:38" x14ac:dyDescent="0.3">
      <c r="AL357" s="231"/>
    </row>
    <row r="358" spans="38:38" x14ac:dyDescent="0.3">
      <c r="AL358" s="231"/>
    </row>
    <row r="359" spans="38:38" x14ac:dyDescent="0.3">
      <c r="AL359" s="231"/>
    </row>
    <row r="360" spans="38:38" x14ac:dyDescent="0.3">
      <c r="AL360" s="231"/>
    </row>
    <row r="361" spans="38:38" x14ac:dyDescent="0.3">
      <c r="AL361" s="231"/>
    </row>
    <row r="362" spans="38:38" x14ac:dyDescent="0.3">
      <c r="AL362" s="231"/>
    </row>
    <row r="363" spans="38:38" x14ac:dyDescent="0.3">
      <c r="AL363" s="231"/>
    </row>
    <row r="364" spans="38:38" x14ac:dyDescent="0.3">
      <c r="AL364" s="231"/>
    </row>
    <row r="365" spans="38:38" x14ac:dyDescent="0.3">
      <c r="AL365" s="231"/>
    </row>
    <row r="366" spans="38:38" x14ac:dyDescent="0.3">
      <c r="AL366" s="231"/>
    </row>
    <row r="367" spans="38:38" x14ac:dyDescent="0.3">
      <c r="AL367" s="231"/>
    </row>
    <row r="368" spans="38:38" x14ac:dyDescent="0.3">
      <c r="AL368" s="231"/>
    </row>
    <row r="369" spans="38:38" x14ac:dyDescent="0.3">
      <c r="AL369" s="231"/>
    </row>
    <row r="370" spans="38:38" x14ac:dyDescent="0.3">
      <c r="AL370" s="231"/>
    </row>
    <row r="371" spans="38:38" x14ac:dyDescent="0.3">
      <c r="AL371" s="231"/>
    </row>
    <row r="372" spans="38:38" x14ac:dyDescent="0.3">
      <c r="AL372" s="231"/>
    </row>
    <row r="373" spans="38:38" x14ac:dyDescent="0.3">
      <c r="AL373" s="231"/>
    </row>
    <row r="374" spans="38:38" x14ac:dyDescent="0.3">
      <c r="AL374" s="231"/>
    </row>
    <row r="375" spans="38:38" x14ac:dyDescent="0.3">
      <c r="AL375" s="231"/>
    </row>
    <row r="376" spans="38:38" x14ac:dyDescent="0.3">
      <c r="AL376" s="231"/>
    </row>
    <row r="377" spans="38:38" x14ac:dyDescent="0.3">
      <c r="AL377" s="231"/>
    </row>
    <row r="378" spans="38:38" x14ac:dyDescent="0.3">
      <c r="AL378" s="231"/>
    </row>
    <row r="379" spans="38:38" x14ac:dyDescent="0.3">
      <c r="AL379" s="231"/>
    </row>
    <row r="380" spans="38:38" x14ac:dyDescent="0.3">
      <c r="AL380" s="231"/>
    </row>
    <row r="381" spans="38:38" x14ac:dyDescent="0.3">
      <c r="AL381" s="231"/>
    </row>
    <row r="382" spans="38:38" x14ac:dyDescent="0.3">
      <c r="AL382" s="231"/>
    </row>
    <row r="383" spans="38:38" x14ac:dyDescent="0.3">
      <c r="AL383" s="231"/>
    </row>
    <row r="384" spans="38:38" x14ac:dyDescent="0.3">
      <c r="AL384" s="231"/>
    </row>
    <row r="385" spans="38:38" x14ac:dyDescent="0.3">
      <c r="AL385" s="231"/>
    </row>
    <row r="386" spans="38:38" x14ac:dyDescent="0.3">
      <c r="AL386" s="231"/>
    </row>
    <row r="387" spans="38:38" x14ac:dyDescent="0.3">
      <c r="AL387" s="231"/>
    </row>
    <row r="388" spans="38:38" x14ac:dyDescent="0.3">
      <c r="AL388" s="231"/>
    </row>
    <row r="389" spans="38:38" x14ac:dyDescent="0.3">
      <c r="AL389" s="231"/>
    </row>
    <row r="390" spans="38:38" x14ac:dyDescent="0.3">
      <c r="AL390" s="231"/>
    </row>
    <row r="391" spans="38:38" x14ac:dyDescent="0.3">
      <c r="AL391" s="231"/>
    </row>
    <row r="392" spans="38:38" x14ac:dyDescent="0.3">
      <c r="AL392" s="231"/>
    </row>
    <row r="393" spans="38:38" x14ac:dyDescent="0.3">
      <c r="AL393" s="231"/>
    </row>
    <row r="394" spans="38:38" x14ac:dyDescent="0.3">
      <c r="AL394" s="231"/>
    </row>
    <row r="395" spans="38:38" x14ac:dyDescent="0.3">
      <c r="AL395" s="231"/>
    </row>
    <row r="396" spans="38:38" x14ac:dyDescent="0.3">
      <c r="AL396" s="231"/>
    </row>
    <row r="397" spans="38:38" x14ac:dyDescent="0.3">
      <c r="AL397" s="231"/>
    </row>
    <row r="398" spans="38:38" x14ac:dyDescent="0.3">
      <c r="AL398" s="231"/>
    </row>
    <row r="399" spans="38:38" x14ac:dyDescent="0.3">
      <c r="AL399" s="231"/>
    </row>
    <row r="400" spans="38:38" x14ac:dyDescent="0.3">
      <c r="AL400" s="231"/>
    </row>
    <row r="401" spans="38:38" x14ac:dyDescent="0.3">
      <c r="AL401" s="231"/>
    </row>
    <row r="402" spans="38:38" x14ac:dyDescent="0.3">
      <c r="AL402" s="231"/>
    </row>
    <row r="403" spans="38:38" x14ac:dyDescent="0.3">
      <c r="AL403" s="231"/>
    </row>
    <row r="404" spans="38:38" x14ac:dyDescent="0.3">
      <c r="AL404" s="231"/>
    </row>
    <row r="405" spans="38:38" x14ac:dyDescent="0.3">
      <c r="AL405" s="231"/>
    </row>
    <row r="406" spans="38:38" x14ac:dyDescent="0.3">
      <c r="AL406" s="231"/>
    </row>
    <row r="407" spans="38:38" x14ac:dyDescent="0.3">
      <c r="AL407" s="231"/>
    </row>
    <row r="408" spans="38:38" x14ac:dyDescent="0.3">
      <c r="AL408" s="231"/>
    </row>
    <row r="409" spans="38:38" x14ac:dyDescent="0.3">
      <c r="AL409" s="231"/>
    </row>
    <row r="410" spans="38:38" x14ac:dyDescent="0.3">
      <c r="AL410" s="231"/>
    </row>
    <row r="411" spans="38:38" x14ac:dyDescent="0.3">
      <c r="AL411" s="231"/>
    </row>
    <row r="412" spans="38:38" x14ac:dyDescent="0.3">
      <c r="AL412" s="231"/>
    </row>
    <row r="413" spans="38:38" x14ac:dyDescent="0.3">
      <c r="AL413" s="231"/>
    </row>
    <row r="414" spans="38:38" x14ac:dyDescent="0.3">
      <c r="AL414" s="231"/>
    </row>
    <row r="415" spans="38:38" x14ac:dyDescent="0.3">
      <c r="AL415" s="231"/>
    </row>
    <row r="416" spans="38:38" x14ac:dyDescent="0.3">
      <c r="AL416" s="231"/>
    </row>
    <row r="417" spans="38:38" x14ac:dyDescent="0.3">
      <c r="AL417" s="231"/>
    </row>
    <row r="418" spans="38:38" x14ac:dyDescent="0.3">
      <c r="AL418" s="231"/>
    </row>
    <row r="419" spans="38:38" x14ac:dyDescent="0.3">
      <c r="AL419" s="231"/>
    </row>
    <row r="420" spans="38:38" x14ac:dyDescent="0.3">
      <c r="AL420" s="231"/>
    </row>
    <row r="421" spans="38:38" x14ac:dyDescent="0.3">
      <c r="AL421" s="231"/>
    </row>
    <row r="422" spans="38:38" x14ac:dyDescent="0.3">
      <c r="AL422" s="231"/>
    </row>
    <row r="423" spans="38:38" x14ac:dyDescent="0.3">
      <c r="AL423" s="231"/>
    </row>
    <row r="424" spans="38:38" x14ac:dyDescent="0.3">
      <c r="AL424" s="231"/>
    </row>
    <row r="425" spans="38:38" x14ac:dyDescent="0.3">
      <c r="AL425" s="231"/>
    </row>
    <row r="426" spans="38:38" x14ac:dyDescent="0.3">
      <c r="AL426" s="231"/>
    </row>
    <row r="427" spans="38:38" x14ac:dyDescent="0.3">
      <c r="AL427" s="231"/>
    </row>
    <row r="428" spans="38:38" x14ac:dyDescent="0.3">
      <c r="AL428" s="231"/>
    </row>
    <row r="429" spans="38:38" x14ac:dyDescent="0.3">
      <c r="AL429" s="231"/>
    </row>
    <row r="430" spans="38:38" x14ac:dyDescent="0.3">
      <c r="AL430" s="231"/>
    </row>
    <row r="431" spans="38:38" x14ac:dyDescent="0.3">
      <c r="AL431" s="231"/>
    </row>
    <row r="432" spans="38:38" x14ac:dyDescent="0.3">
      <c r="AL432" s="231"/>
    </row>
    <row r="433" spans="38:38" x14ac:dyDescent="0.3">
      <c r="AL433" s="231"/>
    </row>
    <row r="434" spans="38:38" x14ac:dyDescent="0.3">
      <c r="AL434" s="231"/>
    </row>
    <row r="435" spans="38:38" x14ac:dyDescent="0.3">
      <c r="AL435" s="231"/>
    </row>
    <row r="436" spans="38:38" x14ac:dyDescent="0.3">
      <c r="AL436" s="231"/>
    </row>
    <row r="437" spans="38:38" x14ac:dyDescent="0.3">
      <c r="AL437" s="231"/>
    </row>
    <row r="438" spans="38:38" x14ac:dyDescent="0.3">
      <c r="AL438" s="231"/>
    </row>
    <row r="439" spans="38:38" x14ac:dyDescent="0.3">
      <c r="AL439" s="231"/>
    </row>
    <row r="440" spans="38:38" x14ac:dyDescent="0.3">
      <c r="AL440" s="231"/>
    </row>
    <row r="441" spans="38:38" x14ac:dyDescent="0.3">
      <c r="AL441" s="231"/>
    </row>
    <row r="442" spans="38:38" x14ac:dyDescent="0.3">
      <c r="AL442" s="231"/>
    </row>
    <row r="443" spans="38:38" x14ac:dyDescent="0.3">
      <c r="AL443" s="231"/>
    </row>
    <row r="444" spans="38:38" x14ac:dyDescent="0.3">
      <c r="AL444" s="231"/>
    </row>
    <row r="445" spans="38:38" x14ac:dyDescent="0.3">
      <c r="AL445" s="231"/>
    </row>
    <row r="446" spans="38:38" x14ac:dyDescent="0.3">
      <c r="AL446" s="231"/>
    </row>
    <row r="447" spans="38:38" x14ac:dyDescent="0.3">
      <c r="AL447" s="231"/>
    </row>
    <row r="448" spans="38:38" x14ac:dyDescent="0.3">
      <c r="AL448" s="231"/>
    </row>
    <row r="449" spans="38:38" x14ac:dyDescent="0.3">
      <c r="AL449" s="231"/>
    </row>
    <row r="450" spans="38:38" x14ac:dyDescent="0.3">
      <c r="AL450" s="231"/>
    </row>
    <row r="451" spans="38:38" x14ac:dyDescent="0.3">
      <c r="AL451" s="231"/>
    </row>
    <row r="452" spans="38:38" x14ac:dyDescent="0.3">
      <c r="AL452" s="231"/>
    </row>
    <row r="453" spans="38:38" x14ac:dyDescent="0.3">
      <c r="AL453" s="231"/>
    </row>
    <row r="454" spans="38:38" x14ac:dyDescent="0.3">
      <c r="AL454" s="231"/>
    </row>
    <row r="455" spans="38:38" x14ac:dyDescent="0.3">
      <c r="AL455" s="231"/>
    </row>
    <row r="456" spans="38:38" x14ac:dyDescent="0.3">
      <c r="AL456" s="231"/>
    </row>
    <row r="457" spans="38:38" x14ac:dyDescent="0.3">
      <c r="AL457" s="231"/>
    </row>
    <row r="458" spans="38:38" x14ac:dyDescent="0.3">
      <c r="AL458" s="231"/>
    </row>
    <row r="459" spans="38:38" x14ac:dyDescent="0.3">
      <c r="AL459" s="231"/>
    </row>
    <row r="460" spans="38:38" x14ac:dyDescent="0.3">
      <c r="AL460" s="231"/>
    </row>
    <row r="461" spans="38:38" x14ac:dyDescent="0.3">
      <c r="AL461" s="231"/>
    </row>
    <row r="462" spans="38:38" x14ac:dyDescent="0.3">
      <c r="AL462" s="231"/>
    </row>
    <row r="463" spans="38:38" x14ac:dyDescent="0.3">
      <c r="AL463" s="231"/>
    </row>
    <row r="464" spans="38:38" x14ac:dyDescent="0.3">
      <c r="AL464" s="231"/>
    </row>
    <row r="465" spans="38:38" x14ac:dyDescent="0.3">
      <c r="AL465" s="231"/>
    </row>
    <row r="466" spans="38:38" x14ac:dyDescent="0.3">
      <c r="AL466" s="231"/>
    </row>
    <row r="467" spans="38:38" x14ac:dyDescent="0.3">
      <c r="AL467" s="231"/>
    </row>
    <row r="468" spans="38:38" x14ac:dyDescent="0.3">
      <c r="AL468" s="231"/>
    </row>
    <row r="469" spans="38:38" x14ac:dyDescent="0.3">
      <c r="AL469" s="231"/>
    </row>
    <row r="470" spans="38:38" x14ac:dyDescent="0.3">
      <c r="AL470" s="231"/>
    </row>
    <row r="471" spans="38:38" x14ac:dyDescent="0.3">
      <c r="AL471" s="231"/>
    </row>
    <row r="472" spans="38:38" x14ac:dyDescent="0.3">
      <c r="AL472" s="231"/>
    </row>
    <row r="473" spans="38:38" x14ac:dyDescent="0.3">
      <c r="AL473" s="231"/>
    </row>
    <row r="474" spans="38:38" x14ac:dyDescent="0.3">
      <c r="AL474" s="231"/>
    </row>
    <row r="475" spans="38:38" x14ac:dyDescent="0.3">
      <c r="AL475" s="231"/>
    </row>
    <row r="476" spans="38:38" x14ac:dyDescent="0.3">
      <c r="AL476" s="231"/>
    </row>
    <row r="477" spans="38:38" x14ac:dyDescent="0.3">
      <c r="AL477" s="231"/>
    </row>
    <row r="478" spans="38:38" x14ac:dyDescent="0.3">
      <c r="AL478" s="231"/>
    </row>
    <row r="479" spans="38:38" x14ac:dyDescent="0.3">
      <c r="AL479" s="231"/>
    </row>
    <row r="480" spans="38:38" x14ac:dyDescent="0.3">
      <c r="AL480" s="231"/>
    </row>
    <row r="481" spans="38:38" x14ac:dyDescent="0.3">
      <c r="AL481" s="231"/>
    </row>
    <row r="482" spans="38:38" x14ac:dyDescent="0.3">
      <c r="AL482" s="231"/>
    </row>
    <row r="483" spans="38:38" x14ac:dyDescent="0.3">
      <c r="AL483" s="231"/>
    </row>
    <row r="484" spans="38:38" x14ac:dyDescent="0.3">
      <c r="AL484" s="231"/>
    </row>
    <row r="485" spans="38:38" x14ac:dyDescent="0.3">
      <c r="AL485" s="231"/>
    </row>
    <row r="486" spans="38:38" x14ac:dyDescent="0.3">
      <c r="AL486" s="231"/>
    </row>
    <row r="487" spans="38:38" x14ac:dyDescent="0.3">
      <c r="AL487" s="231"/>
    </row>
    <row r="488" spans="38:38" x14ac:dyDescent="0.3">
      <c r="AL488" s="231"/>
    </row>
    <row r="489" spans="38:38" x14ac:dyDescent="0.3">
      <c r="AL489" s="231"/>
    </row>
    <row r="490" spans="38:38" x14ac:dyDescent="0.3">
      <c r="AL490" s="231"/>
    </row>
    <row r="491" spans="38:38" x14ac:dyDescent="0.3">
      <c r="AL491" s="231"/>
    </row>
    <row r="492" spans="38:38" x14ac:dyDescent="0.3">
      <c r="AL492" s="231"/>
    </row>
    <row r="493" spans="38:38" x14ac:dyDescent="0.3">
      <c r="AL493" s="231"/>
    </row>
    <row r="494" spans="38:38" x14ac:dyDescent="0.3">
      <c r="AL494" s="231"/>
    </row>
    <row r="495" spans="38:38" x14ac:dyDescent="0.3">
      <c r="AL495" s="231"/>
    </row>
    <row r="496" spans="38:38" x14ac:dyDescent="0.3">
      <c r="AL496" s="231"/>
    </row>
    <row r="497" spans="38:38" x14ac:dyDescent="0.3">
      <c r="AL497" s="231"/>
    </row>
    <row r="498" spans="38:38" x14ac:dyDescent="0.3">
      <c r="AL498" s="231"/>
    </row>
    <row r="499" spans="38:38" x14ac:dyDescent="0.3">
      <c r="AL499" s="231"/>
    </row>
    <row r="500" spans="38:38" x14ac:dyDescent="0.3">
      <c r="AL500" s="231"/>
    </row>
    <row r="501" spans="38:38" x14ac:dyDescent="0.3">
      <c r="AL501" s="231"/>
    </row>
    <row r="502" spans="38:38" x14ac:dyDescent="0.3">
      <c r="AL502" s="231"/>
    </row>
    <row r="503" spans="38:38" x14ac:dyDescent="0.3">
      <c r="AL503" s="231"/>
    </row>
    <row r="504" spans="38:38" x14ac:dyDescent="0.3">
      <c r="AL504" s="231"/>
    </row>
    <row r="505" spans="38:38" x14ac:dyDescent="0.3">
      <c r="AL505" s="231"/>
    </row>
    <row r="506" spans="38:38" x14ac:dyDescent="0.3">
      <c r="AL506" s="231"/>
    </row>
    <row r="507" spans="38:38" x14ac:dyDescent="0.3">
      <c r="AL507" s="231"/>
    </row>
    <row r="508" spans="38:38" x14ac:dyDescent="0.3">
      <c r="AL508" s="231"/>
    </row>
    <row r="509" spans="38:38" x14ac:dyDescent="0.3">
      <c r="AL509" s="231"/>
    </row>
    <row r="510" spans="38:38" x14ac:dyDescent="0.3">
      <c r="AL510" s="231"/>
    </row>
    <row r="511" spans="38:38" x14ac:dyDescent="0.3">
      <c r="AL511" s="231"/>
    </row>
    <row r="512" spans="38:38" x14ac:dyDescent="0.3">
      <c r="AL512" s="231"/>
    </row>
    <row r="513" spans="38:38" x14ac:dyDescent="0.3">
      <c r="AL513" s="231"/>
    </row>
    <row r="514" spans="38:38" x14ac:dyDescent="0.3">
      <c r="AL514" s="231"/>
    </row>
    <row r="515" spans="38:38" x14ac:dyDescent="0.3">
      <c r="AL515" s="231"/>
    </row>
    <row r="516" spans="38:38" x14ac:dyDescent="0.3">
      <c r="AL516" s="231"/>
    </row>
    <row r="517" spans="38:38" x14ac:dyDescent="0.3">
      <c r="AL517" s="231"/>
    </row>
    <row r="518" spans="38:38" x14ac:dyDescent="0.3">
      <c r="AL518" s="231"/>
    </row>
    <row r="519" spans="38:38" x14ac:dyDescent="0.3">
      <c r="AL519" s="231"/>
    </row>
    <row r="520" spans="38:38" x14ac:dyDescent="0.3">
      <c r="AL520" s="231"/>
    </row>
    <row r="521" spans="38:38" x14ac:dyDescent="0.3">
      <c r="AL521" s="231"/>
    </row>
    <row r="522" spans="38:38" x14ac:dyDescent="0.3">
      <c r="AL522" s="231"/>
    </row>
    <row r="523" spans="38:38" x14ac:dyDescent="0.3">
      <c r="AL523" s="231"/>
    </row>
    <row r="524" spans="38:38" x14ac:dyDescent="0.3">
      <c r="AL524" s="231"/>
    </row>
    <row r="525" spans="38:38" x14ac:dyDescent="0.3">
      <c r="AL525" s="231"/>
    </row>
    <row r="526" spans="38:38" x14ac:dyDescent="0.3">
      <c r="AL526" s="231"/>
    </row>
    <row r="527" spans="38:38" x14ac:dyDescent="0.3">
      <c r="AL527" s="231"/>
    </row>
    <row r="528" spans="38:38" x14ac:dyDescent="0.3">
      <c r="AL528" s="231"/>
    </row>
    <row r="529" spans="38:38" x14ac:dyDescent="0.3">
      <c r="AL529" s="231"/>
    </row>
    <row r="530" spans="38:38" x14ac:dyDescent="0.3">
      <c r="AL530" s="231"/>
    </row>
    <row r="531" spans="38:38" x14ac:dyDescent="0.3">
      <c r="AL531" s="231"/>
    </row>
    <row r="532" spans="38:38" x14ac:dyDescent="0.3">
      <c r="AL532" s="231"/>
    </row>
    <row r="533" spans="38:38" x14ac:dyDescent="0.3">
      <c r="AL533" s="231"/>
    </row>
    <row r="534" spans="38:38" x14ac:dyDescent="0.3">
      <c r="AL534" s="231"/>
    </row>
    <row r="535" spans="38:38" x14ac:dyDescent="0.3">
      <c r="AL535" s="231"/>
    </row>
    <row r="536" spans="38:38" x14ac:dyDescent="0.3">
      <c r="AL536" s="231"/>
    </row>
    <row r="537" spans="38:38" x14ac:dyDescent="0.3">
      <c r="AL537" s="231"/>
    </row>
    <row r="538" spans="38:38" x14ac:dyDescent="0.3">
      <c r="AL538" s="231"/>
    </row>
    <row r="539" spans="38:38" x14ac:dyDescent="0.3">
      <c r="AL539" s="231"/>
    </row>
    <row r="540" spans="38:38" x14ac:dyDescent="0.3">
      <c r="AL540" s="231"/>
    </row>
    <row r="541" spans="38:38" x14ac:dyDescent="0.3">
      <c r="AL541" s="231"/>
    </row>
    <row r="542" spans="38:38" x14ac:dyDescent="0.3">
      <c r="AL542" s="231"/>
    </row>
    <row r="543" spans="38:38" x14ac:dyDescent="0.3">
      <c r="AL543" s="231"/>
    </row>
    <row r="544" spans="38:38" x14ac:dyDescent="0.3">
      <c r="AL544" s="231"/>
    </row>
    <row r="545" spans="38:38" x14ac:dyDescent="0.3">
      <c r="AL545" s="231"/>
    </row>
    <row r="546" spans="38:38" x14ac:dyDescent="0.3">
      <c r="AL546" s="231"/>
    </row>
    <row r="547" spans="38:38" x14ac:dyDescent="0.3">
      <c r="AL547" s="231"/>
    </row>
    <row r="548" spans="38:38" x14ac:dyDescent="0.3">
      <c r="AL548" s="231"/>
    </row>
    <row r="549" spans="38:38" x14ac:dyDescent="0.3">
      <c r="AL549" s="231"/>
    </row>
    <row r="550" spans="38:38" x14ac:dyDescent="0.3">
      <c r="AL550" s="231"/>
    </row>
    <row r="551" spans="38:38" x14ac:dyDescent="0.3">
      <c r="AL551" s="231"/>
    </row>
    <row r="552" spans="38:38" x14ac:dyDescent="0.3">
      <c r="AL552" s="231"/>
    </row>
    <row r="553" spans="38:38" x14ac:dyDescent="0.3">
      <c r="AL553" s="231"/>
    </row>
    <row r="554" spans="38:38" x14ac:dyDescent="0.3">
      <c r="AL554" s="231"/>
    </row>
    <row r="555" spans="38:38" x14ac:dyDescent="0.3">
      <c r="AL555" s="231"/>
    </row>
    <row r="556" spans="38:38" x14ac:dyDescent="0.3">
      <c r="AL556" s="231"/>
    </row>
    <row r="557" spans="38:38" x14ac:dyDescent="0.3">
      <c r="AL557" s="231"/>
    </row>
    <row r="558" spans="38:38" x14ac:dyDescent="0.3">
      <c r="AL558" s="231"/>
    </row>
    <row r="559" spans="38:38" x14ac:dyDescent="0.3">
      <c r="AL559" s="231"/>
    </row>
    <row r="560" spans="38:38" x14ac:dyDescent="0.3">
      <c r="AL560" s="231"/>
    </row>
    <row r="561" spans="38:38" x14ac:dyDescent="0.3">
      <c r="AL561" s="231"/>
    </row>
    <row r="562" spans="38:38" x14ac:dyDescent="0.3">
      <c r="AL562" s="231"/>
    </row>
    <row r="563" spans="38:38" x14ac:dyDescent="0.3">
      <c r="AL563" s="231"/>
    </row>
    <row r="564" spans="38:38" x14ac:dyDescent="0.3">
      <c r="AL564" s="231"/>
    </row>
    <row r="565" spans="38:38" x14ac:dyDescent="0.3">
      <c r="AL565" s="231"/>
    </row>
    <row r="566" spans="38:38" x14ac:dyDescent="0.3">
      <c r="AL566" s="231"/>
    </row>
    <row r="567" spans="38:38" x14ac:dyDescent="0.3">
      <c r="AL567" s="231"/>
    </row>
    <row r="568" spans="38:38" x14ac:dyDescent="0.3">
      <c r="AL568" s="231"/>
    </row>
    <row r="569" spans="38:38" x14ac:dyDescent="0.3">
      <c r="AL569" s="231"/>
    </row>
    <row r="570" spans="38:38" x14ac:dyDescent="0.3">
      <c r="AL570" s="231"/>
    </row>
    <row r="571" spans="38:38" x14ac:dyDescent="0.3">
      <c r="AL571" s="231"/>
    </row>
    <row r="572" spans="38:38" x14ac:dyDescent="0.3">
      <c r="AL572" s="231"/>
    </row>
    <row r="573" spans="38:38" x14ac:dyDescent="0.3">
      <c r="AL573" s="231"/>
    </row>
    <row r="574" spans="38:38" x14ac:dyDescent="0.3">
      <c r="AL574" s="231"/>
    </row>
    <row r="575" spans="38:38" x14ac:dyDescent="0.3">
      <c r="AL575" s="231"/>
    </row>
    <row r="576" spans="38:38" x14ac:dyDescent="0.3">
      <c r="AL576" s="231"/>
    </row>
    <row r="577" spans="38:38" x14ac:dyDescent="0.3">
      <c r="AL577" s="231"/>
    </row>
    <row r="578" spans="38:38" x14ac:dyDescent="0.3">
      <c r="AL578" s="231"/>
    </row>
    <row r="579" spans="38:38" x14ac:dyDescent="0.3">
      <c r="AL579" s="231"/>
    </row>
    <row r="580" spans="38:38" x14ac:dyDescent="0.3">
      <c r="AL580" s="231"/>
    </row>
    <row r="581" spans="38:38" x14ac:dyDescent="0.3">
      <c r="AL581" s="231"/>
    </row>
    <row r="582" spans="38:38" x14ac:dyDescent="0.3">
      <c r="AL582" s="231"/>
    </row>
    <row r="583" spans="38:38" x14ac:dyDescent="0.3">
      <c r="AL583" s="231"/>
    </row>
    <row r="584" spans="38:38" x14ac:dyDescent="0.3">
      <c r="AL584" s="231"/>
    </row>
    <row r="585" spans="38:38" x14ac:dyDescent="0.3">
      <c r="AL585" s="231"/>
    </row>
    <row r="586" spans="38:38" x14ac:dyDescent="0.3">
      <c r="AL586" s="231"/>
    </row>
    <row r="587" spans="38:38" x14ac:dyDescent="0.3">
      <c r="AL587" s="231"/>
    </row>
    <row r="588" spans="38:38" x14ac:dyDescent="0.3">
      <c r="AL588" s="231"/>
    </row>
    <row r="589" spans="38:38" x14ac:dyDescent="0.3">
      <c r="AL589" s="231"/>
    </row>
    <row r="590" spans="38:38" x14ac:dyDescent="0.3">
      <c r="AL590" s="231"/>
    </row>
    <row r="591" spans="38:38" x14ac:dyDescent="0.3">
      <c r="AL591" s="231"/>
    </row>
    <row r="592" spans="38:38" x14ac:dyDescent="0.3">
      <c r="AL592" s="231"/>
    </row>
    <row r="593" spans="38:38" x14ac:dyDescent="0.3">
      <c r="AL593" s="231"/>
    </row>
    <row r="594" spans="38:38" x14ac:dyDescent="0.3">
      <c r="AL594" s="231"/>
    </row>
    <row r="595" spans="38:38" x14ac:dyDescent="0.3">
      <c r="AL595" s="231"/>
    </row>
    <row r="596" spans="38:38" x14ac:dyDescent="0.3">
      <c r="AL596" s="231"/>
    </row>
    <row r="597" spans="38:38" x14ac:dyDescent="0.3">
      <c r="AL597" s="231"/>
    </row>
    <row r="598" spans="38:38" x14ac:dyDescent="0.3">
      <c r="AL598" s="231"/>
    </row>
    <row r="599" spans="38:38" x14ac:dyDescent="0.3">
      <c r="AL599" s="231"/>
    </row>
    <row r="600" spans="38:38" x14ac:dyDescent="0.3">
      <c r="AL600" s="231"/>
    </row>
    <row r="601" spans="38:38" x14ac:dyDescent="0.3">
      <c r="AL601" s="231"/>
    </row>
    <row r="602" spans="38:38" x14ac:dyDescent="0.3">
      <c r="AL602" s="231"/>
    </row>
    <row r="603" spans="38:38" x14ac:dyDescent="0.3">
      <c r="AL603" s="231"/>
    </row>
    <row r="604" spans="38:38" x14ac:dyDescent="0.3">
      <c r="AL604" s="231"/>
    </row>
    <row r="605" spans="38:38" x14ac:dyDescent="0.3">
      <c r="AL605" s="231"/>
    </row>
    <row r="606" spans="38:38" x14ac:dyDescent="0.3">
      <c r="AL606" s="231"/>
    </row>
    <row r="607" spans="38:38" x14ac:dyDescent="0.3">
      <c r="AL607" s="231"/>
    </row>
    <row r="608" spans="38:38" x14ac:dyDescent="0.3">
      <c r="AL608" s="231"/>
    </row>
    <row r="609" spans="38:38" x14ac:dyDescent="0.3">
      <c r="AL609" s="231"/>
    </row>
    <row r="610" spans="38:38" x14ac:dyDescent="0.3">
      <c r="AL610" s="231"/>
    </row>
    <row r="611" spans="38:38" x14ac:dyDescent="0.3">
      <c r="AL611" s="231"/>
    </row>
    <row r="612" spans="38:38" x14ac:dyDescent="0.3">
      <c r="AL612" s="231"/>
    </row>
    <row r="613" spans="38:38" x14ac:dyDescent="0.3">
      <c r="AL613" s="231"/>
    </row>
    <row r="614" spans="38:38" x14ac:dyDescent="0.3">
      <c r="AL614" s="231"/>
    </row>
    <row r="615" spans="38:38" x14ac:dyDescent="0.3">
      <c r="AL615" s="231"/>
    </row>
    <row r="616" spans="38:38" x14ac:dyDescent="0.3">
      <c r="AL616" s="231"/>
    </row>
    <row r="617" spans="38:38" x14ac:dyDescent="0.3">
      <c r="AL617" s="231"/>
    </row>
    <row r="618" spans="38:38" x14ac:dyDescent="0.3">
      <c r="AL618" s="231"/>
    </row>
    <row r="619" spans="38:38" x14ac:dyDescent="0.3">
      <c r="AL619" s="231"/>
    </row>
    <row r="620" spans="38:38" x14ac:dyDescent="0.3">
      <c r="AL620" s="231"/>
    </row>
    <row r="621" spans="38:38" x14ac:dyDescent="0.3">
      <c r="AL621" s="231"/>
    </row>
    <row r="622" spans="38:38" x14ac:dyDescent="0.3">
      <c r="AL622" s="231"/>
    </row>
    <row r="623" spans="38:38" x14ac:dyDescent="0.3">
      <c r="AL623" s="231"/>
    </row>
    <row r="624" spans="38:38" x14ac:dyDescent="0.3">
      <c r="AL624" s="231"/>
    </row>
    <row r="625" spans="38:38" x14ac:dyDescent="0.3">
      <c r="AL625" s="231"/>
    </row>
    <row r="626" spans="38:38" x14ac:dyDescent="0.3">
      <c r="AL626" s="231"/>
    </row>
    <row r="627" spans="38:38" x14ac:dyDescent="0.3">
      <c r="AL627" s="231"/>
    </row>
  </sheetData>
  <autoFilter ref="A1:AL125"/>
  <sortState ref="A195:AL231">
    <sortCondition descending="1" ref="D195:D231"/>
  </sortState>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M3854"/>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125" customWidth="1"/>
    <col min="2" max="2" width="17.625" customWidth="1"/>
    <col min="3" max="3" width="7.75" customWidth="1"/>
    <col min="4" max="4" width="35.25" customWidth="1"/>
    <col min="5" max="5" width="16.25" style="161"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style="10" customWidth="1" outlineLevel="1"/>
    <col min="16" max="16" width="13.375" style="10" customWidth="1" outlineLevel="1"/>
    <col min="17" max="17" width="23.375" style="10" customWidth="1" outlineLevel="1"/>
    <col min="18" max="18" width="11.25" style="10" customWidth="1" outlineLevel="1"/>
    <col min="19" max="19" width="10" style="10" customWidth="1" outlineLevel="1"/>
    <col min="20" max="20" width="12" style="10" customWidth="1" outlineLevel="1"/>
    <col min="21" max="21" width="11" style="10" customWidth="1"/>
    <col min="22" max="22" width="11.625" style="10" customWidth="1"/>
    <col min="23" max="23" width="11.625" style="10" customWidth="1" outlineLevel="1"/>
    <col min="24" max="24" width="11" style="10" customWidth="1" outlineLevel="1"/>
    <col min="25" max="25" width="3.625" style="10" customWidth="1" outlineLevel="1"/>
    <col min="26" max="26" width="11.25" style="10" customWidth="1" outlineLevel="1"/>
    <col min="27" max="27" width="8.75" style="200" customWidth="1"/>
    <col min="28" max="28" width="9.5" style="199" customWidth="1" outlineLevel="1"/>
    <col min="29" max="29" width="9.75" style="199" customWidth="1" outlineLevel="1"/>
    <col min="30" max="30" width="8.375" style="199" customWidth="1"/>
    <col min="31" max="31" width="9" style="199" customWidth="1"/>
    <col min="32" max="32" width="10.625" style="199" customWidth="1"/>
    <col min="33" max="33" width="10.375" style="200" customWidth="1"/>
    <col min="34" max="34" width="10.625" style="199" customWidth="1"/>
    <col min="35" max="35" width="7.125" style="199" customWidth="1"/>
    <col min="36" max="36" width="7.375" style="199" customWidth="1"/>
    <col min="37" max="37" width="8" style="199" customWidth="1"/>
    <col min="38" max="38" width="9.375" style="10" customWidth="1"/>
  </cols>
  <sheetData>
    <row r="1" spans="1:38" x14ac:dyDescent="0.3">
      <c r="A1" s="1" t="s">
        <v>3660</v>
      </c>
      <c r="B1" s="1" t="s">
        <v>7340</v>
      </c>
      <c r="C1" s="1" t="s">
        <v>3661</v>
      </c>
      <c r="D1" s="1" t="s">
        <v>3662</v>
      </c>
      <c r="E1" s="1" t="s">
        <v>8532</v>
      </c>
      <c r="F1" s="3" t="s">
        <v>3664</v>
      </c>
      <c r="G1" s="1" t="s">
        <v>3665</v>
      </c>
      <c r="H1" s="3" t="s">
        <v>3666</v>
      </c>
      <c r="I1" s="3" t="s">
        <v>3667</v>
      </c>
      <c r="J1" s="3" t="s">
        <v>3668</v>
      </c>
      <c r="K1" s="3" t="s">
        <v>3669</v>
      </c>
      <c r="L1" s="3" t="s">
        <v>3670</v>
      </c>
      <c r="M1" s="3" t="s">
        <v>3671</v>
      </c>
      <c r="N1" s="3" t="s">
        <v>3672</v>
      </c>
      <c r="O1" s="3" t="s">
        <v>3694</v>
      </c>
      <c r="P1" s="3" t="s">
        <v>3695</v>
      </c>
      <c r="Q1" s="3" t="s">
        <v>34</v>
      </c>
      <c r="R1" s="3" t="s">
        <v>3471</v>
      </c>
      <c r="S1" s="3" t="s">
        <v>3696</v>
      </c>
      <c r="T1" s="3" t="s">
        <v>3996</v>
      </c>
      <c r="U1" s="3" t="s">
        <v>3997</v>
      </c>
      <c r="V1" s="3" t="s">
        <v>3995</v>
      </c>
      <c r="W1" s="3" t="s">
        <v>3998</v>
      </c>
      <c r="X1" s="3" t="s">
        <v>3999</v>
      </c>
      <c r="Y1" s="3" t="s">
        <v>3474</v>
      </c>
      <c r="Z1" s="3" t="s">
        <v>37</v>
      </c>
      <c r="AA1" s="3" t="s">
        <v>38</v>
      </c>
      <c r="AB1" s="3" t="s">
        <v>42</v>
      </c>
      <c r="AC1" s="3" t="s">
        <v>3475</v>
      </c>
      <c r="AD1" s="3" t="s">
        <v>3476</v>
      </c>
      <c r="AE1" s="3" t="s">
        <v>40</v>
      </c>
      <c r="AF1" s="3" t="s">
        <v>10235</v>
      </c>
      <c r="AG1" s="3" t="s">
        <v>10236</v>
      </c>
      <c r="AH1" s="3" t="s">
        <v>3478</v>
      </c>
      <c r="AI1" s="3" t="s">
        <v>3479</v>
      </c>
      <c r="AJ1" s="3" t="s">
        <v>7570</v>
      </c>
      <c r="AK1" s="3" t="s">
        <v>41</v>
      </c>
      <c r="AL1" s="3" t="s">
        <v>44</v>
      </c>
    </row>
    <row r="2" spans="1:38" x14ac:dyDescent="0.3">
      <c r="A2" s="225" t="s">
        <v>3327</v>
      </c>
      <c r="B2" s="225" t="s">
        <v>4022</v>
      </c>
      <c r="C2" s="237" t="s">
        <v>4033</v>
      </c>
      <c r="D2" s="233" t="s">
        <v>4034</v>
      </c>
      <c r="E2" s="232">
        <v>1101112507551</v>
      </c>
      <c r="F2" s="236" t="s">
        <v>4035</v>
      </c>
      <c r="G2" s="210">
        <v>7</v>
      </c>
      <c r="H2" s="227" t="s">
        <v>4025</v>
      </c>
      <c r="I2" s="227"/>
      <c r="J2" s="227"/>
      <c r="K2" s="227"/>
      <c r="L2" s="227"/>
      <c r="M2" s="227"/>
      <c r="N2" s="227" t="s">
        <v>4036</v>
      </c>
      <c r="O2" s="242" t="s">
        <v>4037</v>
      </c>
      <c r="P2" s="242" t="s">
        <v>4038</v>
      </c>
      <c r="Q2" s="221" t="s">
        <v>4039</v>
      </c>
      <c r="R2" s="208" t="s">
        <v>2</v>
      </c>
      <c r="S2" s="209" t="s">
        <v>4027</v>
      </c>
      <c r="T2" s="229">
        <v>45092</v>
      </c>
      <c r="U2" s="230" t="s">
        <v>4040</v>
      </c>
      <c r="V2" s="229">
        <v>45844</v>
      </c>
      <c r="W2" s="229">
        <v>45851</v>
      </c>
      <c r="X2" s="230" t="s">
        <v>3522</v>
      </c>
      <c r="Y2" s="230"/>
      <c r="Z2" s="230" t="s">
        <v>3729</v>
      </c>
      <c r="AA2" s="234">
        <v>202506</v>
      </c>
      <c r="AB2" s="239"/>
      <c r="AC2" s="229" t="s">
        <v>4041</v>
      </c>
      <c r="AD2" s="240" t="s">
        <v>4029</v>
      </c>
      <c r="AE2" s="241">
        <v>0</v>
      </c>
      <c r="AF2" s="240" t="s">
        <v>4029</v>
      </c>
      <c r="AG2" s="235" t="str">
        <f>IFERROR(VLOOKUP(작성용!A:A,RM!A:D,4,0),"-")</f>
        <v>메자닌평가팀</v>
      </c>
      <c r="AH2" s="9" t="s">
        <v>4042</v>
      </c>
      <c r="AI2" s="231" t="s">
        <v>4027</v>
      </c>
      <c r="AJ2" s="231" t="s">
        <v>4031</v>
      </c>
      <c r="AK2" s="231" t="s">
        <v>4032</v>
      </c>
      <c r="AL2" s="231">
        <v>1</v>
      </c>
    </row>
    <row r="3" spans="1:38" x14ac:dyDescent="0.3">
      <c r="A3" s="225" t="s">
        <v>3327</v>
      </c>
      <c r="B3" s="225" t="s">
        <v>4022</v>
      </c>
      <c r="C3" s="237" t="s">
        <v>4033</v>
      </c>
      <c r="D3" s="233" t="s">
        <v>4022</v>
      </c>
      <c r="E3" s="232">
        <v>1101112507551</v>
      </c>
      <c r="F3" s="236" t="s">
        <v>4035</v>
      </c>
      <c r="G3" s="210">
        <v>7</v>
      </c>
      <c r="H3" s="227" t="s">
        <v>4027</v>
      </c>
      <c r="I3" s="227"/>
      <c r="J3" s="227"/>
      <c r="K3" s="227"/>
      <c r="L3" s="227"/>
      <c r="M3" s="227"/>
      <c r="N3" s="227" t="s">
        <v>4026</v>
      </c>
      <c r="O3" s="242" t="s">
        <v>4037</v>
      </c>
      <c r="P3" s="242" t="s">
        <v>4038</v>
      </c>
      <c r="Q3" s="221" t="s">
        <v>4039</v>
      </c>
      <c r="R3" s="208" t="s">
        <v>2</v>
      </c>
      <c r="S3" s="209" t="s">
        <v>4025</v>
      </c>
      <c r="T3" s="229">
        <v>45092</v>
      </c>
      <c r="U3" s="230" t="s">
        <v>4043</v>
      </c>
      <c r="V3" s="229">
        <v>46029</v>
      </c>
      <c r="W3" s="229">
        <v>46036</v>
      </c>
      <c r="X3" s="230" t="s">
        <v>4027</v>
      </c>
      <c r="Y3" s="230"/>
      <c r="Z3" s="230" t="s">
        <v>3730</v>
      </c>
      <c r="AA3" s="234">
        <v>202512</v>
      </c>
      <c r="AB3" s="239"/>
      <c r="AC3" s="229" t="s">
        <v>4041</v>
      </c>
      <c r="AD3" s="240" t="s">
        <v>4029</v>
      </c>
      <c r="AE3" s="241">
        <v>0</v>
      </c>
      <c r="AF3" s="240" t="s">
        <v>4029</v>
      </c>
      <c r="AG3" s="235" t="str">
        <f>IFERROR(VLOOKUP(작성용!A:A,RM!A:D,4,0),"-")</f>
        <v>메자닌평가팀</v>
      </c>
      <c r="AH3" s="9" t="s">
        <v>4030</v>
      </c>
      <c r="AI3" s="231" t="s">
        <v>4027</v>
      </c>
      <c r="AJ3" s="231" t="s">
        <v>4031</v>
      </c>
      <c r="AK3" s="231" t="s">
        <v>4032</v>
      </c>
      <c r="AL3" s="231">
        <v>2</v>
      </c>
    </row>
    <row r="4" spans="1:38" x14ac:dyDescent="0.3">
      <c r="A4" s="225" t="s">
        <v>3327</v>
      </c>
      <c r="B4" s="225" t="s">
        <v>4034</v>
      </c>
      <c r="C4" s="237" t="s">
        <v>4033</v>
      </c>
      <c r="D4" s="233" t="s">
        <v>4034</v>
      </c>
      <c r="E4" s="232">
        <v>1101112507551</v>
      </c>
      <c r="F4" s="236" t="s">
        <v>4035</v>
      </c>
      <c r="G4" s="210">
        <v>9</v>
      </c>
      <c r="H4" s="227" t="s">
        <v>4027</v>
      </c>
      <c r="I4" s="227"/>
      <c r="J4" s="227"/>
      <c r="K4" s="227"/>
      <c r="L4" s="227"/>
      <c r="M4" s="227"/>
      <c r="N4" s="227" t="s">
        <v>4036</v>
      </c>
      <c r="O4" s="242" t="s">
        <v>4037</v>
      </c>
      <c r="P4" s="242" t="s">
        <v>4038</v>
      </c>
      <c r="Q4" s="221" t="s">
        <v>4039</v>
      </c>
      <c r="R4" s="208" t="s">
        <v>2</v>
      </c>
      <c r="S4" s="209" t="s">
        <v>4027</v>
      </c>
      <c r="T4" s="229">
        <v>45394</v>
      </c>
      <c r="U4" s="230" t="s">
        <v>4044</v>
      </c>
      <c r="V4" s="229">
        <v>45844</v>
      </c>
      <c r="W4" s="229">
        <v>45851</v>
      </c>
      <c r="X4" s="230" t="s">
        <v>4027</v>
      </c>
      <c r="Y4" s="230"/>
      <c r="Z4" s="230" t="s">
        <v>3732</v>
      </c>
      <c r="AA4" s="234">
        <v>202506</v>
      </c>
      <c r="AB4" s="239"/>
      <c r="AC4" s="229" t="s">
        <v>4041</v>
      </c>
      <c r="AD4" s="240" t="s">
        <v>4029</v>
      </c>
      <c r="AE4" s="241">
        <v>0</v>
      </c>
      <c r="AF4" s="240" t="s">
        <v>4029</v>
      </c>
      <c r="AG4" s="235" t="str">
        <f>IFERROR(VLOOKUP(작성용!A:A,RM!A:D,4,0),"-")</f>
        <v>메자닌평가팀</v>
      </c>
      <c r="AH4" s="9" t="s">
        <v>4030</v>
      </c>
      <c r="AI4" s="231" t="s">
        <v>4027</v>
      </c>
      <c r="AJ4" s="231" t="s">
        <v>4031</v>
      </c>
      <c r="AK4" s="231" t="s">
        <v>4032</v>
      </c>
      <c r="AL4" s="231">
        <v>3</v>
      </c>
    </row>
    <row r="5" spans="1:38" x14ac:dyDescent="0.3">
      <c r="A5" s="225" t="s">
        <v>3327</v>
      </c>
      <c r="B5" s="225" t="s">
        <v>4034</v>
      </c>
      <c r="C5" s="237" t="s">
        <v>4033</v>
      </c>
      <c r="D5" s="233" t="s">
        <v>3728</v>
      </c>
      <c r="E5" s="232">
        <v>1101112507551</v>
      </c>
      <c r="F5" s="236" t="s">
        <v>4035</v>
      </c>
      <c r="G5" s="210">
        <v>9</v>
      </c>
      <c r="H5" s="227" t="s">
        <v>4027</v>
      </c>
      <c r="I5" s="227"/>
      <c r="J5" s="227"/>
      <c r="K5" s="227"/>
      <c r="L5" s="227"/>
      <c r="M5" s="227"/>
      <c r="N5" s="227" t="s">
        <v>4036</v>
      </c>
      <c r="O5" s="242" t="s">
        <v>4037</v>
      </c>
      <c r="P5" s="242" t="s">
        <v>4038</v>
      </c>
      <c r="Q5" s="221" t="s">
        <v>4039</v>
      </c>
      <c r="R5" s="208" t="s">
        <v>2</v>
      </c>
      <c r="S5" s="209" t="s">
        <v>4027</v>
      </c>
      <c r="T5" s="229">
        <v>45394</v>
      </c>
      <c r="U5" s="230" t="s">
        <v>4043</v>
      </c>
      <c r="V5" s="229">
        <v>46029</v>
      </c>
      <c r="W5" s="229">
        <v>46036</v>
      </c>
      <c r="X5" s="230" t="s">
        <v>4027</v>
      </c>
      <c r="Y5" s="230"/>
      <c r="Z5" s="230" t="s">
        <v>3733</v>
      </c>
      <c r="AA5" s="234">
        <v>202512</v>
      </c>
      <c r="AB5" s="239"/>
      <c r="AC5" s="229" t="s">
        <v>4041</v>
      </c>
      <c r="AD5" s="240" t="s">
        <v>4029</v>
      </c>
      <c r="AE5" s="241">
        <v>0</v>
      </c>
      <c r="AF5" s="240" t="s">
        <v>4029</v>
      </c>
      <c r="AG5" s="235" t="str">
        <f>IFERROR(VLOOKUP(작성용!A:A,RM!A:D,4,0),"-")</f>
        <v>메자닌평가팀</v>
      </c>
      <c r="AH5" s="9" t="s">
        <v>4030</v>
      </c>
      <c r="AI5" s="231" t="s">
        <v>4027</v>
      </c>
      <c r="AJ5" s="231" t="s">
        <v>4031</v>
      </c>
      <c r="AK5" s="231" t="s">
        <v>4032</v>
      </c>
      <c r="AL5" s="231">
        <v>4</v>
      </c>
    </row>
    <row r="6" spans="1:38" x14ac:dyDescent="0.3">
      <c r="A6" s="225" t="s">
        <v>3327</v>
      </c>
      <c r="B6" s="225" t="s">
        <v>4034</v>
      </c>
      <c r="C6" s="237" t="s">
        <v>4033</v>
      </c>
      <c r="D6" s="233" t="s">
        <v>4034</v>
      </c>
      <c r="E6" s="232">
        <v>1101112507551</v>
      </c>
      <c r="F6" s="236" t="s">
        <v>4035</v>
      </c>
      <c r="G6" s="210">
        <v>9</v>
      </c>
      <c r="H6" s="227" t="s">
        <v>4027</v>
      </c>
      <c r="I6" s="227"/>
      <c r="J6" s="227"/>
      <c r="K6" s="227"/>
      <c r="L6" s="227"/>
      <c r="M6" s="227"/>
      <c r="N6" s="227" t="s">
        <v>4036</v>
      </c>
      <c r="O6" s="242" t="s">
        <v>4037</v>
      </c>
      <c r="P6" s="242" t="s">
        <v>4038</v>
      </c>
      <c r="Q6" s="221" t="s">
        <v>4039</v>
      </c>
      <c r="R6" s="208" t="s">
        <v>2</v>
      </c>
      <c r="S6" s="209" t="s">
        <v>4027</v>
      </c>
      <c r="T6" s="229">
        <v>45394</v>
      </c>
      <c r="U6" s="230" t="s">
        <v>4045</v>
      </c>
      <c r="V6" s="229">
        <v>46209</v>
      </c>
      <c r="W6" s="229">
        <v>46216</v>
      </c>
      <c r="X6" s="230" t="s">
        <v>4027</v>
      </c>
      <c r="Y6" s="230"/>
      <c r="Z6" s="230" t="s">
        <v>3734</v>
      </c>
      <c r="AA6" s="234">
        <v>202606</v>
      </c>
      <c r="AB6" s="239"/>
      <c r="AC6" s="229" t="s">
        <v>4041</v>
      </c>
      <c r="AD6" s="240" t="s">
        <v>4029</v>
      </c>
      <c r="AE6" s="241">
        <v>0</v>
      </c>
      <c r="AF6" s="240" t="s">
        <v>4029</v>
      </c>
      <c r="AG6" s="235" t="str">
        <f>IFERROR(VLOOKUP(작성용!A:A,RM!A:D,4,0),"-")</f>
        <v>메자닌평가팀</v>
      </c>
      <c r="AH6" s="9" t="s">
        <v>4030</v>
      </c>
      <c r="AI6" s="231" t="s">
        <v>4046</v>
      </c>
      <c r="AJ6" s="231" t="s">
        <v>4031</v>
      </c>
      <c r="AK6" s="231" t="s">
        <v>4032</v>
      </c>
      <c r="AL6" s="231">
        <v>5</v>
      </c>
    </row>
    <row r="7" spans="1:38" x14ac:dyDescent="0.3">
      <c r="A7" s="225" t="s">
        <v>3327</v>
      </c>
      <c r="B7" s="225" t="s">
        <v>4034</v>
      </c>
      <c r="C7" s="237" t="s">
        <v>3683</v>
      </c>
      <c r="D7" s="233" t="s">
        <v>4034</v>
      </c>
      <c r="E7" s="232">
        <v>1101112507551</v>
      </c>
      <c r="F7" s="236" t="s">
        <v>4035</v>
      </c>
      <c r="G7" s="210">
        <v>9</v>
      </c>
      <c r="H7" s="227" t="s">
        <v>4027</v>
      </c>
      <c r="I7" s="227"/>
      <c r="J7" s="227"/>
      <c r="K7" s="227"/>
      <c r="L7" s="227"/>
      <c r="M7" s="227"/>
      <c r="N7" s="227" t="s">
        <v>4036</v>
      </c>
      <c r="O7" s="242" t="s">
        <v>4037</v>
      </c>
      <c r="P7" s="242" t="s">
        <v>4038</v>
      </c>
      <c r="Q7" s="221" t="s">
        <v>4039</v>
      </c>
      <c r="R7" s="208" t="s">
        <v>2</v>
      </c>
      <c r="S7" s="209" t="s">
        <v>4027</v>
      </c>
      <c r="T7" s="229">
        <v>45394</v>
      </c>
      <c r="U7" s="230" t="s">
        <v>4047</v>
      </c>
      <c r="V7" s="229">
        <v>46395</v>
      </c>
      <c r="W7" s="229">
        <v>46402</v>
      </c>
      <c r="X7" s="230" t="s">
        <v>4027</v>
      </c>
      <c r="Y7" s="230"/>
      <c r="Z7" s="230" t="s">
        <v>3735</v>
      </c>
      <c r="AA7" s="234">
        <v>202612</v>
      </c>
      <c r="AB7" s="239"/>
      <c r="AC7" s="229" t="s">
        <v>4041</v>
      </c>
      <c r="AD7" s="240" t="s">
        <v>4029</v>
      </c>
      <c r="AE7" s="241">
        <v>0</v>
      </c>
      <c r="AF7" s="240" t="s">
        <v>4029</v>
      </c>
      <c r="AG7" s="235" t="str">
        <f>IFERROR(VLOOKUP(작성용!A:A,RM!A:D,4,0),"-")</f>
        <v>메자닌평가팀</v>
      </c>
      <c r="AH7" s="9" t="s">
        <v>3954</v>
      </c>
      <c r="AI7" s="231" t="s">
        <v>4046</v>
      </c>
      <c r="AJ7" s="231" t="s">
        <v>4031</v>
      </c>
      <c r="AK7" s="231" t="s">
        <v>4032</v>
      </c>
      <c r="AL7" s="231">
        <v>6</v>
      </c>
    </row>
    <row r="8" spans="1:38" s="194" customFormat="1" x14ac:dyDescent="0.3">
      <c r="A8" s="225" t="s">
        <v>4850</v>
      </c>
      <c r="B8" s="225" t="s">
        <v>4851</v>
      </c>
      <c r="C8" s="237" t="s">
        <v>4852</v>
      </c>
      <c r="D8" s="252" t="s">
        <v>7330</v>
      </c>
      <c r="E8" s="232" t="s">
        <v>4863</v>
      </c>
      <c r="F8" s="236" t="s">
        <v>4854</v>
      </c>
      <c r="G8" s="234">
        <v>0</v>
      </c>
      <c r="H8" s="219" t="s">
        <v>3522</v>
      </c>
      <c r="I8" s="227"/>
      <c r="J8" s="227"/>
      <c r="K8" s="227"/>
      <c r="L8" s="227"/>
      <c r="M8" s="227"/>
      <c r="N8" s="227" t="s">
        <v>4855</v>
      </c>
      <c r="O8" s="242" t="s">
        <v>4856</v>
      </c>
      <c r="P8" s="242" t="s">
        <v>4857</v>
      </c>
      <c r="Q8" s="226" t="s">
        <v>4858</v>
      </c>
      <c r="R8" s="226" t="s">
        <v>4879</v>
      </c>
      <c r="S8" s="226">
        <v>200000910</v>
      </c>
      <c r="T8" s="229">
        <v>45609</v>
      </c>
      <c r="U8" s="230" t="s">
        <v>4859</v>
      </c>
      <c r="V8" s="230" t="s">
        <v>4860</v>
      </c>
      <c r="W8" s="230" t="s">
        <v>4860</v>
      </c>
      <c r="X8" s="230" t="s">
        <v>3522</v>
      </c>
      <c r="Y8" s="230"/>
      <c r="Z8" s="230"/>
      <c r="AA8" s="239">
        <v>202409</v>
      </c>
      <c r="AB8" s="239"/>
      <c r="AC8" s="229" t="s">
        <v>4861</v>
      </c>
      <c r="AD8" s="240" t="s">
        <v>3963</v>
      </c>
      <c r="AE8" s="241">
        <v>0</v>
      </c>
      <c r="AF8" s="240" t="s">
        <v>4862</v>
      </c>
      <c r="AG8" s="235" t="str">
        <f>IFERROR(VLOOKUP(작성용!A:A,RM!A:D,4,0),"-")</f>
        <v>-</v>
      </c>
      <c r="AH8" s="9" t="s">
        <v>3522</v>
      </c>
      <c r="AI8" s="231" t="s">
        <v>3522</v>
      </c>
      <c r="AJ8" s="231" t="s">
        <v>3522</v>
      </c>
      <c r="AK8" s="231" t="s">
        <v>4853</v>
      </c>
      <c r="AL8" s="231">
        <v>7</v>
      </c>
    </row>
    <row r="9" spans="1:38" x14ac:dyDescent="0.3">
      <c r="A9" s="225" t="s">
        <v>4850</v>
      </c>
      <c r="B9" s="225" t="s">
        <v>4851</v>
      </c>
      <c r="C9" s="237" t="s">
        <v>4852</v>
      </c>
      <c r="D9" s="252" t="s">
        <v>7331</v>
      </c>
      <c r="E9" s="232" t="s">
        <v>4864</v>
      </c>
      <c r="F9" s="236" t="s">
        <v>4854</v>
      </c>
      <c r="G9" s="234">
        <v>0</v>
      </c>
      <c r="H9" s="219" t="s">
        <v>3522</v>
      </c>
      <c r="I9" s="227"/>
      <c r="J9" s="227"/>
      <c r="K9" s="227"/>
      <c r="L9" s="227"/>
      <c r="M9" s="227"/>
      <c r="N9" s="227" t="s">
        <v>4855</v>
      </c>
      <c r="O9" s="242" t="s">
        <v>4856</v>
      </c>
      <c r="P9" s="242" t="s">
        <v>4857</v>
      </c>
      <c r="Q9" s="226" t="s">
        <v>4858</v>
      </c>
      <c r="R9" s="226" t="s">
        <v>4880</v>
      </c>
      <c r="S9" s="226">
        <v>200001927</v>
      </c>
      <c r="T9" s="229">
        <v>45609</v>
      </c>
      <c r="U9" s="230" t="s">
        <v>4859</v>
      </c>
      <c r="V9" s="230" t="s">
        <v>4860</v>
      </c>
      <c r="W9" s="230" t="s">
        <v>4860</v>
      </c>
      <c r="X9" s="230" t="s">
        <v>3522</v>
      </c>
      <c r="Y9" s="230"/>
      <c r="Z9" s="230"/>
      <c r="AA9" s="239">
        <v>202409</v>
      </c>
      <c r="AB9" s="239"/>
      <c r="AC9" s="229" t="s">
        <v>4861</v>
      </c>
      <c r="AD9" s="240" t="s">
        <v>3963</v>
      </c>
      <c r="AE9" s="241">
        <v>0</v>
      </c>
      <c r="AF9" s="240" t="s">
        <v>4862</v>
      </c>
      <c r="AG9" s="235" t="str">
        <f>IFERROR(VLOOKUP(작성용!A:A,RM!A:D,4,0),"-")</f>
        <v>-</v>
      </c>
      <c r="AH9" s="9" t="s">
        <v>3522</v>
      </c>
      <c r="AI9" s="231" t="s">
        <v>3522</v>
      </c>
      <c r="AJ9" s="231" t="s">
        <v>3522</v>
      </c>
      <c r="AK9" s="231" t="s">
        <v>4853</v>
      </c>
      <c r="AL9" s="231">
        <v>8</v>
      </c>
    </row>
    <row r="10" spans="1:38" x14ac:dyDescent="0.3">
      <c r="A10" s="225" t="s">
        <v>4850</v>
      </c>
      <c r="B10" s="225" t="s">
        <v>4851</v>
      </c>
      <c r="C10" s="237" t="s">
        <v>4852</v>
      </c>
      <c r="D10" s="252" t="s">
        <v>7332</v>
      </c>
      <c r="E10" s="232" t="s">
        <v>4865</v>
      </c>
      <c r="F10" s="236" t="s">
        <v>4854</v>
      </c>
      <c r="G10" s="234">
        <v>0</v>
      </c>
      <c r="H10" s="219" t="s">
        <v>3522</v>
      </c>
      <c r="I10" s="227"/>
      <c r="J10" s="227"/>
      <c r="K10" s="227"/>
      <c r="L10" s="227"/>
      <c r="M10" s="227"/>
      <c r="N10" s="227" t="s">
        <v>4855</v>
      </c>
      <c r="O10" s="242" t="s">
        <v>4856</v>
      </c>
      <c r="P10" s="242" t="s">
        <v>4857</v>
      </c>
      <c r="Q10" s="226" t="s">
        <v>4858</v>
      </c>
      <c r="R10" s="226" t="s">
        <v>4881</v>
      </c>
      <c r="S10" s="226">
        <v>200002334</v>
      </c>
      <c r="T10" s="229">
        <v>45609</v>
      </c>
      <c r="U10" s="230" t="s">
        <v>4859</v>
      </c>
      <c r="V10" s="230" t="s">
        <v>4860</v>
      </c>
      <c r="W10" s="230" t="s">
        <v>4860</v>
      </c>
      <c r="X10" s="230" t="s">
        <v>3522</v>
      </c>
      <c r="Y10" s="230"/>
      <c r="Z10" s="230"/>
      <c r="AA10" s="239">
        <v>202409</v>
      </c>
      <c r="AB10" s="239"/>
      <c r="AC10" s="229" t="s">
        <v>4861</v>
      </c>
      <c r="AD10" s="240" t="s">
        <v>3963</v>
      </c>
      <c r="AE10" s="241">
        <v>0</v>
      </c>
      <c r="AF10" s="240" t="s">
        <v>4862</v>
      </c>
      <c r="AG10" s="235" t="str">
        <f>IFERROR(VLOOKUP(작성용!A:A,RM!A:D,4,0),"-")</f>
        <v>-</v>
      </c>
      <c r="AH10" s="9" t="s">
        <v>3522</v>
      </c>
      <c r="AI10" s="231" t="s">
        <v>3522</v>
      </c>
      <c r="AJ10" s="231" t="s">
        <v>3522</v>
      </c>
      <c r="AK10" s="231" t="s">
        <v>4853</v>
      </c>
      <c r="AL10" s="231">
        <v>9</v>
      </c>
    </row>
    <row r="11" spans="1:38" x14ac:dyDescent="0.3">
      <c r="A11" s="225" t="s">
        <v>4850</v>
      </c>
      <c r="B11" s="225" t="s">
        <v>4851</v>
      </c>
      <c r="C11" s="237" t="s">
        <v>4852</v>
      </c>
      <c r="D11" s="252" t="s">
        <v>7333</v>
      </c>
      <c r="E11" s="232" t="s">
        <v>4866</v>
      </c>
      <c r="F11" s="236" t="s">
        <v>4854</v>
      </c>
      <c r="G11" s="234">
        <v>0</v>
      </c>
      <c r="H11" s="219" t="s">
        <v>3522</v>
      </c>
      <c r="I11" s="227"/>
      <c r="J11" s="227"/>
      <c r="K11" s="227"/>
      <c r="L11" s="227"/>
      <c r="M11" s="227"/>
      <c r="N11" s="227" t="s">
        <v>4855</v>
      </c>
      <c r="O11" s="242" t="s">
        <v>4856</v>
      </c>
      <c r="P11" s="242" t="s">
        <v>4857</v>
      </c>
      <c r="Q11" s="226" t="s">
        <v>4858</v>
      </c>
      <c r="R11" s="226" t="s">
        <v>4882</v>
      </c>
      <c r="S11" s="226">
        <v>200002408</v>
      </c>
      <c r="T11" s="229">
        <v>45609</v>
      </c>
      <c r="U11" s="230" t="s">
        <v>4859</v>
      </c>
      <c r="V11" s="230" t="s">
        <v>4860</v>
      </c>
      <c r="W11" s="230" t="s">
        <v>4860</v>
      </c>
      <c r="X11" s="230" t="s">
        <v>3522</v>
      </c>
      <c r="Y11" s="230"/>
      <c r="Z11" s="230"/>
      <c r="AA11" s="239">
        <v>202409</v>
      </c>
      <c r="AB11" s="239"/>
      <c r="AC11" s="229" t="s">
        <v>4861</v>
      </c>
      <c r="AD11" s="240" t="s">
        <v>3963</v>
      </c>
      <c r="AE11" s="241">
        <v>0</v>
      </c>
      <c r="AF11" s="240" t="s">
        <v>4862</v>
      </c>
      <c r="AG11" s="235" t="str">
        <f>IFERROR(VLOOKUP(작성용!A:A,RM!A:D,4,0),"-")</f>
        <v>-</v>
      </c>
      <c r="AH11" s="9" t="s">
        <v>3522</v>
      </c>
      <c r="AI11" s="231" t="s">
        <v>3522</v>
      </c>
      <c r="AJ11" s="231" t="s">
        <v>3522</v>
      </c>
      <c r="AK11" s="231" t="s">
        <v>4853</v>
      </c>
      <c r="AL11" s="231">
        <v>10</v>
      </c>
    </row>
    <row r="12" spans="1:38" x14ac:dyDescent="0.3">
      <c r="A12" s="225" t="s">
        <v>4850</v>
      </c>
      <c r="B12" s="225" t="s">
        <v>4851</v>
      </c>
      <c r="C12" s="237" t="s">
        <v>4852</v>
      </c>
      <c r="D12" s="252" t="s">
        <v>7334</v>
      </c>
      <c r="E12" s="232" t="s">
        <v>4867</v>
      </c>
      <c r="F12" s="236" t="s">
        <v>4854</v>
      </c>
      <c r="G12" s="234">
        <v>0</v>
      </c>
      <c r="H12" s="219" t="s">
        <v>3522</v>
      </c>
      <c r="I12" s="227"/>
      <c r="J12" s="227"/>
      <c r="K12" s="227"/>
      <c r="L12" s="227"/>
      <c r="M12" s="227"/>
      <c r="N12" s="227" t="s">
        <v>4855</v>
      </c>
      <c r="O12" s="242" t="s">
        <v>4856</v>
      </c>
      <c r="P12" s="242" t="s">
        <v>4857</v>
      </c>
      <c r="Q12" s="226" t="s">
        <v>4858</v>
      </c>
      <c r="R12" s="226" t="s">
        <v>4883</v>
      </c>
      <c r="S12" s="226">
        <v>200002489</v>
      </c>
      <c r="T12" s="229">
        <v>45609</v>
      </c>
      <c r="U12" s="230" t="s">
        <v>4859</v>
      </c>
      <c r="V12" s="230" t="s">
        <v>4860</v>
      </c>
      <c r="W12" s="230" t="s">
        <v>4860</v>
      </c>
      <c r="X12" s="230" t="s">
        <v>3522</v>
      </c>
      <c r="Y12" s="230"/>
      <c r="Z12" s="230"/>
      <c r="AA12" s="239">
        <v>202409</v>
      </c>
      <c r="AB12" s="239"/>
      <c r="AC12" s="229" t="s">
        <v>4861</v>
      </c>
      <c r="AD12" s="240" t="s">
        <v>3963</v>
      </c>
      <c r="AE12" s="241">
        <v>0</v>
      </c>
      <c r="AF12" s="240" t="s">
        <v>4862</v>
      </c>
      <c r="AG12" s="235" t="str">
        <f>IFERROR(VLOOKUP(작성용!A:A,RM!A:D,4,0),"-")</f>
        <v>-</v>
      </c>
      <c r="AH12" s="9" t="s">
        <v>3522</v>
      </c>
      <c r="AI12" s="231" t="s">
        <v>3522</v>
      </c>
      <c r="AJ12" s="231" t="s">
        <v>3522</v>
      </c>
      <c r="AK12" s="231" t="s">
        <v>4853</v>
      </c>
      <c r="AL12" s="231">
        <v>11</v>
      </c>
    </row>
    <row r="13" spans="1:38" x14ac:dyDescent="0.3">
      <c r="A13" s="225" t="s">
        <v>4850</v>
      </c>
      <c r="B13" s="225" t="s">
        <v>4851</v>
      </c>
      <c r="C13" s="237" t="s">
        <v>4852</v>
      </c>
      <c r="D13" s="252" t="s">
        <v>7335</v>
      </c>
      <c r="E13" s="232" t="s">
        <v>4868</v>
      </c>
      <c r="F13" s="236" t="s">
        <v>4854</v>
      </c>
      <c r="G13" s="234">
        <v>0</v>
      </c>
      <c r="H13" s="219" t="s">
        <v>3522</v>
      </c>
      <c r="I13" s="227"/>
      <c r="J13" s="227"/>
      <c r="K13" s="227"/>
      <c r="L13" s="227"/>
      <c r="M13" s="227"/>
      <c r="N13" s="227" t="s">
        <v>4855</v>
      </c>
      <c r="O13" s="242" t="s">
        <v>4856</v>
      </c>
      <c r="P13" s="242" t="s">
        <v>4857</v>
      </c>
      <c r="Q13" s="226" t="s">
        <v>4858</v>
      </c>
      <c r="R13" s="226" t="s">
        <v>4884</v>
      </c>
      <c r="S13" s="226">
        <v>200002544</v>
      </c>
      <c r="T13" s="229">
        <v>45609</v>
      </c>
      <c r="U13" s="230" t="s">
        <v>4859</v>
      </c>
      <c r="V13" s="230" t="s">
        <v>4860</v>
      </c>
      <c r="W13" s="230" t="s">
        <v>4860</v>
      </c>
      <c r="X13" s="230" t="s">
        <v>3522</v>
      </c>
      <c r="Y13" s="230"/>
      <c r="Z13" s="230"/>
      <c r="AA13" s="239">
        <v>202409</v>
      </c>
      <c r="AB13" s="239"/>
      <c r="AC13" s="229" t="s">
        <v>4861</v>
      </c>
      <c r="AD13" s="240" t="s">
        <v>3963</v>
      </c>
      <c r="AE13" s="241">
        <v>0</v>
      </c>
      <c r="AF13" s="240" t="s">
        <v>4862</v>
      </c>
      <c r="AG13" s="235" t="str">
        <f>IFERROR(VLOOKUP(작성용!A:A,RM!A:D,4,0),"-")</f>
        <v>-</v>
      </c>
      <c r="AH13" s="9" t="s">
        <v>3522</v>
      </c>
      <c r="AI13" s="231" t="s">
        <v>3522</v>
      </c>
      <c r="AJ13" s="231" t="s">
        <v>3522</v>
      </c>
      <c r="AK13" s="231" t="s">
        <v>4853</v>
      </c>
      <c r="AL13" s="231">
        <v>12</v>
      </c>
    </row>
    <row r="14" spans="1:38" x14ac:dyDescent="0.3">
      <c r="A14" s="225" t="s">
        <v>4850</v>
      </c>
      <c r="B14" s="225" t="s">
        <v>4851</v>
      </c>
      <c r="C14" s="237" t="s">
        <v>4852</v>
      </c>
      <c r="D14" s="252" t="s">
        <v>7336</v>
      </c>
      <c r="E14" s="232" t="s">
        <v>4869</v>
      </c>
      <c r="F14" s="236" t="s">
        <v>4854</v>
      </c>
      <c r="G14" s="234">
        <v>0</v>
      </c>
      <c r="H14" s="219" t="s">
        <v>3522</v>
      </c>
      <c r="I14" s="227"/>
      <c r="J14" s="227"/>
      <c r="K14" s="227"/>
      <c r="L14" s="227"/>
      <c r="M14" s="227"/>
      <c r="N14" s="227" t="s">
        <v>4855</v>
      </c>
      <c r="O14" s="242" t="s">
        <v>4856</v>
      </c>
      <c r="P14" s="242" t="s">
        <v>4857</v>
      </c>
      <c r="Q14" s="226" t="s">
        <v>4858</v>
      </c>
      <c r="R14" s="226" t="s">
        <v>4885</v>
      </c>
      <c r="S14" s="226">
        <v>200002623</v>
      </c>
      <c r="T14" s="229">
        <v>45609</v>
      </c>
      <c r="U14" s="230" t="s">
        <v>4859</v>
      </c>
      <c r="V14" s="230" t="s">
        <v>4860</v>
      </c>
      <c r="W14" s="230" t="s">
        <v>4860</v>
      </c>
      <c r="X14" s="230" t="s">
        <v>3522</v>
      </c>
      <c r="Y14" s="230"/>
      <c r="Z14" s="230"/>
      <c r="AA14" s="239">
        <v>202409</v>
      </c>
      <c r="AB14" s="239"/>
      <c r="AC14" s="229" t="s">
        <v>4861</v>
      </c>
      <c r="AD14" s="240" t="s">
        <v>3963</v>
      </c>
      <c r="AE14" s="241">
        <v>0</v>
      </c>
      <c r="AF14" s="240" t="s">
        <v>4862</v>
      </c>
      <c r="AG14" s="235" t="str">
        <f>IFERROR(VLOOKUP(작성용!A:A,RM!A:D,4,0),"-")</f>
        <v>-</v>
      </c>
      <c r="AH14" s="9" t="s">
        <v>3522</v>
      </c>
      <c r="AI14" s="231" t="s">
        <v>3522</v>
      </c>
      <c r="AJ14" s="231" t="s">
        <v>3522</v>
      </c>
      <c r="AK14" s="231" t="s">
        <v>4853</v>
      </c>
      <c r="AL14" s="231">
        <v>13</v>
      </c>
    </row>
    <row r="15" spans="1:38" x14ac:dyDescent="0.3">
      <c r="A15" s="225" t="s">
        <v>4850</v>
      </c>
      <c r="B15" s="225" t="s">
        <v>4851</v>
      </c>
      <c r="C15" s="237" t="s">
        <v>4852</v>
      </c>
      <c r="D15" s="252" t="s">
        <v>7337</v>
      </c>
      <c r="E15" s="232" t="s">
        <v>4870</v>
      </c>
      <c r="F15" s="236" t="s">
        <v>4854</v>
      </c>
      <c r="G15" s="234">
        <v>0</v>
      </c>
      <c r="H15" s="219" t="s">
        <v>3522</v>
      </c>
      <c r="I15" s="227"/>
      <c r="J15" s="227"/>
      <c r="K15" s="227"/>
      <c r="L15" s="227"/>
      <c r="M15" s="227"/>
      <c r="N15" s="227" t="s">
        <v>4855</v>
      </c>
      <c r="O15" s="242" t="s">
        <v>4856</v>
      </c>
      <c r="P15" s="242" t="s">
        <v>4857</v>
      </c>
      <c r="Q15" s="226" t="s">
        <v>4858</v>
      </c>
      <c r="R15" s="226" t="s">
        <v>4886</v>
      </c>
      <c r="S15" s="226">
        <v>200002628</v>
      </c>
      <c r="T15" s="229">
        <v>45609</v>
      </c>
      <c r="U15" s="230" t="s">
        <v>4859</v>
      </c>
      <c r="V15" s="230" t="s">
        <v>4860</v>
      </c>
      <c r="W15" s="230" t="s">
        <v>4860</v>
      </c>
      <c r="X15" s="230" t="s">
        <v>3522</v>
      </c>
      <c r="Y15" s="230"/>
      <c r="Z15" s="230"/>
      <c r="AA15" s="239">
        <v>202409</v>
      </c>
      <c r="AB15" s="239"/>
      <c r="AC15" s="229" t="s">
        <v>4861</v>
      </c>
      <c r="AD15" s="240" t="s">
        <v>3963</v>
      </c>
      <c r="AE15" s="241">
        <v>0</v>
      </c>
      <c r="AF15" s="240" t="s">
        <v>4862</v>
      </c>
      <c r="AG15" s="235" t="str">
        <f>IFERROR(VLOOKUP(작성용!A:A,RM!A:D,4,0),"-")</f>
        <v>-</v>
      </c>
      <c r="AH15" s="9" t="s">
        <v>3522</v>
      </c>
      <c r="AI15" s="231" t="s">
        <v>3522</v>
      </c>
      <c r="AJ15" s="231" t="s">
        <v>3522</v>
      </c>
      <c r="AK15" s="231" t="s">
        <v>4853</v>
      </c>
      <c r="AL15" s="231">
        <v>14</v>
      </c>
    </row>
    <row r="16" spans="1:38" x14ac:dyDescent="0.3">
      <c r="A16" s="225" t="s">
        <v>4850</v>
      </c>
      <c r="B16" s="225" t="s">
        <v>4851</v>
      </c>
      <c r="C16" s="237" t="s">
        <v>4852</v>
      </c>
      <c r="D16" s="252" t="s">
        <v>7338</v>
      </c>
      <c r="E16" s="232" t="s">
        <v>4871</v>
      </c>
      <c r="F16" s="236" t="s">
        <v>4854</v>
      </c>
      <c r="G16" s="234">
        <v>0</v>
      </c>
      <c r="H16" s="219" t="s">
        <v>3522</v>
      </c>
      <c r="I16" s="227"/>
      <c r="J16" s="227"/>
      <c r="K16" s="227"/>
      <c r="L16" s="227"/>
      <c r="M16" s="227"/>
      <c r="N16" s="227" t="s">
        <v>4855</v>
      </c>
      <c r="O16" s="242" t="s">
        <v>4856</v>
      </c>
      <c r="P16" s="242" t="s">
        <v>4857</v>
      </c>
      <c r="Q16" s="226" t="s">
        <v>4858</v>
      </c>
      <c r="R16" s="226" t="s">
        <v>4887</v>
      </c>
      <c r="S16" s="226">
        <v>200002881</v>
      </c>
      <c r="T16" s="229">
        <v>45609</v>
      </c>
      <c r="U16" s="230" t="s">
        <v>4859</v>
      </c>
      <c r="V16" s="230" t="s">
        <v>4860</v>
      </c>
      <c r="W16" s="230" t="s">
        <v>4860</v>
      </c>
      <c r="X16" s="230" t="s">
        <v>3522</v>
      </c>
      <c r="Y16" s="230"/>
      <c r="Z16" s="230"/>
      <c r="AA16" s="239">
        <v>202409</v>
      </c>
      <c r="AB16" s="239"/>
      <c r="AC16" s="229" t="s">
        <v>4861</v>
      </c>
      <c r="AD16" s="240" t="s">
        <v>3963</v>
      </c>
      <c r="AE16" s="241">
        <v>0</v>
      </c>
      <c r="AF16" s="240" t="s">
        <v>4862</v>
      </c>
      <c r="AG16" s="235" t="str">
        <f>IFERROR(VLOOKUP(작성용!A:A,RM!A:D,4,0),"-")</f>
        <v>-</v>
      </c>
      <c r="AH16" s="9" t="s">
        <v>3522</v>
      </c>
      <c r="AI16" s="231" t="s">
        <v>3522</v>
      </c>
      <c r="AJ16" s="231" t="s">
        <v>3522</v>
      </c>
      <c r="AK16" s="231" t="s">
        <v>4853</v>
      </c>
      <c r="AL16" s="231">
        <v>15</v>
      </c>
    </row>
    <row r="17" spans="1:38" x14ac:dyDescent="0.3">
      <c r="A17" s="225" t="s">
        <v>4850</v>
      </c>
      <c r="B17" s="225" t="s">
        <v>4851</v>
      </c>
      <c r="C17" s="237" t="s">
        <v>4852</v>
      </c>
      <c r="D17" s="252" t="s">
        <v>7339</v>
      </c>
      <c r="E17" s="232" t="s">
        <v>4872</v>
      </c>
      <c r="F17" s="236" t="s">
        <v>4854</v>
      </c>
      <c r="G17" s="234">
        <v>0</v>
      </c>
      <c r="H17" s="219" t="s">
        <v>3522</v>
      </c>
      <c r="I17" s="227"/>
      <c r="J17" s="227"/>
      <c r="K17" s="227"/>
      <c r="L17" s="227"/>
      <c r="M17" s="227"/>
      <c r="N17" s="227" t="s">
        <v>4855</v>
      </c>
      <c r="O17" s="242" t="s">
        <v>4856</v>
      </c>
      <c r="P17" s="242" t="s">
        <v>4857</v>
      </c>
      <c r="Q17" s="226" t="s">
        <v>4858</v>
      </c>
      <c r="R17" s="226" t="s">
        <v>4888</v>
      </c>
      <c r="S17" s="226">
        <v>200002942</v>
      </c>
      <c r="T17" s="229">
        <v>45609</v>
      </c>
      <c r="U17" s="230" t="s">
        <v>4859</v>
      </c>
      <c r="V17" s="230" t="s">
        <v>4860</v>
      </c>
      <c r="W17" s="230" t="s">
        <v>4860</v>
      </c>
      <c r="X17" s="230" t="s">
        <v>3522</v>
      </c>
      <c r="Y17" s="230"/>
      <c r="Z17" s="230"/>
      <c r="AA17" s="239">
        <v>202409</v>
      </c>
      <c r="AB17" s="239"/>
      <c r="AC17" s="229" t="s">
        <v>4861</v>
      </c>
      <c r="AD17" s="240" t="s">
        <v>3963</v>
      </c>
      <c r="AE17" s="241">
        <v>0</v>
      </c>
      <c r="AF17" s="240" t="s">
        <v>4862</v>
      </c>
      <c r="AG17" s="235" t="str">
        <f>IFERROR(VLOOKUP(작성용!A:A,RM!A:D,4,0),"-")</f>
        <v>-</v>
      </c>
      <c r="AH17" s="9" t="s">
        <v>3522</v>
      </c>
      <c r="AI17" s="231" t="s">
        <v>3522</v>
      </c>
      <c r="AJ17" s="231" t="s">
        <v>3522</v>
      </c>
      <c r="AK17" s="231" t="s">
        <v>4853</v>
      </c>
      <c r="AL17" s="231">
        <v>16</v>
      </c>
    </row>
    <row r="18" spans="1:38" x14ac:dyDescent="0.3">
      <c r="A18" s="225" t="s">
        <v>6940</v>
      </c>
      <c r="B18" s="225" t="s">
        <v>6941</v>
      </c>
      <c r="C18" s="237" t="s">
        <v>6942</v>
      </c>
      <c r="D18" s="233" t="s">
        <v>8589</v>
      </c>
      <c r="E18" s="232" t="s">
        <v>8590</v>
      </c>
      <c r="F18" s="236" t="s">
        <v>6794</v>
      </c>
      <c r="G18" s="210">
        <v>0</v>
      </c>
      <c r="H18" s="227" t="s">
        <v>6791</v>
      </c>
      <c r="I18" s="227"/>
      <c r="J18" s="227"/>
      <c r="K18" s="227"/>
      <c r="L18" s="227"/>
      <c r="M18" s="227"/>
      <c r="N18" s="227" t="s">
        <v>6944</v>
      </c>
      <c r="O18" s="242" t="s">
        <v>6946</v>
      </c>
      <c r="P18" s="242" t="s">
        <v>6948</v>
      </c>
      <c r="Q18" s="221" t="s">
        <v>6949</v>
      </c>
      <c r="R18" s="208" t="s">
        <v>5815</v>
      </c>
      <c r="S18" s="209">
        <v>410000218</v>
      </c>
      <c r="T18" s="229">
        <v>45628</v>
      </c>
      <c r="U18" s="230" t="s">
        <v>4017</v>
      </c>
      <c r="V18" s="229" t="s">
        <v>6951</v>
      </c>
      <c r="W18" s="229" t="s">
        <v>3961</v>
      </c>
      <c r="X18" s="230" t="s">
        <v>3522</v>
      </c>
      <c r="Y18" s="230"/>
      <c r="Z18" s="230" t="s">
        <v>9882</v>
      </c>
      <c r="AA18" s="220">
        <v>202412</v>
      </c>
      <c r="AB18" s="239"/>
      <c r="AC18" s="229" t="s">
        <v>6815</v>
      </c>
      <c r="AD18" s="240" t="s">
        <v>6952</v>
      </c>
      <c r="AE18" s="241">
        <v>0</v>
      </c>
      <c r="AF18" s="240" t="s">
        <v>6952</v>
      </c>
      <c r="AG18" s="235" t="str">
        <f>IFERROR(VLOOKUP(작성용!A:A,RM!A:D,4,0),"-")</f>
        <v>김태현</v>
      </c>
      <c r="AH18" s="9" t="s">
        <v>7129</v>
      </c>
      <c r="AI18" s="231" t="s">
        <v>6953</v>
      </c>
      <c r="AJ18" s="231" t="s">
        <v>3522</v>
      </c>
      <c r="AK18" s="231" t="s">
        <v>6954</v>
      </c>
      <c r="AL18" s="231">
        <v>17</v>
      </c>
    </row>
    <row r="19" spans="1:38" x14ac:dyDescent="0.3">
      <c r="A19" s="225" t="s">
        <v>3441</v>
      </c>
      <c r="B19" s="225" t="s">
        <v>4444</v>
      </c>
      <c r="C19" s="237" t="s">
        <v>3683</v>
      </c>
      <c r="D19" s="233" t="s">
        <v>6956</v>
      </c>
      <c r="E19" s="232" t="s">
        <v>8591</v>
      </c>
      <c r="F19" s="236" t="s">
        <v>6957</v>
      </c>
      <c r="G19" s="210">
        <v>0</v>
      </c>
      <c r="H19" s="227" t="s">
        <v>6953</v>
      </c>
      <c r="I19" s="227"/>
      <c r="J19" s="227"/>
      <c r="K19" s="227"/>
      <c r="L19" s="227"/>
      <c r="M19" s="227"/>
      <c r="N19" s="227" t="s">
        <v>85</v>
      </c>
      <c r="O19" s="242" t="s">
        <v>6958</v>
      </c>
      <c r="P19" s="242" t="s">
        <v>6959</v>
      </c>
      <c r="Q19" s="221" t="s">
        <v>6960</v>
      </c>
      <c r="R19" s="208" t="s">
        <v>5813</v>
      </c>
      <c r="S19" s="209">
        <v>410000187</v>
      </c>
      <c r="T19" s="229">
        <v>45628</v>
      </c>
      <c r="U19" s="230" t="s">
        <v>4017</v>
      </c>
      <c r="V19" s="229" t="s">
        <v>6951</v>
      </c>
      <c r="W19" s="229" t="s">
        <v>3961</v>
      </c>
      <c r="X19" s="230" t="s">
        <v>6953</v>
      </c>
      <c r="Y19" s="230"/>
      <c r="Z19" s="230" t="s">
        <v>9882</v>
      </c>
      <c r="AA19" s="220">
        <v>202412</v>
      </c>
      <c r="AB19" s="239"/>
      <c r="AC19" s="229" t="s">
        <v>6962</v>
      </c>
      <c r="AD19" s="240" t="s">
        <v>6792</v>
      </c>
      <c r="AE19" s="241">
        <v>0</v>
      </c>
      <c r="AF19" s="240" t="s">
        <v>6952</v>
      </c>
      <c r="AG19" s="235" t="str">
        <f>IFERROR(VLOOKUP(작성용!A:A,RM!A:D,4,0),"-")</f>
        <v>김태현</v>
      </c>
      <c r="AH19" s="9" t="s">
        <v>7129</v>
      </c>
      <c r="AI19" s="231" t="s">
        <v>6953</v>
      </c>
      <c r="AJ19" s="231" t="s">
        <v>3522</v>
      </c>
      <c r="AK19" s="231" t="s">
        <v>6963</v>
      </c>
      <c r="AL19" s="231">
        <v>18</v>
      </c>
    </row>
    <row r="20" spans="1:38" x14ac:dyDescent="0.3">
      <c r="A20" s="225" t="s">
        <v>3441</v>
      </c>
      <c r="B20" s="225" t="s">
        <v>4444</v>
      </c>
      <c r="C20" s="237" t="s">
        <v>6793</v>
      </c>
      <c r="D20" s="233" t="s">
        <v>8592</v>
      </c>
      <c r="E20" s="232" t="s">
        <v>8593</v>
      </c>
      <c r="F20" s="236" t="s">
        <v>3965</v>
      </c>
      <c r="G20" s="210">
        <v>0</v>
      </c>
      <c r="H20" s="227" t="s">
        <v>3522</v>
      </c>
      <c r="I20" s="227"/>
      <c r="J20" s="227"/>
      <c r="K20" s="227"/>
      <c r="L20" s="227"/>
      <c r="M20" s="227"/>
      <c r="N20" s="227" t="s">
        <v>6944</v>
      </c>
      <c r="O20" s="242" t="s">
        <v>6958</v>
      </c>
      <c r="P20" s="242" t="s">
        <v>6959</v>
      </c>
      <c r="Q20" s="221" t="s">
        <v>6960</v>
      </c>
      <c r="R20" s="208" t="s">
        <v>6965</v>
      </c>
      <c r="S20" s="209">
        <v>410000220</v>
      </c>
      <c r="T20" s="229">
        <v>45628</v>
      </c>
      <c r="U20" s="230" t="s">
        <v>4017</v>
      </c>
      <c r="V20" s="229" t="s">
        <v>6951</v>
      </c>
      <c r="W20" s="229" t="s">
        <v>3961</v>
      </c>
      <c r="X20" s="230" t="s">
        <v>6791</v>
      </c>
      <c r="Y20" s="230"/>
      <c r="Z20" s="230" t="s">
        <v>9882</v>
      </c>
      <c r="AA20" s="220">
        <v>202412</v>
      </c>
      <c r="AB20" s="239"/>
      <c r="AC20" s="229" t="s">
        <v>3964</v>
      </c>
      <c r="AD20" s="240" t="s">
        <v>3963</v>
      </c>
      <c r="AE20" s="241">
        <v>0</v>
      </c>
      <c r="AF20" s="240" t="s">
        <v>6803</v>
      </c>
      <c r="AG20" s="235" t="str">
        <f>IFERROR(VLOOKUP(작성용!A:A,RM!A:D,4,0),"-")</f>
        <v>김태현</v>
      </c>
      <c r="AH20" s="9" t="s">
        <v>7129</v>
      </c>
      <c r="AI20" s="231" t="s">
        <v>6798</v>
      </c>
      <c r="AJ20" s="231" t="s">
        <v>3522</v>
      </c>
      <c r="AK20" s="231" t="s">
        <v>6954</v>
      </c>
      <c r="AL20" s="231">
        <v>19</v>
      </c>
    </row>
    <row r="21" spans="1:38" x14ac:dyDescent="0.3">
      <c r="A21" s="225" t="s">
        <v>3441</v>
      </c>
      <c r="B21" s="225" t="s">
        <v>6941</v>
      </c>
      <c r="C21" s="237" t="s">
        <v>6942</v>
      </c>
      <c r="D21" s="233" t="s">
        <v>8594</v>
      </c>
      <c r="E21" s="232" t="s">
        <v>8595</v>
      </c>
      <c r="F21" s="236" t="s">
        <v>6794</v>
      </c>
      <c r="G21" s="210">
        <v>0</v>
      </c>
      <c r="H21" s="227" t="s">
        <v>6953</v>
      </c>
      <c r="I21" s="227"/>
      <c r="J21" s="227"/>
      <c r="K21" s="227"/>
      <c r="L21" s="227"/>
      <c r="M21" s="227"/>
      <c r="N21" s="227" t="s">
        <v>6943</v>
      </c>
      <c r="O21" s="242" t="s">
        <v>6966</v>
      </c>
      <c r="P21" s="242" t="s">
        <v>6947</v>
      </c>
      <c r="Q21" s="221" t="s">
        <v>6949</v>
      </c>
      <c r="R21" s="208" t="s">
        <v>6967</v>
      </c>
      <c r="S21" s="209">
        <v>410000240</v>
      </c>
      <c r="T21" s="229">
        <v>45628</v>
      </c>
      <c r="U21" s="230" t="s">
        <v>4017</v>
      </c>
      <c r="V21" s="229" t="s">
        <v>6951</v>
      </c>
      <c r="W21" s="229" t="s">
        <v>3961</v>
      </c>
      <c r="X21" s="230" t="s">
        <v>6953</v>
      </c>
      <c r="Y21" s="230"/>
      <c r="Z21" s="230" t="s">
        <v>9882</v>
      </c>
      <c r="AA21" s="220">
        <v>202412</v>
      </c>
      <c r="AB21" s="239"/>
      <c r="AC21" s="229" t="s">
        <v>6799</v>
      </c>
      <c r="AD21" s="240" t="s">
        <v>6952</v>
      </c>
      <c r="AE21" s="241">
        <v>0</v>
      </c>
      <c r="AF21" s="240" t="s">
        <v>6803</v>
      </c>
      <c r="AG21" s="235" t="str">
        <f>IFERROR(VLOOKUP(작성용!A:A,RM!A:D,4,0),"-")</f>
        <v>김태현</v>
      </c>
      <c r="AH21" s="9" t="s">
        <v>7129</v>
      </c>
      <c r="AI21" s="231" t="s">
        <v>3522</v>
      </c>
      <c r="AJ21" s="231" t="s">
        <v>6953</v>
      </c>
      <c r="AK21" s="231" t="s">
        <v>3684</v>
      </c>
      <c r="AL21" s="231">
        <v>20</v>
      </c>
    </row>
    <row r="22" spans="1:38" x14ac:dyDescent="0.3">
      <c r="A22" s="225" t="s">
        <v>3441</v>
      </c>
      <c r="B22" s="225" t="s">
        <v>4444</v>
      </c>
      <c r="C22" s="237" t="s">
        <v>6796</v>
      </c>
      <c r="D22" s="233" t="s">
        <v>6968</v>
      </c>
      <c r="E22" s="232" t="s">
        <v>8596</v>
      </c>
      <c r="F22" s="236" t="s">
        <v>6801</v>
      </c>
      <c r="G22" s="210">
        <v>0</v>
      </c>
      <c r="H22" s="227" t="s">
        <v>6953</v>
      </c>
      <c r="I22" s="227"/>
      <c r="J22" s="227"/>
      <c r="K22" s="227"/>
      <c r="L22" s="227"/>
      <c r="M22" s="227"/>
      <c r="N22" s="227" t="s">
        <v>6969</v>
      </c>
      <c r="O22" s="242" t="s">
        <v>6945</v>
      </c>
      <c r="P22" s="242" t="s">
        <v>6970</v>
      </c>
      <c r="Q22" s="221" t="s">
        <v>6949</v>
      </c>
      <c r="R22" s="208" t="s">
        <v>6971</v>
      </c>
      <c r="S22" s="209">
        <v>410000233</v>
      </c>
      <c r="T22" s="229">
        <v>45628</v>
      </c>
      <c r="U22" s="230" t="s">
        <v>4017</v>
      </c>
      <c r="V22" s="229" t="s">
        <v>6951</v>
      </c>
      <c r="W22" s="229" t="s">
        <v>3961</v>
      </c>
      <c r="X22" s="230" t="s">
        <v>6798</v>
      </c>
      <c r="Y22" s="230"/>
      <c r="Z22" s="230" t="s">
        <v>9882</v>
      </c>
      <c r="AA22" s="220">
        <v>202412</v>
      </c>
      <c r="AB22" s="239"/>
      <c r="AC22" s="229" t="s">
        <v>6962</v>
      </c>
      <c r="AD22" s="240" t="s">
        <v>6803</v>
      </c>
      <c r="AE22" s="241">
        <v>0</v>
      </c>
      <c r="AF22" s="240" t="s">
        <v>6792</v>
      </c>
      <c r="AG22" s="235" t="str">
        <f>IFERROR(VLOOKUP(작성용!A:A,RM!A:D,4,0),"-")</f>
        <v>김태현</v>
      </c>
      <c r="AH22" s="9" t="s">
        <v>7129</v>
      </c>
      <c r="AI22" s="231" t="s">
        <v>3522</v>
      </c>
      <c r="AJ22" s="231" t="s">
        <v>3522</v>
      </c>
      <c r="AK22" s="231" t="s">
        <v>6954</v>
      </c>
      <c r="AL22" s="231">
        <v>21</v>
      </c>
    </row>
    <row r="23" spans="1:38" x14ac:dyDescent="0.3">
      <c r="A23" s="225" t="s">
        <v>3441</v>
      </c>
      <c r="B23" s="225" t="s">
        <v>4444</v>
      </c>
      <c r="C23" s="237" t="s">
        <v>6796</v>
      </c>
      <c r="D23" s="233" t="s">
        <v>8597</v>
      </c>
      <c r="E23" s="232" t="s">
        <v>8598</v>
      </c>
      <c r="F23" s="236" t="s">
        <v>3965</v>
      </c>
      <c r="G23" s="210">
        <v>0</v>
      </c>
      <c r="H23" s="227" t="s">
        <v>6953</v>
      </c>
      <c r="I23" s="227"/>
      <c r="J23" s="227"/>
      <c r="K23" s="227"/>
      <c r="L23" s="227"/>
      <c r="M23" s="227"/>
      <c r="N23" s="227" t="s">
        <v>85</v>
      </c>
      <c r="O23" s="242" t="s">
        <v>6958</v>
      </c>
      <c r="P23" s="242" t="s">
        <v>6970</v>
      </c>
      <c r="Q23" s="221" t="s">
        <v>6960</v>
      </c>
      <c r="R23" s="208" t="s">
        <v>6972</v>
      </c>
      <c r="S23" s="209">
        <v>410000199</v>
      </c>
      <c r="T23" s="229">
        <v>45628</v>
      </c>
      <c r="U23" s="230" t="s">
        <v>4017</v>
      </c>
      <c r="V23" s="229" t="s">
        <v>6951</v>
      </c>
      <c r="W23" s="229" t="s">
        <v>3961</v>
      </c>
      <c r="X23" s="230" t="s">
        <v>3522</v>
      </c>
      <c r="Y23" s="230"/>
      <c r="Z23" s="230" t="s">
        <v>9882</v>
      </c>
      <c r="AA23" s="220">
        <v>202412</v>
      </c>
      <c r="AB23" s="239"/>
      <c r="AC23" s="229" t="s">
        <v>6815</v>
      </c>
      <c r="AD23" s="240" t="s">
        <v>6803</v>
      </c>
      <c r="AE23" s="241">
        <v>0</v>
      </c>
      <c r="AF23" s="240" t="s">
        <v>6803</v>
      </c>
      <c r="AG23" s="235" t="str">
        <f>IFERROR(VLOOKUP(작성용!A:A,RM!A:D,4,0),"-")</f>
        <v>김태현</v>
      </c>
      <c r="AH23" s="9" t="s">
        <v>7129</v>
      </c>
      <c r="AI23" s="231" t="s">
        <v>6798</v>
      </c>
      <c r="AJ23" s="231" t="s">
        <v>3522</v>
      </c>
      <c r="AK23" s="231" t="s">
        <v>6804</v>
      </c>
      <c r="AL23" s="231">
        <v>22</v>
      </c>
    </row>
    <row r="24" spans="1:38" x14ac:dyDescent="0.3">
      <c r="A24" s="225" t="s">
        <v>3441</v>
      </c>
      <c r="B24" s="225" t="s">
        <v>4444</v>
      </c>
      <c r="C24" s="237" t="s">
        <v>3683</v>
      </c>
      <c r="D24" s="233" t="s">
        <v>5807</v>
      </c>
      <c r="E24" s="232" t="s">
        <v>8599</v>
      </c>
      <c r="F24" s="236" t="s">
        <v>3965</v>
      </c>
      <c r="G24" s="210">
        <v>0</v>
      </c>
      <c r="H24" s="227" t="s">
        <v>3522</v>
      </c>
      <c r="I24" s="227"/>
      <c r="J24" s="227"/>
      <c r="K24" s="227"/>
      <c r="L24" s="227"/>
      <c r="M24" s="227"/>
      <c r="N24" s="227" t="s">
        <v>6943</v>
      </c>
      <c r="O24" s="242" t="s">
        <v>6945</v>
      </c>
      <c r="P24" s="242" t="s">
        <v>6948</v>
      </c>
      <c r="Q24" s="221" t="s">
        <v>6960</v>
      </c>
      <c r="R24" s="208" t="s">
        <v>5809</v>
      </c>
      <c r="S24" s="209">
        <v>410000117</v>
      </c>
      <c r="T24" s="229">
        <v>45628</v>
      </c>
      <c r="U24" s="230" t="s">
        <v>4017</v>
      </c>
      <c r="V24" s="229" t="s">
        <v>6951</v>
      </c>
      <c r="W24" s="229" t="s">
        <v>3961</v>
      </c>
      <c r="X24" s="230" t="s">
        <v>6798</v>
      </c>
      <c r="Y24" s="230"/>
      <c r="Z24" s="230" t="s">
        <v>9882</v>
      </c>
      <c r="AA24" s="220">
        <v>202412</v>
      </c>
      <c r="AB24" s="239"/>
      <c r="AC24" s="229" t="s">
        <v>6799</v>
      </c>
      <c r="AD24" s="240" t="s">
        <v>3963</v>
      </c>
      <c r="AE24" s="241">
        <v>0</v>
      </c>
      <c r="AF24" s="240" t="s">
        <v>3963</v>
      </c>
      <c r="AG24" s="235" t="str">
        <f>IFERROR(VLOOKUP(작성용!A:A,RM!A:D,4,0),"-")</f>
        <v>김태현</v>
      </c>
      <c r="AH24" s="9" t="s">
        <v>7129</v>
      </c>
      <c r="AI24" s="231" t="s">
        <v>6953</v>
      </c>
      <c r="AJ24" s="231" t="s">
        <v>6791</v>
      </c>
      <c r="AK24" s="231" t="s">
        <v>6954</v>
      </c>
      <c r="AL24" s="231">
        <v>23</v>
      </c>
    </row>
    <row r="25" spans="1:38" x14ac:dyDescent="0.3">
      <c r="A25" s="225" t="s">
        <v>3441</v>
      </c>
      <c r="B25" s="225" t="s">
        <v>6955</v>
      </c>
      <c r="C25" s="237" t="s">
        <v>6942</v>
      </c>
      <c r="D25" s="233" t="s">
        <v>8600</v>
      </c>
      <c r="E25" s="232" t="s">
        <v>8601</v>
      </c>
      <c r="F25" s="236" t="s">
        <v>6794</v>
      </c>
      <c r="G25" s="210">
        <v>0</v>
      </c>
      <c r="H25" s="227" t="s">
        <v>6798</v>
      </c>
      <c r="I25" s="227"/>
      <c r="J25" s="227"/>
      <c r="K25" s="227"/>
      <c r="L25" s="227"/>
      <c r="M25" s="227"/>
      <c r="N25" s="227" t="s">
        <v>6943</v>
      </c>
      <c r="O25" s="242" t="s">
        <v>6945</v>
      </c>
      <c r="P25" s="242" t="s">
        <v>6947</v>
      </c>
      <c r="Q25" s="221" t="s">
        <v>6964</v>
      </c>
      <c r="R25" s="208" t="s">
        <v>5819</v>
      </c>
      <c r="S25" s="209">
        <v>410000563</v>
      </c>
      <c r="T25" s="229">
        <v>45628</v>
      </c>
      <c r="U25" s="230" t="s">
        <v>4017</v>
      </c>
      <c r="V25" s="229" t="s">
        <v>6951</v>
      </c>
      <c r="W25" s="229" t="s">
        <v>3961</v>
      </c>
      <c r="X25" s="230" t="s">
        <v>6798</v>
      </c>
      <c r="Y25" s="230"/>
      <c r="Z25" s="230" t="s">
        <v>9882</v>
      </c>
      <c r="AA25" s="220">
        <v>202412</v>
      </c>
      <c r="AB25" s="239"/>
      <c r="AC25" s="229" t="s">
        <v>6799</v>
      </c>
      <c r="AD25" s="240" t="s">
        <v>3963</v>
      </c>
      <c r="AE25" s="241">
        <v>0</v>
      </c>
      <c r="AF25" s="240" t="s">
        <v>3963</v>
      </c>
      <c r="AG25" s="235" t="str">
        <f>IFERROR(VLOOKUP(작성용!A:A,RM!A:D,4,0),"-")</f>
        <v>김태현</v>
      </c>
      <c r="AH25" s="9" t="s">
        <v>7129</v>
      </c>
      <c r="AI25" s="231" t="s">
        <v>6798</v>
      </c>
      <c r="AJ25" s="231" t="s">
        <v>6798</v>
      </c>
      <c r="AK25" s="231" t="s">
        <v>6954</v>
      </c>
      <c r="AL25" s="231">
        <v>24</v>
      </c>
    </row>
    <row r="26" spans="1:38" x14ac:dyDescent="0.3">
      <c r="A26" s="225" t="s">
        <v>3441</v>
      </c>
      <c r="B26" s="225" t="s">
        <v>6955</v>
      </c>
      <c r="C26" s="237" t="s">
        <v>6793</v>
      </c>
      <c r="D26" s="233" t="s">
        <v>8602</v>
      </c>
      <c r="E26" s="232" t="s">
        <v>8603</v>
      </c>
      <c r="F26" s="236" t="s">
        <v>6801</v>
      </c>
      <c r="G26" s="210">
        <v>0</v>
      </c>
      <c r="H26" s="227" t="s">
        <v>6791</v>
      </c>
      <c r="I26" s="227"/>
      <c r="J26" s="227"/>
      <c r="K26" s="227"/>
      <c r="L26" s="227"/>
      <c r="M26" s="227"/>
      <c r="N26" s="227" t="s">
        <v>85</v>
      </c>
      <c r="O26" s="242" t="s">
        <v>6966</v>
      </c>
      <c r="P26" s="242" t="s">
        <v>6947</v>
      </c>
      <c r="Q26" s="221" t="s">
        <v>6964</v>
      </c>
      <c r="R26" s="208" t="s">
        <v>4981</v>
      </c>
      <c r="S26" s="209">
        <v>410000513</v>
      </c>
      <c r="T26" s="229">
        <v>45628</v>
      </c>
      <c r="U26" s="230" t="s">
        <v>4017</v>
      </c>
      <c r="V26" s="229" t="s">
        <v>6951</v>
      </c>
      <c r="W26" s="229" t="s">
        <v>3961</v>
      </c>
      <c r="X26" s="230" t="s">
        <v>6798</v>
      </c>
      <c r="Y26" s="230"/>
      <c r="Z26" s="230" t="s">
        <v>9882</v>
      </c>
      <c r="AA26" s="220">
        <v>202412</v>
      </c>
      <c r="AB26" s="239"/>
      <c r="AC26" s="229" t="s">
        <v>6799</v>
      </c>
      <c r="AD26" s="240" t="s">
        <v>6803</v>
      </c>
      <c r="AE26" s="241">
        <v>0</v>
      </c>
      <c r="AF26" s="240" t="s">
        <v>6803</v>
      </c>
      <c r="AG26" s="235" t="str">
        <f>IFERROR(VLOOKUP(작성용!A:A,RM!A:D,4,0),"-")</f>
        <v>김태현</v>
      </c>
      <c r="AH26" s="9" t="s">
        <v>7129</v>
      </c>
      <c r="AI26" s="231" t="s">
        <v>3522</v>
      </c>
      <c r="AJ26" s="231" t="s">
        <v>6798</v>
      </c>
      <c r="AK26" s="231" t="s">
        <v>6954</v>
      </c>
      <c r="AL26" s="231">
        <v>25</v>
      </c>
    </row>
    <row r="27" spans="1:38" x14ac:dyDescent="0.3">
      <c r="A27" s="225" t="s">
        <v>3441</v>
      </c>
      <c r="B27" s="225" t="s">
        <v>4444</v>
      </c>
      <c r="C27" s="237" t="s">
        <v>6942</v>
      </c>
      <c r="D27" s="233" t="s">
        <v>6406</v>
      </c>
      <c r="E27" s="232" t="s">
        <v>8604</v>
      </c>
      <c r="F27" s="236" t="s">
        <v>6801</v>
      </c>
      <c r="G27" s="210">
        <v>0</v>
      </c>
      <c r="H27" s="227" t="s">
        <v>6798</v>
      </c>
      <c r="I27" s="227"/>
      <c r="J27" s="227"/>
      <c r="K27" s="227"/>
      <c r="L27" s="227"/>
      <c r="M27" s="227"/>
      <c r="N27" s="227" t="s">
        <v>6943</v>
      </c>
      <c r="O27" s="242" t="s">
        <v>6945</v>
      </c>
      <c r="P27" s="242" t="s">
        <v>6947</v>
      </c>
      <c r="Q27" s="221" t="s">
        <v>6949</v>
      </c>
      <c r="R27" s="208" t="s">
        <v>6408</v>
      </c>
      <c r="S27" s="209">
        <v>410000201</v>
      </c>
      <c r="T27" s="229">
        <v>45628</v>
      </c>
      <c r="U27" s="230" t="s">
        <v>4017</v>
      </c>
      <c r="V27" s="229" t="s">
        <v>6951</v>
      </c>
      <c r="W27" s="229" t="s">
        <v>3961</v>
      </c>
      <c r="X27" s="230" t="s">
        <v>6798</v>
      </c>
      <c r="Y27" s="230"/>
      <c r="Z27" s="230" t="s">
        <v>9882</v>
      </c>
      <c r="AA27" s="220">
        <v>202412</v>
      </c>
      <c r="AB27" s="239"/>
      <c r="AC27" s="229" t="s">
        <v>6799</v>
      </c>
      <c r="AD27" s="240" t="s">
        <v>6952</v>
      </c>
      <c r="AE27" s="241">
        <v>0</v>
      </c>
      <c r="AF27" s="240" t="s">
        <v>6803</v>
      </c>
      <c r="AG27" s="235" t="str">
        <f>IFERROR(VLOOKUP(작성용!A:A,RM!A:D,4,0),"-")</f>
        <v>김태현</v>
      </c>
      <c r="AH27" s="9" t="s">
        <v>7129</v>
      </c>
      <c r="AI27" s="231" t="s">
        <v>6798</v>
      </c>
      <c r="AJ27" s="231" t="s">
        <v>6953</v>
      </c>
      <c r="AK27" s="231" t="s">
        <v>3684</v>
      </c>
      <c r="AL27" s="231">
        <v>26</v>
      </c>
    </row>
    <row r="28" spans="1:38" x14ac:dyDescent="0.3">
      <c r="A28" s="225" t="s">
        <v>3441</v>
      </c>
      <c r="B28" s="225" t="s">
        <v>6941</v>
      </c>
      <c r="C28" s="237" t="s">
        <v>6796</v>
      </c>
      <c r="D28" s="233" t="s">
        <v>6588</v>
      </c>
      <c r="E28" s="232" t="s">
        <v>8605</v>
      </c>
      <c r="F28" s="236" t="s">
        <v>3965</v>
      </c>
      <c r="G28" s="210">
        <v>0</v>
      </c>
      <c r="H28" s="227" t="s">
        <v>6798</v>
      </c>
      <c r="I28" s="227"/>
      <c r="J28" s="227"/>
      <c r="K28" s="227"/>
      <c r="L28" s="227"/>
      <c r="M28" s="227"/>
      <c r="N28" s="227" t="s">
        <v>6943</v>
      </c>
      <c r="O28" s="242" t="s">
        <v>6945</v>
      </c>
      <c r="P28" s="242" t="s">
        <v>6947</v>
      </c>
      <c r="Q28" s="221" t="s">
        <v>6964</v>
      </c>
      <c r="R28" s="208" t="s">
        <v>3741</v>
      </c>
      <c r="S28" s="209">
        <v>410000773</v>
      </c>
      <c r="T28" s="229">
        <v>45628</v>
      </c>
      <c r="U28" s="230" t="s">
        <v>4017</v>
      </c>
      <c r="V28" s="229" t="s">
        <v>6951</v>
      </c>
      <c r="W28" s="229" t="s">
        <v>3961</v>
      </c>
      <c r="X28" s="230" t="s">
        <v>6953</v>
      </c>
      <c r="Y28" s="230"/>
      <c r="Z28" s="230" t="s">
        <v>9882</v>
      </c>
      <c r="AA28" s="220">
        <v>202412</v>
      </c>
      <c r="AB28" s="239"/>
      <c r="AC28" s="229" t="s">
        <v>6799</v>
      </c>
      <c r="AD28" s="240" t="s">
        <v>6803</v>
      </c>
      <c r="AE28" s="241">
        <v>0</v>
      </c>
      <c r="AF28" s="240" t="s">
        <v>6803</v>
      </c>
      <c r="AG28" s="235" t="str">
        <f>IFERROR(VLOOKUP(작성용!A:A,RM!A:D,4,0),"-")</f>
        <v>김태현</v>
      </c>
      <c r="AH28" s="9" t="s">
        <v>7129</v>
      </c>
      <c r="AI28" s="231" t="s">
        <v>6798</v>
      </c>
      <c r="AJ28" s="231" t="s">
        <v>6798</v>
      </c>
      <c r="AK28" s="231" t="s">
        <v>6963</v>
      </c>
      <c r="AL28" s="231">
        <v>27</v>
      </c>
    </row>
    <row r="29" spans="1:38" x14ac:dyDescent="0.3">
      <c r="A29" s="225" t="s">
        <v>3441</v>
      </c>
      <c r="B29" s="225" t="s">
        <v>6955</v>
      </c>
      <c r="C29" s="237" t="s">
        <v>6793</v>
      </c>
      <c r="D29" s="233" t="s">
        <v>6973</v>
      </c>
      <c r="E29" s="232" t="s">
        <v>8606</v>
      </c>
      <c r="F29" s="236" t="s">
        <v>6801</v>
      </c>
      <c r="G29" s="210">
        <v>0</v>
      </c>
      <c r="H29" s="227" t="s">
        <v>6798</v>
      </c>
      <c r="I29" s="227"/>
      <c r="J29" s="227"/>
      <c r="K29" s="227"/>
      <c r="L29" s="227"/>
      <c r="M29" s="227"/>
      <c r="N29" s="227" t="s">
        <v>6943</v>
      </c>
      <c r="O29" s="242" t="s">
        <v>6958</v>
      </c>
      <c r="P29" s="242" t="s">
        <v>6947</v>
      </c>
      <c r="Q29" s="221" t="s">
        <v>6964</v>
      </c>
      <c r="R29" s="208" t="s">
        <v>6974</v>
      </c>
      <c r="S29" s="209">
        <v>410000200</v>
      </c>
      <c r="T29" s="229">
        <v>45628</v>
      </c>
      <c r="U29" s="230" t="s">
        <v>4017</v>
      </c>
      <c r="V29" s="229" t="s">
        <v>6951</v>
      </c>
      <c r="W29" s="229" t="s">
        <v>3961</v>
      </c>
      <c r="X29" s="230" t="s">
        <v>6798</v>
      </c>
      <c r="Y29" s="230"/>
      <c r="Z29" s="230" t="s">
        <v>9882</v>
      </c>
      <c r="AA29" s="220">
        <v>202412</v>
      </c>
      <c r="AB29" s="239"/>
      <c r="AC29" s="229" t="s">
        <v>6799</v>
      </c>
      <c r="AD29" s="240" t="s">
        <v>6952</v>
      </c>
      <c r="AE29" s="241">
        <v>0</v>
      </c>
      <c r="AF29" s="240" t="s">
        <v>6792</v>
      </c>
      <c r="AG29" s="235" t="str">
        <f>IFERROR(VLOOKUP(작성용!A:A,RM!A:D,4,0),"-")</f>
        <v>김태현</v>
      </c>
      <c r="AH29" s="9" t="s">
        <v>7129</v>
      </c>
      <c r="AI29" s="231" t="s">
        <v>6798</v>
      </c>
      <c r="AJ29" s="231" t="s">
        <v>6798</v>
      </c>
      <c r="AK29" s="231" t="s">
        <v>6963</v>
      </c>
      <c r="AL29" s="231">
        <v>28</v>
      </c>
    </row>
    <row r="30" spans="1:38" x14ac:dyDescent="0.3">
      <c r="A30" s="225" t="s">
        <v>3441</v>
      </c>
      <c r="B30" s="225" t="s">
        <v>6955</v>
      </c>
      <c r="C30" s="237" t="s">
        <v>6796</v>
      </c>
      <c r="D30" s="233" t="s">
        <v>5758</v>
      </c>
      <c r="E30" s="232" t="s">
        <v>8607</v>
      </c>
      <c r="F30" s="236" t="s">
        <v>6801</v>
      </c>
      <c r="G30" s="210">
        <v>0</v>
      </c>
      <c r="H30" s="227" t="s">
        <v>6798</v>
      </c>
      <c r="I30" s="227"/>
      <c r="J30" s="227"/>
      <c r="K30" s="227"/>
      <c r="L30" s="227"/>
      <c r="M30" s="227"/>
      <c r="N30" s="227" t="s">
        <v>6943</v>
      </c>
      <c r="O30" s="242" t="s">
        <v>6945</v>
      </c>
      <c r="P30" s="242" t="s">
        <v>6947</v>
      </c>
      <c r="Q30" s="221" t="s">
        <v>6964</v>
      </c>
      <c r="R30" s="208" t="s">
        <v>5760</v>
      </c>
      <c r="S30" s="209">
        <v>410000446</v>
      </c>
      <c r="T30" s="229">
        <v>45628</v>
      </c>
      <c r="U30" s="230" t="s">
        <v>4017</v>
      </c>
      <c r="V30" s="229" t="s">
        <v>6951</v>
      </c>
      <c r="W30" s="229" t="s">
        <v>3961</v>
      </c>
      <c r="X30" s="230" t="s">
        <v>6798</v>
      </c>
      <c r="Y30" s="230"/>
      <c r="Z30" s="230" t="s">
        <v>9882</v>
      </c>
      <c r="AA30" s="220">
        <v>202412</v>
      </c>
      <c r="AB30" s="239"/>
      <c r="AC30" s="229" t="s">
        <v>6799</v>
      </c>
      <c r="AD30" s="240" t="s">
        <v>6803</v>
      </c>
      <c r="AE30" s="241">
        <v>0</v>
      </c>
      <c r="AF30" s="240" t="s">
        <v>6803</v>
      </c>
      <c r="AG30" s="235" t="str">
        <f>IFERROR(VLOOKUP(작성용!A:A,RM!A:D,4,0),"-")</f>
        <v>김태현</v>
      </c>
      <c r="AH30" s="9" t="s">
        <v>7129</v>
      </c>
      <c r="AI30" s="231" t="s">
        <v>3522</v>
      </c>
      <c r="AJ30" s="231" t="s">
        <v>6798</v>
      </c>
      <c r="AK30" s="231" t="s">
        <v>6804</v>
      </c>
      <c r="AL30" s="231">
        <v>29</v>
      </c>
    </row>
    <row r="31" spans="1:38" x14ac:dyDescent="0.3">
      <c r="A31" s="225" t="s">
        <v>3441</v>
      </c>
      <c r="B31" s="225" t="s">
        <v>6941</v>
      </c>
      <c r="C31" s="237" t="s">
        <v>6796</v>
      </c>
      <c r="D31" s="233" t="s">
        <v>6975</v>
      </c>
      <c r="E31" s="232" t="s">
        <v>8608</v>
      </c>
      <c r="F31" s="236" t="s">
        <v>3965</v>
      </c>
      <c r="G31" s="210">
        <v>0</v>
      </c>
      <c r="H31" s="227" t="s">
        <v>6798</v>
      </c>
      <c r="I31" s="227"/>
      <c r="J31" s="227"/>
      <c r="K31" s="227"/>
      <c r="L31" s="227"/>
      <c r="M31" s="227"/>
      <c r="N31" s="227" t="s">
        <v>6943</v>
      </c>
      <c r="O31" s="242" t="s">
        <v>6945</v>
      </c>
      <c r="P31" s="242" t="s">
        <v>6947</v>
      </c>
      <c r="Q31" s="221" t="s">
        <v>6964</v>
      </c>
      <c r="R31" s="208" t="s">
        <v>5762</v>
      </c>
      <c r="S31" s="209">
        <v>410000565</v>
      </c>
      <c r="T31" s="229">
        <v>45628</v>
      </c>
      <c r="U31" s="230" t="s">
        <v>4017</v>
      </c>
      <c r="V31" s="229" t="s">
        <v>6951</v>
      </c>
      <c r="W31" s="229" t="s">
        <v>3961</v>
      </c>
      <c r="X31" s="230" t="s">
        <v>6798</v>
      </c>
      <c r="Y31" s="230"/>
      <c r="Z31" s="230" t="s">
        <v>9882</v>
      </c>
      <c r="AA31" s="220">
        <v>202412</v>
      </c>
      <c r="AB31" s="239"/>
      <c r="AC31" s="229" t="s">
        <v>6815</v>
      </c>
      <c r="AD31" s="240" t="s">
        <v>6803</v>
      </c>
      <c r="AE31" s="241">
        <v>0</v>
      </c>
      <c r="AF31" s="240" t="s">
        <v>6803</v>
      </c>
      <c r="AG31" s="235" t="str">
        <f>IFERROR(VLOOKUP(작성용!A:A,RM!A:D,4,0),"-")</f>
        <v>김태현</v>
      </c>
      <c r="AH31" s="9" t="s">
        <v>7129</v>
      </c>
      <c r="AI31" s="231" t="s">
        <v>6798</v>
      </c>
      <c r="AJ31" s="231" t="s">
        <v>6798</v>
      </c>
      <c r="AK31" s="231" t="s">
        <v>6804</v>
      </c>
      <c r="AL31" s="231">
        <v>30</v>
      </c>
    </row>
    <row r="32" spans="1:38" x14ac:dyDescent="0.3">
      <c r="A32" s="225" t="s">
        <v>3441</v>
      </c>
      <c r="B32" s="225" t="s">
        <v>6976</v>
      </c>
      <c r="C32" s="237" t="s">
        <v>6796</v>
      </c>
      <c r="D32" s="233" t="s">
        <v>8609</v>
      </c>
      <c r="E32" s="232" t="s">
        <v>8610</v>
      </c>
      <c r="F32" s="236" t="s">
        <v>6957</v>
      </c>
      <c r="G32" s="210">
        <v>0</v>
      </c>
      <c r="H32" s="227" t="s">
        <v>6798</v>
      </c>
      <c r="I32" s="227"/>
      <c r="J32" s="227"/>
      <c r="K32" s="227"/>
      <c r="L32" s="227"/>
      <c r="M32" s="227"/>
      <c r="N32" s="227" t="s">
        <v>6943</v>
      </c>
      <c r="O32" s="242" t="s">
        <v>6945</v>
      </c>
      <c r="P32" s="242" t="s">
        <v>6959</v>
      </c>
      <c r="Q32" s="221" t="s">
        <v>6964</v>
      </c>
      <c r="R32" s="208" t="s">
        <v>6977</v>
      </c>
      <c r="S32" s="209">
        <v>410000796</v>
      </c>
      <c r="T32" s="229">
        <v>45628</v>
      </c>
      <c r="U32" s="230" t="s">
        <v>4017</v>
      </c>
      <c r="V32" s="229" t="s">
        <v>6951</v>
      </c>
      <c r="W32" s="229" t="s">
        <v>3961</v>
      </c>
      <c r="X32" s="230" t="s">
        <v>6798</v>
      </c>
      <c r="Y32" s="230"/>
      <c r="Z32" s="230" t="s">
        <v>9882</v>
      </c>
      <c r="AA32" s="220">
        <v>202412</v>
      </c>
      <c r="AB32" s="239"/>
      <c r="AC32" s="229" t="s">
        <v>6799</v>
      </c>
      <c r="AD32" s="240" t="s">
        <v>6803</v>
      </c>
      <c r="AE32" s="241">
        <v>0</v>
      </c>
      <c r="AF32" s="240" t="s">
        <v>6792</v>
      </c>
      <c r="AG32" s="235" t="str">
        <f>IFERROR(VLOOKUP(작성용!A:A,RM!A:D,4,0),"-")</f>
        <v>김태현</v>
      </c>
      <c r="AH32" s="9" t="s">
        <v>7129</v>
      </c>
      <c r="AI32" s="231" t="s">
        <v>6798</v>
      </c>
      <c r="AJ32" s="231" t="s">
        <v>6798</v>
      </c>
      <c r="AK32" s="231" t="s">
        <v>6963</v>
      </c>
      <c r="AL32" s="231">
        <v>31</v>
      </c>
    </row>
    <row r="33" spans="1:38" x14ac:dyDescent="0.3">
      <c r="A33" s="225" t="s">
        <v>3441</v>
      </c>
      <c r="B33" s="225" t="s">
        <v>6955</v>
      </c>
      <c r="C33" s="237" t="s">
        <v>6796</v>
      </c>
      <c r="D33" s="233" t="s">
        <v>8611</v>
      </c>
      <c r="E33" s="232" t="s">
        <v>8612</v>
      </c>
      <c r="F33" s="236" t="s">
        <v>6801</v>
      </c>
      <c r="G33" s="210">
        <v>0</v>
      </c>
      <c r="H33" s="227" t="s">
        <v>6798</v>
      </c>
      <c r="I33" s="227"/>
      <c r="J33" s="227"/>
      <c r="K33" s="227"/>
      <c r="L33" s="227"/>
      <c r="M33" s="227"/>
      <c r="N33" s="227" t="s">
        <v>6943</v>
      </c>
      <c r="O33" s="242" t="s">
        <v>6945</v>
      </c>
      <c r="P33" s="242" t="s">
        <v>6947</v>
      </c>
      <c r="Q33" s="221" t="s">
        <v>6964</v>
      </c>
      <c r="R33" s="208" t="s">
        <v>6979</v>
      </c>
      <c r="S33" s="209">
        <v>410000797</v>
      </c>
      <c r="T33" s="229">
        <v>45628</v>
      </c>
      <c r="U33" s="230" t="s">
        <v>4017</v>
      </c>
      <c r="V33" s="229" t="s">
        <v>6951</v>
      </c>
      <c r="W33" s="229" t="s">
        <v>3961</v>
      </c>
      <c r="X33" s="230" t="s">
        <v>6798</v>
      </c>
      <c r="Y33" s="230"/>
      <c r="Z33" s="230" t="s">
        <v>9882</v>
      </c>
      <c r="AA33" s="220">
        <v>202412</v>
      </c>
      <c r="AB33" s="239"/>
      <c r="AC33" s="229" t="s">
        <v>6799</v>
      </c>
      <c r="AD33" s="240" t="s">
        <v>6803</v>
      </c>
      <c r="AE33" s="241">
        <v>0</v>
      </c>
      <c r="AF33" s="240" t="s">
        <v>6952</v>
      </c>
      <c r="AG33" s="235" t="str">
        <f>IFERROR(VLOOKUP(작성용!A:A,RM!A:D,4,0),"-")</f>
        <v>김태현</v>
      </c>
      <c r="AH33" s="9" t="s">
        <v>7129</v>
      </c>
      <c r="AI33" s="231" t="s">
        <v>6798</v>
      </c>
      <c r="AJ33" s="231" t="s">
        <v>3522</v>
      </c>
      <c r="AK33" s="231" t="s">
        <v>6804</v>
      </c>
      <c r="AL33" s="231">
        <v>32</v>
      </c>
    </row>
    <row r="34" spans="1:38" x14ac:dyDescent="0.3">
      <c r="A34" s="225" t="s">
        <v>3441</v>
      </c>
      <c r="B34" s="225" t="s">
        <v>6976</v>
      </c>
      <c r="C34" s="237" t="s">
        <v>6796</v>
      </c>
      <c r="D34" s="233" t="s">
        <v>8613</v>
      </c>
      <c r="E34" s="232" t="s">
        <v>8614</v>
      </c>
      <c r="F34" s="236" t="s">
        <v>6801</v>
      </c>
      <c r="G34" s="210">
        <v>0</v>
      </c>
      <c r="H34" s="227" t="s">
        <v>6798</v>
      </c>
      <c r="I34" s="227"/>
      <c r="J34" s="227"/>
      <c r="K34" s="227"/>
      <c r="L34" s="227"/>
      <c r="M34" s="227"/>
      <c r="N34" s="227" t="s">
        <v>6943</v>
      </c>
      <c r="O34" s="242" t="s">
        <v>6945</v>
      </c>
      <c r="P34" s="242" t="s">
        <v>6970</v>
      </c>
      <c r="Q34" s="221" t="s">
        <v>6964</v>
      </c>
      <c r="R34" s="208" t="s">
        <v>5533</v>
      </c>
      <c r="S34" s="209">
        <v>410000805</v>
      </c>
      <c r="T34" s="229">
        <v>45628</v>
      </c>
      <c r="U34" s="230" t="s">
        <v>4017</v>
      </c>
      <c r="V34" s="229" t="s">
        <v>6951</v>
      </c>
      <c r="W34" s="229" t="s">
        <v>3961</v>
      </c>
      <c r="X34" s="230" t="s">
        <v>6953</v>
      </c>
      <c r="Y34" s="230"/>
      <c r="Z34" s="230" t="s">
        <v>9882</v>
      </c>
      <c r="AA34" s="220">
        <v>202412</v>
      </c>
      <c r="AB34" s="239"/>
      <c r="AC34" s="229" t="s">
        <v>6799</v>
      </c>
      <c r="AD34" s="240" t="s">
        <v>6952</v>
      </c>
      <c r="AE34" s="241">
        <v>0</v>
      </c>
      <c r="AF34" s="240" t="s">
        <v>3963</v>
      </c>
      <c r="AG34" s="235" t="str">
        <f>IFERROR(VLOOKUP(작성용!A:A,RM!A:D,4,0),"-")</f>
        <v>김태현</v>
      </c>
      <c r="AH34" s="9" t="s">
        <v>7129</v>
      </c>
      <c r="AI34" s="231" t="s">
        <v>6798</v>
      </c>
      <c r="AJ34" s="231" t="s">
        <v>6798</v>
      </c>
      <c r="AK34" s="231" t="s">
        <v>3684</v>
      </c>
      <c r="AL34" s="231">
        <v>33</v>
      </c>
    </row>
    <row r="35" spans="1:38" x14ac:dyDescent="0.3">
      <c r="A35" s="225" t="s">
        <v>3441</v>
      </c>
      <c r="B35" s="225" t="s">
        <v>6955</v>
      </c>
      <c r="C35" s="237" t="s">
        <v>6796</v>
      </c>
      <c r="D35" s="233" t="s">
        <v>6239</v>
      </c>
      <c r="E35" s="232" t="s">
        <v>8615</v>
      </c>
      <c r="F35" s="236" t="s">
        <v>6801</v>
      </c>
      <c r="G35" s="210">
        <v>0</v>
      </c>
      <c r="H35" s="227" t="s">
        <v>6791</v>
      </c>
      <c r="I35" s="227"/>
      <c r="J35" s="227"/>
      <c r="K35" s="227"/>
      <c r="L35" s="227"/>
      <c r="M35" s="227"/>
      <c r="N35" s="227" t="s">
        <v>6943</v>
      </c>
      <c r="O35" s="242" t="s">
        <v>6945</v>
      </c>
      <c r="P35" s="242" t="s">
        <v>6959</v>
      </c>
      <c r="Q35" s="221" t="s">
        <v>6964</v>
      </c>
      <c r="R35" s="208" t="s">
        <v>3780</v>
      </c>
      <c r="S35" s="209">
        <v>410000827</v>
      </c>
      <c r="T35" s="229">
        <v>45628</v>
      </c>
      <c r="U35" s="230" t="s">
        <v>4017</v>
      </c>
      <c r="V35" s="229" t="s">
        <v>6951</v>
      </c>
      <c r="W35" s="229" t="s">
        <v>3961</v>
      </c>
      <c r="X35" s="230" t="s">
        <v>6798</v>
      </c>
      <c r="Y35" s="230"/>
      <c r="Z35" s="230" t="s">
        <v>9882</v>
      </c>
      <c r="AA35" s="220">
        <v>202412</v>
      </c>
      <c r="AB35" s="239"/>
      <c r="AC35" s="229" t="s">
        <v>6799</v>
      </c>
      <c r="AD35" s="240" t="s">
        <v>6803</v>
      </c>
      <c r="AE35" s="241">
        <v>0</v>
      </c>
      <c r="AF35" s="240" t="s">
        <v>6803</v>
      </c>
      <c r="AG35" s="235" t="str">
        <f>IFERROR(VLOOKUP(작성용!A:A,RM!A:D,4,0),"-")</f>
        <v>김태현</v>
      </c>
      <c r="AH35" s="9" t="s">
        <v>7129</v>
      </c>
      <c r="AI35" s="231" t="s">
        <v>6798</v>
      </c>
      <c r="AJ35" s="231" t="s">
        <v>3522</v>
      </c>
      <c r="AK35" s="231" t="s">
        <v>6804</v>
      </c>
      <c r="AL35" s="231">
        <v>34</v>
      </c>
    </row>
    <row r="36" spans="1:38" x14ac:dyDescent="0.3">
      <c r="A36" s="225" t="s">
        <v>3441</v>
      </c>
      <c r="B36" s="225" t="s">
        <v>6955</v>
      </c>
      <c r="C36" s="237" t="s">
        <v>3683</v>
      </c>
      <c r="D36" s="233" t="s">
        <v>6980</v>
      </c>
      <c r="E36" s="232" t="s">
        <v>8616</v>
      </c>
      <c r="F36" s="236" t="s">
        <v>6801</v>
      </c>
      <c r="G36" s="210">
        <v>0</v>
      </c>
      <c r="H36" s="227" t="s">
        <v>6798</v>
      </c>
      <c r="I36" s="227"/>
      <c r="J36" s="227"/>
      <c r="K36" s="227"/>
      <c r="L36" s="227"/>
      <c r="M36" s="227"/>
      <c r="N36" s="227" t="s">
        <v>6943</v>
      </c>
      <c r="O36" s="242" t="s">
        <v>6945</v>
      </c>
      <c r="P36" s="242" t="s">
        <v>6970</v>
      </c>
      <c r="Q36" s="221" t="s">
        <v>6964</v>
      </c>
      <c r="R36" s="208" t="s">
        <v>6981</v>
      </c>
      <c r="S36" s="209">
        <v>410000667</v>
      </c>
      <c r="T36" s="229">
        <v>45628</v>
      </c>
      <c r="U36" s="230" t="s">
        <v>4017</v>
      </c>
      <c r="V36" s="229" t="s">
        <v>6951</v>
      </c>
      <c r="W36" s="229" t="s">
        <v>3961</v>
      </c>
      <c r="X36" s="230" t="s">
        <v>6798</v>
      </c>
      <c r="Y36" s="230"/>
      <c r="Z36" s="230" t="s">
        <v>9882</v>
      </c>
      <c r="AA36" s="220">
        <v>202412</v>
      </c>
      <c r="AB36" s="239"/>
      <c r="AC36" s="229" t="s">
        <v>6799</v>
      </c>
      <c r="AD36" s="240" t="s">
        <v>6803</v>
      </c>
      <c r="AE36" s="241">
        <v>0</v>
      </c>
      <c r="AF36" s="240" t="s">
        <v>6803</v>
      </c>
      <c r="AG36" s="235" t="str">
        <f>IFERROR(VLOOKUP(작성용!A:A,RM!A:D,4,0),"-")</f>
        <v>김태현</v>
      </c>
      <c r="AH36" s="9" t="s">
        <v>7129</v>
      </c>
      <c r="AI36" s="231" t="s">
        <v>6798</v>
      </c>
      <c r="AJ36" s="231" t="s">
        <v>6791</v>
      </c>
      <c r="AK36" s="231" t="s">
        <v>6804</v>
      </c>
      <c r="AL36" s="231">
        <v>35</v>
      </c>
    </row>
    <row r="37" spans="1:38" x14ac:dyDescent="0.3">
      <c r="A37" s="225" t="s">
        <v>3441</v>
      </c>
      <c r="B37" s="225" t="s">
        <v>6955</v>
      </c>
      <c r="C37" s="237" t="s">
        <v>6796</v>
      </c>
      <c r="D37" s="233" t="s">
        <v>6982</v>
      </c>
      <c r="E37" s="232" t="s">
        <v>8617</v>
      </c>
      <c r="F37" s="236" t="s">
        <v>6801</v>
      </c>
      <c r="G37" s="210">
        <v>0</v>
      </c>
      <c r="H37" s="227" t="s">
        <v>6953</v>
      </c>
      <c r="I37" s="227"/>
      <c r="J37" s="227"/>
      <c r="K37" s="227"/>
      <c r="L37" s="227"/>
      <c r="M37" s="227"/>
      <c r="N37" s="227" t="s">
        <v>6943</v>
      </c>
      <c r="O37" s="242" t="s">
        <v>6945</v>
      </c>
      <c r="P37" s="242" t="s">
        <v>6947</v>
      </c>
      <c r="Q37" s="221" t="s">
        <v>6964</v>
      </c>
      <c r="R37" s="208" t="s">
        <v>5746</v>
      </c>
      <c r="S37" s="209">
        <v>410000683</v>
      </c>
      <c r="T37" s="229">
        <v>45628</v>
      </c>
      <c r="U37" s="230" t="s">
        <v>4017</v>
      </c>
      <c r="V37" s="229" t="s">
        <v>6951</v>
      </c>
      <c r="W37" s="229" t="s">
        <v>3961</v>
      </c>
      <c r="X37" s="230" t="s">
        <v>6798</v>
      </c>
      <c r="Y37" s="230"/>
      <c r="Z37" s="230" t="s">
        <v>9882</v>
      </c>
      <c r="AA37" s="220">
        <v>202412</v>
      </c>
      <c r="AB37" s="239"/>
      <c r="AC37" s="229" t="s">
        <v>6799</v>
      </c>
      <c r="AD37" s="240" t="s">
        <v>6803</v>
      </c>
      <c r="AE37" s="241">
        <v>0</v>
      </c>
      <c r="AF37" s="240" t="s">
        <v>6803</v>
      </c>
      <c r="AG37" s="235" t="str">
        <f>IFERROR(VLOOKUP(작성용!A:A,RM!A:D,4,0),"-")</f>
        <v>김태현</v>
      </c>
      <c r="AH37" s="9" t="s">
        <v>7129</v>
      </c>
      <c r="AI37" s="231" t="s">
        <v>6798</v>
      </c>
      <c r="AJ37" s="231" t="s">
        <v>6798</v>
      </c>
      <c r="AK37" s="231" t="s">
        <v>6804</v>
      </c>
      <c r="AL37" s="231">
        <v>36</v>
      </c>
    </row>
    <row r="38" spans="1:38" x14ac:dyDescent="0.3">
      <c r="A38" s="225" t="s">
        <v>3441</v>
      </c>
      <c r="B38" s="225" t="s">
        <v>4444</v>
      </c>
      <c r="C38" s="237" t="s">
        <v>6796</v>
      </c>
      <c r="D38" s="233" t="s">
        <v>6256</v>
      </c>
      <c r="E38" s="232" t="s">
        <v>8618</v>
      </c>
      <c r="F38" s="236" t="s">
        <v>6801</v>
      </c>
      <c r="G38" s="210">
        <v>0</v>
      </c>
      <c r="H38" s="227" t="s">
        <v>6798</v>
      </c>
      <c r="I38" s="227"/>
      <c r="J38" s="227"/>
      <c r="K38" s="227"/>
      <c r="L38" s="227"/>
      <c r="M38" s="227"/>
      <c r="N38" s="227" t="s">
        <v>6943</v>
      </c>
      <c r="O38" s="242" t="s">
        <v>6945</v>
      </c>
      <c r="P38" s="242" t="s">
        <v>6947</v>
      </c>
      <c r="Q38" s="221" t="s">
        <v>6964</v>
      </c>
      <c r="R38" s="208" t="s">
        <v>5366</v>
      </c>
      <c r="S38" s="209">
        <v>410000779</v>
      </c>
      <c r="T38" s="229">
        <v>45628</v>
      </c>
      <c r="U38" s="230" t="s">
        <v>4017</v>
      </c>
      <c r="V38" s="229" t="s">
        <v>6951</v>
      </c>
      <c r="W38" s="229" t="s">
        <v>3961</v>
      </c>
      <c r="X38" s="230" t="s">
        <v>6798</v>
      </c>
      <c r="Y38" s="230"/>
      <c r="Z38" s="230" t="s">
        <v>9882</v>
      </c>
      <c r="AA38" s="220">
        <v>202412</v>
      </c>
      <c r="AB38" s="239"/>
      <c r="AC38" s="229" t="s">
        <v>6799</v>
      </c>
      <c r="AD38" s="240" t="s">
        <v>6803</v>
      </c>
      <c r="AE38" s="241">
        <v>0</v>
      </c>
      <c r="AF38" s="240" t="s">
        <v>6803</v>
      </c>
      <c r="AG38" s="235" t="str">
        <f>IFERROR(VLOOKUP(작성용!A:A,RM!A:D,4,0),"-")</f>
        <v>김태현</v>
      </c>
      <c r="AH38" s="9" t="s">
        <v>7129</v>
      </c>
      <c r="AI38" s="231" t="s">
        <v>6798</v>
      </c>
      <c r="AJ38" s="231" t="s">
        <v>6798</v>
      </c>
      <c r="AK38" s="231" t="s">
        <v>6804</v>
      </c>
      <c r="AL38" s="231">
        <v>37</v>
      </c>
    </row>
    <row r="39" spans="1:38" x14ac:dyDescent="0.3">
      <c r="A39" s="225" t="s">
        <v>3441</v>
      </c>
      <c r="B39" s="225" t="s">
        <v>6955</v>
      </c>
      <c r="C39" s="237" t="s">
        <v>6796</v>
      </c>
      <c r="D39" s="233" t="s">
        <v>6983</v>
      </c>
      <c r="E39" s="232" t="s">
        <v>8619</v>
      </c>
      <c r="F39" s="236" t="s">
        <v>6801</v>
      </c>
      <c r="G39" s="210">
        <v>0</v>
      </c>
      <c r="H39" s="227" t="s">
        <v>6798</v>
      </c>
      <c r="I39" s="227"/>
      <c r="J39" s="227"/>
      <c r="K39" s="227"/>
      <c r="L39" s="227"/>
      <c r="M39" s="227"/>
      <c r="N39" s="227" t="s">
        <v>6943</v>
      </c>
      <c r="O39" s="242" t="s">
        <v>6945</v>
      </c>
      <c r="P39" s="242" t="s">
        <v>6947</v>
      </c>
      <c r="Q39" s="221" t="s">
        <v>6964</v>
      </c>
      <c r="R39" s="208" t="s">
        <v>6984</v>
      </c>
      <c r="S39" s="209">
        <v>410000839</v>
      </c>
      <c r="T39" s="229">
        <v>45628</v>
      </c>
      <c r="U39" s="230" t="s">
        <v>4017</v>
      </c>
      <c r="V39" s="229" t="s">
        <v>6951</v>
      </c>
      <c r="W39" s="229" t="s">
        <v>3961</v>
      </c>
      <c r="X39" s="230" t="s">
        <v>3522</v>
      </c>
      <c r="Y39" s="230"/>
      <c r="Z39" s="230" t="s">
        <v>9882</v>
      </c>
      <c r="AA39" s="220">
        <v>202412</v>
      </c>
      <c r="AB39" s="239"/>
      <c r="AC39" s="229" t="s">
        <v>6799</v>
      </c>
      <c r="AD39" s="240" t="s">
        <v>6803</v>
      </c>
      <c r="AE39" s="241">
        <v>0</v>
      </c>
      <c r="AF39" s="240" t="s">
        <v>6792</v>
      </c>
      <c r="AG39" s="235" t="str">
        <f>IFERROR(VLOOKUP(작성용!A:A,RM!A:D,4,0),"-")</f>
        <v>김태현</v>
      </c>
      <c r="AH39" s="9" t="s">
        <v>7129</v>
      </c>
      <c r="AI39" s="231" t="s">
        <v>6798</v>
      </c>
      <c r="AJ39" s="231" t="s">
        <v>6798</v>
      </c>
      <c r="AK39" s="231" t="s">
        <v>3684</v>
      </c>
      <c r="AL39" s="231">
        <v>38</v>
      </c>
    </row>
    <row r="40" spans="1:38" x14ac:dyDescent="0.3">
      <c r="A40" s="225" t="s">
        <v>3441</v>
      </c>
      <c r="B40" s="225" t="s">
        <v>6955</v>
      </c>
      <c r="C40" s="237" t="s">
        <v>6796</v>
      </c>
      <c r="D40" s="233" t="s">
        <v>6985</v>
      </c>
      <c r="E40" s="232" t="s">
        <v>8620</v>
      </c>
      <c r="F40" s="236" t="s">
        <v>3965</v>
      </c>
      <c r="G40" s="210">
        <v>0</v>
      </c>
      <c r="H40" s="227" t="s">
        <v>6798</v>
      </c>
      <c r="I40" s="227"/>
      <c r="J40" s="227"/>
      <c r="K40" s="227"/>
      <c r="L40" s="227"/>
      <c r="M40" s="227"/>
      <c r="N40" s="227" t="s">
        <v>6943</v>
      </c>
      <c r="O40" s="242" t="s">
        <v>6958</v>
      </c>
      <c r="P40" s="242" t="s">
        <v>6959</v>
      </c>
      <c r="Q40" s="221" t="s">
        <v>6964</v>
      </c>
      <c r="R40" s="208" t="s">
        <v>6986</v>
      </c>
      <c r="S40" s="209">
        <v>410000840</v>
      </c>
      <c r="T40" s="229">
        <v>45628</v>
      </c>
      <c r="U40" s="230" t="s">
        <v>4017</v>
      </c>
      <c r="V40" s="229" t="s">
        <v>6951</v>
      </c>
      <c r="W40" s="229" t="s">
        <v>3961</v>
      </c>
      <c r="X40" s="230" t="s">
        <v>6798</v>
      </c>
      <c r="Y40" s="230"/>
      <c r="Z40" s="230" t="s">
        <v>9882</v>
      </c>
      <c r="AA40" s="220">
        <v>202412</v>
      </c>
      <c r="AB40" s="239"/>
      <c r="AC40" s="229" t="s">
        <v>6799</v>
      </c>
      <c r="AD40" s="240" t="s">
        <v>6803</v>
      </c>
      <c r="AE40" s="241">
        <v>0</v>
      </c>
      <c r="AF40" s="240" t="s">
        <v>6803</v>
      </c>
      <c r="AG40" s="235" t="str">
        <f>IFERROR(VLOOKUP(작성용!A:A,RM!A:D,4,0),"-")</f>
        <v>김태현</v>
      </c>
      <c r="AH40" s="9" t="s">
        <v>7129</v>
      </c>
      <c r="AI40" s="231" t="s">
        <v>6798</v>
      </c>
      <c r="AJ40" s="231" t="s">
        <v>6798</v>
      </c>
      <c r="AK40" s="231" t="s">
        <v>6804</v>
      </c>
      <c r="AL40" s="231">
        <v>39</v>
      </c>
    </row>
    <row r="41" spans="1:38" x14ac:dyDescent="0.3">
      <c r="A41" s="225" t="s">
        <v>3441</v>
      </c>
      <c r="B41" s="225" t="s">
        <v>6955</v>
      </c>
      <c r="C41" s="237" t="s">
        <v>6796</v>
      </c>
      <c r="D41" s="233" t="s">
        <v>7479</v>
      </c>
      <c r="E41" s="232" t="s">
        <v>8621</v>
      </c>
      <c r="F41" s="236" t="s">
        <v>6801</v>
      </c>
      <c r="G41" s="210">
        <v>0</v>
      </c>
      <c r="H41" s="227" t="s">
        <v>6791</v>
      </c>
      <c r="I41" s="227"/>
      <c r="J41" s="227"/>
      <c r="K41" s="227"/>
      <c r="L41" s="227"/>
      <c r="M41" s="227"/>
      <c r="N41" s="227" t="s">
        <v>6943</v>
      </c>
      <c r="O41" s="242" t="s">
        <v>6945</v>
      </c>
      <c r="P41" s="242" t="s">
        <v>6947</v>
      </c>
      <c r="Q41" s="221" t="s">
        <v>6964</v>
      </c>
      <c r="R41" s="208" t="s">
        <v>4971</v>
      </c>
      <c r="S41" s="209">
        <v>410001116</v>
      </c>
      <c r="T41" s="229">
        <v>45628</v>
      </c>
      <c r="U41" s="230" t="s">
        <v>4017</v>
      </c>
      <c r="V41" s="229" t="s">
        <v>6951</v>
      </c>
      <c r="W41" s="229" t="s">
        <v>3961</v>
      </c>
      <c r="X41" s="230" t="s">
        <v>6798</v>
      </c>
      <c r="Y41" s="230"/>
      <c r="Z41" s="230" t="s">
        <v>9882</v>
      </c>
      <c r="AA41" s="220">
        <v>202412</v>
      </c>
      <c r="AB41" s="239"/>
      <c r="AC41" s="229" t="s">
        <v>6799</v>
      </c>
      <c r="AD41" s="240" t="s">
        <v>6803</v>
      </c>
      <c r="AE41" s="241">
        <v>0</v>
      </c>
      <c r="AF41" s="240" t="s">
        <v>6803</v>
      </c>
      <c r="AG41" s="235" t="str">
        <f>IFERROR(VLOOKUP(작성용!A:A,RM!A:D,4,0),"-")</f>
        <v>김태현</v>
      </c>
      <c r="AH41" s="9" t="s">
        <v>7129</v>
      </c>
      <c r="AI41" s="231" t="s">
        <v>6798</v>
      </c>
      <c r="AJ41" s="231" t="s">
        <v>6798</v>
      </c>
      <c r="AK41" s="231" t="s">
        <v>6804</v>
      </c>
      <c r="AL41" s="231">
        <v>40</v>
      </c>
    </row>
    <row r="42" spans="1:38" x14ac:dyDescent="0.3">
      <c r="A42" s="225" t="s">
        <v>3441</v>
      </c>
      <c r="B42" s="225" t="s">
        <v>6955</v>
      </c>
      <c r="C42" s="237" t="s">
        <v>6796</v>
      </c>
      <c r="D42" s="233" t="s">
        <v>7341</v>
      </c>
      <c r="E42" s="232" t="s">
        <v>8622</v>
      </c>
      <c r="F42" s="236" t="s">
        <v>6801</v>
      </c>
      <c r="G42" s="210">
        <v>0</v>
      </c>
      <c r="H42" s="227" t="s">
        <v>6798</v>
      </c>
      <c r="I42" s="227"/>
      <c r="J42" s="227"/>
      <c r="K42" s="227"/>
      <c r="L42" s="227"/>
      <c r="M42" s="227"/>
      <c r="N42" s="227" t="s">
        <v>85</v>
      </c>
      <c r="O42" s="242" t="s">
        <v>6945</v>
      </c>
      <c r="P42" s="242" t="s">
        <v>6959</v>
      </c>
      <c r="Q42" s="221" t="s">
        <v>6964</v>
      </c>
      <c r="R42" s="208" t="s">
        <v>5537</v>
      </c>
      <c r="S42" s="209">
        <v>410000877</v>
      </c>
      <c r="T42" s="229">
        <v>45628</v>
      </c>
      <c r="U42" s="230" t="s">
        <v>4017</v>
      </c>
      <c r="V42" s="229" t="s">
        <v>6951</v>
      </c>
      <c r="W42" s="229" t="s">
        <v>3961</v>
      </c>
      <c r="X42" s="230" t="s">
        <v>6798</v>
      </c>
      <c r="Y42" s="230"/>
      <c r="Z42" s="230" t="s">
        <v>9882</v>
      </c>
      <c r="AA42" s="220">
        <v>202412</v>
      </c>
      <c r="AB42" s="239"/>
      <c r="AC42" s="229" t="s">
        <v>6799</v>
      </c>
      <c r="AD42" s="240" t="s">
        <v>6803</v>
      </c>
      <c r="AE42" s="241">
        <v>0</v>
      </c>
      <c r="AF42" s="240" t="s">
        <v>6803</v>
      </c>
      <c r="AG42" s="235" t="str">
        <f>IFERROR(VLOOKUP(작성용!A:A,RM!A:D,4,0),"-")</f>
        <v>김태현</v>
      </c>
      <c r="AH42" s="9" t="s">
        <v>7129</v>
      </c>
      <c r="AI42" s="231" t="s">
        <v>6798</v>
      </c>
      <c r="AJ42" s="231" t="s">
        <v>6798</v>
      </c>
      <c r="AK42" s="231" t="s">
        <v>6804</v>
      </c>
      <c r="AL42" s="231">
        <v>41</v>
      </c>
    </row>
    <row r="43" spans="1:38" x14ac:dyDescent="0.3">
      <c r="A43" s="225" t="s">
        <v>3441</v>
      </c>
      <c r="B43" s="225" t="s">
        <v>6955</v>
      </c>
      <c r="C43" s="237" t="s">
        <v>6796</v>
      </c>
      <c r="D43" s="233" t="s">
        <v>8623</v>
      </c>
      <c r="E43" s="232" t="s">
        <v>8624</v>
      </c>
      <c r="F43" s="236" t="s">
        <v>6801</v>
      </c>
      <c r="G43" s="210">
        <v>0</v>
      </c>
      <c r="H43" s="227" t="s">
        <v>6798</v>
      </c>
      <c r="I43" s="227"/>
      <c r="J43" s="227"/>
      <c r="K43" s="227"/>
      <c r="L43" s="227"/>
      <c r="M43" s="227"/>
      <c r="N43" s="227" t="s">
        <v>6943</v>
      </c>
      <c r="O43" s="242" t="s">
        <v>6945</v>
      </c>
      <c r="P43" s="242" t="s">
        <v>6947</v>
      </c>
      <c r="Q43" s="221" t="s">
        <v>6964</v>
      </c>
      <c r="R43" s="208" t="s">
        <v>5612</v>
      </c>
      <c r="S43" s="209">
        <v>410000872</v>
      </c>
      <c r="T43" s="229">
        <v>45628</v>
      </c>
      <c r="U43" s="230" t="s">
        <v>4017</v>
      </c>
      <c r="V43" s="229" t="s">
        <v>6951</v>
      </c>
      <c r="W43" s="229" t="s">
        <v>3961</v>
      </c>
      <c r="X43" s="230" t="s">
        <v>3522</v>
      </c>
      <c r="Y43" s="230"/>
      <c r="Z43" s="230" t="s">
        <v>9882</v>
      </c>
      <c r="AA43" s="220">
        <v>202412</v>
      </c>
      <c r="AB43" s="239"/>
      <c r="AC43" s="229" t="s">
        <v>6799</v>
      </c>
      <c r="AD43" s="240" t="s">
        <v>6803</v>
      </c>
      <c r="AE43" s="241">
        <v>0</v>
      </c>
      <c r="AF43" s="240" t="s">
        <v>6803</v>
      </c>
      <c r="AG43" s="235" t="str">
        <f>IFERROR(VLOOKUP(작성용!A:A,RM!A:D,4,0),"-")</f>
        <v>김태현</v>
      </c>
      <c r="AH43" s="9" t="s">
        <v>7129</v>
      </c>
      <c r="AI43" s="231" t="s">
        <v>6953</v>
      </c>
      <c r="AJ43" s="231" t="s">
        <v>6953</v>
      </c>
      <c r="AK43" s="231" t="s">
        <v>6804</v>
      </c>
      <c r="AL43" s="231">
        <v>42</v>
      </c>
    </row>
    <row r="44" spans="1:38" x14ac:dyDescent="0.3">
      <c r="A44" s="225" t="s">
        <v>3441</v>
      </c>
      <c r="B44" s="225" t="s">
        <v>6955</v>
      </c>
      <c r="C44" s="237" t="s">
        <v>6796</v>
      </c>
      <c r="D44" s="233" t="s">
        <v>8625</v>
      </c>
      <c r="E44" s="232" t="s">
        <v>8626</v>
      </c>
      <c r="F44" s="236" t="s">
        <v>6801</v>
      </c>
      <c r="G44" s="210">
        <v>0</v>
      </c>
      <c r="H44" s="227" t="s">
        <v>6798</v>
      </c>
      <c r="I44" s="227"/>
      <c r="J44" s="227"/>
      <c r="K44" s="227"/>
      <c r="L44" s="227"/>
      <c r="M44" s="227"/>
      <c r="N44" s="227" t="s">
        <v>6943</v>
      </c>
      <c r="O44" s="242" t="s">
        <v>6945</v>
      </c>
      <c r="P44" s="242" t="s">
        <v>6947</v>
      </c>
      <c r="Q44" s="221" t="s">
        <v>6964</v>
      </c>
      <c r="R44" s="208" t="s">
        <v>5539</v>
      </c>
      <c r="S44" s="209">
        <v>410000876</v>
      </c>
      <c r="T44" s="229">
        <v>45628</v>
      </c>
      <c r="U44" s="230" t="s">
        <v>4017</v>
      </c>
      <c r="V44" s="229" t="s">
        <v>6951</v>
      </c>
      <c r="W44" s="229" t="s">
        <v>3961</v>
      </c>
      <c r="X44" s="230" t="s">
        <v>6798</v>
      </c>
      <c r="Y44" s="230"/>
      <c r="Z44" s="230" t="s">
        <v>9882</v>
      </c>
      <c r="AA44" s="220">
        <v>202412</v>
      </c>
      <c r="AB44" s="239"/>
      <c r="AC44" s="229" t="s">
        <v>6799</v>
      </c>
      <c r="AD44" s="240" t="s">
        <v>6803</v>
      </c>
      <c r="AE44" s="241">
        <v>0</v>
      </c>
      <c r="AF44" s="240" t="s">
        <v>6803</v>
      </c>
      <c r="AG44" s="235" t="str">
        <f>IFERROR(VLOOKUP(작성용!A:A,RM!A:D,4,0),"-")</f>
        <v>김태현</v>
      </c>
      <c r="AH44" s="9" t="s">
        <v>7129</v>
      </c>
      <c r="AI44" s="231" t="s">
        <v>6798</v>
      </c>
      <c r="AJ44" s="231" t="s">
        <v>6798</v>
      </c>
      <c r="AK44" s="231" t="s">
        <v>3684</v>
      </c>
      <c r="AL44" s="231">
        <v>43</v>
      </c>
    </row>
    <row r="45" spans="1:38" x14ac:dyDescent="0.3">
      <c r="A45" s="225" t="s">
        <v>3441</v>
      </c>
      <c r="B45" s="225" t="s">
        <v>6955</v>
      </c>
      <c r="C45" s="237" t="s">
        <v>6796</v>
      </c>
      <c r="D45" s="233" t="s">
        <v>8627</v>
      </c>
      <c r="E45" s="232" t="s">
        <v>8628</v>
      </c>
      <c r="F45" s="236" t="s">
        <v>6801</v>
      </c>
      <c r="G45" s="210">
        <v>0</v>
      </c>
      <c r="H45" s="227" t="s">
        <v>6798</v>
      </c>
      <c r="I45" s="227"/>
      <c r="J45" s="227"/>
      <c r="K45" s="227"/>
      <c r="L45" s="227"/>
      <c r="M45" s="227"/>
      <c r="N45" s="227" t="s">
        <v>6943</v>
      </c>
      <c r="O45" s="242" t="s">
        <v>6946</v>
      </c>
      <c r="P45" s="242" t="s">
        <v>6947</v>
      </c>
      <c r="Q45" s="221" t="s">
        <v>6964</v>
      </c>
      <c r="R45" s="208" t="s">
        <v>6252</v>
      </c>
      <c r="S45" s="209">
        <v>410000519</v>
      </c>
      <c r="T45" s="229">
        <v>45628</v>
      </c>
      <c r="U45" s="230" t="s">
        <v>4017</v>
      </c>
      <c r="V45" s="229" t="s">
        <v>6951</v>
      </c>
      <c r="W45" s="229" t="s">
        <v>3961</v>
      </c>
      <c r="X45" s="230" t="s">
        <v>3522</v>
      </c>
      <c r="Y45" s="230"/>
      <c r="Z45" s="230" t="s">
        <v>9882</v>
      </c>
      <c r="AA45" s="220">
        <v>202412</v>
      </c>
      <c r="AB45" s="239"/>
      <c r="AC45" s="229" t="s">
        <v>6799</v>
      </c>
      <c r="AD45" s="240" t="s">
        <v>6803</v>
      </c>
      <c r="AE45" s="241">
        <v>0</v>
      </c>
      <c r="AF45" s="240" t="s">
        <v>6803</v>
      </c>
      <c r="AG45" s="235" t="str">
        <f>IFERROR(VLOOKUP(작성용!A:A,RM!A:D,4,0),"-")</f>
        <v>김태현</v>
      </c>
      <c r="AH45" s="9" t="s">
        <v>7129</v>
      </c>
      <c r="AI45" s="231" t="s">
        <v>3522</v>
      </c>
      <c r="AJ45" s="231" t="s">
        <v>6798</v>
      </c>
      <c r="AK45" s="231" t="s">
        <v>3684</v>
      </c>
      <c r="AL45" s="231">
        <v>44</v>
      </c>
    </row>
    <row r="46" spans="1:38" x14ac:dyDescent="0.3">
      <c r="A46" s="225" t="s">
        <v>3441</v>
      </c>
      <c r="B46" s="225" t="s">
        <v>6955</v>
      </c>
      <c r="C46" s="237" t="s">
        <v>6796</v>
      </c>
      <c r="D46" s="233" t="s">
        <v>8629</v>
      </c>
      <c r="E46" s="232" t="s">
        <v>8630</v>
      </c>
      <c r="F46" s="236" t="s">
        <v>6801</v>
      </c>
      <c r="G46" s="210">
        <v>0</v>
      </c>
      <c r="H46" s="227" t="s">
        <v>6798</v>
      </c>
      <c r="I46" s="227"/>
      <c r="J46" s="227"/>
      <c r="K46" s="227"/>
      <c r="L46" s="227"/>
      <c r="M46" s="227"/>
      <c r="N46" s="227" t="s">
        <v>6943</v>
      </c>
      <c r="O46" s="242" t="s">
        <v>6945</v>
      </c>
      <c r="P46" s="242" t="s">
        <v>6947</v>
      </c>
      <c r="Q46" s="221" t="s">
        <v>6964</v>
      </c>
      <c r="R46" s="208" t="s">
        <v>5561</v>
      </c>
      <c r="S46" s="209">
        <v>410000879</v>
      </c>
      <c r="T46" s="229">
        <v>45628</v>
      </c>
      <c r="U46" s="230" t="s">
        <v>4017</v>
      </c>
      <c r="V46" s="229" t="s">
        <v>6951</v>
      </c>
      <c r="W46" s="229" t="s">
        <v>3961</v>
      </c>
      <c r="X46" s="230" t="s">
        <v>6798</v>
      </c>
      <c r="Y46" s="230"/>
      <c r="Z46" s="230" t="s">
        <v>9882</v>
      </c>
      <c r="AA46" s="220">
        <v>202412</v>
      </c>
      <c r="AB46" s="239"/>
      <c r="AC46" s="229" t="s">
        <v>6799</v>
      </c>
      <c r="AD46" s="240" t="s">
        <v>6803</v>
      </c>
      <c r="AE46" s="241">
        <v>0</v>
      </c>
      <c r="AF46" s="240" t="s">
        <v>6803</v>
      </c>
      <c r="AG46" s="235" t="str">
        <f>IFERROR(VLOOKUP(작성용!A:A,RM!A:D,4,0),"-")</f>
        <v>김태현</v>
      </c>
      <c r="AH46" s="9" t="s">
        <v>7129</v>
      </c>
      <c r="AI46" s="231" t="s">
        <v>6798</v>
      </c>
      <c r="AJ46" s="231" t="s">
        <v>6798</v>
      </c>
      <c r="AK46" s="231" t="s">
        <v>6804</v>
      </c>
      <c r="AL46" s="231">
        <v>45</v>
      </c>
    </row>
    <row r="47" spans="1:38" x14ac:dyDescent="0.3">
      <c r="A47" s="225" t="s">
        <v>3441</v>
      </c>
      <c r="B47" s="225" t="s">
        <v>6955</v>
      </c>
      <c r="C47" s="237" t="s">
        <v>6796</v>
      </c>
      <c r="D47" s="233" t="s">
        <v>6987</v>
      </c>
      <c r="E47" s="232" t="s">
        <v>8631</v>
      </c>
      <c r="F47" s="236" t="s">
        <v>6801</v>
      </c>
      <c r="G47" s="210">
        <v>0</v>
      </c>
      <c r="H47" s="227" t="s">
        <v>3522</v>
      </c>
      <c r="I47" s="227"/>
      <c r="J47" s="227"/>
      <c r="K47" s="227"/>
      <c r="L47" s="227"/>
      <c r="M47" s="227"/>
      <c r="N47" s="227" t="s">
        <v>6943</v>
      </c>
      <c r="O47" s="242" t="s">
        <v>6945</v>
      </c>
      <c r="P47" s="242" t="s">
        <v>6947</v>
      </c>
      <c r="Q47" s="221" t="s">
        <v>6964</v>
      </c>
      <c r="R47" s="208" t="s">
        <v>6988</v>
      </c>
      <c r="S47" s="209">
        <v>410000907</v>
      </c>
      <c r="T47" s="229">
        <v>45628</v>
      </c>
      <c r="U47" s="230" t="s">
        <v>4017</v>
      </c>
      <c r="V47" s="229" t="s">
        <v>6951</v>
      </c>
      <c r="W47" s="229" t="s">
        <v>3961</v>
      </c>
      <c r="X47" s="230" t="s">
        <v>6953</v>
      </c>
      <c r="Y47" s="230"/>
      <c r="Z47" s="230" t="s">
        <v>9882</v>
      </c>
      <c r="AA47" s="220">
        <v>202412</v>
      </c>
      <c r="AB47" s="239"/>
      <c r="AC47" s="229" t="s">
        <v>6962</v>
      </c>
      <c r="AD47" s="240" t="s">
        <v>6803</v>
      </c>
      <c r="AE47" s="241">
        <v>0</v>
      </c>
      <c r="AF47" s="240" t="s">
        <v>6803</v>
      </c>
      <c r="AG47" s="235" t="str">
        <f>IFERROR(VLOOKUP(작성용!A:A,RM!A:D,4,0),"-")</f>
        <v>김태현</v>
      </c>
      <c r="AH47" s="9" t="s">
        <v>7129</v>
      </c>
      <c r="AI47" s="231" t="s">
        <v>3522</v>
      </c>
      <c r="AJ47" s="231" t="s">
        <v>6798</v>
      </c>
      <c r="AK47" s="231" t="s">
        <v>6804</v>
      </c>
      <c r="AL47" s="231">
        <v>46</v>
      </c>
    </row>
    <row r="48" spans="1:38" x14ac:dyDescent="0.3">
      <c r="A48" s="225" t="s">
        <v>3441</v>
      </c>
      <c r="B48" s="225" t="s">
        <v>6955</v>
      </c>
      <c r="C48" s="237" t="s">
        <v>6796</v>
      </c>
      <c r="D48" s="233" t="s">
        <v>8632</v>
      </c>
      <c r="E48" s="232" t="s">
        <v>8633</v>
      </c>
      <c r="F48" s="236" t="s">
        <v>6957</v>
      </c>
      <c r="G48" s="210">
        <v>0</v>
      </c>
      <c r="H48" s="227" t="s">
        <v>6798</v>
      </c>
      <c r="I48" s="227"/>
      <c r="J48" s="227"/>
      <c r="K48" s="227"/>
      <c r="L48" s="227"/>
      <c r="M48" s="227"/>
      <c r="N48" s="227" t="s">
        <v>6943</v>
      </c>
      <c r="O48" s="242" t="s">
        <v>6945</v>
      </c>
      <c r="P48" s="242" t="s">
        <v>6947</v>
      </c>
      <c r="Q48" s="221" t="s">
        <v>6964</v>
      </c>
      <c r="R48" s="208" t="s">
        <v>5753</v>
      </c>
      <c r="S48" s="209">
        <v>410000008</v>
      </c>
      <c r="T48" s="229">
        <v>45628</v>
      </c>
      <c r="U48" s="230" t="s">
        <v>4017</v>
      </c>
      <c r="V48" s="229" t="s">
        <v>6951</v>
      </c>
      <c r="W48" s="229" t="s">
        <v>3961</v>
      </c>
      <c r="X48" s="230" t="s">
        <v>6798</v>
      </c>
      <c r="Y48" s="230"/>
      <c r="Z48" s="230" t="s">
        <v>9882</v>
      </c>
      <c r="AA48" s="220">
        <v>202412</v>
      </c>
      <c r="AB48" s="239"/>
      <c r="AC48" s="229" t="s">
        <v>6799</v>
      </c>
      <c r="AD48" s="240" t="s">
        <v>6803</v>
      </c>
      <c r="AE48" s="241">
        <v>0</v>
      </c>
      <c r="AF48" s="240" t="s">
        <v>6803</v>
      </c>
      <c r="AG48" s="235" t="str">
        <f>IFERROR(VLOOKUP(작성용!A:A,RM!A:D,4,0),"-")</f>
        <v>김태현</v>
      </c>
      <c r="AH48" s="9" t="s">
        <v>7129</v>
      </c>
      <c r="AI48" s="231" t="s">
        <v>6798</v>
      </c>
      <c r="AJ48" s="231" t="s">
        <v>6798</v>
      </c>
      <c r="AK48" s="231" t="s">
        <v>6804</v>
      </c>
      <c r="AL48" s="231">
        <v>47</v>
      </c>
    </row>
    <row r="49" spans="1:38" x14ac:dyDescent="0.3">
      <c r="A49" s="225" t="s">
        <v>3441</v>
      </c>
      <c r="B49" s="225" t="s">
        <v>6955</v>
      </c>
      <c r="C49" s="237" t="s">
        <v>6796</v>
      </c>
      <c r="D49" s="233" t="s">
        <v>7510</v>
      </c>
      <c r="E49" s="232" t="s">
        <v>8634</v>
      </c>
      <c r="F49" s="236" t="s">
        <v>6801</v>
      </c>
      <c r="G49" s="210">
        <v>0</v>
      </c>
      <c r="H49" s="227" t="s">
        <v>6798</v>
      </c>
      <c r="I49" s="227"/>
      <c r="J49" s="227"/>
      <c r="K49" s="227"/>
      <c r="L49" s="227"/>
      <c r="M49" s="227"/>
      <c r="N49" s="227" t="s">
        <v>6943</v>
      </c>
      <c r="O49" s="242" t="s">
        <v>6945</v>
      </c>
      <c r="P49" s="242" t="s">
        <v>6947</v>
      </c>
      <c r="Q49" s="221" t="s">
        <v>6964</v>
      </c>
      <c r="R49" s="208" t="s">
        <v>5821</v>
      </c>
      <c r="S49" s="209">
        <v>410000611</v>
      </c>
      <c r="T49" s="229">
        <v>45628</v>
      </c>
      <c r="U49" s="230" t="s">
        <v>4017</v>
      </c>
      <c r="V49" s="229" t="s">
        <v>6951</v>
      </c>
      <c r="W49" s="229" t="s">
        <v>3961</v>
      </c>
      <c r="X49" s="230" t="s">
        <v>6798</v>
      </c>
      <c r="Y49" s="230"/>
      <c r="Z49" s="230" t="s">
        <v>9882</v>
      </c>
      <c r="AA49" s="220">
        <v>202412</v>
      </c>
      <c r="AB49" s="239"/>
      <c r="AC49" s="229" t="s">
        <v>6799</v>
      </c>
      <c r="AD49" s="240" t="s">
        <v>6803</v>
      </c>
      <c r="AE49" s="241">
        <v>0</v>
      </c>
      <c r="AF49" s="240" t="s">
        <v>6803</v>
      </c>
      <c r="AG49" s="235" t="str">
        <f>IFERROR(VLOOKUP(작성용!A:A,RM!A:D,4,0),"-")</f>
        <v>김태현</v>
      </c>
      <c r="AH49" s="9" t="s">
        <v>7129</v>
      </c>
      <c r="AI49" s="231" t="s">
        <v>6798</v>
      </c>
      <c r="AJ49" s="231" t="s">
        <v>6798</v>
      </c>
      <c r="AK49" s="231" t="s">
        <v>6804</v>
      </c>
      <c r="AL49" s="231">
        <v>48</v>
      </c>
    </row>
    <row r="50" spans="1:38" x14ac:dyDescent="0.3">
      <c r="A50" s="225" t="s">
        <v>3441</v>
      </c>
      <c r="B50" s="225" t="s">
        <v>6955</v>
      </c>
      <c r="C50" s="237" t="s">
        <v>6796</v>
      </c>
      <c r="D50" s="233" t="s">
        <v>8635</v>
      </c>
      <c r="E50" s="232" t="s">
        <v>8636</v>
      </c>
      <c r="F50" s="236" t="s">
        <v>6801</v>
      </c>
      <c r="G50" s="210">
        <v>0</v>
      </c>
      <c r="H50" s="227" t="s">
        <v>6798</v>
      </c>
      <c r="I50" s="227"/>
      <c r="J50" s="227"/>
      <c r="K50" s="227"/>
      <c r="L50" s="227"/>
      <c r="M50" s="227"/>
      <c r="N50" s="227" t="s">
        <v>6943</v>
      </c>
      <c r="O50" s="242" t="s">
        <v>6945</v>
      </c>
      <c r="P50" s="242" t="s">
        <v>6947</v>
      </c>
      <c r="Q50" s="221" t="s">
        <v>6964</v>
      </c>
      <c r="R50" s="208" t="s">
        <v>5732</v>
      </c>
      <c r="S50" s="209">
        <v>410000499</v>
      </c>
      <c r="T50" s="229">
        <v>45628</v>
      </c>
      <c r="U50" s="230" t="s">
        <v>4017</v>
      </c>
      <c r="V50" s="229" t="s">
        <v>6951</v>
      </c>
      <c r="W50" s="229" t="s">
        <v>3961</v>
      </c>
      <c r="X50" s="230" t="s">
        <v>6798</v>
      </c>
      <c r="Y50" s="230"/>
      <c r="Z50" s="230" t="s">
        <v>9882</v>
      </c>
      <c r="AA50" s="220">
        <v>202412</v>
      </c>
      <c r="AB50" s="239"/>
      <c r="AC50" s="229" t="s">
        <v>6815</v>
      </c>
      <c r="AD50" s="240" t="s">
        <v>6803</v>
      </c>
      <c r="AE50" s="241">
        <v>0</v>
      </c>
      <c r="AF50" s="240" t="s">
        <v>6803</v>
      </c>
      <c r="AG50" s="235" t="str">
        <f>IFERROR(VLOOKUP(작성용!A:A,RM!A:D,4,0),"-")</f>
        <v>김태현</v>
      </c>
      <c r="AH50" s="9" t="s">
        <v>7129</v>
      </c>
      <c r="AI50" s="231" t="s">
        <v>6798</v>
      </c>
      <c r="AJ50" s="231" t="s">
        <v>3522</v>
      </c>
      <c r="AK50" s="231" t="s">
        <v>6804</v>
      </c>
      <c r="AL50" s="231">
        <v>49</v>
      </c>
    </row>
    <row r="51" spans="1:38" x14ac:dyDescent="0.3">
      <c r="A51" s="225" t="s">
        <v>3441</v>
      </c>
      <c r="B51" s="225" t="s">
        <v>6955</v>
      </c>
      <c r="C51" s="237" t="s">
        <v>6796</v>
      </c>
      <c r="D51" s="233" t="s">
        <v>8637</v>
      </c>
      <c r="E51" s="232" t="s">
        <v>8638</v>
      </c>
      <c r="F51" s="236" t="s">
        <v>6801</v>
      </c>
      <c r="G51" s="210">
        <v>0</v>
      </c>
      <c r="H51" s="227" t="s">
        <v>6798</v>
      </c>
      <c r="I51" s="227"/>
      <c r="J51" s="227"/>
      <c r="K51" s="227"/>
      <c r="L51" s="227"/>
      <c r="M51" s="227"/>
      <c r="N51" s="227" t="s">
        <v>6943</v>
      </c>
      <c r="O51" s="242" t="s">
        <v>6958</v>
      </c>
      <c r="P51" s="242" t="s">
        <v>6947</v>
      </c>
      <c r="Q51" s="221" t="s">
        <v>6964</v>
      </c>
      <c r="R51" s="208" t="s">
        <v>5535</v>
      </c>
      <c r="S51" s="209">
        <v>410000842</v>
      </c>
      <c r="T51" s="229">
        <v>45628</v>
      </c>
      <c r="U51" s="230" t="s">
        <v>4017</v>
      </c>
      <c r="V51" s="229" t="s">
        <v>6951</v>
      </c>
      <c r="W51" s="229" t="s">
        <v>3961</v>
      </c>
      <c r="X51" s="230" t="s">
        <v>6798</v>
      </c>
      <c r="Y51" s="230"/>
      <c r="Z51" s="230" t="s">
        <v>9882</v>
      </c>
      <c r="AA51" s="220">
        <v>202412</v>
      </c>
      <c r="AB51" s="239"/>
      <c r="AC51" s="229" t="s">
        <v>6799</v>
      </c>
      <c r="AD51" s="240" t="s">
        <v>6803</v>
      </c>
      <c r="AE51" s="241">
        <v>0</v>
      </c>
      <c r="AF51" s="240" t="s">
        <v>6803</v>
      </c>
      <c r="AG51" s="235" t="str">
        <f>IFERROR(VLOOKUP(작성용!A:A,RM!A:D,4,0),"-")</f>
        <v>김태현</v>
      </c>
      <c r="AH51" s="9" t="s">
        <v>7129</v>
      </c>
      <c r="AI51" s="231" t="s">
        <v>6798</v>
      </c>
      <c r="AJ51" s="231" t="s">
        <v>6798</v>
      </c>
      <c r="AK51" s="231" t="s">
        <v>6804</v>
      </c>
      <c r="AL51" s="231">
        <v>50</v>
      </c>
    </row>
    <row r="52" spans="1:38" x14ac:dyDescent="0.3">
      <c r="A52" s="225" t="s">
        <v>3441</v>
      </c>
      <c r="B52" s="225" t="s">
        <v>6955</v>
      </c>
      <c r="C52" s="237" t="s">
        <v>6796</v>
      </c>
      <c r="D52" s="233" t="s">
        <v>8639</v>
      </c>
      <c r="E52" s="232" t="s">
        <v>8640</v>
      </c>
      <c r="F52" s="236" t="s">
        <v>6801</v>
      </c>
      <c r="G52" s="210">
        <v>0</v>
      </c>
      <c r="H52" s="227" t="s">
        <v>6798</v>
      </c>
      <c r="I52" s="227"/>
      <c r="J52" s="227"/>
      <c r="K52" s="227"/>
      <c r="L52" s="227"/>
      <c r="M52" s="227"/>
      <c r="N52" s="227" t="s">
        <v>6943</v>
      </c>
      <c r="O52" s="242" t="s">
        <v>6945</v>
      </c>
      <c r="P52" s="242" t="s">
        <v>6947</v>
      </c>
      <c r="Q52" s="221" t="s">
        <v>6964</v>
      </c>
      <c r="R52" s="208" t="s">
        <v>3786</v>
      </c>
      <c r="S52" s="209">
        <v>410000517</v>
      </c>
      <c r="T52" s="229">
        <v>45628</v>
      </c>
      <c r="U52" s="230" t="s">
        <v>4017</v>
      </c>
      <c r="V52" s="229" t="s">
        <v>6951</v>
      </c>
      <c r="W52" s="229" t="s">
        <v>3961</v>
      </c>
      <c r="X52" s="230" t="s">
        <v>6798</v>
      </c>
      <c r="Y52" s="230"/>
      <c r="Z52" s="230" t="s">
        <v>9882</v>
      </c>
      <c r="AA52" s="220">
        <v>202412</v>
      </c>
      <c r="AB52" s="239"/>
      <c r="AC52" s="229" t="s">
        <v>6799</v>
      </c>
      <c r="AD52" s="240" t="s">
        <v>6803</v>
      </c>
      <c r="AE52" s="241">
        <v>0</v>
      </c>
      <c r="AF52" s="240" t="s">
        <v>6803</v>
      </c>
      <c r="AG52" s="235" t="str">
        <f>IFERROR(VLOOKUP(작성용!A:A,RM!A:D,4,0),"-")</f>
        <v>김태현</v>
      </c>
      <c r="AH52" s="9" t="s">
        <v>7129</v>
      </c>
      <c r="AI52" s="231" t="s">
        <v>3522</v>
      </c>
      <c r="AJ52" s="231" t="s">
        <v>6798</v>
      </c>
      <c r="AK52" s="231" t="s">
        <v>6804</v>
      </c>
      <c r="AL52" s="231">
        <v>51</v>
      </c>
    </row>
    <row r="53" spans="1:38" x14ac:dyDescent="0.3">
      <c r="A53" s="225" t="s">
        <v>3441</v>
      </c>
      <c r="B53" s="225" t="s">
        <v>6955</v>
      </c>
      <c r="C53" s="237" t="s">
        <v>6796</v>
      </c>
      <c r="D53" s="233" t="s">
        <v>8641</v>
      </c>
      <c r="E53" s="232" t="s">
        <v>8642</v>
      </c>
      <c r="F53" s="236" t="s">
        <v>6801</v>
      </c>
      <c r="G53" s="210">
        <v>0</v>
      </c>
      <c r="H53" s="227" t="s">
        <v>6791</v>
      </c>
      <c r="I53" s="227"/>
      <c r="J53" s="227"/>
      <c r="K53" s="227"/>
      <c r="L53" s="227"/>
      <c r="M53" s="227"/>
      <c r="N53" s="227" t="s">
        <v>6943</v>
      </c>
      <c r="O53" s="242" t="s">
        <v>6945</v>
      </c>
      <c r="P53" s="242" t="s">
        <v>6947</v>
      </c>
      <c r="Q53" s="221" t="s">
        <v>6964</v>
      </c>
      <c r="R53" s="208" t="s">
        <v>5662</v>
      </c>
      <c r="S53" s="209">
        <v>410000897</v>
      </c>
      <c r="T53" s="229">
        <v>45628</v>
      </c>
      <c r="U53" s="230" t="s">
        <v>4017</v>
      </c>
      <c r="V53" s="229" t="s">
        <v>6951</v>
      </c>
      <c r="W53" s="229" t="s">
        <v>3961</v>
      </c>
      <c r="X53" s="230" t="s">
        <v>6798</v>
      </c>
      <c r="Y53" s="230"/>
      <c r="Z53" s="230" t="s">
        <v>9882</v>
      </c>
      <c r="AA53" s="220">
        <v>202412</v>
      </c>
      <c r="AB53" s="239"/>
      <c r="AC53" s="229" t="s">
        <v>6799</v>
      </c>
      <c r="AD53" s="240" t="s">
        <v>6803</v>
      </c>
      <c r="AE53" s="241">
        <v>0</v>
      </c>
      <c r="AF53" s="240" t="s">
        <v>6803</v>
      </c>
      <c r="AG53" s="235" t="str">
        <f>IFERROR(VLOOKUP(작성용!A:A,RM!A:D,4,0),"-")</f>
        <v>김태현</v>
      </c>
      <c r="AH53" s="9" t="s">
        <v>7129</v>
      </c>
      <c r="AI53" s="231" t="s">
        <v>6798</v>
      </c>
      <c r="AJ53" s="231" t="s">
        <v>6798</v>
      </c>
      <c r="AK53" s="231" t="s">
        <v>6804</v>
      </c>
      <c r="AL53" s="231">
        <v>52</v>
      </c>
    </row>
    <row r="54" spans="1:38" x14ac:dyDescent="0.3">
      <c r="A54" s="225" t="s">
        <v>3441</v>
      </c>
      <c r="B54" s="225" t="s">
        <v>6955</v>
      </c>
      <c r="C54" s="237" t="s">
        <v>6796</v>
      </c>
      <c r="D54" s="233" t="s">
        <v>8643</v>
      </c>
      <c r="E54" s="232" t="s">
        <v>8644</v>
      </c>
      <c r="F54" s="236" t="s">
        <v>6801</v>
      </c>
      <c r="G54" s="210">
        <v>0</v>
      </c>
      <c r="H54" s="227" t="s">
        <v>6798</v>
      </c>
      <c r="I54" s="227"/>
      <c r="J54" s="227"/>
      <c r="K54" s="227"/>
      <c r="L54" s="227"/>
      <c r="M54" s="227"/>
      <c r="N54" s="227" t="s">
        <v>6943</v>
      </c>
      <c r="O54" s="242" t="s">
        <v>6945</v>
      </c>
      <c r="P54" s="242" t="s">
        <v>6947</v>
      </c>
      <c r="Q54" s="221" t="s">
        <v>6964</v>
      </c>
      <c r="R54" s="208" t="s">
        <v>5772</v>
      </c>
      <c r="S54" s="209">
        <v>410000170</v>
      </c>
      <c r="T54" s="229">
        <v>45628</v>
      </c>
      <c r="U54" s="230" t="s">
        <v>4017</v>
      </c>
      <c r="V54" s="229" t="s">
        <v>6951</v>
      </c>
      <c r="W54" s="229" t="s">
        <v>3961</v>
      </c>
      <c r="X54" s="230" t="s">
        <v>6798</v>
      </c>
      <c r="Y54" s="230"/>
      <c r="Z54" s="230" t="s">
        <v>9882</v>
      </c>
      <c r="AA54" s="220">
        <v>202412</v>
      </c>
      <c r="AB54" s="239"/>
      <c r="AC54" s="229" t="s">
        <v>6799</v>
      </c>
      <c r="AD54" s="240" t="s">
        <v>6803</v>
      </c>
      <c r="AE54" s="241">
        <v>0</v>
      </c>
      <c r="AF54" s="240" t="s">
        <v>6803</v>
      </c>
      <c r="AG54" s="235" t="str">
        <f>IFERROR(VLOOKUP(작성용!A:A,RM!A:D,4,0),"-")</f>
        <v>김태현</v>
      </c>
      <c r="AH54" s="9" t="s">
        <v>7129</v>
      </c>
      <c r="AI54" s="231" t="s">
        <v>6798</v>
      </c>
      <c r="AJ54" s="231" t="s">
        <v>6798</v>
      </c>
      <c r="AK54" s="231" t="s">
        <v>6804</v>
      </c>
      <c r="AL54" s="231">
        <v>53</v>
      </c>
    </row>
    <row r="55" spans="1:38" x14ac:dyDescent="0.3">
      <c r="A55" s="225" t="s">
        <v>3441</v>
      </c>
      <c r="B55" s="225" t="s">
        <v>6955</v>
      </c>
      <c r="C55" s="237" t="s">
        <v>6796</v>
      </c>
      <c r="D55" s="233" t="s">
        <v>8645</v>
      </c>
      <c r="E55" s="232" t="s">
        <v>8646</v>
      </c>
      <c r="F55" s="236" t="s">
        <v>6801</v>
      </c>
      <c r="G55" s="210">
        <v>0</v>
      </c>
      <c r="H55" s="227" t="s">
        <v>6798</v>
      </c>
      <c r="I55" s="227"/>
      <c r="J55" s="227"/>
      <c r="K55" s="227"/>
      <c r="L55" s="227"/>
      <c r="M55" s="227"/>
      <c r="N55" s="227" t="s">
        <v>6943</v>
      </c>
      <c r="O55" s="242" t="s">
        <v>6945</v>
      </c>
      <c r="P55" s="242" t="s">
        <v>6947</v>
      </c>
      <c r="Q55" s="221" t="s">
        <v>6964</v>
      </c>
      <c r="R55" s="208" t="s">
        <v>5650</v>
      </c>
      <c r="S55" s="209">
        <v>410000910</v>
      </c>
      <c r="T55" s="229">
        <v>45628</v>
      </c>
      <c r="U55" s="230" t="s">
        <v>4017</v>
      </c>
      <c r="V55" s="229" t="s">
        <v>6951</v>
      </c>
      <c r="W55" s="229" t="s">
        <v>3961</v>
      </c>
      <c r="X55" s="230" t="s">
        <v>6798</v>
      </c>
      <c r="Y55" s="230"/>
      <c r="Z55" s="230" t="s">
        <v>9882</v>
      </c>
      <c r="AA55" s="220">
        <v>202412</v>
      </c>
      <c r="AB55" s="239"/>
      <c r="AC55" s="229" t="s">
        <v>6799</v>
      </c>
      <c r="AD55" s="240" t="s">
        <v>6803</v>
      </c>
      <c r="AE55" s="241">
        <v>0</v>
      </c>
      <c r="AF55" s="240" t="s">
        <v>6803</v>
      </c>
      <c r="AG55" s="235" t="str">
        <f>IFERROR(VLOOKUP(작성용!A:A,RM!A:D,4,0),"-")</f>
        <v>김태현</v>
      </c>
      <c r="AH55" s="9" t="s">
        <v>7129</v>
      </c>
      <c r="AI55" s="231" t="s">
        <v>6798</v>
      </c>
      <c r="AJ55" s="231" t="s">
        <v>6798</v>
      </c>
      <c r="AK55" s="231" t="s">
        <v>6804</v>
      </c>
      <c r="AL55" s="231">
        <v>54</v>
      </c>
    </row>
    <row r="56" spans="1:38" x14ac:dyDescent="0.3">
      <c r="A56" s="225" t="s">
        <v>3441</v>
      </c>
      <c r="B56" s="225" t="s">
        <v>6955</v>
      </c>
      <c r="C56" s="237" t="s">
        <v>6796</v>
      </c>
      <c r="D56" s="233" t="s">
        <v>8055</v>
      </c>
      <c r="E56" s="232" t="s">
        <v>8647</v>
      </c>
      <c r="F56" s="236" t="s">
        <v>6801</v>
      </c>
      <c r="G56" s="210">
        <v>0</v>
      </c>
      <c r="H56" s="227" t="s">
        <v>6798</v>
      </c>
      <c r="I56" s="227"/>
      <c r="J56" s="227"/>
      <c r="K56" s="227"/>
      <c r="L56" s="227"/>
      <c r="M56" s="227"/>
      <c r="N56" s="227" t="s">
        <v>6943</v>
      </c>
      <c r="O56" s="242" t="s">
        <v>6945</v>
      </c>
      <c r="P56" s="242" t="s">
        <v>6947</v>
      </c>
      <c r="Q56" s="221" t="s">
        <v>6964</v>
      </c>
      <c r="R56" s="208" t="s">
        <v>5748</v>
      </c>
      <c r="S56" s="209">
        <v>410000697</v>
      </c>
      <c r="T56" s="229">
        <v>45628</v>
      </c>
      <c r="U56" s="230" t="s">
        <v>4017</v>
      </c>
      <c r="V56" s="229" t="s">
        <v>6951</v>
      </c>
      <c r="W56" s="229" t="s">
        <v>3961</v>
      </c>
      <c r="X56" s="230" t="s">
        <v>6798</v>
      </c>
      <c r="Y56" s="230"/>
      <c r="Z56" s="230" t="s">
        <v>9882</v>
      </c>
      <c r="AA56" s="220">
        <v>202412</v>
      </c>
      <c r="AB56" s="239"/>
      <c r="AC56" s="229" t="s">
        <v>6799</v>
      </c>
      <c r="AD56" s="240" t="s">
        <v>6803</v>
      </c>
      <c r="AE56" s="241">
        <v>0</v>
      </c>
      <c r="AF56" s="240" t="s">
        <v>6803</v>
      </c>
      <c r="AG56" s="235" t="str">
        <f>IFERROR(VLOOKUP(작성용!A:A,RM!A:D,4,0),"-")</f>
        <v>김태현</v>
      </c>
      <c r="AH56" s="9" t="s">
        <v>7129</v>
      </c>
      <c r="AI56" s="231" t="s">
        <v>6798</v>
      </c>
      <c r="AJ56" s="231" t="s">
        <v>6798</v>
      </c>
      <c r="AK56" s="231" t="s">
        <v>6804</v>
      </c>
      <c r="AL56" s="231">
        <v>55</v>
      </c>
    </row>
    <row r="57" spans="1:38" x14ac:dyDescent="0.3">
      <c r="A57" s="225" t="s">
        <v>3441</v>
      </c>
      <c r="B57" s="225" t="s">
        <v>6955</v>
      </c>
      <c r="C57" s="237" t="s">
        <v>6796</v>
      </c>
      <c r="D57" s="233" t="s">
        <v>8648</v>
      </c>
      <c r="E57" s="232" t="s">
        <v>8649</v>
      </c>
      <c r="F57" s="236" t="s">
        <v>6801</v>
      </c>
      <c r="G57" s="210">
        <v>0</v>
      </c>
      <c r="H57" s="227" t="s">
        <v>6798</v>
      </c>
      <c r="I57" s="227"/>
      <c r="J57" s="227"/>
      <c r="K57" s="227"/>
      <c r="L57" s="227"/>
      <c r="M57" s="227"/>
      <c r="N57" s="227" t="s">
        <v>6943</v>
      </c>
      <c r="O57" s="242" t="s">
        <v>6945</v>
      </c>
      <c r="P57" s="242" t="s">
        <v>6947</v>
      </c>
      <c r="Q57" s="221" t="s">
        <v>6964</v>
      </c>
      <c r="R57" s="208" t="s">
        <v>5742</v>
      </c>
      <c r="S57" s="209">
        <v>410000617</v>
      </c>
      <c r="T57" s="229">
        <v>45628</v>
      </c>
      <c r="U57" s="230" t="s">
        <v>4017</v>
      </c>
      <c r="V57" s="229" t="s">
        <v>6951</v>
      </c>
      <c r="W57" s="229" t="s">
        <v>3961</v>
      </c>
      <c r="X57" s="230" t="s">
        <v>6798</v>
      </c>
      <c r="Y57" s="230"/>
      <c r="Z57" s="230" t="s">
        <v>9882</v>
      </c>
      <c r="AA57" s="220">
        <v>202412</v>
      </c>
      <c r="AB57" s="239"/>
      <c r="AC57" s="229" t="s">
        <v>6799</v>
      </c>
      <c r="AD57" s="240" t="s">
        <v>6803</v>
      </c>
      <c r="AE57" s="241">
        <v>0</v>
      </c>
      <c r="AF57" s="240" t="s">
        <v>6803</v>
      </c>
      <c r="AG57" s="235" t="str">
        <f>IFERROR(VLOOKUP(작성용!A:A,RM!A:D,4,0),"-")</f>
        <v>김태현</v>
      </c>
      <c r="AH57" s="9" t="s">
        <v>7129</v>
      </c>
      <c r="AI57" s="231" t="s">
        <v>6798</v>
      </c>
      <c r="AJ57" s="231" t="s">
        <v>6798</v>
      </c>
      <c r="AK57" s="231" t="s">
        <v>6804</v>
      </c>
      <c r="AL57" s="231">
        <v>56</v>
      </c>
    </row>
    <row r="58" spans="1:38" x14ac:dyDescent="0.3">
      <c r="A58" s="225" t="s">
        <v>3441</v>
      </c>
      <c r="B58" s="225" t="s">
        <v>6955</v>
      </c>
      <c r="C58" s="237" t="s">
        <v>6796</v>
      </c>
      <c r="D58" s="233" t="s">
        <v>8650</v>
      </c>
      <c r="E58" s="232" t="s">
        <v>8651</v>
      </c>
      <c r="F58" s="236" t="s">
        <v>6801</v>
      </c>
      <c r="G58" s="210">
        <v>0</v>
      </c>
      <c r="H58" s="227" t="s">
        <v>3522</v>
      </c>
      <c r="I58" s="227"/>
      <c r="J58" s="227"/>
      <c r="K58" s="227"/>
      <c r="L58" s="227"/>
      <c r="M58" s="227"/>
      <c r="N58" s="227" t="s">
        <v>6943</v>
      </c>
      <c r="O58" s="242" t="s">
        <v>6945</v>
      </c>
      <c r="P58" s="242" t="s">
        <v>6947</v>
      </c>
      <c r="Q58" s="221" t="s">
        <v>6964</v>
      </c>
      <c r="R58" s="208" t="s">
        <v>3826</v>
      </c>
      <c r="S58" s="209">
        <v>410000269</v>
      </c>
      <c r="T58" s="229">
        <v>45628</v>
      </c>
      <c r="U58" s="230" t="s">
        <v>4017</v>
      </c>
      <c r="V58" s="229" t="s">
        <v>6951</v>
      </c>
      <c r="W58" s="229" t="s">
        <v>3961</v>
      </c>
      <c r="X58" s="230" t="s">
        <v>6798</v>
      </c>
      <c r="Y58" s="230"/>
      <c r="Z58" s="230" t="s">
        <v>9882</v>
      </c>
      <c r="AA58" s="220">
        <v>202412</v>
      </c>
      <c r="AB58" s="239"/>
      <c r="AC58" s="229" t="s">
        <v>6799</v>
      </c>
      <c r="AD58" s="240" t="s">
        <v>6803</v>
      </c>
      <c r="AE58" s="241">
        <v>0</v>
      </c>
      <c r="AF58" s="240" t="s">
        <v>6803</v>
      </c>
      <c r="AG58" s="235" t="str">
        <f>IFERROR(VLOOKUP(작성용!A:A,RM!A:D,4,0),"-")</f>
        <v>김태현</v>
      </c>
      <c r="AH58" s="9" t="s">
        <v>7129</v>
      </c>
      <c r="AI58" s="231" t="s">
        <v>6798</v>
      </c>
      <c r="AJ58" s="231" t="s">
        <v>6798</v>
      </c>
      <c r="AK58" s="231" t="s">
        <v>6804</v>
      </c>
      <c r="AL58" s="231">
        <v>57</v>
      </c>
    </row>
    <row r="59" spans="1:38" x14ac:dyDescent="0.3">
      <c r="A59" s="225" t="s">
        <v>3441</v>
      </c>
      <c r="B59" s="225" t="s">
        <v>6976</v>
      </c>
      <c r="C59" s="237" t="s">
        <v>6796</v>
      </c>
      <c r="D59" s="233" t="s">
        <v>8652</v>
      </c>
      <c r="E59" s="232" t="s">
        <v>8653</v>
      </c>
      <c r="F59" s="236" t="s">
        <v>6801</v>
      </c>
      <c r="G59" s="210">
        <v>0</v>
      </c>
      <c r="H59" s="227" t="s">
        <v>6798</v>
      </c>
      <c r="I59" s="227"/>
      <c r="J59" s="227"/>
      <c r="K59" s="227"/>
      <c r="L59" s="227"/>
      <c r="M59" s="227"/>
      <c r="N59" s="227" t="s">
        <v>6943</v>
      </c>
      <c r="O59" s="242" t="s">
        <v>6945</v>
      </c>
      <c r="P59" s="242" t="s">
        <v>6947</v>
      </c>
      <c r="Q59" s="221" t="s">
        <v>6964</v>
      </c>
      <c r="R59" s="208" t="s">
        <v>6254</v>
      </c>
      <c r="S59" s="209">
        <v>410000921</v>
      </c>
      <c r="T59" s="229">
        <v>45628</v>
      </c>
      <c r="U59" s="230" t="s">
        <v>4017</v>
      </c>
      <c r="V59" s="229" t="s">
        <v>6951</v>
      </c>
      <c r="W59" s="229" t="s">
        <v>3961</v>
      </c>
      <c r="X59" s="230" t="s">
        <v>6798</v>
      </c>
      <c r="Y59" s="230"/>
      <c r="Z59" s="230" t="s">
        <v>9882</v>
      </c>
      <c r="AA59" s="220">
        <v>202412</v>
      </c>
      <c r="AB59" s="239"/>
      <c r="AC59" s="229" t="s">
        <v>6799</v>
      </c>
      <c r="AD59" s="240" t="s">
        <v>6803</v>
      </c>
      <c r="AE59" s="241">
        <v>0</v>
      </c>
      <c r="AF59" s="240" t="s">
        <v>6803</v>
      </c>
      <c r="AG59" s="235" t="str">
        <f>IFERROR(VLOOKUP(작성용!A:A,RM!A:D,4,0),"-")</f>
        <v>김태현</v>
      </c>
      <c r="AH59" s="9" t="s">
        <v>7129</v>
      </c>
      <c r="AI59" s="231" t="s">
        <v>6798</v>
      </c>
      <c r="AJ59" s="231" t="s">
        <v>6798</v>
      </c>
      <c r="AK59" s="231" t="s">
        <v>6804</v>
      </c>
      <c r="AL59" s="231">
        <v>58</v>
      </c>
    </row>
    <row r="60" spans="1:38" x14ac:dyDescent="0.3">
      <c r="A60" s="225" t="s">
        <v>3441</v>
      </c>
      <c r="B60" s="225" t="s">
        <v>6955</v>
      </c>
      <c r="C60" s="237" t="s">
        <v>6796</v>
      </c>
      <c r="D60" s="233" t="s">
        <v>8233</v>
      </c>
      <c r="E60" s="232" t="s">
        <v>8654</v>
      </c>
      <c r="F60" s="236" t="s">
        <v>6801</v>
      </c>
      <c r="G60" s="210">
        <v>0</v>
      </c>
      <c r="H60" s="227" t="s">
        <v>6798</v>
      </c>
      <c r="I60" s="227"/>
      <c r="J60" s="227"/>
      <c r="K60" s="227"/>
      <c r="L60" s="227"/>
      <c r="M60" s="227"/>
      <c r="N60" s="227" t="s">
        <v>6943</v>
      </c>
      <c r="O60" s="242" t="s">
        <v>6945</v>
      </c>
      <c r="P60" s="242" t="s">
        <v>6947</v>
      </c>
      <c r="Q60" s="221" t="s">
        <v>6960</v>
      </c>
      <c r="R60" s="208" t="s">
        <v>3846</v>
      </c>
      <c r="S60" s="209">
        <v>410000924</v>
      </c>
      <c r="T60" s="229">
        <v>45628</v>
      </c>
      <c r="U60" s="230" t="s">
        <v>4017</v>
      </c>
      <c r="V60" s="229" t="s">
        <v>6951</v>
      </c>
      <c r="W60" s="229" t="s">
        <v>3961</v>
      </c>
      <c r="X60" s="230" t="s">
        <v>6798</v>
      </c>
      <c r="Y60" s="230"/>
      <c r="Z60" s="230" t="s">
        <v>9882</v>
      </c>
      <c r="AA60" s="220">
        <v>202412</v>
      </c>
      <c r="AB60" s="239"/>
      <c r="AC60" s="229" t="s">
        <v>6799</v>
      </c>
      <c r="AD60" s="240" t="s">
        <v>6803</v>
      </c>
      <c r="AE60" s="241">
        <v>0</v>
      </c>
      <c r="AF60" s="240" t="s">
        <v>6803</v>
      </c>
      <c r="AG60" s="235" t="str">
        <f>IFERROR(VLOOKUP(작성용!A:A,RM!A:D,4,0),"-")</f>
        <v>김태현</v>
      </c>
      <c r="AH60" s="9" t="s">
        <v>7129</v>
      </c>
      <c r="AI60" s="231" t="s">
        <v>6798</v>
      </c>
      <c r="AJ60" s="231" t="s">
        <v>6798</v>
      </c>
      <c r="AK60" s="231" t="s">
        <v>6804</v>
      </c>
      <c r="AL60" s="231">
        <v>59</v>
      </c>
    </row>
    <row r="61" spans="1:38" x14ac:dyDescent="0.3">
      <c r="A61" s="225" t="s">
        <v>3441</v>
      </c>
      <c r="B61" s="225" t="s">
        <v>6955</v>
      </c>
      <c r="C61" s="237" t="s">
        <v>6796</v>
      </c>
      <c r="D61" s="233" t="s">
        <v>5540</v>
      </c>
      <c r="E61" s="232" t="s">
        <v>8655</v>
      </c>
      <c r="F61" s="236" t="s">
        <v>6801</v>
      </c>
      <c r="G61" s="210">
        <v>0</v>
      </c>
      <c r="H61" s="227" t="s">
        <v>6798</v>
      </c>
      <c r="I61" s="227"/>
      <c r="J61" s="227"/>
      <c r="K61" s="227"/>
      <c r="L61" s="227"/>
      <c r="M61" s="227"/>
      <c r="N61" s="227" t="s">
        <v>6943</v>
      </c>
      <c r="O61" s="242" t="s">
        <v>6945</v>
      </c>
      <c r="P61" s="242" t="s">
        <v>6947</v>
      </c>
      <c r="Q61" s="221" t="s">
        <v>6964</v>
      </c>
      <c r="R61" s="208" t="s">
        <v>5542</v>
      </c>
      <c r="S61" s="209">
        <v>410000926</v>
      </c>
      <c r="T61" s="229">
        <v>45628</v>
      </c>
      <c r="U61" s="230" t="s">
        <v>4017</v>
      </c>
      <c r="V61" s="229" t="s">
        <v>6951</v>
      </c>
      <c r="W61" s="229" t="s">
        <v>3961</v>
      </c>
      <c r="X61" s="230" t="s">
        <v>6798</v>
      </c>
      <c r="Y61" s="230"/>
      <c r="Z61" s="230" t="s">
        <v>9882</v>
      </c>
      <c r="AA61" s="220">
        <v>202412</v>
      </c>
      <c r="AB61" s="239"/>
      <c r="AC61" s="229" t="s">
        <v>6799</v>
      </c>
      <c r="AD61" s="240" t="s">
        <v>6803</v>
      </c>
      <c r="AE61" s="241">
        <v>0</v>
      </c>
      <c r="AF61" s="240" t="s">
        <v>6803</v>
      </c>
      <c r="AG61" s="235" t="str">
        <f>IFERROR(VLOOKUP(작성용!A:A,RM!A:D,4,0),"-")</f>
        <v>김태현</v>
      </c>
      <c r="AH61" s="9" t="s">
        <v>7129</v>
      </c>
      <c r="AI61" s="231" t="s">
        <v>6798</v>
      </c>
      <c r="AJ61" s="231" t="s">
        <v>6798</v>
      </c>
      <c r="AK61" s="231" t="s">
        <v>6804</v>
      </c>
      <c r="AL61" s="231">
        <v>60</v>
      </c>
    </row>
    <row r="62" spans="1:38" x14ac:dyDescent="0.3">
      <c r="A62" s="225" t="s">
        <v>3441</v>
      </c>
      <c r="B62" s="225" t="s">
        <v>6955</v>
      </c>
      <c r="C62" s="237" t="s">
        <v>6796</v>
      </c>
      <c r="D62" s="233" t="s">
        <v>8656</v>
      </c>
      <c r="E62" s="232" t="s">
        <v>8657</v>
      </c>
      <c r="F62" s="236" t="s">
        <v>6801</v>
      </c>
      <c r="G62" s="210">
        <v>0</v>
      </c>
      <c r="H62" s="227" t="s">
        <v>6798</v>
      </c>
      <c r="I62" s="227"/>
      <c r="J62" s="227"/>
      <c r="K62" s="227"/>
      <c r="L62" s="227"/>
      <c r="M62" s="227"/>
      <c r="N62" s="227" t="s">
        <v>6943</v>
      </c>
      <c r="O62" s="242" t="s">
        <v>6945</v>
      </c>
      <c r="P62" s="242" t="s">
        <v>6947</v>
      </c>
      <c r="Q62" s="221" t="s">
        <v>6964</v>
      </c>
      <c r="R62" s="208" t="s">
        <v>6991</v>
      </c>
      <c r="S62" s="209">
        <v>410001112</v>
      </c>
      <c r="T62" s="229">
        <v>45628</v>
      </c>
      <c r="U62" s="230" t="s">
        <v>4017</v>
      </c>
      <c r="V62" s="229" t="s">
        <v>6951</v>
      </c>
      <c r="W62" s="229" t="s">
        <v>3961</v>
      </c>
      <c r="X62" s="230" t="s">
        <v>3522</v>
      </c>
      <c r="Y62" s="230"/>
      <c r="Z62" s="230" t="s">
        <v>9882</v>
      </c>
      <c r="AA62" s="220">
        <v>202412</v>
      </c>
      <c r="AB62" s="239"/>
      <c r="AC62" s="229" t="s">
        <v>6799</v>
      </c>
      <c r="AD62" s="240" t="s">
        <v>6803</v>
      </c>
      <c r="AE62" s="241">
        <v>0</v>
      </c>
      <c r="AF62" s="240" t="s">
        <v>6803</v>
      </c>
      <c r="AG62" s="235" t="str">
        <f>IFERROR(VLOOKUP(작성용!A:A,RM!A:D,4,0),"-")</f>
        <v>김태현</v>
      </c>
      <c r="AH62" s="9" t="s">
        <v>7129</v>
      </c>
      <c r="AI62" s="231" t="s">
        <v>6798</v>
      </c>
      <c r="AJ62" s="231" t="s">
        <v>6798</v>
      </c>
      <c r="AK62" s="231" t="s">
        <v>6804</v>
      </c>
      <c r="AL62" s="231">
        <v>61</v>
      </c>
    </row>
    <row r="63" spans="1:38" x14ac:dyDescent="0.3">
      <c r="A63" s="225" t="s">
        <v>3441</v>
      </c>
      <c r="B63" s="225" t="s">
        <v>6955</v>
      </c>
      <c r="C63" s="237" t="s">
        <v>6796</v>
      </c>
      <c r="D63" s="233" t="s">
        <v>8658</v>
      </c>
      <c r="E63" s="232" t="s">
        <v>8659</v>
      </c>
      <c r="F63" s="236" t="s">
        <v>6801</v>
      </c>
      <c r="G63" s="210">
        <v>0</v>
      </c>
      <c r="H63" s="227" t="s">
        <v>6798</v>
      </c>
      <c r="I63" s="227"/>
      <c r="J63" s="227"/>
      <c r="K63" s="227"/>
      <c r="L63" s="227"/>
      <c r="M63" s="227"/>
      <c r="N63" s="227" t="s">
        <v>6943</v>
      </c>
      <c r="O63" s="242" t="s">
        <v>6945</v>
      </c>
      <c r="P63" s="242" t="s">
        <v>6947</v>
      </c>
      <c r="Q63" s="221" t="s">
        <v>6964</v>
      </c>
      <c r="R63" s="208" t="s">
        <v>6992</v>
      </c>
      <c r="S63" s="209">
        <v>410000933</v>
      </c>
      <c r="T63" s="229">
        <v>45628</v>
      </c>
      <c r="U63" s="230" t="s">
        <v>4017</v>
      </c>
      <c r="V63" s="229" t="s">
        <v>6951</v>
      </c>
      <c r="W63" s="229" t="s">
        <v>3961</v>
      </c>
      <c r="X63" s="230" t="s">
        <v>6798</v>
      </c>
      <c r="Y63" s="230"/>
      <c r="Z63" s="230" t="s">
        <v>9882</v>
      </c>
      <c r="AA63" s="220">
        <v>202412</v>
      </c>
      <c r="AB63" s="239"/>
      <c r="AC63" s="229" t="s">
        <v>6799</v>
      </c>
      <c r="AD63" s="240" t="s">
        <v>6803</v>
      </c>
      <c r="AE63" s="241">
        <v>0</v>
      </c>
      <c r="AF63" s="240" t="s">
        <v>6803</v>
      </c>
      <c r="AG63" s="235" t="str">
        <f>IFERROR(VLOOKUP(작성용!A:A,RM!A:D,4,0),"-")</f>
        <v>김태현</v>
      </c>
      <c r="AH63" s="9" t="s">
        <v>7129</v>
      </c>
      <c r="AI63" s="231" t="s">
        <v>6798</v>
      </c>
      <c r="AJ63" s="231" t="s">
        <v>6798</v>
      </c>
      <c r="AK63" s="231" t="s">
        <v>6804</v>
      </c>
      <c r="AL63" s="231">
        <v>62</v>
      </c>
    </row>
    <row r="64" spans="1:38" x14ac:dyDescent="0.3">
      <c r="A64" s="225" t="s">
        <v>3441</v>
      </c>
      <c r="B64" s="225" t="s">
        <v>6955</v>
      </c>
      <c r="C64" s="237" t="s">
        <v>6796</v>
      </c>
      <c r="D64" s="233" t="s">
        <v>6993</v>
      </c>
      <c r="E64" s="232" t="s">
        <v>8660</v>
      </c>
      <c r="F64" s="236" t="s">
        <v>6801</v>
      </c>
      <c r="G64" s="210">
        <v>0</v>
      </c>
      <c r="H64" s="227" t="s">
        <v>6798</v>
      </c>
      <c r="I64" s="227"/>
      <c r="J64" s="227"/>
      <c r="K64" s="227"/>
      <c r="L64" s="227"/>
      <c r="M64" s="227"/>
      <c r="N64" s="227" t="s">
        <v>6943</v>
      </c>
      <c r="O64" s="242" t="s">
        <v>6945</v>
      </c>
      <c r="P64" s="242" t="s">
        <v>6947</v>
      </c>
      <c r="Q64" s="221" t="s">
        <v>6964</v>
      </c>
      <c r="R64" s="208" t="s">
        <v>5524</v>
      </c>
      <c r="S64" s="209">
        <v>410000936</v>
      </c>
      <c r="T64" s="229">
        <v>45628</v>
      </c>
      <c r="U64" s="230" t="s">
        <v>4017</v>
      </c>
      <c r="V64" s="229" t="s">
        <v>6951</v>
      </c>
      <c r="W64" s="229" t="s">
        <v>3961</v>
      </c>
      <c r="X64" s="230" t="s">
        <v>6798</v>
      </c>
      <c r="Y64" s="230"/>
      <c r="Z64" s="230" t="s">
        <v>9882</v>
      </c>
      <c r="AA64" s="220">
        <v>202412</v>
      </c>
      <c r="AB64" s="239"/>
      <c r="AC64" s="229" t="s">
        <v>6799</v>
      </c>
      <c r="AD64" s="240" t="s">
        <v>3963</v>
      </c>
      <c r="AE64" s="241">
        <v>0</v>
      </c>
      <c r="AF64" s="240" t="s">
        <v>6803</v>
      </c>
      <c r="AG64" s="235" t="str">
        <f>IFERROR(VLOOKUP(작성용!A:A,RM!A:D,4,0),"-")</f>
        <v>김태현</v>
      </c>
      <c r="AH64" s="9" t="s">
        <v>7129</v>
      </c>
      <c r="AI64" s="231" t="s">
        <v>6798</v>
      </c>
      <c r="AJ64" s="231" t="s">
        <v>3522</v>
      </c>
      <c r="AK64" s="231" t="s">
        <v>6804</v>
      </c>
      <c r="AL64" s="231">
        <v>63</v>
      </c>
    </row>
    <row r="65" spans="1:38" x14ac:dyDescent="0.3">
      <c r="A65" s="225" t="s">
        <v>3441</v>
      </c>
      <c r="B65" s="225" t="s">
        <v>6955</v>
      </c>
      <c r="C65" s="237" t="s">
        <v>6796</v>
      </c>
      <c r="D65" s="233" t="s">
        <v>8661</v>
      </c>
      <c r="E65" s="232" t="s">
        <v>8662</v>
      </c>
      <c r="F65" s="236" t="s">
        <v>6794</v>
      </c>
      <c r="G65" s="210">
        <v>0</v>
      </c>
      <c r="H65" s="227" t="s">
        <v>6798</v>
      </c>
      <c r="I65" s="227"/>
      <c r="J65" s="227"/>
      <c r="K65" s="227"/>
      <c r="L65" s="227"/>
      <c r="M65" s="227"/>
      <c r="N65" s="227" t="s">
        <v>6943</v>
      </c>
      <c r="O65" s="242" t="s">
        <v>6945</v>
      </c>
      <c r="P65" s="242" t="s">
        <v>6947</v>
      </c>
      <c r="Q65" s="221" t="s">
        <v>6964</v>
      </c>
      <c r="R65" s="208" t="s">
        <v>6994</v>
      </c>
      <c r="S65" s="209">
        <v>410000951</v>
      </c>
      <c r="T65" s="229">
        <v>45628</v>
      </c>
      <c r="U65" s="230" t="s">
        <v>4017</v>
      </c>
      <c r="V65" s="229" t="s">
        <v>6951</v>
      </c>
      <c r="W65" s="229" t="s">
        <v>3961</v>
      </c>
      <c r="X65" s="230" t="s">
        <v>6798</v>
      </c>
      <c r="Y65" s="230"/>
      <c r="Z65" s="230" t="s">
        <v>9882</v>
      </c>
      <c r="AA65" s="220">
        <v>202412</v>
      </c>
      <c r="AB65" s="239"/>
      <c r="AC65" s="229" t="s">
        <v>6799</v>
      </c>
      <c r="AD65" s="240" t="s">
        <v>6803</v>
      </c>
      <c r="AE65" s="241">
        <v>0</v>
      </c>
      <c r="AF65" s="240" t="s">
        <v>6803</v>
      </c>
      <c r="AG65" s="235" t="str">
        <f>IFERROR(VLOOKUP(작성용!A:A,RM!A:D,4,0),"-")</f>
        <v>김태현</v>
      </c>
      <c r="AH65" s="9" t="s">
        <v>7129</v>
      </c>
      <c r="AI65" s="231" t="s">
        <v>6798</v>
      </c>
      <c r="AJ65" s="231" t="s">
        <v>6798</v>
      </c>
      <c r="AK65" s="231" t="s">
        <v>6804</v>
      </c>
      <c r="AL65" s="231">
        <v>64</v>
      </c>
    </row>
    <row r="66" spans="1:38" x14ac:dyDescent="0.3">
      <c r="A66" s="225" t="s">
        <v>3441</v>
      </c>
      <c r="B66" s="225" t="s">
        <v>6955</v>
      </c>
      <c r="C66" s="237" t="s">
        <v>6796</v>
      </c>
      <c r="D66" s="233" t="s">
        <v>6238</v>
      </c>
      <c r="E66" s="232" t="s">
        <v>8663</v>
      </c>
      <c r="F66" s="236" t="s">
        <v>6801</v>
      </c>
      <c r="G66" s="210">
        <v>0</v>
      </c>
      <c r="H66" s="227" t="s">
        <v>6798</v>
      </c>
      <c r="I66" s="227"/>
      <c r="J66" s="227"/>
      <c r="K66" s="227"/>
      <c r="L66" s="227"/>
      <c r="M66" s="227"/>
      <c r="N66" s="227" t="s">
        <v>6943</v>
      </c>
      <c r="O66" s="242" t="s">
        <v>6945</v>
      </c>
      <c r="P66" s="242" t="s">
        <v>6947</v>
      </c>
      <c r="Q66" s="221" t="s">
        <v>6964</v>
      </c>
      <c r="R66" s="208" t="s">
        <v>5766</v>
      </c>
      <c r="S66" s="209">
        <v>410000011</v>
      </c>
      <c r="T66" s="229">
        <v>45628</v>
      </c>
      <c r="U66" s="230" t="s">
        <v>4017</v>
      </c>
      <c r="V66" s="229" t="s">
        <v>6951</v>
      </c>
      <c r="W66" s="229" t="s">
        <v>3961</v>
      </c>
      <c r="X66" s="230" t="s">
        <v>6798</v>
      </c>
      <c r="Y66" s="230"/>
      <c r="Z66" s="230" t="s">
        <v>9882</v>
      </c>
      <c r="AA66" s="220">
        <v>202412</v>
      </c>
      <c r="AB66" s="239"/>
      <c r="AC66" s="229" t="s">
        <v>6815</v>
      </c>
      <c r="AD66" s="240" t="s">
        <v>6803</v>
      </c>
      <c r="AE66" s="241">
        <v>0</v>
      </c>
      <c r="AF66" s="240" t="s">
        <v>6803</v>
      </c>
      <c r="AG66" s="235" t="str">
        <f>IFERROR(VLOOKUP(작성용!A:A,RM!A:D,4,0),"-")</f>
        <v>김태현</v>
      </c>
      <c r="AH66" s="9" t="s">
        <v>7129</v>
      </c>
      <c r="AI66" s="231" t="s">
        <v>6798</v>
      </c>
      <c r="AJ66" s="231" t="s">
        <v>6798</v>
      </c>
      <c r="AK66" s="231" t="s">
        <v>6804</v>
      </c>
      <c r="AL66" s="231">
        <v>65</v>
      </c>
    </row>
    <row r="67" spans="1:38" x14ac:dyDescent="0.3">
      <c r="A67" s="225" t="s">
        <v>3441</v>
      </c>
      <c r="B67" s="225" t="s">
        <v>6955</v>
      </c>
      <c r="C67" s="237" t="s">
        <v>6796</v>
      </c>
      <c r="D67" s="233" t="s">
        <v>8664</v>
      </c>
      <c r="E67" s="232" t="s">
        <v>8665</v>
      </c>
      <c r="F67" s="236" t="s">
        <v>6801</v>
      </c>
      <c r="G67" s="210">
        <v>0</v>
      </c>
      <c r="H67" s="227" t="s">
        <v>6798</v>
      </c>
      <c r="I67" s="227"/>
      <c r="J67" s="227"/>
      <c r="K67" s="227"/>
      <c r="L67" s="227"/>
      <c r="M67" s="227"/>
      <c r="N67" s="227" t="s">
        <v>6943</v>
      </c>
      <c r="O67" s="242" t="s">
        <v>6945</v>
      </c>
      <c r="P67" s="242" t="s">
        <v>6947</v>
      </c>
      <c r="Q67" s="221" t="s">
        <v>6964</v>
      </c>
      <c r="R67" s="208" t="s">
        <v>6995</v>
      </c>
      <c r="S67" s="209">
        <v>410000878</v>
      </c>
      <c r="T67" s="229">
        <v>45628</v>
      </c>
      <c r="U67" s="230" t="s">
        <v>4017</v>
      </c>
      <c r="V67" s="229" t="s">
        <v>6951</v>
      </c>
      <c r="W67" s="229" t="s">
        <v>3961</v>
      </c>
      <c r="X67" s="230" t="s">
        <v>6798</v>
      </c>
      <c r="Y67" s="230"/>
      <c r="Z67" s="230" t="s">
        <v>9882</v>
      </c>
      <c r="AA67" s="220">
        <v>202412</v>
      </c>
      <c r="AB67" s="239"/>
      <c r="AC67" s="229" t="s">
        <v>6799</v>
      </c>
      <c r="AD67" s="240" t="s">
        <v>6803</v>
      </c>
      <c r="AE67" s="241">
        <v>0</v>
      </c>
      <c r="AF67" s="240" t="s">
        <v>6803</v>
      </c>
      <c r="AG67" s="235" t="str">
        <f>IFERROR(VLOOKUP(작성용!A:A,RM!A:D,4,0),"-")</f>
        <v>김태현</v>
      </c>
      <c r="AH67" s="9" t="s">
        <v>7129</v>
      </c>
      <c r="AI67" s="231" t="s">
        <v>6798</v>
      </c>
      <c r="AJ67" s="231" t="s">
        <v>6798</v>
      </c>
      <c r="AK67" s="231" t="s">
        <v>6804</v>
      </c>
      <c r="AL67" s="231">
        <v>66</v>
      </c>
    </row>
    <row r="68" spans="1:38" x14ac:dyDescent="0.3">
      <c r="A68" s="225" t="s">
        <v>3441</v>
      </c>
      <c r="B68" s="225" t="s">
        <v>6955</v>
      </c>
      <c r="C68" s="237" t="s">
        <v>6796</v>
      </c>
      <c r="D68" s="233" t="s">
        <v>6996</v>
      </c>
      <c r="E68" s="232" t="s">
        <v>8666</v>
      </c>
      <c r="F68" s="236" t="s">
        <v>6801</v>
      </c>
      <c r="G68" s="210">
        <v>0</v>
      </c>
      <c r="H68" s="227" t="s">
        <v>6798</v>
      </c>
      <c r="I68" s="227"/>
      <c r="J68" s="227"/>
      <c r="K68" s="227"/>
      <c r="L68" s="227"/>
      <c r="M68" s="227"/>
      <c r="N68" s="227" t="s">
        <v>6943</v>
      </c>
      <c r="O68" s="242" t="s">
        <v>6945</v>
      </c>
      <c r="P68" s="242" t="s">
        <v>6947</v>
      </c>
      <c r="Q68" s="221" t="s">
        <v>6964</v>
      </c>
      <c r="R68" s="208" t="s">
        <v>5180</v>
      </c>
      <c r="S68" s="209">
        <v>410000946</v>
      </c>
      <c r="T68" s="229">
        <v>45628</v>
      </c>
      <c r="U68" s="230" t="s">
        <v>4017</v>
      </c>
      <c r="V68" s="229" t="s">
        <v>6951</v>
      </c>
      <c r="W68" s="229" t="s">
        <v>3961</v>
      </c>
      <c r="X68" s="230" t="s">
        <v>6798</v>
      </c>
      <c r="Y68" s="230"/>
      <c r="Z68" s="230" t="s">
        <v>9882</v>
      </c>
      <c r="AA68" s="220">
        <v>202412</v>
      </c>
      <c r="AB68" s="239"/>
      <c r="AC68" s="229" t="s">
        <v>6799</v>
      </c>
      <c r="AD68" s="240" t="s">
        <v>6803</v>
      </c>
      <c r="AE68" s="241">
        <v>0</v>
      </c>
      <c r="AF68" s="240" t="s">
        <v>6803</v>
      </c>
      <c r="AG68" s="235" t="str">
        <f>IFERROR(VLOOKUP(작성용!A:A,RM!A:D,4,0),"-")</f>
        <v>김태현</v>
      </c>
      <c r="AH68" s="9" t="s">
        <v>7129</v>
      </c>
      <c r="AI68" s="231" t="s">
        <v>6798</v>
      </c>
      <c r="AJ68" s="231" t="s">
        <v>6798</v>
      </c>
      <c r="AK68" s="231" t="s">
        <v>6804</v>
      </c>
      <c r="AL68" s="231">
        <v>67</v>
      </c>
    </row>
    <row r="69" spans="1:38" x14ac:dyDescent="0.3">
      <c r="A69" s="225" t="s">
        <v>3441</v>
      </c>
      <c r="B69" s="225" t="s">
        <v>6955</v>
      </c>
      <c r="C69" s="237" t="s">
        <v>6796</v>
      </c>
      <c r="D69" s="233" t="s">
        <v>4773</v>
      </c>
      <c r="E69" s="232" t="s">
        <v>8667</v>
      </c>
      <c r="F69" s="236" t="s">
        <v>6801</v>
      </c>
      <c r="G69" s="210">
        <v>0</v>
      </c>
      <c r="H69" s="227" t="s">
        <v>6798</v>
      </c>
      <c r="I69" s="227"/>
      <c r="J69" s="227"/>
      <c r="K69" s="227"/>
      <c r="L69" s="227"/>
      <c r="M69" s="227"/>
      <c r="N69" s="227" t="s">
        <v>6943</v>
      </c>
      <c r="O69" s="242" t="s">
        <v>6945</v>
      </c>
      <c r="P69" s="242" t="s">
        <v>6959</v>
      </c>
      <c r="Q69" s="221" t="s">
        <v>6964</v>
      </c>
      <c r="R69" s="208" t="s">
        <v>6997</v>
      </c>
      <c r="S69" s="209">
        <v>410001107</v>
      </c>
      <c r="T69" s="229">
        <v>45628</v>
      </c>
      <c r="U69" s="230" t="s">
        <v>4017</v>
      </c>
      <c r="V69" s="229" t="s">
        <v>6951</v>
      </c>
      <c r="W69" s="229" t="s">
        <v>3961</v>
      </c>
      <c r="X69" s="230" t="s">
        <v>6798</v>
      </c>
      <c r="Y69" s="230"/>
      <c r="Z69" s="230" t="s">
        <v>9882</v>
      </c>
      <c r="AA69" s="220">
        <v>202412</v>
      </c>
      <c r="AB69" s="239"/>
      <c r="AC69" s="229" t="s">
        <v>6799</v>
      </c>
      <c r="AD69" s="240" t="s">
        <v>6803</v>
      </c>
      <c r="AE69" s="241">
        <v>0</v>
      </c>
      <c r="AF69" s="240" t="s">
        <v>6803</v>
      </c>
      <c r="AG69" s="235" t="str">
        <f>IFERROR(VLOOKUP(작성용!A:A,RM!A:D,4,0),"-")</f>
        <v>김태현</v>
      </c>
      <c r="AH69" s="9" t="s">
        <v>7129</v>
      </c>
      <c r="AI69" s="231" t="s">
        <v>6798</v>
      </c>
      <c r="AJ69" s="231" t="s">
        <v>6798</v>
      </c>
      <c r="AK69" s="231" t="s">
        <v>6804</v>
      </c>
      <c r="AL69" s="231">
        <v>68</v>
      </c>
    </row>
    <row r="70" spans="1:38" x14ac:dyDescent="0.3">
      <c r="A70" s="225" t="s">
        <v>3441</v>
      </c>
      <c r="B70" s="225" t="s">
        <v>6955</v>
      </c>
      <c r="C70" s="237" t="s">
        <v>6796</v>
      </c>
      <c r="D70" s="233" t="s">
        <v>8668</v>
      </c>
      <c r="E70" s="232" t="s">
        <v>8669</v>
      </c>
      <c r="F70" s="236" t="s">
        <v>6801</v>
      </c>
      <c r="G70" s="210">
        <v>0</v>
      </c>
      <c r="H70" s="227" t="s">
        <v>6798</v>
      </c>
      <c r="I70" s="227"/>
      <c r="J70" s="227"/>
      <c r="K70" s="227"/>
      <c r="L70" s="227"/>
      <c r="M70" s="227"/>
      <c r="N70" s="227" t="s">
        <v>6943</v>
      </c>
      <c r="O70" s="242" t="s">
        <v>6945</v>
      </c>
      <c r="P70" s="242" t="s">
        <v>6947</v>
      </c>
      <c r="Q70" s="221" t="s">
        <v>6964</v>
      </c>
      <c r="R70" s="208" t="s">
        <v>6998</v>
      </c>
      <c r="S70" s="209">
        <v>410001113</v>
      </c>
      <c r="T70" s="229">
        <v>45628</v>
      </c>
      <c r="U70" s="230" t="s">
        <v>4017</v>
      </c>
      <c r="V70" s="229" t="s">
        <v>6951</v>
      </c>
      <c r="W70" s="229" t="s">
        <v>3961</v>
      </c>
      <c r="X70" s="230" t="s">
        <v>6798</v>
      </c>
      <c r="Y70" s="230"/>
      <c r="Z70" s="230" t="s">
        <v>9882</v>
      </c>
      <c r="AA70" s="220">
        <v>202412</v>
      </c>
      <c r="AB70" s="239"/>
      <c r="AC70" s="229" t="s">
        <v>6799</v>
      </c>
      <c r="AD70" s="240" t="s">
        <v>6803</v>
      </c>
      <c r="AE70" s="241">
        <v>0</v>
      </c>
      <c r="AF70" s="240" t="s">
        <v>6803</v>
      </c>
      <c r="AG70" s="235" t="str">
        <f>IFERROR(VLOOKUP(작성용!A:A,RM!A:D,4,0),"-")</f>
        <v>김태현</v>
      </c>
      <c r="AH70" s="9" t="s">
        <v>7129</v>
      </c>
      <c r="AI70" s="231" t="s">
        <v>6798</v>
      </c>
      <c r="AJ70" s="231" t="s">
        <v>6798</v>
      </c>
      <c r="AK70" s="231" t="s">
        <v>6804</v>
      </c>
      <c r="AL70" s="231">
        <v>69</v>
      </c>
    </row>
    <row r="71" spans="1:38" x14ac:dyDescent="0.3">
      <c r="A71" s="225" t="s">
        <v>3441</v>
      </c>
      <c r="B71" s="225" t="s">
        <v>6955</v>
      </c>
      <c r="C71" s="237" t="s">
        <v>6796</v>
      </c>
      <c r="D71" s="233" t="s">
        <v>6207</v>
      </c>
      <c r="E71" s="232" t="s">
        <v>8670</v>
      </c>
      <c r="F71" s="236" t="s">
        <v>6801</v>
      </c>
      <c r="G71" s="210">
        <v>0</v>
      </c>
      <c r="H71" s="227" t="s">
        <v>6798</v>
      </c>
      <c r="I71" s="227"/>
      <c r="J71" s="227"/>
      <c r="K71" s="227"/>
      <c r="L71" s="227"/>
      <c r="M71" s="227"/>
      <c r="N71" s="227" t="s">
        <v>6943</v>
      </c>
      <c r="O71" s="242" t="s">
        <v>6958</v>
      </c>
      <c r="P71" s="242" t="s">
        <v>6947</v>
      </c>
      <c r="Q71" s="221" t="s">
        <v>6964</v>
      </c>
      <c r="R71" s="208" t="s">
        <v>6209</v>
      </c>
      <c r="S71" s="209">
        <v>410001118</v>
      </c>
      <c r="T71" s="229">
        <v>45628</v>
      </c>
      <c r="U71" s="230" t="s">
        <v>4017</v>
      </c>
      <c r="V71" s="229" t="s">
        <v>6951</v>
      </c>
      <c r="W71" s="229" t="s">
        <v>3961</v>
      </c>
      <c r="X71" s="230" t="s">
        <v>6798</v>
      </c>
      <c r="Y71" s="230"/>
      <c r="Z71" s="230" t="s">
        <v>9882</v>
      </c>
      <c r="AA71" s="220">
        <v>202412</v>
      </c>
      <c r="AB71" s="239"/>
      <c r="AC71" s="229" t="s">
        <v>6799</v>
      </c>
      <c r="AD71" s="240" t="s">
        <v>6803</v>
      </c>
      <c r="AE71" s="241">
        <v>0</v>
      </c>
      <c r="AF71" s="240" t="s">
        <v>6803</v>
      </c>
      <c r="AG71" s="235" t="str">
        <f>IFERROR(VLOOKUP(작성용!A:A,RM!A:D,4,0),"-")</f>
        <v>김태현</v>
      </c>
      <c r="AH71" s="9" t="s">
        <v>7129</v>
      </c>
      <c r="AI71" s="231" t="s">
        <v>6798</v>
      </c>
      <c r="AJ71" s="231" t="s">
        <v>6798</v>
      </c>
      <c r="AK71" s="231" t="s">
        <v>6804</v>
      </c>
      <c r="AL71" s="231">
        <v>70</v>
      </c>
    </row>
    <row r="72" spans="1:38" x14ac:dyDescent="0.3">
      <c r="A72" s="225" t="s">
        <v>3441</v>
      </c>
      <c r="B72" s="225" t="s">
        <v>6955</v>
      </c>
      <c r="C72" s="237" t="s">
        <v>6796</v>
      </c>
      <c r="D72" s="233" t="s">
        <v>8671</v>
      </c>
      <c r="E72" s="232" t="s">
        <v>8672</v>
      </c>
      <c r="F72" s="236" t="s">
        <v>6801</v>
      </c>
      <c r="G72" s="210">
        <v>0</v>
      </c>
      <c r="H72" s="227" t="s">
        <v>6798</v>
      </c>
      <c r="I72" s="227"/>
      <c r="J72" s="227"/>
      <c r="K72" s="227"/>
      <c r="L72" s="227"/>
      <c r="M72" s="227"/>
      <c r="N72" s="227" t="s">
        <v>6943</v>
      </c>
      <c r="O72" s="242" t="s">
        <v>6945</v>
      </c>
      <c r="P72" s="242" t="s">
        <v>6947</v>
      </c>
      <c r="Q72" s="221" t="s">
        <v>6964</v>
      </c>
      <c r="R72" s="208" t="s">
        <v>6043</v>
      </c>
      <c r="S72" s="209">
        <v>410001114</v>
      </c>
      <c r="T72" s="229">
        <v>45628</v>
      </c>
      <c r="U72" s="230" t="s">
        <v>4017</v>
      </c>
      <c r="V72" s="229" t="s">
        <v>6951</v>
      </c>
      <c r="W72" s="229" t="s">
        <v>3961</v>
      </c>
      <c r="X72" s="230" t="s">
        <v>6798</v>
      </c>
      <c r="Y72" s="230"/>
      <c r="Z72" s="230" t="s">
        <v>9882</v>
      </c>
      <c r="AA72" s="220">
        <v>202412</v>
      </c>
      <c r="AB72" s="239"/>
      <c r="AC72" s="229" t="s">
        <v>6799</v>
      </c>
      <c r="AD72" s="240" t="s">
        <v>6803</v>
      </c>
      <c r="AE72" s="241">
        <v>0</v>
      </c>
      <c r="AF72" s="240" t="s">
        <v>6803</v>
      </c>
      <c r="AG72" s="235" t="str">
        <f>IFERROR(VLOOKUP(작성용!A:A,RM!A:D,4,0),"-")</f>
        <v>김태현</v>
      </c>
      <c r="AH72" s="9" t="s">
        <v>7129</v>
      </c>
      <c r="AI72" s="231" t="s">
        <v>6798</v>
      </c>
      <c r="AJ72" s="231" t="s">
        <v>6798</v>
      </c>
      <c r="AK72" s="231" t="s">
        <v>6804</v>
      </c>
      <c r="AL72" s="231">
        <v>71</v>
      </c>
    </row>
    <row r="73" spans="1:38" x14ac:dyDescent="0.3">
      <c r="A73" s="225" t="s">
        <v>3441</v>
      </c>
      <c r="B73" s="225" t="s">
        <v>6955</v>
      </c>
      <c r="C73" s="237" t="s">
        <v>6796</v>
      </c>
      <c r="D73" s="233" t="s">
        <v>8673</v>
      </c>
      <c r="E73" s="232" t="s">
        <v>8674</v>
      </c>
      <c r="F73" s="236" t="s">
        <v>6801</v>
      </c>
      <c r="G73" s="210">
        <v>0</v>
      </c>
      <c r="H73" s="227" t="s">
        <v>6798</v>
      </c>
      <c r="I73" s="227"/>
      <c r="J73" s="227"/>
      <c r="K73" s="227"/>
      <c r="L73" s="227"/>
      <c r="M73" s="227"/>
      <c r="N73" s="227" t="s">
        <v>6943</v>
      </c>
      <c r="O73" s="242" t="s">
        <v>6945</v>
      </c>
      <c r="P73" s="242" t="s">
        <v>6947</v>
      </c>
      <c r="Q73" s="221" t="s">
        <v>6964</v>
      </c>
      <c r="R73" s="208" t="s">
        <v>4978</v>
      </c>
      <c r="S73" s="209">
        <v>410001103</v>
      </c>
      <c r="T73" s="229">
        <v>45628</v>
      </c>
      <c r="U73" s="230" t="s">
        <v>4017</v>
      </c>
      <c r="V73" s="229" t="s">
        <v>6951</v>
      </c>
      <c r="W73" s="229" t="s">
        <v>3961</v>
      </c>
      <c r="X73" s="230" t="s">
        <v>6798</v>
      </c>
      <c r="Y73" s="230"/>
      <c r="Z73" s="230" t="s">
        <v>9882</v>
      </c>
      <c r="AA73" s="220">
        <v>202412</v>
      </c>
      <c r="AB73" s="239"/>
      <c r="AC73" s="229" t="s">
        <v>6799</v>
      </c>
      <c r="AD73" s="240" t="s">
        <v>6803</v>
      </c>
      <c r="AE73" s="241">
        <v>0</v>
      </c>
      <c r="AF73" s="240" t="s">
        <v>6803</v>
      </c>
      <c r="AG73" s="235" t="str">
        <f>IFERROR(VLOOKUP(작성용!A:A,RM!A:D,4,0),"-")</f>
        <v>김태현</v>
      </c>
      <c r="AH73" s="9" t="s">
        <v>7129</v>
      </c>
      <c r="AI73" s="231" t="s">
        <v>6798</v>
      </c>
      <c r="AJ73" s="231" t="s">
        <v>6798</v>
      </c>
      <c r="AK73" s="231" t="s">
        <v>6804</v>
      </c>
      <c r="AL73" s="231">
        <v>72</v>
      </c>
    </row>
    <row r="74" spans="1:38" x14ac:dyDescent="0.3">
      <c r="A74" s="225" t="s">
        <v>3441</v>
      </c>
      <c r="B74" s="225" t="s">
        <v>6955</v>
      </c>
      <c r="C74" s="237" t="s">
        <v>6796</v>
      </c>
      <c r="D74" s="233" t="s">
        <v>8675</v>
      </c>
      <c r="E74" s="232" t="s">
        <v>8676</v>
      </c>
      <c r="F74" s="236" t="s">
        <v>6801</v>
      </c>
      <c r="G74" s="210">
        <v>0</v>
      </c>
      <c r="H74" s="227" t="s">
        <v>6798</v>
      </c>
      <c r="I74" s="227"/>
      <c r="J74" s="227"/>
      <c r="K74" s="227"/>
      <c r="L74" s="227"/>
      <c r="M74" s="227"/>
      <c r="N74" s="227" t="s">
        <v>6943</v>
      </c>
      <c r="O74" s="242" t="s">
        <v>6945</v>
      </c>
      <c r="P74" s="242" t="s">
        <v>6947</v>
      </c>
      <c r="Q74" s="221" t="s">
        <v>6964</v>
      </c>
      <c r="R74" s="208" t="s">
        <v>5163</v>
      </c>
      <c r="S74" s="209">
        <v>410001108</v>
      </c>
      <c r="T74" s="229">
        <v>45628</v>
      </c>
      <c r="U74" s="230" t="s">
        <v>4017</v>
      </c>
      <c r="V74" s="229" t="s">
        <v>6951</v>
      </c>
      <c r="W74" s="229" t="s">
        <v>3961</v>
      </c>
      <c r="X74" s="230" t="s">
        <v>6798</v>
      </c>
      <c r="Y74" s="230"/>
      <c r="Z74" s="230" t="s">
        <v>9882</v>
      </c>
      <c r="AA74" s="220">
        <v>202412</v>
      </c>
      <c r="AB74" s="239"/>
      <c r="AC74" s="229" t="s">
        <v>6799</v>
      </c>
      <c r="AD74" s="240" t="s">
        <v>6803</v>
      </c>
      <c r="AE74" s="241">
        <v>0</v>
      </c>
      <c r="AF74" s="240" t="s">
        <v>6803</v>
      </c>
      <c r="AG74" s="235" t="str">
        <f>IFERROR(VLOOKUP(작성용!A:A,RM!A:D,4,0),"-")</f>
        <v>김태현</v>
      </c>
      <c r="AH74" s="9" t="s">
        <v>7129</v>
      </c>
      <c r="AI74" s="231" t="s">
        <v>6798</v>
      </c>
      <c r="AJ74" s="231" t="s">
        <v>6798</v>
      </c>
      <c r="AK74" s="231" t="s">
        <v>6804</v>
      </c>
      <c r="AL74" s="231">
        <v>73</v>
      </c>
    </row>
    <row r="75" spans="1:38" x14ac:dyDescent="0.3">
      <c r="A75" s="225" t="s">
        <v>3441</v>
      </c>
      <c r="B75" s="225" t="s">
        <v>6955</v>
      </c>
      <c r="C75" s="237" t="s">
        <v>6796</v>
      </c>
      <c r="D75" s="233" t="s">
        <v>8677</v>
      </c>
      <c r="E75" s="232" t="s">
        <v>8678</v>
      </c>
      <c r="F75" s="236" t="s">
        <v>6801</v>
      </c>
      <c r="G75" s="210">
        <v>0</v>
      </c>
      <c r="H75" s="227" t="s">
        <v>6798</v>
      </c>
      <c r="I75" s="227"/>
      <c r="J75" s="227"/>
      <c r="K75" s="227"/>
      <c r="L75" s="227"/>
      <c r="M75" s="227"/>
      <c r="N75" s="227" t="s">
        <v>6943</v>
      </c>
      <c r="O75" s="242" t="s">
        <v>6945</v>
      </c>
      <c r="P75" s="242" t="s">
        <v>6947</v>
      </c>
      <c r="Q75" s="221" t="s">
        <v>6964</v>
      </c>
      <c r="R75" s="208" t="s">
        <v>6999</v>
      </c>
      <c r="S75" s="209">
        <v>410000871</v>
      </c>
      <c r="T75" s="229">
        <v>45628</v>
      </c>
      <c r="U75" s="230" t="s">
        <v>4017</v>
      </c>
      <c r="V75" s="229" t="s">
        <v>6951</v>
      </c>
      <c r="W75" s="229" t="s">
        <v>3961</v>
      </c>
      <c r="X75" s="230" t="s">
        <v>6798</v>
      </c>
      <c r="Y75" s="230"/>
      <c r="Z75" s="230" t="s">
        <v>9882</v>
      </c>
      <c r="AA75" s="220">
        <v>202412</v>
      </c>
      <c r="AB75" s="239"/>
      <c r="AC75" s="229" t="s">
        <v>6799</v>
      </c>
      <c r="AD75" s="240" t="s">
        <v>6803</v>
      </c>
      <c r="AE75" s="241">
        <v>0</v>
      </c>
      <c r="AF75" s="240" t="s">
        <v>6803</v>
      </c>
      <c r="AG75" s="235" t="str">
        <f>IFERROR(VLOOKUP(작성용!A:A,RM!A:D,4,0),"-")</f>
        <v>김태현</v>
      </c>
      <c r="AH75" s="9" t="s">
        <v>7129</v>
      </c>
      <c r="AI75" s="231" t="s">
        <v>6798</v>
      </c>
      <c r="AJ75" s="231" t="s">
        <v>6798</v>
      </c>
      <c r="AK75" s="231" t="s">
        <v>6804</v>
      </c>
      <c r="AL75" s="231">
        <v>74</v>
      </c>
    </row>
    <row r="76" spans="1:38" x14ac:dyDescent="0.3">
      <c r="A76" s="225" t="s">
        <v>3441</v>
      </c>
      <c r="B76" s="225" t="s">
        <v>6955</v>
      </c>
      <c r="C76" s="237" t="s">
        <v>6796</v>
      </c>
      <c r="D76" s="233" t="s">
        <v>8679</v>
      </c>
      <c r="E76" s="232" t="s">
        <v>8680</v>
      </c>
      <c r="F76" s="236" t="s">
        <v>6801</v>
      </c>
      <c r="G76" s="210">
        <v>0</v>
      </c>
      <c r="H76" s="227" t="s">
        <v>6798</v>
      </c>
      <c r="I76" s="227"/>
      <c r="J76" s="227"/>
      <c r="K76" s="227"/>
      <c r="L76" s="227"/>
      <c r="M76" s="227"/>
      <c r="N76" s="227" t="s">
        <v>6943</v>
      </c>
      <c r="O76" s="242" t="s">
        <v>6945</v>
      </c>
      <c r="P76" s="242" t="s">
        <v>6947</v>
      </c>
      <c r="Q76" s="221" t="s">
        <v>6964</v>
      </c>
      <c r="R76" s="208" t="s">
        <v>5544</v>
      </c>
      <c r="S76" s="209">
        <v>410000948</v>
      </c>
      <c r="T76" s="229">
        <v>45628</v>
      </c>
      <c r="U76" s="230" t="s">
        <v>4017</v>
      </c>
      <c r="V76" s="229" t="s">
        <v>6951</v>
      </c>
      <c r="W76" s="229" t="s">
        <v>3961</v>
      </c>
      <c r="X76" s="230" t="s">
        <v>6798</v>
      </c>
      <c r="Y76" s="230"/>
      <c r="Z76" s="230" t="s">
        <v>9882</v>
      </c>
      <c r="AA76" s="220">
        <v>202412</v>
      </c>
      <c r="AB76" s="239"/>
      <c r="AC76" s="229" t="s">
        <v>6799</v>
      </c>
      <c r="AD76" s="240" t="s">
        <v>6803</v>
      </c>
      <c r="AE76" s="241">
        <v>0</v>
      </c>
      <c r="AF76" s="240" t="s">
        <v>6803</v>
      </c>
      <c r="AG76" s="235" t="str">
        <f>IFERROR(VLOOKUP(작성용!A:A,RM!A:D,4,0),"-")</f>
        <v>김태현</v>
      </c>
      <c r="AH76" s="9" t="s">
        <v>7129</v>
      </c>
      <c r="AI76" s="231" t="s">
        <v>6798</v>
      </c>
      <c r="AJ76" s="231" t="s">
        <v>6798</v>
      </c>
      <c r="AK76" s="231" t="s">
        <v>6804</v>
      </c>
      <c r="AL76" s="231">
        <v>75</v>
      </c>
    </row>
    <row r="77" spans="1:38" x14ac:dyDescent="0.3">
      <c r="A77" s="225" t="s">
        <v>3441</v>
      </c>
      <c r="B77" s="225" t="s">
        <v>6955</v>
      </c>
      <c r="C77" s="237" t="s">
        <v>6796</v>
      </c>
      <c r="D77" s="233" t="s">
        <v>7000</v>
      </c>
      <c r="E77" s="232" t="s">
        <v>8681</v>
      </c>
      <c r="F77" s="236" t="s">
        <v>6801</v>
      </c>
      <c r="G77" s="210">
        <v>0</v>
      </c>
      <c r="H77" s="227" t="s">
        <v>6798</v>
      </c>
      <c r="I77" s="227"/>
      <c r="J77" s="227"/>
      <c r="K77" s="227"/>
      <c r="L77" s="227"/>
      <c r="M77" s="227"/>
      <c r="N77" s="227" t="s">
        <v>6943</v>
      </c>
      <c r="O77" s="242" t="s">
        <v>6945</v>
      </c>
      <c r="P77" s="242" t="s">
        <v>6947</v>
      </c>
      <c r="Q77" s="221" t="s">
        <v>6964</v>
      </c>
      <c r="R77" s="208" t="s">
        <v>7001</v>
      </c>
      <c r="S77" s="209">
        <v>410000716</v>
      </c>
      <c r="T77" s="229">
        <v>45628</v>
      </c>
      <c r="U77" s="230" t="s">
        <v>4017</v>
      </c>
      <c r="V77" s="229" t="s">
        <v>6951</v>
      </c>
      <c r="W77" s="229" t="s">
        <v>3961</v>
      </c>
      <c r="X77" s="230" t="s">
        <v>6798</v>
      </c>
      <c r="Y77" s="230"/>
      <c r="Z77" s="230" t="s">
        <v>9882</v>
      </c>
      <c r="AA77" s="220">
        <v>202412</v>
      </c>
      <c r="AB77" s="239"/>
      <c r="AC77" s="229" t="s">
        <v>6799</v>
      </c>
      <c r="AD77" s="240" t="s">
        <v>6803</v>
      </c>
      <c r="AE77" s="241">
        <v>0</v>
      </c>
      <c r="AF77" s="240" t="s">
        <v>6803</v>
      </c>
      <c r="AG77" s="235" t="str">
        <f>IFERROR(VLOOKUP(작성용!A:A,RM!A:D,4,0),"-")</f>
        <v>김태현</v>
      </c>
      <c r="AH77" s="9" t="s">
        <v>7129</v>
      </c>
      <c r="AI77" s="231" t="s">
        <v>6798</v>
      </c>
      <c r="AJ77" s="231" t="s">
        <v>6798</v>
      </c>
      <c r="AK77" s="231" t="s">
        <v>6804</v>
      </c>
      <c r="AL77" s="231">
        <v>76</v>
      </c>
    </row>
    <row r="78" spans="1:38" x14ac:dyDescent="0.3">
      <c r="A78" s="225" t="s">
        <v>3441</v>
      </c>
      <c r="B78" s="225" t="s">
        <v>6955</v>
      </c>
      <c r="C78" s="237" t="s">
        <v>6796</v>
      </c>
      <c r="D78" s="233" t="s">
        <v>3968</v>
      </c>
      <c r="E78" s="232" t="s">
        <v>8682</v>
      </c>
      <c r="F78" s="236" t="s">
        <v>6801</v>
      </c>
      <c r="G78" s="210">
        <v>0</v>
      </c>
      <c r="H78" s="227" t="s">
        <v>6798</v>
      </c>
      <c r="I78" s="227"/>
      <c r="J78" s="227"/>
      <c r="K78" s="227"/>
      <c r="L78" s="227"/>
      <c r="M78" s="227"/>
      <c r="N78" s="227" t="s">
        <v>6943</v>
      </c>
      <c r="O78" s="242" t="s">
        <v>6945</v>
      </c>
      <c r="P78" s="242" t="s">
        <v>6947</v>
      </c>
      <c r="Q78" s="221" t="s">
        <v>6964</v>
      </c>
      <c r="R78" s="208" t="s">
        <v>3704</v>
      </c>
      <c r="S78" s="209">
        <v>410000959</v>
      </c>
      <c r="T78" s="229">
        <v>45628</v>
      </c>
      <c r="U78" s="230" t="s">
        <v>4017</v>
      </c>
      <c r="V78" s="229" t="s">
        <v>6951</v>
      </c>
      <c r="W78" s="229" t="s">
        <v>3961</v>
      </c>
      <c r="X78" s="230" t="s">
        <v>6798</v>
      </c>
      <c r="Y78" s="230"/>
      <c r="Z78" s="230" t="s">
        <v>9882</v>
      </c>
      <c r="AA78" s="220">
        <v>202412</v>
      </c>
      <c r="AB78" s="239"/>
      <c r="AC78" s="229" t="s">
        <v>6799</v>
      </c>
      <c r="AD78" s="240" t="s">
        <v>6803</v>
      </c>
      <c r="AE78" s="241">
        <v>0</v>
      </c>
      <c r="AF78" s="240" t="s">
        <v>6803</v>
      </c>
      <c r="AG78" s="235" t="str">
        <f>IFERROR(VLOOKUP(작성용!A:A,RM!A:D,4,0),"-")</f>
        <v>김태현</v>
      </c>
      <c r="AH78" s="9" t="s">
        <v>7129</v>
      </c>
      <c r="AI78" s="231" t="s">
        <v>6798</v>
      </c>
      <c r="AJ78" s="231" t="s">
        <v>6798</v>
      </c>
      <c r="AK78" s="231" t="s">
        <v>6804</v>
      </c>
      <c r="AL78" s="231">
        <v>77</v>
      </c>
    </row>
    <row r="79" spans="1:38" x14ac:dyDescent="0.3">
      <c r="A79" s="225" t="s">
        <v>3441</v>
      </c>
      <c r="B79" s="225" t="s">
        <v>6955</v>
      </c>
      <c r="C79" s="237" t="s">
        <v>6796</v>
      </c>
      <c r="D79" s="233" t="s">
        <v>8683</v>
      </c>
      <c r="E79" s="232" t="s">
        <v>8684</v>
      </c>
      <c r="F79" s="236" t="s">
        <v>6801</v>
      </c>
      <c r="G79" s="210">
        <v>0</v>
      </c>
      <c r="H79" s="227" t="s">
        <v>6798</v>
      </c>
      <c r="I79" s="227"/>
      <c r="J79" s="227"/>
      <c r="K79" s="227"/>
      <c r="L79" s="227"/>
      <c r="M79" s="227"/>
      <c r="N79" s="227" t="s">
        <v>6943</v>
      </c>
      <c r="O79" s="242" t="s">
        <v>6945</v>
      </c>
      <c r="P79" s="242" t="s">
        <v>6947</v>
      </c>
      <c r="Q79" s="221" t="s">
        <v>6964</v>
      </c>
      <c r="R79" s="208" t="s">
        <v>7002</v>
      </c>
      <c r="S79" s="209">
        <v>410001115</v>
      </c>
      <c r="T79" s="229">
        <v>45628</v>
      </c>
      <c r="U79" s="230" t="s">
        <v>4017</v>
      </c>
      <c r="V79" s="229" t="s">
        <v>6951</v>
      </c>
      <c r="W79" s="229" t="s">
        <v>3961</v>
      </c>
      <c r="X79" s="230" t="s">
        <v>6798</v>
      </c>
      <c r="Y79" s="230"/>
      <c r="Z79" s="230" t="s">
        <v>9882</v>
      </c>
      <c r="AA79" s="220">
        <v>202412</v>
      </c>
      <c r="AB79" s="239"/>
      <c r="AC79" s="229" t="s">
        <v>6799</v>
      </c>
      <c r="AD79" s="240" t="s">
        <v>6803</v>
      </c>
      <c r="AE79" s="241">
        <v>0</v>
      </c>
      <c r="AF79" s="240" t="s">
        <v>6803</v>
      </c>
      <c r="AG79" s="235" t="str">
        <f>IFERROR(VLOOKUP(작성용!A:A,RM!A:D,4,0),"-")</f>
        <v>김태현</v>
      </c>
      <c r="AH79" s="9" t="s">
        <v>7129</v>
      </c>
      <c r="AI79" s="231" t="s">
        <v>6798</v>
      </c>
      <c r="AJ79" s="231" t="s">
        <v>6798</v>
      </c>
      <c r="AK79" s="231" t="s">
        <v>6804</v>
      </c>
      <c r="AL79" s="231">
        <v>78</v>
      </c>
    </row>
    <row r="80" spans="1:38" x14ac:dyDescent="0.3">
      <c r="A80" s="225" t="s">
        <v>3441</v>
      </c>
      <c r="B80" s="225" t="s">
        <v>6955</v>
      </c>
      <c r="C80" s="237" t="s">
        <v>6796</v>
      </c>
      <c r="D80" s="233" t="s">
        <v>6409</v>
      </c>
      <c r="E80" s="232" t="s">
        <v>8685</v>
      </c>
      <c r="F80" s="236" t="s">
        <v>6801</v>
      </c>
      <c r="G80" s="210">
        <v>0</v>
      </c>
      <c r="H80" s="227" t="s">
        <v>6798</v>
      </c>
      <c r="I80" s="227"/>
      <c r="J80" s="227"/>
      <c r="K80" s="227"/>
      <c r="L80" s="227"/>
      <c r="M80" s="227"/>
      <c r="N80" s="227" t="s">
        <v>6943</v>
      </c>
      <c r="O80" s="242" t="s">
        <v>6945</v>
      </c>
      <c r="P80" s="242" t="s">
        <v>6947</v>
      </c>
      <c r="Q80" s="221" t="s">
        <v>6964</v>
      </c>
      <c r="R80" s="208" t="s">
        <v>6411</v>
      </c>
      <c r="S80" s="209">
        <v>410000989</v>
      </c>
      <c r="T80" s="229">
        <v>45628</v>
      </c>
      <c r="U80" s="230" t="s">
        <v>4017</v>
      </c>
      <c r="V80" s="229" t="s">
        <v>6951</v>
      </c>
      <c r="W80" s="229" t="s">
        <v>3961</v>
      </c>
      <c r="X80" s="230" t="s">
        <v>6798</v>
      </c>
      <c r="Y80" s="230"/>
      <c r="Z80" s="230" t="s">
        <v>9882</v>
      </c>
      <c r="AA80" s="220">
        <v>202412</v>
      </c>
      <c r="AB80" s="239"/>
      <c r="AC80" s="229" t="s">
        <v>6799</v>
      </c>
      <c r="AD80" s="240" t="s">
        <v>6803</v>
      </c>
      <c r="AE80" s="241">
        <v>0</v>
      </c>
      <c r="AF80" s="240" t="s">
        <v>6803</v>
      </c>
      <c r="AG80" s="235" t="str">
        <f>IFERROR(VLOOKUP(작성용!A:A,RM!A:D,4,0),"-")</f>
        <v>김태현</v>
      </c>
      <c r="AH80" s="9" t="s">
        <v>7129</v>
      </c>
      <c r="AI80" s="231" t="s">
        <v>6798</v>
      </c>
      <c r="AJ80" s="231" t="s">
        <v>6798</v>
      </c>
      <c r="AK80" s="231" t="s">
        <v>6804</v>
      </c>
      <c r="AL80" s="231">
        <v>79</v>
      </c>
    </row>
    <row r="81" spans="1:38" x14ac:dyDescent="0.3">
      <c r="A81" s="225" t="s">
        <v>3441</v>
      </c>
      <c r="B81" s="225" t="s">
        <v>6955</v>
      </c>
      <c r="C81" s="237" t="s">
        <v>6796</v>
      </c>
      <c r="D81" s="233" t="s">
        <v>8034</v>
      </c>
      <c r="E81" s="232" t="s">
        <v>8686</v>
      </c>
      <c r="F81" s="236" t="s">
        <v>6801</v>
      </c>
      <c r="G81" s="210">
        <v>0</v>
      </c>
      <c r="H81" s="227" t="s">
        <v>6798</v>
      </c>
      <c r="I81" s="227"/>
      <c r="J81" s="227"/>
      <c r="K81" s="227"/>
      <c r="L81" s="227"/>
      <c r="M81" s="227"/>
      <c r="N81" s="227" t="s">
        <v>6943</v>
      </c>
      <c r="O81" s="242" t="s">
        <v>6945</v>
      </c>
      <c r="P81" s="242" t="s">
        <v>6947</v>
      </c>
      <c r="Q81" s="221" t="s">
        <v>6964</v>
      </c>
      <c r="R81" s="208" t="s">
        <v>6413</v>
      </c>
      <c r="S81" s="209">
        <v>410000990</v>
      </c>
      <c r="T81" s="229">
        <v>45628</v>
      </c>
      <c r="U81" s="230" t="s">
        <v>4017</v>
      </c>
      <c r="V81" s="229" t="s">
        <v>6951</v>
      </c>
      <c r="W81" s="229" t="s">
        <v>3961</v>
      </c>
      <c r="X81" s="230" t="s">
        <v>6798</v>
      </c>
      <c r="Y81" s="230"/>
      <c r="Z81" s="230" t="s">
        <v>9882</v>
      </c>
      <c r="AA81" s="220">
        <v>202412</v>
      </c>
      <c r="AB81" s="239"/>
      <c r="AC81" s="229" t="s">
        <v>6799</v>
      </c>
      <c r="AD81" s="240" t="s">
        <v>6803</v>
      </c>
      <c r="AE81" s="241">
        <v>0</v>
      </c>
      <c r="AF81" s="240" t="s">
        <v>6803</v>
      </c>
      <c r="AG81" s="235" t="str">
        <f>IFERROR(VLOOKUP(작성용!A:A,RM!A:D,4,0),"-")</f>
        <v>김태현</v>
      </c>
      <c r="AH81" s="9" t="s">
        <v>7129</v>
      </c>
      <c r="AI81" s="231" t="s">
        <v>6798</v>
      </c>
      <c r="AJ81" s="231" t="s">
        <v>6798</v>
      </c>
      <c r="AK81" s="231" t="s">
        <v>6804</v>
      </c>
      <c r="AL81" s="231">
        <v>80</v>
      </c>
    </row>
    <row r="82" spans="1:38" x14ac:dyDescent="0.3">
      <c r="A82" s="225" t="s">
        <v>3441</v>
      </c>
      <c r="B82" s="225" t="s">
        <v>6955</v>
      </c>
      <c r="C82" s="237" t="s">
        <v>6796</v>
      </c>
      <c r="D82" s="233" t="s">
        <v>7003</v>
      </c>
      <c r="E82" s="232" t="s">
        <v>8687</v>
      </c>
      <c r="F82" s="236" t="s">
        <v>6801</v>
      </c>
      <c r="G82" s="210">
        <v>0</v>
      </c>
      <c r="H82" s="227" t="s">
        <v>6798</v>
      </c>
      <c r="I82" s="227"/>
      <c r="J82" s="227"/>
      <c r="K82" s="227"/>
      <c r="L82" s="227"/>
      <c r="M82" s="227"/>
      <c r="N82" s="227" t="s">
        <v>6943</v>
      </c>
      <c r="O82" s="242" t="s">
        <v>6945</v>
      </c>
      <c r="P82" s="242" t="s">
        <v>6947</v>
      </c>
      <c r="Q82" s="221" t="s">
        <v>6964</v>
      </c>
      <c r="R82" s="208" t="s">
        <v>5597</v>
      </c>
      <c r="S82" s="209">
        <v>410000957</v>
      </c>
      <c r="T82" s="229">
        <v>45628</v>
      </c>
      <c r="U82" s="230" t="s">
        <v>4017</v>
      </c>
      <c r="V82" s="229" t="s">
        <v>6951</v>
      </c>
      <c r="W82" s="229" t="s">
        <v>3961</v>
      </c>
      <c r="X82" s="230" t="s">
        <v>6798</v>
      </c>
      <c r="Y82" s="230"/>
      <c r="Z82" s="230" t="s">
        <v>9882</v>
      </c>
      <c r="AA82" s="220">
        <v>202412</v>
      </c>
      <c r="AB82" s="239"/>
      <c r="AC82" s="229" t="s">
        <v>6799</v>
      </c>
      <c r="AD82" s="240" t="s">
        <v>3963</v>
      </c>
      <c r="AE82" s="241">
        <v>0</v>
      </c>
      <c r="AF82" s="240" t="s">
        <v>6803</v>
      </c>
      <c r="AG82" s="235" t="str">
        <f>IFERROR(VLOOKUP(작성용!A:A,RM!A:D,4,0),"-")</f>
        <v>김태현</v>
      </c>
      <c r="AH82" s="9" t="s">
        <v>7129</v>
      </c>
      <c r="AI82" s="231" t="s">
        <v>6798</v>
      </c>
      <c r="AJ82" s="231" t="s">
        <v>6798</v>
      </c>
      <c r="AK82" s="231" t="s">
        <v>6804</v>
      </c>
      <c r="AL82" s="231">
        <v>81</v>
      </c>
    </row>
    <row r="83" spans="1:38" x14ac:dyDescent="0.3">
      <c r="A83" s="225" t="s">
        <v>3441</v>
      </c>
      <c r="B83" s="225" t="s">
        <v>6955</v>
      </c>
      <c r="C83" s="237" t="s">
        <v>6796</v>
      </c>
      <c r="D83" s="233" t="s">
        <v>6244</v>
      </c>
      <c r="E83" s="232" t="s">
        <v>8688</v>
      </c>
      <c r="F83" s="236" t="s">
        <v>6801</v>
      </c>
      <c r="G83" s="210">
        <v>0</v>
      </c>
      <c r="H83" s="227" t="s">
        <v>6798</v>
      </c>
      <c r="I83" s="227"/>
      <c r="J83" s="227"/>
      <c r="K83" s="227"/>
      <c r="L83" s="227"/>
      <c r="M83" s="227"/>
      <c r="N83" s="227" t="s">
        <v>6943</v>
      </c>
      <c r="O83" s="242" t="s">
        <v>6945</v>
      </c>
      <c r="P83" s="242" t="s">
        <v>6947</v>
      </c>
      <c r="Q83" s="221" t="s">
        <v>6964</v>
      </c>
      <c r="R83" s="208" t="s">
        <v>6246</v>
      </c>
      <c r="S83" s="209">
        <v>410000962</v>
      </c>
      <c r="T83" s="229">
        <v>45628</v>
      </c>
      <c r="U83" s="230" t="s">
        <v>4017</v>
      </c>
      <c r="V83" s="229" t="s">
        <v>6951</v>
      </c>
      <c r="W83" s="229" t="s">
        <v>3961</v>
      </c>
      <c r="X83" s="230" t="s">
        <v>6798</v>
      </c>
      <c r="Y83" s="230"/>
      <c r="Z83" s="230" t="s">
        <v>9882</v>
      </c>
      <c r="AA83" s="220">
        <v>202412</v>
      </c>
      <c r="AB83" s="239"/>
      <c r="AC83" s="229" t="s">
        <v>6799</v>
      </c>
      <c r="AD83" s="240" t="s">
        <v>6803</v>
      </c>
      <c r="AE83" s="241">
        <v>0</v>
      </c>
      <c r="AF83" s="240" t="s">
        <v>6803</v>
      </c>
      <c r="AG83" s="235" t="str">
        <f>IFERROR(VLOOKUP(작성용!A:A,RM!A:D,4,0),"-")</f>
        <v>김태현</v>
      </c>
      <c r="AH83" s="9" t="s">
        <v>7129</v>
      </c>
      <c r="AI83" s="231" t="s">
        <v>6798</v>
      </c>
      <c r="AJ83" s="231" t="s">
        <v>6798</v>
      </c>
      <c r="AK83" s="231" t="s">
        <v>6804</v>
      </c>
      <c r="AL83" s="231">
        <v>82</v>
      </c>
    </row>
    <row r="84" spans="1:38" x14ac:dyDescent="0.3">
      <c r="A84" s="225" t="s">
        <v>3441</v>
      </c>
      <c r="B84" s="225" t="s">
        <v>6955</v>
      </c>
      <c r="C84" s="237" t="s">
        <v>6796</v>
      </c>
      <c r="D84" s="233" t="s">
        <v>7004</v>
      </c>
      <c r="E84" s="232" t="s">
        <v>8689</v>
      </c>
      <c r="F84" s="236" t="s">
        <v>6801</v>
      </c>
      <c r="G84" s="210">
        <v>0</v>
      </c>
      <c r="H84" s="227" t="s">
        <v>6798</v>
      </c>
      <c r="I84" s="227"/>
      <c r="J84" s="227"/>
      <c r="K84" s="227"/>
      <c r="L84" s="227"/>
      <c r="M84" s="227"/>
      <c r="N84" s="227" t="s">
        <v>6943</v>
      </c>
      <c r="O84" s="242" t="s">
        <v>6945</v>
      </c>
      <c r="P84" s="242" t="s">
        <v>6947</v>
      </c>
      <c r="Q84" s="221" t="s">
        <v>6964</v>
      </c>
      <c r="R84" s="208" t="s">
        <v>7005</v>
      </c>
      <c r="S84" s="209">
        <v>410000988</v>
      </c>
      <c r="T84" s="229">
        <v>45628</v>
      </c>
      <c r="U84" s="230" t="s">
        <v>4017</v>
      </c>
      <c r="V84" s="229" t="s">
        <v>6951</v>
      </c>
      <c r="W84" s="229" t="s">
        <v>3961</v>
      </c>
      <c r="X84" s="230" t="s">
        <v>6798</v>
      </c>
      <c r="Y84" s="230"/>
      <c r="Z84" s="230" t="s">
        <v>9882</v>
      </c>
      <c r="AA84" s="220">
        <v>202412</v>
      </c>
      <c r="AB84" s="239"/>
      <c r="AC84" s="229" t="s">
        <v>6799</v>
      </c>
      <c r="AD84" s="240" t="s">
        <v>6803</v>
      </c>
      <c r="AE84" s="241">
        <v>0</v>
      </c>
      <c r="AF84" s="240" t="s">
        <v>6803</v>
      </c>
      <c r="AG84" s="235" t="str">
        <f>IFERROR(VLOOKUP(작성용!A:A,RM!A:D,4,0),"-")</f>
        <v>김태현</v>
      </c>
      <c r="AH84" s="9" t="s">
        <v>7129</v>
      </c>
      <c r="AI84" s="231" t="s">
        <v>6798</v>
      </c>
      <c r="AJ84" s="231" t="s">
        <v>6798</v>
      </c>
      <c r="AK84" s="231" t="s">
        <v>6804</v>
      </c>
      <c r="AL84" s="231">
        <v>83</v>
      </c>
    </row>
    <row r="85" spans="1:38" x14ac:dyDescent="0.3">
      <c r="A85" s="225" t="s">
        <v>3441</v>
      </c>
      <c r="B85" s="225" t="s">
        <v>6955</v>
      </c>
      <c r="C85" s="237" t="s">
        <v>6796</v>
      </c>
      <c r="D85" s="233" t="s">
        <v>6609</v>
      </c>
      <c r="E85" s="232" t="s">
        <v>8690</v>
      </c>
      <c r="F85" s="236" t="s">
        <v>6801</v>
      </c>
      <c r="G85" s="210">
        <v>0</v>
      </c>
      <c r="H85" s="227" t="s">
        <v>6798</v>
      </c>
      <c r="I85" s="227"/>
      <c r="J85" s="227"/>
      <c r="K85" s="227"/>
      <c r="L85" s="227"/>
      <c r="M85" s="227"/>
      <c r="N85" s="227" t="s">
        <v>6943</v>
      </c>
      <c r="O85" s="242" t="s">
        <v>6945</v>
      </c>
      <c r="P85" s="242" t="s">
        <v>6947</v>
      </c>
      <c r="Q85" s="221" t="s">
        <v>6964</v>
      </c>
      <c r="R85" s="208" t="s">
        <v>5266</v>
      </c>
      <c r="S85" s="209">
        <v>410001101</v>
      </c>
      <c r="T85" s="229">
        <v>45628</v>
      </c>
      <c r="U85" s="230" t="s">
        <v>4017</v>
      </c>
      <c r="V85" s="229" t="s">
        <v>6951</v>
      </c>
      <c r="W85" s="229" t="s">
        <v>3961</v>
      </c>
      <c r="X85" s="230" t="s">
        <v>6798</v>
      </c>
      <c r="Y85" s="230"/>
      <c r="Z85" s="230" t="s">
        <v>9882</v>
      </c>
      <c r="AA85" s="220">
        <v>202412</v>
      </c>
      <c r="AB85" s="239"/>
      <c r="AC85" s="229" t="s">
        <v>6799</v>
      </c>
      <c r="AD85" s="240" t="s">
        <v>6803</v>
      </c>
      <c r="AE85" s="241">
        <v>0</v>
      </c>
      <c r="AF85" s="240" t="s">
        <v>6803</v>
      </c>
      <c r="AG85" s="235" t="str">
        <f>IFERROR(VLOOKUP(작성용!A:A,RM!A:D,4,0),"-")</f>
        <v>김태현</v>
      </c>
      <c r="AH85" s="9" t="s">
        <v>7129</v>
      </c>
      <c r="AI85" s="231" t="s">
        <v>6798</v>
      </c>
      <c r="AJ85" s="231" t="s">
        <v>6798</v>
      </c>
      <c r="AK85" s="231" t="s">
        <v>6804</v>
      </c>
      <c r="AL85" s="231">
        <v>84</v>
      </c>
    </row>
    <row r="86" spans="1:38" x14ac:dyDescent="0.3">
      <c r="A86" s="225" t="s">
        <v>3441</v>
      </c>
      <c r="B86" s="225" t="s">
        <v>6955</v>
      </c>
      <c r="C86" s="237" t="s">
        <v>6796</v>
      </c>
      <c r="D86" s="233" t="s">
        <v>7847</v>
      </c>
      <c r="E86" s="232" t="s">
        <v>8691</v>
      </c>
      <c r="F86" s="236" t="s">
        <v>6801</v>
      </c>
      <c r="G86" s="210">
        <v>0</v>
      </c>
      <c r="H86" s="227" t="s">
        <v>6798</v>
      </c>
      <c r="I86" s="227"/>
      <c r="J86" s="227"/>
      <c r="K86" s="227"/>
      <c r="L86" s="227"/>
      <c r="M86" s="227"/>
      <c r="N86" s="227" t="s">
        <v>6943</v>
      </c>
      <c r="O86" s="242" t="s">
        <v>6945</v>
      </c>
      <c r="P86" s="242" t="s">
        <v>6947</v>
      </c>
      <c r="Q86" s="221" t="s">
        <v>6964</v>
      </c>
      <c r="R86" s="208" t="s">
        <v>5334</v>
      </c>
      <c r="S86" s="209">
        <v>410000894</v>
      </c>
      <c r="T86" s="229">
        <v>45628</v>
      </c>
      <c r="U86" s="230" t="s">
        <v>4017</v>
      </c>
      <c r="V86" s="229" t="s">
        <v>6951</v>
      </c>
      <c r="W86" s="229" t="s">
        <v>3961</v>
      </c>
      <c r="X86" s="230" t="s">
        <v>6798</v>
      </c>
      <c r="Y86" s="230"/>
      <c r="Z86" s="230" t="s">
        <v>9882</v>
      </c>
      <c r="AA86" s="220">
        <v>202412</v>
      </c>
      <c r="AB86" s="239"/>
      <c r="AC86" s="229" t="s">
        <v>6799</v>
      </c>
      <c r="AD86" s="240" t="s">
        <v>6803</v>
      </c>
      <c r="AE86" s="241">
        <v>0</v>
      </c>
      <c r="AF86" s="240" t="s">
        <v>6803</v>
      </c>
      <c r="AG86" s="235" t="str">
        <f>IFERROR(VLOOKUP(작성용!A:A,RM!A:D,4,0),"-")</f>
        <v>김태현</v>
      </c>
      <c r="AH86" s="9" t="s">
        <v>7129</v>
      </c>
      <c r="AI86" s="231" t="s">
        <v>6798</v>
      </c>
      <c r="AJ86" s="231" t="s">
        <v>6798</v>
      </c>
      <c r="AK86" s="231" t="s">
        <v>6804</v>
      </c>
      <c r="AL86" s="231">
        <v>85</v>
      </c>
    </row>
    <row r="87" spans="1:38" x14ac:dyDescent="0.3">
      <c r="A87" s="225" t="s">
        <v>3441</v>
      </c>
      <c r="B87" s="225" t="s">
        <v>6955</v>
      </c>
      <c r="C87" s="237" t="s">
        <v>6796</v>
      </c>
      <c r="D87" s="233" t="s">
        <v>8692</v>
      </c>
      <c r="E87" s="232" t="s">
        <v>8693</v>
      </c>
      <c r="F87" s="236" t="s">
        <v>6801</v>
      </c>
      <c r="G87" s="210">
        <v>0</v>
      </c>
      <c r="H87" s="227" t="s">
        <v>6798</v>
      </c>
      <c r="I87" s="227"/>
      <c r="J87" s="227"/>
      <c r="K87" s="227"/>
      <c r="L87" s="227"/>
      <c r="M87" s="227"/>
      <c r="N87" s="227" t="s">
        <v>6943</v>
      </c>
      <c r="O87" s="242" t="s">
        <v>6945</v>
      </c>
      <c r="P87" s="242" t="s">
        <v>6947</v>
      </c>
      <c r="Q87" s="221" t="s">
        <v>6964</v>
      </c>
      <c r="R87" s="208" t="s">
        <v>5260</v>
      </c>
      <c r="S87" s="209">
        <v>410000717</v>
      </c>
      <c r="T87" s="229">
        <v>45628</v>
      </c>
      <c r="U87" s="230" t="s">
        <v>4017</v>
      </c>
      <c r="V87" s="229" t="s">
        <v>6951</v>
      </c>
      <c r="W87" s="229" t="s">
        <v>3961</v>
      </c>
      <c r="X87" s="230" t="s">
        <v>6798</v>
      </c>
      <c r="Y87" s="230"/>
      <c r="Z87" s="230" t="s">
        <v>9882</v>
      </c>
      <c r="AA87" s="220">
        <v>202412</v>
      </c>
      <c r="AB87" s="239"/>
      <c r="AC87" s="229" t="s">
        <v>6799</v>
      </c>
      <c r="AD87" s="240" t="s">
        <v>6803</v>
      </c>
      <c r="AE87" s="241">
        <v>0</v>
      </c>
      <c r="AF87" s="240" t="s">
        <v>6803</v>
      </c>
      <c r="AG87" s="235" t="str">
        <f>IFERROR(VLOOKUP(작성용!A:A,RM!A:D,4,0),"-")</f>
        <v>김태현</v>
      </c>
      <c r="AH87" s="9" t="s">
        <v>7129</v>
      </c>
      <c r="AI87" s="231" t="s">
        <v>6798</v>
      </c>
      <c r="AJ87" s="231" t="s">
        <v>6798</v>
      </c>
      <c r="AK87" s="231" t="s">
        <v>6804</v>
      </c>
      <c r="AL87" s="231">
        <v>86</v>
      </c>
    </row>
    <row r="88" spans="1:38" x14ac:dyDescent="0.3">
      <c r="A88" s="225" t="s">
        <v>3441</v>
      </c>
      <c r="B88" s="225" t="s">
        <v>6955</v>
      </c>
      <c r="C88" s="237" t="s">
        <v>6796</v>
      </c>
      <c r="D88" s="233" t="s">
        <v>8694</v>
      </c>
      <c r="E88" s="232" t="s">
        <v>8695</v>
      </c>
      <c r="F88" s="236" t="s">
        <v>6801</v>
      </c>
      <c r="G88" s="210">
        <v>0</v>
      </c>
      <c r="H88" s="227" t="s">
        <v>6798</v>
      </c>
      <c r="I88" s="227"/>
      <c r="J88" s="227"/>
      <c r="K88" s="227"/>
      <c r="L88" s="227"/>
      <c r="M88" s="227"/>
      <c r="N88" s="227" t="s">
        <v>6943</v>
      </c>
      <c r="O88" s="242" t="s">
        <v>6945</v>
      </c>
      <c r="P88" s="242" t="s">
        <v>6947</v>
      </c>
      <c r="Q88" s="221" t="s">
        <v>6964</v>
      </c>
      <c r="R88" s="208" t="s">
        <v>5254</v>
      </c>
      <c r="S88" s="209">
        <v>410000457</v>
      </c>
      <c r="T88" s="229">
        <v>45628</v>
      </c>
      <c r="U88" s="230" t="s">
        <v>4017</v>
      </c>
      <c r="V88" s="229" t="s">
        <v>6951</v>
      </c>
      <c r="W88" s="229" t="s">
        <v>3961</v>
      </c>
      <c r="X88" s="230" t="s">
        <v>6798</v>
      </c>
      <c r="Y88" s="230"/>
      <c r="Z88" s="230" t="s">
        <v>9882</v>
      </c>
      <c r="AA88" s="220">
        <v>202412</v>
      </c>
      <c r="AB88" s="239"/>
      <c r="AC88" s="229" t="s">
        <v>6799</v>
      </c>
      <c r="AD88" s="240" t="s">
        <v>6803</v>
      </c>
      <c r="AE88" s="241">
        <v>0</v>
      </c>
      <c r="AF88" s="240" t="s">
        <v>6803</v>
      </c>
      <c r="AG88" s="235" t="str">
        <f>IFERROR(VLOOKUP(작성용!A:A,RM!A:D,4,0),"-")</f>
        <v>김태현</v>
      </c>
      <c r="AH88" s="9" t="s">
        <v>7129</v>
      </c>
      <c r="AI88" s="231" t="s">
        <v>6798</v>
      </c>
      <c r="AJ88" s="231" t="s">
        <v>6798</v>
      </c>
      <c r="AK88" s="231" t="s">
        <v>6804</v>
      </c>
      <c r="AL88" s="231">
        <v>87</v>
      </c>
    </row>
    <row r="89" spans="1:38" x14ac:dyDescent="0.3">
      <c r="A89" s="225" t="s">
        <v>3441</v>
      </c>
      <c r="B89" s="225" t="s">
        <v>6955</v>
      </c>
      <c r="C89" s="237" t="s">
        <v>6796</v>
      </c>
      <c r="D89" s="233" t="s">
        <v>6622</v>
      </c>
      <c r="E89" s="232" t="s">
        <v>8696</v>
      </c>
      <c r="F89" s="236" t="s">
        <v>6801</v>
      </c>
      <c r="G89" s="210">
        <v>0</v>
      </c>
      <c r="H89" s="227" t="s">
        <v>6798</v>
      </c>
      <c r="I89" s="227"/>
      <c r="J89" s="227"/>
      <c r="K89" s="227"/>
      <c r="L89" s="227"/>
      <c r="M89" s="227"/>
      <c r="N89" s="227" t="s">
        <v>6943</v>
      </c>
      <c r="O89" s="242" t="s">
        <v>6945</v>
      </c>
      <c r="P89" s="242" t="s">
        <v>6947</v>
      </c>
      <c r="Q89" s="221" t="s">
        <v>6964</v>
      </c>
      <c r="R89" s="208" t="s">
        <v>5002</v>
      </c>
      <c r="S89" s="209">
        <v>410001122</v>
      </c>
      <c r="T89" s="229">
        <v>45628</v>
      </c>
      <c r="U89" s="230" t="s">
        <v>4017</v>
      </c>
      <c r="V89" s="229" t="s">
        <v>6951</v>
      </c>
      <c r="W89" s="229" t="s">
        <v>3961</v>
      </c>
      <c r="X89" s="230" t="s">
        <v>6798</v>
      </c>
      <c r="Y89" s="230"/>
      <c r="Z89" s="230" t="s">
        <v>9882</v>
      </c>
      <c r="AA89" s="220">
        <v>202412</v>
      </c>
      <c r="AB89" s="239"/>
      <c r="AC89" s="229" t="s">
        <v>6799</v>
      </c>
      <c r="AD89" s="240" t="s">
        <v>6803</v>
      </c>
      <c r="AE89" s="241">
        <v>0</v>
      </c>
      <c r="AF89" s="240" t="s">
        <v>6803</v>
      </c>
      <c r="AG89" s="235" t="str">
        <f>IFERROR(VLOOKUP(작성용!A:A,RM!A:D,4,0),"-")</f>
        <v>김태현</v>
      </c>
      <c r="AH89" s="9" t="s">
        <v>7129</v>
      </c>
      <c r="AI89" s="231" t="s">
        <v>6798</v>
      </c>
      <c r="AJ89" s="231" t="s">
        <v>6798</v>
      </c>
      <c r="AK89" s="231" t="s">
        <v>6804</v>
      </c>
      <c r="AL89" s="231">
        <v>88</v>
      </c>
    </row>
    <row r="90" spans="1:38" x14ac:dyDescent="0.3">
      <c r="A90" s="225" t="s">
        <v>3441</v>
      </c>
      <c r="B90" s="225" t="s">
        <v>6955</v>
      </c>
      <c r="C90" s="237" t="s">
        <v>6796</v>
      </c>
      <c r="D90" s="233" t="s">
        <v>8697</v>
      </c>
      <c r="E90" s="232" t="s">
        <v>8698</v>
      </c>
      <c r="F90" s="236" t="s">
        <v>6801</v>
      </c>
      <c r="G90" s="210">
        <v>0</v>
      </c>
      <c r="H90" s="227" t="s">
        <v>6798</v>
      </c>
      <c r="I90" s="227"/>
      <c r="J90" s="227"/>
      <c r="K90" s="227"/>
      <c r="L90" s="227"/>
      <c r="M90" s="227"/>
      <c r="N90" s="227" t="s">
        <v>6943</v>
      </c>
      <c r="O90" s="242" t="s">
        <v>6945</v>
      </c>
      <c r="P90" s="242" t="s">
        <v>6947</v>
      </c>
      <c r="Q90" s="221" t="s">
        <v>6964</v>
      </c>
      <c r="R90" s="208" t="s">
        <v>6290</v>
      </c>
      <c r="S90" s="209">
        <v>410000342</v>
      </c>
      <c r="T90" s="229">
        <v>45628</v>
      </c>
      <c r="U90" s="230" t="s">
        <v>4017</v>
      </c>
      <c r="V90" s="229" t="s">
        <v>6951</v>
      </c>
      <c r="W90" s="229" t="s">
        <v>3961</v>
      </c>
      <c r="X90" s="230" t="s">
        <v>6798</v>
      </c>
      <c r="Y90" s="230"/>
      <c r="Z90" s="230" t="s">
        <v>9882</v>
      </c>
      <c r="AA90" s="220">
        <v>202412</v>
      </c>
      <c r="AB90" s="239"/>
      <c r="AC90" s="229" t="s">
        <v>6799</v>
      </c>
      <c r="AD90" s="240" t="s">
        <v>6803</v>
      </c>
      <c r="AE90" s="241">
        <v>0</v>
      </c>
      <c r="AF90" s="240" t="s">
        <v>6803</v>
      </c>
      <c r="AG90" s="235" t="str">
        <f>IFERROR(VLOOKUP(작성용!A:A,RM!A:D,4,0),"-")</f>
        <v>김태현</v>
      </c>
      <c r="AH90" s="9" t="s">
        <v>7129</v>
      </c>
      <c r="AI90" s="231" t="s">
        <v>6798</v>
      </c>
      <c r="AJ90" s="231" t="s">
        <v>6798</v>
      </c>
      <c r="AK90" s="231" t="s">
        <v>6804</v>
      </c>
      <c r="AL90" s="231">
        <v>89</v>
      </c>
    </row>
    <row r="91" spans="1:38" x14ac:dyDescent="0.3">
      <c r="A91" s="225" t="s">
        <v>3441</v>
      </c>
      <c r="B91" s="225" t="s">
        <v>6955</v>
      </c>
      <c r="C91" s="237" t="s">
        <v>6796</v>
      </c>
      <c r="D91" s="233" t="s">
        <v>8699</v>
      </c>
      <c r="E91" s="232" t="s">
        <v>8700</v>
      </c>
      <c r="F91" s="236" t="s">
        <v>6801</v>
      </c>
      <c r="G91" s="210">
        <v>0</v>
      </c>
      <c r="H91" s="227" t="s">
        <v>6798</v>
      </c>
      <c r="I91" s="227"/>
      <c r="J91" s="227"/>
      <c r="K91" s="227"/>
      <c r="L91" s="227"/>
      <c r="M91" s="227"/>
      <c r="N91" s="227" t="s">
        <v>6943</v>
      </c>
      <c r="O91" s="242" t="s">
        <v>6945</v>
      </c>
      <c r="P91" s="242" t="s">
        <v>6947</v>
      </c>
      <c r="Q91" s="221" t="s">
        <v>6964</v>
      </c>
      <c r="R91" s="208" t="s">
        <v>7006</v>
      </c>
      <c r="S91" s="209">
        <v>410001040</v>
      </c>
      <c r="T91" s="229">
        <v>45628</v>
      </c>
      <c r="U91" s="230" t="s">
        <v>4017</v>
      </c>
      <c r="V91" s="229" t="s">
        <v>6951</v>
      </c>
      <c r="W91" s="229" t="s">
        <v>3961</v>
      </c>
      <c r="X91" s="230" t="s">
        <v>6798</v>
      </c>
      <c r="Y91" s="230"/>
      <c r="Z91" s="230" t="s">
        <v>9882</v>
      </c>
      <c r="AA91" s="220">
        <v>202412</v>
      </c>
      <c r="AB91" s="239"/>
      <c r="AC91" s="229" t="s">
        <v>6799</v>
      </c>
      <c r="AD91" s="240" t="s">
        <v>6803</v>
      </c>
      <c r="AE91" s="241">
        <v>0</v>
      </c>
      <c r="AF91" s="240" t="s">
        <v>6803</v>
      </c>
      <c r="AG91" s="235" t="str">
        <f>IFERROR(VLOOKUP(작성용!A:A,RM!A:D,4,0),"-")</f>
        <v>김태현</v>
      </c>
      <c r="AH91" s="9" t="s">
        <v>7129</v>
      </c>
      <c r="AI91" s="231" t="s">
        <v>6798</v>
      </c>
      <c r="AJ91" s="231" t="s">
        <v>6798</v>
      </c>
      <c r="AK91" s="231" t="s">
        <v>6804</v>
      </c>
      <c r="AL91" s="231">
        <v>90</v>
      </c>
    </row>
    <row r="92" spans="1:38" x14ac:dyDescent="0.3">
      <c r="A92" s="225" t="s">
        <v>3441</v>
      </c>
      <c r="B92" s="225" t="s">
        <v>6955</v>
      </c>
      <c r="C92" s="237" t="s">
        <v>6796</v>
      </c>
      <c r="D92" s="233" t="s">
        <v>6600</v>
      </c>
      <c r="E92" s="232" t="s">
        <v>8701</v>
      </c>
      <c r="F92" s="236" t="s">
        <v>6801</v>
      </c>
      <c r="G92" s="210">
        <v>0</v>
      </c>
      <c r="H92" s="227" t="s">
        <v>6798</v>
      </c>
      <c r="I92" s="227"/>
      <c r="J92" s="227"/>
      <c r="K92" s="227"/>
      <c r="L92" s="227"/>
      <c r="M92" s="227"/>
      <c r="N92" s="227" t="s">
        <v>6943</v>
      </c>
      <c r="O92" s="242" t="s">
        <v>6945</v>
      </c>
      <c r="P92" s="242" t="s">
        <v>6947</v>
      </c>
      <c r="Q92" s="221" t="s">
        <v>6964</v>
      </c>
      <c r="R92" s="208" t="s">
        <v>6602</v>
      </c>
      <c r="S92" s="209">
        <v>410000947</v>
      </c>
      <c r="T92" s="229">
        <v>45628</v>
      </c>
      <c r="U92" s="230" t="s">
        <v>4017</v>
      </c>
      <c r="V92" s="229" t="s">
        <v>6951</v>
      </c>
      <c r="W92" s="229" t="s">
        <v>3961</v>
      </c>
      <c r="X92" s="230" t="s">
        <v>6798</v>
      </c>
      <c r="Y92" s="230"/>
      <c r="Z92" s="230" t="s">
        <v>9882</v>
      </c>
      <c r="AA92" s="220">
        <v>202412</v>
      </c>
      <c r="AB92" s="239"/>
      <c r="AC92" s="229" t="s">
        <v>6799</v>
      </c>
      <c r="AD92" s="240" t="s">
        <v>6803</v>
      </c>
      <c r="AE92" s="241">
        <v>0</v>
      </c>
      <c r="AF92" s="240" t="s">
        <v>6803</v>
      </c>
      <c r="AG92" s="235" t="str">
        <f>IFERROR(VLOOKUP(작성용!A:A,RM!A:D,4,0),"-")</f>
        <v>김태현</v>
      </c>
      <c r="AH92" s="9" t="s">
        <v>7129</v>
      </c>
      <c r="AI92" s="231" t="s">
        <v>6798</v>
      </c>
      <c r="AJ92" s="231" t="s">
        <v>6798</v>
      </c>
      <c r="AK92" s="231" t="s">
        <v>6804</v>
      </c>
      <c r="AL92" s="231">
        <v>91</v>
      </c>
    </row>
    <row r="93" spans="1:38" x14ac:dyDescent="0.3">
      <c r="A93" s="225" t="s">
        <v>3441</v>
      </c>
      <c r="B93" s="225" t="s">
        <v>6955</v>
      </c>
      <c r="C93" s="237" t="s">
        <v>6796</v>
      </c>
      <c r="D93" s="233" t="s">
        <v>6820</v>
      </c>
      <c r="E93" s="232" t="s">
        <v>8702</v>
      </c>
      <c r="F93" s="236" t="s">
        <v>6801</v>
      </c>
      <c r="G93" s="210">
        <v>0</v>
      </c>
      <c r="H93" s="227" t="s">
        <v>6798</v>
      </c>
      <c r="I93" s="227"/>
      <c r="J93" s="227"/>
      <c r="K93" s="227"/>
      <c r="L93" s="227"/>
      <c r="M93" s="227"/>
      <c r="N93" s="227" t="s">
        <v>6943</v>
      </c>
      <c r="O93" s="242" t="s">
        <v>6945</v>
      </c>
      <c r="P93" s="242" t="s">
        <v>6947</v>
      </c>
      <c r="Q93" s="221" t="s">
        <v>6964</v>
      </c>
      <c r="R93" s="208" t="s">
        <v>3753</v>
      </c>
      <c r="S93" s="209">
        <v>410000968</v>
      </c>
      <c r="T93" s="229">
        <v>45628</v>
      </c>
      <c r="U93" s="230" t="s">
        <v>4017</v>
      </c>
      <c r="V93" s="229" t="s">
        <v>6951</v>
      </c>
      <c r="W93" s="229" t="s">
        <v>3961</v>
      </c>
      <c r="X93" s="230" t="s">
        <v>3522</v>
      </c>
      <c r="Y93" s="230"/>
      <c r="Z93" s="230" t="s">
        <v>9882</v>
      </c>
      <c r="AA93" s="220">
        <v>202412</v>
      </c>
      <c r="AB93" s="239"/>
      <c r="AC93" s="229" t="s">
        <v>6799</v>
      </c>
      <c r="AD93" s="240" t="s">
        <v>6803</v>
      </c>
      <c r="AE93" s="241">
        <v>0</v>
      </c>
      <c r="AF93" s="240" t="s">
        <v>6803</v>
      </c>
      <c r="AG93" s="235" t="str">
        <f>IFERROR(VLOOKUP(작성용!A:A,RM!A:D,4,0),"-")</f>
        <v>김태현</v>
      </c>
      <c r="AH93" s="9" t="s">
        <v>7129</v>
      </c>
      <c r="AI93" s="231" t="s">
        <v>6798</v>
      </c>
      <c r="AJ93" s="231" t="s">
        <v>6798</v>
      </c>
      <c r="AK93" s="231" t="s">
        <v>6804</v>
      </c>
      <c r="AL93" s="231">
        <v>92</v>
      </c>
    </row>
    <row r="94" spans="1:38" x14ac:dyDescent="0.3">
      <c r="A94" s="225" t="s">
        <v>3441</v>
      </c>
      <c r="B94" s="225" t="s">
        <v>6955</v>
      </c>
      <c r="C94" s="237" t="s">
        <v>6796</v>
      </c>
      <c r="D94" s="233" t="s">
        <v>6074</v>
      </c>
      <c r="E94" s="232" t="s">
        <v>8703</v>
      </c>
      <c r="F94" s="236" t="s">
        <v>6801</v>
      </c>
      <c r="G94" s="210">
        <v>0</v>
      </c>
      <c r="H94" s="227" t="s">
        <v>6798</v>
      </c>
      <c r="I94" s="227"/>
      <c r="J94" s="227"/>
      <c r="K94" s="227"/>
      <c r="L94" s="227"/>
      <c r="M94" s="227"/>
      <c r="N94" s="227" t="s">
        <v>6943</v>
      </c>
      <c r="O94" s="242" t="s">
        <v>6945</v>
      </c>
      <c r="P94" s="242" t="s">
        <v>6947</v>
      </c>
      <c r="Q94" s="221" t="s">
        <v>6964</v>
      </c>
      <c r="R94" s="208" t="s">
        <v>6076</v>
      </c>
      <c r="S94" s="209">
        <v>410001117</v>
      </c>
      <c r="T94" s="229">
        <v>45628</v>
      </c>
      <c r="U94" s="230" t="s">
        <v>4017</v>
      </c>
      <c r="V94" s="229" t="s">
        <v>6951</v>
      </c>
      <c r="W94" s="229" t="s">
        <v>3961</v>
      </c>
      <c r="X94" s="230" t="s">
        <v>6798</v>
      </c>
      <c r="Y94" s="230"/>
      <c r="Z94" s="230" t="s">
        <v>9882</v>
      </c>
      <c r="AA94" s="220">
        <v>202412</v>
      </c>
      <c r="AB94" s="239"/>
      <c r="AC94" s="229" t="s">
        <v>6799</v>
      </c>
      <c r="AD94" s="240" t="s">
        <v>6803</v>
      </c>
      <c r="AE94" s="241">
        <v>0</v>
      </c>
      <c r="AF94" s="240" t="s">
        <v>6803</v>
      </c>
      <c r="AG94" s="235" t="str">
        <f>IFERROR(VLOOKUP(작성용!A:A,RM!A:D,4,0),"-")</f>
        <v>김태현</v>
      </c>
      <c r="AH94" s="9" t="s">
        <v>7129</v>
      </c>
      <c r="AI94" s="231" t="s">
        <v>6798</v>
      </c>
      <c r="AJ94" s="231" t="s">
        <v>6798</v>
      </c>
      <c r="AK94" s="231" t="s">
        <v>6804</v>
      </c>
      <c r="AL94" s="231">
        <v>93</v>
      </c>
    </row>
    <row r="95" spans="1:38" x14ac:dyDescent="0.3">
      <c r="A95" s="225" t="s">
        <v>3441</v>
      </c>
      <c r="B95" s="225" t="s">
        <v>6955</v>
      </c>
      <c r="C95" s="237" t="s">
        <v>6796</v>
      </c>
      <c r="D95" s="233" t="s">
        <v>8704</v>
      </c>
      <c r="E95" s="232" t="s">
        <v>8705</v>
      </c>
      <c r="F95" s="236" t="s">
        <v>6801</v>
      </c>
      <c r="G95" s="210">
        <v>0</v>
      </c>
      <c r="H95" s="227" t="s">
        <v>6798</v>
      </c>
      <c r="I95" s="227"/>
      <c r="J95" s="227"/>
      <c r="K95" s="227"/>
      <c r="L95" s="227"/>
      <c r="M95" s="227"/>
      <c r="N95" s="227" t="s">
        <v>6943</v>
      </c>
      <c r="O95" s="242" t="s">
        <v>6945</v>
      </c>
      <c r="P95" s="242" t="s">
        <v>6947</v>
      </c>
      <c r="Q95" s="221" t="s">
        <v>6964</v>
      </c>
      <c r="R95" s="208" t="s">
        <v>7007</v>
      </c>
      <c r="S95" s="209">
        <v>410001029</v>
      </c>
      <c r="T95" s="229">
        <v>45628</v>
      </c>
      <c r="U95" s="230" t="s">
        <v>4017</v>
      </c>
      <c r="V95" s="229" t="s">
        <v>6951</v>
      </c>
      <c r="W95" s="229" t="s">
        <v>3961</v>
      </c>
      <c r="X95" s="230" t="s">
        <v>6798</v>
      </c>
      <c r="Y95" s="230"/>
      <c r="Z95" s="230" t="s">
        <v>9882</v>
      </c>
      <c r="AA95" s="220">
        <v>202412</v>
      </c>
      <c r="AB95" s="239"/>
      <c r="AC95" s="229" t="s">
        <v>6799</v>
      </c>
      <c r="AD95" s="240" t="s">
        <v>6803</v>
      </c>
      <c r="AE95" s="241">
        <v>0</v>
      </c>
      <c r="AF95" s="240" t="s">
        <v>6803</v>
      </c>
      <c r="AG95" s="235" t="str">
        <f>IFERROR(VLOOKUP(작성용!A:A,RM!A:D,4,0),"-")</f>
        <v>김태현</v>
      </c>
      <c r="AH95" s="9" t="s">
        <v>7129</v>
      </c>
      <c r="AI95" s="231" t="s">
        <v>6798</v>
      </c>
      <c r="AJ95" s="231" t="s">
        <v>6798</v>
      </c>
      <c r="AK95" s="231" t="s">
        <v>6804</v>
      </c>
      <c r="AL95" s="231">
        <v>94</v>
      </c>
    </row>
    <row r="96" spans="1:38" x14ac:dyDescent="0.3">
      <c r="A96" s="225" t="s">
        <v>3441</v>
      </c>
      <c r="B96" s="225" t="s">
        <v>6955</v>
      </c>
      <c r="C96" s="237" t="s">
        <v>6796</v>
      </c>
      <c r="D96" s="233" t="s">
        <v>8706</v>
      </c>
      <c r="E96" s="232" t="s">
        <v>8707</v>
      </c>
      <c r="F96" s="236" t="s">
        <v>6801</v>
      </c>
      <c r="G96" s="210">
        <v>0</v>
      </c>
      <c r="H96" s="227" t="s">
        <v>6798</v>
      </c>
      <c r="I96" s="227"/>
      <c r="J96" s="227"/>
      <c r="K96" s="227"/>
      <c r="L96" s="227"/>
      <c r="M96" s="227"/>
      <c r="N96" s="227" t="s">
        <v>6943</v>
      </c>
      <c r="O96" s="242" t="s">
        <v>6945</v>
      </c>
      <c r="P96" s="242" t="s">
        <v>6947</v>
      </c>
      <c r="Q96" s="221" t="s">
        <v>6964</v>
      </c>
      <c r="R96" s="208" t="s">
        <v>3864</v>
      </c>
      <c r="S96" s="209">
        <v>410001031</v>
      </c>
      <c r="T96" s="229">
        <v>45628</v>
      </c>
      <c r="U96" s="230" t="s">
        <v>4017</v>
      </c>
      <c r="V96" s="229" t="s">
        <v>6951</v>
      </c>
      <c r="W96" s="229" t="s">
        <v>3961</v>
      </c>
      <c r="X96" s="230" t="s">
        <v>6798</v>
      </c>
      <c r="Y96" s="230"/>
      <c r="Z96" s="230" t="s">
        <v>9882</v>
      </c>
      <c r="AA96" s="220">
        <v>202412</v>
      </c>
      <c r="AB96" s="239"/>
      <c r="AC96" s="229" t="s">
        <v>6799</v>
      </c>
      <c r="AD96" s="240" t="s">
        <v>6803</v>
      </c>
      <c r="AE96" s="241">
        <v>0</v>
      </c>
      <c r="AF96" s="240" t="s">
        <v>6803</v>
      </c>
      <c r="AG96" s="235" t="str">
        <f>IFERROR(VLOOKUP(작성용!A:A,RM!A:D,4,0),"-")</f>
        <v>김태현</v>
      </c>
      <c r="AH96" s="9" t="s">
        <v>7129</v>
      </c>
      <c r="AI96" s="231" t="s">
        <v>6798</v>
      </c>
      <c r="AJ96" s="231" t="s">
        <v>6798</v>
      </c>
      <c r="AK96" s="231" t="s">
        <v>6804</v>
      </c>
      <c r="AL96" s="231">
        <v>95</v>
      </c>
    </row>
    <row r="97" spans="1:38" x14ac:dyDescent="0.3">
      <c r="A97" s="225" t="s">
        <v>3441</v>
      </c>
      <c r="B97" s="225" t="s">
        <v>6955</v>
      </c>
      <c r="C97" s="237" t="s">
        <v>6796</v>
      </c>
      <c r="D97" s="233" t="s">
        <v>7439</v>
      </c>
      <c r="E97" s="232" t="s">
        <v>8708</v>
      </c>
      <c r="F97" s="236" t="s">
        <v>6801</v>
      </c>
      <c r="G97" s="210">
        <v>0</v>
      </c>
      <c r="H97" s="227" t="s">
        <v>6798</v>
      </c>
      <c r="I97" s="227"/>
      <c r="J97" s="227"/>
      <c r="K97" s="227"/>
      <c r="L97" s="227"/>
      <c r="M97" s="227"/>
      <c r="N97" s="227" t="s">
        <v>6943</v>
      </c>
      <c r="O97" s="242" t="s">
        <v>6945</v>
      </c>
      <c r="P97" s="242" t="s">
        <v>6947</v>
      </c>
      <c r="Q97" s="221" t="s">
        <v>6964</v>
      </c>
      <c r="R97" s="208" t="s">
        <v>3899</v>
      </c>
      <c r="S97" s="209">
        <v>410000932</v>
      </c>
      <c r="T97" s="229">
        <v>45628</v>
      </c>
      <c r="U97" s="230" t="s">
        <v>4017</v>
      </c>
      <c r="V97" s="229" t="s">
        <v>6951</v>
      </c>
      <c r="W97" s="229" t="s">
        <v>3961</v>
      </c>
      <c r="X97" s="230" t="s">
        <v>6798</v>
      </c>
      <c r="Y97" s="230"/>
      <c r="Z97" s="230" t="s">
        <v>9882</v>
      </c>
      <c r="AA97" s="220">
        <v>202412</v>
      </c>
      <c r="AB97" s="239"/>
      <c r="AC97" s="229" t="s">
        <v>6799</v>
      </c>
      <c r="AD97" s="240" t="s">
        <v>6803</v>
      </c>
      <c r="AE97" s="241">
        <v>0</v>
      </c>
      <c r="AF97" s="240" t="s">
        <v>6803</v>
      </c>
      <c r="AG97" s="235" t="str">
        <f>IFERROR(VLOOKUP(작성용!A:A,RM!A:D,4,0),"-")</f>
        <v>김태현</v>
      </c>
      <c r="AH97" s="9" t="s">
        <v>7129</v>
      </c>
      <c r="AI97" s="231" t="s">
        <v>6798</v>
      </c>
      <c r="AJ97" s="231" t="s">
        <v>6798</v>
      </c>
      <c r="AK97" s="231" t="s">
        <v>6804</v>
      </c>
      <c r="AL97" s="231">
        <v>96</v>
      </c>
    </row>
    <row r="98" spans="1:38" x14ac:dyDescent="0.3">
      <c r="A98" s="225" t="s">
        <v>3441</v>
      </c>
      <c r="B98" s="225" t="s">
        <v>6955</v>
      </c>
      <c r="C98" s="237" t="s">
        <v>6796</v>
      </c>
      <c r="D98" s="233" t="s">
        <v>6633</v>
      </c>
      <c r="E98" s="232" t="s">
        <v>8709</v>
      </c>
      <c r="F98" s="236" t="s">
        <v>6801</v>
      </c>
      <c r="G98" s="210">
        <v>0</v>
      </c>
      <c r="H98" s="227" t="s">
        <v>6798</v>
      </c>
      <c r="I98" s="227"/>
      <c r="J98" s="227"/>
      <c r="K98" s="227"/>
      <c r="L98" s="227"/>
      <c r="M98" s="227"/>
      <c r="N98" s="227" t="s">
        <v>6943</v>
      </c>
      <c r="O98" s="242" t="s">
        <v>6945</v>
      </c>
      <c r="P98" s="242" t="s">
        <v>6947</v>
      </c>
      <c r="Q98" s="221" t="s">
        <v>6964</v>
      </c>
      <c r="R98" s="208" t="s">
        <v>3884</v>
      </c>
      <c r="S98" s="209">
        <v>410001025</v>
      </c>
      <c r="T98" s="229">
        <v>45628</v>
      </c>
      <c r="U98" s="230" t="s">
        <v>4017</v>
      </c>
      <c r="V98" s="229" t="s">
        <v>6951</v>
      </c>
      <c r="W98" s="229" t="s">
        <v>3961</v>
      </c>
      <c r="X98" s="230" t="s">
        <v>6798</v>
      </c>
      <c r="Y98" s="230"/>
      <c r="Z98" s="230" t="s">
        <v>9882</v>
      </c>
      <c r="AA98" s="220">
        <v>202412</v>
      </c>
      <c r="AB98" s="239"/>
      <c r="AC98" s="229" t="s">
        <v>6799</v>
      </c>
      <c r="AD98" s="240" t="s">
        <v>6803</v>
      </c>
      <c r="AE98" s="241">
        <v>0</v>
      </c>
      <c r="AF98" s="240" t="s">
        <v>6803</v>
      </c>
      <c r="AG98" s="235" t="str">
        <f>IFERROR(VLOOKUP(작성용!A:A,RM!A:D,4,0),"-")</f>
        <v>김태현</v>
      </c>
      <c r="AH98" s="9" t="s">
        <v>7129</v>
      </c>
      <c r="AI98" s="231" t="s">
        <v>6798</v>
      </c>
      <c r="AJ98" s="231" t="s">
        <v>6798</v>
      </c>
      <c r="AK98" s="231" t="s">
        <v>6804</v>
      </c>
      <c r="AL98" s="231">
        <v>97</v>
      </c>
    </row>
    <row r="99" spans="1:38" x14ac:dyDescent="0.3">
      <c r="A99" s="225" t="s">
        <v>3441</v>
      </c>
      <c r="B99" s="225" t="s">
        <v>6955</v>
      </c>
      <c r="C99" s="237" t="s">
        <v>6796</v>
      </c>
      <c r="D99" s="233" t="s">
        <v>8710</v>
      </c>
      <c r="E99" s="232" t="s">
        <v>8711</v>
      </c>
      <c r="F99" s="236" t="s">
        <v>6801</v>
      </c>
      <c r="G99" s="210">
        <v>0</v>
      </c>
      <c r="H99" s="227" t="s">
        <v>6798</v>
      </c>
      <c r="I99" s="227"/>
      <c r="J99" s="227"/>
      <c r="K99" s="227"/>
      <c r="L99" s="227"/>
      <c r="M99" s="227"/>
      <c r="N99" s="227" t="s">
        <v>6943</v>
      </c>
      <c r="O99" s="242" t="s">
        <v>6945</v>
      </c>
      <c r="P99" s="242" t="s">
        <v>6947</v>
      </c>
      <c r="Q99" s="221" t="s">
        <v>6964</v>
      </c>
      <c r="R99" s="208" t="s">
        <v>3702</v>
      </c>
      <c r="S99" s="209">
        <v>410001032</v>
      </c>
      <c r="T99" s="229">
        <v>45628</v>
      </c>
      <c r="U99" s="230" t="s">
        <v>4017</v>
      </c>
      <c r="V99" s="229" t="s">
        <v>6951</v>
      </c>
      <c r="W99" s="229" t="s">
        <v>3961</v>
      </c>
      <c r="X99" s="230" t="s">
        <v>6798</v>
      </c>
      <c r="Y99" s="230"/>
      <c r="Z99" s="230" t="s">
        <v>9882</v>
      </c>
      <c r="AA99" s="220">
        <v>202412</v>
      </c>
      <c r="AB99" s="239"/>
      <c r="AC99" s="229" t="s">
        <v>6799</v>
      </c>
      <c r="AD99" s="240" t="s">
        <v>6803</v>
      </c>
      <c r="AE99" s="241">
        <v>0</v>
      </c>
      <c r="AF99" s="240" t="s">
        <v>6803</v>
      </c>
      <c r="AG99" s="235" t="str">
        <f>IFERROR(VLOOKUP(작성용!A:A,RM!A:D,4,0),"-")</f>
        <v>김태현</v>
      </c>
      <c r="AH99" s="9" t="s">
        <v>7129</v>
      </c>
      <c r="AI99" s="231" t="s">
        <v>6798</v>
      </c>
      <c r="AJ99" s="231" t="s">
        <v>6798</v>
      </c>
      <c r="AK99" s="231" t="s">
        <v>6804</v>
      </c>
      <c r="AL99" s="231">
        <v>98</v>
      </c>
    </row>
    <row r="100" spans="1:38" x14ac:dyDescent="0.3">
      <c r="A100" s="225" t="s">
        <v>3441</v>
      </c>
      <c r="B100" s="225" t="s">
        <v>6955</v>
      </c>
      <c r="C100" s="237" t="s">
        <v>6796</v>
      </c>
      <c r="D100" s="233" t="s">
        <v>8712</v>
      </c>
      <c r="E100" s="232" t="s">
        <v>8713</v>
      </c>
      <c r="F100" s="236" t="s">
        <v>6801</v>
      </c>
      <c r="G100" s="210">
        <v>0</v>
      </c>
      <c r="H100" s="227" t="s">
        <v>6798</v>
      </c>
      <c r="I100" s="227"/>
      <c r="J100" s="227"/>
      <c r="K100" s="227"/>
      <c r="L100" s="227"/>
      <c r="M100" s="227"/>
      <c r="N100" s="227" t="s">
        <v>6943</v>
      </c>
      <c r="O100" s="242" t="s">
        <v>6945</v>
      </c>
      <c r="P100" s="242" t="s">
        <v>6947</v>
      </c>
      <c r="Q100" s="221" t="s">
        <v>6964</v>
      </c>
      <c r="R100" s="208" t="s">
        <v>3701</v>
      </c>
      <c r="S100" s="209">
        <v>410001033</v>
      </c>
      <c r="T100" s="229">
        <v>45628</v>
      </c>
      <c r="U100" s="230" t="s">
        <v>4017</v>
      </c>
      <c r="V100" s="229" t="s">
        <v>6951</v>
      </c>
      <c r="W100" s="229" t="s">
        <v>3961</v>
      </c>
      <c r="X100" s="230" t="s">
        <v>6798</v>
      </c>
      <c r="Y100" s="230"/>
      <c r="Z100" s="230" t="s">
        <v>9882</v>
      </c>
      <c r="AA100" s="220">
        <v>202412</v>
      </c>
      <c r="AB100" s="239"/>
      <c r="AC100" s="229" t="s">
        <v>6799</v>
      </c>
      <c r="AD100" s="240" t="s">
        <v>6803</v>
      </c>
      <c r="AE100" s="241">
        <v>0</v>
      </c>
      <c r="AF100" s="240" t="s">
        <v>6803</v>
      </c>
      <c r="AG100" s="235" t="str">
        <f>IFERROR(VLOOKUP(작성용!A:A,RM!A:D,4,0),"-")</f>
        <v>김태현</v>
      </c>
      <c r="AH100" s="9" t="s">
        <v>7129</v>
      </c>
      <c r="AI100" s="231" t="s">
        <v>6798</v>
      </c>
      <c r="AJ100" s="231" t="s">
        <v>6798</v>
      </c>
      <c r="AK100" s="231" t="s">
        <v>6804</v>
      </c>
      <c r="AL100" s="231">
        <v>99</v>
      </c>
    </row>
    <row r="101" spans="1:38" x14ac:dyDescent="0.3">
      <c r="A101" s="225" t="s">
        <v>3441</v>
      </c>
      <c r="B101" s="225" t="s">
        <v>6955</v>
      </c>
      <c r="C101" s="237" t="s">
        <v>6796</v>
      </c>
      <c r="D101" s="233" t="s">
        <v>6753</v>
      </c>
      <c r="E101" s="232" t="s">
        <v>8714</v>
      </c>
      <c r="F101" s="236" t="s">
        <v>6801</v>
      </c>
      <c r="G101" s="210">
        <v>0</v>
      </c>
      <c r="H101" s="227" t="s">
        <v>6798</v>
      </c>
      <c r="I101" s="227"/>
      <c r="J101" s="227"/>
      <c r="K101" s="227"/>
      <c r="L101" s="227"/>
      <c r="M101" s="227"/>
      <c r="N101" s="227" t="s">
        <v>6943</v>
      </c>
      <c r="O101" s="242" t="s">
        <v>6945</v>
      </c>
      <c r="P101" s="242" t="s">
        <v>6947</v>
      </c>
      <c r="Q101" s="221" t="s">
        <v>6964</v>
      </c>
      <c r="R101" s="208" t="s">
        <v>6286</v>
      </c>
      <c r="S101" s="209">
        <v>410000021</v>
      </c>
      <c r="T101" s="229">
        <v>45628</v>
      </c>
      <c r="U101" s="230" t="s">
        <v>4017</v>
      </c>
      <c r="V101" s="229" t="s">
        <v>6951</v>
      </c>
      <c r="W101" s="229" t="s">
        <v>3961</v>
      </c>
      <c r="X101" s="230" t="s">
        <v>6798</v>
      </c>
      <c r="Y101" s="230"/>
      <c r="Z101" s="230" t="s">
        <v>9882</v>
      </c>
      <c r="AA101" s="220">
        <v>202412</v>
      </c>
      <c r="AB101" s="239"/>
      <c r="AC101" s="229" t="s">
        <v>6799</v>
      </c>
      <c r="AD101" s="240" t="s">
        <v>6803</v>
      </c>
      <c r="AE101" s="241">
        <v>0</v>
      </c>
      <c r="AF101" s="240" t="s">
        <v>6803</v>
      </c>
      <c r="AG101" s="235" t="str">
        <f>IFERROR(VLOOKUP(작성용!A:A,RM!A:D,4,0),"-")</f>
        <v>김태현</v>
      </c>
      <c r="AH101" s="9" t="s">
        <v>7129</v>
      </c>
      <c r="AI101" s="231" t="s">
        <v>6798</v>
      </c>
      <c r="AJ101" s="231" t="s">
        <v>6798</v>
      </c>
      <c r="AK101" s="231" t="s">
        <v>6804</v>
      </c>
      <c r="AL101" s="231">
        <v>100</v>
      </c>
    </row>
    <row r="102" spans="1:38" x14ac:dyDescent="0.3">
      <c r="A102" s="225" t="s">
        <v>3441</v>
      </c>
      <c r="B102" s="225" t="s">
        <v>6955</v>
      </c>
      <c r="C102" s="237" t="s">
        <v>6796</v>
      </c>
      <c r="D102" s="233" t="s">
        <v>8715</v>
      </c>
      <c r="E102" s="232" t="s">
        <v>8716</v>
      </c>
      <c r="F102" s="236" t="s">
        <v>6801</v>
      </c>
      <c r="G102" s="210">
        <v>0</v>
      </c>
      <c r="H102" s="227" t="s">
        <v>6798</v>
      </c>
      <c r="I102" s="227"/>
      <c r="J102" s="227"/>
      <c r="K102" s="227"/>
      <c r="L102" s="227"/>
      <c r="M102" s="227"/>
      <c r="N102" s="227" t="s">
        <v>6943</v>
      </c>
      <c r="O102" s="242" t="s">
        <v>6945</v>
      </c>
      <c r="P102" s="242" t="s">
        <v>6947</v>
      </c>
      <c r="Q102" s="221" t="s">
        <v>6964</v>
      </c>
      <c r="R102" s="208" t="s">
        <v>5136</v>
      </c>
      <c r="S102" s="209">
        <v>410000929</v>
      </c>
      <c r="T102" s="229">
        <v>45628</v>
      </c>
      <c r="U102" s="230" t="s">
        <v>4017</v>
      </c>
      <c r="V102" s="229" t="s">
        <v>6951</v>
      </c>
      <c r="W102" s="229" t="s">
        <v>3961</v>
      </c>
      <c r="X102" s="230" t="s">
        <v>6798</v>
      </c>
      <c r="Y102" s="230"/>
      <c r="Z102" s="230" t="s">
        <v>9882</v>
      </c>
      <c r="AA102" s="220">
        <v>202412</v>
      </c>
      <c r="AB102" s="239"/>
      <c r="AC102" s="229" t="s">
        <v>6799</v>
      </c>
      <c r="AD102" s="240" t="s">
        <v>6803</v>
      </c>
      <c r="AE102" s="241">
        <v>0</v>
      </c>
      <c r="AF102" s="240" t="s">
        <v>6803</v>
      </c>
      <c r="AG102" s="235" t="str">
        <f>IFERROR(VLOOKUP(작성용!A:A,RM!A:D,4,0),"-")</f>
        <v>김태현</v>
      </c>
      <c r="AH102" s="9" t="s">
        <v>7129</v>
      </c>
      <c r="AI102" s="231" t="s">
        <v>6798</v>
      </c>
      <c r="AJ102" s="231" t="s">
        <v>6798</v>
      </c>
      <c r="AK102" s="231" t="s">
        <v>6804</v>
      </c>
      <c r="AL102" s="231">
        <v>101</v>
      </c>
    </row>
    <row r="103" spans="1:38" x14ac:dyDescent="0.3">
      <c r="A103" s="225" t="s">
        <v>3441</v>
      </c>
      <c r="B103" s="225" t="s">
        <v>6955</v>
      </c>
      <c r="C103" s="237" t="s">
        <v>6796</v>
      </c>
      <c r="D103" s="233" t="s">
        <v>7009</v>
      </c>
      <c r="E103" s="232" t="s">
        <v>8717</v>
      </c>
      <c r="F103" s="236" t="s">
        <v>6801</v>
      </c>
      <c r="G103" s="210">
        <v>0</v>
      </c>
      <c r="H103" s="227" t="s">
        <v>6798</v>
      </c>
      <c r="I103" s="227"/>
      <c r="J103" s="227"/>
      <c r="K103" s="227"/>
      <c r="L103" s="227"/>
      <c r="M103" s="227"/>
      <c r="N103" s="227" t="s">
        <v>6943</v>
      </c>
      <c r="O103" s="242" t="s">
        <v>6945</v>
      </c>
      <c r="P103" s="242" t="s">
        <v>6947</v>
      </c>
      <c r="Q103" s="221" t="s">
        <v>6964</v>
      </c>
      <c r="R103" s="208" t="s">
        <v>7010</v>
      </c>
      <c r="S103" s="209">
        <v>410000875</v>
      </c>
      <c r="T103" s="229">
        <v>45628</v>
      </c>
      <c r="U103" s="230" t="s">
        <v>4017</v>
      </c>
      <c r="V103" s="229" t="s">
        <v>6951</v>
      </c>
      <c r="W103" s="229" t="s">
        <v>3961</v>
      </c>
      <c r="X103" s="230" t="s">
        <v>6798</v>
      </c>
      <c r="Y103" s="230"/>
      <c r="Z103" s="230" t="s">
        <v>9882</v>
      </c>
      <c r="AA103" s="220">
        <v>202412</v>
      </c>
      <c r="AB103" s="239"/>
      <c r="AC103" s="229" t="s">
        <v>6799</v>
      </c>
      <c r="AD103" s="240" t="s">
        <v>6803</v>
      </c>
      <c r="AE103" s="241">
        <v>0</v>
      </c>
      <c r="AF103" s="240" t="s">
        <v>6803</v>
      </c>
      <c r="AG103" s="235" t="str">
        <f>IFERROR(VLOOKUP(작성용!A:A,RM!A:D,4,0),"-")</f>
        <v>김태현</v>
      </c>
      <c r="AH103" s="9" t="s">
        <v>7129</v>
      </c>
      <c r="AI103" s="231" t="s">
        <v>6798</v>
      </c>
      <c r="AJ103" s="231" t="s">
        <v>6798</v>
      </c>
      <c r="AK103" s="231" t="s">
        <v>6804</v>
      </c>
      <c r="AL103" s="231">
        <v>102</v>
      </c>
    </row>
    <row r="104" spans="1:38" x14ac:dyDescent="0.3">
      <c r="A104" s="225" t="s">
        <v>3441</v>
      </c>
      <c r="B104" s="225" t="s">
        <v>6955</v>
      </c>
      <c r="C104" s="237" t="s">
        <v>6796</v>
      </c>
      <c r="D104" s="233" t="s">
        <v>8718</v>
      </c>
      <c r="E104" s="232" t="s">
        <v>8719</v>
      </c>
      <c r="F104" s="236" t="s">
        <v>6801</v>
      </c>
      <c r="G104" s="210">
        <v>0</v>
      </c>
      <c r="H104" s="227" t="s">
        <v>6798</v>
      </c>
      <c r="I104" s="227"/>
      <c r="J104" s="227"/>
      <c r="K104" s="227"/>
      <c r="L104" s="227"/>
      <c r="M104" s="227"/>
      <c r="N104" s="227" t="s">
        <v>6943</v>
      </c>
      <c r="O104" s="242" t="s">
        <v>6945</v>
      </c>
      <c r="P104" s="242" t="s">
        <v>6947</v>
      </c>
      <c r="Q104" s="221" t="s">
        <v>6964</v>
      </c>
      <c r="R104" s="208" t="s">
        <v>7011</v>
      </c>
      <c r="S104" s="209">
        <v>410000899</v>
      </c>
      <c r="T104" s="229">
        <v>45628</v>
      </c>
      <c r="U104" s="230" t="s">
        <v>4017</v>
      </c>
      <c r="V104" s="229" t="s">
        <v>6951</v>
      </c>
      <c r="W104" s="229" t="s">
        <v>3961</v>
      </c>
      <c r="X104" s="230" t="s">
        <v>6798</v>
      </c>
      <c r="Y104" s="230"/>
      <c r="Z104" s="230" t="s">
        <v>9882</v>
      </c>
      <c r="AA104" s="220">
        <v>202412</v>
      </c>
      <c r="AB104" s="239"/>
      <c r="AC104" s="229" t="s">
        <v>6799</v>
      </c>
      <c r="AD104" s="240" t="s">
        <v>6803</v>
      </c>
      <c r="AE104" s="241">
        <v>0</v>
      </c>
      <c r="AF104" s="240" t="s">
        <v>6803</v>
      </c>
      <c r="AG104" s="235" t="str">
        <f>IFERROR(VLOOKUP(작성용!A:A,RM!A:D,4,0),"-")</f>
        <v>김태현</v>
      </c>
      <c r="AH104" s="9" t="s">
        <v>7129</v>
      </c>
      <c r="AI104" s="231" t="s">
        <v>6798</v>
      </c>
      <c r="AJ104" s="231" t="s">
        <v>6798</v>
      </c>
      <c r="AK104" s="231" t="s">
        <v>6804</v>
      </c>
      <c r="AL104" s="231">
        <v>103</v>
      </c>
    </row>
    <row r="105" spans="1:38" x14ac:dyDescent="0.3">
      <c r="A105" s="225" t="s">
        <v>3441</v>
      </c>
      <c r="B105" s="225" t="s">
        <v>6955</v>
      </c>
      <c r="C105" s="237" t="s">
        <v>6796</v>
      </c>
      <c r="D105" s="233" t="s">
        <v>8720</v>
      </c>
      <c r="E105" s="232" t="s">
        <v>8721</v>
      </c>
      <c r="F105" s="236" t="s">
        <v>6801</v>
      </c>
      <c r="G105" s="210">
        <v>0</v>
      </c>
      <c r="H105" s="227" t="s">
        <v>6798</v>
      </c>
      <c r="I105" s="227"/>
      <c r="J105" s="227"/>
      <c r="K105" s="227"/>
      <c r="L105" s="227"/>
      <c r="M105" s="227"/>
      <c r="N105" s="227" t="s">
        <v>6943</v>
      </c>
      <c r="O105" s="242" t="s">
        <v>6945</v>
      </c>
      <c r="P105" s="242" t="s">
        <v>6947</v>
      </c>
      <c r="Q105" s="221" t="s">
        <v>6964</v>
      </c>
      <c r="R105" s="208" t="s">
        <v>7012</v>
      </c>
      <c r="S105" s="209">
        <v>410001119</v>
      </c>
      <c r="T105" s="229">
        <v>45628</v>
      </c>
      <c r="U105" s="230" t="s">
        <v>4017</v>
      </c>
      <c r="V105" s="229" t="s">
        <v>6951</v>
      </c>
      <c r="W105" s="229" t="s">
        <v>3961</v>
      </c>
      <c r="X105" s="230" t="s">
        <v>6798</v>
      </c>
      <c r="Y105" s="230"/>
      <c r="Z105" s="230" t="s">
        <v>9882</v>
      </c>
      <c r="AA105" s="220">
        <v>202412</v>
      </c>
      <c r="AB105" s="239"/>
      <c r="AC105" s="229" t="s">
        <v>6799</v>
      </c>
      <c r="AD105" s="240" t="s">
        <v>6803</v>
      </c>
      <c r="AE105" s="241">
        <v>0</v>
      </c>
      <c r="AF105" s="240" t="s">
        <v>6803</v>
      </c>
      <c r="AG105" s="235" t="str">
        <f>IFERROR(VLOOKUP(작성용!A:A,RM!A:D,4,0),"-")</f>
        <v>김태현</v>
      </c>
      <c r="AH105" s="9" t="s">
        <v>7129</v>
      </c>
      <c r="AI105" s="231" t="s">
        <v>6798</v>
      </c>
      <c r="AJ105" s="231" t="s">
        <v>6798</v>
      </c>
      <c r="AK105" s="231" t="s">
        <v>6804</v>
      </c>
      <c r="AL105" s="231">
        <v>104</v>
      </c>
    </row>
    <row r="106" spans="1:38" x14ac:dyDescent="0.3">
      <c r="A106" s="225" t="s">
        <v>3441</v>
      </c>
      <c r="B106" s="225" t="s">
        <v>6955</v>
      </c>
      <c r="C106" s="237" t="s">
        <v>6796</v>
      </c>
      <c r="D106" s="233" t="s">
        <v>8722</v>
      </c>
      <c r="E106" s="232" t="s">
        <v>8723</v>
      </c>
      <c r="F106" s="236" t="s">
        <v>6801</v>
      </c>
      <c r="G106" s="210">
        <v>0</v>
      </c>
      <c r="H106" s="227" t="s">
        <v>6798</v>
      </c>
      <c r="I106" s="227"/>
      <c r="J106" s="227"/>
      <c r="K106" s="227"/>
      <c r="L106" s="227"/>
      <c r="M106" s="227"/>
      <c r="N106" s="227" t="s">
        <v>6943</v>
      </c>
      <c r="O106" s="242" t="s">
        <v>6945</v>
      </c>
      <c r="P106" s="242" t="s">
        <v>6947</v>
      </c>
      <c r="Q106" s="221" t="s">
        <v>6964</v>
      </c>
      <c r="R106" s="208" t="s">
        <v>6415</v>
      </c>
      <c r="S106" s="209">
        <v>410001010</v>
      </c>
      <c r="T106" s="229">
        <v>45628</v>
      </c>
      <c r="U106" s="230" t="s">
        <v>4017</v>
      </c>
      <c r="V106" s="229" t="s">
        <v>6951</v>
      </c>
      <c r="W106" s="229" t="s">
        <v>3961</v>
      </c>
      <c r="X106" s="230" t="s">
        <v>6798</v>
      </c>
      <c r="Y106" s="230"/>
      <c r="Z106" s="230" t="s">
        <v>9882</v>
      </c>
      <c r="AA106" s="220">
        <v>202412</v>
      </c>
      <c r="AB106" s="239"/>
      <c r="AC106" s="229" t="s">
        <v>6799</v>
      </c>
      <c r="AD106" s="240" t="s">
        <v>6803</v>
      </c>
      <c r="AE106" s="241">
        <v>0</v>
      </c>
      <c r="AF106" s="240" t="s">
        <v>6803</v>
      </c>
      <c r="AG106" s="235" t="str">
        <f>IFERROR(VLOOKUP(작성용!A:A,RM!A:D,4,0),"-")</f>
        <v>김태현</v>
      </c>
      <c r="AH106" s="9" t="s">
        <v>7129</v>
      </c>
      <c r="AI106" s="231" t="s">
        <v>6798</v>
      </c>
      <c r="AJ106" s="231" t="s">
        <v>6798</v>
      </c>
      <c r="AK106" s="231" t="s">
        <v>6804</v>
      </c>
      <c r="AL106" s="231">
        <v>105</v>
      </c>
    </row>
    <row r="107" spans="1:38" x14ac:dyDescent="0.3">
      <c r="A107" s="225" t="s">
        <v>3441</v>
      </c>
      <c r="B107" s="225" t="s">
        <v>6955</v>
      </c>
      <c r="C107" s="237" t="s">
        <v>6796</v>
      </c>
      <c r="D107" s="233" t="s">
        <v>8724</v>
      </c>
      <c r="E107" s="232" t="s">
        <v>8725</v>
      </c>
      <c r="F107" s="236" t="s">
        <v>6801</v>
      </c>
      <c r="G107" s="210">
        <v>0</v>
      </c>
      <c r="H107" s="227" t="s">
        <v>6798</v>
      </c>
      <c r="I107" s="227"/>
      <c r="J107" s="227"/>
      <c r="K107" s="227"/>
      <c r="L107" s="227"/>
      <c r="M107" s="227"/>
      <c r="N107" s="227" t="s">
        <v>6943</v>
      </c>
      <c r="O107" s="242" t="s">
        <v>6945</v>
      </c>
      <c r="P107" s="242" t="s">
        <v>6947</v>
      </c>
      <c r="Q107" s="221" t="s">
        <v>6964</v>
      </c>
      <c r="R107" s="208" t="s">
        <v>6417</v>
      </c>
      <c r="S107" s="209">
        <v>410001017</v>
      </c>
      <c r="T107" s="229">
        <v>45628</v>
      </c>
      <c r="U107" s="230" t="s">
        <v>4017</v>
      </c>
      <c r="V107" s="229" t="s">
        <v>6951</v>
      </c>
      <c r="W107" s="229" t="s">
        <v>3961</v>
      </c>
      <c r="X107" s="230" t="s">
        <v>6798</v>
      </c>
      <c r="Y107" s="230"/>
      <c r="Z107" s="230" t="s">
        <v>9882</v>
      </c>
      <c r="AA107" s="220">
        <v>202412</v>
      </c>
      <c r="AB107" s="239"/>
      <c r="AC107" s="229" t="s">
        <v>6799</v>
      </c>
      <c r="AD107" s="240" t="s">
        <v>6803</v>
      </c>
      <c r="AE107" s="241">
        <v>0</v>
      </c>
      <c r="AF107" s="240" t="s">
        <v>6803</v>
      </c>
      <c r="AG107" s="235" t="str">
        <f>IFERROR(VLOOKUP(작성용!A:A,RM!A:D,4,0),"-")</f>
        <v>김태현</v>
      </c>
      <c r="AH107" s="9" t="s">
        <v>7129</v>
      </c>
      <c r="AI107" s="231" t="s">
        <v>6798</v>
      </c>
      <c r="AJ107" s="231" t="s">
        <v>6798</v>
      </c>
      <c r="AK107" s="231" t="s">
        <v>6804</v>
      </c>
      <c r="AL107" s="231">
        <v>106</v>
      </c>
    </row>
    <row r="108" spans="1:38" x14ac:dyDescent="0.3">
      <c r="A108" s="225" t="s">
        <v>3441</v>
      </c>
      <c r="B108" s="225" t="s">
        <v>6955</v>
      </c>
      <c r="C108" s="237" t="s">
        <v>6796</v>
      </c>
      <c r="D108" s="233" t="s">
        <v>7014</v>
      </c>
      <c r="E108" s="232" t="s">
        <v>8726</v>
      </c>
      <c r="F108" s="236" t="s">
        <v>6801</v>
      </c>
      <c r="G108" s="210">
        <v>0</v>
      </c>
      <c r="H108" s="227" t="s">
        <v>6798</v>
      </c>
      <c r="I108" s="227"/>
      <c r="J108" s="227"/>
      <c r="K108" s="227"/>
      <c r="L108" s="227"/>
      <c r="M108" s="227"/>
      <c r="N108" s="227" t="s">
        <v>6943</v>
      </c>
      <c r="O108" s="242" t="s">
        <v>6945</v>
      </c>
      <c r="P108" s="242" t="s">
        <v>6947</v>
      </c>
      <c r="Q108" s="221" t="s">
        <v>6964</v>
      </c>
      <c r="R108" s="208" t="s">
        <v>7015</v>
      </c>
      <c r="S108" s="209">
        <v>410000857</v>
      </c>
      <c r="T108" s="229">
        <v>45628</v>
      </c>
      <c r="U108" s="230" t="s">
        <v>4017</v>
      </c>
      <c r="V108" s="229" t="s">
        <v>6951</v>
      </c>
      <c r="W108" s="229" t="s">
        <v>3961</v>
      </c>
      <c r="X108" s="230" t="s">
        <v>6798</v>
      </c>
      <c r="Y108" s="230"/>
      <c r="Z108" s="230" t="s">
        <v>9882</v>
      </c>
      <c r="AA108" s="220">
        <v>202412</v>
      </c>
      <c r="AB108" s="239"/>
      <c r="AC108" s="229" t="s">
        <v>6799</v>
      </c>
      <c r="AD108" s="240" t="s">
        <v>6803</v>
      </c>
      <c r="AE108" s="241">
        <v>0</v>
      </c>
      <c r="AF108" s="240" t="s">
        <v>6803</v>
      </c>
      <c r="AG108" s="235" t="str">
        <f>IFERROR(VLOOKUP(작성용!A:A,RM!A:D,4,0),"-")</f>
        <v>김태현</v>
      </c>
      <c r="AH108" s="9" t="s">
        <v>7129</v>
      </c>
      <c r="AI108" s="231" t="s">
        <v>6798</v>
      </c>
      <c r="AJ108" s="231" t="s">
        <v>6798</v>
      </c>
      <c r="AK108" s="231" t="s">
        <v>6804</v>
      </c>
      <c r="AL108" s="231">
        <v>107</v>
      </c>
    </row>
    <row r="109" spans="1:38" x14ac:dyDescent="0.3">
      <c r="A109" s="225" t="s">
        <v>3441</v>
      </c>
      <c r="B109" s="225" t="s">
        <v>6955</v>
      </c>
      <c r="C109" s="237" t="s">
        <v>6796</v>
      </c>
      <c r="D109" s="233" t="s">
        <v>8727</v>
      </c>
      <c r="E109" s="232" t="s">
        <v>8728</v>
      </c>
      <c r="F109" s="236" t="s">
        <v>6801</v>
      </c>
      <c r="G109" s="210">
        <v>0</v>
      </c>
      <c r="H109" s="227" t="s">
        <v>6798</v>
      </c>
      <c r="I109" s="227"/>
      <c r="J109" s="227"/>
      <c r="K109" s="227"/>
      <c r="L109" s="227"/>
      <c r="M109" s="227"/>
      <c r="N109" s="227" t="s">
        <v>6943</v>
      </c>
      <c r="O109" s="242" t="s">
        <v>6945</v>
      </c>
      <c r="P109" s="242" t="s">
        <v>6947</v>
      </c>
      <c r="Q109" s="221" t="s">
        <v>6964</v>
      </c>
      <c r="R109" s="208" t="s">
        <v>3858</v>
      </c>
      <c r="S109" s="209">
        <v>410001111</v>
      </c>
      <c r="T109" s="229">
        <v>45628</v>
      </c>
      <c r="U109" s="230" t="s">
        <v>4017</v>
      </c>
      <c r="V109" s="229" t="s">
        <v>6951</v>
      </c>
      <c r="W109" s="229" t="s">
        <v>3961</v>
      </c>
      <c r="X109" s="230" t="s">
        <v>6798</v>
      </c>
      <c r="Y109" s="230"/>
      <c r="Z109" s="230" t="s">
        <v>9882</v>
      </c>
      <c r="AA109" s="220">
        <v>202412</v>
      </c>
      <c r="AB109" s="239"/>
      <c r="AC109" s="229" t="s">
        <v>6799</v>
      </c>
      <c r="AD109" s="240" t="s">
        <v>6803</v>
      </c>
      <c r="AE109" s="241">
        <v>0</v>
      </c>
      <c r="AF109" s="240" t="s">
        <v>6803</v>
      </c>
      <c r="AG109" s="235" t="str">
        <f>IFERROR(VLOOKUP(작성용!A:A,RM!A:D,4,0),"-")</f>
        <v>김태현</v>
      </c>
      <c r="AH109" s="9" t="s">
        <v>7129</v>
      </c>
      <c r="AI109" s="231" t="s">
        <v>6798</v>
      </c>
      <c r="AJ109" s="231" t="s">
        <v>6798</v>
      </c>
      <c r="AK109" s="231" t="s">
        <v>6804</v>
      </c>
      <c r="AL109" s="231">
        <v>108</v>
      </c>
    </row>
    <row r="110" spans="1:38" x14ac:dyDescent="0.3">
      <c r="A110" s="225" t="s">
        <v>3441</v>
      </c>
      <c r="B110" s="225" t="s">
        <v>6955</v>
      </c>
      <c r="C110" s="237" t="s">
        <v>6796</v>
      </c>
      <c r="D110" s="233" t="s">
        <v>7016</v>
      </c>
      <c r="E110" s="232" t="s">
        <v>8729</v>
      </c>
      <c r="F110" s="236" t="s">
        <v>6801</v>
      </c>
      <c r="G110" s="210">
        <v>0</v>
      </c>
      <c r="H110" s="227" t="s">
        <v>6798</v>
      </c>
      <c r="I110" s="227"/>
      <c r="J110" s="227"/>
      <c r="K110" s="227"/>
      <c r="L110" s="227"/>
      <c r="M110" s="227"/>
      <c r="N110" s="227" t="s">
        <v>6943</v>
      </c>
      <c r="O110" s="242" t="s">
        <v>6945</v>
      </c>
      <c r="P110" s="242" t="s">
        <v>6947</v>
      </c>
      <c r="Q110" s="221" t="s">
        <v>6964</v>
      </c>
      <c r="R110" s="208" t="s">
        <v>6028</v>
      </c>
      <c r="S110" s="209">
        <v>410000905</v>
      </c>
      <c r="T110" s="229">
        <v>45628</v>
      </c>
      <c r="U110" s="230" t="s">
        <v>4017</v>
      </c>
      <c r="V110" s="229" t="s">
        <v>6951</v>
      </c>
      <c r="W110" s="229" t="s">
        <v>3961</v>
      </c>
      <c r="X110" s="230" t="s">
        <v>6798</v>
      </c>
      <c r="Y110" s="230"/>
      <c r="Z110" s="230" t="s">
        <v>9882</v>
      </c>
      <c r="AA110" s="220">
        <v>202412</v>
      </c>
      <c r="AB110" s="239"/>
      <c r="AC110" s="229" t="s">
        <v>6799</v>
      </c>
      <c r="AD110" s="240" t="s">
        <v>6803</v>
      </c>
      <c r="AE110" s="241">
        <v>0</v>
      </c>
      <c r="AF110" s="240" t="s">
        <v>6803</v>
      </c>
      <c r="AG110" s="235" t="str">
        <f>IFERROR(VLOOKUP(작성용!A:A,RM!A:D,4,0),"-")</f>
        <v>김태현</v>
      </c>
      <c r="AH110" s="9" t="s">
        <v>7129</v>
      </c>
      <c r="AI110" s="231" t="s">
        <v>6798</v>
      </c>
      <c r="AJ110" s="231" t="s">
        <v>6798</v>
      </c>
      <c r="AK110" s="231" t="s">
        <v>6804</v>
      </c>
      <c r="AL110" s="231">
        <v>109</v>
      </c>
    </row>
    <row r="111" spans="1:38" x14ac:dyDescent="0.3">
      <c r="A111" s="225" t="s">
        <v>3441</v>
      </c>
      <c r="B111" s="225" t="s">
        <v>6955</v>
      </c>
      <c r="C111" s="237" t="s">
        <v>6796</v>
      </c>
      <c r="D111" s="233" t="s">
        <v>8730</v>
      </c>
      <c r="E111" s="232" t="s">
        <v>8731</v>
      </c>
      <c r="F111" s="236" t="s">
        <v>6801</v>
      </c>
      <c r="G111" s="210">
        <v>0</v>
      </c>
      <c r="H111" s="227" t="s">
        <v>6798</v>
      </c>
      <c r="I111" s="227"/>
      <c r="J111" s="227"/>
      <c r="K111" s="227"/>
      <c r="L111" s="227"/>
      <c r="M111" s="227"/>
      <c r="N111" s="227" t="s">
        <v>6943</v>
      </c>
      <c r="O111" s="242" t="s">
        <v>6945</v>
      </c>
      <c r="P111" s="242" t="s">
        <v>6947</v>
      </c>
      <c r="Q111" s="221" t="s">
        <v>6964</v>
      </c>
      <c r="R111" s="208" t="s">
        <v>7017</v>
      </c>
      <c r="S111" s="209">
        <v>410001042</v>
      </c>
      <c r="T111" s="229">
        <v>45628</v>
      </c>
      <c r="U111" s="230" t="s">
        <v>4017</v>
      </c>
      <c r="V111" s="229" t="s">
        <v>6951</v>
      </c>
      <c r="W111" s="229" t="s">
        <v>3961</v>
      </c>
      <c r="X111" s="230" t="s">
        <v>6798</v>
      </c>
      <c r="Y111" s="230"/>
      <c r="Z111" s="230" t="s">
        <v>9882</v>
      </c>
      <c r="AA111" s="220">
        <v>202412</v>
      </c>
      <c r="AB111" s="239"/>
      <c r="AC111" s="229" t="s">
        <v>6799</v>
      </c>
      <c r="AD111" s="240" t="s">
        <v>6803</v>
      </c>
      <c r="AE111" s="241">
        <v>0</v>
      </c>
      <c r="AF111" s="240" t="s">
        <v>6803</v>
      </c>
      <c r="AG111" s="235" t="str">
        <f>IFERROR(VLOOKUP(작성용!A:A,RM!A:D,4,0),"-")</f>
        <v>김태현</v>
      </c>
      <c r="AH111" s="9" t="s">
        <v>7129</v>
      </c>
      <c r="AI111" s="231" t="s">
        <v>6798</v>
      </c>
      <c r="AJ111" s="231" t="s">
        <v>6798</v>
      </c>
      <c r="AK111" s="231" t="s">
        <v>6804</v>
      </c>
      <c r="AL111" s="231">
        <v>110</v>
      </c>
    </row>
    <row r="112" spans="1:38" x14ac:dyDescent="0.3">
      <c r="A112" s="225" t="s">
        <v>3441</v>
      </c>
      <c r="B112" s="225" t="s">
        <v>6955</v>
      </c>
      <c r="C112" s="237" t="s">
        <v>6796</v>
      </c>
      <c r="D112" s="233" t="s">
        <v>8732</v>
      </c>
      <c r="E112" s="232" t="s">
        <v>8733</v>
      </c>
      <c r="F112" s="236" t="s">
        <v>6801</v>
      </c>
      <c r="G112" s="210">
        <v>0</v>
      </c>
      <c r="H112" s="227" t="s">
        <v>6798</v>
      </c>
      <c r="I112" s="227"/>
      <c r="J112" s="227"/>
      <c r="K112" s="227"/>
      <c r="L112" s="227"/>
      <c r="M112" s="227"/>
      <c r="N112" s="227" t="s">
        <v>6943</v>
      </c>
      <c r="O112" s="242" t="s">
        <v>6945</v>
      </c>
      <c r="P112" s="242" t="s">
        <v>6947</v>
      </c>
      <c r="Q112" s="221" t="s">
        <v>6964</v>
      </c>
      <c r="R112" s="208" t="s">
        <v>7018</v>
      </c>
      <c r="S112" s="209">
        <v>410001041</v>
      </c>
      <c r="T112" s="229">
        <v>45628</v>
      </c>
      <c r="U112" s="230" t="s">
        <v>4017</v>
      </c>
      <c r="V112" s="229" t="s">
        <v>6951</v>
      </c>
      <c r="W112" s="229" t="s">
        <v>3961</v>
      </c>
      <c r="X112" s="230" t="s">
        <v>6798</v>
      </c>
      <c r="Y112" s="230"/>
      <c r="Z112" s="230" t="s">
        <v>9882</v>
      </c>
      <c r="AA112" s="220">
        <v>202412</v>
      </c>
      <c r="AB112" s="239"/>
      <c r="AC112" s="229" t="s">
        <v>6799</v>
      </c>
      <c r="AD112" s="240" t="s">
        <v>6803</v>
      </c>
      <c r="AE112" s="241">
        <v>0</v>
      </c>
      <c r="AF112" s="240" t="s">
        <v>6803</v>
      </c>
      <c r="AG112" s="235" t="str">
        <f>IFERROR(VLOOKUP(작성용!A:A,RM!A:D,4,0),"-")</f>
        <v>김태현</v>
      </c>
      <c r="AH112" s="9" t="s">
        <v>7129</v>
      </c>
      <c r="AI112" s="231" t="s">
        <v>6798</v>
      </c>
      <c r="AJ112" s="231" t="s">
        <v>6798</v>
      </c>
      <c r="AK112" s="231" t="s">
        <v>6804</v>
      </c>
      <c r="AL112" s="231">
        <v>111</v>
      </c>
    </row>
    <row r="113" spans="1:38" x14ac:dyDescent="0.3">
      <c r="A113" s="225" t="s">
        <v>3441</v>
      </c>
      <c r="B113" s="225" t="s">
        <v>6955</v>
      </c>
      <c r="C113" s="237" t="s">
        <v>6796</v>
      </c>
      <c r="D113" s="233" t="s">
        <v>8734</v>
      </c>
      <c r="E113" s="232" t="s">
        <v>8735</v>
      </c>
      <c r="F113" s="236" t="s">
        <v>6801</v>
      </c>
      <c r="G113" s="210">
        <v>0</v>
      </c>
      <c r="H113" s="227" t="s">
        <v>6798</v>
      </c>
      <c r="I113" s="227"/>
      <c r="J113" s="227"/>
      <c r="K113" s="227"/>
      <c r="L113" s="227"/>
      <c r="M113" s="227"/>
      <c r="N113" s="227" t="s">
        <v>6943</v>
      </c>
      <c r="O113" s="242" t="s">
        <v>6945</v>
      </c>
      <c r="P113" s="242" t="s">
        <v>6947</v>
      </c>
      <c r="Q113" s="221" t="s">
        <v>6964</v>
      </c>
      <c r="R113" s="208" t="s">
        <v>3898</v>
      </c>
      <c r="S113" s="209">
        <v>410001046</v>
      </c>
      <c r="T113" s="229">
        <v>45628</v>
      </c>
      <c r="U113" s="230" t="s">
        <v>4017</v>
      </c>
      <c r="V113" s="229" t="s">
        <v>6951</v>
      </c>
      <c r="W113" s="229" t="s">
        <v>3961</v>
      </c>
      <c r="X113" s="230" t="s">
        <v>6798</v>
      </c>
      <c r="Y113" s="230"/>
      <c r="Z113" s="230" t="s">
        <v>9882</v>
      </c>
      <c r="AA113" s="220">
        <v>202412</v>
      </c>
      <c r="AB113" s="239"/>
      <c r="AC113" s="229" t="s">
        <v>6799</v>
      </c>
      <c r="AD113" s="240" t="s">
        <v>6803</v>
      </c>
      <c r="AE113" s="241">
        <v>0</v>
      </c>
      <c r="AF113" s="240" t="s">
        <v>6803</v>
      </c>
      <c r="AG113" s="235" t="str">
        <f>IFERROR(VLOOKUP(작성용!A:A,RM!A:D,4,0),"-")</f>
        <v>김태현</v>
      </c>
      <c r="AH113" s="9" t="s">
        <v>7129</v>
      </c>
      <c r="AI113" s="231" t="s">
        <v>6798</v>
      </c>
      <c r="AJ113" s="231" t="s">
        <v>6798</v>
      </c>
      <c r="AK113" s="231" t="s">
        <v>6804</v>
      </c>
      <c r="AL113" s="231">
        <v>112</v>
      </c>
    </row>
    <row r="114" spans="1:38" x14ac:dyDescent="0.3">
      <c r="A114" s="225" t="s">
        <v>3441</v>
      </c>
      <c r="B114" s="225" t="s">
        <v>6955</v>
      </c>
      <c r="C114" s="237" t="s">
        <v>6796</v>
      </c>
      <c r="D114" s="233" t="s">
        <v>8736</v>
      </c>
      <c r="E114" s="232" t="s">
        <v>8737</v>
      </c>
      <c r="F114" s="236" t="s">
        <v>6801</v>
      </c>
      <c r="G114" s="210">
        <v>0</v>
      </c>
      <c r="H114" s="227" t="s">
        <v>6798</v>
      </c>
      <c r="I114" s="227"/>
      <c r="J114" s="227"/>
      <c r="K114" s="227"/>
      <c r="L114" s="227"/>
      <c r="M114" s="227"/>
      <c r="N114" s="227" t="s">
        <v>6943</v>
      </c>
      <c r="O114" s="242" t="s">
        <v>6945</v>
      </c>
      <c r="P114" s="242" t="s">
        <v>6947</v>
      </c>
      <c r="Q114" s="221" t="s">
        <v>6964</v>
      </c>
      <c r="R114" s="208" t="s">
        <v>3926</v>
      </c>
      <c r="S114" s="209">
        <v>410000994</v>
      </c>
      <c r="T114" s="229">
        <v>45628</v>
      </c>
      <c r="U114" s="230" t="s">
        <v>4017</v>
      </c>
      <c r="V114" s="229" t="s">
        <v>6951</v>
      </c>
      <c r="W114" s="229" t="s">
        <v>3961</v>
      </c>
      <c r="X114" s="230" t="s">
        <v>6798</v>
      </c>
      <c r="Y114" s="230"/>
      <c r="Z114" s="230" t="s">
        <v>9882</v>
      </c>
      <c r="AA114" s="220">
        <v>202412</v>
      </c>
      <c r="AB114" s="239"/>
      <c r="AC114" s="229" t="s">
        <v>6799</v>
      </c>
      <c r="AD114" s="240" t="s">
        <v>6803</v>
      </c>
      <c r="AE114" s="241">
        <v>0</v>
      </c>
      <c r="AF114" s="240" t="s">
        <v>6803</v>
      </c>
      <c r="AG114" s="235" t="str">
        <f>IFERROR(VLOOKUP(작성용!A:A,RM!A:D,4,0),"-")</f>
        <v>김태현</v>
      </c>
      <c r="AH114" s="9" t="s">
        <v>7129</v>
      </c>
      <c r="AI114" s="231" t="s">
        <v>6798</v>
      </c>
      <c r="AJ114" s="231" t="s">
        <v>6798</v>
      </c>
      <c r="AK114" s="231" t="s">
        <v>6804</v>
      </c>
      <c r="AL114" s="231">
        <v>113</v>
      </c>
    </row>
    <row r="115" spans="1:38" x14ac:dyDescent="0.3">
      <c r="A115" s="225" t="s">
        <v>3441</v>
      </c>
      <c r="B115" s="225" t="s">
        <v>6955</v>
      </c>
      <c r="C115" s="237" t="s">
        <v>6796</v>
      </c>
      <c r="D115" s="233" t="s">
        <v>8738</v>
      </c>
      <c r="E115" s="232" t="s">
        <v>8739</v>
      </c>
      <c r="F115" s="236" t="s">
        <v>6801</v>
      </c>
      <c r="G115" s="210">
        <v>0</v>
      </c>
      <c r="H115" s="227" t="s">
        <v>6798</v>
      </c>
      <c r="I115" s="227"/>
      <c r="J115" s="227"/>
      <c r="K115" s="227"/>
      <c r="L115" s="227"/>
      <c r="M115" s="227"/>
      <c r="N115" s="227" t="s">
        <v>6943</v>
      </c>
      <c r="O115" s="242" t="s">
        <v>6945</v>
      </c>
      <c r="P115" s="242" t="s">
        <v>6947</v>
      </c>
      <c r="Q115" s="221" t="s">
        <v>6964</v>
      </c>
      <c r="R115" s="208" t="s">
        <v>5718</v>
      </c>
      <c r="S115" s="209">
        <v>410001026</v>
      </c>
      <c r="T115" s="229">
        <v>45628</v>
      </c>
      <c r="U115" s="230" t="s">
        <v>4017</v>
      </c>
      <c r="V115" s="229" t="s">
        <v>6951</v>
      </c>
      <c r="W115" s="229" t="s">
        <v>3961</v>
      </c>
      <c r="X115" s="230" t="s">
        <v>6798</v>
      </c>
      <c r="Y115" s="230"/>
      <c r="Z115" s="230" t="s">
        <v>9882</v>
      </c>
      <c r="AA115" s="220">
        <v>202412</v>
      </c>
      <c r="AB115" s="239"/>
      <c r="AC115" s="229" t="s">
        <v>6799</v>
      </c>
      <c r="AD115" s="240" t="s">
        <v>6803</v>
      </c>
      <c r="AE115" s="241">
        <v>0</v>
      </c>
      <c r="AF115" s="240" t="s">
        <v>6803</v>
      </c>
      <c r="AG115" s="235" t="str">
        <f>IFERROR(VLOOKUP(작성용!A:A,RM!A:D,4,0),"-")</f>
        <v>김태현</v>
      </c>
      <c r="AH115" s="9" t="s">
        <v>7129</v>
      </c>
      <c r="AI115" s="231" t="s">
        <v>6798</v>
      </c>
      <c r="AJ115" s="231" t="s">
        <v>6798</v>
      </c>
      <c r="AK115" s="231" t="s">
        <v>6804</v>
      </c>
      <c r="AL115" s="231">
        <v>114</v>
      </c>
    </row>
    <row r="116" spans="1:38" x14ac:dyDescent="0.3">
      <c r="A116" s="225" t="s">
        <v>3441</v>
      </c>
      <c r="B116" s="225" t="s">
        <v>6955</v>
      </c>
      <c r="C116" s="237" t="s">
        <v>6796</v>
      </c>
      <c r="D116" s="233" t="s">
        <v>7951</v>
      </c>
      <c r="E116" s="232" t="s">
        <v>8740</v>
      </c>
      <c r="F116" s="236" t="s">
        <v>6801</v>
      </c>
      <c r="G116" s="210">
        <v>0</v>
      </c>
      <c r="H116" s="227" t="s">
        <v>6798</v>
      </c>
      <c r="I116" s="227"/>
      <c r="J116" s="227"/>
      <c r="K116" s="227"/>
      <c r="L116" s="227"/>
      <c r="M116" s="227"/>
      <c r="N116" s="227" t="s">
        <v>6943</v>
      </c>
      <c r="O116" s="242" t="s">
        <v>6945</v>
      </c>
      <c r="P116" s="242" t="s">
        <v>6947</v>
      </c>
      <c r="Q116" s="221" t="s">
        <v>6964</v>
      </c>
      <c r="R116" s="208" t="s">
        <v>7020</v>
      </c>
      <c r="S116" s="209">
        <v>410001018</v>
      </c>
      <c r="T116" s="229">
        <v>45628</v>
      </c>
      <c r="U116" s="230" t="s">
        <v>4017</v>
      </c>
      <c r="V116" s="229" t="s">
        <v>6951</v>
      </c>
      <c r="W116" s="229" t="s">
        <v>3961</v>
      </c>
      <c r="X116" s="230" t="s">
        <v>6798</v>
      </c>
      <c r="Y116" s="230"/>
      <c r="Z116" s="230" t="s">
        <v>9882</v>
      </c>
      <c r="AA116" s="220">
        <v>202412</v>
      </c>
      <c r="AB116" s="239"/>
      <c r="AC116" s="229" t="s">
        <v>6799</v>
      </c>
      <c r="AD116" s="240" t="s">
        <v>6803</v>
      </c>
      <c r="AE116" s="241">
        <v>0</v>
      </c>
      <c r="AF116" s="240" t="s">
        <v>6803</v>
      </c>
      <c r="AG116" s="235" t="str">
        <f>IFERROR(VLOOKUP(작성용!A:A,RM!A:D,4,0),"-")</f>
        <v>김태현</v>
      </c>
      <c r="AH116" s="9" t="s">
        <v>7129</v>
      </c>
      <c r="AI116" s="231" t="s">
        <v>6798</v>
      </c>
      <c r="AJ116" s="231" t="s">
        <v>6798</v>
      </c>
      <c r="AK116" s="231" t="s">
        <v>6804</v>
      </c>
      <c r="AL116" s="231">
        <v>115</v>
      </c>
    </row>
    <row r="117" spans="1:38" x14ac:dyDescent="0.3">
      <c r="A117" s="225" t="s">
        <v>3441</v>
      </c>
      <c r="B117" s="225" t="s">
        <v>6955</v>
      </c>
      <c r="C117" s="237" t="s">
        <v>6796</v>
      </c>
      <c r="D117" s="233" t="s">
        <v>8741</v>
      </c>
      <c r="E117" s="232" t="s">
        <v>8742</v>
      </c>
      <c r="F117" s="236" t="s">
        <v>6801</v>
      </c>
      <c r="G117" s="210">
        <v>0</v>
      </c>
      <c r="H117" s="227" t="s">
        <v>6798</v>
      </c>
      <c r="I117" s="227"/>
      <c r="J117" s="227"/>
      <c r="K117" s="227"/>
      <c r="L117" s="227"/>
      <c r="M117" s="227"/>
      <c r="N117" s="227" t="s">
        <v>6943</v>
      </c>
      <c r="O117" s="242" t="s">
        <v>6945</v>
      </c>
      <c r="P117" s="242" t="s">
        <v>6947</v>
      </c>
      <c r="Q117" s="221" t="s">
        <v>6964</v>
      </c>
      <c r="R117" s="208" t="s">
        <v>3792</v>
      </c>
      <c r="S117" s="209">
        <v>410000846</v>
      </c>
      <c r="T117" s="229">
        <v>45628</v>
      </c>
      <c r="U117" s="230" t="s">
        <v>4017</v>
      </c>
      <c r="V117" s="229" t="s">
        <v>6951</v>
      </c>
      <c r="W117" s="229" t="s">
        <v>3961</v>
      </c>
      <c r="X117" s="230" t="s">
        <v>6798</v>
      </c>
      <c r="Y117" s="230"/>
      <c r="Z117" s="230" t="s">
        <v>9882</v>
      </c>
      <c r="AA117" s="220">
        <v>202412</v>
      </c>
      <c r="AB117" s="239"/>
      <c r="AC117" s="229" t="s">
        <v>6799</v>
      </c>
      <c r="AD117" s="240" t="s">
        <v>6803</v>
      </c>
      <c r="AE117" s="241">
        <v>0</v>
      </c>
      <c r="AF117" s="240" t="s">
        <v>6803</v>
      </c>
      <c r="AG117" s="235" t="str">
        <f>IFERROR(VLOOKUP(작성용!A:A,RM!A:D,4,0),"-")</f>
        <v>김태현</v>
      </c>
      <c r="AH117" s="9" t="s">
        <v>7129</v>
      </c>
      <c r="AI117" s="231" t="s">
        <v>6798</v>
      </c>
      <c r="AJ117" s="231" t="s">
        <v>6798</v>
      </c>
      <c r="AK117" s="231" t="s">
        <v>6804</v>
      </c>
      <c r="AL117" s="231">
        <v>116</v>
      </c>
    </row>
    <row r="118" spans="1:38" x14ac:dyDescent="0.3">
      <c r="A118" s="225" t="s">
        <v>3441</v>
      </c>
      <c r="B118" s="225" t="s">
        <v>6955</v>
      </c>
      <c r="C118" s="237" t="s">
        <v>6796</v>
      </c>
      <c r="D118" s="233" t="s">
        <v>8743</v>
      </c>
      <c r="E118" s="232" t="s">
        <v>8744</v>
      </c>
      <c r="F118" s="236" t="s">
        <v>6801</v>
      </c>
      <c r="G118" s="210">
        <v>0</v>
      </c>
      <c r="H118" s="227" t="s">
        <v>6798</v>
      </c>
      <c r="I118" s="227"/>
      <c r="J118" s="227"/>
      <c r="K118" s="227"/>
      <c r="L118" s="227"/>
      <c r="M118" s="227"/>
      <c r="N118" s="227" t="s">
        <v>6943</v>
      </c>
      <c r="O118" s="242" t="s">
        <v>6945</v>
      </c>
      <c r="P118" s="242" t="s">
        <v>6947</v>
      </c>
      <c r="Q118" s="221" t="s">
        <v>6964</v>
      </c>
      <c r="R118" s="208" t="s">
        <v>3901</v>
      </c>
      <c r="S118" s="209">
        <v>410001109</v>
      </c>
      <c r="T118" s="229">
        <v>45628</v>
      </c>
      <c r="U118" s="230" t="s">
        <v>4017</v>
      </c>
      <c r="V118" s="229" t="s">
        <v>6951</v>
      </c>
      <c r="W118" s="229" t="s">
        <v>3961</v>
      </c>
      <c r="X118" s="230" t="s">
        <v>6798</v>
      </c>
      <c r="Y118" s="230"/>
      <c r="Z118" s="230" t="s">
        <v>9882</v>
      </c>
      <c r="AA118" s="220">
        <v>202412</v>
      </c>
      <c r="AB118" s="239"/>
      <c r="AC118" s="229" t="s">
        <v>6799</v>
      </c>
      <c r="AD118" s="240" t="s">
        <v>6803</v>
      </c>
      <c r="AE118" s="241">
        <v>0</v>
      </c>
      <c r="AF118" s="240" t="s">
        <v>6803</v>
      </c>
      <c r="AG118" s="235" t="str">
        <f>IFERROR(VLOOKUP(작성용!A:A,RM!A:D,4,0),"-")</f>
        <v>김태현</v>
      </c>
      <c r="AH118" s="9" t="s">
        <v>7129</v>
      </c>
      <c r="AI118" s="231" t="s">
        <v>6798</v>
      </c>
      <c r="AJ118" s="231" t="s">
        <v>6798</v>
      </c>
      <c r="AK118" s="231" t="s">
        <v>6804</v>
      </c>
      <c r="AL118" s="231">
        <v>117</v>
      </c>
    </row>
    <row r="119" spans="1:38" x14ac:dyDescent="0.3">
      <c r="A119" s="225" t="s">
        <v>3441</v>
      </c>
      <c r="B119" s="225" t="s">
        <v>6955</v>
      </c>
      <c r="C119" s="237" t="s">
        <v>6796</v>
      </c>
      <c r="D119" s="233" t="s">
        <v>7023</v>
      </c>
      <c r="E119" s="232" t="s">
        <v>8745</v>
      </c>
      <c r="F119" s="236" t="s">
        <v>6801</v>
      </c>
      <c r="G119" s="210">
        <v>0</v>
      </c>
      <c r="H119" s="227" t="s">
        <v>6798</v>
      </c>
      <c r="I119" s="227"/>
      <c r="J119" s="227"/>
      <c r="K119" s="227"/>
      <c r="L119" s="227"/>
      <c r="M119" s="227"/>
      <c r="N119" s="227" t="s">
        <v>6943</v>
      </c>
      <c r="O119" s="242" t="s">
        <v>6945</v>
      </c>
      <c r="P119" s="242" t="s">
        <v>6947</v>
      </c>
      <c r="Q119" s="221" t="s">
        <v>6964</v>
      </c>
      <c r="R119" s="208" t="s">
        <v>3875</v>
      </c>
      <c r="S119" s="209">
        <v>410000911</v>
      </c>
      <c r="T119" s="229">
        <v>45628</v>
      </c>
      <c r="U119" s="230" t="s">
        <v>4017</v>
      </c>
      <c r="V119" s="229" t="s">
        <v>6951</v>
      </c>
      <c r="W119" s="229" t="s">
        <v>3961</v>
      </c>
      <c r="X119" s="230" t="s">
        <v>6798</v>
      </c>
      <c r="Y119" s="230"/>
      <c r="Z119" s="230" t="s">
        <v>9882</v>
      </c>
      <c r="AA119" s="220">
        <v>202412</v>
      </c>
      <c r="AB119" s="239"/>
      <c r="AC119" s="229" t="s">
        <v>6799</v>
      </c>
      <c r="AD119" s="240" t="s">
        <v>6803</v>
      </c>
      <c r="AE119" s="241">
        <v>0</v>
      </c>
      <c r="AF119" s="240" t="s">
        <v>6803</v>
      </c>
      <c r="AG119" s="235" t="str">
        <f>IFERROR(VLOOKUP(작성용!A:A,RM!A:D,4,0),"-")</f>
        <v>김태현</v>
      </c>
      <c r="AH119" s="9" t="s">
        <v>7129</v>
      </c>
      <c r="AI119" s="231" t="s">
        <v>6798</v>
      </c>
      <c r="AJ119" s="231" t="s">
        <v>6798</v>
      </c>
      <c r="AK119" s="231" t="s">
        <v>6804</v>
      </c>
      <c r="AL119" s="231">
        <v>118</v>
      </c>
    </row>
    <row r="120" spans="1:38" x14ac:dyDescent="0.3">
      <c r="A120" s="225" t="s">
        <v>3441</v>
      </c>
      <c r="B120" s="225" t="s">
        <v>6955</v>
      </c>
      <c r="C120" s="237" t="s">
        <v>6796</v>
      </c>
      <c r="D120" s="233" t="s">
        <v>8746</v>
      </c>
      <c r="E120" s="232" t="s">
        <v>8747</v>
      </c>
      <c r="F120" s="236" t="s">
        <v>6801</v>
      </c>
      <c r="G120" s="210">
        <v>0</v>
      </c>
      <c r="H120" s="227" t="s">
        <v>6798</v>
      </c>
      <c r="I120" s="227"/>
      <c r="J120" s="227"/>
      <c r="K120" s="227"/>
      <c r="L120" s="227"/>
      <c r="M120" s="227"/>
      <c r="N120" s="227" t="s">
        <v>6943</v>
      </c>
      <c r="O120" s="242" t="s">
        <v>6945</v>
      </c>
      <c r="P120" s="242" t="s">
        <v>6947</v>
      </c>
      <c r="Q120" s="221" t="s">
        <v>6964</v>
      </c>
      <c r="R120" s="208" t="s">
        <v>6064</v>
      </c>
      <c r="S120" s="209">
        <v>410000979</v>
      </c>
      <c r="T120" s="229">
        <v>45628</v>
      </c>
      <c r="U120" s="230" t="s">
        <v>4017</v>
      </c>
      <c r="V120" s="229" t="s">
        <v>6951</v>
      </c>
      <c r="W120" s="229" t="s">
        <v>3961</v>
      </c>
      <c r="X120" s="230" t="s">
        <v>6798</v>
      </c>
      <c r="Y120" s="230"/>
      <c r="Z120" s="230" t="s">
        <v>9882</v>
      </c>
      <c r="AA120" s="220">
        <v>202412</v>
      </c>
      <c r="AB120" s="239"/>
      <c r="AC120" s="229" t="s">
        <v>6799</v>
      </c>
      <c r="AD120" s="240" t="s">
        <v>6803</v>
      </c>
      <c r="AE120" s="241">
        <v>0</v>
      </c>
      <c r="AF120" s="240" t="s">
        <v>6803</v>
      </c>
      <c r="AG120" s="235" t="str">
        <f>IFERROR(VLOOKUP(작성용!A:A,RM!A:D,4,0),"-")</f>
        <v>김태현</v>
      </c>
      <c r="AH120" s="9" t="s">
        <v>7129</v>
      </c>
      <c r="AI120" s="231" t="s">
        <v>6798</v>
      </c>
      <c r="AJ120" s="231" t="s">
        <v>6798</v>
      </c>
      <c r="AK120" s="231" t="s">
        <v>6804</v>
      </c>
      <c r="AL120" s="231">
        <v>119</v>
      </c>
    </row>
    <row r="121" spans="1:38" x14ac:dyDescent="0.3">
      <c r="A121" s="225" t="s">
        <v>3441</v>
      </c>
      <c r="B121" s="225" t="s">
        <v>6955</v>
      </c>
      <c r="C121" s="237" t="s">
        <v>6796</v>
      </c>
      <c r="D121" s="233" t="s">
        <v>7024</v>
      </c>
      <c r="E121" s="232" t="s">
        <v>8748</v>
      </c>
      <c r="F121" s="236" t="s">
        <v>6801</v>
      </c>
      <c r="G121" s="210">
        <v>0</v>
      </c>
      <c r="H121" s="227" t="s">
        <v>6798</v>
      </c>
      <c r="I121" s="227"/>
      <c r="J121" s="227"/>
      <c r="K121" s="227"/>
      <c r="L121" s="227"/>
      <c r="M121" s="227"/>
      <c r="N121" s="227" t="s">
        <v>6943</v>
      </c>
      <c r="O121" s="242" t="s">
        <v>6945</v>
      </c>
      <c r="P121" s="242" t="s">
        <v>6947</v>
      </c>
      <c r="Q121" s="221" t="s">
        <v>6964</v>
      </c>
      <c r="R121" s="208" t="s">
        <v>5584</v>
      </c>
      <c r="S121" s="209">
        <v>410001062</v>
      </c>
      <c r="T121" s="229">
        <v>45628</v>
      </c>
      <c r="U121" s="230" t="s">
        <v>4017</v>
      </c>
      <c r="V121" s="229" t="s">
        <v>6951</v>
      </c>
      <c r="W121" s="229" t="s">
        <v>3961</v>
      </c>
      <c r="X121" s="230" t="s">
        <v>6798</v>
      </c>
      <c r="Y121" s="230"/>
      <c r="Z121" s="230" t="s">
        <v>9882</v>
      </c>
      <c r="AA121" s="220">
        <v>202412</v>
      </c>
      <c r="AB121" s="239"/>
      <c r="AC121" s="229" t="s">
        <v>6799</v>
      </c>
      <c r="AD121" s="240" t="s">
        <v>6803</v>
      </c>
      <c r="AE121" s="241">
        <v>0</v>
      </c>
      <c r="AF121" s="240" t="s">
        <v>6803</v>
      </c>
      <c r="AG121" s="235" t="str">
        <f>IFERROR(VLOOKUP(작성용!A:A,RM!A:D,4,0),"-")</f>
        <v>김태현</v>
      </c>
      <c r="AH121" s="9" t="s">
        <v>7129</v>
      </c>
      <c r="AI121" s="231" t="s">
        <v>6798</v>
      </c>
      <c r="AJ121" s="231" t="s">
        <v>6798</v>
      </c>
      <c r="AK121" s="231" t="s">
        <v>6804</v>
      </c>
      <c r="AL121" s="231">
        <v>120</v>
      </c>
    </row>
    <row r="122" spans="1:38" x14ac:dyDescent="0.3">
      <c r="A122" s="225" t="s">
        <v>3441</v>
      </c>
      <c r="B122" s="225" t="s">
        <v>6955</v>
      </c>
      <c r="C122" s="237" t="s">
        <v>6796</v>
      </c>
      <c r="D122" s="233" t="s">
        <v>8749</v>
      </c>
      <c r="E122" s="232" t="s">
        <v>8750</v>
      </c>
      <c r="F122" s="236" t="s">
        <v>6801</v>
      </c>
      <c r="G122" s="210">
        <v>0</v>
      </c>
      <c r="H122" s="227" t="s">
        <v>6798</v>
      </c>
      <c r="I122" s="227"/>
      <c r="J122" s="227"/>
      <c r="K122" s="227"/>
      <c r="L122" s="227"/>
      <c r="M122" s="227"/>
      <c r="N122" s="227" t="s">
        <v>6943</v>
      </c>
      <c r="O122" s="242" t="s">
        <v>6945</v>
      </c>
      <c r="P122" s="242" t="s">
        <v>6947</v>
      </c>
      <c r="Q122" s="221" t="s">
        <v>6964</v>
      </c>
      <c r="R122" s="208" t="s">
        <v>5552</v>
      </c>
      <c r="S122" s="209">
        <v>410001068</v>
      </c>
      <c r="T122" s="229">
        <v>45628</v>
      </c>
      <c r="U122" s="230" t="s">
        <v>4017</v>
      </c>
      <c r="V122" s="229" t="s">
        <v>6951</v>
      </c>
      <c r="W122" s="229" t="s">
        <v>3961</v>
      </c>
      <c r="X122" s="230" t="s">
        <v>6798</v>
      </c>
      <c r="Y122" s="230"/>
      <c r="Z122" s="230" t="s">
        <v>9882</v>
      </c>
      <c r="AA122" s="220">
        <v>202412</v>
      </c>
      <c r="AB122" s="239"/>
      <c r="AC122" s="229" t="s">
        <v>6799</v>
      </c>
      <c r="AD122" s="240" t="s">
        <v>6803</v>
      </c>
      <c r="AE122" s="241">
        <v>0</v>
      </c>
      <c r="AF122" s="240" t="s">
        <v>6803</v>
      </c>
      <c r="AG122" s="235" t="str">
        <f>IFERROR(VLOOKUP(작성용!A:A,RM!A:D,4,0),"-")</f>
        <v>김태현</v>
      </c>
      <c r="AH122" s="9" t="s">
        <v>7129</v>
      </c>
      <c r="AI122" s="231" t="s">
        <v>6798</v>
      </c>
      <c r="AJ122" s="231" t="s">
        <v>6798</v>
      </c>
      <c r="AK122" s="231" t="s">
        <v>6804</v>
      </c>
      <c r="AL122" s="231">
        <v>121</v>
      </c>
    </row>
    <row r="123" spans="1:38" x14ac:dyDescent="0.3">
      <c r="A123" s="225" t="s">
        <v>3441</v>
      </c>
      <c r="B123" s="225" t="s">
        <v>6955</v>
      </c>
      <c r="C123" s="237" t="s">
        <v>6796</v>
      </c>
      <c r="D123" s="233" t="s">
        <v>5549</v>
      </c>
      <c r="E123" s="232" t="s">
        <v>8751</v>
      </c>
      <c r="F123" s="236" t="s">
        <v>6801</v>
      </c>
      <c r="G123" s="210">
        <v>0</v>
      </c>
      <c r="H123" s="227" t="s">
        <v>6798</v>
      </c>
      <c r="I123" s="227"/>
      <c r="J123" s="227"/>
      <c r="K123" s="227"/>
      <c r="L123" s="227"/>
      <c r="M123" s="227"/>
      <c r="N123" s="227" t="s">
        <v>6943</v>
      </c>
      <c r="O123" s="242" t="s">
        <v>6945</v>
      </c>
      <c r="P123" s="242" t="s">
        <v>6947</v>
      </c>
      <c r="Q123" s="221" t="s">
        <v>6964</v>
      </c>
      <c r="R123" s="208" t="s">
        <v>5133</v>
      </c>
      <c r="S123" s="209">
        <v>410001080</v>
      </c>
      <c r="T123" s="229">
        <v>45628</v>
      </c>
      <c r="U123" s="230" t="s">
        <v>4017</v>
      </c>
      <c r="V123" s="229" t="s">
        <v>6951</v>
      </c>
      <c r="W123" s="229" t="s">
        <v>3961</v>
      </c>
      <c r="X123" s="230" t="s">
        <v>6798</v>
      </c>
      <c r="Y123" s="230"/>
      <c r="Z123" s="230" t="s">
        <v>9882</v>
      </c>
      <c r="AA123" s="220">
        <v>202412</v>
      </c>
      <c r="AB123" s="239"/>
      <c r="AC123" s="229" t="s">
        <v>6799</v>
      </c>
      <c r="AD123" s="240" t="s">
        <v>6803</v>
      </c>
      <c r="AE123" s="241">
        <v>0</v>
      </c>
      <c r="AF123" s="240" t="s">
        <v>6803</v>
      </c>
      <c r="AG123" s="235" t="str">
        <f>IFERROR(VLOOKUP(작성용!A:A,RM!A:D,4,0),"-")</f>
        <v>김태현</v>
      </c>
      <c r="AH123" s="9" t="s">
        <v>7129</v>
      </c>
      <c r="AI123" s="231" t="s">
        <v>6798</v>
      </c>
      <c r="AJ123" s="231" t="s">
        <v>6798</v>
      </c>
      <c r="AK123" s="231" t="s">
        <v>6804</v>
      </c>
      <c r="AL123" s="231">
        <v>122</v>
      </c>
    </row>
    <row r="124" spans="1:38" x14ac:dyDescent="0.3">
      <c r="A124" s="225" t="s">
        <v>3441</v>
      </c>
      <c r="B124" s="225" t="s">
        <v>6955</v>
      </c>
      <c r="C124" s="237" t="s">
        <v>6796</v>
      </c>
      <c r="D124" s="233" t="s">
        <v>5145</v>
      </c>
      <c r="E124" s="232" t="s">
        <v>8752</v>
      </c>
      <c r="F124" s="236" t="s">
        <v>6801</v>
      </c>
      <c r="G124" s="210">
        <v>0</v>
      </c>
      <c r="H124" s="227" t="s">
        <v>6798</v>
      </c>
      <c r="I124" s="227"/>
      <c r="J124" s="227"/>
      <c r="K124" s="227"/>
      <c r="L124" s="227"/>
      <c r="M124" s="227"/>
      <c r="N124" s="227" t="s">
        <v>6943</v>
      </c>
      <c r="O124" s="242" t="s">
        <v>6945</v>
      </c>
      <c r="P124" s="242" t="s">
        <v>6947</v>
      </c>
      <c r="Q124" s="221" t="s">
        <v>6964</v>
      </c>
      <c r="R124" s="208" t="s">
        <v>5147</v>
      </c>
      <c r="S124" s="209">
        <v>410001073</v>
      </c>
      <c r="T124" s="229">
        <v>45628</v>
      </c>
      <c r="U124" s="230" t="s">
        <v>4017</v>
      </c>
      <c r="V124" s="229" t="s">
        <v>6951</v>
      </c>
      <c r="W124" s="229" t="s">
        <v>3961</v>
      </c>
      <c r="X124" s="230" t="s">
        <v>6798</v>
      </c>
      <c r="Y124" s="230"/>
      <c r="Z124" s="230" t="s">
        <v>9882</v>
      </c>
      <c r="AA124" s="220">
        <v>202412</v>
      </c>
      <c r="AB124" s="239"/>
      <c r="AC124" s="229" t="s">
        <v>6799</v>
      </c>
      <c r="AD124" s="240" t="s">
        <v>6803</v>
      </c>
      <c r="AE124" s="241">
        <v>0</v>
      </c>
      <c r="AF124" s="240" t="s">
        <v>6803</v>
      </c>
      <c r="AG124" s="235" t="str">
        <f>IFERROR(VLOOKUP(작성용!A:A,RM!A:D,4,0),"-")</f>
        <v>김태현</v>
      </c>
      <c r="AH124" s="9" t="s">
        <v>7129</v>
      </c>
      <c r="AI124" s="231" t="s">
        <v>6798</v>
      </c>
      <c r="AJ124" s="231" t="s">
        <v>6798</v>
      </c>
      <c r="AK124" s="231" t="s">
        <v>6804</v>
      </c>
      <c r="AL124" s="231">
        <v>123</v>
      </c>
    </row>
    <row r="125" spans="1:38" x14ac:dyDescent="0.3">
      <c r="A125" s="225" t="s">
        <v>3441</v>
      </c>
      <c r="B125" s="225" t="s">
        <v>6955</v>
      </c>
      <c r="C125" s="237" t="s">
        <v>6796</v>
      </c>
      <c r="D125" s="233" t="s">
        <v>7025</v>
      </c>
      <c r="E125" s="232" t="s">
        <v>8753</v>
      </c>
      <c r="F125" s="236" t="s">
        <v>6801</v>
      </c>
      <c r="G125" s="210">
        <v>0</v>
      </c>
      <c r="H125" s="227" t="s">
        <v>6798</v>
      </c>
      <c r="I125" s="227"/>
      <c r="J125" s="227"/>
      <c r="K125" s="227"/>
      <c r="L125" s="227"/>
      <c r="M125" s="227"/>
      <c r="N125" s="227" t="s">
        <v>6943</v>
      </c>
      <c r="O125" s="242" t="s">
        <v>6945</v>
      </c>
      <c r="P125" s="242" t="s">
        <v>6947</v>
      </c>
      <c r="Q125" s="221" t="s">
        <v>6964</v>
      </c>
      <c r="R125" s="208" t="s">
        <v>6204</v>
      </c>
      <c r="S125" s="209">
        <v>410000798</v>
      </c>
      <c r="T125" s="229">
        <v>45628</v>
      </c>
      <c r="U125" s="230" t="s">
        <v>4017</v>
      </c>
      <c r="V125" s="229" t="s">
        <v>6951</v>
      </c>
      <c r="W125" s="229" t="s">
        <v>3961</v>
      </c>
      <c r="X125" s="230" t="s">
        <v>6798</v>
      </c>
      <c r="Y125" s="230"/>
      <c r="Z125" s="230" t="s">
        <v>9882</v>
      </c>
      <c r="AA125" s="220">
        <v>202412</v>
      </c>
      <c r="AB125" s="239"/>
      <c r="AC125" s="229" t="s">
        <v>6799</v>
      </c>
      <c r="AD125" s="240" t="s">
        <v>6803</v>
      </c>
      <c r="AE125" s="241">
        <v>0</v>
      </c>
      <c r="AF125" s="240" t="s">
        <v>6803</v>
      </c>
      <c r="AG125" s="235" t="str">
        <f>IFERROR(VLOOKUP(작성용!A:A,RM!A:D,4,0),"-")</f>
        <v>김태현</v>
      </c>
      <c r="AH125" s="9" t="s">
        <v>7129</v>
      </c>
      <c r="AI125" s="231" t="s">
        <v>6798</v>
      </c>
      <c r="AJ125" s="231" t="s">
        <v>6798</v>
      </c>
      <c r="AK125" s="231" t="s">
        <v>6804</v>
      </c>
      <c r="AL125" s="231">
        <v>124</v>
      </c>
    </row>
    <row r="126" spans="1:38" x14ac:dyDescent="0.3">
      <c r="A126" s="225" t="s">
        <v>3441</v>
      </c>
      <c r="B126" s="225" t="s">
        <v>6955</v>
      </c>
      <c r="C126" s="237" t="s">
        <v>6796</v>
      </c>
      <c r="D126" s="233" t="s">
        <v>7026</v>
      </c>
      <c r="E126" s="232" t="s">
        <v>8754</v>
      </c>
      <c r="F126" s="236" t="s">
        <v>6801</v>
      </c>
      <c r="G126" s="210">
        <v>0</v>
      </c>
      <c r="H126" s="227" t="s">
        <v>6798</v>
      </c>
      <c r="I126" s="227"/>
      <c r="J126" s="227"/>
      <c r="K126" s="227"/>
      <c r="L126" s="227"/>
      <c r="M126" s="227"/>
      <c r="N126" s="227" t="s">
        <v>6943</v>
      </c>
      <c r="O126" s="242" t="s">
        <v>6945</v>
      </c>
      <c r="P126" s="242" t="s">
        <v>6947</v>
      </c>
      <c r="Q126" s="221" t="s">
        <v>6964</v>
      </c>
      <c r="R126" s="208" t="s">
        <v>6198</v>
      </c>
      <c r="S126" s="209">
        <v>410000459</v>
      </c>
      <c r="T126" s="229">
        <v>45628</v>
      </c>
      <c r="U126" s="230" t="s">
        <v>4017</v>
      </c>
      <c r="V126" s="229" t="s">
        <v>6951</v>
      </c>
      <c r="W126" s="229" t="s">
        <v>3961</v>
      </c>
      <c r="X126" s="230" t="s">
        <v>6798</v>
      </c>
      <c r="Y126" s="230"/>
      <c r="Z126" s="230" t="s">
        <v>9882</v>
      </c>
      <c r="AA126" s="220">
        <v>202412</v>
      </c>
      <c r="AB126" s="239"/>
      <c r="AC126" s="229" t="s">
        <v>6799</v>
      </c>
      <c r="AD126" s="240" t="s">
        <v>6803</v>
      </c>
      <c r="AE126" s="241">
        <v>0</v>
      </c>
      <c r="AF126" s="240" t="s">
        <v>6803</v>
      </c>
      <c r="AG126" s="235" t="str">
        <f>IFERROR(VLOOKUP(작성용!A:A,RM!A:D,4,0),"-")</f>
        <v>김태현</v>
      </c>
      <c r="AH126" s="9" t="s">
        <v>7129</v>
      </c>
      <c r="AI126" s="231" t="s">
        <v>6798</v>
      </c>
      <c r="AJ126" s="231" t="s">
        <v>6798</v>
      </c>
      <c r="AK126" s="231" t="s">
        <v>6804</v>
      </c>
      <c r="AL126" s="231">
        <v>125</v>
      </c>
    </row>
    <row r="127" spans="1:38" x14ac:dyDescent="0.3">
      <c r="A127" s="225" t="s">
        <v>3441</v>
      </c>
      <c r="B127" s="225" t="s">
        <v>6955</v>
      </c>
      <c r="C127" s="237" t="s">
        <v>6796</v>
      </c>
      <c r="D127" s="233" t="s">
        <v>8755</v>
      </c>
      <c r="E127" s="232" t="s">
        <v>8756</v>
      </c>
      <c r="F127" s="236" t="s">
        <v>6801</v>
      </c>
      <c r="G127" s="210">
        <v>0</v>
      </c>
      <c r="H127" s="227" t="s">
        <v>6798</v>
      </c>
      <c r="I127" s="227"/>
      <c r="J127" s="227"/>
      <c r="K127" s="227"/>
      <c r="L127" s="227"/>
      <c r="M127" s="227"/>
      <c r="N127" s="227" t="s">
        <v>6943</v>
      </c>
      <c r="O127" s="242" t="s">
        <v>6945</v>
      </c>
      <c r="P127" s="242" t="s">
        <v>6947</v>
      </c>
      <c r="Q127" s="221" t="s">
        <v>6964</v>
      </c>
      <c r="R127" s="208" t="s">
        <v>3800</v>
      </c>
      <c r="S127" s="209">
        <v>410000943</v>
      </c>
      <c r="T127" s="229">
        <v>45628</v>
      </c>
      <c r="U127" s="230" t="s">
        <v>4017</v>
      </c>
      <c r="V127" s="229" t="s">
        <v>6951</v>
      </c>
      <c r="W127" s="229" t="s">
        <v>3961</v>
      </c>
      <c r="X127" s="230" t="s">
        <v>6798</v>
      </c>
      <c r="Y127" s="230"/>
      <c r="Z127" s="230" t="s">
        <v>9882</v>
      </c>
      <c r="AA127" s="220">
        <v>202412</v>
      </c>
      <c r="AB127" s="239"/>
      <c r="AC127" s="229" t="s">
        <v>6799</v>
      </c>
      <c r="AD127" s="240" t="s">
        <v>6803</v>
      </c>
      <c r="AE127" s="241">
        <v>0</v>
      </c>
      <c r="AF127" s="240" t="s">
        <v>6803</v>
      </c>
      <c r="AG127" s="235" t="str">
        <f>IFERROR(VLOOKUP(작성용!A:A,RM!A:D,4,0),"-")</f>
        <v>김태현</v>
      </c>
      <c r="AH127" s="9" t="s">
        <v>7129</v>
      </c>
      <c r="AI127" s="231" t="s">
        <v>6798</v>
      </c>
      <c r="AJ127" s="231" t="s">
        <v>6798</v>
      </c>
      <c r="AK127" s="231" t="s">
        <v>6804</v>
      </c>
      <c r="AL127" s="231">
        <v>126</v>
      </c>
    </row>
    <row r="128" spans="1:38" x14ac:dyDescent="0.3">
      <c r="A128" s="225" t="s">
        <v>3441</v>
      </c>
      <c r="B128" s="225" t="s">
        <v>6955</v>
      </c>
      <c r="C128" s="237" t="s">
        <v>6796</v>
      </c>
      <c r="D128" s="233" t="s">
        <v>7027</v>
      </c>
      <c r="E128" s="232" t="s">
        <v>8757</v>
      </c>
      <c r="F128" s="236" t="s">
        <v>6801</v>
      </c>
      <c r="G128" s="210">
        <v>0</v>
      </c>
      <c r="H128" s="227" t="s">
        <v>6798</v>
      </c>
      <c r="I128" s="227"/>
      <c r="J128" s="227"/>
      <c r="K128" s="227"/>
      <c r="L128" s="227"/>
      <c r="M128" s="227"/>
      <c r="N128" s="227" t="s">
        <v>6943</v>
      </c>
      <c r="O128" s="242" t="s">
        <v>6945</v>
      </c>
      <c r="P128" s="242" t="s">
        <v>6947</v>
      </c>
      <c r="Q128" s="221" t="s">
        <v>6964</v>
      </c>
      <c r="R128" s="208" t="s">
        <v>6231</v>
      </c>
      <c r="S128" s="209">
        <v>410000982</v>
      </c>
      <c r="T128" s="229">
        <v>45628</v>
      </c>
      <c r="U128" s="230" t="s">
        <v>4017</v>
      </c>
      <c r="V128" s="229" t="s">
        <v>6951</v>
      </c>
      <c r="W128" s="229" t="s">
        <v>3961</v>
      </c>
      <c r="X128" s="230" t="s">
        <v>6798</v>
      </c>
      <c r="Y128" s="230"/>
      <c r="Z128" s="230" t="s">
        <v>9882</v>
      </c>
      <c r="AA128" s="220">
        <v>202412</v>
      </c>
      <c r="AB128" s="239"/>
      <c r="AC128" s="229" t="s">
        <v>6799</v>
      </c>
      <c r="AD128" s="240" t="s">
        <v>6803</v>
      </c>
      <c r="AE128" s="241">
        <v>0</v>
      </c>
      <c r="AF128" s="240" t="s">
        <v>6803</v>
      </c>
      <c r="AG128" s="235" t="str">
        <f>IFERROR(VLOOKUP(작성용!A:A,RM!A:D,4,0),"-")</f>
        <v>김태현</v>
      </c>
      <c r="AH128" s="9" t="s">
        <v>7129</v>
      </c>
      <c r="AI128" s="231" t="s">
        <v>6798</v>
      </c>
      <c r="AJ128" s="231" t="s">
        <v>6798</v>
      </c>
      <c r="AK128" s="231" t="s">
        <v>6804</v>
      </c>
      <c r="AL128" s="231">
        <v>127</v>
      </c>
    </row>
    <row r="129" spans="1:38" x14ac:dyDescent="0.3">
      <c r="A129" s="225" t="s">
        <v>3441</v>
      </c>
      <c r="B129" s="225" t="s">
        <v>6955</v>
      </c>
      <c r="C129" s="237" t="s">
        <v>6796</v>
      </c>
      <c r="D129" s="233" t="s">
        <v>8758</v>
      </c>
      <c r="E129" s="232" t="s">
        <v>8759</v>
      </c>
      <c r="F129" s="236" t="s">
        <v>6801</v>
      </c>
      <c r="G129" s="210">
        <v>0</v>
      </c>
      <c r="H129" s="227" t="s">
        <v>6798</v>
      </c>
      <c r="I129" s="227"/>
      <c r="J129" s="227"/>
      <c r="K129" s="227"/>
      <c r="L129" s="227"/>
      <c r="M129" s="227"/>
      <c r="N129" s="227" t="s">
        <v>6943</v>
      </c>
      <c r="O129" s="242" t="s">
        <v>6945</v>
      </c>
      <c r="P129" s="242" t="s">
        <v>6947</v>
      </c>
      <c r="Q129" s="221" t="s">
        <v>6964</v>
      </c>
      <c r="R129" s="208" t="s">
        <v>3814</v>
      </c>
      <c r="S129" s="209">
        <v>410001048</v>
      </c>
      <c r="T129" s="229">
        <v>45628</v>
      </c>
      <c r="U129" s="230" t="s">
        <v>4017</v>
      </c>
      <c r="V129" s="229" t="s">
        <v>6951</v>
      </c>
      <c r="W129" s="229" t="s">
        <v>3961</v>
      </c>
      <c r="X129" s="230" t="s">
        <v>6798</v>
      </c>
      <c r="Y129" s="230"/>
      <c r="Z129" s="230" t="s">
        <v>9882</v>
      </c>
      <c r="AA129" s="220">
        <v>202412</v>
      </c>
      <c r="AB129" s="239"/>
      <c r="AC129" s="229" t="s">
        <v>6799</v>
      </c>
      <c r="AD129" s="240" t="s">
        <v>6803</v>
      </c>
      <c r="AE129" s="241">
        <v>0</v>
      </c>
      <c r="AF129" s="240" t="s">
        <v>6803</v>
      </c>
      <c r="AG129" s="235" t="str">
        <f>IFERROR(VLOOKUP(작성용!A:A,RM!A:D,4,0),"-")</f>
        <v>김태현</v>
      </c>
      <c r="AH129" s="9" t="s">
        <v>7129</v>
      </c>
      <c r="AI129" s="231" t="s">
        <v>6798</v>
      </c>
      <c r="AJ129" s="231" t="s">
        <v>6798</v>
      </c>
      <c r="AK129" s="231" t="s">
        <v>6804</v>
      </c>
      <c r="AL129" s="231">
        <v>128</v>
      </c>
    </row>
    <row r="130" spans="1:38" x14ac:dyDescent="0.3">
      <c r="A130" s="225" t="s">
        <v>3441</v>
      </c>
      <c r="B130" s="225" t="s">
        <v>6955</v>
      </c>
      <c r="C130" s="237" t="s">
        <v>6796</v>
      </c>
      <c r="D130" s="233" t="s">
        <v>8760</v>
      </c>
      <c r="E130" s="232" t="s">
        <v>8761</v>
      </c>
      <c r="F130" s="236" t="s">
        <v>6801</v>
      </c>
      <c r="G130" s="210">
        <v>0</v>
      </c>
      <c r="H130" s="227" t="s">
        <v>6798</v>
      </c>
      <c r="I130" s="227"/>
      <c r="J130" s="227"/>
      <c r="K130" s="227"/>
      <c r="L130" s="227"/>
      <c r="M130" s="227"/>
      <c r="N130" s="227" t="s">
        <v>6943</v>
      </c>
      <c r="O130" s="242" t="s">
        <v>6945</v>
      </c>
      <c r="P130" s="242" t="s">
        <v>6947</v>
      </c>
      <c r="Q130" s="221" t="s">
        <v>6964</v>
      </c>
      <c r="R130" s="208" t="s">
        <v>3762</v>
      </c>
      <c r="S130" s="209">
        <v>410000821</v>
      </c>
      <c r="T130" s="229">
        <v>45628</v>
      </c>
      <c r="U130" s="230" t="s">
        <v>4017</v>
      </c>
      <c r="V130" s="229" t="s">
        <v>6951</v>
      </c>
      <c r="W130" s="229" t="s">
        <v>3961</v>
      </c>
      <c r="X130" s="230" t="s">
        <v>6798</v>
      </c>
      <c r="Y130" s="230"/>
      <c r="Z130" s="230" t="s">
        <v>9882</v>
      </c>
      <c r="AA130" s="220">
        <v>202412</v>
      </c>
      <c r="AB130" s="239"/>
      <c r="AC130" s="229" t="s">
        <v>6799</v>
      </c>
      <c r="AD130" s="240" t="s">
        <v>6803</v>
      </c>
      <c r="AE130" s="241">
        <v>0</v>
      </c>
      <c r="AF130" s="240" t="s">
        <v>6803</v>
      </c>
      <c r="AG130" s="235" t="str">
        <f>IFERROR(VLOOKUP(작성용!A:A,RM!A:D,4,0),"-")</f>
        <v>김태현</v>
      </c>
      <c r="AH130" s="9" t="s">
        <v>7129</v>
      </c>
      <c r="AI130" s="231" t="s">
        <v>6798</v>
      </c>
      <c r="AJ130" s="231" t="s">
        <v>6798</v>
      </c>
      <c r="AK130" s="231" t="s">
        <v>6804</v>
      </c>
      <c r="AL130" s="231">
        <v>129</v>
      </c>
    </row>
    <row r="131" spans="1:38" x14ac:dyDescent="0.3">
      <c r="A131" s="225" t="s">
        <v>3441</v>
      </c>
      <c r="B131" s="225" t="s">
        <v>6955</v>
      </c>
      <c r="C131" s="237" t="s">
        <v>6796</v>
      </c>
      <c r="D131" s="233" t="s">
        <v>8762</v>
      </c>
      <c r="E131" s="232" t="s">
        <v>8763</v>
      </c>
      <c r="F131" s="236" t="s">
        <v>6801</v>
      </c>
      <c r="G131" s="210">
        <v>0</v>
      </c>
      <c r="H131" s="227" t="s">
        <v>6798</v>
      </c>
      <c r="I131" s="227"/>
      <c r="J131" s="227"/>
      <c r="K131" s="227"/>
      <c r="L131" s="227"/>
      <c r="M131" s="227"/>
      <c r="N131" s="227" t="s">
        <v>6943</v>
      </c>
      <c r="O131" s="242" t="s">
        <v>6945</v>
      </c>
      <c r="P131" s="242" t="s">
        <v>6947</v>
      </c>
      <c r="Q131" s="221" t="s">
        <v>6964</v>
      </c>
      <c r="R131" s="208" t="s">
        <v>6241</v>
      </c>
      <c r="S131" s="209">
        <v>410000916</v>
      </c>
      <c r="T131" s="229">
        <v>45628</v>
      </c>
      <c r="U131" s="230" t="s">
        <v>4017</v>
      </c>
      <c r="V131" s="229" t="s">
        <v>6951</v>
      </c>
      <c r="W131" s="229" t="s">
        <v>3961</v>
      </c>
      <c r="X131" s="230" t="s">
        <v>6798</v>
      </c>
      <c r="Y131" s="230"/>
      <c r="Z131" s="230" t="s">
        <v>9882</v>
      </c>
      <c r="AA131" s="220">
        <v>202412</v>
      </c>
      <c r="AB131" s="239"/>
      <c r="AC131" s="229" t="s">
        <v>6799</v>
      </c>
      <c r="AD131" s="240" t="s">
        <v>6803</v>
      </c>
      <c r="AE131" s="241">
        <v>0</v>
      </c>
      <c r="AF131" s="240" t="s">
        <v>6803</v>
      </c>
      <c r="AG131" s="235" t="str">
        <f>IFERROR(VLOOKUP(작성용!A:A,RM!A:D,4,0),"-")</f>
        <v>김태현</v>
      </c>
      <c r="AH131" s="9" t="s">
        <v>7129</v>
      </c>
      <c r="AI131" s="231" t="s">
        <v>6798</v>
      </c>
      <c r="AJ131" s="231" t="s">
        <v>6798</v>
      </c>
      <c r="AK131" s="231" t="s">
        <v>6804</v>
      </c>
      <c r="AL131" s="231">
        <v>130</v>
      </c>
    </row>
    <row r="132" spans="1:38" x14ac:dyDescent="0.3">
      <c r="A132" s="225" t="s">
        <v>3441</v>
      </c>
      <c r="B132" s="225" t="s">
        <v>6955</v>
      </c>
      <c r="C132" s="237" t="s">
        <v>6796</v>
      </c>
      <c r="D132" s="233" t="s">
        <v>8764</v>
      </c>
      <c r="E132" s="232" t="s">
        <v>8765</v>
      </c>
      <c r="F132" s="236" t="s">
        <v>6801</v>
      </c>
      <c r="G132" s="210">
        <v>0</v>
      </c>
      <c r="H132" s="227" t="s">
        <v>6798</v>
      </c>
      <c r="I132" s="227"/>
      <c r="J132" s="227"/>
      <c r="K132" s="227"/>
      <c r="L132" s="227"/>
      <c r="M132" s="227"/>
      <c r="N132" s="227" t="s">
        <v>6943</v>
      </c>
      <c r="O132" s="242" t="s">
        <v>6945</v>
      </c>
      <c r="P132" s="242" t="s">
        <v>6947</v>
      </c>
      <c r="Q132" s="221" t="s">
        <v>6964</v>
      </c>
      <c r="R132" s="208" t="s">
        <v>6243</v>
      </c>
      <c r="S132" s="209">
        <v>410000759</v>
      </c>
      <c r="T132" s="229">
        <v>45628</v>
      </c>
      <c r="U132" s="230" t="s">
        <v>4017</v>
      </c>
      <c r="V132" s="229" t="s">
        <v>6951</v>
      </c>
      <c r="W132" s="229" t="s">
        <v>3961</v>
      </c>
      <c r="X132" s="230" t="s">
        <v>6798</v>
      </c>
      <c r="Y132" s="230"/>
      <c r="Z132" s="230" t="s">
        <v>9882</v>
      </c>
      <c r="AA132" s="220">
        <v>202412</v>
      </c>
      <c r="AB132" s="239"/>
      <c r="AC132" s="229" t="s">
        <v>6799</v>
      </c>
      <c r="AD132" s="240" t="s">
        <v>6803</v>
      </c>
      <c r="AE132" s="241">
        <v>0</v>
      </c>
      <c r="AF132" s="240" t="s">
        <v>6803</v>
      </c>
      <c r="AG132" s="235" t="str">
        <f>IFERROR(VLOOKUP(작성용!A:A,RM!A:D,4,0),"-")</f>
        <v>김태현</v>
      </c>
      <c r="AH132" s="9" t="s">
        <v>7129</v>
      </c>
      <c r="AI132" s="231" t="s">
        <v>6798</v>
      </c>
      <c r="AJ132" s="231" t="s">
        <v>6798</v>
      </c>
      <c r="AK132" s="231" t="s">
        <v>6804</v>
      </c>
      <c r="AL132" s="231">
        <v>131</v>
      </c>
    </row>
    <row r="133" spans="1:38" x14ac:dyDescent="0.3">
      <c r="A133" s="225" t="s">
        <v>3441</v>
      </c>
      <c r="B133" s="225" t="s">
        <v>6955</v>
      </c>
      <c r="C133" s="237" t="s">
        <v>6796</v>
      </c>
      <c r="D133" s="233" t="s">
        <v>8766</v>
      </c>
      <c r="E133" s="232" t="s">
        <v>8767</v>
      </c>
      <c r="F133" s="236" t="s">
        <v>6801</v>
      </c>
      <c r="G133" s="210">
        <v>0</v>
      </c>
      <c r="H133" s="227" t="s">
        <v>6798</v>
      </c>
      <c r="I133" s="227"/>
      <c r="J133" s="227"/>
      <c r="K133" s="227"/>
      <c r="L133" s="227"/>
      <c r="M133" s="227"/>
      <c r="N133" s="227" t="s">
        <v>6943</v>
      </c>
      <c r="O133" s="242" t="s">
        <v>6945</v>
      </c>
      <c r="P133" s="242" t="s">
        <v>6947</v>
      </c>
      <c r="Q133" s="221" t="s">
        <v>6964</v>
      </c>
      <c r="R133" s="208" t="s">
        <v>6305</v>
      </c>
      <c r="S133" s="209">
        <v>410000693</v>
      </c>
      <c r="T133" s="229">
        <v>45628</v>
      </c>
      <c r="U133" s="230" t="s">
        <v>4017</v>
      </c>
      <c r="V133" s="229" t="s">
        <v>6951</v>
      </c>
      <c r="W133" s="229" t="s">
        <v>3961</v>
      </c>
      <c r="X133" s="230" t="s">
        <v>6798</v>
      </c>
      <c r="Y133" s="230"/>
      <c r="Z133" s="230" t="s">
        <v>9882</v>
      </c>
      <c r="AA133" s="220">
        <v>202412</v>
      </c>
      <c r="AB133" s="239"/>
      <c r="AC133" s="229" t="s">
        <v>6799</v>
      </c>
      <c r="AD133" s="240" t="s">
        <v>6803</v>
      </c>
      <c r="AE133" s="241">
        <v>0</v>
      </c>
      <c r="AF133" s="240" t="s">
        <v>6803</v>
      </c>
      <c r="AG133" s="235" t="str">
        <f>IFERROR(VLOOKUP(작성용!A:A,RM!A:D,4,0),"-")</f>
        <v>김태현</v>
      </c>
      <c r="AH133" s="9" t="s">
        <v>7129</v>
      </c>
      <c r="AI133" s="231" t="s">
        <v>6798</v>
      </c>
      <c r="AJ133" s="231" t="s">
        <v>6798</v>
      </c>
      <c r="AK133" s="231" t="s">
        <v>6804</v>
      </c>
      <c r="AL133" s="231">
        <v>132</v>
      </c>
    </row>
    <row r="134" spans="1:38" x14ac:dyDescent="0.3">
      <c r="A134" s="225" t="s">
        <v>3441</v>
      </c>
      <c r="B134" s="225" t="s">
        <v>6955</v>
      </c>
      <c r="C134" s="237" t="s">
        <v>6796</v>
      </c>
      <c r="D134" s="233" t="s">
        <v>7029</v>
      </c>
      <c r="E134" s="232" t="s">
        <v>8768</v>
      </c>
      <c r="F134" s="236" t="s">
        <v>6801</v>
      </c>
      <c r="G134" s="210">
        <v>0</v>
      </c>
      <c r="H134" s="227" t="s">
        <v>6798</v>
      </c>
      <c r="I134" s="227"/>
      <c r="J134" s="227"/>
      <c r="K134" s="227"/>
      <c r="L134" s="227"/>
      <c r="M134" s="227"/>
      <c r="N134" s="227" t="s">
        <v>6943</v>
      </c>
      <c r="O134" s="242" t="s">
        <v>6945</v>
      </c>
      <c r="P134" s="242" t="s">
        <v>6947</v>
      </c>
      <c r="Q134" s="221" t="s">
        <v>6964</v>
      </c>
      <c r="R134" s="208" t="s">
        <v>7030</v>
      </c>
      <c r="S134" s="209">
        <v>410000930</v>
      </c>
      <c r="T134" s="229">
        <v>45628</v>
      </c>
      <c r="U134" s="230" t="s">
        <v>4017</v>
      </c>
      <c r="V134" s="229" t="s">
        <v>6951</v>
      </c>
      <c r="W134" s="229" t="s">
        <v>3961</v>
      </c>
      <c r="X134" s="230" t="s">
        <v>6798</v>
      </c>
      <c r="Y134" s="230"/>
      <c r="Z134" s="230" t="s">
        <v>9882</v>
      </c>
      <c r="AA134" s="220">
        <v>202412</v>
      </c>
      <c r="AB134" s="239"/>
      <c r="AC134" s="229" t="s">
        <v>6799</v>
      </c>
      <c r="AD134" s="240" t="s">
        <v>6803</v>
      </c>
      <c r="AE134" s="241">
        <v>0</v>
      </c>
      <c r="AF134" s="240" t="s">
        <v>6803</v>
      </c>
      <c r="AG134" s="235" t="str">
        <f>IFERROR(VLOOKUP(작성용!A:A,RM!A:D,4,0),"-")</f>
        <v>김태현</v>
      </c>
      <c r="AH134" s="9" t="s">
        <v>7129</v>
      </c>
      <c r="AI134" s="231" t="s">
        <v>6798</v>
      </c>
      <c r="AJ134" s="231" t="s">
        <v>6798</v>
      </c>
      <c r="AK134" s="231" t="s">
        <v>6804</v>
      </c>
      <c r="AL134" s="231">
        <v>133</v>
      </c>
    </row>
    <row r="135" spans="1:38" x14ac:dyDescent="0.3">
      <c r="A135" s="225" t="s">
        <v>3441</v>
      </c>
      <c r="B135" s="225" t="s">
        <v>6955</v>
      </c>
      <c r="C135" s="237" t="s">
        <v>6796</v>
      </c>
      <c r="D135" s="233" t="s">
        <v>7031</v>
      </c>
      <c r="E135" s="232" t="s">
        <v>8769</v>
      </c>
      <c r="F135" s="236" t="s">
        <v>6801</v>
      </c>
      <c r="G135" s="210">
        <v>0</v>
      </c>
      <c r="H135" s="227" t="s">
        <v>6798</v>
      </c>
      <c r="I135" s="227"/>
      <c r="J135" s="227"/>
      <c r="K135" s="227"/>
      <c r="L135" s="227"/>
      <c r="M135" s="227"/>
      <c r="N135" s="227" t="s">
        <v>6943</v>
      </c>
      <c r="O135" s="242" t="s">
        <v>6945</v>
      </c>
      <c r="P135" s="242" t="s">
        <v>6947</v>
      </c>
      <c r="Q135" s="221" t="s">
        <v>6964</v>
      </c>
      <c r="R135" s="208" t="s">
        <v>6090</v>
      </c>
      <c r="S135" s="209">
        <v>410001093</v>
      </c>
      <c r="T135" s="229">
        <v>45628</v>
      </c>
      <c r="U135" s="230" t="s">
        <v>4017</v>
      </c>
      <c r="V135" s="229" t="s">
        <v>6951</v>
      </c>
      <c r="W135" s="229" t="s">
        <v>3961</v>
      </c>
      <c r="X135" s="230" t="s">
        <v>6798</v>
      </c>
      <c r="Y135" s="230"/>
      <c r="Z135" s="230" t="s">
        <v>9882</v>
      </c>
      <c r="AA135" s="220">
        <v>202412</v>
      </c>
      <c r="AB135" s="239"/>
      <c r="AC135" s="229" t="s">
        <v>6799</v>
      </c>
      <c r="AD135" s="240" t="s">
        <v>6803</v>
      </c>
      <c r="AE135" s="241">
        <v>0</v>
      </c>
      <c r="AF135" s="240" t="s">
        <v>6803</v>
      </c>
      <c r="AG135" s="235" t="str">
        <f>IFERROR(VLOOKUP(작성용!A:A,RM!A:D,4,0),"-")</f>
        <v>김태현</v>
      </c>
      <c r="AH135" s="9" t="s">
        <v>7129</v>
      </c>
      <c r="AI135" s="231" t="s">
        <v>6798</v>
      </c>
      <c r="AJ135" s="231" t="s">
        <v>6798</v>
      </c>
      <c r="AK135" s="231" t="s">
        <v>6804</v>
      </c>
      <c r="AL135" s="231">
        <v>134</v>
      </c>
    </row>
    <row r="136" spans="1:38" x14ac:dyDescent="0.3">
      <c r="A136" s="225" t="s">
        <v>3441</v>
      </c>
      <c r="B136" s="225" t="s">
        <v>6955</v>
      </c>
      <c r="C136" s="237" t="s">
        <v>6796</v>
      </c>
      <c r="D136" s="233" t="s">
        <v>8770</v>
      </c>
      <c r="E136" s="232" t="s">
        <v>8771</v>
      </c>
      <c r="F136" s="236" t="s">
        <v>6801</v>
      </c>
      <c r="G136" s="210">
        <v>0</v>
      </c>
      <c r="H136" s="227" t="s">
        <v>6798</v>
      </c>
      <c r="I136" s="227"/>
      <c r="J136" s="227"/>
      <c r="K136" s="227"/>
      <c r="L136" s="227"/>
      <c r="M136" s="227"/>
      <c r="N136" s="227" t="s">
        <v>6943</v>
      </c>
      <c r="O136" s="242" t="s">
        <v>6945</v>
      </c>
      <c r="P136" s="242" t="s">
        <v>6947</v>
      </c>
      <c r="Q136" s="221" t="s">
        <v>6964</v>
      </c>
      <c r="R136" s="208" t="s">
        <v>7032</v>
      </c>
      <c r="S136" s="209">
        <v>410001092</v>
      </c>
      <c r="T136" s="229">
        <v>45628</v>
      </c>
      <c r="U136" s="230" t="s">
        <v>4017</v>
      </c>
      <c r="V136" s="229" t="s">
        <v>6951</v>
      </c>
      <c r="W136" s="229" t="s">
        <v>3961</v>
      </c>
      <c r="X136" s="230" t="s">
        <v>6798</v>
      </c>
      <c r="Y136" s="230"/>
      <c r="Z136" s="230" t="s">
        <v>9882</v>
      </c>
      <c r="AA136" s="220">
        <v>202412</v>
      </c>
      <c r="AB136" s="239"/>
      <c r="AC136" s="229" t="s">
        <v>6799</v>
      </c>
      <c r="AD136" s="240" t="s">
        <v>6803</v>
      </c>
      <c r="AE136" s="241">
        <v>0</v>
      </c>
      <c r="AF136" s="240" t="s">
        <v>6803</v>
      </c>
      <c r="AG136" s="235" t="str">
        <f>IFERROR(VLOOKUP(작성용!A:A,RM!A:D,4,0),"-")</f>
        <v>김태현</v>
      </c>
      <c r="AH136" s="9" t="s">
        <v>7129</v>
      </c>
      <c r="AI136" s="231" t="s">
        <v>6798</v>
      </c>
      <c r="AJ136" s="231" t="s">
        <v>6798</v>
      </c>
      <c r="AK136" s="231" t="s">
        <v>6804</v>
      </c>
      <c r="AL136" s="231">
        <v>135</v>
      </c>
    </row>
    <row r="137" spans="1:38" x14ac:dyDescent="0.3">
      <c r="A137" s="225" t="s">
        <v>3441</v>
      </c>
      <c r="B137" s="225" t="s">
        <v>6955</v>
      </c>
      <c r="C137" s="237" t="s">
        <v>6796</v>
      </c>
      <c r="D137" s="233" t="s">
        <v>8772</v>
      </c>
      <c r="E137" s="232" t="s">
        <v>8773</v>
      </c>
      <c r="F137" s="236" t="s">
        <v>6801</v>
      </c>
      <c r="G137" s="210">
        <v>0</v>
      </c>
      <c r="H137" s="227" t="s">
        <v>6798</v>
      </c>
      <c r="I137" s="227"/>
      <c r="J137" s="227"/>
      <c r="K137" s="227"/>
      <c r="L137" s="227"/>
      <c r="M137" s="227"/>
      <c r="N137" s="227" t="s">
        <v>6943</v>
      </c>
      <c r="O137" s="242" t="s">
        <v>6945</v>
      </c>
      <c r="P137" s="242" t="s">
        <v>6947</v>
      </c>
      <c r="Q137" s="221" t="s">
        <v>6964</v>
      </c>
      <c r="R137" s="208" t="s">
        <v>5406</v>
      </c>
      <c r="S137" s="209">
        <v>410001099</v>
      </c>
      <c r="T137" s="229">
        <v>45628</v>
      </c>
      <c r="U137" s="230" t="s">
        <v>4017</v>
      </c>
      <c r="V137" s="229" t="s">
        <v>6951</v>
      </c>
      <c r="W137" s="229" t="s">
        <v>3961</v>
      </c>
      <c r="X137" s="230" t="s">
        <v>6798</v>
      </c>
      <c r="Y137" s="230"/>
      <c r="Z137" s="230" t="s">
        <v>9882</v>
      </c>
      <c r="AA137" s="220">
        <v>202412</v>
      </c>
      <c r="AB137" s="239"/>
      <c r="AC137" s="229" t="s">
        <v>6799</v>
      </c>
      <c r="AD137" s="240" t="s">
        <v>6803</v>
      </c>
      <c r="AE137" s="241">
        <v>0</v>
      </c>
      <c r="AF137" s="240" t="s">
        <v>6803</v>
      </c>
      <c r="AG137" s="235" t="str">
        <f>IFERROR(VLOOKUP(작성용!A:A,RM!A:D,4,0),"-")</f>
        <v>김태현</v>
      </c>
      <c r="AH137" s="9" t="s">
        <v>7129</v>
      </c>
      <c r="AI137" s="231" t="s">
        <v>6798</v>
      </c>
      <c r="AJ137" s="231" t="s">
        <v>6798</v>
      </c>
      <c r="AK137" s="231" t="s">
        <v>6804</v>
      </c>
      <c r="AL137" s="231">
        <v>136</v>
      </c>
    </row>
    <row r="138" spans="1:38" x14ac:dyDescent="0.3">
      <c r="A138" s="225" t="s">
        <v>3441</v>
      </c>
      <c r="B138" s="225" t="s">
        <v>6955</v>
      </c>
      <c r="C138" s="237" t="s">
        <v>6796</v>
      </c>
      <c r="D138" s="233" t="s">
        <v>8015</v>
      </c>
      <c r="E138" s="232" t="s">
        <v>8774</v>
      </c>
      <c r="F138" s="236" t="s">
        <v>6801</v>
      </c>
      <c r="G138" s="210">
        <v>0</v>
      </c>
      <c r="H138" s="227" t="s">
        <v>6798</v>
      </c>
      <c r="I138" s="227"/>
      <c r="J138" s="227"/>
      <c r="K138" s="227"/>
      <c r="L138" s="227"/>
      <c r="M138" s="227"/>
      <c r="N138" s="227" t="s">
        <v>6943</v>
      </c>
      <c r="O138" s="242" t="s">
        <v>6945</v>
      </c>
      <c r="P138" s="242" t="s">
        <v>6947</v>
      </c>
      <c r="Q138" s="221" t="s">
        <v>6964</v>
      </c>
      <c r="R138" s="208" t="s">
        <v>7033</v>
      </c>
      <c r="S138" s="209">
        <v>410001083</v>
      </c>
      <c r="T138" s="229">
        <v>45628</v>
      </c>
      <c r="U138" s="230" t="s">
        <v>4017</v>
      </c>
      <c r="V138" s="229" t="s">
        <v>6951</v>
      </c>
      <c r="W138" s="229" t="s">
        <v>3961</v>
      </c>
      <c r="X138" s="230" t="s">
        <v>6798</v>
      </c>
      <c r="Y138" s="230"/>
      <c r="Z138" s="230" t="s">
        <v>9882</v>
      </c>
      <c r="AA138" s="220">
        <v>202412</v>
      </c>
      <c r="AB138" s="239"/>
      <c r="AC138" s="229" t="s">
        <v>6799</v>
      </c>
      <c r="AD138" s="240" t="s">
        <v>6803</v>
      </c>
      <c r="AE138" s="241">
        <v>0</v>
      </c>
      <c r="AF138" s="240" t="s">
        <v>6803</v>
      </c>
      <c r="AG138" s="235" t="str">
        <f>IFERROR(VLOOKUP(작성용!A:A,RM!A:D,4,0),"-")</f>
        <v>김태현</v>
      </c>
      <c r="AH138" s="9" t="s">
        <v>7129</v>
      </c>
      <c r="AI138" s="231" t="s">
        <v>6798</v>
      </c>
      <c r="AJ138" s="231" t="s">
        <v>6798</v>
      </c>
      <c r="AK138" s="231" t="s">
        <v>6804</v>
      </c>
      <c r="AL138" s="231">
        <v>137</v>
      </c>
    </row>
    <row r="139" spans="1:38" x14ac:dyDescent="0.3">
      <c r="A139" s="225" t="s">
        <v>3441</v>
      </c>
      <c r="B139" s="225" t="s">
        <v>6955</v>
      </c>
      <c r="C139" s="237" t="s">
        <v>6796</v>
      </c>
      <c r="D139" s="233" t="s">
        <v>7034</v>
      </c>
      <c r="E139" s="232" t="s">
        <v>8775</v>
      </c>
      <c r="F139" s="236" t="s">
        <v>6801</v>
      </c>
      <c r="G139" s="210">
        <v>0</v>
      </c>
      <c r="H139" s="227" t="s">
        <v>6798</v>
      </c>
      <c r="I139" s="227"/>
      <c r="J139" s="227"/>
      <c r="K139" s="227"/>
      <c r="L139" s="227"/>
      <c r="M139" s="227"/>
      <c r="N139" s="227" t="s">
        <v>6943</v>
      </c>
      <c r="O139" s="242" t="s">
        <v>6945</v>
      </c>
      <c r="P139" s="242" t="s">
        <v>6947</v>
      </c>
      <c r="Q139" s="221" t="s">
        <v>6964</v>
      </c>
      <c r="R139" s="208" t="s">
        <v>7035</v>
      </c>
      <c r="S139" s="209">
        <v>410001162</v>
      </c>
      <c r="T139" s="229">
        <v>45628</v>
      </c>
      <c r="U139" s="230" t="s">
        <v>4017</v>
      </c>
      <c r="V139" s="229" t="s">
        <v>6951</v>
      </c>
      <c r="W139" s="229" t="s">
        <v>3961</v>
      </c>
      <c r="X139" s="230" t="s">
        <v>6798</v>
      </c>
      <c r="Y139" s="230"/>
      <c r="Z139" s="230" t="s">
        <v>9882</v>
      </c>
      <c r="AA139" s="220">
        <v>202412</v>
      </c>
      <c r="AB139" s="239"/>
      <c r="AC139" s="229" t="s">
        <v>6799</v>
      </c>
      <c r="AD139" s="240" t="s">
        <v>6803</v>
      </c>
      <c r="AE139" s="241">
        <v>0</v>
      </c>
      <c r="AF139" s="240" t="s">
        <v>6803</v>
      </c>
      <c r="AG139" s="235" t="str">
        <f>IFERROR(VLOOKUP(작성용!A:A,RM!A:D,4,0),"-")</f>
        <v>김태현</v>
      </c>
      <c r="AH139" s="9" t="s">
        <v>7129</v>
      </c>
      <c r="AI139" s="231" t="s">
        <v>6798</v>
      </c>
      <c r="AJ139" s="231" t="s">
        <v>6798</v>
      </c>
      <c r="AK139" s="231" t="s">
        <v>6804</v>
      </c>
      <c r="AL139" s="231">
        <v>138</v>
      </c>
    </row>
    <row r="140" spans="1:38" x14ac:dyDescent="0.3">
      <c r="A140" s="225" t="s">
        <v>3441</v>
      </c>
      <c r="B140" s="225" t="s">
        <v>6955</v>
      </c>
      <c r="C140" s="237" t="s">
        <v>6796</v>
      </c>
      <c r="D140" s="233" t="s">
        <v>7036</v>
      </c>
      <c r="E140" s="232" t="s">
        <v>8776</v>
      </c>
      <c r="F140" s="236" t="s">
        <v>6801</v>
      </c>
      <c r="G140" s="210">
        <v>0</v>
      </c>
      <c r="H140" s="227" t="s">
        <v>6798</v>
      </c>
      <c r="I140" s="227"/>
      <c r="J140" s="227"/>
      <c r="K140" s="227"/>
      <c r="L140" s="227"/>
      <c r="M140" s="227"/>
      <c r="N140" s="227" t="s">
        <v>6943</v>
      </c>
      <c r="O140" s="242" t="s">
        <v>6945</v>
      </c>
      <c r="P140" s="242" t="s">
        <v>6947</v>
      </c>
      <c r="Q140" s="221" t="s">
        <v>6964</v>
      </c>
      <c r="R140" s="208" t="s">
        <v>7037</v>
      </c>
      <c r="S140" s="209">
        <v>410001160</v>
      </c>
      <c r="T140" s="229">
        <v>45628</v>
      </c>
      <c r="U140" s="230" t="s">
        <v>4017</v>
      </c>
      <c r="V140" s="229" t="s">
        <v>6951</v>
      </c>
      <c r="W140" s="229" t="s">
        <v>3961</v>
      </c>
      <c r="X140" s="230" t="s">
        <v>6798</v>
      </c>
      <c r="Y140" s="230"/>
      <c r="Z140" s="230" t="s">
        <v>9882</v>
      </c>
      <c r="AA140" s="220">
        <v>202412</v>
      </c>
      <c r="AB140" s="239"/>
      <c r="AC140" s="229" t="s">
        <v>6799</v>
      </c>
      <c r="AD140" s="240" t="s">
        <v>6803</v>
      </c>
      <c r="AE140" s="241">
        <v>0</v>
      </c>
      <c r="AF140" s="240" t="s">
        <v>6803</v>
      </c>
      <c r="AG140" s="235" t="str">
        <f>IFERROR(VLOOKUP(작성용!A:A,RM!A:D,4,0),"-")</f>
        <v>김태현</v>
      </c>
      <c r="AH140" s="9" t="s">
        <v>7129</v>
      </c>
      <c r="AI140" s="231" t="s">
        <v>6798</v>
      </c>
      <c r="AJ140" s="231" t="s">
        <v>6798</v>
      </c>
      <c r="AK140" s="231" t="s">
        <v>6804</v>
      </c>
      <c r="AL140" s="231">
        <v>139</v>
      </c>
    </row>
    <row r="141" spans="1:38" x14ac:dyDescent="0.3">
      <c r="A141" s="225" t="s">
        <v>3441</v>
      </c>
      <c r="B141" s="225" t="s">
        <v>6955</v>
      </c>
      <c r="C141" s="237" t="s">
        <v>6796</v>
      </c>
      <c r="D141" s="233" t="s">
        <v>8777</v>
      </c>
      <c r="E141" s="232" t="s">
        <v>8778</v>
      </c>
      <c r="F141" s="236" t="s">
        <v>6801</v>
      </c>
      <c r="G141" s="210">
        <v>0</v>
      </c>
      <c r="H141" s="227" t="s">
        <v>6798</v>
      </c>
      <c r="I141" s="227"/>
      <c r="J141" s="227"/>
      <c r="K141" s="227"/>
      <c r="L141" s="227"/>
      <c r="M141" s="227"/>
      <c r="N141" s="227" t="s">
        <v>6943</v>
      </c>
      <c r="O141" s="242" t="s">
        <v>6945</v>
      </c>
      <c r="P141" s="242" t="s">
        <v>6947</v>
      </c>
      <c r="Q141" s="221" t="s">
        <v>6964</v>
      </c>
      <c r="R141" s="208" t="s">
        <v>5833</v>
      </c>
      <c r="S141" s="209">
        <v>410001161</v>
      </c>
      <c r="T141" s="229">
        <v>45628</v>
      </c>
      <c r="U141" s="230" t="s">
        <v>4017</v>
      </c>
      <c r="V141" s="229" t="s">
        <v>6951</v>
      </c>
      <c r="W141" s="229" t="s">
        <v>3961</v>
      </c>
      <c r="X141" s="230" t="s">
        <v>6798</v>
      </c>
      <c r="Y141" s="230"/>
      <c r="Z141" s="230" t="s">
        <v>9882</v>
      </c>
      <c r="AA141" s="220">
        <v>202412</v>
      </c>
      <c r="AB141" s="239"/>
      <c r="AC141" s="229" t="s">
        <v>6799</v>
      </c>
      <c r="AD141" s="240" t="s">
        <v>6803</v>
      </c>
      <c r="AE141" s="241">
        <v>0</v>
      </c>
      <c r="AF141" s="240" t="s">
        <v>6803</v>
      </c>
      <c r="AG141" s="235" t="str">
        <f>IFERROR(VLOOKUP(작성용!A:A,RM!A:D,4,0),"-")</f>
        <v>김태현</v>
      </c>
      <c r="AH141" s="9" t="s">
        <v>7129</v>
      </c>
      <c r="AI141" s="231" t="s">
        <v>6798</v>
      </c>
      <c r="AJ141" s="231" t="s">
        <v>6798</v>
      </c>
      <c r="AK141" s="231" t="s">
        <v>6804</v>
      </c>
      <c r="AL141" s="231">
        <v>140</v>
      </c>
    </row>
    <row r="142" spans="1:38" x14ac:dyDescent="0.3">
      <c r="A142" s="225" t="s">
        <v>3441</v>
      </c>
      <c r="B142" s="225" t="s">
        <v>6955</v>
      </c>
      <c r="C142" s="237" t="s">
        <v>6796</v>
      </c>
      <c r="D142" s="233" t="s">
        <v>6403</v>
      </c>
      <c r="E142" s="232" t="s">
        <v>8779</v>
      </c>
      <c r="F142" s="236" t="s">
        <v>6801</v>
      </c>
      <c r="G142" s="210">
        <v>0</v>
      </c>
      <c r="H142" s="227" t="s">
        <v>6798</v>
      </c>
      <c r="I142" s="227"/>
      <c r="J142" s="227"/>
      <c r="K142" s="227"/>
      <c r="L142" s="227"/>
      <c r="M142" s="227"/>
      <c r="N142" s="227" t="s">
        <v>6943</v>
      </c>
      <c r="O142" s="242" t="s">
        <v>6945</v>
      </c>
      <c r="P142" s="242" t="s">
        <v>6947</v>
      </c>
      <c r="Q142" s="221" t="s">
        <v>6964</v>
      </c>
      <c r="R142" s="208" t="s">
        <v>6405</v>
      </c>
      <c r="S142" s="209">
        <v>410001023</v>
      </c>
      <c r="T142" s="229">
        <v>45628</v>
      </c>
      <c r="U142" s="230" t="s">
        <v>4017</v>
      </c>
      <c r="V142" s="229" t="s">
        <v>6951</v>
      </c>
      <c r="W142" s="229" t="s">
        <v>3961</v>
      </c>
      <c r="X142" s="230" t="s">
        <v>6798</v>
      </c>
      <c r="Y142" s="230"/>
      <c r="Z142" s="230" t="s">
        <v>9882</v>
      </c>
      <c r="AA142" s="220">
        <v>202412</v>
      </c>
      <c r="AB142" s="239"/>
      <c r="AC142" s="229" t="s">
        <v>6799</v>
      </c>
      <c r="AD142" s="240" t="s">
        <v>6803</v>
      </c>
      <c r="AE142" s="241">
        <v>0</v>
      </c>
      <c r="AF142" s="240" t="s">
        <v>6803</v>
      </c>
      <c r="AG142" s="235" t="str">
        <f>IFERROR(VLOOKUP(작성용!A:A,RM!A:D,4,0),"-")</f>
        <v>김태현</v>
      </c>
      <c r="AH142" s="9" t="s">
        <v>7129</v>
      </c>
      <c r="AI142" s="231" t="s">
        <v>6798</v>
      </c>
      <c r="AJ142" s="231" t="s">
        <v>6798</v>
      </c>
      <c r="AK142" s="231" t="s">
        <v>6804</v>
      </c>
      <c r="AL142" s="231">
        <v>141</v>
      </c>
    </row>
    <row r="143" spans="1:38" x14ac:dyDescent="0.3">
      <c r="A143" s="225" t="s">
        <v>3441</v>
      </c>
      <c r="B143" s="225" t="s">
        <v>6955</v>
      </c>
      <c r="C143" s="237" t="s">
        <v>6796</v>
      </c>
      <c r="D143" s="233" t="s">
        <v>8780</v>
      </c>
      <c r="E143" s="232" t="s">
        <v>8781</v>
      </c>
      <c r="F143" s="236" t="s">
        <v>6801</v>
      </c>
      <c r="G143" s="210">
        <v>0</v>
      </c>
      <c r="H143" s="227" t="s">
        <v>6798</v>
      </c>
      <c r="I143" s="227"/>
      <c r="J143" s="227"/>
      <c r="K143" s="227"/>
      <c r="L143" s="227"/>
      <c r="M143" s="227"/>
      <c r="N143" s="227" t="s">
        <v>6943</v>
      </c>
      <c r="O143" s="242" t="s">
        <v>6945</v>
      </c>
      <c r="P143" s="242" t="s">
        <v>6947</v>
      </c>
      <c r="Q143" s="221" t="s">
        <v>6964</v>
      </c>
      <c r="R143" s="208" t="s">
        <v>7038</v>
      </c>
      <c r="S143" s="209">
        <v>410001089</v>
      </c>
      <c r="T143" s="229">
        <v>45628</v>
      </c>
      <c r="U143" s="230" t="s">
        <v>4017</v>
      </c>
      <c r="V143" s="229" t="s">
        <v>6951</v>
      </c>
      <c r="W143" s="229" t="s">
        <v>3961</v>
      </c>
      <c r="X143" s="230" t="s">
        <v>6798</v>
      </c>
      <c r="Y143" s="230"/>
      <c r="Z143" s="230" t="s">
        <v>9882</v>
      </c>
      <c r="AA143" s="220">
        <v>202412</v>
      </c>
      <c r="AB143" s="239"/>
      <c r="AC143" s="229" t="s">
        <v>6799</v>
      </c>
      <c r="AD143" s="240" t="s">
        <v>6803</v>
      </c>
      <c r="AE143" s="241">
        <v>0</v>
      </c>
      <c r="AF143" s="240" t="s">
        <v>6803</v>
      </c>
      <c r="AG143" s="235" t="str">
        <f>IFERROR(VLOOKUP(작성용!A:A,RM!A:D,4,0),"-")</f>
        <v>김태현</v>
      </c>
      <c r="AH143" s="9" t="s">
        <v>7129</v>
      </c>
      <c r="AI143" s="231" t="s">
        <v>6798</v>
      </c>
      <c r="AJ143" s="231" t="s">
        <v>6798</v>
      </c>
      <c r="AK143" s="231" t="s">
        <v>6804</v>
      </c>
      <c r="AL143" s="231">
        <v>142</v>
      </c>
    </row>
    <row r="144" spans="1:38" x14ac:dyDescent="0.3">
      <c r="A144" s="225" t="s">
        <v>3441</v>
      </c>
      <c r="B144" s="225" t="s">
        <v>6955</v>
      </c>
      <c r="C144" s="237" t="s">
        <v>6796</v>
      </c>
      <c r="D144" s="233" t="s">
        <v>8782</v>
      </c>
      <c r="E144" s="232" t="s">
        <v>8783</v>
      </c>
      <c r="F144" s="236" t="s">
        <v>6801</v>
      </c>
      <c r="G144" s="210">
        <v>0</v>
      </c>
      <c r="H144" s="227" t="s">
        <v>6798</v>
      </c>
      <c r="I144" s="227"/>
      <c r="J144" s="227"/>
      <c r="K144" s="227"/>
      <c r="L144" s="227"/>
      <c r="M144" s="227"/>
      <c r="N144" s="227" t="s">
        <v>6943</v>
      </c>
      <c r="O144" s="242" t="s">
        <v>6945</v>
      </c>
      <c r="P144" s="242" t="s">
        <v>6947</v>
      </c>
      <c r="Q144" s="221" t="s">
        <v>6964</v>
      </c>
      <c r="R144" s="208" t="s">
        <v>7039</v>
      </c>
      <c r="S144" s="209">
        <v>410001151</v>
      </c>
      <c r="T144" s="229">
        <v>45628</v>
      </c>
      <c r="U144" s="230" t="s">
        <v>4017</v>
      </c>
      <c r="V144" s="229" t="s">
        <v>6951</v>
      </c>
      <c r="W144" s="229" t="s">
        <v>3961</v>
      </c>
      <c r="X144" s="230" t="s">
        <v>6798</v>
      </c>
      <c r="Y144" s="230"/>
      <c r="Z144" s="230" t="s">
        <v>9882</v>
      </c>
      <c r="AA144" s="220">
        <v>202412</v>
      </c>
      <c r="AB144" s="239"/>
      <c r="AC144" s="229" t="s">
        <v>6799</v>
      </c>
      <c r="AD144" s="240" t="s">
        <v>6803</v>
      </c>
      <c r="AE144" s="241">
        <v>0</v>
      </c>
      <c r="AF144" s="240" t="s">
        <v>6803</v>
      </c>
      <c r="AG144" s="235" t="str">
        <f>IFERROR(VLOOKUP(작성용!A:A,RM!A:D,4,0),"-")</f>
        <v>김태현</v>
      </c>
      <c r="AH144" s="9" t="s">
        <v>7129</v>
      </c>
      <c r="AI144" s="231" t="s">
        <v>6798</v>
      </c>
      <c r="AJ144" s="231" t="s">
        <v>6798</v>
      </c>
      <c r="AK144" s="231" t="s">
        <v>6804</v>
      </c>
      <c r="AL144" s="231">
        <v>143</v>
      </c>
    </row>
    <row r="145" spans="1:38" x14ac:dyDescent="0.3">
      <c r="A145" s="225" t="s">
        <v>3441</v>
      </c>
      <c r="B145" s="225" t="s">
        <v>6955</v>
      </c>
      <c r="C145" s="237" t="s">
        <v>6796</v>
      </c>
      <c r="D145" s="233" t="s">
        <v>8784</v>
      </c>
      <c r="E145" s="232" t="s">
        <v>8785</v>
      </c>
      <c r="F145" s="236" t="s">
        <v>6801</v>
      </c>
      <c r="G145" s="210">
        <v>0</v>
      </c>
      <c r="H145" s="227" t="s">
        <v>6798</v>
      </c>
      <c r="I145" s="227"/>
      <c r="J145" s="227"/>
      <c r="K145" s="227"/>
      <c r="L145" s="227"/>
      <c r="M145" s="227"/>
      <c r="N145" s="227" t="s">
        <v>6943</v>
      </c>
      <c r="O145" s="242" t="s">
        <v>6945</v>
      </c>
      <c r="P145" s="242" t="s">
        <v>6947</v>
      </c>
      <c r="Q145" s="221" t="s">
        <v>6964</v>
      </c>
      <c r="R145" s="208" t="s">
        <v>5853</v>
      </c>
      <c r="S145" s="209">
        <v>410001170</v>
      </c>
      <c r="T145" s="229">
        <v>45628</v>
      </c>
      <c r="U145" s="230" t="s">
        <v>4017</v>
      </c>
      <c r="V145" s="229" t="s">
        <v>6951</v>
      </c>
      <c r="W145" s="229" t="s">
        <v>3961</v>
      </c>
      <c r="X145" s="230" t="s">
        <v>6798</v>
      </c>
      <c r="Y145" s="230"/>
      <c r="Z145" s="230" t="s">
        <v>9882</v>
      </c>
      <c r="AA145" s="220">
        <v>202412</v>
      </c>
      <c r="AB145" s="239"/>
      <c r="AC145" s="229" t="s">
        <v>6799</v>
      </c>
      <c r="AD145" s="240" t="s">
        <v>6803</v>
      </c>
      <c r="AE145" s="241">
        <v>0</v>
      </c>
      <c r="AF145" s="240" t="s">
        <v>6803</v>
      </c>
      <c r="AG145" s="235" t="str">
        <f>IFERROR(VLOOKUP(작성용!A:A,RM!A:D,4,0),"-")</f>
        <v>김태현</v>
      </c>
      <c r="AH145" s="9" t="s">
        <v>7129</v>
      </c>
      <c r="AI145" s="231" t="s">
        <v>6798</v>
      </c>
      <c r="AJ145" s="231" t="s">
        <v>6798</v>
      </c>
      <c r="AK145" s="231" t="s">
        <v>6804</v>
      </c>
      <c r="AL145" s="231">
        <v>144</v>
      </c>
    </row>
    <row r="146" spans="1:38" x14ac:dyDescent="0.3">
      <c r="A146" s="225" t="s">
        <v>3441</v>
      </c>
      <c r="B146" s="225" t="s">
        <v>6955</v>
      </c>
      <c r="C146" s="237" t="s">
        <v>6796</v>
      </c>
      <c r="D146" s="233" t="s">
        <v>8786</v>
      </c>
      <c r="E146" s="232" t="s">
        <v>8787</v>
      </c>
      <c r="F146" s="236" t="s">
        <v>6801</v>
      </c>
      <c r="G146" s="210">
        <v>0</v>
      </c>
      <c r="H146" s="227" t="s">
        <v>6798</v>
      </c>
      <c r="I146" s="227"/>
      <c r="J146" s="227"/>
      <c r="K146" s="227"/>
      <c r="L146" s="227"/>
      <c r="M146" s="227"/>
      <c r="N146" s="227" t="s">
        <v>6943</v>
      </c>
      <c r="O146" s="242" t="s">
        <v>6945</v>
      </c>
      <c r="P146" s="242" t="s">
        <v>6947</v>
      </c>
      <c r="Q146" s="221" t="s">
        <v>6964</v>
      </c>
      <c r="R146" s="208" t="s">
        <v>6683</v>
      </c>
      <c r="S146" s="209">
        <v>410001179</v>
      </c>
      <c r="T146" s="229">
        <v>45628</v>
      </c>
      <c r="U146" s="230" t="s">
        <v>4017</v>
      </c>
      <c r="V146" s="229" t="s">
        <v>6951</v>
      </c>
      <c r="W146" s="229" t="s">
        <v>3961</v>
      </c>
      <c r="X146" s="230" t="s">
        <v>6798</v>
      </c>
      <c r="Y146" s="230"/>
      <c r="Z146" s="230" t="s">
        <v>9882</v>
      </c>
      <c r="AA146" s="220">
        <v>202412</v>
      </c>
      <c r="AB146" s="239"/>
      <c r="AC146" s="229" t="s">
        <v>6799</v>
      </c>
      <c r="AD146" s="240" t="s">
        <v>6803</v>
      </c>
      <c r="AE146" s="241">
        <v>0</v>
      </c>
      <c r="AF146" s="240" t="s">
        <v>6803</v>
      </c>
      <c r="AG146" s="235" t="str">
        <f>IFERROR(VLOOKUP(작성용!A:A,RM!A:D,4,0),"-")</f>
        <v>김태현</v>
      </c>
      <c r="AH146" s="9" t="s">
        <v>7129</v>
      </c>
      <c r="AI146" s="231" t="s">
        <v>6798</v>
      </c>
      <c r="AJ146" s="231" t="s">
        <v>6798</v>
      </c>
      <c r="AK146" s="231" t="s">
        <v>6804</v>
      </c>
      <c r="AL146" s="231">
        <v>145</v>
      </c>
    </row>
    <row r="147" spans="1:38" x14ac:dyDescent="0.3">
      <c r="A147" s="225" t="s">
        <v>3441</v>
      </c>
      <c r="B147" s="225" t="s">
        <v>6955</v>
      </c>
      <c r="C147" s="237" t="s">
        <v>6796</v>
      </c>
      <c r="D147" s="233" t="s">
        <v>6555</v>
      </c>
      <c r="E147" s="232" t="s">
        <v>8788</v>
      </c>
      <c r="F147" s="236" t="s">
        <v>6801</v>
      </c>
      <c r="G147" s="210">
        <v>0</v>
      </c>
      <c r="H147" s="227" t="s">
        <v>6798</v>
      </c>
      <c r="I147" s="227"/>
      <c r="J147" s="227"/>
      <c r="K147" s="227"/>
      <c r="L147" s="227"/>
      <c r="M147" s="227"/>
      <c r="N147" s="227" t="s">
        <v>6943</v>
      </c>
      <c r="O147" s="242" t="s">
        <v>6945</v>
      </c>
      <c r="P147" s="242" t="s">
        <v>6947</v>
      </c>
      <c r="Q147" s="221" t="s">
        <v>6964</v>
      </c>
      <c r="R147" s="208" t="s">
        <v>3894</v>
      </c>
      <c r="S147" s="209">
        <v>410000944</v>
      </c>
      <c r="T147" s="229">
        <v>45628</v>
      </c>
      <c r="U147" s="230" t="s">
        <v>4017</v>
      </c>
      <c r="V147" s="229" t="s">
        <v>6951</v>
      </c>
      <c r="W147" s="229" t="s">
        <v>3961</v>
      </c>
      <c r="X147" s="230" t="s">
        <v>6798</v>
      </c>
      <c r="Y147" s="230"/>
      <c r="Z147" s="230" t="s">
        <v>9882</v>
      </c>
      <c r="AA147" s="220">
        <v>202412</v>
      </c>
      <c r="AB147" s="239"/>
      <c r="AC147" s="229" t="s">
        <v>6799</v>
      </c>
      <c r="AD147" s="240" t="s">
        <v>6803</v>
      </c>
      <c r="AE147" s="241">
        <v>0</v>
      </c>
      <c r="AF147" s="240" t="s">
        <v>6803</v>
      </c>
      <c r="AG147" s="235" t="str">
        <f>IFERROR(VLOOKUP(작성용!A:A,RM!A:D,4,0),"-")</f>
        <v>김태현</v>
      </c>
      <c r="AH147" s="9" t="s">
        <v>7129</v>
      </c>
      <c r="AI147" s="231" t="s">
        <v>6798</v>
      </c>
      <c r="AJ147" s="231" t="s">
        <v>6798</v>
      </c>
      <c r="AK147" s="231" t="s">
        <v>6804</v>
      </c>
      <c r="AL147" s="231">
        <v>146</v>
      </c>
    </row>
    <row r="148" spans="1:38" x14ac:dyDescent="0.3">
      <c r="A148" s="225" t="s">
        <v>3441</v>
      </c>
      <c r="B148" s="225" t="s">
        <v>6955</v>
      </c>
      <c r="C148" s="237" t="s">
        <v>6796</v>
      </c>
      <c r="D148" s="233" t="s">
        <v>7040</v>
      </c>
      <c r="E148" s="232" t="s">
        <v>8789</v>
      </c>
      <c r="F148" s="236" t="s">
        <v>6801</v>
      </c>
      <c r="G148" s="210">
        <v>0</v>
      </c>
      <c r="H148" s="227" t="s">
        <v>6798</v>
      </c>
      <c r="I148" s="227"/>
      <c r="J148" s="227"/>
      <c r="K148" s="227"/>
      <c r="L148" s="227"/>
      <c r="M148" s="227"/>
      <c r="N148" s="227" t="s">
        <v>6943</v>
      </c>
      <c r="O148" s="242" t="s">
        <v>6945</v>
      </c>
      <c r="P148" s="242" t="s">
        <v>6947</v>
      </c>
      <c r="Q148" s="221" t="s">
        <v>6964</v>
      </c>
      <c r="R148" s="208" t="s">
        <v>5867</v>
      </c>
      <c r="S148" s="209">
        <v>410001174</v>
      </c>
      <c r="T148" s="229">
        <v>45628</v>
      </c>
      <c r="U148" s="230" t="s">
        <v>4017</v>
      </c>
      <c r="V148" s="229" t="s">
        <v>6951</v>
      </c>
      <c r="W148" s="229" t="s">
        <v>3961</v>
      </c>
      <c r="X148" s="230" t="s">
        <v>6798</v>
      </c>
      <c r="Y148" s="230"/>
      <c r="Z148" s="230" t="s">
        <v>9882</v>
      </c>
      <c r="AA148" s="220">
        <v>202412</v>
      </c>
      <c r="AB148" s="239"/>
      <c r="AC148" s="229" t="s">
        <v>6799</v>
      </c>
      <c r="AD148" s="240" t="s">
        <v>6803</v>
      </c>
      <c r="AE148" s="241">
        <v>0</v>
      </c>
      <c r="AF148" s="240" t="s">
        <v>6803</v>
      </c>
      <c r="AG148" s="235" t="str">
        <f>IFERROR(VLOOKUP(작성용!A:A,RM!A:D,4,0),"-")</f>
        <v>김태현</v>
      </c>
      <c r="AH148" s="9" t="s">
        <v>7129</v>
      </c>
      <c r="AI148" s="231" t="s">
        <v>6798</v>
      </c>
      <c r="AJ148" s="231" t="s">
        <v>6798</v>
      </c>
      <c r="AK148" s="231" t="s">
        <v>6804</v>
      </c>
      <c r="AL148" s="231">
        <v>147</v>
      </c>
    </row>
    <row r="149" spans="1:38" x14ac:dyDescent="0.3">
      <c r="A149" s="225" t="s">
        <v>3441</v>
      </c>
      <c r="B149" s="225" t="s">
        <v>6955</v>
      </c>
      <c r="C149" s="237" t="s">
        <v>6796</v>
      </c>
      <c r="D149" s="233" t="s">
        <v>8790</v>
      </c>
      <c r="E149" s="232" t="s">
        <v>8791</v>
      </c>
      <c r="F149" s="236" t="s">
        <v>6801</v>
      </c>
      <c r="G149" s="210">
        <v>0</v>
      </c>
      <c r="H149" s="227" t="s">
        <v>6798</v>
      </c>
      <c r="I149" s="227"/>
      <c r="J149" s="227"/>
      <c r="K149" s="227"/>
      <c r="L149" s="227"/>
      <c r="M149" s="227"/>
      <c r="N149" s="227" t="s">
        <v>6943</v>
      </c>
      <c r="O149" s="242" t="s">
        <v>6945</v>
      </c>
      <c r="P149" s="242" t="s">
        <v>6947</v>
      </c>
      <c r="Q149" s="221" t="s">
        <v>6964</v>
      </c>
      <c r="R149" s="208" t="s">
        <v>5422</v>
      </c>
      <c r="S149" s="209">
        <v>410001183</v>
      </c>
      <c r="T149" s="229">
        <v>45628</v>
      </c>
      <c r="U149" s="230" t="s">
        <v>4017</v>
      </c>
      <c r="V149" s="229" t="s">
        <v>6951</v>
      </c>
      <c r="W149" s="229" t="s">
        <v>3961</v>
      </c>
      <c r="X149" s="230" t="s">
        <v>6798</v>
      </c>
      <c r="Y149" s="230"/>
      <c r="Z149" s="230" t="s">
        <v>9882</v>
      </c>
      <c r="AA149" s="220">
        <v>202412</v>
      </c>
      <c r="AB149" s="239"/>
      <c r="AC149" s="229" t="s">
        <v>6799</v>
      </c>
      <c r="AD149" s="240" t="s">
        <v>6803</v>
      </c>
      <c r="AE149" s="241">
        <v>0</v>
      </c>
      <c r="AF149" s="240" t="s">
        <v>6803</v>
      </c>
      <c r="AG149" s="235" t="str">
        <f>IFERROR(VLOOKUP(작성용!A:A,RM!A:D,4,0),"-")</f>
        <v>김태현</v>
      </c>
      <c r="AH149" s="9" t="s">
        <v>7129</v>
      </c>
      <c r="AI149" s="231" t="s">
        <v>6798</v>
      </c>
      <c r="AJ149" s="231" t="s">
        <v>6798</v>
      </c>
      <c r="AK149" s="231" t="s">
        <v>6804</v>
      </c>
      <c r="AL149" s="231">
        <v>148</v>
      </c>
    </row>
    <row r="150" spans="1:38" x14ac:dyDescent="0.3">
      <c r="A150" s="225" t="s">
        <v>3441</v>
      </c>
      <c r="B150" s="225" t="s">
        <v>6955</v>
      </c>
      <c r="C150" s="237" t="s">
        <v>6796</v>
      </c>
      <c r="D150" s="233" t="s">
        <v>7041</v>
      </c>
      <c r="E150" s="232" t="s">
        <v>8792</v>
      </c>
      <c r="F150" s="236" t="s">
        <v>6801</v>
      </c>
      <c r="G150" s="210">
        <v>0</v>
      </c>
      <c r="H150" s="227" t="s">
        <v>6798</v>
      </c>
      <c r="I150" s="227"/>
      <c r="J150" s="227"/>
      <c r="K150" s="227"/>
      <c r="L150" s="227"/>
      <c r="M150" s="227"/>
      <c r="N150" s="227" t="s">
        <v>6943</v>
      </c>
      <c r="O150" s="242" t="s">
        <v>6945</v>
      </c>
      <c r="P150" s="242" t="s">
        <v>6947</v>
      </c>
      <c r="Q150" s="221" t="s">
        <v>6964</v>
      </c>
      <c r="R150" s="208" t="s">
        <v>5874</v>
      </c>
      <c r="S150" s="209">
        <v>410001176</v>
      </c>
      <c r="T150" s="229">
        <v>45628</v>
      </c>
      <c r="U150" s="230" t="s">
        <v>4017</v>
      </c>
      <c r="V150" s="229" t="s">
        <v>6951</v>
      </c>
      <c r="W150" s="229" t="s">
        <v>3961</v>
      </c>
      <c r="X150" s="230" t="s">
        <v>6798</v>
      </c>
      <c r="Y150" s="230"/>
      <c r="Z150" s="230" t="s">
        <v>9882</v>
      </c>
      <c r="AA150" s="220">
        <v>202412</v>
      </c>
      <c r="AB150" s="239"/>
      <c r="AC150" s="229" t="s">
        <v>6799</v>
      </c>
      <c r="AD150" s="240" t="s">
        <v>6803</v>
      </c>
      <c r="AE150" s="241">
        <v>0</v>
      </c>
      <c r="AF150" s="240" t="s">
        <v>6803</v>
      </c>
      <c r="AG150" s="235" t="str">
        <f>IFERROR(VLOOKUP(작성용!A:A,RM!A:D,4,0),"-")</f>
        <v>김태현</v>
      </c>
      <c r="AH150" s="9" t="s">
        <v>7129</v>
      </c>
      <c r="AI150" s="231" t="s">
        <v>6798</v>
      </c>
      <c r="AJ150" s="231" t="s">
        <v>6798</v>
      </c>
      <c r="AK150" s="231" t="s">
        <v>6804</v>
      </c>
      <c r="AL150" s="231">
        <v>149</v>
      </c>
    </row>
    <row r="151" spans="1:38" x14ac:dyDescent="0.3">
      <c r="A151" s="225" t="s">
        <v>3441</v>
      </c>
      <c r="B151" s="225" t="s">
        <v>6955</v>
      </c>
      <c r="C151" s="237" t="s">
        <v>6796</v>
      </c>
      <c r="D151" s="233" t="s">
        <v>8793</v>
      </c>
      <c r="E151" s="232" t="s">
        <v>8794</v>
      </c>
      <c r="F151" s="236" t="s">
        <v>6801</v>
      </c>
      <c r="G151" s="210">
        <v>0</v>
      </c>
      <c r="H151" s="227" t="s">
        <v>6798</v>
      </c>
      <c r="I151" s="227"/>
      <c r="J151" s="227"/>
      <c r="K151" s="227"/>
      <c r="L151" s="227"/>
      <c r="M151" s="227"/>
      <c r="N151" s="227" t="s">
        <v>6943</v>
      </c>
      <c r="O151" s="242" t="s">
        <v>6945</v>
      </c>
      <c r="P151" s="242" t="s">
        <v>6947</v>
      </c>
      <c r="Q151" s="221" t="s">
        <v>6964</v>
      </c>
      <c r="R151" s="208" t="s">
        <v>6685</v>
      </c>
      <c r="S151" s="209">
        <v>410001166</v>
      </c>
      <c r="T151" s="229">
        <v>45628</v>
      </c>
      <c r="U151" s="230" t="s">
        <v>4017</v>
      </c>
      <c r="V151" s="229" t="s">
        <v>6951</v>
      </c>
      <c r="W151" s="229" t="s">
        <v>3961</v>
      </c>
      <c r="X151" s="230" t="s">
        <v>6798</v>
      </c>
      <c r="Y151" s="230"/>
      <c r="Z151" s="230" t="s">
        <v>9882</v>
      </c>
      <c r="AA151" s="220">
        <v>202412</v>
      </c>
      <c r="AB151" s="239"/>
      <c r="AC151" s="229" t="s">
        <v>6799</v>
      </c>
      <c r="AD151" s="240" t="s">
        <v>6803</v>
      </c>
      <c r="AE151" s="241">
        <v>0</v>
      </c>
      <c r="AF151" s="240" t="s">
        <v>6803</v>
      </c>
      <c r="AG151" s="235" t="str">
        <f>IFERROR(VLOOKUP(작성용!A:A,RM!A:D,4,0),"-")</f>
        <v>김태현</v>
      </c>
      <c r="AH151" s="9" t="s">
        <v>7129</v>
      </c>
      <c r="AI151" s="231" t="s">
        <v>6798</v>
      </c>
      <c r="AJ151" s="231" t="s">
        <v>6798</v>
      </c>
      <c r="AK151" s="231" t="s">
        <v>6804</v>
      </c>
      <c r="AL151" s="231">
        <v>150</v>
      </c>
    </row>
    <row r="152" spans="1:38" x14ac:dyDescent="0.3">
      <c r="A152" s="225" t="s">
        <v>3441</v>
      </c>
      <c r="B152" s="225" t="s">
        <v>6955</v>
      </c>
      <c r="C152" s="237" t="s">
        <v>6796</v>
      </c>
      <c r="D152" s="233" t="s">
        <v>8795</v>
      </c>
      <c r="E152" s="232" t="s">
        <v>8796</v>
      </c>
      <c r="F152" s="236" t="s">
        <v>6801</v>
      </c>
      <c r="G152" s="210">
        <v>0</v>
      </c>
      <c r="H152" s="227" t="s">
        <v>6798</v>
      </c>
      <c r="I152" s="227"/>
      <c r="J152" s="227"/>
      <c r="K152" s="227"/>
      <c r="L152" s="227"/>
      <c r="M152" s="227"/>
      <c r="N152" s="227" t="s">
        <v>6943</v>
      </c>
      <c r="O152" s="242" t="s">
        <v>6945</v>
      </c>
      <c r="P152" s="242" t="s">
        <v>6947</v>
      </c>
      <c r="Q152" s="221" t="s">
        <v>6964</v>
      </c>
      <c r="R152" s="208" t="s">
        <v>6687</v>
      </c>
      <c r="S152" s="209">
        <v>410001187</v>
      </c>
      <c r="T152" s="229">
        <v>45628</v>
      </c>
      <c r="U152" s="230" t="s">
        <v>4017</v>
      </c>
      <c r="V152" s="229" t="s">
        <v>6951</v>
      </c>
      <c r="W152" s="229" t="s">
        <v>3961</v>
      </c>
      <c r="X152" s="230" t="s">
        <v>6798</v>
      </c>
      <c r="Y152" s="230"/>
      <c r="Z152" s="230" t="s">
        <v>9882</v>
      </c>
      <c r="AA152" s="220">
        <v>202412</v>
      </c>
      <c r="AB152" s="239"/>
      <c r="AC152" s="229" t="s">
        <v>6799</v>
      </c>
      <c r="AD152" s="240" t="s">
        <v>6803</v>
      </c>
      <c r="AE152" s="241">
        <v>0</v>
      </c>
      <c r="AF152" s="240" t="s">
        <v>6803</v>
      </c>
      <c r="AG152" s="235" t="str">
        <f>IFERROR(VLOOKUP(작성용!A:A,RM!A:D,4,0),"-")</f>
        <v>김태현</v>
      </c>
      <c r="AH152" s="9" t="s">
        <v>7129</v>
      </c>
      <c r="AI152" s="231" t="s">
        <v>6798</v>
      </c>
      <c r="AJ152" s="231" t="s">
        <v>6798</v>
      </c>
      <c r="AK152" s="231" t="s">
        <v>6804</v>
      </c>
      <c r="AL152" s="231">
        <v>151</v>
      </c>
    </row>
    <row r="153" spans="1:38" x14ac:dyDescent="0.3">
      <c r="A153" s="225" t="s">
        <v>3441</v>
      </c>
      <c r="B153" s="225" t="s">
        <v>6955</v>
      </c>
      <c r="C153" s="237" t="s">
        <v>6796</v>
      </c>
      <c r="D153" s="233" t="s">
        <v>8797</v>
      </c>
      <c r="E153" s="232" t="s">
        <v>8798</v>
      </c>
      <c r="F153" s="236" t="s">
        <v>6801</v>
      </c>
      <c r="G153" s="210">
        <v>0</v>
      </c>
      <c r="H153" s="227" t="s">
        <v>6798</v>
      </c>
      <c r="I153" s="227"/>
      <c r="J153" s="227"/>
      <c r="K153" s="227"/>
      <c r="L153" s="227"/>
      <c r="M153" s="227"/>
      <c r="N153" s="227" t="s">
        <v>6943</v>
      </c>
      <c r="O153" s="242" t="s">
        <v>6945</v>
      </c>
      <c r="P153" s="242" t="s">
        <v>6947</v>
      </c>
      <c r="Q153" s="221" t="s">
        <v>6964</v>
      </c>
      <c r="R153" s="208" t="s">
        <v>6737</v>
      </c>
      <c r="S153" s="209">
        <v>410001044</v>
      </c>
      <c r="T153" s="229">
        <v>45628</v>
      </c>
      <c r="U153" s="230" t="s">
        <v>4017</v>
      </c>
      <c r="V153" s="229" t="s">
        <v>6951</v>
      </c>
      <c r="W153" s="229" t="s">
        <v>3961</v>
      </c>
      <c r="X153" s="230" t="s">
        <v>6798</v>
      </c>
      <c r="Y153" s="230"/>
      <c r="Z153" s="230" t="s">
        <v>9882</v>
      </c>
      <c r="AA153" s="220">
        <v>202412</v>
      </c>
      <c r="AB153" s="239"/>
      <c r="AC153" s="229" t="s">
        <v>6799</v>
      </c>
      <c r="AD153" s="240" t="s">
        <v>6803</v>
      </c>
      <c r="AE153" s="241">
        <v>0</v>
      </c>
      <c r="AF153" s="240" t="s">
        <v>6803</v>
      </c>
      <c r="AG153" s="235" t="str">
        <f>IFERROR(VLOOKUP(작성용!A:A,RM!A:D,4,0),"-")</f>
        <v>김태현</v>
      </c>
      <c r="AH153" s="9" t="s">
        <v>7129</v>
      </c>
      <c r="AI153" s="231" t="s">
        <v>6798</v>
      </c>
      <c r="AJ153" s="231" t="s">
        <v>6798</v>
      </c>
      <c r="AK153" s="231" t="s">
        <v>6804</v>
      </c>
      <c r="AL153" s="231">
        <v>152</v>
      </c>
    </row>
    <row r="154" spans="1:38" x14ac:dyDescent="0.3">
      <c r="A154" s="225" t="s">
        <v>3441</v>
      </c>
      <c r="B154" s="225" t="s">
        <v>6955</v>
      </c>
      <c r="C154" s="237" t="s">
        <v>6796</v>
      </c>
      <c r="D154" s="233" t="s">
        <v>8799</v>
      </c>
      <c r="E154" s="232" t="s">
        <v>8800</v>
      </c>
      <c r="F154" s="236" t="s">
        <v>6801</v>
      </c>
      <c r="G154" s="210">
        <v>0</v>
      </c>
      <c r="H154" s="227" t="s">
        <v>6798</v>
      </c>
      <c r="I154" s="227"/>
      <c r="J154" s="227"/>
      <c r="K154" s="227"/>
      <c r="L154" s="227"/>
      <c r="M154" s="227"/>
      <c r="N154" s="227" t="s">
        <v>6943</v>
      </c>
      <c r="O154" s="242" t="s">
        <v>6945</v>
      </c>
      <c r="P154" s="242" t="s">
        <v>6947</v>
      </c>
      <c r="Q154" s="221" t="s">
        <v>6964</v>
      </c>
      <c r="R154" s="208" t="s">
        <v>6693</v>
      </c>
      <c r="S154" s="209">
        <v>410001165</v>
      </c>
      <c r="T154" s="229">
        <v>45628</v>
      </c>
      <c r="U154" s="230" t="s">
        <v>4017</v>
      </c>
      <c r="V154" s="229" t="s">
        <v>6951</v>
      </c>
      <c r="W154" s="229" t="s">
        <v>3961</v>
      </c>
      <c r="X154" s="230" t="s">
        <v>6798</v>
      </c>
      <c r="Y154" s="230"/>
      <c r="Z154" s="230" t="s">
        <v>9882</v>
      </c>
      <c r="AA154" s="220">
        <v>202412</v>
      </c>
      <c r="AB154" s="239"/>
      <c r="AC154" s="229" t="s">
        <v>6799</v>
      </c>
      <c r="AD154" s="240" t="s">
        <v>6803</v>
      </c>
      <c r="AE154" s="241">
        <v>0</v>
      </c>
      <c r="AF154" s="240" t="s">
        <v>6803</v>
      </c>
      <c r="AG154" s="235" t="str">
        <f>IFERROR(VLOOKUP(작성용!A:A,RM!A:D,4,0),"-")</f>
        <v>김태현</v>
      </c>
      <c r="AH154" s="9" t="s">
        <v>7129</v>
      </c>
      <c r="AI154" s="231" t="s">
        <v>6798</v>
      </c>
      <c r="AJ154" s="231" t="s">
        <v>6798</v>
      </c>
      <c r="AK154" s="231" t="s">
        <v>6804</v>
      </c>
      <c r="AL154" s="231">
        <v>153</v>
      </c>
    </row>
    <row r="155" spans="1:38" x14ac:dyDescent="0.3">
      <c r="A155" s="225" t="s">
        <v>3441</v>
      </c>
      <c r="B155" s="225" t="s">
        <v>6955</v>
      </c>
      <c r="C155" s="237" t="s">
        <v>6796</v>
      </c>
      <c r="D155" s="233" t="s">
        <v>8801</v>
      </c>
      <c r="E155" s="232" t="s">
        <v>8802</v>
      </c>
      <c r="F155" s="236" t="s">
        <v>6801</v>
      </c>
      <c r="G155" s="210">
        <v>0</v>
      </c>
      <c r="H155" s="227" t="s">
        <v>6798</v>
      </c>
      <c r="I155" s="227"/>
      <c r="J155" s="227"/>
      <c r="K155" s="227"/>
      <c r="L155" s="227"/>
      <c r="M155" s="227"/>
      <c r="N155" s="227" t="s">
        <v>6943</v>
      </c>
      <c r="O155" s="242" t="s">
        <v>6945</v>
      </c>
      <c r="P155" s="242" t="s">
        <v>6947</v>
      </c>
      <c r="Q155" s="221" t="s">
        <v>6964</v>
      </c>
      <c r="R155" s="208" t="s">
        <v>5435</v>
      </c>
      <c r="S155" s="209">
        <v>410001196</v>
      </c>
      <c r="T155" s="229">
        <v>45628</v>
      </c>
      <c r="U155" s="230" t="s">
        <v>4017</v>
      </c>
      <c r="V155" s="229" t="s">
        <v>6951</v>
      </c>
      <c r="W155" s="229" t="s">
        <v>3961</v>
      </c>
      <c r="X155" s="230" t="s">
        <v>6798</v>
      </c>
      <c r="Y155" s="230"/>
      <c r="Z155" s="230" t="s">
        <v>9882</v>
      </c>
      <c r="AA155" s="220">
        <v>202412</v>
      </c>
      <c r="AB155" s="239"/>
      <c r="AC155" s="229" t="s">
        <v>6799</v>
      </c>
      <c r="AD155" s="240" t="s">
        <v>6803</v>
      </c>
      <c r="AE155" s="241">
        <v>0</v>
      </c>
      <c r="AF155" s="240" t="s">
        <v>6803</v>
      </c>
      <c r="AG155" s="235" t="str">
        <f>IFERROR(VLOOKUP(작성용!A:A,RM!A:D,4,0),"-")</f>
        <v>김태현</v>
      </c>
      <c r="AH155" s="9" t="s">
        <v>7129</v>
      </c>
      <c r="AI155" s="231" t="s">
        <v>6798</v>
      </c>
      <c r="AJ155" s="231" t="s">
        <v>6798</v>
      </c>
      <c r="AK155" s="231" t="s">
        <v>6804</v>
      </c>
      <c r="AL155" s="231">
        <v>154</v>
      </c>
    </row>
    <row r="156" spans="1:38" x14ac:dyDescent="0.3">
      <c r="A156" s="225" t="s">
        <v>3441</v>
      </c>
      <c r="B156" s="225" t="s">
        <v>6955</v>
      </c>
      <c r="C156" s="237" t="s">
        <v>6796</v>
      </c>
      <c r="D156" s="233" t="s">
        <v>7042</v>
      </c>
      <c r="E156" s="232" t="s">
        <v>8803</v>
      </c>
      <c r="F156" s="236" t="s">
        <v>6801</v>
      </c>
      <c r="G156" s="210">
        <v>0</v>
      </c>
      <c r="H156" s="227" t="s">
        <v>6798</v>
      </c>
      <c r="I156" s="227"/>
      <c r="J156" s="227"/>
      <c r="K156" s="227"/>
      <c r="L156" s="227"/>
      <c r="M156" s="227"/>
      <c r="N156" s="227" t="s">
        <v>6943</v>
      </c>
      <c r="O156" s="242" t="s">
        <v>6945</v>
      </c>
      <c r="P156" s="242" t="s">
        <v>6947</v>
      </c>
      <c r="Q156" s="221" t="s">
        <v>6964</v>
      </c>
      <c r="R156" s="208" t="s">
        <v>7043</v>
      </c>
      <c r="S156" s="209">
        <v>410001163</v>
      </c>
      <c r="T156" s="229">
        <v>45628</v>
      </c>
      <c r="U156" s="230" t="s">
        <v>4017</v>
      </c>
      <c r="V156" s="229" t="s">
        <v>6951</v>
      </c>
      <c r="W156" s="229" t="s">
        <v>3961</v>
      </c>
      <c r="X156" s="230" t="s">
        <v>6798</v>
      </c>
      <c r="Y156" s="230"/>
      <c r="Z156" s="230" t="s">
        <v>9882</v>
      </c>
      <c r="AA156" s="220">
        <v>202412</v>
      </c>
      <c r="AB156" s="239"/>
      <c r="AC156" s="229" t="s">
        <v>6799</v>
      </c>
      <c r="AD156" s="240" t="s">
        <v>6803</v>
      </c>
      <c r="AE156" s="241">
        <v>0</v>
      </c>
      <c r="AF156" s="240" t="s">
        <v>6803</v>
      </c>
      <c r="AG156" s="235" t="str">
        <f>IFERROR(VLOOKUP(작성용!A:A,RM!A:D,4,0),"-")</f>
        <v>김태현</v>
      </c>
      <c r="AH156" s="9" t="s">
        <v>7129</v>
      </c>
      <c r="AI156" s="231" t="s">
        <v>6798</v>
      </c>
      <c r="AJ156" s="231" t="s">
        <v>6798</v>
      </c>
      <c r="AK156" s="231" t="s">
        <v>6804</v>
      </c>
      <c r="AL156" s="231">
        <v>155</v>
      </c>
    </row>
    <row r="157" spans="1:38" x14ac:dyDescent="0.3">
      <c r="A157" s="225" t="s">
        <v>3441</v>
      </c>
      <c r="B157" s="225" t="s">
        <v>6955</v>
      </c>
      <c r="C157" s="237" t="s">
        <v>6796</v>
      </c>
      <c r="D157" s="233" t="s">
        <v>8804</v>
      </c>
      <c r="E157" s="232" t="s">
        <v>8805</v>
      </c>
      <c r="F157" s="236" t="s">
        <v>6801</v>
      </c>
      <c r="G157" s="210">
        <v>0</v>
      </c>
      <c r="H157" s="227" t="s">
        <v>6798</v>
      </c>
      <c r="I157" s="227"/>
      <c r="J157" s="227"/>
      <c r="K157" s="227"/>
      <c r="L157" s="227"/>
      <c r="M157" s="227"/>
      <c r="N157" s="227" t="s">
        <v>6943</v>
      </c>
      <c r="O157" s="242" t="s">
        <v>6945</v>
      </c>
      <c r="P157" s="242" t="s">
        <v>6947</v>
      </c>
      <c r="Q157" s="221" t="s">
        <v>6964</v>
      </c>
      <c r="R157" s="208" t="s">
        <v>6457</v>
      </c>
      <c r="S157" s="209">
        <v>410001201</v>
      </c>
      <c r="T157" s="229">
        <v>45628</v>
      </c>
      <c r="U157" s="230" t="s">
        <v>4017</v>
      </c>
      <c r="V157" s="229" t="s">
        <v>6951</v>
      </c>
      <c r="W157" s="229" t="s">
        <v>3961</v>
      </c>
      <c r="X157" s="230" t="s">
        <v>6798</v>
      </c>
      <c r="Y157" s="230"/>
      <c r="Z157" s="230" t="s">
        <v>9882</v>
      </c>
      <c r="AA157" s="220">
        <v>202412</v>
      </c>
      <c r="AB157" s="239"/>
      <c r="AC157" s="229" t="s">
        <v>6799</v>
      </c>
      <c r="AD157" s="240" t="s">
        <v>6803</v>
      </c>
      <c r="AE157" s="241">
        <v>0</v>
      </c>
      <c r="AF157" s="240" t="s">
        <v>6803</v>
      </c>
      <c r="AG157" s="235" t="str">
        <f>IFERROR(VLOOKUP(작성용!A:A,RM!A:D,4,0),"-")</f>
        <v>김태현</v>
      </c>
      <c r="AH157" s="9" t="s">
        <v>7129</v>
      </c>
      <c r="AI157" s="231" t="s">
        <v>6798</v>
      </c>
      <c r="AJ157" s="231" t="s">
        <v>6798</v>
      </c>
      <c r="AK157" s="231" t="s">
        <v>6804</v>
      </c>
      <c r="AL157" s="231">
        <v>156</v>
      </c>
    </row>
    <row r="158" spans="1:38" x14ac:dyDescent="0.3">
      <c r="A158" s="225" t="s">
        <v>3441</v>
      </c>
      <c r="B158" s="225" t="s">
        <v>6955</v>
      </c>
      <c r="C158" s="237" t="s">
        <v>6796</v>
      </c>
      <c r="D158" s="233" t="s">
        <v>8806</v>
      </c>
      <c r="E158" s="232" t="s">
        <v>8807</v>
      </c>
      <c r="F158" s="236" t="s">
        <v>6801</v>
      </c>
      <c r="G158" s="210">
        <v>0</v>
      </c>
      <c r="H158" s="227" t="s">
        <v>6798</v>
      </c>
      <c r="I158" s="227"/>
      <c r="J158" s="227"/>
      <c r="K158" s="227"/>
      <c r="L158" s="227"/>
      <c r="M158" s="227"/>
      <c r="N158" s="227" t="s">
        <v>6943</v>
      </c>
      <c r="O158" s="242" t="s">
        <v>6945</v>
      </c>
      <c r="P158" s="242" t="s">
        <v>6947</v>
      </c>
      <c r="Q158" s="221" t="s">
        <v>6964</v>
      </c>
      <c r="R158" s="208" t="s">
        <v>5317</v>
      </c>
      <c r="S158" s="209">
        <v>410001194</v>
      </c>
      <c r="T158" s="229">
        <v>45628</v>
      </c>
      <c r="U158" s="230" t="s">
        <v>4017</v>
      </c>
      <c r="V158" s="229" t="s">
        <v>6951</v>
      </c>
      <c r="W158" s="229" t="s">
        <v>3961</v>
      </c>
      <c r="X158" s="230" t="s">
        <v>6798</v>
      </c>
      <c r="Y158" s="230"/>
      <c r="Z158" s="230" t="s">
        <v>9882</v>
      </c>
      <c r="AA158" s="220">
        <v>202412</v>
      </c>
      <c r="AB158" s="239"/>
      <c r="AC158" s="229" t="s">
        <v>6799</v>
      </c>
      <c r="AD158" s="240" t="s">
        <v>6803</v>
      </c>
      <c r="AE158" s="241">
        <v>0</v>
      </c>
      <c r="AF158" s="240" t="s">
        <v>6803</v>
      </c>
      <c r="AG158" s="235" t="str">
        <f>IFERROR(VLOOKUP(작성용!A:A,RM!A:D,4,0),"-")</f>
        <v>김태현</v>
      </c>
      <c r="AH158" s="9" t="s">
        <v>7129</v>
      </c>
      <c r="AI158" s="231" t="s">
        <v>6798</v>
      </c>
      <c r="AJ158" s="231" t="s">
        <v>6798</v>
      </c>
      <c r="AK158" s="231" t="s">
        <v>6804</v>
      </c>
      <c r="AL158" s="231">
        <v>157</v>
      </c>
    </row>
    <row r="159" spans="1:38" x14ac:dyDescent="0.3">
      <c r="A159" s="225" t="s">
        <v>3441</v>
      </c>
      <c r="B159" s="225" t="s">
        <v>6955</v>
      </c>
      <c r="C159" s="237" t="s">
        <v>6796</v>
      </c>
      <c r="D159" s="233" t="s">
        <v>6566</v>
      </c>
      <c r="E159" s="232" t="s">
        <v>8808</v>
      </c>
      <c r="F159" s="236" t="s">
        <v>6801</v>
      </c>
      <c r="G159" s="210">
        <v>0</v>
      </c>
      <c r="H159" s="227" t="s">
        <v>6798</v>
      </c>
      <c r="I159" s="227"/>
      <c r="J159" s="227"/>
      <c r="K159" s="227"/>
      <c r="L159" s="227"/>
      <c r="M159" s="227"/>
      <c r="N159" s="227" t="s">
        <v>6943</v>
      </c>
      <c r="O159" s="242" t="s">
        <v>6945</v>
      </c>
      <c r="P159" s="242" t="s">
        <v>6947</v>
      </c>
      <c r="Q159" s="221" t="s">
        <v>6964</v>
      </c>
      <c r="R159" s="208" t="s">
        <v>6568</v>
      </c>
      <c r="S159" s="209">
        <v>410001208</v>
      </c>
      <c r="T159" s="229">
        <v>45628</v>
      </c>
      <c r="U159" s="230" t="s">
        <v>4017</v>
      </c>
      <c r="V159" s="229" t="s">
        <v>6951</v>
      </c>
      <c r="W159" s="229" t="s">
        <v>3961</v>
      </c>
      <c r="X159" s="230" t="s">
        <v>6798</v>
      </c>
      <c r="Y159" s="230"/>
      <c r="Z159" s="230" t="s">
        <v>9882</v>
      </c>
      <c r="AA159" s="220">
        <v>202412</v>
      </c>
      <c r="AB159" s="239"/>
      <c r="AC159" s="229" t="s">
        <v>6799</v>
      </c>
      <c r="AD159" s="240" t="s">
        <v>6803</v>
      </c>
      <c r="AE159" s="241">
        <v>0</v>
      </c>
      <c r="AF159" s="240" t="s">
        <v>6803</v>
      </c>
      <c r="AG159" s="235" t="str">
        <f>IFERROR(VLOOKUP(작성용!A:A,RM!A:D,4,0),"-")</f>
        <v>김태현</v>
      </c>
      <c r="AH159" s="9" t="s">
        <v>7129</v>
      </c>
      <c r="AI159" s="231" t="s">
        <v>6798</v>
      </c>
      <c r="AJ159" s="231" t="s">
        <v>6798</v>
      </c>
      <c r="AK159" s="231" t="s">
        <v>6804</v>
      </c>
      <c r="AL159" s="231">
        <v>158</v>
      </c>
    </row>
    <row r="160" spans="1:38" x14ac:dyDescent="0.3">
      <c r="A160" s="225" t="s">
        <v>3441</v>
      </c>
      <c r="B160" s="225" t="s">
        <v>6955</v>
      </c>
      <c r="C160" s="237" t="s">
        <v>6796</v>
      </c>
      <c r="D160" s="233" t="s">
        <v>8809</v>
      </c>
      <c r="E160" s="232" t="s">
        <v>8810</v>
      </c>
      <c r="F160" s="236" t="s">
        <v>6801</v>
      </c>
      <c r="G160" s="210">
        <v>0</v>
      </c>
      <c r="H160" s="227" t="s">
        <v>6798</v>
      </c>
      <c r="I160" s="227"/>
      <c r="J160" s="227"/>
      <c r="K160" s="227"/>
      <c r="L160" s="227"/>
      <c r="M160" s="227"/>
      <c r="N160" s="227" t="s">
        <v>6943</v>
      </c>
      <c r="O160" s="242" t="s">
        <v>6945</v>
      </c>
      <c r="P160" s="242" t="s">
        <v>6947</v>
      </c>
      <c r="Q160" s="221" t="s">
        <v>6964</v>
      </c>
      <c r="R160" s="208" t="s">
        <v>5202</v>
      </c>
      <c r="S160" s="209">
        <v>410001203</v>
      </c>
      <c r="T160" s="229">
        <v>45628</v>
      </c>
      <c r="U160" s="230" t="s">
        <v>4017</v>
      </c>
      <c r="V160" s="229" t="s">
        <v>6951</v>
      </c>
      <c r="W160" s="229" t="s">
        <v>3961</v>
      </c>
      <c r="X160" s="230" t="s">
        <v>6798</v>
      </c>
      <c r="Y160" s="230"/>
      <c r="Z160" s="230" t="s">
        <v>9882</v>
      </c>
      <c r="AA160" s="220">
        <v>202412</v>
      </c>
      <c r="AB160" s="239"/>
      <c r="AC160" s="229" t="s">
        <v>6799</v>
      </c>
      <c r="AD160" s="240" t="s">
        <v>6803</v>
      </c>
      <c r="AE160" s="241">
        <v>0</v>
      </c>
      <c r="AF160" s="240" t="s">
        <v>6803</v>
      </c>
      <c r="AG160" s="235" t="str">
        <f>IFERROR(VLOOKUP(작성용!A:A,RM!A:D,4,0),"-")</f>
        <v>김태현</v>
      </c>
      <c r="AH160" s="9" t="s">
        <v>7129</v>
      </c>
      <c r="AI160" s="231" t="s">
        <v>6798</v>
      </c>
      <c r="AJ160" s="231" t="s">
        <v>6798</v>
      </c>
      <c r="AK160" s="231" t="s">
        <v>6804</v>
      </c>
      <c r="AL160" s="231">
        <v>159</v>
      </c>
    </row>
    <row r="161" spans="1:38" x14ac:dyDescent="0.3">
      <c r="A161" s="225" t="s">
        <v>3441</v>
      </c>
      <c r="B161" s="225" t="s">
        <v>6955</v>
      </c>
      <c r="C161" s="237" t="s">
        <v>6796</v>
      </c>
      <c r="D161" s="233" t="s">
        <v>8811</v>
      </c>
      <c r="E161" s="232" t="s">
        <v>8812</v>
      </c>
      <c r="F161" s="236" t="s">
        <v>6801</v>
      </c>
      <c r="G161" s="210">
        <v>0</v>
      </c>
      <c r="H161" s="227" t="s">
        <v>6798</v>
      </c>
      <c r="I161" s="227"/>
      <c r="J161" s="227"/>
      <c r="K161" s="227"/>
      <c r="L161" s="227"/>
      <c r="M161" s="227"/>
      <c r="N161" s="227" t="s">
        <v>6943</v>
      </c>
      <c r="O161" s="242" t="s">
        <v>6945</v>
      </c>
      <c r="P161" s="242" t="s">
        <v>6947</v>
      </c>
      <c r="Q161" s="221" t="s">
        <v>6964</v>
      </c>
      <c r="R161" s="208" t="s">
        <v>6570</v>
      </c>
      <c r="S161" s="209">
        <v>410001223</v>
      </c>
      <c r="T161" s="229">
        <v>45628</v>
      </c>
      <c r="U161" s="230" t="s">
        <v>4017</v>
      </c>
      <c r="V161" s="229" t="s">
        <v>6951</v>
      </c>
      <c r="W161" s="229" t="s">
        <v>3961</v>
      </c>
      <c r="X161" s="230" t="s">
        <v>6798</v>
      </c>
      <c r="Y161" s="230"/>
      <c r="Z161" s="230" t="s">
        <v>9882</v>
      </c>
      <c r="AA161" s="220">
        <v>202412</v>
      </c>
      <c r="AB161" s="239"/>
      <c r="AC161" s="229" t="s">
        <v>6799</v>
      </c>
      <c r="AD161" s="240" t="s">
        <v>6803</v>
      </c>
      <c r="AE161" s="241">
        <v>0</v>
      </c>
      <c r="AF161" s="240" t="s">
        <v>6803</v>
      </c>
      <c r="AG161" s="235" t="str">
        <f>IFERROR(VLOOKUP(작성용!A:A,RM!A:D,4,0),"-")</f>
        <v>김태현</v>
      </c>
      <c r="AH161" s="9" t="s">
        <v>7129</v>
      </c>
      <c r="AI161" s="231" t="s">
        <v>6798</v>
      </c>
      <c r="AJ161" s="231" t="s">
        <v>6798</v>
      </c>
      <c r="AK161" s="231" t="s">
        <v>6804</v>
      </c>
      <c r="AL161" s="231">
        <v>160</v>
      </c>
    </row>
    <row r="162" spans="1:38" x14ac:dyDescent="0.3">
      <c r="A162" s="225" t="s">
        <v>3441</v>
      </c>
      <c r="B162" s="225" t="s">
        <v>6955</v>
      </c>
      <c r="C162" s="237" t="s">
        <v>6796</v>
      </c>
      <c r="D162" s="233" t="s">
        <v>8813</v>
      </c>
      <c r="E162" s="232" t="s">
        <v>8814</v>
      </c>
      <c r="F162" s="236" t="s">
        <v>6801</v>
      </c>
      <c r="G162" s="210">
        <v>0</v>
      </c>
      <c r="H162" s="227" t="s">
        <v>6798</v>
      </c>
      <c r="I162" s="227"/>
      <c r="J162" s="227"/>
      <c r="K162" s="227"/>
      <c r="L162" s="227"/>
      <c r="M162" s="227"/>
      <c r="N162" s="227" t="s">
        <v>6943</v>
      </c>
      <c r="O162" s="242" t="s">
        <v>6945</v>
      </c>
      <c r="P162" s="242" t="s">
        <v>6947</v>
      </c>
      <c r="Q162" s="221" t="s">
        <v>6964</v>
      </c>
      <c r="R162" s="208" t="s">
        <v>7044</v>
      </c>
      <c r="S162" s="209">
        <v>410001202</v>
      </c>
      <c r="T162" s="229">
        <v>45628</v>
      </c>
      <c r="U162" s="230" t="s">
        <v>4017</v>
      </c>
      <c r="V162" s="229" t="s">
        <v>6951</v>
      </c>
      <c r="W162" s="229" t="s">
        <v>3961</v>
      </c>
      <c r="X162" s="230" t="s">
        <v>6798</v>
      </c>
      <c r="Y162" s="230"/>
      <c r="Z162" s="230" t="s">
        <v>9882</v>
      </c>
      <c r="AA162" s="220">
        <v>202412</v>
      </c>
      <c r="AB162" s="239"/>
      <c r="AC162" s="229" t="s">
        <v>6799</v>
      </c>
      <c r="AD162" s="240" t="s">
        <v>6803</v>
      </c>
      <c r="AE162" s="241">
        <v>0</v>
      </c>
      <c r="AF162" s="240" t="s">
        <v>6803</v>
      </c>
      <c r="AG162" s="235" t="str">
        <f>IFERROR(VLOOKUP(작성용!A:A,RM!A:D,4,0),"-")</f>
        <v>김태현</v>
      </c>
      <c r="AH162" s="9" t="s">
        <v>7129</v>
      </c>
      <c r="AI162" s="231" t="s">
        <v>6798</v>
      </c>
      <c r="AJ162" s="231" t="s">
        <v>6798</v>
      </c>
      <c r="AK162" s="231" t="s">
        <v>6804</v>
      </c>
      <c r="AL162" s="231">
        <v>161</v>
      </c>
    </row>
    <row r="163" spans="1:38" x14ac:dyDescent="0.3">
      <c r="A163" s="225" t="s">
        <v>3441</v>
      </c>
      <c r="B163" s="225" t="s">
        <v>6955</v>
      </c>
      <c r="C163" s="237" t="s">
        <v>6796</v>
      </c>
      <c r="D163" s="233" t="s">
        <v>8815</v>
      </c>
      <c r="E163" s="232" t="s">
        <v>8816</v>
      </c>
      <c r="F163" s="236" t="s">
        <v>6801</v>
      </c>
      <c r="G163" s="210">
        <v>0</v>
      </c>
      <c r="H163" s="227" t="s">
        <v>6798</v>
      </c>
      <c r="I163" s="227"/>
      <c r="J163" s="227"/>
      <c r="K163" s="227"/>
      <c r="L163" s="227"/>
      <c r="M163" s="227"/>
      <c r="N163" s="227" t="s">
        <v>6943</v>
      </c>
      <c r="O163" s="242" t="s">
        <v>6945</v>
      </c>
      <c r="P163" s="242" t="s">
        <v>6947</v>
      </c>
      <c r="Q163" s="221" t="s">
        <v>6964</v>
      </c>
      <c r="R163" s="208" t="s">
        <v>7045</v>
      </c>
      <c r="S163" s="209">
        <v>410001214</v>
      </c>
      <c r="T163" s="229">
        <v>45628</v>
      </c>
      <c r="U163" s="230" t="s">
        <v>4017</v>
      </c>
      <c r="V163" s="229" t="s">
        <v>6951</v>
      </c>
      <c r="W163" s="229" t="s">
        <v>3961</v>
      </c>
      <c r="X163" s="230" t="s">
        <v>6798</v>
      </c>
      <c r="Y163" s="230"/>
      <c r="Z163" s="230" t="s">
        <v>9882</v>
      </c>
      <c r="AA163" s="220">
        <v>202412</v>
      </c>
      <c r="AB163" s="239"/>
      <c r="AC163" s="229" t="s">
        <v>6799</v>
      </c>
      <c r="AD163" s="240" t="s">
        <v>6803</v>
      </c>
      <c r="AE163" s="241">
        <v>0</v>
      </c>
      <c r="AF163" s="240" t="s">
        <v>6803</v>
      </c>
      <c r="AG163" s="235" t="str">
        <f>IFERROR(VLOOKUP(작성용!A:A,RM!A:D,4,0),"-")</f>
        <v>김태현</v>
      </c>
      <c r="AH163" s="9" t="s">
        <v>7129</v>
      </c>
      <c r="AI163" s="231" t="s">
        <v>6798</v>
      </c>
      <c r="AJ163" s="231" t="s">
        <v>6798</v>
      </c>
      <c r="AK163" s="231" t="s">
        <v>6804</v>
      </c>
      <c r="AL163" s="231">
        <v>162</v>
      </c>
    </row>
    <row r="164" spans="1:38" x14ac:dyDescent="0.3">
      <c r="A164" s="225" t="s">
        <v>3441</v>
      </c>
      <c r="B164" s="225" t="s">
        <v>6955</v>
      </c>
      <c r="C164" s="237" t="s">
        <v>6796</v>
      </c>
      <c r="D164" s="233" t="s">
        <v>7046</v>
      </c>
      <c r="E164" s="232" t="s">
        <v>8817</v>
      </c>
      <c r="F164" s="236" t="s">
        <v>6801</v>
      </c>
      <c r="G164" s="210">
        <v>0</v>
      </c>
      <c r="H164" s="227" t="s">
        <v>6798</v>
      </c>
      <c r="I164" s="227"/>
      <c r="J164" s="227"/>
      <c r="K164" s="227"/>
      <c r="L164" s="227"/>
      <c r="M164" s="227"/>
      <c r="N164" s="227" t="s">
        <v>6943</v>
      </c>
      <c r="O164" s="242" t="s">
        <v>6945</v>
      </c>
      <c r="P164" s="242" t="s">
        <v>6947</v>
      </c>
      <c r="Q164" s="221" t="s">
        <v>6964</v>
      </c>
      <c r="R164" s="208" t="s">
        <v>7047</v>
      </c>
      <c r="S164" s="209">
        <v>410001210</v>
      </c>
      <c r="T164" s="229">
        <v>45628</v>
      </c>
      <c r="U164" s="230" t="s">
        <v>4017</v>
      </c>
      <c r="V164" s="229" t="s">
        <v>6951</v>
      </c>
      <c r="W164" s="229" t="s">
        <v>3961</v>
      </c>
      <c r="X164" s="230" t="s">
        <v>6798</v>
      </c>
      <c r="Y164" s="230"/>
      <c r="Z164" s="230" t="s">
        <v>9882</v>
      </c>
      <c r="AA164" s="220">
        <v>202412</v>
      </c>
      <c r="AB164" s="239"/>
      <c r="AC164" s="229" t="s">
        <v>6799</v>
      </c>
      <c r="AD164" s="240" t="s">
        <v>6803</v>
      </c>
      <c r="AE164" s="241">
        <v>0</v>
      </c>
      <c r="AF164" s="240" t="s">
        <v>6803</v>
      </c>
      <c r="AG164" s="235" t="str">
        <f>IFERROR(VLOOKUP(작성용!A:A,RM!A:D,4,0),"-")</f>
        <v>김태현</v>
      </c>
      <c r="AH164" s="9" t="s">
        <v>7129</v>
      </c>
      <c r="AI164" s="231" t="s">
        <v>6798</v>
      </c>
      <c r="AJ164" s="231" t="s">
        <v>6798</v>
      </c>
      <c r="AK164" s="231" t="s">
        <v>6804</v>
      </c>
      <c r="AL164" s="231">
        <v>163</v>
      </c>
    </row>
    <row r="165" spans="1:38" x14ac:dyDescent="0.3">
      <c r="A165" s="225" t="s">
        <v>3441</v>
      </c>
      <c r="B165" s="225" t="s">
        <v>6955</v>
      </c>
      <c r="C165" s="237" t="s">
        <v>6796</v>
      </c>
      <c r="D165" s="233" t="s">
        <v>7048</v>
      </c>
      <c r="E165" s="232" t="s">
        <v>8818</v>
      </c>
      <c r="F165" s="236" t="s">
        <v>6801</v>
      </c>
      <c r="G165" s="210">
        <v>0</v>
      </c>
      <c r="H165" s="227" t="s">
        <v>6798</v>
      </c>
      <c r="I165" s="227"/>
      <c r="J165" s="227"/>
      <c r="K165" s="227"/>
      <c r="L165" s="227"/>
      <c r="M165" s="227"/>
      <c r="N165" s="227" t="s">
        <v>6943</v>
      </c>
      <c r="O165" s="242" t="s">
        <v>6945</v>
      </c>
      <c r="P165" s="242" t="s">
        <v>6947</v>
      </c>
      <c r="Q165" s="221" t="s">
        <v>6964</v>
      </c>
      <c r="R165" s="208" t="s">
        <v>7049</v>
      </c>
      <c r="S165" s="209">
        <v>410001074</v>
      </c>
      <c r="T165" s="229">
        <v>45628</v>
      </c>
      <c r="U165" s="230" t="s">
        <v>4017</v>
      </c>
      <c r="V165" s="229" t="s">
        <v>6951</v>
      </c>
      <c r="W165" s="229" t="s">
        <v>3961</v>
      </c>
      <c r="X165" s="230" t="s">
        <v>6798</v>
      </c>
      <c r="Y165" s="230"/>
      <c r="Z165" s="230" t="s">
        <v>9882</v>
      </c>
      <c r="AA165" s="220">
        <v>202412</v>
      </c>
      <c r="AB165" s="239"/>
      <c r="AC165" s="229" t="s">
        <v>6799</v>
      </c>
      <c r="AD165" s="240" t="s">
        <v>6803</v>
      </c>
      <c r="AE165" s="241">
        <v>0</v>
      </c>
      <c r="AF165" s="240" t="s">
        <v>6803</v>
      </c>
      <c r="AG165" s="235" t="str">
        <f>IFERROR(VLOOKUP(작성용!A:A,RM!A:D,4,0),"-")</f>
        <v>김태현</v>
      </c>
      <c r="AH165" s="9" t="s">
        <v>7129</v>
      </c>
      <c r="AI165" s="231" t="s">
        <v>6798</v>
      </c>
      <c r="AJ165" s="231" t="s">
        <v>6798</v>
      </c>
      <c r="AK165" s="231" t="s">
        <v>6804</v>
      </c>
      <c r="AL165" s="231">
        <v>164</v>
      </c>
    </row>
    <row r="166" spans="1:38" x14ac:dyDescent="0.3">
      <c r="A166" s="225" t="s">
        <v>3441</v>
      </c>
      <c r="B166" s="225" t="s">
        <v>6955</v>
      </c>
      <c r="C166" s="237" t="s">
        <v>6796</v>
      </c>
      <c r="D166" s="233" t="s">
        <v>7050</v>
      </c>
      <c r="E166" s="232" t="s">
        <v>8819</v>
      </c>
      <c r="F166" s="236" t="s">
        <v>6801</v>
      </c>
      <c r="G166" s="210">
        <v>0</v>
      </c>
      <c r="H166" s="227" t="s">
        <v>6798</v>
      </c>
      <c r="I166" s="227"/>
      <c r="J166" s="227"/>
      <c r="K166" s="227"/>
      <c r="L166" s="227"/>
      <c r="M166" s="227"/>
      <c r="N166" s="227" t="s">
        <v>6943</v>
      </c>
      <c r="O166" s="242" t="s">
        <v>6945</v>
      </c>
      <c r="P166" s="242" t="s">
        <v>6947</v>
      </c>
      <c r="Q166" s="221" t="s">
        <v>6964</v>
      </c>
      <c r="R166" s="208" t="s">
        <v>7051</v>
      </c>
      <c r="S166" s="209">
        <v>410001075</v>
      </c>
      <c r="T166" s="229">
        <v>45628</v>
      </c>
      <c r="U166" s="230" t="s">
        <v>4017</v>
      </c>
      <c r="V166" s="229" t="s">
        <v>6951</v>
      </c>
      <c r="W166" s="229" t="s">
        <v>3961</v>
      </c>
      <c r="X166" s="230" t="s">
        <v>6798</v>
      </c>
      <c r="Y166" s="230"/>
      <c r="Z166" s="230" t="s">
        <v>9882</v>
      </c>
      <c r="AA166" s="220">
        <v>202412</v>
      </c>
      <c r="AB166" s="239"/>
      <c r="AC166" s="229" t="s">
        <v>6799</v>
      </c>
      <c r="AD166" s="240" t="s">
        <v>6803</v>
      </c>
      <c r="AE166" s="241">
        <v>0</v>
      </c>
      <c r="AF166" s="240" t="s">
        <v>6803</v>
      </c>
      <c r="AG166" s="235" t="str">
        <f>IFERROR(VLOOKUP(작성용!A:A,RM!A:D,4,0),"-")</f>
        <v>김태현</v>
      </c>
      <c r="AH166" s="9" t="s">
        <v>7129</v>
      </c>
      <c r="AI166" s="231" t="s">
        <v>6798</v>
      </c>
      <c r="AJ166" s="231" t="s">
        <v>6798</v>
      </c>
      <c r="AK166" s="231" t="s">
        <v>6804</v>
      </c>
      <c r="AL166" s="231">
        <v>165</v>
      </c>
    </row>
    <row r="167" spans="1:38" x14ac:dyDescent="0.3">
      <c r="A167" s="225" t="s">
        <v>3441</v>
      </c>
      <c r="B167" s="225" t="s">
        <v>6955</v>
      </c>
      <c r="C167" s="237" t="s">
        <v>6796</v>
      </c>
      <c r="D167" s="233" t="s">
        <v>8820</v>
      </c>
      <c r="E167" s="232" t="s">
        <v>8821</v>
      </c>
      <c r="F167" s="236" t="s">
        <v>6801</v>
      </c>
      <c r="G167" s="210">
        <v>0</v>
      </c>
      <c r="H167" s="227" t="s">
        <v>6798</v>
      </c>
      <c r="I167" s="227"/>
      <c r="J167" s="227"/>
      <c r="K167" s="227"/>
      <c r="L167" s="227"/>
      <c r="M167" s="227"/>
      <c r="N167" s="227" t="s">
        <v>6943</v>
      </c>
      <c r="O167" s="242" t="s">
        <v>6945</v>
      </c>
      <c r="P167" s="242" t="s">
        <v>6947</v>
      </c>
      <c r="Q167" s="221" t="s">
        <v>6964</v>
      </c>
      <c r="R167" s="208" t="s">
        <v>7052</v>
      </c>
      <c r="S167" s="209">
        <v>410000800</v>
      </c>
      <c r="T167" s="229">
        <v>45628</v>
      </c>
      <c r="U167" s="230" t="s">
        <v>4017</v>
      </c>
      <c r="V167" s="229" t="s">
        <v>6951</v>
      </c>
      <c r="W167" s="229" t="s">
        <v>3961</v>
      </c>
      <c r="X167" s="230" t="s">
        <v>6798</v>
      </c>
      <c r="Y167" s="230"/>
      <c r="Z167" s="230" t="s">
        <v>9882</v>
      </c>
      <c r="AA167" s="220">
        <v>202412</v>
      </c>
      <c r="AB167" s="239"/>
      <c r="AC167" s="229" t="s">
        <v>6799</v>
      </c>
      <c r="AD167" s="240" t="s">
        <v>6803</v>
      </c>
      <c r="AE167" s="241">
        <v>0</v>
      </c>
      <c r="AF167" s="240" t="s">
        <v>6803</v>
      </c>
      <c r="AG167" s="235" t="str">
        <f>IFERROR(VLOOKUP(작성용!A:A,RM!A:D,4,0),"-")</f>
        <v>김태현</v>
      </c>
      <c r="AH167" s="9" t="s">
        <v>7129</v>
      </c>
      <c r="AI167" s="231" t="s">
        <v>6798</v>
      </c>
      <c r="AJ167" s="231" t="s">
        <v>6798</v>
      </c>
      <c r="AK167" s="231" t="s">
        <v>6804</v>
      </c>
      <c r="AL167" s="231">
        <v>166</v>
      </c>
    </row>
    <row r="168" spans="1:38" x14ac:dyDescent="0.3">
      <c r="A168" s="225" t="s">
        <v>3441</v>
      </c>
      <c r="B168" s="225" t="s">
        <v>6955</v>
      </c>
      <c r="C168" s="237" t="s">
        <v>6796</v>
      </c>
      <c r="D168" s="233" t="s">
        <v>8822</v>
      </c>
      <c r="E168" s="232" t="s">
        <v>8823</v>
      </c>
      <c r="F168" s="236" t="s">
        <v>6801</v>
      </c>
      <c r="G168" s="210">
        <v>0</v>
      </c>
      <c r="H168" s="227" t="s">
        <v>6798</v>
      </c>
      <c r="I168" s="227"/>
      <c r="J168" s="227"/>
      <c r="K168" s="227"/>
      <c r="L168" s="227"/>
      <c r="M168" s="227"/>
      <c r="N168" s="227" t="s">
        <v>6943</v>
      </c>
      <c r="O168" s="242" t="s">
        <v>6945</v>
      </c>
      <c r="P168" s="242" t="s">
        <v>6947</v>
      </c>
      <c r="Q168" s="221" t="s">
        <v>6964</v>
      </c>
      <c r="R168" s="208" t="s">
        <v>5431</v>
      </c>
      <c r="S168" s="209">
        <v>410001198</v>
      </c>
      <c r="T168" s="229">
        <v>45628</v>
      </c>
      <c r="U168" s="230" t="s">
        <v>4017</v>
      </c>
      <c r="V168" s="229" t="s">
        <v>6951</v>
      </c>
      <c r="W168" s="229" t="s">
        <v>3961</v>
      </c>
      <c r="X168" s="230" t="s">
        <v>6798</v>
      </c>
      <c r="Y168" s="230"/>
      <c r="Z168" s="230" t="s">
        <v>9882</v>
      </c>
      <c r="AA168" s="220">
        <v>202412</v>
      </c>
      <c r="AB168" s="239"/>
      <c r="AC168" s="229" t="s">
        <v>6799</v>
      </c>
      <c r="AD168" s="240" t="s">
        <v>6803</v>
      </c>
      <c r="AE168" s="241">
        <v>0</v>
      </c>
      <c r="AF168" s="240" t="s">
        <v>6803</v>
      </c>
      <c r="AG168" s="235" t="str">
        <f>IFERROR(VLOOKUP(작성용!A:A,RM!A:D,4,0),"-")</f>
        <v>김태현</v>
      </c>
      <c r="AH168" s="9" t="s">
        <v>7129</v>
      </c>
      <c r="AI168" s="231" t="s">
        <v>6798</v>
      </c>
      <c r="AJ168" s="231" t="s">
        <v>6798</v>
      </c>
      <c r="AK168" s="231" t="s">
        <v>6804</v>
      </c>
      <c r="AL168" s="231">
        <v>167</v>
      </c>
    </row>
    <row r="169" spans="1:38" x14ac:dyDescent="0.3">
      <c r="A169" s="225" t="s">
        <v>3441</v>
      </c>
      <c r="B169" s="225" t="s">
        <v>6955</v>
      </c>
      <c r="C169" s="237" t="s">
        <v>6796</v>
      </c>
      <c r="D169" s="233" t="s">
        <v>8824</v>
      </c>
      <c r="E169" s="232" t="s">
        <v>8825</v>
      </c>
      <c r="F169" s="236" t="s">
        <v>6801</v>
      </c>
      <c r="G169" s="210">
        <v>0</v>
      </c>
      <c r="H169" s="227" t="s">
        <v>6798</v>
      </c>
      <c r="I169" s="227"/>
      <c r="J169" s="227"/>
      <c r="K169" s="227"/>
      <c r="L169" s="227"/>
      <c r="M169" s="227"/>
      <c r="N169" s="227" t="s">
        <v>6943</v>
      </c>
      <c r="O169" s="242" t="s">
        <v>6945</v>
      </c>
      <c r="P169" s="242" t="s">
        <v>6947</v>
      </c>
      <c r="Q169" s="221" t="s">
        <v>6964</v>
      </c>
      <c r="R169" s="208" t="s">
        <v>7053</v>
      </c>
      <c r="S169" s="209">
        <v>410001171</v>
      </c>
      <c r="T169" s="229">
        <v>45628</v>
      </c>
      <c r="U169" s="230" t="s">
        <v>4017</v>
      </c>
      <c r="V169" s="229" t="s">
        <v>6951</v>
      </c>
      <c r="W169" s="229" t="s">
        <v>3961</v>
      </c>
      <c r="X169" s="230" t="s">
        <v>6798</v>
      </c>
      <c r="Y169" s="230"/>
      <c r="Z169" s="230" t="s">
        <v>9882</v>
      </c>
      <c r="AA169" s="220">
        <v>202412</v>
      </c>
      <c r="AB169" s="239"/>
      <c r="AC169" s="229" t="s">
        <v>6799</v>
      </c>
      <c r="AD169" s="240" t="s">
        <v>6803</v>
      </c>
      <c r="AE169" s="241">
        <v>0</v>
      </c>
      <c r="AF169" s="240" t="s">
        <v>6803</v>
      </c>
      <c r="AG169" s="235" t="str">
        <f>IFERROR(VLOOKUP(작성용!A:A,RM!A:D,4,0),"-")</f>
        <v>김태현</v>
      </c>
      <c r="AH169" s="9" t="s">
        <v>7129</v>
      </c>
      <c r="AI169" s="231" t="s">
        <v>6798</v>
      </c>
      <c r="AJ169" s="231" t="s">
        <v>6798</v>
      </c>
      <c r="AK169" s="231" t="s">
        <v>6804</v>
      </c>
      <c r="AL169" s="231">
        <v>168</v>
      </c>
    </row>
    <row r="170" spans="1:38" x14ac:dyDescent="0.3">
      <c r="A170" s="225" t="s">
        <v>3441</v>
      </c>
      <c r="B170" s="225" t="s">
        <v>6955</v>
      </c>
      <c r="C170" s="237" t="s">
        <v>6796</v>
      </c>
      <c r="D170" s="233" t="s">
        <v>8826</v>
      </c>
      <c r="E170" s="232" t="s">
        <v>8827</v>
      </c>
      <c r="F170" s="236" t="s">
        <v>6801</v>
      </c>
      <c r="G170" s="210">
        <v>0</v>
      </c>
      <c r="H170" s="227" t="s">
        <v>6798</v>
      </c>
      <c r="I170" s="227"/>
      <c r="J170" s="227"/>
      <c r="K170" s="227"/>
      <c r="L170" s="227"/>
      <c r="M170" s="227"/>
      <c r="N170" s="227" t="s">
        <v>6943</v>
      </c>
      <c r="O170" s="242" t="s">
        <v>6945</v>
      </c>
      <c r="P170" s="242" t="s">
        <v>6947</v>
      </c>
      <c r="Q170" s="221" t="s">
        <v>6964</v>
      </c>
      <c r="R170" s="208" t="s">
        <v>7054</v>
      </c>
      <c r="S170" s="209">
        <v>410000221</v>
      </c>
      <c r="T170" s="229">
        <v>45628</v>
      </c>
      <c r="U170" s="230" t="s">
        <v>4017</v>
      </c>
      <c r="V170" s="229" t="s">
        <v>6951</v>
      </c>
      <c r="W170" s="229" t="s">
        <v>3961</v>
      </c>
      <c r="X170" s="230" t="s">
        <v>6798</v>
      </c>
      <c r="Y170" s="230"/>
      <c r="Z170" s="230" t="s">
        <v>9882</v>
      </c>
      <c r="AA170" s="220">
        <v>202412</v>
      </c>
      <c r="AB170" s="239"/>
      <c r="AC170" s="229" t="s">
        <v>6799</v>
      </c>
      <c r="AD170" s="240" t="s">
        <v>6803</v>
      </c>
      <c r="AE170" s="241">
        <v>0</v>
      </c>
      <c r="AF170" s="240" t="s">
        <v>6803</v>
      </c>
      <c r="AG170" s="235" t="str">
        <f>IFERROR(VLOOKUP(작성용!A:A,RM!A:D,4,0),"-")</f>
        <v>김태현</v>
      </c>
      <c r="AH170" s="9" t="s">
        <v>7129</v>
      </c>
      <c r="AI170" s="231" t="s">
        <v>6798</v>
      </c>
      <c r="AJ170" s="231" t="s">
        <v>6798</v>
      </c>
      <c r="AK170" s="231" t="s">
        <v>6804</v>
      </c>
      <c r="AL170" s="231">
        <v>169</v>
      </c>
    </row>
    <row r="171" spans="1:38" x14ac:dyDescent="0.3">
      <c r="A171" s="225" t="s">
        <v>3441</v>
      </c>
      <c r="B171" s="225" t="s">
        <v>6955</v>
      </c>
      <c r="C171" s="237" t="s">
        <v>6796</v>
      </c>
      <c r="D171" s="233" t="s">
        <v>8828</v>
      </c>
      <c r="E171" s="232" t="s">
        <v>8829</v>
      </c>
      <c r="F171" s="236" t="s">
        <v>6801</v>
      </c>
      <c r="G171" s="210">
        <v>0</v>
      </c>
      <c r="H171" s="227" t="s">
        <v>6798</v>
      </c>
      <c r="I171" s="227"/>
      <c r="J171" s="227"/>
      <c r="K171" s="227"/>
      <c r="L171" s="227"/>
      <c r="M171" s="227"/>
      <c r="N171" s="227" t="s">
        <v>6943</v>
      </c>
      <c r="O171" s="242" t="s">
        <v>6945</v>
      </c>
      <c r="P171" s="242" t="s">
        <v>6947</v>
      </c>
      <c r="Q171" s="221" t="s">
        <v>6964</v>
      </c>
      <c r="R171" s="208" t="s">
        <v>7055</v>
      </c>
      <c r="S171" s="209">
        <v>410001012</v>
      </c>
      <c r="T171" s="229">
        <v>45628</v>
      </c>
      <c r="U171" s="230" t="s">
        <v>4017</v>
      </c>
      <c r="V171" s="229" t="s">
        <v>6951</v>
      </c>
      <c r="W171" s="229" t="s">
        <v>3961</v>
      </c>
      <c r="X171" s="230" t="s">
        <v>6798</v>
      </c>
      <c r="Y171" s="230"/>
      <c r="Z171" s="230" t="s">
        <v>9882</v>
      </c>
      <c r="AA171" s="220">
        <v>202412</v>
      </c>
      <c r="AB171" s="239"/>
      <c r="AC171" s="229" t="s">
        <v>6799</v>
      </c>
      <c r="AD171" s="240" t="s">
        <v>6803</v>
      </c>
      <c r="AE171" s="241">
        <v>0</v>
      </c>
      <c r="AF171" s="240" t="s">
        <v>6803</v>
      </c>
      <c r="AG171" s="235" t="str">
        <f>IFERROR(VLOOKUP(작성용!A:A,RM!A:D,4,0),"-")</f>
        <v>김태현</v>
      </c>
      <c r="AH171" s="9" t="s">
        <v>7129</v>
      </c>
      <c r="AI171" s="231" t="s">
        <v>6798</v>
      </c>
      <c r="AJ171" s="231" t="s">
        <v>6798</v>
      </c>
      <c r="AK171" s="231" t="s">
        <v>6804</v>
      </c>
      <c r="AL171" s="231">
        <v>170</v>
      </c>
    </row>
    <row r="172" spans="1:38" x14ac:dyDescent="0.3">
      <c r="A172" s="225" t="s">
        <v>3441</v>
      </c>
      <c r="B172" s="225" t="s">
        <v>6955</v>
      </c>
      <c r="C172" s="237" t="s">
        <v>6796</v>
      </c>
      <c r="D172" s="233" t="s">
        <v>8830</v>
      </c>
      <c r="E172" s="232" t="s">
        <v>8831</v>
      </c>
      <c r="F172" s="236" t="s">
        <v>6801</v>
      </c>
      <c r="G172" s="210">
        <v>0</v>
      </c>
      <c r="H172" s="227" t="s">
        <v>6798</v>
      </c>
      <c r="I172" s="227"/>
      <c r="J172" s="227"/>
      <c r="K172" s="227"/>
      <c r="L172" s="227"/>
      <c r="M172" s="227"/>
      <c r="N172" s="227" t="s">
        <v>6943</v>
      </c>
      <c r="O172" s="242" t="s">
        <v>6945</v>
      </c>
      <c r="P172" s="242" t="s">
        <v>6947</v>
      </c>
      <c r="Q172" s="221" t="s">
        <v>6964</v>
      </c>
      <c r="R172" s="208" t="s">
        <v>7056</v>
      </c>
      <c r="S172" s="209">
        <v>410001181</v>
      </c>
      <c r="T172" s="229">
        <v>45628</v>
      </c>
      <c r="U172" s="230" t="s">
        <v>4017</v>
      </c>
      <c r="V172" s="229" t="s">
        <v>6951</v>
      </c>
      <c r="W172" s="229" t="s">
        <v>3961</v>
      </c>
      <c r="X172" s="230" t="s">
        <v>6798</v>
      </c>
      <c r="Y172" s="230"/>
      <c r="Z172" s="230" t="s">
        <v>9882</v>
      </c>
      <c r="AA172" s="220">
        <v>202412</v>
      </c>
      <c r="AB172" s="239"/>
      <c r="AC172" s="229" t="s">
        <v>6799</v>
      </c>
      <c r="AD172" s="240" t="s">
        <v>6803</v>
      </c>
      <c r="AE172" s="241">
        <v>0</v>
      </c>
      <c r="AF172" s="240" t="s">
        <v>6803</v>
      </c>
      <c r="AG172" s="235" t="str">
        <f>IFERROR(VLOOKUP(작성용!A:A,RM!A:D,4,0),"-")</f>
        <v>김태현</v>
      </c>
      <c r="AH172" s="9" t="s">
        <v>7129</v>
      </c>
      <c r="AI172" s="231" t="s">
        <v>6798</v>
      </c>
      <c r="AJ172" s="231" t="s">
        <v>6798</v>
      </c>
      <c r="AK172" s="231" t="s">
        <v>6804</v>
      </c>
      <c r="AL172" s="231">
        <v>171</v>
      </c>
    </row>
    <row r="173" spans="1:38" x14ac:dyDescent="0.3">
      <c r="A173" s="225" t="s">
        <v>3441</v>
      </c>
      <c r="B173" s="225" t="s">
        <v>6955</v>
      </c>
      <c r="C173" s="237" t="s">
        <v>6796</v>
      </c>
      <c r="D173" s="233" t="s">
        <v>7874</v>
      </c>
      <c r="E173" s="232" t="s">
        <v>8832</v>
      </c>
      <c r="F173" s="236" t="s">
        <v>6801</v>
      </c>
      <c r="G173" s="210">
        <v>0</v>
      </c>
      <c r="H173" s="227" t="s">
        <v>6798</v>
      </c>
      <c r="I173" s="227"/>
      <c r="J173" s="227"/>
      <c r="K173" s="227"/>
      <c r="L173" s="227"/>
      <c r="M173" s="227"/>
      <c r="N173" s="227" t="s">
        <v>6943</v>
      </c>
      <c r="O173" s="242" t="s">
        <v>6945</v>
      </c>
      <c r="P173" s="242" t="s">
        <v>6947</v>
      </c>
      <c r="Q173" s="221" t="s">
        <v>6964</v>
      </c>
      <c r="R173" s="208" t="s">
        <v>7057</v>
      </c>
      <c r="S173" s="209">
        <v>410001180</v>
      </c>
      <c r="T173" s="229">
        <v>45628</v>
      </c>
      <c r="U173" s="230" t="s">
        <v>4017</v>
      </c>
      <c r="V173" s="229" t="s">
        <v>6951</v>
      </c>
      <c r="W173" s="229" t="s">
        <v>3961</v>
      </c>
      <c r="X173" s="230" t="s">
        <v>6798</v>
      </c>
      <c r="Y173" s="230"/>
      <c r="Z173" s="230" t="s">
        <v>9882</v>
      </c>
      <c r="AA173" s="220">
        <v>202412</v>
      </c>
      <c r="AB173" s="239"/>
      <c r="AC173" s="229" t="s">
        <v>6799</v>
      </c>
      <c r="AD173" s="240" t="s">
        <v>6803</v>
      </c>
      <c r="AE173" s="241">
        <v>0</v>
      </c>
      <c r="AF173" s="240" t="s">
        <v>6803</v>
      </c>
      <c r="AG173" s="235" t="str">
        <f>IFERROR(VLOOKUP(작성용!A:A,RM!A:D,4,0),"-")</f>
        <v>김태현</v>
      </c>
      <c r="AH173" s="9" t="s">
        <v>7129</v>
      </c>
      <c r="AI173" s="231" t="s">
        <v>6798</v>
      </c>
      <c r="AJ173" s="231" t="s">
        <v>6798</v>
      </c>
      <c r="AK173" s="231" t="s">
        <v>6804</v>
      </c>
      <c r="AL173" s="231">
        <v>172</v>
      </c>
    </row>
    <row r="174" spans="1:38" x14ac:dyDescent="0.3">
      <c r="A174" s="225" t="s">
        <v>3441</v>
      </c>
      <c r="B174" s="225" t="s">
        <v>6955</v>
      </c>
      <c r="C174" s="237" t="s">
        <v>6796</v>
      </c>
      <c r="D174" s="233" t="s">
        <v>8833</v>
      </c>
      <c r="E174" s="232" t="s">
        <v>8834</v>
      </c>
      <c r="F174" s="236" t="s">
        <v>6801</v>
      </c>
      <c r="G174" s="210">
        <v>0</v>
      </c>
      <c r="H174" s="227" t="s">
        <v>6798</v>
      </c>
      <c r="I174" s="227"/>
      <c r="J174" s="227"/>
      <c r="K174" s="227"/>
      <c r="L174" s="227"/>
      <c r="M174" s="227"/>
      <c r="N174" s="227" t="s">
        <v>6943</v>
      </c>
      <c r="O174" s="242" t="s">
        <v>6945</v>
      </c>
      <c r="P174" s="242" t="s">
        <v>6947</v>
      </c>
      <c r="Q174" s="221" t="s">
        <v>6964</v>
      </c>
      <c r="R174" s="208" t="s">
        <v>7058</v>
      </c>
      <c r="S174" s="209">
        <v>410001156</v>
      </c>
      <c r="T174" s="229">
        <v>45628</v>
      </c>
      <c r="U174" s="230" t="s">
        <v>4017</v>
      </c>
      <c r="V174" s="229" t="s">
        <v>6951</v>
      </c>
      <c r="W174" s="229" t="s">
        <v>3961</v>
      </c>
      <c r="X174" s="230" t="s">
        <v>6798</v>
      </c>
      <c r="Y174" s="230"/>
      <c r="Z174" s="230" t="s">
        <v>9882</v>
      </c>
      <c r="AA174" s="220">
        <v>202412</v>
      </c>
      <c r="AB174" s="239"/>
      <c r="AC174" s="229" t="s">
        <v>6799</v>
      </c>
      <c r="AD174" s="240" t="s">
        <v>6803</v>
      </c>
      <c r="AE174" s="241">
        <v>0</v>
      </c>
      <c r="AF174" s="240" t="s">
        <v>6803</v>
      </c>
      <c r="AG174" s="235" t="str">
        <f>IFERROR(VLOOKUP(작성용!A:A,RM!A:D,4,0),"-")</f>
        <v>김태현</v>
      </c>
      <c r="AH174" s="9" t="s">
        <v>7129</v>
      </c>
      <c r="AI174" s="231" t="s">
        <v>6798</v>
      </c>
      <c r="AJ174" s="231" t="s">
        <v>6798</v>
      </c>
      <c r="AK174" s="231" t="s">
        <v>6804</v>
      </c>
      <c r="AL174" s="231">
        <v>173</v>
      </c>
    </row>
    <row r="175" spans="1:38" x14ac:dyDescent="0.3">
      <c r="A175" s="225" t="s">
        <v>3441</v>
      </c>
      <c r="B175" s="225" t="s">
        <v>6955</v>
      </c>
      <c r="C175" s="237" t="s">
        <v>6796</v>
      </c>
      <c r="D175" s="233" t="s">
        <v>8835</v>
      </c>
      <c r="E175" s="232" t="s">
        <v>8836</v>
      </c>
      <c r="F175" s="236" t="s">
        <v>6801</v>
      </c>
      <c r="G175" s="210">
        <v>0</v>
      </c>
      <c r="H175" s="227" t="s">
        <v>6798</v>
      </c>
      <c r="I175" s="227"/>
      <c r="J175" s="227"/>
      <c r="K175" s="227"/>
      <c r="L175" s="227"/>
      <c r="M175" s="227"/>
      <c r="N175" s="227" t="s">
        <v>6943</v>
      </c>
      <c r="O175" s="242" t="s">
        <v>6945</v>
      </c>
      <c r="P175" s="242" t="s">
        <v>6947</v>
      </c>
      <c r="Q175" s="221" t="s">
        <v>6964</v>
      </c>
      <c r="R175" s="208" t="s">
        <v>7059</v>
      </c>
      <c r="S175" s="209">
        <v>410001035</v>
      </c>
      <c r="T175" s="229">
        <v>45628</v>
      </c>
      <c r="U175" s="230" t="s">
        <v>4017</v>
      </c>
      <c r="V175" s="229" t="s">
        <v>6951</v>
      </c>
      <c r="W175" s="229" t="s">
        <v>3961</v>
      </c>
      <c r="X175" s="230" t="s">
        <v>6798</v>
      </c>
      <c r="Y175" s="230"/>
      <c r="Z175" s="230" t="s">
        <v>9882</v>
      </c>
      <c r="AA175" s="220">
        <v>202412</v>
      </c>
      <c r="AB175" s="239"/>
      <c r="AC175" s="229" t="s">
        <v>6799</v>
      </c>
      <c r="AD175" s="240" t="s">
        <v>6803</v>
      </c>
      <c r="AE175" s="241">
        <v>0</v>
      </c>
      <c r="AF175" s="240" t="s">
        <v>6803</v>
      </c>
      <c r="AG175" s="235" t="str">
        <f>IFERROR(VLOOKUP(작성용!A:A,RM!A:D,4,0),"-")</f>
        <v>김태현</v>
      </c>
      <c r="AH175" s="9" t="s">
        <v>7129</v>
      </c>
      <c r="AI175" s="231" t="s">
        <v>6798</v>
      </c>
      <c r="AJ175" s="231" t="s">
        <v>6798</v>
      </c>
      <c r="AK175" s="231" t="s">
        <v>6804</v>
      </c>
      <c r="AL175" s="231">
        <v>174</v>
      </c>
    </row>
    <row r="176" spans="1:38" x14ac:dyDescent="0.3">
      <c r="A176" s="225" t="s">
        <v>3441</v>
      </c>
      <c r="B176" s="225" t="s">
        <v>6955</v>
      </c>
      <c r="C176" s="237" t="s">
        <v>6796</v>
      </c>
      <c r="D176" s="233" t="s">
        <v>8837</v>
      </c>
      <c r="E176" s="232" t="s">
        <v>8838</v>
      </c>
      <c r="F176" s="236" t="s">
        <v>6801</v>
      </c>
      <c r="G176" s="210">
        <v>0</v>
      </c>
      <c r="H176" s="227" t="s">
        <v>6798</v>
      </c>
      <c r="I176" s="227"/>
      <c r="J176" s="227"/>
      <c r="K176" s="227"/>
      <c r="L176" s="227"/>
      <c r="M176" s="227"/>
      <c r="N176" s="227" t="s">
        <v>6943</v>
      </c>
      <c r="O176" s="242" t="s">
        <v>6945</v>
      </c>
      <c r="P176" s="242" t="s">
        <v>6947</v>
      </c>
      <c r="Q176" s="221" t="s">
        <v>6964</v>
      </c>
      <c r="R176" s="208" t="s">
        <v>7060</v>
      </c>
      <c r="S176" s="209">
        <v>410001168</v>
      </c>
      <c r="T176" s="229">
        <v>45628</v>
      </c>
      <c r="U176" s="230" t="s">
        <v>4017</v>
      </c>
      <c r="V176" s="229" t="s">
        <v>6951</v>
      </c>
      <c r="W176" s="229" t="s">
        <v>3961</v>
      </c>
      <c r="X176" s="230" t="s">
        <v>6798</v>
      </c>
      <c r="Y176" s="230"/>
      <c r="Z176" s="230" t="s">
        <v>9882</v>
      </c>
      <c r="AA176" s="220">
        <v>202412</v>
      </c>
      <c r="AB176" s="239"/>
      <c r="AC176" s="229" t="s">
        <v>6799</v>
      </c>
      <c r="AD176" s="240" t="s">
        <v>6803</v>
      </c>
      <c r="AE176" s="241">
        <v>0</v>
      </c>
      <c r="AF176" s="240" t="s">
        <v>6803</v>
      </c>
      <c r="AG176" s="235" t="str">
        <f>IFERROR(VLOOKUP(작성용!A:A,RM!A:D,4,0),"-")</f>
        <v>김태현</v>
      </c>
      <c r="AH176" s="9" t="s">
        <v>7129</v>
      </c>
      <c r="AI176" s="231" t="s">
        <v>6798</v>
      </c>
      <c r="AJ176" s="231" t="s">
        <v>6798</v>
      </c>
      <c r="AK176" s="231" t="s">
        <v>6804</v>
      </c>
      <c r="AL176" s="231">
        <v>175</v>
      </c>
    </row>
    <row r="177" spans="1:38" x14ac:dyDescent="0.3">
      <c r="A177" s="225" t="s">
        <v>3441</v>
      </c>
      <c r="B177" s="225" t="s">
        <v>6955</v>
      </c>
      <c r="C177" s="237" t="s">
        <v>6796</v>
      </c>
      <c r="D177" s="233" t="s">
        <v>8839</v>
      </c>
      <c r="E177" s="232" t="s">
        <v>8840</v>
      </c>
      <c r="F177" s="236" t="s">
        <v>6801</v>
      </c>
      <c r="G177" s="210">
        <v>0</v>
      </c>
      <c r="H177" s="227" t="s">
        <v>6798</v>
      </c>
      <c r="I177" s="227"/>
      <c r="J177" s="227"/>
      <c r="K177" s="227"/>
      <c r="L177" s="227"/>
      <c r="M177" s="227"/>
      <c r="N177" s="227" t="s">
        <v>6943</v>
      </c>
      <c r="O177" s="242" t="s">
        <v>6945</v>
      </c>
      <c r="P177" s="242" t="s">
        <v>6947</v>
      </c>
      <c r="Q177" s="221" t="s">
        <v>6964</v>
      </c>
      <c r="R177" s="208" t="s">
        <v>7061</v>
      </c>
      <c r="S177" s="209">
        <v>410000980</v>
      </c>
      <c r="T177" s="229">
        <v>45628</v>
      </c>
      <c r="U177" s="230" t="s">
        <v>4017</v>
      </c>
      <c r="V177" s="229" t="s">
        <v>6951</v>
      </c>
      <c r="W177" s="229" t="s">
        <v>3961</v>
      </c>
      <c r="X177" s="230" t="s">
        <v>6798</v>
      </c>
      <c r="Y177" s="230"/>
      <c r="Z177" s="230" t="s">
        <v>9882</v>
      </c>
      <c r="AA177" s="220">
        <v>202412</v>
      </c>
      <c r="AB177" s="239"/>
      <c r="AC177" s="229" t="s">
        <v>6799</v>
      </c>
      <c r="AD177" s="240" t="s">
        <v>6803</v>
      </c>
      <c r="AE177" s="241">
        <v>0</v>
      </c>
      <c r="AF177" s="240" t="s">
        <v>6803</v>
      </c>
      <c r="AG177" s="235" t="str">
        <f>IFERROR(VLOOKUP(작성용!A:A,RM!A:D,4,0),"-")</f>
        <v>김태현</v>
      </c>
      <c r="AH177" s="9" t="s">
        <v>7129</v>
      </c>
      <c r="AI177" s="231" t="s">
        <v>6798</v>
      </c>
      <c r="AJ177" s="231" t="s">
        <v>6798</v>
      </c>
      <c r="AK177" s="231" t="s">
        <v>6804</v>
      </c>
      <c r="AL177" s="231">
        <v>176</v>
      </c>
    </row>
    <row r="178" spans="1:38" x14ac:dyDescent="0.3">
      <c r="A178" s="225" t="s">
        <v>3441</v>
      </c>
      <c r="B178" s="225" t="s">
        <v>6955</v>
      </c>
      <c r="C178" s="237" t="s">
        <v>6796</v>
      </c>
      <c r="D178" s="233" t="s">
        <v>8841</v>
      </c>
      <c r="E178" s="232" t="s">
        <v>8842</v>
      </c>
      <c r="F178" s="236" t="s">
        <v>6801</v>
      </c>
      <c r="G178" s="210">
        <v>0</v>
      </c>
      <c r="H178" s="227" t="s">
        <v>6798</v>
      </c>
      <c r="I178" s="227"/>
      <c r="J178" s="227"/>
      <c r="K178" s="227"/>
      <c r="L178" s="227"/>
      <c r="M178" s="227"/>
      <c r="N178" s="227" t="s">
        <v>6943</v>
      </c>
      <c r="O178" s="242" t="s">
        <v>6945</v>
      </c>
      <c r="P178" s="242" t="s">
        <v>6947</v>
      </c>
      <c r="Q178" s="221" t="s">
        <v>6964</v>
      </c>
      <c r="R178" s="208" t="s">
        <v>7062</v>
      </c>
      <c r="S178" s="209">
        <v>410001049</v>
      </c>
      <c r="T178" s="229">
        <v>45628</v>
      </c>
      <c r="U178" s="230" t="s">
        <v>4017</v>
      </c>
      <c r="V178" s="229" t="s">
        <v>6951</v>
      </c>
      <c r="W178" s="229" t="s">
        <v>3961</v>
      </c>
      <c r="X178" s="230" t="s">
        <v>6798</v>
      </c>
      <c r="Y178" s="230"/>
      <c r="Z178" s="230" t="s">
        <v>9882</v>
      </c>
      <c r="AA178" s="220">
        <v>202412</v>
      </c>
      <c r="AB178" s="239"/>
      <c r="AC178" s="229" t="s">
        <v>6799</v>
      </c>
      <c r="AD178" s="240" t="s">
        <v>6803</v>
      </c>
      <c r="AE178" s="241">
        <v>0</v>
      </c>
      <c r="AF178" s="240" t="s">
        <v>6803</v>
      </c>
      <c r="AG178" s="235" t="str">
        <f>IFERROR(VLOOKUP(작성용!A:A,RM!A:D,4,0),"-")</f>
        <v>김태현</v>
      </c>
      <c r="AH178" s="9" t="s">
        <v>7129</v>
      </c>
      <c r="AI178" s="231" t="s">
        <v>6798</v>
      </c>
      <c r="AJ178" s="231" t="s">
        <v>6798</v>
      </c>
      <c r="AK178" s="231" t="s">
        <v>6804</v>
      </c>
      <c r="AL178" s="231">
        <v>177</v>
      </c>
    </row>
    <row r="179" spans="1:38" x14ac:dyDescent="0.3">
      <c r="A179" s="225" t="s">
        <v>3441</v>
      </c>
      <c r="B179" s="225" t="s">
        <v>6955</v>
      </c>
      <c r="C179" s="237" t="s">
        <v>6796</v>
      </c>
      <c r="D179" s="233" t="s">
        <v>8843</v>
      </c>
      <c r="E179" s="232" t="s">
        <v>8844</v>
      </c>
      <c r="F179" s="236" t="s">
        <v>6801</v>
      </c>
      <c r="G179" s="210">
        <v>0</v>
      </c>
      <c r="H179" s="227" t="s">
        <v>6798</v>
      </c>
      <c r="I179" s="227"/>
      <c r="J179" s="227"/>
      <c r="K179" s="227"/>
      <c r="L179" s="227"/>
      <c r="M179" s="227"/>
      <c r="N179" s="227" t="s">
        <v>6943</v>
      </c>
      <c r="O179" s="242" t="s">
        <v>6945</v>
      </c>
      <c r="P179" s="242" t="s">
        <v>6947</v>
      </c>
      <c r="Q179" s="221" t="s">
        <v>6964</v>
      </c>
      <c r="R179" s="208" t="s">
        <v>7063</v>
      </c>
      <c r="S179" s="209">
        <v>410001148</v>
      </c>
      <c r="T179" s="229">
        <v>45628</v>
      </c>
      <c r="U179" s="230" t="s">
        <v>4017</v>
      </c>
      <c r="V179" s="229" t="s">
        <v>6951</v>
      </c>
      <c r="W179" s="229" t="s">
        <v>3961</v>
      </c>
      <c r="X179" s="230" t="s">
        <v>6798</v>
      </c>
      <c r="Y179" s="230"/>
      <c r="Z179" s="230" t="s">
        <v>9882</v>
      </c>
      <c r="AA179" s="220">
        <v>202412</v>
      </c>
      <c r="AB179" s="239"/>
      <c r="AC179" s="229" t="s">
        <v>6799</v>
      </c>
      <c r="AD179" s="240" t="s">
        <v>6803</v>
      </c>
      <c r="AE179" s="241">
        <v>0</v>
      </c>
      <c r="AF179" s="240" t="s">
        <v>6803</v>
      </c>
      <c r="AG179" s="235" t="str">
        <f>IFERROR(VLOOKUP(작성용!A:A,RM!A:D,4,0),"-")</f>
        <v>김태현</v>
      </c>
      <c r="AH179" s="9" t="s">
        <v>7129</v>
      </c>
      <c r="AI179" s="231" t="s">
        <v>6798</v>
      </c>
      <c r="AJ179" s="231" t="s">
        <v>6798</v>
      </c>
      <c r="AK179" s="231" t="s">
        <v>6804</v>
      </c>
      <c r="AL179" s="231">
        <v>178</v>
      </c>
    </row>
    <row r="180" spans="1:38" x14ac:dyDescent="0.3">
      <c r="A180" s="225" t="s">
        <v>3441</v>
      </c>
      <c r="B180" s="225" t="s">
        <v>6955</v>
      </c>
      <c r="C180" s="237" t="s">
        <v>6796</v>
      </c>
      <c r="D180" s="233" t="s">
        <v>7064</v>
      </c>
      <c r="E180" s="232" t="s">
        <v>8845</v>
      </c>
      <c r="F180" s="236" t="s">
        <v>6801</v>
      </c>
      <c r="G180" s="210">
        <v>0</v>
      </c>
      <c r="H180" s="227" t="s">
        <v>6798</v>
      </c>
      <c r="I180" s="227"/>
      <c r="J180" s="227"/>
      <c r="K180" s="227"/>
      <c r="L180" s="227"/>
      <c r="M180" s="227"/>
      <c r="N180" s="227" t="s">
        <v>6943</v>
      </c>
      <c r="O180" s="242" t="s">
        <v>6945</v>
      </c>
      <c r="P180" s="242" t="s">
        <v>6947</v>
      </c>
      <c r="Q180" s="221" t="s">
        <v>6964</v>
      </c>
      <c r="R180" s="208" t="s">
        <v>7065</v>
      </c>
      <c r="S180" s="209">
        <v>410001136</v>
      </c>
      <c r="T180" s="229">
        <v>45628</v>
      </c>
      <c r="U180" s="230" t="s">
        <v>4017</v>
      </c>
      <c r="V180" s="229" t="s">
        <v>6951</v>
      </c>
      <c r="W180" s="229" t="s">
        <v>3961</v>
      </c>
      <c r="X180" s="230" t="s">
        <v>6798</v>
      </c>
      <c r="Y180" s="230"/>
      <c r="Z180" s="230" t="s">
        <v>9882</v>
      </c>
      <c r="AA180" s="220">
        <v>202412</v>
      </c>
      <c r="AB180" s="239"/>
      <c r="AC180" s="229" t="s">
        <v>6799</v>
      </c>
      <c r="AD180" s="240" t="s">
        <v>6803</v>
      </c>
      <c r="AE180" s="241">
        <v>0</v>
      </c>
      <c r="AF180" s="240" t="s">
        <v>6803</v>
      </c>
      <c r="AG180" s="235" t="str">
        <f>IFERROR(VLOOKUP(작성용!A:A,RM!A:D,4,0),"-")</f>
        <v>김태현</v>
      </c>
      <c r="AH180" s="9" t="s">
        <v>7129</v>
      </c>
      <c r="AI180" s="231" t="s">
        <v>6798</v>
      </c>
      <c r="AJ180" s="231" t="s">
        <v>6798</v>
      </c>
      <c r="AK180" s="231" t="s">
        <v>6804</v>
      </c>
      <c r="AL180" s="231">
        <v>179</v>
      </c>
    </row>
    <row r="181" spans="1:38" x14ac:dyDescent="0.3">
      <c r="A181" s="225" t="s">
        <v>3441</v>
      </c>
      <c r="B181" s="225" t="s">
        <v>6955</v>
      </c>
      <c r="C181" s="237" t="s">
        <v>6796</v>
      </c>
      <c r="D181" s="233" t="s">
        <v>7066</v>
      </c>
      <c r="E181" s="232" t="s">
        <v>8846</v>
      </c>
      <c r="F181" s="236" t="s">
        <v>6801</v>
      </c>
      <c r="G181" s="210">
        <v>0</v>
      </c>
      <c r="H181" s="227" t="s">
        <v>6798</v>
      </c>
      <c r="I181" s="227"/>
      <c r="J181" s="227"/>
      <c r="K181" s="227"/>
      <c r="L181" s="227"/>
      <c r="M181" s="227"/>
      <c r="N181" s="227" t="s">
        <v>6943</v>
      </c>
      <c r="O181" s="242" t="s">
        <v>6945</v>
      </c>
      <c r="P181" s="242" t="s">
        <v>6947</v>
      </c>
      <c r="Q181" s="221" t="s">
        <v>6964</v>
      </c>
      <c r="R181" s="208" t="s">
        <v>7067</v>
      </c>
      <c r="S181" s="209">
        <v>410001086</v>
      </c>
      <c r="T181" s="229">
        <v>45628</v>
      </c>
      <c r="U181" s="230" t="s">
        <v>4017</v>
      </c>
      <c r="V181" s="229" t="s">
        <v>6951</v>
      </c>
      <c r="W181" s="229" t="s">
        <v>3961</v>
      </c>
      <c r="X181" s="230" t="s">
        <v>6798</v>
      </c>
      <c r="Y181" s="230"/>
      <c r="Z181" s="230" t="s">
        <v>9882</v>
      </c>
      <c r="AA181" s="220">
        <v>202412</v>
      </c>
      <c r="AB181" s="239"/>
      <c r="AC181" s="229" t="s">
        <v>6799</v>
      </c>
      <c r="AD181" s="240" t="s">
        <v>6803</v>
      </c>
      <c r="AE181" s="241">
        <v>0</v>
      </c>
      <c r="AF181" s="240" t="s">
        <v>6803</v>
      </c>
      <c r="AG181" s="235" t="str">
        <f>IFERROR(VLOOKUP(작성용!A:A,RM!A:D,4,0),"-")</f>
        <v>김태현</v>
      </c>
      <c r="AH181" s="9" t="s">
        <v>7129</v>
      </c>
      <c r="AI181" s="231" t="s">
        <v>6798</v>
      </c>
      <c r="AJ181" s="231" t="s">
        <v>6798</v>
      </c>
      <c r="AK181" s="231" t="s">
        <v>6804</v>
      </c>
      <c r="AL181" s="231">
        <v>180</v>
      </c>
    </row>
    <row r="182" spans="1:38" x14ac:dyDescent="0.3">
      <c r="A182" s="225" t="s">
        <v>3441</v>
      </c>
      <c r="B182" s="225" t="s">
        <v>6955</v>
      </c>
      <c r="C182" s="237" t="s">
        <v>6796</v>
      </c>
      <c r="D182" s="233" t="s">
        <v>7068</v>
      </c>
      <c r="E182" s="232" t="s">
        <v>8847</v>
      </c>
      <c r="F182" s="236" t="s">
        <v>6801</v>
      </c>
      <c r="G182" s="210">
        <v>0</v>
      </c>
      <c r="H182" s="227" t="s">
        <v>6798</v>
      </c>
      <c r="I182" s="227"/>
      <c r="J182" s="227"/>
      <c r="K182" s="227"/>
      <c r="L182" s="227"/>
      <c r="M182" s="227"/>
      <c r="N182" s="227" t="s">
        <v>6943</v>
      </c>
      <c r="O182" s="242" t="s">
        <v>6945</v>
      </c>
      <c r="P182" s="242" t="s">
        <v>6947</v>
      </c>
      <c r="Q182" s="221" t="s">
        <v>6964</v>
      </c>
      <c r="R182" s="208" t="s">
        <v>7069</v>
      </c>
      <c r="S182" s="209">
        <v>410001057</v>
      </c>
      <c r="T182" s="229">
        <v>45628</v>
      </c>
      <c r="U182" s="230" t="s">
        <v>4017</v>
      </c>
      <c r="V182" s="229" t="s">
        <v>6951</v>
      </c>
      <c r="W182" s="229" t="s">
        <v>3961</v>
      </c>
      <c r="X182" s="230" t="s">
        <v>6798</v>
      </c>
      <c r="Y182" s="230"/>
      <c r="Z182" s="230" t="s">
        <v>9882</v>
      </c>
      <c r="AA182" s="220">
        <v>202412</v>
      </c>
      <c r="AB182" s="239"/>
      <c r="AC182" s="229" t="s">
        <v>6799</v>
      </c>
      <c r="AD182" s="240" t="s">
        <v>6803</v>
      </c>
      <c r="AE182" s="241">
        <v>0</v>
      </c>
      <c r="AF182" s="240" t="s">
        <v>6803</v>
      </c>
      <c r="AG182" s="235" t="str">
        <f>IFERROR(VLOOKUP(작성용!A:A,RM!A:D,4,0),"-")</f>
        <v>김태현</v>
      </c>
      <c r="AH182" s="9" t="s">
        <v>7129</v>
      </c>
      <c r="AI182" s="231" t="s">
        <v>6798</v>
      </c>
      <c r="AJ182" s="231" t="s">
        <v>6798</v>
      </c>
      <c r="AK182" s="231" t="s">
        <v>6804</v>
      </c>
      <c r="AL182" s="231">
        <v>181</v>
      </c>
    </row>
    <row r="183" spans="1:38" x14ac:dyDescent="0.3">
      <c r="A183" s="225" t="s">
        <v>3441</v>
      </c>
      <c r="B183" s="225" t="s">
        <v>6955</v>
      </c>
      <c r="C183" s="237" t="s">
        <v>6796</v>
      </c>
      <c r="D183" s="233" t="s">
        <v>8848</v>
      </c>
      <c r="E183" s="232" t="s">
        <v>8849</v>
      </c>
      <c r="F183" s="236" t="s">
        <v>6801</v>
      </c>
      <c r="G183" s="210">
        <v>0</v>
      </c>
      <c r="H183" s="227" t="s">
        <v>6798</v>
      </c>
      <c r="I183" s="227"/>
      <c r="J183" s="227"/>
      <c r="K183" s="227"/>
      <c r="L183" s="227"/>
      <c r="M183" s="227"/>
      <c r="N183" s="227" t="s">
        <v>6943</v>
      </c>
      <c r="O183" s="242" t="s">
        <v>6945</v>
      </c>
      <c r="P183" s="242" t="s">
        <v>6947</v>
      </c>
      <c r="Q183" s="221" t="s">
        <v>6964</v>
      </c>
      <c r="R183" s="208" t="s">
        <v>7070</v>
      </c>
      <c r="S183" s="209">
        <v>410001095</v>
      </c>
      <c r="T183" s="229">
        <v>45628</v>
      </c>
      <c r="U183" s="230" t="s">
        <v>4017</v>
      </c>
      <c r="V183" s="229" t="s">
        <v>6951</v>
      </c>
      <c r="W183" s="229" t="s">
        <v>3961</v>
      </c>
      <c r="X183" s="230" t="s">
        <v>6798</v>
      </c>
      <c r="Y183" s="230"/>
      <c r="Z183" s="230" t="s">
        <v>9882</v>
      </c>
      <c r="AA183" s="220">
        <v>202412</v>
      </c>
      <c r="AB183" s="239"/>
      <c r="AC183" s="229" t="s">
        <v>6799</v>
      </c>
      <c r="AD183" s="240" t="s">
        <v>6803</v>
      </c>
      <c r="AE183" s="241">
        <v>0</v>
      </c>
      <c r="AF183" s="240" t="s">
        <v>6803</v>
      </c>
      <c r="AG183" s="235" t="str">
        <f>IFERROR(VLOOKUP(작성용!A:A,RM!A:D,4,0),"-")</f>
        <v>김태현</v>
      </c>
      <c r="AH183" s="9" t="s">
        <v>7129</v>
      </c>
      <c r="AI183" s="231" t="s">
        <v>6798</v>
      </c>
      <c r="AJ183" s="231" t="s">
        <v>6798</v>
      </c>
      <c r="AK183" s="231" t="s">
        <v>6804</v>
      </c>
      <c r="AL183" s="231">
        <v>182</v>
      </c>
    </row>
    <row r="184" spans="1:38" x14ac:dyDescent="0.3">
      <c r="A184" s="225" t="s">
        <v>3441</v>
      </c>
      <c r="B184" s="225" t="s">
        <v>6955</v>
      </c>
      <c r="C184" s="237" t="s">
        <v>6796</v>
      </c>
      <c r="D184" s="233" t="s">
        <v>8850</v>
      </c>
      <c r="E184" s="232" t="s">
        <v>8851</v>
      </c>
      <c r="F184" s="236" t="s">
        <v>6801</v>
      </c>
      <c r="G184" s="210">
        <v>0</v>
      </c>
      <c r="H184" s="227" t="s">
        <v>6798</v>
      </c>
      <c r="I184" s="227"/>
      <c r="J184" s="227"/>
      <c r="K184" s="227"/>
      <c r="L184" s="227"/>
      <c r="M184" s="227"/>
      <c r="N184" s="227" t="s">
        <v>6943</v>
      </c>
      <c r="O184" s="242" t="s">
        <v>6945</v>
      </c>
      <c r="P184" s="242" t="s">
        <v>6947</v>
      </c>
      <c r="Q184" s="221" t="s">
        <v>6964</v>
      </c>
      <c r="R184" s="208" t="s">
        <v>7071</v>
      </c>
      <c r="S184" s="209">
        <v>410001019</v>
      </c>
      <c r="T184" s="229">
        <v>45628</v>
      </c>
      <c r="U184" s="230" t="s">
        <v>4017</v>
      </c>
      <c r="V184" s="229" t="s">
        <v>6951</v>
      </c>
      <c r="W184" s="229" t="s">
        <v>3961</v>
      </c>
      <c r="X184" s="230" t="s">
        <v>6798</v>
      </c>
      <c r="Y184" s="230"/>
      <c r="Z184" s="230" t="s">
        <v>9882</v>
      </c>
      <c r="AA184" s="220">
        <v>202412</v>
      </c>
      <c r="AB184" s="239"/>
      <c r="AC184" s="229" t="s">
        <v>6799</v>
      </c>
      <c r="AD184" s="240" t="s">
        <v>6803</v>
      </c>
      <c r="AE184" s="241">
        <v>0</v>
      </c>
      <c r="AF184" s="240" t="s">
        <v>6803</v>
      </c>
      <c r="AG184" s="235" t="str">
        <f>IFERROR(VLOOKUP(작성용!A:A,RM!A:D,4,0),"-")</f>
        <v>김태현</v>
      </c>
      <c r="AH184" s="9" t="s">
        <v>7129</v>
      </c>
      <c r="AI184" s="231" t="s">
        <v>6798</v>
      </c>
      <c r="AJ184" s="231" t="s">
        <v>6798</v>
      </c>
      <c r="AK184" s="231" t="s">
        <v>6804</v>
      </c>
      <c r="AL184" s="231">
        <v>183</v>
      </c>
    </row>
    <row r="185" spans="1:38" x14ac:dyDescent="0.3">
      <c r="A185" s="225" t="s">
        <v>3441</v>
      </c>
      <c r="B185" s="225" t="s">
        <v>6955</v>
      </c>
      <c r="C185" s="237" t="s">
        <v>6796</v>
      </c>
      <c r="D185" s="233" t="s">
        <v>7072</v>
      </c>
      <c r="E185" s="232" t="s">
        <v>8852</v>
      </c>
      <c r="F185" s="236" t="s">
        <v>6801</v>
      </c>
      <c r="G185" s="210">
        <v>0</v>
      </c>
      <c r="H185" s="227" t="s">
        <v>6798</v>
      </c>
      <c r="I185" s="227"/>
      <c r="J185" s="227"/>
      <c r="K185" s="227"/>
      <c r="L185" s="227"/>
      <c r="M185" s="227"/>
      <c r="N185" s="227" t="s">
        <v>6943</v>
      </c>
      <c r="O185" s="242" t="s">
        <v>6945</v>
      </c>
      <c r="P185" s="242" t="s">
        <v>6947</v>
      </c>
      <c r="Q185" s="221" t="s">
        <v>6964</v>
      </c>
      <c r="R185" s="208" t="s">
        <v>7073</v>
      </c>
      <c r="S185" s="209">
        <v>410001120</v>
      </c>
      <c r="T185" s="229">
        <v>45628</v>
      </c>
      <c r="U185" s="230" t="s">
        <v>4017</v>
      </c>
      <c r="V185" s="229" t="s">
        <v>6951</v>
      </c>
      <c r="W185" s="229" t="s">
        <v>3961</v>
      </c>
      <c r="X185" s="230" t="s">
        <v>6798</v>
      </c>
      <c r="Y185" s="230"/>
      <c r="Z185" s="230" t="s">
        <v>9882</v>
      </c>
      <c r="AA185" s="220">
        <v>202412</v>
      </c>
      <c r="AB185" s="239"/>
      <c r="AC185" s="229" t="s">
        <v>6799</v>
      </c>
      <c r="AD185" s="240" t="s">
        <v>6803</v>
      </c>
      <c r="AE185" s="241">
        <v>0</v>
      </c>
      <c r="AF185" s="240" t="s">
        <v>6803</v>
      </c>
      <c r="AG185" s="235" t="str">
        <f>IFERROR(VLOOKUP(작성용!A:A,RM!A:D,4,0),"-")</f>
        <v>김태현</v>
      </c>
      <c r="AH185" s="9" t="s">
        <v>7129</v>
      </c>
      <c r="AI185" s="231" t="s">
        <v>6798</v>
      </c>
      <c r="AJ185" s="231" t="s">
        <v>6798</v>
      </c>
      <c r="AK185" s="231" t="s">
        <v>6804</v>
      </c>
      <c r="AL185" s="231">
        <v>184</v>
      </c>
    </row>
    <row r="186" spans="1:38" x14ac:dyDescent="0.3">
      <c r="A186" s="225" t="s">
        <v>3441</v>
      </c>
      <c r="B186" s="225" t="s">
        <v>6955</v>
      </c>
      <c r="C186" s="237" t="s">
        <v>6796</v>
      </c>
      <c r="D186" s="233" t="s">
        <v>8853</v>
      </c>
      <c r="E186" s="232" t="s">
        <v>8854</v>
      </c>
      <c r="F186" s="236" t="s">
        <v>6801</v>
      </c>
      <c r="G186" s="210">
        <v>0</v>
      </c>
      <c r="H186" s="227" t="s">
        <v>6798</v>
      </c>
      <c r="I186" s="227"/>
      <c r="J186" s="227"/>
      <c r="K186" s="227"/>
      <c r="L186" s="227"/>
      <c r="M186" s="227"/>
      <c r="N186" s="227" t="s">
        <v>6943</v>
      </c>
      <c r="O186" s="242" t="s">
        <v>6945</v>
      </c>
      <c r="P186" s="242" t="s">
        <v>6947</v>
      </c>
      <c r="Q186" s="221" t="s">
        <v>6964</v>
      </c>
      <c r="R186" s="208" t="s">
        <v>7074</v>
      </c>
      <c r="S186" s="209">
        <v>410001152</v>
      </c>
      <c r="T186" s="229">
        <v>45628</v>
      </c>
      <c r="U186" s="230" t="s">
        <v>4017</v>
      </c>
      <c r="V186" s="229" t="s">
        <v>6951</v>
      </c>
      <c r="W186" s="229" t="s">
        <v>3961</v>
      </c>
      <c r="X186" s="230" t="s">
        <v>6798</v>
      </c>
      <c r="Y186" s="230"/>
      <c r="Z186" s="230" t="s">
        <v>9882</v>
      </c>
      <c r="AA186" s="220">
        <v>202412</v>
      </c>
      <c r="AB186" s="239"/>
      <c r="AC186" s="229" t="s">
        <v>6799</v>
      </c>
      <c r="AD186" s="240" t="s">
        <v>6803</v>
      </c>
      <c r="AE186" s="241">
        <v>0</v>
      </c>
      <c r="AF186" s="240" t="s">
        <v>6803</v>
      </c>
      <c r="AG186" s="235" t="str">
        <f>IFERROR(VLOOKUP(작성용!A:A,RM!A:D,4,0),"-")</f>
        <v>김태현</v>
      </c>
      <c r="AH186" s="9" t="s">
        <v>7129</v>
      </c>
      <c r="AI186" s="231" t="s">
        <v>6798</v>
      </c>
      <c r="AJ186" s="231" t="s">
        <v>6798</v>
      </c>
      <c r="AK186" s="231" t="s">
        <v>6804</v>
      </c>
      <c r="AL186" s="231">
        <v>185</v>
      </c>
    </row>
    <row r="187" spans="1:38" x14ac:dyDescent="0.3">
      <c r="A187" s="225" t="s">
        <v>3441</v>
      </c>
      <c r="B187" s="225" t="s">
        <v>6955</v>
      </c>
      <c r="C187" s="237" t="s">
        <v>6796</v>
      </c>
      <c r="D187" s="233" t="s">
        <v>8855</v>
      </c>
      <c r="E187" s="232" t="s">
        <v>8856</v>
      </c>
      <c r="F187" s="236" t="s">
        <v>6801</v>
      </c>
      <c r="G187" s="210">
        <v>0</v>
      </c>
      <c r="H187" s="227" t="s">
        <v>6798</v>
      </c>
      <c r="I187" s="227"/>
      <c r="J187" s="227"/>
      <c r="K187" s="227"/>
      <c r="L187" s="227"/>
      <c r="M187" s="227"/>
      <c r="N187" s="227" t="s">
        <v>6943</v>
      </c>
      <c r="O187" s="242" t="s">
        <v>6945</v>
      </c>
      <c r="P187" s="242" t="s">
        <v>6947</v>
      </c>
      <c r="Q187" s="221" t="s">
        <v>6964</v>
      </c>
      <c r="R187" s="208" t="s">
        <v>7075</v>
      </c>
      <c r="S187" s="209">
        <v>410001212</v>
      </c>
      <c r="T187" s="229">
        <v>45628</v>
      </c>
      <c r="U187" s="230" t="s">
        <v>4017</v>
      </c>
      <c r="V187" s="229" t="s">
        <v>6951</v>
      </c>
      <c r="W187" s="229" t="s">
        <v>3961</v>
      </c>
      <c r="X187" s="230" t="s">
        <v>6798</v>
      </c>
      <c r="Y187" s="230"/>
      <c r="Z187" s="230" t="s">
        <v>9882</v>
      </c>
      <c r="AA187" s="220">
        <v>202412</v>
      </c>
      <c r="AB187" s="239"/>
      <c r="AC187" s="229" t="s">
        <v>6799</v>
      </c>
      <c r="AD187" s="240" t="s">
        <v>6803</v>
      </c>
      <c r="AE187" s="241">
        <v>0</v>
      </c>
      <c r="AF187" s="240" t="s">
        <v>6803</v>
      </c>
      <c r="AG187" s="235" t="str">
        <f>IFERROR(VLOOKUP(작성용!A:A,RM!A:D,4,0),"-")</f>
        <v>김태현</v>
      </c>
      <c r="AH187" s="9" t="s">
        <v>7129</v>
      </c>
      <c r="AI187" s="231" t="s">
        <v>6798</v>
      </c>
      <c r="AJ187" s="231" t="s">
        <v>6798</v>
      </c>
      <c r="AK187" s="231" t="s">
        <v>6804</v>
      </c>
      <c r="AL187" s="231">
        <v>186</v>
      </c>
    </row>
    <row r="188" spans="1:38" x14ac:dyDescent="0.3">
      <c r="A188" s="225" t="s">
        <v>3441</v>
      </c>
      <c r="B188" s="225" t="s">
        <v>6955</v>
      </c>
      <c r="C188" s="237" t="s">
        <v>6796</v>
      </c>
      <c r="D188" s="233" t="s">
        <v>7076</v>
      </c>
      <c r="E188" s="232" t="s">
        <v>8857</v>
      </c>
      <c r="F188" s="236" t="s">
        <v>6801</v>
      </c>
      <c r="G188" s="210">
        <v>0</v>
      </c>
      <c r="H188" s="227" t="s">
        <v>6798</v>
      </c>
      <c r="I188" s="227"/>
      <c r="J188" s="227"/>
      <c r="K188" s="227"/>
      <c r="L188" s="227"/>
      <c r="M188" s="227"/>
      <c r="N188" s="227" t="s">
        <v>6943</v>
      </c>
      <c r="O188" s="242" t="s">
        <v>6945</v>
      </c>
      <c r="P188" s="242" t="s">
        <v>6947</v>
      </c>
      <c r="Q188" s="221" t="s">
        <v>6964</v>
      </c>
      <c r="R188" s="208" t="s">
        <v>7077</v>
      </c>
      <c r="S188" s="209">
        <v>410000868</v>
      </c>
      <c r="T188" s="229">
        <v>45628</v>
      </c>
      <c r="U188" s="230" t="s">
        <v>4017</v>
      </c>
      <c r="V188" s="229" t="s">
        <v>6951</v>
      </c>
      <c r="W188" s="229" t="s">
        <v>3961</v>
      </c>
      <c r="X188" s="230" t="s">
        <v>6798</v>
      </c>
      <c r="Y188" s="230"/>
      <c r="Z188" s="230" t="s">
        <v>9882</v>
      </c>
      <c r="AA188" s="220">
        <v>202412</v>
      </c>
      <c r="AB188" s="239"/>
      <c r="AC188" s="229" t="s">
        <v>6799</v>
      </c>
      <c r="AD188" s="240" t="s">
        <v>6803</v>
      </c>
      <c r="AE188" s="241">
        <v>0</v>
      </c>
      <c r="AF188" s="240" t="s">
        <v>6803</v>
      </c>
      <c r="AG188" s="235" t="str">
        <f>IFERROR(VLOOKUP(작성용!A:A,RM!A:D,4,0),"-")</f>
        <v>김태현</v>
      </c>
      <c r="AH188" s="9" t="s">
        <v>7129</v>
      </c>
      <c r="AI188" s="231" t="s">
        <v>6798</v>
      </c>
      <c r="AJ188" s="231" t="s">
        <v>6798</v>
      </c>
      <c r="AK188" s="231" t="s">
        <v>6804</v>
      </c>
      <c r="AL188" s="231">
        <v>187</v>
      </c>
    </row>
    <row r="189" spans="1:38" x14ac:dyDescent="0.3">
      <c r="A189" s="225" t="s">
        <v>3441</v>
      </c>
      <c r="B189" s="225" t="s">
        <v>6955</v>
      </c>
      <c r="C189" s="237" t="s">
        <v>6796</v>
      </c>
      <c r="D189" s="233" t="s">
        <v>8858</v>
      </c>
      <c r="E189" s="232" t="s">
        <v>8859</v>
      </c>
      <c r="F189" s="236" t="s">
        <v>6801</v>
      </c>
      <c r="G189" s="210">
        <v>0</v>
      </c>
      <c r="H189" s="227" t="s">
        <v>6798</v>
      </c>
      <c r="I189" s="227"/>
      <c r="J189" s="227"/>
      <c r="K189" s="227"/>
      <c r="L189" s="227"/>
      <c r="M189" s="227"/>
      <c r="N189" s="227" t="s">
        <v>6943</v>
      </c>
      <c r="O189" s="242" t="s">
        <v>6945</v>
      </c>
      <c r="P189" s="242" t="s">
        <v>6947</v>
      </c>
      <c r="Q189" s="221" t="s">
        <v>6964</v>
      </c>
      <c r="R189" s="208" t="s">
        <v>7078</v>
      </c>
      <c r="S189" s="209">
        <v>410000912</v>
      </c>
      <c r="T189" s="229">
        <v>45628</v>
      </c>
      <c r="U189" s="230" t="s">
        <v>4017</v>
      </c>
      <c r="V189" s="229" t="s">
        <v>6951</v>
      </c>
      <c r="W189" s="229" t="s">
        <v>3961</v>
      </c>
      <c r="X189" s="230" t="s">
        <v>6798</v>
      </c>
      <c r="Y189" s="230"/>
      <c r="Z189" s="230" t="s">
        <v>9882</v>
      </c>
      <c r="AA189" s="220">
        <v>202412</v>
      </c>
      <c r="AB189" s="239"/>
      <c r="AC189" s="229" t="s">
        <v>6799</v>
      </c>
      <c r="AD189" s="240" t="s">
        <v>6803</v>
      </c>
      <c r="AE189" s="241">
        <v>0</v>
      </c>
      <c r="AF189" s="240" t="s">
        <v>6803</v>
      </c>
      <c r="AG189" s="235" t="str">
        <f>IFERROR(VLOOKUP(작성용!A:A,RM!A:D,4,0),"-")</f>
        <v>김태현</v>
      </c>
      <c r="AH189" s="9" t="s">
        <v>7129</v>
      </c>
      <c r="AI189" s="231" t="s">
        <v>6798</v>
      </c>
      <c r="AJ189" s="231" t="s">
        <v>6798</v>
      </c>
      <c r="AK189" s="231" t="s">
        <v>6804</v>
      </c>
      <c r="AL189" s="231">
        <v>188</v>
      </c>
    </row>
    <row r="190" spans="1:38" x14ac:dyDescent="0.3">
      <c r="A190" s="225" t="s">
        <v>3441</v>
      </c>
      <c r="B190" s="225" t="s">
        <v>6955</v>
      </c>
      <c r="C190" s="237" t="s">
        <v>6796</v>
      </c>
      <c r="D190" s="233" t="s">
        <v>8860</v>
      </c>
      <c r="E190" s="232" t="s">
        <v>8861</v>
      </c>
      <c r="F190" s="236" t="s">
        <v>6801</v>
      </c>
      <c r="G190" s="210">
        <v>0</v>
      </c>
      <c r="H190" s="227" t="s">
        <v>6798</v>
      </c>
      <c r="I190" s="227"/>
      <c r="J190" s="227"/>
      <c r="K190" s="227"/>
      <c r="L190" s="227"/>
      <c r="M190" s="227"/>
      <c r="N190" s="227" t="s">
        <v>6943</v>
      </c>
      <c r="O190" s="242" t="s">
        <v>6945</v>
      </c>
      <c r="P190" s="242" t="s">
        <v>6947</v>
      </c>
      <c r="Q190" s="221" t="s">
        <v>6964</v>
      </c>
      <c r="R190" s="208" t="s">
        <v>7079</v>
      </c>
      <c r="S190" s="209">
        <v>410001034</v>
      </c>
      <c r="T190" s="229">
        <v>45628</v>
      </c>
      <c r="U190" s="230" t="s">
        <v>4017</v>
      </c>
      <c r="V190" s="229" t="s">
        <v>6951</v>
      </c>
      <c r="W190" s="229" t="s">
        <v>3961</v>
      </c>
      <c r="X190" s="230" t="s">
        <v>6798</v>
      </c>
      <c r="Y190" s="230"/>
      <c r="Z190" s="230" t="s">
        <v>9882</v>
      </c>
      <c r="AA190" s="220">
        <v>202412</v>
      </c>
      <c r="AB190" s="239"/>
      <c r="AC190" s="229" t="s">
        <v>6799</v>
      </c>
      <c r="AD190" s="240" t="s">
        <v>6803</v>
      </c>
      <c r="AE190" s="241">
        <v>0</v>
      </c>
      <c r="AF190" s="240" t="s">
        <v>6803</v>
      </c>
      <c r="AG190" s="235" t="str">
        <f>IFERROR(VLOOKUP(작성용!A:A,RM!A:D,4,0),"-")</f>
        <v>김태현</v>
      </c>
      <c r="AH190" s="9" t="s">
        <v>7129</v>
      </c>
      <c r="AI190" s="231" t="s">
        <v>6798</v>
      </c>
      <c r="AJ190" s="231" t="s">
        <v>6798</v>
      </c>
      <c r="AK190" s="231" t="s">
        <v>6804</v>
      </c>
      <c r="AL190" s="231">
        <v>189</v>
      </c>
    </row>
    <row r="191" spans="1:38" x14ac:dyDescent="0.3">
      <c r="A191" s="225" t="s">
        <v>3441</v>
      </c>
      <c r="B191" s="225" t="s">
        <v>6955</v>
      </c>
      <c r="C191" s="237" t="s">
        <v>6796</v>
      </c>
      <c r="D191" s="233" t="s">
        <v>8862</v>
      </c>
      <c r="E191" s="232" t="s">
        <v>7080</v>
      </c>
      <c r="F191" s="236" t="s">
        <v>6801</v>
      </c>
      <c r="G191" s="210">
        <v>0</v>
      </c>
      <c r="H191" s="227" t="s">
        <v>6798</v>
      </c>
      <c r="I191" s="227"/>
      <c r="J191" s="227"/>
      <c r="K191" s="227"/>
      <c r="L191" s="227"/>
      <c r="M191" s="227"/>
      <c r="N191" s="227" t="s">
        <v>6943</v>
      </c>
      <c r="O191" s="242" t="s">
        <v>6945</v>
      </c>
      <c r="P191" s="242" t="s">
        <v>6947</v>
      </c>
      <c r="Q191" s="221" t="s">
        <v>6964</v>
      </c>
      <c r="R191" s="208" t="s">
        <v>5329</v>
      </c>
      <c r="S191" s="209">
        <v>410000890</v>
      </c>
      <c r="T191" s="229">
        <v>45628</v>
      </c>
      <c r="U191" s="230" t="s">
        <v>4017</v>
      </c>
      <c r="V191" s="229" t="s">
        <v>6951</v>
      </c>
      <c r="W191" s="229" t="s">
        <v>3961</v>
      </c>
      <c r="X191" s="230" t="s">
        <v>6798</v>
      </c>
      <c r="Y191" s="230"/>
      <c r="Z191" s="230" t="s">
        <v>9882</v>
      </c>
      <c r="AA191" s="220">
        <v>202412</v>
      </c>
      <c r="AB191" s="239"/>
      <c r="AC191" s="229" t="s">
        <v>6799</v>
      </c>
      <c r="AD191" s="240" t="s">
        <v>6803</v>
      </c>
      <c r="AE191" s="241">
        <v>0</v>
      </c>
      <c r="AF191" s="240" t="s">
        <v>6803</v>
      </c>
      <c r="AG191" s="235" t="str">
        <f>IFERROR(VLOOKUP(작성용!A:A,RM!A:D,4,0),"-")</f>
        <v>김태현</v>
      </c>
      <c r="AH191" s="9" t="s">
        <v>7129</v>
      </c>
      <c r="AI191" s="231" t="s">
        <v>6798</v>
      </c>
      <c r="AJ191" s="231" t="s">
        <v>6798</v>
      </c>
      <c r="AK191" s="231" t="s">
        <v>6804</v>
      </c>
      <c r="AL191" s="231">
        <v>190</v>
      </c>
    </row>
    <row r="192" spans="1:38" x14ac:dyDescent="0.3">
      <c r="A192" s="225" t="s">
        <v>3441</v>
      </c>
      <c r="B192" s="225" t="s">
        <v>6955</v>
      </c>
      <c r="C192" s="237" t="s">
        <v>6796</v>
      </c>
      <c r="D192" s="233" t="s">
        <v>8863</v>
      </c>
      <c r="E192" s="232" t="s">
        <v>8864</v>
      </c>
      <c r="F192" s="236" t="s">
        <v>6801</v>
      </c>
      <c r="G192" s="210">
        <v>0</v>
      </c>
      <c r="H192" s="227" t="s">
        <v>6798</v>
      </c>
      <c r="I192" s="227"/>
      <c r="J192" s="227"/>
      <c r="K192" s="227"/>
      <c r="L192" s="227"/>
      <c r="M192" s="227"/>
      <c r="N192" s="227" t="s">
        <v>6943</v>
      </c>
      <c r="O192" s="242" t="s">
        <v>6945</v>
      </c>
      <c r="P192" s="242" t="s">
        <v>6947</v>
      </c>
      <c r="Q192" s="221" t="s">
        <v>6964</v>
      </c>
      <c r="R192" s="208" t="s">
        <v>7081</v>
      </c>
      <c r="S192" s="209">
        <v>410001185</v>
      </c>
      <c r="T192" s="229">
        <v>45628</v>
      </c>
      <c r="U192" s="230" t="s">
        <v>4017</v>
      </c>
      <c r="V192" s="229" t="s">
        <v>6951</v>
      </c>
      <c r="W192" s="229" t="s">
        <v>3961</v>
      </c>
      <c r="X192" s="230" t="s">
        <v>6798</v>
      </c>
      <c r="Y192" s="230"/>
      <c r="Z192" s="230" t="s">
        <v>9882</v>
      </c>
      <c r="AA192" s="220">
        <v>202412</v>
      </c>
      <c r="AB192" s="239"/>
      <c r="AC192" s="229" t="s">
        <v>6799</v>
      </c>
      <c r="AD192" s="240" t="s">
        <v>6803</v>
      </c>
      <c r="AE192" s="241">
        <v>0</v>
      </c>
      <c r="AF192" s="240" t="s">
        <v>6803</v>
      </c>
      <c r="AG192" s="235" t="str">
        <f>IFERROR(VLOOKUP(작성용!A:A,RM!A:D,4,0),"-")</f>
        <v>김태현</v>
      </c>
      <c r="AH192" s="9" t="s">
        <v>7129</v>
      </c>
      <c r="AI192" s="231" t="s">
        <v>6798</v>
      </c>
      <c r="AJ192" s="231" t="s">
        <v>6798</v>
      </c>
      <c r="AK192" s="231" t="s">
        <v>6804</v>
      </c>
      <c r="AL192" s="231">
        <v>191</v>
      </c>
    </row>
    <row r="193" spans="1:38" x14ac:dyDescent="0.3">
      <c r="A193" s="225" t="s">
        <v>3441</v>
      </c>
      <c r="B193" s="225" t="s">
        <v>6955</v>
      </c>
      <c r="C193" s="237" t="s">
        <v>6796</v>
      </c>
      <c r="D193" s="233" t="s">
        <v>8865</v>
      </c>
      <c r="E193" s="232" t="s">
        <v>8866</v>
      </c>
      <c r="F193" s="236" t="s">
        <v>6801</v>
      </c>
      <c r="G193" s="210">
        <v>0</v>
      </c>
      <c r="H193" s="227" t="s">
        <v>6798</v>
      </c>
      <c r="I193" s="227"/>
      <c r="J193" s="227"/>
      <c r="K193" s="227"/>
      <c r="L193" s="227"/>
      <c r="M193" s="227"/>
      <c r="N193" s="227" t="s">
        <v>6943</v>
      </c>
      <c r="O193" s="242" t="s">
        <v>6945</v>
      </c>
      <c r="P193" s="242" t="s">
        <v>6947</v>
      </c>
      <c r="Q193" s="221" t="s">
        <v>6964</v>
      </c>
      <c r="R193" s="208" t="s">
        <v>7082</v>
      </c>
      <c r="S193" s="209">
        <v>410001189</v>
      </c>
      <c r="T193" s="229">
        <v>45628</v>
      </c>
      <c r="U193" s="230" t="s">
        <v>4017</v>
      </c>
      <c r="V193" s="229" t="s">
        <v>6951</v>
      </c>
      <c r="W193" s="229" t="s">
        <v>3961</v>
      </c>
      <c r="X193" s="230" t="s">
        <v>6798</v>
      </c>
      <c r="Y193" s="230"/>
      <c r="Z193" s="230" t="s">
        <v>9882</v>
      </c>
      <c r="AA193" s="220">
        <v>202412</v>
      </c>
      <c r="AB193" s="239"/>
      <c r="AC193" s="229" t="s">
        <v>6799</v>
      </c>
      <c r="AD193" s="240" t="s">
        <v>6803</v>
      </c>
      <c r="AE193" s="241">
        <v>0</v>
      </c>
      <c r="AF193" s="240" t="s">
        <v>6803</v>
      </c>
      <c r="AG193" s="235" t="str">
        <f>IFERROR(VLOOKUP(작성용!A:A,RM!A:D,4,0),"-")</f>
        <v>김태현</v>
      </c>
      <c r="AH193" s="9" t="s">
        <v>7129</v>
      </c>
      <c r="AI193" s="231" t="s">
        <v>6798</v>
      </c>
      <c r="AJ193" s="231" t="s">
        <v>6798</v>
      </c>
      <c r="AK193" s="231" t="s">
        <v>6804</v>
      </c>
      <c r="AL193" s="231">
        <v>192</v>
      </c>
    </row>
    <row r="194" spans="1:38" x14ac:dyDescent="0.3">
      <c r="A194" s="225" t="s">
        <v>3441</v>
      </c>
      <c r="B194" s="225" t="s">
        <v>6955</v>
      </c>
      <c r="C194" s="237" t="s">
        <v>6796</v>
      </c>
      <c r="D194" s="233" t="s">
        <v>8867</v>
      </c>
      <c r="E194" s="232" t="s">
        <v>8868</v>
      </c>
      <c r="F194" s="236" t="s">
        <v>6801</v>
      </c>
      <c r="G194" s="210">
        <v>0</v>
      </c>
      <c r="H194" s="227" t="s">
        <v>6798</v>
      </c>
      <c r="I194" s="227"/>
      <c r="J194" s="227"/>
      <c r="K194" s="227"/>
      <c r="L194" s="227"/>
      <c r="M194" s="227"/>
      <c r="N194" s="227" t="s">
        <v>6943</v>
      </c>
      <c r="O194" s="242" t="s">
        <v>6945</v>
      </c>
      <c r="P194" s="242" t="s">
        <v>6947</v>
      </c>
      <c r="Q194" s="221" t="s">
        <v>6964</v>
      </c>
      <c r="R194" s="208" t="s">
        <v>7083</v>
      </c>
      <c r="S194" s="209">
        <v>410001081</v>
      </c>
      <c r="T194" s="229">
        <v>45628</v>
      </c>
      <c r="U194" s="230" t="s">
        <v>4017</v>
      </c>
      <c r="V194" s="229" t="s">
        <v>6951</v>
      </c>
      <c r="W194" s="229" t="s">
        <v>3961</v>
      </c>
      <c r="X194" s="230" t="s">
        <v>6798</v>
      </c>
      <c r="Y194" s="230"/>
      <c r="Z194" s="230" t="s">
        <v>9882</v>
      </c>
      <c r="AA194" s="220">
        <v>202412</v>
      </c>
      <c r="AB194" s="239"/>
      <c r="AC194" s="229" t="s">
        <v>6799</v>
      </c>
      <c r="AD194" s="240" t="s">
        <v>6803</v>
      </c>
      <c r="AE194" s="241">
        <v>0</v>
      </c>
      <c r="AF194" s="240" t="s">
        <v>6803</v>
      </c>
      <c r="AG194" s="235" t="str">
        <f>IFERROR(VLOOKUP(작성용!A:A,RM!A:D,4,0),"-")</f>
        <v>김태현</v>
      </c>
      <c r="AH194" s="9" t="s">
        <v>7129</v>
      </c>
      <c r="AI194" s="231" t="s">
        <v>6798</v>
      </c>
      <c r="AJ194" s="231" t="s">
        <v>6798</v>
      </c>
      <c r="AK194" s="231" t="s">
        <v>6804</v>
      </c>
      <c r="AL194" s="231">
        <v>193</v>
      </c>
    </row>
    <row r="195" spans="1:38" x14ac:dyDescent="0.3">
      <c r="A195" s="225" t="s">
        <v>3441</v>
      </c>
      <c r="B195" s="225" t="s">
        <v>6955</v>
      </c>
      <c r="C195" s="237" t="s">
        <v>6796</v>
      </c>
      <c r="D195" s="233" t="s">
        <v>7084</v>
      </c>
      <c r="E195" s="232" t="s">
        <v>8869</v>
      </c>
      <c r="F195" s="236" t="s">
        <v>6801</v>
      </c>
      <c r="G195" s="210">
        <v>0</v>
      </c>
      <c r="H195" s="227" t="s">
        <v>6798</v>
      </c>
      <c r="I195" s="227"/>
      <c r="J195" s="227"/>
      <c r="K195" s="227"/>
      <c r="L195" s="227"/>
      <c r="M195" s="227"/>
      <c r="N195" s="227" t="s">
        <v>6943</v>
      </c>
      <c r="O195" s="242" t="s">
        <v>6945</v>
      </c>
      <c r="P195" s="242" t="s">
        <v>6947</v>
      </c>
      <c r="Q195" s="221" t="s">
        <v>6964</v>
      </c>
      <c r="R195" s="208" t="s">
        <v>7085</v>
      </c>
      <c r="S195" s="209">
        <v>410001207</v>
      </c>
      <c r="T195" s="229">
        <v>45628</v>
      </c>
      <c r="U195" s="230" t="s">
        <v>4017</v>
      </c>
      <c r="V195" s="229" t="s">
        <v>6951</v>
      </c>
      <c r="W195" s="229" t="s">
        <v>3961</v>
      </c>
      <c r="X195" s="230" t="s">
        <v>6798</v>
      </c>
      <c r="Y195" s="230"/>
      <c r="Z195" s="230" t="s">
        <v>9882</v>
      </c>
      <c r="AA195" s="220">
        <v>202412</v>
      </c>
      <c r="AB195" s="239"/>
      <c r="AC195" s="229" t="s">
        <v>6799</v>
      </c>
      <c r="AD195" s="240" t="s">
        <v>6803</v>
      </c>
      <c r="AE195" s="241">
        <v>0</v>
      </c>
      <c r="AF195" s="240" t="s">
        <v>6803</v>
      </c>
      <c r="AG195" s="235" t="str">
        <f>IFERROR(VLOOKUP(작성용!A:A,RM!A:D,4,0),"-")</f>
        <v>김태현</v>
      </c>
      <c r="AH195" s="9" t="s">
        <v>7129</v>
      </c>
      <c r="AI195" s="231" t="s">
        <v>6798</v>
      </c>
      <c r="AJ195" s="231" t="s">
        <v>6798</v>
      </c>
      <c r="AK195" s="231" t="s">
        <v>6804</v>
      </c>
      <c r="AL195" s="231">
        <v>194</v>
      </c>
    </row>
    <row r="196" spans="1:38" x14ac:dyDescent="0.3">
      <c r="A196" s="225" t="s">
        <v>3441</v>
      </c>
      <c r="B196" s="225" t="s">
        <v>6955</v>
      </c>
      <c r="C196" s="237" t="s">
        <v>6796</v>
      </c>
      <c r="D196" s="233" t="s">
        <v>8870</v>
      </c>
      <c r="E196" s="232" t="s">
        <v>8871</v>
      </c>
      <c r="F196" s="236" t="s">
        <v>6801</v>
      </c>
      <c r="G196" s="210">
        <v>0</v>
      </c>
      <c r="H196" s="227" t="s">
        <v>6798</v>
      </c>
      <c r="I196" s="227"/>
      <c r="J196" s="227"/>
      <c r="K196" s="227"/>
      <c r="L196" s="227"/>
      <c r="M196" s="227"/>
      <c r="N196" s="227" t="s">
        <v>6943</v>
      </c>
      <c r="O196" s="242" t="s">
        <v>6945</v>
      </c>
      <c r="P196" s="242" t="s">
        <v>6947</v>
      </c>
      <c r="Q196" s="221" t="s">
        <v>6964</v>
      </c>
      <c r="R196" s="208" t="s">
        <v>7086</v>
      </c>
      <c r="S196" s="209">
        <v>410001024</v>
      </c>
      <c r="T196" s="229">
        <v>45628</v>
      </c>
      <c r="U196" s="230" t="s">
        <v>4017</v>
      </c>
      <c r="V196" s="229" t="s">
        <v>6951</v>
      </c>
      <c r="W196" s="229" t="s">
        <v>3961</v>
      </c>
      <c r="X196" s="230" t="s">
        <v>6798</v>
      </c>
      <c r="Y196" s="230"/>
      <c r="Z196" s="230" t="s">
        <v>9882</v>
      </c>
      <c r="AA196" s="220">
        <v>202412</v>
      </c>
      <c r="AB196" s="239"/>
      <c r="AC196" s="229" t="s">
        <v>6799</v>
      </c>
      <c r="AD196" s="240" t="s">
        <v>6803</v>
      </c>
      <c r="AE196" s="241">
        <v>0</v>
      </c>
      <c r="AF196" s="240" t="s">
        <v>6803</v>
      </c>
      <c r="AG196" s="235" t="str">
        <f>IFERROR(VLOOKUP(작성용!A:A,RM!A:D,4,0),"-")</f>
        <v>김태현</v>
      </c>
      <c r="AH196" s="9" t="s">
        <v>7129</v>
      </c>
      <c r="AI196" s="231" t="s">
        <v>6798</v>
      </c>
      <c r="AJ196" s="231" t="s">
        <v>6798</v>
      </c>
      <c r="AK196" s="231" t="s">
        <v>6804</v>
      </c>
      <c r="AL196" s="231">
        <v>195</v>
      </c>
    </row>
    <row r="197" spans="1:38" x14ac:dyDescent="0.3">
      <c r="A197" s="225" t="s">
        <v>3441</v>
      </c>
      <c r="B197" s="225" t="s">
        <v>6955</v>
      </c>
      <c r="C197" s="237" t="s">
        <v>6796</v>
      </c>
      <c r="D197" s="233" t="s">
        <v>7087</v>
      </c>
      <c r="E197" s="232" t="s">
        <v>8872</v>
      </c>
      <c r="F197" s="236" t="s">
        <v>6801</v>
      </c>
      <c r="G197" s="210">
        <v>0</v>
      </c>
      <c r="H197" s="227" t="s">
        <v>6798</v>
      </c>
      <c r="I197" s="227"/>
      <c r="J197" s="227"/>
      <c r="K197" s="227"/>
      <c r="L197" s="227"/>
      <c r="M197" s="227"/>
      <c r="N197" s="227" t="s">
        <v>6943</v>
      </c>
      <c r="O197" s="242" t="s">
        <v>6945</v>
      </c>
      <c r="P197" s="242" t="s">
        <v>6947</v>
      </c>
      <c r="Q197" s="221" t="s">
        <v>6964</v>
      </c>
      <c r="R197" s="208" t="s">
        <v>7088</v>
      </c>
      <c r="S197" s="209">
        <v>410001069</v>
      </c>
      <c r="T197" s="229">
        <v>45628</v>
      </c>
      <c r="U197" s="230" t="s">
        <v>4017</v>
      </c>
      <c r="V197" s="229" t="s">
        <v>6951</v>
      </c>
      <c r="W197" s="229" t="s">
        <v>3961</v>
      </c>
      <c r="X197" s="230" t="s">
        <v>6798</v>
      </c>
      <c r="Y197" s="230"/>
      <c r="Z197" s="230" t="s">
        <v>9882</v>
      </c>
      <c r="AA197" s="220">
        <v>202412</v>
      </c>
      <c r="AB197" s="239"/>
      <c r="AC197" s="229" t="s">
        <v>6799</v>
      </c>
      <c r="AD197" s="240" t="s">
        <v>6803</v>
      </c>
      <c r="AE197" s="241">
        <v>0</v>
      </c>
      <c r="AF197" s="240" t="s">
        <v>6803</v>
      </c>
      <c r="AG197" s="235" t="str">
        <f>IFERROR(VLOOKUP(작성용!A:A,RM!A:D,4,0),"-")</f>
        <v>김태현</v>
      </c>
      <c r="AH197" s="9" t="s">
        <v>7129</v>
      </c>
      <c r="AI197" s="231" t="s">
        <v>6798</v>
      </c>
      <c r="AJ197" s="231" t="s">
        <v>6798</v>
      </c>
      <c r="AK197" s="231" t="s">
        <v>6804</v>
      </c>
      <c r="AL197" s="231">
        <v>196</v>
      </c>
    </row>
    <row r="198" spans="1:38" x14ac:dyDescent="0.3">
      <c r="A198" s="225" t="s">
        <v>3441</v>
      </c>
      <c r="B198" s="225" t="s">
        <v>6955</v>
      </c>
      <c r="C198" s="237" t="s">
        <v>6796</v>
      </c>
      <c r="D198" s="233" t="s">
        <v>8873</v>
      </c>
      <c r="E198" s="232" t="s">
        <v>8874</v>
      </c>
      <c r="F198" s="236" t="s">
        <v>6801</v>
      </c>
      <c r="G198" s="210">
        <v>0</v>
      </c>
      <c r="H198" s="227" t="s">
        <v>6798</v>
      </c>
      <c r="I198" s="227"/>
      <c r="J198" s="227"/>
      <c r="K198" s="227"/>
      <c r="L198" s="227"/>
      <c r="M198" s="227"/>
      <c r="N198" s="227" t="s">
        <v>6943</v>
      </c>
      <c r="O198" s="242" t="s">
        <v>6945</v>
      </c>
      <c r="P198" s="242" t="s">
        <v>6947</v>
      </c>
      <c r="Q198" s="221" t="s">
        <v>6964</v>
      </c>
      <c r="R198" s="208" t="s">
        <v>7089</v>
      </c>
      <c r="S198" s="209">
        <v>410001164</v>
      </c>
      <c r="T198" s="229">
        <v>45628</v>
      </c>
      <c r="U198" s="230" t="s">
        <v>4017</v>
      </c>
      <c r="V198" s="229" t="s">
        <v>6951</v>
      </c>
      <c r="W198" s="229" t="s">
        <v>3961</v>
      </c>
      <c r="X198" s="230" t="s">
        <v>6798</v>
      </c>
      <c r="Y198" s="230"/>
      <c r="Z198" s="230" t="s">
        <v>9882</v>
      </c>
      <c r="AA198" s="220">
        <v>202412</v>
      </c>
      <c r="AB198" s="239"/>
      <c r="AC198" s="229" t="s">
        <v>6799</v>
      </c>
      <c r="AD198" s="240" t="s">
        <v>6803</v>
      </c>
      <c r="AE198" s="241">
        <v>0</v>
      </c>
      <c r="AF198" s="240" t="s">
        <v>6803</v>
      </c>
      <c r="AG198" s="235" t="str">
        <f>IFERROR(VLOOKUP(작성용!A:A,RM!A:D,4,0),"-")</f>
        <v>김태현</v>
      </c>
      <c r="AH198" s="9" t="s">
        <v>7129</v>
      </c>
      <c r="AI198" s="231" t="s">
        <v>6798</v>
      </c>
      <c r="AJ198" s="231" t="s">
        <v>6798</v>
      </c>
      <c r="AK198" s="231" t="s">
        <v>6804</v>
      </c>
      <c r="AL198" s="231">
        <v>197</v>
      </c>
    </row>
    <row r="199" spans="1:38" x14ac:dyDescent="0.3">
      <c r="A199" s="225" t="s">
        <v>3441</v>
      </c>
      <c r="B199" s="225" t="s">
        <v>6955</v>
      </c>
      <c r="C199" s="237" t="s">
        <v>6796</v>
      </c>
      <c r="D199" s="233" t="s">
        <v>8875</v>
      </c>
      <c r="E199" s="232" t="s">
        <v>8876</v>
      </c>
      <c r="F199" s="236" t="s">
        <v>6801</v>
      </c>
      <c r="G199" s="210">
        <v>0</v>
      </c>
      <c r="H199" s="227" t="s">
        <v>6798</v>
      </c>
      <c r="I199" s="227"/>
      <c r="J199" s="227"/>
      <c r="K199" s="227"/>
      <c r="L199" s="227"/>
      <c r="M199" s="227"/>
      <c r="N199" s="227" t="s">
        <v>6943</v>
      </c>
      <c r="O199" s="242" t="s">
        <v>6945</v>
      </c>
      <c r="P199" s="242" t="s">
        <v>6947</v>
      </c>
      <c r="Q199" s="221" t="s">
        <v>6964</v>
      </c>
      <c r="R199" s="208" t="s">
        <v>7090</v>
      </c>
      <c r="S199" s="209">
        <v>410000760</v>
      </c>
      <c r="T199" s="229">
        <v>45628</v>
      </c>
      <c r="U199" s="230" t="s">
        <v>4017</v>
      </c>
      <c r="V199" s="229" t="s">
        <v>6951</v>
      </c>
      <c r="W199" s="229" t="s">
        <v>3961</v>
      </c>
      <c r="X199" s="230" t="s">
        <v>6798</v>
      </c>
      <c r="Y199" s="230"/>
      <c r="Z199" s="230" t="s">
        <v>9882</v>
      </c>
      <c r="AA199" s="220">
        <v>202412</v>
      </c>
      <c r="AB199" s="239"/>
      <c r="AC199" s="229" t="s">
        <v>6799</v>
      </c>
      <c r="AD199" s="240" t="s">
        <v>6803</v>
      </c>
      <c r="AE199" s="241">
        <v>0</v>
      </c>
      <c r="AF199" s="240" t="s">
        <v>6803</v>
      </c>
      <c r="AG199" s="235" t="str">
        <f>IFERROR(VLOOKUP(작성용!A:A,RM!A:D,4,0),"-")</f>
        <v>김태현</v>
      </c>
      <c r="AH199" s="9" t="s">
        <v>7129</v>
      </c>
      <c r="AI199" s="231" t="s">
        <v>6798</v>
      </c>
      <c r="AJ199" s="231" t="s">
        <v>6798</v>
      </c>
      <c r="AK199" s="231" t="s">
        <v>6804</v>
      </c>
      <c r="AL199" s="231">
        <v>198</v>
      </c>
    </row>
    <row r="200" spans="1:38" x14ac:dyDescent="0.3">
      <c r="A200" s="225" t="s">
        <v>3441</v>
      </c>
      <c r="B200" s="225" t="s">
        <v>6955</v>
      </c>
      <c r="C200" s="237" t="s">
        <v>6796</v>
      </c>
      <c r="D200" s="233" t="s">
        <v>8877</v>
      </c>
      <c r="E200" s="232" t="s">
        <v>8878</v>
      </c>
      <c r="F200" s="236" t="s">
        <v>6801</v>
      </c>
      <c r="G200" s="210">
        <v>0</v>
      </c>
      <c r="H200" s="227" t="s">
        <v>6798</v>
      </c>
      <c r="I200" s="227"/>
      <c r="J200" s="227"/>
      <c r="K200" s="227"/>
      <c r="L200" s="227"/>
      <c r="M200" s="227"/>
      <c r="N200" s="227" t="s">
        <v>6943</v>
      </c>
      <c r="O200" s="242" t="s">
        <v>6945</v>
      </c>
      <c r="P200" s="242" t="s">
        <v>6947</v>
      </c>
      <c r="Q200" s="221" t="s">
        <v>6964</v>
      </c>
      <c r="R200" s="208" t="s">
        <v>7091</v>
      </c>
      <c r="S200" s="209">
        <v>410000893</v>
      </c>
      <c r="T200" s="229">
        <v>45628</v>
      </c>
      <c r="U200" s="230" t="s">
        <v>4017</v>
      </c>
      <c r="V200" s="229" t="s">
        <v>6951</v>
      </c>
      <c r="W200" s="229" t="s">
        <v>3961</v>
      </c>
      <c r="X200" s="230" t="s">
        <v>6798</v>
      </c>
      <c r="Y200" s="230"/>
      <c r="Z200" s="230" t="s">
        <v>9882</v>
      </c>
      <c r="AA200" s="220">
        <v>202412</v>
      </c>
      <c r="AB200" s="239"/>
      <c r="AC200" s="229" t="s">
        <v>6799</v>
      </c>
      <c r="AD200" s="240" t="s">
        <v>6803</v>
      </c>
      <c r="AE200" s="241">
        <v>0</v>
      </c>
      <c r="AF200" s="240" t="s">
        <v>6803</v>
      </c>
      <c r="AG200" s="235" t="str">
        <f>IFERROR(VLOOKUP(작성용!A:A,RM!A:D,4,0),"-")</f>
        <v>김태현</v>
      </c>
      <c r="AH200" s="9" t="s">
        <v>7129</v>
      </c>
      <c r="AI200" s="231" t="s">
        <v>6798</v>
      </c>
      <c r="AJ200" s="231" t="s">
        <v>6798</v>
      </c>
      <c r="AK200" s="231" t="s">
        <v>6804</v>
      </c>
      <c r="AL200" s="231">
        <v>199</v>
      </c>
    </row>
    <row r="201" spans="1:38" x14ac:dyDescent="0.3">
      <c r="A201" s="225" t="s">
        <v>3441</v>
      </c>
      <c r="B201" s="225" t="s">
        <v>6955</v>
      </c>
      <c r="C201" s="237" t="s">
        <v>6796</v>
      </c>
      <c r="D201" s="233" t="s">
        <v>8879</v>
      </c>
      <c r="E201" s="232" t="s">
        <v>8880</v>
      </c>
      <c r="F201" s="236" t="s">
        <v>6801</v>
      </c>
      <c r="G201" s="210">
        <v>0</v>
      </c>
      <c r="H201" s="227" t="s">
        <v>6798</v>
      </c>
      <c r="I201" s="227"/>
      <c r="J201" s="227"/>
      <c r="K201" s="227"/>
      <c r="L201" s="227"/>
      <c r="M201" s="227"/>
      <c r="N201" s="227" t="s">
        <v>6943</v>
      </c>
      <c r="O201" s="242" t="s">
        <v>6945</v>
      </c>
      <c r="P201" s="242" t="s">
        <v>6947</v>
      </c>
      <c r="Q201" s="221" t="s">
        <v>6964</v>
      </c>
      <c r="R201" s="208" t="s">
        <v>7092</v>
      </c>
      <c r="S201" s="209">
        <v>410001088</v>
      </c>
      <c r="T201" s="229">
        <v>45628</v>
      </c>
      <c r="U201" s="230" t="s">
        <v>4017</v>
      </c>
      <c r="V201" s="229" t="s">
        <v>6951</v>
      </c>
      <c r="W201" s="229" t="s">
        <v>3961</v>
      </c>
      <c r="X201" s="230" t="s">
        <v>6798</v>
      </c>
      <c r="Y201" s="230"/>
      <c r="Z201" s="230" t="s">
        <v>9882</v>
      </c>
      <c r="AA201" s="220">
        <v>202412</v>
      </c>
      <c r="AB201" s="239"/>
      <c r="AC201" s="229" t="s">
        <v>6799</v>
      </c>
      <c r="AD201" s="240" t="s">
        <v>6803</v>
      </c>
      <c r="AE201" s="241">
        <v>0</v>
      </c>
      <c r="AF201" s="240" t="s">
        <v>6803</v>
      </c>
      <c r="AG201" s="235" t="str">
        <f>IFERROR(VLOOKUP(작성용!A:A,RM!A:D,4,0),"-")</f>
        <v>김태현</v>
      </c>
      <c r="AH201" s="9" t="s">
        <v>7129</v>
      </c>
      <c r="AI201" s="231" t="s">
        <v>6798</v>
      </c>
      <c r="AJ201" s="231" t="s">
        <v>6798</v>
      </c>
      <c r="AK201" s="231" t="s">
        <v>6804</v>
      </c>
      <c r="AL201" s="231">
        <v>200</v>
      </c>
    </row>
    <row r="202" spans="1:38" x14ac:dyDescent="0.3">
      <c r="A202" s="225" t="s">
        <v>3441</v>
      </c>
      <c r="B202" s="225" t="s">
        <v>6955</v>
      </c>
      <c r="C202" s="237" t="s">
        <v>6796</v>
      </c>
      <c r="D202" s="233" t="s">
        <v>7093</v>
      </c>
      <c r="E202" s="232" t="s">
        <v>8881</v>
      </c>
      <c r="F202" s="236" t="s">
        <v>6801</v>
      </c>
      <c r="G202" s="210">
        <v>0</v>
      </c>
      <c r="H202" s="227" t="s">
        <v>6798</v>
      </c>
      <c r="I202" s="227"/>
      <c r="J202" s="227"/>
      <c r="K202" s="227"/>
      <c r="L202" s="227"/>
      <c r="M202" s="227"/>
      <c r="N202" s="227" t="s">
        <v>6943</v>
      </c>
      <c r="O202" s="242" t="s">
        <v>6945</v>
      </c>
      <c r="P202" s="242" t="s">
        <v>6947</v>
      </c>
      <c r="Q202" s="221" t="s">
        <v>6964</v>
      </c>
      <c r="R202" s="208" t="s">
        <v>3977</v>
      </c>
      <c r="S202" s="209">
        <v>410001177</v>
      </c>
      <c r="T202" s="229">
        <v>45628</v>
      </c>
      <c r="U202" s="230" t="s">
        <v>4017</v>
      </c>
      <c r="V202" s="229" t="s">
        <v>6951</v>
      </c>
      <c r="W202" s="229" t="s">
        <v>3961</v>
      </c>
      <c r="X202" s="230" t="s">
        <v>6798</v>
      </c>
      <c r="Y202" s="230"/>
      <c r="Z202" s="230" t="s">
        <v>9882</v>
      </c>
      <c r="AA202" s="220">
        <v>202412</v>
      </c>
      <c r="AB202" s="239"/>
      <c r="AC202" s="229" t="s">
        <v>6799</v>
      </c>
      <c r="AD202" s="240" t="s">
        <v>6803</v>
      </c>
      <c r="AE202" s="241">
        <v>0</v>
      </c>
      <c r="AF202" s="240" t="s">
        <v>6803</v>
      </c>
      <c r="AG202" s="235" t="str">
        <f>IFERROR(VLOOKUP(작성용!A:A,RM!A:D,4,0),"-")</f>
        <v>김태현</v>
      </c>
      <c r="AH202" s="9" t="s">
        <v>7129</v>
      </c>
      <c r="AI202" s="231" t="s">
        <v>6798</v>
      </c>
      <c r="AJ202" s="231" t="s">
        <v>6798</v>
      </c>
      <c r="AK202" s="231" t="s">
        <v>6804</v>
      </c>
      <c r="AL202" s="231">
        <v>201</v>
      </c>
    </row>
    <row r="203" spans="1:38" x14ac:dyDescent="0.3">
      <c r="A203" s="225" t="s">
        <v>3441</v>
      </c>
      <c r="B203" s="225" t="s">
        <v>6955</v>
      </c>
      <c r="C203" s="237" t="s">
        <v>6796</v>
      </c>
      <c r="D203" s="233" t="s">
        <v>7094</v>
      </c>
      <c r="E203" s="232" t="s">
        <v>8882</v>
      </c>
      <c r="F203" s="236" t="s">
        <v>6801</v>
      </c>
      <c r="G203" s="210">
        <v>0</v>
      </c>
      <c r="H203" s="227" t="s">
        <v>6798</v>
      </c>
      <c r="I203" s="227"/>
      <c r="J203" s="227"/>
      <c r="K203" s="227"/>
      <c r="L203" s="227"/>
      <c r="M203" s="227"/>
      <c r="N203" s="227" t="s">
        <v>6943</v>
      </c>
      <c r="O203" s="242" t="s">
        <v>6945</v>
      </c>
      <c r="P203" s="242" t="s">
        <v>6947</v>
      </c>
      <c r="Q203" s="221" t="s">
        <v>6964</v>
      </c>
      <c r="R203" s="208" t="s">
        <v>7095</v>
      </c>
      <c r="S203" s="209">
        <v>410001204</v>
      </c>
      <c r="T203" s="229">
        <v>45628</v>
      </c>
      <c r="U203" s="230" t="s">
        <v>4017</v>
      </c>
      <c r="V203" s="229" t="s">
        <v>6951</v>
      </c>
      <c r="W203" s="229" t="s">
        <v>3961</v>
      </c>
      <c r="X203" s="230" t="s">
        <v>6798</v>
      </c>
      <c r="Y203" s="230"/>
      <c r="Z203" s="230" t="s">
        <v>9882</v>
      </c>
      <c r="AA203" s="220">
        <v>202412</v>
      </c>
      <c r="AB203" s="239"/>
      <c r="AC203" s="229" t="s">
        <v>6799</v>
      </c>
      <c r="AD203" s="240" t="s">
        <v>6803</v>
      </c>
      <c r="AE203" s="241">
        <v>0</v>
      </c>
      <c r="AF203" s="240" t="s">
        <v>6803</v>
      </c>
      <c r="AG203" s="235" t="str">
        <f>IFERROR(VLOOKUP(작성용!A:A,RM!A:D,4,0),"-")</f>
        <v>김태현</v>
      </c>
      <c r="AH203" s="9" t="s">
        <v>7129</v>
      </c>
      <c r="AI203" s="231" t="s">
        <v>6798</v>
      </c>
      <c r="AJ203" s="231" t="s">
        <v>6798</v>
      </c>
      <c r="AK203" s="231" t="s">
        <v>6804</v>
      </c>
      <c r="AL203" s="231">
        <v>202</v>
      </c>
    </row>
    <row r="204" spans="1:38" x14ac:dyDescent="0.3">
      <c r="A204" s="225" t="s">
        <v>3441</v>
      </c>
      <c r="B204" s="225" t="s">
        <v>6955</v>
      </c>
      <c r="C204" s="237" t="s">
        <v>6796</v>
      </c>
      <c r="D204" s="233" t="s">
        <v>8883</v>
      </c>
      <c r="E204" s="232" t="s">
        <v>8884</v>
      </c>
      <c r="F204" s="236" t="s">
        <v>6801</v>
      </c>
      <c r="G204" s="210">
        <v>0</v>
      </c>
      <c r="H204" s="227" t="s">
        <v>6798</v>
      </c>
      <c r="I204" s="227"/>
      <c r="J204" s="227"/>
      <c r="K204" s="227"/>
      <c r="L204" s="227"/>
      <c r="M204" s="227"/>
      <c r="N204" s="227" t="s">
        <v>6943</v>
      </c>
      <c r="O204" s="242" t="s">
        <v>6945</v>
      </c>
      <c r="P204" s="242" t="s">
        <v>6947</v>
      </c>
      <c r="Q204" s="221" t="s">
        <v>6964</v>
      </c>
      <c r="R204" s="208" t="s">
        <v>7096</v>
      </c>
      <c r="S204" s="209">
        <v>410000858</v>
      </c>
      <c r="T204" s="229">
        <v>45628</v>
      </c>
      <c r="U204" s="230" t="s">
        <v>4017</v>
      </c>
      <c r="V204" s="229" t="s">
        <v>6951</v>
      </c>
      <c r="W204" s="229" t="s">
        <v>3961</v>
      </c>
      <c r="X204" s="230" t="s">
        <v>6798</v>
      </c>
      <c r="Y204" s="230"/>
      <c r="Z204" s="230" t="s">
        <v>9882</v>
      </c>
      <c r="AA204" s="220">
        <v>202412</v>
      </c>
      <c r="AB204" s="239"/>
      <c r="AC204" s="229" t="s">
        <v>6799</v>
      </c>
      <c r="AD204" s="240" t="s">
        <v>6803</v>
      </c>
      <c r="AE204" s="241">
        <v>0</v>
      </c>
      <c r="AF204" s="240" t="s">
        <v>6803</v>
      </c>
      <c r="AG204" s="235" t="str">
        <f>IFERROR(VLOOKUP(작성용!A:A,RM!A:D,4,0),"-")</f>
        <v>김태현</v>
      </c>
      <c r="AH204" s="9" t="s">
        <v>7129</v>
      </c>
      <c r="AI204" s="231" t="s">
        <v>6798</v>
      </c>
      <c r="AJ204" s="231" t="s">
        <v>6798</v>
      </c>
      <c r="AK204" s="231" t="s">
        <v>6804</v>
      </c>
      <c r="AL204" s="231">
        <v>203</v>
      </c>
    </row>
    <row r="205" spans="1:38" x14ac:dyDescent="0.3">
      <c r="A205" s="225" t="s">
        <v>3441</v>
      </c>
      <c r="B205" s="225" t="s">
        <v>6955</v>
      </c>
      <c r="C205" s="237" t="s">
        <v>6796</v>
      </c>
      <c r="D205" s="233" t="s">
        <v>6876</v>
      </c>
      <c r="E205" s="232" t="s">
        <v>8885</v>
      </c>
      <c r="F205" s="236" t="s">
        <v>6801</v>
      </c>
      <c r="G205" s="210">
        <v>0</v>
      </c>
      <c r="H205" s="227" t="s">
        <v>6798</v>
      </c>
      <c r="I205" s="227"/>
      <c r="J205" s="227"/>
      <c r="K205" s="227"/>
      <c r="L205" s="227"/>
      <c r="M205" s="227"/>
      <c r="N205" s="227" t="s">
        <v>6943</v>
      </c>
      <c r="O205" s="242" t="s">
        <v>6945</v>
      </c>
      <c r="P205" s="242" t="s">
        <v>6947</v>
      </c>
      <c r="Q205" s="221" t="s">
        <v>6964</v>
      </c>
      <c r="R205" s="208" t="s">
        <v>6878</v>
      </c>
      <c r="S205" s="209">
        <v>410001217</v>
      </c>
      <c r="T205" s="229">
        <v>45628</v>
      </c>
      <c r="U205" s="230" t="s">
        <v>4017</v>
      </c>
      <c r="V205" s="229" t="s">
        <v>6951</v>
      </c>
      <c r="W205" s="229" t="s">
        <v>3961</v>
      </c>
      <c r="X205" s="230" t="s">
        <v>6798</v>
      </c>
      <c r="Y205" s="230"/>
      <c r="Z205" s="230" t="s">
        <v>9882</v>
      </c>
      <c r="AA205" s="220">
        <v>202412</v>
      </c>
      <c r="AB205" s="239"/>
      <c r="AC205" s="229" t="s">
        <v>6799</v>
      </c>
      <c r="AD205" s="240" t="s">
        <v>6803</v>
      </c>
      <c r="AE205" s="241">
        <v>0</v>
      </c>
      <c r="AF205" s="240" t="s">
        <v>6803</v>
      </c>
      <c r="AG205" s="235" t="str">
        <f>IFERROR(VLOOKUP(작성용!A:A,RM!A:D,4,0),"-")</f>
        <v>김태현</v>
      </c>
      <c r="AH205" s="9" t="s">
        <v>7129</v>
      </c>
      <c r="AI205" s="231" t="s">
        <v>6798</v>
      </c>
      <c r="AJ205" s="231" t="s">
        <v>6798</v>
      </c>
      <c r="AK205" s="231" t="s">
        <v>6804</v>
      </c>
      <c r="AL205" s="231">
        <v>204</v>
      </c>
    </row>
    <row r="206" spans="1:38" x14ac:dyDescent="0.3">
      <c r="A206" s="225" t="s">
        <v>3441</v>
      </c>
      <c r="B206" s="225" t="s">
        <v>6955</v>
      </c>
      <c r="C206" s="237" t="s">
        <v>6796</v>
      </c>
      <c r="D206" s="233" t="s">
        <v>8886</v>
      </c>
      <c r="E206" s="232" t="s">
        <v>8887</v>
      </c>
      <c r="F206" s="236" t="s">
        <v>6801</v>
      </c>
      <c r="G206" s="210">
        <v>0</v>
      </c>
      <c r="H206" s="227" t="s">
        <v>6798</v>
      </c>
      <c r="I206" s="227"/>
      <c r="J206" s="227"/>
      <c r="K206" s="227"/>
      <c r="L206" s="227"/>
      <c r="M206" s="227"/>
      <c r="N206" s="227" t="s">
        <v>6943</v>
      </c>
      <c r="O206" s="242" t="s">
        <v>6945</v>
      </c>
      <c r="P206" s="242" t="s">
        <v>6947</v>
      </c>
      <c r="Q206" s="221" t="s">
        <v>6964</v>
      </c>
      <c r="R206" s="208" t="s">
        <v>5420</v>
      </c>
      <c r="S206" s="209">
        <v>410001159</v>
      </c>
      <c r="T206" s="229">
        <v>45628</v>
      </c>
      <c r="U206" s="230" t="s">
        <v>4017</v>
      </c>
      <c r="V206" s="229" t="s">
        <v>6951</v>
      </c>
      <c r="W206" s="229" t="s">
        <v>3961</v>
      </c>
      <c r="X206" s="230" t="s">
        <v>6798</v>
      </c>
      <c r="Y206" s="230"/>
      <c r="Z206" s="230" t="s">
        <v>9882</v>
      </c>
      <c r="AA206" s="220">
        <v>202412</v>
      </c>
      <c r="AB206" s="239"/>
      <c r="AC206" s="229" t="s">
        <v>6799</v>
      </c>
      <c r="AD206" s="240" t="s">
        <v>6803</v>
      </c>
      <c r="AE206" s="241">
        <v>0</v>
      </c>
      <c r="AF206" s="240" t="s">
        <v>6803</v>
      </c>
      <c r="AG206" s="235" t="str">
        <f>IFERROR(VLOOKUP(작성용!A:A,RM!A:D,4,0),"-")</f>
        <v>김태현</v>
      </c>
      <c r="AH206" s="9" t="s">
        <v>7129</v>
      </c>
      <c r="AI206" s="231" t="s">
        <v>6798</v>
      </c>
      <c r="AJ206" s="231" t="s">
        <v>6798</v>
      </c>
      <c r="AK206" s="231" t="s">
        <v>6804</v>
      </c>
      <c r="AL206" s="231">
        <v>205</v>
      </c>
    </row>
    <row r="207" spans="1:38" x14ac:dyDescent="0.3">
      <c r="A207" s="225" t="s">
        <v>3441</v>
      </c>
      <c r="B207" s="225" t="s">
        <v>6955</v>
      </c>
      <c r="C207" s="237" t="s">
        <v>6796</v>
      </c>
      <c r="D207" s="233" t="s">
        <v>8888</v>
      </c>
      <c r="E207" s="232" t="s">
        <v>8889</v>
      </c>
      <c r="F207" s="236" t="s">
        <v>6801</v>
      </c>
      <c r="G207" s="210">
        <v>0</v>
      </c>
      <c r="H207" s="227" t="s">
        <v>6798</v>
      </c>
      <c r="I207" s="227"/>
      <c r="J207" s="227"/>
      <c r="K207" s="227"/>
      <c r="L207" s="227"/>
      <c r="M207" s="227"/>
      <c r="N207" s="227" t="s">
        <v>6943</v>
      </c>
      <c r="O207" s="242" t="s">
        <v>6945</v>
      </c>
      <c r="P207" s="242" t="s">
        <v>6947</v>
      </c>
      <c r="Q207" s="221" t="s">
        <v>6964</v>
      </c>
      <c r="R207" s="208" t="s">
        <v>7097</v>
      </c>
      <c r="S207" s="209">
        <v>410001157</v>
      </c>
      <c r="T207" s="229">
        <v>45628</v>
      </c>
      <c r="U207" s="230" t="s">
        <v>4017</v>
      </c>
      <c r="V207" s="229" t="s">
        <v>6951</v>
      </c>
      <c r="W207" s="229" t="s">
        <v>3961</v>
      </c>
      <c r="X207" s="230" t="s">
        <v>6798</v>
      </c>
      <c r="Y207" s="230"/>
      <c r="Z207" s="230" t="s">
        <v>9882</v>
      </c>
      <c r="AA207" s="220">
        <v>202412</v>
      </c>
      <c r="AB207" s="239"/>
      <c r="AC207" s="229" t="s">
        <v>6799</v>
      </c>
      <c r="AD207" s="240" t="s">
        <v>6803</v>
      </c>
      <c r="AE207" s="241">
        <v>0</v>
      </c>
      <c r="AF207" s="240" t="s">
        <v>6803</v>
      </c>
      <c r="AG207" s="235" t="str">
        <f>IFERROR(VLOOKUP(작성용!A:A,RM!A:D,4,0),"-")</f>
        <v>김태현</v>
      </c>
      <c r="AH207" s="9" t="s">
        <v>7129</v>
      </c>
      <c r="AI207" s="231" t="s">
        <v>6798</v>
      </c>
      <c r="AJ207" s="231" t="s">
        <v>6798</v>
      </c>
      <c r="AK207" s="231" t="s">
        <v>6804</v>
      </c>
      <c r="AL207" s="231">
        <v>206</v>
      </c>
    </row>
    <row r="208" spans="1:38" x14ac:dyDescent="0.3">
      <c r="A208" s="225" t="s">
        <v>3441</v>
      </c>
      <c r="B208" s="225" t="s">
        <v>6955</v>
      </c>
      <c r="C208" s="237" t="s">
        <v>6796</v>
      </c>
      <c r="D208" s="233" t="s">
        <v>8890</v>
      </c>
      <c r="E208" s="232" t="s">
        <v>8891</v>
      </c>
      <c r="F208" s="236" t="s">
        <v>6801</v>
      </c>
      <c r="G208" s="210">
        <v>0</v>
      </c>
      <c r="H208" s="227" t="s">
        <v>6798</v>
      </c>
      <c r="I208" s="227"/>
      <c r="J208" s="227"/>
      <c r="K208" s="227"/>
      <c r="L208" s="227"/>
      <c r="M208" s="227"/>
      <c r="N208" s="227" t="s">
        <v>6943</v>
      </c>
      <c r="O208" s="242" t="s">
        <v>6945</v>
      </c>
      <c r="P208" s="242" t="s">
        <v>6947</v>
      </c>
      <c r="Q208" s="221" t="s">
        <v>6964</v>
      </c>
      <c r="R208" s="208" t="s">
        <v>7098</v>
      </c>
      <c r="S208" s="209">
        <v>410001149</v>
      </c>
      <c r="T208" s="229">
        <v>45628</v>
      </c>
      <c r="U208" s="230" t="s">
        <v>4017</v>
      </c>
      <c r="V208" s="229" t="s">
        <v>6951</v>
      </c>
      <c r="W208" s="229" t="s">
        <v>3961</v>
      </c>
      <c r="X208" s="230" t="s">
        <v>6798</v>
      </c>
      <c r="Y208" s="230"/>
      <c r="Z208" s="230" t="s">
        <v>9882</v>
      </c>
      <c r="AA208" s="220">
        <v>202412</v>
      </c>
      <c r="AB208" s="239"/>
      <c r="AC208" s="229" t="s">
        <v>6799</v>
      </c>
      <c r="AD208" s="240" t="s">
        <v>6803</v>
      </c>
      <c r="AE208" s="241">
        <v>0</v>
      </c>
      <c r="AF208" s="240" t="s">
        <v>6803</v>
      </c>
      <c r="AG208" s="235" t="str">
        <f>IFERROR(VLOOKUP(작성용!A:A,RM!A:D,4,0),"-")</f>
        <v>김태현</v>
      </c>
      <c r="AH208" s="9" t="s">
        <v>7129</v>
      </c>
      <c r="AI208" s="231" t="s">
        <v>6798</v>
      </c>
      <c r="AJ208" s="231" t="s">
        <v>6798</v>
      </c>
      <c r="AK208" s="231" t="s">
        <v>6804</v>
      </c>
      <c r="AL208" s="231">
        <v>207</v>
      </c>
    </row>
    <row r="209" spans="1:38" x14ac:dyDescent="0.3">
      <c r="A209" s="225" t="s">
        <v>3441</v>
      </c>
      <c r="B209" s="225" t="s">
        <v>6955</v>
      </c>
      <c r="C209" s="237" t="s">
        <v>6796</v>
      </c>
      <c r="D209" s="233" t="s">
        <v>8892</v>
      </c>
      <c r="E209" s="232" t="s">
        <v>8893</v>
      </c>
      <c r="F209" s="236" t="s">
        <v>6801</v>
      </c>
      <c r="G209" s="210">
        <v>0</v>
      </c>
      <c r="H209" s="227" t="s">
        <v>6798</v>
      </c>
      <c r="I209" s="227"/>
      <c r="J209" s="227"/>
      <c r="K209" s="227"/>
      <c r="L209" s="227"/>
      <c r="M209" s="227"/>
      <c r="N209" s="227" t="s">
        <v>6943</v>
      </c>
      <c r="O209" s="242" t="s">
        <v>6945</v>
      </c>
      <c r="P209" s="242" t="s">
        <v>6947</v>
      </c>
      <c r="Q209" s="221" t="s">
        <v>6964</v>
      </c>
      <c r="R209" s="208" t="s">
        <v>7099</v>
      </c>
      <c r="S209" s="209">
        <v>410001009</v>
      </c>
      <c r="T209" s="229">
        <v>45628</v>
      </c>
      <c r="U209" s="230" t="s">
        <v>4017</v>
      </c>
      <c r="V209" s="229" t="s">
        <v>6951</v>
      </c>
      <c r="W209" s="229" t="s">
        <v>3961</v>
      </c>
      <c r="X209" s="230" t="s">
        <v>6798</v>
      </c>
      <c r="Y209" s="230"/>
      <c r="Z209" s="230" t="s">
        <v>9882</v>
      </c>
      <c r="AA209" s="220">
        <v>202412</v>
      </c>
      <c r="AB209" s="239"/>
      <c r="AC209" s="229" t="s">
        <v>6799</v>
      </c>
      <c r="AD209" s="240" t="s">
        <v>6803</v>
      </c>
      <c r="AE209" s="241">
        <v>0</v>
      </c>
      <c r="AF209" s="240" t="s">
        <v>6803</v>
      </c>
      <c r="AG209" s="235" t="str">
        <f>IFERROR(VLOOKUP(작성용!A:A,RM!A:D,4,0),"-")</f>
        <v>김태현</v>
      </c>
      <c r="AH209" s="9" t="s">
        <v>7129</v>
      </c>
      <c r="AI209" s="231" t="s">
        <v>6798</v>
      </c>
      <c r="AJ209" s="231" t="s">
        <v>6798</v>
      </c>
      <c r="AK209" s="231" t="s">
        <v>6804</v>
      </c>
      <c r="AL209" s="231">
        <v>208</v>
      </c>
    </row>
    <row r="210" spans="1:38" x14ac:dyDescent="0.3">
      <c r="A210" s="225" t="s">
        <v>3441</v>
      </c>
      <c r="B210" s="225" t="s">
        <v>6955</v>
      </c>
      <c r="C210" s="237" t="s">
        <v>6796</v>
      </c>
      <c r="D210" s="233" t="s">
        <v>8894</v>
      </c>
      <c r="E210" s="232" t="s">
        <v>8895</v>
      </c>
      <c r="F210" s="236" t="s">
        <v>6801</v>
      </c>
      <c r="G210" s="210">
        <v>0</v>
      </c>
      <c r="H210" s="227" t="s">
        <v>6798</v>
      </c>
      <c r="I210" s="227"/>
      <c r="J210" s="227"/>
      <c r="K210" s="227"/>
      <c r="L210" s="227"/>
      <c r="M210" s="227"/>
      <c r="N210" s="227" t="s">
        <v>6943</v>
      </c>
      <c r="O210" s="242" t="s">
        <v>6945</v>
      </c>
      <c r="P210" s="242" t="s">
        <v>6947</v>
      </c>
      <c r="Q210" s="221" t="s">
        <v>6964</v>
      </c>
      <c r="R210" s="208" t="s">
        <v>7100</v>
      </c>
      <c r="S210" s="209">
        <v>410001121</v>
      </c>
      <c r="T210" s="229">
        <v>45628</v>
      </c>
      <c r="U210" s="230" t="s">
        <v>4017</v>
      </c>
      <c r="V210" s="229" t="s">
        <v>6951</v>
      </c>
      <c r="W210" s="229" t="s">
        <v>3961</v>
      </c>
      <c r="X210" s="230" t="s">
        <v>6798</v>
      </c>
      <c r="Y210" s="230"/>
      <c r="Z210" s="230" t="s">
        <v>9882</v>
      </c>
      <c r="AA210" s="220">
        <v>202412</v>
      </c>
      <c r="AB210" s="239"/>
      <c r="AC210" s="229" t="s">
        <v>6799</v>
      </c>
      <c r="AD210" s="240" t="s">
        <v>6803</v>
      </c>
      <c r="AE210" s="241">
        <v>0</v>
      </c>
      <c r="AF210" s="240" t="s">
        <v>6803</v>
      </c>
      <c r="AG210" s="235" t="str">
        <f>IFERROR(VLOOKUP(작성용!A:A,RM!A:D,4,0),"-")</f>
        <v>김태현</v>
      </c>
      <c r="AH210" s="9" t="s">
        <v>7129</v>
      </c>
      <c r="AI210" s="231" t="s">
        <v>6798</v>
      </c>
      <c r="AJ210" s="231" t="s">
        <v>6798</v>
      </c>
      <c r="AK210" s="231" t="s">
        <v>6804</v>
      </c>
      <c r="AL210" s="231">
        <v>209</v>
      </c>
    </row>
    <row r="211" spans="1:38" x14ac:dyDescent="0.3">
      <c r="A211" s="225" t="s">
        <v>3441</v>
      </c>
      <c r="B211" s="225" t="s">
        <v>6955</v>
      </c>
      <c r="C211" s="237" t="s">
        <v>6796</v>
      </c>
      <c r="D211" s="233" t="s">
        <v>8896</v>
      </c>
      <c r="E211" s="232" t="s">
        <v>8897</v>
      </c>
      <c r="F211" s="236" t="s">
        <v>6801</v>
      </c>
      <c r="G211" s="210">
        <v>0</v>
      </c>
      <c r="H211" s="227" t="s">
        <v>6798</v>
      </c>
      <c r="I211" s="227"/>
      <c r="J211" s="227"/>
      <c r="K211" s="227"/>
      <c r="L211" s="227"/>
      <c r="M211" s="227"/>
      <c r="N211" s="227" t="s">
        <v>6943</v>
      </c>
      <c r="O211" s="242" t="s">
        <v>6945</v>
      </c>
      <c r="P211" s="242" t="s">
        <v>6947</v>
      </c>
      <c r="Q211" s="221" t="s">
        <v>6964</v>
      </c>
      <c r="R211" s="208" t="s">
        <v>7101</v>
      </c>
      <c r="S211" s="209">
        <v>410000935</v>
      </c>
      <c r="T211" s="229">
        <v>45628</v>
      </c>
      <c r="U211" s="230" t="s">
        <v>4017</v>
      </c>
      <c r="V211" s="229" t="s">
        <v>6951</v>
      </c>
      <c r="W211" s="229" t="s">
        <v>3961</v>
      </c>
      <c r="X211" s="230" t="s">
        <v>6798</v>
      </c>
      <c r="Y211" s="230"/>
      <c r="Z211" s="230" t="s">
        <v>9882</v>
      </c>
      <c r="AA211" s="220">
        <v>202412</v>
      </c>
      <c r="AB211" s="239"/>
      <c r="AC211" s="229" t="s">
        <v>6799</v>
      </c>
      <c r="AD211" s="240" t="s">
        <v>6803</v>
      </c>
      <c r="AE211" s="241">
        <v>0</v>
      </c>
      <c r="AF211" s="240" t="s">
        <v>6803</v>
      </c>
      <c r="AG211" s="235" t="str">
        <f>IFERROR(VLOOKUP(작성용!A:A,RM!A:D,4,0),"-")</f>
        <v>김태현</v>
      </c>
      <c r="AH211" s="9" t="s">
        <v>7129</v>
      </c>
      <c r="AI211" s="231" t="s">
        <v>6798</v>
      </c>
      <c r="AJ211" s="231" t="s">
        <v>6798</v>
      </c>
      <c r="AK211" s="231" t="s">
        <v>6804</v>
      </c>
      <c r="AL211" s="231">
        <v>210</v>
      </c>
    </row>
    <row r="212" spans="1:38" x14ac:dyDescent="0.3">
      <c r="A212" s="225" t="s">
        <v>3441</v>
      </c>
      <c r="B212" s="225" t="s">
        <v>6955</v>
      </c>
      <c r="C212" s="237" t="s">
        <v>6796</v>
      </c>
      <c r="D212" s="233" t="s">
        <v>8898</v>
      </c>
      <c r="E212" s="232" t="s">
        <v>8899</v>
      </c>
      <c r="F212" s="236" t="s">
        <v>6801</v>
      </c>
      <c r="G212" s="210">
        <v>0</v>
      </c>
      <c r="H212" s="227" t="s">
        <v>6798</v>
      </c>
      <c r="I212" s="227"/>
      <c r="J212" s="227"/>
      <c r="K212" s="227"/>
      <c r="L212" s="227"/>
      <c r="M212" s="227"/>
      <c r="N212" s="227" t="s">
        <v>6943</v>
      </c>
      <c r="O212" s="242" t="s">
        <v>6945</v>
      </c>
      <c r="P212" s="242" t="s">
        <v>6947</v>
      </c>
      <c r="Q212" s="221" t="s">
        <v>6964</v>
      </c>
      <c r="R212" s="208" t="s">
        <v>7102</v>
      </c>
      <c r="S212" s="209">
        <v>410000729</v>
      </c>
      <c r="T212" s="229">
        <v>45628</v>
      </c>
      <c r="U212" s="230" t="s">
        <v>4017</v>
      </c>
      <c r="V212" s="229" t="s">
        <v>6951</v>
      </c>
      <c r="W212" s="229" t="s">
        <v>3961</v>
      </c>
      <c r="X212" s="230" t="s">
        <v>6798</v>
      </c>
      <c r="Y212" s="230"/>
      <c r="Z212" s="230" t="s">
        <v>9882</v>
      </c>
      <c r="AA212" s="220">
        <v>202412</v>
      </c>
      <c r="AB212" s="239"/>
      <c r="AC212" s="229" t="s">
        <v>6799</v>
      </c>
      <c r="AD212" s="240" t="s">
        <v>6803</v>
      </c>
      <c r="AE212" s="241">
        <v>0</v>
      </c>
      <c r="AF212" s="240" t="s">
        <v>6803</v>
      </c>
      <c r="AG212" s="235" t="str">
        <f>IFERROR(VLOOKUP(작성용!A:A,RM!A:D,4,0),"-")</f>
        <v>김태현</v>
      </c>
      <c r="AH212" s="9" t="s">
        <v>7129</v>
      </c>
      <c r="AI212" s="231" t="s">
        <v>6798</v>
      </c>
      <c r="AJ212" s="231" t="s">
        <v>6798</v>
      </c>
      <c r="AK212" s="231" t="s">
        <v>6804</v>
      </c>
      <c r="AL212" s="231">
        <v>211</v>
      </c>
    </row>
    <row r="213" spans="1:38" x14ac:dyDescent="0.3">
      <c r="A213" s="225" t="s">
        <v>3441</v>
      </c>
      <c r="B213" s="225" t="s">
        <v>6955</v>
      </c>
      <c r="C213" s="237" t="s">
        <v>6796</v>
      </c>
      <c r="D213" s="233" t="s">
        <v>6210</v>
      </c>
      <c r="E213" s="232" t="s">
        <v>8900</v>
      </c>
      <c r="F213" s="236" t="s">
        <v>6801</v>
      </c>
      <c r="G213" s="210">
        <v>0</v>
      </c>
      <c r="H213" s="227" t="s">
        <v>6798</v>
      </c>
      <c r="I213" s="227"/>
      <c r="J213" s="227"/>
      <c r="K213" s="227"/>
      <c r="L213" s="227"/>
      <c r="M213" s="227"/>
      <c r="N213" s="227" t="s">
        <v>6943</v>
      </c>
      <c r="O213" s="242" t="s">
        <v>6945</v>
      </c>
      <c r="P213" s="242" t="s">
        <v>6947</v>
      </c>
      <c r="Q213" s="221" t="s">
        <v>6964</v>
      </c>
      <c r="R213" s="208" t="s">
        <v>6212</v>
      </c>
      <c r="S213" s="209">
        <v>410000279</v>
      </c>
      <c r="T213" s="229">
        <v>45628</v>
      </c>
      <c r="U213" s="230" t="s">
        <v>4017</v>
      </c>
      <c r="V213" s="229" t="s">
        <v>6951</v>
      </c>
      <c r="W213" s="229" t="s">
        <v>3961</v>
      </c>
      <c r="X213" s="230" t="s">
        <v>6798</v>
      </c>
      <c r="Y213" s="230"/>
      <c r="Z213" s="230" t="s">
        <v>9882</v>
      </c>
      <c r="AA213" s="220">
        <v>202412</v>
      </c>
      <c r="AB213" s="239"/>
      <c r="AC213" s="229" t="s">
        <v>6799</v>
      </c>
      <c r="AD213" s="240" t="s">
        <v>6803</v>
      </c>
      <c r="AE213" s="241">
        <v>0</v>
      </c>
      <c r="AF213" s="240" t="s">
        <v>6803</v>
      </c>
      <c r="AG213" s="235" t="str">
        <f>IFERROR(VLOOKUP(작성용!A:A,RM!A:D,4,0),"-")</f>
        <v>김태현</v>
      </c>
      <c r="AH213" s="9" t="s">
        <v>7129</v>
      </c>
      <c r="AI213" s="231" t="s">
        <v>6798</v>
      </c>
      <c r="AJ213" s="231" t="s">
        <v>6798</v>
      </c>
      <c r="AK213" s="231" t="s">
        <v>6804</v>
      </c>
      <c r="AL213" s="231">
        <v>212</v>
      </c>
    </row>
    <row r="214" spans="1:38" x14ac:dyDescent="0.3">
      <c r="A214" s="225" t="s">
        <v>3441</v>
      </c>
      <c r="B214" s="225" t="s">
        <v>6955</v>
      </c>
      <c r="C214" s="237" t="s">
        <v>6796</v>
      </c>
      <c r="D214" s="233" t="s">
        <v>8901</v>
      </c>
      <c r="E214" s="232" t="s">
        <v>8902</v>
      </c>
      <c r="F214" s="236" t="s">
        <v>6801</v>
      </c>
      <c r="G214" s="210">
        <v>0</v>
      </c>
      <c r="H214" s="227" t="s">
        <v>6798</v>
      </c>
      <c r="I214" s="227"/>
      <c r="J214" s="227"/>
      <c r="K214" s="227"/>
      <c r="L214" s="227"/>
      <c r="M214" s="227"/>
      <c r="N214" s="227" t="s">
        <v>6943</v>
      </c>
      <c r="O214" s="242" t="s">
        <v>6945</v>
      </c>
      <c r="P214" s="242" t="s">
        <v>6947</v>
      </c>
      <c r="Q214" s="221" t="s">
        <v>6964</v>
      </c>
      <c r="R214" s="208" t="s">
        <v>7103</v>
      </c>
      <c r="S214" s="209">
        <v>410001186</v>
      </c>
      <c r="T214" s="229">
        <v>45628</v>
      </c>
      <c r="U214" s="230" t="s">
        <v>4017</v>
      </c>
      <c r="V214" s="229" t="s">
        <v>6951</v>
      </c>
      <c r="W214" s="229" t="s">
        <v>3961</v>
      </c>
      <c r="X214" s="230" t="s">
        <v>6798</v>
      </c>
      <c r="Y214" s="230"/>
      <c r="Z214" s="230" t="s">
        <v>9882</v>
      </c>
      <c r="AA214" s="220">
        <v>202412</v>
      </c>
      <c r="AB214" s="239"/>
      <c r="AC214" s="229" t="s">
        <v>6799</v>
      </c>
      <c r="AD214" s="240" t="s">
        <v>6803</v>
      </c>
      <c r="AE214" s="241">
        <v>0</v>
      </c>
      <c r="AF214" s="240" t="s">
        <v>6803</v>
      </c>
      <c r="AG214" s="235" t="str">
        <f>IFERROR(VLOOKUP(작성용!A:A,RM!A:D,4,0),"-")</f>
        <v>김태현</v>
      </c>
      <c r="AH214" s="9" t="s">
        <v>7129</v>
      </c>
      <c r="AI214" s="231" t="s">
        <v>6798</v>
      </c>
      <c r="AJ214" s="231" t="s">
        <v>6798</v>
      </c>
      <c r="AK214" s="231" t="s">
        <v>6804</v>
      </c>
      <c r="AL214" s="231">
        <v>213</v>
      </c>
    </row>
    <row r="215" spans="1:38" x14ac:dyDescent="0.3">
      <c r="A215" s="225" t="s">
        <v>3441</v>
      </c>
      <c r="B215" s="225" t="s">
        <v>6955</v>
      </c>
      <c r="C215" s="237" t="s">
        <v>6796</v>
      </c>
      <c r="D215" s="233" t="s">
        <v>8903</v>
      </c>
      <c r="E215" s="232" t="s">
        <v>8904</v>
      </c>
      <c r="F215" s="236" t="s">
        <v>6801</v>
      </c>
      <c r="G215" s="210">
        <v>0</v>
      </c>
      <c r="H215" s="227" t="s">
        <v>6798</v>
      </c>
      <c r="I215" s="227"/>
      <c r="J215" s="227"/>
      <c r="K215" s="227"/>
      <c r="L215" s="227"/>
      <c r="M215" s="227"/>
      <c r="N215" s="227" t="s">
        <v>6943</v>
      </c>
      <c r="O215" s="242" t="s">
        <v>6945</v>
      </c>
      <c r="P215" s="242" t="s">
        <v>6947</v>
      </c>
      <c r="Q215" s="221" t="s">
        <v>6964</v>
      </c>
      <c r="R215" s="208" t="s">
        <v>7104</v>
      </c>
      <c r="S215" s="209">
        <v>410001218</v>
      </c>
      <c r="T215" s="229">
        <v>45628</v>
      </c>
      <c r="U215" s="230" t="s">
        <v>4017</v>
      </c>
      <c r="V215" s="229" t="s">
        <v>6951</v>
      </c>
      <c r="W215" s="229" t="s">
        <v>3961</v>
      </c>
      <c r="X215" s="230" t="s">
        <v>6798</v>
      </c>
      <c r="Y215" s="230"/>
      <c r="Z215" s="230" t="s">
        <v>9882</v>
      </c>
      <c r="AA215" s="220">
        <v>202412</v>
      </c>
      <c r="AB215" s="239"/>
      <c r="AC215" s="229" t="s">
        <v>6799</v>
      </c>
      <c r="AD215" s="240" t="s">
        <v>6803</v>
      </c>
      <c r="AE215" s="241">
        <v>0</v>
      </c>
      <c r="AF215" s="240" t="s">
        <v>6803</v>
      </c>
      <c r="AG215" s="235" t="str">
        <f>IFERROR(VLOOKUP(작성용!A:A,RM!A:D,4,0),"-")</f>
        <v>김태현</v>
      </c>
      <c r="AH215" s="9" t="s">
        <v>7129</v>
      </c>
      <c r="AI215" s="231" t="s">
        <v>6798</v>
      </c>
      <c r="AJ215" s="231" t="s">
        <v>6798</v>
      </c>
      <c r="AK215" s="231" t="s">
        <v>6804</v>
      </c>
      <c r="AL215" s="231">
        <v>214</v>
      </c>
    </row>
    <row r="216" spans="1:38" x14ac:dyDescent="0.3">
      <c r="A216" s="225" t="s">
        <v>3441</v>
      </c>
      <c r="B216" s="225" t="s">
        <v>6955</v>
      </c>
      <c r="C216" s="237" t="s">
        <v>6796</v>
      </c>
      <c r="D216" s="233" t="s">
        <v>5961</v>
      </c>
      <c r="E216" s="232" t="s">
        <v>8905</v>
      </c>
      <c r="F216" s="236" t="s">
        <v>6801</v>
      </c>
      <c r="G216" s="210">
        <v>0</v>
      </c>
      <c r="H216" s="227" t="s">
        <v>6798</v>
      </c>
      <c r="I216" s="227"/>
      <c r="J216" s="227"/>
      <c r="K216" s="227"/>
      <c r="L216" s="227"/>
      <c r="M216" s="227"/>
      <c r="N216" s="227" t="s">
        <v>6943</v>
      </c>
      <c r="O216" s="242" t="s">
        <v>6945</v>
      </c>
      <c r="P216" s="242" t="s">
        <v>6947</v>
      </c>
      <c r="Q216" s="221" t="s">
        <v>6964</v>
      </c>
      <c r="R216" s="208" t="s">
        <v>5963</v>
      </c>
      <c r="S216" s="209">
        <v>410001221</v>
      </c>
      <c r="T216" s="229">
        <v>45628</v>
      </c>
      <c r="U216" s="230" t="s">
        <v>4017</v>
      </c>
      <c r="V216" s="229" t="s">
        <v>6951</v>
      </c>
      <c r="W216" s="229" t="s">
        <v>3961</v>
      </c>
      <c r="X216" s="230" t="s">
        <v>6798</v>
      </c>
      <c r="Y216" s="230"/>
      <c r="Z216" s="230" t="s">
        <v>9882</v>
      </c>
      <c r="AA216" s="220">
        <v>202412</v>
      </c>
      <c r="AB216" s="239"/>
      <c r="AC216" s="229" t="s">
        <v>6799</v>
      </c>
      <c r="AD216" s="240" t="s">
        <v>6803</v>
      </c>
      <c r="AE216" s="241">
        <v>0</v>
      </c>
      <c r="AF216" s="240" t="s">
        <v>6803</v>
      </c>
      <c r="AG216" s="235" t="str">
        <f>IFERROR(VLOOKUP(작성용!A:A,RM!A:D,4,0),"-")</f>
        <v>김태현</v>
      </c>
      <c r="AH216" s="9" t="s">
        <v>7129</v>
      </c>
      <c r="AI216" s="231" t="s">
        <v>6798</v>
      </c>
      <c r="AJ216" s="231" t="s">
        <v>6798</v>
      </c>
      <c r="AK216" s="231" t="s">
        <v>6804</v>
      </c>
      <c r="AL216" s="231">
        <v>215</v>
      </c>
    </row>
    <row r="217" spans="1:38" x14ac:dyDescent="0.3">
      <c r="A217" s="225" t="s">
        <v>3441</v>
      </c>
      <c r="B217" s="225" t="s">
        <v>6955</v>
      </c>
      <c r="C217" s="237" t="s">
        <v>6796</v>
      </c>
      <c r="D217" s="233" t="s">
        <v>8906</v>
      </c>
      <c r="E217" s="232" t="s">
        <v>8907</v>
      </c>
      <c r="F217" s="236" t="s">
        <v>6801</v>
      </c>
      <c r="G217" s="210">
        <v>0</v>
      </c>
      <c r="H217" s="227" t="s">
        <v>6798</v>
      </c>
      <c r="I217" s="227"/>
      <c r="J217" s="227"/>
      <c r="K217" s="227"/>
      <c r="L217" s="227"/>
      <c r="M217" s="227"/>
      <c r="N217" s="227" t="s">
        <v>6943</v>
      </c>
      <c r="O217" s="242" t="s">
        <v>6945</v>
      </c>
      <c r="P217" s="242" t="s">
        <v>6947</v>
      </c>
      <c r="Q217" s="221" t="s">
        <v>6964</v>
      </c>
      <c r="R217" s="208" t="s">
        <v>7105</v>
      </c>
      <c r="S217" s="209">
        <v>410001231</v>
      </c>
      <c r="T217" s="229">
        <v>45628</v>
      </c>
      <c r="U217" s="230" t="s">
        <v>4017</v>
      </c>
      <c r="V217" s="229" t="s">
        <v>6951</v>
      </c>
      <c r="W217" s="229" t="s">
        <v>3961</v>
      </c>
      <c r="X217" s="230" t="s">
        <v>6798</v>
      </c>
      <c r="Y217" s="230"/>
      <c r="Z217" s="230" t="s">
        <v>9882</v>
      </c>
      <c r="AA217" s="220">
        <v>202412</v>
      </c>
      <c r="AB217" s="239"/>
      <c r="AC217" s="229" t="s">
        <v>6799</v>
      </c>
      <c r="AD217" s="240" t="s">
        <v>6803</v>
      </c>
      <c r="AE217" s="241">
        <v>0</v>
      </c>
      <c r="AF217" s="240" t="s">
        <v>6803</v>
      </c>
      <c r="AG217" s="235" t="str">
        <f>IFERROR(VLOOKUP(작성용!A:A,RM!A:D,4,0),"-")</f>
        <v>김태현</v>
      </c>
      <c r="AH217" s="9" t="s">
        <v>7129</v>
      </c>
      <c r="AI217" s="231" t="s">
        <v>6798</v>
      </c>
      <c r="AJ217" s="231" t="s">
        <v>6798</v>
      </c>
      <c r="AK217" s="231" t="s">
        <v>6804</v>
      </c>
      <c r="AL217" s="231">
        <v>216</v>
      </c>
    </row>
    <row r="218" spans="1:38" x14ac:dyDescent="0.3">
      <c r="A218" s="225" t="s">
        <v>3441</v>
      </c>
      <c r="B218" s="225" t="s">
        <v>6955</v>
      </c>
      <c r="C218" s="237" t="s">
        <v>6796</v>
      </c>
      <c r="D218" s="233" t="s">
        <v>7106</v>
      </c>
      <c r="E218" s="232" t="s">
        <v>8908</v>
      </c>
      <c r="F218" s="236" t="s">
        <v>6801</v>
      </c>
      <c r="G218" s="210">
        <v>0</v>
      </c>
      <c r="H218" s="227" t="s">
        <v>6798</v>
      </c>
      <c r="I218" s="227"/>
      <c r="J218" s="227"/>
      <c r="K218" s="227"/>
      <c r="L218" s="227"/>
      <c r="M218" s="227"/>
      <c r="N218" s="227" t="s">
        <v>6943</v>
      </c>
      <c r="O218" s="242" t="s">
        <v>6945</v>
      </c>
      <c r="P218" s="242" t="s">
        <v>6947</v>
      </c>
      <c r="Q218" s="221" t="s">
        <v>6964</v>
      </c>
      <c r="R218" s="208" t="s">
        <v>7107</v>
      </c>
      <c r="S218" s="209">
        <v>410001213</v>
      </c>
      <c r="T218" s="229">
        <v>45628</v>
      </c>
      <c r="U218" s="230" t="s">
        <v>4017</v>
      </c>
      <c r="V218" s="229" t="s">
        <v>6951</v>
      </c>
      <c r="W218" s="229" t="s">
        <v>3961</v>
      </c>
      <c r="X218" s="230" t="s">
        <v>6798</v>
      </c>
      <c r="Y218" s="230"/>
      <c r="Z218" s="230" t="s">
        <v>9882</v>
      </c>
      <c r="AA218" s="220">
        <v>202412</v>
      </c>
      <c r="AB218" s="239"/>
      <c r="AC218" s="229" t="s">
        <v>6799</v>
      </c>
      <c r="AD218" s="240" t="s">
        <v>6803</v>
      </c>
      <c r="AE218" s="241">
        <v>0</v>
      </c>
      <c r="AF218" s="240" t="s">
        <v>6803</v>
      </c>
      <c r="AG218" s="235" t="str">
        <f>IFERROR(VLOOKUP(작성용!A:A,RM!A:D,4,0),"-")</f>
        <v>김태현</v>
      </c>
      <c r="AH218" s="9" t="s">
        <v>7129</v>
      </c>
      <c r="AI218" s="231" t="s">
        <v>6798</v>
      </c>
      <c r="AJ218" s="231" t="s">
        <v>6798</v>
      </c>
      <c r="AK218" s="231" t="s">
        <v>6804</v>
      </c>
      <c r="AL218" s="231">
        <v>217</v>
      </c>
    </row>
    <row r="219" spans="1:38" x14ac:dyDescent="0.3">
      <c r="A219" s="225" t="s">
        <v>3441</v>
      </c>
      <c r="B219" s="225" t="s">
        <v>6955</v>
      </c>
      <c r="C219" s="237" t="s">
        <v>6796</v>
      </c>
      <c r="D219" s="233" t="s">
        <v>8909</v>
      </c>
      <c r="E219" s="232" t="s">
        <v>8910</v>
      </c>
      <c r="F219" s="236" t="s">
        <v>6801</v>
      </c>
      <c r="G219" s="210">
        <v>0</v>
      </c>
      <c r="H219" s="227" t="s">
        <v>6798</v>
      </c>
      <c r="I219" s="227"/>
      <c r="J219" s="227"/>
      <c r="K219" s="227"/>
      <c r="L219" s="227"/>
      <c r="M219" s="227"/>
      <c r="N219" s="227" t="s">
        <v>6943</v>
      </c>
      <c r="O219" s="242" t="s">
        <v>6945</v>
      </c>
      <c r="P219" s="242" t="s">
        <v>6947</v>
      </c>
      <c r="Q219" s="221" t="s">
        <v>6964</v>
      </c>
      <c r="R219" s="208" t="s">
        <v>7108</v>
      </c>
      <c r="S219" s="209">
        <v>410001225</v>
      </c>
      <c r="T219" s="229">
        <v>45628</v>
      </c>
      <c r="U219" s="230" t="s">
        <v>4017</v>
      </c>
      <c r="V219" s="229" t="s">
        <v>6951</v>
      </c>
      <c r="W219" s="229" t="s">
        <v>3961</v>
      </c>
      <c r="X219" s="230" t="s">
        <v>6798</v>
      </c>
      <c r="Y219" s="230"/>
      <c r="Z219" s="230" t="s">
        <v>9882</v>
      </c>
      <c r="AA219" s="220">
        <v>202412</v>
      </c>
      <c r="AB219" s="239"/>
      <c r="AC219" s="229" t="s">
        <v>6799</v>
      </c>
      <c r="AD219" s="240" t="s">
        <v>6803</v>
      </c>
      <c r="AE219" s="241">
        <v>0</v>
      </c>
      <c r="AF219" s="240" t="s">
        <v>6803</v>
      </c>
      <c r="AG219" s="235" t="str">
        <f>IFERROR(VLOOKUP(작성용!A:A,RM!A:D,4,0),"-")</f>
        <v>김태현</v>
      </c>
      <c r="AH219" s="9" t="s">
        <v>7129</v>
      </c>
      <c r="AI219" s="231" t="s">
        <v>6798</v>
      </c>
      <c r="AJ219" s="231" t="s">
        <v>6798</v>
      </c>
      <c r="AK219" s="231" t="s">
        <v>6804</v>
      </c>
      <c r="AL219" s="231">
        <v>218</v>
      </c>
    </row>
    <row r="220" spans="1:38" x14ac:dyDescent="0.3">
      <c r="A220" s="225" t="s">
        <v>3441</v>
      </c>
      <c r="B220" s="225" t="s">
        <v>6955</v>
      </c>
      <c r="C220" s="237" t="s">
        <v>6796</v>
      </c>
      <c r="D220" s="233" t="s">
        <v>8911</v>
      </c>
      <c r="E220" s="232" t="s">
        <v>8912</v>
      </c>
      <c r="F220" s="236" t="s">
        <v>6801</v>
      </c>
      <c r="G220" s="210">
        <v>0</v>
      </c>
      <c r="H220" s="227" t="s">
        <v>6798</v>
      </c>
      <c r="I220" s="227"/>
      <c r="J220" s="227"/>
      <c r="K220" s="227"/>
      <c r="L220" s="227"/>
      <c r="M220" s="227"/>
      <c r="N220" s="227" t="s">
        <v>6943</v>
      </c>
      <c r="O220" s="242" t="s">
        <v>6945</v>
      </c>
      <c r="P220" s="242" t="s">
        <v>6947</v>
      </c>
      <c r="Q220" s="221" t="s">
        <v>6964</v>
      </c>
      <c r="R220" s="208" t="s">
        <v>7109</v>
      </c>
      <c r="S220" s="209">
        <v>410001228</v>
      </c>
      <c r="T220" s="229">
        <v>45628</v>
      </c>
      <c r="U220" s="230" t="s">
        <v>4017</v>
      </c>
      <c r="V220" s="229" t="s">
        <v>6951</v>
      </c>
      <c r="W220" s="229" t="s">
        <v>3961</v>
      </c>
      <c r="X220" s="230" t="s">
        <v>6798</v>
      </c>
      <c r="Y220" s="230"/>
      <c r="Z220" s="230" t="s">
        <v>9882</v>
      </c>
      <c r="AA220" s="220">
        <v>202412</v>
      </c>
      <c r="AB220" s="239"/>
      <c r="AC220" s="229" t="s">
        <v>6799</v>
      </c>
      <c r="AD220" s="240" t="s">
        <v>6803</v>
      </c>
      <c r="AE220" s="241">
        <v>0</v>
      </c>
      <c r="AF220" s="240" t="s">
        <v>6803</v>
      </c>
      <c r="AG220" s="235" t="str">
        <f>IFERROR(VLOOKUP(작성용!A:A,RM!A:D,4,0),"-")</f>
        <v>김태현</v>
      </c>
      <c r="AH220" s="9" t="s">
        <v>7129</v>
      </c>
      <c r="AI220" s="231" t="s">
        <v>6798</v>
      </c>
      <c r="AJ220" s="231" t="s">
        <v>6798</v>
      </c>
      <c r="AK220" s="231" t="s">
        <v>6804</v>
      </c>
      <c r="AL220" s="231">
        <v>219</v>
      </c>
    </row>
    <row r="221" spans="1:38" x14ac:dyDescent="0.3">
      <c r="A221" s="225" t="s">
        <v>3441</v>
      </c>
      <c r="B221" s="225" t="s">
        <v>6955</v>
      </c>
      <c r="C221" s="237" t="s">
        <v>6796</v>
      </c>
      <c r="D221" s="233" t="s">
        <v>7110</v>
      </c>
      <c r="E221" s="232" t="s">
        <v>8913</v>
      </c>
      <c r="F221" s="236" t="s">
        <v>6801</v>
      </c>
      <c r="G221" s="210">
        <v>0</v>
      </c>
      <c r="H221" s="227" t="s">
        <v>6798</v>
      </c>
      <c r="I221" s="227"/>
      <c r="J221" s="227"/>
      <c r="K221" s="227"/>
      <c r="L221" s="227"/>
      <c r="M221" s="227"/>
      <c r="N221" s="227" t="s">
        <v>6943</v>
      </c>
      <c r="O221" s="242" t="s">
        <v>6945</v>
      </c>
      <c r="P221" s="242" t="s">
        <v>6947</v>
      </c>
      <c r="Q221" s="221" t="s">
        <v>6964</v>
      </c>
      <c r="R221" s="208" t="s">
        <v>7111</v>
      </c>
      <c r="S221" s="209">
        <v>410001232</v>
      </c>
      <c r="T221" s="229">
        <v>45628</v>
      </c>
      <c r="U221" s="230" t="s">
        <v>4017</v>
      </c>
      <c r="V221" s="229" t="s">
        <v>6951</v>
      </c>
      <c r="W221" s="229" t="s">
        <v>3961</v>
      </c>
      <c r="X221" s="230" t="s">
        <v>6798</v>
      </c>
      <c r="Y221" s="230"/>
      <c r="Z221" s="230" t="s">
        <v>9882</v>
      </c>
      <c r="AA221" s="220">
        <v>202412</v>
      </c>
      <c r="AB221" s="239"/>
      <c r="AC221" s="229" t="s">
        <v>6799</v>
      </c>
      <c r="AD221" s="240" t="s">
        <v>6803</v>
      </c>
      <c r="AE221" s="241">
        <v>0</v>
      </c>
      <c r="AF221" s="240" t="s">
        <v>6803</v>
      </c>
      <c r="AG221" s="235" t="str">
        <f>IFERROR(VLOOKUP(작성용!A:A,RM!A:D,4,0),"-")</f>
        <v>김태현</v>
      </c>
      <c r="AH221" s="9" t="s">
        <v>7129</v>
      </c>
      <c r="AI221" s="231" t="s">
        <v>6798</v>
      </c>
      <c r="AJ221" s="231" t="s">
        <v>6798</v>
      </c>
      <c r="AK221" s="231" t="s">
        <v>6804</v>
      </c>
      <c r="AL221" s="231">
        <v>220</v>
      </c>
    </row>
    <row r="222" spans="1:38" x14ac:dyDescent="0.3">
      <c r="A222" s="225" t="s">
        <v>3441</v>
      </c>
      <c r="B222" s="225" t="s">
        <v>6955</v>
      </c>
      <c r="C222" s="237" t="s">
        <v>6796</v>
      </c>
      <c r="D222" s="233" t="s">
        <v>8914</v>
      </c>
      <c r="E222" s="232" t="s">
        <v>8915</v>
      </c>
      <c r="F222" s="236" t="s">
        <v>6801</v>
      </c>
      <c r="G222" s="210">
        <v>0</v>
      </c>
      <c r="H222" s="227" t="s">
        <v>6798</v>
      </c>
      <c r="I222" s="227"/>
      <c r="J222" s="227"/>
      <c r="K222" s="227"/>
      <c r="L222" s="227"/>
      <c r="M222" s="227"/>
      <c r="N222" s="227" t="s">
        <v>6943</v>
      </c>
      <c r="O222" s="242" t="s">
        <v>6945</v>
      </c>
      <c r="P222" s="242" t="s">
        <v>6947</v>
      </c>
      <c r="Q222" s="221" t="s">
        <v>6964</v>
      </c>
      <c r="R222" s="208" t="s">
        <v>7112</v>
      </c>
      <c r="S222" s="209">
        <v>410001239</v>
      </c>
      <c r="T222" s="229">
        <v>45628</v>
      </c>
      <c r="U222" s="230" t="s">
        <v>4017</v>
      </c>
      <c r="V222" s="229" t="s">
        <v>6951</v>
      </c>
      <c r="W222" s="229" t="s">
        <v>3961</v>
      </c>
      <c r="X222" s="230" t="s">
        <v>6798</v>
      </c>
      <c r="Y222" s="230"/>
      <c r="Z222" s="230" t="s">
        <v>9882</v>
      </c>
      <c r="AA222" s="220">
        <v>202412</v>
      </c>
      <c r="AB222" s="239"/>
      <c r="AC222" s="229" t="s">
        <v>6799</v>
      </c>
      <c r="AD222" s="240" t="s">
        <v>6803</v>
      </c>
      <c r="AE222" s="241">
        <v>0</v>
      </c>
      <c r="AF222" s="240" t="s">
        <v>6803</v>
      </c>
      <c r="AG222" s="235" t="str">
        <f>IFERROR(VLOOKUP(작성용!A:A,RM!A:D,4,0),"-")</f>
        <v>김태현</v>
      </c>
      <c r="AH222" s="9" t="s">
        <v>7129</v>
      </c>
      <c r="AI222" s="231" t="s">
        <v>6798</v>
      </c>
      <c r="AJ222" s="231" t="s">
        <v>6798</v>
      </c>
      <c r="AK222" s="231" t="s">
        <v>6804</v>
      </c>
      <c r="AL222" s="231">
        <v>221</v>
      </c>
    </row>
    <row r="223" spans="1:38" x14ac:dyDescent="0.3">
      <c r="A223" s="225" t="s">
        <v>3441</v>
      </c>
      <c r="B223" s="225" t="s">
        <v>6955</v>
      </c>
      <c r="C223" s="237" t="s">
        <v>6796</v>
      </c>
      <c r="D223" s="233" t="s">
        <v>8916</v>
      </c>
      <c r="E223" s="232" t="s">
        <v>8917</v>
      </c>
      <c r="F223" s="236" t="s">
        <v>6801</v>
      </c>
      <c r="G223" s="210">
        <v>0</v>
      </c>
      <c r="H223" s="227" t="s">
        <v>6798</v>
      </c>
      <c r="I223" s="227"/>
      <c r="J223" s="227"/>
      <c r="K223" s="227"/>
      <c r="L223" s="227"/>
      <c r="M223" s="227"/>
      <c r="N223" s="227" t="s">
        <v>6943</v>
      </c>
      <c r="O223" s="242" t="s">
        <v>6945</v>
      </c>
      <c r="P223" s="242" t="s">
        <v>6947</v>
      </c>
      <c r="Q223" s="221" t="s">
        <v>6964</v>
      </c>
      <c r="R223" s="208" t="s">
        <v>7113</v>
      </c>
      <c r="S223" s="209">
        <v>410001240</v>
      </c>
      <c r="T223" s="229">
        <v>45628</v>
      </c>
      <c r="U223" s="230" t="s">
        <v>4017</v>
      </c>
      <c r="V223" s="229" t="s">
        <v>6951</v>
      </c>
      <c r="W223" s="229" t="s">
        <v>3961</v>
      </c>
      <c r="X223" s="230" t="s">
        <v>6798</v>
      </c>
      <c r="Y223" s="230"/>
      <c r="Z223" s="230" t="s">
        <v>9882</v>
      </c>
      <c r="AA223" s="220">
        <v>202412</v>
      </c>
      <c r="AB223" s="239"/>
      <c r="AC223" s="229" t="s">
        <v>6799</v>
      </c>
      <c r="AD223" s="240" t="s">
        <v>6803</v>
      </c>
      <c r="AE223" s="241">
        <v>0</v>
      </c>
      <c r="AF223" s="240" t="s">
        <v>6803</v>
      </c>
      <c r="AG223" s="235" t="str">
        <f>IFERROR(VLOOKUP(작성용!A:A,RM!A:D,4,0),"-")</f>
        <v>김태현</v>
      </c>
      <c r="AH223" s="9" t="s">
        <v>7129</v>
      </c>
      <c r="AI223" s="231" t="s">
        <v>6798</v>
      </c>
      <c r="AJ223" s="231" t="s">
        <v>6798</v>
      </c>
      <c r="AK223" s="231" t="s">
        <v>6804</v>
      </c>
      <c r="AL223" s="231">
        <v>222</v>
      </c>
    </row>
    <row r="224" spans="1:38" x14ac:dyDescent="0.3">
      <c r="A224" s="225" t="s">
        <v>3441</v>
      </c>
      <c r="B224" s="225" t="s">
        <v>6955</v>
      </c>
      <c r="C224" s="237" t="s">
        <v>6796</v>
      </c>
      <c r="D224" s="233" t="s">
        <v>8918</v>
      </c>
      <c r="E224" s="232" t="s">
        <v>8919</v>
      </c>
      <c r="F224" s="236" t="s">
        <v>6801</v>
      </c>
      <c r="G224" s="210">
        <v>0</v>
      </c>
      <c r="H224" s="227" t="s">
        <v>6798</v>
      </c>
      <c r="I224" s="227"/>
      <c r="J224" s="227"/>
      <c r="K224" s="227"/>
      <c r="L224" s="227"/>
      <c r="M224" s="227"/>
      <c r="N224" s="227" t="s">
        <v>6943</v>
      </c>
      <c r="O224" s="242" t="s">
        <v>6945</v>
      </c>
      <c r="P224" s="242" t="s">
        <v>6947</v>
      </c>
      <c r="Q224" s="221" t="s">
        <v>6964</v>
      </c>
      <c r="R224" s="208" t="s">
        <v>7114</v>
      </c>
      <c r="S224" s="209">
        <v>410001242</v>
      </c>
      <c r="T224" s="229">
        <v>45628</v>
      </c>
      <c r="U224" s="230" t="s">
        <v>4017</v>
      </c>
      <c r="V224" s="229" t="s">
        <v>6951</v>
      </c>
      <c r="W224" s="229" t="s">
        <v>3961</v>
      </c>
      <c r="X224" s="230" t="s">
        <v>6798</v>
      </c>
      <c r="Y224" s="230"/>
      <c r="Z224" s="230" t="s">
        <v>9882</v>
      </c>
      <c r="AA224" s="220">
        <v>202412</v>
      </c>
      <c r="AB224" s="239"/>
      <c r="AC224" s="229" t="s">
        <v>6799</v>
      </c>
      <c r="AD224" s="240" t="s">
        <v>6803</v>
      </c>
      <c r="AE224" s="241">
        <v>0</v>
      </c>
      <c r="AF224" s="240" t="s">
        <v>6803</v>
      </c>
      <c r="AG224" s="235" t="str">
        <f>IFERROR(VLOOKUP(작성용!A:A,RM!A:D,4,0),"-")</f>
        <v>김태현</v>
      </c>
      <c r="AH224" s="9" t="s">
        <v>7129</v>
      </c>
      <c r="AI224" s="231" t="s">
        <v>6798</v>
      </c>
      <c r="AJ224" s="231" t="s">
        <v>6798</v>
      </c>
      <c r="AK224" s="231" t="s">
        <v>6804</v>
      </c>
      <c r="AL224" s="231">
        <v>223</v>
      </c>
    </row>
    <row r="225" spans="1:38" x14ac:dyDescent="0.3">
      <c r="A225" s="225" t="s">
        <v>3441</v>
      </c>
      <c r="B225" s="225" t="s">
        <v>6955</v>
      </c>
      <c r="C225" s="237" t="s">
        <v>6796</v>
      </c>
      <c r="D225" s="233" t="s">
        <v>8920</v>
      </c>
      <c r="E225" s="232" t="s">
        <v>8921</v>
      </c>
      <c r="F225" s="236" t="s">
        <v>6801</v>
      </c>
      <c r="G225" s="210">
        <v>0</v>
      </c>
      <c r="H225" s="227" t="s">
        <v>6798</v>
      </c>
      <c r="I225" s="227"/>
      <c r="J225" s="227"/>
      <c r="K225" s="227"/>
      <c r="L225" s="227"/>
      <c r="M225" s="227"/>
      <c r="N225" s="227" t="s">
        <v>6943</v>
      </c>
      <c r="O225" s="242" t="s">
        <v>6945</v>
      </c>
      <c r="P225" s="242" t="s">
        <v>6947</v>
      </c>
      <c r="Q225" s="221" t="s">
        <v>6964</v>
      </c>
      <c r="R225" s="208" t="s">
        <v>5450</v>
      </c>
      <c r="S225" s="209">
        <v>410001246</v>
      </c>
      <c r="T225" s="229">
        <v>45628</v>
      </c>
      <c r="U225" s="230" t="s">
        <v>4017</v>
      </c>
      <c r="V225" s="229" t="s">
        <v>6951</v>
      </c>
      <c r="W225" s="229" t="s">
        <v>3961</v>
      </c>
      <c r="X225" s="230" t="s">
        <v>6798</v>
      </c>
      <c r="Y225" s="230"/>
      <c r="Z225" s="230" t="s">
        <v>9882</v>
      </c>
      <c r="AA225" s="220">
        <v>202412</v>
      </c>
      <c r="AB225" s="239"/>
      <c r="AC225" s="229" t="s">
        <v>6799</v>
      </c>
      <c r="AD225" s="240" t="s">
        <v>6803</v>
      </c>
      <c r="AE225" s="241">
        <v>0</v>
      </c>
      <c r="AF225" s="240" t="s">
        <v>6803</v>
      </c>
      <c r="AG225" s="235" t="str">
        <f>IFERROR(VLOOKUP(작성용!A:A,RM!A:D,4,0),"-")</f>
        <v>김태현</v>
      </c>
      <c r="AH225" s="9" t="s">
        <v>7129</v>
      </c>
      <c r="AI225" s="231" t="s">
        <v>6798</v>
      </c>
      <c r="AJ225" s="231" t="s">
        <v>6798</v>
      </c>
      <c r="AK225" s="231" t="s">
        <v>6804</v>
      </c>
      <c r="AL225" s="231">
        <v>224</v>
      </c>
    </row>
    <row r="226" spans="1:38" x14ac:dyDescent="0.3">
      <c r="A226" s="225" t="s">
        <v>3441</v>
      </c>
      <c r="B226" s="225" t="s">
        <v>6955</v>
      </c>
      <c r="C226" s="237" t="s">
        <v>6796</v>
      </c>
      <c r="D226" s="233" t="s">
        <v>8922</v>
      </c>
      <c r="E226" s="232" t="s">
        <v>8923</v>
      </c>
      <c r="F226" s="236" t="s">
        <v>6801</v>
      </c>
      <c r="G226" s="210">
        <v>0</v>
      </c>
      <c r="H226" s="227" t="s">
        <v>6798</v>
      </c>
      <c r="I226" s="227"/>
      <c r="J226" s="227"/>
      <c r="K226" s="227"/>
      <c r="L226" s="227"/>
      <c r="M226" s="227"/>
      <c r="N226" s="227" t="s">
        <v>6943</v>
      </c>
      <c r="O226" s="242" t="s">
        <v>6945</v>
      </c>
      <c r="P226" s="242" t="s">
        <v>6947</v>
      </c>
      <c r="Q226" s="221" t="s">
        <v>6964</v>
      </c>
      <c r="R226" s="208" t="s">
        <v>7115</v>
      </c>
      <c r="S226" s="209">
        <v>410001227</v>
      </c>
      <c r="T226" s="229">
        <v>45628</v>
      </c>
      <c r="U226" s="230" t="s">
        <v>4017</v>
      </c>
      <c r="V226" s="229" t="s">
        <v>6951</v>
      </c>
      <c r="W226" s="229" t="s">
        <v>3961</v>
      </c>
      <c r="X226" s="230" t="s">
        <v>6798</v>
      </c>
      <c r="Y226" s="230"/>
      <c r="Z226" s="230" t="s">
        <v>9882</v>
      </c>
      <c r="AA226" s="220">
        <v>202412</v>
      </c>
      <c r="AB226" s="239"/>
      <c r="AC226" s="229" t="s">
        <v>6799</v>
      </c>
      <c r="AD226" s="240" t="s">
        <v>6803</v>
      </c>
      <c r="AE226" s="241">
        <v>0</v>
      </c>
      <c r="AF226" s="240" t="s">
        <v>6803</v>
      </c>
      <c r="AG226" s="235" t="str">
        <f>IFERROR(VLOOKUP(작성용!A:A,RM!A:D,4,0),"-")</f>
        <v>김태현</v>
      </c>
      <c r="AH226" s="9" t="s">
        <v>7129</v>
      </c>
      <c r="AI226" s="231" t="s">
        <v>6798</v>
      </c>
      <c r="AJ226" s="231" t="s">
        <v>6798</v>
      </c>
      <c r="AK226" s="231" t="s">
        <v>6804</v>
      </c>
      <c r="AL226" s="231">
        <v>225</v>
      </c>
    </row>
    <row r="227" spans="1:38" x14ac:dyDescent="0.3">
      <c r="A227" s="225" t="s">
        <v>3441</v>
      </c>
      <c r="B227" s="225" t="s">
        <v>6955</v>
      </c>
      <c r="C227" s="237" t="s">
        <v>6796</v>
      </c>
      <c r="D227" s="233" t="s">
        <v>8924</v>
      </c>
      <c r="E227" s="232" t="s">
        <v>8925</v>
      </c>
      <c r="F227" s="236" t="s">
        <v>6801</v>
      </c>
      <c r="G227" s="210">
        <v>0</v>
      </c>
      <c r="H227" s="227" t="s">
        <v>6798</v>
      </c>
      <c r="I227" s="227"/>
      <c r="J227" s="227"/>
      <c r="K227" s="227"/>
      <c r="L227" s="227"/>
      <c r="M227" s="227"/>
      <c r="N227" s="227" t="s">
        <v>6943</v>
      </c>
      <c r="O227" s="242" t="s">
        <v>6945</v>
      </c>
      <c r="P227" s="242" t="s">
        <v>6947</v>
      </c>
      <c r="Q227" s="221" t="s">
        <v>6964</v>
      </c>
      <c r="R227" s="208" t="s">
        <v>7116</v>
      </c>
      <c r="S227" s="209">
        <v>410001247</v>
      </c>
      <c r="T227" s="229">
        <v>45628</v>
      </c>
      <c r="U227" s="230" t="s">
        <v>4017</v>
      </c>
      <c r="V227" s="229" t="s">
        <v>6951</v>
      </c>
      <c r="W227" s="229" t="s">
        <v>3961</v>
      </c>
      <c r="X227" s="230" t="s">
        <v>6798</v>
      </c>
      <c r="Y227" s="230"/>
      <c r="Z227" s="230" t="s">
        <v>9882</v>
      </c>
      <c r="AA227" s="220">
        <v>202412</v>
      </c>
      <c r="AB227" s="239"/>
      <c r="AC227" s="229" t="s">
        <v>6799</v>
      </c>
      <c r="AD227" s="240" t="s">
        <v>6803</v>
      </c>
      <c r="AE227" s="241">
        <v>0</v>
      </c>
      <c r="AF227" s="240" t="s">
        <v>6803</v>
      </c>
      <c r="AG227" s="235" t="str">
        <f>IFERROR(VLOOKUP(작성용!A:A,RM!A:D,4,0),"-")</f>
        <v>김태현</v>
      </c>
      <c r="AH227" s="9" t="s">
        <v>7129</v>
      </c>
      <c r="AI227" s="231" t="s">
        <v>6798</v>
      </c>
      <c r="AJ227" s="231" t="s">
        <v>6798</v>
      </c>
      <c r="AK227" s="231" t="s">
        <v>6804</v>
      </c>
      <c r="AL227" s="231">
        <v>226</v>
      </c>
    </row>
    <row r="228" spans="1:38" x14ac:dyDescent="0.3">
      <c r="A228" s="225" t="s">
        <v>3441</v>
      </c>
      <c r="B228" s="225" t="s">
        <v>6955</v>
      </c>
      <c r="C228" s="237" t="s">
        <v>6796</v>
      </c>
      <c r="D228" s="233" t="s">
        <v>7117</v>
      </c>
      <c r="E228" s="232" t="s">
        <v>8926</v>
      </c>
      <c r="F228" s="236" t="s">
        <v>6801</v>
      </c>
      <c r="G228" s="210">
        <v>0</v>
      </c>
      <c r="H228" s="227" t="s">
        <v>6798</v>
      </c>
      <c r="I228" s="227"/>
      <c r="J228" s="227"/>
      <c r="K228" s="227"/>
      <c r="L228" s="227"/>
      <c r="M228" s="227"/>
      <c r="N228" s="227" t="s">
        <v>6943</v>
      </c>
      <c r="O228" s="242" t="s">
        <v>6945</v>
      </c>
      <c r="P228" s="242" t="s">
        <v>6947</v>
      </c>
      <c r="Q228" s="221" t="s">
        <v>6964</v>
      </c>
      <c r="R228" s="208" t="s">
        <v>7118</v>
      </c>
      <c r="S228" s="209">
        <v>410001248</v>
      </c>
      <c r="T228" s="229">
        <v>45628</v>
      </c>
      <c r="U228" s="230" t="s">
        <v>4017</v>
      </c>
      <c r="V228" s="229" t="s">
        <v>6951</v>
      </c>
      <c r="W228" s="229" t="s">
        <v>3961</v>
      </c>
      <c r="X228" s="230" t="s">
        <v>6798</v>
      </c>
      <c r="Y228" s="230"/>
      <c r="Z228" s="230" t="s">
        <v>9882</v>
      </c>
      <c r="AA228" s="220">
        <v>202412</v>
      </c>
      <c r="AB228" s="239"/>
      <c r="AC228" s="229" t="s">
        <v>6799</v>
      </c>
      <c r="AD228" s="240" t="s">
        <v>6803</v>
      </c>
      <c r="AE228" s="241">
        <v>0</v>
      </c>
      <c r="AF228" s="240" t="s">
        <v>6803</v>
      </c>
      <c r="AG228" s="235" t="str">
        <f>IFERROR(VLOOKUP(작성용!A:A,RM!A:D,4,0),"-")</f>
        <v>김태현</v>
      </c>
      <c r="AH228" s="9" t="s">
        <v>7129</v>
      </c>
      <c r="AI228" s="231" t="s">
        <v>6798</v>
      </c>
      <c r="AJ228" s="231" t="s">
        <v>6798</v>
      </c>
      <c r="AK228" s="231" t="s">
        <v>6804</v>
      </c>
      <c r="AL228" s="231">
        <v>227</v>
      </c>
    </row>
    <row r="229" spans="1:38" x14ac:dyDescent="0.3">
      <c r="A229" s="225" t="s">
        <v>3441</v>
      </c>
      <c r="B229" s="225" t="s">
        <v>6955</v>
      </c>
      <c r="C229" s="237" t="s">
        <v>6796</v>
      </c>
      <c r="D229" s="233" t="s">
        <v>7119</v>
      </c>
      <c r="E229" s="232" t="s">
        <v>8927</v>
      </c>
      <c r="F229" s="236" t="s">
        <v>6801</v>
      </c>
      <c r="G229" s="210">
        <v>0</v>
      </c>
      <c r="H229" s="227" t="s">
        <v>6798</v>
      </c>
      <c r="I229" s="227"/>
      <c r="J229" s="227"/>
      <c r="K229" s="227"/>
      <c r="L229" s="227"/>
      <c r="M229" s="227"/>
      <c r="N229" s="227" t="s">
        <v>6943</v>
      </c>
      <c r="O229" s="242" t="s">
        <v>6945</v>
      </c>
      <c r="P229" s="242" t="s">
        <v>6947</v>
      </c>
      <c r="Q229" s="221" t="s">
        <v>6964</v>
      </c>
      <c r="R229" s="208" t="s">
        <v>7120</v>
      </c>
      <c r="S229" s="209">
        <v>410001233</v>
      </c>
      <c r="T229" s="229">
        <v>45628</v>
      </c>
      <c r="U229" s="230" t="s">
        <v>4017</v>
      </c>
      <c r="V229" s="229" t="s">
        <v>6951</v>
      </c>
      <c r="W229" s="229" t="s">
        <v>3961</v>
      </c>
      <c r="X229" s="230" t="s">
        <v>6798</v>
      </c>
      <c r="Y229" s="230"/>
      <c r="Z229" s="230" t="s">
        <v>9882</v>
      </c>
      <c r="AA229" s="220">
        <v>202412</v>
      </c>
      <c r="AB229" s="239"/>
      <c r="AC229" s="229" t="s">
        <v>6799</v>
      </c>
      <c r="AD229" s="240" t="s">
        <v>6803</v>
      </c>
      <c r="AE229" s="241">
        <v>0</v>
      </c>
      <c r="AF229" s="240" t="s">
        <v>6803</v>
      </c>
      <c r="AG229" s="235" t="str">
        <f>IFERROR(VLOOKUP(작성용!A:A,RM!A:D,4,0),"-")</f>
        <v>김태현</v>
      </c>
      <c r="AH229" s="9" t="s">
        <v>7129</v>
      </c>
      <c r="AI229" s="231" t="s">
        <v>6798</v>
      </c>
      <c r="AJ229" s="231" t="s">
        <v>6798</v>
      </c>
      <c r="AK229" s="231" t="s">
        <v>6804</v>
      </c>
      <c r="AL229" s="231">
        <v>228</v>
      </c>
    </row>
    <row r="230" spans="1:38" x14ac:dyDescent="0.3">
      <c r="A230" s="225" t="s">
        <v>3441</v>
      </c>
      <c r="B230" s="225" t="s">
        <v>6955</v>
      </c>
      <c r="C230" s="237" t="s">
        <v>6796</v>
      </c>
      <c r="D230" s="233" t="s">
        <v>8928</v>
      </c>
      <c r="E230" s="232" t="s">
        <v>8929</v>
      </c>
      <c r="F230" s="236" t="s">
        <v>6801</v>
      </c>
      <c r="G230" s="210">
        <v>0</v>
      </c>
      <c r="H230" s="227" t="s">
        <v>6798</v>
      </c>
      <c r="I230" s="227"/>
      <c r="J230" s="227"/>
      <c r="K230" s="227"/>
      <c r="L230" s="227"/>
      <c r="M230" s="227"/>
      <c r="N230" s="227" t="s">
        <v>6943</v>
      </c>
      <c r="O230" s="242" t="s">
        <v>6945</v>
      </c>
      <c r="P230" s="242" t="s">
        <v>6947</v>
      </c>
      <c r="Q230" s="221" t="s">
        <v>6964</v>
      </c>
      <c r="R230" s="208" t="s">
        <v>7121</v>
      </c>
      <c r="S230" s="209">
        <v>410001244</v>
      </c>
      <c r="T230" s="229">
        <v>45628</v>
      </c>
      <c r="U230" s="230" t="s">
        <v>4017</v>
      </c>
      <c r="V230" s="229" t="s">
        <v>6951</v>
      </c>
      <c r="W230" s="229" t="s">
        <v>3961</v>
      </c>
      <c r="X230" s="230" t="s">
        <v>6798</v>
      </c>
      <c r="Y230" s="230"/>
      <c r="Z230" s="230" t="s">
        <v>9882</v>
      </c>
      <c r="AA230" s="220">
        <v>202412</v>
      </c>
      <c r="AB230" s="239"/>
      <c r="AC230" s="229" t="s">
        <v>6799</v>
      </c>
      <c r="AD230" s="240" t="s">
        <v>6803</v>
      </c>
      <c r="AE230" s="241">
        <v>0</v>
      </c>
      <c r="AF230" s="240" t="s">
        <v>6803</v>
      </c>
      <c r="AG230" s="235" t="str">
        <f>IFERROR(VLOOKUP(작성용!A:A,RM!A:D,4,0),"-")</f>
        <v>김태현</v>
      </c>
      <c r="AH230" s="9" t="s">
        <v>7129</v>
      </c>
      <c r="AI230" s="231" t="s">
        <v>6798</v>
      </c>
      <c r="AJ230" s="231" t="s">
        <v>6798</v>
      </c>
      <c r="AK230" s="231" t="s">
        <v>6804</v>
      </c>
      <c r="AL230" s="231">
        <v>229</v>
      </c>
    </row>
    <row r="231" spans="1:38" x14ac:dyDescent="0.3">
      <c r="A231" s="225" t="s">
        <v>3441</v>
      </c>
      <c r="B231" s="225" t="s">
        <v>6955</v>
      </c>
      <c r="C231" s="237" t="s">
        <v>6796</v>
      </c>
      <c r="D231" s="233" t="s">
        <v>7122</v>
      </c>
      <c r="E231" s="232" t="s">
        <v>8930</v>
      </c>
      <c r="F231" s="236" t="s">
        <v>6801</v>
      </c>
      <c r="G231" s="210">
        <v>0</v>
      </c>
      <c r="H231" s="227" t="s">
        <v>6798</v>
      </c>
      <c r="I231" s="227"/>
      <c r="J231" s="227"/>
      <c r="K231" s="227"/>
      <c r="L231" s="227"/>
      <c r="M231" s="227"/>
      <c r="N231" s="227" t="s">
        <v>6943</v>
      </c>
      <c r="O231" s="242" t="s">
        <v>6945</v>
      </c>
      <c r="P231" s="242" t="s">
        <v>6947</v>
      </c>
      <c r="Q231" s="221" t="s">
        <v>6964</v>
      </c>
      <c r="R231" s="208" t="s">
        <v>7123</v>
      </c>
      <c r="S231" s="209">
        <v>410001251</v>
      </c>
      <c r="T231" s="229">
        <v>45628</v>
      </c>
      <c r="U231" s="230" t="s">
        <v>4017</v>
      </c>
      <c r="V231" s="229" t="s">
        <v>6951</v>
      </c>
      <c r="W231" s="229" t="s">
        <v>3961</v>
      </c>
      <c r="X231" s="230" t="s">
        <v>6798</v>
      </c>
      <c r="Y231" s="230"/>
      <c r="Z231" s="230" t="s">
        <v>9882</v>
      </c>
      <c r="AA231" s="220">
        <v>202412</v>
      </c>
      <c r="AB231" s="239"/>
      <c r="AC231" s="229" t="s">
        <v>6799</v>
      </c>
      <c r="AD231" s="240" t="s">
        <v>6803</v>
      </c>
      <c r="AE231" s="241">
        <v>0</v>
      </c>
      <c r="AF231" s="240" t="s">
        <v>6803</v>
      </c>
      <c r="AG231" s="235" t="str">
        <f>IFERROR(VLOOKUP(작성용!A:A,RM!A:D,4,0),"-")</f>
        <v>김태현</v>
      </c>
      <c r="AH231" s="9" t="s">
        <v>7129</v>
      </c>
      <c r="AI231" s="231" t="s">
        <v>6798</v>
      </c>
      <c r="AJ231" s="231" t="s">
        <v>6798</v>
      </c>
      <c r="AK231" s="231" t="s">
        <v>6804</v>
      </c>
      <c r="AL231" s="231">
        <v>230</v>
      </c>
    </row>
    <row r="232" spans="1:38" x14ac:dyDescent="0.3">
      <c r="A232" s="225" t="s">
        <v>3441</v>
      </c>
      <c r="B232" s="225" t="s">
        <v>6955</v>
      </c>
      <c r="C232" s="237" t="s">
        <v>6796</v>
      </c>
      <c r="D232" s="233" t="s">
        <v>8931</v>
      </c>
      <c r="E232" s="232" t="s">
        <v>8932</v>
      </c>
      <c r="F232" s="236" t="s">
        <v>6801</v>
      </c>
      <c r="G232" s="210">
        <v>0</v>
      </c>
      <c r="H232" s="227" t="s">
        <v>6798</v>
      </c>
      <c r="I232" s="227"/>
      <c r="J232" s="227"/>
      <c r="K232" s="227"/>
      <c r="L232" s="227"/>
      <c r="M232" s="227"/>
      <c r="N232" s="227" t="s">
        <v>6943</v>
      </c>
      <c r="O232" s="242" t="s">
        <v>6945</v>
      </c>
      <c r="P232" s="242" t="s">
        <v>6947</v>
      </c>
      <c r="Q232" s="221" t="s">
        <v>6964</v>
      </c>
      <c r="R232" s="208" t="s">
        <v>7124</v>
      </c>
      <c r="S232" s="209">
        <v>410001252</v>
      </c>
      <c r="T232" s="229">
        <v>45628</v>
      </c>
      <c r="U232" s="230" t="s">
        <v>4017</v>
      </c>
      <c r="V232" s="229" t="s">
        <v>6951</v>
      </c>
      <c r="W232" s="229" t="s">
        <v>3961</v>
      </c>
      <c r="X232" s="230" t="s">
        <v>6798</v>
      </c>
      <c r="Y232" s="230"/>
      <c r="Z232" s="230" t="s">
        <v>9882</v>
      </c>
      <c r="AA232" s="220">
        <v>202412</v>
      </c>
      <c r="AB232" s="239"/>
      <c r="AC232" s="229" t="s">
        <v>6799</v>
      </c>
      <c r="AD232" s="240" t="s">
        <v>6803</v>
      </c>
      <c r="AE232" s="241">
        <v>0</v>
      </c>
      <c r="AF232" s="240" t="s">
        <v>6803</v>
      </c>
      <c r="AG232" s="235" t="str">
        <f>IFERROR(VLOOKUP(작성용!A:A,RM!A:D,4,0),"-")</f>
        <v>김태현</v>
      </c>
      <c r="AH232" s="9" t="s">
        <v>7129</v>
      </c>
      <c r="AI232" s="231" t="s">
        <v>6798</v>
      </c>
      <c r="AJ232" s="231" t="s">
        <v>6798</v>
      </c>
      <c r="AK232" s="231" t="s">
        <v>6804</v>
      </c>
      <c r="AL232" s="231">
        <v>231</v>
      </c>
    </row>
    <row r="233" spans="1:38" x14ac:dyDescent="0.3">
      <c r="A233" s="225" t="s">
        <v>3441</v>
      </c>
      <c r="B233" s="225" t="s">
        <v>6955</v>
      </c>
      <c r="C233" s="237" t="s">
        <v>6796</v>
      </c>
      <c r="D233" s="233" t="s">
        <v>7125</v>
      </c>
      <c r="E233" s="232" t="s">
        <v>8933</v>
      </c>
      <c r="F233" s="236" t="s">
        <v>6801</v>
      </c>
      <c r="G233" s="210">
        <v>0</v>
      </c>
      <c r="H233" s="227" t="s">
        <v>6798</v>
      </c>
      <c r="I233" s="227"/>
      <c r="J233" s="227"/>
      <c r="K233" s="227"/>
      <c r="L233" s="227"/>
      <c r="M233" s="227"/>
      <c r="N233" s="227" t="s">
        <v>6943</v>
      </c>
      <c r="O233" s="242" t="s">
        <v>6945</v>
      </c>
      <c r="P233" s="242" t="s">
        <v>6947</v>
      </c>
      <c r="Q233" s="221" t="s">
        <v>6964</v>
      </c>
      <c r="R233" s="208" t="s">
        <v>7126</v>
      </c>
      <c r="S233" s="209">
        <v>410001079</v>
      </c>
      <c r="T233" s="229">
        <v>45628</v>
      </c>
      <c r="U233" s="230" t="s">
        <v>4017</v>
      </c>
      <c r="V233" s="229" t="s">
        <v>6951</v>
      </c>
      <c r="W233" s="229" t="s">
        <v>3961</v>
      </c>
      <c r="X233" s="230" t="s">
        <v>6798</v>
      </c>
      <c r="Y233" s="230"/>
      <c r="Z233" s="230" t="s">
        <v>9882</v>
      </c>
      <c r="AA233" s="220">
        <v>202412</v>
      </c>
      <c r="AB233" s="239"/>
      <c r="AC233" s="229" t="s">
        <v>6799</v>
      </c>
      <c r="AD233" s="240" t="s">
        <v>6803</v>
      </c>
      <c r="AE233" s="241">
        <v>0</v>
      </c>
      <c r="AF233" s="240" t="s">
        <v>6803</v>
      </c>
      <c r="AG233" s="235" t="str">
        <f>IFERROR(VLOOKUP(작성용!A:A,RM!A:D,4,0),"-")</f>
        <v>김태현</v>
      </c>
      <c r="AH233" s="9" t="s">
        <v>7129</v>
      </c>
      <c r="AI233" s="231" t="s">
        <v>6798</v>
      </c>
      <c r="AJ233" s="231" t="s">
        <v>6798</v>
      </c>
      <c r="AK233" s="231" t="s">
        <v>6804</v>
      </c>
      <c r="AL233" s="231">
        <v>232</v>
      </c>
    </row>
    <row r="234" spans="1:38" x14ac:dyDescent="0.3">
      <c r="A234" s="225" t="s">
        <v>3441</v>
      </c>
      <c r="B234" s="225" t="s">
        <v>6955</v>
      </c>
      <c r="C234" s="237" t="s">
        <v>6796</v>
      </c>
      <c r="D234" s="233" t="s">
        <v>5496</v>
      </c>
      <c r="E234" s="232" t="s">
        <v>8934</v>
      </c>
      <c r="F234" s="236" t="s">
        <v>6801</v>
      </c>
      <c r="G234" s="210">
        <v>0</v>
      </c>
      <c r="H234" s="227" t="s">
        <v>6798</v>
      </c>
      <c r="I234" s="227"/>
      <c r="J234" s="227"/>
      <c r="K234" s="227"/>
      <c r="L234" s="227"/>
      <c r="M234" s="227"/>
      <c r="N234" s="227" t="s">
        <v>6943</v>
      </c>
      <c r="O234" s="242" t="s">
        <v>6945</v>
      </c>
      <c r="P234" s="242" t="s">
        <v>6947</v>
      </c>
      <c r="Q234" s="221" t="s">
        <v>6964</v>
      </c>
      <c r="R234" s="208" t="s">
        <v>5452</v>
      </c>
      <c r="S234" s="209">
        <v>410001254</v>
      </c>
      <c r="T234" s="229">
        <v>45628</v>
      </c>
      <c r="U234" s="230" t="s">
        <v>4017</v>
      </c>
      <c r="V234" s="229" t="s">
        <v>6951</v>
      </c>
      <c r="W234" s="229" t="s">
        <v>3961</v>
      </c>
      <c r="X234" s="230" t="s">
        <v>6798</v>
      </c>
      <c r="Y234" s="230"/>
      <c r="Z234" s="230" t="s">
        <v>9882</v>
      </c>
      <c r="AA234" s="220">
        <v>202412</v>
      </c>
      <c r="AB234" s="239"/>
      <c r="AC234" s="229" t="s">
        <v>6799</v>
      </c>
      <c r="AD234" s="240" t="s">
        <v>6803</v>
      </c>
      <c r="AE234" s="241">
        <v>0</v>
      </c>
      <c r="AF234" s="240" t="s">
        <v>6803</v>
      </c>
      <c r="AG234" s="235" t="str">
        <f>IFERROR(VLOOKUP(작성용!A:A,RM!A:D,4,0),"-")</f>
        <v>김태현</v>
      </c>
      <c r="AH234" s="9" t="s">
        <v>7129</v>
      </c>
      <c r="AI234" s="231" t="s">
        <v>6798</v>
      </c>
      <c r="AJ234" s="231" t="s">
        <v>6798</v>
      </c>
      <c r="AK234" s="231" t="s">
        <v>6804</v>
      </c>
      <c r="AL234" s="231">
        <v>233</v>
      </c>
    </row>
    <row r="235" spans="1:38" x14ac:dyDescent="0.3">
      <c r="A235" s="225" t="s">
        <v>3441</v>
      </c>
      <c r="B235" s="225" t="s">
        <v>6955</v>
      </c>
      <c r="C235" s="237" t="s">
        <v>6796</v>
      </c>
      <c r="D235" s="233" t="s">
        <v>8935</v>
      </c>
      <c r="E235" s="232" t="s">
        <v>8936</v>
      </c>
      <c r="F235" s="236" t="s">
        <v>6801</v>
      </c>
      <c r="G235" s="210">
        <v>0</v>
      </c>
      <c r="H235" s="227" t="s">
        <v>6798</v>
      </c>
      <c r="I235" s="227"/>
      <c r="J235" s="227"/>
      <c r="K235" s="227"/>
      <c r="L235" s="227"/>
      <c r="M235" s="227"/>
      <c r="N235" s="227" t="s">
        <v>6943</v>
      </c>
      <c r="O235" s="242" t="s">
        <v>6945</v>
      </c>
      <c r="P235" s="242" t="s">
        <v>6947</v>
      </c>
      <c r="Q235" s="221" t="s">
        <v>6964</v>
      </c>
      <c r="R235" s="208" t="s">
        <v>7127</v>
      </c>
      <c r="S235" s="209">
        <v>410001254</v>
      </c>
      <c r="T235" s="229">
        <v>45628</v>
      </c>
      <c r="U235" s="230" t="s">
        <v>4017</v>
      </c>
      <c r="V235" s="229" t="s">
        <v>6951</v>
      </c>
      <c r="W235" s="229" t="s">
        <v>3961</v>
      </c>
      <c r="X235" s="230" t="s">
        <v>6798</v>
      </c>
      <c r="Y235" s="230"/>
      <c r="Z235" s="230" t="s">
        <v>9882</v>
      </c>
      <c r="AA235" s="220">
        <v>202412</v>
      </c>
      <c r="AB235" s="239"/>
      <c r="AC235" s="229" t="s">
        <v>6799</v>
      </c>
      <c r="AD235" s="240" t="s">
        <v>6803</v>
      </c>
      <c r="AE235" s="241">
        <v>0</v>
      </c>
      <c r="AF235" s="240" t="s">
        <v>6803</v>
      </c>
      <c r="AG235" s="235" t="str">
        <f>IFERROR(VLOOKUP(작성용!A:A,RM!A:D,4,0),"-")</f>
        <v>김태현</v>
      </c>
      <c r="AH235" s="9" t="s">
        <v>7129</v>
      </c>
      <c r="AI235" s="231" t="s">
        <v>6798</v>
      </c>
      <c r="AJ235" s="231" t="s">
        <v>6798</v>
      </c>
      <c r="AK235" s="231" t="s">
        <v>6804</v>
      </c>
      <c r="AL235" s="231">
        <v>234</v>
      </c>
    </row>
    <row r="236" spans="1:38" x14ac:dyDescent="0.3">
      <c r="A236" s="225" t="s">
        <v>3441</v>
      </c>
      <c r="B236" s="225" t="s">
        <v>6955</v>
      </c>
      <c r="C236" s="237" t="s">
        <v>6796</v>
      </c>
      <c r="D236" s="233" t="s">
        <v>7128</v>
      </c>
      <c r="E236" s="232" t="s">
        <v>8937</v>
      </c>
      <c r="F236" s="236" t="s">
        <v>6801</v>
      </c>
      <c r="G236" s="210">
        <v>0</v>
      </c>
      <c r="H236" s="227" t="s">
        <v>6798</v>
      </c>
      <c r="I236" s="227"/>
      <c r="J236" s="227"/>
      <c r="K236" s="227"/>
      <c r="L236" s="227"/>
      <c r="M236" s="227"/>
      <c r="N236" s="227" t="s">
        <v>6943</v>
      </c>
      <c r="O236" s="242" t="s">
        <v>6945</v>
      </c>
      <c r="P236" s="242" t="s">
        <v>6947</v>
      </c>
      <c r="Q236" s="221" t="s">
        <v>6964</v>
      </c>
      <c r="R236" s="208" t="s">
        <v>6778</v>
      </c>
      <c r="S236" s="209">
        <v>410001249</v>
      </c>
      <c r="T236" s="229">
        <v>45628</v>
      </c>
      <c r="U236" s="230" t="s">
        <v>4017</v>
      </c>
      <c r="V236" s="229" t="s">
        <v>6951</v>
      </c>
      <c r="W236" s="229" t="s">
        <v>3961</v>
      </c>
      <c r="X236" s="230" t="s">
        <v>6798</v>
      </c>
      <c r="Y236" s="230"/>
      <c r="Z236" s="230" t="s">
        <v>9882</v>
      </c>
      <c r="AA236" s="220">
        <v>202412</v>
      </c>
      <c r="AB236" s="239"/>
      <c r="AC236" s="229" t="s">
        <v>6799</v>
      </c>
      <c r="AD236" s="240" t="s">
        <v>6803</v>
      </c>
      <c r="AE236" s="241">
        <v>0</v>
      </c>
      <c r="AF236" s="240" t="s">
        <v>6803</v>
      </c>
      <c r="AG236" s="235" t="str">
        <f>IFERROR(VLOOKUP(작성용!A:A,RM!A:D,4,0),"-")</f>
        <v>김태현</v>
      </c>
      <c r="AH236" s="9" t="s">
        <v>7129</v>
      </c>
      <c r="AI236" s="231" t="s">
        <v>6798</v>
      </c>
      <c r="AJ236" s="231" t="s">
        <v>6798</v>
      </c>
      <c r="AK236" s="231" t="s">
        <v>6804</v>
      </c>
      <c r="AL236" s="231">
        <v>235</v>
      </c>
    </row>
    <row r="237" spans="1:38" x14ac:dyDescent="0.3">
      <c r="A237" s="225" t="s">
        <v>3441</v>
      </c>
      <c r="B237" s="225" t="s">
        <v>6955</v>
      </c>
      <c r="C237" s="237" t="s">
        <v>7131</v>
      </c>
      <c r="D237" s="233" t="s">
        <v>9950</v>
      </c>
      <c r="E237" s="232" t="s">
        <v>8938</v>
      </c>
      <c r="F237" s="236" t="s">
        <v>6801</v>
      </c>
      <c r="G237" s="210">
        <v>0</v>
      </c>
      <c r="H237" s="227" t="s">
        <v>6798</v>
      </c>
      <c r="I237" s="227"/>
      <c r="J237" s="227"/>
      <c r="K237" s="227"/>
      <c r="L237" s="227"/>
      <c r="M237" s="227"/>
      <c r="N237" s="227" t="s">
        <v>6943</v>
      </c>
      <c r="O237" s="242" t="s">
        <v>6945</v>
      </c>
      <c r="P237" s="242" t="s">
        <v>6947</v>
      </c>
      <c r="Q237" s="221" t="s">
        <v>6964</v>
      </c>
      <c r="R237" s="208" t="s">
        <v>6778</v>
      </c>
      <c r="S237" s="209">
        <v>410001249</v>
      </c>
      <c r="T237" s="229">
        <v>45628</v>
      </c>
      <c r="U237" s="230" t="s">
        <v>4017</v>
      </c>
      <c r="V237" s="229" t="s">
        <v>6951</v>
      </c>
      <c r="W237" s="229" t="s">
        <v>3961</v>
      </c>
      <c r="X237" s="230" t="s">
        <v>6798</v>
      </c>
      <c r="Y237" s="230"/>
      <c r="Z237" s="230" t="s">
        <v>9882</v>
      </c>
      <c r="AA237" s="220">
        <v>202412</v>
      </c>
      <c r="AB237" s="239"/>
      <c r="AC237" s="229" t="s">
        <v>6799</v>
      </c>
      <c r="AD237" s="240" t="s">
        <v>6803</v>
      </c>
      <c r="AE237" s="241">
        <v>0</v>
      </c>
      <c r="AF237" s="240" t="s">
        <v>6803</v>
      </c>
      <c r="AG237" s="235" t="str">
        <f>IFERROR(VLOOKUP(작성용!A:A,RM!A:D,4,0),"-")</f>
        <v>김태현</v>
      </c>
      <c r="AH237" s="9" t="s">
        <v>7129</v>
      </c>
      <c r="AI237" s="231" t="s">
        <v>6798</v>
      </c>
      <c r="AJ237" s="231" t="s">
        <v>6798</v>
      </c>
      <c r="AK237" s="231" t="s">
        <v>6804</v>
      </c>
      <c r="AL237" s="231">
        <v>236</v>
      </c>
    </row>
    <row r="238" spans="1:38" x14ac:dyDescent="0.3">
      <c r="A238" s="225" t="s">
        <v>579</v>
      </c>
      <c r="B238" s="225" t="s">
        <v>7195</v>
      </c>
      <c r="C238" s="237" t="s">
        <v>3683</v>
      </c>
      <c r="D238" s="233" t="s">
        <v>5587</v>
      </c>
      <c r="E238" s="232" t="s">
        <v>8939</v>
      </c>
      <c r="F238" s="236" t="s">
        <v>6794</v>
      </c>
      <c r="G238" s="210">
        <v>0</v>
      </c>
      <c r="H238" s="227" t="s">
        <v>6791</v>
      </c>
      <c r="I238" s="227"/>
      <c r="J238" s="227"/>
      <c r="K238" s="227"/>
      <c r="L238" s="227"/>
      <c r="M238" s="227"/>
      <c r="N238" s="227" t="s">
        <v>3967</v>
      </c>
      <c r="O238" s="242"/>
      <c r="P238" s="242"/>
      <c r="Q238" s="221"/>
      <c r="R238" s="208" t="s">
        <v>5412</v>
      </c>
      <c r="S238" s="209" t="s">
        <v>3522</v>
      </c>
      <c r="T238" s="229">
        <v>45628</v>
      </c>
      <c r="U238" s="230" t="s">
        <v>7196</v>
      </c>
      <c r="V238" s="229" t="s">
        <v>6961</v>
      </c>
      <c r="W238" s="229" t="s">
        <v>7197</v>
      </c>
      <c r="X238" s="230" t="s">
        <v>7198</v>
      </c>
      <c r="Y238" s="230"/>
      <c r="Z238" s="230" t="s">
        <v>9891</v>
      </c>
      <c r="AA238" s="220">
        <v>202412</v>
      </c>
      <c r="AB238" s="239"/>
      <c r="AC238" s="229" t="s">
        <v>3964</v>
      </c>
      <c r="AD238" s="240" t="s">
        <v>7199</v>
      </c>
      <c r="AE238" s="241">
        <v>0</v>
      </c>
      <c r="AF238" s="240" t="s">
        <v>3963</v>
      </c>
      <c r="AG238" s="235" t="str">
        <f>IFERROR(VLOOKUP(작성용!A:A,RM!A:D,4,0),"-")</f>
        <v>오윤지</v>
      </c>
      <c r="AH238" s="9" t="s">
        <v>4177</v>
      </c>
      <c r="AI238" s="231" t="s">
        <v>3522</v>
      </c>
      <c r="AJ238" s="231" t="s">
        <v>3522</v>
      </c>
      <c r="AK238" s="231" t="s">
        <v>3684</v>
      </c>
      <c r="AL238" s="231">
        <v>237</v>
      </c>
    </row>
    <row r="239" spans="1:38" x14ac:dyDescent="0.3">
      <c r="A239" s="225" t="s">
        <v>579</v>
      </c>
      <c r="B239" s="225" t="s">
        <v>7200</v>
      </c>
      <c r="C239" s="237" t="s">
        <v>3683</v>
      </c>
      <c r="D239" s="233" t="s">
        <v>8940</v>
      </c>
      <c r="E239" s="232" t="s">
        <v>8941</v>
      </c>
      <c r="F239" s="236" t="s">
        <v>6794</v>
      </c>
      <c r="G239" s="210">
        <v>0</v>
      </c>
      <c r="H239" s="227" t="s">
        <v>3522</v>
      </c>
      <c r="I239" s="227"/>
      <c r="J239" s="227"/>
      <c r="K239" s="227"/>
      <c r="L239" s="227"/>
      <c r="M239" s="227"/>
      <c r="N239" s="227" t="s">
        <v>3967</v>
      </c>
      <c r="O239" s="242"/>
      <c r="P239" s="242"/>
      <c r="Q239" s="221"/>
      <c r="R239" s="208" t="s">
        <v>5757</v>
      </c>
      <c r="S239" s="209" t="s">
        <v>7201</v>
      </c>
      <c r="T239" s="229">
        <v>45628</v>
      </c>
      <c r="U239" s="230" t="s">
        <v>7196</v>
      </c>
      <c r="V239" s="229" t="s">
        <v>6961</v>
      </c>
      <c r="W239" s="229" t="s">
        <v>6961</v>
      </c>
      <c r="X239" s="230" t="s">
        <v>7201</v>
      </c>
      <c r="Y239" s="230"/>
      <c r="Z239" s="230" t="s">
        <v>9891</v>
      </c>
      <c r="AA239" s="220">
        <v>202412</v>
      </c>
      <c r="AB239" s="239"/>
      <c r="AC239" s="229" t="s">
        <v>6815</v>
      </c>
      <c r="AD239" s="240" t="s">
        <v>7202</v>
      </c>
      <c r="AE239" s="241">
        <v>0</v>
      </c>
      <c r="AF239" s="240" t="s">
        <v>6792</v>
      </c>
      <c r="AG239" s="235" t="str">
        <f>IFERROR(VLOOKUP(작성용!A:A,RM!A:D,4,0),"-")</f>
        <v>오윤지</v>
      </c>
      <c r="AH239" s="9" t="s">
        <v>7203</v>
      </c>
      <c r="AI239" s="231" t="s">
        <v>3522</v>
      </c>
      <c r="AJ239" s="231" t="s">
        <v>7201</v>
      </c>
      <c r="AK239" s="231" t="s">
        <v>6804</v>
      </c>
      <c r="AL239" s="231">
        <v>238</v>
      </c>
    </row>
    <row r="240" spans="1:38" x14ac:dyDescent="0.3">
      <c r="A240" s="225" t="s">
        <v>579</v>
      </c>
      <c r="B240" s="225" t="s">
        <v>7204</v>
      </c>
      <c r="C240" s="237" t="s">
        <v>6796</v>
      </c>
      <c r="D240" s="233" t="s">
        <v>7205</v>
      </c>
      <c r="E240" s="232" t="s">
        <v>8942</v>
      </c>
      <c r="F240" s="236" t="s">
        <v>6801</v>
      </c>
      <c r="G240" s="210">
        <v>0</v>
      </c>
      <c r="H240" s="227" t="s">
        <v>6791</v>
      </c>
      <c r="I240" s="227"/>
      <c r="J240" s="227"/>
      <c r="K240" s="227"/>
      <c r="L240" s="227"/>
      <c r="M240" s="227"/>
      <c r="N240" s="227" t="s">
        <v>6797</v>
      </c>
      <c r="O240" s="242"/>
      <c r="P240" s="242"/>
      <c r="Q240" s="221"/>
      <c r="R240" s="208" t="s">
        <v>3911</v>
      </c>
      <c r="S240" s="209" t="s">
        <v>7206</v>
      </c>
      <c r="T240" s="229">
        <v>45628</v>
      </c>
      <c r="U240" s="230" t="s">
        <v>7207</v>
      </c>
      <c r="V240" s="229" t="s">
        <v>6950</v>
      </c>
      <c r="W240" s="229" t="s">
        <v>6950</v>
      </c>
      <c r="X240" s="230" t="s">
        <v>7206</v>
      </c>
      <c r="Y240" s="230"/>
      <c r="Z240" s="230" t="s">
        <v>9891</v>
      </c>
      <c r="AA240" s="220">
        <v>202412</v>
      </c>
      <c r="AB240" s="239"/>
      <c r="AC240" s="229" t="s">
        <v>6799</v>
      </c>
      <c r="AD240" s="240" t="s">
        <v>6803</v>
      </c>
      <c r="AE240" s="241">
        <v>0</v>
      </c>
      <c r="AF240" s="240" t="s">
        <v>6803</v>
      </c>
      <c r="AG240" s="235" t="str">
        <f>IFERROR(VLOOKUP(작성용!A:A,RM!A:D,4,0),"-")</f>
        <v>오윤지</v>
      </c>
      <c r="AH240" s="9" t="s">
        <v>7137</v>
      </c>
      <c r="AI240" s="231" t="s">
        <v>6791</v>
      </c>
      <c r="AJ240" s="231" t="s">
        <v>7206</v>
      </c>
      <c r="AK240" s="231" t="s">
        <v>6804</v>
      </c>
      <c r="AL240" s="231">
        <v>239</v>
      </c>
    </row>
    <row r="241" spans="1:38" x14ac:dyDescent="0.3">
      <c r="A241" s="225" t="s">
        <v>579</v>
      </c>
      <c r="B241" s="225" t="s">
        <v>7204</v>
      </c>
      <c r="C241" s="237" t="s">
        <v>6796</v>
      </c>
      <c r="D241" s="233" t="s">
        <v>8943</v>
      </c>
      <c r="E241" s="232" t="s">
        <v>8944</v>
      </c>
      <c r="F241" s="236" t="s">
        <v>6801</v>
      </c>
      <c r="G241" s="210">
        <v>0</v>
      </c>
      <c r="H241" s="227" t="s">
        <v>7206</v>
      </c>
      <c r="I241" s="227"/>
      <c r="J241" s="227"/>
      <c r="K241" s="227"/>
      <c r="L241" s="227"/>
      <c r="M241" s="227"/>
      <c r="N241" s="227" t="s">
        <v>6797</v>
      </c>
      <c r="O241" s="242"/>
      <c r="P241" s="242"/>
      <c r="Q241" s="221"/>
      <c r="R241" s="208" t="s">
        <v>3766</v>
      </c>
      <c r="S241" s="209" t="s">
        <v>3522</v>
      </c>
      <c r="T241" s="229">
        <v>45628</v>
      </c>
      <c r="U241" s="230" t="s">
        <v>7207</v>
      </c>
      <c r="V241" s="229" t="s">
        <v>6950</v>
      </c>
      <c r="W241" s="229" t="s">
        <v>6950</v>
      </c>
      <c r="X241" s="230" t="s">
        <v>3522</v>
      </c>
      <c r="Y241" s="230"/>
      <c r="Z241" s="230" t="s">
        <v>9891</v>
      </c>
      <c r="AA241" s="220">
        <v>202412</v>
      </c>
      <c r="AB241" s="239"/>
      <c r="AC241" s="229" t="s">
        <v>6799</v>
      </c>
      <c r="AD241" s="240" t="s">
        <v>6803</v>
      </c>
      <c r="AE241" s="241">
        <v>0</v>
      </c>
      <c r="AF241" s="240" t="s">
        <v>6803</v>
      </c>
      <c r="AG241" s="235" t="str">
        <f>IFERROR(VLOOKUP(작성용!A:A,RM!A:D,4,0),"-")</f>
        <v>오윤지</v>
      </c>
      <c r="AH241" s="9" t="s">
        <v>7137</v>
      </c>
      <c r="AI241" s="231" t="s">
        <v>7201</v>
      </c>
      <c r="AJ241" s="231" t="s">
        <v>7201</v>
      </c>
      <c r="AK241" s="231" t="s">
        <v>6804</v>
      </c>
      <c r="AL241" s="231">
        <v>240</v>
      </c>
    </row>
    <row r="242" spans="1:38" x14ac:dyDescent="0.3">
      <c r="A242" s="225" t="s">
        <v>579</v>
      </c>
      <c r="B242" s="225" t="s">
        <v>7204</v>
      </c>
      <c r="C242" s="237" t="s">
        <v>6796</v>
      </c>
      <c r="D242" s="233" t="s">
        <v>6192</v>
      </c>
      <c r="E242" s="232" t="s">
        <v>8713</v>
      </c>
      <c r="F242" s="236" t="s">
        <v>6801</v>
      </c>
      <c r="G242" s="210">
        <v>0</v>
      </c>
      <c r="H242" s="227" t="s">
        <v>3522</v>
      </c>
      <c r="I242" s="227"/>
      <c r="J242" s="227"/>
      <c r="K242" s="227"/>
      <c r="L242" s="227"/>
      <c r="M242" s="227"/>
      <c r="N242" s="227" t="s">
        <v>6797</v>
      </c>
      <c r="O242" s="242"/>
      <c r="P242" s="242"/>
      <c r="Q242" s="221"/>
      <c r="R242" s="208" t="s">
        <v>3701</v>
      </c>
      <c r="S242" s="209" t="s">
        <v>3522</v>
      </c>
      <c r="T242" s="229">
        <v>45628</v>
      </c>
      <c r="U242" s="230" t="s">
        <v>7207</v>
      </c>
      <c r="V242" s="229" t="s">
        <v>6950</v>
      </c>
      <c r="W242" s="229" t="s">
        <v>6950</v>
      </c>
      <c r="X242" s="230" t="s">
        <v>6791</v>
      </c>
      <c r="Y242" s="230"/>
      <c r="Z242" s="230" t="s">
        <v>9891</v>
      </c>
      <c r="AA242" s="220">
        <v>202412</v>
      </c>
      <c r="AB242" s="239"/>
      <c r="AC242" s="229" t="s">
        <v>6799</v>
      </c>
      <c r="AD242" s="240" t="s">
        <v>6803</v>
      </c>
      <c r="AE242" s="241">
        <v>0</v>
      </c>
      <c r="AF242" s="240" t="s">
        <v>6803</v>
      </c>
      <c r="AG242" s="235" t="str">
        <f>IFERROR(VLOOKUP(작성용!A:A,RM!A:D,4,0),"-")</f>
        <v>오윤지</v>
      </c>
      <c r="AH242" s="9" t="s">
        <v>7137</v>
      </c>
      <c r="AI242" s="231" t="s">
        <v>7206</v>
      </c>
      <c r="AJ242" s="231" t="s">
        <v>7206</v>
      </c>
      <c r="AK242" s="231" t="s">
        <v>6804</v>
      </c>
      <c r="AL242" s="231">
        <v>241</v>
      </c>
    </row>
    <row r="243" spans="1:38" x14ac:dyDescent="0.3">
      <c r="A243" s="225" t="s">
        <v>579</v>
      </c>
      <c r="B243" s="225" t="s">
        <v>7204</v>
      </c>
      <c r="C243" s="237" t="s">
        <v>6796</v>
      </c>
      <c r="D243" s="233" t="s">
        <v>6200</v>
      </c>
      <c r="E243" s="232" t="s">
        <v>8945</v>
      </c>
      <c r="F243" s="236" t="s">
        <v>6801</v>
      </c>
      <c r="G243" s="210">
        <v>0</v>
      </c>
      <c r="H243" s="227" t="s">
        <v>3522</v>
      </c>
      <c r="I243" s="227"/>
      <c r="J243" s="227"/>
      <c r="K243" s="227"/>
      <c r="L243" s="227"/>
      <c r="M243" s="227"/>
      <c r="N243" s="227" t="s">
        <v>6797</v>
      </c>
      <c r="O243" s="242"/>
      <c r="P243" s="242"/>
      <c r="Q243" s="221"/>
      <c r="R243" s="208" t="s">
        <v>6202</v>
      </c>
      <c r="S243" s="209" t="s">
        <v>6791</v>
      </c>
      <c r="T243" s="229">
        <v>45628</v>
      </c>
      <c r="U243" s="230" t="s">
        <v>7207</v>
      </c>
      <c r="V243" s="229" t="s">
        <v>6950</v>
      </c>
      <c r="W243" s="229" t="s">
        <v>6950</v>
      </c>
      <c r="X243" s="230" t="s">
        <v>7206</v>
      </c>
      <c r="Y243" s="230"/>
      <c r="Z243" s="230" t="s">
        <v>9891</v>
      </c>
      <c r="AA243" s="220">
        <v>202412</v>
      </c>
      <c r="AB243" s="239"/>
      <c r="AC243" s="229" t="s">
        <v>6799</v>
      </c>
      <c r="AD243" s="240" t="s">
        <v>6803</v>
      </c>
      <c r="AE243" s="241">
        <v>0</v>
      </c>
      <c r="AF243" s="240" t="s">
        <v>6803</v>
      </c>
      <c r="AG243" s="235" t="str">
        <f>IFERROR(VLOOKUP(작성용!A:A,RM!A:D,4,0),"-")</f>
        <v>오윤지</v>
      </c>
      <c r="AH243" s="9" t="s">
        <v>7137</v>
      </c>
      <c r="AI243" s="231" t="s">
        <v>7201</v>
      </c>
      <c r="AJ243" s="231" t="s">
        <v>3522</v>
      </c>
      <c r="AK243" s="231" t="s">
        <v>6804</v>
      </c>
      <c r="AL243" s="231">
        <v>242</v>
      </c>
    </row>
    <row r="244" spans="1:38" x14ac:dyDescent="0.3">
      <c r="A244" s="225" t="s">
        <v>579</v>
      </c>
      <c r="B244" s="225" t="s">
        <v>7204</v>
      </c>
      <c r="C244" s="237" t="s">
        <v>6796</v>
      </c>
      <c r="D244" s="233" t="s">
        <v>8946</v>
      </c>
      <c r="E244" s="232" t="s">
        <v>8947</v>
      </c>
      <c r="F244" s="236" t="s">
        <v>6801</v>
      </c>
      <c r="G244" s="210">
        <v>0</v>
      </c>
      <c r="H244" s="227" t="s">
        <v>7206</v>
      </c>
      <c r="I244" s="227"/>
      <c r="J244" s="227"/>
      <c r="K244" s="227"/>
      <c r="L244" s="227"/>
      <c r="M244" s="227"/>
      <c r="N244" s="227" t="s">
        <v>6797</v>
      </c>
      <c r="O244" s="242"/>
      <c r="P244" s="242"/>
      <c r="Q244" s="221"/>
      <c r="R244" s="208" t="s">
        <v>5350</v>
      </c>
      <c r="S244" s="209" t="s">
        <v>7206</v>
      </c>
      <c r="T244" s="229">
        <v>45628</v>
      </c>
      <c r="U244" s="230" t="s">
        <v>7207</v>
      </c>
      <c r="V244" s="229" t="s">
        <v>6950</v>
      </c>
      <c r="W244" s="229" t="s">
        <v>6950</v>
      </c>
      <c r="X244" s="230" t="s">
        <v>3522</v>
      </c>
      <c r="Y244" s="230"/>
      <c r="Z244" s="230" t="s">
        <v>9891</v>
      </c>
      <c r="AA244" s="220">
        <v>202412</v>
      </c>
      <c r="AB244" s="239"/>
      <c r="AC244" s="229" t="s">
        <v>6799</v>
      </c>
      <c r="AD244" s="240" t="s">
        <v>6803</v>
      </c>
      <c r="AE244" s="241">
        <v>0</v>
      </c>
      <c r="AF244" s="240" t="s">
        <v>6803</v>
      </c>
      <c r="AG244" s="235" t="str">
        <f>IFERROR(VLOOKUP(작성용!A:A,RM!A:D,4,0),"-")</f>
        <v>오윤지</v>
      </c>
      <c r="AH244" s="9" t="s">
        <v>7137</v>
      </c>
      <c r="AI244" s="231" t="s">
        <v>7206</v>
      </c>
      <c r="AJ244" s="231" t="s">
        <v>6791</v>
      </c>
      <c r="AK244" s="231" t="s">
        <v>6804</v>
      </c>
      <c r="AL244" s="231">
        <v>243</v>
      </c>
    </row>
    <row r="245" spans="1:38" x14ac:dyDescent="0.3">
      <c r="A245" s="225" t="s">
        <v>579</v>
      </c>
      <c r="B245" s="225" t="s">
        <v>7204</v>
      </c>
      <c r="C245" s="237" t="s">
        <v>6796</v>
      </c>
      <c r="D245" s="233" t="s">
        <v>8948</v>
      </c>
      <c r="E245" s="232" t="s">
        <v>8949</v>
      </c>
      <c r="F245" s="236" t="s">
        <v>6801</v>
      </c>
      <c r="G245" s="210">
        <v>0</v>
      </c>
      <c r="H245" s="227" t="s">
        <v>7201</v>
      </c>
      <c r="I245" s="227"/>
      <c r="J245" s="227"/>
      <c r="K245" s="227"/>
      <c r="L245" s="227"/>
      <c r="M245" s="227"/>
      <c r="N245" s="227" t="s">
        <v>6797</v>
      </c>
      <c r="O245" s="242"/>
      <c r="P245" s="242"/>
      <c r="Q245" s="221"/>
      <c r="R245" s="208" t="s">
        <v>5577</v>
      </c>
      <c r="S245" s="209" t="s">
        <v>7206</v>
      </c>
      <c r="T245" s="229">
        <v>45628</v>
      </c>
      <c r="U245" s="230" t="s">
        <v>7207</v>
      </c>
      <c r="V245" s="229" t="s">
        <v>6950</v>
      </c>
      <c r="W245" s="229" t="s">
        <v>6950</v>
      </c>
      <c r="X245" s="230" t="s">
        <v>7206</v>
      </c>
      <c r="Y245" s="230"/>
      <c r="Z245" s="230" t="s">
        <v>9891</v>
      </c>
      <c r="AA245" s="220">
        <v>202412</v>
      </c>
      <c r="AB245" s="239"/>
      <c r="AC245" s="229" t="s">
        <v>6799</v>
      </c>
      <c r="AD245" s="240" t="s">
        <v>6803</v>
      </c>
      <c r="AE245" s="241">
        <v>0</v>
      </c>
      <c r="AF245" s="240" t="s">
        <v>6803</v>
      </c>
      <c r="AG245" s="235" t="str">
        <f>IFERROR(VLOOKUP(작성용!A:A,RM!A:D,4,0),"-")</f>
        <v>오윤지</v>
      </c>
      <c r="AH245" s="9" t="s">
        <v>7137</v>
      </c>
      <c r="AI245" s="231" t="s">
        <v>3522</v>
      </c>
      <c r="AJ245" s="231" t="s">
        <v>3522</v>
      </c>
      <c r="AK245" s="231" t="s">
        <v>6804</v>
      </c>
      <c r="AL245" s="231">
        <v>244</v>
      </c>
    </row>
    <row r="246" spans="1:38" x14ac:dyDescent="0.3">
      <c r="A246" s="225" t="s">
        <v>579</v>
      </c>
      <c r="B246" s="225" t="s">
        <v>7204</v>
      </c>
      <c r="C246" s="237" t="s">
        <v>6796</v>
      </c>
      <c r="D246" s="233" t="s">
        <v>6665</v>
      </c>
      <c r="E246" s="232" t="s">
        <v>8711</v>
      </c>
      <c r="F246" s="236" t="s">
        <v>6801</v>
      </c>
      <c r="G246" s="210">
        <v>0</v>
      </c>
      <c r="H246" s="227" t="s">
        <v>7206</v>
      </c>
      <c r="I246" s="227"/>
      <c r="J246" s="227"/>
      <c r="K246" s="227"/>
      <c r="L246" s="227"/>
      <c r="M246" s="227"/>
      <c r="N246" s="227" t="s">
        <v>6797</v>
      </c>
      <c r="O246" s="242"/>
      <c r="P246" s="242"/>
      <c r="Q246" s="221"/>
      <c r="R246" s="208" t="s">
        <v>3702</v>
      </c>
      <c r="S246" s="209" t="s">
        <v>7206</v>
      </c>
      <c r="T246" s="229">
        <v>45628</v>
      </c>
      <c r="U246" s="230" t="s">
        <v>7207</v>
      </c>
      <c r="V246" s="229" t="s">
        <v>6950</v>
      </c>
      <c r="W246" s="229" t="s">
        <v>6950</v>
      </c>
      <c r="X246" s="230" t="s">
        <v>7201</v>
      </c>
      <c r="Y246" s="230"/>
      <c r="Z246" s="230" t="s">
        <v>9891</v>
      </c>
      <c r="AA246" s="220">
        <v>202412</v>
      </c>
      <c r="AB246" s="239"/>
      <c r="AC246" s="229" t="s">
        <v>6799</v>
      </c>
      <c r="AD246" s="240" t="s">
        <v>6803</v>
      </c>
      <c r="AE246" s="241">
        <v>0</v>
      </c>
      <c r="AF246" s="240" t="s">
        <v>6803</v>
      </c>
      <c r="AG246" s="235" t="str">
        <f>IFERROR(VLOOKUP(작성용!A:A,RM!A:D,4,0),"-")</f>
        <v>오윤지</v>
      </c>
      <c r="AH246" s="9" t="s">
        <v>7137</v>
      </c>
      <c r="AI246" s="231" t="s">
        <v>3522</v>
      </c>
      <c r="AJ246" s="231" t="s">
        <v>7201</v>
      </c>
      <c r="AK246" s="231" t="s">
        <v>6804</v>
      </c>
      <c r="AL246" s="231">
        <v>245</v>
      </c>
    </row>
    <row r="247" spans="1:38" x14ac:dyDescent="0.3">
      <c r="A247" s="225" t="s">
        <v>579</v>
      </c>
      <c r="B247" s="225" t="s">
        <v>7204</v>
      </c>
      <c r="C247" s="237" t="s">
        <v>6796</v>
      </c>
      <c r="D247" s="233" t="s">
        <v>6599</v>
      </c>
      <c r="E247" s="232" t="s">
        <v>8950</v>
      </c>
      <c r="F247" s="236" t="s">
        <v>6801</v>
      </c>
      <c r="G247" s="210">
        <v>0</v>
      </c>
      <c r="H247" s="227" t="s">
        <v>3522</v>
      </c>
      <c r="I247" s="227"/>
      <c r="J247" s="227"/>
      <c r="K247" s="227"/>
      <c r="L247" s="227"/>
      <c r="M247" s="227"/>
      <c r="N247" s="227" t="s">
        <v>6797</v>
      </c>
      <c r="O247" s="242"/>
      <c r="P247" s="242"/>
      <c r="Q247" s="221"/>
      <c r="R247" s="208" t="s">
        <v>3772</v>
      </c>
      <c r="S247" s="209" t="s">
        <v>7206</v>
      </c>
      <c r="T247" s="229">
        <v>45628</v>
      </c>
      <c r="U247" s="230" t="s">
        <v>7207</v>
      </c>
      <c r="V247" s="229" t="s">
        <v>6950</v>
      </c>
      <c r="W247" s="229" t="s">
        <v>6950</v>
      </c>
      <c r="X247" s="230" t="s">
        <v>7201</v>
      </c>
      <c r="Y247" s="230"/>
      <c r="Z247" s="230" t="s">
        <v>9891</v>
      </c>
      <c r="AA247" s="220">
        <v>202412</v>
      </c>
      <c r="AB247" s="239"/>
      <c r="AC247" s="229" t="s">
        <v>6799</v>
      </c>
      <c r="AD247" s="240" t="s">
        <v>6803</v>
      </c>
      <c r="AE247" s="241">
        <v>0</v>
      </c>
      <c r="AF247" s="240" t="s">
        <v>6803</v>
      </c>
      <c r="AG247" s="235" t="str">
        <f>IFERROR(VLOOKUP(작성용!A:A,RM!A:D,4,0),"-")</f>
        <v>오윤지</v>
      </c>
      <c r="AH247" s="9" t="s">
        <v>7137</v>
      </c>
      <c r="AI247" s="231" t="s">
        <v>6791</v>
      </c>
      <c r="AJ247" s="231" t="s">
        <v>7201</v>
      </c>
      <c r="AK247" s="231" t="s">
        <v>6804</v>
      </c>
      <c r="AL247" s="231">
        <v>246</v>
      </c>
    </row>
    <row r="248" spans="1:38" x14ac:dyDescent="0.3">
      <c r="A248" s="225" t="s">
        <v>579</v>
      </c>
      <c r="B248" s="225" t="s">
        <v>7204</v>
      </c>
      <c r="C248" s="237" t="s">
        <v>6796</v>
      </c>
      <c r="D248" s="233" t="s">
        <v>8951</v>
      </c>
      <c r="E248" s="232" t="s">
        <v>8952</v>
      </c>
      <c r="F248" s="236" t="s">
        <v>6801</v>
      </c>
      <c r="G248" s="210">
        <v>0</v>
      </c>
      <c r="H248" s="227" t="s">
        <v>3522</v>
      </c>
      <c r="I248" s="227"/>
      <c r="J248" s="227"/>
      <c r="K248" s="227"/>
      <c r="L248" s="227"/>
      <c r="M248" s="227"/>
      <c r="N248" s="227" t="s">
        <v>6797</v>
      </c>
      <c r="O248" s="242"/>
      <c r="P248" s="242"/>
      <c r="Q248" s="221"/>
      <c r="R248" s="208" t="s">
        <v>5342</v>
      </c>
      <c r="S248" s="209" t="s">
        <v>3522</v>
      </c>
      <c r="T248" s="229">
        <v>45628</v>
      </c>
      <c r="U248" s="230" t="s">
        <v>7207</v>
      </c>
      <c r="V248" s="229" t="s">
        <v>6950</v>
      </c>
      <c r="W248" s="229" t="s">
        <v>6950</v>
      </c>
      <c r="X248" s="230" t="s">
        <v>6791</v>
      </c>
      <c r="Y248" s="230"/>
      <c r="Z248" s="230" t="s">
        <v>9891</v>
      </c>
      <c r="AA248" s="220">
        <v>202412</v>
      </c>
      <c r="AB248" s="239"/>
      <c r="AC248" s="229" t="s">
        <v>6799</v>
      </c>
      <c r="AD248" s="240" t="s">
        <v>6803</v>
      </c>
      <c r="AE248" s="241">
        <v>0</v>
      </c>
      <c r="AF248" s="240" t="s">
        <v>6803</v>
      </c>
      <c r="AG248" s="235" t="str">
        <f>IFERROR(VLOOKUP(작성용!A:A,RM!A:D,4,0),"-")</f>
        <v>오윤지</v>
      </c>
      <c r="AH248" s="9" t="s">
        <v>7137</v>
      </c>
      <c r="AI248" s="231" t="s">
        <v>6791</v>
      </c>
      <c r="AJ248" s="231" t="s">
        <v>6791</v>
      </c>
      <c r="AK248" s="231" t="s">
        <v>6804</v>
      </c>
      <c r="AL248" s="231">
        <v>247</v>
      </c>
    </row>
    <row r="249" spans="1:38" x14ac:dyDescent="0.3">
      <c r="A249" s="225" t="s">
        <v>579</v>
      </c>
      <c r="B249" s="225" t="s">
        <v>7204</v>
      </c>
      <c r="C249" s="237" t="s">
        <v>6796</v>
      </c>
      <c r="D249" s="233" t="s">
        <v>7209</v>
      </c>
      <c r="E249" s="232" t="s">
        <v>8953</v>
      </c>
      <c r="F249" s="236" t="s">
        <v>6801</v>
      </c>
      <c r="G249" s="210">
        <v>0</v>
      </c>
      <c r="H249" s="227" t="s">
        <v>7206</v>
      </c>
      <c r="I249" s="227"/>
      <c r="J249" s="227"/>
      <c r="K249" s="227"/>
      <c r="L249" s="227"/>
      <c r="M249" s="227"/>
      <c r="N249" s="227" t="s">
        <v>6797</v>
      </c>
      <c r="O249" s="242"/>
      <c r="P249" s="242"/>
      <c r="Q249" s="221"/>
      <c r="R249" s="208" t="s">
        <v>5716</v>
      </c>
      <c r="S249" s="209" t="s">
        <v>3522</v>
      </c>
      <c r="T249" s="229">
        <v>45628</v>
      </c>
      <c r="U249" s="230" t="s">
        <v>7207</v>
      </c>
      <c r="V249" s="229" t="s">
        <v>6950</v>
      </c>
      <c r="W249" s="229" t="s">
        <v>6950</v>
      </c>
      <c r="X249" s="230" t="s">
        <v>6791</v>
      </c>
      <c r="Y249" s="230"/>
      <c r="Z249" s="230" t="s">
        <v>9891</v>
      </c>
      <c r="AA249" s="220">
        <v>202412</v>
      </c>
      <c r="AB249" s="239"/>
      <c r="AC249" s="229" t="s">
        <v>6799</v>
      </c>
      <c r="AD249" s="240" t="s">
        <v>6803</v>
      </c>
      <c r="AE249" s="241">
        <v>0</v>
      </c>
      <c r="AF249" s="240" t="s">
        <v>6803</v>
      </c>
      <c r="AG249" s="235" t="str">
        <f>IFERROR(VLOOKUP(작성용!A:A,RM!A:D,4,0),"-")</f>
        <v>오윤지</v>
      </c>
      <c r="AH249" s="9" t="s">
        <v>7137</v>
      </c>
      <c r="AI249" s="231" t="s">
        <v>7206</v>
      </c>
      <c r="AJ249" s="231" t="s">
        <v>7201</v>
      </c>
      <c r="AK249" s="231" t="s">
        <v>6804</v>
      </c>
      <c r="AL249" s="231">
        <v>248</v>
      </c>
    </row>
    <row r="250" spans="1:38" x14ac:dyDescent="0.3">
      <c r="A250" s="225" t="s">
        <v>579</v>
      </c>
      <c r="B250" s="225" t="s">
        <v>7204</v>
      </c>
      <c r="C250" s="237" t="s">
        <v>6796</v>
      </c>
      <c r="D250" s="233" t="s">
        <v>7849</v>
      </c>
      <c r="E250" s="232" t="s">
        <v>8954</v>
      </c>
      <c r="F250" s="236" t="s">
        <v>6801</v>
      </c>
      <c r="G250" s="210">
        <v>0</v>
      </c>
      <c r="H250" s="227" t="s">
        <v>3522</v>
      </c>
      <c r="I250" s="227"/>
      <c r="J250" s="227"/>
      <c r="K250" s="227"/>
      <c r="L250" s="227"/>
      <c r="M250" s="227"/>
      <c r="N250" s="227" t="s">
        <v>6797</v>
      </c>
      <c r="O250" s="242"/>
      <c r="P250" s="242"/>
      <c r="Q250" s="221"/>
      <c r="R250" s="208" t="s">
        <v>7210</v>
      </c>
      <c r="S250" s="209" t="s">
        <v>7206</v>
      </c>
      <c r="T250" s="229">
        <v>45628</v>
      </c>
      <c r="U250" s="230" t="s">
        <v>7207</v>
      </c>
      <c r="V250" s="229" t="s">
        <v>6950</v>
      </c>
      <c r="W250" s="229" t="s">
        <v>6950</v>
      </c>
      <c r="X250" s="230" t="s">
        <v>3522</v>
      </c>
      <c r="Y250" s="230"/>
      <c r="Z250" s="230" t="s">
        <v>9891</v>
      </c>
      <c r="AA250" s="220">
        <v>202412</v>
      </c>
      <c r="AB250" s="239"/>
      <c r="AC250" s="229" t="s">
        <v>6799</v>
      </c>
      <c r="AD250" s="240" t="s">
        <v>6803</v>
      </c>
      <c r="AE250" s="241">
        <v>0</v>
      </c>
      <c r="AF250" s="240" t="s">
        <v>6803</v>
      </c>
      <c r="AG250" s="235" t="str">
        <f>IFERROR(VLOOKUP(작성용!A:A,RM!A:D,4,0),"-")</f>
        <v>오윤지</v>
      </c>
      <c r="AH250" s="9" t="s">
        <v>7137</v>
      </c>
      <c r="AI250" s="231" t="s">
        <v>3522</v>
      </c>
      <c r="AJ250" s="231" t="s">
        <v>7206</v>
      </c>
      <c r="AK250" s="231" t="s">
        <v>6804</v>
      </c>
      <c r="AL250" s="231">
        <v>249</v>
      </c>
    </row>
    <row r="251" spans="1:38" x14ac:dyDescent="0.3">
      <c r="A251" s="225" t="s">
        <v>579</v>
      </c>
      <c r="B251" s="225" t="s">
        <v>7204</v>
      </c>
      <c r="C251" s="237" t="s">
        <v>6796</v>
      </c>
      <c r="D251" s="233" t="s">
        <v>6502</v>
      </c>
      <c r="E251" s="232" t="s">
        <v>8955</v>
      </c>
      <c r="F251" s="236" t="s">
        <v>6801</v>
      </c>
      <c r="G251" s="210">
        <v>0</v>
      </c>
      <c r="H251" s="227" t="s">
        <v>3522</v>
      </c>
      <c r="I251" s="227"/>
      <c r="J251" s="227"/>
      <c r="K251" s="227"/>
      <c r="L251" s="227"/>
      <c r="M251" s="227"/>
      <c r="N251" s="227" t="s">
        <v>6797</v>
      </c>
      <c r="O251" s="242"/>
      <c r="P251" s="242"/>
      <c r="Q251" s="221"/>
      <c r="R251" s="208" t="s">
        <v>6504</v>
      </c>
      <c r="S251" s="209" t="s">
        <v>3522</v>
      </c>
      <c r="T251" s="229">
        <v>45628</v>
      </c>
      <c r="U251" s="230" t="s">
        <v>7207</v>
      </c>
      <c r="V251" s="229" t="s">
        <v>6950</v>
      </c>
      <c r="W251" s="229" t="s">
        <v>6950</v>
      </c>
      <c r="X251" s="230" t="s">
        <v>3522</v>
      </c>
      <c r="Y251" s="230"/>
      <c r="Z251" s="230" t="s">
        <v>9891</v>
      </c>
      <c r="AA251" s="220">
        <v>202412</v>
      </c>
      <c r="AB251" s="239"/>
      <c r="AC251" s="229" t="s">
        <v>6799</v>
      </c>
      <c r="AD251" s="240" t="s">
        <v>6803</v>
      </c>
      <c r="AE251" s="241">
        <v>0</v>
      </c>
      <c r="AF251" s="240" t="s">
        <v>6803</v>
      </c>
      <c r="AG251" s="235" t="str">
        <f>IFERROR(VLOOKUP(작성용!A:A,RM!A:D,4,0),"-")</f>
        <v>오윤지</v>
      </c>
      <c r="AH251" s="9" t="s">
        <v>7137</v>
      </c>
      <c r="AI251" s="231" t="s">
        <v>7201</v>
      </c>
      <c r="AJ251" s="231" t="s">
        <v>3522</v>
      </c>
      <c r="AK251" s="231" t="s">
        <v>6804</v>
      </c>
      <c r="AL251" s="231">
        <v>250</v>
      </c>
    </row>
    <row r="252" spans="1:38" x14ac:dyDescent="0.3">
      <c r="A252" s="225" t="s">
        <v>579</v>
      </c>
      <c r="B252" s="225" t="s">
        <v>7204</v>
      </c>
      <c r="C252" s="237" t="s">
        <v>6796</v>
      </c>
      <c r="D252" s="233" t="s">
        <v>8956</v>
      </c>
      <c r="E252" s="232" t="s">
        <v>8957</v>
      </c>
      <c r="F252" s="236" t="s">
        <v>6801</v>
      </c>
      <c r="G252" s="210">
        <v>0</v>
      </c>
      <c r="H252" s="227" t="s">
        <v>7206</v>
      </c>
      <c r="I252" s="227"/>
      <c r="J252" s="227"/>
      <c r="K252" s="227"/>
      <c r="L252" s="227"/>
      <c r="M252" s="227"/>
      <c r="N252" s="227" t="s">
        <v>6797</v>
      </c>
      <c r="O252" s="242"/>
      <c r="P252" s="242"/>
      <c r="Q252" s="221"/>
      <c r="R252" s="208" t="s">
        <v>3705</v>
      </c>
      <c r="S252" s="209" t="s">
        <v>7206</v>
      </c>
      <c r="T252" s="229">
        <v>45628</v>
      </c>
      <c r="U252" s="230" t="s">
        <v>7207</v>
      </c>
      <c r="V252" s="229" t="s">
        <v>6950</v>
      </c>
      <c r="W252" s="229" t="s">
        <v>6950</v>
      </c>
      <c r="X252" s="230" t="s">
        <v>7206</v>
      </c>
      <c r="Y252" s="230"/>
      <c r="Z252" s="230" t="s">
        <v>9891</v>
      </c>
      <c r="AA252" s="220">
        <v>202412</v>
      </c>
      <c r="AB252" s="239"/>
      <c r="AC252" s="229" t="s">
        <v>6799</v>
      </c>
      <c r="AD252" s="240" t="s">
        <v>6803</v>
      </c>
      <c r="AE252" s="241">
        <v>0</v>
      </c>
      <c r="AF252" s="240" t="s">
        <v>6803</v>
      </c>
      <c r="AG252" s="235" t="str">
        <f>IFERROR(VLOOKUP(작성용!A:A,RM!A:D,4,0),"-")</f>
        <v>오윤지</v>
      </c>
      <c r="AH252" s="9" t="s">
        <v>7137</v>
      </c>
      <c r="AI252" s="231" t="s">
        <v>7206</v>
      </c>
      <c r="AJ252" s="231" t="s">
        <v>7206</v>
      </c>
      <c r="AK252" s="231" t="s">
        <v>6804</v>
      </c>
      <c r="AL252" s="231">
        <v>251</v>
      </c>
    </row>
    <row r="253" spans="1:38" x14ac:dyDescent="0.3">
      <c r="A253" s="225" t="s">
        <v>579</v>
      </c>
      <c r="B253" s="225" t="s">
        <v>7204</v>
      </c>
      <c r="C253" s="237" t="s">
        <v>6796</v>
      </c>
      <c r="D253" s="233" t="s">
        <v>7211</v>
      </c>
      <c r="E253" s="232" t="s">
        <v>8958</v>
      </c>
      <c r="F253" s="236" t="s">
        <v>6801</v>
      </c>
      <c r="G253" s="210">
        <v>0</v>
      </c>
      <c r="H253" s="227" t="s">
        <v>7206</v>
      </c>
      <c r="I253" s="227"/>
      <c r="J253" s="227"/>
      <c r="K253" s="227"/>
      <c r="L253" s="227"/>
      <c r="M253" s="227"/>
      <c r="N253" s="227" t="s">
        <v>6797</v>
      </c>
      <c r="O253" s="242"/>
      <c r="P253" s="242"/>
      <c r="Q253" s="221"/>
      <c r="R253" s="208" t="s">
        <v>5368</v>
      </c>
      <c r="S253" s="209" t="s">
        <v>7206</v>
      </c>
      <c r="T253" s="229">
        <v>45628</v>
      </c>
      <c r="U253" s="230" t="s">
        <v>7207</v>
      </c>
      <c r="V253" s="229" t="s">
        <v>6950</v>
      </c>
      <c r="W253" s="229" t="s">
        <v>6950</v>
      </c>
      <c r="X253" s="230" t="s">
        <v>3522</v>
      </c>
      <c r="Y253" s="230"/>
      <c r="Z253" s="230" t="s">
        <v>9891</v>
      </c>
      <c r="AA253" s="220">
        <v>202412</v>
      </c>
      <c r="AB253" s="239"/>
      <c r="AC253" s="229" t="s">
        <v>6799</v>
      </c>
      <c r="AD253" s="240" t="s">
        <v>6803</v>
      </c>
      <c r="AE253" s="241">
        <v>0</v>
      </c>
      <c r="AF253" s="240" t="s">
        <v>6803</v>
      </c>
      <c r="AG253" s="235" t="str">
        <f>IFERROR(VLOOKUP(작성용!A:A,RM!A:D,4,0),"-")</f>
        <v>오윤지</v>
      </c>
      <c r="AH253" s="9" t="s">
        <v>7137</v>
      </c>
      <c r="AI253" s="231" t="s">
        <v>3522</v>
      </c>
      <c r="AJ253" s="231" t="s">
        <v>6791</v>
      </c>
      <c r="AK253" s="231" t="s">
        <v>6804</v>
      </c>
      <c r="AL253" s="231">
        <v>252</v>
      </c>
    </row>
    <row r="254" spans="1:38" x14ac:dyDescent="0.3">
      <c r="A254" s="225" t="s">
        <v>579</v>
      </c>
      <c r="B254" s="225" t="s">
        <v>7204</v>
      </c>
      <c r="C254" s="237" t="s">
        <v>6796</v>
      </c>
      <c r="D254" s="233" t="s">
        <v>8959</v>
      </c>
      <c r="E254" s="232" t="s">
        <v>8960</v>
      </c>
      <c r="F254" s="236" t="s">
        <v>6801</v>
      </c>
      <c r="G254" s="210">
        <v>0</v>
      </c>
      <c r="H254" s="227" t="s">
        <v>3522</v>
      </c>
      <c r="I254" s="227"/>
      <c r="J254" s="227"/>
      <c r="K254" s="227"/>
      <c r="L254" s="227"/>
      <c r="M254" s="227"/>
      <c r="N254" s="227" t="s">
        <v>6797</v>
      </c>
      <c r="O254" s="242"/>
      <c r="P254" s="242"/>
      <c r="Q254" s="221"/>
      <c r="R254" s="208" t="s">
        <v>3706</v>
      </c>
      <c r="S254" s="209" t="s">
        <v>7206</v>
      </c>
      <c r="T254" s="229">
        <v>45628</v>
      </c>
      <c r="U254" s="230" t="s">
        <v>7207</v>
      </c>
      <c r="V254" s="229" t="s">
        <v>6950</v>
      </c>
      <c r="W254" s="229" t="s">
        <v>6950</v>
      </c>
      <c r="X254" s="230" t="s">
        <v>6791</v>
      </c>
      <c r="Y254" s="230"/>
      <c r="Z254" s="230" t="s">
        <v>9891</v>
      </c>
      <c r="AA254" s="220">
        <v>202412</v>
      </c>
      <c r="AB254" s="239"/>
      <c r="AC254" s="229" t="s">
        <v>6799</v>
      </c>
      <c r="AD254" s="240" t="s">
        <v>6803</v>
      </c>
      <c r="AE254" s="241">
        <v>0</v>
      </c>
      <c r="AF254" s="240" t="s">
        <v>6803</v>
      </c>
      <c r="AG254" s="235" t="str">
        <f>IFERROR(VLOOKUP(작성용!A:A,RM!A:D,4,0),"-")</f>
        <v>오윤지</v>
      </c>
      <c r="AH254" s="9" t="s">
        <v>7137</v>
      </c>
      <c r="AI254" s="231" t="s">
        <v>7206</v>
      </c>
      <c r="AJ254" s="231" t="s">
        <v>7206</v>
      </c>
      <c r="AK254" s="231" t="s">
        <v>6804</v>
      </c>
      <c r="AL254" s="231">
        <v>253</v>
      </c>
    </row>
    <row r="255" spans="1:38" x14ac:dyDescent="0.3">
      <c r="A255" s="225" t="s">
        <v>579</v>
      </c>
      <c r="B255" s="225" t="s">
        <v>7204</v>
      </c>
      <c r="C255" s="237" t="s">
        <v>6796</v>
      </c>
      <c r="D255" s="233" t="s">
        <v>8592</v>
      </c>
      <c r="E255" s="232" t="s">
        <v>8593</v>
      </c>
      <c r="F255" s="236" t="s">
        <v>6801</v>
      </c>
      <c r="G255" s="210">
        <v>0</v>
      </c>
      <c r="H255" s="227" t="s">
        <v>7201</v>
      </c>
      <c r="I255" s="227"/>
      <c r="J255" s="227"/>
      <c r="K255" s="227"/>
      <c r="L255" s="227"/>
      <c r="M255" s="227"/>
      <c r="N255" s="227" t="s">
        <v>6797</v>
      </c>
      <c r="O255" s="242"/>
      <c r="P255" s="242"/>
      <c r="Q255" s="221"/>
      <c r="R255" s="208" t="s">
        <v>6965</v>
      </c>
      <c r="S255" s="209" t="s">
        <v>3522</v>
      </c>
      <c r="T255" s="229">
        <v>45628</v>
      </c>
      <c r="U255" s="230" t="s">
        <v>7207</v>
      </c>
      <c r="V255" s="229" t="s">
        <v>6950</v>
      </c>
      <c r="W255" s="229" t="s">
        <v>6950</v>
      </c>
      <c r="X255" s="230" t="s">
        <v>6791</v>
      </c>
      <c r="Y255" s="230"/>
      <c r="Z255" s="230" t="s">
        <v>9891</v>
      </c>
      <c r="AA255" s="220">
        <v>202412</v>
      </c>
      <c r="AB255" s="239"/>
      <c r="AC255" s="229" t="s">
        <v>6799</v>
      </c>
      <c r="AD255" s="240" t="s">
        <v>6803</v>
      </c>
      <c r="AE255" s="241">
        <v>0</v>
      </c>
      <c r="AF255" s="240" t="s">
        <v>6803</v>
      </c>
      <c r="AG255" s="235" t="str">
        <f>IFERROR(VLOOKUP(작성용!A:A,RM!A:D,4,0),"-")</f>
        <v>오윤지</v>
      </c>
      <c r="AH255" s="9" t="s">
        <v>7137</v>
      </c>
      <c r="AI255" s="231" t="s">
        <v>7206</v>
      </c>
      <c r="AJ255" s="231" t="s">
        <v>6791</v>
      </c>
      <c r="AK255" s="231" t="s">
        <v>6804</v>
      </c>
      <c r="AL255" s="231">
        <v>254</v>
      </c>
    </row>
    <row r="256" spans="1:38" x14ac:dyDescent="0.3">
      <c r="A256" s="225" t="s">
        <v>579</v>
      </c>
      <c r="B256" s="225" t="s">
        <v>7204</v>
      </c>
      <c r="C256" s="237" t="s">
        <v>6796</v>
      </c>
      <c r="D256" s="233" t="s">
        <v>8594</v>
      </c>
      <c r="E256" s="232" t="s">
        <v>8595</v>
      </c>
      <c r="F256" s="236" t="s">
        <v>6801</v>
      </c>
      <c r="G256" s="210">
        <v>0</v>
      </c>
      <c r="H256" s="227" t="s">
        <v>7201</v>
      </c>
      <c r="I256" s="227"/>
      <c r="J256" s="227"/>
      <c r="K256" s="227"/>
      <c r="L256" s="227"/>
      <c r="M256" s="227"/>
      <c r="N256" s="227" t="s">
        <v>6797</v>
      </c>
      <c r="O256" s="242"/>
      <c r="P256" s="242"/>
      <c r="Q256" s="221"/>
      <c r="R256" s="208" t="s">
        <v>6967</v>
      </c>
      <c r="S256" s="209" t="s">
        <v>3522</v>
      </c>
      <c r="T256" s="229">
        <v>45628</v>
      </c>
      <c r="U256" s="230" t="s">
        <v>7207</v>
      </c>
      <c r="V256" s="229" t="s">
        <v>6950</v>
      </c>
      <c r="W256" s="229" t="s">
        <v>6950</v>
      </c>
      <c r="X256" s="230" t="s">
        <v>3522</v>
      </c>
      <c r="Y256" s="230"/>
      <c r="Z256" s="230" t="s">
        <v>9891</v>
      </c>
      <c r="AA256" s="220">
        <v>202412</v>
      </c>
      <c r="AB256" s="239"/>
      <c r="AC256" s="229" t="s">
        <v>6799</v>
      </c>
      <c r="AD256" s="240" t="s">
        <v>6803</v>
      </c>
      <c r="AE256" s="241">
        <v>0</v>
      </c>
      <c r="AF256" s="240" t="s">
        <v>6803</v>
      </c>
      <c r="AG256" s="235" t="str">
        <f>IFERROR(VLOOKUP(작성용!A:A,RM!A:D,4,0),"-")</f>
        <v>오윤지</v>
      </c>
      <c r="AH256" s="9" t="s">
        <v>7137</v>
      </c>
      <c r="AI256" s="231" t="s">
        <v>7206</v>
      </c>
      <c r="AJ256" s="231" t="s">
        <v>7201</v>
      </c>
      <c r="AK256" s="231" t="s">
        <v>6804</v>
      </c>
      <c r="AL256" s="231">
        <v>255</v>
      </c>
    </row>
    <row r="257" spans="1:38" x14ac:dyDescent="0.3">
      <c r="A257" s="225" t="s">
        <v>579</v>
      </c>
      <c r="B257" s="225" t="s">
        <v>7204</v>
      </c>
      <c r="C257" s="237" t="s">
        <v>6796</v>
      </c>
      <c r="D257" s="233" t="s">
        <v>8677</v>
      </c>
      <c r="E257" s="232" t="s">
        <v>8678</v>
      </c>
      <c r="F257" s="236" t="s">
        <v>6801</v>
      </c>
      <c r="G257" s="210">
        <v>0</v>
      </c>
      <c r="H257" s="227" t="s">
        <v>3522</v>
      </c>
      <c r="I257" s="227"/>
      <c r="J257" s="227"/>
      <c r="K257" s="227"/>
      <c r="L257" s="227"/>
      <c r="M257" s="227"/>
      <c r="N257" s="227" t="s">
        <v>6797</v>
      </c>
      <c r="O257" s="242"/>
      <c r="P257" s="242"/>
      <c r="Q257" s="221"/>
      <c r="R257" s="208" t="s">
        <v>6999</v>
      </c>
      <c r="S257" s="209" t="s">
        <v>6791</v>
      </c>
      <c r="T257" s="229">
        <v>45628</v>
      </c>
      <c r="U257" s="230" t="s">
        <v>7207</v>
      </c>
      <c r="V257" s="229" t="s">
        <v>6950</v>
      </c>
      <c r="W257" s="229" t="s">
        <v>6950</v>
      </c>
      <c r="X257" s="230" t="s">
        <v>3522</v>
      </c>
      <c r="Y257" s="230"/>
      <c r="Z257" s="230" t="s">
        <v>9891</v>
      </c>
      <c r="AA257" s="220">
        <v>202412</v>
      </c>
      <c r="AB257" s="239"/>
      <c r="AC257" s="229" t="s">
        <v>6799</v>
      </c>
      <c r="AD257" s="240" t="s">
        <v>6803</v>
      </c>
      <c r="AE257" s="241">
        <v>0</v>
      </c>
      <c r="AF257" s="240" t="s">
        <v>6803</v>
      </c>
      <c r="AG257" s="235" t="str">
        <f>IFERROR(VLOOKUP(작성용!A:A,RM!A:D,4,0),"-")</f>
        <v>오윤지</v>
      </c>
      <c r="AH257" s="9" t="s">
        <v>7137</v>
      </c>
      <c r="AI257" s="231" t="s">
        <v>6791</v>
      </c>
      <c r="AJ257" s="231" t="s">
        <v>3522</v>
      </c>
      <c r="AK257" s="231" t="s">
        <v>6804</v>
      </c>
      <c r="AL257" s="231">
        <v>256</v>
      </c>
    </row>
    <row r="258" spans="1:38" x14ac:dyDescent="0.3">
      <c r="A258" s="225" t="s">
        <v>579</v>
      </c>
      <c r="B258" s="225" t="s">
        <v>7204</v>
      </c>
      <c r="C258" s="237" t="s">
        <v>6796</v>
      </c>
      <c r="D258" s="233" t="s">
        <v>8961</v>
      </c>
      <c r="E258" s="232" t="s">
        <v>8962</v>
      </c>
      <c r="F258" s="236" t="s">
        <v>6801</v>
      </c>
      <c r="G258" s="210">
        <v>0</v>
      </c>
      <c r="H258" s="227" t="s">
        <v>7206</v>
      </c>
      <c r="I258" s="227"/>
      <c r="J258" s="227"/>
      <c r="K258" s="227"/>
      <c r="L258" s="227"/>
      <c r="M258" s="227"/>
      <c r="N258" s="227" t="s">
        <v>6797</v>
      </c>
      <c r="O258" s="242"/>
      <c r="P258" s="242"/>
      <c r="Q258" s="221"/>
      <c r="R258" s="208" t="s">
        <v>6215</v>
      </c>
      <c r="S258" s="209" t="s">
        <v>7206</v>
      </c>
      <c r="T258" s="229">
        <v>45628</v>
      </c>
      <c r="U258" s="230" t="s">
        <v>7207</v>
      </c>
      <c r="V258" s="229" t="s">
        <v>6950</v>
      </c>
      <c r="W258" s="229" t="s">
        <v>6950</v>
      </c>
      <c r="X258" s="230" t="s">
        <v>6791</v>
      </c>
      <c r="Y258" s="230"/>
      <c r="Z258" s="230" t="s">
        <v>9891</v>
      </c>
      <c r="AA258" s="220">
        <v>202412</v>
      </c>
      <c r="AB258" s="239"/>
      <c r="AC258" s="229" t="s">
        <v>6799</v>
      </c>
      <c r="AD258" s="240" t="s">
        <v>6803</v>
      </c>
      <c r="AE258" s="241">
        <v>0</v>
      </c>
      <c r="AF258" s="240" t="s">
        <v>6803</v>
      </c>
      <c r="AG258" s="235" t="str">
        <f>IFERROR(VLOOKUP(작성용!A:A,RM!A:D,4,0),"-")</f>
        <v>오윤지</v>
      </c>
      <c r="AH258" s="9" t="s">
        <v>7137</v>
      </c>
      <c r="AI258" s="231" t="s">
        <v>7201</v>
      </c>
      <c r="AJ258" s="231" t="s">
        <v>7206</v>
      </c>
      <c r="AK258" s="231" t="s">
        <v>6804</v>
      </c>
      <c r="AL258" s="231">
        <v>257</v>
      </c>
    </row>
    <row r="259" spans="1:38" x14ac:dyDescent="0.3">
      <c r="A259" s="225" t="s">
        <v>579</v>
      </c>
      <c r="B259" s="225" t="s">
        <v>7204</v>
      </c>
      <c r="C259" s="237" t="s">
        <v>6796</v>
      </c>
      <c r="D259" s="233" t="s">
        <v>5616</v>
      </c>
      <c r="E259" s="232" t="s">
        <v>8963</v>
      </c>
      <c r="F259" s="236" t="s">
        <v>6801</v>
      </c>
      <c r="G259" s="210">
        <v>0</v>
      </c>
      <c r="H259" s="227" t="s">
        <v>7206</v>
      </c>
      <c r="I259" s="227"/>
      <c r="J259" s="227"/>
      <c r="K259" s="227"/>
      <c r="L259" s="227"/>
      <c r="M259" s="227"/>
      <c r="N259" s="227" t="s">
        <v>6797</v>
      </c>
      <c r="O259" s="242"/>
      <c r="P259" s="242"/>
      <c r="Q259" s="221"/>
      <c r="R259" s="208" t="s">
        <v>5155</v>
      </c>
      <c r="S259" s="209" t="s">
        <v>7201</v>
      </c>
      <c r="T259" s="229">
        <v>45628</v>
      </c>
      <c r="U259" s="230" t="s">
        <v>7207</v>
      </c>
      <c r="V259" s="229" t="s">
        <v>6950</v>
      </c>
      <c r="W259" s="229" t="s">
        <v>6950</v>
      </c>
      <c r="X259" s="230" t="s">
        <v>7201</v>
      </c>
      <c r="Y259" s="230"/>
      <c r="Z259" s="230" t="s">
        <v>9891</v>
      </c>
      <c r="AA259" s="220">
        <v>202412</v>
      </c>
      <c r="AB259" s="239"/>
      <c r="AC259" s="229" t="s">
        <v>6799</v>
      </c>
      <c r="AD259" s="240" t="s">
        <v>6803</v>
      </c>
      <c r="AE259" s="241">
        <v>0</v>
      </c>
      <c r="AF259" s="240" t="s">
        <v>6803</v>
      </c>
      <c r="AG259" s="235" t="str">
        <f>IFERROR(VLOOKUP(작성용!A:A,RM!A:D,4,0),"-")</f>
        <v>오윤지</v>
      </c>
      <c r="AH259" s="9" t="s">
        <v>7137</v>
      </c>
      <c r="AI259" s="231" t="s">
        <v>3522</v>
      </c>
      <c r="AJ259" s="231" t="s">
        <v>7201</v>
      </c>
      <c r="AK259" s="231" t="s">
        <v>6804</v>
      </c>
      <c r="AL259" s="231">
        <v>258</v>
      </c>
    </row>
    <row r="260" spans="1:38" x14ac:dyDescent="0.3">
      <c r="A260" s="225" t="s">
        <v>579</v>
      </c>
      <c r="B260" s="225" t="s">
        <v>7204</v>
      </c>
      <c r="C260" s="237" t="s">
        <v>6796</v>
      </c>
      <c r="D260" s="233" t="s">
        <v>5520</v>
      </c>
      <c r="E260" s="232" t="s">
        <v>8964</v>
      </c>
      <c r="F260" s="236" t="s">
        <v>6801</v>
      </c>
      <c r="G260" s="210">
        <v>0</v>
      </c>
      <c r="H260" s="227" t="s">
        <v>7201</v>
      </c>
      <c r="I260" s="227"/>
      <c r="J260" s="227"/>
      <c r="K260" s="227"/>
      <c r="L260" s="227"/>
      <c r="M260" s="227"/>
      <c r="N260" s="227" t="s">
        <v>6797</v>
      </c>
      <c r="O260" s="242"/>
      <c r="P260" s="242"/>
      <c r="Q260" s="221"/>
      <c r="R260" s="208" t="s">
        <v>5522</v>
      </c>
      <c r="S260" s="209" t="s">
        <v>6791</v>
      </c>
      <c r="T260" s="229">
        <v>45628</v>
      </c>
      <c r="U260" s="230" t="s">
        <v>7207</v>
      </c>
      <c r="V260" s="229" t="s">
        <v>6950</v>
      </c>
      <c r="W260" s="229" t="s">
        <v>6950</v>
      </c>
      <c r="X260" s="230" t="s">
        <v>7201</v>
      </c>
      <c r="Y260" s="230"/>
      <c r="Z260" s="230" t="s">
        <v>9891</v>
      </c>
      <c r="AA260" s="220">
        <v>202412</v>
      </c>
      <c r="AB260" s="239"/>
      <c r="AC260" s="229" t="s">
        <v>6799</v>
      </c>
      <c r="AD260" s="240" t="s">
        <v>6803</v>
      </c>
      <c r="AE260" s="241">
        <v>0</v>
      </c>
      <c r="AF260" s="240" t="s">
        <v>6803</v>
      </c>
      <c r="AG260" s="235" t="str">
        <f>IFERROR(VLOOKUP(작성용!A:A,RM!A:D,4,0),"-")</f>
        <v>오윤지</v>
      </c>
      <c r="AH260" s="9" t="s">
        <v>7137</v>
      </c>
      <c r="AI260" s="231" t="s">
        <v>3522</v>
      </c>
      <c r="AJ260" s="231" t="s">
        <v>7212</v>
      </c>
      <c r="AK260" s="231" t="s">
        <v>6804</v>
      </c>
      <c r="AL260" s="231">
        <v>259</v>
      </c>
    </row>
    <row r="261" spans="1:38" x14ac:dyDescent="0.3">
      <c r="A261" s="225" t="s">
        <v>579</v>
      </c>
      <c r="B261" s="225" t="s">
        <v>7204</v>
      </c>
      <c r="C261" s="237" t="s">
        <v>6796</v>
      </c>
      <c r="D261" s="233" t="s">
        <v>7213</v>
      </c>
      <c r="E261" s="232" t="s">
        <v>8965</v>
      </c>
      <c r="F261" s="236" t="s">
        <v>6801</v>
      </c>
      <c r="G261" s="210">
        <v>0</v>
      </c>
      <c r="H261" s="227" t="s">
        <v>7206</v>
      </c>
      <c r="I261" s="227"/>
      <c r="J261" s="227"/>
      <c r="K261" s="227"/>
      <c r="L261" s="227"/>
      <c r="M261" s="227"/>
      <c r="N261" s="227" t="s">
        <v>6797</v>
      </c>
      <c r="O261" s="242"/>
      <c r="P261" s="242"/>
      <c r="Q261" s="221"/>
      <c r="R261" s="208" t="s">
        <v>5528</v>
      </c>
      <c r="S261" s="209" t="s">
        <v>3522</v>
      </c>
      <c r="T261" s="229">
        <v>45628</v>
      </c>
      <c r="U261" s="230" t="s">
        <v>7207</v>
      </c>
      <c r="V261" s="229" t="s">
        <v>6950</v>
      </c>
      <c r="W261" s="229" t="s">
        <v>6950</v>
      </c>
      <c r="X261" s="230" t="s">
        <v>7201</v>
      </c>
      <c r="Y261" s="230"/>
      <c r="Z261" s="230" t="s">
        <v>9891</v>
      </c>
      <c r="AA261" s="220">
        <v>202412</v>
      </c>
      <c r="AB261" s="239"/>
      <c r="AC261" s="229" t="s">
        <v>6799</v>
      </c>
      <c r="AD261" s="240" t="s">
        <v>6803</v>
      </c>
      <c r="AE261" s="241">
        <v>0</v>
      </c>
      <c r="AF261" s="240" t="s">
        <v>6803</v>
      </c>
      <c r="AG261" s="235" t="str">
        <f>IFERROR(VLOOKUP(작성용!A:A,RM!A:D,4,0),"-")</f>
        <v>오윤지</v>
      </c>
      <c r="AH261" s="9" t="s">
        <v>7137</v>
      </c>
      <c r="AI261" s="231" t="s">
        <v>3522</v>
      </c>
      <c r="AJ261" s="231" t="s">
        <v>7212</v>
      </c>
      <c r="AK261" s="231" t="s">
        <v>6804</v>
      </c>
      <c r="AL261" s="231">
        <v>260</v>
      </c>
    </row>
    <row r="262" spans="1:38" x14ac:dyDescent="0.3">
      <c r="A262" s="225" t="s">
        <v>579</v>
      </c>
      <c r="B262" s="225" t="s">
        <v>7204</v>
      </c>
      <c r="C262" s="237" t="s">
        <v>6796</v>
      </c>
      <c r="D262" s="233" t="s">
        <v>5529</v>
      </c>
      <c r="E262" s="232" t="s">
        <v>8966</v>
      </c>
      <c r="F262" s="236" t="s">
        <v>6801</v>
      </c>
      <c r="G262" s="210">
        <v>0</v>
      </c>
      <c r="H262" s="227" t="s">
        <v>3522</v>
      </c>
      <c r="I262" s="227"/>
      <c r="J262" s="227"/>
      <c r="K262" s="227"/>
      <c r="L262" s="227"/>
      <c r="M262" s="227"/>
      <c r="N262" s="227" t="s">
        <v>6797</v>
      </c>
      <c r="O262" s="242"/>
      <c r="P262" s="242"/>
      <c r="Q262" s="221"/>
      <c r="R262" s="208" t="s">
        <v>3905</v>
      </c>
      <c r="S262" s="209" t="s">
        <v>7212</v>
      </c>
      <c r="T262" s="229">
        <v>45628</v>
      </c>
      <c r="U262" s="230" t="s">
        <v>7207</v>
      </c>
      <c r="V262" s="229" t="s">
        <v>6950</v>
      </c>
      <c r="W262" s="229" t="s">
        <v>6950</v>
      </c>
      <c r="X262" s="230" t="s">
        <v>6791</v>
      </c>
      <c r="Y262" s="230"/>
      <c r="Z262" s="230" t="s">
        <v>9891</v>
      </c>
      <c r="AA262" s="220">
        <v>202412</v>
      </c>
      <c r="AB262" s="239"/>
      <c r="AC262" s="229" t="s">
        <v>6799</v>
      </c>
      <c r="AD262" s="240" t="s">
        <v>6803</v>
      </c>
      <c r="AE262" s="241">
        <v>0</v>
      </c>
      <c r="AF262" s="240" t="s">
        <v>6803</v>
      </c>
      <c r="AG262" s="235" t="str">
        <f>IFERROR(VLOOKUP(작성용!A:A,RM!A:D,4,0),"-")</f>
        <v>오윤지</v>
      </c>
      <c r="AH262" s="9" t="s">
        <v>7137</v>
      </c>
      <c r="AI262" s="231" t="s">
        <v>7206</v>
      </c>
      <c r="AJ262" s="231" t="s">
        <v>7212</v>
      </c>
      <c r="AK262" s="231" t="s">
        <v>6804</v>
      </c>
      <c r="AL262" s="231">
        <v>261</v>
      </c>
    </row>
    <row r="263" spans="1:38" x14ac:dyDescent="0.3">
      <c r="A263" s="225" t="s">
        <v>579</v>
      </c>
      <c r="B263" s="225" t="s">
        <v>7204</v>
      </c>
      <c r="C263" s="237" t="s">
        <v>6796</v>
      </c>
      <c r="D263" s="233" t="s">
        <v>8967</v>
      </c>
      <c r="E263" s="232" t="s">
        <v>8968</v>
      </c>
      <c r="F263" s="236" t="s">
        <v>6801</v>
      </c>
      <c r="G263" s="210">
        <v>0</v>
      </c>
      <c r="H263" s="227" t="s">
        <v>3522</v>
      </c>
      <c r="I263" s="227"/>
      <c r="J263" s="227"/>
      <c r="K263" s="227"/>
      <c r="L263" s="227"/>
      <c r="M263" s="227"/>
      <c r="N263" s="227" t="s">
        <v>6797</v>
      </c>
      <c r="O263" s="242"/>
      <c r="P263" s="242"/>
      <c r="Q263" s="221"/>
      <c r="R263" s="208" t="s">
        <v>5531</v>
      </c>
      <c r="S263" s="209" t="s">
        <v>7206</v>
      </c>
      <c r="T263" s="229">
        <v>45628</v>
      </c>
      <c r="U263" s="230" t="s">
        <v>7207</v>
      </c>
      <c r="V263" s="229" t="s">
        <v>6950</v>
      </c>
      <c r="W263" s="229" t="s">
        <v>6950</v>
      </c>
      <c r="X263" s="230" t="s">
        <v>6791</v>
      </c>
      <c r="Y263" s="230"/>
      <c r="Z263" s="230" t="s">
        <v>9891</v>
      </c>
      <c r="AA263" s="220">
        <v>202412</v>
      </c>
      <c r="AB263" s="239"/>
      <c r="AC263" s="229" t="s">
        <v>6799</v>
      </c>
      <c r="AD263" s="240" t="s">
        <v>6803</v>
      </c>
      <c r="AE263" s="241">
        <v>0</v>
      </c>
      <c r="AF263" s="240" t="s">
        <v>6803</v>
      </c>
      <c r="AG263" s="235" t="str">
        <f>IFERROR(VLOOKUP(작성용!A:A,RM!A:D,4,0),"-")</f>
        <v>오윤지</v>
      </c>
      <c r="AH263" s="9" t="s">
        <v>7137</v>
      </c>
      <c r="AI263" s="231" t="s">
        <v>7201</v>
      </c>
      <c r="AJ263" s="231" t="s">
        <v>7201</v>
      </c>
      <c r="AK263" s="231" t="s">
        <v>6804</v>
      </c>
      <c r="AL263" s="231">
        <v>262</v>
      </c>
    </row>
    <row r="264" spans="1:38" x14ac:dyDescent="0.3">
      <c r="A264" s="225" t="s">
        <v>579</v>
      </c>
      <c r="B264" s="225" t="s">
        <v>7204</v>
      </c>
      <c r="C264" s="237" t="s">
        <v>6796</v>
      </c>
      <c r="D264" s="233" t="s">
        <v>8969</v>
      </c>
      <c r="E264" s="232" t="s">
        <v>8970</v>
      </c>
      <c r="F264" s="236" t="s">
        <v>6801</v>
      </c>
      <c r="G264" s="210">
        <v>0</v>
      </c>
      <c r="H264" s="227" t="s">
        <v>7206</v>
      </c>
      <c r="I264" s="227"/>
      <c r="J264" s="227"/>
      <c r="K264" s="227"/>
      <c r="L264" s="227"/>
      <c r="M264" s="227"/>
      <c r="N264" s="227" t="s">
        <v>6797</v>
      </c>
      <c r="O264" s="242"/>
      <c r="P264" s="242"/>
      <c r="Q264" s="221"/>
      <c r="R264" s="208" t="s">
        <v>7214</v>
      </c>
      <c r="S264" s="209" t="s">
        <v>3522</v>
      </c>
      <c r="T264" s="229">
        <v>45628</v>
      </c>
      <c r="U264" s="230" t="s">
        <v>7207</v>
      </c>
      <c r="V264" s="229" t="s">
        <v>6950</v>
      </c>
      <c r="W264" s="229" t="s">
        <v>6950</v>
      </c>
      <c r="X264" s="230" t="s">
        <v>7206</v>
      </c>
      <c r="Y264" s="230"/>
      <c r="Z264" s="230" t="s">
        <v>9891</v>
      </c>
      <c r="AA264" s="220">
        <v>202412</v>
      </c>
      <c r="AB264" s="239"/>
      <c r="AC264" s="229" t="s">
        <v>6799</v>
      </c>
      <c r="AD264" s="240" t="s">
        <v>6803</v>
      </c>
      <c r="AE264" s="241">
        <v>0</v>
      </c>
      <c r="AF264" s="240" t="s">
        <v>6803</v>
      </c>
      <c r="AG264" s="235" t="str">
        <f>IFERROR(VLOOKUP(작성용!A:A,RM!A:D,4,0),"-")</f>
        <v>오윤지</v>
      </c>
      <c r="AH264" s="9" t="s">
        <v>7137</v>
      </c>
      <c r="AI264" s="231" t="s">
        <v>6791</v>
      </c>
      <c r="AJ264" s="231" t="s">
        <v>7206</v>
      </c>
      <c r="AK264" s="231" t="s">
        <v>6804</v>
      </c>
      <c r="AL264" s="231">
        <v>263</v>
      </c>
    </row>
    <row r="265" spans="1:38" x14ac:dyDescent="0.3">
      <c r="A265" s="225" t="s">
        <v>579</v>
      </c>
      <c r="B265" s="225" t="s">
        <v>7204</v>
      </c>
      <c r="C265" s="237" t="s">
        <v>6796</v>
      </c>
      <c r="D265" s="233" t="s">
        <v>8971</v>
      </c>
      <c r="E265" s="232" t="s">
        <v>8972</v>
      </c>
      <c r="F265" s="236" t="s">
        <v>6801</v>
      </c>
      <c r="G265" s="210">
        <v>0</v>
      </c>
      <c r="H265" s="227" t="s">
        <v>6791</v>
      </c>
      <c r="I265" s="227"/>
      <c r="J265" s="227"/>
      <c r="K265" s="227"/>
      <c r="L265" s="227"/>
      <c r="M265" s="227"/>
      <c r="N265" s="227" t="s">
        <v>6797</v>
      </c>
      <c r="O265" s="242"/>
      <c r="P265" s="242"/>
      <c r="Q265" s="221"/>
      <c r="R265" s="208" t="s">
        <v>6667</v>
      </c>
      <c r="S265" s="209" t="s">
        <v>7206</v>
      </c>
      <c r="T265" s="229">
        <v>45628</v>
      </c>
      <c r="U265" s="230" t="s">
        <v>7207</v>
      </c>
      <c r="V265" s="229" t="s">
        <v>6950</v>
      </c>
      <c r="W265" s="229" t="s">
        <v>6950</v>
      </c>
      <c r="X265" s="230" t="s">
        <v>6791</v>
      </c>
      <c r="Y265" s="230"/>
      <c r="Z265" s="230" t="s">
        <v>9891</v>
      </c>
      <c r="AA265" s="220">
        <v>202412</v>
      </c>
      <c r="AB265" s="239"/>
      <c r="AC265" s="229" t="s">
        <v>6799</v>
      </c>
      <c r="AD265" s="240" t="s">
        <v>6803</v>
      </c>
      <c r="AE265" s="241">
        <v>0</v>
      </c>
      <c r="AF265" s="240" t="s">
        <v>6803</v>
      </c>
      <c r="AG265" s="235" t="str">
        <f>IFERROR(VLOOKUP(작성용!A:A,RM!A:D,4,0),"-")</f>
        <v>오윤지</v>
      </c>
      <c r="AH265" s="9" t="s">
        <v>7137</v>
      </c>
      <c r="AI265" s="231" t="s">
        <v>7206</v>
      </c>
      <c r="AJ265" s="231" t="s">
        <v>7206</v>
      </c>
      <c r="AK265" s="231" t="s">
        <v>6804</v>
      </c>
      <c r="AL265" s="231">
        <v>264</v>
      </c>
    </row>
    <row r="266" spans="1:38" x14ac:dyDescent="0.3">
      <c r="A266" s="225" t="s">
        <v>579</v>
      </c>
      <c r="B266" s="225" t="s">
        <v>7204</v>
      </c>
      <c r="C266" s="237" t="s">
        <v>6796</v>
      </c>
      <c r="D266" s="233" t="s">
        <v>8973</v>
      </c>
      <c r="E266" s="232" t="s">
        <v>8974</v>
      </c>
      <c r="F266" s="236" t="s">
        <v>6801</v>
      </c>
      <c r="G266" s="210">
        <v>0</v>
      </c>
      <c r="H266" s="227" t="s">
        <v>6791</v>
      </c>
      <c r="I266" s="227"/>
      <c r="J266" s="227"/>
      <c r="K266" s="227"/>
      <c r="L266" s="227"/>
      <c r="M266" s="227"/>
      <c r="N266" s="227" t="s">
        <v>6797</v>
      </c>
      <c r="O266" s="242"/>
      <c r="P266" s="242"/>
      <c r="Q266" s="221"/>
      <c r="R266" s="208" t="s">
        <v>7215</v>
      </c>
      <c r="S266" s="209" t="s">
        <v>7206</v>
      </c>
      <c r="T266" s="229">
        <v>45628</v>
      </c>
      <c r="U266" s="230" t="s">
        <v>7207</v>
      </c>
      <c r="V266" s="229" t="s">
        <v>6950</v>
      </c>
      <c r="W266" s="229" t="s">
        <v>6950</v>
      </c>
      <c r="X266" s="230" t="s">
        <v>6791</v>
      </c>
      <c r="Y266" s="230"/>
      <c r="Z266" s="230" t="s">
        <v>9891</v>
      </c>
      <c r="AA266" s="220">
        <v>202412</v>
      </c>
      <c r="AB266" s="239"/>
      <c r="AC266" s="229" t="s">
        <v>6799</v>
      </c>
      <c r="AD266" s="240" t="s">
        <v>6803</v>
      </c>
      <c r="AE266" s="241">
        <v>0</v>
      </c>
      <c r="AF266" s="240" t="s">
        <v>6803</v>
      </c>
      <c r="AG266" s="235" t="str">
        <f>IFERROR(VLOOKUP(작성용!A:A,RM!A:D,4,0),"-")</f>
        <v>오윤지</v>
      </c>
      <c r="AH266" s="9" t="s">
        <v>7137</v>
      </c>
      <c r="AI266" s="231" t="s">
        <v>3522</v>
      </c>
      <c r="AJ266" s="231" t="s">
        <v>3522</v>
      </c>
      <c r="AK266" s="231" t="s">
        <v>6804</v>
      </c>
      <c r="AL266" s="231">
        <v>265</v>
      </c>
    </row>
    <row r="267" spans="1:38" x14ac:dyDescent="0.3">
      <c r="A267" s="225" t="s">
        <v>579</v>
      </c>
      <c r="B267" s="225" t="s">
        <v>7204</v>
      </c>
      <c r="C267" s="237" t="s">
        <v>6796</v>
      </c>
      <c r="D267" s="233" t="s">
        <v>8975</v>
      </c>
      <c r="E267" s="232" t="s">
        <v>8976</v>
      </c>
      <c r="F267" s="236" t="s">
        <v>6801</v>
      </c>
      <c r="G267" s="210">
        <v>0</v>
      </c>
      <c r="H267" s="227" t="s">
        <v>7201</v>
      </c>
      <c r="I267" s="227"/>
      <c r="J267" s="227"/>
      <c r="K267" s="227"/>
      <c r="L267" s="227"/>
      <c r="M267" s="227"/>
      <c r="N267" s="227" t="s">
        <v>6797</v>
      </c>
      <c r="O267" s="242"/>
      <c r="P267" s="242"/>
      <c r="Q267" s="221"/>
      <c r="R267" s="208" t="s">
        <v>5724</v>
      </c>
      <c r="S267" s="209" t="s">
        <v>3522</v>
      </c>
      <c r="T267" s="229">
        <v>45628</v>
      </c>
      <c r="U267" s="230" t="s">
        <v>7207</v>
      </c>
      <c r="V267" s="229" t="s">
        <v>6950</v>
      </c>
      <c r="W267" s="229" t="s">
        <v>6950</v>
      </c>
      <c r="X267" s="230" t="s">
        <v>7201</v>
      </c>
      <c r="Y267" s="230"/>
      <c r="Z267" s="230" t="s">
        <v>9891</v>
      </c>
      <c r="AA267" s="220">
        <v>202412</v>
      </c>
      <c r="AB267" s="239"/>
      <c r="AC267" s="229" t="s">
        <v>6799</v>
      </c>
      <c r="AD267" s="240" t="s">
        <v>6803</v>
      </c>
      <c r="AE267" s="241">
        <v>0</v>
      </c>
      <c r="AF267" s="240" t="s">
        <v>6803</v>
      </c>
      <c r="AG267" s="235" t="str">
        <f>IFERROR(VLOOKUP(작성용!A:A,RM!A:D,4,0),"-")</f>
        <v>오윤지</v>
      </c>
      <c r="AH267" s="9" t="s">
        <v>7137</v>
      </c>
      <c r="AI267" s="231" t="s">
        <v>7206</v>
      </c>
      <c r="AJ267" s="231" t="s">
        <v>7206</v>
      </c>
      <c r="AK267" s="231" t="s">
        <v>6804</v>
      </c>
      <c r="AL267" s="231">
        <v>266</v>
      </c>
    </row>
    <row r="268" spans="1:38" x14ac:dyDescent="0.3">
      <c r="A268" s="225" t="s">
        <v>579</v>
      </c>
      <c r="B268" s="225" t="s">
        <v>7204</v>
      </c>
      <c r="C268" s="237" t="s">
        <v>6796</v>
      </c>
      <c r="D268" s="233" t="s">
        <v>6497</v>
      </c>
      <c r="E268" s="232" t="s">
        <v>8977</v>
      </c>
      <c r="F268" s="236" t="s">
        <v>6801</v>
      </c>
      <c r="G268" s="210">
        <v>0</v>
      </c>
      <c r="H268" s="227" t="s">
        <v>3522</v>
      </c>
      <c r="I268" s="227"/>
      <c r="J268" s="227"/>
      <c r="K268" s="227"/>
      <c r="L268" s="227"/>
      <c r="M268" s="227"/>
      <c r="N268" s="227" t="s">
        <v>6797</v>
      </c>
      <c r="O268" s="242"/>
      <c r="P268" s="242"/>
      <c r="Q268" s="221"/>
      <c r="R268" s="208" t="s">
        <v>5829</v>
      </c>
      <c r="S268" s="209" t="s">
        <v>3522</v>
      </c>
      <c r="T268" s="229">
        <v>45628</v>
      </c>
      <c r="U268" s="230" t="s">
        <v>7207</v>
      </c>
      <c r="V268" s="229" t="s">
        <v>6950</v>
      </c>
      <c r="W268" s="229" t="s">
        <v>6950</v>
      </c>
      <c r="X268" s="230" t="s">
        <v>6791</v>
      </c>
      <c r="Y268" s="230"/>
      <c r="Z268" s="230" t="s">
        <v>9891</v>
      </c>
      <c r="AA268" s="220">
        <v>202412</v>
      </c>
      <c r="AB268" s="239"/>
      <c r="AC268" s="229" t="s">
        <v>6799</v>
      </c>
      <c r="AD268" s="240" t="s">
        <v>6803</v>
      </c>
      <c r="AE268" s="241">
        <v>0</v>
      </c>
      <c r="AF268" s="240" t="s">
        <v>6803</v>
      </c>
      <c r="AG268" s="235" t="str">
        <f>IFERROR(VLOOKUP(작성용!A:A,RM!A:D,4,0),"-")</f>
        <v>오윤지</v>
      </c>
      <c r="AH268" s="9" t="s">
        <v>7137</v>
      </c>
      <c r="AI268" s="231" t="s">
        <v>7206</v>
      </c>
      <c r="AJ268" s="231" t="s">
        <v>7206</v>
      </c>
      <c r="AK268" s="231" t="s">
        <v>6804</v>
      </c>
      <c r="AL268" s="231">
        <v>267</v>
      </c>
    </row>
    <row r="269" spans="1:38" x14ac:dyDescent="0.3">
      <c r="A269" s="225" t="s">
        <v>579</v>
      </c>
      <c r="B269" s="225" t="s">
        <v>7204</v>
      </c>
      <c r="C269" s="237" t="s">
        <v>6796</v>
      </c>
      <c r="D269" s="233" t="s">
        <v>8978</v>
      </c>
      <c r="E269" s="232" t="s">
        <v>8979</v>
      </c>
      <c r="F269" s="236" t="s">
        <v>6801</v>
      </c>
      <c r="G269" s="210">
        <v>0</v>
      </c>
      <c r="H269" s="227" t="s">
        <v>7206</v>
      </c>
      <c r="I269" s="227"/>
      <c r="J269" s="227"/>
      <c r="K269" s="227"/>
      <c r="L269" s="227"/>
      <c r="M269" s="227"/>
      <c r="N269" s="227" t="s">
        <v>6797</v>
      </c>
      <c r="O269" s="242"/>
      <c r="P269" s="242"/>
      <c r="Q269" s="221"/>
      <c r="R269" s="208" t="s">
        <v>7216</v>
      </c>
      <c r="S269" s="209" t="s">
        <v>7201</v>
      </c>
      <c r="T269" s="229">
        <v>45628</v>
      </c>
      <c r="U269" s="230" t="s">
        <v>7207</v>
      </c>
      <c r="V269" s="229" t="s">
        <v>6950</v>
      </c>
      <c r="W269" s="229" t="s">
        <v>6950</v>
      </c>
      <c r="X269" s="230" t="s">
        <v>3522</v>
      </c>
      <c r="Y269" s="230"/>
      <c r="Z269" s="230" t="s">
        <v>9891</v>
      </c>
      <c r="AA269" s="220">
        <v>202412</v>
      </c>
      <c r="AB269" s="239"/>
      <c r="AC269" s="229" t="s">
        <v>6799</v>
      </c>
      <c r="AD269" s="240" t="s">
        <v>6803</v>
      </c>
      <c r="AE269" s="241">
        <v>0</v>
      </c>
      <c r="AF269" s="240" t="s">
        <v>6803</v>
      </c>
      <c r="AG269" s="235" t="str">
        <f>IFERROR(VLOOKUP(작성용!A:A,RM!A:D,4,0),"-")</f>
        <v>오윤지</v>
      </c>
      <c r="AH269" s="9" t="s">
        <v>7137</v>
      </c>
      <c r="AI269" s="231" t="s">
        <v>3522</v>
      </c>
      <c r="AJ269" s="231" t="s">
        <v>3522</v>
      </c>
      <c r="AK269" s="231" t="s">
        <v>6804</v>
      </c>
      <c r="AL269" s="231">
        <v>268</v>
      </c>
    </row>
    <row r="270" spans="1:38" x14ac:dyDescent="0.3">
      <c r="A270" s="225" t="s">
        <v>579</v>
      </c>
      <c r="B270" s="225" t="s">
        <v>7204</v>
      </c>
      <c r="C270" s="237" t="s">
        <v>6796</v>
      </c>
      <c r="D270" s="233" t="s">
        <v>7217</v>
      </c>
      <c r="E270" s="232" t="s">
        <v>8980</v>
      </c>
      <c r="F270" s="236" t="s">
        <v>6801</v>
      </c>
      <c r="G270" s="210">
        <v>0</v>
      </c>
      <c r="H270" s="227" t="s">
        <v>7206</v>
      </c>
      <c r="I270" s="227"/>
      <c r="J270" s="227"/>
      <c r="K270" s="227"/>
      <c r="L270" s="227"/>
      <c r="M270" s="227"/>
      <c r="N270" s="227" t="s">
        <v>6797</v>
      </c>
      <c r="O270" s="242"/>
      <c r="P270" s="242"/>
      <c r="Q270" s="221"/>
      <c r="R270" s="208" t="s">
        <v>7218</v>
      </c>
      <c r="S270" s="209" t="s">
        <v>3522</v>
      </c>
      <c r="T270" s="229">
        <v>45628</v>
      </c>
      <c r="U270" s="230" t="s">
        <v>7207</v>
      </c>
      <c r="V270" s="229" t="s">
        <v>6950</v>
      </c>
      <c r="W270" s="229" t="s">
        <v>6950</v>
      </c>
      <c r="X270" s="230" t="s">
        <v>7206</v>
      </c>
      <c r="Y270" s="230"/>
      <c r="Z270" s="230" t="s">
        <v>9891</v>
      </c>
      <c r="AA270" s="220">
        <v>202412</v>
      </c>
      <c r="AB270" s="239"/>
      <c r="AC270" s="229" t="s">
        <v>6799</v>
      </c>
      <c r="AD270" s="240" t="s">
        <v>6803</v>
      </c>
      <c r="AE270" s="241">
        <v>0</v>
      </c>
      <c r="AF270" s="240" t="s">
        <v>6803</v>
      </c>
      <c r="AG270" s="235" t="str">
        <f>IFERROR(VLOOKUP(작성용!A:A,RM!A:D,4,0),"-")</f>
        <v>오윤지</v>
      </c>
      <c r="AH270" s="9" t="s">
        <v>7137</v>
      </c>
      <c r="AI270" s="231" t="s">
        <v>7206</v>
      </c>
      <c r="AJ270" s="231" t="s">
        <v>7206</v>
      </c>
      <c r="AK270" s="231" t="s">
        <v>6804</v>
      </c>
      <c r="AL270" s="231">
        <v>269</v>
      </c>
    </row>
    <row r="271" spans="1:38" x14ac:dyDescent="0.3">
      <c r="A271" s="225" t="s">
        <v>579</v>
      </c>
      <c r="B271" s="225" t="s">
        <v>7204</v>
      </c>
      <c r="C271" s="237" t="s">
        <v>6796</v>
      </c>
      <c r="D271" s="233" t="s">
        <v>7219</v>
      </c>
      <c r="E271" s="232" t="s">
        <v>8981</v>
      </c>
      <c r="F271" s="236" t="s">
        <v>6801</v>
      </c>
      <c r="G271" s="210">
        <v>0</v>
      </c>
      <c r="H271" s="227" t="s">
        <v>7201</v>
      </c>
      <c r="I271" s="227"/>
      <c r="J271" s="227"/>
      <c r="K271" s="227"/>
      <c r="L271" s="227"/>
      <c r="M271" s="227"/>
      <c r="N271" s="227" t="s">
        <v>6797</v>
      </c>
      <c r="O271" s="242"/>
      <c r="P271" s="242"/>
      <c r="Q271" s="221"/>
      <c r="R271" s="208" t="s">
        <v>7220</v>
      </c>
      <c r="S271" s="209" t="s">
        <v>3522</v>
      </c>
      <c r="T271" s="229">
        <v>45628</v>
      </c>
      <c r="U271" s="230" t="s">
        <v>7207</v>
      </c>
      <c r="V271" s="229" t="s">
        <v>6950</v>
      </c>
      <c r="W271" s="229" t="s">
        <v>6950</v>
      </c>
      <c r="X271" s="230" t="s">
        <v>7212</v>
      </c>
      <c r="Y271" s="230"/>
      <c r="Z271" s="230" t="s">
        <v>9891</v>
      </c>
      <c r="AA271" s="220">
        <v>202412</v>
      </c>
      <c r="AB271" s="239"/>
      <c r="AC271" s="229" t="s">
        <v>6799</v>
      </c>
      <c r="AD271" s="240" t="s">
        <v>6803</v>
      </c>
      <c r="AE271" s="241">
        <v>0</v>
      </c>
      <c r="AF271" s="240" t="s">
        <v>6803</v>
      </c>
      <c r="AG271" s="235" t="str">
        <f>IFERROR(VLOOKUP(작성용!A:A,RM!A:D,4,0),"-")</f>
        <v>오윤지</v>
      </c>
      <c r="AH271" s="9" t="s">
        <v>7137</v>
      </c>
      <c r="AI271" s="231" t="s">
        <v>3522</v>
      </c>
      <c r="AJ271" s="231" t="s">
        <v>7212</v>
      </c>
      <c r="AK271" s="231" t="s">
        <v>6804</v>
      </c>
      <c r="AL271" s="231">
        <v>270</v>
      </c>
    </row>
    <row r="272" spans="1:38" x14ac:dyDescent="0.3">
      <c r="A272" s="225" t="s">
        <v>579</v>
      </c>
      <c r="B272" s="225" t="s">
        <v>7204</v>
      </c>
      <c r="C272" s="237" t="s">
        <v>6796</v>
      </c>
      <c r="D272" s="233" t="s">
        <v>7221</v>
      </c>
      <c r="E272" s="232" t="s">
        <v>8982</v>
      </c>
      <c r="F272" s="236" t="s">
        <v>6801</v>
      </c>
      <c r="G272" s="210">
        <v>0</v>
      </c>
      <c r="H272" s="227" t="s">
        <v>6791</v>
      </c>
      <c r="I272" s="227"/>
      <c r="J272" s="227"/>
      <c r="K272" s="227"/>
      <c r="L272" s="227"/>
      <c r="M272" s="227"/>
      <c r="N272" s="227" t="s">
        <v>6797</v>
      </c>
      <c r="O272" s="242"/>
      <c r="P272" s="242"/>
      <c r="Q272" s="221"/>
      <c r="R272" s="208" t="s">
        <v>7222</v>
      </c>
      <c r="S272" s="209" t="s">
        <v>3522</v>
      </c>
      <c r="T272" s="229">
        <v>45628</v>
      </c>
      <c r="U272" s="230" t="s">
        <v>7207</v>
      </c>
      <c r="V272" s="229" t="s">
        <v>6950</v>
      </c>
      <c r="W272" s="229" t="s">
        <v>6950</v>
      </c>
      <c r="X272" s="230" t="s">
        <v>7212</v>
      </c>
      <c r="Y272" s="230"/>
      <c r="Z272" s="230" t="s">
        <v>9891</v>
      </c>
      <c r="AA272" s="220">
        <v>202412</v>
      </c>
      <c r="AB272" s="239"/>
      <c r="AC272" s="229" t="s">
        <v>6799</v>
      </c>
      <c r="AD272" s="240" t="s">
        <v>6803</v>
      </c>
      <c r="AE272" s="241">
        <v>0</v>
      </c>
      <c r="AF272" s="240" t="s">
        <v>6803</v>
      </c>
      <c r="AG272" s="235" t="str">
        <f>IFERROR(VLOOKUP(작성용!A:A,RM!A:D,4,0),"-")</f>
        <v>오윤지</v>
      </c>
      <c r="AH272" s="9" t="s">
        <v>7137</v>
      </c>
      <c r="AI272" s="231" t="s">
        <v>6791</v>
      </c>
      <c r="AJ272" s="231" t="s">
        <v>7206</v>
      </c>
      <c r="AK272" s="231" t="s">
        <v>6804</v>
      </c>
      <c r="AL272" s="231">
        <v>271</v>
      </c>
    </row>
    <row r="273" spans="1:38" x14ac:dyDescent="0.3">
      <c r="A273" s="225" t="s">
        <v>579</v>
      </c>
      <c r="B273" s="225" t="s">
        <v>7204</v>
      </c>
      <c r="C273" s="237" t="s">
        <v>6796</v>
      </c>
      <c r="D273" s="233" t="s">
        <v>8983</v>
      </c>
      <c r="E273" s="232" t="s">
        <v>8984</v>
      </c>
      <c r="F273" s="236" t="s">
        <v>6801</v>
      </c>
      <c r="G273" s="210">
        <v>0</v>
      </c>
      <c r="H273" s="227" t="s">
        <v>7206</v>
      </c>
      <c r="I273" s="227"/>
      <c r="J273" s="227"/>
      <c r="K273" s="227"/>
      <c r="L273" s="227"/>
      <c r="M273" s="227"/>
      <c r="N273" s="227" t="s">
        <v>6797</v>
      </c>
      <c r="O273" s="242"/>
      <c r="P273" s="242"/>
      <c r="Q273" s="221"/>
      <c r="R273" s="208" t="s">
        <v>5798</v>
      </c>
      <c r="S273" s="209" t="s">
        <v>7206</v>
      </c>
      <c r="T273" s="229">
        <v>45628</v>
      </c>
      <c r="U273" s="230" t="s">
        <v>7207</v>
      </c>
      <c r="V273" s="229" t="s">
        <v>6950</v>
      </c>
      <c r="W273" s="229" t="s">
        <v>6950</v>
      </c>
      <c r="X273" s="230" t="s">
        <v>3522</v>
      </c>
      <c r="Y273" s="230"/>
      <c r="Z273" s="230" t="s">
        <v>9891</v>
      </c>
      <c r="AA273" s="220">
        <v>202412</v>
      </c>
      <c r="AB273" s="239"/>
      <c r="AC273" s="229" t="s">
        <v>6799</v>
      </c>
      <c r="AD273" s="240" t="s">
        <v>6803</v>
      </c>
      <c r="AE273" s="241">
        <v>0</v>
      </c>
      <c r="AF273" s="240" t="s">
        <v>6803</v>
      </c>
      <c r="AG273" s="235" t="str">
        <f>IFERROR(VLOOKUP(작성용!A:A,RM!A:D,4,0),"-")</f>
        <v>오윤지</v>
      </c>
      <c r="AH273" s="9" t="s">
        <v>7137</v>
      </c>
      <c r="AI273" s="231" t="s">
        <v>3522</v>
      </c>
      <c r="AJ273" s="231" t="s">
        <v>7206</v>
      </c>
      <c r="AK273" s="231" t="s">
        <v>6804</v>
      </c>
      <c r="AL273" s="231">
        <v>272</v>
      </c>
    </row>
    <row r="274" spans="1:38" x14ac:dyDescent="0.3">
      <c r="A274" s="225" t="s">
        <v>579</v>
      </c>
      <c r="B274" s="225" t="s">
        <v>7204</v>
      </c>
      <c r="C274" s="237" t="s">
        <v>6796</v>
      </c>
      <c r="D274" s="233" t="s">
        <v>8985</v>
      </c>
      <c r="E274" s="232" t="s">
        <v>8986</v>
      </c>
      <c r="F274" s="236" t="s">
        <v>6801</v>
      </c>
      <c r="G274" s="210">
        <v>0</v>
      </c>
      <c r="H274" s="227" t="s">
        <v>7206</v>
      </c>
      <c r="I274" s="227"/>
      <c r="J274" s="227"/>
      <c r="K274" s="227"/>
      <c r="L274" s="227"/>
      <c r="M274" s="227"/>
      <c r="N274" s="227" t="s">
        <v>6797</v>
      </c>
      <c r="O274" s="242"/>
      <c r="P274" s="242"/>
      <c r="Q274" s="221"/>
      <c r="R274" s="208" t="s">
        <v>5768</v>
      </c>
      <c r="S274" s="209" t="s">
        <v>7206</v>
      </c>
      <c r="T274" s="229">
        <v>45628</v>
      </c>
      <c r="U274" s="230" t="s">
        <v>7207</v>
      </c>
      <c r="V274" s="229" t="s">
        <v>6950</v>
      </c>
      <c r="W274" s="229" t="s">
        <v>6950</v>
      </c>
      <c r="X274" s="230" t="s">
        <v>3522</v>
      </c>
      <c r="Y274" s="230"/>
      <c r="Z274" s="230" t="s">
        <v>9891</v>
      </c>
      <c r="AA274" s="220">
        <v>202412</v>
      </c>
      <c r="AB274" s="239"/>
      <c r="AC274" s="229" t="s">
        <v>6799</v>
      </c>
      <c r="AD274" s="240" t="s">
        <v>6803</v>
      </c>
      <c r="AE274" s="241">
        <v>0</v>
      </c>
      <c r="AF274" s="240" t="s">
        <v>6803</v>
      </c>
      <c r="AG274" s="235" t="str">
        <f>IFERROR(VLOOKUP(작성용!A:A,RM!A:D,4,0),"-")</f>
        <v>오윤지</v>
      </c>
      <c r="AH274" s="9" t="s">
        <v>7137</v>
      </c>
      <c r="AI274" s="231" t="s">
        <v>6791</v>
      </c>
      <c r="AJ274" s="231" t="s">
        <v>7201</v>
      </c>
      <c r="AK274" s="231" t="s">
        <v>6804</v>
      </c>
      <c r="AL274" s="231">
        <v>273</v>
      </c>
    </row>
    <row r="275" spans="1:38" x14ac:dyDescent="0.3">
      <c r="A275" s="225" t="s">
        <v>579</v>
      </c>
      <c r="B275" s="225" t="s">
        <v>7204</v>
      </c>
      <c r="C275" s="237" t="s">
        <v>6796</v>
      </c>
      <c r="D275" s="233" t="s">
        <v>8987</v>
      </c>
      <c r="E275" s="232" t="s">
        <v>8988</v>
      </c>
      <c r="F275" s="236" t="s">
        <v>6801</v>
      </c>
      <c r="G275" s="210">
        <v>0</v>
      </c>
      <c r="H275" s="227" t="s">
        <v>7206</v>
      </c>
      <c r="I275" s="227"/>
      <c r="J275" s="227"/>
      <c r="K275" s="227"/>
      <c r="L275" s="227"/>
      <c r="M275" s="227"/>
      <c r="N275" s="227" t="s">
        <v>6797</v>
      </c>
      <c r="O275" s="242"/>
      <c r="P275" s="242"/>
      <c r="Q275" s="221"/>
      <c r="R275" s="208" t="s">
        <v>5358</v>
      </c>
      <c r="S275" s="209" t="s">
        <v>3522</v>
      </c>
      <c r="T275" s="229">
        <v>45628</v>
      </c>
      <c r="U275" s="230" t="s">
        <v>7207</v>
      </c>
      <c r="V275" s="229" t="s">
        <v>6950</v>
      </c>
      <c r="W275" s="229" t="s">
        <v>6950</v>
      </c>
      <c r="X275" s="230" t="s">
        <v>7206</v>
      </c>
      <c r="Y275" s="230"/>
      <c r="Z275" s="230" t="s">
        <v>9891</v>
      </c>
      <c r="AA275" s="220">
        <v>202412</v>
      </c>
      <c r="AB275" s="239"/>
      <c r="AC275" s="229" t="s">
        <v>6799</v>
      </c>
      <c r="AD275" s="240" t="s">
        <v>6803</v>
      </c>
      <c r="AE275" s="241">
        <v>0</v>
      </c>
      <c r="AF275" s="240" t="s">
        <v>6803</v>
      </c>
      <c r="AG275" s="235" t="str">
        <f>IFERROR(VLOOKUP(작성용!A:A,RM!A:D,4,0),"-")</f>
        <v>오윤지</v>
      </c>
      <c r="AH275" s="9" t="s">
        <v>7137</v>
      </c>
      <c r="AI275" s="231" t="s">
        <v>3522</v>
      </c>
      <c r="AJ275" s="231" t="s">
        <v>3522</v>
      </c>
      <c r="AK275" s="231" t="s">
        <v>6804</v>
      </c>
      <c r="AL275" s="231">
        <v>274</v>
      </c>
    </row>
    <row r="276" spans="1:38" x14ac:dyDescent="0.3">
      <c r="A276" s="225" t="s">
        <v>579</v>
      </c>
      <c r="B276" s="225" t="s">
        <v>7204</v>
      </c>
      <c r="C276" s="237" t="s">
        <v>6796</v>
      </c>
      <c r="D276" s="233" t="s">
        <v>8989</v>
      </c>
      <c r="E276" s="232" t="s">
        <v>8990</v>
      </c>
      <c r="F276" s="236" t="s">
        <v>6801</v>
      </c>
      <c r="G276" s="210">
        <v>0</v>
      </c>
      <c r="H276" s="227" t="s">
        <v>6791</v>
      </c>
      <c r="I276" s="227"/>
      <c r="J276" s="227"/>
      <c r="K276" s="227"/>
      <c r="L276" s="227"/>
      <c r="M276" s="227"/>
      <c r="N276" s="227" t="s">
        <v>6797</v>
      </c>
      <c r="O276" s="242"/>
      <c r="P276" s="242"/>
      <c r="Q276" s="221"/>
      <c r="R276" s="208" t="s">
        <v>6248</v>
      </c>
      <c r="S276" s="209" t="s">
        <v>7206</v>
      </c>
      <c r="T276" s="229">
        <v>45628</v>
      </c>
      <c r="U276" s="230" t="s">
        <v>7207</v>
      </c>
      <c r="V276" s="229" t="s">
        <v>6950</v>
      </c>
      <c r="W276" s="229" t="s">
        <v>6950</v>
      </c>
      <c r="X276" s="230" t="s">
        <v>3522</v>
      </c>
      <c r="Y276" s="230"/>
      <c r="Z276" s="230" t="s">
        <v>9891</v>
      </c>
      <c r="AA276" s="220">
        <v>202412</v>
      </c>
      <c r="AB276" s="239"/>
      <c r="AC276" s="229" t="s">
        <v>6799</v>
      </c>
      <c r="AD276" s="240" t="s">
        <v>6803</v>
      </c>
      <c r="AE276" s="241">
        <v>0</v>
      </c>
      <c r="AF276" s="240" t="s">
        <v>6803</v>
      </c>
      <c r="AG276" s="235" t="str">
        <f>IFERROR(VLOOKUP(작성용!A:A,RM!A:D,4,0),"-")</f>
        <v>오윤지</v>
      </c>
      <c r="AH276" s="9" t="s">
        <v>7137</v>
      </c>
      <c r="AI276" s="231" t="s">
        <v>6791</v>
      </c>
      <c r="AJ276" s="231" t="s">
        <v>7206</v>
      </c>
      <c r="AK276" s="231" t="s">
        <v>6804</v>
      </c>
      <c r="AL276" s="231">
        <v>275</v>
      </c>
    </row>
    <row r="277" spans="1:38" x14ac:dyDescent="0.3">
      <c r="A277" s="225" t="s">
        <v>579</v>
      </c>
      <c r="B277" s="225" t="s">
        <v>7204</v>
      </c>
      <c r="C277" s="237" t="s">
        <v>6796</v>
      </c>
      <c r="D277" s="233" t="s">
        <v>8770</v>
      </c>
      <c r="E277" s="232" t="s">
        <v>8771</v>
      </c>
      <c r="F277" s="236" t="s">
        <v>6801</v>
      </c>
      <c r="G277" s="210">
        <v>0</v>
      </c>
      <c r="H277" s="227" t="s">
        <v>7206</v>
      </c>
      <c r="I277" s="227"/>
      <c r="J277" s="227"/>
      <c r="K277" s="227"/>
      <c r="L277" s="227"/>
      <c r="M277" s="227"/>
      <c r="N277" s="227" t="s">
        <v>6797</v>
      </c>
      <c r="O277" s="242"/>
      <c r="P277" s="242"/>
      <c r="Q277" s="221"/>
      <c r="R277" s="208" t="s">
        <v>7032</v>
      </c>
      <c r="S277" s="209" t="s">
        <v>3522</v>
      </c>
      <c r="T277" s="229">
        <v>45628</v>
      </c>
      <c r="U277" s="230" t="s">
        <v>7207</v>
      </c>
      <c r="V277" s="229" t="s">
        <v>6950</v>
      </c>
      <c r="W277" s="229" t="s">
        <v>6950</v>
      </c>
      <c r="X277" s="230" t="s">
        <v>6791</v>
      </c>
      <c r="Y277" s="230"/>
      <c r="Z277" s="230" t="s">
        <v>9891</v>
      </c>
      <c r="AA277" s="220">
        <v>202412</v>
      </c>
      <c r="AB277" s="239"/>
      <c r="AC277" s="229" t="s">
        <v>6799</v>
      </c>
      <c r="AD277" s="240" t="s">
        <v>6803</v>
      </c>
      <c r="AE277" s="241">
        <v>0</v>
      </c>
      <c r="AF277" s="240" t="s">
        <v>6803</v>
      </c>
      <c r="AG277" s="235" t="str">
        <f>IFERROR(VLOOKUP(작성용!A:A,RM!A:D,4,0),"-")</f>
        <v>오윤지</v>
      </c>
      <c r="AH277" s="9" t="s">
        <v>7137</v>
      </c>
      <c r="AI277" s="231" t="s">
        <v>7206</v>
      </c>
      <c r="AJ277" s="231" t="s">
        <v>6791</v>
      </c>
      <c r="AK277" s="231" t="s">
        <v>6804</v>
      </c>
      <c r="AL277" s="231">
        <v>276</v>
      </c>
    </row>
    <row r="278" spans="1:38" x14ac:dyDescent="0.3">
      <c r="A278" s="225" t="s">
        <v>579</v>
      </c>
      <c r="B278" s="225" t="s">
        <v>7204</v>
      </c>
      <c r="C278" s="237" t="s">
        <v>6796</v>
      </c>
      <c r="D278" s="233" t="s">
        <v>8991</v>
      </c>
      <c r="E278" s="232" t="s">
        <v>8636</v>
      </c>
      <c r="F278" s="236" t="s">
        <v>6801</v>
      </c>
      <c r="G278" s="210">
        <v>0</v>
      </c>
      <c r="H278" s="227" t="s">
        <v>6791</v>
      </c>
      <c r="I278" s="227"/>
      <c r="J278" s="227"/>
      <c r="K278" s="227"/>
      <c r="L278" s="227"/>
      <c r="M278" s="227"/>
      <c r="N278" s="227" t="s">
        <v>6797</v>
      </c>
      <c r="O278" s="242"/>
      <c r="P278" s="242"/>
      <c r="Q278" s="221"/>
      <c r="R278" s="208" t="s">
        <v>5732</v>
      </c>
      <c r="S278" s="209" t="s">
        <v>6791</v>
      </c>
      <c r="T278" s="229">
        <v>45628</v>
      </c>
      <c r="U278" s="230" t="s">
        <v>7207</v>
      </c>
      <c r="V278" s="229" t="s">
        <v>6950</v>
      </c>
      <c r="W278" s="229" t="s">
        <v>6950</v>
      </c>
      <c r="X278" s="230" t="s">
        <v>7206</v>
      </c>
      <c r="Y278" s="230"/>
      <c r="Z278" s="230" t="s">
        <v>9891</v>
      </c>
      <c r="AA278" s="220">
        <v>202412</v>
      </c>
      <c r="AB278" s="239"/>
      <c r="AC278" s="229" t="s">
        <v>6799</v>
      </c>
      <c r="AD278" s="240" t="s">
        <v>6803</v>
      </c>
      <c r="AE278" s="241">
        <v>0</v>
      </c>
      <c r="AF278" s="240" t="s">
        <v>6803</v>
      </c>
      <c r="AG278" s="235" t="str">
        <f>IFERROR(VLOOKUP(작성용!A:A,RM!A:D,4,0),"-")</f>
        <v>오윤지</v>
      </c>
      <c r="AH278" s="9" t="s">
        <v>7137</v>
      </c>
      <c r="AI278" s="231" t="s">
        <v>3522</v>
      </c>
      <c r="AJ278" s="231" t="s">
        <v>7201</v>
      </c>
      <c r="AK278" s="231" t="s">
        <v>6804</v>
      </c>
      <c r="AL278" s="231">
        <v>277</v>
      </c>
    </row>
    <row r="279" spans="1:38" x14ac:dyDescent="0.3">
      <c r="A279" s="225" t="s">
        <v>579</v>
      </c>
      <c r="B279" s="225" t="s">
        <v>7204</v>
      </c>
      <c r="C279" s="237" t="s">
        <v>6796</v>
      </c>
      <c r="D279" s="233" t="s">
        <v>8639</v>
      </c>
      <c r="E279" s="232" t="s">
        <v>8640</v>
      </c>
      <c r="F279" s="236" t="s">
        <v>6801</v>
      </c>
      <c r="G279" s="210">
        <v>0</v>
      </c>
      <c r="H279" s="227" t="s">
        <v>6791</v>
      </c>
      <c r="I279" s="227"/>
      <c r="J279" s="227"/>
      <c r="K279" s="227"/>
      <c r="L279" s="227"/>
      <c r="M279" s="227"/>
      <c r="N279" s="227" t="s">
        <v>6797</v>
      </c>
      <c r="O279" s="242"/>
      <c r="P279" s="242"/>
      <c r="Q279" s="221"/>
      <c r="R279" s="208" t="s">
        <v>3786</v>
      </c>
      <c r="S279" s="209" t="s">
        <v>6791</v>
      </c>
      <c r="T279" s="229">
        <v>45628</v>
      </c>
      <c r="U279" s="230" t="s">
        <v>7207</v>
      </c>
      <c r="V279" s="229" t="s">
        <v>6950</v>
      </c>
      <c r="W279" s="229" t="s">
        <v>6950</v>
      </c>
      <c r="X279" s="230" t="s">
        <v>6791</v>
      </c>
      <c r="Y279" s="230"/>
      <c r="Z279" s="230" t="s">
        <v>9891</v>
      </c>
      <c r="AA279" s="220">
        <v>202412</v>
      </c>
      <c r="AB279" s="239"/>
      <c r="AC279" s="229" t="s">
        <v>6799</v>
      </c>
      <c r="AD279" s="240" t="s">
        <v>6803</v>
      </c>
      <c r="AE279" s="241">
        <v>0</v>
      </c>
      <c r="AF279" s="240" t="s">
        <v>6803</v>
      </c>
      <c r="AG279" s="235" t="str">
        <f>IFERROR(VLOOKUP(작성용!A:A,RM!A:D,4,0),"-")</f>
        <v>오윤지</v>
      </c>
      <c r="AH279" s="9" t="s">
        <v>7137</v>
      </c>
      <c r="AI279" s="231" t="s">
        <v>7206</v>
      </c>
      <c r="AJ279" s="231" t="s">
        <v>7201</v>
      </c>
      <c r="AK279" s="231" t="s">
        <v>6804</v>
      </c>
      <c r="AL279" s="231">
        <v>278</v>
      </c>
    </row>
    <row r="280" spans="1:38" x14ac:dyDescent="0.3">
      <c r="A280" s="225" t="s">
        <v>579</v>
      </c>
      <c r="B280" s="225" t="s">
        <v>7204</v>
      </c>
      <c r="C280" s="237" t="s">
        <v>6796</v>
      </c>
      <c r="D280" s="233" t="s">
        <v>6250</v>
      </c>
      <c r="E280" s="232" t="s">
        <v>8628</v>
      </c>
      <c r="F280" s="236" t="s">
        <v>6801</v>
      </c>
      <c r="G280" s="210">
        <v>0</v>
      </c>
      <c r="H280" s="227" t="s">
        <v>3522</v>
      </c>
      <c r="I280" s="227"/>
      <c r="J280" s="227"/>
      <c r="K280" s="227"/>
      <c r="L280" s="227"/>
      <c r="M280" s="227"/>
      <c r="N280" s="227" t="s">
        <v>6797</v>
      </c>
      <c r="O280" s="242"/>
      <c r="P280" s="242"/>
      <c r="Q280" s="221"/>
      <c r="R280" s="208" t="s">
        <v>6252</v>
      </c>
      <c r="S280" s="209" t="s">
        <v>7206</v>
      </c>
      <c r="T280" s="229">
        <v>45628</v>
      </c>
      <c r="U280" s="230" t="s">
        <v>7207</v>
      </c>
      <c r="V280" s="229" t="s">
        <v>6950</v>
      </c>
      <c r="W280" s="229" t="s">
        <v>6950</v>
      </c>
      <c r="X280" s="230" t="s">
        <v>7201</v>
      </c>
      <c r="Y280" s="230"/>
      <c r="Z280" s="230" t="s">
        <v>9891</v>
      </c>
      <c r="AA280" s="220">
        <v>202412</v>
      </c>
      <c r="AB280" s="239"/>
      <c r="AC280" s="229" t="s">
        <v>6799</v>
      </c>
      <c r="AD280" s="240" t="s">
        <v>6803</v>
      </c>
      <c r="AE280" s="241">
        <v>0</v>
      </c>
      <c r="AF280" s="240" t="s">
        <v>6803</v>
      </c>
      <c r="AG280" s="235" t="str">
        <f>IFERROR(VLOOKUP(작성용!A:A,RM!A:D,4,0),"-")</f>
        <v>오윤지</v>
      </c>
      <c r="AH280" s="9" t="s">
        <v>7137</v>
      </c>
      <c r="AI280" s="231" t="s">
        <v>3522</v>
      </c>
      <c r="AJ280" s="231" t="s">
        <v>3522</v>
      </c>
      <c r="AK280" s="231" t="s">
        <v>6804</v>
      </c>
      <c r="AL280" s="231">
        <v>279</v>
      </c>
    </row>
    <row r="281" spans="1:38" x14ac:dyDescent="0.3">
      <c r="A281" s="225" t="s">
        <v>579</v>
      </c>
      <c r="B281" s="225" t="s">
        <v>7204</v>
      </c>
      <c r="C281" s="237" t="s">
        <v>6796</v>
      </c>
      <c r="D281" s="233" t="s">
        <v>8992</v>
      </c>
      <c r="E281" s="232" t="s">
        <v>8993</v>
      </c>
      <c r="F281" s="236" t="s">
        <v>6801</v>
      </c>
      <c r="G281" s="210">
        <v>0</v>
      </c>
      <c r="H281" s="227" t="s">
        <v>7206</v>
      </c>
      <c r="I281" s="227"/>
      <c r="J281" s="227"/>
      <c r="K281" s="227"/>
      <c r="L281" s="227"/>
      <c r="M281" s="227"/>
      <c r="N281" s="227" t="s">
        <v>6797</v>
      </c>
      <c r="O281" s="242"/>
      <c r="P281" s="242"/>
      <c r="Q281" s="221"/>
      <c r="R281" s="208" t="s">
        <v>3790</v>
      </c>
      <c r="S281" s="209" t="s">
        <v>3522</v>
      </c>
      <c r="T281" s="229">
        <v>45628</v>
      </c>
      <c r="U281" s="230" t="s">
        <v>7207</v>
      </c>
      <c r="V281" s="229" t="s">
        <v>6950</v>
      </c>
      <c r="W281" s="229" t="s">
        <v>6950</v>
      </c>
      <c r="X281" s="230" t="s">
        <v>7206</v>
      </c>
      <c r="Y281" s="230"/>
      <c r="Z281" s="230" t="s">
        <v>9891</v>
      </c>
      <c r="AA281" s="220">
        <v>202412</v>
      </c>
      <c r="AB281" s="239"/>
      <c r="AC281" s="229" t="s">
        <v>6799</v>
      </c>
      <c r="AD281" s="240" t="s">
        <v>6803</v>
      </c>
      <c r="AE281" s="241">
        <v>0</v>
      </c>
      <c r="AF281" s="240" t="s">
        <v>6803</v>
      </c>
      <c r="AG281" s="235" t="str">
        <f>IFERROR(VLOOKUP(작성용!A:A,RM!A:D,4,0),"-")</f>
        <v>오윤지</v>
      </c>
      <c r="AH281" s="9" t="s">
        <v>7137</v>
      </c>
      <c r="AI281" s="231" t="s">
        <v>6791</v>
      </c>
      <c r="AJ281" s="231" t="s">
        <v>3522</v>
      </c>
      <c r="AK281" s="231" t="s">
        <v>6804</v>
      </c>
      <c r="AL281" s="231">
        <v>280</v>
      </c>
    </row>
    <row r="282" spans="1:38" x14ac:dyDescent="0.3">
      <c r="A282" s="225" t="s">
        <v>579</v>
      </c>
      <c r="B282" s="225" t="s">
        <v>7204</v>
      </c>
      <c r="C282" s="237" t="s">
        <v>6796</v>
      </c>
      <c r="D282" s="233" t="s">
        <v>8679</v>
      </c>
      <c r="E282" s="232" t="s">
        <v>8680</v>
      </c>
      <c r="F282" s="236" t="s">
        <v>6801</v>
      </c>
      <c r="G282" s="210">
        <v>0</v>
      </c>
      <c r="H282" s="227" t="s">
        <v>7206</v>
      </c>
      <c r="I282" s="227"/>
      <c r="J282" s="227"/>
      <c r="K282" s="227"/>
      <c r="L282" s="227"/>
      <c r="M282" s="227"/>
      <c r="N282" s="227" t="s">
        <v>6797</v>
      </c>
      <c r="O282" s="242"/>
      <c r="P282" s="242"/>
      <c r="Q282" s="221"/>
      <c r="R282" s="208" t="s">
        <v>5544</v>
      </c>
      <c r="S282" s="209" t="s">
        <v>7201</v>
      </c>
      <c r="T282" s="229">
        <v>45628</v>
      </c>
      <c r="U282" s="230" t="s">
        <v>7207</v>
      </c>
      <c r="V282" s="229" t="s">
        <v>6950</v>
      </c>
      <c r="W282" s="229" t="s">
        <v>6950</v>
      </c>
      <c r="X282" s="230" t="s">
        <v>3522</v>
      </c>
      <c r="Y282" s="230"/>
      <c r="Z282" s="230" t="s">
        <v>9891</v>
      </c>
      <c r="AA282" s="220">
        <v>202412</v>
      </c>
      <c r="AB282" s="239"/>
      <c r="AC282" s="229" t="s">
        <v>6799</v>
      </c>
      <c r="AD282" s="240" t="s">
        <v>6803</v>
      </c>
      <c r="AE282" s="241">
        <v>0</v>
      </c>
      <c r="AF282" s="240" t="s">
        <v>6803</v>
      </c>
      <c r="AG282" s="235" t="str">
        <f>IFERROR(VLOOKUP(작성용!A:A,RM!A:D,4,0),"-")</f>
        <v>오윤지</v>
      </c>
      <c r="AH282" s="9" t="s">
        <v>7137</v>
      </c>
      <c r="AI282" s="231" t="s">
        <v>7212</v>
      </c>
      <c r="AJ282" s="231" t="s">
        <v>3522</v>
      </c>
      <c r="AK282" s="231" t="s">
        <v>6804</v>
      </c>
      <c r="AL282" s="231">
        <v>281</v>
      </c>
    </row>
    <row r="283" spans="1:38" x14ac:dyDescent="0.3">
      <c r="A283" s="225" t="s">
        <v>579</v>
      </c>
      <c r="B283" s="225" t="s">
        <v>7204</v>
      </c>
      <c r="C283" s="237" t="s">
        <v>6796</v>
      </c>
      <c r="D283" s="233" t="s">
        <v>8994</v>
      </c>
      <c r="E283" s="232" t="s">
        <v>8995</v>
      </c>
      <c r="F283" s="236" t="s">
        <v>6801</v>
      </c>
      <c r="G283" s="210">
        <v>0</v>
      </c>
      <c r="H283" s="227" t="s">
        <v>3522</v>
      </c>
      <c r="I283" s="227"/>
      <c r="J283" s="227"/>
      <c r="K283" s="227"/>
      <c r="L283" s="227"/>
      <c r="M283" s="227"/>
      <c r="N283" s="227" t="s">
        <v>6797</v>
      </c>
      <c r="O283" s="242"/>
      <c r="P283" s="242"/>
      <c r="Q283" s="221"/>
      <c r="R283" s="208" t="s">
        <v>5548</v>
      </c>
      <c r="S283" s="209" t="s">
        <v>7206</v>
      </c>
      <c r="T283" s="229">
        <v>45628</v>
      </c>
      <c r="U283" s="230" t="s">
        <v>7207</v>
      </c>
      <c r="V283" s="229" t="s">
        <v>6950</v>
      </c>
      <c r="W283" s="229" t="s">
        <v>6950</v>
      </c>
      <c r="X283" s="230" t="s">
        <v>7212</v>
      </c>
      <c r="Y283" s="230"/>
      <c r="Z283" s="230" t="s">
        <v>9891</v>
      </c>
      <c r="AA283" s="220">
        <v>202412</v>
      </c>
      <c r="AB283" s="239"/>
      <c r="AC283" s="229" t="s">
        <v>6799</v>
      </c>
      <c r="AD283" s="240" t="s">
        <v>6803</v>
      </c>
      <c r="AE283" s="241">
        <v>0</v>
      </c>
      <c r="AF283" s="240" t="s">
        <v>6803</v>
      </c>
      <c r="AG283" s="235" t="str">
        <f>IFERROR(VLOOKUP(작성용!A:A,RM!A:D,4,0),"-")</f>
        <v>오윤지</v>
      </c>
      <c r="AH283" s="9" t="s">
        <v>7137</v>
      </c>
      <c r="AI283" s="231" t="s">
        <v>3522</v>
      </c>
      <c r="AJ283" s="231" t="s">
        <v>7206</v>
      </c>
      <c r="AK283" s="231" t="s">
        <v>6804</v>
      </c>
      <c r="AL283" s="231">
        <v>282</v>
      </c>
    </row>
    <row r="284" spans="1:38" x14ac:dyDescent="0.3">
      <c r="A284" s="225" t="s">
        <v>579</v>
      </c>
      <c r="B284" s="225" t="s">
        <v>7204</v>
      </c>
      <c r="C284" s="237" t="s">
        <v>6796</v>
      </c>
      <c r="D284" s="233" t="s">
        <v>8996</v>
      </c>
      <c r="E284" s="232" t="s">
        <v>8638</v>
      </c>
      <c r="F284" s="236" t="s">
        <v>6801</v>
      </c>
      <c r="G284" s="210">
        <v>0</v>
      </c>
      <c r="H284" s="227" t="s">
        <v>7206</v>
      </c>
      <c r="I284" s="227"/>
      <c r="J284" s="227"/>
      <c r="K284" s="227"/>
      <c r="L284" s="227"/>
      <c r="M284" s="227"/>
      <c r="N284" s="227" t="s">
        <v>6797</v>
      </c>
      <c r="O284" s="242"/>
      <c r="P284" s="242"/>
      <c r="Q284" s="221"/>
      <c r="R284" s="208" t="s">
        <v>5535</v>
      </c>
      <c r="S284" s="209" t="s">
        <v>6791</v>
      </c>
      <c r="T284" s="229">
        <v>45628</v>
      </c>
      <c r="U284" s="230" t="s">
        <v>7207</v>
      </c>
      <c r="V284" s="229" t="s">
        <v>6950</v>
      </c>
      <c r="W284" s="229" t="s">
        <v>6950</v>
      </c>
      <c r="X284" s="230" t="s">
        <v>7206</v>
      </c>
      <c r="Y284" s="230"/>
      <c r="Z284" s="230" t="s">
        <v>9891</v>
      </c>
      <c r="AA284" s="220">
        <v>202412</v>
      </c>
      <c r="AB284" s="239"/>
      <c r="AC284" s="229" t="s">
        <v>6799</v>
      </c>
      <c r="AD284" s="240" t="s">
        <v>6803</v>
      </c>
      <c r="AE284" s="241">
        <v>0</v>
      </c>
      <c r="AF284" s="240" t="s">
        <v>6803</v>
      </c>
      <c r="AG284" s="235" t="str">
        <f>IFERROR(VLOOKUP(작성용!A:A,RM!A:D,4,0),"-")</f>
        <v>오윤지</v>
      </c>
      <c r="AH284" s="9" t="s">
        <v>7137</v>
      </c>
      <c r="AI284" s="231" t="s">
        <v>3522</v>
      </c>
      <c r="AJ284" s="231" t="s">
        <v>7206</v>
      </c>
      <c r="AK284" s="231" t="s">
        <v>6804</v>
      </c>
      <c r="AL284" s="231">
        <v>283</v>
      </c>
    </row>
    <row r="285" spans="1:38" x14ac:dyDescent="0.3">
      <c r="A285" s="225" t="s">
        <v>579</v>
      </c>
      <c r="B285" s="225" t="s">
        <v>7204</v>
      </c>
      <c r="C285" s="237" t="s">
        <v>6796</v>
      </c>
      <c r="D285" s="233" t="s">
        <v>8997</v>
      </c>
      <c r="E285" s="232" t="s">
        <v>8655</v>
      </c>
      <c r="F285" s="236" t="s">
        <v>6801</v>
      </c>
      <c r="G285" s="210">
        <v>0</v>
      </c>
      <c r="H285" s="227" t="s">
        <v>3522</v>
      </c>
      <c r="I285" s="227"/>
      <c r="J285" s="227"/>
      <c r="K285" s="227"/>
      <c r="L285" s="227"/>
      <c r="M285" s="227"/>
      <c r="N285" s="227" t="s">
        <v>6797</v>
      </c>
      <c r="O285" s="242"/>
      <c r="P285" s="242"/>
      <c r="Q285" s="221"/>
      <c r="R285" s="208" t="s">
        <v>5542</v>
      </c>
      <c r="S285" s="209" t="s">
        <v>6791</v>
      </c>
      <c r="T285" s="229">
        <v>45628</v>
      </c>
      <c r="U285" s="230" t="s">
        <v>7207</v>
      </c>
      <c r="V285" s="229" t="s">
        <v>6950</v>
      </c>
      <c r="W285" s="229" t="s">
        <v>6950</v>
      </c>
      <c r="X285" s="230" t="s">
        <v>3522</v>
      </c>
      <c r="Y285" s="230"/>
      <c r="Z285" s="230" t="s">
        <v>9891</v>
      </c>
      <c r="AA285" s="220">
        <v>202412</v>
      </c>
      <c r="AB285" s="239"/>
      <c r="AC285" s="229" t="s">
        <v>6799</v>
      </c>
      <c r="AD285" s="240" t="s">
        <v>6803</v>
      </c>
      <c r="AE285" s="241">
        <v>0</v>
      </c>
      <c r="AF285" s="240" t="s">
        <v>6803</v>
      </c>
      <c r="AG285" s="235" t="str">
        <f>IFERROR(VLOOKUP(작성용!A:A,RM!A:D,4,0),"-")</f>
        <v>오윤지</v>
      </c>
      <c r="AH285" s="9" t="s">
        <v>7137</v>
      </c>
      <c r="AI285" s="231" t="s">
        <v>7206</v>
      </c>
      <c r="AJ285" s="231" t="s">
        <v>6791</v>
      </c>
      <c r="AK285" s="231" t="s">
        <v>6804</v>
      </c>
      <c r="AL285" s="231">
        <v>284</v>
      </c>
    </row>
    <row r="286" spans="1:38" x14ac:dyDescent="0.3">
      <c r="A286" s="225" t="s">
        <v>579</v>
      </c>
      <c r="B286" s="225" t="s">
        <v>7204</v>
      </c>
      <c r="C286" s="237" t="s">
        <v>6796</v>
      </c>
      <c r="D286" s="233" t="s">
        <v>8998</v>
      </c>
      <c r="E286" s="232" t="s">
        <v>8999</v>
      </c>
      <c r="F286" s="236" t="s">
        <v>6801</v>
      </c>
      <c r="G286" s="210">
        <v>0</v>
      </c>
      <c r="H286" s="227" t="s">
        <v>6791</v>
      </c>
      <c r="I286" s="227"/>
      <c r="J286" s="227"/>
      <c r="K286" s="227"/>
      <c r="L286" s="227"/>
      <c r="M286" s="227"/>
      <c r="N286" s="227" t="s">
        <v>6797</v>
      </c>
      <c r="O286" s="242"/>
      <c r="P286" s="242"/>
      <c r="Q286" s="221"/>
      <c r="R286" s="208" t="s">
        <v>5330</v>
      </c>
      <c r="S286" s="209" t="s">
        <v>7201</v>
      </c>
      <c r="T286" s="229">
        <v>45628</v>
      </c>
      <c r="U286" s="230" t="s">
        <v>7207</v>
      </c>
      <c r="V286" s="229" t="s">
        <v>6950</v>
      </c>
      <c r="W286" s="229" t="s">
        <v>6950</v>
      </c>
      <c r="X286" s="230" t="s">
        <v>3522</v>
      </c>
      <c r="Y286" s="230"/>
      <c r="Z286" s="230" t="s">
        <v>9891</v>
      </c>
      <c r="AA286" s="220">
        <v>202412</v>
      </c>
      <c r="AB286" s="239"/>
      <c r="AC286" s="229" t="s">
        <v>6799</v>
      </c>
      <c r="AD286" s="240" t="s">
        <v>6803</v>
      </c>
      <c r="AE286" s="241">
        <v>0</v>
      </c>
      <c r="AF286" s="240" t="s">
        <v>6803</v>
      </c>
      <c r="AG286" s="235" t="str">
        <f>IFERROR(VLOOKUP(작성용!A:A,RM!A:D,4,0),"-")</f>
        <v>오윤지</v>
      </c>
      <c r="AH286" s="9" t="s">
        <v>7137</v>
      </c>
      <c r="AI286" s="231" t="s">
        <v>6791</v>
      </c>
      <c r="AJ286" s="231" t="s">
        <v>7201</v>
      </c>
      <c r="AK286" s="231" t="s">
        <v>6804</v>
      </c>
      <c r="AL286" s="231">
        <v>285</v>
      </c>
    </row>
    <row r="287" spans="1:38" x14ac:dyDescent="0.3">
      <c r="A287" s="225" t="s">
        <v>579</v>
      </c>
      <c r="B287" s="225" t="s">
        <v>7204</v>
      </c>
      <c r="C287" s="237" t="s">
        <v>6796</v>
      </c>
      <c r="D287" s="233" t="s">
        <v>5477</v>
      </c>
      <c r="E287" s="232" t="s">
        <v>9000</v>
      </c>
      <c r="F287" s="236" t="s">
        <v>6801</v>
      </c>
      <c r="G287" s="210">
        <v>0</v>
      </c>
      <c r="H287" s="227" t="s">
        <v>3522</v>
      </c>
      <c r="I287" s="227"/>
      <c r="J287" s="227"/>
      <c r="K287" s="227"/>
      <c r="L287" s="227"/>
      <c r="M287" s="227"/>
      <c r="N287" s="227" t="s">
        <v>6797</v>
      </c>
      <c r="O287" s="242"/>
      <c r="P287" s="242"/>
      <c r="Q287" s="221"/>
      <c r="R287" s="208" t="s">
        <v>5272</v>
      </c>
      <c r="S287" s="209" t="s">
        <v>7206</v>
      </c>
      <c r="T287" s="229">
        <v>45628</v>
      </c>
      <c r="U287" s="230" t="s">
        <v>7207</v>
      </c>
      <c r="V287" s="229" t="s">
        <v>6950</v>
      </c>
      <c r="W287" s="229" t="s">
        <v>6950</v>
      </c>
      <c r="X287" s="230" t="s">
        <v>7206</v>
      </c>
      <c r="Y287" s="230"/>
      <c r="Z287" s="230" t="s">
        <v>9891</v>
      </c>
      <c r="AA287" s="220">
        <v>202412</v>
      </c>
      <c r="AB287" s="239"/>
      <c r="AC287" s="229" t="s">
        <v>6799</v>
      </c>
      <c r="AD287" s="240" t="s">
        <v>6803</v>
      </c>
      <c r="AE287" s="241">
        <v>0</v>
      </c>
      <c r="AF287" s="240" t="s">
        <v>6803</v>
      </c>
      <c r="AG287" s="235" t="str">
        <f>IFERROR(VLOOKUP(작성용!A:A,RM!A:D,4,0),"-")</f>
        <v>오윤지</v>
      </c>
      <c r="AH287" s="9" t="s">
        <v>7137</v>
      </c>
      <c r="AI287" s="231" t="s">
        <v>6791</v>
      </c>
      <c r="AJ287" s="231" t="s">
        <v>7201</v>
      </c>
      <c r="AK287" s="231" t="s">
        <v>6804</v>
      </c>
      <c r="AL287" s="231">
        <v>286</v>
      </c>
    </row>
    <row r="288" spans="1:38" x14ac:dyDescent="0.3">
      <c r="A288" s="225" t="s">
        <v>579</v>
      </c>
      <c r="B288" s="225" t="s">
        <v>7204</v>
      </c>
      <c r="C288" s="237" t="s">
        <v>6796</v>
      </c>
      <c r="D288" s="233" t="s">
        <v>7223</v>
      </c>
      <c r="E288" s="232" t="s">
        <v>9001</v>
      </c>
      <c r="F288" s="236" t="s">
        <v>6801</v>
      </c>
      <c r="G288" s="210">
        <v>0</v>
      </c>
      <c r="H288" s="227" t="s">
        <v>3522</v>
      </c>
      <c r="I288" s="227"/>
      <c r="J288" s="227"/>
      <c r="K288" s="227"/>
      <c r="L288" s="227"/>
      <c r="M288" s="227"/>
      <c r="N288" s="227" t="s">
        <v>6797</v>
      </c>
      <c r="O288" s="242"/>
      <c r="P288" s="242"/>
      <c r="Q288" s="221"/>
      <c r="R288" s="208" t="s">
        <v>7224</v>
      </c>
      <c r="S288" s="209" t="s">
        <v>3522</v>
      </c>
      <c r="T288" s="229">
        <v>45628</v>
      </c>
      <c r="U288" s="230" t="s">
        <v>7207</v>
      </c>
      <c r="V288" s="229" t="s">
        <v>6950</v>
      </c>
      <c r="W288" s="229" t="s">
        <v>6950</v>
      </c>
      <c r="X288" s="230" t="s">
        <v>3522</v>
      </c>
      <c r="Y288" s="230"/>
      <c r="Z288" s="230" t="s">
        <v>9891</v>
      </c>
      <c r="AA288" s="220">
        <v>202412</v>
      </c>
      <c r="AB288" s="239"/>
      <c r="AC288" s="229" t="s">
        <v>6799</v>
      </c>
      <c r="AD288" s="240" t="s">
        <v>6803</v>
      </c>
      <c r="AE288" s="241">
        <v>0</v>
      </c>
      <c r="AF288" s="240" t="s">
        <v>6803</v>
      </c>
      <c r="AG288" s="235" t="str">
        <f>IFERROR(VLOOKUP(작성용!A:A,RM!A:D,4,0),"-")</f>
        <v>오윤지</v>
      </c>
      <c r="AH288" s="9" t="s">
        <v>7137</v>
      </c>
      <c r="AI288" s="231" t="s">
        <v>7201</v>
      </c>
      <c r="AJ288" s="231" t="s">
        <v>7206</v>
      </c>
      <c r="AK288" s="231" t="s">
        <v>6804</v>
      </c>
      <c r="AL288" s="231">
        <v>287</v>
      </c>
    </row>
    <row r="289" spans="1:38" x14ac:dyDescent="0.3">
      <c r="A289" s="225" t="s">
        <v>579</v>
      </c>
      <c r="B289" s="225" t="s">
        <v>7204</v>
      </c>
      <c r="C289" s="237" t="s">
        <v>6796</v>
      </c>
      <c r="D289" s="233" t="s">
        <v>9002</v>
      </c>
      <c r="E289" s="232" t="s">
        <v>9003</v>
      </c>
      <c r="F289" s="236" t="s">
        <v>6801</v>
      </c>
      <c r="G289" s="210">
        <v>0</v>
      </c>
      <c r="H289" s="227" t="s">
        <v>7206</v>
      </c>
      <c r="I289" s="227"/>
      <c r="J289" s="227"/>
      <c r="K289" s="227"/>
      <c r="L289" s="227"/>
      <c r="M289" s="227"/>
      <c r="N289" s="227" t="s">
        <v>6797</v>
      </c>
      <c r="O289" s="242"/>
      <c r="P289" s="242"/>
      <c r="Q289" s="221"/>
      <c r="R289" s="208" t="s">
        <v>7225</v>
      </c>
      <c r="S289" s="209" t="s">
        <v>3522</v>
      </c>
      <c r="T289" s="229">
        <v>45628</v>
      </c>
      <c r="U289" s="230" t="s">
        <v>7207</v>
      </c>
      <c r="V289" s="229" t="s">
        <v>6950</v>
      </c>
      <c r="W289" s="229" t="s">
        <v>6950</v>
      </c>
      <c r="X289" s="230" t="s">
        <v>7201</v>
      </c>
      <c r="Y289" s="230"/>
      <c r="Z289" s="230" t="s">
        <v>9891</v>
      </c>
      <c r="AA289" s="220">
        <v>202412</v>
      </c>
      <c r="AB289" s="239"/>
      <c r="AC289" s="229" t="s">
        <v>6799</v>
      </c>
      <c r="AD289" s="240" t="s">
        <v>6803</v>
      </c>
      <c r="AE289" s="241">
        <v>0</v>
      </c>
      <c r="AF289" s="240" t="s">
        <v>6803</v>
      </c>
      <c r="AG289" s="235" t="str">
        <f>IFERROR(VLOOKUP(작성용!A:A,RM!A:D,4,0),"-")</f>
        <v>오윤지</v>
      </c>
      <c r="AH289" s="9" t="s">
        <v>7137</v>
      </c>
      <c r="AI289" s="231" t="s">
        <v>3522</v>
      </c>
      <c r="AJ289" s="231" t="s">
        <v>6791</v>
      </c>
      <c r="AK289" s="231" t="s">
        <v>6804</v>
      </c>
      <c r="AL289" s="231">
        <v>288</v>
      </c>
    </row>
    <row r="290" spans="1:38" x14ac:dyDescent="0.3">
      <c r="A290" s="225" t="s">
        <v>579</v>
      </c>
      <c r="B290" s="225" t="s">
        <v>7204</v>
      </c>
      <c r="C290" s="237" t="s">
        <v>6796</v>
      </c>
      <c r="D290" s="233" t="s">
        <v>7486</v>
      </c>
      <c r="E290" s="232" t="s">
        <v>9004</v>
      </c>
      <c r="F290" s="236" t="s">
        <v>6801</v>
      </c>
      <c r="G290" s="210">
        <v>0</v>
      </c>
      <c r="H290" s="227" t="s">
        <v>7212</v>
      </c>
      <c r="I290" s="227"/>
      <c r="J290" s="227"/>
      <c r="K290" s="227"/>
      <c r="L290" s="227"/>
      <c r="M290" s="227"/>
      <c r="N290" s="227" t="s">
        <v>6797</v>
      </c>
      <c r="O290" s="242"/>
      <c r="P290" s="242"/>
      <c r="Q290" s="221"/>
      <c r="R290" s="208" t="s">
        <v>7226</v>
      </c>
      <c r="S290" s="209" t="s">
        <v>6791</v>
      </c>
      <c r="T290" s="229">
        <v>45628</v>
      </c>
      <c r="U290" s="230" t="s">
        <v>7207</v>
      </c>
      <c r="V290" s="229" t="s">
        <v>6950</v>
      </c>
      <c r="W290" s="229" t="s">
        <v>6950</v>
      </c>
      <c r="X290" s="230" t="s">
        <v>7206</v>
      </c>
      <c r="Y290" s="230"/>
      <c r="Z290" s="230" t="s">
        <v>9891</v>
      </c>
      <c r="AA290" s="220">
        <v>202412</v>
      </c>
      <c r="AB290" s="239"/>
      <c r="AC290" s="229" t="s">
        <v>6799</v>
      </c>
      <c r="AD290" s="240" t="s">
        <v>6803</v>
      </c>
      <c r="AE290" s="241">
        <v>0</v>
      </c>
      <c r="AF290" s="240" t="s">
        <v>6803</v>
      </c>
      <c r="AG290" s="235" t="str">
        <f>IFERROR(VLOOKUP(작성용!A:A,RM!A:D,4,0),"-")</f>
        <v>오윤지</v>
      </c>
      <c r="AH290" s="9" t="s">
        <v>7137</v>
      </c>
      <c r="AI290" s="231" t="s">
        <v>7212</v>
      </c>
      <c r="AJ290" s="231" t="s">
        <v>7201</v>
      </c>
      <c r="AK290" s="231" t="s">
        <v>6804</v>
      </c>
      <c r="AL290" s="231">
        <v>289</v>
      </c>
    </row>
    <row r="291" spans="1:38" x14ac:dyDescent="0.3">
      <c r="A291" s="225" t="s">
        <v>579</v>
      </c>
      <c r="B291" s="225" t="s">
        <v>7204</v>
      </c>
      <c r="C291" s="237" t="s">
        <v>6796</v>
      </c>
      <c r="D291" s="233" t="s">
        <v>9005</v>
      </c>
      <c r="E291" s="232" t="s">
        <v>9006</v>
      </c>
      <c r="F291" s="236" t="s">
        <v>6801</v>
      </c>
      <c r="G291" s="210">
        <v>0</v>
      </c>
      <c r="H291" s="227" t="s">
        <v>7206</v>
      </c>
      <c r="I291" s="227"/>
      <c r="J291" s="227"/>
      <c r="K291" s="227"/>
      <c r="L291" s="227"/>
      <c r="M291" s="227"/>
      <c r="N291" s="227" t="s">
        <v>6797</v>
      </c>
      <c r="O291" s="242"/>
      <c r="P291" s="242"/>
      <c r="Q291" s="221"/>
      <c r="R291" s="208" t="s">
        <v>5780</v>
      </c>
      <c r="S291" s="209" t="s">
        <v>7201</v>
      </c>
      <c r="T291" s="229">
        <v>45628</v>
      </c>
      <c r="U291" s="230" t="s">
        <v>7207</v>
      </c>
      <c r="V291" s="229" t="s">
        <v>6950</v>
      </c>
      <c r="W291" s="229" t="s">
        <v>6950</v>
      </c>
      <c r="X291" s="230" t="s">
        <v>7206</v>
      </c>
      <c r="Y291" s="230"/>
      <c r="Z291" s="230" t="s">
        <v>9891</v>
      </c>
      <c r="AA291" s="220">
        <v>202412</v>
      </c>
      <c r="AB291" s="239"/>
      <c r="AC291" s="229" t="s">
        <v>6799</v>
      </c>
      <c r="AD291" s="240" t="s">
        <v>6803</v>
      </c>
      <c r="AE291" s="241">
        <v>0</v>
      </c>
      <c r="AF291" s="240" t="s">
        <v>6803</v>
      </c>
      <c r="AG291" s="235" t="str">
        <f>IFERROR(VLOOKUP(작성용!A:A,RM!A:D,4,0),"-")</f>
        <v>오윤지</v>
      </c>
      <c r="AH291" s="9" t="s">
        <v>7137</v>
      </c>
      <c r="AI291" s="231" t="s">
        <v>3522</v>
      </c>
      <c r="AJ291" s="231" t="s">
        <v>7201</v>
      </c>
      <c r="AK291" s="231" t="s">
        <v>6804</v>
      </c>
      <c r="AL291" s="231">
        <v>290</v>
      </c>
    </row>
    <row r="292" spans="1:38" x14ac:dyDescent="0.3">
      <c r="A292" s="225" t="s">
        <v>579</v>
      </c>
      <c r="B292" s="225" t="s">
        <v>7204</v>
      </c>
      <c r="C292" s="237" t="s">
        <v>6796</v>
      </c>
      <c r="D292" s="233" t="s">
        <v>9007</v>
      </c>
      <c r="E292" s="232" t="s">
        <v>9008</v>
      </c>
      <c r="F292" s="236" t="s">
        <v>6801</v>
      </c>
      <c r="G292" s="210">
        <v>0</v>
      </c>
      <c r="H292" s="227" t="s">
        <v>7206</v>
      </c>
      <c r="I292" s="227"/>
      <c r="J292" s="227"/>
      <c r="K292" s="227"/>
      <c r="L292" s="227"/>
      <c r="M292" s="227"/>
      <c r="N292" s="227" t="s">
        <v>6797</v>
      </c>
      <c r="O292" s="242"/>
      <c r="P292" s="242"/>
      <c r="Q292" s="221"/>
      <c r="R292" s="208" t="s">
        <v>5782</v>
      </c>
      <c r="S292" s="209" t="s">
        <v>7206</v>
      </c>
      <c r="T292" s="229">
        <v>45628</v>
      </c>
      <c r="U292" s="230" t="s">
        <v>7207</v>
      </c>
      <c r="V292" s="229" t="s">
        <v>6950</v>
      </c>
      <c r="W292" s="229" t="s">
        <v>6950</v>
      </c>
      <c r="X292" s="230" t="s">
        <v>7201</v>
      </c>
      <c r="Y292" s="230"/>
      <c r="Z292" s="230" t="s">
        <v>9891</v>
      </c>
      <c r="AA292" s="220">
        <v>202412</v>
      </c>
      <c r="AB292" s="239"/>
      <c r="AC292" s="229" t="s">
        <v>6799</v>
      </c>
      <c r="AD292" s="240" t="s">
        <v>6803</v>
      </c>
      <c r="AE292" s="241">
        <v>0</v>
      </c>
      <c r="AF292" s="240" t="s">
        <v>6803</v>
      </c>
      <c r="AG292" s="235" t="str">
        <f>IFERROR(VLOOKUP(작성용!A:A,RM!A:D,4,0),"-")</f>
        <v>오윤지</v>
      </c>
      <c r="AH292" s="9" t="s">
        <v>7137</v>
      </c>
      <c r="AI292" s="231" t="s">
        <v>6791</v>
      </c>
      <c r="AJ292" s="231" t="s">
        <v>3522</v>
      </c>
      <c r="AK292" s="231" t="s">
        <v>6804</v>
      </c>
      <c r="AL292" s="231">
        <v>291</v>
      </c>
    </row>
    <row r="293" spans="1:38" x14ac:dyDescent="0.3">
      <c r="A293" s="225" t="s">
        <v>579</v>
      </c>
      <c r="B293" s="225" t="s">
        <v>7204</v>
      </c>
      <c r="C293" s="237" t="s">
        <v>6796</v>
      </c>
      <c r="D293" s="233" t="s">
        <v>9009</v>
      </c>
      <c r="E293" s="232" t="s">
        <v>9010</v>
      </c>
      <c r="F293" s="236" t="s">
        <v>6801</v>
      </c>
      <c r="G293" s="210">
        <v>0</v>
      </c>
      <c r="H293" s="227" t="s">
        <v>7206</v>
      </c>
      <c r="I293" s="227"/>
      <c r="J293" s="227"/>
      <c r="K293" s="227"/>
      <c r="L293" s="227"/>
      <c r="M293" s="227"/>
      <c r="N293" s="227" t="s">
        <v>6797</v>
      </c>
      <c r="O293" s="242"/>
      <c r="P293" s="242"/>
      <c r="Q293" s="221"/>
      <c r="R293" s="208" t="s">
        <v>7227</v>
      </c>
      <c r="S293" s="209" t="s">
        <v>3522</v>
      </c>
      <c r="T293" s="229">
        <v>45628</v>
      </c>
      <c r="U293" s="230" t="s">
        <v>7207</v>
      </c>
      <c r="V293" s="229" t="s">
        <v>6950</v>
      </c>
      <c r="W293" s="229" t="s">
        <v>6950</v>
      </c>
      <c r="X293" s="230" t="s">
        <v>6791</v>
      </c>
      <c r="Y293" s="230"/>
      <c r="Z293" s="230" t="s">
        <v>9891</v>
      </c>
      <c r="AA293" s="220">
        <v>202412</v>
      </c>
      <c r="AB293" s="239"/>
      <c r="AC293" s="229" t="s">
        <v>6799</v>
      </c>
      <c r="AD293" s="240" t="s">
        <v>6803</v>
      </c>
      <c r="AE293" s="241">
        <v>0</v>
      </c>
      <c r="AF293" s="240" t="s">
        <v>6803</v>
      </c>
      <c r="AG293" s="235" t="str">
        <f>IFERROR(VLOOKUP(작성용!A:A,RM!A:D,4,0),"-")</f>
        <v>오윤지</v>
      </c>
      <c r="AH293" s="9" t="s">
        <v>7137</v>
      </c>
      <c r="AI293" s="231" t="s">
        <v>3522</v>
      </c>
      <c r="AJ293" s="231" t="s">
        <v>6791</v>
      </c>
      <c r="AK293" s="231" t="s">
        <v>6804</v>
      </c>
      <c r="AL293" s="231">
        <v>292</v>
      </c>
    </row>
    <row r="294" spans="1:38" x14ac:dyDescent="0.3">
      <c r="A294" s="225" t="s">
        <v>579</v>
      </c>
      <c r="B294" s="225" t="s">
        <v>7204</v>
      </c>
      <c r="C294" s="237" t="s">
        <v>6796</v>
      </c>
      <c r="D294" s="233" t="s">
        <v>9011</v>
      </c>
      <c r="E294" s="232" t="s">
        <v>9012</v>
      </c>
      <c r="F294" s="236" t="s">
        <v>6801</v>
      </c>
      <c r="G294" s="210">
        <v>0</v>
      </c>
      <c r="H294" s="227" t="s">
        <v>3522</v>
      </c>
      <c r="I294" s="227"/>
      <c r="J294" s="227"/>
      <c r="K294" s="227"/>
      <c r="L294" s="227"/>
      <c r="M294" s="227"/>
      <c r="N294" s="227" t="s">
        <v>6797</v>
      </c>
      <c r="O294" s="242"/>
      <c r="P294" s="242"/>
      <c r="Q294" s="221"/>
      <c r="R294" s="208" t="s">
        <v>3804</v>
      </c>
      <c r="S294" s="209" t="s">
        <v>6791</v>
      </c>
      <c r="T294" s="229">
        <v>45628</v>
      </c>
      <c r="U294" s="230" t="s">
        <v>7207</v>
      </c>
      <c r="V294" s="229" t="s">
        <v>6950</v>
      </c>
      <c r="W294" s="229" t="s">
        <v>6950</v>
      </c>
      <c r="X294" s="230" t="s">
        <v>3522</v>
      </c>
      <c r="Y294" s="230"/>
      <c r="Z294" s="230" t="s">
        <v>9891</v>
      </c>
      <c r="AA294" s="220">
        <v>202412</v>
      </c>
      <c r="AB294" s="239"/>
      <c r="AC294" s="229" t="s">
        <v>6799</v>
      </c>
      <c r="AD294" s="240" t="s">
        <v>6803</v>
      </c>
      <c r="AE294" s="241">
        <v>0</v>
      </c>
      <c r="AF294" s="240" t="s">
        <v>6803</v>
      </c>
      <c r="AG294" s="235" t="str">
        <f>IFERROR(VLOOKUP(작성용!A:A,RM!A:D,4,0),"-")</f>
        <v>오윤지</v>
      </c>
      <c r="AH294" s="9" t="s">
        <v>7137</v>
      </c>
      <c r="AI294" s="231" t="s">
        <v>7206</v>
      </c>
      <c r="AJ294" s="231" t="s">
        <v>7206</v>
      </c>
      <c r="AK294" s="231" t="s">
        <v>6804</v>
      </c>
      <c r="AL294" s="231">
        <v>293</v>
      </c>
    </row>
    <row r="295" spans="1:38" x14ac:dyDescent="0.3">
      <c r="A295" s="225" t="s">
        <v>579</v>
      </c>
      <c r="B295" s="225" t="s">
        <v>7204</v>
      </c>
      <c r="C295" s="237" t="s">
        <v>6796</v>
      </c>
      <c r="D295" s="233" t="s">
        <v>9013</v>
      </c>
      <c r="E295" s="232" t="s">
        <v>9014</v>
      </c>
      <c r="F295" s="236" t="s">
        <v>6801</v>
      </c>
      <c r="G295" s="210">
        <v>0</v>
      </c>
      <c r="H295" s="227" t="s">
        <v>7206</v>
      </c>
      <c r="I295" s="227"/>
      <c r="J295" s="227"/>
      <c r="K295" s="227"/>
      <c r="L295" s="227"/>
      <c r="M295" s="227"/>
      <c r="N295" s="227" t="s">
        <v>6797</v>
      </c>
      <c r="O295" s="242"/>
      <c r="P295" s="242"/>
      <c r="Q295" s="221"/>
      <c r="R295" s="208" t="s">
        <v>5362</v>
      </c>
      <c r="S295" s="209" t="s">
        <v>3522</v>
      </c>
      <c r="T295" s="229">
        <v>45628</v>
      </c>
      <c r="U295" s="230" t="s">
        <v>7207</v>
      </c>
      <c r="V295" s="229" t="s">
        <v>6950</v>
      </c>
      <c r="W295" s="229" t="s">
        <v>6950</v>
      </c>
      <c r="X295" s="230" t="s">
        <v>7206</v>
      </c>
      <c r="Y295" s="230"/>
      <c r="Z295" s="230" t="s">
        <v>9891</v>
      </c>
      <c r="AA295" s="220">
        <v>202412</v>
      </c>
      <c r="AB295" s="239"/>
      <c r="AC295" s="229" t="s">
        <v>6799</v>
      </c>
      <c r="AD295" s="240" t="s">
        <v>6803</v>
      </c>
      <c r="AE295" s="241">
        <v>0</v>
      </c>
      <c r="AF295" s="240" t="s">
        <v>6803</v>
      </c>
      <c r="AG295" s="235" t="str">
        <f>IFERROR(VLOOKUP(작성용!A:A,RM!A:D,4,0),"-")</f>
        <v>오윤지</v>
      </c>
      <c r="AH295" s="9" t="s">
        <v>7137</v>
      </c>
      <c r="AI295" s="231" t="s">
        <v>3522</v>
      </c>
      <c r="AJ295" s="231" t="s">
        <v>7206</v>
      </c>
      <c r="AK295" s="231" t="s">
        <v>6804</v>
      </c>
      <c r="AL295" s="231">
        <v>294</v>
      </c>
    </row>
    <row r="296" spans="1:38" x14ac:dyDescent="0.3">
      <c r="A296" s="225" t="s">
        <v>579</v>
      </c>
      <c r="B296" s="225" t="s">
        <v>7204</v>
      </c>
      <c r="C296" s="237" t="s">
        <v>6796</v>
      </c>
      <c r="D296" s="233" t="s">
        <v>9015</v>
      </c>
      <c r="E296" s="232" t="s">
        <v>9016</v>
      </c>
      <c r="F296" s="236" t="s">
        <v>6801</v>
      </c>
      <c r="G296" s="210">
        <v>0</v>
      </c>
      <c r="H296" s="227" t="s">
        <v>7201</v>
      </c>
      <c r="I296" s="227"/>
      <c r="J296" s="227"/>
      <c r="K296" s="227"/>
      <c r="L296" s="227"/>
      <c r="M296" s="227"/>
      <c r="N296" s="227" t="s">
        <v>6797</v>
      </c>
      <c r="O296" s="242"/>
      <c r="P296" s="242"/>
      <c r="Q296" s="221"/>
      <c r="R296" s="208" t="s">
        <v>5624</v>
      </c>
      <c r="S296" s="209" t="s">
        <v>3522</v>
      </c>
      <c r="T296" s="229">
        <v>45628</v>
      </c>
      <c r="U296" s="230" t="s">
        <v>7207</v>
      </c>
      <c r="V296" s="229" t="s">
        <v>6950</v>
      </c>
      <c r="W296" s="229" t="s">
        <v>6950</v>
      </c>
      <c r="X296" s="230" t="s">
        <v>6791</v>
      </c>
      <c r="Y296" s="230"/>
      <c r="Z296" s="230" t="s">
        <v>9891</v>
      </c>
      <c r="AA296" s="220">
        <v>202412</v>
      </c>
      <c r="AB296" s="239"/>
      <c r="AC296" s="229" t="s">
        <v>6799</v>
      </c>
      <c r="AD296" s="240" t="s">
        <v>6803</v>
      </c>
      <c r="AE296" s="241">
        <v>0</v>
      </c>
      <c r="AF296" s="240" t="s">
        <v>6803</v>
      </c>
      <c r="AG296" s="235" t="str">
        <f>IFERROR(VLOOKUP(작성용!A:A,RM!A:D,4,0),"-")</f>
        <v>오윤지</v>
      </c>
      <c r="AH296" s="9" t="s">
        <v>7137</v>
      </c>
      <c r="AI296" s="231" t="s">
        <v>7206</v>
      </c>
      <c r="AJ296" s="231" t="s">
        <v>3522</v>
      </c>
      <c r="AK296" s="231" t="s">
        <v>6804</v>
      </c>
      <c r="AL296" s="231">
        <v>295</v>
      </c>
    </row>
    <row r="297" spans="1:38" x14ac:dyDescent="0.3">
      <c r="A297" s="225" t="s">
        <v>579</v>
      </c>
      <c r="B297" s="225" t="s">
        <v>7204</v>
      </c>
      <c r="C297" s="237" t="s">
        <v>6796</v>
      </c>
      <c r="D297" s="233" t="s">
        <v>6275</v>
      </c>
      <c r="E297" s="232" t="s">
        <v>9017</v>
      </c>
      <c r="F297" s="236" t="s">
        <v>6801</v>
      </c>
      <c r="G297" s="210">
        <v>0</v>
      </c>
      <c r="H297" s="227" t="s">
        <v>7206</v>
      </c>
      <c r="I297" s="227"/>
      <c r="J297" s="227"/>
      <c r="K297" s="227"/>
      <c r="L297" s="227"/>
      <c r="M297" s="227"/>
      <c r="N297" s="227" t="s">
        <v>6797</v>
      </c>
      <c r="O297" s="242"/>
      <c r="P297" s="242"/>
      <c r="Q297" s="221"/>
      <c r="R297" s="208" t="s">
        <v>5622</v>
      </c>
      <c r="S297" s="209" t="s">
        <v>7206</v>
      </c>
      <c r="T297" s="229">
        <v>45628</v>
      </c>
      <c r="U297" s="230" t="s">
        <v>7207</v>
      </c>
      <c r="V297" s="229" t="s">
        <v>6950</v>
      </c>
      <c r="W297" s="229" t="s">
        <v>6950</v>
      </c>
      <c r="X297" s="230" t="s">
        <v>7206</v>
      </c>
      <c r="Y297" s="230"/>
      <c r="Z297" s="230" t="s">
        <v>9891</v>
      </c>
      <c r="AA297" s="220">
        <v>202412</v>
      </c>
      <c r="AB297" s="239"/>
      <c r="AC297" s="229" t="s">
        <v>6799</v>
      </c>
      <c r="AD297" s="240" t="s">
        <v>6803</v>
      </c>
      <c r="AE297" s="241">
        <v>0</v>
      </c>
      <c r="AF297" s="240" t="s">
        <v>6803</v>
      </c>
      <c r="AG297" s="235" t="str">
        <f>IFERROR(VLOOKUP(작성용!A:A,RM!A:D,4,0),"-")</f>
        <v>오윤지</v>
      </c>
      <c r="AH297" s="9" t="s">
        <v>7137</v>
      </c>
      <c r="AI297" s="231" t="s">
        <v>3522</v>
      </c>
      <c r="AJ297" s="231" t="s">
        <v>6791</v>
      </c>
      <c r="AK297" s="231" t="s">
        <v>6804</v>
      </c>
      <c r="AL297" s="231">
        <v>296</v>
      </c>
    </row>
    <row r="298" spans="1:38" x14ac:dyDescent="0.3">
      <c r="A298" s="225" t="s">
        <v>579</v>
      </c>
      <c r="B298" s="225" t="s">
        <v>7204</v>
      </c>
      <c r="C298" s="237" t="s">
        <v>6796</v>
      </c>
      <c r="D298" s="233" t="s">
        <v>9018</v>
      </c>
      <c r="E298" s="232" t="s">
        <v>8783</v>
      </c>
      <c r="F298" s="236" t="s">
        <v>6801</v>
      </c>
      <c r="G298" s="210">
        <v>0</v>
      </c>
      <c r="H298" s="227" t="s">
        <v>7206</v>
      </c>
      <c r="I298" s="227"/>
      <c r="J298" s="227"/>
      <c r="K298" s="227"/>
      <c r="L298" s="227"/>
      <c r="M298" s="227"/>
      <c r="N298" s="227" t="s">
        <v>6797</v>
      </c>
      <c r="O298" s="242"/>
      <c r="P298" s="242"/>
      <c r="Q298" s="221"/>
      <c r="R298" s="208" t="s">
        <v>7039</v>
      </c>
      <c r="S298" s="209" t="s">
        <v>7206</v>
      </c>
      <c r="T298" s="229">
        <v>45628</v>
      </c>
      <c r="U298" s="230" t="s">
        <v>7207</v>
      </c>
      <c r="V298" s="229" t="s">
        <v>6950</v>
      </c>
      <c r="W298" s="229" t="s">
        <v>6950</v>
      </c>
      <c r="X298" s="230" t="s">
        <v>3522</v>
      </c>
      <c r="Y298" s="230"/>
      <c r="Z298" s="230" t="s">
        <v>9891</v>
      </c>
      <c r="AA298" s="220">
        <v>202412</v>
      </c>
      <c r="AB298" s="239"/>
      <c r="AC298" s="229" t="s">
        <v>6799</v>
      </c>
      <c r="AD298" s="240" t="s">
        <v>6803</v>
      </c>
      <c r="AE298" s="241">
        <v>0</v>
      </c>
      <c r="AF298" s="240" t="s">
        <v>6803</v>
      </c>
      <c r="AG298" s="235" t="str">
        <f>IFERROR(VLOOKUP(작성용!A:A,RM!A:D,4,0),"-")</f>
        <v>오윤지</v>
      </c>
      <c r="AH298" s="9" t="s">
        <v>7137</v>
      </c>
      <c r="AI298" s="231" t="s">
        <v>3522</v>
      </c>
      <c r="AJ298" s="231" t="s">
        <v>7206</v>
      </c>
      <c r="AK298" s="231" t="s">
        <v>6804</v>
      </c>
      <c r="AL298" s="231">
        <v>297</v>
      </c>
    </row>
    <row r="299" spans="1:38" x14ac:dyDescent="0.3">
      <c r="A299" s="225" t="s">
        <v>579</v>
      </c>
      <c r="B299" s="225" t="s">
        <v>7204</v>
      </c>
      <c r="C299" s="237" t="s">
        <v>6796</v>
      </c>
      <c r="D299" s="233" t="s">
        <v>9019</v>
      </c>
      <c r="E299" s="232" t="s">
        <v>9020</v>
      </c>
      <c r="F299" s="236" t="s">
        <v>6801</v>
      </c>
      <c r="G299" s="210">
        <v>0</v>
      </c>
      <c r="H299" s="227" t="s">
        <v>3522</v>
      </c>
      <c r="I299" s="227"/>
      <c r="J299" s="227"/>
      <c r="K299" s="227"/>
      <c r="L299" s="227"/>
      <c r="M299" s="227"/>
      <c r="N299" s="227" t="s">
        <v>6797</v>
      </c>
      <c r="O299" s="242"/>
      <c r="P299" s="242"/>
      <c r="Q299" s="221"/>
      <c r="R299" s="208" t="s">
        <v>7228</v>
      </c>
      <c r="S299" s="209" t="s">
        <v>3522</v>
      </c>
      <c r="T299" s="229">
        <v>45628</v>
      </c>
      <c r="U299" s="230" t="s">
        <v>7207</v>
      </c>
      <c r="V299" s="229" t="s">
        <v>6950</v>
      </c>
      <c r="W299" s="229" t="s">
        <v>6950</v>
      </c>
      <c r="X299" s="230" t="s">
        <v>7206</v>
      </c>
      <c r="Y299" s="230"/>
      <c r="Z299" s="230" t="s">
        <v>9891</v>
      </c>
      <c r="AA299" s="220">
        <v>202412</v>
      </c>
      <c r="AB299" s="239"/>
      <c r="AC299" s="229" t="s">
        <v>6799</v>
      </c>
      <c r="AD299" s="240" t="s">
        <v>6803</v>
      </c>
      <c r="AE299" s="241">
        <v>0</v>
      </c>
      <c r="AF299" s="240" t="s">
        <v>6803</v>
      </c>
      <c r="AG299" s="235" t="str">
        <f>IFERROR(VLOOKUP(작성용!A:A,RM!A:D,4,0),"-")</f>
        <v>오윤지</v>
      </c>
      <c r="AH299" s="9" t="s">
        <v>7137</v>
      </c>
      <c r="AI299" s="231" t="s">
        <v>7206</v>
      </c>
      <c r="AJ299" s="231" t="s">
        <v>7201</v>
      </c>
      <c r="AK299" s="231" t="s">
        <v>6804</v>
      </c>
      <c r="AL299" s="231">
        <v>298</v>
      </c>
    </row>
    <row r="300" spans="1:38" x14ac:dyDescent="0.3">
      <c r="A300" s="225" t="s">
        <v>579</v>
      </c>
      <c r="B300" s="225" t="s">
        <v>7204</v>
      </c>
      <c r="C300" s="237" t="s">
        <v>6796</v>
      </c>
      <c r="D300" s="233" t="s">
        <v>7229</v>
      </c>
      <c r="E300" s="232" t="s">
        <v>9021</v>
      </c>
      <c r="F300" s="236" t="s">
        <v>6801</v>
      </c>
      <c r="G300" s="210">
        <v>0</v>
      </c>
      <c r="H300" s="227" t="s">
        <v>7206</v>
      </c>
      <c r="I300" s="227"/>
      <c r="J300" s="227"/>
      <c r="K300" s="227"/>
      <c r="L300" s="227"/>
      <c r="M300" s="227"/>
      <c r="N300" s="227" t="s">
        <v>6797</v>
      </c>
      <c r="O300" s="242"/>
      <c r="P300" s="242"/>
      <c r="Q300" s="221"/>
      <c r="R300" s="208" t="s">
        <v>7230</v>
      </c>
      <c r="S300" s="209" t="s">
        <v>6791</v>
      </c>
      <c r="T300" s="229">
        <v>45628</v>
      </c>
      <c r="U300" s="230" t="s">
        <v>7207</v>
      </c>
      <c r="V300" s="229" t="s">
        <v>6950</v>
      </c>
      <c r="W300" s="229" t="s">
        <v>6950</v>
      </c>
      <c r="X300" s="230" t="s">
        <v>7206</v>
      </c>
      <c r="Y300" s="230"/>
      <c r="Z300" s="230" t="s">
        <v>9891</v>
      </c>
      <c r="AA300" s="220">
        <v>202412</v>
      </c>
      <c r="AB300" s="239"/>
      <c r="AC300" s="229" t="s">
        <v>6799</v>
      </c>
      <c r="AD300" s="240" t="s">
        <v>6803</v>
      </c>
      <c r="AE300" s="241">
        <v>0</v>
      </c>
      <c r="AF300" s="240" t="s">
        <v>6803</v>
      </c>
      <c r="AG300" s="235" t="str">
        <f>IFERROR(VLOOKUP(작성용!A:A,RM!A:D,4,0),"-")</f>
        <v>오윤지</v>
      </c>
      <c r="AH300" s="9" t="s">
        <v>7137</v>
      </c>
      <c r="AI300" s="231" t="s">
        <v>6791</v>
      </c>
      <c r="AJ300" s="231" t="s">
        <v>7206</v>
      </c>
      <c r="AK300" s="231" t="s">
        <v>6804</v>
      </c>
      <c r="AL300" s="231">
        <v>299</v>
      </c>
    </row>
    <row r="301" spans="1:38" x14ac:dyDescent="0.3">
      <c r="A301" s="225" t="s">
        <v>579</v>
      </c>
      <c r="B301" s="225" t="s">
        <v>7204</v>
      </c>
      <c r="C301" s="237" t="s">
        <v>6796</v>
      </c>
      <c r="D301" s="233" t="s">
        <v>7231</v>
      </c>
      <c r="E301" s="232" t="s">
        <v>9022</v>
      </c>
      <c r="F301" s="236" t="s">
        <v>6801</v>
      </c>
      <c r="G301" s="210">
        <v>0</v>
      </c>
      <c r="H301" s="227" t="s">
        <v>7201</v>
      </c>
      <c r="I301" s="227"/>
      <c r="J301" s="227"/>
      <c r="K301" s="227"/>
      <c r="L301" s="227"/>
      <c r="M301" s="227"/>
      <c r="N301" s="227" t="s">
        <v>6797</v>
      </c>
      <c r="O301" s="242"/>
      <c r="P301" s="242"/>
      <c r="Q301" s="221"/>
      <c r="R301" s="208" t="s">
        <v>5165</v>
      </c>
      <c r="S301" s="209" t="s">
        <v>3522</v>
      </c>
      <c r="T301" s="229">
        <v>45628</v>
      </c>
      <c r="U301" s="230" t="s">
        <v>7207</v>
      </c>
      <c r="V301" s="229" t="s">
        <v>6950</v>
      </c>
      <c r="W301" s="229" t="s">
        <v>6950</v>
      </c>
      <c r="X301" s="230" t="s">
        <v>3522</v>
      </c>
      <c r="Y301" s="230"/>
      <c r="Z301" s="230" t="s">
        <v>9891</v>
      </c>
      <c r="AA301" s="220">
        <v>202412</v>
      </c>
      <c r="AB301" s="239"/>
      <c r="AC301" s="229" t="s">
        <v>6799</v>
      </c>
      <c r="AD301" s="240" t="s">
        <v>6803</v>
      </c>
      <c r="AE301" s="241">
        <v>0</v>
      </c>
      <c r="AF301" s="240" t="s">
        <v>6803</v>
      </c>
      <c r="AG301" s="235" t="str">
        <f>IFERROR(VLOOKUP(작성용!A:A,RM!A:D,4,0),"-")</f>
        <v>오윤지</v>
      </c>
      <c r="AH301" s="9" t="s">
        <v>7137</v>
      </c>
      <c r="AI301" s="231" t="s">
        <v>3522</v>
      </c>
      <c r="AJ301" s="231" t="s">
        <v>3522</v>
      </c>
      <c r="AK301" s="231" t="s">
        <v>6804</v>
      </c>
      <c r="AL301" s="231">
        <v>300</v>
      </c>
    </row>
    <row r="302" spans="1:38" x14ac:dyDescent="0.3">
      <c r="A302" s="225" t="s">
        <v>579</v>
      </c>
      <c r="B302" s="225" t="s">
        <v>7204</v>
      </c>
      <c r="C302" s="237" t="s">
        <v>6796</v>
      </c>
      <c r="D302" s="233" t="s">
        <v>9023</v>
      </c>
      <c r="E302" s="232" t="s">
        <v>9024</v>
      </c>
      <c r="F302" s="236" t="s">
        <v>6801</v>
      </c>
      <c r="G302" s="210">
        <v>0</v>
      </c>
      <c r="H302" s="227" t="s">
        <v>7206</v>
      </c>
      <c r="I302" s="227"/>
      <c r="J302" s="227"/>
      <c r="K302" s="227"/>
      <c r="L302" s="227"/>
      <c r="M302" s="227"/>
      <c r="N302" s="227" t="s">
        <v>6797</v>
      </c>
      <c r="O302" s="242"/>
      <c r="P302" s="242"/>
      <c r="Q302" s="221"/>
      <c r="R302" s="208" t="s">
        <v>7232</v>
      </c>
      <c r="S302" s="209" t="s">
        <v>7206</v>
      </c>
      <c r="T302" s="229">
        <v>45628</v>
      </c>
      <c r="U302" s="230" t="s">
        <v>7207</v>
      </c>
      <c r="V302" s="229" t="s">
        <v>6950</v>
      </c>
      <c r="W302" s="229" t="s">
        <v>6950</v>
      </c>
      <c r="X302" s="230" t="s">
        <v>3522</v>
      </c>
      <c r="Y302" s="230"/>
      <c r="Z302" s="230" t="s">
        <v>9891</v>
      </c>
      <c r="AA302" s="220">
        <v>202412</v>
      </c>
      <c r="AB302" s="239"/>
      <c r="AC302" s="229" t="s">
        <v>6799</v>
      </c>
      <c r="AD302" s="240" t="s">
        <v>6803</v>
      </c>
      <c r="AE302" s="241">
        <v>0</v>
      </c>
      <c r="AF302" s="240" t="s">
        <v>6803</v>
      </c>
      <c r="AG302" s="235" t="str">
        <f>IFERROR(VLOOKUP(작성용!A:A,RM!A:D,4,0),"-")</f>
        <v>오윤지</v>
      </c>
      <c r="AH302" s="9" t="s">
        <v>7137</v>
      </c>
      <c r="AI302" s="231" t="s">
        <v>7212</v>
      </c>
      <c r="AJ302" s="231" t="s">
        <v>3522</v>
      </c>
      <c r="AK302" s="231" t="s">
        <v>6804</v>
      </c>
      <c r="AL302" s="231">
        <v>301</v>
      </c>
    </row>
    <row r="303" spans="1:38" x14ac:dyDescent="0.3">
      <c r="A303" s="225" t="s">
        <v>579</v>
      </c>
      <c r="B303" s="225" t="s">
        <v>7204</v>
      </c>
      <c r="C303" s="237" t="s">
        <v>6796</v>
      </c>
      <c r="D303" s="233" t="s">
        <v>9025</v>
      </c>
      <c r="E303" s="232" t="s">
        <v>9026</v>
      </c>
      <c r="F303" s="236" t="s">
        <v>6801</v>
      </c>
      <c r="G303" s="210">
        <v>0</v>
      </c>
      <c r="H303" s="227" t="s">
        <v>6791</v>
      </c>
      <c r="I303" s="227"/>
      <c r="J303" s="227"/>
      <c r="K303" s="227"/>
      <c r="L303" s="227"/>
      <c r="M303" s="227"/>
      <c r="N303" s="227" t="s">
        <v>6797</v>
      </c>
      <c r="O303" s="242"/>
      <c r="P303" s="242"/>
      <c r="Q303" s="221"/>
      <c r="R303" s="208" t="s">
        <v>5730</v>
      </c>
      <c r="S303" s="209" t="s">
        <v>3522</v>
      </c>
      <c r="T303" s="229">
        <v>45628</v>
      </c>
      <c r="U303" s="230" t="s">
        <v>7207</v>
      </c>
      <c r="V303" s="229" t="s">
        <v>6950</v>
      </c>
      <c r="W303" s="229" t="s">
        <v>6950</v>
      </c>
      <c r="X303" s="230" t="s">
        <v>6791</v>
      </c>
      <c r="Y303" s="230"/>
      <c r="Z303" s="230" t="s">
        <v>9891</v>
      </c>
      <c r="AA303" s="220">
        <v>202412</v>
      </c>
      <c r="AB303" s="239"/>
      <c r="AC303" s="229" t="s">
        <v>6799</v>
      </c>
      <c r="AD303" s="240" t="s">
        <v>6803</v>
      </c>
      <c r="AE303" s="241">
        <v>0</v>
      </c>
      <c r="AF303" s="240" t="s">
        <v>6803</v>
      </c>
      <c r="AG303" s="235" t="str">
        <f>IFERROR(VLOOKUP(작성용!A:A,RM!A:D,4,0),"-")</f>
        <v>오윤지</v>
      </c>
      <c r="AH303" s="9" t="s">
        <v>7137</v>
      </c>
      <c r="AI303" s="231" t="s">
        <v>3522</v>
      </c>
      <c r="AJ303" s="231" t="s">
        <v>3522</v>
      </c>
      <c r="AK303" s="231" t="s">
        <v>6804</v>
      </c>
      <c r="AL303" s="231">
        <v>302</v>
      </c>
    </row>
    <row r="304" spans="1:38" x14ac:dyDescent="0.3">
      <c r="A304" s="225" t="s">
        <v>579</v>
      </c>
      <c r="B304" s="225" t="s">
        <v>7204</v>
      </c>
      <c r="C304" s="237" t="s">
        <v>6796</v>
      </c>
      <c r="D304" s="233" t="s">
        <v>9027</v>
      </c>
      <c r="E304" s="232" t="s">
        <v>9028</v>
      </c>
      <c r="F304" s="236" t="s">
        <v>6801</v>
      </c>
      <c r="G304" s="210">
        <v>0</v>
      </c>
      <c r="H304" s="227" t="s">
        <v>3522</v>
      </c>
      <c r="I304" s="227"/>
      <c r="J304" s="227"/>
      <c r="K304" s="227"/>
      <c r="L304" s="227"/>
      <c r="M304" s="227"/>
      <c r="N304" s="227" t="s">
        <v>6797</v>
      </c>
      <c r="O304" s="242"/>
      <c r="P304" s="242"/>
      <c r="Q304" s="221"/>
      <c r="R304" s="208" t="s">
        <v>5843</v>
      </c>
      <c r="S304" s="209" t="s">
        <v>7206</v>
      </c>
      <c r="T304" s="229">
        <v>45628</v>
      </c>
      <c r="U304" s="230" t="s">
        <v>7207</v>
      </c>
      <c r="V304" s="229" t="s">
        <v>6950</v>
      </c>
      <c r="W304" s="229" t="s">
        <v>6950</v>
      </c>
      <c r="X304" s="230" t="s">
        <v>6791</v>
      </c>
      <c r="Y304" s="230"/>
      <c r="Z304" s="230" t="s">
        <v>9891</v>
      </c>
      <c r="AA304" s="220">
        <v>202412</v>
      </c>
      <c r="AB304" s="239"/>
      <c r="AC304" s="229" t="s">
        <v>6799</v>
      </c>
      <c r="AD304" s="240" t="s">
        <v>6803</v>
      </c>
      <c r="AE304" s="241">
        <v>0</v>
      </c>
      <c r="AF304" s="240" t="s">
        <v>6803</v>
      </c>
      <c r="AG304" s="235" t="str">
        <f>IFERROR(VLOOKUP(작성용!A:A,RM!A:D,4,0),"-")</f>
        <v>오윤지</v>
      </c>
      <c r="AH304" s="9" t="s">
        <v>7137</v>
      </c>
      <c r="AI304" s="231" t="s">
        <v>7206</v>
      </c>
      <c r="AJ304" s="231" t="s">
        <v>7201</v>
      </c>
      <c r="AK304" s="231" t="s">
        <v>6804</v>
      </c>
      <c r="AL304" s="231">
        <v>303</v>
      </c>
    </row>
    <row r="305" spans="1:38" x14ac:dyDescent="0.3">
      <c r="A305" s="225" t="s">
        <v>579</v>
      </c>
      <c r="B305" s="225" t="s">
        <v>7204</v>
      </c>
      <c r="C305" s="237" t="s">
        <v>6796</v>
      </c>
      <c r="D305" s="233" t="s">
        <v>9029</v>
      </c>
      <c r="E305" s="232" t="s">
        <v>9030</v>
      </c>
      <c r="F305" s="236" t="s">
        <v>6801</v>
      </c>
      <c r="G305" s="210">
        <v>0</v>
      </c>
      <c r="H305" s="227" t="s">
        <v>3522</v>
      </c>
      <c r="I305" s="227"/>
      <c r="J305" s="227"/>
      <c r="K305" s="227"/>
      <c r="L305" s="227"/>
      <c r="M305" s="227"/>
      <c r="N305" s="227" t="s">
        <v>6797</v>
      </c>
      <c r="O305" s="242"/>
      <c r="P305" s="242"/>
      <c r="Q305" s="221"/>
      <c r="R305" s="208" t="s">
        <v>6072</v>
      </c>
      <c r="S305" s="209" t="s">
        <v>6791</v>
      </c>
      <c r="T305" s="229">
        <v>45628</v>
      </c>
      <c r="U305" s="230" t="s">
        <v>7207</v>
      </c>
      <c r="V305" s="229" t="s">
        <v>6950</v>
      </c>
      <c r="W305" s="229" t="s">
        <v>6950</v>
      </c>
      <c r="X305" s="230" t="s">
        <v>7201</v>
      </c>
      <c r="Y305" s="230"/>
      <c r="Z305" s="230" t="s">
        <v>9891</v>
      </c>
      <c r="AA305" s="220">
        <v>202412</v>
      </c>
      <c r="AB305" s="239"/>
      <c r="AC305" s="229" t="s">
        <v>6799</v>
      </c>
      <c r="AD305" s="240" t="s">
        <v>6803</v>
      </c>
      <c r="AE305" s="241">
        <v>0</v>
      </c>
      <c r="AF305" s="240" t="s">
        <v>6803</v>
      </c>
      <c r="AG305" s="235" t="str">
        <f>IFERROR(VLOOKUP(작성용!A:A,RM!A:D,4,0),"-")</f>
        <v>오윤지</v>
      </c>
      <c r="AH305" s="9" t="s">
        <v>7137</v>
      </c>
      <c r="AI305" s="231" t="s">
        <v>3522</v>
      </c>
      <c r="AJ305" s="231" t="s">
        <v>7212</v>
      </c>
      <c r="AK305" s="231" t="s">
        <v>6804</v>
      </c>
      <c r="AL305" s="231">
        <v>304</v>
      </c>
    </row>
    <row r="306" spans="1:38" x14ac:dyDescent="0.3">
      <c r="A306" s="225" t="s">
        <v>579</v>
      </c>
      <c r="B306" s="225" t="s">
        <v>7204</v>
      </c>
      <c r="C306" s="237" t="s">
        <v>6796</v>
      </c>
      <c r="D306" s="233" t="s">
        <v>7233</v>
      </c>
      <c r="E306" s="232" t="s">
        <v>9031</v>
      </c>
      <c r="F306" s="236" t="s">
        <v>6801</v>
      </c>
      <c r="G306" s="210">
        <v>0</v>
      </c>
      <c r="H306" s="227" t="s">
        <v>7206</v>
      </c>
      <c r="I306" s="227"/>
      <c r="J306" s="227"/>
      <c r="K306" s="227"/>
      <c r="L306" s="227"/>
      <c r="M306" s="227"/>
      <c r="N306" s="227" t="s">
        <v>6797</v>
      </c>
      <c r="O306" s="242"/>
      <c r="P306" s="242"/>
      <c r="Q306" s="221"/>
      <c r="R306" s="208" t="s">
        <v>7234</v>
      </c>
      <c r="S306" s="209" t="s">
        <v>7206</v>
      </c>
      <c r="T306" s="229">
        <v>45628</v>
      </c>
      <c r="U306" s="230" t="s">
        <v>7207</v>
      </c>
      <c r="V306" s="229" t="s">
        <v>6950</v>
      </c>
      <c r="W306" s="229" t="s">
        <v>6950</v>
      </c>
      <c r="X306" s="230" t="s">
        <v>3522</v>
      </c>
      <c r="Y306" s="230"/>
      <c r="Z306" s="230" t="s">
        <v>9891</v>
      </c>
      <c r="AA306" s="220">
        <v>202412</v>
      </c>
      <c r="AB306" s="239"/>
      <c r="AC306" s="229" t="s">
        <v>6799</v>
      </c>
      <c r="AD306" s="240" t="s">
        <v>6803</v>
      </c>
      <c r="AE306" s="241">
        <v>0</v>
      </c>
      <c r="AF306" s="240" t="s">
        <v>6803</v>
      </c>
      <c r="AG306" s="235" t="str">
        <f>IFERROR(VLOOKUP(작성용!A:A,RM!A:D,4,0),"-")</f>
        <v>오윤지</v>
      </c>
      <c r="AH306" s="9" t="s">
        <v>7137</v>
      </c>
      <c r="AI306" s="231" t="s">
        <v>3522</v>
      </c>
      <c r="AJ306" s="231" t="s">
        <v>6791</v>
      </c>
      <c r="AK306" s="231" t="s">
        <v>6804</v>
      </c>
      <c r="AL306" s="231">
        <v>305</v>
      </c>
    </row>
    <row r="307" spans="1:38" x14ac:dyDescent="0.3">
      <c r="A307" s="225" t="s">
        <v>579</v>
      </c>
      <c r="B307" s="225" t="s">
        <v>7204</v>
      </c>
      <c r="C307" s="237" t="s">
        <v>6796</v>
      </c>
      <c r="D307" s="233" t="s">
        <v>8268</v>
      </c>
      <c r="E307" s="232" t="s">
        <v>9032</v>
      </c>
      <c r="F307" s="236" t="s">
        <v>6801</v>
      </c>
      <c r="G307" s="210">
        <v>0</v>
      </c>
      <c r="H307" s="227" t="s">
        <v>6791</v>
      </c>
      <c r="I307" s="227"/>
      <c r="J307" s="227"/>
      <c r="K307" s="227"/>
      <c r="L307" s="227"/>
      <c r="M307" s="227"/>
      <c r="N307" s="227" t="s">
        <v>6797</v>
      </c>
      <c r="O307" s="242"/>
      <c r="P307" s="242"/>
      <c r="Q307" s="221"/>
      <c r="R307" s="208" t="s">
        <v>3921</v>
      </c>
      <c r="S307" s="209" t="s">
        <v>7206</v>
      </c>
      <c r="T307" s="229">
        <v>45628</v>
      </c>
      <c r="U307" s="230" t="s">
        <v>7207</v>
      </c>
      <c r="V307" s="229" t="s">
        <v>6950</v>
      </c>
      <c r="W307" s="229" t="s">
        <v>6950</v>
      </c>
      <c r="X307" s="230" t="s">
        <v>7201</v>
      </c>
      <c r="Y307" s="230"/>
      <c r="Z307" s="230" t="s">
        <v>9891</v>
      </c>
      <c r="AA307" s="220">
        <v>202412</v>
      </c>
      <c r="AB307" s="239"/>
      <c r="AC307" s="229" t="s">
        <v>6799</v>
      </c>
      <c r="AD307" s="240" t="s">
        <v>6803</v>
      </c>
      <c r="AE307" s="241">
        <v>0</v>
      </c>
      <c r="AF307" s="240" t="s">
        <v>6803</v>
      </c>
      <c r="AG307" s="235" t="str">
        <f>IFERROR(VLOOKUP(작성용!A:A,RM!A:D,4,0),"-")</f>
        <v>오윤지</v>
      </c>
      <c r="AH307" s="9" t="s">
        <v>7137</v>
      </c>
      <c r="AI307" s="231" t="s">
        <v>7206</v>
      </c>
      <c r="AJ307" s="231" t="s">
        <v>3522</v>
      </c>
      <c r="AK307" s="231" t="s">
        <v>6804</v>
      </c>
      <c r="AL307" s="231">
        <v>306</v>
      </c>
    </row>
    <row r="308" spans="1:38" x14ac:dyDescent="0.3">
      <c r="A308" s="225" t="s">
        <v>579</v>
      </c>
      <c r="B308" s="225" t="s">
        <v>7204</v>
      </c>
      <c r="C308" s="237" t="s">
        <v>6796</v>
      </c>
      <c r="D308" s="233" t="s">
        <v>9033</v>
      </c>
      <c r="E308" s="232" t="s">
        <v>9034</v>
      </c>
      <c r="F308" s="236" t="s">
        <v>6801</v>
      </c>
      <c r="G308" s="210">
        <v>0</v>
      </c>
      <c r="H308" s="227" t="s">
        <v>3522</v>
      </c>
      <c r="I308" s="227"/>
      <c r="J308" s="227"/>
      <c r="K308" s="227"/>
      <c r="L308" s="227"/>
      <c r="M308" s="227"/>
      <c r="N308" s="227" t="s">
        <v>6797</v>
      </c>
      <c r="O308" s="242"/>
      <c r="P308" s="242"/>
      <c r="Q308" s="221"/>
      <c r="R308" s="208" t="s">
        <v>5837</v>
      </c>
      <c r="S308" s="209" t="s">
        <v>7206</v>
      </c>
      <c r="T308" s="229">
        <v>45628</v>
      </c>
      <c r="U308" s="230" t="s">
        <v>7207</v>
      </c>
      <c r="V308" s="229" t="s">
        <v>6950</v>
      </c>
      <c r="W308" s="229" t="s">
        <v>6950</v>
      </c>
      <c r="X308" s="230" t="s">
        <v>7206</v>
      </c>
      <c r="Y308" s="230"/>
      <c r="Z308" s="230" t="s">
        <v>9891</v>
      </c>
      <c r="AA308" s="220">
        <v>202412</v>
      </c>
      <c r="AB308" s="239"/>
      <c r="AC308" s="229" t="s">
        <v>6799</v>
      </c>
      <c r="AD308" s="240" t="s">
        <v>6803</v>
      </c>
      <c r="AE308" s="241">
        <v>0</v>
      </c>
      <c r="AF308" s="240" t="s">
        <v>6803</v>
      </c>
      <c r="AG308" s="235" t="str">
        <f>IFERROR(VLOOKUP(작성용!A:A,RM!A:D,4,0),"-")</f>
        <v>오윤지</v>
      </c>
      <c r="AH308" s="9" t="s">
        <v>7137</v>
      </c>
      <c r="AI308" s="231" t="s">
        <v>7206</v>
      </c>
      <c r="AJ308" s="231" t="s">
        <v>7212</v>
      </c>
      <c r="AK308" s="231" t="s">
        <v>6804</v>
      </c>
      <c r="AL308" s="231">
        <v>307</v>
      </c>
    </row>
    <row r="309" spans="1:38" x14ac:dyDescent="0.3">
      <c r="A309" s="225" t="s">
        <v>579</v>
      </c>
      <c r="B309" s="225" t="s">
        <v>7204</v>
      </c>
      <c r="C309" s="237" t="s">
        <v>6796</v>
      </c>
      <c r="D309" s="233" t="s">
        <v>7235</v>
      </c>
      <c r="E309" s="232" t="s">
        <v>9035</v>
      </c>
      <c r="F309" s="236" t="s">
        <v>6801</v>
      </c>
      <c r="G309" s="210">
        <v>0</v>
      </c>
      <c r="H309" s="227" t="s">
        <v>6791</v>
      </c>
      <c r="I309" s="227"/>
      <c r="J309" s="227"/>
      <c r="K309" s="227"/>
      <c r="L309" s="227"/>
      <c r="M309" s="227"/>
      <c r="N309" s="227" t="s">
        <v>6797</v>
      </c>
      <c r="O309" s="242"/>
      <c r="P309" s="242"/>
      <c r="Q309" s="221"/>
      <c r="R309" s="208" t="s">
        <v>7236</v>
      </c>
      <c r="S309" s="209" t="s">
        <v>7201</v>
      </c>
      <c r="T309" s="229">
        <v>45628</v>
      </c>
      <c r="U309" s="230" t="s">
        <v>7207</v>
      </c>
      <c r="V309" s="229" t="s">
        <v>6950</v>
      </c>
      <c r="W309" s="229" t="s">
        <v>6950</v>
      </c>
      <c r="X309" s="230" t="s">
        <v>3522</v>
      </c>
      <c r="Y309" s="230"/>
      <c r="Z309" s="230" t="s">
        <v>9891</v>
      </c>
      <c r="AA309" s="220">
        <v>202412</v>
      </c>
      <c r="AB309" s="239"/>
      <c r="AC309" s="229" t="s">
        <v>6799</v>
      </c>
      <c r="AD309" s="240" t="s">
        <v>6803</v>
      </c>
      <c r="AE309" s="241">
        <v>0</v>
      </c>
      <c r="AF309" s="240" t="s">
        <v>6803</v>
      </c>
      <c r="AG309" s="235" t="str">
        <f>IFERROR(VLOOKUP(작성용!A:A,RM!A:D,4,0),"-")</f>
        <v>오윤지</v>
      </c>
      <c r="AH309" s="9" t="s">
        <v>7137</v>
      </c>
      <c r="AI309" s="231" t="s">
        <v>6791</v>
      </c>
      <c r="AJ309" s="231" t="s">
        <v>3522</v>
      </c>
      <c r="AK309" s="231" t="s">
        <v>6804</v>
      </c>
      <c r="AL309" s="231">
        <v>308</v>
      </c>
    </row>
    <row r="310" spans="1:38" x14ac:dyDescent="0.3">
      <c r="A310" s="225" t="s">
        <v>579</v>
      </c>
      <c r="B310" s="225" t="s">
        <v>7204</v>
      </c>
      <c r="C310" s="237" t="s">
        <v>6796</v>
      </c>
      <c r="D310" s="233" t="s">
        <v>9036</v>
      </c>
      <c r="E310" s="232" t="s">
        <v>9037</v>
      </c>
      <c r="F310" s="236" t="s">
        <v>6801</v>
      </c>
      <c r="G310" s="210">
        <v>0</v>
      </c>
      <c r="H310" s="227" t="s">
        <v>6791</v>
      </c>
      <c r="I310" s="227"/>
      <c r="J310" s="227"/>
      <c r="K310" s="227"/>
      <c r="L310" s="227"/>
      <c r="M310" s="227"/>
      <c r="N310" s="227" t="s">
        <v>6797</v>
      </c>
      <c r="O310" s="242"/>
      <c r="P310" s="242"/>
      <c r="Q310" s="221"/>
      <c r="R310" s="208" t="s">
        <v>7237</v>
      </c>
      <c r="S310" s="209" t="s">
        <v>3522</v>
      </c>
      <c r="T310" s="229">
        <v>45628</v>
      </c>
      <c r="U310" s="230" t="s">
        <v>7207</v>
      </c>
      <c r="V310" s="229" t="s">
        <v>6950</v>
      </c>
      <c r="W310" s="229" t="s">
        <v>6950</v>
      </c>
      <c r="X310" s="230" t="s">
        <v>6791</v>
      </c>
      <c r="Y310" s="230"/>
      <c r="Z310" s="230" t="s">
        <v>9891</v>
      </c>
      <c r="AA310" s="220">
        <v>202412</v>
      </c>
      <c r="AB310" s="239"/>
      <c r="AC310" s="229" t="s">
        <v>6799</v>
      </c>
      <c r="AD310" s="240" t="s">
        <v>6803</v>
      </c>
      <c r="AE310" s="241">
        <v>0</v>
      </c>
      <c r="AF310" s="240" t="s">
        <v>6803</v>
      </c>
      <c r="AG310" s="235" t="str">
        <f>IFERROR(VLOOKUP(작성용!A:A,RM!A:D,4,0),"-")</f>
        <v>오윤지</v>
      </c>
      <c r="AH310" s="9" t="s">
        <v>7137</v>
      </c>
      <c r="AI310" s="231" t="s">
        <v>3522</v>
      </c>
      <c r="AJ310" s="231" t="s">
        <v>7206</v>
      </c>
      <c r="AK310" s="231" t="s">
        <v>6804</v>
      </c>
      <c r="AL310" s="231">
        <v>309</v>
      </c>
    </row>
    <row r="311" spans="1:38" x14ac:dyDescent="0.3">
      <c r="A311" s="225" t="s">
        <v>579</v>
      </c>
      <c r="B311" s="225" t="s">
        <v>7204</v>
      </c>
      <c r="C311" s="237" t="s">
        <v>6796</v>
      </c>
      <c r="D311" s="233" t="s">
        <v>9038</v>
      </c>
      <c r="E311" s="232" t="s">
        <v>9039</v>
      </c>
      <c r="F311" s="236" t="s">
        <v>6801</v>
      </c>
      <c r="G311" s="210">
        <v>0</v>
      </c>
      <c r="H311" s="227" t="s">
        <v>7201</v>
      </c>
      <c r="I311" s="227"/>
      <c r="J311" s="227"/>
      <c r="K311" s="227"/>
      <c r="L311" s="227"/>
      <c r="M311" s="227"/>
      <c r="N311" s="227" t="s">
        <v>6797</v>
      </c>
      <c r="O311" s="242"/>
      <c r="P311" s="242"/>
      <c r="Q311" s="221"/>
      <c r="R311" s="208" t="s">
        <v>5567</v>
      </c>
      <c r="S311" s="209" t="s">
        <v>3522</v>
      </c>
      <c r="T311" s="229">
        <v>45628</v>
      </c>
      <c r="U311" s="230" t="s">
        <v>7207</v>
      </c>
      <c r="V311" s="229" t="s">
        <v>6950</v>
      </c>
      <c r="W311" s="229" t="s">
        <v>6950</v>
      </c>
      <c r="X311" s="230" t="s">
        <v>7201</v>
      </c>
      <c r="Y311" s="230"/>
      <c r="Z311" s="230" t="s">
        <v>9891</v>
      </c>
      <c r="AA311" s="220">
        <v>202412</v>
      </c>
      <c r="AB311" s="239"/>
      <c r="AC311" s="229" t="s">
        <v>6799</v>
      </c>
      <c r="AD311" s="240" t="s">
        <v>6803</v>
      </c>
      <c r="AE311" s="241">
        <v>0</v>
      </c>
      <c r="AF311" s="240" t="s">
        <v>6803</v>
      </c>
      <c r="AG311" s="235" t="str">
        <f>IFERROR(VLOOKUP(작성용!A:A,RM!A:D,4,0),"-")</f>
        <v>오윤지</v>
      </c>
      <c r="AH311" s="9" t="s">
        <v>7137</v>
      </c>
      <c r="AI311" s="231" t="s">
        <v>3522</v>
      </c>
      <c r="AJ311" s="231" t="s">
        <v>6791</v>
      </c>
      <c r="AK311" s="231" t="s">
        <v>6804</v>
      </c>
      <c r="AL311" s="231">
        <v>310</v>
      </c>
    </row>
    <row r="312" spans="1:38" x14ac:dyDescent="0.3">
      <c r="A312" s="225" t="s">
        <v>579</v>
      </c>
      <c r="B312" s="225" t="s">
        <v>7204</v>
      </c>
      <c r="C312" s="237" t="s">
        <v>6796</v>
      </c>
      <c r="D312" s="233" t="s">
        <v>9040</v>
      </c>
      <c r="E312" s="232" t="s">
        <v>9041</v>
      </c>
      <c r="F312" s="236" t="s">
        <v>6801</v>
      </c>
      <c r="G312" s="210">
        <v>0</v>
      </c>
      <c r="H312" s="227" t="s">
        <v>7201</v>
      </c>
      <c r="I312" s="227"/>
      <c r="J312" s="227"/>
      <c r="K312" s="227"/>
      <c r="L312" s="227"/>
      <c r="M312" s="227"/>
      <c r="N312" s="227" t="s">
        <v>6797</v>
      </c>
      <c r="O312" s="242"/>
      <c r="P312" s="242"/>
      <c r="Q312" s="221"/>
      <c r="R312" s="208" t="s">
        <v>5738</v>
      </c>
      <c r="S312" s="209" t="s">
        <v>7201</v>
      </c>
      <c r="T312" s="229">
        <v>45628</v>
      </c>
      <c r="U312" s="230" t="s">
        <v>7207</v>
      </c>
      <c r="V312" s="229" t="s">
        <v>6950</v>
      </c>
      <c r="W312" s="229" t="s">
        <v>6950</v>
      </c>
      <c r="X312" s="230" t="s">
        <v>7201</v>
      </c>
      <c r="Y312" s="230"/>
      <c r="Z312" s="230" t="s">
        <v>9891</v>
      </c>
      <c r="AA312" s="220">
        <v>202412</v>
      </c>
      <c r="AB312" s="239"/>
      <c r="AC312" s="229" t="s">
        <v>6799</v>
      </c>
      <c r="AD312" s="240" t="s">
        <v>6803</v>
      </c>
      <c r="AE312" s="241">
        <v>0</v>
      </c>
      <c r="AF312" s="240" t="s">
        <v>6803</v>
      </c>
      <c r="AG312" s="235" t="str">
        <f>IFERROR(VLOOKUP(작성용!A:A,RM!A:D,4,0),"-")</f>
        <v>오윤지</v>
      </c>
      <c r="AH312" s="9" t="s">
        <v>7137</v>
      </c>
      <c r="AI312" s="231" t="s">
        <v>3522</v>
      </c>
      <c r="AJ312" s="231" t="s">
        <v>3522</v>
      </c>
      <c r="AK312" s="231" t="s">
        <v>6804</v>
      </c>
      <c r="AL312" s="231">
        <v>311</v>
      </c>
    </row>
    <row r="313" spans="1:38" x14ac:dyDescent="0.3">
      <c r="A313" s="225" t="s">
        <v>579</v>
      </c>
      <c r="B313" s="225" t="s">
        <v>7204</v>
      </c>
      <c r="C313" s="237" t="s">
        <v>6796</v>
      </c>
      <c r="D313" s="233" t="s">
        <v>9042</v>
      </c>
      <c r="E313" s="232" t="s">
        <v>8596</v>
      </c>
      <c r="F313" s="236" t="s">
        <v>6801</v>
      </c>
      <c r="G313" s="210">
        <v>0</v>
      </c>
      <c r="H313" s="227" t="s">
        <v>7206</v>
      </c>
      <c r="I313" s="227"/>
      <c r="J313" s="227"/>
      <c r="K313" s="227"/>
      <c r="L313" s="227"/>
      <c r="M313" s="227"/>
      <c r="N313" s="227" t="s">
        <v>6797</v>
      </c>
      <c r="O313" s="242"/>
      <c r="P313" s="242"/>
      <c r="Q313" s="221"/>
      <c r="R313" s="208" t="s">
        <v>6971</v>
      </c>
      <c r="S313" s="209" t="s">
        <v>7206</v>
      </c>
      <c r="T313" s="229">
        <v>45628</v>
      </c>
      <c r="U313" s="230" t="s">
        <v>7207</v>
      </c>
      <c r="V313" s="229" t="s">
        <v>6950</v>
      </c>
      <c r="W313" s="229" t="s">
        <v>6950</v>
      </c>
      <c r="X313" s="230" t="s">
        <v>7201</v>
      </c>
      <c r="Y313" s="230"/>
      <c r="Z313" s="230" t="s">
        <v>9891</v>
      </c>
      <c r="AA313" s="220">
        <v>202412</v>
      </c>
      <c r="AB313" s="239"/>
      <c r="AC313" s="229" t="s">
        <v>6799</v>
      </c>
      <c r="AD313" s="240" t="s">
        <v>6803</v>
      </c>
      <c r="AE313" s="241">
        <v>0</v>
      </c>
      <c r="AF313" s="240" t="s">
        <v>6803</v>
      </c>
      <c r="AG313" s="235" t="str">
        <f>IFERROR(VLOOKUP(작성용!A:A,RM!A:D,4,0),"-")</f>
        <v>오윤지</v>
      </c>
      <c r="AH313" s="9" t="s">
        <v>7137</v>
      </c>
      <c r="AI313" s="231" t="s">
        <v>7201</v>
      </c>
      <c r="AJ313" s="231" t="s">
        <v>7201</v>
      </c>
      <c r="AK313" s="231" t="s">
        <v>6804</v>
      </c>
      <c r="AL313" s="231">
        <v>312</v>
      </c>
    </row>
    <row r="314" spans="1:38" x14ac:dyDescent="0.3">
      <c r="A314" s="225" t="s">
        <v>579</v>
      </c>
      <c r="B314" s="225" t="s">
        <v>7204</v>
      </c>
      <c r="C314" s="237" t="s">
        <v>6796</v>
      </c>
      <c r="D314" s="233" t="s">
        <v>9043</v>
      </c>
      <c r="E314" s="232" t="s">
        <v>9044</v>
      </c>
      <c r="F314" s="236" t="s">
        <v>6801</v>
      </c>
      <c r="G314" s="210">
        <v>0</v>
      </c>
      <c r="H314" s="227" t="s">
        <v>3522</v>
      </c>
      <c r="I314" s="227"/>
      <c r="J314" s="227"/>
      <c r="K314" s="227"/>
      <c r="L314" s="227"/>
      <c r="M314" s="227"/>
      <c r="N314" s="227" t="s">
        <v>6797</v>
      </c>
      <c r="O314" s="242"/>
      <c r="P314" s="242"/>
      <c r="Q314" s="221"/>
      <c r="R314" s="208" t="s">
        <v>7238</v>
      </c>
      <c r="S314" s="209" t="s">
        <v>3522</v>
      </c>
      <c r="T314" s="229">
        <v>45628</v>
      </c>
      <c r="U314" s="230" t="s">
        <v>7207</v>
      </c>
      <c r="V314" s="229" t="s">
        <v>6950</v>
      </c>
      <c r="W314" s="229" t="s">
        <v>6950</v>
      </c>
      <c r="X314" s="230" t="s">
        <v>7206</v>
      </c>
      <c r="Y314" s="230"/>
      <c r="Z314" s="230" t="s">
        <v>9891</v>
      </c>
      <c r="AA314" s="220">
        <v>202412</v>
      </c>
      <c r="AB314" s="239"/>
      <c r="AC314" s="229" t="s">
        <v>6799</v>
      </c>
      <c r="AD314" s="240" t="s">
        <v>6803</v>
      </c>
      <c r="AE314" s="241">
        <v>0</v>
      </c>
      <c r="AF314" s="240" t="s">
        <v>6803</v>
      </c>
      <c r="AG314" s="235" t="str">
        <f>IFERROR(VLOOKUP(작성용!A:A,RM!A:D,4,0),"-")</f>
        <v>오윤지</v>
      </c>
      <c r="AH314" s="9" t="s">
        <v>7137</v>
      </c>
      <c r="AI314" s="231" t="s">
        <v>6791</v>
      </c>
      <c r="AJ314" s="231" t="s">
        <v>7206</v>
      </c>
      <c r="AK314" s="231" t="s">
        <v>6804</v>
      </c>
      <c r="AL314" s="231">
        <v>313</v>
      </c>
    </row>
    <row r="315" spans="1:38" x14ac:dyDescent="0.3">
      <c r="A315" s="225" t="s">
        <v>579</v>
      </c>
      <c r="B315" s="225" t="s">
        <v>7204</v>
      </c>
      <c r="C315" s="237" t="s">
        <v>6796</v>
      </c>
      <c r="D315" s="233" t="s">
        <v>7239</v>
      </c>
      <c r="E315" s="232" t="s">
        <v>9045</v>
      </c>
      <c r="F315" s="236" t="s">
        <v>6801</v>
      </c>
      <c r="G315" s="210">
        <v>0</v>
      </c>
      <c r="H315" s="227" t="s">
        <v>6791</v>
      </c>
      <c r="I315" s="227"/>
      <c r="J315" s="227"/>
      <c r="K315" s="227"/>
      <c r="L315" s="227"/>
      <c r="M315" s="227"/>
      <c r="N315" s="227" t="s">
        <v>6797</v>
      </c>
      <c r="O315" s="242"/>
      <c r="P315" s="242"/>
      <c r="Q315" s="221"/>
      <c r="R315" s="208" t="s">
        <v>5736</v>
      </c>
      <c r="S315" s="209" t="s">
        <v>7206</v>
      </c>
      <c r="T315" s="229">
        <v>45628</v>
      </c>
      <c r="U315" s="230" t="s">
        <v>7207</v>
      </c>
      <c r="V315" s="229" t="s">
        <v>6950</v>
      </c>
      <c r="W315" s="229" t="s">
        <v>6950</v>
      </c>
      <c r="X315" s="230" t="s">
        <v>6791</v>
      </c>
      <c r="Y315" s="230"/>
      <c r="Z315" s="230" t="s">
        <v>9891</v>
      </c>
      <c r="AA315" s="220">
        <v>202412</v>
      </c>
      <c r="AB315" s="239"/>
      <c r="AC315" s="229" t="s">
        <v>6799</v>
      </c>
      <c r="AD315" s="240" t="s">
        <v>6803</v>
      </c>
      <c r="AE315" s="241">
        <v>0</v>
      </c>
      <c r="AF315" s="240" t="s">
        <v>6803</v>
      </c>
      <c r="AG315" s="235" t="str">
        <f>IFERROR(VLOOKUP(작성용!A:A,RM!A:D,4,0),"-")</f>
        <v>오윤지</v>
      </c>
      <c r="AH315" s="9" t="s">
        <v>7137</v>
      </c>
      <c r="AI315" s="231" t="s">
        <v>7206</v>
      </c>
      <c r="AJ315" s="231" t="s">
        <v>7206</v>
      </c>
      <c r="AK315" s="231" t="s">
        <v>6804</v>
      </c>
      <c r="AL315" s="231">
        <v>314</v>
      </c>
    </row>
    <row r="316" spans="1:38" x14ac:dyDescent="0.3">
      <c r="A316" s="225" t="s">
        <v>579</v>
      </c>
      <c r="B316" s="225" t="s">
        <v>7204</v>
      </c>
      <c r="C316" s="237" t="s">
        <v>6796</v>
      </c>
      <c r="D316" s="233" t="s">
        <v>6585</v>
      </c>
      <c r="E316" s="232" t="s">
        <v>8651</v>
      </c>
      <c r="F316" s="236" t="s">
        <v>6801</v>
      </c>
      <c r="G316" s="210">
        <v>0</v>
      </c>
      <c r="H316" s="227" t="s">
        <v>7201</v>
      </c>
      <c r="I316" s="227"/>
      <c r="J316" s="227"/>
      <c r="K316" s="227"/>
      <c r="L316" s="227"/>
      <c r="M316" s="227"/>
      <c r="N316" s="227" t="s">
        <v>6797</v>
      </c>
      <c r="O316" s="242"/>
      <c r="P316" s="242"/>
      <c r="Q316" s="221"/>
      <c r="R316" s="208" t="s">
        <v>3826</v>
      </c>
      <c r="S316" s="209" t="s">
        <v>3522</v>
      </c>
      <c r="T316" s="229">
        <v>45628</v>
      </c>
      <c r="U316" s="230" t="s">
        <v>7207</v>
      </c>
      <c r="V316" s="229" t="s">
        <v>6950</v>
      </c>
      <c r="W316" s="229" t="s">
        <v>6950</v>
      </c>
      <c r="X316" s="230" t="s">
        <v>6791</v>
      </c>
      <c r="Y316" s="230"/>
      <c r="Z316" s="230" t="s">
        <v>9891</v>
      </c>
      <c r="AA316" s="220">
        <v>202412</v>
      </c>
      <c r="AB316" s="239"/>
      <c r="AC316" s="229" t="s">
        <v>6799</v>
      </c>
      <c r="AD316" s="240" t="s">
        <v>6803</v>
      </c>
      <c r="AE316" s="241">
        <v>0</v>
      </c>
      <c r="AF316" s="240" t="s">
        <v>6803</v>
      </c>
      <c r="AG316" s="235" t="str">
        <f>IFERROR(VLOOKUP(작성용!A:A,RM!A:D,4,0),"-")</f>
        <v>오윤지</v>
      </c>
      <c r="AH316" s="9" t="s">
        <v>7137</v>
      </c>
      <c r="AI316" s="231" t="s">
        <v>7206</v>
      </c>
      <c r="AJ316" s="231" t="s">
        <v>6791</v>
      </c>
      <c r="AK316" s="231" t="s">
        <v>6804</v>
      </c>
      <c r="AL316" s="231">
        <v>315</v>
      </c>
    </row>
    <row r="317" spans="1:38" x14ac:dyDescent="0.3">
      <c r="A317" s="225" t="s">
        <v>579</v>
      </c>
      <c r="B317" s="225" t="s">
        <v>7204</v>
      </c>
      <c r="C317" s="237" t="s">
        <v>6796</v>
      </c>
      <c r="D317" s="233" t="s">
        <v>5559</v>
      </c>
      <c r="E317" s="232" t="s">
        <v>8630</v>
      </c>
      <c r="F317" s="236" t="s">
        <v>6801</v>
      </c>
      <c r="G317" s="210">
        <v>0</v>
      </c>
      <c r="H317" s="227" t="s">
        <v>7201</v>
      </c>
      <c r="I317" s="227"/>
      <c r="J317" s="227"/>
      <c r="K317" s="227"/>
      <c r="L317" s="227"/>
      <c r="M317" s="227"/>
      <c r="N317" s="227" t="s">
        <v>6797</v>
      </c>
      <c r="O317" s="242"/>
      <c r="P317" s="242"/>
      <c r="Q317" s="221"/>
      <c r="R317" s="208" t="s">
        <v>5561</v>
      </c>
      <c r="S317" s="209" t="s">
        <v>3522</v>
      </c>
      <c r="T317" s="229">
        <v>45628</v>
      </c>
      <c r="U317" s="230" t="s">
        <v>7207</v>
      </c>
      <c r="V317" s="229" t="s">
        <v>6950</v>
      </c>
      <c r="W317" s="229" t="s">
        <v>6950</v>
      </c>
      <c r="X317" s="230" t="s">
        <v>3522</v>
      </c>
      <c r="Y317" s="230"/>
      <c r="Z317" s="230" t="s">
        <v>9891</v>
      </c>
      <c r="AA317" s="220">
        <v>202412</v>
      </c>
      <c r="AB317" s="239"/>
      <c r="AC317" s="229" t="s">
        <v>6799</v>
      </c>
      <c r="AD317" s="240" t="s">
        <v>6803</v>
      </c>
      <c r="AE317" s="241">
        <v>0</v>
      </c>
      <c r="AF317" s="240" t="s">
        <v>6803</v>
      </c>
      <c r="AG317" s="235" t="str">
        <f>IFERROR(VLOOKUP(작성용!A:A,RM!A:D,4,0),"-")</f>
        <v>오윤지</v>
      </c>
      <c r="AH317" s="9" t="s">
        <v>7137</v>
      </c>
      <c r="AI317" s="231" t="s">
        <v>7206</v>
      </c>
      <c r="AJ317" s="231" t="s">
        <v>6791</v>
      </c>
      <c r="AK317" s="231" t="s">
        <v>6804</v>
      </c>
      <c r="AL317" s="231">
        <v>316</v>
      </c>
    </row>
    <row r="318" spans="1:38" x14ac:dyDescent="0.3">
      <c r="A318" s="225" t="s">
        <v>579</v>
      </c>
      <c r="B318" s="225" t="s">
        <v>7204</v>
      </c>
      <c r="C318" s="237" t="s">
        <v>6796</v>
      </c>
      <c r="D318" s="233" t="s">
        <v>9046</v>
      </c>
      <c r="E318" s="232" t="s">
        <v>9047</v>
      </c>
      <c r="F318" s="236" t="s">
        <v>6801</v>
      </c>
      <c r="G318" s="210">
        <v>0</v>
      </c>
      <c r="H318" s="227" t="s">
        <v>7212</v>
      </c>
      <c r="I318" s="227"/>
      <c r="J318" s="227"/>
      <c r="K318" s="227"/>
      <c r="L318" s="227"/>
      <c r="M318" s="227"/>
      <c r="N318" s="227" t="s">
        <v>6797</v>
      </c>
      <c r="O318" s="242"/>
      <c r="P318" s="242"/>
      <c r="Q318" s="221"/>
      <c r="R318" s="208" t="s">
        <v>7240</v>
      </c>
      <c r="S318" s="209" t="s">
        <v>6791</v>
      </c>
      <c r="T318" s="229">
        <v>45628</v>
      </c>
      <c r="U318" s="230" t="s">
        <v>7207</v>
      </c>
      <c r="V318" s="229" t="s">
        <v>6950</v>
      </c>
      <c r="W318" s="229" t="s">
        <v>6950</v>
      </c>
      <c r="X318" s="230" t="s">
        <v>7206</v>
      </c>
      <c r="Y318" s="230"/>
      <c r="Z318" s="230" t="s">
        <v>9891</v>
      </c>
      <c r="AA318" s="220">
        <v>202412</v>
      </c>
      <c r="AB318" s="239"/>
      <c r="AC318" s="229" t="s">
        <v>6799</v>
      </c>
      <c r="AD318" s="240" t="s">
        <v>6803</v>
      </c>
      <c r="AE318" s="241">
        <v>0</v>
      </c>
      <c r="AF318" s="240" t="s">
        <v>6803</v>
      </c>
      <c r="AG318" s="235" t="str">
        <f>IFERROR(VLOOKUP(작성용!A:A,RM!A:D,4,0),"-")</f>
        <v>오윤지</v>
      </c>
      <c r="AH318" s="9" t="s">
        <v>7137</v>
      </c>
      <c r="AI318" s="231" t="s">
        <v>3522</v>
      </c>
      <c r="AJ318" s="231" t="s">
        <v>7206</v>
      </c>
      <c r="AK318" s="231" t="s">
        <v>6804</v>
      </c>
      <c r="AL318" s="231">
        <v>317</v>
      </c>
    </row>
    <row r="319" spans="1:38" x14ac:dyDescent="0.3">
      <c r="A319" s="225" t="s">
        <v>579</v>
      </c>
      <c r="B319" s="225" t="s">
        <v>7204</v>
      </c>
      <c r="C319" s="237" t="s">
        <v>6796</v>
      </c>
      <c r="D319" s="233" t="s">
        <v>9048</v>
      </c>
      <c r="E319" s="232" t="s">
        <v>9049</v>
      </c>
      <c r="F319" s="236" t="s">
        <v>6801</v>
      </c>
      <c r="G319" s="210">
        <v>0</v>
      </c>
      <c r="H319" s="227" t="s">
        <v>7201</v>
      </c>
      <c r="I319" s="227"/>
      <c r="J319" s="227"/>
      <c r="K319" s="227"/>
      <c r="L319" s="227"/>
      <c r="M319" s="227"/>
      <c r="N319" s="227" t="s">
        <v>6797</v>
      </c>
      <c r="O319" s="242"/>
      <c r="P319" s="242"/>
      <c r="Q319" s="221"/>
      <c r="R319" s="208" t="s">
        <v>7241</v>
      </c>
      <c r="S319" s="209" t="s">
        <v>3522</v>
      </c>
      <c r="T319" s="229">
        <v>45628</v>
      </c>
      <c r="U319" s="230" t="s">
        <v>7207</v>
      </c>
      <c r="V319" s="229" t="s">
        <v>6950</v>
      </c>
      <c r="W319" s="229" t="s">
        <v>6950</v>
      </c>
      <c r="X319" s="230" t="s">
        <v>7201</v>
      </c>
      <c r="Y319" s="230"/>
      <c r="Z319" s="230" t="s">
        <v>9891</v>
      </c>
      <c r="AA319" s="220">
        <v>202412</v>
      </c>
      <c r="AB319" s="239"/>
      <c r="AC319" s="229" t="s">
        <v>6799</v>
      </c>
      <c r="AD319" s="240" t="s">
        <v>6803</v>
      </c>
      <c r="AE319" s="241">
        <v>0</v>
      </c>
      <c r="AF319" s="240" t="s">
        <v>6803</v>
      </c>
      <c r="AG319" s="235" t="str">
        <f>IFERROR(VLOOKUP(작성용!A:A,RM!A:D,4,0),"-")</f>
        <v>오윤지</v>
      </c>
      <c r="AH319" s="9" t="s">
        <v>7137</v>
      </c>
      <c r="AI319" s="231" t="s">
        <v>7206</v>
      </c>
      <c r="AJ319" s="231" t="s">
        <v>3522</v>
      </c>
      <c r="AK319" s="231" t="s">
        <v>6804</v>
      </c>
      <c r="AL319" s="231">
        <v>318</v>
      </c>
    </row>
    <row r="320" spans="1:38" x14ac:dyDescent="0.3">
      <c r="A320" s="225" t="s">
        <v>579</v>
      </c>
      <c r="B320" s="225" t="s">
        <v>7204</v>
      </c>
      <c r="C320" s="237" t="s">
        <v>6796</v>
      </c>
      <c r="D320" s="233" t="s">
        <v>9050</v>
      </c>
      <c r="E320" s="232" t="s">
        <v>9051</v>
      </c>
      <c r="F320" s="236" t="s">
        <v>6801</v>
      </c>
      <c r="G320" s="210">
        <v>0</v>
      </c>
      <c r="H320" s="227" t="s">
        <v>3522</v>
      </c>
      <c r="I320" s="227"/>
      <c r="J320" s="227"/>
      <c r="K320" s="227"/>
      <c r="L320" s="227"/>
      <c r="M320" s="227"/>
      <c r="N320" s="227" t="s">
        <v>6797</v>
      </c>
      <c r="O320" s="242"/>
      <c r="P320" s="242"/>
      <c r="Q320" s="221"/>
      <c r="R320" s="208" t="s">
        <v>5734</v>
      </c>
      <c r="S320" s="209" t="s">
        <v>6791</v>
      </c>
      <c r="T320" s="229">
        <v>45628</v>
      </c>
      <c r="U320" s="230" t="s">
        <v>7207</v>
      </c>
      <c r="V320" s="229" t="s">
        <v>6950</v>
      </c>
      <c r="W320" s="229" t="s">
        <v>6950</v>
      </c>
      <c r="X320" s="230" t="s">
        <v>3522</v>
      </c>
      <c r="Y320" s="230"/>
      <c r="Z320" s="230" t="s">
        <v>9891</v>
      </c>
      <c r="AA320" s="220">
        <v>202412</v>
      </c>
      <c r="AB320" s="239"/>
      <c r="AC320" s="229" t="s">
        <v>6799</v>
      </c>
      <c r="AD320" s="240" t="s">
        <v>6803</v>
      </c>
      <c r="AE320" s="241">
        <v>0</v>
      </c>
      <c r="AF320" s="240" t="s">
        <v>6803</v>
      </c>
      <c r="AG320" s="235" t="str">
        <f>IFERROR(VLOOKUP(작성용!A:A,RM!A:D,4,0),"-")</f>
        <v>오윤지</v>
      </c>
      <c r="AH320" s="9" t="s">
        <v>7137</v>
      </c>
      <c r="AI320" s="231" t="s">
        <v>7201</v>
      </c>
      <c r="AJ320" s="231" t="s">
        <v>7206</v>
      </c>
      <c r="AK320" s="231" t="s">
        <v>6804</v>
      </c>
      <c r="AL320" s="231">
        <v>319</v>
      </c>
    </row>
    <row r="321" spans="1:38" x14ac:dyDescent="0.3">
      <c r="A321" s="225" t="s">
        <v>579</v>
      </c>
      <c r="B321" s="225" t="s">
        <v>7204</v>
      </c>
      <c r="C321" s="237" t="s">
        <v>6796</v>
      </c>
      <c r="D321" s="233" t="s">
        <v>9052</v>
      </c>
      <c r="E321" s="232" t="s">
        <v>8598</v>
      </c>
      <c r="F321" s="236" t="s">
        <v>6801</v>
      </c>
      <c r="G321" s="210">
        <v>0</v>
      </c>
      <c r="H321" s="227" t="s">
        <v>3522</v>
      </c>
      <c r="I321" s="227"/>
      <c r="J321" s="227"/>
      <c r="K321" s="227"/>
      <c r="L321" s="227"/>
      <c r="M321" s="227"/>
      <c r="N321" s="227" t="s">
        <v>6797</v>
      </c>
      <c r="O321" s="242"/>
      <c r="P321" s="242"/>
      <c r="Q321" s="221"/>
      <c r="R321" s="208" t="s">
        <v>6972</v>
      </c>
      <c r="S321" s="209" t="s">
        <v>7206</v>
      </c>
      <c r="T321" s="229">
        <v>45628</v>
      </c>
      <c r="U321" s="230" t="s">
        <v>7207</v>
      </c>
      <c r="V321" s="229" t="s">
        <v>6950</v>
      </c>
      <c r="W321" s="229" t="s">
        <v>6950</v>
      </c>
      <c r="X321" s="230" t="s">
        <v>7206</v>
      </c>
      <c r="Y321" s="230"/>
      <c r="Z321" s="230" t="s">
        <v>9891</v>
      </c>
      <c r="AA321" s="220">
        <v>202412</v>
      </c>
      <c r="AB321" s="239"/>
      <c r="AC321" s="229" t="s">
        <v>6799</v>
      </c>
      <c r="AD321" s="240" t="s">
        <v>6803</v>
      </c>
      <c r="AE321" s="241">
        <v>0</v>
      </c>
      <c r="AF321" s="240" t="s">
        <v>6803</v>
      </c>
      <c r="AG321" s="235" t="str">
        <f>IFERROR(VLOOKUP(작성용!A:A,RM!A:D,4,0),"-")</f>
        <v>오윤지</v>
      </c>
      <c r="AH321" s="9" t="s">
        <v>7137</v>
      </c>
      <c r="AI321" s="231" t="s">
        <v>7201</v>
      </c>
      <c r="AJ321" s="231" t="s">
        <v>3522</v>
      </c>
      <c r="AK321" s="231" t="s">
        <v>6804</v>
      </c>
      <c r="AL321" s="231">
        <v>320</v>
      </c>
    </row>
    <row r="322" spans="1:38" x14ac:dyDescent="0.3">
      <c r="A322" s="225" t="s">
        <v>579</v>
      </c>
      <c r="B322" s="225" t="s">
        <v>7204</v>
      </c>
      <c r="C322" s="237" t="s">
        <v>6796</v>
      </c>
      <c r="D322" s="233" t="s">
        <v>9053</v>
      </c>
      <c r="E322" s="232" t="s">
        <v>9054</v>
      </c>
      <c r="F322" s="236" t="s">
        <v>6801</v>
      </c>
      <c r="G322" s="210">
        <v>0</v>
      </c>
      <c r="H322" s="227" t="s">
        <v>7206</v>
      </c>
      <c r="I322" s="227"/>
      <c r="J322" s="227"/>
      <c r="K322" s="227"/>
      <c r="L322" s="227"/>
      <c r="M322" s="227"/>
      <c r="N322" s="227" t="s">
        <v>6797</v>
      </c>
      <c r="O322" s="242"/>
      <c r="P322" s="242"/>
      <c r="Q322" s="221"/>
      <c r="R322" s="208" t="s">
        <v>5157</v>
      </c>
      <c r="S322" s="209" t="s">
        <v>6791</v>
      </c>
      <c r="T322" s="229">
        <v>45628</v>
      </c>
      <c r="U322" s="230" t="s">
        <v>7207</v>
      </c>
      <c r="V322" s="229" t="s">
        <v>6950</v>
      </c>
      <c r="W322" s="229" t="s">
        <v>6950</v>
      </c>
      <c r="X322" s="230" t="s">
        <v>6791</v>
      </c>
      <c r="Y322" s="230"/>
      <c r="Z322" s="230" t="s">
        <v>9891</v>
      </c>
      <c r="AA322" s="220">
        <v>202412</v>
      </c>
      <c r="AB322" s="239"/>
      <c r="AC322" s="229" t="s">
        <v>6799</v>
      </c>
      <c r="AD322" s="240" t="s">
        <v>6803</v>
      </c>
      <c r="AE322" s="241">
        <v>0</v>
      </c>
      <c r="AF322" s="240" t="s">
        <v>6803</v>
      </c>
      <c r="AG322" s="235" t="str">
        <f>IFERROR(VLOOKUP(작성용!A:A,RM!A:D,4,0),"-")</f>
        <v>오윤지</v>
      </c>
      <c r="AH322" s="9" t="s">
        <v>7137</v>
      </c>
      <c r="AI322" s="231" t="s">
        <v>3522</v>
      </c>
      <c r="AJ322" s="231" t="s">
        <v>3522</v>
      </c>
      <c r="AK322" s="231" t="s">
        <v>6804</v>
      </c>
      <c r="AL322" s="231">
        <v>321</v>
      </c>
    </row>
    <row r="323" spans="1:38" x14ac:dyDescent="0.3">
      <c r="A323" s="225" t="s">
        <v>579</v>
      </c>
      <c r="B323" s="225" t="s">
        <v>7204</v>
      </c>
      <c r="C323" s="237" t="s">
        <v>6796</v>
      </c>
      <c r="D323" s="233" t="s">
        <v>7521</v>
      </c>
      <c r="E323" s="232" t="s">
        <v>9055</v>
      </c>
      <c r="F323" s="236" t="s">
        <v>6801</v>
      </c>
      <c r="G323" s="210">
        <v>0</v>
      </c>
      <c r="H323" s="227" t="s">
        <v>7206</v>
      </c>
      <c r="I323" s="227"/>
      <c r="J323" s="227"/>
      <c r="K323" s="227"/>
      <c r="L323" s="227"/>
      <c r="M323" s="227"/>
      <c r="N323" s="227" t="s">
        <v>6797</v>
      </c>
      <c r="O323" s="242"/>
      <c r="P323" s="242"/>
      <c r="Q323" s="221"/>
      <c r="R323" s="208" t="s">
        <v>5161</v>
      </c>
      <c r="S323" s="209" t="s">
        <v>7201</v>
      </c>
      <c r="T323" s="229">
        <v>45628</v>
      </c>
      <c r="U323" s="230" t="s">
        <v>7207</v>
      </c>
      <c r="V323" s="229" t="s">
        <v>6950</v>
      </c>
      <c r="W323" s="229" t="s">
        <v>6950</v>
      </c>
      <c r="X323" s="230" t="s">
        <v>7206</v>
      </c>
      <c r="Y323" s="230"/>
      <c r="Z323" s="230" t="s">
        <v>9891</v>
      </c>
      <c r="AA323" s="220">
        <v>202412</v>
      </c>
      <c r="AB323" s="239"/>
      <c r="AC323" s="229" t="s">
        <v>6799</v>
      </c>
      <c r="AD323" s="240" t="s">
        <v>6803</v>
      </c>
      <c r="AE323" s="241">
        <v>0</v>
      </c>
      <c r="AF323" s="240" t="s">
        <v>6803</v>
      </c>
      <c r="AG323" s="235" t="str">
        <f>IFERROR(VLOOKUP(작성용!A:A,RM!A:D,4,0),"-")</f>
        <v>오윤지</v>
      </c>
      <c r="AH323" s="9" t="s">
        <v>7137</v>
      </c>
      <c r="AI323" s="231" t="s">
        <v>7212</v>
      </c>
      <c r="AJ323" s="231" t="s">
        <v>7206</v>
      </c>
      <c r="AK323" s="231" t="s">
        <v>6804</v>
      </c>
      <c r="AL323" s="231">
        <v>322</v>
      </c>
    </row>
    <row r="324" spans="1:38" x14ac:dyDescent="0.3">
      <c r="A324" s="225" t="s">
        <v>579</v>
      </c>
      <c r="B324" s="225" t="s">
        <v>7204</v>
      </c>
      <c r="C324" s="237" t="s">
        <v>6796</v>
      </c>
      <c r="D324" s="233" t="s">
        <v>6301</v>
      </c>
      <c r="E324" s="232" t="s">
        <v>9056</v>
      </c>
      <c r="F324" s="236" t="s">
        <v>6801</v>
      </c>
      <c r="G324" s="210">
        <v>0</v>
      </c>
      <c r="H324" s="227" t="s">
        <v>3522</v>
      </c>
      <c r="I324" s="227"/>
      <c r="J324" s="227"/>
      <c r="K324" s="227"/>
      <c r="L324" s="227"/>
      <c r="M324" s="227"/>
      <c r="N324" s="227" t="s">
        <v>6797</v>
      </c>
      <c r="O324" s="242"/>
      <c r="P324" s="242"/>
      <c r="Q324" s="221"/>
      <c r="R324" s="208" t="s">
        <v>3832</v>
      </c>
      <c r="S324" s="209" t="s">
        <v>6791</v>
      </c>
      <c r="T324" s="229">
        <v>45628</v>
      </c>
      <c r="U324" s="230" t="s">
        <v>7207</v>
      </c>
      <c r="V324" s="229" t="s">
        <v>6950</v>
      </c>
      <c r="W324" s="229" t="s">
        <v>6950</v>
      </c>
      <c r="X324" s="230" t="s">
        <v>3522</v>
      </c>
      <c r="Y324" s="230"/>
      <c r="Z324" s="230" t="s">
        <v>9891</v>
      </c>
      <c r="AA324" s="220">
        <v>202412</v>
      </c>
      <c r="AB324" s="239"/>
      <c r="AC324" s="229" t="s">
        <v>6799</v>
      </c>
      <c r="AD324" s="240" t="s">
        <v>6803</v>
      </c>
      <c r="AE324" s="241">
        <v>0</v>
      </c>
      <c r="AF324" s="240" t="s">
        <v>6803</v>
      </c>
      <c r="AG324" s="235" t="str">
        <f>IFERROR(VLOOKUP(작성용!A:A,RM!A:D,4,0),"-")</f>
        <v>오윤지</v>
      </c>
      <c r="AH324" s="9" t="s">
        <v>7137</v>
      </c>
      <c r="AI324" s="231" t="s">
        <v>6791</v>
      </c>
      <c r="AJ324" s="231" t="s">
        <v>3522</v>
      </c>
      <c r="AK324" s="231" t="s">
        <v>6804</v>
      </c>
      <c r="AL324" s="231">
        <v>323</v>
      </c>
    </row>
    <row r="325" spans="1:38" x14ac:dyDescent="0.3">
      <c r="A325" s="225" t="s">
        <v>579</v>
      </c>
      <c r="B325" s="225" t="s">
        <v>7204</v>
      </c>
      <c r="C325" s="237" t="s">
        <v>6796</v>
      </c>
      <c r="D325" s="233" t="s">
        <v>9057</v>
      </c>
      <c r="E325" s="232" t="s">
        <v>9058</v>
      </c>
      <c r="F325" s="236" t="s">
        <v>6801</v>
      </c>
      <c r="G325" s="210">
        <v>0</v>
      </c>
      <c r="H325" s="227" t="s">
        <v>3522</v>
      </c>
      <c r="I325" s="227"/>
      <c r="J325" s="227"/>
      <c r="K325" s="227"/>
      <c r="L325" s="227"/>
      <c r="M325" s="227"/>
      <c r="N325" s="227" t="s">
        <v>6797</v>
      </c>
      <c r="O325" s="242"/>
      <c r="P325" s="242"/>
      <c r="Q325" s="221"/>
      <c r="R325" s="208" t="s">
        <v>3943</v>
      </c>
      <c r="S325" s="209" t="s">
        <v>7201</v>
      </c>
      <c r="T325" s="229">
        <v>45628</v>
      </c>
      <c r="U325" s="230" t="s">
        <v>7207</v>
      </c>
      <c r="V325" s="229" t="s">
        <v>6950</v>
      </c>
      <c r="W325" s="229" t="s">
        <v>6950</v>
      </c>
      <c r="X325" s="230" t="s">
        <v>3522</v>
      </c>
      <c r="Y325" s="230"/>
      <c r="Z325" s="230" t="s">
        <v>9891</v>
      </c>
      <c r="AA325" s="220">
        <v>202412</v>
      </c>
      <c r="AB325" s="239"/>
      <c r="AC325" s="229" t="s">
        <v>6799</v>
      </c>
      <c r="AD325" s="240" t="s">
        <v>6803</v>
      </c>
      <c r="AE325" s="241">
        <v>0</v>
      </c>
      <c r="AF325" s="240" t="s">
        <v>6803</v>
      </c>
      <c r="AG325" s="235" t="str">
        <f>IFERROR(VLOOKUP(작성용!A:A,RM!A:D,4,0),"-")</f>
        <v>오윤지</v>
      </c>
      <c r="AH325" s="9" t="s">
        <v>7137</v>
      </c>
      <c r="AI325" s="231" t="s">
        <v>3522</v>
      </c>
      <c r="AJ325" s="231" t="s">
        <v>7201</v>
      </c>
      <c r="AK325" s="231" t="s">
        <v>6804</v>
      </c>
      <c r="AL325" s="231">
        <v>324</v>
      </c>
    </row>
    <row r="326" spans="1:38" x14ac:dyDescent="0.3">
      <c r="A326" s="225" t="s">
        <v>579</v>
      </c>
      <c r="B326" s="225" t="s">
        <v>7204</v>
      </c>
      <c r="C326" s="237" t="s">
        <v>6796</v>
      </c>
      <c r="D326" s="233" t="s">
        <v>6306</v>
      </c>
      <c r="E326" s="232" t="s">
        <v>9059</v>
      </c>
      <c r="F326" s="236" t="s">
        <v>6801</v>
      </c>
      <c r="G326" s="210">
        <v>0</v>
      </c>
      <c r="H326" s="227" t="s">
        <v>6791</v>
      </c>
      <c r="I326" s="227"/>
      <c r="J326" s="227"/>
      <c r="K326" s="227"/>
      <c r="L326" s="227"/>
      <c r="M326" s="227"/>
      <c r="N326" s="227" t="s">
        <v>6797</v>
      </c>
      <c r="O326" s="242"/>
      <c r="P326" s="242"/>
      <c r="Q326" s="221"/>
      <c r="R326" s="208" t="s">
        <v>3838</v>
      </c>
      <c r="S326" s="209" t="s">
        <v>3522</v>
      </c>
      <c r="T326" s="229">
        <v>45628</v>
      </c>
      <c r="U326" s="230" t="s">
        <v>7207</v>
      </c>
      <c r="V326" s="229" t="s">
        <v>6950</v>
      </c>
      <c r="W326" s="229" t="s">
        <v>6950</v>
      </c>
      <c r="X326" s="230" t="s">
        <v>3522</v>
      </c>
      <c r="Y326" s="230"/>
      <c r="Z326" s="230" t="s">
        <v>9891</v>
      </c>
      <c r="AA326" s="220">
        <v>202412</v>
      </c>
      <c r="AB326" s="239"/>
      <c r="AC326" s="229" t="s">
        <v>6799</v>
      </c>
      <c r="AD326" s="240" t="s">
        <v>6803</v>
      </c>
      <c r="AE326" s="241">
        <v>0</v>
      </c>
      <c r="AF326" s="240" t="s">
        <v>6803</v>
      </c>
      <c r="AG326" s="235" t="str">
        <f>IFERROR(VLOOKUP(작성용!A:A,RM!A:D,4,0),"-")</f>
        <v>오윤지</v>
      </c>
      <c r="AH326" s="9" t="s">
        <v>7137</v>
      </c>
      <c r="AI326" s="231" t="s">
        <v>3522</v>
      </c>
      <c r="AJ326" s="231" t="s">
        <v>3522</v>
      </c>
      <c r="AK326" s="231" t="s">
        <v>6804</v>
      </c>
      <c r="AL326" s="231">
        <v>325</v>
      </c>
    </row>
    <row r="327" spans="1:38" x14ac:dyDescent="0.3">
      <c r="A327" s="225" t="s">
        <v>579</v>
      </c>
      <c r="B327" s="225" t="s">
        <v>7204</v>
      </c>
      <c r="C327" s="237" t="s">
        <v>6796</v>
      </c>
      <c r="D327" s="233" t="s">
        <v>6418</v>
      </c>
      <c r="E327" s="232" t="s">
        <v>9060</v>
      </c>
      <c r="F327" s="236" t="s">
        <v>6801</v>
      </c>
      <c r="G327" s="210">
        <v>0</v>
      </c>
      <c r="H327" s="227" t="s">
        <v>6791</v>
      </c>
      <c r="I327" s="227"/>
      <c r="J327" s="227"/>
      <c r="K327" s="227"/>
      <c r="L327" s="227"/>
      <c r="M327" s="227"/>
      <c r="N327" s="227" t="s">
        <v>6797</v>
      </c>
      <c r="O327" s="242"/>
      <c r="P327" s="242"/>
      <c r="Q327" s="221"/>
      <c r="R327" s="208" t="s">
        <v>6420</v>
      </c>
      <c r="S327" s="209" t="s">
        <v>7212</v>
      </c>
      <c r="T327" s="229">
        <v>45628</v>
      </c>
      <c r="U327" s="230" t="s">
        <v>7207</v>
      </c>
      <c r="V327" s="229" t="s">
        <v>6950</v>
      </c>
      <c r="W327" s="229" t="s">
        <v>6950</v>
      </c>
      <c r="X327" s="230" t="s">
        <v>7206</v>
      </c>
      <c r="Y327" s="230"/>
      <c r="Z327" s="230" t="s">
        <v>9891</v>
      </c>
      <c r="AA327" s="220">
        <v>202412</v>
      </c>
      <c r="AB327" s="239"/>
      <c r="AC327" s="229" t="s">
        <v>6799</v>
      </c>
      <c r="AD327" s="240" t="s">
        <v>6803</v>
      </c>
      <c r="AE327" s="241">
        <v>0</v>
      </c>
      <c r="AF327" s="240" t="s">
        <v>6803</v>
      </c>
      <c r="AG327" s="235" t="str">
        <f>IFERROR(VLOOKUP(작성용!A:A,RM!A:D,4,0),"-")</f>
        <v>오윤지</v>
      </c>
      <c r="AH327" s="9" t="s">
        <v>7137</v>
      </c>
      <c r="AI327" s="231" t="s">
        <v>7206</v>
      </c>
      <c r="AJ327" s="231" t="s">
        <v>3522</v>
      </c>
      <c r="AK327" s="231" t="s">
        <v>6804</v>
      </c>
      <c r="AL327" s="231">
        <v>326</v>
      </c>
    </row>
    <row r="328" spans="1:38" x14ac:dyDescent="0.3">
      <c r="A328" s="225" t="s">
        <v>579</v>
      </c>
      <c r="B328" s="225" t="s">
        <v>7204</v>
      </c>
      <c r="C328" s="237" t="s">
        <v>6796</v>
      </c>
      <c r="D328" s="233" t="s">
        <v>9061</v>
      </c>
      <c r="E328" s="232" t="s">
        <v>9062</v>
      </c>
      <c r="F328" s="236" t="s">
        <v>6801</v>
      </c>
      <c r="G328" s="210">
        <v>0</v>
      </c>
      <c r="H328" s="227" t="s">
        <v>3522</v>
      </c>
      <c r="I328" s="227"/>
      <c r="J328" s="227"/>
      <c r="K328" s="227"/>
      <c r="L328" s="227"/>
      <c r="M328" s="227"/>
      <c r="N328" s="227" t="s">
        <v>6797</v>
      </c>
      <c r="O328" s="242"/>
      <c r="P328" s="242"/>
      <c r="Q328" s="221"/>
      <c r="R328" s="208" t="s">
        <v>5403</v>
      </c>
      <c r="S328" s="209" t="s">
        <v>6791</v>
      </c>
      <c r="T328" s="229">
        <v>45628</v>
      </c>
      <c r="U328" s="230" t="s">
        <v>7207</v>
      </c>
      <c r="V328" s="229" t="s">
        <v>6950</v>
      </c>
      <c r="W328" s="229" t="s">
        <v>6950</v>
      </c>
      <c r="X328" s="230" t="s">
        <v>7206</v>
      </c>
      <c r="Y328" s="230"/>
      <c r="Z328" s="230" t="s">
        <v>9891</v>
      </c>
      <c r="AA328" s="220">
        <v>202412</v>
      </c>
      <c r="AB328" s="239"/>
      <c r="AC328" s="229" t="s">
        <v>6799</v>
      </c>
      <c r="AD328" s="240" t="s">
        <v>6803</v>
      </c>
      <c r="AE328" s="241">
        <v>0</v>
      </c>
      <c r="AF328" s="240" t="s">
        <v>6803</v>
      </c>
      <c r="AG328" s="235" t="str">
        <f>IFERROR(VLOOKUP(작성용!A:A,RM!A:D,4,0),"-")</f>
        <v>오윤지</v>
      </c>
      <c r="AH328" s="9" t="s">
        <v>7137</v>
      </c>
      <c r="AI328" s="231" t="s">
        <v>7206</v>
      </c>
      <c r="AJ328" s="231" t="s">
        <v>7206</v>
      </c>
      <c r="AK328" s="231" t="s">
        <v>6804</v>
      </c>
      <c r="AL328" s="231">
        <v>327</v>
      </c>
    </row>
    <row r="329" spans="1:38" x14ac:dyDescent="0.3">
      <c r="A329" s="225" t="s">
        <v>579</v>
      </c>
      <c r="B329" s="225" t="s">
        <v>7204</v>
      </c>
      <c r="C329" s="237" t="s">
        <v>6796</v>
      </c>
      <c r="D329" s="233" t="s">
        <v>9063</v>
      </c>
      <c r="E329" s="232" t="s">
        <v>9064</v>
      </c>
      <c r="F329" s="236" t="s">
        <v>6801</v>
      </c>
      <c r="G329" s="210">
        <v>0</v>
      </c>
      <c r="H329" s="227" t="s">
        <v>7206</v>
      </c>
      <c r="I329" s="227"/>
      <c r="J329" s="227"/>
      <c r="K329" s="227"/>
      <c r="L329" s="227"/>
      <c r="M329" s="227"/>
      <c r="N329" s="227" t="s">
        <v>6797</v>
      </c>
      <c r="O329" s="242"/>
      <c r="P329" s="242"/>
      <c r="Q329" s="221"/>
      <c r="R329" s="208" t="s">
        <v>5417</v>
      </c>
      <c r="S329" s="209" t="s">
        <v>3522</v>
      </c>
      <c r="T329" s="229">
        <v>45628</v>
      </c>
      <c r="U329" s="230" t="s">
        <v>7207</v>
      </c>
      <c r="V329" s="229" t="s">
        <v>6950</v>
      </c>
      <c r="W329" s="229" t="s">
        <v>6950</v>
      </c>
      <c r="X329" s="230" t="s">
        <v>7206</v>
      </c>
      <c r="Y329" s="230"/>
      <c r="Z329" s="230" t="s">
        <v>9891</v>
      </c>
      <c r="AA329" s="220">
        <v>202412</v>
      </c>
      <c r="AB329" s="239"/>
      <c r="AC329" s="229" t="s">
        <v>6799</v>
      </c>
      <c r="AD329" s="240" t="s">
        <v>6803</v>
      </c>
      <c r="AE329" s="241">
        <v>0</v>
      </c>
      <c r="AF329" s="240" t="s">
        <v>6803</v>
      </c>
      <c r="AG329" s="235" t="str">
        <f>IFERROR(VLOOKUP(작성용!A:A,RM!A:D,4,0),"-")</f>
        <v>오윤지</v>
      </c>
      <c r="AH329" s="9" t="s">
        <v>7137</v>
      </c>
      <c r="AI329" s="231" t="s">
        <v>3522</v>
      </c>
      <c r="AJ329" s="231" t="s">
        <v>7206</v>
      </c>
      <c r="AK329" s="231" t="s">
        <v>6804</v>
      </c>
      <c r="AL329" s="231">
        <v>328</v>
      </c>
    </row>
    <row r="330" spans="1:38" x14ac:dyDescent="0.3">
      <c r="A330" s="225" t="s">
        <v>579</v>
      </c>
      <c r="B330" s="225" t="s">
        <v>7204</v>
      </c>
      <c r="C330" s="237" t="s">
        <v>6796</v>
      </c>
      <c r="D330" s="233" t="s">
        <v>7242</v>
      </c>
      <c r="E330" s="232" t="s">
        <v>9065</v>
      </c>
      <c r="F330" s="236" t="s">
        <v>6801</v>
      </c>
      <c r="G330" s="210">
        <v>0</v>
      </c>
      <c r="H330" s="227" t="s">
        <v>7201</v>
      </c>
      <c r="I330" s="227"/>
      <c r="J330" s="227"/>
      <c r="K330" s="227"/>
      <c r="L330" s="227"/>
      <c r="M330" s="227"/>
      <c r="N330" s="227" t="s">
        <v>6797</v>
      </c>
      <c r="O330" s="242"/>
      <c r="P330" s="242"/>
      <c r="Q330" s="221"/>
      <c r="R330" s="208" t="s">
        <v>5029</v>
      </c>
      <c r="S330" s="209" t="s">
        <v>3522</v>
      </c>
      <c r="T330" s="229">
        <v>45628</v>
      </c>
      <c r="U330" s="230" t="s">
        <v>7207</v>
      </c>
      <c r="V330" s="229" t="s">
        <v>6950</v>
      </c>
      <c r="W330" s="229" t="s">
        <v>6950</v>
      </c>
      <c r="X330" s="230" t="s">
        <v>6791</v>
      </c>
      <c r="Y330" s="230"/>
      <c r="Z330" s="230" t="s">
        <v>9891</v>
      </c>
      <c r="AA330" s="220">
        <v>202412</v>
      </c>
      <c r="AB330" s="239"/>
      <c r="AC330" s="229" t="s">
        <v>6799</v>
      </c>
      <c r="AD330" s="240" t="s">
        <v>6803</v>
      </c>
      <c r="AE330" s="241">
        <v>0</v>
      </c>
      <c r="AF330" s="240" t="s">
        <v>6803</v>
      </c>
      <c r="AG330" s="235" t="str">
        <f>IFERROR(VLOOKUP(작성용!A:A,RM!A:D,4,0),"-")</f>
        <v>오윤지</v>
      </c>
      <c r="AH330" s="9" t="s">
        <v>7137</v>
      </c>
      <c r="AI330" s="231" t="s">
        <v>7206</v>
      </c>
      <c r="AJ330" s="231" t="s">
        <v>3522</v>
      </c>
      <c r="AK330" s="231" t="s">
        <v>6804</v>
      </c>
      <c r="AL330" s="231">
        <v>329</v>
      </c>
    </row>
    <row r="331" spans="1:38" x14ac:dyDescent="0.3">
      <c r="A331" s="225" t="s">
        <v>579</v>
      </c>
      <c r="B331" s="225" t="s">
        <v>7204</v>
      </c>
      <c r="C331" s="237" t="s">
        <v>6796</v>
      </c>
      <c r="D331" s="233" t="s">
        <v>9066</v>
      </c>
      <c r="E331" s="232" t="s">
        <v>9067</v>
      </c>
      <c r="F331" s="236" t="s">
        <v>6801</v>
      </c>
      <c r="G331" s="210">
        <v>0</v>
      </c>
      <c r="H331" s="227" t="s">
        <v>7206</v>
      </c>
      <c r="I331" s="227"/>
      <c r="J331" s="227"/>
      <c r="K331" s="227"/>
      <c r="L331" s="227"/>
      <c r="M331" s="227"/>
      <c r="N331" s="227" t="s">
        <v>6797</v>
      </c>
      <c r="O331" s="242"/>
      <c r="P331" s="242"/>
      <c r="Q331" s="221"/>
      <c r="R331" s="208" t="s">
        <v>7243</v>
      </c>
      <c r="S331" s="209" t="s">
        <v>7206</v>
      </c>
      <c r="T331" s="229">
        <v>45628</v>
      </c>
      <c r="U331" s="230" t="s">
        <v>7207</v>
      </c>
      <c r="V331" s="229" t="s">
        <v>6950</v>
      </c>
      <c r="W331" s="229" t="s">
        <v>6950</v>
      </c>
      <c r="X331" s="230" t="s">
        <v>7201</v>
      </c>
      <c r="Y331" s="230"/>
      <c r="Z331" s="230" t="s">
        <v>9891</v>
      </c>
      <c r="AA331" s="220">
        <v>202412</v>
      </c>
      <c r="AB331" s="239"/>
      <c r="AC331" s="229" t="s">
        <v>6799</v>
      </c>
      <c r="AD331" s="240" t="s">
        <v>6803</v>
      </c>
      <c r="AE331" s="241">
        <v>0</v>
      </c>
      <c r="AF331" s="240" t="s">
        <v>6803</v>
      </c>
      <c r="AG331" s="235" t="str">
        <f>IFERROR(VLOOKUP(작성용!A:A,RM!A:D,4,0),"-")</f>
        <v>오윤지</v>
      </c>
      <c r="AH331" s="9" t="s">
        <v>7137</v>
      </c>
      <c r="AI331" s="231" t="s">
        <v>3522</v>
      </c>
      <c r="AJ331" s="231" t="s">
        <v>7206</v>
      </c>
      <c r="AK331" s="231" t="s">
        <v>6804</v>
      </c>
      <c r="AL331" s="231">
        <v>330</v>
      </c>
    </row>
    <row r="332" spans="1:38" x14ac:dyDescent="0.3">
      <c r="A332" s="225" t="s">
        <v>579</v>
      </c>
      <c r="B332" s="225" t="s">
        <v>7204</v>
      </c>
      <c r="C332" s="237" t="s">
        <v>6796</v>
      </c>
      <c r="D332" s="233" t="s">
        <v>9068</v>
      </c>
      <c r="E332" s="232" t="s">
        <v>9069</v>
      </c>
      <c r="F332" s="236" t="s">
        <v>6801</v>
      </c>
      <c r="G332" s="210">
        <v>0</v>
      </c>
      <c r="H332" s="227" t="s">
        <v>6791</v>
      </c>
      <c r="I332" s="227"/>
      <c r="J332" s="227"/>
      <c r="K332" s="227"/>
      <c r="L332" s="227"/>
      <c r="M332" s="227"/>
      <c r="N332" s="227" t="s">
        <v>6797</v>
      </c>
      <c r="O332" s="242"/>
      <c r="P332" s="242"/>
      <c r="Q332" s="221"/>
      <c r="R332" s="208" t="s">
        <v>7244</v>
      </c>
      <c r="S332" s="209" t="s">
        <v>3522</v>
      </c>
      <c r="T332" s="229">
        <v>45628</v>
      </c>
      <c r="U332" s="230" t="s">
        <v>7207</v>
      </c>
      <c r="V332" s="229" t="s">
        <v>6950</v>
      </c>
      <c r="W332" s="229" t="s">
        <v>6950</v>
      </c>
      <c r="X332" s="230" t="s">
        <v>6791</v>
      </c>
      <c r="Y332" s="230"/>
      <c r="Z332" s="230" t="s">
        <v>9891</v>
      </c>
      <c r="AA332" s="220">
        <v>202412</v>
      </c>
      <c r="AB332" s="239"/>
      <c r="AC332" s="229" t="s">
        <v>6799</v>
      </c>
      <c r="AD332" s="240" t="s">
        <v>6803</v>
      </c>
      <c r="AE332" s="241">
        <v>0</v>
      </c>
      <c r="AF332" s="240" t="s">
        <v>6803</v>
      </c>
      <c r="AG332" s="235" t="str">
        <f>IFERROR(VLOOKUP(작성용!A:A,RM!A:D,4,0),"-")</f>
        <v>오윤지</v>
      </c>
      <c r="AH332" s="9" t="s">
        <v>7137</v>
      </c>
      <c r="AI332" s="231" t="s">
        <v>6791</v>
      </c>
      <c r="AJ332" s="231" t="s">
        <v>7206</v>
      </c>
      <c r="AK332" s="231" t="s">
        <v>6804</v>
      </c>
      <c r="AL332" s="231">
        <v>331</v>
      </c>
    </row>
    <row r="333" spans="1:38" x14ac:dyDescent="0.3">
      <c r="A333" s="225" t="s">
        <v>579</v>
      </c>
      <c r="B333" s="225" t="s">
        <v>7204</v>
      </c>
      <c r="C333" s="237" t="s">
        <v>6796</v>
      </c>
      <c r="D333" s="233" t="s">
        <v>9070</v>
      </c>
      <c r="E333" s="232" t="s">
        <v>9071</v>
      </c>
      <c r="F333" s="236" t="s">
        <v>6801</v>
      </c>
      <c r="G333" s="210">
        <v>0</v>
      </c>
      <c r="H333" s="227" t="s">
        <v>7206</v>
      </c>
      <c r="I333" s="227"/>
      <c r="J333" s="227"/>
      <c r="K333" s="227"/>
      <c r="L333" s="227"/>
      <c r="M333" s="227"/>
      <c r="N333" s="227" t="s">
        <v>6797</v>
      </c>
      <c r="O333" s="242"/>
      <c r="P333" s="242"/>
      <c r="Q333" s="221"/>
      <c r="R333" s="208" t="s">
        <v>5216</v>
      </c>
      <c r="S333" s="209" t="s">
        <v>7206</v>
      </c>
      <c r="T333" s="229">
        <v>45628</v>
      </c>
      <c r="U333" s="230" t="s">
        <v>7207</v>
      </c>
      <c r="V333" s="229" t="s">
        <v>6950</v>
      </c>
      <c r="W333" s="229" t="s">
        <v>6950</v>
      </c>
      <c r="X333" s="230" t="s">
        <v>3522</v>
      </c>
      <c r="Y333" s="230"/>
      <c r="Z333" s="230" t="s">
        <v>9891</v>
      </c>
      <c r="AA333" s="220">
        <v>202412</v>
      </c>
      <c r="AB333" s="239"/>
      <c r="AC333" s="229" t="s">
        <v>6799</v>
      </c>
      <c r="AD333" s="240" t="s">
        <v>6803</v>
      </c>
      <c r="AE333" s="241">
        <v>0</v>
      </c>
      <c r="AF333" s="240" t="s">
        <v>6803</v>
      </c>
      <c r="AG333" s="235" t="str">
        <f>IFERROR(VLOOKUP(작성용!A:A,RM!A:D,4,0),"-")</f>
        <v>오윤지</v>
      </c>
      <c r="AH333" s="9" t="s">
        <v>7137</v>
      </c>
      <c r="AI333" s="231" t="s">
        <v>3522</v>
      </c>
      <c r="AJ333" s="231" t="s">
        <v>3522</v>
      </c>
      <c r="AK333" s="231" t="s">
        <v>6804</v>
      </c>
      <c r="AL333" s="231">
        <v>332</v>
      </c>
    </row>
    <row r="334" spans="1:38" x14ac:dyDescent="0.3">
      <c r="A334" s="225" t="s">
        <v>579</v>
      </c>
      <c r="B334" s="225" t="s">
        <v>7204</v>
      </c>
      <c r="C334" s="237" t="s">
        <v>6796</v>
      </c>
      <c r="D334" s="233" t="s">
        <v>9072</v>
      </c>
      <c r="E334" s="232" t="s">
        <v>9073</v>
      </c>
      <c r="F334" s="236" t="s">
        <v>6801</v>
      </c>
      <c r="G334" s="210">
        <v>0</v>
      </c>
      <c r="H334" s="227" t="s">
        <v>7206</v>
      </c>
      <c r="I334" s="227"/>
      <c r="J334" s="227"/>
      <c r="K334" s="227"/>
      <c r="L334" s="227"/>
      <c r="M334" s="227"/>
      <c r="N334" s="227" t="s">
        <v>6797</v>
      </c>
      <c r="O334" s="242"/>
      <c r="P334" s="242"/>
      <c r="Q334" s="221"/>
      <c r="R334" s="208" t="s">
        <v>7245</v>
      </c>
      <c r="S334" s="209" t="s">
        <v>3522</v>
      </c>
      <c r="T334" s="229">
        <v>45628</v>
      </c>
      <c r="U334" s="230" t="s">
        <v>7207</v>
      </c>
      <c r="V334" s="229" t="s">
        <v>6950</v>
      </c>
      <c r="W334" s="229" t="s">
        <v>6950</v>
      </c>
      <c r="X334" s="230" t="s">
        <v>7206</v>
      </c>
      <c r="Y334" s="230"/>
      <c r="Z334" s="230" t="s">
        <v>9891</v>
      </c>
      <c r="AA334" s="220">
        <v>202412</v>
      </c>
      <c r="AB334" s="239"/>
      <c r="AC334" s="229" t="s">
        <v>6799</v>
      </c>
      <c r="AD334" s="240" t="s">
        <v>6803</v>
      </c>
      <c r="AE334" s="241">
        <v>0</v>
      </c>
      <c r="AF334" s="240" t="s">
        <v>6803</v>
      </c>
      <c r="AG334" s="235" t="str">
        <f>IFERROR(VLOOKUP(작성용!A:A,RM!A:D,4,0),"-")</f>
        <v>오윤지</v>
      </c>
      <c r="AH334" s="9" t="s">
        <v>7137</v>
      </c>
      <c r="AI334" s="231" t="s">
        <v>7206</v>
      </c>
      <c r="AJ334" s="231" t="s">
        <v>7201</v>
      </c>
      <c r="AK334" s="231" t="s">
        <v>6804</v>
      </c>
      <c r="AL334" s="231">
        <v>333</v>
      </c>
    </row>
    <row r="335" spans="1:38" x14ac:dyDescent="0.3">
      <c r="A335" s="225" t="s">
        <v>579</v>
      </c>
      <c r="B335" s="225" t="s">
        <v>7204</v>
      </c>
      <c r="C335" s="237" t="s">
        <v>6796</v>
      </c>
      <c r="D335" s="233" t="s">
        <v>7246</v>
      </c>
      <c r="E335" s="232" t="s">
        <v>9074</v>
      </c>
      <c r="F335" s="236" t="s">
        <v>6801</v>
      </c>
      <c r="G335" s="210">
        <v>0</v>
      </c>
      <c r="H335" s="227" t="s">
        <v>3522</v>
      </c>
      <c r="I335" s="227"/>
      <c r="J335" s="227"/>
      <c r="K335" s="227"/>
      <c r="L335" s="227"/>
      <c r="M335" s="227"/>
      <c r="N335" s="227" t="s">
        <v>6797</v>
      </c>
      <c r="O335" s="242"/>
      <c r="P335" s="242"/>
      <c r="Q335" s="221"/>
      <c r="R335" s="208" t="s">
        <v>7247</v>
      </c>
      <c r="S335" s="209" t="s">
        <v>6791</v>
      </c>
      <c r="T335" s="229">
        <v>45628</v>
      </c>
      <c r="U335" s="230" t="s">
        <v>7207</v>
      </c>
      <c r="V335" s="229" t="s">
        <v>6950</v>
      </c>
      <c r="W335" s="229" t="s">
        <v>6950</v>
      </c>
      <c r="X335" s="230" t="s">
        <v>7201</v>
      </c>
      <c r="Y335" s="230"/>
      <c r="Z335" s="230" t="s">
        <v>9891</v>
      </c>
      <c r="AA335" s="220">
        <v>202412</v>
      </c>
      <c r="AB335" s="239"/>
      <c r="AC335" s="229" t="s">
        <v>6799</v>
      </c>
      <c r="AD335" s="240" t="s">
        <v>6803</v>
      </c>
      <c r="AE335" s="241">
        <v>0</v>
      </c>
      <c r="AF335" s="240" t="s">
        <v>6803</v>
      </c>
      <c r="AG335" s="235" t="str">
        <f>IFERROR(VLOOKUP(작성용!A:A,RM!A:D,4,0),"-")</f>
        <v>오윤지</v>
      </c>
      <c r="AH335" s="9" t="s">
        <v>7137</v>
      </c>
      <c r="AI335" s="231" t="s">
        <v>3522</v>
      </c>
      <c r="AJ335" s="231" t="s">
        <v>7212</v>
      </c>
      <c r="AK335" s="231" t="s">
        <v>6804</v>
      </c>
      <c r="AL335" s="231">
        <v>334</v>
      </c>
    </row>
    <row r="336" spans="1:38" x14ac:dyDescent="0.3">
      <c r="A336" s="225" t="s">
        <v>579</v>
      </c>
      <c r="B336" s="225" t="s">
        <v>7204</v>
      </c>
      <c r="C336" s="237" t="s">
        <v>6796</v>
      </c>
      <c r="D336" s="233" t="s">
        <v>9075</v>
      </c>
      <c r="E336" s="232">
        <v>1101113503813</v>
      </c>
      <c r="F336" s="236" t="s">
        <v>7248</v>
      </c>
      <c r="G336" s="210">
        <v>0</v>
      </c>
      <c r="H336" s="227" t="s">
        <v>7212</v>
      </c>
      <c r="I336" s="227"/>
      <c r="J336" s="227"/>
      <c r="K336" s="227"/>
      <c r="L336" s="227"/>
      <c r="M336" s="227"/>
      <c r="N336" s="227" t="s">
        <v>6797</v>
      </c>
      <c r="O336" s="242"/>
      <c r="P336" s="242"/>
      <c r="Q336" s="221"/>
      <c r="R336" s="208" t="s">
        <v>7249</v>
      </c>
      <c r="S336" s="209">
        <v>200000358</v>
      </c>
      <c r="T336" s="229">
        <v>45628</v>
      </c>
      <c r="U336" s="230" t="s">
        <v>7207</v>
      </c>
      <c r="V336" s="229" t="s">
        <v>6950</v>
      </c>
      <c r="W336" s="229" t="s">
        <v>6950</v>
      </c>
      <c r="X336" s="230" t="s">
        <v>3522</v>
      </c>
      <c r="Y336" s="230"/>
      <c r="Z336" s="230" t="s">
        <v>9891</v>
      </c>
      <c r="AA336" s="220">
        <v>202412</v>
      </c>
      <c r="AB336" s="239"/>
      <c r="AC336" s="229" t="s">
        <v>6799</v>
      </c>
      <c r="AD336" s="240" t="s">
        <v>6803</v>
      </c>
      <c r="AE336" s="241">
        <v>0</v>
      </c>
      <c r="AF336" s="240" t="s">
        <v>6803</v>
      </c>
      <c r="AG336" s="235" t="str">
        <f>IFERROR(VLOOKUP(작성용!A:A,RM!A:D,4,0),"-")</f>
        <v>오윤지</v>
      </c>
      <c r="AH336" s="9" t="s">
        <v>7137</v>
      </c>
      <c r="AI336" s="231" t="s">
        <v>7212</v>
      </c>
      <c r="AJ336" s="231" t="s">
        <v>7206</v>
      </c>
      <c r="AK336" s="231" t="s">
        <v>6804</v>
      </c>
      <c r="AL336" s="231">
        <v>335</v>
      </c>
    </row>
    <row r="337" spans="1:38" x14ac:dyDescent="0.3">
      <c r="A337" s="225" t="s">
        <v>579</v>
      </c>
      <c r="B337" s="225" t="s">
        <v>7204</v>
      </c>
      <c r="C337" s="237" t="s">
        <v>6796</v>
      </c>
      <c r="D337" s="233" t="s">
        <v>5345</v>
      </c>
      <c r="E337" s="232">
        <v>1101113232321</v>
      </c>
      <c r="F337" s="236" t="s">
        <v>7248</v>
      </c>
      <c r="G337" s="210">
        <v>0</v>
      </c>
      <c r="H337" s="227" t="s">
        <v>6791</v>
      </c>
      <c r="I337" s="227"/>
      <c r="J337" s="227"/>
      <c r="K337" s="227"/>
      <c r="L337" s="227"/>
      <c r="M337" s="227"/>
      <c r="N337" s="227" t="s">
        <v>6797</v>
      </c>
      <c r="O337" s="242"/>
      <c r="P337" s="242"/>
      <c r="Q337" s="221"/>
      <c r="R337" s="208" t="s">
        <v>5346</v>
      </c>
      <c r="S337" s="209">
        <v>200000359</v>
      </c>
      <c r="T337" s="229">
        <v>45628</v>
      </c>
      <c r="U337" s="230" t="s">
        <v>7207</v>
      </c>
      <c r="V337" s="229" t="s">
        <v>6950</v>
      </c>
      <c r="W337" s="229" t="s">
        <v>6950</v>
      </c>
      <c r="X337" s="230" t="s">
        <v>3522</v>
      </c>
      <c r="Y337" s="230"/>
      <c r="Z337" s="230" t="s">
        <v>9891</v>
      </c>
      <c r="AA337" s="220">
        <v>202412</v>
      </c>
      <c r="AB337" s="239"/>
      <c r="AC337" s="229" t="s">
        <v>6799</v>
      </c>
      <c r="AD337" s="240" t="s">
        <v>6803</v>
      </c>
      <c r="AE337" s="241">
        <v>0</v>
      </c>
      <c r="AF337" s="240" t="s">
        <v>6803</v>
      </c>
      <c r="AG337" s="235" t="str">
        <f>IFERROR(VLOOKUP(작성용!A:A,RM!A:D,4,0),"-")</f>
        <v>오윤지</v>
      </c>
      <c r="AH337" s="9" t="s">
        <v>7137</v>
      </c>
      <c r="AI337" s="231" t="s">
        <v>6791</v>
      </c>
      <c r="AJ337" s="231" t="s">
        <v>7206</v>
      </c>
      <c r="AK337" s="231" t="s">
        <v>6804</v>
      </c>
      <c r="AL337" s="231">
        <v>336</v>
      </c>
    </row>
    <row r="338" spans="1:38" x14ac:dyDescent="0.3">
      <c r="A338" s="225" t="s">
        <v>579</v>
      </c>
      <c r="B338" s="225" t="s">
        <v>7204</v>
      </c>
      <c r="C338" s="237" t="s">
        <v>6927</v>
      </c>
      <c r="D338" s="233" t="s">
        <v>7250</v>
      </c>
      <c r="E338" s="232" t="s">
        <v>9076</v>
      </c>
      <c r="F338" s="236" t="s">
        <v>6801</v>
      </c>
      <c r="G338" s="210">
        <v>0</v>
      </c>
      <c r="H338" s="227" t="s">
        <v>7206</v>
      </c>
      <c r="I338" s="227"/>
      <c r="J338" s="227"/>
      <c r="K338" s="227"/>
      <c r="L338" s="227"/>
      <c r="M338" s="227"/>
      <c r="N338" s="227" t="s">
        <v>6797</v>
      </c>
      <c r="O338" s="242"/>
      <c r="P338" s="242"/>
      <c r="Q338" s="221"/>
      <c r="R338" s="208" t="s">
        <v>5464</v>
      </c>
      <c r="S338" s="209">
        <v>210001952</v>
      </c>
      <c r="T338" s="229">
        <v>45628</v>
      </c>
      <c r="U338" s="230" t="s">
        <v>7207</v>
      </c>
      <c r="V338" s="229" t="s">
        <v>6950</v>
      </c>
      <c r="W338" s="229" t="s">
        <v>6950</v>
      </c>
      <c r="X338" s="230" t="s">
        <v>3522</v>
      </c>
      <c r="Y338" s="230"/>
      <c r="Z338" s="230" t="s">
        <v>9891</v>
      </c>
      <c r="AA338" s="220">
        <v>202412</v>
      </c>
      <c r="AB338" s="239"/>
      <c r="AC338" s="229" t="s">
        <v>6799</v>
      </c>
      <c r="AD338" s="240" t="s">
        <v>6803</v>
      </c>
      <c r="AE338" s="241">
        <v>0</v>
      </c>
      <c r="AF338" s="240" t="s">
        <v>6803</v>
      </c>
      <c r="AG338" s="235" t="str">
        <f>IFERROR(VLOOKUP(작성용!A:A,RM!A:D,4,0),"-")</f>
        <v>오윤지</v>
      </c>
      <c r="AH338" s="9" t="s">
        <v>7137</v>
      </c>
      <c r="AI338" s="231" t="s">
        <v>7201</v>
      </c>
      <c r="AJ338" s="231" t="s">
        <v>3522</v>
      </c>
      <c r="AK338" s="231" t="s">
        <v>6804</v>
      </c>
      <c r="AL338" s="231">
        <v>337</v>
      </c>
    </row>
    <row r="339" spans="1:38" x14ac:dyDescent="0.3">
      <c r="A339" s="225" t="s">
        <v>579</v>
      </c>
      <c r="B339" s="225" t="s">
        <v>7204</v>
      </c>
      <c r="C339" s="237" t="s">
        <v>6927</v>
      </c>
      <c r="D339" s="233" t="s">
        <v>5492</v>
      </c>
      <c r="E339" s="232">
        <v>1101113386954</v>
      </c>
      <c r="F339" s="236" t="s">
        <v>7248</v>
      </c>
      <c r="G339" s="210">
        <v>0</v>
      </c>
      <c r="H339" s="227" t="s">
        <v>6791</v>
      </c>
      <c r="I339" s="227"/>
      <c r="J339" s="227"/>
      <c r="K339" s="227"/>
      <c r="L339" s="227"/>
      <c r="M339" s="227"/>
      <c r="N339" s="227" t="s">
        <v>6797</v>
      </c>
      <c r="O339" s="242"/>
      <c r="P339" s="242"/>
      <c r="Q339" s="221"/>
      <c r="R339" s="208" t="s">
        <v>7251</v>
      </c>
      <c r="S339" s="209">
        <v>200000357</v>
      </c>
      <c r="T339" s="229">
        <v>45628</v>
      </c>
      <c r="U339" s="230" t="s">
        <v>7207</v>
      </c>
      <c r="V339" s="229" t="s">
        <v>6950</v>
      </c>
      <c r="W339" s="229" t="s">
        <v>6950</v>
      </c>
      <c r="X339" s="230" t="s">
        <v>6791</v>
      </c>
      <c r="Y339" s="230"/>
      <c r="Z339" s="230" t="s">
        <v>9891</v>
      </c>
      <c r="AA339" s="220">
        <v>202412</v>
      </c>
      <c r="AB339" s="239"/>
      <c r="AC339" s="229" t="s">
        <v>6799</v>
      </c>
      <c r="AD339" s="240" t="s">
        <v>6803</v>
      </c>
      <c r="AE339" s="241">
        <v>0</v>
      </c>
      <c r="AF339" s="240" t="s">
        <v>6803</v>
      </c>
      <c r="AG339" s="235" t="str">
        <f>IFERROR(VLOOKUP(작성용!A:A,RM!A:D,4,0),"-")</f>
        <v>오윤지</v>
      </c>
      <c r="AH339" s="9" t="s">
        <v>7137</v>
      </c>
      <c r="AI339" s="231" t="s">
        <v>7571</v>
      </c>
      <c r="AJ339" s="231" t="s">
        <v>6791</v>
      </c>
      <c r="AK339" s="231" t="s">
        <v>6804</v>
      </c>
      <c r="AL339" s="231">
        <v>338</v>
      </c>
    </row>
    <row r="340" spans="1:38" x14ac:dyDescent="0.3">
      <c r="A340" s="218" t="s">
        <v>2126</v>
      </c>
      <c r="B340" s="218" t="s">
        <v>7591</v>
      </c>
      <c r="C340" s="237" t="s">
        <v>7592</v>
      </c>
      <c r="D340" s="218" t="s">
        <v>7593</v>
      </c>
      <c r="E340" s="249">
        <v>1101116291803</v>
      </c>
      <c r="F340" s="250" t="s">
        <v>4024</v>
      </c>
      <c r="G340" s="243">
        <v>0</v>
      </c>
      <c r="H340" s="227" t="s">
        <v>7594</v>
      </c>
      <c r="I340" s="227"/>
      <c r="J340" s="227"/>
      <c r="K340" s="227"/>
      <c r="L340" s="227"/>
      <c r="M340" s="227"/>
      <c r="N340" s="221" t="s">
        <v>7595</v>
      </c>
      <c r="O340" s="221" t="s">
        <v>7596</v>
      </c>
      <c r="P340" s="221" t="s">
        <v>7597</v>
      </c>
      <c r="Q340" s="221" t="s">
        <v>7598</v>
      </c>
      <c r="R340" s="208" t="s">
        <v>7599</v>
      </c>
      <c r="S340" s="209" t="s">
        <v>7600</v>
      </c>
      <c r="T340" s="229">
        <v>45635</v>
      </c>
      <c r="U340" s="230" t="s">
        <v>4017</v>
      </c>
      <c r="V340" s="230">
        <v>47125</v>
      </c>
      <c r="W340" s="230">
        <v>45667</v>
      </c>
      <c r="X340" s="230" t="s">
        <v>2</v>
      </c>
      <c r="Y340" s="230"/>
      <c r="Z340" s="230" t="s">
        <v>9878</v>
      </c>
      <c r="AA340" s="239">
        <v>202412</v>
      </c>
      <c r="AB340" s="239"/>
      <c r="AC340" s="240" t="s">
        <v>7601</v>
      </c>
      <c r="AD340" s="240" t="s">
        <v>7611</v>
      </c>
      <c r="AE340" s="241">
        <v>1</v>
      </c>
      <c r="AF340" s="240" t="s">
        <v>3949</v>
      </c>
      <c r="AG340" s="235" t="str">
        <f>IFERROR(VLOOKUP(작성용!A:A,RM!A:D,4,0),"-")</f>
        <v>최수민</v>
      </c>
      <c r="AH340" s="9" t="s">
        <v>4067</v>
      </c>
      <c r="AI340" s="231" t="s">
        <v>3522</v>
      </c>
      <c r="AJ340" s="231" t="s">
        <v>7587</v>
      </c>
      <c r="AK340" s="231" t="s">
        <v>7586</v>
      </c>
      <c r="AL340" s="231">
        <v>339</v>
      </c>
    </row>
    <row r="341" spans="1:38" x14ac:dyDescent="0.3">
      <c r="A341" s="218" t="s">
        <v>2126</v>
      </c>
      <c r="B341" s="218" t="s">
        <v>4319</v>
      </c>
      <c r="C341" s="237" t="s">
        <v>7588</v>
      </c>
      <c r="D341" s="218" t="s">
        <v>9093</v>
      </c>
      <c r="E341" s="249">
        <v>1311110251395</v>
      </c>
      <c r="F341" s="250" t="s">
        <v>4024</v>
      </c>
      <c r="G341" s="243">
        <v>5</v>
      </c>
      <c r="H341" s="227" t="s">
        <v>3522</v>
      </c>
      <c r="I341" s="227"/>
      <c r="J341" s="227"/>
      <c r="K341" s="227"/>
      <c r="L341" s="227"/>
      <c r="M341" s="227"/>
      <c r="N341" s="221" t="s">
        <v>7589</v>
      </c>
      <c r="O341" s="221" t="s">
        <v>7603</v>
      </c>
      <c r="P341" s="221" t="s">
        <v>7604</v>
      </c>
      <c r="Q341" s="221" t="s">
        <v>7605</v>
      </c>
      <c r="R341" s="208" t="s">
        <v>7599</v>
      </c>
      <c r="S341" s="209" t="s">
        <v>3522</v>
      </c>
      <c r="T341" s="229">
        <v>45635</v>
      </c>
      <c r="U341" s="230" t="s">
        <v>4017</v>
      </c>
      <c r="V341" s="230">
        <v>47125</v>
      </c>
      <c r="W341" s="230">
        <v>45667</v>
      </c>
      <c r="X341" s="230" t="s">
        <v>2</v>
      </c>
      <c r="Y341" s="230"/>
      <c r="Z341" s="230" t="s">
        <v>9878</v>
      </c>
      <c r="AA341" s="239">
        <v>202412</v>
      </c>
      <c r="AB341" s="239"/>
      <c r="AC341" s="240" t="s">
        <v>7606</v>
      </c>
      <c r="AD341" s="240" t="s">
        <v>7590</v>
      </c>
      <c r="AE341" s="241">
        <v>0</v>
      </c>
      <c r="AF341" s="240" t="s">
        <v>7590</v>
      </c>
      <c r="AG341" s="235" t="str">
        <f>IFERROR(VLOOKUP(작성용!A:A,RM!A:D,4,0),"-")</f>
        <v>최수민</v>
      </c>
      <c r="AH341" s="9" t="s">
        <v>7607</v>
      </c>
      <c r="AI341" s="231" t="s">
        <v>3522</v>
      </c>
      <c r="AJ341" s="231" t="s">
        <v>7587</v>
      </c>
      <c r="AK341" s="231" t="s">
        <v>7586</v>
      </c>
      <c r="AL341" s="231">
        <v>340</v>
      </c>
    </row>
    <row r="342" spans="1:38" x14ac:dyDescent="0.3">
      <c r="A342" s="218" t="s">
        <v>2126</v>
      </c>
      <c r="B342" s="218" t="s">
        <v>7608</v>
      </c>
      <c r="C342" s="237" t="s">
        <v>7588</v>
      </c>
      <c r="D342" s="218" t="s">
        <v>7602</v>
      </c>
      <c r="E342" s="249">
        <v>1311110251395</v>
      </c>
      <c r="F342" s="250" t="s">
        <v>4060</v>
      </c>
      <c r="G342" s="243">
        <v>0</v>
      </c>
      <c r="H342" s="227" t="s">
        <v>3522</v>
      </c>
      <c r="I342" s="227"/>
      <c r="J342" s="227"/>
      <c r="K342" s="227"/>
      <c r="L342" s="227"/>
      <c r="M342" s="227"/>
      <c r="N342" s="221" t="s">
        <v>7589</v>
      </c>
      <c r="O342" s="221" t="s">
        <v>7609</v>
      </c>
      <c r="P342" s="221" t="s">
        <v>7604</v>
      </c>
      <c r="Q342" s="221" t="s">
        <v>7605</v>
      </c>
      <c r="R342" s="208" t="s">
        <v>7599</v>
      </c>
      <c r="S342" s="209" t="s">
        <v>3522</v>
      </c>
      <c r="T342" s="229">
        <v>45635</v>
      </c>
      <c r="U342" s="230" t="s">
        <v>4017</v>
      </c>
      <c r="V342" s="230">
        <v>47125</v>
      </c>
      <c r="W342" s="230">
        <v>45667</v>
      </c>
      <c r="X342" s="230" t="s">
        <v>2</v>
      </c>
      <c r="Y342" s="230"/>
      <c r="Z342" s="230" t="s">
        <v>9878</v>
      </c>
      <c r="AA342" s="239">
        <v>202412</v>
      </c>
      <c r="AB342" s="239"/>
      <c r="AC342" s="240" t="s">
        <v>3930</v>
      </c>
      <c r="AD342" s="240" t="s">
        <v>7590</v>
      </c>
      <c r="AE342" s="241">
        <v>0</v>
      </c>
      <c r="AF342" s="240" t="s">
        <v>7590</v>
      </c>
      <c r="AG342" s="235" t="str">
        <f>IFERROR(VLOOKUP(작성용!A:A,RM!A:D,4,0),"-")</f>
        <v>최수민</v>
      </c>
      <c r="AH342" s="9" t="s">
        <v>7607</v>
      </c>
      <c r="AI342" s="231" t="s">
        <v>3522</v>
      </c>
      <c r="AJ342" s="231" t="s">
        <v>7587</v>
      </c>
      <c r="AK342" s="231" t="s">
        <v>7586</v>
      </c>
      <c r="AL342" s="231">
        <v>341</v>
      </c>
    </row>
    <row r="343" spans="1:38" s="194" customFormat="1" x14ac:dyDescent="0.3">
      <c r="A343" s="225" t="s">
        <v>7690</v>
      </c>
      <c r="B343" s="225" t="s">
        <v>7705</v>
      </c>
      <c r="C343" s="237" t="s">
        <v>3683</v>
      </c>
      <c r="D343" s="233" t="s">
        <v>7693</v>
      </c>
      <c r="E343" s="232" t="s">
        <v>9094</v>
      </c>
      <c r="F343" s="236" t="s">
        <v>7694</v>
      </c>
      <c r="G343" s="210">
        <v>0</v>
      </c>
      <c r="H343" s="227" t="s">
        <v>7695</v>
      </c>
      <c r="I343" s="227"/>
      <c r="J343" s="227"/>
      <c r="K343" s="227"/>
      <c r="L343" s="227"/>
      <c r="M343" s="227"/>
      <c r="N343" s="226" t="s">
        <v>7696</v>
      </c>
      <c r="O343" s="226" t="s">
        <v>7697</v>
      </c>
      <c r="P343" s="226" t="s">
        <v>7698</v>
      </c>
      <c r="Q343" s="226" t="s">
        <v>7697</v>
      </c>
      <c r="R343" s="228" t="s">
        <v>7699</v>
      </c>
      <c r="S343" s="228" t="s">
        <v>7700</v>
      </c>
      <c r="T343" s="229">
        <v>45645</v>
      </c>
      <c r="U343" s="230" t="s">
        <v>7689</v>
      </c>
      <c r="V343" s="230" t="s">
        <v>7692</v>
      </c>
      <c r="W343" s="230" t="s">
        <v>7692</v>
      </c>
      <c r="X343" s="230" t="s">
        <v>7701</v>
      </c>
      <c r="Y343" s="230"/>
      <c r="Z343" s="230" t="s">
        <v>7702</v>
      </c>
      <c r="AA343" s="239">
        <v>202412</v>
      </c>
      <c r="AB343" s="239"/>
      <c r="AC343" s="240" t="s">
        <v>7703</v>
      </c>
      <c r="AD343" s="240" t="s">
        <v>7704</v>
      </c>
      <c r="AE343" s="241">
        <v>0</v>
      </c>
      <c r="AF343" s="240" t="s">
        <v>3981</v>
      </c>
      <c r="AG343" s="235" t="str">
        <f>IFERROR(VLOOKUP(작성용!A:A,RM!A:D,4,0),"-")</f>
        <v>-</v>
      </c>
      <c r="AH343" s="9" t="s">
        <v>7701</v>
      </c>
      <c r="AI343" s="231" t="s">
        <v>7701</v>
      </c>
      <c r="AJ343" s="9" t="s">
        <v>7701</v>
      </c>
      <c r="AK343" s="231" t="s">
        <v>7687</v>
      </c>
      <c r="AL343" s="231">
        <v>342</v>
      </c>
    </row>
    <row r="344" spans="1:38" s="194" customFormat="1" x14ac:dyDescent="0.3">
      <c r="A344" s="225" t="s">
        <v>7690</v>
      </c>
      <c r="B344" s="225" t="s">
        <v>7705</v>
      </c>
      <c r="C344" s="237" t="s">
        <v>3683</v>
      </c>
      <c r="D344" s="233" t="s">
        <v>7706</v>
      </c>
      <c r="E344" s="232" t="s">
        <v>9095</v>
      </c>
      <c r="F344" s="236" t="s">
        <v>7707</v>
      </c>
      <c r="G344" s="210">
        <v>0</v>
      </c>
      <c r="H344" s="227" t="s">
        <v>3522</v>
      </c>
      <c r="I344" s="227"/>
      <c r="J344" s="227"/>
      <c r="K344" s="227"/>
      <c r="L344" s="227"/>
      <c r="M344" s="227"/>
      <c r="N344" s="226" t="s">
        <v>7708</v>
      </c>
      <c r="O344" s="226" t="s">
        <v>3530</v>
      </c>
      <c r="P344" s="226" t="s">
        <v>7709</v>
      </c>
      <c r="Q344" s="226" t="s">
        <v>7710</v>
      </c>
      <c r="R344" s="228" t="s">
        <v>7711</v>
      </c>
      <c r="S344" s="228" t="s">
        <v>7712</v>
      </c>
      <c r="T344" s="229">
        <v>45645</v>
      </c>
      <c r="U344" s="230" t="s">
        <v>7713</v>
      </c>
      <c r="V344" s="230" t="s">
        <v>7692</v>
      </c>
      <c r="W344" s="230" t="s">
        <v>7714</v>
      </c>
      <c r="X344" s="230" t="s">
        <v>7715</v>
      </c>
      <c r="Y344" s="230"/>
      <c r="Z344" s="230" t="s">
        <v>7702</v>
      </c>
      <c r="AA344" s="239">
        <v>202412</v>
      </c>
      <c r="AB344" s="239"/>
      <c r="AC344" s="240" t="s">
        <v>7716</v>
      </c>
      <c r="AD344" s="240" t="s">
        <v>3981</v>
      </c>
      <c r="AE344" s="241">
        <v>0</v>
      </c>
      <c r="AF344" s="240" t="s">
        <v>7717</v>
      </c>
      <c r="AG344" s="235" t="str">
        <f>IFERROR(VLOOKUP(작성용!A:A,RM!A:D,4,0),"-")</f>
        <v>-</v>
      </c>
      <c r="AH344" s="9" t="s">
        <v>7701</v>
      </c>
      <c r="AI344" s="231" t="s">
        <v>7715</v>
      </c>
      <c r="AJ344" s="9" t="s">
        <v>7715</v>
      </c>
      <c r="AK344" s="231" t="s">
        <v>3684</v>
      </c>
      <c r="AL344" s="231">
        <v>343</v>
      </c>
    </row>
    <row r="345" spans="1:38" s="194" customFormat="1" x14ac:dyDescent="0.3">
      <c r="A345" s="225" t="s">
        <v>7690</v>
      </c>
      <c r="B345" s="225" t="s">
        <v>7705</v>
      </c>
      <c r="C345" s="237" t="s">
        <v>3683</v>
      </c>
      <c r="D345" s="233" t="s">
        <v>5587</v>
      </c>
      <c r="E345" s="232" t="s">
        <v>9096</v>
      </c>
      <c r="F345" s="236" t="s">
        <v>7718</v>
      </c>
      <c r="G345" s="210">
        <v>0</v>
      </c>
      <c r="H345" s="227" t="s">
        <v>7715</v>
      </c>
      <c r="I345" s="227"/>
      <c r="J345" s="227"/>
      <c r="K345" s="227"/>
      <c r="L345" s="227"/>
      <c r="M345" s="227"/>
      <c r="N345" s="226" t="s">
        <v>7719</v>
      </c>
      <c r="O345" s="226" t="s">
        <v>3530</v>
      </c>
      <c r="P345" s="226" t="s">
        <v>7709</v>
      </c>
      <c r="Q345" s="226" t="s">
        <v>7709</v>
      </c>
      <c r="R345" s="228" t="s">
        <v>7720</v>
      </c>
      <c r="S345" s="228" t="s">
        <v>7721</v>
      </c>
      <c r="T345" s="229">
        <v>45645</v>
      </c>
      <c r="U345" s="230" t="s">
        <v>7689</v>
      </c>
      <c r="V345" s="230" t="s">
        <v>7722</v>
      </c>
      <c r="W345" s="230" t="s">
        <v>7722</v>
      </c>
      <c r="X345" s="230" t="s">
        <v>7701</v>
      </c>
      <c r="Y345" s="230"/>
      <c r="Z345" s="230" t="s">
        <v>7702</v>
      </c>
      <c r="AA345" s="239">
        <v>202412</v>
      </c>
      <c r="AB345" s="239"/>
      <c r="AC345" s="240" t="s">
        <v>7723</v>
      </c>
      <c r="AD345" s="240" t="s">
        <v>7704</v>
      </c>
      <c r="AE345" s="241">
        <v>0</v>
      </c>
      <c r="AF345" s="240" t="s">
        <v>7724</v>
      </c>
      <c r="AG345" s="235" t="str">
        <f>IFERROR(VLOOKUP(작성용!A:A,RM!A:D,4,0),"-")</f>
        <v>-</v>
      </c>
      <c r="AH345" s="9" t="s">
        <v>7701</v>
      </c>
      <c r="AI345" s="231" t="s">
        <v>7725</v>
      </c>
      <c r="AJ345" s="9" t="s">
        <v>3522</v>
      </c>
      <c r="AK345" s="231" t="s">
        <v>3684</v>
      </c>
      <c r="AL345" s="231">
        <v>344</v>
      </c>
    </row>
    <row r="346" spans="1:38" s="194" customFormat="1" x14ac:dyDescent="0.3">
      <c r="A346" s="225" t="s">
        <v>7690</v>
      </c>
      <c r="B346" s="225" t="s">
        <v>7705</v>
      </c>
      <c r="C346" s="237" t="s">
        <v>3683</v>
      </c>
      <c r="D346" s="233" t="s">
        <v>9097</v>
      </c>
      <c r="E346" s="232" t="s">
        <v>9098</v>
      </c>
      <c r="F346" s="236" t="s">
        <v>7718</v>
      </c>
      <c r="G346" s="210">
        <v>0</v>
      </c>
      <c r="H346" s="227" t="s">
        <v>7701</v>
      </c>
      <c r="I346" s="227"/>
      <c r="J346" s="227"/>
      <c r="K346" s="227"/>
      <c r="L346" s="227"/>
      <c r="M346" s="227"/>
      <c r="N346" s="226" t="s">
        <v>7708</v>
      </c>
      <c r="O346" s="226" t="s">
        <v>7709</v>
      </c>
      <c r="P346" s="226" t="s">
        <v>7710</v>
      </c>
      <c r="Q346" s="226" t="s">
        <v>7710</v>
      </c>
      <c r="R346" s="228" t="s">
        <v>7726</v>
      </c>
      <c r="S346" s="228" t="s">
        <v>7727</v>
      </c>
      <c r="T346" s="229">
        <v>45645</v>
      </c>
      <c r="U346" s="230" t="s">
        <v>7728</v>
      </c>
      <c r="V346" s="230" t="s">
        <v>7714</v>
      </c>
      <c r="W346" s="230" t="s">
        <v>7714</v>
      </c>
      <c r="X346" s="230" t="s">
        <v>7725</v>
      </c>
      <c r="Y346" s="230"/>
      <c r="Z346" s="230" t="s">
        <v>7702</v>
      </c>
      <c r="AA346" s="239">
        <v>202412</v>
      </c>
      <c r="AB346" s="239"/>
      <c r="AC346" s="240" t="s">
        <v>7716</v>
      </c>
      <c r="AD346" s="240" t="s">
        <v>3981</v>
      </c>
      <c r="AE346" s="241">
        <v>0</v>
      </c>
      <c r="AF346" s="240" t="s">
        <v>7704</v>
      </c>
      <c r="AG346" s="235" t="str">
        <f>IFERROR(VLOOKUP(작성용!A:A,RM!A:D,4,0),"-")</f>
        <v>-</v>
      </c>
      <c r="AH346" s="9" t="s">
        <v>7701</v>
      </c>
      <c r="AI346" s="231" t="s">
        <v>7701</v>
      </c>
      <c r="AJ346" s="9" t="s">
        <v>7701</v>
      </c>
      <c r="AK346" s="231" t="s">
        <v>7687</v>
      </c>
      <c r="AL346" s="231">
        <v>345</v>
      </c>
    </row>
    <row r="347" spans="1:38" s="194" customFormat="1" x14ac:dyDescent="0.3">
      <c r="A347" s="225" t="s">
        <v>7690</v>
      </c>
      <c r="B347" s="225" t="s">
        <v>7705</v>
      </c>
      <c r="C347" s="237" t="s">
        <v>3683</v>
      </c>
      <c r="D347" s="233" t="s">
        <v>9085</v>
      </c>
      <c r="E347" s="232" t="s">
        <v>9099</v>
      </c>
      <c r="F347" s="236" t="s">
        <v>6794</v>
      </c>
      <c r="G347" s="210">
        <v>0</v>
      </c>
      <c r="H347" s="227" t="s">
        <v>7701</v>
      </c>
      <c r="I347" s="227"/>
      <c r="J347" s="227"/>
      <c r="K347" s="227"/>
      <c r="L347" s="227"/>
      <c r="M347" s="227"/>
      <c r="N347" s="226" t="s">
        <v>7719</v>
      </c>
      <c r="O347" s="226" t="s">
        <v>7729</v>
      </c>
      <c r="P347" s="226" t="s">
        <v>7729</v>
      </c>
      <c r="Q347" s="226" t="s">
        <v>7729</v>
      </c>
      <c r="R347" s="228" t="s">
        <v>7730</v>
      </c>
      <c r="S347" s="228" t="s">
        <v>7731</v>
      </c>
      <c r="T347" s="229">
        <v>45645</v>
      </c>
      <c r="U347" s="230" t="s">
        <v>7689</v>
      </c>
      <c r="V347" s="230" t="s">
        <v>7722</v>
      </c>
      <c r="W347" s="230" t="s">
        <v>7722</v>
      </c>
      <c r="X347" s="230" t="s">
        <v>7701</v>
      </c>
      <c r="Y347" s="230"/>
      <c r="Z347" s="230" t="s">
        <v>7732</v>
      </c>
      <c r="AA347" s="239">
        <v>202412</v>
      </c>
      <c r="AB347" s="239"/>
      <c r="AC347" s="240" t="s">
        <v>6188</v>
      </c>
      <c r="AD347" s="240" t="s">
        <v>7704</v>
      </c>
      <c r="AE347" s="241">
        <v>0</v>
      </c>
      <c r="AF347" s="240" t="s">
        <v>7704</v>
      </c>
      <c r="AG347" s="235" t="str">
        <f>IFERROR(VLOOKUP(작성용!A:A,RM!A:D,4,0),"-")</f>
        <v>-</v>
      </c>
      <c r="AH347" s="9" t="s">
        <v>7715</v>
      </c>
      <c r="AI347" s="231" t="s">
        <v>3522</v>
      </c>
      <c r="AJ347" s="9" t="s">
        <v>7701</v>
      </c>
      <c r="AK347" s="231" t="s">
        <v>7687</v>
      </c>
      <c r="AL347" s="231">
        <v>346</v>
      </c>
    </row>
    <row r="348" spans="1:38" s="194" customFormat="1" x14ac:dyDescent="0.3">
      <c r="A348" s="225" t="s">
        <v>7690</v>
      </c>
      <c r="B348" s="225" t="s">
        <v>7705</v>
      </c>
      <c r="C348" s="237" t="s">
        <v>3683</v>
      </c>
      <c r="D348" s="233" t="s">
        <v>7376</v>
      </c>
      <c r="E348" s="232" t="s">
        <v>9100</v>
      </c>
      <c r="F348" s="236" t="s">
        <v>6794</v>
      </c>
      <c r="G348" s="210">
        <v>0</v>
      </c>
      <c r="H348" s="227" t="s">
        <v>7701</v>
      </c>
      <c r="I348" s="227"/>
      <c r="J348" s="227"/>
      <c r="K348" s="227"/>
      <c r="L348" s="227"/>
      <c r="M348" s="227"/>
      <c r="N348" s="226" t="s">
        <v>7719</v>
      </c>
      <c r="O348" s="226" t="s">
        <v>7729</v>
      </c>
      <c r="P348" s="226" t="s">
        <v>7729</v>
      </c>
      <c r="Q348" s="226" t="s">
        <v>3530</v>
      </c>
      <c r="R348" s="228" t="s">
        <v>7733</v>
      </c>
      <c r="S348" s="228" t="s">
        <v>7734</v>
      </c>
      <c r="T348" s="229">
        <v>45645</v>
      </c>
      <c r="U348" s="230" t="s">
        <v>7689</v>
      </c>
      <c r="V348" s="230" t="s">
        <v>7722</v>
      </c>
      <c r="W348" s="230" t="s">
        <v>7722</v>
      </c>
      <c r="X348" s="230" t="s">
        <v>7701</v>
      </c>
      <c r="Y348" s="230"/>
      <c r="Z348" s="230" t="s">
        <v>7702</v>
      </c>
      <c r="AA348" s="239">
        <v>202412</v>
      </c>
      <c r="AB348" s="239"/>
      <c r="AC348" s="240" t="s">
        <v>6188</v>
      </c>
      <c r="AD348" s="240" t="s">
        <v>7704</v>
      </c>
      <c r="AE348" s="241">
        <v>0</v>
      </c>
      <c r="AF348" s="240" t="s">
        <v>7704</v>
      </c>
      <c r="AG348" s="235" t="str">
        <f>IFERROR(VLOOKUP(작성용!A:A,RM!A:D,4,0),"-")</f>
        <v>-</v>
      </c>
      <c r="AH348" s="9" t="s">
        <v>7701</v>
      </c>
      <c r="AI348" s="231" t="s">
        <v>7701</v>
      </c>
      <c r="AJ348" s="9" t="s">
        <v>7701</v>
      </c>
      <c r="AK348" s="231" t="s">
        <v>7735</v>
      </c>
      <c r="AL348" s="231">
        <v>347</v>
      </c>
    </row>
    <row r="349" spans="1:38" s="194" customFormat="1" x14ac:dyDescent="0.3">
      <c r="A349" s="225" t="s">
        <v>7690</v>
      </c>
      <c r="B349" s="225" t="s">
        <v>7705</v>
      </c>
      <c r="C349" s="237" t="s">
        <v>3683</v>
      </c>
      <c r="D349" s="233" t="s">
        <v>6199</v>
      </c>
      <c r="E349" s="232" t="s">
        <v>9101</v>
      </c>
      <c r="F349" s="236" t="s">
        <v>6794</v>
      </c>
      <c r="G349" s="210">
        <v>0</v>
      </c>
      <c r="H349" s="227" t="s">
        <v>7701</v>
      </c>
      <c r="I349" s="227"/>
      <c r="J349" s="227"/>
      <c r="K349" s="227"/>
      <c r="L349" s="227"/>
      <c r="M349" s="227"/>
      <c r="N349" s="226" t="s">
        <v>7719</v>
      </c>
      <c r="O349" s="226" t="s">
        <v>7710</v>
      </c>
      <c r="P349" s="226" t="s">
        <v>7729</v>
      </c>
      <c r="Q349" s="226" t="s">
        <v>7729</v>
      </c>
      <c r="R349" s="228" t="s">
        <v>7736</v>
      </c>
      <c r="S349" s="228" t="s">
        <v>7737</v>
      </c>
      <c r="T349" s="229">
        <v>45645</v>
      </c>
      <c r="U349" s="230" t="s">
        <v>7689</v>
      </c>
      <c r="V349" s="230" t="s">
        <v>7722</v>
      </c>
      <c r="W349" s="230" t="s">
        <v>7722</v>
      </c>
      <c r="X349" s="230" t="s">
        <v>7725</v>
      </c>
      <c r="Y349" s="230"/>
      <c r="Z349" s="230" t="s">
        <v>7702</v>
      </c>
      <c r="AA349" s="239">
        <v>202412</v>
      </c>
      <c r="AB349" s="239"/>
      <c r="AC349" s="240" t="s">
        <v>6188</v>
      </c>
      <c r="AD349" s="240" t="s">
        <v>7704</v>
      </c>
      <c r="AE349" s="241">
        <v>0</v>
      </c>
      <c r="AF349" s="240" t="s">
        <v>7704</v>
      </c>
      <c r="AG349" s="235" t="str">
        <f>IFERROR(VLOOKUP(작성용!A:A,RM!A:D,4,0),"-")</f>
        <v>-</v>
      </c>
      <c r="AH349" s="9" t="s">
        <v>7701</v>
      </c>
      <c r="AI349" s="231" t="s">
        <v>7725</v>
      </c>
      <c r="AJ349" s="9" t="s">
        <v>7701</v>
      </c>
      <c r="AK349" s="231" t="s">
        <v>7687</v>
      </c>
      <c r="AL349" s="231">
        <v>348</v>
      </c>
    </row>
    <row r="350" spans="1:38" s="194" customFormat="1" x14ac:dyDescent="0.3">
      <c r="A350" s="225" t="s">
        <v>7690</v>
      </c>
      <c r="B350" s="225" t="s">
        <v>7705</v>
      </c>
      <c r="C350" s="237" t="s">
        <v>3683</v>
      </c>
      <c r="D350" s="233" t="s">
        <v>9102</v>
      </c>
      <c r="E350" s="232" t="s">
        <v>9103</v>
      </c>
      <c r="F350" s="236" t="s">
        <v>7718</v>
      </c>
      <c r="G350" s="210">
        <v>0</v>
      </c>
      <c r="H350" s="227" t="s">
        <v>7701</v>
      </c>
      <c r="I350" s="227"/>
      <c r="J350" s="227"/>
      <c r="K350" s="227"/>
      <c r="L350" s="227"/>
      <c r="M350" s="227"/>
      <c r="N350" s="226" t="s">
        <v>4068</v>
      </c>
      <c r="O350" s="226" t="s">
        <v>7729</v>
      </c>
      <c r="P350" s="226" t="s">
        <v>3530</v>
      </c>
      <c r="Q350" s="226" t="s">
        <v>7729</v>
      </c>
      <c r="R350" s="228" t="s">
        <v>7738</v>
      </c>
      <c r="S350" s="228" t="s">
        <v>7739</v>
      </c>
      <c r="T350" s="229">
        <v>45645</v>
      </c>
      <c r="U350" s="230" t="s">
        <v>7689</v>
      </c>
      <c r="V350" s="230" t="s">
        <v>7722</v>
      </c>
      <c r="W350" s="230" t="s">
        <v>7722</v>
      </c>
      <c r="X350" s="230" t="s">
        <v>7701</v>
      </c>
      <c r="Y350" s="230"/>
      <c r="Z350" s="230" t="s">
        <v>7702</v>
      </c>
      <c r="AA350" s="239">
        <v>202412</v>
      </c>
      <c r="AB350" s="239"/>
      <c r="AC350" s="240" t="s">
        <v>6188</v>
      </c>
      <c r="AD350" s="240" t="s">
        <v>7704</v>
      </c>
      <c r="AE350" s="241">
        <v>0</v>
      </c>
      <c r="AF350" s="240" t="s">
        <v>7704</v>
      </c>
      <c r="AG350" s="235" t="str">
        <f>IFERROR(VLOOKUP(작성용!A:A,RM!A:D,4,0),"-")</f>
        <v>-</v>
      </c>
      <c r="AH350" s="9" t="s">
        <v>7701</v>
      </c>
      <c r="AI350" s="231" t="s">
        <v>7701</v>
      </c>
      <c r="AJ350" s="9" t="s">
        <v>7701</v>
      </c>
      <c r="AK350" s="231" t="s">
        <v>7687</v>
      </c>
      <c r="AL350" s="231">
        <v>349</v>
      </c>
    </row>
    <row r="351" spans="1:38" s="194" customFormat="1" x14ac:dyDescent="0.3">
      <c r="A351" s="225" t="s">
        <v>7690</v>
      </c>
      <c r="B351" s="225" t="s">
        <v>7705</v>
      </c>
      <c r="C351" s="237" t="s">
        <v>3683</v>
      </c>
      <c r="D351" s="233" t="s">
        <v>7451</v>
      </c>
      <c r="E351" s="232" t="s">
        <v>9104</v>
      </c>
      <c r="F351" s="236" t="s">
        <v>6794</v>
      </c>
      <c r="G351" s="210">
        <v>0</v>
      </c>
      <c r="H351" s="227" t="s">
        <v>7701</v>
      </c>
      <c r="I351" s="227"/>
      <c r="J351" s="227"/>
      <c r="K351" s="227"/>
      <c r="L351" s="227"/>
      <c r="M351" s="227"/>
      <c r="N351" s="226" t="s">
        <v>7719</v>
      </c>
      <c r="O351" s="226" t="s">
        <v>7729</v>
      </c>
      <c r="P351" s="226" t="s">
        <v>7729</v>
      </c>
      <c r="Q351" s="226" t="s">
        <v>7729</v>
      </c>
      <c r="R351" s="228" t="s">
        <v>7740</v>
      </c>
      <c r="S351" s="228" t="s">
        <v>7741</v>
      </c>
      <c r="T351" s="229">
        <v>45645</v>
      </c>
      <c r="U351" s="230" t="s">
        <v>7689</v>
      </c>
      <c r="V351" s="230" t="s">
        <v>7722</v>
      </c>
      <c r="W351" s="230" t="s">
        <v>7722</v>
      </c>
      <c r="X351" s="230" t="s">
        <v>7701</v>
      </c>
      <c r="Y351" s="230"/>
      <c r="Z351" s="230" t="s">
        <v>7702</v>
      </c>
      <c r="AA351" s="239">
        <v>202412</v>
      </c>
      <c r="AB351" s="239"/>
      <c r="AC351" s="240" t="s">
        <v>6188</v>
      </c>
      <c r="AD351" s="240" t="s">
        <v>7704</v>
      </c>
      <c r="AE351" s="241">
        <v>0</v>
      </c>
      <c r="AF351" s="240" t="s">
        <v>7704</v>
      </c>
      <c r="AG351" s="235" t="str">
        <f>IFERROR(VLOOKUP(작성용!A:A,RM!A:D,4,0),"-")</f>
        <v>-</v>
      </c>
      <c r="AH351" s="9" t="s">
        <v>7701</v>
      </c>
      <c r="AI351" s="231" t="s">
        <v>7701</v>
      </c>
      <c r="AJ351" s="9" t="s">
        <v>7701</v>
      </c>
      <c r="AK351" s="231" t="s">
        <v>7687</v>
      </c>
      <c r="AL351" s="231">
        <v>350</v>
      </c>
    </row>
    <row r="352" spans="1:38" s="194" customFormat="1" x14ac:dyDescent="0.3">
      <c r="A352" s="225" t="s">
        <v>7690</v>
      </c>
      <c r="B352" s="225" t="s">
        <v>7705</v>
      </c>
      <c r="C352" s="237" t="s">
        <v>3683</v>
      </c>
      <c r="D352" s="233" t="s">
        <v>7346</v>
      </c>
      <c r="E352" s="232" t="s">
        <v>9105</v>
      </c>
      <c r="F352" s="236" t="s">
        <v>7718</v>
      </c>
      <c r="G352" s="210">
        <v>0</v>
      </c>
      <c r="H352" s="227" t="s">
        <v>7701</v>
      </c>
      <c r="I352" s="227"/>
      <c r="J352" s="227"/>
      <c r="K352" s="227"/>
      <c r="L352" s="227"/>
      <c r="M352" s="227"/>
      <c r="N352" s="226" t="s">
        <v>7719</v>
      </c>
      <c r="O352" s="226" t="s">
        <v>7729</v>
      </c>
      <c r="P352" s="226" t="s">
        <v>7729</v>
      </c>
      <c r="Q352" s="226" t="s">
        <v>7729</v>
      </c>
      <c r="R352" s="228" t="s">
        <v>7742</v>
      </c>
      <c r="S352" s="228" t="s">
        <v>7743</v>
      </c>
      <c r="T352" s="229">
        <v>45645</v>
      </c>
      <c r="U352" s="230" t="s">
        <v>7689</v>
      </c>
      <c r="V352" s="230" t="s">
        <v>7722</v>
      </c>
      <c r="W352" s="230" t="s">
        <v>7722</v>
      </c>
      <c r="X352" s="230" t="s">
        <v>7701</v>
      </c>
      <c r="Y352" s="230"/>
      <c r="Z352" s="230" t="s">
        <v>7702</v>
      </c>
      <c r="AA352" s="239">
        <v>202412</v>
      </c>
      <c r="AB352" s="239"/>
      <c r="AC352" s="240" t="s">
        <v>6188</v>
      </c>
      <c r="AD352" s="240" t="s">
        <v>7704</v>
      </c>
      <c r="AE352" s="241">
        <v>0</v>
      </c>
      <c r="AF352" s="240" t="s">
        <v>7704</v>
      </c>
      <c r="AG352" s="235" t="str">
        <f>IFERROR(VLOOKUP(작성용!A:A,RM!A:D,4,0),"-")</f>
        <v>-</v>
      </c>
      <c r="AH352" s="9" t="s">
        <v>7701</v>
      </c>
      <c r="AI352" s="231" t="s">
        <v>7701</v>
      </c>
      <c r="AJ352" s="9" t="s">
        <v>7701</v>
      </c>
      <c r="AK352" s="231" t="s">
        <v>7687</v>
      </c>
      <c r="AL352" s="231">
        <v>351</v>
      </c>
    </row>
    <row r="353" spans="1:38" s="194" customFormat="1" x14ac:dyDescent="0.3">
      <c r="A353" s="225" t="s">
        <v>7690</v>
      </c>
      <c r="B353" s="225" t="s">
        <v>7705</v>
      </c>
      <c r="C353" s="237" t="s">
        <v>3683</v>
      </c>
      <c r="D353" s="233" t="s">
        <v>5758</v>
      </c>
      <c r="E353" s="232" t="s">
        <v>9106</v>
      </c>
      <c r="F353" s="236" t="s">
        <v>6794</v>
      </c>
      <c r="G353" s="210">
        <v>0</v>
      </c>
      <c r="H353" s="227" t="s">
        <v>7725</v>
      </c>
      <c r="I353" s="227"/>
      <c r="J353" s="227"/>
      <c r="K353" s="227"/>
      <c r="L353" s="227"/>
      <c r="M353" s="227"/>
      <c r="N353" s="226" t="s">
        <v>7719</v>
      </c>
      <c r="O353" s="226" t="s">
        <v>7729</v>
      </c>
      <c r="P353" s="226" t="s">
        <v>7729</v>
      </c>
      <c r="Q353" s="226" t="s">
        <v>7729</v>
      </c>
      <c r="R353" s="228" t="s">
        <v>7744</v>
      </c>
      <c r="S353" s="228" t="s">
        <v>7745</v>
      </c>
      <c r="T353" s="229">
        <v>45645</v>
      </c>
      <c r="U353" s="230" t="s">
        <v>7689</v>
      </c>
      <c r="V353" s="230" t="s">
        <v>7692</v>
      </c>
      <c r="W353" s="230" t="s">
        <v>7722</v>
      </c>
      <c r="X353" s="230" t="s">
        <v>7701</v>
      </c>
      <c r="Y353" s="230"/>
      <c r="Z353" s="230" t="s">
        <v>7702</v>
      </c>
      <c r="AA353" s="239">
        <v>202412</v>
      </c>
      <c r="AB353" s="239"/>
      <c r="AC353" s="240" t="s">
        <v>6188</v>
      </c>
      <c r="AD353" s="240" t="s">
        <v>7704</v>
      </c>
      <c r="AE353" s="241">
        <v>0</v>
      </c>
      <c r="AF353" s="240" t="s">
        <v>7724</v>
      </c>
      <c r="AG353" s="235" t="str">
        <f>IFERROR(VLOOKUP(작성용!A:A,RM!A:D,4,0),"-")</f>
        <v>-</v>
      </c>
      <c r="AH353" s="9" t="s">
        <v>7701</v>
      </c>
      <c r="AI353" s="231" t="s">
        <v>7701</v>
      </c>
      <c r="AJ353" s="9" t="s">
        <v>7701</v>
      </c>
      <c r="AK353" s="231" t="s">
        <v>7687</v>
      </c>
      <c r="AL353" s="231">
        <v>352</v>
      </c>
    </row>
    <row r="354" spans="1:38" s="194" customFormat="1" x14ac:dyDescent="0.3">
      <c r="A354" s="225" t="s">
        <v>7690</v>
      </c>
      <c r="B354" s="225" t="s">
        <v>7705</v>
      </c>
      <c r="C354" s="237" t="s">
        <v>3683</v>
      </c>
      <c r="D354" s="233" t="s">
        <v>9107</v>
      </c>
      <c r="E354" s="232" t="s">
        <v>9108</v>
      </c>
      <c r="F354" s="236" t="s">
        <v>6794</v>
      </c>
      <c r="G354" s="210">
        <v>0</v>
      </c>
      <c r="H354" s="227" t="s">
        <v>7701</v>
      </c>
      <c r="I354" s="227"/>
      <c r="J354" s="227"/>
      <c r="K354" s="227"/>
      <c r="L354" s="227"/>
      <c r="M354" s="227"/>
      <c r="N354" s="226" t="s">
        <v>7719</v>
      </c>
      <c r="O354" s="226" t="s">
        <v>7729</v>
      </c>
      <c r="P354" s="226" t="s">
        <v>7729</v>
      </c>
      <c r="Q354" s="226" t="s">
        <v>7729</v>
      </c>
      <c r="R354" s="228" t="s">
        <v>7746</v>
      </c>
      <c r="S354" s="228" t="s">
        <v>7747</v>
      </c>
      <c r="T354" s="229">
        <v>45645</v>
      </c>
      <c r="U354" s="230" t="s">
        <v>7689</v>
      </c>
      <c r="V354" s="230" t="s">
        <v>7714</v>
      </c>
      <c r="W354" s="230" t="s">
        <v>7714</v>
      </c>
      <c r="X354" s="230" t="s">
        <v>7701</v>
      </c>
      <c r="Y354" s="230"/>
      <c r="Z354" s="230" t="s">
        <v>7702</v>
      </c>
      <c r="AA354" s="239">
        <v>202412</v>
      </c>
      <c r="AB354" s="239"/>
      <c r="AC354" s="240" t="s">
        <v>7716</v>
      </c>
      <c r="AD354" s="240" t="s">
        <v>7704</v>
      </c>
      <c r="AE354" s="241">
        <v>0</v>
      </c>
      <c r="AF354" s="240" t="s">
        <v>7704</v>
      </c>
      <c r="AG354" s="235" t="str">
        <f>IFERROR(VLOOKUP(작성용!A:A,RM!A:D,4,0),"-")</f>
        <v>-</v>
      </c>
      <c r="AH354" s="9" t="s">
        <v>7701</v>
      </c>
      <c r="AI354" s="231" t="s">
        <v>7701</v>
      </c>
      <c r="AJ354" s="9" t="s">
        <v>7701</v>
      </c>
      <c r="AK354" s="231" t="s">
        <v>7687</v>
      </c>
      <c r="AL354" s="231">
        <v>353</v>
      </c>
    </row>
    <row r="355" spans="1:38" s="194" customFormat="1" x14ac:dyDescent="0.3">
      <c r="A355" s="225" t="s">
        <v>7690</v>
      </c>
      <c r="B355" s="225" t="s">
        <v>7705</v>
      </c>
      <c r="C355" s="237" t="s">
        <v>3683</v>
      </c>
      <c r="D355" s="233" t="s">
        <v>7748</v>
      </c>
      <c r="E355" s="232" t="s">
        <v>9109</v>
      </c>
      <c r="F355" s="236" t="s">
        <v>3965</v>
      </c>
      <c r="G355" s="210">
        <v>0</v>
      </c>
      <c r="H355" s="227" t="s">
        <v>7725</v>
      </c>
      <c r="I355" s="227"/>
      <c r="J355" s="227"/>
      <c r="K355" s="227"/>
      <c r="L355" s="227"/>
      <c r="M355" s="227"/>
      <c r="N355" s="226" t="s">
        <v>7719</v>
      </c>
      <c r="O355" s="226" t="s">
        <v>7729</v>
      </c>
      <c r="P355" s="226" t="s">
        <v>7729</v>
      </c>
      <c r="Q355" s="226" t="s">
        <v>7729</v>
      </c>
      <c r="R355" s="228" t="s">
        <v>7749</v>
      </c>
      <c r="S355" s="228" t="s">
        <v>7750</v>
      </c>
      <c r="T355" s="229">
        <v>45645</v>
      </c>
      <c r="U355" s="230" t="s">
        <v>7689</v>
      </c>
      <c r="V355" s="230" t="s">
        <v>7722</v>
      </c>
      <c r="W355" s="230" t="s">
        <v>7722</v>
      </c>
      <c r="X355" s="230" t="s">
        <v>7725</v>
      </c>
      <c r="Y355" s="230"/>
      <c r="Z355" s="230" t="s">
        <v>7702</v>
      </c>
      <c r="AA355" s="239">
        <v>202412</v>
      </c>
      <c r="AB355" s="239"/>
      <c r="AC355" s="240" t="s">
        <v>6188</v>
      </c>
      <c r="AD355" s="240" t="s">
        <v>7704</v>
      </c>
      <c r="AE355" s="241">
        <v>0</v>
      </c>
      <c r="AF355" s="240" t="s">
        <v>7704</v>
      </c>
      <c r="AG355" s="235" t="str">
        <f>IFERROR(VLOOKUP(작성용!A:A,RM!A:D,4,0),"-")</f>
        <v>-</v>
      </c>
      <c r="AH355" s="9" t="s">
        <v>7715</v>
      </c>
      <c r="AI355" s="231" t="s">
        <v>7701</v>
      </c>
      <c r="AJ355" s="9" t="s">
        <v>7701</v>
      </c>
      <c r="AK355" s="231" t="s">
        <v>7687</v>
      </c>
      <c r="AL355" s="231">
        <v>354</v>
      </c>
    </row>
    <row r="356" spans="1:38" s="194" customFormat="1" x14ac:dyDescent="0.3">
      <c r="A356" s="225" t="s">
        <v>7690</v>
      </c>
      <c r="B356" s="225" t="s">
        <v>7705</v>
      </c>
      <c r="C356" s="237" t="s">
        <v>3683</v>
      </c>
      <c r="D356" s="233" t="s">
        <v>7751</v>
      </c>
      <c r="E356" s="232" t="s">
        <v>9110</v>
      </c>
      <c r="F356" s="236" t="s">
        <v>6794</v>
      </c>
      <c r="G356" s="210">
        <v>0</v>
      </c>
      <c r="H356" s="227" t="s">
        <v>7701</v>
      </c>
      <c r="I356" s="227"/>
      <c r="J356" s="227"/>
      <c r="K356" s="227"/>
      <c r="L356" s="227"/>
      <c r="M356" s="227"/>
      <c r="N356" s="226" t="s">
        <v>7719</v>
      </c>
      <c r="O356" s="226" t="s">
        <v>7729</v>
      </c>
      <c r="P356" s="226" t="s">
        <v>7729</v>
      </c>
      <c r="Q356" s="226" t="s">
        <v>7729</v>
      </c>
      <c r="R356" s="228" t="s">
        <v>7752</v>
      </c>
      <c r="S356" s="228" t="s">
        <v>7753</v>
      </c>
      <c r="T356" s="229">
        <v>45645</v>
      </c>
      <c r="U356" s="230" t="s">
        <v>7689</v>
      </c>
      <c r="V356" s="230" t="s">
        <v>7722</v>
      </c>
      <c r="W356" s="230" t="s">
        <v>7722</v>
      </c>
      <c r="X356" s="230" t="s">
        <v>7701</v>
      </c>
      <c r="Y356" s="230"/>
      <c r="Z356" s="230" t="s">
        <v>7702</v>
      </c>
      <c r="AA356" s="239">
        <v>202412</v>
      </c>
      <c r="AB356" s="239"/>
      <c r="AC356" s="240" t="s">
        <v>6188</v>
      </c>
      <c r="AD356" s="240" t="s">
        <v>7704</v>
      </c>
      <c r="AE356" s="241">
        <v>0</v>
      </c>
      <c r="AF356" s="240" t="s">
        <v>7704</v>
      </c>
      <c r="AG356" s="235" t="str">
        <f>IFERROR(VLOOKUP(작성용!A:A,RM!A:D,4,0),"-")</f>
        <v>-</v>
      </c>
      <c r="AH356" s="9" t="s">
        <v>7701</v>
      </c>
      <c r="AI356" s="231" t="s">
        <v>7725</v>
      </c>
      <c r="AJ356" s="9" t="s">
        <v>7701</v>
      </c>
      <c r="AK356" s="231" t="s">
        <v>7687</v>
      </c>
      <c r="AL356" s="231">
        <v>355</v>
      </c>
    </row>
    <row r="357" spans="1:38" s="194" customFormat="1" x14ac:dyDescent="0.3">
      <c r="A357" s="225" t="s">
        <v>7690</v>
      </c>
      <c r="B357" s="225" t="s">
        <v>7705</v>
      </c>
      <c r="C357" s="237" t="s">
        <v>3683</v>
      </c>
      <c r="D357" s="233" t="s">
        <v>6973</v>
      </c>
      <c r="E357" s="232" t="s">
        <v>9111</v>
      </c>
      <c r="F357" s="236" t="s">
        <v>6794</v>
      </c>
      <c r="G357" s="210">
        <v>0</v>
      </c>
      <c r="H357" s="227" t="s">
        <v>7701</v>
      </c>
      <c r="I357" s="227"/>
      <c r="J357" s="227"/>
      <c r="K357" s="227"/>
      <c r="L357" s="227"/>
      <c r="M357" s="227"/>
      <c r="N357" s="226" t="s">
        <v>7719</v>
      </c>
      <c r="O357" s="226" t="s">
        <v>7729</v>
      </c>
      <c r="P357" s="226" t="s">
        <v>3530</v>
      </c>
      <c r="Q357" s="226" t="s">
        <v>3530</v>
      </c>
      <c r="R357" s="228" t="s">
        <v>7754</v>
      </c>
      <c r="S357" s="228" t="s">
        <v>7755</v>
      </c>
      <c r="T357" s="229">
        <v>45645</v>
      </c>
      <c r="U357" s="230" t="s">
        <v>7689</v>
      </c>
      <c r="V357" s="230" t="s">
        <v>7722</v>
      </c>
      <c r="W357" s="230" t="s">
        <v>7722</v>
      </c>
      <c r="X357" s="230" t="s">
        <v>7701</v>
      </c>
      <c r="Y357" s="230"/>
      <c r="Z357" s="230" t="s">
        <v>7702</v>
      </c>
      <c r="AA357" s="239">
        <v>202412</v>
      </c>
      <c r="AB357" s="239"/>
      <c r="AC357" s="240" t="s">
        <v>6188</v>
      </c>
      <c r="AD357" s="240" t="s">
        <v>7704</v>
      </c>
      <c r="AE357" s="241">
        <v>0</v>
      </c>
      <c r="AF357" s="240" t="s">
        <v>7704</v>
      </c>
      <c r="AG357" s="235" t="str">
        <f>IFERROR(VLOOKUP(작성용!A:A,RM!A:D,4,0),"-")</f>
        <v>-</v>
      </c>
      <c r="AH357" s="9" t="s">
        <v>7701</v>
      </c>
      <c r="AI357" s="231" t="s">
        <v>7701</v>
      </c>
      <c r="AJ357" s="9" t="s">
        <v>7701</v>
      </c>
      <c r="AK357" s="231" t="s">
        <v>7687</v>
      </c>
      <c r="AL357" s="231">
        <v>356</v>
      </c>
    </row>
    <row r="358" spans="1:38" s="194" customFormat="1" x14ac:dyDescent="0.3">
      <c r="A358" s="225" t="s">
        <v>7690</v>
      </c>
      <c r="B358" s="225" t="s">
        <v>7705</v>
      </c>
      <c r="C358" s="237" t="s">
        <v>3683</v>
      </c>
      <c r="D358" s="233" t="s">
        <v>9760</v>
      </c>
      <c r="E358" s="232" t="s">
        <v>9112</v>
      </c>
      <c r="F358" s="236" t="s">
        <v>6794</v>
      </c>
      <c r="G358" s="210">
        <v>0</v>
      </c>
      <c r="H358" s="227" t="s">
        <v>7701</v>
      </c>
      <c r="I358" s="227"/>
      <c r="J358" s="227"/>
      <c r="K358" s="227"/>
      <c r="L358" s="227"/>
      <c r="M358" s="227"/>
      <c r="N358" s="226" t="s">
        <v>7719</v>
      </c>
      <c r="O358" s="226" t="s">
        <v>7729</v>
      </c>
      <c r="P358" s="226" t="s">
        <v>7729</v>
      </c>
      <c r="Q358" s="226" t="s">
        <v>7709</v>
      </c>
      <c r="R358" s="228" t="s">
        <v>7756</v>
      </c>
      <c r="S358" s="228" t="s">
        <v>7757</v>
      </c>
      <c r="T358" s="229">
        <v>45645</v>
      </c>
      <c r="U358" s="230" t="s">
        <v>7689</v>
      </c>
      <c r="V358" s="230" t="s">
        <v>7722</v>
      </c>
      <c r="W358" s="230" t="s">
        <v>7722</v>
      </c>
      <c r="X358" s="230" t="s">
        <v>7701</v>
      </c>
      <c r="Y358" s="230"/>
      <c r="Z358" s="230" t="s">
        <v>7702</v>
      </c>
      <c r="AA358" s="239">
        <v>202412</v>
      </c>
      <c r="AB358" s="239"/>
      <c r="AC358" s="240" t="s">
        <v>6188</v>
      </c>
      <c r="AD358" s="240" t="s">
        <v>7704</v>
      </c>
      <c r="AE358" s="241">
        <v>0</v>
      </c>
      <c r="AF358" s="240" t="s">
        <v>7704</v>
      </c>
      <c r="AG358" s="235" t="str">
        <f>IFERROR(VLOOKUP(작성용!A:A,RM!A:D,4,0),"-")</f>
        <v>-</v>
      </c>
      <c r="AH358" s="9" t="s">
        <v>7701</v>
      </c>
      <c r="AI358" s="231" t="s">
        <v>7701</v>
      </c>
      <c r="AJ358" s="9" t="s">
        <v>7701</v>
      </c>
      <c r="AK358" s="231" t="s">
        <v>7687</v>
      </c>
      <c r="AL358" s="231">
        <v>357</v>
      </c>
    </row>
    <row r="359" spans="1:38" s="194" customFormat="1" x14ac:dyDescent="0.3">
      <c r="A359" s="225" t="s">
        <v>7690</v>
      </c>
      <c r="B359" s="225" t="s">
        <v>7705</v>
      </c>
      <c r="C359" s="237" t="s">
        <v>3683</v>
      </c>
      <c r="D359" s="233" t="s">
        <v>6665</v>
      </c>
      <c r="E359" s="232" t="s">
        <v>9113</v>
      </c>
      <c r="F359" s="236" t="s">
        <v>6794</v>
      </c>
      <c r="G359" s="210">
        <v>0</v>
      </c>
      <c r="H359" s="227" t="s">
        <v>7701</v>
      </c>
      <c r="I359" s="227"/>
      <c r="J359" s="227"/>
      <c r="K359" s="227"/>
      <c r="L359" s="227"/>
      <c r="M359" s="227"/>
      <c r="N359" s="226" t="s">
        <v>7719</v>
      </c>
      <c r="O359" s="226" t="s">
        <v>7729</v>
      </c>
      <c r="P359" s="226" t="s">
        <v>7729</v>
      </c>
      <c r="Q359" s="226" t="s">
        <v>7729</v>
      </c>
      <c r="R359" s="228" t="s">
        <v>7758</v>
      </c>
      <c r="S359" s="228" t="s">
        <v>7759</v>
      </c>
      <c r="T359" s="229">
        <v>45645</v>
      </c>
      <c r="U359" s="230" t="s">
        <v>7689</v>
      </c>
      <c r="V359" s="230" t="s">
        <v>7722</v>
      </c>
      <c r="W359" s="230" t="s">
        <v>7722</v>
      </c>
      <c r="X359" s="230" t="s">
        <v>7701</v>
      </c>
      <c r="Y359" s="230"/>
      <c r="Z359" s="230" t="s">
        <v>7702</v>
      </c>
      <c r="AA359" s="239">
        <v>202412</v>
      </c>
      <c r="AB359" s="239"/>
      <c r="AC359" s="240" t="s">
        <v>6188</v>
      </c>
      <c r="AD359" s="240" t="s">
        <v>7704</v>
      </c>
      <c r="AE359" s="241">
        <v>0</v>
      </c>
      <c r="AF359" s="240" t="s">
        <v>7704</v>
      </c>
      <c r="AG359" s="235" t="str">
        <f>IFERROR(VLOOKUP(작성용!A:A,RM!A:D,4,0),"-")</f>
        <v>-</v>
      </c>
      <c r="AH359" s="9" t="s">
        <v>7701</v>
      </c>
      <c r="AI359" s="231" t="s">
        <v>7701</v>
      </c>
      <c r="AJ359" s="9" t="s">
        <v>7701</v>
      </c>
      <c r="AK359" s="231" t="s">
        <v>7687</v>
      </c>
      <c r="AL359" s="231">
        <v>358</v>
      </c>
    </row>
    <row r="360" spans="1:38" s="194" customFormat="1" x14ac:dyDescent="0.3">
      <c r="A360" s="225" t="s">
        <v>7690</v>
      </c>
      <c r="B360" s="225" t="s">
        <v>7705</v>
      </c>
      <c r="C360" s="237" t="s">
        <v>3683</v>
      </c>
      <c r="D360" s="233" t="s">
        <v>9114</v>
      </c>
      <c r="E360" s="232" t="s">
        <v>9115</v>
      </c>
      <c r="F360" s="236" t="s">
        <v>6794</v>
      </c>
      <c r="G360" s="210">
        <v>0</v>
      </c>
      <c r="H360" s="227" t="s">
        <v>7701</v>
      </c>
      <c r="I360" s="227"/>
      <c r="J360" s="227"/>
      <c r="K360" s="227"/>
      <c r="L360" s="227"/>
      <c r="M360" s="227"/>
      <c r="N360" s="226" t="s">
        <v>7719</v>
      </c>
      <c r="O360" s="226" t="s">
        <v>7729</v>
      </c>
      <c r="P360" s="226" t="s">
        <v>7729</v>
      </c>
      <c r="Q360" s="226" t="s">
        <v>7729</v>
      </c>
      <c r="R360" s="228" t="s">
        <v>7760</v>
      </c>
      <c r="S360" s="228" t="s">
        <v>7761</v>
      </c>
      <c r="T360" s="229">
        <v>45645</v>
      </c>
      <c r="U360" s="230" t="s">
        <v>7689</v>
      </c>
      <c r="V360" s="230" t="s">
        <v>7722</v>
      </c>
      <c r="W360" s="230" t="s">
        <v>7722</v>
      </c>
      <c r="X360" s="230" t="s">
        <v>7701</v>
      </c>
      <c r="Y360" s="230"/>
      <c r="Z360" s="230" t="s">
        <v>7702</v>
      </c>
      <c r="AA360" s="239">
        <v>202412</v>
      </c>
      <c r="AB360" s="239"/>
      <c r="AC360" s="240" t="s">
        <v>6188</v>
      </c>
      <c r="AD360" s="240" t="s">
        <v>7704</v>
      </c>
      <c r="AE360" s="241">
        <v>0</v>
      </c>
      <c r="AF360" s="240" t="s">
        <v>7704</v>
      </c>
      <c r="AG360" s="235" t="str">
        <f>IFERROR(VLOOKUP(작성용!A:A,RM!A:D,4,0),"-")</f>
        <v>-</v>
      </c>
      <c r="AH360" s="9" t="s">
        <v>7701</v>
      </c>
      <c r="AI360" s="231" t="s">
        <v>7701</v>
      </c>
      <c r="AJ360" s="9" t="s">
        <v>7701</v>
      </c>
      <c r="AK360" s="231" t="s">
        <v>7687</v>
      </c>
      <c r="AL360" s="231">
        <v>359</v>
      </c>
    </row>
    <row r="361" spans="1:38" s="194" customFormat="1" x14ac:dyDescent="0.3">
      <c r="A361" s="225" t="s">
        <v>7690</v>
      </c>
      <c r="B361" s="225" t="s">
        <v>7705</v>
      </c>
      <c r="C361" s="237" t="s">
        <v>3683</v>
      </c>
      <c r="D361" s="233" t="s">
        <v>9116</v>
      </c>
      <c r="E361" s="232" t="s">
        <v>9117</v>
      </c>
      <c r="F361" s="236" t="s">
        <v>6794</v>
      </c>
      <c r="G361" s="210">
        <v>0</v>
      </c>
      <c r="H361" s="227" t="s">
        <v>7701</v>
      </c>
      <c r="I361" s="227"/>
      <c r="J361" s="227"/>
      <c r="K361" s="227"/>
      <c r="L361" s="227"/>
      <c r="M361" s="227"/>
      <c r="N361" s="226" t="s">
        <v>7719</v>
      </c>
      <c r="O361" s="226" t="s">
        <v>7729</v>
      </c>
      <c r="P361" s="226" t="s">
        <v>7729</v>
      </c>
      <c r="Q361" s="226" t="s">
        <v>7729</v>
      </c>
      <c r="R361" s="228" t="s">
        <v>7762</v>
      </c>
      <c r="S361" s="228" t="s">
        <v>7763</v>
      </c>
      <c r="T361" s="229">
        <v>45645</v>
      </c>
      <c r="U361" s="230" t="s">
        <v>7689</v>
      </c>
      <c r="V361" s="230" t="s">
        <v>7722</v>
      </c>
      <c r="W361" s="230" t="s">
        <v>7722</v>
      </c>
      <c r="X361" s="230" t="s">
        <v>7701</v>
      </c>
      <c r="Y361" s="230"/>
      <c r="Z361" s="230" t="s">
        <v>7702</v>
      </c>
      <c r="AA361" s="239">
        <v>202412</v>
      </c>
      <c r="AB361" s="239"/>
      <c r="AC361" s="240" t="s">
        <v>6188</v>
      </c>
      <c r="AD361" s="240" t="s">
        <v>7704</v>
      </c>
      <c r="AE361" s="241">
        <v>0</v>
      </c>
      <c r="AF361" s="240" t="s">
        <v>7704</v>
      </c>
      <c r="AG361" s="235" t="str">
        <f>IFERROR(VLOOKUP(작성용!A:A,RM!A:D,4,0),"-")</f>
        <v>-</v>
      </c>
      <c r="AH361" s="9" t="s">
        <v>7701</v>
      </c>
      <c r="AI361" s="231" t="s">
        <v>7701</v>
      </c>
      <c r="AJ361" s="9" t="s">
        <v>7701</v>
      </c>
      <c r="AK361" s="231" t="s">
        <v>7687</v>
      </c>
      <c r="AL361" s="231">
        <v>360</v>
      </c>
    </row>
    <row r="362" spans="1:38" s="194" customFormat="1" x14ac:dyDescent="0.3">
      <c r="A362" s="225" t="s">
        <v>7690</v>
      </c>
      <c r="B362" s="225" t="s">
        <v>7705</v>
      </c>
      <c r="C362" s="237" t="s">
        <v>3683</v>
      </c>
      <c r="D362" s="233" t="s">
        <v>8658</v>
      </c>
      <c r="E362" s="232" t="s">
        <v>9118</v>
      </c>
      <c r="F362" s="236" t="s">
        <v>6794</v>
      </c>
      <c r="G362" s="210">
        <v>0</v>
      </c>
      <c r="H362" s="227" t="s">
        <v>7701</v>
      </c>
      <c r="I362" s="227"/>
      <c r="J362" s="227"/>
      <c r="K362" s="227"/>
      <c r="L362" s="227"/>
      <c r="M362" s="227"/>
      <c r="N362" s="226" t="s">
        <v>7719</v>
      </c>
      <c r="O362" s="226" t="s">
        <v>7729</v>
      </c>
      <c r="P362" s="226" t="s">
        <v>7729</v>
      </c>
      <c r="Q362" s="226" t="s">
        <v>7729</v>
      </c>
      <c r="R362" s="228" t="s">
        <v>7764</v>
      </c>
      <c r="S362" s="228" t="s">
        <v>7765</v>
      </c>
      <c r="T362" s="229">
        <v>45645</v>
      </c>
      <c r="U362" s="230" t="s">
        <v>7689</v>
      </c>
      <c r="V362" s="230" t="s">
        <v>7722</v>
      </c>
      <c r="W362" s="230" t="s">
        <v>7722</v>
      </c>
      <c r="X362" s="230" t="s">
        <v>7701</v>
      </c>
      <c r="Y362" s="230"/>
      <c r="Z362" s="230" t="s">
        <v>7702</v>
      </c>
      <c r="AA362" s="239">
        <v>202412</v>
      </c>
      <c r="AB362" s="239"/>
      <c r="AC362" s="240" t="s">
        <v>6188</v>
      </c>
      <c r="AD362" s="240" t="s">
        <v>7704</v>
      </c>
      <c r="AE362" s="241">
        <v>0</v>
      </c>
      <c r="AF362" s="240" t="s">
        <v>7704</v>
      </c>
      <c r="AG362" s="235" t="str">
        <f>IFERROR(VLOOKUP(작성용!A:A,RM!A:D,4,0),"-")</f>
        <v>-</v>
      </c>
      <c r="AH362" s="9" t="s">
        <v>7701</v>
      </c>
      <c r="AI362" s="231" t="s">
        <v>7701</v>
      </c>
      <c r="AJ362" s="9" t="s">
        <v>7701</v>
      </c>
      <c r="AK362" s="231" t="s">
        <v>7687</v>
      </c>
      <c r="AL362" s="231">
        <v>361</v>
      </c>
    </row>
    <row r="363" spans="1:38" s="194" customFormat="1" x14ac:dyDescent="0.3">
      <c r="A363" s="225" t="s">
        <v>7690</v>
      </c>
      <c r="B363" s="225" t="s">
        <v>7705</v>
      </c>
      <c r="C363" s="237" t="s">
        <v>3683</v>
      </c>
      <c r="D363" s="233" t="s">
        <v>5642</v>
      </c>
      <c r="E363" s="232" t="s">
        <v>9119</v>
      </c>
      <c r="F363" s="236" t="s">
        <v>6794</v>
      </c>
      <c r="G363" s="210">
        <v>0</v>
      </c>
      <c r="H363" s="227" t="s">
        <v>7701</v>
      </c>
      <c r="I363" s="227"/>
      <c r="J363" s="227"/>
      <c r="K363" s="227"/>
      <c r="L363" s="227"/>
      <c r="M363" s="227"/>
      <c r="N363" s="226" t="s">
        <v>7719</v>
      </c>
      <c r="O363" s="226" t="s">
        <v>7729</v>
      </c>
      <c r="P363" s="226" t="s">
        <v>7729</v>
      </c>
      <c r="Q363" s="226" t="s">
        <v>7729</v>
      </c>
      <c r="R363" s="228" t="s">
        <v>7766</v>
      </c>
      <c r="S363" s="228" t="s">
        <v>7767</v>
      </c>
      <c r="T363" s="229">
        <v>45645</v>
      </c>
      <c r="U363" s="230" t="s">
        <v>7689</v>
      </c>
      <c r="V363" s="230" t="s">
        <v>7722</v>
      </c>
      <c r="W363" s="230" t="s">
        <v>7722</v>
      </c>
      <c r="X363" s="230" t="s">
        <v>7701</v>
      </c>
      <c r="Y363" s="230"/>
      <c r="Z363" s="230" t="s">
        <v>7702</v>
      </c>
      <c r="AA363" s="239">
        <v>202412</v>
      </c>
      <c r="AB363" s="239"/>
      <c r="AC363" s="240" t="s">
        <v>6188</v>
      </c>
      <c r="AD363" s="240" t="s">
        <v>7704</v>
      </c>
      <c r="AE363" s="241">
        <v>0</v>
      </c>
      <c r="AF363" s="240" t="s">
        <v>7704</v>
      </c>
      <c r="AG363" s="235" t="str">
        <f>IFERROR(VLOOKUP(작성용!A:A,RM!A:D,4,0),"-")</f>
        <v>-</v>
      </c>
      <c r="AH363" s="9" t="s">
        <v>7701</v>
      </c>
      <c r="AI363" s="231" t="s">
        <v>7701</v>
      </c>
      <c r="AJ363" s="9" t="s">
        <v>7701</v>
      </c>
      <c r="AK363" s="231" t="s">
        <v>7687</v>
      </c>
      <c r="AL363" s="231">
        <v>362</v>
      </c>
    </row>
    <row r="364" spans="1:38" s="194" customFormat="1" x14ac:dyDescent="0.3">
      <c r="A364" s="225" t="s">
        <v>7690</v>
      </c>
      <c r="B364" s="225" t="s">
        <v>7705</v>
      </c>
      <c r="C364" s="237" t="s">
        <v>3683</v>
      </c>
      <c r="D364" s="233" t="s">
        <v>9120</v>
      </c>
      <c r="E364" s="232" t="s">
        <v>9121</v>
      </c>
      <c r="F364" s="236" t="s">
        <v>6794</v>
      </c>
      <c r="G364" s="210">
        <v>0</v>
      </c>
      <c r="H364" s="227" t="s">
        <v>7701</v>
      </c>
      <c r="I364" s="227"/>
      <c r="J364" s="227"/>
      <c r="K364" s="227"/>
      <c r="L364" s="227"/>
      <c r="M364" s="227"/>
      <c r="N364" s="226" t="s">
        <v>7719</v>
      </c>
      <c r="O364" s="226" t="s">
        <v>7729</v>
      </c>
      <c r="P364" s="226" t="s">
        <v>7729</v>
      </c>
      <c r="Q364" s="226" t="s">
        <v>7729</v>
      </c>
      <c r="R364" s="228" t="s">
        <v>7768</v>
      </c>
      <c r="S364" s="228" t="s">
        <v>7769</v>
      </c>
      <c r="T364" s="229">
        <v>45645</v>
      </c>
      <c r="U364" s="230" t="s">
        <v>7689</v>
      </c>
      <c r="V364" s="230" t="s">
        <v>7722</v>
      </c>
      <c r="W364" s="230" t="s">
        <v>7722</v>
      </c>
      <c r="X364" s="230" t="s">
        <v>7701</v>
      </c>
      <c r="Y364" s="230"/>
      <c r="Z364" s="230" t="s">
        <v>7702</v>
      </c>
      <c r="AA364" s="239">
        <v>202412</v>
      </c>
      <c r="AB364" s="239"/>
      <c r="AC364" s="240" t="s">
        <v>6188</v>
      </c>
      <c r="AD364" s="240" t="s">
        <v>7704</v>
      </c>
      <c r="AE364" s="241">
        <v>0</v>
      </c>
      <c r="AF364" s="240" t="s">
        <v>7704</v>
      </c>
      <c r="AG364" s="235" t="str">
        <f>IFERROR(VLOOKUP(작성용!A:A,RM!A:D,4,0),"-")</f>
        <v>-</v>
      </c>
      <c r="AH364" s="9" t="s">
        <v>7701</v>
      </c>
      <c r="AI364" s="231" t="s">
        <v>7701</v>
      </c>
      <c r="AJ364" s="9" t="s">
        <v>7701</v>
      </c>
      <c r="AK364" s="231" t="s">
        <v>7687</v>
      </c>
      <c r="AL364" s="231">
        <v>363</v>
      </c>
    </row>
    <row r="365" spans="1:38" s="194" customFormat="1" x14ac:dyDescent="0.3">
      <c r="A365" s="225" t="s">
        <v>7690</v>
      </c>
      <c r="B365" s="225" t="s">
        <v>7705</v>
      </c>
      <c r="C365" s="237" t="s">
        <v>3683</v>
      </c>
      <c r="D365" s="233" t="s">
        <v>9122</v>
      </c>
      <c r="E365" s="232" t="s">
        <v>9123</v>
      </c>
      <c r="F365" s="236" t="s">
        <v>6794</v>
      </c>
      <c r="G365" s="210">
        <v>0</v>
      </c>
      <c r="H365" s="227" t="s">
        <v>7701</v>
      </c>
      <c r="I365" s="227"/>
      <c r="J365" s="227"/>
      <c r="K365" s="227"/>
      <c r="L365" s="227"/>
      <c r="M365" s="227"/>
      <c r="N365" s="226" t="s">
        <v>7719</v>
      </c>
      <c r="O365" s="226" t="s">
        <v>7729</v>
      </c>
      <c r="P365" s="226" t="s">
        <v>7729</v>
      </c>
      <c r="Q365" s="226" t="s">
        <v>7729</v>
      </c>
      <c r="R365" s="228" t="s">
        <v>7770</v>
      </c>
      <c r="S365" s="228" t="s">
        <v>7771</v>
      </c>
      <c r="T365" s="229">
        <v>45645</v>
      </c>
      <c r="U365" s="230" t="s">
        <v>7689</v>
      </c>
      <c r="V365" s="230" t="s">
        <v>7722</v>
      </c>
      <c r="W365" s="230" t="s">
        <v>7722</v>
      </c>
      <c r="X365" s="230" t="s">
        <v>7701</v>
      </c>
      <c r="Y365" s="230"/>
      <c r="Z365" s="230" t="s">
        <v>7702</v>
      </c>
      <c r="AA365" s="239">
        <v>202412</v>
      </c>
      <c r="AB365" s="239"/>
      <c r="AC365" s="240" t="s">
        <v>6188</v>
      </c>
      <c r="AD365" s="240" t="s">
        <v>7704</v>
      </c>
      <c r="AE365" s="241">
        <v>0</v>
      </c>
      <c r="AF365" s="240" t="s">
        <v>7704</v>
      </c>
      <c r="AG365" s="235" t="str">
        <f>IFERROR(VLOOKUP(작성용!A:A,RM!A:D,4,0),"-")</f>
        <v>-</v>
      </c>
      <c r="AH365" s="9" t="s">
        <v>7701</v>
      </c>
      <c r="AI365" s="231" t="s">
        <v>7701</v>
      </c>
      <c r="AJ365" s="9" t="s">
        <v>7701</v>
      </c>
      <c r="AK365" s="231" t="s">
        <v>7687</v>
      </c>
      <c r="AL365" s="231">
        <v>364</v>
      </c>
    </row>
    <row r="366" spans="1:38" s="194" customFormat="1" x14ac:dyDescent="0.3">
      <c r="A366" s="225" t="s">
        <v>7690</v>
      </c>
      <c r="B366" s="225" t="s">
        <v>7705</v>
      </c>
      <c r="C366" s="237" t="s">
        <v>3683</v>
      </c>
      <c r="D366" s="233" t="s">
        <v>9124</v>
      </c>
      <c r="E366" s="232" t="s">
        <v>9125</v>
      </c>
      <c r="F366" s="236" t="s">
        <v>6794</v>
      </c>
      <c r="G366" s="210">
        <v>0</v>
      </c>
      <c r="H366" s="227" t="s">
        <v>7701</v>
      </c>
      <c r="I366" s="227"/>
      <c r="J366" s="227"/>
      <c r="K366" s="227"/>
      <c r="L366" s="227"/>
      <c r="M366" s="227"/>
      <c r="N366" s="226" t="s">
        <v>7719</v>
      </c>
      <c r="O366" s="226" t="s">
        <v>7729</v>
      </c>
      <c r="P366" s="226" t="s">
        <v>7729</v>
      </c>
      <c r="Q366" s="226" t="s">
        <v>7729</v>
      </c>
      <c r="R366" s="228" t="s">
        <v>7772</v>
      </c>
      <c r="S366" s="228" t="s">
        <v>7773</v>
      </c>
      <c r="T366" s="229">
        <v>45645</v>
      </c>
      <c r="U366" s="230" t="s">
        <v>7689</v>
      </c>
      <c r="V366" s="230" t="s">
        <v>7722</v>
      </c>
      <c r="W366" s="230" t="s">
        <v>7722</v>
      </c>
      <c r="X366" s="230" t="s">
        <v>7701</v>
      </c>
      <c r="Y366" s="230"/>
      <c r="Z366" s="230" t="s">
        <v>7702</v>
      </c>
      <c r="AA366" s="239">
        <v>202412</v>
      </c>
      <c r="AB366" s="239"/>
      <c r="AC366" s="240" t="s">
        <v>6188</v>
      </c>
      <c r="AD366" s="240" t="s">
        <v>7704</v>
      </c>
      <c r="AE366" s="241">
        <v>0</v>
      </c>
      <c r="AF366" s="240" t="s">
        <v>7704</v>
      </c>
      <c r="AG366" s="235" t="str">
        <f>IFERROR(VLOOKUP(작성용!A:A,RM!A:D,4,0),"-")</f>
        <v>-</v>
      </c>
      <c r="AH366" s="9" t="s">
        <v>7701</v>
      </c>
      <c r="AI366" s="231" t="s">
        <v>7701</v>
      </c>
      <c r="AJ366" s="9" t="s">
        <v>7701</v>
      </c>
      <c r="AK366" s="231" t="s">
        <v>7687</v>
      </c>
      <c r="AL366" s="231">
        <v>365</v>
      </c>
    </row>
    <row r="367" spans="1:38" s="194" customFormat="1" x14ac:dyDescent="0.3">
      <c r="A367" s="225" t="s">
        <v>7690</v>
      </c>
      <c r="B367" s="225" t="s">
        <v>7705</v>
      </c>
      <c r="C367" s="237" t="s">
        <v>3683</v>
      </c>
      <c r="D367" s="233" t="s">
        <v>7774</v>
      </c>
      <c r="E367" s="232" t="s">
        <v>9126</v>
      </c>
      <c r="F367" s="236" t="s">
        <v>6794</v>
      </c>
      <c r="G367" s="210">
        <v>0</v>
      </c>
      <c r="H367" s="227" t="s">
        <v>7701</v>
      </c>
      <c r="I367" s="227"/>
      <c r="J367" s="227"/>
      <c r="K367" s="227"/>
      <c r="L367" s="227"/>
      <c r="M367" s="227"/>
      <c r="N367" s="226" t="s">
        <v>7719</v>
      </c>
      <c r="O367" s="226" t="s">
        <v>7729</v>
      </c>
      <c r="P367" s="226" t="s">
        <v>7729</v>
      </c>
      <c r="Q367" s="226" t="s">
        <v>7729</v>
      </c>
      <c r="R367" s="228" t="s">
        <v>7775</v>
      </c>
      <c r="S367" s="228" t="s">
        <v>7776</v>
      </c>
      <c r="T367" s="229">
        <v>45645</v>
      </c>
      <c r="U367" s="230" t="s">
        <v>7689</v>
      </c>
      <c r="V367" s="230" t="s">
        <v>7722</v>
      </c>
      <c r="W367" s="230" t="s">
        <v>7722</v>
      </c>
      <c r="X367" s="230" t="s">
        <v>7701</v>
      </c>
      <c r="Y367" s="230"/>
      <c r="Z367" s="230" t="s">
        <v>7702</v>
      </c>
      <c r="AA367" s="239">
        <v>202412</v>
      </c>
      <c r="AB367" s="239"/>
      <c r="AC367" s="240" t="s">
        <v>6188</v>
      </c>
      <c r="AD367" s="240" t="s">
        <v>7704</v>
      </c>
      <c r="AE367" s="241">
        <v>0</v>
      </c>
      <c r="AF367" s="240" t="s">
        <v>7704</v>
      </c>
      <c r="AG367" s="235" t="str">
        <f>IFERROR(VLOOKUP(작성용!A:A,RM!A:D,4,0),"-")</f>
        <v>-</v>
      </c>
      <c r="AH367" s="9" t="s">
        <v>7701</v>
      </c>
      <c r="AI367" s="231" t="s">
        <v>7701</v>
      </c>
      <c r="AJ367" s="9" t="s">
        <v>7701</v>
      </c>
      <c r="AK367" s="231" t="s">
        <v>7687</v>
      </c>
      <c r="AL367" s="231">
        <v>366</v>
      </c>
    </row>
    <row r="368" spans="1:38" s="194" customFormat="1" x14ac:dyDescent="0.3">
      <c r="A368" s="225" t="s">
        <v>7690</v>
      </c>
      <c r="B368" s="225" t="s">
        <v>7705</v>
      </c>
      <c r="C368" s="237" t="s">
        <v>3683</v>
      </c>
      <c r="D368" s="233" t="s">
        <v>9127</v>
      </c>
      <c r="E368" s="232" t="s">
        <v>9128</v>
      </c>
      <c r="F368" s="236" t="s">
        <v>6794</v>
      </c>
      <c r="G368" s="210">
        <v>0</v>
      </c>
      <c r="H368" s="227" t="s">
        <v>7701</v>
      </c>
      <c r="I368" s="227"/>
      <c r="J368" s="227"/>
      <c r="K368" s="227"/>
      <c r="L368" s="227"/>
      <c r="M368" s="227"/>
      <c r="N368" s="226" t="s">
        <v>7719</v>
      </c>
      <c r="O368" s="226" t="s">
        <v>7729</v>
      </c>
      <c r="P368" s="226" t="s">
        <v>7729</v>
      </c>
      <c r="Q368" s="226" t="s">
        <v>7729</v>
      </c>
      <c r="R368" s="228" t="s">
        <v>7777</v>
      </c>
      <c r="S368" s="228" t="s">
        <v>7778</v>
      </c>
      <c r="T368" s="229">
        <v>45645</v>
      </c>
      <c r="U368" s="230" t="s">
        <v>7689</v>
      </c>
      <c r="V368" s="230" t="s">
        <v>7722</v>
      </c>
      <c r="W368" s="230" t="s">
        <v>7722</v>
      </c>
      <c r="X368" s="230" t="s">
        <v>7701</v>
      </c>
      <c r="Y368" s="230"/>
      <c r="Z368" s="230" t="s">
        <v>7702</v>
      </c>
      <c r="AA368" s="239">
        <v>202412</v>
      </c>
      <c r="AB368" s="239"/>
      <c r="AC368" s="240" t="s">
        <v>6188</v>
      </c>
      <c r="AD368" s="240" t="s">
        <v>7704</v>
      </c>
      <c r="AE368" s="241">
        <v>0</v>
      </c>
      <c r="AF368" s="240" t="s">
        <v>7704</v>
      </c>
      <c r="AG368" s="235" t="str">
        <f>IFERROR(VLOOKUP(작성용!A:A,RM!A:D,4,0),"-")</f>
        <v>-</v>
      </c>
      <c r="AH368" s="9" t="s">
        <v>7725</v>
      </c>
      <c r="AI368" s="231" t="s">
        <v>7701</v>
      </c>
      <c r="AJ368" s="9" t="s">
        <v>7701</v>
      </c>
      <c r="AK368" s="231" t="s">
        <v>7687</v>
      </c>
      <c r="AL368" s="231">
        <v>367</v>
      </c>
    </row>
    <row r="369" spans="1:38" s="194" customFormat="1" x14ac:dyDescent="0.3">
      <c r="A369" s="225" t="s">
        <v>7690</v>
      </c>
      <c r="B369" s="225" t="s">
        <v>7705</v>
      </c>
      <c r="C369" s="237" t="s">
        <v>3683</v>
      </c>
      <c r="D369" s="233" t="s">
        <v>6985</v>
      </c>
      <c r="E369" s="232" t="s">
        <v>9129</v>
      </c>
      <c r="F369" s="236" t="s">
        <v>6794</v>
      </c>
      <c r="G369" s="210">
        <v>0</v>
      </c>
      <c r="H369" s="227" t="s">
        <v>7701</v>
      </c>
      <c r="I369" s="227"/>
      <c r="J369" s="227"/>
      <c r="K369" s="227"/>
      <c r="L369" s="227"/>
      <c r="M369" s="227"/>
      <c r="N369" s="226" t="s">
        <v>7719</v>
      </c>
      <c r="O369" s="226" t="s">
        <v>7729</v>
      </c>
      <c r="P369" s="226" t="s">
        <v>7729</v>
      </c>
      <c r="Q369" s="226" t="s">
        <v>7729</v>
      </c>
      <c r="R369" s="228" t="s">
        <v>7779</v>
      </c>
      <c r="S369" s="228" t="s">
        <v>7780</v>
      </c>
      <c r="T369" s="229">
        <v>45645</v>
      </c>
      <c r="U369" s="230" t="s">
        <v>7689</v>
      </c>
      <c r="V369" s="230" t="s">
        <v>7722</v>
      </c>
      <c r="W369" s="230" t="s">
        <v>7722</v>
      </c>
      <c r="X369" s="230" t="s">
        <v>7701</v>
      </c>
      <c r="Y369" s="230"/>
      <c r="Z369" s="230" t="s">
        <v>7702</v>
      </c>
      <c r="AA369" s="239">
        <v>202412</v>
      </c>
      <c r="AB369" s="239"/>
      <c r="AC369" s="240" t="s">
        <v>6188</v>
      </c>
      <c r="AD369" s="240" t="s">
        <v>7704</v>
      </c>
      <c r="AE369" s="241">
        <v>0</v>
      </c>
      <c r="AF369" s="240" t="s">
        <v>7704</v>
      </c>
      <c r="AG369" s="235" t="str">
        <f>IFERROR(VLOOKUP(작성용!A:A,RM!A:D,4,0),"-")</f>
        <v>-</v>
      </c>
      <c r="AH369" s="9" t="s">
        <v>7701</v>
      </c>
      <c r="AI369" s="231" t="s">
        <v>7701</v>
      </c>
      <c r="AJ369" s="9" t="s">
        <v>7701</v>
      </c>
      <c r="AK369" s="231" t="s">
        <v>7687</v>
      </c>
      <c r="AL369" s="231">
        <v>368</v>
      </c>
    </row>
    <row r="370" spans="1:38" s="194" customFormat="1" x14ac:dyDescent="0.3">
      <c r="A370" s="225" t="s">
        <v>7690</v>
      </c>
      <c r="B370" s="225" t="s">
        <v>7705</v>
      </c>
      <c r="C370" s="237" t="s">
        <v>3683</v>
      </c>
      <c r="D370" s="233" t="s">
        <v>6278</v>
      </c>
      <c r="E370" s="232" t="s">
        <v>9130</v>
      </c>
      <c r="F370" s="236" t="s">
        <v>6794</v>
      </c>
      <c r="G370" s="210">
        <v>0</v>
      </c>
      <c r="H370" s="227" t="s">
        <v>7701</v>
      </c>
      <c r="I370" s="227"/>
      <c r="J370" s="227"/>
      <c r="K370" s="227"/>
      <c r="L370" s="227"/>
      <c r="M370" s="227"/>
      <c r="N370" s="226" t="s">
        <v>7719</v>
      </c>
      <c r="O370" s="226" t="s">
        <v>7729</v>
      </c>
      <c r="P370" s="226" t="s">
        <v>7729</v>
      </c>
      <c r="Q370" s="226" t="s">
        <v>7729</v>
      </c>
      <c r="R370" s="228" t="s">
        <v>7781</v>
      </c>
      <c r="S370" s="228" t="s">
        <v>7782</v>
      </c>
      <c r="T370" s="229">
        <v>45645</v>
      </c>
      <c r="U370" s="230" t="s">
        <v>7689</v>
      </c>
      <c r="V370" s="230" t="s">
        <v>7722</v>
      </c>
      <c r="W370" s="230" t="s">
        <v>7722</v>
      </c>
      <c r="X370" s="230" t="s">
        <v>7701</v>
      </c>
      <c r="Y370" s="230"/>
      <c r="Z370" s="230" t="s">
        <v>7702</v>
      </c>
      <c r="AA370" s="239">
        <v>202412</v>
      </c>
      <c r="AB370" s="239"/>
      <c r="AC370" s="240" t="s">
        <v>6188</v>
      </c>
      <c r="AD370" s="240" t="s">
        <v>7704</v>
      </c>
      <c r="AE370" s="241">
        <v>0</v>
      </c>
      <c r="AF370" s="240" t="s">
        <v>7704</v>
      </c>
      <c r="AG370" s="235" t="str">
        <f>IFERROR(VLOOKUP(작성용!A:A,RM!A:D,4,0),"-")</f>
        <v>-</v>
      </c>
      <c r="AH370" s="9" t="s">
        <v>7701</v>
      </c>
      <c r="AI370" s="231" t="s">
        <v>7701</v>
      </c>
      <c r="AJ370" s="9" t="s">
        <v>7701</v>
      </c>
      <c r="AK370" s="231" t="s">
        <v>7687</v>
      </c>
      <c r="AL370" s="231">
        <v>369</v>
      </c>
    </row>
    <row r="371" spans="1:38" s="194" customFormat="1" x14ac:dyDescent="0.3">
      <c r="A371" s="225" t="s">
        <v>7690</v>
      </c>
      <c r="B371" s="225" t="s">
        <v>7705</v>
      </c>
      <c r="C371" s="237" t="s">
        <v>3683</v>
      </c>
      <c r="D371" s="233" t="s">
        <v>7028</v>
      </c>
      <c r="E371" s="232" t="s">
        <v>9131</v>
      </c>
      <c r="F371" s="236" t="s">
        <v>6794</v>
      </c>
      <c r="G371" s="210">
        <v>0</v>
      </c>
      <c r="H371" s="227" t="s">
        <v>7701</v>
      </c>
      <c r="I371" s="227"/>
      <c r="J371" s="227"/>
      <c r="K371" s="227"/>
      <c r="L371" s="227"/>
      <c r="M371" s="227"/>
      <c r="N371" s="226" t="s">
        <v>7719</v>
      </c>
      <c r="O371" s="226" t="s">
        <v>7729</v>
      </c>
      <c r="P371" s="226" t="s">
        <v>7729</v>
      </c>
      <c r="Q371" s="226" t="s">
        <v>7709</v>
      </c>
      <c r="R371" s="228" t="s">
        <v>7783</v>
      </c>
      <c r="S371" s="228" t="s">
        <v>7784</v>
      </c>
      <c r="T371" s="229">
        <v>45645</v>
      </c>
      <c r="U371" s="230" t="s">
        <v>7689</v>
      </c>
      <c r="V371" s="230" t="s">
        <v>7722</v>
      </c>
      <c r="W371" s="230" t="s">
        <v>7722</v>
      </c>
      <c r="X371" s="230" t="s">
        <v>7701</v>
      </c>
      <c r="Y371" s="230"/>
      <c r="Z371" s="230" t="s">
        <v>7702</v>
      </c>
      <c r="AA371" s="239">
        <v>202412</v>
      </c>
      <c r="AB371" s="239"/>
      <c r="AC371" s="240" t="s">
        <v>6188</v>
      </c>
      <c r="AD371" s="240" t="s">
        <v>7704</v>
      </c>
      <c r="AE371" s="241">
        <v>0</v>
      </c>
      <c r="AF371" s="240" t="s">
        <v>7704</v>
      </c>
      <c r="AG371" s="235" t="str">
        <f>IFERROR(VLOOKUP(작성용!A:A,RM!A:D,4,0),"-")</f>
        <v>-</v>
      </c>
      <c r="AH371" s="9" t="s">
        <v>7701</v>
      </c>
      <c r="AI371" s="231" t="s">
        <v>7701</v>
      </c>
      <c r="AJ371" s="9" t="s">
        <v>7701</v>
      </c>
      <c r="AK371" s="231" t="s">
        <v>7687</v>
      </c>
      <c r="AL371" s="231">
        <v>370</v>
      </c>
    </row>
    <row r="372" spans="1:38" s="194" customFormat="1" x14ac:dyDescent="0.3">
      <c r="A372" s="225" t="s">
        <v>7690</v>
      </c>
      <c r="B372" s="225" t="s">
        <v>7705</v>
      </c>
      <c r="C372" s="237" t="s">
        <v>3683</v>
      </c>
      <c r="D372" s="233" t="s">
        <v>6427</v>
      </c>
      <c r="E372" s="232" t="s">
        <v>9132</v>
      </c>
      <c r="F372" s="236" t="s">
        <v>6794</v>
      </c>
      <c r="G372" s="210">
        <v>0</v>
      </c>
      <c r="H372" s="227" t="s">
        <v>7701</v>
      </c>
      <c r="I372" s="227"/>
      <c r="J372" s="227"/>
      <c r="K372" s="227"/>
      <c r="L372" s="227"/>
      <c r="M372" s="227"/>
      <c r="N372" s="226" t="s">
        <v>7719</v>
      </c>
      <c r="O372" s="226" t="s">
        <v>7729</v>
      </c>
      <c r="P372" s="226" t="s">
        <v>7729</v>
      </c>
      <c r="Q372" s="226" t="s">
        <v>7729</v>
      </c>
      <c r="R372" s="228" t="s">
        <v>7785</v>
      </c>
      <c r="S372" s="228" t="s">
        <v>7786</v>
      </c>
      <c r="T372" s="229">
        <v>45645</v>
      </c>
      <c r="U372" s="230" t="s">
        <v>7689</v>
      </c>
      <c r="V372" s="230" t="s">
        <v>7722</v>
      </c>
      <c r="W372" s="230" t="s">
        <v>7722</v>
      </c>
      <c r="X372" s="230" t="s">
        <v>7701</v>
      </c>
      <c r="Y372" s="230"/>
      <c r="Z372" s="230" t="s">
        <v>7702</v>
      </c>
      <c r="AA372" s="239">
        <v>202412</v>
      </c>
      <c r="AB372" s="239"/>
      <c r="AC372" s="240" t="s">
        <v>6188</v>
      </c>
      <c r="AD372" s="240" t="s">
        <v>7704</v>
      </c>
      <c r="AE372" s="241">
        <v>0</v>
      </c>
      <c r="AF372" s="240" t="s">
        <v>7704</v>
      </c>
      <c r="AG372" s="235" t="str">
        <f>IFERROR(VLOOKUP(작성용!A:A,RM!A:D,4,0),"-")</f>
        <v>-</v>
      </c>
      <c r="AH372" s="9" t="s">
        <v>7701</v>
      </c>
      <c r="AI372" s="231" t="s">
        <v>7701</v>
      </c>
      <c r="AJ372" s="9" t="s">
        <v>7701</v>
      </c>
      <c r="AK372" s="231" t="s">
        <v>7687</v>
      </c>
      <c r="AL372" s="231">
        <v>371</v>
      </c>
    </row>
    <row r="373" spans="1:38" s="194" customFormat="1" x14ac:dyDescent="0.3">
      <c r="A373" s="225" t="s">
        <v>7690</v>
      </c>
      <c r="B373" s="225" t="s">
        <v>7705</v>
      </c>
      <c r="C373" s="237" t="s">
        <v>3683</v>
      </c>
      <c r="D373" s="233" t="s">
        <v>6091</v>
      </c>
      <c r="E373" s="232" t="s">
        <v>9133</v>
      </c>
      <c r="F373" s="236" t="s">
        <v>6794</v>
      </c>
      <c r="G373" s="210">
        <v>0</v>
      </c>
      <c r="H373" s="227" t="s">
        <v>7701</v>
      </c>
      <c r="I373" s="227"/>
      <c r="J373" s="227"/>
      <c r="K373" s="227"/>
      <c r="L373" s="227"/>
      <c r="M373" s="227"/>
      <c r="N373" s="226" t="s">
        <v>7719</v>
      </c>
      <c r="O373" s="226" t="s">
        <v>7729</v>
      </c>
      <c r="P373" s="226" t="s">
        <v>7729</v>
      </c>
      <c r="Q373" s="226" t="s">
        <v>7729</v>
      </c>
      <c r="R373" s="228" t="s">
        <v>7787</v>
      </c>
      <c r="S373" s="228" t="s">
        <v>7788</v>
      </c>
      <c r="T373" s="229">
        <v>45645</v>
      </c>
      <c r="U373" s="230" t="s">
        <v>7689</v>
      </c>
      <c r="V373" s="230" t="s">
        <v>7722</v>
      </c>
      <c r="W373" s="230" t="s">
        <v>7722</v>
      </c>
      <c r="X373" s="230" t="s">
        <v>7701</v>
      </c>
      <c r="Y373" s="230"/>
      <c r="Z373" s="230" t="s">
        <v>7702</v>
      </c>
      <c r="AA373" s="239">
        <v>202412</v>
      </c>
      <c r="AB373" s="239"/>
      <c r="AC373" s="240" t="s">
        <v>6188</v>
      </c>
      <c r="AD373" s="240" t="s">
        <v>7704</v>
      </c>
      <c r="AE373" s="241">
        <v>0</v>
      </c>
      <c r="AF373" s="240" t="s">
        <v>7704</v>
      </c>
      <c r="AG373" s="235" t="str">
        <f>IFERROR(VLOOKUP(작성용!A:A,RM!A:D,4,0),"-")</f>
        <v>-</v>
      </c>
      <c r="AH373" s="9" t="s">
        <v>7701</v>
      </c>
      <c r="AI373" s="231" t="s">
        <v>7701</v>
      </c>
      <c r="AJ373" s="9" t="s">
        <v>7701</v>
      </c>
      <c r="AK373" s="231" t="s">
        <v>7687</v>
      </c>
      <c r="AL373" s="231">
        <v>372</v>
      </c>
    </row>
    <row r="374" spans="1:38" s="194" customFormat="1" x14ac:dyDescent="0.3">
      <c r="A374" s="225" t="s">
        <v>7690</v>
      </c>
      <c r="B374" s="225" t="s">
        <v>7705</v>
      </c>
      <c r="C374" s="237" t="s">
        <v>3683</v>
      </c>
      <c r="D374" s="233" t="s">
        <v>9134</v>
      </c>
      <c r="E374" s="232" t="s">
        <v>9135</v>
      </c>
      <c r="F374" s="236" t="s">
        <v>6794</v>
      </c>
      <c r="G374" s="210">
        <v>0</v>
      </c>
      <c r="H374" s="227" t="s">
        <v>7701</v>
      </c>
      <c r="I374" s="227"/>
      <c r="J374" s="227"/>
      <c r="K374" s="227"/>
      <c r="L374" s="227"/>
      <c r="M374" s="227"/>
      <c r="N374" s="226" t="s">
        <v>7719</v>
      </c>
      <c r="O374" s="226" t="s">
        <v>7729</v>
      </c>
      <c r="P374" s="226" t="s">
        <v>7729</v>
      </c>
      <c r="Q374" s="226" t="s">
        <v>7729</v>
      </c>
      <c r="R374" s="228" t="s">
        <v>7789</v>
      </c>
      <c r="S374" s="228" t="s">
        <v>7790</v>
      </c>
      <c r="T374" s="229">
        <v>45645</v>
      </c>
      <c r="U374" s="230" t="s">
        <v>7689</v>
      </c>
      <c r="V374" s="230" t="s">
        <v>7722</v>
      </c>
      <c r="W374" s="230" t="s">
        <v>7722</v>
      </c>
      <c r="X374" s="230" t="s">
        <v>7701</v>
      </c>
      <c r="Y374" s="230"/>
      <c r="Z374" s="230" t="s">
        <v>7702</v>
      </c>
      <c r="AA374" s="239">
        <v>202412</v>
      </c>
      <c r="AB374" s="239"/>
      <c r="AC374" s="240" t="s">
        <v>6188</v>
      </c>
      <c r="AD374" s="240" t="s">
        <v>7704</v>
      </c>
      <c r="AE374" s="241">
        <v>0</v>
      </c>
      <c r="AF374" s="240" t="s">
        <v>7704</v>
      </c>
      <c r="AG374" s="235" t="str">
        <f>IFERROR(VLOOKUP(작성용!A:A,RM!A:D,4,0),"-")</f>
        <v>-</v>
      </c>
      <c r="AH374" s="9" t="s">
        <v>7701</v>
      </c>
      <c r="AI374" s="231" t="s">
        <v>7701</v>
      </c>
      <c r="AJ374" s="9" t="s">
        <v>7701</v>
      </c>
      <c r="AK374" s="231" t="s">
        <v>7687</v>
      </c>
      <c r="AL374" s="231">
        <v>373</v>
      </c>
    </row>
    <row r="375" spans="1:38" s="194" customFormat="1" x14ac:dyDescent="0.3">
      <c r="A375" s="225" t="s">
        <v>7690</v>
      </c>
      <c r="B375" s="225" t="s">
        <v>7705</v>
      </c>
      <c r="C375" s="237" t="s">
        <v>3683</v>
      </c>
      <c r="D375" s="233" t="s">
        <v>7791</v>
      </c>
      <c r="E375" s="232" t="s">
        <v>9136</v>
      </c>
      <c r="F375" s="236" t="s">
        <v>6794</v>
      </c>
      <c r="G375" s="210">
        <v>0</v>
      </c>
      <c r="H375" s="227" t="s">
        <v>7701</v>
      </c>
      <c r="I375" s="227"/>
      <c r="J375" s="227"/>
      <c r="K375" s="227"/>
      <c r="L375" s="227"/>
      <c r="M375" s="227"/>
      <c r="N375" s="226" t="s">
        <v>7719</v>
      </c>
      <c r="O375" s="226" t="s">
        <v>7729</v>
      </c>
      <c r="P375" s="226" t="s">
        <v>7729</v>
      </c>
      <c r="Q375" s="226" t="s">
        <v>7729</v>
      </c>
      <c r="R375" s="228" t="s">
        <v>7792</v>
      </c>
      <c r="S375" s="228" t="s">
        <v>7793</v>
      </c>
      <c r="T375" s="229">
        <v>45645</v>
      </c>
      <c r="U375" s="230" t="s">
        <v>7689</v>
      </c>
      <c r="V375" s="230" t="s">
        <v>7722</v>
      </c>
      <c r="W375" s="230" t="s">
        <v>7722</v>
      </c>
      <c r="X375" s="230" t="s">
        <v>7701</v>
      </c>
      <c r="Y375" s="230"/>
      <c r="Z375" s="230" t="s">
        <v>7702</v>
      </c>
      <c r="AA375" s="239">
        <v>202412</v>
      </c>
      <c r="AB375" s="239"/>
      <c r="AC375" s="240" t="s">
        <v>6188</v>
      </c>
      <c r="AD375" s="240" t="s">
        <v>7704</v>
      </c>
      <c r="AE375" s="241">
        <v>0</v>
      </c>
      <c r="AF375" s="240" t="s">
        <v>7704</v>
      </c>
      <c r="AG375" s="235" t="str">
        <f>IFERROR(VLOOKUP(작성용!A:A,RM!A:D,4,0),"-")</f>
        <v>-</v>
      </c>
      <c r="AH375" s="9" t="s">
        <v>7701</v>
      </c>
      <c r="AI375" s="231" t="s">
        <v>7701</v>
      </c>
      <c r="AJ375" s="9" t="s">
        <v>7701</v>
      </c>
      <c r="AK375" s="231" t="s">
        <v>7687</v>
      </c>
      <c r="AL375" s="231">
        <v>374</v>
      </c>
    </row>
    <row r="376" spans="1:38" s="194" customFormat="1" x14ac:dyDescent="0.3">
      <c r="A376" s="225" t="s">
        <v>7690</v>
      </c>
      <c r="B376" s="225" t="s">
        <v>7705</v>
      </c>
      <c r="C376" s="237" t="s">
        <v>3683</v>
      </c>
      <c r="D376" s="233" t="s">
        <v>6978</v>
      </c>
      <c r="E376" s="232" t="s">
        <v>9137</v>
      </c>
      <c r="F376" s="236" t="s">
        <v>6794</v>
      </c>
      <c r="G376" s="210">
        <v>0</v>
      </c>
      <c r="H376" s="227" t="s">
        <v>7701</v>
      </c>
      <c r="I376" s="227"/>
      <c r="J376" s="227"/>
      <c r="K376" s="227"/>
      <c r="L376" s="227"/>
      <c r="M376" s="227"/>
      <c r="N376" s="226" t="s">
        <v>7719</v>
      </c>
      <c r="O376" s="226" t="s">
        <v>7729</v>
      </c>
      <c r="P376" s="226" t="s">
        <v>7729</v>
      </c>
      <c r="Q376" s="226" t="s">
        <v>7729</v>
      </c>
      <c r="R376" s="228" t="s">
        <v>7794</v>
      </c>
      <c r="S376" s="228" t="s">
        <v>7795</v>
      </c>
      <c r="T376" s="229">
        <v>45645</v>
      </c>
      <c r="U376" s="230" t="s">
        <v>7689</v>
      </c>
      <c r="V376" s="230" t="s">
        <v>7722</v>
      </c>
      <c r="W376" s="230" t="s">
        <v>7722</v>
      </c>
      <c r="X376" s="230" t="s">
        <v>7701</v>
      </c>
      <c r="Y376" s="230"/>
      <c r="Z376" s="230" t="s">
        <v>7702</v>
      </c>
      <c r="AA376" s="239">
        <v>202412</v>
      </c>
      <c r="AB376" s="239"/>
      <c r="AC376" s="240" t="s">
        <v>6188</v>
      </c>
      <c r="AD376" s="240" t="s">
        <v>7704</v>
      </c>
      <c r="AE376" s="241">
        <v>0</v>
      </c>
      <c r="AF376" s="240" t="s">
        <v>7704</v>
      </c>
      <c r="AG376" s="235" t="str">
        <f>IFERROR(VLOOKUP(작성용!A:A,RM!A:D,4,0),"-")</f>
        <v>-</v>
      </c>
      <c r="AH376" s="9" t="s">
        <v>7701</v>
      </c>
      <c r="AI376" s="231" t="s">
        <v>7701</v>
      </c>
      <c r="AJ376" s="9" t="s">
        <v>7701</v>
      </c>
      <c r="AK376" s="231" t="s">
        <v>7687</v>
      </c>
      <c r="AL376" s="231">
        <v>375</v>
      </c>
    </row>
    <row r="377" spans="1:38" s="194" customFormat="1" x14ac:dyDescent="0.3">
      <c r="A377" s="225" t="s">
        <v>7690</v>
      </c>
      <c r="B377" s="225" t="s">
        <v>7705</v>
      </c>
      <c r="C377" s="237" t="s">
        <v>3683</v>
      </c>
      <c r="D377" s="233" t="s">
        <v>6306</v>
      </c>
      <c r="E377" s="232" t="s">
        <v>9138</v>
      </c>
      <c r="F377" s="236" t="s">
        <v>6794</v>
      </c>
      <c r="G377" s="210">
        <v>0</v>
      </c>
      <c r="H377" s="227" t="s">
        <v>7701</v>
      </c>
      <c r="I377" s="227"/>
      <c r="J377" s="227"/>
      <c r="K377" s="227"/>
      <c r="L377" s="227"/>
      <c r="M377" s="227"/>
      <c r="N377" s="226" t="s">
        <v>7719</v>
      </c>
      <c r="O377" s="226" t="s">
        <v>7729</v>
      </c>
      <c r="P377" s="226" t="s">
        <v>7729</v>
      </c>
      <c r="Q377" s="226" t="s">
        <v>7729</v>
      </c>
      <c r="R377" s="228" t="s">
        <v>7796</v>
      </c>
      <c r="S377" s="228" t="s">
        <v>7797</v>
      </c>
      <c r="T377" s="229">
        <v>45645</v>
      </c>
      <c r="U377" s="230" t="s">
        <v>7689</v>
      </c>
      <c r="V377" s="230" t="s">
        <v>7722</v>
      </c>
      <c r="W377" s="230" t="s">
        <v>7722</v>
      </c>
      <c r="X377" s="230" t="s">
        <v>7701</v>
      </c>
      <c r="Y377" s="230"/>
      <c r="Z377" s="230" t="s">
        <v>7702</v>
      </c>
      <c r="AA377" s="239">
        <v>202412</v>
      </c>
      <c r="AB377" s="239"/>
      <c r="AC377" s="240" t="s">
        <v>6188</v>
      </c>
      <c r="AD377" s="240" t="s">
        <v>7704</v>
      </c>
      <c r="AE377" s="241">
        <v>0</v>
      </c>
      <c r="AF377" s="240" t="s">
        <v>7704</v>
      </c>
      <c r="AG377" s="235" t="str">
        <f>IFERROR(VLOOKUP(작성용!A:A,RM!A:D,4,0),"-")</f>
        <v>-</v>
      </c>
      <c r="AH377" s="9" t="s">
        <v>7701</v>
      </c>
      <c r="AI377" s="231" t="s">
        <v>7701</v>
      </c>
      <c r="AJ377" s="9" t="s">
        <v>7701</v>
      </c>
      <c r="AK377" s="231" t="s">
        <v>7687</v>
      </c>
      <c r="AL377" s="231">
        <v>376</v>
      </c>
    </row>
    <row r="378" spans="1:38" s="194" customFormat="1" x14ac:dyDescent="0.3">
      <c r="A378" s="225" t="s">
        <v>7690</v>
      </c>
      <c r="B378" s="225" t="s">
        <v>7705</v>
      </c>
      <c r="C378" s="237" t="s">
        <v>3683</v>
      </c>
      <c r="D378" s="233" t="s">
        <v>9139</v>
      </c>
      <c r="E378" s="232" t="s">
        <v>9140</v>
      </c>
      <c r="F378" s="236" t="s">
        <v>6794</v>
      </c>
      <c r="G378" s="210">
        <v>0</v>
      </c>
      <c r="H378" s="227" t="s">
        <v>7701</v>
      </c>
      <c r="I378" s="227"/>
      <c r="J378" s="227"/>
      <c r="K378" s="227"/>
      <c r="L378" s="227"/>
      <c r="M378" s="227"/>
      <c r="N378" s="226" t="s">
        <v>7719</v>
      </c>
      <c r="O378" s="226" t="s">
        <v>7729</v>
      </c>
      <c r="P378" s="226" t="s">
        <v>7729</v>
      </c>
      <c r="Q378" s="226" t="s">
        <v>7729</v>
      </c>
      <c r="R378" s="228" t="s">
        <v>7798</v>
      </c>
      <c r="S378" s="228" t="s">
        <v>7799</v>
      </c>
      <c r="T378" s="229">
        <v>45645</v>
      </c>
      <c r="U378" s="230" t="s">
        <v>7689</v>
      </c>
      <c r="V378" s="230" t="s">
        <v>7722</v>
      </c>
      <c r="W378" s="230" t="s">
        <v>7722</v>
      </c>
      <c r="X378" s="230" t="s">
        <v>7701</v>
      </c>
      <c r="Y378" s="230"/>
      <c r="Z378" s="230" t="s">
        <v>7702</v>
      </c>
      <c r="AA378" s="239">
        <v>202412</v>
      </c>
      <c r="AB378" s="239"/>
      <c r="AC378" s="240" t="s">
        <v>6188</v>
      </c>
      <c r="AD378" s="240" t="s">
        <v>7704</v>
      </c>
      <c r="AE378" s="241">
        <v>0</v>
      </c>
      <c r="AF378" s="240" t="s">
        <v>7704</v>
      </c>
      <c r="AG378" s="235" t="str">
        <f>IFERROR(VLOOKUP(작성용!A:A,RM!A:D,4,0),"-")</f>
        <v>-</v>
      </c>
      <c r="AH378" s="9" t="s">
        <v>7701</v>
      </c>
      <c r="AI378" s="231" t="s">
        <v>7701</v>
      </c>
      <c r="AJ378" s="9" t="s">
        <v>7701</v>
      </c>
      <c r="AK378" s="231" t="s">
        <v>7687</v>
      </c>
      <c r="AL378" s="231">
        <v>377</v>
      </c>
    </row>
    <row r="379" spans="1:38" s="194" customFormat="1" x14ac:dyDescent="0.3">
      <c r="A379" s="225" t="s">
        <v>7690</v>
      </c>
      <c r="B379" s="225" t="s">
        <v>7705</v>
      </c>
      <c r="C379" s="237" t="s">
        <v>3683</v>
      </c>
      <c r="D379" s="233" t="s">
        <v>7800</v>
      </c>
      <c r="E379" s="232" t="s">
        <v>9141</v>
      </c>
      <c r="F379" s="236" t="s">
        <v>6794</v>
      </c>
      <c r="G379" s="210">
        <v>0</v>
      </c>
      <c r="H379" s="227" t="s">
        <v>7701</v>
      </c>
      <c r="I379" s="227"/>
      <c r="J379" s="227"/>
      <c r="K379" s="227"/>
      <c r="L379" s="227"/>
      <c r="M379" s="227"/>
      <c r="N379" s="226" t="s">
        <v>7719</v>
      </c>
      <c r="O379" s="226" t="s">
        <v>7729</v>
      </c>
      <c r="P379" s="226" t="s">
        <v>7729</v>
      </c>
      <c r="Q379" s="226" t="s">
        <v>7729</v>
      </c>
      <c r="R379" s="228" t="s">
        <v>7801</v>
      </c>
      <c r="S379" s="228" t="s">
        <v>7802</v>
      </c>
      <c r="T379" s="229">
        <v>45645</v>
      </c>
      <c r="U379" s="230" t="s">
        <v>7689</v>
      </c>
      <c r="V379" s="230" t="s">
        <v>7722</v>
      </c>
      <c r="W379" s="230" t="s">
        <v>7722</v>
      </c>
      <c r="X379" s="230" t="s">
        <v>7701</v>
      </c>
      <c r="Y379" s="230"/>
      <c r="Z379" s="230" t="s">
        <v>7702</v>
      </c>
      <c r="AA379" s="239">
        <v>202412</v>
      </c>
      <c r="AB379" s="239"/>
      <c r="AC379" s="240" t="s">
        <v>6188</v>
      </c>
      <c r="AD379" s="240" t="s">
        <v>7704</v>
      </c>
      <c r="AE379" s="241">
        <v>0</v>
      </c>
      <c r="AF379" s="240" t="s">
        <v>7704</v>
      </c>
      <c r="AG379" s="235" t="str">
        <f>IFERROR(VLOOKUP(작성용!A:A,RM!A:D,4,0),"-")</f>
        <v>-</v>
      </c>
      <c r="AH379" s="9" t="s">
        <v>7701</v>
      </c>
      <c r="AI379" s="231" t="s">
        <v>7701</v>
      </c>
      <c r="AJ379" s="9" t="s">
        <v>7701</v>
      </c>
      <c r="AK379" s="231" t="s">
        <v>7687</v>
      </c>
      <c r="AL379" s="231">
        <v>378</v>
      </c>
    </row>
    <row r="380" spans="1:38" s="194" customFormat="1" x14ac:dyDescent="0.3">
      <c r="A380" s="225" t="s">
        <v>7803</v>
      </c>
      <c r="B380" s="225" t="s">
        <v>7808</v>
      </c>
      <c r="C380" s="237" t="s">
        <v>3683</v>
      </c>
      <c r="D380" s="233" t="s">
        <v>9083</v>
      </c>
      <c r="E380" s="232" t="s">
        <v>9142</v>
      </c>
      <c r="F380" s="236" t="s">
        <v>7809</v>
      </c>
      <c r="G380" s="210">
        <v>0</v>
      </c>
      <c r="H380" s="227" t="s">
        <v>7810</v>
      </c>
      <c r="I380" s="227"/>
      <c r="J380" s="227"/>
      <c r="K380" s="227"/>
      <c r="L380" s="227"/>
      <c r="M380" s="227"/>
      <c r="N380" s="226" t="s">
        <v>7811</v>
      </c>
      <c r="O380" s="226" t="s">
        <v>7812</v>
      </c>
      <c r="P380" s="226" t="s">
        <v>7813</v>
      </c>
      <c r="Q380" s="226" t="s">
        <v>7814</v>
      </c>
      <c r="R380" s="228" t="s">
        <v>7815</v>
      </c>
      <c r="S380" s="228">
        <v>410000647</v>
      </c>
      <c r="T380" s="229">
        <v>45645</v>
      </c>
      <c r="U380" s="230" t="s">
        <v>7816</v>
      </c>
      <c r="V380" s="230" t="s">
        <v>7817</v>
      </c>
      <c r="W380" s="230" t="s">
        <v>7692</v>
      </c>
      <c r="X380" s="230" t="s">
        <v>7810</v>
      </c>
      <c r="Y380" s="230"/>
      <c r="Z380" s="230"/>
      <c r="AA380" s="239">
        <v>202412</v>
      </c>
      <c r="AB380" s="239"/>
      <c r="AC380" s="240" t="s">
        <v>7818</v>
      </c>
      <c r="AD380" s="240" t="s">
        <v>7819</v>
      </c>
      <c r="AE380" s="241">
        <v>0</v>
      </c>
      <c r="AF380" s="240" t="s">
        <v>7819</v>
      </c>
      <c r="AG380" s="235" t="str">
        <f>IFERROR(VLOOKUP(작성용!A:A,RM!A:D,4,0),"-")</f>
        <v>-</v>
      </c>
      <c r="AH380" s="9" t="s">
        <v>7810</v>
      </c>
      <c r="AI380" s="231" t="s">
        <v>3522</v>
      </c>
      <c r="AJ380" s="9" t="s">
        <v>7810</v>
      </c>
      <c r="AK380" s="231" t="s">
        <v>7820</v>
      </c>
      <c r="AL380" s="231">
        <v>379</v>
      </c>
    </row>
    <row r="381" spans="1:38" s="194" customFormat="1" x14ac:dyDescent="0.3">
      <c r="A381" s="225" t="s">
        <v>7803</v>
      </c>
      <c r="B381" s="225" t="s">
        <v>7808</v>
      </c>
      <c r="C381" s="237" t="s">
        <v>3683</v>
      </c>
      <c r="D381" s="233" t="s">
        <v>9143</v>
      </c>
      <c r="E381" s="232" t="s">
        <v>9144</v>
      </c>
      <c r="F381" s="236" t="s">
        <v>7809</v>
      </c>
      <c r="G381" s="210">
        <v>0</v>
      </c>
      <c r="H381" s="227" t="s">
        <v>7701</v>
      </c>
      <c r="I381" s="227"/>
      <c r="J381" s="227"/>
      <c r="K381" s="227"/>
      <c r="L381" s="227"/>
      <c r="M381" s="227"/>
      <c r="N381" s="226" t="s">
        <v>7811</v>
      </c>
      <c r="O381" s="226" t="s">
        <v>7821</v>
      </c>
      <c r="P381" s="226" t="s">
        <v>7813</v>
      </c>
      <c r="Q381" s="226" t="s">
        <v>7822</v>
      </c>
      <c r="R381" s="228" t="s">
        <v>7823</v>
      </c>
      <c r="S381" s="228">
        <v>410000762</v>
      </c>
      <c r="T381" s="229">
        <v>45645</v>
      </c>
      <c r="U381" s="230" t="s">
        <v>7689</v>
      </c>
      <c r="V381" s="230" t="s">
        <v>7817</v>
      </c>
      <c r="W381" s="230" t="s">
        <v>7817</v>
      </c>
      <c r="X381" s="230" t="s">
        <v>7701</v>
      </c>
      <c r="Y381" s="230"/>
      <c r="Z381" s="230"/>
      <c r="AA381" s="239">
        <v>202412</v>
      </c>
      <c r="AB381" s="239"/>
      <c r="AC381" s="240" t="s">
        <v>7818</v>
      </c>
      <c r="AD381" s="240" t="s">
        <v>7704</v>
      </c>
      <c r="AE381" s="241">
        <v>0</v>
      </c>
      <c r="AF381" s="240" t="s">
        <v>7704</v>
      </c>
      <c r="AG381" s="235" t="str">
        <f>IFERROR(VLOOKUP(작성용!A:A,RM!A:D,4,0),"-")</f>
        <v>-</v>
      </c>
      <c r="AH381" s="9" t="s">
        <v>7810</v>
      </c>
      <c r="AI381" s="231" t="s">
        <v>3522</v>
      </c>
      <c r="AJ381" s="9" t="s">
        <v>7701</v>
      </c>
      <c r="AK381" s="231" t="s">
        <v>7820</v>
      </c>
      <c r="AL381" s="231">
        <v>380</v>
      </c>
    </row>
    <row r="382" spans="1:38" s="194" customFormat="1" x14ac:dyDescent="0.3">
      <c r="A382" s="225" t="s">
        <v>7803</v>
      </c>
      <c r="B382" s="225" t="s">
        <v>7808</v>
      </c>
      <c r="C382" s="237" t="s">
        <v>3683</v>
      </c>
      <c r="D382" s="233" t="s">
        <v>5637</v>
      </c>
      <c r="E382" s="232" t="s">
        <v>9145</v>
      </c>
      <c r="F382" s="236" t="s">
        <v>6794</v>
      </c>
      <c r="G382" s="210">
        <v>0</v>
      </c>
      <c r="H382" s="227" t="s">
        <v>7701</v>
      </c>
      <c r="I382" s="227"/>
      <c r="J382" s="227"/>
      <c r="K382" s="227"/>
      <c r="L382" s="227"/>
      <c r="M382" s="227"/>
      <c r="N382" s="226" t="s">
        <v>7811</v>
      </c>
      <c r="O382" s="226" t="s">
        <v>7812</v>
      </c>
      <c r="P382" s="226" t="s">
        <v>7824</v>
      </c>
      <c r="Q382" s="226" t="s">
        <v>7825</v>
      </c>
      <c r="R382" s="228" t="s">
        <v>7826</v>
      </c>
      <c r="S382" s="228">
        <v>410000790</v>
      </c>
      <c r="T382" s="229">
        <v>45645</v>
      </c>
      <c r="U382" s="230" t="s">
        <v>7816</v>
      </c>
      <c r="V382" s="230" t="s">
        <v>7722</v>
      </c>
      <c r="W382" s="230" t="s">
        <v>7817</v>
      </c>
      <c r="X382" s="230" t="s">
        <v>7810</v>
      </c>
      <c r="Y382" s="230"/>
      <c r="Z382" s="230"/>
      <c r="AA382" s="239">
        <v>202412</v>
      </c>
      <c r="AB382" s="239"/>
      <c r="AC382" s="240" t="s">
        <v>6188</v>
      </c>
      <c r="AD382" s="240" t="s">
        <v>7704</v>
      </c>
      <c r="AE382" s="241">
        <v>0</v>
      </c>
      <c r="AF382" s="240" t="s">
        <v>7704</v>
      </c>
      <c r="AG382" s="235" t="str">
        <f>IFERROR(VLOOKUP(작성용!A:A,RM!A:D,4,0),"-")</f>
        <v>-</v>
      </c>
      <c r="AH382" s="9" t="s">
        <v>7810</v>
      </c>
      <c r="AI382" s="231" t="s">
        <v>7701</v>
      </c>
      <c r="AJ382" s="9" t="s">
        <v>7701</v>
      </c>
      <c r="AK382" s="231" t="s">
        <v>7687</v>
      </c>
      <c r="AL382" s="231">
        <v>381</v>
      </c>
    </row>
    <row r="383" spans="1:38" s="194" customFormat="1" x14ac:dyDescent="0.3">
      <c r="A383" s="225" t="s">
        <v>7803</v>
      </c>
      <c r="B383" s="225" t="s">
        <v>7808</v>
      </c>
      <c r="C383" s="237" t="s">
        <v>3683</v>
      </c>
      <c r="D383" s="233" t="s">
        <v>9146</v>
      </c>
      <c r="E383" s="232" t="s">
        <v>9096</v>
      </c>
      <c r="F383" s="236" t="s">
        <v>6794</v>
      </c>
      <c r="G383" s="210">
        <v>0</v>
      </c>
      <c r="H383" s="227" t="s">
        <v>7701</v>
      </c>
      <c r="I383" s="227"/>
      <c r="J383" s="227"/>
      <c r="K383" s="227"/>
      <c r="L383" s="227"/>
      <c r="M383" s="227"/>
      <c r="N383" s="226" t="s">
        <v>7719</v>
      </c>
      <c r="O383" s="226" t="s">
        <v>7821</v>
      </c>
      <c r="P383" s="226" t="s">
        <v>7824</v>
      </c>
      <c r="Q383" s="226" t="s">
        <v>7825</v>
      </c>
      <c r="R383" s="228" t="s">
        <v>7827</v>
      </c>
      <c r="S383" s="228">
        <v>410000853</v>
      </c>
      <c r="T383" s="229">
        <v>45645</v>
      </c>
      <c r="U383" s="230" t="s">
        <v>7689</v>
      </c>
      <c r="V383" s="230" t="s">
        <v>7722</v>
      </c>
      <c r="W383" s="230" t="s">
        <v>7817</v>
      </c>
      <c r="X383" s="230" t="s">
        <v>7701</v>
      </c>
      <c r="Y383" s="230"/>
      <c r="Z383" s="230"/>
      <c r="AA383" s="239">
        <v>202412</v>
      </c>
      <c r="AB383" s="239"/>
      <c r="AC383" s="240" t="s">
        <v>6188</v>
      </c>
      <c r="AD383" s="240" t="s">
        <v>7704</v>
      </c>
      <c r="AE383" s="241">
        <v>0</v>
      </c>
      <c r="AF383" s="240" t="s">
        <v>7704</v>
      </c>
      <c r="AG383" s="235" t="str">
        <f>IFERROR(VLOOKUP(작성용!A:A,RM!A:D,4,0),"-")</f>
        <v>-</v>
      </c>
      <c r="AH383" s="9" t="s">
        <v>7701</v>
      </c>
      <c r="AI383" s="231" t="s">
        <v>7701</v>
      </c>
      <c r="AJ383" s="9" t="s">
        <v>7701</v>
      </c>
      <c r="AK383" s="231" t="s">
        <v>7687</v>
      </c>
      <c r="AL383" s="231">
        <v>382</v>
      </c>
    </row>
    <row r="384" spans="1:38" s="194" customFormat="1" x14ac:dyDescent="0.3">
      <c r="A384" s="225" t="s">
        <v>7803</v>
      </c>
      <c r="B384" s="225" t="s">
        <v>7808</v>
      </c>
      <c r="C384" s="237" t="s">
        <v>3683</v>
      </c>
      <c r="D384" s="233" t="s">
        <v>9097</v>
      </c>
      <c r="E384" s="232" t="s">
        <v>9098</v>
      </c>
      <c r="F384" s="236" t="s">
        <v>6794</v>
      </c>
      <c r="G384" s="210">
        <v>0</v>
      </c>
      <c r="H384" s="227" t="s">
        <v>7701</v>
      </c>
      <c r="I384" s="227"/>
      <c r="J384" s="227"/>
      <c r="K384" s="227"/>
      <c r="L384" s="227"/>
      <c r="M384" s="227"/>
      <c r="N384" s="226" t="s">
        <v>7719</v>
      </c>
      <c r="O384" s="226" t="s">
        <v>7821</v>
      </c>
      <c r="P384" s="226" t="s">
        <v>7824</v>
      </c>
      <c r="Q384" s="226" t="s">
        <v>7825</v>
      </c>
      <c r="R384" s="228" t="s">
        <v>7726</v>
      </c>
      <c r="S384" s="228">
        <v>410000739</v>
      </c>
      <c r="T384" s="229">
        <v>45645</v>
      </c>
      <c r="U384" s="230" t="s">
        <v>7689</v>
      </c>
      <c r="V384" s="230" t="s">
        <v>7722</v>
      </c>
      <c r="W384" s="230" t="s">
        <v>7817</v>
      </c>
      <c r="X384" s="230" t="s">
        <v>7701</v>
      </c>
      <c r="Y384" s="230"/>
      <c r="Z384" s="230"/>
      <c r="AA384" s="239">
        <v>202412</v>
      </c>
      <c r="AB384" s="239"/>
      <c r="AC384" s="240" t="s">
        <v>6188</v>
      </c>
      <c r="AD384" s="240" t="s">
        <v>7704</v>
      </c>
      <c r="AE384" s="241">
        <v>0</v>
      </c>
      <c r="AF384" s="240" t="s">
        <v>7704</v>
      </c>
      <c r="AG384" s="235" t="str">
        <f>IFERROR(VLOOKUP(작성용!A:A,RM!A:D,4,0),"-")</f>
        <v>-</v>
      </c>
      <c r="AH384" s="9" t="s">
        <v>7701</v>
      </c>
      <c r="AI384" s="231" t="s">
        <v>7810</v>
      </c>
      <c r="AJ384" s="9" t="s">
        <v>7701</v>
      </c>
      <c r="AK384" s="231" t="s">
        <v>7687</v>
      </c>
      <c r="AL384" s="231">
        <v>383</v>
      </c>
    </row>
    <row r="385" spans="1:38" s="194" customFormat="1" x14ac:dyDescent="0.3">
      <c r="A385" s="225" t="s">
        <v>7803</v>
      </c>
      <c r="B385" s="225" t="s">
        <v>7808</v>
      </c>
      <c r="C385" s="237" t="s">
        <v>3683</v>
      </c>
      <c r="D385" s="233" t="s">
        <v>6588</v>
      </c>
      <c r="E385" s="232" t="s">
        <v>9147</v>
      </c>
      <c r="F385" s="236" t="s">
        <v>7809</v>
      </c>
      <c r="G385" s="210">
        <v>0</v>
      </c>
      <c r="H385" s="227" t="s">
        <v>7701</v>
      </c>
      <c r="I385" s="227"/>
      <c r="J385" s="227"/>
      <c r="K385" s="227"/>
      <c r="L385" s="227"/>
      <c r="M385" s="227"/>
      <c r="N385" s="226" t="s">
        <v>7719</v>
      </c>
      <c r="O385" s="226" t="s">
        <v>7821</v>
      </c>
      <c r="P385" s="226" t="s">
        <v>7824</v>
      </c>
      <c r="Q385" s="226" t="s">
        <v>7828</v>
      </c>
      <c r="R385" s="228" t="s">
        <v>7829</v>
      </c>
      <c r="S385" s="228">
        <v>410000352</v>
      </c>
      <c r="T385" s="229">
        <v>45645</v>
      </c>
      <c r="U385" s="230" t="s">
        <v>7689</v>
      </c>
      <c r="V385" s="230" t="s">
        <v>7722</v>
      </c>
      <c r="W385" s="230" t="s">
        <v>7722</v>
      </c>
      <c r="X385" s="230" t="s">
        <v>7701</v>
      </c>
      <c r="Y385" s="230"/>
      <c r="Z385" s="230"/>
      <c r="AA385" s="239">
        <v>202412</v>
      </c>
      <c r="AB385" s="239"/>
      <c r="AC385" s="240" t="s">
        <v>6188</v>
      </c>
      <c r="AD385" s="240" t="s">
        <v>3981</v>
      </c>
      <c r="AE385" s="241">
        <v>0</v>
      </c>
      <c r="AF385" s="240" t="s">
        <v>7704</v>
      </c>
      <c r="AG385" s="235" t="str">
        <f>IFERROR(VLOOKUP(작성용!A:A,RM!A:D,4,0),"-")</f>
        <v>-</v>
      </c>
      <c r="AH385" s="9" t="s">
        <v>7701</v>
      </c>
      <c r="AI385" s="231" t="s">
        <v>7701</v>
      </c>
      <c r="AJ385" s="9" t="s">
        <v>7701</v>
      </c>
      <c r="AK385" s="231" t="s">
        <v>7687</v>
      </c>
      <c r="AL385" s="231">
        <v>384</v>
      </c>
    </row>
    <row r="386" spans="1:38" s="194" customFormat="1" x14ac:dyDescent="0.3">
      <c r="A386" s="225" t="s">
        <v>7803</v>
      </c>
      <c r="B386" s="225" t="s">
        <v>7808</v>
      </c>
      <c r="C386" s="237" t="s">
        <v>3683</v>
      </c>
      <c r="D386" s="233" t="s">
        <v>6192</v>
      </c>
      <c r="E386" s="232" t="s">
        <v>9148</v>
      </c>
      <c r="F386" s="236" t="s">
        <v>6794</v>
      </c>
      <c r="G386" s="210">
        <v>0</v>
      </c>
      <c r="H386" s="227" t="s">
        <v>7701</v>
      </c>
      <c r="I386" s="227"/>
      <c r="J386" s="227"/>
      <c r="K386" s="227"/>
      <c r="L386" s="227"/>
      <c r="M386" s="227"/>
      <c r="N386" s="226" t="s">
        <v>7719</v>
      </c>
      <c r="O386" s="226" t="s">
        <v>7821</v>
      </c>
      <c r="P386" s="226" t="s">
        <v>7830</v>
      </c>
      <c r="Q386" s="226" t="s">
        <v>7825</v>
      </c>
      <c r="R386" s="228" t="s">
        <v>7730</v>
      </c>
      <c r="S386" s="228">
        <v>410000816</v>
      </c>
      <c r="T386" s="229">
        <v>45645</v>
      </c>
      <c r="U386" s="230" t="s">
        <v>7689</v>
      </c>
      <c r="V386" s="230" t="s">
        <v>7722</v>
      </c>
      <c r="W386" s="230" t="s">
        <v>7722</v>
      </c>
      <c r="X386" s="230" t="s">
        <v>7701</v>
      </c>
      <c r="Y386" s="230"/>
      <c r="Z386" s="230"/>
      <c r="AA386" s="239">
        <v>202412</v>
      </c>
      <c r="AB386" s="239"/>
      <c r="AC386" s="240" t="s">
        <v>6188</v>
      </c>
      <c r="AD386" s="240" t="s">
        <v>7704</v>
      </c>
      <c r="AE386" s="241">
        <v>0</v>
      </c>
      <c r="AF386" s="240" t="s">
        <v>7704</v>
      </c>
      <c r="AG386" s="235" t="str">
        <f>IFERROR(VLOOKUP(작성용!A:A,RM!A:D,4,0),"-")</f>
        <v>-</v>
      </c>
      <c r="AH386" s="9" t="s">
        <v>7701</v>
      </c>
      <c r="AI386" s="231" t="s">
        <v>7701</v>
      </c>
      <c r="AJ386" s="9" t="s">
        <v>7701</v>
      </c>
      <c r="AK386" s="231" t="s">
        <v>7687</v>
      </c>
      <c r="AL386" s="231">
        <v>385</v>
      </c>
    </row>
    <row r="387" spans="1:38" s="194" customFormat="1" x14ac:dyDescent="0.3">
      <c r="A387" s="225" t="s">
        <v>7803</v>
      </c>
      <c r="B387" s="225" t="s">
        <v>7808</v>
      </c>
      <c r="C387" s="237" t="s">
        <v>3683</v>
      </c>
      <c r="D387" s="233" t="s">
        <v>5875</v>
      </c>
      <c r="E387" s="232" t="s">
        <v>9149</v>
      </c>
      <c r="F387" s="236" t="s">
        <v>6794</v>
      </c>
      <c r="G387" s="210">
        <v>0</v>
      </c>
      <c r="H387" s="227" t="s">
        <v>7701</v>
      </c>
      <c r="I387" s="227"/>
      <c r="J387" s="227"/>
      <c r="K387" s="227"/>
      <c r="L387" s="227"/>
      <c r="M387" s="227"/>
      <c r="N387" s="226" t="s">
        <v>7719</v>
      </c>
      <c r="O387" s="226" t="s">
        <v>7821</v>
      </c>
      <c r="P387" s="226" t="s">
        <v>7824</v>
      </c>
      <c r="Q387" s="226" t="s">
        <v>7825</v>
      </c>
      <c r="R387" s="228" t="s">
        <v>7831</v>
      </c>
      <c r="S387" s="228">
        <v>410000883</v>
      </c>
      <c r="T387" s="229">
        <v>45645</v>
      </c>
      <c r="U387" s="230" t="s">
        <v>7689</v>
      </c>
      <c r="V387" s="230" t="s">
        <v>7722</v>
      </c>
      <c r="W387" s="230" t="s">
        <v>7722</v>
      </c>
      <c r="X387" s="230" t="s">
        <v>7810</v>
      </c>
      <c r="Y387" s="230"/>
      <c r="Z387" s="230"/>
      <c r="AA387" s="239">
        <v>202412</v>
      </c>
      <c r="AB387" s="239"/>
      <c r="AC387" s="240" t="s">
        <v>6188</v>
      </c>
      <c r="AD387" s="240" t="s">
        <v>7704</v>
      </c>
      <c r="AE387" s="241">
        <v>0</v>
      </c>
      <c r="AF387" s="240" t="s">
        <v>7704</v>
      </c>
      <c r="AG387" s="235" t="str">
        <f>IFERROR(VLOOKUP(작성용!A:A,RM!A:D,4,0),"-")</f>
        <v>-</v>
      </c>
      <c r="AH387" s="9" t="s">
        <v>7701</v>
      </c>
      <c r="AI387" s="231" t="s">
        <v>7701</v>
      </c>
      <c r="AJ387" s="9" t="s">
        <v>7701</v>
      </c>
      <c r="AK387" s="231" t="s">
        <v>7687</v>
      </c>
      <c r="AL387" s="231">
        <v>386</v>
      </c>
    </row>
    <row r="388" spans="1:38" s="194" customFormat="1" x14ac:dyDescent="0.3">
      <c r="A388" s="225" t="s">
        <v>7803</v>
      </c>
      <c r="B388" s="225" t="s">
        <v>7808</v>
      </c>
      <c r="C388" s="237" t="s">
        <v>3683</v>
      </c>
      <c r="D388" s="233" t="s">
        <v>9150</v>
      </c>
      <c r="E388" s="232" t="s">
        <v>9151</v>
      </c>
      <c r="F388" s="236" t="s">
        <v>6794</v>
      </c>
      <c r="G388" s="210">
        <v>0</v>
      </c>
      <c r="H388" s="227" t="s">
        <v>7701</v>
      </c>
      <c r="I388" s="227"/>
      <c r="J388" s="227"/>
      <c r="K388" s="227"/>
      <c r="L388" s="227"/>
      <c r="M388" s="227"/>
      <c r="N388" s="226" t="s">
        <v>7719</v>
      </c>
      <c r="O388" s="226" t="s">
        <v>7821</v>
      </c>
      <c r="P388" s="226" t="s">
        <v>7824</v>
      </c>
      <c r="Q388" s="226" t="s">
        <v>7825</v>
      </c>
      <c r="R388" s="228" t="s">
        <v>7736</v>
      </c>
      <c r="S388" s="228">
        <v>410000842</v>
      </c>
      <c r="T388" s="229">
        <v>45645</v>
      </c>
      <c r="U388" s="230" t="s">
        <v>7689</v>
      </c>
      <c r="V388" s="230" t="s">
        <v>7692</v>
      </c>
      <c r="W388" s="230" t="s">
        <v>7722</v>
      </c>
      <c r="X388" s="230" t="s">
        <v>7701</v>
      </c>
      <c r="Y388" s="230"/>
      <c r="Z388" s="230"/>
      <c r="AA388" s="239">
        <v>202412</v>
      </c>
      <c r="AB388" s="239"/>
      <c r="AC388" s="240" t="s">
        <v>6188</v>
      </c>
      <c r="AD388" s="240" t="s">
        <v>7704</v>
      </c>
      <c r="AE388" s="241">
        <v>0</v>
      </c>
      <c r="AF388" s="240" t="s">
        <v>7704</v>
      </c>
      <c r="AG388" s="235" t="str">
        <f>IFERROR(VLOOKUP(작성용!A:A,RM!A:D,4,0),"-")</f>
        <v>-</v>
      </c>
      <c r="AH388" s="9" t="s">
        <v>7701</v>
      </c>
      <c r="AI388" s="231" t="s">
        <v>7701</v>
      </c>
      <c r="AJ388" s="9" t="s">
        <v>7701</v>
      </c>
      <c r="AK388" s="231" t="s">
        <v>7687</v>
      </c>
      <c r="AL388" s="231">
        <v>387</v>
      </c>
    </row>
    <row r="389" spans="1:38" s="194" customFormat="1" x14ac:dyDescent="0.3">
      <c r="A389" s="225" t="s">
        <v>7803</v>
      </c>
      <c r="B389" s="225" t="s">
        <v>7808</v>
      </c>
      <c r="C389" s="237" t="s">
        <v>3683</v>
      </c>
      <c r="D389" s="233" t="s">
        <v>6308</v>
      </c>
      <c r="E389" s="232" t="s">
        <v>9152</v>
      </c>
      <c r="F389" s="236" t="s">
        <v>6794</v>
      </c>
      <c r="G389" s="210">
        <v>0</v>
      </c>
      <c r="H389" s="227" t="s">
        <v>7701</v>
      </c>
      <c r="I389" s="227"/>
      <c r="J389" s="227"/>
      <c r="K389" s="227"/>
      <c r="L389" s="227"/>
      <c r="M389" s="227"/>
      <c r="N389" s="226" t="s">
        <v>7719</v>
      </c>
      <c r="O389" s="226" t="s">
        <v>7821</v>
      </c>
      <c r="P389" s="226" t="s">
        <v>7824</v>
      </c>
      <c r="Q389" s="226" t="s">
        <v>7814</v>
      </c>
      <c r="R389" s="228" t="s">
        <v>7832</v>
      </c>
      <c r="S389" s="228">
        <v>410000866</v>
      </c>
      <c r="T389" s="229">
        <v>45645</v>
      </c>
      <c r="U389" s="230" t="s">
        <v>7689</v>
      </c>
      <c r="V389" s="230" t="s">
        <v>7722</v>
      </c>
      <c r="W389" s="230" t="s">
        <v>7722</v>
      </c>
      <c r="X389" s="230" t="s">
        <v>7701</v>
      </c>
      <c r="Y389" s="230"/>
      <c r="Z389" s="230"/>
      <c r="AA389" s="239">
        <v>202412</v>
      </c>
      <c r="AB389" s="239"/>
      <c r="AC389" s="240" t="s">
        <v>6188</v>
      </c>
      <c r="AD389" s="240" t="s">
        <v>7819</v>
      </c>
      <c r="AE389" s="241">
        <v>0</v>
      </c>
      <c r="AF389" s="240" t="s">
        <v>7704</v>
      </c>
      <c r="AG389" s="235" t="str">
        <f>IFERROR(VLOOKUP(작성용!A:A,RM!A:D,4,0),"-")</f>
        <v>-</v>
      </c>
      <c r="AH389" s="9" t="s">
        <v>7810</v>
      </c>
      <c r="AI389" s="231" t="s">
        <v>7701</v>
      </c>
      <c r="AJ389" s="9" t="s">
        <v>7810</v>
      </c>
      <c r="AK389" s="231" t="s">
        <v>7687</v>
      </c>
      <c r="AL389" s="231">
        <v>388</v>
      </c>
    </row>
    <row r="390" spans="1:38" s="194" customFormat="1" x14ac:dyDescent="0.3">
      <c r="A390" s="225" t="s">
        <v>7803</v>
      </c>
      <c r="B390" s="225" t="s">
        <v>7808</v>
      </c>
      <c r="C390" s="237" t="s">
        <v>3683</v>
      </c>
      <c r="D390" s="233" t="s">
        <v>7346</v>
      </c>
      <c r="E390" s="232" t="s">
        <v>9105</v>
      </c>
      <c r="F390" s="236" t="s">
        <v>6794</v>
      </c>
      <c r="G390" s="210">
        <v>0</v>
      </c>
      <c r="H390" s="227" t="s">
        <v>7701</v>
      </c>
      <c r="I390" s="227"/>
      <c r="J390" s="227"/>
      <c r="K390" s="227"/>
      <c r="L390" s="227"/>
      <c r="M390" s="227"/>
      <c r="N390" s="226" t="s">
        <v>7719</v>
      </c>
      <c r="O390" s="226" t="s">
        <v>7821</v>
      </c>
      <c r="P390" s="226" t="s">
        <v>7824</v>
      </c>
      <c r="Q390" s="226" t="s">
        <v>7825</v>
      </c>
      <c r="R390" s="228" t="s">
        <v>7742</v>
      </c>
      <c r="S390" s="228">
        <v>410000797</v>
      </c>
      <c r="T390" s="229">
        <v>45645</v>
      </c>
      <c r="U390" s="230" t="s">
        <v>7689</v>
      </c>
      <c r="V390" s="230" t="s">
        <v>7817</v>
      </c>
      <c r="W390" s="230" t="s">
        <v>7722</v>
      </c>
      <c r="X390" s="230" t="s">
        <v>7701</v>
      </c>
      <c r="Y390" s="230"/>
      <c r="Z390" s="230"/>
      <c r="AA390" s="239">
        <v>202412</v>
      </c>
      <c r="AB390" s="239"/>
      <c r="AC390" s="240" t="s">
        <v>6188</v>
      </c>
      <c r="AD390" s="240" t="s">
        <v>7704</v>
      </c>
      <c r="AE390" s="241">
        <v>0</v>
      </c>
      <c r="AF390" s="240" t="s">
        <v>7704</v>
      </c>
      <c r="AG390" s="235" t="str">
        <f>IFERROR(VLOOKUP(작성용!A:A,RM!A:D,4,0),"-")</f>
        <v>-</v>
      </c>
      <c r="AH390" s="9" t="s">
        <v>7701</v>
      </c>
      <c r="AI390" s="231" t="s">
        <v>7701</v>
      </c>
      <c r="AJ390" s="9" t="s">
        <v>7701</v>
      </c>
      <c r="AK390" s="231" t="s">
        <v>7687</v>
      </c>
      <c r="AL390" s="231">
        <v>389</v>
      </c>
    </row>
    <row r="391" spans="1:38" s="194" customFormat="1" x14ac:dyDescent="0.3">
      <c r="A391" s="225" t="s">
        <v>7803</v>
      </c>
      <c r="B391" s="225" t="s">
        <v>7808</v>
      </c>
      <c r="C391" s="237" t="s">
        <v>3683</v>
      </c>
      <c r="D391" s="233" t="s">
        <v>7384</v>
      </c>
      <c r="E391" s="232" t="s">
        <v>9153</v>
      </c>
      <c r="F391" s="236" t="s">
        <v>6794</v>
      </c>
      <c r="G391" s="210">
        <v>0</v>
      </c>
      <c r="H391" s="227" t="s">
        <v>7701</v>
      </c>
      <c r="I391" s="227"/>
      <c r="J391" s="227"/>
      <c r="K391" s="227"/>
      <c r="L391" s="227"/>
      <c r="M391" s="227"/>
      <c r="N391" s="226" t="s">
        <v>7719</v>
      </c>
      <c r="O391" s="226" t="s">
        <v>7821</v>
      </c>
      <c r="P391" s="226" t="s">
        <v>7824</v>
      </c>
      <c r="Q391" s="226" t="s">
        <v>7825</v>
      </c>
      <c r="R391" s="228" t="s">
        <v>7833</v>
      </c>
      <c r="S391" s="228">
        <v>410000869</v>
      </c>
      <c r="T391" s="229">
        <v>45645</v>
      </c>
      <c r="U391" s="230" t="s">
        <v>7689</v>
      </c>
      <c r="V391" s="230" t="s">
        <v>7817</v>
      </c>
      <c r="W391" s="230" t="s">
        <v>7722</v>
      </c>
      <c r="X391" s="230" t="s">
        <v>7701</v>
      </c>
      <c r="Y391" s="230"/>
      <c r="Z391" s="230"/>
      <c r="AA391" s="239">
        <v>202412</v>
      </c>
      <c r="AB391" s="239"/>
      <c r="AC391" s="240" t="s">
        <v>6188</v>
      </c>
      <c r="AD391" s="240" t="s">
        <v>7704</v>
      </c>
      <c r="AE391" s="241">
        <v>0</v>
      </c>
      <c r="AF391" s="240" t="s">
        <v>7704</v>
      </c>
      <c r="AG391" s="235" t="str">
        <f>IFERROR(VLOOKUP(작성용!A:A,RM!A:D,4,0),"-")</f>
        <v>-</v>
      </c>
      <c r="AH391" s="9" t="s">
        <v>7701</v>
      </c>
      <c r="AI391" s="231" t="s">
        <v>7701</v>
      </c>
      <c r="AJ391" s="9" t="s">
        <v>7701</v>
      </c>
      <c r="AK391" s="231" t="s">
        <v>7687</v>
      </c>
      <c r="AL391" s="231">
        <v>390</v>
      </c>
    </row>
    <row r="392" spans="1:38" s="194" customFormat="1" x14ac:dyDescent="0.3">
      <c r="A392" s="225" t="s">
        <v>7803</v>
      </c>
      <c r="B392" s="225" t="s">
        <v>7808</v>
      </c>
      <c r="C392" s="237" t="s">
        <v>3683</v>
      </c>
      <c r="D392" s="233" t="s">
        <v>9089</v>
      </c>
      <c r="E392" s="232" t="s">
        <v>9154</v>
      </c>
      <c r="F392" s="236" t="s">
        <v>6794</v>
      </c>
      <c r="G392" s="210">
        <v>0</v>
      </c>
      <c r="H392" s="227" t="s">
        <v>7701</v>
      </c>
      <c r="I392" s="227"/>
      <c r="J392" s="227"/>
      <c r="K392" s="227"/>
      <c r="L392" s="227"/>
      <c r="M392" s="227"/>
      <c r="N392" s="226" t="s">
        <v>7719</v>
      </c>
      <c r="O392" s="226" t="s">
        <v>7821</v>
      </c>
      <c r="P392" s="226" t="s">
        <v>7824</v>
      </c>
      <c r="Q392" s="226" t="s">
        <v>7825</v>
      </c>
      <c r="R392" s="228" t="s">
        <v>7834</v>
      </c>
      <c r="S392" s="228">
        <v>410000851</v>
      </c>
      <c r="T392" s="229">
        <v>45645</v>
      </c>
      <c r="U392" s="230" t="s">
        <v>7689</v>
      </c>
      <c r="V392" s="230" t="s">
        <v>7722</v>
      </c>
      <c r="W392" s="230" t="s">
        <v>7722</v>
      </c>
      <c r="X392" s="230" t="s">
        <v>7701</v>
      </c>
      <c r="Y392" s="230"/>
      <c r="Z392" s="230"/>
      <c r="AA392" s="239">
        <v>202412</v>
      </c>
      <c r="AB392" s="239"/>
      <c r="AC392" s="240" t="s">
        <v>6188</v>
      </c>
      <c r="AD392" s="240" t="s">
        <v>7704</v>
      </c>
      <c r="AE392" s="241">
        <v>0</v>
      </c>
      <c r="AF392" s="240" t="s">
        <v>7704</v>
      </c>
      <c r="AG392" s="235" t="str">
        <f>IFERROR(VLOOKUP(작성용!A:A,RM!A:D,4,0),"-")</f>
        <v>-</v>
      </c>
      <c r="AH392" s="9" t="s">
        <v>7701</v>
      </c>
      <c r="AI392" s="231" t="s">
        <v>7701</v>
      </c>
      <c r="AJ392" s="9" t="s">
        <v>7810</v>
      </c>
      <c r="AK392" s="231" t="s">
        <v>7687</v>
      </c>
      <c r="AL392" s="231">
        <v>391</v>
      </c>
    </row>
    <row r="393" spans="1:38" s="194" customFormat="1" x14ac:dyDescent="0.3">
      <c r="A393" s="225" t="s">
        <v>7803</v>
      </c>
      <c r="B393" s="225" t="s">
        <v>7808</v>
      </c>
      <c r="C393" s="237" t="s">
        <v>3683</v>
      </c>
      <c r="D393" s="233" t="s">
        <v>8943</v>
      </c>
      <c r="E393" s="232" t="s">
        <v>9155</v>
      </c>
      <c r="F393" s="236" t="s">
        <v>6794</v>
      </c>
      <c r="G393" s="210">
        <v>0</v>
      </c>
      <c r="H393" s="227" t="s">
        <v>7701</v>
      </c>
      <c r="I393" s="227"/>
      <c r="J393" s="227"/>
      <c r="K393" s="227"/>
      <c r="L393" s="227"/>
      <c r="M393" s="227"/>
      <c r="N393" s="226" t="s">
        <v>7719</v>
      </c>
      <c r="O393" s="226" t="s">
        <v>7821</v>
      </c>
      <c r="P393" s="226" t="s">
        <v>7824</v>
      </c>
      <c r="Q393" s="226" t="s">
        <v>7825</v>
      </c>
      <c r="R393" s="228" t="s">
        <v>7835</v>
      </c>
      <c r="S393" s="228">
        <v>410000691</v>
      </c>
      <c r="T393" s="229">
        <v>45645</v>
      </c>
      <c r="U393" s="230" t="s">
        <v>7689</v>
      </c>
      <c r="V393" s="230" t="s">
        <v>7722</v>
      </c>
      <c r="W393" s="230" t="s">
        <v>7722</v>
      </c>
      <c r="X393" s="230" t="s">
        <v>7810</v>
      </c>
      <c r="Y393" s="230"/>
      <c r="Z393" s="230"/>
      <c r="AA393" s="239">
        <v>202412</v>
      </c>
      <c r="AB393" s="239"/>
      <c r="AC393" s="240" t="s">
        <v>6188</v>
      </c>
      <c r="AD393" s="240" t="s">
        <v>7704</v>
      </c>
      <c r="AE393" s="241">
        <v>0</v>
      </c>
      <c r="AF393" s="240" t="s">
        <v>7704</v>
      </c>
      <c r="AG393" s="235" t="str">
        <f>IFERROR(VLOOKUP(작성용!A:A,RM!A:D,4,0),"-")</f>
        <v>-</v>
      </c>
      <c r="AH393" s="9" t="s">
        <v>7701</v>
      </c>
      <c r="AI393" s="231" t="s">
        <v>7701</v>
      </c>
      <c r="AJ393" s="9" t="s">
        <v>7701</v>
      </c>
      <c r="AK393" s="231" t="s">
        <v>7687</v>
      </c>
      <c r="AL393" s="231">
        <v>392</v>
      </c>
    </row>
    <row r="394" spans="1:38" s="194" customFormat="1" x14ac:dyDescent="0.3">
      <c r="A394" s="225" t="s">
        <v>7803</v>
      </c>
      <c r="B394" s="225" t="s">
        <v>7808</v>
      </c>
      <c r="C394" s="237" t="s">
        <v>3683</v>
      </c>
      <c r="D394" s="233" t="s">
        <v>7397</v>
      </c>
      <c r="E394" s="232" t="s">
        <v>9156</v>
      </c>
      <c r="F394" s="236" t="s">
        <v>6794</v>
      </c>
      <c r="G394" s="210">
        <v>0</v>
      </c>
      <c r="H394" s="227" t="s">
        <v>7701</v>
      </c>
      <c r="I394" s="227"/>
      <c r="J394" s="227"/>
      <c r="K394" s="227"/>
      <c r="L394" s="227"/>
      <c r="M394" s="227"/>
      <c r="N394" s="226" t="s">
        <v>7719</v>
      </c>
      <c r="O394" s="226" t="s">
        <v>7821</v>
      </c>
      <c r="P394" s="226" t="s">
        <v>7824</v>
      </c>
      <c r="Q394" s="226" t="s">
        <v>7825</v>
      </c>
      <c r="R394" s="228" t="s">
        <v>7836</v>
      </c>
      <c r="S394" s="228">
        <v>410000900</v>
      </c>
      <c r="T394" s="229">
        <v>45645</v>
      </c>
      <c r="U394" s="230" t="s">
        <v>7689</v>
      </c>
      <c r="V394" s="230" t="s">
        <v>7722</v>
      </c>
      <c r="W394" s="230" t="s">
        <v>7722</v>
      </c>
      <c r="X394" s="230" t="s">
        <v>7701</v>
      </c>
      <c r="Y394" s="230"/>
      <c r="Z394" s="230"/>
      <c r="AA394" s="239">
        <v>202412</v>
      </c>
      <c r="AB394" s="239"/>
      <c r="AC394" s="240" t="s">
        <v>7837</v>
      </c>
      <c r="AD394" s="240" t="s">
        <v>7704</v>
      </c>
      <c r="AE394" s="241">
        <v>0</v>
      </c>
      <c r="AF394" s="240" t="s">
        <v>7704</v>
      </c>
      <c r="AG394" s="235" t="str">
        <f>IFERROR(VLOOKUP(작성용!A:A,RM!A:D,4,0),"-")</f>
        <v>-</v>
      </c>
      <c r="AH394" s="9" t="s">
        <v>7701</v>
      </c>
      <c r="AI394" s="231" t="s">
        <v>7701</v>
      </c>
      <c r="AJ394" s="9" t="s">
        <v>7701</v>
      </c>
      <c r="AK394" s="231" t="s">
        <v>7687</v>
      </c>
      <c r="AL394" s="231">
        <v>393</v>
      </c>
    </row>
    <row r="395" spans="1:38" s="194" customFormat="1" x14ac:dyDescent="0.3">
      <c r="A395" s="225" t="s">
        <v>7803</v>
      </c>
      <c r="B395" s="225" t="s">
        <v>7808</v>
      </c>
      <c r="C395" s="237" t="s">
        <v>3683</v>
      </c>
      <c r="D395" s="233" t="s">
        <v>7838</v>
      </c>
      <c r="E395" s="232" t="s">
        <v>9157</v>
      </c>
      <c r="F395" s="236" t="s">
        <v>6794</v>
      </c>
      <c r="G395" s="210">
        <v>0</v>
      </c>
      <c r="H395" s="227" t="s">
        <v>7701</v>
      </c>
      <c r="I395" s="227"/>
      <c r="J395" s="227"/>
      <c r="K395" s="227"/>
      <c r="L395" s="227"/>
      <c r="M395" s="227"/>
      <c r="N395" s="226" t="s">
        <v>7719</v>
      </c>
      <c r="O395" s="226" t="s">
        <v>7821</v>
      </c>
      <c r="P395" s="226" t="s">
        <v>7824</v>
      </c>
      <c r="Q395" s="226" t="s">
        <v>7825</v>
      </c>
      <c r="R395" s="228" t="s">
        <v>7839</v>
      </c>
      <c r="S395" s="228">
        <v>410000749</v>
      </c>
      <c r="T395" s="229">
        <v>45645</v>
      </c>
      <c r="U395" s="230" t="s">
        <v>7689</v>
      </c>
      <c r="V395" s="230" t="s">
        <v>7722</v>
      </c>
      <c r="W395" s="230" t="s">
        <v>7722</v>
      </c>
      <c r="X395" s="230" t="s">
        <v>7701</v>
      </c>
      <c r="Y395" s="230"/>
      <c r="Z395" s="230"/>
      <c r="AA395" s="239">
        <v>202412</v>
      </c>
      <c r="AB395" s="239"/>
      <c r="AC395" s="240" t="s">
        <v>6188</v>
      </c>
      <c r="AD395" s="240" t="s">
        <v>7704</v>
      </c>
      <c r="AE395" s="241">
        <v>0</v>
      </c>
      <c r="AF395" s="240" t="s">
        <v>7704</v>
      </c>
      <c r="AG395" s="235" t="str">
        <f>IFERROR(VLOOKUP(작성용!A:A,RM!A:D,4,0),"-")</f>
        <v>-</v>
      </c>
      <c r="AH395" s="9" t="s">
        <v>7701</v>
      </c>
      <c r="AI395" s="231" t="s">
        <v>7701</v>
      </c>
      <c r="AJ395" s="9" t="s">
        <v>7701</v>
      </c>
      <c r="AK395" s="231" t="s">
        <v>7687</v>
      </c>
      <c r="AL395" s="231">
        <v>394</v>
      </c>
    </row>
    <row r="396" spans="1:38" s="194" customFormat="1" x14ac:dyDescent="0.3">
      <c r="A396" s="225" t="s">
        <v>7803</v>
      </c>
      <c r="B396" s="225" t="s">
        <v>7808</v>
      </c>
      <c r="C396" s="237" t="s">
        <v>3683</v>
      </c>
      <c r="D396" s="233" t="s">
        <v>9158</v>
      </c>
      <c r="E396" s="232" t="s">
        <v>9159</v>
      </c>
      <c r="F396" s="236" t="s">
        <v>6794</v>
      </c>
      <c r="G396" s="210">
        <v>0</v>
      </c>
      <c r="H396" s="227" t="s">
        <v>7701</v>
      </c>
      <c r="I396" s="227"/>
      <c r="J396" s="227"/>
      <c r="K396" s="227"/>
      <c r="L396" s="227"/>
      <c r="M396" s="227"/>
      <c r="N396" s="226" t="s">
        <v>7719</v>
      </c>
      <c r="O396" s="226" t="s">
        <v>7812</v>
      </c>
      <c r="P396" s="226" t="s">
        <v>7824</v>
      </c>
      <c r="Q396" s="226" t="s">
        <v>7825</v>
      </c>
      <c r="R396" s="228" t="s">
        <v>7840</v>
      </c>
      <c r="S396" s="228">
        <v>410000003</v>
      </c>
      <c r="T396" s="229">
        <v>45645</v>
      </c>
      <c r="U396" s="230" t="s">
        <v>7689</v>
      </c>
      <c r="V396" s="230" t="s">
        <v>7722</v>
      </c>
      <c r="W396" s="230" t="s">
        <v>7722</v>
      </c>
      <c r="X396" s="230" t="s">
        <v>7701</v>
      </c>
      <c r="Y396" s="230"/>
      <c r="Z396" s="230"/>
      <c r="AA396" s="239">
        <v>202412</v>
      </c>
      <c r="AB396" s="239"/>
      <c r="AC396" s="240" t="s">
        <v>6188</v>
      </c>
      <c r="AD396" s="240" t="s">
        <v>7704</v>
      </c>
      <c r="AE396" s="241">
        <v>0</v>
      </c>
      <c r="AF396" s="240" t="s">
        <v>7704</v>
      </c>
      <c r="AG396" s="235" t="str">
        <f>IFERROR(VLOOKUP(작성용!A:A,RM!A:D,4,0),"-")</f>
        <v>-</v>
      </c>
      <c r="AH396" s="9" t="s">
        <v>7701</v>
      </c>
      <c r="AI396" s="231" t="s">
        <v>7810</v>
      </c>
      <c r="AJ396" s="9" t="s">
        <v>7701</v>
      </c>
      <c r="AK396" s="231" t="s">
        <v>7820</v>
      </c>
      <c r="AL396" s="231">
        <v>395</v>
      </c>
    </row>
    <row r="397" spans="1:38" s="194" customFormat="1" x14ac:dyDescent="0.3">
      <c r="A397" s="225" t="s">
        <v>7803</v>
      </c>
      <c r="B397" s="225" t="s">
        <v>7808</v>
      </c>
      <c r="C397" s="237" t="s">
        <v>3683</v>
      </c>
      <c r="D397" s="233" t="s">
        <v>6973</v>
      </c>
      <c r="E397" s="232" t="s">
        <v>9111</v>
      </c>
      <c r="F397" s="236" t="s">
        <v>6794</v>
      </c>
      <c r="G397" s="210">
        <v>0</v>
      </c>
      <c r="H397" s="227" t="s">
        <v>7701</v>
      </c>
      <c r="I397" s="227"/>
      <c r="J397" s="227"/>
      <c r="K397" s="227"/>
      <c r="L397" s="227"/>
      <c r="M397" s="227"/>
      <c r="N397" s="226" t="s">
        <v>7719</v>
      </c>
      <c r="O397" s="226" t="s">
        <v>7821</v>
      </c>
      <c r="P397" s="226" t="s">
        <v>7824</v>
      </c>
      <c r="Q397" s="226" t="s">
        <v>7825</v>
      </c>
      <c r="R397" s="228" t="s">
        <v>7754</v>
      </c>
      <c r="S397" s="228">
        <v>410000167</v>
      </c>
      <c r="T397" s="229">
        <v>45645</v>
      </c>
      <c r="U397" s="230" t="s">
        <v>7689</v>
      </c>
      <c r="V397" s="230" t="s">
        <v>7692</v>
      </c>
      <c r="W397" s="230" t="s">
        <v>7722</v>
      </c>
      <c r="X397" s="230" t="s">
        <v>7810</v>
      </c>
      <c r="Y397" s="230"/>
      <c r="Z397" s="230"/>
      <c r="AA397" s="239">
        <v>202412</v>
      </c>
      <c r="AB397" s="239"/>
      <c r="AC397" s="240" t="s">
        <v>6188</v>
      </c>
      <c r="AD397" s="240" t="s">
        <v>7704</v>
      </c>
      <c r="AE397" s="241">
        <v>0</v>
      </c>
      <c r="AF397" s="240" t="s">
        <v>7704</v>
      </c>
      <c r="AG397" s="235" t="str">
        <f>IFERROR(VLOOKUP(작성용!A:A,RM!A:D,4,0),"-")</f>
        <v>-</v>
      </c>
      <c r="AH397" s="9" t="s">
        <v>7701</v>
      </c>
      <c r="AI397" s="231" t="s">
        <v>7701</v>
      </c>
      <c r="AJ397" s="9" t="s">
        <v>7701</v>
      </c>
      <c r="AK397" s="231" t="s">
        <v>7687</v>
      </c>
      <c r="AL397" s="231">
        <v>396</v>
      </c>
    </row>
    <row r="398" spans="1:38" s="194" customFormat="1" x14ac:dyDescent="0.3">
      <c r="A398" s="225" t="s">
        <v>7803</v>
      </c>
      <c r="B398" s="225" t="s">
        <v>7808</v>
      </c>
      <c r="C398" s="237" t="s">
        <v>3683</v>
      </c>
      <c r="D398" s="233" t="s">
        <v>6665</v>
      </c>
      <c r="E398" s="232" t="s">
        <v>9160</v>
      </c>
      <c r="F398" s="236" t="s">
        <v>6794</v>
      </c>
      <c r="G398" s="210">
        <v>0</v>
      </c>
      <c r="H398" s="227" t="s">
        <v>7701</v>
      </c>
      <c r="I398" s="227"/>
      <c r="J398" s="227"/>
      <c r="K398" s="227"/>
      <c r="L398" s="227"/>
      <c r="M398" s="227"/>
      <c r="N398" s="226" t="s">
        <v>7719</v>
      </c>
      <c r="O398" s="226" t="s">
        <v>7821</v>
      </c>
      <c r="P398" s="226" t="s">
        <v>7824</v>
      </c>
      <c r="Q398" s="226" t="s">
        <v>7825</v>
      </c>
      <c r="R398" s="228" t="s">
        <v>7758</v>
      </c>
      <c r="S398" s="228">
        <v>410000817</v>
      </c>
      <c r="T398" s="229">
        <v>45645</v>
      </c>
      <c r="U398" s="230" t="s">
        <v>7689</v>
      </c>
      <c r="V398" s="230" t="s">
        <v>7722</v>
      </c>
      <c r="W398" s="230" t="s">
        <v>7722</v>
      </c>
      <c r="X398" s="230" t="s">
        <v>7701</v>
      </c>
      <c r="Y398" s="230"/>
      <c r="Z398" s="230"/>
      <c r="AA398" s="239">
        <v>202412</v>
      </c>
      <c r="AB398" s="239"/>
      <c r="AC398" s="240" t="s">
        <v>6188</v>
      </c>
      <c r="AD398" s="240" t="s">
        <v>7704</v>
      </c>
      <c r="AE398" s="241">
        <v>0</v>
      </c>
      <c r="AF398" s="240" t="s">
        <v>7704</v>
      </c>
      <c r="AG398" s="235" t="str">
        <f>IFERROR(VLOOKUP(작성용!A:A,RM!A:D,4,0),"-")</f>
        <v>-</v>
      </c>
      <c r="AH398" s="9" t="s">
        <v>7701</v>
      </c>
      <c r="AI398" s="231" t="s">
        <v>7701</v>
      </c>
      <c r="AJ398" s="9" t="s">
        <v>7701</v>
      </c>
      <c r="AK398" s="231" t="s">
        <v>7687</v>
      </c>
      <c r="AL398" s="231">
        <v>397</v>
      </c>
    </row>
    <row r="399" spans="1:38" s="194" customFormat="1" x14ac:dyDescent="0.3">
      <c r="A399" s="225" t="s">
        <v>7803</v>
      </c>
      <c r="B399" s="225" t="s">
        <v>7808</v>
      </c>
      <c r="C399" s="237" t="s">
        <v>3683</v>
      </c>
      <c r="D399" s="233" t="s">
        <v>9161</v>
      </c>
      <c r="E399" s="232" t="s">
        <v>9162</v>
      </c>
      <c r="F399" s="236" t="s">
        <v>6794</v>
      </c>
      <c r="G399" s="210">
        <v>0</v>
      </c>
      <c r="H399" s="227" t="s">
        <v>7701</v>
      </c>
      <c r="I399" s="227"/>
      <c r="J399" s="227"/>
      <c r="K399" s="227"/>
      <c r="L399" s="227"/>
      <c r="M399" s="227"/>
      <c r="N399" s="226" t="s">
        <v>7719</v>
      </c>
      <c r="O399" s="226" t="s">
        <v>7821</v>
      </c>
      <c r="P399" s="226" t="s">
        <v>7824</v>
      </c>
      <c r="Q399" s="226" t="s">
        <v>7822</v>
      </c>
      <c r="R399" s="228" t="s">
        <v>7841</v>
      </c>
      <c r="S399" s="228">
        <v>410000363</v>
      </c>
      <c r="T399" s="229">
        <v>45645</v>
      </c>
      <c r="U399" s="230" t="s">
        <v>7689</v>
      </c>
      <c r="V399" s="230" t="s">
        <v>7722</v>
      </c>
      <c r="W399" s="230" t="s">
        <v>7722</v>
      </c>
      <c r="X399" s="230" t="s">
        <v>7701</v>
      </c>
      <c r="Y399" s="230"/>
      <c r="Z399" s="230"/>
      <c r="AA399" s="239">
        <v>202412</v>
      </c>
      <c r="AB399" s="239"/>
      <c r="AC399" s="240" t="s">
        <v>6188</v>
      </c>
      <c r="AD399" s="240" t="s">
        <v>7704</v>
      </c>
      <c r="AE399" s="241">
        <v>0</v>
      </c>
      <c r="AF399" s="240" t="s">
        <v>7704</v>
      </c>
      <c r="AG399" s="235" t="str">
        <f>IFERROR(VLOOKUP(작성용!A:A,RM!A:D,4,0),"-")</f>
        <v>-</v>
      </c>
      <c r="AH399" s="9" t="s">
        <v>7701</v>
      </c>
      <c r="AI399" s="231" t="s">
        <v>7701</v>
      </c>
      <c r="AJ399" s="9" t="s">
        <v>7701</v>
      </c>
      <c r="AK399" s="231" t="s">
        <v>7687</v>
      </c>
      <c r="AL399" s="231">
        <v>398</v>
      </c>
    </row>
    <row r="400" spans="1:38" s="194" customFormat="1" x14ac:dyDescent="0.3">
      <c r="A400" s="225" t="s">
        <v>7803</v>
      </c>
      <c r="B400" s="225" t="s">
        <v>7808</v>
      </c>
      <c r="C400" s="237" t="s">
        <v>3683</v>
      </c>
      <c r="D400" s="233" t="s">
        <v>5095</v>
      </c>
      <c r="E400" s="232" t="s">
        <v>9163</v>
      </c>
      <c r="F400" s="236" t="s">
        <v>6794</v>
      </c>
      <c r="G400" s="210">
        <v>0</v>
      </c>
      <c r="H400" s="227" t="s">
        <v>7701</v>
      </c>
      <c r="I400" s="227"/>
      <c r="J400" s="227"/>
      <c r="K400" s="227"/>
      <c r="L400" s="227"/>
      <c r="M400" s="227"/>
      <c r="N400" s="226" t="s">
        <v>7719</v>
      </c>
      <c r="O400" s="226" t="s">
        <v>7821</v>
      </c>
      <c r="P400" s="226" t="s">
        <v>7824</v>
      </c>
      <c r="Q400" s="226" t="s">
        <v>7825</v>
      </c>
      <c r="R400" s="228" t="s">
        <v>7842</v>
      </c>
      <c r="S400" s="228">
        <v>410000362</v>
      </c>
      <c r="T400" s="229">
        <v>45645</v>
      </c>
      <c r="U400" s="230" t="s">
        <v>7689</v>
      </c>
      <c r="V400" s="230" t="s">
        <v>7722</v>
      </c>
      <c r="W400" s="230" t="s">
        <v>7722</v>
      </c>
      <c r="X400" s="230" t="s">
        <v>7701</v>
      </c>
      <c r="Y400" s="230"/>
      <c r="Z400" s="230"/>
      <c r="AA400" s="239">
        <v>202412</v>
      </c>
      <c r="AB400" s="239"/>
      <c r="AC400" s="240" t="s">
        <v>6188</v>
      </c>
      <c r="AD400" s="240" t="s">
        <v>7704</v>
      </c>
      <c r="AE400" s="241">
        <v>0</v>
      </c>
      <c r="AF400" s="240" t="s">
        <v>7704</v>
      </c>
      <c r="AG400" s="235" t="str">
        <f>IFERROR(VLOOKUP(작성용!A:A,RM!A:D,4,0),"-")</f>
        <v>-</v>
      </c>
      <c r="AH400" s="9" t="s">
        <v>7701</v>
      </c>
      <c r="AI400" s="231" t="s">
        <v>7701</v>
      </c>
      <c r="AJ400" s="9" t="s">
        <v>3522</v>
      </c>
      <c r="AK400" s="231" t="s">
        <v>7687</v>
      </c>
      <c r="AL400" s="231">
        <v>399</v>
      </c>
    </row>
    <row r="401" spans="1:38" s="194" customFormat="1" x14ac:dyDescent="0.3">
      <c r="A401" s="225" t="s">
        <v>7803</v>
      </c>
      <c r="B401" s="225" t="s">
        <v>7808</v>
      </c>
      <c r="C401" s="237" t="s">
        <v>3683</v>
      </c>
      <c r="D401" s="233" t="s">
        <v>9164</v>
      </c>
      <c r="E401" s="232" t="s">
        <v>9165</v>
      </c>
      <c r="F401" s="236" t="s">
        <v>6794</v>
      </c>
      <c r="G401" s="210">
        <v>0</v>
      </c>
      <c r="H401" s="227" t="s">
        <v>7810</v>
      </c>
      <c r="I401" s="227"/>
      <c r="J401" s="227"/>
      <c r="K401" s="227"/>
      <c r="L401" s="227"/>
      <c r="M401" s="227"/>
      <c r="N401" s="226" t="s">
        <v>7719</v>
      </c>
      <c r="O401" s="226" t="s">
        <v>7821</v>
      </c>
      <c r="P401" s="226" t="s">
        <v>7824</v>
      </c>
      <c r="Q401" s="226" t="s">
        <v>7825</v>
      </c>
      <c r="R401" s="228" t="s">
        <v>7843</v>
      </c>
      <c r="S401" s="228">
        <v>410000692</v>
      </c>
      <c r="T401" s="229">
        <v>45645</v>
      </c>
      <c r="U401" s="230" t="s">
        <v>7689</v>
      </c>
      <c r="V401" s="230" t="s">
        <v>7722</v>
      </c>
      <c r="W401" s="230" t="s">
        <v>7722</v>
      </c>
      <c r="X401" s="230" t="s">
        <v>7701</v>
      </c>
      <c r="Y401" s="230"/>
      <c r="Z401" s="230"/>
      <c r="AA401" s="239">
        <v>202412</v>
      </c>
      <c r="AB401" s="239"/>
      <c r="AC401" s="240" t="s">
        <v>6188</v>
      </c>
      <c r="AD401" s="240" t="s">
        <v>7704</v>
      </c>
      <c r="AE401" s="241">
        <v>0</v>
      </c>
      <c r="AF401" s="240" t="s">
        <v>7704</v>
      </c>
      <c r="AG401" s="235" t="str">
        <f>IFERROR(VLOOKUP(작성용!A:A,RM!A:D,4,0),"-")</f>
        <v>-</v>
      </c>
      <c r="AH401" s="9" t="s">
        <v>7701</v>
      </c>
      <c r="AI401" s="231" t="s">
        <v>7701</v>
      </c>
      <c r="AJ401" s="9" t="s">
        <v>7701</v>
      </c>
      <c r="AK401" s="231" t="s">
        <v>7687</v>
      </c>
      <c r="AL401" s="231">
        <v>400</v>
      </c>
    </row>
    <row r="402" spans="1:38" s="194" customFormat="1" x14ac:dyDescent="0.3">
      <c r="A402" s="225" t="s">
        <v>7803</v>
      </c>
      <c r="B402" s="225" t="s">
        <v>7808</v>
      </c>
      <c r="C402" s="237" t="s">
        <v>3683</v>
      </c>
      <c r="D402" s="233" t="s">
        <v>6213</v>
      </c>
      <c r="E402" s="232" t="s">
        <v>9166</v>
      </c>
      <c r="F402" s="236" t="s">
        <v>6794</v>
      </c>
      <c r="G402" s="210">
        <v>0</v>
      </c>
      <c r="H402" s="227" t="s">
        <v>7701</v>
      </c>
      <c r="I402" s="227"/>
      <c r="J402" s="227"/>
      <c r="K402" s="227"/>
      <c r="L402" s="227"/>
      <c r="M402" s="227"/>
      <c r="N402" s="226" t="s">
        <v>7719</v>
      </c>
      <c r="O402" s="226" t="s">
        <v>7844</v>
      </c>
      <c r="P402" s="226" t="s">
        <v>7824</v>
      </c>
      <c r="Q402" s="226" t="s">
        <v>7825</v>
      </c>
      <c r="R402" s="228" t="s">
        <v>7845</v>
      </c>
      <c r="S402" s="228">
        <v>410000389</v>
      </c>
      <c r="T402" s="229">
        <v>45645</v>
      </c>
      <c r="U402" s="230" t="s">
        <v>7689</v>
      </c>
      <c r="V402" s="230" t="s">
        <v>7722</v>
      </c>
      <c r="W402" s="230" t="s">
        <v>7722</v>
      </c>
      <c r="X402" s="230" t="s">
        <v>7701</v>
      </c>
      <c r="Y402" s="230"/>
      <c r="Z402" s="230"/>
      <c r="AA402" s="239">
        <v>202412</v>
      </c>
      <c r="AB402" s="239"/>
      <c r="AC402" s="240" t="s">
        <v>6188</v>
      </c>
      <c r="AD402" s="240" t="s">
        <v>7704</v>
      </c>
      <c r="AE402" s="241">
        <v>0</v>
      </c>
      <c r="AF402" s="240" t="s">
        <v>7704</v>
      </c>
      <c r="AG402" s="235" t="str">
        <f>IFERROR(VLOOKUP(작성용!A:A,RM!A:D,4,0),"-")</f>
        <v>-</v>
      </c>
      <c r="AH402" s="9" t="s">
        <v>7701</v>
      </c>
      <c r="AI402" s="231" t="s">
        <v>3522</v>
      </c>
      <c r="AJ402" s="9" t="s">
        <v>7701</v>
      </c>
      <c r="AK402" s="231" t="s">
        <v>7687</v>
      </c>
      <c r="AL402" s="231">
        <v>401</v>
      </c>
    </row>
    <row r="403" spans="1:38" s="194" customFormat="1" x14ac:dyDescent="0.3">
      <c r="A403" s="225" t="s">
        <v>7803</v>
      </c>
      <c r="B403" s="225" t="s">
        <v>7808</v>
      </c>
      <c r="C403" s="237" t="s">
        <v>3683</v>
      </c>
      <c r="D403" s="233" t="s">
        <v>6727</v>
      </c>
      <c r="E403" s="232" t="s">
        <v>9167</v>
      </c>
      <c r="F403" s="236" t="s">
        <v>6794</v>
      </c>
      <c r="G403" s="210">
        <v>0</v>
      </c>
      <c r="H403" s="227" t="s">
        <v>7701</v>
      </c>
      <c r="I403" s="227"/>
      <c r="J403" s="227"/>
      <c r="K403" s="227"/>
      <c r="L403" s="227"/>
      <c r="M403" s="227"/>
      <c r="N403" s="226" t="s">
        <v>7719</v>
      </c>
      <c r="O403" s="226" t="s">
        <v>7821</v>
      </c>
      <c r="P403" s="226" t="s">
        <v>7824</v>
      </c>
      <c r="Q403" s="226" t="s">
        <v>7825</v>
      </c>
      <c r="R403" s="228" t="s">
        <v>7846</v>
      </c>
      <c r="S403" s="228">
        <v>410000678</v>
      </c>
      <c r="T403" s="229">
        <v>45645</v>
      </c>
      <c r="U403" s="230" t="s">
        <v>7816</v>
      </c>
      <c r="V403" s="230" t="s">
        <v>7722</v>
      </c>
      <c r="W403" s="230" t="s">
        <v>7722</v>
      </c>
      <c r="X403" s="230" t="s">
        <v>7701</v>
      </c>
      <c r="Y403" s="230"/>
      <c r="Z403" s="230"/>
      <c r="AA403" s="239">
        <v>202412</v>
      </c>
      <c r="AB403" s="239"/>
      <c r="AC403" s="240" t="s">
        <v>6188</v>
      </c>
      <c r="AD403" s="240" t="s">
        <v>7704</v>
      </c>
      <c r="AE403" s="241">
        <v>0</v>
      </c>
      <c r="AF403" s="240" t="s">
        <v>7704</v>
      </c>
      <c r="AG403" s="235" t="str">
        <f>IFERROR(VLOOKUP(작성용!A:A,RM!A:D,4,0),"-")</f>
        <v>-</v>
      </c>
      <c r="AH403" s="9" t="s">
        <v>7701</v>
      </c>
      <c r="AI403" s="231" t="s">
        <v>7701</v>
      </c>
      <c r="AJ403" s="9" t="s">
        <v>7701</v>
      </c>
      <c r="AK403" s="231" t="s">
        <v>7687</v>
      </c>
      <c r="AL403" s="231">
        <v>402</v>
      </c>
    </row>
    <row r="404" spans="1:38" s="194" customFormat="1" x14ac:dyDescent="0.3">
      <c r="A404" s="225" t="s">
        <v>7803</v>
      </c>
      <c r="B404" s="225" t="s">
        <v>7808</v>
      </c>
      <c r="C404" s="237" t="s">
        <v>3683</v>
      </c>
      <c r="D404" s="233" t="s">
        <v>7847</v>
      </c>
      <c r="E404" s="232" t="s">
        <v>9168</v>
      </c>
      <c r="F404" s="236" t="s">
        <v>6794</v>
      </c>
      <c r="G404" s="210">
        <v>0</v>
      </c>
      <c r="H404" s="227" t="s">
        <v>7701</v>
      </c>
      <c r="I404" s="227"/>
      <c r="J404" s="227"/>
      <c r="K404" s="227"/>
      <c r="L404" s="227"/>
      <c r="M404" s="227"/>
      <c r="N404" s="226" t="s">
        <v>7719</v>
      </c>
      <c r="O404" s="226" t="s">
        <v>7821</v>
      </c>
      <c r="P404" s="226" t="s">
        <v>7824</v>
      </c>
      <c r="Q404" s="226" t="s">
        <v>7825</v>
      </c>
      <c r="R404" s="228" t="s">
        <v>7848</v>
      </c>
      <c r="S404" s="228">
        <v>410000402</v>
      </c>
      <c r="T404" s="229">
        <v>45645</v>
      </c>
      <c r="U404" s="230" t="s">
        <v>7689</v>
      </c>
      <c r="V404" s="230" t="s">
        <v>7722</v>
      </c>
      <c r="W404" s="230" t="s">
        <v>7722</v>
      </c>
      <c r="X404" s="230" t="s">
        <v>7701</v>
      </c>
      <c r="Y404" s="230"/>
      <c r="Z404" s="230"/>
      <c r="AA404" s="239">
        <v>202412</v>
      </c>
      <c r="AB404" s="239"/>
      <c r="AC404" s="240" t="s">
        <v>6188</v>
      </c>
      <c r="AD404" s="240" t="s">
        <v>7704</v>
      </c>
      <c r="AE404" s="241">
        <v>0</v>
      </c>
      <c r="AF404" s="240" t="s">
        <v>7704</v>
      </c>
      <c r="AG404" s="235" t="str">
        <f>IFERROR(VLOOKUP(작성용!A:A,RM!A:D,4,0),"-")</f>
        <v>-</v>
      </c>
      <c r="AH404" s="9" t="s">
        <v>7701</v>
      </c>
      <c r="AI404" s="231" t="s">
        <v>7701</v>
      </c>
      <c r="AJ404" s="9" t="s">
        <v>7810</v>
      </c>
      <c r="AK404" s="231" t="s">
        <v>7687</v>
      </c>
      <c r="AL404" s="231">
        <v>403</v>
      </c>
    </row>
    <row r="405" spans="1:38" s="194" customFormat="1" x14ac:dyDescent="0.3">
      <c r="A405" s="225" t="s">
        <v>7803</v>
      </c>
      <c r="B405" s="225" t="s">
        <v>7808</v>
      </c>
      <c r="C405" s="237" t="s">
        <v>3683</v>
      </c>
      <c r="D405" s="233" t="s">
        <v>7849</v>
      </c>
      <c r="E405" s="232" t="s">
        <v>9169</v>
      </c>
      <c r="F405" s="236" t="s">
        <v>6794</v>
      </c>
      <c r="G405" s="210">
        <v>0</v>
      </c>
      <c r="H405" s="227" t="s">
        <v>7701</v>
      </c>
      <c r="I405" s="227"/>
      <c r="J405" s="227"/>
      <c r="K405" s="227"/>
      <c r="L405" s="227"/>
      <c r="M405" s="227"/>
      <c r="N405" s="226" t="s">
        <v>7719</v>
      </c>
      <c r="O405" s="226" t="s">
        <v>7821</v>
      </c>
      <c r="P405" s="226" t="s">
        <v>7824</v>
      </c>
      <c r="Q405" s="226" t="s">
        <v>7825</v>
      </c>
      <c r="R405" s="228" t="s">
        <v>7850</v>
      </c>
      <c r="S405" s="228">
        <v>410000403</v>
      </c>
      <c r="T405" s="229">
        <v>45645</v>
      </c>
      <c r="U405" s="230" t="s">
        <v>7689</v>
      </c>
      <c r="V405" s="230" t="s">
        <v>7722</v>
      </c>
      <c r="W405" s="230" t="s">
        <v>7722</v>
      </c>
      <c r="X405" s="230" t="s">
        <v>7701</v>
      </c>
      <c r="Y405" s="230"/>
      <c r="Z405" s="230"/>
      <c r="AA405" s="239">
        <v>202412</v>
      </c>
      <c r="AB405" s="239"/>
      <c r="AC405" s="240" t="s">
        <v>3964</v>
      </c>
      <c r="AD405" s="240" t="s">
        <v>7704</v>
      </c>
      <c r="AE405" s="241">
        <v>0</v>
      </c>
      <c r="AF405" s="240" t="s">
        <v>7704</v>
      </c>
      <c r="AG405" s="235" t="str">
        <f>IFERROR(VLOOKUP(작성용!A:A,RM!A:D,4,0),"-")</f>
        <v>-</v>
      </c>
      <c r="AH405" s="9" t="s">
        <v>7701</v>
      </c>
      <c r="AI405" s="231" t="s">
        <v>7701</v>
      </c>
      <c r="AJ405" s="9" t="s">
        <v>7701</v>
      </c>
      <c r="AK405" s="231" t="s">
        <v>7687</v>
      </c>
      <c r="AL405" s="231">
        <v>404</v>
      </c>
    </row>
    <row r="406" spans="1:38" s="194" customFormat="1" x14ac:dyDescent="0.3">
      <c r="A406" s="225" t="s">
        <v>7803</v>
      </c>
      <c r="B406" s="225" t="s">
        <v>7808</v>
      </c>
      <c r="C406" s="237" t="s">
        <v>3683</v>
      </c>
      <c r="D406" s="233" t="s">
        <v>8961</v>
      </c>
      <c r="E406" s="232" t="s">
        <v>9170</v>
      </c>
      <c r="F406" s="236" t="s">
        <v>6794</v>
      </c>
      <c r="G406" s="210">
        <v>0</v>
      </c>
      <c r="H406" s="227" t="s">
        <v>7701</v>
      </c>
      <c r="I406" s="227"/>
      <c r="J406" s="227"/>
      <c r="K406" s="227"/>
      <c r="L406" s="227"/>
      <c r="M406" s="227"/>
      <c r="N406" s="226" t="s">
        <v>7719</v>
      </c>
      <c r="O406" s="226" t="s">
        <v>7821</v>
      </c>
      <c r="P406" s="226" t="s">
        <v>7824</v>
      </c>
      <c r="Q406" s="226" t="s">
        <v>7825</v>
      </c>
      <c r="R406" s="228" t="s">
        <v>7851</v>
      </c>
      <c r="S406" s="228">
        <v>410000350</v>
      </c>
      <c r="T406" s="229">
        <v>45645</v>
      </c>
      <c r="U406" s="230" t="s">
        <v>7689</v>
      </c>
      <c r="V406" s="230" t="s">
        <v>7722</v>
      </c>
      <c r="W406" s="230" t="s">
        <v>7722</v>
      </c>
      <c r="X406" s="230" t="s">
        <v>7701</v>
      </c>
      <c r="Y406" s="230"/>
      <c r="Z406" s="230"/>
      <c r="AA406" s="239">
        <v>202412</v>
      </c>
      <c r="AB406" s="239"/>
      <c r="AC406" s="240" t="s">
        <v>6188</v>
      </c>
      <c r="AD406" s="240" t="s">
        <v>7704</v>
      </c>
      <c r="AE406" s="241">
        <v>0</v>
      </c>
      <c r="AF406" s="240" t="s">
        <v>7704</v>
      </c>
      <c r="AG406" s="235" t="str">
        <f>IFERROR(VLOOKUP(작성용!A:A,RM!A:D,4,0),"-")</f>
        <v>-</v>
      </c>
      <c r="AH406" s="9" t="s">
        <v>7701</v>
      </c>
      <c r="AI406" s="231" t="s">
        <v>7701</v>
      </c>
      <c r="AJ406" s="9" t="s">
        <v>7701</v>
      </c>
      <c r="AK406" s="231" t="s">
        <v>7687</v>
      </c>
      <c r="AL406" s="231">
        <v>405</v>
      </c>
    </row>
    <row r="407" spans="1:38" s="194" customFormat="1" x14ac:dyDescent="0.3">
      <c r="A407" s="225" t="s">
        <v>7803</v>
      </c>
      <c r="B407" s="225" t="s">
        <v>7808</v>
      </c>
      <c r="C407" s="237" t="s">
        <v>3683</v>
      </c>
      <c r="D407" s="233" t="s">
        <v>9088</v>
      </c>
      <c r="E407" s="232" t="s">
        <v>9171</v>
      </c>
      <c r="F407" s="236" t="s">
        <v>6794</v>
      </c>
      <c r="G407" s="210">
        <v>0</v>
      </c>
      <c r="H407" s="227" t="s">
        <v>7701</v>
      </c>
      <c r="I407" s="227"/>
      <c r="J407" s="227"/>
      <c r="K407" s="227"/>
      <c r="L407" s="227"/>
      <c r="M407" s="227"/>
      <c r="N407" s="226" t="s">
        <v>7719</v>
      </c>
      <c r="O407" s="226" t="s">
        <v>7821</v>
      </c>
      <c r="P407" s="226" t="s">
        <v>7824</v>
      </c>
      <c r="Q407" s="226" t="s">
        <v>7825</v>
      </c>
      <c r="R407" s="228" t="s">
        <v>7852</v>
      </c>
      <c r="S407" s="228">
        <v>410000661</v>
      </c>
      <c r="T407" s="229">
        <v>45645</v>
      </c>
      <c r="U407" s="230" t="s">
        <v>4057</v>
      </c>
      <c r="V407" s="230" t="s">
        <v>7722</v>
      </c>
      <c r="W407" s="230" t="s">
        <v>7722</v>
      </c>
      <c r="X407" s="230" t="s">
        <v>7701</v>
      </c>
      <c r="Y407" s="230"/>
      <c r="Z407" s="230"/>
      <c r="AA407" s="239">
        <v>202412</v>
      </c>
      <c r="AB407" s="239"/>
      <c r="AC407" s="240" t="s">
        <v>6188</v>
      </c>
      <c r="AD407" s="240" t="s">
        <v>7704</v>
      </c>
      <c r="AE407" s="241">
        <v>0</v>
      </c>
      <c r="AF407" s="240" t="s">
        <v>7704</v>
      </c>
      <c r="AG407" s="235" t="str">
        <f>IFERROR(VLOOKUP(작성용!A:A,RM!A:D,4,0),"-")</f>
        <v>-</v>
      </c>
      <c r="AH407" s="9" t="s">
        <v>7701</v>
      </c>
      <c r="AI407" s="231" t="s">
        <v>7701</v>
      </c>
      <c r="AJ407" s="9" t="s">
        <v>7701</v>
      </c>
      <c r="AK407" s="231" t="s">
        <v>7687</v>
      </c>
      <c r="AL407" s="231">
        <v>406</v>
      </c>
    </row>
    <row r="408" spans="1:38" s="194" customFormat="1" x14ac:dyDescent="0.3">
      <c r="A408" s="225" t="s">
        <v>7803</v>
      </c>
      <c r="B408" s="225" t="s">
        <v>7808</v>
      </c>
      <c r="C408" s="237" t="s">
        <v>3683</v>
      </c>
      <c r="D408" s="233" t="s">
        <v>9172</v>
      </c>
      <c r="E408" s="232" t="s">
        <v>9173</v>
      </c>
      <c r="F408" s="236" t="s">
        <v>6794</v>
      </c>
      <c r="G408" s="210">
        <v>0</v>
      </c>
      <c r="H408" s="227" t="s">
        <v>7701</v>
      </c>
      <c r="I408" s="227"/>
      <c r="J408" s="227"/>
      <c r="K408" s="227"/>
      <c r="L408" s="227"/>
      <c r="M408" s="227"/>
      <c r="N408" s="226" t="s">
        <v>7719</v>
      </c>
      <c r="O408" s="226" t="s">
        <v>7821</v>
      </c>
      <c r="P408" s="226" t="s">
        <v>7824</v>
      </c>
      <c r="Q408" s="226" t="s">
        <v>7825</v>
      </c>
      <c r="R408" s="228" t="s">
        <v>7853</v>
      </c>
      <c r="S408" s="228">
        <v>410000698</v>
      </c>
      <c r="T408" s="229">
        <v>45645</v>
      </c>
      <c r="U408" s="230" t="s">
        <v>7689</v>
      </c>
      <c r="V408" s="230" t="s">
        <v>7722</v>
      </c>
      <c r="W408" s="230" t="s">
        <v>7722</v>
      </c>
      <c r="X408" s="230" t="s">
        <v>7701</v>
      </c>
      <c r="Y408" s="230"/>
      <c r="Z408" s="230"/>
      <c r="AA408" s="239">
        <v>202412</v>
      </c>
      <c r="AB408" s="239"/>
      <c r="AC408" s="240" t="s">
        <v>6188</v>
      </c>
      <c r="AD408" s="240" t="s">
        <v>7704</v>
      </c>
      <c r="AE408" s="241">
        <v>0</v>
      </c>
      <c r="AF408" s="240" t="s">
        <v>7704</v>
      </c>
      <c r="AG408" s="235" t="str">
        <f>IFERROR(VLOOKUP(작성용!A:A,RM!A:D,4,0),"-")</f>
        <v>-</v>
      </c>
      <c r="AH408" s="9" t="s">
        <v>7701</v>
      </c>
      <c r="AI408" s="231" t="s">
        <v>7701</v>
      </c>
      <c r="AJ408" s="9" t="s">
        <v>7701</v>
      </c>
      <c r="AK408" s="231" t="s">
        <v>7687</v>
      </c>
      <c r="AL408" s="231">
        <v>407</v>
      </c>
    </row>
    <row r="409" spans="1:38" s="194" customFormat="1" x14ac:dyDescent="0.3">
      <c r="A409" s="225" t="s">
        <v>7803</v>
      </c>
      <c r="B409" s="225" t="s">
        <v>7808</v>
      </c>
      <c r="C409" s="237" t="s">
        <v>3683</v>
      </c>
      <c r="D409" s="233" t="s">
        <v>5878</v>
      </c>
      <c r="E409" s="232" t="s">
        <v>9174</v>
      </c>
      <c r="F409" s="236" t="s">
        <v>6794</v>
      </c>
      <c r="G409" s="210">
        <v>0</v>
      </c>
      <c r="H409" s="227" t="s">
        <v>7701</v>
      </c>
      <c r="I409" s="227"/>
      <c r="J409" s="227"/>
      <c r="K409" s="227"/>
      <c r="L409" s="227"/>
      <c r="M409" s="227"/>
      <c r="N409" s="226" t="s">
        <v>7719</v>
      </c>
      <c r="O409" s="226" t="s">
        <v>7821</v>
      </c>
      <c r="P409" s="226" t="s">
        <v>7824</v>
      </c>
      <c r="Q409" s="226" t="s">
        <v>7825</v>
      </c>
      <c r="R409" s="228" t="s">
        <v>7760</v>
      </c>
      <c r="S409" s="228">
        <v>410000881</v>
      </c>
      <c r="T409" s="229">
        <v>45645</v>
      </c>
      <c r="U409" s="230" t="s">
        <v>7689</v>
      </c>
      <c r="V409" s="230" t="s">
        <v>7722</v>
      </c>
      <c r="W409" s="230" t="s">
        <v>7722</v>
      </c>
      <c r="X409" s="230" t="s">
        <v>7701</v>
      </c>
      <c r="Y409" s="230"/>
      <c r="Z409" s="230"/>
      <c r="AA409" s="239">
        <v>202412</v>
      </c>
      <c r="AB409" s="239"/>
      <c r="AC409" s="240" t="s">
        <v>6188</v>
      </c>
      <c r="AD409" s="240" t="s">
        <v>7704</v>
      </c>
      <c r="AE409" s="241">
        <v>0</v>
      </c>
      <c r="AF409" s="240" t="s">
        <v>7704</v>
      </c>
      <c r="AG409" s="235" t="str">
        <f>IFERROR(VLOOKUP(작성용!A:A,RM!A:D,4,0),"-")</f>
        <v>-</v>
      </c>
      <c r="AH409" s="9" t="s">
        <v>7701</v>
      </c>
      <c r="AI409" s="231" t="s">
        <v>7701</v>
      </c>
      <c r="AJ409" s="9" t="s">
        <v>7701</v>
      </c>
      <c r="AK409" s="231" t="s">
        <v>7687</v>
      </c>
      <c r="AL409" s="231">
        <v>408</v>
      </c>
    </row>
    <row r="410" spans="1:38" s="194" customFormat="1" x14ac:dyDescent="0.3">
      <c r="A410" s="225" t="s">
        <v>7803</v>
      </c>
      <c r="B410" s="225" t="s">
        <v>7808</v>
      </c>
      <c r="C410" s="237" t="s">
        <v>3683</v>
      </c>
      <c r="D410" s="233" t="s">
        <v>6993</v>
      </c>
      <c r="E410" s="232" t="s">
        <v>9175</v>
      </c>
      <c r="F410" s="236" t="s">
        <v>6794</v>
      </c>
      <c r="G410" s="210">
        <v>0</v>
      </c>
      <c r="H410" s="227" t="s">
        <v>7701</v>
      </c>
      <c r="I410" s="227"/>
      <c r="J410" s="227"/>
      <c r="K410" s="227"/>
      <c r="L410" s="227"/>
      <c r="M410" s="227"/>
      <c r="N410" s="226" t="s">
        <v>7719</v>
      </c>
      <c r="O410" s="226" t="s">
        <v>7821</v>
      </c>
      <c r="P410" s="226" t="s">
        <v>7854</v>
      </c>
      <c r="Q410" s="226" t="s">
        <v>7825</v>
      </c>
      <c r="R410" s="228" t="s">
        <v>7855</v>
      </c>
      <c r="S410" s="228">
        <v>410000701</v>
      </c>
      <c r="T410" s="229">
        <v>45645</v>
      </c>
      <c r="U410" s="230" t="s">
        <v>7689</v>
      </c>
      <c r="V410" s="230" t="s">
        <v>7722</v>
      </c>
      <c r="W410" s="230" t="s">
        <v>7722</v>
      </c>
      <c r="X410" s="230" t="s">
        <v>7701</v>
      </c>
      <c r="Y410" s="230"/>
      <c r="Z410" s="230"/>
      <c r="AA410" s="239">
        <v>202412</v>
      </c>
      <c r="AB410" s="239"/>
      <c r="AC410" s="240" t="s">
        <v>6188</v>
      </c>
      <c r="AD410" s="240" t="s">
        <v>7704</v>
      </c>
      <c r="AE410" s="241">
        <v>0</v>
      </c>
      <c r="AF410" s="240" t="s">
        <v>7704</v>
      </c>
      <c r="AG410" s="235" t="str">
        <f>IFERROR(VLOOKUP(작성용!A:A,RM!A:D,4,0),"-")</f>
        <v>-</v>
      </c>
      <c r="AH410" s="9" t="s">
        <v>7701</v>
      </c>
      <c r="AI410" s="231" t="s">
        <v>7701</v>
      </c>
      <c r="AJ410" s="9" t="s">
        <v>7701</v>
      </c>
      <c r="AK410" s="231" t="s">
        <v>7687</v>
      </c>
      <c r="AL410" s="231">
        <v>409</v>
      </c>
    </row>
    <row r="411" spans="1:38" s="194" customFormat="1" x14ac:dyDescent="0.3">
      <c r="A411" s="225" t="s">
        <v>7803</v>
      </c>
      <c r="B411" s="225" t="s">
        <v>7808</v>
      </c>
      <c r="C411" s="237" t="s">
        <v>3683</v>
      </c>
      <c r="D411" s="233" t="s">
        <v>7856</v>
      </c>
      <c r="E411" s="232" t="s">
        <v>9176</v>
      </c>
      <c r="F411" s="236" t="s">
        <v>6794</v>
      </c>
      <c r="G411" s="210">
        <v>0</v>
      </c>
      <c r="H411" s="227" t="s">
        <v>7701</v>
      </c>
      <c r="I411" s="227"/>
      <c r="J411" s="227"/>
      <c r="K411" s="227"/>
      <c r="L411" s="227"/>
      <c r="M411" s="227"/>
      <c r="N411" s="226" t="s">
        <v>7719</v>
      </c>
      <c r="O411" s="226" t="s">
        <v>7821</v>
      </c>
      <c r="P411" s="226" t="s">
        <v>7824</v>
      </c>
      <c r="Q411" s="226" t="s">
        <v>7825</v>
      </c>
      <c r="R411" s="228" t="s">
        <v>7857</v>
      </c>
      <c r="S411" s="228">
        <v>410000808</v>
      </c>
      <c r="T411" s="229">
        <v>45645</v>
      </c>
      <c r="U411" s="230" t="s">
        <v>7689</v>
      </c>
      <c r="V411" s="230" t="s">
        <v>7722</v>
      </c>
      <c r="W411" s="230" t="s">
        <v>7722</v>
      </c>
      <c r="X411" s="230" t="s">
        <v>7701</v>
      </c>
      <c r="Y411" s="230"/>
      <c r="Z411" s="230"/>
      <c r="AA411" s="239">
        <v>202412</v>
      </c>
      <c r="AB411" s="239"/>
      <c r="AC411" s="240" t="s">
        <v>6188</v>
      </c>
      <c r="AD411" s="240" t="s">
        <v>7704</v>
      </c>
      <c r="AE411" s="241">
        <v>0</v>
      </c>
      <c r="AF411" s="240" t="s">
        <v>7704</v>
      </c>
      <c r="AG411" s="235" t="str">
        <f>IFERROR(VLOOKUP(작성용!A:A,RM!A:D,4,0),"-")</f>
        <v>-</v>
      </c>
      <c r="AH411" s="9" t="s">
        <v>7701</v>
      </c>
      <c r="AI411" s="231" t="s">
        <v>7701</v>
      </c>
      <c r="AJ411" s="9" t="s">
        <v>7701</v>
      </c>
      <c r="AK411" s="231" t="s">
        <v>7687</v>
      </c>
      <c r="AL411" s="231">
        <v>410</v>
      </c>
    </row>
    <row r="412" spans="1:38" s="194" customFormat="1" x14ac:dyDescent="0.3">
      <c r="A412" s="225" t="s">
        <v>7803</v>
      </c>
      <c r="B412" s="225" t="s">
        <v>7808</v>
      </c>
      <c r="C412" s="237" t="s">
        <v>3683</v>
      </c>
      <c r="D412" s="233" t="s">
        <v>7858</v>
      </c>
      <c r="E412" s="232" t="s">
        <v>9177</v>
      </c>
      <c r="F412" s="236" t="s">
        <v>6794</v>
      </c>
      <c r="G412" s="210">
        <v>0</v>
      </c>
      <c r="H412" s="227" t="s">
        <v>7701</v>
      </c>
      <c r="I412" s="227"/>
      <c r="J412" s="227"/>
      <c r="K412" s="227"/>
      <c r="L412" s="227"/>
      <c r="M412" s="227"/>
      <c r="N412" s="226" t="s">
        <v>7719</v>
      </c>
      <c r="O412" s="226" t="s">
        <v>7821</v>
      </c>
      <c r="P412" s="226" t="s">
        <v>7824</v>
      </c>
      <c r="Q412" s="226" t="s">
        <v>7825</v>
      </c>
      <c r="R412" s="228" t="s">
        <v>7859</v>
      </c>
      <c r="S412" s="228">
        <v>410000805</v>
      </c>
      <c r="T412" s="229">
        <v>45645</v>
      </c>
      <c r="U412" s="230" t="s">
        <v>7689</v>
      </c>
      <c r="V412" s="230" t="s">
        <v>7722</v>
      </c>
      <c r="W412" s="230" t="s">
        <v>7722</v>
      </c>
      <c r="X412" s="230" t="s">
        <v>7701</v>
      </c>
      <c r="Y412" s="230"/>
      <c r="Z412" s="230"/>
      <c r="AA412" s="239">
        <v>202412</v>
      </c>
      <c r="AB412" s="239"/>
      <c r="AC412" s="240" t="s">
        <v>6188</v>
      </c>
      <c r="AD412" s="240" t="s">
        <v>7704</v>
      </c>
      <c r="AE412" s="241">
        <v>0</v>
      </c>
      <c r="AF412" s="240" t="s">
        <v>7704</v>
      </c>
      <c r="AG412" s="235" t="str">
        <f>IFERROR(VLOOKUP(작성용!A:A,RM!A:D,4,0),"-")</f>
        <v>-</v>
      </c>
      <c r="AH412" s="9" t="s">
        <v>7701</v>
      </c>
      <c r="AI412" s="231" t="s">
        <v>7701</v>
      </c>
      <c r="AJ412" s="9" t="s">
        <v>7701</v>
      </c>
      <c r="AK412" s="231" t="s">
        <v>7687</v>
      </c>
      <c r="AL412" s="231">
        <v>411</v>
      </c>
    </row>
    <row r="413" spans="1:38" s="194" customFormat="1" x14ac:dyDescent="0.3">
      <c r="A413" s="225" t="s">
        <v>7803</v>
      </c>
      <c r="B413" s="225" t="s">
        <v>7808</v>
      </c>
      <c r="C413" s="237" t="s">
        <v>3683</v>
      </c>
      <c r="D413" s="233" t="s">
        <v>9178</v>
      </c>
      <c r="E413" s="232" t="s">
        <v>9179</v>
      </c>
      <c r="F413" s="236" t="s">
        <v>6794</v>
      </c>
      <c r="G413" s="210">
        <v>0</v>
      </c>
      <c r="H413" s="227" t="s">
        <v>7701</v>
      </c>
      <c r="I413" s="227"/>
      <c r="J413" s="227"/>
      <c r="K413" s="227"/>
      <c r="L413" s="227"/>
      <c r="M413" s="227"/>
      <c r="N413" s="226" t="s">
        <v>7719</v>
      </c>
      <c r="O413" s="226" t="s">
        <v>7821</v>
      </c>
      <c r="P413" s="226" t="s">
        <v>7824</v>
      </c>
      <c r="Q413" s="226" t="s">
        <v>7825</v>
      </c>
      <c r="R413" s="228" t="s">
        <v>7764</v>
      </c>
      <c r="S413" s="228">
        <v>410000706</v>
      </c>
      <c r="T413" s="229">
        <v>45645</v>
      </c>
      <c r="U413" s="230" t="s">
        <v>7689</v>
      </c>
      <c r="V413" s="230" t="s">
        <v>7722</v>
      </c>
      <c r="W413" s="230" t="s">
        <v>7722</v>
      </c>
      <c r="X413" s="230" t="s">
        <v>7701</v>
      </c>
      <c r="Y413" s="230"/>
      <c r="Z413" s="230"/>
      <c r="AA413" s="239">
        <v>202412</v>
      </c>
      <c r="AB413" s="239"/>
      <c r="AC413" s="240" t="s">
        <v>6188</v>
      </c>
      <c r="AD413" s="240" t="s">
        <v>7704</v>
      </c>
      <c r="AE413" s="241">
        <v>0</v>
      </c>
      <c r="AF413" s="240" t="s">
        <v>7704</v>
      </c>
      <c r="AG413" s="235" t="str">
        <f>IFERROR(VLOOKUP(작성용!A:A,RM!A:D,4,0),"-")</f>
        <v>-</v>
      </c>
      <c r="AH413" s="9" t="s">
        <v>7701</v>
      </c>
      <c r="AI413" s="231" t="s">
        <v>7701</v>
      </c>
      <c r="AJ413" s="9" t="s">
        <v>7701</v>
      </c>
      <c r="AK413" s="231" t="s">
        <v>7687</v>
      </c>
      <c r="AL413" s="231">
        <v>412</v>
      </c>
    </row>
    <row r="414" spans="1:38" s="194" customFormat="1" x14ac:dyDescent="0.3">
      <c r="A414" s="225" t="s">
        <v>7803</v>
      </c>
      <c r="B414" s="225" t="s">
        <v>7808</v>
      </c>
      <c r="C414" s="237" t="s">
        <v>3683</v>
      </c>
      <c r="D414" s="233" t="s">
        <v>6362</v>
      </c>
      <c r="E414" s="232" t="s">
        <v>9180</v>
      </c>
      <c r="F414" s="236" t="s">
        <v>6794</v>
      </c>
      <c r="G414" s="210">
        <v>0</v>
      </c>
      <c r="H414" s="227" t="s">
        <v>7701</v>
      </c>
      <c r="I414" s="227"/>
      <c r="J414" s="227"/>
      <c r="K414" s="227"/>
      <c r="L414" s="227"/>
      <c r="M414" s="227"/>
      <c r="N414" s="226" t="s">
        <v>7719</v>
      </c>
      <c r="O414" s="226" t="s">
        <v>7821</v>
      </c>
      <c r="P414" s="226" t="s">
        <v>7824</v>
      </c>
      <c r="Q414" s="226" t="s">
        <v>7825</v>
      </c>
      <c r="R414" s="228" t="s">
        <v>7860</v>
      </c>
      <c r="S414" s="228">
        <v>410000885</v>
      </c>
      <c r="T414" s="229">
        <v>45645</v>
      </c>
      <c r="U414" s="230" t="s">
        <v>7689</v>
      </c>
      <c r="V414" s="230" t="s">
        <v>7722</v>
      </c>
      <c r="W414" s="230" t="s">
        <v>7722</v>
      </c>
      <c r="X414" s="230" t="s">
        <v>7701</v>
      </c>
      <c r="Y414" s="230"/>
      <c r="Z414" s="230"/>
      <c r="AA414" s="239">
        <v>202412</v>
      </c>
      <c r="AB414" s="239"/>
      <c r="AC414" s="240" t="s">
        <v>6188</v>
      </c>
      <c r="AD414" s="240" t="s">
        <v>7704</v>
      </c>
      <c r="AE414" s="241">
        <v>0</v>
      </c>
      <c r="AF414" s="240" t="s">
        <v>7704</v>
      </c>
      <c r="AG414" s="235" t="str">
        <f>IFERROR(VLOOKUP(작성용!A:A,RM!A:D,4,0),"-")</f>
        <v>-</v>
      </c>
      <c r="AH414" s="9" t="s">
        <v>7701</v>
      </c>
      <c r="AI414" s="231" t="s">
        <v>7701</v>
      </c>
      <c r="AJ414" s="9" t="s">
        <v>7701</v>
      </c>
      <c r="AK414" s="231" t="s">
        <v>7687</v>
      </c>
      <c r="AL414" s="231">
        <v>413</v>
      </c>
    </row>
    <row r="415" spans="1:38" s="194" customFormat="1" x14ac:dyDescent="0.3">
      <c r="A415" s="225" t="s">
        <v>7803</v>
      </c>
      <c r="B415" s="225" t="s">
        <v>7808</v>
      </c>
      <c r="C415" s="237" t="s">
        <v>3683</v>
      </c>
      <c r="D415" s="233" t="s">
        <v>9181</v>
      </c>
      <c r="E415" s="232" t="s">
        <v>9182</v>
      </c>
      <c r="F415" s="236" t="s">
        <v>6794</v>
      </c>
      <c r="G415" s="210">
        <v>0</v>
      </c>
      <c r="H415" s="227" t="s">
        <v>7701</v>
      </c>
      <c r="I415" s="227"/>
      <c r="J415" s="227"/>
      <c r="K415" s="227"/>
      <c r="L415" s="227"/>
      <c r="M415" s="227"/>
      <c r="N415" s="226" t="s">
        <v>7719</v>
      </c>
      <c r="O415" s="226" t="s">
        <v>7821</v>
      </c>
      <c r="P415" s="226" t="s">
        <v>7824</v>
      </c>
      <c r="Q415" s="226" t="s">
        <v>7825</v>
      </c>
      <c r="R415" s="228" t="s">
        <v>7861</v>
      </c>
      <c r="S415" s="228">
        <v>410000902</v>
      </c>
      <c r="T415" s="229">
        <v>45645</v>
      </c>
      <c r="U415" s="230" t="s">
        <v>7689</v>
      </c>
      <c r="V415" s="230" t="s">
        <v>7722</v>
      </c>
      <c r="W415" s="230" t="s">
        <v>7722</v>
      </c>
      <c r="X415" s="230" t="s">
        <v>7701</v>
      </c>
      <c r="Y415" s="230"/>
      <c r="Z415" s="230"/>
      <c r="AA415" s="239">
        <v>202412</v>
      </c>
      <c r="AB415" s="239"/>
      <c r="AC415" s="240" t="s">
        <v>6188</v>
      </c>
      <c r="AD415" s="240" t="s">
        <v>7704</v>
      </c>
      <c r="AE415" s="241">
        <v>0</v>
      </c>
      <c r="AF415" s="240" t="s">
        <v>7704</v>
      </c>
      <c r="AG415" s="235" t="str">
        <f>IFERROR(VLOOKUP(작성용!A:A,RM!A:D,4,0),"-")</f>
        <v>-</v>
      </c>
      <c r="AH415" s="9" t="s">
        <v>7701</v>
      </c>
      <c r="AI415" s="231" t="s">
        <v>3522</v>
      </c>
      <c r="AJ415" s="9" t="s">
        <v>7701</v>
      </c>
      <c r="AK415" s="231" t="s">
        <v>7687</v>
      </c>
      <c r="AL415" s="231">
        <v>414</v>
      </c>
    </row>
    <row r="416" spans="1:38" s="194" customFormat="1" x14ac:dyDescent="0.3">
      <c r="A416" s="225" t="s">
        <v>7803</v>
      </c>
      <c r="B416" s="225" t="s">
        <v>7808</v>
      </c>
      <c r="C416" s="237" t="s">
        <v>3683</v>
      </c>
      <c r="D416" s="233" t="s">
        <v>9183</v>
      </c>
      <c r="E416" s="232" t="s">
        <v>8631</v>
      </c>
      <c r="F416" s="236" t="s">
        <v>6794</v>
      </c>
      <c r="G416" s="210">
        <v>0</v>
      </c>
      <c r="H416" s="227" t="s">
        <v>7701</v>
      </c>
      <c r="I416" s="227"/>
      <c r="J416" s="227"/>
      <c r="K416" s="227"/>
      <c r="L416" s="227"/>
      <c r="M416" s="227"/>
      <c r="N416" s="226" t="s">
        <v>7719</v>
      </c>
      <c r="O416" s="226" t="s">
        <v>7821</v>
      </c>
      <c r="P416" s="226" t="s">
        <v>7824</v>
      </c>
      <c r="Q416" s="226" t="s">
        <v>7825</v>
      </c>
      <c r="R416" s="228" t="s">
        <v>7862</v>
      </c>
      <c r="S416" s="228">
        <v>410000665</v>
      </c>
      <c r="T416" s="229">
        <v>45645</v>
      </c>
      <c r="U416" s="230" t="s">
        <v>7689</v>
      </c>
      <c r="V416" s="230" t="s">
        <v>7722</v>
      </c>
      <c r="W416" s="230" t="s">
        <v>7722</v>
      </c>
      <c r="X416" s="230" t="s">
        <v>7701</v>
      </c>
      <c r="Y416" s="230"/>
      <c r="Z416" s="230"/>
      <c r="AA416" s="239">
        <v>202412</v>
      </c>
      <c r="AB416" s="239"/>
      <c r="AC416" s="240" t="s">
        <v>6188</v>
      </c>
      <c r="AD416" s="240" t="s">
        <v>7704</v>
      </c>
      <c r="AE416" s="241">
        <v>0</v>
      </c>
      <c r="AF416" s="240" t="s">
        <v>7704</v>
      </c>
      <c r="AG416" s="235" t="str">
        <f>IFERROR(VLOOKUP(작성용!A:A,RM!A:D,4,0),"-")</f>
        <v>-</v>
      </c>
      <c r="AH416" s="9" t="s">
        <v>7701</v>
      </c>
      <c r="AI416" s="231" t="s">
        <v>7701</v>
      </c>
      <c r="AJ416" s="9" t="s">
        <v>7701</v>
      </c>
      <c r="AK416" s="231" t="s">
        <v>7687</v>
      </c>
      <c r="AL416" s="231">
        <v>415</v>
      </c>
    </row>
    <row r="417" spans="1:38" s="194" customFormat="1" x14ac:dyDescent="0.3">
      <c r="A417" s="225" t="s">
        <v>7803</v>
      </c>
      <c r="B417" s="225" t="s">
        <v>7808</v>
      </c>
      <c r="C417" s="237" t="s">
        <v>3683</v>
      </c>
      <c r="D417" s="233" t="s">
        <v>9184</v>
      </c>
      <c r="E417" s="232" t="s">
        <v>9185</v>
      </c>
      <c r="F417" s="236" t="s">
        <v>6794</v>
      </c>
      <c r="G417" s="210">
        <v>0</v>
      </c>
      <c r="H417" s="227" t="s">
        <v>7701</v>
      </c>
      <c r="I417" s="227"/>
      <c r="J417" s="227"/>
      <c r="K417" s="227"/>
      <c r="L417" s="227"/>
      <c r="M417" s="227"/>
      <c r="N417" s="226" t="s">
        <v>7719</v>
      </c>
      <c r="O417" s="226" t="s">
        <v>7821</v>
      </c>
      <c r="P417" s="226" t="s">
        <v>7824</v>
      </c>
      <c r="Q417" s="226" t="s">
        <v>7825</v>
      </c>
      <c r="R417" s="228" t="s">
        <v>7863</v>
      </c>
      <c r="S417" s="228">
        <v>410000884</v>
      </c>
      <c r="T417" s="229">
        <v>45645</v>
      </c>
      <c r="U417" s="230" t="s">
        <v>7689</v>
      </c>
      <c r="V417" s="230" t="s">
        <v>7722</v>
      </c>
      <c r="W417" s="230" t="s">
        <v>7722</v>
      </c>
      <c r="X417" s="230" t="s">
        <v>7701</v>
      </c>
      <c r="Y417" s="230"/>
      <c r="Z417" s="230"/>
      <c r="AA417" s="239">
        <v>202412</v>
      </c>
      <c r="AB417" s="239"/>
      <c r="AC417" s="240" t="s">
        <v>6188</v>
      </c>
      <c r="AD417" s="240" t="s">
        <v>7704</v>
      </c>
      <c r="AE417" s="241">
        <v>0</v>
      </c>
      <c r="AF417" s="240" t="s">
        <v>7704</v>
      </c>
      <c r="AG417" s="235" t="str">
        <f>IFERROR(VLOOKUP(작성용!A:A,RM!A:D,4,0),"-")</f>
        <v>-</v>
      </c>
      <c r="AH417" s="9" t="s">
        <v>7701</v>
      </c>
      <c r="AI417" s="231" t="s">
        <v>7701</v>
      </c>
      <c r="AJ417" s="9" t="s">
        <v>7701</v>
      </c>
      <c r="AK417" s="231" t="s">
        <v>7687</v>
      </c>
      <c r="AL417" s="231">
        <v>416</v>
      </c>
    </row>
    <row r="418" spans="1:38" s="194" customFormat="1" x14ac:dyDescent="0.3">
      <c r="A418" s="225" t="s">
        <v>7803</v>
      </c>
      <c r="B418" s="225" t="s">
        <v>7808</v>
      </c>
      <c r="C418" s="237" t="s">
        <v>3683</v>
      </c>
      <c r="D418" s="233" t="s">
        <v>9186</v>
      </c>
      <c r="E418" s="232" t="s">
        <v>9187</v>
      </c>
      <c r="F418" s="236" t="s">
        <v>6794</v>
      </c>
      <c r="G418" s="210">
        <v>0</v>
      </c>
      <c r="H418" s="227" t="s">
        <v>7701</v>
      </c>
      <c r="I418" s="227"/>
      <c r="J418" s="227"/>
      <c r="K418" s="227"/>
      <c r="L418" s="227"/>
      <c r="M418" s="227"/>
      <c r="N418" s="226" t="s">
        <v>7719</v>
      </c>
      <c r="O418" s="226" t="s">
        <v>7821</v>
      </c>
      <c r="P418" s="226" t="s">
        <v>7824</v>
      </c>
      <c r="Q418" s="226" t="s">
        <v>7825</v>
      </c>
      <c r="R418" s="228" t="s">
        <v>7864</v>
      </c>
      <c r="S418" s="228">
        <v>410000893</v>
      </c>
      <c r="T418" s="229">
        <v>45645</v>
      </c>
      <c r="U418" s="230" t="s">
        <v>7689</v>
      </c>
      <c r="V418" s="230" t="s">
        <v>7722</v>
      </c>
      <c r="W418" s="230" t="s">
        <v>7722</v>
      </c>
      <c r="X418" s="230" t="s">
        <v>7701</v>
      </c>
      <c r="Y418" s="230"/>
      <c r="Z418" s="230"/>
      <c r="AA418" s="239">
        <v>202412</v>
      </c>
      <c r="AB418" s="239"/>
      <c r="AC418" s="240" t="s">
        <v>6188</v>
      </c>
      <c r="AD418" s="240" t="s">
        <v>7704</v>
      </c>
      <c r="AE418" s="241">
        <v>0</v>
      </c>
      <c r="AF418" s="240" t="s">
        <v>7704</v>
      </c>
      <c r="AG418" s="235" t="str">
        <f>IFERROR(VLOOKUP(작성용!A:A,RM!A:D,4,0),"-")</f>
        <v>-</v>
      </c>
      <c r="AH418" s="9" t="s">
        <v>7701</v>
      </c>
      <c r="AI418" s="231" t="s">
        <v>7701</v>
      </c>
      <c r="AJ418" s="9" t="s">
        <v>7701</v>
      </c>
      <c r="AK418" s="231" t="s">
        <v>7687</v>
      </c>
      <c r="AL418" s="231">
        <v>417</v>
      </c>
    </row>
    <row r="419" spans="1:38" s="194" customFormat="1" x14ac:dyDescent="0.3">
      <c r="A419" s="225" t="s">
        <v>7803</v>
      </c>
      <c r="B419" s="225" t="s">
        <v>7808</v>
      </c>
      <c r="C419" s="237" t="s">
        <v>3683</v>
      </c>
      <c r="D419" s="233" t="s">
        <v>9188</v>
      </c>
      <c r="E419" s="232" t="s">
        <v>9189</v>
      </c>
      <c r="F419" s="236" t="s">
        <v>6794</v>
      </c>
      <c r="G419" s="210">
        <v>0</v>
      </c>
      <c r="H419" s="227" t="s">
        <v>7701</v>
      </c>
      <c r="I419" s="227"/>
      <c r="J419" s="227"/>
      <c r="K419" s="227"/>
      <c r="L419" s="227"/>
      <c r="M419" s="227"/>
      <c r="N419" s="226" t="s">
        <v>7719</v>
      </c>
      <c r="O419" s="226" t="s">
        <v>7821</v>
      </c>
      <c r="P419" s="226" t="s">
        <v>7824</v>
      </c>
      <c r="Q419" s="226" t="s">
        <v>7825</v>
      </c>
      <c r="R419" s="228" t="s">
        <v>7865</v>
      </c>
      <c r="S419" s="228">
        <v>410000382</v>
      </c>
      <c r="T419" s="229">
        <v>45645</v>
      </c>
      <c r="U419" s="230" t="s">
        <v>7689</v>
      </c>
      <c r="V419" s="230" t="s">
        <v>7722</v>
      </c>
      <c r="W419" s="230" t="s">
        <v>7722</v>
      </c>
      <c r="X419" s="230" t="s">
        <v>7701</v>
      </c>
      <c r="Y419" s="230"/>
      <c r="Z419" s="230"/>
      <c r="AA419" s="239">
        <v>202412</v>
      </c>
      <c r="AB419" s="239"/>
      <c r="AC419" s="240" t="s">
        <v>6188</v>
      </c>
      <c r="AD419" s="240" t="s">
        <v>7704</v>
      </c>
      <c r="AE419" s="241">
        <v>0</v>
      </c>
      <c r="AF419" s="240" t="s">
        <v>7704</v>
      </c>
      <c r="AG419" s="235" t="str">
        <f>IFERROR(VLOOKUP(작성용!A:A,RM!A:D,4,0),"-")</f>
        <v>-</v>
      </c>
      <c r="AH419" s="9" t="s">
        <v>7701</v>
      </c>
      <c r="AI419" s="231" t="s">
        <v>7701</v>
      </c>
      <c r="AJ419" s="9" t="s">
        <v>7701</v>
      </c>
      <c r="AK419" s="231" t="s">
        <v>7687</v>
      </c>
      <c r="AL419" s="231">
        <v>418</v>
      </c>
    </row>
    <row r="420" spans="1:38" s="194" customFormat="1" x14ac:dyDescent="0.3">
      <c r="A420" s="225" t="s">
        <v>7803</v>
      </c>
      <c r="B420" s="225" t="s">
        <v>7808</v>
      </c>
      <c r="C420" s="237" t="s">
        <v>3683</v>
      </c>
      <c r="D420" s="233" t="s">
        <v>9190</v>
      </c>
      <c r="E420" s="232" t="s">
        <v>9191</v>
      </c>
      <c r="F420" s="236" t="s">
        <v>6794</v>
      </c>
      <c r="G420" s="210">
        <v>0</v>
      </c>
      <c r="H420" s="227" t="s">
        <v>7701</v>
      </c>
      <c r="I420" s="227"/>
      <c r="J420" s="227"/>
      <c r="K420" s="227"/>
      <c r="L420" s="227"/>
      <c r="M420" s="227"/>
      <c r="N420" s="226" t="s">
        <v>7719</v>
      </c>
      <c r="O420" s="226" t="s">
        <v>7821</v>
      </c>
      <c r="P420" s="226" t="s">
        <v>7824</v>
      </c>
      <c r="Q420" s="226" t="s">
        <v>7825</v>
      </c>
      <c r="R420" s="228" t="s">
        <v>7866</v>
      </c>
      <c r="S420" s="228">
        <v>410000663</v>
      </c>
      <c r="T420" s="229">
        <v>45645</v>
      </c>
      <c r="U420" s="230" t="s">
        <v>7689</v>
      </c>
      <c r="V420" s="230" t="s">
        <v>7722</v>
      </c>
      <c r="W420" s="230" t="s">
        <v>7722</v>
      </c>
      <c r="X420" s="230" t="s">
        <v>7701</v>
      </c>
      <c r="Y420" s="230"/>
      <c r="Z420" s="230"/>
      <c r="AA420" s="239">
        <v>202412</v>
      </c>
      <c r="AB420" s="239"/>
      <c r="AC420" s="240" t="s">
        <v>6188</v>
      </c>
      <c r="AD420" s="240" t="s">
        <v>7704</v>
      </c>
      <c r="AE420" s="241">
        <v>0</v>
      </c>
      <c r="AF420" s="240" t="s">
        <v>7704</v>
      </c>
      <c r="AG420" s="235" t="str">
        <f>IFERROR(VLOOKUP(작성용!A:A,RM!A:D,4,0),"-")</f>
        <v>-</v>
      </c>
      <c r="AH420" s="9" t="s">
        <v>7701</v>
      </c>
      <c r="AI420" s="231" t="s">
        <v>7701</v>
      </c>
      <c r="AJ420" s="9" t="s">
        <v>7701</v>
      </c>
      <c r="AK420" s="231" t="s">
        <v>7687</v>
      </c>
      <c r="AL420" s="231">
        <v>419</v>
      </c>
    </row>
    <row r="421" spans="1:38" s="194" customFormat="1" x14ac:dyDescent="0.3">
      <c r="A421" s="225" t="s">
        <v>7803</v>
      </c>
      <c r="B421" s="225" t="s">
        <v>7808</v>
      </c>
      <c r="C421" s="237" t="s">
        <v>3683</v>
      </c>
      <c r="D421" s="233" t="s">
        <v>8762</v>
      </c>
      <c r="E421" s="232" t="s">
        <v>9192</v>
      </c>
      <c r="F421" s="236" t="s">
        <v>6794</v>
      </c>
      <c r="G421" s="210">
        <v>0</v>
      </c>
      <c r="H421" s="227" t="s">
        <v>7701</v>
      </c>
      <c r="I421" s="227"/>
      <c r="J421" s="227"/>
      <c r="K421" s="227"/>
      <c r="L421" s="227"/>
      <c r="M421" s="227"/>
      <c r="N421" s="226" t="s">
        <v>7719</v>
      </c>
      <c r="O421" s="226" t="s">
        <v>7821</v>
      </c>
      <c r="P421" s="226" t="s">
        <v>7824</v>
      </c>
      <c r="Q421" s="226" t="s">
        <v>7825</v>
      </c>
      <c r="R421" s="228" t="s">
        <v>7867</v>
      </c>
      <c r="S421" s="228">
        <v>410000670</v>
      </c>
      <c r="T421" s="229">
        <v>45645</v>
      </c>
      <c r="U421" s="230" t="s">
        <v>7689</v>
      </c>
      <c r="V421" s="230" t="s">
        <v>7722</v>
      </c>
      <c r="W421" s="230" t="s">
        <v>7722</v>
      </c>
      <c r="X421" s="230" t="s">
        <v>7701</v>
      </c>
      <c r="Y421" s="230"/>
      <c r="Z421" s="230"/>
      <c r="AA421" s="239">
        <v>202412</v>
      </c>
      <c r="AB421" s="239"/>
      <c r="AC421" s="240" t="s">
        <v>6188</v>
      </c>
      <c r="AD421" s="240" t="s">
        <v>7704</v>
      </c>
      <c r="AE421" s="241">
        <v>0</v>
      </c>
      <c r="AF421" s="240" t="s">
        <v>7704</v>
      </c>
      <c r="AG421" s="235" t="str">
        <f>IFERROR(VLOOKUP(작성용!A:A,RM!A:D,4,0),"-")</f>
        <v>-</v>
      </c>
      <c r="AH421" s="9" t="s">
        <v>7701</v>
      </c>
      <c r="AI421" s="231" t="s">
        <v>7701</v>
      </c>
      <c r="AJ421" s="9" t="s">
        <v>7701</v>
      </c>
      <c r="AK421" s="231" t="s">
        <v>7687</v>
      </c>
      <c r="AL421" s="231">
        <v>420</v>
      </c>
    </row>
    <row r="422" spans="1:38" s="194" customFormat="1" x14ac:dyDescent="0.3">
      <c r="A422" s="225" t="s">
        <v>7803</v>
      </c>
      <c r="B422" s="225" t="s">
        <v>7808</v>
      </c>
      <c r="C422" s="237" t="s">
        <v>3683</v>
      </c>
      <c r="D422" s="233" t="s">
        <v>7868</v>
      </c>
      <c r="E422" s="232" t="s">
        <v>9193</v>
      </c>
      <c r="F422" s="236" t="s">
        <v>6794</v>
      </c>
      <c r="G422" s="210">
        <v>0</v>
      </c>
      <c r="H422" s="227" t="s">
        <v>7701</v>
      </c>
      <c r="I422" s="227"/>
      <c r="J422" s="227"/>
      <c r="K422" s="227"/>
      <c r="L422" s="227"/>
      <c r="M422" s="227"/>
      <c r="N422" s="226" t="s">
        <v>7719</v>
      </c>
      <c r="O422" s="226" t="s">
        <v>7821</v>
      </c>
      <c r="P422" s="226" t="s">
        <v>7824</v>
      </c>
      <c r="Q422" s="226" t="s">
        <v>7825</v>
      </c>
      <c r="R422" s="228" t="s">
        <v>7869</v>
      </c>
      <c r="S422" s="228">
        <v>410000702</v>
      </c>
      <c r="T422" s="229">
        <v>45645</v>
      </c>
      <c r="U422" s="230" t="s">
        <v>7689</v>
      </c>
      <c r="V422" s="230" t="s">
        <v>7722</v>
      </c>
      <c r="W422" s="230" t="s">
        <v>7722</v>
      </c>
      <c r="X422" s="230" t="s">
        <v>7701</v>
      </c>
      <c r="Y422" s="230"/>
      <c r="Z422" s="230"/>
      <c r="AA422" s="239">
        <v>202412</v>
      </c>
      <c r="AB422" s="239"/>
      <c r="AC422" s="240" t="s">
        <v>6188</v>
      </c>
      <c r="AD422" s="240" t="s">
        <v>7704</v>
      </c>
      <c r="AE422" s="241">
        <v>0</v>
      </c>
      <c r="AF422" s="240" t="s">
        <v>7704</v>
      </c>
      <c r="AG422" s="235" t="str">
        <f>IFERROR(VLOOKUP(작성용!A:A,RM!A:D,4,0),"-")</f>
        <v>-</v>
      </c>
      <c r="AH422" s="9" t="s">
        <v>7701</v>
      </c>
      <c r="AI422" s="231" t="s">
        <v>7701</v>
      </c>
      <c r="AJ422" s="9" t="s">
        <v>7701</v>
      </c>
      <c r="AK422" s="231" t="s">
        <v>7687</v>
      </c>
      <c r="AL422" s="231">
        <v>421</v>
      </c>
    </row>
    <row r="423" spans="1:38" s="194" customFormat="1" x14ac:dyDescent="0.3">
      <c r="A423" s="225" t="s">
        <v>7803</v>
      </c>
      <c r="B423" s="225" t="s">
        <v>7808</v>
      </c>
      <c r="C423" s="237" t="s">
        <v>3683</v>
      </c>
      <c r="D423" s="233" t="s">
        <v>9194</v>
      </c>
      <c r="E423" s="232" t="s">
        <v>9195</v>
      </c>
      <c r="F423" s="236" t="s">
        <v>6794</v>
      </c>
      <c r="G423" s="210">
        <v>0</v>
      </c>
      <c r="H423" s="227" t="s">
        <v>7701</v>
      </c>
      <c r="I423" s="227"/>
      <c r="J423" s="227"/>
      <c r="K423" s="227"/>
      <c r="L423" s="227"/>
      <c r="M423" s="227"/>
      <c r="N423" s="226" t="s">
        <v>7719</v>
      </c>
      <c r="O423" s="226" t="s">
        <v>7821</v>
      </c>
      <c r="P423" s="226" t="s">
        <v>7824</v>
      </c>
      <c r="Q423" s="226" t="s">
        <v>7825</v>
      </c>
      <c r="R423" s="228" t="s">
        <v>7870</v>
      </c>
      <c r="S423" s="228">
        <v>410000748</v>
      </c>
      <c r="T423" s="229">
        <v>45645</v>
      </c>
      <c r="U423" s="230" t="s">
        <v>7689</v>
      </c>
      <c r="V423" s="230" t="s">
        <v>7722</v>
      </c>
      <c r="W423" s="230" t="s">
        <v>7722</v>
      </c>
      <c r="X423" s="230" t="s">
        <v>7701</v>
      </c>
      <c r="Y423" s="230"/>
      <c r="Z423" s="230"/>
      <c r="AA423" s="239">
        <v>202412</v>
      </c>
      <c r="AB423" s="239"/>
      <c r="AC423" s="240" t="s">
        <v>6188</v>
      </c>
      <c r="AD423" s="240" t="s">
        <v>7704</v>
      </c>
      <c r="AE423" s="241">
        <v>0</v>
      </c>
      <c r="AF423" s="240" t="s">
        <v>7704</v>
      </c>
      <c r="AG423" s="235" t="str">
        <f>IFERROR(VLOOKUP(작성용!A:A,RM!A:D,4,0),"-")</f>
        <v>-</v>
      </c>
      <c r="AH423" s="9" t="s">
        <v>7701</v>
      </c>
      <c r="AI423" s="231" t="s">
        <v>7701</v>
      </c>
      <c r="AJ423" s="9" t="s">
        <v>7701</v>
      </c>
      <c r="AK423" s="231" t="s">
        <v>7687</v>
      </c>
      <c r="AL423" s="231">
        <v>422</v>
      </c>
    </row>
    <row r="424" spans="1:38" s="194" customFormat="1" x14ac:dyDescent="0.3">
      <c r="A424" s="225" t="s">
        <v>7803</v>
      </c>
      <c r="B424" s="225" t="s">
        <v>7808</v>
      </c>
      <c r="C424" s="237" t="s">
        <v>3683</v>
      </c>
      <c r="D424" s="233" t="s">
        <v>6750</v>
      </c>
      <c r="E424" s="232" t="s">
        <v>9196</v>
      </c>
      <c r="F424" s="236" t="s">
        <v>6794</v>
      </c>
      <c r="G424" s="210">
        <v>0</v>
      </c>
      <c r="H424" s="227" t="s">
        <v>7701</v>
      </c>
      <c r="I424" s="227"/>
      <c r="J424" s="227"/>
      <c r="K424" s="227"/>
      <c r="L424" s="227"/>
      <c r="M424" s="227"/>
      <c r="N424" s="226" t="s">
        <v>7719</v>
      </c>
      <c r="O424" s="226" t="s">
        <v>7821</v>
      </c>
      <c r="P424" s="226" t="s">
        <v>7824</v>
      </c>
      <c r="Q424" s="226" t="s">
        <v>7825</v>
      </c>
      <c r="R424" s="228" t="s">
        <v>7871</v>
      </c>
      <c r="S424" s="228">
        <v>410000791</v>
      </c>
      <c r="T424" s="229">
        <v>45645</v>
      </c>
      <c r="U424" s="230" t="s">
        <v>7689</v>
      </c>
      <c r="V424" s="230" t="s">
        <v>7722</v>
      </c>
      <c r="W424" s="230" t="s">
        <v>7722</v>
      </c>
      <c r="X424" s="230" t="s">
        <v>7701</v>
      </c>
      <c r="Y424" s="230"/>
      <c r="Z424" s="230"/>
      <c r="AA424" s="239">
        <v>202412</v>
      </c>
      <c r="AB424" s="239"/>
      <c r="AC424" s="240" t="s">
        <v>6188</v>
      </c>
      <c r="AD424" s="240" t="s">
        <v>7704</v>
      </c>
      <c r="AE424" s="241">
        <v>0</v>
      </c>
      <c r="AF424" s="240" t="s">
        <v>3981</v>
      </c>
      <c r="AG424" s="235" t="str">
        <f>IFERROR(VLOOKUP(작성용!A:A,RM!A:D,4,0),"-")</f>
        <v>-</v>
      </c>
      <c r="AH424" s="9" t="s">
        <v>7701</v>
      </c>
      <c r="AI424" s="231" t="s">
        <v>7701</v>
      </c>
      <c r="AJ424" s="9" t="s">
        <v>7701</v>
      </c>
      <c r="AK424" s="231" t="s">
        <v>7687</v>
      </c>
      <c r="AL424" s="231">
        <v>423</v>
      </c>
    </row>
    <row r="425" spans="1:38" s="194" customFormat="1" x14ac:dyDescent="0.3">
      <c r="A425" s="225" t="s">
        <v>7803</v>
      </c>
      <c r="B425" s="225" t="s">
        <v>7808</v>
      </c>
      <c r="C425" s="237" t="s">
        <v>3683</v>
      </c>
      <c r="D425" s="233" t="s">
        <v>6678</v>
      </c>
      <c r="E425" s="232" t="s">
        <v>9197</v>
      </c>
      <c r="F425" s="236" t="s">
        <v>6794</v>
      </c>
      <c r="G425" s="210">
        <v>0</v>
      </c>
      <c r="H425" s="227" t="s">
        <v>7701</v>
      </c>
      <c r="I425" s="227"/>
      <c r="J425" s="227"/>
      <c r="K425" s="227"/>
      <c r="L425" s="227"/>
      <c r="M425" s="227"/>
      <c r="N425" s="226" t="s">
        <v>7719</v>
      </c>
      <c r="O425" s="226" t="s">
        <v>7821</v>
      </c>
      <c r="P425" s="226" t="s">
        <v>7824</v>
      </c>
      <c r="Q425" s="226" t="s">
        <v>7825</v>
      </c>
      <c r="R425" s="228" t="s">
        <v>7872</v>
      </c>
      <c r="S425" s="228">
        <v>410000859</v>
      </c>
      <c r="T425" s="229">
        <v>45645</v>
      </c>
      <c r="U425" s="230" t="s">
        <v>7689</v>
      </c>
      <c r="V425" s="230" t="s">
        <v>7722</v>
      </c>
      <c r="W425" s="230" t="s">
        <v>7722</v>
      </c>
      <c r="X425" s="230" t="s">
        <v>7701</v>
      </c>
      <c r="Y425" s="230"/>
      <c r="Z425" s="230"/>
      <c r="AA425" s="239">
        <v>202412</v>
      </c>
      <c r="AB425" s="239"/>
      <c r="AC425" s="240" t="s">
        <v>6188</v>
      </c>
      <c r="AD425" s="240" t="s">
        <v>7704</v>
      </c>
      <c r="AE425" s="241">
        <v>0</v>
      </c>
      <c r="AF425" s="240" t="s">
        <v>7704</v>
      </c>
      <c r="AG425" s="235" t="str">
        <f>IFERROR(VLOOKUP(작성용!A:A,RM!A:D,4,0),"-")</f>
        <v>-</v>
      </c>
      <c r="AH425" s="9" t="s">
        <v>7701</v>
      </c>
      <c r="AI425" s="231" t="s">
        <v>7701</v>
      </c>
      <c r="AJ425" s="9" t="s">
        <v>7701</v>
      </c>
      <c r="AK425" s="231" t="s">
        <v>7687</v>
      </c>
      <c r="AL425" s="231">
        <v>424</v>
      </c>
    </row>
    <row r="426" spans="1:38" s="194" customFormat="1" x14ac:dyDescent="0.3">
      <c r="A426" s="225" t="s">
        <v>7803</v>
      </c>
      <c r="B426" s="225" t="s">
        <v>7808</v>
      </c>
      <c r="C426" s="237" t="s">
        <v>3683</v>
      </c>
      <c r="D426" s="233" t="s">
        <v>5550</v>
      </c>
      <c r="E426" s="232" t="s">
        <v>9198</v>
      </c>
      <c r="F426" s="236" t="s">
        <v>6794</v>
      </c>
      <c r="G426" s="210">
        <v>0</v>
      </c>
      <c r="H426" s="227" t="s">
        <v>7701</v>
      </c>
      <c r="I426" s="227"/>
      <c r="J426" s="227"/>
      <c r="K426" s="227"/>
      <c r="L426" s="227"/>
      <c r="M426" s="227"/>
      <c r="N426" s="226" t="s">
        <v>7719</v>
      </c>
      <c r="O426" s="226" t="s">
        <v>7821</v>
      </c>
      <c r="P426" s="226" t="s">
        <v>7824</v>
      </c>
      <c r="Q426" s="226" t="s">
        <v>7825</v>
      </c>
      <c r="R426" s="228" t="s">
        <v>7873</v>
      </c>
      <c r="S426" s="228">
        <v>410000838</v>
      </c>
      <c r="T426" s="229">
        <v>45645</v>
      </c>
      <c r="U426" s="230" t="s">
        <v>7689</v>
      </c>
      <c r="V426" s="230" t="s">
        <v>7722</v>
      </c>
      <c r="W426" s="230" t="s">
        <v>7722</v>
      </c>
      <c r="X426" s="230" t="s">
        <v>7701</v>
      </c>
      <c r="Y426" s="230"/>
      <c r="Z426" s="230"/>
      <c r="AA426" s="239">
        <v>202412</v>
      </c>
      <c r="AB426" s="239"/>
      <c r="AC426" s="240" t="s">
        <v>6188</v>
      </c>
      <c r="AD426" s="240" t="s">
        <v>7704</v>
      </c>
      <c r="AE426" s="241">
        <v>0</v>
      </c>
      <c r="AF426" s="240" t="s">
        <v>7704</v>
      </c>
      <c r="AG426" s="235" t="str">
        <f>IFERROR(VLOOKUP(작성용!A:A,RM!A:D,4,0),"-")</f>
        <v>-</v>
      </c>
      <c r="AH426" s="9" t="s">
        <v>7701</v>
      </c>
      <c r="AI426" s="231" t="s">
        <v>7701</v>
      </c>
      <c r="AJ426" s="9" t="s">
        <v>7701</v>
      </c>
      <c r="AK426" s="231" t="s">
        <v>3684</v>
      </c>
      <c r="AL426" s="231">
        <v>425</v>
      </c>
    </row>
    <row r="427" spans="1:38" s="194" customFormat="1" x14ac:dyDescent="0.3">
      <c r="A427" s="225" t="s">
        <v>7803</v>
      </c>
      <c r="B427" s="225" t="s">
        <v>7808</v>
      </c>
      <c r="C427" s="237" t="s">
        <v>3683</v>
      </c>
      <c r="D427" s="233" t="s">
        <v>7874</v>
      </c>
      <c r="E427" s="232" t="s">
        <v>9199</v>
      </c>
      <c r="F427" s="236" t="s">
        <v>6794</v>
      </c>
      <c r="G427" s="210">
        <v>0</v>
      </c>
      <c r="H427" s="227" t="s">
        <v>7701</v>
      </c>
      <c r="I427" s="227"/>
      <c r="J427" s="227"/>
      <c r="K427" s="227"/>
      <c r="L427" s="227"/>
      <c r="M427" s="227"/>
      <c r="N427" s="226" t="s">
        <v>7719</v>
      </c>
      <c r="O427" s="226" t="s">
        <v>7821</v>
      </c>
      <c r="P427" s="226" t="s">
        <v>7824</v>
      </c>
      <c r="Q427" s="226" t="s">
        <v>7825</v>
      </c>
      <c r="R427" s="228" t="s">
        <v>7875</v>
      </c>
      <c r="S427" s="228">
        <v>410000879</v>
      </c>
      <c r="T427" s="229">
        <v>45645</v>
      </c>
      <c r="U427" s="230" t="s">
        <v>7689</v>
      </c>
      <c r="V427" s="230" t="s">
        <v>7722</v>
      </c>
      <c r="W427" s="230" t="s">
        <v>7722</v>
      </c>
      <c r="X427" s="230" t="s">
        <v>7701</v>
      </c>
      <c r="Y427" s="230"/>
      <c r="Z427" s="230"/>
      <c r="AA427" s="239">
        <v>202412</v>
      </c>
      <c r="AB427" s="239"/>
      <c r="AC427" s="240" t="s">
        <v>6188</v>
      </c>
      <c r="AD427" s="240" t="s">
        <v>7704</v>
      </c>
      <c r="AE427" s="241">
        <v>0</v>
      </c>
      <c r="AF427" s="240" t="s">
        <v>7704</v>
      </c>
      <c r="AG427" s="235" t="str">
        <f>IFERROR(VLOOKUP(작성용!A:A,RM!A:D,4,0),"-")</f>
        <v>-</v>
      </c>
      <c r="AH427" s="9" t="s">
        <v>7701</v>
      </c>
      <c r="AI427" s="231" t="s">
        <v>7701</v>
      </c>
      <c r="AJ427" s="9" t="s">
        <v>7701</v>
      </c>
      <c r="AK427" s="231" t="s">
        <v>7687</v>
      </c>
      <c r="AL427" s="231">
        <v>426</v>
      </c>
    </row>
    <row r="428" spans="1:38" s="194" customFormat="1" x14ac:dyDescent="0.3">
      <c r="A428" s="225" t="s">
        <v>7803</v>
      </c>
      <c r="B428" s="225" t="s">
        <v>7808</v>
      </c>
      <c r="C428" s="237" t="s">
        <v>3683</v>
      </c>
      <c r="D428" s="233" t="s">
        <v>8661</v>
      </c>
      <c r="E428" s="232" t="s">
        <v>9200</v>
      </c>
      <c r="F428" s="236" t="s">
        <v>6794</v>
      </c>
      <c r="G428" s="210">
        <v>0</v>
      </c>
      <c r="H428" s="227" t="s">
        <v>7701</v>
      </c>
      <c r="I428" s="227"/>
      <c r="J428" s="227"/>
      <c r="K428" s="227"/>
      <c r="L428" s="227"/>
      <c r="M428" s="227"/>
      <c r="N428" s="226" t="s">
        <v>7719</v>
      </c>
      <c r="O428" s="226" t="s">
        <v>7821</v>
      </c>
      <c r="P428" s="226" t="s">
        <v>7824</v>
      </c>
      <c r="Q428" s="226" t="s">
        <v>7825</v>
      </c>
      <c r="R428" s="228" t="s">
        <v>7876</v>
      </c>
      <c r="S428" s="228">
        <v>410000735</v>
      </c>
      <c r="T428" s="229">
        <v>45645</v>
      </c>
      <c r="U428" s="230" t="s">
        <v>7689</v>
      </c>
      <c r="V428" s="230" t="s">
        <v>7722</v>
      </c>
      <c r="W428" s="230" t="s">
        <v>7722</v>
      </c>
      <c r="X428" s="230" t="s">
        <v>7701</v>
      </c>
      <c r="Y428" s="230"/>
      <c r="Z428" s="230"/>
      <c r="AA428" s="239">
        <v>202412</v>
      </c>
      <c r="AB428" s="239"/>
      <c r="AC428" s="240" t="s">
        <v>6188</v>
      </c>
      <c r="AD428" s="240" t="s">
        <v>7704</v>
      </c>
      <c r="AE428" s="241">
        <v>0</v>
      </c>
      <c r="AF428" s="240" t="s">
        <v>7704</v>
      </c>
      <c r="AG428" s="235" t="str">
        <f>IFERROR(VLOOKUP(작성용!A:A,RM!A:D,4,0),"-")</f>
        <v>-</v>
      </c>
      <c r="AH428" s="9" t="s">
        <v>7701</v>
      </c>
      <c r="AI428" s="231" t="s">
        <v>7701</v>
      </c>
      <c r="AJ428" s="9" t="s">
        <v>7701</v>
      </c>
      <c r="AK428" s="231" t="s">
        <v>7687</v>
      </c>
      <c r="AL428" s="231">
        <v>427</v>
      </c>
    </row>
    <row r="429" spans="1:38" s="194" customFormat="1" x14ac:dyDescent="0.3">
      <c r="A429" s="225" t="s">
        <v>7803</v>
      </c>
      <c r="B429" s="225" t="s">
        <v>7808</v>
      </c>
      <c r="C429" s="237" t="s">
        <v>3683</v>
      </c>
      <c r="D429" s="233" t="s">
        <v>9201</v>
      </c>
      <c r="E429" s="232" t="s">
        <v>9202</v>
      </c>
      <c r="F429" s="236" t="s">
        <v>6794</v>
      </c>
      <c r="G429" s="210">
        <v>0</v>
      </c>
      <c r="H429" s="227" t="s">
        <v>7701</v>
      </c>
      <c r="I429" s="227"/>
      <c r="J429" s="227"/>
      <c r="K429" s="227"/>
      <c r="L429" s="227"/>
      <c r="M429" s="227"/>
      <c r="N429" s="226" t="s">
        <v>7719</v>
      </c>
      <c r="O429" s="226" t="s">
        <v>7821</v>
      </c>
      <c r="P429" s="226" t="s">
        <v>7824</v>
      </c>
      <c r="Q429" s="226" t="s">
        <v>7825</v>
      </c>
      <c r="R429" s="228" t="s">
        <v>7877</v>
      </c>
      <c r="S429" s="228">
        <v>410000388</v>
      </c>
      <c r="T429" s="229">
        <v>45645</v>
      </c>
      <c r="U429" s="230" t="s">
        <v>7689</v>
      </c>
      <c r="V429" s="230" t="s">
        <v>7722</v>
      </c>
      <c r="W429" s="230" t="s">
        <v>7722</v>
      </c>
      <c r="X429" s="230" t="s">
        <v>7701</v>
      </c>
      <c r="Y429" s="230"/>
      <c r="Z429" s="230"/>
      <c r="AA429" s="239">
        <v>202412</v>
      </c>
      <c r="AB429" s="239"/>
      <c r="AC429" s="240" t="s">
        <v>6188</v>
      </c>
      <c r="AD429" s="240" t="s">
        <v>7704</v>
      </c>
      <c r="AE429" s="241">
        <v>0</v>
      </c>
      <c r="AF429" s="240" t="s">
        <v>7704</v>
      </c>
      <c r="AG429" s="235" t="str">
        <f>IFERROR(VLOOKUP(작성용!A:A,RM!A:D,4,0),"-")</f>
        <v>-</v>
      </c>
      <c r="AH429" s="9" t="s">
        <v>7701</v>
      </c>
      <c r="AI429" s="231" t="s">
        <v>7701</v>
      </c>
      <c r="AJ429" s="9" t="s">
        <v>7701</v>
      </c>
      <c r="AK429" s="231" t="s">
        <v>7687</v>
      </c>
      <c r="AL429" s="231">
        <v>428</v>
      </c>
    </row>
    <row r="430" spans="1:38" s="194" customFormat="1" x14ac:dyDescent="0.3">
      <c r="A430" s="225" t="s">
        <v>7803</v>
      </c>
      <c r="B430" s="225" t="s">
        <v>7808</v>
      </c>
      <c r="C430" s="237" t="s">
        <v>3683</v>
      </c>
      <c r="D430" s="233" t="s">
        <v>9203</v>
      </c>
      <c r="E430" s="232" t="s">
        <v>9204</v>
      </c>
      <c r="F430" s="236" t="s">
        <v>6794</v>
      </c>
      <c r="G430" s="210">
        <v>0</v>
      </c>
      <c r="H430" s="227" t="s">
        <v>7701</v>
      </c>
      <c r="I430" s="227"/>
      <c r="J430" s="227"/>
      <c r="K430" s="227"/>
      <c r="L430" s="227"/>
      <c r="M430" s="227"/>
      <c r="N430" s="226" t="s">
        <v>7719</v>
      </c>
      <c r="O430" s="226" t="s">
        <v>7821</v>
      </c>
      <c r="P430" s="226" t="s">
        <v>7824</v>
      </c>
      <c r="Q430" s="226" t="s">
        <v>7825</v>
      </c>
      <c r="R430" s="228" t="s">
        <v>7768</v>
      </c>
      <c r="S430" s="228">
        <v>410000815</v>
      </c>
      <c r="T430" s="229">
        <v>45645</v>
      </c>
      <c r="U430" s="230" t="s">
        <v>7689</v>
      </c>
      <c r="V430" s="230" t="s">
        <v>7692</v>
      </c>
      <c r="W430" s="230" t="s">
        <v>7722</v>
      </c>
      <c r="X430" s="230" t="s">
        <v>7701</v>
      </c>
      <c r="Y430" s="230"/>
      <c r="Z430" s="230"/>
      <c r="AA430" s="239">
        <v>202412</v>
      </c>
      <c r="AB430" s="239"/>
      <c r="AC430" s="240" t="s">
        <v>6188</v>
      </c>
      <c r="AD430" s="240" t="s">
        <v>7704</v>
      </c>
      <c r="AE430" s="241">
        <v>0</v>
      </c>
      <c r="AF430" s="240" t="s">
        <v>7704</v>
      </c>
      <c r="AG430" s="235" t="str">
        <f>IFERROR(VLOOKUP(작성용!A:A,RM!A:D,4,0),"-")</f>
        <v>-</v>
      </c>
      <c r="AH430" s="9" t="s">
        <v>7701</v>
      </c>
      <c r="AI430" s="231" t="s">
        <v>7701</v>
      </c>
      <c r="AJ430" s="9" t="s">
        <v>7701</v>
      </c>
      <c r="AK430" s="231" t="s">
        <v>7687</v>
      </c>
      <c r="AL430" s="231">
        <v>429</v>
      </c>
    </row>
    <row r="431" spans="1:38" s="194" customFormat="1" x14ac:dyDescent="0.3">
      <c r="A431" s="225" t="s">
        <v>7803</v>
      </c>
      <c r="B431" s="225" t="s">
        <v>7808</v>
      </c>
      <c r="C431" s="237" t="s">
        <v>3683</v>
      </c>
      <c r="D431" s="233" t="s">
        <v>7538</v>
      </c>
      <c r="E431" s="232" t="s">
        <v>9205</v>
      </c>
      <c r="F431" s="236" t="s">
        <v>6794</v>
      </c>
      <c r="G431" s="210">
        <v>0</v>
      </c>
      <c r="H431" s="227" t="s">
        <v>7701</v>
      </c>
      <c r="I431" s="227"/>
      <c r="J431" s="227"/>
      <c r="K431" s="227"/>
      <c r="L431" s="227"/>
      <c r="M431" s="227"/>
      <c r="N431" s="226" t="s">
        <v>7719</v>
      </c>
      <c r="O431" s="226" t="s">
        <v>7821</v>
      </c>
      <c r="P431" s="226" t="s">
        <v>7824</v>
      </c>
      <c r="Q431" s="226" t="s">
        <v>7825</v>
      </c>
      <c r="R431" s="228" t="s">
        <v>7878</v>
      </c>
      <c r="S431" s="228">
        <v>410000347</v>
      </c>
      <c r="T431" s="229">
        <v>45645</v>
      </c>
      <c r="U431" s="230" t="s">
        <v>7689</v>
      </c>
      <c r="V431" s="230" t="s">
        <v>7722</v>
      </c>
      <c r="W431" s="230" t="s">
        <v>7722</v>
      </c>
      <c r="X431" s="230" t="s">
        <v>7701</v>
      </c>
      <c r="Y431" s="230"/>
      <c r="Z431" s="230"/>
      <c r="AA431" s="239">
        <v>202412</v>
      </c>
      <c r="AB431" s="239"/>
      <c r="AC431" s="240" t="s">
        <v>6188</v>
      </c>
      <c r="AD431" s="240" t="s">
        <v>7704</v>
      </c>
      <c r="AE431" s="241">
        <v>0</v>
      </c>
      <c r="AF431" s="240" t="s">
        <v>7704</v>
      </c>
      <c r="AG431" s="235" t="str">
        <f>IFERROR(VLOOKUP(작성용!A:A,RM!A:D,4,0),"-")</f>
        <v>-</v>
      </c>
      <c r="AH431" s="9" t="s">
        <v>7701</v>
      </c>
      <c r="AI431" s="231" t="s">
        <v>7701</v>
      </c>
      <c r="AJ431" s="9" t="s">
        <v>7701</v>
      </c>
      <c r="AK431" s="231" t="s">
        <v>7687</v>
      </c>
      <c r="AL431" s="231">
        <v>430</v>
      </c>
    </row>
    <row r="432" spans="1:38" s="194" customFormat="1" x14ac:dyDescent="0.3">
      <c r="A432" s="225" t="s">
        <v>7803</v>
      </c>
      <c r="B432" s="225" t="s">
        <v>7808</v>
      </c>
      <c r="C432" s="237" t="s">
        <v>3683</v>
      </c>
      <c r="D432" s="233" t="s">
        <v>7483</v>
      </c>
      <c r="E432" s="232" t="s">
        <v>9206</v>
      </c>
      <c r="F432" s="236" t="s">
        <v>6794</v>
      </c>
      <c r="G432" s="210">
        <v>0</v>
      </c>
      <c r="H432" s="227" t="s">
        <v>7701</v>
      </c>
      <c r="I432" s="227"/>
      <c r="J432" s="227"/>
      <c r="K432" s="227"/>
      <c r="L432" s="227"/>
      <c r="M432" s="227"/>
      <c r="N432" s="226" t="s">
        <v>7719</v>
      </c>
      <c r="O432" s="226" t="s">
        <v>7821</v>
      </c>
      <c r="P432" s="226" t="s">
        <v>7854</v>
      </c>
      <c r="Q432" s="226" t="s">
        <v>7825</v>
      </c>
      <c r="R432" s="228" t="s">
        <v>7770</v>
      </c>
      <c r="S432" s="228">
        <v>410000814</v>
      </c>
      <c r="T432" s="229">
        <v>45645</v>
      </c>
      <c r="U432" s="230" t="s">
        <v>7689</v>
      </c>
      <c r="V432" s="230" t="s">
        <v>7722</v>
      </c>
      <c r="W432" s="230" t="s">
        <v>7722</v>
      </c>
      <c r="X432" s="230" t="s">
        <v>7701</v>
      </c>
      <c r="Y432" s="230"/>
      <c r="Z432" s="230"/>
      <c r="AA432" s="239">
        <v>202412</v>
      </c>
      <c r="AB432" s="239"/>
      <c r="AC432" s="240" t="s">
        <v>6188</v>
      </c>
      <c r="AD432" s="240" t="s">
        <v>7704</v>
      </c>
      <c r="AE432" s="241">
        <v>0</v>
      </c>
      <c r="AF432" s="240" t="s">
        <v>7704</v>
      </c>
      <c r="AG432" s="235" t="str">
        <f>IFERROR(VLOOKUP(작성용!A:A,RM!A:D,4,0),"-")</f>
        <v>-</v>
      </c>
      <c r="AH432" s="9" t="s">
        <v>7701</v>
      </c>
      <c r="AI432" s="231" t="s">
        <v>7701</v>
      </c>
      <c r="AJ432" s="9" t="s">
        <v>7701</v>
      </c>
      <c r="AK432" s="231" t="s">
        <v>7687</v>
      </c>
      <c r="AL432" s="231">
        <v>431</v>
      </c>
    </row>
    <row r="433" spans="1:38" s="194" customFormat="1" x14ac:dyDescent="0.3">
      <c r="A433" s="225" t="s">
        <v>7803</v>
      </c>
      <c r="B433" s="225" t="s">
        <v>7808</v>
      </c>
      <c r="C433" s="237" t="s">
        <v>3683</v>
      </c>
      <c r="D433" s="233" t="s">
        <v>9207</v>
      </c>
      <c r="E433" s="232" t="s">
        <v>9208</v>
      </c>
      <c r="F433" s="236" t="s">
        <v>6794</v>
      </c>
      <c r="G433" s="210">
        <v>0</v>
      </c>
      <c r="H433" s="227" t="s">
        <v>7701</v>
      </c>
      <c r="I433" s="227"/>
      <c r="J433" s="227"/>
      <c r="K433" s="227"/>
      <c r="L433" s="227"/>
      <c r="M433" s="227"/>
      <c r="N433" s="226" t="s">
        <v>7719</v>
      </c>
      <c r="O433" s="226" t="s">
        <v>7821</v>
      </c>
      <c r="P433" s="226" t="s">
        <v>7824</v>
      </c>
      <c r="Q433" s="226" t="s">
        <v>7825</v>
      </c>
      <c r="R433" s="228" t="s">
        <v>7879</v>
      </c>
      <c r="S433" s="228">
        <v>410000370</v>
      </c>
      <c r="T433" s="229">
        <v>45645</v>
      </c>
      <c r="U433" s="230" t="s">
        <v>7689</v>
      </c>
      <c r="V433" s="230" t="s">
        <v>7722</v>
      </c>
      <c r="W433" s="230" t="s">
        <v>7722</v>
      </c>
      <c r="X433" s="230" t="s">
        <v>7701</v>
      </c>
      <c r="Y433" s="230"/>
      <c r="Z433" s="230"/>
      <c r="AA433" s="239">
        <v>202412</v>
      </c>
      <c r="AB433" s="239"/>
      <c r="AC433" s="240" t="s">
        <v>6188</v>
      </c>
      <c r="AD433" s="240" t="s">
        <v>7704</v>
      </c>
      <c r="AE433" s="241">
        <v>0</v>
      </c>
      <c r="AF433" s="240" t="s">
        <v>7704</v>
      </c>
      <c r="AG433" s="235" t="str">
        <f>IFERROR(VLOOKUP(작성용!A:A,RM!A:D,4,0),"-")</f>
        <v>-</v>
      </c>
      <c r="AH433" s="9" t="s">
        <v>7701</v>
      </c>
      <c r="AI433" s="231" t="s">
        <v>7701</v>
      </c>
      <c r="AJ433" s="9" t="s">
        <v>7701</v>
      </c>
      <c r="AK433" s="231" t="s">
        <v>7687</v>
      </c>
      <c r="AL433" s="231">
        <v>432</v>
      </c>
    </row>
    <row r="434" spans="1:38" s="194" customFormat="1" x14ac:dyDescent="0.3">
      <c r="A434" s="225" t="s">
        <v>7803</v>
      </c>
      <c r="B434" s="225" t="s">
        <v>7808</v>
      </c>
      <c r="C434" s="237" t="s">
        <v>3683</v>
      </c>
      <c r="D434" s="233" t="s">
        <v>7880</v>
      </c>
      <c r="E434" s="232" t="s">
        <v>9209</v>
      </c>
      <c r="F434" s="236" t="s">
        <v>6794</v>
      </c>
      <c r="G434" s="210">
        <v>0</v>
      </c>
      <c r="H434" s="227" t="s">
        <v>7701</v>
      </c>
      <c r="I434" s="227"/>
      <c r="J434" s="227"/>
      <c r="K434" s="227"/>
      <c r="L434" s="227"/>
      <c r="M434" s="227"/>
      <c r="N434" s="226" t="s">
        <v>7719</v>
      </c>
      <c r="O434" s="226" t="s">
        <v>7821</v>
      </c>
      <c r="P434" s="226" t="s">
        <v>7824</v>
      </c>
      <c r="Q434" s="226" t="s">
        <v>7825</v>
      </c>
      <c r="R434" s="228" t="s">
        <v>7881</v>
      </c>
      <c r="S434" s="228">
        <v>410000400</v>
      </c>
      <c r="T434" s="229">
        <v>45645</v>
      </c>
      <c r="U434" s="230" t="s">
        <v>7689</v>
      </c>
      <c r="V434" s="230" t="s">
        <v>7722</v>
      </c>
      <c r="W434" s="230" t="s">
        <v>7722</v>
      </c>
      <c r="X434" s="230" t="s">
        <v>7701</v>
      </c>
      <c r="Y434" s="230"/>
      <c r="Z434" s="230"/>
      <c r="AA434" s="239">
        <v>202412</v>
      </c>
      <c r="AB434" s="239"/>
      <c r="AC434" s="240" t="s">
        <v>6188</v>
      </c>
      <c r="AD434" s="240" t="s">
        <v>7704</v>
      </c>
      <c r="AE434" s="241">
        <v>0</v>
      </c>
      <c r="AF434" s="240" t="s">
        <v>7704</v>
      </c>
      <c r="AG434" s="235" t="str">
        <f>IFERROR(VLOOKUP(작성용!A:A,RM!A:D,4,0),"-")</f>
        <v>-</v>
      </c>
      <c r="AH434" s="9" t="s">
        <v>3522</v>
      </c>
      <c r="AI434" s="231" t="s">
        <v>7701</v>
      </c>
      <c r="AJ434" s="9" t="s">
        <v>7701</v>
      </c>
      <c r="AK434" s="231" t="s">
        <v>7687</v>
      </c>
      <c r="AL434" s="231">
        <v>433</v>
      </c>
    </row>
    <row r="435" spans="1:38" s="194" customFormat="1" x14ac:dyDescent="0.3">
      <c r="A435" s="225" t="s">
        <v>7803</v>
      </c>
      <c r="B435" s="225" t="s">
        <v>7808</v>
      </c>
      <c r="C435" s="237" t="s">
        <v>3683</v>
      </c>
      <c r="D435" s="233" t="s">
        <v>6989</v>
      </c>
      <c r="E435" s="232" t="s">
        <v>9210</v>
      </c>
      <c r="F435" s="236" t="s">
        <v>6794</v>
      </c>
      <c r="G435" s="210">
        <v>0</v>
      </c>
      <c r="H435" s="227" t="s">
        <v>7701</v>
      </c>
      <c r="I435" s="227"/>
      <c r="J435" s="227"/>
      <c r="K435" s="227"/>
      <c r="L435" s="227"/>
      <c r="M435" s="227"/>
      <c r="N435" s="226" t="s">
        <v>7719</v>
      </c>
      <c r="O435" s="226" t="s">
        <v>7821</v>
      </c>
      <c r="P435" s="226" t="s">
        <v>7824</v>
      </c>
      <c r="Q435" s="226" t="s">
        <v>7825</v>
      </c>
      <c r="R435" s="228" t="s">
        <v>7882</v>
      </c>
      <c r="S435" s="228">
        <v>410000646</v>
      </c>
      <c r="T435" s="229">
        <v>45645</v>
      </c>
      <c r="U435" s="230" t="s">
        <v>7689</v>
      </c>
      <c r="V435" s="230" t="s">
        <v>7722</v>
      </c>
      <c r="W435" s="230" t="s">
        <v>7722</v>
      </c>
      <c r="X435" s="230" t="s">
        <v>7701</v>
      </c>
      <c r="Y435" s="230"/>
      <c r="Z435" s="230"/>
      <c r="AA435" s="239">
        <v>202412</v>
      </c>
      <c r="AB435" s="239"/>
      <c r="AC435" s="240" t="s">
        <v>6188</v>
      </c>
      <c r="AD435" s="240" t="s">
        <v>7704</v>
      </c>
      <c r="AE435" s="241">
        <v>0</v>
      </c>
      <c r="AF435" s="240" t="s">
        <v>7704</v>
      </c>
      <c r="AG435" s="235" t="str">
        <f>IFERROR(VLOOKUP(작성용!A:A,RM!A:D,4,0),"-")</f>
        <v>-</v>
      </c>
      <c r="AH435" s="9" t="s">
        <v>7701</v>
      </c>
      <c r="AI435" s="231" t="s">
        <v>7701</v>
      </c>
      <c r="AJ435" s="9" t="s">
        <v>7701</v>
      </c>
      <c r="AK435" s="231" t="s">
        <v>3684</v>
      </c>
      <c r="AL435" s="231">
        <v>434</v>
      </c>
    </row>
    <row r="436" spans="1:38" s="194" customFormat="1" x14ac:dyDescent="0.3">
      <c r="A436" s="225" t="s">
        <v>7803</v>
      </c>
      <c r="B436" s="225" t="s">
        <v>7808</v>
      </c>
      <c r="C436" s="237" t="s">
        <v>3683</v>
      </c>
      <c r="D436" s="233" t="s">
        <v>9211</v>
      </c>
      <c r="E436" s="232" t="s">
        <v>9212</v>
      </c>
      <c r="F436" s="236" t="s">
        <v>6794</v>
      </c>
      <c r="G436" s="210">
        <v>0</v>
      </c>
      <c r="H436" s="227" t="s">
        <v>7701</v>
      </c>
      <c r="I436" s="227"/>
      <c r="J436" s="227"/>
      <c r="K436" s="227"/>
      <c r="L436" s="227"/>
      <c r="M436" s="227"/>
      <c r="N436" s="226" t="s">
        <v>7719</v>
      </c>
      <c r="O436" s="226" t="s">
        <v>7821</v>
      </c>
      <c r="P436" s="226" t="s">
        <v>7824</v>
      </c>
      <c r="Q436" s="226" t="s">
        <v>7825</v>
      </c>
      <c r="R436" s="228" t="s">
        <v>7883</v>
      </c>
      <c r="S436" s="228">
        <v>410000376</v>
      </c>
      <c r="T436" s="229">
        <v>45645</v>
      </c>
      <c r="U436" s="230" t="s">
        <v>7689</v>
      </c>
      <c r="V436" s="230" t="s">
        <v>7722</v>
      </c>
      <c r="W436" s="230" t="s">
        <v>7722</v>
      </c>
      <c r="X436" s="230" t="s">
        <v>7701</v>
      </c>
      <c r="Y436" s="230"/>
      <c r="Z436" s="230"/>
      <c r="AA436" s="239">
        <v>202412</v>
      </c>
      <c r="AB436" s="239"/>
      <c r="AC436" s="240" t="s">
        <v>6188</v>
      </c>
      <c r="AD436" s="240" t="s">
        <v>7704</v>
      </c>
      <c r="AE436" s="241">
        <v>0</v>
      </c>
      <c r="AF436" s="240" t="s">
        <v>7704</v>
      </c>
      <c r="AG436" s="235" t="str">
        <f>IFERROR(VLOOKUP(작성용!A:A,RM!A:D,4,0),"-")</f>
        <v>-</v>
      </c>
      <c r="AH436" s="9" t="s">
        <v>7701</v>
      </c>
      <c r="AI436" s="231" t="s">
        <v>7701</v>
      </c>
      <c r="AJ436" s="9" t="s">
        <v>7701</v>
      </c>
      <c r="AK436" s="231" t="s">
        <v>7687</v>
      </c>
      <c r="AL436" s="231">
        <v>435</v>
      </c>
    </row>
    <row r="437" spans="1:38" s="194" customFormat="1" x14ac:dyDescent="0.3">
      <c r="A437" s="225" t="s">
        <v>7803</v>
      </c>
      <c r="B437" s="225" t="s">
        <v>7808</v>
      </c>
      <c r="C437" s="237" t="s">
        <v>3683</v>
      </c>
      <c r="D437" s="233" t="s">
        <v>6311</v>
      </c>
      <c r="E437" s="232" t="s">
        <v>9213</v>
      </c>
      <c r="F437" s="236" t="s">
        <v>6794</v>
      </c>
      <c r="G437" s="210">
        <v>0</v>
      </c>
      <c r="H437" s="227" t="s">
        <v>7701</v>
      </c>
      <c r="I437" s="227"/>
      <c r="J437" s="227"/>
      <c r="K437" s="227"/>
      <c r="L437" s="227"/>
      <c r="M437" s="227"/>
      <c r="N437" s="226" t="s">
        <v>7719</v>
      </c>
      <c r="O437" s="226" t="s">
        <v>7821</v>
      </c>
      <c r="P437" s="226" t="s">
        <v>7824</v>
      </c>
      <c r="Q437" s="226" t="s">
        <v>7825</v>
      </c>
      <c r="R437" s="228" t="s">
        <v>7884</v>
      </c>
      <c r="S437" s="228">
        <v>410000863</v>
      </c>
      <c r="T437" s="229">
        <v>45645</v>
      </c>
      <c r="U437" s="230" t="s">
        <v>7689</v>
      </c>
      <c r="V437" s="230" t="s">
        <v>7722</v>
      </c>
      <c r="W437" s="230" t="s">
        <v>7722</v>
      </c>
      <c r="X437" s="230" t="s">
        <v>7701</v>
      </c>
      <c r="Y437" s="230"/>
      <c r="Z437" s="230"/>
      <c r="AA437" s="239">
        <v>202412</v>
      </c>
      <c r="AB437" s="239"/>
      <c r="AC437" s="240" t="s">
        <v>6188</v>
      </c>
      <c r="AD437" s="240" t="s">
        <v>7704</v>
      </c>
      <c r="AE437" s="241">
        <v>0</v>
      </c>
      <c r="AF437" s="240" t="s">
        <v>7704</v>
      </c>
      <c r="AG437" s="235" t="str">
        <f>IFERROR(VLOOKUP(작성용!A:A,RM!A:D,4,0),"-")</f>
        <v>-</v>
      </c>
      <c r="AH437" s="9" t="s">
        <v>7701</v>
      </c>
      <c r="AI437" s="231" t="s">
        <v>7701</v>
      </c>
      <c r="AJ437" s="9" t="s">
        <v>7701</v>
      </c>
      <c r="AK437" s="231" t="s">
        <v>7687</v>
      </c>
      <c r="AL437" s="231">
        <v>436</v>
      </c>
    </row>
    <row r="438" spans="1:38" s="194" customFormat="1" x14ac:dyDescent="0.3">
      <c r="A438" s="225" t="s">
        <v>7803</v>
      </c>
      <c r="B438" s="225" t="s">
        <v>7808</v>
      </c>
      <c r="C438" s="237" t="s">
        <v>3683</v>
      </c>
      <c r="D438" s="233" t="s">
        <v>9214</v>
      </c>
      <c r="E438" s="232" t="s">
        <v>9215</v>
      </c>
      <c r="F438" s="236" t="s">
        <v>6794</v>
      </c>
      <c r="G438" s="210">
        <v>0</v>
      </c>
      <c r="H438" s="227" t="s">
        <v>7701</v>
      </c>
      <c r="I438" s="227"/>
      <c r="J438" s="227"/>
      <c r="K438" s="227"/>
      <c r="L438" s="227"/>
      <c r="M438" s="227"/>
      <c r="N438" s="226" t="s">
        <v>7719</v>
      </c>
      <c r="O438" s="226" t="s">
        <v>7821</v>
      </c>
      <c r="P438" s="226" t="s">
        <v>7824</v>
      </c>
      <c r="Q438" s="226" t="s">
        <v>7825</v>
      </c>
      <c r="R438" s="228" t="s">
        <v>7885</v>
      </c>
      <c r="S438" s="228">
        <v>410000794</v>
      </c>
      <c r="T438" s="229">
        <v>45645</v>
      </c>
      <c r="U438" s="230" t="s">
        <v>7689</v>
      </c>
      <c r="V438" s="230" t="s">
        <v>7722</v>
      </c>
      <c r="W438" s="230" t="s">
        <v>7722</v>
      </c>
      <c r="X438" s="230" t="s">
        <v>7701</v>
      </c>
      <c r="Y438" s="230"/>
      <c r="Z438" s="230"/>
      <c r="AA438" s="239">
        <v>202412</v>
      </c>
      <c r="AB438" s="239"/>
      <c r="AC438" s="240" t="s">
        <v>6188</v>
      </c>
      <c r="AD438" s="240" t="s">
        <v>7704</v>
      </c>
      <c r="AE438" s="241">
        <v>0</v>
      </c>
      <c r="AF438" s="240" t="s">
        <v>7704</v>
      </c>
      <c r="AG438" s="235" t="str">
        <f>IFERROR(VLOOKUP(작성용!A:A,RM!A:D,4,0),"-")</f>
        <v>-</v>
      </c>
      <c r="AH438" s="9" t="s">
        <v>7701</v>
      </c>
      <c r="AI438" s="231" t="s">
        <v>7701</v>
      </c>
      <c r="AJ438" s="9" t="s">
        <v>7701</v>
      </c>
      <c r="AK438" s="231" t="s">
        <v>7687</v>
      </c>
      <c r="AL438" s="231">
        <v>437</v>
      </c>
    </row>
    <row r="439" spans="1:38" s="194" customFormat="1" x14ac:dyDescent="0.3">
      <c r="A439" s="225" t="s">
        <v>7803</v>
      </c>
      <c r="B439" s="225" t="s">
        <v>7808</v>
      </c>
      <c r="C439" s="237" t="s">
        <v>3683</v>
      </c>
      <c r="D439" s="233" t="s">
        <v>9216</v>
      </c>
      <c r="E439" s="232" t="s">
        <v>9217</v>
      </c>
      <c r="F439" s="236" t="s">
        <v>6794</v>
      </c>
      <c r="G439" s="210">
        <v>0</v>
      </c>
      <c r="H439" s="227" t="s">
        <v>7701</v>
      </c>
      <c r="I439" s="227"/>
      <c r="J439" s="227"/>
      <c r="K439" s="227"/>
      <c r="L439" s="227"/>
      <c r="M439" s="227"/>
      <c r="N439" s="226" t="s">
        <v>7719</v>
      </c>
      <c r="O439" s="226" t="s">
        <v>7821</v>
      </c>
      <c r="P439" s="226" t="s">
        <v>7824</v>
      </c>
      <c r="Q439" s="226" t="s">
        <v>7825</v>
      </c>
      <c r="R439" s="228" t="s">
        <v>7886</v>
      </c>
      <c r="S439" s="228">
        <v>410000687</v>
      </c>
      <c r="T439" s="229">
        <v>45645</v>
      </c>
      <c r="U439" s="230" t="s">
        <v>7689</v>
      </c>
      <c r="V439" s="230" t="s">
        <v>7722</v>
      </c>
      <c r="W439" s="230" t="s">
        <v>7722</v>
      </c>
      <c r="X439" s="230" t="s">
        <v>7701</v>
      </c>
      <c r="Y439" s="230"/>
      <c r="Z439" s="230"/>
      <c r="AA439" s="239">
        <v>202412</v>
      </c>
      <c r="AB439" s="239"/>
      <c r="AC439" s="240" t="s">
        <v>6188</v>
      </c>
      <c r="AD439" s="240" t="s">
        <v>7704</v>
      </c>
      <c r="AE439" s="241">
        <v>0</v>
      </c>
      <c r="AF439" s="240" t="s">
        <v>7704</v>
      </c>
      <c r="AG439" s="235" t="str">
        <f>IFERROR(VLOOKUP(작성용!A:A,RM!A:D,4,0),"-")</f>
        <v>-</v>
      </c>
      <c r="AH439" s="9" t="s">
        <v>7701</v>
      </c>
      <c r="AI439" s="231" t="s">
        <v>7701</v>
      </c>
      <c r="AJ439" s="9" t="s">
        <v>7701</v>
      </c>
      <c r="AK439" s="231" t="s">
        <v>7687</v>
      </c>
      <c r="AL439" s="231">
        <v>438</v>
      </c>
    </row>
    <row r="440" spans="1:38" s="194" customFormat="1" x14ac:dyDescent="0.3">
      <c r="A440" s="225" t="s">
        <v>7803</v>
      </c>
      <c r="B440" s="225" t="s">
        <v>7808</v>
      </c>
      <c r="C440" s="237" t="s">
        <v>3683</v>
      </c>
      <c r="D440" s="233" t="s">
        <v>9218</v>
      </c>
      <c r="E440" s="232" t="s">
        <v>9219</v>
      </c>
      <c r="F440" s="236" t="s">
        <v>6794</v>
      </c>
      <c r="G440" s="210">
        <v>0</v>
      </c>
      <c r="H440" s="227" t="s">
        <v>7701</v>
      </c>
      <c r="I440" s="227"/>
      <c r="J440" s="227"/>
      <c r="K440" s="227"/>
      <c r="L440" s="227"/>
      <c r="M440" s="227"/>
      <c r="N440" s="226" t="s">
        <v>7719</v>
      </c>
      <c r="O440" s="226" t="s">
        <v>7821</v>
      </c>
      <c r="P440" s="226" t="s">
        <v>7824</v>
      </c>
      <c r="Q440" s="226" t="s">
        <v>7825</v>
      </c>
      <c r="R440" s="228" t="s">
        <v>7887</v>
      </c>
      <c r="S440" s="228">
        <v>410000016</v>
      </c>
      <c r="T440" s="229">
        <v>45645</v>
      </c>
      <c r="U440" s="230" t="s">
        <v>7689</v>
      </c>
      <c r="V440" s="230" t="s">
        <v>7722</v>
      </c>
      <c r="W440" s="230" t="s">
        <v>7722</v>
      </c>
      <c r="X440" s="230" t="s">
        <v>7701</v>
      </c>
      <c r="Y440" s="230"/>
      <c r="Z440" s="230"/>
      <c r="AA440" s="239">
        <v>202412</v>
      </c>
      <c r="AB440" s="239"/>
      <c r="AC440" s="240" t="s">
        <v>6188</v>
      </c>
      <c r="AD440" s="240" t="s">
        <v>7704</v>
      </c>
      <c r="AE440" s="241">
        <v>0</v>
      </c>
      <c r="AF440" s="240" t="s">
        <v>7704</v>
      </c>
      <c r="AG440" s="235" t="str">
        <f>IFERROR(VLOOKUP(작성용!A:A,RM!A:D,4,0),"-")</f>
        <v>-</v>
      </c>
      <c r="AH440" s="9" t="s">
        <v>7701</v>
      </c>
      <c r="AI440" s="231" t="s">
        <v>7701</v>
      </c>
      <c r="AJ440" s="9" t="s">
        <v>7701</v>
      </c>
      <c r="AK440" s="231" t="s">
        <v>7687</v>
      </c>
      <c r="AL440" s="231">
        <v>439</v>
      </c>
    </row>
    <row r="441" spans="1:38" s="194" customFormat="1" x14ac:dyDescent="0.3">
      <c r="A441" s="225" t="s">
        <v>7803</v>
      </c>
      <c r="B441" s="225" t="s">
        <v>7808</v>
      </c>
      <c r="C441" s="237" t="s">
        <v>3683</v>
      </c>
      <c r="D441" s="233" t="s">
        <v>7888</v>
      </c>
      <c r="E441" s="232" t="s">
        <v>9220</v>
      </c>
      <c r="F441" s="236" t="s">
        <v>6794</v>
      </c>
      <c r="G441" s="210">
        <v>0</v>
      </c>
      <c r="H441" s="227" t="s">
        <v>7701</v>
      </c>
      <c r="I441" s="227"/>
      <c r="J441" s="227"/>
      <c r="K441" s="227"/>
      <c r="L441" s="227"/>
      <c r="M441" s="227"/>
      <c r="N441" s="226" t="s">
        <v>7719</v>
      </c>
      <c r="O441" s="226" t="s">
        <v>7821</v>
      </c>
      <c r="P441" s="226" t="s">
        <v>7824</v>
      </c>
      <c r="Q441" s="226" t="s">
        <v>7825</v>
      </c>
      <c r="R441" s="228" t="s">
        <v>7889</v>
      </c>
      <c r="S441" s="228">
        <v>410000792</v>
      </c>
      <c r="T441" s="229">
        <v>45645</v>
      </c>
      <c r="U441" s="230" t="s">
        <v>7689</v>
      </c>
      <c r="V441" s="230" t="s">
        <v>7722</v>
      </c>
      <c r="W441" s="230" t="s">
        <v>7722</v>
      </c>
      <c r="X441" s="230" t="s">
        <v>7701</v>
      </c>
      <c r="Y441" s="230"/>
      <c r="Z441" s="230"/>
      <c r="AA441" s="239">
        <v>202412</v>
      </c>
      <c r="AB441" s="239"/>
      <c r="AC441" s="240" t="s">
        <v>6188</v>
      </c>
      <c r="AD441" s="240" t="s">
        <v>7704</v>
      </c>
      <c r="AE441" s="241">
        <v>0</v>
      </c>
      <c r="AF441" s="240" t="s">
        <v>7704</v>
      </c>
      <c r="AG441" s="235" t="str">
        <f>IFERROR(VLOOKUP(작성용!A:A,RM!A:D,4,0),"-")</f>
        <v>-</v>
      </c>
      <c r="AH441" s="9" t="s">
        <v>7701</v>
      </c>
      <c r="AI441" s="231" t="s">
        <v>3522</v>
      </c>
      <c r="AJ441" s="9" t="s">
        <v>7701</v>
      </c>
      <c r="AK441" s="231" t="s">
        <v>7687</v>
      </c>
      <c r="AL441" s="231">
        <v>440</v>
      </c>
    </row>
    <row r="442" spans="1:38" s="194" customFormat="1" x14ac:dyDescent="0.3">
      <c r="A442" s="225" t="s">
        <v>7803</v>
      </c>
      <c r="B442" s="225" t="s">
        <v>7808</v>
      </c>
      <c r="C442" s="237" t="s">
        <v>3683</v>
      </c>
      <c r="D442" s="233" t="s">
        <v>7890</v>
      </c>
      <c r="E442" s="232" t="s">
        <v>9221</v>
      </c>
      <c r="F442" s="236" t="s">
        <v>6794</v>
      </c>
      <c r="G442" s="210">
        <v>0</v>
      </c>
      <c r="H442" s="227" t="s">
        <v>7701</v>
      </c>
      <c r="I442" s="227"/>
      <c r="J442" s="227"/>
      <c r="K442" s="227"/>
      <c r="L442" s="227"/>
      <c r="M442" s="227"/>
      <c r="N442" s="226" t="s">
        <v>7719</v>
      </c>
      <c r="O442" s="226" t="s">
        <v>7821</v>
      </c>
      <c r="P442" s="226" t="s">
        <v>7824</v>
      </c>
      <c r="Q442" s="226" t="s">
        <v>7825</v>
      </c>
      <c r="R442" s="228" t="s">
        <v>7891</v>
      </c>
      <c r="S442" s="228">
        <v>410000806</v>
      </c>
      <c r="T442" s="229">
        <v>45645</v>
      </c>
      <c r="U442" s="230" t="s">
        <v>7689</v>
      </c>
      <c r="V442" s="230" t="s">
        <v>7722</v>
      </c>
      <c r="W442" s="230" t="s">
        <v>7722</v>
      </c>
      <c r="X442" s="230" t="s">
        <v>7701</v>
      </c>
      <c r="Y442" s="230"/>
      <c r="Z442" s="230"/>
      <c r="AA442" s="239">
        <v>202412</v>
      </c>
      <c r="AB442" s="239"/>
      <c r="AC442" s="240" t="s">
        <v>6188</v>
      </c>
      <c r="AD442" s="240" t="s">
        <v>7704</v>
      </c>
      <c r="AE442" s="241">
        <v>0</v>
      </c>
      <c r="AF442" s="240" t="s">
        <v>7704</v>
      </c>
      <c r="AG442" s="235" t="str">
        <f>IFERROR(VLOOKUP(작성용!A:A,RM!A:D,4,0),"-")</f>
        <v>-</v>
      </c>
      <c r="AH442" s="9" t="s">
        <v>7701</v>
      </c>
      <c r="AI442" s="231" t="s">
        <v>7701</v>
      </c>
      <c r="AJ442" s="9" t="s">
        <v>7701</v>
      </c>
      <c r="AK442" s="231" t="s">
        <v>7687</v>
      </c>
      <c r="AL442" s="231">
        <v>441</v>
      </c>
    </row>
    <row r="443" spans="1:38" s="194" customFormat="1" x14ac:dyDescent="0.3">
      <c r="A443" s="225" t="s">
        <v>7803</v>
      </c>
      <c r="B443" s="225" t="s">
        <v>7808</v>
      </c>
      <c r="C443" s="237" t="s">
        <v>3683</v>
      </c>
      <c r="D443" s="233" t="s">
        <v>9222</v>
      </c>
      <c r="E443" s="232" t="s">
        <v>9223</v>
      </c>
      <c r="F443" s="236" t="s">
        <v>6794</v>
      </c>
      <c r="G443" s="210">
        <v>0</v>
      </c>
      <c r="H443" s="227" t="s">
        <v>7701</v>
      </c>
      <c r="I443" s="227"/>
      <c r="J443" s="227"/>
      <c r="K443" s="227"/>
      <c r="L443" s="227"/>
      <c r="M443" s="227"/>
      <c r="N443" s="226" t="s">
        <v>7719</v>
      </c>
      <c r="O443" s="226" t="s">
        <v>7821</v>
      </c>
      <c r="P443" s="226" t="s">
        <v>7824</v>
      </c>
      <c r="Q443" s="226" t="s">
        <v>7825</v>
      </c>
      <c r="R443" s="228" t="s">
        <v>7892</v>
      </c>
      <c r="S443" s="228">
        <v>410000862</v>
      </c>
      <c r="T443" s="229">
        <v>45645</v>
      </c>
      <c r="U443" s="230" t="s">
        <v>7689</v>
      </c>
      <c r="V443" s="230" t="s">
        <v>7722</v>
      </c>
      <c r="W443" s="230" t="s">
        <v>7722</v>
      </c>
      <c r="X443" s="230" t="s">
        <v>7701</v>
      </c>
      <c r="Y443" s="230"/>
      <c r="Z443" s="230"/>
      <c r="AA443" s="239">
        <v>202412</v>
      </c>
      <c r="AB443" s="239"/>
      <c r="AC443" s="240" t="s">
        <v>6188</v>
      </c>
      <c r="AD443" s="240" t="s">
        <v>7704</v>
      </c>
      <c r="AE443" s="241">
        <v>0</v>
      </c>
      <c r="AF443" s="240" t="s">
        <v>7704</v>
      </c>
      <c r="AG443" s="235" t="str">
        <f>IFERROR(VLOOKUP(작성용!A:A,RM!A:D,4,0),"-")</f>
        <v>-</v>
      </c>
      <c r="AH443" s="9" t="s">
        <v>7701</v>
      </c>
      <c r="AI443" s="231" t="s">
        <v>7701</v>
      </c>
      <c r="AJ443" s="9" t="s">
        <v>7701</v>
      </c>
      <c r="AK443" s="231" t="s">
        <v>7687</v>
      </c>
      <c r="AL443" s="231">
        <v>442</v>
      </c>
    </row>
    <row r="444" spans="1:38" s="194" customFormat="1" x14ac:dyDescent="0.3">
      <c r="A444" s="225" t="s">
        <v>7803</v>
      </c>
      <c r="B444" s="225" t="s">
        <v>7808</v>
      </c>
      <c r="C444" s="237" t="s">
        <v>3683</v>
      </c>
      <c r="D444" s="233" t="s">
        <v>7893</v>
      </c>
      <c r="E444" s="232" t="s">
        <v>9224</v>
      </c>
      <c r="F444" s="236" t="s">
        <v>6794</v>
      </c>
      <c r="G444" s="210">
        <v>0</v>
      </c>
      <c r="H444" s="227" t="s">
        <v>7701</v>
      </c>
      <c r="I444" s="227"/>
      <c r="J444" s="227"/>
      <c r="K444" s="227"/>
      <c r="L444" s="227"/>
      <c r="M444" s="227"/>
      <c r="N444" s="226" t="s">
        <v>7719</v>
      </c>
      <c r="O444" s="226" t="s">
        <v>7821</v>
      </c>
      <c r="P444" s="226" t="s">
        <v>7824</v>
      </c>
      <c r="Q444" s="226" t="s">
        <v>7825</v>
      </c>
      <c r="R444" s="228" t="s">
        <v>7894</v>
      </c>
      <c r="S444" s="228">
        <v>410000742</v>
      </c>
      <c r="T444" s="229">
        <v>45645</v>
      </c>
      <c r="U444" s="230" t="s">
        <v>7689</v>
      </c>
      <c r="V444" s="230" t="s">
        <v>7722</v>
      </c>
      <c r="W444" s="230" t="s">
        <v>7722</v>
      </c>
      <c r="X444" s="230" t="s">
        <v>7701</v>
      </c>
      <c r="Y444" s="230"/>
      <c r="Z444" s="230"/>
      <c r="AA444" s="239">
        <v>202412</v>
      </c>
      <c r="AB444" s="239"/>
      <c r="AC444" s="240" t="s">
        <v>6188</v>
      </c>
      <c r="AD444" s="240" t="s">
        <v>7704</v>
      </c>
      <c r="AE444" s="241">
        <v>0</v>
      </c>
      <c r="AF444" s="240" t="s">
        <v>7704</v>
      </c>
      <c r="AG444" s="235" t="str">
        <f>IFERROR(VLOOKUP(작성용!A:A,RM!A:D,4,0),"-")</f>
        <v>-</v>
      </c>
      <c r="AH444" s="9" t="s">
        <v>7701</v>
      </c>
      <c r="AI444" s="231" t="s">
        <v>7701</v>
      </c>
      <c r="AJ444" s="9" t="s">
        <v>7701</v>
      </c>
      <c r="AK444" s="231" t="s">
        <v>7687</v>
      </c>
      <c r="AL444" s="231">
        <v>443</v>
      </c>
    </row>
    <row r="445" spans="1:38" s="194" customFormat="1" x14ac:dyDescent="0.3">
      <c r="A445" s="225" t="s">
        <v>7803</v>
      </c>
      <c r="B445" s="225" t="s">
        <v>7808</v>
      </c>
      <c r="C445" s="237" t="s">
        <v>3683</v>
      </c>
      <c r="D445" s="233" t="s">
        <v>7895</v>
      </c>
      <c r="E445" s="232" t="s">
        <v>9225</v>
      </c>
      <c r="F445" s="236" t="s">
        <v>6794</v>
      </c>
      <c r="G445" s="210">
        <v>0</v>
      </c>
      <c r="H445" s="227" t="s">
        <v>7701</v>
      </c>
      <c r="I445" s="227"/>
      <c r="J445" s="227"/>
      <c r="K445" s="227"/>
      <c r="L445" s="227"/>
      <c r="M445" s="227"/>
      <c r="N445" s="226" t="s">
        <v>7719</v>
      </c>
      <c r="O445" s="226" t="s">
        <v>7821</v>
      </c>
      <c r="P445" s="226" t="s">
        <v>7824</v>
      </c>
      <c r="Q445" s="226" t="s">
        <v>7825</v>
      </c>
      <c r="R445" s="228" t="s">
        <v>7896</v>
      </c>
      <c r="S445" s="228">
        <v>410000381</v>
      </c>
      <c r="T445" s="229">
        <v>45645</v>
      </c>
      <c r="U445" s="230" t="s">
        <v>7689</v>
      </c>
      <c r="V445" s="230" t="s">
        <v>7722</v>
      </c>
      <c r="W445" s="230" t="s">
        <v>7722</v>
      </c>
      <c r="X445" s="230" t="s">
        <v>7701</v>
      </c>
      <c r="Y445" s="230"/>
      <c r="Z445" s="230"/>
      <c r="AA445" s="239">
        <v>202412</v>
      </c>
      <c r="AB445" s="239"/>
      <c r="AC445" s="240" t="s">
        <v>6188</v>
      </c>
      <c r="AD445" s="240" t="s">
        <v>7704</v>
      </c>
      <c r="AE445" s="241">
        <v>0</v>
      </c>
      <c r="AF445" s="240" t="s">
        <v>7704</v>
      </c>
      <c r="AG445" s="235" t="str">
        <f>IFERROR(VLOOKUP(작성용!A:A,RM!A:D,4,0),"-")</f>
        <v>-</v>
      </c>
      <c r="AH445" s="9" t="s">
        <v>7701</v>
      </c>
      <c r="AI445" s="231" t="s">
        <v>7701</v>
      </c>
      <c r="AJ445" s="9" t="s">
        <v>7701</v>
      </c>
      <c r="AK445" s="231" t="s">
        <v>7687</v>
      </c>
      <c r="AL445" s="231">
        <v>444</v>
      </c>
    </row>
    <row r="446" spans="1:38" s="194" customFormat="1" x14ac:dyDescent="0.3">
      <c r="A446" s="225" t="s">
        <v>7803</v>
      </c>
      <c r="B446" s="225" t="s">
        <v>7808</v>
      </c>
      <c r="C446" s="237" t="s">
        <v>3683</v>
      </c>
      <c r="D446" s="233" t="s">
        <v>9226</v>
      </c>
      <c r="E446" s="232" t="s">
        <v>9227</v>
      </c>
      <c r="F446" s="236" t="s">
        <v>6794</v>
      </c>
      <c r="G446" s="210">
        <v>0</v>
      </c>
      <c r="H446" s="227" t="s">
        <v>7701</v>
      </c>
      <c r="I446" s="227"/>
      <c r="J446" s="227"/>
      <c r="K446" s="227"/>
      <c r="L446" s="227"/>
      <c r="M446" s="227"/>
      <c r="N446" s="226" t="s">
        <v>7719</v>
      </c>
      <c r="O446" s="226" t="s">
        <v>7844</v>
      </c>
      <c r="P446" s="226" t="s">
        <v>7824</v>
      </c>
      <c r="Q446" s="226" t="s">
        <v>7825</v>
      </c>
      <c r="R446" s="228" t="s">
        <v>7897</v>
      </c>
      <c r="S446" s="228">
        <v>410000833</v>
      </c>
      <c r="T446" s="229">
        <v>45645</v>
      </c>
      <c r="U446" s="230" t="s">
        <v>7689</v>
      </c>
      <c r="V446" s="230" t="s">
        <v>7722</v>
      </c>
      <c r="W446" s="230" t="s">
        <v>7722</v>
      </c>
      <c r="X446" s="230" t="s">
        <v>7701</v>
      </c>
      <c r="Y446" s="230"/>
      <c r="Z446" s="230"/>
      <c r="AA446" s="239">
        <v>202412</v>
      </c>
      <c r="AB446" s="239"/>
      <c r="AC446" s="240" t="s">
        <v>6188</v>
      </c>
      <c r="AD446" s="240" t="s">
        <v>7704</v>
      </c>
      <c r="AE446" s="241">
        <v>0</v>
      </c>
      <c r="AF446" s="240" t="s">
        <v>7704</v>
      </c>
      <c r="AG446" s="235" t="str">
        <f>IFERROR(VLOOKUP(작성용!A:A,RM!A:D,4,0),"-")</f>
        <v>-</v>
      </c>
      <c r="AH446" s="9" t="s">
        <v>7701</v>
      </c>
      <c r="AI446" s="231" t="s">
        <v>3522</v>
      </c>
      <c r="AJ446" s="9" t="s">
        <v>7701</v>
      </c>
      <c r="AK446" s="231" t="s">
        <v>7687</v>
      </c>
      <c r="AL446" s="231">
        <v>445</v>
      </c>
    </row>
    <row r="447" spans="1:38" s="194" customFormat="1" x14ac:dyDescent="0.3">
      <c r="A447" s="225" t="s">
        <v>7803</v>
      </c>
      <c r="B447" s="225" t="s">
        <v>7808</v>
      </c>
      <c r="C447" s="237" t="s">
        <v>3683</v>
      </c>
      <c r="D447" s="233" t="s">
        <v>9228</v>
      </c>
      <c r="E447" s="232" t="s">
        <v>9229</v>
      </c>
      <c r="F447" s="236" t="s">
        <v>6794</v>
      </c>
      <c r="G447" s="210">
        <v>0</v>
      </c>
      <c r="H447" s="227" t="s">
        <v>7701</v>
      </c>
      <c r="I447" s="227"/>
      <c r="J447" s="227"/>
      <c r="K447" s="227"/>
      <c r="L447" s="227"/>
      <c r="M447" s="227"/>
      <c r="N447" s="226" t="s">
        <v>7719</v>
      </c>
      <c r="O447" s="226" t="s">
        <v>7821</v>
      </c>
      <c r="P447" s="226" t="s">
        <v>7824</v>
      </c>
      <c r="Q447" s="226" t="s">
        <v>7825</v>
      </c>
      <c r="R447" s="228" t="s">
        <v>7898</v>
      </c>
      <c r="S447" s="228">
        <v>410000689</v>
      </c>
      <c r="T447" s="229">
        <v>45645</v>
      </c>
      <c r="U447" s="230" t="s">
        <v>7689</v>
      </c>
      <c r="V447" s="230" t="s">
        <v>7722</v>
      </c>
      <c r="W447" s="230" t="s">
        <v>7722</v>
      </c>
      <c r="X447" s="230" t="s">
        <v>7701</v>
      </c>
      <c r="Y447" s="230"/>
      <c r="Z447" s="230"/>
      <c r="AA447" s="239">
        <v>202412</v>
      </c>
      <c r="AB447" s="239"/>
      <c r="AC447" s="240" t="s">
        <v>6188</v>
      </c>
      <c r="AD447" s="240" t="s">
        <v>7704</v>
      </c>
      <c r="AE447" s="241">
        <v>0</v>
      </c>
      <c r="AF447" s="240" t="s">
        <v>7704</v>
      </c>
      <c r="AG447" s="235" t="str">
        <f>IFERROR(VLOOKUP(작성용!A:A,RM!A:D,4,0),"-")</f>
        <v>-</v>
      </c>
      <c r="AH447" s="9" t="s">
        <v>3522</v>
      </c>
      <c r="AI447" s="231" t="s">
        <v>7701</v>
      </c>
      <c r="AJ447" s="9" t="s">
        <v>7701</v>
      </c>
      <c r="AK447" s="231" t="s">
        <v>7687</v>
      </c>
      <c r="AL447" s="231">
        <v>446</v>
      </c>
    </row>
    <row r="448" spans="1:38" s="194" customFormat="1" x14ac:dyDescent="0.3">
      <c r="A448" s="225" t="s">
        <v>7803</v>
      </c>
      <c r="B448" s="225" t="s">
        <v>7808</v>
      </c>
      <c r="C448" s="237" t="s">
        <v>3683</v>
      </c>
      <c r="D448" s="233" t="s">
        <v>9230</v>
      </c>
      <c r="E448" s="232" t="s">
        <v>9231</v>
      </c>
      <c r="F448" s="236" t="s">
        <v>6794</v>
      </c>
      <c r="G448" s="210">
        <v>0</v>
      </c>
      <c r="H448" s="227" t="s">
        <v>7701</v>
      </c>
      <c r="I448" s="227"/>
      <c r="J448" s="227"/>
      <c r="K448" s="227"/>
      <c r="L448" s="227"/>
      <c r="M448" s="227"/>
      <c r="N448" s="226" t="s">
        <v>7719</v>
      </c>
      <c r="O448" s="226" t="s">
        <v>7821</v>
      </c>
      <c r="P448" s="226" t="s">
        <v>7824</v>
      </c>
      <c r="Q448" s="226" t="s">
        <v>7825</v>
      </c>
      <c r="R448" s="228" t="s">
        <v>7899</v>
      </c>
      <c r="S448" s="228">
        <v>410000161</v>
      </c>
      <c r="T448" s="229">
        <v>45645</v>
      </c>
      <c r="U448" s="230" t="s">
        <v>7689</v>
      </c>
      <c r="V448" s="230" t="s">
        <v>7722</v>
      </c>
      <c r="W448" s="230" t="s">
        <v>7722</v>
      </c>
      <c r="X448" s="230" t="s">
        <v>7701</v>
      </c>
      <c r="Y448" s="230"/>
      <c r="Z448" s="230"/>
      <c r="AA448" s="239">
        <v>202412</v>
      </c>
      <c r="AB448" s="239"/>
      <c r="AC448" s="240" t="s">
        <v>6188</v>
      </c>
      <c r="AD448" s="240" t="s">
        <v>7704</v>
      </c>
      <c r="AE448" s="241">
        <v>0</v>
      </c>
      <c r="AF448" s="240" t="s">
        <v>7704</v>
      </c>
      <c r="AG448" s="235" t="str">
        <f>IFERROR(VLOOKUP(작성용!A:A,RM!A:D,4,0),"-")</f>
        <v>-</v>
      </c>
      <c r="AH448" s="9" t="s">
        <v>7701</v>
      </c>
      <c r="AI448" s="231" t="s">
        <v>7701</v>
      </c>
      <c r="AJ448" s="9" t="s">
        <v>7701</v>
      </c>
      <c r="AK448" s="231" t="s">
        <v>7687</v>
      </c>
      <c r="AL448" s="231">
        <v>447</v>
      </c>
    </row>
    <row r="449" spans="1:38" s="194" customFormat="1" x14ac:dyDescent="0.3">
      <c r="A449" s="225" t="s">
        <v>7803</v>
      </c>
      <c r="B449" s="225" t="s">
        <v>7808</v>
      </c>
      <c r="C449" s="237" t="s">
        <v>3683</v>
      </c>
      <c r="D449" s="233" t="s">
        <v>7900</v>
      </c>
      <c r="E449" s="232" t="s">
        <v>9232</v>
      </c>
      <c r="F449" s="236" t="s">
        <v>6794</v>
      </c>
      <c r="G449" s="210">
        <v>0</v>
      </c>
      <c r="H449" s="227" t="s">
        <v>7701</v>
      </c>
      <c r="I449" s="227"/>
      <c r="J449" s="227"/>
      <c r="K449" s="227"/>
      <c r="L449" s="227"/>
      <c r="M449" s="227"/>
      <c r="N449" s="226" t="s">
        <v>7719</v>
      </c>
      <c r="O449" s="226" t="s">
        <v>7821</v>
      </c>
      <c r="P449" s="226" t="s">
        <v>7824</v>
      </c>
      <c r="Q449" s="226" t="s">
        <v>7825</v>
      </c>
      <c r="R449" s="228" t="s">
        <v>7901</v>
      </c>
      <c r="S449" s="228">
        <v>410000232</v>
      </c>
      <c r="T449" s="229">
        <v>45645</v>
      </c>
      <c r="U449" s="230" t="s">
        <v>7689</v>
      </c>
      <c r="V449" s="230" t="s">
        <v>7722</v>
      </c>
      <c r="W449" s="230" t="s">
        <v>7722</v>
      </c>
      <c r="X449" s="230" t="s">
        <v>7701</v>
      </c>
      <c r="Y449" s="230"/>
      <c r="Z449" s="230"/>
      <c r="AA449" s="239">
        <v>202412</v>
      </c>
      <c r="AB449" s="239"/>
      <c r="AC449" s="240" t="s">
        <v>6188</v>
      </c>
      <c r="AD449" s="240" t="s">
        <v>7704</v>
      </c>
      <c r="AE449" s="241">
        <v>0</v>
      </c>
      <c r="AF449" s="240" t="s">
        <v>7704</v>
      </c>
      <c r="AG449" s="235" t="str">
        <f>IFERROR(VLOOKUP(작성용!A:A,RM!A:D,4,0),"-")</f>
        <v>-</v>
      </c>
      <c r="AH449" s="9" t="s">
        <v>7701</v>
      </c>
      <c r="AI449" s="231" t="s">
        <v>7701</v>
      </c>
      <c r="AJ449" s="9" t="s">
        <v>7701</v>
      </c>
      <c r="AK449" s="231" t="s">
        <v>7687</v>
      </c>
      <c r="AL449" s="231">
        <v>448</v>
      </c>
    </row>
    <row r="450" spans="1:38" s="194" customFormat="1" x14ac:dyDescent="0.3">
      <c r="A450" s="225" t="s">
        <v>7803</v>
      </c>
      <c r="B450" s="225" t="s">
        <v>7808</v>
      </c>
      <c r="C450" s="237" t="s">
        <v>3683</v>
      </c>
      <c r="D450" s="233" t="s">
        <v>9233</v>
      </c>
      <c r="E450" s="232" t="s">
        <v>9234</v>
      </c>
      <c r="F450" s="236" t="s">
        <v>6794</v>
      </c>
      <c r="G450" s="210">
        <v>0</v>
      </c>
      <c r="H450" s="227" t="s">
        <v>7701</v>
      </c>
      <c r="I450" s="227"/>
      <c r="J450" s="227"/>
      <c r="K450" s="227"/>
      <c r="L450" s="227"/>
      <c r="M450" s="227"/>
      <c r="N450" s="226" t="s">
        <v>7719</v>
      </c>
      <c r="O450" s="226" t="s">
        <v>7821</v>
      </c>
      <c r="P450" s="226" t="s">
        <v>7824</v>
      </c>
      <c r="Q450" s="226" t="s">
        <v>7825</v>
      </c>
      <c r="R450" s="228" t="s">
        <v>7902</v>
      </c>
      <c r="S450" s="228">
        <v>410000819</v>
      </c>
      <c r="T450" s="229">
        <v>45645</v>
      </c>
      <c r="U450" s="230" t="s">
        <v>7689</v>
      </c>
      <c r="V450" s="230" t="s">
        <v>7722</v>
      </c>
      <c r="W450" s="230" t="s">
        <v>7722</v>
      </c>
      <c r="X450" s="230" t="s">
        <v>7701</v>
      </c>
      <c r="Y450" s="230"/>
      <c r="Z450" s="230"/>
      <c r="AA450" s="239">
        <v>202412</v>
      </c>
      <c r="AB450" s="239"/>
      <c r="AC450" s="240" t="s">
        <v>6188</v>
      </c>
      <c r="AD450" s="240" t="s">
        <v>7704</v>
      </c>
      <c r="AE450" s="241">
        <v>0</v>
      </c>
      <c r="AF450" s="240" t="s">
        <v>7704</v>
      </c>
      <c r="AG450" s="235" t="str">
        <f>IFERROR(VLOOKUP(작성용!A:A,RM!A:D,4,0),"-")</f>
        <v>-</v>
      </c>
      <c r="AH450" s="9" t="s">
        <v>7701</v>
      </c>
      <c r="AI450" s="231" t="s">
        <v>7701</v>
      </c>
      <c r="AJ450" s="9" t="s">
        <v>7701</v>
      </c>
      <c r="AK450" s="231" t="s">
        <v>7687</v>
      </c>
      <c r="AL450" s="231">
        <v>449</v>
      </c>
    </row>
    <row r="451" spans="1:38" s="194" customFormat="1" x14ac:dyDescent="0.3">
      <c r="A451" s="225" t="s">
        <v>7803</v>
      </c>
      <c r="B451" s="225" t="s">
        <v>7808</v>
      </c>
      <c r="C451" s="237" t="s">
        <v>3683</v>
      </c>
      <c r="D451" s="233" t="s">
        <v>7903</v>
      </c>
      <c r="E451" s="232" t="s">
        <v>9235</v>
      </c>
      <c r="F451" s="236" t="s">
        <v>6794</v>
      </c>
      <c r="G451" s="210">
        <v>0</v>
      </c>
      <c r="H451" s="227" t="s">
        <v>7701</v>
      </c>
      <c r="I451" s="227"/>
      <c r="J451" s="227"/>
      <c r="K451" s="227"/>
      <c r="L451" s="227"/>
      <c r="M451" s="227"/>
      <c r="N451" s="226" t="s">
        <v>7719</v>
      </c>
      <c r="O451" s="226" t="s">
        <v>7821</v>
      </c>
      <c r="P451" s="226" t="s">
        <v>7824</v>
      </c>
      <c r="Q451" s="226" t="s">
        <v>7825</v>
      </c>
      <c r="R451" s="228" t="s">
        <v>7904</v>
      </c>
      <c r="S451" s="228">
        <v>410000831</v>
      </c>
      <c r="T451" s="229">
        <v>45645</v>
      </c>
      <c r="U451" s="230" t="s">
        <v>7689</v>
      </c>
      <c r="V451" s="230" t="s">
        <v>7722</v>
      </c>
      <c r="W451" s="230" t="s">
        <v>7722</v>
      </c>
      <c r="X451" s="230" t="s">
        <v>7701</v>
      </c>
      <c r="Y451" s="230"/>
      <c r="Z451" s="230"/>
      <c r="AA451" s="239">
        <v>202412</v>
      </c>
      <c r="AB451" s="239"/>
      <c r="AC451" s="240" t="s">
        <v>6188</v>
      </c>
      <c r="AD451" s="240" t="s">
        <v>7704</v>
      </c>
      <c r="AE451" s="241">
        <v>0</v>
      </c>
      <c r="AF451" s="240" t="s">
        <v>7704</v>
      </c>
      <c r="AG451" s="235" t="str">
        <f>IFERROR(VLOOKUP(작성용!A:A,RM!A:D,4,0),"-")</f>
        <v>-</v>
      </c>
      <c r="AH451" s="9" t="s">
        <v>7701</v>
      </c>
      <c r="AI451" s="231" t="s">
        <v>7701</v>
      </c>
      <c r="AJ451" s="9" t="s">
        <v>7701</v>
      </c>
      <c r="AK451" s="231" t="s">
        <v>7687</v>
      </c>
      <c r="AL451" s="231">
        <v>450</v>
      </c>
    </row>
    <row r="452" spans="1:38" s="194" customFormat="1" x14ac:dyDescent="0.3">
      <c r="A452" s="225" t="s">
        <v>7803</v>
      </c>
      <c r="B452" s="225" t="s">
        <v>7808</v>
      </c>
      <c r="C452" s="237" t="s">
        <v>3683</v>
      </c>
      <c r="D452" s="233" t="s">
        <v>7905</v>
      </c>
      <c r="E452" s="232" t="s">
        <v>9236</v>
      </c>
      <c r="F452" s="236" t="s">
        <v>6794</v>
      </c>
      <c r="G452" s="210">
        <v>0</v>
      </c>
      <c r="H452" s="227" t="s">
        <v>7701</v>
      </c>
      <c r="I452" s="227"/>
      <c r="J452" s="227"/>
      <c r="K452" s="227"/>
      <c r="L452" s="227"/>
      <c r="M452" s="227"/>
      <c r="N452" s="226" t="s">
        <v>7719</v>
      </c>
      <c r="O452" s="226" t="s">
        <v>7821</v>
      </c>
      <c r="P452" s="226" t="s">
        <v>7824</v>
      </c>
      <c r="Q452" s="226" t="s">
        <v>7825</v>
      </c>
      <c r="R452" s="228" t="s">
        <v>7906</v>
      </c>
      <c r="S452" s="228">
        <v>410000880</v>
      </c>
      <c r="T452" s="229">
        <v>45645</v>
      </c>
      <c r="U452" s="230" t="s">
        <v>7689</v>
      </c>
      <c r="V452" s="230" t="s">
        <v>7722</v>
      </c>
      <c r="W452" s="230" t="s">
        <v>7722</v>
      </c>
      <c r="X452" s="230" t="s">
        <v>7701</v>
      </c>
      <c r="Y452" s="230"/>
      <c r="Z452" s="230"/>
      <c r="AA452" s="239">
        <v>202412</v>
      </c>
      <c r="AB452" s="239"/>
      <c r="AC452" s="240" t="s">
        <v>6188</v>
      </c>
      <c r="AD452" s="240" t="s">
        <v>7704</v>
      </c>
      <c r="AE452" s="241">
        <v>0</v>
      </c>
      <c r="AF452" s="240" t="s">
        <v>7704</v>
      </c>
      <c r="AG452" s="235" t="str">
        <f>IFERROR(VLOOKUP(작성용!A:A,RM!A:D,4,0),"-")</f>
        <v>-</v>
      </c>
      <c r="AH452" s="9" t="s">
        <v>7701</v>
      </c>
      <c r="AI452" s="231" t="s">
        <v>7701</v>
      </c>
      <c r="AJ452" s="9" t="s">
        <v>7701</v>
      </c>
      <c r="AK452" s="231" t="s">
        <v>7687</v>
      </c>
      <c r="AL452" s="231">
        <v>451</v>
      </c>
    </row>
    <row r="453" spans="1:38" s="194" customFormat="1" x14ac:dyDescent="0.3">
      <c r="A453" s="225" t="s">
        <v>7803</v>
      </c>
      <c r="B453" s="225" t="s">
        <v>7808</v>
      </c>
      <c r="C453" s="237" t="s">
        <v>3683</v>
      </c>
      <c r="D453" s="233" t="s">
        <v>9237</v>
      </c>
      <c r="E453" s="232" t="s">
        <v>9238</v>
      </c>
      <c r="F453" s="236" t="s">
        <v>6794</v>
      </c>
      <c r="G453" s="210">
        <v>0</v>
      </c>
      <c r="H453" s="227" t="s">
        <v>7701</v>
      </c>
      <c r="I453" s="227"/>
      <c r="J453" s="227"/>
      <c r="K453" s="227"/>
      <c r="L453" s="227"/>
      <c r="M453" s="227"/>
      <c r="N453" s="226" t="s">
        <v>7719</v>
      </c>
      <c r="O453" s="226" t="s">
        <v>7821</v>
      </c>
      <c r="P453" s="226" t="s">
        <v>7824</v>
      </c>
      <c r="Q453" s="226" t="s">
        <v>7825</v>
      </c>
      <c r="R453" s="228" t="s">
        <v>7907</v>
      </c>
      <c r="S453" s="228">
        <v>410000846</v>
      </c>
      <c r="T453" s="229">
        <v>45645</v>
      </c>
      <c r="U453" s="230" t="s">
        <v>7689</v>
      </c>
      <c r="V453" s="230" t="s">
        <v>7722</v>
      </c>
      <c r="W453" s="230" t="s">
        <v>7722</v>
      </c>
      <c r="X453" s="230" t="s">
        <v>7701</v>
      </c>
      <c r="Y453" s="230"/>
      <c r="Z453" s="230"/>
      <c r="AA453" s="239">
        <v>202412</v>
      </c>
      <c r="AB453" s="239"/>
      <c r="AC453" s="240" t="s">
        <v>6188</v>
      </c>
      <c r="AD453" s="240" t="s">
        <v>7704</v>
      </c>
      <c r="AE453" s="241">
        <v>0</v>
      </c>
      <c r="AF453" s="240" t="s">
        <v>7704</v>
      </c>
      <c r="AG453" s="235" t="str">
        <f>IFERROR(VLOOKUP(작성용!A:A,RM!A:D,4,0),"-")</f>
        <v>-</v>
      </c>
      <c r="AH453" s="9" t="s">
        <v>7701</v>
      </c>
      <c r="AI453" s="231" t="s">
        <v>7701</v>
      </c>
      <c r="AJ453" s="9" t="s">
        <v>7701</v>
      </c>
      <c r="AK453" s="231" t="s">
        <v>7687</v>
      </c>
      <c r="AL453" s="231">
        <v>452</v>
      </c>
    </row>
    <row r="454" spans="1:38" s="194" customFormat="1" x14ac:dyDescent="0.3">
      <c r="A454" s="225" t="s">
        <v>7803</v>
      </c>
      <c r="B454" s="225" t="s">
        <v>7808</v>
      </c>
      <c r="C454" s="237" t="s">
        <v>3683</v>
      </c>
      <c r="D454" s="233" t="s">
        <v>7908</v>
      </c>
      <c r="E454" s="232" t="s">
        <v>9239</v>
      </c>
      <c r="F454" s="236" t="s">
        <v>6794</v>
      </c>
      <c r="G454" s="210">
        <v>0</v>
      </c>
      <c r="H454" s="227" t="s">
        <v>7701</v>
      </c>
      <c r="I454" s="227"/>
      <c r="J454" s="227"/>
      <c r="K454" s="227"/>
      <c r="L454" s="227"/>
      <c r="M454" s="227"/>
      <c r="N454" s="226" t="s">
        <v>7719</v>
      </c>
      <c r="O454" s="226" t="s">
        <v>7821</v>
      </c>
      <c r="P454" s="226" t="s">
        <v>7824</v>
      </c>
      <c r="Q454" s="226" t="s">
        <v>7825</v>
      </c>
      <c r="R454" s="228" t="s">
        <v>7909</v>
      </c>
      <c r="S454" s="228">
        <v>410000785</v>
      </c>
      <c r="T454" s="229">
        <v>45645</v>
      </c>
      <c r="U454" s="230" t="s">
        <v>7689</v>
      </c>
      <c r="V454" s="230" t="s">
        <v>7722</v>
      </c>
      <c r="W454" s="230" t="s">
        <v>7722</v>
      </c>
      <c r="X454" s="230" t="s">
        <v>7701</v>
      </c>
      <c r="Y454" s="230"/>
      <c r="Z454" s="230"/>
      <c r="AA454" s="239">
        <v>202412</v>
      </c>
      <c r="AB454" s="239"/>
      <c r="AC454" s="240" t="s">
        <v>6188</v>
      </c>
      <c r="AD454" s="240" t="s">
        <v>7704</v>
      </c>
      <c r="AE454" s="241">
        <v>0</v>
      </c>
      <c r="AF454" s="240" t="s">
        <v>7704</v>
      </c>
      <c r="AG454" s="235" t="str">
        <f>IFERROR(VLOOKUP(작성용!A:A,RM!A:D,4,0),"-")</f>
        <v>-</v>
      </c>
      <c r="AH454" s="9" t="s">
        <v>7701</v>
      </c>
      <c r="AI454" s="231" t="s">
        <v>7701</v>
      </c>
      <c r="AJ454" s="9" t="s">
        <v>7701</v>
      </c>
      <c r="AK454" s="231" t="s">
        <v>7687</v>
      </c>
      <c r="AL454" s="231">
        <v>453</v>
      </c>
    </row>
    <row r="455" spans="1:38" s="194" customFormat="1" x14ac:dyDescent="0.3">
      <c r="A455" s="225" t="s">
        <v>7803</v>
      </c>
      <c r="B455" s="225" t="s">
        <v>7808</v>
      </c>
      <c r="C455" s="237" t="s">
        <v>3683</v>
      </c>
      <c r="D455" s="233" t="s">
        <v>9240</v>
      </c>
      <c r="E455" s="232" t="s">
        <v>9241</v>
      </c>
      <c r="F455" s="236" t="s">
        <v>6794</v>
      </c>
      <c r="G455" s="210">
        <v>0</v>
      </c>
      <c r="H455" s="227" t="s">
        <v>7701</v>
      </c>
      <c r="I455" s="227"/>
      <c r="J455" s="227"/>
      <c r="K455" s="227"/>
      <c r="L455" s="227"/>
      <c r="M455" s="227"/>
      <c r="N455" s="226" t="s">
        <v>7719</v>
      </c>
      <c r="O455" s="226" t="s">
        <v>7821</v>
      </c>
      <c r="P455" s="226" t="s">
        <v>7824</v>
      </c>
      <c r="Q455" s="226" t="s">
        <v>7825</v>
      </c>
      <c r="R455" s="228" t="s">
        <v>7910</v>
      </c>
      <c r="S455" s="228">
        <v>410000758</v>
      </c>
      <c r="T455" s="229">
        <v>45645</v>
      </c>
      <c r="U455" s="230" t="s">
        <v>7689</v>
      </c>
      <c r="V455" s="230" t="s">
        <v>7722</v>
      </c>
      <c r="W455" s="230" t="s">
        <v>7722</v>
      </c>
      <c r="X455" s="230" t="s">
        <v>7701</v>
      </c>
      <c r="Y455" s="230"/>
      <c r="Z455" s="230"/>
      <c r="AA455" s="239">
        <v>202412</v>
      </c>
      <c r="AB455" s="239"/>
      <c r="AC455" s="240" t="s">
        <v>6188</v>
      </c>
      <c r="AD455" s="240" t="s">
        <v>7704</v>
      </c>
      <c r="AE455" s="241">
        <v>0</v>
      </c>
      <c r="AF455" s="240" t="s">
        <v>7704</v>
      </c>
      <c r="AG455" s="235" t="str">
        <f>IFERROR(VLOOKUP(작성용!A:A,RM!A:D,4,0),"-")</f>
        <v>-</v>
      </c>
      <c r="AH455" s="9" t="s">
        <v>7701</v>
      </c>
      <c r="AI455" s="231" t="s">
        <v>7701</v>
      </c>
      <c r="AJ455" s="9" t="s">
        <v>7701</v>
      </c>
      <c r="AK455" s="231" t="s">
        <v>7687</v>
      </c>
      <c r="AL455" s="231">
        <v>454</v>
      </c>
    </row>
    <row r="456" spans="1:38" s="194" customFormat="1" x14ac:dyDescent="0.3">
      <c r="A456" s="225" t="s">
        <v>7803</v>
      </c>
      <c r="B456" s="225" t="s">
        <v>7808</v>
      </c>
      <c r="C456" s="237" t="s">
        <v>3683</v>
      </c>
      <c r="D456" s="233" t="s">
        <v>9242</v>
      </c>
      <c r="E456" s="232" t="s">
        <v>9243</v>
      </c>
      <c r="F456" s="236" t="s">
        <v>6794</v>
      </c>
      <c r="G456" s="210">
        <v>0</v>
      </c>
      <c r="H456" s="227" t="s">
        <v>7701</v>
      </c>
      <c r="I456" s="227"/>
      <c r="J456" s="227"/>
      <c r="K456" s="227"/>
      <c r="L456" s="227"/>
      <c r="M456" s="227"/>
      <c r="N456" s="226" t="s">
        <v>7719</v>
      </c>
      <c r="O456" s="226" t="s">
        <v>7821</v>
      </c>
      <c r="P456" s="226" t="s">
        <v>7824</v>
      </c>
      <c r="Q456" s="226" t="s">
        <v>7825</v>
      </c>
      <c r="R456" s="228" t="s">
        <v>7911</v>
      </c>
      <c r="S456" s="228">
        <v>410000914</v>
      </c>
      <c r="T456" s="229">
        <v>45645</v>
      </c>
      <c r="U456" s="230" t="s">
        <v>7689</v>
      </c>
      <c r="V456" s="230" t="s">
        <v>7722</v>
      </c>
      <c r="W456" s="230" t="s">
        <v>7722</v>
      </c>
      <c r="X456" s="230" t="s">
        <v>7701</v>
      </c>
      <c r="Y456" s="230"/>
      <c r="Z456" s="230"/>
      <c r="AA456" s="239">
        <v>202412</v>
      </c>
      <c r="AB456" s="239"/>
      <c r="AC456" s="240" t="s">
        <v>6188</v>
      </c>
      <c r="AD456" s="240" t="s">
        <v>7704</v>
      </c>
      <c r="AE456" s="241">
        <v>0</v>
      </c>
      <c r="AF456" s="240" t="s">
        <v>7704</v>
      </c>
      <c r="AG456" s="235" t="str">
        <f>IFERROR(VLOOKUP(작성용!A:A,RM!A:D,4,0),"-")</f>
        <v>-</v>
      </c>
      <c r="AH456" s="9" t="s">
        <v>7701</v>
      </c>
      <c r="AI456" s="231" t="s">
        <v>7701</v>
      </c>
      <c r="AJ456" s="9" t="s">
        <v>7701</v>
      </c>
      <c r="AK456" s="231" t="s">
        <v>7687</v>
      </c>
      <c r="AL456" s="231">
        <v>455</v>
      </c>
    </row>
    <row r="457" spans="1:38" s="194" customFormat="1" x14ac:dyDescent="0.3">
      <c r="A457" s="225" t="s">
        <v>7803</v>
      </c>
      <c r="B457" s="225" t="s">
        <v>7808</v>
      </c>
      <c r="C457" s="237" t="s">
        <v>3683</v>
      </c>
      <c r="D457" s="233" t="s">
        <v>7912</v>
      </c>
      <c r="E457" s="232" t="s">
        <v>9244</v>
      </c>
      <c r="F457" s="236" t="s">
        <v>6794</v>
      </c>
      <c r="G457" s="210">
        <v>0</v>
      </c>
      <c r="H457" s="227" t="s">
        <v>7701</v>
      </c>
      <c r="I457" s="227"/>
      <c r="J457" s="227"/>
      <c r="K457" s="227"/>
      <c r="L457" s="227"/>
      <c r="M457" s="227"/>
      <c r="N457" s="226" t="s">
        <v>7719</v>
      </c>
      <c r="O457" s="226" t="s">
        <v>7821</v>
      </c>
      <c r="P457" s="226" t="s">
        <v>7824</v>
      </c>
      <c r="Q457" s="226" t="s">
        <v>7825</v>
      </c>
      <c r="R457" s="228" t="s">
        <v>7913</v>
      </c>
      <c r="S457" s="228">
        <v>410000383</v>
      </c>
      <c r="T457" s="229">
        <v>45645</v>
      </c>
      <c r="U457" s="230" t="s">
        <v>7689</v>
      </c>
      <c r="V457" s="230" t="s">
        <v>7722</v>
      </c>
      <c r="W457" s="230" t="s">
        <v>7722</v>
      </c>
      <c r="X457" s="230" t="s">
        <v>7701</v>
      </c>
      <c r="Y457" s="230"/>
      <c r="Z457" s="230"/>
      <c r="AA457" s="239">
        <v>202412</v>
      </c>
      <c r="AB457" s="239"/>
      <c r="AC457" s="240" t="s">
        <v>6188</v>
      </c>
      <c r="AD457" s="240" t="s">
        <v>7704</v>
      </c>
      <c r="AE457" s="241">
        <v>0</v>
      </c>
      <c r="AF457" s="240" t="s">
        <v>7704</v>
      </c>
      <c r="AG457" s="235" t="str">
        <f>IFERROR(VLOOKUP(작성용!A:A,RM!A:D,4,0),"-")</f>
        <v>-</v>
      </c>
      <c r="AH457" s="9" t="s">
        <v>7701</v>
      </c>
      <c r="AI457" s="231" t="s">
        <v>7701</v>
      </c>
      <c r="AJ457" s="9" t="s">
        <v>7701</v>
      </c>
      <c r="AK457" s="231" t="s">
        <v>7687</v>
      </c>
      <c r="AL457" s="231">
        <v>456</v>
      </c>
    </row>
    <row r="458" spans="1:38" s="194" customFormat="1" x14ac:dyDescent="0.3">
      <c r="A458" s="225" t="s">
        <v>7803</v>
      </c>
      <c r="B458" s="225" t="s">
        <v>7808</v>
      </c>
      <c r="C458" s="237" t="s">
        <v>3683</v>
      </c>
      <c r="D458" s="233" t="s">
        <v>7914</v>
      </c>
      <c r="E458" s="232" t="s">
        <v>9245</v>
      </c>
      <c r="F458" s="236" t="s">
        <v>6794</v>
      </c>
      <c r="G458" s="210">
        <v>0</v>
      </c>
      <c r="H458" s="227" t="s">
        <v>7701</v>
      </c>
      <c r="I458" s="227"/>
      <c r="J458" s="227"/>
      <c r="K458" s="227"/>
      <c r="L458" s="227"/>
      <c r="M458" s="227"/>
      <c r="N458" s="226" t="s">
        <v>7719</v>
      </c>
      <c r="O458" s="226" t="s">
        <v>7821</v>
      </c>
      <c r="P458" s="226" t="s">
        <v>7824</v>
      </c>
      <c r="Q458" s="226" t="s">
        <v>7825</v>
      </c>
      <c r="R458" s="228" t="s">
        <v>7915</v>
      </c>
      <c r="S458" s="228">
        <v>410000968</v>
      </c>
      <c r="T458" s="229">
        <v>45645</v>
      </c>
      <c r="U458" s="230" t="s">
        <v>7689</v>
      </c>
      <c r="V458" s="230" t="s">
        <v>7722</v>
      </c>
      <c r="W458" s="230" t="s">
        <v>7722</v>
      </c>
      <c r="X458" s="230" t="s">
        <v>7701</v>
      </c>
      <c r="Y458" s="230"/>
      <c r="Z458" s="230"/>
      <c r="AA458" s="239">
        <v>202412</v>
      </c>
      <c r="AB458" s="239"/>
      <c r="AC458" s="240" t="s">
        <v>6188</v>
      </c>
      <c r="AD458" s="240" t="s">
        <v>7704</v>
      </c>
      <c r="AE458" s="241">
        <v>0</v>
      </c>
      <c r="AF458" s="240" t="s">
        <v>7704</v>
      </c>
      <c r="AG458" s="235" t="str">
        <f>IFERROR(VLOOKUP(작성용!A:A,RM!A:D,4,0),"-")</f>
        <v>-</v>
      </c>
      <c r="AH458" s="9" t="s">
        <v>7701</v>
      </c>
      <c r="AI458" s="231" t="s">
        <v>7701</v>
      </c>
      <c r="AJ458" s="9" t="s">
        <v>7701</v>
      </c>
      <c r="AK458" s="231" t="s">
        <v>7687</v>
      </c>
      <c r="AL458" s="231">
        <v>457</v>
      </c>
    </row>
    <row r="459" spans="1:38" s="194" customFormat="1" x14ac:dyDescent="0.3">
      <c r="A459" s="225" t="s">
        <v>7803</v>
      </c>
      <c r="B459" s="225" t="s">
        <v>7808</v>
      </c>
      <c r="C459" s="237" t="s">
        <v>3683</v>
      </c>
      <c r="D459" s="233" t="s">
        <v>9246</v>
      </c>
      <c r="E459" s="232" t="s">
        <v>9247</v>
      </c>
      <c r="F459" s="236" t="s">
        <v>6794</v>
      </c>
      <c r="G459" s="210">
        <v>0</v>
      </c>
      <c r="H459" s="227" t="s">
        <v>7701</v>
      </c>
      <c r="I459" s="227"/>
      <c r="J459" s="227"/>
      <c r="K459" s="227"/>
      <c r="L459" s="227"/>
      <c r="M459" s="227"/>
      <c r="N459" s="226" t="s">
        <v>7719</v>
      </c>
      <c r="O459" s="226" t="s">
        <v>7821</v>
      </c>
      <c r="P459" s="226" t="s">
        <v>7824</v>
      </c>
      <c r="Q459" s="226" t="s">
        <v>7825</v>
      </c>
      <c r="R459" s="228" t="s">
        <v>7916</v>
      </c>
      <c r="S459" s="228">
        <v>410000916</v>
      </c>
      <c r="T459" s="229">
        <v>45645</v>
      </c>
      <c r="U459" s="230" t="s">
        <v>7689</v>
      </c>
      <c r="V459" s="230" t="s">
        <v>7722</v>
      </c>
      <c r="W459" s="230" t="s">
        <v>7722</v>
      </c>
      <c r="X459" s="230" t="s">
        <v>7701</v>
      </c>
      <c r="Y459" s="230"/>
      <c r="Z459" s="230"/>
      <c r="AA459" s="239">
        <v>202412</v>
      </c>
      <c r="AB459" s="239"/>
      <c r="AC459" s="240" t="s">
        <v>6188</v>
      </c>
      <c r="AD459" s="240" t="s">
        <v>7704</v>
      </c>
      <c r="AE459" s="241">
        <v>0</v>
      </c>
      <c r="AF459" s="240" t="s">
        <v>7704</v>
      </c>
      <c r="AG459" s="235" t="str">
        <f>IFERROR(VLOOKUP(작성용!A:A,RM!A:D,4,0),"-")</f>
        <v>-</v>
      </c>
      <c r="AH459" s="9" t="s">
        <v>7701</v>
      </c>
      <c r="AI459" s="231" t="s">
        <v>7701</v>
      </c>
      <c r="AJ459" s="9" t="s">
        <v>7701</v>
      </c>
      <c r="AK459" s="231" t="s">
        <v>7687</v>
      </c>
      <c r="AL459" s="231">
        <v>458</v>
      </c>
    </row>
    <row r="460" spans="1:38" s="194" customFormat="1" x14ac:dyDescent="0.3">
      <c r="A460" s="225" t="s">
        <v>7803</v>
      </c>
      <c r="B460" s="225" t="s">
        <v>7808</v>
      </c>
      <c r="C460" s="237" t="s">
        <v>3683</v>
      </c>
      <c r="D460" s="233" t="s">
        <v>7917</v>
      </c>
      <c r="E460" s="232" t="s">
        <v>9248</v>
      </c>
      <c r="F460" s="236" t="s">
        <v>6794</v>
      </c>
      <c r="G460" s="210">
        <v>0</v>
      </c>
      <c r="H460" s="227" t="s">
        <v>7701</v>
      </c>
      <c r="I460" s="227"/>
      <c r="J460" s="227"/>
      <c r="K460" s="227"/>
      <c r="L460" s="227"/>
      <c r="M460" s="227"/>
      <c r="N460" s="226" t="s">
        <v>7719</v>
      </c>
      <c r="O460" s="226" t="s">
        <v>7821</v>
      </c>
      <c r="P460" s="226" t="s">
        <v>7824</v>
      </c>
      <c r="Q460" s="226" t="s">
        <v>7825</v>
      </c>
      <c r="R460" s="228" t="s">
        <v>7918</v>
      </c>
      <c r="S460" s="228">
        <v>410000767</v>
      </c>
      <c r="T460" s="229">
        <v>45645</v>
      </c>
      <c r="U460" s="230" t="s">
        <v>7689</v>
      </c>
      <c r="V460" s="230" t="s">
        <v>7722</v>
      </c>
      <c r="W460" s="230" t="s">
        <v>7722</v>
      </c>
      <c r="X460" s="230" t="s">
        <v>7701</v>
      </c>
      <c r="Y460" s="230"/>
      <c r="Z460" s="230"/>
      <c r="AA460" s="239">
        <v>202412</v>
      </c>
      <c r="AB460" s="239"/>
      <c r="AC460" s="240" t="s">
        <v>6188</v>
      </c>
      <c r="AD460" s="240" t="s">
        <v>7704</v>
      </c>
      <c r="AE460" s="241">
        <v>0</v>
      </c>
      <c r="AF460" s="240" t="s">
        <v>7704</v>
      </c>
      <c r="AG460" s="235" t="str">
        <f>IFERROR(VLOOKUP(작성용!A:A,RM!A:D,4,0),"-")</f>
        <v>-</v>
      </c>
      <c r="AH460" s="9" t="s">
        <v>7701</v>
      </c>
      <c r="AI460" s="231" t="s">
        <v>7701</v>
      </c>
      <c r="AJ460" s="9" t="s">
        <v>7701</v>
      </c>
      <c r="AK460" s="231" t="s">
        <v>7687</v>
      </c>
      <c r="AL460" s="231">
        <v>459</v>
      </c>
    </row>
    <row r="461" spans="1:38" s="194" customFormat="1" x14ac:dyDescent="0.3">
      <c r="A461" s="225" t="s">
        <v>7803</v>
      </c>
      <c r="B461" s="225" t="s">
        <v>7808</v>
      </c>
      <c r="C461" s="237" t="s">
        <v>3683</v>
      </c>
      <c r="D461" s="233" t="s">
        <v>7919</v>
      </c>
      <c r="E461" s="232" t="s">
        <v>9249</v>
      </c>
      <c r="F461" s="236" t="s">
        <v>6794</v>
      </c>
      <c r="G461" s="210">
        <v>0</v>
      </c>
      <c r="H461" s="227" t="s">
        <v>7701</v>
      </c>
      <c r="I461" s="227"/>
      <c r="J461" s="227"/>
      <c r="K461" s="227"/>
      <c r="L461" s="227"/>
      <c r="M461" s="227"/>
      <c r="N461" s="226" t="s">
        <v>7719</v>
      </c>
      <c r="O461" s="226" t="s">
        <v>7821</v>
      </c>
      <c r="P461" s="226" t="s">
        <v>7824</v>
      </c>
      <c r="Q461" s="226" t="s">
        <v>7825</v>
      </c>
      <c r="R461" s="228" t="s">
        <v>7920</v>
      </c>
      <c r="S461" s="228">
        <v>410000854</v>
      </c>
      <c r="T461" s="229">
        <v>45645</v>
      </c>
      <c r="U461" s="230" t="s">
        <v>7689</v>
      </c>
      <c r="V461" s="230" t="s">
        <v>7722</v>
      </c>
      <c r="W461" s="230" t="s">
        <v>7722</v>
      </c>
      <c r="X461" s="230" t="s">
        <v>7701</v>
      </c>
      <c r="Y461" s="230"/>
      <c r="Z461" s="230"/>
      <c r="AA461" s="239">
        <v>202412</v>
      </c>
      <c r="AB461" s="239"/>
      <c r="AC461" s="240" t="s">
        <v>6188</v>
      </c>
      <c r="AD461" s="240" t="s">
        <v>7704</v>
      </c>
      <c r="AE461" s="241">
        <v>0</v>
      </c>
      <c r="AF461" s="240" t="s">
        <v>7704</v>
      </c>
      <c r="AG461" s="235" t="str">
        <f>IFERROR(VLOOKUP(작성용!A:A,RM!A:D,4,0),"-")</f>
        <v>-</v>
      </c>
      <c r="AH461" s="9" t="s">
        <v>7701</v>
      </c>
      <c r="AI461" s="231" t="s">
        <v>7701</v>
      </c>
      <c r="AJ461" s="9" t="s">
        <v>7701</v>
      </c>
      <c r="AK461" s="231" t="s">
        <v>7687</v>
      </c>
      <c r="AL461" s="231">
        <v>460</v>
      </c>
    </row>
    <row r="462" spans="1:38" s="194" customFormat="1" x14ac:dyDescent="0.3">
      <c r="A462" s="225" t="s">
        <v>7803</v>
      </c>
      <c r="B462" s="225" t="s">
        <v>7808</v>
      </c>
      <c r="C462" s="237" t="s">
        <v>3683</v>
      </c>
      <c r="D462" s="233" t="s">
        <v>9250</v>
      </c>
      <c r="E462" s="232" t="s">
        <v>9251</v>
      </c>
      <c r="F462" s="236" t="s">
        <v>6794</v>
      </c>
      <c r="G462" s="210">
        <v>0</v>
      </c>
      <c r="H462" s="227" t="s">
        <v>7701</v>
      </c>
      <c r="I462" s="227"/>
      <c r="J462" s="227"/>
      <c r="K462" s="227"/>
      <c r="L462" s="227"/>
      <c r="M462" s="227"/>
      <c r="N462" s="226" t="s">
        <v>7719</v>
      </c>
      <c r="O462" s="226" t="s">
        <v>7821</v>
      </c>
      <c r="P462" s="226" t="s">
        <v>7824</v>
      </c>
      <c r="Q462" s="226" t="s">
        <v>7825</v>
      </c>
      <c r="R462" s="228" t="s">
        <v>7921</v>
      </c>
      <c r="S462" s="228">
        <v>410000645</v>
      </c>
      <c r="T462" s="229">
        <v>45645</v>
      </c>
      <c r="U462" s="230" t="s">
        <v>7689</v>
      </c>
      <c r="V462" s="230" t="s">
        <v>7722</v>
      </c>
      <c r="W462" s="230" t="s">
        <v>7722</v>
      </c>
      <c r="X462" s="230" t="s">
        <v>7701</v>
      </c>
      <c r="Y462" s="230"/>
      <c r="Z462" s="230"/>
      <c r="AA462" s="239">
        <v>202412</v>
      </c>
      <c r="AB462" s="239"/>
      <c r="AC462" s="240" t="s">
        <v>6188</v>
      </c>
      <c r="AD462" s="240" t="s">
        <v>7704</v>
      </c>
      <c r="AE462" s="241">
        <v>0</v>
      </c>
      <c r="AF462" s="240" t="s">
        <v>7704</v>
      </c>
      <c r="AG462" s="235" t="str">
        <f>IFERROR(VLOOKUP(작성용!A:A,RM!A:D,4,0),"-")</f>
        <v>-</v>
      </c>
      <c r="AH462" s="9" t="s">
        <v>7701</v>
      </c>
      <c r="AI462" s="231" t="s">
        <v>7701</v>
      </c>
      <c r="AJ462" s="9" t="s">
        <v>7701</v>
      </c>
      <c r="AK462" s="231" t="s">
        <v>7687</v>
      </c>
      <c r="AL462" s="231">
        <v>461</v>
      </c>
    </row>
    <row r="463" spans="1:38" s="194" customFormat="1" x14ac:dyDescent="0.3">
      <c r="A463" s="225" t="s">
        <v>7803</v>
      </c>
      <c r="B463" s="225" t="s">
        <v>7808</v>
      </c>
      <c r="C463" s="237" t="s">
        <v>3683</v>
      </c>
      <c r="D463" s="233" t="s">
        <v>7922</v>
      </c>
      <c r="E463" s="232" t="s">
        <v>9252</v>
      </c>
      <c r="F463" s="236" t="s">
        <v>6794</v>
      </c>
      <c r="G463" s="210">
        <v>0</v>
      </c>
      <c r="H463" s="227" t="s">
        <v>7701</v>
      </c>
      <c r="I463" s="227"/>
      <c r="J463" s="227"/>
      <c r="K463" s="227"/>
      <c r="L463" s="227"/>
      <c r="M463" s="227"/>
      <c r="N463" s="226" t="s">
        <v>7719</v>
      </c>
      <c r="O463" s="226" t="s">
        <v>7821</v>
      </c>
      <c r="P463" s="226" t="s">
        <v>7824</v>
      </c>
      <c r="Q463" s="226" t="s">
        <v>7825</v>
      </c>
      <c r="R463" s="228" t="s">
        <v>7923</v>
      </c>
      <c r="S463" s="228">
        <v>410000392</v>
      </c>
      <c r="T463" s="229">
        <v>45645</v>
      </c>
      <c r="U463" s="230" t="s">
        <v>7689</v>
      </c>
      <c r="V463" s="230" t="s">
        <v>7722</v>
      </c>
      <c r="W463" s="230" t="s">
        <v>7722</v>
      </c>
      <c r="X463" s="230" t="s">
        <v>7701</v>
      </c>
      <c r="Y463" s="230"/>
      <c r="Z463" s="230"/>
      <c r="AA463" s="239">
        <v>202412</v>
      </c>
      <c r="AB463" s="239"/>
      <c r="AC463" s="240" t="s">
        <v>6188</v>
      </c>
      <c r="AD463" s="240" t="s">
        <v>7704</v>
      </c>
      <c r="AE463" s="241">
        <v>0</v>
      </c>
      <c r="AF463" s="240" t="s">
        <v>7704</v>
      </c>
      <c r="AG463" s="235" t="str">
        <f>IFERROR(VLOOKUP(작성용!A:A,RM!A:D,4,0),"-")</f>
        <v>-</v>
      </c>
      <c r="AH463" s="9" t="s">
        <v>7701</v>
      </c>
      <c r="AI463" s="231" t="s">
        <v>7701</v>
      </c>
      <c r="AJ463" s="9" t="s">
        <v>7701</v>
      </c>
      <c r="AK463" s="231" t="s">
        <v>7687</v>
      </c>
      <c r="AL463" s="231">
        <v>462</v>
      </c>
    </row>
    <row r="464" spans="1:38" s="194" customFormat="1" x14ac:dyDescent="0.3">
      <c r="A464" s="225" t="s">
        <v>7803</v>
      </c>
      <c r="B464" s="225" t="s">
        <v>7808</v>
      </c>
      <c r="C464" s="237" t="s">
        <v>3683</v>
      </c>
      <c r="D464" s="233" t="s">
        <v>9253</v>
      </c>
      <c r="E464" s="232" t="s">
        <v>9254</v>
      </c>
      <c r="F464" s="236" t="s">
        <v>6794</v>
      </c>
      <c r="G464" s="210">
        <v>0</v>
      </c>
      <c r="H464" s="227" t="s">
        <v>7701</v>
      </c>
      <c r="I464" s="227"/>
      <c r="J464" s="227"/>
      <c r="K464" s="227"/>
      <c r="L464" s="227"/>
      <c r="M464" s="227"/>
      <c r="N464" s="226" t="s">
        <v>7719</v>
      </c>
      <c r="O464" s="226" t="s">
        <v>7821</v>
      </c>
      <c r="P464" s="226" t="s">
        <v>7824</v>
      </c>
      <c r="Q464" s="226" t="s">
        <v>7825</v>
      </c>
      <c r="R464" s="228" t="s">
        <v>7925</v>
      </c>
      <c r="S464" s="228">
        <v>410000779</v>
      </c>
      <c r="T464" s="229">
        <v>45645</v>
      </c>
      <c r="U464" s="230" t="s">
        <v>7689</v>
      </c>
      <c r="V464" s="230" t="s">
        <v>7722</v>
      </c>
      <c r="W464" s="230" t="s">
        <v>7722</v>
      </c>
      <c r="X464" s="230" t="s">
        <v>7701</v>
      </c>
      <c r="Y464" s="230"/>
      <c r="Z464" s="230"/>
      <c r="AA464" s="239">
        <v>202412</v>
      </c>
      <c r="AB464" s="239"/>
      <c r="AC464" s="240" t="s">
        <v>6188</v>
      </c>
      <c r="AD464" s="240" t="s">
        <v>7704</v>
      </c>
      <c r="AE464" s="241">
        <v>0</v>
      </c>
      <c r="AF464" s="240" t="s">
        <v>7704</v>
      </c>
      <c r="AG464" s="235" t="str">
        <f>IFERROR(VLOOKUP(작성용!A:A,RM!A:D,4,0),"-")</f>
        <v>-</v>
      </c>
      <c r="AH464" s="9" t="s">
        <v>7701</v>
      </c>
      <c r="AI464" s="231" t="s">
        <v>7701</v>
      </c>
      <c r="AJ464" s="9" t="s">
        <v>7701</v>
      </c>
      <c r="AK464" s="231" t="s">
        <v>7687</v>
      </c>
      <c r="AL464" s="231">
        <v>463</v>
      </c>
    </row>
    <row r="465" spans="1:38" s="194" customFormat="1" x14ac:dyDescent="0.3">
      <c r="A465" s="225" t="s">
        <v>7803</v>
      </c>
      <c r="B465" s="225" t="s">
        <v>7808</v>
      </c>
      <c r="C465" s="237" t="s">
        <v>3683</v>
      </c>
      <c r="D465" s="233" t="s">
        <v>7926</v>
      </c>
      <c r="E465" s="232" t="s">
        <v>9255</v>
      </c>
      <c r="F465" s="236" t="s">
        <v>6794</v>
      </c>
      <c r="G465" s="210">
        <v>0</v>
      </c>
      <c r="H465" s="227" t="s">
        <v>7701</v>
      </c>
      <c r="I465" s="227"/>
      <c r="J465" s="227"/>
      <c r="K465" s="227"/>
      <c r="L465" s="227"/>
      <c r="M465" s="227"/>
      <c r="N465" s="226" t="s">
        <v>7719</v>
      </c>
      <c r="O465" s="226" t="s">
        <v>7821</v>
      </c>
      <c r="P465" s="226" t="s">
        <v>7824</v>
      </c>
      <c r="Q465" s="226" t="s">
        <v>7825</v>
      </c>
      <c r="R465" s="228" t="s">
        <v>7927</v>
      </c>
      <c r="S465" s="228">
        <v>410000807</v>
      </c>
      <c r="T465" s="229">
        <v>45645</v>
      </c>
      <c r="U465" s="230" t="s">
        <v>7689</v>
      </c>
      <c r="V465" s="230" t="s">
        <v>7722</v>
      </c>
      <c r="W465" s="230" t="s">
        <v>7722</v>
      </c>
      <c r="X465" s="230" t="s">
        <v>7701</v>
      </c>
      <c r="Y465" s="230"/>
      <c r="Z465" s="230"/>
      <c r="AA465" s="239">
        <v>202412</v>
      </c>
      <c r="AB465" s="239"/>
      <c r="AC465" s="240" t="s">
        <v>6188</v>
      </c>
      <c r="AD465" s="240" t="s">
        <v>7704</v>
      </c>
      <c r="AE465" s="241">
        <v>0</v>
      </c>
      <c r="AF465" s="240" t="s">
        <v>7704</v>
      </c>
      <c r="AG465" s="235" t="str">
        <f>IFERROR(VLOOKUP(작성용!A:A,RM!A:D,4,0),"-")</f>
        <v>-</v>
      </c>
      <c r="AH465" s="9" t="s">
        <v>7701</v>
      </c>
      <c r="AI465" s="231" t="s">
        <v>7701</v>
      </c>
      <c r="AJ465" s="9" t="s">
        <v>7701</v>
      </c>
      <c r="AK465" s="231" t="s">
        <v>7687</v>
      </c>
      <c r="AL465" s="231">
        <v>464</v>
      </c>
    </row>
    <row r="466" spans="1:38" s="194" customFormat="1" x14ac:dyDescent="0.3">
      <c r="A466" s="225" t="s">
        <v>7803</v>
      </c>
      <c r="B466" s="225" t="s">
        <v>7808</v>
      </c>
      <c r="C466" s="237" t="s">
        <v>3683</v>
      </c>
      <c r="D466" s="233" t="s">
        <v>9256</v>
      </c>
      <c r="E466" s="232" t="s">
        <v>9257</v>
      </c>
      <c r="F466" s="236" t="s">
        <v>6794</v>
      </c>
      <c r="G466" s="210">
        <v>0</v>
      </c>
      <c r="H466" s="227" t="s">
        <v>7701</v>
      </c>
      <c r="I466" s="227"/>
      <c r="J466" s="227"/>
      <c r="K466" s="227"/>
      <c r="L466" s="227"/>
      <c r="M466" s="227"/>
      <c r="N466" s="226" t="s">
        <v>7719</v>
      </c>
      <c r="O466" s="226" t="s">
        <v>7821</v>
      </c>
      <c r="P466" s="226" t="s">
        <v>7824</v>
      </c>
      <c r="Q466" s="226" t="s">
        <v>7825</v>
      </c>
      <c r="R466" s="228" t="s">
        <v>7928</v>
      </c>
      <c r="S466" s="228">
        <v>410000961</v>
      </c>
      <c r="T466" s="229">
        <v>45645</v>
      </c>
      <c r="U466" s="230" t="s">
        <v>7689</v>
      </c>
      <c r="V466" s="230" t="s">
        <v>7722</v>
      </c>
      <c r="W466" s="230" t="s">
        <v>7722</v>
      </c>
      <c r="X466" s="230" t="s">
        <v>7701</v>
      </c>
      <c r="Y466" s="230"/>
      <c r="Z466" s="230"/>
      <c r="AA466" s="239">
        <v>202412</v>
      </c>
      <c r="AB466" s="239"/>
      <c r="AC466" s="240" t="s">
        <v>6188</v>
      </c>
      <c r="AD466" s="240" t="s">
        <v>7704</v>
      </c>
      <c r="AE466" s="241">
        <v>0</v>
      </c>
      <c r="AF466" s="240" t="s">
        <v>7704</v>
      </c>
      <c r="AG466" s="235" t="str">
        <f>IFERROR(VLOOKUP(작성용!A:A,RM!A:D,4,0),"-")</f>
        <v>-</v>
      </c>
      <c r="AH466" s="9" t="s">
        <v>7701</v>
      </c>
      <c r="AI466" s="231" t="s">
        <v>7701</v>
      </c>
      <c r="AJ466" s="9" t="s">
        <v>7701</v>
      </c>
      <c r="AK466" s="231" t="s">
        <v>7687</v>
      </c>
      <c r="AL466" s="231">
        <v>465</v>
      </c>
    </row>
    <row r="467" spans="1:38" s="194" customFormat="1" x14ac:dyDescent="0.3">
      <c r="A467" s="225" t="s">
        <v>7803</v>
      </c>
      <c r="B467" s="225" t="s">
        <v>7808</v>
      </c>
      <c r="C467" s="237" t="s">
        <v>3683</v>
      </c>
      <c r="D467" s="233" t="s">
        <v>9258</v>
      </c>
      <c r="E467" s="232" t="s">
        <v>9259</v>
      </c>
      <c r="F467" s="236" t="s">
        <v>6794</v>
      </c>
      <c r="G467" s="210">
        <v>0</v>
      </c>
      <c r="H467" s="227" t="s">
        <v>7701</v>
      </c>
      <c r="I467" s="227"/>
      <c r="J467" s="227"/>
      <c r="K467" s="227"/>
      <c r="L467" s="227"/>
      <c r="M467" s="227"/>
      <c r="N467" s="226" t="s">
        <v>7719</v>
      </c>
      <c r="O467" s="226" t="s">
        <v>7821</v>
      </c>
      <c r="P467" s="226" t="s">
        <v>7824</v>
      </c>
      <c r="Q467" s="226" t="s">
        <v>7825</v>
      </c>
      <c r="R467" s="228" t="s">
        <v>7929</v>
      </c>
      <c r="S467" s="228">
        <v>410000741</v>
      </c>
      <c r="T467" s="229">
        <v>45645</v>
      </c>
      <c r="U467" s="230" t="s">
        <v>7689</v>
      </c>
      <c r="V467" s="230" t="s">
        <v>7722</v>
      </c>
      <c r="W467" s="230" t="s">
        <v>7722</v>
      </c>
      <c r="X467" s="230" t="s">
        <v>7701</v>
      </c>
      <c r="Y467" s="230"/>
      <c r="Z467" s="230"/>
      <c r="AA467" s="239">
        <v>202412</v>
      </c>
      <c r="AB467" s="239"/>
      <c r="AC467" s="240" t="s">
        <v>6188</v>
      </c>
      <c r="AD467" s="240" t="s">
        <v>7704</v>
      </c>
      <c r="AE467" s="241">
        <v>0</v>
      </c>
      <c r="AF467" s="240" t="s">
        <v>7704</v>
      </c>
      <c r="AG467" s="235" t="str">
        <f>IFERROR(VLOOKUP(작성용!A:A,RM!A:D,4,0),"-")</f>
        <v>-</v>
      </c>
      <c r="AH467" s="9" t="s">
        <v>7701</v>
      </c>
      <c r="AI467" s="231" t="s">
        <v>7701</v>
      </c>
      <c r="AJ467" s="9" t="s">
        <v>7701</v>
      </c>
      <c r="AK467" s="231" t="s">
        <v>7687</v>
      </c>
      <c r="AL467" s="231">
        <v>466</v>
      </c>
    </row>
    <row r="468" spans="1:38" s="194" customFormat="1" x14ac:dyDescent="0.3">
      <c r="A468" s="225" t="s">
        <v>7803</v>
      </c>
      <c r="B468" s="225" t="s">
        <v>7808</v>
      </c>
      <c r="C468" s="237" t="s">
        <v>3683</v>
      </c>
      <c r="D468" s="233" t="s">
        <v>9260</v>
      </c>
      <c r="E468" s="232" t="s">
        <v>9261</v>
      </c>
      <c r="F468" s="236" t="s">
        <v>6794</v>
      </c>
      <c r="G468" s="210">
        <v>0</v>
      </c>
      <c r="H468" s="227" t="s">
        <v>7701</v>
      </c>
      <c r="I468" s="227"/>
      <c r="J468" s="227"/>
      <c r="K468" s="227"/>
      <c r="L468" s="227"/>
      <c r="M468" s="227"/>
      <c r="N468" s="226" t="s">
        <v>7719</v>
      </c>
      <c r="O468" s="226" t="s">
        <v>7821</v>
      </c>
      <c r="P468" s="226" t="s">
        <v>7824</v>
      </c>
      <c r="Q468" s="226" t="s">
        <v>7825</v>
      </c>
      <c r="R468" s="228" t="s">
        <v>7930</v>
      </c>
      <c r="S468" s="228">
        <v>410000699</v>
      </c>
      <c r="T468" s="229">
        <v>45645</v>
      </c>
      <c r="U468" s="230" t="s">
        <v>7689</v>
      </c>
      <c r="V468" s="230" t="s">
        <v>7722</v>
      </c>
      <c r="W468" s="230" t="s">
        <v>7722</v>
      </c>
      <c r="X468" s="230" t="s">
        <v>7701</v>
      </c>
      <c r="Y468" s="230"/>
      <c r="Z468" s="230"/>
      <c r="AA468" s="239">
        <v>202412</v>
      </c>
      <c r="AB468" s="239"/>
      <c r="AC468" s="240" t="s">
        <v>6188</v>
      </c>
      <c r="AD468" s="240" t="s">
        <v>7704</v>
      </c>
      <c r="AE468" s="241">
        <v>0</v>
      </c>
      <c r="AF468" s="240" t="s">
        <v>7704</v>
      </c>
      <c r="AG468" s="235" t="str">
        <f>IFERROR(VLOOKUP(작성용!A:A,RM!A:D,4,0),"-")</f>
        <v>-</v>
      </c>
      <c r="AH468" s="9" t="s">
        <v>7701</v>
      </c>
      <c r="AI468" s="231" t="s">
        <v>7701</v>
      </c>
      <c r="AJ468" s="9" t="s">
        <v>7701</v>
      </c>
      <c r="AK468" s="231" t="s">
        <v>7687</v>
      </c>
      <c r="AL468" s="231">
        <v>467</v>
      </c>
    </row>
    <row r="469" spans="1:38" s="194" customFormat="1" x14ac:dyDescent="0.3">
      <c r="A469" s="225" t="s">
        <v>7803</v>
      </c>
      <c r="B469" s="225" t="s">
        <v>7808</v>
      </c>
      <c r="C469" s="237" t="s">
        <v>3683</v>
      </c>
      <c r="D469" s="233" t="s">
        <v>9262</v>
      </c>
      <c r="E469" s="232" t="s">
        <v>9263</v>
      </c>
      <c r="F469" s="236" t="s">
        <v>6794</v>
      </c>
      <c r="G469" s="210">
        <v>0</v>
      </c>
      <c r="H469" s="227" t="s">
        <v>7701</v>
      </c>
      <c r="I469" s="227"/>
      <c r="J469" s="227"/>
      <c r="K469" s="227"/>
      <c r="L469" s="227"/>
      <c r="M469" s="227"/>
      <c r="N469" s="226" t="s">
        <v>7719</v>
      </c>
      <c r="O469" s="226" t="s">
        <v>7821</v>
      </c>
      <c r="P469" s="226" t="s">
        <v>7824</v>
      </c>
      <c r="Q469" s="226" t="s">
        <v>7825</v>
      </c>
      <c r="R469" s="228" t="s">
        <v>7931</v>
      </c>
      <c r="S469" s="228">
        <v>410000744</v>
      </c>
      <c r="T469" s="229">
        <v>45645</v>
      </c>
      <c r="U469" s="230" t="s">
        <v>7689</v>
      </c>
      <c r="V469" s="230" t="s">
        <v>7722</v>
      </c>
      <c r="W469" s="230" t="s">
        <v>7722</v>
      </c>
      <c r="X469" s="230" t="s">
        <v>7701</v>
      </c>
      <c r="Y469" s="230"/>
      <c r="Z469" s="230"/>
      <c r="AA469" s="239">
        <v>202412</v>
      </c>
      <c r="AB469" s="239"/>
      <c r="AC469" s="240" t="s">
        <v>6188</v>
      </c>
      <c r="AD469" s="240" t="s">
        <v>7704</v>
      </c>
      <c r="AE469" s="241">
        <v>0</v>
      </c>
      <c r="AF469" s="240" t="s">
        <v>7704</v>
      </c>
      <c r="AG469" s="235" t="str">
        <f>IFERROR(VLOOKUP(작성용!A:A,RM!A:D,4,0),"-")</f>
        <v>-</v>
      </c>
      <c r="AH469" s="9" t="s">
        <v>7701</v>
      </c>
      <c r="AI469" s="231" t="s">
        <v>7701</v>
      </c>
      <c r="AJ469" s="9" t="s">
        <v>7701</v>
      </c>
      <c r="AK469" s="231" t="s">
        <v>7687</v>
      </c>
      <c r="AL469" s="231">
        <v>468</v>
      </c>
    </row>
    <row r="470" spans="1:38" s="194" customFormat="1" x14ac:dyDescent="0.3">
      <c r="A470" s="225" t="s">
        <v>7803</v>
      </c>
      <c r="B470" s="225" t="s">
        <v>7808</v>
      </c>
      <c r="C470" s="237" t="s">
        <v>3683</v>
      </c>
      <c r="D470" s="233" t="s">
        <v>5073</v>
      </c>
      <c r="E470" s="232" t="s">
        <v>9264</v>
      </c>
      <c r="F470" s="236" t="s">
        <v>6794</v>
      </c>
      <c r="G470" s="210">
        <v>0</v>
      </c>
      <c r="H470" s="227" t="s">
        <v>7701</v>
      </c>
      <c r="I470" s="227"/>
      <c r="J470" s="227"/>
      <c r="K470" s="227"/>
      <c r="L470" s="227"/>
      <c r="M470" s="227"/>
      <c r="N470" s="226" t="s">
        <v>7719</v>
      </c>
      <c r="O470" s="226" t="s">
        <v>7821</v>
      </c>
      <c r="P470" s="226" t="s">
        <v>7824</v>
      </c>
      <c r="Q470" s="226" t="s">
        <v>7825</v>
      </c>
      <c r="R470" s="228" t="s">
        <v>7932</v>
      </c>
      <c r="S470" s="228">
        <v>410000972</v>
      </c>
      <c r="T470" s="229">
        <v>45645</v>
      </c>
      <c r="U470" s="230" t="s">
        <v>7689</v>
      </c>
      <c r="V470" s="230" t="s">
        <v>7722</v>
      </c>
      <c r="W470" s="230" t="s">
        <v>7722</v>
      </c>
      <c r="X470" s="230" t="s">
        <v>7701</v>
      </c>
      <c r="Y470" s="230"/>
      <c r="Z470" s="230"/>
      <c r="AA470" s="239">
        <v>202412</v>
      </c>
      <c r="AB470" s="239"/>
      <c r="AC470" s="240" t="s">
        <v>6188</v>
      </c>
      <c r="AD470" s="240" t="s">
        <v>7704</v>
      </c>
      <c r="AE470" s="241">
        <v>0</v>
      </c>
      <c r="AF470" s="240" t="s">
        <v>7704</v>
      </c>
      <c r="AG470" s="235" t="str">
        <f>IFERROR(VLOOKUP(작성용!A:A,RM!A:D,4,0),"-")</f>
        <v>-</v>
      </c>
      <c r="AH470" s="9" t="s">
        <v>7701</v>
      </c>
      <c r="AI470" s="231" t="s">
        <v>7701</v>
      </c>
      <c r="AJ470" s="9" t="s">
        <v>7701</v>
      </c>
      <c r="AK470" s="231" t="s">
        <v>7687</v>
      </c>
      <c r="AL470" s="231">
        <v>469</v>
      </c>
    </row>
    <row r="471" spans="1:38" s="194" customFormat="1" x14ac:dyDescent="0.3">
      <c r="A471" s="225" t="s">
        <v>7803</v>
      </c>
      <c r="B471" s="225" t="s">
        <v>7808</v>
      </c>
      <c r="C471" s="237" t="s">
        <v>3683</v>
      </c>
      <c r="D471" s="233" t="s">
        <v>9265</v>
      </c>
      <c r="E471" s="232" t="s">
        <v>9266</v>
      </c>
      <c r="F471" s="236" t="s">
        <v>6794</v>
      </c>
      <c r="G471" s="210">
        <v>0</v>
      </c>
      <c r="H471" s="227" t="s">
        <v>7701</v>
      </c>
      <c r="I471" s="227"/>
      <c r="J471" s="227"/>
      <c r="K471" s="227"/>
      <c r="L471" s="227"/>
      <c r="M471" s="227"/>
      <c r="N471" s="226" t="s">
        <v>7719</v>
      </c>
      <c r="O471" s="226" t="s">
        <v>7821</v>
      </c>
      <c r="P471" s="226" t="s">
        <v>7824</v>
      </c>
      <c r="Q471" s="226" t="s">
        <v>7825</v>
      </c>
      <c r="R471" s="228" t="s">
        <v>7933</v>
      </c>
      <c r="S471" s="228">
        <v>410000971</v>
      </c>
      <c r="T471" s="229">
        <v>45645</v>
      </c>
      <c r="U471" s="230" t="s">
        <v>7689</v>
      </c>
      <c r="V471" s="230" t="s">
        <v>7722</v>
      </c>
      <c r="W471" s="230" t="s">
        <v>7722</v>
      </c>
      <c r="X471" s="230" t="s">
        <v>7701</v>
      </c>
      <c r="Y471" s="230"/>
      <c r="Z471" s="230"/>
      <c r="AA471" s="239">
        <v>202412</v>
      </c>
      <c r="AB471" s="239"/>
      <c r="AC471" s="240" t="s">
        <v>6188</v>
      </c>
      <c r="AD471" s="240" t="s">
        <v>7704</v>
      </c>
      <c r="AE471" s="241">
        <v>0</v>
      </c>
      <c r="AF471" s="240" t="s">
        <v>7704</v>
      </c>
      <c r="AG471" s="235" t="str">
        <f>IFERROR(VLOOKUP(작성용!A:A,RM!A:D,4,0),"-")</f>
        <v>-</v>
      </c>
      <c r="AH471" s="9" t="s">
        <v>7701</v>
      </c>
      <c r="AI471" s="231" t="s">
        <v>7701</v>
      </c>
      <c r="AJ471" s="9" t="s">
        <v>7701</v>
      </c>
      <c r="AK471" s="231" t="s">
        <v>7687</v>
      </c>
      <c r="AL471" s="231">
        <v>470</v>
      </c>
    </row>
    <row r="472" spans="1:38" s="194" customFormat="1" x14ac:dyDescent="0.3">
      <c r="A472" s="225" t="s">
        <v>7803</v>
      </c>
      <c r="B472" s="225" t="s">
        <v>7808</v>
      </c>
      <c r="C472" s="237" t="s">
        <v>3683</v>
      </c>
      <c r="D472" s="233" t="s">
        <v>9267</v>
      </c>
      <c r="E472" s="232" t="s">
        <v>9268</v>
      </c>
      <c r="F472" s="236" t="s">
        <v>6794</v>
      </c>
      <c r="G472" s="210">
        <v>0</v>
      </c>
      <c r="H472" s="227" t="s">
        <v>7701</v>
      </c>
      <c r="I472" s="227"/>
      <c r="J472" s="227"/>
      <c r="K472" s="227"/>
      <c r="L472" s="227"/>
      <c r="M472" s="227"/>
      <c r="N472" s="226" t="s">
        <v>7719</v>
      </c>
      <c r="O472" s="226" t="s">
        <v>7821</v>
      </c>
      <c r="P472" s="226" t="s">
        <v>7824</v>
      </c>
      <c r="Q472" s="226" t="s">
        <v>7825</v>
      </c>
      <c r="R472" s="228" t="s">
        <v>7934</v>
      </c>
      <c r="S472" s="228">
        <v>410000404</v>
      </c>
      <c r="T472" s="229">
        <v>45645</v>
      </c>
      <c r="U472" s="230" t="s">
        <v>7689</v>
      </c>
      <c r="V472" s="230" t="s">
        <v>7722</v>
      </c>
      <c r="W472" s="230" t="s">
        <v>7722</v>
      </c>
      <c r="X472" s="230" t="s">
        <v>7701</v>
      </c>
      <c r="Y472" s="230"/>
      <c r="Z472" s="230"/>
      <c r="AA472" s="239">
        <v>202412</v>
      </c>
      <c r="AB472" s="239"/>
      <c r="AC472" s="240" t="s">
        <v>6188</v>
      </c>
      <c r="AD472" s="240" t="s">
        <v>7704</v>
      </c>
      <c r="AE472" s="241">
        <v>0</v>
      </c>
      <c r="AF472" s="240" t="s">
        <v>7704</v>
      </c>
      <c r="AG472" s="235" t="str">
        <f>IFERROR(VLOOKUP(작성용!A:A,RM!A:D,4,0),"-")</f>
        <v>-</v>
      </c>
      <c r="AH472" s="9" t="s">
        <v>7701</v>
      </c>
      <c r="AI472" s="231" t="s">
        <v>7701</v>
      </c>
      <c r="AJ472" s="9" t="s">
        <v>7701</v>
      </c>
      <c r="AK472" s="231" t="s">
        <v>7687</v>
      </c>
      <c r="AL472" s="231">
        <v>471</v>
      </c>
    </row>
    <row r="473" spans="1:38" s="194" customFormat="1" x14ac:dyDescent="0.3">
      <c r="A473" s="225" t="s">
        <v>7803</v>
      </c>
      <c r="B473" s="225" t="s">
        <v>7808</v>
      </c>
      <c r="C473" s="237" t="s">
        <v>3683</v>
      </c>
      <c r="D473" s="233" t="s">
        <v>6600</v>
      </c>
      <c r="E473" s="232" t="s">
        <v>9269</v>
      </c>
      <c r="F473" s="236" t="s">
        <v>6794</v>
      </c>
      <c r="G473" s="210">
        <v>0</v>
      </c>
      <c r="H473" s="227" t="s">
        <v>7701</v>
      </c>
      <c r="I473" s="227"/>
      <c r="J473" s="227"/>
      <c r="K473" s="227"/>
      <c r="L473" s="227"/>
      <c r="M473" s="227"/>
      <c r="N473" s="226" t="s">
        <v>7719</v>
      </c>
      <c r="O473" s="226" t="s">
        <v>7821</v>
      </c>
      <c r="P473" s="226" t="s">
        <v>7824</v>
      </c>
      <c r="Q473" s="226" t="s">
        <v>7825</v>
      </c>
      <c r="R473" s="228" t="s">
        <v>7935</v>
      </c>
      <c r="S473" s="228">
        <v>410000724</v>
      </c>
      <c r="T473" s="229">
        <v>45645</v>
      </c>
      <c r="U473" s="230" t="s">
        <v>7689</v>
      </c>
      <c r="V473" s="230" t="s">
        <v>7722</v>
      </c>
      <c r="W473" s="230" t="s">
        <v>7722</v>
      </c>
      <c r="X473" s="230" t="s">
        <v>7701</v>
      </c>
      <c r="Y473" s="230"/>
      <c r="Z473" s="230"/>
      <c r="AA473" s="239">
        <v>202412</v>
      </c>
      <c r="AB473" s="239"/>
      <c r="AC473" s="240" t="s">
        <v>6188</v>
      </c>
      <c r="AD473" s="240" t="s">
        <v>7704</v>
      </c>
      <c r="AE473" s="241">
        <v>0</v>
      </c>
      <c r="AF473" s="240" t="s">
        <v>7704</v>
      </c>
      <c r="AG473" s="235" t="str">
        <f>IFERROR(VLOOKUP(작성용!A:A,RM!A:D,4,0),"-")</f>
        <v>-</v>
      </c>
      <c r="AH473" s="9" t="s">
        <v>7701</v>
      </c>
      <c r="AI473" s="231" t="s">
        <v>7701</v>
      </c>
      <c r="AJ473" s="9" t="s">
        <v>7701</v>
      </c>
      <c r="AK473" s="231" t="s">
        <v>7687</v>
      </c>
      <c r="AL473" s="231">
        <v>472</v>
      </c>
    </row>
    <row r="474" spans="1:38" s="194" customFormat="1" x14ac:dyDescent="0.3">
      <c r="A474" s="225" t="s">
        <v>7803</v>
      </c>
      <c r="B474" s="225" t="s">
        <v>7808</v>
      </c>
      <c r="C474" s="237" t="s">
        <v>3683</v>
      </c>
      <c r="D474" s="233" t="s">
        <v>9270</v>
      </c>
      <c r="E474" s="232" t="s">
        <v>9271</v>
      </c>
      <c r="F474" s="236" t="s">
        <v>6794</v>
      </c>
      <c r="G474" s="210">
        <v>0</v>
      </c>
      <c r="H474" s="227" t="s">
        <v>7701</v>
      </c>
      <c r="I474" s="227"/>
      <c r="J474" s="227"/>
      <c r="K474" s="227"/>
      <c r="L474" s="227"/>
      <c r="M474" s="227"/>
      <c r="N474" s="226" t="s">
        <v>7719</v>
      </c>
      <c r="O474" s="226" t="s">
        <v>7821</v>
      </c>
      <c r="P474" s="226" t="s">
        <v>7824</v>
      </c>
      <c r="Q474" s="226" t="s">
        <v>7825</v>
      </c>
      <c r="R474" s="228" t="s">
        <v>7936</v>
      </c>
      <c r="S474" s="228">
        <v>410000994</v>
      </c>
      <c r="T474" s="229">
        <v>45645</v>
      </c>
      <c r="U474" s="230" t="s">
        <v>7689</v>
      </c>
      <c r="V474" s="230" t="s">
        <v>7722</v>
      </c>
      <c r="W474" s="230" t="s">
        <v>7722</v>
      </c>
      <c r="X474" s="230" t="s">
        <v>7701</v>
      </c>
      <c r="Y474" s="230"/>
      <c r="Z474" s="230"/>
      <c r="AA474" s="239">
        <v>202412</v>
      </c>
      <c r="AB474" s="239"/>
      <c r="AC474" s="240" t="s">
        <v>6188</v>
      </c>
      <c r="AD474" s="240" t="s">
        <v>7704</v>
      </c>
      <c r="AE474" s="241">
        <v>0</v>
      </c>
      <c r="AF474" s="240" t="s">
        <v>7704</v>
      </c>
      <c r="AG474" s="235" t="str">
        <f>IFERROR(VLOOKUP(작성용!A:A,RM!A:D,4,0),"-")</f>
        <v>-</v>
      </c>
      <c r="AH474" s="9" t="s">
        <v>7701</v>
      </c>
      <c r="AI474" s="231" t="s">
        <v>7701</v>
      </c>
      <c r="AJ474" s="9" t="s">
        <v>7701</v>
      </c>
      <c r="AK474" s="231" t="s">
        <v>7687</v>
      </c>
      <c r="AL474" s="231">
        <v>473</v>
      </c>
    </row>
    <row r="475" spans="1:38" s="194" customFormat="1" x14ac:dyDescent="0.3">
      <c r="A475" s="225" t="s">
        <v>7803</v>
      </c>
      <c r="B475" s="225" t="s">
        <v>7808</v>
      </c>
      <c r="C475" s="237" t="s">
        <v>3683</v>
      </c>
      <c r="D475" s="233" t="s">
        <v>9272</v>
      </c>
      <c r="E475" s="232" t="s">
        <v>9273</v>
      </c>
      <c r="F475" s="236" t="s">
        <v>6794</v>
      </c>
      <c r="G475" s="210">
        <v>0</v>
      </c>
      <c r="H475" s="227" t="s">
        <v>7701</v>
      </c>
      <c r="I475" s="227"/>
      <c r="J475" s="227"/>
      <c r="K475" s="227"/>
      <c r="L475" s="227"/>
      <c r="M475" s="227"/>
      <c r="N475" s="226" t="s">
        <v>7719</v>
      </c>
      <c r="O475" s="226" t="s">
        <v>7821</v>
      </c>
      <c r="P475" s="226" t="s">
        <v>7824</v>
      </c>
      <c r="Q475" s="226" t="s">
        <v>7825</v>
      </c>
      <c r="R475" s="228" t="s">
        <v>7937</v>
      </c>
      <c r="S475" s="228">
        <v>410000647</v>
      </c>
      <c r="T475" s="229">
        <v>45645</v>
      </c>
      <c r="U475" s="230" t="s">
        <v>7689</v>
      </c>
      <c r="V475" s="230" t="s">
        <v>7722</v>
      </c>
      <c r="W475" s="230" t="s">
        <v>7722</v>
      </c>
      <c r="X475" s="230" t="s">
        <v>7701</v>
      </c>
      <c r="Y475" s="230"/>
      <c r="Z475" s="230"/>
      <c r="AA475" s="239">
        <v>202412</v>
      </c>
      <c r="AB475" s="239"/>
      <c r="AC475" s="240" t="s">
        <v>6188</v>
      </c>
      <c r="AD475" s="240" t="s">
        <v>7704</v>
      </c>
      <c r="AE475" s="241">
        <v>0</v>
      </c>
      <c r="AF475" s="240" t="s">
        <v>7704</v>
      </c>
      <c r="AG475" s="235" t="str">
        <f>IFERROR(VLOOKUP(작성용!A:A,RM!A:D,4,0),"-")</f>
        <v>-</v>
      </c>
      <c r="AH475" s="9" t="s">
        <v>7701</v>
      </c>
      <c r="AI475" s="231" t="s">
        <v>7701</v>
      </c>
      <c r="AJ475" s="9" t="s">
        <v>7701</v>
      </c>
      <c r="AK475" s="231" t="s">
        <v>7687</v>
      </c>
      <c r="AL475" s="231">
        <v>474</v>
      </c>
    </row>
    <row r="476" spans="1:38" s="194" customFormat="1" x14ac:dyDescent="0.3">
      <c r="A476" s="225" t="s">
        <v>7803</v>
      </c>
      <c r="B476" s="225" t="s">
        <v>7808</v>
      </c>
      <c r="C476" s="237" t="s">
        <v>3683</v>
      </c>
      <c r="D476" s="233" t="s">
        <v>9139</v>
      </c>
      <c r="E476" s="232" t="s">
        <v>9274</v>
      </c>
      <c r="F476" s="236" t="s">
        <v>6794</v>
      </c>
      <c r="G476" s="210">
        <v>0</v>
      </c>
      <c r="H476" s="227" t="s">
        <v>7701</v>
      </c>
      <c r="I476" s="227"/>
      <c r="J476" s="227"/>
      <c r="K476" s="227"/>
      <c r="L476" s="227"/>
      <c r="M476" s="227"/>
      <c r="N476" s="226" t="s">
        <v>7719</v>
      </c>
      <c r="O476" s="226" t="s">
        <v>7821</v>
      </c>
      <c r="P476" s="226" t="s">
        <v>7824</v>
      </c>
      <c r="Q476" s="226" t="s">
        <v>7825</v>
      </c>
      <c r="R476" s="228" t="s">
        <v>7798</v>
      </c>
      <c r="S476" s="228" t="s">
        <v>7701</v>
      </c>
      <c r="T476" s="229">
        <v>45645</v>
      </c>
      <c r="U476" s="230" t="s">
        <v>7689</v>
      </c>
      <c r="V476" s="230" t="s">
        <v>7722</v>
      </c>
      <c r="W476" s="230" t="s">
        <v>7722</v>
      </c>
      <c r="X476" s="230" t="s">
        <v>7701</v>
      </c>
      <c r="Y476" s="230"/>
      <c r="Z476" s="230"/>
      <c r="AA476" s="239">
        <v>202412</v>
      </c>
      <c r="AB476" s="239"/>
      <c r="AC476" s="240" t="s">
        <v>6188</v>
      </c>
      <c r="AD476" s="240" t="s">
        <v>7704</v>
      </c>
      <c r="AE476" s="241">
        <v>0</v>
      </c>
      <c r="AF476" s="240" t="s">
        <v>7704</v>
      </c>
      <c r="AG476" s="235" t="str">
        <f>IFERROR(VLOOKUP(작성용!A:A,RM!A:D,4,0),"-")</f>
        <v>-</v>
      </c>
      <c r="AH476" s="9" t="s">
        <v>7701</v>
      </c>
      <c r="AI476" s="231" t="s">
        <v>7701</v>
      </c>
      <c r="AJ476" s="9" t="s">
        <v>7701</v>
      </c>
      <c r="AK476" s="231" t="s">
        <v>7687</v>
      </c>
      <c r="AL476" s="231">
        <v>475</v>
      </c>
    </row>
    <row r="477" spans="1:38" s="194" customFormat="1" x14ac:dyDescent="0.3">
      <c r="A477" s="225" t="s">
        <v>7803</v>
      </c>
      <c r="B477" s="225" t="s">
        <v>7808</v>
      </c>
      <c r="C477" s="237" t="s">
        <v>3683</v>
      </c>
      <c r="D477" s="233" t="s">
        <v>9275</v>
      </c>
      <c r="E477" s="232" t="s">
        <v>9276</v>
      </c>
      <c r="F477" s="236" t="s">
        <v>6794</v>
      </c>
      <c r="G477" s="210">
        <v>0</v>
      </c>
      <c r="H477" s="227" t="s">
        <v>7701</v>
      </c>
      <c r="I477" s="227"/>
      <c r="J477" s="227"/>
      <c r="K477" s="227"/>
      <c r="L477" s="227"/>
      <c r="M477" s="227"/>
      <c r="N477" s="226" t="s">
        <v>7719</v>
      </c>
      <c r="O477" s="226" t="s">
        <v>7821</v>
      </c>
      <c r="P477" s="226" t="s">
        <v>7824</v>
      </c>
      <c r="Q477" s="226" t="s">
        <v>7825</v>
      </c>
      <c r="R477" s="228" t="s">
        <v>7938</v>
      </c>
      <c r="S477" s="228" t="s">
        <v>7701</v>
      </c>
      <c r="T477" s="229">
        <v>45645</v>
      </c>
      <c r="U477" s="230" t="s">
        <v>7689</v>
      </c>
      <c r="V477" s="230" t="s">
        <v>7722</v>
      </c>
      <c r="W477" s="230" t="s">
        <v>7722</v>
      </c>
      <c r="X477" s="230" t="s">
        <v>7701</v>
      </c>
      <c r="Y477" s="230"/>
      <c r="Z477" s="230"/>
      <c r="AA477" s="239">
        <v>202412</v>
      </c>
      <c r="AB477" s="239"/>
      <c r="AC477" s="240" t="s">
        <v>6188</v>
      </c>
      <c r="AD477" s="240" t="s">
        <v>7704</v>
      </c>
      <c r="AE477" s="241">
        <v>0</v>
      </c>
      <c r="AF477" s="240" t="s">
        <v>7704</v>
      </c>
      <c r="AG477" s="235" t="str">
        <f>IFERROR(VLOOKUP(작성용!A:A,RM!A:D,4,0),"-")</f>
        <v>-</v>
      </c>
      <c r="AH477" s="9" t="s">
        <v>7701</v>
      </c>
      <c r="AI477" s="231" t="s">
        <v>7701</v>
      </c>
      <c r="AJ477" s="9" t="s">
        <v>7701</v>
      </c>
      <c r="AK477" s="231" t="s">
        <v>7687</v>
      </c>
      <c r="AL477" s="231">
        <v>476</v>
      </c>
    </row>
    <row r="478" spans="1:38" s="194" customFormat="1" x14ac:dyDescent="0.3">
      <c r="A478" s="225" t="s">
        <v>7939</v>
      </c>
      <c r="B478" s="225" t="s">
        <v>7941</v>
      </c>
      <c r="C478" s="237" t="s">
        <v>3683</v>
      </c>
      <c r="D478" s="233" t="s">
        <v>9277</v>
      </c>
      <c r="E478" s="232" t="s">
        <v>9278</v>
      </c>
      <c r="F478" s="236" t="s">
        <v>3965</v>
      </c>
      <c r="G478" s="210">
        <v>0</v>
      </c>
      <c r="H478" s="227" t="s">
        <v>7942</v>
      </c>
      <c r="I478" s="227"/>
      <c r="J478" s="227"/>
      <c r="K478" s="227"/>
      <c r="L478" s="227"/>
      <c r="M478" s="227"/>
      <c r="N478" s="226" t="s">
        <v>4068</v>
      </c>
      <c r="O478" s="226" t="s">
        <v>7943</v>
      </c>
      <c r="P478" s="226" t="s">
        <v>3530</v>
      </c>
      <c r="Q478" s="226" t="s">
        <v>7729</v>
      </c>
      <c r="R478" s="228" t="s">
        <v>7944</v>
      </c>
      <c r="S478" s="228" t="s">
        <v>7942</v>
      </c>
      <c r="T478" s="229">
        <v>45645</v>
      </c>
      <c r="U478" s="230" t="s">
        <v>7945</v>
      </c>
      <c r="V478" s="230" t="s">
        <v>7692</v>
      </c>
      <c r="W478" s="230" t="s">
        <v>7692</v>
      </c>
      <c r="X478" s="230" t="s">
        <v>7701</v>
      </c>
      <c r="Y478" s="230"/>
      <c r="Z478" s="230" t="s">
        <v>9877</v>
      </c>
      <c r="AA478" s="239">
        <v>202412</v>
      </c>
      <c r="AB478" s="239"/>
      <c r="AC478" s="240" t="s">
        <v>7946</v>
      </c>
      <c r="AD478" s="240" t="s">
        <v>7947</v>
      </c>
      <c r="AE478" s="241">
        <v>0</v>
      </c>
      <c r="AF478" s="240" t="s">
        <v>7947</v>
      </c>
      <c r="AG478" s="235" t="str">
        <f>IFERROR(VLOOKUP(작성용!A:A,RM!A:D,4,0),"-")</f>
        <v>-</v>
      </c>
      <c r="AH478" s="9" t="s">
        <v>7942</v>
      </c>
      <c r="AI478" s="231" t="s">
        <v>7948</v>
      </c>
      <c r="AJ478" s="9" t="s">
        <v>7942</v>
      </c>
      <c r="AK478" s="231" t="s">
        <v>7949</v>
      </c>
      <c r="AL478" s="231">
        <v>477</v>
      </c>
    </row>
    <row r="479" spans="1:38" s="194" customFormat="1" x14ac:dyDescent="0.3">
      <c r="A479" s="225" t="s">
        <v>7939</v>
      </c>
      <c r="B479" s="225" t="s">
        <v>7941</v>
      </c>
      <c r="C479" s="237" t="s">
        <v>7950</v>
      </c>
      <c r="D479" s="233" t="s">
        <v>7951</v>
      </c>
      <c r="E479" s="232" t="s">
        <v>9279</v>
      </c>
      <c r="F479" s="236" t="s">
        <v>6794</v>
      </c>
      <c r="G479" s="210">
        <v>0</v>
      </c>
      <c r="H479" s="227" t="s">
        <v>7942</v>
      </c>
      <c r="I479" s="227"/>
      <c r="J479" s="227"/>
      <c r="K479" s="227"/>
      <c r="L479" s="227"/>
      <c r="M479" s="227"/>
      <c r="N479" s="226" t="s">
        <v>4068</v>
      </c>
      <c r="O479" s="226" t="s">
        <v>7952</v>
      </c>
      <c r="P479" s="226" t="s">
        <v>7729</v>
      </c>
      <c r="Q479" s="226" t="s">
        <v>7729</v>
      </c>
      <c r="R479" s="228" t="s">
        <v>7953</v>
      </c>
      <c r="S479" s="228" t="s">
        <v>3522</v>
      </c>
      <c r="T479" s="229">
        <v>45645</v>
      </c>
      <c r="U479" s="230" t="s">
        <v>7689</v>
      </c>
      <c r="V479" s="230" t="s">
        <v>7954</v>
      </c>
      <c r="W479" s="230" t="s">
        <v>7954</v>
      </c>
      <c r="X479" s="230" t="s">
        <v>7948</v>
      </c>
      <c r="Y479" s="230"/>
      <c r="Z479" s="230" t="s">
        <v>9877</v>
      </c>
      <c r="AA479" s="239">
        <v>202412</v>
      </c>
      <c r="AB479" s="239"/>
      <c r="AC479" s="240" t="s">
        <v>3964</v>
      </c>
      <c r="AD479" s="240" t="s">
        <v>3981</v>
      </c>
      <c r="AE479" s="241">
        <v>0</v>
      </c>
      <c r="AF479" s="240" t="s">
        <v>3981</v>
      </c>
      <c r="AG479" s="235" t="str">
        <f>IFERROR(VLOOKUP(작성용!A:A,RM!A:D,4,0),"-")</f>
        <v>-</v>
      </c>
      <c r="AH479" s="9" t="s">
        <v>7942</v>
      </c>
      <c r="AI479" s="231" t="s">
        <v>7942</v>
      </c>
      <c r="AJ479" s="9" t="s">
        <v>7701</v>
      </c>
      <c r="AK479" s="231" t="s">
        <v>7687</v>
      </c>
      <c r="AL479" s="231">
        <v>478</v>
      </c>
    </row>
    <row r="480" spans="1:38" s="194" customFormat="1" x14ac:dyDescent="0.3">
      <c r="A480" s="225" t="s">
        <v>7939</v>
      </c>
      <c r="B480" s="225" t="s">
        <v>7941</v>
      </c>
      <c r="C480" s="237" t="s">
        <v>7688</v>
      </c>
      <c r="D480" s="233" t="s">
        <v>6378</v>
      </c>
      <c r="E480" s="232" t="s">
        <v>9280</v>
      </c>
      <c r="F480" s="236" t="s">
        <v>3965</v>
      </c>
      <c r="G480" s="210">
        <v>0</v>
      </c>
      <c r="H480" s="227" t="s">
        <v>7948</v>
      </c>
      <c r="I480" s="227"/>
      <c r="J480" s="227"/>
      <c r="K480" s="227"/>
      <c r="L480" s="227"/>
      <c r="M480" s="227"/>
      <c r="N480" s="226" t="s">
        <v>7719</v>
      </c>
      <c r="O480" s="226" t="s">
        <v>7729</v>
      </c>
      <c r="P480" s="226" t="s">
        <v>7729</v>
      </c>
      <c r="Q480" s="226" t="s">
        <v>7729</v>
      </c>
      <c r="R480" s="228" t="s">
        <v>7955</v>
      </c>
      <c r="S480" s="228" t="s">
        <v>7701</v>
      </c>
      <c r="T480" s="229">
        <v>45645</v>
      </c>
      <c r="U480" s="230" t="s">
        <v>7689</v>
      </c>
      <c r="V480" s="230" t="s">
        <v>7722</v>
      </c>
      <c r="W480" s="230" t="s">
        <v>7692</v>
      </c>
      <c r="X480" s="230" t="s">
        <v>7948</v>
      </c>
      <c r="Y480" s="230"/>
      <c r="Z480" s="230" t="s">
        <v>9877</v>
      </c>
      <c r="AA480" s="239">
        <v>202412</v>
      </c>
      <c r="AB480" s="239"/>
      <c r="AC480" s="240" t="s">
        <v>7956</v>
      </c>
      <c r="AD480" s="240" t="s">
        <v>7957</v>
      </c>
      <c r="AE480" s="241">
        <v>0</v>
      </c>
      <c r="AF480" s="240" t="s">
        <v>7704</v>
      </c>
      <c r="AG480" s="235" t="str">
        <f>IFERROR(VLOOKUP(작성용!A:A,RM!A:D,4,0),"-")</f>
        <v>-</v>
      </c>
      <c r="AH480" s="9" t="s">
        <v>7942</v>
      </c>
      <c r="AI480" s="231" t="s">
        <v>7958</v>
      </c>
      <c r="AJ480" s="9" t="s">
        <v>7701</v>
      </c>
      <c r="AK480" s="231" t="s">
        <v>7687</v>
      </c>
      <c r="AL480" s="231">
        <v>479</v>
      </c>
    </row>
    <row r="481" spans="1:38" s="194" customFormat="1" x14ac:dyDescent="0.3">
      <c r="A481" s="225" t="s">
        <v>7939</v>
      </c>
      <c r="B481" s="225" t="s">
        <v>7941</v>
      </c>
      <c r="C481" s="237" t="s">
        <v>7688</v>
      </c>
      <c r="D481" s="233" t="s">
        <v>5578</v>
      </c>
      <c r="E481" s="232" t="s">
        <v>9281</v>
      </c>
      <c r="F481" s="236" t="s">
        <v>3965</v>
      </c>
      <c r="G481" s="210">
        <v>0</v>
      </c>
      <c r="H481" s="227" t="s">
        <v>7701</v>
      </c>
      <c r="I481" s="227"/>
      <c r="J481" s="227"/>
      <c r="K481" s="227"/>
      <c r="L481" s="227"/>
      <c r="M481" s="227"/>
      <c r="N481" s="226" t="s">
        <v>7719</v>
      </c>
      <c r="O481" s="226" t="s">
        <v>7952</v>
      </c>
      <c r="P481" s="226" t="s">
        <v>7729</v>
      </c>
      <c r="Q481" s="226" t="s">
        <v>7729</v>
      </c>
      <c r="R481" s="228" t="s">
        <v>7959</v>
      </c>
      <c r="S481" s="228" t="s">
        <v>7701</v>
      </c>
      <c r="T481" s="229">
        <v>45645</v>
      </c>
      <c r="U481" s="230" t="s">
        <v>7960</v>
      </c>
      <c r="V481" s="230" t="s">
        <v>7954</v>
      </c>
      <c r="W481" s="230" t="s">
        <v>7722</v>
      </c>
      <c r="X481" s="230" t="s">
        <v>7942</v>
      </c>
      <c r="Y481" s="230"/>
      <c r="Z481" s="230" t="s">
        <v>9877</v>
      </c>
      <c r="AA481" s="239">
        <v>202412</v>
      </c>
      <c r="AB481" s="239"/>
      <c r="AC481" s="240" t="s">
        <v>6188</v>
      </c>
      <c r="AD481" s="240" t="s">
        <v>7704</v>
      </c>
      <c r="AE481" s="241">
        <v>0</v>
      </c>
      <c r="AF481" s="240" t="s">
        <v>7704</v>
      </c>
      <c r="AG481" s="235" t="str">
        <f>IFERROR(VLOOKUP(작성용!A:A,RM!A:D,4,0),"-")</f>
        <v>-</v>
      </c>
      <c r="AH481" s="9" t="s">
        <v>7701</v>
      </c>
      <c r="AI481" s="231" t="s">
        <v>3522</v>
      </c>
      <c r="AJ481" s="9" t="s">
        <v>7701</v>
      </c>
      <c r="AK481" s="231" t="s">
        <v>7687</v>
      </c>
      <c r="AL481" s="231">
        <v>480</v>
      </c>
    </row>
    <row r="482" spans="1:38" s="194" customFormat="1" x14ac:dyDescent="0.3">
      <c r="A482" s="225" t="s">
        <v>7939</v>
      </c>
      <c r="B482" s="225" t="s">
        <v>7941</v>
      </c>
      <c r="C482" s="237" t="s">
        <v>3683</v>
      </c>
      <c r="D482" s="233" t="s">
        <v>6192</v>
      </c>
      <c r="E482" s="232" t="s">
        <v>9099</v>
      </c>
      <c r="F482" s="236" t="s">
        <v>6794</v>
      </c>
      <c r="G482" s="210">
        <v>0</v>
      </c>
      <c r="H482" s="227" t="s">
        <v>7942</v>
      </c>
      <c r="I482" s="227"/>
      <c r="J482" s="227"/>
      <c r="K482" s="227"/>
      <c r="L482" s="227"/>
      <c r="M482" s="227"/>
      <c r="N482" s="226" t="s">
        <v>7719</v>
      </c>
      <c r="O482" s="226" t="s">
        <v>7729</v>
      </c>
      <c r="P482" s="226" t="s">
        <v>7729</v>
      </c>
      <c r="Q482" s="226" t="s">
        <v>7729</v>
      </c>
      <c r="R482" s="228" t="s">
        <v>7730</v>
      </c>
      <c r="S482" s="228" t="s">
        <v>7701</v>
      </c>
      <c r="T482" s="229">
        <v>45645</v>
      </c>
      <c r="U482" s="230" t="s">
        <v>7689</v>
      </c>
      <c r="V482" s="230" t="s">
        <v>7722</v>
      </c>
      <c r="W482" s="230" t="s">
        <v>7722</v>
      </c>
      <c r="X482" s="230" t="s">
        <v>7701</v>
      </c>
      <c r="Y482" s="230"/>
      <c r="Z482" s="230" t="s">
        <v>9877</v>
      </c>
      <c r="AA482" s="239">
        <v>202412</v>
      </c>
      <c r="AB482" s="239"/>
      <c r="AC482" s="240" t="s">
        <v>3964</v>
      </c>
      <c r="AD482" s="240" t="s">
        <v>3981</v>
      </c>
      <c r="AE482" s="241">
        <v>0</v>
      </c>
      <c r="AF482" s="240" t="s">
        <v>7947</v>
      </c>
      <c r="AG482" s="235" t="str">
        <f>IFERROR(VLOOKUP(작성용!A:A,RM!A:D,4,0),"-")</f>
        <v>-</v>
      </c>
      <c r="AH482" s="9" t="s">
        <v>3522</v>
      </c>
      <c r="AI482" s="231" t="s">
        <v>7701</v>
      </c>
      <c r="AJ482" s="9" t="s">
        <v>3522</v>
      </c>
      <c r="AK482" s="231" t="s">
        <v>7687</v>
      </c>
      <c r="AL482" s="231">
        <v>481</v>
      </c>
    </row>
    <row r="483" spans="1:38" s="194" customFormat="1" x14ac:dyDescent="0.3">
      <c r="A483" s="225" t="s">
        <v>7939</v>
      </c>
      <c r="B483" s="225" t="s">
        <v>7941</v>
      </c>
      <c r="C483" s="237" t="s">
        <v>7688</v>
      </c>
      <c r="D483" s="233" t="s">
        <v>7961</v>
      </c>
      <c r="E483" s="232" t="s">
        <v>9282</v>
      </c>
      <c r="F483" s="236" t="s">
        <v>3965</v>
      </c>
      <c r="G483" s="210">
        <v>0</v>
      </c>
      <c r="H483" s="227" t="s">
        <v>7701</v>
      </c>
      <c r="I483" s="227"/>
      <c r="J483" s="227"/>
      <c r="K483" s="227"/>
      <c r="L483" s="227"/>
      <c r="M483" s="227"/>
      <c r="N483" s="226" t="s">
        <v>4068</v>
      </c>
      <c r="O483" s="226" t="s">
        <v>7729</v>
      </c>
      <c r="P483" s="226" t="s">
        <v>3530</v>
      </c>
      <c r="Q483" s="226" t="s">
        <v>7729</v>
      </c>
      <c r="R483" s="228" t="s">
        <v>7962</v>
      </c>
      <c r="S483" s="228" t="s">
        <v>7942</v>
      </c>
      <c r="T483" s="229">
        <v>45645</v>
      </c>
      <c r="U483" s="230" t="s">
        <v>7689</v>
      </c>
      <c r="V483" s="230" t="s">
        <v>7692</v>
      </c>
      <c r="W483" s="230" t="s">
        <v>7722</v>
      </c>
      <c r="X483" s="230" t="s">
        <v>7701</v>
      </c>
      <c r="Y483" s="230"/>
      <c r="Z483" s="230" t="s">
        <v>9877</v>
      </c>
      <c r="AA483" s="239">
        <v>202412</v>
      </c>
      <c r="AB483" s="239"/>
      <c r="AC483" s="240" t="s">
        <v>6188</v>
      </c>
      <c r="AD483" s="240" t="s">
        <v>7947</v>
      </c>
      <c r="AE483" s="241">
        <v>0</v>
      </c>
      <c r="AF483" s="240" t="s">
        <v>7704</v>
      </c>
      <c r="AG483" s="235" t="str">
        <f>IFERROR(VLOOKUP(작성용!A:A,RM!A:D,4,0),"-")</f>
        <v>-</v>
      </c>
      <c r="AH483" s="9" t="s">
        <v>7701</v>
      </c>
      <c r="AI483" s="231" t="s">
        <v>7701</v>
      </c>
      <c r="AJ483" s="9" t="s">
        <v>7942</v>
      </c>
      <c r="AK483" s="231" t="s">
        <v>7687</v>
      </c>
      <c r="AL483" s="231">
        <v>482</v>
      </c>
    </row>
    <row r="484" spans="1:38" s="194" customFormat="1" x14ac:dyDescent="0.3">
      <c r="A484" s="225" t="s">
        <v>7939</v>
      </c>
      <c r="B484" s="225" t="s">
        <v>7941</v>
      </c>
      <c r="C484" s="237" t="s">
        <v>7688</v>
      </c>
      <c r="D484" s="233" t="s">
        <v>7376</v>
      </c>
      <c r="E484" s="232" t="s">
        <v>9283</v>
      </c>
      <c r="F484" s="236" t="s">
        <v>6794</v>
      </c>
      <c r="G484" s="210">
        <v>0</v>
      </c>
      <c r="H484" s="227" t="s">
        <v>7701</v>
      </c>
      <c r="I484" s="227"/>
      <c r="J484" s="227"/>
      <c r="K484" s="227"/>
      <c r="L484" s="227"/>
      <c r="M484" s="227"/>
      <c r="N484" s="226" t="s">
        <v>7719</v>
      </c>
      <c r="O484" s="226" t="s">
        <v>7729</v>
      </c>
      <c r="P484" s="226" t="s">
        <v>7729</v>
      </c>
      <c r="Q484" s="226" t="s">
        <v>3530</v>
      </c>
      <c r="R484" s="228" t="s">
        <v>7733</v>
      </c>
      <c r="S484" s="228" t="s">
        <v>7701</v>
      </c>
      <c r="T484" s="229">
        <v>45645</v>
      </c>
      <c r="U484" s="230" t="s">
        <v>4057</v>
      </c>
      <c r="V484" s="230" t="s">
        <v>7722</v>
      </c>
      <c r="W484" s="230" t="s">
        <v>7722</v>
      </c>
      <c r="X484" s="230" t="s">
        <v>7701</v>
      </c>
      <c r="Y484" s="230"/>
      <c r="Z484" s="230" t="s">
        <v>9877</v>
      </c>
      <c r="AA484" s="239">
        <v>202412</v>
      </c>
      <c r="AB484" s="239"/>
      <c r="AC484" s="240" t="s">
        <v>3964</v>
      </c>
      <c r="AD484" s="240" t="s">
        <v>7704</v>
      </c>
      <c r="AE484" s="241">
        <v>0</v>
      </c>
      <c r="AF484" s="240" t="s">
        <v>7957</v>
      </c>
      <c r="AG484" s="235" t="str">
        <f>IFERROR(VLOOKUP(작성용!A:A,RM!A:D,4,0),"-")</f>
        <v>-</v>
      </c>
      <c r="AH484" s="9" t="s">
        <v>7701</v>
      </c>
      <c r="AI484" s="231" t="s">
        <v>7701</v>
      </c>
      <c r="AJ484" s="9" t="s">
        <v>7701</v>
      </c>
      <c r="AK484" s="231" t="s">
        <v>7687</v>
      </c>
      <c r="AL484" s="231">
        <v>483</v>
      </c>
    </row>
    <row r="485" spans="1:38" s="194" customFormat="1" x14ac:dyDescent="0.3">
      <c r="A485" s="225" t="s">
        <v>7939</v>
      </c>
      <c r="B485" s="225" t="s">
        <v>7941</v>
      </c>
      <c r="C485" s="237" t="s">
        <v>7688</v>
      </c>
      <c r="D485" s="233" t="s">
        <v>9284</v>
      </c>
      <c r="E485" s="232" t="s">
        <v>9285</v>
      </c>
      <c r="F485" s="236" t="s">
        <v>6794</v>
      </c>
      <c r="G485" s="210">
        <v>0</v>
      </c>
      <c r="H485" s="227" t="s">
        <v>7701</v>
      </c>
      <c r="I485" s="227"/>
      <c r="J485" s="227"/>
      <c r="K485" s="227"/>
      <c r="L485" s="227"/>
      <c r="M485" s="227"/>
      <c r="N485" s="226" t="s">
        <v>4068</v>
      </c>
      <c r="O485" s="226" t="s">
        <v>7729</v>
      </c>
      <c r="P485" s="226" t="s">
        <v>7729</v>
      </c>
      <c r="Q485" s="226" t="s">
        <v>7729</v>
      </c>
      <c r="R485" s="228" t="s">
        <v>7742</v>
      </c>
      <c r="S485" s="228" t="s">
        <v>7701</v>
      </c>
      <c r="T485" s="229">
        <v>45645</v>
      </c>
      <c r="U485" s="230" t="s">
        <v>7689</v>
      </c>
      <c r="V485" s="230" t="s">
        <v>7722</v>
      </c>
      <c r="W485" s="230" t="s">
        <v>7722</v>
      </c>
      <c r="X485" s="230" t="s">
        <v>7701</v>
      </c>
      <c r="Y485" s="230"/>
      <c r="Z485" s="230" t="s">
        <v>9877</v>
      </c>
      <c r="AA485" s="239">
        <v>202412</v>
      </c>
      <c r="AB485" s="239"/>
      <c r="AC485" s="240" t="s">
        <v>6188</v>
      </c>
      <c r="AD485" s="240" t="s">
        <v>7704</v>
      </c>
      <c r="AE485" s="241">
        <v>0</v>
      </c>
      <c r="AF485" s="240" t="s">
        <v>7704</v>
      </c>
      <c r="AG485" s="235" t="str">
        <f>IFERROR(VLOOKUP(작성용!A:A,RM!A:D,4,0),"-")</f>
        <v>-</v>
      </c>
      <c r="AH485" s="9" t="s">
        <v>7701</v>
      </c>
      <c r="AI485" s="231" t="s">
        <v>7701</v>
      </c>
      <c r="AJ485" s="9" t="s">
        <v>7701</v>
      </c>
      <c r="AK485" s="231" t="s">
        <v>7687</v>
      </c>
      <c r="AL485" s="231">
        <v>484</v>
      </c>
    </row>
    <row r="486" spans="1:38" s="194" customFormat="1" x14ac:dyDescent="0.3">
      <c r="A486" s="225" t="s">
        <v>7939</v>
      </c>
      <c r="B486" s="225" t="s">
        <v>7941</v>
      </c>
      <c r="C486" s="237" t="s">
        <v>7688</v>
      </c>
      <c r="D486" s="233" t="s">
        <v>9082</v>
      </c>
      <c r="E486" s="232" t="s">
        <v>9286</v>
      </c>
      <c r="F486" s="236" t="s">
        <v>6794</v>
      </c>
      <c r="G486" s="210">
        <v>0</v>
      </c>
      <c r="H486" s="227" t="s">
        <v>7701</v>
      </c>
      <c r="I486" s="227"/>
      <c r="J486" s="227"/>
      <c r="K486" s="227"/>
      <c r="L486" s="227"/>
      <c r="M486" s="227"/>
      <c r="N486" s="226" t="s">
        <v>7719</v>
      </c>
      <c r="O486" s="226" t="s">
        <v>7729</v>
      </c>
      <c r="P486" s="226" t="s">
        <v>7729</v>
      </c>
      <c r="Q486" s="226" t="s">
        <v>7729</v>
      </c>
      <c r="R486" s="228" t="s">
        <v>7833</v>
      </c>
      <c r="S486" s="228" t="s">
        <v>7701</v>
      </c>
      <c r="T486" s="229">
        <v>45645</v>
      </c>
      <c r="U486" s="230" t="s">
        <v>7689</v>
      </c>
      <c r="V486" s="230" t="s">
        <v>7722</v>
      </c>
      <c r="W486" s="230" t="s">
        <v>7722</v>
      </c>
      <c r="X486" s="230" t="s">
        <v>7701</v>
      </c>
      <c r="Y486" s="230"/>
      <c r="Z486" s="230" t="s">
        <v>9877</v>
      </c>
      <c r="AA486" s="239">
        <v>202412</v>
      </c>
      <c r="AB486" s="239"/>
      <c r="AC486" s="240" t="s">
        <v>6188</v>
      </c>
      <c r="AD486" s="240" t="s">
        <v>7704</v>
      </c>
      <c r="AE486" s="241">
        <v>0</v>
      </c>
      <c r="AF486" s="240" t="s">
        <v>7704</v>
      </c>
      <c r="AG486" s="235" t="str">
        <f>IFERROR(VLOOKUP(작성용!A:A,RM!A:D,4,0),"-")</f>
        <v>-</v>
      </c>
      <c r="AH486" s="9" t="s">
        <v>7701</v>
      </c>
      <c r="AI486" s="231" t="s">
        <v>7701</v>
      </c>
      <c r="AJ486" s="9" t="s">
        <v>3522</v>
      </c>
      <c r="AK486" s="231" t="s">
        <v>7687</v>
      </c>
      <c r="AL486" s="231">
        <v>485</v>
      </c>
    </row>
    <row r="487" spans="1:38" s="194" customFormat="1" x14ac:dyDescent="0.3">
      <c r="A487" s="225" t="s">
        <v>7939</v>
      </c>
      <c r="B487" s="225" t="s">
        <v>7941</v>
      </c>
      <c r="C487" s="237" t="s">
        <v>7688</v>
      </c>
      <c r="D487" s="233" t="s">
        <v>9089</v>
      </c>
      <c r="E487" s="232" t="s">
        <v>9287</v>
      </c>
      <c r="F487" s="236" t="s">
        <v>6794</v>
      </c>
      <c r="G487" s="210">
        <v>0</v>
      </c>
      <c r="H487" s="227" t="s">
        <v>3522</v>
      </c>
      <c r="I487" s="227"/>
      <c r="J487" s="227"/>
      <c r="K487" s="227"/>
      <c r="L487" s="227"/>
      <c r="M487" s="227"/>
      <c r="N487" s="226" t="s">
        <v>7719</v>
      </c>
      <c r="O487" s="226" t="s">
        <v>3530</v>
      </c>
      <c r="P487" s="226" t="s">
        <v>7729</v>
      </c>
      <c r="Q487" s="226" t="s">
        <v>7729</v>
      </c>
      <c r="R487" s="228" t="s">
        <v>7963</v>
      </c>
      <c r="S487" s="228" t="s">
        <v>7701</v>
      </c>
      <c r="T487" s="229">
        <v>45645</v>
      </c>
      <c r="U487" s="230" t="s">
        <v>7689</v>
      </c>
      <c r="V487" s="230" t="s">
        <v>7692</v>
      </c>
      <c r="W487" s="230" t="s">
        <v>7722</v>
      </c>
      <c r="X487" s="230" t="s">
        <v>7701</v>
      </c>
      <c r="Y487" s="230"/>
      <c r="Z487" s="230" t="s">
        <v>9877</v>
      </c>
      <c r="AA487" s="239">
        <v>202412</v>
      </c>
      <c r="AB487" s="239"/>
      <c r="AC487" s="240" t="s">
        <v>3964</v>
      </c>
      <c r="AD487" s="240" t="s">
        <v>7704</v>
      </c>
      <c r="AE487" s="241">
        <v>0</v>
      </c>
      <c r="AF487" s="240" t="s">
        <v>7957</v>
      </c>
      <c r="AG487" s="235" t="str">
        <f>IFERROR(VLOOKUP(작성용!A:A,RM!A:D,4,0),"-")</f>
        <v>-</v>
      </c>
      <c r="AH487" s="9" t="s">
        <v>7942</v>
      </c>
      <c r="AI487" s="231" t="s">
        <v>7701</v>
      </c>
      <c r="AJ487" s="9" t="s">
        <v>7701</v>
      </c>
      <c r="AK487" s="231" t="s">
        <v>7687</v>
      </c>
      <c r="AL487" s="231">
        <v>486</v>
      </c>
    </row>
    <row r="488" spans="1:38" s="194" customFormat="1" x14ac:dyDescent="0.3">
      <c r="A488" s="225" t="s">
        <v>7939</v>
      </c>
      <c r="B488" s="225" t="s">
        <v>7941</v>
      </c>
      <c r="C488" s="237" t="s">
        <v>7688</v>
      </c>
      <c r="D488" s="233" t="s">
        <v>6200</v>
      </c>
      <c r="E488" s="232" t="s">
        <v>9288</v>
      </c>
      <c r="F488" s="236" t="s">
        <v>6794</v>
      </c>
      <c r="G488" s="210">
        <v>0</v>
      </c>
      <c r="H488" s="227" t="s">
        <v>7701</v>
      </c>
      <c r="I488" s="227"/>
      <c r="J488" s="227"/>
      <c r="K488" s="227"/>
      <c r="L488" s="227"/>
      <c r="M488" s="227"/>
      <c r="N488" s="226" t="s">
        <v>7719</v>
      </c>
      <c r="O488" s="226" t="s">
        <v>7729</v>
      </c>
      <c r="P488" s="226" t="s">
        <v>7729</v>
      </c>
      <c r="Q488" s="226" t="s">
        <v>7729</v>
      </c>
      <c r="R488" s="228" t="s">
        <v>7964</v>
      </c>
      <c r="S488" s="228" t="s">
        <v>7701</v>
      </c>
      <c r="T488" s="229">
        <v>45645</v>
      </c>
      <c r="U488" s="230" t="s">
        <v>7689</v>
      </c>
      <c r="V488" s="230" t="s">
        <v>7722</v>
      </c>
      <c r="W488" s="230" t="s">
        <v>7722</v>
      </c>
      <c r="X488" s="230" t="s">
        <v>7942</v>
      </c>
      <c r="Y488" s="230"/>
      <c r="Z488" s="230" t="s">
        <v>9877</v>
      </c>
      <c r="AA488" s="239">
        <v>202412</v>
      </c>
      <c r="AB488" s="239"/>
      <c r="AC488" s="240" t="s">
        <v>6188</v>
      </c>
      <c r="AD488" s="240" t="s">
        <v>7704</v>
      </c>
      <c r="AE488" s="241">
        <v>0</v>
      </c>
      <c r="AF488" s="240" t="s">
        <v>7704</v>
      </c>
      <c r="AG488" s="235" t="str">
        <f>IFERROR(VLOOKUP(작성용!A:A,RM!A:D,4,0),"-")</f>
        <v>-</v>
      </c>
      <c r="AH488" s="9" t="s">
        <v>7701</v>
      </c>
      <c r="AI488" s="231" t="s">
        <v>7701</v>
      </c>
      <c r="AJ488" s="9" t="s">
        <v>7701</v>
      </c>
      <c r="AK488" s="231" t="s">
        <v>7687</v>
      </c>
      <c r="AL488" s="231">
        <v>487</v>
      </c>
    </row>
    <row r="489" spans="1:38" s="194" customFormat="1" x14ac:dyDescent="0.3">
      <c r="A489" s="225" t="s">
        <v>7939</v>
      </c>
      <c r="B489" s="225" t="s">
        <v>7941</v>
      </c>
      <c r="C489" s="237" t="s">
        <v>7688</v>
      </c>
      <c r="D489" s="233" t="s">
        <v>6542</v>
      </c>
      <c r="E489" s="232" t="s">
        <v>9289</v>
      </c>
      <c r="F489" s="236" t="s">
        <v>6794</v>
      </c>
      <c r="G489" s="210">
        <v>0</v>
      </c>
      <c r="H489" s="227" t="s">
        <v>7701</v>
      </c>
      <c r="I489" s="227"/>
      <c r="J489" s="227"/>
      <c r="K489" s="227"/>
      <c r="L489" s="227"/>
      <c r="M489" s="227"/>
      <c r="N489" s="226" t="s">
        <v>7719</v>
      </c>
      <c r="O489" s="226" t="s">
        <v>7729</v>
      </c>
      <c r="P489" s="226" t="s">
        <v>7729</v>
      </c>
      <c r="Q489" s="226" t="s">
        <v>7729</v>
      </c>
      <c r="R489" s="228" t="s">
        <v>7965</v>
      </c>
      <c r="S489" s="228" t="s">
        <v>7701</v>
      </c>
      <c r="T489" s="229">
        <v>45645</v>
      </c>
      <c r="U489" s="230" t="s">
        <v>7689</v>
      </c>
      <c r="V489" s="230" t="s">
        <v>7722</v>
      </c>
      <c r="W489" s="230" t="s">
        <v>7722</v>
      </c>
      <c r="X489" s="230" t="s">
        <v>7701</v>
      </c>
      <c r="Y489" s="230"/>
      <c r="Z489" s="230" t="s">
        <v>9877</v>
      </c>
      <c r="AA489" s="239">
        <v>202412</v>
      </c>
      <c r="AB489" s="239"/>
      <c r="AC489" s="240" t="s">
        <v>3964</v>
      </c>
      <c r="AD489" s="240" t="s">
        <v>7704</v>
      </c>
      <c r="AE489" s="241">
        <v>0</v>
      </c>
      <c r="AF489" s="240" t="s">
        <v>7704</v>
      </c>
      <c r="AG489" s="235" t="str">
        <f>IFERROR(VLOOKUP(작성용!A:A,RM!A:D,4,0),"-")</f>
        <v>-</v>
      </c>
      <c r="AH489" s="9" t="s">
        <v>7701</v>
      </c>
      <c r="AI489" s="231" t="s">
        <v>3522</v>
      </c>
      <c r="AJ489" s="9" t="s">
        <v>7701</v>
      </c>
      <c r="AK489" s="231" t="s">
        <v>3684</v>
      </c>
      <c r="AL489" s="231">
        <v>488</v>
      </c>
    </row>
    <row r="490" spans="1:38" s="194" customFormat="1" x14ac:dyDescent="0.3">
      <c r="A490" s="225" t="s">
        <v>7939</v>
      </c>
      <c r="B490" s="225" t="s">
        <v>7941</v>
      </c>
      <c r="C490" s="237" t="s">
        <v>7688</v>
      </c>
      <c r="D490" s="233" t="s">
        <v>7966</v>
      </c>
      <c r="E490" s="232" t="s">
        <v>9290</v>
      </c>
      <c r="F490" s="236" t="s">
        <v>6794</v>
      </c>
      <c r="G490" s="210">
        <v>0</v>
      </c>
      <c r="H490" s="227" t="s">
        <v>7701</v>
      </c>
      <c r="I490" s="227"/>
      <c r="J490" s="227"/>
      <c r="K490" s="227"/>
      <c r="L490" s="227"/>
      <c r="M490" s="227"/>
      <c r="N490" s="226" t="s">
        <v>4068</v>
      </c>
      <c r="O490" s="226" t="s">
        <v>7729</v>
      </c>
      <c r="P490" s="226" t="s">
        <v>7729</v>
      </c>
      <c r="Q490" s="226" t="s">
        <v>7967</v>
      </c>
      <c r="R490" s="228" t="s">
        <v>7968</v>
      </c>
      <c r="S490" s="228" t="s">
        <v>7701</v>
      </c>
      <c r="T490" s="229">
        <v>45645</v>
      </c>
      <c r="U490" s="230" t="s">
        <v>7689</v>
      </c>
      <c r="V490" s="230" t="s">
        <v>7722</v>
      </c>
      <c r="W490" s="230" t="s">
        <v>7722</v>
      </c>
      <c r="X490" s="230" t="s">
        <v>7701</v>
      </c>
      <c r="Y490" s="230"/>
      <c r="Z490" s="230" t="s">
        <v>9877</v>
      </c>
      <c r="AA490" s="239">
        <v>202412</v>
      </c>
      <c r="AB490" s="239"/>
      <c r="AC490" s="240" t="s">
        <v>6188</v>
      </c>
      <c r="AD490" s="240" t="s">
        <v>7704</v>
      </c>
      <c r="AE490" s="241">
        <v>0</v>
      </c>
      <c r="AF490" s="240" t="s">
        <v>3981</v>
      </c>
      <c r="AG490" s="235" t="str">
        <f>IFERROR(VLOOKUP(작성용!A:A,RM!A:D,4,0),"-")</f>
        <v>-</v>
      </c>
      <c r="AH490" s="9" t="s">
        <v>7701</v>
      </c>
      <c r="AI490" s="231" t="s">
        <v>7701</v>
      </c>
      <c r="AJ490" s="9" t="s">
        <v>7701</v>
      </c>
      <c r="AK490" s="231" t="s">
        <v>7687</v>
      </c>
      <c r="AL490" s="231">
        <v>489</v>
      </c>
    </row>
    <row r="491" spans="1:38" s="194" customFormat="1" x14ac:dyDescent="0.3">
      <c r="A491" s="225" t="s">
        <v>7939</v>
      </c>
      <c r="B491" s="225" t="s">
        <v>7941</v>
      </c>
      <c r="C491" s="237" t="s">
        <v>7969</v>
      </c>
      <c r="D491" s="233" t="s">
        <v>6449</v>
      </c>
      <c r="E491" s="232" t="s">
        <v>9291</v>
      </c>
      <c r="F491" s="236" t="s">
        <v>6794</v>
      </c>
      <c r="G491" s="210">
        <v>0</v>
      </c>
      <c r="H491" s="227" t="s">
        <v>7701</v>
      </c>
      <c r="I491" s="227"/>
      <c r="J491" s="227"/>
      <c r="K491" s="227"/>
      <c r="L491" s="227"/>
      <c r="M491" s="227"/>
      <c r="N491" s="226" t="s">
        <v>7719</v>
      </c>
      <c r="O491" s="226" t="s">
        <v>7729</v>
      </c>
      <c r="P491" s="226" t="s">
        <v>7729</v>
      </c>
      <c r="Q491" s="226" t="s">
        <v>7729</v>
      </c>
      <c r="R491" s="228" t="s">
        <v>7970</v>
      </c>
      <c r="S491" s="228" t="s">
        <v>7701</v>
      </c>
      <c r="T491" s="229">
        <v>45645</v>
      </c>
      <c r="U491" s="230" t="s">
        <v>7689</v>
      </c>
      <c r="V491" s="230" t="s">
        <v>7722</v>
      </c>
      <c r="W491" s="230" t="s">
        <v>7722</v>
      </c>
      <c r="X491" s="230" t="s">
        <v>7701</v>
      </c>
      <c r="Y491" s="230"/>
      <c r="Z491" s="230" t="s">
        <v>9877</v>
      </c>
      <c r="AA491" s="239">
        <v>202412</v>
      </c>
      <c r="AB491" s="239"/>
      <c r="AC491" s="240" t="s">
        <v>6188</v>
      </c>
      <c r="AD491" s="240" t="s">
        <v>7704</v>
      </c>
      <c r="AE491" s="241">
        <v>0</v>
      </c>
      <c r="AF491" s="240" t="s">
        <v>7704</v>
      </c>
      <c r="AG491" s="235" t="str">
        <f>IFERROR(VLOOKUP(작성용!A:A,RM!A:D,4,0),"-")</f>
        <v>-</v>
      </c>
      <c r="AH491" s="9" t="s">
        <v>7701</v>
      </c>
      <c r="AI491" s="231" t="s">
        <v>7701</v>
      </c>
      <c r="AJ491" s="9" t="s">
        <v>7701</v>
      </c>
      <c r="AK491" s="231" t="s">
        <v>7687</v>
      </c>
      <c r="AL491" s="231">
        <v>490</v>
      </c>
    </row>
    <row r="492" spans="1:38" s="194" customFormat="1" x14ac:dyDescent="0.3">
      <c r="A492" s="225" t="s">
        <v>7939</v>
      </c>
      <c r="B492" s="225" t="s">
        <v>7941</v>
      </c>
      <c r="C492" s="237" t="s">
        <v>7688</v>
      </c>
      <c r="D492" s="233" t="s">
        <v>6665</v>
      </c>
      <c r="E492" s="232" t="s">
        <v>9113</v>
      </c>
      <c r="F492" s="236" t="s">
        <v>6794</v>
      </c>
      <c r="G492" s="210">
        <v>0</v>
      </c>
      <c r="H492" s="227" t="s">
        <v>7701</v>
      </c>
      <c r="I492" s="227"/>
      <c r="J492" s="227"/>
      <c r="K492" s="227"/>
      <c r="L492" s="227"/>
      <c r="M492" s="227"/>
      <c r="N492" s="226" t="s">
        <v>7719</v>
      </c>
      <c r="O492" s="226" t="s">
        <v>7729</v>
      </c>
      <c r="P492" s="226" t="s">
        <v>7729</v>
      </c>
      <c r="Q492" s="226" t="s">
        <v>7729</v>
      </c>
      <c r="R492" s="228" t="s">
        <v>7758</v>
      </c>
      <c r="S492" s="228" t="s">
        <v>7701</v>
      </c>
      <c r="T492" s="229">
        <v>45645</v>
      </c>
      <c r="U492" s="230" t="s">
        <v>7689</v>
      </c>
      <c r="V492" s="230" t="s">
        <v>7722</v>
      </c>
      <c r="W492" s="230" t="s">
        <v>7722</v>
      </c>
      <c r="X492" s="230" t="s">
        <v>7701</v>
      </c>
      <c r="Y492" s="230"/>
      <c r="Z492" s="230" t="s">
        <v>9877</v>
      </c>
      <c r="AA492" s="239">
        <v>202412</v>
      </c>
      <c r="AB492" s="239"/>
      <c r="AC492" s="240" t="s">
        <v>6188</v>
      </c>
      <c r="AD492" s="240" t="s">
        <v>7704</v>
      </c>
      <c r="AE492" s="241">
        <v>0</v>
      </c>
      <c r="AF492" s="240" t="s">
        <v>7704</v>
      </c>
      <c r="AG492" s="235" t="str">
        <f>IFERROR(VLOOKUP(작성용!A:A,RM!A:D,4,0),"-")</f>
        <v>-</v>
      </c>
      <c r="AH492" s="9" t="s">
        <v>7701</v>
      </c>
      <c r="AI492" s="231" t="s">
        <v>7701</v>
      </c>
      <c r="AJ492" s="9" t="s">
        <v>7701</v>
      </c>
      <c r="AK492" s="231" t="s">
        <v>7687</v>
      </c>
      <c r="AL492" s="231">
        <v>491</v>
      </c>
    </row>
    <row r="493" spans="1:38" s="194" customFormat="1" x14ac:dyDescent="0.3">
      <c r="A493" s="225" t="s">
        <v>7939</v>
      </c>
      <c r="B493" s="225" t="s">
        <v>7941</v>
      </c>
      <c r="C493" s="237" t="s">
        <v>7688</v>
      </c>
      <c r="D493" s="233" t="s">
        <v>3966</v>
      </c>
      <c r="E493" s="232" t="s">
        <v>9162</v>
      </c>
      <c r="F493" s="236" t="s">
        <v>6794</v>
      </c>
      <c r="G493" s="210">
        <v>0</v>
      </c>
      <c r="H493" s="227" t="s">
        <v>7701</v>
      </c>
      <c r="I493" s="227"/>
      <c r="J493" s="227"/>
      <c r="K493" s="227"/>
      <c r="L493" s="227"/>
      <c r="M493" s="227"/>
      <c r="N493" s="226" t="s">
        <v>7719</v>
      </c>
      <c r="O493" s="226" t="s">
        <v>7729</v>
      </c>
      <c r="P493" s="226" t="s">
        <v>7729</v>
      </c>
      <c r="Q493" s="226" t="s">
        <v>7729</v>
      </c>
      <c r="R493" s="228" t="s">
        <v>7841</v>
      </c>
      <c r="S493" s="228" t="s">
        <v>7701</v>
      </c>
      <c r="T493" s="229">
        <v>45645</v>
      </c>
      <c r="U493" s="230" t="s">
        <v>7689</v>
      </c>
      <c r="V493" s="230" t="s">
        <v>7722</v>
      </c>
      <c r="W493" s="230" t="s">
        <v>7722</v>
      </c>
      <c r="X493" s="230" t="s">
        <v>7701</v>
      </c>
      <c r="Y493" s="230"/>
      <c r="Z493" s="230" t="s">
        <v>9877</v>
      </c>
      <c r="AA493" s="239">
        <v>202412</v>
      </c>
      <c r="AB493" s="239"/>
      <c r="AC493" s="240" t="s">
        <v>6188</v>
      </c>
      <c r="AD493" s="240" t="s">
        <v>7704</v>
      </c>
      <c r="AE493" s="241">
        <v>0</v>
      </c>
      <c r="AF493" s="240" t="s">
        <v>7704</v>
      </c>
      <c r="AG493" s="235" t="str">
        <f>IFERROR(VLOOKUP(작성용!A:A,RM!A:D,4,0),"-")</f>
        <v>-</v>
      </c>
      <c r="AH493" s="9" t="s">
        <v>7701</v>
      </c>
      <c r="AI493" s="231" t="s">
        <v>7701</v>
      </c>
      <c r="AJ493" s="9" t="s">
        <v>7701</v>
      </c>
      <c r="AK493" s="231" t="s">
        <v>7687</v>
      </c>
      <c r="AL493" s="231">
        <v>492</v>
      </c>
    </row>
    <row r="494" spans="1:38" s="194" customFormat="1" x14ac:dyDescent="0.3">
      <c r="A494" s="225" t="s">
        <v>7939</v>
      </c>
      <c r="B494" s="225" t="s">
        <v>7941</v>
      </c>
      <c r="C494" s="237" t="s">
        <v>7688</v>
      </c>
      <c r="D494" s="233" t="s">
        <v>8959</v>
      </c>
      <c r="E494" s="232" t="s">
        <v>9163</v>
      </c>
      <c r="F494" s="236" t="s">
        <v>6794</v>
      </c>
      <c r="G494" s="210">
        <v>0</v>
      </c>
      <c r="H494" s="227" t="s">
        <v>7701</v>
      </c>
      <c r="I494" s="227"/>
      <c r="J494" s="227"/>
      <c r="K494" s="227"/>
      <c r="L494" s="227"/>
      <c r="M494" s="227"/>
      <c r="N494" s="226" t="s">
        <v>7719</v>
      </c>
      <c r="O494" s="226" t="s">
        <v>7729</v>
      </c>
      <c r="P494" s="226" t="s">
        <v>7729</v>
      </c>
      <c r="Q494" s="226" t="s">
        <v>7729</v>
      </c>
      <c r="R494" s="228" t="s">
        <v>7842</v>
      </c>
      <c r="S494" s="228" t="s">
        <v>7701</v>
      </c>
      <c r="T494" s="229">
        <v>45645</v>
      </c>
      <c r="U494" s="230" t="s">
        <v>7689</v>
      </c>
      <c r="V494" s="230" t="s">
        <v>7722</v>
      </c>
      <c r="W494" s="230" t="s">
        <v>7722</v>
      </c>
      <c r="X494" s="230" t="s">
        <v>7701</v>
      </c>
      <c r="Y494" s="230"/>
      <c r="Z494" s="230" t="s">
        <v>9877</v>
      </c>
      <c r="AA494" s="239">
        <v>202412</v>
      </c>
      <c r="AB494" s="239"/>
      <c r="AC494" s="240" t="s">
        <v>6188</v>
      </c>
      <c r="AD494" s="240" t="s">
        <v>7704</v>
      </c>
      <c r="AE494" s="241">
        <v>0</v>
      </c>
      <c r="AF494" s="240" t="s">
        <v>7704</v>
      </c>
      <c r="AG494" s="235" t="str">
        <f>IFERROR(VLOOKUP(작성용!A:A,RM!A:D,4,0),"-")</f>
        <v>-</v>
      </c>
      <c r="AH494" s="9" t="s">
        <v>7701</v>
      </c>
      <c r="AI494" s="231" t="s">
        <v>7701</v>
      </c>
      <c r="AJ494" s="9" t="s">
        <v>7701</v>
      </c>
      <c r="AK494" s="231" t="s">
        <v>7687</v>
      </c>
      <c r="AL494" s="231">
        <v>493</v>
      </c>
    </row>
    <row r="495" spans="1:38" s="194" customFormat="1" x14ac:dyDescent="0.3">
      <c r="A495" s="225" t="s">
        <v>7939</v>
      </c>
      <c r="B495" s="225" t="s">
        <v>7941</v>
      </c>
      <c r="C495" s="237" t="s">
        <v>7688</v>
      </c>
      <c r="D495" s="233" t="s">
        <v>6330</v>
      </c>
      <c r="E495" s="232" t="s">
        <v>9292</v>
      </c>
      <c r="F495" s="236" t="s">
        <v>6794</v>
      </c>
      <c r="G495" s="210">
        <v>0</v>
      </c>
      <c r="H495" s="227" t="s">
        <v>7701</v>
      </c>
      <c r="I495" s="227"/>
      <c r="J495" s="227"/>
      <c r="K495" s="227"/>
      <c r="L495" s="227"/>
      <c r="M495" s="227"/>
      <c r="N495" s="226" t="s">
        <v>7719</v>
      </c>
      <c r="O495" s="226" t="s">
        <v>7729</v>
      </c>
      <c r="P495" s="226" t="s">
        <v>7729</v>
      </c>
      <c r="Q495" s="226" t="s">
        <v>7729</v>
      </c>
      <c r="R495" s="228" t="s">
        <v>7971</v>
      </c>
      <c r="S495" s="228" t="s">
        <v>7701</v>
      </c>
      <c r="T495" s="229">
        <v>45645</v>
      </c>
      <c r="U495" s="230" t="s">
        <v>7689</v>
      </c>
      <c r="V495" s="230" t="s">
        <v>7722</v>
      </c>
      <c r="W495" s="230" t="s">
        <v>7722</v>
      </c>
      <c r="X495" s="230" t="s">
        <v>7701</v>
      </c>
      <c r="Y495" s="230"/>
      <c r="Z495" s="230" t="s">
        <v>9877</v>
      </c>
      <c r="AA495" s="239">
        <v>202412</v>
      </c>
      <c r="AB495" s="239"/>
      <c r="AC495" s="240" t="s">
        <v>6188</v>
      </c>
      <c r="AD495" s="240" t="s">
        <v>7704</v>
      </c>
      <c r="AE495" s="241">
        <v>0</v>
      </c>
      <c r="AF495" s="240" t="s">
        <v>7704</v>
      </c>
      <c r="AG495" s="235" t="str">
        <f>IFERROR(VLOOKUP(작성용!A:A,RM!A:D,4,0),"-")</f>
        <v>-</v>
      </c>
      <c r="AH495" s="9" t="s">
        <v>7701</v>
      </c>
      <c r="AI495" s="231" t="s">
        <v>7701</v>
      </c>
      <c r="AJ495" s="9" t="s">
        <v>7701</v>
      </c>
      <c r="AK495" s="231" t="s">
        <v>7687</v>
      </c>
      <c r="AL495" s="231">
        <v>494</v>
      </c>
    </row>
    <row r="496" spans="1:38" s="194" customFormat="1" x14ac:dyDescent="0.3">
      <c r="A496" s="225" t="s">
        <v>7939</v>
      </c>
      <c r="B496" s="225" t="s">
        <v>7941</v>
      </c>
      <c r="C496" s="237" t="s">
        <v>7688</v>
      </c>
      <c r="D496" s="233" t="s">
        <v>9090</v>
      </c>
      <c r="E496" s="232" t="s">
        <v>9293</v>
      </c>
      <c r="F496" s="236" t="s">
        <v>6794</v>
      </c>
      <c r="G496" s="210">
        <v>0</v>
      </c>
      <c r="H496" s="227" t="s">
        <v>7701</v>
      </c>
      <c r="I496" s="227"/>
      <c r="J496" s="227"/>
      <c r="K496" s="227"/>
      <c r="L496" s="227"/>
      <c r="M496" s="227"/>
      <c r="N496" s="226" t="s">
        <v>7719</v>
      </c>
      <c r="O496" s="226" t="s">
        <v>7729</v>
      </c>
      <c r="P496" s="226" t="s">
        <v>7729</v>
      </c>
      <c r="Q496" s="226" t="s">
        <v>7729</v>
      </c>
      <c r="R496" s="228" t="s">
        <v>7972</v>
      </c>
      <c r="S496" s="228" t="s">
        <v>7701</v>
      </c>
      <c r="T496" s="229">
        <v>45645</v>
      </c>
      <c r="U496" s="230" t="s">
        <v>7689</v>
      </c>
      <c r="V496" s="230" t="s">
        <v>7722</v>
      </c>
      <c r="W496" s="230" t="s">
        <v>7722</v>
      </c>
      <c r="X496" s="230" t="s">
        <v>7701</v>
      </c>
      <c r="Y496" s="230"/>
      <c r="Z496" s="230" t="s">
        <v>9877</v>
      </c>
      <c r="AA496" s="239">
        <v>202412</v>
      </c>
      <c r="AB496" s="239"/>
      <c r="AC496" s="240" t="s">
        <v>6188</v>
      </c>
      <c r="AD496" s="240" t="s">
        <v>7704</v>
      </c>
      <c r="AE496" s="241">
        <v>0</v>
      </c>
      <c r="AF496" s="240" t="s">
        <v>7704</v>
      </c>
      <c r="AG496" s="235" t="str">
        <f>IFERROR(VLOOKUP(작성용!A:A,RM!A:D,4,0),"-")</f>
        <v>-</v>
      </c>
      <c r="AH496" s="9" t="s">
        <v>7701</v>
      </c>
      <c r="AI496" s="231" t="s">
        <v>7701</v>
      </c>
      <c r="AJ496" s="9" t="s">
        <v>7701</v>
      </c>
      <c r="AK496" s="231" t="s">
        <v>7687</v>
      </c>
      <c r="AL496" s="231">
        <v>495</v>
      </c>
    </row>
    <row r="497" spans="1:38" s="194" customFormat="1" x14ac:dyDescent="0.3">
      <c r="A497" s="225" t="s">
        <v>7939</v>
      </c>
      <c r="B497" s="225" t="s">
        <v>7941</v>
      </c>
      <c r="C497" s="237" t="s">
        <v>7688</v>
      </c>
      <c r="D497" s="233" t="s">
        <v>9294</v>
      </c>
      <c r="E497" s="232" t="s">
        <v>9295</v>
      </c>
      <c r="F497" s="236" t="s">
        <v>6794</v>
      </c>
      <c r="G497" s="210">
        <v>0</v>
      </c>
      <c r="H497" s="227" t="s">
        <v>7701</v>
      </c>
      <c r="I497" s="227"/>
      <c r="J497" s="227"/>
      <c r="K497" s="227"/>
      <c r="L497" s="227"/>
      <c r="M497" s="227"/>
      <c r="N497" s="226" t="s">
        <v>7719</v>
      </c>
      <c r="O497" s="226" t="s">
        <v>7729</v>
      </c>
      <c r="P497" s="226" t="s">
        <v>7729</v>
      </c>
      <c r="Q497" s="226" t="s">
        <v>7729</v>
      </c>
      <c r="R497" s="228" t="s">
        <v>7973</v>
      </c>
      <c r="S497" s="228" t="s">
        <v>7701</v>
      </c>
      <c r="T497" s="229">
        <v>45645</v>
      </c>
      <c r="U497" s="230" t="s">
        <v>7689</v>
      </c>
      <c r="V497" s="230" t="s">
        <v>7722</v>
      </c>
      <c r="W497" s="230" t="s">
        <v>7722</v>
      </c>
      <c r="X497" s="230" t="s">
        <v>7701</v>
      </c>
      <c r="Y497" s="230"/>
      <c r="Z497" s="230" t="s">
        <v>9877</v>
      </c>
      <c r="AA497" s="239">
        <v>202412</v>
      </c>
      <c r="AB497" s="239"/>
      <c r="AC497" s="240" t="s">
        <v>6188</v>
      </c>
      <c r="AD497" s="240" t="s">
        <v>7704</v>
      </c>
      <c r="AE497" s="241">
        <v>0</v>
      </c>
      <c r="AF497" s="240" t="s">
        <v>7704</v>
      </c>
      <c r="AG497" s="235" t="str">
        <f>IFERROR(VLOOKUP(작성용!A:A,RM!A:D,4,0),"-")</f>
        <v>-</v>
      </c>
      <c r="AH497" s="9" t="s">
        <v>7701</v>
      </c>
      <c r="AI497" s="231" t="s">
        <v>7701</v>
      </c>
      <c r="AJ497" s="9" t="s">
        <v>7701</v>
      </c>
      <c r="AK497" s="231" t="s">
        <v>7687</v>
      </c>
      <c r="AL497" s="231">
        <v>496</v>
      </c>
    </row>
    <row r="498" spans="1:38" s="194" customFormat="1" x14ac:dyDescent="0.3">
      <c r="A498" s="225" t="s">
        <v>7939</v>
      </c>
      <c r="B498" s="225" t="s">
        <v>7941</v>
      </c>
      <c r="C498" s="237" t="s">
        <v>7688</v>
      </c>
      <c r="D498" s="233" t="s">
        <v>9296</v>
      </c>
      <c r="E498" s="232" t="s">
        <v>9297</v>
      </c>
      <c r="F498" s="236" t="s">
        <v>6794</v>
      </c>
      <c r="G498" s="210">
        <v>0</v>
      </c>
      <c r="H498" s="227" t="s">
        <v>7701</v>
      </c>
      <c r="I498" s="227"/>
      <c r="J498" s="227"/>
      <c r="K498" s="227"/>
      <c r="L498" s="227"/>
      <c r="M498" s="227"/>
      <c r="N498" s="226" t="s">
        <v>7719</v>
      </c>
      <c r="O498" s="226" t="s">
        <v>7729</v>
      </c>
      <c r="P498" s="226" t="s">
        <v>7729</v>
      </c>
      <c r="Q498" s="226" t="s">
        <v>7729</v>
      </c>
      <c r="R498" s="228" t="s">
        <v>7974</v>
      </c>
      <c r="S498" s="228" t="s">
        <v>7701</v>
      </c>
      <c r="T498" s="229">
        <v>45645</v>
      </c>
      <c r="U498" s="230" t="s">
        <v>7689</v>
      </c>
      <c r="V498" s="230" t="s">
        <v>7722</v>
      </c>
      <c r="W498" s="230" t="s">
        <v>7722</v>
      </c>
      <c r="X498" s="230" t="s">
        <v>7701</v>
      </c>
      <c r="Y498" s="230"/>
      <c r="Z498" s="230" t="s">
        <v>9877</v>
      </c>
      <c r="AA498" s="239">
        <v>202412</v>
      </c>
      <c r="AB498" s="239"/>
      <c r="AC498" s="240" t="s">
        <v>6188</v>
      </c>
      <c r="AD498" s="240" t="s">
        <v>7704</v>
      </c>
      <c r="AE498" s="241">
        <v>0</v>
      </c>
      <c r="AF498" s="240" t="s">
        <v>7704</v>
      </c>
      <c r="AG498" s="235" t="str">
        <f>IFERROR(VLOOKUP(작성용!A:A,RM!A:D,4,0),"-")</f>
        <v>-</v>
      </c>
      <c r="AH498" s="9" t="s">
        <v>7701</v>
      </c>
      <c r="AI498" s="231" t="s">
        <v>7701</v>
      </c>
      <c r="AJ498" s="9" t="s">
        <v>7701</v>
      </c>
      <c r="AK498" s="231" t="s">
        <v>7687</v>
      </c>
      <c r="AL498" s="231">
        <v>497</v>
      </c>
    </row>
    <row r="499" spans="1:38" s="194" customFormat="1" x14ac:dyDescent="0.3">
      <c r="A499" s="225" t="s">
        <v>7939</v>
      </c>
      <c r="B499" s="225" t="s">
        <v>7941</v>
      </c>
      <c r="C499" s="237" t="s">
        <v>7688</v>
      </c>
      <c r="D499" s="233" t="s">
        <v>9298</v>
      </c>
      <c r="E499" s="232" t="s">
        <v>9299</v>
      </c>
      <c r="F499" s="236" t="s">
        <v>6794</v>
      </c>
      <c r="G499" s="210">
        <v>0</v>
      </c>
      <c r="H499" s="227" t="s">
        <v>7701</v>
      </c>
      <c r="I499" s="227"/>
      <c r="J499" s="227"/>
      <c r="K499" s="227"/>
      <c r="L499" s="227"/>
      <c r="M499" s="227"/>
      <c r="N499" s="226" t="s">
        <v>7719</v>
      </c>
      <c r="O499" s="226" t="s">
        <v>7729</v>
      </c>
      <c r="P499" s="226" t="s">
        <v>7729</v>
      </c>
      <c r="Q499" s="226" t="s">
        <v>7729</v>
      </c>
      <c r="R499" s="228" t="s">
        <v>7975</v>
      </c>
      <c r="S499" s="228" t="s">
        <v>7701</v>
      </c>
      <c r="T499" s="229">
        <v>45645</v>
      </c>
      <c r="U499" s="230" t="s">
        <v>7689</v>
      </c>
      <c r="V499" s="230" t="s">
        <v>7722</v>
      </c>
      <c r="W499" s="230" t="s">
        <v>7722</v>
      </c>
      <c r="X499" s="230" t="s">
        <v>7701</v>
      </c>
      <c r="Y499" s="230"/>
      <c r="Z499" s="230" t="s">
        <v>9877</v>
      </c>
      <c r="AA499" s="239">
        <v>202412</v>
      </c>
      <c r="AB499" s="239"/>
      <c r="AC499" s="240" t="s">
        <v>6188</v>
      </c>
      <c r="AD499" s="240" t="s">
        <v>7704</v>
      </c>
      <c r="AE499" s="241">
        <v>0</v>
      </c>
      <c r="AF499" s="240" t="s">
        <v>7704</v>
      </c>
      <c r="AG499" s="235" t="str">
        <f>IFERROR(VLOOKUP(작성용!A:A,RM!A:D,4,0),"-")</f>
        <v>-</v>
      </c>
      <c r="AH499" s="9" t="s">
        <v>7701</v>
      </c>
      <c r="AI499" s="231" t="s">
        <v>7701</v>
      </c>
      <c r="AJ499" s="9" t="s">
        <v>7701</v>
      </c>
      <c r="AK499" s="231" t="s">
        <v>7687</v>
      </c>
      <c r="AL499" s="231">
        <v>498</v>
      </c>
    </row>
    <row r="500" spans="1:38" s="194" customFormat="1" x14ac:dyDescent="0.3">
      <c r="A500" s="225" t="s">
        <v>7939</v>
      </c>
      <c r="B500" s="225" t="s">
        <v>7941</v>
      </c>
      <c r="C500" s="237" t="s">
        <v>7688</v>
      </c>
      <c r="D500" s="233" t="s">
        <v>9300</v>
      </c>
      <c r="E500" s="232" t="s">
        <v>9301</v>
      </c>
      <c r="F500" s="236" t="s">
        <v>6794</v>
      </c>
      <c r="G500" s="210">
        <v>0</v>
      </c>
      <c r="H500" s="227" t="s">
        <v>7701</v>
      </c>
      <c r="I500" s="227"/>
      <c r="J500" s="227"/>
      <c r="K500" s="227"/>
      <c r="L500" s="227"/>
      <c r="M500" s="227"/>
      <c r="N500" s="226" t="s">
        <v>7719</v>
      </c>
      <c r="O500" s="226" t="s">
        <v>7729</v>
      </c>
      <c r="P500" s="226" t="s">
        <v>7729</v>
      </c>
      <c r="Q500" s="226" t="s">
        <v>7729</v>
      </c>
      <c r="R500" s="228" t="s">
        <v>7976</v>
      </c>
      <c r="S500" s="228" t="s">
        <v>7701</v>
      </c>
      <c r="T500" s="229">
        <v>45645</v>
      </c>
      <c r="U500" s="230" t="s">
        <v>7689</v>
      </c>
      <c r="V500" s="230" t="s">
        <v>7722</v>
      </c>
      <c r="W500" s="230" t="s">
        <v>7722</v>
      </c>
      <c r="X500" s="230" t="s">
        <v>7701</v>
      </c>
      <c r="Y500" s="230"/>
      <c r="Z500" s="230" t="s">
        <v>9877</v>
      </c>
      <c r="AA500" s="239">
        <v>202412</v>
      </c>
      <c r="AB500" s="239"/>
      <c r="AC500" s="240" t="s">
        <v>6188</v>
      </c>
      <c r="AD500" s="240" t="s">
        <v>7704</v>
      </c>
      <c r="AE500" s="241">
        <v>0</v>
      </c>
      <c r="AF500" s="240" t="s">
        <v>7704</v>
      </c>
      <c r="AG500" s="235" t="str">
        <f>IFERROR(VLOOKUP(작성용!A:A,RM!A:D,4,0),"-")</f>
        <v>-</v>
      </c>
      <c r="AH500" s="9" t="s">
        <v>7701</v>
      </c>
      <c r="AI500" s="231" t="s">
        <v>7701</v>
      </c>
      <c r="AJ500" s="9" t="s">
        <v>7701</v>
      </c>
      <c r="AK500" s="231" t="s">
        <v>7687</v>
      </c>
      <c r="AL500" s="231">
        <v>499</v>
      </c>
    </row>
    <row r="501" spans="1:38" s="194" customFormat="1" x14ac:dyDescent="0.3">
      <c r="A501" s="225" t="s">
        <v>7939</v>
      </c>
      <c r="B501" s="225" t="s">
        <v>7941</v>
      </c>
      <c r="C501" s="237" t="s">
        <v>7688</v>
      </c>
      <c r="D501" s="233" t="s">
        <v>9302</v>
      </c>
      <c r="E501" s="232" t="s">
        <v>9303</v>
      </c>
      <c r="F501" s="236" t="s">
        <v>6794</v>
      </c>
      <c r="G501" s="210">
        <v>0</v>
      </c>
      <c r="H501" s="227" t="s">
        <v>7701</v>
      </c>
      <c r="I501" s="227"/>
      <c r="J501" s="227"/>
      <c r="K501" s="227"/>
      <c r="L501" s="227"/>
      <c r="M501" s="227"/>
      <c r="N501" s="226" t="s">
        <v>7719</v>
      </c>
      <c r="O501" s="226" t="s">
        <v>7729</v>
      </c>
      <c r="P501" s="226" t="s">
        <v>7729</v>
      </c>
      <c r="Q501" s="226" t="s">
        <v>7729</v>
      </c>
      <c r="R501" s="228" t="s">
        <v>7977</v>
      </c>
      <c r="S501" s="228" t="s">
        <v>7701</v>
      </c>
      <c r="T501" s="229">
        <v>45645</v>
      </c>
      <c r="U501" s="230" t="s">
        <v>7689</v>
      </c>
      <c r="V501" s="230" t="s">
        <v>7722</v>
      </c>
      <c r="W501" s="230" t="s">
        <v>7722</v>
      </c>
      <c r="X501" s="230" t="s">
        <v>7701</v>
      </c>
      <c r="Y501" s="230"/>
      <c r="Z501" s="230" t="s">
        <v>9877</v>
      </c>
      <c r="AA501" s="239">
        <v>202412</v>
      </c>
      <c r="AB501" s="239"/>
      <c r="AC501" s="240" t="s">
        <v>6188</v>
      </c>
      <c r="AD501" s="240" t="s">
        <v>7704</v>
      </c>
      <c r="AE501" s="241">
        <v>0</v>
      </c>
      <c r="AF501" s="240" t="s">
        <v>7704</v>
      </c>
      <c r="AG501" s="235" t="str">
        <f>IFERROR(VLOOKUP(작성용!A:A,RM!A:D,4,0),"-")</f>
        <v>-</v>
      </c>
      <c r="AH501" s="9" t="s">
        <v>7701</v>
      </c>
      <c r="AI501" s="231" t="s">
        <v>7701</v>
      </c>
      <c r="AJ501" s="9" t="s">
        <v>7701</v>
      </c>
      <c r="AK501" s="231" t="s">
        <v>7687</v>
      </c>
      <c r="AL501" s="231">
        <v>500</v>
      </c>
    </row>
    <row r="502" spans="1:38" s="194" customFormat="1" x14ac:dyDescent="0.3">
      <c r="A502" s="225" t="s">
        <v>7939</v>
      </c>
      <c r="B502" s="225" t="s">
        <v>7941</v>
      </c>
      <c r="C502" s="237" t="s">
        <v>7688</v>
      </c>
      <c r="D502" s="233" t="s">
        <v>5613</v>
      </c>
      <c r="E502" s="232" t="s">
        <v>9304</v>
      </c>
      <c r="F502" s="236" t="s">
        <v>6794</v>
      </c>
      <c r="G502" s="210">
        <v>0</v>
      </c>
      <c r="H502" s="227" t="s">
        <v>7701</v>
      </c>
      <c r="I502" s="227"/>
      <c r="J502" s="227"/>
      <c r="K502" s="227"/>
      <c r="L502" s="227"/>
      <c r="M502" s="227"/>
      <c r="N502" s="226" t="s">
        <v>7719</v>
      </c>
      <c r="O502" s="226" t="s">
        <v>7729</v>
      </c>
      <c r="P502" s="226" t="s">
        <v>7729</v>
      </c>
      <c r="Q502" s="226" t="s">
        <v>7729</v>
      </c>
      <c r="R502" s="228" t="s">
        <v>7978</v>
      </c>
      <c r="S502" s="228" t="s">
        <v>7701</v>
      </c>
      <c r="T502" s="229">
        <v>45645</v>
      </c>
      <c r="U502" s="230" t="s">
        <v>7689</v>
      </c>
      <c r="V502" s="230" t="s">
        <v>7722</v>
      </c>
      <c r="W502" s="230" t="s">
        <v>7722</v>
      </c>
      <c r="X502" s="230" t="s">
        <v>7701</v>
      </c>
      <c r="Y502" s="230"/>
      <c r="Z502" s="230" t="s">
        <v>9877</v>
      </c>
      <c r="AA502" s="239">
        <v>202412</v>
      </c>
      <c r="AB502" s="239"/>
      <c r="AC502" s="240" t="s">
        <v>6188</v>
      </c>
      <c r="AD502" s="240" t="s">
        <v>7704</v>
      </c>
      <c r="AE502" s="241">
        <v>0</v>
      </c>
      <c r="AF502" s="240" t="s">
        <v>7704</v>
      </c>
      <c r="AG502" s="235" t="str">
        <f>IFERROR(VLOOKUP(작성용!A:A,RM!A:D,4,0),"-")</f>
        <v>-</v>
      </c>
      <c r="AH502" s="9" t="s">
        <v>7701</v>
      </c>
      <c r="AI502" s="231" t="s">
        <v>7701</v>
      </c>
      <c r="AJ502" s="9" t="s">
        <v>7701</v>
      </c>
      <c r="AK502" s="231" t="s">
        <v>7979</v>
      </c>
      <c r="AL502" s="231">
        <v>501</v>
      </c>
    </row>
    <row r="503" spans="1:38" s="194" customFormat="1" x14ac:dyDescent="0.3">
      <c r="A503" s="225" t="s">
        <v>7939</v>
      </c>
      <c r="B503" s="225" t="s">
        <v>7941</v>
      </c>
      <c r="C503" s="237" t="s">
        <v>7688</v>
      </c>
      <c r="D503" s="233" t="s">
        <v>5616</v>
      </c>
      <c r="E503" s="232" t="s">
        <v>9305</v>
      </c>
      <c r="F503" s="236" t="s">
        <v>6794</v>
      </c>
      <c r="G503" s="210">
        <v>0</v>
      </c>
      <c r="H503" s="227" t="s">
        <v>7701</v>
      </c>
      <c r="I503" s="227"/>
      <c r="J503" s="227"/>
      <c r="K503" s="227"/>
      <c r="L503" s="227"/>
      <c r="M503" s="227"/>
      <c r="N503" s="226" t="s">
        <v>7719</v>
      </c>
      <c r="O503" s="226" t="s">
        <v>7729</v>
      </c>
      <c r="P503" s="226" t="s">
        <v>7729</v>
      </c>
      <c r="Q503" s="226" t="s">
        <v>7729</v>
      </c>
      <c r="R503" s="228" t="s">
        <v>7980</v>
      </c>
      <c r="S503" s="228" t="s">
        <v>7701</v>
      </c>
      <c r="T503" s="229">
        <v>45645</v>
      </c>
      <c r="U503" s="230" t="s">
        <v>7689</v>
      </c>
      <c r="V503" s="230" t="s">
        <v>7722</v>
      </c>
      <c r="W503" s="230" t="s">
        <v>7722</v>
      </c>
      <c r="X503" s="230" t="s">
        <v>7701</v>
      </c>
      <c r="Y503" s="230"/>
      <c r="Z503" s="230" t="s">
        <v>9877</v>
      </c>
      <c r="AA503" s="239">
        <v>202412</v>
      </c>
      <c r="AB503" s="239"/>
      <c r="AC503" s="240" t="s">
        <v>6188</v>
      </c>
      <c r="AD503" s="240" t="s">
        <v>7704</v>
      </c>
      <c r="AE503" s="241">
        <v>0</v>
      </c>
      <c r="AF503" s="240" t="s">
        <v>7704</v>
      </c>
      <c r="AG503" s="235" t="str">
        <f>IFERROR(VLOOKUP(작성용!A:A,RM!A:D,4,0),"-")</f>
        <v>-</v>
      </c>
      <c r="AH503" s="9" t="s">
        <v>7701</v>
      </c>
      <c r="AI503" s="231" t="s">
        <v>7701</v>
      </c>
      <c r="AJ503" s="9" t="s">
        <v>7701</v>
      </c>
      <c r="AK503" s="231" t="s">
        <v>7687</v>
      </c>
      <c r="AL503" s="231">
        <v>502</v>
      </c>
    </row>
    <row r="504" spans="1:38" s="194" customFormat="1" x14ac:dyDescent="0.3">
      <c r="A504" s="225" t="s">
        <v>7939</v>
      </c>
      <c r="B504" s="225" t="s">
        <v>7941</v>
      </c>
      <c r="C504" s="237" t="s">
        <v>7688</v>
      </c>
      <c r="D504" s="233" t="s">
        <v>7981</v>
      </c>
      <c r="E504" s="232" t="s">
        <v>9306</v>
      </c>
      <c r="F504" s="236" t="s">
        <v>6794</v>
      </c>
      <c r="G504" s="210">
        <v>0</v>
      </c>
      <c r="H504" s="227" t="s">
        <v>7701</v>
      </c>
      <c r="I504" s="227"/>
      <c r="J504" s="227"/>
      <c r="K504" s="227"/>
      <c r="L504" s="227"/>
      <c r="M504" s="227"/>
      <c r="N504" s="226" t="s">
        <v>7719</v>
      </c>
      <c r="O504" s="226" t="s">
        <v>7729</v>
      </c>
      <c r="P504" s="226" t="s">
        <v>7729</v>
      </c>
      <c r="Q504" s="226" t="s">
        <v>7729</v>
      </c>
      <c r="R504" s="228" t="s">
        <v>7982</v>
      </c>
      <c r="S504" s="228" t="s">
        <v>7701</v>
      </c>
      <c r="T504" s="229">
        <v>45645</v>
      </c>
      <c r="U504" s="230" t="s">
        <v>7689</v>
      </c>
      <c r="V504" s="230" t="s">
        <v>7722</v>
      </c>
      <c r="W504" s="230" t="s">
        <v>7722</v>
      </c>
      <c r="X504" s="230" t="s">
        <v>7701</v>
      </c>
      <c r="Y504" s="230"/>
      <c r="Z504" s="230" t="s">
        <v>9877</v>
      </c>
      <c r="AA504" s="239">
        <v>202412</v>
      </c>
      <c r="AB504" s="239"/>
      <c r="AC504" s="240" t="s">
        <v>6188</v>
      </c>
      <c r="AD504" s="240" t="s">
        <v>7704</v>
      </c>
      <c r="AE504" s="241">
        <v>0</v>
      </c>
      <c r="AF504" s="240" t="s">
        <v>7704</v>
      </c>
      <c r="AG504" s="235" t="str">
        <f>IFERROR(VLOOKUP(작성용!A:A,RM!A:D,4,0),"-")</f>
        <v>-</v>
      </c>
      <c r="AH504" s="9" t="s">
        <v>7701</v>
      </c>
      <c r="AI504" s="231" t="s">
        <v>7701</v>
      </c>
      <c r="AJ504" s="9" t="s">
        <v>7701</v>
      </c>
      <c r="AK504" s="231" t="s">
        <v>7687</v>
      </c>
      <c r="AL504" s="231">
        <v>503</v>
      </c>
    </row>
    <row r="505" spans="1:38" s="194" customFormat="1" x14ac:dyDescent="0.3">
      <c r="A505" s="225" t="s">
        <v>7939</v>
      </c>
      <c r="B505" s="225" t="s">
        <v>7941</v>
      </c>
      <c r="C505" s="237" t="s">
        <v>7688</v>
      </c>
      <c r="D505" s="233" t="s">
        <v>7983</v>
      </c>
      <c r="E505" s="232" t="s">
        <v>9307</v>
      </c>
      <c r="F505" s="236" t="s">
        <v>6794</v>
      </c>
      <c r="G505" s="210">
        <v>0</v>
      </c>
      <c r="H505" s="227" t="s">
        <v>7701</v>
      </c>
      <c r="I505" s="227"/>
      <c r="J505" s="227"/>
      <c r="K505" s="227"/>
      <c r="L505" s="227"/>
      <c r="M505" s="227"/>
      <c r="N505" s="226" t="s">
        <v>7719</v>
      </c>
      <c r="O505" s="226" t="s">
        <v>7729</v>
      </c>
      <c r="P505" s="226" t="s">
        <v>7729</v>
      </c>
      <c r="Q505" s="226" t="s">
        <v>7729</v>
      </c>
      <c r="R505" s="228" t="s">
        <v>7984</v>
      </c>
      <c r="S505" s="228" t="s">
        <v>7701</v>
      </c>
      <c r="T505" s="229">
        <v>45645</v>
      </c>
      <c r="U505" s="230" t="s">
        <v>7689</v>
      </c>
      <c r="V505" s="230" t="s">
        <v>7722</v>
      </c>
      <c r="W505" s="230" t="s">
        <v>7722</v>
      </c>
      <c r="X505" s="230" t="s">
        <v>7701</v>
      </c>
      <c r="Y505" s="230"/>
      <c r="Z505" s="230" t="s">
        <v>9877</v>
      </c>
      <c r="AA505" s="239">
        <v>202412</v>
      </c>
      <c r="AB505" s="239"/>
      <c r="AC505" s="240" t="s">
        <v>6188</v>
      </c>
      <c r="AD505" s="240" t="s">
        <v>7704</v>
      </c>
      <c r="AE505" s="241">
        <v>0</v>
      </c>
      <c r="AF505" s="240" t="s">
        <v>7704</v>
      </c>
      <c r="AG505" s="235" t="str">
        <f>IFERROR(VLOOKUP(작성용!A:A,RM!A:D,4,0),"-")</f>
        <v>-</v>
      </c>
      <c r="AH505" s="9" t="s">
        <v>7701</v>
      </c>
      <c r="AI505" s="231" t="s">
        <v>7701</v>
      </c>
      <c r="AJ505" s="9" t="s">
        <v>7701</v>
      </c>
      <c r="AK505" s="231" t="s">
        <v>7687</v>
      </c>
      <c r="AL505" s="231">
        <v>504</v>
      </c>
    </row>
    <row r="506" spans="1:38" s="194" customFormat="1" x14ac:dyDescent="0.3">
      <c r="A506" s="225" t="s">
        <v>7939</v>
      </c>
      <c r="B506" s="225" t="s">
        <v>7941</v>
      </c>
      <c r="C506" s="237" t="s">
        <v>7688</v>
      </c>
      <c r="D506" s="233" t="s">
        <v>8969</v>
      </c>
      <c r="E506" s="232" t="s">
        <v>9308</v>
      </c>
      <c r="F506" s="236" t="s">
        <v>6794</v>
      </c>
      <c r="G506" s="210">
        <v>0</v>
      </c>
      <c r="H506" s="227" t="s">
        <v>7701</v>
      </c>
      <c r="I506" s="227"/>
      <c r="J506" s="227"/>
      <c r="K506" s="227"/>
      <c r="L506" s="227"/>
      <c r="M506" s="227"/>
      <c r="N506" s="226" t="s">
        <v>7719</v>
      </c>
      <c r="O506" s="226" t="s">
        <v>7729</v>
      </c>
      <c r="P506" s="226" t="s">
        <v>7729</v>
      </c>
      <c r="Q506" s="226" t="s">
        <v>7729</v>
      </c>
      <c r="R506" s="228" t="s">
        <v>7985</v>
      </c>
      <c r="S506" s="228" t="s">
        <v>7701</v>
      </c>
      <c r="T506" s="229">
        <v>45645</v>
      </c>
      <c r="U506" s="230" t="s">
        <v>7689</v>
      </c>
      <c r="V506" s="230" t="s">
        <v>7722</v>
      </c>
      <c r="W506" s="230" t="s">
        <v>7722</v>
      </c>
      <c r="X506" s="230" t="s">
        <v>7701</v>
      </c>
      <c r="Y506" s="230"/>
      <c r="Z506" s="230" t="s">
        <v>9877</v>
      </c>
      <c r="AA506" s="239">
        <v>202412</v>
      </c>
      <c r="AB506" s="239"/>
      <c r="AC506" s="240" t="s">
        <v>6188</v>
      </c>
      <c r="AD506" s="240" t="s">
        <v>7704</v>
      </c>
      <c r="AE506" s="241">
        <v>0</v>
      </c>
      <c r="AF506" s="240" t="s">
        <v>7704</v>
      </c>
      <c r="AG506" s="235" t="str">
        <f>IFERROR(VLOOKUP(작성용!A:A,RM!A:D,4,0),"-")</f>
        <v>-</v>
      </c>
      <c r="AH506" s="9" t="s">
        <v>7701</v>
      </c>
      <c r="AI506" s="231" t="s">
        <v>7701</v>
      </c>
      <c r="AJ506" s="9" t="s">
        <v>7701</v>
      </c>
      <c r="AK506" s="231" t="s">
        <v>7687</v>
      </c>
      <c r="AL506" s="231">
        <v>505</v>
      </c>
    </row>
    <row r="507" spans="1:38" s="194" customFormat="1" x14ac:dyDescent="0.3">
      <c r="A507" s="225" t="s">
        <v>7939</v>
      </c>
      <c r="B507" s="225" t="s">
        <v>7941</v>
      </c>
      <c r="C507" s="237" t="s">
        <v>7688</v>
      </c>
      <c r="D507" s="233" t="s">
        <v>7986</v>
      </c>
      <c r="E507" s="232" t="s">
        <v>9309</v>
      </c>
      <c r="F507" s="236" t="s">
        <v>6794</v>
      </c>
      <c r="G507" s="210">
        <v>0</v>
      </c>
      <c r="H507" s="227" t="s">
        <v>7701</v>
      </c>
      <c r="I507" s="227"/>
      <c r="J507" s="227"/>
      <c r="K507" s="227"/>
      <c r="L507" s="227"/>
      <c r="M507" s="227"/>
      <c r="N507" s="226" t="s">
        <v>7719</v>
      </c>
      <c r="O507" s="226" t="s">
        <v>7729</v>
      </c>
      <c r="P507" s="226" t="s">
        <v>7729</v>
      </c>
      <c r="Q507" s="226" t="s">
        <v>7729</v>
      </c>
      <c r="R507" s="228" t="s">
        <v>7987</v>
      </c>
      <c r="S507" s="228" t="s">
        <v>7701</v>
      </c>
      <c r="T507" s="229">
        <v>45645</v>
      </c>
      <c r="U507" s="230" t="s">
        <v>7689</v>
      </c>
      <c r="V507" s="230" t="s">
        <v>7722</v>
      </c>
      <c r="W507" s="230" t="s">
        <v>7722</v>
      </c>
      <c r="X507" s="230" t="s">
        <v>7701</v>
      </c>
      <c r="Y507" s="230"/>
      <c r="Z507" s="230" t="s">
        <v>9877</v>
      </c>
      <c r="AA507" s="239">
        <v>202412</v>
      </c>
      <c r="AB507" s="239"/>
      <c r="AC507" s="240" t="s">
        <v>6188</v>
      </c>
      <c r="AD507" s="240" t="s">
        <v>7704</v>
      </c>
      <c r="AE507" s="241">
        <v>0</v>
      </c>
      <c r="AF507" s="240" t="s">
        <v>7704</v>
      </c>
      <c r="AG507" s="235" t="str">
        <f>IFERROR(VLOOKUP(작성용!A:A,RM!A:D,4,0),"-")</f>
        <v>-</v>
      </c>
      <c r="AH507" s="9" t="s">
        <v>7701</v>
      </c>
      <c r="AI507" s="231" t="s">
        <v>7701</v>
      </c>
      <c r="AJ507" s="9" t="s">
        <v>7701</v>
      </c>
      <c r="AK507" s="231" t="s">
        <v>7687</v>
      </c>
      <c r="AL507" s="231">
        <v>506</v>
      </c>
    </row>
    <row r="508" spans="1:38" s="194" customFormat="1" x14ac:dyDescent="0.3">
      <c r="A508" s="225" t="s">
        <v>7939</v>
      </c>
      <c r="B508" s="225" t="s">
        <v>7941</v>
      </c>
      <c r="C508" s="237" t="s">
        <v>7688</v>
      </c>
      <c r="D508" s="233" t="s">
        <v>7988</v>
      </c>
      <c r="E508" s="232" t="s">
        <v>9310</v>
      </c>
      <c r="F508" s="236" t="s">
        <v>6794</v>
      </c>
      <c r="G508" s="210">
        <v>0</v>
      </c>
      <c r="H508" s="227" t="s">
        <v>7701</v>
      </c>
      <c r="I508" s="227"/>
      <c r="J508" s="227"/>
      <c r="K508" s="227"/>
      <c r="L508" s="227"/>
      <c r="M508" s="227"/>
      <c r="N508" s="226" t="s">
        <v>7719</v>
      </c>
      <c r="O508" s="226" t="s">
        <v>7729</v>
      </c>
      <c r="P508" s="226" t="s">
        <v>7729</v>
      </c>
      <c r="Q508" s="226" t="s">
        <v>7729</v>
      </c>
      <c r="R508" s="228" t="s">
        <v>7989</v>
      </c>
      <c r="S508" s="228" t="s">
        <v>7701</v>
      </c>
      <c r="T508" s="229">
        <v>45645</v>
      </c>
      <c r="U508" s="230" t="s">
        <v>7689</v>
      </c>
      <c r="V508" s="230" t="s">
        <v>7722</v>
      </c>
      <c r="W508" s="230" t="s">
        <v>7722</v>
      </c>
      <c r="X508" s="230" t="s">
        <v>7701</v>
      </c>
      <c r="Y508" s="230"/>
      <c r="Z508" s="230" t="s">
        <v>9877</v>
      </c>
      <c r="AA508" s="239">
        <v>202412</v>
      </c>
      <c r="AB508" s="239"/>
      <c r="AC508" s="240" t="s">
        <v>6188</v>
      </c>
      <c r="AD508" s="240" t="s">
        <v>7704</v>
      </c>
      <c r="AE508" s="241">
        <v>0</v>
      </c>
      <c r="AF508" s="240" t="s">
        <v>7704</v>
      </c>
      <c r="AG508" s="235" t="str">
        <f>IFERROR(VLOOKUP(작성용!A:A,RM!A:D,4,0),"-")</f>
        <v>-</v>
      </c>
      <c r="AH508" s="9" t="s">
        <v>7701</v>
      </c>
      <c r="AI508" s="231" t="s">
        <v>7701</v>
      </c>
      <c r="AJ508" s="9" t="s">
        <v>7701</v>
      </c>
      <c r="AK508" s="231" t="s">
        <v>7687</v>
      </c>
      <c r="AL508" s="231">
        <v>507</v>
      </c>
    </row>
    <row r="509" spans="1:38" s="194" customFormat="1" x14ac:dyDescent="0.3">
      <c r="A509" s="225" t="s">
        <v>7939</v>
      </c>
      <c r="B509" s="225" t="s">
        <v>7941</v>
      </c>
      <c r="C509" s="237" t="s">
        <v>7688</v>
      </c>
      <c r="D509" s="233" t="s">
        <v>7990</v>
      </c>
      <c r="E509" s="232" t="s">
        <v>9311</v>
      </c>
      <c r="F509" s="236" t="s">
        <v>6794</v>
      </c>
      <c r="G509" s="210">
        <v>0</v>
      </c>
      <c r="H509" s="227" t="s">
        <v>7701</v>
      </c>
      <c r="I509" s="227"/>
      <c r="J509" s="227"/>
      <c r="K509" s="227"/>
      <c r="L509" s="227"/>
      <c r="M509" s="227"/>
      <c r="N509" s="226" t="s">
        <v>7719</v>
      </c>
      <c r="O509" s="226" t="s">
        <v>7729</v>
      </c>
      <c r="P509" s="226" t="s">
        <v>7729</v>
      </c>
      <c r="Q509" s="226" t="s">
        <v>7729</v>
      </c>
      <c r="R509" s="228" t="s">
        <v>7991</v>
      </c>
      <c r="S509" s="228" t="s">
        <v>7701</v>
      </c>
      <c r="T509" s="229">
        <v>45645</v>
      </c>
      <c r="U509" s="230" t="s">
        <v>7689</v>
      </c>
      <c r="V509" s="230" t="s">
        <v>7722</v>
      </c>
      <c r="W509" s="230" t="s">
        <v>7722</v>
      </c>
      <c r="X509" s="230" t="s">
        <v>7701</v>
      </c>
      <c r="Y509" s="230"/>
      <c r="Z509" s="230" t="s">
        <v>9877</v>
      </c>
      <c r="AA509" s="239">
        <v>202412</v>
      </c>
      <c r="AB509" s="239"/>
      <c r="AC509" s="240" t="s">
        <v>6188</v>
      </c>
      <c r="AD509" s="240" t="s">
        <v>7704</v>
      </c>
      <c r="AE509" s="241">
        <v>0</v>
      </c>
      <c r="AF509" s="240" t="s">
        <v>7704</v>
      </c>
      <c r="AG509" s="235" t="str">
        <f>IFERROR(VLOOKUP(작성용!A:A,RM!A:D,4,0),"-")</f>
        <v>-</v>
      </c>
      <c r="AH509" s="9" t="s">
        <v>7701</v>
      </c>
      <c r="AI509" s="231" t="s">
        <v>7701</v>
      </c>
      <c r="AJ509" s="9" t="s">
        <v>7701</v>
      </c>
      <c r="AK509" s="231" t="s">
        <v>7687</v>
      </c>
      <c r="AL509" s="231">
        <v>508</v>
      </c>
    </row>
    <row r="510" spans="1:38" s="194" customFormat="1" x14ac:dyDescent="0.3">
      <c r="A510" s="225" t="s">
        <v>7939</v>
      </c>
      <c r="B510" s="225" t="s">
        <v>7941</v>
      </c>
      <c r="C510" s="237" t="s">
        <v>7688</v>
      </c>
      <c r="D510" s="233" t="s">
        <v>9312</v>
      </c>
      <c r="E510" s="232" t="s">
        <v>9313</v>
      </c>
      <c r="F510" s="236" t="s">
        <v>6794</v>
      </c>
      <c r="G510" s="210">
        <v>0</v>
      </c>
      <c r="H510" s="227" t="s">
        <v>7701</v>
      </c>
      <c r="I510" s="227"/>
      <c r="J510" s="227"/>
      <c r="K510" s="227"/>
      <c r="L510" s="227"/>
      <c r="M510" s="227"/>
      <c r="N510" s="226" t="s">
        <v>7719</v>
      </c>
      <c r="O510" s="226" t="s">
        <v>7729</v>
      </c>
      <c r="P510" s="226" t="s">
        <v>7729</v>
      </c>
      <c r="Q510" s="226" t="s">
        <v>7729</v>
      </c>
      <c r="R510" s="228" t="s">
        <v>7992</v>
      </c>
      <c r="S510" s="228" t="s">
        <v>7701</v>
      </c>
      <c r="T510" s="229">
        <v>45645</v>
      </c>
      <c r="U510" s="230" t="s">
        <v>7689</v>
      </c>
      <c r="V510" s="230" t="s">
        <v>7722</v>
      </c>
      <c r="W510" s="230" t="s">
        <v>7722</v>
      </c>
      <c r="X510" s="230" t="s">
        <v>7701</v>
      </c>
      <c r="Y510" s="230"/>
      <c r="Z510" s="230" t="s">
        <v>9877</v>
      </c>
      <c r="AA510" s="239">
        <v>202412</v>
      </c>
      <c r="AB510" s="239"/>
      <c r="AC510" s="240" t="s">
        <v>6188</v>
      </c>
      <c r="AD510" s="240" t="s">
        <v>7704</v>
      </c>
      <c r="AE510" s="241">
        <v>0</v>
      </c>
      <c r="AF510" s="240" t="s">
        <v>7704</v>
      </c>
      <c r="AG510" s="235" t="str">
        <f>IFERROR(VLOOKUP(작성용!A:A,RM!A:D,4,0),"-")</f>
        <v>-</v>
      </c>
      <c r="AH510" s="9" t="s">
        <v>7701</v>
      </c>
      <c r="AI510" s="231" t="s">
        <v>7701</v>
      </c>
      <c r="AJ510" s="9" t="s">
        <v>7701</v>
      </c>
      <c r="AK510" s="231" t="s">
        <v>7687</v>
      </c>
      <c r="AL510" s="231">
        <v>509</v>
      </c>
    </row>
    <row r="511" spans="1:38" s="194" customFormat="1" x14ac:dyDescent="0.3">
      <c r="A511" s="225" t="s">
        <v>7939</v>
      </c>
      <c r="B511" s="225" t="s">
        <v>7941</v>
      </c>
      <c r="C511" s="237" t="s">
        <v>7688</v>
      </c>
      <c r="D511" s="233" t="s">
        <v>9314</v>
      </c>
      <c r="E511" s="232" t="s">
        <v>9315</v>
      </c>
      <c r="F511" s="236" t="s">
        <v>6794</v>
      </c>
      <c r="G511" s="210">
        <v>0</v>
      </c>
      <c r="H511" s="227" t="s">
        <v>7701</v>
      </c>
      <c r="I511" s="227"/>
      <c r="J511" s="227"/>
      <c r="K511" s="227"/>
      <c r="L511" s="227"/>
      <c r="M511" s="227"/>
      <c r="N511" s="226" t="s">
        <v>7719</v>
      </c>
      <c r="O511" s="226" t="s">
        <v>7729</v>
      </c>
      <c r="P511" s="226" t="s">
        <v>7729</v>
      </c>
      <c r="Q511" s="226" t="s">
        <v>7729</v>
      </c>
      <c r="R511" s="228" t="s">
        <v>7993</v>
      </c>
      <c r="S511" s="228" t="s">
        <v>7701</v>
      </c>
      <c r="T511" s="229">
        <v>45645</v>
      </c>
      <c r="U511" s="230" t="s">
        <v>7689</v>
      </c>
      <c r="V511" s="230" t="s">
        <v>7722</v>
      </c>
      <c r="W511" s="230" t="s">
        <v>7722</v>
      </c>
      <c r="X511" s="230" t="s">
        <v>7701</v>
      </c>
      <c r="Y511" s="230"/>
      <c r="Z511" s="230" t="s">
        <v>9877</v>
      </c>
      <c r="AA511" s="239">
        <v>202412</v>
      </c>
      <c r="AB511" s="239"/>
      <c r="AC511" s="240" t="s">
        <v>6188</v>
      </c>
      <c r="AD511" s="240" t="s">
        <v>7704</v>
      </c>
      <c r="AE511" s="241">
        <v>0</v>
      </c>
      <c r="AF511" s="240" t="s">
        <v>7704</v>
      </c>
      <c r="AG511" s="235" t="str">
        <f>IFERROR(VLOOKUP(작성용!A:A,RM!A:D,4,0),"-")</f>
        <v>-</v>
      </c>
      <c r="AH511" s="9" t="s">
        <v>7701</v>
      </c>
      <c r="AI511" s="231" t="s">
        <v>7701</v>
      </c>
      <c r="AJ511" s="9" t="s">
        <v>7701</v>
      </c>
      <c r="AK511" s="231" t="s">
        <v>7687</v>
      </c>
      <c r="AL511" s="231">
        <v>510</v>
      </c>
    </row>
    <row r="512" spans="1:38" s="194" customFormat="1" x14ac:dyDescent="0.3">
      <c r="A512" s="225" t="s">
        <v>7939</v>
      </c>
      <c r="B512" s="225" t="s">
        <v>7941</v>
      </c>
      <c r="C512" s="237" t="s">
        <v>7688</v>
      </c>
      <c r="D512" s="233" t="s">
        <v>9316</v>
      </c>
      <c r="E512" s="232" t="s">
        <v>9317</v>
      </c>
      <c r="F512" s="236" t="s">
        <v>6794</v>
      </c>
      <c r="G512" s="210">
        <v>0</v>
      </c>
      <c r="H512" s="227" t="s">
        <v>7701</v>
      </c>
      <c r="I512" s="227"/>
      <c r="J512" s="227"/>
      <c r="K512" s="227"/>
      <c r="L512" s="227"/>
      <c r="M512" s="227"/>
      <c r="N512" s="226" t="s">
        <v>7719</v>
      </c>
      <c r="O512" s="226" t="s">
        <v>7729</v>
      </c>
      <c r="P512" s="226" t="s">
        <v>7729</v>
      </c>
      <c r="Q512" s="226" t="s">
        <v>7729</v>
      </c>
      <c r="R512" s="228" t="s">
        <v>7994</v>
      </c>
      <c r="S512" s="228" t="s">
        <v>7701</v>
      </c>
      <c r="T512" s="229">
        <v>45645</v>
      </c>
      <c r="U512" s="230" t="s">
        <v>7689</v>
      </c>
      <c r="V512" s="230" t="s">
        <v>7722</v>
      </c>
      <c r="W512" s="230" t="s">
        <v>7722</v>
      </c>
      <c r="X512" s="230" t="s">
        <v>7701</v>
      </c>
      <c r="Y512" s="230"/>
      <c r="Z512" s="230" t="s">
        <v>9877</v>
      </c>
      <c r="AA512" s="239">
        <v>202412</v>
      </c>
      <c r="AB512" s="239"/>
      <c r="AC512" s="240" t="s">
        <v>6188</v>
      </c>
      <c r="AD512" s="240" t="s">
        <v>7704</v>
      </c>
      <c r="AE512" s="241">
        <v>0</v>
      </c>
      <c r="AF512" s="240" t="s">
        <v>7704</v>
      </c>
      <c r="AG512" s="235" t="str">
        <f>IFERROR(VLOOKUP(작성용!A:A,RM!A:D,4,0),"-")</f>
        <v>-</v>
      </c>
      <c r="AH512" s="9" t="s">
        <v>7701</v>
      </c>
      <c r="AI512" s="231" t="s">
        <v>7701</v>
      </c>
      <c r="AJ512" s="9" t="s">
        <v>7701</v>
      </c>
      <c r="AK512" s="231" t="s">
        <v>7687</v>
      </c>
      <c r="AL512" s="231">
        <v>511</v>
      </c>
    </row>
    <row r="513" spans="1:38" s="194" customFormat="1" x14ac:dyDescent="0.3">
      <c r="A513" s="225" t="s">
        <v>7939</v>
      </c>
      <c r="B513" s="225" t="s">
        <v>7941</v>
      </c>
      <c r="C513" s="237" t="s">
        <v>7688</v>
      </c>
      <c r="D513" s="233" t="s">
        <v>9318</v>
      </c>
      <c r="E513" s="232" t="s">
        <v>9319</v>
      </c>
      <c r="F513" s="236" t="s">
        <v>6794</v>
      </c>
      <c r="G513" s="210">
        <v>0</v>
      </c>
      <c r="H513" s="227" t="s">
        <v>7701</v>
      </c>
      <c r="I513" s="227"/>
      <c r="J513" s="227"/>
      <c r="K513" s="227"/>
      <c r="L513" s="227"/>
      <c r="M513" s="227"/>
      <c r="N513" s="226" t="s">
        <v>7719</v>
      </c>
      <c r="O513" s="226" t="s">
        <v>7729</v>
      </c>
      <c r="P513" s="226" t="s">
        <v>7729</v>
      </c>
      <c r="Q513" s="226" t="s">
        <v>7729</v>
      </c>
      <c r="R513" s="228" t="s">
        <v>7995</v>
      </c>
      <c r="S513" s="228" t="s">
        <v>7701</v>
      </c>
      <c r="T513" s="229">
        <v>45645</v>
      </c>
      <c r="U513" s="230" t="s">
        <v>7689</v>
      </c>
      <c r="V513" s="230" t="s">
        <v>7722</v>
      </c>
      <c r="W513" s="230" t="s">
        <v>7722</v>
      </c>
      <c r="X513" s="230" t="s">
        <v>7701</v>
      </c>
      <c r="Y513" s="230"/>
      <c r="Z513" s="230" t="s">
        <v>9877</v>
      </c>
      <c r="AA513" s="239">
        <v>202412</v>
      </c>
      <c r="AB513" s="239"/>
      <c r="AC513" s="240" t="s">
        <v>6188</v>
      </c>
      <c r="AD513" s="240" t="s">
        <v>7704</v>
      </c>
      <c r="AE513" s="241">
        <v>0</v>
      </c>
      <c r="AF513" s="240" t="s">
        <v>7704</v>
      </c>
      <c r="AG513" s="235" t="str">
        <f>IFERROR(VLOOKUP(작성용!A:A,RM!A:D,4,0),"-")</f>
        <v>-</v>
      </c>
      <c r="AH513" s="9" t="s">
        <v>7701</v>
      </c>
      <c r="AI513" s="231" t="s">
        <v>7701</v>
      </c>
      <c r="AJ513" s="9" t="s">
        <v>7701</v>
      </c>
      <c r="AK513" s="231" t="s">
        <v>7687</v>
      </c>
      <c r="AL513" s="231">
        <v>512</v>
      </c>
    </row>
    <row r="514" spans="1:38" s="194" customFormat="1" x14ac:dyDescent="0.3">
      <c r="A514" s="225" t="s">
        <v>7939</v>
      </c>
      <c r="B514" s="225" t="s">
        <v>7941</v>
      </c>
      <c r="C514" s="237" t="s">
        <v>7688</v>
      </c>
      <c r="D514" s="233" t="s">
        <v>9320</v>
      </c>
      <c r="E514" s="232" t="s">
        <v>9321</v>
      </c>
      <c r="F514" s="236" t="s">
        <v>6794</v>
      </c>
      <c r="G514" s="210">
        <v>0</v>
      </c>
      <c r="H514" s="227" t="s">
        <v>7701</v>
      </c>
      <c r="I514" s="227"/>
      <c r="J514" s="227"/>
      <c r="K514" s="227"/>
      <c r="L514" s="227"/>
      <c r="M514" s="227"/>
      <c r="N514" s="226" t="s">
        <v>7719</v>
      </c>
      <c r="O514" s="226" t="s">
        <v>7729</v>
      </c>
      <c r="P514" s="226" t="s">
        <v>7729</v>
      </c>
      <c r="Q514" s="226" t="s">
        <v>7729</v>
      </c>
      <c r="R514" s="228" t="s">
        <v>7996</v>
      </c>
      <c r="S514" s="228" t="s">
        <v>7701</v>
      </c>
      <c r="T514" s="229">
        <v>45645</v>
      </c>
      <c r="U514" s="230" t="s">
        <v>7689</v>
      </c>
      <c r="V514" s="230" t="s">
        <v>7722</v>
      </c>
      <c r="W514" s="230" t="s">
        <v>7722</v>
      </c>
      <c r="X514" s="230" t="s">
        <v>7701</v>
      </c>
      <c r="Y514" s="230"/>
      <c r="Z514" s="230" t="s">
        <v>9877</v>
      </c>
      <c r="AA514" s="239">
        <v>202412</v>
      </c>
      <c r="AB514" s="239"/>
      <c r="AC514" s="240" t="s">
        <v>6188</v>
      </c>
      <c r="AD514" s="240" t="s">
        <v>7704</v>
      </c>
      <c r="AE514" s="241">
        <v>0</v>
      </c>
      <c r="AF514" s="240" t="s">
        <v>7704</v>
      </c>
      <c r="AG514" s="235" t="str">
        <f>IFERROR(VLOOKUP(작성용!A:A,RM!A:D,4,0),"-")</f>
        <v>-</v>
      </c>
      <c r="AH514" s="9" t="s">
        <v>7701</v>
      </c>
      <c r="AI514" s="231" t="s">
        <v>7701</v>
      </c>
      <c r="AJ514" s="9" t="s">
        <v>7701</v>
      </c>
      <c r="AK514" s="231" t="s">
        <v>7687</v>
      </c>
      <c r="AL514" s="231">
        <v>513</v>
      </c>
    </row>
    <row r="515" spans="1:38" s="194" customFormat="1" x14ac:dyDescent="0.3">
      <c r="A515" s="225" t="s">
        <v>7939</v>
      </c>
      <c r="B515" s="225" t="s">
        <v>7941</v>
      </c>
      <c r="C515" s="237" t="s">
        <v>7688</v>
      </c>
      <c r="D515" s="233" t="s">
        <v>7997</v>
      </c>
      <c r="E515" s="232" t="s">
        <v>9322</v>
      </c>
      <c r="F515" s="236" t="s">
        <v>6794</v>
      </c>
      <c r="G515" s="210">
        <v>0</v>
      </c>
      <c r="H515" s="227" t="s">
        <v>7701</v>
      </c>
      <c r="I515" s="227"/>
      <c r="J515" s="227"/>
      <c r="K515" s="227"/>
      <c r="L515" s="227"/>
      <c r="M515" s="227"/>
      <c r="N515" s="226" t="s">
        <v>7719</v>
      </c>
      <c r="O515" s="226" t="s">
        <v>7729</v>
      </c>
      <c r="P515" s="226" t="s">
        <v>7729</v>
      </c>
      <c r="Q515" s="226" t="s">
        <v>7729</v>
      </c>
      <c r="R515" s="228" t="s">
        <v>7998</v>
      </c>
      <c r="S515" s="228" t="s">
        <v>7701</v>
      </c>
      <c r="T515" s="229">
        <v>45645</v>
      </c>
      <c r="U515" s="230" t="s">
        <v>7689</v>
      </c>
      <c r="V515" s="230" t="s">
        <v>7722</v>
      </c>
      <c r="W515" s="230" t="s">
        <v>7722</v>
      </c>
      <c r="X515" s="230" t="s">
        <v>7701</v>
      </c>
      <c r="Y515" s="230"/>
      <c r="Z515" s="230" t="s">
        <v>9877</v>
      </c>
      <c r="AA515" s="239">
        <v>202412</v>
      </c>
      <c r="AB515" s="239"/>
      <c r="AC515" s="240" t="s">
        <v>6188</v>
      </c>
      <c r="AD515" s="240" t="s">
        <v>7704</v>
      </c>
      <c r="AE515" s="241">
        <v>0</v>
      </c>
      <c r="AF515" s="240" t="s">
        <v>7704</v>
      </c>
      <c r="AG515" s="235" t="str">
        <f>IFERROR(VLOOKUP(작성용!A:A,RM!A:D,4,0),"-")</f>
        <v>-</v>
      </c>
      <c r="AH515" s="9" t="s">
        <v>7701</v>
      </c>
      <c r="AI515" s="231" t="s">
        <v>7701</v>
      </c>
      <c r="AJ515" s="9" t="s">
        <v>7701</v>
      </c>
      <c r="AK515" s="231" t="s">
        <v>7687</v>
      </c>
      <c r="AL515" s="231">
        <v>514</v>
      </c>
    </row>
    <row r="516" spans="1:38" s="194" customFormat="1" x14ac:dyDescent="0.3">
      <c r="A516" s="225" t="s">
        <v>7939</v>
      </c>
      <c r="B516" s="225" t="s">
        <v>7941</v>
      </c>
      <c r="C516" s="237" t="s">
        <v>7688</v>
      </c>
      <c r="D516" s="233" t="s">
        <v>9323</v>
      </c>
      <c r="E516" s="232" t="s">
        <v>9324</v>
      </c>
      <c r="F516" s="236" t="s">
        <v>6794</v>
      </c>
      <c r="G516" s="210">
        <v>0</v>
      </c>
      <c r="H516" s="227" t="s">
        <v>7701</v>
      </c>
      <c r="I516" s="227"/>
      <c r="J516" s="227"/>
      <c r="K516" s="227"/>
      <c r="L516" s="227"/>
      <c r="M516" s="227"/>
      <c r="N516" s="226" t="s">
        <v>7719</v>
      </c>
      <c r="O516" s="226" t="s">
        <v>7729</v>
      </c>
      <c r="P516" s="226" t="s">
        <v>7729</v>
      </c>
      <c r="Q516" s="226" t="s">
        <v>7729</v>
      </c>
      <c r="R516" s="228" t="s">
        <v>7999</v>
      </c>
      <c r="S516" s="228" t="s">
        <v>7701</v>
      </c>
      <c r="T516" s="229">
        <v>45645</v>
      </c>
      <c r="U516" s="230" t="s">
        <v>7689</v>
      </c>
      <c r="V516" s="230" t="s">
        <v>7722</v>
      </c>
      <c r="W516" s="230" t="s">
        <v>7722</v>
      </c>
      <c r="X516" s="230" t="s">
        <v>7701</v>
      </c>
      <c r="Y516" s="230"/>
      <c r="Z516" s="230" t="s">
        <v>9877</v>
      </c>
      <c r="AA516" s="239">
        <v>202412</v>
      </c>
      <c r="AB516" s="239"/>
      <c r="AC516" s="240" t="s">
        <v>6188</v>
      </c>
      <c r="AD516" s="240" t="s">
        <v>7704</v>
      </c>
      <c r="AE516" s="241">
        <v>0</v>
      </c>
      <c r="AF516" s="240" t="s">
        <v>7704</v>
      </c>
      <c r="AG516" s="235" t="str">
        <f>IFERROR(VLOOKUP(작성용!A:A,RM!A:D,4,0),"-")</f>
        <v>-</v>
      </c>
      <c r="AH516" s="9" t="s">
        <v>7701</v>
      </c>
      <c r="AI516" s="231" t="s">
        <v>7701</v>
      </c>
      <c r="AJ516" s="9" t="s">
        <v>7701</v>
      </c>
      <c r="AK516" s="231" t="s">
        <v>7687</v>
      </c>
      <c r="AL516" s="231">
        <v>515</v>
      </c>
    </row>
    <row r="517" spans="1:38" s="194" customFormat="1" x14ac:dyDescent="0.3">
      <c r="A517" s="225" t="s">
        <v>7939</v>
      </c>
      <c r="B517" s="225" t="s">
        <v>7941</v>
      </c>
      <c r="C517" s="237" t="s">
        <v>7688</v>
      </c>
      <c r="D517" s="233" t="s">
        <v>9325</v>
      </c>
      <c r="E517" s="232" t="s">
        <v>9326</v>
      </c>
      <c r="F517" s="236" t="s">
        <v>6794</v>
      </c>
      <c r="G517" s="210">
        <v>0</v>
      </c>
      <c r="H517" s="227" t="s">
        <v>7701</v>
      </c>
      <c r="I517" s="227"/>
      <c r="J517" s="227"/>
      <c r="K517" s="227"/>
      <c r="L517" s="227"/>
      <c r="M517" s="227"/>
      <c r="N517" s="226" t="s">
        <v>7719</v>
      </c>
      <c r="O517" s="226" t="s">
        <v>7729</v>
      </c>
      <c r="P517" s="226" t="s">
        <v>7729</v>
      </c>
      <c r="Q517" s="226" t="s">
        <v>7729</v>
      </c>
      <c r="R517" s="228" t="s">
        <v>8000</v>
      </c>
      <c r="S517" s="228" t="s">
        <v>7701</v>
      </c>
      <c r="T517" s="229">
        <v>45645</v>
      </c>
      <c r="U517" s="230" t="s">
        <v>7689</v>
      </c>
      <c r="V517" s="230" t="s">
        <v>7722</v>
      </c>
      <c r="W517" s="230" t="s">
        <v>7722</v>
      </c>
      <c r="X517" s="230" t="s">
        <v>7701</v>
      </c>
      <c r="Y517" s="230"/>
      <c r="Z517" s="230" t="s">
        <v>9877</v>
      </c>
      <c r="AA517" s="239">
        <v>202412</v>
      </c>
      <c r="AB517" s="239"/>
      <c r="AC517" s="240" t="s">
        <v>6188</v>
      </c>
      <c r="AD517" s="240" t="s">
        <v>7704</v>
      </c>
      <c r="AE517" s="241">
        <v>0</v>
      </c>
      <c r="AF517" s="240" t="s">
        <v>7704</v>
      </c>
      <c r="AG517" s="235" t="str">
        <f>IFERROR(VLOOKUP(작성용!A:A,RM!A:D,4,0),"-")</f>
        <v>-</v>
      </c>
      <c r="AH517" s="9" t="s">
        <v>7701</v>
      </c>
      <c r="AI517" s="231" t="s">
        <v>7701</v>
      </c>
      <c r="AJ517" s="9" t="s">
        <v>7701</v>
      </c>
      <c r="AK517" s="231" t="s">
        <v>7687</v>
      </c>
      <c r="AL517" s="231">
        <v>516</v>
      </c>
    </row>
    <row r="518" spans="1:38" s="194" customFormat="1" x14ac:dyDescent="0.3">
      <c r="A518" s="225" t="s">
        <v>7939</v>
      </c>
      <c r="B518" s="225" t="s">
        <v>7941</v>
      </c>
      <c r="C518" s="237" t="s">
        <v>7688</v>
      </c>
      <c r="D518" s="233" t="s">
        <v>8001</v>
      </c>
      <c r="E518" s="232" t="s">
        <v>9327</v>
      </c>
      <c r="F518" s="236" t="s">
        <v>6794</v>
      </c>
      <c r="G518" s="210">
        <v>0</v>
      </c>
      <c r="H518" s="227" t="s">
        <v>7701</v>
      </c>
      <c r="I518" s="227"/>
      <c r="J518" s="227"/>
      <c r="K518" s="227"/>
      <c r="L518" s="227"/>
      <c r="M518" s="227"/>
      <c r="N518" s="226" t="s">
        <v>7719</v>
      </c>
      <c r="O518" s="226" t="s">
        <v>7729</v>
      </c>
      <c r="P518" s="226" t="s">
        <v>7729</v>
      </c>
      <c r="Q518" s="226" t="s">
        <v>7729</v>
      </c>
      <c r="R518" s="228" t="s">
        <v>8002</v>
      </c>
      <c r="S518" s="228" t="s">
        <v>7701</v>
      </c>
      <c r="T518" s="229">
        <v>45645</v>
      </c>
      <c r="U518" s="230" t="s">
        <v>7689</v>
      </c>
      <c r="V518" s="230" t="s">
        <v>7722</v>
      </c>
      <c r="W518" s="230" t="s">
        <v>7722</v>
      </c>
      <c r="X518" s="230" t="s">
        <v>7701</v>
      </c>
      <c r="Y518" s="230"/>
      <c r="Z518" s="230" t="s">
        <v>9877</v>
      </c>
      <c r="AA518" s="239">
        <v>202412</v>
      </c>
      <c r="AB518" s="239"/>
      <c r="AC518" s="240" t="s">
        <v>6188</v>
      </c>
      <c r="AD518" s="240" t="s">
        <v>7704</v>
      </c>
      <c r="AE518" s="241">
        <v>0</v>
      </c>
      <c r="AF518" s="240" t="s">
        <v>7704</v>
      </c>
      <c r="AG518" s="235" t="str">
        <f>IFERROR(VLOOKUP(작성용!A:A,RM!A:D,4,0),"-")</f>
        <v>-</v>
      </c>
      <c r="AH518" s="9" t="s">
        <v>7701</v>
      </c>
      <c r="AI518" s="231" t="s">
        <v>7701</v>
      </c>
      <c r="AJ518" s="9" t="s">
        <v>7701</v>
      </c>
      <c r="AK518" s="231" t="s">
        <v>7687</v>
      </c>
      <c r="AL518" s="231">
        <v>517</v>
      </c>
    </row>
    <row r="519" spans="1:38" s="194" customFormat="1" x14ac:dyDescent="0.3">
      <c r="A519" s="225" t="s">
        <v>7939</v>
      </c>
      <c r="B519" s="225" t="s">
        <v>7941</v>
      </c>
      <c r="C519" s="237" t="s">
        <v>7688</v>
      </c>
      <c r="D519" s="233" t="s">
        <v>8003</v>
      </c>
      <c r="E519" s="232" t="s">
        <v>9328</v>
      </c>
      <c r="F519" s="236" t="s">
        <v>6794</v>
      </c>
      <c r="G519" s="210">
        <v>0</v>
      </c>
      <c r="H519" s="227" t="s">
        <v>7701</v>
      </c>
      <c r="I519" s="227"/>
      <c r="J519" s="227"/>
      <c r="K519" s="227"/>
      <c r="L519" s="227"/>
      <c r="M519" s="227"/>
      <c r="N519" s="226" t="s">
        <v>7719</v>
      </c>
      <c r="O519" s="226" t="s">
        <v>7729</v>
      </c>
      <c r="P519" s="226" t="s">
        <v>7729</v>
      </c>
      <c r="Q519" s="226" t="s">
        <v>7729</v>
      </c>
      <c r="R519" s="228" t="s">
        <v>8004</v>
      </c>
      <c r="S519" s="228" t="s">
        <v>7701</v>
      </c>
      <c r="T519" s="229">
        <v>45645</v>
      </c>
      <c r="U519" s="230" t="s">
        <v>7689</v>
      </c>
      <c r="V519" s="230" t="s">
        <v>7722</v>
      </c>
      <c r="W519" s="230" t="s">
        <v>7722</v>
      </c>
      <c r="X519" s="230" t="s">
        <v>7701</v>
      </c>
      <c r="Y519" s="230"/>
      <c r="Z519" s="230" t="s">
        <v>9877</v>
      </c>
      <c r="AA519" s="239">
        <v>202412</v>
      </c>
      <c r="AB519" s="239"/>
      <c r="AC519" s="240" t="s">
        <v>6188</v>
      </c>
      <c r="AD519" s="240" t="s">
        <v>7704</v>
      </c>
      <c r="AE519" s="241">
        <v>0</v>
      </c>
      <c r="AF519" s="240" t="s">
        <v>7704</v>
      </c>
      <c r="AG519" s="235" t="str">
        <f>IFERROR(VLOOKUP(작성용!A:A,RM!A:D,4,0),"-")</f>
        <v>-</v>
      </c>
      <c r="AH519" s="9" t="s">
        <v>7701</v>
      </c>
      <c r="AI519" s="231" t="s">
        <v>7701</v>
      </c>
      <c r="AJ519" s="9" t="s">
        <v>7701</v>
      </c>
      <c r="AK519" s="231" t="s">
        <v>7687</v>
      </c>
      <c r="AL519" s="231">
        <v>518</v>
      </c>
    </row>
    <row r="520" spans="1:38" s="194" customFormat="1" x14ac:dyDescent="0.3">
      <c r="A520" s="225" t="s">
        <v>7939</v>
      </c>
      <c r="B520" s="225" t="s">
        <v>7941</v>
      </c>
      <c r="C520" s="237" t="s">
        <v>7688</v>
      </c>
      <c r="D520" s="233" t="s">
        <v>8005</v>
      </c>
      <c r="E520" s="232" t="s">
        <v>9329</v>
      </c>
      <c r="F520" s="236" t="s">
        <v>6794</v>
      </c>
      <c r="G520" s="210">
        <v>0</v>
      </c>
      <c r="H520" s="227" t="s">
        <v>7701</v>
      </c>
      <c r="I520" s="227"/>
      <c r="J520" s="227"/>
      <c r="K520" s="227"/>
      <c r="L520" s="227"/>
      <c r="M520" s="227"/>
      <c r="N520" s="226" t="s">
        <v>7719</v>
      </c>
      <c r="O520" s="226" t="s">
        <v>7729</v>
      </c>
      <c r="P520" s="226" t="s">
        <v>7729</v>
      </c>
      <c r="Q520" s="226" t="s">
        <v>7729</v>
      </c>
      <c r="R520" s="228" t="s">
        <v>8006</v>
      </c>
      <c r="S520" s="228" t="s">
        <v>7701</v>
      </c>
      <c r="T520" s="229">
        <v>45645</v>
      </c>
      <c r="U520" s="230" t="s">
        <v>7689</v>
      </c>
      <c r="V520" s="230" t="s">
        <v>7722</v>
      </c>
      <c r="W520" s="230" t="s">
        <v>7722</v>
      </c>
      <c r="X520" s="230" t="s">
        <v>7701</v>
      </c>
      <c r="Y520" s="230"/>
      <c r="Z520" s="230" t="s">
        <v>9877</v>
      </c>
      <c r="AA520" s="239">
        <v>202412</v>
      </c>
      <c r="AB520" s="239"/>
      <c r="AC520" s="240" t="s">
        <v>6188</v>
      </c>
      <c r="AD520" s="240" t="s">
        <v>7704</v>
      </c>
      <c r="AE520" s="241">
        <v>0</v>
      </c>
      <c r="AF520" s="240" t="s">
        <v>7704</v>
      </c>
      <c r="AG520" s="235" t="str">
        <f>IFERROR(VLOOKUP(작성용!A:A,RM!A:D,4,0),"-")</f>
        <v>-</v>
      </c>
      <c r="AH520" s="9" t="s">
        <v>7701</v>
      </c>
      <c r="AI520" s="231" t="s">
        <v>7701</v>
      </c>
      <c r="AJ520" s="9" t="s">
        <v>7701</v>
      </c>
      <c r="AK520" s="231" t="s">
        <v>7687</v>
      </c>
      <c r="AL520" s="231">
        <v>519</v>
      </c>
    </row>
    <row r="521" spans="1:38" s="194" customFormat="1" x14ac:dyDescent="0.3">
      <c r="A521" s="225" t="s">
        <v>7939</v>
      </c>
      <c r="B521" s="225" t="s">
        <v>7941</v>
      </c>
      <c r="C521" s="237" t="s">
        <v>7688</v>
      </c>
      <c r="D521" s="233" t="s">
        <v>9330</v>
      </c>
      <c r="E521" s="232" t="s">
        <v>9331</v>
      </c>
      <c r="F521" s="236" t="s">
        <v>6794</v>
      </c>
      <c r="G521" s="210">
        <v>0</v>
      </c>
      <c r="H521" s="227" t="s">
        <v>7701</v>
      </c>
      <c r="I521" s="227"/>
      <c r="J521" s="227"/>
      <c r="K521" s="227"/>
      <c r="L521" s="227"/>
      <c r="M521" s="227"/>
      <c r="N521" s="226" t="s">
        <v>7719</v>
      </c>
      <c r="O521" s="226" t="s">
        <v>7729</v>
      </c>
      <c r="P521" s="226" t="s">
        <v>7729</v>
      </c>
      <c r="Q521" s="226" t="s">
        <v>7729</v>
      </c>
      <c r="R521" s="228" t="s">
        <v>8007</v>
      </c>
      <c r="S521" s="228" t="s">
        <v>7701</v>
      </c>
      <c r="T521" s="229">
        <v>45645</v>
      </c>
      <c r="U521" s="230" t="s">
        <v>7689</v>
      </c>
      <c r="V521" s="230" t="s">
        <v>7722</v>
      </c>
      <c r="W521" s="230" t="s">
        <v>7722</v>
      </c>
      <c r="X521" s="230" t="s">
        <v>7701</v>
      </c>
      <c r="Y521" s="230"/>
      <c r="Z521" s="230" t="s">
        <v>9877</v>
      </c>
      <c r="AA521" s="239">
        <v>202412</v>
      </c>
      <c r="AB521" s="239"/>
      <c r="AC521" s="240" t="s">
        <v>6188</v>
      </c>
      <c r="AD521" s="240" t="s">
        <v>7704</v>
      </c>
      <c r="AE521" s="241">
        <v>0</v>
      </c>
      <c r="AF521" s="240" t="s">
        <v>7704</v>
      </c>
      <c r="AG521" s="235" t="str">
        <f>IFERROR(VLOOKUP(작성용!A:A,RM!A:D,4,0),"-")</f>
        <v>-</v>
      </c>
      <c r="AH521" s="9" t="s">
        <v>7701</v>
      </c>
      <c r="AI521" s="231" t="s">
        <v>7701</v>
      </c>
      <c r="AJ521" s="9" t="s">
        <v>7701</v>
      </c>
      <c r="AK521" s="231" t="s">
        <v>7687</v>
      </c>
      <c r="AL521" s="231">
        <v>520</v>
      </c>
    </row>
    <row r="522" spans="1:38" s="194" customFormat="1" x14ac:dyDescent="0.3">
      <c r="A522" s="225" t="s">
        <v>7939</v>
      </c>
      <c r="B522" s="225" t="s">
        <v>7941</v>
      </c>
      <c r="C522" s="237" t="s">
        <v>7688</v>
      </c>
      <c r="D522" s="233" t="s">
        <v>8008</v>
      </c>
      <c r="E522" s="232" t="s">
        <v>9332</v>
      </c>
      <c r="F522" s="236" t="s">
        <v>6794</v>
      </c>
      <c r="G522" s="210">
        <v>0</v>
      </c>
      <c r="H522" s="227" t="s">
        <v>7701</v>
      </c>
      <c r="I522" s="227"/>
      <c r="J522" s="227"/>
      <c r="K522" s="227"/>
      <c r="L522" s="227"/>
      <c r="M522" s="227"/>
      <c r="N522" s="226" t="s">
        <v>7719</v>
      </c>
      <c r="O522" s="226" t="s">
        <v>7729</v>
      </c>
      <c r="P522" s="226" t="s">
        <v>7729</v>
      </c>
      <c r="Q522" s="226" t="s">
        <v>7729</v>
      </c>
      <c r="R522" s="228" t="s">
        <v>8009</v>
      </c>
      <c r="S522" s="228" t="s">
        <v>7701</v>
      </c>
      <c r="T522" s="229">
        <v>45645</v>
      </c>
      <c r="U522" s="230" t="s">
        <v>7689</v>
      </c>
      <c r="V522" s="230" t="s">
        <v>7722</v>
      </c>
      <c r="W522" s="230" t="s">
        <v>7722</v>
      </c>
      <c r="X522" s="230" t="s">
        <v>7701</v>
      </c>
      <c r="Y522" s="230"/>
      <c r="Z522" s="230" t="s">
        <v>9877</v>
      </c>
      <c r="AA522" s="239">
        <v>202412</v>
      </c>
      <c r="AB522" s="239"/>
      <c r="AC522" s="240" t="s">
        <v>6188</v>
      </c>
      <c r="AD522" s="240" t="s">
        <v>7704</v>
      </c>
      <c r="AE522" s="241">
        <v>0</v>
      </c>
      <c r="AF522" s="240" t="s">
        <v>7704</v>
      </c>
      <c r="AG522" s="235" t="str">
        <f>IFERROR(VLOOKUP(작성용!A:A,RM!A:D,4,0),"-")</f>
        <v>-</v>
      </c>
      <c r="AH522" s="9" t="s">
        <v>7701</v>
      </c>
      <c r="AI522" s="231" t="s">
        <v>7701</v>
      </c>
      <c r="AJ522" s="9" t="s">
        <v>7701</v>
      </c>
      <c r="AK522" s="231" t="s">
        <v>7687</v>
      </c>
      <c r="AL522" s="231">
        <v>521</v>
      </c>
    </row>
    <row r="523" spans="1:38" s="194" customFormat="1" x14ac:dyDescent="0.3">
      <c r="A523" s="225" t="s">
        <v>7939</v>
      </c>
      <c r="B523" s="225" t="s">
        <v>7941</v>
      </c>
      <c r="C523" s="237" t="s">
        <v>7688</v>
      </c>
      <c r="D523" s="233" t="s">
        <v>5107</v>
      </c>
      <c r="E523" s="232" t="s">
        <v>9333</v>
      </c>
      <c r="F523" s="236" t="s">
        <v>6794</v>
      </c>
      <c r="G523" s="210">
        <v>0</v>
      </c>
      <c r="H523" s="227" t="s">
        <v>7701</v>
      </c>
      <c r="I523" s="227"/>
      <c r="J523" s="227"/>
      <c r="K523" s="227"/>
      <c r="L523" s="227"/>
      <c r="M523" s="227"/>
      <c r="N523" s="226" t="s">
        <v>7719</v>
      </c>
      <c r="O523" s="226" t="s">
        <v>7729</v>
      </c>
      <c r="P523" s="226" t="s">
        <v>7729</v>
      </c>
      <c r="Q523" s="226" t="s">
        <v>7729</v>
      </c>
      <c r="R523" s="228" t="s">
        <v>8010</v>
      </c>
      <c r="S523" s="228" t="s">
        <v>7701</v>
      </c>
      <c r="T523" s="229">
        <v>45645</v>
      </c>
      <c r="U523" s="230" t="s">
        <v>7689</v>
      </c>
      <c r="V523" s="230" t="s">
        <v>7722</v>
      </c>
      <c r="W523" s="230" t="s">
        <v>7722</v>
      </c>
      <c r="X523" s="230" t="s">
        <v>7701</v>
      </c>
      <c r="Y523" s="230"/>
      <c r="Z523" s="230" t="s">
        <v>9877</v>
      </c>
      <c r="AA523" s="239">
        <v>202412</v>
      </c>
      <c r="AB523" s="239"/>
      <c r="AC523" s="240" t="s">
        <v>6188</v>
      </c>
      <c r="AD523" s="240" t="s">
        <v>7704</v>
      </c>
      <c r="AE523" s="241">
        <v>0</v>
      </c>
      <c r="AF523" s="240" t="s">
        <v>7704</v>
      </c>
      <c r="AG523" s="235" t="str">
        <f>IFERROR(VLOOKUP(작성용!A:A,RM!A:D,4,0),"-")</f>
        <v>-</v>
      </c>
      <c r="AH523" s="9" t="s">
        <v>7701</v>
      </c>
      <c r="AI523" s="231" t="s">
        <v>7701</v>
      </c>
      <c r="AJ523" s="9" t="s">
        <v>7701</v>
      </c>
      <c r="AK523" s="231" t="s">
        <v>7687</v>
      </c>
      <c r="AL523" s="231">
        <v>522</v>
      </c>
    </row>
    <row r="524" spans="1:38" s="194" customFormat="1" x14ac:dyDescent="0.3">
      <c r="A524" s="225" t="s">
        <v>7939</v>
      </c>
      <c r="B524" s="225" t="s">
        <v>7941</v>
      </c>
      <c r="C524" s="237" t="s">
        <v>7688</v>
      </c>
      <c r="D524" s="233" t="s">
        <v>9334</v>
      </c>
      <c r="E524" s="232" t="s">
        <v>9335</v>
      </c>
      <c r="F524" s="236" t="s">
        <v>6794</v>
      </c>
      <c r="G524" s="210">
        <v>0</v>
      </c>
      <c r="H524" s="227" t="s">
        <v>7701</v>
      </c>
      <c r="I524" s="227"/>
      <c r="J524" s="227"/>
      <c r="K524" s="227"/>
      <c r="L524" s="227"/>
      <c r="M524" s="227"/>
      <c r="N524" s="226" t="s">
        <v>7719</v>
      </c>
      <c r="O524" s="226" t="s">
        <v>7729</v>
      </c>
      <c r="P524" s="226" t="s">
        <v>7729</v>
      </c>
      <c r="Q524" s="226" t="s">
        <v>7729</v>
      </c>
      <c r="R524" s="228" t="s">
        <v>8011</v>
      </c>
      <c r="S524" s="228" t="s">
        <v>7701</v>
      </c>
      <c r="T524" s="229">
        <v>45645</v>
      </c>
      <c r="U524" s="230" t="s">
        <v>7689</v>
      </c>
      <c r="V524" s="230" t="s">
        <v>7722</v>
      </c>
      <c r="W524" s="230" t="s">
        <v>7722</v>
      </c>
      <c r="X524" s="230" t="s">
        <v>7701</v>
      </c>
      <c r="Y524" s="230"/>
      <c r="Z524" s="230" t="s">
        <v>9877</v>
      </c>
      <c r="AA524" s="239">
        <v>202412</v>
      </c>
      <c r="AB524" s="239"/>
      <c r="AC524" s="240" t="s">
        <v>6188</v>
      </c>
      <c r="AD524" s="240" t="s">
        <v>7704</v>
      </c>
      <c r="AE524" s="241">
        <v>0</v>
      </c>
      <c r="AF524" s="240" t="s">
        <v>7704</v>
      </c>
      <c r="AG524" s="235" t="str">
        <f>IFERROR(VLOOKUP(작성용!A:A,RM!A:D,4,0),"-")</f>
        <v>-</v>
      </c>
      <c r="AH524" s="9" t="s">
        <v>7701</v>
      </c>
      <c r="AI524" s="231" t="s">
        <v>7701</v>
      </c>
      <c r="AJ524" s="9" t="s">
        <v>7701</v>
      </c>
      <c r="AK524" s="231" t="s">
        <v>7687</v>
      </c>
      <c r="AL524" s="231">
        <v>523</v>
      </c>
    </row>
    <row r="525" spans="1:38" s="194" customFormat="1" x14ac:dyDescent="0.3">
      <c r="A525" s="225" t="s">
        <v>7939</v>
      </c>
      <c r="B525" s="225" t="s">
        <v>7941</v>
      </c>
      <c r="C525" s="237" t="s">
        <v>7688</v>
      </c>
      <c r="D525" s="233" t="s">
        <v>6735</v>
      </c>
      <c r="E525" s="232" t="s">
        <v>9336</v>
      </c>
      <c r="F525" s="236" t="s">
        <v>6794</v>
      </c>
      <c r="G525" s="210">
        <v>0</v>
      </c>
      <c r="H525" s="227" t="s">
        <v>7701</v>
      </c>
      <c r="I525" s="227"/>
      <c r="J525" s="227"/>
      <c r="K525" s="227"/>
      <c r="L525" s="227"/>
      <c r="M525" s="227"/>
      <c r="N525" s="226" t="s">
        <v>7719</v>
      </c>
      <c r="O525" s="226" t="s">
        <v>7729</v>
      </c>
      <c r="P525" s="226" t="s">
        <v>7729</v>
      </c>
      <c r="Q525" s="226" t="s">
        <v>7729</v>
      </c>
      <c r="R525" s="228" t="s">
        <v>8012</v>
      </c>
      <c r="S525" s="228" t="s">
        <v>7701</v>
      </c>
      <c r="T525" s="229">
        <v>45645</v>
      </c>
      <c r="U525" s="230" t="s">
        <v>7689</v>
      </c>
      <c r="V525" s="230" t="s">
        <v>7722</v>
      </c>
      <c r="W525" s="230" t="s">
        <v>7722</v>
      </c>
      <c r="X525" s="230" t="s">
        <v>7701</v>
      </c>
      <c r="Y525" s="230"/>
      <c r="Z525" s="230" t="s">
        <v>9877</v>
      </c>
      <c r="AA525" s="239">
        <v>202412</v>
      </c>
      <c r="AB525" s="239"/>
      <c r="AC525" s="240" t="s">
        <v>6188</v>
      </c>
      <c r="AD525" s="240" t="s">
        <v>7704</v>
      </c>
      <c r="AE525" s="241">
        <v>0</v>
      </c>
      <c r="AF525" s="240" t="s">
        <v>7704</v>
      </c>
      <c r="AG525" s="235" t="str">
        <f>IFERROR(VLOOKUP(작성용!A:A,RM!A:D,4,0),"-")</f>
        <v>-</v>
      </c>
      <c r="AH525" s="9" t="s">
        <v>7701</v>
      </c>
      <c r="AI525" s="231" t="s">
        <v>7701</v>
      </c>
      <c r="AJ525" s="9" t="s">
        <v>7701</v>
      </c>
      <c r="AK525" s="231" t="s">
        <v>7687</v>
      </c>
      <c r="AL525" s="231">
        <v>524</v>
      </c>
    </row>
    <row r="526" spans="1:38" s="194" customFormat="1" x14ac:dyDescent="0.3">
      <c r="A526" s="225" t="s">
        <v>7939</v>
      </c>
      <c r="B526" s="225" t="s">
        <v>7941</v>
      </c>
      <c r="C526" s="237" t="s">
        <v>7688</v>
      </c>
      <c r="D526" s="233" t="s">
        <v>9337</v>
      </c>
      <c r="E526" s="232" t="s">
        <v>9338</v>
      </c>
      <c r="F526" s="236" t="s">
        <v>6794</v>
      </c>
      <c r="G526" s="210">
        <v>0</v>
      </c>
      <c r="H526" s="227" t="s">
        <v>7701</v>
      </c>
      <c r="I526" s="227"/>
      <c r="J526" s="227"/>
      <c r="K526" s="227"/>
      <c r="L526" s="227"/>
      <c r="M526" s="227"/>
      <c r="N526" s="226" t="s">
        <v>7719</v>
      </c>
      <c r="O526" s="226" t="s">
        <v>7729</v>
      </c>
      <c r="P526" s="226" t="s">
        <v>7729</v>
      </c>
      <c r="Q526" s="226" t="s">
        <v>7729</v>
      </c>
      <c r="R526" s="228" t="s">
        <v>8013</v>
      </c>
      <c r="S526" s="228" t="s">
        <v>7701</v>
      </c>
      <c r="T526" s="229">
        <v>45645</v>
      </c>
      <c r="U526" s="230" t="s">
        <v>7689</v>
      </c>
      <c r="V526" s="230" t="s">
        <v>7722</v>
      </c>
      <c r="W526" s="230" t="s">
        <v>7722</v>
      </c>
      <c r="X526" s="230" t="s">
        <v>7701</v>
      </c>
      <c r="Y526" s="230"/>
      <c r="Z526" s="230" t="s">
        <v>9877</v>
      </c>
      <c r="AA526" s="239">
        <v>202412</v>
      </c>
      <c r="AB526" s="239"/>
      <c r="AC526" s="240" t="s">
        <v>6188</v>
      </c>
      <c r="AD526" s="240" t="s">
        <v>7704</v>
      </c>
      <c r="AE526" s="241">
        <v>0</v>
      </c>
      <c r="AF526" s="240" t="s">
        <v>7704</v>
      </c>
      <c r="AG526" s="235" t="str">
        <f>IFERROR(VLOOKUP(작성용!A:A,RM!A:D,4,0),"-")</f>
        <v>-</v>
      </c>
      <c r="AH526" s="9" t="s">
        <v>7701</v>
      </c>
      <c r="AI526" s="231" t="s">
        <v>7701</v>
      </c>
      <c r="AJ526" s="9" t="s">
        <v>7701</v>
      </c>
      <c r="AK526" s="231" t="s">
        <v>7687</v>
      </c>
      <c r="AL526" s="231">
        <v>525</v>
      </c>
    </row>
    <row r="527" spans="1:38" s="194" customFormat="1" x14ac:dyDescent="0.3">
      <c r="A527" s="225" t="s">
        <v>7939</v>
      </c>
      <c r="B527" s="225" t="s">
        <v>7941</v>
      </c>
      <c r="C527" s="237" t="s">
        <v>7688</v>
      </c>
      <c r="D527" s="233" t="s">
        <v>7185</v>
      </c>
      <c r="E527" s="232" t="s">
        <v>9339</v>
      </c>
      <c r="F527" s="236" t="s">
        <v>6794</v>
      </c>
      <c r="G527" s="210">
        <v>0</v>
      </c>
      <c r="H527" s="227" t="s">
        <v>7701</v>
      </c>
      <c r="I527" s="227"/>
      <c r="J527" s="227"/>
      <c r="K527" s="227"/>
      <c r="L527" s="227"/>
      <c r="M527" s="227"/>
      <c r="N527" s="226" t="s">
        <v>7719</v>
      </c>
      <c r="O527" s="226" t="s">
        <v>7729</v>
      </c>
      <c r="P527" s="226" t="s">
        <v>7729</v>
      </c>
      <c r="Q527" s="226" t="s">
        <v>7729</v>
      </c>
      <c r="R527" s="228" t="s">
        <v>8014</v>
      </c>
      <c r="S527" s="228" t="s">
        <v>7701</v>
      </c>
      <c r="T527" s="229">
        <v>45645</v>
      </c>
      <c r="U527" s="230" t="s">
        <v>7689</v>
      </c>
      <c r="V527" s="230" t="s">
        <v>7722</v>
      </c>
      <c r="W527" s="230" t="s">
        <v>7722</v>
      </c>
      <c r="X527" s="230" t="s">
        <v>7701</v>
      </c>
      <c r="Y527" s="230"/>
      <c r="Z527" s="230" t="s">
        <v>9877</v>
      </c>
      <c r="AA527" s="239">
        <v>202412</v>
      </c>
      <c r="AB527" s="239"/>
      <c r="AC527" s="240" t="s">
        <v>6188</v>
      </c>
      <c r="AD527" s="240" t="s">
        <v>7704</v>
      </c>
      <c r="AE527" s="241">
        <v>0</v>
      </c>
      <c r="AF527" s="240" t="s">
        <v>7704</v>
      </c>
      <c r="AG527" s="235" t="str">
        <f>IFERROR(VLOOKUP(작성용!A:A,RM!A:D,4,0),"-")</f>
        <v>-</v>
      </c>
      <c r="AH527" s="9" t="s">
        <v>7701</v>
      </c>
      <c r="AI527" s="231" t="s">
        <v>7701</v>
      </c>
      <c r="AJ527" s="9" t="s">
        <v>7701</v>
      </c>
      <c r="AK527" s="231" t="s">
        <v>7687</v>
      </c>
      <c r="AL527" s="231">
        <v>526</v>
      </c>
    </row>
    <row r="528" spans="1:38" s="194" customFormat="1" x14ac:dyDescent="0.3">
      <c r="A528" s="225" t="s">
        <v>7939</v>
      </c>
      <c r="B528" s="225" t="s">
        <v>7941</v>
      </c>
      <c r="C528" s="237" t="s">
        <v>7688</v>
      </c>
      <c r="D528" s="233" t="s">
        <v>8015</v>
      </c>
      <c r="E528" s="232" t="s">
        <v>9340</v>
      </c>
      <c r="F528" s="236" t="s">
        <v>6794</v>
      </c>
      <c r="G528" s="210">
        <v>0</v>
      </c>
      <c r="H528" s="227" t="s">
        <v>7701</v>
      </c>
      <c r="I528" s="227"/>
      <c r="J528" s="227"/>
      <c r="K528" s="227"/>
      <c r="L528" s="227"/>
      <c r="M528" s="227"/>
      <c r="N528" s="226" t="s">
        <v>7719</v>
      </c>
      <c r="O528" s="226" t="s">
        <v>7729</v>
      </c>
      <c r="P528" s="226" t="s">
        <v>7729</v>
      </c>
      <c r="Q528" s="226" t="s">
        <v>7729</v>
      </c>
      <c r="R528" s="228" t="s">
        <v>8016</v>
      </c>
      <c r="S528" s="228" t="s">
        <v>7701</v>
      </c>
      <c r="T528" s="229">
        <v>45645</v>
      </c>
      <c r="U528" s="230" t="s">
        <v>7689</v>
      </c>
      <c r="V528" s="230" t="s">
        <v>7722</v>
      </c>
      <c r="W528" s="230" t="s">
        <v>7722</v>
      </c>
      <c r="X528" s="230" t="s">
        <v>7701</v>
      </c>
      <c r="Y528" s="230"/>
      <c r="Z528" s="230" t="s">
        <v>9877</v>
      </c>
      <c r="AA528" s="239">
        <v>202412</v>
      </c>
      <c r="AB528" s="239"/>
      <c r="AC528" s="240" t="s">
        <v>6188</v>
      </c>
      <c r="AD528" s="240" t="s">
        <v>7704</v>
      </c>
      <c r="AE528" s="241">
        <v>0</v>
      </c>
      <c r="AF528" s="240" t="s">
        <v>7704</v>
      </c>
      <c r="AG528" s="235" t="str">
        <f>IFERROR(VLOOKUP(작성용!A:A,RM!A:D,4,0),"-")</f>
        <v>-</v>
      </c>
      <c r="AH528" s="9" t="s">
        <v>7701</v>
      </c>
      <c r="AI528" s="231" t="s">
        <v>7701</v>
      </c>
      <c r="AJ528" s="9" t="s">
        <v>7701</v>
      </c>
      <c r="AK528" s="231" t="s">
        <v>7687</v>
      </c>
      <c r="AL528" s="231">
        <v>527</v>
      </c>
    </row>
    <row r="529" spans="1:38" s="194" customFormat="1" x14ac:dyDescent="0.3">
      <c r="A529" s="225" t="s">
        <v>7939</v>
      </c>
      <c r="B529" s="225" t="s">
        <v>7941</v>
      </c>
      <c r="C529" s="237" t="s">
        <v>7688</v>
      </c>
      <c r="D529" s="233" t="s">
        <v>9341</v>
      </c>
      <c r="E529" s="232" t="s">
        <v>9342</v>
      </c>
      <c r="F529" s="236" t="s">
        <v>6794</v>
      </c>
      <c r="G529" s="210">
        <v>0</v>
      </c>
      <c r="H529" s="227" t="s">
        <v>7701</v>
      </c>
      <c r="I529" s="227"/>
      <c r="J529" s="227"/>
      <c r="K529" s="227"/>
      <c r="L529" s="227"/>
      <c r="M529" s="227"/>
      <c r="N529" s="226" t="s">
        <v>7719</v>
      </c>
      <c r="O529" s="226" t="s">
        <v>7729</v>
      </c>
      <c r="P529" s="226" t="s">
        <v>7729</v>
      </c>
      <c r="Q529" s="226" t="s">
        <v>7729</v>
      </c>
      <c r="R529" s="228" t="s">
        <v>8017</v>
      </c>
      <c r="S529" s="228" t="s">
        <v>7701</v>
      </c>
      <c r="T529" s="229">
        <v>45645</v>
      </c>
      <c r="U529" s="230" t="s">
        <v>7689</v>
      </c>
      <c r="V529" s="230" t="s">
        <v>7722</v>
      </c>
      <c r="W529" s="230" t="s">
        <v>7722</v>
      </c>
      <c r="X529" s="230" t="s">
        <v>7701</v>
      </c>
      <c r="Y529" s="230"/>
      <c r="Z529" s="230" t="s">
        <v>9877</v>
      </c>
      <c r="AA529" s="239">
        <v>202412</v>
      </c>
      <c r="AB529" s="239"/>
      <c r="AC529" s="240" t="s">
        <v>6188</v>
      </c>
      <c r="AD529" s="240" t="s">
        <v>7704</v>
      </c>
      <c r="AE529" s="241">
        <v>0</v>
      </c>
      <c r="AF529" s="240" t="s">
        <v>7704</v>
      </c>
      <c r="AG529" s="235" t="str">
        <f>IFERROR(VLOOKUP(작성용!A:A,RM!A:D,4,0),"-")</f>
        <v>-</v>
      </c>
      <c r="AH529" s="9" t="s">
        <v>7701</v>
      </c>
      <c r="AI529" s="231" t="s">
        <v>7701</v>
      </c>
      <c r="AJ529" s="9" t="s">
        <v>7701</v>
      </c>
      <c r="AK529" s="231" t="s">
        <v>7687</v>
      </c>
      <c r="AL529" s="231">
        <v>528</v>
      </c>
    </row>
    <row r="530" spans="1:38" s="194" customFormat="1" x14ac:dyDescent="0.3">
      <c r="A530" s="225" t="s">
        <v>7939</v>
      </c>
      <c r="B530" s="225" t="s">
        <v>7941</v>
      </c>
      <c r="C530" s="237" t="s">
        <v>7688</v>
      </c>
      <c r="D530" s="233" t="s">
        <v>9343</v>
      </c>
      <c r="E530" s="232" t="s">
        <v>9344</v>
      </c>
      <c r="F530" s="236" t="s">
        <v>6794</v>
      </c>
      <c r="G530" s="210">
        <v>0</v>
      </c>
      <c r="H530" s="227" t="s">
        <v>7701</v>
      </c>
      <c r="I530" s="227"/>
      <c r="J530" s="227"/>
      <c r="K530" s="227"/>
      <c r="L530" s="227"/>
      <c r="M530" s="227"/>
      <c r="N530" s="226" t="s">
        <v>7719</v>
      </c>
      <c r="O530" s="226" t="s">
        <v>7729</v>
      </c>
      <c r="P530" s="226" t="s">
        <v>7729</v>
      </c>
      <c r="Q530" s="226" t="s">
        <v>7729</v>
      </c>
      <c r="R530" s="228" t="s">
        <v>8018</v>
      </c>
      <c r="S530" s="228" t="s">
        <v>7701</v>
      </c>
      <c r="T530" s="229">
        <v>45645</v>
      </c>
      <c r="U530" s="230" t="s">
        <v>7689</v>
      </c>
      <c r="V530" s="230" t="s">
        <v>7722</v>
      </c>
      <c r="W530" s="230" t="s">
        <v>7722</v>
      </c>
      <c r="X530" s="230" t="s">
        <v>7701</v>
      </c>
      <c r="Y530" s="230"/>
      <c r="Z530" s="230" t="s">
        <v>9877</v>
      </c>
      <c r="AA530" s="239">
        <v>202412</v>
      </c>
      <c r="AB530" s="239"/>
      <c r="AC530" s="240" t="s">
        <v>6188</v>
      </c>
      <c r="AD530" s="240" t="s">
        <v>7704</v>
      </c>
      <c r="AE530" s="241">
        <v>0</v>
      </c>
      <c r="AF530" s="240" t="s">
        <v>7704</v>
      </c>
      <c r="AG530" s="235" t="str">
        <f>IFERROR(VLOOKUP(작성용!A:A,RM!A:D,4,0),"-")</f>
        <v>-</v>
      </c>
      <c r="AH530" s="9" t="s">
        <v>7701</v>
      </c>
      <c r="AI530" s="231" t="s">
        <v>7701</v>
      </c>
      <c r="AJ530" s="9" t="s">
        <v>7701</v>
      </c>
      <c r="AK530" s="231" t="s">
        <v>7687</v>
      </c>
      <c r="AL530" s="231">
        <v>529</v>
      </c>
    </row>
    <row r="531" spans="1:38" s="194" customFormat="1" x14ac:dyDescent="0.3">
      <c r="A531" s="225" t="s">
        <v>7939</v>
      </c>
      <c r="B531" s="225" t="s">
        <v>7941</v>
      </c>
      <c r="C531" s="237" t="s">
        <v>7688</v>
      </c>
      <c r="D531" s="233" t="s">
        <v>9345</v>
      </c>
      <c r="E531" s="232" t="s">
        <v>9346</v>
      </c>
      <c r="F531" s="236" t="s">
        <v>6794</v>
      </c>
      <c r="G531" s="210">
        <v>0</v>
      </c>
      <c r="H531" s="227" t="s">
        <v>7701</v>
      </c>
      <c r="I531" s="227"/>
      <c r="J531" s="227"/>
      <c r="K531" s="227"/>
      <c r="L531" s="227"/>
      <c r="M531" s="227"/>
      <c r="N531" s="226" t="s">
        <v>7719</v>
      </c>
      <c r="O531" s="226" t="s">
        <v>7729</v>
      </c>
      <c r="P531" s="226" t="s">
        <v>7729</v>
      </c>
      <c r="Q531" s="226" t="s">
        <v>7729</v>
      </c>
      <c r="R531" s="228" t="s">
        <v>8019</v>
      </c>
      <c r="S531" s="228" t="s">
        <v>7701</v>
      </c>
      <c r="T531" s="229">
        <v>45645</v>
      </c>
      <c r="U531" s="230" t="s">
        <v>7689</v>
      </c>
      <c r="V531" s="230" t="s">
        <v>7722</v>
      </c>
      <c r="W531" s="230" t="s">
        <v>7722</v>
      </c>
      <c r="X531" s="230" t="s">
        <v>7701</v>
      </c>
      <c r="Y531" s="230"/>
      <c r="Z531" s="230" t="s">
        <v>9877</v>
      </c>
      <c r="AA531" s="239">
        <v>202412</v>
      </c>
      <c r="AB531" s="239"/>
      <c r="AC531" s="240" t="s">
        <v>6188</v>
      </c>
      <c r="AD531" s="240" t="s">
        <v>7704</v>
      </c>
      <c r="AE531" s="241">
        <v>0</v>
      </c>
      <c r="AF531" s="240" t="s">
        <v>7704</v>
      </c>
      <c r="AG531" s="235" t="str">
        <f>IFERROR(VLOOKUP(작성용!A:A,RM!A:D,4,0),"-")</f>
        <v>-</v>
      </c>
      <c r="AH531" s="9" t="s">
        <v>7701</v>
      </c>
      <c r="AI531" s="231" t="s">
        <v>7701</v>
      </c>
      <c r="AJ531" s="9" t="s">
        <v>7701</v>
      </c>
      <c r="AK531" s="231" t="s">
        <v>7687</v>
      </c>
      <c r="AL531" s="231">
        <v>530</v>
      </c>
    </row>
    <row r="532" spans="1:38" s="194" customFormat="1" x14ac:dyDescent="0.3">
      <c r="A532" s="225" t="s">
        <v>7939</v>
      </c>
      <c r="B532" s="225" t="s">
        <v>7941</v>
      </c>
      <c r="C532" s="237" t="s">
        <v>7688</v>
      </c>
      <c r="D532" s="233" t="s">
        <v>9347</v>
      </c>
      <c r="E532" s="232" t="s">
        <v>9348</v>
      </c>
      <c r="F532" s="236" t="s">
        <v>6794</v>
      </c>
      <c r="G532" s="210">
        <v>0</v>
      </c>
      <c r="H532" s="227" t="s">
        <v>7701</v>
      </c>
      <c r="I532" s="227"/>
      <c r="J532" s="227"/>
      <c r="K532" s="227"/>
      <c r="L532" s="227"/>
      <c r="M532" s="227"/>
      <c r="N532" s="226" t="s">
        <v>7719</v>
      </c>
      <c r="O532" s="226" t="s">
        <v>7729</v>
      </c>
      <c r="P532" s="226" t="s">
        <v>7729</v>
      </c>
      <c r="Q532" s="226" t="s">
        <v>7729</v>
      </c>
      <c r="R532" s="228" t="s">
        <v>8020</v>
      </c>
      <c r="S532" s="228" t="s">
        <v>7701</v>
      </c>
      <c r="T532" s="229">
        <v>45645</v>
      </c>
      <c r="U532" s="230" t="s">
        <v>7689</v>
      </c>
      <c r="V532" s="230" t="s">
        <v>7722</v>
      </c>
      <c r="W532" s="230" t="s">
        <v>7722</v>
      </c>
      <c r="X532" s="230" t="s">
        <v>7701</v>
      </c>
      <c r="Y532" s="230"/>
      <c r="Z532" s="230" t="s">
        <v>9877</v>
      </c>
      <c r="AA532" s="239">
        <v>202412</v>
      </c>
      <c r="AB532" s="239"/>
      <c r="AC532" s="240" t="s">
        <v>6188</v>
      </c>
      <c r="AD532" s="240" t="s">
        <v>7704</v>
      </c>
      <c r="AE532" s="241">
        <v>0</v>
      </c>
      <c r="AF532" s="240" t="s">
        <v>7704</v>
      </c>
      <c r="AG532" s="235" t="str">
        <f>IFERROR(VLOOKUP(작성용!A:A,RM!A:D,4,0),"-")</f>
        <v>-</v>
      </c>
      <c r="AH532" s="9" t="s">
        <v>7701</v>
      </c>
      <c r="AI532" s="231" t="s">
        <v>7701</v>
      </c>
      <c r="AJ532" s="9" t="s">
        <v>7701</v>
      </c>
      <c r="AK532" s="231" t="s">
        <v>7687</v>
      </c>
      <c r="AL532" s="231">
        <v>531</v>
      </c>
    </row>
    <row r="533" spans="1:38" s="194" customFormat="1" x14ac:dyDescent="0.3">
      <c r="A533" s="225" t="s">
        <v>7939</v>
      </c>
      <c r="B533" s="225" t="s">
        <v>7941</v>
      </c>
      <c r="C533" s="237" t="s">
        <v>7688</v>
      </c>
      <c r="D533" s="233" t="s">
        <v>8021</v>
      </c>
      <c r="E533" s="232" t="s">
        <v>9349</v>
      </c>
      <c r="F533" s="236" t="s">
        <v>6794</v>
      </c>
      <c r="G533" s="210">
        <v>0</v>
      </c>
      <c r="H533" s="227" t="s">
        <v>7701</v>
      </c>
      <c r="I533" s="227"/>
      <c r="J533" s="227"/>
      <c r="K533" s="227"/>
      <c r="L533" s="227"/>
      <c r="M533" s="227"/>
      <c r="N533" s="226" t="s">
        <v>7719</v>
      </c>
      <c r="O533" s="226" t="s">
        <v>7729</v>
      </c>
      <c r="P533" s="226" t="s">
        <v>7729</v>
      </c>
      <c r="Q533" s="226" t="s">
        <v>7729</v>
      </c>
      <c r="R533" s="228" t="s">
        <v>8022</v>
      </c>
      <c r="S533" s="228" t="s">
        <v>7701</v>
      </c>
      <c r="T533" s="229">
        <v>45645</v>
      </c>
      <c r="U533" s="230" t="s">
        <v>7689</v>
      </c>
      <c r="V533" s="230" t="s">
        <v>7722</v>
      </c>
      <c r="W533" s="230" t="s">
        <v>7722</v>
      </c>
      <c r="X533" s="230" t="s">
        <v>7701</v>
      </c>
      <c r="Y533" s="230"/>
      <c r="Z533" s="230" t="s">
        <v>9877</v>
      </c>
      <c r="AA533" s="239">
        <v>202412</v>
      </c>
      <c r="AB533" s="239"/>
      <c r="AC533" s="240" t="s">
        <v>6188</v>
      </c>
      <c r="AD533" s="240" t="s">
        <v>7704</v>
      </c>
      <c r="AE533" s="241">
        <v>0</v>
      </c>
      <c r="AF533" s="240" t="s">
        <v>7704</v>
      </c>
      <c r="AG533" s="235" t="str">
        <f>IFERROR(VLOOKUP(작성용!A:A,RM!A:D,4,0),"-")</f>
        <v>-</v>
      </c>
      <c r="AH533" s="9" t="s">
        <v>7701</v>
      </c>
      <c r="AI533" s="231" t="s">
        <v>7701</v>
      </c>
      <c r="AJ533" s="9" t="s">
        <v>7701</v>
      </c>
      <c r="AK533" s="231" t="s">
        <v>7687</v>
      </c>
      <c r="AL533" s="231">
        <v>532</v>
      </c>
    </row>
    <row r="534" spans="1:38" s="194" customFormat="1" x14ac:dyDescent="0.3">
      <c r="A534" s="225" t="s">
        <v>7939</v>
      </c>
      <c r="B534" s="225" t="s">
        <v>7941</v>
      </c>
      <c r="C534" s="237" t="s">
        <v>7688</v>
      </c>
      <c r="D534" s="233" t="s">
        <v>9350</v>
      </c>
      <c r="E534" s="232" t="s">
        <v>9198</v>
      </c>
      <c r="F534" s="236" t="s">
        <v>6794</v>
      </c>
      <c r="G534" s="210">
        <v>0</v>
      </c>
      <c r="H534" s="227" t="s">
        <v>7701</v>
      </c>
      <c r="I534" s="227"/>
      <c r="J534" s="227"/>
      <c r="K534" s="227"/>
      <c r="L534" s="227"/>
      <c r="M534" s="227"/>
      <c r="N534" s="226" t="s">
        <v>7719</v>
      </c>
      <c r="O534" s="226" t="s">
        <v>7729</v>
      </c>
      <c r="P534" s="226" t="s">
        <v>7729</v>
      </c>
      <c r="Q534" s="226" t="s">
        <v>7729</v>
      </c>
      <c r="R534" s="228" t="s">
        <v>7873</v>
      </c>
      <c r="S534" s="228" t="s">
        <v>7701</v>
      </c>
      <c r="T534" s="229">
        <v>45645</v>
      </c>
      <c r="U534" s="230" t="s">
        <v>7689</v>
      </c>
      <c r="V534" s="230" t="s">
        <v>7722</v>
      </c>
      <c r="W534" s="230" t="s">
        <v>7722</v>
      </c>
      <c r="X534" s="230" t="s">
        <v>7701</v>
      </c>
      <c r="Y534" s="230"/>
      <c r="Z534" s="230" t="s">
        <v>9877</v>
      </c>
      <c r="AA534" s="239">
        <v>202412</v>
      </c>
      <c r="AB534" s="239"/>
      <c r="AC534" s="240" t="s">
        <v>6188</v>
      </c>
      <c r="AD534" s="240" t="s">
        <v>7704</v>
      </c>
      <c r="AE534" s="241">
        <v>0</v>
      </c>
      <c r="AF534" s="240" t="s">
        <v>7704</v>
      </c>
      <c r="AG534" s="235" t="str">
        <f>IFERROR(VLOOKUP(작성용!A:A,RM!A:D,4,0),"-")</f>
        <v>-</v>
      </c>
      <c r="AH534" s="9" t="s">
        <v>7701</v>
      </c>
      <c r="AI534" s="231" t="s">
        <v>7701</v>
      </c>
      <c r="AJ534" s="9" t="s">
        <v>7701</v>
      </c>
      <c r="AK534" s="231" t="s">
        <v>7687</v>
      </c>
      <c r="AL534" s="231">
        <v>533</v>
      </c>
    </row>
    <row r="535" spans="1:38" s="194" customFormat="1" x14ac:dyDescent="0.3">
      <c r="A535" s="225" t="s">
        <v>7939</v>
      </c>
      <c r="B535" s="225" t="s">
        <v>7941</v>
      </c>
      <c r="C535" s="237" t="s">
        <v>7688</v>
      </c>
      <c r="D535" s="233" t="s">
        <v>9351</v>
      </c>
      <c r="E535" s="232" t="s">
        <v>9352</v>
      </c>
      <c r="F535" s="236" t="s">
        <v>6794</v>
      </c>
      <c r="G535" s="210">
        <v>0</v>
      </c>
      <c r="H535" s="227" t="s">
        <v>7701</v>
      </c>
      <c r="I535" s="227"/>
      <c r="J535" s="227"/>
      <c r="K535" s="227"/>
      <c r="L535" s="227"/>
      <c r="M535" s="227"/>
      <c r="N535" s="226" t="s">
        <v>7719</v>
      </c>
      <c r="O535" s="226" t="s">
        <v>7729</v>
      </c>
      <c r="P535" s="226" t="s">
        <v>7729</v>
      </c>
      <c r="Q535" s="226" t="s">
        <v>7729</v>
      </c>
      <c r="R535" s="228" t="s">
        <v>8023</v>
      </c>
      <c r="S535" s="228" t="s">
        <v>7701</v>
      </c>
      <c r="T535" s="229">
        <v>45645</v>
      </c>
      <c r="U535" s="230" t="s">
        <v>7689</v>
      </c>
      <c r="V535" s="230" t="s">
        <v>7722</v>
      </c>
      <c r="W535" s="230" t="s">
        <v>7722</v>
      </c>
      <c r="X535" s="230" t="s">
        <v>7701</v>
      </c>
      <c r="Y535" s="230"/>
      <c r="Z535" s="230" t="s">
        <v>9877</v>
      </c>
      <c r="AA535" s="239">
        <v>202412</v>
      </c>
      <c r="AB535" s="239"/>
      <c r="AC535" s="240" t="s">
        <v>6188</v>
      </c>
      <c r="AD535" s="240" t="s">
        <v>7704</v>
      </c>
      <c r="AE535" s="241">
        <v>0</v>
      </c>
      <c r="AF535" s="240" t="s">
        <v>7704</v>
      </c>
      <c r="AG535" s="235" t="str">
        <f>IFERROR(VLOOKUP(작성용!A:A,RM!A:D,4,0),"-")</f>
        <v>-</v>
      </c>
      <c r="AH535" s="9" t="s">
        <v>7701</v>
      </c>
      <c r="AI535" s="231" t="s">
        <v>7701</v>
      </c>
      <c r="AJ535" s="9" t="s">
        <v>7701</v>
      </c>
      <c r="AK535" s="231" t="s">
        <v>7687</v>
      </c>
      <c r="AL535" s="231">
        <v>534</v>
      </c>
    </row>
    <row r="536" spans="1:38" s="194" customFormat="1" x14ac:dyDescent="0.3">
      <c r="A536" s="225" t="s">
        <v>7939</v>
      </c>
      <c r="B536" s="225" t="s">
        <v>7941</v>
      </c>
      <c r="C536" s="237" t="s">
        <v>7688</v>
      </c>
      <c r="D536" s="233" t="s">
        <v>8024</v>
      </c>
      <c r="E536" s="232" t="s">
        <v>9353</v>
      </c>
      <c r="F536" s="236" t="s">
        <v>6794</v>
      </c>
      <c r="G536" s="210">
        <v>0</v>
      </c>
      <c r="H536" s="227" t="s">
        <v>7701</v>
      </c>
      <c r="I536" s="227"/>
      <c r="J536" s="227"/>
      <c r="K536" s="227"/>
      <c r="L536" s="227"/>
      <c r="M536" s="227"/>
      <c r="N536" s="226" t="s">
        <v>7719</v>
      </c>
      <c r="O536" s="226" t="s">
        <v>7729</v>
      </c>
      <c r="P536" s="226" t="s">
        <v>7729</v>
      </c>
      <c r="Q536" s="226" t="s">
        <v>7729</v>
      </c>
      <c r="R536" s="228" t="s">
        <v>8025</v>
      </c>
      <c r="S536" s="228" t="s">
        <v>7701</v>
      </c>
      <c r="T536" s="229">
        <v>45645</v>
      </c>
      <c r="U536" s="230" t="s">
        <v>7689</v>
      </c>
      <c r="V536" s="230" t="s">
        <v>7722</v>
      </c>
      <c r="W536" s="230" t="s">
        <v>7722</v>
      </c>
      <c r="X536" s="230" t="s">
        <v>7701</v>
      </c>
      <c r="Y536" s="230"/>
      <c r="Z536" s="230" t="s">
        <v>9877</v>
      </c>
      <c r="AA536" s="239">
        <v>202412</v>
      </c>
      <c r="AB536" s="239"/>
      <c r="AC536" s="240" t="s">
        <v>6188</v>
      </c>
      <c r="AD536" s="240" t="s">
        <v>7704</v>
      </c>
      <c r="AE536" s="241">
        <v>0</v>
      </c>
      <c r="AF536" s="240" t="s">
        <v>7704</v>
      </c>
      <c r="AG536" s="235" t="str">
        <f>IFERROR(VLOOKUP(작성용!A:A,RM!A:D,4,0),"-")</f>
        <v>-</v>
      </c>
      <c r="AH536" s="9" t="s">
        <v>7701</v>
      </c>
      <c r="AI536" s="231" t="s">
        <v>7701</v>
      </c>
      <c r="AJ536" s="9" t="s">
        <v>7701</v>
      </c>
      <c r="AK536" s="231" t="s">
        <v>7687</v>
      </c>
      <c r="AL536" s="231">
        <v>535</v>
      </c>
    </row>
    <row r="537" spans="1:38" s="194" customFormat="1" x14ac:dyDescent="0.3">
      <c r="A537" s="225" t="s">
        <v>7939</v>
      </c>
      <c r="B537" s="225" t="s">
        <v>7941</v>
      </c>
      <c r="C537" s="237" t="s">
        <v>7688</v>
      </c>
      <c r="D537" s="233" t="s">
        <v>5549</v>
      </c>
      <c r="E537" s="232" t="s">
        <v>9354</v>
      </c>
      <c r="F537" s="236" t="s">
        <v>6794</v>
      </c>
      <c r="G537" s="210">
        <v>0</v>
      </c>
      <c r="H537" s="227" t="s">
        <v>7701</v>
      </c>
      <c r="I537" s="227"/>
      <c r="J537" s="227"/>
      <c r="K537" s="227"/>
      <c r="L537" s="227"/>
      <c r="M537" s="227"/>
      <c r="N537" s="226" t="s">
        <v>7719</v>
      </c>
      <c r="O537" s="226" t="s">
        <v>7729</v>
      </c>
      <c r="P537" s="226" t="s">
        <v>7729</v>
      </c>
      <c r="Q537" s="226" t="s">
        <v>7729</v>
      </c>
      <c r="R537" s="228" t="s">
        <v>8026</v>
      </c>
      <c r="S537" s="228" t="s">
        <v>7701</v>
      </c>
      <c r="T537" s="229">
        <v>45645</v>
      </c>
      <c r="U537" s="230" t="s">
        <v>7689</v>
      </c>
      <c r="V537" s="230" t="s">
        <v>7722</v>
      </c>
      <c r="W537" s="230" t="s">
        <v>7722</v>
      </c>
      <c r="X537" s="230" t="s">
        <v>7701</v>
      </c>
      <c r="Y537" s="230"/>
      <c r="Z537" s="230" t="s">
        <v>9877</v>
      </c>
      <c r="AA537" s="239">
        <v>202412</v>
      </c>
      <c r="AB537" s="239"/>
      <c r="AC537" s="240" t="s">
        <v>6188</v>
      </c>
      <c r="AD537" s="240" t="s">
        <v>7704</v>
      </c>
      <c r="AE537" s="241">
        <v>0</v>
      </c>
      <c r="AF537" s="240" t="s">
        <v>7704</v>
      </c>
      <c r="AG537" s="235" t="str">
        <f>IFERROR(VLOOKUP(작성용!A:A,RM!A:D,4,0),"-")</f>
        <v>-</v>
      </c>
      <c r="AH537" s="9" t="s">
        <v>7701</v>
      </c>
      <c r="AI537" s="231" t="s">
        <v>7701</v>
      </c>
      <c r="AJ537" s="9" t="s">
        <v>7701</v>
      </c>
      <c r="AK537" s="231" t="s">
        <v>7687</v>
      </c>
      <c r="AL537" s="231">
        <v>536</v>
      </c>
    </row>
    <row r="538" spans="1:38" s="194" customFormat="1" x14ac:dyDescent="0.3">
      <c r="A538" s="225" t="s">
        <v>7939</v>
      </c>
      <c r="B538" s="225" t="s">
        <v>7941</v>
      </c>
      <c r="C538" s="237" t="s">
        <v>7688</v>
      </c>
      <c r="D538" s="233" t="s">
        <v>8027</v>
      </c>
      <c r="E538" s="232" t="s">
        <v>9355</v>
      </c>
      <c r="F538" s="236" t="s">
        <v>6794</v>
      </c>
      <c r="G538" s="210">
        <v>0</v>
      </c>
      <c r="H538" s="227" t="s">
        <v>7701</v>
      </c>
      <c r="I538" s="227"/>
      <c r="J538" s="227"/>
      <c r="K538" s="227"/>
      <c r="L538" s="227"/>
      <c r="M538" s="227"/>
      <c r="N538" s="226" t="s">
        <v>7719</v>
      </c>
      <c r="O538" s="226" t="s">
        <v>7729</v>
      </c>
      <c r="P538" s="226" t="s">
        <v>7729</v>
      </c>
      <c r="Q538" s="226" t="s">
        <v>7729</v>
      </c>
      <c r="R538" s="228" t="s">
        <v>8028</v>
      </c>
      <c r="S538" s="228" t="s">
        <v>7701</v>
      </c>
      <c r="T538" s="229">
        <v>45645</v>
      </c>
      <c r="U538" s="230" t="s">
        <v>7689</v>
      </c>
      <c r="V538" s="230" t="s">
        <v>7722</v>
      </c>
      <c r="W538" s="230" t="s">
        <v>7722</v>
      </c>
      <c r="X538" s="230" t="s">
        <v>7701</v>
      </c>
      <c r="Y538" s="230"/>
      <c r="Z538" s="230" t="s">
        <v>9877</v>
      </c>
      <c r="AA538" s="239">
        <v>202412</v>
      </c>
      <c r="AB538" s="239"/>
      <c r="AC538" s="240" t="s">
        <v>6188</v>
      </c>
      <c r="AD538" s="240" t="s">
        <v>7704</v>
      </c>
      <c r="AE538" s="241">
        <v>0</v>
      </c>
      <c r="AF538" s="240" t="s">
        <v>7704</v>
      </c>
      <c r="AG538" s="235" t="str">
        <f>IFERROR(VLOOKUP(작성용!A:A,RM!A:D,4,0),"-")</f>
        <v>-</v>
      </c>
      <c r="AH538" s="9" t="s">
        <v>7701</v>
      </c>
      <c r="AI538" s="231" t="s">
        <v>7701</v>
      </c>
      <c r="AJ538" s="9" t="s">
        <v>7701</v>
      </c>
      <c r="AK538" s="231" t="s">
        <v>7687</v>
      </c>
      <c r="AL538" s="231">
        <v>537</v>
      </c>
    </row>
    <row r="539" spans="1:38" s="194" customFormat="1" x14ac:dyDescent="0.3">
      <c r="A539" s="225" t="s">
        <v>7939</v>
      </c>
      <c r="B539" s="225" t="s">
        <v>7941</v>
      </c>
      <c r="C539" s="237" t="s">
        <v>7688</v>
      </c>
      <c r="D539" s="233" t="s">
        <v>8029</v>
      </c>
      <c r="E539" s="232" t="s">
        <v>9356</v>
      </c>
      <c r="F539" s="236" t="s">
        <v>6794</v>
      </c>
      <c r="G539" s="210">
        <v>0</v>
      </c>
      <c r="H539" s="227" t="s">
        <v>7701</v>
      </c>
      <c r="I539" s="227"/>
      <c r="J539" s="227"/>
      <c r="K539" s="227"/>
      <c r="L539" s="227"/>
      <c r="M539" s="227"/>
      <c r="N539" s="226" t="s">
        <v>7719</v>
      </c>
      <c r="O539" s="226" t="s">
        <v>7729</v>
      </c>
      <c r="P539" s="226" t="s">
        <v>7729</v>
      </c>
      <c r="Q539" s="226" t="s">
        <v>7729</v>
      </c>
      <c r="R539" s="228" t="s">
        <v>8030</v>
      </c>
      <c r="S539" s="228" t="s">
        <v>7701</v>
      </c>
      <c r="T539" s="229">
        <v>45645</v>
      </c>
      <c r="U539" s="230" t="s">
        <v>7689</v>
      </c>
      <c r="V539" s="230" t="s">
        <v>7722</v>
      </c>
      <c r="W539" s="230" t="s">
        <v>7722</v>
      </c>
      <c r="X539" s="230" t="s">
        <v>7701</v>
      </c>
      <c r="Y539" s="230"/>
      <c r="Z539" s="230" t="s">
        <v>9877</v>
      </c>
      <c r="AA539" s="239">
        <v>202412</v>
      </c>
      <c r="AB539" s="239"/>
      <c r="AC539" s="240" t="s">
        <v>6188</v>
      </c>
      <c r="AD539" s="240" t="s">
        <v>7704</v>
      </c>
      <c r="AE539" s="241">
        <v>0</v>
      </c>
      <c r="AF539" s="240" t="s">
        <v>7704</v>
      </c>
      <c r="AG539" s="235" t="str">
        <f>IFERROR(VLOOKUP(작성용!A:A,RM!A:D,4,0),"-")</f>
        <v>-</v>
      </c>
      <c r="AH539" s="9" t="s">
        <v>7701</v>
      </c>
      <c r="AI539" s="231" t="s">
        <v>7701</v>
      </c>
      <c r="AJ539" s="9" t="s">
        <v>7701</v>
      </c>
      <c r="AK539" s="231" t="s">
        <v>7687</v>
      </c>
      <c r="AL539" s="231">
        <v>538</v>
      </c>
    </row>
    <row r="540" spans="1:38" s="194" customFormat="1" x14ac:dyDescent="0.3">
      <c r="A540" s="225" t="s">
        <v>7939</v>
      </c>
      <c r="B540" s="225" t="s">
        <v>7941</v>
      </c>
      <c r="C540" s="237" t="s">
        <v>7688</v>
      </c>
      <c r="D540" s="233" t="s">
        <v>9357</v>
      </c>
      <c r="E540" s="232" t="s">
        <v>9358</v>
      </c>
      <c r="F540" s="236" t="s">
        <v>6794</v>
      </c>
      <c r="G540" s="210">
        <v>0</v>
      </c>
      <c r="H540" s="227" t="s">
        <v>7701</v>
      </c>
      <c r="I540" s="227"/>
      <c r="J540" s="227"/>
      <c r="K540" s="227"/>
      <c r="L540" s="227"/>
      <c r="M540" s="227"/>
      <c r="N540" s="226" t="s">
        <v>7719</v>
      </c>
      <c r="O540" s="226" t="s">
        <v>7729</v>
      </c>
      <c r="P540" s="226" t="s">
        <v>7729</v>
      </c>
      <c r="Q540" s="226" t="s">
        <v>7729</v>
      </c>
      <c r="R540" s="228" t="s">
        <v>8031</v>
      </c>
      <c r="S540" s="228" t="s">
        <v>7701</v>
      </c>
      <c r="T540" s="229">
        <v>45645</v>
      </c>
      <c r="U540" s="230" t="s">
        <v>7689</v>
      </c>
      <c r="V540" s="230" t="s">
        <v>7722</v>
      </c>
      <c r="W540" s="230" t="s">
        <v>7722</v>
      </c>
      <c r="X540" s="230" t="s">
        <v>7701</v>
      </c>
      <c r="Y540" s="230"/>
      <c r="Z540" s="230" t="s">
        <v>9877</v>
      </c>
      <c r="AA540" s="239">
        <v>202412</v>
      </c>
      <c r="AB540" s="239"/>
      <c r="AC540" s="240" t="s">
        <v>6188</v>
      </c>
      <c r="AD540" s="240" t="s">
        <v>7704</v>
      </c>
      <c r="AE540" s="241">
        <v>0</v>
      </c>
      <c r="AF540" s="240" t="s">
        <v>7704</v>
      </c>
      <c r="AG540" s="235" t="str">
        <f>IFERROR(VLOOKUP(작성용!A:A,RM!A:D,4,0),"-")</f>
        <v>-</v>
      </c>
      <c r="AH540" s="9" t="s">
        <v>7701</v>
      </c>
      <c r="AI540" s="231" t="s">
        <v>7701</v>
      </c>
      <c r="AJ540" s="9" t="s">
        <v>7701</v>
      </c>
      <c r="AK540" s="231" t="s">
        <v>7687</v>
      </c>
      <c r="AL540" s="231">
        <v>539</v>
      </c>
    </row>
    <row r="541" spans="1:38" s="194" customFormat="1" x14ac:dyDescent="0.3">
      <c r="A541" s="225" t="s">
        <v>7939</v>
      </c>
      <c r="B541" s="225" t="s">
        <v>7941</v>
      </c>
      <c r="C541" s="237" t="s">
        <v>7688</v>
      </c>
      <c r="D541" s="233" t="s">
        <v>5145</v>
      </c>
      <c r="E541" s="232" t="s">
        <v>9359</v>
      </c>
      <c r="F541" s="236" t="s">
        <v>6794</v>
      </c>
      <c r="G541" s="210">
        <v>0</v>
      </c>
      <c r="H541" s="227" t="s">
        <v>7701</v>
      </c>
      <c r="I541" s="227"/>
      <c r="J541" s="227"/>
      <c r="K541" s="227"/>
      <c r="L541" s="227"/>
      <c r="M541" s="227"/>
      <c r="N541" s="226" t="s">
        <v>7719</v>
      </c>
      <c r="O541" s="226" t="s">
        <v>7729</v>
      </c>
      <c r="P541" s="226" t="s">
        <v>7729</v>
      </c>
      <c r="Q541" s="226" t="s">
        <v>7729</v>
      </c>
      <c r="R541" s="228" t="s">
        <v>8032</v>
      </c>
      <c r="S541" s="228" t="s">
        <v>7701</v>
      </c>
      <c r="T541" s="229">
        <v>45645</v>
      </c>
      <c r="U541" s="230" t="s">
        <v>7689</v>
      </c>
      <c r="V541" s="230" t="s">
        <v>7722</v>
      </c>
      <c r="W541" s="230" t="s">
        <v>7722</v>
      </c>
      <c r="X541" s="230" t="s">
        <v>7701</v>
      </c>
      <c r="Y541" s="230"/>
      <c r="Z541" s="230" t="s">
        <v>9877</v>
      </c>
      <c r="AA541" s="239">
        <v>202412</v>
      </c>
      <c r="AB541" s="239"/>
      <c r="AC541" s="240" t="s">
        <v>6188</v>
      </c>
      <c r="AD541" s="240" t="s">
        <v>7704</v>
      </c>
      <c r="AE541" s="241">
        <v>0</v>
      </c>
      <c r="AF541" s="240" t="s">
        <v>7704</v>
      </c>
      <c r="AG541" s="235" t="str">
        <f>IFERROR(VLOOKUP(작성용!A:A,RM!A:D,4,0),"-")</f>
        <v>-</v>
      </c>
      <c r="AH541" s="9" t="s">
        <v>7701</v>
      </c>
      <c r="AI541" s="231" t="s">
        <v>7701</v>
      </c>
      <c r="AJ541" s="9" t="s">
        <v>7701</v>
      </c>
      <c r="AK541" s="231" t="s">
        <v>7687</v>
      </c>
      <c r="AL541" s="231">
        <v>540</v>
      </c>
    </row>
    <row r="542" spans="1:38" s="194" customFormat="1" x14ac:dyDescent="0.3">
      <c r="A542" s="225" t="s">
        <v>7939</v>
      </c>
      <c r="B542" s="225" t="s">
        <v>7941</v>
      </c>
      <c r="C542" s="237" t="s">
        <v>7688</v>
      </c>
      <c r="D542" s="233" t="s">
        <v>6409</v>
      </c>
      <c r="E542" s="232" t="s">
        <v>9360</v>
      </c>
      <c r="F542" s="236" t="s">
        <v>6794</v>
      </c>
      <c r="G542" s="210">
        <v>0</v>
      </c>
      <c r="H542" s="227" t="s">
        <v>7701</v>
      </c>
      <c r="I542" s="227"/>
      <c r="J542" s="227"/>
      <c r="K542" s="227"/>
      <c r="L542" s="227"/>
      <c r="M542" s="227"/>
      <c r="N542" s="226" t="s">
        <v>7719</v>
      </c>
      <c r="O542" s="226" t="s">
        <v>7729</v>
      </c>
      <c r="P542" s="226" t="s">
        <v>7729</v>
      </c>
      <c r="Q542" s="226" t="s">
        <v>7729</v>
      </c>
      <c r="R542" s="228" t="s">
        <v>8033</v>
      </c>
      <c r="S542" s="228" t="s">
        <v>7701</v>
      </c>
      <c r="T542" s="229">
        <v>45645</v>
      </c>
      <c r="U542" s="230" t="s">
        <v>7689</v>
      </c>
      <c r="V542" s="230" t="s">
        <v>7722</v>
      </c>
      <c r="W542" s="230" t="s">
        <v>7722</v>
      </c>
      <c r="X542" s="230" t="s">
        <v>7701</v>
      </c>
      <c r="Y542" s="230"/>
      <c r="Z542" s="230" t="s">
        <v>9877</v>
      </c>
      <c r="AA542" s="239">
        <v>202412</v>
      </c>
      <c r="AB542" s="239"/>
      <c r="AC542" s="240" t="s">
        <v>6188</v>
      </c>
      <c r="AD542" s="240" t="s">
        <v>7704</v>
      </c>
      <c r="AE542" s="241">
        <v>0</v>
      </c>
      <c r="AF542" s="240" t="s">
        <v>7704</v>
      </c>
      <c r="AG542" s="235" t="str">
        <f>IFERROR(VLOOKUP(작성용!A:A,RM!A:D,4,0),"-")</f>
        <v>-</v>
      </c>
      <c r="AH542" s="9" t="s">
        <v>7701</v>
      </c>
      <c r="AI542" s="231" t="s">
        <v>7701</v>
      </c>
      <c r="AJ542" s="9" t="s">
        <v>7701</v>
      </c>
      <c r="AK542" s="231" t="s">
        <v>7687</v>
      </c>
      <c r="AL542" s="231">
        <v>541</v>
      </c>
    </row>
    <row r="543" spans="1:38" s="194" customFormat="1" x14ac:dyDescent="0.3">
      <c r="A543" s="225" t="s">
        <v>7939</v>
      </c>
      <c r="B543" s="225" t="s">
        <v>7941</v>
      </c>
      <c r="C543" s="237" t="s">
        <v>7688</v>
      </c>
      <c r="D543" s="233" t="s">
        <v>9361</v>
      </c>
      <c r="E543" s="232" t="s">
        <v>9362</v>
      </c>
      <c r="F543" s="236" t="s">
        <v>6794</v>
      </c>
      <c r="G543" s="210">
        <v>0</v>
      </c>
      <c r="H543" s="227" t="s">
        <v>7701</v>
      </c>
      <c r="I543" s="227"/>
      <c r="J543" s="227"/>
      <c r="K543" s="227"/>
      <c r="L543" s="227"/>
      <c r="M543" s="227"/>
      <c r="N543" s="226" t="s">
        <v>7719</v>
      </c>
      <c r="O543" s="226" t="s">
        <v>7729</v>
      </c>
      <c r="P543" s="226" t="s">
        <v>7729</v>
      </c>
      <c r="Q543" s="226" t="s">
        <v>7729</v>
      </c>
      <c r="R543" s="228" t="s">
        <v>8035</v>
      </c>
      <c r="S543" s="228" t="s">
        <v>7701</v>
      </c>
      <c r="T543" s="229">
        <v>45645</v>
      </c>
      <c r="U543" s="230" t="s">
        <v>7689</v>
      </c>
      <c r="V543" s="230" t="s">
        <v>7722</v>
      </c>
      <c r="W543" s="230" t="s">
        <v>7722</v>
      </c>
      <c r="X543" s="230" t="s">
        <v>7701</v>
      </c>
      <c r="Y543" s="230"/>
      <c r="Z543" s="230" t="s">
        <v>9877</v>
      </c>
      <c r="AA543" s="239">
        <v>202412</v>
      </c>
      <c r="AB543" s="239"/>
      <c r="AC543" s="240" t="s">
        <v>6188</v>
      </c>
      <c r="AD543" s="240" t="s">
        <v>7704</v>
      </c>
      <c r="AE543" s="241">
        <v>0</v>
      </c>
      <c r="AF543" s="240" t="s">
        <v>7704</v>
      </c>
      <c r="AG543" s="235" t="str">
        <f>IFERROR(VLOOKUP(작성용!A:A,RM!A:D,4,0),"-")</f>
        <v>-</v>
      </c>
      <c r="AH543" s="9" t="s">
        <v>7701</v>
      </c>
      <c r="AI543" s="231" t="s">
        <v>7701</v>
      </c>
      <c r="AJ543" s="9" t="s">
        <v>7701</v>
      </c>
      <c r="AK543" s="231" t="s">
        <v>7687</v>
      </c>
      <c r="AL543" s="231">
        <v>542</v>
      </c>
    </row>
    <row r="544" spans="1:38" s="194" customFormat="1" x14ac:dyDescent="0.3">
      <c r="A544" s="225" t="s">
        <v>7939</v>
      </c>
      <c r="B544" s="225" t="s">
        <v>7941</v>
      </c>
      <c r="C544" s="237" t="s">
        <v>7688</v>
      </c>
      <c r="D544" s="233" t="s">
        <v>8722</v>
      </c>
      <c r="E544" s="232" t="s">
        <v>9363</v>
      </c>
      <c r="F544" s="236" t="s">
        <v>6794</v>
      </c>
      <c r="G544" s="210">
        <v>0</v>
      </c>
      <c r="H544" s="227" t="s">
        <v>7701</v>
      </c>
      <c r="I544" s="227"/>
      <c r="J544" s="227"/>
      <c r="K544" s="227"/>
      <c r="L544" s="227"/>
      <c r="M544" s="227"/>
      <c r="N544" s="226" t="s">
        <v>7719</v>
      </c>
      <c r="O544" s="226" t="s">
        <v>7729</v>
      </c>
      <c r="P544" s="226" t="s">
        <v>7729</v>
      </c>
      <c r="Q544" s="226" t="s">
        <v>7729</v>
      </c>
      <c r="R544" s="228" t="s">
        <v>8036</v>
      </c>
      <c r="S544" s="228" t="s">
        <v>7701</v>
      </c>
      <c r="T544" s="229">
        <v>45645</v>
      </c>
      <c r="U544" s="230" t="s">
        <v>7689</v>
      </c>
      <c r="V544" s="230" t="s">
        <v>7722</v>
      </c>
      <c r="W544" s="230" t="s">
        <v>7722</v>
      </c>
      <c r="X544" s="230" t="s">
        <v>7701</v>
      </c>
      <c r="Y544" s="230"/>
      <c r="Z544" s="230" t="s">
        <v>9877</v>
      </c>
      <c r="AA544" s="239">
        <v>202412</v>
      </c>
      <c r="AB544" s="239"/>
      <c r="AC544" s="240" t="s">
        <v>6188</v>
      </c>
      <c r="AD544" s="240" t="s">
        <v>7704</v>
      </c>
      <c r="AE544" s="241">
        <v>0</v>
      </c>
      <c r="AF544" s="240" t="s">
        <v>7704</v>
      </c>
      <c r="AG544" s="235" t="str">
        <f>IFERROR(VLOOKUP(작성용!A:A,RM!A:D,4,0),"-")</f>
        <v>-</v>
      </c>
      <c r="AH544" s="9" t="s">
        <v>7701</v>
      </c>
      <c r="AI544" s="231" t="s">
        <v>7701</v>
      </c>
      <c r="AJ544" s="9" t="s">
        <v>7701</v>
      </c>
      <c r="AK544" s="231" t="s">
        <v>7687</v>
      </c>
      <c r="AL544" s="231">
        <v>543</v>
      </c>
    </row>
    <row r="545" spans="1:38" s="194" customFormat="1" x14ac:dyDescent="0.3">
      <c r="A545" s="225" t="s">
        <v>7939</v>
      </c>
      <c r="B545" s="225" t="s">
        <v>7941</v>
      </c>
      <c r="C545" s="237" t="s">
        <v>7688</v>
      </c>
      <c r="D545" s="233" t="s">
        <v>7013</v>
      </c>
      <c r="E545" s="232" t="s">
        <v>9364</v>
      </c>
      <c r="F545" s="236" t="s">
        <v>6794</v>
      </c>
      <c r="G545" s="210">
        <v>0</v>
      </c>
      <c r="H545" s="227" t="s">
        <v>7701</v>
      </c>
      <c r="I545" s="227"/>
      <c r="J545" s="227"/>
      <c r="K545" s="227"/>
      <c r="L545" s="227"/>
      <c r="M545" s="227"/>
      <c r="N545" s="226" t="s">
        <v>7719</v>
      </c>
      <c r="O545" s="226" t="s">
        <v>7729</v>
      </c>
      <c r="P545" s="226" t="s">
        <v>7729</v>
      </c>
      <c r="Q545" s="226" t="s">
        <v>7729</v>
      </c>
      <c r="R545" s="228" t="s">
        <v>8037</v>
      </c>
      <c r="S545" s="228" t="s">
        <v>7701</v>
      </c>
      <c r="T545" s="229">
        <v>45645</v>
      </c>
      <c r="U545" s="230" t="s">
        <v>7689</v>
      </c>
      <c r="V545" s="230" t="s">
        <v>7722</v>
      </c>
      <c r="W545" s="230" t="s">
        <v>7722</v>
      </c>
      <c r="X545" s="230" t="s">
        <v>7701</v>
      </c>
      <c r="Y545" s="230"/>
      <c r="Z545" s="230" t="s">
        <v>9877</v>
      </c>
      <c r="AA545" s="239">
        <v>202412</v>
      </c>
      <c r="AB545" s="239"/>
      <c r="AC545" s="240" t="s">
        <v>6188</v>
      </c>
      <c r="AD545" s="240" t="s">
        <v>7704</v>
      </c>
      <c r="AE545" s="241">
        <v>0</v>
      </c>
      <c r="AF545" s="240" t="s">
        <v>7704</v>
      </c>
      <c r="AG545" s="235" t="str">
        <f>IFERROR(VLOOKUP(작성용!A:A,RM!A:D,4,0),"-")</f>
        <v>-</v>
      </c>
      <c r="AH545" s="9" t="s">
        <v>7701</v>
      </c>
      <c r="AI545" s="231" t="s">
        <v>7701</v>
      </c>
      <c r="AJ545" s="9" t="s">
        <v>7701</v>
      </c>
      <c r="AK545" s="231" t="s">
        <v>7687</v>
      </c>
      <c r="AL545" s="231">
        <v>544</v>
      </c>
    </row>
    <row r="546" spans="1:38" s="194" customFormat="1" x14ac:dyDescent="0.3">
      <c r="A546" s="225" t="s">
        <v>7939</v>
      </c>
      <c r="B546" s="225" t="s">
        <v>7941</v>
      </c>
      <c r="C546" s="237" t="s">
        <v>7688</v>
      </c>
      <c r="D546" s="233" t="s">
        <v>9365</v>
      </c>
      <c r="E546" s="232" t="s">
        <v>9366</v>
      </c>
      <c r="F546" s="236" t="s">
        <v>6794</v>
      </c>
      <c r="G546" s="210">
        <v>0</v>
      </c>
      <c r="H546" s="227" t="s">
        <v>7701</v>
      </c>
      <c r="I546" s="227"/>
      <c r="J546" s="227"/>
      <c r="K546" s="227"/>
      <c r="L546" s="227"/>
      <c r="M546" s="227"/>
      <c r="N546" s="226" t="s">
        <v>7719</v>
      </c>
      <c r="O546" s="226" t="s">
        <v>7729</v>
      </c>
      <c r="P546" s="226" t="s">
        <v>7729</v>
      </c>
      <c r="Q546" s="226" t="s">
        <v>7729</v>
      </c>
      <c r="R546" s="228" t="s">
        <v>8038</v>
      </c>
      <c r="S546" s="228" t="s">
        <v>7701</v>
      </c>
      <c r="T546" s="229">
        <v>45645</v>
      </c>
      <c r="U546" s="230" t="s">
        <v>7689</v>
      </c>
      <c r="V546" s="230" t="s">
        <v>7722</v>
      </c>
      <c r="W546" s="230" t="s">
        <v>7722</v>
      </c>
      <c r="X546" s="230" t="s">
        <v>7701</v>
      </c>
      <c r="Y546" s="230"/>
      <c r="Z546" s="230" t="s">
        <v>9877</v>
      </c>
      <c r="AA546" s="239">
        <v>202412</v>
      </c>
      <c r="AB546" s="239"/>
      <c r="AC546" s="240" t="s">
        <v>6188</v>
      </c>
      <c r="AD546" s="240" t="s">
        <v>7704</v>
      </c>
      <c r="AE546" s="241">
        <v>0</v>
      </c>
      <c r="AF546" s="240" t="s">
        <v>7704</v>
      </c>
      <c r="AG546" s="235" t="str">
        <f>IFERROR(VLOOKUP(작성용!A:A,RM!A:D,4,0),"-")</f>
        <v>-</v>
      </c>
      <c r="AH546" s="9" t="s">
        <v>7701</v>
      </c>
      <c r="AI546" s="231" t="s">
        <v>7701</v>
      </c>
      <c r="AJ546" s="9" t="s">
        <v>7701</v>
      </c>
      <c r="AK546" s="231" t="s">
        <v>7687</v>
      </c>
      <c r="AL546" s="231">
        <v>545</v>
      </c>
    </row>
    <row r="547" spans="1:38" s="194" customFormat="1" x14ac:dyDescent="0.3">
      <c r="A547" s="225" t="s">
        <v>7939</v>
      </c>
      <c r="B547" s="225" t="s">
        <v>7941</v>
      </c>
      <c r="C547" s="237" t="s">
        <v>7688</v>
      </c>
      <c r="D547" s="233" t="s">
        <v>9367</v>
      </c>
      <c r="E547" s="232" t="s">
        <v>9368</v>
      </c>
      <c r="F547" s="236" t="s">
        <v>6794</v>
      </c>
      <c r="G547" s="210">
        <v>0</v>
      </c>
      <c r="H547" s="227" t="s">
        <v>7701</v>
      </c>
      <c r="I547" s="227"/>
      <c r="J547" s="227"/>
      <c r="K547" s="227"/>
      <c r="L547" s="227"/>
      <c r="M547" s="227"/>
      <c r="N547" s="226" t="s">
        <v>7719</v>
      </c>
      <c r="O547" s="226" t="s">
        <v>7729</v>
      </c>
      <c r="P547" s="226" t="s">
        <v>7729</v>
      </c>
      <c r="Q547" s="226" t="s">
        <v>7729</v>
      </c>
      <c r="R547" s="228" t="s">
        <v>8039</v>
      </c>
      <c r="S547" s="228" t="s">
        <v>7701</v>
      </c>
      <c r="T547" s="229">
        <v>45645</v>
      </c>
      <c r="U547" s="230" t="s">
        <v>7689</v>
      </c>
      <c r="V547" s="230" t="s">
        <v>7722</v>
      </c>
      <c r="W547" s="230" t="s">
        <v>7722</v>
      </c>
      <c r="X547" s="230" t="s">
        <v>7701</v>
      </c>
      <c r="Y547" s="230"/>
      <c r="Z547" s="230" t="s">
        <v>9877</v>
      </c>
      <c r="AA547" s="239">
        <v>202412</v>
      </c>
      <c r="AB547" s="239"/>
      <c r="AC547" s="240" t="s">
        <v>6188</v>
      </c>
      <c r="AD547" s="240" t="s">
        <v>7704</v>
      </c>
      <c r="AE547" s="241">
        <v>0</v>
      </c>
      <c r="AF547" s="240" t="s">
        <v>7704</v>
      </c>
      <c r="AG547" s="235" t="str">
        <f>IFERROR(VLOOKUP(작성용!A:A,RM!A:D,4,0),"-")</f>
        <v>-</v>
      </c>
      <c r="AH547" s="9" t="s">
        <v>7701</v>
      </c>
      <c r="AI547" s="231" t="s">
        <v>7701</v>
      </c>
      <c r="AJ547" s="9" t="s">
        <v>7701</v>
      </c>
      <c r="AK547" s="231" t="s">
        <v>7687</v>
      </c>
      <c r="AL547" s="231">
        <v>546</v>
      </c>
    </row>
    <row r="548" spans="1:38" s="194" customFormat="1" x14ac:dyDescent="0.3">
      <c r="A548" s="225" t="s">
        <v>7939</v>
      </c>
      <c r="B548" s="225" t="s">
        <v>7941</v>
      </c>
      <c r="C548" s="237" t="s">
        <v>7688</v>
      </c>
      <c r="D548" s="233" t="s">
        <v>9369</v>
      </c>
      <c r="E548" s="232" t="s">
        <v>9370</v>
      </c>
      <c r="F548" s="236" t="s">
        <v>6794</v>
      </c>
      <c r="G548" s="210">
        <v>0</v>
      </c>
      <c r="H548" s="227" t="s">
        <v>7701</v>
      </c>
      <c r="I548" s="227"/>
      <c r="J548" s="227"/>
      <c r="K548" s="227"/>
      <c r="L548" s="227"/>
      <c r="M548" s="227"/>
      <c r="N548" s="226" t="s">
        <v>7719</v>
      </c>
      <c r="O548" s="226" t="s">
        <v>7729</v>
      </c>
      <c r="P548" s="226" t="s">
        <v>7729</v>
      </c>
      <c r="Q548" s="226" t="s">
        <v>7729</v>
      </c>
      <c r="R548" s="228" t="s">
        <v>8040</v>
      </c>
      <c r="S548" s="228" t="s">
        <v>7701</v>
      </c>
      <c r="T548" s="229">
        <v>45645</v>
      </c>
      <c r="U548" s="230" t="s">
        <v>7689</v>
      </c>
      <c r="V548" s="230" t="s">
        <v>7722</v>
      </c>
      <c r="W548" s="230" t="s">
        <v>7722</v>
      </c>
      <c r="X548" s="230" t="s">
        <v>7701</v>
      </c>
      <c r="Y548" s="230"/>
      <c r="Z548" s="230" t="s">
        <v>9877</v>
      </c>
      <c r="AA548" s="239">
        <v>202412</v>
      </c>
      <c r="AB548" s="239"/>
      <c r="AC548" s="240" t="s">
        <v>6188</v>
      </c>
      <c r="AD548" s="240" t="s">
        <v>7704</v>
      </c>
      <c r="AE548" s="241">
        <v>0</v>
      </c>
      <c r="AF548" s="240" t="s">
        <v>7704</v>
      </c>
      <c r="AG548" s="235" t="str">
        <f>IFERROR(VLOOKUP(작성용!A:A,RM!A:D,4,0),"-")</f>
        <v>-</v>
      </c>
      <c r="AH548" s="9" t="s">
        <v>7701</v>
      </c>
      <c r="AI548" s="231" t="s">
        <v>7701</v>
      </c>
      <c r="AJ548" s="9" t="s">
        <v>7701</v>
      </c>
      <c r="AK548" s="231" t="s">
        <v>7687</v>
      </c>
      <c r="AL548" s="231">
        <v>547</v>
      </c>
    </row>
    <row r="549" spans="1:38" s="194" customFormat="1" x14ac:dyDescent="0.3">
      <c r="A549" s="225" t="s">
        <v>7939</v>
      </c>
      <c r="B549" s="225" t="s">
        <v>7941</v>
      </c>
      <c r="C549" s="237" t="s">
        <v>7688</v>
      </c>
      <c r="D549" s="233" t="s">
        <v>9371</v>
      </c>
      <c r="E549" s="232" t="s">
        <v>9372</v>
      </c>
      <c r="F549" s="236" t="s">
        <v>6794</v>
      </c>
      <c r="G549" s="210">
        <v>0</v>
      </c>
      <c r="H549" s="227" t="s">
        <v>7701</v>
      </c>
      <c r="I549" s="227"/>
      <c r="J549" s="227"/>
      <c r="K549" s="227"/>
      <c r="L549" s="227"/>
      <c r="M549" s="227"/>
      <c r="N549" s="226" t="s">
        <v>7719</v>
      </c>
      <c r="O549" s="226" t="s">
        <v>7729</v>
      </c>
      <c r="P549" s="226" t="s">
        <v>7729</v>
      </c>
      <c r="Q549" s="226" t="s">
        <v>7729</v>
      </c>
      <c r="R549" s="228" t="s">
        <v>8041</v>
      </c>
      <c r="S549" s="228" t="s">
        <v>7701</v>
      </c>
      <c r="T549" s="229">
        <v>45645</v>
      </c>
      <c r="U549" s="230" t="s">
        <v>7689</v>
      </c>
      <c r="V549" s="230" t="s">
        <v>7722</v>
      </c>
      <c r="W549" s="230" t="s">
        <v>7722</v>
      </c>
      <c r="X549" s="230" t="s">
        <v>7701</v>
      </c>
      <c r="Y549" s="230"/>
      <c r="Z549" s="230" t="s">
        <v>9877</v>
      </c>
      <c r="AA549" s="239">
        <v>202412</v>
      </c>
      <c r="AB549" s="239"/>
      <c r="AC549" s="240" t="s">
        <v>6188</v>
      </c>
      <c r="AD549" s="240" t="s">
        <v>7704</v>
      </c>
      <c r="AE549" s="241">
        <v>0</v>
      </c>
      <c r="AF549" s="240" t="s">
        <v>7704</v>
      </c>
      <c r="AG549" s="235" t="str">
        <f>IFERROR(VLOOKUP(작성용!A:A,RM!A:D,4,0),"-")</f>
        <v>-</v>
      </c>
      <c r="AH549" s="9" t="s">
        <v>7701</v>
      </c>
      <c r="AI549" s="231" t="s">
        <v>7701</v>
      </c>
      <c r="AJ549" s="9" t="s">
        <v>7701</v>
      </c>
      <c r="AK549" s="231" t="s">
        <v>7687</v>
      </c>
      <c r="AL549" s="231">
        <v>548</v>
      </c>
    </row>
    <row r="550" spans="1:38" s="194" customFormat="1" x14ac:dyDescent="0.3">
      <c r="A550" s="225" t="s">
        <v>7939</v>
      </c>
      <c r="B550" s="225" t="s">
        <v>7941</v>
      </c>
      <c r="C550" s="237" t="s">
        <v>7688</v>
      </c>
      <c r="D550" s="233" t="s">
        <v>9373</v>
      </c>
      <c r="E550" s="232" t="s">
        <v>9374</v>
      </c>
      <c r="F550" s="236" t="s">
        <v>6794</v>
      </c>
      <c r="G550" s="210">
        <v>0</v>
      </c>
      <c r="H550" s="227" t="s">
        <v>7701</v>
      </c>
      <c r="I550" s="227"/>
      <c r="J550" s="227"/>
      <c r="K550" s="227"/>
      <c r="L550" s="227"/>
      <c r="M550" s="227"/>
      <c r="N550" s="226" t="s">
        <v>7719</v>
      </c>
      <c r="O550" s="226" t="s">
        <v>7729</v>
      </c>
      <c r="P550" s="226" t="s">
        <v>7729</v>
      </c>
      <c r="Q550" s="226" t="s">
        <v>7729</v>
      </c>
      <c r="R550" s="228" t="s">
        <v>8042</v>
      </c>
      <c r="S550" s="228" t="s">
        <v>7701</v>
      </c>
      <c r="T550" s="229">
        <v>45645</v>
      </c>
      <c r="U550" s="230" t="s">
        <v>7689</v>
      </c>
      <c r="V550" s="230" t="s">
        <v>7722</v>
      </c>
      <c r="W550" s="230" t="s">
        <v>7722</v>
      </c>
      <c r="X550" s="230" t="s">
        <v>7701</v>
      </c>
      <c r="Y550" s="230"/>
      <c r="Z550" s="230" t="s">
        <v>9877</v>
      </c>
      <c r="AA550" s="239">
        <v>202412</v>
      </c>
      <c r="AB550" s="239"/>
      <c r="AC550" s="240" t="s">
        <v>6188</v>
      </c>
      <c r="AD550" s="240" t="s">
        <v>7704</v>
      </c>
      <c r="AE550" s="241">
        <v>0</v>
      </c>
      <c r="AF550" s="240" t="s">
        <v>7704</v>
      </c>
      <c r="AG550" s="235" t="str">
        <f>IFERROR(VLOOKUP(작성용!A:A,RM!A:D,4,0),"-")</f>
        <v>-</v>
      </c>
      <c r="AH550" s="9" t="s">
        <v>7701</v>
      </c>
      <c r="AI550" s="231" t="s">
        <v>7701</v>
      </c>
      <c r="AJ550" s="9" t="s">
        <v>7701</v>
      </c>
      <c r="AK550" s="231" t="s">
        <v>7687</v>
      </c>
      <c r="AL550" s="231">
        <v>549</v>
      </c>
    </row>
    <row r="551" spans="1:38" s="194" customFormat="1" x14ac:dyDescent="0.3">
      <c r="A551" s="225" t="s">
        <v>7939</v>
      </c>
      <c r="B551" s="225" t="s">
        <v>7941</v>
      </c>
      <c r="C551" s="237" t="s">
        <v>7688</v>
      </c>
      <c r="D551" s="233" t="s">
        <v>8043</v>
      </c>
      <c r="E551" s="232" t="s">
        <v>9375</v>
      </c>
      <c r="F551" s="236" t="s">
        <v>6794</v>
      </c>
      <c r="G551" s="210">
        <v>0</v>
      </c>
      <c r="H551" s="227" t="s">
        <v>7701</v>
      </c>
      <c r="I551" s="227"/>
      <c r="J551" s="227"/>
      <c r="K551" s="227"/>
      <c r="L551" s="227"/>
      <c r="M551" s="227"/>
      <c r="N551" s="226" t="s">
        <v>7719</v>
      </c>
      <c r="O551" s="226" t="s">
        <v>7729</v>
      </c>
      <c r="P551" s="226" t="s">
        <v>7729</v>
      </c>
      <c r="Q551" s="226" t="s">
        <v>7729</v>
      </c>
      <c r="R551" s="228" t="s">
        <v>8044</v>
      </c>
      <c r="S551" s="228" t="s">
        <v>7701</v>
      </c>
      <c r="T551" s="229">
        <v>45645</v>
      </c>
      <c r="U551" s="230" t="s">
        <v>7689</v>
      </c>
      <c r="V551" s="230" t="s">
        <v>7722</v>
      </c>
      <c r="W551" s="230" t="s">
        <v>7722</v>
      </c>
      <c r="X551" s="230" t="s">
        <v>7701</v>
      </c>
      <c r="Y551" s="230"/>
      <c r="Z551" s="230" t="s">
        <v>9877</v>
      </c>
      <c r="AA551" s="239">
        <v>202412</v>
      </c>
      <c r="AB551" s="239"/>
      <c r="AC551" s="240" t="s">
        <v>6188</v>
      </c>
      <c r="AD551" s="240" t="s">
        <v>7704</v>
      </c>
      <c r="AE551" s="241">
        <v>0</v>
      </c>
      <c r="AF551" s="240" t="s">
        <v>7704</v>
      </c>
      <c r="AG551" s="235" t="str">
        <f>IFERROR(VLOOKUP(작성용!A:A,RM!A:D,4,0),"-")</f>
        <v>-</v>
      </c>
      <c r="AH551" s="9" t="s">
        <v>7701</v>
      </c>
      <c r="AI551" s="231" t="s">
        <v>7701</v>
      </c>
      <c r="AJ551" s="9" t="s">
        <v>7701</v>
      </c>
      <c r="AK551" s="231" t="s">
        <v>7687</v>
      </c>
      <c r="AL551" s="231">
        <v>550</v>
      </c>
    </row>
    <row r="552" spans="1:38" s="194" customFormat="1" x14ac:dyDescent="0.3">
      <c r="A552" s="225" t="s">
        <v>7939</v>
      </c>
      <c r="B552" s="225" t="s">
        <v>7941</v>
      </c>
      <c r="C552" s="237" t="s">
        <v>7688</v>
      </c>
      <c r="D552" s="233" t="s">
        <v>9376</v>
      </c>
      <c r="E552" s="232" t="s">
        <v>9377</v>
      </c>
      <c r="F552" s="236" t="s">
        <v>6794</v>
      </c>
      <c r="G552" s="210">
        <v>0</v>
      </c>
      <c r="H552" s="227" t="s">
        <v>7701</v>
      </c>
      <c r="I552" s="227"/>
      <c r="J552" s="227"/>
      <c r="K552" s="227"/>
      <c r="L552" s="227"/>
      <c r="M552" s="227"/>
      <c r="N552" s="226" t="s">
        <v>7719</v>
      </c>
      <c r="O552" s="226" t="s">
        <v>7729</v>
      </c>
      <c r="P552" s="226" t="s">
        <v>7729</v>
      </c>
      <c r="Q552" s="226" t="s">
        <v>7729</v>
      </c>
      <c r="R552" s="228" t="s">
        <v>8046</v>
      </c>
      <c r="S552" s="228" t="s">
        <v>7701</v>
      </c>
      <c r="T552" s="229">
        <v>45645</v>
      </c>
      <c r="U552" s="230" t="s">
        <v>7689</v>
      </c>
      <c r="V552" s="230" t="s">
        <v>7722</v>
      </c>
      <c r="W552" s="230" t="s">
        <v>7722</v>
      </c>
      <c r="X552" s="230" t="s">
        <v>7701</v>
      </c>
      <c r="Y552" s="230"/>
      <c r="Z552" s="230" t="s">
        <v>9877</v>
      </c>
      <c r="AA552" s="239">
        <v>202412</v>
      </c>
      <c r="AB552" s="239"/>
      <c r="AC552" s="240" t="s">
        <v>6188</v>
      </c>
      <c r="AD552" s="240" t="s">
        <v>7704</v>
      </c>
      <c r="AE552" s="241">
        <v>0</v>
      </c>
      <c r="AF552" s="240" t="s">
        <v>7704</v>
      </c>
      <c r="AG552" s="235" t="str">
        <f>IFERROR(VLOOKUP(작성용!A:A,RM!A:D,4,0),"-")</f>
        <v>-</v>
      </c>
      <c r="AH552" s="9" t="s">
        <v>7701</v>
      </c>
      <c r="AI552" s="231" t="s">
        <v>7701</v>
      </c>
      <c r="AJ552" s="9" t="s">
        <v>7701</v>
      </c>
      <c r="AK552" s="231" t="s">
        <v>7687</v>
      </c>
      <c r="AL552" s="231">
        <v>551</v>
      </c>
    </row>
    <row r="553" spans="1:38" s="194" customFormat="1" x14ac:dyDescent="0.3">
      <c r="A553" s="225" t="s">
        <v>7939</v>
      </c>
      <c r="B553" s="225" t="s">
        <v>7941</v>
      </c>
      <c r="C553" s="237" t="s">
        <v>7688</v>
      </c>
      <c r="D553" s="233" t="s">
        <v>6760</v>
      </c>
      <c r="E553" s="232" t="s">
        <v>9378</v>
      </c>
      <c r="F553" s="236" t="s">
        <v>6794</v>
      </c>
      <c r="G553" s="210">
        <v>0</v>
      </c>
      <c r="H553" s="227" t="s">
        <v>7701</v>
      </c>
      <c r="I553" s="227"/>
      <c r="J553" s="227"/>
      <c r="K553" s="227"/>
      <c r="L553" s="227"/>
      <c r="M553" s="227"/>
      <c r="N553" s="226" t="s">
        <v>7719</v>
      </c>
      <c r="O553" s="226" t="s">
        <v>7729</v>
      </c>
      <c r="P553" s="226" t="s">
        <v>7729</v>
      </c>
      <c r="Q553" s="226" t="s">
        <v>7729</v>
      </c>
      <c r="R553" s="228" t="s">
        <v>8047</v>
      </c>
      <c r="S553" s="228" t="s">
        <v>7701</v>
      </c>
      <c r="T553" s="229">
        <v>45645</v>
      </c>
      <c r="U553" s="230" t="s">
        <v>7689</v>
      </c>
      <c r="V553" s="230" t="s">
        <v>7722</v>
      </c>
      <c r="W553" s="230" t="s">
        <v>7722</v>
      </c>
      <c r="X553" s="230" t="s">
        <v>7701</v>
      </c>
      <c r="Y553" s="230"/>
      <c r="Z553" s="230" t="s">
        <v>9877</v>
      </c>
      <c r="AA553" s="239">
        <v>202412</v>
      </c>
      <c r="AB553" s="239"/>
      <c r="AC553" s="240" t="s">
        <v>6188</v>
      </c>
      <c r="AD553" s="240" t="s">
        <v>7704</v>
      </c>
      <c r="AE553" s="241">
        <v>0</v>
      </c>
      <c r="AF553" s="240" t="s">
        <v>7704</v>
      </c>
      <c r="AG553" s="235" t="str">
        <f>IFERROR(VLOOKUP(작성용!A:A,RM!A:D,4,0),"-")</f>
        <v>-</v>
      </c>
      <c r="AH553" s="9" t="s">
        <v>7701</v>
      </c>
      <c r="AI553" s="231" t="s">
        <v>7701</v>
      </c>
      <c r="AJ553" s="9" t="s">
        <v>7701</v>
      </c>
      <c r="AK553" s="231" t="s">
        <v>7687</v>
      </c>
      <c r="AL553" s="231">
        <v>552</v>
      </c>
    </row>
    <row r="554" spans="1:38" s="194" customFormat="1" x14ac:dyDescent="0.3">
      <c r="A554" s="225" t="s">
        <v>7939</v>
      </c>
      <c r="B554" s="225" t="s">
        <v>7941</v>
      </c>
      <c r="C554" s="237" t="s">
        <v>7688</v>
      </c>
      <c r="D554" s="233" t="s">
        <v>9379</v>
      </c>
      <c r="E554" s="232" t="s">
        <v>9380</v>
      </c>
      <c r="F554" s="236" t="s">
        <v>6794</v>
      </c>
      <c r="G554" s="210">
        <v>0</v>
      </c>
      <c r="H554" s="227" t="s">
        <v>7701</v>
      </c>
      <c r="I554" s="227"/>
      <c r="J554" s="227"/>
      <c r="K554" s="227"/>
      <c r="L554" s="227"/>
      <c r="M554" s="227"/>
      <c r="N554" s="226" t="s">
        <v>7719</v>
      </c>
      <c r="O554" s="226" t="s">
        <v>7729</v>
      </c>
      <c r="P554" s="226" t="s">
        <v>7729</v>
      </c>
      <c r="Q554" s="226" t="s">
        <v>7729</v>
      </c>
      <c r="R554" s="228" t="s">
        <v>8048</v>
      </c>
      <c r="S554" s="228" t="s">
        <v>7701</v>
      </c>
      <c r="T554" s="229">
        <v>45645</v>
      </c>
      <c r="U554" s="230" t="s">
        <v>7689</v>
      </c>
      <c r="V554" s="230" t="s">
        <v>7722</v>
      </c>
      <c r="W554" s="230" t="s">
        <v>7722</v>
      </c>
      <c r="X554" s="230" t="s">
        <v>7701</v>
      </c>
      <c r="Y554" s="230"/>
      <c r="Z554" s="230" t="s">
        <v>9877</v>
      </c>
      <c r="AA554" s="239">
        <v>202412</v>
      </c>
      <c r="AB554" s="239"/>
      <c r="AC554" s="240" t="s">
        <v>6188</v>
      </c>
      <c r="AD554" s="240" t="s">
        <v>7704</v>
      </c>
      <c r="AE554" s="241">
        <v>0</v>
      </c>
      <c r="AF554" s="240" t="s">
        <v>7704</v>
      </c>
      <c r="AG554" s="235" t="str">
        <f>IFERROR(VLOOKUP(작성용!A:A,RM!A:D,4,0),"-")</f>
        <v>-</v>
      </c>
      <c r="AH554" s="9" t="s">
        <v>7701</v>
      </c>
      <c r="AI554" s="231" t="s">
        <v>7701</v>
      </c>
      <c r="AJ554" s="9" t="s">
        <v>7701</v>
      </c>
      <c r="AK554" s="231" t="s">
        <v>7687</v>
      </c>
      <c r="AL554" s="231">
        <v>553</v>
      </c>
    </row>
    <row r="555" spans="1:38" s="194" customFormat="1" x14ac:dyDescent="0.3">
      <c r="A555" s="225" t="s">
        <v>7939</v>
      </c>
      <c r="B555" s="225" t="s">
        <v>7941</v>
      </c>
      <c r="C555" s="237" t="s">
        <v>7688</v>
      </c>
      <c r="D555" s="233" t="s">
        <v>9381</v>
      </c>
      <c r="E555" s="232" t="s">
        <v>9382</v>
      </c>
      <c r="F555" s="236" t="s">
        <v>6794</v>
      </c>
      <c r="G555" s="210">
        <v>0</v>
      </c>
      <c r="H555" s="227" t="s">
        <v>7701</v>
      </c>
      <c r="I555" s="227"/>
      <c r="J555" s="227"/>
      <c r="K555" s="227"/>
      <c r="L555" s="227"/>
      <c r="M555" s="227"/>
      <c r="N555" s="226" t="s">
        <v>7719</v>
      </c>
      <c r="O555" s="226" t="s">
        <v>7729</v>
      </c>
      <c r="P555" s="226" t="s">
        <v>7729</v>
      </c>
      <c r="Q555" s="226" t="s">
        <v>7729</v>
      </c>
      <c r="R555" s="228" t="s">
        <v>8049</v>
      </c>
      <c r="S555" s="228" t="s">
        <v>7701</v>
      </c>
      <c r="T555" s="229">
        <v>45645</v>
      </c>
      <c r="U555" s="230" t="s">
        <v>7689</v>
      </c>
      <c r="V555" s="230" t="s">
        <v>7722</v>
      </c>
      <c r="W555" s="230" t="s">
        <v>7722</v>
      </c>
      <c r="X555" s="230" t="s">
        <v>7701</v>
      </c>
      <c r="Y555" s="230"/>
      <c r="Z555" s="230" t="s">
        <v>9877</v>
      </c>
      <c r="AA555" s="239">
        <v>202412</v>
      </c>
      <c r="AB555" s="239"/>
      <c r="AC555" s="240" t="s">
        <v>6188</v>
      </c>
      <c r="AD555" s="240" t="s">
        <v>7704</v>
      </c>
      <c r="AE555" s="241">
        <v>0</v>
      </c>
      <c r="AF555" s="240" t="s">
        <v>7704</v>
      </c>
      <c r="AG555" s="235" t="str">
        <f>IFERROR(VLOOKUP(작성용!A:A,RM!A:D,4,0),"-")</f>
        <v>-</v>
      </c>
      <c r="AH555" s="9" t="s">
        <v>7701</v>
      </c>
      <c r="AI555" s="231" t="s">
        <v>7701</v>
      </c>
      <c r="AJ555" s="9" t="s">
        <v>7701</v>
      </c>
      <c r="AK555" s="231" t="s">
        <v>7687</v>
      </c>
      <c r="AL555" s="231">
        <v>554</v>
      </c>
    </row>
    <row r="556" spans="1:38" s="194" customFormat="1" x14ac:dyDescent="0.3">
      <c r="A556" s="225" t="s">
        <v>7939</v>
      </c>
      <c r="B556" s="225" t="s">
        <v>7941</v>
      </c>
      <c r="C556" s="237" t="s">
        <v>7688</v>
      </c>
      <c r="D556" s="233" t="s">
        <v>7529</v>
      </c>
      <c r="E556" s="232" t="s">
        <v>9383</v>
      </c>
      <c r="F556" s="236" t="s">
        <v>6794</v>
      </c>
      <c r="G556" s="210">
        <v>0</v>
      </c>
      <c r="H556" s="227" t="s">
        <v>7701</v>
      </c>
      <c r="I556" s="227"/>
      <c r="J556" s="227"/>
      <c r="K556" s="227"/>
      <c r="L556" s="227"/>
      <c r="M556" s="227"/>
      <c r="N556" s="226" t="s">
        <v>7719</v>
      </c>
      <c r="O556" s="226" t="s">
        <v>7729</v>
      </c>
      <c r="P556" s="226" t="s">
        <v>7729</v>
      </c>
      <c r="Q556" s="226" t="s">
        <v>7729</v>
      </c>
      <c r="R556" s="228" t="s">
        <v>8050</v>
      </c>
      <c r="S556" s="228" t="s">
        <v>7701</v>
      </c>
      <c r="T556" s="229">
        <v>45645</v>
      </c>
      <c r="U556" s="230" t="s">
        <v>7689</v>
      </c>
      <c r="V556" s="230" t="s">
        <v>7722</v>
      </c>
      <c r="W556" s="230" t="s">
        <v>7722</v>
      </c>
      <c r="X556" s="230" t="s">
        <v>7701</v>
      </c>
      <c r="Y556" s="230"/>
      <c r="Z556" s="230" t="s">
        <v>9877</v>
      </c>
      <c r="AA556" s="239">
        <v>202412</v>
      </c>
      <c r="AB556" s="239"/>
      <c r="AC556" s="240" t="s">
        <v>6188</v>
      </c>
      <c r="AD556" s="240" t="s">
        <v>7704</v>
      </c>
      <c r="AE556" s="241">
        <v>0</v>
      </c>
      <c r="AF556" s="240" t="s">
        <v>7704</v>
      </c>
      <c r="AG556" s="235" t="str">
        <f>IFERROR(VLOOKUP(작성용!A:A,RM!A:D,4,0),"-")</f>
        <v>-</v>
      </c>
      <c r="AH556" s="9" t="s">
        <v>7701</v>
      </c>
      <c r="AI556" s="231" t="s">
        <v>7701</v>
      </c>
      <c r="AJ556" s="9" t="s">
        <v>7701</v>
      </c>
      <c r="AK556" s="231" t="s">
        <v>7687</v>
      </c>
      <c r="AL556" s="231">
        <v>555</v>
      </c>
    </row>
    <row r="557" spans="1:38" s="194" customFormat="1" x14ac:dyDescent="0.3">
      <c r="A557" s="225" t="s">
        <v>7939</v>
      </c>
      <c r="B557" s="225" t="s">
        <v>7941</v>
      </c>
      <c r="C557" s="237" t="s">
        <v>7688</v>
      </c>
      <c r="D557" s="233" t="s">
        <v>8051</v>
      </c>
      <c r="E557" s="232" t="s">
        <v>9384</v>
      </c>
      <c r="F557" s="236" t="s">
        <v>6794</v>
      </c>
      <c r="G557" s="210">
        <v>0</v>
      </c>
      <c r="H557" s="227" t="s">
        <v>7701</v>
      </c>
      <c r="I557" s="227"/>
      <c r="J557" s="227"/>
      <c r="K557" s="227"/>
      <c r="L557" s="227"/>
      <c r="M557" s="227"/>
      <c r="N557" s="226" t="s">
        <v>7719</v>
      </c>
      <c r="O557" s="226" t="s">
        <v>7729</v>
      </c>
      <c r="P557" s="226" t="s">
        <v>7729</v>
      </c>
      <c r="Q557" s="226" t="s">
        <v>7729</v>
      </c>
      <c r="R557" s="228" t="s">
        <v>8052</v>
      </c>
      <c r="S557" s="228" t="s">
        <v>7701</v>
      </c>
      <c r="T557" s="229">
        <v>45645</v>
      </c>
      <c r="U557" s="230" t="s">
        <v>7689</v>
      </c>
      <c r="V557" s="230" t="s">
        <v>7722</v>
      </c>
      <c r="W557" s="230" t="s">
        <v>7722</v>
      </c>
      <c r="X557" s="230" t="s">
        <v>7701</v>
      </c>
      <c r="Y557" s="230"/>
      <c r="Z557" s="230" t="s">
        <v>9877</v>
      </c>
      <c r="AA557" s="239">
        <v>202412</v>
      </c>
      <c r="AB557" s="239"/>
      <c r="AC557" s="240" t="s">
        <v>6188</v>
      </c>
      <c r="AD557" s="240" t="s">
        <v>7704</v>
      </c>
      <c r="AE557" s="241">
        <v>0</v>
      </c>
      <c r="AF557" s="240" t="s">
        <v>7704</v>
      </c>
      <c r="AG557" s="235" t="str">
        <f>IFERROR(VLOOKUP(작성용!A:A,RM!A:D,4,0),"-")</f>
        <v>-</v>
      </c>
      <c r="AH557" s="9" t="s">
        <v>7701</v>
      </c>
      <c r="AI557" s="231" t="s">
        <v>7701</v>
      </c>
      <c r="AJ557" s="9" t="s">
        <v>7701</v>
      </c>
      <c r="AK557" s="231" t="s">
        <v>7687</v>
      </c>
      <c r="AL557" s="231">
        <v>556</v>
      </c>
    </row>
    <row r="558" spans="1:38" s="194" customFormat="1" x14ac:dyDescent="0.3">
      <c r="A558" s="225" t="s">
        <v>7939</v>
      </c>
      <c r="B558" s="225" t="s">
        <v>7941</v>
      </c>
      <c r="C558" s="237" t="s">
        <v>7688</v>
      </c>
      <c r="D558" s="233" t="s">
        <v>6444</v>
      </c>
      <c r="E558" s="232" t="s">
        <v>9385</v>
      </c>
      <c r="F558" s="236" t="s">
        <v>6794</v>
      </c>
      <c r="G558" s="210">
        <v>0</v>
      </c>
      <c r="H558" s="227" t="s">
        <v>7701</v>
      </c>
      <c r="I558" s="227"/>
      <c r="J558" s="227"/>
      <c r="K558" s="227"/>
      <c r="L558" s="227"/>
      <c r="M558" s="227"/>
      <c r="N558" s="226" t="s">
        <v>7719</v>
      </c>
      <c r="O558" s="226" t="s">
        <v>7729</v>
      </c>
      <c r="P558" s="226" t="s">
        <v>7729</v>
      </c>
      <c r="Q558" s="226" t="s">
        <v>7729</v>
      </c>
      <c r="R558" s="228" t="s">
        <v>8053</v>
      </c>
      <c r="S558" s="228" t="s">
        <v>7701</v>
      </c>
      <c r="T558" s="229">
        <v>45645</v>
      </c>
      <c r="U558" s="230" t="s">
        <v>7689</v>
      </c>
      <c r="V558" s="230" t="s">
        <v>7722</v>
      </c>
      <c r="W558" s="230" t="s">
        <v>7722</v>
      </c>
      <c r="X558" s="230" t="s">
        <v>7701</v>
      </c>
      <c r="Y558" s="230"/>
      <c r="Z558" s="230" t="s">
        <v>9877</v>
      </c>
      <c r="AA558" s="239">
        <v>202412</v>
      </c>
      <c r="AB558" s="239"/>
      <c r="AC558" s="240" t="s">
        <v>6188</v>
      </c>
      <c r="AD558" s="240" t="s">
        <v>7704</v>
      </c>
      <c r="AE558" s="241">
        <v>0</v>
      </c>
      <c r="AF558" s="240" t="s">
        <v>7704</v>
      </c>
      <c r="AG558" s="235" t="str">
        <f>IFERROR(VLOOKUP(작성용!A:A,RM!A:D,4,0),"-")</f>
        <v>-</v>
      </c>
      <c r="AH558" s="9" t="s">
        <v>7701</v>
      </c>
      <c r="AI558" s="231" t="s">
        <v>7701</v>
      </c>
      <c r="AJ558" s="9" t="s">
        <v>7701</v>
      </c>
      <c r="AK558" s="231" t="s">
        <v>7687</v>
      </c>
      <c r="AL558" s="231">
        <v>557</v>
      </c>
    </row>
    <row r="559" spans="1:38" s="194" customFormat="1" x14ac:dyDescent="0.3">
      <c r="A559" s="225" t="s">
        <v>7939</v>
      </c>
      <c r="B559" s="225" t="s">
        <v>7941</v>
      </c>
      <c r="C559" s="237" t="s">
        <v>7688</v>
      </c>
      <c r="D559" s="233" t="s">
        <v>9386</v>
      </c>
      <c r="E559" s="232" t="s">
        <v>9387</v>
      </c>
      <c r="F559" s="236" t="s">
        <v>6794</v>
      </c>
      <c r="G559" s="210">
        <v>0</v>
      </c>
      <c r="H559" s="227" t="s">
        <v>7701</v>
      </c>
      <c r="I559" s="227"/>
      <c r="J559" s="227"/>
      <c r="K559" s="227"/>
      <c r="L559" s="227"/>
      <c r="M559" s="227"/>
      <c r="N559" s="226" t="s">
        <v>7719</v>
      </c>
      <c r="O559" s="226" t="s">
        <v>7729</v>
      </c>
      <c r="P559" s="226" t="s">
        <v>7729</v>
      </c>
      <c r="Q559" s="226" t="s">
        <v>7729</v>
      </c>
      <c r="R559" s="228" t="s">
        <v>8054</v>
      </c>
      <c r="S559" s="228" t="s">
        <v>7701</v>
      </c>
      <c r="T559" s="229">
        <v>45645</v>
      </c>
      <c r="U559" s="230" t="s">
        <v>7689</v>
      </c>
      <c r="V559" s="230" t="s">
        <v>7722</v>
      </c>
      <c r="W559" s="230" t="s">
        <v>7722</v>
      </c>
      <c r="X559" s="230" t="s">
        <v>7701</v>
      </c>
      <c r="Y559" s="230"/>
      <c r="Z559" s="230" t="s">
        <v>9877</v>
      </c>
      <c r="AA559" s="239">
        <v>202412</v>
      </c>
      <c r="AB559" s="239"/>
      <c r="AC559" s="240" t="s">
        <v>6188</v>
      </c>
      <c r="AD559" s="240" t="s">
        <v>7704</v>
      </c>
      <c r="AE559" s="241">
        <v>0</v>
      </c>
      <c r="AF559" s="240" t="s">
        <v>7704</v>
      </c>
      <c r="AG559" s="235" t="str">
        <f>IFERROR(VLOOKUP(작성용!A:A,RM!A:D,4,0),"-")</f>
        <v>-</v>
      </c>
      <c r="AH559" s="9" t="s">
        <v>7701</v>
      </c>
      <c r="AI559" s="231" t="s">
        <v>7701</v>
      </c>
      <c r="AJ559" s="9" t="s">
        <v>7701</v>
      </c>
      <c r="AK559" s="231" t="s">
        <v>7687</v>
      </c>
      <c r="AL559" s="231">
        <v>558</v>
      </c>
    </row>
    <row r="560" spans="1:38" s="194" customFormat="1" x14ac:dyDescent="0.3">
      <c r="A560" s="225" t="s">
        <v>7939</v>
      </c>
      <c r="B560" s="225" t="s">
        <v>7941</v>
      </c>
      <c r="C560" s="237" t="s">
        <v>7688</v>
      </c>
      <c r="D560" s="233" t="s">
        <v>8055</v>
      </c>
      <c r="E560" s="232" t="s">
        <v>9388</v>
      </c>
      <c r="F560" s="236" t="s">
        <v>6794</v>
      </c>
      <c r="G560" s="210">
        <v>0</v>
      </c>
      <c r="H560" s="227" t="s">
        <v>7701</v>
      </c>
      <c r="I560" s="227"/>
      <c r="J560" s="227"/>
      <c r="K560" s="227"/>
      <c r="L560" s="227"/>
      <c r="M560" s="227"/>
      <c r="N560" s="226" t="s">
        <v>7719</v>
      </c>
      <c r="O560" s="226" t="s">
        <v>7729</v>
      </c>
      <c r="P560" s="226" t="s">
        <v>7729</v>
      </c>
      <c r="Q560" s="226" t="s">
        <v>7729</v>
      </c>
      <c r="R560" s="228" t="s">
        <v>8056</v>
      </c>
      <c r="S560" s="228" t="s">
        <v>7701</v>
      </c>
      <c r="T560" s="229">
        <v>45645</v>
      </c>
      <c r="U560" s="230" t="s">
        <v>7689</v>
      </c>
      <c r="V560" s="230" t="s">
        <v>7722</v>
      </c>
      <c r="W560" s="230" t="s">
        <v>7722</v>
      </c>
      <c r="X560" s="230" t="s">
        <v>7701</v>
      </c>
      <c r="Y560" s="230"/>
      <c r="Z560" s="230" t="s">
        <v>9877</v>
      </c>
      <c r="AA560" s="239">
        <v>202412</v>
      </c>
      <c r="AB560" s="239"/>
      <c r="AC560" s="240" t="s">
        <v>6188</v>
      </c>
      <c r="AD560" s="240" t="s">
        <v>7704</v>
      </c>
      <c r="AE560" s="241">
        <v>0</v>
      </c>
      <c r="AF560" s="240" t="s">
        <v>7704</v>
      </c>
      <c r="AG560" s="235" t="str">
        <f>IFERROR(VLOOKUP(작성용!A:A,RM!A:D,4,0),"-")</f>
        <v>-</v>
      </c>
      <c r="AH560" s="9" t="s">
        <v>7701</v>
      </c>
      <c r="AI560" s="231" t="s">
        <v>7701</v>
      </c>
      <c r="AJ560" s="9" t="s">
        <v>7701</v>
      </c>
      <c r="AK560" s="231" t="s">
        <v>7687</v>
      </c>
      <c r="AL560" s="231">
        <v>559</v>
      </c>
    </row>
    <row r="561" spans="1:38" s="194" customFormat="1" x14ac:dyDescent="0.3">
      <c r="A561" s="225" t="s">
        <v>7939</v>
      </c>
      <c r="B561" s="225" t="s">
        <v>7941</v>
      </c>
      <c r="C561" s="237" t="s">
        <v>7688</v>
      </c>
      <c r="D561" s="233" t="s">
        <v>9389</v>
      </c>
      <c r="E561" s="232" t="s">
        <v>9390</v>
      </c>
      <c r="F561" s="236" t="s">
        <v>6794</v>
      </c>
      <c r="G561" s="210">
        <v>0</v>
      </c>
      <c r="H561" s="227" t="s">
        <v>7701</v>
      </c>
      <c r="I561" s="227"/>
      <c r="J561" s="227"/>
      <c r="K561" s="227"/>
      <c r="L561" s="227"/>
      <c r="M561" s="227"/>
      <c r="N561" s="226" t="s">
        <v>7719</v>
      </c>
      <c r="O561" s="226" t="s">
        <v>7729</v>
      </c>
      <c r="P561" s="226" t="s">
        <v>7729</v>
      </c>
      <c r="Q561" s="226" t="s">
        <v>7729</v>
      </c>
      <c r="R561" s="228" t="s">
        <v>8057</v>
      </c>
      <c r="S561" s="228" t="s">
        <v>7701</v>
      </c>
      <c r="T561" s="229">
        <v>45645</v>
      </c>
      <c r="U561" s="230" t="s">
        <v>7689</v>
      </c>
      <c r="V561" s="230" t="s">
        <v>7722</v>
      </c>
      <c r="W561" s="230" t="s">
        <v>7722</v>
      </c>
      <c r="X561" s="230" t="s">
        <v>7701</v>
      </c>
      <c r="Y561" s="230"/>
      <c r="Z561" s="230" t="s">
        <v>9877</v>
      </c>
      <c r="AA561" s="239">
        <v>202412</v>
      </c>
      <c r="AB561" s="239"/>
      <c r="AC561" s="240" t="s">
        <v>6188</v>
      </c>
      <c r="AD561" s="240" t="s">
        <v>7704</v>
      </c>
      <c r="AE561" s="241">
        <v>0</v>
      </c>
      <c r="AF561" s="240" t="s">
        <v>7704</v>
      </c>
      <c r="AG561" s="235" t="str">
        <f>IFERROR(VLOOKUP(작성용!A:A,RM!A:D,4,0),"-")</f>
        <v>-</v>
      </c>
      <c r="AH561" s="9" t="s">
        <v>7701</v>
      </c>
      <c r="AI561" s="231" t="s">
        <v>7701</v>
      </c>
      <c r="AJ561" s="9" t="s">
        <v>7701</v>
      </c>
      <c r="AK561" s="231" t="s">
        <v>7687</v>
      </c>
      <c r="AL561" s="231">
        <v>560</v>
      </c>
    </row>
    <row r="562" spans="1:38" s="194" customFormat="1" x14ac:dyDescent="0.3">
      <c r="A562" s="225" t="s">
        <v>7939</v>
      </c>
      <c r="B562" s="225" t="s">
        <v>7941</v>
      </c>
      <c r="C562" s="237" t="s">
        <v>7688</v>
      </c>
      <c r="D562" s="233" t="s">
        <v>8058</v>
      </c>
      <c r="E562" s="232" t="s">
        <v>9391</v>
      </c>
      <c r="F562" s="236" t="s">
        <v>6794</v>
      </c>
      <c r="G562" s="210">
        <v>0</v>
      </c>
      <c r="H562" s="227" t="s">
        <v>7701</v>
      </c>
      <c r="I562" s="227"/>
      <c r="J562" s="227"/>
      <c r="K562" s="227"/>
      <c r="L562" s="227"/>
      <c r="M562" s="227"/>
      <c r="N562" s="226" t="s">
        <v>7719</v>
      </c>
      <c r="O562" s="226" t="s">
        <v>7729</v>
      </c>
      <c r="P562" s="226" t="s">
        <v>7729</v>
      </c>
      <c r="Q562" s="226" t="s">
        <v>7729</v>
      </c>
      <c r="R562" s="228" t="s">
        <v>8059</v>
      </c>
      <c r="S562" s="228" t="s">
        <v>7701</v>
      </c>
      <c r="T562" s="229">
        <v>45645</v>
      </c>
      <c r="U562" s="230" t="s">
        <v>7689</v>
      </c>
      <c r="V562" s="230" t="s">
        <v>7722</v>
      </c>
      <c r="W562" s="230" t="s">
        <v>7722</v>
      </c>
      <c r="X562" s="230" t="s">
        <v>7701</v>
      </c>
      <c r="Y562" s="230"/>
      <c r="Z562" s="230" t="s">
        <v>9877</v>
      </c>
      <c r="AA562" s="239">
        <v>202412</v>
      </c>
      <c r="AB562" s="239"/>
      <c r="AC562" s="240" t="s">
        <v>6188</v>
      </c>
      <c r="AD562" s="240" t="s">
        <v>7704</v>
      </c>
      <c r="AE562" s="241">
        <v>0</v>
      </c>
      <c r="AF562" s="240" t="s">
        <v>7704</v>
      </c>
      <c r="AG562" s="235" t="str">
        <f>IFERROR(VLOOKUP(작성용!A:A,RM!A:D,4,0),"-")</f>
        <v>-</v>
      </c>
      <c r="AH562" s="9" t="s">
        <v>7701</v>
      </c>
      <c r="AI562" s="231" t="s">
        <v>7701</v>
      </c>
      <c r="AJ562" s="9" t="s">
        <v>7701</v>
      </c>
      <c r="AK562" s="231" t="s">
        <v>7687</v>
      </c>
      <c r="AL562" s="231">
        <v>561</v>
      </c>
    </row>
    <row r="563" spans="1:38" s="194" customFormat="1" x14ac:dyDescent="0.3">
      <c r="A563" s="225" t="s">
        <v>7939</v>
      </c>
      <c r="B563" s="225" t="s">
        <v>7941</v>
      </c>
      <c r="C563" s="237" t="s">
        <v>7688</v>
      </c>
      <c r="D563" s="233" t="s">
        <v>9392</v>
      </c>
      <c r="E563" s="232" t="s">
        <v>9393</v>
      </c>
      <c r="F563" s="236" t="s">
        <v>6794</v>
      </c>
      <c r="G563" s="210">
        <v>0</v>
      </c>
      <c r="H563" s="227" t="s">
        <v>7701</v>
      </c>
      <c r="I563" s="227"/>
      <c r="J563" s="227"/>
      <c r="K563" s="227"/>
      <c r="L563" s="227"/>
      <c r="M563" s="227"/>
      <c r="N563" s="226" t="s">
        <v>7719</v>
      </c>
      <c r="O563" s="226" t="s">
        <v>7729</v>
      </c>
      <c r="P563" s="226" t="s">
        <v>7729</v>
      </c>
      <c r="Q563" s="226" t="s">
        <v>7729</v>
      </c>
      <c r="R563" s="228" t="s">
        <v>8060</v>
      </c>
      <c r="S563" s="228" t="s">
        <v>7701</v>
      </c>
      <c r="T563" s="229">
        <v>45645</v>
      </c>
      <c r="U563" s="230" t="s">
        <v>7689</v>
      </c>
      <c r="V563" s="230" t="s">
        <v>7722</v>
      </c>
      <c r="W563" s="230" t="s">
        <v>7722</v>
      </c>
      <c r="X563" s="230" t="s">
        <v>7701</v>
      </c>
      <c r="Y563" s="230"/>
      <c r="Z563" s="230" t="s">
        <v>9877</v>
      </c>
      <c r="AA563" s="239">
        <v>202412</v>
      </c>
      <c r="AB563" s="239"/>
      <c r="AC563" s="240" t="s">
        <v>6188</v>
      </c>
      <c r="AD563" s="240" t="s">
        <v>7704</v>
      </c>
      <c r="AE563" s="241">
        <v>0</v>
      </c>
      <c r="AF563" s="240" t="s">
        <v>7704</v>
      </c>
      <c r="AG563" s="235" t="str">
        <f>IFERROR(VLOOKUP(작성용!A:A,RM!A:D,4,0),"-")</f>
        <v>-</v>
      </c>
      <c r="AH563" s="9" t="s">
        <v>7701</v>
      </c>
      <c r="AI563" s="231" t="s">
        <v>7701</v>
      </c>
      <c r="AJ563" s="9" t="s">
        <v>7701</v>
      </c>
      <c r="AK563" s="231" t="s">
        <v>7687</v>
      </c>
      <c r="AL563" s="231">
        <v>562</v>
      </c>
    </row>
    <row r="564" spans="1:38" s="194" customFormat="1" x14ac:dyDescent="0.3">
      <c r="A564" s="225" t="s">
        <v>7939</v>
      </c>
      <c r="B564" s="225" t="s">
        <v>7941</v>
      </c>
      <c r="C564" s="237" t="s">
        <v>7688</v>
      </c>
      <c r="D564" s="233" t="s">
        <v>9394</v>
      </c>
      <c r="E564" s="232" t="s">
        <v>9395</v>
      </c>
      <c r="F564" s="236" t="s">
        <v>6794</v>
      </c>
      <c r="G564" s="210">
        <v>0</v>
      </c>
      <c r="H564" s="227" t="s">
        <v>7701</v>
      </c>
      <c r="I564" s="227"/>
      <c r="J564" s="227"/>
      <c r="K564" s="227"/>
      <c r="L564" s="227"/>
      <c r="M564" s="227"/>
      <c r="N564" s="226" t="s">
        <v>7719</v>
      </c>
      <c r="O564" s="226" t="s">
        <v>7729</v>
      </c>
      <c r="P564" s="226" t="s">
        <v>7729</v>
      </c>
      <c r="Q564" s="226" t="s">
        <v>7729</v>
      </c>
      <c r="R564" s="228" t="s">
        <v>8061</v>
      </c>
      <c r="S564" s="228" t="s">
        <v>7701</v>
      </c>
      <c r="T564" s="229">
        <v>45645</v>
      </c>
      <c r="U564" s="230" t="s">
        <v>7689</v>
      </c>
      <c r="V564" s="230" t="s">
        <v>7722</v>
      </c>
      <c r="W564" s="230" t="s">
        <v>7722</v>
      </c>
      <c r="X564" s="230" t="s">
        <v>7701</v>
      </c>
      <c r="Y564" s="230"/>
      <c r="Z564" s="230" t="s">
        <v>9877</v>
      </c>
      <c r="AA564" s="239">
        <v>202412</v>
      </c>
      <c r="AB564" s="239"/>
      <c r="AC564" s="240" t="s">
        <v>6188</v>
      </c>
      <c r="AD564" s="240" t="s">
        <v>7704</v>
      </c>
      <c r="AE564" s="241">
        <v>0</v>
      </c>
      <c r="AF564" s="240" t="s">
        <v>7704</v>
      </c>
      <c r="AG564" s="235" t="str">
        <f>IFERROR(VLOOKUP(작성용!A:A,RM!A:D,4,0),"-")</f>
        <v>-</v>
      </c>
      <c r="AH564" s="9" t="s">
        <v>7701</v>
      </c>
      <c r="AI564" s="231" t="s">
        <v>7701</v>
      </c>
      <c r="AJ564" s="9" t="s">
        <v>7701</v>
      </c>
      <c r="AK564" s="231" t="s">
        <v>7687</v>
      </c>
      <c r="AL564" s="231">
        <v>563</v>
      </c>
    </row>
    <row r="565" spans="1:38" s="194" customFormat="1" x14ac:dyDescent="0.3">
      <c r="A565" s="225" t="s">
        <v>7939</v>
      </c>
      <c r="B565" s="225" t="s">
        <v>7941</v>
      </c>
      <c r="C565" s="237" t="s">
        <v>7688</v>
      </c>
      <c r="D565" s="233" t="s">
        <v>9081</v>
      </c>
      <c r="E565" s="232" t="s">
        <v>9396</v>
      </c>
      <c r="F565" s="236" t="s">
        <v>6794</v>
      </c>
      <c r="G565" s="210">
        <v>0</v>
      </c>
      <c r="H565" s="227" t="s">
        <v>7701</v>
      </c>
      <c r="I565" s="227"/>
      <c r="J565" s="227"/>
      <c r="K565" s="227"/>
      <c r="L565" s="227"/>
      <c r="M565" s="227"/>
      <c r="N565" s="226" t="s">
        <v>7719</v>
      </c>
      <c r="O565" s="226" t="s">
        <v>7729</v>
      </c>
      <c r="P565" s="226" t="s">
        <v>7729</v>
      </c>
      <c r="Q565" s="226" t="s">
        <v>7729</v>
      </c>
      <c r="R565" s="228" t="s">
        <v>8062</v>
      </c>
      <c r="S565" s="228" t="s">
        <v>7701</v>
      </c>
      <c r="T565" s="229">
        <v>45645</v>
      </c>
      <c r="U565" s="230" t="s">
        <v>7689</v>
      </c>
      <c r="V565" s="230" t="s">
        <v>7722</v>
      </c>
      <c r="W565" s="230" t="s">
        <v>7722</v>
      </c>
      <c r="X565" s="230" t="s">
        <v>7701</v>
      </c>
      <c r="Y565" s="230"/>
      <c r="Z565" s="230" t="s">
        <v>9877</v>
      </c>
      <c r="AA565" s="239">
        <v>202412</v>
      </c>
      <c r="AB565" s="239"/>
      <c r="AC565" s="240" t="s">
        <v>6188</v>
      </c>
      <c r="AD565" s="240" t="s">
        <v>7704</v>
      </c>
      <c r="AE565" s="241">
        <v>0</v>
      </c>
      <c r="AF565" s="240" t="s">
        <v>7704</v>
      </c>
      <c r="AG565" s="235" t="str">
        <f>IFERROR(VLOOKUP(작성용!A:A,RM!A:D,4,0),"-")</f>
        <v>-</v>
      </c>
      <c r="AH565" s="9" t="s">
        <v>7701</v>
      </c>
      <c r="AI565" s="231" t="s">
        <v>7701</v>
      </c>
      <c r="AJ565" s="9" t="s">
        <v>7701</v>
      </c>
      <c r="AK565" s="231" t="s">
        <v>7687</v>
      </c>
      <c r="AL565" s="231">
        <v>564</v>
      </c>
    </row>
    <row r="566" spans="1:38" s="194" customFormat="1" x14ac:dyDescent="0.3">
      <c r="A566" s="225" t="s">
        <v>7939</v>
      </c>
      <c r="B566" s="225" t="s">
        <v>7941</v>
      </c>
      <c r="C566" s="237" t="s">
        <v>7688</v>
      </c>
      <c r="D566" s="233" t="s">
        <v>8650</v>
      </c>
      <c r="E566" s="232" t="s">
        <v>9397</v>
      </c>
      <c r="F566" s="236" t="s">
        <v>6794</v>
      </c>
      <c r="G566" s="210">
        <v>0</v>
      </c>
      <c r="H566" s="227" t="s">
        <v>7701</v>
      </c>
      <c r="I566" s="227"/>
      <c r="J566" s="227"/>
      <c r="K566" s="227"/>
      <c r="L566" s="227"/>
      <c r="M566" s="227"/>
      <c r="N566" s="226" t="s">
        <v>7719</v>
      </c>
      <c r="O566" s="226" t="s">
        <v>7729</v>
      </c>
      <c r="P566" s="226" t="s">
        <v>7729</v>
      </c>
      <c r="Q566" s="226" t="s">
        <v>7729</v>
      </c>
      <c r="R566" s="228" t="s">
        <v>8063</v>
      </c>
      <c r="S566" s="228" t="s">
        <v>7701</v>
      </c>
      <c r="T566" s="229">
        <v>45645</v>
      </c>
      <c r="U566" s="230" t="s">
        <v>7689</v>
      </c>
      <c r="V566" s="230" t="s">
        <v>7722</v>
      </c>
      <c r="W566" s="230" t="s">
        <v>7722</v>
      </c>
      <c r="X566" s="230" t="s">
        <v>7701</v>
      </c>
      <c r="Y566" s="230"/>
      <c r="Z566" s="230" t="s">
        <v>9877</v>
      </c>
      <c r="AA566" s="239">
        <v>202412</v>
      </c>
      <c r="AB566" s="239"/>
      <c r="AC566" s="240" t="s">
        <v>6188</v>
      </c>
      <c r="AD566" s="240" t="s">
        <v>7704</v>
      </c>
      <c r="AE566" s="241">
        <v>0</v>
      </c>
      <c r="AF566" s="240" t="s">
        <v>7704</v>
      </c>
      <c r="AG566" s="235" t="str">
        <f>IFERROR(VLOOKUP(작성용!A:A,RM!A:D,4,0),"-")</f>
        <v>-</v>
      </c>
      <c r="AH566" s="9" t="s">
        <v>7701</v>
      </c>
      <c r="AI566" s="231" t="s">
        <v>7701</v>
      </c>
      <c r="AJ566" s="9" t="s">
        <v>7701</v>
      </c>
      <c r="AK566" s="231" t="s">
        <v>7687</v>
      </c>
      <c r="AL566" s="231">
        <v>565</v>
      </c>
    </row>
    <row r="567" spans="1:38" s="194" customFormat="1" x14ac:dyDescent="0.3">
      <c r="A567" s="225" t="s">
        <v>7939</v>
      </c>
      <c r="B567" s="225" t="s">
        <v>7941</v>
      </c>
      <c r="C567" s="237" t="s">
        <v>7688</v>
      </c>
      <c r="D567" s="233" t="s">
        <v>6982</v>
      </c>
      <c r="E567" s="232" t="s">
        <v>9398</v>
      </c>
      <c r="F567" s="236" t="s">
        <v>6794</v>
      </c>
      <c r="G567" s="210">
        <v>0</v>
      </c>
      <c r="H567" s="227" t="s">
        <v>7701</v>
      </c>
      <c r="I567" s="227"/>
      <c r="J567" s="227"/>
      <c r="K567" s="227"/>
      <c r="L567" s="227"/>
      <c r="M567" s="227"/>
      <c r="N567" s="226" t="s">
        <v>7719</v>
      </c>
      <c r="O567" s="226" t="s">
        <v>7729</v>
      </c>
      <c r="P567" s="226" t="s">
        <v>7729</v>
      </c>
      <c r="Q567" s="226" t="s">
        <v>7729</v>
      </c>
      <c r="R567" s="228" t="s">
        <v>8064</v>
      </c>
      <c r="S567" s="228" t="s">
        <v>7701</v>
      </c>
      <c r="T567" s="229">
        <v>45645</v>
      </c>
      <c r="U567" s="230" t="s">
        <v>7689</v>
      </c>
      <c r="V567" s="230" t="s">
        <v>7722</v>
      </c>
      <c r="W567" s="230" t="s">
        <v>7722</v>
      </c>
      <c r="X567" s="230" t="s">
        <v>7701</v>
      </c>
      <c r="Y567" s="230"/>
      <c r="Z567" s="230" t="s">
        <v>9877</v>
      </c>
      <c r="AA567" s="239">
        <v>202412</v>
      </c>
      <c r="AB567" s="239"/>
      <c r="AC567" s="240" t="s">
        <v>6188</v>
      </c>
      <c r="AD567" s="240" t="s">
        <v>7704</v>
      </c>
      <c r="AE567" s="241">
        <v>0</v>
      </c>
      <c r="AF567" s="240" t="s">
        <v>7704</v>
      </c>
      <c r="AG567" s="235" t="str">
        <f>IFERROR(VLOOKUP(작성용!A:A,RM!A:D,4,0),"-")</f>
        <v>-</v>
      </c>
      <c r="AH567" s="9" t="s">
        <v>7701</v>
      </c>
      <c r="AI567" s="231" t="s">
        <v>7701</v>
      </c>
      <c r="AJ567" s="9" t="s">
        <v>7701</v>
      </c>
      <c r="AK567" s="231" t="s">
        <v>7687</v>
      </c>
      <c r="AL567" s="231">
        <v>566</v>
      </c>
    </row>
    <row r="568" spans="1:38" s="194" customFormat="1" x14ac:dyDescent="0.3">
      <c r="A568" s="225" t="s">
        <v>7939</v>
      </c>
      <c r="B568" s="225" t="s">
        <v>7941</v>
      </c>
      <c r="C568" s="237" t="s">
        <v>7688</v>
      </c>
      <c r="D568" s="233" t="s">
        <v>9399</v>
      </c>
      <c r="E568" s="232" t="s">
        <v>9400</v>
      </c>
      <c r="F568" s="236" t="s">
        <v>6794</v>
      </c>
      <c r="G568" s="210">
        <v>0</v>
      </c>
      <c r="H568" s="227" t="s">
        <v>7701</v>
      </c>
      <c r="I568" s="227"/>
      <c r="J568" s="227"/>
      <c r="K568" s="227"/>
      <c r="L568" s="227"/>
      <c r="M568" s="227"/>
      <c r="N568" s="226" t="s">
        <v>7719</v>
      </c>
      <c r="O568" s="226" t="s">
        <v>7729</v>
      </c>
      <c r="P568" s="226" t="s">
        <v>7729</v>
      </c>
      <c r="Q568" s="226" t="s">
        <v>7729</v>
      </c>
      <c r="R568" s="228" t="s">
        <v>8065</v>
      </c>
      <c r="S568" s="228" t="s">
        <v>7701</v>
      </c>
      <c r="T568" s="229">
        <v>45645</v>
      </c>
      <c r="U568" s="230" t="s">
        <v>7689</v>
      </c>
      <c r="V568" s="230" t="s">
        <v>7722</v>
      </c>
      <c r="W568" s="230" t="s">
        <v>7722</v>
      </c>
      <c r="X568" s="230" t="s">
        <v>7701</v>
      </c>
      <c r="Y568" s="230"/>
      <c r="Z568" s="230" t="s">
        <v>9877</v>
      </c>
      <c r="AA568" s="239">
        <v>202412</v>
      </c>
      <c r="AB568" s="239"/>
      <c r="AC568" s="240" t="s">
        <v>6188</v>
      </c>
      <c r="AD568" s="240" t="s">
        <v>7704</v>
      </c>
      <c r="AE568" s="241">
        <v>0</v>
      </c>
      <c r="AF568" s="240" t="s">
        <v>7704</v>
      </c>
      <c r="AG568" s="235" t="str">
        <f>IFERROR(VLOOKUP(작성용!A:A,RM!A:D,4,0),"-")</f>
        <v>-</v>
      </c>
      <c r="AH568" s="9" t="s">
        <v>7701</v>
      </c>
      <c r="AI568" s="231" t="s">
        <v>7701</v>
      </c>
      <c r="AJ568" s="9" t="s">
        <v>7701</v>
      </c>
      <c r="AK568" s="231" t="s">
        <v>7687</v>
      </c>
      <c r="AL568" s="231">
        <v>567</v>
      </c>
    </row>
    <row r="569" spans="1:38" s="194" customFormat="1" x14ac:dyDescent="0.3">
      <c r="A569" s="225" t="s">
        <v>7939</v>
      </c>
      <c r="B569" s="225" t="s">
        <v>7941</v>
      </c>
      <c r="C569" s="237" t="s">
        <v>7688</v>
      </c>
      <c r="D569" s="233" t="s">
        <v>9401</v>
      </c>
      <c r="E569" s="232" t="s">
        <v>9402</v>
      </c>
      <c r="F569" s="236" t="s">
        <v>6794</v>
      </c>
      <c r="G569" s="210">
        <v>0</v>
      </c>
      <c r="H569" s="227" t="s">
        <v>7701</v>
      </c>
      <c r="I569" s="227"/>
      <c r="J569" s="227"/>
      <c r="K569" s="227"/>
      <c r="L569" s="227"/>
      <c r="M569" s="227"/>
      <c r="N569" s="226" t="s">
        <v>7719</v>
      </c>
      <c r="O569" s="226" t="s">
        <v>7729</v>
      </c>
      <c r="P569" s="226" t="s">
        <v>7729</v>
      </c>
      <c r="Q569" s="226" t="s">
        <v>7729</v>
      </c>
      <c r="R569" s="228" t="s">
        <v>8066</v>
      </c>
      <c r="S569" s="228" t="s">
        <v>7701</v>
      </c>
      <c r="T569" s="229">
        <v>45645</v>
      </c>
      <c r="U569" s="230" t="s">
        <v>7689</v>
      </c>
      <c r="V569" s="230" t="s">
        <v>7722</v>
      </c>
      <c r="W569" s="230" t="s">
        <v>7722</v>
      </c>
      <c r="X569" s="230" t="s">
        <v>7701</v>
      </c>
      <c r="Y569" s="230"/>
      <c r="Z569" s="230" t="s">
        <v>9877</v>
      </c>
      <c r="AA569" s="239">
        <v>202412</v>
      </c>
      <c r="AB569" s="239"/>
      <c r="AC569" s="240" t="s">
        <v>6188</v>
      </c>
      <c r="AD569" s="240" t="s">
        <v>7704</v>
      </c>
      <c r="AE569" s="241">
        <v>0</v>
      </c>
      <c r="AF569" s="240" t="s">
        <v>7704</v>
      </c>
      <c r="AG569" s="235" t="str">
        <f>IFERROR(VLOOKUP(작성용!A:A,RM!A:D,4,0),"-")</f>
        <v>-</v>
      </c>
      <c r="AH569" s="9" t="s">
        <v>7701</v>
      </c>
      <c r="AI569" s="231" t="s">
        <v>7701</v>
      </c>
      <c r="AJ569" s="9" t="s">
        <v>7701</v>
      </c>
      <c r="AK569" s="231" t="s">
        <v>7687</v>
      </c>
      <c r="AL569" s="231">
        <v>568</v>
      </c>
    </row>
    <row r="570" spans="1:38" s="194" customFormat="1" x14ac:dyDescent="0.3">
      <c r="A570" s="225" t="s">
        <v>3615</v>
      </c>
      <c r="B570" s="225" t="s">
        <v>8068</v>
      </c>
      <c r="C570" s="237" t="s">
        <v>8069</v>
      </c>
      <c r="D570" s="233" t="s">
        <v>8070</v>
      </c>
      <c r="E570" s="232" t="s">
        <v>9403</v>
      </c>
      <c r="F570" s="236" t="s">
        <v>8071</v>
      </c>
      <c r="G570" s="210">
        <v>0</v>
      </c>
      <c r="H570" s="227" t="s">
        <v>4061</v>
      </c>
      <c r="I570" s="227" t="s">
        <v>4695</v>
      </c>
      <c r="J570" s="227" t="s">
        <v>4695</v>
      </c>
      <c r="K570" s="227" t="s">
        <v>4695</v>
      </c>
      <c r="L570" s="227" t="s">
        <v>4695</v>
      </c>
      <c r="M570" s="227" t="s">
        <v>7691</v>
      </c>
      <c r="N570" s="226" t="s">
        <v>8072</v>
      </c>
      <c r="O570" s="226" t="s">
        <v>8073</v>
      </c>
      <c r="P570" s="226" t="s">
        <v>8074</v>
      </c>
      <c r="Q570" s="226" t="s">
        <v>8075</v>
      </c>
      <c r="R570" s="228" t="s">
        <v>8076</v>
      </c>
      <c r="S570" s="228" t="s">
        <v>8077</v>
      </c>
      <c r="T570" s="229">
        <v>45645</v>
      </c>
      <c r="U570" s="230" t="s">
        <v>8078</v>
      </c>
      <c r="V570" s="230" t="s">
        <v>8079</v>
      </c>
      <c r="W570" s="230" t="s">
        <v>8079</v>
      </c>
      <c r="X570" s="230" t="s">
        <v>3522</v>
      </c>
      <c r="Y570" s="230"/>
      <c r="Z570" s="230" t="s">
        <v>9879</v>
      </c>
      <c r="AA570" s="239">
        <v>202412</v>
      </c>
      <c r="AB570" s="239"/>
      <c r="AC570" s="240" t="s">
        <v>8080</v>
      </c>
      <c r="AD570" s="240" t="s">
        <v>8081</v>
      </c>
      <c r="AE570" s="241">
        <v>0</v>
      </c>
      <c r="AF570" s="240" t="s">
        <v>8081</v>
      </c>
      <c r="AG570" s="235" t="str">
        <f>IFERROR(VLOOKUP(작성용!A:A,RM!A:D,4,0),"-")</f>
        <v>조용원</v>
      </c>
      <c r="AH570" s="9" t="s">
        <v>8185</v>
      </c>
      <c r="AI570" s="231" t="s">
        <v>8077</v>
      </c>
      <c r="AJ570" s="9" t="s">
        <v>7701</v>
      </c>
      <c r="AK570" s="231" t="s">
        <v>3684</v>
      </c>
      <c r="AL570" s="231">
        <v>569</v>
      </c>
    </row>
    <row r="571" spans="1:38" s="194" customFormat="1" x14ac:dyDescent="0.3">
      <c r="A571" s="225" t="s">
        <v>3615</v>
      </c>
      <c r="B571" s="225" t="s">
        <v>8068</v>
      </c>
      <c r="C571" s="237" t="s">
        <v>8069</v>
      </c>
      <c r="D571" s="233" t="s">
        <v>9404</v>
      </c>
      <c r="E571" s="232" t="s">
        <v>9405</v>
      </c>
      <c r="F571" s="236" t="s">
        <v>6794</v>
      </c>
      <c r="G571" s="210">
        <v>0</v>
      </c>
      <c r="H571" s="227" t="s">
        <v>8082</v>
      </c>
      <c r="I571" s="227" t="s">
        <v>4695</v>
      </c>
      <c r="J571" s="227" t="s">
        <v>4695</v>
      </c>
      <c r="K571" s="227" t="s">
        <v>4695</v>
      </c>
      <c r="L571" s="227" t="s">
        <v>4695</v>
      </c>
      <c r="M571" s="227" t="s">
        <v>7691</v>
      </c>
      <c r="N571" s="226" t="s">
        <v>8072</v>
      </c>
      <c r="O571" s="226" t="s">
        <v>8073</v>
      </c>
      <c r="P571" s="226" t="s">
        <v>8074</v>
      </c>
      <c r="Q571" s="226" t="s">
        <v>8075</v>
      </c>
      <c r="R571" s="228" t="s">
        <v>8083</v>
      </c>
      <c r="S571" s="228" t="s">
        <v>3522</v>
      </c>
      <c r="T571" s="229">
        <v>45645</v>
      </c>
      <c r="U571" s="230" t="s">
        <v>8078</v>
      </c>
      <c r="V571" s="230" t="s">
        <v>8079</v>
      </c>
      <c r="W571" s="230" t="s">
        <v>8079</v>
      </c>
      <c r="X571" s="230" t="s">
        <v>8077</v>
      </c>
      <c r="Y571" s="230"/>
      <c r="Z571" s="230" t="s">
        <v>9879</v>
      </c>
      <c r="AA571" s="239">
        <v>202412</v>
      </c>
      <c r="AB571" s="239"/>
      <c r="AC571" s="240" t="s">
        <v>3964</v>
      </c>
      <c r="AD571" s="240" t="s">
        <v>7704</v>
      </c>
      <c r="AE571" s="241">
        <v>0</v>
      </c>
      <c r="AF571" s="240" t="s">
        <v>8081</v>
      </c>
      <c r="AG571" s="235" t="str">
        <f>IFERROR(VLOOKUP(작성용!A:A,RM!A:D,4,0),"-")</f>
        <v>조용원</v>
      </c>
      <c r="AH571" s="9" t="s">
        <v>8185</v>
      </c>
      <c r="AI571" s="231" t="s">
        <v>7701</v>
      </c>
      <c r="AJ571" s="9" t="s">
        <v>8077</v>
      </c>
      <c r="AK571" s="231" t="s">
        <v>8084</v>
      </c>
      <c r="AL571" s="231">
        <v>570</v>
      </c>
    </row>
    <row r="572" spans="1:38" s="194" customFormat="1" x14ac:dyDescent="0.3">
      <c r="A572" s="225" t="s">
        <v>3615</v>
      </c>
      <c r="B572" s="225" t="s">
        <v>8068</v>
      </c>
      <c r="C572" s="237" t="s">
        <v>8069</v>
      </c>
      <c r="D572" s="233" t="s">
        <v>7427</v>
      </c>
      <c r="E572" s="232" t="s">
        <v>9406</v>
      </c>
      <c r="F572" s="236" t="s">
        <v>6794</v>
      </c>
      <c r="G572" s="210">
        <v>0</v>
      </c>
      <c r="H572" s="227" t="s">
        <v>8085</v>
      </c>
      <c r="I572" s="227" t="s">
        <v>4695</v>
      </c>
      <c r="J572" s="227" t="s">
        <v>4695</v>
      </c>
      <c r="K572" s="227" t="s">
        <v>4695</v>
      </c>
      <c r="L572" s="227" t="s">
        <v>4695</v>
      </c>
      <c r="M572" s="227" t="s">
        <v>7691</v>
      </c>
      <c r="N572" s="226" t="s">
        <v>8072</v>
      </c>
      <c r="O572" s="226" t="s">
        <v>8073</v>
      </c>
      <c r="P572" s="226" t="s">
        <v>8086</v>
      </c>
      <c r="Q572" s="226" t="s">
        <v>8087</v>
      </c>
      <c r="R572" s="228" t="s">
        <v>8088</v>
      </c>
      <c r="S572" s="228">
        <v>410000125</v>
      </c>
      <c r="T572" s="229">
        <v>45645</v>
      </c>
      <c r="U572" s="230" t="s">
        <v>7689</v>
      </c>
      <c r="V572" s="230" t="s">
        <v>8079</v>
      </c>
      <c r="W572" s="230" t="s">
        <v>8079</v>
      </c>
      <c r="X572" s="230" t="s">
        <v>7701</v>
      </c>
      <c r="Y572" s="230"/>
      <c r="Z572" s="230" t="s">
        <v>9879</v>
      </c>
      <c r="AA572" s="239">
        <v>202412</v>
      </c>
      <c r="AB572" s="239"/>
      <c r="AC572" s="240" t="s">
        <v>6188</v>
      </c>
      <c r="AD572" s="240" t="s">
        <v>7704</v>
      </c>
      <c r="AE572" s="241">
        <v>0</v>
      </c>
      <c r="AF572" s="240" t="s">
        <v>7704</v>
      </c>
      <c r="AG572" s="235" t="str">
        <f>IFERROR(VLOOKUP(작성용!A:A,RM!A:D,4,0),"-")</f>
        <v>조용원</v>
      </c>
      <c r="AH572" s="9" t="s">
        <v>8185</v>
      </c>
      <c r="AI572" s="231" t="s">
        <v>8077</v>
      </c>
      <c r="AJ572" s="9" t="s">
        <v>3522</v>
      </c>
      <c r="AK572" s="231" t="s">
        <v>7687</v>
      </c>
      <c r="AL572" s="231">
        <v>571</v>
      </c>
    </row>
    <row r="573" spans="1:38" s="194" customFormat="1" x14ac:dyDescent="0.3">
      <c r="A573" s="225" t="s">
        <v>3615</v>
      </c>
      <c r="B573" s="225" t="s">
        <v>8068</v>
      </c>
      <c r="C573" s="237" t="s">
        <v>8069</v>
      </c>
      <c r="D573" s="233" t="s">
        <v>5478</v>
      </c>
      <c r="E573" s="232" t="s">
        <v>9407</v>
      </c>
      <c r="F573" s="236" t="s">
        <v>6794</v>
      </c>
      <c r="G573" s="210">
        <v>0</v>
      </c>
      <c r="H573" s="227" t="s">
        <v>8085</v>
      </c>
      <c r="I573" s="227" t="s">
        <v>4695</v>
      </c>
      <c r="J573" s="227" t="s">
        <v>4695</v>
      </c>
      <c r="K573" s="227" t="s">
        <v>4695</v>
      </c>
      <c r="L573" s="227" t="s">
        <v>4695</v>
      </c>
      <c r="M573" s="227" t="s">
        <v>7691</v>
      </c>
      <c r="N573" s="226" t="s">
        <v>7719</v>
      </c>
      <c r="O573" s="226" t="s">
        <v>8089</v>
      </c>
      <c r="P573" s="226" t="s">
        <v>8074</v>
      </c>
      <c r="Q573" s="226" t="s">
        <v>8090</v>
      </c>
      <c r="R573" s="228" t="s">
        <v>8091</v>
      </c>
      <c r="S573" s="228">
        <v>410000195</v>
      </c>
      <c r="T573" s="229">
        <v>45645</v>
      </c>
      <c r="U573" s="230" t="s">
        <v>8078</v>
      </c>
      <c r="V573" s="230" t="s">
        <v>7722</v>
      </c>
      <c r="W573" s="230" t="s">
        <v>7722</v>
      </c>
      <c r="X573" s="230" t="s">
        <v>7701</v>
      </c>
      <c r="Y573" s="230"/>
      <c r="Z573" s="230" t="s">
        <v>9879</v>
      </c>
      <c r="AA573" s="239">
        <v>202412</v>
      </c>
      <c r="AB573" s="239"/>
      <c r="AC573" s="240" t="s">
        <v>3964</v>
      </c>
      <c r="AD573" s="240" t="s">
        <v>7704</v>
      </c>
      <c r="AE573" s="241">
        <v>0</v>
      </c>
      <c r="AF573" s="240" t="s">
        <v>8081</v>
      </c>
      <c r="AG573" s="235" t="str">
        <f>IFERROR(VLOOKUP(작성용!A:A,RM!A:D,4,0),"-")</f>
        <v>조용원</v>
      </c>
      <c r="AH573" s="9" t="s">
        <v>8185</v>
      </c>
      <c r="AI573" s="231" t="s">
        <v>7701</v>
      </c>
      <c r="AJ573" s="9" t="s">
        <v>3522</v>
      </c>
      <c r="AK573" s="231" t="s">
        <v>8084</v>
      </c>
      <c r="AL573" s="231">
        <v>572</v>
      </c>
    </row>
    <row r="574" spans="1:38" s="194" customFormat="1" x14ac:dyDescent="0.3">
      <c r="A574" s="225" t="s">
        <v>3615</v>
      </c>
      <c r="B574" s="225" t="s">
        <v>8068</v>
      </c>
      <c r="C574" s="237" t="s">
        <v>8069</v>
      </c>
      <c r="D574" s="233" t="s">
        <v>9408</v>
      </c>
      <c r="E574" s="232" t="s">
        <v>9409</v>
      </c>
      <c r="F574" s="236" t="s">
        <v>6794</v>
      </c>
      <c r="G574" s="210">
        <v>0</v>
      </c>
      <c r="H574" s="227" t="s">
        <v>8082</v>
      </c>
      <c r="I574" s="227" t="s">
        <v>4695</v>
      </c>
      <c r="J574" s="227" t="s">
        <v>4695</v>
      </c>
      <c r="K574" s="227" t="s">
        <v>4695</v>
      </c>
      <c r="L574" s="227" t="s">
        <v>4695</v>
      </c>
      <c r="M574" s="227" t="s">
        <v>7691</v>
      </c>
      <c r="N574" s="226" t="s">
        <v>4068</v>
      </c>
      <c r="O574" s="226" t="s">
        <v>8092</v>
      </c>
      <c r="P574" s="226" t="s">
        <v>8093</v>
      </c>
      <c r="Q574" s="226" t="s">
        <v>8090</v>
      </c>
      <c r="R574" s="228" t="s">
        <v>7871</v>
      </c>
      <c r="S574" s="228">
        <v>410000196</v>
      </c>
      <c r="T574" s="229">
        <v>45645</v>
      </c>
      <c r="U574" s="230" t="s">
        <v>7689</v>
      </c>
      <c r="V574" s="230" t="s">
        <v>7722</v>
      </c>
      <c r="W574" s="230" t="s">
        <v>8079</v>
      </c>
      <c r="X574" s="230" t="s">
        <v>7701</v>
      </c>
      <c r="Y574" s="230"/>
      <c r="Z574" s="230" t="s">
        <v>9879</v>
      </c>
      <c r="AA574" s="239">
        <v>202412</v>
      </c>
      <c r="AB574" s="239"/>
      <c r="AC574" s="240" t="s">
        <v>6188</v>
      </c>
      <c r="AD574" s="240" t="s">
        <v>3981</v>
      </c>
      <c r="AE574" s="241">
        <v>0</v>
      </c>
      <c r="AF574" s="240" t="s">
        <v>8081</v>
      </c>
      <c r="AG574" s="235" t="str">
        <f>IFERROR(VLOOKUP(작성용!A:A,RM!A:D,4,0),"-")</f>
        <v>조용원</v>
      </c>
      <c r="AH574" s="9" t="s">
        <v>8185</v>
      </c>
      <c r="AI574" s="231" t="s">
        <v>7701</v>
      </c>
      <c r="AJ574" s="9" t="s">
        <v>7701</v>
      </c>
      <c r="AK574" s="231" t="s">
        <v>7687</v>
      </c>
      <c r="AL574" s="231">
        <v>573</v>
      </c>
    </row>
    <row r="575" spans="1:38" s="194" customFormat="1" x14ac:dyDescent="0.3">
      <c r="A575" s="225" t="s">
        <v>3615</v>
      </c>
      <c r="B575" s="225" t="s">
        <v>8068</v>
      </c>
      <c r="C575" s="237" t="s">
        <v>8069</v>
      </c>
      <c r="D575" s="233" t="s">
        <v>7415</v>
      </c>
      <c r="E575" s="232" t="s">
        <v>9410</v>
      </c>
      <c r="F575" s="236" t="s">
        <v>6794</v>
      </c>
      <c r="G575" s="210">
        <v>0</v>
      </c>
      <c r="H575" s="227" t="s">
        <v>8082</v>
      </c>
      <c r="I575" s="227" t="s">
        <v>4695</v>
      </c>
      <c r="J575" s="227" t="s">
        <v>4695</v>
      </c>
      <c r="K575" s="227" t="s">
        <v>4695</v>
      </c>
      <c r="L575" s="227" t="s">
        <v>4695</v>
      </c>
      <c r="M575" s="227" t="s">
        <v>7691</v>
      </c>
      <c r="N575" s="226" t="s">
        <v>7719</v>
      </c>
      <c r="O575" s="226" t="s">
        <v>8073</v>
      </c>
      <c r="P575" s="226" t="s">
        <v>8086</v>
      </c>
      <c r="Q575" s="226" t="s">
        <v>8075</v>
      </c>
      <c r="R575" s="228" t="s">
        <v>8094</v>
      </c>
      <c r="S575" s="228">
        <v>410000188</v>
      </c>
      <c r="T575" s="229">
        <v>45645</v>
      </c>
      <c r="U575" s="230" t="s">
        <v>7689</v>
      </c>
      <c r="V575" s="230" t="s">
        <v>7722</v>
      </c>
      <c r="W575" s="230" t="s">
        <v>7722</v>
      </c>
      <c r="X575" s="230" t="s">
        <v>7701</v>
      </c>
      <c r="Y575" s="230"/>
      <c r="Z575" s="230" t="s">
        <v>9879</v>
      </c>
      <c r="AA575" s="239">
        <v>202412</v>
      </c>
      <c r="AB575" s="239"/>
      <c r="AC575" s="240" t="s">
        <v>6188</v>
      </c>
      <c r="AD575" s="240" t="s">
        <v>8081</v>
      </c>
      <c r="AE575" s="241">
        <v>0</v>
      </c>
      <c r="AF575" s="240" t="s">
        <v>7704</v>
      </c>
      <c r="AG575" s="235" t="str">
        <f>IFERROR(VLOOKUP(작성용!A:A,RM!A:D,4,0),"-")</f>
        <v>조용원</v>
      </c>
      <c r="AH575" s="9" t="s">
        <v>8185</v>
      </c>
      <c r="AI575" s="231" t="s">
        <v>8077</v>
      </c>
      <c r="AJ575" s="9" t="s">
        <v>8077</v>
      </c>
      <c r="AK575" s="231" t="s">
        <v>7687</v>
      </c>
      <c r="AL575" s="231">
        <v>574</v>
      </c>
    </row>
    <row r="576" spans="1:38" s="194" customFormat="1" x14ac:dyDescent="0.3">
      <c r="A576" s="225" t="s">
        <v>3615</v>
      </c>
      <c r="B576" s="225" t="s">
        <v>8068</v>
      </c>
      <c r="C576" s="237" t="s">
        <v>7688</v>
      </c>
      <c r="D576" s="233" t="s">
        <v>9411</v>
      </c>
      <c r="E576" s="232" t="s">
        <v>9412</v>
      </c>
      <c r="F576" s="236" t="s">
        <v>6794</v>
      </c>
      <c r="G576" s="210">
        <v>0</v>
      </c>
      <c r="H576" s="227" t="s">
        <v>8085</v>
      </c>
      <c r="I576" s="227" t="s">
        <v>4695</v>
      </c>
      <c r="J576" s="227" t="s">
        <v>4695</v>
      </c>
      <c r="K576" s="227" t="s">
        <v>4695</v>
      </c>
      <c r="L576" s="227" t="s">
        <v>4695</v>
      </c>
      <c r="M576" s="227" t="s">
        <v>7691</v>
      </c>
      <c r="N576" s="226" t="s">
        <v>7719</v>
      </c>
      <c r="O576" s="226" t="s">
        <v>8089</v>
      </c>
      <c r="P576" s="226" t="s">
        <v>8086</v>
      </c>
      <c r="Q576" s="226" t="s">
        <v>8090</v>
      </c>
      <c r="R576" s="228" t="s">
        <v>8095</v>
      </c>
      <c r="S576" s="228">
        <v>410000210</v>
      </c>
      <c r="T576" s="229">
        <v>45645</v>
      </c>
      <c r="U576" s="230" t="s">
        <v>7689</v>
      </c>
      <c r="V576" s="230" t="s">
        <v>7722</v>
      </c>
      <c r="W576" s="230" t="s">
        <v>7722</v>
      </c>
      <c r="X576" s="230" t="s">
        <v>7701</v>
      </c>
      <c r="Y576" s="230"/>
      <c r="Z576" s="230" t="s">
        <v>9879</v>
      </c>
      <c r="AA576" s="239">
        <v>202412</v>
      </c>
      <c r="AB576" s="239"/>
      <c r="AC576" s="240" t="s">
        <v>6188</v>
      </c>
      <c r="AD576" s="240" t="s">
        <v>7704</v>
      </c>
      <c r="AE576" s="241">
        <v>0</v>
      </c>
      <c r="AF576" s="240" t="s">
        <v>3981</v>
      </c>
      <c r="AG576" s="235" t="str">
        <f>IFERROR(VLOOKUP(작성용!A:A,RM!A:D,4,0),"-")</f>
        <v>조용원</v>
      </c>
      <c r="AH576" s="9" t="s">
        <v>8185</v>
      </c>
      <c r="AI576" s="231" t="s">
        <v>7701</v>
      </c>
      <c r="AJ576" s="9" t="s">
        <v>8077</v>
      </c>
      <c r="AK576" s="231" t="s">
        <v>7687</v>
      </c>
      <c r="AL576" s="231">
        <v>575</v>
      </c>
    </row>
    <row r="577" spans="1:38" s="194" customFormat="1" x14ac:dyDescent="0.3">
      <c r="A577" s="225" t="s">
        <v>3615</v>
      </c>
      <c r="B577" s="225" t="s">
        <v>8068</v>
      </c>
      <c r="C577" s="237" t="s">
        <v>8069</v>
      </c>
      <c r="D577" s="233" t="s">
        <v>8096</v>
      </c>
      <c r="E577" s="232" t="s">
        <v>9413</v>
      </c>
      <c r="F577" s="236" t="s">
        <v>6794</v>
      </c>
      <c r="G577" s="210">
        <v>0</v>
      </c>
      <c r="H577" s="227" t="s">
        <v>8085</v>
      </c>
      <c r="I577" s="227" t="s">
        <v>4695</v>
      </c>
      <c r="J577" s="227" t="s">
        <v>4695</v>
      </c>
      <c r="K577" s="227" t="s">
        <v>4695</v>
      </c>
      <c r="L577" s="227" t="s">
        <v>4695</v>
      </c>
      <c r="M577" s="227" t="s">
        <v>7691</v>
      </c>
      <c r="N577" s="226" t="s">
        <v>7719</v>
      </c>
      <c r="O577" s="226" t="s">
        <v>8073</v>
      </c>
      <c r="P577" s="226" t="s">
        <v>8086</v>
      </c>
      <c r="Q577" s="226" t="s">
        <v>8090</v>
      </c>
      <c r="R577" s="228" t="s">
        <v>8097</v>
      </c>
      <c r="S577" s="228">
        <v>410000226</v>
      </c>
      <c r="T577" s="229">
        <v>45645</v>
      </c>
      <c r="U577" s="230" t="s">
        <v>7689</v>
      </c>
      <c r="V577" s="230" t="s">
        <v>7722</v>
      </c>
      <c r="W577" s="230" t="s">
        <v>7722</v>
      </c>
      <c r="X577" s="230" t="s">
        <v>8077</v>
      </c>
      <c r="Y577" s="230"/>
      <c r="Z577" s="230" t="s">
        <v>9879</v>
      </c>
      <c r="AA577" s="239">
        <v>202412</v>
      </c>
      <c r="AB577" s="239"/>
      <c r="AC577" s="240" t="s">
        <v>8080</v>
      </c>
      <c r="AD577" s="240" t="s">
        <v>7704</v>
      </c>
      <c r="AE577" s="241">
        <v>0</v>
      </c>
      <c r="AF577" s="240" t="s">
        <v>8081</v>
      </c>
      <c r="AG577" s="235" t="str">
        <f>IFERROR(VLOOKUP(작성용!A:A,RM!A:D,4,0),"-")</f>
        <v>조용원</v>
      </c>
      <c r="AH577" s="9" t="s">
        <v>8185</v>
      </c>
      <c r="AI577" s="231" t="s">
        <v>7701</v>
      </c>
      <c r="AJ577" s="9" t="s">
        <v>7701</v>
      </c>
      <c r="AK577" s="231" t="s">
        <v>7687</v>
      </c>
      <c r="AL577" s="231">
        <v>576</v>
      </c>
    </row>
    <row r="578" spans="1:38" s="194" customFormat="1" x14ac:dyDescent="0.3">
      <c r="A578" s="225" t="s">
        <v>3615</v>
      </c>
      <c r="B578" s="225" t="s">
        <v>8068</v>
      </c>
      <c r="C578" s="237" t="s">
        <v>8069</v>
      </c>
      <c r="D578" s="233" t="s">
        <v>9414</v>
      </c>
      <c r="E578" s="232" t="s">
        <v>9415</v>
      </c>
      <c r="F578" s="236" t="s">
        <v>8071</v>
      </c>
      <c r="G578" s="210">
        <v>0</v>
      </c>
      <c r="H578" s="227" t="s">
        <v>8085</v>
      </c>
      <c r="I578" s="227" t="s">
        <v>4695</v>
      </c>
      <c r="J578" s="227" t="s">
        <v>4695</v>
      </c>
      <c r="K578" s="227" t="s">
        <v>4695</v>
      </c>
      <c r="L578" s="227" t="s">
        <v>4695</v>
      </c>
      <c r="M578" s="227" t="s">
        <v>7691</v>
      </c>
      <c r="N578" s="226" t="s">
        <v>7719</v>
      </c>
      <c r="O578" s="226" t="s">
        <v>8089</v>
      </c>
      <c r="P578" s="226" t="s">
        <v>8086</v>
      </c>
      <c r="Q578" s="226" t="s">
        <v>8090</v>
      </c>
      <c r="R578" s="228" t="s">
        <v>8098</v>
      </c>
      <c r="S578" s="228">
        <v>410000238</v>
      </c>
      <c r="T578" s="229">
        <v>45645</v>
      </c>
      <c r="U578" s="230" t="s">
        <v>7689</v>
      </c>
      <c r="V578" s="230" t="s">
        <v>7722</v>
      </c>
      <c r="W578" s="230" t="s">
        <v>8079</v>
      </c>
      <c r="X578" s="230" t="s">
        <v>7701</v>
      </c>
      <c r="Y578" s="230"/>
      <c r="Z578" s="230" t="s">
        <v>9879</v>
      </c>
      <c r="AA578" s="239">
        <v>202412</v>
      </c>
      <c r="AB578" s="239"/>
      <c r="AC578" s="240" t="s">
        <v>6188</v>
      </c>
      <c r="AD578" s="240" t="s">
        <v>7704</v>
      </c>
      <c r="AE578" s="241">
        <v>0</v>
      </c>
      <c r="AF578" s="240" t="s">
        <v>7704</v>
      </c>
      <c r="AG578" s="235" t="str">
        <f>IFERROR(VLOOKUP(작성용!A:A,RM!A:D,4,0),"-")</f>
        <v>조용원</v>
      </c>
      <c r="AH578" s="9" t="s">
        <v>8185</v>
      </c>
      <c r="AI578" s="231" t="s">
        <v>8077</v>
      </c>
      <c r="AJ578" s="9" t="s">
        <v>8077</v>
      </c>
      <c r="AK578" s="231" t="s">
        <v>8084</v>
      </c>
      <c r="AL578" s="231">
        <v>577</v>
      </c>
    </row>
    <row r="579" spans="1:38" s="194" customFormat="1" x14ac:dyDescent="0.3">
      <c r="A579" s="225" t="s">
        <v>3615</v>
      </c>
      <c r="B579" s="225" t="s">
        <v>8068</v>
      </c>
      <c r="C579" s="237" t="s">
        <v>7688</v>
      </c>
      <c r="D579" s="233" t="s">
        <v>5549</v>
      </c>
      <c r="E579" s="232" t="s">
        <v>9416</v>
      </c>
      <c r="F579" s="236" t="s">
        <v>8071</v>
      </c>
      <c r="G579" s="210">
        <v>0</v>
      </c>
      <c r="H579" s="227" t="s">
        <v>8082</v>
      </c>
      <c r="I579" s="227" t="s">
        <v>4695</v>
      </c>
      <c r="J579" s="227" t="s">
        <v>4695</v>
      </c>
      <c r="K579" s="227" t="s">
        <v>4695</v>
      </c>
      <c r="L579" s="227" t="s">
        <v>4695</v>
      </c>
      <c r="M579" s="227" t="s">
        <v>7691</v>
      </c>
      <c r="N579" s="226" t="s">
        <v>7719</v>
      </c>
      <c r="O579" s="226" t="s">
        <v>8089</v>
      </c>
      <c r="P579" s="226" t="s">
        <v>8074</v>
      </c>
      <c r="Q579" s="226" t="s">
        <v>8090</v>
      </c>
      <c r="R579" s="228" t="s">
        <v>8026</v>
      </c>
      <c r="S579" s="228">
        <v>410000266</v>
      </c>
      <c r="T579" s="229">
        <v>45645</v>
      </c>
      <c r="U579" s="230" t="s">
        <v>7689</v>
      </c>
      <c r="V579" s="230" t="s">
        <v>7722</v>
      </c>
      <c r="W579" s="230" t="s">
        <v>8079</v>
      </c>
      <c r="X579" s="230" t="s">
        <v>8077</v>
      </c>
      <c r="Y579" s="230"/>
      <c r="Z579" s="230" t="s">
        <v>9879</v>
      </c>
      <c r="AA579" s="239">
        <v>202412</v>
      </c>
      <c r="AB579" s="239"/>
      <c r="AC579" s="240" t="s">
        <v>6188</v>
      </c>
      <c r="AD579" s="240" t="s">
        <v>8081</v>
      </c>
      <c r="AE579" s="241">
        <v>0</v>
      </c>
      <c r="AF579" s="240" t="s">
        <v>7704</v>
      </c>
      <c r="AG579" s="235" t="str">
        <f>IFERROR(VLOOKUP(작성용!A:A,RM!A:D,4,0),"-")</f>
        <v>조용원</v>
      </c>
      <c r="AH579" s="9" t="s">
        <v>8185</v>
      </c>
      <c r="AI579" s="231" t="s">
        <v>7701</v>
      </c>
      <c r="AJ579" s="9" t="s">
        <v>7701</v>
      </c>
      <c r="AK579" s="231" t="s">
        <v>8084</v>
      </c>
      <c r="AL579" s="231">
        <v>578</v>
      </c>
    </row>
    <row r="580" spans="1:38" s="194" customFormat="1" x14ac:dyDescent="0.3">
      <c r="A580" s="225" t="s">
        <v>3615</v>
      </c>
      <c r="B580" s="225" t="s">
        <v>8068</v>
      </c>
      <c r="C580" s="237" t="s">
        <v>7688</v>
      </c>
      <c r="D580" s="233" t="s">
        <v>8099</v>
      </c>
      <c r="E580" s="232" t="s">
        <v>9417</v>
      </c>
      <c r="F580" s="236" t="s">
        <v>6794</v>
      </c>
      <c r="G580" s="210">
        <v>0</v>
      </c>
      <c r="H580" s="227" t="s">
        <v>8082</v>
      </c>
      <c r="I580" s="227" t="s">
        <v>4695</v>
      </c>
      <c r="J580" s="227" t="s">
        <v>4695</v>
      </c>
      <c r="K580" s="227" t="s">
        <v>4695</v>
      </c>
      <c r="L580" s="227" t="s">
        <v>4695</v>
      </c>
      <c r="M580" s="227" t="s">
        <v>7691</v>
      </c>
      <c r="N580" s="226" t="s">
        <v>7719</v>
      </c>
      <c r="O580" s="226" t="s">
        <v>8089</v>
      </c>
      <c r="P580" s="226" t="s">
        <v>8074</v>
      </c>
      <c r="Q580" s="226" t="s">
        <v>8075</v>
      </c>
      <c r="R580" s="228" t="s">
        <v>8100</v>
      </c>
      <c r="S580" s="228">
        <v>410000185</v>
      </c>
      <c r="T580" s="229">
        <v>45645</v>
      </c>
      <c r="U580" s="230" t="s">
        <v>7689</v>
      </c>
      <c r="V580" s="230" t="s">
        <v>7722</v>
      </c>
      <c r="W580" s="230" t="s">
        <v>7722</v>
      </c>
      <c r="X580" s="230" t="s">
        <v>7701</v>
      </c>
      <c r="Y580" s="230"/>
      <c r="Z580" s="230" t="s">
        <v>9879</v>
      </c>
      <c r="AA580" s="239">
        <v>202412</v>
      </c>
      <c r="AB580" s="239"/>
      <c r="AC580" s="240" t="s">
        <v>6188</v>
      </c>
      <c r="AD580" s="240" t="s">
        <v>7704</v>
      </c>
      <c r="AE580" s="241">
        <v>0</v>
      </c>
      <c r="AF580" s="240" t="s">
        <v>7704</v>
      </c>
      <c r="AG580" s="235" t="str">
        <f>IFERROR(VLOOKUP(작성용!A:A,RM!A:D,4,0),"-")</f>
        <v>조용원</v>
      </c>
      <c r="AH580" s="9" t="s">
        <v>8185</v>
      </c>
      <c r="AI580" s="231" t="s">
        <v>7701</v>
      </c>
      <c r="AJ580" s="9" t="s">
        <v>7701</v>
      </c>
      <c r="AK580" s="231" t="s">
        <v>7687</v>
      </c>
      <c r="AL580" s="231">
        <v>579</v>
      </c>
    </row>
    <row r="581" spans="1:38" s="194" customFormat="1" x14ac:dyDescent="0.3">
      <c r="A581" s="225" t="s">
        <v>3615</v>
      </c>
      <c r="B581" s="225" t="s">
        <v>8068</v>
      </c>
      <c r="C581" s="237" t="s">
        <v>7688</v>
      </c>
      <c r="D581" s="233" t="s">
        <v>7343</v>
      </c>
      <c r="E581" s="232" t="s">
        <v>9418</v>
      </c>
      <c r="F581" s="236" t="s">
        <v>6794</v>
      </c>
      <c r="G581" s="210">
        <v>0</v>
      </c>
      <c r="H581" s="227" t="s">
        <v>8085</v>
      </c>
      <c r="I581" s="227" t="s">
        <v>4695</v>
      </c>
      <c r="J581" s="227" t="s">
        <v>4695</v>
      </c>
      <c r="K581" s="227" t="s">
        <v>4695</v>
      </c>
      <c r="L581" s="227" t="s">
        <v>4695</v>
      </c>
      <c r="M581" s="227" t="s">
        <v>7691</v>
      </c>
      <c r="N581" s="226" t="s">
        <v>7719</v>
      </c>
      <c r="O581" s="226" t="s">
        <v>8089</v>
      </c>
      <c r="P581" s="226" t="s">
        <v>8086</v>
      </c>
      <c r="Q581" s="226" t="s">
        <v>8090</v>
      </c>
      <c r="R581" s="228" t="s">
        <v>8101</v>
      </c>
      <c r="S581" s="228">
        <v>410000208</v>
      </c>
      <c r="T581" s="229">
        <v>45645</v>
      </c>
      <c r="U581" s="230" t="s">
        <v>7689</v>
      </c>
      <c r="V581" s="230" t="s">
        <v>7722</v>
      </c>
      <c r="W581" s="230" t="s">
        <v>7722</v>
      </c>
      <c r="X581" s="230" t="s">
        <v>7701</v>
      </c>
      <c r="Y581" s="230"/>
      <c r="Z581" s="230" t="s">
        <v>9879</v>
      </c>
      <c r="AA581" s="239">
        <v>202412</v>
      </c>
      <c r="AB581" s="239"/>
      <c r="AC581" s="240" t="s">
        <v>6188</v>
      </c>
      <c r="AD581" s="240" t="s">
        <v>7704</v>
      </c>
      <c r="AE581" s="241">
        <v>0</v>
      </c>
      <c r="AF581" s="240" t="s">
        <v>7704</v>
      </c>
      <c r="AG581" s="235" t="str">
        <f>IFERROR(VLOOKUP(작성용!A:A,RM!A:D,4,0),"-")</f>
        <v>조용원</v>
      </c>
      <c r="AH581" s="9" t="s">
        <v>8185</v>
      </c>
      <c r="AI581" s="231" t="s">
        <v>8077</v>
      </c>
      <c r="AJ581" s="9" t="s">
        <v>7701</v>
      </c>
      <c r="AK581" s="231" t="s">
        <v>7687</v>
      </c>
      <c r="AL581" s="231">
        <v>580</v>
      </c>
    </row>
    <row r="582" spans="1:38" s="194" customFormat="1" x14ac:dyDescent="0.3">
      <c r="A582" s="225" t="s">
        <v>3615</v>
      </c>
      <c r="B582" s="225" t="s">
        <v>8068</v>
      </c>
      <c r="C582" s="237" t="s">
        <v>8069</v>
      </c>
      <c r="D582" s="233" t="s">
        <v>6518</v>
      </c>
      <c r="E582" s="232" t="s">
        <v>9419</v>
      </c>
      <c r="F582" s="236" t="s">
        <v>6794</v>
      </c>
      <c r="G582" s="210">
        <v>0</v>
      </c>
      <c r="H582" s="227" t="s">
        <v>8085</v>
      </c>
      <c r="I582" s="227" t="s">
        <v>4695</v>
      </c>
      <c r="J582" s="227" t="s">
        <v>4695</v>
      </c>
      <c r="K582" s="227" t="s">
        <v>4695</v>
      </c>
      <c r="L582" s="227" t="s">
        <v>4695</v>
      </c>
      <c r="M582" s="227" t="s">
        <v>7691</v>
      </c>
      <c r="N582" s="226" t="s">
        <v>7719</v>
      </c>
      <c r="O582" s="226" t="s">
        <v>8089</v>
      </c>
      <c r="P582" s="226" t="s">
        <v>8086</v>
      </c>
      <c r="Q582" s="226" t="s">
        <v>8090</v>
      </c>
      <c r="R582" s="228" t="s">
        <v>8102</v>
      </c>
      <c r="S582" s="228">
        <v>410000173</v>
      </c>
      <c r="T582" s="229">
        <v>45645</v>
      </c>
      <c r="U582" s="230" t="s">
        <v>7689</v>
      </c>
      <c r="V582" s="230" t="s">
        <v>7722</v>
      </c>
      <c r="W582" s="230" t="s">
        <v>7722</v>
      </c>
      <c r="X582" s="230" t="s">
        <v>8077</v>
      </c>
      <c r="Y582" s="230"/>
      <c r="Z582" s="230" t="s">
        <v>9879</v>
      </c>
      <c r="AA582" s="239">
        <v>202412</v>
      </c>
      <c r="AB582" s="239"/>
      <c r="AC582" s="240" t="s">
        <v>6188</v>
      </c>
      <c r="AD582" s="240" t="s">
        <v>7704</v>
      </c>
      <c r="AE582" s="241">
        <v>0</v>
      </c>
      <c r="AF582" s="240" t="s">
        <v>7704</v>
      </c>
      <c r="AG582" s="235" t="str">
        <f>IFERROR(VLOOKUP(작성용!A:A,RM!A:D,4,0),"-")</f>
        <v>조용원</v>
      </c>
      <c r="AH582" s="9" t="s">
        <v>8185</v>
      </c>
      <c r="AI582" s="231" t="s">
        <v>8077</v>
      </c>
      <c r="AJ582" s="9" t="s">
        <v>7701</v>
      </c>
      <c r="AK582" s="231" t="s">
        <v>7687</v>
      </c>
      <c r="AL582" s="231">
        <v>581</v>
      </c>
    </row>
    <row r="583" spans="1:38" s="194" customFormat="1" x14ac:dyDescent="0.3">
      <c r="A583" s="225" t="s">
        <v>3615</v>
      </c>
      <c r="B583" s="225" t="s">
        <v>8068</v>
      </c>
      <c r="C583" s="237" t="s">
        <v>7688</v>
      </c>
      <c r="D583" s="233" t="s">
        <v>9420</v>
      </c>
      <c r="E583" s="232" t="s">
        <v>9421</v>
      </c>
      <c r="F583" s="236" t="s">
        <v>6794</v>
      </c>
      <c r="G583" s="210">
        <v>0</v>
      </c>
      <c r="H583" s="227" t="s">
        <v>8085</v>
      </c>
      <c r="I583" s="227" t="s">
        <v>4695</v>
      </c>
      <c r="J583" s="227" t="s">
        <v>4695</v>
      </c>
      <c r="K583" s="227" t="s">
        <v>4695</v>
      </c>
      <c r="L583" s="227" t="s">
        <v>4695</v>
      </c>
      <c r="M583" s="227" t="s">
        <v>7691</v>
      </c>
      <c r="N583" s="226" t="s">
        <v>7719</v>
      </c>
      <c r="O583" s="226" t="s">
        <v>8089</v>
      </c>
      <c r="P583" s="226" t="s">
        <v>8086</v>
      </c>
      <c r="Q583" s="226" t="s">
        <v>8090</v>
      </c>
      <c r="R583" s="228" t="s">
        <v>8103</v>
      </c>
      <c r="S583" s="228">
        <v>410000170</v>
      </c>
      <c r="T583" s="229">
        <v>45645</v>
      </c>
      <c r="U583" s="230" t="s">
        <v>7689</v>
      </c>
      <c r="V583" s="230" t="s">
        <v>7722</v>
      </c>
      <c r="W583" s="230" t="s">
        <v>7722</v>
      </c>
      <c r="X583" s="230" t="s">
        <v>7701</v>
      </c>
      <c r="Y583" s="230"/>
      <c r="Z583" s="230" t="s">
        <v>9879</v>
      </c>
      <c r="AA583" s="239">
        <v>202412</v>
      </c>
      <c r="AB583" s="239"/>
      <c r="AC583" s="240" t="s">
        <v>6188</v>
      </c>
      <c r="AD583" s="240" t="s">
        <v>7704</v>
      </c>
      <c r="AE583" s="241">
        <v>0</v>
      </c>
      <c r="AF583" s="240" t="s">
        <v>7704</v>
      </c>
      <c r="AG583" s="235" t="str">
        <f>IFERROR(VLOOKUP(작성용!A:A,RM!A:D,4,0),"-")</f>
        <v>조용원</v>
      </c>
      <c r="AH583" s="9" t="s">
        <v>8185</v>
      </c>
      <c r="AI583" s="231" t="s">
        <v>7701</v>
      </c>
      <c r="AJ583" s="9" t="s">
        <v>7701</v>
      </c>
      <c r="AK583" s="231" t="s">
        <v>7687</v>
      </c>
      <c r="AL583" s="231">
        <v>582</v>
      </c>
    </row>
    <row r="584" spans="1:38" s="194" customFormat="1" x14ac:dyDescent="0.3">
      <c r="A584" s="225" t="s">
        <v>3615</v>
      </c>
      <c r="B584" s="225" t="s">
        <v>8068</v>
      </c>
      <c r="C584" s="237" t="s">
        <v>7688</v>
      </c>
      <c r="D584" s="233" t="s">
        <v>8104</v>
      </c>
      <c r="E584" s="232" t="s">
        <v>9422</v>
      </c>
      <c r="F584" s="236" t="s">
        <v>6794</v>
      </c>
      <c r="G584" s="210">
        <v>0</v>
      </c>
      <c r="H584" s="227" t="s">
        <v>8085</v>
      </c>
      <c r="I584" s="227" t="s">
        <v>4695</v>
      </c>
      <c r="J584" s="227" t="s">
        <v>4695</v>
      </c>
      <c r="K584" s="227" t="s">
        <v>4695</v>
      </c>
      <c r="L584" s="227" t="s">
        <v>4695</v>
      </c>
      <c r="M584" s="227" t="s">
        <v>7691</v>
      </c>
      <c r="N584" s="226" t="s">
        <v>7719</v>
      </c>
      <c r="O584" s="226" t="s">
        <v>8073</v>
      </c>
      <c r="P584" s="226" t="s">
        <v>8086</v>
      </c>
      <c r="Q584" s="226" t="s">
        <v>8090</v>
      </c>
      <c r="R584" s="228" t="s">
        <v>8105</v>
      </c>
      <c r="S584" s="228">
        <v>410000169</v>
      </c>
      <c r="T584" s="229">
        <v>45645</v>
      </c>
      <c r="U584" s="230" t="s">
        <v>7689</v>
      </c>
      <c r="V584" s="230" t="s">
        <v>7722</v>
      </c>
      <c r="W584" s="230" t="s">
        <v>7722</v>
      </c>
      <c r="X584" s="230" t="s">
        <v>8077</v>
      </c>
      <c r="Y584" s="230"/>
      <c r="Z584" s="230" t="s">
        <v>9879</v>
      </c>
      <c r="AA584" s="239">
        <v>202412</v>
      </c>
      <c r="AB584" s="239"/>
      <c r="AC584" s="240" t="s">
        <v>6188</v>
      </c>
      <c r="AD584" s="240" t="s">
        <v>7704</v>
      </c>
      <c r="AE584" s="241">
        <v>0</v>
      </c>
      <c r="AF584" s="240" t="s">
        <v>7704</v>
      </c>
      <c r="AG584" s="235" t="str">
        <f>IFERROR(VLOOKUP(작성용!A:A,RM!A:D,4,0),"-")</f>
        <v>조용원</v>
      </c>
      <c r="AH584" s="9" t="s">
        <v>8185</v>
      </c>
      <c r="AI584" s="231" t="s">
        <v>7701</v>
      </c>
      <c r="AJ584" s="9" t="s">
        <v>7701</v>
      </c>
      <c r="AK584" s="231" t="s">
        <v>7687</v>
      </c>
      <c r="AL584" s="231">
        <v>583</v>
      </c>
    </row>
    <row r="585" spans="1:38" s="194" customFormat="1" x14ac:dyDescent="0.3">
      <c r="A585" s="225" t="s">
        <v>3615</v>
      </c>
      <c r="B585" s="225" t="s">
        <v>8068</v>
      </c>
      <c r="C585" s="237" t="s">
        <v>7688</v>
      </c>
      <c r="D585" s="233" t="s">
        <v>9423</v>
      </c>
      <c r="E585" s="232" t="s">
        <v>9424</v>
      </c>
      <c r="F585" s="236" t="s">
        <v>6794</v>
      </c>
      <c r="G585" s="210">
        <v>0</v>
      </c>
      <c r="H585" s="227" t="s">
        <v>8085</v>
      </c>
      <c r="I585" s="227" t="s">
        <v>4695</v>
      </c>
      <c r="J585" s="227" t="s">
        <v>4695</v>
      </c>
      <c r="K585" s="227" t="s">
        <v>4695</v>
      </c>
      <c r="L585" s="227" t="s">
        <v>4695</v>
      </c>
      <c r="M585" s="227" t="s">
        <v>7691</v>
      </c>
      <c r="N585" s="226" t="s">
        <v>7719</v>
      </c>
      <c r="O585" s="226" t="s">
        <v>8089</v>
      </c>
      <c r="P585" s="226" t="s">
        <v>8086</v>
      </c>
      <c r="Q585" s="226" t="s">
        <v>8075</v>
      </c>
      <c r="R585" s="228" t="s">
        <v>8106</v>
      </c>
      <c r="S585" s="228">
        <v>410000190</v>
      </c>
      <c r="T585" s="229">
        <v>45645</v>
      </c>
      <c r="U585" s="230" t="s">
        <v>7689</v>
      </c>
      <c r="V585" s="230" t="s">
        <v>7722</v>
      </c>
      <c r="W585" s="230" t="s">
        <v>7722</v>
      </c>
      <c r="X585" s="230" t="s">
        <v>7701</v>
      </c>
      <c r="Y585" s="230"/>
      <c r="Z585" s="230" t="s">
        <v>9879</v>
      </c>
      <c r="AA585" s="239">
        <v>202412</v>
      </c>
      <c r="AB585" s="239"/>
      <c r="AC585" s="240" t="s">
        <v>6188</v>
      </c>
      <c r="AD585" s="240" t="s">
        <v>7704</v>
      </c>
      <c r="AE585" s="241">
        <v>0</v>
      </c>
      <c r="AF585" s="240" t="s">
        <v>8081</v>
      </c>
      <c r="AG585" s="235" t="str">
        <f>IFERROR(VLOOKUP(작성용!A:A,RM!A:D,4,0),"-")</f>
        <v>조용원</v>
      </c>
      <c r="AH585" s="9" t="s">
        <v>8185</v>
      </c>
      <c r="AI585" s="231" t="s">
        <v>7701</v>
      </c>
      <c r="AJ585" s="9" t="s">
        <v>7701</v>
      </c>
      <c r="AK585" s="231" t="s">
        <v>7687</v>
      </c>
      <c r="AL585" s="231">
        <v>584</v>
      </c>
    </row>
    <row r="586" spans="1:38" s="194" customFormat="1" x14ac:dyDescent="0.3">
      <c r="A586" s="225" t="s">
        <v>3615</v>
      </c>
      <c r="B586" s="225" t="s">
        <v>8068</v>
      </c>
      <c r="C586" s="237" t="s">
        <v>8069</v>
      </c>
      <c r="D586" s="233" t="s">
        <v>6192</v>
      </c>
      <c r="E586" s="232" t="s">
        <v>9099</v>
      </c>
      <c r="F586" s="236" t="s">
        <v>6794</v>
      </c>
      <c r="G586" s="210">
        <v>0</v>
      </c>
      <c r="H586" s="227" t="s">
        <v>8085</v>
      </c>
      <c r="I586" s="227" t="s">
        <v>4695</v>
      </c>
      <c r="J586" s="227" t="s">
        <v>4695</v>
      </c>
      <c r="K586" s="227" t="s">
        <v>4695</v>
      </c>
      <c r="L586" s="227" t="s">
        <v>4695</v>
      </c>
      <c r="M586" s="227" t="s">
        <v>7691</v>
      </c>
      <c r="N586" s="226" t="s">
        <v>7719</v>
      </c>
      <c r="O586" s="226" t="s">
        <v>8089</v>
      </c>
      <c r="P586" s="226" t="s">
        <v>8086</v>
      </c>
      <c r="Q586" s="226" t="s">
        <v>8075</v>
      </c>
      <c r="R586" s="228" t="s">
        <v>7730</v>
      </c>
      <c r="S586" s="228">
        <v>410000230</v>
      </c>
      <c r="T586" s="229">
        <v>45645</v>
      </c>
      <c r="U586" s="230" t="s">
        <v>7689</v>
      </c>
      <c r="V586" s="230" t="s">
        <v>7722</v>
      </c>
      <c r="W586" s="230" t="s">
        <v>7722</v>
      </c>
      <c r="X586" s="230" t="s">
        <v>7701</v>
      </c>
      <c r="Y586" s="230"/>
      <c r="Z586" s="230" t="s">
        <v>9879</v>
      </c>
      <c r="AA586" s="239">
        <v>202412</v>
      </c>
      <c r="AB586" s="239"/>
      <c r="AC586" s="240" t="s">
        <v>6188</v>
      </c>
      <c r="AD586" s="240" t="s">
        <v>7704</v>
      </c>
      <c r="AE586" s="241">
        <v>0</v>
      </c>
      <c r="AF586" s="240" t="s">
        <v>7704</v>
      </c>
      <c r="AG586" s="235" t="str">
        <f>IFERROR(VLOOKUP(작성용!A:A,RM!A:D,4,0),"-")</f>
        <v>조용원</v>
      </c>
      <c r="AH586" s="9" t="s">
        <v>8185</v>
      </c>
      <c r="AI586" s="231" t="s">
        <v>7701</v>
      </c>
      <c r="AJ586" s="9" t="s">
        <v>7701</v>
      </c>
      <c r="AK586" s="231" t="s">
        <v>7687</v>
      </c>
      <c r="AL586" s="231">
        <v>585</v>
      </c>
    </row>
    <row r="587" spans="1:38" s="194" customFormat="1" x14ac:dyDescent="0.3">
      <c r="A587" s="225" t="s">
        <v>3615</v>
      </c>
      <c r="B587" s="225" t="s">
        <v>8068</v>
      </c>
      <c r="C587" s="237" t="s">
        <v>7688</v>
      </c>
      <c r="D587" s="233" t="s">
        <v>6074</v>
      </c>
      <c r="E587" s="232" t="s">
        <v>9425</v>
      </c>
      <c r="F587" s="236" t="s">
        <v>6794</v>
      </c>
      <c r="G587" s="210">
        <v>0</v>
      </c>
      <c r="H587" s="227" t="s">
        <v>8085</v>
      </c>
      <c r="I587" s="227" t="s">
        <v>4695</v>
      </c>
      <c r="J587" s="227" t="s">
        <v>4695</v>
      </c>
      <c r="K587" s="227" t="s">
        <v>4695</v>
      </c>
      <c r="L587" s="227" t="s">
        <v>4695</v>
      </c>
      <c r="M587" s="227" t="s">
        <v>7691</v>
      </c>
      <c r="N587" s="226" t="s">
        <v>7719</v>
      </c>
      <c r="O587" s="226" t="s">
        <v>8089</v>
      </c>
      <c r="P587" s="226" t="s">
        <v>8086</v>
      </c>
      <c r="Q587" s="226" t="s">
        <v>8090</v>
      </c>
      <c r="R587" s="228" t="s">
        <v>8107</v>
      </c>
      <c r="S587" s="228">
        <v>410000227</v>
      </c>
      <c r="T587" s="229">
        <v>45645</v>
      </c>
      <c r="U587" s="230" t="s">
        <v>7689</v>
      </c>
      <c r="V587" s="230" t="s">
        <v>7722</v>
      </c>
      <c r="W587" s="230" t="s">
        <v>7722</v>
      </c>
      <c r="X587" s="230" t="s">
        <v>7701</v>
      </c>
      <c r="Y587" s="230"/>
      <c r="Z587" s="230" t="s">
        <v>9879</v>
      </c>
      <c r="AA587" s="239">
        <v>202412</v>
      </c>
      <c r="AB587" s="239"/>
      <c r="AC587" s="240" t="s">
        <v>6188</v>
      </c>
      <c r="AD587" s="240" t="s">
        <v>7704</v>
      </c>
      <c r="AE587" s="241">
        <v>0</v>
      </c>
      <c r="AF587" s="240" t="s">
        <v>7704</v>
      </c>
      <c r="AG587" s="235" t="str">
        <f>IFERROR(VLOOKUP(작성용!A:A,RM!A:D,4,0),"-")</f>
        <v>조용원</v>
      </c>
      <c r="AH587" s="9" t="s">
        <v>8185</v>
      </c>
      <c r="AI587" s="231" t="s">
        <v>7701</v>
      </c>
      <c r="AJ587" s="9" t="s">
        <v>7701</v>
      </c>
      <c r="AK587" s="231" t="s">
        <v>7687</v>
      </c>
      <c r="AL587" s="231">
        <v>586</v>
      </c>
    </row>
    <row r="588" spans="1:38" s="194" customFormat="1" x14ac:dyDescent="0.3">
      <c r="A588" s="225" t="s">
        <v>3615</v>
      </c>
      <c r="B588" s="225" t="s">
        <v>8068</v>
      </c>
      <c r="C588" s="237" t="s">
        <v>7688</v>
      </c>
      <c r="D588" s="233" t="s">
        <v>6542</v>
      </c>
      <c r="E588" s="232" t="s">
        <v>9289</v>
      </c>
      <c r="F588" s="236" t="s">
        <v>6794</v>
      </c>
      <c r="G588" s="210">
        <v>0</v>
      </c>
      <c r="H588" s="227" t="s">
        <v>8085</v>
      </c>
      <c r="I588" s="227" t="s">
        <v>4695</v>
      </c>
      <c r="J588" s="227" t="s">
        <v>4695</v>
      </c>
      <c r="K588" s="227" t="s">
        <v>4695</v>
      </c>
      <c r="L588" s="227" t="s">
        <v>4695</v>
      </c>
      <c r="M588" s="227" t="s">
        <v>7691</v>
      </c>
      <c r="N588" s="226" t="s">
        <v>7719</v>
      </c>
      <c r="O588" s="226" t="s">
        <v>8073</v>
      </c>
      <c r="P588" s="226" t="s">
        <v>8086</v>
      </c>
      <c r="Q588" s="226" t="s">
        <v>8090</v>
      </c>
      <c r="R588" s="228" t="s">
        <v>7965</v>
      </c>
      <c r="S588" s="228">
        <v>410000254</v>
      </c>
      <c r="T588" s="229">
        <v>45645</v>
      </c>
      <c r="U588" s="230" t="s">
        <v>7689</v>
      </c>
      <c r="V588" s="230" t="s">
        <v>7722</v>
      </c>
      <c r="W588" s="230" t="s">
        <v>7722</v>
      </c>
      <c r="X588" s="230" t="s">
        <v>7701</v>
      </c>
      <c r="Y588" s="230"/>
      <c r="Z588" s="230" t="s">
        <v>9879</v>
      </c>
      <c r="AA588" s="239">
        <v>202412</v>
      </c>
      <c r="AB588" s="239"/>
      <c r="AC588" s="240" t="s">
        <v>6188</v>
      </c>
      <c r="AD588" s="240" t="s">
        <v>7704</v>
      </c>
      <c r="AE588" s="241">
        <v>0</v>
      </c>
      <c r="AF588" s="240" t="s">
        <v>7704</v>
      </c>
      <c r="AG588" s="235" t="str">
        <f>IFERROR(VLOOKUP(작성용!A:A,RM!A:D,4,0),"-")</f>
        <v>조용원</v>
      </c>
      <c r="AH588" s="9" t="s">
        <v>8185</v>
      </c>
      <c r="AI588" s="231" t="s">
        <v>7701</v>
      </c>
      <c r="AJ588" s="9" t="s">
        <v>7701</v>
      </c>
      <c r="AK588" s="231" t="s">
        <v>7687</v>
      </c>
      <c r="AL588" s="231">
        <v>587</v>
      </c>
    </row>
    <row r="589" spans="1:38" s="194" customFormat="1" x14ac:dyDescent="0.3">
      <c r="A589" s="225" t="s">
        <v>3615</v>
      </c>
      <c r="B589" s="225" t="s">
        <v>8068</v>
      </c>
      <c r="C589" s="237" t="s">
        <v>7688</v>
      </c>
      <c r="D589" s="233" t="s">
        <v>9426</v>
      </c>
      <c r="E589" s="232" t="s">
        <v>9427</v>
      </c>
      <c r="F589" s="236" t="s">
        <v>6794</v>
      </c>
      <c r="G589" s="210">
        <v>0</v>
      </c>
      <c r="H589" s="227" t="s">
        <v>8085</v>
      </c>
      <c r="I589" s="227" t="s">
        <v>4695</v>
      </c>
      <c r="J589" s="227" t="s">
        <v>4695</v>
      </c>
      <c r="K589" s="227" t="s">
        <v>4695</v>
      </c>
      <c r="L589" s="227" t="s">
        <v>4695</v>
      </c>
      <c r="M589" s="227" t="s">
        <v>7691</v>
      </c>
      <c r="N589" s="226" t="s">
        <v>7719</v>
      </c>
      <c r="O589" s="226" t="s">
        <v>8089</v>
      </c>
      <c r="P589" s="226" t="s">
        <v>8086</v>
      </c>
      <c r="Q589" s="226" t="s">
        <v>8090</v>
      </c>
      <c r="R589" s="228" t="s">
        <v>8108</v>
      </c>
      <c r="S589" s="228">
        <v>410000153</v>
      </c>
      <c r="T589" s="229">
        <v>45645</v>
      </c>
      <c r="U589" s="230" t="s">
        <v>7689</v>
      </c>
      <c r="V589" s="230" t="s">
        <v>7722</v>
      </c>
      <c r="W589" s="230" t="s">
        <v>7722</v>
      </c>
      <c r="X589" s="230" t="s">
        <v>7701</v>
      </c>
      <c r="Y589" s="230"/>
      <c r="Z589" s="230" t="s">
        <v>9879</v>
      </c>
      <c r="AA589" s="239">
        <v>202412</v>
      </c>
      <c r="AB589" s="239"/>
      <c r="AC589" s="240" t="s">
        <v>6188</v>
      </c>
      <c r="AD589" s="240" t="s">
        <v>7704</v>
      </c>
      <c r="AE589" s="241">
        <v>0</v>
      </c>
      <c r="AF589" s="240" t="s">
        <v>7704</v>
      </c>
      <c r="AG589" s="235" t="str">
        <f>IFERROR(VLOOKUP(작성용!A:A,RM!A:D,4,0),"-")</f>
        <v>조용원</v>
      </c>
      <c r="AH589" s="9" t="s">
        <v>8185</v>
      </c>
      <c r="AI589" s="231" t="s">
        <v>8077</v>
      </c>
      <c r="AJ589" s="9" t="s">
        <v>7701</v>
      </c>
      <c r="AK589" s="231" t="s">
        <v>7687</v>
      </c>
      <c r="AL589" s="231">
        <v>588</v>
      </c>
    </row>
    <row r="590" spans="1:38" s="194" customFormat="1" x14ac:dyDescent="0.3">
      <c r="A590" s="225" t="s">
        <v>3615</v>
      </c>
      <c r="B590" s="225" t="s">
        <v>8068</v>
      </c>
      <c r="C590" s="237" t="s">
        <v>7688</v>
      </c>
      <c r="D590" s="233" t="s">
        <v>7500</v>
      </c>
      <c r="E590" s="232" t="s">
        <v>9428</v>
      </c>
      <c r="F590" s="236" t="s">
        <v>6794</v>
      </c>
      <c r="G590" s="210">
        <v>0</v>
      </c>
      <c r="H590" s="227" t="s">
        <v>8085</v>
      </c>
      <c r="I590" s="227" t="s">
        <v>4695</v>
      </c>
      <c r="J590" s="227" t="s">
        <v>4695</v>
      </c>
      <c r="K590" s="227" t="s">
        <v>4695</v>
      </c>
      <c r="L590" s="227" t="s">
        <v>4695</v>
      </c>
      <c r="M590" s="227" t="s">
        <v>7691</v>
      </c>
      <c r="N590" s="226" t="s">
        <v>7719</v>
      </c>
      <c r="O590" s="226" t="s">
        <v>8089</v>
      </c>
      <c r="P590" s="226" t="s">
        <v>8086</v>
      </c>
      <c r="Q590" s="226" t="s">
        <v>8090</v>
      </c>
      <c r="R590" s="228" t="s">
        <v>8109</v>
      </c>
      <c r="S590" s="228">
        <v>410000223</v>
      </c>
      <c r="T590" s="229">
        <v>45645</v>
      </c>
      <c r="U590" s="230" t="s">
        <v>7689</v>
      </c>
      <c r="V590" s="230" t="s">
        <v>7722</v>
      </c>
      <c r="W590" s="230" t="s">
        <v>7722</v>
      </c>
      <c r="X590" s="230" t="s">
        <v>7701</v>
      </c>
      <c r="Y590" s="230"/>
      <c r="Z590" s="230" t="s">
        <v>9879</v>
      </c>
      <c r="AA590" s="239">
        <v>202412</v>
      </c>
      <c r="AB590" s="239"/>
      <c r="AC590" s="240" t="s">
        <v>6188</v>
      </c>
      <c r="AD590" s="240" t="s">
        <v>7704</v>
      </c>
      <c r="AE590" s="241">
        <v>0</v>
      </c>
      <c r="AF590" s="240" t="s">
        <v>7704</v>
      </c>
      <c r="AG590" s="235" t="str">
        <f>IFERROR(VLOOKUP(작성용!A:A,RM!A:D,4,0),"-")</f>
        <v>조용원</v>
      </c>
      <c r="AH590" s="9" t="s">
        <v>8185</v>
      </c>
      <c r="AI590" s="231" t="s">
        <v>7701</v>
      </c>
      <c r="AJ590" s="9" t="s">
        <v>7701</v>
      </c>
      <c r="AK590" s="231" t="s">
        <v>7687</v>
      </c>
      <c r="AL590" s="231">
        <v>589</v>
      </c>
    </row>
    <row r="591" spans="1:38" s="194" customFormat="1" x14ac:dyDescent="0.3">
      <c r="A591" s="225" t="s">
        <v>3615</v>
      </c>
      <c r="B591" s="225" t="s">
        <v>8068</v>
      </c>
      <c r="C591" s="237" t="s">
        <v>7688</v>
      </c>
      <c r="D591" s="233" t="s">
        <v>9429</v>
      </c>
      <c r="E591" s="232" t="s">
        <v>9430</v>
      </c>
      <c r="F591" s="236" t="s">
        <v>6794</v>
      </c>
      <c r="G591" s="210">
        <v>0</v>
      </c>
      <c r="H591" s="227" t="s">
        <v>8085</v>
      </c>
      <c r="I591" s="227" t="s">
        <v>4695</v>
      </c>
      <c r="J591" s="227" t="s">
        <v>4695</v>
      </c>
      <c r="K591" s="227" t="s">
        <v>4695</v>
      </c>
      <c r="L591" s="227" t="s">
        <v>4695</v>
      </c>
      <c r="M591" s="227" t="s">
        <v>7691</v>
      </c>
      <c r="N591" s="226" t="s">
        <v>7719</v>
      </c>
      <c r="O591" s="226" t="s">
        <v>8089</v>
      </c>
      <c r="P591" s="226" t="s">
        <v>8086</v>
      </c>
      <c r="Q591" s="226" t="s">
        <v>8090</v>
      </c>
      <c r="R591" s="228" t="s">
        <v>8110</v>
      </c>
      <c r="S591" s="228">
        <v>410000252</v>
      </c>
      <c r="T591" s="229">
        <v>45645</v>
      </c>
      <c r="U591" s="230" t="s">
        <v>8078</v>
      </c>
      <c r="V591" s="230" t="s">
        <v>7722</v>
      </c>
      <c r="W591" s="230" t="s">
        <v>7722</v>
      </c>
      <c r="X591" s="230" t="s">
        <v>7701</v>
      </c>
      <c r="Y591" s="230"/>
      <c r="Z591" s="230" t="s">
        <v>9879</v>
      </c>
      <c r="AA591" s="239">
        <v>202412</v>
      </c>
      <c r="AB591" s="239"/>
      <c r="AC591" s="240" t="s">
        <v>6188</v>
      </c>
      <c r="AD591" s="240" t="s">
        <v>7704</v>
      </c>
      <c r="AE591" s="241">
        <v>0</v>
      </c>
      <c r="AF591" s="240" t="s">
        <v>7704</v>
      </c>
      <c r="AG591" s="235" t="str">
        <f>IFERROR(VLOOKUP(작성용!A:A,RM!A:D,4,0),"-")</f>
        <v>조용원</v>
      </c>
      <c r="AH591" s="9" t="s">
        <v>8185</v>
      </c>
      <c r="AI591" s="231" t="s">
        <v>7701</v>
      </c>
      <c r="AJ591" s="9" t="s">
        <v>8077</v>
      </c>
      <c r="AK591" s="231" t="s">
        <v>7687</v>
      </c>
      <c r="AL591" s="231">
        <v>590</v>
      </c>
    </row>
    <row r="592" spans="1:38" s="194" customFormat="1" x14ac:dyDescent="0.3">
      <c r="A592" s="225" t="s">
        <v>3615</v>
      </c>
      <c r="B592" s="225" t="s">
        <v>8068</v>
      </c>
      <c r="C592" s="237" t="s">
        <v>7688</v>
      </c>
      <c r="D592" s="233" t="s">
        <v>9431</v>
      </c>
      <c r="E592" s="232" t="s">
        <v>9432</v>
      </c>
      <c r="F592" s="236" t="s">
        <v>6794</v>
      </c>
      <c r="G592" s="210">
        <v>0</v>
      </c>
      <c r="H592" s="227" t="s">
        <v>8085</v>
      </c>
      <c r="I592" s="227" t="s">
        <v>4695</v>
      </c>
      <c r="J592" s="227" t="s">
        <v>4695</v>
      </c>
      <c r="K592" s="227" t="s">
        <v>4695</v>
      </c>
      <c r="L592" s="227" t="s">
        <v>4695</v>
      </c>
      <c r="M592" s="227" t="s">
        <v>7691</v>
      </c>
      <c r="N592" s="226" t="s">
        <v>7719</v>
      </c>
      <c r="O592" s="226" t="s">
        <v>8089</v>
      </c>
      <c r="P592" s="226" t="s">
        <v>8086</v>
      </c>
      <c r="Q592" s="226" t="s">
        <v>8090</v>
      </c>
      <c r="R592" s="228" t="s">
        <v>8111</v>
      </c>
      <c r="S592" s="228">
        <v>410000179</v>
      </c>
      <c r="T592" s="229">
        <v>45645</v>
      </c>
      <c r="U592" s="230" t="s">
        <v>7689</v>
      </c>
      <c r="V592" s="230" t="s">
        <v>7722</v>
      </c>
      <c r="W592" s="230" t="s">
        <v>7722</v>
      </c>
      <c r="X592" s="230" t="s">
        <v>7701</v>
      </c>
      <c r="Y592" s="230"/>
      <c r="Z592" s="230" t="s">
        <v>9879</v>
      </c>
      <c r="AA592" s="239">
        <v>202412</v>
      </c>
      <c r="AB592" s="239"/>
      <c r="AC592" s="240" t="s">
        <v>6188</v>
      </c>
      <c r="AD592" s="240" t="s">
        <v>7704</v>
      </c>
      <c r="AE592" s="241">
        <v>0</v>
      </c>
      <c r="AF592" s="240" t="s">
        <v>7704</v>
      </c>
      <c r="AG592" s="235" t="str">
        <f>IFERROR(VLOOKUP(작성용!A:A,RM!A:D,4,0),"-")</f>
        <v>조용원</v>
      </c>
      <c r="AH592" s="9" t="s">
        <v>8185</v>
      </c>
      <c r="AI592" s="231" t="s">
        <v>7701</v>
      </c>
      <c r="AJ592" s="9" t="s">
        <v>7701</v>
      </c>
      <c r="AK592" s="231" t="s">
        <v>7687</v>
      </c>
      <c r="AL592" s="231">
        <v>591</v>
      </c>
    </row>
    <row r="593" spans="1:38" s="194" customFormat="1" x14ac:dyDescent="0.3">
      <c r="A593" s="225" t="s">
        <v>3615</v>
      </c>
      <c r="B593" s="225" t="s">
        <v>8068</v>
      </c>
      <c r="C593" s="237" t="s">
        <v>7688</v>
      </c>
      <c r="D593" s="233" t="s">
        <v>9433</v>
      </c>
      <c r="E593" s="232" t="s">
        <v>9434</v>
      </c>
      <c r="F593" s="236" t="s">
        <v>6794</v>
      </c>
      <c r="G593" s="210">
        <v>0</v>
      </c>
      <c r="H593" s="227" t="s">
        <v>8085</v>
      </c>
      <c r="I593" s="227" t="s">
        <v>4695</v>
      </c>
      <c r="J593" s="227" t="s">
        <v>4695</v>
      </c>
      <c r="K593" s="227" t="s">
        <v>4695</v>
      </c>
      <c r="L593" s="227" t="s">
        <v>4695</v>
      </c>
      <c r="M593" s="227" t="s">
        <v>7691</v>
      </c>
      <c r="N593" s="226" t="s">
        <v>7719</v>
      </c>
      <c r="O593" s="226" t="s">
        <v>8089</v>
      </c>
      <c r="P593" s="226" t="s">
        <v>8086</v>
      </c>
      <c r="Q593" s="226" t="s">
        <v>8090</v>
      </c>
      <c r="R593" s="228" t="s">
        <v>8112</v>
      </c>
      <c r="S593" s="228">
        <v>410000206</v>
      </c>
      <c r="T593" s="229">
        <v>45645</v>
      </c>
      <c r="U593" s="230" t="s">
        <v>7689</v>
      </c>
      <c r="V593" s="230" t="s">
        <v>8079</v>
      </c>
      <c r="W593" s="230" t="s">
        <v>7722</v>
      </c>
      <c r="X593" s="230" t="s">
        <v>7701</v>
      </c>
      <c r="Y593" s="230"/>
      <c r="Z593" s="230" t="s">
        <v>9879</v>
      </c>
      <c r="AA593" s="239">
        <v>202412</v>
      </c>
      <c r="AB593" s="239"/>
      <c r="AC593" s="240" t="s">
        <v>6188</v>
      </c>
      <c r="AD593" s="240" t="s">
        <v>7704</v>
      </c>
      <c r="AE593" s="241">
        <v>0</v>
      </c>
      <c r="AF593" s="240" t="s">
        <v>7704</v>
      </c>
      <c r="AG593" s="235" t="str">
        <f>IFERROR(VLOOKUP(작성용!A:A,RM!A:D,4,0),"-")</f>
        <v>조용원</v>
      </c>
      <c r="AH593" s="9" t="s">
        <v>8185</v>
      </c>
      <c r="AI593" s="231" t="s">
        <v>7701</v>
      </c>
      <c r="AJ593" s="9" t="s">
        <v>7701</v>
      </c>
      <c r="AK593" s="231" t="s">
        <v>7687</v>
      </c>
      <c r="AL593" s="231">
        <v>592</v>
      </c>
    </row>
    <row r="594" spans="1:38" s="194" customFormat="1" x14ac:dyDescent="0.3">
      <c r="A594" s="225" t="s">
        <v>3615</v>
      </c>
      <c r="B594" s="225" t="s">
        <v>8068</v>
      </c>
      <c r="C594" s="237" t="s">
        <v>7688</v>
      </c>
      <c r="D594" s="233" t="s">
        <v>8113</v>
      </c>
      <c r="E594" s="232" t="s">
        <v>9435</v>
      </c>
      <c r="F594" s="236" t="s">
        <v>6794</v>
      </c>
      <c r="G594" s="210">
        <v>0</v>
      </c>
      <c r="H594" s="227" t="s">
        <v>8085</v>
      </c>
      <c r="I594" s="227" t="s">
        <v>4695</v>
      </c>
      <c r="J594" s="227" t="s">
        <v>4695</v>
      </c>
      <c r="K594" s="227" t="s">
        <v>4695</v>
      </c>
      <c r="L594" s="227" t="s">
        <v>4695</v>
      </c>
      <c r="M594" s="227" t="s">
        <v>7691</v>
      </c>
      <c r="N594" s="226" t="s">
        <v>7719</v>
      </c>
      <c r="O594" s="226" t="s">
        <v>8089</v>
      </c>
      <c r="P594" s="226" t="s">
        <v>8074</v>
      </c>
      <c r="Q594" s="226" t="s">
        <v>8090</v>
      </c>
      <c r="R594" s="228" t="s">
        <v>8114</v>
      </c>
      <c r="S594" s="228">
        <v>410000233</v>
      </c>
      <c r="T594" s="229">
        <v>45645</v>
      </c>
      <c r="U594" s="230" t="s">
        <v>7689</v>
      </c>
      <c r="V594" s="230" t="s">
        <v>7722</v>
      </c>
      <c r="W594" s="230" t="s">
        <v>7722</v>
      </c>
      <c r="X594" s="230" t="s">
        <v>7701</v>
      </c>
      <c r="Y594" s="230"/>
      <c r="Z594" s="230" t="s">
        <v>9879</v>
      </c>
      <c r="AA594" s="239">
        <v>202412</v>
      </c>
      <c r="AB594" s="239"/>
      <c r="AC594" s="240" t="s">
        <v>6188</v>
      </c>
      <c r="AD594" s="240" t="s">
        <v>8081</v>
      </c>
      <c r="AE594" s="241">
        <v>0</v>
      </c>
      <c r="AF594" s="240" t="s">
        <v>7704</v>
      </c>
      <c r="AG594" s="235" t="str">
        <f>IFERROR(VLOOKUP(작성용!A:A,RM!A:D,4,0),"-")</f>
        <v>조용원</v>
      </c>
      <c r="AH594" s="9" t="s">
        <v>8185</v>
      </c>
      <c r="AI594" s="231" t="s">
        <v>7701</v>
      </c>
      <c r="AJ594" s="9" t="s">
        <v>7701</v>
      </c>
      <c r="AK594" s="231" t="s">
        <v>7687</v>
      </c>
      <c r="AL594" s="231">
        <v>593</v>
      </c>
    </row>
    <row r="595" spans="1:38" s="194" customFormat="1" x14ac:dyDescent="0.3">
      <c r="A595" s="225" t="s">
        <v>3615</v>
      </c>
      <c r="B595" s="225" t="s">
        <v>8068</v>
      </c>
      <c r="C595" s="237" t="s">
        <v>7688</v>
      </c>
      <c r="D595" s="233" t="s">
        <v>6073</v>
      </c>
      <c r="E595" s="232" t="s">
        <v>9436</v>
      </c>
      <c r="F595" s="236" t="s">
        <v>6794</v>
      </c>
      <c r="G595" s="210">
        <v>0</v>
      </c>
      <c r="H595" s="227" t="s">
        <v>8085</v>
      </c>
      <c r="I595" s="227" t="s">
        <v>4695</v>
      </c>
      <c r="J595" s="227" t="s">
        <v>4695</v>
      </c>
      <c r="K595" s="227" t="s">
        <v>4695</v>
      </c>
      <c r="L595" s="227" t="s">
        <v>4695</v>
      </c>
      <c r="M595" s="227" t="s">
        <v>7691</v>
      </c>
      <c r="N595" s="226" t="s">
        <v>7719</v>
      </c>
      <c r="O595" s="226" t="s">
        <v>8089</v>
      </c>
      <c r="P595" s="226" t="s">
        <v>8086</v>
      </c>
      <c r="Q595" s="226" t="s">
        <v>8090</v>
      </c>
      <c r="R595" s="228" t="s">
        <v>8115</v>
      </c>
      <c r="S595" s="228">
        <v>410000220</v>
      </c>
      <c r="T595" s="229">
        <v>45645</v>
      </c>
      <c r="U595" s="230" t="s">
        <v>7689</v>
      </c>
      <c r="V595" s="230" t="s">
        <v>7722</v>
      </c>
      <c r="W595" s="230" t="s">
        <v>7722</v>
      </c>
      <c r="X595" s="230" t="s">
        <v>7701</v>
      </c>
      <c r="Y595" s="230"/>
      <c r="Z595" s="230" t="s">
        <v>9879</v>
      </c>
      <c r="AA595" s="239">
        <v>202412</v>
      </c>
      <c r="AB595" s="239"/>
      <c r="AC595" s="240" t="s">
        <v>6188</v>
      </c>
      <c r="AD595" s="240" t="s">
        <v>7704</v>
      </c>
      <c r="AE595" s="241">
        <v>0</v>
      </c>
      <c r="AF595" s="240" t="s">
        <v>7704</v>
      </c>
      <c r="AG595" s="235" t="str">
        <f>IFERROR(VLOOKUP(작성용!A:A,RM!A:D,4,0),"-")</f>
        <v>조용원</v>
      </c>
      <c r="AH595" s="9" t="s">
        <v>8185</v>
      </c>
      <c r="AI595" s="231" t="s">
        <v>7701</v>
      </c>
      <c r="AJ595" s="9" t="s">
        <v>7701</v>
      </c>
      <c r="AK595" s="231" t="s">
        <v>7687</v>
      </c>
      <c r="AL595" s="231">
        <v>594</v>
      </c>
    </row>
    <row r="596" spans="1:38" s="194" customFormat="1" x14ac:dyDescent="0.3">
      <c r="A596" s="225" t="s">
        <v>3615</v>
      </c>
      <c r="B596" s="225" t="s">
        <v>8068</v>
      </c>
      <c r="C596" s="237" t="s">
        <v>7688</v>
      </c>
      <c r="D596" s="233" t="s">
        <v>9437</v>
      </c>
      <c r="E596" s="232" t="s">
        <v>9438</v>
      </c>
      <c r="F596" s="236" t="s">
        <v>6794</v>
      </c>
      <c r="G596" s="210">
        <v>0</v>
      </c>
      <c r="H596" s="227" t="s">
        <v>8085</v>
      </c>
      <c r="I596" s="227" t="s">
        <v>4695</v>
      </c>
      <c r="J596" s="227" t="s">
        <v>4695</v>
      </c>
      <c r="K596" s="227" t="s">
        <v>4695</v>
      </c>
      <c r="L596" s="227" t="s">
        <v>4695</v>
      </c>
      <c r="M596" s="227" t="s">
        <v>7691</v>
      </c>
      <c r="N596" s="226" t="s">
        <v>7719</v>
      </c>
      <c r="O596" s="226" t="s">
        <v>8089</v>
      </c>
      <c r="P596" s="226" t="s">
        <v>8086</v>
      </c>
      <c r="Q596" s="226" t="s">
        <v>8090</v>
      </c>
      <c r="R596" s="228" t="s">
        <v>8116</v>
      </c>
      <c r="S596" s="228">
        <v>410000168</v>
      </c>
      <c r="T596" s="229">
        <v>45645</v>
      </c>
      <c r="U596" s="230" t="s">
        <v>7689</v>
      </c>
      <c r="V596" s="230" t="s">
        <v>7722</v>
      </c>
      <c r="W596" s="230" t="s">
        <v>8079</v>
      </c>
      <c r="X596" s="230" t="s">
        <v>7701</v>
      </c>
      <c r="Y596" s="230"/>
      <c r="Z596" s="230" t="s">
        <v>9879</v>
      </c>
      <c r="AA596" s="239">
        <v>202412</v>
      </c>
      <c r="AB596" s="239"/>
      <c r="AC596" s="240" t="s">
        <v>6188</v>
      </c>
      <c r="AD596" s="240" t="s">
        <v>7704</v>
      </c>
      <c r="AE596" s="241">
        <v>0</v>
      </c>
      <c r="AF596" s="240" t="s">
        <v>7704</v>
      </c>
      <c r="AG596" s="235" t="str">
        <f>IFERROR(VLOOKUP(작성용!A:A,RM!A:D,4,0),"-")</f>
        <v>조용원</v>
      </c>
      <c r="AH596" s="9" t="s">
        <v>8185</v>
      </c>
      <c r="AI596" s="231" t="s">
        <v>7701</v>
      </c>
      <c r="AJ596" s="9" t="s">
        <v>7701</v>
      </c>
      <c r="AK596" s="231" t="s">
        <v>7687</v>
      </c>
      <c r="AL596" s="231">
        <v>595</v>
      </c>
    </row>
    <row r="597" spans="1:38" s="194" customFormat="1" x14ac:dyDescent="0.3">
      <c r="A597" s="225" t="s">
        <v>3615</v>
      </c>
      <c r="B597" s="225" t="s">
        <v>8068</v>
      </c>
      <c r="C597" s="237" t="s">
        <v>7688</v>
      </c>
      <c r="D597" s="233" t="s">
        <v>6584</v>
      </c>
      <c r="E597" s="232" t="s">
        <v>9439</v>
      </c>
      <c r="F597" s="236" t="s">
        <v>6794</v>
      </c>
      <c r="G597" s="210">
        <v>0</v>
      </c>
      <c r="H597" s="227" t="s">
        <v>8085</v>
      </c>
      <c r="I597" s="227" t="s">
        <v>4695</v>
      </c>
      <c r="J597" s="227" t="s">
        <v>4695</v>
      </c>
      <c r="K597" s="227" t="s">
        <v>4695</v>
      </c>
      <c r="L597" s="227" t="s">
        <v>4695</v>
      </c>
      <c r="M597" s="227" t="s">
        <v>7691</v>
      </c>
      <c r="N597" s="226" t="s">
        <v>7719</v>
      </c>
      <c r="O597" s="226" t="s">
        <v>8089</v>
      </c>
      <c r="P597" s="226" t="s">
        <v>8086</v>
      </c>
      <c r="Q597" s="226" t="s">
        <v>8090</v>
      </c>
      <c r="R597" s="228" t="s">
        <v>8117</v>
      </c>
      <c r="S597" s="228">
        <v>410000242</v>
      </c>
      <c r="T597" s="229">
        <v>45645</v>
      </c>
      <c r="U597" s="230" t="s">
        <v>7689</v>
      </c>
      <c r="V597" s="230" t="s">
        <v>7722</v>
      </c>
      <c r="W597" s="230" t="s">
        <v>7722</v>
      </c>
      <c r="X597" s="230" t="s">
        <v>7701</v>
      </c>
      <c r="Y597" s="230"/>
      <c r="Z597" s="230" t="s">
        <v>9879</v>
      </c>
      <c r="AA597" s="239">
        <v>202412</v>
      </c>
      <c r="AB597" s="239"/>
      <c r="AC597" s="240" t="s">
        <v>6188</v>
      </c>
      <c r="AD597" s="240" t="s">
        <v>7704</v>
      </c>
      <c r="AE597" s="241">
        <v>0</v>
      </c>
      <c r="AF597" s="240" t="s">
        <v>7704</v>
      </c>
      <c r="AG597" s="235" t="str">
        <f>IFERROR(VLOOKUP(작성용!A:A,RM!A:D,4,0),"-")</f>
        <v>조용원</v>
      </c>
      <c r="AH597" s="9" t="s">
        <v>8185</v>
      </c>
      <c r="AI597" s="231" t="s">
        <v>7701</v>
      </c>
      <c r="AJ597" s="9" t="s">
        <v>7701</v>
      </c>
      <c r="AK597" s="231" t="s">
        <v>7687</v>
      </c>
      <c r="AL597" s="231">
        <v>596</v>
      </c>
    </row>
    <row r="598" spans="1:38" s="194" customFormat="1" x14ac:dyDescent="0.3">
      <c r="A598" s="225" t="s">
        <v>3615</v>
      </c>
      <c r="B598" s="225" t="s">
        <v>8068</v>
      </c>
      <c r="C598" s="237" t="s">
        <v>7688</v>
      </c>
      <c r="D598" s="233" t="s">
        <v>9440</v>
      </c>
      <c r="E598" s="232" t="s">
        <v>9441</v>
      </c>
      <c r="F598" s="236" t="s">
        <v>6794</v>
      </c>
      <c r="G598" s="210">
        <v>0</v>
      </c>
      <c r="H598" s="227" t="s">
        <v>8085</v>
      </c>
      <c r="I598" s="227" t="s">
        <v>4695</v>
      </c>
      <c r="J598" s="227" t="s">
        <v>4695</v>
      </c>
      <c r="K598" s="227" t="s">
        <v>4695</v>
      </c>
      <c r="L598" s="227" t="s">
        <v>4695</v>
      </c>
      <c r="M598" s="227" t="s">
        <v>7691</v>
      </c>
      <c r="N598" s="226" t="s">
        <v>7719</v>
      </c>
      <c r="O598" s="226" t="s">
        <v>8089</v>
      </c>
      <c r="P598" s="226" t="s">
        <v>8086</v>
      </c>
      <c r="Q598" s="226" t="s">
        <v>8090</v>
      </c>
      <c r="R598" s="228" t="s">
        <v>8118</v>
      </c>
      <c r="S598" s="228">
        <v>410000228</v>
      </c>
      <c r="T598" s="229">
        <v>45645</v>
      </c>
      <c r="U598" s="230" t="s">
        <v>7689</v>
      </c>
      <c r="V598" s="230" t="s">
        <v>7722</v>
      </c>
      <c r="W598" s="230" t="s">
        <v>7722</v>
      </c>
      <c r="X598" s="230" t="s">
        <v>7701</v>
      </c>
      <c r="Y598" s="230"/>
      <c r="Z598" s="230" t="s">
        <v>9879</v>
      </c>
      <c r="AA598" s="239">
        <v>202412</v>
      </c>
      <c r="AB598" s="239"/>
      <c r="AC598" s="240" t="s">
        <v>6188</v>
      </c>
      <c r="AD598" s="240" t="s">
        <v>7704</v>
      </c>
      <c r="AE598" s="241">
        <v>0</v>
      </c>
      <c r="AF598" s="240" t="s">
        <v>7704</v>
      </c>
      <c r="AG598" s="235" t="str">
        <f>IFERROR(VLOOKUP(작성용!A:A,RM!A:D,4,0),"-")</f>
        <v>조용원</v>
      </c>
      <c r="AH598" s="9" t="s">
        <v>8185</v>
      </c>
      <c r="AI598" s="231" t="s">
        <v>7701</v>
      </c>
      <c r="AJ598" s="9" t="s">
        <v>8077</v>
      </c>
      <c r="AK598" s="231" t="s">
        <v>7687</v>
      </c>
      <c r="AL598" s="231">
        <v>597</v>
      </c>
    </row>
    <row r="599" spans="1:38" s="194" customFormat="1" x14ac:dyDescent="0.3">
      <c r="A599" s="225" t="s">
        <v>3615</v>
      </c>
      <c r="B599" s="225" t="s">
        <v>8068</v>
      </c>
      <c r="C599" s="237" t="s">
        <v>7688</v>
      </c>
      <c r="D599" s="233" t="s">
        <v>7479</v>
      </c>
      <c r="E599" s="232" t="s">
        <v>9442</v>
      </c>
      <c r="F599" s="236" t="s">
        <v>6794</v>
      </c>
      <c r="G599" s="210">
        <v>0</v>
      </c>
      <c r="H599" s="227" t="s">
        <v>8085</v>
      </c>
      <c r="I599" s="227" t="s">
        <v>4695</v>
      </c>
      <c r="J599" s="227" t="s">
        <v>4695</v>
      </c>
      <c r="K599" s="227" t="s">
        <v>4695</v>
      </c>
      <c r="L599" s="227" t="s">
        <v>4695</v>
      </c>
      <c r="M599" s="227" t="s">
        <v>7691</v>
      </c>
      <c r="N599" s="226" t="s">
        <v>7719</v>
      </c>
      <c r="O599" s="226" t="s">
        <v>8089</v>
      </c>
      <c r="P599" s="226" t="s">
        <v>8086</v>
      </c>
      <c r="Q599" s="226" t="s">
        <v>8090</v>
      </c>
      <c r="R599" s="228" t="s">
        <v>8119</v>
      </c>
      <c r="S599" s="228">
        <v>410000142</v>
      </c>
      <c r="T599" s="229">
        <v>45645</v>
      </c>
      <c r="U599" s="230" t="s">
        <v>8078</v>
      </c>
      <c r="V599" s="230" t="s">
        <v>7722</v>
      </c>
      <c r="W599" s="230" t="s">
        <v>7722</v>
      </c>
      <c r="X599" s="230" t="s">
        <v>7701</v>
      </c>
      <c r="Y599" s="230"/>
      <c r="Z599" s="230" t="s">
        <v>9879</v>
      </c>
      <c r="AA599" s="239">
        <v>202412</v>
      </c>
      <c r="AB599" s="239"/>
      <c r="AC599" s="240" t="s">
        <v>6188</v>
      </c>
      <c r="AD599" s="240" t="s">
        <v>7704</v>
      </c>
      <c r="AE599" s="241">
        <v>0</v>
      </c>
      <c r="AF599" s="240" t="s">
        <v>7704</v>
      </c>
      <c r="AG599" s="235" t="str">
        <f>IFERROR(VLOOKUP(작성용!A:A,RM!A:D,4,0),"-")</f>
        <v>조용원</v>
      </c>
      <c r="AH599" s="9" t="s">
        <v>8185</v>
      </c>
      <c r="AI599" s="231" t="s">
        <v>7701</v>
      </c>
      <c r="AJ599" s="9" t="s">
        <v>7701</v>
      </c>
      <c r="AK599" s="231" t="s">
        <v>7687</v>
      </c>
      <c r="AL599" s="231">
        <v>598</v>
      </c>
    </row>
    <row r="600" spans="1:38" s="194" customFormat="1" x14ac:dyDescent="0.3">
      <c r="A600" s="225" t="s">
        <v>3615</v>
      </c>
      <c r="B600" s="225" t="s">
        <v>8068</v>
      </c>
      <c r="C600" s="237" t="s">
        <v>7688</v>
      </c>
      <c r="D600" s="233" t="s">
        <v>4984</v>
      </c>
      <c r="E600" s="232" t="s">
        <v>9443</v>
      </c>
      <c r="F600" s="236" t="s">
        <v>6794</v>
      </c>
      <c r="G600" s="210">
        <v>0</v>
      </c>
      <c r="H600" s="227" t="s">
        <v>8085</v>
      </c>
      <c r="I600" s="227" t="s">
        <v>4695</v>
      </c>
      <c r="J600" s="227" t="s">
        <v>4695</v>
      </c>
      <c r="K600" s="227" t="s">
        <v>4695</v>
      </c>
      <c r="L600" s="227" t="s">
        <v>4695</v>
      </c>
      <c r="M600" s="227" t="s">
        <v>7691</v>
      </c>
      <c r="N600" s="226" t="s">
        <v>7719</v>
      </c>
      <c r="O600" s="226" t="s">
        <v>8073</v>
      </c>
      <c r="P600" s="226" t="s">
        <v>8086</v>
      </c>
      <c r="Q600" s="226" t="s">
        <v>8090</v>
      </c>
      <c r="R600" s="228" t="s">
        <v>8120</v>
      </c>
      <c r="S600" s="228">
        <v>410000159</v>
      </c>
      <c r="T600" s="229">
        <v>45645</v>
      </c>
      <c r="U600" s="230" t="s">
        <v>7689</v>
      </c>
      <c r="V600" s="230" t="s">
        <v>7722</v>
      </c>
      <c r="W600" s="230" t="s">
        <v>7722</v>
      </c>
      <c r="X600" s="230" t="s">
        <v>7701</v>
      </c>
      <c r="Y600" s="230"/>
      <c r="Z600" s="230" t="s">
        <v>9879</v>
      </c>
      <c r="AA600" s="239">
        <v>202412</v>
      </c>
      <c r="AB600" s="239"/>
      <c r="AC600" s="240" t="s">
        <v>6188</v>
      </c>
      <c r="AD600" s="240" t="s">
        <v>7704</v>
      </c>
      <c r="AE600" s="241">
        <v>0</v>
      </c>
      <c r="AF600" s="240" t="s">
        <v>7704</v>
      </c>
      <c r="AG600" s="235" t="str">
        <f>IFERROR(VLOOKUP(작성용!A:A,RM!A:D,4,0),"-")</f>
        <v>조용원</v>
      </c>
      <c r="AH600" s="9" t="s">
        <v>8185</v>
      </c>
      <c r="AI600" s="231" t="s">
        <v>7701</v>
      </c>
      <c r="AJ600" s="9" t="s">
        <v>7701</v>
      </c>
      <c r="AK600" s="231" t="s">
        <v>7687</v>
      </c>
      <c r="AL600" s="231">
        <v>599</v>
      </c>
    </row>
    <row r="601" spans="1:38" s="194" customFormat="1" x14ac:dyDescent="0.3">
      <c r="A601" s="225" t="s">
        <v>3615</v>
      </c>
      <c r="B601" s="225" t="s">
        <v>8068</v>
      </c>
      <c r="C601" s="237" t="s">
        <v>7688</v>
      </c>
      <c r="D601" s="233" t="s">
        <v>9444</v>
      </c>
      <c r="E601" s="232" t="s">
        <v>9445</v>
      </c>
      <c r="F601" s="236" t="s">
        <v>6794</v>
      </c>
      <c r="G601" s="210">
        <v>0</v>
      </c>
      <c r="H601" s="227" t="s">
        <v>8085</v>
      </c>
      <c r="I601" s="227" t="s">
        <v>4695</v>
      </c>
      <c r="J601" s="227" t="s">
        <v>4695</v>
      </c>
      <c r="K601" s="227" t="s">
        <v>4695</v>
      </c>
      <c r="L601" s="227" t="s">
        <v>4695</v>
      </c>
      <c r="M601" s="227" t="s">
        <v>7691</v>
      </c>
      <c r="N601" s="226" t="s">
        <v>7719</v>
      </c>
      <c r="O601" s="226" t="s">
        <v>8089</v>
      </c>
      <c r="P601" s="226" t="s">
        <v>8086</v>
      </c>
      <c r="Q601" s="226" t="s">
        <v>8090</v>
      </c>
      <c r="R601" s="228" t="s">
        <v>8121</v>
      </c>
      <c r="S601" s="228">
        <v>410000182</v>
      </c>
      <c r="T601" s="229">
        <v>45645</v>
      </c>
      <c r="U601" s="230" t="s">
        <v>7689</v>
      </c>
      <c r="V601" s="230" t="s">
        <v>7722</v>
      </c>
      <c r="W601" s="230" t="s">
        <v>7722</v>
      </c>
      <c r="X601" s="230" t="s">
        <v>7701</v>
      </c>
      <c r="Y601" s="230"/>
      <c r="Z601" s="230" t="s">
        <v>9879</v>
      </c>
      <c r="AA601" s="239">
        <v>202412</v>
      </c>
      <c r="AB601" s="239"/>
      <c r="AC601" s="240" t="s">
        <v>6188</v>
      </c>
      <c r="AD601" s="240" t="s">
        <v>7704</v>
      </c>
      <c r="AE601" s="241">
        <v>0</v>
      </c>
      <c r="AF601" s="240" t="s">
        <v>7704</v>
      </c>
      <c r="AG601" s="235" t="str">
        <f>IFERROR(VLOOKUP(작성용!A:A,RM!A:D,4,0),"-")</f>
        <v>조용원</v>
      </c>
      <c r="AH601" s="9" t="s">
        <v>8185</v>
      </c>
      <c r="AI601" s="231" t="s">
        <v>7701</v>
      </c>
      <c r="AJ601" s="9" t="s">
        <v>7701</v>
      </c>
      <c r="AK601" s="231" t="s">
        <v>7687</v>
      </c>
      <c r="AL601" s="231">
        <v>600</v>
      </c>
    </row>
    <row r="602" spans="1:38" s="194" customFormat="1" x14ac:dyDescent="0.3">
      <c r="A602" s="225" t="s">
        <v>3615</v>
      </c>
      <c r="B602" s="225" t="s">
        <v>8068</v>
      </c>
      <c r="C602" s="237" t="s">
        <v>7688</v>
      </c>
      <c r="D602" s="233" t="s">
        <v>9446</v>
      </c>
      <c r="E602" s="232" t="s">
        <v>9447</v>
      </c>
      <c r="F602" s="236" t="s">
        <v>6794</v>
      </c>
      <c r="G602" s="210">
        <v>0</v>
      </c>
      <c r="H602" s="227" t="s">
        <v>8085</v>
      </c>
      <c r="I602" s="227" t="s">
        <v>4695</v>
      </c>
      <c r="J602" s="227" t="s">
        <v>4695</v>
      </c>
      <c r="K602" s="227" t="s">
        <v>4695</v>
      </c>
      <c r="L602" s="227" t="s">
        <v>4695</v>
      </c>
      <c r="M602" s="227" t="s">
        <v>7691</v>
      </c>
      <c r="N602" s="226" t="s">
        <v>7719</v>
      </c>
      <c r="O602" s="226" t="s">
        <v>8089</v>
      </c>
      <c r="P602" s="226" t="s">
        <v>8086</v>
      </c>
      <c r="Q602" s="226" t="s">
        <v>8090</v>
      </c>
      <c r="R602" s="228" t="s">
        <v>8122</v>
      </c>
      <c r="S602" s="228">
        <v>410000192</v>
      </c>
      <c r="T602" s="229">
        <v>45645</v>
      </c>
      <c r="U602" s="230" t="s">
        <v>7689</v>
      </c>
      <c r="V602" s="230" t="s">
        <v>7722</v>
      </c>
      <c r="W602" s="230" t="s">
        <v>7722</v>
      </c>
      <c r="X602" s="230" t="s">
        <v>7701</v>
      </c>
      <c r="Y602" s="230"/>
      <c r="Z602" s="230" t="s">
        <v>9879</v>
      </c>
      <c r="AA602" s="239">
        <v>202412</v>
      </c>
      <c r="AB602" s="239"/>
      <c r="AC602" s="240" t="s">
        <v>6188</v>
      </c>
      <c r="AD602" s="240" t="s">
        <v>7704</v>
      </c>
      <c r="AE602" s="241">
        <v>0</v>
      </c>
      <c r="AF602" s="240" t="s">
        <v>7704</v>
      </c>
      <c r="AG602" s="235" t="str">
        <f>IFERROR(VLOOKUP(작성용!A:A,RM!A:D,4,0),"-")</f>
        <v>조용원</v>
      </c>
      <c r="AH602" s="9" t="s">
        <v>8185</v>
      </c>
      <c r="AI602" s="231" t="s">
        <v>7701</v>
      </c>
      <c r="AJ602" s="9" t="s">
        <v>7701</v>
      </c>
      <c r="AK602" s="231" t="s">
        <v>7687</v>
      </c>
      <c r="AL602" s="231">
        <v>601</v>
      </c>
    </row>
    <row r="603" spans="1:38" s="194" customFormat="1" x14ac:dyDescent="0.3">
      <c r="A603" s="225" t="s">
        <v>3615</v>
      </c>
      <c r="B603" s="225" t="s">
        <v>8068</v>
      </c>
      <c r="C603" s="237" t="s">
        <v>7688</v>
      </c>
      <c r="D603" s="233" t="s">
        <v>9448</v>
      </c>
      <c r="E603" s="232" t="s">
        <v>9449</v>
      </c>
      <c r="F603" s="236" t="s">
        <v>6794</v>
      </c>
      <c r="G603" s="210">
        <v>0</v>
      </c>
      <c r="H603" s="227" t="s">
        <v>8085</v>
      </c>
      <c r="I603" s="227" t="s">
        <v>4695</v>
      </c>
      <c r="J603" s="227" t="s">
        <v>4695</v>
      </c>
      <c r="K603" s="227" t="s">
        <v>4695</v>
      </c>
      <c r="L603" s="227" t="s">
        <v>4695</v>
      </c>
      <c r="M603" s="227" t="s">
        <v>7691</v>
      </c>
      <c r="N603" s="226" t="s">
        <v>7719</v>
      </c>
      <c r="O603" s="226" t="s">
        <v>8089</v>
      </c>
      <c r="P603" s="226" t="s">
        <v>8086</v>
      </c>
      <c r="Q603" s="226" t="s">
        <v>8090</v>
      </c>
      <c r="R603" s="228" t="s">
        <v>8123</v>
      </c>
      <c r="S603" s="228">
        <v>410000201</v>
      </c>
      <c r="T603" s="229">
        <v>45645</v>
      </c>
      <c r="U603" s="230" t="s">
        <v>7689</v>
      </c>
      <c r="V603" s="230" t="s">
        <v>7722</v>
      </c>
      <c r="W603" s="230" t="s">
        <v>7722</v>
      </c>
      <c r="X603" s="230" t="s">
        <v>7701</v>
      </c>
      <c r="Y603" s="230"/>
      <c r="Z603" s="230" t="s">
        <v>9879</v>
      </c>
      <c r="AA603" s="239">
        <v>202412</v>
      </c>
      <c r="AB603" s="239"/>
      <c r="AC603" s="240" t="s">
        <v>6188</v>
      </c>
      <c r="AD603" s="240" t="s">
        <v>7704</v>
      </c>
      <c r="AE603" s="241">
        <v>0</v>
      </c>
      <c r="AF603" s="240" t="s">
        <v>7704</v>
      </c>
      <c r="AG603" s="235" t="str">
        <f>IFERROR(VLOOKUP(작성용!A:A,RM!A:D,4,0),"-")</f>
        <v>조용원</v>
      </c>
      <c r="AH603" s="9" t="s">
        <v>8185</v>
      </c>
      <c r="AI603" s="231" t="s">
        <v>7701</v>
      </c>
      <c r="AJ603" s="9" t="s">
        <v>7701</v>
      </c>
      <c r="AK603" s="231" t="s">
        <v>7687</v>
      </c>
      <c r="AL603" s="231">
        <v>602</v>
      </c>
    </row>
    <row r="604" spans="1:38" s="194" customFormat="1" x14ac:dyDescent="0.3">
      <c r="A604" s="225" t="s">
        <v>3615</v>
      </c>
      <c r="B604" s="225" t="s">
        <v>8068</v>
      </c>
      <c r="C604" s="237" t="s">
        <v>7688</v>
      </c>
      <c r="D604" s="233" t="s">
        <v>9450</v>
      </c>
      <c r="E604" s="232" t="s">
        <v>9451</v>
      </c>
      <c r="F604" s="236" t="s">
        <v>6794</v>
      </c>
      <c r="G604" s="210">
        <v>0</v>
      </c>
      <c r="H604" s="227" t="s">
        <v>8085</v>
      </c>
      <c r="I604" s="227" t="s">
        <v>4695</v>
      </c>
      <c r="J604" s="227" t="s">
        <v>4695</v>
      </c>
      <c r="K604" s="227" t="s">
        <v>4695</v>
      </c>
      <c r="L604" s="227" t="s">
        <v>4695</v>
      </c>
      <c r="M604" s="227" t="s">
        <v>7691</v>
      </c>
      <c r="N604" s="226" t="s">
        <v>7719</v>
      </c>
      <c r="O604" s="226" t="s">
        <v>8089</v>
      </c>
      <c r="P604" s="226" t="s">
        <v>8086</v>
      </c>
      <c r="Q604" s="226" t="s">
        <v>8090</v>
      </c>
      <c r="R604" s="228" t="s">
        <v>8124</v>
      </c>
      <c r="S604" s="228">
        <v>410000135</v>
      </c>
      <c r="T604" s="229">
        <v>45645</v>
      </c>
      <c r="U604" s="230" t="s">
        <v>7689</v>
      </c>
      <c r="V604" s="230" t="s">
        <v>7722</v>
      </c>
      <c r="W604" s="230" t="s">
        <v>7722</v>
      </c>
      <c r="X604" s="230" t="s">
        <v>7701</v>
      </c>
      <c r="Y604" s="230"/>
      <c r="Z604" s="230" t="s">
        <v>9879</v>
      </c>
      <c r="AA604" s="239">
        <v>202412</v>
      </c>
      <c r="AB604" s="239"/>
      <c r="AC604" s="240" t="s">
        <v>6188</v>
      </c>
      <c r="AD604" s="240" t="s">
        <v>7704</v>
      </c>
      <c r="AE604" s="241">
        <v>0</v>
      </c>
      <c r="AF604" s="240" t="s">
        <v>7704</v>
      </c>
      <c r="AG604" s="235" t="str">
        <f>IFERROR(VLOOKUP(작성용!A:A,RM!A:D,4,0),"-")</f>
        <v>조용원</v>
      </c>
      <c r="AH604" s="9" t="s">
        <v>8185</v>
      </c>
      <c r="AI604" s="231" t="s">
        <v>7701</v>
      </c>
      <c r="AJ604" s="9" t="s">
        <v>7701</v>
      </c>
      <c r="AK604" s="231" t="s">
        <v>7687</v>
      </c>
      <c r="AL604" s="231">
        <v>603</v>
      </c>
    </row>
    <row r="605" spans="1:38" s="194" customFormat="1" x14ac:dyDescent="0.3">
      <c r="A605" s="225" t="s">
        <v>3615</v>
      </c>
      <c r="B605" s="225" t="s">
        <v>8068</v>
      </c>
      <c r="C605" s="237" t="s">
        <v>7688</v>
      </c>
      <c r="D605" s="233" t="s">
        <v>9452</v>
      </c>
      <c r="E605" s="232" t="s">
        <v>9453</v>
      </c>
      <c r="F605" s="236" t="s">
        <v>6794</v>
      </c>
      <c r="G605" s="210">
        <v>0</v>
      </c>
      <c r="H605" s="227" t="s">
        <v>8085</v>
      </c>
      <c r="I605" s="227" t="s">
        <v>4695</v>
      </c>
      <c r="J605" s="227" t="s">
        <v>4695</v>
      </c>
      <c r="K605" s="227" t="s">
        <v>4695</v>
      </c>
      <c r="L605" s="227" t="s">
        <v>4695</v>
      </c>
      <c r="M605" s="227" t="s">
        <v>7691</v>
      </c>
      <c r="N605" s="226" t="s">
        <v>7719</v>
      </c>
      <c r="O605" s="226" t="s">
        <v>8089</v>
      </c>
      <c r="P605" s="226" t="s">
        <v>8086</v>
      </c>
      <c r="Q605" s="226" t="s">
        <v>8090</v>
      </c>
      <c r="R605" s="228" t="s">
        <v>8125</v>
      </c>
      <c r="S605" s="228">
        <v>410000247</v>
      </c>
      <c r="T605" s="229">
        <v>45645</v>
      </c>
      <c r="U605" s="230" t="s">
        <v>7689</v>
      </c>
      <c r="V605" s="230" t="s">
        <v>7722</v>
      </c>
      <c r="W605" s="230" t="s">
        <v>7722</v>
      </c>
      <c r="X605" s="230" t="s">
        <v>7701</v>
      </c>
      <c r="Y605" s="230"/>
      <c r="Z605" s="230" t="s">
        <v>9879</v>
      </c>
      <c r="AA605" s="239">
        <v>202412</v>
      </c>
      <c r="AB605" s="239"/>
      <c r="AC605" s="240" t="s">
        <v>6188</v>
      </c>
      <c r="AD605" s="240" t="s">
        <v>7704</v>
      </c>
      <c r="AE605" s="241">
        <v>0</v>
      </c>
      <c r="AF605" s="240" t="s">
        <v>7704</v>
      </c>
      <c r="AG605" s="235" t="str">
        <f>IFERROR(VLOOKUP(작성용!A:A,RM!A:D,4,0),"-")</f>
        <v>조용원</v>
      </c>
      <c r="AH605" s="9" t="s">
        <v>8185</v>
      </c>
      <c r="AI605" s="231" t="s">
        <v>7701</v>
      </c>
      <c r="AJ605" s="9" t="s">
        <v>7701</v>
      </c>
      <c r="AK605" s="231" t="s">
        <v>7687</v>
      </c>
      <c r="AL605" s="231">
        <v>604</v>
      </c>
    </row>
    <row r="606" spans="1:38" s="194" customFormat="1" x14ac:dyDescent="0.3">
      <c r="A606" s="225" t="s">
        <v>3615</v>
      </c>
      <c r="B606" s="225" t="s">
        <v>8068</v>
      </c>
      <c r="C606" s="237" t="s">
        <v>7688</v>
      </c>
      <c r="D606" s="233" t="s">
        <v>9454</v>
      </c>
      <c r="E606" s="232" t="s">
        <v>9455</v>
      </c>
      <c r="F606" s="236" t="s">
        <v>6794</v>
      </c>
      <c r="G606" s="210">
        <v>0</v>
      </c>
      <c r="H606" s="227" t="s">
        <v>8085</v>
      </c>
      <c r="I606" s="227" t="s">
        <v>4695</v>
      </c>
      <c r="J606" s="227" t="s">
        <v>4695</v>
      </c>
      <c r="K606" s="227" t="s">
        <v>4695</v>
      </c>
      <c r="L606" s="227" t="s">
        <v>4695</v>
      </c>
      <c r="M606" s="227" t="s">
        <v>7691</v>
      </c>
      <c r="N606" s="226" t="s">
        <v>7719</v>
      </c>
      <c r="O606" s="226" t="s">
        <v>8089</v>
      </c>
      <c r="P606" s="226" t="s">
        <v>8086</v>
      </c>
      <c r="Q606" s="226" t="s">
        <v>8090</v>
      </c>
      <c r="R606" s="228" t="s">
        <v>8126</v>
      </c>
      <c r="S606" s="228">
        <v>410000224</v>
      </c>
      <c r="T606" s="229">
        <v>45645</v>
      </c>
      <c r="U606" s="230" t="s">
        <v>7689</v>
      </c>
      <c r="V606" s="230" t="s">
        <v>7722</v>
      </c>
      <c r="W606" s="230" t="s">
        <v>7722</v>
      </c>
      <c r="X606" s="230" t="s">
        <v>7701</v>
      </c>
      <c r="Y606" s="230"/>
      <c r="Z606" s="230" t="s">
        <v>9879</v>
      </c>
      <c r="AA606" s="239">
        <v>202412</v>
      </c>
      <c r="AB606" s="239"/>
      <c r="AC606" s="240" t="s">
        <v>6188</v>
      </c>
      <c r="AD606" s="240" t="s">
        <v>7704</v>
      </c>
      <c r="AE606" s="241">
        <v>0</v>
      </c>
      <c r="AF606" s="240" t="s">
        <v>7704</v>
      </c>
      <c r="AG606" s="235" t="str">
        <f>IFERROR(VLOOKUP(작성용!A:A,RM!A:D,4,0),"-")</f>
        <v>조용원</v>
      </c>
      <c r="AH606" s="9" t="s">
        <v>8185</v>
      </c>
      <c r="AI606" s="231" t="s">
        <v>7701</v>
      </c>
      <c r="AJ606" s="9" t="s">
        <v>7701</v>
      </c>
      <c r="AK606" s="231" t="s">
        <v>7687</v>
      </c>
      <c r="AL606" s="231">
        <v>605</v>
      </c>
    </row>
    <row r="607" spans="1:38" s="194" customFormat="1" x14ac:dyDescent="0.3">
      <c r="A607" s="225" t="s">
        <v>3615</v>
      </c>
      <c r="B607" s="225" t="s">
        <v>8068</v>
      </c>
      <c r="C607" s="237" t="s">
        <v>7688</v>
      </c>
      <c r="D607" s="233" t="s">
        <v>7132</v>
      </c>
      <c r="E607" s="232" t="s">
        <v>9456</v>
      </c>
      <c r="F607" s="236" t="s">
        <v>6794</v>
      </c>
      <c r="G607" s="210">
        <v>0</v>
      </c>
      <c r="H607" s="227" t="s">
        <v>8085</v>
      </c>
      <c r="I607" s="227" t="s">
        <v>4695</v>
      </c>
      <c r="J607" s="227" t="s">
        <v>4695</v>
      </c>
      <c r="K607" s="227" t="s">
        <v>4695</v>
      </c>
      <c r="L607" s="227" t="s">
        <v>4695</v>
      </c>
      <c r="M607" s="227" t="s">
        <v>7691</v>
      </c>
      <c r="N607" s="226" t="s">
        <v>7719</v>
      </c>
      <c r="O607" s="226" t="s">
        <v>8089</v>
      </c>
      <c r="P607" s="226" t="s">
        <v>8086</v>
      </c>
      <c r="Q607" s="226" t="s">
        <v>8090</v>
      </c>
      <c r="R607" s="228" t="s">
        <v>8127</v>
      </c>
      <c r="S607" s="228">
        <v>410000211</v>
      </c>
      <c r="T607" s="229">
        <v>45645</v>
      </c>
      <c r="U607" s="230" t="s">
        <v>7689</v>
      </c>
      <c r="V607" s="230" t="s">
        <v>7722</v>
      </c>
      <c r="W607" s="230" t="s">
        <v>7722</v>
      </c>
      <c r="X607" s="230" t="s">
        <v>7701</v>
      </c>
      <c r="Y607" s="230"/>
      <c r="Z607" s="230" t="s">
        <v>9879</v>
      </c>
      <c r="AA607" s="239">
        <v>202412</v>
      </c>
      <c r="AB607" s="239"/>
      <c r="AC607" s="240" t="s">
        <v>6188</v>
      </c>
      <c r="AD607" s="240" t="s">
        <v>7704</v>
      </c>
      <c r="AE607" s="241">
        <v>0</v>
      </c>
      <c r="AF607" s="240" t="s">
        <v>7704</v>
      </c>
      <c r="AG607" s="235" t="str">
        <f>IFERROR(VLOOKUP(작성용!A:A,RM!A:D,4,0),"-")</f>
        <v>조용원</v>
      </c>
      <c r="AH607" s="9" t="s">
        <v>8185</v>
      </c>
      <c r="AI607" s="231" t="s">
        <v>7701</v>
      </c>
      <c r="AJ607" s="9" t="s">
        <v>7701</v>
      </c>
      <c r="AK607" s="231" t="s">
        <v>7687</v>
      </c>
      <c r="AL607" s="231">
        <v>606</v>
      </c>
    </row>
    <row r="608" spans="1:38" s="194" customFormat="1" x14ac:dyDescent="0.3">
      <c r="A608" s="225" t="s">
        <v>3615</v>
      </c>
      <c r="B608" s="225" t="s">
        <v>8068</v>
      </c>
      <c r="C608" s="237" t="s">
        <v>7688</v>
      </c>
      <c r="D608" s="233" t="s">
        <v>8128</v>
      </c>
      <c r="E608" s="232" t="s">
        <v>9457</v>
      </c>
      <c r="F608" s="236" t="s">
        <v>6794</v>
      </c>
      <c r="G608" s="210">
        <v>0</v>
      </c>
      <c r="H608" s="227" t="s">
        <v>8085</v>
      </c>
      <c r="I608" s="227" t="s">
        <v>4695</v>
      </c>
      <c r="J608" s="227" t="s">
        <v>4695</v>
      </c>
      <c r="K608" s="227" t="s">
        <v>4695</v>
      </c>
      <c r="L608" s="227" t="s">
        <v>4695</v>
      </c>
      <c r="M608" s="227" t="s">
        <v>7691</v>
      </c>
      <c r="N608" s="226" t="s">
        <v>7719</v>
      </c>
      <c r="O608" s="226" t="s">
        <v>8089</v>
      </c>
      <c r="P608" s="226" t="s">
        <v>8086</v>
      </c>
      <c r="Q608" s="226" t="s">
        <v>8090</v>
      </c>
      <c r="R608" s="228" t="s">
        <v>8129</v>
      </c>
      <c r="S608" s="228">
        <v>410000189</v>
      </c>
      <c r="T608" s="229">
        <v>45645</v>
      </c>
      <c r="U608" s="230" t="s">
        <v>7689</v>
      </c>
      <c r="V608" s="230" t="s">
        <v>7722</v>
      </c>
      <c r="W608" s="230" t="s">
        <v>7722</v>
      </c>
      <c r="X608" s="230" t="s">
        <v>7701</v>
      </c>
      <c r="Y608" s="230"/>
      <c r="Z608" s="230" t="s">
        <v>9879</v>
      </c>
      <c r="AA608" s="239">
        <v>202412</v>
      </c>
      <c r="AB608" s="239"/>
      <c r="AC608" s="240" t="s">
        <v>6188</v>
      </c>
      <c r="AD608" s="240" t="s">
        <v>7704</v>
      </c>
      <c r="AE608" s="241">
        <v>0</v>
      </c>
      <c r="AF608" s="240" t="s">
        <v>7704</v>
      </c>
      <c r="AG608" s="235" t="str">
        <f>IFERROR(VLOOKUP(작성용!A:A,RM!A:D,4,0),"-")</f>
        <v>조용원</v>
      </c>
      <c r="AH608" s="9" t="s">
        <v>8185</v>
      </c>
      <c r="AI608" s="231" t="s">
        <v>7701</v>
      </c>
      <c r="AJ608" s="9" t="s">
        <v>7701</v>
      </c>
      <c r="AK608" s="231" t="s">
        <v>7687</v>
      </c>
      <c r="AL608" s="231">
        <v>607</v>
      </c>
    </row>
    <row r="609" spans="1:38" s="194" customFormat="1" x14ac:dyDescent="0.3">
      <c r="A609" s="225" t="s">
        <v>3615</v>
      </c>
      <c r="B609" s="225" t="s">
        <v>8068</v>
      </c>
      <c r="C609" s="237" t="s">
        <v>7688</v>
      </c>
      <c r="D609" s="233" t="s">
        <v>8130</v>
      </c>
      <c r="E609" s="232" t="s">
        <v>9458</v>
      </c>
      <c r="F609" s="236" t="s">
        <v>6794</v>
      </c>
      <c r="G609" s="210">
        <v>0</v>
      </c>
      <c r="H609" s="227" t="s">
        <v>8085</v>
      </c>
      <c r="I609" s="227" t="s">
        <v>4695</v>
      </c>
      <c r="J609" s="227" t="s">
        <v>4695</v>
      </c>
      <c r="K609" s="227" t="s">
        <v>4695</v>
      </c>
      <c r="L609" s="227" t="s">
        <v>4695</v>
      </c>
      <c r="M609" s="227" t="s">
        <v>7691</v>
      </c>
      <c r="N609" s="226" t="s">
        <v>7719</v>
      </c>
      <c r="O609" s="226" t="s">
        <v>8089</v>
      </c>
      <c r="P609" s="226" t="s">
        <v>8086</v>
      </c>
      <c r="Q609" s="226" t="s">
        <v>8090</v>
      </c>
      <c r="R609" s="228" t="s">
        <v>8131</v>
      </c>
      <c r="S609" s="228">
        <v>410000214</v>
      </c>
      <c r="T609" s="229">
        <v>45645</v>
      </c>
      <c r="U609" s="230" t="s">
        <v>7689</v>
      </c>
      <c r="V609" s="230" t="s">
        <v>7722</v>
      </c>
      <c r="W609" s="230" t="s">
        <v>7722</v>
      </c>
      <c r="X609" s="230" t="s">
        <v>7701</v>
      </c>
      <c r="Y609" s="230"/>
      <c r="Z609" s="230" t="s">
        <v>9879</v>
      </c>
      <c r="AA609" s="239">
        <v>202412</v>
      </c>
      <c r="AB609" s="239"/>
      <c r="AC609" s="240" t="s">
        <v>6188</v>
      </c>
      <c r="AD609" s="240" t="s">
        <v>7704</v>
      </c>
      <c r="AE609" s="241">
        <v>0</v>
      </c>
      <c r="AF609" s="240" t="s">
        <v>7704</v>
      </c>
      <c r="AG609" s="235" t="str">
        <f>IFERROR(VLOOKUP(작성용!A:A,RM!A:D,4,0),"-")</f>
        <v>조용원</v>
      </c>
      <c r="AH609" s="9" t="s">
        <v>8185</v>
      </c>
      <c r="AI609" s="231" t="s">
        <v>7701</v>
      </c>
      <c r="AJ609" s="9" t="s">
        <v>7701</v>
      </c>
      <c r="AK609" s="231" t="s">
        <v>7687</v>
      </c>
      <c r="AL609" s="231">
        <v>608</v>
      </c>
    </row>
    <row r="610" spans="1:38" s="194" customFormat="1" x14ac:dyDescent="0.3">
      <c r="A610" s="225" t="s">
        <v>3615</v>
      </c>
      <c r="B610" s="225" t="s">
        <v>8068</v>
      </c>
      <c r="C610" s="237" t="s">
        <v>7688</v>
      </c>
      <c r="D610" s="233" t="s">
        <v>8132</v>
      </c>
      <c r="E610" s="232" t="s">
        <v>9459</v>
      </c>
      <c r="F610" s="236" t="s">
        <v>6794</v>
      </c>
      <c r="G610" s="210">
        <v>0</v>
      </c>
      <c r="H610" s="227" t="s">
        <v>8085</v>
      </c>
      <c r="I610" s="227" t="s">
        <v>4695</v>
      </c>
      <c r="J610" s="227" t="s">
        <v>4695</v>
      </c>
      <c r="K610" s="227" t="s">
        <v>4695</v>
      </c>
      <c r="L610" s="227" t="s">
        <v>4695</v>
      </c>
      <c r="M610" s="227" t="s">
        <v>7691</v>
      </c>
      <c r="N610" s="226" t="s">
        <v>7719</v>
      </c>
      <c r="O610" s="226" t="s">
        <v>8089</v>
      </c>
      <c r="P610" s="226" t="s">
        <v>8086</v>
      </c>
      <c r="Q610" s="226" t="s">
        <v>8090</v>
      </c>
      <c r="R610" s="228" t="s">
        <v>8133</v>
      </c>
      <c r="S610" s="228">
        <v>410000235</v>
      </c>
      <c r="T610" s="229">
        <v>45645</v>
      </c>
      <c r="U610" s="230" t="s">
        <v>7689</v>
      </c>
      <c r="V610" s="230" t="s">
        <v>7722</v>
      </c>
      <c r="W610" s="230" t="s">
        <v>7722</v>
      </c>
      <c r="X610" s="230" t="s">
        <v>7701</v>
      </c>
      <c r="Y610" s="230"/>
      <c r="Z610" s="230" t="s">
        <v>9879</v>
      </c>
      <c r="AA610" s="239">
        <v>202412</v>
      </c>
      <c r="AB610" s="239"/>
      <c r="AC610" s="240" t="s">
        <v>6188</v>
      </c>
      <c r="AD610" s="240" t="s">
        <v>7704</v>
      </c>
      <c r="AE610" s="241">
        <v>0</v>
      </c>
      <c r="AF610" s="240" t="s">
        <v>7704</v>
      </c>
      <c r="AG610" s="235" t="str">
        <f>IFERROR(VLOOKUP(작성용!A:A,RM!A:D,4,0),"-")</f>
        <v>조용원</v>
      </c>
      <c r="AH610" s="9" t="s">
        <v>8185</v>
      </c>
      <c r="AI610" s="231" t="s">
        <v>7701</v>
      </c>
      <c r="AJ610" s="9" t="s">
        <v>7701</v>
      </c>
      <c r="AK610" s="231" t="s">
        <v>7687</v>
      </c>
      <c r="AL610" s="231">
        <v>609</v>
      </c>
    </row>
    <row r="611" spans="1:38" s="194" customFormat="1" x14ac:dyDescent="0.3">
      <c r="A611" s="225" t="s">
        <v>3615</v>
      </c>
      <c r="B611" s="225" t="s">
        <v>8068</v>
      </c>
      <c r="C611" s="237" t="s">
        <v>7688</v>
      </c>
      <c r="D611" s="233" t="s">
        <v>6260</v>
      </c>
      <c r="E611" s="232" t="s">
        <v>9460</v>
      </c>
      <c r="F611" s="236" t="s">
        <v>6794</v>
      </c>
      <c r="G611" s="210">
        <v>0</v>
      </c>
      <c r="H611" s="227" t="s">
        <v>8085</v>
      </c>
      <c r="I611" s="227" t="s">
        <v>4695</v>
      </c>
      <c r="J611" s="227" t="s">
        <v>4695</v>
      </c>
      <c r="K611" s="227" t="s">
        <v>4695</v>
      </c>
      <c r="L611" s="227" t="s">
        <v>4695</v>
      </c>
      <c r="M611" s="227" t="s">
        <v>7691</v>
      </c>
      <c r="N611" s="226" t="s">
        <v>7719</v>
      </c>
      <c r="O611" s="226" t="s">
        <v>8089</v>
      </c>
      <c r="P611" s="226" t="s">
        <v>8086</v>
      </c>
      <c r="Q611" s="226" t="s">
        <v>8090</v>
      </c>
      <c r="R611" s="228" t="s">
        <v>8134</v>
      </c>
      <c r="S611" s="228">
        <v>410000218</v>
      </c>
      <c r="T611" s="229">
        <v>45645</v>
      </c>
      <c r="U611" s="230" t="s">
        <v>7689</v>
      </c>
      <c r="V611" s="230" t="s">
        <v>7722</v>
      </c>
      <c r="W611" s="230" t="s">
        <v>7722</v>
      </c>
      <c r="X611" s="230" t="s">
        <v>7701</v>
      </c>
      <c r="Y611" s="230"/>
      <c r="Z611" s="230" t="s">
        <v>9879</v>
      </c>
      <c r="AA611" s="239">
        <v>202412</v>
      </c>
      <c r="AB611" s="239"/>
      <c r="AC611" s="240" t="s">
        <v>6188</v>
      </c>
      <c r="AD611" s="240" t="s">
        <v>7704</v>
      </c>
      <c r="AE611" s="241">
        <v>0</v>
      </c>
      <c r="AF611" s="240" t="s">
        <v>7704</v>
      </c>
      <c r="AG611" s="235" t="str">
        <f>IFERROR(VLOOKUP(작성용!A:A,RM!A:D,4,0),"-")</f>
        <v>조용원</v>
      </c>
      <c r="AH611" s="9" t="s">
        <v>8185</v>
      </c>
      <c r="AI611" s="231" t="s">
        <v>7701</v>
      </c>
      <c r="AJ611" s="9" t="s">
        <v>7701</v>
      </c>
      <c r="AK611" s="231" t="s">
        <v>7687</v>
      </c>
      <c r="AL611" s="231">
        <v>610</v>
      </c>
    </row>
    <row r="612" spans="1:38" s="194" customFormat="1" x14ac:dyDescent="0.3">
      <c r="A612" s="225" t="s">
        <v>3615</v>
      </c>
      <c r="B612" s="225" t="s">
        <v>8068</v>
      </c>
      <c r="C612" s="237" t="s">
        <v>7688</v>
      </c>
      <c r="D612" s="233" t="s">
        <v>8135</v>
      </c>
      <c r="E612" s="232" t="s">
        <v>9461</v>
      </c>
      <c r="F612" s="236" t="s">
        <v>6794</v>
      </c>
      <c r="G612" s="210">
        <v>0</v>
      </c>
      <c r="H612" s="227" t="s">
        <v>8085</v>
      </c>
      <c r="I612" s="227" t="s">
        <v>4695</v>
      </c>
      <c r="J612" s="227" t="s">
        <v>4695</v>
      </c>
      <c r="K612" s="227" t="s">
        <v>4695</v>
      </c>
      <c r="L612" s="227" t="s">
        <v>4695</v>
      </c>
      <c r="M612" s="227" t="s">
        <v>7691</v>
      </c>
      <c r="N612" s="226" t="s">
        <v>7719</v>
      </c>
      <c r="O612" s="226" t="s">
        <v>8089</v>
      </c>
      <c r="P612" s="226" t="s">
        <v>8086</v>
      </c>
      <c r="Q612" s="226" t="s">
        <v>8090</v>
      </c>
      <c r="R612" s="228" t="s">
        <v>8136</v>
      </c>
      <c r="S612" s="228">
        <v>410000232</v>
      </c>
      <c r="T612" s="229">
        <v>45645</v>
      </c>
      <c r="U612" s="230" t="s">
        <v>7689</v>
      </c>
      <c r="V612" s="230" t="s">
        <v>7722</v>
      </c>
      <c r="W612" s="230" t="s">
        <v>7722</v>
      </c>
      <c r="X612" s="230" t="s">
        <v>7701</v>
      </c>
      <c r="Y612" s="230"/>
      <c r="Z612" s="230" t="s">
        <v>9879</v>
      </c>
      <c r="AA612" s="239">
        <v>202412</v>
      </c>
      <c r="AB612" s="239"/>
      <c r="AC612" s="240" t="s">
        <v>6188</v>
      </c>
      <c r="AD612" s="240" t="s">
        <v>7704</v>
      </c>
      <c r="AE612" s="241">
        <v>0</v>
      </c>
      <c r="AF612" s="240" t="s">
        <v>7704</v>
      </c>
      <c r="AG612" s="235" t="str">
        <f>IFERROR(VLOOKUP(작성용!A:A,RM!A:D,4,0),"-")</f>
        <v>조용원</v>
      </c>
      <c r="AH612" s="9" t="s">
        <v>8185</v>
      </c>
      <c r="AI612" s="231" t="s">
        <v>7701</v>
      </c>
      <c r="AJ612" s="9" t="s">
        <v>7701</v>
      </c>
      <c r="AK612" s="231" t="s">
        <v>7687</v>
      </c>
      <c r="AL612" s="231">
        <v>611</v>
      </c>
    </row>
    <row r="613" spans="1:38" s="194" customFormat="1" x14ac:dyDescent="0.3">
      <c r="A613" s="225" t="s">
        <v>3615</v>
      </c>
      <c r="B613" s="225" t="s">
        <v>8068</v>
      </c>
      <c r="C613" s="237" t="s">
        <v>7688</v>
      </c>
      <c r="D613" s="233" t="s">
        <v>8137</v>
      </c>
      <c r="E613" s="232" t="s">
        <v>9462</v>
      </c>
      <c r="F613" s="236" t="s">
        <v>6794</v>
      </c>
      <c r="G613" s="210">
        <v>0</v>
      </c>
      <c r="H613" s="227" t="s">
        <v>8085</v>
      </c>
      <c r="I613" s="227" t="s">
        <v>4695</v>
      </c>
      <c r="J613" s="227" t="s">
        <v>4695</v>
      </c>
      <c r="K613" s="227" t="s">
        <v>4695</v>
      </c>
      <c r="L613" s="227" t="s">
        <v>4695</v>
      </c>
      <c r="M613" s="227" t="s">
        <v>7691</v>
      </c>
      <c r="N613" s="226" t="s">
        <v>7719</v>
      </c>
      <c r="O613" s="226" t="s">
        <v>8089</v>
      </c>
      <c r="P613" s="226" t="s">
        <v>8086</v>
      </c>
      <c r="Q613" s="226" t="s">
        <v>8090</v>
      </c>
      <c r="R613" s="228" t="s">
        <v>8138</v>
      </c>
      <c r="S613" s="228">
        <v>410000265</v>
      </c>
      <c r="T613" s="229">
        <v>45645</v>
      </c>
      <c r="U613" s="230" t="s">
        <v>7689</v>
      </c>
      <c r="V613" s="230" t="s">
        <v>7722</v>
      </c>
      <c r="W613" s="230" t="s">
        <v>7722</v>
      </c>
      <c r="X613" s="230" t="s">
        <v>7701</v>
      </c>
      <c r="Y613" s="230"/>
      <c r="Z613" s="230" t="s">
        <v>9879</v>
      </c>
      <c r="AA613" s="239">
        <v>202412</v>
      </c>
      <c r="AB613" s="239"/>
      <c r="AC613" s="240" t="s">
        <v>6188</v>
      </c>
      <c r="AD613" s="240" t="s">
        <v>7704</v>
      </c>
      <c r="AE613" s="241">
        <v>0</v>
      </c>
      <c r="AF613" s="240" t="s">
        <v>7704</v>
      </c>
      <c r="AG613" s="235" t="str">
        <f>IFERROR(VLOOKUP(작성용!A:A,RM!A:D,4,0),"-")</f>
        <v>조용원</v>
      </c>
      <c r="AH613" s="9" t="s">
        <v>8185</v>
      </c>
      <c r="AI613" s="231" t="s">
        <v>7701</v>
      </c>
      <c r="AJ613" s="9" t="s">
        <v>7701</v>
      </c>
      <c r="AK613" s="231" t="s">
        <v>7687</v>
      </c>
      <c r="AL613" s="231">
        <v>612</v>
      </c>
    </row>
    <row r="614" spans="1:38" s="194" customFormat="1" x14ac:dyDescent="0.3">
      <c r="A614" s="225" t="s">
        <v>3615</v>
      </c>
      <c r="B614" s="225" t="s">
        <v>8068</v>
      </c>
      <c r="C614" s="237" t="s">
        <v>7688</v>
      </c>
      <c r="D614" s="233" t="s">
        <v>9463</v>
      </c>
      <c r="E614" s="232" t="s">
        <v>9464</v>
      </c>
      <c r="F614" s="236" t="s">
        <v>6794</v>
      </c>
      <c r="G614" s="210">
        <v>0</v>
      </c>
      <c r="H614" s="227" t="s">
        <v>8085</v>
      </c>
      <c r="I614" s="227" t="s">
        <v>4695</v>
      </c>
      <c r="J614" s="227" t="s">
        <v>4695</v>
      </c>
      <c r="K614" s="227" t="s">
        <v>4695</v>
      </c>
      <c r="L614" s="227" t="s">
        <v>4695</v>
      </c>
      <c r="M614" s="227" t="s">
        <v>7691</v>
      </c>
      <c r="N614" s="226" t="s">
        <v>7719</v>
      </c>
      <c r="O614" s="226" t="s">
        <v>8089</v>
      </c>
      <c r="P614" s="226" t="s">
        <v>8086</v>
      </c>
      <c r="Q614" s="226" t="s">
        <v>8090</v>
      </c>
      <c r="R614" s="228" t="s">
        <v>8139</v>
      </c>
      <c r="S614" s="228">
        <v>410000221</v>
      </c>
      <c r="T614" s="229">
        <v>45645</v>
      </c>
      <c r="U614" s="230" t="s">
        <v>7689</v>
      </c>
      <c r="V614" s="230" t="s">
        <v>7722</v>
      </c>
      <c r="W614" s="230" t="s">
        <v>7722</v>
      </c>
      <c r="X614" s="230" t="s">
        <v>7701</v>
      </c>
      <c r="Y614" s="230"/>
      <c r="Z614" s="230" t="s">
        <v>9879</v>
      </c>
      <c r="AA614" s="239">
        <v>202412</v>
      </c>
      <c r="AB614" s="239"/>
      <c r="AC614" s="240" t="s">
        <v>6188</v>
      </c>
      <c r="AD614" s="240" t="s">
        <v>7704</v>
      </c>
      <c r="AE614" s="241">
        <v>0</v>
      </c>
      <c r="AF614" s="240" t="s">
        <v>7704</v>
      </c>
      <c r="AG614" s="235" t="str">
        <f>IFERROR(VLOOKUP(작성용!A:A,RM!A:D,4,0),"-")</f>
        <v>조용원</v>
      </c>
      <c r="AH614" s="9" t="s">
        <v>8185</v>
      </c>
      <c r="AI614" s="231" t="s">
        <v>7701</v>
      </c>
      <c r="AJ614" s="9" t="s">
        <v>7701</v>
      </c>
      <c r="AK614" s="231" t="s">
        <v>7687</v>
      </c>
      <c r="AL614" s="231">
        <v>613</v>
      </c>
    </row>
    <row r="615" spans="1:38" s="194" customFormat="1" x14ac:dyDescent="0.3">
      <c r="A615" s="225" t="s">
        <v>3615</v>
      </c>
      <c r="B615" s="225" t="s">
        <v>8068</v>
      </c>
      <c r="C615" s="237" t="s">
        <v>7688</v>
      </c>
      <c r="D615" s="233" t="s">
        <v>3968</v>
      </c>
      <c r="E615" s="232" t="s">
        <v>9465</v>
      </c>
      <c r="F615" s="236" t="s">
        <v>6794</v>
      </c>
      <c r="G615" s="210">
        <v>0</v>
      </c>
      <c r="H615" s="227" t="s">
        <v>8085</v>
      </c>
      <c r="I615" s="227" t="s">
        <v>4695</v>
      </c>
      <c r="J615" s="227" t="s">
        <v>4695</v>
      </c>
      <c r="K615" s="227" t="s">
        <v>4695</v>
      </c>
      <c r="L615" s="227" t="s">
        <v>4695</v>
      </c>
      <c r="M615" s="227" t="s">
        <v>7691</v>
      </c>
      <c r="N615" s="226" t="s">
        <v>7719</v>
      </c>
      <c r="O615" s="226" t="s">
        <v>8089</v>
      </c>
      <c r="P615" s="226" t="s">
        <v>8086</v>
      </c>
      <c r="Q615" s="226" t="s">
        <v>8090</v>
      </c>
      <c r="R615" s="228" t="s">
        <v>8140</v>
      </c>
      <c r="S615" s="228">
        <v>410000199</v>
      </c>
      <c r="T615" s="229">
        <v>45645</v>
      </c>
      <c r="U615" s="230" t="s">
        <v>7689</v>
      </c>
      <c r="V615" s="230" t="s">
        <v>7722</v>
      </c>
      <c r="W615" s="230" t="s">
        <v>7722</v>
      </c>
      <c r="X615" s="230" t="s">
        <v>7701</v>
      </c>
      <c r="Y615" s="230"/>
      <c r="Z615" s="230" t="s">
        <v>9879</v>
      </c>
      <c r="AA615" s="239">
        <v>202412</v>
      </c>
      <c r="AB615" s="239"/>
      <c r="AC615" s="240" t="s">
        <v>6188</v>
      </c>
      <c r="AD615" s="240" t="s">
        <v>7704</v>
      </c>
      <c r="AE615" s="241">
        <v>0</v>
      </c>
      <c r="AF615" s="240" t="s">
        <v>7704</v>
      </c>
      <c r="AG615" s="235" t="str">
        <f>IFERROR(VLOOKUP(작성용!A:A,RM!A:D,4,0),"-")</f>
        <v>조용원</v>
      </c>
      <c r="AH615" s="9" t="s">
        <v>8185</v>
      </c>
      <c r="AI615" s="231" t="s">
        <v>7701</v>
      </c>
      <c r="AJ615" s="9" t="s">
        <v>7701</v>
      </c>
      <c r="AK615" s="231" t="s">
        <v>7687</v>
      </c>
      <c r="AL615" s="231">
        <v>614</v>
      </c>
    </row>
    <row r="616" spans="1:38" s="194" customFormat="1" x14ac:dyDescent="0.3">
      <c r="A616" s="225" t="s">
        <v>3615</v>
      </c>
      <c r="B616" s="225" t="s">
        <v>8068</v>
      </c>
      <c r="C616" s="237" t="s">
        <v>7688</v>
      </c>
      <c r="D616" s="233" t="s">
        <v>7004</v>
      </c>
      <c r="E616" s="232" t="s">
        <v>9466</v>
      </c>
      <c r="F616" s="236" t="s">
        <v>6794</v>
      </c>
      <c r="G616" s="210">
        <v>0</v>
      </c>
      <c r="H616" s="227" t="s">
        <v>8085</v>
      </c>
      <c r="I616" s="227" t="s">
        <v>4695</v>
      </c>
      <c r="J616" s="227" t="s">
        <v>4695</v>
      </c>
      <c r="K616" s="227" t="s">
        <v>4695</v>
      </c>
      <c r="L616" s="227" t="s">
        <v>4695</v>
      </c>
      <c r="M616" s="227" t="s">
        <v>7691</v>
      </c>
      <c r="N616" s="226" t="s">
        <v>7719</v>
      </c>
      <c r="O616" s="226" t="s">
        <v>8089</v>
      </c>
      <c r="P616" s="226" t="s">
        <v>8086</v>
      </c>
      <c r="Q616" s="226" t="s">
        <v>8090</v>
      </c>
      <c r="R616" s="228" t="s">
        <v>8141</v>
      </c>
      <c r="S616" s="228">
        <v>410000202</v>
      </c>
      <c r="T616" s="229">
        <v>45645</v>
      </c>
      <c r="U616" s="230" t="s">
        <v>7689</v>
      </c>
      <c r="V616" s="230" t="s">
        <v>7722</v>
      </c>
      <c r="W616" s="230" t="s">
        <v>7722</v>
      </c>
      <c r="X616" s="230" t="s">
        <v>7701</v>
      </c>
      <c r="Y616" s="230"/>
      <c r="Z616" s="230" t="s">
        <v>9879</v>
      </c>
      <c r="AA616" s="239">
        <v>202412</v>
      </c>
      <c r="AB616" s="239"/>
      <c r="AC616" s="240" t="s">
        <v>6188</v>
      </c>
      <c r="AD616" s="240" t="s">
        <v>7704</v>
      </c>
      <c r="AE616" s="241">
        <v>0</v>
      </c>
      <c r="AF616" s="240" t="s">
        <v>7704</v>
      </c>
      <c r="AG616" s="235" t="str">
        <f>IFERROR(VLOOKUP(작성용!A:A,RM!A:D,4,0),"-")</f>
        <v>조용원</v>
      </c>
      <c r="AH616" s="9" t="s">
        <v>8185</v>
      </c>
      <c r="AI616" s="231" t="s">
        <v>7701</v>
      </c>
      <c r="AJ616" s="9" t="s">
        <v>7701</v>
      </c>
      <c r="AK616" s="231" t="s">
        <v>7687</v>
      </c>
      <c r="AL616" s="231">
        <v>615</v>
      </c>
    </row>
    <row r="617" spans="1:38" s="194" customFormat="1" x14ac:dyDescent="0.3">
      <c r="A617" s="225" t="s">
        <v>3615</v>
      </c>
      <c r="B617" s="225" t="s">
        <v>8068</v>
      </c>
      <c r="C617" s="237" t="s">
        <v>7688</v>
      </c>
      <c r="D617" s="233" t="s">
        <v>7019</v>
      </c>
      <c r="E617" s="232" t="s">
        <v>9467</v>
      </c>
      <c r="F617" s="236" t="s">
        <v>6794</v>
      </c>
      <c r="G617" s="210">
        <v>0</v>
      </c>
      <c r="H617" s="227" t="s">
        <v>8085</v>
      </c>
      <c r="I617" s="227" t="s">
        <v>4695</v>
      </c>
      <c r="J617" s="227" t="s">
        <v>4695</v>
      </c>
      <c r="K617" s="227" t="s">
        <v>4695</v>
      </c>
      <c r="L617" s="227" t="s">
        <v>4695</v>
      </c>
      <c r="M617" s="227" t="s">
        <v>7691</v>
      </c>
      <c r="N617" s="226" t="s">
        <v>7719</v>
      </c>
      <c r="O617" s="226" t="s">
        <v>8089</v>
      </c>
      <c r="P617" s="226" t="s">
        <v>8086</v>
      </c>
      <c r="Q617" s="226" t="s">
        <v>8090</v>
      </c>
      <c r="R617" s="228" t="s">
        <v>8142</v>
      </c>
      <c r="S617" s="228">
        <v>410000246</v>
      </c>
      <c r="T617" s="229">
        <v>45645</v>
      </c>
      <c r="U617" s="230" t="s">
        <v>7689</v>
      </c>
      <c r="V617" s="230" t="s">
        <v>7722</v>
      </c>
      <c r="W617" s="230" t="s">
        <v>7722</v>
      </c>
      <c r="X617" s="230" t="s">
        <v>7701</v>
      </c>
      <c r="Y617" s="230"/>
      <c r="Z617" s="230" t="s">
        <v>9879</v>
      </c>
      <c r="AA617" s="239">
        <v>202412</v>
      </c>
      <c r="AB617" s="239"/>
      <c r="AC617" s="240" t="s">
        <v>6188</v>
      </c>
      <c r="AD617" s="240" t="s">
        <v>7704</v>
      </c>
      <c r="AE617" s="241">
        <v>0</v>
      </c>
      <c r="AF617" s="240" t="s">
        <v>7704</v>
      </c>
      <c r="AG617" s="235" t="str">
        <f>IFERROR(VLOOKUP(작성용!A:A,RM!A:D,4,0),"-")</f>
        <v>조용원</v>
      </c>
      <c r="AH617" s="9" t="s">
        <v>8185</v>
      </c>
      <c r="AI617" s="231" t="s">
        <v>7701</v>
      </c>
      <c r="AJ617" s="9" t="s">
        <v>7701</v>
      </c>
      <c r="AK617" s="231" t="s">
        <v>7687</v>
      </c>
      <c r="AL617" s="231">
        <v>616</v>
      </c>
    </row>
    <row r="618" spans="1:38" s="194" customFormat="1" x14ac:dyDescent="0.3">
      <c r="A618" s="225" t="s">
        <v>3615</v>
      </c>
      <c r="B618" s="225" t="s">
        <v>8068</v>
      </c>
      <c r="C618" s="237" t="s">
        <v>7688</v>
      </c>
      <c r="D618" s="233" t="s">
        <v>8143</v>
      </c>
      <c r="E618" s="232" t="s">
        <v>9468</v>
      </c>
      <c r="F618" s="236" t="s">
        <v>6794</v>
      </c>
      <c r="G618" s="210">
        <v>0</v>
      </c>
      <c r="H618" s="227" t="s">
        <v>8085</v>
      </c>
      <c r="I618" s="227" t="s">
        <v>4695</v>
      </c>
      <c r="J618" s="227" t="s">
        <v>4695</v>
      </c>
      <c r="K618" s="227" t="s">
        <v>4695</v>
      </c>
      <c r="L618" s="227" t="s">
        <v>4695</v>
      </c>
      <c r="M618" s="227" t="s">
        <v>7691</v>
      </c>
      <c r="N618" s="226" t="s">
        <v>7719</v>
      </c>
      <c r="O618" s="226" t="s">
        <v>8089</v>
      </c>
      <c r="P618" s="226" t="s">
        <v>8086</v>
      </c>
      <c r="Q618" s="226" t="s">
        <v>8090</v>
      </c>
      <c r="R618" s="228" t="s">
        <v>8144</v>
      </c>
      <c r="S618" s="228">
        <v>410000216</v>
      </c>
      <c r="T618" s="229">
        <v>45645</v>
      </c>
      <c r="U618" s="230" t="s">
        <v>7689</v>
      </c>
      <c r="V618" s="230" t="s">
        <v>7722</v>
      </c>
      <c r="W618" s="230" t="s">
        <v>7722</v>
      </c>
      <c r="X618" s="230" t="s">
        <v>7701</v>
      </c>
      <c r="Y618" s="230"/>
      <c r="Z618" s="230" t="s">
        <v>9879</v>
      </c>
      <c r="AA618" s="239">
        <v>202412</v>
      </c>
      <c r="AB618" s="239"/>
      <c r="AC618" s="240" t="s">
        <v>6188</v>
      </c>
      <c r="AD618" s="240" t="s">
        <v>7704</v>
      </c>
      <c r="AE618" s="241">
        <v>0</v>
      </c>
      <c r="AF618" s="240" t="s">
        <v>7704</v>
      </c>
      <c r="AG618" s="235" t="str">
        <f>IFERROR(VLOOKUP(작성용!A:A,RM!A:D,4,0),"-")</f>
        <v>조용원</v>
      </c>
      <c r="AH618" s="9" t="s">
        <v>8185</v>
      </c>
      <c r="AI618" s="231" t="s">
        <v>7701</v>
      </c>
      <c r="AJ618" s="9" t="s">
        <v>7701</v>
      </c>
      <c r="AK618" s="231" t="s">
        <v>7687</v>
      </c>
      <c r="AL618" s="231">
        <v>617</v>
      </c>
    </row>
    <row r="619" spans="1:38" s="194" customFormat="1" x14ac:dyDescent="0.3">
      <c r="A619" s="225" t="s">
        <v>3615</v>
      </c>
      <c r="B619" s="225" t="s">
        <v>8068</v>
      </c>
      <c r="C619" s="237" t="s">
        <v>7688</v>
      </c>
      <c r="D619" s="233" t="s">
        <v>8710</v>
      </c>
      <c r="E619" s="232" t="s">
        <v>9160</v>
      </c>
      <c r="F619" s="236" t="s">
        <v>6794</v>
      </c>
      <c r="G619" s="210">
        <v>0</v>
      </c>
      <c r="H619" s="227" t="s">
        <v>8085</v>
      </c>
      <c r="I619" s="227" t="s">
        <v>4695</v>
      </c>
      <c r="J619" s="227" t="s">
        <v>4695</v>
      </c>
      <c r="K619" s="227" t="s">
        <v>4695</v>
      </c>
      <c r="L619" s="227" t="s">
        <v>4695</v>
      </c>
      <c r="M619" s="227" t="s">
        <v>7691</v>
      </c>
      <c r="N619" s="226" t="s">
        <v>7719</v>
      </c>
      <c r="O619" s="226" t="s">
        <v>8089</v>
      </c>
      <c r="P619" s="226" t="s">
        <v>8086</v>
      </c>
      <c r="Q619" s="226" t="s">
        <v>8090</v>
      </c>
      <c r="R619" s="228" t="s">
        <v>7758</v>
      </c>
      <c r="S619" s="228">
        <v>410000229</v>
      </c>
      <c r="T619" s="229">
        <v>45645</v>
      </c>
      <c r="U619" s="230" t="s">
        <v>7689</v>
      </c>
      <c r="V619" s="230" t="s">
        <v>7722</v>
      </c>
      <c r="W619" s="230" t="s">
        <v>7722</v>
      </c>
      <c r="X619" s="230" t="s">
        <v>7701</v>
      </c>
      <c r="Y619" s="230"/>
      <c r="Z619" s="230" t="s">
        <v>9879</v>
      </c>
      <c r="AA619" s="239">
        <v>202412</v>
      </c>
      <c r="AB619" s="239"/>
      <c r="AC619" s="240" t="s">
        <v>6188</v>
      </c>
      <c r="AD619" s="240" t="s">
        <v>7704</v>
      </c>
      <c r="AE619" s="241">
        <v>0</v>
      </c>
      <c r="AF619" s="240" t="s">
        <v>7704</v>
      </c>
      <c r="AG619" s="235" t="str">
        <f>IFERROR(VLOOKUP(작성용!A:A,RM!A:D,4,0),"-")</f>
        <v>조용원</v>
      </c>
      <c r="AH619" s="9" t="s">
        <v>8185</v>
      </c>
      <c r="AI619" s="231" t="s">
        <v>7701</v>
      </c>
      <c r="AJ619" s="9" t="s">
        <v>7701</v>
      </c>
      <c r="AK619" s="231" t="s">
        <v>7687</v>
      </c>
      <c r="AL619" s="231">
        <v>618</v>
      </c>
    </row>
    <row r="620" spans="1:38" s="194" customFormat="1" x14ac:dyDescent="0.3">
      <c r="A620" s="225" t="s">
        <v>3615</v>
      </c>
      <c r="B620" s="225" t="s">
        <v>8068</v>
      </c>
      <c r="C620" s="237" t="s">
        <v>7688</v>
      </c>
      <c r="D620" s="233" t="s">
        <v>8145</v>
      </c>
      <c r="E620" s="232" t="s">
        <v>9469</v>
      </c>
      <c r="F620" s="236" t="s">
        <v>6794</v>
      </c>
      <c r="G620" s="210">
        <v>0</v>
      </c>
      <c r="H620" s="227" t="s">
        <v>8085</v>
      </c>
      <c r="I620" s="227" t="s">
        <v>4695</v>
      </c>
      <c r="J620" s="227" t="s">
        <v>4695</v>
      </c>
      <c r="K620" s="227" t="s">
        <v>4695</v>
      </c>
      <c r="L620" s="227" t="s">
        <v>4695</v>
      </c>
      <c r="M620" s="227" t="s">
        <v>7691</v>
      </c>
      <c r="N620" s="226" t="s">
        <v>7719</v>
      </c>
      <c r="O620" s="226" t="s">
        <v>8089</v>
      </c>
      <c r="P620" s="226" t="s">
        <v>8086</v>
      </c>
      <c r="Q620" s="226" t="s">
        <v>8090</v>
      </c>
      <c r="R620" s="228" t="s">
        <v>8146</v>
      </c>
      <c r="S620" s="228">
        <v>410000146</v>
      </c>
      <c r="T620" s="229">
        <v>45645</v>
      </c>
      <c r="U620" s="230" t="s">
        <v>7689</v>
      </c>
      <c r="V620" s="230" t="s">
        <v>7722</v>
      </c>
      <c r="W620" s="230" t="s">
        <v>7722</v>
      </c>
      <c r="X620" s="230" t="s">
        <v>7701</v>
      </c>
      <c r="Y620" s="230"/>
      <c r="Z620" s="230" t="s">
        <v>9879</v>
      </c>
      <c r="AA620" s="239">
        <v>202412</v>
      </c>
      <c r="AB620" s="239"/>
      <c r="AC620" s="240" t="s">
        <v>6188</v>
      </c>
      <c r="AD620" s="240" t="s">
        <v>8081</v>
      </c>
      <c r="AE620" s="241">
        <v>0</v>
      </c>
      <c r="AF620" s="240" t="s">
        <v>7704</v>
      </c>
      <c r="AG620" s="235" t="str">
        <f>IFERROR(VLOOKUP(작성용!A:A,RM!A:D,4,0),"-")</f>
        <v>조용원</v>
      </c>
      <c r="AH620" s="9" t="s">
        <v>8185</v>
      </c>
      <c r="AI620" s="231" t="s">
        <v>7701</v>
      </c>
      <c r="AJ620" s="9" t="s">
        <v>7701</v>
      </c>
      <c r="AK620" s="231" t="s">
        <v>7687</v>
      </c>
      <c r="AL620" s="231">
        <v>619</v>
      </c>
    </row>
    <row r="621" spans="1:38" s="194" customFormat="1" x14ac:dyDescent="0.3">
      <c r="A621" s="225" t="s">
        <v>3615</v>
      </c>
      <c r="B621" s="225" t="s">
        <v>8068</v>
      </c>
      <c r="C621" s="237" t="s">
        <v>7688</v>
      </c>
      <c r="D621" s="233" t="s">
        <v>9470</v>
      </c>
      <c r="E621" s="232" t="s">
        <v>9471</v>
      </c>
      <c r="F621" s="236" t="s">
        <v>6794</v>
      </c>
      <c r="G621" s="210">
        <v>0</v>
      </c>
      <c r="H621" s="227" t="s">
        <v>8085</v>
      </c>
      <c r="I621" s="227" t="s">
        <v>4695</v>
      </c>
      <c r="J621" s="227" t="s">
        <v>4695</v>
      </c>
      <c r="K621" s="227" t="s">
        <v>4695</v>
      </c>
      <c r="L621" s="227" t="s">
        <v>4695</v>
      </c>
      <c r="M621" s="227" t="s">
        <v>7691</v>
      </c>
      <c r="N621" s="226" t="s">
        <v>7719</v>
      </c>
      <c r="O621" s="226" t="s">
        <v>8089</v>
      </c>
      <c r="P621" s="226" t="s">
        <v>8086</v>
      </c>
      <c r="Q621" s="226" t="s">
        <v>8090</v>
      </c>
      <c r="R621" s="228" t="s">
        <v>8147</v>
      </c>
      <c r="S621" s="228">
        <v>410000187</v>
      </c>
      <c r="T621" s="229">
        <v>45645</v>
      </c>
      <c r="U621" s="230" t="s">
        <v>7689</v>
      </c>
      <c r="V621" s="230" t="s">
        <v>7722</v>
      </c>
      <c r="W621" s="230" t="s">
        <v>7722</v>
      </c>
      <c r="X621" s="230" t="s">
        <v>7701</v>
      </c>
      <c r="Y621" s="230"/>
      <c r="Z621" s="230" t="s">
        <v>9879</v>
      </c>
      <c r="AA621" s="239">
        <v>202412</v>
      </c>
      <c r="AB621" s="239"/>
      <c r="AC621" s="240" t="s">
        <v>6188</v>
      </c>
      <c r="AD621" s="240" t="s">
        <v>7704</v>
      </c>
      <c r="AE621" s="241">
        <v>0</v>
      </c>
      <c r="AF621" s="240" t="s">
        <v>7704</v>
      </c>
      <c r="AG621" s="235" t="str">
        <f>IFERROR(VLOOKUP(작성용!A:A,RM!A:D,4,0),"-")</f>
        <v>조용원</v>
      </c>
      <c r="AH621" s="9" t="s">
        <v>8185</v>
      </c>
      <c r="AI621" s="231" t="s">
        <v>7701</v>
      </c>
      <c r="AJ621" s="9" t="s">
        <v>7701</v>
      </c>
      <c r="AK621" s="231" t="s">
        <v>7687</v>
      </c>
      <c r="AL621" s="231">
        <v>620</v>
      </c>
    </row>
    <row r="622" spans="1:38" s="194" customFormat="1" x14ac:dyDescent="0.3">
      <c r="A622" s="225" t="s">
        <v>3615</v>
      </c>
      <c r="B622" s="225" t="s">
        <v>8068</v>
      </c>
      <c r="C622" s="237" t="s">
        <v>7688</v>
      </c>
      <c r="D622" s="233" t="s">
        <v>9351</v>
      </c>
      <c r="E622" s="232" t="s">
        <v>9352</v>
      </c>
      <c r="F622" s="236" t="s">
        <v>6794</v>
      </c>
      <c r="G622" s="210">
        <v>0</v>
      </c>
      <c r="H622" s="227" t="s">
        <v>8085</v>
      </c>
      <c r="I622" s="227" t="s">
        <v>4695</v>
      </c>
      <c r="J622" s="227" t="s">
        <v>4695</v>
      </c>
      <c r="K622" s="227" t="s">
        <v>4695</v>
      </c>
      <c r="L622" s="227" t="s">
        <v>4695</v>
      </c>
      <c r="M622" s="227" t="s">
        <v>7691</v>
      </c>
      <c r="N622" s="226" t="s">
        <v>7719</v>
      </c>
      <c r="O622" s="226" t="s">
        <v>8089</v>
      </c>
      <c r="P622" s="226" t="s">
        <v>8086</v>
      </c>
      <c r="Q622" s="226" t="s">
        <v>8090</v>
      </c>
      <c r="R622" s="228" t="s">
        <v>8023</v>
      </c>
      <c r="S622" s="228">
        <v>410000031</v>
      </c>
      <c r="T622" s="229">
        <v>45645</v>
      </c>
      <c r="U622" s="230" t="s">
        <v>7689</v>
      </c>
      <c r="V622" s="230" t="s">
        <v>7722</v>
      </c>
      <c r="W622" s="230" t="s">
        <v>7722</v>
      </c>
      <c r="X622" s="230" t="s">
        <v>7701</v>
      </c>
      <c r="Y622" s="230"/>
      <c r="Z622" s="230" t="s">
        <v>9879</v>
      </c>
      <c r="AA622" s="239">
        <v>202412</v>
      </c>
      <c r="AB622" s="239"/>
      <c r="AC622" s="240" t="s">
        <v>6188</v>
      </c>
      <c r="AD622" s="240" t="s">
        <v>7704</v>
      </c>
      <c r="AE622" s="241">
        <v>0</v>
      </c>
      <c r="AF622" s="240" t="s">
        <v>7704</v>
      </c>
      <c r="AG622" s="235" t="str">
        <f>IFERROR(VLOOKUP(작성용!A:A,RM!A:D,4,0),"-")</f>
        <v>조용원</v>
      </c>
      <c r="AH622" s="9" t="s">
        <v>8185</v>
      </c>
      <c r="AI622" s="231" t="s">
        <v>7701</v>
      </c>
      <c r="AJ622" s="9" t="s">
        <v>7701</v>
      </c>
      <c r="AK622" s="231" t="s">
        <v>7687</v>
      </c>
      <c r="AL622" s="231">
        <v>621</v>
      </c>
    </row>
    <row r="623" spans="1:38" s="194" customFormat="1" x14ac:dyDescent="0.3">
      <c r="A623" s="225" t="s">
        <v>3615</v>
      </c>
      <c r="B623" s="225" t="s">
        <v>8068</v>
      </c>
      <c r="C623" s="237" t="s">
        <v>7688</v>
      </c>
      <c r="D623" s="233" t="s">
        <v>6990</v>
      </c>
      <c r="E623" s="232" t="s">
        <v>9472</v>
      </c>
      <c r="F623" s="236" t="s">
        <v>6794</v>
      </c>
      <c r="G623" s="210">
        <v>0</v>
      </c>
      <c r="H623" s="227" t="s">
        <v>8085</v>
      </c>
      <c r="I623" s="227" t="s">
        <v>4695</v>
      </c>
      <c r="J623" s="227" t="s">
        <v>4695</v>
      </c>
      <c r="K623" s="227" t="s">
        <v>4695</v>
      </c>
      <c r="L623" s="227" t="s">
        <v>4695</v>
      </c>
      <c r="M623" s="227" t="s">
        <v>7691</v>
      </c>
      <c r="N623" s="226" t="s">
        <v>7719</v>
      </c>
      <c r="O623" s="226" t="s">
        <v>8089</v>
      </c>
      <c r="P623" s="226" t="s">
        <v>8086</v>
      </c>
      <c r="Q623" s="226" t="s">
        <v>8090</v>
      </c>
      <c r="R623" s="228" t="s">
        <v>8148</v>
      </c>
      <c r="S623" s="228">
        <v>410000002</v>
      </c>
      <c r="T623" s="229">
        <v>45645</v>
      </c>
      <c r="U623" s="230" t="s">
        <v>7689</v>
      </c>
      <c r="V623" s="230" t="s">
        <v>7722</v>
      </c>
      <c r="W623" s="230" t="s">
        <v>7722</v>
      </c>
      <c r="X623" s="230" t="s">
        <v>7701</v>
      </c>
      <c r="Y623" s="230"/>
      <c r="Z623" s="230" t="s">
        <v>9879</v>
      </c>
      <c r="AA623" s="239">
        <v>202412</v>
      </c>
      <c r="AB623" s="239"/>
      <c r="AC623" s="240" t="s">
        <v>6188</v>
      </c>
      <c r="AD623" s="240" t="s">
        <v>7704</v>
      </c>
      <c r="AE623" s="241">
        <v>0</v>
      </c>
      <c r="AF623" s="240" t="s">
        <v>7704</v>
      </c>
      <c r="AG623" s="235" t="str">
        <f>IFERROR(VLOOKUP(작성용!A:A,RM!A:D,4,0),"-")</f>
        <v>조용원</v>
      </c>
      <c r="AH623" s="9" t="s">
        <v>8185</v>
      </c>
      <c r="AI623" s="231" t="s">
        <v>7701</v>
      </c>
      <c r="AJ623" s="9" t="s">
        <v>7701</v>
      </c>
      <c r="AK623" s="231" t="s">
        <v>7687</v>
      </c>
      <c r="AL623" s="231">
        <v>622</v>
      </c>
    </row>
    <row r="624" spans="1:38" s="194" customFormat="1" x14ac:dyDescent="0.3">
      <c r="A624" s="225" t="s">
        <v>3615</v>
      </c>
      <c r="B624" s="225" t="s">
        <v>8068</v>
      </c>
      <c r="C624" s="237" t="s">
        <v>7688</v>
      </c>
      <c r="D624" s="233" t="s">
        <v>9080</v>
      </c>
      <c r="E624" s="232" t="s">
        <v>9473</v>
      </c>
      <c r="F624" s="236" t="s">
        <v>6794</v>
      </c>
      <c r="G624" s="210">
        <v>0</v>
      </c>
      <c r="H624" s="227" t="s">
        <v>8085</v>
      </c>
      <c r="I624" s="227" t="s">
        <v>4695</v>
      </c>
      <c r="J624" s="227" t="s">
        <v>4695</v>
      </c>
      <c r="K624" s="227" t="s">
        <v>4695</v>
      </c>
      <c r="L624" s="227" t="s">
        <v>4695</v>
      </c>
      <c r="M624" s="227" t="s">
        <v>7691</v>
      </c>
      <c r="N624" s="226" t="s">
        <v>7719</v>
      </c>
      <c r="O624" s="226" t="s">
        <v>8089</v>
      </c>
      <c r="P624" s="226" t="s">
        <v>8086</v>
      </c>
      <c r="Q624" s="226" t="s">
        <v>8090</v>
      </c>
      <c r="R624" s="228" t="s">
        <v>8149</v>
      </c>
      <c r="S624" s="228">
        <v>410000027</v>
      </c>
      <c r="T624" s="229">
        <v>45645</v>
      </c>
      <c r="U624" s="230" t="s">
        <v>7689</v>
      </c>
      <c r="V624" s="230" t="s">
        <v>7722</v>
      </c>
      <c r="W624" s="230" t="s">
        <v>7722</v>
      </c>
      <c r="X624" s="230" t="s">
        <v>7701</v>
      </c>
      <c r="Y624" s="230"/>
      <c r="Z624" s="230" t="s">
        <v>9879</v>
      </c>
      <c r="AA624" s="239">
        <v>202412</v>
      </c>
      <c r="AB624" s="239"/>
      <c r="AC624" s="240" t="s">
        <v>6188</v>
      </c>
      <c r="AD624" s="240" t="s">
        <v>7704</v>
      </c>
      <c r="AE624" s="241">
        <v>0</v>
      </c>
      <c r="AF624" s="240" t="s">
        <v>7704</v>
      </c>
      <c r="AG624" s="235" t="str">
        <f>IFERROR(VLOOKUP(작성용!A:A,RM!A:D,4,0),"-")</f>
        <v>조용원</v>
      </c>
      <c r="AH624" s="9" t="s">
        <v>8185</v>
      </c>
      <c r="AI624" s="231" t="s">
        <v>7701</v>
      </c>
      <c r="AJ624" s="9" t="s">
        <v>7701</v>
      </c>
      <c r="AK624" s="231" t="s">
        <v>7687</v>
      </c>
      <c r="AL624" s="231">
        <v>623</v>
      </c>
    </row>
    <row r="625" spans="1:38" s="194" customFormat="1" x14ac:dyDescent="0.3">
      <c r="A625" s="225" t="s">
        <v>3615</v>
      </c>
      <c r="B625" s="225" t="s">
        <v>8068</v>
      </c>
      <c r="C625" s="237" t="s">
        <v>7688</v>
      </c>
      <c r="D625" s="233" t="s">
        <v>9474</v>
      </c>
      <c r="E625" s="232" t="s">
        <v>9475</v>
      </c>
      <c r="F625" s="236" t="s">
        <v>6794</v>
      </c>
      <c r="G625" s="210">
        <v>0</v>
      </c>
      <c r="H625" s="227" t="s">
        <v>8085</v>
      </c>
      <c r="I625" s="227" t="s">
        <v>4695</v>
      </c>
      <c r="J625" s="227" t="s">
        <v>4695</v>
      </c>
      <c r="K625" s="227" t="s">
        <v>4695</v>
      </c>
      <c r="L625" s="227" t="s">
        <v>4695</v>
      </c>
      <c r="M625" s="227" t="s">
        <v>7691</v>
      </c>
      <c r="N625" s="226" t="s">
        <v>7719</v>
      </c>
      <c r="O625" s="226" t="s">
        <v>8089</v>
      </c>
      <c r="P625" s="226" t="s">
        <v>8086</v>
      </c>
      <c r="Q625" s="226" t="s">
        <v>8090</v>
      </c>
      <c r="R625" s="228" t="s">
        <v>8150</v>
      </c>
      <c r="S625" s="228">
        <v>410000004</v>
      </c>
      <c r="T625" s="229">
        <v>45645</v>
      </c>
      <c r="U625" s="230" t="s">
        <v>7689</v>
      </c>
      <c r="V625" s="230" t="s">
        <v>7722</v>
      </c>
      <c r="W625" s="230" t="s">
        <v>7722</v>
      </c>
      <c r="X625" s="230" t="s">
        <v>7701</v>
      </c>
      <c r="Y625" s="230"/>
      <c r="Z625" s="230" t="s">
        <v>9879</v>
      </c>
      <c r="AA625" s="239">
        <v>202412</v>
      </c>
      <c r="AB625" s="239"/>
      <c r="AC625" s="240" t="s">
        <v>6188</v>
      </c>
      <c r="AD625" s="240" t="s">
        <v>7704</v>
      </c>
      <c r="AE625" s="241">
        <v>0</v>
      </c>
      <c r="AF625" s="240" t="s">
        <v>7704</v>
      </c>
      <c r="AG625" s="235" t="str">
        <f>IFERROR(VLOOKUP(작성용!A:A,RM!A:D,4,0),"-")</f>
        <v>조용원</v>
      </c>
      <c r="AH625" s="9" t="s">
        <v>8185</v>
      </c>
      <c r="AI625" s="231" t="s">
        <v>7701</v>
      </c>
      <c r="AJ625" s="9" t="s">
        <v>7701</v>
      </c>
      <c r="AK625" s="231" t="s">
        <v>7687</v>
      </c>
      <c r="AL625" s="231">
        <v>624</v>
      </c>
    </row>
    <row r="626" spans="1:38" s="194" customFormat="1" x14ac:dyDescent="0.3">
      <c r="A626" s="225" t="s">
        <v>3615</v>
      </c>
      <c r="B626" s="225" t="s">
        <v>8068</v>
      </c>
      <c r="C626" s="237" t="s">
        <v>7688</v>
      </c>
      <c r="D626" s="233" t="s">
        <v>9087</v>
      </c>
      <c r="E626" s="232" t="s">
        <v>9476</v>
      </c>
      <c r="F626" s="236" t="s">
        <v>6794</v>
      </c>
      <c r="G626" s="210">
        <v>0</v>
      </c>
      <c r="H626" s="227" t="s">
        <v>8085</v>
      </c>
      <c r="I626" s="227" t="s">
        <v>4695</v>
      </c>
      <c r="J626" s="227" t="s">
        <v>4695</v>
      </c>
      <c r="K626" s="227" t="s">
        <v>4695</v>
      </c>
      <c r="L626" s="227" t="s">
        <v>4695</v>
      </c>
      <c r="M626" s="227" t="s">
        <v>7691</v>
      </c>
      <c r="N626" s="226" t="s">
        <v>7719</v>
      </c>
      <c r="O626" s="226" t="s">
        <v>8089</v>
      </c>
      <c r="P626" s="226" t="s">
        <v>8086</v>
      </c>
      <c r="Q626" s="226" t="s">
        <v>8090</v>
      </c>
      <c r="R626" s="228" t="s">
        <v>8151</v>
      </c>
      <c r="S626" s="228">
        <v>410000006</v>
      </c>
      <c r="T626" s="229">
        <v>45645</v>
      </c>
      <c r="U626" s="230" t="s">
        <v>7689</v>
      </c>
      <c r="V626" s="230" t="s">
        <v>7722</v>
      </c>
      <c r="W626" s="230" t="s">
        <v>7722</v>
      </c>
      <c r="X626" s="230" t="s">
        <v>7701</v>
      </c>
      <c r="Y626" s="230"/>
      <c r="Z626" s="230" t="s">
        <v>9879</v>
      </c>
      <c r="AA626" s="239">
        <v>202412</v>
      </c>
      <c r="AB626" s="239"/>
      <c r="AC626" s="240" t="s">
        <v>6188</v>
      </c>
      <c r="AD626" s="240" t="s">
        <v>7704</v>
      </c>
      <c r="AE626" s="241">
        <v>0</v>
      </c>
      <c r="AF626" s="240" t="s">
        <v>7704</v>
      </c>
      <c r="AG626" s="235" t="str">
        <f>IFERROR(VLOOKUP(작성용!A:A,RM!A:D,4,0),"-")</f>
        <v>조용원</v>
      </c>
      <c r="AH626" s="9" t="s">
        <v>8185</v>
      </c>
      <c r="AI626" s="231" t="s">
        <v>7701</v>
      </c>
      <c r="AJ626" s="9" t="s">
        <v>7701</v>
      </c>
      <c r="AK626" s="231" t="s">
        <v>7687</v>
      </c>
      <c r="AL626" s="231">
        <v>625</v>
      </c>
    </row>
    <row r="627" spans="1:38" s="194" customFormat="1" x14ac:dyDescent="0.3">
      <c r="A627" s="225" t="s">
        <v>3615</v>
      </c>
      <c r="B627" s="225" t="s">
        <v>8068</v>
      </c>
      <c r="C627" s="237" t="s">
        <v>7688</v>
      </c>
      <c r="D627" s="233" t="s">
        <v>9477</v>
      </c>
      <c r="E627" s="232" t="s">
        <v>9478</v>
      </c>
      <c r="F627" s="236" t="s">
        <v>6794</v>
      </c>
      <c r="G627" s="210">
        <v>0</v>
      </c>
      <c r="H627" s="227" t="s">
        <v>8085</v>
      </c>
      <c r="I627" s="227" t="s">
        <v>4695</v>
      </c>
      <c r="J627" s="227" t="s">
        <v>4695</v>
      </c>
      <c r="K627" s="227" t="s">
        <v>4695</v>
      </c>
      <c r="L627" s="227" t="s">
        <v>4695</v>
      </c>
      <c r="M627" s="227" t="s">
        <v>7691</v>
      </c>
      <c r="N627" s="226" t="s">
        <v>7719</v>
      </c>
      <c r="O627" s="226" t="s">
        <v>8089</v>
      </c>
      <c r="P627" s="226" t="s">
        <v>8086</v>
      </c>
      <c r="Q627" s="226" t="s">
        <v>8090</v>
      </c>
      <c r="R627" s="228" t="s">
        <v>8152</v>
      </c>
      <c r="S627" s="228">
        <v>410000274</v>
      </c>
      <c r="T627" s="229">
        <v>45645</v>
      </c>
      <c r="U627" s="230" t="s">
        <v>7689</v>
      </c>
      <c r="V627" s="230" t="s">
        <v>7722</v>
      </c>
      <c r="W627" s="230" t="s">
        <v>7722</v>
      </c>
      <c r="X627" s="230" t="s">
        <v>8077</v>
      </c>
      <c r="Y627" s="230"/>
      <c r="Z627" s="230" t="s">
        <v>9879</v>
      </c>
      <c r="AA627" s="239">
        <v>202412</v>
      </c>
      <c r="AB627" s="239"/>
      <c r="AC627" s="240" t="s">
        <v>6188</v>
      </c>
      <c r="AD627" s="240" t="s">
        <v>7704</v>
      </c>
      <c r="AE627" s="241">
        <v>0</v>
      </c>
      <c r="AF627" s="240" t="s">
        <v>7704</v>
      </c>
      <c r="AG627" s="235" t="str">
        <f>IFERROR(VLOOKUP(작성용!A:A,RM!A:D,4,0),"-")</f>
        <v>조용원</v>
      </c>
      <c r="AH627" s="9" t="s">
        <v>8185</v>
      </c>
      <c r="AI627" s="231" t="s">
        <v>7701</v>
      </c>
      <c r="AJ627" s="9" t="s">
        <v>7701</v>
      </c>
      <c r="AK627" s="231" t="s">
        <v>7687</v>
      </c>
      <c r="AL627" s="231">
        <v>626</v>
      </c>
    </row>
    <row r="628" spans="1:38" s="194" customFormat="1" x14ac:dyDescent="0.3">
      <c r="A628" s="225" t="s">
        <v>3615</v>
      </c>
      <c r="B628" s="225" t="s">
        <v>8068</v>
      </c>
      <c r="C628" s="237" t="s">
        <v>7688</v>
      </c>
      <c r="D628" s="233" t="s">
        <v>9479</v>
      </c>
      <c r="E628" s="232" t="s">
        <v>9480</v>
      </c>
      <c r="F628" s="236" t="s">
        <v>6794</v>
      </c>
      <c r="G628" s="210">
        <v>0</v>
      </c>
      <c r="H628" s="227" t="s">
        <v>8085</v>
      </c>
      <c r="I628" s="227" t="s">
        <v>4695</v>
      </c>
      <c r="J628" s="227" t="s">
        <v>4695</v>
      </c>
      <c r="K628" s="227" t="s">
        <v>4695</v>
      </c>
      <c r="L628" s="227" t="s">
        <v>4695</v>
      </c>
      <c r="M628" s="227" t="s">
        <v>7691</v>
      </c>
      <c r="N628" s="226" t="s">
        <v>7719</v>
      </c>
      <c r="O628" s="226" t="s">
        <v>8089</v>
      </c>
      <c r="P628" s="226" t="s">
        <v>8086</v>
      </c>
      <c r="Q628" s="226" t="s">
        <v>8090</v>
      </c>
      <c r="R628" s="228" t="s">
        <v>8153</v>
      </c>
      <c r="S628" s="228">
        <v>410000272</v>
      </c>
      <c r="T628" s="229">
        <v>45645</v>
      </c>
      <c r="U628" s="230" t="s">
        <v>7689</v>
      </c>
      <c r="V628" s="230" t="s">
        <v>7722</v>
      </c>
      <c r="W628" s="230" t="s">
        <v>7722</v>
      </c>
      <c r="X628" s="230" t="s">
        <v>7701</v>
      </c>
      <c r="Y628" s="230"/>
      <c r="Z628" s="230" t="s">
        <v>9879</v>
      </c>
      <c r="AA628" s="239">
        <v>202412</v>
      </c>
      <c r="AB628" s="239"/>
      <c r="AC628" s="240" t="s">
        <v>6188</v>
      </c>
      <c r="AD628" s="240" t="s">
        <v>7704</v>
      </c>
      <c r="AE628" s="241">
        <v>0</v>
      </c>
      <c r="AF628" s="240" t="s">
        <v>7704</v>
      </c>
      <c r="AG628" s="235" t="str">
        <f>IFERROR(VLOOKUP(작성용!A:A,RM!A:D,4,0),"-")</f>
        <v>조용원</v>
      </c>
      <c r="AH628" s="9" t="s">
        <v>8185</v>
      </c>
      <c r="AI628" s="231" t="s">
        <v>7701</v>
      </c>
      <c r="AJ628" s="9" t="s">
        <v>7701</v>
      </c>
      <c r="AK628" s="231" t="s">
        <v>7687</v>
      </c>
      <c r="AL628" s="231">
        <v>627</v>
      </c>
    </row>
    <row r="629" spans="1:38" s="194" customFormat="1" x14ac:dyDescent="0.3">
      <c r="A629" s="225" t="s">
        <v>3615</v>
      </c>
      <c r="B629" s="225" t="s">
        <v>8068</v>
      </c>
      <c r="C629" s="237" t="s">
        <v>7688</v>
      </c>
      <c r="D629" s="233" t="s">
        <v>9481</v>
      </c>
      <c r="E629" s="232" t="s">
        <v>9482</v>
      </c>
      <c r="F629" s="236" t="s">
        <v>6794</v>
      </c>
      <c r="G629" s="210">
        <v>0</v>
      </c>
      <c r="H629" s="227" t="s">
        <v>8085</v>
      </c>
      <c r="I629" s="227" t="s">
        <v>4695</v>
      </c>
      <c r="J629" s="227" t="s">
        <v>4695</v>
      </c>
      <c r="K629" s="227" t="s">
        <v>4695</v>
      </c>
      <c r="L629" s="227" t="s">
        <v>4695</v>
      </c>
      <c r="M629" s="227" t="s">
        <v>7691</v>
      </c>
      <c r="N629" s="226" t="s">
        <v>7719</v>
      </c>
      <c r="O629" s="226" t="s">
        <v>8089</v>
      </c>
      <c r="P629" s="226" t="s">
        <v>8086</v>
      </c>
      <c r="Q629" s="226" t="s">
        <v>8090</v>
      </c>
      <c r="R629" s="228" t="s">
        <v>8154</v>
      </c>
      <c r="S629" s="228">
        <v>410000279</v>
      </c>
      <c r="T629" s="229">
        <v>45645</v>
      </c>
      <c r="U629" s="230" t="s">
        <v>7689</v>
      </c>
      <c r="V629" s="230" t="s">
        <v>7722</v>
      </c>
      <c r="W629" s="230" t="s">
        <v>7722</v>
      </c>
      <c r="X629" s="230" t="s">
        <v>7701</v>
      </c>
      <c r="Y629" s="230"/>
      <c r="Z629" s="230" t="s">
        <v>9879</v>
      </c>
      <c r="AA629" s="239">
        <v>202412</v>
      </c>
      <c r="AB629" s="239"/>
      <c r="AC629" s="240" t="s">
        <v>6188</v>
      </c>
      <c r="AD629" s="240" t="s">
        <v>7704</v>
      </c>
      <c r="AE629" s="241">
        <v>0</v>
      </c>
      <c r="AF629" s="240" t="s">
        <v>7704</v>
      </c>
      <c r="AG629" s="235" t="str">
        <f>IFERROR(VLOOKUP(작성용!A:A,RM!A:D,4,0),"-")</f>
        <v>조용원</v>
      </c>
      <c r="AH629" s="9" t="s">
        <v>8185</v>
      </c>
      <c r="AI629" s="231" t="s">
        <v>7701</v>
      </c>
      <c r="AJ629" s="9" t="s">
        <v>7701</v>
      </c>
      <c r="AK629" s="231" t="s">
        <v>7687</v>
      </c>
      <c r="AL629" s="231">
        <v>628</v>
      </c>
    </row>
    <row r="630" spans="1:38" s="194" customFormat="1" x14ac:dyDescent="0.3">
      <c r="A630" s="225" t="s">
        <v>3615</v>
      </c>
      <c r="B630" s="225" t="s">
        <v>8068</v>
      </c>
      <c r="C630" s="237" t="s">
        <v>7688</v>
      </c>
      <c r="D630" s="233" t="s">
        <v>7036</v>
      </c>
      <c r="E630" s="232" t="s">
        <v>9483</v>
      </c>
      <c r="F630" s="236" t="s">
        <v>6794</v>
      </c>
      <c r="G630" s="210">
        <v>0</v>
      </c>
      <c r="H630" s="227" t="s">
        <v>8085</v>
      </c>
      <c r="I630" s="227" t="s">
        <v>4695</v>
      </c>
      <c r="J630" s="227" t="s">
        <v>4695</v>
      </c>
      <c r="K630" s="227" t="s">
        <v>4695</v>
      </c>
      <c r="L630" s="227" t="s">
        <v>4695</v>
      </c>
      <c r="M630" s="227" t="s">
        <v>7691</v>
      </c>
      <c r="N630" s="226" t="s">
        <v>7719</v>
      </c>
      <c r="O630" s="226" t="s">
        <v>8089</v>
      </c>
      <c r="P630" s="226" t="s">
        <v>8086</v>
      </c>
      <c r="Q630" s="226" t="s">
        <v>8090</v>
      </c>
      <c r="R630" s="228" t="s">
        <v>8155</v>
      </c>
      <c r="S630" s="228">
        <v>410000278</v>
      </c>
      <c r="T630" s="229">
        <v>45645</v>
      </c>
      <c r="U630" s="230" t="s">
        <v>7689</v>
      </c>
      <c r="V630" s="230" t="s">
        <v>7722</v>
      </c>
      <c r="W630" s="230" t="s">
        <v>7722</v>
      </c>
      <c r="X630" s="230" t="s">
        <v>7701</v>
      </c>
      <c r="Y630" s="230"/>
      <c r="Z630" s="230" t="s">
        <v>9879</v>
      </c>
      <c r="AA630" s="239">
        <v>202412</v>
      </c>
      <c r="AB630" s="239"/>
      <c r="AC630" s="240" t="s">
        <v>6188</v>
      </c>
      <c r="AD630" s="240" t="s">
        <v>7704</v>
      </c>
      <c r="AE630" s="241">
        <v>0</v>
      </c>
      <c r="AF630" s="240" t="s">
        <v>7704</v>
      </c>
      <c r="AG630" s="235" t="str">
        <f>IFERROR(VLOOKUP(작성용!A:A,RM!A:D,4,0),"-")</f>
        <v>조용원</v>
      </c>
      <c r="AH630" s="9" t="s">
        <v>8185</v>
      </c>
      <c r="AI630" s="231" t="s">
        <v>7701</v>
      </c>
      <c r="AJ630" s="9" t="s">
        <v>7701</v>
      </c>
      <c r="AK630" s="231" t="s">
        <v>7687</v>
      </c>
      <c r="AL630" s="231">
        <v>629</v>
      </c>
    </row>
    <row r="631" spans="1:38" s="194" customFormat="1" x14ac:dyDescent="0.3">
      <c r="A631" s="225" t="s">
        <v>3615</v>
      </c>
      <c r="B631" s="225" t="s">
        <v>8068</v>
      </c>
      <c r="C631" s="237" t="s">
        <v>7688</v>
      </c>
      <c r="D631" s="233" t="s">
        <v>9484</v>
      </c>
      <c r="E631" s="232" t="s">
        <v>9485</v>
      </c>
      <c r="F631" s="236" t="s">
        <v>6794</v>
      </c>
      <c r="G631" s="210">
        <v>0</v>
      </c>
      <c r="H631" s="227" t="s">
        <v>8085</v>
      </c>
      <c r="I631" s="227" t="s">
        <v>4695</v>
      </c>
      <c r="J631" s="227" t="s">
        <v>4695</v>
      </c>
      <c r="K631" s="227" t="s">
        <v>4695</v>
      </c>
      <c r="L631" s="227" t="s">
        <v>4695</v>
      </c>
      <c r="M631" s="227" t="s">
        <v>7691</v>
      </c>
      <c r="N631" s="226" t="s">
        <v>7719</v>
      </c>
      <c r="O631" s="226" t="s">
        <v>8089</v>
      </c>
      <c r="P631" s="226" t="s">
        <v>8086</v>
      </c>
      <c r="Q631" s="226" t="s">
        <v>8090</v>
      </c>
      <c r="R631" s="228" t="s">
        <v>8156</v>
      </c>
      <c r="S631" s="228">
        <v>410000281</v>
      </c>
      <c r="T631" s="229">
        <v>45645</v>
      </c>
      <c r="U631" s="230" t="s">
        <v>7689</v>
      </c>
      <c r="V631" s="230" t="s">
        <v>7722</v>
      </c>
      <c r="W631" s="230" t="s">
        <v>7722</v>
      </c>
      <c r="X631" s="230" t="s">
        <v>7701</v>
      </c>
      <c r="Y631" s="230"/>
      <c r="Z631" s="230" t="s">
        <v>9879</v>
      </c>
      <c r="AA631" s="239">
        <v>202412</v>
      </c>
      <c r="AB631" s="239"/>
      <c r="AC631" s="240" t="s">
        <v>6188</v>
      </c>
      <c r="AD631" s="240" t="s">
        <v>7704</v>
      </c>
      <c r="AE631" s="241">
        <v>0</v>
      </c>
      <c r="AF631" s="240" t="s">
        <v>7704</v>
      </c>
      <c r="AG631" s="235" t="str">
        <f>IFERROR(VLOOKUP(작성용!A:A,RM!A:D,4,0),"-")</f>
        <v>조용원</v>
      </c>
      <c r="AH631" s="9" t="s">
        <v>8185</v>
      </c>
      <c r="AI631" s="231" t="s">
        <v>7701</v>
      </c>
      <c r="AJ631" s="9" t="s">
        <v>7701</v>
      </c>
      <c r="AK631" s="231" t="s">
        <v>7687</v>
      </c>
      <c r="AL631" s="231">
        <v>630</v>
      </c>
    </row>
    <row r="632" spans="1:38" s="194" customFormat="1" x14ac:dyDescent="0.3">
      <c r="A632" s="225" t="s">
        <v>3615</v>
      </c>
      <c r="B632" s="225" t="s">
        <v>8068</v>
      </c>
      <c r="C632" s="237" t="s">
        <v>7688</v>
      </c>
      <c r="D632" s="233" t="s">
        <v>9486</v>
      </c>
      <c r="E632" s="232" t="s">
        <v>9487</v>
      </c>
      <c r="F632" s="236" t="s">
        <v>6794</v>
      </c>
      <c r="G632" s="210">
        <v>0</v>
      </c>
      <c r="H632" s="227" t="s">
        <v>8085</v>
      </c>
      <c r="I632" s="227" t="s">
        <v>4695</v>
      </c>
      <c r="J632" s="227" t="s">
        <v>4695</v>
      </c>
      <c r="K632" s="227" t="s">
        <v>4695</v>
      </c>
      <c r="L632" s="227" t="s">
        <v>4695</v>
      </c>
      <c r="M632" s="227" t="s">
        <v>7691</v>
      </c>
      <c r="N632" s="226" t="s">
        <v>7719</v>
      </c>
      <c r="O632" s="226" t="s">
        <v>8089</v>
      </c>
      <c r="P632" s="226" t="s">
        <v>8086</v>
      </c>
      <c r="Q632" s="226" t="s">
        <v>8090</v>
      </c>
      <c r="R632" s="228" t="s">
        <v>8157</v>
      </c>
      <c r="S632" s="228">
        <v>410000288</v>
      </c>
      <c r="T632" s="229">
        <v>45645</v>
      </c>
      <c r="U632" s="230" t="s">
        <v>7689</v>
      </c>
      <c r="V632" s="230" t="s">
        <v>7722</v>
      </c>
      <c r="W632" s="230" t="s">
        <v>7722</v>
      </c>
      <c r="X632" s="230" t="s">
        <v>7701</v>
      </c>
      <c r="Y632" s="230"/>
      <c r="Z632" s="230" t="s">
        <v>9879</v>
      </c>
      <c r="AA632" s="239">
        <v>202412</v>
      </c>
      <c r="AB632" s="239"/>
      <c r="AC632" s="240" t="s">
        <v>6188</v>
      </c>
      <c r="AD632" s="240" t="s">
        <v>7704</v>
      </c>
      <c r="AE632" s="241">
        <v>0</v>
      </c>
      <c r="AF632" s="240" t="s">
        <v>7704</v>
      </c>
      <c r="AG632" s="235" t="str">
        <f>IFERROR(VLOOKUP(작성용!A:A,RM!A:D,4,0),"-")</f>
        <v>조용원</v>
      </c>
      <c r="AH632" s="9" t="s">
        <v>8185</v>
      </c>
      <c r="AI632" s="231" t="s">
        <v>7701</v>
      </c>
      <c r="AJ632" s="9" t="s">
        <v>7701</v>
      </c>
      <c r="AK632" s="231" t="s">
        <v>7687</v>
      </c>
      <c r="AL632" s="231">
        <v>631</v>
      </c>
    </row>
    <row r="633" spans="1:38" s="194" customFormat="1" x14ac:dyDescent="0.3">
      <c r="A633" s="225" t="s">
        <v>3615</v>
      </c>
      <c r="B633" s="225" t="s">
        <v>8068</v>
      </c>
      <c r="C633" s="237" t="s">
        <v>7688</v>
      </c>
      <c r="D633" s="233" t="s">
        <v>9488</v>
      </c>
      <c r="E633" s="232" t="s">
        <v>9489</v>
      </c>
      <c r="F633" s="236" t="s">
        <v>6794</v>
      </c>
      <c r="G633" s="210">
        <v>0</v>
      </c>
      <c r="H633" s="227" t="s">
        <v>8085</v>
      </c>
      <c r="I633" s="227" t="s">
        <v>4695</v>
      </c>
      <c r="J633" s="227" t="s">
        <v>4695</v>
      </c>
      <c r="K633" s="227" t="s">
        <v>4695</v>
      </c>
      <c r="L633" s="227" t="s">
        <v>4695</v>
      </c>
      <c r="M633" s="227" t="s">
        <v>7691</v>
      </c>
      <c r="N633" s="226" t="s">
        <v>7719</v>
      </c>
      <c r="O633" s="226" t="s">
        <v>8089</v>
      </c>
      <c r="P633" s="226" t="s">
        <v>8086</v>
      </c>
      <c r="Q633" s="226" t="s">
        <v>8090</v>
      </c>
      <c r="R633" s="228" t="s">
        <v>8158</v>
      </c>
      <c r="S633" s="228">
        <v>410000291</v>
      </c>
      <c r="T633" s="229">
        <v>45645</v>
      </c>
      <c r="U633" s="230" t="s">
        <v>7689</v>
      </c>
      <c r="V633" s="230" t="s">
        <v>7722</v>
      </c>
      <c r="W633" s="230" t="s">
        <v>7722</v>
      </c>
      <c r="X633" s="230" t="s">
        <v>7701</v>
      </c>
      <c r="Y633" s="230"/>
      <c r="Z633" s="230" t="s">
        <v>9879</v>
      </c>
      <c r="AA633" s="239">
        <v>202412</v>
      </c>
      <c r="AB633" s="239"/>
      <c r="AC633" s="240" t="s">
        <v>6188</v>
      </c>
      <c r="AD633" s="240" t="s">
        <v>7704</v>
      </c>
      <c r="AE633" s="241">
        <v>0</v>
      </c>
      <c r="AF633" s="240" t="s">
        <v>7704</v>
      </c>
      <c r="AG633" s="235" t="str">
        <f>IFERROR(VLOOKUP(작성용!A:A,RM!A:D,4,0),"-")</f>
        <v>조용원</v>
      </c>
      <c r="AH633" s="9" t="s">
        <v>8185</v>
      </c>
      <c r="AI633" s="231" t="s">
        <v>7701</v>
      </c>
      <c r="AJ633" s="9" t="s">
        <v>7701</v>
      </c>
      <c r="AK633" s="231" t="s">
        <v>7687</v>
      </c>
      <c r="AL633" s="231">
        <v>632</v>
      </c>
    </row>
    <row r="634" spans="1:38" s="194" customFormat="1" x14ac:dyDescent="0.3">
      <c r="A634" s="225" t="s">
        <v>3615</v>
      </c>
      <c r="B634" s="225" t="s">
        <v>8068</v>
      </c>
      <c r="C634" s="237" t="s">
        <v>7688</v>
      </c>
      <c r="D634" s="233" t="s">
        <v>9490</v>
      </c>
      <c r="E634" s="232" t="s">
        <v>9491</v>
      </c>
      <c r="F634" s="236" t="s">
        <v>6794</v>
      </c>
      <c r="G634" s="210">
        <v>0</v>
      </c>
      <c r="H634" s="227" t="s">
        <v>8085</v>
      </c>
      <c r="I634" s="227" t="s">
        <v>4695</v>
      </c>
      <c r="J634" s="227" t="s">
        <v>4695</v>
      </c>
      <c r="K634" s="227" t="s">
        <v>4695</v>
      </c>
      <c r="L634" s="227" t="s">
        <v>4695</v>
      </c>
      <c r="M634" s="227" t="s">
        <v>7691</v>
      </c>
      <c r="N634" s="226" t="s">
        <v>7719</v>
      </c>
      <c r="O634" s="226" t="s">
        <v>8089</v>
      </c>
      <c r="P634" s="226" t="s">
        <v>8086</v>
      </c>
      <c r="Q634" s="226" t="s">
        <v>8090</v>
      </c>
      <c r="R634" s="228" t="s">
        <v>8159</v>
      </c>
      <c r="S634" s="228">
        <v>410000292</v>
      </c>
      <c r="T634" s="229">
        <v>45645</v>
      </c>
      <c r="U634" s="230" t="s">
        <v>7689</v>
      </c>
      <c r="V634" s="230" t="s">
        <v>7722</v>
      </c>
      <c r="W634" s="230" t="s">
        <v>7722</v>
      </c>
      <c r="X634" s="230" t="s">
        <v>7701</v>
      </c>
      <c r="Y634" s="230"/>
      <c r="Z634" s="230" t="s">
        <v>9879</v>
      </c>
      <c r="AA634" s="239">
        <v>202412</v>
      </c>
      <c r="AB634" s="239"/>
      <c r="AC634" s="240" t="s">
        <v>6188</v>
      </c>
      <c r="AD634" s="240" t="s">
        <v>7704</v>
      </c>
      <c r="AE634" s="241">
        <v>0</v>
      </c>
      <c r="AF634" s="240" t="s">
        <v>7704</v>
      </c>
      <c r="AG634" s="235" t="str">
        <f>IFERROR(VLOOKUP(작성용!A:A,RM!A:D,4,0),"-")</f>
        <v>조용원</v>
      </c>
      <c r="AH634" s="9" t="s">
        <v>8185</v>
      </c>
      <c r="AI634" s="231" t="s">
        <v>7701</v>
      </c>
      <c r="AJ634" s="9" t="s">
        <v>7701</v>
      </c>
      <c r="AK634" s="231" t="s">
        <v>7687</v>
      </c>
      <c r="AL634" s="231">
        <v>633</v>
      </c>
    </row>
    <row r="635" spans="1:38" s="194" customFormat="1" x14ac:dyDescent="0.3">
      <c r="A635" s="225" t="s">
        <v>3615</v>
      </c>
      <c r="B635" s="225" t="s">
        <v>8068</v>
      </c>
      <c r="C635" s="237" t="s">
        <v>7688</v>
      </c>
      <c r="D635" s="233" t="s">
        <v>6314</v>
      </c>
      <c r="E635" s="232" t="s">
        <v>9492</v>
      </c>
      <c r="F635" s="236" t="s">
        <v>6794</v>
      </c>
      <c r="G635" s="210">
        <v>0</v>
      </c>
      <c r="H635" s="227" t="s">
        <v>8085</v>
      </c>
      <c r="I635" s="227" t="s">
        <v>4695</v>
      </c>
      <c r="J635" s="227" t="s">
        <v>4695</v>
      </c>
      <c r="K635" s="227" t="s">
        <v>4695</v>
      </c>
      <c r="L635" s="227" t="s">
        <v>4695</v>
      </c>
      <c r="M635" s="227" t="s">
        <v>7691</v>
      </c>
      <c r="N635" s="226" t="s">
        <v>7719</v>
      </c>
      <c r="O635" s="226" t="s">
        <v>8089</v>
      </c>
      <c r="P635" s="226" t="s">
        <v>8086</v>
      </c>
      <c r="Q635" s="226" t="s">
        <v>8090</v>
      </c>
      <c r="R635" s="228" t="s">
        <v>8160</v>
      </c>
      <c r="S635" s="228">
        <v>410000294</v>
      </c>
      <c r="T635" s="229">
        <v>45645</v>
      </c>
      <c r="U635" s="230" t="s">
        <v>7689</v>
      </c>
      <c r="V635" s="230" t="s">
        <v>7722</v>
      </c>
      <c r="W635" s="230" t="s">
        <v>7722</v>
      </c>
      <c r="X635" s="230" t="s">
        <v>7701</v>
      </c>
      <c r="Y635" s="230"/>
      <c r="Z635" s="230" t="s">
        <v>9879</v>
      </c>
      <c r="AA635" s="239">
        <v>202412</v>
      </c>
      <c r="AB635" s="239"/>
      <c r="AC635" s="240" t="s">
        <v>6188</v>
      </c>
      <c r="AD635" s="240" t="s">
        <v>7704</v>
      </c>
      <c r="AE635" s="241">
        <v>0</v>
      </c>
      <c r="AF635" s="240" t="s">
        <v>7704</v>
      </c>
      <c r="AG635" s="235" t="str">
        <f>IFERROR(VLOOKUP(작성용!A:A,RM!A:D,4,0),"-")</f>
        <v>조용원</v>
      </c>
      <c r="AH635" s="9" t="s">
        <v>8185</v>
      </c>
      <c r="AI635" s="231" t="s">
        <v>7701</v>
      </c>
      <c r="AJ635" s="9" t="s">
        <v>7701</v>
      </c>
      <c r="AK635" s="231" t="s">
        <v>7687</v>
      </c>
      <c r="AL635" s="231">
        <v>634</v>
      </c>
    </row>
    <row r="636" spans="1:38" s="194" customFormat="1" x14ac:dyDescent="0.3">
      <c r="A636" s="225" t="s">
        <v>3615</v>
      </c>
      <c r="B636" s="225" t="s">
        <v>8068</v>
      </c>
      <c r="C636" s="237" t="s">
        <v>7688</v>
      </c>
      <c r="D636" s="233" t="s">
        <v>9493</v>
      </c>
      <c r="E636" s="232" t="s">
        <v>9494</v>
      </c>
      <c r="F636" s="236" t="s">
        <v>6794</v>
      </c>
      <c r="G636" s="210">
        <v>0</v>
      </c>
      <c r="H636" s="227" t="s">
        <v>8085</v>
      </c>
      <c r="I636" s="227" t="s">
        <v>4695</v>
      </c>
      <c r="J636" s="227" t="s">
        <v>4695</v>
      </c>
      <c r="K636" s="227" t="s">
        <v>4695</v>
      </c>
      <c r="L636" s="227" t="s">
        <v>4695</v>
      </c>
      <c r="M636" s="227" t="s">
        <v>7691</v>
      </c>
      <c r="N636" s="226" t="s">
        <v>7719</v>
      </c>
      <c r="O636" s="226" t="s">
        <v>8089</v>
      </c>
      <c r="P636" s="226" t="s">
        <v>8086</v>
      </c>
      <c r="Q636" s="226" t="s">
        <v>8090</v>
      </c>
      <c r="R636" s="228" t="s">
        <v>8161</v>
      </c>
      <c r="S636" s="228">
        <v>410000297</v>
      </c>
      <c r="T636" s="229">
        <v>45645</v>
      </c>
      <c r="U636" s="230" t="s">
        <v>7689</v>
      </c>
      <c r="V636" s="230" t="s">
        <v>7722</v>
      </c>
      <c r="W636" s="230" t="s">
        <v>7722</v>
      </c>
      <c r="X636" s="230" t="s">
        <v>7701</v>
      </c>
      <c r="Y636" s="230"/>
      <c r="Z636" s="230" t="s">
        <v>9879</v>
      </c>
      <c r="AA636" s="239">
        <v>202412</v>
      </c>
      <c r="AB636" s="239"/>
      <c r="AC636" s="240" t="s">
        <v>6188</v>
      </c>
      <c r="AD636" s="240" t="s">
        <v>7704</v>
      </c>
      <c r="AE636" s="241">
        <v>0</v>
      </c>
      <c r="AF636" s="240" t="s">
        <v>7704</v>
      </c>
      <c r="AG636" s="235" t="str">
        <f>IFERROR(VLOOKUP(작성용!A:A,RM!A:D,4,0),"-")</f>
        <v>조용원</v>
      </c>
      <c r="AH636" s="9" t="s">
        <v>8185</v>
      </c>
      <c r="AI636" s="231" t="s">
        <v>7701</v>
      </c>
      <c r="AJ636" s="9" t="s">
        <v>7701</v>
      </c>
      <c r="AK636" s="231" t="s">
        <v>7687</v>
      </c>
      <c r="AL636" s="231">
        <v>635</v>
      </c>
    </row>
    <row r="637" spans="1:38" s="194" customFormat="1" x14ac:dyDescent="0.3">
      <c r="A637" s="225" t="s">
        <v>3615</v>
      </c>
      <c r="B637" s="225" t="s">
        <v>8068</v>
      </c>
      <c r="C637" s="237" t="s">
        <v>7688</v>
      </c>
      <c r="D637" s="233" t="s">
        <v>7389</v>
      </c>
      <c r="E637" s="232" t="s">
        <v>9495</v>
      </c>
      <c r="F637" s="236" t="s">
        <v>8071</v>
      </c>
      <c r="G637" s="210">
        <v>0</v>
      </c>
      <c r="H637" s="227" t="s">
        <v>8085</v>
      </c>
      <c r="I637" s="227" t="s">
        <v>4695</v>
      </c>
      <c r="J637" s="227" t="s">
        <v>4695</v>
      </c>
      <c r="K637" s="227" t="s">
        <v>4695</v>
      </c>
      <c r="L637" s="227" t="s">
        <v>4695</v>
      </c>
      <c r="M637" s="227" t="s">
        <v>7691</v>
      </c>
      <c r="N637" s="226" t="s">
        <v>7719</v>
      </c>
      <c r="O637" s="226" t="s">
        <v>8089</v>
      </c>
      <c r="P637" s="226" t="s">
        <v>8086</v>
      </c>
      <c r="Q637" s="226" t="s">
        <v>8090</v>
      </c>
      <c r="R637" s="228" t="s">
        <v>8162</v>
      </c>
      <c r="S637" s="228">
        <v>410000307</v>
      </c>
      <c r="T637" s="229">
        <v>45645</v>
      </c>
      <c r="U637" s="230" t="s">
        <v>7689</v>
      </c>
      <c r="V637" s="230" t="s">
        <v>7722</v>
      </c>
      <c r="W637" s="230" t="s">
        <v>7722</v>
      </c>
      <c r="X637" s="230" t="s">
        <v>7701</v>
      </c>
      <c r="Y637" s="230"/>
      <c r="Z637" s="230" t="s">
        <v>9879</v>
      </c>
      <c r="AA637" s="239">
        <v>202412</v>
      </c>
      <c r="AB637" s="239"/>
      <c r="AC637" s="240" t="s">
        <v>6188</v>
      </c>
      <c r="AD637" s="240" t="s">
        <v>7704</v>
      </c>
      <c r="AE637" s="241">
        <v>0</v>
      </c>
      <c r="AF637" s="240" t="s">
        <v>7704</v>
      </c>
      <c r="AG637" s="235" t="str">
        <f>IFERROR(VLOOKUP(작성용!A:A,RM!A:D,4,0),"-")</f>
        <v>조용원</v>
      </c>
      <c r="AH637" s="9" t="s">
        <v>8185</v>
      </c>
      <c r="AI637" s="231" t="s">
        <v>7701</v>
      </c>
      <c r="AJ637" s="9" t="s">
        <v>7701</v>
      </c>
      <c r="AK637" s="231" t="s">
        <v>7687</v>
      </c>
      <c r="AL637" s="231">
        <v>636</v>
      </c>
    </row>
    <row r="638" spans="1:38" s="194" customFormat="1" x14ac:dyDescent="0.3">
      <c r="A638" s="225" t="s">
        <v>3615</v>
      </c>
      <c r="B638" s="225" t="s">
        <v>8068</v>
      </c>
      <c r="C638" s="237" t="s">
        <v>7688</v>
      </c>
      <c r="D638" s="233" t="s">
        <v>9496</v>
      </c>
      <c r="E638" s="232" t="s">
        <v>9497</v>
      </c>
      <c r="F638" s="236" t="s">
        <v>6794</v>
      </c>
      <c r="G638" s="210">
        <v>0</v>
      </c>
      <c r="H638" s="227" t="s">
        <v>8085</v>
      </c>
      <c r="I638" s="227" t="s">
        <v>4695</v>
      </c>
      <c r="J638" s="227" t="s">
        <v>4695</v>
      </c>
      <c r="K638" s="227" t="s">
        <v>4695</v>
      </c>
      <c r="L638" s="227" t="s">
        <v>4695</v>
      </c>
      <c r="M638" s="227" t="s">
        <v>7691</v>
      </c>
      <c r="N638" s="226" t="s">
        <v>7719</v>
      </c>
      <c r="O638" s="226" t="s">
        <v>8089</v>
      </c>
      <c r="P638" s="226" t="s">
        <v>8086</v>
      </c>
      <c r="Q638" s="226" t="s">
        <v>8090</v>
      </c>
      <c r="R638" s="228" t="s">
        <v>8163</v>
      </c>
      <c r="S638" s="228">
        <v>410000308</v>
      </c>
      <c r="T638" s="229">
        <v>45645</v>
      </c>
      <c r="U638" s="230" t="s">
        <v>7689</v>
      </c>
      <c r="V638" s="230" t="s">
        <v>7722</v>
      </c>
      <c r="W638" s="230" t="s">
        <v>7722</v>
      </c>
      <c r="X638" s="230" t="s">
        <v>7701</v>
      </c>
      <c r="Y638" s="230"/>
      <c r="Z638" s="230" t="s">
        <v>9879</v>
      </c>
      <c r="AA638" s="239">
        <v>202412</v>
      </c>
      <c r="AB638" s="239"/>
      <c r="AC638" s="240" t="s">
        <v>6188</v>
      </c>
      <c r="AD638" s="240" t="s">
        <v>7704</v>
      </c>
      <c r="AE638" s="241">
        <v>0</v>
      </c>
      <c r="AF638" s="240" t="s">
        <v>7704</v>
      </c>
      <c r="AG638" s="235" t="str">
        <f>IFERROR(VLOOKUP(작성용!A:A,RM!A:D,4,0),"-")</f>
        <v>조용원</v>
      </c>
      <c r="AH638" s="9" t="s">
        <v>8185</v>
      </c>
      <c r="AI638" s="231" t="s">
        <v>7701</v>
      </c>
      <c r="AJ638" s="9" t="s">
        <v>7701</v>
      </c>
      <c r="AK638" s="231" t="s">
        <v>8084</v>
      </c>
      <c r="AL638" s="231">
        <v>637</v>
      </c>
    </row>
    <row r="639" spans="1:38" s="194" customFormat="1" x14ac:dyDescent="0.3">
      <c r="A639" s="225" t="s">
        <v>3615</v>
      </c>
      <c r="B639" s="225" t="s">
        <v>8068</v>
      </c>
      <c r="C639" s="237" t="s">
        <v>7688</v>
      </c>
      <c r="D639" s="233" t="s">
        <v>9498</v>
      </c>
      <c r="E639" s="232" t="s">
        <v>9499</v>
      </c>
      <c r="F639" s="236" t="s">
        <v>6794</v>
      </c>
      <c r="G639" s="210">
        <v>0</v>
      </c>
      <c r="H639" s="227" t="s">
        <v>8085</v>
      </c>
      <c r="I639" s="227" t="s">
        <v>4695</v>
      </c>
      <c r="J639" s="227" t="s">
        <v>4695</v>
      </c>
      <c r="K639" s="227" t="s">
        <v>4695</v>
      </c>
      <c r="L639" s="227" t="s">
        <v>4695</v>
      </c>
      <c r="M639" s="227" t="s">
        <v>7691</v>
      </c>
      <c r="N639" s="226" t="s">
        <v>7719</v>
      </c>
      <c r="O639" s="226" t="s">
        <v>8089</v>
      </c>
      <c r="P639" s="226" t="s">
        <v>8086</v>
      </c>
      <c r="Q639" s="226" t="s">
        <v>8090</v>
      </c>
      <c r="R639" s="228" t="s">
        <v>8164</v>
      </c>
      <c r="S639" s="228">
        <v>410000268</v>
      </c>
      <c r="T639" s="229">
        <v>45645</v>
      </c>
      <c r="U639" s="230" t="s">
        <v>7689</v>
      </c>
      <c r="V639" s="230" t="s">
        <v>7722</v>
      </c>
      <c r="W639" s="230" t="s">
        <v>7722</v>
      </c>
      <c r="X639" s="230" t="s">
        <v>7701</v>
      </c>
      <c r="Y639" s="230"/>
      <c r="Z639" s="230" t="s">
        <v>9879</v>
      </c>
      <c r="AA639" s="239">
        <v>202412</v>
      </c>
      <c r="AB639" s="239"/>
      <c r="AC639" s="240" t="s">
        <v>6188</v>
      </c>
      <c r="AD639" s="240" t="s">
        <v>7704</v>
      </c>
      <c r="AE639" s="241">
        <v>0</v>
      </c>
      <c r="AF639" s="240" t="s">
        <v>7704</v>
      </c>
      <c r="AG639" s="235" t="str">
        <f>IFERROR(VLOOKUP(작성용!A:A,RM!A:D,4,0),"-")</f>
        <v>조용원</v>
      </c>
      <c r="AH639" s="9" t="s">
        <v>8185</v>
      </c>
      <c r="AI639" s="231" t="s">
        <v>7701</v>
      </c>
      <c r="AJ639" s="9" t="s">
        <v>7701</v>
      </c>
      <c r="AK639" s="231" t="s">
        <v>7687</v>
      </c>
      <c r="AL639" s="231">
        <v>638</v>
      </c>
    </row>
    <row r="640" spans="1:38" s="194" customFormat="1" x14ac:dyDescent="0.3">
      <c r="A640" s="225" t="s">
        <v>3615</v>
      </c>
      <c r="B640" s="225" t="s">
        <v>8068</v>
      </c>
      <c r="C640" s="237" t="s">
        <v>7688</v>
      </c>
      <c r="D640" s="233" t="s">
        <v>7557</v>
      </c>
      <c r="E640" s="232" t="s">
        <v>9500</v>
      </c>
      <c r="F640" s="236" t="s">
        <v>6794</v>
      </c>
      <c r="G640" s="210">
        <v>0</v>
      </c>
      <c r="H640" s="227" t="s">
        <v>8085</v>
      </c>
      <c r="I640" s="227" t="s">
        <v>4695</v>
      </c>
      <c r="J640" s="227" t="s">
        <v>4695</v>
      </c>
      <c r="K640" s="227" t="s">
        <v>4695</v>
      </c>
      <c r="L640" s="227" t="s">
        <v>4695</v>
      </c>
      <c r="M640" s="227" t="s">
        <v>7691</v>
      </c>
      <c r="N640" s="226" t="s">
        <v>7719</v>
      </c>
      <c r="O640" s="226" t="s">
        <v>8089</v>
      </c>
      <c r="P640" s="226" t="s">
        <v>8086</v>
      </c>
      <c r="Q640" s="226" t="s">
        <v>8090</v>
      </c>
      <c r="R640" s="228" t="s">
        <v>8165</v>
      </c>
      <c r="S640" s="228">
        <v>410000310</v>
      </c>
      <c r="T640" s="229">
        <v>45645</v>
      </c>
      <c r="U640" s="230" t="s">
        <v>7689</v>
      </c>
      <c r="V640" s="230" t="s">
        <v>7722</v>
      </c>
      <c r="W640" s="230" t="s">
        <v>7722</v>
      </c>
      <c r="X640" s="230" t="s">
        <v>7701</v>
      </c>
      <c r="Y640" s="230"/>
      <c r="Z640" s="230" t="s">
        <v>9879</v>
      </c>
      <c r="AA640" s="239">
        <v>202412</v>
      </c>
      <c r="AB640" s="239"/>
      <c r="AC640" s="240" t="s">
        <v>6188</v>
      </c>
      <c r="AD640" s="240" t="s">
        <v>7704</v>
      </c>
      <c r="AE640" s="241">
        <v>0</v>
      </c>
      <c r="AF640" s="240" t="s">
        <v>7704</v>
      </c>
      <c r="AG640" s="235" t="str">
        <f>IFERROR(VLOOKUP(작성용!A:A,RM!A:D,4,0),"-")</f>
        <v>조용원</v>
      </c>
      <c r="AH640" s="9" t="s">
        <v>8185</v>
      </c>
      <c r="AI640" s="231" t="s">
        <v>7701</v>
      </c>
      <c r="AJ640" s="9" t="s">
        <v>7701</v>
      </c>
      <c r="AK640" s="231" t="s">
        <v>7687</v>
      </c>
      <c r="AL640" s="231">
        <v>639</v>
      </c>
    </row>
    <row r="641" spans="1:38" s="194" customFormat="1" x14ac:dyDescent="0.3">
      <c r="A641" s="225" t="s">
        <v>3615</v>
      </c>
      <c r="B641" s="225" t="s">
        <v>8068</v>
      </c>
      <c r="C641" s="237" t="s">
        <v>7688</v>
      </c>
      <c r="D641" s="233" t="s">
        <v>9501</v>
      </c>
      <c r="E641" s="232" t="s">
        <v>9502</v>
      </c>
      <c r="F641" s="236" t="s">
        <v>6794</v>
      </c>
      <c r="G641" s="210">
        <v>0</v>
      </c>
      <c r="H641" s="227" t="s">
        <v>8085</v>
      </c>
      <c r="I641" s="227" t="s">
        <v>4695</v>
      </c>
      <c r="J641" s="227" t="s">
        <v>4695</v>
      </c>
      <c r="K641" s="227" t="s">
        <v>4695</v>
      </c>
      <c r="L641" s="227" t="s">
        <v>4695</v>
      </c>
      <c r="M641" s="227" t="s">
        <v>7691</v>
      </c>
      <c r="N641" s="226" t="s">
        <v>7719</v>
      </c>
      <c r="O641" s="226" t="s">
        <v>8089</v>
      </c>
      <c r="P641" s="226" t="s">
        <v>8086</v>
      </c>
      <c r="Q641" s="226" t="s">
        <v>8090</v>
      </c>
      <c r="R641" s="228" t="s">
        <v>8166</v>
      </c>
      <c r="S641" s="228">
        <v>410000311</v>
      </c>
      <c r="T641" s="229">
        <v>45645</v>
      </c>
      <c r="U641" s="230" t="s">
        <v>7689</v>
      </c>
      <c r="V641" s="230" t="s">
        <v>7722</v>
      </c>
      <c r="W641" s="230" t="s">
        <v>7722</v>
      </c>
      <c r="X641" s="230" t="s">
        <v>7701</v>
      </c>
      <c r="Y641" s="230"/>
      <c r="Z641" s="230" t="s">
        <v>9879</v>
      </c>
      <c r="AA641" s="239">
        <v>202412</v>
      </c>
      <c r="AB641" s="239"/>
      <c r="AC641" s="240" t="s">
        <v>6188</v>
      </c>
      <c r="AD641" s="240" t="s">
        <v>7704</v>
      </c>
      <c r="AE641" s="241">
        <v>0</v>
      </c>
      <c r="AF641" s="240" t="s">
        <v>7704</v>
      </c>
      <c r="AG641" s="235" t="str">
        <f>IFERROR(VLOOKUP(작성용!A:A,RM!A:D,4,0),"-")</f>
        <v>조용원</v>
      </c>
      <c r="AH641" s="9" t="s">
        <v>8185</v>
      </c>
      <c r="AI641" s="231" t="s">
        <v>7701</v>
      </c>
      <c r="AJ641" s="9" t="s">
        <v>7701</v>
      </c>
      <c r="AK641" s="231" t="s">
        <v>7687</v>
      </c>
      <c r="AL641" s="231">
        <v>640</v>
      </c>
    </row>
    <row r="642" spans="1:38" s="194" customFormat="1" x14ac:dyDescent="0.3">
      <c r="A642" s="225" t="s">
        <v>3615</v>
      </c>
      <c r="B642" s="225" t="s">
        <v>8068</v>
      </c>
      <c r="C642" s="237" t="s">
        <v>7688</v>
      </c>
      <c r="D642" s="233" t="s">
        <v>9503</v>
      </c>
      <c r="E642" s="232" t="s">
        <v>9504</v>
      </c>
      <c r="F642" s="236" t="s">
        <v>6794</v>
      </c>
      <c r="G642" s="210">
        <v>0</v>
      </c>
      <c r="H642" s="227" t="s">
        <v>8085</v>
      </c>
      <c r="I642" s="227" t="s">
        <v>4695</v>
      </c>
      <c r="J642" s="227" t="s">
        <v>4695</v>
      </c>
      <c r="K642" s="227" t="s">
        <v>4695</v>
      </c>
      <c r="L642" s="227" t="s">
        <v>4695</v>
      </c>
      <c r="M642" s="227" t="s">
        <v>7691</v>
      </c>
      <c r="N642" s="226" t="s">
        <v>7719</v>
      </c>
      <c r="O642" s="226" t="s">
        <v>8089</v>
      </c>
      <c r="P642" s="226" t="s">
        <v>8086</v>
      </c>
      <c r="Q642" s="226" t="s">
        <v>8090</v>
      </c>
      <c r="R642" s="228" t="s">
        <v>8167</v>
      </c>
      <c r="S642" s="228">
        <v>410000313</v>
      </c>
      <c r="T642" s="229">
        <v>45645</v>
      </c>
      <c r="U642" s="230" t="s">
        <v>7689</v>
      </c>
      <c r="V642" s="230" t="s">
        <v>7722</v>
      </c>
      <c r="W642" s="230" t="s">
        <v>7722</v>
      </c>
      <c r="X642" s="230" t="s">
        <v>7701</v>
      </c>
      <c r="Y642" s="230"/>
      <c r="Z642" s="230" t="s">
        <v>9879</v>
      </c>
      <c r="AA642" s="239">
        <v>202412</v>
      </c>
      <c r="AB642" s="239"/>
      <c r="AC642" s="240" t="s">
        <v>6188</v>
      </c>
      <c r="AD642" s="240" t="s">
        <v>7704</v>
      </c>
      <c r="AE642" s="241">
        <v>0</v>
      </c>
      <c r="AF642" s="240" t="s">
        <v>7704</v>
      </c>
      <c r="AG642" s="235" t="str">
        <f>IFERROR(VLOOKUP(작성용!A:A,RM!A:D,4,0),"-")</f>
        <v>조용원</v>
      </c>
      <c r="AH642" s="9" t="s">
        <v>8185</v>
      </c>
      <c r="AI642" s="231" t="s">
        <v>7701</v>
      </c>
      <c r="AJ642" s="9" t="s">
        <v>7701</v>
      </c>
      <c r="AK642" s="231" t="s">
        <v>7687</v>
      </c>
      <c r="AL642" s="231">
        <v>641</v>
      </c>
    </row>
    <row r="643" spans="1:38" s="194" customFormat="1" x14ac:dyDescent="0.3">
      <c r="A643" s="225" t="s">
        <v>3615</v>
      </c>
      <c r="B643" s="225" t="s">
        <v>8068</v>
      </c>
      <c r="C643" s="237" t="s">
        <v>7688</v>
      </c>
      <c r="D643" s="233" t="s">
        <v>7394</v>
      </c>
      <c r="E643" s="232" t="s">
        <v>9505</v>
      </c>
      <c r="F643" s="236" t="s">
        <v>6794</v>
      </c>
      <c r="G643" s="210">
        <v>0</v>
      </c>
      <c r="H643" s="227" t="s">
        <v>8085</v>
      </c>
      <c r="I643" s="227" t="s">
        <v>4695</v>
      </c>
      <c r="J643" s="227" t="s">
        <v>4695</v>
      </c>
      <c r="K643" s="227" t="s">
        <v>4695</v>
      </c>
      <c r="L643" s="227" t="s">
        <v>4695</v>
      </c>
      <c r="M643" s="227" t="s">
        <v>7691</v>
      </c>
      <c r="N643" s="226" t="s">
        <v>7719</v>
      </c>
      <c r="O643" s="226" t="s">
        <v>8089</v>
      </c>
      <c r="P643" s="226" t="s">
        <v>8086</v>
      </c>
      <c r="Q643" s="226" t="s">
        <v>8090</v>
      </c>
      <c r="R643" s="228" t="s">
        <v>8168</v>
      </c>
      <c r="S643" s="228">
        <v>410000314</v>
      </c>
      <c r="T643" s="229">
        <v>45645</v>
      </c>
      <c r="U643" s="230" t="s">
        <v>7689</v>
      </c>
      <c r="V643" s="230" t="s">
        <v>7722</v>
      </c>
      <c r="W643" s="230" t="s">
        <v>7722</v>
      </c>
      <c r="X643" s="230" t="s">
        <v>7701</v>
      </c>
      <c r="Y643" s="230"/>
      <c r="Z643" s="230" t="s">
        <v>9879</v>
      </c>
      <c r="AA643" s="239">
        <v>202412</v>
      </c>
      <c r="AB643" s="239"/>
      <c r="AC643" s="240" t="s">
        <v>6188</v>
      </c>
      <c r="AD643" s="240" t="s">
        <v>7704</v>
      </c>
      <c r="AE643" s="241">
        <v>0</v>
      </c>
      <c r="AF643" s="240" t="s">
        <v>7704</v>
      </c>
      <c r="AG643" s="235" t="str">
        <f>IFERROR(VLOOKUP(작성용!A:A,RM!A:D,4,0),"-")</f>
        <v>조용원</v>
      </c>
      <c r="AH643" s="9" t="s">
        <v>8185</v>
      </c>
      <c r="AI643" s="231" t="s">
        <v>7701</v>
      </c>
      <c r="AJ643" s="9" t="s">
        <v>7701</v>
      </c>
      <c r="AK643" s="231" t="s">
        <v>7687</v>
      </c>
      <c r="AL643" s="231">
        <v>642</v>
      </c>
    </row>
    <row r="644" spans="1:38" s="194" customFormat="1" x14ac:dyDescent="0.3">
      <c r="A644" s="225" t="s">
        <v>3615</v>
      </c>
      <c r="B644" s="225" t="s">
        <v>8068</v>
      </c>
      <c r="C644" s="237" t="s">
        <v>7688</v>
      </c>
      <c r="D644" s="233" t="s">
        <v>8169</v>
      </c>
      <c r="E644" s="232" t="s">
        <v>9506</v>
      </c>
      <c r="F644" s="236" t="s">
        <v>6794</v>
      </c>
      <c r="G644" s="210">
        <v>0</v>
      </c>
      <c r="H644" s="227" t="s">
        <v>8085</v>
      </c>
      <c r="I644" s="227" t="s">
        <v>4695</v>
      </c>
      <c r="J644" s="227" t="s">
        <v>4695</v>
      </c>
      <c r="K644" s="227" t="s">
        <v>4695</v>
      </c>
      <c r="L644" s="227" t="s">
        <v>4695</v>
      </c>
      <c r="M644" s="227" t="s">
        <v>7691</v>
      </c>
      <c r="N644" s="226" t="s">
        <v>7719</v>
      </c>
      <c r="O644" s="226" t="s">
        <v>8089</v>
      </c>
      <c r="P644" s="226" t="s">
        <v>8086</v>
      </c>
      <c r="Q644" s="226" t="s">
        <v>8090</v>
      </c>
      <c r="R644" s="228" t="s">
        <v>8170</v>
      </c>
      <c r="S644" s="228">
        <v>410000315</v>
      </c>
      <c r="T644" s="229">
        <v>45645</v>
      </c>
      <c r="U644" s="230" t="s">
        <v>7689</v>
      </c>
      <c r="V644" s="230" t="s">
        <v>7722</v>
      </c>
      <c r="W644" s="230" t="s">
        <v>7722</v>
      </c>
      <c r="X644" s="230" t="s">
        <v>7701</v>
      </c>
      <c r="Y644" s="230"/>
      <c r="Z644" s="230" t="s">
        <v>9879</v>
      </c>
      <c r="AA644" s="239">
        <v>202412</v>
      </c>
      <c r="AB644" s="239"/>
      <c r="AC644" s="240" t="s">
        <v>6188</v>
      </c>
      <c r="AD644" s="240" t="s">
        <v>7704</v>
      </c>
      <c r="AE644" s="241">
        <v>0</v>
      </c>
      <c r="AF644" s="240" t="s">
        <v>7704</v>
      </c>
      <c r="AG644" s="235" t="str">
        <f>IFERROR(VLOOKUP(작성용!A:A,RM!A:D,4,0),"-")</f>
        <v>조용원</v>
      </c>
      <c r="AH644" s="9" t="s">
        <v>8185</v>
      </c>
      <c r="AI644" s="231" t="s">
        <v>7701</v>
      </c>
      <c r="AJ644" s="9" t="s">
        <v>7701</v>
      </c>
      <c r="AK644" s="231" t="s">
        <v>7687</v>
      </c>
      <c r="AL644" s="231">
        <v>643</v>
      </c>
    </row>
    <row r="645" spans="1:38" s="194" customFormat="1" x14ac:dyDescent="0.3">
      <c r="A645" s="225" t="s">
        <v>3615</v>
      </c>
      <c r="B645" s="225" t="s">
        <v>8068</v>
      </c>
      <c r="C645" s="237" t="s">
        <v>7688</v>
      </c>
      <c r="D645" s="233" t="s">
        <v>8171</v>
      </c>
      <c r="E645" s="232" t="s">
        <v>9507</v>
      </c>
      <c r="F645" s="236" t="s">
        <v>6794</v>
      </c>
      <c r="G645" s="210">
        <v>0</v>
      </c>
      <c r="H645" s="227" t="s">
        <v>8085</v>
      </c>
      <c r="I645" s="227" t="s">
        <v>4695</v>
      </c>
      <c r="J645" s="227" t="s">
        <v>4695</v>
      </c>
      <c r="K645" s="227" t="s">
        <v>4695</v>
      </c>
      <c r="L645" s="227" t="s">
        <v>4695</v>
      </c>
      <c r="M645" s="227" t="s">
        <v>7691</v>
      </c>
      <c r="N645" s="226" t="s">
        <v>7719</v>
      </c>
      <c r="O645" s="226" t="s">
        <v>8089</v>
      </c>
      <c r="P645" s="226" t="s">
        <v>8086</v>
      </c>
      <c r="Q645" s="226" t="s">
        <v>8090</v>
      </c>
      <c r="R645" s="228" t="s">
        <v>8172</v>
      </c>
      <c r="S645" s="228">
        <v>410000318</v>
      </c>
      <c r="T645" s="229">
        <v>45645</v>
      </c>
      <c r="U645" s="230" t="s">
        <v>7689</v>
      </c>
      <c r="V645" s="230" t="s">
        <v>7722</v>
      </c>
      <c r="W645" s="230" t="s">
        <v>7722</v>
      </c>
      <c r="X645" s="230" t="s">
        <v>7701</v>
      </c>
      <c r="Y645" s="230"/>
      <c r="Z645" s="230" t="s">
        <v>9879</v>
      </c>
      <c r="AA645" s="239">
        <v>202412</v>
      </c>
      <c r="AB645" s="239"/>
      <c r="AC645" s="240" t="s">
        <v>6188</v>
      </c>
      <c r="AD645" s="240" t="s">
        <v>7704</v>
      </c>
      <c r="AE645" s="241">
        <v>0</v>
      </c>
      <c r="AF645" s="240" t="s">
        <v>7704</v>
      </c>
      <c r="AG645" s="235" t="str">
        <f>IFERROR(VLOOKUP(작성용!A:A,RM!A:D,4,0),"-")</f>
        <v>조용원</v>
      </c>
      <c r="AH645" s="9" t="s">
        <v>8185</v>
      </c>
      <c r="AI645" s="231" t="s">
        <v>7701</v>
      </c>
      <c r="AJ645" s="9" t="s">
        <v>7701</v>
      </c>
      <c r="AK645" s="231" t="s">
        <v>7687</v>
      </c>
      <c r="AL645" s="231">
        <v>644</v>
      </c>
    </row>
    <row r="646" spans="1:38" s="194" customFormat="1" x14ac:dyDescent="0.3">
      <c r="A646" s="225" t="s">
        <v>3615</v>
      </c>
      <c r="B646" s="225" t="s">
        <v>8068</v>
      </c>
      <c r="C646" s="237" t="s">
        <v>7688</v>
      </c>
      <c r="D646" s="233" t="s">
        <v>9508</v>
      </c>
      <c r="E646" s="232" t="s">
        <v>9509</v>
      </c>
      <c r="F646" s="236" t="s">
        <v>6794</v>
      </c>
      <c r="G646" s="210">
        <v>0</v>
      </c>
      <c r="H646" s="227" t="s">
        <v>8085</v>
      </c>
      <c r="I646" s="227" t="s">
        <v>4695</v>
      </c>
      <c r="J646" s="227" t="s">
        <v>4695</v>
      </c>
      <c r="K646" s="227" t="s">
        <v>4695</v>
      </c>
      <c r="L646" s="227" t="s">
        <v>4695</v>
      </c>
      <c r="M646" s="227" t="s">
        <v>7691</v>
      </c>
      <c r="N646" s="226" t="s">
        <v>7719</v>
      </c>
      <c r="O646" s="226" t="s">
        <v>8089</v>
      </c>
      <c r="P646" s="226" t="s">
        <v>8086</v>
      </c>
      <c r="Q646" s="226" t="s">
        <v>8090</v>
      </c>
      <c r="R646" s="228" t="s">
        <v>8173</v>
      </c>
      <c r="S646" s="228">
        <v>410000317</v>
      </c>
      <c r="T646" s="229">
        <v>45645</v>
      </c>
      <c r="U646" s="230" t="s">
        <v>7689</v>
      </c>
      <c r="V646" s="230" t="s">
        <v>7722</v>
      </c>
      <c r="W646" s="230" t="s">
        <v>7722</v>
      </c>
      <c r="X646" s="230" t="s">
        <v>7701</v>
      </c>
      <c r="Y646" s="230"/>
      <c r="Z646" s="230" t="s">
        <v>9879</v>
      </c>
      <c r="AA646" s="239">
        <v>202412</v>
      </c>
      <c r="AB646" s="239"/>
      <c r="AC646" s="240" t="s">
        <v>6188</v>
      </c>
      <c r="AD646" s="240" t="s">
        <v>7704</v>
      </c>
      <c r="AE646" s="241">
        <v>0</v>
      </c>
      <c r="AF646" s="240" t="s">
        <v>7704</v>
      </c>
      <c r="AG646" s="235" t="str">
        <f>IFERROR(VLOOKUP(작성용!A:A,RM!A:D,4,0),"-")</f>
        <v>조용원</v>
      </c>
      <c r="AH646" s="9" t="s">
        <v>8185</v>
      </c>
      <c r="AI646" s="231" t="s">
        <v>7701</v>
      </c>
      <c r="AJ646" s="9" t="s">
        <v>7701</v>
      </c>
      <c r="AK646" s="231" t="s">
        <v>7687</v>
      </c>
      <c r="AL646" s="231">
        <v>645</v>
      </c>
    </row>
    <row r="647" spans="1:38" s="194" customFormat="1" x14ac:dyDescent="0.3">
      <c r="A647" s="225" t="s">
        <v>3615</v>
      </c>
      <c r="B647" s="225" t="s">
        <v>8068</v>
      </c>
      <c r="C647" s="237" t="s">
        <v>7688</v>
      </c>
      <c r="D647" s="233" t="s">
        <v>9510</v>
      </c>
      <c r="E647" s="232" t="s">
        <v>9511</v>
      </c>
      <c r="F647" s="236" t="s">
        <v>6794</v>
      </c>
      <c r="G647" s="210">
        <v>0</v>
      </c>
      <c r="H647" s="227" t="s">
        <v>8085</v>
      </c>
      <c r="I647" s="227" t="s">
        <v>4695</v>
      </c>
      <c r="J647" s="227" t="s">
        <v>4695</v>
      </c>
      <c r="K647" s="227" t="s">
        <v>4695</v>
      </c>
      <c r="L647" s="227" t="s">
        <v>4695</v>
      </c>
      <c r="M647" s="227" t="s">
        <v>7691</v>
      </c>
      <c r="N647" s="226" t="s">
        <v>7719</v>
      </c>
      <c r="O647" s="226" t="s">
        <v>8089</v>
      </c>
      <c r="P647" s="226" t="s">
        <v>8086</v>
      </c>
      <c r="Q647" s="226" t="s">
        <v>8090</v>
      </c>
      <c r="R647" s="228" t="s">
        <v>8174</v>
      </c>
      <c r="S647" s="228">
        <v>410000319</v>
      </c>
      <c r="T647" s="229">
        <v>45645</v>
      </c>
      <c r="U647" s="230" t="s">
        <v>7689</v>
      </c>
      <c r="V647" s="230" t="s">
        <v>7722</v>
      </c>
      <c r="W647" s="230" t="s">
        <v>7722</v>
      </c>
      <c r="X647" s="230" t="s">
        <v>7701</v>
      </c>
      <c r="Y647" s="230"/>
      <c r="Z647" s="230" t="s">
        <v>9879</v>
      </c>
      <c r="AA647" s="239">
        <v>202412</v>
      </c>
      <c r="AB647" s="239"/>
      <c r="AC647" s="240" t="s">
        <v>6188</v>
      </c>
      <c r="AD647" s="240" t="s">
        <v>7704</v>
      </c>
      <c r="AE647" s="241">
        <v>0</v>
      </c>
      <c r="AF647" s="240" t="s">
        <v>7704</v>
      </c>
      <c r="AG647" s="235" t="str">
        <f>IFERROR(VLOOKUP(작성용!A:A,RM!A:D,4,0),"-")</f>
        <v>조용원</v>
      </c>
      <c r="AH647" s="9" t="s">
        <v>8185</v>
      </c>
      <c r="AI647" s="231" t="s">
        <v>7701</v>
      </c>
      <c r="AJ647" s="9" t="s">
        <v>7701</v>
      </c>
      <c r="AK647" s="231" t="s">
        <v>7687</v>
      </c>
      <c r="AL647" s="231">
        <v>646</v>
      </c>
    </row>
    <row r="648" spans="1:38" s="194" customFormat="1" x14ac:dyDescent="0.3">
      <c r="A648" s="225" t="s">
        <v>3615</v>
      </c>
      <c r="B648" s="225" t="s">
        <v>8068</v>
      </c>
      <c r="C648" s="237" t="s">
        <v>7688</v>
      </c>
      <c r="D648" s="233" t="s">
        <v>5961</v>
      </c>
      <c r="E648" s="232" t="s">
        <v>9512</v>
      </c>
      <c r="F648" s="236" t="s">
        <v>6794</v>
      </c>
      <c r="G648" s="210">
        <v>0</v>
      </c>
      <c r="H648" s="227" t="s">
        <v>8085</v>
      </c>
      <c r="I648" s="227" t="s">
        <v>4695</v>
      </c>
      <c r="J648" s="227" t="s">
        <v>4695</v>
      </c>
      <c r="K648" s="227" t="s">
        <v>4695</v>
      </c>
      <c r="L648" s="227" t="s">
        <v>4695</v>
      </c>
      <c r="M648" s="227" t="s">
        <v>7691</v>
      </c>
      <c r="N648" s="226" t="s">
        <v>7719</v>
      </c>
      <c r="O648" s="226" t="s">
        <v>8089</v>
      </c>
      <c r="P648" s="226" t="s">
        <v>8086</v>
      </c>
      <c r="Q648" s="226" t="s">
        <v>8090</v>
      </c>
      <c r="R648" s="228" t="s">
        <v>8175</v>
      </c>
      <c r="S648" s="228">
        <v>410000330</v>
      </c>
      <c r="T648" s="229">
        <v>45645</v>
      </c>
      <c r="U648" s="230" t="s">
        <v>7689</v>
      </c>
      <c r="V648" s="230" t="s">
        <v>7722</v>
      </c>
      <c r="W648" s="230" t="s">
        <v>7722</v>
      </c>
      <c r="X648" s="230" t="s">
        <v>7701</v>
      </c>
      <c r="Y648" s="230"/>
      <c r="Z648" s="230" t="s">
        <v>9879</v>
      </c>
      <c r="AA648" s="239">
        <v>202412</v>
      </c>
      <c r="AB648" s="239"/>
      <c r="AC648" s="240" t="s">
        <v>6188</v>
      </c>
      <c r="AD648" s="240" t="s">
        <v>7704</v>
      </c>
      <c r="AE648" s="241">
        <v>0</v>
      </c>
      <c r="AF648" s="240" t="s">
        <v>7704</v>
      </c>
      <c r="AG648" s="235" t="str">
        <f>IFERROR(VLOOKUP(작성용!A:A,RM!A:D,4,0),"-")</f>
        <v>조용원</v>
      </c>
      <c r="AH648" s="9" t="s">
        <v>8185</v>
      </c>
      <c r="AI648" s="231" t="s">
        <v>7701</v>
      </c>
      <c r="AJ648" s="9" t="s">
        <v>7701</v>
      </c>
      <c r="AK648" s="231" t="s">
        <v>7687</v>
      </c>
      <c r="AL648" s="231">
        <v>647</v>
      </c>
    </row>
    <row r="649" spans="1:38" s="194" customFormat="1" x14ac:dyDescent="0.3">
      <c r="A649" s="225" t="s">
        <v>3615</v>
      </c>
      <c r="B649" s="225" t="s">
        <v>8068</v>
      </c>
      <c r="C649" s="237" t="s">
        <v>7688</v>
      </c>
      <c r="D649" s="233" t="s">
        <v>8176</v>
      </c>
      <c r="E649" s="232" t="s">
        <v>9513</v>
      </c>
      <c r="F649" s="236" t="s">
        <v>6794</v>
      </c>
      <c r="G649" s="210">
        <v>0</v>
      </c>
      <c r="H649" s="227" t="s">
        <v>8085</v>
      </c>
      <c r="I649" s="227" t="s">
        <v>4695</v>
      </c>
      <c r="J649" s="227" t="s">
        <v>4695</v>
      </c>
      <c r="K649" s="227" t="s">
        <v>4695</v>
      </c>
      <c r="L649" s="227" t="s">
        <v>4695</v>
      </c>
      <c r="M649" s="227" t="s">
        <v>7691</v>
      </c>
      <c r="N649" s="226" t="s">
        <v>7719</v>
      </c>
      <c r="O649" s="226" t="s">
        <v>8089</v>
      </c>
      <c r="P649" s="226" t="s">
        <v>8086</v>
      </c>
      <c r="Q649" s="226" t="s">
        <v>8090</v>
      </c>
      <c r="R649" s="228" t="s">
        <v>8177</v>
      </c>
      <c r="S649" s="228">
        <v>410000331</v>
      </c>
      <c r="T649" s="229">
        <v>45645</v>
      </c>
      <c r="U649" s="230" t="s">
        <v>7689</v>
      </c>
      <c r="V649" s="230" t="s">
        <v>7722</v>
      </c>
      <c r="W649" s="230" t="s">
        <v>7722</v>
      </c>
      <c r="X649" s="230" t="s">
        <v>7701</v>
      </c>
      <c r="Y649" s="230"/>
      <c r="Z649" s="230" t="s">
        <v>9879</v>
      </c>
      <c r="AA649" s="239">
        <v>202412</v>
      </c>
      <c r="AB649" s="239"/>
      <c r="AC649" s="240" t="s">
        <v>6188</v>
      </c>
      <c r="AD649" s="240" t="s">
        <v>7704</v>
      </c>
      <c r="AE649" s="241">
        <v>0</v>
      </c>
      <c r="AF649" s="240" t="s">
        <v>7704</v>
      </c>
      <c r="AG649" s="235" t="str">
        <f>IFERROR(VLOOKUP(작성용!A:A,RM!A:D,4,0),"-")</f>
        <v>조용원</v>
      </c>
      <c r="AH649" s="9" t="s">
        <v>8185</v>
      </c>
      <c r="AI649" s="231" t="s">
        <v>7701</v>
      </c>
      <c r="AJ649" s="9" t="s">
        <v>7701</v>
      </c>
      <c r="AK649" s="231" t="s">
        <v>7687</v>
      </c>
      <c r="AL649" s="231">
        <v>648</v>
      </c>
    </row>
    <row r="650" spans="1:38" s="194" customFormat="1" x14ac:dyDescent="0.3">
      <c r="A650" s="225" t="s">
        <v>3615</v>
      </c>
      <c r="B650" s="225" t="s">
        <v>8068</v>
      </c>
      <c r="C650" s="237" t="s">
        <v>7688</v>
      </c>
      <c r="D650" s="233" t="s">
        <v>8178</v>
      </c>
      <c r="E650" s="232" t="s">
        <v>9514</v>
      </c>
      <c r="F650" s="236" t="s">
        <v>6794</v>
      </c>
      <c r="G650" s="210">
        <v>0</v>
      </c>
      <c r="H650" s="227" t="s">
        <v>8085</v>
      </c>
      <c r="I650" s="227" t="s">
        <v>4695</v>
      </c>
      <c r="J650" s="227" t="s">
        <v>4695</v>
      </c>
      <c r="K650" s="227" t="s">
        <v>4695</v>
      </c>
      <c r="L650" s="227" t="s">
        <v>4695</v>
      </c>
      <c r="M650" s="227" t="s">
        <v>7691</v>
      </c>
      <c r="N650" s="226" t="s">
        <v>7719</v>
      </c>
      <c r="O650" s="226" t="s">
        <v>8089</v>
      </c>
      <c r="P650" s="226" t="s">
        <v>8086</v>
      </c>
      <c r="Q650" s="226" t="s">
        <v>8090</v>
      </c>
      <c r="R650" s="228" t="s">
        <v>8179</v>
      </c>
      <c r="S650" s="228">
        <v>410000335</v>
      </c>
      <c r="T650" s="229">
        <v>45645</v>
      </c>
      <c r="U650" s="230" t="s">
        <v>7689</v>
      </c>
      <c r="V650" s="230" t="s">
        <v>7722</v>
      </c>
      <c r="W650" s="230" t="s">
        <v>7722</v>
      </c>
      <c r="X650" s="230" t="s">
        <v>7701</v>
      </c>
      <c r="Y650" s="230"/>
      <c r="Z650" s="230" t="s">
        <v>9879</v>
      </c>
      <c r="AA650" s="239">
        <v>202412</v>
      </c>
      <c r="AB650" s="239"/>
      <c r="AC650" s="240" t="s">
        <v>6188</v>
      </c>
      <c r="AD650" s="240" t="s">
        <v>7704</v>
      </c>
      <c r="AE650" s="241">
        <v>0</v>
      </c>
      <c r="AF650" s="240" t="s">
        <v>7704</v>
      </c>
      <c r="AG650" s="235" t="str">
        <f>IFERROR(VLOOKUP(작성용!A:A,RM!A:D,4,0),"-")</f>
        <v>조용원</v>
      </c>
      <c r="AH650" s="9" t="s">
        <v>8185</v>
      </c>
      <c r="AI650" s="231" t="s">
        <v>7701</v>
      </c>
      <c r="AJ650" s="9" t="s">
        <v>7701</v>
      </c>
      <c r="AK650" s="231" t="s">
        <v>7687</v>
      </c>
      <c r="AL650" s="231">
        <v>649</v>
      </c>
    </row>
    <row r="651" spans="1:38" s="194" customFormat="1" x14ac:dyDescent="0.3">
      <c r="A651" s="225" t="s">
        <v>3615</v>
      </c>
      <c r="B651" s="225" t="s">
        <v>8068</v>
      </c>
      <c r="C651" s="237" t="s">
        <v>7688</v>
      </c>
      <c r="D651" s="233" t="s">
        <v>8180</v>
      </c>
      <c r="E651" s="232" t="s">
        <v>9515</v>
      </c>
      <c r="F651" s="236" t="s">
        <v>6794</v>
      </c>
      <c r="G651" s="210">
        <v>0</v>
      </c>
      <c r="H651" s="227" t="s">
        <v>8085</v>
      </c>
      <c r="I651" s="227" t="s">
        <v>4695</v>
      </c>
      <c r="J651" s="227" t="s">
        <v>4695</v>
      </c>
      <c r="K651" s="227" t="s">
        <v>4695</v>
      </c>
      <c r="L651" s="227" t="s">
        <v>4695</v>
      </c>
      <c r="M651" s="227" t="s">
        <v>7691</v>
      </c>
      <c r="N651" s="226" t="s">
        <v>7719</v>
      </c>
      <c r="O651" s="226" t="s">
        <v>8089</v>
      </c>
      <c r="P651" s="226" t="s">
        <v>8086</v>
      </c>
      <c r="Q651" s="226" t="s">
        <v>8090</v>
      </c>
      <c r="R651" s="228" t="s">
        <v>8181</v>
      </c>
      <c r="S651" s="228" t="s">
        <v>7701</v>
      </c>
      <c r="T651" s="229">
        <v>45645</v>
      </c>
      <c r="U651" s="230" t="s">
        <v>7689</v>
      </c>
      <c r="V651" s="230" t="s">
        <v>7722</v>
      </c>
      <c r="W651" s="230" t="s">
        <v>7722</v>
      </c>
      <c r="X651" s="230" t="s">
        <v>7701</v>
      </c>
      <c r="Y651" s="230"/>
      <c r="Z651" s="230" t="s">
        <v>9879</v>
      </c>
      <c r="AA651" s="239">
        <v>202412</v>
      </c>
      <c r="AB651" s="239"/>
      <c r="AC651" s="240" t="s">
        <v>6188</v>
      </c>
      <c r="AD651" s="240" t="s">
        <v>7704</v>
      </c>
      <c r="AE651" s="241">
        <v>0</v>
      </c>
      <c r="AF651" s="240" t="s">
        <v>7704</v>
      </c>
      <c r="AG651" s="235" t="str">
        <f>IFERROR(VLOOKUP(작성용!A:A,RM!A:D,4,0),"-")</f>
        <v>조용원</v>
      </c>
      <c r="AH651" s="9" t="s">
        <v>8185</v>
      </c>
      <c r="AI651" s="231" t="s">
        <v>7701</v>
      </c>
      <c r="AJ651" s="9" t="s">
        <v>7701</v>
      </c>
      <c r="AK651" s="231" t="s">
        <v>7687</v>
      </c>
      <c r="AL651" s="231">
        <v>650</v>
      </c>
    </row>
    <row r="652" spans="1:38" s="194" customFormat="1" x14ac:dyDescent="0.3">
      <c r="A652" s="225" t="s">
        <v>3615</v>
      </c>
      <c r="B652" s="225" t="s">
        <v>8068</v>
      </c>
      <c r="C652" s="237" t="s">
        <v>7688</v>
      </c>
      <c r="D652" s="233" t="s">
        <v>9516</v>
      </c>
      <c r="E652" s="232" t="s">
        <v>9517</v>
      </c>
      <c r="F652" s="236" t="s">
        <v>6794</v>
      </c>
      <c r="G652" s="210">
        <v>0</v>
      </c>
      <c r="H652" s="227" t="s">
        <v>8085</v>
      </c>
      <c r="I652" s="227" t="s">
        <v>4695</v>
      </c>
      <c r="J652" s="227" t="s">
        <v>4695</v>
      </c>
      <c r="K652" s="227" t="s">
        <v>4695</v>
      </c>
      <c r="L652" s="227" t="s">
        <v>4695</v>
      </c>
      <c r="M652" s="227" t="s">
        <v>7691</v>
      </c>
      <c r="N652" s="226" t="s">
        <v>7719</v>
      </c>
      <c r="O652" s="226" t="s">
        <v>8089</v>
      </c>
      <c r="P652" s="226" t="s">
        <v>8086</v>
      </c>
      <c r="Q652" s="226" t="s">
        <v>8090</v>
      </c>
      <c r="R652" s="228" t="s">
        <v>8182</v>
      </c>
      <c r="S652" s="228" t="s">
        <v>7701</v>
      </c>
      <c r="T652" s="229">
        <v>45645</v>
      </c>
      <c r="U652" s="230" t="s">
        <v>7689</v>
      </c>
      <c r="V652" s="230" t="s">
        <v>7722</v>
      </c>
      <c r="W652" s="230" t="s">
        <v>7722</v>
      </c>
      <c r="X652" s="230" t="s">
        <v>7701</v>
      </c>
      <c r="Y652" s="230"/>
      <c r="Z652" s="230" t="s">
        <v>9879</v>
      </c>
      <c r="AA652" s="239">
        <v>202412</v>
      </c>
      <c r="AB652" s="239"/>
      <c r="AC652" s="240" t="s">
        <v>6188</v>
      </c>
      <c r="AD652" s="240" t="s">
        <v>7704</v>
      </c>
      <c r="AE652" s="241">
        <v>0</v>
      </c>
      <c r="AF652" s="240" t="s">
        <v>7704</v>
      </c>
      <c r="AG652" s="235" t="str">
        <f>IFERROR(VLOOKUP(작성용!A:A,RM!A:D,4,0),"-")</f>
        <v>조용원</v>
      </c>
      <c r="AH652" s="9" t="s">
        <v>8185</v>
      </c>
      <c r="AI652" s="231" t="s">
        <v>7701</v>
      </c>
      <c r="AJ652" s="9" t="s">
        <v>7701</v>
      </c>
      <c r="AK652" s="231" t="s">
        <v>7687</v>
      </c>
      <c r="AL652" s="231">
        <v>651</v>
      </c>
    </row>
    <row r="653" spans="1:38" s="194" customFormat="1" x14ac:dyDescent="0.3">
      <c r="A653" s="225" t="s">
        <v>3615</v>
      </c>
      <c r="B653" s="225" t="s">
        <v>8068</v>
      </c>
      <c r="C653" s="237" t="s">
        <v>7688</v>
      </c>
      <c r="D653" s="233" t="s">
        <v>9518</v>
      </c>
      <c r="E653" s="232" t="s">
        <v>9519</v>
      </c>
      <c r="F653" s="236" t="s">
        <v>6794</v>
      </c>
      <c r="G653" s="210">
        <v>0</v>
      </c>
      <c r="H653" s="227" t="s">
        <v>8085</v>
      </c>
      <c r="I653" s="227" t="s">
        <v>4695</v>
      </c>
      <c r="J653" s="227" t="s">
        <v>4695</v>
      </c>
      <c r="K653" s="227" t="s">
        <v>4695</v>
      </c>
      <c r="L653" s="227" t="s">
        <v>4695</v>
      </c>
      <c r="M653" s="227" t="s">
        <v>7691</v>
      </c>
      <c r="N653" s="226" t="s">
        <v>7719</v>
      </c>
      <c r="O653" s="226" t="s">
        <v>8089</v>
      </c>
      <c r="P653" s="226" t="s">
        <v>8086</v>
      </c>
      <c r="Q653" s="226" t="s">
        <v>8090</v>
      </c>
      <c r="R653" s="228" t="s">
        <v>8183</v>
      </c>
      <c r="S653" s="228">
        <v>410000347</v>
      </c>
      <c r="T653" s="229">
        <v>45645</v>
      </c>
      <c r="U653" s="230" t="s">
        <v>7689</v>
      </c>
      <c r="V653" s="230" t="s">
        <v>7722</v>
      </c>
      <c r="W653" s="230" t="s">
        <v>7722</v>
      </c>
      <c r="X653" s="230" t="s">
        <v>7701</v>
      </c>
      <c r="Y653" s="230"/>
      <c r="Z653" s="230" t="s">
        <v>9879</v>
      </c>
      <c r="AA653" s="239">
        <v>202412</v>
      </c>
      <c r="AB653" s="239"/>
      <c r="AC653" s="240" t="s">
        <v>6188</v>
      </c>
      <c r="AD653" s="240" t="s">
        <v>7704</v>
      </c>
      <c r="AE653" s="241">
        <v>0</v>
      </c>
      <c r="AF653" s="240" t="s">
        <v>7704</v>
      </c>
      <c r="AG653" s="235" t="str">
        <f>IFERROR(VLOOKUP(작성용!A:A,RM!A:D,4,0),"-")</f>
        <v>조용원</v>
      </c>
      <c r="AH653" s="9" t="s">
        <v>8185</v>
      </c>
      <c r="AI653" s="231" t="s">
        <v>7701</v>
      </c>
      <c r="AJ653" s="9" t="s">
        <v>7701</v>
      </c>
      <c r="AK653" s="231" t="s">
        <v>7687</v>
      </c>
      <c r="AL653" s="231">
        <v>652</v>
      </c>
    </row>
    <row r="654" spans="1:38" s="194" customFormat="1" x14ac:dyDescent="0.3">
      <c r="A654" s="225" t="s">
        <v>3615</v>
      </c>
      <c r="B654" s="225" t="s">
        <v>8068</v>
      </c>
      <c r="C654" s="237" t="s">
        <v>7688</v>
      </c>
      <c r="D654" s="233" t="s">
        <v>9520</v>
      </c>
      <c r="E654" s="232" t="s">
        <v>9521</v>
      </c>
      <c r="F654" s="236" t="s">
        <v>6794</v>
      </c>
      <c r="G654" s="210">
        <v>0</v>
      </c>
      <c r="H654" s="227" t="s">
        <v>8085</v>
      </c>
      <c r="I654" s="227" t="s">
        <v>4695</v>
      </c>
      <c r="J654" s="227" t="s">
        <v>4695</v>
      </c>
      <c r="K654" s="227" t="s">
        <v>4695</v>
      </c>
      <c r="L654" s="227" t="s">
        <v>4695</v>
      </c>
      <c r="M654" s="227" t="s">
        <v>7691</v>
      </c>
      <c r="N654" s="226" t="s">
        <v>7719</v>
      </c>
      <c r="O654" s="226" t="s">
        <v>8089</v>
      </c>
      <c r="P654" s="226" t="s">
        <v>8086</v>
      </c>
      <c r="Q654" s="226" t="s">
        <v>8090</v>
      </c>
      <c r="R654" s="228" t="s">
        <v>8184</v>
      </c>
      <c r="S654" s="228">
        <v>410000345</v>
      </c>
      <c r="T654" s="229">
        <v>45645</v>
      </c>
      <c r="U654" s="230" t="s">
        <v>7689</v>
      </c>
      <c r="V654" s="230" t="s">
        <v>7722</v>
      </c>
      <c r="W654" s="230" t="s">
        <v>7722</v>
      </c>
      <c r="X654" s="230" t="s">
        <v>7701</v>
      </c>
      <c r="Y654" s="230"/>
      <c r="Z654" s="230" t="s">
        <v>9879</v>
      </c>
      <c r="AA654" s="239">
        <v>202412</v>
      </c>
      <c r="AB654" s="239"/>
      <c r="AC654" s="240" t="s">
        <v>6188</v>
      </c>
      <c r="AD654" s="240" t="s">
        <v>7704</v>
      </c>
      <c r="AE654" s="241">
        <v>0</v>
      </c>
      <c r="AF654" s="240" t="s">
        <v>7704</v>
      </c>
      <c r="AG654" s="235" t="str">
        <f>IFERROR(VLOOKUP(작성용!A:A,RM!A:D,4,0),"-")</f>
        <v>조용원</v>
      </c>
      <c r="AH654" s="9" t="s">
        <v>8185</v>
      </c>
      <c r="AI654" s="231" t="s">
        <v>7701</v>
      </c>
      <c r="AJ654" s="9" t="s">
        <v>7701</v>
      </c>
      <c r="AK654" s="231" t="s">
        <v>7687</v>
      </c>
      <c r="AL654" s="231">
        <v>653</v>
      </c>
    </row>
    <row r="655" spans="1:38" s="194" customFormat="1" x14ac:dyDescent="0.3">
      <c r="A655" s="225" t="s">
        <v>8186</v>
      </c>
      <c r="B655" s="225" t="s">
        <v>8204</v>
      </c>
      <c r="C655" s="237" t="s">
        <v>8187</v>
      </c>
      <c r="D655" s="233" t="s">
        <v>9522</v>
      </c>
      <c r="E655" s="232" t="s">
        <v>9523</v>
      </c>
      <c r="F655" s="236" t="s">
        <v>8188</v>
      </c>
      <c r="G655" s="210">
        <v>0</v>
      </c>
      <c r="H655" s="227" t="s">
        <v>8189</v>
      </c>
      <c r="I655" s="227" t="s">
        <v>4695</v>
      </c>
      <c r="J655" s="227" t="s">
        <v>4695</v>
      </c>
      <c r="K655" s="227" t="s">
        <v>4695</v>
      </c>
      <c r="L655" s="227" t="s">
        <v>4695</v>
      </c>
      <c r="M655" s="227" t="s">
        <v>7691</v>
      </c>
      <c r="N655" s="226" t="s">
        <v>7719</v>
      </c>
      <c r="O655" s="226" t="s">
        <v>8190</v>
      </c>
      <c r="P655" s="226" t="s">
        <v>8190</v>
      </c>
      <c r="Q655" s="226" t="s">
        <v>7729</v>
      </c>
      <c r="R655" s="228" t="s">
        <v>8191</v>
      </c>
      <c r="S655" s="228">
        <v>420001021</v>
      </c>
      <c r="T655" s="229">
        <v>45645</v>
      </c>
      <c r="U655" s="230" t="s">
        <v>8192</v>
      </c>
      <c r="V655" s="230" t="s">
        <v>7722</v>
      </c>
      <c r="W655" s="230" t="s">
        <v>8193</v>
      </c>
      <c r="X655" s="230" t="s">
        <v>7701</v>
      </c>
      <c r="Y655" s="230"/>
      <c r="Z655" s="230" t="s">
        <v>9881</v>
      </c>
      <c r="AA655" s="239">
        <v>202412</v>
      </c>
      <c r="AB655" s="239"/>
      <c r="AC655" s="240" t="s">
        <v>8194</v>
      </c>
      <c r="AD655" s="240" t="s">
        <v>8195</v>
      </c>
      <c r="AE655" s="241">
        <v>0</v>
      </c>
      <c r="AF655" s="240" t="s">
        <v>8195</v>
      </c>
      <c r="AG655" s="235" t="str">
        <f>IFERROR(VLOOKUP(작성용!A:A,RM!A:D,4,0),"-")</f>
        <v>-</v>
      </c>
      <c r="AH655" s="9" t="s">
        <v>7701</v>
      </c>
      <c r="AI655" s="231" t="s">
        <v>7701</v>
      </c>
      <c r="AJ655" s="9" t="s">
        <v>7701</v>
      </c>
      <c r="AK655" s="231" t="s">
        <v>7687</v>
      </c>
      <c r="AL655" s="231">
        <v>654</v>
      </c>
    </row>
    <row r="656" spans="1:38" s="194" customFormat="1" x14ac:dyDescent="0.3">
      <c r="A656" s="225" t="s">
        <v>8186</v>
      </c>
      <c r="B656" s="225" t="s">
        <v>8204</v>
      </c>
      <c r="C656" s="237" t="s">
        <v>8187</v>
      </c>
      <c r="D656" s="233" t="s">
        <v>8196</v>
      </c>
      <c r="E656" s="232" t="s">
        <v>9524</v>
      </c>
      <c r="F656" s="236" t="s">
        <v>6794</v>
      </c>
      <c r="G656" s="210">
        <v>0</v>
      </c>
      <c r="H656" s="227" t="s">
        <v>7701</v>
      </c>
      <c r="I656" s="227" t="s">
        <v>4695</v>
      </c>
      <c r="J656" s="227" t="s">
        <v>4695</v>
      </c>
      <c r="K656" s="227" t="s">
        <v>4695</v>
      </c>
      <c r="L656" s="227" t="s">
        <v>4695</v>
      </c>
      <c r="M656" s="227" t="s">
        <v>7691</v>
      </c>
      <c r="N656" s="226" t="s">
        <v>7719</v>
      </c>
      <c r="O656" s="226" t="s">
        <v>7729</v>
      </c>
      <c r="P656" s="226" t="s">
        <v>8190</v>
      </c>
      <c r="Q656" s="226" t="s">
        <v>7729</v>
      </c>
      <c r="R656" s="228" t="s">
        <v>8197</v>
      </c>
      <c r="S656" s="228">
        <v>420001052</v>
      </c>
      <c r="T656" s="229">
        <v>45645</v>
      </c>
      <c r="U656" s="230" t="s">
        <v>7689</v>
      </c>
      <c r="V656" s="230" t="s">
        <v>7722</v>
      </c>
      <c r="W656" s="230" t="s">
        <v>7722</v>
      </c>
      <c r="X656" s="230" t="s">
        <v>7701</v>
      </c>
      <c r="Y656" s="230"/>
      <c r="Z656" s="230" t="s">
        <v>9881</v>
      </c>
      <c r="AA656" s="239">
        <v>202412</v>
      </c>
      <c r="AB656" s="239"/>
      <c r="AC656" s="240" t="s">
        <v>6188</v>
      </c>
      <c r="AD656" s="240" t="s">
        <v>7704</v>
      </c>
      <c r="AE656" s="241">
        <v>0</v>
      </c>
      <c r="AF656" s="240" t="s">
        <v>7704</v>
      </c>
      <c r="AG656" s="235" t="str">
        <f>IFERROR(VLOOKUP(작성용!A:A,RM!A:D,4,0),"-")</f>
        <v>-</v>
      </c>
      <c r="AH656" s="9" t="s">
        <v>7701</v>
      </c>
      <c r="AI656" s="231" t="s">
        <v>7701</v>
      </c>
      <c r="AJ656" s="9" t="s">
        <v>7701</v>
      </c>
      <c r="AK656" s="231" t="s">
        <v>7687</v>
      </c>
      <c r="AL656" s="231">
        <v>655</v>
      </c>
    </row>
    <row r="657" spans="1:38" s="194" customFormat="1" x14ac:dyDescent="0.3">
      <c r="A657" s="225" t="s">
        <v>8186</v>
      </c>
      <c r="B657" s="225" t="s">
        <v>8204</v>
      </c>
      <c r="C657" s="237" t="s">
        <v>8187</v>
      </c>
      <c r="D657" s="233" t="s">
        <v>7555</v>
      </c>
      <c r="E657" s="232" t="s">
        <v>9525</v>
      </c>
      <c r="F657" s="236" t="s">
        <v>6794</v>
      </c>
      <c r="G657" s="210">
        <v>0</v>
      </c>
      <c r="H657" s="227" t="s">
        <v>7701</v>
      </c>
      <c r="I657" s="227" t="s">
        <v>4695</v>
      </c>
      <c r="J657" s="227" t="s">
        <v>4695</v>
      </c>
      <c r="K657" s="227" t="s">
        <v>4695</v>
      </c>
      <c r="L657" s="227" t="s">
        <v>4695</v>
      </c>
      <c r="M657" s="227" t="s">
        <v>7691</v>
      </c>
      <c r="N657" s="226" t="s">
        <v>7719</v>
      </c>
      <c r="O657" s="226" t="s">
        <v>7729</v>
      </c>
      <c r="P657" s="226" t="s">
        <v>8190</v>
      </c>
      <c r="Q657" s="226" t="s">
        <v>7729</v>
      </c>
      <c r="R657" s="228" t="s">
        <v>8198</v>
      </c>
      <c r="S657" s="228">
        <v>420000287</v>
      </c>
      <c r="T657" s="229">
        <v>45645</v>
      </c>
      <c r="U657" s="230" t="s">
        <v>7689</v>
      </c>
      <c r="V657" s="230" t="s">
        <v>7722</v>
      </c>
      <c r="W657" s="230" t="s">
        <v>7722</v>
      </c>
      <c r="X657" s="230" t="s">
        <v>8189</v>
      </c>
      <c r="Y657" s="230"/>
      <c r="Z657" s="230" t="s">
        <v>9881</v>
      </c>
      <c r="AA657" s="239">
        <v>202412</v>
      </c>
      <c r="AB657" s="239"/>
      <c r="AC657" s="240" t="s">
        <v>6188</v>
      </c>
      <c r="AD657" s="240" t="s">
        <v>7704</v>
      </c>
      <c r="AE657" s="241">
        <v>0</v>
      </c>
      <c r="AF657" s="240" t="s">
        <v>7704</v>
      </c>
      <c r="AG657" s="235" t="str">
        <f>IFERROR(VLOOKUP(작성용!A:A,RM!A:D,4,0),"-")</f>
        <v>-</v>
      </c>
      <c r="AH657" s="9" t="s">
        <v>7701</v>
      </c>
      <c r="AI657" s="231" t="s">
        <v>7701</v>
      </c>
      <c r="AJ657" s="9" t="s">
        <v>7701</v>
      </c>
      <c r="AK657" s="231" t="s">
        <v>7687</v>
      </c>
      <c r="AL657" s="231">
        <v>656</v>
      </c>
    </row>
    <row r="658" spans="1:38" s="194" customFormat="1" x14ac:dyDescent="0.3">
      <c r="A658" s="225" t="s">
        <v>8186</v>
      </c>
      <c r="B658" s="225" t="s">
        <v>8204</v>
      </c>
      <c r="C658" s="237" t="s">
        <v>8187</v>
      </c>
      <c r="D658" s="233" t="s">
        <v>9526</v>
      </c>
      <c r="E658" s="232" t="s">
        <v>9527</v>
      </c>
      <c r="F658" s="236" t="s">
        <v>6794</v>
      </c>
      <c r="G658" s="210">
        <v>0</v>
      </c>
      <c r="H658" s="227" t="s">
        <v>8189</v>
      </c>
      <c r="I658" s="227" t="s">
        <v>4695</v>
      </c>
      <c r="J658" s="227" t="s">
        <v>4695</v>
      </c>
      <c r="K658" s="227" t="s">
        <v>4695</v>
      </c>
      <c r="L658" s="227" t="s">
        <v>4695</v>
      </c>
      <c r="M658" s="227" t="s">
        <v>7691</v>
      </c>
      <c r="N658" s="226" t="s">
        <v>7719</v>
      </c>
      <c r="O658" s="226" t="s">
        <v>7729</v>
      </c>
      <c r="P658" s="226" t="s">
        <v>7729</v>
      </c>
      <c r="Q658" s="226" t="s">
        <v>7729</v>
      </c>
      <c r="R658" s="228" t="s">
        <v>8199</v>
      </c>
      <c r="S658" s="228">
        <v>420000781</v>
      </c>
      <c r="T658" s="229">
        <v>45645</v>
      </c>
      <c r="U658" s="230" t="s">
        <v>7689</v>
      </c>
      <c r="V658" s="230" t="s">
        <v>7722</v>
      </c>
      <c r="W658" s="230" t="s">
        <v>7722</v>
      </c>
      <c r="X658" s="230" t="s">
        <v>7701</v>
      </c>
      <c r="Y658" s="230"/>
      <c r="Z658" s="230" t="s">
        <v>9881</v>
      </c>
      <c r="AA658" s="239">
        <v>202412</v>
      </c>
      <c r="AB658" s="239"/>
      <c r="AC658" s="240" t="s">
        <v>6188</v>
      </c>
      <c r="AD658" s="240" t="s">
        <v>7704</v>
      </c>
      <c r="AE658" s="241">
        <v>0</v>
      </c>
      <c r="AF658" s="240" t="s">
        <v>7704</v>
      </c>
      <c r="AG658" s="235" t="str">
        <f>IFERROR(VLOOKUP(작성용!A:A,RM!A:D,4,0),"-")</f>
        <v>-</v>
      </c>
      <c r="AH658" s="9" t="s">
        <v>7701</v>
      </c>
      <c r="AI658" s="231" t="s">
        <v>7701</v>
      </c>
      <c r="AJ658" s="9" t="s">
        <v>7701</v>
      </c>
      <c r="AK658" s="231" t="s">
        <v>7687</v>
      </c>
      <c r="AL658" s="231">
        <v>657</v>
      </c>
    </row>
    <row r="659" spans="1:38" s="194" customFormat="1" x14ac:dyDescent="0.3">
      <c r="A659" s="225" t="s">
        <v>8186</v>
      </c>
      <c r="B659" s="225" t="s">
        <v>8204</v>
      </c>
      <c r="C659" s="237" t="s">
        <v>8187</v>
      </c>
      <c r="D659" s="233" t="s">
        <v>9528</v>
      </c>
      <c r="E659" s="232" t="s">
        <v>9091</v>
      </c>
      <c r="F659" s="236" t="s">
        <v>6794</v>
      </c>
      <c r="G659" s="210">
        <v>0</v>
      </c>
      <c r="H659" s="227" t="s">
        <v>7701</v>
      </c>
      <c r="I659" s="227" t="s">
        <v>4695</v>
      </c>
      <c r="J659" s="227" t="s">
        <v>4695</v>
      </c>
      <c r="K659" s="227" t="s">
        <v>4695</v>
      </c>
      <c r="L659" s="227" t="s">
        <v>4695</v>
      </c>
      <c r="M659" s="227" t="s">
        <v>7691</v>
      </c>
      <c r="N659" s="226" t="s">
        <v>7719</v>
      </c>
      <c r="O659" s="226" t="s">
        <v>7729</v>
      </c>
      <c r="P659" s="226" t="s">
        <v>8190</v>
      </c>
      <c r="Q659" s="226" t="s">
        <v>7729</v>
      </c>
      <c r="R659" s="228" t="s">
        <v>8200</v>
      </c>
      <c r="S659" s="228">
        <v>420000272</v>
      </c>
      <c r="T659" s="229">
        <v>45645</v>
      </c>
      <c r="U659" s="230" t="s">
        <v>7689</v>
      </c>
      <c r="V659" s="230" t="s">
        <v>7722</v>
      </c>
      <c r="W659" s="230" t="s">
        <v>7722</v>
      </c>
      <c r="X659" s="230" t="s">
        <v>7701</v>
      </c>
      <c r="Y659" s="230"/>
      <c r="Z659" s="230" t="s">
        <v>9881</v>
      </c>
      <c r="AA659" s="239">
        <v>202412</v>
      </c>
      <c r="AB659" s="239"/>
      <c r="AC659" s="240" t="s">
        <v>6188</v>
      </c>
      <c r="AD659" s="240" t="s">
        <v>7704</v>
      </c>
      <c r="AE659" s="241">
        <v>0</v>
      </c>
      <c r="AF659" s="240" t="s">
        <v>7704</v>
      </c>
      <c r="AG659" s="235" t="str">
        <f>IFERROR(VLOOKUP(작성용!A:A,RM!A:D,4,0),"-")</f>
        <v>-</v>
      </c>
      <c r="AH659" s="9" t="s">
        <v>8189</v>
      </c>
      <c r="AI659" s="231" t="s">
        <v>7701</v>
      </c>
      <c r="AJ659" s="9" t="s">
        <v>7701</v>
      </c>
      <c r="AK659" s="231" t="s">
        <v>7687</v>
      </c>
      <c r="AL659" s="231">
        <v>658</v>
      </c>
    </row>
    <row r="660" spans="1:38" s="194" customFormat="1" x14ac:dyDescent="0.3">
      <c r="A660" s="225" t="s">
        <v>8186</v>
      </c>
      <c r="B660" s="225" t="s">
        <v>8204</v>
      </c>
      <c r="C660" s="237" t="s">
        <v>8187</v>
      </c>
      <c r="D660" s="233" t="s">
        <v>9529</v>
      </c>
      <c r="E660" s="232" t="s">
        <v>5237</v>
      </c>
      <c r="F660" s="236" t="s">
        <v>6794</v>
      </c>
      <c r="G660" s="210">
        <v>0</v>
      </c>
      <c r="H660" s="227" t="s">
        <v>7701</v>
      </c>
      <c r="I660" s="227" t="s">
        <v>4695</v>
      </c>
      <c r="J660" s="227" t="s">
        <v>4695</v>
      </c>
      <c r="K660" s="227" t="s">
        <v>4695</v>
      </c>
      <c r="L660" s="227" t="s">
        <v>4695</v>
      </c>
      <c r="M660" s="227" t="s">
        <v>7691</v>
      </c>
      <c r="N660" s="226" t="s">
        <v>7719</v>
      </c>
      <c r="O660" s="226" t="s">
        <v>7729</v>
      </c>
      <c r="P660" s="226" t="s">
        <v>7729</v>
      </c>
      <c r="Q660" s="226" t="s">
        <v>7729</v>
      </c>
      <c r="R660" s="228" t="s">
        <v>8201</v>
      </c>
      <c r="S660" s="228">
        <v>420001005</v>
      </c>
      <c r="T660" s="229">
        <v>45645</v>
      </c>
      <c r="U660" s="230" t="s">
        <v>7689</v>
      </c>
      <c r="V660" s="230" t="s">
        <v>7722</v>
      </c>
      <c r="W660" s="230" t="s">
        <v>7722</v>
      </c>
      <c r="X660" s="230" t="s">
        <v>8189</v>
      </c>
      <c r="Y660" s="230"/>
      <c r="Z660" s="230" t="s">
        <v>9881</v>
      </c>
      <c r="AA660" s="239">
        <v>202412</v>
      </c>
      <c r="AB660" s="239"/>
      <c r="AC660" s="240" t="s">
        <v>6188</v>
      </c>
      <c r="AD660" s="240" t="s">
        <v>7704</v>
      </c>
      <c r="AE660" s="241">
        <v>0</v>
      </c>
      <c r="AF660" s="240" t="s">
        <v>7704</v>
      </c>
      <c r="AG660" s="235" t="str">
        <f>IFERROR(VLOOKUP(작성용!A:A,RM!A:D,4,0),"-")</f>
        <v>-</v>
      </c>
      <c r="AH660" s="9" t="s">
        <v>7701</v>
      </c>
      <c r="AI660" s="231" t="s">
        <v>7701</v>
      </c>
      <c r="AJ660" s="9" t="s">
        <v>7701</v>
      </c>
      <c r="AK660" s="231" t="s">
        <v>7687</v>
      </c>
      <c r="AL660" s="231">
        <v>659</v>
      </c>
    </row>
    <row r="661" spans="1:38" s="194" customFormat="1" x14ac:dyDescent="0.3">
      <c r="A661" s="225" t="s">
        <v>8186</v>
      </c>
      <c r="B661" s="225" t="s">
        <v>8204</v>
      </c>
      <c r="C661" s="237" t="s">
        <v>8187</v>
      </c>
      <c r="D661" s="233" t="s">
        <v>8202</v>
      </c>
      <c r="E661" s="232" t="s">
        <v>9530</v>
      </c>
      <c r="F661" s="236" t="s">
        <v>6794</v>
      </c>
      <c r="G661" s="210">
        <v>0</v>
      </c>
      <c r="H661" s="227" t="s">
        <v>7701</v>
      </c>
      <c r="I661" s="227" t="s">
        <v>4695</v>
      </c>
      <c r="J661" s="227" t="s">
        <v>4695</v>
      </c>
      <c r="K661" s="227" t="s">
        <v>4695</v>
      </c>
      <c r="L661" s="227" t="s">
        <v>4695</v>
      </c>
      <c r="M661" s="227" t="s">
        <v>7691</v>
      </c>
      <c r="N661" s="226" t="s">
        <v>7719</v>
      </c>
      <c r="O661" s="226" t="s">
        <v>7729</v>
      </c>
      <c r="P661" s="226" t="s">
        <v>7729</v>
      </c>
      <c r="Q661" s="226" t="s">
        <v>7729</v>
      </c>
      <c r="R661" s="228" t="s">
        <v>8203</v>
      </c>
      <c r="S661" s="228">
        <v>420001065</v>
      </c>
      <c r="T661" s="229">
        <v>45645</v>
      </c>
      <c r="U661" s="230" t="s">
        <v>7689</v>
      </c>
      <c r="V661" s="230" t="s">
        <v>7722</v>
      </c>
      <c r="W661" s="230" t="s">
        <v>7722</v>
      </c>
      <c r="X661" s="230" t="s">
        <v>7701</v>
      </c>
      <c r="Y661" s="230"/>
      <c r="Z661" s="230" t="s">
        <v>9881</v>
      </c>
      <c r="AA661" s="239">
        <v>202412</v>
      </c>
      <c r="AB661" s="239"/>
      <c r="AC661" s="240" t="s">
        <v>6188</v>
      </c>
      <c r="AD661" s="240" t="s">
        <v>7704</v>
      </c>
      <c r="AE661" s="241">
        <v>0</v>
      </c>
      <c r="AF661" s="240" t="s">
        <v>7704</v>
      </c>
      <c r="AG661" s="235" t="str">
        <f>IFERROR(VLOOKUP(작성용!A:A,RM!A:D,4,0),"-")</f>
        <v>-</v>
      </c>
      <c r="AH661" s="9" t="s">
        <v>7701</v>
      </c>
      <c r="AI661" s="231" t="s">
        <v>8189</v>
      </c>
      <c r="AJ661" s="9" t="s">
        <v>7701</v>
      </c>
      <c r="AK661" s="231" t="s">
        <v>7687</v>
      </c>
      <c r="AL661" s="231">
        <v>660</v>
      </c>
    </row>
    <row r="662" spans="1:38" s="194" customFormat="1" x14ac:dyDescent="0.3">
      <c r="A662" s="225" t="s">
        <v>8186</v>
      </c>
      <c r="B662" s="225" t="s">
        <v>8204</v>
      </c>
      <c r="C662" s="237" t="s">
        <v>8187</v>
      </c>
      <c r="D662" s="233" t="s">
        <v>8045</v>
      </c>
      <c r="E662" s="232" t="s">
        <v>9531</v>
      </c>
      <c r="F662" s="236" t="s">
        <v>6794</v>
      </c>
      <c r="G662" s="210">
        <v>0</v>
      </c>
      <c r="H662" s="227" t="s">
        <v>7701</v>
      </c>
      <c r="I662" s="227" t="s">
        <v>4695</v>
      </c>
      <c r="J662" s="227" t="s">
        <v>4695</v>
      </c>
      <c r="K662" s="227" t="s">
        <v>4695</v>
      </c>
      <c r="L662" s="227" t="s">
        <v>4695</v>
      </c>
      <c r="M662" s="227" t="s">
        <v>7691</v>
      </c>
      <c r="N662" s="226" t="s">
        <v>7719</v>
      </c>
      <c r="O662" s="226" t="s">
        <v>7729</v>
      </c>
      <c r="P662" s="226" t="s">
        <v>7729</v>
      </c>
      <c r="Q662" s="226" t="s">
        <v>8190</v>
      </c>
      <c r="R662" s="228" t="s">
        <v>8046</v>
      </c>
      <c r="S662" s="228">
        <v>420000991</v>
      </c>
      <c r="T662" s="229">
        <v>45645</v>
      </c>
      <c r="U662" s="230" t="s">
        <v>7689</v>
      </c>
      <c r="V662" s="230" t="s">
        <v>7722</v>
      </c>
      <c r="W662" s="230" t="s">
        <v>7722</v>
      </c>
      <c r="X662" s="230" t="s">
        <v>7701</v>
      </c>
      <c r="Y662" s="230"/>
      <c r="Z662" s="230" t="s">
        <v>9881</v>
      </c>
      <c r="AA662" s="239">
        <v>202412</v>
      </c>
      <c r="AB662" s="239"/>
      <c r="AC662" s="240" t="s">
        <v>6188</v>
      </c>
      <c r="AD662" s="240" t="s">
        <v>7704</v>
      </c>
      <c r="AE662" s="241">
        <v>0</v>
      </c>
      <c r="AF662" s="240" t="s">
        <v>7704</v>
      </c>
      <c r="AG662" s="235" t="str">
        <f>IFERROR(VLOOKUP(작성용!A:A,RM!A:D,4,0),"-")</f>
        <v>-</v>
      </c>
      <c r="AH662" s="9" t="s">
        <v>7701</v>
      </c>
      <c r="AI662" s="231" t="s">
        <v>7701</v>
      </c>
      <c r="AJ662" s="9" t="s">
        <v>7701</v>
      </c>
      <c r="AK662" s="231" t="s">
        <v>7687</v>
      </c>
      <c r="AL662" s="231">
        <v>661</v>
      </c>
    </row>
    <row r="663" spans="1:38" s="194" customFormat="1" x14ac:dyDescent="0.3">
      <c r="A663" s="225" t="s">
        <v>8186</v>
      </c>
      <c r="B663" s="225" t="s">
        <v>8204</v>
      </c>
      <c r="C663" s="237" t="s">
        <v>8187</v>
      </c>
      <c r="D663" s="233" t="s">
        <v>9532</v>
      </c>
      <c r="E663" s="232" t="s">
        <v>9533</v>
      </c>
      <c r="F663" s="236" t="s">
        <v>6794</v>
      </c>
      <c r="G663" s="210">
        <v>0</v>
      </c>
      <c r="H663" s="227" t="s">
        <v>7701</v>
      </c>
      <c r="I663" s="227" t="s">
        <v>4695</v>
      </c>
      <c r="J663" s="227" t="s">
        <v>4695</v>
      </c>
      <c r="K663" s="227" t="s">
        <v>4695</v>
      </c>
      <c r="L663" s="227" t="s">
        <v>4695</v>
      </c>
      <c r="M663" s="227" t="s">
        <v>7691</v>
      </c>
      <c r="N663" s="226" t="s">
        <v>7719</v>
      </c>
      <c r="O663" s="226" t="s">
        <v>7729</v>
      </c>
      <c r="P663" s="226" t="s">
        <v>7729</v>
      </c>
      <c r="Q663" s="226" t="s">
        <v>7729</v>
      </c>
      <c r="R663" s="228" t="s">
        <v>7711</v>
      </c>
      <c r="S663" s="228">
        <v>420000950</v>
      </c>
      <c r="T663" s="229">
        <v>45645</v>
      </c>
      <c r="U663" s="230" t="s">
        <v>7689</v>
      </c>
      <c r="V663" s="230" t="s">
        <v>7722</v>
      </c>
      <c r="W663" s="230" t="s">
        <v>7722</v>
      </c>
      <c r="X663" s="230" t="s">
        <v>8189</v>
      </c>
      <c r="Y663" s="230"/>
      <c r="Z663" s="230" t="s">
        <v>9881</v>
      </c>
      <c r="AA663" s="239">
        <v>202412</v>
      </c>
      <c r="AB663" s="239"/>
      <c r="AC663" s="240" t="s">
        <v>6188</v>
      </c>
      <c r="AD663" s="240" t="s">
        <v>7704</v>
      </c>
      <c r="AE663" s="241">
        <v>0</v>
      </c>
      <c r="AF663" s="240" t="s">
        <v>7704</v>
      </c>
      <c r="AG663" s="235" t="str">
        <f>IFERROR(VLOOKUP(작성용!A:A,RM!A:D,4,0),"-")</f>
        <v>-</v>
      </c>
      <c r="AH663" s="9" t="s">
        <v>7701</v>
      </c>
      <c r="AI663" s="231" t="s">
        <v>8189</v>
      </c>
      <c r="AJ663" s="9" t="s">
        <v>7701</v>
      </c>
      <c r="AK663" s="231" t="s">
        <v>7687</v>
      </c>
      <c r="AL663" s="231">
        <v>662</v>
      </c>
    </row>
    <row r="664" spans="1:38" s="194" customFormat="1" x14ac:dyDescent="0.3">
      <c r="A664" s="225" t="s">
        <v>8186</v>
      </c>
      <c r="B664" s="225" t="s">
        <v>8204</v>
      </c>
      <c r="C664" s="237" t="s">
        <v>8187</v>
      </c>
      <c r="D664" s="233" t="s">
        <v>6665</v>
      </c>
      <c r="E664" s="232" t="s">
        <v>9534</v>
      </c>
      <c r="F664" s="236" t="s">
        <v>6794</v>
      </c>
      <c r="G664" s="210">
        <v>0</v>
      </c>
      <c r="H664" s="227" t="s">
        <v>7701</v>
      </c>
      <c r="I664" s="227" t="s">
        <v>4695</v>
      </c>
      <c r="J664" s="227" t="s">
        <v>4695</v>
      </c>
      <c r="K664" s="227" t="s">
        <v>4695</v>
      </c>
      <c r="L664" s="227" t="s">
        <v>4695</v>
      </c>
      <c r="M664" s="227" t="s">
        <v>7691</v>
      </c>
      <c r="N664" s="226" t="s">
        <v>7719</v>
      </c>
      <c r="O664" s="226" t="s">
        <v>7729</v>
      </c>
      <c r="P664" s="226" t="s">
        <v>7729</v>
      </c>
      <c r="Q664" s="226" t="s">
        <v>7729</v>
      </c>
      <c r="R664" s="228" t="s">
        <v>7758</v>
      </c>
      <c r="S664" s="228">
        <v>420000771</v>
      </c>
      <c r="T664" s="229">
        <v>45645</v>
      </c>
      <c r="U664" s="230" t="s">
        <v>7689</v>
      </c>
      <c r="V664" s="230" t="s">
        <v>7722</v>
      </c>
      <c r="W664" s="230" t="s">
        <v>7722</v>
      </c>
      <c r="X664" s="230" t="s">
        <v>7701</v>
      </c>
      <c r="Y664" s="230"/>
      <c r="Z664" s="230" t="s">
        <v>9881</v>
      </c>
      <c r="AA664" s="239">
        <v>202412</v>
      </c>
      <c r="AB664" s="239"/>
      <c r="AC664" s="240" t="s">
        <v>6188</v>
      </c>
      <c r="AD664" s="240" t="s">
        <v>7704</v>
      </c>
      <c r="AE664" s="241">
        <v>0</v>
      </c>
      <c r="AF664" s="240" t="s">
        <v>7704</v>
      </c>
      <c r="AG664" s="235" t="str">
        <f>IFERROR(VLOOKUP(작성용!A:A,RM!A:D,4,0),"-")</f>
        <v>-</v>
      </c>
      <c r="AH664" s="9" t="s">
        <v>7701</v>
      </c>
      <c r="AI664" s="231" t="s">
        <v>7701</v>
      </c>
      <c r="AJ664" s="9" t="s">
        <v>7701</v>
      </c>
      <c r="AK664" s="231" t="s">
        <v>7687</v>
      </c>
      <c r="AL664" s="231">
        <v>663</v>
      </c>
    </row>
    <row r="665" spans="1:38" s="194" customFormat="1" x14ac:dyDescent="0.3">
      <c r="A665" s="225" t="s">
        <v>8186</v>
      </c>
      <c r="B665" s="225" t="s">
        <v>8204</v>
      </c>
      <c r="C665" s="237" t="s">
        <v>8187</v>
      </c>
      <c r="D665" s="233" t="s">
        <v>9535</v>
      </c>
      <c r="E665" s="232" t="s">
        <v>9536</v>
      </c>
      <c r="F665" s="236" t="s">
        <v>6794</v>
      </c>
      <c r="G665" s="210">
        <v>0</v>
      </c>
      <c r="H665" s="227" t="s">
        <v>7701</v>
      </c>
      <c r="I665" s="227" t="s">
        <v>4695</v>
      </c>
      <c r="J665" s="227" t="s">
        <v>4695</v>
      </c>
      <c r="K665" s="227" t="s">
        <v>4695</v>
      </c>
      <c r="L665" s="227" t="s">
        <v>4695</v>
      </c>
      <c r="M665" s="227" t="s">
        <v>7691</v>
      </c>
      <c r="N665" s="226" t="s">
        <v>7719</v>
      </c>
      <c r="O665" s="226" t="s">
        <v>7729</v>
      </c>
      <c r="P665" s="226" t="s">
        <v>7729</v>
      </c>
      <c r="Q665" s="226" t="s">
        <v>7729</v>
      </c>
      <c r="R665" s="228" t="s">
        <v>7841</v>
      </c>
      <c r="S665" s="228">
        <v>420000274</v>
      </c>
      <c r="T665" s="229">
        <v>45645</v>
      </c>
      <c r="U665" s="230" t="s">
        <v>7689</v>
      </c>
      <c r="V665" s="230" t="s">
        <v>7722</v>
      </c>
      <c r="W665" s="230" t="s">
        <v>7722</v>
      </c>
      <c r="X665" s="230" t="s">
        <v>7701</v>
      </c>
      <c r="Y665" s="230"/>
      <c r="Z665" s="230" t="s">
        <v>9881</v>
      </c>
      <c r="AA665" s="239">
        <v>202412</v>
      </c>
      <c r="AB665" s="239"/>
      <c r="AC665" s="240" t="s">
        <v>6188</v>
      </c>
      <c r="AD665" s="240" t="s">
        <v>7704</v>
      </c>
      <c r="AE665" s="241">
        <v>0</v>
      </c>
      <c r="AF665" s="240" t="s">
        <v>7704</v>
      </c>
      <c r="AG665" s="235" t="str">
        <f>IFERROR(VLOOKUP(작성용!A:A,RM!A:D,4,0),"-")</f>
        <v>-</v>
      </c>
      <c r="AH665" s="9" t="s">
        <v>7701</v>
      </c>
      <c r="AI665" s="231" t="s">
        <v>7701</v>
      </c>
      <c r="AJ665" s="9" t="s">
        <v>7701</v>
      </c>
      <c r="AK665" s="231" t="s">
        <v>7687</v>
      </c>
      <c r="AL665" s="231">
        <v>664</v>
      </c>
    </row>
    <row r="666" spans="1:38" s="194" customFormat="1" x14ac:dyDescent="0.3">
      <c r="A666" s="225" t="s">
        <v>8186</v>
      </c>
      <c r="B666" s="225" t="s">
        <v>8204</v>
      </c>
      <c r="C666" s="237" t="s">
        <v>8187</v>
      </c>
      <c r="D666" s="233" t="s">
        <v>7250</v>
      </c>
      <c r="E666" s="232" t="s">
        <v>9537</v>
      </c>
      <c r="F666" s="236" t="s">
        <v>6794</v>
      </c>
      <c r="G666" s="210">
        <v>0</v>
      </c>
      <c r="H666" s="227" t="s">
        <v>7701</v>
      </c>
      <c r="I666" s="227" t="s">
        <v>4695</v>
      </c>
      <c r="J666" s="227" t="s">
        <v>4695</v>
      </c>
      <c r="K666" s="227" t="s">
        <v>4695</v>
      </c>
      <c r="L666" s="227" t="s">
        <v>4695</v>
      </c>
      <c r="M666" s="227" t="s">
        <v>7691</v>
      </c>
      <c r="N666" s="226" t="s">
        <v>7719</v>
      </c>
      <c r="O666" s="226" t="s">
        <v>7729</v>
      </c>
      <c r="P666" s="226" t="s">
        <v>7729</v>
      </c>
      <c r="Q666" s="226" t="s">
        <v>7729</v>
      </c>
      <c r="R666" s="228" t="s">
        <v>8182</v>
      </c>
      <c r="S666" s="228">
        <v>420001122</v>
      </c>
      <c r="T666" s="229">
        <v>45645</v>
      </c>
      <c r="U666" s="230" t="s">
        <v>7689</v>
      </c>
      <c r="V666" s="230" t="s">
        <v>7722</v>
      </c>
      <c r="W666" s="230" t="s">
        <v>7722</v>
      </c>
      <c r="X666" s="230" t="s">
        <v>7701</v>
      </c>
      <c r="Y666" s="230"/>
      <c r="Z666" s="230" t="s">
        <v>9881</v>
      </c>
      <c r="AA666" s="239">
        <v>202412</v>
      </c>
      <c r="AB666" s="239"/>
      <c r="AC666" s="240" t="s">
        <v>6188</v>
      </c>
      <c r="AD666" s="240" t="s">
        <v>7704</v>
      </c>
      <c r="AE666" s="241">
        <v>0</v>
      </c>
      <c r="AF666" s="240" t="s">
        <v>7704</v>
      </c>
      <c r="AG666" s="235" t="str">
        <f>IFERROR(VLOOKUP(작성용!A:A,RM!A:D,4,0),"-")</f>
        <v>-</v>
      </c>
      <c r="AH666" s="9" t="s">
        <v>7701</v>
      </c>
      <c r="AI666" s="231" t="s">
        <v>7701</v>
      </c>
      <c r="AJ666" s="9" t="s">
        <v>7701</v>
      </c>
      <c r="AK666" s="231" t="s">
        <v>7687</v>
      </c>
      <c r="AL666" s="231">
        <v>665</v>
      </c>
    </row>
    <row r="667" spans="1:38" s="194" customFormat="1" x14ac:dyDescent="0.3">
      <c r="A667" s="225" t="s">
        <v>234</v>
      </c>
      <c r="B667" s="225" t="s">
        <v>8217</v>
      </c>
      <c r="C667" s="237" t="s">
        <v>3683</v>
      </c>
      <c r="D667" s="233" t="s">
        <v>9864</v>
      </c>
      <c r="E667" s="232" t="s">
        <v>9538</v>
      </c>
      <c r="F667" s="236" t="s">
        <v>3965</v>
      </c>
      <c r="G667" s="210">
        <v>0</v>
      </c>
      <c r="H667" s="227" t="s">
        <v>3522</v>
      </c>
      <c r="I667" s="227" t="s">
        <v>4695</v>
      </c>
      <c r="J667" s="227" t="s">
        <v>4695</v>
      </c>
      <c r="K667" s="227" t="s">
        <v>4695</v>
      </c>
      <c r="L667" s="227" t="s">
        <v>4695</v>
      </c>
      <c r="M667" s="227" t="s">
        <v>7691</v>
      </c>
      <c r="N667" s="226" t="s">
        <v>4068</v>
      </c>
      <c r="O667" s="226" t="s">
        <v>3530</v>
      </c>
      <c r="P667" s="226" t="s">
        <v>3530</v>
      </c>
      <c r="Q667" s="226" t="s">
        <v>3530</v>
      </c>
      <c r="R667" s="228" t="s">
        <v>8218</v>
      </c>
      <c r="S667" s="228" t="s">
        <v>8205</v>
      </c>
      <c r="T667" s="229">
        <v>45645</v>
      </c>
      <c r="U667" s="230" t="s">
        <v>4057</v>
      </c>
      <c r="V667" s="230" t="s">
        <v>7692</v>
      </c>
      <c r="W667" s="230" t="s">
        <v>8219</v>
      </c>
      <c r="X667" s="230" t="s">
        <v>8220</v>
      </c>
      <c r="Y667" s="230"/>
      <c r="Z667" s="230" t="s">
        <v>9890</v>
      </c>
      <c r="AA667" s="239">
        <v>202412</v>
      </c>
      <c r="AB667" s="239"/>
      <c r="AC667" s="240" t="s">
        <v>6188</v>
      </c>
      <c r="AD667" s="240" t="s">
        <v>7704</v>
      </c>
      <c r="AE667" s="241">
        <v>0</v>
      </c>
      <c r="AF667" s="240" t="s">
        <v>8221</v>
      </c>
      <c r="AG667" s="235" t="str">
        <f>IFERROR(VLOOKUP(작성용!A:A,RM!A:D,4,0),"-")</f>
        <v>박재현</v>
      </c>
      <c r="AH667" s="9" t="s">
        <v>8222</v>
      </c>
      <c r="AI667" s="231" t="s">
        <v>3522</v>
      </c>
      <c r="AJ667" s="9" t="s">
        <v>7701</v>
      </c>
      <c r="AK667" s="231" t="s">
        <v>3684</v>
      </c>
      <c r="AL667" s="231">
        <v>666</v>
      </c>
    </row>
    <row r="668" spans="1:38" s="194" customFormat="1" x14ac:dyDescent="0.3">
      <c r="A668" s="225" t="s">
        <v>234</v>
      </c>
      <c r="B668" s="225" t="s">
        <v>8217</v>
      </c>
      <c r="C668" s="237" t="s">
        <v>7688</v>
      </c>
      <c r="D668" s="233" t="s">
        <v>8223</v>
      </c>
      <c r="E668" s="232" t="s">
        <v>9539</v>
      </c>
      <c r="F668" s="236" t="s">
        <v>3965</v>
      </c>
      <c r="G668" s="210">
        <v>0</v>
      </c>
      <c r="H668" s="227" t="s">
        <v>3522</v>
      </c>
      <c r="I668" s="227" t="s">
        <v>4695</v>
      </c>
      <c r="J668" s="227" t="s">
        <v>4695</v>
      </c>
      <c r="K668" s="227" t="s">
        <v>4695</v>
      </c>
      <c r="L668" s="227" t="s">
        <v>4695</v>
      </c>
      <c r="M668" s="227" t="s">
        <v>7691</v>
      </c>
      <c r="N668" s="226" t="s">
        <v>7719</v>
      </c>
      <c r="O668" s="226" t="s">
        <v>3530</v>
      </c>
      <c r="P668" s="226" t="s">
        <v>7729</v>
      </c>
      <c r="Q668" s="226" t="s">
        <v>8224</v>
      </c>
      <c r="R668" s="228" t="s">
        <v>8225</v>
      </c>
      <c r="S668" s="228" t="s">
        <v>8206</v>
      </c>
      <c r="T668" s="229">
        <v>45645</v>
      </c>
      <c r="U668" s="230" t="s">
        <v>4057</v>
      </c>
      <c r="V668" s="230" t="s">
        <v>8226</v>
      </c>
      <c r="W668" s="230" t="s">
        <v>7722</v>
      </c>
      <c r="X668" s="230" t="s">
        <v>8227</v>
      </c>
      <c r="Y668" s="230"/>
      <c r="Z668" s="230" t="s">
        <v>9890</v>
      </c>
      <c r="AA668" s="239">
        <v>202412</v>
      </c>
      <c r="AB668" s="239"/>
      <c r="AC668" s="240" t="s">
        <v>6188</v>
      </c>
      <c r="AD668" s="240" t="s">
        <v>7704</v>
      </c>
      <c r="AE668" s="241">
        <v>0</v>
      </c>
      <c r="AF668" s="240" t="s">
        <v>3981</v>
      </c>
      <c r="AG668" s="235" t="str">
        <f>IFERROR(VLOOKUP(작성용!A:A,RM!A:D,4,0),"-")</f>
        <v>박재현</v>
      </c>
      <c r="AH668" s="9" t="s">
        <v>8222</v>
      </c>
      <c r="AI668" s="231" t="s">
        <v>3522</v>
      </c>
      <c r="AJ668" s="9" t="s">
        <v>7701</v>
      </c>
      <c r="AK668" s="231" t="s">
        <v>8228</v>
      </c>
      <c r="AL668" s="231">
        <v>667</v>
      </c>
    </row>
    <row r="669" spans="1:38" s="194" customFormat="1" x14ac:dyDescent="0.3">
      <c r="A669" s="225" t="s">
        <v>234</v>
      </c>
      <c r="B669" s="225" t="s">
        <v>8217</v>
      </c>
      <c r="C669" s="237" t="s">
        <v>7688</v>
      </c>
      <c r="D669" s="233" t="s">
        <v>6276</v>
      </c>
      <c r="E669" s="232" t="s">
        <v>9540</v>
      </c>
      <c r="F669" s="236" t="s">
        <v>6794</v>
      </c>
      <c r="G669" s="210">
        <v>0</v>
      </c>
      <c r="H669" s="227" t="s">
        <v>7701</v>
      </c>
      <c r="I669" s="227" t="s">
        <v>4695</v>
      </c>
      <c r="J669" s="227" t="s">
        <v>4695</v>
      </c>
      <c r="K669" s="227" t="s">
        <v>4695</v>
      </c>
      <c r="L669" s="227" t="s">
        <v>4695</v>
      </c>
      <c r="M669" s="227" t="s">
        <v>7691</v>
      </c>
      <c r="N669" s="226" t="s">
        <v>4068</v>
      </c>
      <c r="O669" s="226" t="s">
        <v>7729</v>
      </c>
      <c r="P669" s="226" t="s">
        <v>3530</v>
      </c>
      <c r="Q669" s="226" t="s">
        <v>7729</v>
      </c>
      <c r="R669" s="228" t="s">
        <v>8040</v>
      </c>
      <c r="S669" s="228" t="s">
        <v>3806</v>
      </c>
      <c r="T669" s="229">
        <v>45645</v>
      </c>
      <c r="U669" s="230" t="s">
        <v>4057</v>
      </c>
      <c r="V669" s="230" t="s">
        <v>8219</v>
      </c>
      <c r="W669" s="230" t="s">
        <v>7692</v>
      </c>
      <c r="X669" s="230" t="s">
        <v>7701</v>
      </c>
      <c r="Y669" s="230"/>
      <c r="Z669" s="230" t="s">
        <v>9890</v>
      </c>
      <c r="AA669" s="239">
        <v>202412</v>
      </c>
      <c r="AB669" s="239"/>
      <c r="AC669" s="240" t="s">
        <v>6188</v>
      </c>
      <c r="AD669" s="240" t="s">
        <v>7704</v>
      </c>
      <c r="AE669" s="241">
        <v>0</v>
      </c>
      <c r="AF669" s="240" t="s">
        <v>7704</v>
      </c>
      <c r="AG669" s="235" t="str">
        <f>IFERROR(VLOOKUP(작성용!A:A,RM!A:D,4,0),"-")</f>
        <v>박재현</v>
      </c>
      <c r="AH669" s="9" t="s">
        <v>8222</v>
      </c>
      <c r="AI669" s="231" t="s">
        <v>7701</v>
      </c>
      <c r="AJ669" s="9" t="s">
        <v>7701</v>
      </c>
      <c r="AK669" s="231" t="s">
        <v>3684</v>
      </c>
      <c r="AL669" s="231">
        <v>668</v>
      </c>
    </row>
    <row r="670" spans="1:38" s="194" customFormat="1" x14ac:dyDescent="0.3">
      <c r="A670" s="225" t="s">
        <v>234</v>
      </c>
      <c r="B670" s="225" t="s">
        <v>8217</v>
      </c>
      <c r="C670" s="237" t="s">
        <v>7688</v>
      </c>
      <c r="D670" s="233" t="s">
        <v>8229</v>
      </c>
      <c r="E670" s="232" t="s">
        <v>9541</v>
      </c>
      <c r="F670" s="236" t="s">
        <v>8230</v>
      </c>
      <c r="G670" s="210">
        <v>0</v>
      </c>
      <c r="H670" s="227" t="s">
        <v>7701</v>
      </c>
      <c r="I670" s="227" t="s">
        <v>4695</v>
      </c>
      <c r="J670" s="227" t="s">
        <v>4695</v>
      </c>
      <c r="K670" s="227" t="s">
        <v>4695</v>
      </c>
      <c r="L670" s="227" t="s">
        <v>4695</v>
      </c>
      <c r="M670" s="227" t="s">
        <v>7691</v>
      </c>
      <c r="N670" s="226" t="s">
        <v>7719</v>
      </c>
      <c r="O670" s="226" t="s">
        <v>7729</v>
      </c>
      <c r="P670" s="226" t="s">
        <v>7729</v>
      </c>
      <c r="Q670" s="226" t="s">
        <v>7729</v>
      </c>
      <c r="R670" s="228" t="s">
        <v>8231</v>
      </c>
      <c r="S670" s="228" t="s">
        <v>8207</v>
      </c>
      <c r="T670" s="229">
        <v>45645</v>
      </c>
      <c r="U670" s="230" t="s">
        <v>7689</v>
      </c>
      <c r="V670" s="230" t="s">
        <v>7722</v>
      </c>
      <c r="W670" s="230" t="s">
        <v>7722</v>
      </c>
      <c r="X670" s="230" t="s">
        <v>7701</v>
      </c>
      <c r="Y670" s="230"/>
      <c r="Z670" s="230" t="s">
        <v>9890</v>
      </c>
      <c r="AA670" s="239">
        <v>202412</v>
      </c>
      <c r="AB670" s="239"/>
      <c r="AC670" s="240" t="s">
        <v>8232</v>
      </c>
      <c r="AD670" s="240" t="s">
        <v>7704</v>
      </c>
      <c r="AE670" s="241">
        <v>0</v>
      </c>
      <c r="AF670" s="240" t="s">
        <v>7704</v>
      </c>
      <c r="AG670" s="235" t="str">
        <f>IFERROR(VLOOKUP(작성용!A:A,RM!A:D,4,0),"-")</f>
        <v>박재현</v>
      </c>
      <c r="AH670" s="9" t="s">
        <v>3687</v>
      </c>
      <c r="AI670" s="231" t="s">
        <v>7701</v>
      </c>
      <c r="AJ670" s="9" t="s">
        <v>7701</v>
      </c>
      <c r="AK670" s="231" t="s">
        <v>7687</v>
      </c>
      <c r="AL670" s="231">
        <v>669</v>
      </c>
    </row>
    <row r="671" spans="1:38" s="194" customFormat="1" x14ac:dyDescent="0.3">
      <c r="A671" s="225" t="s">
        <v>234</v>
      </c>
      <c r="B671" s="225" t="s">
        <v>8217</v>
      </c>
      <c r="C671" s="237" t="s">
        <v>7688</v>
      </c>
      <c r="D671" s="233" t="s">
        <v>8233</v>
      </c>
      <c r="E671" s="232" t="s">
        <v>9542</v>
      </c>
      <c r="F671" s="236" t="s">
        <v>3965</v>
      </c>
      <c r="G671" s="210">
        <v>0</v>
      </c>
      <c r="H671" s="227" t="s">
        <v>7701</v>
      </c>
      <c r="I671" s="227" t="s">
        <v>4695</v>
      </c>
      <c r="J671" s="227" t="s">
        <v>4695</v>
      </c>
      <c r="K671" s="227" t="s">
        <v>4695</v>
      </c>
      <c r="L671" s="227" t="s">
        <v>4695</v>
      </c>
      <c r="M671" s="227" t="s">
        <v>7691</v>
      </c>
      <c r="N671" s="226" t="s">
        <v>7719</v>
      </c>
      <c r="O671" s="226" t="s">
        <v>7729</v>
      </c>
      <c r="P671" s="226" t="s">
        <v>7729</v>
      </c>
      <c r="Q671" s="226" t="s">
        <v>7729</v>
      </c>
      <c r="R671" s="228" t="s">
        <v>8234</v>
      </c>
      <c r="S671" s="228" t="s">
        <v>3846</v>
      </c>
      <c r="T671" s="229">
        <v>45645</v>
      </c>
      <c r="U671" s="230" t="s">
        <v>7689</v>
      </c>
      <c r="V671" s="230" t="s">
        <v>7722</v>
      </c>
      <c r="W671" s="230" t="s">
        <v>7722</v>
      </c>
      <c r="X671" s="230" t="s">
        <v>3522</v>
      </c>
      <c r="Y671" s="230"/>
      <c r="Z671" s="230" t="s">
        <v>9890</v>
      </c>
      <c r="AA671" s="239">
        <v>202412</v>
      </c>
      <c r="AB671" s="239"/>
      <c r="AC671" s="240" t="s">
        <v>6188</v>
      </c>
      <c r="AD671" s="240" t="s">
        <v>3981</v>
      </c>
      <c r="AE671" s="241">
        <v>0</v>
      </c>
      <c r="AF671" s="240" t="s">
        <v>3981</v>
      </c>
      <c r="AG671" s="235" t="str">
        <f>IFERROR(VLOOKUP(작성용!A:A,RM!A:D,4,0),"-")</f>
        <v>박재현</v>
      </c>
      <c r="AH671" s="9" t="s">
        <v>8222</v>
      </c>
      <c r="AI671" s="231" t="s">
        <v>7701</v>
      </c>
      <c r="AJ671" s="9" t="s">
        <v>7701</v>
      </c>
      <c r="AK671" s="231" t="s">
        <v>7687</v>
      </c>
      <c r="AL671" s="231">
        <v>670</v>
      </c>
    </row>
    <row r="672" spans="1:38" s="194" customFormat="1" x14ac:dyDescent="0.3">
      <c r="A672" s="225" t="s">
        <v>234</v>
      </c>
      <c r="B672" s="225" t="s">
        <v>8217</v>
      </c>
      <c r="C672" s="237" t="s">
        <v>7688</v>
      </c>
      <c r="D672" s="233" t="s">
        <v>8235</v>
      </c>
      <c r="E672" s="232" t="s">
        <v>9543</v>
      </c>
      <c r="F672" s="236" t="s">
        <v>6794</v>
      </c>
      <c r="G672" s="210">
        <v>0</v>
      </c>
      <c r="H672" s="227" t="s">
        <v>7701</v>
      </c>
      <c r="I672" s="227" t="s">
        <v>4695</v>
      </c>
      <c r="J672" s="227" t="s">
        <v>4695</v>
      </c>
      <c r="K672" s="227" t="s">
        <v>4695</v>
      </c>
      <c r="L672" s="227" t="s">
        <v>4695</v>
      </c>
      <c r="M672" s="227" t="s">
        <v>7691</v>
      </c>
      <c r="N672" s="226" t="s">
        <v>7719</v>
      </c>
      <c r="O672" s="226" t="s">
        <v>7729</v>
      </c>
      <c r="P672" s="226" t="s">
        <v>7729</v>
      </c>
      <c r="Q672" s="226" t="s">
        <v>7729</v>
      </c>
      <c r="R672" s="228" t="s">
        <v>8236</v>
      </c>
      <c r="S672" s="228" t="s">
        <v>8208</v>
      </c>
      <c r="T672" s="229">
        <v>45645</v>
      </c>
      <c r="U672" s="230" t="s">
        <v>8237</v>
      </c>
      <c r="V672" s="230" t="s">
        <v>7692</v>
      </c>
      <c r="W672" s="230" t="s">
        <v>7722</v>
      </c>
      <c r="X672" s="230" t="s">
        <v>7701</v>
      </c>
      <c r="Y672" s="230"/>
      <c r="Z672" s="230" t="s">
        <v>9890</v>
      </c>
      <c r="AA672" s="239">
        <v>202412</v>
      </c>
      <c r="AB672" s="239"/>
      <c r="AC672" s="240" t="s">
        <v>6188</v>
      </c>
      <c r="AD672" s="240" t="s">
        <v>7704</v>
      </c>
      <c r="AE672" s="241">
        <v>0</v>
      </c>
      <c r="AF672" s="240" t="s">
        <v>3981</v>
      </c>
      <c r="AG672" s="235" t="str">
        <f>IFERROR(VLOOKUP(작성용!A:A,RM!A:D,4,0),"-")</f>
        <v>박재현</v>
      </c>
      <c r="AH672" s="9" t="s">
        <v>8238</v>
      </c>
      <c r="AI672" s="231" t="s">
        <v>3522</v>
      </c>
      <c r="AJ672" s="9" t="s">
        <v>7701</v>
      </c>
      <c r="AK672" s="231" t="s">
        <v>7687</v>
      </c>
      <c r="AL672" s="231">
        <v>671</v>
      </c>
    </row>
    <row r="673" spans="1:38" s="194" customFormat="1" x14ac:dyDescent="0.3">
      <c r="A673" s="225" t="s">
        <v>234</v>
      </c>
      <c r="B673" s="225" t="s">
        <v>8217</v>
      </c>
      <c r="C673" s="237" t="s">
        <v>7688</v>
      </c>
      <c r="D673" s="233" t="s">
        <v>7413</v>
      </c>
      <c r="E673" s="232" t="s">
        <v>9544</v>
      </c>
      <c r="F673" s="236" t="s">
        <v>6794</v>
      </c>
      <c r="G673" s="210">
        <v>0</v>
      </c>
      <c r="H673" s="227" t="s">
        <v>7701</v>
      </c>
      <c r="I673" s="227" t="s">
        <v>4695</v>
      </c>
      <c r="J673" s="227" t="s">
        <v>4695</v>
      </c>
      <c r="K673" s="227" t="s">
        <v>4695</v>
      </c>
      <c r="L673" s="227" t="s">
        <v>4695</v>
      </c>
      <c r="M673" s="227" t="s">
        <v>7691</v>
      </c>
      <c r="N673" s="226" t="s">
        <v>7719</v>
      </c>
      <c r="O673" s="226" t="s">
        <v>7729</v>
      </c>
      <c r="P673" s="226" t="s">
        <v>7729</v>
      </c>
      <c r="Q673" s="226" t="s">
        <v>7729</v>
      </c>
      <c r="R673" s="228" t="s">
        <v>8239</v>
      </c>
      <c r="S673" s="228" t="s">
        <v>8209</v>
      </c>
      <c r="T673" s="229">
        <v>45645</v>
      </c>
      <c r="U673" s="230" t="s">
        <v>7689</v>
      </c>
      <c r="V673" s="230" t="s">
        <v>7692</v>
      </c>
      <c r="W673" s="230" t="s">
        <v>7722</v>
      </c>
      <c r="X673" s="230" t="s">
        <v>3522</v>
      </c>
      <c r="Y673" s="230"/>
      <c r="Z673" s="230" t="s">
        <v>9890</v>
      </c>
      <c r="AA673" s="239">
        <v>202412</v>
      </c>
      <c r="AB673" s="239"/>
      <c r="AC673" s="240" t="s">
        <v>6188</v>
      </c>
      <c r="AD673" s="240" t="s">
        <v>8240</v>
      </c>
      <c r="AE673" s="241">
        <v>0</v>
      </c>
      <c r="AF673" s="240" t="s">
        <v>7704</v>
      </c>
      <c r="AG673" s="235" t="str">
        <f>IFERROR(VLOOKUP(작성용!A:A,RM!A:D,4,0),"-")</f>
        <v>박재현</v>
      </c>
      <c r="AH673" s="9" t="s">
        <v>8222</v>
      </c>
      <c r="AI673" s="231" t="s">
        <v>3522</v>
      </c>
      <c r="AJ673" s="9" t="s">
        <v>7701</v>
      </c>
      <c r="AK673" s="231" t="s">
        <v>3684</v>
      </c>
      <c r="AL673" s="231">
        <v>672</v>
      </c>
    </row>
    <row r="674" spans="1:38" s="194" customFormat="1" x14ac:dyDescent="0.3">
      <c r="A674" s="225" t="s">
        <v>234</v>
      </c>
      <c r="B674" s="225" t="s">
        <v>8217</v>
      </c>
      <c r="C674" s="237" t="s">
        <v>7688</v>
      </c>
      <c r="D674" s="233" t="s">
        <v>8241</v>
      </c>
      <c r="E674" s="232" t="s">
        <v>9545</v>
      </c>
      <c r="F674" s="236" t="s">
        <v>6794</v>
      </c>
      <c r="G674" s="210">
        <v>0</v>
      </c>
      <c r="H674" s="227" t="s">
        <v>3522</v>
      </c>
      <c r="I674" s="227" t="s">
        <v>4695</v>
      </c>
      <c r="J674" s="227" t="s">
        <v>4695</v>
      </c>
      <c r="K674" s="227" t="s">
        <v>4695</v>
      </c>
      <c r="L674" s="227" t="s">
        <v>4695</v>
      </c>
      <c r="M674" s="227" t="s">
        <v>7691</v>
      </c>
      <c r="N674" s="226" t="s">
        <v>7719</v>
      </c>
      <c r="O674" s="226" t="s">
        <v>7729</v>
      </c>
      <c r="P674" s="226" t="s">
        <v>7729</v>
      </c>
      <c r="Q674" s="226" t="s">
        <v>7729</v>
      </c>
      <c r="R674" s="228" t="s">
        <v>8242</v>
      </c>
      <c r="S674" s="228" t="s">
        <v>8210</v>
      </c>
      <c r="T674" s="229">
        <v>45645</v>
      </c>
      <c r="U674" s="230" t="s">
        <v>7689</v>
      </c>
      <c r="V674" s="230" t="s">
        <v>7722</v>
      </c>
      <c r="W674" s="230" t="s">
        <v>7722</v>
      </c>
      <c r="X674" s="230" t="s">
        <v>7701</v>
      </c>
      <c r="Y674" s="230"/>
      <c r="Z674" s="230" t="s">
        <v>9890</v>
      </c>
      <c r="AA674" s="239">
        <v>202412</v>
      </c>
      <c r="AB674" s="239"/>
      <c r="AC674" s="240" t="s">
        <v>6188</v>
      </c>
      <c r="AD674" s="240" t="s">
        <v>3981</v>
      </c>
      <c r="AE674" s="241">
        <v>0</v>
      </c>
      <c r="AF674" s="240" t="s">
        <v>7704</v>
      </c>
      <c r="AG674" s="235" t="str">
        <f>IFERROR(VLOOKUP(작성용!A:A,RM!A:D,4,0),"-")</f>
        <v>박재현</v>
      </c>
      <c r="AH674" s="9" t="s">
        <v>8222</v>
      </c>
      <c r="AI674" s="231" t="s">
        <v>7701</v>
      </c>
      <c r="AJ674" s="9" t="s">
        <v>7701</v>
      </c>
      <c r="AK674" s="231" t="s">
        <v>7687</v>
      </c>
      <c r="AL674" s="231">
        <v>673</v>
      </c>
    </row>
    <row r="675" spans="1:38" s="194" customFormat="1" x14ac:dyDescent="0.3">
      <c r="A675" s="225" t="s">
        <v>234</v>
      </c>
      <c r="B675" s="225" t="s">
        <v>8217</v>
      </c>
      <c r="C675" s="237" t="s">
        <v>7688</v>
      </c>
      <c r="D675" s="233" t="s">
        <v>8243</v>
      </c>
      <c r="E675" s="232" t="s">
        <v>9546</v>
      </c>
      <c r="F675" s="236" t="s">
        <v>6794</v>
      </c>
      <c r="G675" s="210">
        <v>0</v>
      </c>
      <c r="H675" s="227" t="s">
        <v>7701</v>
      </c>
      <c r="I675" s="227" t="s">
        <v>4695</v>
      </c>
      <c r="J675" s="227" t="s">
        <v>4695</v>
      </c>
      <c r="K675" s="227" t="s">
        <v>4695</v>
      </c>
      <c r="L675" s="227" t="s">
        <v>4695</v>
      </c>
      <c r="M675" s="227" t="s">
        <v>7691</v>
      </c>
      <c r="N675" s="226" t="s">
        <v>7719</v>
      </c>
      <c r="O675" s="226" t="s">
        <v>7729</v>
      </c>
      <c r="P675" s="226" t="s">
        <v>7729</v>
      </c>
      <c r="Q675" s="226" t="s">
        <v>7729</v>
      </c>
      <c r="R675" s="228" t="s">
        <v>8244</v>
      </c>
      <c r="S675" s="228" t="s">
        <v>8211</v>
      </c>
      <c r="T675" s="229">
        <v>45645</v>
      </c>
      <c r="U675" s="230" t="s">
        <v>7689</v>
      </c>
      <c r="V675" s="230" t="s">
        <v>7722</v>
      </c>
      <c r="W675" s="230" t="s">
        <v>7722</v>
      </c>
      <c r="X675" s="230" t="s">
        <v>7701</v>
      </c>
      <c r="Y675" s="230"/>
      <c r="Z675" s="230" t="s">
        <v>9890</v>
      </c>
      <c r="AA675" s="239">
        <v>202412</v>
      </c>
      <c r="AB675" s="239"/>
      <c r="AC675" s="240" t="s">
        <v>6188</v>
      </c>
      <c r="AD675" s="240" t="s">
        <v>7704</v>
      </c>
      <c r="AE675" s="241">
        <v>0</v>
      </c>
      <c r="AF675" s="240" t="s">
        <v>7704</v>
      </c>
      <c r="AG675" s="235" t="str">
        <f>IFERROR(VLOOKUP(작성용!A:A,RM!A:D,4,0),"-")</f>
        <v>박재현</v>
      </c>
      <c r="AH675" s="9" t="s">
        <v>8222</v>
      </c>
      <c r="AI675" s="231" t="s">
        <v>7701</v>
      </c>
      <c r="AJ675" s="9" t="s">
        <v>7701</v>
      </c>
      <c r="AK675" s="231" t="s">
        <v>7687</v>
      </c>
      <c r="AL675" s="231">
        <v>674</v>
      </c>
    </row>
    <row r="676" spans="1:38" s="194" customFormat="1" x14ac:dyDescent="0.3">
      <c r="A676" s="225" t="s">
        <v>234</v>
      </c>
      <c r="B676" s="225" t="s">
        <v>8217</v>
      </c>
      <c r="C676" s="237" t="s">
        <v>7688</v>
      </c>
      <c r="D676" s="233" t="s">
        <v>8245</v>
      </c>
      <c r="E676" s="232" t="s">
        <v>9547</v>
      </c>
      <c r="F676" s="236" t="s">
        <v>6794</v>
      </c>
      <c r="G676" s="210">
        <v>0</v>
      </c>
      <c r="H676" s="227" t="s">
        <v>7701</v>
      </c>
      <c r="I676" s="227" t="s">
        <v>4695</v>
      </c>
      <c r="J676" s="227" t="s">
        <v>4695</v>
      </c>
      <c r="K676" s="227" t="s">
        <v>4695</v>
      </c>
      <c r="L676" s="227" t="s">
        <v>4695</v>
      </c>
      <c r="M676" s="227" t="s">
        <v>7691</v>
      </c>
      <c r="N676" s="226" t="s">
        <v>7719</v>
      </c>
      <c r="O676" s="226" t="s">
        <v>7729</v>
      </c>
      <c r="P676" s="226" t="s">
        <v>3530</v>
      </c>
      <c r="Q676" s="226" t="s">
        <v>7729</v>
      </c>
      <c r="R676" s="228" t="s">
        <v>8246</v>
      </c>
      <c r="S676" s="228" t="s">
        <v>8212</v>
      </c>
      <c r="T676" s="229">
        <v>45645</v>
      </c>
      <c r="U676" s="230" t="s">
        <v>7689</v>
      </c>
      <c r="V676" s="230" t="s">
        <v>7722</v>
      </c>
      <c r="W676" s="230" t="s">
        <v>7722</v>
      </c>
      <c r="X676" s="230" t="s">
        <v>7701</v>
      </c>
      <c r="Y676" s="230"/>
      <c r="Z676" s="230" t="s">
        <v>9890</v>
      </c>
      <c r="AA676" s="239">
        <v>202412</v>
      </c>
      <c r="AB676" s="239"/>
      <c r="AC676" s="240" t="s">
        <v>6188</v>
      </c>
      <c r="AD676" s="240" t="s">
        <v>7704</v>
      </c>
      <c r="AE676" s="241">
        <v>0</v>
      </c>
      <c r="AF676" s="240" t="s">
        <v>7704</v>
      </c>
      <c r="AG676" s="235" t="str">
        <f>IFERROR(VLOOKUP(작성용!A:A,RM!A:D,4,0),"-")</f>
        <v>박재현</v>
      </c>
      <c r="AH676" s="9" t="s">
        <v>8222</v>
      </c>
      <c r="AI676" s="231" t="s">
        <v>7701</v>
      </c>
      <c r="AJ676" s="9" t="s">
        <v>7701</v>
      </c>
      <c r="AK676" s="231" t="s">
        <v>7687</v>
      </c>
      <c r="AL676" s="231">
        <v>675</v>
      </c>
    </row>
    <row r="677" spans="1:38" s="194" customFormat="1" x14ac:dyDescent="0.3">
      <c r="A677" s="225" t="s">
        <v>234</v>
      </c>
      <c r="B677" s="225" t="s">
        <v>8217</v>
      </c>
      <c r="C677" s="237" t="s">
        <v>7688</v>
      </c>
      <c r="D677" s="233" t="s">
        <v>6298</v>
      </c>
      <c r="E677" s="232" t="s">
        <v>9548</v>
      </c>
      <c r="F677" s="236" t="s">
        <v>6794</v>
      </c>
      <c r="G677" s="210">
        <v>0</v>
      </c>
      <c r="H677" s="227" t="s">
        <v>7701</v>
      </c>
      <c r="I677" s="227" t="s">
        <v>4695</v>
      </c>
      <c r="J677" s="227" t="s">
        <v>4695</v>
      </c>
      <c r="K677" s="227" t="s">
        <v>4695</v>
      </c>
      <c r="L677" s="227" t="s">
        <v>4695</v>
      </c>
      <c r="M677" s="227" t="s">
        <v>7691</v>
      </c>
      <c r="N677" s="226" t="s">
        <v>7719</v>
      </c>
      <c r="O677" s="226" t="s">
        <v>7729</v>
      </c>
      <c r="P677" s="226" t="s">
        <v>7729</v>
      </c>
      <c r="Q677" s="226" t="s">
        <v>7729</v>
      </c>
      <c r="R677" s="228" t="s">
        <v>8247</v>
      </c>
      <c r="S677" s="228" t="s">
        <v>3822</v>
      </c>
      <c r="T677" s="229">
        <v>45645</v>
      </c>
      <c r="U677" s="230" t="s">
        <v>7689</v>
      </c>
      <c r="V677" s="230" t="s">
        <v>7722</v>
      </c>
      <c r="W677" s="230" t="s">
        <v>7722</v>
      </c>
      <c r="X677" s="230" t="s">
        <v>7701</v>
      </c>
      <c r="Y677" s="230"/>
      <c r="Z677" s="230" t="s">
        <v>9890</v>
      </c>
      <c r="AA677" s="239">
        <v>202412</v>
      </c>
      <c r="AB677" s="239"/>
      <c r="AC677" s="240" t="s">
        <v>6188</v>
      </c>
      <c r="AD677" s="240" t="s">
        <v>7704</v>
      </c>
      <c r="AE677" s="241">
        <v>0</v>
      </c>
      <c r="AF677" s="240" t="s">
        <v>3981</v>
      </c>
      <c r="AG677" s="235" t="str">
        <f>IFERROR(VLOOKUP(작성용!A:A,RM!A:D,4,0),"-")</f>
        <v>박재현</v>
      </c>
      <c r="AH677" s="9" t="s">
        <v>8222</v>
      </c>
      <c r="AI677" s="231" t="s">
        <v>7701</v>
      </c>
      <c r="AJ677" s="9" t="s">
        <v>7701</v>
      </c>
      <c r="AK677" s="231" t="s">
        <v>7687</v>
      </c>
      <c r="AL677" s="231">
        <v>676</v>
      </c>
    </row>
    <row r="678" spans="1:38" s="194" customFormat="1" x14ac:dyDescent="0.3">
      <c r="A678" s="225" t="s">
        <v>234</v>
      </c>
      <c r="B678" s="225" t="s">
        <v>8217</v>
      </c>
      <c r="C678" s="237" t="s">
        <v>3683</v>
      </c>
      <c r="D678" s="233" t="s">
        <v>9549</v>
      </c>
      <c r="E678" s="232" t="s">
        <v>9550</v>
      </c>
      <c r="F678" s="236" t="s">
        <v>6794</v>
      </c>
      <c r="G678" s="210">
        <v>0</v>
      </c>
      <c r="H678" s="227" t="s">
        <v>7701</v>
      </c>
      <c r="I678" s="227" t="s">
        <v>4695</v>
      </c>
      <c r="J678" s="227" t="s">
        <v>4695</v>
      </c>
      <c r="K678" s="227" t="s">
        <v>4695</v>
      </c>
      <c r="L678" s="227" t="s">
        <v>4695</v>
      </c>
      <c r="M678" s="227" t="s">
        <v>7691</v>
      </c>
      <c r="N678" s="226" t="s">
        <v>7719</v>
      </c>
      <c r="O678" s="226" t="s">
        <v>7729</v>
      </c>
      <c r="P678" s="226" t="s">
        <v>7729</v>
      </c>
      <c r="Q678" s="226" t="s">
        <v>7729</v>
      </c>
      <c r="R678" s="228" t="s">
        <v>8248</v>
      </c>
      <c r="S678" s="228" t="s">
        <v>3818</v>
      </c>
      <c r="T678" s="229">
        <v>45645</v>
      </c>
      <c r="U678" s="230" t="s">
        <v>7689</v>
      </c>
      <c r="V678" s="230" t="s">
        <v>7722</v>
      </c>
      <c r="W678" s="230" t="s">
        <v>7722</v>
      </c>
      <c r="X678" s="230" t="s">
        <v>7701</v>
      </c>
      <c r="Y678" s="230"/>
      <c r="Z678" s="230" t="s">
        <v>9890</v>
      </c>
      <c r="AA678" s="239">
        <v>202412</v>
      </c>
      <c r="AB678" s="239"/>
      <c r="AC678" s="240" t="s">
        <v>6188</v>
      </c>
      <c r="AD678" s="240" t="s">
        <v>7704</v>
      </c>
      <c r="AE678" s="241">
        <v>0</v>
      </c>
      <c r="AF678" s="240" t="s">
        <v>7704</v>
      </c>
      <c r="AG678" s="235" t="str">
        <f>IFERROR(VLOOKUP(작성용!A:A,RM!A:D,4,0),"-")</f>
        <v>박재현</v>
      </c>
      <c r="AH678" s="9" t="s">
        <v>8222</v>
      </c>
      <c r="AI678" s="231" t="s">
        <v>7701</v>
      </c>
      <c r="AJ678" s="9" t="s">
        <v>7701</v>
      </c>
      <c r="AK678" s="231" t="s">
        <v>7687</v>
      </c>
      <c r="AL678" s="231">
        <v>677</v>
      </c>
    </row>
    <row r="679" spans="1:38" s="194" customFormat="1" x14ac:dyDescent="0.3">
      <c r="A679" s="225" t="s">
        <v>234</v>
      </c>
      <c r="B679" s="225" t="s">
        <v>8217</v>
      </c>
      <c r="C679" s="237" t="s">
        <v>7688</v>
      </c>
      <c r="D679" s="233" t="s">
        <v>8099</v>
      </c>
      <c r="E679" s="232" t="s">
        <v>9417</v>
      </c>
      <c r="F679" s="236" t="s">
        <v>6794</v>
      </c>
      <c r="G679" s="210">
        <v>0</v>
      </c>
      <c r="H679" s="227" t="s">
        <v>7701</v>
      </c>
      <c r="I679" s="227" t="s">
        <v>4695</v>
      </c>
      <c r="J679" s="227" t="s">
        <v>4695</v>
      </c>
      <c r="K679" s="227" t="s">
        <v>4695</v>
      </c>
      <c r="L679" s="227" t="s">
        <v>4695</v>
      </c>
      <c r="M679" s="227" t="s">
        <v>7691</v>
      </c>
      <c r="N679" s="226" t="s">
        <v>7719</v>
      </c>
      <c r="O679" s="226" t="s">
        <v>7729</v>
      </c>
      <c r="P679" s="226" t="s">
        <v>7729</v>
      </c>
      <c r="Q679" s="226" t="s">
        <v>7729</v>
      </c>
      <c r="R679" s="228" t="s">
        <v>8249</v>
      </c>
      <c r="S679" s="228" t="s">
        <v>3820</v>
      </c>
      <c r="T679" s="229">
        <v>45645</v>
      </c>
      <c r="U679" s="230" t="s">
        <v>7689</v>
      </c>
      <c r="V679" s="230" t="s">
        <v>7722</v>
      </c>
      <c r="W679" s="230" t="s">
        <v>7692</v>
      </c>
      <c r="X679" s="230" t="s">
        <v>7701</v>
      </c>
      <c r="Y679" s="230"/>
      <c r="Z679" s="230" t="s">
        <v>9890</v>
      </c>
      <c r="AA679" s="239">
        <v>202412</v>
      </c>
      <c r="AB679" s="239"/>
      <c r="AC679" s="240" t="s">
        <v>6188</v>
      </c>
      <c r="AD679" s="240" t="s">
        <v>7704</v>
      </c>
      <c r="AE679" s="241">
        <v>0</v>
      </c>
      <c r="AF679" s="240" t="s">
        <v>7704</v>
      </c>
      <c r="AG679" s="235" t="str">
        <f>IFERROR(VLOOKUP(작성용!A:A,RM!A:D,4,0),"-")</f>
        <v>박재현</v>
      </c>
      <c r="AH679" s="9" t="s">
        <v>8222</v>
      </c>
      <c r="AI679" s="231" t="s">
        <v>7701</v>
      </c>
      <c r="AJ679" s="9" t="s">
        <v>3522</v>
      </c>
      <c r="AK679" s="231" t="s">
        <v>7687</v>
      </c>
      <c r="AL679" s="231">
        <v>678</v>
      </c>
    </row>
    <row r="680" spans="1:38" s="194" customFormat="1" x14ac:dyDescent="0.3">
      <c r="A680" s="225" t="s">
        <v>234</v>
      </c>
      <c r="B680" s="225" t="s">
        <v>8217</v>
      </c>
      <c r="C680" s="237" t="s">
        <v>7688</v>
      </c>
      <c r="D680" s="233" t="s">
        <v>9551</v>
      </c>
      <c r="E680" s="232" t="s">
        <v>9552</v>
      </c>
      <c r="F680" s="236" t="s">
        <v>6794</v>
      </c>
      <c r="G680" s="210">
        <v>0</v>
      </c>
      <c r="H680" s="227" t="s">
        <v>7701</v>
      </c>
      <c r="I680" s="227" t="s">
        <v>4695</v>
      </c>
      <c r="J680" s="227" t="s">
        <v>4695</v>
      </c>
      <c r="K680" s="227" t="s">
        <v>4695</v>
      </c>
      <c r="L680" s="227" t="s">
        <v>4695</v>
      </c>
      <c r="M680" s="227" t="s">
        <v>7691</v>
      </c>
      <c r="N680" s="226" t="s">
        <v>7719</v>
      </c>
      <c r="O680" s="226" t="s">
        <v>7729</v>
      </c>
      <c r="P680" s="226" t="s">
        <v>7729</v>
      </c>
      <c r="Q680" s="226" t="s">
        <v>7729</v>
      </c>
      <c r="R680" s="228" t="s">
        <v>7894</v>
      </c>
      <c r="S680" s="228" t="s">
        <v>3907</v>
      </c>
      <c r="T680" s="229">
        <v>45645</v>
      </c>
      <c r="U680" s="230" t="s">
        <v>7689</v>
      </c>
      <c r="V680" s="230" t="s">
        <v>7722</v>
      </c>
      <c r="W680" s="230" t="s">
        <v>7722</v>
      </c>
      <c r="X680" s="230" t="s">
        <v>7701</v>
      </c>
      <c r="Y680" s="230"/>
      <c r="Z680" s="230" t="s">
        <v>9890</v>
      </c>
      <c r="AA680" s="239">
        <v>202412</v>
      </c>
      <c r="AB680" s="239"/>
      <c r="AC680" s="240" t="s">
        <v>6188</v>
      </c>
      <c r="AD680" s="240" t="s">
        <v>7704</v>
      </c>
      <c r="AE680" s="241">
        <v>0</v>
      </c>
      <c r="AF680" s="240" t="s">
        <v>7704</v>
      </c>
      <c r="AG680" s="235" t="str">
        <f>IFERROR(VLOOKUP(작성용!A:A,RM!A:D,4,0),"-")</f>
        <v>박재현</v>
      </c>
      <c r="AH680" s="9" t="s">
        <v>8222</v>
      </c>
      <c r="AI680" s="231" t="s">
        <v>7701</v>
      </c>
      <c r="AJ680" s="9" t="s">
        <v>7701</v>
      </c>
      <c r="AK680" s="231" t="s">
        <v>7687</v>
      </c>
      <c r="AL680" s="231">
        <v>679</v>
      </c>
    </row>
    <row r="681" spans="1:38" s="194" customFormat="1" x14ac:dyDescent="0.3">
      <c r="A681" s="225" t="s">
        <v>234</v>
      </c>
      <c r="B681" s="225" t="s">
        <v>8217</v>
      </c>
      <c r="C681" s="237" t="s">
        <v>7688</v>
      </c>
      <c r="D681" s="233" t="s">
        <v>3968</v>
      </c>
      <c r="E681" s="232" t="s">
        <v>9553</v>
      </c>
      <c r="F681" s="236" t="s">
        <v>6794</v>
      </c>
      <c r="G681" s="210">
        <v>0</v>
      </c>
      <c r="H681" s="227" t="s">
        <v>7701</v>
      </c>
      <c r="I681" s="227" t="s">
        <v>4695</v>
      </c>
      <c r="J681" s="227" t="s">
        <v>4695</v>
      </c>
      <c r="K681" s="227" t="s">
        <v>4695</v>
      </c>
      <c r="L681" s="227" t="s">
        <v>4695</v>
      </c>
      <c r="M681" s="227" t="s">
        <v>7691</v>
      </c>
      <c r="N681" s="226" t="s">
        <v>7719</v>
      </c>
      <c r="O681" s="226" t="s">
        <v>7729</v>
      </c>
      <c r="P681" s="226" t="s">
        <v>7729</v>
      </c>
      <c r="Q681" s="226" t="s">
        <v>7729</v>
      </c>
      <c r="R681" s="228" t="s">
        <v>8140</v>
      </c>
      <c r="S681" s="228" t="s">
        <v>3704</v>
      </c>
      <c r="T681" s="229">
        <v>45645</v>
      </c>
      <c r="U681" s="230" t="s">
        <v>7689</v>
      </c>
      <c r="V681" s="230" t="s">
        <v>7722</v>
      </c>
      <c r="W681" s="230" t="s">
        <v>7722</v>
      </c>
      <c r="X681" s="230" t="s">
        <v>7701</v>
      </c>
      <c r="Y681" s="230"/>
      <c r="Z681" s="230" t="s">
        <v>9890</v>
      </c>
      <c r="AA681" s="239">
        <v>202412</v>
      </c>
      <c r="AB681" s="239"/>
      <c r="AC681" s="240" t="s">
        <v>6188</v>
      </c>
      <c r="AD681" s="240" t="s">
        <v>7704</v>
      </c>
      <c r="AE681" s="241">
        <v>0</v>
      </c>
      <c r="AF681" s="240" t="s">
        <v>7704</v>
      </c>
      <c r="AG681" s="235" t="str">
        <f>IFERROR(VLOOKUP(작성용!A:A,RM!A:D,4,0),"-")</f>
        <v>박재현</v>
      </c>
      <c r="AH681" s="9" t="s">
        <v>8222</v>
      </c>
      <c r="AI681" s="231" t="s">
        <v>7701</v>
      </c>
      <c r="AJ681" s="9" t="s">
        <v>7701</v>
      </c>
      <c r="AK681" s="231" t="s">
        <v>7687</v>
      </c>
      <c r="AL681" s="231">
        <v>680</v>
      </c>
    </row>
    <row r="682" spans="1:38" s="194" customFormat="1" x14ac:dyDescent="0.3">
      <c r="A682" s="225" t="s">
        <v>234</v>
      </c>
      <c r="B682" s="225" t="s">
        <v>8217</v>
      </c>
      <c r="C682" s="237" t="s">
        <v>7688</v>
      </c>
      <c r="D682" s="233" t="s">
        <v>9554</v>
      </c>
      <c r="E682" s="232" t="s">
        <v>9555</v>
      </c>
      <c r="F682" s="236" t="s">
        <v>6794</v>
      </c>
      <c r="G682" s="210">
        <v>0</v>
      </c>
      <c r="H682" s="227" t="s">
        <v>7701</v>
      </c>
      <c r="I682" s="227" t="s">
        <v>4695</v>
      </c>
      <c r="J682" s="227" t="s">
        <v>4695</v>
      </c>
      <c r="K682" s="227" t="s">
        <v>4695</v>
      </c>
      <c r="L682" s="227" t="s">
        <v>4695</v>
      </c>
      <c r="M682" s="227" t="s">
        <v>7691</v>
      </c>
      <c r="N682" s="226" t="s">
        <v>7719</v>
      </c>
      <c r="O682" s="226" t="s">
        <v>7729</v>
      </c>
      <c r="P682" s="226" t="s">
        <v>7729</v>
      </c>
      <c r="Q682" s="226" t="s">
        <v>7729</v>
      </c>
      <c r="R682" s="228" t="s">
        <v>8250</v>
      </c>
      <c r="S682" s="228" t="s">
        <v>3854</v>
      </c>
      <c r="T682" s="229">
        <v>45645</v>
      </c>
      <c r="U682" s="230" t="s">
        <v>4057</v>
      </c>
      <c r="V682" s="230" t="s">
        <v>7722</v>
      </c>
      <c r="W682" s="230" t="s">
        <v>7722</v>
      </c>
      <c r="X682" s="230" t="s">
        <v>7701</v>
      </c>
      <c r="Y682" s="230"/>
      <c r="Z682" s="230" t="s">
        <v>9890</v>
      </c>
      <c r="AA682" s="239">
        <v>202412</v>
      </c>
      <c r="AB682" s="239"/>
      <c r="AC682" s="240" t="s">
        <v>6188</v>
      </c>
      <c r="AD682" s="240" t="s">
        <v>7704</v>
      </c>
      <c r="AE682" s="241">
        <v>0</v>
      </c>
      <c r="AF682" s="240" t="s">
        <v>7704</v>
      </c>
      <c r="AG682" s="235" t="str">
        <f>IFERROR(VLOOKUP(작성용!A:A,RM!A:D,4,0),"-")</f>
        <v>박재현</v>
      </c>
      <c r="AH682" s="9" t="s">
        <v>8222</v>
      </c>
      <c r="AI682" s="231" t="s">
        <v>7701</v>
      </c>
      <c r="AJ682" s="9" t="s">
        <v>7701</v>
      </c>
      <c r="AK682" s="231" t="s">
        <v>7687</v>
      </c>
      <c r="AL682" s="231">
        <v>681</v>
      </c>
    </row>
    <row r="683" spans="1:38" s="194" customFormat="1" x14ac:dyDescent="0.3">
      <c r="A683" s="225" t="s">
        <v>234</v>
      </c>
      <c r="B683" s="225" t="s">
        <v>8217</v>
      </c>
      <c r="C683" s="237" t="s">
        <v>7688</v>
      </c>
      <c r="D683" s="233" t="s">
        <v>9556</v>
      </c>
      <c r="E683" s="232" t="s">
        <v>9557</v>
      </c>
      <c r="F683" s="236" t="s">
        <v>6794</v>
      </c>
      <c r="G683" s="210">
        <v>0</v>
      </c>
      <c r="H683" s="227" t="s">
        <v>7701</v>
      </c>
      <c r="I683" s="227" t="s">
        <v>4695</v>
      </c>
      <c r="J683" s="227" t="s">
        <v>4695</v>
      </c>
      <c r="K683" s="227" t="s">
        <v>4695</v>
      </c>
      <c r="L683" s="227" t="s">
        <v>4695</v>
      </c>
      <c r="M683" s="227" t="s">
        <v>7691</v>
      </c>
      <c r="N683" s="226" t="s">
        <v>7719</v>
      </c>
      <c r="O683" s="226" t="s">
        <v>7729</v>
      </c>
      <c r="P683" s="226" t="s">
        <v>7729</v>
      </c>
      <c r="Q683" s="226" t="s">
        <v>7729</v>
      </c>
      <c r="R683" s="228" t="s">
        <v>8251</v>
      </c>
      <c r="S683" s="228" t="s">
        <v>3892</v>
      </c>
      <c r="T683" s="229">
        <v>45645</v>
      </c>
      <c r="U683" s="230" t="s">
        <v>7689</v>
      </c>
      <c r="V683" s="230" t="s">
        <v>7722</v>
      </c>
      <c r="W683" s="230" t="s">
        <v>7722</v>
      </c>
      <c r="X683" s="230" t="s">
        <v>7701</v>
      </c>
      <c r="Y683" s="230"/>
      <c r="Z683" s="230" t="s">
        <v>9890</v>
      </c>
      <c r="AA683" s="239">
        <v>202412</v>
      </c>
      <c r="AB683" s="239"/>
      <c r="AC683" s="240" t="s">
        <v>6188</v>
      </c>
      <c r="AD683" s="240" t="s">
        <v>7704</v>
      </c>
      <c r="AE683" s="241">
        <v>0</v>
      </c>
      <c r="AF683" s="240" t="s">
        <v>7704</v>
      </c>
      <c r="AG683" s="235" t="str">
        <f>IFERROR(VLOOKUP(작성용!A:A,RM!A:D,4,0),"-")</f>
        <v>박재현</v>
      </c>
      <c r="AH683" s="9" t="s">
        <v>8222</v>
      </c>
      <c r="AI683" s="231" t="s">
        <v>7701</v>
      </c>
      <c r="AJ683" s="9" t="s">
        <v>7701</v>
      </c>
      <c r="AK683" s="231" t="s">
        <v>7687</v>
      </c>
      <c r="AL683" s="231">
        <v>682</v>
      </c>
    </row>
    <row r="684" spans="1:38" s="194" customFormat="1" x14ac:dyDescent="0.3">
      <c r="A684" s="225" t="s">
        <v>234</v>
      </c>
      <c r="B684" s="225" t="s">
        <v>8217</v>
      </c>
      <c r="C684" s="237" t="s">
        <v>7688</v>
      </c>
      <c r="D684" s="233" t="s">
        <v>8252</v>
      </c>
      <c r="E684" s="232" t="s">
        <v>9558</v>
      </c>
      <c r="F684" s="236" t="s">
        <v>6794</v>
      </c>
      <c r="G684" s="210">
        <v>0</v>
      </c>
      <c r="H684" s="227" t="s">
        <v>7701</v>
      </c>
      <c r="I684" s="227" t="s">
        <v>4695</v>
      </c>
      <c r="J684" s="227" t="s">
        <v>4695</v>
      </c>
      <c r="K684" s="227" t="s">
        <v>4695</v>
      </c>
      <c r="L684" s="227" t="s">
        <v>4695</v>
      </c>
      <c r="M684" s="227" t="s">
        <v>7691</v>
      </c>
      <c r="N684" s="226" t="s">
        <v>7719</v>
      </c>
      <c r="O684" s="226" t="s">
        <v>7729</v>
      </c>
      <c r="P684" s="226" t="s">
        <v>7729</v>
      </c>
      <c r="Q684" s="226" t="s">
        <v>7729</v>
      </c>
      <c r="R684" s="228" t="s">
        <v>8253</v>
      </c>
      <c r="S684" s="228" t="s">
        <v>3880</v>
      </c>
      <c r="T684" s="229">
        <v>45645</v>
      </c>
      <c r="U684" s="230" t="s">
        <v>7689</v>
      </c>
      <c r="V684" s="230" t="s">
        <v>7722</v>
      </c>
      <c r="W684" s="230" t="s">
        <v>7722</v>
      </c>
      <c r="X684" s="230" t="s">
        <v>7701</v>
      </c>
      <c r="Y684" s="230"/>
      <c r="Z684" s="230" t="s">
        <v>9890</v>
      </c>
      <c r="AA684" s="239">
        <v>202412</v>
      </c>
      <c r="AB684" s="239"/>
      <c r="AC684" s="240" t="s">
        <v>3964</v>
      </c>
      <c r="AD684" s="240" t="s">
        <v>7704</v>
      </c>
      <c r="AE684" s="241">
        <v>0</v>
      </c>
      <c r="AF684" s="240" t="s">
        <v>7704</v>
      </c>
      <c r="AG684" s="235" t="str">
        <f>IFERROR(VLOOKUP(작성용!A:A,RM!A:D,4,0),"-")</f>
        <v>박재현</v>
      </c>
      <c r="AH684" s="9" t="s">
        <v>8222</v>
      </c>
      <c r="AI684" s="231" t="s">
        <v>7701</v>
      </c>
      <c r="AJ684" s="9" t="s">
        <v>7701</v>
      </c>
      <c r="AK684" s="231" t="s">
        <v>7687</v>
      </c>
      <c r="AL684" s="231">
        <v>683</v>
      </c>
    </row>
    <row r="685" spans="1:38" s="194" customFormat="1" x14ac:dyDescent="0.3">
      <c r="A685" s="225" t="s">
        <v>234</v>
      </c>
      <c r="B685" s="225" t="s">
        <v>8217</v>
      </c>
      <c r="C685" s="237" t="s">
        <v>7688</v>
      </c>
      <c r="D685" s="233" t="s">
        <v>9559</v>
      </c>
      <c r="E685" s="232" t="s">
        <v>9560</v>
      </c>
      <c r="F685" s="236" t="s">
        <v>6794</v>
      </c>
      <c r="G685" s="210">
        <v>0</v>
      </c>
      <c r="H685" s="227" t="s">
        <v>7701</v>
      </c>
      <c r="I685" s="227" t="s">
        <v>4695</v>
      </c>
      <c r="J685" s="227" t="s">
        <v>4695</v>
      </c>
      <c r="K685" s="227" t="s">
        <v>4695</v>
      </c>
      <c r="L685" s="227" t="s">
        <v>4695</v>
      </c>
      <c r="M685" s="227" t="s">
        <v>7691</v>
      </c>
      <c r="N685" s="226" t="s">
        <v>7719</v>
      </c>
      <c r="O685" s="226" t="s">
        <v>7729</v>
      </c>
      <c r="P685" s="226" t="s">
        <v>7729</v>
      </c>
      <c r="Q685" s="226" t="s">
        <v>7729</v>
      </c>
      <c r="R685" s="228" t="s">
        <v>8254</v>
      </c>
      <c r="S685" s="228" t="s">
        <v>8213</v>
      </c>
      <c r="T685" s="229">
        <v>45645</v>
      </c>
      <c r="U685" s="230" t="s">
        <v>7689</v>
      </c>
      <c r="V685" s="230" t="s">
        <v>7692</v>
      </c>
      <c r="W685" s="230" t="s">
        <v>7722</v>
      </c>
      <c r="X685" s="230" t="s">
        <v>3522</v>
      </c>
      <c r="Y685" s="230"/>
      <c r="Z685" s="230" t="s">
        <v>9890</v>
      </c>
      <c r="AA685" s="239">
        <v>202412</v>
      </c>
      <c r="AB685" s="239"/>
      <c r="AC685" s="240" t="s">
        <v>6188</v>
      </c>
      <c r="AD685" s="240" t="s">
        <v>7704</v>
      </c>
      <c r="AE685" s="241">
        <v>0</v>
      </c>
      <c r="AF685" s="240" t="s">
        <v>7704</v>
      </c>
      <c r="AG685" s="235" t="str">
        <f>IFERROR(VLOOKUP(작성용!A:A,RM!A:D,4,0),"-")</f>
        <v>박재현</v>
      </c>
      <c r="AH685" s="9" t="s">
        <v>8222</v>
      </c>
      <c r="AI685" s="231" t="s">
        <v>7701</v>
      </c>
      <c r="AJ685" s="9" t="s">
        <v>7701</v>
      </c>
      <c r="AK685" s="231" t="s">
        <v>7687</v>
      </c>
      <c r="AL685" s="231">
        <v>684</v>
      </c>
    </row>
    <row r="686" spans="1:38" s="194" customFormat="1" x14ac:dyDescent="0.3">
      <c r="A686" s="225" t="s">
        <v>234</v>
      </c>
      <c r="B686" s="225" t="s">
        <v>8217</v>
      </c>
      <c r="C686" s="237" t="s">
        <v>7688</v>
      </c>
      <c r="D686" s="233" t="s">
        <v>6820</v>
      </c>
      <c r="E686" s="232" t="s">
        <v>9561</v>
      </c>
      <c r="F686" s="236" t="s">
        <v>6794</v>
      </c>
      <c r="G686" s="210">
        <v>0</v>
      </c>
      <c r="H686" s="227" t="s">
        <v>3522</v>
      </c>
      <c r="I686" s="227" t="s">
        <v>4695</v>
      </c>
      <c r="J686" s="227" t="s">
        <v>4695</v>
      </c>
      <c r="K686" s="227" t="s">
        <v>4695</v>
      </c>
      <c r="L686" s="227" t="s">
        <v>4695</v>
      </c>
      <c r="M686" s="227" t="s">
        <v>7691</v>
      </c>
      <c r="N686" s="226" t="s">
        <v>7719</v>
      </c>
      <c r="O686" s="226" t="s">
        <v>7729</v>
      </c>
      <c r="P686" s="226" t="s">
        <v>7729</v>
      </c>
      <c r="Q686" s="226" t="s">
        <v>7729</v>
      </c>
      <c r="R686" s="228" t="s">
        <v>8255</v>
      </c>
      <c r="S686" s="228" t="s">
        <v>3753</v>
      </c>
      <c r="T686" s="229">
        <v>45645</v>
      </c>
      <c r="U686" s="230" t="s">
        <v>7689</v>
      </c>
      <c r="V686" s="230" t="s">
        <v>7722</v>
      </c>
      <c r="W686" s="230" t="s">
        <v>7722</v>
      </c>
      <c r="X686" s="230" t="s">
        <v>7701</v>
      </c>
      <c r="Y686" s="230"/>
      <c r="Z686" s="230" t="s">
        <v>9890</v>
      </c>
      <c r="AA686" s="239">
        <v>202412</v>
      </c>
      <c r="AB686" s="239"/>
      <c r="AC686" s="240" t="s">
        <v>6188</v>
      </c>
      <c r="AD686" s="240" t="s">
        <v>7704</v>
      </c>
      <c r="AE686" s="241">
        <v>0</v>
      </c>
      <c r="AF686" s="240" t="s">
        <v>7704</v>
      </c>
      <c r="AG686" s="235" t="str">
        <f>IFERROR(VLOOKUP(작성용!A:A,RM!A:D,4,0),"-")</f>
        <v>박재현</v>
      </c>
      <c r="AH686" s="9" t="s">
        <v>8222</v>
      </c>
      <c r="AI686" s="231" t="s">
        <v>7701</v>
      </c>
      <c r="AJ686" s="9" t="s">
        <v>7701</v>
      </c>
      <c r="AK686" s="231" t="s">
        <v>7687</v>
      </c>
      <c r="AL686" s="231">
        <v>685</v>
      </c>
    </row>
    <row r="687" spans="1:38" s="194" customFormat="1" x14ac:dyDescent="0.3">
      <c r="A687" s="225" t="s">
        <v>234</v>
      </c>
      <c r="B687" s="225" t="s">
        <v>8217</v>
      </c>
      <c r="C687" s="237" t="s">
        <v>7688</v>
      </c>
      <c r="D687" s="233" t="s">
        <v>8727</v>
      </c>
      <c r="E687" s="232" t="s">
        <v>9562</v>
      </c>
      <c r="F687" s="236" t="s">
        <v>6794</v>
      </c>
      <c r="G687" s="210">
        <v>0</v>
      </c>
      <c r="H687" s="227" t="s">
        <v>7701</v>
      </c>
      <c r="I687" s="227" t="s">
        <v>4695</v>
      </c>
      <c r="J687" s="227" t="s">
        <v>4695</v>
      </c>
      <c r="K687" s="227" t="s">
        <v>4695</v>
      </c>
      <c r="L687" s="227" t="s">
        <v>4695</v>
      </c>
      <c r="M687" s="227" t="s">
        <v>7691</v>
      </c>
      <c r="N687" s="226" t="s">
        <v>7719</v>
      </c>
      <c r="O687" s="226" t="s">
        <v>7729</v>
      </c>
      <c r="P687" s="226" t="s">
        <v>7729</v>
      </c>
      <c r="Q687" s="226" t="s">
        <v>7729</v>
      </c>
      <c r="R687" s="228" t="s">
        <v>8256</v>
      </c>
      <c r="S687" s="228" t="s">
        <v>3858</v>
      </c>
      <c r="T687" s="229">
        <v>45645</v>
      </c>
      <c r="U687" s="230" t="s">
        <v>4057</v>
      </c>
      <c r="V687" s="230" t="s">
        <v>7722</v>
      </c>
      <c r="W687" s="230" t="s">
        <v>7722</v>
      </c>
      <c r="X687" s="230" t="s">
        <v>7701</v>
      </c>
      <c r="Y687" s="230"/>
      <c r="Z687" s="230" t="s">
        <v>9890</v>
      </c>
      <c r="AA687" s="239">
        <v>202412</v>
      </c>
      <c r="AB687" s="239"/>
      <c r="AC687" s="240" t="s">
        <v>6188</v>
      </c>
      <c r="AD687" s="240" t="s">
        <v>7704</v>
      </c>
      <c r="AE687" s="241">
        <v>0</v>
      </c>
      <c r="AF687" s="240" t="s">
        <v>7704</v>
      </c>
      <c r="AG687" s="235" t="str">
        <f>IFERROR(VLOOKUP(작성용!A:A,RM!A:D,4,0),"-")</f>
        <v>박재현</v>
      </c>
      <c r="AH687" s="9" t="s">
        <v>8222</v>
      </c>
      <c r="AI687" s="231" t="s">
        <v>7701</v>
      </c>
      <c r="AJ687" s="9" t="s">
        <v>7701</v>
      </c>
      <c r="AK687" s="231" t="s">
        <v>7687</v>
      </c>
      <c r="AL687" s="231">
        <v>686</v>
      </c>
    </row>
    <row r="688" spans="1:38" s="194" customFormat="1" x14ac:dyDescent="0.3">
      <c r="A688" s="225" t="s">
        <v>234</v>
      </c>
      <c r="B688" s="225" t="s">
        <v>8217</v>
      </c>
      <c r="C688" s="237" t="s">
        <v>7688</v>
      </c>
      <c r="D688" s="233" t="s">
        <v>9563</v>
      </c>
      <c r="E688" s="232" t="s">
        <v>9564</v>
      </c>
      <c r="F688" s="236" t="s">
        <v>6794</v>
      </c>
      <c r="G688" s="210">
        <v>0</v>
      </c>
      <c r="H688" s="227" t="s">
        <v>7701</v>
      </c>
      <c r="I688" s="227" t="s">
        <v>4695</v>
      </c>
      <c r="J688" s="227" t="s">
        <v>4695</v>
      </c>
      <c r="K688" s="227" t="s">
        <v>4695</v>
      </c>
      <c r="L688" s="227" t="s">
        <v>4695</v>
      </c>
      <c r="M688" s="227" t="s">
        <v>7691</v>
      </c>
      <c r="N688" s="226" t="s">
        <v>7719</v>
      </c>
      <c r="O688" s="226" t="s">
        <v>7729</v>
      </c>
      <c r="P688" s="226" t="s">
        <v>7729</v>
      </c>
      <c r="Q688" s="226" t="s">
        <v>7729</v>
      </c>
      <c r="R688" s="228" t="s">
        <v>8101</v>
      </c>
      <c r="S688" s="228" t="s">
        <v>3824</v>
      </c>
      <c r="T688" s="229">
        <v>45645</v>
      </c>
      <c r="U688" s="230" t="s">
        <v>7689</v>
      </c>
      <c r="V688" s="230" t="s">
        <v>7722</v>
      </c>
      <c r="W688" s="230" t="s">
        <v>7722</v>
      </c>
      <c r="X688" s="230" t="s">
        <v>7701</v>
      </c>
      <c r="Y688" s="230"/>
      <c r="Z688" s="230" t="s">
        <v>9890</v>
      </c>
      <c r="AA688" s="239">
        <v>202412</v>
      </c>
      <c r="AB688" s="239"/>
      <c r="AC688" s="240" t="s">
        <v>6188</v>
      </c>
      <c r="AD688" s="240" t="s">
        <v>7704</v>
      </c>
      <c r="AE688" s="241">
        <v>0</v>
      </c>
      <c r="AF688" s="240" t="s">
        <v>7704</v>
      </c>
      <c r="AG688" s="235" t="str">
        <f>IFERROR(VLOOKUP(작성용!A:A,RM!A:D,4,0),"-")</f>
        <v>박재현</v>
      </c>
      <c r="AH688" s="9" t="s">
        <v>8222</v>
      </c>
      <c r="AI688" s="231" t="s">
        <v>7701</v>
      </c>
      <c r="AJ688" s="9" t="s">
        <v>7701</v>
      </c>
      <c r="AK688" s="231" t="s">
        <v>7687</v>
      </c>
      <c r="AL688" s="231">
        <v>687</v>
      </c>
    </row>
    <row r="689" spans="1:38" s="194" customFormat="1" x14ac:dyDescent="0.3">
      <c r="A689" s="225" t="s">
        <v>234</v>
      </c>
      <c r="B689" s="225" t="s">
        <v>8217</v>
      </c>
      <c r="C689" s="237" t="s">
        <v>7688</v>
      </c>
      <c r="D689" s="233" t="s">
        <v>9433</v>
      </c>
      <c r="E689" s="232" t="s">
        <v>9434</v>
      </c>
      <c r="F689" s="236" t="s">
        <v>6794</v>
      </c>
      <c r="G689" s="210">
        <v>0</v>
      </c>
      <c r="H689" s="227" t="s">
        <v>7701</v>
      </c>
      <c r="I689" s="227" t="s">
        <v>4695</v>
      </c>
      <c r="J689" s="227" t="s">
        <v>4695</v>
      </c>
      <c r="K689" s="227" t="s">
        <v>4695</v>
      </c>
      <c r="L689" s="227" t="s">
        <v>4695</v>
      </c>
      <c r="M689" s="227" t="s">
        <v>7691</v>
      </c>
      <c r="N689" s="226" t="s">
        <v>7719</v>
      </c>
      <c r="O689" s="226" t="s">
        <v>7729</v>
      </c>
      <c r="P689" s="226" t="s">
        <v>7729</v>
      </c>
      <c r="Q689" s="226" t="s">
        <v>7729</v>
      </c>
      <c r="R689" s="228" t="s">
        <v>8112</v>
      </c>
      <c r="S689" s="228" t="s">
        <v>8067</v>
      </c>
      <c r="T689" s="229">
        <v>45645</v>
      </c>
      <c r="U689" s="230" t="s">
        <v>7689</v>
      </c>
      <c r="V689" s="230" t="s">
        <v>7692</v>
      </c>
      <c r="W689" s="230" t="s">
        <v>7722</v>
      </c>
      <c r="X689" s="230" t="s">
        <v>7701</v>
      </c>
      <c r="Y689" s="230"/>
      <c r="Z689" s="230" t="s">
        <v>9890</v>
      </c>
      <c r="AA689" s="239">
        <v>202412</v>
      </c>
      <c r="AB689" s="239"/>
      <c r="AC689" s="240" t="s">
        <v>6188</v>
      </c>
      <c r="AD689" s="240" t="s">
        <v>7704</v>
      </c>
      <c r="AE689" s="241">
        <v>0</v>
      </c>
      <c r="AF689" s="240" t="s">
        <v>7704</v>
      </c>
      <c r="AG689" s="235" t="str">
        <f>IFERROR(VLOOKUP(작성용!A:A,RM!A:D,4,0),"-")</f>
        <v>박재현</v>
      </c>
      <c r="AH689" s="9" t="s">
        <v>8222</v>
      </c>
      <c r="AI689" s="231" t="s">
        <v>7701</v>
      </c>
      <c r="AJ689" s="9" t="s">
        <v>7701</v>
      </c>
      <c r="AK689" s="231" t="s">
        <v>7687</v>
      </c>
      <c r="AL689" s="231">
        <v>688</v>
      </c>
    </row>
    <row r="690" spans="1:38" s="194" customFormat="1" x14ac:dyDescent="0.3">
      <c r="A690" s="225" t="s">
        <v>234</v>
      </c>
      <c r="B690" s="225" t="s">
        <v>8217</v>
      </c>
      <c r="C690" s="237" t="s">
        <v>7688</v>
      </c>
      <c r="D690" s="233" t="s">
        <v>7164</v>
      </c>
      <c r="E690" s="232" t="s">
        <v>9565</v>
      </c>
      <c r="F690" s="236" t="s">
        <v>6794</v>
      </c>
      <c r="G690" s="210">
        <v>0</v>
      </c>
      <c r="H690" s="227" t="s">
        <v>7701</v>
      </c>
      <c r="I690" s="227" t="s">
        <v>4695</v>
      </c>
      <c r="J690" s="227" t="s">
        <v>4695</v>
      </c>
      <c r="K690" s="227" t="s">
        <v>4695</v>
      </c>
      <c r="L690" s="227" t="s">
        <v>4695</v>
      </c>
      <c r="M690" s="227" t="s">
        <v>7691</v>
      </c>
      <c r="N690" s="226" t="s">
        <v>7719</v>
      </c>
      <c r="O690" s="226" t="s">
        <v>7729</v>
      </c>
      <c r="P690" s="226" t="s">
        <v>7729</v>
      </c>
      <c r="Q690" s="226" t="s">
        <v>7729</v>
      </c>
      <c r="R690" s="228" t="s">
        <v>8257</v>
      </c>
      <c r="S690" s="228" t="s">
        <v>3909</v>
      </c>
      <c r="T690" s="229">
        <v>45645</v>
      </c>
      <c r="U690" s="230" t="s">
        <v>7689</v>
      </c>
      <c r="V690" s="230" t="s">
        <v>7722</v>
      </c>
      <c r="W690" s="230" t="s">
        <v>7722</v>
      </c>
      <c r="X690" s="230" t="s">
        <v>7701</v>
      </c>
      <c r="Y690" s="230"/>
      <c r="Z690" s="230" t="s">
        <v>9890</v>
      </c>
      <c r="AA690" s="239">
        <v>202412</v>
      </c>
      <c r="AB690" s="239"/>
      <c r="AC690" s="240" t="s">
        <v>6188</v>
      </c>
      <c r="AD690" s="240" t="s">
        <v>7704</v>
      </c>
      <c r="AE690" s="241">
        <v>0</v>
      </c>
      <c r="AF690" s="240" t="s">
        <v>7704</v>
      </c>
      <c r="AG690" s="235" t="str">
        <f>IFERROR(VLOOKUP(작성용!A:A,RM!A:D,4,0),"-")</f>
        <v>박재현</v>
      </c>
      <c r="AH690" s="9" t="s">
        <v>8222</v>
      </c>
      <c r="AI690" s="231" t="s">
        <v>7701</v>
      </c>
      <c r="AJ690" s="9" t="s">
        <v>7701</v>
      </c>
      <c r="AK690" s="231" t="s">
        <v>7687</v>
      </c>
      <c r="AL690" s="231">
        <v>689</v>
      </c>
    </row>
    <row r="691" spans="1:38" s="194" customFormat="1" x14ac:dyDescent="0.3">
      <c r="A691" s="225" t="s">
        <v>234</v>
      </c>
      <c r="B691" s="225" t="s">
        <v>8217</v>
      </c>
      <c r="C691" s="237" t="s">
        <v>7688</v>
      </c>
      <c r="D691" s="233" t="s">
        <v>8258</v>
      </c>
      <c r="E691" s="232" t="s">
        <v>9566</v>
      </c>
      <c r="F691" s="236" t="s">
        <v>6794</v>
      </c>
      <c r="G691" s="210">
        <v>0</v>
      </c>
      <c r="H691" s="227" t="s">
        <v>7701</v>
      </c>
      <c r="I691" s="227" t="s">
        <v>4695</v>
      </c>
      <c r="J691" s="227" t="s">
        <v>4695</v>
      </c>
      <c r="K691" s="227" t="s">
        <v>4695</v>
      </c>
      <c r="L691" s="227" t="s">
        <v>4695</v>
      </c>
      <c r="M691" s="227" t="s">
        <v>7691</v>
      </c>
      <c r="N691" s="226" t="s">
        <v>7719</v>
      </c>
      <c r="O691" s="226" t="s">
        <v>7729</v>
      </c>
      <c r="P691" s="226" t="s">
        <v>7729</v>
      </c>
      <c r="Q691" s="226" t="s">
        <v>7729</v>
      </c>
      <c r="R691" s="228" t="s">
        <v>8259</v>
      </c>
      <c r="S691" s="228" t="s">
        <v>3862</v>
      </c>
      <c r="T691" s="229">
        <v>45645</v>
      </c>
      <c r="U691" s="230" t="s">
        <v>7689</v>
      </c>
      <c r="V691" s="230" t="s">
        <v>7722</v>
      </c>
      <c r="W691" s="230" t="s">
        <v>7722</v>
      </c>
      <c r="X691" s="230" t="s">
        <v>7701</v>
      </c>
      <c r="Y691" s="230"/>
      <c r="Z691" s="230" t="s">
        <v>9890</v>
      </c>
      <c r="AA691" s="239">
        <v>202412</v>
      </c>
      <c r="AB691" s="239"/>
      <c r="AC691" s="240" t="s">
        <v>6188</v>
      </c>
      <c r="AD691" s="240" t="s">
        <v>7704</v>
      </c>
      <c r="AE691" s="241">
        <v>0</v>
      </c>
      <c r="AF691" s="240" t="s">
        <v>7704</v>
      </c>
      <c r="AG691" s="235" t="str">
        <f>IFERROR(VLOOKUP(작성용!A:A,RM!A:D,4,0),"-")</f>
        <v>박재현</v>
      </c>
      <c r="AH691" s="9" t="s">
        <v>8222</v>
      </c>
      <c r="AI691" s="231" t="s">
        <v>7701</v>
      </c>
      <c r="AJ691" s="9" t="s">
        <v>7701</v>
      </c>
      <c r="AK691" s="231" t="s">
        <v>7687</v>
      </c>
      <c r="AL691" s="231">
        <v>690</v>
      </c>
    </row>
    <row r="692" spans="1:38" s="194" customFormat="1" x14ac:dyDescent="0.3">
      <c r="A692" s="225" t="s">
        <v>234</v>
      </c>
      <c r="B692" s="225" t="s">
        <v>8217</v>
      </c>
      <c r="C692" s="237" t="s">
        <v>7688</v>
      </c>
      <c r="D692" s="233" t="s">
        <v>9567</v>
      </c>
      <c r="E692" s="232" t="s">
        <v>9568</v>
      </c>
      <c r="F692" s="236" t="s">
        <v>6794</v>
      </c>
      <c r="G692" s="210">
        <v>0</v>
      </c>
      <c r="H692" s="227" t="s">
        <v>7701</v>
      </c>
      <c r="I692" s="227" t="s">
        <v>4695</v>
      </c>
      <c r="J692" s="227" t="s">
        <v>4695</v>
      </c>
      <c r="K692" s="227" t="s">
        <v>4695</v>
      </c>
      <c r="L692" s="227" t="s">
        <v>4695</v>
      </c>
      <c r="M692" s="227" t="s">
        <v>7691</v>
      </c>
      <c r="N692" s="226" t="s">
        <v>7719</v>
      </c>
      <c r="O692" s="226" t="s">
        <v>7729</v>
      </c>
      <c r="P692" s="226" t="s">
        <v>7729</v>
      </c>
      <c r="Q692" s="226" t="s">
        <v>7729</v>
      </c>
      <c r="R692" s="228" t="s">
        <v>8260</v>
      </c>
      <c r="S692" s="228" t="s">
        <v>3870</v>
      </c>
      <c r="T692" s="229">
        <v>45645</v>
      </c>
      <c r="U692" s="230" t="s">
        <v>7689</v>
      </c>
      <c r="V692" s="230" t="s">
        <v>7722</v>
      </c>
      <c r="W692" s="230" t="s">
        <v>7722</v>
      </c>
      <c r="X692" s="230" t="s">
        <v>7701</v>
      </c>
      <c r="Y692" s="230"/>
      <c r="Z692" s="230" t="s">
        <v>9890</v>
      </c>
      <c r="AA692" s="239">
        <v>202412</v>
      </c>
      <c r="AB692" s="239"/>
      <c r="AC692" s="240" t="s">
        <v>6188</v>
      </c>
      <c r="AD692" s="240" t="s">
        <v>7704</v>
      </c>
      <c r="AE692" s="241">
        <v>0</v>
      </c>
      <c r="AF692" s="240" t="s">
        <v>7704</v>
      </c>
      <c r="AG692" s="235" t="str">
        <f>IFERROR(VLOOKUP(작성용!A:A,RM!A:D,4,0),"-")</f>
        <v>박재현</v>
      </c>
      <c r="AH692" s="9" t="s">
        <v>3687</v>
      </c>
      <c r="AI692" s="231" t="s">
        <v>7701</v>
      </c>
      <c r="AJ692" s="9" t="s">
        <v>7701</v>
      </c>
      <c r="AK692" s="231" t="s">
        <v>7687</v>
      </c>
      <c r="AL692" s="231">
        <v>691</v>
      </c>
    </row>
    <row r="693" spans="1:38" s="194" customFormat="1" x14ac:dyDescent="0.3">
      <c r="A693" s="225" t="s">
        <v>234</v>
      </c>
      <c r="B693" s="225" t="s">
        <v>8217</v>
      </c>
      <c r="C693" s="237" t="s">
        <v>7688</v>
      </c>
      <c r="D693" s="233" t="s">
        <v>9569</v>
      </c>
      <c r="E693" s="232" t="s">
        <v>9570</v>
      </c>
      <c r="F693" s="236" t="s">
        <v>6794</v>
      </c>
      <c r="G693" s="210">
        <v>0</v>
      </c>
      <c r="H693" s="227" t="s">
        <v>7701</v>
      </c>
      <c r="I693" s="227" t="s">
        <v>4695</v>
      </c>
      <c r="J693" s="227" t="s">
        <v>4695</v>
      </c>
      <c r="K693" s="227" t="s">
        <v>4695</v>
      </c>
      <c r="L693" s="227" t="s">
        <v>4695</v>
      </c>
      <c r="M693" s="227" t="s">
        <v>7691</v>
      </c>
      <c r="N693" s="226" t="s">
        <v>7719</v>
      </c>
      <c r="O693" s="226" t="s">
        <v>7729</v>
      </c>
      <c r="P693" s="226" t="s">
        <v>7729</v>
      </c>
      <c r="Q693" s="226" t="s">
        <v>7729</v>
      </c>
      <c r="R693" s="228" t="s">
        <v>8261</v>
      </c>
      <c r="S693" s="228" t="s">
        <v>3935</v>
      </c>
      <c r="T693" s="229">
        <v>45645</v>
      </c>
      <c r="U693" s="230" t="s">
        <v>7689</v>
      </c>
      <c r="V693" s="230" t="s">
        <v>7722</v>
      </c>
      <c r="W693" s="230" t="s">
        <v>7722</v>
      </c>
      <c r="X693" s="230" t="s">
        <v>7701</v>
      </c>
      <c r="Y693" s="230"/>
      <c r="Z693" s="230" t="s">
        <v>9890</v>
      </c>
      <c r="AA693" s="239">
        <v>202412</v>
      </c>
      <c r="AB693" s="239"/>
      <c r="AC693" s="240" t="s">
        <v>6188</v>
      </c>
      <c r="AD693" s="240" t="s">
        <v>7704</v>
      </c>
      <c r="AE693" s="241">
        <v>0</v>
      </c>
      <c r="AF693" s="240" t="s">
        <v>7704</v>
      </c>
      <c r="AG693" s="235" t="str">
        <f>IFERROR(VLOOKUP(작성용!A:A,RM!A:D,4,0),"-")</f>
        <v>박재현</v>
      </c>
      <c r="AH693" s="9" t="s">
        <v>8222</v>
      </c>
      <c r="AI693" s="231" t="s">
        <v>7701</v>
      </c>
      <c r="AJ693" s="9" t="s">
        <v>7701</v>
      </c>
      <c r="AK693" s="231" t="s">
        <v>7687</v>
      </c>
      <c r="AL693" s="231">
        <v>692</v>
      </c>
    </row>
    <row r="694" spans="1:38" s="194" customFormat="1" x14ac:dyDescent="0.3">
      <c r="A694" s="225" t="s">
        <v>234</v>
      </c>
      <c r="B694" s="225" t="s">
        <v>8217</v>
      </c>
      <c r="C694" s="237" t="s">
        <v>7688</v>
      </c>
      <c r="D694" s="233" t="s">
        <v>7890</v>
      </c>
      <c r="E694" s="232" t="s">
        <v>9571</v>
      </c>
      <c r="F694" s="236" t="s">
        <v>6794</v>
      </c>
      <c r="G694" s="210">
        <v>0</v>
      </c>
      <c r="H694" s="227" t="s">
        <v>7701</v>
      </c>
      <c r="I694" s="227" t="s">
        <v>4695</v>
      </c>
      <c r="J694" s="227" t="s">
        <v>4695</v>
      </c>
      <c r="K694" s="227" t="s">
        <v>4695</v>
      </c>
      <c r="L694" s="227" t="s">
        <v>4695</v>
      </c>
      <c r="M694" s="227" t="s">
        <v>7691</v>
      </c>
      <c r="N694" s="226" t="s">
        <v>7719</v>
      </c>
      <c r="O694" s="226" t="s">
        <v>7729</v>
      </c>
      <c r="P694" s="226" t="s">
        <v>7729</v>
      </c>
      <c r="Q694" s="226" t="s">
        <v>7729</v>
      </c>
      <c r="R694" s="228" t="s">
        <v>7891</v>
      </c>
      <c r="S694" s="228" t="s">
        <v>7804</v>
      </c>
      <c r="T694" s="229">
        <v>45645</v>
      </c>
      <c r="U694" s="230" t="s">
        <v>7689</v>
      </c>
      <c r="V694" s="230" t="s">
        <v>7722</v>
      </c>
      <c r="W694" s="230" t="s">
        <v>7722</v>
      </c>
      <c r="X694" s="230" t="s">
        <v>7701</v>
      </c>
      <c r="Y694" s="230"/>
      <c r="Z694" s="230" t="s">
        <v>9890</v>
      </c>
      <c r="AA694" s="239">
        <v>202412</v>
      </c>
      <c r="AB694" s="239"/>
      <c r="AC694" s="240" t="s">
        <v>6188</v>
      </c>
      <c r="AD694" s="240" t="s">
        <v>7704</v>
      </c>
      <c r="AE694" s="241">
        <v>0</v>
      </c>
      <c r="AF694" s="240" t="s">
        <v>7704</v>
      </c>
      <c r="AG694" s="235" t="str">
        <f>IFERROR(VLOOKUP(작성용!A:A,RM!A:D,4,0),"-")</f>
        <v>박재현</v>
      </c>
      <c r="AH694" s="9" t="s">
        <v>8222</v>
      </c>
      <c r="AI694" s="231" t="s">
        <v>7701</v>
      </c>
      <c r="AJ694" s="9" t="s">
        <v>7701</v>
      </c>
      <c r="AK694" s="231" t="s">
        <v>7687</v>
      </c>
      <c r="AL694" s="231">
        <v>693</v>
      </c>
    </row>
    <row r="695" spans="1:38" s="194" customFormat="1" x14ac:dyDescent="0.3">
      <c r="A695" s="225" t="s">
        <v>234</v>
      </c>
      <c r="B695" s="225" t="s">
        <v>8217</v>
      </c>
      <c r="C695" s="237" t="s">
        <v>7688</v>
      </c>
      <c r="D695" s="233" t="s">
        <v>8058</v>
      </c>
      <c r="E695" s="232" t="s">
        <v>9572</v>
      </c>
      <c r="F695" s="236" t="s">
        <v>6794</v>
      </c>
      <c r="G695" s="210">
        <v>0</v>
      </c>
      <c r="H695" s="227" t="s">
        <v>7701</v>
      </c>
      <c r="I695" s="227" t="s">
        <v>4695</v>
      </c>
      <c r="J695" s="227" t="s">
        <v>4695</v>
      </c>
      <c r="K695" s="227" t="s">
        <v>4695</v>
      </c>
      <c r="L695" s="227" t="s">
        <v>4695</v>
      </c>
      <c r="M695" s="227" t="s">
        <v>7691</v>
      </c>
      <c r="N695" s="226" t="s">
        <v>7719</v>
      </c>
      <c r="O695" s="226" t="s">
        <v>7729</v>
      </c>
      <c r="P695" s="226" t="s">
        <v>7729</v>
      </c>
      <c r="Q695" s="226" t="s">
        <v>7729</v>
      </c>
      <c r="R695" s="228" t="s">
        <v>8059</v>
      </c>
      <c r="S695" s="228" t="s">
        <v>3934</v>
      </c>
      <c r="T695" s="229">
        <v>45645</v>
      </c>
      <c r="U695" s="230" t="s">
        <v>7689</v>
      </c>
      <c r="V695" s="230" t="s">
        <v>7722</v>
      </c>
      <c r="W695" s="230" t="s">
        <v>7722</v>
      </c>
      <c r="X695" s="230" t="s">
        <v>7701</v>
      </c>
      <c r="Y695" s="230"/>
      <c r="Z695" s="230" t="s">
        <v>9890</v>
      </c>
      <c r="AA695" s="239">
        <v>202412</v>
      </c>
      <c r="AB695" s="239"/>
      <c r="AC695" s="240" t="s">
        <v>6188</v>
      </c>
      <c r="AD695" s="240" t="s">
        <v>7704</v>
      </c>
      <c r="AE695" s="241">
        <v>0</v>
      </c>
      <c r="AF695" s="240" t="s">
        <v>7704</v>
      </c>
      <c r="AG695" s="235" t="str">
        <f>IFERROR(VLOOKUP(작성용!A:A,RM!A:D,4,0),"-")</f>
        <v>박재현</v>
      </c>
      <c r="AH695" s="9" t="s">
        <v>8222</v>
      </c>
      <c r="AI695" s="231" t="s">
        <v>7701</v>
      </c>
      <c r="AJ695" s="9" t="s">
        <v>7701</v>
      </c>
      <c r="AK695" s="231" t="s">
        <v>7687</v>
      </c>
      <c r="AL695" s="231">
        <v>694</v>
      </c>
    </row>
    <row r="696" spans="1:38" s="194" customFormat="1" x14ac:dyDescent="0.3">
      <c r="A696" s="225" t="s">
        <v>234</v>
      </c>
      <c r="B696" s="225" t="s">
        <v>8217</v>
      </c>
      <c r="C696" s="237" t="s">
        <v>7688</v>
      </c>
      <c r="D696" s="233" t="s">
        <v>7008</v>
      </c>
      <c r="E696" s="232" t="s">
        <v>9573</v>
      </c>
      <c r="F696" s="236" t="s">
        <v>6794</v>
      </c>
      <c r="G696" s="210">
        <v>0</v>
      </c>
      <c r="H696" s="227" t="s">
        <v>7701</v>
      </c>
      <c r="I696" s="227" t="s">
        <v>4695</v>
      </c>
      <c r="J696" s="227" t="s">
        <v>4695</v>
      </c>
      <c r="K696" s="227" t="s">
        <v>4695</v>
      </c>
      <c r="L696" s="227" t="s">
        <v>4695</v>
      </c>
      <c r="M696" s="227" t="s">
        <v>7691</v>
      </c>
      <c r="N696" s="226" t="s">
        <v>7719</v>
      </c>
      <c r="O696" s="226" t="s">
        <v>7729</v>
      </c>
      <c r="P696" s="226" t="s">
        <v>7729</v>
      </c>
      <c r="Q696" s="226" t="s">
        <v>7729</v>
      </c>
      <c r="R696" s="228" t="s">
        <v>8262</v>
      </c>
      <c r="S696" s="228" t="s">
        <v>3864</v>
      </c>
      <c r="T696" s="229">
        <v>45645</v>
      </c>
      <c r="U696" s="230" t="s">
        <v>7689</v>
      </c>
      <c r="V696" s="230" t="s">
        <v>7722</v>
      </c>
      <c r="W696" s="230" t="s">
        <v>7722</v>
      </c>
      <c r="X696" s="230" t="s">
        <v>7701</v>
      </c>
      <c r="Y696" s="230"/>
      <c r="Z696" s="230" t="s">
        <v>9890</v>
      </c>
      <c r="AA696" s="239">
        <v>202412</v>
      </c>
      <c r="AB696" s="239"/>
      <c r="AC696" s="240" t="s">
        <v>6188</v>
      </c>
      <c r="AD696" s="240" t="s">
        <v>7704</v>
      </c>
      <c r="AE696" s="241">
        <v>0</v>
      </c>
      <c r="AF696" s="240" t="s">
        <v>7704</v>
      </c>
      <c r="AG696" s="235" t="str">
        <f>IFERROR(VLOOKUP(작성용!A:A,RM!A:D,4,0),"-")</f>
        <v>박재현</v>
      </c>
      <c r="AH696" s="9" t="s">
        <v>8222</v>
      </c>
      <c r="AI696" s="231" t="s">
        <v>7701</v>
      </c>
      <c r="AJ696" s="9" t="s">
        <v>7701</v>
      </c>
      <c r="AK696" s="231" t="s">
        <v>7687</v>
      </c>
      <c r="AL696" s="231">
        <v>695</v>
      </c>
    </row>
    <row r="697" spans="1:38" s="194" customFormat="1" x14ac:dyDescent="0.3">
      <c r="A697" s="225" t="s">
        <v>234</v>
      </c>
      <c r="B697" s="225" t="s">
        <v>8217</v>
      </c>
      <c r="C697" s="237" t="s">
        <v>7688</v>
      </c>
      <c r="D697" s="233" t="s">
        <v>9574</v>
      </c>
      <c r="E697" s="232" t="s">
        <v>9575</v>
      </c>
      <c r="F697" s="236" t="s">
        <v>6794</v>
      </c>
      <c r="G697" s="210">
        <v>0</v>
      </c>
      <c r="H697" s="227" t="s">
        <v>7701</v>
      </c>
      <c r="I697" s="227" t="s">
        <v>4695</v>
      </c>
      <c r="J697" s="227" t="s">
        <v>4695</v>
      </c>
      <c r="K697" s="227" t="s">
        <v>4695</v>
      </c>
      <c r="L697" s="227" t="s">
        <v>4695</v>
      </c>
      <c r="M697" s="227" t="s">
        <v>7691</v>
      </c>
      <c r="N697" s="226" t="s">
        <v>7719</v>
      </c>
      <c r="O697" s="226" t="s">
        <v>7729</v>
      </c>
      <c r="P697" s="226" t="s">
        <v>7729</v>
      </c>
      <c r="Q697" s="226" t="s">
        <v>7729</v>
      </c>
      <c r="R697" s="228" t="s">
        <v>7783</v>
      </c>
      <c r="S697" s="228" t="s">
        <v>3814</v>
      </c>
      <c r="T697" s="229">
        <v>45645</v>
      </c>
      <c r="U697" s="230" t="s">
        <v>7689</v>
      </c>
      <c r="V697" s="230" t="s">
        <v>7722</v>
      </c>
      <c r="W697" s="230" t="s">
        <v>7722</v>
      </c>
      <c r="X697" s="230" t="s">
        <v>7701</v>
      </c>
      <c r="Y697" s="230"/>
      <c r="Z697" s="230" t="s">
        <v>9890</v>
      </c>
      <c r="AA697" s="239">
        <v>202412</v>
      </c>
      <c r="AB697" s="239"/>
      <c r="AC697" s="240" t="s">
        <v>6188</v>
      </c>
      <c r="AD697" s="240" t="s">
        <v>7704</v>
      </c>
      <c r="AE697" s="241">
        <v>0</v>
      </c>
      <c r="AF697" s="240" t="s">
        <v>7704</v>
      </c>
      <c r="AG697" s="235" t="str">
        <f>IFERROR(VLOOKUP(작성용!A:A,RM!A:D,4,0),"-")</f>
        <v>박재현</v>
      </c>
      <c r="AH697" s="9" t="s">
        <v>8222</v>
      </c>
      <c r="AI697" s="231" t="s">
        <v>7701</v>
      </c>
      <c r="AJ697" s="9" t="s">
        <v>7701</v>
      </c>
      <c r="AK697" s="231" t="s">
        <v>7687</v>
      </c>
      <c r="AL697" s="231">
        <v>696</v>
      </c>
    </row>
    <row r="698" spans="1:38" s="194" customFormat="1" x14ac:dyDescent="0.3">
      <c r="A698" s="225" t="s">
        <v>234</v>
      </c>
      <c r="B698" s="225" t="s">
        <v>8217</v>
      </c>
      <c r="C698" s="237" t="s">
        <v>7688</v>
      </c>
      <c r="D698" s="233" t="s">
        <v>7019</v>
      </c>
      <c r="E698" s="232" t="s">
        <v>9576</v>
      </c>
      <c r="F698" s="236" t="s">
        <v>6794</v>
      </c>
      <c r="G698" s="210">
        <v>0</v>
      </c>
      <c r="H698" s="227" t="s">
        <v>7701</v>
      </c>
      <c r="I698" s="227" t="s">
        <v>4695</v>
      </c>
      <c r="J698" s="227" t="s">
        <v>4695</v>
      </c>
      <c r="K698" s="227" t="s">
        <v>4695</v>
      </c>
      <c r="L698" s="227" t="s">
        <v>4695</v>
      </c>
      <c r="M698" s="227" t="s">
        <v>7691</v>
      </c>
      <c r="N698" s="226" t="s">
        <v>7719</v>
      </c>
      <c r="O698" s="226" t="s">
        <v>7729</v>
      </c>
      <c r="P698" s="226" t="s">
        <v>7729</v>
      </c>
      <c r="Q698" s="226" t="s">
        <v>7729</v>
      </c>
      <c r="R698" s="228" t="s">
        <v>8142</v>
      </c>
      <c r="S698" s="228" t="s">
        <v>3898</v>
      </c>
      <c r="T698" s="229">
        <v>45645</v>
      </c>
      <c r="U698" s="230" t="s">
        <v>7689</v>
      </c>
      <c r="V698" s="230" t="s">
        <v>7722</v>
      </c>
      <c r="W698" s="230" t="s">
        <v>7722</v>
      </c>
      <c r="X698" s="230" t="s">
        <v>7701</v>
      </c>
      <c r="Y698" s="230"/>
      <c r="Z698" s="230" t="s">
        <v>9890</v>
      </c>
      <c r="AA698" s="239">
        <v>202412</v>
      </c>
      <c r="AB698" s="239"/>
      <c r="AC698" s="240" t="s">
        <v>6188</v>
      </c>
      <c r="AD698" s="240" t="s">
        <v>7704</v>
      </c>
      <c r="AE698" s="241">
        <v>0</v>
      </c>
      <c r="AF698" s="240" t="s">
        <v>7704</v>
      </c>
      <c r="AG698" s="235" t="str">
        <f>IFERROR(VLOOKUP(작성용!A:A,RM!A:D,4,0),"-")</f>
        <v>박재현</v>
      </c>
      <c r="AH698" s="9" t="s">
        <v>8222</v>
      </c>
      <c r="AI698" s="231" t="s">
        <v>3522</v>
      </c>
      <c r="AJ698" s="9" t="s">
        <v>7701</v>
      </c>
      <c r="AK698" s="231" t="s">
        <v>7687</v>
      </c>
      <c r="AL698" s="231">
        <v>697</v>
      </c>
    </row>
    <row r="699" spans="1:38" s="194" customFormat="1" x14ac:dyDescent="0.3">
      <c r="A699" s="225" t="s">
        <v>234</v>
      </c>
      <c r="B699" s="225" t="s">
        <v>8217</v>
      </c>
      <c r="C699" s="237" t="s">
        <v>7688</v>
      </c>
      <c r="D699" s="233" t="s">
        <v>8263</v>
      </c>
      <c r="E699" s="232" t="s">
        <v>9577</v>
      </c>
      <c r="F699" s="236" t="s">
        <v>6794</v>
      </c>
      <c r="G699" s="210">
        <v>0</v>
      </c>
      <c r="H699" s="227" t="s">
        <v>7701</v>
      </c>
      <c r="I699" s="227" t="s">
        <v>4695</v>
      </c>
      <c r="J699" s="227" t="s">
        <v>4695</v>
      </c>
      <c r="K699" s="227" t="s">
        <v>4695</v>
      </c>
      <c r="L699" s="227" t="s">
        <v>4695</v>
      </c>
      <c r="M699" s="227" t="s">
        <v>7691</v>
      </c>
      <c r="N699" s="226" t="s">
        <v>7719</v>
      </c>
      <c r="O699" s="226" t="s">
        <v>7729</v>
      </c>
      <c r="P699" s="226" t="s">
        <v>7729</v>
      </c>
      <c r="Q699" s="226" t="s">
        <v>7729</v>
      </c>
      <c r="R699" s="228" t="s">
        <v>8264</v>
      </c>
      <c r="S699" s="228" t="s">
        <v>8214</v>
      </c>
      <c r="T699" s="229">
        <v>45645</v>
      </c>
      <c r="U699" s="230" t="s">
        <v>7689</v>
      </c>
      <c r="V699" s="230" t="s">
        <v>7722</v>
      </c>
      <c r="W699" s="230" t="s">
        <v>7722</v>
      </c>
      <c r="X699" s="230" t="s">
        <v>7701</v>
      </c>
      <c r="Y699" s="230"/>
      <c r="Z699" s="230" t="s">
        <v>9890</v>
      </c>
      <c r="AA699" s="239">
        <v>202412</v>
      </c>
      <c r="AB699" s="239"/>
      <c r="AC699" s="240" t="s">
        <v>6188</v>
      </c>
      <c r="AD699" s="240" t="s">
        <v>7704</v>
      </c>
      <c r="AE699" s="241">
        <v>0</v>
      </c>
      <c r="AF699" s="240" t="s">
        <v>7704</v>
      </c>
      <c r="AG699" s="235" t="str">
        <f>IFERROR(VLOOKUP(작성용!A:A,RM!A:D,4,0),"-")</f>
        <v>박재현</v>
      </c>
      <c r="AH699" s="9" t="s">
        <v>8222</v>
      </c>
      <c r="AI699" s="231" t="s">
        <v>7701</v>
      </c>
      <c r="AJ699" s="9" t="s">
        <v>7701</v>
      </c>
      <c r="AK699" s="231" t="s">
        <v>7687</v>
      </c>
      <c r="AL699" s="231">
        <v>698</v>
      </c>
    </row>
    <row r="700" spans="1:38" s="194" customFormat="1" x14ac:dyDescent="0.3">
      <c r="A700" s="225" t="s">
        <v>234</v>
      </c>
      <c r="B700" s="225" t="s">
        <v>8217</v>
      </c>
      <c r="C700" s="237" t="s">
        <v>7688</v>
      </c>
      <c r="D700" s="233" t="s">
        <v>8265</v>
      </c>
      <c r="E700" s="232" t="s">
        <v>9578</v>
      </c>
      <c r="F700" s="236" t="s">
        <v>6794</v>
      </c>
      <c r="G700" s="210">
        <v>0</v>
      </c>
      <c r="H700" s="227" t="s">
        <v>7701</v>
      </c>
      <c r="I700" s="227" t="s">
        <v>4695</v>
      </c>
      <c r="J700" s="227" t="s">
        <v>4695</v>
      </c>
      <c r="K700" s="227" t="s">
        <v>4695</v>
      </c>
      <c r="L700" s="227" t="s">
        <v>4695</v>
      </c>
      <c r="M700" s="227" t="s">
        <v>7691</v>
      </c>
      <c r="N700" s="226" t="s">
        <v>7719</v>
      </c>
      <c r="O700" s="226" t="s">
        <v>7729</v>
      </c>
      <c r="P700" s="226" t="s">
        <v>7729</v>
      </c>
      <c r="Q700" s="226" t="s">
        <v>7729</v>
      </c>
      <c r="R700" s="228" t="s">
        <v>8266</v>
      </c>
      <c r="S700" s="228" t="s">
        <v>2</v>
      </c>
      <c r="T700" s="229">
        <v>45645</v>
      </c>
      <c r="U700" s="230" t="s">
        <v>4057</v>
      </c>
      <c r="V700" s="230" t="s">
        <v>7722</v>
      </c>
      <c r="W700" s="230" t="s">
        <v>7722</v>
      </c>
      <c r="X700" s="230" t="s">
        <v>7701</v>
      </c>
      <c r="Y700" s="230"/>
      <c r="Z700" s="230" t="s">
        <v>9890</v>
      </c>
      <c r="AA700" s="239">
        <v>202412</v>
      </c>
      <c r="AB700" s="239"/>
      <c r="AC700" s="240" t="s">
        <v>6188</v>
      </c>
      <c r="AD700" s="240" t="s">
        <v>7704</v>
      </c>
      <c r="AE700" s="241">
        <v>0</v>
      </c>
      <c r="AF700" s="240" t="s">
        <v>7704</v>
      </c>
      <c r="AG700" s="235" t="str">
        <f>IFERROR(VLOOKUP(작성용!A:A,RM!A:D,4,0),"-")</f>
        <v>박재현</v>
      </c>
      <c r="AH700" s="9" t="s">
        <v>8222</v>
      </c>
      <c r="AI700" s="231" t="s">
        <v>7701</v>
      </c>
      <c r="AJ700" s="9" t="s">
        <v>7701</v>
      </c>
      <c r="AK700" s="231" t="s">
        <v>7687</v>
      </c>
      <c r="AL700" s="231">
        <v>699</v>
      </c>
    </row>
    <row r="701" spans="1:38" s="194" customFormat="1" x14ac:dyDescent="0.3">
      <c r="A701" s="225" t="s">
        <v>234</v>
      </c>
      <c r="B701" s="225" t="s">
        <v>8217</v>
      </c>
      <c r="C701" s="237" t="s">
        <v>7688</v>
      </c>
      <c r="D701" s="233" t="s">
        <v>9579</v>
      </c>
      <c r="E701" s="232" t="s">
        <v>9580</v>
      </c>
      <c r="F701" s="236" t="s">
        <v>6794</v>
      </c>
      <c r="G701" s="210">
        <v>0</v>
      </c>
      <c r="H701" s="227" t="s">
        <v>7701</v>
      </c>
      <c r="I701" s="227" t="s">
        <v>4695</v>
      </c>
      <c r="J701" s="227" t="s">
        <v>4695</v>
      </c>
      <c r="K701" s="227" t="s">
        <v>4695</v>
      </c>
      <c r="L701" s="227" t="s">
        <v>4695</v>
      </c>
      <c r="M701" s="227" t="s">
        <v>7691</v>
      </c>
      <c r="N701" s="226" t="s">
        <v>7719</v>
      </c>
      <c r="O701" s="226" t="s">
        <v>7729</v>
      </c>
      <c r="P701" s="226" t="s">
        <v>7729</v>
      </c>
      <c r="Q701" s="226" t="s">
        <v>7729</v>
      </c>
      <c r="R701" s="228" t="s">
        <v>8267</v>
      </c>
      <c r="S701" s="228" t="s">
        <v>2</v>
      </c>
      <c r="T701" s="229">
        <v>45645</v>
      </c>
      <c r="U701" s="230" t="s">
        <v>7689</v>
      </c>
      <c r="V701" s="230" t="s">
        <v>7722</v>
      </c>
      <c r="W701" s="230" t="s">
        <v>7722</v>
      </c>
      <c r="X701" s="230" t="s">
        <v>7701</v>
      </c>
      <c r="Y701" s="230"/>
      <c r="Z701" s="230" t="s">
        <v>9890</v>
      </c>
      <c r="AA701" s="239">
        <v>202412</v>
      </c>
      <c r="AB701" s="239"/>
      <c r="AC701" s="240" t="s">
        <v>6188</v>
      </c>
      <c r="AD701" s="240" t="s">
        <v>7704</v>
      </c>
      <c r="AE701" s="241">
        <v>0</v>
      </c>
      <c r="AF701" s="240" t="s">
        <v>7704</v>
      </c>
      <c r="AG701" s="235" t="str">
        <f>IFERROR(VLOOKUP(작성용!A:A,RM!A:D,4,0),"-")</f>
        <v>박재현</v>
      </c>
      <c r="AH701" s="9" t="s">
        <v>8222</v>
      </c>
      <c r="AI701" s="231" t="s">
        <v>7701</v>
      </c>
      <c r="AJ701" s="9" t="s">
        <v>7701</v>
      </c>
      <c r="AK701" s="231" t="s">
        <v>7687</v>
      </c>
      <c r="AL701" s="231">
        <v>700</v>
      </c>
    </row>
    <row r="702" spans="1:38" s="194" customFormat="1" x14ac:dyDescent="0.3">
      <c r="A702" s="225" t="s">
        <v>234</v>
      </c>
      <c r="B702" s="225" t="s">
        <v>8217</v>
      </c>
      <c r="C702" s="237" t="s">
        <v>7688</v>
      </c>
      <c r="D702" s="233" t="s">
        <v>7205</v>
      </c>
      <c r="E702" s="232" t="s">
        <v>9581</v>
      </c>
      <c r="F702" s="236" t="s">
        <v>6794</v>
      </c>
      <c r="G702" s="210">
        <v>0</v>
      </c>
      <c r="H702" s="227" t="s">
        <v>7701</v>
      </c>
      <c r="I702" s="227" t="s">
        <v>4695</v>
      </c>
      <c r="J702" s="227" t="s">
        <v>4695</v>
      </c>
      <c r="K702" s="227" t="s">
        <v>4695</v>
      </c>
      <c r="L702" s="227" t="s">
        <v>4695</v>
      </c>
      <c r="M702" s="227" t="s">
        <v>7691</v>
      </c>
      <c r="N702" s="226" t="s">
        <v>7719</v>
      </c>
      <c r="O702" s="226" t="s">
        <v>7729</v>
      </c>
      <c r="P702" s="226" t="s">
        <v>7729</v>
      </c>
      <c r="Q702" s="226" t="s">
        <v>7729</v>
      </c>
      <c r="R702" s="228" t="s">
        <v>7738</v>
      </c>
      <c r="S702" s="228" t="s">
        <v>2</v>
      </c>
      <c r="T702" s="229">
        <v>45645</v>
      </c>
      <c r="U702" s="230" t="s">
        <v>7689</v>
      </c>
      <c r="V702" s="230" t="s">
        <v>7722</v>
      </c>
      <c r="W702" s="230" t="s">
        <v>7722</v>
      </c>
      <c r="X702" s="230" t="s">
        <v>7701</v>
      </c>
      <c r="Y702" s="230"/>
      <c r="Z702" s="230" t="s">
        <v>9890</v>
      </c>
      <c r="AA702" s="239">
        <v>202412</v>
      </c>
      <c r="AB702" s="239"/>
      <c r="AC702" s="240" t="s">
        <v>6188</v>
      </c>
      <c r="AD702" s="240" t="s">
        <v>7704</v>
      </c>
      <c r="AE702" s="241">
        <v>0</v>
      </c>
      <c r="AF702" s="240" t="s">
        <v>7704</v>
      </c>
      <c r="AG702" s="235" t="str">
        <f>IFERROR(VLOOKUP(작성용!A:A,RM!A:D,4,0),"-")</f>
        <v>박재현</v>
      </c>
      <c r="AH702" s="9" t="s">
        <v>8222</v>
      </c>
      <c r="AI702" s="231" t="s">
        <v>7701</v>
      </c>
      <c r="AJ702" s="9" t="s">
        <v>3522</v>
      </c>
      <c r="AK702" s="231" t="s">
        <v>7687</v>
      </c>
      <c r="AL702" s="231">
        <v>701</v>
      </c>
    </row>
    <row r="703" spans="1:38" s="194" customFormat="1" x14ac:dyDescent="0.3">
      <c r="A703" s="225" t="s">
        <v>234</v>
      </c>
      <c r="B703" s="225" t="s">
        <v>8217</v>
      </c>
      <c r="C703" s="237" t="s">
        <v>7688</v>
      </c>
      <c r="D703" s="233" t="s">
        <v>9582</v>
      </c>
      <c r="E703" s="232" t="s">
        <v>9583</v>
      </c>
      <c r="F703" s="236" t="s">
        <v>6794</v>
      </c>
      <c r="G703" s="210">
        <v>0</v>
      </c>
      <c r="H703" s="227" t="s">
        <v>7701</v>
      </c>
      <c r="I703" s="227" t="s">
        <v>4695</v>
      </c>
      <c r="J703" s="227" t="s">
        <v>4695</v>
      </c>
      <c r="K703" s="227" t="s">
        <v>4695</v>
      </c>
      <c r="L703" s="227" t="s">
        <v>4695</v>
      </c>
      <c r="M703" s="227" t="s">
        <v>7691</v>
      </c>
      <c r="N703" s="226" t="s">
        <v>7719</v>
      </c>
      <c r="O703" s="226" t="s">
        <v>7729</v>
      </c>
      <c r="P703" s="226" t="s">
        <v>7729</v>
      </c>
      <c r="Q703" s="226" t="s">
        <v>7729</v>
      </c>
      <c r="R703" s="228" t="s">
        <v>8269</v>
      </c>
      <c r="S703" s="228" t="s">
        <v>2</v>
      </c>
      <c r="T703" s="229">
        <v>45645</v>
      </c>
      <c r="U703" s="230" t="s">
        <v>7689</v>
      </c>
      <c r="V703" s="230" t="s">
        <v>7722</v>
      </c>
      <c r="W703" s="230" t="s">
        <v>7722</v>
      </c>
      <c r="X703" s="230" t="s">
        <v>7701</v>
      </c>
      <c r="Y703" s="230"/>
      <c r="Z703" s="230" t="s">
        <v>9890</v>
      </c>
      <c r="AA703" s="239">
        <v>202412</v>
      </c>
      <c r="AB703" s="239"/>
      <c r="AC703" s="240" t="s">
        <v>6188</v>
      </c>
      <c r="AD703" s="240" t="s">
        <v>7704</v>
      </c>
      <c r="AE703" s="241">
        <v>0</v>
      </c>
      <c r="AF703" s="240" t="s">
        <v>7704</v>
      </c>
      <c r="AG703" s="235" t="str">
        <f>IFERROR(VLOOKUP(작성용!A:A,RM!A:D,4,0),"-")</f>
        <v>박재현</v>
      </c>
      <c r="AH703" s="9" t="s">
        <v>8222</v>
      </c>
      <c r="AI703" s="231" t="s">
        <v>7701</v>
      </c>
      <c r="AJ703" s="9" t="s">
        <v>7701</v>
      </c>
      <c r="AK703" s="231" t="s">
        <v>7687</v>
      </c>
      <c r="AL703" s="231">
        <v>702</v>
      </c>
    </row>
    <row r="704" spans="1:38" s="194" customFormat="1" x14ac:dyDescent="0.3">
      <c r="A704" s="225" t="s">
        <v>234</v>
      </c>
      <c r="B704" s="225" t="s">
        <v>8217</v>
      </c>
      <c r="C704" s="237" t="s">
        <v>7688</v>
      </c>
      <c r="D704" s="233" t="s">
        <v>9584</v>
      </c>
      <c r="E704" s="232" t="s">
        <v>9585</v>
      </c>
      <c r="F704" s="236" t="s">
        <v>6794</v>
      </c>
      <c r="G704" s="210">
        <v>0</v>
      </c>
      <c r="H704" s="227" t="s">
        <v>7701</v>
      </c>
      <c r="I704" s="227" t="s">
        <v>4695</v>
      </c>
      <c r="J704" s="227" t="s">
        <v>4695</v>
      </c>
      <c r="K704" s="227" t="s">
        <v>4695</v>
      </c>
      <c r="L704" s="227" t="s">
        <v>4695</v>
      </c>
      <c r="M704" s="227" t="s">
        <v>7691</v>
      </c>
      <c r="N704" s="226" t="s">
        <v>7719</v>
      </c>
      <c r="O704" s="226" t="s">
        <v>7729</v>
      </c>
      <c r="P704" s="226" t="s">
        <v>7729</v>
      </c>
      <c r="Q704" s="226" t="s">
        <v>7729</v>
      </c>
      <c r="R704" s="228" t="s">
        <v>8134</v>
      </c>
      <c r="S704" s="228" t="s">
        <v>2</v>
      </c>
      <c r="T704" s="229">
        <v>45645</v>
      </c>
      <c r="U704" s="230" t="s">
        <v>7689</v>
      </c>
      <c r="V704" s="230" t="s">
        <v>7722</v>
      </c>
      <c r="W704" s="230" t="s">
        <v>7722</v>
      </c>
      <c r="X704" s="230" t="s">
        <v>7701</v>
      </c>
      <c r="Y704" s="230"/>
      <c r="Z704" s="230" t="s">
        <v>9890</v>
      </c>
      <c r="AA704" s="239">
        <v>202412</v>
      </c>
      <c r="AB704" s="239"/>
      <c r="AC704" s="240" t="s">
        <v>6188</v>
      </c>
      <c r="AD704" s="240" t="s">
        <v>7704</v>
      </c>
      <c r="AE704" s="241">
        <v>0</v>
      </c>
      <c r="AF704" s="240" t="s">
        <v>7704</v>
      </c>
      <c r="AG704" s="235" t="str">
        <f>IFERROR(VLOOKUP(작성용!A:A,RM!A:D,4,0),"-")</f>
        <v>박재현</v>
      </c>
      <c r="AH704" s="9" t="s">
        <v>8222</v>
      </c>
      <c r="AI704" s="231" t="s">
        <v>7701</v>
      </c>
      <c r="AJ704" s="9" t="s">
        <v>7701</v>
      </c>
      <c r="AK704" s="231" t="s">
        <v>7687</v>
      </c>
      <c r="AL704" s="231">
        <v>703</v>
      </c>
    </row>
    <row r="705" spans="1:38" s="194" customFormat="1" x14ac:dyDescent="0.3">
      <c r="A705" s="225" t="s">
        <v>234</v>
      </c>
      <c r="B705" s="225" t="s">
        <v>8217</v>
      </c>
      <c r="C705" s="237" t="s">
        <v>7688</v>
      </c>
      <c r="D705" s="233" t="s">
        <v>6633</v>
      </c>
      <c r="E705" s="232" t="s">
        <v>9586</v>
      </c>
      <c r="F705" s="236" t="s">
        <v>6794</v>
      </c>
      <c r="G705" s="210">
        <v>0</v>
      </c>
      <c r="H705" s="227" t="s">
        <v>7701</v>
      </c>
      <c r="I705" s="227" t="s">
        <v>4695</v>
      </c>
      <c r="J705" s="227" t="s">
        <v>4695</v>
      </c>
      <c r="K705" s="227" t="s">
        <v>4695</v>
      </c>
      <c r="L705" s="227" t="s">
        <v>4695</v>
      </c>
      <c r="M705" s="227" t="s">
        <v>7691</v>
      </c>
      <c r="N705" s="226" t="s">
        <v>7719</v>
      </c>
      <c r="O705" s="226" t="s">
        <v>7729</v>
      </c>
      <c r="P705" s="226" t="s">
        <v>7729</v>
      </c>
      <c r="Q705" s="226" t="s">
        <v>7729</v>
      </c>
      <c r="R705" s="228" t="s">
        <v>8270</v>
      </c>
      <c r="S705" s="228" t="s">
        <v>2</v>
      </c>
      <c r="T705" s="229">
        <v>45645</v>
      </c>
      <c r="U705" s="230" t="s">
        <v>7689</v>
      </c>
      <c r="V705" s="230" t="s">
        <v>7722</v>
      </c>
      <c r="W705" s="230" t="s">
        <v>7722</v>
      </c>
      <c r="X705" s="230" t="s">
        <v>7701</v>
      </c>
      <c r="Y705" s="230"/>
      <c r="Z705" s="230" t="s">
        <v>9890</v>
      </c>
      <c r="AA705" s="239">
        <v>202412</v>
      </c>
      <c r="AB705" s="239"/>
      <c r="AC705" s="240" t="s">
        <v>6188</v>
      </c>
      <c r="AD705" s="240" t="s">
        <v>7704</v>
      </c>
      <c r="AE705" s="241">
        <v>0</v>
      </c>
      <c r="AF705" s="240" t="s">
        <v>7704</v>
      </c>
      <c r="AG705" s="235" t="str">
        <f>IFERROR(VLOOKUP(작성용!A:A,RM!A:D,4,0),"-")</f>
        <v>박재현</v>
      </c>
      <c r="AH705" s="9" t="s">
        <v>8222</v>
      </c>
      <c r="AI705" s="231" t="s">
        <v>7701</v>
      </c>
      <c r="AJ705" s="9" t="s">
        <v>7701</v>
      </c>
      <c r="AK705" s="231" t="s">
        <v>7687</v>
      </c>
      <c r="AL705" s="231">
        <v>704</v>
      </c>
    </row>
    <row r="706" spans="1:38" s="194" customFormat="1" x14ac:dyDescent="0.3">
      <c r="A706" s="225" t="s">
        <v>234</v>
      </c>
      <c r="B706" s="225" t="s">
        <v>8217</v>
      </c>
      <c r="C706" s="237" t="s">
        <v>7688</v>
      </c>
      <c r="D706" s="233" t="s">
        <v>9587</v>
      </c>
      <c r="E706" s="232" t="s">
        <v>9588</v>
      </c>
      <c r="F706" s="236" t="s">
        <v>6794</v>
      </c>
      <c r="G706" s="210">
        <v>0</v>
      </c>
      <c r="H706" s="227" t="s">
        <v>7701</v>
      </c>
      <c r="I706" s="227" t="s">
        <v>4695</v>
      </c>
      <c r="J706" s="227" t="s">
        <v>4695</v>
      </c>
      <c r="K706" s="227" t="s">
        <v>4695</v>
      </c>
      <c r="L706" s="227" t="s">
        <v>4695</v>
      </c>
      <c r="M706" s="227" t="s">
        <v>7691</v>
      </c>
      <c r="N706" s="226" t="s">
        <v>7719</v>
      </c>
      <c r="O706" s="226" t="s">
        <v>7729</v>
      </c>
      <c r="P706" s="226" t="s">
        <v>7729</v>
      </c>
      <c r="Q706" s="226" t="s">
        <v>7729</v>
      </c>
      <c r="R706" s="228" t="s">
        <v>8271</v>
      </c>
      <c r="S706" s="228" t="s">
        <v>2</v>
      </c>
      <c r="T706" s="229">
        <v>45645</v>
      </c>
      <c r="U706" s="230" t="s">
        <v>7689</v>
      </c>
      <c r="V706" s="230" t="s">
        <v>7722</v>
      </c>
      <c r="W706" s="230" t="s">
        <v>7722</v>
      </c>
      <c r="X706" s="230" t="s">
        <v>7701</v>
      </c>
      <c r="Y706" s="230"/>
      <c r="Z706" s="230" t="s">
        <v>9890</v>
      </c>
      <c r="AA706" s="239">
        <v>202412</v>
      </c>
      <c r="AB706" s="239"/>
      <c r="AC706" s="240" t="s">
        <v>6188</v>
      </c>
      <c r="AD706" s="240" t="s">
        <v>7704</v>
      </c>
      <c r="AE706" s="241">
        <v>0</v>
      </c>
      <c r="AF706" s="240" t="s">
        <v>7704</v>
      </c>
      <c r="AG706" s="235" t="str">
        <f>IFERROR(VLOOKUP(작성용!A:A,RM!A:D,4,0),"-")</f>
        <v>박재현</v>
      </c>
      <c r="AH706" s="9" t="s">
        <v>8222</v>
      </c>
      <c r="AI706" s="231" t="s">
        <v>7701</v>
      </c>
      <c r="AJ706" s="9" t="s">
        <v>7701</v>
      </c>
      <c r="AK706" s="231" t="s">
        <v>7687</v>
      </c>
      <c r="AL706" s="231">
        <v>705</v>
      </c>
    </row>
    <row r="707" spans="1:38" s="194" customFormat="1" x14ac:dyDescent="0.3">
      <c r="A707" s="225" t="s">
        <v>234</v>
      </c>
      <c r="B707" s="225" t="s">
        <v>8217</v>
      </c>
      <c r="C707" s="237" t="s">
        <v>7688</v>
      </c>
      <c r="D707" s="233" t="s">
        <v>7462</v>
      </c>
      <c r="E707" s="232" t="s">
        <v>9589</v>
      </c>
      <c r="F707" s="236" t="s">
        <v>6794</v>
      </c>
      <c r="G707" s="210">
        <v>0</v>
      </c>
      <c r="H707" s="227" t="s">
        <v>7701</v>
      </c>
      <c r="I707" s="227" t="s">
        <v>4695</v>
      </c>
      <c r="J707" s="227" t="s">
        <v>4695</v>
      </c>
      <c r="K707" s="227" t="s">
        <v>4695</v>
      </c>
      <c r="L707" s="227" t="s">
        <v>4695</v>
      </c>
      <c r="M707" s="227" t="s">
        <v>7691</v>
      </c>
      <c r="N707" s="226" t="s">
        <v>7719</v>
      </c>
      <c r="O707" s="226" t="s">
        <v>7729</v>
      </c>
      <c r="P707" s="226" t="s">
        <v>7729</v>
      </c>
      <c r="Q707" s="226" t="s">
        <v>7729</v>
      </c>
      <c r="R707" s="228" t="s">
        <v>8272</v>
      </c>
      <c r="S707" s="228" t="s">
        <v>2</v>
      </c>
      <c r="T707" s="229">
        <v>45645</v>
      </c>
      <c r="U707" s="230" t="s">
        <v>7689</v>
      </c>
      <c r="V707" s="230" t="s">
        <v>7722</v>
      </c>
      <c r="W707" s="230" t="s">
        <v>7722</v>
      </c>
      <c r="X707" s="230" t="s">
        <v>7701</v>
      </c>
      <c r="Y707" s="230"/>
      <c r="Z707" s="230" t="s">
        <v>9890</v>
      </c>
      <c r="AA707" s="239">
        <v>202412</v>
      </c>
      <c r="AB707" s="239"/>
      <c r="AC707" s="240" t="s">
        <v>6188</v>
      </c>
      <c r="AD707" s="240" t="s">
        <v>7704</v>
      </c>
      <c r="AE707" s="241">
        <v>0</v>
      </c>
      <c r="AF707" s="240" t="s">
        <v>7704</v>
      </c>
      <c r="AG707" s="235" t="str">
        <f>IFERROR(VLOOKUP(작성용!A:A,RM!A:D,4,0),"-")</f>
        <v>박재현</v>
      </c>
      <c r="AH707" s="9" t="s">
        <v>8222</v>
      </c>
      <c r="AI707" s="231" t="s">
        <v>7701</v>
      </c>
      <c r="AJ707" s="9" t="s">
        <v>7701</v>
      </c>
      <c r="AK707" s="231" t="s">
        <v>7687</v>
      </c>
      <c r="AL707" s="231">
        <v>706</v>
      </c>
    </row>
    <row r="708" spans="1:38" s="194" customFormat="1" x14ac:dyDescent="0.3">
      <c r="A708" s="225" t="s">
        <v>234</v>
      </c>
      <c r="B708" s="225" t="s">
        <v>8217</v>
      </c>
      <c r="C708" s="237" t="s">
        <v>7688</v>
      </c>
      <c r="D708" s="233" t="s">
        <v>9590</v>
      </c>
      <c r="E708" s="232" t="s">
        <v>9591</v>
      </c>
      <c r="F708" s="236" t="s">
        <v>6794</v>
      </c>
      <c r="G708" s="210">
        <v>0</v>
      </c>
      <c r="H708" s="227" t="s">
        <v>7701</v>
      </c>
      <c r="I708" s="227" t="s">
        <v>4695</v>
      </c>
      <c r="J708" s="227" t="s">
        <v>4695</v>
      </c>
      <c r="K708" s="227" t="s">
        <v>4695</v>
      </c>
      <c r="L708" s="227" t="s">
        <v>4695</v>
      </c>
      <c r="M708" s="227" t="s">
        <v>7691</v>
      </c>
      <c r="N708" s="226" t="s">
        <v>7719</v>
      </c>
      <c r="O708" s="226" t="s">
        <v>7729</v>
      </c>
      <c r="P708" s="226" t="s">
        <v>7729</v>
      </c>
      <c r="Q708" s="226" t="s">
        <v>7729</v>
      </c>
      <c r="R708" s="228" t="s">
        <v>8273</v>
      </c>
      <c r="S708" s="228" t="s">
        <v>2</v>
      </c>
      <c r="T708" s="229">
        <v>45645</v>
      </c>
      <c r="U708" s="230" t="s">
        <v>7689</v>
      </c>
      <c r="V708" s="230" t="s">
        <v>7722</v>
      </c>
      <c r="W708" s="230" t="s">
        <v>7722</v>
      </c>
      <c r="X708" s="230" t="s">
        <v>7701</v>
      </c>
      <c r="Y708" s="230"/>
      <c r="Z708" s="230" t="s">
        <v>9890</v>
      </c>
      <c r="AA708" s="239">
        <v>202412</v>
      </c>
      <c r="AB708" s="239"/>
      <c r="AC708" s="240" t="s">
        <v>6188</v>
      </c>
      <c r="AD708" s="240" t="s">
        <v>7704</v>
      </c>
      <c r="AE708" s="241">
        <v>0</v>
      </c>
      <c r="AF708" s="240" t="s">
        <v>7704</v>
      </c>
      <c r="AG708" s="235" t="str">
        <f>IFERROR(VLOOKUP(작성용!A:A,RM!A:D,4,0),"-")</f>
        <v>박재현</v>
      </c>
      <c r="AH708" s="9" t="s">
        <v>8222</v>
      </c>
      <c r="AI708" s="231" t="s">
        <v>7701</v>
      </c>
      <c r="AJ708" s="9" t="s">
        <v>7701</v>
      </c>
      <c r="AK708" s="231" t="s">
        <v>7687</v>
      </c>
      <c r="AL708" s="231">
        <v>707</v>
      </c>
    </row>
    <row r="709" spans="1:38" s="194" customFormat="1" x14ac:dyDescent="0.3">
      <c r="A709" s="225" t="s">
        <v>234</v>
      </c>
      <c r="B709" s="225" t="s">
        <v>8217</v>
      </c>
      <c r="C709" s="237" t="s">
        <v>7688</v>
      </c>
      <c r="D709" s="233" t="s">
        <v>9592</v>
      </c>
      <c r="E709" s="232" t="s">
        <v>9593</v>
      </c>
      <c r="F709" s="236" t="s">
        <v>6794</v>
      </c>
      <c r="G709" s="210">
        <v>0</v>
      </c>
      <c r="H709" s="227" t="s">
        <v>7701</v>
      </c>
      <c r="I709" s="227" t="s">
        <v>4695</v>
      </c>
      <c r="J709" s="227" t="s">
        <v>4695</v>
      </c>
      <c r="K709" s="227" t="s">
        <v>4695</v>
      </c>
      <c r="L709" s="227" t="s">
        <v>4695</v>
      </c>
      <c r="M709" s="227" t="s">
        <v>7691</v>
      </c>
      <c r="N709" s="226" t="s">
        <v>7719</v>
      </c>
      <c r="O709" s="226" t="s">
        <v>7729</v>
      </c>
      <c r="P709" s="226" t="s">
        <v>7729</v>
      </c>
      <c r="Q709" s="226" t="s">
        <v>7729</v>
      </c>
      <c r="R709" s="228" t="s">
        <v>8274</v>
      </c>
      <c r="S709" s="228" t="s">
        <v>2</v>
      </c>
      <c r="T709" s="229">
        <v>45645</v>
      </c>
      <c r="U709" s="230" t="s">
        <v>7689</v>
      </c>
      <c r="V709" s="230" t="s">
        <v>7722</v>
      </c>
      <c r="W709" s="230" t="s">
        <v>7722</v>
      </c>
      <c r="X709" s="230" t="s">
        <v>7701</v>
      </c>
      <c r="Y709" s="230"/>
      <c r="Z709" s="230" t="s">
        <v>9890</v>
      </c>
      <c r="AA709" s="239">
        <v>202412</v>
      </c>
      <c r="AB709" s="239"/>
      <c r="AC709" s="240" t="s">
        <v>6188</v>
      </c>
      <c r="AD709" s="240" t="s">
        <v>7704</v>
      </c>
      <c r="AE709" s="241">
        <v>0</v>
      </c>
      <c r="AF709" s="240" t="s">
        <v>7704</v>
      </c>
      <c r="AG709" s="235" t="str">
        <f>IFERROR(VLOOKUP(작성용!A:A,RM!A:D,4,0),"-")</f>
        <v>박재현</v>
      </c>
      <c r="AH709" s="9" t="s">
        <v>8222</v>
      </c>
      <c r="AI709" s="231" t="s">
        <v>7701</v>
      </c>
      <c r="AJ709" s="9" t="s">
        <v>7701</v>
      </c>
      <c r="AK709" s="231" t="s">
        <v>7687</v>
      </c>
      <c r="AL709" s="231">
        <v>708</v>
      </c>
    </row>
    <row r="710" spans="1:38" s="194" customFormat="1" x14ac:dyDescent="0.3">
      <c r="A710" s="225" t="s">
        <v>234</v>
      </c>
      <c r="B710" s="225" t="s">
        <v>8217</v>
      </c>
      <c r="C710" s="237" t="s">
        <v>7688</v>
      </c>
      <c r="D710" s="233" t="s">
        <v>9594</v>
      </c>
      <c r="E710" s="232" t="s">
        <v>9595</v>
      </c>
      <c r="F710" s="236" t="s">
        <v>6794</v>
      </c>
      <c r="G710" s="210">
        <v>0</v>
      </c>
      <c r="H710" s="227" t="s">
        <v>7701</v>
      </c>
      <c r="I710" s="227" t="s">
        <v>4695</v>
      </c>
      <c r="J710" s="227" t="s">
        <v>4695</v>
      </c>
      <c r="K710" s="227" t="s">
        <v>4695</v>
      </c>
      <c r="L710" s="227" t="s">
        <v>4695</v>
      </c>
      <c r="M710" s="227" t="s">
        <v>7691</v>
      </c>
      <c r="N710" s="226" t="s">
        <v>7719</v>
      </c>
      <c r="O710" s="226" t="s">
        <v>7729</v>
      </c>
      <c r="P710" s="226" t="s">
        <v>7729</v>
      </c>
      <c r="Q710" s="226" t="s">
        <v>7729</v>
      </c>
      <c r="R710" s="228" t="s">
        <v>8275</v>
      </c>
      <c r="S710" s="228" t="s">
        <v>8215</v>
      </c>
      <c r="T710" s="229">
        <v>45645</v>
      </c>
      <c r="U710" s="230" t="s">
        <v>7689</v>
      </c>
      <c r="V710" s="230" t="s">
        <v>7722</v>
      </c>
      <c r="W710" s="230" t="s">
        <v>7722</v>
      </c>
      <c r="X710" s="230" t="s">
        <v>7701</v>
      </c>
      <c r="Y710" s="230"/>
      <c r="Z710" s="230" t="s">
        <v>9890</v>
      </c>
      <c r="AA710" s="239">
        <v>202412</v>
      </c>
      <c r="AB710" s="239"/>
      <c r="AC710" s="240" t="s">
        <v>6188</v>
      </c>
      <c r="AD710" s="240" t="s">
        <v>7704</v>
      </c>
      <c r="AE710" s="241">
        <v>0</v>
      </c>
      <c r="AF710" s="240" t="s">
        <v>7704</v>
      </c>
      <c r="AG710" s="235" t="str">
        <f>IFERROR(VLOOKUP(작성용!A:A,RM!A:D,4,0),"-")</f>
        <v>박재현</v>
      </c>
      <c r="AH710" s="9" t="s">
        <v>8222</v>
      </c>
      <c r="AI710" s="231" t="s">
        <v>7701</v>
      </c>
      <c r="AJ710" s="9" t="s">
        <v>7701</v>
      </c>
      <c r="AK710" s="231" t="s">
        <v>7687</v>
      </c>
      <c r="AL710" s="231">
        <v>709</v>
      </c>
    </row>
    <row r="711" spans="1:38" s="194" customFormat="1" x14ac:dyDescent="0.3">
      <c r="A711" s="225" t="s">
        <v>234</v>
      </c>
      <c r="B711" s="225" t="s">
        <v>8217</v>
      </c>
      <c r="C711" s="237" t="s">
        <v>7688</v>
      </c>
      <c r="D711" s="233" t="s">
        <v>9596</v>
      </c>
      <c r="E711" s="232" t="s">
        <v>9597</v>
      </c>
      <c r="F711" s="236" t="s">
        <v>6794</v>
      </c>
      <c r="G711" s="210">
        <v>0</v>
      </c>
      <c r="H711" s="227" t="s">
        <v>7701</v>
      </c>
      <c r="I711" s="227" t="s">
        <v>4695</v>
      </c>
      <c r="J711" s="227" t="s">
        <v>4695</v>
      </c>
      <c r="K711" s="227" t="s">
        <v>4695</v>
      </c>
      <c r="L711" s="227" t="s">
        <v>4695</v>
      </c>
      <c r="M711" s="227" t="s">
        <v>7691</v>
      </c>
      <c r="N711" s="226" t="s">
        <v>7719</v>
      </c>
      <c r="O711" s="226" t="s">
        <v>7729</v>
      </c>
      <c r="P711" s="226" t="s">
        <v>7729</v>
      </c>
      <c r="Q711" s="226" t="s">
        <v>7729</v>
      </c>
      <c r="R711" s="228" t="s">
        <v>8276</v>
      </c>
      <c r="S711" s="228" t="s">
        <v>8216</v>
      </c>
      <c r="T711" s="229">
        <v>45645</v>
      </c>
      <c r="U711" s="230" t="s">
        <v>7689</v>
      </c>
      <c r="V711" s="230" t="s">
        <v>7722</v>
      </c>
      <c r="W711" s="230" t="s">
        <v>7722</v>
      </c>
      <c r="X711" s="230" t="s">
        <v>7701</v>
      </c>
      <c r="Y711" s="230"/>
      <c r="Z711" s="230" t="s">
        <v>9890</v>
      </c>
      <c r="AA711" s="239">
        <v>202412</v>
      </c>
      <c r="AB711" s="239"/>
      <c r="AC711" s="240" t="s">
        <v>6188</v>
      </c>
      <c r="AD711" s="240" t="s">
        <v>7704</v>
      </c>
      <c r="AE711" s="241">
        <v>0</v>
      </c>
      <c r="AF711" s="240" t="s">
        <v>7704</v>
      </c>
      <c r="AG711" s="235" t="str">
        <f>IFERROR(VLOOKUP(작성용!A:A,RM!A:D,4,0),"-")</f>
        <v>박재현</v>
      </c>
      <c r="AH711" s="9" t="s">
        <v>8222</v>
      </c>
      <c r="AI711" s="231" t="s">
        <v>7701</v>
      </c>
      <c r="AJ711" s="9" t="s">
        <v>7701</v>
      </c>
      <c r="AK711" s="231" t="s">
        <v>7687</v>
      </c>
      <c r="AL711" s="231">
        <v>710</v>
      </c>
    </row>
    <row r="712" spans="1:38" s="194" customFormat="1" x14ac:dyDescent="0.3">
      <c r="A712" s="225" t="s">
        <v>2414</v>
      </c>
      <c r="B712" s="225" t="s">
        <v>2415</v>
      </c>
      <c r="C712" s="237" t="s">
        <v>8296</v>
      </c>
      <c r="D712" s="233" t="s">
        <v>8297</v>
      </c>
      <c r="E712" s="232" t="s">
        <v>9598</v>
      </c>
      <c r="F712" s="236" t="s">
        <v>8298</v>
      </c>
      <c r="G712" s="210">
        <v>0</v>
      </c>
      <c r="H712" s="227" t="s">
        <v>3522</v>
      </c>
      <c r="I712" s="227" t="s">
        <v>4695</v>
      </c>
      <c r="J712" s="227" t="s">
        <v>4695</v>
      </c>
      <c r="K712" s="227" t="s">
        <v>4695</v>
      </c>
      <c r="L712" s="227" t="s">
        <v>4695</v>
      </c>
      <c r="M712" s="227" t="s">
        <v>7691</v>
      </c>
      <c r="N712" s="226" t="s">
        <v>7719</v>
      </c>
      <c r="O712" s="226" t="s">
        <v>3530</v>
      </c>
      <c r="P712" s="226" t="s">
        <v>3530</v>
      </c>
      <c r="Q712" s="226" t="s">
        <v>3530</v>
      </c>
      <c r="R712" s="228" t="s">
        <v>8299</v>
      </c>
      <c r="S712" s="228" t="s">
        <v>8277</v>
      </c>
      <c r="T712" s="229">
        <v>45645</v>
      </c>
      <c r="U712" s="230" t="s">
        <v>4057</v>
      </c>
      <c r="V712" s="230" t="s">
        <v>8300</v>
      </c>
      <c r="W712" s="230" t="s">
        <v>7692</v>
      </c>
      <c r="X712" s="230" t="s">
        <v>8301</v>
      </c>
      <c r="Y712" s="230"/>
      <c r="Z712" s="230" t="s">
        <v>9892</v>
      </c>
      <c r="AA712" s="239">
        <v>202412</v>
      </c>
      <c r="AB712" s="239"/>
      <c r="AC712" s="240" t="s">
        <v>8302</v>
      </c>
      <c r="AD712" s="240" t="s">
        <v>8303</v>
      </c>
      <c r="AE712" s="241">
        <v>0</v>
      </c>
      <c r="AF712" s="240" t="s">
        <v>3981</v>
      </c>
      <c r="AG712" s="235" t="str">
        <f>IFERROR(VLOOKUP(작성용!A:A,RM!A:D,4,0),"-")</f>
        <v>김기욱/정창수</v>
      </c>
      <c r="AH712" s="9" t="s">
        <v>8304</v>
      </c>
      <c r="AI712" s="231" t="s">
        <v>3522</v>
      </c>
      <c r="AJ712" s="9" t="s">
        <v>8305</v>
      </c>
      <c r="AK712" s="231" t="s">
        <v>3684</v>
      </c>
      <c r="AL712" s="231">
        <v>711</v>
      </c>
    </row>
    <row r="713" spans="1:38" s="194" customFormat="1" x14ac:dyDescent="0.3">
      <c r="A713" s="225" t="s">
        <v>2414</v>
      </c>
      <c r="B713" s="225" t="s">
        <v>2415</v>
      </c>
      <c r="C713" s="237" t="s">
        <v>3683</v>
      </c>
      <c r="D713" s="233" t="s">
        <v>9599</v>
      </c>
      <c r="E713" s="232" t="s">
        <v>9600</v>
      </c>
      <c r="F713" s="236" t="s">
        <v>8306</v>
      </c>
      <c r="G713" s="210">
        <v>0</v>
      </c>
      <c r="H713" s="227" t="s">
        <v>3522</v>
      </c>
      <c r="I713" s="227" t="s">
        <v>4695</v>
      </c>
      <c r="J713" s="227" t="s">
        <v>4695</v>
      </c>
      <c r="K713" s="227" t="s">
        <v>4695</v>
      </c>
      <c r="L713" s="227" t="s">
        <v>4695</v>
      </c>
      <c r="M713" s="227" t="s">
        <v>7691</v>
      </c>
      <c r="N713" s="226" t="s">
        <v>8307</v>
      </c>
      <c r="O713" s="226" t="s">
        <v>8308</v>
      </c>
      <c r="P713" s="226" t="s">
        <v>7729</v>
      </c>
      <c r="Q713" s="226" t="s">
        <v>7729</v>
      </c>
      <c r="R713" s="228" t="s">
        <v>8309</v>
      </c>
      <c r="S713" s="228">
        <v>410000190</v>
      </c>
      <c r="T713" s="229">
        <v>45645</v>
      </c>
      <c r="U713" s="230" t="s">
        <v>4057</v>
      </c>
      <c r="V713" s="230" t="s">
        <v>7692</v>
      </c>
      <c r="W713" s="230" t="s">
        <v>7692</v>
      </c>
      <c r="X713" s="230" t="s">
        <v>3522</v>
      </c>
      <c r="Y713" s="230"/>
      <c r="Z713" s="230" t="s">
        <v>9892</v>
      </c>
      <c r="AA713" s="239">
        <v>202412</v>
      </c>
      <c r="AB713" s="239"/>
      <c r="AC713" s="240" t="s">
        <v>8310</v>
      </c>
      <c r="AD713" s="240" t="s">
        <v>7704</v>
      </c>
      <c r="AE713" s="241">
        <v>0</v>
      </c>
      <c r="AF713" s="240" t="s">
        <v>8303</v>
      </c>
      <c r="AG713" s="235" t="str">
        <f>IFERROR(VLOOKUP(작성용!A:A,RM!A:D,4,0),"-")</f>
        <v>김기욱/정창수</v>
      </c>
      <c r="AH713" s="9" t="s">
        <v>8304</v>
      </c>
      <c r="AI713" s="231" t="s">
        <v>7958</v>
      </c>
      <c r="AJ713" s="9" t="s">
        <v>7701</v>
      </c>
      <c r="AK713" s="231" t="s">
        <v>7687</v>
      </c>
      <c r="AL713" s="231">
        <v>712</v>
      </c>
    </row>
    <row r="714" spans="1:38" s="194" customFormat="1" x14ac:dyDescent="0.3">
      <c r="A714" s="225" t="s">
        <v>2414</v>
      </c>
      <c r="B714" s="225" t="s">
        <v>2415</v>
      </c>
      <c r="C714" s="237" t="s">
        <v>8311</v>
      </c>
      <c r="D714" s="233" t="s">
        <v>7022</v>
      </c>
      <c r="E714" s="232" t="s">
        <v>9601</v>
      </c>
      <c r="F714" s="236" t="s">
        <v>3965</v>
      </c>
      <c r="G714" s="210">
        <v>0</v>
      </c>
      <c r="H714" s="227" t="s">
        <v>7701</v>
      </c>
      <c r="I714" s="227" t="s">
        <v>4695</v>
      </c>
      <c r="J714" s="227" t="s">
        <v>4695</v>
      </c>
      <c r="K714" s="227" t="s">
        <v>4695</v>
      </c>
      <c r="L714" s="227" t="s">
        <v>4695</v>
      </c>
      <c r="M714" s="227" t="s">
        <v>7691</v>
      </c>
      <c r="N714" s="226" t="s">
        <v>4068</v>
      </c>
      <c r="O714" s="226" t="s">
        <v>8308</v>
      </c>
      <c r="P714" s="226" t="s">
        <v>8308</v>
      </c>
      <c r="Q714" s="226" t="s">
        <v>3530</v>
      </c>
      <c r="R714" s="228" t="s">
        <v>8312</v>
      </c>
      <c r="S714" s="228" t="s">
        <v>3901</v>
      </c>
      <c r="T714" s="229">
        <v>45645</v>
      </c>
      <c r="U714" s="230" t="s">
        <v>8313</v>
      </c>
      <c r="V714" s="230" t="s">
        <v>7692</v>
      </c>
      <c r="W714" s="230" t="s">
        <v>8300</v>
      </c>
      <c r="X714" s="230" t="s">
        <v>3522</v>
      </c>
      <c r="Y714" s="230"/>
      <c r="Z714" s="230" t="s">
        <v>9892</v>
      </c>
      <c r="AA714" s="239">
        <v>202412</v>
      </c>
      <c r="AB714" s="239"/>
      <c r="AC714" s="240" t="s">
        <v>3964</v>
      </c>
      <c r="AD714" s="240" t="s">
        <v>3981</v>
      </c>
      <c r="AE714" s="241">
        <v>0</v>
      </c>
      <c r="AF714" s="240" t="s">
        <v>8303</v>
      </c>
      <c r="AG714" s="235" t="str">
        <f>IFERROR(VLOOKUP(작성용!A:A,RM!A:D,4,0),"-")</f>
        <v>김기욱/정창수</v>
      </c>
      <c r="AH714" s="9" t="s">
        <v>8314</v>
      </c>
      <c r="AI714" s="231" t="s">
        <v>7701</v>
      </c>
      <c r="AJ714" s="9" t="s">
        <v>3522</v>
      </c>
      <c r="AK714" s="231" t="s">
        <v>8315</v>
      </c>
      <c r="AL714" s="231">
        <v>713</v>
      </c>
    </row>
    <row r="715" spans="1:38" s="194" customFormat="1" x14ac:dyDescent="0.3">
      <c r="A715" s="225" t="s">
        <v>2414</v>
      </c>
      <c r="B715" s="225" t="s">
        <v>2415</v>
      </c>
      <c r="C715" s="237" t="s">
        <v>3683</v>
      </c>
      <c r="D715" s="233" t="s">
        <v>9602</v>
      </c>
      <c r="E715" s="232" t="s">
        <v>9603</v>
      </c>
      <c r="F715" s="236" t="s">
        <v>3965</v>
      </c>
      <c r="G715" s="210">
        <v>0</v>
      </c>
      <c r="H715" s="227" t="s">
        <v>7701</v>
      </c>
      <c r="I715" s="227" t="s">
        <v>4695</v>
      </c>
      <c r="J715" s="227" t="s">
        <v>4695</v>
      </c>
      <c r="K715" s="227" t="s">
        <v>4695</v>
      </c>
      <c r="L715" s="227" t="s">
        <v>4695</v>
      </c>
      <c r="M715" s="227" t="s">
        <v>7691</v>
      </c>
      <c r="N715" s="226" t="s">
        <v>8316</v>
      </c>
      <c r="O715" s="226" t="s">
        <v>8308</v>
      </c>
      <c r="P715" s="226" t="s">
        <v>3530</v>
      </c>
      <c r="Q715" s="226" t="s">
        <v>3530</v>
      </c>
      <c r="R715" s="228" t="s">
        <v>8317</v>
      </c>
      <c r="S715" s="228" t="s">
        <v>8278</v>
      </c>
      <c r="T715" s="229">
        <v>45645</v>
      </c>
      <c r="U715" s="230" t="s">
        <v>4057</v>
      </c>
      <c r="V715" s="230" t="s">
        <v>7722</v>
      </c>
      <c r="W715" s="230" t="s">
        <v>7722</v>
      </c>
      <c r="X715" s="230" t="s">
        <v>3522</v>
      </c>
      <c r="Y715" s="230"/>
      <c r="Z715" s="230" t="s">
        <v>9892</v>
      </c>
      <c r="AA715" s="239">
        <v>202412</v>
      </c>
      <c r="AB715" s="239"/>
      <c r="AC715" s="240" t="s">
        <v>6188</v>
      </c>
      <c r="AD715" s="240" t="s">
        <v>3981</v>
      </c>
      <c r="AE715" s="241">
        <v>0</v>
      </c>
      <c r="AF715" s="240" t="s">
        <v>7704</v>
      </c>
      <c r="AG715" s="235" t="str">
        <f>IFERROR(VLOOKUP(작성용!A:A,RM!A:D,4,0),"-")</f>
        <v>김기욱/정창수</v>
      </c>
      <c r="AH715" s="9" t="s">
        <v>8304</v>
      </c>
      <c r="AI715" s="231" t="s">
        <v>8301</v>
      </c>
      <c r="AJ715" s="9" t="s">
        <v>7701</v>
      </c>
      <c r="AK715" s="231" t="s">
        <v>3684</v>
      </c>
      <c r="AL715" s="231">
        <v>714</v>
      </c>
    </row>
    <row r="716" spans="1:38" s="194" customFormat="1" x14ac:dyDescent="0.3">
      <c r="A716" s="225" t="s">
        <v>2414</v>
      </c>
      <c r="B716" s="225" t="s">
        <v>2415</v>
      </c>
      <c r="C716" s="237" t="s">
        <v>7688</v>
      </c>
      <c r="D716" s="233" t="s">
        <v>9604</v>
      </c>
      <c r="E716" s="232" t="s">
        <v>9605</v>
      </c>
      <c r="F716" s="236" t="s">
        <v>6794</v>
      </c>
      <c r="G716" s="210">
        <v>0</v>
      </c>
      <c r="H716" s="227" t="s">
        <v>8301</v>
      </c>
      <c r="I716" s="227" t="s">
        <v>4695</v>
      </c>
      <c r="J716" s="227" t="s">
        <v>4695</v>
      </c>
      <c r="K716" s="227" t="s">
        <v>4695</v>
      </c>
      <c r="L716" s="227" t="s">
        <v>4695</v>
      </c>
      <c r="M716" s="227" t="s">
        <v>7691</v>
      </c>
      <c r="N716" s="226" t="s">
        <v>4068</v>
      </c>
      <c r="O716" s="226" t="s">
        <v>8308</v>
      </c>
      <c r="P716" s="226" t="s">
        <v>8318</v>
      </c>
      <c r="Q716" s="226" t="s">
        <v>3530</v>
      </c>
      <c r="R716" s="228" t="s">
        <v>8319</v>
      </c>
      <c r="S716" s="228" t="s">
        <v>8279</v>
      </c>
      <c r="T716" s="229">
        <v>45645</v>
      </c>
      <c r="U716" s="230" t="s">
        <v>4057</v>
      </c>
      <c r="V716" s="230" t="s">
        <v>7692</v>
      </c>
      <c r="W716" s="230" t="s">
        <v>7722</v>
      </c>
      <c r="X716" s="230" t="s">
        <v>8301</v>
      </c>
      <c r="Y716" s="230"/>
      <c r="Z716" s="230" t="s">
        <v>9892</v>
      </c>
      <c r="AA716" s="239">
        <v>202412</v>
      </c>
      <c r="AB716" s="239"/>
      <c r="AC716" s="240" t="s">
        <v>6188</v>
      </c>
      <c r="AD716" s="240" t="s">
        <v>7704</v>
      </c>
      <c r="AE716" s="241">
        <v>0</v>
      </c>
      <c r="AF716" s="240" t="s">
        <v>7704</v>
      </c>
      <c r="AG716" s="235" t="str">
        <f>IFERROR(VLOOKUP(작성용!A:A,RM!A:D,4,0),"-")</f>
        <v>김기욱/정창수</v>
      </c>
      <c r="AH716" s="9" t="s">
        <v>8314</v>
      </c>
      <c r="AI716" s="231" t="s">
        <v>3522</v>
      </c>
      <c r="AJ716" s="9" t="s">
        <v>7701</v>
      </c>
      <c r="AK716" s="231" t="s">
        <v>7687</v>
      </c>
      <c r="AL716" s="231">
        <v>715</v>
      </c>
    </row>
    <row r="717" spans="1:38" s="194" customFormat="1" x14ac:dyDescent="0.3">
      <c r="A717" s="225" t="s">
        <v>2414</v>
      </c>
      <c r="B717" s="225" t="s">
        <v>2415</v>
      </c>
      <c r="C717" s="237" t="s">
        <v>7688</v>
      </c>
      <c r="D717" s="233" t="s">
        <v>8321</v>
      </c>
      <c r="E717" s="232" t="s">
        <v>9606</v>
      </c>
      <c r="F717" s="236" t="s">
        <v>6794</v>
      </c>
      <c r="G717" s="210">
        <v>0</v>
      </c>
      <c r="H717" s="227" t="s">
        <v>7701</v>
      </c>
      <c r="I717" s="227" t="s">
        <v>4695</v>
      </c>
      <c r="J717" s="227" t="s">
        <v>4695</v>
      </c>
      <c r="K717" s="227" t="s">
        <v>4695</v>
      </c>
      <c r="L717" s="227" t="s">
        <v>4695</v>
      </c>
      <c r="M717" s="227" t="s">
        <v>7691</v>
      </c>
      <c r="N717" s="226" t="s">
        <v>7719</v>
      </c>
      <c r="O717" s="226" t="s">
        <v>7729</v>
      </c>
      <c r="P717" s="226" t="s">
        <v>7729</v>
      </c>
      <c r="Q717" s="226" t="s">
        <v>7729</v>
      </c>
      <c r="R717" s="228" t="s">
        <v>8322</v>
      </c>
      <c r="S717" s="228" t="s">
        <v>3830</v>
      </c>
      <c r="T717" s="229">
        <v>45645</v>
      </c>
      <c r="U717" s="230" t="s">
        <v>7689</v>
      </c>
      <c r="V717" s="230" t="s">
        <v>7692</v>
      </c>
      <c r="W717" s="230" t="s">
        <v>7722</v>
      </c>
      <c r="X717" s="230" t="s">
        <v>7701</v>
      </c>
      <c r="Y717" s="230"/>
      <c r="Z717" s="230" t="s">
        <v>9892</v>
      </c>
      <c r="AA717" s="239">
        <v>202412</v>
      </c>
      <c r="AB717" s="239"/>
      <c r="AC717" s="240" t="s">
        <v>6188</v>
      </c>
      <c r="AD717" s="240" t="s">
        <v>3981</v>
      </c>
      <c r="AE717" s="241">
        <v>0</v>
      </c>
      <c r="AF717" s="240" t="s">
        <v>8303</v>
      </c>
      <c r="AG717" s="235" t="str">
        <f>IFERROR(VLOOKUP(작성용!A:A,RM!A:D,4,0),"-")</f>
        <v>김기욱/정창수</v>
      </c>
      <c r="AH717" s="9" t="s">
        <v>8323</v>
      </c>
      <c r="AI717" s="231" t="s">
        <v>3522</v>
      </c>
      <c r="AJ717" s="9" t="s">
        <v>3522</v>
      </c>
      <c r="AK717" s="231" t="s">
        <v>3684</v>
      </c>
      <c r="AL717" s="231">
        <v>716</v>
      </c>
    </row>
    <row r="718" spans="1:38" s="194" customFormat="1" x14ac:dyDescent="0.3">
      <c r="A718" s="225" t="s">
        <v>2414</v>
      </c>
      <c r="B718" s="225" t="s">
        <v>2415</v>
      </c>
      <c r="C718" s="237" t="s">
        <v>3683</v>
      </c>
      <c r="D718" s="233" t="s">
        <v>6301</v>
      </c>
      <c r="E718" s="232" t="s">
        <v>9607</v>
      </c>
      <c r="F718" s="236" t="s">
        <v>6794</v>
      </c>
      <c r="G718" s="210">
        <v>0</v>
      </c>
      <c r="H718" s="227" t="s">
        <v>7701</v>
      </c>
      <c r="I718" s="227" t="s">
        <v>4695</v>
      </c>
      <c r="J718" s="227" t="s">
        <v>4695</v>
      </c>
      <c r="K718" s="227" t="s">
        <v>4695</v>
      </c>
      <c r="L718" s="227" t="s">
        <v>4695</v>
      </c>
      <c r="M718" s="227" t="s">
        <v>7691</v>
      </c>
      <c r="N718" s="226" t="s">
        <v>7719</v>
      </c>
      <c r="O718" s="226" t="s">
        <v>3530</v>
      </c>
      <c r="P718" s="226" t="s">
        <v>8308</v>
      </c>
      <c r="Q718" s="226" t="s">
        <v>7729</v>
      </c>
      <c r="R718" s="228" t="s">
        <v>8324</v>
      </c>
      <c r="S718" s="228" t="s">
        <v>3832</v>
      </c>
      <c r="T718" s="229">
        <v>45645</v>
      </c>
      <c r="U718" s="230" t="s">
        <v>8320</v>
      </c>
      <c r="V718" s="230" t="s">
        <v>7722</v>
      </c>
      <c r="W718" s="230" t="s">
        <v>7722</v>
      </c>
      <c r="X718" s="230" t="s">
        <v>8301</v>
      </c>
      <c r="Y718" s="230"/>
      <c r="Z718" s="230" t="s">
        <v>9892</v>
      </c>
      <c r="AA718" s="239">
        <v>202412</v>
      </c>
      <c r="AB718" s="239"/>
      <c r="AC718" s="240" t="s">
        <v>8310</v>
      </c>
      <c r="AD718" s="240" t="s">
        <v>7704</v>
      </c>
      <c r="AE718" s="241">
        <v>0</v>
      </c>
      <c r="AF718" s="240" t="s">
        <v>7704</v>
      </c>
      <c r="AG718" s="235" t="str">
        <f>IFERROR(VLOOKUP(작성용!A:A,RM!A:D,4,0),"-")</f>
        <v>김기욱/정창수</v>
      </c>
      <c r="AH718" s="9" t="s">
        <v>8314</v>
      </c>
      <c r="AI718" s="231" t="s">
        <v>7701</v>
      </c>
      <c r="AJ718" s="9" t="s">
        <v>7701</v>
      </c>
      <c r="AK718" s="231" t="s">
        <v>8315</v>
      </c>
      <c r="AL718" s="231">
        <v>717</v>
      </c>
    </row>
    <row r="719" spans="1:38" s="194" customFormat="1" x14ac:dyDescent="0.3">
      <c r="A719" s="225" t="s">
        <v>2414</v>
      </c>
      <c r="B719" s="225" t="s">
        <v>2415</v>
      </c>
      <c r="C719" s="237" t="s">
        <v>3683</v>
      </c>
      <c r="D719" s="233" t="s">
        <v>9608</v>
      </c>
      <c r="E719" s="232" t="s">
        <v>9609</v>
      </c>
      <c r="F719" s="236" t="s">
        <v>6794</v>
      </c>
      <c r="G719" s="210">
        <v>0</v>
      </c>
      <c r="H719" s="227" t="s">
        <v>7701</v>
      </c>
      <c r="I719" s="227" t="s">
        <v>4695</v>
      </c>
      <c r="J719" s="227" t="s">
        <v>4695</v>
      </c>
      <c r="K719" s="227" t="s">
        <v>4695</v>
      </c>
      <c r="L719" s="227" t="s">
        <v>4695</v>
      </c>
      <c r="M719" s="227" t="s">
        <v>7691</v>
      </c>
      <c r="N719" s="226" t="s">
        <v>7719</v>
      </c>
      <c r="O719" s="226" t="s">
        <v>7729</v>
      </c>
      <c r="P719" s="226" t="s">
        <v>8308</v>
      </c>
      <c r="Q719" s="226" t="s">
        <v>7729</v>
      </c>
      <c r="R719" s="228" t="s">
        <v>8325</v>
      </c>
      <c r="S719" s="228" t="s">
        <v>3836</v>
      </c>
      <c r="T719" s="229">
        <v>45645</v>
      </c>
      <c r="U719" s="230" t="s">
        <v>7689</v>
      </c>
      <c r="V719" s="230" t="s">
        <v>7722</v>
      </c>
      <c r="W719" s="230" t="s">
        <v>7722</v>
      </c>
      <c r="X719" s="230" t="s">
        <v>7701</v>
      </c>
      <c r="Y719" s="230"/>
      <c r="Z719" s="230" t="s">
        <v>9892</v>
      </c>
      <c r="AA719" s="239">
        <v>202412</v>
      </c>
      <c r="AB719" s="239"/>
      <c r="AC719" s="240" t="s">
        <v>6188</v>
      </c>
      <c r="AD719" s="240" t="s">
        <v>7704</v>
      </c>
      <c r="AE719" s="241">
        <v>0</v>
      </c>
      <c r="AF719" s="240" t="s">
        <v>7704</v>
      </c>
      <c r="AG719" s="235" t="str">
        <f>IFERROR(VLOOKUP(작성용!A:A,RM!A:D,4,0),"-")</f>
        <v>김기욱/정창수</v>
      </c>
      <c r="AH719" s="9" t="s">
        <v>8314</v>
      </c>
      <c r="AI719" s="231" t="s">
        <v>3522</v>
      </c>
      <c r="AJ719" s="9" t="s">
        <v>7701</v>
      </c>
      <c r="AK719" s="231" t="s">
        <v>7687</v>
      </c>
      <c r="AL719" s="231">
        <v>718</v>
      </c>
    </row>
    <row r="720" spans="1:38" s="194" customFormat="1" x14ac:dyDescent="0.3">
      <c r="A720" s="225" t="s">
        <v>2414</v>
      </c>
      <c r="B720" s="225" t="s">
        <v>2415</v>
      </c>
      <c r="C720" s="237" t="s">
        <v>7688</v>
      </c>
      <c r="D720" s="233" t="s">
        <v>9610</v>
      </c>
      <c r="E720" s="232" t="s">
        <v>9232</v>
      </c>
      <c r="F720" s="236" t="s">
        <v>6794</v>
      </c>
      <c r="G720" s="210">
        <v>0</v>
      </c>
      <c r="H720" s="227" t="s">
        <v>7701</v>
      </c>
      <c r="I720" s="227" t="s">
        <v>4695</v>
      </c>
      <c r="J720" s="227" t="s">
        <v>4695</v>
      </c>
      <c r="K720" s="227" t="s">
        <v>4695</v>
      </c>
      <c r="L720" s="227" t="s">
        <v>4695</v>
      </c>
      <c r="M720" s="227" t="s">
        <v>7691</v>
      </c>
      <c r="N720" s="226" t="s">
        <v>7719</v>
      </c>
      <c r="O720" s="226" t="s">
        <v>3530</v>
      </c>
      <c r="P720" s="226" t="s">
        <v>7729</v>
      </c>
      <c r="Q720" s="226" t="s">
        <v>7729</v>
      </c>
      <c r="R720" s="228" t="s">
        <v>7901</v>
      </c>
      <c r="S720" s="228" t="s">
        <v>7805</v>
      </c>
      <c r="T720" s="229">
        <v>45645</v>
      </c>
      <c r="U720" s="230" t="s">
        <v>7689</v>
      </c>
      <c r="V720" s="230" t="s">
        <v>7722</v>
      </c>
      <c r="W720" s="230" t="s">
        <v>7692</v>
      </c>
      <c r="X720" s="230" t="s">
        <v>3522</v>
      </c>
      <c r="Y720" s="230"/>
      <c r="Z720" s="230" t="s">
        <v>9892</v>
      </c>
      <c r="AA720" s="239">
        <v>202412</v>
      </c>
      <c r="AB720" s="239"/>
      <c r="AC720" s="240" t="s">
        <v>8310</v>
      </c>
      <c r="AD720" s="240" t="s">
        <v>7704</v>
      </c>
      <c r="AE720" s="241">
        <v>0</v>
      </c>
      <c r="AF720" s="240" t="s">
        <v>7704</v>
      </c>
      <c r="AG720" s="235" t="str">
        <f>IFERROR(VLOOKUP(작성용!A:A,RM!A:D,4,0),"-")</f>
        <v>김기욱/정창수</v>
      </c>
      <c r="AH720" s="9" t="s">
        <v>8314</v>
      </c>
      <c r="AI720" s="231" t="s">
        <v>7701</v>
      </c>
      <c r="AJ720" s="9" t="s">
        <v>7701</v>
      </c>
      <c r="AK720" s="231" t="s">
        <v>3684</v>
      </c>
      <c r="AL720" s="231">
        <v>719</v>
      </c>
    </row>
    <row r="721" spans="1:38" s="194" customFormat="1" x14ac:dyDescent="0.3">
      <c r="A721" s="225" t="s">
        <v>2414</v>
      </c>
      <c r="B721" s="225" t="s">
        <v>2415</v>
      </c>
      <c r="C721" s="237" t="s">
        <v>3683</v>
      </c>
      <c r="D721" s="233" t="s">
        <v>9611</v>
      </c>
      <c r="E721" s="232" t="s">
        <v>9612</v>
      </c>
      <c r="F721" s="236" t="s">
        <v>6794</v>
      </c>
      <c r="G721" s="210">
        <v>0</v>
      </c>
      <c r="H721" s="227" t="s">
        <v>7701</v>
      </c>
      <c r="I721" s="227" t="s">
        <v>4695</v>
      </c>
      <c r="J721" s="227" t="s">
        <v>4695</v>
      </c>
      <c r="K721" s="227" t="s">
        <v>4695</v>
      </c>
      <c r="L721" s="227" t="s">
        <v>4695</v>
      </c>
      <c r="M721" s="227" t="s">
        <v>7691</v>
      </c>
      <c r="N721" s="226" t="s">
        <v>7719</v>
      </c>
      <c r="O721" s="226" t="s">
        <v>7729</v>
      </c>
      <c r="P721" s="226" t="s">
        <v>7729</v>
      </c>
      <c r="Q721" s="226" t="s">
        <v>7729</v>
      </c>
      <c r="R721" s="228" t="s">
        <v>8326</v>
      </c>
      <c r="S721" s="228" t="s">
        <v>8280</v>
      </c>
      <c r="T721" s="229">
        <v>45645</v>
      </c>
      <c r="U721" s="230" t="s">
        <v>7689</v>
      </c>
      <c r="V721" s="230" t="s">
        <v>7722</v>
      </c>
      <c r="W721" s="230" t="s">
        <v>7692</v>
      </c>
      <c r="X721" s="230" t="s">
        <v>7701</v>
      </c>
      <c r="Y721" s="230"/>
      <c r="Z721" s="230" t="s">
        <v>9892</v>
      </c>
      <c r="AA721" s="239">
        <v>202412</v>
      </c>
      <c r="AB721" s="239"/>
      <c r="AC721" s="240" t="s">
        <v>6188</v>
      </c>
      <c r="AD721" s="240" t="s">
        <v>7704</v>
      </c>
      <c r="AE721" s="241">
        <v>0</v>
      </c>
      <c r="AF721" s="240" t="s">
        <v>7704</v>
      </c>
      <c r="AG721" s="235" t="str">
        <f>IFERROR(VLOOKUP(작성용!A:A,RM!A:D,4,0),"-")</f>
        <v>김기욱/정창수</v>
      </c>
      <c r="AH721" s="9" t="s">
        <v>8314</v>
      </c>
      <c r="AI721" s="231" t="s">
        <v>7701</v>
      </c>
      <c r="AJ721" s="9" t="s">
        <v>7701</v>
      </c>
      <c r="AK721" s="231" t="s">
        <v>7687</v>
      </c>
      <c r="AL721" s="231">
        <v>720</v>
      </c>
    </row>
    <row r="722" spans="1:38" s="194" customFormat="1" x14ac:dyDescent="0.3">
      <c r="A722" s="225" t="s">
        <v>2414</v>
      </c>
      <c r="B722" s="225" t="s">
        <v>2415</v>
      </c>
      <c r="C722" s="237" t="s">
        <v>7688</v>
      </c>
      <c r="D722" s="233" t="s">
        <v>9613</v>
      </c>
      <c r="E722" s="232" t="s">
        <v>9614</v>
      </c>
      <c r="F722" s="236" t="s">
        <v>6794</v>
      </c>
      <c r="G722" s="210">
        <v>0</v>
      </c>
      <c r="H722" s="227" t="s">
        <v>7701</v>
      </c>
      <c r="I722" s="227" t="s">
        <v>4695</v>
      </c>
      <c r="J722" s="227" t="s">
        <v>4695</v>
      </c>
      <c r="K722" s="227" t="s">
        <v>4695</v>
      </c>
      <c r="L722" s="227" t="s">
        <v>4695</v>
      </c>
      <c r="M722" s="227" t="s">
        <v>7691</v>
      </c>
      <c r="N722" s="226" t="s">
        <v>7719</v>
      </c>
      <c r="O722" s="226" t="s">
        <v>7729</v>
      </c>
      <c r="P722" s="226" t="s">
        <v>7729</v>
      </c>
      <c r="Q722" s="226" t="s">
        <v>7729</v>
      </c>
      <c r="R722" s="228" t="s">
        <v>8327</v>
      </c>
      <c r="S722" s="228" t="s">
        <v>3710</v>
      </c>
      <c r="T722" s="229">
        <v>45645</v>
      </c>
      <c r="U722" s="230" t="s">
        <v>7689</v>
      </c>
      <c r="V722" s="230" t="s">
        <v>7722</v>
      </c>
      <c r="W722" s="230" t="s">
        <v>7722</v>
      </c>
      <c r="X722" s="230" t="s">
        <v>7701</v>
      </c>
      <c r="Y722" s="230"/>
      <c r="Z722" s="230" t="s">
        <v>9892</v>
      </c>
      <c r="AA722" s="239">
        <v>202412</v>
      </c>
      <c r="AB722" s="239"/>
      <c r="AC722" s="240" t="s">
        <v>6188</v>
      </c>
      <c r="AD722" s="240" t="s">
        <v>3981</v>
      </c>
      <c r="AE722" s="241">
        <v>0</v>
      </c>
      <c r="AF722" s="240" t="s">
        <v>7704</v>
      </c>
      <c r="AG722" s="235" t="str">
        <f>IFERROR(VLOOKUP(작성용!A:A,RM!A:D,4,0),"-")</f>
        <v>김기욱/정창수</v>
      </c>
      <c r="AH722" s="9" t="s">
        <v>8314</v>
      </c>
      <c r="AI722" s="231" t="s">
        <v>7701</v>
      </c>
      <c r="AJ722" s="9" t="s">
        <v>7701</v>
      </c>
      <c r="AK722" s="231" t="s">
        <v>7687</v>
      </c>
      <c r="AL722" s="231">
        <v>721</v>
      </c>
    </row>
    <row r="723" spans="1:38" s="194" customFormat="1" x14ac:dyDescent="0.3">
      <c r="A723" s="225" t="s">
        <v>2414</v>
      </c>
      <c r="B723" s="225" t="s">
        <v>2415</v>
      </c>
      <c r="C723" s="237" t="s">
        <v>7688</v>
      </c>
      <c r="D723" s="233" t="s">
        <v>9615</v>
      </c>
      <c r="E723" s="232" t="s">
        <v>9616</v>
      </c>
      <c r="F723" s="236" t="s">
        <v>6794</v>
      </c>
      <c r="G723" s="210">
        <v>0</v>
      </c>
      <c r="H723" s="227" t="s">
        <v>7701</v>
      </c>
      <c r="I723" s="227" t="s">
        <v>4695</v>
      </c>
      <c r="J723" s="227" t="s">
        <v>4695</v>
      </c>
      <c r="K723" s="227" t="s">
        <v>4695</v>
      </c>
      <c r="L723" s="227" t="s">
        <v>4695</v>
      </c>
      <c r="M723" s="227" t="s">
        <v>7691</v>
      </c>
      <c r="N723" s="226" t="s">
        <v>7719</v>
      </c>
      <c r="O723" s="226" t="s">
        <v>7729</v>
      </c>
      <c r="P723" s="226" t="s">
        <v>7729</v>
      </c>
      <c r="Q723" s="226" t="s">
        <v>7729</v>
      </c>
      <c r="R723" s="228" t="s">
        <v>8328</v>
      </c>
      <c r="S723" s="228" t="s">
        <v>3784</v>
      </c>
      <c r="T723" s="229">
        <v>45645</v>
      </c>
      <c r="U723" s="230" t="s">
        <v>7689</v>
      </c>
      <c r="V723" s="230" t="s">
        <v>7722</v>
      </c>
      <c r="W723" s="230" t="s">
        <v>7722</v>
      </c>
      <c r="X723" s="230" t="s">
        <v>7701</v>
      </c>
      <c r="Y723" s="230"/>
      <c r="Z723" s="230" t="s">
        <v>9892</v>
      </c>
      <c r="AA723" s="239">
        <v>202412</v>
      </c>
      <c r="AB723" s="239"/>
      <c r="AC723" s="240" t="s">
        <v>6188</v>
      </c>
      <c r="AD723" s="240" t="s">
        <v>7704</v>
      </c>
      <c r="AE723" s="241">
        <v>0</v>
      </c>
      <c r="AF723" s="240" t="s">
        <v>7704</v>
      </c>
      <c r="AG723" s="235" t="str">
        <f>IFERROR(VLOOKUP(작성용!A:A,RM!A:D,4,0),"-")</f>
        <v>김기욱/정창수</v>
      </c>
      <c r="AH723" s="9" t="s">
        <v>8314</v>
      </c>
      <c r="AI723" s="231" t="s">
        <v>3522</v>
      </c>
      <c r="AJ723" s="9" t="s">
        <v>7701</v>
      </c>
      <c r="AK723" s="231" t="s">
        <v>3684</v>
      </c>
      <c r="AL723" s="231">
        <v>722</v>
      </c>
    </row>
    <row r="724" spans="1:38" s="194" customFormat="1" x14ac:dyDescent="0.3">
      <c r="A724" s="225" t="s">
        <v>2414</v>
      </c>
      <c r="B724" s="225" t="s">
        <v>2415</v>
      </c>
      <c r="C724" s="237" t="s">
        <v>3683</v>
      </c>
      <c r="D724" s="233" t="s">
        <v>6249</v>
      </c>
      <c r="E724" s="232" t="s">
        <v>9617</v>
      </c>
      <c r="F724" s="236" t="s">
        <v>6794</v>
      </c>
      <c r="G724" s="210">
        <v>0</v>
      </c>
      <c r="H724" s="227" t="s">
        <v>7701</v>
      </c>
      <c r="I724" s="227" t="s">
        <v>4695</v>
      </c>
      <c r="J724" s="227" t="s">
        <v>4695</v>
      </c>
      <c r="K724" s="227" t="s">
        <v>4695</v>
      </c>
      <c r="L724" s="227" t="s">
        <v>4695</v>
      </c>
      <c r="M724" s="227" t="s">
        <v>7691</v>
      </c>
      <c r="N724" s="226" t="s">
        <v>7719</v>
      </c>
      <c r="O724" s="226" t="s">
        <v>7729</v>
      </c>
      <c r="P724" s="226" t="s">
        <v>7729</v>
      </c>
      <c r="Q724" s="226" t="s">
        <v>7729</v>
      </c>
      <c r="R724" s="228" t="s">
        <v>8329</v>
      </c>
      <c r="S724" s="228" t="s">
        <v>3786</v>
      </c>
      <c r="T724" s="229">
        <v>45645</v>
      </c>
      <c r="U724" s="230" t="s">
        <v>7689</v>
      </c>
      <c r="V724" s="230" t="s">
        <v>7722</v>
      </c>
      <c r="W724" s="230" t="s">
        <v>7722</v>
      </c>
      <c r="X724" s="230" t="s">
        <v>7701</v>
      </c>
      <c r="Y724" s="230"/>
      <c r="Z724" s="230" t="s">
        <v>9892</v>
      </c>
      <c r="AA724" s="239">
        <v>202412</v>
      </c>
      <c r="AB724" s="239"/>
      <c r="AC724" s="240" t="s">
        <v>3964</v>
      </c>
      <c r="AD724" s="240" t="s">
        <v>3981</v>
      </c>
      <c r="AE724" s="241">
        <v>0</v>
      </c>
      <c r="AF724" s="240" t="s">
        <v>3981</v>
      </c>
      <c r="AG724" s="235" t="str">
        <f>IFERROR(VLOOKUP(작성용!A:A,RM!A:D,4,0),"-")</f>
        <v>김기욱/정창수</v>
      </c>
      <c r="AH724" s="9" t="s">
        <v>8314</v>
      </c>
      <c r="AI724" s="231" t="s">
        <v>7701</v>
      </c>
      <c r="AJ724" s="9" t="s">
        <v>7701</v>
      </c>
      <c r="AK724" s="231" t="s">
        <v>7687</v>
      </c>
      <c r="AL724" s="231">
        <v>723</v>
      </c>
    </row>
    <row r="725" spans="1:38" s="194" customFormat="1" x14ac:dyDescent="0.3">
      <c r="A725" s="225" t="s">
        <v>2414</v>
      </c>
      <c r="B725" s="225" t="s">
        <v>2415</v>
      </c>
      <c r="C725" s="237" t="s">
        <v>7688</v>
      </c>
      <c r="D725" s="233" t="s">
        <v>9618</v>
      </c>
      <c r="E725" s="232" t="s">
        <v>9619</v>
      </c>
      <c r="F725" s="236" t="s">
        <v>6794</v>
      </c>
      <c r="G725" s="210">
        <v>0</v>
      </c>
      <c r="H725" s="227" t="s">
        <v>7701</v>
      </c>
      <c r="I725" s="227" t="s">
        <v>4695</v>
      </c>
      <c r="J725" s="227" t="s">
        <v>4695</v>
      </c>
      <c r="K725" s="227" t="s">
        <v>4695</v>
      </c>
      <c r="L725" s="227" t="s">
        <v>4695</v>
      </c>
      <c r="M725" s="227" t="s">
        <v>7691</v>
      </c>
      <c r="N725" s="226" t="s">
        <v>7719</v>
      </c>
      <c r="O725" s="226" t="s">
        <v>7729</v>
      </c>
      <c r="P725" s="226" t="s">
        <v>7729</v>
      </c>
      <c r="Q725" s="226" t="s">
        <v>7729</v>
      </c>
      <c r="R725" s="228" t="s">
        <v>8330</v>
      </c>
      <c r="S725" s="228" t="s">
        <v>3866</v>
      </c>
      <c r="T725" s="229">
        <v>45645</v>
      </c>
      <c r="U725" s="230" t="s">
        <v>7689</v>
      </c>
      <c r="V725" s="230" t="s">
        <v>7722</v>
      </c>
      <c r="W725" s="230" t="s">
        <v>7722</v>
      </c>
      <c r="X725" s="230" t="s">
        <v>7701</v>
      </c>
      <c r="Y725" s="230"/>
      <c r="Z725" s="230" t="s">
        <v>9892</v>
      </c>
      <c r="AA725" s="239">
        <v>202412</v>
      </c>
      <c r="AB725" s="239"/>
      <c r="AC725" s="240" t="s">
        <v>6188</v>
      </c>
      <c r="AD725" s="240" t="s">
        <v>7704</v>
      </c>
      <c r="AE725" s="241">
        <v>0</v>
      </c>
      <c r="AF725" s="240" t="s">
        <v>8303</v>
      </c>
      <c r="AG725" s="235" t="str">
        <f>IFERROR(VLOOKUP(작성용!A:A,RM!A:D,4,0),"-")</f>
        <v>김기욱/정창수</v>
      </c>
      <c r="AH725" s="9" t="s">
        <v>8314</v>
      </c>
      <c r="AI725" s="231" t="s">
        <v>7701</v>
      </c>
      <c r="AJ725" s="9" t="s">
        <v>7701</v>
      </c>
      <c r="AK725" s="231" t="s">
        <v>7687</v>
      </c>
      <c r="AL725" s="231">
        <v>724</v>
      </c>
    </row>
    <row r="726" spans="1:38" s="194" customFormat="1" x14ac:dyDescent="0.3">
      <c r="A726" s="225" t="s">
        <v>2414</v>
      </c>
      <c r="B726" s="225" t="s">
        <v>2415</v>
      </c>
      <c r="C726" s="237" t="s">
        <v>7688</v>
      </c>
      <c r="D726" s="233" t="s">
        <v>8331</v>
      </c>
      <c r="E726" s="232" t="s">
        <v>9620</v>
      </c>
      <c r="F726" s="236" t="s">
        <v>6794</v>
      </c>
      <c r="G726" s="210">
        <v>0</v>
      </c>
      <c r="H726" s="227" t="s">
        <v>3522</v>
      </c>
      <c r="I726" s="227" t="s">
        <v>4695</v>
      </c>
      <c r="J726" s="227" t="s">
        <v>4695</v>
      </c>
      <c r="K726" s="227" t="s">
        <v>4695</v>
      </c>
      <c r="L726" s="227" t="s">
        <v>4695</v>
      </c>
      <c r="M726" s="227" t="s">
        <v>7691</v>
      </c>
      <c r="N726" s="226" t="s">
        <v>4068</v>
      </c>
      <c r="O726" s="226" t="s">
        <v>7729</v>
      </c>
      <c r="P726" s="226" t="s">
        <v>7729</v>
      </c>
      <c r="Q726" s="226" t="s">
        <v>7729</v>
      </c>
      <c r="R726" s="228" t="s">
        <v>8332</v>
      </c>
      <c r="S726" s="228" t="s">
        <v>3834</v>
      </c>
      <c r="T726" s="229">
        <v>45645</v>
      </c>
      <c r="U726" s="230" t="s">
        <v>7689</v>
      </c>
      <c r="V726" s="230" t="s">
        <v>7722</v>
      </c>
      <c r="W726" s="230" t="s">
        <v>7722</v>
      </c>
      <c r="X726" s="230" t="s">
        <v>7701</v>
      </c>
      <c r="Y726" s="230"/>
      <c r="Z726" s="230" t="s">
        <v>9892</v>
      </c>
      <c r="AA726" s="239">
        <v>202412</v>
      </c>
      <c r="AB726" s="239"/>
      <c r="AC726" s="240" t="s">
        <v>6188</v>
      </c>
      <c r="AD726" s="240" t="s">
        <v>7704</v>
      </c>
      <c r="AE726" s="241">
        <v>0</v>
      </c>
      <c r="AF726" s="240" t="s">
        <v>3981</v>
      </c>
      <c r="AG726" s="235" t="str">
        <f>IFERROR(VLOOKUP(작성용!A:A,RM!A:D,4,0),"-")</f>
        <v>김기욱/정창수</v>
      </c>
      <c r="AH726" s="9" t="s">
        <v>8314</v>
      </c>
      <c r="AI726" s="231" t="s">
        <v>7701</v>
      </c>
      <c r="AJ726" s="9" t="s">
        <v>7701</v>
      </c>
      <c r="AK726" s="231" t="s">
        <v>7687</v>
      </c>
      <c r="AL726" s="231">
        <v>725</v>
      </c>
    </row>
    <row r="727" spans="1:38" s="194" customFormat="1" x14ac:dyDescent="0.3">
      <c r="A727" s="225" t="s">
        <v>2414</v>
      </c>
      <c r="B727" s="225" t="s">
        <v>2415</v>
      </c>
      <c r="C727" s="237" t="s">
        <v>3683</v>
      </c>
      <c r="D727" s="233" t="s">
        <v>9330</v>
      </c>
      <c r="E727" s="232" t="s">
        <v>9621</v>
      </c>
      <c r="F727" s="236" t="s">
        <v>3965</v>
      </c>
      <c r="G727" s="210">
        <v>0</v>
      </c>
      <c r="H727" s="227" t="s">
        <v>7701</v>
      </c>
      <c r="I727" s="227" t="s">
        <v>4695</v>
      </c>
      <c r="J727" s="227" t="s">
        <v>4695</v>
      </c>
      <c r="K727" s="227" t="s">
        <v>4695</v>
      </c>
      <c r="L727" s="227" t="s">
        <v>4695</v>
      </c>
      <c r="M727" s="227" t="s">
        <v>7691</v>
      </c>
      <c r="N727" s="226" t="s">
        <v>7719</v>
      </c>
      <c r="O727" s="226" t="s">
        <v>7729</v>
      </c>
      <c r="P727" s="226" t="s">
        <v>7729</v>
      </c>
      <c r="Q727" s="226" t="s">
        <v>7729</v>
      </c>
      <c r="R727" s="228" t="s">
        <v>8007</v>
      </c>
      <c r="S727" s="228" t="s">
        <v>3782</v>
      </c>
      <c r="T727" s="229">
        <v>45645</v>
      </c>
      <c r="U727" s="230" t="s">
        <v>7689</v>
      </c>
      <c r="V727" s="230" t="s">
        <v>7722</v>
      </c>
      <c r="W727" s="230" t="s">
        <v>7722</v>
      </c>
      <c r="X727" s="230" t="s">
        <v>7701</v>
      </c>
      <c r="Y727" s="230"/>
      <c r="Z727" s="230" t="s">
        <v>9892</v>
      </c>
      <c r="AA727" s="239">
        <v>202412</v>
      </c>
      <c r="AB727" s="239"/>
      <c r="AC727" s="240" t="s">
        <v>6188</v>
      </c>
      <c r="AD727" s="240" t="s">
        <v>7704</v>
      </c>
      <c r="AE727" s="241">
        <v>0</v>
      </c>
      <c r="AF727" s="240" t="s">
        <v>7704</v>
      </c>
      <c r="AG727" s="235" t="str">
        <f>IFERROR(VLOOKUP(작성용!A:A,RM!A:D,4,0),"-")</f>
        <v>김기욱/정창수</v>
      </c>
      <c r="AH727" s="9" t="s">
        <v>8314</v>
      </c>
      <c r="AI727" s="231" t="s">
        <v>7701</v>
      </c>
      <c r="AJ727" s="9" t="s">
        <v>7701</v>
      </c>
      <c r="AK727" s="231" t="s">
        <v>7687</v>
      </c>
      <c r="AL727" s="231">
        <v>726</v>
      </c>
    </row>
    <row r="728" spans="1:38" s="194" customFormat="1" x14ac:dyDescent="0.3">
      <c r="A728" s="225" t="s">
        <v>2414</v>
      </c>
      <c r="B728" s="225" t="s">
        <v>2415</v>
      </c>
      <c r="C728" s="237" t="s">
        <v>7688</v>
      </c>
      <c r="D728" s="233" t="s">
        <v>6257</v>
      </c>
      <c r="E728" s="232" t="s">
        <v>9622</v>
      </c>
      <c r="F728" s="236" t="s">
        <v>3965</v>
      </c>
      <c r="G728" s="210">
        <v>0</v>
      </c>
      <c r="H728" s="227" t="s">
        <v>7701</v>
      </c>
      <c r="I728" s="227" t="s">
        <v>4695</v>
      </c>
      <c r="J728" s="227" t="s">
        <v>4695</v>
      </c>
      <c r="K728" s="227" t="s">
        <v>4695</v>
      </c>
      <c r="L728" s="227" t="s">
        <v>4695</v>
      </c>
      <c r="M728" s="227" t="s">
        <v>7691</v>
      </c>
      <c r="N728" s="226" t="s">
        <v>7719</v>
      </c>
      <c r="O728" s="226" t="s">
        <v>3530</v>
      </c>
      <c r="P728" s="226" t="s">
        <v>7729</v>
      </c>
      <c r="Q728" s="226" t="s">
        <v>7729</v>
      </c>
      <c r="R728" s="228" t="s">
        <v>8333</v>
      </c>
      <c r="S728" s="228" t="s">
        <v>3790</v>
      </c>
      <c r="T728" s="229">
        <v>45645</v>
      </c>
      <c r="U728" s="230" t="s">
        <v>7689</v>
      </c>
      <c r="V728" s="230" t="s">
        <v>7722</v>
      </c>
      <c r="W728" s="230" t="s">
        <v>7722</v>
      </c>
      <c r="X728" s="230" t="s">
        <v>7701</v>
      </c>
      <c r="Y728" s="230"/>
      <c r="Z728" s="230" t="s">
        <v>9892</v>
      </c>
      <c r="AA728" s="239">
        <v>202412</v>
      </c>
      <c r="AB728" s="239"/>
      <c r="AC728" s="240" t="s">
        <v>6188</v>
      </c>
      <c r="AD728" s="240" t="s">
        <v>7704</v>
      </c>
      <c r="AE728" s="241">
        <v>0</v>
      </c>
      <c r="AF728" s="240" t="s">
        <v>7704</v>
      </c>
      <c r="AG728" s="235" t="str">
        <f>IFERROR(VLOOKUP(작성용!A:A,RM!A:D,4,0),"-")</f>
        <v>김기욱/정창수</v>
      </c>
      <c r="AH728" s="9" t="s">
        <v>8314</v>
      </c>
      <c r="AI728" s="231" t="s">
        <v>7701</v>
      </c>
      <c r="AJ728" s="9" t="s">
        <v>7701</v>
      </c>
      <c r="AK728" s="231" t="s">
        <v>7687</v>
      </c>
      <c r="AL728" s="231">
        <v>727</v>
      </c>
    </row>
    <row r="729" spans="1:38" s="194" customFormat="1" x14ac:dyDescent="0.3">
      <c r="A729" s="225" t="s">
        <v>2414</v>
      </c>
      <c r="B729" s="225" t="s">
        <v>2415</v>
      </c>
      <c r="C729" s="237" t="s">
        <v>7688</v>
      </c>
      <c r="D729" s="233" t="s">
        <v>8334</v>
      </c>
      <c r="E729" s="232" t="s">
        <v>9623</v>
      </c>
      <c r="F729" s="236" t="s">
        <v>6794</v>
      </c>
      <c r="G729" s="210">
        <v>0</v>
      </c>
      <c r="H729" s="227" t="s">
        <v>3522</v>
      </c>
      <c r="I729" s="227" t="s">
        <v>4695</v>
      </c>
      <c r="J729" s="227" t="s">
        <v>4695</v>
      </c>
      <c r="K729" s="227" t="s">
        <v>4695</v>
      </c>
      <c r="L729" s="227" t="s">
        <v>4695</v>
      </c>
      <c r="M729" s="227" t="s">
        <v>7691</v>
      </c>
      <c r="N729" s="226" t="s">
        <v>7719</v>
      </c>
      <c r="O729" s="226" t="s">
        <v>7729</v>
      </c>
      <c r="P729" s="226" t="s">
        <v>7729</v>
      </c>
      <c r="Q729" s="226" t="s">
        <v>7729</v>
      </c>
      <c r="R729" s="228" t="s">
        <v>8335</v>
      </c>
      <c r="S729" s="228" t="s">
        <v>3798</v>
      </c>
      <c r="T729" s="229">
        <v>45645</v>
      </c>
      <c r="U729" s="230" t="s">
        <v>7689</v>
      </c>
      <c r="V729" s="230" t="s">
        <v>7692</v>
      </c>
      <c r="W729" s="230" t="s">
        <v>7722</v>
      </c>
      <c r="X729" s="230" t="s">
        <v>7701</v>
      </c>
      <c r="Y729" s="230"/>
      <c r="Z729" s="230" t="s">
        <v>9892</v>
      </c>
      <c r="AA729" s="239">
        <v>202412</v>
      </c>
      <c r="AB729" s="239"/>
      <c r="AC729" s="240" t="s">
        <v>6188</v>
      </c>
      <c r="AD729" s="240" t="s">
        <v>7704</v>
      </c>
      <c r="AE729" s="241">
        <v>0</v>
      </c>
      <c r="AF729" s="240" t="s">
        <v>7704</v>
      </c>
      <c r="AG729" s="235" t="str">
        <f>IFERROR(VLOOKUP(작성용!A:A,RM!A:D,4,0),"-")</f>
        <v>김기욱/정창수</v>
      </c>
      <c r="AH729" s="9" t="s">
        <v>8314</v>
      </c>
      <c r="AI729" s="231" t="s">
        <v>7701</v>
      </c>
      <c r="AJ729" s="9" t="s">
        <v>7701</v>
      </c>
      <c r="AK729" s="231" t="s">
        <v>7687</v>
      </c>
      <c r="AL729" s="231">
        <v>728</v>
      </c>
    </row>
    <row r="730" spans="1:38" s="194" customFormat="1" x14ac:dyDescent="0.3">
      <c r="A730" s="225" t="s">
        <v>2414</v>
      </c>
      <c r="B730" s="225" t="s">
        <v>2415</v>
      </c>
      <c r="C730" s="237" t="s">
        <v>7688</v>
      </c>
      <c r="D730" s="233" t="s">
        <v>9624</v>
      </c>
      <c r="E730" s="232" t="s">
        <v>9625</v>
      </c>
      <c r="F730" s="236" t="s">
        <v>6794</v>
      </c>
      <c r="G730" s="210">
        <v>0</v>
      </c>
      <c r="H730" s="227" t="s">
        <v>7701</v>
      </c>
      <c r="I730" s="227" t="s">
        <v>4695</v>
      </c>
      <c r="J730" s="227" t="s">
        <v>4695</v>
      </c>
      <c r="K730" s="227" t="s">
        <v>4695</v>
      </c>
      <c r="L730" s="227" t="s">
        <v>4695</v>
      </c>
      <c r="M730" s="227" t="s">
        <v>7691</v>
      </c>
      <c r="N730" s="226" t="s">
        <v>7719</v>
      </c>
      <c r="O730" s="226" t="s">
        <v>7729</v>
      </c>
      <c r="P730" s="226" t="s">
        <v>7729</v>
      </c>
      <c r="Q730" s="226" t="s">
        <v>7729</v>
      </c>
      <c r="R730" s="228" t="s">
        <v>7829</v>
      </c>
      <c r="S730" s="228" t="s">
        <v>3741</v>
      </c>
      <c r="T730" s="229">
        <v>45645</v>
      </c>
      <c r="U730" s="230" t="s">
        <v>7689</v>
      </c>
      <c r="V730" s="230" t="s">
        <v>7722</v>
      </c>
      <c r="W730" s="230" t="s">
        <v>7722</v>
      </c>
      <c r="X730" s="230" t="s">
        <v>7701</v>
      </c>
      <c r="Y730" s="230"/>
      <c r="Z730" s="230" t="s">
        <v>9892</v>
      </c>
      <c r="AA730" s="239">
        <v>202412</v>
      </c>
      <c r="AB730" s="239"/>
      <c r="AC730" s="240" t="s">
        <v>6188</v>
      </c>
      <c r="AD730" s="240" t="s">
        <v>7704</v>
      </c>
      <c r="AE730" s="241">
        <v>0</v>
      </c>
      <c r="AF730" s="240" t="s">
        <v>7704</v>
      </c>
      <c r="AG730" s="235" t="str">
        <f>IFERROR(VLOOKUP(작성용!A:A,RM!A:D,4,0),"-")</f>
        <v>김기욱/정창수</v>
      </c>
      <c r="AH730" s="9" t="s">
        <v>8314</v>
      </c>
      <c r="AI730" s="231" t="s">
        <v>7701</v>
      </c>
      <c r="AJ730" s="9" t="s">
        <v>7701</v>
      </c>
      <c r="AK730" s="231" t="s">
        <v>7687</v>
      </c>
      <c r="AL730" s="231">
        <v>729</v>
      </c>
    </row>
    <row r="731" spans="1:38" s="194" customFormat="1" x14ac:dyDescent="0.3">
      <c r="A731" s="225" t="s">
        <v>2414</v>
      </c>
      <c r="B731" s="225" t="s">
        <v>2415</v>
      </c>
      <c r="C731" s="237" t="s">
        <v>7688</v>
      </c>
      <c r="D731" s="233" t="s">
        <v>8336</v>
      </c>
      <c r="E731" s="232" t="s">
        <v>9626</v>
      </c>
      <c r="F731" s="236" t="s">
        <v>3965</v>
      </c>
      <c r="G731" s="210">
        <v>0</v>
      </c>
      <c r="H731" s="227" t="s">
        <v>7701</v>
      </c>
      <c r="I731" s="227" t="s">
        <v>4695</v>
      </c>
      <c r="J731" s="227" t="s">
        <v>4695</v>
      </c>
      <c r="K731" s="227" t="s">
        <v>4695</v>
      </c>
      <c r="L731" s="227" t="s">
        <v>4695</v>
      </c>
      <c r="M731" s="227" t="s">
        <v>7691</v>
      </c>
      <c r="N731" s="226" t="s">
        <v>7719</v>
      </c>
      <c r="O731" s="226" t="s">
        <v>7729</v>
      </c>
      <c r="P731" s="226" t="s">
        <v>7729</v>
      </c>
      <c r="Q731" s="226" t="s">
        <v>7729</v>
      </c>
      <c r="R731" s="228" t="s">
        <v>8337</v>
      </c>
      <c r="S731" s="228" t="s">
        <v>3745</v>
      </c>
      <c r="T731" s="229">
        <v>45645</v>
      </c>
      <c r="U731" s="230" t="s">
        <v>7689</v>
      </c>
      <c r="V731" s="230" t="s">
        <v>7722</v>
      </c>
      <c r="W731" s="230" t="s">
        <v>7722</v>
      </c>
      <c r="X731" s="230" t="s">
        <v>7701</v>
      </c>
      <c r="Y731" s="230"/>
      <c r="Z731" s="230" t="s">
        <v>9892</v>
      </c>
      <c r="AA731" s="239">
        <v>202412</v>
      </c>
      <c r="AB731" s="239"/>
      <c r="AC731" s="240" t="s">
        <v>6188</v>
      </c>
      <c r="AD731" s="240" t="s">
        <v>7704</v>
      </c>
      <c r="AE731" s="241">
        <v>0</v>
      </c>
      <c r="AF731" s="240" t="s">
        <v>7704</v>
      </c>
      <c r="AG731" s="235" t="str">
        <f>IFERROR(VLOOKUP(작성용!A:A,RM!A:D,4,0),"-")</f>
        <v>김기욱/정창수</v>
      </c>
      <c r="AH731" s="9" t="s">
        <v>8314</v>
      </c>
      <c r="AI731" s="231" t="s">
        <v>7701</v>
      </c>
      <c r="AJ731" s="9" t="s">
        <v>7701</v>
      </c>
      <c r="AK731" s="231" t="s">
        <v>7687</v>
      </c>
      <c r="AL731" s="231">
        <v>730</v>
      </c>
    </row>
    <row r="732" spans="1:38" s="194" customFormat="1" x14ac:dyDescent="0.3">
      <c r="A732" s="225" t="s">
        <v>2414</v>
      </c>
      <c r="B732" s="225" t="s">
        <v>2415</v>
      </c>
      <c r="C732" s="237" t="s">
        <v>7688</v>
      </c>
      <c r="D732" s="233" t="s">
        <v>8338</v>
      </c>
      <c r="E732" s="232" t="s">
        <v>9627</v>
      </c>
      <c r="F732" s="236" t="s">
        <v>6794</v>
      </c>
      <c r="G732" s="210">
        <v>0</v>
      </c>
      <c r="H732" s="227" t="s">
        <v>7701</v>
      </c>
      <c r="I732" s="227" t="s">
        <v>4695</v>
      </c>
      <c r="J732" s="227" t="s">
        <v>4695</v>
      </c>
      <c r="K732" s="227" t="s">
        <v>4695</v>
      </c>
      <c r="L732" s="227" t="s">
        <v>4695</v>
      </c>
      <c r="M732" s="227" t="s">
        <v>7691</v>
      </c>
      <c r="N732" s="226" t="s">
        <v>7719</v>
      </c>
      <c r="O732" s="226" t="s">
        <v>7729</v>
      </c>
      <c r="P732" s="226" t="s">
        <v>3530</v>
      </c>
      <c r="Q732" s="226" t="s">
        <v>3530</v>
      </c>
      <c r="R732" s="228" t="s">
        <v>8339</v>
      </c>
      <c r="S732" s="228" t="s">
        <v>3812</v>
      </c>
      <c r="T732" s="229">
        <v>45645</v>
      </c>
      <c r="U732" s="230" t="s">
        <v>7689</v>
      </c>
      <c r="V732" s="230" t="s">
        <v>7722</v>
      </c>
      <c r="W732" s="230" t="s">
        <v>7722</v>
      </c>
      <c r="X732" s="230" t="s">
        <v>7701</v>
      </c>
      <c r="Y732" s="230"/>
      <c r="Z732" s="230" t="s">
        <v>9892</v>
      </c>
      <c r="AA732" s="239">
        <v>202412</v>
      </c>
      <c r="AB732" s="239"/>
      <c r="AC732" s="240" t="s">
        <v>6188</v>
      </c>
      <c r="AD732" s="240" t="s">
        <v>7704</v>
      </c>
      <c r="AE732" s="241">
        <v>0</v>
      </c>
      <c r="AF732" s="240" t="s">
        <v>7704</v>
      </c>
      <c r="AG732" s="235" t="str">
        <f>IFERROR(VLOOKUP(작성용!A:A,RM!A:D,4,0),"-")</f>
        <v>김기욱/정창수</v>
      </c>
      <c r="AH732" s="9" t="s">
        <v>8314</v>
      </c>
      <c r="AI732" s="231" t="s">
        <v>3522</v>
      </c>
      <c r="AJ732" s="9" t="s">
        <v>7701</v>
      </c>
      <c r="AK732" s="231" t="s">
        <v>7687</v>
      </c>
      <c r="AL732" s="231">
        <v>731</v>
      </c>
    </row>
    <row r="733" spans="1:38" s="194" customFormat="1" x14ac:dyDescent="0.3">
      <c r="A733" s="225" t="s">
        <v>2414</v>
      </c>
      <c r="B733" s="225" t="s">
        <v>2415</v>
      </c>
      <c r="C733" s="237" t="s">
        <v>7688</v>
      </c>
      <c r="D733" s="233" t="s">
        <v>8340</v>
      </c>
      <c r="E733" s="232" t="s">
        <v>9628</v>
      </c>
      <c r="F733" s="236" t="s">
        <v>6794</v>
      </c>
      <c r="G733" s="210">
        <v>0</v>
      </c>
      <c r="H733" s="227" t="s">
        <v>7701</v>
      </c>
      <c r="I733" s="227" t="s">
        <v>4695</v>
      </c>
      <c r="J733" s="227" t="s">
        <v>4695</v>
      </c>
      <c r="K733" s="227" t="s">
        <v>4695</v>
      </c>
      <c r="L733" s="227" t="s">
        <v>4695</v>
      </c>
      <c r="M733" s="227" t="s">
        <v>7691</v>
      </c>
      <c r="N733" s="226" t="s">
        <v>7719</v>
      </c>
      <c r="O733" s="226" t="s">
        <v>7729</v>
      </c>
      <c r="P733" s="226" t="s">
        <v>7729</v>
      </c>
      <c r="Q733" s="226" t="s">
        <v>7729</v>
      </c>
      <c r="R733" s="228" t="s">
        <v>8341</v>
      </c>
      <c r="S733" s="228" t="s">
        <v>8281</v>
      </c>
      <c r="T733" s="229">
        <v>45645</v>
      </c>
      <c r="U733" s="230" t="s">
        <v>7689</v>
      </c>
      <c r="V733" s="230" t="s">
        <v>7722</v>
      </c>
      <c r="W733" s="230" t="s">
        <v>7722</v>
      </c>
      <c r="X733" s="230" t="s">
        <v>7701</v>
      </c>
      <c r="Y733" s="230"/>
      <c r="Z733" s="230" t="s">
        <v>9892</v>
      </c>
      <c r="AA733" s="239">
        <v>202412</v>
      </c>
      <c r="AB733" s="239"/>
      <c r="AC733" s="240" t="s">
        <v>6188</v>
      </c>
      <c r="AD733" s="240" t="s">
        <v>7704</v>
      </c>
      <c r="AE733" s="241">
        <v>0</v>
      </c>
      <c r="AF733" s="240" t="s">
        <v>7704</v>
      </c>
      <c r="AG733" s="235" t="str">
        <f>IFERROR(VLOOKUP(작성용!A:A,RM!A:D,4,0),"-")</f>
        <v>김기욱/정창수</v>
      </c>
      <c r="AH733" s="9" t="s">
        <v>8314</v>
      </c>
      <c r="AI733" s="231" t="s">
        <v>7701</v>
      </c>
      <c r="AJ733" s="9" t="s">
        <v>7701</v>
      </c>
      <c r="AK733" s="231" t="s">
        <v>7687</v>
      </c>
      <c r="AL733" s="231">
        <v>732</v>
      </c>
    </row>
    <row r="734" spans="1:38" s="194" customFormat="1" x14ac:dyDescent="0.3">
      <c r="A734" s="225" t="s">
        <v>2414</v>
      </c>
      <c r="B734" s="225" t="s">
        <v>2415</v>
      </c>
      <c r="C734" s="237" t="s">
        <v>7688</v>
      </c>
      <c r="D734" s="233" t="s">
        <v>5095</v>
      </c>
      <c r="E734" s="232" t="s">
        <v>9163</v>
      </c>
      <c r="F734" s="236" t="s">
        <v>6794</v>
      </c>
      <c r="G734" s="210">
        <v>0</v>
      </c>
      <c r="H734" s="227" t="s">
        <v>7701</v>
      </c>
      <c r="I734" s="227" t="s">
        <v>4695</v>
      </c>
      <c r="J734" s="227" t="s">
        <v>4695</v>
      </c>
      <c r="K734" s="227" t="s">
        <v>4695</v>
      </c>
      <c r="L734" s="227" t="s">
        <v>4695</v>
      </c>
      <c r="M734" s="227" t="s">
        <v>7691</v>
      </c>
      <c r="N734" s="226" t="s">
        <v>7719</v>
      </c>
      <c r="O734" s="226" t="s">
        <v>7729</v>
      </c>
      <c r="P734" s="226" t="s">
        <v>7729</v>
      </c>
      <c r="Q734" s="226" t="s">
        <v>7729</v>
      </c>
      <c r="R734" s="228" t="s">
        <v>7842</v>
      </c>
      <c r="S734" s="228" t="s">
        <v>3706</v>
      </c>
      <c r="T734" s="229">
        <v>45645</v>
      </c>
      <c r="U734" s="230" t="s">
        <v>7689</v>
      </c>
      <c r="V734" s="230" t="s">
        <v>7722</v>
      </c>
      <c r="W734" s="230" t="s">
        <v>7722</v>
      </c>
      <c r="X734" s="230" t="s">
        <v>7701</v>
      </c>
      <c r="Y734" s="230"/>
      <c r="Z734" s="230" t="s">
        <v>9892</v>
      </c>
      <c r="AA734" s="239">
        <v>202412</v>
      </c>
      <c r="AB734" s="239"/>
      <c r="AC734" s="240" t="s">
        <v>6188</v>
      </c>
      <c r="AD734" s="240" t="s">
        <v>7704</v>
      </c>
      <c r="AE734" s="241">
        <v>0</v>
      </c>
      <c r="AF734" s="240" t="s">
        <v>7704</v>
      </c>
      <c r="AG734" s="235" t="str">
        <f>IFERROR(VLOOKUP(작성용!A:A,RM!A:D,4,0),"-")</f>
        <v>김기욱/정창수</v>
      </c>
      <c r="AH734" s="9" t="s">
        <v>8314</v>
      </c>
      <c r="AI734" s="231" t="s">
        <v>7701</v>
      </c>
      <c r="AJ734" s="9" t="s">
        <v>7701</v>
      </c>
      <c r="AK734" s="231" t="s">
        <v>7687</v>
      </c>
      <c r="AL734" s="231">
        <v>733</v>
      </c>
    </row>
    <row r="735" spans="1:38" s="194" customFormat="1" x14ac:dyDescent="0.3">
      <c r="A735" s="225" t="s">
        <v>2414</v>
      </c>
      <c r="B735" s="225" t="s">
        <v>2415</v>
      </c>
      <c r="C735" s="237" t="s">
        <v>7688</v>
      </c>
      <c r="D735" s="233" t="s">
        <v>9535</v>
      </c>
      <c r="E735" s="232" t="s">
        <v>9162</v>
      </c>
      <c r="F735" s="236" t="s">
        <v>6794</v>
      </c>
      <c r="G735" s="210">
        <v>0</v>
      </c>
      <c r="H735" s="227" t="s">
        <v>7701</v>
      </c>
      <c r="I735" s="227" t="s">
        <v>4695</v>
      </c>
      <c r="J735" s="227" t="s">
        <v>4695</v>
      </c>
      <c r="K735" s="227" t="s">
        <v>4695</v>
      </c>
      <c r="L735" s="227" t="s">
        <v>4695</v>
      </c>
      <c r="M735" s="227" t="s">
        <v>7691</v>
      </c>
      <c r="N735" s="226" t="s">
        <v>7719</v>
      </c>
      <c r="O735" s="226" t="s">
        <v>7729</v>
      </c>
      <c r="P735" s="226" t="s">
        <v>7729</v>
      </c>
      <c r="Q735" s="226" t="s">
        <v>7729</v>
      </c>
      <c r="R735" s="228" t="s">
        <v>7841</v>
      </c>
      <c r="S735" s="228" t="s">
        <v>3705</v>
      </c>
      <c r="T735" s="229">
        <v>45645</v>
      </c>
      <c r="U735" s="230" t="s">
        <v>7689</v>
      </c>
      <c r="V735" s="230" t="s">
        <v>7722</v>
      </c>
      <c r="W735" s="230" t="s">
        <v>7722</v>
      </c>
      <c r="X735" s="230" t="s">
        <v>7701</v>
      </c>
      <c r="Y735" s="230"/>
      <c r="Z735" s="230" t="s">
        <v>9892</v>
      </c>
      <c r="AA735" s="239">
        <v>202412</v>
      </c>
      <c r="AB735" s="239"/>
      <c r="AC735" s="240" t="s">
        <v>6188</v>
      </c>
      <c r="AD735" s="240" t="s">
        <v>7704</v>
      </c>
      <c r="AE735" s="241">
        <v>0</v>
      </c>
      <c r="AF735" s="240" t="s">
        <v>7704</v>
      </c>
      <c r="AG735" s="235" t="str">
        <f>IFERROR(VLOOKUP(작성용!A:A,RM!A:D,4,0),"-")</f>
        <v>김기욱/정창수</v>
      </c>
      <c r="AH735" s="9" t="s">
        <v>8314</v>
      </c>
      <c r="AI735" s="231" t="s">
        <v>7701</v>
      </c>
      <c r="AJ735" s="9" t="s">
        <v>7701</v>
      </c>
      <c r="AK735" s="231" t="s">
        <v>7687</v>
      </c>
      <c r="AL735" s="231">
        <v>734</v>
      </c>
    </row>
    <row r="736" spans="1:38" s="194" customFormat="1" x14ac:dyDescent="0.3">
      <c r="A736" s="225" t="s">
        <v>2414</v>
      </c>
      <c r="B736" s="225" t="s">
        <v>2415</v>
      </c>
      <c r="C736" s="237" t="s">
        <v>7688</v>
      </c>
      <c r="D736" s="233" t="s">
        <v>9629</v>
      </c>
      <c r="E736" s="232" t="s">
        <v>9630</v>
      </c>
      <c r="F736" s="236" t="s">
        <v>6794</v>
      </c>
      <c r="G736" s="210">
        <v>0</v>
      </c>
      <c r="H736" s="227" t="s">
        <v>7701</v>
      </c>
      <c r="I736" s="227" t="s">
        <v>4695</v>
      </c>
      <c r="J736" s="227" t="s">
        <v>4695</v>
      </c>
      <c r="K736" s="227" t="s">
        <v>4695</v>
      </c>
      <c r="L736" s="227" t="s">
        <v>4695</v>
      </c>
      <c r="M736" s="227" t="s">
        <v>7691</v>
      </c>
      <c r="N736" s="226" t="s">
        <v>7719</v>
      </c>
      <c r="O736" s="226" t="s">
        <v>7729</v>
      </c>
      <c r="P736" s="226" t="s">
        <v>7729</v>
      </c>
      <c r="Q736" s="226" t="s">
        <v>7729</v>
      </c>
      <c r="R736" s="228" t="s">
        <v>8342</v>
      </c>
      <c r="S736" s="228" t="s">
        <v>3780</v>
      </c>
      <c r="T736" s="229">
        <v>45645</v>
      </c>
      <c r="U736" s="230" t="s">
        <v>7689</v>
      </c>
      <c r="V736" s="230" t="s">
        <v>7722</v>
      </c>
      <c r="W736" s="230" t="s">
        <v>7722</v>
      </c>
      <c r="X736" s="230" t="s">
        <v>7701</v>
      </c>
      <c r="Y736" s="230"/>
      <c r="Z736" s="230" t="s">
        <v>9892</v>
      </c>
      <c r="AA736" s="239">
        <v>202412</v>
      </c>
      <c r="AB736" s="239"/>
      <c r="AC736" s="240" t="s">
        <v>6188</v>
      </c>
      <c r="AD736" s="240" t="s">
        <v>7704</v>
      </c>
      <c r="AE736" s="241">
        <v>0</v>
      </c>
      <c r="AF736" s="240" t="s">
        <v>7704</v>
      </c>
      <c r="AG736" s="235" t="str">
        <f>IFERROR(VLOOKUP(작성용!A:A,RM!A:D,4,0),"-")</f>
        <v>김기욱/정창수</v>
      </c>
      <c r="AH736" s="9" t="s">
        <v>8314</v>
      </c>
      <c r="AI736" s="231" t="s">
        <v>7701</v>
      </c>
      <c r="AJ736" s="9" t="s">
        <v>7701</v>
      </c>
      <c r="AK736" s="231" t="s">
        <v>7687</v>
      </c>
      <c r="AL736" s="231">
        <v>735</v>
      </c>
    </row>
    <row r="737" spans="1:38" s="194" customFormat="1" x14ac:dyDescent="0.3">
      <c r="A737" s="225" t="s">
        <v>2414</v>
      </c>
      <c r="B737" s="225" t="s">
        <v>2415</v>
      </c>
      <c r="C737" s="237" t="s">
        <v>7688</v>
      </c>
      <c r="D737" s="233" t="s">
        <v>8343</v>
      </c>
      <c r="E737" s="232" t="s">
        <v>9631</v>
      </c>
      <c r="F737" s="236" t="s">
        <v>6794</v>
      </c>
      <c r="G737" s="210">
        <v>0</v>
      </c>
      <c r="H737" s="227" t="s">
        <v>7701</v>
      </c>
      <c r="I737" s="227" t="s">
        <v>4695</v>
      </c>
      <c r="J737" s="227" t="s">
        <v>4695</v>
      </c>
      <c r="K737" s="227" t="s">
        <v>4695</v>
      </c>
      <c r="L737" s="227" t="s">
        <v>4695</v>
      </c>
      <c r="M737" s="227" t="s">
        <v>7691</v>
      </c>
      <c r="N737" s="226" t="s">
        <v>7719</v>
      </c>
      <c r="O737" s="226" t="s">
        <v>7729</v>
      </c>
      <c r="P737" s="226" t="s">
        <v>7729</v>
      </c>
      <c r="Q737" s="226" t="s">
        <v>7729</v>
      </c>
      <c r="R737" s="228" t="s">
        <v>8344</v>
      </c>
      <c r="S737" s="228" t="s">
        <v>3712</v>
      </c>
      <c r="T737" s="229">
        <v>45645</v>
      </c>
      <c r="U737" s="230" t="s">
        <v>7689</v>
      </c>
      <c r="V737" s="230" t="s">
        <v>7722</v>
      </c>
      <c r="W737" s="230" t="s">
        <v>7722</v>
      </c>
      <c r="X737" s="230" t="s">
        <v>7701</v>
      </c>
      <c r="Y737" s="230"/>
      <c r="Z737" s="230" t="s">
        <v>9892</v>
      </c>
      <c r="AA737" s="239">
        <v>202412</v>
      </c>
      <c r="AB737" s="239"/>
      <c r="AC737" s="240" t="s">
        <v>6188</v>
      </c>
      <c r="AD737" s="240" t="s">
        <v>7704</v>
      </c>
      <c r="AE737" s="241">
        <v>0</v>
      </c>
      <c r="AF737" s="240" t="s">
        <v>7704</v>
      </c>
      <c r="AG737" s="235" t="str">
        <f>IFERROR(VLOOKUP(작성용!A:A,RM!A:D,4,0),"-")</f>
        <v>김기욱/정창수</v>
      </c>
      <c r="AH737" s="9" t="s">
        <v>8314</v>
      </c>
      <c r="AI737" s="231" t="s">
        <v>7701</v>
      </c>
      <c r="AJ737" s="9" t="s">
        <v>7701</v>
      </c>
      <c r="AK737" s="231" t="s">
        <v>7687</v>
      </c>
      <c r="AL737" s="231">
        <v>736</v>
      </c>
    </row>
    <row r="738" spans="1:38" s="194" customFormat="1" x14ac:dyDescent="0.3">
      <c r="A738" s="225" t="s">
        <v>2414</v>
      </c>
      <c r="B738" s="225" t="s">
        <v>2415</v>
      </c>
      <c r="C738" s="237" t="s">
        <v>7688</v>
      </c>
      <c r="D738" s="233" t="s">
        <v>9632</v>
      </c>
      <c r="E738" s="232" t="s">
        <v>9633</v>
      </c>
      <c r="F738" s="236" t="s">
        <v>6794</v>
      </c>
      <c r="G738" s="210">
        <v>0</v>
      </c>
      <c r="H738" s="227" t="s">
        <v>7701</v>
      </c>
      <c r="I738" s="227" t="s">
        <v>4695</v>
      </c>
      <c r="J738" s="227" t="s">
        <v>4695</v>
      </c>
      <c r="K738" s="227" t="s">
        <v>4695</v>
      </c>
      <c r="L738" s="227" t="s">
        <v>4695</v>
      </c>
      <c r="M738" s="227" t="s">
        <v>7691</v>
      </c>
      <c r="N738" s="226" t="s">
        <v>7719</v>
      </c>
      <c r="O738" s="226" t="s">
        <v>7729</v>
      </c>
      <c r="P738" s="226" t="s">
        <v>7729</v>
      </c>
      <c r="Q738" s="226" t="s">
        <v>7729</v>
      </c>
      <c r="R738" s="228" t="s">
        <v>8345</v>
      </c>
      <c r="S738" s="228" t="s">
        <v>8282</v>
      </c>
      <c r="T738" s="229">
        <v>45645</v>
      </c>
      <c r="U738" s="230" t="s">
        <v>7689</v>
      </c>
      <c r="V738" s="230" t="s">
        <v>7722</v>
      </c>
      <c r="W738" s="230" t="s">
        <v>7722</v>
      </c>
      <c r="X738" s="230" t="s">
        <v>7701</v>
      </c>
      <c r="Y738" s="230"/>
      <c r="Z738" s="230" t="s">
        <v>9892</v>
      </c>
      <c r="AA738" s="239">
        <v>202412</v>
      </c>
      <c r="AB738" s="239"/>
      <c r="AC738" s="240" t="s">
        <v>6188</v>
      </c>
      <c r="AD738" s="240" t="s">
        <v>7704</v>
      </c>
      <c r="AE738" s="241">
        <v>0</v>
      </c>
      <c r="AF738" s="240" t="s">
        <v>7704</v>
      </c>
      <c r="AG738" s="235" t="str">
        <f>IFERROR(VLOOKUP(작성용!A:A,RM!A:D,4,0),"-")</f>
        <v>김기욱/정창수</v>
      </c>
      <c r="AH738" s="9" t="s">
        <v>8314</v>
      </c>
      <c r="AI738" s="231" t="s">
        <v>7701</v>
      </c>
      <c r="AJ738" s="9" t="s">
        <v>7701</v>
      </c>
      <c r="AK738" s="231" t="s">
        <v>7687</v>
      </c>
      <c r="AL738" s="231">
        <v>737</v>
      </c>
    </row>
    <row r="739" spans="1:38" s="194" customFormat="1" x14ac:dyDescent="0.3">
      <c r="A739" s="225" t="s">
        <v>2414</v>
      </c>
      <c r="B739" s="225" t="s">
        <v>2415</v>
      </c>
      <c r="C739" s="237" t="s">
        <v>7688</v>
      </c>
      <c r="D739" s="233" t="s">
        <v>9634</v>
      </c>
      <c r="E739" s="232" t="s">
        <v>9635</v>
      </c>
      <c r="F739" s="236" t="s">
        <v>6794</v>
      </c>
      <c r="G739" s="210">
        <v>0</v>
      </c>
      <c r="H739" s="227" t="s">
        <v>7701</v>
      </c>
      <c r="I739" s="227" t="s">
        <v>4695</v>
      </c>
      <c r="J739" s="227" t="s">
        <v>4695</v>
      </c>
      <c r="K739" s="227" t="s">
        <v>4695</v>
      </c>
      <c r="L739" s="227" t="s">
        <v>4695</v>
      </c>
      <c r="M739" s="227" t="s">
        <v>7691</v>
      </c>
      <c r="N739" s="226" t="s">
        <v>7719</v>
      </c>
      <c r="O739" s="226" t="s">
        <v>7729</v>
      </c>
      <c r="P739" s="226" t="s">
        <v>7729</v>
      </c>
      <c r="Q739" s="226" t="s">
        <v>7729</v>
      </c>
      <c r="R739" s="228" t="s">
        <v>8346</v>
      </c>
      <c r="S739" s="228" t="s">
        <v>3796</v>
      </c>
      <c r="T739" s="229">
        <v>45645</v>
      </c>
      <c r="U739" s="230" t="s">
        <v>7689</v>
      </c>
      <c r="V739" s="230" t="s">
        <v>7722</v>
      </c>
      <c r="W739" s="230" t="s">
        <v>7722</v>
      </c>
      <c r="X739" s="230" t="s">
        <v>7701</v>
      </c>
      <c r="Y739" s="230"/>
      <c r="Z739" s="230" t="s">
        <v>9892</v>
      </c>
      <c r="AA739" s="239">
        <v>202412</v>
      </c>
      <c r="AB739" s="239"/>
      <c r="AC739" s="240" t="s">
        <v>6188</v>
      </c>
      <c r="AD739" s="240" t="s">
        <v>7704</v>
      </c>
      <c r="AE739" s="241">
        <v>0</v>
      </c>
      <c r="AF739" s="240" t="s">
        <v>7704</v>
      </c>
      <c r="AG739" s="235" t="str">
        <f>IFERROR(VLOOKUP(작성용!A:A,RM!A:D,4,0),"-")</f>
        <v>김기욱/정창수</v>
      </c>
      <c r="AH739" s="9" t="s">
        <v>8314</v>
      </c>
      <c r="AI739" s="231" t="s">
        <v>7701</v>
      </c>
      <c r="AJ739" s="9" t="s">
        <v>7701</v>
      </c>
      <c r="AK739" s="231" t="s">
        <v>7687</v>
      </c>
      <c r="AL739" s="231">
        <v>738</v>
      </c>
    </row>
    <row r="740" spans="1:38" s="194" customFormat="1" x14ac:dyDescent="0.3">
      <c r="A740" s="225" t="s">
        <v>2414</v>
      </c>
      <c r="B740" s="225" t="s">
        <v>2415</v>
      </c>
      <c r="C740" s="237" t="s">
        <v>7688</v>
      </c>
      <c r="D740" s="233" t="s">
        <v>9760</v>
      </c>
      <c r="E740" s="232" t="s">
        <v>9636</v>
      </c>
      <c r="F740" s="236" t="s">
        <v>6794</v>
      </c>
      <c r="G740" s="210">
        <v>0</v>
      </c>
      <c r="H740" s="227" t="s">
        <v>7701</v>
      </c>
      <c r="I740" s="227" t="s">
        <v>4695</v>
      </c>
      <c r="J740" s="227" t="s">
        <v>4695</v>
      </c>
      <c r="K740" s="227" t="s">
        <v>4695</v>
      </c>
      <c r="L740" s="227" t="s">
        <v>4695</v>
      </c>
      <c r="M740" s="227" t="s">
        <v>7691</v>
      </c>
      <c r="N740" s="226" t="s">
        <v>7719</v>
      </c>
      <c r="O740" s="226" t="s">
        <v>7729</v>
      </c>
      <c r="P740" s="226" t="s">
        <v>7729</v>
      </c>
      <c r="Q740" s="226" t="s">
        <v>7729</v>
      </c>
      <c r="R740" s="228" t="s">
        <v>7756</v>
      </c>
      <c r="S740" s="228" t="s">
        <v>3747</v>
      </c>
      <c r="T740" s="229">
        <v>45645</v>
      </c>
      <c r="U740" s="230" t="s">
        <v>7689</v>
      </c>
      <c r="V740" s="230" t="s">
        <v>7722</v>
      </c>
      <c r="W740" s="230" t="s">
        <v>7722</v>
      </c>
      <c r="X740" s="230" t="s">
        <v>7701</v>
      </c>
      <c r="Y740" s="230"/>
      <c r="Z740" s="230" t="s">
        <v>9892</v>
      </c>
      <c r="AA740" s="239">
        <v>202412</v>
      </c>
      <c r="AB740" s="239"/>
      <c r="AC740" s="240" t="s">
        <v>6188</v>
      </c>
      <c r="AD740" s="240" t="s">
        <v>7704</v>
      </c>
      <c r="AE740" s="241">
        <v>0</v>
      </c>
      <c r="AF740" s="240" t="s">
        <v>7704</v>
      </c>
      <c r="AG740" s="235" t="str">
        <f>IFERROR(VLOOKUP(작성용!A:A,RM!A:D,4,0),"-")</f>
        <v>김기욱/정창수</v>
      </c>
      <c r="AH740" s="9" t="s">
        <v>8314</v>
      </c>
      <c r="AI740" s="231" t="s">
        <v>7701</v>
      </c>
      <c r="AJ740" s="9" t="s">
        <v>7701</v>
      </c>
      <c r="AK740" s="231" t="s">
        <v>7687</v>
      </c>
      <c r="AL740" s="231">
        <v>739</v>
      </c>
    </row>
    <row r="741" spans="1:38" s="194" customFormat="1" x14ac:dyDescent="0.3">
      <c r="A741" s="225" t="s">
        <v>2414</v>
      </c>
      <c r="B741" s="225" t="s">
        <v>2415</v>
      </c>
      <c r="C741" s="237" t="s">
        <v>7688</v>
      </c>
      <c r="D741" s="233" t="s">
        <v>8347</v>
      </c>
      <c r="E741" s="232" t="s">
        <v>9637</v>
      </c>
      <c r="F741" s="236" t="s">
        <v>6794</v>
      </c>
      <c r="G741" s="210">
        <v>0</v>
      </c>
      <c r="H741" s="227" t="s">
        <v>7701</v>
      </c>
      <c r="I741" s="227" t="s">
        <v>4695</v>
      </c>
      <c r="J741" s="227" t="s">
        <v>4695</v>
      </c>
      <c r="K741" s="227" t="s">
        <v>4695</v>
      </c>
      <c r="L741" s="227" t="s">
        <v>4695</v>
      </c>
      <c r="M741" s="227" t="s">
        <v>7691</v>
      </c>
      <c r="N741" s="226" t="s">
        <v>7719</v>
      </c>
      <c r="O741" s="226" t="s">
        <v>7729</v>
      </c>
      <c r="P741" s="226" t="s">
        <v>7729</v>
      </c>
      <c r="Q741" s="226" t="s">
        <v>7729</v>
      </c>
      <c r="R741" s="228" t="s">
        <v>8348</v>
      </c>
      <c r="S741" s="228" t="s">
        <v>8283</v>
      </c>
      <c r="T741" s="229">
        <v>45645</v>
      </c>
      <c r="U741" s="230" t="s">
        <v>7689</v>
      </c>
      <c r="V741" s="230" t="s">
        <v>7722</v>
      </c>
      <c r="W741" s="230" t="s">
        <v>7722</v>
      </c>
      <c r="X741" s="230" t="s">
        <v>7701</v>
      </c>
      <c r="Y741" s="230"/>
      <c r="Z741" s="230" t="s">
        <v>9892</v>
      </c>
      <c r="AA741" s="239">
        <v>202412</v>
      </c>
      <c r="AB741" s="239"/>
      <c r="AC741" s="240" t="s">
        <v>6188</v>
      </c>
      <c r="AD741" s="240" t="s">
        <v>7704</v>
      </c>
      <c r="AE741" s="241">
        <v>0</v>
      </c>
      <c r="AF741" s="240" t="s">
        <v>7704</v>
      </c>
      <c r="AG741" s="235" t="str">
        <f>IFERROR(VLOOKUP(작성용!A:A,RM!A:D,4,0),"-")</f>
        <v>김기욱/정창수</v>
      </c>
      <c r="AH741" s="9" t="s">
        <v>8314</v>
      </c>
      <c r="AI741" s="231" t="s">
        <v>7701</v>
      </c>
      <c r="AJ741" s="9" t="s">
        <v>7701</v>
      </c>
      <c r="AK741" s="231" t="s">
        <v>3684</v>
      </c>
      <c r="AL741" s="231">
        <v>740</v>
      </c>
    </row>
    <row r="742" spans="1:38" s="194" customFormat="1" x14ac:dyDescent="0.3">
      <c r="A742" s="225" t="s">
        <v>2414</v>
      </c>
      <c r="B742" s="225" t="s">
        <v>2415</v>
      </c>
      <c r="C742" s="237" t="s">
        <v>7688</v>
      </c>
      <c r="D742" s="233" t="s">
        <v>7021</v>
      </c>
      <c r="E742" s="232" t="s">
        <v>9638</v>
      </c>
      <c r="F742" s="236" t="s">
        <v>6794</v>
      </c>
      <c r="G742" s="210">
        <v>0</v>
      </c>
      <c r="H742" s="227" t="s">
        <v>7701</v>
      </c>
      <c r="I742" s="227" t="s">
        <v>4695</v>
      </c>
      <c r="J742" s="227" t="s">
        <v>4695</v>
      </c>
      <c r="K742" s="227" t="s">
        <v>4695</v>
      </c>
      <c r="L742" s="227" t="s">
        <v>4695</v>
      </c>
      <c r="M742" s="227" t="s">
        <v>7691</v>
      </c>
      <c r="N742" s="226" t="s">
        <v>7719</v>
      </c>
      <c r="O742" s="226" t="s">
        <v>7729</v>
      </c>
      <c r="P742" s="226" t="s">
        <v>7729</v>
      </c>
      <c r="Q742" s="226" t="s">
        <v>7729</v>
      </c>
      <c r="R742" s="228" t="s">
        <v>8349</v>
      </c>
      <c r="S742" s="228" t="s">
        <v>3792</v>
      </c>
      <c r="T742" s="229">
        <v>45645</v>
      </c>
      <c r="U742" s="230" t="s">
        <v>7689</v>
      </c>
      <c r="V742" s="230" t="s">
        <v>7722</v>
      </c>
      <c r="W742" s="230" t="s">
        <v>7722</v>
      </c>
      <c r="X742" s="230" t="s">
        <v>7701</v>
      </c>
      <c r="Y742" s="230"/>
      <c r="Z742" s="230" t="s">
        <v>9892</v>
      </c>
      <c r="AA742" s="239">
        <v>202412</v>
      </c>
      <c r="AB742" s="239"/>
      <c r="AC742" s="240" t="s">
        <v>6188</v>
      </c>
      <c r="AD742" s="240" t="s">
        <v>7704</v>
      </c>
      <c r="AE742" s="241">
        <v>0</v>
      </c>
      <c r="AF742" s="240" t="s">
        <v>7704</v>
      </c>
      <c r="AG742" s="235" t="str">
        <f>IFERROR(VLOOKUP(작성용!A:A,RM!A:D,4,0),"-")</f>
        <v>김기욱/정창수</v>
      </c>
      <c r="AH742" s="9" t="s">
        <v>8314</v>
      </c>
      <c r="AI742" s="231" t="s">
        <v>7701</v>
      </c>
      <c r="AJ742" s="9" t="s">
        <v>7701</v>
      </c>
      <c r="AK742" s="231" t="s">
        <v>7687</v>
      </c>
      <c r="AL742" s="231">
        <v>741</v>
      </c>
    </row>
    <row r="743" spans="1:38" s="194" customFormat="1" x14ac:dyDescent="0.3">
      <c r="A743" s="225" t="s">
        <v>2414</v>
      </c>
      <c r="B743" s="225" t="s">
        <v>2415</v>
      </c>
      <c r="C743" s="237" t="s">
        <v>7688</v>
      </c>
      <c r="D743" s="233" t="s">
        <v>8350</v>
      </c>
      <c r="E743" s="232" t="s">
        <v>9639</v>
      </c>
      <c r="F743" s="236" t="s">
        <v>6794</v>
      </c>
      <c r="G743" s="210">
        <v>0</v>
      </c>
      <c r="H743" s="227" t="s">
        <v>7701</v>
      </c>
      <c r="I743" s="227" t="s">
        <v>4695</v>
      </c>
      <c r="J743" s="227" t="s">
        <v>4695</v>
      </c>
      <c r="K743" s="227" t="s">
        <v>4695</v>
      </c>
      <c r="L743" s="227" t="s">
        <v>4695</v>
      </c>
      <c r="M743" s="227" t="s">
        <v>7691</v>
      </c>
      <c r="N743" s="226" t="s">
        <v>7719</v>
      </c>
      <c r="O743" s="226" t="s">
        <v>7729</v>
      </c>
      <c r="P743" s="226" t="s">
        <v>7729</v>
      </c>
      <c r="Q743" s="226" t="s">
        <v>7729</v>
      </c>
      <c r="R743" s="228" t="s">
        <v>8351</v>
      </c>
      <c r="S743" s="228" t="s">
        <v>3708</v>
      </c>
      <c r="T743" s="229">
        <v>45645</v>
      </c>
      <c r="U743" s="230" t="s">
        <v>7689</v>
      </c>
      <c r="V743" s="230" t="s">
        <v>7722</v>
      </c>
      <c r="W743" s="230" t="s">
        <v>7722</v>
      </c>
      <c r="X743" s="230" t="s">
        <v>7701</v>
      </c>
      <c r="Y743" s="230"/>
      <c r="Z743" s="230" t="s">
        <v>9892</v>
      </c>
      <c r="AA743" s="239">
        <v>202412</v>
      </c>
      <c r="AB743" s="239"/>
      <c r="AC743" s="240" t="s">
        <v>6188</v>
      </c>
      <c r="AD743" s="240" t="s">
        <v>7704</v>
      </c>
      <c r="AE743" s="241">
        <v>0</v>
      </c>
      <c r="AF743" s="240" t="s">
        <v>7704</v>
      </c>
      <c r="AG743" s="235" t="str">
        <f>IFERROR(VLOOKUP(작성용!A:A,RM!A:D,4,0),"-")</f>
        <v>김기욱/정창수</v>
      </c>
      <c r="AH743" s="9" t="s">
        <v>8314</v>
      </c>
      <c r="AI743" s="231" t="s">
        <v>7701</v>
      </c>
      <c r="AJ743" s="9" t="s">
        <v>7701</v>
      </c>
      <c r="AK743" s="231" t="s">
        <v>7687</v>
      </c>
      <c r="AL743" s="231">
        <v>742</v>
      </c>
    </row>
    <row r="744" spans="1:38" s="194" customFormat="1" x14ac:dyDescent="0.3">
      <c r="A744" s="225" t="s">
        <v>2414</v>
      </c>
      <c r="B744" s="225" t="s">
        <v>2415</v>
      </c>
      <c r="C744" s="237" t="s">
        <v>7688</v>
      </c>
      <c r="D744" s="233" t="s">
        <v>9640</v>
      </c>
      <c r="E744" s="232" t="s">
        <v>9641</v>
      </c>
      <c r="F744" s="236" t="s">
        <v>6794</v>
      </c>
      <c r="G744" s="210">
        <v>0</v>
      </c>
      <c r="H744" s="227" t="s">
        <v>7701</v>
      </c>
      <c r="I744" s="227" t="s">
        <v>4695</v>
      </c>
      <c r="J744" s="227" t="s">
        <v>4695</v>
      </c>
      <c r="K744" s="227" t="s">
        <v>4695</v>
      </c>
      <c r="L744" s="227" t="s">
        <v>4695</v>
      </c>
      <c r="M744" s="227" t="s">
        <v>7691</v>
      </c>
      <c r="N744" s="226" t="s">
        <v>7719</v>
      </c>
      <c r="O744" s="226" t="s">
        <v>7729</v>
      </c>
      <c r="P744" s="226" t="s">
        <v>7729</v>
      </c>
      <c r="Q744" s="226" t="s">
        <v>7729</v>
      </c>
      <c r="R744" s="228" t="s">
        <v>8352</v>
      </c>
      <c r="S744" s="228" t="s">
        <v>8284</v>
      </c>
      <c r="T744" s="229">
        <v>45645</v>
      </c>
      <c r="U744" s="230" t="s">
        <v>7689</v>
      </c>
      <c r="V744" s="230" t="s">
        <v>7722</v>
      </c>
      <c r="W744" s="230" t="s">
        <v>7722</v>
      </c>
      <c r="X744" s="230" t="s">
        <v>7701</v>
      </c>
      <c r="Y744" s="230"/>
      <c r="Z744" s="230" t="s">
        <v>9892</v>
      </c>
      <c r="AA744" s="239">
        <v>202412</v>
      </c>
      <c r="AB744" s="239"/>
      <c r="AC744" s="240" t="s">
        <v>6188</v>
      </c>
      <c r="AD744" s="240" t="s">
        <v>7704</v>
      </c>
      <c r="AE744" s="241">
        <v>0</v>
      </c>
      <c r="AF744" s="240" t="s">
        <v>7704</v>
      </c>
      <c r="AG744" s="235" t="str">
        <f>IFERROR(VLOOKUP(작성용!A:A,RM!A:D,4,0),"-")</f>
        <v>김기욱/정창수</v>
      </c>
      <c r="AH744" s="9" t="s">
        <v>8314</v>
      </c>
      <c r="AI744" s="231" t="s">
        <v>7701</v>
      </c>
      <c r="AJ744" s="9" t="s">
        <v>7701</v>
      </c>
      <c r="AK744" s="231" t="s">
        <v>7687</v>
      </c>
      <c r="AL744" s="231">
        <v>743</v>
      </c>
    </row>
    <row r="745" spans="1:38" s="194" customFormat="1" x14ac:dyDescent="0.3">
      <c r="A745" s="225" t="s">
        <v>2414</v>
      </c>
      <c r="B745" s="225" t="s">
        <v>2415</v>
      </c>
      <c r="C745" s="237" t="s">
        <v>7688</v>
      </c>
      <c r="D745" s="233" t="s">
        <v>9642</v>
      </c>
      <c r="E745" s="232" t="s">
        <v>9643</v>
      </c>
      <c r="F745" s="236" t="s">
        <v>6794</v>
      </c>
      <c r="G745" s="210">
        <v>0</v>
      </c>
      <c r="H745" s="227" t="s">
        <v>7701</v>
      </c>
      <c r="I745" s="227" t="s">
        <v>4695</v>
      </c>
      <c r="J745" s="227" t="s">
        <v>4695</v>
      </c>
      <c r="K745" s="227" t="s">
        <v>4695</v>
      </c>
      <c r="L745" s="227" t="s">
        <v>4695</v>
      </c>
      <c r="M745" s="227" t="s">
        <v>7691</v>
      </c>
      <c r="N745" s="226" t="s">
        <v>7719</v>
      </c>
      <c r="O745" s="226" t="s">
        <v>7729</v>
      </c>
      <c r="P745" s="226" t="s">
        <v>7729</v>
      </c>
      <c r="Q745" s="226" t="s">
        <v>7729</v>
      </c>
      <c r="R745" s="228" t="s">
        <v>8353</v>
      </c>
      <c r="S745" s="228" t="s">
        <v>3757</v>
      </c>
      <c r="T745" s="229">
        <v>45645</v>
      </c>
      <c r="U745" s="230" t="s">
        <v>7689</v>
      </c>
      <c r="V745" s="230" t="s">
        <v>7722</v>
      </c>
      <c r="W745" s="230" t="s">
        <v>7722</v>
      </c>
      <c r="X745" s="230" t="s">
        <v>7701</v>
      </c>
      <c r="Y745" s="230"/>
      <c r="Z745" s="230" t="s">
        <v>9892</v>
      </c>
      <c r="AA745" s="239">
        <v>202412</v>
      </c>
      <c r="AB745" s="239"/>
      <c r="AC745" s="240" t="s">
        <v>6188</v>
      </c>
      <c r="AD745" s="240" t="s">
        <v>7704</v>
      </c>
      <c r="AE745" s="241">
        <v>0</v>
      </c>
      <c r="AF745" s="240" t="s">
        <v>7704</v>
      </c>
      <c r="AG745" s="235" t="str">
        <f>IFERROR(VLOOKUP(작성용!A:A,RM!A:D,4,0),"-")</f>
        <v>김기욱/정창수</v>
      </c>
      <c r="AH745" s="9" t="s">
        <v>8314</v>
      </c>
      <c r="AI745" s="231" t="s">
        <v>7701</v>
      </c>
      <c r="AJ745" s="9" t="s">
        <v>7701</v>
      </c>
      <c r="AK745" s="231" t="s">
        <v>7687</v>
      </c>
      <c r="AL745" s="231">
        <v>744</v>
      </c>
    </row>
    <row r="746" spans="1:38" s="194" customFormat="1" x14ac:dyDescent="0.3">
      <c r="A746" s="225" t="s">
        <v>2414</v>
      </c>
      <c r="B746" s="225" t="s">
        <v>2415</v>
      </c>
      <c r="C746" s="237" t="s">
        <v>7688</v>
      </c>
      <c r="D746" s="233" t="s">
        <v>8354</v>
      </c>
      <c r="E746" s="232" t="s">
        <v>9644</v>
      </c>
      <c r="F746" s="236" t="s">
        <v>6794</v>
      </c>
      <c r="G746" s="210">
        <v>0</v>
      </c>
      <c r="H746" s="227" t="s">
        <v>7701</v>
      </c>
      <c r="I746" s="227" t="s">
        <v>4695</v>
      </c>
      <c r="J746" s="227" t="s">
        <v>4695</v>
      </c>
      <c r="K746" s="227" t="s">
        <v>4695</v>
      </c>
      <c r="L746" s="227" t="s">
        <v>4695</v>
      </c>
      <c r="M746" s="227" t="s">
        <v>7691</v>
      </c>
      <c r="N746" s="226" t="s">
        <v>7719</v>
      </c>
      <c r="O746" s="226" t="s">
        <v>7729</v>
      </c>
      <c r="P746" s="226" t="s">
        <v>7729</v>
      </c>
      <c r="Q746" s="226" t="s">
        <v>7729</v>
      </c>
      <c r="R746" s="228" t="s">
        <v>8355</v>
      </c>
      <c r="S746" s="228" t="s">
        <v>3913</v>
      </c>
      <c r="T746" s="229">
        <v>45645</v>
      </c>
      <c r="U746" s="230" t="s">
        <v>7689</v>
      </c>
      <c r="V746" s="230" t="s">
        <v>7722</v>
      </c>
      <c r="W746" s="230" t="s">
        <v>7722</v>
      </c>
      <c r="X746" s="230" t="s">
        <v>7701</v>
      </c>
      <c r="Y746" s="230"/>
      <c r="Z746" s="230" t="s">
        <v>9892</v>
      </c>
      <c r="AA746" s="239">
        <v>202412</v>
      </c>
      <c r="AB746" s="239"/>
      <c r="AC746" s="240" t="s">
        <v>6188</v>
      </c>
      <c r="AD746" s="240" t="s">
        <v>7704</v>
      </c>
      <c r="AE746" s="241">
        <v>0</v>
      </c>
      <c r="AF746" s="240" t="s">
        <v>7704</v>
      </c>
      <c r="AG746" s="235" t="str">
        <f>IFERROR(VLOOKUP(작성용!A:A,RM!A:D,4,0),"-")</f>
        <v>김기욱/정창수</v>
      </c>
      <c r="AH746" s="9" t="s">
        <v>8314</v>
      </c>
      <c r="AI746" s="231" t="s">
        <v>7701</v>
      </c>
      <c r="AJ746" s="9" t="s">
        <v>7701</v>
      </c>
      <c r="AK746" s="231" t="s">
        <v>7687</v>
      </c>
      <c r="AL746" s="231">
        <v>745</v>
      </c>
    </row>
    <row r="747" spans="1:38" s="194" customFormat="1" x14ac:dyDescent="0.3">
      <c r="A747" s="225" t="s">
        <v>2414</v>
      </c>
      <c r="B747" s="225" t="s">
        <v>2415</v>
      </c>
      <c r="C747" s="237" t="s">
        <v>7688</v>
      </c>
      <c r="D747" s="233" t="s">
        <v>9188</v>
      </c>
      <c r="E747" s="232" t="s">
        <v>9189</v>
      </c>
      <c r="F747" s="236" t="s">
        <v>6794</v>
      </c>
      <c r="G747" s="210">
        <v>0</v>
      </c>
      <c r="H747" s="227" t="s">
        <v>7701</v>
      </c>
      <c r="I747" s="227" t="s">
        <v>4695</v>
      </c>
      <c r="J747" s="227" t="s">
        <v>4695</v>
      </c>
      <c r="K747" s="227" t="s">
        <v>4695</v>
      </c>
      <c r="L747" s="227" t="s">
        <v>4695</v>
      </c>
      <c r="M747" s="227" t="s">
        <v>7691</v>
      </c>
      <c r="N747" s="226" t="s">
        <v>7719</v>
      </c>
      <c r="O747" s="226" t="s">
        <v>7729</v>
      </c>
      <c r="P747" s="226" t="s">
        <v>7729</v>
      </c>
      <c r="Q747" s="226" t="s">
        <v>7729</v>
      </c>
      <c r="R747" s="228" t="s">
        <v>7865</v>
      </c>
      <c r="S747" s="228" t="s">
        <v>3709</v>
      </c>
      <c r="T747" s="229">
        <v>45645</v>
      </c>
      <c r="U747" s="230" t="s">
        <v>7689</v>
      </c>
      <c r="V747" s="230" t="s">
        <v>7722</v>
      </c>
      <c r="W747" s="230" t="s">
        <v>7722</v>
      </c>
      <c r="X747" s="230" t="s">
        <v>7701</v>
      </c>
      <c r="Y747" s="230"/>
      <c r="Z747" s="230" t="s">
        <v>9892</v>
      </c>
      <c r="AA747" s="239">
        <v>202412</v>
      </c>
      <c r="AB747" s="239"/>
      <c r="AC747" s="240" t="s">
        <v>6188</v>
      </c>
      <c r="AD747" s="240" t="s">
        <v>7704</v>
      </c>
      <c r="AE747" s="241">
        <v>0</v>
      </c>
      <c r="AF747" s="240" t="s">
        <v>3981</v>
      </c>
      <c r="AG747" s="235" t="str">
        <f>IFERROR(VLOOKUP(작성용!A:A,RM!A:D,4,0),"-")</f>
        <v>김기욱/정창수</v>
      </c>
      <c r="AH747" s="9" t="s">
        <v>8314</v>
      </c>
      <c r="AI747" s="231" t="s">
        <v>7701</v>
      </c>
      <c r="AJ747" s="9" t="s">
        <v>7701</v>
      </c>
      <c r="AK747" s="231" t="s">
        <v>7687</v>
      </c>
      <c r="AL747" s="231">
        <v>746</v>
      </c>
    </row>
    <row r="748" spans="1:38" s="194" customFormat="1" x14ac:dyDescent="0.3">
      <c r="A748" s="225" t="s">
        <v>2414</v>
      </c>
      <c r="B748" s="225" t="s">
        <v>2415</v>
      </c>
      <c r="C748" s="237" t="s">
        <v>7688</v>
      </c>
      <c r="D748" s="233" t="s">
        <v>7912</v>
      </c>
      <c r="E748" s="232" t="s">
        <v>9645</v>
      </c>
      <c r="F748" s="236" t="s">
        <v>6794</v>
      </c>
      <c r="G748" s="210">
        <v>0</v>
      </c>
      <c r="H748" s="227" t="s">
        <v>7701</v>
      </c>
      <c r="I748" s="227" t="s">
        <v>4695</v>
      </c>
      <c r="J748" s="227" t="s">
        <v>4695</v>
      </c>
      <c r="K748" s="227" t="s">
        <v>4695</v>
      </c>
      <c r="L748" s="227" t="s">
        <v>4695</v>
      </c>
      <c r="M748" s="227" t="s">
        <v>7691</v>
      </c>
      <c r="N748" s="226" t="s">
        <v>7719</v>
      </c>
      <c r="O748" s="226" t="s">
        <v>7729</v>
      </c>
      <c r="P748" s="226" t="s">
        <v>7729</v>
      </c>
      <c r="Q748" s="226" t="s">
        <v>7729</v>
      </c>
      <c r="R748" s="228" t="s">
        <v>7913</v>
      </c>
      <c r="S748" s="228" t="s">
        <v>7806</v>
      </c>
      <c r="T748" s="229">
        <v>45645</v>
      </c>
      <c r="U748" s="230" t="s">
        <v>7689</v>
      </c>
      <c r="V748" s="230" t="s">
        <v>7722</v>
      </c>
      <c r="W748" s="230" t="s">
        <v>7722</v>
      </c>
      <c r="X748" s="230" t="s">
        <v>7701</v>
      </c>
      <c r="Y748" s="230"/>
      <c r="Z748" s="230" t="s">
        <v>9892</v>
      </c>
      <c r="AA748" s="239">
        <v>202412</v>
      </c>
      <c r="AB748" s="239"/>
      <c r="AC748" s="240" t="s">
        <v>6188</v>
      </c>
      <c r="AD748" s="240" t="s">
        <v>7704</v>
      </c>
      <c r="AE748" s="241">
        <v>0</v>
      </c>
      <c r="AF748" s="240" t="s">
        <v>7704</v>
      </c>
      <c r="AG748" s="235" t="str">
        <f>IFERROR(VLOOKUP(작성용!A:A,RM!A:D,4,0),"-")</f>
        <v>김기욱/정창수</v>
      </c>
      <c r="AH748" s="9" t="s">
        <v>8314</v>
      </c>
      <c r="AI748" s="231" t="s">
        <v>7701</v>
      </c>
      <c r="AJ748" s="9" t="s">
        <v>7701</v>
      </c>
      <c r="AK748" s="231" t="s">
        <v>7687</v>
      </c>
      <c r="AL748" s="231">
        <v>747</v>
      </c>
    </row>
    <row r="749" spans="1:38" s="194" customFormat="1" x14ac:dyDescent="0.3">
      <c r="A749" s="225" t="s">
        <v>2414</v>
      </c>
      <c r="B749" s="225" t="s">
        <v>2415</v>
      </c>
      <c r="C749" s="237" t="s">
        <v>7688</v>
      </c>
      <c r="D749" s="233" t="s">
        <v>8356</v>
      </c>
      <c r="E749" s="232" t="s">
        <v>9646</v>
      </c>
      <c r="F749" s="236" t="s">
        <v>6794</v>
      </c>
      <c r="G749" s="210">
        <v>0</v>
      </c>
      <c r="H749" s="227" t="s">
        <v>7701</v>
      </c>
      <c r="I749" s="227" t="s">
        <v>4695</v>
      </c>
      <c r="J749" s="227" t="s">
        <v>4695</v>
      </c>
      <c r="K749" s="227" t="s">
        <v>4695</v>
      </c>
      <c r="L749" s="227" t="s">
        <v>4695</v>
      </c>
      <c r="M749" s="227" t="s">
        <v>7691</v>
      </c>
      <c r="N749" s="226" t="s">
        <v>7719</v>
      </c>
      <c r="O749" s="226" t="s">
        <v>7729</v>
      </c>
      <c r="P749" s="226" t="s">
        <v>7729</v>
      </c>
      <c r="Q749" s="226" t="s">
        <v>7729</v>
      </c>
      <c r="R749" s="228" t="s">
        <v>8357</v>
      </c>
      <c r="S749" s="228" t="s">
        <v>3743</v>
      </c>
      <c r="T749" s="229">
        <v>45645</v>
      </c>
      <c r="U749" s="230" t="s">
        <v>7689</v>
      </c>
      <c r="V749" s="230" t="s">
        <v>7722</v>
      </c>
      <c r="W749" s="230" t="s">
        <v>7722</v>
      </c>
      <c r="X749" s="230" t="s">
        <v>7701</v>
      </c>
      <c r="Y749" s="230"/>
      <c r="Z749" s="230" t="s">
        <v>9892</v>
      </c>
      <c r="AA749" s="239">
        <v>202412</v>
      </c>
      <c r="AB749" s="239"/>
      <c r="AC749" s="240" t="s">
        <v>6188</v>
      </c>
      <c r="AD749" s="240" t="s">
        <v>7704</v>
      </c>
      <c r="AE749" s="241">
        <v>0</v>
      </c>
      <c r="AF749" s="240" t="s">
        <v>7704</v>
      </c>
      <c r="AG749" s="235" t="str">
        <f>IFERROR(VLOOKUP(작성용!A:A,RM!A:D,4,0),"-")</f>
        <v>김기욱/정창수</v>
      </c>
      <c r="AH749" s="9" t="s">
        <v>8314</v>
      </c>
      <c r="AI749" s="231" t="s">
        <v>7701</v>
      </c>
      <c r="AJ749" s="9" t="s">
        <v>7701</v>
      </c>
      <c r="AK749" s="231" t="s">
        <v>7687</v>
      </c>
      <c r="AL749" s="231">
        <v>748</v>
      </c>
    </row>
    <row r="750" spans="1:38" s="194" customFormat="1" x14ac:dyDescent="0.3">
      <c r="A750" s="225" t="s">
        <v>2414</v>
      </c>
      <c r="B750" s="225" t="s">
        <v>2415</v>
      </c>
      <c r="C750" s="237" t="s">
        <v>7688</v>
      </c>
      <c r="D750" s="233" t="s">
        <v>6022</v>
      </c>
      <c r="E750" s="232" t="s">
        <v>9647</v>
      </c>
      <c r="F750" s="236" t="s">
        <v>6794</v>
      </c>
      <c r="G750" s="210">
        <v>0</v>
      </c>
      <c r="H750" s="227" t="s">
        <v>7701</v>
      </c>
      <c r="I750" s="227" t="s">
        <v>4695</v>
      </c>
      <c r="J750" s="227" t="s">
        <v>4695</v>
      </c>
      <c r="K750" s="227" t="s">
        <v>4695</v>
      </c>
      <c r="L750" s="227" t="s">
        <v>4695</v>
      </c>
      <c r="M750" s="227" t="s">
        <v>7691</v>
      </c>
      <c r="N750" s="226" t="s">
        <v>7719</v>
      </c>
      <c r="O750" s="226" t="s">
        <v>7729</v>
      </c>
      <c r="P750" s="226" t="s">
        <v>7729</v>
      </c>
      <c r="Q750" s="226" t="s">
        <v>7729</v>
      </c>
      <c r="R750" s="228" t="s">
        <v>8358</v>
      </c>
      <c r="S750" s="228" t="s">
        <v>3872</v>
      </c>
      <c r="T750" s="229">
        <v>45645</v>
      </c>
      <c r="U750" s="230" t="s">
        <v>7689</v>
      </c>
      <c r="V750" s="230" t="s">
        <v>7722</v>
      </c>
      <c r="W750" s="230" t="s">
        <v>7722</v>
      </c>
      <c r="X750" s="230" t="s">
        <v>7701</v>
      </c>
      <c r="Y750" s="230"/>
      <c r="Z750" s="230" t="s">
        <v>9892</v>
      </c>
      <c r="AA750" s="239">
        <v>202412</v>
      </c>
      <c r="AB750" s="239"/>
      <c r="AC750" s="240" t="s">
        <v>6188</v>
      </c>
      <c r="AD750" s="240" t="s">
        <v>7704</v>
      </c>
      <c r="AE750" s="241">
        <v>0</v>
      </c>
      <c r="AF750" s="240" t="s">
        <v>7704</v>
      </c>
      <c r="AG750" s="235" t="str">
        <f>IFERROR(VLOOKUP(작성용!A:A,RM!A:D,4,0),"-")</f>
        <v>김기욱/정창수</v>
      </c>
      <c r="AH750" s="9" t="s">
        <v>8314</v>
      </c>
      <c r="AI750" s="231" t="s">
        <v>7701</v>
      </c>
      <c r="AJ750" s="9" t="s">
        <v>7701</v>
      </c>
      <c r="AK750" s="231" t="s">
        <v>7687</v>
      </c>
      <c r="AL750" s="231">
        <v>749</v>
      </c>
    </row>
    <row r="751" spans="1:38" s="194" customFormat="1" x14ac:dyDescent="0.3">
      <c r="A751" s="225" t="s">
        <v>2414</v>
      </c>
      <c r="B751" s="225" t="s">
        <v>2415</v>
      </c>
      <c r="C751" s="237" t="s">
        <v>7688</v>
      </c>
      <c r="D751" s="233" t="s">
        <v>8359</v>
      </c>
      <c r="E751" s="232" t="s">
        <v>9648</v>
      </c>
      <c r="F751" s="236" t="s">
        <v>6794</v>
      </c>
      <c r="G751" s="210">
        <v>0</v>
      </c>
      <c r="H751" s="227" t="s">
        <v>7701</v>
      </c>
      <c r="I751" s="227" t="s">
        <v>4695</v>
      </c>
      <c r="J751" s="227" t="s">
        <v>4695</v>
      </c>
      <c r="K751" s="227" t="s">
        <v>4695</v>
      </c>
      <c r="L751" s="227" t="s">
        <v>4695</v>
      </c>
      <c r="M751" s="227" t="s">
        <v>7691</v>
      </c>
      <c r="N751" s="226" t="s">
        <v>7719</v>
      </c>
      <c r="O751" s="226" t="s">
        <v>7729</v>
      </c>
      <c r="P751" s="226" t="s">
        <v>7729</v>
      </c>
      <c r="Q751" s="226" t="s">
        <v>7729</v>
      </c>
      <c r="R751" s="228" t="s">
        <v>8360</v>
      </c>
      <c r="S751" s="228" t="s">
        <v>8285</v>
      </c>
      <c r="T751" s="229">
        <v>45645</v>
      </c>
      <c r="U751" s="230" t="s">
        <v>7689</v>
      </c>
      <c r="V751" s="230" t="s">
        <v>7722</v>
      </c>
      <c r="W751" s="230" t="s">
        <v>7722</v>
      </c>
      <c r="X751" s="230" t="s">
        <v>7701</v>
      </c>
      <c r="Y751" s="230"/>
      <c r="Z751" s="230" t="s">
        <v>9892</v>
      </c>
      <c r="AA751" s="239">
        <v>202412</v>
      </c>
      <c r="AB751" s="239"/>
      <c r="AC751" s="240" t="s">
        <v>6188</v>
      </c>
      <c r="AD751" s="240" t="s">
        <v>7704</v>
      </c>
      <c r="AE751" s="241">
        <v>0</v>
      </c>
      <c r="AF751" s="240" t="s">
        <v>7704</v>
      </c>
      <c r="AG751" s="235" t="str">
        <f>IFERROR(VLOOKUP(작성용!A:A,RM!A:D,4,0),"-")</f>
        <v>김기욱/정창수</v>
      </c>
      <c r="AH751" s="9" t="s">
        <v>8314</v>
      </c>
      <c r="AI751" s="231" t="s">
        <v>7701</v>
      </c>
      <c r="AJ751" s="9" t="s">
        <v>7701</v>
      </c>
      <c r="AK751" s="231" t="s">
        <v>7687</v>
      </c>
      <c r="AL751" s="231">
        <v>750</v>
      </c>
    </row>
    <row r="752" spans="1:38" s="194" customFormat="1" x14ac:dyDescent="0.3">
      <c r="A752" s="225" t="s">
        <v>2414</v>
      </c>
      <c r="B752" s="225" t="s">
        <v>2415</v>
      </c>
      <c r="C752" s="237" t="s">
        <v>7688</v>
      </c>
      <c r="D752" s="233" t="s">
        <v>8361</v>
      </c>
      <c r="E752" s="232" t="s">
        <v>9649</v>
      </c>
      <c r="F752" s="236" t="s">
        <v>6794</v>
      </c>
      <c r="G752" s="210">
        <v>0</v>
      </c>
      <c r="H752" s="227" t="s">
        <v>7701</v>
      </c>
      <c r="I752" s="227" t="s">
        <v>4695</v>
      </c>
      <c r="J752" s="227" t="s">
        <v>4695</v>
      </c>
      <c r="K752" s="227" t="s">
        <v>4695</v>
      </c>
      <c r="L752" s="227" t="s">
        <v>4695</v>
      </c>
      <c r="M752" s="227" t="s">
        <v>7691</v>
      </c>
      <c r="N752" s="226" t="s">
        <v>7719</v>
      </c>
      <c r="O752" s="226" t="s">
        <v>7729</v>
      </c>
      <c r="P752" s="226" t="s">
        <v>7729</v>
      </c>
      <c r="Q752" s="226" t="s">
        <v>7729</v>
      </c>
      <c r="R752" s="228" t="s">
        <v>8362</v>
      </c>
      <c r="S752" s="228" t="s">
        <v>3804</v>
      </c>
      <c r="T752" s="229">
        <v>45645</v>
      </c>
      <c r="U752" s="230" t="s">
        <v>7689</v>
      </c>
      <c r="V752" s="230" t="s">
        <v>7722</v>
      </c>
      <c r="W752" s="230" t="s">
        <v>7722</v>
      </c>
      <c r="X752" s="230" t="s">
        <v>7701</v>
      </c>
      <c r="Y752" s="230"/>
      <c r="Z752" s="230" t="s">
        <v>9892</v>
      </c>
      <c r="AA752" s="239">
        <v>202412</v>
      </c>
      <c r="AB752" s="239"/>
      <c r="AC752" s="240" t="s">
        <v>6188</v>
      </c>
      <c r="AD752" s="240" t="s">
        <v>7704</v>
      </c>
      <c r="AE752" s="241">
        <v>0</v>
      </c>
      <c r="AF752" s="240" t="s">
        <v>7704</v>
      </c>
      <c r="AG752" s="235" t="str">
        <f>IFERROR(VLOOKUP(작성용!A:A,RM!A:D,4,0),"-")</f>
        <v>김기욱/정창수</v>
      </c>
      <c r="AH752" s="9" t="s">
        <v>8314</v>
      </c>
      <c r="AI752" s="231" t="s">
        <v>7701</v>
      </c>
      <c r="AJ752" s="9" t="s">
        <v>7701</v>
      </c>
      <c r="AK752" s="231" t="s">
        <v>7687</v>
      </c>
      <c r="AL752" s="231">
        <v>751</v>
      </c>
    </row>
    <row r="753" spans="1:38" s="194" customFormat="1" x14ac:dyDescent="0.3">
      <c r="A753" s="225" t="s">
        <v>2414</v>
      </c>
      <c r="B753" s="225" t="s">
        <v>2415</v>
      </c>
      <c r="C753" s="237" t="s">
        <v>7688</v>
      </c>
      <c r="D753" s="233" t="s">
        <v>9650</v>
      </c>
      <c r="E753" s="232" t="s">
        <v>9651</v>
      </c>
      <c r="F753" s="236" t="s">
        <v>6794</v>
      </c>
      <c r="G753" s="210">
        <v>0</v>
      </c>
      <c r="H753" s="227" t="s">
        <v>7701</v>
      </c>
      <c r="I753" s="227" t="s">
        <v>4695</v>
      </c>
      <c r="J753" s="227" t="s">
        <v>4695</v>
      </c>
      <c r="K753" s="227" t="s">
        <v>4695</v>
      </c>
      <c r="L753" s="227" t="s">
        <v>4695</v>
      </c>
      <c r="M753" s="227" t="s">
        <v>7691</v>
      </c>
      <c r="N753" s="226" t="s">
        <v>7719</v>
      </c>
      <c r="O753" s="226" t="s">
        <v>7729</v>
      </c>
      <c r="P753" s="226" t="s">
        <v>7729</v>
      </c>
      <c r="Q753" s="226" t="s">
        <v>7729</v>
      </c>
      <c r="R753" s="228" t="s">
        <v>8363</v>
      </c>
      <c r="S753" s="228" t="s">
        <v>8286</v>
      </c>
      <c r="T753" s="229">
        <v>45645</v>
      </c>
      <c r="U753" s="230" t="s">
        <v>7689</v>
      </c>
      <c r="V753" s="230" t="s">
        <v>7722</v>
      </c>
      <c r="W753" s="230" t="s">
        <v>7722</v>
      </c>
      <c r="X753" s="230" t="s">
        <v>7701</v>
      </c>
      <c r="Y753" s="230"/>
      <c r="Z753" s="230" t="s">
        <v>9892</v>
      </c>
      <c r="AA753" s="239">
        <v>202412</v>
      </c>
      <c r="AB753" s="239"/>
      <c r="AC753" s="240" t="s">
        <v>6188</v>
      </c>
      <c r="AD753" s="240" t="s">
        <v>7704</v>
      </c>
      <c r="AE753" s="241">
        <v>0</v>
      </c>
      <c r="AF753" s="240" t="s">
        <v>7704</v>
      </c>
      <c r="AG753" s="235" t="str">
        <f>IFERROR(VLOOKUP(작성용!A:A,RM!A:D,4,0),"-")</f>
        <v>김기욱/정창수</v>
      </c>
      <c r="AH753" s="9" t="s">
        <v>8314</v>
      </c>
      <c r="AI753" s="231" t="s">
        <v>7701</v>
      </c>
      <c r="AJ753" s="9" t="s">
        <v>7701</v>
      </c>
      <c r="AK753" s="231" t="s">
        <v>7687</v>
      </c>
      <c r="AL753" s="231">
        <v>752</v>
      </c>
    </row>
    <row r="754" spans="1:38" s="194" customFormat="1" x14ac:dyDescent="0.3">
      <c r="A754" s="225" t="s">
        <v>2414</v>
      </c>
      <c r="B754" s="225" t="s">
        <v>2415</v>
      </c>
      <c r="C754" s="237" t="s">
        <v>7688</v>
      </c>
      <c r="D754" s="233" t="s">
        <v>8364</v>
      </c>
      <c r="E754" s="232" t="s">
        <v>9652</v>
      </c>
      <c r="F754" s="236" t="s">
        <v>6794</v>
      </c>
      <c r="G754" s="210">
        <v>0</v>
      </c>
      <c r="H754" s="227" t="s">
        <v>7701</v>
      </c>
      <c r="I754" s="227" t="s">
        <v>4695</v>
      </c>
      <c r="J754" s="227" t="s">
        <v>4695</v>
      </c>
      <c r="K754" s="227" t="s">
        <v>4695</v>
      </c>
      <c r="L754" s="227" t="s">
        <v>4695</v>
      </c>
      <c r="M754" s="227" t="s">
        <v>7691</v>
      </c>
      <c r="N754" s="226" t="s">
        <v>7719</v>
      </c>
      <c r="O754" s="226" t="s">
        <v>7729</v>
      </c>
      <c r="P754" s="226" t="s">
        <v>7729</v>
      </c>
      <c r="Q754" s="226" t="s">
        <v>7729</v>
      </c>
      <c r="R754" s="228" t="s">
        <v>8365</v>
      </c>
      <c r="S754" s="228" t="s">
        <v>3903</v>
      </c>
      <c r="T754" s="229">
        <v>45645</v>
      </c>
      <c r="U754" s="230" t="s">
        <v>7689</v>
      </c>
      <c r="V754" s="230" t="s">
        <v>7722</v>
      </c>
      <c r="W754" s="230" t="s">
        <v>7722</v>
      </c>
      <c r="X754" s="230" t="s">
        <v>7701</v>
      </c>
      <c r="Y754" s="230"/>
      <c r="Z754" s="230" t="s">
        <v>9892</v>
      </c>
      <c r="AA754" s="239">
        <v>202412</v>
      </c>
      <c r="AB754" s="239"/>
      <c r="AC754" s="240" t="s">
        <v>6188</v>
      </c>
      <c r="AD754" s="240" t="s">
        <v>3981</v>
      </c>
      <c r="AE754" s="241">
        <v>0</v>
      </c>
      <c r="AF754" s="240" t="s">
        <v>7704</v>
      </c>
      <c r="AG754" s="235" t="str">
        <f>IFERROR(VLOOKUP(작성용!A:A,RM!A:D,4,0),"-")</f>
        <v>김기욱/정창수</v>
      </c>
      <c r="AH754" s="9" t="s">
        <v>8314</v>
      </c>
      <c r="AI754" s="231" t="s">
        <v>7701</v>
      </c>
      <c r="AJ754" s="9" t="s">
        <v>7701</v>
      </c>
      <c r="AK754" s="231" t="s">
        <v>7687</v>
      </c>
      <c r="AL754" s="231">
        <v>753</v>
      </c>
    </row>
    <row r="755" spans="1:38" s="194" customFormat="1" x14ac:dyDescent="0.3">
      <c r="A755" s="225" t="s">
        <v>2414</v>
      </c>
      <c r="B755" s="225" t="s">
        <v>2415</v>
      </c>
      <c r="C755" s="237" t="s">
        <v>7688</v>
      </c>
      <c r="D755" s="233" t="s">
        <v>9653</v>
      </c>
      <c r="E755" s="232" t="s">
        <v>9654</v>
      </c>
      <c r="F755" s="236" t="s">
        <v>6794</v>
      </c>
      <c r="G755" s="210">
        <v>0</v>
      </c>
      <c r="H755" s="227" t="s">
        <v>7701</v>
      </c>
      <c r="I755" s="227" t="s">
        <v>4695</v>
      </c>
      <c r="J755" s="227" t="s">
        <v>4695</v>
      </c>
      <c r="K755" s="227" t="s">
        <v>4695</v>
      </c>
      <c r="L755" s="227" t="s">
        <v>4695</v>
      </c>
      <c r="M755" s="227" t="s">
        <v>7691</v>
      </c>
      <c r="N755" s="226" t="s">
        <v>7719</v>
      </c>
      <c r="O755" s="226" t="s">
        <v>7729</v>
      </c>
      <c r="P755" s="226" t="s">
        <v>7729</v>
      </c>
      <c r="Q755" s="226" t="s">
        <v>7729</v>
      </c>
      <c r="R755" s="228" t="s">
        <v>8366</v>
      </c>
      <c r="S755" s="228" t="s">
        <v>3810</v>
      </c>
      <c r="T755" s="229">
        <v>45645</v>
      </c>
      <c r="U755" s="230" t="s">
        <v>7689</v>
      </c>
      <c r="V755" s="230" t="s">
        <v>7722</v>
      </c>
      <c r="W755" s="230" t="s">
        <v>7722</v>
      </c>
      <c r="X755" s="230" t="s">
        <v>7701</v>
      </c>
      <c r="Y755" s="230"/>
      <c r="Z755" s="230" t="s">
        <v>9892</v>
      </c>
      <c r="AA755" s="239">
        <v>202412</v>
      </c>
      <c r="AB755" s="239"/>
      <c r="AC755" s="240" t="s">
        <v>6188</v>
      </c>
      <c r="AD755" s="240" t="s">
        <v>7704</v>
      </c>
      <c r="AE755" s="241">
        <v>0</v>
      </c>
      <c r="AF755" s="240" t="s">
        <v>7704</v>
      </c>
      <c r="AG755" s="235" t="str">
        <f>IFERROR(VLOOKUP(작성용!A:A,RM!A:D,4,0),"-")</f>
        <v>김기욱/정창수</v>
      </c>
      <c r="AH755" s="9" t="s">
        <v>8314</v>
      </c>
      <c r="AI755" s="231" t="s">
        <v>7701</v>
      </c>
      <c r="AJ755" s="9" t="s">
        <v>7701</v>
      </c>
      <c r="AK755" s="231" t="s">
        <v>7687</v>
      </c>
      <c r="AL755" s="231">
        <v>754</v>
      </c>
    </row>
    <row r="756" spans="1:38" s="194" customFormat="1" x14ac:dyDescent="0.3">
      <c r="A756" s="225" t="s">
        <v>2414</v>
      </c>
      <c r="B756" s="225" t="s">
        <v>2415</v>
      </c>
      <c r="C756" s="237" t="s">
        <v>7688</v>
      </c>
      <c r="D756" s="233" t="s">
        <v>8367</v>
      </c>
      <c r="E756" s="232" t="s">
        <v>9655</v>
      </c>
      <c r="F756" s="236" t="s">
        <v>6794</v>
      </c>
      <c r="G756" s="210">
        <v>0</v>
      </c>
      <c r="H756" s="227" t="s">
        <v>7701</v>
      </c>
      <c r="I756" s="227" t="s">
        <v>4695</v>
      </c>
      <c r="J756" s="227" t="s">
        <v>4695</v>
      </c>
      <c r="K756" s="227" t="s">
        <v>4695</v>
      </c>
      <c r="L756" s="227" t="s">
        <v>4695</v>
      </c>
      <c r="M756" s="227" t="s">
        <v>7691</v>
      </c>
      <c r="N756" s="226" t="s">
        <v>7719</v>
      </c>
      <c r="O756" s="226" t="s">
        <v>7729</v>
      </c>
      <c r="P756" s="226" t="s">
        <v>7729</v>
      </c>
      <c r="Q756" s="226" t="s">
        <v>7729</v>
      </c>
      <c r="R756" s="228" t="s">
        <v>8368</v>
      </c>
      <c r="S756" s="228" t="s">
        <v>8287</v>
      </c>
      <c r="T756" s="229">
        <v>45645</v>
      </c>
      <c r="U756" s="230" t="s">
        <v>7689</v>
      </c>
      <c r="V756" s="230" t="s">
        <v>7722</v>
      </c>
      <c r="W756" s="230" t="s">
        <v>7722</v>
      </c>
      <c r="X756" s="230" t="s">
        <v>7701</v>
      </c>
      <c r="Y756" s="230"/>
      <c r="Z756" s="230" t="s">
        <v>9892</v>
      </c>
      <c r="AA756" s="239">
        <v>202412</v>
      </c>
      <c r="AB756" s="239"/>
      <c r="AC756" s="240" t="s">
        <v>6188</v>
      </c>
      <c r="AD756" s="240" t="s">
        <v>7704</v>
      </c>
      <c r="AE756" s="241">
        <v>0</v>
      </c>
      <c r="AF756" s="240" t="s">
        <v>7704</v>
      </c>
      <c r="AG756" s="235" t="str">
        <f>IFERROR(VLOOKUP(작성용!A:A,RM!A:D,4,0),"-")</f>
        <v>김기욱/정창수</v>
      </c>
      <c r="AH756" s="9" t="s">
        <v>8314</v>
      </c>
      <c r="AI756" s="231" t="s">
        <v>7701</v>
      </c>
      <c r="AJ756" s="9" t="s">
        <v>7701</v>
      </c>
      <c r="AK756" s="231" t="s">
        <v>7687</v>
      </c>
      <c r="AL756" s="231">
        <v>755</v>
      </c>
    </row>
    <row r="757" spans="1:38" s="194" customFormat="1" x14ac:dyDescent="0.3">
      <c r="A757" s="225" t="s">
        <v>2414</v>
      </c>
      <c r="B757" s="225" t="s">
        <v>2415</v>
      </c>
      <c r="C757" s="237" t="s">
        <v>7688</v>
      </c>
      <c r="D757" s="233" t="s">
        <v>6220</v>
      </c>
      <c r="E757" s="232" t="s">
        <v>9656</v>
      </c>
      <c r="F757" s="236" t="s">
        <v>6794</v>
      </c>
      <c r="G757" s="210">
        <v>0</v>
      </c>
      <c r="H757" s="227" t="s">
        <v>7701</v>
      </c>
      <c r="I757" s="227" t="s">
        <v>4695</v>
      </c>
      <c r="J757" s="227" t="s">
        <v>4695</v>
      </c>
      <c r="K757" s="227" t="s">
        <v>4695</v>
      </c>
      <c r="L757" s="227" t="s">
        <v>4695</v>
      </c>
      <c r="M757" s="227" t="s">
        <v>7691</v>
      </c>
      <c r="N757" s="226" t="s">
        <v>7719</v>
      </c>
      <c r="O757" s="226" t="s">
        <v>7729</v>
      </c>
      <c r="P757" s="226" t="s">
        <v>7729</v>
      </c>
      <c r="Q757" s="226" t="s">
        <v>7729</v>
      </c>
      <c r="R757" s="228" t="s">
        <v>8369</v>
      </c>
      <c r="S757" s="228" t="s">
        <v>3778</v>
      </c>
      <c r="T757" s="229">
        <v>45645</v>
      </c>
      <c r="U757" s="230" t="s">
        <v>7689</v>
      </c>
      <c r="V757" s="230" t="s">
        <v>7722</v>
      </c>
      <c r="W757" s="230" t="s">
        <v>7722</v>
      </c>
      <c r="X757" s="230" t="s">
        <v>7701</v>
      </c>
      <c r="Y757" s="230"/>
      <c r="Z757" s="230" t="s">
        <v>9892</v>
      </c>
      <c r="AA757" s="239">
        <v>202412</v>
      </c>
      <c r="AB757" s="239"/>
      <c r="AC757" s="240" t="s">
        <v>6188</v>
      </c>
      <c r="AD757" s="240" t="s">
        <v>7704</v>
      </c>
      <c r="AE757" s="241">
        <v>0</v>
      </c>
      <c r="AF757" s="240" t="s">
        <v>7704</v>
      </c>
      <c r="AG757" s="235" t="str">
        <f>IFERROR(VLOOKUP(작성용!A:A,RM!A:D,4,0),"-")</f>
        <v>김기욱/정창수</v>
      </c>
      <c r="AH757" s="9" t="s">
        <v>8314</v>
      </c>
      <c r="AI757" s="231" t="s">
        <v>7701</v>
      </c>
      <c r="AJ757" s="9" t="s">
        <v>7701</v>
      </c>
      <c r="AK757" s="231" t="s">
        <v>7687</v>
      </c>
      <c r="AL757" s="231">
        <v>756</v>
      </c>
    </row>
    <row r="758" spans="1:38" s="194" customFormat="1" x14ac:dyDescent="0.3">
      <c r="A758" s="225" t="s">
        <v>2414</v>
      </c>
      <c r="B758" s="225" t="s">
        <v>2415</v>
      </c>
      <c r="C758" s="237" t="s">
        <v>7688</v>
      </c>
      <c r="D758" s="233" t="s">
        <v>9657</v>
      </c>
      <c r="E758" s="232" t="s">
        <v>9658</v>
      </c>
      <c r="F758" s="236" t="s">
        <v>6794</v>
      </c>
      <c r="G758" s="210">
        <v>0</v>
      </c>
      <c r="H758" s="227" t="s">
        <v>7701</v>
      </c>
      <c r="I758" s="227" t="s">
        <v>4695</v>
      </c>
      <c r="J758" s="227" t="s">
        <v>4695</v>
      </c>
      <c r="K758" s="227" t="s">
        <v>4695</v>
      </c>
      <c r="L758" s="227" t="s">
        <v>4695</v>
      </c>
      <c r="M758" s="227" t="s">
        <v>7691</v>
      </c>
      <c r="N758" s="226" t="s">
        <v>7719</v>
      </c>
      <c r="O758" s="226" t="s">
        <v>7729</v>
      </c>
      <c r="P758" s="226" t="s">
        <v>7729</v>
      </c>
      <c r="Q758" s="226" t="s">
        <v>7729</v>
      </c>
      <c r="R758" s="228" t="s">
        <v>8370</v>
      </c>
      <c r="S758" s="228" t="s">
        <v>3816</v>
      </c>
      <c r="T758" s="229">
        <v>45645</v>
      </c>
      <c r="U758" s="230" t="s">
        <v>4057</v>
      </c>
      <c r="V758" s="230" t="s">
        <v>7722</v>
      </c>
      <c r="W758" s="230" t="s">
        <v>7722</v>
      </c>
      <c r="X758" s="230" t="s">
        <v>7701</v>
      </c>
      <c r="Y758" s="230"/>
      <c r="Z758" s="230" t="s">
        <v>9892</v>
      </c>
      <c r="AA758" s="239">
        <v>202412</v>
      </c>
      <c r="AB758" s="239"/>
      <c r="AC758" s="240" t="s">
        <v>6188</v>
      </c>
      <c r="AD758" s="240" t="s">
        <v>7704</v>
      </c>
      <c r="AE758" s="241">
        <v>0</v>
      </c>
      <c r="AF758" s="240" t="s">
        <v>7704</v>
      </c>
      <c r="AG758" s="235" t="str">
        <f>IFERROR(VLOOKUP(작성용!A:A,RM!A:D,4,0),"-")</f>
        <v>김기욱/정창수</v>
      </c>
      <c r="AH758" s="9" t="s">
        <v>8314</v>
      </c>
      <c r="AI758" s="231" t="s">
        <v>7701</v>
      </c>
      <c r="AJ758" s="9" t="s">
        <v>7701</v>
      </c>
      <c r="AK758" s="231" t="s">
        <v>7687</v>
      </c>
      <c r="AL758" s="231">
        <v>757</v>
      </c>
    </row>
    <row r="759" spans="1:38" s="194" customFormat="1" x14ac:dyDescent="0.3">
      <c r="A759" s="225" t="s">
        <v>2414</v>
      </c>
      <c r="B759" s="225" t="s">
        <v>2415</v>
      </c>
      <c r="C759" s="237" t="s">
        <v>7688</v>
      </c>
      <c r="D759" s="233" t="s">
        <v>9659</v>
      </c>
      <c r="E759" s="232" t="s">
        <v>9660</v>
      </c>
      <c r="F759" s="236" t="s">
        <v>6794</v>
      </c>
      <c r="G759" s="210">
        <v>0</v>
      </c>
      <c r="H759" s="227" t="s">
        <v>7701</v>
      </c>
      <c r="I759" s="227" t="s">
        <v>4695</v>
      </c>
      <c r="J759" s="227" t="s">
        <v>4695</v>
      </c>
      <c r="K759" s="227" t="s">
        <v>4695</v>
      </c>
      <c r="L759" s="227" t="s">
        <v>4695</v>
      </c>
      <c r="M759" s="227" t="s">
        <v>7691</v>
      </c>
      <c r="N759" s="226" t="s">
        <v>7719</v>
      </c>
      <c r="O759" s="226" t="s">
        <v>7729</v>
      </c>
      <c r="P759" s="226" t="s">
        <v>7729</v>
      </c>
      <c r="Q759" s="226" t="s">
        <v>7729</v>
      </c>
      <c r="R759" s="228" t="s">
        <v>8371</v>
      </c>
      <c r="S759" s="228" t="s">
        <v>3875</v>
      </c>
      <c r="T759" s="229">
        <v>45645</v>
      </c>
      <c r="U759" s="230" t="s">
        <v>7689</v>
      </c>
      <c r="V759" s="230" t="s">
        <v>7722</v>
      </c>
      <c r="W759" s="230" t="s">
        <v>7722</v>
      </c>
      <c r="X759" s="230" t="s">
        <v>7701</v>
      </c>
      <c r="Y759" s="230"/>
      <c r="Z759" s="230" t="s">
        <v>9892</v>
      </c>
      <c r="AA759" s="239">
        <v>202412</v>
      </c>
      <c r="AB759" s="239"/>
      <c r="AC759" s="240" t="s">
        <v>6188</v>
      </c>
      <c r="AD759" s="240" t="s">
        <v>7704</v>
      </c>
      <c r="AE759" s="241">
        <v>0</v>
      </c>
      <c r="AF759" s="240" t="s">
        <v>7704</v>
      </c>
      <c r="AG759" s="235" t="str">
        <f>IFERROR(VLOOKUP(작성용!A:A,RM!A:D,4,0),"-")</f>
        <v>김기욱/정창수</v>
      </c>
      <c r="AH759" s="9" t="s">
        <v>8314</v>
      </c>
      <c r="AI759" s="231" t="s">
        <v>7701</v>
      </c>
      <c r="AJ759" s="9" t="s">
        <v>7701</v>
      </c>
      <c r="AK759" s="231" t="s">
        <v>7687</v>
      </c>
      <c r="AL759" s="231">
        <v>758</v>
      </c>
    </row>
    <row r="760" spans="1:38" s="194" customFormat="1" x14ac:dyDescent="0.3">
      <c r="A760" s="225" t="s">
        <v>2414</v>
      </c>
      <c r="B760" s="225" t="s">
        <v>2415</v>
      </c>
      <c r="C760" s="237" t="s">
        <v>7688</v>
      </c>
      <c r="D760" s="233" t="s">
        <v>9661</v>
      </c>
      <c r="E760" s="232" t="s">
        <v>9662</v>
      </c>
      <c r="F760" s="236" t="s">
        <v>6794</v>
      </c>
      <c r="G760" s="210">
        <v>0</v>
      </c>
      <c r="H760" s="227" t="s">
        <v>7701</v>
      </c>
      <c r="I760" s="227" t="s">
        <v>4695</v>
      </c>
      <c r="J760" s="227" t="s">
        <v>4695</v>
      </c>
      <c r="K760" s="227" t="s">
        <v>4695</v>
      </c>
      <c r="L760" s="227" t="s">
        <v>4695</v>
      </c>
      <c r="M760" s="227" t="s">
        <v>7691</v>
      </c>
      <c r="N760" s="226" t="s">
        <v>7719</v>
      </c>
      <c r="O760" s="226" t="s">
        <v>7729</v>
      </c>
      <c r="P760" s="226" t="s">
        <v>7729</v>
      </c>
      <c r="Q760" s="226" t="s">
        <v>7729</v>
      </c>
      <c r="R760" s="228" t="s">
        <v>8372</v>
      </c>
      <c r="S760" s="228" t="s">
        <v>8288</v>
      </c>
      <c r="T760" s="229">
        <v>45645</v>
      </c>
      <c r="U760" s="230" t="s">
        <v>7689</v>
      </c>
      <c r="V760" s="230" t="s">
        <v>7722</v>
      </c>
      <c r="W760" s="230" t="s">
        <v>7722</v>
      </c>
      <c r="X760" s="230" t="s">
        <v>7701</v>
      </c>
      <c r="Y760" s="230"/>
      <c r="Z760" s="230" t="s">
        <v>9892</v>
      </c>
      <c r="AA760" s="239">
        <v>202412</v>
      </c>
      <c r="AB760" s="239"/>
      <c r="AC760" s="240" t="s">
        <v>6188</v>
      </c>
      <c r="AD760" s="240" t="s">
        <v>7704</v>
      </c>
      <c r="AE760" s="241">
        <v>0</v>
      </c>
      <c r="AF760" s="240" t="s">
        <v>7704</v>
      </c>
      <c r="AG760" s="235" t="str">
        <f>IFERROR(VLOOKUP(작성용!A:A,RM!A:D,4,0),"-")</f>
        <v>김기욱/정창수</v>
      </c>
      <c r="AH760" s="9" t="s">
        <v>8314</v>
      </c>
      <c r="AI760" s="231" t="s">
        <v>7701</v>
      </c>
      <c r="AJ760" s="9" t="s">
        <v>7701</v>
      </c>
      <c r="AK760" s="231" t="s">
        <v>7687</v>
      </c>
      <c r="AL760" s="231">
        <v>759</v>
      </c>
    </row>
    <row r="761" spans="1:38" s="194" customFormat="1" x14ac:dyDescent="0.3">
      <c r="A761" s="225" t="s">
        <v>2414</v>
      </c>
      <c r="B761" s="225" t="s">
        <v>2415</v>
      </c>
      <c r="C761" s="237" t="s">
        <v>7688</v>
      </c>
      <c r="D761" s="233" t="s">
        <v>9086</v>
      </c>
      <c r="E761" s="232" t="s">
        <v>9663</v>
      </c>
      <c r="F761" s="236" t="s">
        <v>6794</v>
      </c>
      <c r="G761" s="210">
        <v>0</v>
      </c>
      <c r="H761" s="227" t="s">
        <v>7701</v>
      </c>
      <c r="I761" s="227" t="s">
        <v>4695</v>
      </c>
      <c r="J761" s="227" t="s">
        <v>4695</v>
      </c>
      <c r="K761" s="227" t="s">
        <v>4695</v>
      </c>
      <c r="L761" s="227" t="s">
        <v>4695</v>
      </c>
      <c r="M761" s="227" t="s">
        <v>7691</v>
      </c>
      <c r="N761" s="226" t="s">
        <v>7719</v>
      </c>
      <c r="O761" s="226" t="s">
        <v>7729</v>
      </c>
      <c r="P761" s="226" t="s">
        <v>7729</v>
      </c>
      <c r="Q761" s="226" t="s">
        <v>7729</v>
      </c>
      <c r="R761" s="228" t="s">
        <v>8373</v>
      </c>
      <c r="S761" s="228" t="s">
        <v>3749</v>
      </c>
      <c r="T761" s="229">
        <v>45645</v>
      </c>
      <c r="U761" s="230" t="s">
        <v>7689</v>
      </c>
      <c r="V761" s="230" t="s">
        <v>7722</v>
      </c>
      <c r="W761" s="230" t="s">
        <v>7722</v>
      </c>
      <c r="X761" s="230" t="s">
        <v>7701</v>
      </c>
      <c r="Y761" s="230"/>
      <c r="Z761" s="230" t="s">
        <v>9892</v>
      </c>
      <c r="AA761" s="239">
        <v>202412</v>
      </c>
      <c r="AB761" s="239"/>
      <c r="AC761" s="240" t="s">
        <v>6188</v>
      </c>
      <c r="AD761" s="240" t="s">
        <v>7704</v>
      </c>
      <c r="AE761" s="241">
        <v>0</v>
      </c>
      <c r="AF761" s="240" t="s">
        <v>7704</v>
      </c>
      <c r="AG761" s="235" t="str">
        <f>IFERROR(VLOOKUP(작성용!A:A,RM!A:D,4,0),"-")</f>
        <v>김기욱/정창수</v>
      </c>
      <c r="AH761" s="9" t="s">
        <v>8314</v>
      </c>
      <c r="AI761" s="231" t="s">
        <v>7701</v>
      </c>
      <c r="AJ761" s="9" t="s">
        <v>7701</v>
      </c>
      <c r="AK761" s="231" t="s">
        <v>7687</v>
      </c>
      <c r="AL761" s="231">
        <v>760</v>
      </c>
    </row>
    <row r="762" spans="1:38" s="194" customFormat="1" x14ac:dyDescent="0.3">
      <c r="A762" s="225" t="s">
        <v>2414</v>
      </c>
      <c r="B762" s="225" t="s">
        <v>2415</v>
      </c>
      <c r="C762" s="237" t="s">
        <v>7688</v>
      </c>
      <c r="D762" s="233" t="s">
        <v>3979</v>
      </c>
      <c r="E762" s="232" t="s">
        <v>9664</v>
      </c>
      <c r="F762" s="236" t="s">
        <v>6794</v>
      </c>
      <c r="G762" s="210">
        <v>0</v>
      </c>
      <c r="H762" s="227" t="s">
        <v>7701</v>
      </c>
      <c r="I762" s="227" t="s">
        <v>4695</v>
      </c>
      <c r="J762" s="227" t="s">
        <v>4695</v>
      </c>
      <c r="K762" s="227" t="s">
        <v>4695</v>
      </c>
      <c r="L762" s="227" t="s">
        <v>4695</v>
      </c>
      <c r="M762" s="227" t="s">
        <v>7691</v>
      </c>
      <c r="N762" s="226" t="s">
        <v>7719</v>
      </c>
      <c r="O762" s="226" t="s">
        <v>7729</v>
      </c>
      <c r="P762" s="226" t="s">
        <v>7729</v>
      </c>
      <c r="Q762" s="226" t="s">
        <v>7729</v>
      </c>
      <c r="R762" s="228" t="s">
        <v>8374</v>
      </c>
      <c r="S762" s="228" t="s">
        <v>3751</v>
      </c>
      <c r="T762" s="229">
        <v>45645</v>
      </c>
      <c r="U762" s="230" t="s">
        <v>7689</v>
      </c>
      <c r="V762" s="230" t="s">
        <v>7722</v>
      </c>
      <c r="W762" s="230" t="s">
        <v>7722</v>
      </c>
      <c r="X762" s="230" t="s">
        <v>7701</v>
      </c>
      <c r="Y762" s="230"/>
      <c r="Z762" s="230" t="s">
        <v>9892</v>
      </c>
      <c r="AA762" s="239">
        <v>202412</v>
      </c>
      <c r="AB762" s="239"/>
      <c r="AC762" s="240" t="s">
        <v>6188</v>
      </c>
      <c r="AD762" s="240" t="s">
        <v>7704</v>
      </c>
      <c r="AE762" s="241">
        <v>0</v>
      </c>
      <c r="AF762" s="240" t="s">
        <v>7704</v>
      </c>
      <c r="AG762" s="235" t="str">
        <f>IFERROR(VLOOKUP(작성용!A:A,RM!A:D,4,0),"-")</f>
        <v>김기욱/정창수</v>
      </c>
      <c r="AH762" s="9" t="s">
        <v>8314</v>
      </c>
      <c r="AI762" s="231" t="s">
        <v>7701</v>
      </c>
      <c r="AJ762" s="9" t="s">
        <v>7701</v>
      </c>
      <c r="AK762" s="231" t="s">
        <v>7687</v>
      </c>
      <c r="AL762" s="231">
        <v>761</v>
      </c>
    </row>
    <row r="763" spans="1:38" s="194" customFormat="1" x14ac:dyDescent="0.3">
      <c r="A763" s="225" t="s">
        <v>2414</v>
      </c>
      <c r="B763" s="225" t="s">
        <v>2415</v>
      </c>
      <c r="C763" s="237" t="s">
        <v>7688</v>
      </c>
      <c r="D763" s="233" t="s">
        <v>8375</v>
      </c>
      <c r="E763" s="232" t="s">
        <v>9665</v>
      </c>
      <c r="F763" s="236" t="s">
        <v>6794</v>
      </c>
      <c r="G763" s="210">
        <v>0</v>
      </c>
      <c r="H763" s="227" t="s">
        <v>7701</v>
      </c>
      <c r="I763" s="227" t="s">
        <v>4695</v>
      </c>
      <c r="J763" s="227" t="s">
        <v>4695</v>
      </c>
      <c r="K763" s="227" t="s">
        <v>4695</v>
      </c>
      <c r="L763" s="227" t="s">
        <v>4695</v>
      </c>
      <c r="M763" s="227" t="s">
        <v>7691</v>
      </c>
      <c r="N763" s="226" t="s">
        <v>7719</v>
      </c>
      <c r="O763" s="226" t="s">
        <v>7729</v>
      </c>
      <c r="P763" s="226" t="s">
        <v>7729</v>
      </c>
      <c r="Q763" s="226" t="s">
        <v>7729</v>
      </c>
      <c r="R763" s="228" t="s">
        <v>8376</v>
      </c>
      <c r="S763" s="228" t="s">
        <v>3917</v>
      </c>
      <c r="T763" s="229">
        <v>45645</v>
      </c>
      <c r="U763" s="230" t="s">
        <v>7689</v>
      </c>
      <c r="V763" s="230" t="s">
        <v>7722</v>
      </c>
      <c r="W763" s="230" t="s">
        <v>7722</v>
      </c>
      <c r="X763" s="230" t="s">
        <v>7701</v>
      </c>
      <c r="Y763" s="230"/>
      <c r="Z763" s="230" t="s">
        <v>9892</v>
      </c>
      <c r="AA763" s="239">
        <v>202412</v>
      </c>
      <c r="AB763" s="239"/>
      <c r="AC763" s="240" t="s">
        <v>6188</v>
      </c>
      <c r="AD763" s="240" t="s">
        <v>7704</v>
      </c>
      <c r="AE763" s="241">
        <v>0</v>
      </c>
      <c r="AF763" s="240" t="s">
        <v>7704</v>
      </c>
      <c r="AG763" s="235" t="str">
        <f>IFERROR(VLOOKUP(작성용!A:A,RM!A:D,4,0),"-")</f>
        <v>김기욱/정창수</v>
      </c>
      <c r="AH763" s="9" t="s">
        <v>8314</v>
      </c>
      <c r="AI763" s="231" t="s">
        <v>7701</v>
      </c>
      <c r="AJ763" s="9" t="s">
        <v>7701</v>
      </c>
      <c r="AK763" s="231" t="s">
        <v>7687</v>
      </c>
      <c r="AL763" s="231">
        <v>762</v>
      </c>
    </row>
    <row r="764" spans="1:38" s="194" customFormat="1" x14ac:dyDescent="0.3">
      <c r="A764" s="225" t="s">
        <v>2414</v>
      </c>
      <c r="B764" s="225" t="s">
        <v>2415</v>
      </c>
      <c r="C764" s="237" t="s">
        <v>7688</v>
      </c>
      <c r="D764" s="233" t="s">
        <v>9228</v>
      </c>
      <c r="E764" s="232" t="s">
        <v>9666</v>
      </c>
      <c r="F764" s="236" t="s">
        <v>6794</v>
      </c>
      <c r="G764" s="210">
        <v>0</v>
      </c>
      <c r="H764" s="227" t="s">
        <v>7701</v>
      </c>
      <c r="I764" s="227" t="s">
        <v>4695</v>
      </c>
      <c r="J764" s="227" t="s">
        <v>4695</v>
      </c>
      <c r="K764" s="227" t="s">
        <v>4695</v>
      </c>
      <c r="L764" s="227" t="s">
        <v>4695</v>
      </c>
      <c r="M764" s="227" t="s">
        <v>7691</v>
      </c>
      <c r="N764" s="226" t="s">
        <v>7719</v>
      </c>
      <c r="O764" s="226" t="s">
        <v>3530</v>
      </c>
      <c r="P764" s="226" t="s">
        <v>7729</v>
      </c>
      <c r="Q764" s="226" t="s">
        <v>7729</v>
      </c>
      <c r="R764" s="228" t="s">
        <v>7898</v>
      </c>
      <c r="S764" s="228" t="s">
        <v>3943</v>
      </c>
      <c r="T764" s="229">
        <v>45645</v>
      </c>
      <c r="U764" s="230" t="s">
        <v>7689</v>
      </c>
      <c r="V764" s="230" t="s">
        <v>7722</v>
      </c>
      <c r="W764" s="230" t="s">
        <v>7722</v>
      </c>
      <c r="X764" s="230" t="s">
        <v>7701</v>
      </c>
      <c r="Y764" s="230"/>
      <c r="Z764" s="230" t="s">
        <v>9892</v>
      </c>
      <c r="AA764" s="239">
        <v>202412</v>
      </c>
      <c r="AB764" s="239"/>
      <c r="AC764" s="240" t="s">
        <v>6188</v>
      </c>
      <c r="AD764" s="240" t="s">
        <v>7704</v>
      </c>
      <c r="AE764" s="241">
        <v>0</v>
      </c>
      <c r="AF764" s="240" t="s">
        <v>7704</v>
      </c>
      <c r="AG764" s="235" t="str">
        <f>IFERROR(VLOOKUP(작성용!A:A,RM!A:D,4,0),"-")</f>
        <v>김기욱/정창수</v>
      </c>
      <c r="AH764" s="9" t="s">
        <v>8314</v>
      </c>
      <c r="AI764" s="231" t="s">
        <v>7701</v>
      </c>
      <c r="AJ764" s="9" t="s">
        <v>7701</v>
      </c>
      <c r="AK764" s="231" t="s">
        <v>7687</v>
      </c>
      <c r="AL764" s="231">
        <v>763</v>
      </c>
    </row>
    <row r="765" spans="1:38" s="194" customFormat="1" x14ac:dyDescent="0.3">
      <c r="A765" s="225" t="s">
        <v>2414</v>
      </c>
      <c r="B765" s="225" t="s">
        <v>2415</v>
      </c>
      <c r="C765" s="237" t="s">
        <v>7688</v>
      </c>
      <c r="D765" s="233" t="s">
        <v>9667</v>
      </c>
      <c r="E765" s="232" t="s">
        <v>9668</v>
      </c>
      <c r="F765" s="236" t="s">
        <v>6794</v>
      </c>
      <c r="G765" s="210">
        <v>0</v>
      </c>
      <c r="H765" s="227" t="s">
        <v>7701</v>
      </c>
      <c r="I765" s="227" t="s">
        <v>4695</v>
      </c>
      <c r="J765" s="227" t="s">
        <v>4695</v>
      </c>
      <c r="K765" s="227" t="s">
        <v>4695</v>
      </c>
      <c r="L765" s="227" t="s">
        <v>4695</v>
      </c>
      <c r="M765" s="227" t="s">
        <v>7691</v>
      </c>
      <c r="N765" s="226" t="s">
        <v>7719</v>
      </c>
      <c r="O765" s="226" t="s">
        <v>7729</v>
      </c>
      <c r="P765" s="226" t="s">
        <v>7729</v>
      </c>
      <c r="Q765" s="226" t="s">
        <v>7729</v>
      </c>
      <c r="R765" s="228" t="s">
        <v>7843</v>
      </c>
      <c r="S765" s="228" t="s">
        <v>3772</v>
      </c>
      <c r="T765" s="229">
        <v>45645</v>
      </c>
      <c r="U765" s="230" t="s">
        <v>7689</v>
      </c>
      <c r="V765" s="230" t="s">
        <v>7722</v>
      </c>
      <c r="W765" s="230" t="s">
        <v>7722</v>
      </c>
      <c r="X765" s="230" t="s">
        <v>7701</v>
      </c>
      <c r="Y765" s="230"/>
      <c r="Z765" s="230" t="s">
        <v>9892</v>
      </c>
      <c r="AA765" s="239">
        <v>202412</v>
      </c>
      <c r="AB765" s="239"/>
      <c r="AC765" s="240" t="s">
        <v>6188</v>
      </c>
      <c r="AD765" s="240" t="s">
        <v>7704</v>
      </c>
      <c r="AE765" s="241">
        <v>0</v>
      </c>
      <c r="AF765" s="240" t="s">
        <v>7704</v>
      </c>
      <c r="AG765" s="235" t="str">
        <f>IFERROR(VLOOKUP(작성용!A:A,RM!A:D,4,0),"-")</f>
        <v>김기욱/정창수</v>
      </c>
      <c r="AH765" s="9" t="s">
        <v>8314</v>
      </c>
      <c r="AI765" s="231" t="s">
        <v>7701</v>
      </c>
      <c r="AJ765" s="9" t="s">
        <v>7701</v>
      </c>
      <c r="AK765" s="231" t="s">
        <v>7687</v>
      </c>
      <c r="AL765" s="231">
        <v>764</v>
      </c>
    </row>
    <row r="766" spans="1:38" s="194" customFormat="1" x14ac:dyDescent="0.3">
      <c r="A766" s="225" t="s">
        <v>2414</v>
      </c>
      <c r="B766" s="225" t="s">
        <v>2415</v>
      </c>
      <c r="C766" s="237" t="s">
        <v>7688</v>
      </c>
      <c r="D766" s="233" t="s">
        <v>7208</v>
      </c>
      <c r="E766" s="232" t="s">
        <v>9155</v>
      </c>
      <c r="F766" s="236" t="s">
        <v>6794</v>
      </c>
      <c r="G766" s="210">
        <v>0</v>
      </c>
      <c r="H766" s="227" t="s">
        <v>7701</v>
      </c>
      <c r="I766" s="227" t="s">
        <v>4695</v>
      </c>
      <c r="J766" s="227" t="s">
        <v>4695</v>
      </c>
      <c r="K766" s="227" t="s">
        <v>4695</v>
      </c>
      <c r="L766" s="227" t="s">
        <v>4695</v>
      </c>
      <c r="M766" s="227" t="s">
        <v>7691</v>
      </c>
      <c r="N766" s="226" t="s">
        <v>7719</v>
      </c>
      <c r="O766" s="226" t="s">
        <v>7729</v>
      </c>
      <c r="P766" s="226" t="s">
        <v>7729</v>
      </c>
      <c r="Q766" s="226" t="s">
        <v>7729</v>
      </c>
      <c r="R766" s="228" t="s">
        <v>7835</v>
      </c>
      <c r="S766" s="228" t="s">
        <v>3766</v>
      </c>
      <c r="T766" s="229">
        <v>45645</v>
      </c>
      <c r="U766" s="230" t="s">
        <v>7689</v>
      </c>
      <c r="V766" s="230" t="s">
        <v>7722</v>
      </c>
      <c r="W766" s="230" t="s">
        <v>7722</v>
      </c>
      <c r="X766" s="230" t="s">
        <v>7701</v>
      </c>
      <c r="Y766" s="230"/>
      <c r="Z766" s="230" t="s">
        <v>9892</v>
      </c>
      <c r="AA766" s="239">
        <v>202412</v>
      </c>
      <c r="AB766" s="239"/>
      <c r="AC766" s="240" t="s">
        <v>6188</v>
      </c>
      <c r="AD766" s="240" t="s">
        <v>7704</v>
      </c>
      <c r="AE766" s="241">
        <v>0</v>
      </c>
      <c r="AF766" s="240" t="s">
        <v>7704</v>
      </c>
      <c r="AG766" s="235" t="str">
        <f>IFERROR(VLOOKUP(작성용!A:A,RM!A:D,4,0),"-")</f>
        <v>김기욱/정창수</v>
      </c>
      <c r="AH766" s="9" t="s">
        <v>8314</v>
      </c>
      <c r="AI766" s="231" t="s">
        <v>7701</v>
      </c>
      <c r="AJ766" s="9" t="s">
        <v>7701</v>
      </c>
      <c r="AK766" s="231" t="s">
        <v>7687</v>
      </c>
      <c r="AL766" s="231">
        <v>765</v>
      </c>
    </row>
    <row r="767" spans="1:38" s="194" customFormat="1" x14ac:dyDescent="0.3">
      <c r="A767" s="225" t="s">
        <v>2414</v>
      </c>
      <c r="B767" s="225" t="s">
        <v>2415</v>
      </c>
      <c r="C767" s="237" t="s">
        <v>7688</v>
      </c>
      <c r="D767" s="233" t="s">
        <v>9669</v>
      </c>
      <c r="E767" s="232" t="s">
        <v>9670</v>
      </c>
      <c r="F767" s="236" t="s">
        <v>6794</v>
      </c>
      <c r="G767" s="210">
        <v>0</v>
      </c>
      <c r="H767" s="227" t="s">
        <v>7701</v>
      </c>
      <c r="I767" s="227" t="s">
        <v>4695</v>
      </c>
      <c r="J767" s="227" t="s">
        <v>4695</v>
      </c>
      <c r="K767" s="227" t="s">
        <v>4695</v>
      </c>
      <c r="L767" s="227" t="s">
        <v>4695</v>
      </c>
      <c r="M767" s="227" t="s">
        <v>7691</v>
      </c>
      <c r="N767" s="226" t="s">
        <v>7719</v>
      </c>
      <c r="O767" s="226" t="s">
        <v>7729</v>
      </c>
      <c r="P767" s="226" t="s">
        <v>7729</v>
      </c>
      <c r="Q767" s="226" t="s">
        <v>7729</v>
      </c>
      <c r="R767" s="228" t="s">
        <v>8377</v>
      </c>
      <c r="S767" s="228" t="s">
        <v>3899</v>
      </c>
      <c r="T767" s="229">
        <v>45645</v>
      </c>
      <c r="U767" s="230" t="s">
        <v>7689</v>
      </c>
      <c r="V767" s="230" t="s">
        <v>7722</v>
      </c>
      <c r="W767" s="230" t="s">
        <v>7722</v>
      </c>
      <c r="X767" s="230" t="s">
        <v>7701</v>
      </c>
      <c r="Y767" s="230"/>
      <c r="Z767" s="230" t="s">
        <v>9892</v>
      </c>
      <c r="AA767" s="239">
        <v>202412</v>
      </c>
      <c r="AB767" s="239"/>
      <c r="AC767" s="240" t="s">
        <v>6188</v>
      </c>
      <c r="AD767" s="240" t="s">
        <v>7704</v>
      </c>
      <c r="AE767" s="241">
        <v>0</v>
      </c>
      <c r="AF767" s="240" t="s">
        <v>7704</v>
      </c>
      <c r="AG767" s="235" t="str">
        <f>IFERROR(VLOOKUP(작성용!A:A,RM!A:D,4,0),"-")</f>
        <v>김기욱/정창수</v>
      </c>
      <c r="AH767" s="9" t="s">
        <v>8314</v>
      </c>
      <c r="AI767" s="231" t="s">
        <v>7701</v>
      </c>
      <c r="AJ767" s="9" t="s">
        <v>7701</v>
      </c>
      <c r="AK767" s="231" t="s">
        <v>7687</v>
      </c>
      <c r="AL767" s="231">
        <v>766</v>
      </c>
    </row>
    <row r="768" spans="1:38" s="194" customFormat="1" x14ac:dyDescent="0.3">
      <c r="A768" s="225" t="s">
        <v>2414</v>
      </c>
      <c r="B768" s="225" t="s">
        <v>2415</v>
      </c>
      <c r="C768" s="237" t="s">
        <v>7688</v>
      </c>
      <c r="D768" s="233" t="s">
        <v>7464</v>
      </c>
      <c r="E768" s="232" t="s">
        <v>9671</v>
      </c>
      <c r="F768" s="236" t="s">
        <v>6794</v>
      </c>
      <c r="G768" s="210">
        <v>0</v>
      </c>
      <c r="H768" s="227" t="s">
        <v>7701</v>
      </c>
      <c r="I768" s="227" t="s">
        <v>4695</v>
      </c>
      <c r="J768" s="227" t="s">
        <v>4695</v>
      </c>
      <c r="K768" s="227" t="s">
        <v>4695</v>
      </c>
      <c r="L768" s="227" t="s">
        <v>4695</v>
      </c>
      <c r="M768" s="227" t="s">
        <v>7691</v>
      </c>
      <c r="N768" s="226" t="s">
        <v>7719</v>
      </c>
      <c r="O768" s="226" t="s">
        <v>7729</v>
      </c>
      <c r="P768" s="226" t="s">
        <v>7729</v>
      </c>
      <c r="Q768" s="226" t="s">
        <v>7729</v>
      </c>
      <c r="R768" s="228" t="s">
        <v>8378</v>
      </c>
      <c r="S768" s="228" t="s">
        <v>3896</v>
      </c>
      <c r="T768" s="229">
        <v>45645</v>
      </c>
      <c r="U768" s="230" t="s">
        <v>7689</v>
      </c>
      <c r="V768" s="230" t="s">
        <v>7722</v>
      </c>
      <c r="W768" s="230" t="s">
        <v>7692</v>
      </c>
      <c r="X768" s="230" t="s">
        <v>7701</v>
      </c>
      <c r="Y768" s="230"/>
      <c r="Z768" s="230" t="s">
        <v>9892</v>
      </c>
      <c r="AA768" s="239">
        <v>202412</v>
      </c>
      <c r="AB768" s="239"/>
      <c r="AC768" s="240" t="s">
        <v>6188</v>
      </c>
      <c r="AD768" s="240" t="s">
        <v>7704</v>
      </c>
      <c r="AE768" s="241">
        <v>0</v>
      </c>
      <c r="AF768" s="240" t="s">
        <v>7704</v>
      </c>
      <c r="AG768" s="235" t="str">
        <f>IFERROR(VLOOKUP(작성용!A:A,RM!A:D,4,0),"-")</f>
        <v>김기욱/정창수</v>
      </c>
      <c r="AH768" s="9" t="s">
        <v>8314</v>
      </c>
      <c r="AI768" s="231" t="s">
        <v>7701</v>
      </c>
      <c r="AJ768" s="9" t="s">
        <v>7701</v>
      </c>
      <c r="AK768" s="231" t="s">
        <v>7687</v>
      </c>
      <c r="AL768" s="231">
        <v>767</v>
      </c>
    </row>
    <row r="769" spans="1:38" s="194" customFormat="1" x14ac:dyDescent="0.3">
      <c r="A769" s="225" t="s">
        <v>2414</v>
      </c>
      <c r="B769" s="225" t="s">
        <v>2415</v>
      </c>
      <c r="C769" s="237" t="s">
        <v>7688</v>
      </c>
      <c r="D769" s="233" t="s">
        <v>9672</v>
      </c>
      <c r="E769" s="232" t="s">
        <v>9673</v>
      </c>
      <c r="F769" s="236" t="s">
        <v>6794</v>
      </c>
      <c r="G769" s="210">
        <v>0</v>
      </c>
      <c r="H769" s="227" t="s">
        <v>7701</v>
      </c>
      <c r="I769" s="227" t="s">
        <v>4695</v>
      </c>
      <c r="J769" s="227" t="s">
        <v>4695</v>
      </c>
      <c r="K769" s="227" t="s">
        <v>4695</v>
      </c>
      <c r="L769" s="227" t="s">
        <v>4695</v>
      </c>
      <c r="M769" s="227" t="s">
        <v>7691</v>
      </c>
      <c r="N769" s="226" t="s">
        <v>7719</v>
      </c>
      <c r="O769" s="226" t="s">
        <v>7729</v>
      </c>
      <c r="P769" s="226" t="s">
        <v>7729</v>
      </c>
      <c r="Q769" s="226" t="s">
        <v>3530</v>
      </c>
      <c r="R769" s="228" t="s">
        <v>8379</v>
      </c>
      <c r="S769" s="228" t="s">
        <v>3776</v>
      </c>
      <c r="T769" s="229">
        <v>45645</v>
      </c>
      <c r="U769" s="230" t="s">
        <v>7689</v>
      </c>
      <c r="V769" s="230" t="s">
        <v>7722</v>
      </c>
      <c r="W769" s="230" t="s">
        <v>7722</v>
      </c>
      <c r="X769" s="230" t="s">
        <v>7701</v>
      </c>
      <c r="Y769" s="230"/>
      <c r="Z769" s="230" t="s">
        <v>9892</v>
      </c>
      <c r="AA769" s="239">
        <v>202412</v>
      </c>
      <c r="AB769" s="239"/>
      <c r="AC769" s="240" t="s">
        <v>6188</v>
      </c>
      <c r="AD769" s="240" t="s">
        <v>7704</v>
      </c>
      <c r="AE769" s="241">
        <v>0</v>
      </c>
      <c r="AF769" s="240" t="s">
        <v>7704</v>
      </c>
      <c r="AG769" s="235" t="str">
        <f>IFERROR(VLOOKUP(작성용!A:A,RM!A:D,4,0),"-")</f>
        <v>김기욱/정창수</v>
      </c>
      <c r="AH769" s="9" t="s">
        <v>8314</v>
      </c>
      <c r="AI769" s="231" t="s">
        <v>7701</v>
      </c>
      <c r="AJ769" s="9" t="s">
        <v>7701</v>
      </c>
      <c r="AK769" s="231" t="s">
        <v>7687</v>
      </c>
      <c r="AL769" s="231">
        <v>768</v>
      </c>
    </row>
    <row r="770" spans="1:38" s="194" customFormat="1" x14ac:dyDescent="0.3">
      <c r="A770" s="225" t="s">
        <v>2414</v>
      </c>
      <c r="B770" s="225" t="s">
        <v>2415</v>
      </c>
      <c r="C770" s="237" t="s">
        <v>7688</v>
      </c>
      <c r="D770" s="233" t="s">
        <v>6375</v>
      </c>
      <c r="E770" s="232" t="s">
        <v>9674</v>
      </c>
      <c r="F770" s="236" t="s">
        <v>6794</v>
      </c>
      <c r="G770" s="210">
        <v>0</v>
      </c>
      <c r="H770" s="227" t="s">
        <v>7701</v>
      </c>
      <c r="I770" s="227" t="s">
        <v>4695</v>
      </c>
      <c r="J770" s="227" t="s">
        <v>4695</v>
      </c>
      <c r="K770" s="227" t="s">
        <v>4695</v>
      </c>
      <c r="L770" s="227" t="s">
        <v>4695</v>
      </c>
      <c r="M770" s="227" t="s">
        <v>7691</v>
      </c>
      <c r="N770" s="226" t="s">
        <v>7719</v>
      </c>
      <c r="O770" s="226" t="s">
        <v>7729</v>
      </c>
      <c r="P770" s="226" t="s">
        <v>7729</v>
      </c>
      <c r="Q770" s="226" t="s">
        <v>7729</v>
      </c>
      <c r="R770" s="228" t="s">
        <v>8380</v>
      </c>
      <c r="S770" s="228" t="s">
        <v>3860</v>
      </c>
      <c r="T770" s="229">
        <v>45645</v>
      </c>
      <c r="U770" s="230" t="s">
        <v>7689</v>
      </c>
      <c r="V770" s="230" t="s">
        <v>7722</v>
      </c>
      <c r="W770" s="230" t="s">
        <v>7692</v>
      </c>
      <c r="X770" s="230" t="s">
        <v>7701</v>
      </c>
      <c r="Y770" s="230"/>
      <c r="Z770" s="230" t="s">
        <v>9892</v>
      </c>
      <c r="AA770" s="239">
        <v>202412</v>
      </c>
      <c r="AB770" s="239"/>
      <c r="AC770" s="240" t="s">
        <v>6188</v>
      </c>
      <c r="AD770" s="240" t="s">
        <v>7704</v>
      </c>
      <c r="AE770" s="241">
        <v>0</v>
      </c>
      <c r="AF770" s="240" t="s">
        <v>7704</v>
      </c>
      <c r="AG770" s="235" t="str">
        <f>IFERROR(VLOOKUP(작성용!A:A,RM!A:D,4,0),"-")</f>
        <v>김기욱/정창수</v>
      </c>
      <c r="AH770" s="9" t="s">
        <v>8314</v>
      </c>
      <c r="AI770" s="231" t="s">
        <v>7701</v>
      </c>
      <c r="AJ770" s="9" t="s">
        <v>7701</v>
      </c>
      <c r="AK770" s="231" t="s">
        <v>7687</v>
      </c>
      <c r="AL770" s="231">
        <v>769</v>
      </c>
    </row>
    <row r="771" spans="1:38" s="194" customFormat="1" x14ac:dyDescent="0.3">
      <c r="A771" s="225" t="s">
        <v>2414</v>
      </c>
      <c r="B771" s="225" t="s">
        <v>2415</v>
      </c>
      <c r="C771" s="237" t="s">
        <v>7688</v>
      </c>
      <c r="D771" s="233" t="s">
        <v>8755</v>
      </c>
      <c r="E771" s="232" t="s">
        <v>9675</v>
      </c>
      <c r="F771" s="236" t="s">
        <v>3965</v>
      </c>
      <c r="G771" s="210">
        <v>0</v>
      </c>
      <c r="H771" s="227" t="s">
        <v>7701</v>
      </c>
      <c r="I771" s="227" t="s">
        <v>4695</v>
      </c>
      <c r="J771" s="227" t="s">
        <v>4695</v>
      </c>
      <c r="K771" s="227" t="s">
        <v>4695</v>
      </c>
      <c r="L771" s="227" t="s">
        <v>4695</v>
      </c>
      <c r="M771" s="227" t="s">
        <v>7691</v>
      </c>
      <c r="N771" s="226" t="s">
        <v>7719</v>
      </c>
      <c r="O771" s="226" t="s">
        <v>7729</v>
      </c>
      <c r="P771" s="226" t="s">
        <v>7729</v>
      </c>
      <c r="Q771" s="226" t="s">
        <v>7729</v>
      </c>
      <c r="R771" s="228" t="s">
        <v>8381</v>
      </c>
      <c r="S771" s="228" t="s">
        <v>3800</v>
      </c>
      <c r="T771" s="229">
        <v>45645</v>
      </c>
      <c r="U771" s="230" t="s">
        <v>7689</v>
      </c>
      <c r="V771" s="230" t="s">
        <v>7722</v>
      </c>
      <c r="W771" s="230" t="s">
        <v>7722</v>
      </c>
      <c r="X771" s="230" t="s">
        <v>7701</v>
      </c>
      <c r="Y771" s="230"/>
      <c r="Z771" s="230" t="s">
        <v>9892</v>
      </c>
      <c r="AA771" s="239">
        <v>202412</v>
      </c>
      <c r="AB771" s="239"/>
      <c r="AC771" s="240" t="s">
        <v>6188</v>
      </c>
      <c r="AD771" s="240" t="s">
        <v>7704</v>
      </c>
      <c r="AE771" s="241">
        <v>0</v>
      </c>
      <c r="AF771" s="240" t="s">
        <v>7704</v>
      </c>
      <c r="AG771" s="235" t="str">
        <f>IFERROR(VLOOKUP(작성용!A:A,RM!A:D,4,0),"-")</f>
        <v>김기욱/정창수</v>
      </c>
      <c r="AH771" s="9" t="s">
        <v>8314</v>
      </c>
      <c r="AI771" s="231" t="s">
        <v>7701</v>
      </c>
      <c r="AJ771" s="9" t="s">
        <v>7701</v>
      </c>
      <c r="AK771" s="231" t="s">
        <v>7687</v>
      </c>
      <c r="AL771" s="231">
        <v>770</v>
      </c>
    </row>
    <row r="772" spans="1:38" s="194" customFormat="1" x14ac:dyDescent="0.3">
      <c r="A772" s="225" t="s">
        <v>2414</v>
      </c>
      <c r="B772" s="225" t="s">
        <v>2415</v>
      </c>
      <c r="C772" s="237" t="s">
        <v>7688</v>
      </c>
      <c r="D772" s="233" t="s">
        <v>6555</v>
      </c>
      <c r="E772" s="232" t="s">
        <v>9676</v>
      </c>
      <c r="F772" s="236" t="s">
        <v>6794</v>
      </c>
      <c r="G772" s="210">
        <v>0</v>
      </c>
      <c r="H772" s="227" t="s">
        <v>7701</v>
      </c>
      <c r="I772" s="227" t="s">
        <v>4695</v>
      </c>
      <c r="J772" s="227" t="s">
        <v>4695</v>
      </c>
      <c r="K772" s="227" t="s">
        <v>4695</v>
      </c>
      <c r="L772" s="227" t="s">
        <v>4695</v>
      </c>
      <c r="M772" s="227" t="s">
        <v>7691</v>
      </c>
      <c r="N772" s="226" t="s">
        <v>7719</v>
      </c>
      <c r="O772" s="226" t="s">
        <v>7729</v>
      </c>
      <c r="P772" s="226" t="s">
        <v>7729</v>
      </c>
      <c r="Q772" s="226" t="s">
        <v>7729</v>
      </c>
      <c r="R772" s="228" t="s">
        <v>8382</v>
      </c>
      <c r="S772" s="228" t="s">
        <v>3894</v>
      </c>
      <c r="T772" s="229">
        <v>45645</v>
      </c>
      <c r="U772" s="230" t="s">
        <v>7689</v>
      </c>
      <c r="V772" s="230" t="s">
        <v>7722</v>
      </c>
      <c r="W772" s="230" t="s">
        <v>7722</v>
      </c>
      <c r="X772" s="230" t="s">
        <v>7701</v>
      </c>
      <c r="Y772" s="230"/>
      <c r="Z772" s="230" t="s">
        <v>9892</v>
      </c>
      <c r="AA772" s="239">
        <v>202412</v>
      </c>
      <c r="AB772" s="239"/>
      <c r="AC772" s="240" t="s">
        <v>6188</v>
      </c>
      <c r="AD772" s="240" t="s">
        <v>7704</v>
      </c>
      <c r="AE772" s="241">
        <v>0</v>
      </c>
      <c r="AF772" s="240" t="s">
        <v>7704</v>
      </c>
      <c r="AG772" s="235" t="str">
        <f>IFERROR(VLOOKUP(작성용!A:A,RM!A:D,4,0),"-")</f>
        <v>김기욱/정창수</v>
      </c>
      <c r="AH772" s="9" t="s">
        <v>8314</v>
      </c>
      <c r="AI772" s="231" t="s">
        <v>7701</v>
      </c>
      <c r="AJ772" s="9" t="s">
        <v>7701</v>
      </c>
      <c r="AK772" s="231" t="s">
        <v>7687</v>
      </c>
      <c r="AL772" s="231">
        <v>771</v>
      </c>
    </row>
    <row r="773" spans="1:38" s="194" customFormat="1" x14ac:dyDescent="0.3">
      <c r="A773" s="225" t="s">
        <v>2414</v>
      </c>
      <c r="B773" s="225" t="s">
        <v>2415</v>
      </c>
      <c r="C773" s="237" t="s">
        <v>7688</v>
      </c>
      <c r="D773" s="233" t="s">
        <v>9677</v>
      </c>
      <c r="E773" s="232" t="s">
        <v>9678</v>
      </c>
      <c r="F773" s="236" t="s">
        <v>6794</v>
      </c>
      <c r="G773" s="210">
        <v>0</v>
      </c>
      <c r="H773" s="227" t="s">
        <v>7701</v>
      </c>
      <c r="I773" s="227" t="s">
        <v>4695</v>
      </c>
      <c r="J773" s="227" t="s">
        <v>4695</v>
      </c>
      <c r="K773" s="227" t="s">
        <v>4695</v>
      </c>
      <c r="L773" s="227" t="s">
        <v>4695</v>
      </c>
      <c r="M773" s="227" t="s">
        <v>7691</v>
      </c>
      <c r="N773" s="226" t="s">
        <v>7719</v>
      </c>
      <c r="O773" s="226" t="s">
        <v>7729</v>
      </c>
      <c r="P773" s="226" t="s">
        <v>7729</v>
      </c>
      <c r="Q773" s="226" t="s">
        <v>7729</v>
      </c>
      <c r="R773" s="228" t="s">
        <v>8383</v>
      </c>
      <c r="S773" s="228" t="s">
        <v>3919</v>
      </c>
      <c r="T773" s="229">
        <v>45645</v>
      </c>
      <c r="U773" s="230" t="s">
        <v>7689</v>
      </c>
      <c r="V773" s="230" t="s">
        <v>7722</v>
      </c>
      <c r="W773" s="230" t="s">
        <v>7722</v>
      </c>
      <c r="X773" s="230" t="s">
        <v>7701</v>
      </c>
      <c r="Y773" s="230"/>
      <c r="Z773" s="230" t="s">
        <v>9892</v>
      </c>
      <c r="AA773" s="239">
        <v>202412</v>
      </c>
      <c r="AB773" s="239"/>
      <c r="AC773" s="240" t="s">
        <v>6188</v>
      </c>
      <c r="AD773" s="240" t="s">
        <v>7704</v>
      </c>
      <c r="AE773" s="241">
        <v>0</v>
      </c>
      <c r="AF773" s="240" t="s">
        <v>7704</v>
      </c>
      <c r="AG773" s="235" t="str">
        <f>IFERROR(VLOOKUP(작성용!A:A,RM!A:D,4,0),"-")</f>
        <v>김기욱/정창수</v>
      </c>
      <c r="AH773" s="9" t="s">
        <v>8314</v>
      </c>
      <c r="AI773" s="231" t="s">
        <v>7701</v>
      </c>
      <c r="AJ773" s="9" t="s">
        <v>7701</v>
      </c>
      <c r="AK773" s="231" t="s">
        <v>7687</v>
      </c>
      <c r="AL773" s="231">
        <v>772</v>
      </c>
    </row>
    <row r="774" spans="1:38" s="194" customFormat="1" x14ac:dyDescent="0.3">
      <c r="A774" s="225" t="s">
        <v>2414</v>
      </c>
      <c r="B774" s="225" t="s">
        <v>2415</v>
      </c>
      <c r="C774" s="237" t="s">
        <v>7688</v>
      </c>
      <c r="D774" s="233" t="s">
        <v>9679</v>
      </c>
      <c r="E774" s="232" t="s">
        <v>9680</v>
      </c>
      <c r="F774" s="236" t="s">
        <v>6794</v>
      </c>
      <c r="G774" s="210">
        <v>0</v>
      </c>
      <c r="H774" s="227" t="s">
        <v>7701</v>
      </c>
      <c r="I774" s="227" t="s">
        <v>4695</v>
      </c>
      <c r="J774" s="227" t="s">
        <v>4695</v>
      </c>
      <c r="K774" s="227" t="s">
        <v>4695</v>
      </c>
      <c r="L774" s="227" t="s">
        <v>4695</v>
      </c>
      <c r="M774" s="227" t="s">
        <v>7691</v>
      </c>
      <c r="N774" s="226" t="s">
        <v>7719</v>
      </c>
      <c r="O774" s="226" t="s">
        <v>7729</v>
      </c>
      <c r="P774" s="226" t="s">
        <v>7729</v>
      </c>
      <c r="Q774" s="226" t="s">
        <v>7729</v>
      </c>
      <c r="R774" s="228" t="s">
        <v>8384</v>
      </c>
      <c r="S774" s="228" t="s">
        <v>8289</v>
      </c>
      <c r="T774" s="229">
        <v>45645</v>
      </c>
      <c r="U774" s="230" t="s">
        <v>7689</v>
      </c>
      <c r="V774" s="230" t="s">
        <v>7722</v>
      </c>
      <c r="W774" s="230" t="s">
        <v>7722</v>
      </c>
      <c r="X774" s="230" t="s">
        <v>7701</v>
      </c>
      <c r="Y774" s="230"/>
      <c r="Z774" s="230" t="s">
        <v>9892</v>
      </c>
      <c r="AA774" s="239">
        <v>202412</v>
      </c>
      <c r="AB774" s="239"/>
      <c r="AC774" s="240" t="s">
        <v>6188</v>
      </c>
      <c r="AD774" s="240" t="s">
        <v>7704</v>
      </c>
      <c r="AE774" s="241">
        <v>0</v>
      </c>
      <c r="AF774" s="240" t="s">
        <v>7704</v>
      </c>
      <c r="AG774" s="235" t="str">
        <f>IFERROR(VLOOKUP(작성용!A:A,RM!A:D,4,0),"-")</f>
        <v>김기욱/정창수</v>
      </c>
      <c r="AH774" s="9" t="s">
        <v>8314</v>
      </c>
      <c r="AI774" s="231" t="s">
        <v>7701</v>
      </c>
      <c r="AJ774" s="9" t="s">
        <v>7701</v>
      </c>
      <c r="AK774" s="231" t="s">
        <v>7687</v>
      </c>
      <c r="AL774" s="231">
        <v>773</v>
      </c>
    </row>
    <row r="775" spans="1:38" s="194" customFormat="1" x14ac:dyDescent="0.3">
      <c r="A775" s="225" t="s">
        <v>2414</v>
      </c>
      <c r="B775" s="225" t="s">
        <v>2415</v>
      </c>
      <c r="C775" s="237" t="s">
        <v>7688</v>
      </c>
      <c r="D775" s="233" t="s">
        <v>3978</v>
      </c>
      <c r="E775" s="232" t="s">
        <v>9681</v>
      </c>
      <c r="F775" s="236" t="s">
        <v>6794</v>
      </c>
      <c r="G775" s="210">
        <v>0</v>
      </c>
      <c r="H775" s="227" t="s">
        <v>7701</v>
      </c>
      <c r="I775" s="227" t="s">
        <v>4695</v>
      </c>
      <c r="J775" s="227" t="s">
        <v>4695</v>
      </c>
      <c r="K775" s="227" t="s">
        <v>4695</v>
      </c>
      <c r="L775" s="227" t="s">
        <v>4695</v>
      </c>
      <c r="M775" s="227" t="s">
        <v>7691</v>
      </c>
      <c r="N775" s="226" t="s">
        <v>7719</v>
      </c>
      <c r="O775" s="226" t="s">
        <v>7729</v>
      </c>
      <c r="P775" s="226" t="s">
        <v>7729</v>
      </c>
      <c r="Q775" s="226" t="s">
        <v>7729</v>
      </c>
      <c r="R775" s="228" t="s">
        <v>8385</v>
      </c>
      <c r="S775" s="228" t="s">
        <v>3868</v>
      </c>
      <c r="T775" s="229">
        <v>45645</v>
      </c>
      <c r="U775" s="230" t="s">
        <v>7689</v>
      </c>
      <c r="V775" s="230" t="s">
        <v>7722</v>
      </c>
      <c r="W775" s="230" t="s">
        <v>7722</v>
      </c>
      <c r="X775" s="230" t="s">
        <v>7701</v>
      </c>
      <c r="Y775" s="230"/>
      <c r="Z775" s="230" t="s">
        <v>9892</v>
      </c>
      <c r="AA775" s="239">
        <v>202412</v>
      </c>
      <c r="AB775" s="239"/>
      <c r="AC775" s="240" t="s">
        <v>6188</v>
      </c>
      <c r="AD775" s="240" t="s">
        <v>7704</v>
      </c>
      <c r="AE775" s="241">
        <v>0</v>
      </c>
      <c r="AF775" s="240" t="s">
        <v>7704</v>
      </c>
      <c r="AG775" s="235" t="str">
        <f>IFERROR(VLOOKUP(작성용!A:A,RM!A:D,4,0),"-")</f>
        <v>김기욱/정창수</v>
      </c>
      <c r="AH775" s="9" t="s">
        <v>8314</v>
      </c>
      <c r="AI775" s="231" t="s">
        <v>7701</v>
      </c>
      <c r="AJ775" s="9" t="s">
        <v>7701</v>
      </c>
      <c r="AK775" s="231" t="s">
        <v>7687</v>
      </c>
      <c r="AL775" s="231">
        <v>774</v>
      </c>
    </row>
    <row r="776" spans="1:38" s="194" customFormat="1" x14ac:dyDescent="0.3">
      <c r="A776" s="225" t="s">
        <v>2414</v>
      </c>
      <c r="B776" s="225" t="s">
        <v>2415</v>
      </c>
      <c r="C776" s="237" t="s">
        <v>7688</v>
      </c>
      <c r="D776" s="233" t="s">
        <v>7487</v>
      </c>
      <c r="E776" s="232" t="s">
        <v>9682</v>
      </c>
      <c r="F776" s="236" t="s">
        <v>6794</v>
      </c>
      <c r="G776" s="210">
        <v>0</v>
      </c>
      <c r="H776" s="227" t="s">
        <v>7701</v>
      </c>
      <c r="I776" s="227" t="s">
        <v>4695</v>
      </c>
      <c r="J776" s="227" t="s">
        <v>4695</v>
      </c>
      <c r="K776" s="227" t="s">
        <v>4695</v>
      </c>
      <c r="L776" s="227" t="s">
        <v>4695</v>
      </c>
      <c r="M776" s="227" t="s">
        <v>7691</v>
      </c>
      <c r="N776" s="226" t="s">
        <v>7719</v>
      </c>
      <c r="O776" s="226" t="s">
        <v>7729</v>
      </c>
      <c r="P776" s="226" t="s">
        <v>7729</v>
      </c>
      <c r="Q776" s="226" t="s">
        <v>7729</v>
      </c>
      <c r="R776" s="228" t="s">
        <v>8386</v>
      </c>
      <c r="S776" s="228" t="s">
        <v>3900</v>
      </c>
      <c r="T776" s="229">
        <v>45645</v>
      </c>
      <c r="U776" s="230" t="s">
        <v>7689</v>
      </c>
      <c r="V776" s="230" t="s">
        <v>7722</v>
      </c>
      <c r="W776" s="230" t="s">
        <v>7722</v>
      </c>
      <c r="X776" s="230" t="s">
        <v>7701</v>
      </c>
      <c r="Y776" s="230"/>
      <c r="Z776" s="230" t="s">
        <v>9892</v>
      </c>
      <c r="AA776" s="239">
        <v>202412</v>
      </c>
      <c r="AB776" s="239"/>
      <c r="AC776" s="240" t="s">
        <v>6188</v>
      </c>
      <c r="AD776" s="240" t="s">
        <v>7704</v>
      </c>
      <c r="AE776" s="241">
        <v>0</v>
      </c>
      <c r="AF776" s="240" t="s">
        <v>7704</v>
      </c>
      <c r="AG776" s="235" t="str">
        <f>IFERROR(VLOOKUP(작성용!A:A,RM!A:D,4,0),"-")</f>
        <v>김기욱/정창수</v>
      </c>
      <c r="AH776" s="9" t="s">
        <v>8314</v>
      </c>
      <c r="AI776" s="231" t="s">
        <v>7701</v>
      </c>
      <c r="AJ776" s="9" t="s">
        <v>7701</v>
      </c>
      <c r="AK776" s="231" t="s">
        <v>7687</v>
      </c>
      <c r="AL776" s="231">
        <v>775</v>
      </c>
    </row>
    <row r="777" spans="1:38" s="194" customFormat="1" x14ac:dyDescent="0.3">
      <c r="A777" s="225" t="s">
        <v>2414</v>
      </c>
      <c r="B777" s="225" t="s">
        <v>2415</v>
      </c>
      <c r="C777" s="237" t="s">
        <v>7688</v>
      </c>
      <c r="D777" s="233" t="s">
        <v>6060</v>
      </c>
      <c r="E777" s="232" t="s">
        <v>9471</v>
      </c>
      <c r="F777" s="236" t="s">
        <v>6794</v>
      </c>
      <c r="G777" s="210">
        <v>0</v>
      </c>
      <c r="H777" s="227" t="s">
        <v>7701</v>
      </c>
      <c r="I777" s="227" t="s">
        <v>4695</v>
      </c>
      <c r="J777" s="227" t="s">
        <v>4695</v>
      </c>
      <c r="K777" s="227" t="s">
        <v>4695</v>
      </c>
      <c r="L777" s="227" t="s">
        <v>4695</v>
      </c>
      <c r="M777" s="227" t="s">
        <v>7691</v>
      </c>
      <c r="N777" s="226" t="s">
        <v>7719</v>
      </c>
      <c r="O777" s="226" t="s">
        <v>7729</v>
      </c>
      <c r="P777" s="226" t="s">
        <v>7729</v>
      </c>
      <c r="Q777" s="226" t="s">
        <v>7729</v>
      </c>
      <c r="R777" s="228" t="s">
        <v>8147</v>
      </c>
      <c r="S777" s="228" t="s">
        <v>3877</v>
      </c>
      <c r="T777" s="229">
        <v>45645</v>
      </c>
      <c r="U777" s="230" t="s">
        <v>7689</v>
      </c>
      <c r="V777" s="230" t="s">
        <v>7722</v>
      </c>
      <c r="W777" s="230" t="s">
        <v>7722</v>
      </c>
      <c r="X777" s="230" t="s">
        <v>7701</v>
      </c>
      <c r="Y777" s="230"/>
      <c r="Z777" s="230" t="s">
        <v>9892</v>
      </c>
      <c r="AA777" s="239">
        <v>202412</v>
      </c>
      <c r="AB777" s="239"/>
      <c r="AC777" s="240" t="s">
        <v>6188</v>
      </c>
      <c r="AD777" s="240" t="s">
        <v>7704</v>
      </c>
      <c r="AE777" s="241">
        <v>0</v>
      </c>
      <c r="AF777" s="240" t="s">
        <v>7704</v>
      </c>
      <c r="AG777" s="235" t="str">
        <f>IFERROR(VLOOKUP(작성용!A:A,RM!A:D,4,0),"-")</f>
        <v>김기욱/정창수</v>
      </c>
      <c r="AH777" s="9" t="s">
        <v>8314</v>
      </c>
      <c r="AI777" s="231" t="s">
        <v>7701</v>
      </c>
      <c r="AJ777" s="9" t="s">
        <v>7701</v>
      </c>
      <c r="AK777" s="231" t="s">
        <v>7687</v>
      </c>
      <c r="AL777" s="231">
        <v>776</v>
      </c>
    </row>
    <row r="778" spans="1:38" s="194" customFormat="1" x14ac:dyDescent="0.3">
      <c r="A778" s="225" t="s">
        <v>2414</v>
      </c>
      <c r="B778" s="225" t="s">
        <v>2415</v>
      </c>
      <c r="C778" s="237" t="s">
        <v>7688</v>
      </c>
      <c r="D778" s="233" t="s">
        <v>7375</v>
      </c>
      <c r="E778" s="232" t="s">
        <v>9683</v>
      </c>
      <c r="F778" s="236" t="s">
        <v>6794</v>
      </c>
      <c r="G778" s="210">
        <v>0</v>
      </c>
      <c r="H778" s="227" t="s">
        <v>7701</v>
      </c>
      <c r="I778" s="227" t="s">
        <v>4695</v>
      </c>
      <c r="J778" s="227" t="s">
        <v>4695</v>
      </c>
      <c r="K778" s="227" t="s">
        <v>4695</v>
      </c>
      <c r="L778" s="227" t="s">
        <v>4695</v>
      </c>
      <c r="M778" s="227" t="s">
        <v>7691</v>
      </c>
      <c r="N778" s="226" t="s">
        <v>7719</v>
      </c>
      <c r="O778" s="226" t="s">
        <v>7729</v>
      </c>
      <c r="P778" s="226" t="s">
        <v>7729</v>
      </c>
      <c r="Q778" s="226" t="s">
        <v>7729</v>
      </c>
      <c r="R778" s="228" t="s">
        <v>7972</v>
      </c>
      <c r="S778" s="228" t="s">
        <v>3936</v>
      </c>
      <c r="T778" s="229">
        <v>45645</v>
      </c>
      <c r="U778" s="230" t="s">
        <v>7689</v>
      </c>
      <c r="V778" s="230" t="s">
        <v>7722</v>
      </c>
      <c r="W778" s="230" t="s">
        <v>7722</v>
      </c>
      <c r="X778" s="230" t="s">
        <v>7701</v>
      </c>
      <c r="Y778" s="230"/>
      <c r="Z778" s="230" t="s">
        <v>9892</v>
      </c>
      <c r="AA778" s="239">
        <v>202412</v>
      </c>
      <c r="AB778" s="239"/>
      <c r="AC778" s="240" t="s">
        <v>6188</v>
      </c>
      <c r="AD778" s="240" t="s">
        <v>7704</v>
      </c>
      <c r="AE778" s="241">
        <v>0</v>
      </c>
      <c r="AF778" s="240" t="s">
        <v>7704</v>
      </c>
      <c r="AG778" s="235" t="str">
        <f>IFERROR(VLOOKUP(작성용!A:A,RM!A:D,4,0),"-")</f>
        <v>김기욱/정창수</v>
      </c>
      <c r="AH778" s="9" t="s">
        <v>8314</v>
      </c>
      <c r="AI778" s="231" t="s">
        <v>7701</v>
      </c>
      <c r="AJ778" s="9" t="s">
        <v>7701</v>
      </c>
      <c r="AK778" s="231" t="s">
        <v>7687</v>
      </c>
      <c r="AL778" s="231">
        <v>777</v>
      </c>
    </row>
    <row r="779" spans="1:38" s="194" customFormat="1" x14ac:dyDescent="0.3">
      <c r="A779" s="225" t="s">
        <v>2414</v>
      </c>
      <c r="B779" s="225" t="s">
        <v>2415</v>
      </c>
      <c r="C779" s="237" t="s">
        <v>7688</v>
      </c>
      <c r="D779" s="233" t="s">
        <v>7461</v>
      </c>
      <c r="E779" s="232" t="s">
        <v>9684</v>
      </c>
      <c r="F779" s="236" t="s">
        <v>6794</v>
      </c>
      <c r="G779" s="210">
        <v>0</v>
      </c>
      <c r="H779" s="227" t="s">
        <v>7701</v>
      </c>
      <c r="I779" s="227" t="s">
        <v>4695</v>
      </c>
      <c r="J779" s="227" t="s">
        <v>4695</v>
      </c>
      <c r="K779" s="227" t="s">
        <v>4695</v>
      </c>
      <c r="L779" s="227" t="s">
        <v>4695</v>
      </c>
      <c r="M779" s="227" t="s">
        <v>7691</v>
      </c>
      <c r="N779" s="226" t="s">
        <v>7719</v>
      </c>
      <c r="O779" s="226" t="s">
        <v>7729</v>
      </c>
      <c r="P779" s="226" t="s">
        <v>7729</v>
      </c>
      <c r="Q779" s="226" t="s">
        <v>7729</v>
      </c>
      <c r="R779" s="228" t="s">
        <v>8387</v>
      </c>
      <c r="S779" s="228" t="s">
        <v>3897</v>
      </c>
      <c r="T779" s="229">
        <v>45645</v>
      </c>
      <c r="U779" s="230" t="s">
        <v>7689</v>
      </c>
      <c r="V779" s="230" t="s">
        <v>7722</v>
      </c>
      <c r="W779" s="230" t="s">
        <v>7722</v>
      </c>
      <c r="X779" s="230" t="s">
        <v>7701</v>
      </c>
      <c r="Y779" s="230"/>
      <c r="Z779" s="230" t="s">
        <v>9892</v>
      </c>
      <c r="AA779" s="239">
        <v>202412</v>
      </c>
      <c r="AB779" s="239"/>
      <c r="AC779" s="240" t="s">
        <v>6188</v>
      </c>
      <c r="AD779" s="240" t="s">
        <v>7704</v>
      </c>
      <c r="AE779" s="241">
        <v>0</v>
      </c>
      <c r="AF779" s="240" t="s">
        <v>7704</v>
      </c>
      <c r="AG779" s="235" t="str">
        <f>IFERROR(VLOOKUP(작성용!A:A,RM!A:D,4,0),"-")</f>
        <v>김기욱/정창수</v>
      </c>
      <c r="AH779" s="9" t="s">
        <v>8314</v>
      </c>
      <c r="AI779" s="231" t="s">
        <v>7701</v>
      </c>
      <c r="AJ779" s="9" t="s">
        <v>7701</v>
      </c>
      <c r="AK779" s="231" t="s">
        <v>7687</v>
      </c>
      <c r="AL779" s="231">
        <v>778</v>
      </c>
    </row>
    <row r="780" spans="1:38" s="194" customFormat="1" x14ac:dyDescent="0.3">
      <c r="A780" s="225" t="s">
        <v>2414</v>
      </c>
      <c r="B780" s="225" t="s">
        <v>2415</v>
      </c>
      <c r="C780" s="237" t="s">
        <v>7688</v>
      </c>
      <c r="D780" s="233" t="s">
        <v>9685</v>
      </c>
      <c r="E780" s="232" t="s">
        <v>9686</v>
      </c>
      <c r="F780" s="236" t="s">
        <v>6794</v>
      </c>
      <c r="G780" s="210">
        <v>0</v>
      </c>
      <c r="H780" s="227" t="s">
        <v>7701</v>
      </c>
      <c r="I780" s="227" t="s">
        <v>4695</v>
      </c>
      <c r="J780" s="227" t="s">
        <v>4695</v>
      </c>
      <c r="K780" s="227" t="s">
        <v>4695</v>
      </c>
      <c r="L780" s="227" t="s">
        <v>4695</v>
      </c>
      <c r="M780" s="227" t="s">
        <v>7691</v>
      </c>
      <c r="N780" s="226" t="s">
        <v>7719</v>
      </c>
      <c r="O780" s="226" t="s">
        <v>7729</v>
      </c>
      <c r="P780" s="226" t="s">
        <v>7729</v>
      </c>
      <c r="Q780" s="226" t="s">
        <v>7729</v>
      </c>
      <c r="R780" s="228" t="s">
        <v>8388</v>
      </c>
      <c r="S780" s="228" t="s">
        <v>8290</v>
      </c>
      <c r="T780" s="229">
        <v>45645</v>
      </c>
      <c r="U780" s="230" t="s">
        <v>7689</v>
      </c>
      <c r="V780" s="230" t="s">
        <v>7722</v>
      </c>
      <c r="W780" s="230" t="s">
        <v>7722</v>
      </c>
      <c r="X780" s="230" t="s">
        <v>7701</v>
      </c>
      <c r="Y780" s="230"/>
      <c r="Z780" s="230" t="s">
        <v>9892</v>
      </c>
      <c r="AA780" s="239">
        <v>202412</v>
      </c>
      <c r="AB780" s="239"/>
      <c r="AC780" s="240" t="s">
        <v>6188</v>
      </c>
      <c r="AD780" s="240" t="s">
        <v>7704</v>
      </c>
      <c r="AE780" s="241">
        <v>0</v>
      </c>
      <c r="AF780" s="240" t="s">
        <v>7704</v>
      </c>
      <c r="AG780" s="235" t="str">
        <f>IFERROR(VLOOKUP(작성용!A:A,RM!A:D,4,0),"-")</f>
        <v>김기욱/정창수</v>
      </c>
      <c r="AH780" s="9" t="s">
        <v>8314</v>
      </c>
      <c r="AI780" s="231" t="s">
        <v>7701</v>
      </c>
      <c r="AJ780" s="9" t="s">
        <v>7701</v>
      </c>
      <c r="AK780" s="231" t="s">
        <v>7687</v>
      </c>
      <c r="AL780" s="231">
        <v>779</v>
      </c>
    </row>
    <row r="781" spans="1:38" s="194" customFormat="1" x14ac:dyDescent="0.3">
      <c r="A781" s="225" t="s">
        <v>2414</v>
      </c>
      <c r="B781" s="225" t="s">
        <v>2415</v>
      </c>
      <c r="C781" s="237" t="s">
        <v>7688</v>
      </c>
      <c r="D781" s="233" t="s">
        <v>9687</v>
      </c>
      <c r="E781" s="232" t="s">
        <v>9688</v>
      </c>
      <c r="F781" s="236" t="s">
        <v>6794</v>
      </c>
      <c r="G781" s="210">
        <v>0</v>
      </c>
      <c r="H781" s="227" t="s">
        <v>7701</v>
      </c>
      <c r="I781" s="227" t="s">
        <v>4695</v>
      </c>
      <c r="J781" s="227" t="s">
        <v>4695</v>
      </c>
      <c r="K781" s="227" t="s">
        <v>4695</v>
      </c>
      <c r="L781" s="227" t="s">
        <v>4695</v>
      </c>
      <c r="M781" s="227" t="s">
        <v>7691</v>
      </c>
      <c r="N781" s="226" t="s">
        <v>7719</v>
      </c>
      <c r="O781" s="226" t="s">
        <v>7729</v>
      </c>
      <c r="P781" s="226" t="s">
        <v>7729</v>
      </c>
      <c r="Q781" s="226" t="s">
        <v>7729</v>
      </c>
      <c r="R781" s="228" t="s">
        <v>8389</v>
      </c>
      <c r="S781" s="228" t="s">
        <v>3915</v>
      </c>
      <c r="T781" s="229">
        <v>45645</v>
      </c>
      <c r="U781" s="230" t="s">
        <v>7689</v>
      </c>
      <c r="V781" s="230" t="s">
        <v>7722</v>
      </c>
      <c r="W781" s="230" t="s">
        <v>7722</v>
      </c>
      <c r="X781" s="230" t="s">
        <v>7701</v>
      </c>
      <c r="Y781" s="230"/>
      <c r="Z781" s="230" t="s">
        <v>9892</v>
      </c>
      <c r="AA781" s="239">
        <v>202412</v>
      </c>
      <c r="AB781" s="239"/>
      <c r="AC781" s="240" t="s">
        <v>6188</v>
      </c>
      <c r="AD781" s="240" t="s">
        <v>7704</v>
      </c>
      <c r="AE781" s="241">
        <v>0</v>
      </c>
      <c r="AF781" s="240" t="s">
        <v>7704</v>
      </c>
      <c r="AG781" s="235" t="str">
        <f>IFERROR(VLOOKUP(작성용!A:A,RM!A:D,4,0),"-")</f>
        <v>김기욱/정창수</v>
      </c>
      <c r="AH781" s="9" t="s">
        <v>8314</v>
      </c>
      <c r="AI781" s="231" t="s">
        <v>7701</v>
      </c>
      <c r="AJ781" s="9" t="s">
        <v>7701</v>
      </c>
      <c r="AK781" s="231" t="s">
        <v>7687</v>
      </c>
      <c r="AL781" s="231">
        <v>780</v>
      </c>
    </row>
    <row r="782" spans="1:38" s="194" customFormat="1" x14ac:dyDescent="0.3">
      <c r="A782" s="225" t="s">
        <v>2414</v>
      </c>
      <c r="B782" s="225" t="s">
        <v>2415</v>
      </c>
      <c r="C782" s="237" t="s">
        <v>7688</v>
      </c>
      <c r="D782" s="233" t="s">
        <v>7924</v>
      </c>
      <c r="E782" s="232" t="s">
        <v>9254</v>
      </c>
      <c r="F782" s="236" t="s">
        <v>6794</v>
      </c>
      <c r="G782" s="210">
        <v>0</v>
      </c>
      <c r="H782" s="227" t="s">
        <v>7701</v>
      </c>
      <c r="I782" s="227" t="s">
        <v>4695</v>
      </c>
      <c r="J782" s="227" t="s">
        <v>4695</v>
      </c>
      <c r="K782" s="227" t="s">
        <v>4695</v>
      </c>
      <c r="L782" s="227" t="s">
        <v>4695</v>
      </c>
      <c r="M782" s="227" t="s">
        <v>7691</v>
      </c>
      <c r="N782" s="226" t="s">
        <v>7719</v>
      </c>
      <c r="O782" s="226" t="s">
        <v>7729</v>
      </c>
      <c r="P782" s="226" t="s">
        <v>7729</v>
      </c>
      <c r="Q782" s="226" t="s">
        <v>7729</v>
      </c>
      <c r="R782" s="228" t="s">
        <v>7925</v>
      </c>
      <c r="S782" s="228" t="s">
        <v>7807</v>
      </c>
      <c r="T782" s="229">
        <v>45645</v>
      </c>
      <c r="U782" s="230" t="s">
        <v>7689</v>
      </c>
      <c r="V782" s="230" t="s">
        <v>7722</v>
      </c>
      <c r="W782" s="230" t="s">
        <v>7722</v>
      </c>
      <c r="X782" s="230" t="s">
        <v>7701</v>
      </c>
      <c r="Y782" s="230"/>
      <c r="Z782" s="230" t="s">
        <v>9892</v>
      </c>
      <c r="AA782" s="239">
        <v>202412</v>
      </c>
      <c r="AB782" s="239"/>
      <c r="AC782" s="240" t="s">
        <v>6188</v>
      </c>
      <c r="AD782" s="240" t="s">
        <v>7704</v>
      </c>
      <c r="AE782" s="241">
        <v>0</v>
      </c>
      <c r="AF782" s="240" t="s">
        <v>7704</v>
      </c>
      <c r="AG782" s="235" t="str">
        <f>IFERROR(VLOOKUP(작성용!A:A,RM!A:D,4,0),"-")</f>
        <v>김기욱/정창수</v>
      </c>
      <c r="AH782" s="9" t="s">
        <v>8314</v>
      </c>
      <c r="AI782" s="231" t="s">
        <v>7701</v>
      </c>
      <c r="AJ782" s="9" t="s">
        <v>7701</v>
      </c>
      <c r="AK782" s="231" t="s">
        <v>7687</v>
      </c>
      <c r="AL782" s="231">
        <v>781</v>
      </c>
    </row>
    <row r="783" spans="1:38" s="194" customFormat="1" x14ac:dyDescent="0.3">
      <c r="A783" s="225" t="s">
        <v>2414</v>
      </c>
      <c r="B783" s="225" t="s">
        <v>2415</v>
      </c>
      <c r="C783" s="237" t="s">
        <v>7688</v>
      </c>
      <c r="D783" s="233" t="s">
        <v>8390</v>
      </c>
      <c r="E783" s="232" t="s">
        <v>9689</v>
      </c>
      <c r="F783" s="236" t="s">
        <v>6794</v>
      </c>
      <c r="G783" s="210">
        <v>0</v>
      </c>
      <c r="H783" s="227" t="s">
        <v>7701</v>
      </c>
      <c r="I783" s="227" t="s">
        <v>4695</v>
      </c>
      <c r="J783" s="227" t="s">
        <v>4695</v>
      </c>
      <c r="K783" s="227" t="s">
        <v>4695</v>
      </c>
      <c r="L783" s="227" t="s">
        <v>4695</v>
      </c>
      <c r="M783" s="227" t="s">
        <v>7691</v>
      </c>
      <c r="N783" s="226" t="s">
        <v>7719</v>
      </c>
      <c r="O783" s="226" t="s">
        <v>7729</v>
      </c>
      <c r="P783" s="226" t="s">
        <v>7729</v>
      </c>
      <c r="Q783" s="226" t="s">
        <v>7729</v>
      </c>
      <c r="R783" s="228" t="s">
        <v>8391</v>
      </c>
      <c r="S783" s="228" t="s">
        <v>3926</v>
      </c>
      <c r="T783" s="229">
        <v>45645</v>
      </c>
      <c r="U783" s="230" t="s">
        <v>7689</v>
      </c>
      <c r="V783" s="230" t="s">
        <v>7722</v>
      </c>
      <c r="W783" s="230" t="s">
        <v>7722</v>
      </c>
      <c r="X783" s="230" t="s">
        <v>7701</v>
      </c>
      <c r="Y783" s="230"/>
      <c r="Z783" s="230" t="s">
        <v>9892</v>
      </c>
      <c r="AA783" s="239">
        <v>202412</v>
      </c>
      <c r="AB783" s="239"/>
      <c r="AC783" s="240" t="s">
        <v>6188</v>
      </c>
      <c r="AD783" s="240" t="s">
        <v>7704</v>
      </c>
      <c r="AE783" s="241">
        <v>0</v>
      </c>
      <c r="AF783" s="240" t="s">
        <v>7704</v>
      </c>
      <c r="AG783" s="235" t="str">
        <f>IFERROR(VLOOKUP(작성용!A:A,RM!A:D,4,0),"-")</f>
        <v>김기욱/정창수</v>
      </c>
      <c r="AH783" s="9" t="s">
        <v>8314</v>
      </c>
      <c r="AI783" s="231" t="s">
        <v>7701</v>
      </c>
      <c r="AJ783" s="9" t="s">
        <v>7701</v>
      </c>
      <c r="AK783" s="231" t="s">
        <v>7687</v>
      </c>
      <c r="AL783" s="231">
        <v>782</v>
      </c>
    </row>
    <row r="784" spans="1:38" s="194" customFormat="1" x14ac:dyDescent="0.3">
      <c r="A784" s="225" t="s">
        <v>2414</v>
      </c>
      <c r="B784" s="225" t="s">
        <v>2415</v>
      </c>
      <c r="C784" s="237" t="s">
        <v>7688</v>
      </c>
      <c r="D784" s="233" t="s">
        <v>6255</v>
      </c>
      <c r="E784" s="232" t="s">
        <v>9690</v>
      </c>
      <c r="F784" s="236" t="s">
        <v>6794</v>
      </c>
      <c r="G784" s="210">
        <v>0</v>
      </c>
      <c r="H784" s="227" t="s">
        <v>7701</v>
      </c>
      <c r="I784" s="227" t="s">
        <v>4695</v>
      </c>
      <c r="J784" s="227" t="s">
        <v>4695</v>
      </c>
      <c r="K784" s="227" t="s">
        <v>4695</v>
      </c>
      <c r="L784" s="227" t="s">
        <v>4695</v>
      </c>
      <c r="M784" s="227" t="s">
        <v>7691</v>
      </c>
      <c r="N784" s="226" t="s">
        <v>7719</v>
      </c>
      <c r="O784" s="226" t="s">
        <v>7729</v>
      </c>
      <c r="P784" s="226" t="s">
        <v>7729</v>
      </c>
      <c r="Q784" s="226" t="s">
        <v>7729</v>
      </c>
      <c r="R784" s="228" t="s">
        <v>8392</v>
      </c>
      <c r="S784" s="228" t="s">
        <v>3788</v>
      </c>
      <c r="T784" s="229">
        <v>45645</v>
      </c>
      <c r="U784" s="230" t="s">
        <v>7689</v>
      </c>
      <c r="V784" s="230" t="s">
        <v>7722</v>
      </c>
      <c r="W784" s="230" t="s">
        <v>7722</v>
      </c>
      <c r="X784" s="230" t="s">
        <v>7701</v>
      </c>
      <c r="Y784" s="230"/>
      <c r="Z784" s="230" t="s">
        <v>9892</v>
      </c>
      <c r="AA784" s="239">
        <v>202412</v>
      </c>
      <c r="AB784" s="239"/>
      <c r="AC784" s="240" t="s">
        <v>6188</v>
      </c>
      <c r="AD784" s="240" t="s">
        <v>7704</v>
      </c>
      <c r="AE784" s="241">
        <v>0</v>
      </c>
      <c r="AF784" s="240" t="s">
        <v>7704</v>
      </c>
      <c r="AG784" s="235" t="str">
        <f>IFERROR(VLOOKUP(작성용!A:A,RM!A:D,4,0),"-")</f>
        <v>김기욱/정창수</v>
      </c>
      <c r="AH784" s="9" t="s">
        <v>8314</v>
      </c>
      <c r="AI784" s="231" t="s">
        <v>7701</v>
      </c>
      <c r="AJ784" s="9" t="s">
        <v>7701</v>
      </c>
      <c r="AK784" s="231" t="s">
        <v>7687</v>
      </c>
      <c r="AL784" s="231">
        <v>783</v>
      </c>
    </row>
    <row r="785" spans="1:38" s="194" customFormat="1" x14ac:dyDescent="0.3">
      <c r="A785" s="225" t="s">
        <v>2414</v>
      </c>
      <c r="B785" s="225" t="s">
        <v>2415</v>
      </c>
      <c r="C785" s="237" t="s">
        <v>7688</v>
      </c>
      <c r="D785" s="233" t="s">
        <v>6192</v>
      </c>
      <c r="E785" s="232" t="s">
        <v>9691</v>
      </c>
      <c r="F785" s="236" t="s">
        <v>6794</v>
      </c>
      <c r="G785" s="210">
        <v>0</v>
      </c>
      <c r="H785" s="227" t="s">
        <v>7701</v>
      </c>
      <c r="I785" s="227" t="s">
        <v>4695</v>
      </c>
      <c r="J785" s="227" t="s">
        <v>4695</v>
      </c>
      <c r="K785" s="227" t="s">
        <v>4695</v>
      </c>
      <c r="L785" s="227" t="s">
        <v>4695</v>
      </c>
      <c r="M785" s="227" t="s">
        <v>7691</v>
      </c>
      <c r="N785" s="226" t="s">
        <v>7719</v>
      </c>
      <c r="O785" s="226" t="s">
        <v>7729</v>
      </c>
      <c r="P785" s="226" t="s">
        <v>7729</v>
      </c>
      <c r="Q785" s="226" t="s">
        <v>7729</v>
      </c>
      <c r="R785" s="228" t="s">
        <v>7730</v>
      </c>
      <c r="S785" s="228" t="s">
        <v>8291</v>
      </c>
      <c r="T785" s="229">
        <v>45645</v>
      </c>
      <c r="U785" s="230" t="s">
        <v>7689</v>
      </c>
      <c r="V785" s="230" t="s">
        <v>7722</v>
      </c>
      <c r="W785" s="230" t="s">
        <v>7722</v>
      </c>
      <c r="X785" s="230" t="s">
        <v>7701</v>
      </c>
      <c r="Y785" s="230"/>
      <c r="Z785" s="230" t="s">
        <v>9892</v>
      </c>
      <c r="AA785" s="239">
        <v>202412</v>
      </c>
      <c r="AB785" s="239"/>
      <c r="AC785" s="240" t="s">
        <v>6188</v>
      </c>
      <c r="AD785" s="240" t="s">
        <v>7704</v>
      </c>
      <c r="AE785" s="241">
        <v>0</v>
      </c>
      <c r="AF785" s="240" t="s">
        <v>7704</v>
      </c>
      <c r="AG785" s="235" t="str">
        <f>IFERROR(VLOOKUP(작성용!A:A,RM!A:D,4,0),"-")</f>
        <v>김기욱/정창수</v>
      </c>
      <c r="AH785" s="9" t="s">
        <v>8314</v>
      </c>
      <c r="AI785" s="231" t="s">
        <v>7701</v>
      </c>
      <c r="AJ785" s="9" t="s">
        <v>7701</v>
      </c>
      <c r="AK785" s="231" t="s">
        <v>7687</v>
      </c>
      <c r="AL785" s="231">
        <v>784</v>
      </c>
    </row>
    <row r="786" spans="1:38" s="194" customFormat="1" x14ac:dyDescent="0.3">
      <c r="A786" s="225" t="s">
        <v>2414</v>
      </c>
      <c r="B786" s="225" t="s">
        <v>2415</v>
      </c>
      <c r="C786" s="237" t="s">
        <v>7688</v>
      </c>
      <c r="D786" s="233" t="s">
        <v>6665</v>
      </c>
      <c r="E786" s="232" t="s">
        <v>9113</v>
      </c>
      <c r="F786" s="236" t="s">
        <v>6794</v>
      </c>
      <c r="G786" s="210">
        <v>0</v>
      </c>
      <c r="H786" s="227" t="s">
        <v>7701</v>
      </c>
      <c r="I786" s="227" t="s">
        <v>4695</v>
      </c>
      <c r="J786" s="227" t="s">
        <v>4695</v>
      </c>
      <c r="K786" s="227" t="s">
        <v>4695</v>
      </c>
      <c r="L786" s="227" t="s">
        <v>4695</v>
      </c>
      <c r="M786" s="227" t="s">
        <v>7691</v>
      </c>
      <c r="N786" s="226" t="s">
        <v>7719</v>
      </c>
      <c r="O786" s="226" t="s">
        <v>7729</v>
      </c>
      <c r="P786" s="226" t="s">
        <v>7729</v>
      </c>
      <c r="Q786" s="226" t="s">
        <v>7729</v>
      </c>
      <c r="R786" s="228" t="s">
        <v>7758</v>
      </c>
      <c r="S786" s="228" t="s">
        <v>3702</v>
      </c>
      <c r="T786" s="229">
        <v>45645</v>
      </c>
      <c r="U786" s="230" t="s">
        <v>7689</v>
      </c>
      <c r="V786" s="230" t="s">
        <v>7722</v>
      </c>
      <c r="W786" s="230" t="s">
        <v>7722</v>
      </c>
      <c r="X786" s="230" t="s">
        <v>7701</v>
      </c>
      <c r="Y786" s="230"/>
      <c r="Z786" s="230" t="s">
        <v>9892</v>
      </c>
      <c r="AA786" s="239">
        <v>202412</v>
      </c>
      <c r="AB786" s="239"/>
      <c r="AC786" s="240" t="s">
        <v>6188</v>
      </c>
      <c r="AD786" s="240" t="s">
        <v>7704</v>
      </c>
      <c r="AE786" s="241">
        <v>0</v>
      </c>
      <c r="AF786" s="240" t="s">
        <v>7704</v>
      </c>
      <c r="AG786" s="235" t="str">
        <f>IFERROR(VLOOKUP(작성용!A:A,RM!A:D,4,0),"-")</f>
        <v>김기욱/정창수</v>
      </c>
      <c r="AH786" s="9" t="s">
        <v>8314</v>
      </c>
      <c r="AI786" s="231" t="s">
        <v>7701</v>
      </c>
      <c r="AJ786" s="9" t="s">
        <v>7701</v>
      </c>
      <c r="AK786" s="231" t="s">
        <v>7687</v>
      </c>
      <c r="AL786" s="231">
        <v>785</v>
      </c>
    </row>
    <row r="787" spans="1:38" s="194" customFormat="1" x14ac:dyDescent="0.3">
      <c r="A787" s="225" t="s">
        <v>2414</v>
      </c>
      <c r="B787" s="225" t="s">
        <v>2415</v>
      </c>
      <c r="C787" s="237" t="s">
        <v>7688</v>
      </c>
      <c r="D787" s="233" t="s">
        <v>9692</v>
      </c>
      <c r="E787" s="232" t="s">
        <v>9693</v>
      </c>
      <c r="F787" s="236" t="s">
        <v>6794</v>
      </c>
      <c r="G787" s="210">
        <v>0</v>
      </c>
      <c r="H787" s="227" t="s">
        <v>7701</v>
      </c>
      <c r="I787" s="227" t="s">
        <v>4695</v>
      </c>
      <c r="J787" s="227" t="s">
        <v>4695</v>
      </c>
      <c r="K787" s="227" t="s">
        <v>4695</v>
      </c>
      <c r="L787" s="227" t="s">
        <v>4695</v>
      </c>
      <c r="M787" s="227" t="s">
        <v>7691</v>
      </c>
      <c r="N787" s="226" t="s">
        <v>7719</v>
      </c>
      <c r="O787" s="226" t="s">
        <v>7729</v>
      </c>
      <c r="P787" s="226" t="s">
        <v>7729</v>
      </c>
      <c r="Q787" s="226" t="s">
        <v>7729</v>
      </c>
      <c r="R787" s="228" t="s">
        <v>8393</v>
      </c>
      <c r="S787" s="228" t="s">
        <v>8292</v>
      </c>
      <c r="T787" s="229">
        <v>45645</v>
      </c>
      <c r="U787" s="230" t="s">
        <v>7689</v>
      </c>
      <c r="V787" s="230" t="s">
        <v>7722</v>
      </c>
      <c r="W787" s="230" t="s">
        <v>7722</v>
      </c>
      <c r="X787" s="230" t="s">
        <v>7701</v>
      </c>
      <c r="Y787" s="230"/>
      <c r="Z787" s="230" t="s">
        <v>9892</v>
      </c>
      <c r="AA787" s="239">
        <v>202412</v>
      </c>
      <c r="AB787" s="239"/>
      <c r="AC787" s="240" t="s">
        <v>6188</v>
      </c>
      <c r="AD787" s="240" t="s">
        <v>7704</v>
      </c>
      <c r="AE787" s="241">
        <v>0</v>
      </c>
      <c r="AF787" s="240" t="s">
        <v>7704</v>
      </c>
      <c r="AG787" s="235" t="str">
        <f>IFERROR(VLOOKUP(작성용!A:A,RM!A:D,4,0),"-")</f>
        <v>김기욱/정창수</v>
      </c>
      <c r="AH787" s="9" t="s">
        <v>8314</v>
      </c>
      <c r="AI787" s="231" t="s">
        <v>7701</v>
      </c>
      <c r="AJ787" s="9" t="s">
        <v>7701</v>
      </c>
      <c r="AK787" s="231" t="s">
        <v>7687</v>
      </c>
      <c r="AL787" s="231">
        <v>786</v>
      </c>
    </row>
    <row r="788" spans="1:38" s="194" customFormat="1" x14ac:dyDescent="0.3">
      <c r="A788" s="225" t="s">
        <v>2414</v>
      </c>
      <c r="B788" s="225" t="s">
        <v>2415</v>
      </c>
      <c r="C788" s="237" t="s">
        <v>7688</v>
      </c>
      <c r="D788" s="233" t="s">
        <v>6277</v>
      </c>
      <c r="E788" s="232" t="s">
        <v>9694</v>
      </c>
      <c r="F788" s="236" t="s">
        <v>6794</v>
      </c>
      <c r="G788" s="210">
        <v>0</v>
      </c>
      <c r="H788" s="227" t="s">
        <v>7701</v>
      </c>
      <c r="I788" s="227" t="s">
        <v>4695</v>
      </c>
      <c r="J788" s="227" t="s">
        <v>4695</v>
      </c>
      <c r="K788" s="227" t="s">
        <v>4695</v>
      </c>
      <c r="L788" s="227" t="s">
        <v>4695</v>
      </c>
      <c r="M788" s="227" t="s">
        <v>7691</v>
      </c>
      <c r="N788" s="226" t="s">
        <v>7719</v>
      </c>
      <c r="O788" s="226" t="s">
        <v>7729</v>
      </c>
      <c r="P788" s="226" t="s">
        <v>7729</v>
      </c>
      <c r="Q788" s="226" t="s">
        <v>7729</v>
      </c>
      <c r="R788" s="228" t="s">
        <v>8394</v>
      </c>
      <c r="S788" s="228" t="s">
        <v>3808</v>
      </c>
      <c r="T788" s="229">
        <v>45645</v>
      </c>
      <c r="U788" s="230" t="s">
        <v>7689</v>
      </c>
      <c r="V788" s="230" t="s">
        <v>7722</v>
      </c>
      <c r="W788" s="230" t="s">
        <v>7722</v>
      </c>
      <c r="X788" s="230" t="s">
        <v>7701</v>
      </c>
      <c r="Y788" s="230"/>
      <c r="Z788" s="230" t="s">
        <v>9892</v>
      </c>
      <c r="AA788" s="239">
        <v>202412</v>
      </c>
      <c r="AB788" s="239"/>
      <c r="AC788" s="240" t="s">
        <v>6188</v>
      </c>
      <c r="AD788" s="240" t="s">
        <v>7704</v>
      </c>
      <c r="AE788" s="241">
        <v>0</v>
      </c>
      <c r="AF788" s="240" t="s">
        <v>7704</v>
      </c>
      <c r="AG788" s="235" t="str">
        <f>IFERROR(VLOOKUP(작성용!A:A,RM!A:D,4,0),"-")</f>
        <v>김기욱/정창수</v>
      </c>
      <c r="AH788" s="9" t="s">
        <v>8314</v>
      </c>
      <c r="AI788" s="231" t="s">
        <v>7701</v>
      </c>
      <c r="AJ788" s="9" t="s">
        <v>7701</v>
      </c>
      <c r="AK788" s="231" t="s">
        <v>7687</v>
      </c>
      <c r="AL788" s="231">
        <v>787</v>
      </c>
    </row>
    <row r="789" spans="1:38" s="194" customFormat="1" x14ac:dyDescent="0.3">
      <c r="A789" s="225" t="s">
        <v>2414</v>
      </c>
      <c r="B789" s="225" t="s">
        <v>2415</v>
      </c>
      <c r="C789" s="237" t="s">
        <v>7688</v>
      </c>
      <c r="D789" s="233" t="s">
        <v>9695</v>
      </c>
      <c r="E789" s="232" t="s">
        <v>9696</v>
      </c>
      <c r="F789" s="236" t="s">
        <v>6794</v>
      </c>
      <c r="G789" s="210">
        <v>0</v>
      </c>
      <c r="H789" s="227" t="s">
        <v>7701</v>
      </c>
      <c r="I789" s="227" t="s">
        <v>4695</v>
      </c>
      <c r="J789" s="227" t="s">
        <v>4695</v>
      </c>
      <c r="K789" s="227" t="s">
        <v>4695</v>
      </c>
      <c r="L789" s="227" t="s">
        <v>4695</v>
      </c>
      <c r="M789" s="227" t="s">
        <v>7691</v>
      </c>
      <c r="N789" s="226" t="s">
        <v>7719</v>
      </c>
      <c r="O789" s="226" t="s">
        <v>7729</v>
      </c>
      <c r="P789" s="226" t="s">
        <v>7729</v>
      </c>
      <c r="Q789" s="226" t="s">
        <v>7729</v>
      </c>
      <c r="R789" s="228" t="s">
        <v>8395</v>
      </c>
      <c r="S789" s="228" t="s">
        <v>3770</v>
      </c>
      <c r="T789" s="229">
        <v>45645</v>
      </c>
      <c r="U789" s="230" t="s">
        <v>7689</v>
      </c>
      <c r="V789" s="230" t="s">
        <v>7722</v>
      </c>
      <c r="W789" s="230" t="s">
        <v>7722</v>
      </c>
      <c r="X789" s="230" t="s">
        <v>7701</v>
      </c>
      <c r="Y789" s="230"/>
      <c r="Z789" s="230" t="s">
        <v>9892</v>
      </c>
      <c r="AA789" s="239">
        <v>202412</v>
      </c>
      <c r="AB789" s="239"/>
      <c r="AC789" s="240" t="s">
        <v>6188</v>
      </c>
      <c r="AD789" s="240" t="s">
        <v>7704</v>
      </c>
      <c r="AE789" s="241">
        <v>0</v>
      </c>
      <c r="AF789" s="240" t="s">
        <v>7704</v>
      </c>
      <c r="AG789" s="235" t="str">
        <f>IFERROR(VLOOKUP(작성용!A:A,RM!A:D,4,0),"-")</f>
        <v>김기욱/정창수</v>
      </c>
      <c r="AH789" s="9" t="s">
        <v>8314</v>
      </c>
      <c r="AI789" s="231" t="s">
        <v>7701</v>
      </c>
      <c r="AJ789" s="9" t="s">
        <v>7701</v>
      </c>
      <c r="AK789" s="231" t="s">
        <v>7687</v>
      </c>
      <c r="AL789" s="231">
        <v>788</v>
      </c>
    </row>
    <row r="790" spans="1:38" s="194" customFormat="1" x14ac:dyDescent="0.3">
      <c r="A790" s="225" t="s">
        <v>2414</v>
      </c>
      <c r="B790" s="225" t="s">
        <v>2415</v>
      </c>
      <c r="C790" s="237" t="s">
        <v>7688</v>
      </c>
      <c r="D790" s="233" t="s">
        <v>7442</v>
      </c>
      <c r="E790" s="232" t="s">
        <v>9697</v>
      </c>
      <c r="F790" s="236" t="s">
        <v>6794</v>
      </c>
      <c r="G790" s="210">
        <v>0</v>
      </c>
      <c r="H790" s="227" t="s">
        <v>7701</v>
      </c>
      <c r="I790" s="227" t="s">
        <v>4695</v>
      </c>
      <c r="J790" s="227" t="s">
        <v>4695</v>
      </c>
      <c r="K790" s="227" t="s">
        <v>4695</v>
      </c>
      <c r="L790" s="227" t="s">
        <v>4695</v>
      </c>
      <c r="M790" s="227" t="s">
        <v>7691</v>
      </c>
      <c r="N790" s="226" t="s">
        <v>7719</v>
      </c>
      <c r="O790" s="226" t="s">
        <v>7729</v>
      </c>
      <c r="P790" s="226" t="s">
        <v>7729</v>
      </c>
      <c r="Q790" s="226" t="s">
        <v>7729</v>
      </c>
      <c r="R790" s="228" t="s">
        <v>7834</v>
      </c>
      <c r="S790" s="228" t="s">
        <v>3764</v>
      </c>
      <c r="T790" s="229">
        <v>45645</v>
      </c>
      <c r="U790" s="230" t="s">
        <v>7689</v>
      </c>
      <c r="V790" s="230" t="s">
        <v>7722</v>
      </c>
      <c r="W790" s="230" t="s">
        <v>7722</v>
      </c>
      <c r="X790" s="230" t="s">
        <v>7701</v>
      </c>
      <c r="Y790" s="230"/>
      <c r="Z790" s="230" t="s">
        <v>9892</v>
      </c>
      <c r="AA790" s="239">
        <v>202412</v>
      </c>
      <c r="AB790" s="239"/>
      <c r="AC790" s="240" t="s">
        <v>6188</v>
      </c>
      <c r="AD790" s="240" t="s">
        <v>7704</v>
      </c>
      <c r="AE790" s="241">
        <v>0</v>
      </c>
      <c r="AF790" s="240" t="s">
        <v>7704</v>
      </c>
      <c r="AG790" s="235" t="str">
        <f>IFERROR(VLOOKUP(작성용!A:A,RM!A:D,4,0),"-")</f>
        <v>김기욱/정창수</v>
      </c>
      <c r="AH790" s="9" t="s">
        <v>8314</v>
      </c>
      <c r="AI790" s="231" t="s">
        <v>7701</v>
      </c>
      <c r="AJ790" s="9" t="s">
        <v>7701</v>
      </c>
      <c r="AK790" s="231" t="s">
        <v>7687</v>
      </c>
      <c r="AL790" s="231">
        <v>789</v>
      </c>
    </row>
    <row r="791" spans="1:38" s="194" customFormat="1" x14ac:dyDescent="0.3">
      <c r="A791" s="225" t="s">
        <v>2414</v>
      </c>
      <c r="B791" s="225" t="s">
        <v>2415</v>
      </c>
      <c r="C791" s="237" t="s">
        <v>7688</v>
      </c>
      <c r="D791" s="233" t="s">
        <v>9698</v>
      </c>
      <c r="E791" s="232" t="s">
        <v>9699</v>
      </c>
      <c r="F791" s="236" t="s">
        <v>6794</v>
      </c>
      <c r="G791" s="210">
        <v>0</v>
      </c>
      <c r="H791" s="227" t="s">
        <v>7701</v>
      </c>
      <c r="I791" s="227" t="s">
        <v>4695</v>
      </c>
      <c r="J791" s="227" t="s">
        <v>4695</v>
      </c>
      <c r="K791" s="227" t="s">
        <v>4695</v>
      </c>
      <c r="L791" s="227" t="s">
        <v>4695</v>
      </c>
      <c r="M791" s="227" t="s">
        <v>7691</v>
      </c>
      <c r="N791" s="226" t="s">
        <v>7719</v>
      </c>
      <c r="O791" s="226" t="s">
        <v>7729</v>
      </c>
      <c r="P791" s="226" t="s">
        <v>7729</v>
      </c>
      <c r="Q791" s="226" t="s">
        <v>7729</v>
      </c>
      <c r="R791" s="228" t="s">
        <v>8396</v>
      </c>
      <c r="S791" s="228" t="s">
        <v>8293</v>
      </c>
      <c r="T791" s="229">
        <v>45645</v>
      </c>
      <c r="U791" s="230" t="s">
        <v>7689</v>
      </c>
      <c r="V791" s="230" t="s">
        <v>7722</v>
      </c>
      <c r="W791" s="230" t="s">
        <v>7722</v>
      </c>
      <c r="X791" s="230" t="s">
        <v>7701</v>
      </c>
      <c r="Y791" s="230"/>
      <c r="Z791" s="230" t="s">
        <v>9892</v>
      </c>
      <c r="AA791" s="239">
        <v>202412</v>
      </c>
      <c r="AB791" s="239"/>
      <c r="AC791" s="240" t="s">
        <v>6188</v>
      </c>
      <c r="AD791" s="240" t="s">
        <v>7704</v>
      </c>
      <c r="AE791" s="241">
        <v>0</v>
      </c>
      <c r="AF791" s="240" t="s">
        <v>7704</v>
      </c>
      <c r="AG791" s="235" t="str">
        <f>IFERROR(VLOOKUP(작성용!A:A,RM!A:D,4,0),"-")</f>
        <v>김기욱/정창수</v>
      </c>
      <c r="AH791" s="9" t="s">
        <v>8314</v>
      </c>
      <c r="AI791" s="231" t="s">
        <v>7701</v>
      </c>
      <c r="AJ791" s="9" t="s">
        <v>7701</v>
      </c>
      <c r="AK791" s="231" t="s">
        <v>7687</v>
      </c>
      <c r="AL791" s="231">
        <v>790</v>
      </c>
    </row>
    <row r="792" spans="1:38" s="194" customFormat="1" x14ac:dyDescent="0.3">
      <c r="A792" s="225" t="s">
        <v>2414</v>
      </c>
      <c r="B792" s="225" t="s">
        <v>2415</v>
      </c>
      <c r="C792" s="237" t="s">
        <v>7688</v>
      </c>
      <c r="D792" s="233" t="s">
        <v>9700</v>
      </c>
      <c r="E792" s="232" t="s">
        <v>9701</v>
      </c>
      <c r="F792" s="236" t="s">
        <v>6794</v>
      </c>
      <c r="G792" s="210">
        <v>0</v>
      </c>
      <c r="H792" s="227" t="s">
        <v>7701</v>
      </c>
      <c r="I792" s="227" t="s">
        <v>4695</v>
      </c>
      <c r="J792" s="227" t="s">
        <v>4695</v>
      </c>
      <c r="K792" s="227" t="s">
        <v>4695</v>
      </c>
      <c r="L792" s="227" t="s">
        <v>4695</v>
      </c>
      <c r="M792" s="227" t="s">
        <v>7691</v>
      </c>
      <c r="N792" s="226" t="s">
        <v>7719</v>
      </c>
      <c r="O792" s="226" t="s">
        <v>7729</v>
      </c>
      <c r="P792" s="226" t="s">
        <v>7729</v>
      </c>
      <c r="Q792" s="226" t="s">
        <v>7729</v>
      </c>
      <c r="R792" s="228" t="s">
        <v>8397</v>
      </c>
      <c r="S792" s="228" t="s">
        <v>3755</v>
      </c>
      <c r="T792" s="229">
        <v>45645</v>
      </c>
      <c r="U792" s="230" t="s">
        <v>7689</v>
      </c>
      <c r="V792" s="230" t="s">
        <v>7722</v>
      </c>
      <c r="W792" s="230" t="s">
        <v>7722</v>
      </c>
      <c r="X792" s="230" t="s">
        <v>7701</v>
      </c>
      <c r="Y792" s="230"/>
      <c r="Z792" s="230" t="s">
        <v>9892</v>
      </c>
      <c r="AA792" s="239">
        <v>202412</v>
      </c>
      <c r="AB792" s="239"/>
      <c r="AC792" s="240" t="s">
        <v>6188</v>
      </c>
      <c r="AD792" s="240" t="s">
        <v>7704</v>
      </c>
      <c r="AE792" s="241">
        <v>0</v>
      </c>
      <c r="AF792" s="240" t="s">
        <v>7704</v>
      </c>
      <c r="AG792" s="235" t="str">
        <f>IFERROR(VLOOKUP(작성용!A:A,RM!A:D,4,0),"-")</f>
        <v>김기욱/정창수</v>
      </c>
      <c r="AH792" s="9" t="s">
        <v>8314</v>
      </c>
      <c r="AI792" s="231" t="s">
        <v>7701</v>
      </c>
      <c r="AJ792" s="9" t="s">
        <v>7701</v>
      </c>
      <c r="AK792" s="231" t="s">
        <v>7687</v>
      </c>
      <c r="AL792" s="231">
        <v>791</v>
      </c>
    </row>
    <row r="793" spans="1:38" s="194" customFormat="1" x14ac:dyDescent="0.3">
      <c r="A793" s="225" t="s">
        <v>2414</v>
      </c>
      <c r="B793" s="225" t="s">
        <v>2415</v>
      </c>
      <c r="C793" s="237" t="s">
        <v>7688</v>
      </c>
      <c r="D793" s="233" t="s">
        <v>8398</v>
      </c>
      <c r="E793" s="232" t="s">
        <v>9702</v>
      </c>
      <c r="F793" s="236" t="s">
        <v>6794</v>
      </c>
      <c r="G793" s="210">
        <v>0</v>
      </c>
      <c r="H793" s="227" t="s">
        <v>7701</v>
      </c>
      <c r="I793" s="227" t="s">
        <v>4695</v>
      </c>
      <c r="J793" s="227" t="s">
        <v>4695</v>
      </c>
      <c r="K793" s="227" t="s">
        <v>4695</v>
      </c>
      <c r="L793" s="227" t="s">
        <v>4695</v>
      </c>
      <c r="M793" s="227" t="s">
        <v>7691</v>
      </c>
      <c r="N793" s="226" t="s">
        <v>7719</v>
      </c>
      <c r="O793" s="226" t="s">
        <v>7729</v>
      </c>
      <c r="P793" s="226" t="s">
        <v>7729</v>
      </c>
      <c r="Q793" s="226" t="s">
        <v>7729</v>
      </c>
      <c r="R793" s="228" t="s">
        <v>8399</v>
      </c>
      <c r="S793" s="228" t="s">
        <v>3828</v>
      </c>
      <c r="T793" s="229">
        <v>45645</v>
      </c>
      <c r="U793" s="230" t="s">
        <v>7689</v>
      </c>
      <c r="V793" s="230" t="s">
        <v>7722</v>
      </c>
      <c r="W793" s="230" t="s">
        <v>7722</v>
      </c>
      <c r="X793" s="230" t="s">
        <v>7701</v>
      </c>
      <c r="Y793" s="230"/>
      <c r="Z793" s="230" t="s">
        <v>9892</v>
      </c>
      <c r="AA793" s="239">
        <v>202412</v>
      </c>
      <c r="AB793" s="239"/>
      <c r="AC793" s="240" t="s">
        <v>6188</v>
      </c>
      <c r="AD793" s="240" t="s">
        <v>7704</v>
      </c>
      <c r="AE793" s="241">
        <v>0</v>
      </c>
      <c r="AF793" s="240" t="s">
        <v>7704</v>
      </c>
      <c r="AG793" s="235" t="str">
        <f>IFERROR(VLOOKUP(작성용!A:A,RM!A:D,4,0),"-")</f>
        <v>김기욱/정창수</v>
      </c>
      <c r="AH793" s="9" t="s">
        <v>8314</v>
      </c>
      <c r="AI793" s="231" t="s">
        <v>7701</v>
      </c>
      <c r="AJ793" s="9" t="s">
        <v>7701</v>
      </c>
      <c r="AK793" s="231" t="s">
        <v>7687</v>
      </c>
      <c r="AL793" s="231">
        <v>792</v>
      </c>
    </row>
    <row r="794" spans="1:38" s="194" customFormat="1" x14ac:dyDescent="0.3">
      <c r="A794" s="225" t="s">
        <v>2414</v>
      </c>
      <c r="B794" s="225" t="s">
        <v>2415</v>
      </c>
      <c r="C794" s="237" t="s">
        <v>7688</v>
      </c>
      <c r="D794" s="233" t="s">
        <v>6199</v>
      </c>
      <c r="E794" s="232" t="s">
        <v>9151</v>
      </c>
      <c r="F794" s="236" t="s">
        <v>6794</v>
      </c>
      <c r="G794" s="210">
        <v>0</v>
      </c>
      <c r="H794" s="227" t="s">
        <v>7701</v>
      </c>
      <c r="I794" s="227" t="s">
        <v>4695</v>
      </c>
      <c r="J794" s="227" t="s">
        <v>4695</v>
      </c>
      <c r="K794" s="227" t="s">
        <v>4695</v>
      </c>
      <c r="L794" s="227" t="s">
        <v>4695</v>
      </c>
      <c r="M794" s="227" t="s">
        <v>7691</v>
      </c>
      <c r="N794" s="226" t="s">
        <v>7719</v>
      </c>
      <c r="O794" s="226" t="s">
        <v>7729</v>
      </c>
      <c r="P794" s="226" t="s">
        <v>7729</v>
      </c>
      <c r="Q794" s="226" t="s">
        <v>7729</v>
      </c>
      <c r="R794" s="228" t="s">
        <v>7736</v>
      </c>
      <c r="S794" s="228" t="s">
        <v>3707</v>
      </c>
      <c r="T794" s="229">
        <v>45645</v>
      </c>
      <c r="U794" s="230" t="s">
        <v>7689</v>
      </c>
      <c r="V794" s="230" t="s">
        <v>7722</v>
      </c>
      <c r="W794" s="230" t="s">
        <v>7722</v>
      </c>
      <c r="X794" s="230" t="s">
        <v>7701</v>
      </c>
      <c r="Y794" s="230"/>
      <c r="Z794" s="230" t="s">
        <v>9892</v>
      </c>
      <c r="AA794" s="239">
        <v>202412</v>
      </c>
      <c r="AB794" s="239"/>
      <c r="AC794" s="240" t="s">
        <v>6188</v>
      </c>
      <c r="AD794" s="240" t="s">
        <v>7704</v>
      </c>
      <c r="AE794" s="241">
        <v>0</v>
      </c>
      <c r="AF794" s="240" t="s">
        <v>7704</v>
      </c>
      <c r="AG794" s="235" t="str">
        <f>IFERROR(VLOOKUP(작성용!A:A,RM!A:D,4,0),"-")</f>
        <v>김기욱/정창수</v>
      </c>
      <c r="AH794" s="9" t="s">
        <v>8314</v>
      </c>
      <c r="AI794" s="231" t="s">
        <v>7701</v>
      </c>
      <c r="AJ794" s="9" t="s">
        <v>7701</v>
      </c>
      <c r="AK794" s="231" t="s">
        <v>7687</v>
      </c>
      <c r="AL794" s="231">
        <v>793</v>
      </c>
    </row>
    <row r="795" spans="1:38" s="194" customFormat="1" x14ac:dyDescent="0.3">
      <c r="A795" s="225" t="s">
        <v>2414</v>
      </c>
      <c r="B795" s="225" t="s">
        <v>2415</v>
      </c>
      <c r="C795" s="237" t="s">
        <v>7688</v>
      </c>
      <c r="D795" s="233" t="s">
        <v>9703</v>
      </c>
      <c r="E795" s="232" t="s">
        <v>9138</v>
      </c>
      <c r="F795" s="236" t="s">
        <v>6794</v>
      </c>
      <c r="G795" s="210">
        <v>0</v>
      </c>
      <c r="H795" s="227" t="s">
        <v>7701</v>
      </c>
      <c r="I795" s="227" t="s">
        <v>4695</v>
      </c>
      <c r="J795" s="227" t="s">
        <v>4695</v>
      </c>
      <c r="K795" s="227" t="s">
        <v>4695</v>
      </c>
      <c r="L795" s="227" t="s">
        <v>4695</v>
      </c>
      <c r="M795" s="227" t="s">
        <v>7691</v>
      </c>
      <c r="N795" s="226" t="s">
        <v>7719</v>
      </c>
      <c r="O795" s="226" t="s">
        <v>7729</v>
      </c>
      <c r="P795" s="226" t="s">
        <v>7729</v>
      </c>
      <c r="Q795" s="226" t="s">
        <v>7729</v>
      </c>
      <c r="R795" s="228" t="s">
        <v>7796</v>
      </c>
      <c r="S795" s="228" t="s">
        <v>3838</v>
      </c>
      <c r="T795" s="229">
        <v>45645</v>
      </c>
      <c r="U795" s="230" t="s">
        <v>7689</v>
      </c>
      <c r="V795" s="230" t="s">
        <v>7722</v>
      </c>
      <c r="W795" s="230" t="s">
        <v>7722</v>
      </c>
      <c r="X795" s="230" t="s">
        <v>7701</v>
      </c>
      <c r="Y795" s="230"/>
      <c r="Z795" s="230" t="s">
        <v>9892</v>
      </c>
      <c r="AA795" s="239">
        <v>202412</v>
      </c>
      <c r="AB795" s="239"/>
      <c r="AC795" s="240" t="s">
        <v>6188</v>
      </c>
      <c r="AD795" s="240" t="s">
        <v>7704</v>
      </c>
      <c r="AE795" s="241">
        <v>0</v>
      </c>
      <c r="AF795" s="240" t="s">
        <v>7704</v>
      </c>
      <c r="AG795" s="235" t="str">
        <f>IFERROR(VLOOKUP(작성용!A:A,RM!A:D,4,0),"-")</f>
        <v>김기욱/정창수</v>
      </c>
      <c r="AH795" s="9" t="s">
        <v>8314</v>
      </c>
      <c r="AI795" s="231" t="s">
        <v>7701</v>
      </c>
      <c r="AJ795" s="9" t="s">
        <v>7701</v>
      </c>
      <c r="AK795" s="231" t="s">
        <v>7687</v>
      </c>
      <c r="AL795" s="231">
        <v>794</v>
      </c>
    </row>
    <row r="796" spans="1:38" s="194" customFormat="1" x14ac:dyDescent="0.3">
      <c r="A796" s="225" t="s">
        <v>2414</v>
      </c>
      <c r="B796" s="225" t="s">
        <v>2415</v>
      </c>
      <c r="C796" s="237" t="s">
        <v>7688</v>
      </c>
      <c r="D796" s="233" t="s">
        <v>8400</v>
      </c>
      <c r="E796" s="232" t="s">
        <v>9704</v>
      </c>
      <c r="F796" s="236" t="s">
        <v>6794</v>
      </c>
      <c r="G796" s="210">
        <v>0</v>
      </c>
      <c r="H796" s="227" t="s">
        <v>7701</v>
      </c>
      <c r="I796" s="227" t="s">
        <v>4695</v>
      </c>
      <c r="J796" s="227" t="s">
        <v>4695</v>
      </c>
      <c r="K796" s="227" t="s">
        <v>4695</v>
      </c>
      <c r="L796" s="227" t="s">
        <v>4695</v>
      </c>
      <c r="M796" s="227" t="s">
        <v>7691</v>
      </c>
      <c r="N796" s="226" t="s">
        <v>7719</v>
      </c>
      <c r="O796" s="226" t="s">
        <v>7729</v>
      </c>
      <c r="P796" s="226" t="s">
        <v>7729</v>
      </c>
      <c r="Q796" s="226" t="s">
        <v>7729</v>
      </c>
      <c r="R796" s="228" t="s">
        <v>8401</v>
      </c>
      <c r="S796" s="228" t="s">
        <v>3923</v>
      </c>
      <c r="T796" s="229">
        <v>45645</v>
      </c>
      <c r="U796" s="230" t="s">
        <v>7689</v>
      </c>
      <c r="V796" s="230" t="s">
        <v>7722</v>
      </c>
      <c r="W796" s="230" t="s">
        <v>7722</v>
      </c>
      <c r="X796" s="230" t="s">
        <v>7701</v>
      </c>
      <c r="Y796" s="230"/>
      <c r="Z796" s="230" t="s">
        <v>9892</v>
      </c>
      <c r="AA796" s="239">
        <v>202412</v>
      </c>
      <c r="AB796" s="239"/>
      <c r="AC796" s="240" t="s">
        <v>6188</v>
      </c>
      <c r="AD796" s="240" t="s">
        <v>7704</v>
      </c>
      <c r="AE796" s="241">
        <v>0</v>
      </c>
      <c r="AF796" s="240" t="s">
        <v>7704</v>
      </c>
      <c r="AG796" s="235" t="str">
        <f>IFERROR(VLOOKUP(작성용!A:A,RM!A:D,4,0),"-")</f>
        <v>김기욱/정창수</v>
      </c>
      <c r="AH796" s="9" t="s">
        <v>8314</v>
      </c>
      <c r="AI796" s="231" t="s">
        <v>7701</v>
      </c>
      <c r="AJ796" s="9" t="s">
        <v>7701</v>
      </c>
      <c r="AK796" s="231" t="s">
        <v>7687</v>
      </c>
      <c r="AL796" s="231">
        <v>795</v>
      </c>
    </row>
    <row r="797" spans="1:38" s="194" customFormat="1" x14ac:dyDescent="0.3">
      <c r="A797" s="225" t="s">
        <v>2414</v>
      </c>
      <c r="B797" s="225" t="s">
        <v>2415</v>
      </c>
      <c r="C797" s="237" t="s">
        <v>7688</v>
      </c>
      <c r="D797" s="233" t="s">
        <v>9705</v>
      </c>
      <c r="E797" s="232" t="s">
        <v>9706</v>
      </c>
      <c r="F797" s="236" t="s">
        <v>6794</v>
      </c>
      <c r="G797" s="210">
        <v>0</v>
      </c>
      <c r="H797" s="227" t="s">
        <v>7701</v>
      </c>
      <c r="I797" s="227" t="s">
        <v>4695</v>
      </c>
      <c r="J797" s="227" t="s">
        <v>4695</v>
      </c>
      <c r="K797" s="227" t="s">
        <v>4695</v>
      </c>
      <c r="L797" s="227" t="s">
        <v>4695</v>
      </c>
      <c r="M797" s="227" t="s">
        <v>7691</v>
      </c>
      <c r="N797" s="226" t="s">
        <v>7719</v>
      </c>
      <c r="O797" s="226" t="s">
        <v>7729</v>
      </c>
      <c r="P797" s="226" t="s">
        <v>7729</v>
      </c>
      <c r="Q797" s="226" t="s">
        <v>7729</v>
      </c>
      <c r="R797" s="228" t="s">
        <v>8402</v>
      </c>
      <c r="S797" s="228" t="s">
        <v>8294</v>
      </c>
      <c r="T797" s="229">
        <v>45645</v>
      </c>
      <c r="U797" s="230" t="s">
        <v>7689</v>
      </c>
      <c r="V797" s="230" t="s">
        <v>7722</v>
      </c>
      <c r="W797" s="230" t="s">
        <v>7722</v>
      </c>
      <c r="X797" s="230" t="s">
        <v>7701</v>
      </c>
      <c r="Y797" s="230"/>
      <c r="Z797" s="230" t="s">
        <v>9892</v>
      </c>
      <c r="AA797" s="239">
        <v>202412</v>
      </c>
      <c r="AB797" s="239"/>
      <c r="AC797" s="240" t="s">
        <v>6188</v>
      </c>
      <c r="AD797" s="240" t="s">
        <v>7704</v>
      </c>
      <c r="AE797" s="241">
        <v>0</v>
      </c>
      <c r="AF797" s="240" t="s">
        <v>7704</v>
      </c>
      <c r="AG797" s="235" t="str">
        <f>IFERROR(VLOOKUP(작성용!A:A,RM!A:D,4,0),"-")</f>
        <v>김기욱/정창수</v>
      </c>
      <c r="AH797" s="9" t="s">
        <v>8314</v>
      </c>
      <c r="AI797" s="231" t="s">
        <v>7701</v>
      </c>
      <c r="AJ797" s="9" t="s">
        <v>7701</v>
      </c>
      <c r="AK797" s="231" t="s">
        <v>7687</v>
      </c>
      <c r="AL797" s="231">
        <v>796</v>
      </c>
    </row>
    <row r="798" spans="1:38" s="194" customFormat="1" x14ac:dyDescent="0.3">
      <c r="A798" s="225" t="s">
        <v>2414</v>
      </c>
      <c r="B798" s="225" t="s">
        <v>2415</v>
      </c>
      <c r="C798" s="237" t="s">
        <v>7688</v>
      </c>
      <c r="D798" s="233" t="s">
        <v>9707</v>
      </c>
      <c r="E798" s="232" t="s">
        <v>9708</v>
      </c>
      <c r="F798" s="236" t="s">
        <v>6794</v>
      </c>
      <c r="G798" s="210">
        <v>0</v>
      </c>
      <c r="H798" s="227" t="s">
        <v>7701</v>
      </c>
      <c r="I798" s="227" t="s">
        <v>4695</v>
      </c>
      <c r="J798" s="227" t="s">
        <v>4695</v>
      </c>
      <c r="K798" s="227" t="s">
        <v>4695</v>
      </c>
      <c r="L798" s="227" t="s">
        <v>4695</v>
      </c>
      <c r="M798" s="227" t="s">
        <v>7691</v>
      </c>
      <c r="N798" s="226" t="s">
        <v>7719</v>
      </c>
      <c r="O798" s="226" t="s">
        <v>7729</v>
      </c>
      <c r="P798" s="226" t="s">
        <v>7729</v>
      </c>
      <c r="Q798" s="226" t="s">
        <v>7729</v>
      </c>
      <c r="R798" s="228" t="s">
        <v>8157</v>
      </c>
      <c r="S798" s="228" t="s">
        <v>3840</v>
      </c>
      <c r="T798" s="229">
        <v>45645</v>
      </c>
      <c r="U798" s="230" t="s">
        <v>7689</v>
      </c>
      <c r="V798" s="230" t="s">
        <v>7722</v>
      </c>
      <c r="W798" s="230" t="s">
        <v>7722</v>
      </c>
      <c r="X798" s="230" t="s">
        <v>7701</v>
      </c>
      <c r="Y798" s="230"/>
      <c r="Z798" s="230" t="s">
        <v>9892</v>
      </c>
      <c r="AA798" s="239">
        <v>202412</v>
      </c>
      <c r="AB798" s="239"/>
      <c r="AC798" s="240" t="s">
        <v>6188</v>
      </c>
      <c r="AD798" s="240" t="s">
        <v>7704</v>
      </c>
      <c r="AE798" s="241">
        <v>0</v>
      </c>
      <c r="AF798" s="240" t="s">
        <v>7704</v>
      </c>
      <c r="AG798" s="235" t="str">
        <f>IFERROR(VLOOKUP(작성용!A:A,RM!A:D,4,0),"-")</f>
        <v>김기욱/정창수</v>
      </c>
      <c r="AH798" s="9" t="s">
        <v>8314</v>
      </c>
      <c r="AI798" s="231" t="s">
        <v>7701</v>
      </c>
      <c r="AJ798" s="9" t="s">
        <v>7701</v>
      </c>
      <c r="AK798" s="231" t="s">
        <v>7687</v>
      </c>
      <c r="AL798" s="231">
        <v>797</v>
      </c>
    </row>
    <row r="799" spans="1:38" s="194" customFormat="1" x14ac:dyDescent="0.3">
      <c r="A799" s="225" t="s">
        <v>2414</v>
      </c>
      <c r="B799" s="225" t="s">
        <v>2415</v>
      </c>
      <c r="C799" s="237" t="s">
        <v>7688</v>
      </c>
      <c r="D799" s="233" t="s">
        <v>7093</v>
      </c>
      <c r="E799" s="232" t="s">
        <v>9709</v>
      </c>
      <c r="F799" s="236" t="s">
        <v>6794</v>
      </c>
      <c r="G799" s="210">
        <v>0</v>
      </c>
      <c r="H799" s="227" t="s">
        <v>7701</v>
      </c>
      <c r="I799" s="227" t="s">
        <v>4695</v>
      </c>
      <c r="J799" s="227" t="s">
        <v>4695</v>
      </c>
      <c r="K799" s="227" t="s">
        <v>4695</v>
      </c>
      <c r="L799" s="227" t="s">
        <v>4695</v>
      </c>
      <c r="M799" s="227" t="s">
        <v>7691</v>
      </c>
      <c r="N799" s="226" t="s">
        <v>7719</v>
      </c>
      <c r="O799" s="226" t="s">
        <v>7729</v>
      </c>
      <c r="P799" s="226" t="s">
        <v>7729</v>
      </c>
      <c r="Q799" s="226" t="s">
        <v>7729</v>
      </c>
      <c r="R799" s="228" t="s">
        <v>8403</v>
      </c>
      <c r="S799" s="228" t="s">
        <v>3977</v>
      </c>
      <c r="T799" s="229">
        <v>45645</v>
      </c>
      <c r="U799" s="230" t="s">
        <v>7689</v>
      </c>
      <c r="V799" s="230" t="s">
        <v>7722</v>
      </c>
      <c r="W799" s="230" t="s">
        <v>7722</v>
      </c>
      <c r="X799" s="230" t="s">
        <v>7701</v>
      </c>
      <c r="Y799" s="230"/>
      <c r="Z799" s="230" t="s">
        <v>9892</v>
      </c>
      <c r="AA799" s="239">
        <v>202412</v>
      </c>
      <c r="AB799" s="239"/>
      <c r="AC799" s="240" t="s">
        <v>6188</v>
      </c>
      <c r="AD799" s="240" t="s">
        <v>7704</v>
      </c>
      <c r="AE799" s="241">
        <v>0</v>
      </c>
      <c r="AF799" s="240" t="s">
        <v>7704</v>
      </c>
      <c r="AG799" s="235" t="str">
        <f>IFERROR(VLOOKUP(작성용!A:A,RM!A:D,4,0),"-")</f>
        <v>김기욱/정창수</v>
      </c>
      <c r="AH799" s="9" t="s">
        <v>8314</v>
      </c>
      <c r="AI799" s="231" t="s">
        <v>7701</v>
      </c>
      <c r="AJ799" s="9" t="s">
        <v>7701</v>
      </c>
      <c r="AK799" s="231" t="s">
        <v>7687</v>
      </c>
      <c r="AL799" s="231">
        <v>798</v>
      </c>
    </row>
    <row r="800" spans="1:38" s="194" customFormat="1" x14ac:dyDescent="0.3">
      <c r="A800" s="225" t="s">
        <v>2414</v>
      </c>
      <c r="B800" s="225" t="s">
        <v>2415</v>
      </c>
      <c r="C800" s="237" t="s">
        <v>7688</v>
      </c>
      <c r="D800" s="233" t="s">
        <v>6327</v>
      </c>
      <c r="E800" s="232" t="s">
        <v>9710</v>
      </c>
      <c r="F800" s="236" t="s">
        <v>6794</v>
      </c>
      <c r="G800" s="210">
        <v>0</v>
      </c>
      <c r="H800" s="227" t="s">
        <v>7701</v>
      </c>
      <c r="I800" s="227" t="s">
        <v>4695</v>
      </c>
      <c r="J800" s="227" t="s">
        <v>4695</v>
      </c>
      <c r="K800" s="227" t="s">
        <v>4695</v>
      </c>
      <c r="L800" s="227" t="s">
        <v>4695</v>
      </c>
      <c r="M800" s="227" t="s">
        <v>7691</v>
      </c>
      <c r="N800" s="226" t="s">
        <v>7719</v>
      </c>
      <c r="O800" s="226" t="s">
        <v>7729</v>
      </c>
      <c r="P800" s="226" t="s">
        <v>7729</v>
      </c>
      <c r="Q800" s="226" t="s">
        <v>7729</v>
      </c>
      <c r="R800" s="228" t="s">
        <v>8404</v>
      </c>
      <c r="S800" s="228" t="s">
        <v>3842</v>
      </c>
      <c r="T800" s="229">
        <v>45645</v>
      </c>
      <c r="U800" s="230" t="s">
        <v>7689</v>
      </c>
      <c r="V800" s="230" t="s">
        <v>7722</v>
      </c>
      <c r="W800" s="230" t="s">
        <v>7722</v>
      </c>
      <c r="X800" s="230" t="s">
        <v>7701</v>
      </c>
      <c r="Y800" s="230"/>
      <c r="Z800" s="230" t="s">
        <v>9892</v>
      </c>
      <c r="AA800" s="239">
        <v>202412</v>
      </c>
      <c r="AB800" s="239"/>
      <c r="AC800" s="240" t="s">
        <v>6188</v>
      </c>
      <c r="AD800" s="240" t="s">
        <v>7704</v>
      </c>
      <c r="AE800" s="241">
        <v>0</v>
      </c>
      <c r="AF800" s="240" t="s">
        <v>7704</v>
      </c>
      <c r="AG800" s="235" t="str">
        <f>IFERROR(VLOOKUP(작성용!A:A,RM!A:D,4,0),"-")</f>
        <v>김기욱/정창수</v>
      </c>
      <c r="AH800" s="9" t="s">
        <v>8314</v>
      </c>
      <c r="AI800" s="231" t="s">
        <v>7701</v>
      </c>
      <c r="AJ800" s="9" t="s">
        <v>7701</v>
      </c>
      <c r="AK800" s="231" t="s">
        <v>7687</v>
      </c>
      <c r="AL800" s="231">
        <v>799</v>
      </c>
    </row>
    <row r="801" spans="1:38" s="194" customFormat="1" x14ac:dyDescent="0.3">
      <c r="A801" s="225" t="s">
        <v>2414</v>
      </c>
      <c r="B801" s="225" t="s">
        <v>2415</v>
      </c>
      <c r="C801" s="237" t="s">
        <v>7688</v>
      </c>
      <c r="D801" s="233" t="s">
        <v>8405</v>
      </c>
      <c r="E801" s="232" t="s">
        <v>9711</v>
      </c>
      <c r="F801" s="236" t="s">
        <v>6794</v>
      </c>
      <c r="G801" s="210">
        <v>0</v>
      </c>
      <c r="H801" s="227" t="s">
        <v>7701</v>
      </c>
      <c r="I801" s="227" t="s">
        <v>4695</v>
      </c>
      <c r="J801" s="227" t="s">
        <v>4695</v>
      </c>
      <c r="K801" s="227" t="s">
        <v>4695</v>
      </c>
      <c r="L801" s="227" t="s">
        <v>4695</v>
      </c>
      <c r="M801" s="227" t="s">
        <v>7691</v>
      </c>
      <c r="N801" s="226" t="s">
        <v>7719</v>
      </c>
      <c r="O801" s="226" t="s">
        <v>7729</v>
      </c>
      <c r="P801" s="226" t="s">
        <v>7729</v>
      </c>
      <c r="Q801" s="226" t="s">
        <v>7729</v>
      </c>
      <c r="R801" s="228" t="s">
        <v>8406</v>
      </c>
      <c r="S801" s="228" t="s">
        <v>8295</v>
      </c>
      <c r="T801" s="229">
        <v>45645</v>
      </c>
      <c r="U801" s="230" t="s">
        <v>7689</v>
      </c>
      <c r="V801" s="230" t="s">
        <v>7722</v>
      </c>
      <c r="W801" s="230" t="s">
        <v>7722</v>
      </c>
      <c r="X801" s="230" t="s">
        <v>7701</v>
      </c>
      <c r="Y801" s="230"/>
      <c r="Z801" s="230" t="s">
        <v>9892</v>
      </c>
      <c r="AA801" s="239">
        <v>202412</v>
      </c>
      <c r="AB801" s="239"/>
      <c r="AC801" s="240" t="s">
        <v>6188</v>
      </c>
      <c r="AD801" s="240" t="s">
        <v>7704</v>
      </c>
      <c r="AE801" s="241">
        <v>0</v>
      </c>
      <c r="AF801" s="240" t="s">
        <v>7704</v>
      </c>
      <c r="AG801" s="235" t="str">
        <f>IFERROR(VLOOKUP(작성용!A:A,RM!A:D,4,0),"-")</f>
        <v>김기욱/정창수</v>
      </c>
      <c r="AH801" s="9" t="s">
        <v>8314</v>
      </c>
      <c r="AI801" s="231" t="s">
        <v>7701</v>
      </c>
      <c r="AJ801" s="9" t="s">
        <v>7701</v>
      </c>
      <c r="AK801" s="231" t="s">
        <v>7687</v>
      </c>
      <c r="AL801" s="231">
        <v>800</v>
      </c>
    </row>
    <row r="802" spans="1:38" s="194" customFormat="1" x14ac:dyDescent="0.3">
      <c r="A802" s="225" t="s">
        <v>2414</v>
      </c>
      <c r="B802" s="225" t="s">
        <v>2415</v>
      </c>
      <c r="C802" s="237" t="s">
        <v>7688</v>
      </c>
      <c r="D802" s="233" t="s">
        <v>9084</v>
      </c>
      <c r="E802" s="232" t="s">
        <v>9166</v>
      </c>
      <c r="F802" s="236" t="s">
        <v>6794</v>
      </c>
      <c r="G802" s="210">
        <v>0</v>
      </c>
      <c r="H802" s="227" t="s">
        <v>7701</v>
      </c>
      <c r="I802" s="227" t="s">
        <v>4695</v>
      </c>
      <c r="J802" s="227" t="s">
        <v>4695</v>
      </c>
      <c r="K802" s="227" t="s">
        <v>4695</v>
      </c>
      <c r="L802" s="227" t="s">
        <v>4695</v>
      </c>
      <c r="M802" s="227" t="s">
        <v>7691</v>
      </c>
      <c r="N802" s="226" t="s">
        <v>7719</v>
      </c>
      <c r="O802" s="226" t="s">
        <v>7729</v>
      </c>
      <c r="P802" s="226" t="s">
        <v>7729</v>
      </c>
      <c r="Q802" s="226" t="s">
        <v>7729</v>
      </c>
      <c r="R802" s="228" t="s">
        <v>7845</v>
      </c>
      <c r="S802" s="228" t="s">
        <v>3768</v>
      </c>
      <c r="T802" s="229">
        <v>45645</v>
      </c>
      <c r="U802" s="230" t="s">
        <v>7689</v>
      </c>
      <c r="V802" s="230" t="s">
        <v>7722</v>
      </c>
      <c r="W802" s="230" t="s">
        <v>7722</v>
      </c>
      <c r="X802" s="230" t="s">
        <v>7701</v>
      </c>
      <c r="Y802" s="230"/>
      <c r="Z802" s="230" t="s">
        <v>9892</v>
      </c>
      <c r="AA802" s="239">
        <v>202412</v>
      </c>
      <c r="AB802" s="239"/>
      <c r="AC802" s="240" t="s">
        <v>6188</v>
      </c>
      <c r="AD802" s="240" t="s">
        <v>7704</v>
      </c>
      <c r="AE802" s="241">
        <v>0</v>
      </c>
      <c r="AF802" s="240" t="s">
        <v>7704</v>
      </c>
      <c r="AG802" s="235" t="str">
        <f>IFERROR(VLOOKUP(작성용!A:A,RM!A:D,4,0),"-")</f>
        <v>김기욱/정창수</v>
      </c>
      <c r="AH802" s="9" t="s">
        <v>8314</v>
      </c>
      <c r="AI802" s="231" t="s">
        <v>7701</v>
      </c>
      <c r="AJ802" s="9" t="s">
        <v>7701</v>
      </c>
      <c r="AK802" s="231" t="s">
        <v>7687</v>
      </c>
      <c r="AL802" s="231">
        <v>801</v>
      </c>
    </row>
    <row r="803" spans="1:38" s="194" customFormat="1" x14ac:dyDescent="0.3">
      <c r="A803" s="225" t="s">
        <v>2414</v>
      </c>
      <c r="B803" s="225" t="s">
        <v>2415</v>
      </c>
      <c r="C803" s="237" t="s">
        <v>7688</v>
      </c>
      <c r="D803" s="233" t="s">
        <v>9712</v>
      </c>
      <c r="E803" s="232" t="s">
        <v>9713</v>
      </c>
      <c r="F803" s="236" t="s">
        <v>6794</v>
      </c>
      <c r="G803" s="210">
        <v>0</v>
      </c>
      <c r="H803" s="227" t="s">
        <v>7701</v>
      </c>
      <c r="I803" s="227" t="s">
        <v>4695</v>
      </c>
      <c r="J803" s="227" t="s">
        <v>4695</v>
      </c>
      <c r="K803" s="227" t="s">
        <v>4695</v>
      </c>
      <c r="L803" s="227" t="s">
        <v>4695</v>
      </c>
      <c r="M803" s="227" t="s">
        <v>7691</v>
      </c>
      <c r="N803" s="226" t="s">
        <v>7719</v>
      </c>
      <c r="O803" s="226" t="s">
        <v>7729</v>
      </c>
      <c r="P803" s="226" t="s">
        <v>7729</v>
      </c>
      <c r="Q803" s="226" t="s">
        <v>7729</v>
      </c>
      <c r="R803" s="228" t="s">
        <v>8407</v>
      </c>
      <c r="S803" s="228" t="s">
        <v>3844</v>
      </c>
      <c r="T803" s="229">
        <v>45645</v>
      </c>
      <c r="U803" s="230" t="s">
        <v>7689</v>
      </c>
      <c r="V803" s="230" t="s">
        <v>7722</v>
      </c>
      <c r="W803" s="230" t="s">
        <v>7722</v>
      </c>
      <c r="X803" s="230" t="s">
        <v>7701</v>
      </c>
      <c r="Y803" s="230"/>
      <c r="Z803" s="230" t="s">
        <v>9892</v>
      </c>
      <c r="AA803" s="239">
        <v>202412</v>
      </c>
      <c r="AB803" s="239"/>
      <c r="AC803" s="240" t="s">
        <v>6188</v>
      </c>
      <c r="AD803" s="240" t="s">
        <v>7704</v>
      </c>
      <c r="AE803" s="241">
        <v>0</v>
      </c>
      <c r="AF803" s="240" t="s">
        <v>7704</v>
      </c>
      <c r="AG803" s="235" t="str">
        <f>IFERROR(VLOOKUP(작성용!A:A,RM!A:D,4,0),"-")</f>
        <v>김기욱/정창수</v>
      </c>
      <c r="AH803" s="9" t="s">
        <v>8314</v>
      </c>
      <c r="AI803" s="231" t="s">
        <v>7701</v>
      </c>
      <c r="AJ803" s="9" t="s">
        <v>7701</v>
      </c>
      <c r="AK803" s="231" t="s">
        <v>7687</v>
      </c>
      <c r="AL803" s="231">
        <v>802</v>
      </c>
    </row>
    <row r="804" spans="1:38" s="194" customFormat="1" x14ac:dyDescent="0.3">
      <c r="A804" s="225" t="s">
        <v>2414</v>
      </c>
      <c r="B804" s="225" t="s">
        <v>2415</v>
      </c>
      <c r="C804" s="237" t="s">
        <v>7688</v>
      </c>
      <c r="D804" s="233" t="s">
        <v>9714</v>
      </c>
      <c r="E804" s="232" t="s">
        <v>9715</v>
      </c>
      <c r="F804" s="236" t="s">
        <v>6794</v>
      </c>
      <c r="G804" s="210">
        <v>0</v>
      </c>
      <c r="H804" s="227" t="s">
        <v>7701</v>
      </c>
      <c r="I804" s="227" t="s">
        <v>4695</v>
      </c>
      <c r="J804" s="227" t="s">
        <v>4695</v>
      </c>
      <c r="K804" s="227" t="s">
        <v>4695</v>
      </c>
      <c r="L804" s="227" t="s">
        <v>4695</v>
      </c>
      <c r="M804" s="227" t="s">
        <v>7691</v>
      </c>
      <c r="N804" s="226" t="s">
        <v>7719</v>
      </c>
      <c r="O804" s="226" t="s">
        <v>7729</v>
      </c>
      <c r="P804" s="226" t="s">
        <v>7729</v>
      </c>
      <c r="Q804" s="226" t="s">
        <v>7729</v>
      </c>
      <c r="R804" s="228" t="s">
        <v>8408</v>
      </c>
      <c r="S804" s="228" t="s">
        <v>3882</v>
      </c>
      <c r="T804" s="229">
        <v>45645</v>
      </c>
      <c r="U804" s="230" t="s">
        <v>7689</v>
      </c>
      <c r="V804" s="230" t="s">
        <v>7722</v>
      </c>
      <c r="W804" s="230" t="s">
        <v>7722</v>
      </c>
      <c r="X804" s="230" t="s">
        <v>7701</v>
      </c>
      <c r="Y804" s="230"/>
      <c r="Z804" s="230" t="s">
        <v>9892</v>
      </c>
      <c r="AA804" s="239">
        <v>202412</v>
      </c>
      <c r="AB804" s="239"/>
      <c r="AC804" s="240" t="s">
        <v>6188</v>
      </c>
      <c r="AD804" s="240" t="s">
        <v>7704</v>
      </c>
      <c r="AE804" s="241">
        <v>0</v>
      </c>
      <c r="AF804" s="240" t="s">
        <v>7704</v>
      </c>
      <c r="AG804" s="235" t="str">
        <f>IFERROR(VLOOKUP(작성용!A:A,RM!A:D,4,0),"-")</f>
        <v>김기욱/정창수</v>
      </c>
      <c r="AH804" s="9" t="s">
        <v>8314</v>
      </c>
      <c r="AI804" s="231" t="s">
        <v>7701</v>
      </c>
      <c r="AJ804" s="9" t="s">
        <v>7701</v>
      </c>
      <c r="AK804" s="231" t="s">
        <v>7687</v>
      </c>
      <c r="AL804" s="231">
        <v>803</v>
      </c>
    </row>
    <row r="805" spans="1:38" s="194" customFormat="1" x14ac:dyDescent="0.3">
      <c r="A805" s="225" t="s">
        <v>2414</v>
      </c>
      <c r="B805" s="225" t="s">
        <v>2415</v>
      </c>
      <c r="C805" s="237" t="s">
        <v>7688</v>
      </c>
      <c r="D805" s="233" t="s">
        <v>9716</v>
      </c>
      <c r="E805" s="232" t="s">
        <v>9717</v>
      </c>
      <c r="F805" s="236" t="s">
        <v>6794</v>
      </c>
      <c r="G805" s="210">
        <v>0</v>
      </c>
      <c r="H805" s="227" t="s">
        <v>7701</v>
      </c>
      <c r="I805" s="227" t="s">
        <v>4695</v>
      </c>
      <c r="J805" s="227" t="s">
        <v>4695</v>
      </c>
      <c r="K805" s="227" t="s">
        <v>4695</v>
      </c>
      <c r="L805" s="227" t="s">
        <v>4695</v>
      </c>
      <c r="M805" s="227" t="s">
        <v>7691</v>
      </c>
      <c r="N805" s="226" t="s">
        <v>7719</v>
      </c>
      <c r="O805" s="226" t="s">
        <v>7729</v>
      </c>
      <c r="P805" s="226" t="s">
        <v>7729</v>
      </c>
      <c r="Q805" s="226" t="s">
        <v>7729</v>
      </c>
      <c r="R805" s="228" t="s">
        <v>8409</v>
      </c>
      <c r="S805" s="228" t="s">
        <v>3888</v>
      </c>
      <c r="T805" s="229">
        <v>45645</v>
      </c>
      <c r="U805" s="230" t="s">
        <v>7689</v>
      </c>
      <c r="V805" s="230" t="s">
        <v>7722</v>
      </c>
      <c r="W805" s="230" t="s">
        <v>7722</v>
      </c>
      <c r="X805" s="230" t="s">
        <v>7701</v>
      </c>
      <c r="Y805" s="230"/>
      <c r="Z805" s="230" t="s">
        <v>9892</v>
      </c>
      <c r="AA805" s="239">
        <v>202412</v>
      </c>
      <c r="AB805" s="239"/>
      <c r="AC805" s="240" t="s">
        <v>6188</v>
      </c>
      <c r="AD805" s="240" t="s">
        <v>7704</v>
      </c>
      <c r="AE805" s="241">
        <v>0</v>
      </c>
      <c r="AF805" s="240" t="s">
        <v>7704</v>
      </c>
      <c r="AG805" s="235" t="str">
        <f>IFERROR(VLOOKUP(작성용!A:A,RM!A:D,4,0),"-")</f>
        <v>김기욱/정창수</v>
      </c>
      <c r="AH805" s="9" t="s">
        <v>8314</v>
      </c>
      <c r="AI805" s="231" t="s">
        <v>7701</v>
      </c>
      <c r="AJ805" s="9" t="s">
        <v>7701</v>
      </c>
      <c r="AK805" s="231" t="s">
        <v>7687</v>
      </c>
      <c r="AL805" s="231">
        <v>804</v>
      </c>
    </row>
    <row r="806" spans="1:38" s="194" customFormat="1" x14ac:dyDescent="0.3">
      <c r="A806" s="225" t="s">
        <v>2414</v>
      </c>
      <c r="B806" s="225" t="s">
        <v>2415</v>
      </c>
      <c r="C806" s="237" t="s">
        <v>7688</v>
      </c>
      <c r="D806" s="233" t="s">
        <v>9718</v>
      </c>
      <c r="E806" s="232" t="s">
        <v>9719</v>
      </c>
      <c r="F806" s="236" t="s">
        <v>6794</v>
      </c>
      <c r="G806" s="210">
        <v>0</v>
      </c>
      <c r="H806" s="227" t="s">
        <v>7701</v>
      </c>
      <c r="I806" s="227" t="s">
        <v>4695</v>
      </c>
      <c r="J806" s="227" t="s">
        <v>4695</v>
      </c>
      <c r="K806" s="227" t="s">
        <v>4695</v>
      </c>
      <c r="L806" s="227" t="s">
        <v>4695</v>
      </c>
      <c r="M806" s="227" t="s">
        <v>7691</v>
      </c>
      <c r="N806" s="226" t="s">
        <v>7719</v>
      </c>
      <c r="O806" s="226" t="s">
        <v>7729</v>
      </c>
      <c r="P806" s="226" t="s">
        <v>7729</v>
      </c>
      <c r="Q806" s="226" t="s">
        <v>7729</v>
      </c>
      <c r="R806" s="228" t="s">
        <v>8410</v>
      </c>
      <c r="S806" s="228" t="s">
        <v>3890</v>
      </c>
      <c r="T806" s="229">
        <v>45645</v>
      </c>
      <c r="U806" s="230" t="s">
        <v>7689</v>
      </c>
      <c r="V806" s="230" t="s">
        <v>7722</v>
      </c>
      <c r="W806" s="230" t="s">
        <v>7722</v>
      </c>
      <c r="X806" s="230" t="s">
        <v>7701</v>
      </c>
      <c r="Y806" s="230"/>
      <c r="Z806" s="230" t="s">
        <v>9892</v>
      </c>
      <c r="AA806" s="239">
        <v>202412</v>
      </c>
      <c r="AB806" s="239"/>
      <c r="AC806" s="240" t="s">
        <v>6188</v>
      </c>
      <c r="AD806" s="240" t="s">
        <v>7704</v>
      </c>
      <c r="AE806" s="241">
        <v>0</v>
      </c>
      <c r="AF806" s="240" t="s">
        <v>7704</v>
      </c>
      <c r="AG806" s="235" t="str">
        <f>IFERROR(VLOOKUP(작성용!A:A,RM!A:D,4,0),"-")</f>
        <v>김기욱/정창수</v>
      </c>
      <c r="AH806" s="9" t="s">
        <v>8314</v>
      </c>
      <c r="AI806" s="231" t="s">
        <v>7701</v>
      </c>
      <c r="AJ806" s="9" t="s">
        <v>7701</v>
      </c>
      <c r="AK806" s="231" t="s">
        <v>7687</v>
      </c>
      <c r="AL806" s="231">
        <v>805</v>
      </c>
    </row>
    <row r="807" spans="1:38" s="194" customFormat="1" x14ac:dyDescent="0.3">
      <c r="A807" s="225" t="s">
        <v>2414</v>
      </c>
      <c r="B807" s="225" t="s">
        <v>2415</v>
      </c>
      <c r="C807" s="237" t="s">
        <v>7688</v>
      </c>
      <c r="D807" s="233" t="s">
        <v>9720</v>
      </c>
      <c r="E807" s="232" t="s">
        <v>9721</v>
      </c>
      <c r="F807" s="236" t="s">
        <v>6794</v>
      </c>
      <c r="G807" s="210">
        <v>0</v>
      </c>
      <c r="H807" s="227" t="s">
        <v>7701</v>
      </c>
      <c r="I807" s="227" t="s">
        <v>4695</v>
      </c>
      <c r="J807" s="227" t="s">
        <v>4695</v>
      </c>
      <c r="K807" s="227" t="s">
        <v>4695</v>
      </c>
      <c r="L807" s="227" t="s">
        <v>4695</v>
      </c>
      <c r="M807" s="227" t="s">
        <v>7691</v>
      </c>
      <c r="N807" s="226" t="s">
        <v>7719</v>
      </c>
      <c r="O807" s="226" t="s">
        <v>7729</v>
      </c>
      <c r="P807" s="226" t="s">
        <v>7729</v>
      </c>
      <c r="Q807" s="226" t="s">
        <v>7729</v>
      </c>
      <c r="R807" s="228" t="s">
        <v>8411</v>
      </c>
      <c r="S807" s="228" t="s">
        <v>3886</v>
      </c>
      <c r="T807" s="229">
        <v>45645</v>
      </c>
      <c r="U807" s="230" t="s">
        <v>7689</v>
      </c>
      <c r="V807" s="230" t="s">
        <v>7722</v>
      </c>
      <c r="W807" s="230" t="s">
        <v>7722</v>
      </c>
      <c r="X807" s="230" t="s">
        <v>7701</v>
      </c>
      <c r="Y807" s="230"/>
      <c r="Z807" s="230" t="s">
        <v>9892</v>
      </c>
      <c r="AA807" s="239">
        <v>202412</v>
      </c>
      <c r="AB807" s="239"/>
      <c r="AC807" s="240" t="s">
        <v>6188</v>
      </c>
      <c r="AD807" s="240" t="s">
        <v>7704</v>
      </c>
      <c r="AE807" s="241">
        <v>0</v>
      </c>
      <c r="AF807" s="240" t="s">
        <v>7704</v>
      </c>
      <c r="AG807" s="235" t="str">
        <f>IFERROR(VLOOKUP(작성용!A:A,RM!A:D,4,0),"-")</f>
        <v>김기욱/정창수</v>
      </c>
      <c r="AH807" s="9" t="s">
        <v>8314</v>
      </c>
      <c r="AI807" s="231" t="s">
        <v>7701</v>
      </c>
      <c r="AJ807" s="9" t="s">
        <v>7701</v>
      </c>
      <c r="AK807" s="231" t="s">
        <v>7687</v>
      </c>
      <c r="AL807" s="231">
        <v>806</v>
      </c>
    </row>
    <row r="808" spans="1:38" s="194" customFormat="1" x14ac:dyDescent="0.3">
      <c r="A808" s="225" t="s">
        <v>2414</v>
      </c>
      <c r="B808" s="225" t="s">
        <v>2415</v>
      </c>
      <c r="C808" s="237" t="s">
        <v>7688</v>
      </c>
      <c r="D808" s="233" t="s">
        <v>9722</v>
      </c>
      <c r="E808" s="232" t="s">
        <v>9723</v>
      </c>
      <c r="F808" s="236" t="s">
        <v>6794</v>
      </c>
      <c r="G808" s="210">
        <v>0</v>
      </c>
      <c r="H808" s="227" t="s">
        <v>7701</v>
      </c>
      <c r="I808" s="227" t="s">
        <v>4695</v>
      </c>
      <c r="J808" s="227" t="s">
        <v>4695</v>
      </c>
      <c r="K808" s="227" t="s">
        <v>4695</v>
      </c>
      <c r="L808" s="227" t="s">
        <v>4695</v>
      </c>
      <c r="M808" s="227" t="s">
        <v>7691</v>
      </c>
      <c r="N808" s="226" t="s">
        <v>7719</v>
      </c>
      <c r="O808" s="226" t="s">
        <v>7729</v>
      </c>
      <c r="P808" s="226" t="s">
        <v>7729</v>
      </c>
      <c r="Q808" s="226" t="s">
        <v>7729</v>
      </c>
      <c r="R808" s="228" t="s">
        <v>8412</v>
      </c>
      <c r="S808" s="228" t="s">
        <v>3938</v>
      </c>
      <c r="T808" s="229">
        <v>45645</v>
      </c>
      <c r="U808" s="230" t="s">
        <v>7689</v>
      </c>
      <c r="V808" s="230" t="s">
        <v>7722</v>
      </c>
      <c r="W808" s="230" t="s">
        <v>7722</v>
      </c>
      <c r="X808" s="230" t="s">
        <v>7701</v>
      </c>
      <c r="Y808" s="230"/>
      <c r="Z808" s="230" t="s">
        <v>9892</v>
      </c>
      <c r="AA808" s="239">
        <v>202412</v>
      </c>
      <c r="AB808" s="239"/>
      <c r="AC808" s="240" t="s">
        <v>6188</v>
      </c>
      <c r="AD808" s="240" t="s">
        <v>7704</v>
      </c>
      <c r="AE808" s="241">
        <v>0</v>
      </c>
      <c r="AF808" s="240" t="s">
        <v>7704</v>
      </c>
      <c r="AG808" s="235" t="str">
        <f>IFERROR(VLOOKUP(작성용!A:A,RM!A:D,4,0),"-")</f>
        <v>김기욱/정창수</v>
      </c>
      <c r="AH808" s="9" t="s">
        <v>8314</v>
      </c>
      <c r="AI808" s="231" t="s">
        <v>7701</v>
      </c>
      <c r="AJ808" s="9" t="s">
        <v>7701</v>
      </c>
      <c r="AK808" s="231" t="s">
        <v>7687</v>
      </c>
      <c r="AL808" s="231">
        <v>807</v>
      </c>
    </row>
    <row r="809" spans="1:38" s="194" customFormat="1" x14ac:dyDescent="0.3">
      <c r="A809" s="225" t="s">
        <v>2414</v>
      </c>
      <c r="B809" s="225" t="s">
        <v>2415</v>
      </c>
      <c r="C809" s="237" t="s">
        <v>7688</v>
      </c>
      <c r="D809" s="233" t="s">
        <v>8413</v>
      </c>
      <c r="E809" s="232" t="s">
        <v>9724</v>
      </c>
      <c r="F809" s="236" t="s">
        <v>6794</v>
      </c>
      <c r="G809" s="210">
        <v>0</v>
      </c>
      <c r="H809" s="227" t="s">
        <v>7701</v>
      </c>
      <c r="I809" s="227" t="s">
        <v>4695</v>
      </c>
      <c r="J809" s="227" t="s">
        <v>4695</v>
      </c>
      <c r="K809" s="227" t="s">
        <v>4695</v>
      </c>
      <c r="L809" s="227" t="s">
        <v>4695</v>
      </c>
      <c r="M809" s="227" t="s">
        <v>7691</v>
      </c>
      <c r="N809" s="226" t="s">
        <v>7719</v>
      </c>
      <c r="O809" s="226" t="s">
        <v>7729</v>
      </c>
      <c r="P809" s="226" t="s">
        <v>7729</v>
      </c>
      <c r="Q809" s="226" t="s">
        <v>7729</v>
      </c>
      <c r="R809" s="228" t="s">
        <v>8414</v>
      </c>
      <c r="S809" s="228" t="s">
        <v>3848</v>
      </c>
      <c r="T809" s="229">
        <v>45645</v>
      </c>
      <c r="U809" s="230" t="s">
        <v>7689</v>
      </c>
      <c r="V809" s="230" t="s">
        <v>7722</v>
      </c>
      <c r="W809" s="230" t="s">
        <v>7722</v>
      </c>
      <c r="X809" s="230" t="s">
        <v>7701</v>
      </c>
      <c r="Y809" s="230"/>
      <c r="Z809" s="230" t="s">
        <v>9892</v>
      </c>
      <c r="AA809" s="239">
        <v>202412</v>
      </c>
      <c r="AB809" s="239"/>
      <c r="AC809" s="240" t="s">
        <v>6188</v>
      </c>
      <c r="AD809" s="240" t="s">
        <v>7704</v>
      </c>
      <c r="AE809" s="241">
        <v>0</v>
      </c>
      <c r="AF809" s="240" t="s">
        <v>7704</v>
      </c>
      <c r="AG809" s="235" t="str">
        <f>IFERROR(VLOOKUP(작성용!A:A,RM!A:D,4,0),"-")</f>
        <v>김기욱/정창수</v>
      </c>
      <c r="AH809" s="9" t="s">
        <v>8314</v>
      </c>
      <c r="AI809" s="231" t="s">
        <v>7701</v>
      </c>
      <c r="AJ809" s="9" t="s">
        <v>7701</v>
      </c>
      <c r="AK809" s="231" t="s">
        <v>7687</v>
      </c>
      <c r="AL809" s="231">
        <v>808</v>
      </c>
    </row>
    <row r="810" spans="1:38" s="194" customFormat="1" x14ac:dyDescent="0.3">
      <c r="A810" s="225" t="s">
        <v>2414</v>
      </c>
      <c r="B810" s="225" t="s">
        <v>2415</v>
      </c>
      <c r="C810" s="237" t="s">
        <v>7688</v>
      </c>
      <c r="D810" s="233" t="s">
        <v>8415</v>
      </c>
      <c r="E810" s="232" t="s">
        <v>9725</v>
      </c>
      <c r="F810" s="236" t="s">
        <v>6794</v>
      </c>
      <c r="G810" s="210">
        <v>0</v>
      </c>
      <c r="H810" s="227" t="s">
        <v>7701</v>
      </c>
      <c r="I810" s="227" t="s">
        <v>4695</v>
      </c>
      <c r="J810" s="227" t="s">
        <v>4695</v>
      </c>
      <c r="K810" s="227" t="s">
        <v>4695</v>
      </c>
      <c r="L810" s="227" t="s">
        <v>4695</v>
      </c>
      <c r="M810" s="227" t="s">
        <v>7691</v>
      </c>
      <c r="N810" s="226" t="s">
        <v>7719</v>
      </c>
      <c r="O810" s="226" t="s">
        <v>7729</v>
      </c>
      <c r="P810" s="226" t="s">
        <v>7729</v>
      </c>
      <c r="Q810" s="226" t="s">
        <v>7729</v>
      </c>
      <c r="R810" s="228" t="s">
        <v>8416</v>
      </c>
      <c r="S810" s="228" t="s">
        <v>3928</v>
      </c>
      <c r="T810" s="229">
        <v>45645</v>
      </c>
      <c r="U810" s="230" t="s">
        <v>7689</v>
      </c>
      <c r="V810" s="230" t="s">
        <v>7722</v>
      </c>
      <c r="W810" s="230" t="s">
        <v>7722</v>
      </c>
      <c r="X810" s="230" t="s">
        <v>7701</v>
      </c>
      <c r="Y810" s="230"/>
      <c r="Z810" s="230" t="s">
        <v>9892</v>
      </c>
      <c r="AA810" s="239">
        <v>202412</v>
      </c>
      <c r="AB810" s="239"/>
      <c r="AC810" s="240" t="s">
        <v>6188</v>
      </c>
      <c r="AD810" s="240" t="s">
        <v>7704</v>
      </c>
      <c r="AE810" s="241">
        <v>0</v>
      </c>
      <c r="AF810" s="240" t="s">
        <v>7704</v>
      </c>
      <c r="AG810" s="235" t="str">
        <f>IFERROR(VLOOKUP(작성용!A:A,RM!A:D,4,0),"-")</f>
        <v>김기욱/정창수</v>
      </c>
      <c r="AH810" s="9" t="s">
        <v>8314</v>
      </c>
      <c r="AI810" s="231" t="s">
        <v>7701</v>
      </c>
      <c r="AJ810" s="9" t="s">
        <v>7701</v>
      </c>
      <c r="AK810" s="231" t="s">
        <v>7687</v>
      </c>
      <c r="AL810" s="231">
        <v>809</v>
      </c>
    </row>
    <row r="811" spans="1:38" s="194" customFormat="1" x14ac:dyDescent="0.3">
      <c r="A811" s="225" t="s">
        <v>2414</v>
      </c>
      <c r="B811" s="225" t="s">
        <v>2415</v>
      </c>
      <c r="C811" s="237" t="s">
        <v>7688</v>
      </c>
      <c r="D811" s="233" t="s">
        <v>5168</v>
      </c>
      <c r="E811" s="232" t="s">
        <v>9726</v>
      </c>
      <c r="F811" s="236" t="s">
        <v>6794</v>
      </c>
      <c r="G811" s="210">
        <v>0</v>
      </c>
      <c r="H811" s="227" t="s">
        <v>7701</v>
      </c>
      <c r="I811" s="227" t="s">
        <v>4695</v>
      </c>
      <c r="J811" s="227" t="s">
        <v>4695</v>
      </c>
      <c r="K811" s="227" t="s">
        <v>4695</v>
      </c>
      <c r="L811" s="227" t="s">
        <v>4695</v>
      </c>
      <c r="M811" s="227" t="s">
        <v>7691</v>
      </c>
      <c r="N811" s="226" t="s">
        <v>7719</v>
      </c>
      <c r="O811" s="226" t="s">
        <v>7729</v>
      </c>
      <c r="P811" s="226" t="s">
        <v>7729</v>
      </c>
      <c r="Q811" s="226" t="s">
        <v>7729</v>
      </c>
      <c r="R811" s="228" t="s">
        <v>8417</v>
      </c>
      <c r="S811" s="228" t="s">
        <v>3856</v>
      </c>
      <c r="T811" s="229">
        <v>45645</v>
      </c>
      <c r="U811" s="230" t="s">
        <v>7689</v>
      </c>
      <c r="V811" s="230" t="s">
        <v>7722</v>
      </c>
      <c r="W811" s="230" t="s">
        <v>7722</v>
      </c>
      <c r="X811" s="230" t="s">
        <v>7701</v>
      </c>
      <c r="Y811" s="230"/>
      <c r="Z811" s="230" t="s">
        <v>9892</v>
      </c>
      <c r="AA811" s="239">
        <v>202412</v>
      </c>
      <c r="AB811" s="239"/>
      <c r="AC811" s="240" t="s">
        <v>6188</v>
      </c>
      <c r="AD811" s="240" t="s">
        <v>7704</v>
      </c>
      <c r="AE811" s="241">
        <v>0</v>
      </c>
      <c r="AF811" s="240" t="s">
        <v>7704</v>
      </c>
      <c r="AG811" s="235" t="str">
        <f>IFERROR(VLOOKUP(작성용!A:A,RM!A:D,4,0),"-")</f>
        <v>김기욱/정창수</v>
      </c>
      <c r="AH811" s="9" t="s">
        <v>8314</v>
      </c>
      <c r="AI811" s="231" t="s">
        <v>7701</v>
      </c>
      <c r="AJ811" s="9" t="s">
        <v>7701</v>
      </c>
      <c r="AK811" s="231" t="s">
        <v>7687</v>
      </c>
      <c r="AL811" s="231">
        <v>810</v>
      </c>
    </row>
    <row r="812" spans="1:38" x14ac:dyDescent="0.3">
      <c r="A812" s="225" t="s">
        <v>8428</v>
      </c>
      <c r="B812" s="225" t="s">
        <v>7940</v>
      </c>
      <c r="C812" s="237" t="s">
        <v>8420</v>
      </c>
      <c r="D812" s="233" t="s">
        <v>7668</v>
      </c>
      <c r="E812" s="232">
        <v>1101115800986</v>
      </c>
      <c r="F812" s="236" t="s">
        <v>8421</v>
      </c>
      <c r="G812" s="210">
        <v>0</v>
      </c>
      <c r="H812" s="227" t="s">
        <v>3522</v>
      </c>
      <c r="I812" s="227"/>
      <c r="J812" s="227"/>
      <c r="K812" s="227"/>
      <c r="L812" s="227"/>
      <c r="M812" s="227"/>
      <c r="N812" s="227" t="s">
        <v>8422</v>
      </c>
      <c r="O812" s="242"/>
      <c r="P812" s="242"/>
      <c r="Q812" s="221"/>
      <c r="R812" s="208" t="s">
        <v>4952</v>
      </c>
      <c r="S812" s="209" t="s">
        <v>8423</v>
      </c>
      <c r="T812" s="225" t="s">
        <v>8429</v>
      </c>
      <c r="U812" s="230" t="s">
        <v>8424</v>
      </c>
      <c r="V812" s="230" t="s">
        <v>7722</v>
      </c>
      <c r="W812" s="229" t="s">
        <v>8425</v>
      </c>
      <c r="X812" s="230" t="s">
        <v>3522</v>
      </c>
      <c r="Y812" s="230"/>
      <c r="Z812" s="230"/>
      <c r="AA812" s="220">
        <v>202412</v>
      </c>
      <c r="AB812" s="239"/>
      <c r="AC812" s="229" t="s">
        <v>8426</v>
      </c>
      <c r="AD812" s="240" t="s">
        <v>8427</v>
      </c>
      <c r="AE812" s="241">
        <v>0</v>
      </c>
      <c r="AF812" s="240" t="s">
        <v>8427</v>
      </c>
      <c r="AG812" s="235" t="str">
        <f>IFERROR(VLOOKUP(작성용!A:A,RM!A:D,4,0),"-")</f>
        <v>-</v>
      </c>
      <c r="AH812" s="9" t="s">
        <v>8419</v>
      </c>
      <c r="AI812" s="231" t="s">
        <v>8423</v>
      </c>
      <c r="AJ812" s="231" t="s">
        <v>8423</v>
      </c>
      <c r="AK812" s="231" t="s">
        <v>91</v>
      </c>
      <c r="AL812" s="231">
        <v>811</v>
      </c>
    </row>
    <row r="813" spans="1:38" x14ac:dyDescent="0.3">
      <c r="A813" s="218" t="s">
        <v>532</v>
      </c>
      <c r="B813" s="218" t="s">
        <v>8431</v>
      </c>
      <c r="C813" s="237" t="s">
        <v>3683</v>
      </c>
      <c r="D813" s="233" t="s">
        <v>6579</v>
      </c>
      <c r="E813" s="232">
        <v>1101114758392</v>
      </c>
      <c r="F813" s="236" t="s">
        <v>8432</v>
      </c>
      <c r="G813" s="238">
        <v>0</v>
      </c>
      <c r="H813" s="219" t="s">
        <v>8433</v>
      </c>
      <c r="I813" s="219"/>
      <c r="J813" s="219"/>
      <c r="K813" s="219"/>
      <c r="L813" s="219"/>
      <c r="M813" s="219"/>
      <c r="N813" s="226" t="s">
        <v>8437</v>
      </c>
      <c r="O813" s="221" t="s">
        <v>8436</v>
      </c>
      <c r="P813" s="221" t="s">
        <v>8438</v>
      </c>
      <c r="Q813" s="221" t="s">
        <v>8439</v>
      </c>
      <c r="R813" s="244" t="s">
        <v>8433</v>
      </c>
      <c r="S813" s="247" t="s">
        <v>8433</v>
      </c>
      <c r="T813" s="229">
        <v>45646</v>
      </c>
      <c r="U813" s="230" t="s">
        <v>8440</v>
      </c>
      <c r="V813" s="230">
        <v>45709</v>
      </c>
      <c r="W813" s="230">
        <v>45716</v>
      </c>
      <c r="X813" s="230" t="s">
        <v>2</v>
      </c>
      <c r="Y813" s="230"/>
      <c r="Z813" s="230" t="s">
        <v>8441</v>
      </c>
      <c r="AA813" s="239">
        <v>202412</v>
      </c>
      <c r="AB813" s="239"/>
      <c r="AC813" s="240" t="s">
        <v>8434</v>
      </c>
      <c r="AD813" s="240" t="s">
        <v>3541</v>
      </c>
      <c r="AE813" s="241">
        <v>1</v>
      </c>
      <c r="AF813" s="240" t="s">
        <v>3541</v>
      </c>
      <c r="AG813" s="235" t="str">
        <f>IFERROR(VLOOKUP(작성용!A:A,RM!A:D,4,0),"-")</f>
        <v>백형진</v>
      </c>
      <c r="AH813" s="231" t="s">
        <v>8442</v>
      </c>
      <c r="AI813" s="231" t="s">
        <v>8430</v>
      </c>
      <c r="AJ813" s="231" t="s">
        <v>8435</v>
      </c>
      <c r="AK813" s="231" t="s">
        <v>3684</v>
      </c>
      <c r="AL813" s="231">
        <v>812</v>
      </c>
    </row>
    <row r="814" spans="1:38" s="194" customFormat="1" x14ac:dyDescent="0.3">
      <c r="A814" s="225" t="s">
        <v>2414</v>
      </c>
      <c r="B814" s="225" t="s">
        <v>2415</v>
      </c>
      <c r="C814" s="237" t="s">
        <v>3945</v>
      </c>
      <c r="D814" s="233" t="s">
        <v>8457</v>
      </c>
      <c r="E814" s="232" t="s">
        <v>9727</v>
      </c>
      <c r="F814" s="236" t="s">
        <v>5234</v>
      </c>
      <c r="G814" s="210">
        <v>0</v>
      </c>
      <c r="H814" s="227" t="s">
        <v>7701</v>
      </c>
      <c r="I814" s="227" t="s">
        <v>4695</v>
      </c>
      <c r="J814" s="227" t="s">
        <v>4695</v>
      </c>
      <c r="K814" s="227" t="s">
        <v>4695</v>
      </c>
      <c r="L814" s="227" t="s">
        <v>4695</v>
      </c>
      <c r="M814" s="227" t="s">
        <v>7691</v>
      </c>
      <c r="N814" s="226" t="s">
        <v>3967</v>
      </c>
      <c r="O814" s="226" t="s">
        <v>3530</v>
      </c>
      <c r="P814" s="226" t="s">
        <v>3530</v>
      </c>
      <c r="Q814" s="226" t="s">
        <v>3530</v>
      </c>
      <c r="R814" s="228" t="s">
        <v>8470</v>
      </c>
      <c r="S814" s="228" t="s">
        <v>8462</v>
      </c>
      <c r="T814" s="229">
        <v>45645</v>
      </c>
      <c r="U814" s="230" t="s">
        <v>4017</v>
      </c>
      <c r="V814" s="230" t="s">
        <v>3961</v>
      </c>
      <c r="W814" s="230" t="s">
        <v>3961</v>
      </c>
      <c r="X814" s="230" t="s">
        <v>7701</v>
      </c>
      <c r="Y814" s="230"/>
      <c r="Z814" s="230" t="s">
        <v>9892</v>
      </c>
      <c r="AA814" s="239">
        <v>202412</v>
      </c>
      <c r="AB814" s="239"/>
      <c r="AC814" s="240" t="s">
        <v>6188</v>
      </c>
      <c r="AD814" s="240" t="s">
        <v>3963</v>
      </c>
      <c r="AE814" s="241">
        <v>0</v>
      </c>
      <c r="AF814" s="240" t="s">
        <v>3963</v>
      </c>
      <c r="AG814" s="235" t="str">
        <f>IFERROR(VLOOKUP(작성용!A:A,RM!A:D,4,0),"-")</f>
        <v>김기욱/정창수</v>
      </c>
      <c r="AH814" s="9" t="s">
        <v>8314</v>
      </c>
      <c r="AI814" s="231" t="s">
        <v>7701</v>
      </c>
      <c r="AJ814" s="9" t="s">
        <v>7701</v>
      </c>
      <c r="AK814" s="231" t="s">
        <v>3962</v>
      </c>
      <c r="AL814" s="231">
        <v>813</v>
      </c>
    </row>
    <row r="815" spans="1:38" s="194" customFormat="1" x14ac:dyDescent="0.3">
      <c r="A815" s="225" t="s">
        <v>2414</v>
      </c>
      <c r="B815" s="225" t="s">
        <v>2415</v>
      </c>
      <c r="C815" s="237" t="s">
        <v>3945</v>
      </c>
      <c r="D815" s="233" t="s">
        <v>9728</v>
      </c>
      <c r="E815" s="232" t="s">
        <v>9729</v>
      </c>
      <c r="F815" s="236" t="s">
        <v>5234</v>
      </c>
      <c r="G815" s="210">
        <v>0</v>
      </c>
      <c r="H815" s="227" t="s">
        <v>7701</v>
      </c>
      <c r="I815" s="227" t="s">
        <v>4695</v>
      </c>
      <c r="J815" s="227" t="s">
        <v>4695</v>
      </c>
      <c r="K815" s="227" t="s">
        <v>4695</v>
      </c>
      <c r="L815" s="227" t="s">
        <v>4695</v>
      </c>
      <c r="M815" s="227" t="s">
        <v>7691</v>
      </c>
      <c r="N815" s="226" t="s">
        <v>3967</v>
      </c>
      <c r="O815" s="226" t="s">
        <v>3530</v>
      </c>
      <c r="P815" s="226" t="s">
        <v>3530</v>
      </c>
      <c r="Q815" s="226" t="s">
        <v>3530</v>
      </c>
      <c r="R815" s="228" t="s">
        <v>8471</v>
      </c>
      <c r="S815" s="228" t="s">
        <v>8463</v>
      </c>
      <c r="T815" s="229">
        <v>45645</v>
      </c>
      <c r="U815" s="230" t="s">
        <v>4017</v>
      </c>
      <c r="V815" s="230" t="s">
        <v>3961</v>
      </c>
      <c r="W815" s="230" t="s">
        <v>3961</v>
      </c>
      <c r="X815" s="230" t="s">
        <v>7701</v>
      </c>
      <c r="Y815" s="230"/>
      <c r="Z815" s="230" t="s">
        <v>9892</v>
      </c>
      <c r="AA815" s="239">
        <v>202412</v>
      </c>
      <c r="AB815" s="239"/>
      <c r="AC815" s="240" t="s">
        <v>6188</v>
      </c>
      <c r="AD815" s="240" t="s">
        <v>3963</v>
      </c>
      <c r="AE815" s="241">
        <v>0</v>
      </c>
      <c r="AF815" s="240" t="s">
        <v>3963</v>
      </c>
      <c r="AG815" s="235" t="str">
        <f>IFERROR(VLOOKUP(작성용!A:A,RM!A:D,4,0),"-")</f>
        <v>김기욱/정창수</v>
      </c>
      <c r="AH815" s="9" t="s">
        <v>8314</v>
      </c>
      <c r="AI815" s="231" t="s">
        <v>7701</v>
      </c>
      <c r="AJ815" s="9" t="s">
        <v>7701</v>
      </c>
      <c r="AK815" s="231" t="s">
        <v>3962</v>
      </c>
      <c r="AL815" s="231">
        <v>814</v>
      </c>
    </row>
    <row r="816" spans="1:38" s="194" customFormat="1" x14ac:dyDescent="0.3">
      <c r="A816" s="225" t="s">
        <v>2414</v>
      </c>
      <c r="B816" s="225" t="s">
        <v>2415</v>
      </c>
      <c r="C816" s="237" t="s">
        <v>3945</v>
      </c>
      <c r="D816" s="233" t="s">
        <v>9730</v>
      </c>
      <c r="E816" s="232" t="s">
        <v>9731</v>
      </c>
      <c r="F816" s="236" t="s">
        <v>5234</v>
      </c>
      <c r="G816" s="210">
        <v>0</v>
      </c>
      <c r="H816" s="227" t="s">
        <v>7701</v>
      </c>
      <c r="I816" s="227" t="s">
        <v>4695</v>
      </c>
      <c r="J816" s="227" t="s">
        <v>4695</v>
      </c>
      <c r="K816" s="227" t="s">
        <v>4695</v>
      </c>
      <c r="L816" s="227" t="s">
        <v>4695</v>
      </c>
      <c r="M816" s="227" t="s">
        <v>7691</v>
      </c>
      <c r="N816" s="226" t="s">
        <v>3967</v>
      </c>
      <c r="O816" s="226" t="s">
        <v>3530</v>
      </c>
      <c r="P816" s="226" t="s">
        <v>3530</v>
      </c>
      <c r="Q816" s="226" t="s">
        <v>3530</v>
      </c>
      <c r="R816" s="228" t="s">
        <v>8472</v>
      </c>
      <c r="S816" s="228" t="s">
        <v>8464</v>
      </c>
      <c r="T816" s="229">
        <v>45645</v>
      </c>
      <c r="U816" s="230" t="s">
        <v>4017</v>
      </c>
      <c r="V816" s="230" t="s">
        <v>3961</v>
      </c>
      <c r="W816" s="230" t="s">
        <v>3961</v>
      </c>
      <c r="X816" s="230" t="s">
        <v>7701</v>
      </c>
      <c r="Y816" s="230"/>
      <c r="Z816" s="230" t="s">
        <v>9892</v>
      </c>
      <c r="AA816" s="239">
        <v>202412</v>
      </c>
      <c r="AB816" s="239"/>
      <c r="AC816" s="240" t="s">
        <v>6188</v>
      </c>
      <c r="AD816" s="240" t="s">
        <v>3963</v>
      </c>
      <c r="AE816" s="241">
        <v>0</v>
      </c>
      <c r="AF816" s="240" t="s">
        <v>3963</v>
      </c>
      <c r="AG816" s="235" t="str">
        <f>IFERROR(VLOOKUP(작성용!A:A,RM!A:D,4,0),"-")</f>
        <v>김기욱/정창수</v>
      </c>
      <c r="AH816" s="9" t="s">
        <v>8314</v>
      </c>
      <c r="AI816" s="231" t="s">
        <v>7701</v>
      </c>
      <c r="AJ816" s="9" t="s">
        <v>7701</v>
      </c>
      <c r="AK816" s="231" t="s">
        <v>3962</v>
      </c>
      <c r="AL816" s="231">
        <v>815</v>
      </c>
    </row>
    <row r="817" spans="1:38" s="194" customFormat="1" x14ac:dyDescent="0.3">
      <c r="A817" s="225" t="s">
        <v>2414</v>
      </c>
      <c r="B817" s="225" t="s">
        <v>2415</v>
      </c>
      <c r="C817" s="237" t="s">
        <v>3945</v>
      </c>
      <c r="D817" s="233" t="s">
        <v>8458</v>
      </c>
      <c r="E817" s="232" t="s">
        <v>9732</v>
      </c>
      <c r="F817" s="236" t="s">
        <v>5234</v>
      </c>
      <c r="G817" s="210">
        <v>0</v>
      </c>
      <c r="H817" s="227" t="s">
        <v>7701</v>
      </c>
      <c r="I817" s="227" t="s">
        <v>4695</v>
      </c>
      <c r="J817" s="227" t="s">
        <v>4695</v>
      </c>
      <c r="K817" s="227" t="s">
        <v>4695</v>
      </c>
      <c r="L817" s="227" t="s">
        <v>4695</v>
      </c>
      <c r="M817" s="227" t="s">
        <v>7691</v>
      </c>
      <c r="N817" s="226" t="s">
        <v>3967</v>
      </c>
      <c r="O817" s="226" t="s">
        <v>3530</v>
      </c>
      <c r="P817" s="226" t="s">
        <v>3530</v>
      </c>
      <c r="Q817" s="226" t="s">
        <v>3530</v>
      </c>
      <c r="R817" s="228" t="s">
        <v>8473</v>
      </c>
      <c r="S817" s="228" t="s">
        <v>8465</v>
      </c>
      <c r="T817" s="229">
        <v>45645</v>
      </c>
      <c r="U817" s="230" t="s">
        <v>4017</v>
      </c>
      <c r="V817" s="230" t="s">
        <v>3961</v>
      </c>
      <c r="W817" s="230" t="s">
        <v>3961</v>
      </c>
      <c r="X817" s="230" t="s">
        <v>7701</v>
      </c>
      <c r="Y817" s="230"/>
      <c r="Z817" s="230" t="s">
        <v>9892</v>
      </c>
      <c r="AA817" s="239">
        <v>202412</v>
      </c>
      <c r="AB817" s="239"/>
      <c r="AC817" s="240" t="s">
        <v>6188</v>
      </c>
      <c r="AD817" s="240" t="s">
        <v>3963</v>
      </c>
      <c r="AE817" s="241">
        <v>0</v>
      </c>
      <c r="AF817" s="240" t="s">
        <v>3963</v>
      </c>
      <c r="AG817" s="235" t="str">
        <f>IFERROR(VLOOKUP(작성용!A:A,RM!A:D,4,0),"-")</f>
        <v>김기욱/정창수</v>
      </c>
      <c r="AH817" s="9" t="s">
        <v>8314</v>
      </c>
      <c r="AI817" s="231" t="s">
        <v>7701</v>
      </c>
      <c r="AJ817" s="9" t="s">
        <v>7701</v>
      </c>
      <c r="AK817" s="231" t="s">
        <v>3962</v>
      </c>
      <c r="AL817" s="231">
        <v>816</v>
      </c>
    </row>
    <row r="818" spans="1:38" s="194" customFormat="1" x14ac:dyDescent="0.3">
      <c r="A818" s="225" t="s">
        <v>2414</v>
      </c>
      <c r="B818" s="225" t="s">
        <v>2415</v>
      </c>
      <c r="C818" s="237" t="s">
        <v>3945</v>
      </c>
      <c r="D818" s="233" t="s">
        <v>8459</v>
      </c>
      <c r="E818" s="232" t="s">
        <v>9733</v>
      </c>
      <c r="F818" s="236" t="s">
        <v>5234</v>
      </c>
      <c r="G818" s="210">
        <v>0</v>
      </c>
      <c r="H818" s="227" t="s">
        <v>7701</v>
      </c>
      <c r="I818" s="227" t="s">
        <v>4695</v>
      </c>
      <c r="J818" s="227" t="s">
        <v>4695</v>
      </c>
      <c r="K818" s="227" t="s">
        <v>4695</v>
      </c>
      <c r="L818" s="227" t="s">
        <v>4695</v>
      </c>
      <c r="M818" s="227" t="s">
        <v>7691</v>
      </c>
      <c r="N818" s="226" t="s">
        <v>3967</v>
      </c>
      <c r="O818" s="226" t="s">
        <v>3530</v>
      </c>
      <c r="P818" s="226" t="s">
        <v>3530</v>
      </c>
      <c r="Q818" s="226" t="s">
        <v>3530</v>
      </c>
      <c r="R818" s="228" t="s">
        <v>8474</v>
      </c>
      <c r="S818" s="228" t="s">
        <v>8466</v>
      </c>
      <c r="T818" s="229">
        <v>45645</v>
      </c>
      <c r="U818" s="230" t="s">
        <v>4017</v>
      </c>
      <c r="V818" s="230" t="s">
        <v>3961</v>
      </c>
      <c r="W818" s="230" t="s">
        <v>3961</v>
      </c>
      <c r="X818" s="230" t="s">
        <v>7701</v>
      </c>
      <c r="Y818" s="230"/>
      <c r="Z818" s="230" t="s">
        <v>9892</v>
      </c>
      <c r="AA818" s="239">
        <v>202412</v>
      </c>
      <c r="AB818" s="239"/>
      <c r="AC818" s="240" t="s">
        <v>6188</v>
      </c>
      <c r="AD818" s="240" t="s">
        <v>3963</v>
      </c>
      <c r="AE818" s="241">
        <v>0</v>
      </c>
      <c r="AF818" s="240" t="s">
        <v>3963</v>
      </c>
      <c r="AG818" s="235" t="str">
        <f>IFERROR(VLOOKUP(작성용!A:A,RM!A:D,4,0),"-")</f>
        <v>김기욱/정창수</v>
      </c>
      <c r="AH818" s="9" t="s">
        <v>8314</v>
      </c>
      <c r="AI818" s="231" t="s">
        <v>7701</v>
      </c>
      <c r="AJ818" s="9" t="s">
        <v>7701</v>
      </c>
      <c r="AK818" s="231" t="s">
        <v>3962</v>
      </c>
      <c r="AL818" s="231">
        <v>817</v>
      </c>
    </row>
    <row r="819" spans="1:38" s="194" customFormat="1" x14ac:dyDescent="0.3">
      <c r="A819" s="225" t="s">
        <v>2414</v>
      </c>
      <c r="B819" s="225" t="s">
        <v>2415</v>
      </c>
      <c r="C819" s="237" t="s">
        <v>3945</v>
      </c>
      <c r="D819" s="233" t="s">
        <v>8460</v>
      </c>
      <c r="E819" s="232" t="s">
        <v>9734</v>
      </c>
      <c r="F819" s="236" t="s">
        <v>5234</v>
      </c>
      <c r="G819" s="210">
        <v>0</v>
      </c>
      <c r="H819" s="227" t="s">
        <v>7701</v>
      </c>
      <c r="I819" s="227" t="s">
        <v>4695</v>
      </c>
      <c r="J819" s="227" t="s">
        <v>4695</v>
      </c>
      <c r="K819" s="227" t="s">
        <v>4695</v>
      </c>
      <c r="L819" s="227" t="s">
        <v>4695</v>
      </c>
      <c r="M819" s="227" t="s">
        <v>7691</v>
      </c>
      <c r="N819" s="226" t="s">
        <v>3967</v>
      </c>
      <c r="O819" s="226" t="s">
        <v>3530</v>
      </c>
      <c r="P819" s="226" t="s">
        <v>3530</v>
      </c>
      <c r="Q819" s="226" t="s">
        <v>3530</v>
      </c>
      <c r="R819" s="228" t="s">
        <v>8475</v>
      </c>
      <c r="S819" s="228" t="s">
        <v>8467</v>
      </c>
      <c r="T819" s="229">
        <v>45645</v>
      </c>
      <c r="U819" s="230" t="s">
        <v>4017</v>
      </c>
      <c r="V819" s="230" t="s">
        <v>3961</v>
      </c>
      <c r="W819" s="230" t="s">
        <v>3961</v>
      </c>
      <c r="X819" s="230" t="s">
        <v>7701</v>
      </c>
      <c r="Y819" s="230"/>
      <c r="Z819" s="230" t="s">
        <v>9892</v>
      </c>
      <c r="AA819" s="239">
        <v>202412</v>
      </c>
      <c r="AB819" s="239"/>
      <c r="AC819" s="240" t="s">
        <v>6188</v>
      </c>
      <c r="AD819" s="240" t="s">
        <v>3963</v>
      </c>
      <c r="AE819" s="241">
        <v>0</v>
      </c>
      <c r="AF819" s="240" t="s">
        <v>3963</v>
      </c>
      <c r="AG819" s="235" t="str">
        <f>IFERROR(VLOOKUP(작성용!A:A,RM!A:D,4,0),"-")</f>
        <v>김기욱/정창수</v>
      </c>
      <c r="AH819" s="9" t="s">
        <v>8314</v>
      </c>
      <c r="AI819" s="231" t="s">
        <v>7701</v>
      </c>
      <c r="AJ819" s="9" t="s">
        <v>7701</v>
      </c>
      <c r="AK819" s="231" t="s">
        <v>3962</v>
      </c>
      <c r="AL819" s="231">
        <v>818</v>
      </c>
    </row>
    <row r="820" spans="1:38" s="194" customFormat="1" x14ac:dyDescent="0.3">
      <c r="A820" s="225" t="s">
        <v>2414</v>
      </c>
      <c r="B820" s="225" t="s">
        <v>2415</v>
      </c>
      <c r="C820" s="237" t="s">
        <v>3945</v>
      </c>
      <c r="D820" s="233" t="s">
        <v>9735</v>
      </c>
      <c r="E820" s="232" t="s">
        <v>9736</v>
      </c>
      <c r="F820" s="236" t="s">
        <v>5234</v>
      </c>
      <c r="G820" s="210">
        <v>0</v>
      </c>
      <c r="H820" s="227" t="s">
        <v>7701</v>
      </c>
      <c r="I820" s="227" t="s">
        <v>4695</v>
      </c>
      <c r="J820" s="227" t="s">
        <v>4695</v>
      </c>
      <c r="K820" s="227" t="s">
        <v>4695</v>
      </c>
      <c r="L820" s="227" t="s">
        <v>4695</v>
      </c>
      <c r="M820" s="227" t="s">
        <v>7691</v>
      </c>
      <c r="N820" s="226" t="s">
        <v>3967</v>
      </c>
      <c r="O820" s="226" t="s">
        <v>3530</v>
      </c>
      <c r="P820" s="226" t="s">
        <v>3530</v>
      </c>
      <c r="Q820" s="226" t="s">
        <v>3530</v>
      </c>
      <c r="R820" s="228" t="s">
        <v>8476</v>
      </c>
      <c r="S820" s="228" t="s">
        <v>8468</v>
      </c>
      <c r="T820" s="229">
        <v>45645</v>
      </c>
      <c r="U820" s="230" t="s">
        <v>4017</v>
      </c>
      <c r="V820" s="230" t="s">
        <v>3961</v>
      </c>
      <c r="W820" s="230" t="s">
        <v>3961</v>
      </c>
      <c r="X820" s="230" t="s">
        <v>7701</v>
      </c>
      <c r="Y820" s="230"/>
      <c r="Z820" s="230" t="s">
        <v>9892</v>
      </c>
      <c r="AA820" s="239">
        <v>202412</v>
      </c>
      <c r="AB820" s="239"/>
      <c r="AC820" s="240" t="s">
        <v>6188</v>
      </c>
      <c r="AD820" s="240" t="s">
        <v>3963</v>
      </c>
      <c r="AE820" s="241">
        <v>0</v>
      </c>
      <c r="AF820" s="240" t="s">
        <v>3963</v>
      </c>
      <c r="AG820" s="235" t="str">
        <f>IFERROR(VLOOKUP(작성용!A:A,RM!A:D,4,0),"-")</f>
        <v>김기욱/정창수</v>
      </c>
      <c r="AH820" s="9" t="s">
        <v>8314</v>
      </c>
      <c r="AI820" s="231" t="s">
        <v>7701</v>
      </c>
      <c r="AJ820" s="9" t="s">
        <v>7701</v>
      </c>
      <c r="AK820" s="231" t="s">
        <v>3962</v>
      </c>
      <c r="AL820" s="231">
        <v>819</v>
      </c>
    </row>
    <row r="821" spans="1:38" s="194" customFormat="1" x14ac:dyDescent="0.3">
      <c r="A821" s="225" t="s">
        <v>2414</v>
      </c>
      <c r="B821" s="225" t="s">
        <v>2415</v>
      </c>
      <c r="C821" s="237" t="s">
        <v>3945</v>
      </c>
      <c r="D821" s="233" t="s">
        <v>8461</v>
      </c>
      <c r="E821" s="232" t="s">
        <v>9737</v>
      </c>
      <c r="F821" s="236" t="s">
        <v>5234</v>
      </c>
      <c r="G821" s="210">
        <v>0</v>
      </c>
      <c r="H821" s="227" t="s">
        <v>7701</v>
      </c>
      <c r="I821" s="227" t="s">
        <v>4695</v>
      </c>
      <c r="J821" s="227" t="s">
        <v>4695</v>
      </c>
      <c r="K821" s="227" t="s">
        <v>4695</v>
      </c>
      <c r="L821" s="227" t="s">
        <v>4695</v>
      </c>
      <c r="M821" s="227" t="s">
        <v>7691</v>
      </c>
      <c r="N821" s="226" t="s">
        <v>3967</v>
      </c>
      <c r="O821" s="226" t="s">
        <v>3530</v>
      </c>
      <c r="P821" s="226" t="s">
        <v>3530</v>
      </c>
      <c r="Q821" s="226" t="s">
        <v>3530</v>
      </c>
      <c r="R821" s="228" t="s">
        <v>3522</v>
      </c>
      <c r="S821" s="228" t="s">
        <v>8469</v>
      </c>
      <c r="T821" s="229">
        <v>45645</v>
      </c>
      <c r="U821" s="230" t="s">
        <v>4017</v>
      </c>
      <c r="V821" s="230" t="s">
        <v>3961</v>
      </c>
      <c r="W821" s="230" t="s">
        <v>3961</v>
      </c>
      <c r="X821" s="230" t="s">
        <v>7701</v>
      </c>
      <c r="Y821" s="230"/>
      <c r="Z821" s="230" t="s">
        <v>9892</v>
      </c>
      <c r="AA821" s="239">
        <v>202412</v>
      </c>
      <c r="AB821" s="239"/>
      <c r="AC821" s="240" t="s">
        <v>6188</v>
      </c>
      <c r="AD821" s="240" t="s">
        <v>3963</v>
      </c>
      <c r="AE821" s="241">
        <v>0</v>
      </c>
      <c r="AF821" s="240" t="s">
        <v>3963</v>
      </c>
      <c r="AG821" s="235" t="str">
        <f>IFERROR(VLOOKUP(작성용!A:A,RM!A:D,4,0),"-")</f>
        <v>김기욱/정창수</v>
      </c>
      <c r="AH821" s="9" t="s">
        <v>8314</v>
      </c>
      <c r="AI821" s="231" t="s">
        <v>7701</v>
      </c>
      <c r="AJ821" s="9" t="s">
        <v>7701</v>
      </c>
      <c r="AK821" s="231" t="s">
        <v>3962</v>
      </c>
      <c r="AL821" s="231">
        <v>820</v>
      </c>
    </row>
    <row r="822" spans="1:38" x14ac:dyDescent="0.3">
      <c r="A822" s="225" t="s">
        <v>7690</v>
      </c>
      <c r="B822" s="225" t="s">
        <v>7705</v>
      </c>
      <c r="C822" s="237" t="s">
        <v>8477</v>
      </c>
      <c r="D822" s="233" t="s">
        <v>9738</v>
      </c>
      <c r="E822" s="232" t="s">
        <v>9739</v>
      </c>
      <c r="F822" s="236" t="s">
        <v>5234</v>
      </c>
      <c r="G822" s="210">
        <v>0</v>
      </c>
      <c r="H822" s="227" t="s">
        <v>7701</v>
      </c>
      <c r="I822" s="227"/>
      <c r="J822" s="227"/>
      <c r="K822" s="227"/>
      <c r="L822" s="227"/>
      <c r="M822" s="227"/>
      <c r="N822" s="226" t="s">
        <v>3967</v>
      </c>
      <c r="O822" s="226" t="s">
        <v>3530</v>
      </c>
      <c r="P822" s="226" t="s">
        <v>3530</v>
      </c>
      <c r="Q822" s="226" t="s">
        <v>3530</v>
      </c>
      <c r="R822" s="228" t="s">
        <v>8480</v>
      </c>
      <c r="S822" s="228" t="s">
        <v>8481</v>
      </c>
      <c r="T822" s="229">
        <v>45645</v>
      </c>
      <c r="U822" s="230" t="s">
        <v>4017</v>
      </c>
      <c r="V822" s="230" t="s">
        <v>3961</v>
      </c>
      <c r="W822" s="230" t="s">
        <v>3961</v>
      </c>
      <c r="X822" s="230" t="s">
        <v>7701</v>
      </c>
      <c r="Y822" s="230"/>
      <c r="Z822" s="230" t="s">
        <v>400</v>
      </c>
      <c r="AA822" s="239">
        <v>202412</v>
      </c>
      <c r="AB822" s="239"/>
      <c r="AC822" s="240" t="s">
        <v>6188</v>
      </c>
      <c r="AD822" s="240" t="s">
        <v>3963</v>
      </c>
      <c r="AE822" s="241">
        <v>0</v>
      </c>
      <c r="AF822" s="240" t="s">
        <v>3963</v>
      </c>
      <c r="AG822" s="235" t="str">
        <f>IFERROR(VLOOKUP(작성용!A:A,RM!A:D,4,0),"-")</f>
        <v>-</v>
      </c>
      <c r="AH822" s="9" t="s">
        <v>7701</v>
      </c>
      <c r="AI822" s="231" t="s">
        <v>7701</v>
      </c>
      <c r="AJ822" s="9" t="s">
        <v>7701</v>
      </c>
      <c r="AK822" s="231" t="s">
        <v>3962</v>
      </c>
      <c r="AL822" s="231">
        <v>821</v>
      </c>
    </row>
    <row r="823" spans="1:38" x14ac:dyDescent="0.3">
      <c r="A823" s="225" t="s">
        <v>7690</v>
      </c>
      <c r="B823" s="225" t="s">
        <v>7705</v>
      </c>
      <c r="C823" s="237" t="s">
        <v>8477</v>
      </c>
      <c r="D823" s="233" t="s">
        <v>8478</v>
      </c>
      <c r="E823" s="232" t="s">
        <v>9740</v>
      </c>
      <c r="F823" s="236" t="s">
        <v>5234</v>
      </c>
      <c r="G823" s="210">
        <v>0</v>
      </c>
      <c r="H823" s="227" t="s">
        <v>7701</v>
      </c>
      <c r="I823" s="227"/>
      <c r="J823" s="227"/>
      <c r="K823" s="227"/>
      <c r="L823" s="227"/>
      <c r="M823" s="227"/>
      <c r="N823" s="226" t="s">
        <v>3967</v>
      </c>
      <c r="O823" s="226" t="s">
        <v>3530</v>
      </c>
      <c r="P823" s="226" t="s">
        <v>3530</v>
      </c>
      <c r="Q823" s="226" t="s">
        <v>3530</v>
      </c>
      <c r="R823" s="228" t="s">
        <v>8482</v>
      </c>
      <c r="S823" s="228" t="s">
        <v>8483</v>
      </c>
      <c r="T823" s="229">
        <v>45645</v>
      </c>
      <c r="U823" s="230" t="s">
        <v>4017</v>
      </c>
      <c r="V823" s="230" t="s">
        <v>3961</v>
      </c>
      <c r="W823" s="230" t="s">
        <v>3961</v>
      </c>
      <c r="X823" s="230" t="s">
        <v>7701</v>
      </c>
      <c r="Y823" s="230"/>
      <c r="Z823" s="230" t="s">
        <v>400</v>
      </c>
      <c r="AA823" s="239">
        <v>202412</v>
      </c>
      <c r="AB823" s="239"/>
      <c r="AC823" s="240" t="s">
        <v>6188</v>
      </c>
      <c r="AD823" s="240" t="s">
        <v>3963</v>
      </c>
      <c r="AE823" s="241">
        <v>0</v>
      </c>
      <c r="AF823" s="240" t="s">
        <v>3963</v>
      </c>
      <c r="AG823" s="235" t="str">
        <f>IFERROR(VLOOKUP(작성용!A:A,RM!A:D,4,0),"-")</f>
        <v>-</v>
      </c>
      <c r="AH823" s="9" t="s">
        <v>7701</v>
      </c>
      <c r="AI823" s="231" t="s">
        <v>7701</v>
      </c>
      <c r="AJ823" s="9" t="s">
        <v>7701</v>
      </c>
      <c r="AK823" s="231" t="s">
        <v>3962</v>
      </c>
      <c r="AL823" s="231">
        <v>822</v>
      </c>
    </row>
    <row r="824" spans="1:38" x14ac:dyDescent="0.3">
      <c r="A824" s="225" t="s">
        <v>7690</v>
      </c>
      <c r="B824" s="225" t="s">
        <v>7705</v>
      </c>
      <c r="C824" s="237" t="s">
        <v>8477</v>
      </c>
      <c r="D824" s="233" t="s">
        <v>6180</v>
      </c>
      <c r="E824" s="232" t="s">
        <v>9741</v>
      </c>
      <c r="F824" s="236" t="s">
        <v>5234</v>
      </c>
      <c r="G824" s="210">
        <v>0</v>
      </c>
      <c r="H824" s="227" t="s">
        <v>7701</v>
      </c>
      <c r="I824" s="227"/>
      <c r="J824" s="227"/>
      <c r="K824" s="227"/>
      <c r="L824" s="227"/>
      <c r="M824" s="227"/>
      <c r="N824" s="226" t="s">
        <v>3967</v>
      </c>
      <c r="O824" s="226" t="s">
        <v>3530</v>
      </c>
      <c r="P824" s="226" t="s">
        <v>3530</v>
      </c>
      <c r="Q824" s="226" t="s">
        <v>3530</v>
      </c>
      <c r="R824" s="228" t="s">
        <v>8484</v>
      </c>
      <c r="S824" s="228" t="s">
        <v>8485</v>
      </c>
      <c r="T824" s="229">
        <v>45645</v>
      </c>
      <c r="U824" s="230" t="s">
        <v>4017</v>
      </c>
      <c r="V824" s="230" t="s">
        <v>3961</v>
      </c>
      <c r="W824" s="230" t="s">
        <v>3961</v>
      </c>
      <c r="X824" s="230" t="s">
        <v>7701</v>
      </c>
      <c r="Y824" s="230"/>
      <c r="Z824" s="230" t="s">
        <v>400</v>
      </c>
      <c r="AA824" s="239">
        <v>202412</v>
      </c>
      <c r="AB824" s="239"/>
      <c r="AC824" s="240" t="s">
        <v>6188</v>
      </c>
      <c r="AD824" s="240" t="s">
        <v>3963</v>
      </c>
      <c r="AE824" s="241">
        <v>0</v>
      </c>
      <c r="AF824" s="240" t="s">
        <v>3963</v>
      </c>
      <c r="AG824" s="235" t="str">
        <f>IFERROR(VLOOKUP(작성용!A:A,RM!A:D,4,0),"-")</f>
        <v>-</v>
      </c>
      <c r="AH824" s="9" t="s">
        <v>7701</v>
      </c>
      <c r="AI824" s="231" t="s">
        <v>7701</v>
      </c>
      <c r="AJ824" s="9" t="s">
        <v>7701</v>
      </c>
      <c r="AK824" s="231" t="s">
        <v>3962</v>
      </c>
      <c r="AL824" s="231">
        <v>823</v>
      </c>
    </row>
    <row r="825" spans="1:38" x14ac:dyDescent="0.3">
      <c r="A825" s="225" t="s">
        <v>7690</v>
      </c>
      <c r="B825" s="225" t="s">
        <v>7705</v>
      </c>
      <c r="C825" s="237" t="s">
        <v>8477</v>
      </c>
      <c r="D825" s="233" t="s">
        <v>8479</v>
      </c>
      <c r="E825" s="232" t="s">
        <v>9742</v>
      </c>
      <c r="F825" s="236" t="s">
        <v>5234</v>
      </c>
      <c r="G825" s="210">
        <v>0</v>
      </c>
      <c r="H825" s="227" t="s">
        <v>7701</v>
      </c>
      <c r="I825" s="227"/>
      <c r="J825" s="227"/>
      <c r="K825" s="227"/>
      <c r="L825" s="227"/>
      <c r="M825" s="227"/>
      <c r="N825" s="226" t="s">
        <v>3967</v>
      </c>
      <c r="O825" s="226" t="s">
        <v>3530</v>
      </c>
      <c r="P825" s="226" t="s">
        <v>3530</v>
      </c>
      <c r="Q825" s="226" t="s">
        <v>3530</v>
      </c>
      <c r="R825" s="208" t="s">
        <v>9776</v>
      </c>
      <c r="S825" s="228" t="s">
        <v>8486</v>
      </c>
      <c r="T825" s="229">
        <v>45645</v>
      </c>
      <c r="U825" s="230" t="s">
        <v>4017</v>
      </c>
      <c r="V825" s="230" t="s">
        <v>3961</v>
      </c>
      <c r="W825" s="230" t="s">
        <v>3961</v>
      </c>
      <c r="X825" s="230" t="s">
        <v>7701</v>
      </c>
      <c r="Y825" s="230"/>
      <c r="Z825" s="230" t="s">
        <v>400</v>
      </c>
      <c r="AA825" s="239">
        <v>202412</v>
      </c>
      <c r="AB825" s="239"/>
      <c r="AC825" s="240" t="s">
        <v>6188</v>
      </c>
      <c r="AD825" s="240" t="s">
        <v>3963</v>
      </c>
      <c r="AE825" s="241">
        <v>0</v>
      </c>
      <c r="AF825" s="240" t="s">
        <v>3963</v>
      </c>
      <c r="AG825" s="235" t="str">
        <f>IFERROR(VLOOKUP(작성용!A:A,RM!A:D,4,0),"-")</f>
        <v>-</v>
      </c>
      <c r="AH825" s="9" t="s">
        <v>7701</v>
      </c>
      <c r="AI825" s="231" t="s">
        <v>7701</v>
      </c>
      <c r="AJ825" s="9" t="s">
        <v>7701</v>
      </c>
      <c r="AK825" s="231" t="s">
        <v>3962</v>
      </c>
      <c r="AL825" s="231">
        <v>824</v>
      </c>
    </row>
    <row r="826" spans="1:38" x14ac:dyDescent="0.3">
      <c r="A826" s="225" t="s">
        <v>7690</v>
      </c>
      <c r="B826" s="225" t="s">
        <v>7705</v>
      </c>
      <c r="C826" s="237" t="s">
        <v>8477</v>
      </c>
      <c r="D826" s="233" t="s">
        <v>9743</v>
      </c>
      <c r="E826" s="232" t="s">
        <v>9744</v>
      </c>
      <c r="F826" s="236" t="s">
        <v>5234</v>
      </c>
      <c r="G826" s="210">
        <v>0</v>
      </c>
      <c r="H826" s="227" t="s">
        <v>7701</v>
      </c>
      <c r="I826" s="227"/>
      <c r="J826" s="227"/>
      <c r="K826" s="227"/>
      <c r="L826" s="227"/>
      <c r="M826" s="227"/>
      <c r="N826" s="226" t="s">
        <v>3967</v>
      </c>
      <c r="O826" s="226" t="s">
        <v>3530</v>
      </c>
      <c r="P826" s="226" t="s">
        <v>3530</v>
      </c>
      <c r="Q826" s="226" t="s">
        <v>3530</v>
      </c>
      <c r="R826" s="228" t="s">
        <v>8487</v>
      </c>
      <c r="S826" s="228" t="s">
        <v>8488</v>
      </c>
      <c r="T826" s="229">
        <v>45645</v>
      </c>
      <c r="U826" s="230" t="s">
        <v>4017</v>
      </c>
      <c r="V826" s="230" t="s">
        <v>3961</v>
      </c>
      <c r="W826" s="230" t="s">
        <v>3961</v>
      </c>
      <c r="X826" s="230" t="s">
        <v>7701</v>
      </c>
      <c r="Y826" s="230"/>
      <c r="Z826" s="230" t="s">
        <v>400</v>
      </c>
      <c r="AA826" s="239">
        <v>202412</v>
      </c>
      <c r="AB826" s="239"/>
      <c r="AC826" s="240" t="s">
        <v>6188</v>
      </c>
      <c r="AD826" s="240" t="s">
        <v>3963</v>
      </c>
      <c r="AE826" s="241">
        <v>0</v>
      </c>
      <c r="AF826" s="240" t="s">
        <v>3963</v>
      </c>
      <c r="AG826" s="235" t="str">
        <f>IFERROR(VLOOKUP(작성용!A:A,RM!A:D,4,0),"-")</f>
        <v>-</v>
      </c>
      <c r="AH826" s="9" t="s">
        <v>7701</v>
      </c>
      <c r="AI826" s="231" t="s">
        <v>7701</v>
      </c>
      <c r="AJ826" s="9" t="s">
        <v>7701</v>
      </c>
      <c r="AK826" s="231" t="s">
        <v>3962</v>
      </c>
      <c r="AL826" s="231">
        <v>825</v>
      </c>
    </row>
    <row r="827" spans="1:38" x14ac:dyDescent="0.3">
      <c r="A827" s="225" t="s">
        <v>7690</v>
      </c>
      <c r="B827" s="225" t="s">
        <v>7705</v>
      </c>
      <c r="C827" s="237" t="s">
        <v>8477</v>
      </c>
      <c r="D827" s="233" t="s">
        <v>9745</v>
      </c>
      <c r="E827" s="232" t="s">
        <v>9746</v>
      </c>
      <c r="F827" s="236" t="s">
        <v>5234</v>
      </c>
      <c r="G827" s="210">
        <v>0</v>
      </c>
      <c r="H827" s="227" t="s">
        <v>7701</v>
      </c>
      <c r="I827" s="227"/>
      <c r="J827" s="227"/>
      <c r="K827" s="227"/>
      <c r="L827" s="227"/>
      <c r="M827" s="227"/>
      <c r="N827" s="226" t="s">
        <v>3967</v>
      </c>
      <c r="O827" s="226" t="s">
        <v>3530</v>
      </c>
      <c r="P827" s="226" t="s">
        <v>3530</v>
      </c>
      <c r="Q827" s="226" t="s">
        <v>3530</v>
      </c>
      <c r="R827" s="228" t="s">
        <v>8489</v>
      </c>
      <c r="S827" s="228" t="s">
        <v>8490</v>
      </c>
      <c r="T827" s="229">
        <v>45645</v>
      </c>
      <c r="U827" s="230" t="s">
        <v>4017</v>
      </c>
      <c r="V827" s="230" t="s">
        <v>3961</v>
      </c>
      <c r="W827" s="230" t="s">
        <v>3961</v>
      </c>
      <c r="X827" s="230" t="s">
        <v>7701</v>
      </c>
      <c r="Y827" s="230"/>
      <c r="Z827" s="230" t="s">
        <v>400</v>
      </c>
      <c r="AA827" s="239">
        <v>202412</v>
      </c>
      <c r="AB827" s="239"/>
      <c r="AC827" s="240" t="s">
        <v>6188</v>
      </c>
      <c r="AD827" s="240" t="s">
        <v>3963</v>
      </c>
      <c r="AE827" s="241">
        <v>0</v>
      </c>
      <c r="AF827" s="240" t="s">
        <v>3963</v>
      </c>
      <c r="AG827" s="235" t="str">
        <f>IFERROR(VLOOKUP(작성용!A:A,RM!A:D,4,0),"-")</f>
        <v>-</v>
      </c>
      <c r="AH827" s="9" t="s">
        <v>7701</v>
      </c>
      <c r="AI827" s="231" t="s">
        <v>7701</v>
      </c>
      <c r="AJ827" s="9" t="s">
        <v>7701</v>
      </c>
      <c r="AK827" s="231" t="s">
        <v>3962</v>
      </c>
      <c r="AL827" s="231">
        <v>826</v>
      </c>
    </row>
    <row r="828" spans="1:38" x14ac:dyDescent="0.3">
      <c r="A828" s="225" t="s">
        <v>2414</v>
      </c>
      <c r="B828" s="225" t="s">
        <v>2415</v>
      </c>
      <c r="C828" s="237" t="s">
        <v>8498</v>
      </c>
      <c r="D828" s="233" t="s">
        <v>7986</v>
      </c>
      <c r="E828" s="232" t="s">
        <v>9747</v>
      </c>
      <c r="F828" s="236" t="s">
        <v>5234</v>
      </c>
      <c r="G828" s="210">
        <v>0</v>
      </c>
      <c r="H828" s="227" t="s">
        <v>7701</v>
      </c>
      <c r="I828" s="227" t="s">
        <v>4695</v>
      </c>
      <c r="J828" s="227" t="s">
        <v>4695</v>
      </c>
      <c r="K828" s="227" t="s">
        <v>4695</v>
      </c>
      <c r="L828" s="227" t="s">
        <v>4695</v>
      </c>
      <c r="M828" s="227" t="s">
        <v>7691</v>
      </c>
      <c r="N828" s="226" t="s">
        <v>3967</v>
      </c>
      <c r="O828" s="226" t="s">
        <v>3530</v>
      </c>
      <c r="P828" s="226" t="s">
        <v>3530</v>
      </c>
      <c r="Q828" s="226" t="s">
        <v>3530</v>
      </c>
      <c r="R828" s="228" t="s">
        <v>8499</v>
      </c>
      <c r="S828" s="228" t="s">
        <v>6667</v>
      </c>
      <c r="T828" s="229">
        <v>45652</v>
      </c>
      <c r="U828" s="230" t="s">
        <v>4017</v>
      </c>
      <c r="V828" s="230" t="s">
        <v>3961</v>
      </c>
      <c r="W828" s="230" t="s">
        <v>3961</v>
      </c>
      <c r="X828" s="230" t="s">
        <v>7701</v>
      </c>
      <c r="Y828" s="230"/>
      <c r="Z828" s="230" t="s">
        <v>9892</v>
      </c>
      <c r="AA828" s="239">
        <v>202412</v>
      </c>
      <c r="AB828" s="239"/>
      <c r="AC828" s="240" t="s">
        <v>6188</v>
      </c>
      <c r="AD828" s="240" t="s">
        <v>3963</v>
      </c>
      <c r="AE828" s="241">
        <v>0</v>
      </c>
      <c r="AF828" s="240" t="s">
        <v>3963</v>
      </c>
      <c r="AG828" s="235" t="str">
        <f>IFERROR(VLOOKUP(작성용!A:A,RM!A:D,4,0),"-")</f>
        <v>김기욱/정창수</v>
      </c>
      <c r="AH828" s="9" t="s">
        <v>8304</v>
      </c>
      <c r="AI828" s="231" t="s">
        <v>7701</v>
      </c>
      <c r="AJ828" s="9" t="s">
        <v>7701</v>
      </c>
      <c r="AK828" s="231" t="s">
        <v>3962</v>
      </c>
      <c r="AL828" s="231">
        <v>827</v>
      </c>
    </row>
    <row r="829" spans="1:38" s="194" customFormat="1" x14ac:dyDescent="0.3">
      <c r="A829" s="225" t="s">
        <v>234</v>
      </c>
      <c r="B829" s="225" t="s">
        <v>8217</v>
      </c>
      <c r="C829" s="237" t="s">
        <v>4021</v>
      </c>
      <c r="D829" s="233" t="s">
        <v>9748</v>
      </c>
      <c r="E829" s="232" t="s">
        <v>9749</v>
      </c>
      <c r="F829" s="236" t="s">
        <v>3965</v>
      </c>
      <c r="G829" s="210">
        <v>0</v>
      </c>
      <c r="H829" s="227" t="s">
        <v>3522</v>
      </c>
      <c r="I829" s="227" t="s">
        <v>4695</v>
      </c>
      <c r="J829" s="227" t="s">
        <v>4695</v>
      </c>
      <c r="K829" s="227" t="s">
        <v>4695</v>
      </c>
      <c r="L829" s="227" t="s">
        <v>4695</v>
      </c>
      <c r="M829" s="227" t="s">
        <v>7691</v>
      </c>
      <c r="N829" s="226" t="s">
        <v>3967</v>
      </c>
      <c r="O829" s="226" t="s">
        <v>6748</v>
      </c>
      <c r="P829" s="226" t="s">
        <v>8501</v>
      </c>
      <c r="Q829" s="226" t="s">
        <v>8501</v>
      </c>
      <c r="R829" s="228" t="s">
        <v>8502</v>
      </c>
      <c r="S829" s="228" t="s">
        <v>8500</v>
      </c>
      <c r="T829" s="229">
        <v>45652</v>
      </c>
      <c r="U829" s="230" t="s">
        <v>8503</v>
      </c>
      <c r="V829" s="230" t="s">
        <v>8504</v>
      </c>
      <c r="W829" s="230" t="s">
        <v>8505</v>
      </c>
      <c r="X829" s="230" t="s">
        <v>7253</v>
      </c>
      <c r="Y829" s="230"/>
      <c r="Z829" s="230" t="s">
        <v>9890</v>
      </c>
      <c r="AA829" s="239">
        <v>202412</v>
      </c>
      <c r="AB829" s="239"/>
      <c r="AC829" s="240" t="s">
        <v>8506</v>
      </c>
      <c r="AD829" s="240" t="s">
        <v>8507</v>
      </c>
      <c r="AE829" s="241">
        <v>0</v>
      </c>
      <c r="AF829" s="240" t="s">
        <v>8508</v>
      </c>
      <c r="AG829" s="235" t="str">
        <f>IFERROR(VLOOKUP(작성용!A:A,RM!A:D,4,0),"-")</f>
        <v>박재현</v>
      </c>
      <c r="AH829" s="9" t="s">
        <v>8509</v>
      </c>
      <c r="AI829" s="231" t="s">
        <v>3522</v>
      </c>
      <c r="AJ829" s="9" t="s">
        <v>8510</v>
      </c>
      <c r="AK829" s="231" t="s">
        <v>8511</v>
      </c>
      <c r="AL829" s="231">
        <v>828</v>
      </c>
    </row>
    <row r="830" spans="1:38" s="194" customFormat="1" x14ac:dyDescent="0.3">
      <c r="A830" s="225" t="s">
        <v>234</v>
      </c>
      <c r="B830" s="225" t="s">
        <v>8217</v>
      </c>
      <c r="C830" s="237" t="s">
        <v>8512</v>
      </c>
      <c r="D830" s="233" t="s">
        <v>9750</v>
      </c>
      <c r="E830" s="232" t="s">
        <v>9751</v>
      </c>
      <c r="F830" s="236" t="s">
        <v>8513</v>
      </c>
      <c r="G830" s="210">
        <v>0</v>
      </c>
      <c r="H830" s="227" t="s">
        <v>7253</v>
      </c>
      <c r="I830" s="227" t="s">
        <v>4695</v>
      </c>
      <c r="J830" s="227" t="s">
        <v>4695</v>
      </c>
      <c r="K830" s="227" t="s">
        <v>4695</v>
      </c>
      <c r="L830" s="227" t="s">
        <v>4695</v>
      </c>
      <c r="M830" s="227" t="s">
        <v>7691</v>
      </c>
      <c r="N830" s="226" t="s">
        <v>8514</v>
      </c>
      <c r="O830" s="226" t="s">
        <v>8501</v>
      </c>
      <c r="P830" s="226" t="s">
        <v>8501</v>
      </c>
      <c r="Q830" s="226" t="s">
        <v>6748</v>
      </c>
      <c r="R830" s="208" t="s">
        <v>5994</v>
      </c>
      <c r="S830" s="228" t="s">
        <v>8500</v>
      </c>
      <c r="T830" s="229">
        <v>45652</v>
      </c>
      <c r="U830" s="230" t="s">
        <v>8503</v>
      </c>
      <c r="V830" s="230" t="s">
        <v>8504</v>
      </c>
      <c r="W830" s="230" t="s">
        <v>8505</v>
      </c>
      <c r="X830" s="230" t="s">
        <v>7253</v>
      </c>
      <c r="Y830" s="230"/>
      <c r="Z830" s="230" t="s">
        <v>9890</v>
      </c>
      <c r="AA830" s="239">
        <v>202412</v>
      </c>
      <c r="AB830" s="239"/>
      <c r="AC830" s="240" t="s">
        <v>8506</v>
      </c>
      <c r="AD830" s="240" t="s">
        <v>8507</v>
      </c>
      <c r="AE830" s="241">
        <v>0</v>
      </c>
      <c r="AF830" s="240" t="s">
        <v>8508</v>
      </c>
      <c r="AG830" s="235" t="str">
        <f>IFERROR(VLOOKUP(작성용!A:A,RM!A:D,4,0),"-")</f>
        <v>박재현</v>
      </c>
      <c r="AH830" s="9" t="s">
        <v>8515</v>
      </c>
      <c r="AI830" s="231" t="s">
        <v>7253</v>
      </c>
      <c r="AJ830" s="9" t="s">
        <v>7253</v>
      </c>
      <c r="AK830" s="231" t="s">
        <v>8511</v>
      </c>
      <c r="AL830" s="231">
        <v>829</v>
      </c>
    </row>
    <row r="831" spans="1:38" x14ac:dyDescent="0.3">
      <c r="A831" s="225" t="s">
        <v>2085</v>
      </c>
      <c r="B831" s="225" t="s">
        <v>8534</v>
      </c>
      <c r="C831" s="237" t="s">
        <v>8535</v>
      </c>
      <c r="D831" s="233" t="s">
        <v>8541</v>
      </c>
      <c r="E831" s="232" t="s">
        <v>9752</v>
      </c>
      <c r="F831" s="236" t="s">
        <v>4077</v>
      </c>
      <c r="G831" s="238">
        <v>0</v>
      </c>
      <c r="H831" s="227" t="s">
        <v>8536</v>
      </c>
      <c r="I831" s="227"/>
      <c r="J831" s="227"/>
      <c r="K831" s="227"/>
      <c r="L831" s="227"/>
      <c r="M831" s="227"/>
      <c r="N831" s="226" t="s">
        <v>4800</v>
      </c>
      <c r="O831" s="226" t="s">
        <v>8537</v>
      </c>
      <c r="P831" s="226" t="s">
        <v>8538</v>
      </c>
      <c r="Q831" s="226" t="s">
        <v>8539</v>
      </c>
      <c r="R831" s="228" t="s">
        <v>8536</v>
      </c>
      <c r="S831" s="228" t="s">
        <v>8536</v>
      </c>
      <c r="T831" s="229">
        <v>45636</v>
      </c>
      <c r="U831" s="230" t="s">
        <v>4798</v>
      </c>
      <c r="V831" s="230">
        <v>45716</v>
      </c>
      <c r="W831" s="230">
        <v>45716</v>
      </c>
      <c r="X831" s="230" t="s">
        <v>3522</v>
      </c>
      <c r="Y831" s="230"/>
      <c r="Z831" s="230" t="s">
        <v>7663</v>
      </c>
      <c r="AA831" s="239">
        <v>202412</v>
      </c>
      <c r="AB831" s="239"/>
      <c r="AC831" s="240" t="s">
        <v>7621</v>
      </c>
      <c r="AD831" s="240" t="s">
        <v>8540</v>
      </c>
      <c r="AE831" s="241">
        <v>1</v>
      </c>
      <c r="AF831" s="240" t="s">
        <v>8540</v>
      </c>
      <c r="AG831" s="235" t="str">
        <f>IFERROR(VLOOKUP(작성용!A:A,RM!A:D,4,0),"-")</f>
        <v>김예림</v>
      </c>
      <c r="AH831" s="9" t="s">
        <v>4192</v>
      </c>
      <c r="AI831" s="231" t="s">
        <v>4027</v>
      </c>
      <c r="AJ831" s="231" t="s">
        <v>3944</v>
      </c>
      <c r="AK831" s="231" t="s">
        <v>3974</v>
      </c>
      <c r="AL831" s="231">
        <v>830</v>
      </c>
    </row>
    <row r="832" spans="1:38" x14ac:dyDescent="0.3">
      <c r="A832" s="225">
        <v>6000434</v>
      </c>
      <c r="B832" s="225" t="s">
        <v>8541</v>
      </c>
      <c r="C832" s="237" t="s">
        <v>3683</v>
      </c>
      <c r="D832" s="233" t="s">
        <v>9753</v>
      </c>
      <c r="E832" s="232">
        <v>1101114357110</v>
      </c>
      <c r="F832" s="236" t="s">
        <v>3933</v>
      </c>
      <c r="G832" s="238">
        <v>1</v>
      </c>
      <c r="H832" s="227" t="s">
        <v>4027</v>
      </c>
      <c r="I832" s="227"/>
      <c r="J832" s="227" t="s">
        <v>4695</v>
      </c>
      <c r="K832" s="227" t="s">
        <v>4695</v>
      </c>
      <c r="L832" s="227" t="s">
        <v>4695</v>
      </c>
      <c r="M832" s="227" t="s">
        <v>4695</v>
      </c>
      <c r="N832" s="226" t="s">
        <v>8542</v>
      </c>
      <c r="O832" s="226"/>
      <c r="P832" s="226"/>
      <c r="Q832" s="226"/>
      <c r="R832" s="228" t="s">
        <v>4027</v>
      </c>
      <c r="S832" s="228" t="s">
        <v>4838</v>
      </c>
      <c r="T832" s="229" t="s">
        <v>8543</v>
      </c>
      <c r="U832" s="230" t="s">
        <v>4798</v>
      </c>
      <c r="V832" s="230">
        <v>45716</v>
      </c>
      <c r="W832" s="230" t="s">
        <v>3946</v>
      </c>
      <c r="X832" s="230" t="s">
        <v>4838</v>
      </c>
      <c r="Y832" s="230"/>
      <c r="Z832" s="230"/>
      <c r="AA832" s="239">
        <v>202412</v>
      </c>
      <c r="AB832" s="239"/>
      <c r="AC832" s="240" t="s">
        <v>4962</v>
      </c>
      <c r="AD832" s="240" t="s">
        <v>8544</v>
      </c>
      <c r="AE832" s="241">
        <v>0.4</v>
      </c>
      <c r="AF832" s="240" t="s">
        <v>8544</v>
      </c>
      <c r="AG832" s="235" t="str">
        <f>IFERROR(VLOOKUP(작성용!A:A,RM!A:D,4,0),"-")</f>
        <v>-</v>
      </c>
      <c r="AH832" s="9" t="s">
        <v>8545</v>
      </c>
      <c r="AI832" s="231" t="s">
        <v>8545</v>
      </c>
      <c r="AJ832" s="231" t="s">
        <v>8545</v>
      </c>
      <c r="AK832" s="231" t="s">
        <v>3987</v>
      </c>
      <c r="AL832" s="231">
        <v>831</v>
      </c>
    </row>
    <row r="833" spans="1:38" x14ac:dyDescent="0.3">
      <c r="A833" s="264" t="s">
        <v>9779</v>
      </c>
      <c r="B833" s="264" t="s">
        <v>9780</v>
      </c>
      <c r="C833" s="237" t="s">
        <v>9777</v>
      </c>
      <c r="D833" s="233" t="s">
        <v>9567</v>
      </c>
      <c r="E833" s="232" t="s">
        <v>3869</v>
      </c>
      <c r="F833" s="236" t="s">
        <v>9781</v>
      </c>
      <c r="G833" s="210">
        <v>0</v>
      </c>
      <c r="H833" s="227" t="s">
        <v>9782</v>
      </c>
      <c r="I833" s="227"/>
      <c r="J833" s="227"/>
      <c r="K833" s="227"/>
      <c r="L833" s="227"/>
      <c r="M833" s="227"/>
      <c r="N833" s="227" t="s">
        <v>9783</v>
      </c>
      <c r="O833" s="242" t="s">
        <v>9784</v>
      </c>
      <c r="P833" s="242" t="s">
        <v>9786</v>
      </c>
      <c r="Q833" s="221" t="s">
        <v>9787</v>
      </c>
      <c r="R833" s="208" t="s">
        <v>9788</v>
      </c>
      <c r="S833" s="209" t="s">
        <v>9788</v>
      </c>
      <c r="T833" s="229">
        <v>45657</v>
      </c>
      <c r="U833" s="230" t="s">
        <v>9799</v>
      </c>
      <c r="V833" s="230" t="s">
        <v>9789</v>
      </c>
      <c r="W833" s="230" t="s">
        <v>9789</v>
      </c>
      <c r="X833" s="256" t="s">
        <v>9782</v>
      </c>
      <c r="Y833" s="256"/>
      <c r="Z833" s="230" t="s">
        <v>9880</v>
      </c>
      <c r="AA833" s="234">
        <v>202412</v>
      </c>
      <c r="AB833" s="267"/>
      <c r="AC833" s="266" t="s">
        <v>9790</v>
      </c>
      <c r="AD833" s="240" t="s">
        <v>9791</v>
      </c>
      <c r="AE833" s="269">
        <v>0</v>
      </c>
      <c r="AF833" s="268" t="s">
        <v>9791</v>
      </c>
      <c r="AG833" s="235" t="str">
        <f>IFERROR(VLOOKUP(작성용!A:A,RM!A:D,4,0),"-")</f>
        <v>-</v>
      </c>
      <c r="AH833" s="270" t="s">
        <v>9782</v>
      </c>
      <c r="AI833" s="261" t="s">
        <v>9782</v>
      </c>
      <c r="AJ833" s="261" t="s">
        <v>9782</v>
      </c>
      <c r="AK833" s="261" t="s">
        <v>9792</v>
      </c>
      <c r="AL833" s="231">
        <v>832</v>
      </c>
    </row>
    <row r="834" spans="1:38" x14ac:dyDescent="0.3">
      <c r="A834" s="264" t="s">
        <v>9793</v>
      </c>
      <c r="B834" s="264" t="s">
        <v>9780</v>
      </c>
      <c r="C834" s="237" t="s">
        <v>9777</v>
      </c>
      <c r="D834" s="233" t="s">
        <v>9794</v>
      </c>
      <c r="E834" s="232" t="s">
        <v>6401</v>
      </c>
      <c r="F834" s="236" t="s">
        <v>4811</v>
      </c>
      <c r="G834" s="210">
        <v>0</v>
      </c>
      <c r="H834" s="227" t="s">
        <v>9778</v>
      </c>
      <c r="I834" s="227"/>
      <c r="J834" s="227"/>
      <c r="K834" s="227"/>
      <c r="L834" s="227"/>
      <c r="M834" s="227"/>
      <c r="N834" s="227" t="s">
        <v>9783</v>
      </c>
      <c r="O834" s="242" t="s">
        <v>9795</v>
      </c>
      <c r="P834" s="242" t="s">
        <v>9785</v>
      </c>
      <c r="Q834" s="221" t="s">
        <v>9787</v>
      </c>
      <c r="R834" s="208" t="s">
        <v>9796</v>
      </c>
      <c r="S834" s="209" t="s">
        <v>9796</v>
      </c>
      <c r="T834" s="229">
        <v>45657</v>
      </c>
      <c r="U834" s="230" t="s">
        <v>9799</v>
      </c>
      <c r="V834" s="230" t="s">
        <v>9789</v>
      </c>
      <c r="W834" s="230" t="s">
        <v>4860</v>
      </c>
      <c r="X834" s="256" t="s">
        <v>9782</v>
      </c>
      <c r="Y834" s="256"/>
      <c r="Z834" s="230" t="s">
        <v>9880</v>
      </c>
      <c r="AA834" s="234">
        <v>202412</v>
      </c>
      <c r="AB834" s="267"/>
      <c r="AC834" s="266" t="s">
        <v>9790</v>
      </c>
      <c r="AD834" s="240" t="s">
        <v>9791</v>
      </c>
      <c r="AE834" s="269">
        <v>0</v>
      </c>
      <c r="AF834" s="268" t="s">
        <v>9797</v>
      </c>
      <c r="AG834" s="235" t="str">
        <f>IFERROR(VLOOKUP(작성용!A:A,RM!A:D,4,0),"-")</f>
        <v>-</v>
      </c>
      <c r="AH834" s="270" t="s">
        <v>4783</v>
      </c>
      <c r="AI834" s="261" t="s">
        <v>4783</v>
      </c>
      <c r="AJ834" s="261" t="s">
        <v>9778</v>
      </c>
      <c r="AK834" s="261" t="s">
        <v>9798</v>
      </c>
      <c r="AL834" s="231">
        <v>833</v>
      </c>
    </row>
    <row r="835" spans="1:38" x14ac:dyDescent="0.3">
      <c r="A835" s="225" t="s">
        <v>7</v>
      </c>
      <c r="B835" s="225" t="s">
        <v>8</v>
      </c>
      <c r="C835" s="237" t="s">
        <v>3683</v>
      </c>
      <c r="D835" s="233" t="s">
        <v>3931</v>
      </c>
      <c r="E835" s="232">
        <v>1101112405896</v>
      </c>
      <c r="F835" s="236" t="s">
        <v>4024</v>
      </c>
      <c r="G835" s="210">
        <v>0</v>
      </c>
      <c r="H835" s="227" t="s">
        <v>3522</v>
      </c>
      <c r="I835" s="227"/>
      <c r="J835" s="227"/>
      <c r="K835" s="227"/>
      <c r="L835" s="227"/>
      <c r="M835" s="227"/>
      <c r="N835" s="227" t="s">
        <v>3989</v>
      </c>
      <c r="O835" s="242" t="s">
        <v>3932</v>
      </c>
      <c r="P835" s="242" t="s">
        <v>3947</v>
      </c>
      <c r="Q835" s="221" t="s">
        <v>4058</v>
      </c>
      <c r="R835" s="208" t="s">
        <v>2</v>
      </c>
      <c r="S835" s="209" t="s">
        <v>3522</v>
      </c>
      <c r="T835" s="229">
        <v>45660</v>
      </c>
      <c r="U835" s="230" t="s">
        <v>9805</v>
      </c>
      <c r="V835" s="229">
        <v>45720</v>
      </c>
      <c r="W835" s="229" t="s">
        <v>3946</v>
      </c>
      <c r="X835" s="230" t="s">
        <v>3522</v>
      </c>
      <c r="Y835" s="230"/>
      <c r="Z835" s="230" t="s">
        <v>9806</v>
      </c>
      <c r="AA835" s="234">
        <v>202502</v>
      </c>
      <c r="AB835" s="239"/>
      <c r="AC835" s="229" t="s">
        <v>4028</v>
      </c>
      <c r="AD835" s="240" t="s">
        <v>3724</v>
      </c>
      <c r="AE835" s="241">
        <v>1</v>
      </c>
      <c r="AF835" s="240" t="s">
        <v>3724</v>
      </c>
      <c r="AG835" s="235" t="str">
        <f>IFERROR(VLOOKUP(작성용!A:A,RM!A:D,4,0),"-")</f>
        <v>메자닌평가팀</v>
      </c>
      <c r="AH835" s="235" t="s">
        <v>3616</v>
      </c>
      <c r="AI835" s="231" t="s">
        <v>3522</v>
      </c>
      <c r="AJ835" s="231" t="s">
        <v>3944</v>
      </c>
      <c r="AK835" s="231" t="s">
        <v>3684</v>
      </c>
      <c r="AL835" s="231">
        <v>834</v>
      </c>
    </row>
    <row r="836" spans="1:38" x14ac:dyDescent="0.3">
      <c r="A836" s="225" t="s">
        <v>8186</v>
      </c>
      <c r="B836" s="225" t="s">
        <v>8204</v>
      </c>
      <c r="C836" s="237" t="s">
        <v>3685</v>
      </c>
      <c r="D836" s="233" t="s">
        <v>9829</v>
      </c>
      <c r="E836" s="232" t="s">
        <v>9830</v>
      </c>
      <c r="F836" s="236" t="s">
        <v>3965</v>
      </c>
      <c r="G836" s="210">
        <v>0</v>
      </c>
      <c r="H836" s="227" t="s">
        <v>7662</v>
      </c>
      <c r="I836" s="227" t="s">
        <v>4695</v>
      </c>
      <c r="J836" s="227" t="s">
        <v>4695</v>
      </c>
      <c r="K836" s="227" t="s">
        <v>4695</v>
      </c>
      <c r="L836" s="227" t="s">
        <v>4695</v>
      </c>
      <c r="M836" s="227" t="s">
        <v>7691</v>
      </c>
      <c r="N836" s="226" t="s">
        <v>4050</v>
      </c>
      <c r="O836" s="226" t="s">
        <v>7729</v>
      </c>
      <c r="P836" s="226" t="s">
        <v>7729</v>
      </c>
      <c r="Q836" s="226" t="s">
        <v>7729</v>
      </c>
      <c r="R836" s="228" t="s">
        <v>9848</v>
      </c>
      <c r="S836" s="228">
        <v>420000702</v>
      </c>
      <c r="T836" s="229">
        <v>45665</v>
      </c>
      <c r="U836" s="230" t="s">
        <v>7554</v>
      </c>
      <c r="V836" s="230" t="s">
        <v>7722</v>
      </c>
      <c r="W836" s="230" t="s">
        <v>7722</v>
      </c>
      <c r="X836" s="230" t="s">
        <v>7662</v>
      </c>
      <c r="Y836" s="230"/>
      <c r="Z836" s="230" t="s">
        <v>9881</v>
      </c>
      <c r="AA836" s="239">
        <v>202412</v>
      </c>
      <c r="AB836" s="239"/>
      <c r="AC836" s="240" t="s">
        <v>3964</v>
      </c>
      <c r="AD836" s="240" t="s">
        <v>7704</v>
      </c>
      <c r="AE836" s="241">
        <v>0</v>
      </c>
      <c r="AF836" s="240" t="s">
        <v>7704</v>
      </c>
      <c r="AG836" s="235" t="str">
        <f>IFERROR(VLOOKUP(작성용!A:A,RM!A:D,4,0),"-")</f>
        <v>-</v>
      </c>
      <c r="AH836" s="9" t="s">
        <v>7662</v>
      </c>
      <c r="AI836" s="231" t="s">
        <v>7662</v>
      </c>
      <c r="AJ836" s="9" t="s">
        <v>7662</v>
      </c>
      <c r="AK836" s="231" t="s">
        <v>3684</v>
      </c>
      <c r="AL836" s="231">
        <v>835</v>
      </c>
    </row>
    <row r="837" spans="1:38" x14ac:dyDescent="0.3">
      <c r="A837" s="225" t="s">
        <v>8186</v>
      </c>
      <c r="B837" s="225" t="s">
        <v>8204</v>
      </c>
      <c r="C837" s="237" t="s">
        <v>3685</v>
      </c>
      <c r="D837" s="233" t="s">
        <v>9831</v>
      </c>
      <c r="E837" s="232" t="s">
        <v>9832</v>
      </c>
      <c r="F837" s="236" t="s">
        <v>3965</v>
      </c>
      <c r="G837" s="210">
        <v>0</v>
      </c>
      <c r="H837" s="227" t="s">
        <v>7662</v>
      </c>
      <c r="I837" s="227" t="s">
        <v>4695</v>
      </c>
      <c r="J837" s="227" t="s">
        <v>4695</v>
      </c>
      <c r="K837" s="227" t="s">
        <v>4695</v>
      </c>
      <c r="L837" s="227" t="s">
        <v>4695</v>
      </c>
      <c r="M837" s="227" t="s">
        <v>7691</v>
      </c>
      <c r="N837" s="226" t="s">
        <v>4050</v>
      </c>
      <c r="O837" s="226" t="s">
        <v>7729</v>
      </c>
      <c r="P837" s="226" t="s">
        <v>7729</v>
      </c>
      <c r="Q837" s="226" t="s">
        <v>7729</v>
      </c>
      <c r="R837" s="228" t="s">
        <v>9849</v>
      </c>
      <c r="S837" s="228">
        <v>420000716</v>
      </c>
      <c r="T837" s="229">
        <v>45665</v>
      </c>
      <c r="U837" s="230" t="s">
        <v>7554</v>
      </c>
      <c r="V837" s="230" t="s">
        <v>7722</v>
      </c>
      <c r="W837" s="230" t="s">
        <v>7722</v>
      </c>
      <c r="X837" s="230" t="s">
        <v>7662</v>
      </c>
      <c r="Y837" s="230"/>
      <c r="Z837" s="230" t="s">
        <v>9881</v>
      </c>
      <c r="AA837" s="239">
        <v>202412</v>
      </c>
      <c r="AB837" s="239"/>
      <c r="AC837" s="240" t="s">
        <v>3964</v>
      </c>
      <c r="AD837" s="240" t="s">
        <v>7704</v>
      </c>
      <c r="AE837" s="241">
        <v>0</v>
      </c>
      <c r="AF837" s="240" t="s">
        <v>7704</v>
      </c>
      <c r="AG837" s="235" t="str">
        <f>IFERROR(VLOOKUP(작성용!A:A,RM!A:D,4,0),"-")</f>
        <v>-</v>
      </c>
      <c r="AH837" s="9" t="s">
        <v>7662</v>
      </c>
      <c r="AI837" s="231" t="s">
        <v>7662</v>
      </c>
      <c r="AJ837" s="9" t="s">
        <v>7662</v>
      </c>
      <c r="AK837" s="231" t="s">
        <v>3684</v>
      </c>
      <c r="AL837" s="231">
        <v>836</v>
      </c>
    </row>
    <row r="838" spans="1:38" x14ac:dyDescent="0.3">
      <c r="A838" s="225" t="s">
        <v>8186</v>
      </c>
      <c r="B838" s="225" t="s">
        <v>8204</v>
      </c>
      <c r="C838" s="237" t="s">
        <v>3685</v>
      </c>
      <c r="D838" s="233" t="s">
        <v>9833</v>
      </c>
      <c r="E838" s="232" t="s">
        <v>9834</v>
      </c>
      <c r="F838" s="236" t="s">
        <v>3965</v>
      </c>
      <c r="G838" s="210">
        <v>0</v>
      </c>
      <c r="H838" s="227" t="s">
        <v>7662</v>
      </c>
      <c r="I838" s="227" t="s">
        <v>4695</v>
      </c>
      <c r="J838" s="227" t="s">
        <v>4695</v>
      </c>
      <c r="K838" s="227" t="s">
        <v>4695</v>
      </c>
      <c r="L838" s="227" t="s">
        <v>4695</v>
      </c>
      <c r="M838" s="227" t="s">
        <v>7691</v>
      </c>
      <c r="N838" s="226" t="s">
        <v>4050</v>
      </c>
      <c r="O838" s="226" t="s">
        <v>7729</v>
      </c>
      <c r="P838" s="226" t="s">
        <v>7729</v>
      </c>
      <c r="Q838" s="226" t="s">
        <v>7729</v>
      </c>
      <c r="R838" s="228" t="s">
        <v>9850</v>
      </c>
      <c r="S838" s="228">
        <v>420000669</v>
      </c>
      <c r="T838" s="229">
        <v>45665</v>
      </c>
      <c r="U838" s="230" t="s">
        <v>7554</v>
      </c>
      <c r="V838" s="230" t="s">
        <v>7722</v>
      </c>
      <c r="W838" s="230" t="s">
        <v>7722</v>
      </c>
      <c r="X838" s="230" t="s">
        <v>7662</v>
      </c>
      <c r="Y838" s="230"/>
      <c r="Z838" s="230" t="s">
        <v>9881</v>
      </c>
      <c r="AA838" s="239">
        <v>202412</v>
      </c>
      <c r="AB838" s="239"/>
      <c r="AC838" s="240" t="s">
        <v>3964</v>
      </c>
      <c r="AD838" s="240" t="s">
        <v>7704</v>
      </c>
      <c r="AE838" s="241">
        <v>0</v>
      </c>
      <c r="AF838" s="240" t="s">
        <v>7704</v>
      </c>
      <c r="AG838" s="235" t="str">
        <f>IFERROR(VLOOKUP(작성용!A:A,RM!A:D,4,0),"-")</f>
        <v>-</v>
      </c>
      <c r="AH838" s="9" t="s">
        <v>7662</v>
      </c>
      <c r="AI838" s="231" t="s">
        <v>7662</v>
      </c>
      <c r="AJ838" s="9" t="s">
        <v>7662</v>
      </c>
      <c r="AK838" s="231" t="s">
        <v>3684</v>
      </c>
      <c r="AL838" s="231">
        <v>837</v>
      </c>
    </row>
    <row r="839" spans="1:38" x14ac:dyDescent="0.3">
      <c r="A839" s="225" t="s">
        <v>8186</v>
      </c>
      <c r="B839" s="225" t="s">
        <v>8204</v>
      </c>
      <c r="C839" s="237" t="s">
        <v>3685</v>
      </c>
      <c r="D839" s="233" t="s">
        <v>5479</v>
      </c>
      <c r="E839" s="232" t="s">
        <v>5469</v>
      </c>
      <c r="F839" s="236" t="s">
        <v>3965</v>
      </c>
      <c r="G839" s="210">
        <v>0</v>
      </c>
      <c r="H839" s="227" t="s">
        <v>7662</v>
      </c>
      <c r="I839" s="227" t="s">
        <v>4695</v>
      </c>
      <c r="J839" s="227" t="s">
        <v>4695</v>
      </c>
      <c r="K839" s="227" t="s">
        <v>4695</v>
      </c>
      <c r="L839" s="227" t="s">
        <v>4695</v>
      </c>
      <c r="M839" s="227" t="s">
        <v>7691</v>
      </c>
      <c r="N839" s="226" t="s">
        <v>4050</v>
      </c>
      <c r="O839" s="226" t="s">
        <v>7729</v>
      </c>
      <c r="P839" s="226" t="s">
        <v>7729</v>
      </c>
      <c r="Q839" s="226" t="s">
        <v>7729</v>
      </c>
      <c r="R839" s="228" t="s">
        <v>9851</v>
      </c>
      <c r="S839" s="228">
        <v>420001007</v>
      </c>
      <c r="T839" s="229">
        <v>45665</v>
      </c>
      <c r="U839" s="230" t="s">
        <v>7554</v>
      </c>
      <c r="V839" s="230" t="s">
        <v>7722</v>
      </c>
      <c r="W839" s="230" t="s">
        <v>7722</v>
      </c>
      <c r="X839" s="230" t="s">
        <v>7662</v>
      </c>
      <c r="Y839" s="230"/>
      <c r="Z839" s="230" t="s">
        <v>9881</v>
      </c>
      <c r="AA839" s="239">
        <v>202412</v>
      </c>
      <c r="AB839" s="239"/>
      <c r="AC839" s="240" t="s">
        <v>3964</v>
      </c>
      <c r="AD839" s="240" t="s">
        <v>7704</v>
      </c>
      <c r="AE839" s="241">
        <v>0</v>
      </c>
      <c r="AF839" s="240" t="s">
        <v>7704</v>
      </c>
      <c r="AG839" s="235" t="str">
        <f>IFERROR(VLOOKUP(작성용!A:A,RM!A:D,4,0),"-")</f>
        <v>-</v>
      </c>
      <c r="AH839" s="9" t="s">
        <v>7662</v>
      </c>
      <c r="AI839" s="231" t="s">
        <v>7662</v>
      </c>
      <c r="AJ839" s="9" t="s">
        <v>7662</v>
      </c>
      <c r="AK839" s="231" t="s">
        <v>3684</v>
      </c>
      <c r="AL839" s="231">
        <v>838</v>
      </c>
    </row>
    <row r="840" spans="1:38" x14ac:dyDescent="0.3">
      <c r="A840" s="225" t="s">
        <v>8186</v>
      </c>
      <c r="B840" s="225" t="s">
        <v>8204</v>
      </c>
      <c r="C840" s="237" t="s">
        <v>3685</v>
      </c>
      <c r="D840" s="233" t="s">
        <v>5476</v>
      </c>
      <c r="E840" s="232" t="s">
        <v>5240</v>
      </c>
      <c r="F840" s="236" t="s">
        <v>3965</v>
      </c>
      <c r="G840" s="210">
        <v>0</v>
      </c>
      <c r="H840" s="227" t="s">
        <v>7662</v>
      </c>
      <c r="I840" s="227" t="s">
        <v>4695</v>
      </c>
      <c r="J840" s="227" t="s">
        <v>4695</v>
      </c>
      <c r="K840" s="227" t="s">
        <v>4695</v>
      </c>
      <c r="L840" s="227" t="s">
        <v>4695</v>
      </c>
      <c r="M840" s="227" t="s">
        <v>7691</v>
      </c>
      <c r="N840" s="226" t="s">
        <v>4050</v>
      </c>
      <c r="O840" s="226" t="s">
        <v>7729</v>
      </c>
      <c r="P840" s="226" t="s">
        <v>7729</v>
      </c>
      <c r="Q840" s="226" t="s">
        <v>7729</v>
      </c>
      <c r="R840" s="228" t="s">
        <v>9852</v>
      </c>
      <c r="S840" s="228">
        <v>420001074</v>
      </c>
      <c r="T840" s="229">
        <v>45665</v>
      </c>
      <c r="U840" s="230" t="s">
        <v>7554</v>
      </c>
      <c r="V840" s="230" t="s">
        <v>7722</v>
      </c>
      <c r="W840" s="230" t="s">
        <v>7722</v>
      </c>
      <c r="X840" s="230" t="s">
        <v>7662</v>
      </c>
      <c r="Y840" s="230"/>
      <c r="Z840" s="230" t="s">
        <v>9881</v>
      </c>
      <c r="AA840" s="239">
        <v>202412</v>
      </c>
      <c r="AB840" s="239"/>
      <c r="AC840" s="240" t="s">
        <v>3964</v>
      </c>
      <c r="AD840" s="240" t="s">
        <v>7704</v>
      </c>
      <c r="AE840" s="241">
        <v>0</v>
      </c>
      <c r="AF840" s="240" t="s">
        <v>7704</v>
      </c>
      <c r="AG840" s="235" t="str">
        <f>IFERROR(VLOOKUP(작성용!A:A,RM!A:D,4,0),"-")</f>
        <v>-</v>
      </c>
      <c r="AH840" s="9" t="s">
        <v>7662</v>
      </c>
      <c r="AI840" s="231" t="s">
        <v>7662</v>
      </c>
      <c r="AJ840" s="9" t="s">
        <v>7662</v>
      </c>
      <c r="AK840" s="231" t="s">
        <v>3684</v>
      </c>
      <c r="AL840" s="231">
        <v>839</v>
      </c>
    </row>
    <row r="841" spans="1:38" x14ac:dyDescent="0.3">
      <c r="A841" s="225" t="s">
        <v>8186</v>
      </c>
      <c r="B841" s="225" t="s">
        <v>8204</v>
      </c>
      <c r="C841" s="237" t="s">
        <v>3685</v>
      </c>
      <c r="D841" s="233" t="s">
        <v>9835</v>
      </c>
      <c r="E841" s="232" t="s">
        <v>9836</v>
      </c>
      <c r="F841" s="236" t="s">
        <v>3965</v>
      </c>
      <c r="G841" s="210">
        <v>0</v>
      </c>
      <c r="H841" s="227" t="s">
        <v>7662</v>
      </c>
      <c r="I841" s="227" t="s">
        <v>4695</v>
      </c>
      <c r="J841" s="227" t="s">
        <v>4695</v>
      </c>
      <c r="K841" s="227" t="s">
        <v>4695</v>
      </c>
      <c r="L841" s="227" t="s">
        <v>4695</v>
      </c>
      <c r="M841" s="227" t="s">
        <v>7691</v>
      </c>
      <c r="N841" s="226" t="s">
        <v>4050</v>
      </c>
      <c r="O841" s="226" t="s">
        <v>7729</v>
      </c>
      <c r="P841" s="226" t="s">
        <v>7729</v>
      </c>
      <c r="Q841" s="226" t="s">
        <v>7729</v>
      </c>
      <c r="R841" s="228" t="s">
        <v>9853</v>
      </c>
      <c r="S841" s="228">
        <v>420001095</v>
      </c>
      <c r="T841" s="229">
        <v>45665</v>
      </c>
      <c r="U841" s="230" t="s">
        <v>7554</v>
      </c>
      <c r="V841" s="230" t="s">
        <v>7722</v>
      </c>
      <c r="W841" s="230" t="s">
        <v>7722</v>
      </c>
      <c r="X841" s="230" t="s">
        <v>7662</v>
      </c>
      <c r="Y841" s="230"/>
      <c r="Z841" s="230" t="s">
        <v>9881</v>
      </c>
      <c r="AA841" s="239">
        <v>202412</v>
      </c>
      <c r="AB841" s="239"/>
      <c r="AC841" s="240" t="s">
        <v>3964</v>
      </c>
      <c r="AD841" s="240" t="s">
        <v>7704</v>
      </c>
      <c r="AE841" s="241">
        <v>0</v>
      </c>
      <c r="AF841" s="240" t="s">
        <v>7704</v>
      </c>
      <c r="AG841" s="235" t="str">
        <f>IFERROR(VLOOKUP(작성용!A:A,RM!A:D,4,0),"-")</f>
        <v>-</v>
      </c>
      <c r="AH841" s="9" t="s">
        <v>7662</v>
      </c>
      <c r="AI841" s="231" t="s">
        <v>7662</v>
      </c>
      <c r="AJ841" s="9" t="s">
        <v>7662</v>
      </c>
      <c r="AK841" s="231" t="s">
        <v>3684</v>
      </c>
      <c r="AL841" s="231">
        <v>840</v>
      </c>
    </row>
    <row r="842" spans="1:38" x14ac:dyDescent="0.3">
      <c r="A842" s="225" t="s">
        <v>8186</v>
      </c>
      <c r="B842" s="225" t="s">
        <v>8204</v>
      </c>
      <c r="C842" s="237" t="s">
        <v>3685</v>
      </c>
      <c r="D842" s="233" t="s">
        <v>9837</v>
      </c>
      <c r="E842" s="232" t="s">
        <v>9838</v>
      </c>
      <c r="F842" s="236" t="s">
        <v>3965</v>
      </c>
      <c r="G842" s="210">
        <v>0</v>
      </c>
      <c r="H842" s="227" t="s">
        <v>7662</v>
      </c>
      <c r="I842" s="227" t="s">
        <v>4695</v>
      </c>
      <c r="J842" s="227" t="s">
        <v>4695</v>
      </c>
      <c r="K842" s="227" t="s">
        <v>4695</v>
      </c>
      <c r="L842" s="227" t="s">
        <v>4695</v>
      </c>
      <c r="M842" s="227" t="s">
        <v>7691</v>
      </c>
      <c r="N842" s="226" t="s">
        <v>4050</v>
      </c>
      <c r="O842" s="226" t="s">
        <v>7729</v>
      </c>
      <c r="P842" s="226" t="s">
        <v>7729</v>
      </c>
      <c r="Q842" s="226" t="s">
        <v>7729</v>
      </c>
      <c r="R842" s="228" t="s">
        <v>9854</v>
      </c>
      <c r="S842" s="228">
        <v>420001078</v>
      </c>
      <c r="T842" s="229">
        <v>45665</v>
      </c>
      <c r="U842" s="230" t="s">
        <v>7554</v>
      </c>
      <c r="V842" s="230" t="s">
        <v>7722</v>
      </c>
      <c r="W842" s="230" t="s">
        <v>7722</v>
      </c>
      <c r="X842" s="230" t="s">
        <v>7662</v>
      </c>
      <c r="Y842" s="230"/>
      <c r="Z842" s="230" t="s">
        <v>9881</v>
      </c>
      <c r="AA842" s="239">
        <v>202412</v>
      </c>
      <c r="AB842" s="239"/>
      <c r="AC842" s="240" t="s">
        <v>3964</v>
      </c>
      <c r="AD842" s="240" t="s">
        <v>7704</v>
      </c>
      <c r="AE842" s="241">
        <v>0</v>
      </c>
      <c r="AF842" s="240" t="s">
        <v>7704</v>
      </c>
      <c r="AG842" s="235" t="str">
        <f>IFERROR(VLOOKUP(작성용!A:A,RM!A:D,4,0),"-")</f>
        <v>-</v>
      </c>
      <c r="AH842" s="9" t="s">
        <v>7662</v>
      </c>
      <c r="AI842" s="231" t="s">
        <v>7662</v>
      </c>
      <c r="AJ842" s="9" t="s">
        <v>7662</v>
      </c>
      <c r="AK842" s="231" t="s">
        <v>3684</v>
      </c>
      <c r="AL842" s="231">
        <v>841</v>
      </c>
    </row>
    <row r="843" spans="1:38" x14ac:dyDescent="0.3">
      <c r="A843" s="225" t="s">
        <v>8186</v>
      </c>
      <c r="B843" s="225" t="s">
        <v>8204</v>
      </c>
      <c r="C843" s="237" t="s">
        <v>3685</v>
      </c>
      <c r="D843" s="233" t="s">
        <v>8683</v>
      </c>
      <c r="E843" s="232" t="s">
        <v>9839</v>
      </c>
      <c r="F843" s="236" t="s">
        <v>3965</v>
      </c>
      <c r="G843" s="210">
        <v>0</v>
      </c>
      <c r="H843" s="227" t="s">
        <v>7662</v>
      </c>
      <c r="I843" s="227" t="s">
        <v>4695</v>
      </c>
      <c r="J843" s="227" t="s">
        <v>4695</v>
      </c>
      <c r="K843" s="227" t="s">
        <v>4695</v>
      </c>
      <c r="L843" s="227" t="s">
        <v>4695</v>
      </c>
      <c r="M843" s="227" t="s">
        <v>7691</v>
      </c>
      <c r="N843" s="226" t="s">
        <v>4050</v>
      </c>
      <c r="O843" s="226" t="s">
        <v>7729</v>
      </c>
      <c r="P843" s="226" t="s">
        <v>7729</v>
      </c>
      <c r="Q843" s="226" t="s">
        <v>7729</v>
      </c>
      <c r="R843" s="228" t="s">
        <v>9855</v>
      </c>
      <c r="S843" s="228">
        <v>420000687</v>
      </c>
      <c r="T843" s="229">
        <v>45665</v>
      </c>
      <c r="U843" s="230" t="s">
        <v>7554</v>
      </c>
      <c r="V843" s="230" t="s">
        <v>7722</v>
      </c>
      <c r="W843" s="230" t="s">
        <v>7722</v>
      </c>
      <c r="X843" s="230" t="s">
        <v>7662</v>
      </c>
      <c r="Y843" s="230"/>
      <c r="Z843" s="230" t="s">
        <v>9881</v>
      </c>
      <c r="AA843" s="239">
        <v>202412</v>
      </c>
      <c r="AB843" s="239"/>
      <c r="AC843" s="240" t="s">
        <v>3964</v>
      </c>
      <c r="AD843" s="240" t="s">
        <v>7704</v>
      </c>
      <c r="AE843" s="241">
        <v>0</v>
      </c>
      <c r="AF843" s="240" t="s">
        <v>7704</v>
      </c>
      <c r="AG843" s="235" t="str">
        <f>IFERROR(VLOOKUP(작성용!A:A,RM!A:D,4,0),"-")</f>
        <v>-</v>
      </c>
      <c r="AH843" s="9" t="s">
        <v>7662</v>
      </c>
      <c r="AI843" s="231" t="s">
        <v>7662</v>
      </c>
      <c r="AJ843" s="9" t="s">
        <v>7662</v>
      </c>
      <c r="AK843" s="231" t="s">
        <v>3684</v>
      </c>
      <c r="AL843" s="231">
        <v>842</v>
      </c>
    </row>
    <row r="844" spans="1:38" x14ac:dyDescent="0.3">
      <c r="A844" s="225" t="s">
        <v>8186</v>
      </c>
      <c r="B844" s="225" t="s">
        <v>8204</v>
      </c>
      <c r="C844" s="237" t="s">
        <v>3685</v>
      </c>
      <c r="D844" s="233" t="s">
        <v>9840</v>
      </c>
      <c r="E844" s="232" t="s">
        <v>9841</v>
      </c>
      <c r="F844" s="236" t="s">
        <v>3965</v>
      </c>
      <c r="G844" s="210">
        <v>0</v>
      </c>
      <c r="H844" s="227" t="s">
        <v>7662</v>
      </c>
      <c r="I844" s="227" t="s">
        <v>4695</v>
      </c>
      <c r="J844" s="227" t="s">
        <v>4695</v>
      </c>
      <c r="K844" s="227" t="s">
        <v>4695</v>
      </c>
      <c r="L844" s="227" t="s">
        <v>4695</v>
      </c>
      <c r="M844" s="227" t="s">
        <v>7691</v>
      </c>
      <c r="N844" s="226" t="s">
        <v>4050</v>
      </c>
      <c r="O844" s="226" t="s">
        <v>7729</v>
      </c>
      <c r="P844" s="226" t="s">
        <v>7729</v>
      </c>
      <c r="Q844" s="226" t="s">
        <v>7729</v>
      </c>
      <c r="R844" s="228" t="s">
        <v>9856</v>
      </c>
      <c r="S844" s="228">
        <v>420001041</v>
      </c>
      <c r="T844" s="229">
        <v>45665</v>
      </c>
      <c r="U844" s="230" t="s">
        <v>7554</v>
      </c>
      <c r="V844" s="230" t="s">
        <v>7722</v>
      </c>
      <c r="W844" s="230" t="s">
        <v>7722</v>
      </c>
      <c r="X844" s="230" t="s">
        <v>7662</v>
      </c>
      <c r="Y844" s="230"/>
      <c r="Z844" s="230" t="s">
        <v>9881</v>
      </c>
      <c r="AA844" s="239">
        <v>202412</v>
      </c>
      <c r="AB844" s="239"/>
      <c r="AC844" s="240" t="s">
        <v>3964</v>
      </c>
      <c r="AD844" s="240" t="s">
        <v>7704</v>
      </c>
      <c r="AE844" s="241">
        <v>0</v>
      </c>
      <c r="AF844" s="240" t="s">
        <v>7704</v>
      </c>
      <c r="AG844" s="235" t="str">
        <f>IFERROR(VLOOKUP(작성용!A:A,RM!A:D,4,0),"-")</f>
        <v>-</v>
      </c>
      <c r="AH844" s="9" t="s">
        <v>7662</v>
      </c>
      <c r="AI844" s="231" t="s">
        <v>7662</v>
      </c>
      <c r="AJ844" s="9" t="s">
        <v>7662</v>
      </c>
      <c r="AK844" s="231" t="s">
        <v>3684</v>
      </c>
      <c r="AL844" s="231">
        <v>843</v>
      </c>
    </row>
    <row r="845" spans="1:38" x14ac:dyDescent="0.3">
      <c r="A845" s="225" t="s">
        <v>8186</v>
      </c>
      <c r="B845" s="225" t="s">
        <v>8204</v>
      </c>
      <c r="C845" s="237" t="s">
        <v>3685</v>
      </c>
      <c r="D845" s="233" t="s">
        <v>9842</v>
      </c>
      <c r="E845" s="232" t="s">
        <v>9843</v>
      </c>
      <c r="F845" s="236" t="s">
        <v>3965</v>
      </c>
      <c r="G845" s="210">
        <v>0</v>
      </c>
      <c r="H845" s="227" t="s">
        <v>7662</v>
      </c>
      <c r="I845" s="227" t="s">
        <v>4695</v>
      </c>
      <c r="J845" s="227" t="s">
        <v>4695</v>
      </c>
      <c r="K845" s="227" t="s">
        <v>4695</v>
      </c>
      <c r="L845" s="227" t="s">
        <v>4695</v>
      </c>
      <c r="M845" s="227" t="s">
        <v>7691</v>
      </c>
      <c r="N845" s="226" t="s">
        <v>4050</v>
      </c>
      <c r="O845" s="226" t="s">
        <v>7729</v>
      </c>
      <c r="P845" s="226" t="s">
        <v>7729</v>
      </c>
      <c r="Q845" s="226" t="s">
        <v>7729</v>
      </c>
      <c r="R845" s="228" t="s">
        <v>9857</v>
      </c>
      <c r="S845" s="228">
        <v>420000721</v>
      </c>
      <c r="T845" s="229">
        <v>45665</v>
      </c>
      <c r="U845" s="230" t="s">
        <v>7554</v>
      </c>
      <c r="V845" s="230" t="s">
        <v>7722</v>
      </c>
      <c r="W845" s="230" t="s">
        <v>7722</v>
      </c>
      <c r="X845" s="230" t="s">
        <v>7662</v>
      </c>
      <c r="Y845" s="230"/>
      <c r="Z845" s="230" t="s">
        <v>9881</v>
      </c>
      <c r="AA845" s="239">
        <v>202412</v>
      </c>
      <c r="AB845" s="239"/>
      <c r="AC845" s="240" t="s">
        <v>3964</v>
      </c>
      <c r="AD845" s="240" t="s">
        <v>7704</v>
      </c>
      <c r="AE845" s="241">
        <v>0</v>
      </c>
      <c r="AF845" s="240" t="s">
        <v>7704</v>
      </c>
      <c r="AG845" s="235" t="str">
        <f>IFERROR(VLOOKUP(작성용!A:A,RM!A:D,4,0),"-")</f>
        <v>-</v>
      </c>
      <c r="AH845" s="9" t="s">
        <v>7662</v>
      </c>
      <c r="AI845" s="231" t="s">
        <v>7662</v>
      </c>
      <c r="AJ845" s="9" t="s">
        <v>7662</v>
      </c>
      <c r="AK845" s="231" t="s">
        <v>3684</v>
      </c>
      <c r="AL845" s="231">
        <v>844</v>
      </c>
    </row>
    <row r="846" spans="1:38" x14ac:dyDescent="0.3">
      <c r="A846" s="225" t="s">
        <v>8186</v>
      </c>
      <c r="B846" s="225" t="s">
        <v>8204</v>
      </c>
      <c r="C846" s="237" t="s">
        <v>3685</v>
      </c>
      <c r="D846" s="233" t="s">
        <v>9844</v>
      </c>
      <c r="E846" s="232" t="s">
        <v>9845</v>
      </c>
      <c r="F846" s="236" t="s">
        <v>3965</v>
      </c>
      <c r="G846" s="210">
        <v>0</v>
      </c>
      <c r="H846" s="227" t="s">
        <v>7662</v>
      </c>
      <c r="I846" s="227" t="s">
        <v>4695</v>
      </c>
      <c r="J846" s="227" t="s">
        <v>4695</v>
      </c>
      <c r="K846" s="227" t="s">
        <v>4695</v>
      </c>
      <c r="L846" s="227" t="s">
        <v>4695</v>
      </c>
      <c r="M846" s="227" t="s">
        <v>7691</v>
      </c>
      <c r="N846" s="226" t="s">
        <v>4050</v>
      </c>
      <c r="O846" s="226" t="s">
        <v>7729</v>
      </c>
      <c r="P846" s="226" t="s">
        <v>7729</v>
      </c>
      <c r="Q846" s="226" t="s">
        <v>7729</v>
      </c>
      <c r="R846" s="228" t="s">
        <v>9858</v>
      </c>
      <c r="S846" s="228">
        <v>420000680</v>
      </c>
      <c r="T846" s="229">
        <v>45665</v>
      </c>
      <c r="U846" s="230" t="s">
        <v>7554</v>
      </c>
      <c r="V846" s="230" t="s">
        <v>7722</v>
      </c>
      <c r="W846" s="230" t="s">
        <v>7722</v>
      </c>
      <c r="X846" s="230" t="s">
        <v>7662</v>
      </c>
      <c r="Y846" s="230"/>
      <c r="Z846" s="230" t="s">
        <v>9881</v>
      </c>
      <c r="AA846" s="239">
        <v>202412</v>
      </c>
      <c r="AB846" s="239"/>
      <c r="AC846" s="240" t="s">
        <v>3964</v>
      </c>
      <c r="AD846" s="240" t="s">
        <v>7704</v>
      </c>
      <c r="AE846" s="241">
        <v>0</v>
      </c>
      <c r="AF846" s="240" t="s">
        <v>7704</v>
      </c>
      <c r="AG846" s="235" t="str">
        <f>IFERROR(VLOOKUP(작성용!A:A,RM!A:D,4,0),"-")</f>
        <v>-</v>
      </c>
      <c r="AH846" s="9" t="s">
        <v>7662</v>
      </c>
      <c r="AI846" s="231" t="s">
        <v>7662</v>
      </c>
      <c r="AJ846" s="9" t="s">
        <v>7662</v>
      </c>
      <c r="AK846" s="231" t="s">
        <v>3684</v>
      </c>
      <c r="AL846" s="231">
        <v>845</v>
      </c>
    </row>
    <row r="847" spans="1:38" x14ac:dyDescent="0.3">
      <c r="A847" s="225" t="s">
        <v>8186</v>
      </c>
      <c r="B847" s="225" t="s">
        <v>8204</v>
      </c>
      <c r="C847" s="237" t="s">
        <v>3685</v>
      </c>
      <c r="D847" s="233" t="s">
        <v>9846</v>
      </c>
      <c r="E847" s="232" t="s">
        <v>9847</v>
      </c>
      <c r="F847" s="236" t="s">
        <v>3965</v>
      </c>
      <c r="G847" s="210">
        <v>0</v>
      </c>
      <c r="H847" s="227" t="s">
        <v>7662</v>
      </c>
      <c r="I847" s="227" t="s">
        <v>4695</v>
      </c>
      <c r="J847" s="227" t="s">
        <v>4695</v>
      </c>
      <c r="K847" s="227" t="s">
        <v>4695</v>
      </c>
      <c r="L847" s="227" t="s">
        <v>4695</v>
      </c>
      <c r="M847" s="227" t="s">
        <v>7691</v>
      </c>
      <c r="N847" s="226" t="s">
        <v>4050</v>
      </c>
      <c r="O847" s="226" t="s">
        <v>7729</v>
      </c>
      <c r="P847" s="226" t="s">
        <v>7729</v>
      </c>
      <c r="Q847" s="226" t="s">
        <v>7729</v>
      </c>
      <c r="R847" s="228" t="s">
        <v>9859</v>
      </c>
      <c r="S847" s="228">
        <v>420001029</v>
      </c>
      <c r="T847" s="229">
        <v>45665</v>
      </c>
      <c r="U847" s="230" t="s">
        <v>7554</v>
      </c>
      <c r="V847" s="230" t="s">
        <v>7722</v>
      </c>
      <c r="W847" s="230" t="s">
        <v>7722</v>
      </c>
      <c r="X847" s="230" t="s">
        <v>7662</v>
      </c>
      <c r="Y847" s="230"/>
      <c r="Z847" s="230" t="s">
        <v>9881</v>
      </c>
      <c r="AA847" s="239">
        <v>202412</v>
      </c>
      <c r="AB847" s="239"/>
      <c r="AC847" s="240" t="s">
        <v>3964</v>
      </c>
      <c r="AD847" s="240" t="s">
        <v>7704</v>
      </c>
      <c r="AE847" s="241">
        <v>0</v>
      </c>
      <c r="AF847" s="240" t="s">
        <v>7704</v>
      </c>
      <c r="AG847" s="235" t="str">
        <f>IFERROR(VLOOKUP(작성용!A:A,RM!A:D,4,0),"-")</f>
        <v>-</v>
      </c>
      <c r="AH847" s="9" t="s">
        <v>7662</v>
      </c>
      <c r="AI847" s="231" t="s">
        <v>7662</v>
      </c>
      <c r="AJ847" s="9" t="s">
        <v>7662</v>
      </c>
      <c r="AK847" s="231" t="s">
        <v>3684</v>
      </c>
      <c r="AL847" s="231">
        <v>846</v>
      </c>
    </row>
    <row r="848" spans="1:38" x14ac:dyDescent="0.3">
      <c r="A848" s="225" t="s">
        <v>3615</v>
      </c>
      <c r="B848" s="225" t="s">
        <v>8068</v>
      </c>
      <c r="C848" s="237" t="s">
        <v>9860</v>
      </c>
      <c r="D848" s="233" t="s">
        <v>9861</v>
      </c>
      <c r="E848" s="232" t="s">
        <v>9863</v>
      </c>
      <c r="F848" s="236" t="s">
        <v>3965</v>
      </c>
      <c r="G848" s="210">
        <v>0</v>
      </c>
      <c r="H848" s="227" t="s">
        <v>7573</v>
      </c>
      <c r="I848" s="227" t="s">
        <v>4695</v>
      </c>
      <c r="J848" s="227" t="s">
        <v>4695</v>
      </c>
      <c r="K848" s="227" t="s">
        <v>4695</v>
      </c>
      <c r="L848" s="227" t="s">
        <v>4695</v>
      </c>
      <c r="M848" s="227" t="s">
        <v>7691</v>
      </c>
      <c r="N848" s="226" t="s">
        <v>4050</v>
      </c>
      <c r="O848" s="226" t="s">
        <v>8089</v>
      </c>
      <c r="P848" s="226" t="s">
        <v>8086</v>
      </c>
      <c r="Q848" s="226" t="s">
        <v>8090</v>
      </c>
      <c r="R848" s="228" t="s">
        <v>9862</v>
      </c>
      <c r="S848" s="228">
        <v>410000348</v>
      </c>
      <c r="T848" s="229">
        <v>45665</v>
      </c>
      <c r="U848" s="230" t="s">
        <v>7554</v>
      </c>
      <c r="V848" s="230" t="s">
        <v>7722</v>
      </c>
      <c r="W848" s="230" t="s">
        <v>7722</v>
      </c>
      <c r="X848" s="230" t="s">
        <v>7662</v>
      </c>
      <c r="Y848" s="230"/>
      <c r="Z848" s="230" t="s">
        <v>9879</v>
      </c>
      <c r="AA848" s="239">
        <v>202412</v>
      </c>
      <c r="AB848" s="239"/>
      <c r="AC848" s="240" t="s">
        <v>3964</v>
      </c>
      <c r="AD848" s="240" t="s">
        <v>7704</v>
      </c>
      <c r="AE848" s="241">
        <v>0</v>
      </c>
      <c r="AF848" s="240" t="s">
        <v>7704</v>
      </c>
      <c r="AG848" s="235" t="str">
        <f>IFERROR(VLOOKUP(작성용!A:A,RM!A:D,4,0),"-")</f>
        <v>조용원</v>
      </c>
      <c r="AH848" s="9" t="s">
        <v>8185</v>
      </c>
      <c r="AI848" s="231" t="s">
        <v>7662</v>
      </c>
      <c r="AJ848" s="9" t="s">
        <v>7662</v>
      </c>
      <c r="AK848" s="231" t="s">
        <v>3684</v>
      </c>
      <c r="AL848" s="231">
        <v>847</v>
      </c>
    </row>
    <row r="849" spans="1:38" x14ac:dyDescent="0.3">
      <c r="A849" s="225" t="s">
        <v>2414</v>
      </c>
      <c r="B849" s="225" t="s">
        <v>2415</v>
      </c>
      <c r="C849" s="237" t="s">
        <v>4021</v>
      </c>
      <c r="D849" s="233" t="s">
        <v>9867</v>
      </c>
      <c r="E849" s="232" t="s">
        <v>9872</v>
      </c>
      <c r="F849" s="236" t="s">
        <v>4811</v>
      </c>
      <c r="G849" s="210">
        <v>0</v>
      </c>
      <c r="H849" s="227" t="s">
        <v>4777</v>
      </c>
      <c r="I849" s="227" t="s">
        <v>4695</v>
      </c>
      <c r="J849" s="227" t="s">
        <v>4695</v>
      </c>
      <c r="K849" s="227" t="s">
        <v>4695</v>
      </c>
      <c r="L849" s="227" t="s">
        <v>4695</v>
      </c>
      <c r="M849" s="227" t="s">
        <v>7691</v>
      </c>
      <c r="N849" s="226" t="s">
        <v>3967</v>
      </c>
      <c r="O849" s="226" t="s">
        <v>3530</v>
      </c>
      <c r="P849" s="226" t="s">
        <v>3530</v>
      </c>
      <c r="Q849" s="226" t="s">
        <v>3530</v>
      </c>
      <c r="R849" s="228" t="s">
        <v>9869</v>
      </c>
      <c r="S849" s="228" t="s">
        <v>9871</v>
      </c>
      <c r="T849" s="229">
        <v>45666</v>
      </c>
      <c r="U849" s="230" t="s">
        <v>4017</v>
      </c>
      <c r="V849" s="230" t="s">
        <v>3961</v>
      </c>
      <c r="W849" s="230" t="s">
        <v>3961</v>
      </c>
      <c r="X849" s="230" t="s">
        <v>4777</v>
      </c>
      <c r="Y849" s="230"/>
      <c r="Z849" s="230" t="s">
        <v>9892</v>
      </c>
      <c r="AA849" s="239">
        <v>202412</v>
      </c>
      <c r="AB849" s="239"/>
      <c r="AC849" s="240" t="s">
        <v>4808</v>
      </c>
      <c r="AD849" s="240" t="s">
        <v>3963</v>
      </c>
      <c r="AE849" s="241">
        <v>0</v>
      </c>
      <c r="AF849" s="240" t="s">
        <v>3963</v>
      </c>
      <c r="AG849" s="235" t="str">
        <f>IFERROR(VLOOKUP(작성용!A:A,RM!A:D,4,0),"-")</f>
        <v>김기욱/정창수</v>
      </c>
      <c r="AH849" s="9" t="s">
        <v>8304</v>
      </c>
      <c r="AI849" s="231" t="s">
        <v>4777</v>
      </c>
      <c r="AJ849" s="9" t="s">
        <v>4777</v>
      </c>
      <c r="AK849" s="231" t="s">
        <v>3962</v>
      </c>
      <c r="AL849" s="231">
        <v>848</v>
      </c>
    </row>
    <row r="850" spans="1:38" x14ac:dyDescent="0.3">
      <c r="A850" s="225" t="s">
        <v>2414</v>
      </c>
      <c r="B850" s="225" t="s">
        <v>2415</v>
      </c>
      <c r="C850" s="237" t="s">
        <v>4021</v>
      </c>
      <c r="D850" s="233" t="s">
        <v>9868</v>
      </c>
      <c r="E850" s="232" t="s">
        <v>9873</v>
      </c>
      <c r="F850" s="236" t="s">
        <v>4811</v>
      </c>
      <c r="G850" s="210">
        <v>0</v>
      </c>
      <c r="H850" s="227" t="s">
        <v>4777</v>
      </c>
      <c r="I850" s="227" t="s">
        <v>4695</v>
      </c>
      <c r="J850" s="227" t="s">
        <v>4695</v>
      </c>
      <c r="K850" s="227" t="s">
        <v>4695</v>
      </c>
      <c r="L850" s="227" t="s">
        <v>4695</v>
      </c>
      <c r="M850" s="227" t="s">
        <v>7691</v>
      </c>
      <c r="N850" s="226" t="s">
        <v>3967</v>
      </c>
      <c r="O850" s="226" t="s">
        <v>3530</v>
      </c>
      <c r="P850" s="226" t="s">
        <v>3530</v>
      </c>
      <c r="Q850" s="226" t="s">
        <v>3530</v>
      </c>
      <c r="R850" s="228" t="s">
        <v>9870</v>
      </c>
      <c r="S850" s="228" t="s">
        <v>9871</v>
      </c>
      <c r="T850" s="229">
        <v>45666</v>
      </c>
      <c r="U850" s="230" t="s">
        <v>4017</v>
      </c>
      <c r="V850" s="230" t="s">
        <v>3961</v>
      </c>
      <c r="W850" s="230" t="s">
        <v>3961</v>
      </c>
      <c r="X850" s="230" t="s">
        <v>4777</v>
      </c>
      <c r="Y850" s="230"/>
      <c r="Z850" s="230" t="s">
        <v>9892</v>
      </c>
      <c r="AA850" s="239">
        <v>202412</v>
      </c>
      <c r="AB850" s="239"/>
      <c r="AC850" s="240" t="s">
        <v>4808</v>
      </c>
      <c r="AD850" s="240" t="s">
        <v>3963</v>
      </c>
      <c r="AE850" s="241">
        <v>0</v>
      </c>
      <c r="AF850" s="240" t="s">
        <v>3963</v>
      </c>
      <c r="AG850" s="235" t="str">
        <f>IFERROR(VLOOKUP(작성용!A:A,RM!A:D,4,0),"-")</f>
        <v>김기욱/정창수</v>
      </c>
      <c r="AH850" s="9" t="s">
        <v>8304</v>
      </c>
      <c r="AI850" s="231" t="s">
        <v>4777</v>
      </c>
      <c r="AJ850" s="9" t="s">
        <v>4777</v>
      </c>
      <c r="AK850" s="231" t="s">
        <v>3962</v>
      </c>
      <c r="AL850" s="231">
        <v>849</v>
      </c>
    </row>
    <row r="851" spans="1:38" s="194" customFormat="1" x14ac:dyDescent="0.3">
      <c r="A851" s="225" t="s">
        <v>9908</v>
      </c>
      <c r="B851" s="225" t="s">
        <v>9909</v>
      </c>
      <c r="C851" s="237" t="s">
        <v>9899</v>
      </c>
      <c r="D851" s="233" t="s">
        <v>9900</v>
      </c>
      <c r="E851" s="232">
        <v>1101130033067</v>
      </c>
      <c r="F851" s="236" t="s">
        <v>4077</v>
      </c>
      <c r="G851" s="210">
        <v>0</v>
      </c>
      <c r="H851" s="227" t="s">
        <v>9896</v>
      </c>
      <c r="I851" s="227"/>
      <c r="J851" s="227"/>
      <c r="K851" s="227"/>
      <c r="L851" s="227"/>
      <c r="M851" s="227"/>
      <c r="N851" s="227" t="s">
        <v>9901</v>
      </c>
      <c r="O851" s="242"/>
      <c r="P851" s="242"/>
      <c r="Q851" s="221"/>
      <c r="R851" s="208" t="s">
        <v>9897</v>
      </c>
      <c r="S851" s="209" t="s">
        <v>9897</v>
      </c>
      <c r="T851" s="229" t="s">
        <v>9898</v>
      </c>
      <c r="U851" s="230" t="s">
        <v>9902</v>
      </c>
      <c r="V851" s="229" t="s">
        <v>3961</v>
      </c>
      <c r="W851" s="229" t="s">
        <v>9903</v>
      </c>
      <c r="X851" s="230" t="s">
        <v>9904</v>
      </c>
      <c r="Y851" s="230"/>
      <c r="Z851" s="230"/>
      <c r="AA851" s="220">
        <v>202412</v>
      </c>
      <c r="AB851" s="239"/>
      <c r="AC851" s="240" t="s">
        <v>4821</v>
      </c>
      <c r="AD851" s="240" t="s">
        <v>9905</v>
      </c>
      <c r="AE851" s="241">
        <v>0</v>
      </c>
      <c r="AF851" s="240" t="s">
        <v>9906</v>
      </c>
      <c r="AG851" s="235" t="str">
        <f>IFERROR(VLOOKUP(작성용!A:A,RM!A:D,4,0),"-")</f>
        <v>-</v>
      </c>
      <c r="AH851" s="9" t="s">
        <v>9896</v>
      </c>
      <c r="AI851" s="231" t="s">
        <v>9904</v>
      </c>
      <c r="AJ851" s="231" t="s">
        <v>3522</v>
      </c>
      <c r="AK851" s="231" t="s">
        <v>9907</v>
      </c>
      <c r="AL851" s="231">
        <v>850</v>
      </c>
    </row>
    <row r="852" spans="1:38" x14ac:dyDescent="0.3">
      <c r="A852" s="225" t="s">
        <v>675</v>
      </c>
      <c r="B852" s="225" t="s">
        <v>9911</v>
      </c>
      <c r="C852" s="237" t="s">
        <v>9912</v>
      </c>
      <c r="D852" s="233" t="s">
        <v>9911</v>
      </c>
      <c r="E852" s="232">
        <v>1543110026713</v>
      </c>
      <c r="F852" s="236" t="s">
        <v>9913</v>
      </c>
      <c r="G852" s="238">
        <v>2</v>
      </c>
      <c r="H852" s="227" t="s">
        <v>4208</v>
      </c>
      <c r="I852" s="227"/>
      <c r="J852" s="227"/>
      <c r="K852" s="227"/>
      <c r="L852" s="227"/>
      <c r="M852" s="227"/>
      <c r="N852" s="226" t="s">
        <v>9914</v>
      </c>
      <c r="O852" s="226" t="s">
        <v>9942</v>
      </c>
      <c r="P852" s="226" t="s">
        <v>9943</v>
      </c>
      <c r="Q852" s="221" t="s">
        <v>9944</v>
      </c>
      <c r="R852" s="228" t="s">
        <v>9915</v>
      </c>
      <c r="S852" s="228" t="s">
        <v>4926</v>
      </c>
      <c r="T852" s="229">
        <v>45672</v>
      </c>
      <c r="U852" s="230" t="s">
        <v>9945</v>
      </c>
      <c r="V852" s="230">
        <v>45716</v>
      </c>
      <c r="W852" s="230">
        <v>45716</v>
      </c>
      <c r="X852" s="230" t="s">
        <v>2</v>
      </c>
      <c r="Y852" s="230"/>
      <c r="Z852" s="230" t="s">
        <v>9946</v>
      </c>
      <c r="AA852" s="239">
        <v>202412</v>
      </c>
      <c r="AB852" s="239"/>
      <c r="AC852" s="240" t="s">
        <v>9916</v>
      </c>
      <c r="AD852" s="240" t="s">
        <v>4197</v>
      </c>
      <c r="AE852" s="241">
        <v>0</v>
      </c>
      <c r="AF852" s="240" t="s">
        <v>4197</v>
      </c>
      <c r="AG852" s="235" t="str">
        <f>IFERROR(VLOOKUP(작성용!A:A,RM!A:D,4,0),"-")</f>
        <v>이문수</v>
      </c>
      <c r="AH852" s="231" t="s">
        <v>9917</v>
      </c>
      <c r="AI852" s="231" t="s">
        <v>9915</v>
      </c>
      <c r="AJ852" s="231" t="s">
        <v>4833</v>
      </c>
      <c r="AK852" s="231" t="s">
        <v>3974</v>
      </c>
      <c r="AL852" s="231">
        <v>851</v>
      </c>
    </row>
    <row r="853" spans="1:38" x14ac:dyDescent="0.3">
      <c r="A853" s="225" t="s">
        <v>675</v>
      </c>
      <c r="B853" s="225" t="s">
        <v>9911</v>
      </c>
      <c r="C853" s="237" t="s">
        <v>9918</v>
      </c>
      <c r="D853" s="233" t="s">
        <v>9910</v>
      </c>
      <c r="E853" s="232">
        <v>1543110026713</v>
      </c>
      <c r="F853" s="236" t="s">
        <v>9919</v>
      </c>
      <c r="G853" s="238">
        <v>4</v>
      </c>
      <c r="H853" s="227" t="s">
        <v>9915</v>
      </c>
      <c r="I853" s="227"/>
      <c r="J853" s="227"/>
      <c r="K853" s="227"/>
      <c r="L853" s="227"/>
      <c r="M853" s="227"/>
      <c r="N853" s="226" t="s">
        <v>9920</v>
      </c>
      <c r="O853" s="226" t="s">
        <v>9942</v>
      </c>
      <c r="P853" s="226" t="s">
        <v>9943</v>
      </c>
      <c r="Q853" s="221" t="s">
        <v>9944</v>
      </c>
      <c r="R853" s="228" t="s">
        <v>4208</v>
      </c>
      <c r="S853" s="228" t="s">
        <v>4963</v>
      </c>
      <c r="T853" s="229">
        <v>45672</v>
      </c>
      <c r="U853" s="230" t="s">
        <v>9945</v>
      </c>
      <c r="V853" s="230">
        <v>45716</v>
      </c>
      <c r="W853" s="230">
        <v>45716</v>
      </c>
      <c r="X853" s="230" t="s">
        <v>2</v>
      </c>
      <c r="Y853" s="230"/>
      <c r="Z853" s="230" t="s">
        <v>9946</v>
      </c>
      <c r="AA853" s="239">
        <v>202412</v>
      </c>
      <c r="AB853" s="239"/>
      <c r="AC853" s="240" t="s">
        <v>4815</v>
      </c>
      <c r="AD853" s="240" t="s">
        <v>9921</v>
      </c>
      <c r="AE853" s="241">
        <v>0</v>
      </c>
      <c r="AF853" s="240" t="s">
        <v>9921</v>
      </c>
      <c r="AG853" s="235" t="str">
        <f>IFERROR(VLOOKUP(작성용!A:A,RM!A:D,4,0),"-")</f>
        <v>이문수</v>
      </c>
      <c r="AH853" s="231" t="s">
        <v>9922</v>
      </c>
      <c r="AI853" s="231" t="s">
        <v>9915</v>
      </c>
      <c r="AJ853" s="231" t="s">
        <v>9923</v>
      </c>
      <c r="AK853" s="231" t="s">
        <v>3974</v>
      </c>
      <c r="AL853" s="231">
        <v>852</v>
      </c>
    </row>
    <row r="854" spans="1:38" x14ac:dyDescent="0.3">
      <c r="A854" s="225" t="s">
        <v>675</v>
      </c>
      <c r="B854" s="225" t="s">
        <v>9924</v>
      </c>
      <c r="C854" s="237" t="s">
        <v>9925</v>
      </c>
      <c r="D854" s="233" t="s">
        <v>9911</v>
      </c>
      <c r="E854" s="232">
        <v>1543110026713</v>
      </c>
      <c r="F854" s="236" t="s">
        <v>9919</v>
      </c>
      <c r="G854" s="238">
        <v>5</v>
      </c>
      <c r="H854" s="227" t="s">
        <v>9926</v>
      </c>
      <c r="I854" s="227"/>
      <c r="J854" s="227"/>
      <c r="K854" s="227"/>
      <c r="L854" s="227"/>
      <c r="M854" s="227"/>
      <c r="N854" s="226" t="s">
        <v>9914</v>
      </c>
      <c r="O854" s="226" t="s">
        <v>9942</v>
      </c>
      <c r="P854" s="226" t="s">
        <v>9943</v>
      </c>
      <c r="Q854" s="221" t="s">
        <v>9944</v>
      </c>
      <c r="R854" s="228" t="s">
        <v>4208</v>
      </c>
      <c r="S854" s="228" t="s">
        <v>9915</v>
      </c>
      <c r="T854" s="229">
        <v>45672</v>
      </c>
      <c r="U854" s="230" t="s">
        <v>9945</v>
      </c>
      <c r="V854" s="230">
        <v>45716</v>
      </c>
      <c r="W854" s="230">
        <v>45716</v>
      </c>
      <c r="X854" s="230" t="s">
        <v>2</v>
      </c>
      <c r="Y854" s="230"/>
      <c r="Z854" s="230" t="s">
        <v>9946</v>
      </c>
      <c r="AA854" s="239">
        <v>202412</v>
      </c>
      <c r="AB854" s="239"/>
      <c r="AC854" s="240" t="s">
        <v>9927</v>
      </c>
      <c r="AD854" s="240" t="s">
        <v>9928</v>
      </c>
      <c r="AE854" s="241">
        <v>0</v>
      </c>
      <c r="AF854" s="240" t="s">
        <v>9928</v>
      </c>
      <c r="AG854" s="235" t="str">
        <f>IFERROR(VLOOKUP(작성용!A:A,RM!A:D,4,0),"-")</f>
        <v>이문수</v>
      </c>
      <c r="AH854" s="231" t="s">
        <v>9929</v>
      </c>
      <c r="AI854" s="231" t="s">
        <v>4963</v>
      </c>
      <c r="AJ854" s="231" t="s">
        <v>4833</v>
      </c>
      <c r="AK854" s="231" t="s">
        <v>3974</v>
      </c>
      <c r="AL854" s="231">
        <v>853</v>
      </c>
    </row>
    <row r="855" spans="1:38" x14ac:dyDescent="0.3">
      <c r="A855" s="225" t="s">
        <v>675</v>
      </c>
      <c r="B855" s="225" t="s">
        <v>9924</v>
      </c>
      <c r="C855" s="237" t="s">
        <v>9925</v>
      </c>
      <c r="D855" s="233" t="s">
        <v>9911</v>
      </c>
      <c r="E855" s="232">
        <v>1543110026713</v>
      </c>
      <c r="F855" s="236" t="s">
        <v>9930</v>
      </c>
      <c r="G855" s="238">
        <v>6</v>
      </c>
      <c r="H855" s="227" t="s">
        <v>4963</v>
      </c>
      <c r="I855" s="227"/>
      <c r="J855" s="227"/>
      <c r="K855" s="227"/>
      <c r="L855" s="227"/>
      <c r="M855" s="227"/>
      <c r="N855" s="226" t="s">
        <v>9914</v>
      </c>
      <c r="O855" s="226" t="s">
        <v>9942</v>
      </c>
      <c r="P855" s="226" t="s">
        <v>9943</v>
      </c>
      <c r="Q855" s="221" t="s">
        <v>9944</v>
      </c>
      <c r="R855" s="228" t="s">
        <v>4963</v>
      </c>
      <c r="S855" s="228" t="s">
        <v>4963</v>
      </c>
      <c r="T855" s="229">
        <v>45672</v>
      </c>
      <c r="U855" s="230" t="s">
        <v>9945</v>
      </c>
      <c r="V855" s="230">
        <v>45716</v>
      </c>
      <c r="W855" s="230">
        <v>45716</v>
      </c>
      <c r="X855" s="230" t="s">
        <v>2</v>
      </c>
      <c r="Y855" s="230"/>
      <c r="Z855" s="230" t="s">
        <v>9946</v>
      </c>
      <c r="AA855" s="239">
        <v>202412</v>
      </c>
      <c r="AB855" s="239"/>
      <c r="AC855" s="240" t="s">
        <v>9916</v>
      </c>
      <c r="AD855" s="240" t="s">
        <v>9928</v>
      </c>
      <c r="AE855" s="241">
        <v>0</v>
      </c>
      <c r="AF855" s="240" t="s">
        <v>9928</v>
      </c>
      <c r="AG855" s="235" t="str">
        <f>IFERROR(VLOOKUP(작성용!A:A,RM!A:D,4,0),"-")</f>
        <v>이문수</v>
      </c>
      <c r="AH855" s="231" t="s">
        <v>9931</v>
      </c>
      <c r="AI855" s="231" t="s">
        <v>4963</v>
      </c>
      <c r="AJ855" s="231" t="s">
        <v>9932</v>
      </c>
      <c r="AK855" s="231" t="s">
        <v>3974</v>
      </c>
      <c r="AL855" s="231">
        <v>854</v>
      </c>
    </row>
    <row r="856" spans="1:38" x14ac:dyDescent="0.3">
      <c r="A856" s="225" t="s">
        <v>675</v>
      </c>
      <c r="B856" s="225" t="s">
        <v>9933</v>
      </c>
      <c r="C856" s="237" t="s">
        <v>4832</v>
      </c>
      <c r="D856" s="233" t="s">
        <v>9933</v>
      </c>
      <c r="E856" s="232">
        <v>1543110026713</v>
      </c>
      <c r="F856" s="236" t="s">
        <v>9934</v>
      </c>
      <c r="G856" s="238">
        <v>8</v>
      </c>
      <c r="H856" s="227" t="s">
        <v>9935</v>
      </c>
      <c r="I856" s="227"/>
      <c r="J856" s="227"/>
      <c r="K856" s="227"/>
      <c r="L856" s="227"/>
      <c r="M856" s="227"/>
      <c r="N856" s="226" t="s">
        <v>4826</v>
      </c>
      <c r="O856" s="226" t="s">
        <v>9942</v>
      </c>
      <c r="P856" s="226" t="s">
        <v>9943</v>
      </c>
      <c r="Q856" s="221" t="s">
        <v>9944</v>
      </c>
      <c r="R856" s="228" t="s">
        <v>9935</v>
      </c>
      <c r="S856" s="228" t="s">
        <v>4963</v>
      </c>
      <c r="T856" s="229">
        <v>45672</v>
      </c>
      <c r="U856" s="230" t="s">
        <v>9945</v>
      </c>
      <c r="V856" s="230">
        <v>45716</v>
      </c>
      <c r="W856" s="230">
        <v>45716</v>
      </c>
      <c r="X856" s="230" t="s">
        <v>2</v>
      </c>
      <c r="Y856" s="230"/>
      <c r="Z856" s="230" t="s">
        <v>9946</v>
      </c>
      <c r="AA856" s="239">
        <v>202412</v>
      </c>
      <c r="AB856" s="239"/>
      <c r="AC856" s="240" t="s">
        <v>9927</v>
      </c>
      <c r="AD856" s="240" t="s">
        <v>4197</v>
      </c>
      <c r="AE856" s="241">
        <v>0</v>
      </c>
      <c r="AF856" s="240" t="s">
        <v>4197</v>
      </c>
      <c r="AG856" s="235" t="str">
        <f>IFERROR(VLOOKUP(작성용!A:A,RM!A:D,4,0),"-")</f>
        <v>이문수</v>
      </c>
      <c r="AH856" s="231" t="s">
        <v>9936</v>
      </c>
      <c r="AI856" s="231" t="s">
        <v>9935</v>
      </c>
      <c r="AJ856" s="231" t="s">
        <v>9923</v>
      </c>
      <c r="AK856" s="231" t="s">
        <v>3974</v>
      </c>
      <c r="AL856" s="231">
        <v>855</v>
      </c>
    </row>
    <row r="857" spans="1:38" x14ac:dyDescent="0.3">
      <c r="A857" s="225" t="s">
        <v>675</v>
      </c>
      <c r="B857" s="225" t="s">
        <v>9910</v>
      </c>
      <c r="C857" s="237" t="s">
        <v>4832</v>
      </c>
      <c r="D857" s="233" t="s">
        <v>9933</v>
      </c>
      <c r="E857" s="232">
        <v>1543110026713</v>
      </c>
      <c r="F857" s="236" t="s">
        <v>4797</v>
      </c>
      <c r="G857" s="238">
        <v>0</v>
      </c>
      <c r="H857" s="227" t="s">
        <v>9935</v>
      </c>
      <c r="I857" s="227"/>
      <c r="J857" s="227"/>
      <c r="K857" s="227"/>
      <c r="L857" s="227"/>
      <c r="M857" s="227"/>
      <c r="N857" s="226" t="s">
        <v>9938</v>
      </c>
      <c r="O857" s="226" t="s">
        <v>9942</v>
      </c>
      <c r="P857" s="226" t="s">
        <v>9943</v>
      </c>
      <c r="Q857" s="221" t="s">
        <v>9944</v>
      </c>
      <c r="R857" s="228" t="s">
        <v>9935</v>
      </c>
      <c r="S857" s="228" t="s">
        <v>9935</v>
      </c>
      <c r="T857" s="229">
        <v>45672</v>
      </c>
      <c r="U857" s="230" t="s">
        <v>9945</v>
      </c>
      <c r="V857" s="230">
        <v>45716</v>
      </c>
      <c r="W857" s="230">
        <v>45716</v>
      </c>
      <c r="X857" s="230" t="s">
        <v>2</v>
      </c>
      <c r="Y857" s="230"/>
      <c r="Z857" s="230" t="s">
        <v>9946</v>
      </c>
      <c r="AA857" s="239">
        <v>202412</v>
      </c>
      <c r="AB857" s="239"/>
      <c r="AC857" s="240" t="s">
        <v>9927</v>
      </c>
      <c r="AD857" s="240" t="s">
        <v>9928</v>
      </c>
      <c r="AE857" s="241">
        <v>1</v>
      </c>
      <c r="AF857" s="240" t="s">
        <v>9928</v>
      </c>
      <c r="AG857" s="235" t="str">
        <f>IFERROR(VLOOKUP(작성용!A:A,RM!A:D,4,0),"-")</f>
        <v>이문수</v>
      </c>
      <c r="AH857" s="9" t="s">
        <v>9929</v>
      </c>
      <c r="AI857" s="231" t="s">
        <v>9935</v>
      </c>
      <c r="AJ857" s="231" t="s">
        <v>9923</v>
      </c>
      <c r="AK857" s="231" t="s">
        <v>3974</v>
      </c>
      <c r="AL857" s="231">
        <v>856</v>
      </c>
    </row>
    <row r="858" spans="1:38" x14ac:dyDescent="0.3">
      <c r="A858" s="225" t="s">
        <v>675</v>
      </c>
      <c r="B858" s="225" t="s">
        <v>9924</v>
      </c>
      <c r="C858" s="237" t="s">
        <v>9925</v>
      </c>
      <c r="D858" s="233" t="s">
        <v>9924</v>
      </c>
      <c r="E858" s="232">
        <v>1543110026713</v>
      </c>
      <c r="F858" s="236" t="s">
        <v>9939</v>
      </c>
      <c r="G858" s="238">
        <v>0</v>
      </c>
      <c r="H858" s="227" t="s">
        <v>9940</v>
      </c>
      <c r="I858" s="227"/>
      <c r="J858" s="227"/>
      <c r="K858" s="227"/>
      <c r="L858" s="227"/>
      <c r="M858" s="227"/>
      <c r="N858" s="226" t="s">
        <v>9937</v>
      </c>
      <c r="O858" s="226" t="s">
        <v>9942</v>
      </c>
      <c r="P858" s="226" t="s">
        <v>9943</v>
      </c>
      <c r="Q858" s="221" t="s">
        <v>9944</v>
      </c>
      <c r="R858" s="228" t="s">
        <v>9935</v>
      </c>
      <c r="S858" s="228" t="s">
        <v>9935</v>
      </c>
      <c r="T858" s="229">
        <v>45672</v>
      </c>
      <c r="U858" s="230" t="s">
        <v>9945</v>
      </c>
      <c r="V858" s="230">
        <v>45716</v>
      </c>
      <c r="W858" s="230">
        <v>45716</v>
      </c>
      <c r="X858" s="230" t="s">
        <v>2</v>
      </c>
      <c r="Y858" s="230"/>
      <c r="Z858" s="230" t="s">
        <v>9946</v>
      </c>
      <c r="AA858" s="239">
        <v>202412</v>
      </c>
      <c r="AB858" s="239"/>
      <c r="AC858" s="240" t="s">
        <v>9941</v>
      </c>
      <c r="AD858" s="240" t="s">
        <v>9928</v>
      </c>
      <c r="AE858" s="241">
        <v>0</v>
      </c>
      <c r="AF858" s="240" t="s">
        <v>9928</v>
      </c>
      <c r="AG858" s="235" t="str">
        <f>IFERROR(VLOOKUP(작성용!A:A,RM!A:D,4,0),"-")</f>
        <v>이문수</v>
      </c>
      <c r="AH858" s="9" t="s">
        <v>9929</v>
      </c>
      <c r="AI858" s="231" t="s">
        <v>9935</v>
      </c>
      <c r="AJ858" s="231" t="s">
        <v>9923</v>
      </c>
      <c r="AK858" s="231" t="s">
        <v>3974</v>
      </c>
      <c r="AL858" s="231">
        <v>857</v>
      </c>
    </row>
    <row r="859" spans="1:38" s="194" customFormat="1" x14ac:dyDescent="0.3">
      <c r="A859" s="225" t="s">
        <v>7803</v>
      </c>
      <c r="B859" s="225" t="s">
        <v>7808</v>
      </c>
      <c r="C859" s="237" t="s">
        <v>4825</v>
      </c>
      <c r="D859" s="233" t="s">
        <v>7375</v>
      </c>
      <c r="E859" s="232" t="s">
        <v>9079</v>
      </c>
      <c r="F859" s="236" t="s">
        <v>9951</v>
      </c>
      <c r="G859" s="210">
        <v>0</v>
      </c>
      <c r="H859" s="227" t="s">
        <v>9952</v>
      </c>
      <c r="I859" s="227"/>
      <c r="J859" s="227"/>
      <c r="K859" s="227"/>
      <c r="L859" s="227"/>
      <c r="M859" s="227"/>
      <c r="N859" s="226" t="s">
        <v>9953</v>
      </c>
      <c r="O859" s="226" t="s">
        <v>9954</v>
      </c>
      <c r="P859" s="226" t="s">
        <v>7813</v>
      </c>
      <c r="Q859" s="226" t="s">
        <v>9955</v>
      </c>
      <c r="R859" s="228" t="s">
        <v>7972</v>
      </c>
      <c r="S859" s="228">
        <v>410000759</v>
      </c>
      <c r="T859" s="229">
        <v>45674</v>
      </c>
      <c r="U859" s="230" t="s">
        <v>9956</v>
      </c>
      <c r="V859" s="230" t="s">
        <v>9957</v>
      </c>
      <c r="W859" s="230" t="s">
        <v>9957</v>
      </c>
      <c r="X859" s="230" t="s">
        <v>9958</v>
      </c>
      <c r="Y859" s="230"/>
      <c r="Z859" s="230"/>
      <c r="AA859" s="239">
        <v>202412</v>
      </c>
      <c r="AB859" s="239"/>
      <c r="AC859" s="240" t="s">
        <v>9959</v>
      </c>
      <c r="AD859" s="240" t="s">
        <v>9960</v>
      </c>
      <c r="AE859" s="241">
        <v>0</v>
      </c>
      <c r="AF859" s="240" t="s">
        <v>9960</v>
      </c>
      <c r="AG859" s="235" t="str">
        <f>IFERROR(VLOOKUP(작성용!A:A,RM!A:D,4,0),"-")</f>
        <v>-</v>
      </c>
      <c r="AH859" s="9" t="s">
        <v>9958</v>
      </c>
      <c r="AI859" s="231" t="s">
        <v>9952</v>
      </c>
      <c r="AJ859" s="9" t="s">
        <v>9958</v>
      </c>
      <c r="AK859" s="231" t="s">
        <v>9961</v>
      </c>
      <c r="AL859" s="231">
        <v>858</v>
      </c>
    </row>
    <row r="860" spans="1:38" s="194" customFormat="1" x14ac:dyDescent="0.3">
      <c r="A860" s="225" t="s">
        <v>7803</v>
      </c>
      <c r="B860" s="225" t="s">
        <v>7808</v>
      </c>
      <c r="C860" s="237" t="s">
        <v>9962</v>
      </c>
      <c r="D860" s="233" t="s">
        <v>9963</v>
      </c>
      <c r="E860" s="232" t="s">
        <v>9964</v>
      </c>
      <c r="F860" s="236" t="s">
        <v>9965</v>
      </c>
      <c r="G860" s="210">
        <v>0</v>
      </c>
      <c r="H860" s="227" t="s">
        <v>9952</v>
      </c>
      <c r="I860" s="227"/>
      <c r="J860" s="227"/>
      <c r="K860" s="227"/>
      <c r="L860" s="227"/>
      <c r="M860" s="227"/>
      <c r="N860" s="226" t="s">
        <v>9953</v>
      </c>
      <c r="O860" s="226" t="s">
        <v>9966</v>
      </c>
      <c r="P860" s="226" t="s">
        <v>9967</v>
      </c>
      <c r="Q860" s="226" t="s">
        <v>9955</v>
      </c>
      <c r="R860" s="228" t="s">
        <v>9968</v>
      </c>
      <c r="S860" s="228">
        <v>410000873</v>
      </c>
      <c r="T860" s="229">
        <v>45674</v>
      </c>
      <c r="U860" s="230" t="s">
        <v>9956</v>
      </c>
      <c r="V860" s="230" t="s">
        <v>9957</v>
      </c>
      <c r="W860" s="230" t="s">
        <v>9969</v>
      </c>
      <c r="X860" s="230" t="s">
        <v>9958</v>
      </c>
      <c r="Y860" s="230"/>
      <c r="Z860" s="230"/>
      <c r="AA860" s="239">
        <v>202412</v>
      </c>
      <c r="AB860" s="239"/>
      <c r="AC860" s="240" t="s">
        <v>9970</v>
      </c>
      <c r="AD860" s="240" t="s">
        <v>9971</v>
      </c>
      <c r="AE860" s="241">
        <v>0</v>
      </c>
      <c r="AF860" s="240" t="s">
        <v>9960</v>
      </c>
      <c r="AG860" s="235" t="str">
        <f>IFERROR(VLOOKUP(작성용!A:A,RM!A:D,4,0),"-")</f>
        <v>-</v>
      </c>
      <c r="AH860" s="9" t="s">
        <v>9952</v>
      </c>
      <c r="AI860" s="231" t="s">
        <v>9952</v>
      </c>
      <c r="AJ860" s="9" t="s">
        <v>9952</v>
      </c>
      <c r="AK860" s="231" t="s">
        <v>9972</v>
      </c>
      <c r="AL860" s="231">
        <v>859</v>
      </c>
    </row>
    <row r="861" spans="1:38" s="194" customFormat="1" x14ac:dyDescent="0.3">
      <c r="A861" s="225" t="s">
        <v>7803</v>
      </c>
      <c r="B861" s="225" t="s">
        <v>7808</v>
      </c>
      <c r="C861" s="237" t="s">
        <v>9962</v>
      </c>
      <c r="D861" s="233" t="s">
        <v>9973</v>
      </c>
      <c r="E861" s="232" t="s">
        <v>9974</v>
      </c>
      <c r="F861" s="236" t="s">
        <v>9951</v>
      </c>
      <c r="G861" s="210">
        <v>0</v>
      </c>
      <c r="H861" s="227" t="s">
        <v>9952</v>
      </c>
      <c r="I861" s="227"/>
      <c r="J861" s="227"/>
      <c r="K861" s="227"/>
      <c r="L861" s="227"/>
      <c r="M861" s="227"/>
      <c r="N861" s="226" t="s">
        <v>4873</v>
      </c>
      <c r="O861" s="226" t="s">
        <v>9966</v>
      </c>
      <c r="P861" s="226" t="s">
        <v>9967</v>
      </c>
      <c r="Q861" s="226" t="s">
        <v>9955</v>
      </c>
      <c r="R861" s="228" t="s">
        <v>9975</v>
      </c>
      <c r="S861" s="228">
        <v>410000977</v>
      </c>
      <c r="T861" s="229">
        <v>45674</v>
      </c>
      <c r="U861" s="230" t="s">
        <v>9956</v>
      </c>
      <c r="V861" s="230" t="s">
        <v>9969</v>
      </c>
      <c r="W861" s="230" t="s">
        <v>9957</v>
      </c>
      <c r="X861" s="230" t="s">
        <v>9958</v>
      </c>
      <c r="Y861" s="230"/>
      <c r="Z861" s="230"/>
      <c r="AA861" s="239">
        <v>202412</v>
      </c>
      <c r="AB861" s="239"/>
      <c r="AC861" s="240" t="s">
        <v>9970</v>
      </c>
      <c r="AD861" s="240" t="s">
        <v>9960</v>
      </c>
      <c r="AE861" s="241">
        <v>0</v>
      </c>
      <c r="AF861" s="240" t="s">
        <v>9960</v>
      </c>
      <c r="AG861" s="235" t="str">
        <f>IFERROR(VLOOKUP(작성용!A:A,RM!A:D,4,0),"-")</f>
        <v>-</v>
      </c>
      <c r="AH861" s="9" t="s">
        <v>9958</v>
      </c>
      <c r="AI861" s="231" t="s">
        <v>9958</v>
      </c>
      <c r="AJ861" s="9" t="s">
        <v>4208</v>
      </c>
      <c r="AK861" s="231" t="s">
        <v>9961</v>
      </c>
      <c r="AL861" s="231">
        <v>860</v>
      </c>
    </row>
    <row r="862" spans="1:38" s="194" customFormat="1" x14ac:dyDescent="0.3">
      <c r="A862" s="225" t="s">
        <v>7803</v>
      </c>
      <c r="B862" s="225" t="s">
        <v>7808</v>
      </c>
      <c r="C862" s="237" t="s">
        <v>9962</v>
      </c>
      <c r="D862" s="233" t="s">
        <v>9976</v>
      </c>
      <c r="E862" s="232" t="s">
        <v>9977</v>
      </c>
      <c r="F862" s="236" t="s">
        <v>9978</v>
      </c>
      <c r="G862" s="210">
        <v>0</v>
      </c>
      <c r="H862" s="227" t="s">
        <v>9958</v>
      </c>
      <c r="I862" s="227"/>
      <c r="J862" s="227"/>
      <c r="K862" s="227"/>
      <c r="L862" s="227"/>
      <c r="M862" s="227"/>
      <c r="N862" s="226" t="s">
        <v>9953</v>
      </c>
      <c r="O862" s="226" t="s">
        <v>9954</v>
      </c>
      <c r="P862" s="226" t="s">
        <v>9967</v>
      </c>
      <c r="Q862" s="226" t="s">
        <v>9955</v>
      </c>
      <c r="R862" s="228" t="s">
        <v>9979</v>
      </c>
      <c r="S862" s="228">
        <v>410000887</v>
      </c>
      <c r="T862" s="229">
        <v>45674</v>
      </c>
      <c r="U862" s="230" t="s">
        <v>9956</v>
      </c>
      <c r="V862" s="230" t="s">
        <v>9957</v>
      </c>
      <c r="W862" s="230" t="s">
        <v>9957</v>
      </c>
      <c r="X862" s="230" t="s">
        <v>9958</v>
      </c>
      <c r="Y862" s="230"/>
      <c r="Z862" s="230"/>
      <c r="AA862" s="239">
        <v>202412</v>
      </c>
      <c r="AB862" s="239"/>
      <c r="AC862" s="240" t="s">
        <v>9970</v>
      </c>
      <c r="AD862" s="240" t="s">
        <v>9960</v>
      </c>
      <c r="AE862" s="241">
        <v>0</v>
      </c>
      <c r="AF862" s="240" t="s">
        <v>9980</v>
      </c>
      <c r="AG862" s="235" t="str">
        <f>IFERROR(VLOOKUP(작성용!A:A,RM!A:D,4,0),"-")</f>
        <v>-</v>
      </c>
      <c r="AH862" s="9" t="s">
        <v>9958</v>
      </c>
      <c r="AI862" s="231" t="s">
        <v>9958</v>
      </c>
      <c r="AJ862" s="9" t="s">
        <v>4208</v>
      </c>
      <c r="AK862" s="231" t="s">
        <v>9961</v>
      </c>
      <c r="AL862" s="231">
        <v>861</v>
      </c>
    </row>
    <row r="863" spans="1:38" x14ac:dyDescent="0.3">
      <c r="A863" s="225" t="s">
        <v>3615</v>
      </c>
      <c r="B863" s="225" t="s">
        <v>8068</v>
      </c>
      <c r="C863" s="237" t="s">
        <v>4825</v>
      </c>
      <c r="D863" s="233" t="s">
        <v>9982</v>
      </c>
      <c r="E863" s="232" t="s">
        <v>9983</v>
      </c>
      <c r="F863" s="236" t="s">
        <v>9984</v>
      </c>
      <c r="G863" s="210">
        <v>0</v>
      </c>
      <c r="H863" s="227" t="s">
        <v>9985</v>
      </c>
      <c r="I863" s="227" t="s">
        <v>4695</v>
      </c>
      <c r="J863" s="227" t="s">
        <v>4695</v>
      </c>
      <c r="K863" s="227" t="s">
        <v>4695</v>
      </c>
      <c r="L863" s="227" t="s">
        <v>4695</v>
      </c>
      <c r="M863" s="227" t="s">
        <v>7691</v>
      </c>
      <c r="N863" s="226" t="s">
        <v>9953</v>
      </c>
      <c r="O863" s="226" t="s">
        <v>9986</v>
      </c>
      <c r="P863" s="226" t="s">
        <v>8074</v>
      </c>
      <c r="Q863" s="226" t="s">
        <v>9987</v>
      </c>
      <c r="R863" s="228" t="s">
        <v>9988</v>
      </c>
      <c r="S863" s="228">
        <v>410000259</v>
      </c>
      <c r="T863" s="229">
        <v>45674</v>
      </c>
      <c r="U863" s="230" t="s">
        <v>4840</v>
      </c>
      <c r="V863" s="230" t="s">
        <v>4860</v>
      </c>
      <c r="W863" s="230" t="s">
        <v>4860</v>
      </c>
      <c r="X863" s="230" t="s">
        <v>4208</v>
      </c>
      <c r="Y863" s="230"/>
      <c r="Z863" s="230" t="s">
        <v>9879</v>
      </c>
      <c r="AA863" s="239">
        <v>202412</v>
      </c>
      <c r="AB863" s="239"/>
      <c r="AC863" s="240" t="s">
        <v>3964</v>
      </c>
      <c r="AD863" s="240" t="s">
        <v>4085</v>
      </c>
      <c r="AE863" s="241">
        <v>0</v>
      </c>
      <c r="AF863" s="240" t="s">
        <v>4085</v>
      </c>
      <c r="AG863" s="235" t="str">
        <f>IFERROR(VLOOKUP(작성용!A:A,RM!A:D,4,0),"-")</f>
        <v>조용원</v>
      </c>
      <c r="AH863" s="9" t="s">
        <v>5120</v>
      </c>
      <c r="AI863" s="231" t="s">
        <v>4208</v>
      </c>
      <c r="AJ863" s="9" t="s">
        <v>4208</v>
      </c>
      <c r="AK863" s="231" t="s">
        <v>3684</v>
      </c>
      <c r="AL863" s="231">
        <v>862</v>
      </c>
    </row>
    <row r="864" spans="1:38" x14ac:dyDescent="0.3">
      <c r="A864" s="225" t="s">
        <v>3615</v>
      </c>
      <c r="B864" s="225" t="s">
        <v>8068</v>
      </c>
      <c r="C864" s="237" t="s">
        <v>4825</v>
      </c>
      <c r="D864" s="233" t="s">
        <v>9989</v>
      </c>
      <c r="E864" s="232" t="s">
        <v>9990</v>
      </c>
      <c r="F864" s="236" t="s">
        <v>9984</v>
      </c>
      <c r="G864" s="210">
        <v>0</v>
      </c>
      <c r="H864" s="227" t="s">
        <v>9985</v>
      </c>
      <c r="I864" s="227" t="s">
        <v>4695</v>
      </c>
      <c r="J864" s="227" t="s">
        <v>4695</v>
      </c>
      <c r="K864" s="227" t="s">
        <v>4695</v>
      </c>
      <c r="L864" s="227" t="s">
        <v>4695</v>
      </c>
      <c r="M864" s="227" t="s">
        <v>7691</v>
      </c>
      <c r="N864" s="226" t="s">
        <v>9991</v>
      </c>
      <c r="O864" s="226" t="s">
        <v>9986</v>
      </c>
      <c r="P864" s="226" t="s">
        <v>9992</v>
      </c>
      <c r="Q864" s="226" t="s">
        <v>9987</v>
      </c>
      <c r="R864" s="228" t="s">
        <v>9993</v>
      </c>
      <c r="S864" s="228">
        <v>410000260</v>
      </c>
      <c r="T864" s="229">
        <v>45674</v>
      </c>
      <c r="U864" s="230" t="s">
        <v>4840</v>
      </c>
      <c r="V864" s="230" t="s">
        <v>4860</v>
      </c>
      <c r="W864" s="230" t="s">
        <v>4860</v>
      </c>
      <c r="X864" s="230" t="s">
        <v>4208</v>
      </c>
      <c r="Y864" s="230"/>
      <c r="Z864" s="230" t="s">
        <v>9879</v>
      </c>
      <c r="AA864" s="239">
        <v>202412</v>
      </c>
      <c r="AB864" s="239"/>
      <c r="AC864" s="240" t="s">
        <v>3964</v>
      </c>
      <c r="AD864" s="240" t="s">
        <v>4085</v>
      </c>
      <c r="AE864" s="241">
        <v>0</v>
      </c>
      <c r="AF864" s="240" t="s">
        <v>4085</v>
      </c>
      <c r="AG864" s="235" t="str">
        <f>IFERROR(VLOOKUP(작성용!A:A,RM!A:D,4,0),"-")</f>
        <v>조용원</v>
      </c>
      <c r="AH864" s="9" t="s">
        <v>5120</v>
      </c>
      <c r="AI864" s="231" t="s">
        <v>4208</v>
      </c>
      <c r="AJ864" s="9" t="s">
        <v>4208</v>
      </c>
      <c r="AK864" s="231" t="s">
        <v>3684</v>
      </c>
      <c r="AL864" s="231">
        <v>863</v>
      </c>
    </row>
    <row r="865" spans="1:38" s="194" customFormat="1" x14ac:dyDescent="0.3">
      <c r="A865" s="225" t="s">
        <v>9994</v>
      </c>
      <c r="B865" s="225" t="s">
        <v>8873</v>
      </c>
      <c r="C865" s="237" t="s">
        <v>9996</v>
      </c>
      <c r="D865" s="233" t="s">
        <v>7628</v>
      </c>
      <c r="E865" s="232" t="s">
        <v>9997</v>
      </c>
      <c r="F865" s="236" t="s">
        <v>9998</v>
      </c>
      <c r="G865" s="210">
        <v>0</v>
      </c>
      <c r="H865" s="227" t="s">
        <v>9999</v>
      </c>
      <c r="I865" s="227"/>
      <c r="J865" s="227"/>
      <c r="K865" s="227"/>
      <c r="L865" s="227"/>
      <c r="M865" s="227"/>
      <c r="N865" s="227" t="s">
        <v>4841</v>
      </c>
      <c r="O865" s="242"/>
      <c r="P865" s="242"/>
      <c r="Q865" s="221"/>
      <c r="R865" s="208" t="s">
        <v>9952</v>
      </c>
      <c r="S865" s="209" t="s">
        <v>9952</v>
      </c>
      <c r="T865" s="229" t="s">
        <v>9995</v>
      </c>
      <c r="U865" s="230" t="s">
        <v>10000</v>
      </c>
      <c r="V865" s="229" t="s">
        <v>9957</v>
      </c>
      <c r="W865" s="229" t="s">
        <v>10001</v>
      </c>
      <c r="X865" s="230" t="s">
        <v>4208</v>
      </c>
      <c r="Y865" s="230"/>
      <c r="Z865" s="230"/>
      <c r="AA865" s="220">
        <v>202412</v>
      </c>
      <c r="AB865" s="239"/>
      <c r="AC865" s="229" t="s">
        <v>7553</v>
      </c>
      <c r="AD865" s="224" t="s">
        <v>3983</v>
      </c>
      <c r="AE865" s="241">
        <v>0</v>
      </c>
      <c r="AF865" s="240" t="s">
        <v>9996</v>
      </c>
      <c r="AG865" s="235" t="str">
        <f>IFERROR(VLOOKUP(작성용!A:A,RM!A:D,4,0),"-")</f>
        <v>-</v>
      </c>
      <c r="AH865" s="9" t="s">
        <v>9999</v>
      </c>
      <c r="AI865" s="231" t="s">
        <v>9999</v>
      </c>
      <c r="AJ865" s="231" t="s">
        <v>9999</v>
      </c>
      <c r="AK865" s="231" t="s">
        <v>10002</v>
      </c>
      <c r="AL865" s="231">
        <v>864</v>
      </c>
    </row>
    <row r="866" spans="1:38" s="194" customFormat="1" x14ac:dyDescent="0.3">
      <c r="A866" s="225" t="s">
        <v>9994</v>
      </c>
      <c r="B866" s="225" t="s">
        <v>10003</v>
      </c>
      <c r="C866" s="237" t="s">
        <v>9996</v>
      </c>
      <c r="D866" s="233" t="s">
        <v>10004</v>
      </c>
      <c r="E866" s="232" t="s">
        <v>10005</v>
      </c>
      <c r="F866" s="236" t="s">
        <v>10006</v>
      </c>
      <c r="G866" s="210">
        <v>0</v>
      </c>
      <c r="H866" s="227" t="s">
        <v>9958</v>
      </c>
      <c r="I866" s="227"/>
      <c r="J866" s="227"/>
      <c r="K866" s="227"/>
      <c r="L866" s="227"/>
      <c r="M866" s="227"/>
      <c r="N866" s="227" t="s">
        <v>4841</v>
      </c>
      <c r="O866" s="242"/>
      <c r="P866" s="242"/>
      <c r="Q866" s="221"/>
      <c r="R866" s="208" t="s">
        <v>9952</v>
      </c>
      <c r="S866" s="209" t="s">
        <v>9952</v>
      </c>
      <c r="T866" s="229" t="s">
        <v>9995</v>
      </c>
      <c r="U866" s="230" t="s">
        <v>10000</v>
      </c>
      <c r="V866" s="229" t="s">
        <v>10007</v>
      </c>
      <c r="W866" s="229" t="s">
        <v>4789</v>
      </c>
      <c r="X866" s="230" t="s">
        <v>4208</v>
      </c>
      <c r="Y866" s="230"/>
      <c r="Z866" s="230"/>
      <c r="AA866" s="220">
        <v>202412</v>
      </c>
      <c r="AB866" s="239"/>
      <c r="AC866" s="229" t="s">
        <v>10008</v>
      </c>
      <c r="AD866" s="224" t="s">
        <v>3634</v>
      </c>
      <c r="AE866" s="241">
        <v>0</v>
      </c>
      <c r="AF866" s="240" t="s">
        <v>9996</v>
      </c>
      <c r="AG866" s="235" t="str">
        <f>IFERROR(VLOOKUP(작성용!A:A,RM!A:D,4,0),"-")</f>
        <v>-</v>
      </c>
      <c r="AH866" s="9" t="s">
        <v>10009</v>
      </c>
      <c r="AI866" s="231" t="s">
        <v>9999</v>
      </c>
      <c r="AJ866" s="231" t="s">
        <v>9958</v>
      </c>
      <c r="AK866" s="231" t="s">
        <v>10002</v>
      </c>
      <c r="AL866" s="231">
        <v>865</v>
      </c>
    </row>
    <row r="867" spans="1:38" s="194" customFormat="1" x14ac:dyDescent="0.3">
      <c r="A867" s="225" t="s">
        <v>9994</v>
      </c>
      <c r="B867" s="225" t="s">
        <v>10010</v>
      </c>
      <c r="C867" s="237" t="s">
        <v>9996</v>
      </c>
      <c r="D867" s="233" t="s">
        <v>10011</v>
      </c>
      <c r="E867" s="232" t="s">
        <v>10012</v>
      </c>
      <c r="F867" s="236" t="s">
        <v>10013</v>
      </c>
      <c r="G867" s="210">
        <v>0</v>
      </c>
      <c r="H867" s="227" t="s">
        <v>9999</v>
      </c>
      <c r="I867" s="227"/>
      <c r="J867" s="227"/>
      <c r="K867" s="227"/>
      <c r="L867" s="227"/>
      <c r="M867" s="227"/>
      <c r="N867" s="227" t="s">
        <v>10014</v>
      </c>
      <c r="O867" s="242"/>
      <c r="P867" s="242"/>
      <c r="Q867" s="221"/>
      <c r="R867" s="208" t="s">
        <v>9952</v>
      </c>
      <c r="S867" s="209" t="s">
        <v>9952</v>
      </c>
      <c r="T867" s="229" t="s">
        <v>9995</v>
      </c>
      <c r="U867" s="230" t="s">
        <v>10000</v>
      </c>
      <c r="V867" s="229" t="s">
        <v>9957</v>
      </c>
      <c r="W867" s="229" t="s">
        <v>10015</v>
      </c>
      <c r="X867" s="230" t="s">
        <v>9958</v>
      </c>
      <c r="Y867" s="230"/>
      <c r="Z867" s="230"/>
      <c r="AA867" s="220">
        <v>202412</v>
      </c>
      <c r="AB867" s="239"/>
      <c r="AC867" s="229" t="s">
        <v>10016</v>
      </c>
      <c r="AD867" s="224" t="s">
        <v>3983</v>
      </c>
      <c r="AE867" s="241">
        <v>0</v>
      </c>
      <c r="AF867" s="240" t="s">
        <v>9996</v>
      </c>
      <c r="AG867" s="235" t="str">
        <f>IFERROR(VLOOKUP(작성용!A:A,RM!A:D,4,0),"-")</f>
        <v>-</v>
      </c>
      <c r="AH867" s="9" t="s">
        <v>9952</v>
      </c>
      <c r="AI867" s="231" t="s">
        <v>4208</v>
      </c>
      <c r="AJ867" s="231" t="s">
        <v>4208</v>
      </c>
      <c r="AK867" s="231" t="s">
        <v>10017</v>
      </c>
      <c r="AL867" s="231">
        <v>866</v>
      </c>
    </row>
    <row r="868" spans="1:38" x14ac:dyDescent="0.3">
      <c r="A868" s="225" t="s">
        <v>579</v>
      </c>
      <c r="B868" s="225" t="s">
        <v>7195</v>
      </c>
      <c r="C868" s="237" t="s">
        <v>4915</v>
      </c>
      <c r="D868" s="233" t="s">
        <v>10019</v>
      </c>
      <c r="E868" s="232" t="s">
        <v>10105</v>
      </c>
      <c r="F868" s="236" t="s">
        <v>3965</v>
      </c>
      <c r="G868" s="210">
        <v>0</v>
      </c>
      <c r="H868" s="227" t="s">
        <v>3522</v>
      </c>
      <c r="I868" s="227"/>
      <c r="J868" s="227"/>
      <c r="K868" s="227"/>
      <c r="L868" s="227"/>
      <c r="M868" s="227"/>
      <c r="N868" s="227" t="s">
        <v>4050</v>
      </c>
      <c r="O868" s="242"/>
      <c r="P868" s="242"/>
      <c r="Q868" s="221"/>
      <c r="R868" s="209" t="s">
        <v>3522</v>
      </c>
      <c r="S868" s="209" t="s">
        <v>3522</v>
      </c>
      <c r="T868" s="229">
        <v>45681</v>
      </c>
      <c r="U868" s="230" t="s">
        <v>7196</v>
      </c>
      <c r="V868" s="229" t="s">
        <v>3961</v>
      </c>
      <c r="W868" s="229" t="s">
        <v>3961</v>
      </c>
      <c r="X868" s="230" t="s">
        <v>3522</v>
      </c>
      <c r="Y868" s="230"/>
      <c r="Z868" s="230" t="s">
        <v>9891</v>
      </c>
      <c r="AA868" s="220">
        <v>202412</v>
      </c>
      <c r="AB868" s="239"/>
      <c r="AC868" s="229" t="s">
        <v>3964</v>
      </c>
      <c r="AD868" s="240" t="s">
        <v>3963</v>
      </c>
      <c r="AE868" s="241">
        <v>0</v>
      </c>
      <c r="AF868" s="240" t="s">
        <v>3963</v>
      </c>
      <c r="AG868" s="235" t="str">
        <f>IFERROR(VLOOKUP(작성용!A:A,RM!A:D,4,0),"-")</f>
        <v>오윤지</v>
      </c>
      <c r="AH868" s="9" t="s">
        <v>7135</v>
      </c>
      <c r="AI868" s="231" t="s">
        <v>7571</v>
      </c>
      <c r="AJ868" s="231" t="s">
        <v>3522</v>
      </c>
      <c r="AK868" s="231" t="s">
        <v>4032</v>
      </c>
      <c r="AL868" s="231">
        <v>867</v>
      </c>
    </row>
    <row r="869" spans="1:38" s="194" customFormat="1" x14ac:dyDescent="0.3">
      <c r="A869" s="225" t="s">
        <v>10020</v>
      </c>
      <c r="B869" s="225" t="s">
        <v>10051</v>
      </c>
      <c r="C869" s="237" t="s">
        <v>10052</v>
      </c>
      <c r="D869" s="233" t="s">
        <v>10053</v>
      </c>
      <c r="E869" s="232" t="s">
        <v>10021</v>
      </c>
      <c r="F869" s="236" t="s">
        <v>10054</v>
      </c>
      <c r="G869" s="210">
        <v>0</v>
      </c>
      <c r="H869" s="227" t="s">
        <v>10055</v>
      </c>
      <c r="I869" s="227"/>
      <c r="J869" s="227" t="s">
        <v>4695</v>
      </c>
      <c r="K869" s="227" t="s">
        <v>4695</v>
      </c>
      <c r="L869" s="227" t="s">
        <v>4695</v>
      </c>
      <c r="M869" s="227" t="s">
        <v>4695</v>
      </c>
      <c r="N869" s="226" t="s">
        <v>10056</v>
      </c>
      <c r="O869" s="221" t="s">
        <v>10057</v>
      </c>
      <c r="P869" s="221" t="s">
        <v>10057</v>
      </c>
      <c r="Q869" s="221" t="s">
        <v>10057</v>
      </c>
      <c r="R869" s="208" t="s">
        <v>10022</v>
      </c>
      <c r="S869" s="208">
        <v>410000247</v>
      </c>
      <c r="T869" s="229" t="s">
        <v>10023</v>
      </c>
      <c r="U869" s="230" t="s">
        <v>10058</v>
      </c>
      <c r="V869" s="230" t="s">
        <v>3961</v>
      </c>
      <c r="W869" s="230" t="s">
        <v>3961</v>
      </c>
      <c r="X869" s="230" t="s">
        <v>3522</v>
      </c>
      <c r="Y869" s="230"/>
      <c r="Z869" s="230" t="s">
        <v>4695</v>
      </c>
      <c r="AA869" s="239">
        <v>202412</v>
      </c>
      <c r="AB869" s="239"/>
      <c r="AC869" s="240" t="s">
        <v>10059</v>
      </c>
      <c r="AD869" s="240" t="s">
        <v>10060</v>
      </c>
      <c r="AE869" s="241">
        <v>0</v>
      </c>
      <c r="AF869" s="240" t="s">
        <v>10060</v>
      </c>
      <c r="AG869" s="235" t="str">
        <f>IFERROR(VLOOKUP(작성용!A:A,RM!A:D,4,0),"-")</f>
        <v>-</v>
      </c>
      <c r="AH869" s="231" t="s">
        <v>10055</v>
      </c>
      <c r="AI869" s="231" t="s">
        <v>10055</v>
      </c>
      <c r="AJ869" s="231" t="s">
        <v>10061</v>
      </c>
      <c r="AK869" s="231" t="s">
        <v>10062</v>
      </c>
      <c r="AL869" s="231">
        <v>868</v>
      </c>
    </row>
    <row r="870" spans="1:38" s="194" customFormat="1" x14ac:dyDescent="0.3">
      <c r="A870" s="225" t="s">
        <v>10020</v>
      </c>
      <c r="B870" s="225" t="s">
        <v>10051</v>
      </c>
      <c r="C870" s="237" t="s">
        <v>10063</v>
      </c>
      <c r="D870" s="233" t="s">
        <v>10064</v>
      </c>
      <c r="E870" s="232" t="s">
        <v>10024</v>
      </c>
      <c r="F870" s="236" t="s">
        <v>10065</v>
      </c>
      <c r="G870" s="210">
        <v>0</v>
      </c>
      <c r="H870" s="227" t="s">
        <v>10066</v>
      </c>
      <c r="I870" s="227"/>
      <c r="J870" s="227" t="s">
        <v>4695</v>
      </c>
      <c r="K870" s="227" t="s">
        <v>4695</v>
      </c>
      <c r="L870" s="227" t="s">
        <v>4695</v>
      </c>
      <c r="M870" s="227" t="s">
        <v>4695</v>
      </c>
      <c r="N870" s="226" t="s">
        <v>10056</v>
      </c>
      <c r="O870" s="221" t="s">
        <v>10067</v>
      </c>
      <c r="P870" s="221" t="s">
        <v>10067</v>
      </c>
      <c r="Q870" s="221" t="s">
        <v>10067</v>
      </c>
      <c r="R870" s="208" t="s">
        <v>10025</v>
      </c>
      <c r="S870" s="208">
        <v>410000270</v>
      </c>
      <c r="T870" s="229" t="s">
        <v>10023</v>
      </c>
      <c r="U870" s="230" t="s">
        <v>10058</v>
      </c>
      <c r="V870" s="230" t="s">
        <v>3961</v>
      </c>
      <c r="W870" s="230" t="s">
        <v>3961</v>
      </c>
      <c r="X870" s="230" t="s">
        <v>3522</v>
      </c>
      <c r="Y870" s="230"/>
      <c r="Z870" s="230" t="s">
        <v>4695</v>
      </c>
      <c r="AA870" s="239">
        <v>202412</v>
      </c>
      <c r="AB870" s="239"/>
      <c r="AC870" s="240" t="s">
        <v>10068</v>
      </c>
      <c r="AD870" s="240" t="s">
        <v>10069</v>
      </c>
      <c r="AE870" s="241">
        <v>0</v>
      </c>
      <c r="AF870" s="240" t="s">
        <v>10069</v>
      </c>
      <c r="AG870" s="235" t="str">
        <f>IFERROR(VLOOKUP(작성용!A:A,RM!A:D,4,0),"-")</f>
        <v>-</v>
      </c>
      <c r="AH870" s="231" t="s">
        <v>10055</v>
      </c>
      <c r="AI870" s="231" t="s">
        <v>10055</v>
      </c>
      <c r="AJ870" s="231" t="s">
        <v>10061</v>
      </c>
      <c r="AK870" s="231" t="s">
        <v>10062</v>
      </c>
      <c r="AL870" s="231">
        <v>869</v>
      </c>
    </row>
    <row r="871" spans="1:38" s="194" customFormat="1" x14ac:dyDescent="0.3">
      <c r="A871" s="225" t="s">
        <v>10020</v>
      </c>
      <c r="B871" s="225" t="s">
        <v>10051</v>
      </c>
      <c r="C871" s="237" t="s">
        <v>10063</v>
      </c>
      <c r="D871" s="233" t="s">
        <v>10070</v>
      </c>
      <c r="E871" s="232" t="s">
        <v>10026</v>
      </c>
      <c r="F871" s="236" t="s">
        <v>10065</v>
      </c>
      <c r="G871" s="210">
        <v>0</v>
      </c>
      <c r="H871" s="227" t="s">
        <v>10066</v>
      </c>
      <c r="I871" s="227"/>
      <c r="J871" s="227" t="s">
        <v>4695</v>
      </c>
      <c r="K871" s="227" t="s">
        <v>4695</v>
      </c>
      <c r="L871" s="227" t="s">
        <v>4695</v>
      </c>
      <c r="M871" s="227" t="s">
        <v>4695</v>
      </c>
      <c r="N871" s="226" t="s">
        <v>10056</v>
      </c>
      <c r="O871" s="221" t="s">
        <v>10067</v>
      </c>
      <c r="P871" s="221" t="s">
        <v>10067</v>
      </c>
      <c r="Q871" s="221" t="s">
        <v>10067</v>
      </c>
      <c r="R871" s="208" t="s">
        <v>10027</v>
      </c>
      <c r="S871" s="208">
        <v>410000254</v>
      </c>
      <c r="T871" s="229" t="s">
        <v>10023</v>
      </c>
      <c r="U871" s="230" t="s">
        <v>10058</v>
      </c>
      <c r="V871" s="230" t="s">
        <v>3961</v>
      </c>
      <c r="W871" s="230" t="s">
        <v>3961</v>
      </c>
      <c r="X871" s="230" t="s">
        <v>3522</v>
      </c>
      <c r="Y871" s="230"/>
      <c r="Z871" s="230" t="s">
        <v>4695</v>
      </c>
      <c r="AA871" s="239">
        <v>202412</v>
      </c>
      <c r="AB871" s="239"/>
      <c r="AC871" s="240" t="s">
        <v>10068</v>
      </c>
      <c r="AD871" s="240" t="s">
        <v>10069</v>
      </c>
      <c r="AE871" s="241">
        <v>0</v>
      </c>
      <c r="AF871" s="240" t="s">
        <v>10069</v>
      </c>
      <c r="AG871" s="235" t="str">
        <f>IFERROR(VLOOKUP(작성용!A:A,RM!A:D,4,0),"-")</f>
        <v>-</v>
      </c>
      <c r="AH871" s="231" t="s">
        <v>10055</v>
      </c>
      <c r="AI871" s="231" t="s">
        <v>10061</v>
      </c>
      <c r="AJ871" s="231" t="s">
        <v>10055</v>
      </c>
      <c r="AK871" s="231" t="s">
        <v>10062</v>
      </c>
      <c r="AL871" s="231">
        <v>870</v>
      </c>
    </row>
    <row r="872" spans="1:38" s="194" customFormat="1" x14ac:dyDescent="0.3">
      <c r="A872" s="225" t="s">
        <v>10020</v>
      </c>
      <c r="B872" s="225" t="s">
        <v>10051</v>
      </c>
      <c r="C872" s="237" t="s">
        <v>10063</v>
      </c>
      <c r="D872" s="233" t="s">
        <v>10071</v>
      </c>
      <c r="E872" s="232" t="s">
        <v>10028</v>
      </c>
      <c r="F872" s="236" t="s">
        <v>10065</v>
      </c>
      <c r="G872" s="210">
        <v>0</v>
      </c>
      <c r="H872" s="227" t="s">
        <v>10066</v>
      </c>
      <c r="I872" s="227"/>
      <c r="J872" s="227" t="s">
        <v>4695</v>
      </c>
      <c r="K872" s="227" t="s">
        <v>4695</v>
      </c>
      <c r="L872" s="227" t="s">
        <v>4695</v>
      </c>
      <c r="M872" s="227" t="s">
        <v>4695</v>
      </c>
      <c r="N872" s="226" t="s">
        <v>10056</v>
      </c>
      <c r="O872" s="221" t="s">
        <v>10067</v>
      </c>
      <c r="P872" s="221" t="s">
        <v>10067</v>
      </c>
      <c r="Q872" s="221" t="s">
        <v>10067</v>
      </c>
      <c r="R872" s="208" t="s">
        <v>10029</v>
      </c>
      <c r="S872" s="208">
        <v>410000257</v>
      </c>
      <c r="T872" s="229" t="s">
        <v>10023</v>
      </c>
      <c r="U872" s="230" t="s">
        <v>10058</v>
      </c>
      <c r="V872" s="230" t="s">
        <v>3961</v>
      </c>
      <c r="W872" s="230" t="s">
        <v>3961</v>
      </c>
      <c r="X872" s="230" t="s">
        <v>3522</v>
      </c>
      <c r="Y872" s="230"/>
      <c r="Z872" s="230" t="s">
        <v>4695</v>
      </c>
      <c r="AA872" s="239">
        <v>202412</v>
      </c>
      <c r="AB872" s="239"/>
      <c r="AC872" s="240" t="s">
        <v>10068</v>
      </c>
      <c r="AD872" s="240" t="s">
        <v>10069</v>
      </c>
      <c r="AE872" s="241">
        <v>0</v>
      </c>
      <c r="AF872" s="240" t="s">
        <v>10069</v>
      </c>
      <c r="AG872" s="235" t="str">
        <f>IFERROR(VLOOKUP(작성용!A:A,RM!A:D,4,0),"-")</f>
        <v>-</v>
      </c>
      <c r="AH872" s="231" t="s">
        <v>10061</v>
      </c>
      <c r="AI872" s="231" t="s">
        <v>10055</v>
      </c>
      <c r="AJ872" s="231" t="s">
        <v>10061</v>
      </c>
      <c r="AK872" s="231" t="s">
        <v>10062</v>
      </c>
      <c r="AL872" s="231">
        <v>871</v>
      </c>
    </row>
    <row r="873" spans="1:38" s="194" customFormat="1" x14ac:dyDescent="0.3">
      <c r="A873" s="225" t="s">
        <v>10020</v>
      </c>
      <c r="B873" s="225" t="s">
        <v>10051</v>
      </c>
      <c r="C873" s="237" t="s">
        <v>10063</v>
      </c>
      <c r="D873" s="233" t="s">
        <v>10072</v>
      </c>
      <c r="E873" s="232" t="s">
        <v>10030</v>
      </c>
      <c r="F873" s="236" t="s">
        <v>10065</v>
      </c>
      <c r="G873" s="210">
        <v>0</v>
      </c>
      <c r="H873" s="227" t="s">
        <v>10066</v>
      </c>
      <c r="I873" s="227"/>
      <c r="J873" s="227" t="s">
        <v>4695</v>
      </c>
      <c r="K873" s="227" t="s">
        <v>4695</v>
      </c>
      <c r="L873" s="227" t="s">
        <v>4695</v>
      </c>
      <c r="M873" s="227" t="s">
        <v>4695</v>
      </c>
      <c r="N873" s="226" t="s">
        <v>10056</v>
      </c>
      <c r="O873" s="221" t="s">
        <v>10067</v>
      </c>
      <c r="P873" s="221" t="s">
        <v>10067</v>
      </c>
      <c r="Q873" s="221" t="s">
        <v>10067</v>
      </c>
      <c r="R873" s="208" t="s">
        <v>10031</v>
      </c>
      <c r="S873" s="208">
        <v>410000246</v>
      </c>
      <c r="T873" s="229" t="s">
        <v>10023</v>
      </c>
      <c r="U873" s="230" t="s">
        <v>10058</v>
      </c>
      <c r="V873" s="230" t="s">
        <v>3961</v>
      </c>
      <c r="W873" s="230" t="s">
        <v>3961</v>
      </c>
      <c r="X873" s="230" t="s">
        <v>3522</v>
      </c>
      <c r="Y873" s="230"/>
      <c r="Z873" s="230" t="s">
        <v>4695</v>
      </c>
      <c r="AA873" s="239">
        <v>202412</v>
      </c>
      <c r="AB873" s="239"/>
      <c r="AC873" s="240" t="s">
        <v>10068</v>
      </c>
      <c r="AD873" s="240" t="s">
        <v>10069</v>
      </c>
      <c r="AE873" s="241">
        <v>0</v>
      </c>
      <c r="AF873" s="240" t="s">
        <v>10069</v>
      </c>
      <c r="AG873" s="235" t="str">
        <f>IFERROR(VLOOKUP(작성용!A:A,RM!A:D,4,0),"-")</f>
        <v>-</v>
      </c>
      <c r="AH873" s="231" t="s">
        <v>10055</v>
      </c>
      <c r="AI873" s="231" t="s">
        <v>10061</v>
      </c>
      <c r="AJ873" s="231" t="s">
        <v>10061</v>
      </c>
      <c r="AK873" s="231" t="s">
        <v>10062</v>
      </c>
      <c r="AL873" s="231">
        <v>872</v>
      </c>
    </row>
    <row r="874" spans="1:38" s="194" customFormat="1" x14ac:dyDescent="0.3">
      <c r="A874" s="225" t="s">
        <v>10020</v>
      </c>
      <c r="B874" s="225" t="s">
        <v>10051</v>
      </c>
      <c r="C874" s="237" t="s">
        <v>10063</v>
      </c>
      <c r="D874" s="233" t="s">
        <v>10073</v>
      </c>
      <c r="E874" s="232" t="s">
        <v>10032</v>
      </c>
      <c r="F874" s="236" t="s">
        <v>10065</v>
      </c>
      <c r="G874" s="210">
        <v>0</v>
      </c>
      <c r="H874" s="227" t="s">
        <v>10066</v>
      </c>
      <c r="I874" s="227"/>
      <c r="J874" s="227" t="s">
        <v>4695</v>
      </c>
      <c r="K874" s="227" t="s">
        <v>4695</v>
      </c>
      <c r="L874" s="227" t="s">
        <v>4695</v>
      </c>
      <c r="M874" s="227" t="s">
        <v>4695</v>
      </c>
      <c r="N874" s="226" t="s">
        <v>10056</v>
      </c>
      <c r="O874" s="221" t="s">
        <v>10067</v>
      </c>
      <c r="P874" s="221" t="s">
        <v>10067</v>
      </c>
      <c r="Q874" s="221" t="s">
        <v>10067</v>
      </c>
      <c r="R874" s="208" t="s">
        <v>10033</v>
      </c>
      <c r="S874" s="208">
        <v>410000268</v>
      </c>
      <c r="T874" s="229" t="s">
        <v>10023</v>
      </c>
      <c r="U874" s="230" t="s">
        <v>10058</v>
      </c>
      <c r="V874" s="230" t="s">
        <v>3961</v>
      </c>
      <c r="W874" s="230" t="s">
        <v>3961</v>
      </c>
      <c r="X874" s="230" t="s">
        <v>3522</v>
      </c>
      <c r="Y874" s="230"/>
      <c r="Z874" s="230" t="s">
        <v>4695</v>
      </c>
      <c r="AA874" s="239">
        <v>202412</v>
      </c>
      <c r="AB874" s="239"/>
      <c r="AC874" s="240" t="s">
        <v>10068</v>
      </c>
      <c r="AD874" s="240" t="s">
        <v>10069</v>
      </c>
      <c r="AE874" s="241">
        <v>0</v>
      </c>
      <c r="AF874" s="240" t="s">
        <v>10069</v>
      </c>
      <c r="AG874" s="235" t="str">
        <f>IFERROR(VLOOKUP(작성용!A:A,RM!A:D,4,0),"-")</f>
        <v>-</v>
      </c>
      <c r="AH874" s="231" t="s">
        <v>10055</v>
      </c>
      <c r="AI874" s="231" t="s">
        <v>10061</v>
      </c>
      <c r="AJ874" s="231" t="s">
        <v>10055</v>
      </c>
      <c r="AK874" s="231" t="s">
        <v>10062</v>
      </c>
      <c r="AL874" s="231">
        <v>873</v>
      </c>
    </row>
    <row r="875" spans="1:38" s="194" customFormat="1" x14ac:dyDescent="0.3">
      <c r="A875" s="225" t="s">
        <v>10020</v>
      </c>
      <c r="B875" s="225" t="s">
        <v>10051</v>
      </c>
      <c r="C875" s="237" t="s">
        <v>10063</v>
      </c>
      <c r="D875" s="233" t="s">
        <v>10074</v>
      </c>
      <c r="E875" s="232" t="s">
        <v>10034</v>
      </c>
      <c r="F875" s="236" t="s">
        <v>10065</v>
      </c>
      <c r="G875" s="210">
        <v>0</v>
      </c>
      <c r="H875" s="227" t="s">
        <v>10066</v>
      </c>
      <c r="I875" s="227"/>
      <c r="J875" s="227" t="s">
        <v>4695</v>
      </c>
      <c r="K875" s="227" t="s">
        <v>4695</v>
      </c>
      <c r="L875" s="227" t="s">
        <v>4695</v>
      </c>
      <c r="M875" s="227" t="s">
        <v>4695</v>
      </c>
      <c r="N875" s="226" t="s">
        <v>10056</v>
      </c>
      <c r="O875" s="221" t="s">
        <v>10067</v>
      </c>
      <c r="P875" s="221" t="s">
        <v>10067</v>
      </c>
      <c r="Q875" s="221" t="s">
        <v>10067</v>
      </c>
      <c r="R875" s="208" t="s">
        <v>10035</v>
      </c>
      <c r="S875" s="208">
        <v>410000236</v>
      </c>
      <c r="T875" s="229" t="s">
        <v>10023</v>
      </c>
      <c r="U875" s="230" t="s">
        <v>10058</v>
      </c>
      <c r="V875" s="230" t="s">
        <v>3961</v>
      </c>
      <c r="W875" s="230" t="s">
        <v>3961</v>
      </c>
      <c r="X875" s="230" t="s">
        <v>3522</v>
      </c>
      <c r="Y875" s="230"/>
      <c r="Z875" s="230" t="s">
        <v>4695</v>
      </c>
      <c r="AA875" s="239">
        <v>202412</v>
      </c>
      <c r="AB875" s="239"/>
      <c r="AC875" s="240" t="s">
        <v>10068</v>
      </c>
      <c r="AD875" s="240" t="s">
        <v>10069</v>
      </c>
      <c r="AE875" s="241">
        <v>0</v>
      </c>
      <c r="AF875" s="240" t="s">
        <v>10069</v>
      </c>
      <c r="AG875" s="235" t="str">
        <f>IFERROR(VLOOKUP(작성용!A:A,RM!A:D,4,0),"-")</f>
        <v>-</v>
      </c>
      <c r="AH875" s="231" t="s">
        <v>10061</v>
      </c>
      <c r="AI875" s="231" t="s">
        <v>10061</v>
      </c>
      <c r="AJ875" s="231" t="s">
        <v>10061</v>
      </c>
      <c r="AK875" s="231" t="s">
        <v>10062</v>
      </c>
      <c r="AL875" s="231">
        <v>874</v>
      </c>
    </row>
    <row r="876" spans="1:38" s="194" customFormat="1" x14ac:dyDescent="0.3">
      <c r="A876" s="225" t="s">
        <v>10020</v>
      </c>
      <c r="B876" s="225" t="s">
        <v>10051</v>
      </c>
      <c r="C876" s="237" t="s">
        <v>10063</v>
      </c>
      <c r="D876" s="233" t="s">
        <v>10075</v>
      </c>
      <c r="E876" s="232" t="s">
        <v>10036</v>
      </c>
      <c r="F876" s="236" t="s">
        <v>10065</v>
      </c>
      <c r="G876" s="210">
        <v>0</v>
      </c>
      <c r="H876" s="227" t="s">
        <v>10066</v>
      </c>
      <c r="I876" s="227"/>
      <c r="J876" s="227" t="s">
        <v>4695</v>
      </c>
      <c r="K876" s="227" t="s">
        <v>4695</v>
      </c>
      <c r="L876" s="227" t="s">
        <v>4695</v>
      </c>
      <c r="M876" s="227" t="s">
        <v>4695</v>
      </c>
      <c r="N876" s="226" t="s">
        <v>10056</v>
      </c>
      <c r="O876" s="221" t="s">
        <v>10067</v>
      </c>
      <c r="P876" s="221" t="s">
        <v>10067</v>
      </c>
      <c r="Q876" s="221" t="s">
        <v>10067</v>
      </c>
      <c r="R876" s="208" t="s">
        <v>10037</v>
      </c>
      <c r="S876" s="208">
        <v>410000271</v>
      </c>
      <c r="T876" s="229" t="s">
        <v>10023</v>
      </c>
      <c r="U876" s="230" t="s">
        <v>10058</v>
      </c>
      <c r="V876" s="230" t="s">
        <v>3961</v>
      </c>
      <c r="W876" s="230" t="s">
        <v>3961</v>
      </c>
      <c r="X876" s="230" t="s">
        <v>3522</v>
      </c>
      <c r="Y876" s="230"/>
      <c r="Z876" s="230" t="s">
        <v>4695</v>
      </c>
      <c r="AA876" s="239">
        <v>202412</v>
      </c>
      <c r="AB876" s="239"/>
      <c r="AC876" s="240" t="s">
        <v>10068</v>
      </c>
      <c r="AD876" s="240" t="s">
        <v>10069</v>
      </c>
      <c r="AE876" s="241">
        <v>0</v>
      </c>
      <c r="AF876" s="240" t="s">
        <v>10069</v>
      </c>
      <c r="AG876" s="235" t="str">
        <f>IFERROR(VLOOKUP(작성용!A:A,RM!A:D,4,0),"-")</f>
        <v>-</v>
      </c>
      <c r="AH876" s="231" t="s">
        <v>10055</v>
      </c>
      <c r="AI876" s="231" t="s">
        <v>10055</v>
      </c>
      <c r="AJ876" s="231" t="s">
        <v>10061</v>
      </c>
      <c r="AK876" s="231" t="s">
        <v>10062</v>
      </c>
      <c r="AL876" s="231">
        <v>875</v>
      </c>
    </row>
    <row r="877" spans="1:38" s="194" customFormat="1" x14ac:dyDescent="0.3">
      <c r="A877" s="225" t="s">
        <v>10020</v>
      </c>
      <c r="B877" s="225" t="s">
        <v>10051</v>
      </c>
      <c r="C877" s="237" t="s">
        <v>10063</v>
      </c>
      <c r="D877" s="233" t="s">
        <v>10076</v>
      </c>
      <c r="E877" s="232" t="s">
        <v>10038</v>
      </c>
      <c r="F877" s="236" t="s">
        <v>10065</v>
      </c>
      <c r="G877" s="210">
        <v>0</v>
      </c>
      <c r="H877" s="227" t="s">
        <v>10066</v>
      </c>
      <c r="I877" s="227"/>
      <c r="J877" s="227" t="s">
        <v>4695</v>
      </c>
      <c r="K877" s="227" t="s">
        <v>4695</v>
      </c>
      <c r="L877" s="227" t="s">
        <v>4695</v>
      </c>
      <c r="M877" s="227" t="s">
        <v>4695</v>
      </c>
      <c r="N877" s="226" t="s">
        <v>10056</v>
      </c>
      <c r="O877" s="221" t="s">
        <v>10067</v>
      </c>
      <c r="P877" s="221" t="s">
        <v>10067</v>
      </c>
      <c r="Q877" s="221" t="s">
        <v>10067</v>
      </c>
      <c r="R877" s="208" t="s">
        <v>10039</v>
      </c>
      <c r="S877" s="208">
        <v>410000267</v>
      </c>
      <c r="T877" s="229" t="s">
        <v>10023</v>
      </c>
      <c r="U877" s="230" t="s">
        <v>10058</v>
      </c>
      <c r="V877" s="230" t="s">
        <v>3961</v>
      </c>
      <c r="W877" s="230" t="s">
        <v>3961</v>
      </c>
      <c r="X877" s="230" t="s">
        <v>3522</v>
      </c>
      <c r="Y877" s="230"/>
      <c r="Z877" s="230" t="s">
        <v>4695</v>
      </c>
      <c r="AA877" s="239">
        <v>202412</v>
      </c>
      <c r="AB877" s="239"/>
      <c r="AC877" s="240" t="s">
        <v>10068</v>
      </c>
      <c r="AD877" s="240" t="s">
        <v>10069</v>
      </c>
      <c r="AE877" s="241">
        <v>0</v>
      </c>
      <c r="AF877" s="240" t="s">
        <v>10069</v>
      </c>
      <c r="AG877" s="235" t="str">
        <f>IFERROR(VLOOKUP(작성용!A:A,RM!A:D,4,0),"-")</f>
        <v>-</v>
      </c>
      <c r="AH877" s="231" t="s">
        <v>10061</v>
      </c>
      <c r="AI877" s="231" t="s">
        <v>10061</v>
      </c>
      <c r="AJ877" s="231" t="s">
        <v>10061</v>
      </c>
      <c r="AK877" s="231" t="s">
        <v>10062</v>
      </c>
      <c r="AL877" s="231">
        <v>876</v>
      </c>
    </row>
    <row r="878" spans="1:38" s="194" customFormat="1" x14ac:dyDescent="0.3">
      <c r="A878" s="225" t="s">
        <v>10020</v>
      </c>
      <c r="B878" s="225" t="s">
        <v>10051</v>
      </c>
      <c r="C878" s="237" t="s">
        <v>10063</v>
      </c>
      <c r="D878" s="233" t="s">
        <v>10077</v>
      </c>
      <c r="E878" s="232" t="s">
        <v>10040</v>
      </c>
      <c r="F878" s="236" t="s">
        <v>10065</v>
      </c>
      <c r="G878" s="210">
        <v>0</v>
      </c>
      <c r="H878" s="227" t="s">
        <v>10066</v>
      </c>
      <c r="I878" s="227"/>
      <c r="J878" s="227" t="s">
        <v>4695</v>
      </c>
      <c r="K878" s="227" t="s">
        <v>4695</v>
      </c>
      <c r="L878" s="227" t="s">
        <v>4695</v>
      </c>
      <c r="M878" s="227" t="s">
        <v>4695</v>
      </c>
      <c r="N878" s="226" t="s">
        <v>10056</v>
      </c>
      <c r="O878" s="221" t="s">
        <v>10067</v>
      </c>
      <c r="P878" s="221" t="s">
        <v>10067</v>
      </c>
      <c r="Q878" s="221" t="s">
        <v>10067</v>
      </c>
      <c r="R878" s="208" t="s">
        <v>10041</v>
      </c>
      <c r="S878" s="208">
        <v>410000237</v>
      </c>
      <c r="T878" s="229" t="s">
        <v>10023</v>
      </c>
      <c r="U878" s="230" t="s">
        <v>10058</v>
      </c>
      <c r="V878" s="230" t="s">
        <v>3961</v>
      </c>
      <c r="W878" s="230" t="s">
        <v>3961</v>
      </c>
      <c r="X878" s="230" t="s">
        <v>3522</v>
      </c>
      <c r="Y878" s="230"/>
      <c r="Z878" s="230" t="s">
        <v>4695</v>
      </c>
      <c r="AA878" s="239">
        <v>202412</v>
      </c>
      <c r="AB878" s="239"/>
      <c r="AC878" s="240" t="s">
        <v>10068</v>
      </c>
      <c r="AD878" s="240" t="s">
        <v>10069</v>
      </c>
      <c r="AE878" s="241">
        <v>0</v>
      </c>
      <c r="AF878" s="240" t="s">
        <v>10069</v>
      </c>
      <c r="AG878" s="235" t="str">
        <f>IFERROR(VLOOKUP(작성용!A:A,RM!A:D,4,0),"-")</f>
        <v>-</v>
      </c>
      <c r="AH878" s="231" t="s">
        <v>10061</v>
      </c>
      <c r="AI878" s="231" t="s">
        <v>10061</v>
      </c>
      <c r="AJ878" s="231" t="s">
        <v>10055</v>
      </c>
      <c r="AK878" s="231" t="s">
        <v>10062</v>
      </c>
      <c r="AL878" s="231">
        <v>877</v>
      </c>
    </row>
    <row r="879" spans="1:38" s="194" customFormat="1" x14ac:dyDescent="0.3">
      <c r="A879" s="225" t="s">
        <v>10020</v>
      </c>
      <c r="B879" s="225" t="s">
        <v>10051</v>
      </c>
      <c r="C879" s="237" t="s">
        <v>10063</v>
      </c>
      <c r="D879" s="233" t="s">
        <v>10078</v>
      </c>
      <c r="E879" s="232" t="s">
        <v>10042</v>
      </c>
      <c r="F879" s="236" t="s">
        <v>10065</v>
      </c>
      <c r="G879" s="210">
        <v>0</v>
      </c>
      <c r="H879" s="227" t="s">
        <v>10066</v>
      </c>
      <c r="I879" s="227"/>
      <c r="J879" s="227" t="s">
        <v>4695</v>
      </c>
      <c r="K879" s="227" t="s">
        <v>4695</v>
      </c>
      <c r="L879" s="227" t="s">
        <v>4695</v>
      </c>
      <c r="M879" s="227" t="s">
        <v>4695</v>
      </c>
      <c r="N879" s="226" t="s">
        <v>10056</v>
      </c>
      <c r="O879" s="221" t="s">
        <v>10067</v>
      </c>
      <c r="P879" s="221" t="s">
        <v>10067</v>
      </c>
      <c r="Q879" s="221" t="s">
        <v>10067</v>
      </c>
      <c r="R879" s="208" t="s">
        <v>10043</v>
      </c>
      <c r="S879" s="208">
        <v>410000252</v>
      </c>
      <c r="T879" s="229" t="s">
        <v>10023</v>
      </c>
      <c r="U879" s="230" t="s">
        <v>10058</v>
      </c>
      <c r="V879" s="230" t="s">
        <v>3961</v>
      </c>
      <c r="W879" s="230" t="s">
        <v>3961</v>
      </c>
      <c r="X879" s="230" t="s">
        <v>3522</v>
      </c>
      <c r="Y879" s="230"/>
      <c r="Z879" s="230" t="s">
        <v>4695</v>
      </c>
      <c r="AA879" s="239">
        <v>202412</v>
      </c>
      <c r="AB879" s="239"/>
      <c r="AC879" s="240" t="s">
        <v>10068</v>
      </c>
      <c r="AD879" s="240" t="s">
        <v>10069</v>
      </c>
      <c r="AE879" s="241">
        <v>0</v>
      </c>
      <c r="AF879" s="240" t="s">
        <v>10069</v>
      </c>
      <c r="AG879" s="235" t="str">
        <f>IFERROR(VLOOKUP(작성용!A:A,RM!A:D,4,0),"-")</f>
        <v>-</v>
      </c>
      <c r="AH879" s="231" t="s">
        <v>10061</v>
      </c>
      <c r="AI879" s="231" t="s">
        <v>10055</v>
      </c>
      <c r="AJ879" s="231" t="s">
        <v>10055</v>
      </c>
      <c r="AK879" s="231" t="s">
        <v>10062</v>
      </c>
      <c r="AL879" s="231">
        <v>878</v>
      </c>
    </row>
    <row r="880" spans="1:38" s="194" customFormat="1" x14ac:dyDescent="0.3">
      <c r="A880" s="225" t="s">
        <v>10020</v>
      </c>
      <c r="B880" s="225" t="s">
        <v>10051</v>
      </c>
      <c r="C880" s="237" t="s">
        <v>10063</v>
      </c>
      <c r="D880" s="233" t="s">
        <v>10082</v>
      </c>
      <c r="E880" s="232" t="s">
        <v>10044</v>
      </c>
      <c r="F880" s="236" t="s">
        <v>10065</v>
      </c>
      <c r="G880" s="210">
        <v>0</v>
      </c>
      <c r="H880" s="227" t="s">
        <v>10066</v>
      </c>
      <c r="I880" s="227"/>
      <c r="J880" s="227" t="s">
        <v>4695</v>
      </c>
      <c r="K880" s="227" t="s">
        <v>4695</v>
      </c>
      <c r="L880" s="227" t="s">
        <v>4695</v>
      </c>
      <c r="M880" s="227" t="s">
        <v>4695</v>
      </c>
      <c r="N880" s="226" t="s">
        <v>10056</v>
      </c>
      <c r="O880" s="221" t="s">
        <v>10067</v>
      </c>
      <c r="P880" s="221" t="s">
        <v>10067</v>
      </c>
      <c r="Q880" s="221" t="s">
        <v>10067</v>
      </c>
      <c r="R880" s="208" t="s">
        <v>10083</v>
      </c>
      <c r="S880" s="208">
        <v>410000258</v>
      </c>
      <c r="T880" s="229" t="s">
        <v>10023</v>
      </c>
      <c r="U880" s="230" t="s">
        <v>10058</v>
      </c>
      <c r="V880" s="230" t="s">
        <v>3961</v>
      </c>
      <c r="W880" s="230" t="s">
        <v>3961</v>
      </c>
      <c r="X880" s="230" t="s">
        <v>3522</v>
      </c>
      <c r="Y880" s="230"/>
      <c r="Z880" s="230" t="s">
        <v>4695</v>
      </c>
      <c r="AA880" s="239">
        <v>202412</v>
      </c>
      <c r="AB880" s="239"/>
      <c r="AC880" s="240" t="s">
        <v>10068</v>
      </c>
      <c r="AD880" s="240" t="s">
        <v>10069</v>
      </c>
      <c r="AE880" s="241">
        <v>0</v>
      </c>
      <c r="AF880" s="240" t="s">
        <v>10069</v>
      </c>
      <c r="AG880" s="235" t="str">
        <f>IFERROR(VLOOKUP(작성용!A:A,RM!A:D,4,0),"-")</f>
        <v>-</v>
      </c>
      <c r="AH880" s="231" t="s">
        <v>10055</v>
      </c>
      <c r="AI880" s="231" t="s">
        <v>10061</v>
      </c>
      <c r="AJ880" s="231" t="s">
        <v>10061</v>
      </c>
      <c r="AK880" s="231" t="s">
        <v>10062</v>
      </c>
      <c r="AL880" s="231">
        <v>879</v>
      </c>
    </row>
    <row r="881" spans="1:38" s="194" customFormat="1" x14ac:dyDescent="0.3">
      <c r="A881" s="225" t="s">
        <v>10020</v>
      </c>
      <c r="B881" s="225" t="s">
        <v>10051</v>
      </c>
      <c r="C881" s="237" t="s">
        <v>10063</v>
      </c>
      <c r="D881" s="233" t="s">
        <v>10079</v>
      </c>
      <c r="E881" s="232" t="s">
        <v>10045</v>
      </c>
      <c r="F881" s="236" t="s">
        <v>10065</v>
      </c>
      <c r="G881" s="210">
        <v>0</v>
      </c>
      <c r="H881" s="227" t="s">
        <v>10066</v>
      </c>
      <c r="I881" s="227"/>
      <c r="J881" s="227" t="s">
        <v>4695</v>
      </c>
      <c r="K881" s="227" t="s">
        <v>4695</v>
      </c>
      <c r="L881" s="227" t="s">
        <v>4695</v>
      </c>
      <c r="M881" s="227" t="s">
        <v>4695</v>
      </c>
      <c r="N881" s="226" t="s">
        <v>10056</v>
      </c>
      <c r="O881" s="221" t="s">
        <v>10067</v>
      </c>
      <c r="P881" s="221" t="s">
        <v>10067</v>
      </c>
      <c r="Q881" s="221" t="s">
        <v>10067</v>
      </c>
      <c r="R881" s="208" t="s">
        <v>10046</v>
      </c>
      <c r="S881" s="208">
        <v>410000256</v>
      </c>
      <c r="T881" s="229" t="s">
        <v>10023</v>
      </c>
      <c r="U881" s="230" t="s">
        <v>10058</v>
      </c>
      <c r="V881" s="230" t="s">
        <v>3961</v>
      </c>
      <c r="W881" s="230" t="s">
        <v>3961</v>
      </c>
      <c r="X881" s="230" t="s">
        <v>3522</v>
      </c>
      <c r="Y881" s="230"/>
      <c r="Z881" s="230" t="s">
        <v>4695</v>
      </c>
      <c r="AA881" s="239">
        <v>202412</v>
      </c>
      <c r="AB881" s="239"/>
      <c r="AC881" s="240" t="s">
        <v>10068</v>
      </c>
      <c r="AD881" s="240" t="s">
        <v>10069</v>
      </c>
      <c r="AE881" s="241">
        <v>0</v>
      </c>
      <c r="AF881" s="240" t="s">
        <v>10069</v>
      </c>
      <c r="AG881" s="235" t="str">
        <f>IFERROR(VLOOKUP(작성용!A:A,RM!A:D,4,0),"-")</f>
        <v>-</v>
      </c>
      <c r="AH881" s="231" t="s">
        <v>10061</v>
      </c>
      <c r="AI881" s="231" t="s">
        <v>10055</v>
      </c>
      <c r="AJ881" s="231" t="s">
        <v>10055</v>
      </c>
      <c r="AK881" s="231" t="s">
        <v>10062</v>
      </c>
      <c r="AL881" s="231">
        <v>880</v>
      </c>
    </row>
    <row r="882" spans="1:38" s="194" customFormat="1" x14ac:dyDescent="0.3">
      <c r="A882" s="225" t="s">
        <v>10020</v>
      </c>
      <c r="B882" s="225" t="s">
        <v>10051</v>
      </c>
      <c r="C882" s="237" t="s">
        <v>10063</v>
      </c>
      <c r="D882" s="233" t="s">
        <v>10080</v>
      </c>
      <c r="E882" s="232" t="s">
        <v>10047</v>
      </c>
      <c r="F882" s="236" t="s">
        <v>10065</v>
      </c>
      <c r="G882" s="210">
        <v>0</v>
      </c>
      <c r="H882" s="227" t="s">
        <v>10066</v>
      </c>
      <c r="I882" s="227"/>
      <c r="J882" s="227" t="s">
        <v>4695</v>
      </c>
      <c r="K882" s="227" t="s">
        <v>4695</v>
      </c>
      <c r="L882" s="227" t="s">
        <v>4695</v>
      </c>
      <c r="M882" s="227" t="s">
        <v>4695</v>
      </c>
      <c r="N882" s="226" t="s">
        <v>10056</v>
      </c>
      <c r="O882" s="221" t="s">
        <v>10067</v>
      </c>
      <c r="P882" s="221" t="s">
        <v>10067</v>
      </c>
      <c r="Q882" s="221" t="s">
        <v>10067</v>
      </c>
      <c r="R882" s="208" t="s">
        <v>10048</v>
      </c>
      <c r="S882" s="208">
        <v>410000265</v>
      </c>
      <c r="T882" s="229" t="s">
        <v>10023</v>
      </c>
      <c r="U882" s="230" t="s">
        <v>10058</v>
      </c>
      <c r="V882" s="230" t="s">
        <v>3961</v>
      </c>
      <c r="W882" s="230" t="s">
        <v>3961</v>
      </c>
      <c r="X882" s="230" t="s">
        <v>3522</v>
      </c>
      <c r="Y882" s="230"/>
      <c r="Z882" s="230" t="s">
        <v>4695</v>
      </c>
      <c r="AA882" s="239">
        <v>202412</v>
      </c>
      <c r="AB882" s="239"/>
      <c r="AC882" s="240" t="s">
        <v>10068</v>
      </c>
      <c r="AD882" s="240" t="s">
        <v>10069</v>
      </c>
      <c r="AE882" s="241">
        <v>0</v>
      </c>
      <c r="AF882" s="240" t="s">
        <v>10069</v>
      </c>
      <c r="AG882" s="235" t="str">
        <f>IFERROR(VLOOKUP(작성용!A:A,RM!A:D,4,0),"-")</f>
        <v>-</v>
      </c>
      <c r="AH882" s="231" t="s">
        <v>10061</v>
      </c>
      <c r="AI882" s="231" t="s">
        <v>10061</v>
      </c>
      <c r="AJ882" s="231" t="s">
        <v>10061</v>
      </c>
      <c r="AK882" s="231" t="s">
        <v>10062</v>
      </c>
      <c r="AL882" s="231">
        <v>881</v>
      </c>
    </row>
    <row r="883" spans="1:38" s="194" customFormat="1" x14ac:dyDescent="0.3">
      <c r="A883" s="225" t="s">
        <v>10020</v>
      </c>
      <c r="B883" s="225" t="s">
        <v>10051</v>
      </c>
      <c r="C883" s="237" t="s">
        <v>10063</v>
      </c>
      <c r="D883" s="233" t="s">
        <v>10081</v>
      </c>
      <c r="E883" s="232" t="s">
        <v>10049</v>
      </c>
      <c r="F883" s="236" t="s">
        <v>10065</v>
      </c>
      <c r="G883" s="210">
        <v>0</v>
      </c>
      <c r="H883" s="227" t="s">
        <v>10066</v>
      </c>
      <c r="I883" s="227"/>
      <c r="J883" s="227" t="s">
        <v>4695</v>
      </c>
      <c r="K883" s="227" t="s">
        <v>4695</v>
      </c>
      <c r="L883" s="227" t="s">
        <v>4695</v>
      </c>
      <c r="M883" s="227" t="s">
        <v>4695</v>
      </c>
      <c r="N883" s="226" t="s">
        <v>10056</v>
      </c>
      <c r="O883" s="221" t="s">
        <v>10067</v>
      </c>
      <c r="P883" s="221" t="s">
        <v>10067</v>
      </c>
      <c r="Q883" s="221" t="s">
        <v>10067</v>
      </c>
      <c r="R883" s="208" t="s">
        <v>10050</v>
      </c>
      <c r="S883" s="208">
        <v>410000272</v>
      </c>
      <c r="T883" s="229" t="s">
        <v>10023</v>
      </c>
      <c r="U883" s="230" t="s">
        <v>10058</v>
      </c>
      <c r="V883" s="230" t="s">
        <v>3961</v>
      </c>
      <c r="W883" s="230" t="s">
        <v>3961</v>
      </c>
      <c r="X883" s="230" t="s">
        <v>3522</v>
      </c>
      <c r="Y883" s="230"/>
      <c r="Z883" s="230" t="s">
        <v>4695</v>
      </c>
      <c r="AA883" s="239">
        <v>202412</v>
      </c>
      <c r="AB883" s="239"/>
      <c r="AC883" s="240" t="s">
        <v>10068</v>
      </c>
      <c r="AD883" s="240" t="s">
        <v>10069</v>
      </c>
      <c r="AE883" s="241">
        <v>0</v>
      </c>
      <c r="AF883" s="240" t="s">
        <v>10069</v>
      </c>
      <c r="AG883" s="235" t="str">
        <f>IFERROR(VLOOKUP(작성용!A:A,RM!A:D,4,0),"-")</f>
        <v>-</v>
      </c>
      <c r="AH883" s="231" t="s">
        <v>10055</v>
      </c>
      <c r="AI883" s="231" t="s">
        <v>10061</v>
      </c>
      <c r="AJ883" s="231" t="s">
        <v>10061</v>
      </c>
      <c r="AK883" s="231" t="s">
        <v>10062</v>
      </c>
      <c r="AL883" s="231">
        <v>882</v>
      </c>
    </row>
    <row r="884" spans="1:38" x14ac:dyDescent="0.3">
      <c r="A884" s="225" t="s">
        <v>7</v>
      </c>
      <c r="B884" s="225" t="s">
        <v>8</v>
      </c>
      <c r="C884" s="237" t="s">
        <v>3683</v>
      </c>
      <c r="D884" s="233" t="s">
        <v>3931</v>
      </c>
      <c r="E884" s="232">
        <v>1101112405896</v>
      </c>
      <c r="F884" s="236" t="s">
        <v>4024</v>
      </c>
      <c r="G884" s="210">
        <v>0</v>
      </c>
      <c r="H884" s="227" t="s">
        <v>3522</v>
      </c>
      <c r="I884" s="227"/>
      <c r="J884" s="227"/>
      <c r="K884" s="227"/>
      <c r="L884" s="227"/>
      <c r="M884" s="227"/>
      <c r="N884" s="227" t="s">
        <v>3989</v>
      </c>
      <c r="O884" s="242" t="s">
        <v>3932</v>
      </c>
      <c r="P884" s="242" t="s">
        <v>3947</v>
      </c>
      <c r="Q884" s="221" t="s">
        <v>4058</v>
      </c>
      <c r="R884" s="208" t="s">
        <v>2</v>
      </c>
      <c r="S884" s="209" t="s">
        <v>3522</v>
      </c>
      <c r="T884" s="229">
        <v>45694</v>
      </c>
      <c r="U884" s="230" t="s">
        <v>10093</v>
      </c>
      <c r="V884" s="229">
        <v>45748</v>
      </c>
      <c r="W884" s="229">
        <v>45755</v>
      </c>
      <c r="X884" s="230" t="s">
        <v>3522</v>
      </c>
      <c r="Y884" s="230"/>
      <c r="Z884" s="230" t="s">
        <v>10094</v>
      </c>
      <c r="AA884" s="234">
        <v>202503</v>
      </c>
      <c r="AB884" s="239"/>
      <c r="AC884" s="229" t="s">
        <v>4028</v>
      </c>
      <c r="AD884" s="240" t="s">
        <v>3724</v>
      </c>
      <c r="AE884" s="241">
        <v>1</v>
      </c>
      <c r="AF884" s="240" t="s">
        <v>3724</v>
      </c>
      <c r="AG884" s="235" t="str">
        <f>IFERROR(VLOOKUP(작성용!A:A,RM!A:D,4,0),"-")</f>
        <v>메자닌평가팀</v>
      </c>
      <c r="AH884" s="235" t="s">
        <v>3616</v>
      </c>
      <c r="AI884" s="231" t="s">
        <v>3522</v>
      </c>
      <c r="AJ884" s="231" t="s">
        <v>3944</v>
      </c>
      <c r="AK884" s="231" t="s">
        <v>3684</v>
      </c>
      <c r="AL884" s="231">
        <v>883</v>
      </c>
    </row>
    <row r="885" spans="1:38" x14ac:dyDescent="0.3">
      <c r="A885" s="225" t="s">
        <v>7</v>
      </c>
      <c r="B885" s="225" t="s">
        <v>8</v>
      </c>
      <c r="C885" s="237" t="s">
        <v>3683</v>
      </c>
      <c r="D885" s="233" t="s">
        <v>3931</v>
      </c>
      <c r="E885" s="232">
        <v>1101112405896</v>
      </c>
      <c r="F885" s="236" t="s">
        <v>4024</v>
      </c>
      <c r="G885" s="210">
        <v>0</v>
      </c>
      <c r="H885" s="227" t="s">
        <v>3522</v>
      </c>
      <c r="I885" s="227"/>
      <c r="J885" s="227"/>
      <c r="K885" s="227"/>
      <c r="L885" s="227"/>
      <c r="M885" s="227"/>
      <c r="N885" s="227" t="s">
        <v>3989</v>
      </c>
      <c r="O885" s="242" t="s">
        <v>3932</v>
      </c>
      <c r="P885" s="242" t="s">
        <v>3947</v>
      </c>
      <c r="Q885" s="221" t="s">
        <v>4058</v>
      </c>
      <c r="R885" s="208" t="s">
        <v>2</v>
      </c>
      <c r="S885" s="209" t="s">
        <v>3522</v>
      </c>
      <c r="T885" s="229">
        <v>45694</v>
      </c>
      <c r="U885" s="230" t="s">
        <v>10095</v>
      </c>
      <c r="V885" s="229">
        <v>45778</v>
      </c>
      <c r="W885" s="229" t="s">
        <v>10089</v>
      </c>
      <c r="X885" s="230" t="s">
        <v>3522</v>
      </c>
      <c r="Y885" s="230"/>
      <c r="Z885" s="230" t="s">
        <v>10096</v>
      </c>
      <c r="AA885" s="234">
        <v>202504</v>
      </c>
      <c r="AB885" s="239"/>
      <c r="AC885" s="229" t="s">
        <v>4028</v>
      </c>
      <c r="AD885" s="240" t="s">
        <v>3724</v>
      </c>
      <c r="AE885" s="241">
        <v>1</v>
      </c>
      <c r="AF885" s="240" t="s">
        <v>3724</v>
      </c>
      <c r="AG885" s="235" t="str">
        <f>IFERROR(VLOOKUP(작성용!A:A,RM!A:D,4,0),"-")</f>
        <v>메자닌평가팀</v>
      </c>
      <c r="AH885" s="235" t="s">
        <v>3616</v>
      </c>
      <c r="AI885" s="231" t="s">
        <v>3522</v>
      </c>
      <c r="AJ885" s="231" t="s">
        <v>3944</v>
      </c>
      <c r="AK885" s="231" t="s">
        <v>3684</v>
      </c>
      <c r="AL885" s="231">
        <v>884</v>
      </c>
    </row>
    <row r="886" spans="1:38" x14ac:dyDescent="0.3">
      <c r="A886" s="225" t="s">
        <v>3736</v>
      </c>
      <c r="B886" s="225" t="s">
        <v>3737</v>
      </c>
      <c r="C886" s="237" t="s">
        <v>3683</v>
      </c>
      <c r="D886" s="233" t="s">
        <v>4048</v>
      </c>
      <c r="E886" s="232">
        <v>1101114465111</v>
      </c>
      <c r="F886" s="236" t="s">
        <v>4049</v>
      </c>
      <c r="G886" s="210">
        <v>0</v>
      </c>
      <c r="H886" s="227" t="s">
        <v>3522</v>
      </c>
      <c r="I886" s="227"/>
      <c r="J886" s="227"/>
      <c r="K886" s="227"/>
      <c r="L886" s="227"/>
      <c r="M886" s="227"/>
      <c r="N886" s="227" t="s">
        <v>4050</v>
      </c>
      <c r="O886" s="242" t="s">
        <v>4051</v>
      </c>
      <c r="P886" s="242" t="s">
        <v>4052</v>
      </c>
      <c r="Q886" s="221" t="s">
        <v>3738</v>
      </c>
      <c r="R886" s="208" t="s">
        <v>2</v>
      </c>
      <c r="S886" s="209" t="s">
        <v>4025</v>
      </c>
      <c r="T886" s="229">
        <v>45695</v>
      </c>
      <c r="U886" s="230" t="s">
        <v>10097</v>
      </c>
      <c r="V886" s="230">
        <v>45765</v>
      </c>
      <c r="W886" s="230">
        <v>45772</v>
      </c>
      <c r="X886" s="230" t="s">
        <v>2</v>
      </c>
      <c r="Y886" s="220"/>
      <c r="Z886" s="220" t="s">
        <v>10100</v>
      </c>
      <c r="AA886" s="239">
        <v>202504</v>
      </c>
      <c r="AB886" s="239"/>
      <c r="AC886" s="240" t="s">
        <v>4053</v>
      </c>
      <c r="AD886" s="240" t="s">
        <v>3739</v>
      </c>
      <c r="AE886" s="241">
        <v>0</v>
      </c>
      <c r="AF886" s="240" t="s">
        <v>3739</v>
      </c>
      <c r="AG886" s="235" t="str">
        <f>IFERROR(VLOOKUP(작성용!A:A,RM!A:D,4,0),"-")</f>
        <v>-</v>
      </c>
      <c r="AH886" s="231" t="s">
        <v>4025</v>
      </c>
      <c r="AI886" s="231" t="s">
        <v>4054</v>
      </c>
      <c r="AJ886" s="231" t="s">
        <v>4055</v>
      </c>
      <c r="AK886" s="231" t="s">
        <v>4056</v>
      </c>
      <c r="AL886" s="231">
        <v>885</v>
      </c>
    </row>
    <row r="887" spans="1:38" x14ac:dyDescent="0.3">
      <c r="A887" s="225" t="s">
        <v>3736</v>
      </c>
      <c r="B887" s="225" t="s">
        <v>3737</v>
      </c>
      <c r="C887" s="237" t="s">
        <v>3683</v>
      </c>
      <c r="D887" s="233" t="s">
        <v>4048</v>
      </c>
      <c r="E887" s="232">
        <v>1101114465111</v>
      </c>
      <c r="F887" s="236" t="s">
        <v>4049</v>
      </c>
      <c r="G887" s="210">
        <v>0</v>
      </c>
      <c r="H887" s="227" t="s">
        <v>3522</v>
      </c>
      <c r="I887" s="227"/>
      <c r="J887" s="227"/>
      <c r="K887" s="227"/>
      <c r="L887" s="227"/>
      <c r="M887" s="227"/>
      <c r="N887" s="227" t="s">
        <v>4050</v>
      </c>
      <c r="O887" s="242" t="s">
        <v>4051</v>
      </c>
      <c r="P887" s="242" t="s">
        <v>4052</v>
      </c>
      <c r="Q887" s="221" t="s">
        <v>3738</v>
      </c>
      <c r="R887" s="208" t="s">
        <v>2</v>
      </c>
      <c r="S887" s="209" t="s">
        <v>4025</v>
      </c>
      <c r="T887" s="229">
        <v>45695</v>
      </c>
      <c r="U887" s="230" t="s">
        <v>10098</v>
      </c>
      <c r="V887" s="230">
        <v>45856</v>
      </c>
      <c r="W887" s="230">
        <v>45863</v>
      </c>
      <c r="X887" s="230" t="s">
        <v>2</v>
      </c>
      <c r="Y887" s="220"/>
      <c r="Z887" s="220" t="s">
        <v>10101</v>
      </c>
      <c r="AA887" s="239">
        <v>202507</v>
      </c>
      <c r="AB887" s="239"/>
      <c r="AC887" s="240" t="s">
        <v>4053</v>
      </c>
      <c r="AD887" s="240" t="s">
        <v>3739</v>
      </c>
      <c r="AE887" s="241">
        <v>0</v>
      </c>
      <c r="AF887" s="240" t="s">
        <v>3739</v>
      </c>
      <c r="AG887" s="235" t="str">
        <f>IFERROR(VLOOKUP(작성용!A:A,RM!A:D,4,0),"-")</f>
        <v>-</v>
      </c>
      <c r="AH887" s="231" t="s">
        <v>4025</v>
      </c>
      <c r="AI887" s="231" t="s">
        <v>4054</v>
      </c>
      <c r="AJ887" s="231" t="s">
        <v>4055</v>
      </c>
      <c r="AK887" s="231" t="s">
        <v>4056</v>
      </c>
      <c r="AL887" s="231">
        <v>886</v>
      </c>
    </row>
    <row r="888" spans="1:38" x14ac:dyDescent="0.3">
      <c r="A888" s="225" t="s">
        <v>3736</v>
      </c>
      <c r="B888" s="225" t="s">
        <v>3737</v>
      </c>
      <c r="C888" s="237" t="s">
        <v>3683</v>
      </c>
      <c r="D888" s="233" t="s">
        <v>4048</v>
      </c>
      <c r="E888" s="232">
        <v>1101114465111</v>
      </c>
      <c r="F888" s="236" t="s">
        <v>4049</v>
      </c>
      <c r="G888" s="210">
        <v>0</v>
      </c>
      <c r="H888" s="227" t="s">
        <v>3522</v>
      </c>
      <c r="I888" s="227"/>
      <c r="J888" s="227"/>
      <c r="K888" s="227"/>
      <c r="L888" s="227"/>
      <c r="M888" s="227"/>
      <c r="N888" s="227" t="s">
        <v>4050</v>
      </c>
      <c r="O888" s="242" t="s">
        <v>4051</v>
      </c>
      <c r="P888" s="242" t="s">
        <v>4052</v>
      </c>
      <c r="Q888" s="221" t="s">
        <v>3738</v>
      </c>
      <c r="R888" s="208" t="s">
        <v>2</v>
      </c>
      <c r="S888" s="209" t="s">
        <v>4025</v>
      </c>
      <c r="T888" s="229">
        <v>45695</v>
      </c>
      <c r="U888" s="230" t="s">
        <v>10099</v>
      </c>
      <c r="V888" s="230">
        <v>45947</v>
      </c>
      <c r="W888" s="230">
        <v>45954</v>
      </c>
      <c r="X888" s="230" t="s">
        <v>2</v>
      </c>
      <c r="Y888" s="220"/>
      <c r="Z888" s="220" t="s">
        <v>10102</v>
      </c>
      <c r="AA888" s="239">
        <v>202510</v>
      </c>
      <c r="AB888" s="239"/>
      <c r="AC888" s="240" t="s">
        <v>4053</v>
      </c>
      <c r="AD888" s="240" t="s">
        <v>3739</v>
      </c>
      <c r="AE888" s="241">
        <v>0</v>
      </c>
      <c r="AF888" s="240" t="s">
        <v>3739</v>
      </c>
      <c r="AG888" s="235" t="str">
        <f>IFERROR(VLOOKUP(작성용!A:A,RM!A:D,4,0),"-")</f>
        <v>-</v>
      </c>
      <c r="AH888" s="231" t="s">
        <v>4025</v>
      </c>
      <c r="AI888" s="231" t="s">
        <v>4054</v>
      </c>
      <c r="AJ888" s="231" t="s">
        <v>4055</v>
      </c>
      <c r="AK888" s="231" t="s">
        <v>4056</v>
      </c>
      <c r="AL888" s="231">
        <v>887</v>
      </c>
    </row>
    <row r="889" spans="1:38" x14ac:dyDescent="0.3">
      <c r="A889" s="225" t="s">
        <v>3736</v>
      </c>
      <c r="B889" s="225" t="s">
        <v>3737</v>
      </c>
      <c r="C889" s="237" t="s">
        <v>3683</v>
      </c>
      <c r="D889" s="233" t="s">
        <v>4048</v>
      </c>
      <c r="E889" s="232">
        <v>1101114465111</v>
      </c>
      <c r="F889" s="236" t="s">
        <v>4049</v>
      </c>
      <c r="G889" s="210">
        <v>0</v>
      </c>
      <c r="H889" s="227" t="s">
        <v>3522</v>
      </c>
      <c r="I889" s="227"/>
      <c r="J889" s="227"/>
      <c r="K889" s="227"/>
      <c r="L889" s="227"/>
      <c r="M889" s="227"/>
      <c r="N889" s="227" t="s">
        <v>4050</v>
      </c>
      <c r="O889" s="242" t="s">
        <v>4051</v>
      </c>
      <c r="P889" s="242" t="s">
        <v>4052</v>
      </c>
      <c r="Q889" s="221" t="s">
        <v>3738</v>
      </c>
      <c r="R889" s="208" t="s">
        <v>2</v>
      </c>
      <c r="S889" s="209" t="s">
        <v>4025</v>
      </c>
      <c r="T889" s="229">
        <v>45695</v>
      </c>
      <c r="U889" s="230" t="s">
        <v>10104</v>
      </c>
      <c r="V889" s="230">
        <v>46038</v>
      </c>
      <c r="W889" s="230">
        <v>46045</v>
      </c>
      <c r="X889" s="230" t="s">
        <v>2</v>
      </c>
      <c r="Y889" s="220"/>
      <c r="Z889" s="220" t="s">
        <v>10103</v>
      </c>
      <c r="AA889" s="239">
        <v>202601</v>
      </c>
      <c r="AB889" s="239"/>
      <c r="AC889" s="240" t="s">
        <v>4053</v>
      </c>
      <c r="AD889" s="240" t="s">
        <v>3739</v>
      </c>
      <c r="AE889" s="241">
        <v>0</v>
      </c>
      <c r="AF889" s="240" t="s">
        <v>3739</v>
      </c>
      <c r="AG889" s="235" t="str">
        <f>IFERROR(VLOOKUP(작성용!A:A,RM!A:D,4,0),"-")</f>
        <v>-</v>
      </c>
      <c r="AH889" s="231" t="s">
        <v>4025</v>
      </c>
      <c r="AI889" s="231" t="s">
        <v>4054</v>
      </c>
      <c r="AJ889" s="231" t="s">
        <v>4055</v>
      </c>
      <c r="AK889" s="231" t="s">
        <v>4056</v>
      </c>
      <c r="AL889" s="231">
        <v>888</v>
      </c>
    </row>
    <row r="890" spans="1:38" x14ac:dyDescent="0.3">
      <c r="A890" s="225" t="s">
        <v>3497</v>
      </c>
      <c r="B890" s="225" t="s">
        <v>10106</v>
      </c>
      <c r="C890" s="237" t="s">
        <v>10107</v>
      </c>
      <c r="D890" s="233" t="s">
        <v>10108</v>
      </c>
      <c r="E890" s="232">
        <v>1345110412772</v>
      </c>
      <c r="F890" s="236" t="s">
        <v>10109</v>
      </c>
      <c r="G890" s="210">
        <v>0</v>
      </c>
      <c r="H890" s="227" t="s">
        <v>10110</v>
      </c>
      <c r="I890" s="227"/>
      <c r="J890" s="227"/>
      <c r="K890" s="227"/>
      <c r="L890" s="227"/>
      <c r="M890" s="227"/>
      <c r="N890" s="227" t="s">
        <v>10111</v>
      </c>
      <c r="O890" s="227" t="s">
        <v>10112</v>
      </c>
      <c r="P890" s="227" t="s">
        <v>10113</v>
      </c>
      <c r="Q890" s="226" t="s">
        <v>10114</v>
      </c>
      <c r="R890" s="208" t="s">
        <v>10110</v>
      </c>
      <c r="S890" s="209" t="s">
        <v>10115</v>
      </c>
      <c r="T890" s="229">
        <v>45695</v>
      </c>
      <c r="U890" s="230" t="s">
        <v>10116</v>
      </c>
      <c r="V890" s="229">
        <v>45758</v>
      </c>
      <c r="W890" s="229">
        <v>45765</v>
      </c>
      <c r="X890" s="230" t="s">
        <v>10110</v>
      </c>
      <c r="Y890" s="230"/>
      <c r="Z890" s="230" t="s">
        <v>10117</v>
      </c>
      <c r="AA890" s="234">
        <v>202412</v>
      </c>
      <c r="AB890" s="239"/>
      <c r="AC890" s="229" t="s">
        <v>10118</v>
      </c>
      <c r="AD890" s="240" t="s">
        <v>10119</v>
      </c>
      <c r="AE890" s="241">
        <v>1</v>
      </c>
      <c r="AF890" s="240" t="s">
        <v>10120</v>
      </c>
      <c r="AG890" s="235" t="str">
        <f>IFERROR(VLOOKUP(작성용!A:A,RM!A:D,4,0),"-")</f>
        <v>정재형</v>
      </c>
      <c r="AH890" s="9" t="s">
        <v>3506</v>
      </c>
      <c r="AI890" s="231" t="s">
        <v>10110</v>
      </c>
      <c r="AJ890" s="231" t="s">
        <v>10121</v>
      </c>
      <c r="AK890" s="231" t="s">
        <v>10122</v>
      </c>
      <c r="AL890" s="231">
        <v>889</v>
      </c>
    </row>
    <row r="891" spans="1:38" x14ac:dyDescent="0.3">
      <c r="A891" s="225" t="s">
        <v>3497</v>
      </c>
      <c r="B891" s="225" t="s">
        <v>10106</v>
      </c>
      <c r="C891" s="237" t="s">
        <v>10107</v>
      </c>
      <c r="D891" s="233" t="s">
        <v>10123</v>
      </c>
      <c r="E891" s="232">
        <v>1311110384576</v>
      </c>
      <c r="F891" s="236" t="s">
        <v>10109</v>
      </c>
      <c r="G891" s="210">
        <v>0</v>
      </c>
      <c r="H891" s="227" t="s">
        <v>10110</v>
      </c>
      <c r="I891" s="227"/>
      <c r="J891" s="227"/>
      <c r="K891" s="227"/>
      <c r="L891" s="227"/>
      <c r="M891" s="227"/>
      <c r="N891" s="227" t="s">
        <v>10124</v>
      </c>
      <c r="O891" s="227" t="s">
        <v>10125</v>
      </c>
      <c r="P891" s="227" t="s">
        <v>10126</v>
      </c>
      <c r="Q891" s="226" t="s">
        <v>10127</v>
      </c>
      <c r="R891" s="208" t="s">
        <v>10110</v>
      </c>
      <c r="S891" s="209" t="s">
        <v>10110</v>
      </c>
      <c r="T891" s="229">
        <v>45695</v>
      </c>
      <c r="U891" s="230" t="s">
        <v>10116</v>
      </c>
      <c r="V891" s="229">
        <v>45758</v>
      </c>
      <c r="W891" s="229">
        <v>45765</v>
      </c>
      <c r="X891" s="230" t="s">
        <v>10110</v>
      </c>
      <c r="Y891" s="230"/>
      <c r="Z891" s="230" t="s">
        <v>10117</v>
      </c>
      <c r="AA891" s="234">
        <v>202412</v>
      </c>
      <c r="AB891" s="239"/>
      <c r="AC891" s="229" t="s">
        <v>10118</v>
      </c>
      <c r="AD891" s="240" t="s">
        <v>10128</v>
      </c>
      <c r="AE891" s="241">
        <v>1</v>
      </c>
      <c r="AF891" s="240" t="s">
        <v>10128</v>
      </c>
      <c r="AG891" s="235" t="str">
        <f>IFERROR(VLOOKUP(작성용!A:A,RM!A:D,4,0),"-")</f>
        <v>정재형</v>
      </c>
      <c r="AH891" s="9" t="s">
        <v>3506</v>
      </c>
      <c r="AI891" s="231" t="s">
        <v>10110</v>
      </c>
      <c r="AJ891" s="231" t="s">
        <v>10129</v>
      </c>
      <c r="AK891" s="231" t="s">
        <v>10130</v>
      </c>
      <c r="AL891" s="231">
        <v>890</v>
      </c>
    </row>
    <row r="892" spans="1:38" x14ac:dyDescent="0.3">
      <c r="A892" s="225" t="s">
        <v>3497</v>
      </c>
      <c r="B892" s="225" t="s">
        <v>10131</v>
      </c>
      <c r="C892" s="237" t="s">
        <v>10132</v>
      </c>
      <c r="D892" s="233" t="s">
        <v>10133</v>
      </c>
      <c r="E892" s="232">
        <v>1101116420949</v>
      </c>
      <c r="F892" s="236" t="s">
        <v>10134</v>
      </c>
      <c r="G892" s="210">
        <v>0</v>
      </c>
      <c r="H892" s="227" t="s">
        <v>10110</v>
      </c>
      <c r="I892" s="227"/>
      <c r="J892" s="227"/>
      <c r="K892" s="227"/>
      <c r="L892" s="227"/>
      <c r="M892" s="227"/>
      <c r="N892" s="227" t="s">
        <v>10124</v>
      </c>
      <c r="O892" s="227" t="s">
        <v>10125</v>
      </c>
      <c r="P892" s="227" t="s">
        <v>10126</v>
      </c>
      <c r="Q892" s="226" t="s">
        <v>10127</v>
      </c>
      <c r="R892" s="208" t="s">
        <v>10110</v>
      </c>
      <c r="S892" s="209" t="s">
        <v>10110</v>
      </c>
      <c r="T892" s="229">
        <v>45695</v>
      </c>
      <c r="U892" s="230" t="s">
        <v>10116</v>
      </c>
      <c r="V892" s="229">
        <v>45758</v>
      </c>
      <c r="W892" s="229">
        <v>45765</v>
      </c>
      <c r="X892" s="230" t="s">
        <v>10110</v>
      </c>
      <c r="Y892" s="230"/>
      <c r="Z892" s="230" t="s">
        <v>10117</v>
      </c>
      <c r="AA892" s="234">
        <v>202412</v>
      </c>
      <c r="AB892" s="239"/>
      <c r="AC892" s="229" t="s">
        <v>10118</v>
      </c>
      <c r="AD892" s="240" t="s">
        <v>10135</v>
      </c>
      <c r="AE892" s="241">
        <v>1</v>
      </c>
      <c r="AF892" s="240" t="s">
        <v>10135</v>
      </c>
      <c r="AG892" s="235" t="str">
        <f>IFERROR(VLOOKUP(작성용!A:A,RM!A:D,4,0),"-")</f>
        <v>정재형</v>
      </c>
      <c r="AH892" s="9" t="s">
        <v>3506</v>
      </c>
      <c r="AI892" s="231" t="s">
        <v>10110</v>
      </c>
      <c r="AJ892" s="231" t="s">
        <v>10129</v>
      </c>
      <c r="AK892" s="231" t="s">
        <v>10130</v>
      </c>
      <c r="AL892" s="231">
        <v>891</v>
      </c>
    </row>
    <row r="893" spans="1:38" x14ac:dyDescent="0.3">
      <c r="A893" s="225" t="s">
        <v>3497</v>
      </c>
      <c r="B893" s="225" t="s">
        <v>10131</v>
      </c>
      <c r="C893" s="237" t="s">
        <v>10132</v>
      </c>
      <c r="D893" s="233" t="s">
        <v>10136</v>
      </c>
      <c r="E893" s="232">
        <v>1101116961456</v>
      </c>
      <c r="F893" s="236" t="s">
        <v>10137</v>
      </c>
      <c r="G893" s="210">
        <v>0</v>
      </c>
      <c r="H893" s="227" t="s">
        <v>10110</v>
      </c>
      <c r="I893" s="227"/>
      <c r="J893" s="227"/>
      <c r="K893" s="227"/>
      <c r="L893" s="227"/>
      <c r="M893" s="227"/>
      <c r="N893" s="227" t="s">
        <v>10124</v>
      </c>
      <c r="O893" s="227" t="s">
        <v>10125</v>
      </c>
      <c r="P893" s="227" t="s">
        <v>10126</v>
      </c>
      <c r="Q893" s="226" t="s">
        <v>10127</v>
      </c>
      <c r="R893" s="208" t="s">
        <v>10110</v>
      </c>
      <c r="S893" s="209" t="s">
        <v>10110</v>
      </c>
      <c r="T893" s="229">
        <v>45695</v>
      </c>
      <c r="U893" s="230" t="s">
        <v>10116</v>
      </c>
      <c r="V893" s="229">
        <v>45758</v>
      </c>
      <c r="W893" s="229">
        <v>45765</v>
      </c>
      <c r="X893" s="230" t="s">
        <v>10110</v>
      </c>
      <c r="Y893" s="230"/>
      <c r="Z893" s="230" t="s">
        <v>10117</v>
      </c>
      <c r="AA893" s="234">
        <v>202412</v>
      </c>
      <c r="AB893" s="239"/>
      <c r="AC893" s="229" t="s">
        <v>10118</v>
      </c>
      <c r="AD893" s="240" t="s">
        <v>10153</v>
      </c>
      <c r="AE893" s="241">
        <v>1</v>
      </c>
      <c r="AF893" s="240" t="s">
        <v>10138</v>
      </c>
      <c r="AG893" s="235" t="str">
        <f>IFERROR(VLOOKUP(작성용!A:A,RM!A:D,4,0),"-")</f>
        <v>정재형</v>
      </c>
      <c r="AH893" s="9" t="s">
        <v>3506</v>
      </c>
      <c r="AI893" s="231" t="s">
        <v>10110</v>
      </c>
      <c r="AJ893" s="231" t="s">
        <v>10129</v>
      </c>
      <c r="AK893" s="231" t="s">
        <v>10130</v>
      </c>
      <c r="AL893" s="231">
        <v>892</v>
      </c>
    </row>
    <row r="894" spans="1:38" x14ac:dyDescent="0.3">
      <c r="A894" s="225" t="s">
        <v>3497</v>
      </c>
      <c r="B894" s="225" t="s">
        <v>10131</v>
      </c>
      <c r="C894" s="237" t="s">
        <v>10132</v>
      </c>
      <c r="D894" s="233" t="s">
        <v>10136</v>
      </c>
      <c r="E894" s="232">
        <v>1101116961456</v>
      </c>
      <c r="F894" s="236" t="s">
        <v>10134</v>
      </c>
      <c r="G894" s="210">
        <v>0</v>
      </c>
      <c r="H894" s="227" t="s">
        <v>10110</v>
      </c>
      <c r="I894" s="227"/>
      <c r="J894" s="227"/>
      <c r="K894" s="227"/>
      <c r="L894" s="227"/>
      <c r="M894" s="227"/>
      <c r="N894" s="227" t="s">
        <v>10124</v>
      </c>
      <c r="O894" s="227" t="s">
        <v>10125</v>
      </c>
      <c r="P894" s="227" t="s">
        <v>10126</v>
      </c>
      <c r="Q894" s="226" t="s">
        <v>10127</v>
      </c>
      <c r="R894" s="208" t="s">
        <v>10110</v>
      </c>
      <c r="S894" s="209" t="s">
        <v>10110</v>
      </c>
      <c r="T894" s="229">
        <v>45695</v>
      </c>
      <c r="U894" s="230" t="s">
        <v>10116</v>
      </c>
      <c r="V894" s="229">
        <v>45758</v>
      </c>
      <c r="W894" s="229">
        <v>45765</v>
      </c>
      <c r="X894" s="230" t="s">
        <v>10110</v>
      </c>
      <c r="Y894" s="230"/>
      <c r="Z894" s="230" t="s">
        <v>10117</v>
      </c>
      <c r="AA894" s="234">
        <v>202412</v>
      </c>
      <c r="AB894" s="239"/>
      <c r="AC894" s="229" t="s">
        <v>10118</v>
      </c>
      <c r="AD894" s="240" t="s">
        <v>10154</v>
      </c>
      <c r="AE894" s="241">
        <v>0</v>
      </c>
      <c r="AF894" s="240" t="s">
        <v>10138</v>
      </c>
      <c r="AG894" s="235" t="str">
        <f>IFERROR(VLOOKUP(작성용!A:A,RM!A:D,4,0),"-")</f>
        <v>정재형</v>
      </c>
      <c r="AH894" s="9" t="s">
        <v>3506</v>
      </c>
      <c r="AI894" s="231" t="s">
        <v>10110</v>
      </c>
      <c r="AJ894" s="231" t="s">
        <v>10129</v>
      </c>
      <c r="AK894" s="231" t="s">
        <v>10130</v>
      </c>
      <c r="AL894" s="231">
        <v>893</v>
      </c>
    </row>
    <row r="895" spans="1:38" x14ac:dyDescent="0.3">
      <c r="A895" s="225" t="s">
        <v>3497</v>
      </c>
      <c r="B895" s="225" t="s">
        <v>10131</v>
      </c>
      <c r="C895" s="237" t="s">
        <v>10132</v>
      </c>
      <c r="D895" s="233" t="s">
        <v>10139</v>
      </c>
      <c r="E895" s="232" t="s">
        <v>3940</v>
      </c>
      <c r="F895" s="236" t="s">
        <v>10140</v>
      </c>
      <c r="G895" s="210">
        <v>1</v>
      </c>
      <c r="H895" s="227" t="s">
        <v>10110</v>
      </c>
      <c r="I895" s="227"/>
      <c r="J895" s="227"/>
      <c r="K895" s="227"/>
      <c r="L895" s="227"/>
      <c r="M895" s="227"/>
      <c r="N895" s="227" t="s">
        <v>10124</v>
      </c>
      <c r="O895" s="227" t="s">
        <v>10125</v>
      </c>
      <c r="P895" s="227" t="s">
        <v>10126</v>
      </c>
      <c r="Q895" s="226" t="s">
        <v>10127</v>
      </c>
      <c r="R895" s="208" t="s">
        <v>10110</v>
      </c>
      <c r="S895" s="209" t="s">
        <v>10110</v>
      </c>
      <c r="T895" s="229">
        <v>45695</v>
      </c>
      <c r="U895" s="230" t="s">
        <v>10116</v>
      </c>
      <c r="V895" s="229">
        <v>45758</v>
      </c>
      <c r="W895" s="229">
        <v>45765</v>
      </c>
      <c r="X895" s="230" t="s">
        <v>10110</v>
      </c>
      <c r="Y895" s="230"/>
      <c r="Z895" s="230" t="s">
        <v>10117</v>
      </c>
      <c r="AA895" s="234">
        <v>202412</v>
      </c>
      <c r="AB895" s="239"/>
      <c r="AC895" s="229" t="s">
        <v>10118</v>
      </c>
      <c r="AD895" s="240" t="s">
        <v>10141</v>
      </c>
      <c r="AE895" s="241">
        <v>0</v>
      </c>
      <c r="AF895" s="240" t="s">
        <v>10141</v>
      </c>
      <c r="AG895" s="235" t="str">
        <f>IFERROR(VLOOKUP(작성용!A:A,RM!A:D,4,0),"-")</f>
        <v>정재형</v>
      </c>
      <c r="AH895" s="9" t="s">
        <v>3506</v>
      </c>
      <c r="AI895" s="231" t="s">
        <v>10142</v>
      </c>
      <c r="AJ895" s="231" t="s">
        <v>10129</v>
      </c>
      <c r="AK895" s="231" t="s">
        <v>10130</v>
      </c>
      <c r="AL895" s="231">
        <v>894</v>
      </c>
    </row>
    <row r="896" spans="1:38" x14ac:dyDescent="0.3">
      <c r="A896" s="225" t="s">
        <v>3497</v>
      </c>
      <c r="B896" s="225" t="s">
        <v>10131</v>
      </c>
      <c r="C896" s="237" t="s">
        <v>10132</v>
      </c>
      <c r="D896" s="233" t="s">
        <v>10143</v>
      </c>
      <c r="E896" s="232" t="s">
        <v>3878</v>
      </c>
      <c r="F896" s="236" t="s">
        <v>10140</v>
      </c>
      <c r="G896" s="210">
        <v>1</v>
      </c>
      <c r="H896" s="227" t="s">
        <v>10110</v>
      </c>
      <c r="I896" s="227"/>
      <c r="J896" s="227"/>
      <c r="K896" s="227"/>
      <c r="L896" s="227"/>
      <c r="M896" s="227"/>
      <c r="N896" s="227" t="s">
        <v>10124</v>
      </c>
      <c r="O896" s="227" t="s">
        <v>10125</v>
      </c>
      <c r="P896" s="227" t="s">
        <v>10126</v>
      </c>
      <c r="Q896" s="226" t="s">
        <v>10127</v>
      </c>
      <c r="R896" s="208" t="s">
        <v>10110</v>
      </c>
      <c r="S896" s="209" t="s">
        <v>10110</v>
      </c>
      <c r="T896" s="229">
        <v>45695</v>
      </c>
      <c r="U896" s="230" t="s">
        <v>10116</v>
      </c>
      <c r="V896" s="229">
        <v>45758</v>
      </c>
      <c r="W896" s="229">
        <v>45765</v>
      </c>
      <c r="X896" s="230" t="s">
        <v>10110</v>
      </c>
      <c r="Y896" s="230"/>
      <c r="Z896" s="230" t="s">
        <v>10117</v>
      </c>
      <c r="AA896" s="234">
        <v>202412</v>
      </c>
      <c r="AB896" s="239"/>
      <c r="AC896" s="229" t="s">
        <v>10118</v>
      </c>
      <c r="AD896" s="240" t="s">
        <v>10144</v>
      </c>
      <c r="AE896" s="241">
        <v>0</v>
      </c>
      <c r="AF896" s="240" t="s">
        <v>10144</v>
      </c>
      <c r="AG896" s="235" t="str">
        <f>IFERROR(VLOOKUP(작성용!A:A,RM!A:D,4,0),"-")</f>
        <v>정재형</v>
      </c>
      <c r="AH896" s="9" t="s">
        <v>3506</v>
      </c>
      <c r="AI896" s="231" t="s">
        <v>10142</v>
      </c>
      <c r="AJ896" s="231" t="s">
        <v>10129</v>
      </c>
      <c r="AK896" s="231" t="s">
        <v>10130</v>
      </c>
      <c r="AL896" s="231">
        <v>895</v>
      </c>
    </row>
    <row r="897" spans="1:38" x14ac:dyDescent="0.3">
      <c r="A897" s="225" t="s">
        <v>3497</v>
      </c>
      <c r="B897" s="225" t="s">
        <v>10131</v>
      </c>
      <c r="C897" s="237" t="s">
        <v>10132</v>
      </c>
      <c r="D897" s="233" t="s">
        <v>10145</v>
      </c>
      <c r="E897" s="232">
        <v>1101117439741</v>
      </c>
      <c r="F897" s="236" t="s">
        <v>10134</v>
      </c>
      <c r="G897" s="210">
        <v>0</v>
      </c>
      <c r="H897" s="227" t="s">
        <v>10110</v>
      </c>
      <c r="I897" s="227"/>
      <c r="J897" s="227"/>
      <c r="K897" s="227"/>
      <c r="L897" s="227"/>
      <c r="M897" s="227"/>
      <c r="N897" s="227" t="s">
        <v>10124</v>
      </c>
      <c r="O897" s="227" t="s">
        <v>10125</v>
      </c>
      <c r="P897" s="227" t="s">
        <v>10126</v>
      </c>
      <c r="Q897" s="226" t="s">
        <v>10127</v>
      </c>
      <c r="R897" s="208" t="s">
        <v>10110</v>
      </c>
      <c r="S897" s="209" t="s">
        <v>10110</v>
      </c>
      <c r="T897" s="229">
        <v>45695</v>
      </c>
      <c r="U897" s="230" t="s">
        <v>10116</v>
      </c>
      <c r="V897" s="229">
        <v>45758</v>
      </c>
      <c r="W897" s="229">
        <v>45765</v>
      </c>
      <c r="X897" s="230" t="s">
        <v>10110</v>
      </c>
      <c r="Y897" s="230"/>
      <c r="Z897" s="230" t="s">
        <v>10117</v>
      </c>
      <c r="AA897" s="234">
        <v>202412</v>
      </c>
      <c r="AB897" s="239"/>
      <c r="AC897" s="229" t="s">
        <v>10118</v>
      </c>
      <c r="AD897" s="240" t="s">
        <v>10146</v>
      </c>
      <c r="AE897" s="241">
        <v>1</v>
      </c>
      <c r="AF897" s="240" t="s">
        <v>10146</v>
      </c>
      <c r="AG897" s="235" t="str">
        <f>IFERROR(VLOOKUP(작성용!A:A,RM!A:D,4,0),"-")</f>
        <v>정재형</v>
      </c>
      <c r="AH897" s="9" t="s">
        <v>3506</v>
      </c>
      <c r="AI897" s="231" t="s">
        <v>10110</v>
      </c>
      <c r="AJ897" s="231" t="s">
        <v>10129</v>
      </c>
      <c r="AK897" s="231" t="s">
        <v>10130</v>
      </c>
      <c r="AL897" s="231">
        <v>896</v>
      </c>
    </row>
    <row r="898" spans="1:38" x14ac:dyDescent="0.3">
      <c r="A898" s="225" t="s">
        <v>3497</v>
      </c>
      <c r="B898" s="225" t="s">
        <v>10131</v>
      </c>
      <c r="C898" s="237" t="s">
        <v>10132</v>
      </c>
      <c r="D898" s="233" t="s">
        <v>10147</v>
      </c>
      <c r="E898" s="232">
        <v>1101115356062</v>
      </c>
      <c r="F898" s="236" t="s">
        <v>10137</v>
      </c>
      <c r="G898" s="210">
        <v>1</v>
      </c>
      <c r="H898" s="227" t="s">
        <v>10110</v>
      </c>
      <c r="I898" s="227"/>
      <c r="J898" s="227"/>
      <c r="K898" s="227"/>
      <c r="L898" s="227"/>
      <c r="M898" s="227"/>
      <c r="N898" s="227" t="s">
        <v>10124</v>
      </c>
      <c r="O898" s="227" t="s">
        <v>10125</v>
      </c>
      <c r="P898" s="227" t="s">
        <v>10126</v>
      </c>
      <c r="Q898" s="226" t="s">
        <v>10127</v>
      </c>
      <c r="R898" s="208" t="s">
        <v>10110</v>
      </c>
      <c r="S898" s="209" t="s">
        <v>10110</v>
      </c>
      <c r="T898" s="229">
        <v>45695</v>
      </c>
      <c r="U898" s="230" t="s">
        <v>10116</v>
      </c>
      <c r="V898" s="229">
        <v>45758</v>
      </c>
      <c r="W898" s="229">
        <v>45765</v>
      </c>
      <c r="X898" s="230" t="s">
        <v>10110</v>
      </c>
      <c r="Y898" s="230"/>
      <c r="Z898" s="230" t="s">
        <v>10117</v>
      </c>
      <c r="AA898" s="234">
        <v>202412</v>
      </c>
      <c r="AB898" s="239"/>
      <c r="AC898" s="229" t="s">
        <v>10118</v>
      </c>
      <c r="AD898" s="240" t="s">
        <v>10148</v>
      </c>
      <c r="AE898" s="241">
        <v>1</v>
      </c>
      <c r="AF898" s="240" t="s">
        <v>10148</v>
      </c>
      <c r="AG898" s="235" t="str">
        <f>IFERROR(VLOOKUP(작성용!A:A,RM!A:D,4,0),"-")</f>
        <v>정재형</v>
      </c>
      <c r="AH898" s="9" t="s">
        <v>3506</v>
      </c>
      <c r="AI898" s="231" t="s">
        <v>10142</v>
      </c>
      <c r="AJ898" s="231" t="s">
        <v>10129</v>
      </c>
      <c r="AK898" s="231" t="s">
        <v>10130</v>
      </c>
      <c r="AL898" s="231">
        <v>897</v>
      </c>
    </row>
    <row r="899" spans="1:38" x14ac:dyDescent="0.3">
      <c r="A899" s="225" t="s">
        <v>3497</v>
      </c>
      <c r="B899" s="225" t="s">
        <v>10131</v>
      </c>
      <c r="C899" s="237" t="s">
        <v>10132</v>
      </c>
      <c r="D899" s="233" t="s">
        <v>10149</v>
      </c>
      <c r="E899" s="232">
        <v>1101117281069</v>
      </c>
      <c r="F899" s="236" t="s">
        <v>10134</v>
      </c>
      <c r="G899" s="210">
        <v>0</v>
      </c>
      <c r="H899" s="227" t="s">
        <v>10110</v>
      </c>
      <c r="I899" s="227"/>
      <c r="J899" s="227"/>
      <c r="K899" s="227"/>
      <c r="L899" s="227"/>
      <c r="M899" s="227"/>
      <c r="N899" s="227" t="s">
        <v>10124</v>
      </c>
      <c r="O899" s="227" t="s">
        <v>10125</v>
      </c>
      <c r="P899" s="227" t="s">
        <v>10126</v>
      </c>
      <c r="Q899" s="226" t="s">
        <v>10127</v>
      </c>
      <c r="R899" s="208" t="s">
        <v>10110</v>
      </c>
      <c r="S899" s="209" t="s">
        <v>10110</v>
      </c>
      <c r="T899" s="229">
        <v>45695</v>
      </c>
      <c r="U899" s="230" t="s">
        <v>10116</v>
      </c>
      <c r="V899" s="229">
        <v>45758</v>
      </c>
      <c r="W899" s="229">
        <v>45765</v>
      </c>
      <c r="X899" s="230" t="s">
        <v>10110</v>
      </c>
      <c r="Y899" s="230"/>
      <c r="Z899" s="230" t="s">
        <v>10117</v>
      </c>
      <c r="AA899" s="234">
        <v>202412</v>
      </c>
      <c r="AB899" s="239"/>
      <c r="AC899" s="229" t="s">
        <v>10118</v>
      </c>
      <c r="AD899" s="240" t="s">
        <v>10150</v>
      </c>
      <c r="AE899" s="241">
        <v>1</v>
      </c>
      <c r="AF899" s="240" t="s">
        <v>10150</v>
      </c>
      <c r="AG899" s="235" t="str">
        <f>IFERROR(VLOOKUP(작성용!A:A,RM!A:D,4,0),"-")</f>
        <v>정재형</v>
      </c>
      <c r="AH899" s="9" t="s">
        <v>3506</v>
      </c>
      <c r="AI899" s="231" t="s">
        <v>10110</v>
      </c>
      <c r="AJ899" s="231" t="s">
        <v>10129</v>
      </c>
      <c r="AK899" s="231" t="s">
        <v>10130</v>
      </c>
      <c r="AL899" s="231">
        <v>898</v>
      </c>
    </row>
    <row r="900" spans="1:38" x14ac:dyDescent="0.3">
      <c r="A900" s="225" t="s">
        <v>3497</v>
      </c>
      <c r="B900" s="225" t="s">
        <v>10131</v>
      </c>
      <c r="C900" s="237" t="s">
        <v>10132</v>
      </c>
      <c r="D900" s="233" t="s">
        <v>10151</v>
      </c>
      <c r="E900" s="232">
        <v>1311110455442</v>
      </c>
      <c r="F900" s="236" t="s">
        <v>10134</v>
      </c>
      <c r="G900" s="210">
        <v>0</v>
      </c>
      <c r="H900" s="227" t="s">
        <v>10110</v>
      </c>
      <c r="I900" s="227"/>
      <c r="J900" s="227"/>
      <c r="K900" s="227"/>
      <c r="L900" s="227"/>
      <c r="M900" s="227"/>
      <c r="N900" s="227" t="s">
        <v>10124</v>
      </c>
      <c r="O900" s="227" t="s">
        <v>10125</v>
      </c>
      <c r="P900" s="227" t="s">
        <v>10126</v>
      </c>
      <c r="Q900" s="226" t="s">
        <v>10127</v>
      </c>
      <c r="R900" s="208" t="s">
        <v>10110</v>
      </c>
      <c r="S900" s="209" t="s">
        <v>10110</v>
      </c>
      <c r="T900" s="229">
        <v>45695</v>
      </c>
      <c r="U900" s="230" t="s">
        <v>10116</v>
      </c>
      <c r="V900" s="229">
        <v>45758</v>
      </c>
      <c r="W900" s="229">
        <v>45765</v>
      </c>
      <c r="X900" s="230" t="s">
        <v>10110</v>
      </c>
      <c r="Y900" s="230"/>
      <c r="Z900" s="230" t="s">
        <v>10117</v>
      </c>
      <c r="AA900" s="234">
        <v>202412</v>
      </c>
      <c r="AB900" s="239"/>
      <c r="AC900" s="229" t="s">
        <v>10118</v>
      </c>
      <c r="AD900" s="240" t="s">
        <v>10152</v>
      </c>
      <c r="AE900" s="241">
        <v>1</v>
      </c>
      <c r="AF900" s="240" t="s">
        <v>10152</v>
      </c>
      <c r="AG900" s="235" t="str">
        <f>IFERROR(VLOOKUP(작성용!A:A,RM!A:D,4,0),"-")</f>
        <v>정재형</v>
      </c>
      <c r="AH900" s="9" t="s">
        <v>3506</v>
      </c>
      <c r="AI900" s="231" t="s">
        <v>10110</v>
      </c>
      <c r="AJ900" s="231" t="s">
        <v>10129</v>
      </c>
      <c r="AK900" s="231" t="s">
        <v>10130</v>
      </c>
      <c r="AL900" s="231">
        <v>899</v>
      </c>
    </row>
    <row r="901" spans="1:38" x14ac:dyDescent="0.3">
      <c r="A901" s="218" t="s">
        <v>10157</v>
      </c>
      <c r="B901" s="218" t="s">
        <v>10158</v>
      </c>
      <c r="C901" s="237" t="s">
        <v>10159</v>
      </c>
      <c r="D901" s="233" t="s">
        <v>10160</v>
      </c>
      <c r="E901" s="232">
        <v>1101116817188</v>
      </c>
      <c r="F901" s="236" t="s">
        <v>10174</v>
      </c>
      <c r="G901" s="234">
        <v>0</v>
      </c>
      <c r="H901" s="219" t="s">
        <v>10162</v>
      </c>
      <c r="I901" s="219"/>
      <c r="J901" s="219"/>
      <c r="K901" s="219"/>
      <c r="L901" s="219"/>
      <c r="M901" s="219"/>
      <c r="N901" s="221" t="s">
        <v>10163</v>
      </c>
      <c r="O901" s="221" t="s">
        <v>10164</v>
      </c>
      <c r="P901" s="221" t="s">
        <v>10175</v>
      </c>
      <c r="Q901" s="236" t="s">
        <v>10165</v>
      </c>
      <c r="R901" s="244" t="s">
        <v>2</v>
      </c>
      <c r="S901" s="209" t="s">
        <v>10162</v>
      </c>
      <c r="T901" s="229">
        <v>45700</v>
      </c>
      <c r="U901" s="230" t="s">
        <v>4017</v>
      </c>
      <c r="V901" s="230">
        <v>45716</v>
      </c>
      <c r="W901" s="230">
        <v>45716</v>
      </c>
      <c r="X901" s="230" t="s">
        <v>2</v>
      </c>
      <c r="Y901" s="230"/>
      <c r="Z901" s="230" t="s">
        <v>10176</v>
      </c>
      <c r="AA901" s="239">
        <v>202412</v>
      </c>
      <c r="AB901" s="239"/>
      <c r="AC901" s="240" t="s">
        <v>10166</v>
      </c>
      <c r="AD901" s="240" t="s">
        <v>10167</v>
      </c>
      <c r="AE901" s="241">
        <v>1</v>
      </c>
      <c r="AF901" s="240" t="s">
        <v>10167</v>
      </c>
      <c r="AG901" s="235" t="str">
        <f>IFERROR(VLOOKUP(작성용!A:A,RM!A:D,4,0),"-")</f>
        <v>이문수</v>
      </c>
      <c r="AH901" s="9" t="s">
        <v>10177</v>
      </c>
      <c r="AI901" s="231" t="s">
        <v>10155</v>
      </c>
      <c r="AJ901" s="231" t="s">
        <v>10178</v>
      </c>
      <c r="AK901" s="231" t="s">
        <v>10168</v>
      </c>
      <c r="AL901" s="231">
        <v>900</v>
      </c>
    </row>
    <row r="902" spans="1:38" x14ac:dyDescent="0.3">
      <c r="A902" s="218" t="s">
        <v>10157</v>
      </c>
      <c r="B902" s="218" t="s">
        <v>10158</v>
      </c>
      <c r="C902" s="237" t="s">
        <v>10159</v>
      </c>
      <c r="D902" s="233" t="s">
        <v>10160</v>
      </c>
      <c r="E902" s="232">
        <v>1101116817188</v>
      </c>
      <c r="F902" s="236" t="s">
        <v>10161</v>
      </c>
      <c r="G902" s="234">
        <v>1</v>
      </c>
      <c r="H902" s="219" t="s">
        <v>10162</v>
      </c>
      <c r="I902" s="219"/>
      <c r="J902" s="219"/>
      <c r="K902" s="219"/>
      <c r="L902" s="219"/>
      <c r="M902" s="219"/>
      <c r="N902" s="221" t="s">
        <v>10163</v>
      </c>
      <c r="O902" s="221" t="s">
        <v>10164</v>
      </c>
      <c r="P902" s="221" t="s">
        <v>10175</v>
      </c>
      <c r="Q902" s="236" t="s">
        <v>10165</v>
      </c>
      <c r="R902" s="244" t="s">
        <v>2</v>
      </c>
      <c r="S902" s="209" t="s">
        <v>10162</v>
      </c>
      <c r="T902" s="229">
        <v>45700</v>
      </c>
      <c r="U902" s="230" t="s">
        <v>4017</v>
      </c>
      <c r="V902" s="230">
        <v>45716</v>
      </c>
      <c r="W902" s="230">
        <v>45716</v>
      </c>
      <c r="X902" s="230" t="s">
        <v>2</v>
      </c>
      <c r="Y902" s="230"/>
      <c r="Z902" s="230" t="s">
        <v>10176</v>
      </c>
      <c r="AA902" s="239">
        <v>202412</v>
      </c>
      <c r="AB902" s="239"/>
      <c r="AC902" s="240" t="s">
        <v>10166</v>
      </c>
      <c r="AD902" s="240" t="s">
        <v>10167</v>
      </c>
      <c r="AE902" s="241">
        <v>0</v>
      </c>
      <c r="AF902" s="240" t="s">
        <v>10167</v>
      </c>
      <c r="AG902" s="235" t="str">
        <f>IFERROR(VLOOKUP(작성용!A:A,RM!A:D,4,0),"-")</f>
        <v>이문수</v>
      </c>
      <c r="AH902" s="9" t="s">
        <v>10177</v>
      </c>
      <c r="AI902" s="231" t="s">
        <v>10155</v>
      </c>
      <c r="AJ902" s="231" t="s">
        <v>10178</v>
      </c>
      <c r="AK902" s="231" t="s">
        <v>10168</v>
      </c>
      <c r="AL902" s="231">
        <v>901</v>
      </c>
    </row>
    <row r="903" spans="1:38" x14ac:dyDescent="0.3">
      <c r="A903" s="218" t="s">
        <v>10157</v>
      </c>
      <c r="B903" s="218" t="s">
        <v>10158</v>
      </c>
      <c r="C903" s="237" t="s">
        <v>10159</v>
      </c>
      <c r="D903" s="233" t="s">
        <v>10160</v>
      </c>
      <c r="E903" s="232">
        <v>1101116817188</v>
      </c>
      <c r="F903" s="236" t="s">
        <v>10161</v>
      </c>
      <c r="G903" s="234">
        <v>2</v>
      </c>
      <c r="H903" s="219" t="s">
        <v>10169</v>
      </c>
      <c r="I903" s="219"/>
      <c r="J903" s="219"/>
      <c r="K903" s="219"/>
      <c r="L903" s="219"/>
      <c r="M903" s="219"/>
      <c r="N903" s="221" t="s">
        <v>10170</v>
      </c>
      <c r="O903" s="221" t="s">
        <v>10171</v>
      </c>
      <c r="P903" s="221" t="s">
        <v>10175</v>
      </c>
      <c r="Q903" s="236" t="s">
        <v>10165</v>
      </c>
      <c r="R903" s="244" t="s">
        <v>2</v>
      </c>
      <c r="S903" s="209" t="s">
        <v>10172</v>
      </c>
      <c r="T903" s="229">
        <v>45700</v>
      </c>
      <c r="U903" s="230" t="s">
        <v>4017</v>
      </c>
      <c r="V903" s="230">
        <v>45716</v>
      </c>
      <c r="W903" s="230">
        <v>45716</v>
      </c>
      <c r="X903" s="230" t="s">
        <v>2</v>
      </c>
      <c r="Y903" s="230"/>
      <c r="Z903" s="230" t="s">
        <v>10176</v>
      </c>
      <c r="AA903" s="239">
        <v>202412</v>
      </c>
      <c r="AB903" s="239"/>
      <c r="AC903" s="240" t="s">
        <v>10166</v>
      </c>
      <c r="AD903" s="240" t="s">
        <v>10167</v>
      </c>
      <c r="AE903" s="241">
        <v>0</v>
      </c>
      <c r="AF903" s="240" t="s">
        <v>10167</v>
      </c>
      <c r="AG903" s="235" t="str">
        <f>IFERROR(VLOOKUP(작성용!A:A,RM!A:D,4,0),"-")</f>
        <v>이문수</v>
      </c>
      <c r="AH903" s="9" t="s">
        <v>10177</v>
      </c>
      <c r="AI903" s="231" t="s">
        <v>10155</v>
      </c>
      <c r="AJ903" s="231" t="s">
        <v>10178</v>
      </c>
      <c r="AK903" s="231" t="s">
        <v>10173</v>
      </c>
      <c r="AL903" s="231">
        <v>902</v>
      </c>
    </row>
    <row r="904" spans="1:38" x14ac:dyDescent="0.3">
      <c r="A904" s="218" t="s">
        <v>2248</v>
      </c>
      <c r="B904" s="218" t="s">
        <v>4096</v>
      </c>
      <c r="C904" s="237" t="s">
        <v>4033</v>
      </c>
      <c r="D904" s="217" t="s">
        <v>9949</v>
      </c>
      <c r="E904" s="247">
        <v>1101117191656</v>
      </c>
      <c r="F904" s="221" t="s">
        <v>4064</v>
      </c>
      <c r="G904" s="210">
        <v>0</v>
      </c>
      <c r="H904" s="227" t="s">
        <v>3522</v>
      </c>
      <c r="I904" s="227"/>
      <c r="J904" s="227"/>
      <c r="K904" s="227"/>
      <c r="L904" s="227"/>
      <c r="M904" s="227"/>
      <c r="N904" s="227" t="s">
        <v>4794</v>
      </c>
      <c r="O904" s="242" t="s">
        <v>4822</v>
      </c>
      <c r="P904" s="242" t="s">
        <v>4823</v>
      </c>
      <c r="Q904" s="221" t="s">
        <v>4824</v>
      </c>
      <c r="R904" s="208" t="s">
        <v>2</v>
      </c>
      <c r="S904" s="209" t="s">
        <v>3522</v>
      </c>
      <c r="T904" s="229">
        <v>45699</v>
      </c>
      <c r="U904" s="230" t="s">
        <v>10179</v>
      </c>
      <c r="V904" s="230">
        <v>45712</v>
      </c>
      <c r="W904" s="230">
        <v>45712</v>
      </c>
      <c r="X904" s="230" t="s">
        <v>3522</v>
      </c>
      <c r="Y904" s="230"/>
      <c r="Z904" s="230" t="s">
        <v>10180</v>
      </c>
      <c r="AA904" s="239">
        <v>202412</v>
      </c>
      <c r="AB904" s="239"/>
      <c r="AC904" s="240" t="s">
        <v>4799</v>
      </c>
      <c r="AD904" s="240" t="s">
        <v>4892</v>
      </c>
      <c r="AE904" s="241">
        <v>1</v>
      </c>
      <c r="AF904" s="240" t="s">
        <v>4892</v>
      </c>
      <c r="AG904" s="235" t="s">
        <v>4892</v>
      </c>
      <c r="AH904" s="235" t="s">
        <v>4892</v>
      </c>
      <c r="AI904" s="231" t="s">
        <v>3522</v>
      </c>
      <c r="AJ904" s="231" t="s">
        <v>3944</v>
      </c>
      <c r="AK904" s="231" t="s">
        <v>3962</v>
      </c>
      <c r="AL904" s="231">
        <v>903</v>
      </c>
    </row>
    <row r="905" spans="1:38" s="194" customFormat="1" x14ac:dyDescent="0.3">
      <c r="A905" s="218" t="s">
        <v>3105</v>
      </c>
      <c r="B905" s="218" t="s">
        <v>10181</v>
      </c>
      <c r="C905" s="237" t="s">
        <v>10182</v>
      </c>
      <c r="D905" s="217" t="s">
        <v>10183</v>
      </c>
      <c r="E905" s="247">
        <v>1342110002769</v>
      </c>
      <c r="F905" s="221" t="s">
        <v>10184</v>
      </c>
      <c r="G905" s="210">
        <v>0</v>
      </c>
      <c r="H905" s="227" t="s">
        <v>10185</v>
      </c>
      <c r="I905" s="227"/>
      <c r="J905" s="227"/>
      <c r="K905" s="227"/>
      <c r="L905" s="227"/>
      <c r="M905" s="227"/>
      <c r="N905" s="227" t="s">
        <v>400</v>
      </c>
      <c r="O905" s="242" t="s">
        <v>10186</v>
      </c>
      <c r="P905" s="242" t="s">
        <v>10187</v>
      </c>
      <c r="Q905" s="221" t="s">
        <v>10188</v>
      </c>
      <c r="R905" s="208" t="s">
        <v>2</v>
      </c>
      <c r="S905" s="209" t="s">
        <v>10155</v>
      </c>
      <c r="T905" s="229">
        <v>45699</v>
      </c>
      <c r="U905" s="230" t="s">
        <v>10189</v>
      </c>
      <c r="V905" s="230">
        <v>45716</v>
      </c>
      <c r="W905" s="230">
        <v>45723</v>
      </c>
      <c r="X905" s="230" t="s">
        <v>3980</v>
      </c>
      <c r="Y905" s="230"/>
      <c r="Z905" s="230" t="s">
        <v>10190</v>
      </c>
      <c r="AA905" s="239">
        <v>202502</v>
      </c>
      <c r="AB905" s="239"/>
      <c r="AC905" s="240" t="s">
        <v>10191</v>
      </c>
      <c r="AD905" s="240" t="s">
        <v>10192</v>
      </c>
      <c r="AE905" s="241">
        <v>0</v>
      </c>
      <c r="AF905" s="240" t="s">
        <v>10193</v>
      </c>
      <c r="AG905" s="235" t="str">
        <f>IFERROR(VLOOKUP(작성용!A:A,RM!A:D,4,0),"-")</f>
        <v>메자닌평가팀</v>
      </c>
      <c r="AH905" s="235" t="s">
        <v>10194</v>
      </c>
      <c r="AI905" s="231" t="s">
        <v>3980</v>
      </c>
      <c r="AJ905" s="231" t="s">
        <v>10156</v>
      </c>
      <c r="AK905" s="231" t="s">
        <v>3962</v>
      </c>
      <c r="AL905" s="231">
        <v>904</v>
      </c>
    </row>
    <row r="906" spans="1:38" x14ac:dyDescent="0.3">
      <c r="A906" s="218" t="s">
        <v>3105</v>
      </c>
      <c r="B906" s="218" t="s">
        <v>10181</v>
      </c>
      <c r="C906" s="237" t="s">
        <v>10182</v>
      </c>
      <c r="D906" s="217" t="s">
        <v>10183</v>
      </c>
      <c r="E906" s="247">
        <v>1342110002769</v>
      </c>
      <c r="F906" s="221" t="s">
        <v>10184</v>
      </c>
      <c r="G906" s="210">
        <v>0</v>
      </c>
      <c r="H906" s="227" t="s">
        <v>10185</v>
      </c>
      <c r="I906" s="227"/>
      <c r="J906" s="227"/>
      <c r="K906" s="227"/>
      <c r="L906" s="227"/>
      <c r="M906" s="227"/>
      <c r="N906" s="227" t="s">
        <v>400</v>
      </c>
      <c r="O906" s="242" t="s">
        <v>10186</v>
      </c>
      <c r="P906" s="242" t="s">
        <v>10187</v>
      </c>
      <c r="Q906" s="221" t="s">
        <v>10188</v>
      </c>
      <c r="R906" s="208" t="s">
        <v>2</v>
      </c>
      <c r="S906" s="209" t="s">
        <v>10155</v>
      </c>
      <c r="T906" s="229">
        <v>45699</v>
      </c>
      <c r="U906" s="230" t="s">
        <v>10195</v>
      </c>
      <c r="V906" s="230">
        <v>45741</v>
      </c>
      <c r="W906" s="230">
        <v>45747</v>
      </c>
      <c r="X906" s="230" t="s">
        <v>3980</v>
      </c>
      <c r="Y906" s="230"/>
      <c r="Z906" s="230" t="s">
        <v>10190</v>
      </c>
      <c r="AA906" s="239">
        <v>202503</v>
      </c>
      <c r="AB906" s="239"/>
      <c r="AC906" s="240" t="s">
        <v>10191</v>
      </c>
      <c r="AD906" s="240" t="s">
        <v>10192</v>
      </c>
      <c r="AE906" s="241">
        <v>0</v>
      </c>
      <c r="AF906" s="240" t="s">
        <v>10193</v>
      </c>
      <c r="AG906" s="235" t="str">
        <f>IFERROR(VLOOKUP(작성용!A:A,RM!A:D,4,0),"-")</f>
        <v>메자닌평가팀</v>
      </c>
      <c r="AH906" s="235" t="s">
        <v>10194</v>
      </c>
      <c r="AI906" s="231" t="s">
        <v>3980</v>
      </c>
      <c r="AJ906" s="231" t="s">
        <v>10156</v>
      </c>
      <c r="AK906" s="231" t="s">
        <v>3962</v>
      </c>
      <c r="AL906" s="231">
        <v>905</v>
      </c>
    </row>
    <row r="907" spans="1:38" x14ac:dyDescent="0.3">
      <c r="A907" s="225" t="s">
        <v>370</v>
      </c>
      <c r="B907" s="225" t="s">
        <v>4112</v>
      </c>
      <c r="C907" s="237" t="s">
        <v>3683</v>
      </c>
      <c r="D907" s="218" t="s">
        <v>4113</v>
      </c>
      <c r="E907" s="249">
        <v>1101114663301</v>
      </c>
      <c r="F907" s="250" t="s">
        <v>4024</v>
      </c>
      <c r="G907" s="243">
        <v>0</v>
      </c>
      <c r="H907" s="227" t="s">
        <v>3522</v>
      </c>
      <c r="I907" s="227"/>
      <c r="J907" s="227"/>
      <c r="K907" s="227"/>
      <c r="L907" s="227"/>
      <c r="M907" s="227"/>
      <c r="N907" s="227" t="s">
        <v>3533</v>
      </c>
      <c r="O907" s="242" t="s">
        <v>4817</v>
      </c>
      <c r="P907" s="242" t="s">
        <v>4818</v>
      </c>
      <c r="Q907" s="221" t="s">
        <v>4819</v>
      </c>
      <c r="R907" s="208" t="s">
        <v>2</v>
      </c>
      <c r="S907" s="209" t="s">
        <v>3522</v>
      </c>
      <c r="T907" s="229">
        <v>45700</v>
      </c>
      <c r="U907" s="230" t="s">
        <v>9805</v>
      </c>
      <c r="V907" s="229">
        <v>45720</v>
      </c>
      <c r="W907" s="229" t="s">
        <v>3946</v>
      </c>
      <c r="X907" s="230" t="s">
        <v>3522</v>
      </c>
      <c r="Y907" s="220"/>
      <c r="Z907" s="230" t="s">
        <v>10196</v>
      </c>
      <c r="AA907" s="234">
        <v>202502</v>
      </c>
      <c r="AB907" s="239"/>
      <c r="AC907" s="240" t="s">
        <v>3930</v>
      </c>
      <c r="AD907" s="240" t="s">
        <v>3724</v>
      </c>
      <c r="AE907" s="241">
        <v>1</v>
      </c>
      <c r="AF907" s="240" t="s">
        <v>3724</v>
      </c>
      <c r="AG907" s="235" t="str">
        <f>IFERROR(VLOOKUP(작성용!A:A,RM!A:D,4,0),"-")</f>
        <v>채동우</v>
      </c>
      <c r="AH907" s="9" t="s">
        <v>3545</v>
      </c>
      <c r="AI907" s="231" t="s">
        <v>10197</v>
      </c>
      <c r="AJ907" s="231" t="s">
        <v>3944</v>
      </c>
      <c r="AK907" s="231" t="s">
        <v>3684</v>
      </c>
      <c r="AL907" s="231">
        <v>906</v>
      </c>
    </row>
    <row r="908" spans="1:38" x14ac:dyDescent="0.3">
      <c r="A908" s="225" t="s">
        <v>370</v>
      </c>
      <c r="B908" s="225" t="s">
        <v>4112</v>
      </c>
      <c r="C908" s="237" t="s">
        <v>3683</v>
      </c>
      <c r="D908" s="218" t="s">
        <v>8546</v>
      </c>
      <c r="E908" s="249">
        <v>1348110529646</v>
      </c>
      <c r="F908" s="250" t="s">
        <v>4024</v>
      </c>
      <c r="G908" s="243">
        <v>0</v>
      </c>
      <c r="H908" s="227" t="s">
        <v>3522</v>
      </c>
      <c r="I908" s="227"/>
      <c r="J908" s="227"/>
      <c r="K908" s="227"/>
      <c r="L908" s="227"/>
      <c r="M908" s="227"/>
      <c r="N908" s="227" t="s">
        <v>85</v>
      </c>
      <c r="O908" s="242" t="s">
        <v>4817</v>
      </c>
      <c r="P908" s="242" t="s">
        <v>4818</v>
      </c>
      <c r="Q908" s="221" t="s">
        <v>4819</v>
      </c>
      <c r="R908" s="208" t="s">
        <v>2</v>
      </c>
      <c r="S908" s="209" t="s">
        <v>3522</v>
      </c>
      <c r="T908" s="229">
        <v>45700</v>
      </c>
      <c r="U908" s="230" t="s">
        <v>9805</v>
      </c>
      <c r="V908" s="229">
        <v>45720</v>
      </c>
      <c r="W908" s="229" t="s">
        <v>3946</v>
      </c>
      <c r="X908" s="230" t="s">
        <v>3522</v>
      </c>
      <c r="Y908" s="220"/>
      <c r="Z908" s="230" t="s">
        <v>10196</v>
      </c>
      <c r="AA908" s="234">
        <v>202502</v>
      </c>
      <c r="AB908" s="239"/>
      <c r="AC908" s="240" t="s">
        <v>3930</v>
      </c>
      <c r="AD908" s="240" t="s">
        <v>3545</v>
      </c>
      <c r="AE908" s="241">
        <v>0</v>
      </c>
      <c r="AF908" s="240" t="s">
        <v>3545</v>
      </c>
      <c r="AG908" s="235" t="str">
        <f>IFERROR(VLOOKUP(작성용!A:A,RM!A:D,4,0),"-")</f>
        <v>채동우</v>
      </c>
      <c r="AH908" s="9" t="s">
        <v>3545</v>
      </c>
      <c r="AI908" s="231" t="s">
        <v>10197</v>
      </c>
      <c r="AJ908" s="231" t="s">
        <v>3944</v>
      </c>
      <c r="AK908" s="231" t="s">
        <v>3684</v>
      </c>
      <c r="AL908" s="231">
        <v>907</v>
      </c>
    </row>
    <row r="909" spans="1:38" x14ac:dyDescent="0.3">
      <c r="A909" s="225" t="s">
        <v>10205</v>
      </c>
      <c r="B909" s="225" t="s">
        <v>10206</v>
      </c>
      <c r="C909" s="237" t="s">
        <v>10207</v>
      </c>
      <c r="D909" s="217" t="s">
        <v>14155</v>
      </c>
      <c r="E909" s="232" t="s">
        <v>14156</v>
      </c>
      <c r="F909" s="236" t="s">
        <v>3965</v>
      </c>
      <c r="G909" s="210">
        <v>0</v>
      </c>
      <c r="H909" s="227" t="s">
        <v>4779</v>
      </c>
      <c r="I909" s="227"/>
      <c r="J909" s="227" t="s">
        <v>4695</v>
      </c>
      <c r="K909" s="227" t="s">
        <v>4695</v>
      </c>
      <c r="L909" s="227" t="s">
        <v>4695</v>
      </c>
      <c r="M909" s="227" t="s">
        <v>4695</v>
      </c>
      <c r="N909" s="226" t="s">
        <v>4020</v>
      </c>
      <c r="O909" s="221" t="s">
        <v>10208</v>
      </c>
      <c r="P909" s="221" t="s">
        <v>10209</v>
      </c>
      <c r="Q909" s="221" t="s">
        <v>10210</v>
      </c>
      <c r="R909" s="208" t="s">
        <v>4243</v>
      </c>
      <c r="S909" s="209" t="s">
        <v>4243</v>
      </c>
      <c r="T909" s="229">
        <v>45701</v>
      </c>
      <c r="U909" s="230" t="s">
        <v>10211</v>
      </c>
      <c r="V909" s="230">
        <v>45709</v>
      </c>
      <c r="W909" s="230">
        <v>45709</v>
      </c>
      <c r="X909" s="230" t="s">
        <v>3522</v>
      </c>
      <c r="Y909" s="230"/>
      <c r="Z909" s="230" t="s">
        <v>10212</v>
      </c>
      <c r="AA909" s="239">
        <v>202412</v>
      </c>
      <c r="AB909" s="239"/>
      <c r="AC909" s="240" t="s">
        <v>3964</v>
      </c>
      <c r="AD909" s="240" t="s">
        <v>10069</v>
      </c>
      <c r="AE909" s="241">
        <v>0</v>
      </c>
      <c r="AF909" s="240" t="s">
        <v>10069</v>
      </c>
      <c r="AG909" s="235" t="str">
        <f>IFERROR(VLOOKUP(작성용!A:A,RM!A:D,4,0),"-")</f>
        <v>-</v>
      </c>
      <c r="AH909" s="231" t="s">
        <v>4243</v>
      </c>
      <c r="AI909" s="231" t="s">
        <v>4243</v>
      </c>
      <c r="AJ909" s="231" t="s">
        <v>4084</v>
      </c>
      <c r="AK909" s="231" t="s">
        <v>3962</v>
      </c>
      <c r="AL909" s="231">
        <v>908</v>
      </c>
    </row>
    <row r="910" spans="1:38" x14ac:dyDescent="0.3">
      <c r="A910" s="225" t="s">
        <v>10205</v>
      </c>
      <c r="B910" s="225" t="s">
        <v>10206</v>
      </c>
      <c r="C910" s="237" t="s">
        <v>10207</v>
      </c>
      <c r="D910" s="217" t="s">
        <v>14157</v>
      </c>
      <c r="E910" s="232" t="s">
        <v>14158</v>
      </c>
      <c r="F910" s="236" t="s">
        <v>3965</v>
      </c>
      <c r="G910" s="210">
        <v>0</v>
      </c>
      <c r="H910" s="227" t="s">
        <v>4779</v>
      </c>
      <c r="I910" s="227"/>
      <c r="J910" s="227" t="s">
        <v>4695</v>
      </c>
      <c r="K910" s="227" t="s">
        <v>4695</v>
      </c>
      <c r="L910" s="227" t="s">
        <v>4695</v>
      </c>
      <c r="M910" s="227" t="s">
        <v>4695</v>
      </c>
      <c r="N910" s="226" t="s">
        <v>4020</v>
      </c>
      <c r="O910" s="221" t="s">
        <v>10208</v>
      </c>
      <c r="P910" s="221" t="s">
        <v>10209</v>
      </c>
      <c r="Q910" s="221" t="s">
        <v>10210</v>
      </c>
      <c r="R910" s="208" t="s">
        <v>4243</v>
      </c>
      <c r="S910" s="209" t="s">
        <v>4243</v>
      </c>
      <c r="T910" s="229">
        <v>45701</v>
      </c>
      <c r="U910" s="230" t="s">
        <v>10211</v>
      </c>
      <c r="V910" s="230">
        <v>45709</v>
      </c>
      <c r="W910" s="230">
        <v>45709</v>
      </c>
      <c r="X910" s="230" t="s">
        <v>3522</v>
      </c>
      <c r="Y910" s="230"/>
      <c r="Z910" s="230" t="s">
        <v>10212</v>
      </c>
      <c r="AA910" s="239">
        <v>202412</v>
      </c>
      <c r="AB910" s="239"/>
      <c r="AC910" s="240" t="s">
        <v>3964</v>
      </c>
      <c r="AD910" s="240" t="s">
        <v>10069</v>
      </c>
      <c r="AE910" s="241">
        <v>0</v>
      </c>
      <c r="AF910" s="240" t="s">
        <v>10069</v>
      </c>
      <c r="AG910" s="235" t="str">
        <f>IFERROR(VLOOKUP(작성용!A:A,RM!A:D,4,0),"-")</f>
        <v>-</v>
      </c>
      <c r="AH910" s="231" t="s">
        <v>4243</v>
      </c>
      <c r="AI910" s="231" t="s">
        <v>4243</v>
      </c>
      <c r="AJ910" s="231" t="s">
        <v>4084</v>
      </c>
      <c r="AK910" s="231" t="s">
        <v>3962</v>
      </c>
      <c r="AL910" s="231">
        <v>909</v>
      </c>
    </row>
    <row r="911" spans="1:38" x14ac:dyDescent="0.3">
      <c r="A911" s="225" t="s">
        <v>7</v>
      </c>
      <c r="B911" s="225" t="s">
        <v>8</v>
      </c>
      <c r="C911" s="237" t="s">
        <v>4023</v>
      </c>
      <c r="D911" s="233" t="s">
        <v>3241</v>
      </c>
      <c r="E911" s="232">
        <v>1701110090291</v>
      </c>
      <c r="F911" s="236" t="s">
        <v>10214</v>
      </c>
      <c r="G911" s="210">
        <v>0</v>
      </c>
      <c r="H911" s="227" t="s">
        <v>4027</v>
      </c>
      <c r="I911" s="227"/>
      <c r="J911" s="227"/>
      <c r="K911" s="227"/>
      <c r="L911" s="227"/>
      <c r="M911" s="227"/>
      <c r="N911" s="227" t="s">
        <v>4103</v>
      </c>
      <c r="O911" s="242" t="s">
        <v>4104</v>
      </c>
      <c r="P911" s="242" t="s">
        <v>4105</v>
      </c>
      <c r="Q911" s="221" t="s">
        <v>4058</v>
      </c>
      <c r="R911" s="208" t="s">
        <v>2</v>
      </c>
      <c r="S911" s="209" t="s">
        <v>4027</v>
      </c>
      <c r="T911" s="229">
        <v>45701</v>
      </c>
      <c r="U911" s="230" t="s">
        <v>10093</v>
      </c>
      <c r="V911" s="229">
        <v>45748</v>
      </c>
      <c r="W911" s="229">
        <v>45755</v>
      </c>
      <c r="X911" s="230" t="s">
        <v>4027</v>
      </c>
      <c r="Y911" s="230"/>
      <c r="Z911" s="230" t="s">
        <v>10094</v>
      </c>
      <c r="AA911" s="234">
        <v>202503</v>
      </c>
      <c r="AB911" s="239"/>
      <c r="AC911" s="229" t="s">
        <v>4041</v>
      </c>
      <c r="AD911" s="240" t="s">
        <v>3942</v>
      </c>
      <c r="AE911" s="241">
        <v>0</v>
      </c>
      <c r="AF911" s="240" t="s">
        <v>3942</v>
      </c>
      <c r="AG911" s="235" t="str">
        <f>IFERROR(VLOOKUP(작성용!A:A,RM!A:D,4,0),"-")</f>
        <v>메자닌평가팀</v>
      </c>
      <c r="AH911" s="235" t="s">
        <v>4042</v>
      </c>
      <c r="AI911" s="231" t="s">
        <v>4027</v>
      </c>
      <c r="AJ911" s="231" t="s">
        <v>4031</v>
      </c>
      <c r="AK911" s="231" t="s">
        <v>4032</v>
      </c>
      <c r="AL911" s="231">
        <v>910</v>
      </c>
    </row>
    <row r="912" spans="1:38" x14ac:dyDescent="0.3">
      <c r="A912" s="225" t="s">
        <v>7</v>
      </c>
      <c r="B912" s="225" t="s">
        <v>8</v>
      </c>
      <c r="C912" s="237" t="s">
        <v>3683</v>
      </c>
      <c r="D912" s="233" t="s">
        <v>3241</v>
      </c>
      <c r="E912" s="232">
        <v>1701110090291</v>
      </c>
      <c r="F912" s="236" t="s">
        <v>10214</v>
      </c>
      <c r="G912" s="210">
        <v>0</v>
      </c>
      <c r="H912" s="227" t="s">
        <v>3522</v>
      </c>
      <c r="I912" s="227"/>
      <c r="J912" s="227"/>
      <c r="K912" s="227"/>
      <c r="L912" s="227"/>
      <c r="M912" s="227"/>
      <c r="N912" s="227" t="s">
        <v>3989</v>
      </c>
      <c r="O912" s="242" t="s">
        <v>3932</v>
      </c>
      <c r="P912" s="242" t="s">
        <v>3947</v>
      </c>
      <c r="Q912" s="221" t="s">
        <v>4058</v>
      </c>
      <c r="R912" s="208" t="s">
        <v>2</v>
      </c>
      <c r="S912" s="209" t="s">
        <v>3522</v>
      </c>
      <c r="T912" s="229">
        <v>45701</v>
      </c>
      <c r="U912" s="230" t="s">
        <v>10215</v>
      </c>
      <c r="V912" s="229">
        <v>45839</v>
      </c>
      <c r="W912" s="229">
        <v>45846</v>
      </c>
      <c r="X912" s="230" t="s">
        <v>3522</v>
      </c>
      <c r="Y912" s="230"/>
      <c r="Z912" s="230" t="s">
        <v>10216</v>
      </c>
      <c r="AA912" s="234">
        <v>202506</v>
      </c>
      <c r="AB912" s="239"/>
      <c r="AC912" s="229" t="s">
        <v>4028</v>
      </c>
      <c r="AD912" s="240" t="s">
        <v>3942</v>
      </c>
      <c r="AE912" s="241">
        <v>0</v>
      </c>
      <c r="AF912" s="240" t="s">
        <v>3942</v>
      </c>
      <c r="AG912" s="235" t="str">
        <f>IFERROR(VLOOKUP(작성용!A:A,RM!A:D,4,0),"-")</f>
        <v>메자닌평가팀</v>
      </c>
      <c r="AH912" s="235" t="s">
        <v>3616</v>
      </c>
      <c r="AI912" s="231" t="s">
        <v>3522</v>
      </c>
      <c r="AJ912" s="231" t="s">
        <v>3944</v>
      </c>
      <c r="AK912" s="231" t="s">
        <v>3684</v>
      </c>
      <c r="AL912" s="231">
        <v>911</v>
      </c>
    </row>
    <row r="913" spans="1:38" s="194" customFormat="1" x14ac:dyDescent="0.3">
      <c r="A913" s="225" t="s">
        <v>10217</v>
      </c>
      <c r="B913" s="225" t="s">
        <v>10218</v>
      </c>
      <c r="C913" s="237" t="s">
        <v>3685</v>
      </c>
      <c r="D913" s="233" t="s">
        <v>10219</v>
      </c>
      <c r="E913" s="232">
        <v>1101118568416</v>
      </c>
      <c r="F913" s="236" t="s">
        <v>4035</v>
      </c>
      <c r="G913" s="210">
        <v>5</v>
      </c>
      <c r="H913" s="227" t="s">
        <v>4243</v>
      </c>
      <c r="I913" s="227"/>
      <c r="J913" s="227"/>
      <c r="K913" s="227"/>
      <c r="L913" s="227"/>
      <c r="M913" s="227"/>
      <c r="N913" s="227" t="s">
        <v>4020</v>
      </c>
      <c r="O913" s="242" t="s">
        <v>10224</v>
      </c>
      <c r="P913" s="242" t="s">
        <v>10225</v>
      </c>
      <c r="Q913" s="221" t="s">
        <v>10226</v>
      </c>
      <c r="R913" s="208" t="s">
        <v>2</v>
      </c>
      <c r="S913" s="209" t="s">
        <v>4243</v>
      </c>
      <c r="T913" s="229">
        <v>45701</v>
      </c>
      <c r="U913" s="230" t="s">
        <v>10227</v>
      </c>
      <c r="V913" s="229">
        <v>45715</v>
      </c>
      <c r="W913" s="229">
        <v>45722</v>
      </c>
      <c r="X913" s="230" t="s">
        <v>4243</v>
      </c>
      <c r="Y913" s="230"/>
      <c r="Z913" s="230" t="s">
        <v>10228</v>
      </c>
      <c r="AA913" s="234">
        <v>202502</v>
      </c>
      <c r="AB913" s="239"/>
      <c r="AC913" s="229" t="s">
        <v>4799</v>
      </c>
      <c r="AD913" s="240" t="s">
        <v>10231</v>
      </c>
      <c r="AE913" s="241">
        <v>1</v>
      </c>
      <c r="AF913" s="240" t="s">
        <v>10220</v>
      </c>
      <c r="AG913" s="235" t="str">
        <f>IFERROR(VLOOKUP(작성용!A:A,RM!A:D,4,0),"-")</f>
        <v>이재구</v>
      </c>
      <c r="AH913" s="235" t="s">
        <v>8518</v>
      </c>
      <c r="AI913" s="231" t="s">
        <v>4243</v>
      </c>
      <c r="AJ913" s="231" t="s">
        <v>10229</v>
      </c>
      <c r="AK913" s="231" t="s">
        <v>10230</v>
      </c>
      <c r="AL913" s="231">
        <v>912</v>
      </c>
    </row>
    <row r="914" spans="1:38" x14ac:dyDescent="0.3">
      <c r="A914" s="225" t="s">
        <v>2403</v>
      </c>
      <c r="B914" s="225" t="s">
        <v>10237</v>
      </c>
      <c r="C914" s="237" t="s">
        <v>10238</v>
      </c>
      <c r="D914" s="233" t="s">
        <v>10239</v>
      </c>
      <c r="E914" s="232" t="s">
        <v>5775</v>
      </c>
      <c r="F914" s="236" t="s">
        <v>10240</v>
      </c>
      <c r="G914" s="210">
        <v>0</v>
      </c>
      <c r="H914" s="227" t="s">
        <v>10241</v>
      </c>
      <c r="I914" s="227"/>
      <c r="J914" s="227"/>
      <c r="K914" s="227"/>
      <c r="L914" s="227"/>
      <c r="M914" s="227"/>
      <c r="N914" s="227" t="s">
        <v>10242</v>
      </c>
      <c r="O914" s="242" t="s">
        <v>10243</v>
      </c>
      <c r="P914" s="242" t="s">
        <v>10244</v>
      </c>
      <c r="Q914" s="221" t="s">
        <v>10245</v>
      </c>
      <c r="R914" s="208" t="s">
        <v>5776</v>
      </c>
      <c r="S914" s="209" t="s">
        <v>10246</v>
      </c>
      <c r="T914" s="229">
        <v>45702</v>
      </c>
      <c r="U914" s="230" t="s">
        <v>10247</v>
      </c>
      <c r="V914" s="230" t="s">
        <v>10248</v>
      </c>
      <c r="W914" s="230" t="s">
        <v>10248</v>
      </c>
      <c r="X914" s="230" t="s">
        <v>10249</v>
      </c>
      <c r="Y914" s="220"/>
      <c r="Z914" s="230" t="s">
        <v>10250</v>
      </c>
      <c r="AA914" s="220">
        <v>202503</v>
      </c>
      <c r="AB914" s="239"/>
      <c r="AC914" s="240" t="s">
        <v>10251</v>
      </c>
      <c r="AD914" s="240" t="s">
        <v>10252</v>
      </c>
      <c r="AE914" s="241">
        <v>0</v>
      </c>
      <c r="AF914" s="240" t="s">
        <v>10252</v>
      </c>
      <c r="AG914" s="235" t="str">
        <f>IFERROR(VLOOKUP(작성용!A:A,RM!A:D,4,0),"-")</f>
        <v>김영하/유승환</v>
      </c>
      <c r="AH914" s="231" t="s">
        <v>10254</v>
      </c>
      <c r="AI914" s="231" t="s">
        <v>10255</v>
      </c>
      <c r="AJ914" s="231" t="s">
        <v>10256</v>
      </c>
      <c r="AK914" s="231" t="s">
        <v>10257</v>
      </c>
      <c r="AL914" s="231">
        <v>913</v>
      </c>
    </row>
    <row r="915" spans="1:38" x14ac:dyDescent="0.3">
      <c r="A915" s="225" t="s">
        <v>2403</v>
      </c>
      <c r="B915" s="225" t="s">
        <v>10237</v>
      </c>
      <c r="C915" s="237" t="s">
        <v>10238</v>
      </c>
      <c r="D915" s="233" t="s">
        <v>10258</v>
      </c>
      <c r="E915" s="232" t="s">
        <v>6014</v>
      </c>
      <c r="F915" s="236" t="s">
        <v>10240</v>
      </c>
      <c r="G915" s="210">
        <v>0</v>
      </c>
      <c r="H915" s="227" t="s">
        <v>10241</v>
      </c>
      <c r="I915" s="227"/>
      <c r="J915" s="227"/>
      <c r="K915" s="227"/>
      <c r="L915" s="227"/>
      <c r="M915" s="227"/>
      <c r="N915" s="227" t="s">
        <v>10259</v>
      </c>
      <c r="O915" s="242" t="s">
        <v>10260</v>
      </c>
      <c r="P915" s="242" t="s">
        <v>10261</v>
      </c>
      <c r="Q915" s="221" t="s">
        <v>10245</v>
      </c>
      <c r="R915" s="208" t="s">
        <v>6015</v>
      </c>
      <c r="S915" s="209" t="s">
        <v>10262</v>
      </c>
      <c r="T915" s="229">
        <v>45702</v>
      </c>
      <c r="U915" s="230" t="s">
        <v>10247</v>
      </c>
      <c r="V915" s="230" t="s">
        <v>10263</v>
      </c>
      <c r="W915" s="230" t="s">
        <v>10263</v>
      </c>
      <c r="X915" s="230" t="s">
        <v>10249</v>
      </c>
      <c r="Y915" s="220"/>
      <c r="Z915" s="230" t="s">
        <v>10264</v>
      </c>
      <c r="AA915" s="220">
        <v>202503</v>
      </c>
      <c r="AB915" s="239"/>
      <c r="AC915" s="240" t="s">
        <v>3964</v>
      </c>
      <c r="AD915" s="240" t="s">
        <v>10265</v>
      </c>
      <c r="AE915" s="241">
        <v>0</v>
      </c>
      <c r="AF915" s="240" t="s">
        <v>10265</v>
      </c>
      <c r="AG915" s="235" t="str">
        <f>IFERROR(VLOOKUP(작성용!A:A,RM!A:D,4,0),"-")</f>
        <v>김영하/유승환</v>
      </c>
      <c r="AH915" s="231" t="s">
        <v>10254</v>
      </c>
      <c r="AI915" s="231" t="s">
        <v>10255</v>
      </c>
      <c r="AJ915" s="231" t="s">
        <v>10256</v>
      </c>
      <c r="AK915" s="231" t="s">
        <v>10257</v>
      </c>
      <c r="AL915" s="231">
        <v>914</v>
      </c>
    </row>
    <row r="916" spans="1:38" x14ac:dyDescent="0.3">
      <c r="A916" s="225" t="s">
        <v>2403</v>
      </c>
      <c r="B916" s="225" t="s">
        <v>10266</v>
      </c>
      <c r="C916" s="237" t="s">
        <v>10238</v>
      </c>
      <c r="D916" s="233" t="s">
        <v>10267</v>
      </c>
      <c r="E916" s="232" t="s">
        <v>5756</v>
      </c>
      <c r="F916" s="236" t="s">
        <v>10268</v>
      </c>
      <c r="G916" s="210">
        <v>0</v>
      </c>
      <c r="H916" s="227" t="s">
        <v>10269</v>
      </c>
      <c r="I916" s="227"/>
      <c r="J916" s="227"/>
      <c r="K916" s="227"/>
      <c r="L916" s="227"/>
      <c r="M916" s="227"/>
      <c r="N916" s="227" t="s">
        <v>10259</v>
      </c>
      <c r="O916" s="242" t="s">
        <v>10243</v>
      </c>
      <c r="P916" s="242" t="s">
        <v>10261</v>
      </c>
      <c r="Q916" s="221" t="s">
        <v>10245</v>
      </c>
      <c r="R916" s="208" t="s">
        <v>5757</v>
      </c>
      <c r="S916" s="209" t="s">
        <v>10270</v>
      </c>
      <c r="T916" s="229">
        <v>45702</v>
      </c>
      <c r="U916" s="230" t="s">
        <v>10247</v>
      </c>
      <c r="V916" s="230" t="s">
        <v>10263</v>
      </c>
      <c r="W916" s="230" t="s">
        <v>10248</v>
      </c>
      <c r="X916" s="230" t="s">
        <v>10271</v>
      </c>
      <c r="Y916" s="220"/>
      <c r="Z916" s="230" t="s">
        <v>10250</v>
      </c>
      <c r="AA916" s="220">
        <v>202503</v>
      </c>
      <c r="AB916" s="239"/>
      <c r="AC916" s="240" t="s">
        <v>3964</v>
      </c>
      <c r="AD916" s="240" t="s">
        <v>10252</v>
      </c>
      <c r="AE916" s="241">
        <v>0</v>
      </c>
      <c r="AF916" s="240" t="s">
        <v>10252</v>
      </c>
      <c r="AG916" s="235" t="str">
        <f>IFERROR(VLOOKUP(작성용!A:A,RM!A:D,4,0),"-")</f>
        <v>김영하/유승환</v>
      </c>
      <c r="AH916" s="231" t="s">
        <v>10253</v>
      </c>
      <c r="AI916" s="231" t="s">
        <v>10272</v>
      </c>
      <c r="AJ916" s="231" t="s">
        <v>10256</v>
      </c>
      <c r="AK916" s="231" t="s">
        <v>10257</v>
      </c>
      <c r="AL916" s="231">
        <v>915</v>
      </c>
    </row>
    <row r="917" spans="1:38" x14ac:dyDescent="0.3">
      <c r="A917" s="225" t="s">
        <v>2403</v>
      </c>
      <c r="B917" s="225" t="s">
        <v>10266</v>
      </c>
      <c r="C917" s="237" t="s">
        <v>10273</v>
      </c>
      <c r="D917" s="233" t="s">
        <v>10274</v>
      </c>
      <c r="E917" s="232" t="s">
        <v>5824</v>
      </c>
      <c r="F917" s="236" t="s">
        <v>10268</v>
      </c>
      <c r="G917" s="210">
        <v>0</v>
      </c>
      <c r="H917" s="227" t="s">
        <v>10241</v>
      </c>
      <c r="I917" s="227"/>
      <c r="J917" s="227"/>
      <c r="K917" s="227"/>
      <c r="L917" s="227"/>
      <c r="M917" s="227"/>
      <c r="N917" s="227" t="s">
        <v>10259</v>
      </c>
      <c r="O917" s="242" t="s">
        <v>10260</v>
      </c>
      <c r="P917" s="242" t="s">
        <v>10261</v>
      </c>
      <c r="Q917" s="221" t="s">
        <v>10275</v>
      </c>
      <c r="R917" s="208" t="s">
        <v>5825</v>
      </c>
      <c r="S917" s="209" t="s">
        <v>10276</v>
      </c>
      <c r="T917" s="229">
        <v>45702</v>
      </c>
      <c r="U917" s="230" t="s">
        <v>10277</v>
      </c>
      <c r="V917" s="230" t="s">
        <v>10248</v>
      </c>
      <c r="W917" s="230" t="s">
        <v>10263</v>
      </c>
      <c r="X917" s="230" t="s">
        <v>10249</v>
      </c>
      <c r="Y917" s="220"/>
      <c r="Z917" s="230" t="s">
        <v>10250</v>
      </c>
      <c r="AA917" s="220">
        <v>202503</v>
      </c>
      <c r="AB917" s="239"/>
      <c r="AC917" s="240" t="s">
        <v>10251</v>
      </c>
      <c r="AD917" s="240" t="s">
        <v>10265</v>
      </c>
      <c r="AE917" s="241">
        <v>0</v>
      </c>
      <c r="AF917" s="240" t="s">
        <v>10265</v>
      </c>
      <c r="AG917" s="235" t="str">
        <f>IFERROR(VLOOKUP(작성용!A:A,RM!A:D,4,0),"-")</f>
        <v>김영하/유승환</v>
      </c>
      <c r="AH917" s="231" t="s">
        <v>10254</v>
      </c>
      <c r="AI917" s="231" t="s">
        <v>10255</v>
      </c>
      <c r="AJ917" s="231" t="s">
        <v>10256</v>
      </c>
      <c r="AK917" s="231" t="s">
        <v>10257</v>
      </c>
      <c r="AL917" s="231">
        <v>916</v>
      </c>
    </row>
    <row r="918" spans="1:38" x14ac:dyDescent="0.3">
      <c r="A918" s="225" t="s">
        <v>2403</v>
      </c>
      <c r="B918" s="225" t="s">
        <v>10237</v>
      </c>
      <c r="C918" s="237" t="s">
        <v>10238</v>
      </c>
      <c r="D918" s="233" t="s">
        <v>10278</v>
      </c>
      <c r="E918" s="232" t="s">
        <v>6017</v>
      </c>
      <c r="F918" s="236" t="s">
        <v>10268</v>
      </c>
      <c r="G918" s="210">
        <v>0</v>
      </c>
      <c r="H918" s="227" t="s">
        <v>10269</v>
      </c>
      <c r="I918" s="227"/>
      <c r="J918" s="227"/>
      <c r="K918" s="227"/>
      <c r="L918" s="227"/>
      <c r="M918" s="227"/>
      <c r="N918" s="227" t="s">
        <v>10242</v>
      </c>
      <c r="O918" s="242" t="s">
        <v>10260</v>
      </c>
      <c r="P918" s="242" t="s">
        <v>10261</v>
      </c>
      <c r="Q918" s="221" t="s">
        <v>10245</v>
      </c>
      <c r="R918" s="208" t="s">
        <v>6018</v>
      </c>
      <c r="S918" s="209" t="s">
        <v>10279</v>
      </c>
      <c r="T918" s="229">
        <v>45702</v>
      </c>
      <c r="U918" s="230" t="s">
        <v>10247</v>
      </c>
      <c r="V918" s="230" t="s">
        <v>10248</v>
      </c>
      <c r="W918" s="230" t="s">
        <v>10248</v>
      </c>
      <c r="X918" s="230" t="s">
        <v>10249</v>
      </c>
      <c r="Y918" s="220"/>
      <c r="Z918" s="230" t="s">
        <v>10250</v>
      </c>
      <c r="AA918" s="220">
        <v>202503</v>
      </c>
      <c r="AB918" s="239"/>
      <c r="AC918" s="240" t="s">
        <v>10280</v>
      </c>
      <c r="AD918" s="240" t="s">
        <v>10252</v>
      </c>
      <c r="AE918" s="241">
        <v>0</v>
      </c>
      <c r="AF918" s="240" t="s">
        <v>10265</v>
      </c>
      <c r="AG918" s="235" t="str">
        <f>IFERROR(VLOOKUP(작성용!A:A,RM!A:D,4,0),"-")</f>
        <v>김영하/유승환</v>
      </c>
      <c r="AH918" s="231" t="s">
        <v>10253</v>
      </c>
      <c r="AI918" s="231" t="s">
        <v>10255</v>
      </c>
      <c r="AJ918" s="231" t="s">
        <v>4949</v>
      </c>
      <c r="AK918" s="231" t="s">
        <v>3962</v>
      </c>
      <c r="AL918" s="231">
        <v>917</v>
      </c>
    </row>
    <row r="919" spans="1:38" x14ac:dyDescent="0.3">
      <c r="A919" s="225" t="s">
        <v>2403</v>
      </c>
      <c r="B919" s="225" t="s">
        <v>10266</v>
      </c>
      <c r="C919" s="237" t="s">
        <v>10238</v>
      </c>
      <c r="D919" s="233" t="s">
        <v>6019</v>
      </c>
      <c r="E919" s="232" t="s">
        <v>6020</v>
      </c>
      <c r="F919" s="236" t="s">
        <v>10268</v>
      </c>
      <c r="G919" s="210">
        <v>0</v>
      </c>
      <c r="H919" s="227" t="s">
        <v>10269</v>
      </c>
      <c r="I919" s="227"/>
      <c r="J919" s="227"/>
      <c r="K919" s="227"/>
      <c r="L919" s="227"/>
      <c r="M919" s="227"/>
      <c r="N919" s="227" t="s">
        <v>10242</v>
      </c>
      <c r="O919" s="242" t="s">
        <v>10243</v>
      </c>
      <c r="P919" s="242" t="s">
        <v>10261</v>
      </c>
      <c r="Q919" s="221" t="s">
        <v>10245</v>
      </c>
      <c r="R919" s="208" t="s">
        <v>6021</v>
      </c>
      <c r="S919" s="209" t="s">
        <v>10281</v>
      </c>
      <c r="T919" s="229">
        <v>45702</v>
      </c>
      <c r="U919" s="230" t="s">
        <v>10277</v>
      </c>
      <c r="V919" s="230" t="s">
        <v>10263</v>
      </c>
      <c r="W919" s="230" t="s">
        <v>10263</v>
      </c>
      <c r="X919" s="230" t="s">
        <v>10271</v>
      </c>
      <c r="Y919" s="220"/>
      <c r="Z919" s="230" t="s">
        <v>10264</v>
      </c>
      <c r="AA919" s="220">
        <v>202503</v>
      </c>
      <c r="AB919" s="239"/>
      <c r="AC919" s="240" t="s">
        <v>10251</v>
      </c>
      <c r="AD919" s="240" t="s">
        <v>10252</v>
      </c>
      <c r="AE919" s="241">
        <v>0</v>
      </c>
      <c r="AF919" s="240" t="s">
        <v>10265</v>
      </c>
      <c r="AG919" s="235" t="str">
        <f>IFERROR(VLOOKUP(작성용!A:A,RM!A:D,4,0),"-")</f>
        <v>김영하/유승환</v>
      </c>
      <c r="AH919" s="231" t="s">
        <v>10253</v>
      </c>
      <c r="AI919" s="231" t="s">
        <v>10272</v>
      </c>
      <c r="AJ919" s="231" t="s">
        <v>10256</v>
      </c>
      <c r="AK919" s="231" t="s">
        <v>3962</v>
      </c>
      <c r="AL919" s="231">
        <v>918</v>
      </c>
    </row>
    <row r="920" spans="1:38" x14ac:dyDescent="0.3">
      <c r="A920" s="225" t="s">
        <v>2403</v>
      </c>
      <c r="B920" s="225" t="s">
        <v>10266</v>
      </c>
      <c r="C920" s="237" t="s">
        <v>10273</v>
      </c>
      <c r="D920" s="233" t="s">
        <v>10282</v>
      </c>
      <c r="E920" s="232" t="s">
        <v>5761</v>
      </c>
      <c r="F920" s="236" t="s">
        <v>10268</v>
      </c>
      <c r="G920" s="210">
        <v>0</v>
      </c>
      <c r="H920" s="227" t="s">
        <v>10269</v>
      </c>
      <c r="I920" s="227"/>
      <c r="J920" s="227"/>
      <c r="K920" s="227"/>
      <c r="L920" s="227"/>
      <c r="M920" s="227"/>
      <c r="N920" s="227" t="s">
        <v>10242</v>
      </c>
      <c r="O920" s="242" t="s">
        <v>10260</v>
      </c>
      <c r="P920" s="242" t="s">
        <v>10244</v>
      </c>
      <c r="Q920" s="221" t="s">
        <v>10275</v>
      </c>
      <c r="R920" s="208" t="s">
        <v>5762</v>
      </c>
      <c r="S920" s="209" t="s">
        <v>10283</v>
      </c>
      <c r="T920" s="229">
        <v>45702</v>
      </c>
      <c r="U920" s="230" t="s">
        <v>10277</v>
      </c>
      <c r="V920" s="230" t="s">
        <v>10263</v>
      </c>
      <c r="W920" s="230" t="s">
        <v>10263</v>
      </c>
      <c r="X920" s="230" t="s">
        <v>10249</v>
      </c>
      <c r="Y920" s="220"/>
      <c r="Z920" s="230" t="s">
        <v>10264</v>
      </c>
      <c r="AA920" s="220">
        <v>202503</v>
      </c>
      <c r="AB920" s="239"/>
      <c r="AC920" s="240" t="s">
        <v>10280</v>
      </c>
      <c r="AD920" s="240" t="s">
        <v>10252</v>
      </c>
      <c r="AE920" s="241">
        <v>0</v>
      </c>
      <c r="AF920" s="240" t="s">
        <v>10265</v>
      </c>
      <c r="AG920" s="235" t="str">
        <f>IFERROR(VLOOKUP(작성용!A:A,RM!A:D,4,0),"-")</f>
        <v>김영하/유승환</v>
      </c>
      <c r="AH920" s="231" t="s">
        <v>10253</v>
      </c>
      <c r="AI920" s="231" t="s">
        <v>10255</v>
      </c>
      <c r="AJ920" s="231" t="s">
        <v>10256</v>
      </c>
      <c r="AK920" s="231" t="s">
        <v>10257</v>
      </c>
      <c r="AL920" s="231">
        <v>919</v>
      </c>
    </row>
    <row r="921" spans="1:38" x14ac:dyDescent="0.3">
      <c r="A921" s="225" t="s">
        <v>2403</v>
      </c>
      <c r="B921" s="225" t="s">
        <v>10266</v>
      </c>
      <c r="C921" s="237" t="s">
        <v>3683</v>
      </c>
      <c r="D921" s="233" t="s">
        <v>10284</v>
      </c>
      <c r="E921" s="232" t="s">
        <v>3871</v>
      </c>
      <c r="F921" s="236" t="s">
        <v>10268</v>
      </c>
      <c r="G921" s="210">
        <v>0</v>
      </c>
      <c r="H921" s="227" t="s">
        <v>4062</v>
      </c>
      <c r="I921" s="227"/>
      <c r="J921" s="227"/>
      <c r="K921" s="227"/>
      <c r="L921" s="227"/>
      <c r="M921" s="227"/>
      <c r="N921" s="227" t="s">
        <v>10242</v>
      </c>
      <c r="O921" s="242" t="s">
        <v>10243</v>
      </c>
      <c r="P921" s="242" t="s">
        <v>10261</v>
      </c>
      <c r="Q921" s="221" t="s">
        <v>10275</v>
      </c>
      <c r="R921" s="208" t="s">
        <v>3872</v>
      </c>
      <c r="S921" s="209" t="s">
        <v>10285</v>
      </c>
      <c r="T921" s="229">
        <v>45702</v>
      </c>
      <c r="U921" s="230" t="s">
        <v>10277</v>
      </c>
      <c r="V921" s="230" t="s">
        <v>10263</v>
      </c>
      <c r="W921" s="230" t="s">
        <v>10263</v>
      </c>
      <c r="X921" s="230" t="s">
        <v>10271</v>
      </c>
      <c r="Y921" s="220"/>
      <c r="Z921" s="230" t="s">
        <v>10264</v>
      </c>
      <c r="AA921" s="220">
        <v>202503</v>
      </c>
      <c r="AB921" s="239"/>
      <c r="AC921" s="240" t="s">
        <v>10251</v>
      </c>
      <c r="AD921" s="240" t="s">
        <v>4809</v>
      </c>
      <c r="AE921" s="241">
        <v>0</v>
      </c>
      <c r="AF921" s="240" t="s">
        <v>10265</v>
      </c>
      <c r="AG921" s="235" t="str">
        <f>IFERROR(VLOOKUP(작성용!A:A,RM!A:D,4,0),"-")</f>
        <v>김영하/유승환</v>
      </c>
      <c r="AH921" s="231" t="s">
        <v>10253</v>
      </c>
      <c r="AI921" s="231" t="s">
        <v>10272</v>
      </c>
      <c r="AJ921" s="231" t="s">
        <v>4949</v>
      </c>
      <c r="AK921" s="231" t="s">
        <v>3962</v>
      </c>
      <c r="AL921" s="231">
        <v>920</v>
      </c>
    </row>
    <row r="922" spans="1:38" x14ac:dyDescent="0.3">
      <c r="A922" s="225" t="s">
        <v>2403</v>
      </c>
      <c r="B922" s="225" t="s">
        <v>10266</v>
      </c>
      <c r="C922" s="237" t="s">
        <v>10273</v>
      </c>
      <c r="D922" s="233" t="s">
        <v>10286</v>
      </c>
      <c r="E922" s="232" t="s">
        <v>6023</v>
      </c>
      <c r="F922" s="236" t="s">
        <v>10268</v>
      </c>
      <c r="G922" s="210">
        <v>0</v>
      </c>
      <c r="H922" s="227" t="s">
        <v>10269</v>
      </c>
      <c r="I922" s="227"/>
      <c r="J922" s="227"/>
      <c r="K922" s="227"/>
      <c r="L922" s="227"/>
      <c r="M922" s="227"/>
      <c r="N922" s="227" t="s">
        <v>10242</v>
      </c>
      <c r="O922" s="242" t="s">
        <v>10243</v>
      </c>
      <c r="P922" s="242" t="s">
        <v>10261</v>
      </c>
      <c r="Q922" s="221" t="s">
        <v>10275</v>
      </c>
      <c r="R922" s="208" t="s">
        <v>6024</v>
      </c>
      <c r="S922" s="209" t="s">
        <v>10287</v>
      </c>
      <c r="T922" s="229">
        <v>45702</v>
      </c>
      <c r="U922" s="230" t="s">
        <v>10277</v>
      </c>
      <c r="V922" s="230" t="s">
        <v>10263</v>
      </c>
      <c r="W922" s="230" t="s">
        <v>10248</v>
      </c>
      <c r="X922" s="230" t="s">
        <v>10271</v>
      </c>
      <c r="Y922" s="220"/>
      <c r="Z922" s="230" t="s">
        <v>10264</v>
      </c>
      <c r="AA922" s="220">
        <v>202503</v>
      </c>
      <c r="AB922" s="239"/>
      <c r="AC922" s="240" t="s">
        <v>10251</v>
      </c>
      <c r="AD922" s="240" t="s">
        <v>10252</v>
      </c>
      <c r="AE922" s="241">
        <v>0</v>
      </c>
      <c r="AF922" s="240" t="s">
        <v>10265</v>
      </c>
      <c r="AG922" s="235" t="str">
        <f>IFERROR(VLOOKUP(작성용!A:A,RM!A:D,4,0),"-")</f>
        <v>김영하/유승환</v>
      </c>
      <c r="AH922" s="231" t="s">
        <v>10253</v>
      </c>
      <c r="AI922" s="231" t="s">
        <v>10272</v>
      </c>
      <c r="AJ922" s="231" t="s">
        <v>4949</v>
      </c>
      <c r="AK922" s="231" t="s">
        <v>3962</v>
      </c>
      <c r="AL922" s="231">
        <v>921</v>
      </c>
    </row>
    <row r="923" spans="1:38" x14ac:dyDescent="0.3">
      <c r="A923" s="225" t="s">
        <v>2403</v>
      </c>
      <c r="B923" s="225" t="s">
        <v>10266</v>
      </c>
      <c r="C923" s="237" t="s">
        <v>10273</v>
      </c>
      <c r="D923" s="233" t="s">
        <v>10288</v>
      </c>
      <c r="E923" s="232" t="s">
        <v>6025</v>
      </c>
      <c r="F923" s="236" t="s">
        <v>10268</v>
      </c>
      <c r="G923" s="210">
        <v>0</v>
      </c>
      <c r="H923" s="227" t="s">
        <v>10241</v>
      </c>
      <c r="I923" s="227"/>
      <c r="J923" s="227"/>
      <c r="K923" s="227"/>
      <c r="L923" s="227"/>
      <c r="M923" s="227"/>
      <c r="N923" s="227" t="s">
        <v>10242</v>
      </c>
      <c r="O923" s="242" t="s">
        <v>10243</v>
      </c>
      <c r="P923" s="242" t="s">
        <v>10244</v>
      </c>
      <c r="Q923" s="221" t="s">
        <v>10275</v>
      </c>
      <c r="R923" s="208" t="s">
        <v>6026</v>
      </c>
      <c r="S923" s="209" t="s">
        <v>10289</v>
      </c>
      <c r="T923" s="229">
        <v>45702</v>
      </c>
      <c r="U923" s="230" t="s">
        <v>10247</v>
      </c>
      <c r="V923" s="230" t="s">
        <v>10248</v>
      </c>
      <c r="W923" s="230" t="s">
        <v>10263</v>
      </c>
      <c r="X923" s="230" t="s">
        <v>10271</v>
      </c>
      <c r="Y923" s="220"/>
      <c r="Z923" s="230" t="s">
        <v>10264</v>
      </c>
      <c r="AA923" s="220">
        <v>202503</v>
      </c>
      <c r="AB923" s="239"/>
      <c r="AC923" s="240" t="s">
        <v>10280</v>
      </c>
      <c r="AD923" s="240" t="s">
        <v>10252</v>
      </c>
      <c r="AE923" s="241">
        <v>0</v>
      </c>
      <c r="AF923" s="240" t="s">
        <v>10265</v>
      </c>
      <c r="AG923" s="235" t="str">
        <f>IFERROR(VLOOKUP(작성용!A:A,RM!A:D,4,0),"-")</f>
        <v>김영하/유승환</v>
      </c>
      <c r="AH923" s="231" t="s">
        <v>10253</v>
      </c>
      <c r="AI923" s="231" t="s">
        <v>10272</v>
      </c>
      <c r="AJ923" s="231" t="s">
        <v>4949</v>
      </c>
      <c r="AK923" s="231" t="s">
        <v>3962</v>
      </c>
      <c r="AL923" s="231">
        <v>922</v>
      </c>
    </row>
    <row r="924" spans="1:38" x14ac:dyDescent="0.3">
      <c r="A924" s="225" t="s">
        <v>2403</v>
      </c>
      <c r="B924" s="225" t="s">
        <v>10266</v>
      </c>
      <c r="C924" s="237" t="s">
        <v>10273</v>
      </c>
      <c r="D924" s="233" t="s">
        <v>10290</v>
      </c>
      <c r="E924" s="232" t="s">
        <v>6027</v>
      </c>
      <c r="F924" s="236" t="s">
        <v>10240</v>
      </c>
      <c r="G924" s="210">
        <v>0</v>
      </c>
      <c r="H924" s="227" t="s">
        <v>10241</v>
      </c>
      <c r="I924" s="227"/>
      <c r="J924" s="227"/>
      <c r="K924" s="227"/>
      <c r="L924" s="227"/>
      <c r="M924" s="227"/>
      <c r="N924" s="227" t="s">
        <v>10242</v>
      </c>
      <c r="O924" s="242" t="s">
        <v>10260</v>
      </c>
      <c r="P924" s="242" t="s">
        <v>10261</v>
      </c>
      <c r="Q924" s="221" t="s">
        <v>10275</v>
      </c>
      <c r="R924" s="208" t="s">
        <v>6028</v>
      </c>
      <c r="S924" s="209" t="s">
        <v>10291</v>
      </c>
      <c r="T924" s="229">
        <v>45702</v>
      </c>
      <c r="U924" s="230" t="s">
        <v>10277</v>
      </c>
      <c r="V924" s="230" t="s">
        <v>10263</v>
      </c>
      <c r="W924" s="230" t="s">
        <v>10263</v>
      </c>
      <c r="X924" s="230" t="s">
        <v>10271</v>
      </c>
      <c r="Y924" s="220"/>
      <c r="Z924" s="230" t="s">
        <v>10264</v>
      </c>
      <c r="AA924" s="220">
        <v>202503</v>
      </c>
      <c r="AB924" s="239"/>
      <c r="AC924" s="240" t="s">
        <v>10251</v>
      </c>
      <c r="AD924" s="240" t="s">
        <v>10252</v>
      </c>
      <c r="AE924" s="241">
        <v>0</v>
      </c>
      <c r="AF924" s="240" t="s">
        <v>10265</v>
      </c>
      <c r="AG924" s="235" t="str">
        <f>IFERROR(VLOOKUP(작성용!A:A,RM!A:D,4,0),"-")</f>
        <v>김영하/유승환</v>
      </c>
      <c r="AH924" s="231" t="s">
        <v>10254</v>
      </c>
      <c r="AI924" s="231" t="s">
        <v>10272</v>
      </c>
      <c r="AJ924" s="231" t="s">
        <v>4949</v>
      </c>
      <c r="AK924" s="231" t="s">
        <v>10257</v>
      </c>
      <c r="AL924" s="231">
        <v>923</v>
      </c>
    </row>
    <row r="925" spans="1:38" x14ac:dyDescent="0.3">
      <c r="A925" s="225" t="s">
        <v>2403</v>
      </c>
      <c r="B925" s="225" t="s">
        <v>10266</v>
      </c>
      <c r="C925" s="237" t="s">
        <v>10273</v>
      </c>
      <c r="D925" s="233" t="s">
        <v>10292</v>
      </c>
      <c r="E925" s="232" t="s">
        <v>3815</v>
      </c>
      <c r="F925" s="236" t="s">
        <v>10268</v>
      </c>
      <c r="G925" s="210">
        <v>0</v>
      </c>
      <c r="H925" s="227" t="s">
        <v>10269</v>
      </c>
      <c r="I925" s="227"/>
      <c r="J925" s="227"/>
      <c r="K925" s="227"/>
      <c r="L925" s="227"/>
      <c r="M925" s="227"/>
      <c r="N925" s="227" t="s">
        <v>10242</v>
      </c>
      <c r="O925" s="242" t="s">
        <v>10243</v>
      </c>
      <c r="P925" s="242" t="s">
        <v>10261</v>
      </c>
      <c r="Q925" s="221" t="s">
        <v>10245</v>
      </c>
      <c r="R925" s="208" t="s">
        <v>3816</v>
      </c>
      <c r="S925" s="209" t="s">
        <v>10293</v>
      </c>
      <c r="T925" s="229">
        <v>45702</v>
      </c>
      <c r="U925" s="230" t="s">
        <v>10277</v>
      </c>
      <c r="V925" s="230" t="s">
        <v>10263</v>
      </c>
      <c r="W925" s="230" t="s">
        <v>10248</v>
      </c>
      <c r="X925" s="230" t="s">
        <v>10271</v>
      </c>
      <c r="Y925" s="220"/>
      <c r="Z925" s="230" t="s">
        <v>10250</v>
      </c>
      <c r="AA925" s="220">
        <v>202503</v>
      </c>
      <c r="AB925" s="239"/>
      <c r="AC925" s="240" t="s">
        <v>10280</v>
      </c>
      <c r="AD925" s="240" t="s">
        <v>10252</v>
      </c>
      <c r="AE925" s="241">
        <v>0</v>
      </c>
      <c r="AF925" s="240" t="s">
        <v>10265</v>
      </c>
      <c r="AG925" s="235" t="str">
        <f>IFERROR(VLOOKUP(작성용!A:A,RM!A:D,4,0),"-")</f>
        <v>김영하/유승환</v>
      </c>
      <c r="AH925" s="231" t="s">
        <v>10253</v>
      </c>
      <c r="AI925" s="231" t="s">
        <v>10272</v>
      </c>
      <c r="AJ925" s="231" t="s">
        <v>4949</v>
      </c>
      <c r="AK925" s="231" t="s">
        <v>3962</v>
      </c>
      <c r="AL925" s="231">
        <v>924</v>
      </c>
    </row>
    <row r="926" spans="1:38" x14ac:dyDescent="0.3">
      <c r="A926" s="225" t="s">
        <v>2403</v>
      </c>
      <c r="B926" s="225" t="s">
        <v>10266</v>
      </c>
      <c r="C926" s="237" t="s">
        <v>10273</v>
      </c>
      <c r="D926" s="233" t="s">
        <v>10294</v>
      </c>
      <c r="E926" s="232" t="s">
        <v>3873</v>
      </c>
      <c r="F926" s="236" t="s">
        <v>10268</v>
      </c>
      <c r="G926" s="210">
        <v>0</v>
      </c>
      <c r="H926" s="227" t="s">
        <v>10269</v>
      </c>
      <c r="I926" s="227"/>
      <c r="J926" s="227"/>
      <c r="K926" s="227"/>
      <c r="L926" s="227"/>
      <c r="M926" s="227"/>
      <c r="N926" s="227" t="s">
        <v>10242</v>
      </c>
      <c r="O926" s="242" t="s">
        <v>10243</v>
      </c>
      <c r="P926" s="242" t="s">
        <v>10261</v>
      </c>
      <c r="Q926" s="221" t="s">
        <v>10275</v>
      </c>
      <c r="R926" s="208" t="s">
        <v>6029</v>
      </c>
      <c r="S926" s="209" t="s">
        <v>10295</v>
      </c>
      <c r="T926" s="229">
        <v>45702</v>
      </c>
      <c r="U926" s="230" t="s">
        <v>10277</v>
      </c>
      <c r="V926" s="230" t="s">
        <v>10263</v>
      </c>
      <c r="W926" s="230" t="s">
        <v>10248</v>
      </c>
      <c r="X926" s="230" t="s">
        <v>10271</v>
      </c>
      <c r="Y926" s="220"/>
      <c r="Z926" s="230" t="s">
        <v>10264</v>
      </c>
      <c r="AA926" s="220">
        <v>202503</v>
      </c>
      <c r="AB926" s="239"/>
      <c r="AC926" s="240" t="s">
        <v>10280</v>
      </c>
      <c r="AD926" s="240" t="s">
        <v>10252</v>
      </c>
      <c r="AE926" s="241">
        <v>0</v>
      </c>
      <c r="AF926" s="240" t="s">
        <v>10252</v>
      </c>
      <c r="AG926" s="235" t="str">
        <f>IFERROR(VLOOKUP(작성용!A:A,RM!A:D,4,0),"-")</f>
        <v>김영하/유승환</v>
      </c>
      <c r="AH926" s="231" t="s">
        <v>10253</v>
      </c>
      <c r="AI926" s="231" t="s">
        <v>10272</v>
      </c>
      <c r="AJ926" s="231" t="s">
        <v>4949</v>
      </c>
      <c r="AK926" s="231" t="s">
        <v>3962</v>
      </c>
      <c r="AL926" s="231">
        <v>925</v>
      </c>
    </row>
    <row r="927" spans="1:38" x14ac:dyDescent="0.3">
      <c r="A927" s="225" t="s">
        <v>2403</v>
      </c>
      <c r="B927" s="225" t="s">
        <v>10266</v>
      </c>
      <c r="C927" s="237" t="s">
        <v>10273</v>
      </c>
      <c r="D927" s="233" t="s">
        <v>10296</v>
      </c>
      <c r="E927" s="232" t="s">
        <v>3874</v>
      </c>
      <c r="F927" s="236" t="s">
        <v>10268</v>
      </c>
      <c r="G927" s="210">
        <v>0</v>
      </c>
      <c r="H927" s="227" t="s">
        <v>10241</v>
      </c>
      <c r="I927" s="227"/>
      <c r="J927" s="227"/>
      <c r="K927" s="227"/>
      <c r="L927" s="227"/>
      <c r="M927" s="227"/>
      <c r="N927" s="227" t="s">
        <v>10242</v>
      </c>
      <c r="O927" s="242" t="s">
        <v>10260</v>
      </c>
      <c r="P927" s="242" t="s">
        <v>10244</v>
      </c>
      <c r="Q927" s="221" t="s">
        <v>10245</v>
      </c>
      <c r="R927" s="208" t="s">
        <v>3875</v>
      </c>
      <c r="S927" s="209" t="s">
        <v>10297</v>
      </c>
      <c r="T927" s="229">
        <v>45702</v>
      </c>
      <c r="U927" s="230" t="s">
        <v>10247</v>
      </c>
      <c r="V927" s="230" t="s">
        <v>10263</v>
      </c>
      <c r="W927" s="230" t="s">
        <v>10263</v>
      </c>
      <c r="X927" s="230" t="s">
        <v>10271</v>
      </c>
      <c r="Y927" s="220"/>
      <c r="Z927" s="230" t="s">
        <v>10264</v>
      </c>
      <c r="AA927" s="220">
        <v>202503</v>
      </c>
      <c r="AB927" s="239"/>
      <c r="AC927" s="240" t="s">
        <v>10251</v>
      </c>
      <c r="AD927" s="240" t="s">
        <v>10252</v>
      </c>
      <c r="AE927" s="241">
        <v>0</v>
      </c>
      <c r="AF927" s="240" t="s">
        <v>10252</v>
      </c>
      <c r="AG927" s="235" t="str">
        <f>IFERROR(VLOOKUP(작성용!A:A,RM!A:D,4,0),"-")</f>
        <v>김영하/유승환</v>
      </c>
      <c r="AH927" s="231" t="s">
        <v>10253</v>
      </c>
      <c r="AI927" s="231" t="s">
        <v>10272</v>
      </c>
      <c r="AJ927" s="231" t="s">
        <v>4949</v>
      </c>
      <c r="AK927" s="231" t="s">
        <v>3962</v>
      </c>
      <c r="AL927" s="231">
        <v>926</v>
      </c>
    </row>
    <row r="928" spans="1:38" x14ac:dyDescent="0.3">
      <c r="A928" s="225" t="s">
        <v>2403</v>
      </c>
      <c r="B928" s="225" t="s">
        <v>10266</v>
      </c>
      <c r="C928" s="237" t="s">
        <v>10273</v>
      </c>
      <c r="D928" s="233" t="s">
        <v>10298</v>
      </c>
      <c r="E928" s="232" t="s">
        <v>3748</v>
      </c>
      <c r="F928" s="236" t="s">
        <v>10268</v>
      </c>
      <c r="G928" s="210">
        <v>0</v>
      </c>
      <c r="H928" s="227" t="s">
        <v>10269</v>
      </c>
      <c r="I928" s="227"/>
      <c r="J928" s="227"/>
      <c r="K928" s="227"/>
      <c r="L928" s="227"/>
      <c r="M928" s="227"/>
      <c r="N928" s="227" t="s">
        <v>10242</v>
      </c>
      <c r="O928" s="242" t="s">
        <v>10260</v>
      </c>
      <c r="P928" s="242" t="s">
        <v>10261</v>
      </c>
      <c r="Q928" s="221" t="s">
        <v>10275</v>
      </c>
      <c r="R928" s="208" t="s">
        <v>3749</v>
      </c>
      <c r="S928" s="209" t="s">
        <v>10299</v>
      </c>
      <c r="T928" s="229">
        <v>45702</v>
      </c>
      <c r="U928" s="230" t="s">
        <v>10277</v>
      </c>
      <c r="V928" s="230" t="s">
        <v>10263</v>
      </c>
      <c r="W928" s="230" t="s">
        <v>10263</v>
      </c>
      <c r="X928" s="230" t="s">
        <v>10249</v>
      </c>
      <c r="Y928" s="220"/>
      <c r="Z928" s="230" t="s">
        <v>10264</v>
      </c>
      <c r="AA928" s="220">
        <v>202503</v>
      </c>
      <c r="AB928" s="239"/>
      <c r="AC928" s="240" t="s">
        <v>10280</v>
      </c>
      <c r="AD928" s="240" t="s">
        <v>10252</v>
      </c>
      <c r="AE928" s="241">
        <v>0</v>
      </c>
      <c r="AF928" s="240" t="s">
        <v>10252</v>
      </c>
      <c r="AG928" s="235" t="str">
        <f>IFERROR(VLOOKUP(작성용!A:A,RM!A:D,4,0),"-")</f>
        <v>김영하/유승환</v>
      </c>
      <c r="AH928" s="231" t="s">
        <v>10253</v>
      </c>
      <c r="AI928" s="231" t="s">
        <v>10272</v>
      </c>
      <c r="AJ928" s="231" t="s">
        <v>4949</v>
      </c>
      <c r="AK928" s="231" t="s">
        <v>3962</v>
      </c>
      <c r="AL928" s="231">
        <v>927</v>
      </c>
    </row>
    <row r="929" spans="1:38" x14ac:dyDescent="0.3">
      <c r="A929" s="225" t="s">
        <v>2403</v>
      </c>
      <c r="B929" s="225" t="s">
        <v>10266</v>
      </c>
      <c r="C929" s="237" t="s">
        <v>10273</v>
      </c>
      <c r="D929" s="233" t="s">
        <v>10300</v>
      </c>
      <c r="E929" s="232" t="s">
        <v>6030</v>
      </c>
      <c r="F929" s="236" t="s">
        <v>10268</v>
      </c>
      <c r="G929" s="210">
        <v>0</v>
      </c>
      <c r="H929" s="227" t="s">
        <v>10269</v>
      </c>
      <c r="I929" s="227"/>
      <c r="J929" s="227"/>
      <c r="K929" s="227"/>
      <c r="L929" s="227"/>
      <c r="M929" s="227"/>
      <c r="N929" s="227" t="s">
        <v>10259</v>
      </c>
      <c r="O929" s="242" t="s">
        <v>10243</v>
      </c>
      <c r="P929" s="242" t="s">
        <v>10261</v>
      </c>
      <c r="Q929" s="221" t="s">
        <v>10275</v>
      </c>
      <c r="R929" s="208" t="s">
        <v>6031</v>
      </c>
      <c r="S929" s="209" t="s">
        <v>10301</v>
      </c>
      <c r="T929" s="229">
        <v>45702</v>
      </c>
      <c r="U929" s="230" t="s">
        <v>10277</v>
      </c>
      <c r="V929" s="230" t="s">
        <v>10263</v>
      </c>
      <c r="W929" s="230" t="s">
        <v>10263</v>
      </c>
      <c r="X929" s="230" t="s">
        <v>10271</v>
      </c>
      <c r="Y929" s="220"/>
      <c r="Z929" s="230" t="s">
        <v>10264</v>
      </c>
      <c r="AA929" s="220">
        <v>202503</v>
      </c>
      <c r="AB929" s="239"/>
      <c r="AC929" s="240" t="s">
        <v>10280</v>
      </c>
      <c r="AD929" s="240" t="s">
        <v>10252</v>
      </c>
      <c r="AE929" s="241">
        <v>0</v>
      </c>
      <c r="AF929" s="240" t="s">
        <v>10252</v>
      </c>
      <c r="AG929" s="235" t="str">
        <f>IFERROR(VLOOKUP(작성용!A:A,RM!A:D,4,0),"-")</f>
        <v>김영하/유승환</v>
      </c>
      <c r="AH929" s="231" t="s">
        <v>10253</v>
      </c>
      <c r="AI929" s="231" t="s">
        <v>10272</v>
      </c>
      <c r="AJ929" s="231" t="s">
        <v>4949</v>
      </c>
      <c r="AK929" s="231" t="s">
        <v>3962</v>
      </c>
      <c r="AL929" s="231">
        <v>928</v>
      </c>
    </row>
    <row r="930" spans="1:38" x14ac:dyDescent="0.3">
      <c r="A930" s="225" t="s">
        <v>2403</v>
      </c>
      <c r="B930" s="225" t="s">
        <v>10266</v>
      </c>
      <c r="C930" s="237" t="s">
        <v>10273</v>
      </c>
      <c r="D930" s="233" t="s">
        <v>10302</v>
      </c>
      <c r="E930" s="232" t="s">
        <v>6032</v>
      </c>
      <c r="F930" s="236" t="s">
        <v>10268</v>
      </c>
      <c r="G930" s="210">
        <v>0</v>
      </c>
      <c r="H930" s="227" t="s">
        <v>10241</v>
      </c>
      <c r="I930" s="227"/>
      <c r="J930" s="227"/>
      <c r="K930" s="227"/>
      <c r="L930" s="227"/>
      <c r="M930" s="227"/>
      <c r="N930" s="227" t="s">
        <v>10242</v>
      </c>
      <c r="O930" s="242" t="s">
        <v>10243</v>
      </c>
      <c r="P930" s="242" t="s">
        <v>10244</v>
      </c>
      <c r="Q930" s="221" t="s">
        <v>10275</v>
      </c>
      <c r="R930" s="208" t="s">
        <v>6033</v>
      </c>
      <c r="S930" s="209" t="s">
        <v>10303</v>
      </c>
      <c r="T930" s="229">
        <v>45702</v>
      </c>
      <c r="U930" s="230" t="s">
        <v>10277</v>
      </c>
      <c r="V930" s="230" t="s">
        <v>10263</v>
      </c>
      <c r="W930" s="230" t="s">
        <v>10263</v>
      </c>
      <c r="X930" s="230" t="s">
        <v>10271</v>
      </c>
      <c r="Y930" s="220"/>
      <c r="Z930" s="230" t="s">
        <v>10264</v>
      </c>
      <c r="AA930" s="220">
        <v>202503</v>
      </c>
      <c r="AB930" s="239"/>
      <c r="AC930" s="240" t="s">
        <v>10251</v>
      </c>
      <c r="AD930" s="240" t="s">
        <v>10252</v>
      </c>
      <c r="AE930" s="241">
        <v>0</v>
      </c>
      <c r="AF930" s="240" t="s">
        <v>10252</v>
      </c>
      <c r="AG930" s="235" t="str">
        <f>IFERROR(VLOOKUP(작성용!A:A,RM!A:D,4,0),"-")</f>
        <v>김영하/유승환</v>
      </c>
      <c r="AH930" s="231" t="s">
        <v>10253</v>
      </c>
      <c r="AI930" s="231" t="s">
        <v>10272</v>
      </c>
      <c r="AJ930" s="231" t="s">
        <v>4949</v>
      </c>
      <c r="AK930" s="231" t="s">
        <v>3962</v>
      </c>
      <c r="AL930" s="231">
        <v>929</v>
      </c>
    </row>
    <row r="931" spans="1:38" x14ac:dyDescent="0.3">
      <c r="A931" s="225" t="s">
        <v>2403</v>
      </c>
      <c r="B931" s="225" t="s">
        <v>10266</v>
      </c>
      <c r="C931" s="237" t="s">
        <v>10273</v>
      </c>
      <c r="D931" s="233" t="s">
        <v>10304</v>
      </c>
      <c r="E931" s="232" t="s">
        <v>5093</v>
      </c>
      <c r="F931" s="236" t="s">
        <v>10268</v>
      </c>
      <c r="G931" s="210">
        <v>0</v>
      </c>
      <c r="H931" s="227" t="s">
        <v>10269</v>
      </c>
      <c r="I931" s="227"/>
      <c r="J931" s="227"/>
      <c r="K931" s="227"/>
      <c r="L931" s="227"/>
      <c r="M931" s="227"/>
      <c r="N931" s="227" t="s">
        <v>10242</v>
      </c>
      <c r="O931" s="242" t="s">
        <v>10243</v>
      </c>
      <c r="P931" s="242" t="s">
        <v>10261</v>
      </c>
      <c r="Q931" s="221" t="s">
        <v>10275</v>
      </c>
      <c r="R931" s="208" t="s">
        <v>5342</v>
      </c>
      <c r="S931" s="209" t="s">
        <v>10305</v>
      </c>
      <c r="T931" s="229">
        <v>45702</v>
      </c>
      <c r="U931" s="230" t="s">
        <v>10277</v>
      </c>
      <c r="V931" s="230" t="s">
        <v>10263</v>
      </c>
      <c r="W931" s="230" t="s">
        <v>10263</v>
      </c>
      <c r="X931" s="230" t="s">
        <v>10271</v>
      </c>
      <c r="Y931" s="220"/>
      <c r="Z931" s="230" t="s">
        <v>10250</v>
      </c>
      <c r="AA931" s="220">
        <v>202503</v>
      </c>
      <c r="AB931" s="239"/>
      <c r="AC931" s="240" t="s">
        <v>10280</v>
      </c>
      <c r="AD931" s="240" t="s">
        <v>10265</v>
      </c>
      <c r="AE931" s="241">
        <v>0</v>
      </c>
      <c r="AF931" s="240" t="s">
        <v>10252</v>
      </c>
      <c r="AG931" s="235" t="str">
        <f>IFERROR(VLOOKUP(작성용!A:A,RM!A:D,4,0),"-")</f>
        <v>김영하/유승환</v>
      </c>
      <c r="AH931" s="231" t="s">
        <v>10253</v>
      </c>
      <c r="AI931" s="231" t="s">
        <v>10272</v>
      </c>
      <c r="AJ931" s="231" t="s">
        <v>4949</v>
      </c>
      <c r="AK931" s="231" t="s">
        <v>3962</v>
      </c>
      <c r="AL931" s="231">
        <v>930</v>
      </c>
    </row>
    <row r="932" spans="1:38" x14ac:dyDescent="0.3">
      <c r="A932" s="225" t="s">
        <v>2403</v>
      </c>
      <c r="B932" s="225" t="s">
        <v>10266</v>
      </c>
      <c r="C932" s="237" t="s">
        <v>10273</v>
      </c>
      <c r="D932" s="233" t="s">
        <v>10306</v>
      </c>
      <c r="E932" s="232" t="s">
        <v>6034</v>
      </c>
      <c r="F932" s="236" t="s">
        <v>10268</v>
      </c>
      <c r="G932" s="210">
        <v>0</v>
      </c>
      <c r="H932" s="227" t="s">
        <v>10269</v>
      </c>
      <c r="I932" s="227"/>
      <c r="J932" s="227"/>
      <c r="K932" s="227"/>
      <c r="L932" s="227"/>
      <c r="M932" s="227"/>
      <c r="N932" s="227" t="s">
        <v>10259</v>
      </c>
      <c r="O932" s="242" t="s">
        <v>10243</v>
      </c>
      <c r="P932" s="242" t="s">
        <v>10261</v>
      </c>
      <c r="Q932" s="221" t="s">
        <v>10275</v>
      </c>
      <c r="R932" s="208" t="s">
        <v>6035</v>
      </c>
      <c r="S932" s="209" t="s">
        <v>10307</v>
      </c>
      <c r="T932" s="229">
        <v>45702</v>
      </c>
      <c r="U932" s="230" t="s">
        <v>10277</v>
      </c>
      <c r="V932" s="230" t="s">
        <v>10248</v>
      </c>
      <c r="W932" s="230" t="s">
        <v>10263</v>
      </c>
      <c r="X932" s="230" t="s">
        <v>10271</v>
      </c>
      <c r="Y932" s="220"/>
      <c r="Z932" s="230" t="s">
        <v>10264</v>
      </c>
      <c r="AA932" s="220">
        <v>202503</v>
      </c>
      <c r="AB932" s="239"/>
      <c r="AC932" s="240" t="s">
        <v>10280</v>
      </c>
      <c r="AD932" s="240" t="s">
        <v>10252</v>
      </c>
      <c r="AE932" s="241">
        <v>0</v>
      </c>
      <c r="AF932" s="240" t="s">
        <v>10252</v>
      </c>
      <c r="AG932" s="235" t="str">
        <f>IFERROR(VLOOKUP(작성용!A:A,RM!A:D,4,0),"-")</f>
        <v>김영하/유승환</v>
      </c>
      <c r="AH932" s="231" t="s">
        <v>10253</v>
      </c>
      <c r="AI932" s="231" t="s">
        <v>10272</v>
      </c>
      <c r="AJ932" s="231" t="s">
        <v>4949</v>
      </c>
      <c r="AK932" s="231" t="s">
        <v>3962</v>
      </c>
      <c r="AL932" s="231">
        <v>931</v>
      </c>
    </row>
    <row r="933" spans="1:38" x14ac:dyDescent="0.3">
      <c r="A933" s="225" t="s">
        <v>2403</v>
      </c>
      <c r="B933" s="225" t="s">
        <v>10266</v>
      </c>
      <c r="C933" s="237" t="s">
        <v>10273</v>
      </c>
      <c r="D933" s="233" t="s">
        <v>10308</v>
      </c>
      <c r="E933" s="232" t="s">
        <v>3765</v>
      </c>
      <c r="F933" s="236" t="s">
        <v>10240</v>
      </c>
      <c r="G933" s="210">
        <v>0</v>
      </c>
      <c r="H933" s="227" t="s">
        <v>10269</v>
      </c>
      <c r="I933" s="227"/>
      <c r="J933" s="227"/>
      <c r="K933" s="227"/>
      <c r="L933" s="227"/>
      <c r="M933" s="227"/>
      <c r="N933" s="227" t="s">
        <v>10259</v>
      </c>
      <c r="O933" s="242" t="s">
        <v>10243</v>
      </c>
      <c r="P933" s="242" t="s">
        <v>10244</v>
      </c>
      <c r="Q933" s="221" t="s">
        <v>10275</v>
      </c>
      <c r="R933" s="208" t="s">
        <v>3766</v>
      </c>
      <c r="S933" s="209" t="s">
        <v>10309</v>
      </c>
      <c r="T933" s="229">
        <v>45702</v>
      </c>
      <c r="U933" s="230" t="s">
        <v>10277</v>
      </c>
      <c r="V933" s="230" t="s">
        <v>10263</v>
      </c>
      <c r="W933" s="230" t="s">
        <v>10263</v>
      </c>
      <c r="X933" s="230" t="s">
        <v>10271</v>
      </c>
      <c r="Y933" s="220"/>
      <c r="Z933" s="230" t="s">
        <v>10264</v>
      </c>
      <c r="AA933" s="220">
        <v>202503</v>
      </c>
      <c r="AB933" s="239"/>
      <c r="AC933" s="240" t="s">
        <v>10251</v>
      </c>
      <c r="AD933" s="240" t="s">
        <v>10252</v>
      </c>
      <c r="AE933" s="241">
        <v>0</v>
      </c>
      <c r="AF933" s="240" t="s">
        <v>10252</v>
      </c>
      <c r="AG933" s="235" t="str">
        <f>IFERROR(VLOOKUP(작성용!A:A,RM!A:D,4,0),"-")</f>
        <v>김영하/유승환</v>
      </c>
      <c r="AH933" s="231" t="s">
        <v>10253</v>
      </c>
      <c r="AI933" s="231" t="s">
        <v>10255</v>
      </c>
      <c r="AJ933" s="231" t="s">
        <v>4949</v>
      </c>
      <c r="AK933" s="231" t="s">
        <v>3962</v>
      </c>
      <c r="AL933" s="231">
        <v>932</v>
      </c>
    </row>
    <row r="934" spans="1:38" x14ac:dyDescent="0.3">
      <c r="A934" s="225" t="s">
        <v>2403</v>
      </c>
      <c r="B934" s="225" t="s">
        <v>10266</v>
      </c>
      <c r="C934" s="237" t="s">
        <v>10273</v>
      </c>
      <c r="D934" s="233" t="s">
        <v>10310</v>
      </c>
      <c r="E934" s="232" t="s">
        <v>3771</v>
      </c>
      <c r="F934" s="236" t="s">
        <v>10268</v>
      </c>
      <c r="G934" s="210">
        <v>0</v>
      </c>
      <c r="H934" s="227" t="s">
        <v>10241</v>
      </c>
      <c r="I934" s="227"/>
      <c r="J934" s="227"/>
      <c r="K934" s="227"/>
      <c r="L934" s="227"/>
      <c r="M934" s="227"/>
      <c r="N934" s="227" t="s">
        <v>10242</v>
      </c>
      <c r="O934" s="242" t="s">
        <v>10243</v>
      </c>
      <c r="P934" s="242" t="s">
        <v>10244</v>
      </c>
      <c r="Q934" s="221" t="s">
        <v>10275</v>
      </c>
      <c r="R934" s="208" t="s">
        <v>3772</v>
      </c>
      <c r="S934" s="209" t="s">
        <v>10311</v>
      </c>
      <c r="T934" s="229">
        <v>45702</v>
      </c>
      <c r="U934" s="230" t="s">
        <v>10277</v>
      </c>
      <c r="V934" s="230" t="s">
        <v>10263</v>
      </c>
      <c r="W934" s="230" t="s">
        <v>10263</v>
      </c>
      <c r="X934" s="230" t="s">
        <v>10271</v>
      </c>
      <c r="Y934" s="220"/>
      <c r="Z934" s="230" t="s">
        <v>10250</v>
      </c>
      <c r="AA934" s="220">
        <v>202503</v>
      </c>
      <c r="AB934" s="239"/>
      <c r="AC934" s="240" t="s">
        <v>10280</v>
      </c>
      <c r="AD934" s="240" t="s">
        <v>10252</v>
      </c>
      <c r="AE934" s="241">
        <v>0</v>
      </c>
      <c r="AF934" s="240" t="s">
        <v>10252</v>
      </c>
      <c r="AG934" s="235" t="str">
        <f>IFERROR(VLOOKUP(작성용!A:A,RM!A:D,4,0),"-")</f>
        <v>김영하/유승환</v>
      </c>
      <c r="AH934" s="231" t="s">
        <v>10253</v>
      </c>
      <c r="AI934" s="231" t="s">
        <v>10272</v>
      </c>
      <c r="AJ934" s="231" t="s">
        <v>4949</v>
      </c>
      <c r="AK934" s="231" t="s">
        <v>3962</v>
      </c>
      <c r="AL934" s="231">
        <v>933</v>
      </c>
    </row>
    <row r="935" spans="1:38" x14ac:dyDescent="0.3">
      <c r="A935" s="225" t="s">
        <v>2403</v>
      </c>
      <c r="B935" s="225" t="s">
        <v>10266</v>
      </c>
      <c r="C935" s="237" t="s">
        <v>10273</v>
      </c>
      <c r="D935" s="233" t="s">
        <v>10312</v>
      </c>
      <c r="E935" s="232" t="s">
        <v>6036</v>
      </c>
      <c r="F935" s="236" t="s">
        <v>10268</v>
      </c>
      <c r="G935" s="210">
        <v>0</v>
      </c>
      <c r="H935" s="227" t="s">
        <v>10269</v>
      </c>
      <c r="I935" s="227"/>
      <c r="J935" s="227"/>
      <c r="K935" s="227"/>
      <c r="L935" s="227"/>
      <c r="M935" s="227"/>
      <c r="N935" s="227" t="s">
        <v>10242</v>
      </c>
      <c r="O935" s="242" t="s">
        <v>10243</v>
      </c>
      <c r="P935" s="242" t="s">
        <v>10261</v>
      </c>
      <c r="Q935" s="221" t="s">
        <v>10275</v>
      </c>
      <c r="R935" s="208" t="s">
        <v>6037</v>
      </c>
      <c r="S935" s="209" t="s">
        <v>10313</v>
      </c>
      <c r="T935" s="229">
        <v>45702</v>
      </c>
      <c r="U935" s="230" t="s">
        <v>10277</v>
      </c>
      <c r="V935" s="230" t="s">
        <v>10263</v>
      </c>
      <c r="W935" s="230" t="s">
        <v>10263</v>
      </c>
      <c r="X935" s="230" t="s">
        <v>10271</v>
      </c>
      <c r="Y935" s="220"/>
      <c r="Z935" s="230" t="s">
        <v>10264</v>
      </c>
      <c r="AA935" s="220">
        <v>202503</v>
      </c>
      <c r="AB935" s="239"/>
      <c r="AC935" s="240" t="s">
        <v>10280</v>
      </c>
      <c r="AD935" s="240" t="s">
        <v>10252</v>
      </c>
      <c r="AE935" s="241">
        <v>0</v>
      </c>
      <c r="AF935" s="240" t="s">
        <v>10252</v>
      </c>
      <c r="AG935" s="235" t="str">
        <f>IFERROR(VLOOKUP(작성용!A:A,RM!A:D,4,0),"-")</f>
        <v>김영하/유승환</v>
      </c>
      <c r="AH935" s="231" t="s">
        <v>10253</v>
      </c>
      <c r="AI935" s="231" t="s">
        <v>10272</v>
      </c>
      <c r="AJ935" s="231" t="s">
        <v>4949</v>
      </c>
      <c r="AK935" s="231" t="s">
        <v>3962</v>
      </c>
      <c r="AL935" s="231">
        <v>934</v>
      </c>
    </row>
    <row r="936" spans="1:38" x14ac:dyDescent="0.3">
      <c r="A936" s="225" t="s">
        <v>2403</v>
      </c>
      <c r="B936" s="225" t="s">
        <v>10266</v>
      </c>
      <c r="C936" s="237" t="s">
        <v>10273</v>
      </c>
      <c r="D936" s="233" t="s">
        <v>10314</v>
      </c>
      <c r="E936" s="232" t="s">
        <v>6038</v>
      </c>
      <c r="F936" s="236" t="s">
        <v>10268</v>
      </c>
      <c r="G936" s="210">
        <v>0</v>
      </c>
      <c r="H936" s="227" t="s">
        <v>10269</v>
      </c>
      <c r="I936" s="227"/>
      <c r="J936" s="227"/>
      <c r="K936" s="227"/>
      <c r="L936" s="227"/>
      <c r="M936" s="227"/>
      <c r="N936" s="227" t="s">
        <v>10259</v>
      </c>
      <c r="O936" s="242" t="s">
        <v>10243</v>
      </c>
      <c r="P936" s="242" t="s">
        <v>10261</v>
      </c>
      <c r="Q936" s="221" t="s">
        <v>10275</v>
      </c>
      <c r="R936" s="208" t="s">
        <v>6039</v>
      </c>
      <c r="S936" s="209" t="s">
        <v>10315</v>
      </c>
      <c r="T936" s="229">
        <v>45702</v>
      </c>
      <c r="U936" s="230" t="s">
        <v>10277</v>
      </c>
      <c r="V936" s="230" t="s">
        <v>10263</v>
      </c>
      <c r="W936" s="230" t="s">
        <v>10263</v>
      </c>
      <c r="X936" s="230" t="s">
        <v>10271</v>
      </c>
      <c r="Y936" s="220"/>
      <c r="Z936" s="230" t="s">
        <v>10264</v>
      </c>
      <c r="AA936" s="220">
        <v>202503</v>
      </c>
      <c r="AB936" s="239"/>
      <c r="AC936" s="240" t="s">
        <v>10280</v>
      </c>
      <c r="AD936" s="240" t="s">
        <v>10252</v>
      </c>
      <c r="AE936" s="241">
        <v>0</v>
      </c>
      <c r="AF936" s="240" t="s">
        <v>10252</v>
      </c>
      <c r="AG936" s="235" t="str">
        <f>IFERROR(VLOOKUP(작성용!A:A,RM!A:D,4,0),"-")</f>
        <v>김영하/유승환</v>
      </c>
      <c r="AH936" s="231" t="s">
        <v>10253</v>
      </c>
      <c r="AI936" s="231" t="s">
        <v>10272</v>
      </c>
      <c r="AJ936" s="231" t="s">
        <v>4949</v>
      </c>
      <c r="AK936" s="231" t="s">
        <v>3962</v>
      </c>
      <c r="AL936" s="231">
        <v>935</v>
      </c>
    </row>
    <row r="937" spans="1:38" x14ac:dyDescent="0.3">
      <c r="A937" s="225" t="s">
        <v>2403</v>
      </c>
      <c r="B937" s="225" t="s">
        <v>10266</v>
      </c>
      <c r="C937" s="237" t="s">
        <v>10273</v>
      </c>
      <c r="D937" s="233" t="s">
        <v>10316</v>
      </c>
      <c r="E937" s="232" t="s">
        <v>6040</v>
      </c>
      <c r="F937" s="236" t="s">
        <v>10268</v>
      </c>
      <c r="G937" s="210">
        <v>0</v>
      </c>
      <c r="H937" s="227" t="s">
        <v>10269</v>
      </c>
      <c r="I937" s="227"/>
      <c r="J937" s="227"/>
      <c r="K937" s="227"/>
      <c r="L937" s="227"/>
      <c r="M937" s="227"/>
      <c r="N937" s="227" t="s">
        <v>10242</v>
      </c>
      <c r="O937" s="242" t="s">
        <v>10243</v>
      </c>
      <c r="P937" s="242" t="s">
        <v>10261</v>
      </c>
      <c r="Q937" s="221" t="s">
        <v>10275</v>
      </c>
      <c r="R937" s="208" t="s">
        <v>6041</v>
      </c>
      <c r="S937" s="209" t="s">
        <v>10317</v>
      </c>
      <c r="T937" s="229">
        <v>45702</v>
      </c>
      <c r="U937" s="230" t="s">
        <v>10277</v>
      </c>
      <c r="V937" s="230" t="s">
        <v>10263</v>
      </c>
      <c r="W937" s="230" t="s">
        <v>10263</v>
      </c>
      <c r="X937" s="230" t="s">
        <v>10271</v>
      </c>
      <c r="Y937" s="220"/>
      <c r="Z937" s="230" t="s">
        <v>10264</v>
      </c>
      <c r="AA937" s="220">
        <v>202503</v>
      </c>
      <c r="AB937" s="239"/>
      <c r="AC937" s="240" t="s">
        <v>10280</v>
      </c>
      <c r="AD937" s="240" t="s">
        <v>10252</v>
      </c>
      <c r="AE937" s="241">
        <v>0</v>
      </c>
      <c r="AF937" s="240" t="s">
        <v>10252</v>
      </c>
      <c r="AG937" s="235" t="str">
        <f>IFERROR(VLOOKUP(작성용!A:A,RM!A:D,4,0),"-")</f>
        <v>김영하/유승환</v>
      </c>
      <c r="AH937" s="231" t="s">
        <v>10253</v>
      </c>
      <c r="AI937" s="231" t="s">
        <v>10272</v>
      </c>
      <c r="AJ937" s="231" t="s">
        <v>4949</v>
      </c>
      <c r="AK937" s="231" t="s">
        <v>3962</v>
      </c>
      <c r="AL937" s="231">
        <v>936</v>
      </c>
    </row>
    <row r="938" spans="1:38" x14ac:dyDescent="0.3">
      <c r="A938" s="225" t="s">
        <v>2403</v>
      </c>
      <c r="B938" s="225" t="s">
        <v>10266</v>
      </c>
      <c r="C938" s="237" t="s">
        <v>10273</v>
      </c>
      <c r="D938" s="233" t="s">
        <v>10318</v>
      </c>
      <c r="E938" s="232" t="s">
        <v>6042</v>
      </c>
      <c r="F938" s="236" t="s">
        <v>10268</v>
      </c>
      <c r="G938" s="210">
        <v>0</v>
      </c>
      <c r="H938" s="227" t="s">
        <v>10269</v>
      </c>
      <c r="I938" s="227"/>
      <c r="J938" s="227"/>
      <c r="K938" s="227"/>
      <c r="L938" s="227"/>
      <c r="M938" s="227"/>
      <c r="N938" s="227" t="s">
        <v>10242</v>
      </c>
      <c r="O938" s="242" t="s">
        <v>10243</v>
      </c>
      <c r="P938" s="242" t="s">
        <v>10261</v>
      </c>
      <c r="Q938" s="221" t="s">
        <v>10275</v>
      </c>
      <c r="R938" s="208" t="s">
        <v>6043</v>
      </c>
      <c r="S938" s="209" t="s">
        <v>10319</v>
      </c>
      <c r="T938" s="229">
        <v>45702</v>
      </c>
      <c r="U938" s="230" t="s">
        <v>10277</v>
      </c>
      <c r="V938" s="230" t="s">
        <v>10263</v>
      </c>
      <c r="W938" s="230" t="s">
        <v>10263</v>
      </c>
      <c r="X938" s="230" t="s">
        <v>10271</v>
      </c>
      <c r="Y938" s="220"/>
      <c r="Z938" s="230" t="s">
        <v>10264</v>
      </c>
      <c r="AA938" s="220">
        <v>202503</v>
      </c>
      <c r="AB938" s="239"/>
      <c r="AC938" s="240" t="s">
        <v>10280</v>
      </c>
      <c r="AD938" s="240" t="s">
        <v>10252</v>
      </c>
      <c r="AE938" s="241">
        <v>0</v>
      </c>
      <c r="AF938" s="240" t="s">
        <v>10252</v>
      </c>
      <c r="AG938" s="235" t="str">
        <f>IFERROR(VLOOKUP(작성용!A:A,RM!A:D,4,0),"-")</f>
        <v>김영하/유승환</v>
      </c>
      <c r="AH938" s="231" t="s">
        <v>10253</v>
      </c>
      <c r="AI938" s="231" t="s">
        <v>10272</v>
      </c>
      <c r="AJ938" s="231" t="s">
        <v>4949</v>
      </c>
      <c r="AK938" s="231" t="s">
        <v>3962</v>
      </c>
      <c r="AL938" s="231">
        <v>937</v>
      </c>
    </row>
    <row r="939" spans="1:38" x14ac:dyDescent="0.3">
      <c r="A939" s="225" t="s">
        <v>2403</v>
      </c>
      <c r="B939" s="225" t="s">
        <v>10237</v>
      </c>
      <c r="C939" s="237" t="s">
        <v>10273</v>
      </c>
      <c r="D939" s="233" t="s">
        <v>10320</v>
      </c>
      <c r="E939" s="232" t="s">
        <v>6044</v>
      </c>
      <c r="F939" s="236" t="s">
        <v>10268</v>
      </c>
      <c r="G939" s="210">
        <v>0</v>
      </c>
      <c r="H939" s="227" t="s">
        <v>10269</v>
      </c>
      <c r="I939" s="227"/>
      <c r="J939" s="227"/>
      <c r="K939" s="227"/>
      <c r="L939" s="227"/>
      <c r="M939" s="227"/>
      <c r="N939" s="227" t="s">
        <v>10242</v>
      </c>
      <c r="O939" s="242" t="s">
        <v>10243</v>
      </c>
      <c r="P939" s="242" t="s">
        <v>10261</v>
      </c>
      <c r="Q939" s="221" t="s">
        <v>10275</v>
      </c>
      <c r="R939" s="208" t="s">
        <v>6045</v>
      </c>
      <c r="S939" s="209" t="s">
        <v>10321</v>
      </c>
      <c r="T939" s="229">
        <v>45702</v>
      </c>
      <c r="U939" s="230" t="s">
        <v>10247</v>
      </c>
      <c r="V939" s="230" t="s">
        <v>10263</v>
      </c>
      <c r="W939" s="230" t="s">
        <v>10263</v>
      </c>
      <c r="X939" s="230" t="s">
        <v>10271</v>
      </c>
      <c r="Y939" s="220"/>
      <c r="Z939" s="230" t="s">
        <v>10264</v>
      </c>
      <c r="AA939" s="220">
        <v>202503</v>
      </c>
      <c r="AB939" s="239"/>
      <c r="AC939" s="240" t="s">
        <v>10280</v>
      </c>
      <c r="AD939" s="240" t="s">
        <v>10252</v>
      </c>
      <c r="AE939" s="241">
        <v>0</v>
      </c>
      <c r="AF939" s="240" t="s">
        <v>10252</v>
      </c>
      <c r="AG939" s="235" t="str">
        <f>IFERROR(VLOOKUP(작성용!A:A,RM!A:D,4,0),"-")</f>
        <v>김영하/유승환</v>
      </c>
      <c r="AH939" s="231" t="s">
        <v>10253</v>
      </c>
      <c r="AI939" s="231" t="s">
        <v>10272</v>
      </c>
      <c r="AJ939" s="231" t="s">
        <v>4949</v>
      </c>
      <c r="AK939" s="231" t="s">
        <v>3962</v>
      </c>
      <c r="AL939" s="231">
        <v>938</v>
      </c>
    </row>
    <row r="940" spans="1:38" x14ac:dyDescent="0.3">
      <c r="A940" s="225" t="s">
        <v>2403</v>
      </c>
      <c r="B940" s="225" t="s">
        <v>10266</v>
      </c>
      <c r="C940" s="237" t="s">
        <v>10273</v>
      </c>
      <c r="D940" s="233" t="s">
        <v>10322</v>
      </c>
      <c r="E940" s="232" t="s">
        <v>6046</v>
      </c>
      <c r="F940" s="236" t="s">
        <v>10268</v>
      </c>
      <c r="G940" s="210">
        <v>0</v>
      </c>
      <c r="H940" s="227" t="s">
        <v>10269</v>
      </c>
      <c r="I940" s="227"/>
      <c r="J940" s="227"/>
      <c r="K940" s="227"/>
      <c r="L940" s="227"/>
      <c r="M940" s="227"/>
      <c r="N940" s="227" t="s">
        <v>10242</v>
      </c>
      <c r="O940" s="242" t="s">
        <v>10243</v>
      </c>
      <c r="P940" s="242" t="s">
        <v>10261</v>
      </c>
      <c r="Q940" s="221" t="s">
        <v>10275</v>
      </c>
      <c r="R940" s="208" t="s">
        <v>6047</v>
      </c>
      <c r="S940" s="209" t="s">
        <v>10323</v>
      </c>
      <c r="T940" s="229">
        <v>45702</v>
      </c>
      <c r="U940" s="230" t="s">
        <v>10277</v>
      </c>
      <c r="V940" s="230" t="s">
        <v>10263</v>
      </c>
      <c r="W940" s="230" t="s">
        <v>10263</v>
      </c>
      <c r="X940" s="230" t="s">
        <v>10271</v>
      </c>
      <c r="Y940" s="220"/>
      <c r="Z940" s="230" t="s">
        <v>10264</v>
      </c>
      <c r="AA940" s="220">
        <v>202503</v>
      </c>
      <c r="AB940" s="239"/>
      <c r="AC940" s="240" t="s">
        <v>10280</v>
      </c>
      <c r="AD940" s="240" t="s">
        <v>10252</v>
      </c>
      <c r="AE940" s="241">
        <v>0</v>
      </c>
      <c r="AF940" s="240" t="s">
        <v>10252</v>
      </c>
      <c r="AG940" s="235" t="str">
        <f>IFERROR(VLOOKUP(작성용!A:A,RM!A:D,4,0),"-")</f>
        <v>김영하/유승환</v>
      </c>
      <c r="AH940" s="231" t="s">
        <v>10253</v>
      </c>
      <c r="AI940" s="231" t="s">
        <v>10272</v>
      </c>
      <c r="AJ940" s="231" t="s">
        <v>4949</v>
      </c>
      <c r="AK940" s="231" t="s">
        <v>3962</v>
      </c>
      <c r="AL940" s="231">
        <v>939</v>
      </c>
    </row>
    <row r="941" spans="1:38" x14ac:dyDescent="0.3">
      <c r="A941" s="225" t="s">
        <v>2403</v>
      </c>
      <c r="B941" s="225" t="s">
        <v>10266</v>
      </c>
      <c r="C941" s="237" t="s">
        <v>10238</v>
      </c>
      <c r="D941" s="233" t="s">
        <v>10324</v>
      </c>
      <c r="E941" s="232" t="s">
        <v>6048</v>
      </c>
      <c r="F941" s="236" t="s">
        <v>10268</v>
      </c>
      <c r="G941" s="210">
        <v>0</v>
      </c>
      <c r="H941" s="227" t="s">
        <v>10269</v>
      </c>
      <c r="I941" s="227"/>
      <c r="J941" s="227"/>
      <c r="K941" s="227"/>
      <c r="L941" s="227"/>
      <c r="M941" s="227"/>
      <c r="N941" s="227" t="s">
        <v>10242</v>
      </c>
      <c r="O941" s="242" t="s">
        <v>10243</v>
      </c>
      <c r="P941" s="242" t="s">
        <v>10261</v>
      </c>
      <c r="Q941" s="221" t="s">
        <v>10275</v>
      </c>
      <c r="R941" s="208" t="s">
        <v>6049</v>
      </c>
      <c r="S941" s="209" t="s">
        <v>10325</v>
      </c>
      <c r="T941" s="229">
        <v>45702</v>
      </c>
      <c r="U941" s="230" t="s">
        <v>10277</v>
      </c>
      <c r="V941" s="230" t="s">
        <v>10263</v>
      </c>
      <c r="W941" s="230" t="s">
        <v>10263</v>
      </c>
      <c r="X941" s="230" t="s">
        <v>10271</v>
      </c>
      <c r="Y941" s="220"/>
      <c r="Z941" s="230" t="s">
        <v>10264</v>
      </c>
      <c r="AA941" s="220">
        <v>202503</v>
      </c>
      <c r="AB941" s="239"/>
      <c r="AC941" s="240" t="s">
        <v>10280</v>
      </c>
      <c r="AD941" s="240" t="s">
        <v>10252</v>
      </c>
      <c r="AE941" s="241">
        <v>0</v>
      </c>
      <c r="AF941" s="240" t="s">
        <v>10252</v>
      </c>
      <c r="AG941" s="235" t="str">
        <f>IFERROR(VLOOKUP(작성용!A:A,RM!A:D,4,0),"-")</f>
        <v>김영하/유승환</v>
      </c>
      <c r="AH941" s="231" t="s">
        <v>10253</v>
      </c>
      <c r="AI941" s="231" t="s">
        <v>10272</v>
      </c>
      <c r="AJ941" s="231" t="s">
        <v>4949</v>
      </c>
      <c r="AK941" s="231" t="s">
        <v>3962</v>
      </c>
      <c r="AL941" s="231">
        <v>940</v>
      </c>
    </row>
    <row r="942" spans="1:38" x14ac:dyDescent="0.3">
      <c r="A942" s="225" t="s">
        <v>2403</v>
      </c>
      <c r="B942" s="225" t="s">
        <v>10266</v>
      </c>
      <c r="C942" s="237" t="s">
        <v>10273</v>
      </c>
      <c r="D942" s="233" t="s">
        <v>10326</v>
      </c>
      <c r="E942" s="232" t="s">
        <v>6050</v>
      </c>
      <c r="F942" s="236" t="s">
        <v>10268</v>
      </c>
      <c r="G942" s="210">
        <v>0</v>
      </c>
      <c r="H942" s="227" t="s">
        <v>10269</v>
      </c>
      <c r="I942" s="227"/>
      <c r="J942" s="227"/>
      <c r="K942" s="227"/>
      <c r="L942" s="227"/>
      <c r="M942" s="227"/>
      <c r="N942" s="227" t="s">
        <v>10242</v>
      </c>
      <c r="O942" s="242" t="s">
        <v>10243</v>
      </c>
      <c r="P942" s="242" t="s">
        <v>10261</v>
      </c>
      <c r="Q942" s="221" t="s">
        <v>10275</v>
      </c>
      <c r="R942" s="208" t="s">
        <v>6051</v>
      </c>
      <c r="S942" s="209" t="s">
        <v>10327</v>
      </c>
      <c r="T942" s="229">
        <v>45702</v>
      </c>
      <c r="U942" s="230" t="s">
        <v>10277</v>
      </c>
      <c r="V942" s="230" t="s">
        <v>10263</v>
      </c>
      <c r="W942" s="230" t="s">
        <v>10263</v>
      </c>
      <c r="X942" s="230" t="s">
        <v>10271</v>
      </c>
      <c r="Y942" s="220"/>
      <c r="Z942" s="230" t="s">
        <v>10264</v>
      </c>
      <c r="AA942" s="220">
        <v>202503</v>
      </c>
      <c r="AB942" s="239"/>
      <c r="AC942" s="240" t="s">
        <v>10280</v>
      </c>
      <c r="AD942" s="240" t="s">
        <v>10252</v>
      </c>
      <c r="AE942" s="241">
        <v>0</v>
      </c>
      <c r="AF942" s="240" t="s">
        <v>10252</v>
      </c>
      <c r="AG942" s="235" t="str">
        <f>IFERROR(VLOOKUP(작성용!A:A,RM!A:D,4,0),"-")</f>
        <v>김영하/유승환</v>
      </c>
      <c r="AH942" s="231" t="s">
        <v>10253</v>
      </c>
      <c r="AI942" s="231" t="s">
        <v>10272</v>
      </c>
      <c r="AJ942" s="231" t="s">
        <v>4949</v>
      </c>
      <c r="AK942" s="231" t="s">
        <v>3962</v>
      </c>
      <c r="AL942" s="231">
        <v>941</v>
      </c>
    </row>
    <row r="943" spans="1:38" x14ac:dyDescent="0.3">
      <c r="A943" s="225" t="s">
        <v>2403</v>
      </c>
      <c r="B943" s="225" t="s">
        <v>10266</v>
      </c>
      <c r="C943" s="237" t="s">
        <v>10273</v>
      </c>
      <c r="D943" s="233" t="s">
        <v>10328</v>
      </c>
      <c r="E943" s="232" t="s">
        <v>6052</v>
      </c>
      <c r="F943" s="236" t="s">
        <v>10268</v>
      </c>
      <c r="G943" s="210">
        <v>0</v>
      </c>
      <c r="H943" s="227" t="s">
        <v>10269</v>
      </c>
      <c r="I943" s="227"/>
      <c r="J943" s="227"/>
      <c r="K943" s="227"/>
      <c r="L943" s="227"/>
      <c r="M943" s="227"/>
      <c r="N943" s="227" t="s">
        <v>10242</v>
      </c>
      <c r="O943" s="242" t="s">
        <v>10243</v>
      </c>
      <c r="P943" s="242" t="s">
        <v>10261</v>
      </c>
      <c r="Q943" s="221" t="s">
        <v>10275</v>
      </c>
      <c r="R943" s="208" t="s">
        <v>6053</v>
      </c>
      <c r="S943" s="209" t="s">
        <v>10329</v>
      </c>
      <c r="T943" s="229">
        <v>45702</v>
      </c>
      <c r="U943" s="230" t="s">
        <v>10277</v>
      </c>
      <c r="V943" s="230" t="s">
        <v>10248</v>
      </c>
      <c r="W943" s="230" t="s">
        <v>10263</v>
      </c>
      <c r="X943" s="230" t="s">
        <v>10271</v>
      </c>
      <c r="Y943" s="220"/>
      <c r="Z943" s="230" t="s">
        <v>10264</v>
      </c>
      <c r="AA943" s="220">
        <v>202503</v>
      </c>
      <c r="AB943" s="239"/>
      <c r="AC943" s="240" t="s">
        <v>10280</v>
      </c>
      <c r="AD943" s="240" t="s">
        <v>10252</v>
      </c>
      <c r="AE943" s="241">
        <v>0</v>
      </c>
      <c r="AF943" s="240" t="s">
        <v>10252</v>
      </c>
      <c r="AG943" s="235" t="str">
        <f>IFERROR(VLOOKUP(작성용!A:A,RM!A:D,4,0),"-")</f>
        <v>김영하/유승환</v>
      </c>
      <c r="AH943" s="231" t="s">
        <v>10253</v>
      </c>
      <c r="AI943" s="231" t="s">
        <v>10272</v>
      </c>
      <c r="AJ943" s="231" t="s">
        <v>4949</v>
      </c>
      <c r="AK943" s="231" t="s">
        <v>3962</v>
      </c>
      <c r="AL943" s="231">
        <v>942</v>
      </c>
    </row>
    <row r="944" spans="1:38" x14ac:dyDescent="0.3">
      <c r="A944" s="225" t="s">
        <v>2403</v>
      </c>
      <c r="B944" s="225" t="s">
        <v>10266</v>
      </c>
      <c r="C944" s="237" t="s">
        <v>10273</v>
      </c>
      <c r="D944" s="233" t="s">
        <v>10330</v>
      </c>
      <c r="E944" s="232" t="s">
        <v>5711</v>
      </c>
      <c r="F944" s="236" t="s">
        <v>10268</v>
      </c>
      <c r="G944" s="210">
        <v>0</v>
      </c>
      <c r="H944" s="227" t="s">
        <v>10269</v>
      </c>
      <c r="I944" s="227"/>
      <c r="J944" s="227"/>
      <c r="K944" s="227"/>
      <c r="L944" s="227"/>
      <c r="M944" s="227"/>
      <c r="N944" s="227" t="s">
        <v>10242</v>
      </c>
      <c r="O944" s="242" t="s">
        <v>10243</v>
      </c>
      <c r="P944" s="242" t="s">
        <v>10261</v>
      </c>
      <c r="Q944" s="221" t="s">
        <v>10275</v>
      </c>
      <c r="R944" s="208" t="s">
        <v>5712</v>
      </c>
      <c r="S944" s="209" t="s">
        <v>10331</v>
      </c>
      <c r="T944" s="229">
        <v>45702</v>
      </c>
      <c r="U944" s="230" t="s">
        <v>10277</v>
      </c>
      <c r="V944" s="230" t="s">
        <v>10263</v>
      </c>
      <c r="W944" s="230" t="s">
        <v>10263</v>
      </c>
      <c r="X944" s="230" t="s">
        <v>10271</v>
      </c>
      <c r="Y944" s="220"/>
      <c r="Z944" s="230" t="s">
        <v>10264</v>
      </c>
      <c r="AA944" s="220">
        <v>202503</v>
      </c>
      <c r="AB944" s="239"/>
      <c r="AC944" s="240" t="s">
        <v>10280</v>
      </c>
      <c r="AD944" s="240" t="s">
        <v>10252</v>
      </c>
      <c r="AE944" s="241">
        <v>0</v>
      </c>
      <c r="AF944" s="240" t="s">
        <v>10252</v>
      </c>
      <c r="AG944" s="235" t="str">
        <f>IFERROR(VLOOKUP(작성용!A:A,RM!A:D,4,0),"-")</f>
        <v>김영하/유승환</v>
      </c>
      <c r="AH944" s="231" t="s">
        <v>10253</v>
      </c>
      <c r="AI944" s="231" t="s">
        <v>10272</v>
      </c>
      <c r="AJ944" s="231" t="s">
        <v>4949</v>
      </c>
      <c r="AK944" s="231" t="s">
        <v>3962</v>
      </c>
      <c r="AL944" s="231">
        <v>943</v>
      </c>
    </row>
    <row r="945" spans="1:38" x14ac:dyDescent="0.3">
      <c r="A945" s="225" t="s">
        <v>2403</v>
      </c>
      <c r="B945" s="225" t="s">
        <v>10266</v>
      </c>
      <c r="C945" s="237" t="s">
        <v>10273</v>
      </c>
      <c r="D945" s="233" t="s">
        <v>10332</v>
      </c>
      <c r="E945" s="232" t="s">
        <v>6054</v>
      </c>
      <c r="F945" s="236" t="s">
        <v>10268</v>
      </c>
      <c r="G945" s="210">
        <v>0</v>
      </c>
      <c r="H945" s="227" t="s">
        <v>10269</v>
      </c>
      <c r="I945" s="227"/>
      <c r="J945" s="227"/>
      <c r="K945" s="227"/>
      <c r="L945" s="227"/>
      <c r="M945" s="227"/>
      <c r="N945" s="227" t="s">
        <v>10242</v>
      </c>
      <c r="O945" s="242" t="s">
        <v>10243</v>
      </c>
      <c r="P945" s="242" t="s">
        <v>10261</v>
      </c>
      <c r="Q945" s="221" t="s">
        <v>10275</v>
      </c>
      <c r="R945" s="208" t="s">
        <v>6055</v>
      </c>
      <c r="S945" s="209" t="s">
        <v>10333</v>
      </c>
      <c r="T945" s="229">
        <v>45702</v>
      </c>
      <c r="U945" s="230" t="s">
        <v>10277</v>
      </c>
      <c r="V945" s="230" t="s">
        <v>10263</v>
      </c>
      <c r="W945" s="230" t="s">
        <v>10263</v>
      </c>
      <c r="X945" s="230" t="s">
        <v>10271</v>
      </c>
      <c r="Y945" s="220"/>
      <c r="Z945" s="230" t="s">
        <v>10264</v>
      </c>
      <c r="AA945" s="220">
        <v>202503</v>
      </c>
      <c r="AB945" s="239"/>
      <c r="AC945" s="240" t="s">
        <v>10280</v>
      </c>
      <c r="AD945" s="240" t="s">
        <v>10252</v>
      </c>
      <c r="AE945" s="241">
        <v>0</v>
      </c>
      <c r="AF945" s="240" t="s">
        <v>10252</v>
      </c>
      <c r="AG945" s="235" t="str">
        <f>IFERROR(VLOOKUP(작성용!A:A,RM!A:D,4,0),"-")</f>
        <v>김영하/유승환</v>
      </c>
      <c r="AH945" s="231" t="s">
        <v>10253</v>
      </c>
      <c r="AI945" s="231" t="s">
        <v>10272</v>
      </c>
      <c r="AJ945" s="231" t="s">
        <v>4949</v>
      </c>
      <c r="AK945" s="231" t="s">
        <v>3962</v>
      </c>
      <c r="AL945" s="231">
        <v>944</v>
      </c>
    </row>
    <row r="946" spans="1:38" x14ac:dyDescent="0.3">
      <c r="A946" s="225" t="s">
        <v>2403</v>
      </c>
      <c r="B946" s="225" t="s">
        <v>10266</v>
      </c>
      <c r="C946" s="237" t="s">
        <v>10273</v>
      </c>
      <c r="D946" s="233" t="s">
        <v>10334</v>
      </c>
      <c r="E946" s="232" t="s">
        <v>6056</v>
      </c>
      <c r="F946" s="236" t="s">
        <v>10268</v>
      </c>
      <c r="G946" s="210">
        <v>0</v>
      </c>
      <c r="H946" s="227" t="s">
        <v>10269</v>
      </c>
      <c r="I946" s="227"/>
      <c r="J946" s="227"/>
      <c r="K946" s="227"/>
      <c r="L946" s="227"/>
      <c r="M946" s="227"/>
      <c r="N946" s="227" t="s">
        <v>10242</v>
      </c>
      <c r="O946" s="242" t="s">
        <v>10243</v>
      </c>
      <c r="P946" s="242" t="s">
        <v>10261</v>
      </c>
      <c r="Q946" s="221" t="s">
        <v>10275</v>
      </c>
      <c r="R946" s="208" t="s">
        <v>6057</v>
      </c>
      <c r="S946" s="209" t="s">
        <v>10335</v>
      </c>
      <c r="T946" s="229">
        <v>45702</v>
      </c>
      <c r="U946" s="230" t="s">
        <v>10277</v>
      </c>
      <c r="V946" s="230" t="s">
        <v>10263</v>
      </c>
      <c r="W946" s="230" t="s">
        <v>10263</v>
      </c>
      <c r="X946" s="230" t="s">
        <v>10271</v>
      </c>
      <c r="Y946" s="220"/>
      <c r="Z946" s="230" t="s">
        <v>10264</v>
      </c>
      <c r="AA946" s="220">
        <v>202503</v>
      </c>
      <c r="AB946" s="239"/>
      <c r="AC946" s="240" t="s">
        <v>10280</v>
      </c>
      <c r="AD946" s="240" t="s">
        <v>10252</v>
      </c>
      <c r="AE946" s="241">
        <v>0</v>
      </c>
      <c r="AF946" s="240" t="s">
        <v>10252</v>
      </c>
      <c r="AG946" s="235" t="str">
        <f>IFERROR(VLOOKUP(작성용!A:A,RM!A:D,4,0),"-")</f>
        <v>김영하/유승환</v>
      </c>
      <c r="AH946" s="231" t="s">
        <v>10253</v>
      </c>
      <c r="AI946" s="231" t="s">
        <v>10272</v>
      </c>
      <c r="AJ946" s="231" t="s">
        <v>4949</v>
      </c>
      <c r="AK946" s="231" t="s">
        <v>3962</v>
      </c>
      <c r="AL946" s="231">
        <v>945</v>
      </c>
    </row>
    <row r="947" spans="1:38" x14ac:dyDescent="0.3">
      <c r="A947" s="225" t="s">
        <v>2403</v>
      </c>
      <c r="B947" s="225" t="s">
        <v>10266</v>
      </c>
      <c r="C947" s="237" t="s">
        <v>10273</v>
      </c>
      <c r="D947" s="233" t="s">
        <v>10336</v>
      </c>
      <c r="E947" s="232" t="s">
        <v>6058</v>
      </c>
      <c r="F947" s="236" t="s">
        <v>10268</v>
      </c>
      <c r="G947" s="210">
        <v>0</v>
      </c>
      <c r="H947" s="227" t="s">
        <v>10269</v>
      </c>
      <c r="I947" s="227"/>
      <c r="J947" s="227"/>
      <c r="K947" s="227"/>
      <c r="L947" s="227"/>
      <c r="M947" s="227"/>
      <c r="N947" s="227" t="s">
        <v>10242</v>
      </c>
      <c r="O947" s="242" t="s">
        <v>10243</v>
      </c>
      <c r="P947" s="242" t="s">
        <v>10261</v>
      </c>
      <c r="Q947" s="221" t="s">
        <v>10275</v>
      </c>
      <c r="R947" s="208" t="s">
        <v>6059</v>
      </c>
      <c r="S947" s="209" t="s">
        <v>10337</v>
      </c>
      <c r="T947" s="229">
        <v>45702</v>
      </c>
      <c r="U947" s="230" t="s">
        <v>10277</v>
      </c>
      <c r="V947" s="230" t="s">
        <v>10263</v>
      </c>
      <c r="W947" s="230" t="s">
        <v>10263</v>
      </c>
      <c r="X947" s="230" t="s">
        <v>10271</v>
      </c>
      <c r="Y947" s="220"/>
      <c r="Z947" s="230" t="s">
        <v>10264</v>
      </c>
      <c r="AA947" s="220">
        <v>202503</v>
      </c>
      <c r="AB947" s="239"/>
      <c r="AC947" s="240" t="s">
        <v>10280</v>
      </c>
      <c r="AD947" s="240" t="s">
        <v>10252</v>
      </c>
      <c r="AE947" s="241">
        <v>0</v>
      </c>
      <c r="AF947" s="240" t="s">
        <v>10252</v>
      </c>
      <c r="AG947" s="235" t="str">
        <f>IFERROR(VLOOKUP(작성용!A:A,RM!A:D,4,0),"-")</f>
        <v>김영하/유승환</v>
      </c>
      <c r="AH947" s="231" t="s">
        <v>10253</v>
      </c>
      <c r="AI947" s="231" t="s">
        <v>10272</v>
      </c>
      <c r="AJ947" s="231" t="s">
        <v>4949</v>
      </c>
      <c r="AK947" s="231" t="s">
        <v>3962</v>
      </c>
      <c r="AL947" s="231">
        <v>946</v>
      </c>
    </row>
    <row r="948" spans="1:38" x14ac:dyDescent="0.3">
      <c r="A948" s="225" t="s">
        <v>2403</v>
      </c>
      <c r="B948" s="225" t="s">
        <v>10266</v>
      </c>
      <c r="C948" s="237" t="s">
        <v>10273</v>
      </c>
      <c r="D948" s="233" t="s">
        <v>10338</v>
      </c>
      <c r="E948" s="232" t="s">
        <v>3876</v>
      </c>
      <c r="F948" s="236" t="s">
        <v>10268</v>
      </c>
      <c r="G948" s="210">
        <v>0</v>
      </c>
      <c r="H948" s="227" t="s">
        <v>10269</v>
      </c>
      <c r="I948" s="227"/>
      <c r="J948" s="227"/>
      <c r="K948" s="227"/>
      <c r="L948" s="227"/>
      <c r="M948" s="227"/>
      <c r="N948" s="227" t="s">
        <v>10242</v>
      </c>
      <c r="O948" s="242" t="s">
        <v>10243</v>
      </c>
      <c r="P948" s="242" t="s">
        <v>10261</v>
      </c>
      <c r="Q948" s="221" t="s">
        <v>10275</v>
      </c>
      <c r="R948" s="208" t="s">
        <v>3877</v>
      </c>
      <c r="S948" s="209" t="s">
        <v>10339</v>
      </c>
      <c r="T948" s="229">
        <v>45702</v>
      </c>
      <c r="U948" s="230" t="s">
        <v>10277</v>
      </c>
      <c r="V948" s="230" t="s">
        <v>10263</v>
      </c>
      <c r="W948" s="230" t="s">
        <v>10263</v>
      </c>
      <c r="X948" s="230" t="s">
        <v>10271</v>
      </c>
      <c r="Y948" s="220"/>
      <c r="Z948" s="230" t="s">
        <v>10264</v>
      </c>
      <c r="AA948" s="220">
        <v>202503</v>
      </c>
      <c r="AB948" s="239"/>
      <c r="AC948" s="240" t="s">
        <v>10280</v>
      </c>
      <c r="AD948" s="240" t="s">
        <v>10252</v>
      </c>
      <c r="AE948" s="241">
        <v>0</v>
      </c>
      <c r="AF948" s="240" t="s">
        <v>10252</v>
      </c>
      <c r="AG948" s="235" t="str">
        <f>IFERROR(VLOOKUP(작성용!A:A,RM!A:D,4,0),"-")</f>
        <v>김영하/유승환</v>
      </c>
      <c r="AH948" s="231" t="s">
        <v>10253</v>
      </c>
      <c r="AI948" s="231" t="s">
        <v>10272</v>
      </c>
      <c r="AJ948" s="231" t="s">
        <v>4949</v>
      </c>
      <c r="AK948" s="231" t="s">
        <v>3962</v>
      </c>
      <c r="AL948" s="231">
        <v>947</v>
      </c>
    </row>
    <row r="949" spans="1:38" x14ac:dyDescent="0.3">
      <c r="A949" s="225" t="s">
        <v>2403</v>
      </c>
      <c r="B949" s="225" t="s">
        <v>10266</v>
      </c>
      <c r="C949" s="237" t="s">
        <v>10273</v>
      </c>
      <c r="D949" s="233" t="s">
        <v>10340</v>
      </c>
      <c r="E949" s="232" t="s">
        <v>6061</v>
      </c>
      <c r="F949" s="236" t="s">
        <v>10268</v>
      </c>
      <c r="G949" s="210">
        <v>0</v>
      </c>
      <c r="H949" s="227" t="s">
        <v>10269</v>
      </c>
      <c r="I949" s="227"/>
      <c r="J949" s="227"/>
      <c r="K949" s="227"/>
      <c r="L949" s="227"/>
      <c r="M949" s="227"/>
      <c r="N949" s="227" t="s">
        <v>10242</v>
      </c>
      <c r="O949" s="242" t="s">
        <v>10243</v>
      </c>
      <c r="P949" s="242" t="s">
        <v>10261</v>
      </c>
      <c r="Q949" s="221" t="s">
        <v>10275</v>
      </c>
      <c r="R949" s="208" t="s">
        <v>6062</v>
      </c>
      <c r="S949" s="209" t="s">
        <v>10341</v>
      </c>
      <c r="T949" s="229">
        <v>45702</v>
      </c>
      <c r="U949" s="230" t="s">
        <v>10277</v>
      </c>
      <c r="V949" s="230" t="s">
        <v>10248</v>
      </c>
      <c r="W949" s="230" t="s">
        <v>10263</v>
      </c>
      <c r="X949" s="230" t="s">
        <v>10271</v>
      </c>
      <c r="Y949" s="220"/>
      <c r="Z949" s="230" t="s">
        <v>10264</v>
      </c>
      <c r="AA949" s="220">
        <v>202503</v>
      </c>
      <c r="AB949" s="239"/>
      <c r="AC949" s="240" t="s">
        <v>10280</v>
      </c>
      <c r="AD949" s="240" t="s">
        <v>10252</v>
      </c>
      <c r="AE949" s="241">
        <v>0</v>
      </c>
      <c r="AF949" s="240" t="s">
        <v>10252</v>
      </c>
      <c r="AG949" s="235" t="str">
        <f>IFERROR(VLOOKUP(작성용!A:A,RM!A:D,4,0),"-")</f>
        <v>김영하/유승환</v>
      </c>
      <c r="AH949" s="231" t="s">
        <v>10253</v>
      </c>
      <c r="AI949" s="231" t="s">
        <v>10272</v>
      </c>
      <c r="AJ949" s="231" t="s">
        <v>4949</v>
      </c>
      <c r="AK949" s="231" t="s">
        <v>3962</v>
      </c>
      <c r="AL949" s="231">
        <v>948</v>
      </c>
    </row>
    <row r="950" spans="1:38" x14ac:dyDescent="0.3">
      <c r="A950" s="225" t="s">
        <v>2403</v>
      </c>
      <c r="B950" s="225" t="s">
        <v>10266</v>
      </c>
      <c r="C950" s="237" t="s">
        <v>10273</v>
      </c>
      <c r="D950" s="233" t="s">
        <v>10342</v>
      </c>
      <c r="E950" s="232" t="s">
        <v>6063</v>
      </c>
      <c r="F950" s="236" t="s">
        <v>10268</v>
      </c>
      <c r="G950" s="210">
        <v>0</v>
      </c>
      <c r="H950" s="227" t="s">
        <v>10269</v>
      </c>
      <c r="I950" s="227"/>
      <c r="J950" s="227"/>
      <c r="K950" s="227"/>
      <c r="L950" s="227"/>
      <c r="M950" s="227"/>
      <c r="N950" s="227" t="s">
        <v>10242</v>
      </c>
      <c r="O950" s="242" t="s">
        <v>10243</v>
      </c>
      <c r="P950" s="242" t="s">
        <v>10261</v>
      </c>
      <c r="Q950" s="221" t="s">
        <v>10275</v>
      </c>
      <c r="R950" s="208" t="s">
        <v>6064</v>
      </c>
      <c r="S950" s="209" t="s">
        <v>10343</v>
      </c>
      <c r="T950" s="229">
        <v>45702</v>
      </c>
      <c r="U950" s="230" t="s">
        <v>10277</v>
      </c>
      <c r="V950" s="230" t="s">
        <v>10263</v>
      </c>
      <c r="W950" s="230" t="s">
        <v>10263</v>
      </c>
      <c r="X950" s="230" t="s">
        <v>10271</v>
      </c>
      <c r="Y950" s="220"/>
      <c r="Z950" s="230" t="s">
        <v>10250</v>
      </c>
      <c r="AA950" s="220">
        <v>202503</v>
      </c>
      <c r="AB950" s="239"/>
      <c r="AC950" s="240" t="s">
        <v>10280</v>
      </c>
      <c r="AD950" s="240" t="s">
        <v>10252</v>
      </c>
      <c r="AE950" s="241">
        <v>0</v>
      </c>
      <c r="AF950" s="240" t="s">
        <v>10252</v>
      </c>
      <c r="AG950" s="235" t="str">
        <f>IFERROR(VLOOKUP(작성용!A:A,RM!A:D,4,0),"-")</f>
        <v>김영하/유승환</v>
      </c>
      <c r="AH950" s="231" t="s">
        <v>10253</v>
      </c>
      <c r="AI950" s="231" t="s">
        <v>10272</v>
      </c>
      <c r="AJ950" s="231" t="s">
        <v>4949</v>
      </c>
      <c r="AK950" s="231" t="s">
        <v>3962</v>
      </c>
      <c r="AL950" s="231">
        <v>949</v>
      </c>
    </row>
    <row r="951" spans="1:38" x14ac:dyDescent="0.3">
      <c r="A951" s="225" t="s">
        <v>2403</v>
      </c>
      <c r="B951" s="225" t="s">
        <v>10266</v>
      </c>
      <c r="C951" s="237" t="s">
        <v>10273</v>
      </c>
      <c r="D951" s="233" t="s">
        <v>10344</v>
      </c>
      <c r="E951" s="232" t="s">
        <v>6065</v>
      </c>
      <c r="F951" s="236" t="s">
        <v>10268</v>
      </c>
      <c r="G951" s="210">
        <v>0</v>
      </c>
      <c r="H951" s="227" t="s">
        <v>10269</v>
      </c>
      <c r="I951" s="227"/>
      <c r="J951" s="227"/>
      <c r="K951" s="227"/>
      <c r="L951" s="227"/>
      <c r="M951" s="227"/>
      <c r="N951" s="227" t="s">
        <v>10242</v>
      </c>
      <c r="O951" s="242" t="s">
        <v>10243</v>
      </c>
      <c r="P951" s="242" t="s">
        <v>10261</v>
      </c>
      <c r="Q951" s="221" t="s">
        <v>10275</v>
      </c>
      <c r="R951" s="208" t="s">
        <v>6066</v>
      </c>
      <c r="S951" s="209" t="s">
        <v>10345</v>
      </c>
      <c r="T951" s="229">
        <v>45702</v>
      </c>
      <c r="U951" s="230" t="s">
        <v>10277</v>
      </c>
      <c r="V951" s="230" t="s">
        <v>10263</v>
      </c>
      <c r="W951" s="230" t="s">
        <v>10263</v>
      </c>
      <c r="X951" s="230" t="s">
        <v>10271</v>
      </c>
      <c r="Y951" s="220"/>
      <c r="Z951" s="230" t="s">
        <v>10264</v>
      </c>
      <c r="AA951" s="220">
        <v>202503</v>
      </c>
      <c r="AB951" s="239"/>
      <c r="AC951" s="240" t="s">
        <v>10280</v>
      </c>
      <c r="AD951" s="240" t="s">
        <v>10252</v>
      </c>
      <c r="AE951" s="241">
        <v>0</v>
      </c>
      <c r="AF951" s="240" t="s">
        <v>10252</v>
      </c>
      <c r="AG951" s="235" t="str">
        <f>IFERROR(VLOOKUP(작성용!A:A,RM!A:D,4,0),"-")</f>
        <v>김영하/유승환</v>
      </c>
      <c r="AH951" s="231" t="s">
        <v>10253</v>
      </c>
      <c r="AI951" s="231" t="s">
        <v>10272</v>
      </c>
      <c r="AJ951" s="231" t="s">
        <v>4949</v>
      </c>
      <c r="AK951" s="231" t="s">
        <v>3962</v>
      </c>
      <c r="AL951" s="231">
        <v>950</v>
      </c>
    </row>
    <row r="952" spans="1:38" x14ac:dyDescent="0.3">
      <c r="A952" s="225" t="s">
        <v>2403</v>
      </c>
      <c r="B952" s="225" t="s">
        <v>10266</v>
      </c>
      <c r="C952" s="237" t="s">
        <v>10273</v>
      </c>
      <c r="D952" s="233" t="s">
        <v>10346</v>
      </c>
      <c r="E952" s="232" t="s">
        <v>6067</v>
      </c>
      <c r="F952" s="236" t="s">
        <v>10268</v>
      </c>
      <c r="G952" s="210">
        <v>0</v>
      </c>
      <c r="H952" s="227" t="s">
        <v>10269</v>
      </c>
      <c r="I952" s="227"/>
      <c r="J952" s="227"/>
      <c r="K952" s="227"/>
      <c r="L952" s="227"/>
      <c r="M952" s="227"/>
      <c r="N952" s="227" t="s">
        <v>10242</v>
      </c>
      <c r="O952" s="242" t="s">
        <v>10243</v>
      </c>
      <c r="P952" s="242" t="s">
        <v>10261</v>
      </c>
      <c r="Q952" s="221" t="s">
        <v>10275</v>
      </c>
      <c r="R952" s="208" t="s">
        <v>6068</v>
      </c>
      <c r="S952" s="209" t="s">
        <v>10347</v>
      </c>
      <c r="T952" s="229">
        <v>45702</v>
      </c>
      <c r="U952" s="230" t="s">
        <v>10277</v>
      </c>
      <c r="V952" s="230" t="s">
        <v>10263</v>
      </c>
      <c r="W952" s="230" t="s">
        <v>10263</v>
      </c>
      <c r="X952" s="230" t="s">
        <v>10271</v>
      </c>
      <c r="Y952" s="220"/>
      <c r="Z952" s="230" t="s">
        <v>10264</v>
      </c>
      <c r="AA952" s="220">
        <v>202503</v>
      </c>
      <c r="AB952" s="239"/>
      <c r="AC952" s="240" t="s">
        <v>10280</v>
      </c>
      <c r="AD952" s="240" t="s">
        <v>10252</v>
      </c>
      <c r="AE952" s="241">
        <v>0</v>
      </c>
      <c r="AF952" s="240" t="s">
        <v>10252</v>
      </c>
      <c r="AG952" s="235" t="str">
        <f>IFERROR(VLOOKUP(작성용!A:A,RM!A:D,4,0),"-")</f>
        <v>김영하/유승환</v>
      </c>
      <c r="AH952" s="231" t="s">
        <v>10253</v>
      </c>
      <c r="AI952" s="231" t="s">
        <v>10272</v>
      </c>
      <c r="AJ952" s="231" t="s">
        <v>4949</v>
      </c>
      <c r="AK952" s="231" t="s">
        <v>3962</v>
      </c>
      <c r="AL952" s="231">
        <v>951</v>
      </c>
    </row>
    <row r="953" spans="1:38" x14ac:dyDescent="0.3">
      <c r="A953" s="225" t="s">
        <v>2403</v>
      </c>
      <c r="B953" s="225" t="s">
        <v>10266</v>
      </c>
      <c r="C953" s="237" t="s">
        <v>10273</v>
      </c>
      <c r="D953" s="233" t="s">
        <v>10348</v>
      </c>
      <c r="E953" s="232" t="s">
        <v>5678</v>
      </c>
      <c r="F953" s="236" t="s">
        <v>10268</v>
      </c>
      <c r="G953" s="210">
        <v>0</v>
      </c>
      <c r="H953" s="227" t="s">
        <v>10269</v>
      </c>
      <c r="I953" s="227"/>
      <c r="J953" s="227"/>
      <c r="K953" s="227"/>
      <c r="L953" s="227"/>
      <c r="M953" s="227"/>
      <c r="N953" s="227" t="s">
        <v>10242</v>
      </c>
      <c r="O953" s="242" t="s">
        <v>10243</v>
      </c>
      <c r="P953" s="242" t="s">
        <v>10261</v>
      </c>
      <c r="Q953" s="221" t="s">
        <v>10275</v>
      </c>
      <c r="R953" s="208" t="s">
        <v>5679</v>
      </c>
      <c r="S953" s="209" t="s">
        <v>10349</v>
      </c>
      <c r="T953" s="229">
        <v>45702</v>
      </c>
      <c r="U953" s="230" t="s">
        <v>10277</v>
      </c>
      <c r="V953" s="230" t="s">
        <v>10263</v>
      </c>
      <c r="W953" s="230" t="s">
        <v>10263</v>
      </c>
      <c r="X953" s="230" t="s">
        <v>10271</v>
      </c>
      <c r="Y953" s="220"/>
      <c r="Z953" s="230" t="s">
        <v>10264</v>
      </c>
      <c r="AA953" s="220">
        <v>202503</v>
      </c>
      <c r="AB953" s="239"/>
      <c r="AC953" s="240" t="s">
        <v>10280</v>
      </c>
      <c r="AD953" s="240" t="s">
        <v>10252</v>
      </c>
      <c r="AE953" s="241">
        <v>0</v>
      </c>
      <c r="AF953" s="240" t="s">
        <v>10252</v>
      </c>
      <c r="AG953" s="235" t="str">
        <f>IFERROR(VLOOKUP(작성용!A:A,RM!A:D,4,0),"-")</f>
        <v>김영하/유승환</v>
      </c>
      <c r="AH953" s="231" t="s">
        <v>10253</v>
      </c>
      <c r="AI953" s="231" t="s">
        <v>10272</v>
      </c>
      <c r="AJ953" s="231" t="s">
        <v>4949</v>
      </c>
      <c r="AK953" s="231" t="s">
        <v>3962</v>
      </c>
      <c r="AL953" s="231">
        <v>952</v>
      </c>
    </row>
    <row r="954" spans="1:38" x14ac:dyDescent="0.3">
      <c r="A954" s="225" t="s">
        <v>2403</v>
      </c>
      <c r="B954" s="225" t="s">
        <v>10266</v>
      </c>
      <c r="C954" s="237" t="s">
        <v>10273</v>
      </c>
      <c r="D954" s="233" t="s">
        <v>10350</v>
      </c>
      <c r="E954" s="232" t="s">
        <v>6069</v>
      </c>
      <c r="F954" s="236" t="s">
        <v>10268</v>
      </c>
      <c r="G954" s="210">
        <v>0</v>
      </c>
      <c r="H954" s="227" t="s">
        <v>10269</v>
      </c>
      <c r="I954" s="227"/>
      <c r="J954" s="227"/>
      <c r="K954" s="227"/>
      <c r="L954" s="227"/>
      <c r="M954" s="227"/>
      <c r="N954" s="227" t="s">
        <v>10242</v>
      </c>
      <c r="O954" s="242" t="s">
        <v>10243</v>
      </c>
      <c r="P954" s="242" t="s">
        <v>10261</v>
      </c>
      <c r="Q954" s="221" t="s">
        <v>10275</v>
      </c>
      <c r="R954" s="208" t="s">
        <v>6070</v>
      </c>
      <c r="S954" s="209" t="s">
        <v>10351</v>
      </c>
      <c r="T954" s="229">
        <v>45702</v>
      </c>
      <c r="U954" s="230" t="s">
        <v>10277</v>
      </c>
      <c r="V954" s="230" t="s">
        <v>10263</v>
      </c>
      <c r="W954" s="230" t="s">
        <v>10263</v>
      </c>
      <c r="X954" s="230" t="s">
        <v>10271</v>
      </c>
      <c r="Y954" s="220"/>
      <c r="Z954" s="230" t="s">
        <v>10264</v>
      </c>
      <c r="AA954" s="220">
        <v>202503</v>
      </c>
      <c r="AB954" s="239"/>
      <c r="AC954" s="240" t="s">
        <v>10280</v>
      </c>
      <c r="AD954" s="240" t="s">
        <v>10252</v>
      </c>
      <c r="AE954" s="241">
        <v>0</v>
      </c>
      <c r="AF954" s="240" t="s">
        <v>10252</v>
      </c>
      <c r="AG954" s="235" t="str">
        <f>IFERROR(VLOOKUP(작성용!A:A,RM!A:D,4,0),"-")</f>
        <v>김영하/유승환</v>
      </c>
      <c r="AH954" s="231" t="s">
        <v>10253</v>
      </c>
      <c r="AI954" s="231" t="s">
        <v>10272</v>
      </c>
      <c r="AJ954" s="231" t="s">
        <v>4949</v>
      </c>
      <c r="AK954" s="231" t="s">
        <v>3962</v>
      </c>
      <c r="AL954" s="231">
        <v>953</v>
      </c>
    </row>
    <row r="955" spans="1:38" x14ac:dyDescent="0.3">
      <c r="A955" s="225" t="s">
        <v>2403</v>
      </c>
      <c r="B955" s="225" t="s">
        <v>10266</v>
      </c>
      <c r="C955" s="237" t="s">
        <v>10273</v>
      </c>
      <c r="D955" s="233" t="s">
        <v>10352</v>
      </c>
      <c r="E955" s="232" t="s">
        <v>6071</v>
      </c>
      <c r="F955" s="236" t="s">
        <v>10268</v>
      </c>
      <c r="G955" s="210">
        <v>0</v>
      </c>
      <c r="H955" s="227" t="s">
        <v>10269</v>
      </c>
      <c r="I955" s="227"/>
      <c r="J955" s="227"/>
      <c r="K955" s="227"/>
      <c r="L955" s="227"/>
      <c r="M955" s="227"/>
      <c r="N955" s="227" t="s">
        <v>10242</v>
      </c>
      <c r="O955" s="242" t="s">
        <v>10243</v>
      </c>
      <c r="P955" s="242" t="s">
        <v>10261</v>
      </c>
      <c r="Q955" s="221" t="s">
        <v>10275</v>
      </c>
      <c r="R955" s="208" t="s">
        <v>6072</v>
      </c>
      <c r="S955" s="209" t="s">
        <v>10353</v>
      </c>
      <c r="T955" s="229">
        <v>45702</v>
      </c>
      <c r="U955" s="230" t="s">
        <v>10277</v>
      </c>
      <c r="V955" s="230" t="s">
        <v>10263</v>
      </c>
      <c r="W955" s="230" t="s">
        <v>10263</v>
      </c>
      <c r="X955" s="230" t="s">
        <v>10271</v>
      </c>
      <c r="Y955" s="220"/>
      <c r="Z955" s="230" t="s">
        <v>10264</v>
      </c>
      <c r="AA955" s="220">
        <v>202503</v>
      </c>
      <c r="AB955" s="239"/>
      <c r="AC955" s="240" t="s">
        <v>10280</v>
      </c>
      <c r="AD955" s="240" t="s">
        <v>10252</v>
      </c>
      <c r="AE955" s="241">
        <v>0</v>
      </c>
      <c r="AF955" s="240" t="s">
        <v>10252</v>
      </c>
      <c r="AG955" s="235" t="str">
        <f>IFERROR(VLOOKUP(작성용!A:A,RM!A:D,4,0),"-")</f>
        <v>김영하/유승환</v>
      </c>
      <c r="AH955" s="231" t="s">
        <v>10253</v>
      </c>
      <c r="AI955" s="231" t="s">
        <v>10272</v>
      </c>
      <c r="AJ955" s="231" t="s">
        <v>4949</v>
      </c>
      <c r="AK955" s="231" t="s">
        <v>3962</v>
      </c>
      <c r="AL955" s="231">
        <v>954</v>
      </c>
    </row>
    <row r="956" spans="1:38" x14ac:dyDescent="0.3">
      <c r="A956" s="225" t="s">
        <v>2403</v>
      </c>
      <c r="B956" s="225" t="s">
        <v>10266</v>
      </c>
      <c r="C956" s="237" t="s">
        <v>10273</v>
      </c>
      <c r="D956" s="233" t="s">
        <v>10354</v>
      </c>
      <c r="E956" s="232" t="s">
        <v>5173</v>
      </c>
      <c r="F956" s="236" t="s">
        <v>10268</v>
      </c>
      <c r="G956" s="210">
        <v>0</v>
      </c>
      <c r="H956" s="227" t="s">
        <v>10269</v>
      </c>
      <c r="I956" s="227"/>
      <c r="J956" s="227"/>
      <c r="K956" s="227"/>
      <c r="L956" s="227"/>
      <c r="M956" s="227"/>
      <c r="N956" s="227" t="s">
        <v>10242</v>
      </c>
      <c r="O956" s="242" t="s">
        <v>10243</v>
      </c>
      <c r="P956" s="242" t="s">
        <v>10261</v>
      </c>
      <c r="Q956" s="221" t="s">
        <v>10275</v>
      </c>
      <c r="R956" s="208" t="s">
        <v>5174</v>
      </c>
      <c r="S956" s="209" t="s">
        <v>10355</v>
      </c>
      <c r="T956" s="229">
        <v>45702</v>
      </c>
      <c r="U956" s="230" t="s">
        <v>10277</v>
      </c>
      <c r="V956" s="230" t="s">
        <v>10263</v>
      </c>
      <c r="W956" s="230" t="s">
        <v>10263</v>
      </c>
      <c r="X956" s="230" t="s">
        <v>10271</v>
      </c>
      <c r="Y956" s="220"/>
      <c r="Z956" s="230" t="s">
        <v>10264</v>
      </c>
      <c r="AA956" s="220">
        <v>202503</v>
      </c>
      <c r="AB956" s="239"/>
      <c r="AC956" s="240" t="s">
        <v>10280</v>
      </c>
      <c r="AD956" s="240" t="s">
        <v>10252</v>
      </c>
      <c r="AE956" s="241">
        <v>0</v>
      </c>
      <c r="AF956" s="240" t="s">
        <v>10252</v>
      </c>
      <c r="AG956" s="235" t="str">
        <f>IFERROR(VLOOKUP(작성용!A:A,RM!A:D,4,0),"-")</f>
        <v>김영하/유승환</v>
      </c>
      <c r="AH956" s="231" t="s">
        <v>10253</v>
      </c>
      <c r="AI956" s="231" t="s">
        <v>10272</v>
      </c>
      <c r="AJ956" s="231" t="s">
        <v>4949</v>
      </c>
      <c r="AK956" s="231" t="s">
        <v>3962</v>
      </c>
      <c r="AL956" s="231">
        <v>955</v>
      </c>
    </row>
    <row r="957" spans="1:38" x14ac:dyDescent="0.3">
      <c r="A957" s="225" t="s">
        <v>2403</v>
      </c>
      <c r="B957" s="225" t="s">
        <v>10266</v>
      </c>
      <c r="C957" s="237" t="s">
        <v>10273</v>
      </c>
      <c r="D957" s="233" t="s">
        <v>10356</v>
      </c>
      <c r="E957" s="232" t="s">
        <v>6075</v>
      </c>
      <c r="F957" s="236" t="s">
        <v>10240</v>
      </c>
      <c r="G957" s="210">
        <v>0</v>
      </c>
      <c r="H957" s="227" t="s">
        <v>10269</v>
      </c>
      <c r="I957" s="227"/>
      <c r="J957" s="227"/>
      <c r="K957" s="227"/>
      <c r="L957" s="227"/>
      <c r="M957" s="227"/>
      <c r="N957" s="227" t="s">
        <v>10242</v>
      </c>
      <c r="O957" s="242" t="s">
        <v>10243</v>
      </c>
      <c r="P957" s="242" t="s">
        <v>10261</v>
      </c>
      <c r="Q957" s="221" t="s">
        <v>10275</v>
      </c>
      <c r="R957" s="208" t="s">
        <v>6076</v>
      </c>
      <c r="S957" s="209" t="s">
        <v>10357</v>
      </c>
      <c r="T957" s="229">
        <v>45702</v>
      </c>
      <c r="U957" s="230" t="s">
        <v>10277</v>
      </c>
      <c r="V957" s="230" t="s">
        <v>10263</v>
      </c>
      <c r="W957" s="230" t="s">
        <v>10263</v>
      </c>
      <c r="X957" s="230" t="s">
        <v>10271</v>
      </c>
      <c r="Y957" s="220"/>
      <c r="Z957" s="230" t="s">
        <v>10264</v>
      </c>
      <c r="AA957" s="220">
        <v>202503</v>
      </c>
      <c r="AB957" s="239"/>
      <c r="AC957" s="240" t="s">
        <v>10280</v>
      </c>
      <c r="AD957" s="240" t="s">
        <v>10252</v>
      </c>
      <c r="AE957" s="241">
        <v>0</v>
      </c>
      <c r="AF957" s="240" t="s">
        <v>10252</v>
      </c>
      <c r="AG957" s="235" t="str">
        <f>IFERROR(VLOOKUP(작성용!A:A,RM!A:D,4,0),"-")</f>
        <v>김영하/유승환</v>
      </c>
      <c r="AH957" s="231" t="s">
        <v>10253</v>
      </c>
      <c r="AI957" s="231" t="s">
        <v>10272</v>
      </c>
      <c r="AJ957" s="231" t="s">
        <v>4949</v>
      </c>
      <c r="AK957" s="231" t="s">
        <v>3962</v>
      </c>
      <c r="AL957" s="231">
        <v>956</v>
      </c>
    </row>
    <row r="958" spans="1:38" x14ac:dyDescent="0.3">
      <c r="A958" s="225" t="s">
        <v>2403</v>
      </c>
      <c r="B958" s="225" t="s">
        <v>10266</v>
      </c>
      <c r="C958" s="237" t="s">
        <v>10273</v>
      </c>
      <c r="D958" s="233" t="s">
        <v>10358</v>
      </c>
      <c r="E958" s="232" t="s">
        <v>3657</v>
      </c>
      <c r="F958" s="236" t="s">
        <v>10268</v>
      </c>
      <c r="G958" s="210">
        <v>0</v>
      </c>
      <c r="H958" s="227" t="s">
        <v>10269</v>
      </c>
      <c r="I958" s="227"/>
      <c r="J958" s="227"/>
      <c r="K958" s="227"/>
      <c r="L958" s="227"/>
      <c r="M958" s="227"/>
      <c r="N958" s="227" t="s">
        <v>10242</v>
      </c>
      <c r="O958" s="242" t="s">
        <v>10243</v>
      </c>
      <c r="P958" s="242" t="s">
        <v>10261</v>
      </c>
      <c r="Q958" s="221" t="s">
        <v>10275</v>
      </c>
      <c r="R958" s="208" t="s">
        <v>3703</v>
      </c>
      <c r="S958" s="209" t="s">
        <v>10359</v>
      </c>
      <c r="T958" s="229">
        <v>45702</v>
      </c>
      <c r="U958" s="230" t="s">
        <v>10277</v>
      </c>
      <c r="V958" s="230" t="s">
        <v>10263</v>
      </c>
      <c r="W958" s="230" t="s">
        <v>10263</v>
      </c>
      <c r="X958" s="230" t="s">
        <v>10271</v>
      </c>
      <c r="Y958" s="220"/>
      <c r="Z958" s="230" t="s">
        <v>10264</v>
      </c>
      <c r="AA958" s="220">
        <v>202503</v>
      </c>
      <c r="AB958" s="239"/>
      <c r="AC958" s="240" t="s">
        <v>10280</v>
      </c>
      <c r="AD958" s="240" t="s">
        <v>10252</v>
      </c>
      <c r="AE958" s="241">
        <v>0</v>
      </c>
      <c r="AF958" s="240" t="s">
        <v>10252</v>
      </c>
      <c r="AG958" s="235" t="str">
        <f>IFERROR(VLOOKUP(작성용!A:A,RM!A:D,4,0),"-")</f>
        <v>김영하/유승환</v>
      </c>
      <c r="AH958" s="231" t="s">
        <v>10253</v>
      </c>
      <c r="AI958" s="231" t="s">
        <v>10272</v>
      </c>
      <c r="AJ958" s="231" t="s">
        <v>4949</v>
      </c>
      <c r="AK958" s="231" t="s">
        <v>3962</v>
      </c>
      <c r="AL958" s="231">
        <v>957</v>
      </c>
    </row>
    <row r="959" spans="1:38" x14ac:dyDescent="0.3">
      <c r="A959" s="225" t="s">
        <v>2403</v>
      </c>
      <c r="B959" s="225" t="s">
        <v>10266</v>
      </c>
      <c r="C959" s="237" t="s">
        <v>10273</v>
      </c>
      <c r="D959" s="233" t="s">
        <v>10360</v>
      </c>
      <c r="E959" s="232" t="s">
        <v>6077</v>
      </c>
      <c r="F959" s="236" t="s">
        <v>10268</v>
      </c>
      <c r="G959" s="210">
        <v>0</v>
      </c>
      <c r="H959" s="227" t="s">
        <v>10269</v>
      </c>
      <c r="I959" s="227"/>
      <c r="J959" s="227"/>
      <c r="K959" s="227"/>
      <c r="L959" s="227"/>
      <c r="M959" s="227"/>
      <c r="N959" s="227" t="s">
        <v>10242</v>
      </c>
      <c r="O959" s="242" t="s">
        <v>10243</v>
      </c>
      <c r="P959" s="242" t="s">
        <v>10261</v>
      </c>
      <c r="Q959" s="221" t="s">
        <v>10275</v>
      </c>
      <c r="R959" s="208" t="s">
        <v>6078</v>
      </c>
      <c r="S959" s="209" t="s">
        <v>10361</v>
      </c>
      <c r="T959" s="229">
        <v>45702</v>
      </c>
      <c r="U959" s="230" t="s">
        <v>10277</v>
      </c>
      <c r="V959" s="230" t="s">
        <v>10263</v>
      </c>
      <c r="W959" s="230" t="s">
        <v>10248</v>
      </c>
      <c r="X959" s="230" t="s">
        <v>10271</v>
      </c>
      <c r="Y959" s="220"/>
      <c r="Z959" s="230" t="s">
        <v>10264</v>
      </c>
      <c r="AA959" s="220">
        <v>202503</v>
      </c>
      <c r="AB959" s="239"/>
      <c r="AC959" s="240" t="s">
        <v>10280</v>
      </c>
      <c r="AD959" s="240" t="s">
        <v>10252</v>
      </c>
      <c r="AE959" s="241">
        <v>0</v>
      </c>
      <c r="AF959" s="240" t="s">
        <v>10252</v>
      </c>
      <c r="AG959" s="235" t="str">
        <f>IFERROR(VLOOKUP(작성용!A:A,RM!A:D,4,0),"-")</f>
        <v>김영하/유승환</v>
      </c>
      <c r="AH959" s="231" t="s">
        <v>10253</v>
      </c>
      <c r="AI959" s="231" t="s">
        <v>10272</v>
      </c>
      <c r="AJ959" s="231" t="s">
        <v>4949</v>
      </c>
      <c r="AK959" s="231" t="s">
        <v>3962</v>
      </c>
      <c r="AL959" s="231">
        <v>958</v>
      </c>
    </row>
    <row r="960" spans="1:38" x14ac:dyDescent="0.3">
      <c r="A960" s="225" t="s">
        <v>2403</v>
      </c>
      <c r="B960" s="225" t="s">
        <v>10266</v>
      </c>
      <c r="C960" s="237" t="s">
        <v>10273</v>
      </c>
      <c r="D960" s="233" t="s">
        <v>10362</v>
      </c>
      <c r="E960" s="232" t="s">
        <v>5684</v>
      </c>
      <c r="F960" s="236" t="s">
        <v>10268</v>
      </c>
      <c r="G960" s="210">
        <v>0</v>
      </c>
      <c r="H960" s="227" t="s">
        <v>10269</v>
      </c>
      <c r="I960" s="227"/>
      <c r="J960" s="227"/>
      <c r="K960" s="227"/>
      <c r="L960" s="227"/>
      <c r="M960" s="227"/>
      <c r="N960" s="227" t="s">
        <v>10242</v>
      </c>
      <c r="O960" s="242" t="s">
        <v>10243</v>
      </c>
      <c r="P960" s="242" t="s">
        <v>10261</v>
      </c>
      <c r="Q960" s="221" t="s">
        <v>10275</v>
      </c>
      <c r="R960" s="208" t="s">
        <v>5685</v>
      </c>
      <c r="S960" s="209" t="s">
        <v>10363</v>
      </c>
      <c r="T960" s="229">
        <v>45702</v>
      </c>
      <c r="U960" s="230" t="s">
        <v>10277</v>
      </c>
      <c r="V960" s="230" t="s">
        <v>10263</v>
      </c>
      <c r="W960" s="230" t="s">
        <v>10263</v>
      </c>
      <c r="X960" s="230" t="s">
        <v>10271</v>
      </c>
      <c r="Y960" s="220"/>
      <c r="Z960" s="230" t="s">
        <v>10264</v>
      </c>
      <c r="AA960" s="220">
        <v>202503</v>
      </c>
      <c r="AB960" s="239"/>
      <c r="AC960" s="240" t="s">
        <v>10251</v>
      </c>
      <c r="AD960" s="240" t="s">
        <v>10252</v>
      </c>
      <c r="AE960" s="241">
        <v>0</v>
      </c>
      <c r="AF960" s="240" t="s">
        <v>10252</v>
      </c>
      <c r="AG960" s="235" t="str">
        <f>IFERROR(VLOOKUP(작성용!A:A,RM!A:D,4,0),"-")</f>
        <v>김영하/유승환</v>
      </c>
      <c r="AH960" s="231" t="s">
        <v>10253</v>
      </c>
      <c r="AI960" s="231" t="s">
        <v>10272</v>
      </c>
      <c r="AJ960" s="231" t="s">
        <v>4949</v>
      </c>
      <c r="AK960" s="231" t="s">
        <v>3962</v>
      </c>
      <c r="AL960" s="231">
        <v>959</v>
      </c>
    </row>
    <row r="961" spans="1:38" x14ac:dyDescent="0.3">
      <c r="A961" s="225" t="s">
        <v>2403</v>
      </c>
      <c r="B961" s="225" t="s">
        <v>10266</v>
      </c>
      <c r="C961" s="237" t="s">
        <v>10273</v>
      </c>
      <c r="D961" s="233" t="s">
        <v>10364</v>
      </c>
      <c r="E961" s="232" t="s">
        <v>6079</v>
      </c>
      <c r="F961" s="236" t="s">
        <v>10268</v>
      </c>
      <c r="G961" s="210">
        <v>0</v>
      </c>
      <c r="H961" s="227" t="s">
        <v>10269</v>
      </c>
      <c r="I961" s="227"/>
      <c r="J961" s="227"/>
      <c r="K961" s="227"/>
      <c r="L961" s="227"/>
      <c r="M961" s="227"/>
      <c r="N961" s="227" t="s">
        <v>10242</v>
      </c>
      <c r="O961" s="242" t="s">
        <v>10243</v>
      </c>
      <c r="P961" s="242" t="s">
        <v>10261</v>
      </c>
      <c r="Q961" s="221" t="s">
        <v>10275</v>
      </c>
      <c r="R961" s="208" t="s">
        <v>6080</v>
      </c>
      <c r="S961" s="209" t="s">
        <v>10365</v>
      </c>
      <c r="T961" s="229">
        <v>45702</v>
      </c>
      <c r="U961" s="230" t="s">
        <v>10277</v>
      </c>
      <c r="V961" s="230" t="s">
        <v>10263</v>
      </c>
      <c r="W961" s="230" t="s">
        <v>10263</v>
      </c>
      <c r="X961" s="230" t="s">
        <v>10271</v>
      </c>
      <c r="Y961" s="220"/>
      <c r="Z961" s="230" t="s">
        <v>10264</v>
      </c>
      <c r="AA961" s="220">
        <v>202503</v>
      </c>
      <c r="AB961" s="239"/>
      <c r="AC961" s="240" t="s">
        <v>10280</v>
      </c>
      <c r="AD961" s="240" t="s">
        <v>10252</v>
      </c>
      <c r="AE961" s="241">
        <v>0</v>
      </c>
      <c r="AF961" s="240" t="s">
        <v>10252</v>
      </c>
      <c r="AG961" s="235" t="str">
        <f>IFERROR(VLOOKUP(작성용!A:A,RM!A:D,4,0),"-")</f>
        <v>김영하/유승환</v>
      </c>
      <c r="AH961" s="231" t="s">
        <v>10254</v>
      </c>
      <c r="AI961" s="231" t="s">
        <v>10272</v>
      </c>
      <c r="AJ961" s="231" t="s">
        <v>4949</v>
      </c>
      <c r="AK961" s="231" t="s">
        <v>3962</v>
      </c>
      <c r="AL961" s="231">
        <v>960</v>
      </c>
    </row>
    <row r="962" spans="1:38" x14ac:dyDescent="0.3">
      <c r="A962" s="225" t="s">
        <v>2403</v>
      </c>
      <c r="B962" s="225" t="s">
        <v>10266</v>
      </c>
      <c r="C962" s="237" t="s">
        <v>10273</v>
      </c>
      <c r="D962" s="233" t="s">
        <v>10366</v>
      </c>
      <c r="E962" s="232" t="s">
        <v>6081</v>
      </c>
      <c r="F962" s="236" t="s">
        <v>10268</v>
      </c>
      <c r="G962" s="210">
        <v>0</v>
      </c>
      <c r="H962" s="227" t="s">
        <v>10269</v>
      </c>
      <c r="I962" s="227"/>
      <c r="J962" s="227"/>
      <c r="K962" s="227"/>
      <c r="L962" s="227"/>
      <c r="M962" s="227"/>
      <c r="N962" s="227" t="s">
        <v>10242</v>
      </c>
      <c r="O962" s="242" t="s">
        <v>10243</v>
      </c>
      <c r="P962" s="242" t="s">
        <v>10261</v>
      </c>
      <c r="Q962" s="221" t="s">
        <v>10275</v>
      </c>
      <c r="R962" s="208" t="s">
        <v>6082</v>
      </c>
      <c r="S962" s="209" t="s">
        <v>10367</v>
      </c>
      <c r="T962" s="229">
        <v>45702</v>
      </c>
      <c r="U962" s="230" t="s">
        <v>10277</v>
      </c>
      <c r="V962" s="230" t="s">
        <v>10263</v>
      </c>
      <c r="W962" s="230" t="s">
        <v>10263</v>
      </c>
      <c r="X962" s="230" t="s">
        <v>10271</v>
      </c>
      <c r="Y962" s="220"/>
      <c r="Z962" s="230" t="s">
        <v>10264</v>
      </c>
      <c r="AA962" s="220">
        <v>202503</v>
      </c>
      <c r="AB962" s="239"/>
      <c r="AC962" s="240" t="s">
        <v>10280</v>
      </c>
      <c r="AD962" s="240" t="s">
        <v>10252</v>
      </c>
      <c r="AE962" s="241">
        <v>0</v>
      </c>
      <c r="AF962" s="240" t="s">
        <v>10252</v>
      </c>
      <c r="AG962" s="235" t="str">
        <f>IFERROR(VLOOKUP(작성용!A:A,RM!A:D,4,0),"-")</f>
        <v>김영하/유승환</v>
      </c>
      <c r="AH962" s="231" t="s">
        <v>10253</v>
      </c>
      <c r="AI962" s="231" t="s">
        <v>10272</v>
      </c>
      <c r="AJ962" s="231" t="s">
        <v>4949</v>
      </c>
      <c r="AK962" s="231" t="s">
        <v>3962</v>
      </c>
      <c r="AL962" s="231">
        <v>961</v>
      </c>
    </row>
    <row r="963" spans="1:38" x14ac:dyDescent="0.3">
      <c r="A963" s="225" t="s">
        <v>2403</v>
      </c>
      <c r="B963" s="225" t="s">
        <v>10266</v>
      </c>
      <c r="C963" s="237" t="s">
        <v>10273</v>
      </c>
      <c r="D963" s="233" t="s">
        <v>10368</v>
      </c>
      <c r="E963" s="232" t="s">
        <v>6083</v>
      </c>
      <c r="F963" s="236" t="s">
        <v>10268</v>
      </c>
      <c r="G963" s="210">
        <v>0</v>
      </c>
      <c r="H963" s="227" t="s">
        <v>10269</v>
      </c>
      <c r="I963" s="227"/>
      <c r="J963" s="227"/>
      <c r="K963" s="227"/>
      <c r="L963" s="227"/>
      <c r="M963" s="227"/>
      <c r="N963" s="227" t="s">
        <v>10242</v>
      </c>
      <c r="O963" s="242" t="s">
        <v>10243</v>
      </c>
      <c r="P963" s="242" t="s">
        <v>10261</v>
      </c>
      <c r="Q963" s="221" t="s">
        <v>10275</v>
      </c>
      <c r="R963" s="208" t="s">
        <v>6084</v>
      </c>
      <c r="S963" s="209" t="s">
        <v>10369</v>
      </c>
      <c r="T963" s="229">
        <v>45702</v>
      </c>
      <c r="U963" s="230" t="s">
        <v>10277</v>
      </c>
      <c r="V963" s="230" t="s">
        <v>10263</v>
      </c>
      <c r="W963" s="230" t="s">
        <v>10263</v>
      </c>
      <c r="X963" s="230" t="s">
        <v>10271</v>
      </c>
      <c r="Y963" s="220"/>
      <c r="Z963" s="230" t="s">
        <v>10250</v>
      </c>
      <c r="AA963" s="220">
        <v>202503</v>
      </c>
      <c r="AB963" s="239"/>
      <c r="AC963" s="240" t="s">
        <v>10280</v>
      </c>
      <c r="AD963" s="240" t="s">
        <v>10252</v>
      </c>
      <c r="AE963" s="241">
        <v>0</v>
      </c>
      <c r="AF963" s="240" t="s">
        <v>10252</v>
      </c>
      <c r="AG963" s="235" t="str">
        <f>IFERROR(VLOOKUP(작성용!A:A,RM!A:D,4,0),"-")</f>
        <v>김영하/유승환</v>
      </c>
      <c r="AH963" s="231" t="s">
        <v>10253</v>
      </c>
      <c r="AI963" s="231" t="s">
        <v>10272</v>
      </c>
      <c r="AJ963" s="231" t="s">
        <v>4949</v>
      </c>
      <c r="AK963" s="231" t="s">
        <v>3962</v>
      </c>
      <c r="AL963" s="231">
        <v>962</v>
      </c>
    </row>
    <row r="964" spans="1:38" x14ac:dyDescent="0.3">
      <c r="A964" s="225" t="s">
        <v>2403</v>
      </c>
      <c r="B964" s="225" t="s">
        <v>10266</v>
      </c>
      <c r="C964" s="237" t="s">
        <v>10273</v>
      </c>
      <c r="D964" s="233" t="s">
        <v>10370</v>
      </c>
      <c r="E964" s="232" t="s">
        <v>6085</v>
      </c>
      <c r="F964" s="236" t="s">
        <v>10268</v>
      </c>
      <c r="G964" s="210">
        <v>0</v>
      </c>
      <c r="H964" s="227" t="s">
        <v>10269</v>
      </c>
      <c r="I964" s="227"/>
      <c r="J964" s="227"/>
      <c r="K964" s="227"/>
      <c r="L964" s="227"/>
      <c r="M964" s="227"/>
      <c r="N964" s="227" t="s">
        <v>10242</v>
      </c>
      <c r="O964" s="242" t="s">
        <v>10243</v>
      </c>
      <c r="P964" s="242" t="s">
        <v>10261</v>
      </c>
      <c r="Q964" s="221" t="s">
        <v>10275</v>
      </c>
      <c r="R964" s="208" t="s">
        <v>6086</v>
      </c>
      <c r="S964" s="209" t="s">
        <v>10371</v>
      </c>
      <c r="T964" s="229">
        <v>45702</v>
      </c>
      <c r="U964" s="230" t="s">
        <v>10277</v>
      </c>
      <c r="V964" s="230" t="s">
        <v>10263</v>
      </c>
      <c r="W964" s="230" t="s">
        <v>10263</v>
      </c>
      <c r="X964" s="230" t="s">
        <v>10271</v>
      </c>
      <c r="Y964" s="220"/>
      <c r="Z964" s="230" t="s">
        <v>10264</v>
      </c>
      <c r="AA964" s="220">
        <v>202503</v>
      </c>
      <c r="AB964" s="239"/>
      <c r="AC964" s="240" t="s">
        <v>10280</v>
      </c>
      <c r="AD964" s="240" t="s">
        <v>10252</v>
      </c>
      <c r="AE964" s="241">
        <v>0</v>
      </c>
      <c r="AF964" s="240" t="s">
        <v>10252</v>
      </c>
      <c r="AG964" s="235" t="str">
        <f>IFERROR(VLOOKUP(작성용!A:A,RM!A:D,4,0),"-")</f>
        <v>김영하/유승환</v>
      </c>
      <c r="AH964" s="231" t="s">
        <v>10253</v>
      </c>
      <c r="AI964" s="231" t="s">
        <v>10272</v>
      </c>
      <c r="AJ964" s="231" t="s">
        <v>4949</v>
      </c>
      <c r="AK964" s="231" t="s">
        <v>3962</v>
      </c>
      <c r="AL964" s="231">
        <v>963</v>
      </c>
    </row>
    <row r="965" spans="1:38" x14ac:dyDescent="0.3">
      <c r="A965" s="225" t="s">
        <v>2403</v>
      </c>
      <c r="B965" s="225" t="s">
        <v>10266</v>
      </c>
      <c r="C965" s="237" t="s">
        <v>10273</v>
      </c>
      <c r="D965" s="233" t="s">
        <v>10372</v>
      </c>
      <c r="E965" s="232" t="s">
        <v>6087</v>
      </c>
      <c r="F965" s="236" t="s">
        <v>10268</v>
      </c>
      <c r="G965" s="210">
        <v>0</v>
      </c>
      <c r="H965" s="227" t="s">
        <v>10269</v>
      </c>
      <c r="I965" s="227"/>
      <c r="J965" s="227"/>
      <c r="K965" s="227"/>
      <c r="L965" s="227"/>
      <c r="M965" s="227"/>
      <c r="N965" s="227" t="s">
        <v>10242</v>
      </c>
      <c r="O965" s="242" t="s">
        <v>10243</v>
      </c>
      <c r="P965" s="242" t="s">
        <v>10261</v>
      </c>
      <c r="Q965" s="221" t="s">
        <v>10275</v>
      </c>
      <c r="R965" s="208" t="s">
        <v>6088</v>
      </c>
      <c r="S965" s="209" t="s">
        <v>10373</v>
      </c>
      <c r="T965" s="229">
        <v>45702</v>
      </c>
      <c r="U965" s="230" t="s">
        <v>10277</v>
      </c>
      <c r="V965" s="230" t="s">
        <v>10263</v>
      </c>
      <c r="W965" s="230" t="s">
        <v>10263</v>
      </c>
      <c r="X965" s="230" t="s">
        <v>10271</v>
      </c>
      <c r="Y965" s="220"/>
      <c r="Z965" s="230" t="s">
        <v>10264</v>
      </c>
      <c r="AA965" s="220">
        <v>202503</v>
      </c>
      <c r="AB965" s="239"/>
      <c r="AC965" s="240" t="s">
        <v>10280</v>
      </c>
      <c r="AD965" s="240" t="s">
        <v>10252</v>
      </c>
      <c r="AE965" s="241">
        <v>0</v>
      </c>
      <c r="AF965" s="240" t="s">
        <v>10252</v>
      </c>
      <c r="AG965" s="235" t="str">
        <f>IFERROR(VLOOKUP(작성용!A:A,RM!A:D,4,0),"-")</f>
        <v>김영하/유승환</v>
      </c>
      <c r="AH965" s="231" t="s">
        <v>10253</v>
      </c>
      <c r="AI965" s="231" t="s">
        <v>10272</v>
      </c>
      <c r="AJ965" s="231" t="s">
        <v>4949</v>
      </c>
      <c r="AK965" s="231" t="s">
        <v>3962</v>
      </c>
      <c r="AL965" s="231">
        <v>964</v>
      </c>
    </row>
    <row r="966" spans="1:38" x14ac:dyDescent="0.3">
      <c r="A966" s="225" t="s">
        <v>2403</v>
      </c>
      <c r="B966" s="225" t="s">
        <v>10237</v>
      </c>
      <c r="C966" s="237" t="s">
        <v>10273</v>
      </c>
      <c r="D966" s="233" t="s">
        <v>10374</v>
      </c>
      <c r="E966" s="232" t="s">
        <v>6089</v>
      </c>
      <c r="F966" s="236" t="s">
        <v>10268</v>
      </c>
      <c r="G966" s="210">
        <v>0</v>
      </c>
      <c r="H966" s="227" t="s">
        <v>10269</v>
      </c>
      <c r="I966" s="227"/>
      <c r="J966" s="227"/>
      <c r="K966" s="227"/>
      <c r="L966" s="227"/>
      <c r="M966" s="227"/>
      <c r="N966" s="227" t="s">
        <v>10242</v>
      </c>
      <c r="O966" s="242" t="s">
        <v>10243</v>
      </c>
      <c r="P966" s="242" t="s">
        <v>10261</v>
      </c>
      <c r="Q966" s="221" t="s">
        <v>10275</v>
      </c>
      <c r="R966" s="208" t="s">
        <v>6090</v>
      </c>
      <c r="S966" s="209" t="s">
        <v>10375</v>
      </c>
      <c r="T966" s="229">
        <v>45702</v>
      </c>
      <c r="U966" s="230" t="s">
        <v>10277</v>
      </c>
      <c r="V966" s="230" t="s">
        <v>10263</v>
      </c>
      <c r="W966" s="230" t="s">
        <v>10263</v>
      </c>
      <c r="X966" s="230" t="s">
        <v>10271</v>
      </c>
      <c r="Y966" s="220"/>
      <c r="Z966" s="230" t="s">
        <v>10264</v>
      </c>
      <c r="AA966" s="220">
        <v>202503</v>
      </c>
      <c r="AB966" s="239"/>
      <c r="AC966" s="240" t="s">
        <v>10280</v>
      </c>
      <c r="AD966" s="240" t="s">
        <v>10252</v>
      </c>
      <c r="AE966" s="241">
        <v>0</v>
      </c>
      <c r="AF966" s="240" t="s">
        <v>10252</v>
      </c>
      <c r="AG966" s="235" t="str">
        <f>IFERROR(VLOOKUP(작성용!A:A,RM!A:D,4,0),"-")</f>
        <v>김영하/유승환</v>
      </c>
      <c r="AH966" s="231" t="s">
        <v>10253</v>
      </c>
      <c r="AI966" s="231" t="s">
        <v>10272</v>
      </c>
      <c r="AJ966" s="231" t="s">
        <v>4949</v>
      </c>
      <c r="AK966" s="231" t="s">
        <v>3962</v>
      </c>
      <c r="AL966" s="231">
        <v>965</v>
      </c>
    </row>
    <row r="967" spans="1:38" x14ac:dyDescent="0.3">
      <c r="A967" s="225" t="s">
        <v>2403</v>
      </c>
      <c r="B967" s="225" t="s">
        <v>10266</v>
      </c>
      <c r="C967" s="237" t="s">
        <v>10273</v>
      </c>
      <c r="D967" s="233" t="s">
        <v>10376</v>
      </c>
      <c r="E967" s="232" t="s">
        <v>6092</v>
      </c>
      <c r="F967" s="236" t="s">
        <v>10268</v>
      </c>
      <c r="G967" s="210">
        <v>0</v>
      </c>
      <c r="H967" s="227" t="s">
        <v>10269</v>
      </c>
      <c r="I967" s="227"/>
      <c r="J967" s="227"/>
      <c r="K967" s="227"/>
      <c r="L967" s="227"/>
      <c r="M967" s="227"/>
      <c r="N967" s="227" t="s">
        <v>10242</v>
      </c>
      <c r="O967" s="242" t="s">
        <v>10243</v>
      </c>
      <c r="P967" s="242" t="s">
        <v>10261</v>
      </c>
      <c r="Q967" s="221" t="s">
        <v>10275</v>
      </c>
      <c r="R967" s="208" t="s">
        <v>6093</v>
      </c>
      <c r="S967" s="209" t="s">
        <v>10377</v>
      </c>
      <c r="T967" s="229">
        <v>45702</v>
      </c>
      <c r="U967" s="230" t="s">
        <v>10277</v>
      </c>
      <c r="V967" s="230" t="s">
        <v>10263</v>
      </c>
      <c r="W967" s="230" t="s">
        <v>10263</v>
      </c>
      <c r="X967" s="230" t="s">
        <v>10271</v>
      </c>
      <c r="Y967" s="220"/>
      <c r="Z967" s="230" t="s">
        <v>10264</v>
      </c>
      <c r="AA967" s="220">
        <v>202503</v>
      </c>
      <c r="AB967" s="239"/>
      <c r="AC967" s="240" t="s">
        <v>10280</v>
      </c>
      <c r="AD967" s="240" t="s">
        <v>10252</v>
      </c>
      <c r="AE967" s="241">
        <v>0</v>
      </c>
      <c r="AF967" s="240" t="s">
        <v>10252</v>
      </c>
      <c r="AG967" s="235" t="str">
        <f>IFERROR(VLOOKUP(작성용!A:A,RM!A:D,4,0),"-")</f>
        <v>김영하/유승환</v>
      </c>
      <c r="AH967" s="231" t="s">
        <v>10253</v>
      </c>
      <c r="AI967" s="231" t="s">
        <v>10272</v>
      </c>
      <c r="AJ967" s="231" t="s">
        <v>4949</v>
      </c>
      <c r="AK967" s="231" t="s">
        <v>3962</v>
      </c>
      <c r="AL967" s="231">
        <v>966</v>
      </c>
    </row>
    <row r="968" spans="1:38" x14ac:dyDescent="0.3">
      <c r="A968" s="225" t="s">
        <v>2403</v>
      </c>
      <c r="B968" s="225" t="s">
        <v>10266</v>
      </c>
      <c r="C968" s="237" t="s">
        <v>10273</v>
      </c>
      <c r="D968" s="233" t="s">
        <v>10378</v>
      </c>
      <c r="E968" s="232" t="s">
        <v>6094</v>
      </c>
      <c r="F968" s="236" t="s">
        <v>10268</v>
      </c>
      <c r="G968" s="210">
        <v>0</v>
      </c>
      <c r="H968" s="227" t="s">
        <v>10269</v>
      </c>
      <c r="I968" s="227"/>
      <c r="J968" s="227"/>
      <c r="K968" s="227"/>
      <c r="L968" s="227"/>
      <c r="M968" s="227"/>
      <c r="N968" s="227" t="s">
        <v>10242</v>
      </c>
      <c r="O968" s="242" t="s">
        <v>10243</v>
      </c>
      <c r="P968" s="242" t="s">
        <v>10261</v>
      </c>
      <c r="Q968" s="221" t="s">
        <v>10275</v>
      </c>
      <c r="R968" s="208" t="s">
        <v>6095</v>
      </c>
      <c r="S968" s="209" t="s">
        <v>10379</v>
      </c>
      <c r="T968" s="229">
        <v>45702</v>
      </c>
      <c r="U968" s="230" t="s">
        <v>10277</v>
      </c>
      <c r="V968" s="230" t="s">
        <v>10263</v>
      </c>
      <c r="W968" s="230" t="s">
        <v>10263</v>
      </c>
      <c r="X968" s="230" t="s">
        <v>10271</v>
      </c>
      <c r="Y968" s="220"/>
      <c r="Z968" s="230" t="s">
        <v>10264</v>
      </c>
      <c r="AA968" s="220">
        <v>202503</v>
      </c>
      <c r="AB968" s="239"/>
      <c r="AC968" s="240" t="s">
        <v>10280</v>
      </c>
      <c r="AD968" s="240" t="s">
        <v>10252</v>
      </c>
      <c r="AE968" s="241">
        <v>0</v>
      </c>
      <c r="AF968" s="240" t="s">
        <v>10252</v>
      </c>
      <c r="AG968" s="235" t="str">
        <f>IFERROR(VLOOKUP(작성용!A:A,RM!A:D,4,0),"-")</f>
        <v>김영하/유승환</v>
      </c>
      <c r="AH968" s="231" t="s">
        <v>10253</v>
      </c>
      <c r="AI968" s="231" t="s">
        <v>10272</v>
      </c>
      <c r="AJ968" s="231" t="s">
        <v>4949</v>
      </c>
      <c r="AK968" s="231" t="s">
        <v>3962</v>
      </c>
      <c r="AL968" s="231">
        <v>967</v>
      </c>
    </row>
    <row r="969" spans="1:38" x14ac:dyDescent="0.3">
      <c r="A969" s="225" t="s">
        <v>2403</v>
      </c>
      <c r="B969" s="225" t="s">
        <v>10266</v>
      </c>
      <c r="C969" s="237" t="s">
        <v>10273</v>
      </c>
      <c r="D969" s="233" t="s">
        <v>10380</v>
      </c>
      <c r="E969" s="232" t="s">
        <v>6096</v>
      </c>
      <c r="F969" s="236" t="s">
        <v>10268</v>
      </c>
      <c r="G969" s="210">
        <v>0</v>
      </c>
      <c r="H969" s="227" t="s">
        <v>10269</v>
      </c>
      <c r="I969" s="227"/>
      <c r="J969" s="227"/>
      <c r="K969" s="227"/>
      <c r="L969" s="227"/>
      <c r="M969" s="227"/>
      <c r="N969" s="227" t="s">
        <v>10242</v>
      </c>
      <c r="O969" s="242" t="s">
        <v>10243</v>
      </c>
      <c r="P969" s="242" t="s">
        <v>10261</v>
      </c>
      <c r="Q969" s="221" t="s">
        <v>10275</v>
      </c>
      <c r="R969" s="208" t="s">
        <v>6097</v>
      </c>
      <c r="S969" s="209" t="s">
        <v>10381</v>
      </c>
      <c r="T969" s="229">
        <v>45702</v>
      </c>
      <c r="U969" s="230" t="s">
        <v>10277</v>
      </c>
      <c r="V969" s="230" t="s">
        <v>10263</v>
      </c>
      <c r="W969" s="230" t="s">
        <v>10263</v>
      </c>
      <c r="X969" s="230" t="s">
        <v>10271</v>
      </c>
      <c r="Y969" s="220"/>
      <c r="Z969" s="230" t="s">
        <v>10264</v>
      </c>
      <c r="AA969" s="220">
        <v>202503</v>
      </c>
      <c r="AB969" s="239"/>
      <c r="AC969" s="240" t="s">
        <v>10280</v>
      </c>
      <c r="AD969" s="240" t="s">
        <v>10252</v>
      </c>
      <c r="AE969" s="241">
        <v>0</v>
      </c>
      <c r="AF969" s="240" t="s">
        <v>10252</v>
      </c>
      <c r="AG969" s="235" t="str">
        <f>IFERROR(VLOOKUP(작성용!A:A,RM!A:D,4,0),"-")</f>
        <v>김영하/유승환</v>
      </c>
      <c r="AH969" s="231" t="s">
        <v>10253</v>
      </c>
      <c r="AI969" s="231" t="s">
        <v>10272</v>
      </c>
      <c r="AJ969" s="231" t="s">
        <v>4949</v>
      </c>
      <c r="AK969" s="231" t="s">
        <v>3962</v>
      </c>
      <c r="AL969" s="231">
        <v>968</v>
      </c>
    </row>
    <row r="970" spans="1:38" x14ac:dyDescent="0.3">
      <c r="A970" s="225" t="s">
        <v>2403</v>
      </c>
      <c r="B970" s="225" t="s">
        <v>10266</v>
      </c>
      <c r="C970" s="237" t="s">
        <v>10273</v>
      </c>
      <c r="D970" s="233" t="s">
        <v>10382</v>
      </c>
      <c r="E970" s="232" t="s">
        <v>6098</v>
      </c>
      <c r="F970" s="236" t="s">
        <v>10268</v>
      </c>
      <c r="G970" s="210">
        <v>0</v>
      </c>
      <c r="H970" s="227" t="s">
        <v>10269</v>
      </c>
      <c r="I970" s="227"/>
      <c r="J970" s="227"/>
      <c r="K970" s="227"/>
      <c r="L970" s="227"/>
      <c r="M970" s="227"/>
      <c r="N970" s="227" t="s">
        <v>10242</v>
      </c>
      <c r="O970" s="242" t="s">
        <v>10243</v>
      </c>
      <c r="P970" s="242" t="s">
        <v>10261</v>
      </c>
      <c r="Q970" s="221" t="s">
        <v>10275</v>
      </c>
      <c r="R970" s="208" t="s">
        <v>6099</v>
      </c>
      <c r="S970" s="209" t="s">
        <v>10383</v>
      </c>
      <c r="T970" s="229">
        <v>45702</v>
      </c>
      <c r="U970" s="230" t="s">
        <v>10277</v>
      </c>
      <c r="V970" s="230" t="s">
        <v>10263</v>
      </c>
      <c r="W970" s="230" t="s">
        <v>10248</v>
      </c>
      <c r="X970" s="230" t="s">
        <v>10271</v>
      </c>
      <c r="Y970" s="220"/>
      <c r="Z970" s="230" t="s">
        <v>10264</v>
      </c>
      <c r="AA970" s="220">
        <v>202503</v>
      </c>
      <c r="AB970" s="239"/>
      <c r="AC970" s="240" t="s">
        <v>10280</v>
      </c>
      <c r="AD970" s="240" t="s">
        <v>10252</v>
      </c>
      <c r="AE970" s="241">
        <v>0</v>
      </c>
      <c r="AF970" s="240" t="s">
        <v>10252</v>
      </c>
      <c r="AG970" s="235" t="str">
        <f>IFERROR(VLOOKUP(작성용!A:A,RM!A:D,4,0),"-")</f>
        <v>김영하/유승환</v>
      </c>
      <c r="AH970" s="231" t="s">
        <v>10253</v>
      </c>
      <c r="AI970" s="231" t="s">
        <v>10272</v>
      </c>
      <c r="AJ970" s="231" t="s">
        <v>4949</v>
      </c>
      <c r="AK970" s="231" t="s">
        <v>3962</v>
      </c>
      <c r="AL970" s="231">
        <v>969</v>
      </c>
    </row>
    <row r="971" spans="1:38" x14ac:dyDescent="0.3">
      <c r="A971" s="225" t="s">
        <v>2403</v>
      </c>
      <c r="B971" s="225" t="s">
        <v>10266</v>
      </c>
      <c r="C971" s="237" t="s">
        <v>10273</v>
      </c>
      <c r="D971" s="233" t="s">
        <v>10384</v>
      </c>
      <c r="E971" s="232" t="s">
        <v>6100</v>
      </c>
      <c r="F971" s="236" t="s">
        <v>10268</v>
      </c>
      <c r="G971" s="210">
        <v>0</v>
      </c>
      <c r="H971" s="227" t="s">
        <v>10269</v>
      </c>
      <c r="I971" s="227"/>
      <c r="J971" s="227"/>
      <c r="K971" s="227"/>
      <c r="L971" s="227"/>
      <c r="M971" s="227"/>
      <c r="N971" s="227" t="s">
        <v>10242</v>
      </c>
      <c r="O971" s="242" t="s">
        <v>10243</v>
      </c>
      <c r="P971" s="242" t="s">
        <v>10261</v>
      </c>
      <c r="Q971" s="221" t="s">
        <v>10275</v>
      </c>
      <c r="R971" s="208" t="s">
        <v>6101</v>
      </c>
      <c r="S971" s="209" t="s">
        <v>10385</v>
      </c>
      <c r="T971" s="229">
        <v>45702</v>
      </c>
      <c r="U971" s="230" t="s">
        <v>10277</v>
      </c>
      <c r="V971" s="230" t="s">
        <v>10263</v>
      </c>
      <c r="W971" s="230" t="s">
        <v>10263</v>
      </c>
      <c r="X971" s="230" t="s">
        <v>10271</v>
      </c>
      <c r="Y971" s="220"/>
      <c r="Z971" s="230" t="s">
        <v>10264</v>
      </c>
      <c r="AA971" s="220">
        <v>202503</v>
      </c>
      <c r="AB971" s="239"/>
      <c r="AC971" s="240" t="s">
        <v>10280</v>
      </c>
      <c r="AD971" s="240" t="s">
        <v>10252</v>
      </c>
      <c r="AE971" s="241">
        <v>0</v>
      </c>
      <c r="AF971" s="240" t="s">
        <v>10252</v>
      </c>
      <c r="AG971" s="235" t="str">
        <f>IFERROR(VLOOKUP(작성용!A:A,RM!A:D,4,0),"-")</f>
        <v>김영하/유승환</v>
      </c>
      <c r="AH971" s="231" t="s">
        <v>10253</v>
      </c>
      <c r="AI971" s="231" t="s">
        <v>10272</v>
      </c>
      <c r="AJ971" s="231" t="s">
        <v>4949</v>
      </c>
      <c r="AK971" s="231" t="s">
        <v>3962</v>
      </c>
      <c r="AL971" s="231">
        <v>970</v>
      </c>
    </row>
    <row r="972" spans="1:38" x14ac:dyDescent="0.3">
      <c r="A972" s="225" t="s">
        <v>2403</v>
      </c>
      <c r="B972" s="225" t="s">
        <v>10266</v>
      </c>
      <c r="C972" s="237" t="s">
        <v>10273</v>
      </c>
      <c r="D972" s="233" t="s">
        <v>10386</v>
      </c>
      <c r="E972" s="232" t="s">
        <v>6102</v>
      </c>
      <c r="F972" s="236" t="s">
        <v>10268</v>
      </c>
      <c r="G972" s="210">
        <v>0</v>
      </c>
      <c r="H972" s="227" t="s">
        <v>10269</v>
      </c>
      <c r="I972" s="227"/>
      <c r="J972" s="227"/>
      <c r="K972" s="227"/>
      <c r="L972" s="227"/>
      <c r="M972" s="227"/>
      <c r="N972" s="227" t="s">
        <v>10242</v>
      </c>
      <c r="O972" s="242" t="s">
        <v>10243</v>
      </c>
      <c r="P972" s="242" t="s">
        <v>10261</v>
      </c>
      <c r="Q972" s="221" t="s">
        <v>10275</v>
      </c>
      <c r="R972" s="208" t="s">
        <v>6103</v>
      </c>
      <c r="S972" s="209" t="s">
        <v>10387</v>
      </c>
      <c r="T972" s="229">
        <v>45702</v>
      </c>
      <c r="U972" s="230" t="s">
        <v>10277</v>
      </c>
      <c r="V972" s="230" t="s">
        <v>10263</v>
      </c>
      <c r="W972" s="230" t="s">
        <v>10263</v>
      </c>
      <c r="X972" s="230" t="s">
        <v>10271</v>
      </c>
      <c r="Y972" s="220"/>
      <c r="Z972" s="230" t="s">
        <v>10264</v>
      </c>
      <c r="AA972" s="220">
        <v>202503</v>
      </c>
      <c r="AB972" s="239"/>
      <c r="AC972" s="240" t="s">
        <v>10280</v>
      </c>
      <c r="AD972" s="240" t="s">
        <v>10252</v>
      </c>
      <c r="AE972" s="241">
        <v>0</v>
      </c>
      <c r="AF972" s="240" t="s">
        <v>10252</v>
      </c>
      <c r="AG972" s="235" t="str">
        <f>IFERROR(VLOOKUP(작성용!A:A,RM!A:D,4,0),"-")</f>
        <v>김영하/유승환</v>
      </c>
      <c r="AH972" s="231" t="s">
        <v>10253</v>
      </c>
      <c r="AI972" s="231" t="s">
        <v>10272</v>
      </c>
      <c r="AJ972" s="231" t="s">
        <v>10256</v>
      </c>
      <c r="AK972" s="231" t="s">
        <v>3962</v>
      </c>
      <c r="AL972" s="231">
        <v>971</v>
      </c>
    </row>
    <row r="973" spans="1:38" x14ac:dyDescent="0.3">
      <c r="A973" s="225" t="s">
        <v>2403</v>
      </c>
      <c r="B973" s="225" t="s">
        <v>10266</v>
      </c>
      <c r="C973" s="237" t="s">
        <v>10273</v>
      </c>
      <c r="D973" s="233" t="s">
        <v>10388</v>
      </c>
      <c r="E973" s="232" t="s">
        <v>5858</v>
      </c>
      <c r="F973" s="236" t="s">
        <v>10268</v>
      </c>
      <c r="G973" s="210">
        <v>0</v>
      </c>
      <c r="H973" s="227" t="s">
        <v>10269</v>
      </c>
      <c r="I973" s="227"/>
      <c r="J973" s="227"/>
      <c r="K973" s="227"/>
      <c r="L973" s="227"/>
      <c r="M973" s="227"/>
      <c r="N973" s="227" t="s">
        <v>10259</v>
      </c>
      <c r="O973" s="242" t="s">
        <v>10243</v>
      </c>
      <c r="P973" s="242" t="s">
        <v>10261</v>
      </c>
      <c r="Q973" s="221" t="s">
        <v>10275</v>
      </c>
      <c r="R973" s="208" t="s">
        <v>5859</v>
      </c>
      <c r="S973" s="209" t="s">
        <v>10389</v>
      </c>
      <c r="T973" s="229">
        <v>45702</v>
      </c>
      <c r="U973" s="230" t="s">
        <v>10277</v>
      </c>
      <c r="V973" s="230" t="s">
        <v>10263</v>
      </c>
      <c r="W973" s="230" t="s">
        <v>10263</v>
      </c>
      <c r="X973" s="230" t="s">
        <v>10271</v>
      </c>
      <c r="Y973" s="220"/>
      <c r="Z973" s="230" t="s">
        <v>10264</v>
      </c>
      <c r="AA973" s="220">
        <v>202503</v>
      </c>
      <c r="AB973" s="239"/>
      <c r="AC973" s="240" t="s">
        <v>10280</v>
      </c>
      <c r="AD973" s="240" t="s">
        <v>10252</v>
      </c>
      <c r="AE973" s="241">
        <v>0</v>
      </c>
      <c r="AF973" s="240" t="s">
        <v>10252</v>
      </c>
      <c r="AG973" s="235" t="str">
        <f>IFERROR(VLOOKUP(작성용!A:A,RM!A:D,4,0),"-")</f>
        <v>김영하/유승환</v>
      </c>
      <c r="AH973" s="231" t="s">
        <v>10253</v>
      </c>
      <c r="AI973" s="231" t="s">
        <v>10272</v>
      </c>
      <c r="AJ973" s="231" t="s">
        <v>4949</v>
      </c>
      <c r="AK973" s="231" t="s">
        <v>3962</v>
      </c>
      <c r="AL973" s="231">
        <v>972</v>
      </c>
    </row>
    <row r="974" spans="1:38" x14ac:dyDescent="0.3">
      <c r="A974" s="225" t="s">
        <v>2403</v>
      </c>
      <c r="B974" s="225" t="s">
        <v>10266</v>
      </c>
      <c r="C974" s="237" t="s">
        <v>10273</v>
      </c>
      <c r="D974" s="233" t="s">
        <v>10390</v>
      </c>
      <c r="E974" s="232" t="s">
        <v>5864</v>
      </c>
      <c r="F974" s="236" t="s">
        <v>10268</v>
      </c>
      <c r="G974" s="210">
        <v>0</v>
      </c>
      <c r="H974" s="227" t="s">
        <v>10269</v>
      </c>
      <c r="I974" s="227"/>
      <c r="J974" s="227"/>
      <c r="K974" s="227"/>
      <c r="L974" s="227"/>
      <c r="M974" s="227"/>
      <c r="N974" s="227" t="s">
        <v>10242</v>
      </c>
      <c r="O974" s="242" t="s">
        <v>10243</v>
      </c>
      <c r="P974" s="242" t="s">
        <v>10261</v>
      </c>
      <c r="Q974" s="221" t="s">
        <v>10275</v>
      </c>
      <c r="R974" s="208" t="s">
        <v>5865</v>
      </c>
      <c r="S974" s="209" t="s">
        <v>10391</v>
      </c>
      <c r="T974" s="229">
        <v>45702</v>
      </c>
      <c r="U974" s="230" t="s">
        <v>10277</v>
      </c>
      <c r="V974" s="230" t="s">
        <v>10263</v>
      </c>
      <c r="W974" s="230" t="s">
        <v>10263</v>
      </c>
      <c r="X974" s="230" t="s">
        <v>10271</v>
      </c>
      <c r="Y974" s="220"/>
      <c r="Z974" s="230" t="s">
        <v>10264</v>
      </c>
      <c r="AA974" s="220">
        <v>202503</v>
      </c>
      <c r="AB974" s="239"/>
      <c r="AC974" s="240" t="s">
        <v>10280</v>
      </c>
      <c r="AD974" s="240" t="s">
        <v>10252</v>
      </c>
      <c r="AE974" s="241">
        <v>0</v>
      </c>
      <c r="AF974" s="240" t="s">
        <v>10252</v>
      </c>
      <c r="AG974" s="235" t="str">
        <f>IFERROR(VLOOKUP(작성용!A:A,RM!A:D,4,0),"-")</f>
        <v>김영하/유승환</v>
      </c>
      <c r="AH974" s="231" t="s">
        <v>10253</v>
      </c>
      <c r="AI974" s="231" t="s">
        <v>10272</v>
      </c>
      <c r="AJ974" s="231" t="s">
        <v>4949</v>
      </c>
      <c r="AK974" s="231" t="s">
        <v>3962</v>
      </c>
      <c r="AL974" s="231">
        <v>973</v>
      </c>
    </row>
    <row r="975" spans="1:38" x14ac:dyDescent="0.3">
      <c r="A975" s="225" t="s">
        <v>2403</v>
      </c>
      <c r="B975" s="225" t="s">
        <v>10266</v>
      </c>
      <c r="C975" s="237" t="s">
        <v>10273</v>
      </c>
      <c r="D975" s="233" t="s">
        <v>10392</v>
      </c>
      <c r="E975" s="232" t="s">
        <v>5116</v>
      </c>
      <c r="F975" s="236" t="s">
        <v>10268</v>
      </c>
      <c r="G975" s="210">
        <v>0</v>
      </c>
      <c r="H975" s="227" t="s">
        <v>10269</v>
      </c>
      <c r="I975" s="227"/>
      <c r="J975" s="227"/>
      <c r="K975" s="227"/>
      <c r="L975" s="227"/>
      <c r="M975" s="227"/>
      <c r="N975" s="227" t="s">
        <v>10242</v>
      </c>
      <c r="O975" s="242" t="s">
        <v>10243</v>
      </c>
      <c r="P975" s="242" t="s">
        <v>10261</v>
      </c>
      <c r="Q975" s="221" t="s">
        <v>10275</v>
      </c>
      <c r="R975" s="208" t="s">
        <v>5421</v>
      </c>
      <c r="S975" s="209" t="s">
        <v>10393</v>
      </c>
      <c r="T975" s="229">
        <v>45702</v>
      </c>
      <c r="U975" s="230" t="s">
        <v>10277</v>
      </c>
      <c r="V975" s="230" t="s">
        <v>10263</v>
      </c>
      <c r="W975" s="230" t="s">
        <v>10248</v>
      </c>
      <c r="X975" s="230" t="s">
        <v>10271</v>
      </c>
      <c r="Y975" s="220"/>
      <c r="Z975" s="230" t="s">
        <v>10264</v>
      </c>
      <c r="AA975" s="220">
        <v>202503</v>
      </c>
      <c r="AB975" s="239"/>
      <c r="AC975" s="240" t="s">
        <v>10280</v>
      </c>
      <c r="AD975" s="240" t="s">
        <v>10252</v>
      </c>
      <c r="AE975" s="241">
        <v>0</v>
      </c>
      <c r="AF975" s="240" t="s">
        <v>10252</v>
      </c>
      <c r="AG975" s="235" t="str">
        <f>IFERROR(VLOOKUP(작성용!A:A,RM!A:D,4,0),"-")</f>
        <v>김영하/유승환</v>
      </c>
      <c r="AH975" s="231" t="s">
        <v>10253</v>
      </c>
      <c r="AI975" s="231" t="s">
        <v>10272</v>
      </c>
      <c r="AJ975" s="231" t="s">
        <v>4949</v>
      </c>
      <c r="AK975" s="231" t="s">
        <v>3962</v>
      </c>
      <c r="AL975" s="231">
        <v>974</v>
      </c>
    </row>
    <row r="976" spans="1:38" x14ac:dyDescent="0.3">
      <c r="A976" s="225" t="s">
        <v>2403</v>
      </c>
      <c r="B976" s="225" t="s">
        <v>10266</v>
      </c>
      <c r="C976" s="237" t="s">
        <v>10273</v>
      </c>
      <c r="D976" s="233" t="s">
        <v>10394</v>
      </c>
      <c r="E976" s="232" t="s">
        <v>6104</v>
      </c>
      <c r="F976" s="236" t="s">
        <v>10268</v>
      </c>
      <c r="G976" s="210">
        <v>0</v>
      </c>
      <c r="H976" s="227" t="s">
        <v>10269</v>
      </c>
      <c r="I976" s="227"/>
      <c r="J976" s="227"/>
      <c r="K976" s="227"/>
      <c r="L976" s="227"/>
      <c r="M976" s="227"/>
      <c r="N976" s="227" t="s">
        <v>10242</v>
      </c>
      <c r="O976" s="242" t="s">
        <v>10243</v>
      </c>
      <c r="P976" s="242" t="s">
        <v>10261</v>
      </c>
      <c r="Q976" s="221" t="s">
        <v>10275</v>
      </c>
      <c r="R976" s="208" t="s">
        <v>6105</v>
      </c>
      <c r="S976" s="209" t="s">
        <v>10395</v>
      </c>
      <c r="T976" s="229">
        <v>45702</v>
      </c>
      <c r="U976" s="230" t="s">
        <v>10277</v>
      </c>
      <c r="V976" s="230" t="s">
        <v>10263</v>
      </c>
      <c r="W976" s="230" t="s">
        <v>10263</v>
      </c>
      <c r="X976" s="230" t="s">
        <v>10271</v>
      </c>
      <c r="Y976" s="220"/>
      <c r="Z976" s="230" t="s">
        <v>10264</v>
      </c>
      <c r="AA976" s="220">
        <v>202503</v>
      </c>
      <c r="AB976" s="239"/>
      <c r="AC976" s="240" t="s">
        <v>10280</v>
      </c>
      <c r="AD976" s="240" t="s">
        <v>10252</v>
      </c>
      <c r="AE976" s="241">
        <v>0</v>
      </c>
      <c r="AF976" s="240" t="s">
        <v>10252</v>
      </c>
      <c r="AG976" s="235" t="str">
        <f>IFERROR(VLOOKUP(작성용!A:A,RM!A:D,4,0),"-")</f>
        <v>김영하/유승환</v>
      </c>
      <c r="AH976" s="231" t="s">
        <v>10253</v>
      </c>
      <c r="AI976" s="231" t="s">
        <v>10272</v>
      </c>
      <c r="AJ976" s="231" t="s">
        <v>4949</v>
      </c>
      <c r="AK976" s="231" t="s">
        <v>3962</v>
      </c>
      <c r="AL976" s="231">
        <v>975</v>
      </c>
    </row>
    <row r="977" spans="1:38" x14ac:dyDescent="0.3">
      <c r="A977" s="225" t="s">
        <v>2403</v>
      </c>
      <c r="B977" s="225" t="s">
        <v>10266</v>
      </c>
      <c r="C977" s="237" t="s">
        <v>10273</v>
      </c>
      <c r="D977" s="233" t="s">
        <v>10396</v>
      </c>
      <c r="E977" s="232" t="s">
        <v>5302</v>
      </c>
      <c r="F977" s="236" t="s">
        <v>10268</v>
      </c>
      <c r="G977" s="210">
        <v>0</v>
      </c>
      <c r="H977" s="227" t="s">
        <v>10269</v>
      </c>
      <c r="I977" s="227"/>
      <c r="J977" s="227"/>
      <c r="K977" s="227"/>
      <c r="L977" s="227"/>
      <c r="M977" s="227"/>
      <c r="N977" s="227" t="s">
        <v>10242</v>
      </c>
      <c r="O977" s="242" t="s">
        <v>10243</v>
      </c>
      <c r="P977" s="242" t="s">
        <v>10261</v>
      </c>
      <c r="Q977" s="221" t="s">
        <v>10275</v>
      </c>
      <c r="R977" s="208" t="s">
        <v>5303</v>
      </c>
      <c r="S977" s="209" t="s">
        <v>10397</v>
      </c>
      <c r="T977" s="229">
        <v>45702</v>
      </c>
      <c r="U977" s="230" t="s">
        <v>10277</v>
      </c>
      <c r="V977" s="230" t="s">
        <v>10263</v>
      </c>
      <c r="W977" s="230" t="s">
        <v>10248</v>
      </c>
      <c r="X977" s="230" t="s">
        <v>10271</v>
      </c>
      <c r="Y977" s="220"/>
      <c r="Z977" s="230" t="s">
        <v>10264</v>
      </c>
      <c r="AA977" s="220">
        <v>202503</v>
      </c>
      <c r="AB977" s="239"/>
      <c r="AC977" s="240" t="s">
        <v>10280</v>
      </c>
      <c r="AD977" s="240" t="s">
        <v>10252</v>
      </c>
      <c r="AE977" s="241">
        <v>0</v>
      </c>
      <c r="AF977" s="240" t="s">
        <v>10252</v>
      </c>
      <c r="AG977" s="235" t="str">
        <f>IFERROR(VLOOKUP(작성용!A:A,RM!A:D,4,0),"-")</f>
        <v>김영하/유승환</v>
      </c>
      <c r="AH977" s="231" t="s">
        <v>10253</v>
      </c>
      <c r="AI977" s="231" t="s">
        <v>10272</v>
      </c>
      <c r="AJ977" s="231" t="s">
        <v>4949</v>
      </c>
      <c r="AK977" s="231" t="s">
        <v>3962</v>
      </c>
      <c r="AL977" s="231">
        <v>976</v>
      </c>
    </row>
    <row r="978" spans="1:38" x14ac:dyDescent="0.3">
      <c r="A978" s="225" t="s">
        <v>2403</v>
      </c>
      <c r="B978" s="225" t="s">
        <v>10266</v>
      </c>
      <c r="C978" s="237" t="s">
        <v>10273</v>
      </c>
      <c r="D978" s="233" t="s">
        <v>10398</v>
      </c>
      <c r="E978" s="232" t="s">
        <v>6106</v>
      </c>
      <c r="F978" s="236" t="s">
        <v>10268</v>
      </c>
      <c r="G978" s="210">
        <v>0</v>
      </c>
      <c r="H978" s="227" t="s">
        <v>10269</v>
      </c>
      <c r="I978" s="227"/>
      <c r="J978" s="227"/>
      <c r="K978" s="227"/>
      <c r="L978" s="227"/>
      <c r="M978" s="227"/>
      <c r="N978" s="227" t="s">
        <v>10242</v>
      </c>
      <c r="O978" s="242" t="s">
        <v>10243</v>
      </c>
      <c r="P978" s="242" t="s">
        <v>10261</v>
      </c>
      <c r="Q978" s="221" t="s">
        <v>10275</v>
      </c>
      <c r="R978" s="208" t="s">
        <v>6107</v>
      </c>
      <c r="S978" s="209" t="s">
        <v>10399</v>
      </c>
      <c r="T978" s="229">
        <v>45702</v>
      </c>
      <c r="U978" s="230" t="s">
        <v>10277</v>
      </c>
      <c r="V978" s="230" t="s">
        <v>10263</v>
      </c>
      <c r="W978" s="230" t="s">
        <v>10263</v>
      </c>
      <c r="X978" s="230" t="s">
        <v>10271</v>
      </c>
      <c r="Y978" s="220"/>
      <c r="Z978" s="230" t="s">
        <v>10264</v>
      </c>
      <c r="AA978" s="220">
        <v>202503</v>
      </c>
      <c r="AB978" s="239"/>
      <c r="AC978" s="240" t="s">
        <v>10251</v>
      </c>
      <c r="AD978" s="240" t="s">
        <v>10252</v>
      </c>
      <c r="AE978" s="241">
        <v>0</v>
      </c>
      <c r="AF978" s="240" t="s">
        <v>10252</v>
      </c>
      <c r="AG978" s="235" t="str">
        <f>IFERROR(VLOOKUP(작성용!A:A,RM!A:D,4,0),"-")</f>
        <v>김영하/유승환</v>
      </c>
      <c r="AH978" s="231" t="s">
        <v>10253</v>
      </c>
      <c r="AI978" s="231" t="s">
        <v>10272</v>
      </c>
      <c r="AJ978" s="231" t="s">
        <v>4949</v>
      </c>
      <c r="AK978" s="231" t="s">
        <v>3962</v>
      </c>
      <c r="AL978" s="231">
        <v>977</v>
      </c>
    </row>
    <row r="979" spans="1:38" x14ac:dyDescent="0.3">
      <c r="A979" s="225" t="s">
        <v>2403</v>
      </c>
      <c r="B979" s="225" t="s">
        <v>10266</v>
      </c>
      <c r="C979" s="237" t="s">
        <v>10273</v>
      </c>
      <c r="D979" s="233" t="s">
        <v>10400</v>
      </c>
      <c r="E979" s="232" t="s">
        <v>6108</v>
      </c>
      <c r="F979" s="236" t="s">
        <v>10268</v>
      </c>
      <c r="G979" s="210">
        <v>0</v>
      </c>
      <c r="H979" s="227" t="s">
        <v>10269</v>
      </c>
      <c r="I979" s="227"/>
      <c r="J979" s="227"/>
      <c r="K979" s="227"/>
      <c r="L979" s="227"/>
      <c r="M979" s="227"/>
      <c r="N979" s="227" t="s">
        <v>10242</v>
      </c>
      <c r="O979" s="242" t="s">
        <v>10243</v>
      </c>
      <c r="P979" s="242" t="s">
        <v>10261</v>
      </c>
      <c r="Q979" s="221" t="s">
        <v>10275</v>
      </c>
      <c r="R979" s="208" t="s">
        <v>6109</v>
      </c>
      <c r="S979" s="209" t="s">
        <v>10401</v>
      </c>
      <c r="T979" s="229">
        <v>45702</v>
      </c>
      <c r="U979" s="230" t="s">
        <v>10277</v>
      </c>
      <c r="V979" s="230" t="s">
        <v>10263</v>
      </c>
      <c r="W979" s="230" t="s">
        <v>10263</v>
      </c>
      <c r="X979" s="230" t="s">
        <v>10271</v>
      </c>
      <c r="Y979" s="220"/>
      <c r="Z979" s="230" t="s">
        <v>10264</v>
      </c>
      <c r="AA979" s="220">
        <v>202503</v>
      </c>
      <c r="AB979" s="239"/>
      <c r="AC979" s="240" t="s">
        <v>10280</v>
      </c>
      <c r="AD979" s="240" t="s">
        <v>10252</v>
      </c>
      <c r="AE979" s="241">
        <v>0</v>
      </c>
      <c r="AF979" s="240" t="s">
        <v>10252</v>
      </c>
      <c r="AG979" s="235" t="str">
        <f>IFERROR(VLOOKUP(작성용!A:A,RM!A:D,4,0),"-")</f>
        <v>김영하/유승환</v>
      </c>
      <c r="AH979" s="231" t="s">
        <v>10254</v>
      </c>
      <c r="AI979" s="231" t="s">
        <v>10272</v>
      </c>
      <c r="AJ979" s="231" t="s">
        <v>4949</v>
      </c>
      <c r="AK979" s="231" t="s">
        <v>3962</v>
      </c>
      <c r="AL979" s="231">
        <v>978</v>
      </c>
    </row>
    <row r="980" spans="1:38" x14ac:dyDescent="0.3">
      <c r="A980" s="225" t="s">
        <v>2403</v>
      </c>
      <c r="B980" s="225" t="s">
        <v>10266</v>
      </c>
      <c r="C980" s="237" t="s">
        <v>10273</v>
      </c>
      <c r="D980" s="233" t="s">
        <v>10402</v>
      </c>
      <c r="E980" s="232" t="s">
        <v>6110</v>
      </c>
      <c r="F980" s="236" t="s">
        <v>10268</v>
      </c>
      <c r="G980" s="210">
        <v>0</v>
      </c>
      <c r="H980" s="227" t="s">
        <v>10269</v>
      </c>
      <c r="I980" s="227"/>
      <c r="J980" s="227"/>
      <c r="K980" s="227"/>
      <c r="L980" s="227"/>
      <c r="M980" s="227"/>
      <c r="N980" s="227" t="s">
        <v>10242</v>
      </c>
      <c r="O980" s="242" t="s">
        <v>10243</v>
      </c>
      <c r="P980" s="242" t="s">
        <v>10261</v>
      </c>
      <c r="Q980" s="221" t="s">
        <v>10275</v>
      </c>
      <c r="R980" s="208" t="s">
        <v>6111</v>
      </c>
      <c r="S980" s="209" t="s">
        <v>10403</v>
      </c>
      <c r="T980" s="229">
        <v>45702</v>
      </c>
      <c r="U980" s="230" t="s">
        <v>10277</v>
      </c>
      <c r="V980" s="230" t="s">
        <v>10263</v>
      </c>
      <c r="W980" s="230" t="s">
        <v>10263</v>
      </c>
      <c r="X980" s="230" t="s">
        <v>10271</v>
      </c>
      <c r="Y980" s="220"/>
      <c r="Z980" s="230" t="s">
        <v>10264</v>
      </c>
      <c r="AA980" s="220">
        <v>202503</v>
      </c>
      <c r="AB980" s="239"/>
      <c r="AC980" s="240" t="s">
        <v>10280</v>
      </c>
      <c r="AD980" s="240" t="s">
        <v>10252</v>
      </c>
      <c r="AE980" s="241">
        <v>0</v>
      </c>
      <c r="AF980" s="240" t="s">
        <v>10252</v>
      </c>
      <c r="AG980" s="235" t="str">
        <f>IFERROR(VLOOKUP(작성용!A:A,RM!A:D,4,0),"-")</f>
        <v>김영하/유승환</v>
      </c>
      <c r="AH980" s="231" t="s">
        <v>10253</v>
      </c>
      <c r="AI980" s="231" t="s">
        <v>10272</v>
      </c>
      <c r="AJ980" s="231" t="s">
        <v>4949</v>
      </c>
      <c r="AK980" s="231" t="s">
        <v>3962</v>
      </c>
      <c r="AL980" s="231">
        <v>979</v>
      </c>
    </row>
    <row r="981" spans="1:38" x14ac:dyDescent="0.3">
      <c r="A981" s="225" t="s">
        <v>2403</v>
      </c>
      <c r="B981" s="225" t="s">
        <v>10266</v>
      </c>
      <c r="C981" s="237" t="s">
        <v>10273</v>
      </c>
      <c r="D981" s="233" t="s">
        <v>10404</v>
      </c>
      <c r="E981" s="232" t="s">
        <v>6112</v>
      </c>
      <c r="F981" s="236" t="s">
        <v>10268</v>
      </c>
      <c r="G981" s="210">
        <v>0</v>
      </c>
      <c r="H981" s="227" t="s">
        <v>10269</v>
      </c>
      <c r="I981" s="227"/>
      <c r="J981" s="227"/>
      <c r="K981" s="227"/>
      <c r="L981" s="227"/>
      <c r="M981" s="227"/>
      <c r="N981" s="227" t="s">
        <v>10242</v>
      </c>
      <c r="O981" s="242" t="s">
        <v>10243</v>
      </c>
      <c r="P981" s="242" t="s">
        <v>10261</v>
      </c>
      <c r="Q981" s="221" t="s">
        <v>10275</v>
      </c>
      <c r="R981" s="208" t="s">
        <v>6113</v>
      </c>
      <c r="S981" s="209" t="s">
        <v>10405</v>
      </c>
      <c r="T981" s="229">
        <v>45702</v>
      </c>
      <c r="U981" s="230" t="s">
        <v>10277</v>
      </c>
      <c r="V981" s="230" t="s">
        <v>10263</v>
      </c>
      <c r="W981" s="230" t="s">
        <v>10263</v>
      </c>
      <c r="X981" s="230" t="s">
        <v>10271</v>
      </c>
      <c r="Y981" s="220"/>
      <c r="Z981" s="230" t="s">
        <v>10264</v>
      </c>
      <c r="AA981" s="220">
        <v>202503</v>
      </c>
      <c r="AB981" s="239"/>
      <c r="AC981" s="240" t="s">
        <v>10280</v>
      </c>
      <c r="AD981" s="240" t="s">
        <v>10252</v>
      </c>
      <c r="AE981" s="241">
        <v>0</v>
      </c>
      <c r="AF981" s="240" t="s">
        <v>10252</v>
      </c>
      <c r="AG981" s="235" t="str">
        <f>IFERROR(VLOOKUP(작성용!A:A,RM!A:D,4,0),"-")</f>
        <v>김영하/유승환</v>
      </c>
      <c r="AH981" s="231" t="s">
        <v>10253</v>
      </c>
      <c r="AI981" s="231" t="s">
        <v>10272</v>
      </c>
      <c r="AJ981" s="231" t="s">
        <v>4949</v>
      </c>
      <c r="AK981" s="231" t="s">
        <v>3962</v>
      </c>
      <c r="AL981" s="231">
        <v>980</v>
      </c>
    </row>
    <row r="982" spans="1:38" x14ac:dyDescent="0.3">
      <c r="A982" s="225" t="s">
        <v>2403</v>
      </c>
      <c r="B982" s="225" t="s">
        <v>10266</v>
      </c>
      <c r="C982" s="237" t="s">
        <v>10273</v>
      </c>
      <c r="D982" s="233" t="s">
        <v>10406</v>
      </c>
      <c r="E982" s="232" t="s">
        <v>6114</v>
      </c>
      <c r="F982" s="236" t="s">
        <v>10268</v>
      </c>
      <c r="G982" s="210">
        <v>0</v>
      </c>
      <c r="H982" s="227" t="s">
        <v>10269</v>
      </c>
      <c r="I982" s="227"/>
      <c r="J982" s="227"/>
      <c r="K982" s="227"/>
      <c r="L982" s="227"/>
      <c r="M982" s="227"/>
      <c r="N982" s="227" t="s">
        <v>10242</v>
      </c>
      <c r="O982" s="242" t="s">
        <v>10243</v>
      </c>
      <c r="P982" s="242" t="s">
        <v>10261</v>
      </c>
      <c r="Q982" s="221" t="s">
        <v>10275</v>
      </c>
      <c r="R982" s="208" t="s">
        <v>6115</v>
      </c>
      <c r="S982" s="209" t="s">
        <v>10407</v>
      </c>
      <c r="T982" s="229">
        <v>45702</v>
      </c>
      <c r="U982" s="230" t="s">
        <v>10277</v>
      </c>
      <c r="V982" s="230" t="s">
        <v>10248</v>
      </c>
      <c r="W982" s="230" t="s">
        <v>10263</v>
      </c>
      <c r="X982" s="230" t="s">
        <v>10271</v>
      </c>
      <c r="Y982" s="220"/>
      <c r="Z982" s="230" t="s">
        <v>10264</v>
      </c>
      <c r="AA982" s="220">
        <v>202503</v>
      </c>
      <c r="AB982" s="239"/>
      <c r="AC982" s="240" t="s">
        <v>10280</v>
      </c>
      <c r="AD982" s="240" t="s">
        <v>10252</v>
      </c>
      <c r="AE982" s="241">
        <v>0</v>
      </c>
      <c r="AF982" s="240" t="s">
        <v>10252</v>
      </c>
      <c r="AG982" s="235" t="str">
        <f>IFERROR(VLOOKUP(작성용!A:A,RM!A:D,4,0),"-")</f>
        <v>김영하/유승환</v>
      </c>
      <c r="AH982" s="231" t="s">
        <v>10253</v>
      </c>
      <c r="AI982" s="231" t="s">
        <v>10272</v>
      </c>
      <c r="AJ982" s="231" t="s">
        <v>4949</v>
      </c>
      <c r="AK982" s="231" t="s">
        <v>3962</v>
      </c>
      <c r="AL982" s="231">
        <v>981</v>
      </c>
    </row>
    <row r="983" spans="1:38" x14ac:dyDescent="0.3">
      <c r="A983" s="225" t="s">
        <v>2403</v>
      </c>
      <c r="B983" s="225" t="s">
        <v>10266</v>
      </c>
      <c r="C983" s="237" t="s">
        <v>10273</v>
      </c>
      <c r="D983" s="233" t="s">
        <v>10408</v>
      </c>
      <c r="E983" s="232" t="s">
        <v>6116</v>
      </c>
      <c r="F983" s="236" t="s">
        <v>10268</v>
      </c>
      <c r="G983" s="210">
        <v>0</v>
      </c>
      <c r="H983" s="227" t="s">
        <v>10269</v>
      </c>
      <c r="I983" s="227"/>
      <c r="J983" s="227"/>
      <c r="K983" s="227"/>
      <c r="L983" s="227"/>
      <c r="M983" s="227"/>
      <c r="N983" s="227" t="s">
        <v>10242</v>
      </c>
      <c r="O983" s="242" t="s">
        <v>10243</v>
      </c>
      <c r="P983" s="242" t="s">
        <v>10261</v>
      </c>
      <c r="Q983" s="221" t="s">
        <v>10275</v>
      </c>
      <c r="R983" s="208" t="s">
        <v>6117</v>
      </c>
      <c r="S983" s="209" t="s">
        <v>10409</v>
      </c>
      <c r="T983" s="229">
        <v>45702</v>
      </c>
      <c r="U983" s="230" t="s">
        <v>10277</v>
      </c>
      <c r="V983" s="230" t="s">
        <v>10263</v>
      </c>
      <c r="W983" s="230" t="s">
        <v>10263</v>
      </c>
      <c r="X983" s="230" t="s">
        <v>10271</v>
      </c>
      <c r="Y983" s="220"/>
      <c r="Z983" s="230" t="s">
        <v>10264</v>
      </c>
      <c r="AA983" s="220">
        <v>202503</v>
      </c>
      <c r="AB983" s="239"/>
      <c r="AC983" s="240" t="s">
        <v>10280</v>
      </c>
      <c r="AD983" s="240" t="s">
        <v>10252</v>
      </c>
      <c r="AE983" s="241">
        <v>0</v>
      </c>
      <c r="AF983" s="240" t="s">
        <v>10252</v>
      </c>
      <c r="AG983" s="235" t="str">
        <f>IFERROR(VLOOKUP(작성용!A:A,RM!A:D,4,0),"-")</f>
        <v>김영하/유승환</v>
      </c>
      <c r="AH983" s="231" t="s">
        <v>10253</v>
      </c>
      <c r="AI983" s="231" t="s">
        <v>10272</v>
      </c>
      <c r="AJ983" s="231" t="s">
        <v>4949</v>
      </c>
      <c r="AK983" s="231" t="s">
        <v>3962</v>
      </c>
      <c r="AL983" s="231">
        <v>982</v>
      </c>
    </row>
    <row r="984" spans="1:38" x14ac:dyDescent="0.3">
      <c r="A984" s="225" t="s">
        <v>2403</v>
      </c>
      <c r="B984" s="225" t="s">
        <v>10266</v>
      </c>
      <c r="C984" s="237" t="s">
        <v>10273</v>
      </c>
      <c r="D984" s="233" t="s">
        <v>10410</v>
      </c>
      <c r="E984" s="232" t="s">
        <v>6118</v>
      </c>
      <c r="F984" s="236" t="s">
        <v>10268</v>
      </c>
      <c r="G984" s="210">
        <v>0</v>
      </c>
      <c r="H984" s="227" t="s">
        <v>10269</v>
      </c>
      <c r="I984" s="227"/>
      <c r="J984" s="227"/>
      <c r="K984" s="227"/>
      <c r="L984" s="227"/>
      <c r="M984" s="227"/>
      <c r="N984" s="227" t="s">
        <v>10242</v>
      </c>
      <c r="O984" s="242" t="s">
        <v>10243</v>
      </c>
      <c r="P984" s="242" t="s">
        <v>10261</v>
      </c>
      <c r="Q984" s="221" t="s">
        <v>10275</v>
      </c>
      <c r="R984" s="208" t="s">
        <v>6119</v>
      </c>
      <c r="S984" s="209" t="s">
        <v>10411</v>
      </c>
      <c r="T984" s="229">
        <v>45702</v>
      </c>
      <c r="U984" s="230" t="s">
        <v>10277</v>
      </c>
      <c r="V984" s="230" t="s">
        <v>10263</v>
      </c>
      <c r="W984" s="230" t="s">
        <v>10263</v>
      </c>
      <c r="X984" s="230" t="s">
        <v>10271</v>
      </c>
      <c r="Y984" s="220"/>
      <c r="Z984" s="230" t="s">
        <v>10264</v>
      </c>
      <c r="AA984" s="220">
        <v>202503</v>
      </c>
      <c r="AB984" s="239"/>
      <c r="AC984" s="240" t="s">
        <v>10280</v>
      </c>
      <c r="AD984" s="240" t="s">
        <v>10252</v>
      </c>
      <c r="AE984" s="241">
        <v>0</v>
      </c>
      <c r="AF984" s="240" t="s">
        <v>10252</v>
      </c>
      <c r="AG984" s="235" t="str">
        <f>IFERROR(VLOOKUP(작성용!A:A,RM!A:D,4,0),"-")</f>
        <v>김영하/유승환</v>
      </c>
      <c r="AH984" s="231" t="s">
        <v>10253</v>
      </c>
      <c r="AI984" s="231" t="s">
        <v>10272</v>
      </c>
      <c r="AJ984" s="231" t="s">
        <v>4949</v>
      </c>
      <c r="AK984" s="231" t="s">
        <v>3962</v>
      </c>
      <c r="AL984" s="231">
        <v>983</v>
      </c>
    </row>
    <row r="985" spans="1:38" x14ac:dyDescent="0.3">
      <c r="A985" s="225" t="s">
        <v>2403</v>
      </c>
      <c r="B985" s="225" t="s">
        <v>10266</v>
      </c>
      <c r="C985" s="237" t="s">
        <v>10273</v>
      </c>
      <c r="D985" s="233" t="s">
        <v>10412</v>
      </c>
      <c r="E985" s="232" t="s">
        <v>6120</v>
      </c>
      <c r="F985" s="236" t="s">
        <v>10268</v>
      </c>
      <c r="G985" s="210">
        <v>0</v>
      </c>
      <c r="H985" s="227" t="s">
        <v>10269</v>
      </c>
      <c r="I985" s="227"/>
      <c r="J985" s="227"/>
      <c r="K985" s="227"/>
      <c r="L985" s="227"/>
      <c r="M985" s="227"/>
      <c r="N985" s="227" t="s">
        <v>10242</v>
      </c>
      <c r="O985" s="242" t="s">
        <v>10243</v>
      </c>
      <c r="P985" s="242" t="s">
        <v>10261</v>
      </c>
      <c r="Q985" s="221" t="s">
        <v>10275</v>
      </c>
      <c r="R985" s="208" t="s">
        <v>6121</v>
      </c>
      <c r="S985" s="209" t="s">
        <v>10413</v>
      </c>
      <c r="T985" s="229">
        <v>45702</v>
      </c>
      <c r="U985" s="230" t="s">
        <v>10277</v>
      </c>
      <c r="V985" s="230" t="s">
        <v>10263</v>
      </c>
      <c r="W985" s="230" t="s">
        <v>10263</v>
      </c>
      <c r="X985" s="230" t="s">
        <v>10271</v>
      </c>
      <c r="Y985" s="220"/>
      <c r="Z985" s="230" t="s">
        <v>10264</v>
      </c>
      <c r="AA985" s="220">
        <v>202503</v>
      </c>
      <c r="AB985" s="239"/>
      <c r="AC985" s="240" t="s">
        <v>10280</v>
      </c>
      <c r="AD985" s="240" t="s">
        <v>10252</v>
      </c>
      <c r="AE985" s="241">
        <v>0</v>
      </c>
      <c r="AF985" s="240" t="s">
        <v>10252</v>
      </c>
      <c r="AG985" s="235" t="str">
        <f>IFERROR(VLOOKUP(작성용!A:A,RM!A:D,4,0),"-")</f>
        <v>김영하/유승환</v>
      </c>
      <c r="AH985" s="231" t="s">
        <v>10253</v>
      </c>
      <c r="AI985" s="231" t="s">
        <v>10255</v>
      </c>
      <c r="AJ985" s="231" t="s">
        <v>4949</v>
      </c>
      <c r="AK985" s="231" t="s">
        <v>3962</v>
      </c>
      <c r="AL985" s="231">
        <v>984</v>
      </c>
    </row>
    <row r="986" spans="1:38" x14ac:dyDescent="0.3">
      <c r="A986" s="225" t="s">
        <v>2403</v>
      </c>
      <c r="B986" s="225" t="s">
        <v>10266</v>
      </c>
      <c r="C986" s="237" t="s">
        <v>10273</v>
      </c>
      <c r="D986" s="233" t="s">
        <v>10414</v>
      </c>
      <c r="E986" s="232" t="s">
        <v>6122</v>
      </c>
      <c r="F986" s="236" t="s">
        <v>10268</v>
      </c>
      <c r="G986" s="210">
        <v>0</v>
      </c>
      <c r="H986" s="227" t="s">
        <v>10269</v>
      </c>
      <c r="I986" s="227"/>
      <c r="J986" s="227"/>
      <c r="K986" s="227"/>
      <c r="L986" s="227"/>
      <c r="M986" s="227"/>
      <c r="N986" s="227" t="s">
        <v>10242</v>
      </c>
      <c r="O986" s="242" t="s">
        <v>10243</v>
      </c>
      <c r="P986" s="242" t="s">
        <v>10261</v>
      </c>
      <c r="Q986" s="221" t="s">
        <v>10275</v>
      </c>
      <c r="R986" s="208" t="s">
        <v>6123</v>
      </c>
      <c r="S986" s="209" t="s">
        <v>10415</v>
      </c>
      <c r="T986" s="229">
        <v>45702</v>
      </c>
      <c r="U986" s="230" t="s">
        <v>10277</v>
      </c>
      <c r="V986" s="230" t="s">
        <v>10263</v>
      </c>
      <c r="W986" s="230" t="s">
        <v>10263</v>
      </c>
      <c r="X986" s="230" t="s">
        <v>10271</v>
      </c>
      <c r="Y986" s="220"/>
      <c r="Z986" s="230" t="s">
        <v>10264</v>
      </c>
      <c r="AA986" s="220">
        <v>202503</v>
      </c>
      <c r="AB986" s="239"/>
      <c r="AC986" s="240" t="s">
        <v>10280</v>
      </c>
      <c r="AD986" s="240" t="s">
        <v>10252</v>
      </c>
      <c r="AE986" s="241">
        <v>0</v>
      </c>
      <c r="AF986" s="240" t="s">
        <v>10252</v>
      </c>
      <c r="AG986" s="235" t="str">
        <f>IFERROR(VLOOKUP(작성용!A:A,RM!A:D,4,0),"-")</f>
        <v>김영하/유승환</v>
      </c>
      <c r="AH986" s="231" t="s">
        <v>10253</v>
      </c>
      <c r="AI986" s="231" t="s">
        <v>10272</v>
      </c>
      <c r="AJ986" s="231" t="s">
        <v>4949</v>
      </c>
      <c r="AK986" s="231" t="s">
        <v>3962</v>
      </c>
      <c r="AL986" s="231">
        <v>985</v>
      </c>
    </row>
    <row r="987" spans="1:38" x14ac:dyDescent="0.3">
      <c r="A987" s="225" t="s">
        <v>2403</v>
      </c>
      <c r="B987" s="225" t="s">
        <v>10266</v>
      </c>
      <c r="C987" s="237" t="s">
        <v>10273</v>
      </c>
      <c r="D987" s="233" t="s">
        <v>10416</v>
      </c>
      <c r="E987" s="232" t="s">
        <v>6124</v>
      </c>
      <c r="F987" s="236" t="s">
        <v>10240</v>
      </c>
      <c r="G987" s="210">
        <v>0</v>
      </c>
      <c r="H987" s="227" t="s">
        <v>10269</v>
      </c>
      <c r="I987" s="227"/>
      <c r="J987" s="227"/>
      <c r="K987" s="227"/>
      <c r="L987" s="227"/>
      <c r="M987" s="227"/>
      <c r="N987" s="227" t="s">
        <v>10242</v>
      </c>
      <c r="O987" s="242" t="s">
        <v>10243</v>
      </c>
      <c r="P987" s="242" t="s">
        <v>10261</v>
      </c>
      <c r="Q987" s="221" t="s">
        <v>10275</v>
      </c>
      <c r="R987" s="208" t="s">
        <v>6125</v>
      </c>
      <c r="S987" s="209" t="s">
        <v>10417</v>
      </c>
      <c r="T987" s="229">
        <v>45702</v>
      </c>
      <c r="U987" s="230" t="s">
        <v>10277</v>
      </c>
      <c r="V987" s="230" t="s">
        <v>10263</v>
      </c>
      <c r="W987" s="230" t="s">
        <v>10263</v>
      </c>
      <c r="X987" s="230" t="s">
        <v>10271</v>
      </c>
      <c r="Y987" s="220"/>
      <c r="Z987" s="230" t="s">
        <v>10264</v>
      </c>
      <c r="AA987" s="220">
        <v>202503</v>
      </c>
      <c r="AB987" s="239"/>
      <c r="AC987" s="240" t="s">
        <v>10280</v>
      </c>
      <c r="AD987" s="240" t="s">
        <v>10252</v>
      </c>
      <c r="AE987" s="241">
        <v>0</v>
      </c>
      <c r="AF987" s="240" t="s">
        <v>10252</v>
      </c>
      <c r="AG987" s="235" t="str">
        <f>IFERROR(VLOOKUP(작성용!A:A,RM!A:D,4,0),"-")</f>
        <v>김영하/유승환</v>
      </c>
      <c r="AH987" s="231" t="s">
        <v>10253</v>
      </c>
      <c r="AI987" s="231" t="s">
        <v>10272</v>
      </c>
      <c r="AJ987" s="231" t="s">
        <v>4949</v>
      </c>
      <c r="AK987" s="231" t="s">
        <v>3962</v>
      </c>
      <c r="AL987" s="231">
        <v>986</v>
      </c>
    </row>
    <row r="988" spans="1:38" x14ac:dyDescent="0.3">
      <c r="A988" s="225" t="s">
        <v>2403</v>
      </c>
      <c r="B988" s="225" t="s">
        <v>10266</v>
      </c>
      <c r="C988" s="237" t="s">
        <v>10273</v>
      </c>
      <c r="D988" s="233" t="s">
        <v>10418</v>
      </c>
      <c r="E988" s="232">
        <v>1101113529976</v>
      </c>
      <c r="F988" s="236" t="s">
        <v>10419</v>
      </c>
      <c r="G988" s="210">
        <v>0</v>
      </c>
      <c r="H988" s="227" t="s">
        <v>10269</v>
      </c>
      <c r="I988" s="227"/>
      <c r="J988" s="227"/>
      <c r="K988" s="227"/>
      <c r="L988" s="227"/>
      <c r="M988" s="227"/>
      <c r="N988" s="227" t="s">
        <v>10242</v>
      </c>
      <c r="O988" s="242" t="s">
        <v>10243</v>
      </c>
      <c r="P988" s="242" t="s">
        <v>10261</v>
      </c>
      <c r="Q988" s="221" t="s">
        <v>10275</v>
      </c>
      <c r="R988" s="208" t="s">
        <v>6126</v>
      </c>
      <c r="S988" s="209" t="s">
        <v>10420</v>
      </c>
      <c r="T988" s="229">
        <v>45702</v>
      </c>
      <c r="U988" s="230" t="s">
        <v>10277</v>
      </c>
      <c r="V988" s="230" t="s">
        <v>10263</v>
      </c>
      <c r="W988" s="230" t="s">
        <v>10263</v>
      </c>
      <c r="X988" s="230" t="s">
        <v>10271</v>
      </c>
      <c r="Y988" s="220"/>
      <c r="Z988" s="230" t="s">
        <v>10264</v>
      </c>
      <c r="AA988" s="220">
        <v>202503</v>
      </c>
      <c r="AB988" s="239"/>
      <c r="AC988" s="240" t="s">
        <v>10280</v>
      </c>
      <c r="AD988" s="240" t="s">
        <v>10252</v>
      </c>
      <c r="AE988" s="241">
        <v>0</v>
      </c>
      <c r="AF988" s="240" t="s">
        <v>10252</v>
      </c>
      <c r="AG988" s="235" t="str">
        <f>IFERROR(VLOOKUP(작성용!A:A,RM!A:D,4,0),"-")</f>
        <v>김영하/유승환</v>
      </c>
      <c r="AH988" s="231" t="s">
        <v>10253</v>
      </c>
      <c r="AI988" s="231" t="s">
        <v>10272</v>
      </c>
      <c r="AJ988" s="231" t="s">
        <v>4949</v>
      </c>
      <c r="AK988" s="231" t="s">
        <v>3962</v>
      </c>
      <c r="AL988" s="231">
        <v>987</v>
      </c>
    </row>
    <row r="989" spans="1:38" x14ac:dyDescent="0.3">
      <c r="A989" s="225" t="s">
        <v>2403</v>
      </c>
      <c r="B989" s="225" t="s">
        <v>10266</v>
      </c>
      <c r="C989" s="237" t="s">
        <v>10273</v>
      </c>
      <c r="D989" s="233" t="s">
        <v>10421</v>
      </c>
      <c r="E989" s="232" t="s">
        <v>6127</v>
      </c>
      <c r="F989" s="236" t="s">
        <v>10268</v>
      </c>
      <c r="G989" s="210">
        <v>0</v>
      </c>
      <c r="H989" s="227" t="s">
        <v>10269</v>
      </c>
      <c r="I989" s="227"/>
      <c r="J989" s="227"/>
      <c r="K989" s="227"/>
      <c r="L989" s="227"/>
      <c r="M989" s="227"/>
      <c r="N989" s="227" t="s">
        <v>10242</v>
      </c>
      <c r="O989" s="242" t="s">
        <v>10243</v>
      </c>
      <c r="P989" s="242" t="s">
        <v>10261</v>
      </c>
      <c r="Q989" s="221" t="s">
        <v>10275</v>
      </c>
      <c r="R989" s="208" t="s">
        <v>6128</v>
      </c>
      <c r="S989" s="209" t="s">
        <v>10422</v>
      </c>
      <c r="T989" s="229">
        <v>45702</v>
      </c>
      <c r="U989" s="230" t="s">
        <v>10277</v>
      </c>
      <c r="V989" s="230" t="s">
        <v>10263</v>
      </c>
      <c r="W989" s="230" t="s">
        <v>10263</v>
      </c>
      <c r="X989" s="230" t="s">
        <v>10271</v>
      </c>
      <c r="Y989" s="220"/>
      <c r="Z989" s="230" t="s">
        <v>10264</v>
      </c>
      <c r="AA989" s="220">
        <v>202503</v>
      </c>
      <c r="AB989" s="239"/>
      <c r="AC989" s="240" t="s">
        <v>10280</v>
      </c>
      <c r="AD989" s="240" t="s">
        <v>10252</v>
      </c>
      <c r="AE989" s="241">
        <v>0</v>
      </c>
      <c r="AF989" s="240" t="s">
        <v>10252</v>
      </c>
      <c r="AG989" s="235" t="str">
        <f>IFERROR(VLOOKUP(작성용!A:A,RM!A:D,4,0),"-")</f>
        <v>김영하/유승환</v>
      </c>
      <c r="AH989" s="231" t="s">
        <v>10253</v>
      </c>
      <c r="AI989" s="231" t="s">
        <v>10272</v>
      </c>
      <c r="AJ989" s="231" t="s">
        <v>4949</v>
      </c>
      <c r="AK989" s="231" t="s">
        <v>3962</v>
      </c>
      <c r="AL989" s="231">
        <v>988</v>
      </c>
    </row>
    <row r="990" spans="1:38" x14ac:dyDescent="0.3">
      <c r="A990" s="225" t="s">
        <v>2403</v>
      </c>
      <c r="B990" s="225" t="s">
        <v>10266</v>
      </c>
      <c r="C990" s="237" t="s">
        <v>10273</v>
      </c>
      <c r="D990" s="233" t="s">
        <v>10423</v>
      </c>
      <c r="E990" s="232" t="s">
        <v>6129</v>
      </c>
      <c r="F990" s="236" t="s">
        <v>10268</v>
      </c>
      <c r="G990" s="210">
        <v>0</v>
      </c>
      <c r="H990" s="227" t="s">
        <v>10269</v>
      </c>
      <c r="I990" s="227"/>
      <c r="J990" s="227"/>
      <c r="K990" s="227"/>
      <c r="L990" s="227"/>
      <c r="M990" s="227"/>
      <c r="N990" s="227" t="s">
        <v>10242</v>
      </c>
      <c r="O990" s="242" t="s">
        <v>10243</v>
      </c>
      <c r="P990" s="242" t="s">
        <v>10261</v>
      </c>
      <c r="Q990" s="221" t="s">
        <v>10275</v>
      </c>
      <c r="R990" s="208" t="s">
        <v>6130</v>
      </c>
      <c r="S990" s="209" t="s">
        <v>10424</v>
      </c>
      <c r="T990" s="229">
        <v>45702</v>
      </c>
      <c r="U990" s="230" t="s">
        <v>10277</v>
      </c>
      <c r="V990" s="230" t="s">
        <v>10263</v>
      </c>
      <c r="W990" s="230" t="s">
        <v>10263</v>
      </c>
      <c r="X990" s="230" t="s">
        <v>10271</v>
      </c>
      <c r="Y990" s="220"/>
      <c r="Z990" s="230" t="s">
        <v>10264</v>
      </c>
      <c r="AA990" s="220">
        <v>202503</v>
      </c>
      <c r="AB990" s="239"/>
      <c r="AC990" s="240" t="s">
        <v>10280</v>
      </c>
      <c r="AD990" s="240" t="s">
        <v>10252</v>
      </c>
      <c r="AE990" s="241">
        <v>0</v>
      </c>
      <c r="AF990" s="240" t="s">
        <v>10252</v>
      </c>
      <c r="AG990" s="235" t="str">
        <f>IFERROR(VLOOKUP(작성용!A:A,RM!A:D,4,0),"-")</f>
        <v>김영하/유승환</v>
      </c>
      <c r="AH990" s="231" t="s">
        <v>10253</v>
      </c>
      <c r="AI990" s="231" t="s">
        <v>10272</v>
      </c>
      <c r="AJ990" s="231" t="s">
        <v>4949</v>
      </c>
      <c r="AK990" s="231" t="s">
        <v>3962</v>
      </c>
      <c r="AL990" s="231">
        <v>989</v>
      </c>
    </row>
    <row r="991" spans="1:38" x14ac:dyDescent="0.3">
      <c r="A991" s="225" t="s">
        <v>2403</v>
      </c>
      <c r="B991" s="225" t="s">
        <v>10266</v>
      </c>
      <c r="C991" s="237" t="s">
        <v>10273</v>
      </c>
      <c r="D991" s="233" t="s">
        <v>10425</v>
      </c>
      <c r="E991" s="232" t="s">
        <v>5055</v>
      </c>
      <c r="F991" s="236" t="s">
        <v>10268</v>
      </c>
      <c r="G991" s="210">
        <v>0</v>
      </c>
      <c r="H991" s="227" t="s">
        <v>10269</v>
      </c>
      <c r="I991" s="227"/>
      <c r="J991" s="227"/>
      <c r="K991" s="227"/>
      <c r="L991" s="227"/>
      <c r="M991" s="227"/>
      <c r="N991" s="227" t="s">
        <v>10242</v>
      </c>
      <c r="O991" s="242" t="s">
        <v>10243</v>
      </c>
      <c r="P991" s="242" t="s">
        <v>10261</v>
      </c>
      <c r="Q991" s="221" t="s">
        <v>10275</v>
      </c>
      <c r="R991" s="208" t="s">
        <v>5056</v>
      </c>
      <c r="S991" s="209" t="s">
        <v>10426</v>
      </c>
      <c r="T991" s="229">
        <v>45702</v>
      </c>
      <c r="U991" s="230" t="s">
        <v>10277</v>
      </c>
      <c r="V991" s="230" t="s">
        <v>10263</v>
      </c>
      <c r="W991" s="230" t="s">
        <v>10263</v>
      </c>
      <c r="X991" s="230" t="s">
        <v>10271</v>
      </c>
      <c r="Y991" s="220"/>
      <c r="Z991" s="230" t="s">
        <v>10264</v>
      </c>
      <c r="AA991" s="220">
        <v>202503</v>
      </c>
      <c r="AB991" s="239"/>
      <c r="AC991" s="240" t="s">
        <v>10280</v>
      </c>
      <c r="AD991" s="240" t="s">
        <v>10252</v>
      </c>
      <c r="AE991" s="241">
        <v>0</v>
      </c>
      <c r="AF991" s="240" t="s">
        <v>10252</v>
      </c>
      <c r="AG991" s="235" t="str">
        <f>IFERROR(VLOOKUP(작성용!A:A,RM!A:D,4,0),"-")</f>
        <v>김영하/유승환</v>
      </c>
      <c r="AH991" s="231" t="s">
        <v>10253</v>
      </c>
      <c r="AI991" s="231" t="s">
        <v>10272</v>
      </c>
      <c r="AJ991" s="231" t="s">
        <v>4949</v>
      </c>
      <c r="AK991" s="231" t="s">
        <v>3962</v>
      </c>
      <c r="AL991" s="231">
        <v>990</v>
      </c>
    </row>
    <row r="992" spans="1:38" x14ac:dyDescent="0.3">
      <c r="A992" s="225" t="s">
        <v>2403</v>
      </c>
      <c r="B992" s="225" t="s">
        <v>10266</v>
      </c>
      <c r="C992" s="237" t="s">
        <v>10273</v>
      </c>
      <c r="D992" s="233" t="s">
        <v>10427</v>
      </c>
      <c r="E992" s="232" t="s">
        <v>6131</v>
      </c>
      <c r="F992" s="236" t="s">
        <v>10268</v>
      </c>
      <c r="G992" s="210">
        <v>0</v>
      </c>
      <c r="H992" s="227" t="s">
        <v>10269</v>
      </c>
      <c r="I992" s="227"/>
      <c r="J992" s="227"/>
      <c r="K992" s="227"/>
      <c r="L992" s="227"/>
      <c r="M992" s="227"/>
      <c r="N992" s="227" t="s">
        <v>10242</v>
      </c>
      <c r="O992" s="242" t="s">
        <v>10243</v>
      </c>
      <c r="P992" s="242" t="s">
        <v>10261</v>
      </c>
      <c r="Q992" s="221" t="s">
        <v>10275</v>
      </c>
      <c r="R992" s="208" t="s">
        <v>6132</v>
      </c>
      <c r="S992" s="209" t="s">
        <v>10428</v>
      </c>
      <c r="T992" s="229">
        <v>45702</v>
      </c>
      <c r="U992" s="230" t="s">
        <v>10277</v>
      </c>
      <c r="V992" s="230" t="s">
        <v>10263</v>
      </c>
      <c r="W992" s="230" t="s">
        <v>10263</v>
      </c>
      <c r="X992" s="230" t="s">
        <v>10271</v>
      </c>
      <c r="Y992" s="220"/>
      <c r="Z992" s="230" t="s">
        <v>10264</v>
      </c>
      <c r="AA992" s="220">
        <v>202503</v>
      </c>
      <c r="AB992" s="239"/>
      <c r="AC992" s="240" t="s">
        <v>10280</v>
      </c>
      <c r="AD992" s="240" t="s">
        <v>10252</v>
      </c>
      <c r="AE992" s="241">
        <v>0</v>
      </c>
      <c r="AF992" s="240" t="s">
        <v>10252</v>
      </c>
      <c r="AG992" s="235" t="str">
        <f>IFERROR(VLOOKUP(작성용!A:A,RM!A:D,4,0),"-")</f>
        <v>김영하/유승환</v>
      </c>
      <c r="AH992" s="231" t="s">
        <v>10253</v>
      </c>
      <c r="AI992" s="231" t="s">
        <v>10272</v>
      </c>
      <c r="AJ992" s="231" t="s">
        <v>4949</v>
      </c>
      <c r="AK992" s="231" t="s">
        <v>3962</v>
      </c>
      <c r="AL992" s="231">
        <v>991</v>
      </c>
    </row>
    <row r="993" spans="1:38" x14ac:dyDescent="0.3">
      <c r="A993" s="225" t="s">
        <v>2403</v>
      </c>
      <c r="B993" s="225" t="s">
        <v>10266</v>
      </c>
      <c r="C993" s="237" t="s">
        <v>10273</v>
      </c>
      <c r="D993" s="233" t="s">
        <v>10429</v>
      </c>
      <c r="E993" s="232" t="s">
        <v>6133</v>
      </c>
      <c r="F993" s="236" t="s">
        <v>10268</v>
      </c>
      <c r="G993" s="210">
        <v>0</v>
      </c>
      <c r="H993" s="227" t="s">
        <v>10269</v>
      </c>
      <c r="I993" s="227"/>
      <c r="J993" s="227"/>
      <c r="K993" s="227"/>
      <c r="L993" s="227"/>
      <c r="M993" s="227"/>
      <c r="N993" s="227" t="s">
        <v>10242</v>
      </c>
      <c r="O993" s="242" t="s">
        <v>10243</v>
      </c>
      <c r="P993" s="242" t="s">
        <v>10261</v>
      </c>
      <c r="Q993" s="221" t="s">
        <v>10275</v>
      </c>
      <c r="R993" s="208" t="s">
        <v>6134</v>
      </c>
      <c r="S993" s="209" t="s">
        <v>10430</v>
      </c>
      <c r="T993" s="229">
        <v>45702</v>
      </c>
      <c r="U993" s="230" t="s">
        <v>10277</v>
      </c>
      <c r="V993" s="230" t="s">
        <v>10263</v>
      </c>
      <c r="W993" s="230" t="s">
        <v>10263</v>
      </c>
      <c r="X993" s="230" t="s">
        <v>10271</v>
      </c>
      <c r="Y993" s="220"/>
      <c r="Z993" s="230" t="s">
        <v>10264</v>
      </c>
      <c r="AA993" s="220">
        <v>202503</v>
      </c>
      <c r="AB993" s="239"/>
      <c r="AC993" s="240" t="s">
        <v>10280</v>
      </c>
      <c r="AD993" s="240" t="s">
        <v>10252</v>
      </c>
      <c r="AE993" s="241">
        <v>0</v>
      </c>
      <c r="AF993" s="240" t="s">
        <v>10252</v>
      </c>
      <c r="AG993" s="235" t="str">
        <f>IFERROR(VLOOKUP(작성용!A:A,RM!A:D,4,0),"-")</f>
        <v>김영하/유승환</v>
      </c>
      <c r="AH993" s="231" t="s">
        <v>10253</v>
      </c>
      <c r="AI993" s="231" t="s">
        <v>10272</v>
      </c>
      <c r="AJ993" s="231" t="s">
        <v>4949</v>
      </c>
      <c r="AK993" s="231" t="s">
        <v>3962</v>
      </c>
      <c r="AL993" s="231">
        <v>992</v>
      </c>
    </row>
    <row r="994" spans="1:38" x14ac:dyDescent="0.3">
      <c r="A994" s="225" t="s">
        <v>2403</v>
      </c>
      <c r="B994" s="225" t="s">
        <v>10266</v>
      </c>
      <c r="C994" s="237" t="s">
        <v>10273</v>
      </c>
      <c r="D994" s="233" t="s">
        <v>10431</v>
      </c>
      <c r="E994" s="232" t="s">
        <v>6135</v>
      </c>
      <c r="F994" s="236" t="s">
        <v>10268</v>
      </c>
      <c r="G994" s="210">
        <v>0</v>
      </c>
      <c r="H994" s="227" t="s">
        <v>10269</v>
      </c>
      <c r="I994" s="227"/>
      <c r="J994" s="227"/>
      <c r="K994" s="227"/>
      <c r="L994" s="227"/>
      <c r="M994" s="227"/>
      <c r="N994" s="227" t="s">
        <v>10242</v>
      </c>
      <c r="O994" s="242" t="s">
        <v>10243</v>
      </c>
      <c r="P994" s="242" t="s">
        <v>10261</v>
      </c>
      <c r="Q994" s="221" t="s">
        <v>10275</v>
      </c>
      <c r="R994" s="208" t="s">
        <v>6136</v>
      </c>
      <c r="S994" s="209" t="s">
        <v>10432</v>
      </c>
      <c r="T994" s="229">
        <v>45702</v>
      </c>
      <c r="U994" s="230" t="s">
        <v>10277</v>
      </c>
      <c r="V994" s="230" t="s">
        <v>10263</v>
      </c>
      <c r="W994" s="230" t="s">
        <v>10263</v>
      </c>
      <c r="X994" s="230" t="s">
        <v>10271</v>
      </c>
      <c r="Y994" s="220"/>
      <c r="Z994" s="230" t="s">
        <v>10264</v>
      </c>
      <c r="AA994" s="220">
        <v>202503</v>
      </c>
      <c r="AB994" s="239"/>
      <c r="AC994" s="240" t="s">
        <v>10280</v>
      </c>
      <c r="AD994" s="240" t="s">
        <v>10252</v>
      </c>
      <c r="AE994" s="241">
        <v>0</v>
      </c>
      <c r="AF994" s="240" t="s">
        <v>10252</v>
      </c>
      <c r="AG994" s="235" t="str">
        <f>IFERROR(VLOOKUP(작성용!A:A,RM!A:D,4,0),"-")</f>
        <v>김영하/유승환</v>
      </c>
      <c r="AH994" s="231" t="s">
        <v>10253</v>
      </c>
      <c r="AI994" s="231" t="s">
        <v>10272</v>
      </c>
      <c r="AJ994" s="231" t="s">
        <v>4949</v>
      </c>
      <c r="AK994" s="231" t="s">
        <v>3962</v>
      </c>
      <c r="AL994" s="231">
        <v>993</v>
      </c>
    </row>
    <row r="995" spans="1:38" x14ac:dyDescent="0.3">
      <c r="A995" s="225" t="s">
        <v>2403</v>
      </c>
      <c r="B995" s="225" t="s">
        <v>10266</v>
      </c>
      <c r="C995" s="237" t="s">
        <v>10273</v>
      </c>
      <c r="D995" s="233" t="s">
        <v>10433</v>
      </c>
      <c r="E995" s="232" t="s">
        <v>6137</v>
      </c>
      <c r="F995" s="236" t="s">
        <v>10268</v>
      </c>
      <c r="G995" s="210">
        <v>0</v>
      </c>
      <c r="H995" s="227" t="s">
        <v>10269</v>
      </c>
      <c r="I995" s="227"/>
      <c r="J995" s="227"/>
      <c r="K995" s="227"/>
      <c r="L995" s="227"/>
      <c r="M995" s="227"/>
      <c r="N995" s="227" t="s">
        <v>10242</v>
      </c>
      <c r="O995" s="242" t="s">
        <v>10243</v>
      </c>
      <c r="P995" s="242" t="s">
        <v>10261</v>
      </c>
      <c r="Q995" s="221" t="s">
        <v>10275</v>
      </c>
      <c r="R995" s="208" t="s">
        <v>6138</v>
      </c>
      <c r="S995" s="209" t="s">
        <v>10434</v>
      </c>
      <c r="T995" s="229">
        <v>45702</v>
      </c>
      <c r="U995" s="230" t="s">
        <v>10277</v>
      </c>
      <c r="V995" s="230" t="s">
        <v>10263</v>
      </c>
      <c r="W995" s="230" t="s">
        <v>10263</v>
      </c>
      <c r="X995" s="230" t="s">
        <v>10271</v>
      </c>
      <c r="Y995" s="220"/>
      <c r="Z995" s="230" t="s">
        <v>10264</v>
      </c>
      <c r="AA995" s="220">
        <v>202503</v>
      </c>
      <c r="AB995" s="239"/>
      <c r="AC995" s="240" t="s">
        <v>10280</v>
      </c>
      <c r="AD995" s="240" t="s">
        <v>10252</v>
      </c>
      <c r="AE995" s="241">
        <v>0</v>
      </c>
      <c r="AF995" s="240" t="s">
        <v>10252</v>
      </c>
      <c r="AG995" s="235" t="str">
        <f>IFERROR(VLOOKUP(작성용!A:A,RM!A:D,4,0),"-")</f>
        <v>김영하/유승환</v>
      </c>
      <c r="AH995" s="231" t="s">
        <v>10253</v>
      </c>
      <c r="AI995" s="231" t="s">
        <v>10272</v>
      </c>
      <c r="AJ995" s="231" t="s">
        <v>4949</v>
      </c>
      <c r="AK995" s="231" t="s">
        <v>3962</v>
      </c>
      <c r="AL995" s="231">
        <v>994</v>
      </c>
    </row>
    <row r="996" spans="1:38" x14ac:dyDescent="0.3">
      <c r="A996" s="225" t="s">
        <v>2403</v>
      </c>
      <c r="B996" s="225" t="s">
        <v>10266</v>
      </c>
      <c r="C996" s="237" t="s">
        <v>10273</v>
      </c>
      <c r="D996" s="233" t="s">
        <v>10435</v>
      </c>
      <c r="E996" s="232" t="s">
        <v>6139</v>
      </c>
      <c r="F996" s="236" t="s">
        <v>10268</v>
      </c>
      <c r="G996" s="210">
        <v>0</v>
      </c>
      <c r="H996" s="227" t="s">
        <v>10269</v>
      </c>
      <c r="I996" s="227"/>
      <c r="J996" s="227"/>
      <c r="K996" s="227"/>
      <c r="L996" s="227"/>
      <c r="M996" s="227"/>
      <c r="N996" s="227" t="s">
        <v>10242</v>
      </c>
      <c r="O996" s="242" t="s">
        <v>10243</v>
      </c>
      <c r="P996" s="242" t="s">
        <v>10261</v>
      </c>
      <c r="Q996" s="221" t="s">
        <v>10275</v>
      </c>
      <c r="R996" s="208" t="s">
        <v>6140</v>
      </c>
      <c r="S996" s="209" t="s">
        <v>10436</v>
      </c>
      <c r="T996" s="229">
        <v>45702</v>
      </c>
      <c r="U996" s="230" t="s">
        <v>10277</v>
      </c>
      <c r="V996" s="230" t="s">
        <v>10263</v>
      </c>
      <c r="W996" s="230" t="s">
        <v>10263</v>
      </c>
      <c r="X996" s="230" t="s">
        <v>10271</v>
      </c>
      <c r="Y996" s="220"/>
      <c r="Z996" s="230" t="s">
        <v>10264</v>
      </c>
      <c r="AA996" s="220">
        <v>202503</v>
      </c>
      <c r="AB996" s="239"/>
      <c r="AC996" s="240" t="s">
        <v>10280</v>
      </c>
      <c r="AD996" s="240" t="s">
        <v>10252</v>
      </c>
      <c r="AE996" s="241">
        <v>0</v>
      </c>
      <c r="AF996" s="240" t="s">
        <v>10252</v>
      </c>
      <c r="AG996" s="235" t="str">
        <f>IFERROR(VLOOKUP(작성용!A:A,RM!A:D,4,0),"-")</f>
        <v>김영하/유승환</v>
      </c>
      <c r="AH996" s="231" t="s">
        <v>10253</v>
      </c>
      <c r="AI996" s="231" t="s">
        <v>10272</v>
      </c>
      <c r="AJ996" s="231" t="s">
        <v>4949</v>
      </c>
      <c r="AK996" s="231" t="s">
        <v>3962</v>
      </c>
      <c r="AL996" s="231">
        <v>995</v>
      </c>
    </row>
    <row r="997" spans="1:38" x14ac:dyDescent="0.3">
      <c r="A997" s="225" t="s">
        <v>2403</v>
      </c>
      <c r="B997" s="225" t="s">
        <v>10266</v>
      </c>
      <c r="C997" s="237" t="s">
        <v>10273</v>
      </c>
      <c r="D997" s="233" t="s">
        <v>10437</v>
      </c>
      <c r="E997" s="232" t="s">
        <v>6141</v>
      </c>
      <c r="F997" s="236" t="s">
        <v>10268</v>
      </c>
      <c r="G997" s="210">
        <v>0</v>
      </c>
      <c r="H997" s="227" t="s">
        <v>10269</v>
      </c>
      <c r="I997" s="227"/>
      <c r="J997" s="227"/>
      <c r="K997" s="227"/>
      <c r="L997" s="227"/>
      <c r="M997" s="227"/>
      <c r="N997" s="227" t="s">
        <v>10242</v>
      </c>
      <c r="O997" s="242" t="s">
        <v>10243</v>
      </c>
      <c r="P997" s="242" t="s">
        <v>10261</v>
      </c>
      <c r="Q997" s="221" t="s">
        <v>10275</v>
      </c>
      <c r="R997" s="208" t="s">
        <v>6142</v>
      </c>
      <c r="S997" s="209" t="s">
        <v>10438</v>
      </c>
      <c r="T997" s="229">
        <v>45702</v>
      </c>
      <c r="U997" s="230" t="s">
        <v>10277</v>
      </c>
      <c r="V997" s="230" t="s">
        <v>10263</v>
      </c>
      <c r="W997" s="230" t="s">
        <v>10263</v>
      </c>
      <c r="X997" s="230" t="s">
        <v>10271</v>
      </c>
      <c r="Y997" s="220"/>
      <c r="Z997" s="230" t="s">
        <v>10264</v>
      </c>
      <c r="AA997" s="220">
        <v>202503</v>
      </c>
      <c r="AB997" s="239"/>
      <c r="AC997" s="240" t="s">
        <v>10280</v>
      </c>
      <c r="AD997" s="240" t="s">
        <v>10252</v>
      </c>
      <c r="AE997" s="241">
        <v>0</v>
      </c>
      <c r="AF997" s="240" t="s">
        <v>10252</v>
      </c>
      <c r="AG997" s="235" t="str">
        <f>IFERROR(VLOOKUP(작성용!A:A,RM!A:D,4,0),"-")</f>
        <v>김영하/유승환</v>
      </c>
      <c r="AH997" s="231" t="s">
        <v>10253</v>
      </c>
      <c r="AI997" s="231" t="s">
        <v>10272</v>
      </c>
      <c r="AJ997" s="231" t="s">
        <v>4949</v>
      </c>
      <c r="AK997" s="231" t="s">
        <v>3962</v>
      </c>
      <c r="AL997" s="231">
        <v>996</v>
      </c>
    </row>
    <row r="998" spans="1:38" x14ac:dyDescent="0.3">
      <c r="A998" s="225" t="s">
        <v>2403</v>
      </c>
      <c r="B998" s="225" t="s">
        <v>10266</v>
      </c>
      <c r="C998" s="237" t="s">
        <v>10273</v>
      </c>
      <c r="D998" s="233" t="s">
        <v>10439</v>
      </c>
      <c r="E998" s="232" t="s">
        <v>6143</v>
      </c>
      <c r="F998" s="236" t="s">
        <v>10268</v>
      </c>
      <c r="G998" s="210">
        <v>0</v>
      </c>
      <c r="H998" s="227" t="s">
        <v>10269</v>
      </c>
      <c r="I998" s="227"/>
      <c r="J998" s="227"/>
      <c r="K998" s="227"/>
      <c r="L998" s="227"/>
      <c r="M998" s="227"/>
      <c r="N998" s="227" t="s">
        <v>10242</v>
      </c>
      <c r="O998" s="242" t="s">
        <v>10243</v>
      </c>
      <c r="P998" s="242" t="s">
        <v>10261</v>
      </c>
      <c r="Q998" s="221" t="s">
        <v>10275</v>
      </c>
      <c r="R998" s="208" t="s">
        <v>6144</v>
      </c>
      <c r="S998" s="209" t="s">
        <v>10440</v>
      </c>
      <c r="T998" s="229">
        <v>45702</v>
      </c>
      <c r="U998" s="230" t="s">
        <v>10277</v>
      </c>
      <c r="V998" s="230" t="s">
        <v>10263</v>
      </c>
      <c r="W998" s="230" t="s">
        <v>10263</v>
      </c>
      <c r="X998" s="230" t="s">
        <v>10271</v>
      </c>
      <c r="Y998" s="220"/>
      <c r="Z998" s="230" t="s">
        <v>10264</v>
      </c>
      <c r="AA998" s="220">
        <v>202503</v>
      </c>
      <c r="AB998" s="239"/>
      <c r="AC998" s="240" t="s">
        <v>10280</v>
      </c>
      <c r="AD998" s="240" t="s">
        <v>10252</v>
      </c>
      <c r="AE998" s="241">
        <v>0</v>
      </c>
      <c r="AF998" s="240" t="s">
        <v>10252</v>
      </c>
      <c r="AG998" s="235" t="str">
        <f>IFERROR(VLOOKUP(작성용!A:A,RM!A:D,4,0),"-")</f>
        <v>김영하/유승환</v>
      </c>
      <c r="AH998" s="231" t="s">
        <v>10253</v>
      </c>
      <c r="AI998" s="231" t="s">
        <v>10272</v>
      </c>
      <c r="AJ998" s="231" t="s">
        <v>4949</v>
      </c>
      <c r="AK998" s="231" t="s">
        <v>3962</v>
      </c>
      <c r="AL998" s="231">
        <v>997</v>
      </c>
    </row>
    <row r="999" spans="1:38" x14ac:dyDescent="0.3">
      <c r="A999" s="225" t="s">
        <v>2403</v>
      </c>
      <c r="B999" s="225" t="s">
        <v>10266</v>
      </c>
      <c r="C999" s="237" t="s">
        <v>10273</v>
      </c>
      <c r="D999" s="233" t="s">
        <v>10441</v>
      </c>
      <c r="E999" s="232" t="s">
        <v>6145</v>
      </c>
      <c r="F999" s="236" t="s">
        <v>10268</v>
      </c>
      <c r="G999" s="210">
        <v>0</v>
      </c>
      <c r="H999" s="227" t="s">
        <v>10269</v>
      </c>
      <c r="I999" s="227"/>
      <c r="J999" s="227"/>
      <c r="K999" s="227"/>
      <c r="L999" s="227"/>
      <c r="M999" s="227"/>
      <c r="N999" s="227" t="s">
        <v>10242</v>
      </c>
      <c r="O999" s="242" t="s">
        <v>10243</v>
      </c>
      <c r="P999" s="242" t="s">
        <v>10261</v>
      </c>
      <c r="Q999" s="221" t="s">
        <v>10275</v>
      </c>
      <c r="R999" s="208" t="s">
        <v>6146</v>
      </c>
      <c r="S999" s="209" t="s">
        <v>10442</v>
      </c>
      <c r="T999" s="229">
        <v>45702</v>
      </c>
      <c r="U999" s="230" t="s">
        <v>10277</v>
      </c>
      <c r="V999" s="230" t="s">
        <v>10263</v>
      </c>
      <c r="W999" s="230" t="s">
        <v>10263</v>
      </c>
      <c r="X999" s="230" t="s">
        <v>10271</v>
      </c>
      <c r="Y999" s="220"/>
      <c r="Z999" s="230" t="s">
        <v>10264</v>
      </c>
      <c r="AA999" s="220">
        <v>202503</v>
      </c>
      <c r="AB999" s="239"/>
      <c r="AC999" s="240" t="s">
        <v>10280</v>
      </c>
      <c r="AD999" s="240" t="s">
        <v>10252</v>
      </c>
      <c r="AE999" s="241">
        <v>0</v>
      </c>
      <c r="AF999" s="240" t="s">
        <v>10252</v>
      </c>
      <c r="AG999" s="235" t="str">
        <f>IFERROR(VLOOKUP(작성용!A:A,RM!A:D,4,0),"-")</f>
        <v>김영하/유승환</v>
      </c>
      <c r="AH999" s="231" t="s">
        <v>10253</v>
      </c>
      <c r="AI999" s="231" t="s">
        <v>10272</v>
      </c>
      <c r="AJ999" s="231" t="s">
        <v>4949</v>
      </c>
      <c r="AK999" s="231" t="s">
        <v>3962</v>
      </c>
      <c r="AL999" s="231">
        <v>998</v>
      </c>
    </row>
    <row r="1000" spans="1:38" x14ac:dyDescent="0.3">
      <c r="A1000" s="225" t="s">
        <v>2403</v>
      </c>
      <c r="B1000" s="225" t="s">
        <v>10237</v>
      </c>
      <c r="C1000" s="237" t="s">
        <v>10273</v>
      </c>
      <c r="D1000" s="233" t="s">
        <v>10443</v>
      </c>
      <c r="E1000" s="232" t="s">
        <v>6147</v>
      </c>
      <c r="F1000" s="236" t="s">
        <v>10268</v>
      </c>
      <c r="G1000" s="210">
        <v>0</v>
      </c>
      <c r="H1000" s="227" t="s">
        <v>10269</v>
      </c>
      <c r="I1000" s="227"/>
      <c r="J1000" s="227"/>
      <c r="K1000" s="227"/>
      <c r="L1000" s="227"/>
      <c r="M1000" s="227"/>
      <c r="N1000" s="227" t="s">
        <v>10242</v>
      </c>
      <c r="O1000" s="242" t="s">
        <v>10243</v>
      </c>
      <c r="P1000" s="242" t="s">
        <v>10261</v>
      </c>
      <c r="Q1000" s="221" t="s">
        <v>10275</v>
      </c>
      <c r="R1000" s="208" t="s">
        <v>6148</v>
      </c>
      <c r="S1000" s="209" t="s">
        <v>10444</v>
      </c>
      <c r="T1000" s="229">
        <v>45702</v>
      </c>
      <c r="U1000" s="230" t="s">
        <v>10277</v>
      </c>
      <c r="V1000" s="230" t="s">
        <v>10263</v>
      </c>
      <c r="W1000" s="230" t="s">
        <v>10263</v>
      </c>
      <c r="X1000" s="230" t="s">
        <v>10271</v>
      </c>
      <c r="Y1000" s="220"/>
      <c r="Z1000" s="230" t="s">
        <v>10264</v>
      </c>
      <c r="AA1000" s="220">
        <v>202503</v>
      </c>
      <c r="AB1000" s="239"/>
      <c r="AC1000" s="240" t="s">
        <v>10280</v>
      </c>
      <c r="AD1000" s="240" t="s">
        <v>10252</v>
      </c>
      <c r="AE1000" s="241">
        <v>0</v>
      </c>
      <c r="AF1000" s="240" t="s">
        <v>10252</v>
      </c>
      <c r="AG1000" s="235" t="str">
        <f>IFERROR(VLOOKUP(작성용!A:A,RM!A:D,4,0),"-")</f>
        <v>김영하/유승환</v>
      </c>
      <c r="AH1000" s="231" t="s">
        <v>10253</v>
      </c>
      <c r="AI1000" s="231" t="s">
        <v>10272</v>
      </c>
      <c r="AJ1000" s="231" t="s">
        <v>4949</v>
      </c>
      <c r="AK1000" s="231" t="s">
        <v>3962</v>
      </c>
      <c r="AL1000" s="231">
        <v>999</v>
      </c>
    </row>
    <row r="1001" spans="1:38" x14ac:dyDescent="0.3">
      <c r="A1001" s="225" t="s">
        <v>2403</v>
      </c>
      <c r="B1001" s="225" t="s">
        <v>10266</v>
      </c>
      <c r="C1001" s="237" t="s">
        <v>10273</v>
      </c>
      <c r="D1001" s="233" t="s">
        <v>10445</v>
      </c>
      <c r="E1001" s="232" t="s">
        <v>6149</v>
      </c>
      <c r="F1001" s="236" t="s">
        <v>10268</v>
      </c>
      <c r="G1001" s="210">
        <v>0</v>
      </c>
      <c r="H1001" s="227" t="s">
        <v>10269</v>
      </c>
      <c r="I1001" s="227"/>
      <c r="J1001" s="227"/>
      <c r="K1001" s="227"/>
      <c r="L1001" s="227"/>
      <c r="M1001" s="227"/>
      <c r="N1001" s="227" t="s">
        <v>10242</v>
      </c>
      <c r="O1001" s="242" t="s">
        <v>10243</v>
      </c>
      <c r="P1001" s="242" t="s">
        <v>10261</v>
      </c>
      <c r="Q1001" s="221" t="s">
        <v>10275</v>
      </c>
      <c r="R1001" s="208" t="s">
        <v>6150</v>
      </c>
      <c r="S1001" s="209" t="s">
        <v>10446</v>
      </c>
      <c r="T1001" s="229">
        <v>45702</v>
      </c>
      <c r="U1001" s="230" t="s">
        <v>10277</v>
      </c>
      <c r="V1001" s="230" t="s">
        <v>10263</v>
      </c>
      <c r="W1001" s="230" t="s">
        <v>10263</v>
      </c>
      <c r="X1001" s="230" t="s">
        <v>10271</v>
      </c>
      <c r="Y1001" s="220"/>
      <c r="Z1001" s="230" t="s">
        <v>10264</v>
      </c>
      <c r="AA1001" s="220">
        <v>202503</v>
      </c>
      <c r="AB1001" s="239"/>
      <c r="AC1001" s="240" t="s">
        <v>10280</v>
      </c>
      <c r="AD1001" s="240" t="s">
        <v>10252</v>
      </c>
      <c r="AE1001" s="241">
        <v>0</v>
      </c>
      <c r="AF1001" s="240" t="s">
        <v>10252</v>
      </c>
      <c r="AG1001" s="235" t="str">
        <f>IFERROR(VLOOKUP(작성용!A:A,RM!A:D,4,0),"-")</f>
        <v>김영하/유승환</v>
      </c>
      <c r="AH1001" s="231" t="s">
        <v>10253</v>
      </c>
      <c r="AI1001" s="231" t="s">
        <v>10272</v>
      </c>
      <c r="AJ1001" s="231" t="s">
        <v>4949</v>
      </c>
      <c r="AK1001" s="231" t="s">
        <v>3962</v>
      </c>
      <c r="AL1001" s="231">
        <v>1000</v>
      </c>
    </row>
    <row r="1002" spans="1:38" x14ac:dyDescent="0.3">
      <c r="A1002" s="225" t="s">
        <v>2403</v>
      </c>
      <c r="B1002" s="225" t="s">
        <v>10266</v>
      </c>
      <c r="C1002" s="237" t="s">
        <v>10273</v>
      </c>
      <c r="D1002" s="233" t="s">
        <v>10447</v>
      </c>
      <c r="E1002" s="232" t="s">
        <v>6151</v>
      </c>
      <c r="F1002" s="236" t="s">
        <v>10268</v>
      </c>
      <c r="G1002" s="210">
        <v>0</v>
      </c>
      <c r="H1002" s="227" t="s">
        <v>10269</v>
      </c>
      <c r="I1002" s="227"/>
      <c r="J1002" s="227"/>
      <c r="K1002" s="227"/>
      <c r="L1002" s="227"/>
      <c r="M1002" s="227"/>
      <c r="N1002" s="227" t="s">
        <v>10242</v>
      </c>
      <c r="O1002" s="242" t="s">
        <v>10243</v>
      </c>
      <c r="P1002" s="242" t="s">
        <v>10261</v>
      </c>
      <c r="Q1002" s="221" t="s">
        <v>10275</v>
      </c>
      <c r="R1002" s="208" t="s">
        <v>6152</v>
      </c>
      <c r="S1002" s="209" t="s">
        <v>10448</v>
      </c>
      <c r="T1002" s="229">
        <v>45702</v>
      </c>
      <c r="U1002" s="230" t="s">
        <v>10277</v>
      </c>
      <c r="V1002" s="230" t="s">
        <v>10263</v>
      </c>
      <c r="W1002" s="230" t="s">
        <v>10263</v>
      </c>
      <c r="X1002" s="230" t="s">
        <v>10271</v>
      </c>
      <c r="Y1002" s="220"/>
      <c r="Z1002" s="230" t="s">
        <v>10264</v>
      </c>
      <c r="AA1002" s="220">
        <v>202503</v>
      </c>
      <c r="AB1002" s="239"/>
      <c r="AC1002" s="240" t="s">
        <v>10280</v>
      </c>
      <c r="AD1002" s="240" t="s">
        <v>10252</v>
      </c>
      <c r="AE1002" s="241">
        <v>0</v>
      </c>
      <c r="AF1002" s="240" t="s">
        <v>10252</v>
      </c>
      <c r="AG1002" s="235" t="str">
        <f>IFERROR(VLOOKUP(작성용!A:A,RM!A:D,4,0),"-")</f>
        <v>김영하/유승환</v>
      </c>
      <c r="AH1002" s="231" t="s">
        <v>10253</v>
      </c>
      <c r="AI1002" s="231" t="s">
        <v>10272</v>
      </c>
      <c r="AJ1002" s="231" t="s">
        <v>4949</v>
      </c>
      <c r="AK1002" s="231" t="s">
        <v>3962</v>
      </c>
      <c r="AL1002" s="231">
        <v>1001</v>
      </c>
    </row>
    <row r="1003" spans="1:38" x14ac:dyDescent="0.3">
      <c r="A1003" s="225" t="s">
        <v>2403</v>
      </c>
      <c r="B1003" s="225" t="s">
        <v>10266</v>
      </c>
      <c r="C1003" s="237" t="s">
        <v>10273</v>
      </c>
      <c r="D1003" s="233" t="s">
        <v>10449</v>
      </c>
      <c r="E1003" s="232" t="s">
        <v>6153</v>
      </c>
      <c r="F1003" s="236" t="s">
        <v>10268</v>
      </c>
      <c r="G1003" s="210">
        <v>0</v>
      </c>
      <c r="H1003" s="227" t="s">
        <v>10269</v>
      </c>
      <c r="I1003" s="227"/>
      <c r="J1003" s="227"/>
      <c r="K1003" s="227"/>
      <c r="L1003" s="227"/>
      <c r="M1003" s="227"/>
      <c r="N1003" s="227" t="s">
        <v>10242</v>
      </c>
      <c r="O1003" s="242" t="s">
        <v>10243</v>
      </c>
      <c r="P1003" s="242" t="s">
        <v>10261</v>
      </c>
      <c r="Q1003" s="221" t="s">
        <v>10275</v>
      </c>
      <c r="R1003" s="208" t="s">
        <v>6154</v>
      </c>
      <c r="S1003" s="209" t="s">
        <v>10450</v>
      </c>
      <c r="T1003" s="229">
        <v>45702</v>
      </c>
      <c r="U1003" s="230" t="s">
        <v>10277</v>
      </c>
      <c r="V1003" s="230" t="s">
        <v>10263</v>
      </c>
      <c r="W1003" s="230" t="s">
        <v>10263</v>
      </c>
      <c r="X1003" s="230" t="s">
        <v>10271</v>
      </c>
      <c r="Y1003" s="220"/>
      <c r="Z1003" s="230" t="s">
        <v>10264</v>
      </c>
      <c r="AA1003" s="220">
        <v>202503</v>
      </c>
      <c r="AB1003" s="239"/>
      <c r="AC1003" s="240" t="s">
        <v>10280</v>
      </c>
      <c r="AD1003" s="240" t="s">
        <v>10252</v>
      </c>
      <c r="AE1003" s="241">
        <v>0</v>
      </c>
      <c r="AF1003" s="240" t="s">
        <v>10252</v>
      </c>
      <c r="AG1003" s="235" t="str">
        <f>IFERROR(VLOOKUP(작성용!A:A,RM!A:D,4,0),"-")</f>
        <v>김영하/유승환</v>
      </c>
      <c r="AH1003" s="231" t="s">
        <v>10253</v>
      </c>
      <c r="AI1003" s="231" t="s">
        <v>10272</v>
      </c>
      <c r="AJ1003" s="231" t="s">
        <v>4949</v>
      </c>
      <c r="AK1003" s="231" t="s">
        <v>3962</v>
      </c>
      <c r="AL1003" s="231">
        <v>1002</v>
      </c>
    </row>
    <row r="1004" spans="1:38" x14ac:dyDescent="0.3">
      <c r="A1004" s="225" t="s">
        <v>2403</v>
      </c>
      <c r="B1004" s="225" t="s">
        <v>10266</v>
      </c>
      <c r="C1004" s="237" t="s">
        <v>10273</v>
      </c>
      <c r="D1004" s="233" t="s">
        <v>10451</v>
      </c>
      <c r="E1004" s="232" t="s">
        <v>6155</v>
      </c>
      <c r="F1004" s="236" t="s">
        <v>10268</v>
      </c>
      <c r="G1004" s="210">
        <v>0</v>
      </c>
      <c r="H1004" s="227" t="s">
        <v>10269</v>
      </c>
      <c r="I1004" s="227"/>
      <c r="J1004" s="227"/>
      <c r="K1004" s="227"/>
      <c r="L1004" s="227"/>
      <c r="M1004" s="227"/>
      <c r="N1004" s="227" t="s">
        <v>10242</v>
      </c>
      <c r="O1004" s="242" t="s">
        <v>10243</v>
      </c>
      <c r="P1004" s="242" t="s">
        <v>10261</v>
      </c>
      <c r="Q1004" s="221" t="s">
        <v>10275</v>
      </c>
      <c r="R1004" s="208" t="s">
        <v>6156</v>
      </c>
      <c r="S1004" s="209" t="s">
        <v>10452</v>
      </c>
      <c r="T1004" s="229">
        <v>45702</v>
      </c>
      <c r="U1004" s="230" t="s">
        <v>10277</v>
      </c>
      <c r="V1004" s="230" t="s">
        <v>10263</v>
      </c>
      <c r="W1004" s="230" t="s">
        <v>10263</v>
      </c>
      <c r="X1004" s="230" t="s">
        <v>10271</v>
      </c>
      <c r="Y1004" s="220"/>
      <c r="Z1004" s="230" t="s">
        <v>10264</v>
      </c>
      <c r="AA1004" s="220">
        <v>202503</v>
      </c>
      <c r="AB1004" s="239"/>
      <c r="AC1004" s="240" t="s">
        <v>10280</v>
      </c>
      <c r="AD1004" s="240" t="s">
        <v>10252</v>
      </c>
      <c r="AE1004" s="241">
        <v>0</v>
      </c>
      <c r="AF1004" s="240" t="s">
        <v>10252</v>
      </c>
      <c r="AG1004" s="235" t="str">
        <f>IFERROR(VLOOKUP(작성용!A:A,RM!A:D,4,0),"-")</f>
        <v>김영하/유승환</v>
      </c>
      <c r="AH1004" s="231" t="s">
        <v>10253</v>
      </c>
      <c r="AI1004" s="231" t="s">
        <v>10272</v>
      </c>
      <c r="AJ1004" s="231" t="s">
        <v>4949</v>
      </c>
      <c r="AK1004" s="231" t="s">
        <v>3962</v>
      </c>
      <c r="AL1004" s="231">
        <v>1003</v>
      </c>
    </row>
    <row r="1005" spans="1:38" x14ac:dyDescent="0.3">
      <c r="A1005" s="225" t="s">
        <v>2403</v>
      </c>
      <c r="B1005" s="225" t="s">
        <v>10266</v>
      </c>
      <c r="C1005" s="237" t="s">
        <v>10273</v>
      </c>
      <c r="D1005" s="233" t="s">
        <v>10453</v>
      </c>
      <c r="E1005" s="232" t="s">
        <v>6157</v>
      </c>
      <c r="F1005" s="236" t="s">
        <v>10268</v>
      </c>
      <c r="G1005" s="210">
        <v>0</v>
      </c>
      <c r="H1005" s="227" t="s">
        <v>10269</v>
      </c>
      <c r="I1005" s="227"/>
      <c r="J1005" s="227"/>
      <c r="K1005" s="227"/>
      <c r="L1005" s="227"/>
      <c r="M1005" s="227"/>
      <c r="N1005" s="227" t="s">
        <v>10242</v>
      </c>
      <c r="O1005" s="242" t="s">
        <v>10243</v>
      </c>
      <c r="P1005" s="242" t="s">
        <v>10261</v>
      </c>
      <c r="Q1005" s="221" t="s">
        <v>10275</v>
      </c>
      <c r="R1005" s="208" t="s">
        <v>6158</v>
      </c>
      <c r="S1005" s="209" t="s">
        <v>10454</v>
      </c>
      <c r="T1005" s="229">
        <v>45702</v>
      </c>
      <c r="U1005" s="230" t="s">
        <v>10277</v>
      </c>
      <c r="V1005" s="230" t="s">
        <v>10263</v>
      </c>
      <c r="W1005" s="230" t="s">
        <v>10263</v>
      </c>
      <c r="X1005" s="230" t="s">
        <v>10271</v>
      </c>
      <c r="Y1005" s="220"/>
      <c r="Z1005" s="230" t="s">
        <v>10264</v>
      </c>
      <c r="AA1005" s="220">
        <v>202503</v>
      </c>
      <c r="AB1005" s="239"/>
      <c r="AC1005" s="240" t="s">
        <v>10280</v>
      </c>
      <c r="AD1005" s="240" t="s">
        <v>10252</v>
      </c>
      <c r="AE1005" s="241">
        <v>0</v>
      </c>
      <c r="AF1005" s="240" t="s">
        <v>10252</v>
      </c>
      <c r="AG1005" s="235" t="str">
        <f>IFERROR(VLOOKUP(작성용!A:A,RM!A:D,4,0),"-")</f>
        <v>김영하/유승환</v>
      </c>
      <c r="AH1005" s="231" t="s">
        <v>10253</v>
      </c>
      <c r="AI1005" s="231" t="s">
        <v>10272</v>
      </c>
      <c r="AJ1005" s="231" t="s">
        <v>4949</v>
      </c>
      <c r="AK1005" s="231" t="s">
        <v>3962</v>
      </c>
      <c r="AL1005" s="231">
        <v>1004</v>
      </c>
    </row>
    <row r="1006" spans="1:38" x14ac:dyDescent="0.3">
      <c r="A1006" s="225" t="s">
        <v>2403</v>
      </c>
      <c r="B1006" s="225" t="s">
        <v>10266</v>
      </c>
      <c r="C1006" s="237" t="s">
        <v>10273</v>
      </c>
      <c r="D1006" s="233" t="s">
        <v>10455</v>
      </c>
      <c r="E1006" s="232" t="s">
        <v>6159</v>
      </c>
      <c r="F1006" s="236" t="s">
        <v>10268</v>
      </c>
      <c r="G1006" s="210">
        <v>0</v>
      </c>
      <c r="H1006" s="227" t="s">
        <v>10269</v>
      </c>
      <c r="I1006" s="227"/>
      <c r="J1006" s="227"/>
      <c r="K1006" s="227"/>
      <c r="L1006" s="227"/>
      <c r="M1006" s="227"/>
      <c r="N1006" s="227" t="s">
        <v>10242</v>
      </c>
      <c r="O1006" s="242" t="s">
        <v>10243</v>
      </c>
      <c r="P1006" s="242" t="s">
        <v>10261</v>
      </c>
      <c r="Q1006" s="221" t="s">
        <v>10275</v>
      </c>
      <c r="R1006" s="208" t="s">
        <v>6160</v>
      </c>
      <c r="S1006" s="209" t="s">
        <v>10456</v>
      </c>
      <c r="T1006" s="229">
        <v>45702</v>
      </c>
      <c r="U1006" s="230" t="s">
        <v>10277</v>
      </c>
      <c r="V1006" s="230" t="s">
        <v>10263</v>
      </c>
      <c r="W1006" s="230" t="s">
        <v>10263</v>
      </c>
      <c r="X1006" s="230" t="s">
        <v>10271</v>
      </c>
      <c r="Y1006" s="220"/>
      <c r="Z1006" s="230" t="s">
        <v>10264</v>
      </c>
      <c r="AA1006" s="220">
        <v>202503</v>
      </c>
      <c r="AB1006" s="239"/>
      <c r="AC1006" s="240" t="s">
        <v>10280</v>
      </c>
      <c r="AD1006" s="240" t="s">
        <v>10252</v>
      </c>
      <c r="AE1006" s="241">
        <v>0</v>
      </c>
      <c r="AF1006" s="240" t="s">
        <v>10252</v>
      </c>
      <c r="AG1006" s="235" t="str">
        <f>IFERROR(VLOOKUP(작성용!A:A,RM!A:D,4,0),"-")</f>
        <v>김영하/유승환</v>
      </c>
      <c r="AH1006" s="231" t="s">
        <v>10253</v>
      </c>
      <c r="AI1006" s="231" t="s">
        <v>10272</v>
      </c>
      <c r="AJ1006" s="231" t="s">
        <v>4949</v>
      </c>
      <c r="AK1006" s="231" t="s">
        <v>3962</v>
      </c>
      <c r="AL1006" s="231">
        <v>1005</v>
      </c>
    </row>
    <row r="1007" spans="1:38" x14ac:dyDescent="0.3">
      <c r="A1007" s="225" t="s">
        <v>2403</v>
      </c>
      <c r="B1007" s="225" t="s">
        <v>10266</v>
      </c>
      <c r="C1007" s="237" t="s">
        <v>10273</v>
      </c>
      <c r="D1007" s="233" t="s">
        <v>10457</v>
      </c>
      <c r="E1007" s="232" t="s">
        <v>6161</v>
      </c>
      <c r="F1007" s="236" t="s">
        <v>10268</v>
      </c>
      <c r="G1007" s="210">
        <v>0</v>
      </c>
      <c r="H1007" s="227" t="s">
        <v>10269</v>
      </c>
      <c r="I1007" s="227"/>
      <c r="J1007" s="227"/>
      <c r="K1007" s="227"/>
      <c r="L1007" s="227"/>
      <c r="M1007" s="227"/>
      <c r="N1007" s="227" t="s">
        <v>10242</v>
      </c>
      <c r="O1007" s="242" t="s">
        <v>10243</v>
      </c>
      <c r="P1007" s="242" t="s">
        <v>10261</v>
      </c>
      <c r="Q1007" s="221" t="s">
        <v>10275</v>
      </c>
      <c r="R1007" s="208" t="s">
        <v>6162</v>
      </c>
      <c r="S1007" s="209" t="s">
        <v>10458</v>
      </c>
      <c r="T1007" s="229">
        <v>45702</v>
      </c>
      <c r="U1007" s="230" t="s">
        <v>10277</v>
      </c>
      <c r="V1007" s="230" t="s">
        <v>10263</v>
      </c>
      <c r="W1007" s="230" t="s">
        <v>10263</v>
      </c>
      <c r="X1007" s="230" t="s">
        <v>10271</v>
      </c>
      <c r="Y1007" s="220"/>
      <c r="Z1007" s="230" t="s">
        <v>10264</v>
      </c>
      <c r="AA1007" s="220">
        <v>202503</v>
      </c>
      <c r="AB1007" s="239"/>
      <c r="AC1007" s="240" t="s">
        <v>10280</v>
      </c>
      <c r="AD1007" s="240" t="s">
        <v>10252</v>
      </c>
      <c r="AE1007" s="241">
        <v>0</v>
      </c>
      <c r="AF1007" s="240" t="s">
        <v>10252</v>
      </c>
      <c r="AG1007" s="235" t="str">
        <f>IFERROR(VLOOKUP(작성용!A:A,RM!A:D,4,0),"-")</f>
        <v>김영하/유승환</v>
      </c>
      <c r="AH1007" s="231" t="s">
        <v>10253</v>
      </c>
      <c r="AI1007" s="231" t="s">
        <v>10272</v>
      </c>
      <c r="AJ1007" s="231" t="s">
        <v>4949</v>
      </c>
      <c r="AK1007" s="231" t="s">
        <v>3962</v>
      </c>
      <c r="AL1007" s="231">
        <v>1006</v>
      </c>
    </row>
    <row r="1008" spans="1:38" x14ac:dyDescent="0.3">
      <c r="A1008" s="225" t="s">
        <v>2403</v>
      </c>
      <c r="B1008" s="225" t="s">
        <v>10266</v>
      </c>
      <c r="C1008" s="237" t="s">
        <v>10273</v>
      </c>
      <c r="D1008" s="233" t="s">
        <v>10459</v>
      </c>
      <c r="E1008" s="232" t="s">
        <v>6163</v>
      </c>
      <c r="F1008" s="236" t="s">
        <v>10268</v>
      </c>
      <c r="G1008" s="210">
        <v>0</v>
      </c>
      <c r="H1008" s="227" t="s">
        <v>10269</v>
      </c>
      <c r="I1008" s="227"/>
      <c r="J1008" s="227"/>
      <c r="K1008" s="227"/>
      <c r="L1008" s="227"/>
      <c r="M1008" s="227"/>
      <c r="N1008" s="227" t="s">
        <v>10242</v>
      </c>
      <c r="O1008" s="242" t="s">
        <v>10243</v>
      </c>
      <c r="P1008" s="242" t="s">
        <v>10261</v>
      </c>
      <c r="Q1008" s="221" t="s">
        <v>10275</v>
      </c>
      <c r="R1008" s="208" t="s">
        <v>6164</v>
      </c>
      <c r="S1008" s="209" t="s">
        <v>10460</v>
      </c>
      <c r="T1008" s="229">
        <v>45702</v>
      </c>
      <c r="U1008" s="230" t="s">
        <v>10277</v>
      </c>
      <c r="V1008" s="230" t="s">
        <v>10263</v>
      </c>
      <c r="W1008" s="230" t="s">
        <v>10263</v>
      </c>
      <c r="X1008" s="230" t="s">
        <v>10271</v>
      </c>
      <c r="Y1008" s="220"/>
      <c r="Z1008" s="230" t="s">
        <v>10264</v>
      </c>
      <c r="AA1008" s="220">
        <v>202503</v>
      </c>
      <c r="AB1008" s="239"/>
      <c r="AC1008" s="240" t="s">
        <v>10280</v>
      </c>
      <c r="AD1008" s="240" t="s">
        <v>10252</v>
      </c>
      <c r="AE1008" s="241">
        <v>0</v>
      </c>
      <c r="AF1008" s="240" t="s">
        <v>10252</v>
      </c>
      <c r="AG1008" s="235" t="str">
        <f>IFERROR(VLOOKUP(작성용!A:A,RM!A:D,4,0),"-")</f>
        <v>김영하/유승환</v>
      </c>
      <c r="AH1008" s="231" t="s">
        <v>10253</v>
      </c>
      <c r="AI1008" s="231" t="s">
        <v>10272</v>
      </c>
      <c r="AJ1008" s="231" t="s">
        <v>4949</v>
      </c>
      <c r="AK1008" s="231" t="s">
        <v>3962</v>
      </c>
      <c r="AL1008" s="231">
        <v>1007</v>
      </c>
    </row>
    <row r="1009" spans="1:38" x14ac:dyDescent="0.3">
      <c r="A1009" s="225" t="s">
        <v>2403</v>
      </c>
      <c r="B1009" s="225" t="s">
        <v>10266</v>
      </c>
      <c r="C1009" s="237" t="s">
        <v>10273</v>
      </c>
      <c r="D1009" s="233" t="s">
        <v>10461</v>
      </c>
      <c r="E1009" s="232" t="s">
        <v>6165</v>
      </c>
      <c r="F1009" s="236" t="s">
        <v>10268</v>
      </c>
      <c r="G1009" s="210">
        <v>0</v>
      </c>
      <c r="H1009" s="227" t="s">
        <v>10269</v>
      </c>
      <c r="I1009" s="227"/>
      <c r="J1009" s="227"/>
      <c r="K1009" s="227"/>
      <c r="L1009" s="227"/>
      <c r="M1009" s="227"/>
      <c r="N1009" s="227" t="s">
        <v>10242</v>
      </c>
      <c r="O1009" s="242" t="s">
        <v>10243</v>
      </c>
      <c r="P1009" s="242" t="s">
        <v>10261</v>
      </c>
      <c r="Q1009" s="221" t="s">
        <v>10275</v>
      </c>
      <c r="R1009" s="208" t="s">
        <v>6166</v>
      </c>
      <c r="S1009" s="209" t="s">
        <v>10462</v>
      </c>
      <c r="T1009" s="229">
        <v>45702</v>
      </c>
      <c r="U1009" s="230" t="s">
        <v>10277</v>
      </c>
      <c r="V1009" s="230" t="s">
        <v>10263</v>
      </c>
      <c r="W1009" s="230" t="s">
        <v>10263</v>
      </c>
      <c r="X1009" s="230" t="s">
        <v>10271</v>
      </c>
      <c r="Y1009" s="220"/>
      <c r="Z1009" s="230" t="s">
        <v>10264</v>
      </c>
      <c r="AA1009" s="220">
        <v>202503</v>
      </c>
      <c r="AB1009" s="239"/>
      <c r="AC1009" s="240" t="s">
        <v>10280</v>
      </c>
      <c r="AD1009" s="240" t="s">
        <v>10252</v>
      </c>
      <c r="AE1009" s="241">
        <v>0</v>
      </c>
      <c r="AF1009" s="240" t="s">
        <v>10252</v>
      </c>
      <c r="AG1009" s="235" t="str">
        <f>IFERROR(VLOOKUP(작성용!A:A,RM!A:D,4,0),"-")</f>
        <v>김영하/유승환</v>
      </c>
      <c r="AH1009" s="231" t="s">
        <v>10253</v>
      </c>
      <c r="AI1009" s="231" t="s">
        <v>10272</v>
      </c>
      <c r="AJ1009" s="231" t="s">
        <v>4949</v>
      </c>
      <c r="AK1009" s="231" t="s">
        <v>3962</v>
      </c>
      <c r="AL1009" s="231">
        <v>1008</v>
      </c>
    </row>
    <row r="1010" spans="1:38" x14ac:dyDescent="0.3">
      <c r="A1010" s="225" t="s">
        <v>2403</v>
      </c>
      <c r="B1010" s="225" t="s">
        <v>10266</v>
      </c>
      <c r="C1010" s="237" t="s">
        <v>10273</v>
      </c>
      <c r="D1010" s="233" t="s">
        <v>10463</v>
      </c>
      <c r="E1010" s="232" t="s">
        <v>6167</v>
      </c>
      <c r="F1010" s="236" t="s">
        <v>10240</v>
      </c>
      <c r="G1010" s="210">
        <v>0</v>
      </c>
      <c r="H1010" s="227" t="s">
        <v>10464</v>
      </c>
      <c r="I1010" s="227"/>
      <c r="J1010" s="227"/>
      <c r="K1010" s="227"/>
      <c r="L1010" s="227"/>
      <c r="M1010" s="227"/>
      <c r="N1010" s="227" t="s">
        <v>10259</v>
      </c>
      <c r="O1010" s="242" t="s">
        <v>10465</v>
      </c>
      <c r="P1010" s="242" t="s">
        <v>10244</v>
      </c>
      <c r="Q1010" s="221" t="s">
        <v>10466</v>
      </c>
      <c r="R1010" s="208" t="s">
        <v>6168</v>
      </c>
      <c r="S1010" s="209" t="s">
        <v>6169</v>
      </c>
      <c r="T1010" s="229">
        <v>45702</v>
      </c>
      <c r="U1010" s="230" t="s">
        <v>10093</v>
      </c>
      <c r="V1010" s="230" t="s">
        <v>10467</v>
      </c>
      <c r="W1010" s="230" t="s">
        <v>10468</v>
      </c>
      <c r="X1010" s="230" t="s">
        <v>10469</v>
      </c>
      <c r="Y1010" s="220"/>
      <c r="Z1010" s="230" t="s">
        <v>10250</v>
      </c>
      <c r="AA1010" s="220">
        <v>202503</v>
      </c>
      <c r="AB1010" s="239"/>
      <c r="AC1010" s="229" t="s">
        <v>10470</v>
      </c>
      <c r="AD1010" s="240" t="s">
        <v>10471</v>
      </c>
      <c r="AE1010" s="241">
        <v>0</v>
      </c>
      <c r="AF1010" s="240" t="s">
        <v>4809</v>
      </c>
      <c r="AG1010" s="235" t="str">
        <f>IFERROR(VLOOKUP(작성용!A:A,RM!A:D,4,0),"-")</f>
        <v>김영하/유승환</v>
      </c>
      <c r="AH1010" s="231" t="s">
        <v>10254</v>
      </c>
      <c r="AI1010" s="231" t="s">
        <v>10472</v>
      </c>
      <c r="AJ1010" s="231" t="s">
        <v>10473</v>
      </c>
      <c r="AK1010" s="231" t="s">
        <v>10257</v>
      </c>
      <c r="AL1010" s="231">
        <v>1009</v>
      </c>
    </row>
    <row r="1011" spans="1:38" x14ac:dyDescent="0.3">
      <c r="A1011" s="225" t="s">
        <v>2403</v>
      </c>
      <c r="B1011" s="225" t="s">
        <v>10474</v>
      </c>
      <c r="C1011" s="237" t="s">
        <v>10475</v>
      </c>
      <c r="D1011" s="233" t="s">
        <v>10476</v>
      </c>
      <c r="E1011" s="232" t="s">
        <v>6170</v>
      </c>
      <c r="F1011" s="236" t="s">
        <v>10477</v>
      </c>
      <c r="G1011" s="210">
        <v>0</v>
      </c>
      <c r="H1011" s="227" t="s">
        <v>10269</v>
      </c>
      <c r="I1011" s="227"/>
      <c r="J1011" s="227"/>
      <c r="K1011" s="227"/>
      <c r="L1011" s="227"/>
      <c r="M1011" s="227"/>
      <c r="N1011" s="227" t="s">
        <v>4050</v>
      </c>
      <c r="O1011" s="242" t="s">
        <v>10260</v>
      </c>
      <c r="P1011" s="242" t="s">
        <v>10244</v>
      </c>
      <c r="Q1011" s="221" t="s">
        <v>10478</v>
      </c>
      <c r="R1011" s="208" t="s">
        <v>6171</v>
      </c>
      <c r="S1011" s="209" t="s">
        <v>6172</v>
      </c>
      <c r="T1011" s="229">
        <v>45702</v>
      </c>
      <c r="U1011" s="230" t="s">
        <v>10479</v>
      </c>
      <c r="V1011" s="230" t="s">
        <v>10480</v>
      </c>
      <c r="W1011" s="230" t="s">
        <v>10480</v>
      </c>
      <c r="X1011" s="230" t="s">
        <v>10469</v>
      </c>
      <c r="Y1011" s="220"/>
      <c r="Z1011" s="230" t="s">
        <v>10250</v>
      </c>
      <c r="AA1011" s="220">
        <v>202503</v>
      </c>
      <c r="AB1011" s="239"/>
      <c r="AC1011" s="229" t="s">
        <v>10481</v>
      </c>
      <c r="AD1011" s="240" t="s">
        <v>10265</v>
      </c>
      <c r="AE1011" s="241">
        <v>0</v>
      </c>
      <c r="AF1011" s="240" t="s">
        <v>10471</v>
      </c>
      <c r="AG1011" s="235" t="str">
        <f>IFERROR(VLOOKUP(작성용!A:A,RM!A:D,4,0),"-")</f>
        <v>김영하/유승환</v>
      </c>
      <c r="AH1011" s="231" t="s">
        <v>10482</v>
      </c>
      <c r="AI1011" s="231" t="s">
        <v>10483</v>
      </c>
      <c r="AJ1011" s="231" t="s">
        <v>3522</v>
      </c>
      <c r="AK1011" s="231" t="s">
        <v>3962</v>
      </c>
      <c r="AL1011" s="231">
        <v>1010</v>
      </c>
    </row>
    <row r="1012" spans="1:38" x14ac:dyDescent="0.3">
      <c r="A1012" s="225" t="s">
        <v>2403</v>
      </c>
      <c r="B1012" s="225" t="s">
        <v>10484</v>
      </c>
      <c r="C1012" s="237" t="s">
        <v>10273</v>
      </c>
      <c r="D1012" s="233" t="s">
        <v>10485</v>
      </c>
      <c r="E1012" s="232" t="s">
        <v>6173</v>
      </c>
      <c r="F1012" s="236" t="s">
        <v>10486</v>
      </c>
      <c r="G1012" s="210">
        <v>0</v>
      </c>
      <c r="H1012" s="227" t="s">
        <v>4062</v>
      </c>
      <c r="I1012" s="227"/>
      <c r="J1012" s="227"/>
      <c r="K1012" s="227"/>
      <c r="L1012" s="227"/>
      <c r="M1012" s="227"/>
      <c r="N1012" s="227" t="s">
        <v>10259</v>
      </c>
      <c r="O1012" s="242" t="s">
        <v>10487</v>
      </c>
      <c r="P1012" s="242" t="s">
        <v>10261</v>
      </c>
      <c r="Q1012" s="221" t="s">
        <v>10245</v>
      </c>
      <c r="R1012" s="208" t="s">
        <v>6174</v>
      </c>
      <c r="S1012" s="209" t="s">
        <v>10488</v>
      </c>
      <c r="T1012" s="229">
        <v>45702</v>
      </c>
      <c r="U1012" s="230" t="s">
        <v>10489</v>
      </c>
      <c r="V1012" s="230" t="s">
        <v>10263</v>
      </c>
      <c r="W1012" s="230" t="s">
        <v>10480</v>
      </c>
      <c r="X1012" s="230" t="s">
        <v>10490</v>
      </c>
      <c r="Y1012" s="220"/>
      <c r="Z1012" s="230" t="s">
        <v>10264</v>
      </c>
      <c r="AA1012" s="220">
        <v>202503</v>
      </c>
      <c r="AB1012" s="239"/>
      <c r="AC1012" s="229" t="s">
        <v>10481</v>
      </c>
      <c r="AD1012" s="240" t="s">
        <v>4809</v>
      </c>
      <c r="AE1012" s="241">
        <v>0</v>
      </c>
      <c r="AF1012" s="240" t="s">
        <v>4809</v>
      </c>
      <c r="AG1012" s="235" t="str">
        <f>IFERROR(VLOOKUP(작성용!A:A,RM!A:D,4,0),"-")</f>
        <v>김영하/유승환</v>
      </c>
      <c r="AH1012" s="231" t="s">
        <v>10253</v>
      </c>
      <c r="AI1012" s="231" t="s">
        <v>10491</v>
      </c>
      <c r="AJ1012" s="231" t="s">
        <v>10492</v>
      </c>
      <c r="AK1012" s="231" t="s">
        <v>10257</v>
      </c>
      <c r="AL1012" s="231">
        <v>1011</v>
      </c>
    </row>
    <row r="1013" spans="1:38" x14ac:dyDescent="0.3">
      <c r="A1013" s="225" t="s">
        <v>2403</v>
      </c>
      <c r="B1013" s="225" t="s">
        <v>10237</v>
      </c>
      <c r="C1013" s="237" t="s">
        <v>10493</v>
      </c>
      <c r="D1013" s="233" t="s">
        <v>10494</v>
      </c>
      <c r="E1013" s="232">
        <v>1101110025943</v>
      </c>
      <c r="F1013" s="236" t="s">
        <v>4063</v>
      </c>
      <c r="G1013" s="210">
        <v>0</v>
      </c>
      <c r="H1013" s="227" t="s">
        <v>4062</v>
      </c>
      <c r="I1013" s="227"/>
      <c r="J1013" s="227"/>
      <c r="K1013" s="227"/>
      <c r="L1013" s="227"/>
      <c r="M1013" s="227"/>
      <c r="N1013" s="227" t="s">
        <v>4050</v>
      </c>
      <c r="O1013" s="242" t="s">
        <v>10487</v>
      </c>
      <c r="P1013" s="242" t="s">
        <v>10495</v>
      </c>
      <c r="Q1013" s="221" t="s">
        <v>10275</v>
      </c>
      <c r="R1013" s="208" t="s">
        <v>6175</v>
      </c>
      <c r="S1013" s="209" t="s">
        <v>10496</v>
      </c>
      <c r="T1013" s="229">
        <v>45702</v>
      </c>
      <c r="U1013" s="230" t="s">
        <v>10093</v>
      </c>
      <c r="V1013" s="230" t="s">
        <v>10480</v>
      </c>
      <c r="W1013" s="230" t="s">
        <v>10248</v>
      </c>
      <c r="X1013" s="230" t="s">
        <v>10497</v>
      </c>
      <c r="Y1013" s="220"/>
      <c r="Z1013" s="230" t="s">
        <v>10250</v>
      </c>
      <c r="AA1013" s="220">
        <v>202503</v>
      </c>
      <c r="AB1013" s="239"/>
      <c r="AC1013" s="240" t="s">
        <v>10481</v>
      </c>
      <c r="AD1013" s="240" t="s">
        <v>160</v>
      </c>
      <c r="AE1013" s="241">
        <v>0</v>
      </c>
      <c r="AF1013" s="240" t="s">
        <v>10498</v>
      </c>
      <c r="AG1013" s="235" t="str">
        <f>IFERROR(VLOOKUP(작성용!A:A,RM!A:D,4,0),"-")</f>
        <v>김영하/유승환</v>
      </c>
      <c r="AH1013" s="231" t="s">
        <v>10499</v>
      </c>
      <c r="AI1013" s="231" t="s">
        <v>10500</v>
      </c>
      <c r="AJ1013" s="231" t="s">
        <v>4949</v>
      </c>
      <c r="AK1013" s="231" t="s">
        <v>3684</v>
      </c>
      <c r="AL1013" s="231">
        <v>1012</v>
      </c>
    </row>
    <row r="1014" spans="1:38" x14ac:dyDescent="0.3">
      <c r="A1014" s="225" t="s">
        <v>2403</v>
      </c>
      <c r="B1014" s="225" t="s">
        <v>10501</v>
      </c>
      <c r="C1014" s="237" t="s">
        <v>3683</v>
      </c>
      <c r="D1014" s="233" t="s">
        <v>10502</v>
      </c>
      <c r="E1014" s="232">
        <v>1101116945228</v>
      </c>
      <c r="F1014" s="236" t="s">
        <v>10084</v>
      </c>
      <c r="G1014" s="210">
        <v>0</v>
      </c>
      <c r="H1014" s="227" t="s">
        <v>10503</v>
      </c>
      <c r="I1014" s="227"/>
      <c r="J1014" s="227"/>
      <c r="K1014" s="227"/>
      <c r="L1014" s="227"/>
      <c r="M1014" s="227"/>
      <c r="N1014" s="227" t="s">
        <v>10504</v>
      </c>
      <c r="O1014" s="242" t="s">
        <v>10465</v>
      </c>
      <c r="P1014" s="242" t="s">
        <v>10244</v>
      </c>
      <c r="Q1014" s="221" t="s">
        <v>10275</v>
      </c>
      <c r="R1014" s="208" t="s">
        <v>6176</v>
      </c>
      <c r="S1014" s="209" t="s">
        <v>10505</v>
      </c>
      <c r="T1014" s="229">
        <v>45702</v>
      </c>
      <c r="U1014" s="230" t="s">
        <v>10093</v>
      </c>
      <c r="V1014" s="230" t="s">
        <v>10480</v>
      </c>
      <c r="W1014" s="230" t="s">
        <v>10263</v>
      </c>
      <c r="X1014" s="230" t="s">
        <v>10271</v>
      </c>
      <c r="Y1014" s="220"/>
      <c r="Z1014" s="230" t="s">
        <v>10506</v>
      </c>
      <c r="AA1014" s="220">
        <v>202503</v>
      </c>
      <c r="AB1014" s="239"/>
      <c r="AC1014" s="240" t="s">
        <v>10481</v>
      </c>
      <c r="AD1014" s="240" t="s">
        <v>10507</v>
      </c>
      <c r="AE1014" s="241">
        <v>1</v>
      </c>
      <c r="AF1014" s="240" t="s">
        <v>10508</v>
      </c>
      <c r="AG1014" s="235" t="str">
        <f>IFERROR(VLOOKUP(작성용!A:A,RM!A:D,4,0),"-")</f>
        <v>김영하/유승환</v>
      </c>
      <c r="AH1014" s="231" t="s">
        <v>6013</v>
      </c>
      <c r="AI1014" s="231" t="s">
        <v>10491</v>
      </c>
      <c r="AJ1014" s="231" t="s">
        <v>3522</v>
      </c>
      <c r="AK1014" s="231" t="s">
        <v>3684</v>
      </c>
      <c r="AL1014" s="231">
        <v>1013</v>
      </c>
    </row>
    <row r="1015" spans="1:38" x14ac:dyDescent="0.3">
      <c r="A1015" s="225" t="s">
        <v>2403</v>
      </c>
      <c r="B1015" s="225" t="s">
        <v>10237</v>
      </c>
      <c r="C1015" s="237" t="s">
        <v>10509</v>
      </c>
      <c r="D1015" s="233" t="s">
        <v>10510</v>
      </c>
      <c r="E1015" s="232">
        <v>1112710007059</v>
      </c>
      <c r="F1015" s="236" t="s">
        <v>10084</v>
      </c>
      <c r="G1015" s="210">
        <v>0</v>
      </c>
      <c r="H1015" s="227" t="s">
        <v>10269</v>
      </c>
      <c r="I1015" s="227"/>
      <c r="J1015" s="227"/>
      <c r="K1015" s="227"/>
      <c r="L1015" s="227"/>
      <c r="M1015" s="227"/>
      <c r="N1015" s="227" t="s">
        <v>10242</v>
      </c>
      <c r="O1015" s="242" t="s">
        <v>10243</v>
      </c>
      <c r="P1015" s="242" t="s">
        <v>6012</v>
      </c>
      <c r="Q1015" s="221" t="s">
        <v>6016</v>
      </c>
      <c r="R1015" s="208" t="s">
        <v>6177</v>
      </c>
      <c r="S1015" s="209" t="s">
        <v>10511</v>
      </c>
      <c r="T1015" s="229">
        <v>45702</v>
      </c>
      <c r="U1015" s="230" t="s">
        <v>10512</v>
      </c>
      <c r="V1015" s="230" t="s">
        <v>10263</v>
      </c>
      <c r="W1015" s="230" t="s">
        <v>10248</v>
      </c>
      <c r="X1015" s="230" t="s">
        <v>10513</v>
      </c>
      <c r="Y1015" s="220"/>
      <c r="Z1015" s="230" t="s">
        <v>10264</v>
      </c>
      <c r="AA1015" s="220">
        <v>202503</v>
      </c>
      <c r="AB1015" s="239"/>
      <c r="AC1015" s="240" t="s">
        <v>10280</v>
      </c>
      <c r="AD1015" s="240" t="s">
        <v>10514</v>
      </c>
      <c r="AE1015" s="241">
        <v>0</v>
      </c>
      <c r="AF1015" s="240" t="s">
        <v>10514</v>
      </c>
      <c r="AG1015" s="235" t="str">
        <f>IFERROR(VLOOKUP(작성용!A:A,RM!A:D,4,0),"-")</f>
        <v>김영하/유승환</v>
      </c>
      <c r="AH1015" s="231" t="s">
        <v>10254</v>
      </c>
      <c r="AI1015" s="231" t="s">
        <v>10272</v>
      </c>
      <c r="AJ1015" s="231" t="s">
        <v>4949</v>
      </c>
      <c r="AK1015" s="231" t="s">
        <v>3962</v>
      </c>
      <c r="AL1015" s="231">
        <v>1014</v>
      </c>
    </row>
    <row r="1016" spans="1:38" x14ac:dyDescent="0.3">
      <c r="A1016" s="225" t="s">
        <v>2403</v>
      </c>
      <c r="B1016" s="225" t="s">
        <v>10266</v>
      </c>
      <c r="C1016" s="237" t="s">
        <v>3683</v>
      </c>
      <c r="D1016" s="233" t="s">
        <v>10515</v>
      </c>
      <c r="E1016" s="232" t="s">
        <v>6178</v>
      </c>
      <c r="F1016" s="236" t="s">
        <v>10516</v>
      </c>
      <c r="G1016" s="210">
        <v>0</v>
      </c>
      <c r="H1016" s="227" t="s">
        <v>10269</v>
      </c>
      <c r="I1016" s="227"/>
      <c r="J1016" s="227"/>
      <c r="K1016" s="227"/>
      <c r="L1016" s="227"/>
      <c r="M1016" s="227"/>
      <c r="N1016" s="227" t="s">
        <v>10242</v>
      </c>
      <c r="O1016" s="242" t="s">
        <v>10517</v>
      </c>
      <c r="P1016" s="242" t="s">
        <v>6012</v>
      </c>
      <c r="Q1016" s="221" t="s">
        <v>10518</v>
      </c>
      <c r="R1016" s="208" t="s">
        <v>2</v>
      </c>
      <c r="S1016" s="209" t="s">
        <v>10492</v>
      </c>
      <c r="T1016" s="229">
        <v>45702</v>
      </c>
      <c r="U1016" s="230" t="s">
        <v>10277</v>
      </c>
      <c r="V1016" s="230" t="s">
        <v>10480</v>
      </c>
      <c r="W1016" s="230" t="s">
        <v>10480</v>
      </c>
      <c r="X1016" s="230" t="s">
        <v>10271</v>
      </c>
      <c r="Y1016" s="220"/>
      <c r="Z1016" s="230" t="s">
        <v>10519</v>
      </c>
      <c r="AA1016" s="220">
        <v>202503</v>
      </c>
      <c r="AB1016" s="239"/>
      <c r="AC1016" s="240" t="s">
        <v>10251</v>
      </c>
      <c r="AD1016" s="240" t="s">
        <v>10252</v>
      </c>
      <c r="AE1016" s="241">
        <v>0</v>
      </c>
      <c r="AF1016" s="240" t="s">
        <v>10252</v>
      </c>
      <c r="AG1016" s="235" t="str">
        <f>IFERROR(VLOOKUP(작성용!A:A,RM!A:D,4,0),"-")</f>
        <v>김영하/유승환</v>
      </c>
      <c r="AH1016" s="231" t="s">
        <v>10253</v>
      </c>
      <c r="AI1016" s="231" t="s">
        <v>10491</v>
      </c>
      <c r="AJ1016" s="231" t="s">
        <v>6297</v>
      </c>
      <c r="AK1016" s="231" t="s">
        <v>3962</v>
      </c>
      <c r="AL1016" s="231">
        <v>1015</v>
      </c>
    </row>
    <row r="1017" spans="1:38" x14ac:dyDescent="0.3">
      <c r="A1017" s="225" t="s">
        <v>2403</v>
      </c>
      <c r="B1017" s="225" t="s">
        <v>10266</v>
      </c>
      <c r="C1017" s="237" t="s">
        <v>3683</v>
      </c>
      <c r="D1017" s="233" t="s">
        <v>10520</v>
      </c>
      <c r="E1017" s="232" t="s">
        <v>6179</v>
      </c>
      <c r="F1017" s="236" t="s">
        <v>10516</v>
      </c>
      <c r="G1017" s="210">
        <v>0</v>
      </c>
      <c r="H1017" s="227" t="s">
        <v>10269</v>
      </c>
      <c r="I1017" s="227"/>
      <c r="J1017" s="227"/>
      <c r="K1017" s="227"/>
      <c r="L1017" s="227"/>
      <c r="M1017" s="227"/>
      <c r="N1017" s="227" t="s">
        <v>10242</v>
      </c>
      <c r="O1017" s="242" t="s">
        <v>10521</v>
      </c>
      <c r="P1017" s="242" t="s">
        <v>10495</v>
      </c>
      <c r="Q1017" s="221" t="s">
        <v>10275</v>
      </c>
      <c r="R1017" s="208" t="s">
        <v>2</v>
      </c>
      <c r="S1017" s="209" t="s">
        <v>10256</v>
      </c>
      <c r="T1017" s="229">
        <v>45702</v>
      </c>
      <c r="U1017" s="230" t="s">
        <v>10277</v>
      </c>
      <c r="V1017" s="230" t="s">
        <v>10263</v>
      </c>
      <c r="W1017" s="230" t="s">
        <v>10480</v>
      </c>
      <c r="X1017" s="230" t="s">
        <v>10469</v>
      </c>
      <c r="Y1017" s="220"/>
      <c r="Z1017" s="230" t="s">
        <v>10264</v>
      </c>
      <c r="AA1017" s="220">
        <v>202503</v>
      </c>
      <c r="AB1017" s="239"/>
      <c r="AC1017" s="240" t="s">
        <v>10280</v>
      </c>
      <c r="AD1017" s="240" t="s">
        <v>10252</v>
      </c>
      <c r="AE1017" s="241">
        <v>0</v>
      </c>
      <c r="AF1017" s="240" t="s">
        <v>10471</v>
      </c>
      <c r="AG1017" s="235" t="str">
        <f>IFERROR(VLOOKUP(작성용!A:A,RM!A:D,4,0),"-")</f>
        <v>김영하/유승환</v>
      </c>
      <c r="AH1017" s="231" t="s">
        <v>10253</v>
      </c>
      <c r="AI1017" s="231" t="s">
        <v>10483</v>
      </c>
      <c r="AJ1017" s="231" t="s">
        <v>4949</v>
      </c>
      <c r="AK1017" s="231" t="s">
        <v>3962</v>
      </c>
      <c r="AL1017" s="231">
        <v>1016</v>
      </c>
    </row>
    <row r="1018" spans="1:38" x14ac:dyDescent="0.3">
      <c r="A1018" s="225" t="s">
        <v>2403</v>
      </c>
      <c r="B1018" s="225" t="s">
        <v>6011</v>
      </c>
      <c r="C1018" s="237" t="s">
        <v>4021</v>
      </c>
      <c r="D1018" s="233" t="s">
        <v>10522</v>
      </c>
      <c r="E1018" s="232" t="s">
        <v>6181</v>
      </c>
      <c r="F1018" s="236" t="s">
        <v>10268</v>
      </c>
      <c r="G1018" s="210">
        <v>0</v>
      </c>
      <c r="H1018" s="227" t="s">
        <v>10269</v>
      </c>
      <c r="I1018" s="227"/>
      <c r="J1018" s="227"/>
      <c r="K1018" s="227"/>
      <c r="L1018" s="227"/>
      <c r="M1018" s="227"/>
      <c r="N1018" s="227" t="s">
        <v>10242</v>
      </c>
      <c r="O1018" s="242" t="s">
        <v>10243</v>
      </c>
      <c r="P1018" s="242" t="s">
        <v>10261</v>
      </c>
      <c r="Q1018" s="221" t="s">
        <v>10275</v>
      </c>
      <c r="R1018" s="208" t="s">
        <v>2</v>
      </c>
      <c r="S1018" s="209" t="s">
        <v>4949</v>
      </c>
      <c r="T1018" s="229">
        <v>45702</v>
      </c>
      <c r="U1018" s="230" t="s">
        <v>10277</v>
      </c>
      <c r="V1018" s="230" t="s">
        <v>10263</v>
      </c>
      <c r="W1018" s="230" t="s">
        <v>10263</v>
      </c>
      <c r="X1018" s="230" t="s">
        <v>10271</v>
      </c>
      <c r="Y1018" s="220"/>
      <c r="Z1018" s="230" t="s">
        <v>10264</v>
      </c>
      <c r="AA1018" s="220">
        <v>202503</v>
      </c>
      <c r="AB1018" s="239"/>
      <c r="AC1018" s="240" t="s">
        <v>10280</v>
      </c>
      <c r="AD1018" s="240" t="s">
        <v>10265</v>
      </c>
      <c r="AE1018" s="241">
        <v>0</v>
      </c>
      <c r="AF1018" s="240" t="s">
        <v>10252</v>
      </c>
      <c r="AG1018" s="235" t="str">
        <f>IFERROR(VLOOKUP(작성용!A:A,RM!A:D,4,0),"-")</f>
        <v>김영하/유승환</v>
      </c>
      <c r="AH1018" s="231" t="s">
        <v>10253</v>
      </c>
      <c r="AI1018" s="231" t="s">
        <v>10272</v>
      </c>
      <c r="AJ1018" s="231" t="s">
        <v>4949</v>
      </c>
      <c r="AK1018" s="231" t="s">
        <v>3962</v>
      </c>
      <c r="AL1018" s="231">
        <v>1017</v>
      </c>
    </row>
    <row r="1019" spans="1:38" x14ac:dyDescent="0.3">
      <c r="A1019" s="225" t="s">
        <v>2403</v>
      </c>
      <c r="B1019" s="225" t="s">
        <v>10523</v>
      </c>
      <c r="C1019" s="237" t="s">
        <v>4021</v>
      </c>
      <c r="D1019" s="233" t="s">
        <v>10524</v>
      </c>
      <c r="E1019" s="232" t="s">
        <v>6182</v>
      </c>
      <c r="F1019" s="236" t="s">
        <v>10268</v>
      </c>
      <c r="G1019" s="210">
        <v>0</v>
      </c>
      <c r="H1019" s="227" t="s">
        <v>4062</v>
      </c>
      <c r="I1019" s="227"/>
      <c r="J1019" s="227"/>
      <c r="K1019" s="227"/>
      <c r="L1019" s="227"/>
      <c r="M1019" s="227"/>
      <c r="N1019" s="227" t="s">
        <v>10242</v>
      </c>
      <c r="O1019" s="242" t="s">
        <v>10243</v>
      </c>
      <c r="P1019" s="242" t="s">
        <v>10261</v>
      </c>
      <c r="Q1019" s="221" t="s">
        <v>10275</v>
      </c>
      <c r="R1019" s="208" t="s">
        <v>2</v>
      </c>
      <c r="S1019" s="209" t="s">
        <v>4949</v>
      </c>
      <c r="T1019" s="229">
        <v>45702</v>
      </c>
      <c r="U1019" s="230" t="s">
        <v>10277</v>
      </c>
      <c r="V1019" s="230" t="s">
        <v>10480</v>
      </c>
      <c r="W1019" s="230" t="s">
        <v>10263</v>
      </c>
      <c r="X1019" s="230" t="s">
        <v>10271</v>
      </c>
      <c r="Y1019" s="220"/>
      <c r="Z1019" s="230" t="s">
        <v>10264</v>
      </c>
      <c r="AA1019" s="220">
        <v>202503</v>
      </c>
      <c r="AB1019" s="239"/>
      <c r="AC1019" s="240" t="s">
        <v>10280</v>
      </c>
      <c r="AD1019" s="240" t="s">
        <v>10252</v>
      </c>
      <c r="AE1019" s="241">
        <v>0</v>
      </c>
      <c r="AF1019" s="240" t="s">
        <v>10471</v>
      </c>
      <c r="AG1019" s="235" t="str">
        <f>IFERROR(VLOOKUP(작성용!A:A,RM!A:D,4,0),"-")</f>
        <v>김영하/유승환</v>
      </c>
      <c r="AH1019" s="231" t="s">
        <v>10253</v>
      </c>
      <c r="AI1019" s="231" t="s">
        <v>10272</v>
      </c>
      <c r="AJ1019" s="231" t="s">
        <v>4949</v>
      </c>
      <c r="AK1019" s="231" t="s">
        <v>10257</v>
      </c>
      <c r="AL1019" s="231">
        <v>1018</v>
      </c>
    </row>
    <row r="1020" spans="1:38" x14ac:dyDescent="0.3">
      <c r="A1020" s="225" t="s">
        <v>2403</v>
      </c>
      <c r="B1020" s="225" t="s">
        <v>10266</v>
      </c>
      <c r="C1020" s="237" t="s">
        <v>4021</v>
      </c>
      <c r="D1020" s="233" t="s">
        <v>10525</v>
      </c>
      <c r="E1020" s="232" t="s">
        <v>6183</v>
      </c>
      <c r="F1020" s="236" t="s">
        <v>10268</v>
      </c>
      <c r="G1020" s="210">
        <v>0</v>
      </c>
      <c r="H1020" s="227" t="s">
        <v>10269</v>
      </c>
      <c r="I1020" s="227"/>
      <c r="J1020" s="227"/>
      <c r="K1020" s="227"/>
      <c r="L1020" s="227"/>
      <c r="M1020" s="227"/>
      <c r="N1020" s="227" t="s">
        <v>10259</v>
      </c>
      <c r="O1020" s="242" t="s">
        <v>10243</v>
      </c>
      <c r="P1020" s="242" t="s">
        <v>10261</v>
      </c>
      <c r="Q1020" s="221" t="s">
        <v>6016</v>
      </c>
      <c r="R1020" s="208" t="s">
        <v>2</v>
      </c>
      <c r="S1020" s="209" t="s">
        <v>10526</v>
      </c>
      <c r="T1020" s="229">
        <v>45702</v>
      </c>
      <c r="U1020" s="230" t="s">
        <v>10277</v>
      </c>
      <c r="V1020" s="230" t="s">
        <v>10263</v>
      </c>
      <c r="W1020" s="230" t="s">
        <v>10263</v>
      </c>
      <c r="X1020" s="230" t="s">
        <v>10469</v>
      </c>
      <c r="Y1020" s="220"/>
      <c r="Z1020" s="230" t="s">
        <v>10264</v>
      </c>
      <c r="AA1020" s="220">
        <v>202503</v>
      </c>
      <c r="AB1020" s="239"/>
      <c r="AC1020" s="240" t="s">
        <v>10280</v>
      </c>
      <c r="AD1020" s="240" t="s">
        <v>10252</v>
      </c>
      <c r="AE1020" s="241">
        <v>0</v>
      </c>
      <c r="AF1020" s="240" t="s">
        <v>10252</v>
      </c>
      <c r="AG1020" s="235" t="str">
        <f>IFERROR(VLOOKUP(작성용!A:A,RM!A:D,4,0),"-")</f>
        <v>김영하/유승환</v>
      </c>
      <c r="AH1020" s="231" t="s">
        <v>6013</v>
      </c>
      <c r="AI1020" s="231" t="s">
        <v>10272</v>
      </c>
      <c r="AJ1020" s="231" t="s">
        <v>10526</v>
      </c>
      <c r="AK1020" s="231" t="s">
        <v>3962</v>
      </c>
      <c r="AL1020" s="231">
        <v>1019</v>
      </c>
    </row>
    <row r="1021" spans="1:38" x14ac:dyDescent="0.3">
      <c r="A1021" s="225" t="s">
        <v>2403</v>
      </c>
      <c r="B1021" s="225" t="s">
        <v>6011</v>
      </c>
      <c r="C1021" s="237" t="s">
        <v>3685</v>
      </c>
      <c r="D1021" s="233" t="s">
        <v>10527</v>
      </c>
      <c r="E1021" s="232" t="s">
        <v>6184</v>
      </c>
      <c r="F1021" s="236" t="s">
        <v>4811</v>
      </c>
      <c r="G1021" s="210">
        <v>0</v>
      </c>
      <c r="H1021" s="227" t="s">
        <v>10269</v>
      </c>
      <c r="I1021" s="227"/>
      <c r="J1021" s="227"/>
      <c r="K1021" s="227"/>
      <c r="L1021" s="227"/>
      <c r="M1021" s="227"/>
      <c r="N1021" s="227" t="s">
        <v>10242</v>
      </c>
      <c r="O1021" s="242" t="s">
        <v>10243</v>
      </c>
      <c r="P1021" s="242" t="s">
        <v>10244</v>
      </c>
      <c r="Q1021" s="221" t="s">
        <v>10275</v>
      </c>
      <c r="R1021" s="208" t="s">
        <v>2</v>
      </c>
      <c r="S1021" s="209" t="s">
        <v>4949</v>
      </c>
      <c r="T1021" s="229">
        <v>45702</v>
      </c>
      <c r="U1021" s="230" t="s">
        <v>10093</v>
      </c>
      <c r="V1021" s="230" t="s">
        <v>10263</v>
      </c>
      <c r="W1021" s="230" t="s">
        <v>10480</v>
      </c>
      <c r="X1021" s="230" t="s">
        <v>10271</v>
      </c>
      <c r="Y1021" s="220"/>
      <c r="Z1021" s="230" t="s">
        <v>10264</v>
      </c>
      <c r="AA1021" s="220">
        <v>202503</v>
      </c>
      <c r="AB1021" s="239"/>
      <c r="AC1021" s="240" t="s">
        <v>10280</v>
      </c>
      <c r="AD1021" s="240" t="s">
        <v>10252</v>
      </c>
      <c r="AE1021" s="241">
        <v>0</v>
      </c>
      <c r="AF1021" s="240" t="s">
        <v>10528</v>
      </c>
      <c r="AG1021" s="235" t="str">
        <f>IFERROR(VLOOKUP(작성용!A:A,RM!A:D,4,0),"-")</f>
        <v>김영하/유승환</v>
      </c>
      <c r="AH1021" s="231" t="s">
        <v>6013</v>
      </c>
      <c r="AI1021" s="231" t="s">
        <v>10483</v>
      </c>
      <c r="AJ1021" s="231" t="s">
        <v>4949</v>
      </c>
      <c r="AK1021" s="231" t="s">
        <v>3962</v>
      </c>
      <c r="AL1021" s="231">
        <v>1020</v>
      </c>
    </row>
    <row r="1022" spans="1:38" x14ac:dyDescent="0.3">
      <c r="A1022" s="225" t="s">
        <v>2403</v>
      </c>
      <c r="B1022" s="225" t="s">
        <v>10266</v>
      </c>
      <c r="C1022" s="237" t="s">
        <v>4021</v>
      </c>
      <c r="D1022" s="233" t="s">
        <v>10529</v>
      </c>
      <c r="E1022" s="232" t="s">
        <v>6185</v>
      </c>
      <c r="F1022" s="236" t="s">
        <v>10268</v>
      </c>
      <c r="G1022" s="210">
        <v>0</v>
      </c>
      <c r="H1022" s="227" t="s">
        <v>10241</v>
      </c>
      <c r="I1022" s="227"/>
      <c r="J1022" s="227"/>
      <c r="K1022" s="227"/>
      <c r="L1022" s="227"/>
      <c r="M1022" s="227"/>
      <c r="N1022" s="227" t="s">
        <v>10242</v>
      </c>
      <c r="O1022" s="242" t="s">
        <v>10243</v>
      </c>
      <c r="P1022" s="242" t="s">
        <v>10261</v>
      </c>
      <c r="Q1022" s="221" t="s">
        <v>10275</v>
      </c>
      <c r="R1022" s="208" t="s">
        <v>2</v>
      </c>
      <c r="S1022" s="209" t="s">
        <v>4949</v>
      </c>
      <c r="T1022" s="229">
        <v>45702</v>
      </c>
      <c r="U1022" s="230" t="s">
        <v>10277</v>
      </c>
      <c r="V1022" s="230" t="s">
        <v>10263</v>
      </c>
      <c r="W1022" s="230" t="s">
        <v>10263</v>
      </c>
      <c r="X1022" s="230" t="s">
        <v>10469</v>
      </c>
      <c r="Y1022" s="220"/>
      <c r="Z1022" s="230" t="s">
        <v>10506</v>
      </c>
      <c r="AA1022" s="220">
        <v>202503</v>
      </c>
      <c r="AB1022" s="239"/>
      <c r="AC1022" s="240" t="s">
        <v>10280</v>
      </c>
      <c r="AD1022" s="240" t="s">
        <v>10252</v>
      </c>
      <c r="AE1022" s="241">
        <v>0</v>
      </c>
      <c r="AF1022" s="240" t="s">
        <v>10252</v>
      </c>
      <c r="AG1022" s="235" t="str">
        <f>IFERROR(VLOOKUP(작성용!A:A,RM!A:D,4,0),"-")</f>
        <v>김영하/유승환</v>
      </c>
      <c r="AH1022" s="231" t="s">
        <v>10253</v>
      </c>
      <c r="AI1022" s="231" t="s">
        <v>10272</v>
      </c>
      <c r="AJ1022" s="231" t="s">
        <v>6297</v>
      </c>
      <c r="AK1022" s="231" t="s">
        <v>3962</v>
      </c>
      <c r="AL1022" s="231">
        <v>1021</v>
      </c>
    </row>
    <row r="1023" spans="1:38" x14ac:dyDescent="0.3">
      <c r="A1023" s="225" t="s">
        <v>2403</v>
      </c>
      <c r="B1023" s="225" t="s">
        <v>10266</v>
      </c>
      <c r="C1023" s="237" t="s">
        <v>3685</v>
      </c>
      <c r="D1023" s="233" t="s">
        <v>10530</v>
      </c>
      <c r="E1023" s="232" t="s">
        <v>10531</v>
      </c>
      <c r="F1023" s="236" t="s">
        <v>10268</v>
      </c>
      <c r="G1023" s="210">
        <v>0</v>
      </c>
      <c r="H1023" s="227" t="s">
        <v>10269</v>
      </c>
      <c r="I1023" s="227"/>
      <c r="J1023" s="227"/>
      <c r="K1023" s="227"/>
      <c r="L1023" s="227"/>
      <c r="M1023" s="227"/>
      <c r="N1023" s="227" t="s">
        <v>10532</v>
      </c>
      <c r="O1023" s="242" t="s">
        <v>10260</v>
      </c>
      <c r="P1023" s="242" t="s">
        <v>10533</v>
      </c>
      <c r="Q1023" s="221" t="s">
        <v>10478</v>
      </c>
      <c r="R1023" s="208" t="s">
        <v>2</v>
      </c>
      <c r="S1023" s="209" t="s">
        <v>4949</v>
      </c>
      <c r="T1023" s="229">
        <v>45702</v>
      </c>
      <c r="U1023" s="230" t="s">
        <v>10277</v>
      </c>
      <c r="V1023" s="230" t="s">
        <v>10480</v>
      </c>
      <c r="W1023" s="230" t="s">
        <v>10263</v>
      </c>
      <c r="X1023" s="230" t="s">
        <v>10271</v>
      </c>
      <c r="Y1023" s="220"/>
      <c r="Z1023" s="230" t="s">
        <v>10264</v>
      </c>
      <c r="AA1023" s="220">
        <v>202503</v>
      </c>
      <c r="AB1023" s="239"/>
      <c r="AC1023" s="240" t="s">
        <v>10534</v>
      </c>
      <c r="AD1023" s="240" t="s">
        <v>4809</v>
      </c>
      <c r="AE1023" s="241">
        <v>0</v>
      </c>
      <c r="AF1023" s="240" t="s">
        <v>10252</v>
      </c>
      <c r="AG1023" s="235" t="str">
        <f>IFERROR(VLOOKUP(작성용!A:A,RM!A:D,4,0),"-")</f>
        <v>김영하/유승환</v>
      </c>
      <c r="AH1023" s="231" t="s">
        <v>10253</v>
      </c>
      <c r="AI1023" s="231" t="s">
        <v>10272</v>
      </c>
      <c r="AJ1023" s="231" t="s">
        <v>4949</v>
      </c>
      <c r="AK1023" s="231" t="s">
        <v>3962</v>
      </c>
      <c r="AL1023" s="231">
        <v>1022</v>
      </c>
    </row>
    <row r="1024" spans="1:38" x14ac:dyDescent="0.3">
      <c r="A1024" s="225" t="s">
        <v>2403</v>
      </c>
      <c r="B1024" s="225" t="s">
        <v>10266</v>
      </c>
      <c r="C1024" s="237" t="s">
        <v>4021</v>
      </c>
      <c r="D1024" s="233" t="s">
        <v>10535</v>
      </c>
      <c r="E1024" s="232" t="s">
        <v>10536</v>
      </c>
      <c r="F1024" s="236" t="s">
        <v>4811</v>
      </c>
      <c r="G1024" s="210">
        <v>0</v>
      </c>
      <c r="H1024" s="227" t="s">
        <v>4062</v>
      </c>
      <c r="I1024" s="227"/>
      <c r="J1024" s="227"/>
      <c r="K1024" s="227"/>
      <c r="L1024" s="227"/>
      <c r="M1024" s="227"/>
      <c r="N1024" s="227" t="s">
        <v>10242</v>
      </c>
      <c r="O1024" s="242" t="s">
        <v>10243</v>
      </c>
      <c r="P1024" s="242" t="s">
        <v>10261</v>
      </c>
      <c r="Q1024" s="221" t="s">
        <v>10245</v>
      </c>
      <c r="R1024" s="208" t="s">
        <v>2</v>
      </c>
      <c r="S1024" s="209" t="s">
        <v>4949</v>
      </c>
      <c r="T1024" s="229">
        <v>45702</v>
      </c>
      <c r="U1024" s="230" t="s">
        <v>10277</v>
      </c>
      <c r="V1024" s="230" t="s">
        <v>10480</v>
      </c>
      <c r="W1024" s="230" t="s">
        <v>10537</v>
      </c>
      <c r="X1024" s="230" t="s">
        <v>10271</v>
      </c>
      <c r="Y1024" s="220"/>
      <c r="Z1024" s="230" t="s">
        <v>10264</v>
      </c>
      <c r="AA1024" s="220">
        <v>202503</v>
      </c>
      <c r="AB1024" s="239"/>
      <c r="AC1024" s="240" t="s">
        <v>10280</v>
      </c>
      <c r="AD1024" s="240" t="s">
        <v>10528</v>
      </c>
      <c r="AE1024" s="241">
        <v>0</v>
      </c>
      <c r="AF1024" s="240" t="s">
        <v>10265</v>
      </c>
      <c r="AG1024" s="235" t="str">
        <f>IFERROR(VLOOKUP(작성용!A:A,RM!A:D,4,0),"-")</f>
        <v>김영하/유승환</v>
      </c>
      <c r="AH1024" s="231" t="s">
        <v>6013</v>
      </c>
      <c r="AI1024" s="231" t="s">
        <v>10483</v>
      </c>
      <c r="AJ1024" s="231" t="s">
        <v>4949</v>
      </c>
      <c r="AK1024" s="231" t="s">
        <v>7136</v>
      </c>
      <c r="AL1024" s="231">
        <v>1023</v>
      </c>
    </row>
    <row r="1025" spans="1:38" x14ac:dyDescent="0.3">
      <c r="A1025" s="225" t="s">
        <v>8521</v>
      </c>
      <c r="B1025" s="225" t="s">
        <v>10538</v>
      </c>
      <c r="C1025" s="237" t="s">
        <v>4021</v>
      </c>
      <c r="D1025" s="237" t="s">
        <v>10539</v>
      </c>
      <c r="E1025" s="249" t="s">
        <v>10540</v>
      </c>
      <c r="F1025" s="250" t="s">
        <v>10268</v>
      </c>
      <c r="G1025" s="243">
        <v>0</v>
      </c>
      <c r="H1025" s="227" t="s">
        <v>3522</v>
      </c>
      <c r="I1025" s="227"/>
      <c r="J1025" s="227"/>
      <c r="K1025" s="227"/>
      <c r="L1025" s="227"/>
      <c r="M1025" s="227"/>
      <c r="N1025" s="221" t="s">
        <v>10541</v>
      </c>
      <c r="O1025" s="242" t="s">
        <v>10542</v>
      </c>
      <c r="P1025" s="242" t="s">
        <v>10543</v>
      </c>
      <c r="Q1025" s="221" t="s">
        <v>10544</v>
      </c>
      <c r="R1025" s="208" t="s">
        <v>4949</v>
      </c>
      <c r="S1025" s="209" t="s">
        <v>4949</v>
      </c>
      <c r="T1025" s="229">
        <v>45702</v>
      </c>
      <c r="U1025" s="230" t="s">
        <v>10277</v>
      </c>
      <c r="V1025" s="230" t="s">
        <v>10263</v>
      </c>
      <c r="W1025" s="230" t="s">
        <v>10263</v>
      </c>
      <c r="X1025" s="230" t="s">
        <v>10271</v>
      </c>
      <c r="Y1025" s="230"/>
      <c r="Z1025" s="230" t="s">
        <v>10264</v>
      </c>
      <c r="AA1025" s="220">
        <v>202503</v>
      </c>
      <c r="AB1025" s="239"/>
      <c r="AC1025" s="229" t="s">
        <v>10251</v>
      </c>
      <c r="AD1025" s="240" t="s">
        <v>10252</v>
      </c>
      <c r="AE1025" s="241">
        <v>0</v>
      </c>
      <c r="AF1025" s="240" t="s">
        <v>10252</v>
      </c>
      <c r="AG1025" s="235" t="str">
        <f>IFERROR(VLOOKUP(작성용!A:A,RM!A:D,4,0),"-")</f>
        <v>-</v>
      </c>
      <c r="AH1025" s="9" t="s">
        <v>4949</v>
      </c>
      <c r="AI1025" s="231" t="s">
        <v>4949</v>
      </c>
      <c r="AJ1025" s="231" t="s">
        <v>10545</v>
      </c>
      <c r="AK1025" s="199" t="s">
        <v>3962</v>
      </c>
      <c r="AL1025" s="231">
        <v>1024</v>
      </c>
    </row>
    <row r="1026" spans="1:38" x14ac:dyDescent="0.3">
      <c r="A1026" s="225" t="s">
        <v>8521</v>
      </c>
      <c r="B1026" s="225" t="s">
        <v>10538</v>
      </c>
      <c r="C1026" s="237" t="s">
        <v>4021</v>
      </c>
      <c r="D1026" s="237" t="s">
        <v>10546</v>
      </c>
      <c r="E1026" s="249" t="s">
        <v>10547</v>
      </c>
      <c r="F1026" s="250" t="s">
        <v>10548</v>
      </c>
      <c r="G1026" s="243">
        <v>0</v>
      </c>
      <c r="H1026" s="227" t="s">
        <v>4949</v>
      </c>
      <c r="I1026" s="227"/>
      <c r="J1026" s="227"/>
      <c r="K1026" s="227"/>
      <c r="L1026" s="227"/>
      <c r="M1026" s="227"/>
      <c r="N1026" s="221" t="s">
        <v>10541</v>
      </c>
      <c r="O1026" s="242" t="s">
        <v>10542</v>
      </c>
      <c r="P1026" s="242" t="s">
        <v>10549</v>
      </c>
      <c r="Q1026" s="221" t="s">
        <v>10544</v>
      </c>
      <c r="R1026" s="208" t="s">
        <v>4949</v>
      </c>
      <c r="S1026" s="209" t="s">
        <v>3522</v>
      </c>
      <c r="T1026" s="229">
        <v>45702</v>
      </c>
      <c r="U1026" s="230" t="s">
        <v>10277</v>
      </c>
      <c r="V1026" s="230" t="s">
        <v>10263</v>
      </c>
      <c r="W1026" s="230" t="s">
        <v>10263</v>
      </c>
      <c r="X1026" s="230" t="s">
        <v>10271</v>
      </c>
      <c r="Y1026" s="230"/>
      <c r="Z1026" s="230" t="s">
        <v>10264</v>
      </c>
      <c r="AA1026" s="220">
        <v>202503</v>
      </c>
      <c r="AB1026" s="239"/>
      <c r="AC1026" s="229" t="s">
        <v>10280</v>
      </c>
      <c r="AD1026" s="240" t="s">
        <v>10252</v>
      </c>
      <c r="AE1026" s="241">
        <v>0</v>
      </c>
      <c r="AF1026" s="240" t="s">
        <v>10265</v>
      </c>
      <c r="AG1026" s="235" t="str">
        <f>IFERROR(VLOOKUP(작성용!A:A,RM!A:D,4,0),"-")</f>
        <v>-</v>
      </c>
      <c r="AH1026" s="9" t="s">
        <v>4949</v>
      </c>
      <c r="AI1026" s="231" t="s">
        <v>4949</v>
      </c>
      <c r="AJ1026" s="231" t="s">
        <v>10545</v>
      </c>
      <c r="AK1026" s="199" t="s">
        <v>3962</v>
      </c>
      <c r="AL1026" s="231">
        <v>1025</v>
      </c>
    </row>
    <row r="1027" spans="1:38" x14ac:dyDescent="0.3">
      <c r="A1027" s="225" t="s">
        <v>8521</v>
      </c>
      <c r="B1027" s="225" t="s">
        <v>10538</v>
      </c>
      <c r="C1027" s="237" t="s">
        <v>4021</v>
      </c>
      <c r="D1027" s="237" t="s">
        <v>10550</v>
      </c>
      <c r="E1027" s="249" t="s">
        <v>10551</v>
      </c>
      <c r="F1027" s="250" t="s">
        <v>10552</v>
      </c>
      <c r="G1027" s="243">
        <v>0</v>
      </c>
      <c r="H1027" s="227" t="s">
        <v>10473</v>
      </c>
      <c r="I1027" s="227"/>
      <c r="J1027" s="227"/>
      <c r="K1027" s="227"/>
      <c r="L1027" s="227"/>
      <c r="M1027" s="227"/>
      <c r="N1027" s="221" t="s">
        <v>10541</v>
      </c>
      <c r="O1027" s="242" t="s">
        <v>10542</v>
      </c>
      <c r="P1027" s="242" t="s">
        <v>10553</v>
      </c>
      <c r="Q1027" s="221" t="s">
        <v>10544</v>
      </c>
      <c r="R1027" s="208" t="s">
        <v>4949</v>
      </c>
      <c r="S1027" s="209" t="s">
        <v>4949</v>
      </c>
      <c r="T1027" s="229">
        <v>45702</v>
      </c>
      <c r="U1027" s="230" t="s">
        <v>10247</v>
      </c>
      <c r="V1027" s="230" t="s">
        <v>10263</v>
      </c>
      <c r="W1027" s="230" t="s">
        <v>10263</v>
      </c>
      <c r="X1027" s="230" t="s">
        <v>10271</v>
      </c>
      <c r="Y1027" s="230"/>
      <c r="Z1027" s="230" t="s">
        <v>10506</v>
      </c>
      <c r="AA1027" s="220">
        <v>202503</v>
      </c>
      <c r="AB1027" s="239"/>
      <c r="AC1027" s="229" t="s">
        <v>10280</v>
      </c>
      <c r="AD1027" s="240" t="s">
        <v>10252</v>
      </c>
      <c r="AE1027" s="241">
        <v>0</v>
      </c>
      <c r="AF1027" s="240" t="s">
        <v>10252</v>
      </c>
      <c r="AG1027" s="235" t="str">
        <f>IFERROR(VLOOKUP(작성용!A:A,RM!A:D,4,0),"-")</f>
        <v>-</v>
      </c>
      <c r="AH1027" s="9" t="s">
        <v>3522</v>
      </c>
      <c r="AI1027" s="231" t="s">
        <v>4949</v>
      </c>
      <c r="AJ1027" s="231" t="s">
        <v>10545</v>
      </c>
      <c r="AK1027" s="199" t="s">
        <v>3684</v>
      </c>
      <c r="AL1027" s="231">
        <v>1026</v>
      </c>
    </row>
    <row r="1028" spans="1:38" x14ac:dyDescent="0.3">
      <c r="A1028" s="225" t="s">
        <v>8521</v>
      </c>
      <c r="B1028" s="225" t="s">
        <v>10538</v>
      </c>
      <c r="C1028" s="237" t="s">
        <v>4021</v>
      </c>
      <c r="D1028" s="237" t="s">
        <v>10554</v>
      </c>
      <c r="E1028" s="249" t="s">
        <v>10555</v>
      </c>
      <c r="F1028" s="250" t="s">
        <v>10268</v>
      </c>
      <c r="G1028" s="243">
        <v>0</v>
      </c>
      <c r="H1028" s="227" t="s">
        <v>4949</v>
      </c>
      <c r="I1028" s="227"/>
      <c r="J1028" s="227"/>
      <c r="K1028" s="227"/>
      <c r="L1028" s="227"/>
      <c r="M1028" s="227"/>
      <c r="N1028" s="221" t="s">
        <v>10541</v>
      </c>
      <c r="O1028" s="242" t="s">
        <v>10542</v>
      </c>
      <c r="P1028" s="242" t="s">
        <v>10553</v>
      </c>
      <c r="Q1028" s="221" t="s">
        <v>10544</v>
      </c>
      <c r="R1028" s="208" t="s">
        <v>4949</v>
      </c>
      <c r="S1028" s="209" t="s">
        <v>10473</v>
      </c>
      <c r="T1028" s="229">
        <v>45702</v>
      </c>
      <c r="U1028" s="230" t="s">
        <v>10277</v>
      </c>
      <c r="V1028" s="230" t="s">
        <v>10263</v>
      </c>
      <c r="W1028" s="230" t="s">
        <v>10263</v>
      </c>
      <c r="X1028" s="230" t="s">
        <v>10271</v>
      </c>
      <c r="Y1028" s="230"/>
      <c r="Z1028" s="230" t="s">
        <v>10264</v>
      </c>
      <c r="AA1028" s="220">
        <v>202503</v>
      </c>
      <c r="AB1028" s="239"/>
      <c r="AC1028" s="229" t="s">
        <v>10556</v>
      </c>
      <c r="AD1028" s="240" t="s">
        <v>10252</v>
      </c>
      <c r="AE1028" s="241">
        <v>0</v>
      </c>
      <c r="AF1028" s="240" t="s">
        <v>10252</v>
      </c>
      <c r="AG1028" s="235" t="str">
        <f>IFERROR(VLOOKUP(작성용!A:A,RM!A:D,4,0),"-")</f>
        <v>-</v>
      </c>
      <c r="AH1028" s="9" t="s">
        <v>4949</v>
      </c>
      <c r="AI1028" s="231" t="s">
        <v>3522</v>
      </c>
      <c r="AJ1028" s="231" t="s">
        <v>10545</v>
      </c>
      <c r="AK1028" s="199" t="s">
        <v>3962</v>
      </c>
      <c r="AL1028" s="231">
        <v>1027</v>
      </c>
    </row>
    <row r="1029" spans="1:38" x14ac:dyDescent="0.3">
      <c r="A1029" s="225" t="s">
        <v>8521</v>
      </c>
      <c r="B1029" s="225" t="s">
        <v>10538</v>
      </c>
      <c r="C1029" s="237" t="s">
        <v>4021</v>
      </c>
      <c r="D1029" s="237" t="s">
        <v>10557</v>
      </c>
      <c r="E1029" s="249" t="s">
        <v>10558</v>
      </c>
      <c r="F1029" s="250" t="s">
        <v>10268</v>
      </c>
      <c r="G1029" s="243">
        <v>0</v>
      </c>
      <c r="H1029" s="227" t="s">
        <v>4949</v>
      </c>
      <c r="I1029" s="227"/>
      <c r="J1029" s="227"/>
      <c r="K1029" s="227"/>
      <c r="L1029" s="227"/>
      <c r="M1029" s="227"/>
      <c r="N1029" s="221" t="s">
        <v>10541</v>
      </c>
      <c r="O1029" s="242" t="s">
        <v>10542</v>
      </c>
      <c r="P1029" s="242" t="s">
        <v>10553</v>
      </c>
      <c r="Q1029" s="221" t="s">
        <v>10544</v>
      </c>
      <c r="R1029" s="208" t="s">
        <v>4949</v>
      </c>
      <c r="S1029" s="209" t="s">
        <v>4949</v>
      </c>
      <c r="T1029" s="229">
        <v>45702</v>
      </c>
      <c r="U1029" s="230" t="s">
        <v>10277</v>
      </c>
      <c r="V1029" s="230" t="s">
        <v>10263</v>
      </c>
      <c r="W1029" s="230" t="s">
        <v>10263</v>
      </c>
      <c r="X1029" s="230" t="s">
        <v>10271</v>
      </c>
      <c r="Y1029" s="230"/>
      <c r="Z1029" s="230" t="s">
        <v>10264</v>
      </c>
      <c r="AA1029" s="220">
        <v>202503</v>
      </c>
      <c r="AB1029" s="239"/>
      <c r="AC1029" s="229" t="s">
        <v>10280</v>
      </c>
      <c r="AD1029" s="240" t="s">
        <v>10252</v>
      </c>
      <c r="AE1029" s="241">
        <v>0</v>
      </c>
      <c r="AF1029" s="240" t="s">
        <v>10252</v>
      </c>
      <c r="AG1029" s="235" t="str">
        <f>IFERROR(VLOOKUP(작성용!A:A,RM!A:D,4,0),"-")</f>
        <v>-</v>
      </c>
      <c r="AH1029" s="9" t="s">
        <v>4949</v>
      </c>
      <c r="AI1029" s="231" t="s">
        <v>4949</v>
      </c>
      <c r="AJ1029" s="231" t="s">
        <v>10545</v>
      </c>
      <c r="AK1029" s="199" t="s">
        <v>3962</v>
      </c>
      <c r="AL1029" s="231">
        <v>1028</v>
      </c>
    </row>
    <row r="1030" spans="1:38" x14ac:dyDescent="0.3">
      <c r="A1030" s="225" t="s">
        <v>8521</v>
      </c>
      <c r="B1030" s="225" t="s">
        <v>10538</v>
      </c>
      <c r="C1030" s="237" t="s">
        <v>10559</v>
      </c>
      <c r="D1030" s="237" t="s">
        <v>10560</v>
      </c>
      <c r="E1030" s="249" t="s">
        <v>10561</v>
      </c>
      <c r="F1030" s="250" t="s">
        <v>10268</v>
      </c>
      <c r="G1030" s="243">
        <v>0</v>
      </c>
      <c r="H1030" s="227" t="s">
        <v>4949</v>
      </c>
      <c r="I1030" s="227"/>
      <c r="J1030" s="227"/>
      <c r="K1030" s="227"/>
      <c r="L1030" s="227"/>
      <c r="M1030" s="227"/>
      <c r="N1030" s="221" t="s">
        <v>10541</v>
      </c>
      <c r="O1030" s="242" t="s">
        <v>10562</v>
      </c>
      <c r="P1030" s="242" t="s">
        <v>10553</v>
      </c>
      <c r="Q1030" s="221" t="s">
        <v>10544</v>
      </c>
      <c r="R1030" s="208" t="s">
        <v>4949</v>
      </c>
      <c r="S1030" s="209" t="s">
        <v>3522</v>
      </c>
      <c r="T1030" s="229">
        <v>45702</v>
      </c>
      <c r="U1030" s="230" t="s">
        <v>10277</v>
      </c>
      <c r="V1030" s="230" t="s">
        <v>10263</v>
      </c>
      <c r="W1030" s="230" t="s">
        <v>10263</v>
      </c>
      <c r="X1030" s="230" t="s">
        <v>10271</v>
      </c>
      <c r="Y1030" s="230"/>
      <c r="Z1030" s="230" t="s">
        <v>10506</v>
      </c>
      <c r="AA1030" s="220">
        <v>202503</v>
      </c>
      <c r="AB1030" s="239"/>
      <c r="AC1030" s="229" t="s">
        <v>10280</v>
      </c>
      <c r="AD1030" s="240" t="s">
        <v>10252</v>
      </c>
      <c r="AE1030" s="241">
        <v>0</v>
      </c>
      <c r="AF1030" s="240" t="s">
        <v>4809</v>
      </c>
      <c r="AG1030" s="235" t="str">
        <f>IFERROR(VLOOKUP(작성용!A:A,RM!A:D,4,0),"-")</f>
        <v>-</v>
      </c>
      <c r="AH1030" s="9" t="s">
        <v>4949</v>
      </c>
      <c r="AI1030" s="231" t="s">
        <v>4949</v>
      </c>
      <c r="AJ1030" s="231" t="s">
        <v>10545</v>
      </c>
      <c r="AK1030" s="199" t="s">
        <v>3962</v>
      </c>
      <c r="AL1030" s="231">
        <v>1029</v>
      </c>
    </row>
    <row r="1031" spans="1:38" x14ac:dyDescent="0.3">
      <c r="A1031" s="225" t="s">
        <v>8521</v>
      </c>
      <c r="B1031" s="225" t="s">
        <v>10538</v>
      </c>
      <c r="C1031" s="237" t="s">
        <v>4021</v>
      </c>
      <c r="D1031" s="237" t="s">
        <v>10563</v>
      </c>
      <c r="E1031" s="249" t="s">
        <v>10564</v>
      </c>
      <c r="F1031" s="250" t="s">
        <v>10268</v>
      </c>
      <c r="G1031" s="243">
        <v>0</v>
      </c>
      <c r="H1031" s="227" t="s">
        <v>4949</v>
      </c>
      <c r="I1031" s="227"/>
      <c r="J1031" s="227"/>
      <c r="K1031" s="227"/>
      <c r="L1031" s="227"/>
      <c r="M1031" s="227"/>
      <c r="N1031" s="221" t="s">
        <v>10541</v>
      </c>
      <c r="O1031" s="242" t="s">
        <v>10542</v>
      </c>
      <c r="P1031" s="242" t="s">
        <v>10565</v>
      </c>
      <c r="Q1031" s="221" t="s">
        <v>10544</v>
      </c>
      <c r="R1031" s="208" t="s">
        <v>4949</v>
      </c>
      <c r="S1031" s="209" t="s">
        <v>4949</v>
      </c>
      <c r="T1031" s="229">
        <v>45702</v>
      </c>
      <c r="U1031" s="230" t="s">
        <v>10566</v>
      </c>
      <c r="V1031" s="230" t="s">
        <v>10263</v>
      </c>
      <c r="W1031" s="230" t="s">
        <v>10263</v>
      </c>
      <c r="X1031" s="230" t="s">
        <v>10271</v>
      </c>
      <c r="Y1031" s="230"/>
      <c r="Z1031" s="230" t="s">
        <v>10264</v>
      </c>
      <c r="AA1031" s="220">
        <v>202503</v>
      </c>
      <c r="AB1031" s="239"/>
      <c r="AC1031" s="229" t="s">
        <v>10280</v>
      </c>
      <c r="AD1031" s="240" t="s">
        <v>10265</v>
      </c>
      <c r="AE1031" s="241">
        <v>0</v>
      </c>
      <c r="AF1031" s="240" t="s">
        <v>10252</v>
      </c>
      <c r="AG1031" s="235" t="str">
        <f>IFERROR(VLOOKUP(작성용!A:A,RM!A:D,4,0),"-")</f>
        <v>-</v>
      </c>
      <c r="AH1031" s="9" t="s">
        <v>3522</v>
      </c>
      <c r="AI1031" s="231" t="s">
        <v>4949</v>
      </c>
      <c r="AJ1031" s="231" t="s">
        <v>10545</v>
      </c>
      <c r="AK1031" s="199" t="s">
        <v>3962</v>
      </c>
      <c r="AL1031" s="231">
        <v>1030</v>
      </c>
    </row>
    <row r="1032" spans="1:38" x14ac:dyDescent="0.3">
      <c r="A1032" s="225" t="s">
        <v>8521</v>
      </c>
      <c r="B1032" s="225" t="s">
        <v>10538</v>
      </c>
      <c r="C1032" s="237" t="s">
        <v>4021</v>
      </c>
      <c r="D1032" s="237" t="s">
        <v>10567</v>
      </c>
      <c r="E1032" s="249" t="s">
        <v>10568</v>
      </c>
      <c r="F1032" s="250" t="s">
        <v>10268</v>
      </c>
      <c r="G1032" s="243">
        <v>0</v>
      </c>
      <c r="H1032" s="227" t="s">
        <v>4949</v>
      </c>
      <c r="I1032" s="227"/>
      <c r="J1032" s="227"/>
      <c r="K1032" s="227"/>
      <c r="L1032" s="227"/>
      <c r="M1032" s="227"/>
      <c r="N1032" s="221" t="s">
        <v>473</v>
      </c>
      <c r="O1032" s="242" t="s">
        <v>8522</v>
      </c>
      <c r="P1032" s="242" t="s">
        <v>10553</v>
      </c>
      <c r="Q1032" s="221" t="s">
        <v>10544</v>
      </c>
      <c r="R1032" s="208" t="s">
        <v>4949</v>
      </c>
      <c r="S1032" s="209" t="s">
        <v>10473</v>
      </c>
      <c r="T1032" s="229">
        <v>45702</v>
      </c>
      <c r="U1032" s="230" t="s">
        <v>10277</v>
      </c>
      <c r="V1032" s="230" t="s">
        <v>10480</v>
      </c>
      <c r="W1032" s="230" t="s">
        <v>10480</v>
      </c>
      <c r="X1032" s="230" t="s">
        <v>10271</v>
      </c>
      <c r="Y1032" s="230"/>
      <c r="Z1032" s="230" t="s">
        <v>10264</v>
      </c>
      <c r="AA1032" s="220">
        <v>202503</v>
      </c>
      <c r="AB1032" s="239"/>
      <c r="AC1032" s="229" t="s">
        <v>10280</v>
      </c>
      <c r="AD1032" s="240" t="s">
        <v>10252</v>
      </c>
      <c r="AE1032" s="241">
        <v>0</v>
      </c>
      <c r="AF1032" s="240" t="s">
        <v>10252</v>
      </c>
      <c r="AG1032" s="235" t="str">
        <f>IFERROR(VLOOKUP(작성용!A:A,RM!A:D,4,0),"-")</f>
        <v>-</v>
      </c>
      <c r="AH1032" s="9" t="s">
        <v>4949</v>
      </c>
      <c r="AI1032" s="231" t="s">
        <v>4949</v>
      </c>
      <c r="AJ1032" s="231" t="s">
        <v>10545</v>
      </c>
      <c r="AK1032" s="199" t="s">
        <v>3962</v>
      </c>
      <c r="AL1032" s="231">
        <v>1031</v>
      </c>
    </row>
    <row r="1033" spans="1:38" x14ac:dyDescent="0.3">
      <c r="A1033" s="225" t="s">
        <v>8521</v>
      </c>
      <c r="B1033" s="225" t="s">
        <v>10538</v>
      </c>
      <c r="C1033" s="237" t="s">
        <v>4021</v>
      </c>
      <c r="D1033" s="237" t="s">
        <v>10569</v>
      </c>
      <c r="E1033" s="249" t="s">
        <v>9801</v>
      </c>
      <c r="F1033" s="250" t="s">
        <v>10268</v>
      </c>
      <c r="G1033" s="243">
        <v>0</v>
      </c>
      <c r="H1033" s="227" t="s">
        <v>4949</v>
      </c>
      <c r="I1033" s="227"/>
      <c r="J1033" s="227"/>
      <c r="K1033" s="227"/>
      <c r="L1033" s="227"/>
      <c r="M1033" s="227"/>
      <c r="N1033" s="221" t="s">
        <v>6705</v>
      </c>
      <c r="O1033" s="242" t="s">
        <v>10542</v>
      </c>
      <c r="P1033" s="242" t="s">
        <v>10553</v>
      </c>
      <c r="Q1033" s="221" t="s">
        <v>10544</v>
      </c>
      <c r="R1033" s="208" t="s">
        <v>4949</v>
      </c>
      <c r="S1033" s="209" t="s">
        <v>4949</v>
      </c>
      <c r="T1033" s="229">
        <v>45702</v>
      </c>
      <c r="U1033" s="230" t="s">
        <v>10277</v>
      </c>
      <c r="V1033" s="230" t="s">
        <v>10263</v>
      </c>
      <c r="W1033" s="230" t="s">
        <v>10263</v>
      </c>
      <c r="X1033" s="230" t="s">
        <v>10271</v>
      </c>
      <c r="Y1033" s="230"/>
      <c r="Z1033" s="230" t="s">
        <v>10264</v>
      </c>
      <c r="AA1033" s="220">
        <v>202503</v>
      </c>
      <c r="AB1033" s="239"/>
      <c r="AC1033" s="229" t="s">
        <v>10280</v>
      </c>
      <c r="AD1033" s="240" t="s">
        <v>10252</v>
      </c>
      <c r="AE1033" s="241">
        <v>0</v>
      </c>
      <c r="AF1033" s="240" t="s">
        <v>10252</v>
      </c>
      <c r="AG1033" s="235" t="str">
        <f>IFERROR(VLOOKUP(작성용!A:A,RM!A:D,4,0),"-")</f>
        <v>-</v>
      </c>
      <c r="AH1033" s="9" t="s">
        <v>4949</v>
      </c>
      <c r="AI1033" s="231" t="s">
        <v>4949</v>
      </c>
      <c r="AJ1033" s="231" t="s">
        <v>10545</v>
      </c>
      <c r="AK1033" s="199" t="s">
        <v>3962</v>
      </c>
      <c r="AL1033" s="231">
        <v>1032</v>
      </c>
    </row>
    <row r="1034" spans="1:38" x14ac:dyDescent="0.3">
      <c r="A1034" s="225" t="s">
        <v>850</v>
      </c>
      <c r="B1034" s="225" t="s">
        <v>10570</v>
      </c>
      <c r="C1034" s="237" t="s">
        <v>10273</v>
      </c>
      <c r="D1034" s="233" t="s">
        <v>10571</v>
      </c>
      <c r="E1034" s="232" t="s">
        <v>6343</v>
      </c>
      <c r="F1034" s="236" t="s">
        <v>10268</v>
      </c>
      <c r="G1034" s="210">
        <v>0</v>
      </c>
      <c r="H1034" s="227" t="s">
        <v>10269</v>
      </c>
      <c r="I1034" s="227"/>
      <c r="J1034" s="227"/>
      <c r="K1034" s="227"/>
      <c r="L1034" s="227"/>
      <c r="M1034" s="227"/>
      <c r="N1034" s="227" t="s">
        <v>10572</v>
      </c>
      <c r="O1034" s="242" t="s">
        <v>10573</v>
      </c>
      <c r="P1034" s="242" t="s">
        <v>10574</v>
      </c>
      <c r="Q1034" s="221" t="s">
        <v>10575</v>
      </c>
      <c r="R1034" s="208" t="s">
        <v>6346</v>
      </c>
      <c r="S1034" s="209" t="s">
        <v>10576</v>
      </c>
      <c r="T1034" s="229">
        <v>45702</v>
      </c>
      <c r="U1034" s="230" t="s">
        <v>10277</v>
      </c>
      <c r="V1034" s="230" t="s">
        <v>10480</v>
      </c>
      <c r="W1034" s="230" t="s">
        <v>10263</v>
      </c>
      <c r="X1034" s="230" t="s">
        <v>10271</v>
      </c>
      <c r="Y1034" s="230"/>
      <c r="Z1034" s="230" t="s">
        <v>10264</v>
      </c>
      <c r="AA1034" s="220">
        <v>202503</v>
      </c>
      <c r="AB1034" s="239"/>
      <c r="AC1034" s="229" t="s">
        <v>10280</v>
      </c>
      <c r="AD1034" s="240" t="s">
        <v>10252</v>
      </c>
      <c r="AE1034" s="241">
        <v>0</v>
      </c>
      <c r="AF1034" s="240" t="s">
        <v>10252</v>
      </c>
      <c r="AG1034" s="235" t="str">
        <f>IFERROR(VLOOKUP(작성용!A:A,RM!A:D,4,0),"-")</f>
        <v>김지인</v>
      </c>
      <c r="AH1034" s="9" t="s">
        <v>10577</v>
      </c>
      <c r="AI1034" s="231" t="s">
        <v>10578</v>
      </c>
      <c r="AJ1034" s="231" t="s">
        <v>4949</v>
      </c>
      <c r="AK1034" s="231" t="s">
        <v>3962</v>
      </c>
      <c r="AL1034" s="231">
        <v>1033</v>
      </c>
    </row>
    <row r="1035" spans="1:38" x14ac:dyDescent="0.3">
      <c r="A1035" s="225" t="s">
        <v>850</v>
      </c>
      <c r="B1035" s="225" t="s">
        <v>10570</v>
      </c>
      <c r="C1035" s="237" t="s">
        <v>10273</v>
      </c>
      <c r="D1035" s="233" t="s">
        <v>10579</v>
      </c>
      <c r="E1035" s="232" t="s">
        <v>6289</v>
      </c>
      <c r="F1035" s="236" t="s">
        <v>10268</v>
      </c>
      <c r="G1035" s="210">
        <v>0</v>
      </c>
      <c r="H1035" s="227" t="s">
        <v>4062</v>
      </c>
      <c r="I1035" s="227"/>
      <c r="J1035" s="227"/>
      <c r="K1035" s="227"/>
      <c r="L1035" s="227"/>
      <c r="M1035" s="227"/>
      <c r="N1035" s="227" t="s">
        <v>10572</v>
      </c>
      <c r="O1035" s="242" t="s">
        <v>10573</v>
      </c>
      <c r="P1035" s="242" t="s">
        <v>10574</v>
      </c>
      <c r="Q1035" s="221" t="s">
        <v>10575</v>
      </c>
      <c r="R1035" s="208" t="s">
        <v>6290</v>
      </c>
      <c r="S1035" s="209" t="s">
        <v>10580</v>
      </c>
      <c r="T1035" s="229">
        <v>45702</v>
      </c>
      <c r="U1035" s="230" t="s">
        <v>10277</v>
      </c>
      <c r="V1035" s="230" t="s">
        <v>10263</v>
      </c>
      <c r="W1035" s="230" t="s">
        <v>10263</v>
      </c>
      <c r="X1035" s="230" t="s">
        <v>10271</v>
      </c>
      <c r="Y1035" s="230"/>
      <c r="Z1035" s="230" t="s">
        <v>10264</v>
      </c>
      <c r="AA1035" s="220">
        <v>202503</v>
      </c>
      <c r="AB1035" s="239"/>
      <c r="AC1035" s="229" t="s">
        <v>10251</v>
      </c>
      <c r="AD1035" s="240" t="s">
        <v>10252</v>
      </c>
      <c r="AE1035" s="241">
        <v>0</v>
      </c>
      <c r="AF1035" s="240" t="s">
        <v>10252</v>
      </c>
      <c r="AG1035" s="235" t="str">
        <f>IFERROR(VLOOKUP(작성용!A:A,RM!A:D,4,0),"-")</f>
        <v>김지인</v>
      </c>
      <c r="AH1035" s="9" t="s">
        <v>10577</v>
      </c>
      <c r="AI1035" s="231" t="s">
        <v>10578</v>
      </c>
      <c r="AJ1035" s="231" t="s">
        <v>4949</v>
      </c>
      <c r="AK1035" s="231" t="s">
        <v>3962</v>
      </c>
      <c r="AL1035" s="231">
        <v>1034</v>
      </c>
    </row>
    <row r="1036" spans="1:38" x14ac:dyDescent="0.3">
      <c r="A1036" s="225" t="s">
        <v>850</v>
      </c>
      <c r="B1036" s="225" t="s">
        <v>10570</v>
      </c>
      <c r="C1036" s="237" t="s">
        <v>10273</v>
      </c>
      <c r="D1036" s="233" t="s">
        <v>10581</v>
      </c>
      <c r="E1036" s="232" t="s">
        <v>5087</v>
      </c>
      <c r="F1036" s="236" t="s">
        <v>10268</v>
      </c>
      <c r="G1036" s="210">
        <v>0</v>
      </c>
      <c r="H1036" s="227" t="s">
        <v>10269</v>
      </c>
      <c r="I1036" s="227"/>
      <c r="J1036" s="227"/>
      <c r="K1036" s="227"/>
      <c r="L1036" s="227"/>
      <c r="M1036" s="227"/>
      <c r="N1036" s="227" t="s">
        <v>10572</v>
      </c>
      <c r="O1036" s="242" t="s">
        <v>10573</v>
      </c>
      <c r="P1036" s="242" t="s">
        <v>10574</v>
      </c>
      <c r="Q1036" s="221" t="s">
        <v>10575</v>
      </c>
      <c r="R1036" s="208" t="s">
        <v>6347</v>
      </c>
      <c r="S1036" s="209" t="s">
        <v>10582</v>
      </c>
      <c r="T1036" s="229">
        <v>45702</v>
      </c>
      <c r="U1036" s="230" t="s">
        <v>10247</v>
      </c>
      <c r="V1036" s="230" t="s">
        <v>10263</v>
      </c>
      <c r="W1036" s="230" t="s">
        <v>10263</v>
      </c>
      <c r="X1036" s="230" t="s">
        <v>10271</v>
      </c>
      <c r="Y1036" s="230"/>
      <c r="Z1036" s="230" t="s">
        <v>10506</v>
      </c>
      <c r="AA1036" s="220">
        <v>202503</v>
      </c>
      <c r="AB1036" s="239"/>
      <c r="AC1036" s="229" t="s">
        <v>10280</v>
      </c>
      <c r="AD1036" s="240" t="s">
        <v>10252</v>
      </c>
      <c r="AE1036" s="241">
        <v>0</v>
      </c>
      <c r="AF1036" s="240" t="s">
        <v>10252</v>
      </c>
      <c r="AG1036" s="235" t="str">
        <f>IFERROR(VLOOKUP(작성용!A:A,RM!A:D,4,0),"-")</f>
        <v>김지인</v>
      </c>
      <c r="AH1036" s="9" t="s">
        <v>6371</v>
      </c>
      <c r="AI1036" s="231" t="s">
        <v>10578</v>
      </c>
      <c r="AJ1036" s="231" t="s">
        <v>4949</v>
      </c>
      <c r="AK1036" s="231" t="s">
        <v>3962</v>
      </c>
      <c r="AL1036" s="231">
        <v>1035</v>
      </c>
    </row>
    <row r="1037" spans="1:38" x14ac:dyDescent="0.3">
      <c r="A1037" s="225" t="s">
        <v>850</v>
      </c>
      <c r="B1037" s="225" t="s">
        <v>10570</v>
      </c>
      <c r="C1037" s="237" t="s">
        <v>10273</v>
      </c>
      <c r="D1037" s="233" t="s">
        <v>10583</v>
      </c>
      <c r="E1037" s="232" t="s">
        <v>5775</v>
      </c>
      <c r="F1037" s="236" t="s">
        <v>10268</v>
      </c>
      <c r="G1037" s="210">
        <v>0</v>
      </c>
      <c r="H1037" s="227" t="s">
        <v>10269</v>
      </c>
      <c r="I1037" s="227"/>
      <c r="J1037" s="227"/>
      <c r="K1037" s="227"/>
      <c r="L1037" s="227"/>
      <c r="M1037" s="227"/>
      <c r="N1037" s="227" t="s">
        <v>10572</v>
      </c>
      <c r="O1037" s="242" t="s">
        <v>10573</v>
      </c>
      <c r="P1037" s="242" t="s">
        <v>10574</v>
      </c>
      <c r="Q1037" s="221" t="s">
        <v>10575</v>
      </c>
      <c r="R1037" s="208" t="s">
        <v>5776</v>
      </c>
      <c r="S1037" s="209" t="s">
        <v>10584</v>
      </c>
      <c r="T1037" s="229">
        <v>45702</v>
      </c>
      <c r="U1037" s="230" t="s">
        <v>10277</v>
      </c>
      <c r="V1037" s="230" t="s">
        <v>10263</v>
      </c>
      <c r="W1037" s="230" t="s">
        <v>10263</v>
      </c>
      <c r="X1037" s="230" t="s">
        <v>10271</v>
      </c>
      <c r="Y1037" s="230"/>
      <c r="Z1037" s="230" t="s">
        <v>10264</v>
      </c>
      <c r="AA1037" s="220">
        <v>202503</v>
      </c>
      <c r="AB1037" s="239"/>
      <c r="AC1037" s="229" t="s">
        <v>10280</v>
      </c>
      <c r="AD1037" s="240" t="s">
        <v>10252</v>
      </c>
      <c r="AE1037" s="241">
        <v>0</v>
      </c>
      <c r="AF1037" s="240" t="s">
        <v>10252</v>
      </c>
      <c r="AG1037" s="235" t="str">
        <f>IFERROR(VLOOKUP(작성용!A:A,RM!A:D,4,0),"-")</f>
        <v>김지인</v>
      </c>
      <c r="AH1037" s="9" t="s">
        <v>10577</v>
      </c>
      <c r="AI1037" s="231" t="s">
        <v>6370</v>
      </c>
      <c r="AJ1037" s="231" t="s">
        <v>4949</v>
      </c>
      <c r="AK1037" s="231" t="s">
        <v>3962</v>
      </c>
      <c r="AL1037" s="231">
        <v>1036</v>
      </c>
    </row>
    <row r="1038" spans="1:38" x14ac:dyDescent="0.3">
      <c r="A1038" s="225" t="s">
        <v>850</v>
      </c>
      <c r="B1038" s="225" t="s">
        <v>10570</v>
      </c>
      <c r="C1038" s="237" t="s">
        <v>10273</v>
      </c>
      <c r="D1038" s="233" t="s">
        <v>10585</v>
      </c>
      <c r="E1038" s="232" t="s">
        <v>6273</v>
      </c>
      <c r="F1038" s="236" t="s">
        <v>10268</v>
      </c>
      <c r="G1038" s="210">
        <v>0</v>
      </c>
      <c r="H1038" s="227" t="s">
        <v>10269</v>
      </c>
      <c r="I1038" s="227"/>
      <c r="J1038" s="227"/>
      <c r="K1038" s="227"/>
      <c r="L1038" s="227"/>
      <c r="M1038" s="227"/>
      <c r="N1038" s="227" t="s">
        <v>10572</v>
      </c>
      <c r="O1038" s="242" t="s">
        <v>10573</v>
      </c>
      <c r="P1038" s="242" t="s">
        <v>10574</v>
      </c>
      <c r="Q1038" s="221" t="s">
        <v>10575</v>
      </c>
      <c r="R1038" s="208" t="s">
        <v>6274</v>
      </c>
      <c r="S1038" s="209" t="s">
        <v>10586</v>
      </c>
      <c r="T1038" s="229">
        <v>45702</v>
      </c>
      <c r="U1038" s="230" t="s">
        <v>10277</v>
      </c>
      <c r="V1038" s="230" t="s">
        <v>10263</v>
      </c>
      <c r="W1038" s="230" t="s">
        <v>10263</v>
      </c>
      <c r="X1038" s="230" t="s">
        <v>10271</v>
      </c>
      <c r="Y1038" s="230"/>
      <c r="Z1038" s="230" t="s">
        <v>10264</v>
      </c>
      <c r="AA1038" s="220">
        <v>202503</v>
      </c>
      <c r="AB1038" s="239"/>
      <c r="AC1038" s="229" t="s">
        <v>10280</v>
      </c>
      <c r="AD1038" s="240" t="s">
        <v>10252</v>
      </c>
      <c r="AE1038" s="241">
        <v>0</v>
      </c>
      <c r="AF1038" s="240" t="s">
        <v>10252</v>
      </c>
      <c r="AG1038" s="235" t="str">
        <f>IFERROR(VLOOKUP(작성용!A:A,RM!A:D,4,0),"-")</f>
        <v>김지인</v>
      </c>
      <c r="AH1038" s="9" t="s">
        <v>10577</v>
      </c>
      <c r="AI1038" s="231" t="s">
        <v>10578</v>
      </c>
      <c r="AJ1038" s="231" t="s">
        <v>4949</v>
      </c>
      <c r="AK1038" s="231" t="s">
        <v>3962</v>
      </c>
      <c r="AL1038" s="231">
        <v>1037</v>
      </c>
    </row>
    <row r="1039" spans="1:38" x14ac:dyDescent="0.3">
      <c r="A1039" s="225" t="s">
        <v>850</v>
      </c>
      <c r="B1039" s="225" t="s">
        <v>10570</v>
      </c>
      <c r="C1039" s="237" t="s">
        <v>10273</v>
      </c>
      <c r="D1039" s="233" t="s">
        <v>10587</v>
      </c>
      <c r="E1039" s="232" t="s">
        <v>3740</v>
      </c>
      <c r="F1039" s="236" t="s">
        <v>10268</v>
      </c>
      <c r="G1039" s="210">
        <v>0</v>
      </c>
      <c r="H1039" s="227" t="s">
        <v>10269</v>
      </c>
      <c r="I1039" s="227"/>
      <c r="J1039" s="227"/>
      <c r="K1039" s="227"/>
      <c r="L1039" s="227"/>
      <c r="M1039" s="227"/>
      <c r="N1039" s="227" t="s">
        <v>10572</v>
      </c>
      <c r="O1039" s="242" t="s">
        <v>6344</v>
      </c>
      <c r="P1039" s="242" t="s">
        <v>10574</v>
      </c>
      <c r="Q1039" s="221" t="s">
        <v>10575</v>
      </c>
      <c r="R1039" s="208" t="s">
        <v>3741</v>
      </c>
      <c r="S1039" s="209" t="s">
        <v>10588</v>
      </c>
      <c r="T1039" s="229">
        <v>45702</v>
      </c>
      <c r="U1039" s="230" t="s">
        <v>10277</v>
      </c>
      <c r="V1039" s="230" t="s">
        <v>10480</v>
      </c>
      <c r="W1039" s="230" t="s">
        <v>10263</v>
      </c>
      <c r="X1039" s="230" t="s">
        <v>10271</v>
      </c>
      <c r="Y1039" s="230"/>
      <c r="Z1039" s="230" t="s">
        <v>10264</v>
      </c>
      <c r="AA1039" s="220">
        <v>202503</v>
      </c>
      <c r="AB1039" s="239"/>
      <c r="AC1039" s="229" t="s">
        <v>10280</v>
      </c>
      <c r="AD1039" s="240" t="s">
        <v>10252</v>
      </c>
      <c r="AE1039" s="241">
        <v>0</v>
      </c>
      <c r="AF1039" s="240" t="s">
        <v>10252</v>
      </c>
      <c r="AG1039" s="235" t="str">
        <f>IFERROR(VLOOKUP(작성용!A:A,RM!A:D,4,0),"-")</f>
        <v>김지인</v>
      </c>
      <c r="AH1039" s="9" t="s">
        <v>10577</v>
      </c>
      <c r="AI1039" s="231" t="s">
        <v>10578</v>
      </c>
      <c r="AJ1039" s="231" t="s">
        <v>4949</v>
      </c>
      <c r="AK1039" s="231" t="s">
        <v>3962</v>
      </c>
      <c r="AL1039" s="231">
        <v>1038</v>
      </c>
    </row>
    <row r="1040" spans="1:38" x14ac:dyDescent="0.3">
      <c r="A1040" s="225" t="s">
        <v>850</v>
      </c>
      <c r="B1040" s="225" t="s">
        <v>10570</v>
      </c>
      <c r="C1040" s="237" t="s">
        <v>10273</v>
      </c>
      <c r="D1040" s="233" t="s">
        <v>10589</v>
      </c>
      <c r="E1040" s="232" t="s">
        <v>6348</v>
      </c>
      <c r="F1040" s="236" t="s">
        <v>10268</v>
      </c>
      <c r="G1040" s="210">
        <v>0</v>
      </c>
      <c r="H1040" s="227" t="s">
        <v>10269</v>
      </c>
      <c r="I1040" s="227"/>
      <c r="J1040" s="227"/>
      <c r="K1040" s="227"/>
      <c r="L1040" s="227"/>
      <c r="M1040" s="227"/>
      <c r="N1040" s="227" t="s">
        <v>10590</v>
      </c>
      <c r="O1040" s="242" t="s">
        <v>10573</v>
      </c>
      <c r="P1040" s="242" t="s">
        <v>10574</v>
      </c>
      <c r="Q1040" s="221" t="s">
        <v>10575</v>
      </c>
      <c r="R1040" s="208" t="s">
        <v>6349</v>
      </c>
      <c r="S1040" s="209" t="s">
        <v>10591</v>
      </c>
      <c r="T1040" s="229">
        <v>45702</v>
      </c>
      <c r="U1040" s="230" t="s">
        <v>10277</v>
      </c>
      <c r="V1040" s="230" t="s">
        <v>10263</v>
      </c>
      <c r="W1040" s="230" t="s">
        <v>10263</v>
      </c>
      <c r="X1040" s="230" t="s">
        <v>10271</v>
      </c>
      <c r="Y1040" s="230"/>
      <c r="Z1040" s="230" t="s">
        <v>10264</v>
      </c>
      <c r="AA1040" s="220">
        <v>202503</v>
      </c>
      <c r="AB1040" s="239"/>
      <c r="AC1040" s="229" t="s">
        <v>10251</v>
      </c>
      <c r="AD1040" s="240" t="s">
        <v>10252</v>
      </c>
      <c r="AE1040" s="241">
        <v>0</v>
      </c>
      <c r="AF1040" s="240" t="s">
        <v>10252</v>
      </c>
      <c r="AG1040" s="235" t="str">
        <f>IFERROR(VLOOKUP(작성용!A:A,RM!A:D,4,0),"-")</f>
        <v>김지인</v>
      </c>
      <c r="AH1040" s="9" t="s">
        <v>10577</v>
      </c>
      <c r="AI1040" s="231" t="s">
        <v>10578</v>
      </c>
      <c r="AJ1040" s="231" t="s">
        <v>4949</v>
      </c>
      <c r="AK1040" s="231" t="s">
        <v>3962</v>
      </c>
      <c r="AL1040" s="231">
        <v>1039</v>
      </c>
    </row>
    <row r="1041" spans="1:38" x14ac:dyDescent="0.3">
      <c r="A1041" s="225" t="s">
        <v>850</v>
      </c>
      <c r="B1041" s="225" t="s">
        <v>10570</v>
      </c>
      <c r="C1041" s="237" t="s">
        <v>10273</v>
      </c>
      <c r="D1041" s="233" t="s">
        <v>10592</v>
      </c>
      <c r="E1041" s="232" t="s">
        <v>6214</v>
      </c>
      <c r="F1041" s="236" t="s">
        <v>10268</v>
      </c>
      <c r="G1041" s="210">
        <v>0</v>
      </c>
      <c r="H1041" s="227" t="s">
        <v>10269</v>
      </c>
      <c r="I1041" s="227"/>
      <c r="J1041" s="227"/>
      <c r="K1041" s="227"/>
      <c r="L1041" s="227"/>
      <c r="M1041" s="227"/>
      <c r="N1041" s="227" t="s">
        <v>10572</v>
      </c>
      <c r="O1041" s="242" t="s">
        <v>10593</v>
      </c>
      <c r="P1041" s="242" t="s">
        <v>10574</v>
      </c>
      <c r="Q1041" s="221" t="s">
        <v>10575</v>
      </c>
      <c r="R1041" s="208" t="s">
        <v>3768</v>
      </c>
      <c r="S1041" s="209" t="s">
        <v>10594</v>
      </c>
      <c r="T1041" s="229">
        <v>45702</v>
      </c>
      <c r="U1041" s="230" t="s">
        <v>10277</v>
      </c>
      <c r="V1041" s="230" t="s">
        <v>10263</v>
      </c>
      <c r="W1041" s="230" t="s">
        <v>10263</v>
      </c>
      <c r="X1041" s="230" t="s">
        <v>10271</v>
      </c>
      <c r="Y1041" s="230"/>
      <c r="Z1041" s="230" t="s">
        <v>10264</v>
      </c>
      <c r="AA1041" s="220">
        <v>202503</v>
      </c>
      <c r="AB1041" s="239"/>
      <c r="AC1041" s="229" t="s">
        <v>10280</v>
      </c>
      <c r="AD1041" s="240" t="s">
        <v>10252</v>
      </c>
      <c r="AE1041" s="241">
        <v>0</v>
      </c>
      <c r="AF1041" s="240" t="s">
        <v>10252</v>
      </c>
      <c r="AG1041" s="235" t="str">
        <f>IFERROR(VLOOKUP(작성용!A:A,RM!A:D,4,0),"-")</f>
        <v>김지인</v>
      </c>
      <c r="AH1041" s="9" t="s">
        <v>10577</v>
      </c>
      <c r="AI1041" s="231" t="s">
        <v>10578</v>
      </c>
      <c r="AJ1041" s="231" t="s">
        <v>4949</v>
      </c>
      <c r="AK1041" s="231" t="s">
        <v>3684</v>
      </c>
      <c r="AL1041" s="231">
        <v>1040</v>
      </c>
    </row>
    <row r="1042" spans="1:38" x14ac:dyDescent="0.3">
      <c r="A1042" s="225" t="s">
        <v>850</v>
      </c>
      <c r="B1042" s="225" t="s">
        <v>10570</v>
      </c>
      <c r="C1042" s="237" t="s">
        <v>10273</v>
      </c>
      <c r="D1042" s="233" t="s">
        <v>10304</v>
      </c>
      <c r="E1042" s="232" t="s">
        <v>5093</v>
      </c>
      <c r="F1042" s="236" t="s">
        <v>10268</v>
      </c>
      <c r="G1042" s="210">
        <v>0</v>
      </c>
      <c r="H1042" s="227" t="s">
        <v>10269</v>
      </c>
      <c r="I1042" s="227"/>
      <c r="J1042" s="227"/>
      <c r="K1042" s="227"/>
      <c r="L1042" s="227"/>
      <c r="M1042" s="227"/>
      <c r="N1042" s="227" t="s">
        <v>10572</v>
      </c>
      <c r="O1042" s="242" t="s">
        <v>10573</v>
      </c>
      <c r="P1042" s="242" t="s">
        <v>6345</v>
      </c>
      <c r="Q1042" s="221" t="s">
        <v>10575</v>
      </c>
      <c r="R1042" s="208" t="s">
        <v>5342</v>
      </c>
      <c r="S1042" s="209" t="s">
        <v>10595</v>
      </c>
      <c r="T1042" s="229">
        <v>45702</v>
      </c>
      <c r="U1042" s="230" t="s">
        <v>10277</v>
      </c>
      <c r="V1042" s="230" t="s">
        <v>10263</v>
      </c>
      <c r="W1042" s="230" t="s">
        <v>10263</v>
      </c>
      <c r="X1042" s="230" t="s">
        <v>10271</v>
      </c>
      <c r="Y1042" s="230"/>
      <c r="Z1042" s="230" t="s">
        <v>10264</v>
      </c>
      <c r="AA1042" s="220">
        <v>202503</v>
      </c>
      <c r="AB1042" s="239"/>
      <c r="AC1042" s="229" t="s">
        <v>10280</v>
      </c>
      <c r="AD1042" s="240" t="s">
        <v>10252</v>
      </c>
      <c r="AE1042" s="241">
        <v>0</v>
      </c>
      <c r="AF1042" s="240" t="s">
        <v>10252</v>
      </c>
      <c r="AG1042" s="235" t="str">
        <f>IFERROR(VLOOKUP(작성용!A:A,RM!A:D,4,0),"-")</f>
        <v>김지인</v>
      </c>
      <c r="AH1042" s="9" t="s">
        <v>10577</v>
      </c>
      <c r="AI1042" s="231" t="s">
        <v>10578</v>
      </c>
      <c r="AJ1042" s="231" t="s">
        <v>4949</v>
      </c>
      <c r="AK1042" s="231" t="s">
        <v>3962</v>
      </c>
      <c r="AL1042" s="231">
        <v>1041</v>
      </c>
    </row>
    <row r="1043" spans="1:38" x14ac:dyDescent="0.3">
      <c r="A1043" s="225" t="s">
        <v>850</v>
      </c>
      <c r="B1043" s="225" t="s">
        <v>10570</v>
      </c>
      <c r="C1043" s="237" t="s">
        <v>10273</v>
      </c>
      <c r="D1043" s="233" t="s">
        <v>10308</v>
      </c>
      <c r="E1043" s="232" t="s">
        <v>3765</v>
      </c>
      <c r="F1043" s="236" t="s">
        <v>10268</v>
      </c>
      <c r="G1043" s="210">
        <v>0</v>
      </c>
      <c r="H1043" s="227" t="s">
        <v>10269</v>
      </c>
      <c r="I1043" s="227"/>
      <c r="J1043" s="227"/>
      <c r="K1043" s="227"/>
      <c r="L1043" s="227"/>
      <c r="M1043" s="227"/>
      <c r="N1043" s="227" t="s">
        <v>10572</v>
      </c>
      <c r="O1043" s="242" t="s">
        <v>10573</v>
      </c>
      <c r="P1043" s="242" t="s">
        <v>10574</v>
      </c>
      <c r="Q1043" s="221" t="s">
        <v>10575</v>
      </c>
      <c r="R1043" s="208" t="s">
        <v>3766</v>
      </c>
      <c r="S1043" s="209" t="s">
        <v>10596</v>
      </c>
      <c r="T1043" s="229">
        <v>45702</v>
      </c>
      <c r="U1043" s="230" t="s">
        <v>10277</v>
      </c>
      <c r="V1043" s="230" t="s">
        <v>10263</v>
      </c>
      <c r="W1043" s="230" t="s">
        <v>10263</v>
      </c>
      <c r="X1043" s="230" t="s">
        <v>10271</v>
      </c>
      <c r="Y1043" s="230"/>
      <c r="Z1043" s="230" t="s">
        <v>10264</v>
      </c>
      <c r="AA1043" s="220">
        <v>202503</v>
      </c>
      <c r="AB1043" s="239"/>
      <c r="AC1043" s="229" t="s">
        <v>10280</v>
      </c>
      <c r="AD1043" s="240" t="s">
        <v>10252</v>
      </c>
      <c r="AE1043" s="241">
        <v>0</v>
      </c>
      <c r="AF1043" s="240" t="s">
        <v>4809</v>
      </c>
      <c r="AG1043" s="235" t="str">
        <f>IFERROR(VLOOKUP(작성용!A:A,RM!A:D,4,0),"-")</f>
        <v>김지인</v>
      </c>
      <c r="AH1043" s="9" t="s">
        <v>10577</v>
      </c>
      <c r="AI1043" s="231" t="s">
        <v>10578</v>
      </c>
      <c r="AJ1043" s="231" t="s">
        <v>4949</v>
      </c>
      <c r="AK1043" s="231" t="s">
        <v>3962</v>
      </c>
      <c r="AL1043" s="231">
        <v>1042</v>
      </c>
    </row>
    <row r="1044" spans="1:38" x14ac:dyDescent="0.3">
      <c r="A1044" s="225" t="s">
        <v>850</v>
      </c>
      <c r="B1044" s="225" t="s">
        <v>10570</v>
      </c>
      <c r="C1044" s="237" t="s">
        <v>10273</v>
      </c>
      <c r="D1044" s="233" t="s">
        <v>5099</v>
      </c>
      <c r="E1044" s="232" t="s">
        <v>3771</v>
      </c>
      <c r="F1044" s="236" t="s">
        <v>10268</v>
      </c>
      <c r="G1044" s="210">
        <v>0</v>
      </c>
      <c r="H1044" s="227" t="s">
        <v>10269</v>
      </c>
      <c r="I1044" s="227"/>
      <c r="J1044" s="227"/>
      <c r="K1044" s="227"/>
      <c r="L1044" s="227"/>
      <c r="M1044" s="227"/>
      <c r="N1044" s="227" t="s">
        <v>10572</v>
      </c>
      <c r="O1044" s="242" t="s">
        <v>10573</v>
      </c>
      <c r="P1044" s="242" t="s">
        <v>10574</v>
      </c>
      <c r="Q1044" s="221" t="s">
        <v>10575</v>
      </c>
      <c r="R1044" s="208" t="s">
        <v>3772</v>
      </c>
      <c r="S1044" s="209" t="s">
        <v>10597</v>
      </c>
      <c r="T1044" s="229">
        <v>45702</v>
      </c>
      <c r="U1044" s="230" t="s">
        <v>10277</v>
      </c>
      <c r="V1044" s="230" t="s">
        <v>10263</v>
      </c>
      <c r="W1044" s="230" t="s">
        <v>10263</v>
      </c>
      <c r="X1044" s="230" t="s">
        <v>10271</v>
      </c>
      <c r="Y1044" s="230"/>
      <c r="Z1044" s="230" t="s">
        <v>10264</v>
      </c>
      <c r="AA1044" s="220">
        <v>202503</v>
      </c>
      <c r="AB1044" s="239"/>
      <c r="AC1044" s="229" t="s">
        <v>10280</v>
      </c>
      <c r="AD1044" s="240" t="s">
        <v>10252</v>
      </c>
      <c r="AE1044" s="241">
        <v>0</v>
      </c>
      <c r="AF1044" s="240" t="s">
        <v>10252</v>
      </c>
      <c r="AG1044" s="235" t="str">
        <f>IFERROR(VLOOKUP(작성용!A:A,RM!A:D,4,0),"-")</f>
        <v>김지인</v>
      </c>
      <c r="AH1044" s="9" t="s">
        <v>10577</v>
      </c>
      <c r="AI1044" s="231" t="s">
        <v>6370</v>
      </c>
      <c r="AJ1044" s="231" t="s">
        <v>4949</v>
      </c>
      <c r="AK1044" s="231" t="s">
        <v>3962</v>
      </c>
      <c r="AL1044" s="231">
        <v>1043</v>
      </c>
    </row>
    <row r="1045" spans="1:38" x14ac:dyDescent="0.3">
      <c r="A1045" s="225" t="s">
        <v>850</v>
      </c>
      <c r="B1045" s="225" t="s">
        <v>10570</v>
      </c>
      <c r="C1045" s="237" t="s">
        <v>10273</v>
      </c>
      <c r="D1045" s="233" t="s">
        <v>10322</v>
      </c>
      <c r="E1045" s="232" t="s">
        <v>6046</v>
      </c>
      <c r="F1045" s="236" t="s">
        <v>10268</v>
      </c>
      <c r="G1045" s="210">
        <v>0</v>
      </c>
      <c r="H1045" s="227" t="s">
        <v>10269</v>
      </c>
      <c r="I1045" s="227"/>
      <c r="J1045" s="227"/>
      <c r="K1045" s="227"/>
      <c r="L1045" s="227"/>
      <c r="M1045" s="227"/>
      <c r="N1045" s="227" t="s">
        <v>10572</v>
      </c>
      <c r="O1045" s="242" t="s">
        <v>10573</v>
      </c>
      <c r="P1045" s="242" t="s">
        <v>10574</v>
      </c>
      <c r="Q1045" s="221" t="s">
        <v>10575</v>
      </c>
      <c r="R1045" s="208" t="s">
        <v>6047</v>
      </c>
      <c r="S1045" s="209" t="s">
        <v>10598</v>
      </c>
      <c r="T1045" s="229">
        <v>45702</v>
      </c>
      <c r="U1045" s="230" t="s">
        <v>10277</v>
      </c>
      <c r="V1045" s="230" t="s">
        <v>10263</v>
      </c>
      <c r="W1045" s="230" t="s">
        <v>10263</v>
      </c>
      <c r="X1045" s="230" t="s">
        <v>10271</v>
      </c>
      <c r="Y1045" s="230"/>
      <c r="Z1045" s="230" t="s">
        <v>10264</v>
      </c>
      <c r="AA1045" s="220">
        <v>202503</v>
      </c>
      <c r="AB1045" s="239"/>
      <c r="AC1045" s="229" t="s">
        <v>10280</v>
      </c>
      <c r="AD1045" s="240" t="s">
        <v>10252</v>
      </c>
      <c r="AE1045" s="241">
        <v>0</v>
      </c>
      <c r="AF1045" s="240" t="s">
        <v>10252</v>
      </c>
      <c r="AG1045" s="235" t="str">
        <f>IFERROR(VLOOKUP(작성용!A:A,RM!A:D,4,0),"-")</f>
        <v>김지인</v>
      </c>
      <c r="AH1045" s="9" t="s">
        <v>10577</v>
      </c>
      <c r="AI1045" s="231" t="s">
        <v>10578</v>
      </c>
      <c r="AJ1045" s="231" t="s">
        <v>3522</v>
      </c>
      <c r="AK1045" s="231" t="s">
        <v>3962</v>
      </c>
      <c r="AL1045" s="231">
        <v>1044</v>
      </c>
    </row>
    <row r="1046" spans="1:38" x14ac:dyDescent="0.3">
      <c r="A1046" s="225" t="s">
        <v>850</v>
      </c>
      <c r="B1046" s="225" t="s">
        <v>10570</v>
      </c>
      <c r="C1046" s="237" t="s">
        <v>10273</v>
      </c>
      <c r="D1046" s="233" t="s">
        <v>10599</v>
      </c>
      <c r="E1046" s="232" t="s">
        <v>3656</v>
      </c>
      <c r="F1046" s="236" t="s">
        <v>10268</v>
      </c>
      <c r="G1046" s="210">
        <v>0</v>
      </c>
      <c r="H1046" s="227" t="s">
        <v>10269</v>
      </c>
      <c r="I1046" s="227"/>
      <c r="J1046" s="227"/>
      <c r="K1046" s="227"/>
      <c r="L1046" s="227"/>
      <c r="M1046" s="227"/>
      <c r="N1046" s="227" t="s">
        <v>10572</v>
      </c>
      <c r="O1046" s="242" t="s">
        <v>10573</v>
      </c>
      <c r="P1046" s="242" t="s">
        <v>10574</v>
      </c>
      <c r="Q1046" s="221" t="s">
        <v>10575</v>
      </c>
      <c r="R1046" s="208" t="s">
        <v>3702</v>
      </c>
      <c r="S1046" s="209" t="s">
        <v>10600</v>
      </c>
      <c r="T1046" s="229">
        <v>45702</v>
      </c>
      <c r="U1046" s="230" t="s">
        <v>10093</v>
      </c>
      <c r="V1046" s="230" t="s">
        <v>10263</v>
      </c>
      <c r="W1046" s="230" t="s">
        <v>10263</v>
      </c>
      <c r="X1046" s="230" t="s">
        <v>10271</v>
      </c>
      <c r="Y1046" s="230"/>
      <c r="Z1046" s="230" t="s">
        <v>10264</v>
      </c>
      <c r="AA1046" s="220">
        <v>202503</v>
      </c>
      <c r="AB1046" s="239"/>
      <c r="AC1046" s="229" t="s">
        <v>10280</v>
      </c>
      <c r="AD1046" s="240" t="s">
        <v>10252</v>
      </c>
      <c r="AE1046" s="241">
        <v>0</v>
      </c>
      <c r="AF1046" s="240" t="s">
        <v>10252</v>
      </c>
      <c r="AG1046" s="235" t="str">
        <f>IFERROR(VLOOKUP(작성용!A:A,RM!A:D,4,0),"-")</f>
        <v>김지인</v>
      </c>
      <c r="AH1046" s="9" t="s">
        <v>10577</v>
      </c>
      <c r="AI1046" s="231" t="s">
        <v>10578</v>
      </c>
      <c r="AJ1046" s="231" t="s">
        <v>4949</v>
      </c>
      <c r="AK1046" s="231" t="s">
        <v>3962</v>
      </c>
      <c r="AL1046" s="231">
        <v>1045</v>
      </c>
    </row>
    <row r="1047" spans="1:38" x14ac:dyDescent="0.3">
      <c r="A1047" s="225" t="s">
        <v>850</v>
      </c>
      <c r="B1047" s="225" t="s">
        <v>10570</v>
      </c>
      <c r="C1047" s="237" t="s">
        <v>10273</v>
      </c>
      <c r="D1047" s="233" t="s">
        <v>10601</v>
      </c>
      <c r="E1047" s="232" t="s">
        <v>3655</v>
      </c>
      <c r="F1047" s="236" t="s">
        <v>10268</v>
      </c>
      <c r="G1047" s="210">
        <v>0</v>
      </c>
      <c r="H1047" s="227" t="s">
        <v>10269</v>
      </c>
      <c r="I1047" s="227"/>
      <c r="J1047" s="227"/>
      <c r="K1047" s="227"/>
      <c r="L1047" s="227"/>
      <c r="M1047" s="227"/>
      <c r="N1047" s="227" t="s">
        <v>10572</v>
      </c>
      <c r="O1047" s="242" t="s">
        <v>10573</v>
      </c>
      <c r="P1047" s="242" t="s">
        <v>10574</v>
      </c>
      <c r="Q1047" s="221" t="s">
        <v>10575</v>
      </c>
      <c r="R1047" s="208" t="s">
        <v>3701</v>
      </c>
      <c r="S1047" s="209" t="s">
        <v>10602</v>
      </c>
      <c r="T1047" s="229">
        <v>45702</v>
      </c>
      <c r="U1047" s="230" t="s">
        <v>10277</v>
      </c>
      <c r="V1047" s="230" t="s">
        <v>10263</v>
      </c>
      <c r="W1047" s="230" t="s">
        <v>10263</v>
      </c>
      <c r="X1047" s="230" t="s">
        <v>10271</v>
      </c>
      <c r="Y1047" s="230"/>
      <c r="Z1047" s="230" t="s">
        <v>10603</v>
      </c>
      <c r="AA1047" s="220">
        <v>202503</v>
      </c>
      <c r="AB1047" s="239"/>
      <c r="AC1047" s="229" t="s">
        <v>10280</v>
      </c>
      <c r="AD1047" s="240" t="s">
        <v>4809</v>
      </c>
      <c r="AE1047" s="241">
        <v>0</v>
      </c>
      <c r="AF1047" s="240" t="s">
        <v>10252</v>
      </c>
      <c r="AG1047" s="235" t="str">
        <f>IFERROR(VLOOKUP(작성용!A:A,RM!A:D,4,0),"-")</f>
        <v>김지인</v>
      </c>
      <c r="AH1047" s="9" t="s">
        <v>10577</v>
      </c>
      <c r="AI1047" s="231" t="s">
        <v>10578</v>
      </c>
      <c r="AJ1047" s="231" t="s">
        <v>4949</v>
      </c>
      <c r="AK1047" s="231" t="s">
        <v>3962</v>
      </c>
      <c r="AL1047" s="231">
        <v>1046</v>
      </c>
    </row>
    <row r="1048" spans="1:38" x14ac:dyDescent="0.3">
      <c r="A1048" s="225" t="s">
        <v>850</v>
      </c>
      <c r="B1048" s="225" t="s">
        <v>10570</v>
      </c>
      <c r="C1048" s="237" t="s">
        <v>10273</v>
      </c>
      <c r="D1048" s="233" t="s">
        <v>10604</v>
      </c>
      <c r="E1048" s="232" t="s">
        <v>6350</v>
      </c>
      <c r="F1048" s="236" t="s">
        <v>10268</v>
      </c>
      <c r="G1048" s="210">
        <v>0</v>
      </c>
      <c r="H1048" s="227" t="s">
        <v>10269</v>
      </c>
      <c r="I1048" s="227"/>
      <c r="J1048" s="227"/>
      <c r="K1048" s="227"/>
      <c r="L1048" s="227"/>
      <c r="M1048" s="227"/>
      <c r="N1048" s="227" t="s">
        <v>10572</v>
      </c>
      <c r="O1048" s="242" t="s">
        <v>10573</v>
      </c>
      <c r="P1048" s="242" t="s">
        <v>10574</v>
      </c>
      <c r="Q1048" s="221" t="s">
        <v>10575</v>
      </c>
      <c r="R1048" s="208" t="s">
        <v>6351</v>
      </c>
      <c r="S1048" s="209" t="s">
        <v>10605</v>
      </c>
      <c r="T1048" s="229">
        <v>45702</v>
      </c>
      <c r="U1048" s="230" t="s">
        <v>10277</v>
      </c>
      <c r="V1048" s="230" t="s">
        <v>10263</v>
      </c>
      <c r="W1048" s="230" t="s">
        <v>10263</v>
      </c>
      <c r="X1048" s="230" t="s">
        <v>10271</v>
      </c>
      <c r="Y1048" s="230"/>
      <c r="Z1048" s="230" t="s">
        <v>10264</v>
      </c>
      <c r="AA1048" s="220">
        <v>202503</v>
      </c>
      <c r="AB1048" s="239"/>
      <c r="AC1048" s="229" t="s">
        <v>10280</v>
      </c>
      <c r="AD1048" s="240" t="s">
        <v>10252</v>
      </c>
      <c r="AE1048" s="241">
        <v>0</v>
      </c>
      <c r="AF1048" s="240" t="s">
        <v>10252</v>
      </c>
      <c r="AG1048" s="235" t="str">
        <f>IFERROR(VLOOKUP(작성용!A:A,RM!A:D,4,0),"-")</f>
        <v>김지인</v>
      </c>
      <c r="AH1048" s="9" t="s">
        <v>10577</v>
      </c>
      <c r="AI1048" s="231" t="s">
        <v>10578</v>
      </c>
      <c r="AJ1048" s="231" t="s">
        <v>4949</v>
      </c>
      <c r="AK1048" s="231" t="s">
        <v>3962</v>
      </c>
      <c r="AL1048" s="231">
        <v>1047</v>
      </c>
    </row>
    <row r="1049" spans="1:38" x14ac:dyDescent="0.3">
      <c r="A1049" s="225" t="s">
        <v>850</v>
      </c>
      <c r="B1049" s="225" t="s">
        <v>10570</v>
      </c>
      <c r="C1049" s="237" t="s">
        <v>10273</v>
      </c>
      <c r="D1049" s="233" t="s">
        <v>10606</v>
      </c>
      <c r="E1049" s="232" t="s">
        <v>6352</v>
      </c>
      <c r="F1049" s="236" t="s">
        <v>10268</v>
      </c>
      <c r="G1049" s="210">
        <v>0</v>
      </c>
      <c r="H1049" s="227" t="s">
        <v>10269</v>
      </c>
      <c r="I1049" s="227"/>
      <c r="J1049" s="227"/>
      <c r="K1049" s="227"/>
      <c r="L1049" s="227"/>
      <c r="M1049" s="227"/>
      <c r="N1049" s="227" t="s">
        <v>10572</v>
      </c>
      <c r="O1049" s="242" t="s">
        <v>10573</v>
      </c>
      <c r="P1049" s="242" t="s">
        <v>10574</v>
      </c>
      <c r="Q1049" s="221" t="s">
        <v>10575</v>
      </c>
      <c r="R1049" s="208" t="s">
        <v>6353</v>
      </c>
      <c r="S1049" s="209" t="s">
        <v>10607</v>
      </c>
      <c r="T1049" s="229">
        <v>45702</v>
      </c>
      <c r="U1049" s="230" t="s">
        <v>10277</v>
      </c>
      <c r="V1049" s="230" t="s">
        <v>10263</v>
      </c>
      <c r="W1049" s="230" t="s">
        <v>10263</v>
      </c>
      <c r="X1049" s="230" t="s">
        <v>10271</v>
      </c>
      <c r="Y1049" s="230"/>
      <c r="Z1049" s="230" t="s">
        <v>10264</v>
      </c>
      <c r="AA1049" s="220">
        <v>202503</v>
      </c>
      <c r="AB1049" s="239"/>
      <c r="AC1049" s="229" t="s">
        <v>10280</v>
      </c>
      <c r="AD1049" s="240" t="s">
        <v>10252</v>
      </c>
      <c r="AE1049" s="241">
        <v>0</v>
      </c>
      <c r="AF1049" s="240" t="s">
        <v>10252</v>
      </c>
      <c r="AG1049" s="235" t="str">
        <f>IFERROR(VLOOKUP(작성용!A:A,RM!A:D,4,0),"-")</f>
        <v>김지인</v>
      </c>
      <c r="AH1049" s="9" t="s">
        <v>10577</v>
      </c>
      <c r="AI1049" s="231" t="s">
        <v>10578</v>
      </c>
      <c r="AJ1049" s="231" t="s">
        <v>4949</v>
      </c>
      <c r="AK1049" s="231" t="s">
        <v>3962</v>
      </c>
      <c r="AL1049" s="231">
        <v>1048</v>
      </c>
    </row>
    <row r="1050" spans="1:38" x14ac:dyDescent="0.3">
      <c r="A1050" s="225" t="s">
        <v>850</v>
      </c>
      <c r="B1050" s="225" t="s">
        <v>10570</v>
      </c>
      <c r="C1050" s="237" t="s">
        <v>10273</v>
      </c>
      <c r="D1050" s="233" t="s">
        <v>10608</v>
      </c>
      <c r="E1050" s="232" t="s">
        <v>5185</v>
      </c>
      <c r="F1050" s="236" t="s">
        <v>10268</v>
      </c>
      <c r="G1050" s="210">
        <v>0</v>
      </c>
      <c r="H1050" s="227" t="s">
        <v>10269</v>
      </c>
      <c r="I1050" s="227"/>
      <c r="J1050" s="227"/>
      <c r="K1050" s="227"/>
      <c r="L1050" s="227"/>
      <c r="M1050" s="227"/>
      <c r="N1050" s="227" t="s">
        <v>3533</v>
      </c>
      <c r="O1050" s="242" t="s">
        <v>10573</v>
      </c>
      <c r="P1050" s="242" t="s">
        <v>10574</v>
      </c>
      <c r="Q1050" s="221" t="s">
        <v>10575</v>
      </c>
      <c r="R1050" s="208" t="s">
        <v>5186</v>
      </c>
      <c r="S1050" s="209" t="s">
        <v>10609</v>
      </c>
      <c r="T1050" s="229">
        <v>45702</v>
      </c>
      <c r="U1050" s="230" t="s">
        <v>10277</v>
      </c>
      <c r="V1050" s="230" t="s">
        <v>10263</v>
      </c>
      <c r="W1050" s="230" t="s">
        <v>10263</v>
      </c>
      <c r="X1050" s="230" t="s">
        <v>10271</v>
      </c>
      <c r="Y1050" s="230"/>
      <c r="Z1050" s="230" t="s">
        <v>10264</v>
      </c>
      <c r="AA1050" s="220">
        <v>202503</v>
      </c>
      <c r="AB1050" s="239"/>
      <c r="AC1050" s="229" t="s">
        <v>10280</v>
      </c>
      <c r="AD1050" s="240" t="s">
        <v>10252</v>
      </c>
      <c r="AE1050" s="241">
        <v>0</v>
      </c>
      <c r="AF1050" s="240" t="s">
        <v>10252</v>
      </c>
      <c r="AG1050" s="235" t="str">
        <f>IFERROR(VLOOKUP(작성용!A:A,RM!A:D,4,0),"-")</f>
        <v>김지인</v>
      </c>
      <c r="AH1050" s="9" t="s">
        <v>10577</v>
      </c>
      <c r="AI1050" s="231" t="s">
        <v>10578</v>
      </c>
      <c r="AJ1050" s="231" t="s">
        <v>4949</v>
      </c>
      <c r="AK1050" s="231" t="s">
        <v>3962</v>
      </c>
      <c r="AL1050" s="231">
        <v>1049</v>
      </c>
    </row>
    <row r="1051" spans="1:38" x14ac:dyDescent="0.3">
      <c r="A1051" s="225" t="s">
        <v>850</v>
      </c>
      <c r="B1051" s="225" t="s">
        <v>10570</v>
      </c>
      <c r="C1051" s="237" t="s">
        <v>10273</v>
      </c>
      <c r="D1051" s="233" t="s">
        <v>10610</v>
      </c>
      <c r="E1051" s="232" t="s">
        <v>6354</v>
      </c>
      <c r="F1051" s="236" t="s">
        <v>10268</v>
      </c>
      <c r="G1051" s="210">
        <v>0</v>
      </c>
      <c r="H1051" s="227" t="s">
        <v>10269</v>
      </c>
      <c r="I1051" s="227"/>
      <c r="J1051" s="227"/>
      <c r="K1051" s="227"/>
      <c r="L1051" s="227"/>
      <c r="M1051" s="227"/>
      <c r="N1051" s="227" t="s">
        <v>10572</v>
      </c>
      <c r="O1051" s="242" t="s">
        <v>10573</v>
      </c>
      <c r="P1051" s="242" t="s">
        <v>10574</v>
      </c>
      <c r="Q1051" s="221" t="s">
        <v>10575</v>
      </c>
      <c r="R1051" s="208" t="s">
        <v>6355</v>
      </c>
      <c r="S1051" s="209" t="s">
        <v>10611</v>
      </c>
      <c r="T1051" s="229">
        <v>45702</v>
      </c>
      <c r="U1051" s="230" t="s">
        <v>10277</v>
      </c>
      <c r="V1051" s="230" t="s">
        <v>10263</v>
      </c>
      <c r="W1051" s="230" t="s">
        <v>10480</v>
      </c>
      <c r="X1051" s="230" t="s">
        <v>10271</v>
      </c>
      <c r="Y1051" s="230"/>
      <c r="Z1051" s="230" t="s">
        <v>10264</v>
      </c>
      <c r="AA1051" s="220">
        <v>202503</v>
      </c>
      <c r="AB1051" s="239"/>
      <c r="AC1051" s="229" t="s">
        <v>10280</v>
      </c>
      <c r="AD1051" s="240" t="s">
        <v>10252</v>
      </c>
      <c r="AE1051" s="241">
        <v>0</v>
      </c>
      <c r="AF1051" s="240" t="s">
        <v>10252</v>
      </c>
      <c r="AG1051" s="235" t="str">
        <f>IFERROR(VLOOKUP(작성용!A:A,RM!A:D,4,0),"-")</f>
        <v>김지인</v>
      </c>
      <c r="AH1051" s="9" t="s">
        <v>10577</v>
      </c>
      <c r="AI1051" s="231" t="s">
        <v>10578</v>
      </c>
      <c r="AJ1051" s="231" t="s">
        <v>4949</v>
      </c>
      <c r="AK1051" s="231" t="s">
        <v>3962</v>
      </c>
      <c r="AL1051" s="231">
        <v>1050</v>
      </c>
    </row>
    <row r="1052" spans="1:38" x14ac:dyDescent="0.3">
      <c r="A1052" s="225" t="s">
        <v>850</v>
      </c>
      <c r="B1052" s="225" t="s">
        <v>10570</v>
      </c>
      <c r="C1052" s="237" t="s">
        <v>10273</v>
      </c>
      <c r="D1052" s="233" t="s">
        <v>10612</v>
      </c>
      <c r="E1052" s="232" t="s">
        <v>6356</v>
      </c>
      <c r="F1052" s="236" t="s">
        <v>10268</v>
      </c>
      <c r="G1052" s="210">
        <v>0</v>
      </c>
      <c r="H1052" s="227" t="s">
        <v>10269</v>
      </c>
      <c r="I1052" s="227"/>
      <c r="J1052" s="227"/>
      <c r="K1052" s="227"/>
      <c r="L1052" s="227"/>
      <c r="M1052" s="227"/>
      <c r="N1052" s="227" t="s">
        <v>10572</v>
      </c>
      <c r="O1052" s="242" t="s">
        <v>10573</v>
      </c>
      <c r="P1052" s="242" t="s">
        <v>10574</v>
      </c>
      <c r="Q1052" s="221" t="s">
        <v>10575</v>
      </c>
      <c r="R1052" s="208" t="s">
        <v>6357</v>
      </c>
      <c r="S1052" s="209" t="s">
        <v>10613</v>
      </c>
      <c r="T1052" s="229">
        <v>45702</v>
      </c>
      <c r="U1052" s="230" t="s">
        <v>10277</v>
      </c>
      <c r="V1052" s="230" t="s">
        <v>10263</v>
      </c>
      <c r="W1052" s="230" t="s">
        <v>10263</v>
      </c>
      <c r="X1052" s="230" t="s">
        <v>10271</v>
      </c>
      <c r="Y1052" s="230"/>
      <c r="Z1052" s="230" t="s">
        <v>10264</v>
      </c>
      <c r="AA1052" s="220">
        <v>202503</v>
      </c>
      <c r="AB1052" s="239"/>
      <c r="AC1052" s="229" t="s">
        <v>10280</v>
      </c>
      <c r="AD1052" s="240" t="s">
        <v>10252</v>
      </c>
      <c r="AE1052" s="241">
        <v>0</v>
      </c>
      <c r="AF1052" s="240" t="s">
        <v>10252</v>
      </c>
      <c r="AG1052" s="235" t="str">
        <f>IFERROR(VLOOKUP(작성용!A:A,RM!A:D,4,0),"-")</f>
        <v>김지인</v>
      </c>
      <c r="AH1052" s="9" t="s">
        <v>10577</v>
      </c>
      <c r="AI1052" s="231" t="s">
        <v>10578</v>
      </c>
      <c r="AJ1052" s="231" t="s">
        <v>4949</v>
      </c>
      <c r="AK1052" s="231" t="s">
        <v>3962</v>
      </c>
      <c r="AL1052" s="231">
        <v>1051</v>
      </c>
    </row>
    <row r="1053" spans="1:38" x14ac:dyDescent="0.3">
      <c r="A1053" s="225" t="s">
        <v>850</v>
      </c>
      <c r="B1053" s="225" t="s">
        <v>10570</v>
      </c>
      <c r="C1053" s="237" t="s">
        <v>10273</v>
      </c>
      <c r="D1053" s="233" t="s">
        <v>10614</v>
      </c>
      <c r="E1053" s="232" t="s">
        <v>6358</v>
      </c>
      <c r="F1053" s="236" t="s">
        <v>10268</v>
      </c>
      <c r="G1053" s="210">
        <v>0</v>
      </c>
      <c r="H1053" s="227" t="s">
        <v>10269</v>
      </c>
      <c r="I1053" s="227"/>
      <c r="J1053" s="227"/>
      <c r="K1053" s="227"/>
      <c r="L1053" s="227"/>
      <c r="M1053" s="227"/>
      <c r="N1053" s="227" t="s">
        <v>10572</v>
      </c>
      <c r="O1053" s="242" t="s">
        <v>10573</v>
      </c>
      <c r="P1053" s="242" t="s">
        <v>10574</v>
      </c>
      <c r="Q1053" s="221" t="s">
        <v>10575</v>
      </c>
      <c r="R1053" s="208" t="s">
        <v>6359</v>
      </c>
      <c r="S1053" s="209" t="s">
        <v>10615</v>
      </c>
      <c r="T1053" s="229">
        <v>45702</v>
      </c>
      <c r="U1053" s="230" t="s">
        <v>10277</v>
      </c>
      <c r="V1053" s="230" t="s">
        <v>10263</v>
      </c>
      <c r="W1053" s="230" t="s">
        <v>10263</v>
      </c>
      <c r="X1053" s="230" t="s">
        <v>10271</v>
      </c>
      <c r="Y1053" s="230"/>
      <c r="Z1053" s="230" t="s">
        <v>10264</v>
      </c>
      <c r="AA1053" s="220">
        <v>202503</v>
      </c>
      <c r="AB1053" s="239"/>
      <c r="AC1053" s="229" t="s">
        <v>10280</v>
      </c>
      <c r="AD1053" s="240" t="s">
        <v>10252</v>
      </c>
      <c r="AE1053" s="241">
        <v>0</v>
      </c>
      <c r="AF1053" s="240" t="s">
        <v>10252</v>
      </c>
      <c r="AG1053" s="235" t="str">
        <f>IFERROR(VLOOKUP(작성용!A:A,RM!A:D,4,0),"-")</f>
        <v>김지인</v>
      </c>
      <c r="AH1053" s="9" t="s">
        <v>10616</v>
      </c>
      <c r="AI1053" s="231" t="s">
        <v>10578</v>
      </c>
      <c r="AJ1053" s="231" t="s">
        <v>4949</v>
      </c>
      <c r="AK1053" s="231" t="s">
        <v>3962</v>
      </c>
      <c r="AL1053" s="231">
        <v>1052</v>
      </c>
    </row>
    <row r="1054" spans="1:38" x14ac:dyDescent="0.3">
      <c r="A1054" s="225" t="s">
        <v>850</v>
      </c>
      <c r="B1054" s="225" t="s">
        <v>10570</v>
      </c>
      <c r="C1054" s="237" t="s">
        <v>10273</v>
      </c>
      <c r="D1054" s="233" t="s">
        <v>10617</v>
      </c>
      <c r="E1054" s="232" t="s">
        <v>6360</v>
      </c>
      <c r="F1054" s="236" t="s">
        <v>10268</v>
      </c>
      <c r="G1054" s="210">
        <v>0</v>
      </c>
      <c r="H1054" s="227" t="s">
        <v>10269</v>
      </c>
      <c r="I1054" s="227"/>
      <c r="J1054" s="227"/>
      <c r="K1054" s="227"/>
      <c r="L1054" s="227"/>
      <c r="M1054" s="227"/>
      <c r="N1054" s="227" t="s">
        <v>10572</v>
      </c>
      <c r="O1054" s="242" t="s">
        <v>10573</v>
      </c>
      <c r="P1054" s="242" t="s">
        <v>10574</v>
      </c>
      <c r="Q1054" s="221" t="s">
        <v>10575</v>
      </c>
      <c r="R1054" s="208" t="s">
        <v>6361</v>
      </c>
      <c r="S1054" s="209" t="s">
        <v>10618</v>
      </c>
      <c r="T1054" s="229">
        <v>45702</v>
      </c>
      <c r="U1054" s="230" t="s">
        <v>10277</v>
      </c>
      <c r="V1054" s="230" t="s">
        <v>10263</v>
      </c>
      <c r="W1054" s="230" t="s">
        <v>10263</v>
      </c>
      <c r="X1054" s="230" t="s">
        <v>10271</v>
      </c>
      <c r="Y1054" s="230"/>
      <c r="Z1054" s="230" t="s">
        <v>10264</v>
      </c>
      <c r="AA1054" s="220">
        <v>202503</v>
      </c>
      <c r="AB1054" s="239"/>
      <c r="AC1054" s="229" t="s">
        <v>10280</v>
      </c>
      <c r="AD1054" s="240" t="s">
        <v>10252</v>
      </c>
      <c r="AE1054" s="241">
        <v>0</v>
      </c>
      <c r="AF1054" s="240" t="s">
        <v>10252</v>
      </c>
      <c r="AG1054" s="235" t="str">
        <f>IFERROR(VLOOKUP(작성용!A:A,RM!A:D,4,0),"-")</f>
        <v>김지인</v>
      </c>
      <c r="AH1054" s="9" t="s">
        <v>10577</v>
      </c>
      <c r="AI1054" s="231" t="s">
        <v>10578</v>
      </c>
      <c r="AJ1054" s="231" t="s">
        <v>4949</v>
      </c>
      <c r="AK1054" s="231" t="s">
        <v>3962</v>
      </c>
      <c r="AL1054" s="231">
        <v>1053</v>
      </c>
    </row>
    <row r="1055" spans="1:38" x14ac:dyDescent="0.3">
      <c r="A1055" s="225" t="s">
        <v>850</v>
      </c>
      <c r="B1055" s="225" t="s">
        <v>10570</v>
      </c>
      <c r="C1055" s="237" t="s">
        <v>10273</v>
      </c>
      <c r="D1055" s="233" t="s">
        <v>10619</v>
      </c>
      <c r="E1055" s="232" t="s">
        <v>6363</v>
      </c>
      <c r="F1055" s="236" t="s">
        <v>10268</v>
      </c>
      <c r="G1055" s="210">
        <v>0</v>
      </c>
      <c r="H1055" s="227" t="s">
        <v>10269</v>
      </c>
      <c r="I1055" s="227"/>
      <c r="J1055" s="227"/>
      <c r="K1055" s="227"/>
      <c r="L1055" s="227"/>
      <c r="M1055" s="227"/>
      <c r="N1055" s="227" t="s">
        <v>10572</v>
      </c>
      <c r="O1055" s="242" t="s">
        <v>10573</v>
      </c>
      <c r="P1055" s="242" t="s">
        <v>10574</v>
      </c>
      <c r="Q1055" s="221" t="s">
        <v>10575</v>
      </c>
      <c r="R1055" s="208" t="s">
        <v>6364</v>
      </c>
      <c r="S1055" s="209" t="s">
        <v>10620</v>
      </c>
      <c r="T1055" s="229">
        <v>45702</v>
      </c>
      <c r="U1055" s="230" t="s">
        <v>10277</v>
      </c>
      <c r="V1055" s="230" t="s">
        <v>10263</v>
      </c>
      <c r="W1055" s="230" t="s">
        <v>10263</v>
      </c>
      <c r="X1055" s="230" t="s">
        <v>10271</v>
      </c>
      <c r="Y1055" s="230"/>
      <c r="Z1055" s="230" t="s">
        <v>10264</v>
      </c>
      <c r="AA1055" s="220">
        <v>202503</v>
      </c>
      <c r="AB1055" s="239"/>
      <c r="AC1055" s="229" t="s">
        <v>10280</v>
      </c>
      <c r="AD1055" s="240" t="s">
        <v>10252</v>
      </c>
      <c r="AE1055" s="241">
        <v>0</v>
      </c>
      <c r="AF1055" s="240" t="s">
        <v>10252</v>
      </c>
      <c r="AG1055" s="235" t="str">
        <f>IFERROR(VLOOKUP(작성용!A:A,RM!A:D,4,0),"-")</f>
        <v>김지인</v>
      </c>
      <c r="AH1055" s="9" t="s">
        <v>10577</v>
      </c>
      <c r="AI1055" s="231" t="s">
        <v>10578</v>
      </c>
      <c r="AJ1055" s="231" t="s">
        <v>4949</v>
      </c>
      <c r="AK1055" s="231" t="s">
        <v>3962</v>
      </c>
      <c r="AL1055" s="231">
        <v>1054</v>
      </c>
    </row>
    <row r="1056" spans="1:38" x14ac:dyDescent="0.3">
      <c r="A1056" s="225" t="s">
        <v>850</v>
      </c>
      <c r="B1056" s="225" t="s">
        <v>10570</v>
      </c>
      <c r="C1056" s="237" t="s">
        <v>10273</v>
      </c>
      <c r="D1056" s="233" t="s">
        <v>10621</v>
      </c>
      <c r="E1056" s="232" t="s">
        <v>6365</v>
      </c>
      <c r="F1056" s="236" t="s">
        <v>10268</v>
      </c>
      <c r="G1056" s="210">
        <v>0</v>
      </c>
      <c r="H1056" s="227" t="s">
        <v>10269</v>
      </c>
      <c r="I1056" s="227"/>
      <c r="J1056" s="227"/>
      <c r="K1056" s="227"/>
      <c r="L1056" s="227"/>
      <c r="M1056" s="227"/>
      <c r="N1056" s="227" t="s">
        <v>10572</v>
      </c>
      <c r="O1056" s="242" t="s">
        <v>10573</v>
      </c>
      <c r="P1056" s="242" t="s">
        <v>10574</v>
      </c>
      <c r="Q1056" s="221" t="s">
        <v>10575</v>
      </c>
      <c r="R1056" s="208" t="s">
        <v>6366</v>
      </c>
      <c r="S1056" s="209" t="s">
        <v>10622</v>
      </c>
      <c r="T1056" s="229">
        <v>45702</v>
      </c>
      <c r="U1056" s="230" t="s">
        <v>10277</v>
      </c>
      <c r="V1056" s="230" t="s">
        <v>10263</v>
      </c>
      <c r="W1056" s="230" t="s">
        <v>10263</v>
      </c>
      <c r="X1056" s="230" t="s">
        <v>10271</v>
      </c>
      <c r="Y1056" s="230"/>
      <c r="Z1056" s="230" t="s">
        <v>10264</v>
      </c>
      <c r="AA1056" s="220">
        <v>202503</v>
      </c>
      <c r="AB1056" s="239"/>
      <c r="AC1056" s="229" t="s">
        <v>10280</v>
      </c>
      <c r="AD1056" s="240" t="s">
        <v>10252</v>
      </c>
      <c r="AE1056" s="241">
        <v>0</v>
      </c>
      <c r="AF1056" s="240" t="s">
        <v>10252</v>
      </c>
      <c r="AG1056" s="235" t="str">
        <f>IFERROR(VLOOKUP(작성용!A:A,RM!A:D,4,0),"-")</f>
        <v>김지인</v>
      </c>
      <c r="AH1056" s="9" t="s">
        <v>10577</v>
      </c>
      <c r="AI1056" s="231" t="s">
        <v>10578</v>
      </c>
      <c r="AJ1056" s="231" t="s">
        <v>4949</v>
      </c>
      <c r="AK1056" s="231" t="s">
        <v>3962</v>
      </c>
      <c r="AL1056" s="231">
        <v>1055</v>
      </c>
    </row>
    <row r="1057" spans="1:38" x14ac:dyDescent="0.3">
      <c r="A1057" s="225" t="s">
        <v>850</v>
      </c>
      <c r="B1057" s="225" t="s">
        <v>10570</v>
      </c>
      <c r="C1057" s="237" t="s">
        <v>10273</v>
      </c>
      <c r="D1057" s="233" t="s">
        <v>10623</v>
      </c>
      <c r="E1057" s="232" t="s">
        <v>6367</v>
      </c>
      <c r="F1057" s="236" t="s">
        <v>10268</v>
      </c>
      <c r="G1057" s="210">
        <v>0</v>
      </c>
      <c r="H1057" s="227" t="s">
        <v>10269</v>
      </c>
      <c r="I1057" s="227"/>
      <c r="J1057" s="227"/>
      <c r="K1057" s="227"/>
      <c r="L1057" s="227"/>
      <c r="M1057" s="227"/>
      <c r="N1057" s="227" t="s">
        <v>10572</v>
      </c>
      <c r="O1057" s="242" t="s">
        <v>10573</v>
      </c>
      <c r="P1057" s="242" t="s">
        <v>10574</v>
      </c>
      <c r="Q1057" s="221" t="s">
        <v>10575</v>
      </c>
      <c r="R1057" s="208" t="s">
        <v>6368</v>
      </c>
      <c r="S1057" s="209" t="s">
        <v>10624</v>
      </c>
      <c r="T1057" s="229">
        <v>45702</v>
      </c>
      <c r="U1057" s="230" t="s">
        <v>10277</v>
      </c>
      <c r="V1057" s="230" t="s">
        <v>10263</v>
      </c>
      <c r="W1057" s="230" t="s">
        <v>10263</v>
      </c>
      <c r="X1057" s="230" t="s">
        <v>10271</v>
      </c>
      <c r="Y1057" s="230"/>
      <c r="Z1057" s="230" t="s">
        <v>10264</v>
      </c>
      <c r="AA1057" s="220">
        <v>202503</v>
      </c>
      <c r="AB1057" s="239"/>
      <c r="AC1057" s="229" t="s">
        <v>10280</v>
      </c>
      <c r="AD1057" s="240" t="s">
        <v>7149</v>
      </c>
      <c r="AE1057" s="241">
        <v>0</v>
      </c>
      <c r="AF1057" s="240" t="s">
        <v>10252</v>
      </c>
      <c r="AG1057" s="235" t="str">
        <f>IFERROR(VLOOKUP(작성용!A:A,RM!A:D,4,0),"-")</f>
        <v>김지인</v>
      </c>
      <c r="AH1057" s="9" t="s">
        <v>10577</v>
      </c>
      <c r="AI1057" s="231" t="s">
        <v>10578</v>
      </c>
      <c r="AJ1057" s="231" t="s">
        <v>4949</v>
      </c>
      <c r="AK1057" s="231" t="s">
        <v>3962</v>
      </c>
      <c r="AL1057" s="231">
        <v>1056</v>
      </c>
    </row>
    <row r="1058" spans="1:38" x14ac:dyDescent="0.3">
      <c r="A1058" s="225" t="s">
        <v>850</v>
      </c>
      <c r="B1058" s="225" t="s">
        <v>10570</v>
      </c>
      <c r="C1058" s="237" t="s">
        <v>10273</v>
      </c>
      <c r="D1058" s="233" t="s">
        <v>10625</v>
      </c>
      <c r="E1058" s="232" t="s">
        <v>10626</v>
      </c>
      <c r="F1058" s="236" t="s">
        <v>10268</v>
      </c>
      <c r="G1058" s="210">
        <v>0</v>
      </c>
      <c r="H1058" s="227" t="s">
        <v>10269</v>
      </c>
      <c r="I1058" s="227"/>
      <c r="J1058" s="227"/>
      <c r="K1058" s="227"/>
      <c r="L1058" s="227"/>
      <c r="M1058" s="227"/>
      <c r="N1058" s="227" t="s">
        <v>10572</v>
      </c>
      <c r="O1058" s="242" t="s">
        <v>10573</v>
      </c>
      <c r="P1058" s="242" t="s">
        <v>10574</v>
      </c>
      <c r="Q1058" s="221" t="s">
        <v>10575</v>
      </c>
      <c r="R1058" s="208" t="s">
        <v>5224</v>
      </c>
      <c r="S1058" s="209" t="s">
        <v>10627</v>
      </c>
      <c r="T1058" s="229">
        <v>45702</v>
      </c>
      <c r="U1058" s="230" t="s">
        <v>10277</v>
      </c>
      <c r="V1058" s="230" t="s">
        <v>10263</v>
      </c>
      <c r="W1058" s="230" t="s">
        <v>10263</v>
      </c>
      <c r="X1058" s="230" t="s">
        <v>10271</v>
      </c>
      <c r="Y1058" s="230"/>
      <c r="Z1058" s="230" t="s">
        <v>10264</v>
      </c>
      <c r="AA1058" s="220">
        <v>202503</v>
      </c>
      <c r="AB1058" s="239"/>
      <c r="AC1058" s="229" t="s">
        <v>10280</v>
      </c>
      <c r="AD1058" s="240" t="s">
        <v>10252</v>
      </c>
      <c r="AE1058" s="241">
        <v>0</v>
      </c>
      <c r="AF1058" s="240" t="s">
        <v>10252</v>
      </c>
      <c r="AG1058" s="235" t="str">
        <f>IFERROR(VLOOKUP(작성용!A:A,RM!A:D,4,0),"-")</f>
        <v>김지인</v>
      </c>
      <c r="AH1058" s="9" t="s">
        <v>10577</v>
      </c>
      <c r="AI1058" s="231" t="s">
        <v>10578</v>
      </c>
      <c r="AJ1058" s="231" t="s">
        <v>4949</v>
      </c>
      <c r="AK1058" s="231" t="s">
        <v>3962</v>
      </c>
      <c r="AL1058" s="231">
        <v>1057</v>
      </c>
    </row>
    <row r="1059" spans="1:38" x14ac:dyDescent="0.3">
      <c r="A1059" s="225" t="s">
        <v>850</v>
      </c>
      <c r="B1059" s="225" t="s">
        <v>10570</v>
      </c>
      <c r="C1059" s="237" t="s">
        <v>4021</v>
      </c>
      <c r="D1059" s="233" t="s">
        <v>10628</v>
      </c>
      <c r="E1059" s="232" t="s">
        <v>10629</v>
      </c>
      <c r="F1059" s="236" t="s">
        <v>10268</v>
      </c>
      <c r="G1059" s="210">
        <v>0</v>
      </c>
      <c r="H1059" s="227" t="s">
        <v>10269</v>
      </c>
      <c r="I1059" s="227"/>
      <c r="J1059" s="227"/>
      <c r="K1059" s="227"/>
      <c r="L1059" s="227"/>
      <c r="M1059" s="227"/>
      <c r="N1059" s="227" t="s">
        <v>10572</v>
      </c>
      <c r="O1059" s="242" t="s">
        <v>10573</v>
      </c>
      <c r="P1059" s="242" t="s">
        <v>10574</v>
      </c>
      <c r="Q1059" s="221" t="s">
        <v>10575</v>
      </c>
      <c r="R1059" s="208" t="s">
        <v>6369</v>
      </c>
      <c r="S1059" s="209" t="s">
        <v>10630</v>
      </c>
      <c r="T1059" s="229">
        <v>45702</v>
      </c>
      <c r="U1059" s="230" t="s">
        <v>10277</v>
      </c>
      <c r="V1059" s="230" t="s">
        <v>10480</v>
      </c>
      <c r="W1059" s="230" t="s">
        <v>10263</v>
      </c>
      <c r="X1059" s="230" t="s">
        <v>10271</v>
      </c>
      <c r="Y1059" s="230"/>
      <c r="Z1059" s="230" t="s">
        <v>10264</v>
      </c>
      <c r="AA1059" s="220">
        <v>202503</v>
      </c>
      <c r="AB1059" s="239"/>
      <c r="AC1059" s="229" t="s">
        <v>10280</v>
      </c>
      <c r="AD1059" s="240" t="s">
        <v>10252</v>
      </c>
      <c r="AE1059" s="241">
        <v>0</v>
      </c>
      <c r="AF1059" s="240" t="s">
        <v>10252</v>
      </c>
      <c r="AG1059" s="235" t="str">
        <f>IFERROR(VLOOKUP(작성용!A:A,RM!A:D,4,0),"-")</f>
        <v>김지인</v>
      </c>
      <c r="AH1059" s="9" t="s">
        <v>10577</v>
      </c>
      <c r="AI1059" s="231" t="s">
        <v>10578</v>
      </c>
      <c r="AJ1059" s="231" t="s">
        <v>4949</v>
      </c>
      <c r="AK1059" s="231" t="s">
        <v>3962</v>
      </c>
      <c r="AL1059" s="231">
        <v>1058</v>
      </c>
    </row>
    <row r="1060" spans="1:38" x14ac:dyDescent="0.3">
      <c r="A1060" s="218" t="s">
        <v>20</v>
      </c>
      <c r="B1060" s="218" t="s">
        <v>10631</v>
      </c>
      <c r="C1060" s="237" t="s">
        <v>10273</v>
      </c>
      <c r="D1060" s="233" t="s">
        <v>10632</v>
      </c>
      <c r="E1060" s="232">
        <v>1101113503813</v>
      </c>
      <c r="F1060" s="236" t="s">
        <v>10419</v>
      </c>
      <c r="G1060" s="210">
        <v>0</v>
      </c>
      <c r="H1060" s="227" t="s">
        <v>4949</v>
      </c>
      <c r="I1060" s="227"/>
      <c r="J1060" s="227"/>
      <c r="K1060" s="227"/>
      <c r="L1060" s="227"/>
      <c r="M1060" s="227"/>
      <c r="N1060" s="227" t="s">
        <v>10572</v>
      </c>
      <c r="O1060" s="242" t="s">
        <v>10633</v>
      </c>
      <c r="P1060" s="242" t="s">
        <v>10634</v>
      </c>
      <c r="Q1060" s="221" t="s">
        <v>10635</v>
      </c>
      <c r="R1060" s="208" t="s">
        <v>6783</v>
      </c>
      <c r="S1060" s="209" t="s">
        <v>10636</v>
      </c>
      <c r="T1060" s="229">
        <v>45702</v>
      </c>
      <c r="U1060" s="230" t="s">
        <v>10277</v>
      </c>
      <c r="V1060" s="230" t="s">
        <v>10263</v>
      </c>
      <c r="W1060" s="230" t="s">
        <v>10263</v>
      </c>
      <c r="X1060" s="230" t="s">
        <v>10271</v>
      </c>
      <c r="Y1060" s="220"/>
      <c r="Z1060" s="230" t="s">
        <v>10264</v>
      </c>
      <c r="AA1060" s="220">
        <v>202503</v>
      </c>
      <c r="AB1060" s="239"/>
      <c r="AC1060" s="240" t="s">
        <v>10280</v>
      </c>
      <c r="AD1060" s="240" t="s">
        <v>10252</v>
      </c>
      <c r="AE1060" s="241">
        <v>0</v>
      </c>
      <c r="AF1060" s="240" t="s">
        <v>10252</v>
      </c>
      <c r="AG1060" s="235" t="str">
        <f>IFERROR(VLOOKUP(작성용!A:A,RM!A:D,4,0),"-")</f>
        <v>서동현/조용원</v>
      </c>
      <c r="AH1060" s="9" t="s">
        <v>10637</v>
      </c>
      <c r="AI1060" s="231" t="s">
        <v>10638</v>
      </c>
      <c r="AJ1060" s="231" t="s">
        <v>4949</v>
      </c>
      <c r="AK1060" s="231" t="s">
        <v>3962</v>
      </c>
      <c r="AL1060" s="231">
        <v>1059</v>
      </c>
    </row>
    <row r="1061" spans="1:38" x14ac:dyDescent="0.3">
      <c r="A1061" s="218" t="s">
        <v>20</v>
      </c>
      <c r="B1061" s="218" t="s">
        <v>10631</v>
      </c>
      <c r="C1061" s="237" t="s">
        <v>10273</v>
      </c>
      <c r="D1061" s="233" t="s">
        <v>10639</v>
      </c>
      <c r="E1061" s="232" t="s">
        <v>4980</v>
      </c>
      <c r="F1061" s="236" t="s">
        <v>10268</v>
      </c>
      <c r="G1061" s="210">
        <v>0</v>
      </c>
      <c r="H1061" s="227" t="s">
        <v>4949</v>
      </c>
      <c r="I1061" s="227"/>
      <c r="J1061" s="227"/>
      <c r="K1061" s="227"/>
      <c r="L1061" s="227"/>
      <c r="M1061" s="227"/>
      <c r="N1061" s="227" t="s">
        <v>10242</v>
      </c>
      <c r="O1061" s="242" t="s">
        <v>10640</v>
      </c>
      <c r="P1061" s="242" t="s">
        <v>10641</v>
      </c>
      <c r="Q1061" s="221" t="s">
        <v>10642</v>
      </c>
      <c r="R1061" s="208" t="s">
        <v>4981</v>
      </c>
      <c r="S1061" s="209" t="s">
        <v>10643</v>
      </c>
      <c r="T1061" s="229">
        <v>45702</v>
      </c>
      <c r="U1061" s="230" t="s">
        <v>10277</v>
      </c>
      <c r="V1061" s="230" t="s">
        <v>10263</v>
      </c>
      <c r="W1061" s="230" t="s">
        <v>10263</v>
      </c>
      <c r="X1061" s="230" t="s">
        <v>10271</v>
      </c>
      <c r="Y1061" s="220"/>
      <c r="Z1061" s="230" t="s">
        <v>10264</v>
      </c>
      <c r="AA1061" s="220">
        <v>202503</v>
      </c>
      <c r="AB1061" s="239"/>
      <c r="AC1061" s="240" t="s">
        <v>10280</v>
      </c>
      <c r="AD1061" s="240" t="s">
        <v>10252</v>
      </c>
      <c r="AE1061" s="241">
        <v>0</v>
      </c>
      <c r="AF1061" s="240" t="s">
        <v>10252</v>
      </c>
      <c r="AG1061" s="235" t="str">
        <f>IFERROR(VLOOKUP(작성용!A:A,RM!A:D,4,0),"-")</f>
        <v>서동현/조용원</v>
      </c>
      <c r="AH1061" s="9" t="s">
        <v>10637</v>
      </c>
      <c r="AI1061" s="231" t="s">
        <v>10644</v>
      </c>
      <c r="AJ1061" s="231" t="s">
        <v>4949</v>
      </c>
      <c r="AK1061" s="231" t="s">
        <v>3962</v>
      </c>
      <c r="AL1061" s="231">
        <v>1060</v>
      </c>
    </row>
    <row r="1062" spans="1:38" x14ac:dyDescent="0.3">
      <c r="A1062" s="218" t="s">
        <v>20</v>
      </c>
      <c r="B1062" s="218" t="s">
        <v>10631</v>
      </c>
      <c r="C1062" s="237" t="s">
        <v>10273</v>
      </c>
      <c r="D1062" s="233" t="s">
        <v>10587</v>
      </c>
      <c r="E1062" s="232" t="s">
        <v>3740</v>
      </c>
      <c r="F1062" s="236" t="s">
        <v>10268</v>
      </c>
      <c r="G1062" s="210">
        <v>0</v>
      </c>
      <c r="H1062" s="227" t="s">
        <v>4949</v>
      </c>
      <c r="I1062" s="227"/>
      <c r="J1062" s="227"/>
      <c r="K1062" s="227"/>
      <c r="L1062" s="227"/>
      <c r="M1062" s="227"/>
      <c r="N1062" s="227" t="s">
        <v>10242</v>
      </c>
      <c r="O1062" s="242" t="s">
        <v>10640</v>
      </c>
      <c r="P1062" s="242" t="s">
        <v>10641</v>
      </c>
      <c r="Q1062" s="221" t="s">
        <v>10642</v>
      </c>
      <c r="R1062" s="208" t="s">
        <v>3741</v>
      </c>
      <c r="S1062" s="209" t="s">
        <v>10645</v>
      </c>
      <c r="T1062" s="229">
        <v>45702</v>
      </c>
      <c r="U1062" s="230" t="s">
        <v>10277</v>
      </c>
      <c r="V1062" s="230" t="s">
        <v>10263</v>
      </c>
      <c r="W1062" s="230" t="s">
        <v>10263</v>
      </c>
      <c r="X1062" s="230" t="s">
        <v>10271</v>
      </c>
      <c r="Y1062" s="220"/>
      <c r="Z1062" s="230" t="s">
        <v>10264</v>
      </c>
      <c r="AA1062" s="220">
        <v>202503</v>
      </c>
      <c r="AB1062" s="239"/>
      <c r="AC1062" s="240" t="s">
        <v>10280</v>
      </c>
      <c r="AD1062" s="240" t="s">
        <v>10252</v>
      </c>
      <c r="AE1062" s="241">
        <v>0</v>
      </c>
      <c r="AF1062" s="240" t="s">
        <v>10252</v>
      </c>
      <c r="AG1062" s="235" t="str">
        <f>IFERROR(VLOOKUP(작성용!A:A,RM!A:D,4,0),"-")</f>
        <v>서동현/조용원</v>
      </c>
      <c r="AH1062" s="9" t="s">
        <v>10637</v>
      </c>
      <c r="AI1062" s="231" t="s">
        <v>10644</v>
      </c>
      <c r="AJ1062" s="231" t="s">
        <v>4949</v>
      </c>
      <c r="AK1062" s="231" t="s">
        <v>3962</v>
      </c>
      <c r="AL1062" s="231">
        <v>1061</v>
      </c>
    </row>
    <row r="1063" spans="1:38" x14ac:dyDescent="0.3">
      <c r="A1063" s="218" t="s">
        <v>20</v>
      </c>
      <c r="B1063" s="218" t="s">
        <v>10631</v>
      </c>
      <c r="C1063" s="237" t="s">
        <v>10273</v>
      </c>
      <c r="D1063" s="233" t="s">
        <v>10646</v>
      </c>
      <c r="E1063" s="232" t="s">
        <v>6591</v>
      </c>
      <c r="F1063" s="236" t="s">
        <v>10268</v>
      </c>
      <c r="G1063" s="210">
        <v>0</v>
      </c>
      <c r="H1063" s="227" t="s">
        <v>4949</v>
      </c>
      <c r="I1063" s="227"/>
      <c r="J1063" s="227"/>
      <c r="K1063" s="227"/>
      <c r="L1063" s="227"/>
      <c r="M1063" s="227"/>
      <c r="N1063" s="227" t="s">
        <v>10242</v>
      </c>
      <c r="O1063" s="242" t="s">
        <v>10640</v>
      </c>
      <c r="P1063" s="242" t="s">
        <v>10641</v>
      </c>
      <c r="Q1063" s="221" t="s">
        <v>10642</v>
      </c>
      <c r="R1063" s="208" t="s">
        <v>6592</v>
      </c>
      <c r="S1063" s="209" t="s">
        <v>10647</v>
      </c>
      <c r="T1063" s="229">
        <v>45702</v>
      </c>
      <c r="U1063" s="230" t="s">
        <v>10277</v>
      </c>
      <c r="V1063" s="230" t="s">
        <v>10263</v>
      </c>
      <c r="W1063" s="230" t="s">
        <v>10263</v>
      </c>
      <c r="X1063" s="230" t="s">
        <v>10271</v>
      </c>
      <c r="Y1063" s="220"/>
      <c r="Z1063" s="230" t="s">
        <v>10264</v>
      </c>
      <c r="AA1063" s="220">
        <v>202503</v>
      </c>
      <c r="AB1063" s="239"/>
      <c r="AC1063" s="240" t="s">
        <v>10280</v>
      </c>
      <c r="AD1063" s="240" t="s">
        <v>10252</v>
      </c>
      <c r="AE1063" s="241">
        <v>0</v>
      </c>
      <c r="AF1063" s="240" t="s">
        <v>10252</v>
      </c>
      <c r="AG1063" s="235" t="str">
        <f>IFERROR(VLOOKUP(작성용!A:A,RM!A:D,4,0),"-")</f>
        <v>서동현/조용원</v>
      </c>
      <c r="AH1063" s="9" t="s">
        <v>10637</v>
      </c>
      <c r="AI1063" s="231" t="s">
        <v>10644</v>
      </c>
      <c r="AJ1063" s="231" t="s">
        <v>4949</v>
      </c>
      <c r="AK1063" s="231" t="s">
        <v>3962</v>
      </c>
      <c r="AL1063" s="231">
        <v>1062</v>
      </c>
    </row>
    <row r="1064" spans="1:38" x14ac:dyDescent="0.3">
      <c r="A1064" s="218" t="s">
        <v>20</v>
      </c>
      <c r="B1064" s="218" t="s">
        <v>10631</v>
      </c>
      <c r="C1064" s="237" t="s">
        <v>10273</v>
      </c>
      <c r="D1064" s="233" t="s">
        <v>10648</v>
      </c>
      <c r="E1064" s="232" t="s">
        <v>3742</v>
      </c>
      <c r="F1064" s="236" t="s">
        <v>10268</v>
      </c>
      <c r="G1064" s="210">
        <v>0</v>
      </c>
      <c r="H1064" s="227" t="s">
        <v>4949</v>
      </c>
      <c r="I1064" s="227"/>
      <c r="J1064" s="227"/>
      <c r="K1064" s="227"/>
      <c r="L1064" s="227"/>
      <c r="M1064" s="227"/>
      <c r="N1064" s="227" t="s">
        <v>10242</v>
      </c>
      <c r="O1064" s="242" t="s">
        <v>10640</v>
      </c>
      <c r="P1064" s="242" t="s">
        <v>10641</v>
      </c>
      <c r="Q1064" s="221" t="s">
        <v>10642</v>
      </c>
      <c r="R1064" s="208" t="s">
        <v>3743</v>
      </c>
      <c r="S1064" s="209" t="s">
        <v>10649</v>
      </c>
      <c r="T1064" s="229">
        <v>45702</v>
      </c>
      <c r="U1064" s="230" t="s">
        <v>10277</v>
      </c>
      <c r="V1064" s="230" t="s">
        <v>10263</v>
      </c>
      <c r="W1064" s="230" t="s">
        <v>10263</v>
      </c>
      <c r="X1064" s="230" t="s">
        <v>10271</v>
      </c>
      <c r="Y1064" s="220"/>
      <c r="Z1064" s="230" t="s">
        <v>10264</v>
      </c>
      <c r="AA1064" s="220">
        <v>202503</v>
      </c>
      <c r="AB1064" s="239"/>
      <c r="AC1064" s="240" t="s">
        <v>10280</v>
      </c>
      <c r="AD1064" s="240" t="s">
        <v>10252</v>
      </c>
      <c r="AE1064" s="241">
        <v>0</v>
      </c>
      <c r="AF1064" s="240" t="s">
        <v>10252</v>
      </c>
      <c r="AG1064" s="235" t="str">
        <f>IFERROR(VLOOKUP(작성용!A:A,RM!A:D,4,0),"-")</f>
        <v>서동현/조용원</v>
      </c>
      <c r="AH1064" s="9" t="s">
        <v>10637</v>
      </c>
      <c r="AI1064" s="231" t="s">
        <v>10644</v>
      </c>
      <c r="AJ1064" s="231" t="s">
        <v>4949</v>
      </c>
      <c r="AK1064" s="231" t="s">
        <v>3962</v>
      </c>
      <c r="AL1064" s="231">
        <v>1063</v>
      </c>
    </row>
    <row r="1065" spans="1:38" x14ac:dyDescent="0.3">
      <c r="A1065" s="218" t="s">
        <v>20</v>
      </c>
      <c r="B1065" s="218" t="s">
        <v>10631</v>
      </c>
      <c r="C1065" s="237" t="s">
        <v>10273</v>
      </c>
      <c r="D1065" s="233" t="s">
        <v>10650</v>
      </c>
      <c r="E1065" s="232" t="s">
        <v>6800</v>
      </c>
      <c r="F1065" s="236" t="s">
        <v>10268</v>
      </c>
      <c r="G1065" s="210">
        <v>0</v>
      </c>
      <c r="H1065" s="227" t="s">
        <v>4949</v>
      </c>
      <c r="I1065" s="227"/>
      <c r="J1065" s="227"/>
      <c r="K1065" s="227"/>
      <c r="L1065" s="227"/>
      <c r="M1065" s="227"/>
      <c r="N1065" s="227" t="s">
        <v>10242</v>
      </c>
      <c r="O1065" s="242" t="s">
        <v>10640</v>
      </c>
      <c r="P1065" s="242" t="s">
        <v>10641</v>
      </c>
      <c r="Q1065" s="221" t="s">
        <v>10642</v>
      </c>
      <c r="R1065" s="208" t="s">
        <v>6802</v>
      </c>
      <c r="S1065" s="209" t="s">
        <v>10651</v>
      </c>
      <c r="T1065" s="229">
        <v>45702</v>
      </c>
      <c r="U1065" s="230" t="s">
        <v>10093</v>
      </c>
      <c r="V1065" s="230" t="s">
        <v>10263</v>
      </c>
      <c r="W1065" s="230" t="s">
        <v>10263</v>
      </c>
      <c r="X1065" s="230" t="s">
        <v>10271</v>
      </c>
      <c r="Y1065" s="220"/>
      <c r="Z1065" s="230" t="s">
        <v>10264</v>
      </c>
      <c r="AA1065" s="220">
        <v>202503</v>
      </c>
      <c r="AB1065" s="239"/>
      <c r="AC1065" s="240" t="s">
        <v>10280</v>
      </c>
      <c r="AD1065" s="240" t="s">
        <v>10252</v>
      </c>
      <c r="AE1065" s="241">
        <v>0</v>
      </c>
      <c r="AF1065" s="240" t="s">
        <v>10252</v>
      </c>
      <c r="AG1065" s="235" t="str">
        <f>IFERROR(VLOOKUP(작성용!A:A,RM!A:D,4,0),"-")</f>
        <v>서동현/조용원</v>
      </c>
      <c r="AH1065" s="9" t="s">
        <v>10637</v>
      </c>
      <c r="AI1065" s="231" t="s">
        <v>10644</v>
      </c>
      <c r="AJ1065" s="231" t="s">
        <v>4949</v>
      </c>
      <c r="AK1065" s="231" t="s">
        <v>3962</v>
      </c>
      <c r="AL1065" s="231">
        <v>1064</v>
      </c>
    </row>
    <row r="1066" spans="1:38" x14ac:dyDescent="0.3">
      <c r="A1066" s="218" t="s">
        <v>20</v>
      </c>
      <c r="B1066" s="218" t="s">
        <v>10631</v>
      </c>
      <c r="C1066" s="237" t="s">
        <v>10273</v>
      </c>
      <c r="D1066" s="233" t="s">
        <v>10652</v>
      </c>
      <c r="E1066" s="232" t="s">
        <v>5154</v>
      </c>
      <c r="F1066" s="236" t="s">
        <v>10268</v>
      </c>
      <c r="G1066" s="210">
        <v>0</v>
      </c>
      <c r="H1066" s="227" t="s">
        <v>4949</v>
      </c>
      <c r="I1066" s="227"/>
      <c r="J1066" s="227"/>
      <c r="K1066" s="227"/>
      <c r="L1066" s="227"/>
      <c r="M1066" s="227"/>
      <c r="N1066" s="227" t="s">
        <v>4050</v>
      </c>
      <c r="O1066" s="242" t="s">
        <v>10640</v>
      </c>
      <c r="P1066" s="242" t="s">
        <v>10641</v>
      </c>
      <c r="Q1066" s="221" t="s">
        <v>10642</v>
      </c>
      <c r="R1066" s="208" t="s">
        <v>5155</v>
      </c>
      <c r="S1066" s="209" t="s">
        <v>10653</v>
      </c>
      <c r="T1066" s="229">
        <v>45702</v>
      </c>
      <c r="U1066" s="230" t="s">
        <v>10277</v>
      </c>
      <c r="V1066" s="230" t="s">
        <v>10263</v>
      </c>
      <c r="W1066" s="230" t="s">
        <v>10263</v>
      </c>
      <c r="X1066" s="230" t="s">
        <v>10271</v>
      </c>
      <c r="Y1066" s="220"/>
      <c r="Z1066" s="230" t="s">
        <v>10264</v>
      </c>
      <c r="AA1066" s="220">
        <v>202503</v>
      </c>
      <c r="AB1066" s="239"/>
      <c r="AC1066" s="240" t="s">
        <v>10280</v>
      </c>
      <c r="AD1066" s="240" t="s">
        <v>10252</v>
      </c>
      <c r="AE1066" s="241">
        <v>0</v>
      </c>
      <c r="AF1066" s="240" t="s">
        <v>10252</v>
      </c>
      <c r="AG1066" s="235" t="str">
        <f>IFERROR(VLOOKUP(작성용!A:A,RM!A:D,4,0),"-")</f>
        <v>서동현/조용원</v>
      </c>
      <c r="AH1066" s="9" t="s">
        <v>10637</v>
      </c>
      <c r="AI1066" s="231" t="s">
        <v>10644</v>
      </c>
      <c r="AJ1066" s="231" t="s">
        <v>4949</v>
      </c>
      <c r="AK1066" s="231" t="s">
        <v>7136</v>
      </c>
      <c r="AL1066" s="231">
        <v>1065</v>
      </c>
    </row>
    <row r="1067" spans="1:38" x14ac:dyDescent="0.3">
      <c r="A1067" s="218" t="s">
        <v>20</v>
      </c>
      <c r="B1067" s="218" t="s">
        <v>10631</v>
      </c>
      <c r="C1067" s="237" t="s">
        <v>10273</v>
      </c>
      <c r="D1067" s="233" t="s">
        <v>10654</v>
      </c>
      <c r="E1067" s="232" t="s">
        <v>5405</v>
      </c>
      <c r="F1067" s="236" t="s">
        <v>10548</v>
      </c>
      <c r="G1067" s="210">
        <v>0</v>
      </c>
      <c r="H1067" s="227" t="s">
        <v>4949</v>
      </c>
      <c r="I1067" s="227"/>
      <c r="J1067" s="227"/>
      <c r="K1067" s="227"/>
      <c r="L1067" s="227"/>
      <c r="M1067" s="227"/>
      <c r="N1067" s="227" t="s">
        <v>10242</v>
      </c>
      <c r="O1067" s="242" t="s">
        <v>10640</v>
      </c>
      <c r="P1067" s="242" t="s">
        <v>10641</v>
      </c>
      <c r="Q1067" s="221" t="s">
        <v>10642</v>
      </c>
      <c r="R1067" s="208" t="s">
        <v>5406</v>
      </c>
      <c r="S1067" s="209" t="s">
        <v>10655</v>
      </c>
      <c r="T1067" s="229">
        <v>45702</v>
      </c>
      <c r="U1067" s="230" t="s">
        <v>10277</v>
      </c>
      <c r="V1067" s="230" t="s">
        <v>10263</v>
      </c>
      <c r="W1067" s="230" t="s">
        <v>10263</v>
      </c>
      <c r="X1067" s="230" t="s">
        <v>10271</v>
      </c>
      <c r="Y1067" s="220"/>
      <c r="Z1067" s="230" t="s">
        <v>10264</v>
      </c>
      <c r="AA1067" s="220">
        <v>202503</v>
      </c>
      <c r="AB1067" s="239"/>
      <c r="AC1067" s="240" t="s">
        <v>10280</v>
      </c>
      <c r="AD1067" s="240" t="s">
        <v>10252</v>
      </c>
      <c r="AE1067" s="241">
        <v>0</v>
      </c>
      <c r="AF1067" s="240" t="s">
        <v>10252</v>
      </c>
      <c r="AG1067" s="235" t="str">
        <f>IFERROR(VLOOKUP(작성용!A:A,RM!A:D,4,0),"-")</f>
        <v>서동현/조용원</v>
      </c>
      <c r="AH1067" s="9" t="s">
        <v>10637</v>
      </c>
      <c r="AI1067" s="231" t="s">
        <v>10644</v>
      </c>
      <c r="AJ1067" s="231" t="s">
        <v>4949</v>
      </c>
      <c r="AK1067" s="231" t="s">
        <v>3962</v>
      </c>
      <c r="AL1067" s="231">
        <v>1066</v>
      </c>
    </row>
    <row r="1068" spans="1:38" x14ac:dyDescent="0.3">
      <c r="A1068" s="218" t="s">
        <v>20</v>
      </c>
      <c r="B1068" s="218" t="s">
        <v>10631</v>
      </c>
      <c r="C1068" s="237" t="s">
        <v>10273</v>
      </c>
      <c r="D1068" s="233" t="s">
        <v>10656</v>
      </c>
      <c r="E1068" s="232" t="s">
        <v>5160</v>
      </c>
      <c r="F1068" s="236" t="s">
        <v>10268</v>
      </c>
      <c r="G1068" s="210">
        <v>0</v>
      </c>
      <c r="H1068" s="227" t="s">
        <v>4949</v>
      </c>
      <c r="I1068" s="227"/>
      <c r="J1068" s="227"/>
      <c r="K1068" s="227"/>
      <c r="L1068" s="227"/>
      <c r="M1068" s="227"/>
      <c r="N1068" s="227" t="s">
        <v>10242</v>
      </c>
      <c r="O1068" s="242" t="s">
        <v>10640</v>
      </c>
      <c r="P1068" s="242" t="s">
        <v>10641</v>
      </c>
      <c r="Q1068" s="221" t="s">
        <v>10642</v>
      </c>
      <c r="R1068" s="208" t="s">
        <v>5161</v>
      </c>
      <c r="S1068" s="209" t="s">
        <v>10657</v>
      </c>
      <c r="T1068" s="229">
        <v>45702</v>
      </c>
      <c r="U1068" s="230" t="s">
        <v>10277</v>
      </c>
      <c r="V1068" s="230" t="s">
        <v>10263</v>
      </c>
      <c r="W1068" s="230" t="s">
        <v>10263</v>
      </c>
      <c r="X1068" s="230" t="s">
        <v>10271</v>
      </c>
      <c r="Y1068" s="220"/>
      <c r="Z1068" s="230" t="s">
        <v>10264</v>
      </c>
      <c r="AA1068" s="220">
        <v>202503</v>
      </c>
      <c r="AB1068" s="239"/>
      <c r="AC1068" s="240" t="s">
        <v>10280</v>
      </c>
      <c r="AD1068" s="240" t="s">
        <v>10252</v>
      </c>
      <c r="AE1068" s="241">
        <v>0</v>
      </c>
      <c r="AF1068" s="240" t="s">
        <v>10252</v>
      </c>
      <c r="AG1068" s="235" t="str">
        <f>IFERROR(VLOOKUP(작성용!A:A,RM!A:D,4,0),"-")</f>
        <v>서동현/조용원</v>
      </c>
      <c r="AH1068" s="9" t="s">
        <v>10637</v>
      </c>
      <c r="AI1068" s="231" t="s">
        <v>10644</v>
      </c>
      <c r="AJ1068" s="231" t="s">
        <v>4949</v>
      </c>
      <c r="AK1068" s="231" t="s">
        <v>3962</v>
      </c>
      <c r="AL1068" s="231">
        <v>1067</v>
      </c>
    </row>
    <row r="1069" spans="1:38" x14ac:dyDescent="0.3">
      <c r="A1069" s="218" t="s">
        <v>20</v>
      </c>
      <c r="B1069" s="218" t="s">
        <v>10631</v>
      </c>
      <c r="C1069" s="237" t="s">
        <v>10658</v>
      </c>
      <c r="D1069" s="233" t="s">
        <v>10589</v>
      </c>
      <c r="E1069" s="232" t="s">
        <v>6348</v>
      </c>
      <c r="F1069" s="236" t="s">
        <v>10268</v>
      </c>
      <c r="G1069" s="210">
        <v>0</v>
      </c>
      <c r="H1069" s="227" t="s">
        <v>4949</v>
      </c>
      <c r="I1069" s="227"/>
      <c r="J1069" s="227"/>
      <c r="K1069" s="227"/>
      <c r="L1069" s="227"/>
      <c r="M1069" s="227"/>
      <c r="N1069" s="227" t="s">
        <v>10242</v>
      </c>
      <c r="O1069" s="242" t="s">
        <v>10640</v>
      </c>
      <c r="P1069" s="242" t="s">
        <v>10641</v>
      </c>
      <c r="Q1069" s="221" t="s">
        <v>10642</v>
      </c>
      <c r="R1069" s="208" t="s">
        <v>6349</v>
      </c>
      <c r="S1069" s="209" t="s">
        <v>10659</v>
      </c>
      <c r="T1069" s="229">
        <v>45702</v>
      </c>
      <c r="U1069" s="230" t="s">
        <v>10093</v>
      </c>
      <c r="V1069" s="230" t="s">
        <v>10263</v>
      </c>
      <c r="W1069" s="230" t="s">
        <v>10263</v>
      </c>
      <c r="X1069" s="230" t="s">
        <v>10271</v>
      </c>
      <c r="Y1069" s="220"/>
      <c r="Z1069" s="230" t="s">
        <v>10264</v>
      </c>
      <c r="AA1069" s="220">
        <v>202503</v>
      </c>
      <c r="AB1069" s="239"/>
      <c r="AC1069" s="240" t="s">
        <v>10280</v>
      </c>
      <c r="AD1069" s="240" t="s">
        <v>10252</v>
      </c>
      <c r="AE1069" s="241">
        <v>0</v>
      </c>
      <c r="AF1069" s="240" t="s">
        <v>10252</v>
      </c>
      <c r="AG1069" s="235" t="str">
        <f>IFERROR(VLOOKUP(작성용!A:A,RM!A:D,4,0),"-")</f>
        <v>서동현/조용원</v>
      </c>
      <c r="AH1069" s="9" t="s">
        <v>10637</v>
      </c>
      <c r="AI1069" s="231" t="s">
        <v>10644</v>
      </c>
      <c r="AJ1069" s="231" t="s">
        <v>4949</v>
      </c>
      <c r="AK1069" s="231" t="s">
        <v>3962</v>
      </c>
      <c r="AL1069" s="231">
        <v>1068</v>
      </c>
    </row>
    <row r="1070" spans="1:38" x14ac:dyDescent="0.3">
      <c r="A1070" s="218" t="s">
        <v>20</v>
      </c>
      <c r="B1070" s="218" t="s">
        <v>10631</v>
      </c>
      <c r="C1070" s="237" t="s">
        <v>10273</v>
      </c>
      <c r="D1070" s="233" t="s">
        <v>10660</v>
      </c>
      <c r="E1070" s="232" t="s">
        <v>6805</v>
      </c>
      <c r="F1070" s="236" t="s">
        <v>10268</v>
      </c>
      <c r="G1070" s="210">
        <v>0</v>
      </c>
      <c r="H1070" s="227" t="s">
        <v>4949</v>
      </c>
      <c r="I1070" s="227"/>
      <c r="J1070" s="227"/>
      <c r="K1070" s="227"/>
      <c r="L1070" s="227"/>
      <c r="M1070" s="227"/>
      <c r="N1070" s="227" t="s">
        <v>10242</v>
      </c>
      <c r="O1070" s="242" t="s">
        <v>10640</v>
      </c>
      <c r="P1070" s="242" t="s">
        <v>10641</v>
      </c>
      <c r="Q1070" s="221" t="s">
        <v>10642</v>
      </c>
      <c r="R1070" s="208" t="s">
        <v>6806</v>
      </c>
      <c r="S1070" s="209" t="s">
        <v>10661</v>
      </c>
      <c r="T1070" s="229">
        <v>45702</v>
      </c>
      <c r="U1070" s="230" t="s">
        <v>10277</v>
      </c>
      <c r="V1070" s="230" t="s">
        <v>10263</v>
      </c>
      <c r="W1070" s="230" t="s">
        <v>10263</v>
      </c>
      <c r="X1070" s="230" t="s">
        <v>10271</v>
      </c>
      <c r="Y1070" s="220"/>
      <c r="Z1070" s="230" t="s">
        <v>10264</v>
      </c>
      <c r="AA1070" s="220">
        <v>202503</v>
      </c>
      <c r="AB1070" s="239"/>
      <c r="AC1070" s="240" t="s">
        <v>10280</v>
      </c>
      <c r="AD1070" s="240" t="s">
        <v>10252</v>
      </c>
      <c r="AE1070" s="241">
        <v>0</v>
      </c>
      <c r="AF1070" s="240" t="s">
        <v>10252</v>
      </c>
      <c r="AG1070" s="235" t="str">
        <f>IFERROR(VLOOKUP(작성용!A:A,RM!A:D,4,0),"-")</f>
        <v>서동현/조용원</v>
      </c>
      <c r="AH1070" s="9" t="s">
        <v>10637</v>
      </c>
      <c r="AI1070" s="231" t="s">
        <v>10644</v>
      </c>
      <c r="AJ1070" s="231" t="s">
        <v>4949</v>
      </c>
      <c r="AK1070" s="231" t="s">
        <v>3684</v>
      </c>
      <c r="AL1070" s="231">
        <v>1069</v>
      </c>
    </row>
    <row r="1071" spans="1:38" x14ac:dyDescent="0.3">
      <c r="A1071" s="218" t="s">
        <v>20</v>
      </c>
      <c r="B1071" s="218" t="s">
        <v>10631</v>
      </c>
      <c r="C1071" s="237" t="s">
        <v>10273</v>
      </c>
      <c r="D1071" s="233" t="s">
        <v>10662</v>
      </c>
      <c r="E1071" s="232" t="s">
        <v>6807</v>
      </c>
      <c r="F1071" s="236" t="s">
        <v>10268</v>
      </c>
      <c r="G1071" s="210">
        <v>0</v>
      </c>
      <c r="H1071" s="227" t="s">
        <v>4949</v>
      </c>
      <c r="I1071" s="227"/>
      <c r="J1071" s="227"/>
      <c r="K1071" s="227"/>
      <c r="L1071" s="227"/>
      <c r="M1071" s="227"/>
      <c r="N1071" s="227" t="s">
        <v>10242</v>
      </c>
      <c r="O1071" s="242" t="s">
        <v>10640</v>
      </c>
      <c r="P1071" s="242" t="s">
        <v>10641</v>
      </c>
      <c r="Q1071" s="221" t="s">
        <v>10642</v>
      </c>
      <c r="R1071" s="208" t="s">
        <v>6808</v>
      </c>
      <c r="S1071" s="209" t="s">
        <v>10663</v>
      </c>
      <c r="T1071" s="229">
        <v>45702</v>
      </c>
      <c r="U1071" s="230" t="s">
        <v>10277</v>
      </c>
      <c r="V1071" s="230" t="s">
        <v>10263</v>
      </c>
      <c r="W1071" s="230" t="s">
        <v>10263</v>
      </c>
      <c r="X1071" s="230" t="s">
        <v>10469</v>
      </c>
      <c r="Y1071" s="220"/>
      <c r="Z1071" s="230" t="s">
        <v>10264</v>
      </c>
      <c r="AA1071" s="220">
        <v>202503</v>
      </c>
      <c r="AB1071" s="239"/>
      <c r="AC1071" s="240" t="s">
        <v>10280</v>
      </c>
      <c r="AD1071" s="240" t="s">
        <v>10252</v>
      </c>
      <c r="AE1071" s="241">
        <v>0</v>
      </c>
      <c r="AF1071" s="240" t="s">
        <v>10252</v>
      </c>
      <c r="AG1071" s="235" t="str">
        <f>IFERROR(VLOOKUP(작성용!A:A,RM!A:D,4,0),"-")</f>
        <v>서동현/조용원</v>
      </c>
      <c r="AH1071" s="9" t="s">
        <v>10637</v>
      </c>
      <c r="AI1071" s="231" t="s">
        <v>10644</v>
      </c>
      <c r="AJ1071" s="231" t="s">
        <v>4949</v>
      </c>
      <c r="AK1071" s="231" t="s">
        <v>3962</v>
      </c>
      <c r="AL1071" s="231">
        <v>1070</v>
      </c>
    </row>
    <row r="1072" spans="1:38" x14ac:dyDescent="0.3">
      <c r="A1072" s="218" t="s">
        <v>20</v>
      </c>
      <c r="B1072" s="218" t="s">
        <v>10631</v>
      </c>
      <c r="C1072" s="237" t="s">
        <v>10273</v>
      </c>
      <c r="D1072" s="233" t="s">
        <v>10664</v>
      </c>
      <c r="E1072" s="232" t="s">
        <v>6014</v>
      </c>
      <c r="F1072" s="236" t="s">
        <v>10268</v>
      </c>
      <c r="G1072" s="210">
        <v>0</v>
      </c>
      <c r="H1072" s="227" t="s">
        <v>4949</v>
      </c>
      <c r="I1072" s="227"/>
      <c r="J1072" s="227"/>
      <c r="K1072" s="227"/>
      <c r="L1072" s="227"/>
      <c r="M1072" s="227"/>
      <c r="N1072" s="227" t="s">
        <v>10242</v>
      </c>
      <c r="O1072" s="242" t="s">
        <v>10640</v>
      </c>
      <c r="P1072" s="242" t="s">
        <v>10641</v>
      </c>
      <c r="Q1072" s="221" t="s">
        <v>10642</v>
      </c>
      <c r="R1072" s="208" t="s">
        <v>6015</v>
      </c>
      <c r="S1072" s="209" t="s">
        <v>10665</v>
      </c>
      <c r="T1072" s="229">
        <v>45702</v>
      </c>
      <c r="U1072" s="230" t="s">
        <v>10277</v>
      </c>
      <c r="V1072" s="230" t="s">
        <v>10263</v>
      </c>
      <c r="W1072" s="230" t="s">
        <v>10263</v>
      </c>
      <c r="X1072" s="230" t="s">
        <v>10271</v>
      </c>
      <c r="Y1072" s="220"/>
      <c r="Z1072" s="230" t="s">
        <v>10264</v>
      </c>
      <c r="AA1072" s="220">
        <v>202503</v>
      </c>
      <c r="AB1072" s="239"/>
      <c r="AC1072" s="240" t="s">
        <v>10280</v>
      </c>
      <c r="AD1072" s="240" t="s">
        <v>10252</v>
      </c>
      <c r="AE1072" s="241">
        <v>0</v>
      </c>
      <c r="AF1072" s="240" t="s">
        <v>10252</v>
      </c>
      <c r="AG1072" s="235" t="str">
        <f>IFERROR(VLOOKUP(작성용!A:A,RM!A:D,4,0),"-")</f>
        <v>서동현/조용원</v>
      </c>
      <c r="AH1072" s="9" t="s">
        <v>10637</v>
      </c>
      <c r="AI1072" s="231" t="s">
        <v>10644</v>
      </c>
      <c r="AJ1072" s="231" t="s">
        <v>4949</v>
      </c>
      <c r="AK1072" s="231" t="s">
        <v>3962</v>
      </c>
      <c r="AL1072" s="231">
        <v>1071</v>
      </c>
    </row>
    <row r="1073" spans="1:38" x14ac:dyDescent="0.3">
      <c r="A1073" s="218" t="s">
        <v>20</v>
      </c>
      <c r="B1073" s="218" t="s">
        <v>10631</v>
      </c>
      <c r="C1073" s="237" t="s">
        <v>10273</v>
      </c>
      <c r="D1073" s="233" t="s">
        <v>10666</v>
      </c>
      <c r="E1073" s="232" t="s">
        <v>5812</v>
      </c>
      <c r="F1073" s="236" t="s">
        <v>10268</v>
      </c>
      <c r="G1073" s="210">
        <v>0</v>
      </c>
      <c r="H1073" s="227" t="s">
        <v>4949</v>
      </c>
      <c r="I1073" s="227"/>
      <c r="J1073" s="227"/>
      <c r="K1073" s="227"/>
      <c r="L1073" s="227"/>
      <c r="M1073" s="227"/>
      <c r="N1073" s="227" t="s">
        <v>10242</v>
      </c>
      <c r="O1073" s="242" t="s">
        <v>10640</v>
      </c>
      <c r="P1073" s="242" t="s">
        <v>10641</v>
      </c>
      <c r="Q1073" s="221" t="s">
        <v>10642</v>
      </c>
      <c r="R1073" s="208" t="s">
        <v>5813</v>
      </c>
      <c r="S1073" s="209" t="s">
        <v>10667</v>
      </c>
      <c r="T1073" s="229">
        <v>45702</v>
      </c>
      <c r="U1073" s="230" t="s">
        <v>10277</v>
      </c>
      <c r="V1073" s="230" t="s">
        <v>10263</v>
      </c>
      <c r="W1073" s="230" t="s">
        <v>10263</v>
      </c>
      <c r="X1073" s="230" t="s">
        <v>10271</v>
      </c>
      <c r="Y1073" s="220"/>
      <c r="Z1073" s="230" t="s">
        <v>10264</v>
      </c>
      <c r="AA1073" s="220">
        <v>202503</v>
      </c>
      <c r="AB1073" s="239"/>
      <c r="AC1073" s="240" t="s">
        <v>10280</v>
      </c>
      <c r="AD1073" s="240" t="s">
        <v>10252</v>
      </c>
      <c r="AE1073" s="241">
        <v>0</v>
      </c>
      <c r="AF1073" s="240" t="s">
        <v>10252</v>
      </c>
      <c r="AG1073" s="235" t="str">
        <f>IFERROR(VLOOKUP(작성용!A:A,RM!A:D,4,0),"-")</f>
        <v>서동현/조용원</v>
      </c>
      <c r="AH1073" s="9" t="s">
        <v>10637</v>
      </c>
      <c r="AI1073" s="231" t="s">
        <v>10644</v>
      </c>
      <c r="AJ1073" s="231" t="s">
        <v>4949</v>
      </c>
      <c r="AK1073" s="231" t="s">
        <v>3962</v>
      </c>
      <c r="AL1073" s="231">
        <v>1072</v>
      </c>
    </row>
    <row r="1074" spans="1:38" x14ac:dyDescent="0.3">
      <c r="A1074" s="218" t="s">
        <v>20</v>
      </c>
      <c r="B1074" s="218" t="s">
        <v>10631</v>
      </c>
      <c r="C1074" s="237" t="s">
        <v>10273</v>
      </c>
      <c r="D1074" s="233" t="s">
        <v>10668</v>
      </c>
      <c r="E1074" s="232" t="s">
        <v>6809</v>
      </c>
      <c r="F1074" s="236" t="s">
        <v>10268</v>
      </c>
      <c r="G1074" s="210">
        <v>0</v>
      </c>
      <c r="H1074" s="227" t="s">
        <v>4949</v>
      </c>
      <c r="I1074" s="227"/>
      <c r="J1074" s="227"/>
      <c r="K1074" s="227"/>
      <c r="L1074" s="227"/>
      <c r="M1074" s="227"/>
      <c r="N1074" s="227" t="s">
        <v>10242</v>
      </c>
      <c r="O1074" s="242" t="s">
        <v>10640</v>
      </c>
      <c r="P1074" s="242" t="s">
        <v>10641</v>
      </c>
      <c r="Q1074" s="221" t="s">
        <v>10642</v>
      </c>
      <c r="R1074" s="208" t="s">
        <v>6810</v>
      </c>
      <c r="S1074" s="209" t="s">
        <v>10669</v>
      </c>
      <c r="T1074" s="229">
        <v>45702</v>
      </c>
      <c r="U1074" s="230" t="s">
        <v>10277</v>
      </c>
      <c r="V1074" s="230" t="s">
        <v>10263</v>
      </c>
      <c r="W1074" s="230" t="s">
        <v>10263</v>
      </c>
      <c r="X1074" s="230" t="s">
        <v>10271</v>
      </c>
      <c r="Y1074" s="220"/>
      <c r="Z1074" s="230" t="s">
        <v>10603</v>
      </c>
      <c r="AA1074" s="220">
        <v>202503</v>
      </c>
      <c r="AB1074" s="239"/>
      <c r="AC1074" s="240" t="s">
        <v>10280</v>
      </c>
      <c r="AD1074" s="240" t="s">
        <v>10252</v>
      </c>
      <c r="AE1074" s="241">
        <v>0</v>
      </c>
      <c r="AF1074" s="240" t="s">
        <v>10252</v>
      </c>
      <c r="AG1074" s="235" t="str">
        <f>IFERROR(VLOOKUP(작성용!A:A,RM!A:D,4,0),"-")</f>
        <v>서동현/조용원</v>
      </c>
      <c r="AH1074" s="9" t="s">
        <v>10637</v>
      </c>
      <c r="AI1074" s="231" t="s">
        <v>10644</v>
      </c>
      <c r="AJ1074" s="231" t="s">
        <v>4949</v>
      </c>
      <c r="AK1074" s="231" t="s">
        <v>3962</v>
      </c>
      <c r="AL1074" s="231">
        <v>1073</v>
      </c>
    </row>
    <row r="1075" spans="1:38" x14ac:dyDescent="0.3">
      <c r="A1075" s="218" t="s">
        <v>20</v>
      </c>
      <c r="B1075" s="218" t="s">
        <v>10631</v>
      </c>
      <c r="C1075" s="237" t="s">
        <v>10273</v>
      </c>
      <c r="D1075" s="233" t="s">
        <v>10670</v>
      </c>
      <c r="E1075" s="232" t="s">
        <v>6811</v>
      </c>
      <c r="F1075" s="236" t="s">
        <v>10268</v>
      </c>
      <c r="G1075" s="210">
        <v>0</v>
      </c>
      <c r="H1075" s="227" t="s">
        <v>4949</v>
      </c>
      <c r="I1075" s="227"/>
      <c r="J1075" s="227"/>
      <c r="K1075" s="227"/>
      <c r="L1075" s="227"/>
      <c r="M1075" s="227"/>
      <c r="N1075" s="227" t="s">
        <v>10242</v>
      </c>
      <c r="O1075" s="242" t="s">
        <v>10640</v>
      </c>
      <c r="P1075" s="242" t="s">
        <v>10641</v>
      </c>
      <c r="Q1075" s="221" t="s">
        <v>10642</v>
      </c>
      <c r="R1075" s="208" t="s">
        <v>6812</v>
      </c>
      <c r="S1075" s="209" t="s">
        <v>10671</v>
      </c>
      <c r="T1075" s="229">
        <v>45702</v>
      </c>
      <c r="U1075" s="230" t="s">
        <v>10277</v>
      </c>
      <c r="V1075" s="230" t="s">
        <v>10263</v>
      </c>
      <c r="W1075" s="230" t="s">
        <v>10263</v>
      </c>
      <c r="X1075" s="230" t="s">
        <v>10271</v>
      </c>
      <c r="Y1075" s="220"/>
      <c r="Z1075" s="230" t="s">
        <v>10264</v>
      </c>
      <c r="AA1075" s="220">
        <v>202503</v>
      </c>
      <c r="AB1075" s="239"/>
      <c r="AC1075" s="240" t="s">
        <v>10280</v>
      </c>
      <c r="AD1075" s="240" t="s">
        <v>10252</v>
      </c>
      <c r="AE1075" s="241">
        <v>0</v>
      </c>
      <c r="AF1075" s="240" t="s">
        <v>10252</v>
      </c>
      <c r="AG1075" s="235" t="str">
        <f>IFERROR(VLOOKUP(작성용!A:A,RM!A:D,4,0),"-")</f>
        <v>서동현/조용원</v>
      </c>
      <c r="AH1075" s="9" t="s">
        <v>10637</v>
      </c>
      <c r="AI1075" s="231" t="s">
        <v>10644</v>
      </c>
      <c r="AJ1075" s="231" t="s">
        <v>4949</v>
      </c>
      <c r="AK1075" s="231" t="s">
        <v>3962</v>
      </c>
      <c r="AL1075" s="231">
        <v>1074</v>
      </c>
    </row>
    <row r="1076" spans="1:38" x14ac:dyDescent="0.3">
      <c r="A1076" s="218" t="s">
        <v>20</v>
      </c>
      <c r="B1076" s="218" t="s">
        <v>10631</v>
      </c>
      <c r="C1076" s="237" t="s">
        <v>10273</v>
      </c>
      <c r="D1076" s="233" t="s">
        <v>10672</v>
      </c>
      <c r="E1076" s="232" t="s">
        <v>6813</v>
      </c>
      <c r="F1076" s="236" t="s">
        <v>10268</v>
      </c>
      <c r="G1076" s="210">
        <v>0</v>
      </c>
      <c r="H1076" s="227" t="s">
        <v>4949</v>
      </c>
      <c r="I1076" s="227"/>
      <c r="J1076" s="227"/>
      <c r="K1076" s="227"/>
      <c r="L1076" s="227"/>
      <c r="M1076" s="227"/>
      <c r="N1076" s="227" t="s">
        <v>10242</v>
      </c>
      <c r="O1076" s="242" t="s">
        <v>10640</v>
      </c>
      <c r="P1076" s="242" t="s">
        <v>10641</v>
      </c>
      <c r="Q1076" s="221" t="s">
        <v>10642</v>
      </c>
      <c r="R1076" s="208" t="s">
        <v>6814</v>
      </c>
      <c r="S1076" s="209" t="s">
        <v>10673</v>
      </c>
      <c r="T1076" s="229">
        <v>45702</v>
      </c>
      <c r="U1076" s="230" t="s">
        <v>10277</v>
      </c>
      <c r="V1076" s="230" t="s">
        <v>10263</v>
      </c>
      <c r="W1076" s="230" t="s">
        <v>10263</v>
      </c>
      <c r="X1076" s="230" t="s">
        <v>10271</v>
      </c>
      <c r="Y1076" s="220"/>
      <c r="Z1076" s="230" t="s">
        <v>10264</v>
      </c>
      <c r="AA1076" s="220">
        <v>202503</v>
      </c>
      <c r="AB1076" s="239"/>
      <c r="AC1076" s="240" t="s">
        <v>10280</v>
      </c>
      <c r="AD1076" s="240" t="s">
        <v>4809</v>
      </c>
      <c r="AE1076" s="241">
        <v>0</v>
      </c>
      <c r="AF1076" s="240" t="s">
        <v>10252</v>
      </c>
      <c r="AG1076" s="235" t="str">
        <f>IFERROR(VLOOKUP(작성용!A:A,RM!A:D,4,0),"-")</f>
        <v>서동현/조용원</v>
      </c>
      <c r="AH1076" s="9" t="s">
        <v>10637</v>
      </c>
      <c r="AI1076" s="231" t="s">
        <v>10644</v>
      </c>
      <c r="AJ1076" s="231" t="s">
        <v>4949</v>
      </c>
      <c r="AK1076" s="231" t="s">
        <v>3962</v>
      </c>
      <c r="AL1076" s="231">
        <v>1075</v>
      </c>
    </row>
    <row r="1077" spans="1:38" x14ac:dyDescent="0.3">
      <c r="A1077" s="218" t="s">
        <v>20</v>
      </c>
      <c r="B1077" s="218" t="s">
        <v>10631</v>
      </c>
      <c r="C1077" s="237" t="s">
        <v>10273</v>
      </c>
      <c r="D1077" s="233" t="s">
        <v>10674</v>
      </c>
      <c r="E1077" s="232" t="s">
        <v>5261</v>
      </c>
      <c r="F1077" s="236" t="s">
        <v>10268</v>
      </c>
      <c r="G1077" s="210">
        <v>0</v>
      </c>
      <c r="H1077" s="227" t="s">
        <v>4949</v>
      </c>
      <c r="I1077" s="227"/>
      <c r="J1077" s="227"/>
      <c r="K1077" s="227"/>
      <c r="L1077" s="227"/>
      <c r="M1077" s="227"/>
      <c r="N1077" s="227" t="s">
        <v>10242</v>
      </c>
      <c r="O1077" s="242" t="s">
        <v>10640</v>
      </c>
      <c r="P1077" s="242" t="s">
        <v>10641</v>
      </c>
      <c r="Q1077" s="221" t="s">
        <v>10642</v>
      </c>
      <c r="R1077" s="208" t="s">
        <v>5262</v>
      </c>
      <c r="S1077" s="209" t="s">
        <v>10675</v>
      </c>
      <c r="T1077" s="229">
        <v>45702</v>
      </c>
      <c r="U1077" s="230" t="s">
        <v>10277</v>
      </c>
      <c r="V1077" s="230" t="s">
        <v>10263</v>
      </c>
      <c r="W1077" s="230" t="s">
        <v>10263</v>
      </c>
      <c r="X1077" s="230" t="s">
        <v>10271</v>
      </c>
      <c r="Y1077" s="220"/>
      <c r="Z1077" s="230" t="s">
        <v>10603</v>
      </c>
      <c r="AA1077" s="220">
        <v>202503</v>
      </c>
      <c r="AB1077" s="239"/>
      <c r="AC1077" s="240" t="s">
        <v>10280</v>
      </c>
      <c r="AD1077" s="240" t="s">
        <v>10252</v>
      </c>
      <c r="AE1077" s="241">
        <v>0</v>
      </c>
      <c r="AF1077" s="240" t="s">
        <v>10252</v>
      </c>
      <c r="AG1077" s="235" t="str">
        <f>IFERROR(VLOOKUP(작성용!A:A,RM!A:D,4,0),"-")</f>
        <v>서동현/조용원</v>
      </c>
      <c r="AH1077" s="9" t="s">
        <v>10637</v>
      </c>
      <c r="AI1077" s="231" t="s">
        <v>10644</v>
      </c>
      <c r="AJ1077" s="231" t="s">
        <v>4949</v>
      </c>
      <c r="AK1077" s="231" t="s">
        <v>3962</v>
      </c>
      <c r="AL1077" s="231">
        <v>1076</v>
      </c>
    </row>
    <row r="1078" spans="1:38" x14ac:dyDescent="0.3">
      <c r="A1078" s="218" t="s">
        <v>20</v>
      </c>
      <c r="B1078" s="218" t="s">
        <v>10631</v>
      </c>
      <c r="C1078" s="237" t="s">
        <v>10273</v>
      </c>
      <c r="D1078" s="233" t="s">
        <v>10676</v>
      </c>
      <c r="E1078" s="232" t="s">
        <v>5763</v>
      </c>
      <c r="F1078" s="236" t="s">
        <v>10268</v>
      </c>
      <c r="G1078" s="210">
        <v>0</v>
      </c>
      <c r="H1078" s="227" t="s">
        <v>4949</v>
      </c>
      <c r="I1078" s="227"/>
      <c r="J1078" s="227"/>
      <c r="K1078" s="227"/>
      <c r="L1078" s="227"/>
      <c r="M1078" s="227"/>
      <c r="N1078" s="227" t="s">
        <v>10242</v>
      </c>
      <c r="O1078" s="242" t="s">
        <v>10640</v>
      </c>
      <c r="P1078" s="242" t="s">
        <v>10641</v>
      </c>
      <c r="Q1078" s="221" t="s">
        <v>10642</v>
      </c>
      <c r="R1078" s="208" t="s">
        <v>5764</v>
      </c>
      <c r="S1078" s="209" t="s">
        <v>10677</v>
      </c>
      <c r="T1078" s="229">
        <v>45702</v>
      </c>
      <c r="U1078" s="230" t="s">
        <v>10277</v>
      </c>
      <c r="V1078" s="230" t="s">
        <v>10263</v>
      </c>
      <c r="W1078" s="230" t="s">
        <v>10263</v>
      </c>
      <c r="X1078" s="230" t="s">
        <v>10271</v>
      </c>
      <c r="Y1078" s="220"/>
      <c r="Z1078" s="230" t="s">
        <v>10264</v>
      </c>
      <c r="AA1078" s="220">
        <v>202503</v>
      </c>
      <c r="AB1078" s="239"/>
      <c r="AC1078" s="240" t="s">
        <v>10280</v>
      </c>
      <c r="AD1078" s="240" t="s">
        <v>10252</v>
      </c>
      <c r="AE1078" s="241">
        <v>0</v>
      </c>
      <c r="AF1078" s="240" t="s">
        <v>10252</v>
      </c>
      <c r="AG1078" s="235" t="str">
        <f>IFERROR(VLOOKUP(작성용!A:A,RM!A:D,4,0),"-")</f>
        <v>서동현/조용원</v>
      </c>
      <c r="AH1078" s="9" t="s">
        <v>10637</v>
      </c>
      <c r="AI1078" s="231" t="s">
        <v>10644</v>
      </c>
      <c r="AJ1078" s="231" t="s">
        <v>4949</v>
      </c>
      <c r="AK1078" s="231" t="s">
        <v>3962</v>
      </c>
      <c r="AL1078" s="231">
        <v>1077</v>
      </c>
    </row>
    <row r="1079" spans="1:38" x14ac:dyDescent="0.3">
      <c r="A1079" s="218" t="s">
        <v>20</v>
      </c>
      <c r="B1079" s="218" t="s">
        <v>10631</v>
      </c>
      <c r="C1079" s="237" t="s">
        <v>10273</v>
      </c>
      <c r="D1079" s="233" t="s">
        <v>10678</v>
      </c>
      <c r="E1079" s="232" t="s">
        <v>6193</v>
      </c>
      <c r="F1079" s="236" t="s">
        <v>10268</v>
      </c>
      <c r="G1079" s="210">
        <v>0</v>
      </c>
      <c r="H1079" s="227" t="s">
        <v>4949</v>
      </c>
      <c r="I1079" s="227"/>
      <c r="J1079" s="227"/>
      <c r="K1079" s="227"/>
      <c r="L1079" s="227"/>
      <c r="M1079" s="227"/>
      <c r="N1079" s="227" t="s">
        <v>10242</v>
      </c>
      <c r="O1079" s="242" t="s">
        <v>10640</v>
      </c>
      <c r="P1079" s="242" t="s">
        <v>10641</v>
      </c>
      <c r="Q1079" s="221" t="s">
        <v>10642</v>
      </c>
      <c r="R1079" s="208" t="s">
        <v>6194</v>
      </c>
      <c r="S1079" s="209" t="s">
        <v>10679</v>
      </c>
      <c r="T1079" s="229">
        <v>45702</v>
      </c>
      <c r="U1079" s="230" t="s">
        <v>10093</v>
      </c>
      <c r="V1079" s="230" t="s">
        <v>10263</v>
      </c>
      <c r="W1079" s="230" t="s">
        <v>10263</v>
      </c>
      <c r="X1079" s="230" t="s">
        <v>10271</v>
      </c>
      <c r="Y1079" s="220"/>
      <c r="Z1079" s="230" t="s">
        <v>10264</v>
      </c>
      <c r="AA1079" s="220">
        <v>202503</v>
      </c>
      <c r="AB1079" s="239"/>
      <c r="AC1079" s="240" t="s">
        <v>10280</v>
      </c>
      <c r="AD1079" s="240" t="s">
        <v>10252</v>
      </c>
      <c r="AE1079" s="241">
        <v>0</v>
      </c>
      <c r="AF1079" s="240" t="s">
        <v>10252</v>
      </c>
      <c r="AG1079" s="235" t="str">
        <f>IFERROR(VLOOKUP(작성용!A:A,RM!A:D,4,0),"-")</f>
        <v>서동현/조용원</v>
      </c>
      <c r="AH1079" s="9" t="s">
        <v>10637</v>
      </c>
      <c r="AI1079" s="231" t="s">
        <v>10644</v>
      </c>
      <c r="AJ1079" s="231" t="s">
        <v>4949</v>
      </c>
      <c r="AK1079" s="231" t="s">
        <v>3962</v>
      </c>
      <c r="AL1079" s="231">
        <v>1078</v>
      </c>
    </row>
    <row r="1080" spans="1:38" x14ac:dyDescent="0.3">
      <c r="A1080" s="218" t="s">
        <v>20</v>
      </c>
      <c r="B1080" s="218" t="s">
        <v>10631</v>
      </c>
      <c r="C1080" s="237" t="s">
        <v>10273</v>
      </c>
      <c r="D1080" s="233" t="s">
        <v>10680</v>
      </c>
      <c r="E1080" s="232" t="s">
        <v>5097</v>
      </c>
      <c r="F1080" s="236" t="s">
        <v>10268</v>
      </c>
      <c r="G1080" s="210">
        <v>0</v>
      </c>
      <c r="H1080" s="227" t="s">
        <v>4949</v>
      </c>
      <c r="I1080" s="227"/>
      <c r="J1080" s="227"/>
      <c r="K1080" s="227"/>
      <c r="L1080" s="227"/>
      <c r="M1080" s="227"/>
      <c r="N1080" s="227" t="s">
        <v>4050</v>
      </c>
      <c r="O1080" s="242" t="s">
        <v>10640</v>
      </c>
      <c r="P1080" s="242" t="s">
        <v>10641</v>
      </c>
      <c r="Q1080" s="221" t="s">
        <v>10642</v>
      </c>
      <c r="R1080" s="208" t="s">
        <v>6215</v>
      </c>
      <c r="S1080" s="209" t="s">
        <v>10681</v>
      </c>
      <c r="T1080" s="229">
        <v>45702</v>
      </c>
      <c r="U1080" s="230" t="s">
        <v>10277</v>
      </c>
      <c r="V1080" s="230" t="s">
        <v>10263</v>
      </c>
      <c r="W1080" s="230" t="s">
        <v>10263</v>
      </c>
      <c r="X1080" s="230" t="s">
        <v>10271</v>
      </c>
      <c r="Y1080" s="220"/>
      <c r="Z1080" s="230" t="s">
        <v>10264</v>
      </c>
      <c r="AA1080" s="220">
        <v>202503</v>
      </c>
      <c r="AB1080" s="239"/>
      <c r="AC1080" s="240" t="s">
        <v>10280</v>
      </c>
      <c r="AD1080" s="240" t="s">
        <v>10252</v>
      </c>
      <c r="AE1080" s="241">
        <v>0</v>
      </c>
      <c r="AF1080" s="240" t="s">
        <v>10252</v>
      </c>
      <c r="AG1080" s="235" t="str">
        <f>IFERROR(VLOOKUP(작성용!A:A,RM!A:D,4,0),"-")</f>
        <v>서동현/조용원</v>
      </c>
      <c r="AH1080" s="9" t="s">
        <v>10637</v>
      </c>
      <c r="AI1080" s="231" t="s">
        <v>10644</v>
      </c>
      <c r="AJ1080" s="231" t="s">
        <v>4949</v>
      </c>
      <c r="AK1080" s="231" t="s">
        <v>7136</v>
      </c>
      <c r="AL1080" s="231">
        <v>1079</v>
      </c>
    </row>
    <row r="1081" spans="1:38" x14ac:dyDescent="0.3">
      <c r="A1081" s="218" t="s">
        <v>20</v>
      </c>
      <c r="B1081" s="218" t="s">
        <v>10631</v>
      </c>
      <c r="C1081" s="237" t="s">
        <v>10273</v>
      </c>
      <c r="D1081" s="233" t="s">
        <v>7613</v>
      </c>
      <c r="E1081" s="232" t="s">
        <v>3744</v>
      </c>
      <c r="F1081" s="236" t="s">
        <v>10268</v>
      </c>
      <c r="G1081" s="210">
        <v>0</v>
      </c>
      <c r="H1081" s="227" t="s">
        <v>4949</v>
      </c>
      <c r="I1081" s="227"/>
      <c r="J1081" s="227"/>
      <c r="K1081" s="227"/>
      <c r="L1081" s="227"/>
      <c r="M1081" s="227"/>
      <c r="N1081" s="227" t="s">
        <v>10242</v>
      </c>
      <c r="O1081" s="242" t="s">
        <v>10640</v>
      </c>
      <c r="P1081" s="242" t="s">
        <v>10641</v>
      </c>
      <c r="Q1081" s="221" t="s">
        <v>10642</v>
      </c>
      <c r="R1081" s="208" t="s">
        <v>3745</v>
      </c>
      <c r="S1081" s="209" t="s">
        <v>10682</v>
      </c>
      <c r="T1081" s="229">
        <v>45702</v>
      </c>
      <c r="U1081" s="230" t="s">
        <v>10277</v>
      </c>
      <c r="V1081" s="230" t="s">
        <v>10263</v>
      </c>
      <c r="W1081" s="230" t="s">
        <v>10263</v>
      </c>
      <c r="X1081" s="230" t="s">
        <v>10271</v>
      </c>
      <c r="Y1081" s="220"/>
      <c r="Z1081" s="230" t="s">
        <v>10264</v>
      </c>
      <c r="AA1081" s="220">
        <v>202503</v>
      </c>
      <c r="AB1081" s="239"/>
      <c r="AC1081" s="240" t="s">
        <v>10280</v>
      </c>
      <c r="AD1081" s="240" t="s">
        <v>10252</v>
      </c>
      <c r="AE1081" s="241">
        <v>0</v>
      </c>
      <c r="AF1081" s="240" t="s">
        <v>10252</v>
      </c>
      <c r="AG1081" s="235" t="str">
        <f>IFERROR(VLOOKUP(작성용!A:A,RM!A:D,4,0),"-")</f>
        <v>서동현/조용원</v>
      </c>
      <c r="AH1081" s="9" t="s">
        <v>10637</v>
      </c>
      <c r="AI1081" s="231" t="s">
        <v>10644</v>
      </c>
      <c r="AJ1081" s="231" t="s">
        <v>4949</v>
      </c>
      <c r="AK1081" s="231" t="s">
        <v>3962</v>
      </c>
      <c r="AL1081" s="231">
        <v>1080</v>
      </c>
    </row>
    <row r="1082" spans="1:38" x14ac:dyDescent="0.3">
      <c r="A1082" s="218" t="s">
        <v>20</v>
      </c>
      <c r="B1082" s="218" t="s">
        <v>10631</v>
      </c>
      <c r="C1082" s="237" t="s">
        <v>10273</v>
      </c>
      <c r="D1082" s="233" t="s">
        <v>9760</v>
      </c>
      <c r="E1082" s="232" t="s">
        <v>3746</v>
      </c>
      <c r="F1082" s="236" t="s">
        <v>10268</v>
      </c>
      <c r="G1082" s="210">
        <v>0</v>
      </c>
      <c r="H1082" s="227" t="s">
        <v>4949</v>
      </c>
      <c r="I1082" s="227"/>
      <c r="J1082" s="227"/>
      <c r="K1082" s="227"/>
      <c r="L1082" s="227"/>
      <c r="M1082" s="227"/>
      <c r="N1082" s="227" t="s">
        <v>10242</v>
      </c>
      <c r="O1082" s="242" t="s">
        <v>10640</v>
      </c>
      <c r="P1082" s="242" t="s">
        <v>10641</v>
      </c>
      <c r="Q1082" s="221" t="s">
        <v>10642</v>
      </c>
      <c r="R1082" s="208" t="s">
        <v>3747</v>
      </c>
      <c r="S1082" s="209" t="s">
        <v>10683</v>
      </c>
      <c r="T1082" s="229">
        <v>45702</v>
      </c>
      <c r="U1082" s="230" t="s">
        <v>10277</v>
      </c>
      <c r="V1082" s="230" t="s">
        <v>10263</v>
      </c>
      <c r="W1082" s="230" t="s">
        <v>10263</v>
      </c>
      <c r="X1082" s="230" t="s">
        <v>10271</v>
      </c>
      <c r="Y1082" s="220"/>
      <c r="Z1082" s="230" t="s">
        <v>10264</v>
      </c>
      <c r="AA1082" s="220">
        <v>202503</v>
      </c>
      <c r="AB1082" s="239"/>
      <c r="AC1082" s="240" t="s">
        <v>10280</v>
      </c>
      <c r="AD1082" s="240" t="s">
        <v>10252</v>
      </c>
      <c r="AE1082" s="241">
        <v>0</v>
      </c>
      <c r="AF1082" s="240" t="s">
        <v>10252</v>
      </c>
      <c r="AG1082" s="235" t="str">
        <f>IFERROR(VLOOKUP(작성용!A:A,RM!A:D,4,0),"-")</f>
        <v>서동현/조용원</v>
      </c>
      <c r="AH1082" s="9" t="s">
        <v>10637</v>
      </c>
      <c r="AI1082" s="231" t="s">
        <v>10644</v>
      </c>
      <c r="AJ1082" s="231" t="s">
        <v>4949</v>
      </c>
      <c r="AK1082" s="231" t="s">
        <v>3962</v>
      </c>
      <c r="AL1082" s="231">
        <v>1081</v>
      </c>
    </row>
    <row r="1083" spans="1:38" x14ac:dyDescent="0.3">
      <c r="A1083" s="218" t="s">
        <v>20</v>
      </c>
      <c r="B1083" s="218" t="s">
        <v>10631</v>
      </c>
      <c r="C1083" s="237" t="s">
        <v>10273</v>
      </c>
      <c r="D1083" s="233" t="s">
        <v>10684</v>
      </c>
      <c r="E1083" s="232" t="s">
        <v>6816</v>
      </c>
      <c r="F1083" s="236" t="s">
        <v>10268</v>
      </c>
      <c r="G1083" s="210">
        <v>0</v>
      </c>
      <c r="H1083" s="227" t="s">
        <v>4949</v>
      </c>
      <c r="I1083" s="227"/>
      <c r="J1083" s="227"/>
      <c r="K1083" s="227"/>
      <c r="L1083" s="227"/>
      <c r="M1083" s="227"/>
      <c r="N1083" s="227" t="s">
        <v>10242</v>
      </c>
      <c r="O1083" s="242" t="s">
        <v>10640</v>
      </c>
      <c r="P1083" s="242" t="s">
        <v>10641</v>
      </c>
      <c r="Q1083" s="221" t="s">
        <v>10642</v>
      </c>
      <c r="R1083" s="208" t="s">
        <v>6817</v>
      </c>
      <c r="S1083" s="209" t="s">
        <v>10685</v>
      </c>
      <c r="T1083" s="229">
        <v>45702</v>
      </c>
      <c r="U1083" s="230" t="s">
        <v>10277</v>
      </c>
      <c r="V1083" s="230" t="s">
        <v>10263</v>
      </c>
      <c r="W1083" s="230" t="s">
        <v>10263</v>
      </c>
      <c r="X1083" s="230" t="s">
        <v>10271</v>
      </c>
      <c r="Y1083" s="220"/>
      <c r="Z1083" s="230" t="s">
        <v>10264</v>
      </c>
      <c r="AA1083" s="220">
        <v>202503</v>
      </c>
      <c r="AB1083" s="239"/>
      <c r="AC1083" s="240" t="s">
        <v>10280</v>
      </c>
      <c r="AD1083" s="240" t="s">
        <v>10252</v>
      </c>
      <c r="AE1083" s="241">
        <v>0</v>
      </c>
      <c r="AF1083" s="240" t="s">
        <v>10252</v>
      </c>
      <c r="AG1083" s="235" t="str">
        <f>IFERROR(VLOOKUP(작성용!A:A,RM!A:D,4,0),"-")</f>
        <v>서동현/조용원</v>
      </c>
      <c r="AH1083" s="9" t="s">
        <v>10637</v>
      </c>
      <c r="AI1083" s="231" t="s">
        <v>10644</v>
      </c>
      <c r="AJ1083" s="231" t="s">
        <v>4949</v>
      </c>
      <c r="AK1083" s="231" t="s">
        <v>3962</v>
      </c>
      <c r="AL1083" s="231">
        <v>1082</v>
      </c>
    </row>
    <row r="1084" spans="1:38" x14ac:dyDescent="0.3">
      <c r="A1084" s="218" t="s">
        <v>20</v>
      </c>
      <c r="B1084" s="218" t="s">
        <v>10631</v>
      </c>
      <c r="C1084" s="237" t="s">
        <v>10273</v>
      </c>
      <c r="D1084" s="233" t="s">
        <v>10686</v>
      </c>
      <c r="E1084" s="232" t="s">
        <v>5506</v>
      </c>
      <c r="F1084" s="236" t="s">
        <v>10268</v>
      </c>
      <c r="G1084" s="210">
        <v>0</v>
      </c>
      <c r="H1084" s="227" t="s">
        <v>4949</v>
      </c>
      <c r="I1084" s="227"/>
      <c r="J1084" s="227"/>
      <c r="K1084" s="227"/>
      <c r="L1084" s="227"/>
      <c r="M1084" s="227"/>
      <c r="N1084" s="227" t="s">
        <v>10242</v>
      </c>
      <c r="O1084" s="242" t="s">
        <v>10640</v>
      </c>
      <c r="P1084" s="242" t="s">
        <v>10641</v>
      </c>
      <c r="Q1084" s="221" t="s">
        <v>10642</v>
      </c>
      <c r="R1084" s="208" t="s">
        <v>5507</v>
      </c>
      <c r="S1084" s="209" t="s">
        <v>10687</v>
      </c>
      <c r="T1084" s="229">
        <v>45702</v>
      </c>
      <c r="U1084" s="230" t="s">
        <v>10277</v>
      </c>
      <c r="V1084" s="230" t="s">
        <v>10263</v>
      </c>
      <c r="W1084" s="230" t="s">
        <v>10263</v>
      </c>
      <c r="X1084" s="230" t="s">
        <v>10271</v>
      </c>
      <c r="Y1084" s="220"/>
      <c r="Z1084" s="230" t="s">
        <v>10264</v>
      </c>
      <c r="AA1084" s="220">
        <v>202503</v>
      </c>
      <c r="AB1084" s="239"/>
      <c r="AC1084" s="240" t="s">
        <v>10280</v>
      </c>
      <c r="AD1084" s="240" t="s">
        <v>10252</v>
      </c>
      <c r="AE1084" s="241">
        <v>0</v>
      </c>
      <c r="AF1084" s="240" t="s">
        <v>10252</v>
      </c>
      <c r="AG1084" s="235" t="str">
        <f>IFERROR(VLOOKUP(작성용!A:A,RM!A:D,4,0),"-")</f>
        <v>서동현/조용원</v>
      </c>
      <c r="AH1084" s="9" t="s">
        <v>10637</v>
      </c>
      <c r="AI1084" s="231" t="s">
        <v>10644</v>
      </c>
      <c r="AJ1084" s="231" t="s">
        <v>4949</v>
      </c>
      <c r="AK1084" s="231" t="s">
        <v>3962</v>
      </c>
      <c r="AL1084" s="231">
        <v>1083</v>
      </c>
    </row>
    <row r="1085" spans="1:38" x14ac:dyDescent="0.3">
      <c r="A1085" s="218" t="s">
        <v>20</v>
      </c>
      <c r="B1085" s="218" t="s">
        <v>10631</v>
      </c>
      <c r="C1085" s="237" t="s">
        <v>10273</v>
      </c>
      <c r="D1085" s="233" t="s">
        <v>10688</v>
      </c>
      <c r="E1085" s="232" t="s">
        <v>6381</v>
      </c>
      <c r="F1085" s="236" t="s">
        <v>10268</v>
      </c>
      <c r="G1085" s="210">
        <v>0</v>
      </c>
      <c r="H1085" s="227" t="s">
        <v>4949</v>
      </c>
      <c r="I1085" s="227"/>
      <c r="J1085" s="227"/>
      <c r="K1085" s="227"/>
      <c r="L1085" s="227"/>
      <c r="M1085" s="227"/>
      <c r="N1085" s="227" t="s">
        <v>10242</v>
      </c>
      <c r="O1085" s="242" t="s">
        <v>10640</v>
      </c>
      <c r="P1085" s="242" t="s">
        <v>10641</v>
      </c>
      <c r="Q1085" s="221" t="s">
        <v>10642</v>
      </c>
      <c r="R1085" s="208" t="s">
        <v>6382</v>
      </c>
      <c r="S1085" s="209" t="s">
        <v>10689</v>
      </c>
      <c r="T1085" s="229">
        <v>45702</v>
      </c>
      <c r="U1085" s="230" t="s">
        <v>10277</v>
      </c>
      <c r="V1085" s="230" t="s">
        <v>10263</v>
      </c>
      <c r="W1085" s="230" t="s">
        <v>10263</v>
      </c>
      <c r="X1085" s="230" t="s">
        <v>10271</v>
      </c>
      <c r="Y1085" s="220"/>
      <c r="Z1085" s="230" t="s">
        <v>10264</v>
      </c>
      <c r="AA1085" s="220">
        <v>202503</v>
      </c>
      <c r="AB1085" s="239"/>
      <c r="AC1085" s="240" t="s">
        <v>10280</v>
      </c>
      <c r="AD1085" s="240" t="s">
        <v>10252</v>
      </c>
      <c r="AE1085" s="241">
        <v>0</v>
      </c>
      <c r="AF1085" s="240" t="s">
        <v>10252</v>
      </c>
      <c r="AG1085" s="235" t="str">
        <f>IFERROR(VLOOKUP(작성용!A:A,RM!A:D,4,0),"-")</f>
        <v>서동현/조용원</v>
      </c>
      <c r="AH1085" s="9" t="s">
        <v>10637</v>
      </c>
      <c r="AI1085" s="231" t="s">
        <v>10644</v>
      </c>
      <c r="AJ1085" s="231" t="s">
        <v>4949</v>
      </c>
      <c r="AK1085" s="231" t="s">
        <v>3962</v>
      </c>
      <c r="AL1085" s="231">
        <v>1084</v>
      </c>
    </row>
    <row r="1086" spans="1:38" x14ac:dyDescent="0.3">
      <c r="A1086" s="218" t="s">
        <v>20</v>
      </c>
      <c r="B1086" s="218" t="s">
        <v>10631</v>
      </c>
      <c r="C1086" s="237" t="s">
        <v>10273</v>
      </c>
      <c r="D1086" s="233" t="s">
        <v>10298</v>
      </c>
      <c r="E1086" s="232" t="s">
        <v>3748</v>
      </c>
      <c r="F1086" s="236" t="s">
        <v>10268</v>
      </c>
      <c r="G1086" s="210">
        <v>0</v>
      </c>
      <c r="H1086" s="227" t="s">
        <v>4949</v>
      </c>
      <c r="I1086" s="227"/>
      <c r="J1086" s="227"/>
      <c r="K1086" s="227"/>
      <c r="L1086" s="227"/>
      <c r="M1086" s="227"/>
      <c r="N1086" s="227" t="s">
        <v>10242</v>
      </c>
      <c r="O1086" s="242" t="s">
        <v>10640</v>
      </c>
      <c r="P1086" s="242" t="s">
        <v>10641</v>
      </c>
      <c r="Q1086" s="221" t="s">
        <v>10642</v>
      </c>
      <c r="R1086" s="208" t="s">
        <v>3749</v>
      </c>
      <c r="S1086" s="209" t="s">
        <v>7463</v>
      </c>
      <c r="T1086" s="229">
        <v>45702</v>
      </c>
      <c r="U1086" s="230" t="s">
        <v>10277</v>
      </c>
      <c r="V1086" s="230" t="s">
        <v>10263</v>
      </c>
      <c r="W1086" s="230" t="s">
        <v>10263</v>
      </c>
      <c r="X1086" s="230" t="s">
        <v>10271</v>
      </c>
      <c r="Y1086" s="220"/>
      <c r="Z1086" s="230" t="s">
        <v>10264</v>
      </c>
      <c r="AA1086" s="220">
        <v>202503</v>
      </c>
      <c r="AB1086" s="239"/>
      <c r="AC1086" s="240" t="s">
        <v>10280</v>
      </c>
      <c r="AD1086" s="240" t="s">
        <v>10252</v>
      </c>
      <c r="AE1086" s="241">
        <v>0</v>
      </c>
      <c r="AF1086" s="240" t="s">
        <v>10252</v>
      </c>
      <c r="AG1086" s="235" t="str">
        <f>IFERROR(VLOOKUP(작성용!A:A,RM!A:D,4,0),"-")</f>
        <v>서동현/조용원</v>
      </c>
      <c r="AH1086" s="9" t="s">
        <v>10637</v>
      </c>
      <c r="AI1086" s="231" t="s">
        <v>10644</v>
      </c>
      <c r="AJ1086" s="231" t="s">
        <v>4949</v>
      </c>
      <c r="AK1086" s="231" t="s">
        <v>3962</v>
      </c>
      <c r="AL1086" s="231">
        <v>1085</v>
      </c>
    </row>
    <row r="1087" spans="1:38" x14ac:dyDescent="0.3">
      <c r="A1087" s="218" t="s">
        <v>20</v>
      </c>
      <c r="B1087" s="218" t="s">
        <v>10631</v>
      </c>
      <c r="C1087" s="237" t="s">
        <v>10273</v>
      </c>
      <c r="D1087" s="233" t="s">
        <v>10304</v>
      </c>
      <c r="E1087" s="232" t="s">
        <v>5093</v>
      </c>
      <c r="F1087" s="236" t="s">
        <v>10268</v>
      </c>
      <c r="G1087" s="210">
        <v>0</v>
      </c>
      <c r="H1087" s="227" t="s">
        <v>4949</v>
      </c>
      <c r="I1087" s="227"/>
      <c r="J1087" s="227"/>
      <c r="K1087" s="227"/>
      <c r="L1087" s="227"/>
      <c r="M1087" s="227"/>
      <c r="N1087" s="227" t="s">
        <v>10242</v>
      </c>
      <c r="O1087" s="242" t="s">
        <v>10640</v>
      </c>
      <c r="P1087" s="242" t="s">
        <v>10641</v>
      </c>
      <c r="Q1087" s="221" t="s">
        <v>10642</v>
      </c>
      <c r="R1087" s="208" t="s">
        <v>5342</v>
      </c>
      <c r="S1087" s="209" t="s">
        <v>10690</v>
      </c>
      <c r="T1087" s="229">
        <v>45702</v>
      </c>
      <c r="U1087" s="230" t="s">
        <v>10277</v>
      </c>
      <c r="V1087" s="230" t="s">
        <v>10263</v>
      </c>
      <c r="W1087" s="230" t="s">
        <v>10263</v>
      </c>
      <c r="X1087" s="230" t="s">
        <v>10271</v>
      </c>
      <c r="Y1087" s="220"/>
      <c r="Z1087" s="230" t="s">
        <v>10264</v>
      </c>
      <c r="AA1087" s="220">
        <v>202503</v>
      </c>
      <c r="AB1087" s="239"/>
      <c r="AC1087" s="240" t="s">
        <v>10280</v>
      </c>
      <c r="AD1087" s="240" t="s">
        <v>10252</v>
      </c>
      <c r="AE1087" s="241">
        <v>0</v>
      </c>
      <c r="AF1087" s="240" t="s">
        <v>10252</v>
      </c>
      <c r="AG1087" s="235" t="str">
        <f>IFERROR(VLOOKUP(작성용!A:A,RM!A:D,4,0),"-")</f>
        <v>서동현/조용원</v>
      </c>
      <c r="AH1087" s="9" t="s">
        <v>10637</v>
      </c>
      <c r="AI1087" s="231" t="s">
        <v>10644</v>
      </c>
      <c r="AJ1087" s="231" t="s">
        <v>4949</v>
      </c>
      <c r="AK1087" s="231" t="s">
        <v>7136</v>
      </c>
      <c r="AL1087" s="231">
        <v>1086</v>
      </c>
    </row>
    <row r="1088" spans="1:38" x14ac:dyDescent="0.3">
      <c r="A1088" s="218" t="s">
        <v>20</v>
      </c>
      <c r="B1088" s="218" t="s">
        <v>10631</v>
      </c>
      <c r="C1088" s="237" t="s">
        <v>10273</v>
      </c>
      <c r="D1088" s="233" t="s">
        <v>10691</v>
      </c>
      <c r="E1088" s="232" t="s">
        <v>3750</v>
      </c>
      <c r="F1088" s="236" t="s">
        <v>10268</v>
      </c>
      <c r="G1088" s="210">
        <v>0</v>
      </c>
      <c r="H1088" s="227" t="s">
        <v>4949</v>
      </c>
      <c r="I1088" s="227"/>
      <c r="J1088" s="227"/>
      <c r="K1088" s="227"/>
      <c r="L1088" s="227"/>
      <c r="M1088" s="227"/>
      <c r="N1088" s="227" t="s">
        <v>10242</v>
      </c>
      <c r="O1088" s="242" t="s">
        <v>10640</v>
      </c>
      <c r="P1088" s="242" t="s">
        <v>10641</v>
      </c>
      <c r="Q1088" s="221" t="s">
        <v>10642</v>
      </c>
      <c r="R1088" s="208" t="s">
        <v>3751</v>
      </c>
      <c r="S1088" s="209" t="s">
        <v>10692</v>
      </c>
      <c r="T1088" s="229">
        <v>45702</v>
      </c>
      <c r="U1088" s="230" t="s">
        <v>10277</v>
      </c>
      <c r="V1088" s="230" t="s">
        <v>10263</v>
      </c>
      <c r="W1088" s="230" t="s">
        <v>10263</v>
      </c>
      <c r="X1088" s="230" t="s">
        <v>10271</v>
      </c>
      <c r="Y1088" s="220"/>
      <c r="Z1088" s="230" t="s">
        <v>10264</v>
      </c>
      <c r="AA1088" s="220">
        <v>202503</v>
      </c>
      <c r="AB1088" s="239"/>
      <c r="AC1088" s="240" t="s">
        <v>10280</v>
      </c>
      <c r="AD1088" s="240" t="s">
        <v>10252</v>
      </c>
      <c r="AE1088" s="241">
        <v>0</v>
      </c>
      <c r="AF1088" s="240" t="s">
        <v>10252</v>
      </c>
      <c r="AG1088" s="235" t="str">
        <f>IFERROR(VLOOKUP(작성용!A:A,RM!A:D,4,0),"-")</f>
        <v>서동현/조용원</v>
      </c>
      <c r="AH1088" s="9" t="s">
        <v>10637</v>
      </c>
      <c r="AI1088" s="231" t="s">
        <v>10644</v>
      </c>
      <c r="AJ1088" s="231" t="s">
        <v>4949</v>
      </c>
      <c r="AK1088" s="231" t="s">
        <v>3962</v>
      </c>
      <c r="AL1088" s="231">
        <v>1087</v>
      </c>
    </row>
    <row r="1089" spans="1:38" x14ac:dyDescent="0.3">
      <c r="A1089" s="218" t="s">
        <v>20</v>
      </c>
      <c r="B1089" s="218" t="s">
        <v>10631</v>
      </c>
      <c r="C1089" s="237" t="s">
        <v>10273</v>
      </c>
      <c r="D1089" s="233" t="s">
        <v>10693</v>
      </c>
      <c r="E1089" s="232" t="s">
        <v>6818</v>
      </c>
      <c r="F1089" s="236" t="s">
        <v>10268</v>
      </c>
      <c r="G1089" s="210">
        <v>0</v>
      </c>
      <c r="H1089" s="227" t="s">
        <v>4949</v>
      </c>
      <c r="I1089" s="227"/>
      <c r="J1089" s="227"/>
      <c r="K1089" s="227"/>
      <c r="L1089" s="227"/>
      <c r="M1089" s="227"/>
      <c r="N1089" s="227" t="s">
        <v>10242</v>
      </c>
      <c r="O1089" s="242" t="s">
        <v>10640</v>
      </c>
      <c r="P1089" s="242" t="s">
        <v>10641</v>
      </c>
      <c r="Q1089" s="221" t="s">
        <v>10642</v>
      </c>
      <c r="R1089" s="208" t="s">
        <v>6819</v>
      </c>
      <c r="S1089" s="209" t="s">
        <v>10694</v>
      </c>
      <c r="T1089" s="229">
        <v>45702</v>
      </c>
      <c r="U1089" s="230" t="s">
        <v>10093</v>
      </c>
      <c r="V1089" s="230" t="s">
        <v>10263</v>
      </c>
      <c r="W1089" s="230" t="s">
        <v>10263</v>
      </c>
      <c r="X1089" s="230" t="s">
        <v>10695</v>
      </c>
      <c r="Y1089" s="220"/>
      <c r="Z1089" s="230" t="s">
        <v>10264</v>
      </c>
      <c r="AA1089" s="220">
        <v>202503</v>
      </c>
      <c r="AB1089" s="239"/>
      <c r="AC1089" s="240" t="s">
        <v>10280</v>
      </c>
      <c r="AD1089" s="240" t="s">
        <v>10252</v>
      </c>
      <c r="AE1089" s="241">
        <v>0</v>
      </c>
      <c r="AF1089" s="240" t="s">
        <v>10252</v>
      </c>
      <c r="AG1089" s="235" t="str">
        <f>IFERROR(VLOOKUP(작성용!A:A,RM!A:D,4,0),"-")</f>
        <v>서동현/조용원</v>
      </c>
      <c r="AH1089" s="9" t="s">
        <v>10637</v>
      </c>
      <c r="AI1089" s="231" t="s">
        <v>10644</v>
      </c>
      <c r="AJ1089" s="231" t="s">
        <v>4949</v>
      </c>
      <c r="AK1089" s="231" t="s">
        <v>3962</v>
      </c>
      <c r="AL1089" s="231">
        <v>1088</v>
      </c>
    </row>
    <row r="1090" spans="1:38" x14ac:dyDescent="0.3">
      <c r="A1090" s="218" t="s">
        <v>20</v>
      </c>
      <c r="B1090" s="218" t="s">
        <v>10631</v>
      </c>
      <c r="C1090" s="237" t="s">
        <v>10273</v>
      </c>
      <c r="D1090" s="233" t="s">
        <v>10322</v>
      </c>
      <c r="E1090" s="232" t="s">
        <v>6046</v>
      </c>
      <c r="F1090" s="236" t="s">
        <v>10268</v>
      </c>
      <c r="G1090" s="210">
        <v>0</v>
      </c>
      <c r="H1090" s="227" t="s">
        <v>4949</v>
      </c>
      <c r="I1090" s="227"/>
      <c r="J1090" s="227"/>
      <c r="K1090" s="227"/>
      <c r="L1090" s="227"/>
      <c r="M1090" s="227"/>
      <c r="N1090" s="227" t="s">
        <v>10242</v>
      </c>
      <c r="O1090" s="242" t="s">
        <v>10640</v>
      </c>
      <c r="P1090" s="242" t="s">
        <v>10641</v>
      </c>
      <c r="Q1090" s="221" t="s">
        <v>10642</v>
      </c>
      <c r="R1090" s="208" t="s">
        <v>6047</v>
      </c>
      <c r="S1090" s="209" t="s">
        <v>10598</v>
      </c>
      <c r="T1090" s="229">
        <v>45702</v>
      </c>
      <c r="U1090" s="230" t="s">
        <v>10277</v>
      </c>
      <c r="V1090" s="230" t="s">
        <v>10263</v>
      </c>
      <c r="W1090" s="230" t="s">
        <v>10263</v>
      </c>
      <c r="X1090" s="230" t="s">
        <v>10271</v>
      </c>
      <c r="Y1090" s="220"/>
      <c r="Z1090" s="230" t="s">
        <v>10264</v>
      </c>
      <c r="AA1090" s="220">
        <v>202503</v>
      </c>
      <c r="AB1090" s="239"/>
      <c r="AC1090" s="240" t="s">
        <v>10280</v>
      </c>
      <c r="AD1090" s="240" t="s">
        <v>10252</v>
      </c>
      <c r="AE1090" s="241">
        <v>0</v>
      </c>
      <c r="AF1090" s="240" t="s">
        <v>10252</v>
      </c>
      <c r="AG1090" s="235" t="str">
        <f>IFERROR(VLOOKUP(작성용!A:A,RM!A:D,4,0),"-")</f>
        <v>서동현/조용원</v>
      </c>
      <c r="AH1090" s="9" t="s">
        <v>10637</v>
      </c>
      <c r="AI1090" s="231" t="s">
        <v>10644</v>
      </c>
      <c r="AJ1090" s="231" t="s">
        <v>4949</v>
      </c>
      <c r="AK1090" s="231" t="s">
        <v>3962</v>
      </c>
      <c r="AL1090" s="231">
        <v>1089</v>
      </c>
    </row>
    <row r="1091" spans="1:38" x14ac:dyDescent="0.3">
      <c r="A1091" s="218" t="s">
        <v>20</v>
      </c>
      <c r="B1091" s="218" t="s">
        <v>10631</v>
      </c>
      <c r="C1091" s="237" t="s">
        <v>10273</v>
      </c>
      <c r="D1091" s="233" t="s">
        <v>10696</v>
      </c>
      <c r="E1091" s="232" t="s">
        <v>3752</v>
      </c>
      <c r="F1091" s="236" t="s">
        <v>10268</v>
      </c>
      <c r="G1091" s="210">
        <v>0</v>
      </c>
      <c r="H1091" s="227" t="s">
        <v>4949</v>
      </c>
      <c r="I1091" s="227"/>
      <c r="J1091" s="227"/>
      <c r="K1091" s="227"/>
      <c r="L1091" s="227"/>
      <c r="M1091" s="227"/>
      <c r="N1091" s="227" t="s">
        <v>10242</v>
      </c>
      <c r="O1091" s="242" t="s">
        <v>10640</v>
      </c>
      <c r="P1091" s="242" t="s">
        <v>10641</v>
      </c>
      <c r="Q1091" s="221" t="s">
        <v>10642</v>
      </c>
      <c r="R1091" s="208" t="s">
        <v>3753</v>
      </c>
      <c r="S1091" s="209" t="s">
        <v>10697</v>
      </c>
      <c r="T1091" s="229">
        <v>45702</v>
      </c>
      <c r="U1091" s="230" t="s">
        <v>10277</v>
      </c>
      <c r="V1091" s="230" t="s">
        <v>10480</v>
      </c>
      <c r="W1091" s="230" t="s">
        <v>10263</v>
      </c>
      <c r="X1091" s="230" t="s">
        <v>10271</v>
      </c>
      <c r="Y1091" s="220"/>
      <c r="Z1091" s="230" t="s">
        <v>10264</v>
      </c>
      <c r="AA1091" s="220">
        <v>202503</v>
      </c>
      <c r="AB1091" s="239"/>
      <c r="AC1091" s="240" t="s">
        <v>10280</v>
      </c>
      <c r="AD1091" s="240" t="s">
        <v>10252</v>
      </c>
      <c r="AE1091" s="241">
        <v>0</v>
      </c>
      <c r="AF1091" s="240" t="s">
        <v>10252</v>
      </c>
      <c r="AG1091" s="235" t="str">
        <f>IFERROR(VLOOKUP(작성용!A:A,RM!A:D,4,0),"-")</f>
        <v>서동현/조용원</v>
      </c>
      <c r="AH1091" s="9" t="s">
        <v>10637</v>
      </c>
      <c r="AI1091" s="231" t="s">
        <v>10644</v>
      </c>
      <c r="AJ1091" s="231" t="s">
        <v>4949</v>
      </c>
      <c r="AK1091" s="231" t="s">
        <v>3962</v>
      </c>
      <c r="AL1091" s="231">
        <v>1090</v>
      </c>
    </row>
    <row r="1092" spans="1:38" x14ac:dyDescent="0.3">
      <c r="A1092" s="218" t="s">
        <v>20</v>
      </c>
      <c r="B1092" s="218" t="s">
        <v>10631</v>
      </c>
      <c r="C1092" s="237" t="s">
        <v>10273</v>
      </c>
      <c r="D1092" s="233" t="s">
        <v>10698</v>
      </c>
      <c r="E1092" s="232" t="s">
        <v>6821</v>
      </c>
      <c r="F1092" s="236" t="s">
        <v>10268</v>
      </c>
      <c r="G1092" s="210">
        <v>0</v>
      </c>
      <c r="H1092" s="227" t="s">
        <v>4949</v>
      </c>
      <c r="I1092" s="227"/>
      <c r="J1092" s="227"/>
      <c r="K1092" s="227"/>
      <c r="L1092" s="227"/>
      <c r="M1092" s="227"/>
      <c r="N1092" s="227" t="s">
        <v>10242</v>
      </c>
      <c r="O1092" s="242" t="s">
        <v>6795</v>
      </c>
      <c r="P1092" s="242" t="s">
        <v>10641</v>
      </c>
      <c r="Q1092" s="221" t="s">
        <v>10642</v>
      </c>
      <c r="R1092" s="208" t="s">
        <v>6822</v>
      </c>
      <c r="S1092" s="209" t="s">
        <v>10699</v>
      </c>
      <c r="T1092" s="229">
        <v>45702</v>
      </c>
      <c r="U1092" s="230" t="s">
        <v>10277</v>
      </c>
      <c r="V1092" s="230" t="s">
        <v>10263</v>
      </c>
      <c r="W1092" s="230" t="s">
        <v>10263</v>
      </c>
      <c r="X1092" s="230" t="s">
        <v>10271</v>
      </c>
      <c r="Y1092" s="220"/>
      <c r="Z1092" s="230" t="s">
        <v>10264</v>
      </c>
      <c r="AA1092" s="220">
        <v>202503</v>
      </c>
      <c r="AB1092" s="239"/>
      <c r="AC1092" s="240" t="s">
        <v>10280</v>
      </c>
      <c r="AD1092" s="240" t="s">
        <v>10252</v>
      </c>
      <c r="AE1092" s="241">
        <v>0</v>
      </c>
      <c r="AF1092" s="240" t="s">
        <v>10252</v>
      </c>
      <c r="AG1092" s="235" t="str">
        <f>IFERROR(VLOOKUP(작성용!A:A,RM!A:D,4,0),"-")</f>
        <v>서동현/조용원</v>
      </c>
      <c r="AH1092" s="9" t="s">
        <v>10637</v>
      </c>
      <c r="AI1092" s="231" t="s">
        <v>10644</v>
      </c>
      <c r="AJ1092" s="231" t="s">
        <v>4949</v>
      </c>
      <c r="AK1092" s="231" t="s">
        <v>3962</v>
      </c>
      <c r="AL1092" s="231">
        <v>1091</v>
      </c>
    </row>
    <row r="1093" spans="1:38" x14ac:dyDescent="0.3">
      <c r="A1093" s="218" t="s">
        <v>20</v>
      </c>
      <c r="B1093" s="218" t="s">
        <v>10700</v>
      </c>
      <c r="C1093" s="237" t="s">
        <v>10273</v>
      </c>
      <c r="D1093" s="233" t="s">
        <v>10599</v>
      </c>
      <c r="E1093" s="232" t="s">
        <v>3656</v>
      </c>
      <c r="F1093" s="236" t="s">
        <v>10268</v>
      </c>
      <c r="G1093" s="210">
        <v>0</v>
      </c>
      <c r="H1093" s="227" t="s">
        <v>4949</v>
      </c>
      <c r="I1093" s="227"/>
      <c r="J1093" s="227"/>
      <c r="K1093" s="227"/>
      <c r="L1093" s="227"/>
      <c r="M1093" s="227"/>
      <c r="N1093" s="227" t="s">
        <v>10242</v>
      </c>
      <c r="O1093" s="242" t="s">
        <v>10640</v>
      </c>
      <c r="P1093" s="242" t="s">
        <v>10641</v>
      </c>
      <c r="Q1093" s="221" t="s">
        <v>10642</v>
      </c>
      <c r="R1093" s="208" t="s">
        <v>3702</v>
      </c>
      <c r="S1093" s="209" t="s">
        <v>10600</v>
      </c>
      <c r="T1093" s="229">
        <v>45702</v>
      </c>
      <c r="U1093" s="230" t="s">
        <v>10093</v>
      </c>
      <c r="V1093" s="230" t="s">
        <v>10263</v>
      </c>
      <c r="W1093" s="230" t="s">
        <v>10263</v>
      </c>
      <c r="X1093" s="230" t="s">
        <v>10271</v>
      </c>
      <c r="Y1093" s="220"/>
      <c r="Z1093" s="230" t="s">
        <v>10264</v>
      </c>
      <c r="AA1093" s="220">
        <v>202503</v>
      </c>
      <c r="AB1093" s="239"/>
      <c r="AC1093" s="240" t="s">
        <v>10280</v>
      </c>
      <c r="AD1093" s="240" t="s">
        <v>10252</v>
      </c>
      <c r="AE1093" s="241">
        <v>0</v>
      </c>
      <c r="AF1093" s="240" t="s">
        <v>10252</v>
      </c>
      <c r="AG1093" s="235" t="str">
        <f>IFERROR(VLOOKUP(작성용!A:A,RM!A:D,4,0),"-")</f>
        <v>서동현/조용원</v>
      </c>
      <c r="AH1093" s="9" t="s">
        <v>10637</v>
      </c>
      <c r="AI1093" s="231" t="s">
        <v>10644</v>
      </c>
      <c r="AJ1093" s="231" t="s">
        <v>4949</v>
      </c>
      <c r="AK1093" s="231" t="s">
        <v>3962</v>
      </c>
      <c r="AL1093" s="231">
        <v>1092</v>
      </c>
    </row>
    <row r="1094" spans="1:38" x14ac:dyDescent="0.3">
      <c r="A1094" s="218" t="s">
        <v>20</v>
      </c>
      <c r="B1094" s="218" t="s">
        <v>10631</v>
      </c>
      <c r="C1094" s="237" t="s">
        <v>10273</v>
      </c>
      <c r="D1094" s="233" t="s">
        <v>10601</v>
      </c>
      <c r="E1094" s="232" t="s">
        <v>3655</v>
      </c>
      <c r="F1094" s="236" t="s">
        <v>10268</v>
      </c>
      <c r="G1094" s="210">
        <v>0</v>
      </c>
      <c r="H1094" s="227" t="s">
        <v>4949</v>
      </c>
      <c r="I1094" s="227"/>
      <c r="J1094" s="227"/>
      <c r="K1094" s="227"/>
      <c r="L1094" s="227"/>
      <c r="M1094" s="227"/>
      <c r="N1094" s="227" t="s">
        <v>10242</v>
      </c>
      <c r="O1094" s="242" t="s">
        <v>10640</v>
      </c>
      <c r="P1094" s="242" t="s">
        <v>10641</v>
      </c>
      <c r="Q1094" s="221" t="s">
        <v>10642</v>
      </c>
      <c r="R1094" s="208" t="s">
        <v>3701</v>
      </c>
      <c r="S1094" s="209" t="s">
        <v>10602</v>
      </c>
      <c r="T1094" s="229">
        <v>45702</v>
      </c>
      <c r="U1094" s="230" t="s">
        <v>10277</v>
      </c>
      <c r="V1094" s="230" t="s">
        <v>10263</v>
      </c>
      <c r="W1094" s="230" t="s">
        <v>10263</v>
      </c>
      <c r="X1094" s="230" t="s">
        <v>10271</v>
      </c>
      <c r="Y1094" s="220"/>
      <c r="Z1094" s="230" t="s">
        <v>10264</v>
      </c>
      <c r="AA1094" s="220">
        <v>202503</v>
      </c>
      <c r="AB1094" s="239"/>
      <c r="AC1094" s="240" t="s">
        <v>10280</v>
      </c>
      <c r="AD1094" s="240" t="s">
        <v>10252</v>
      </c>
      <c r="AE1094" s="241">
        <v>0</v>
      </c>
      <c r="AF1094" s="240" t="s">
        <v>10252</v>
      </c>
      <c r="AG1094" s="235" t="str">
        <f>IFERROR(VLOOKUP(작성용!A:A,RM!A:D,4,0),"-")</f>
        <v>서동현/조용원</v>
      </c>
      <c r="AH1094" s="9" t="s">
        <v>10637</v>
      </c>
      <c r="AI1094" s="231" t="s">
        <v>10644</v>
      </c>
      <c r="AJ1094" s="231" t="s">
        <v>4949</v>
      </c>
      <c r="AK1094" s="231" t="s">
        <v>3962</v>
      </c>
      <c r="AL1094" s="231">
        <v>1093</v>
      </c>
    </row>
    <row r="1095" spans="1:38" x14ac:dyDescent="0.3">
      <c r="A1095" s="218" t="s">
        <v>20</v>
      </c>
      <c r="B1095" s="218" t="s">
        <v>10700</v>
      </c>
      <c r="C1095" s="237" t="s">
        <v>10273</v>
      </c>
      <c r="D1095" s="233" t="s">
        <v>10604</v>
      </c>
      <c r="E1095" s="232" t="s">
        <v>6350</v>
      </c>
      <c r="F1095" s="236" t="s">
        <v>10268</v>
      </c>
      <c r="G1095" s="210">
        <v>0</v>
      </c>
      <c r="H1095" s="227" t="s">
        <v>4949</v>
      </c>
      <c r="I1095" s="227"/>
      <c r="J1095" s="227"/>
      <c r="K1095" s="227"/>
      <c r="L1095" s="227"/>
      <c r="M1095" s="227"/>
      <c r="N1095" s="227" t="s">
        <v>10242</v>
      </c>
      <c r="O1095" s="242" t="s">
        <v>10640</v>
      </c>
      <c r="P1095" s="242" t="s">
        <v>10641</v>
      </c>
      <c r="Q1095" s="221" t="s">
        <v>10642</v>
      </c>
      <c r="R1095" s="208" t="s">
        <v>6351</v>
      </c>
      <c r="S1095" s="209" t="s">
        <v>10605</v>
      </c>
      <c r="T1095" s="229">
        <v>45702</v>
      </c>
      <c r="U1095" s="230" t="s">
        <v>10277</v>
      </c>
      <c r="V1095" s="230" t="s">
        <v>10263</v>
      </c>
      <c r="W1095" s="230" t="s">
        <v>10263</v>
      </c>
      <c r="X1095" s="230" t="s">
        <v>10271</v>
      </c>
      <c r="Y1095" s="220"/>
      <c r="Z1095" s="230" t="s">
        <v>10264</v>
      </c>
      <c r="AA1095" s="220">
        <v>202503</v>
      </c>
      <c r="AB1095" s="239"/>
      <c r="AC1095" s="240" t="s">
        <v>10280</v>
      </c>
      <c r="AD1095" s="240" t="s">
        <v>10252</v>
      </c>
      <c r="AE1095" s="241">
        <v>0</v>
      </c>
      <c r="AF1095" s="240" t="s">
        <v>10252</v>
      </c>
      <c r="AG1095" s="235" t="str">
        <f>IFERROR(VLOOKUP(작성용!A:A,RM!A:D,4,0),"-")</f>
        <v>서동현/조용원</v>
      </c>
      <c r="AH1095" s="9" t="s">
        <v>10637</v>
      </c>
      <c r="AI1095" s="231" t="s">
        <v>10644</v>
      </c>
      <c r="AJ1095" s="231" t="s">
        <v>4949</v>
      </c>
      <c r="AK1095" s="231" t="s">
        <v>3962</v>
      </c>
      <c r="AL1095" s="231">
        <v>1094</v>
      </c>
    </row>
    <row r="1096" spans="1:38" x14ac:dyDescent="0.3">
      <c r="A1096" s="218" t="s">
        <v>20</v>
      </c>
      <c r="B1096" s="218" t="s">
        <v>10631</v>
      </c>
      <c r="C1096" s="237" t="s">
        <v>10273</v>
      </c>
      <c r="D1096" s="233" t="s">
        <v>10701</v>
      </c>
      <c r="E1096" s="232" t="s">
        <v>5132</v>
      </c>
      <c r="F1096" s="236" t="s">
        <v>10268</v>
      </c>
      <c r="G1096" s="210">
        <v>0</v>
      </c>
      <c r="H1096" s="227" t="s">
        <v>4949</v>
      </c>
      <c r="I1096" s="227"/>
      <c r="J1096" s="227"/>
      <c r="K1096" s="227"/>
      <c r="L1096" s="227"/>
      <c r="M1096" s="227"/>
      <c r="N1096" s="227" t="s">
        <v>10242</v>
      </c>
      <c r="O1096" s="242" t="s">
        <v>10640</v>
      </c>
      <c r="P1096" s="242" t="s">
        <v>10641</v>
      </c>
      <c r="Q1096" s="221" t="s">
        <v>10642</v>
      </c>
      <c r="R1096" s="208" t="s">
        <v>5133</v>
      </c>
      <c r="S1096" s="209" t="s">
        <v>10702</v>
      </c>
      <c r="T1096" s="229">
        <v>45702</v>
      </c>
      <c r="U1096" s="230" t="s">
        <v>10277</v>
      </c>
      <c r="V1096" s="230" t="s">
        <v>10263</v>
      </c>
      <c r="W1096" s="230" t="s">
        <v>10263</v>
      </c>
      <c r="X1096" s="230" t="s">
        <v>10271</v>
      </c>
      <c r="Y1096" s="220"/>
      <c r="Z1096" s="230" t="s">
        <v>10264</v>
      </c>
      <c r="AA1096" s="220">
        <v>202503</v>
      </c>
      <c r="AB1096" s="239"/>
      <c r="AC1096" s="240" t="s">
        <v>10280</v>
      </c>
      <c r="AD1096" s="240" t="s">
        <v>10252</v>
      </c>
      <c r="AE1096" s="241">
        <v>0</v>
      </c>
      <c r="AF1096" s="240" t="s">
        <v>10252</v>
      </c>
      <c r="AG1096" s="235" t="str">
        <f>IFERROR(VLOOKUP(작성용!A:A,RM!A:D,4,0),"-")</f>
        <v>서동현/조용원</v>
      </c>
      <c r="AH1096" s="9" t="s">
        <v>10637</v>
      </c>
      <c r="AI1096" s="231" t="s">
        <v>10644</v>
      </c>
      <c r="AJ1096" s="231" t="s">
        <v>4949</v>
      </c>
      <c r="AK1096" s="231" t="s">
        <v>3962</v>
      </c>
      <c r="AL1096" s="231">
        <v>1095</v>
      </c>
    </row>
    <row r="1097" spans="1:38" x14ac:dyDescent="0.3">
      <c r="A1097" s="218" t="s">
        <v>20</v>
      </c>
      <c r="B1097" s="218" t="s">
        <v>10631</v>
      </c>
      <c r="C1097" s="237" t="s">
        <v>10273</v>
      </c>
      <c r="D1097" s="233" t="s">
        <v>10703</v>
      </c>
      <c r="E1097" s="232" t="s">
        <v>6823</v>
      </c>
      <c r="F1097" s="236" t="s">
        <v>10268</v>
      </c>
      <c r="G1097" s="210">
        <v>0</v>
      </c>
      <c r="H1097" s="227" t="s">
        <v>4949</v>
      </c>
      <c r="I1097" s="227"/>
      <c r="J1097" s="227"/>
      <c r="K1097" s="227"/>
      <c r="L1097" s="227"/>
      <c r="M1097" s="227"/>
      <c r="N1097" s="227" t="s">
        <v>10242</v>
      </c>
      <c r="O1097" s="242" t="s">
        <v>10640</v>
      </c>
      <c r="P1097" s="242" t="s">
        <v>10641</v>
      </c>
      <c r="Q1097" s="221" t="s">
        <v>10642</v>
      </c>
      <c r="R1097" s="208" t="s">
        <v>6824</v>
      </c>
      <c r="S1097" s="209" t="s">
        <v>10704</v>
      </c>
      <c r="T1097" s="229">
        <v>45702</v>
      </c>
      <c r="U1097" s="230" t="s">
        <v>10277</v>
      </c>
      <c r="V1097" s="230" t="s">
        <v>10263</v>
      </c>
      <c r="W1097" s="230" t="s">
        <v>10263</v>
      </c>
      <c r="X1097" s="230" t="s">
        <v>10271</v>
      </c>
      <c r="Y1097" s="220"/>
      <c r="Z1097" s="230" t="s">
        <v>10264</v>
      </c>
      <c r="AA1097" s="220">
        <v>202503</v>
      </c>
      <c r="AB1097" s="239"/>
      <c r="AC1097" s="240" t="s">
        <v>10280</v>
      </c>
      <c r="AD1097" s="240" t="s">
        <v>10252</v>
      </c>
      <c r="AE1097" s="241">
        <v>0</v>
      </c>
      <c r="AF1097" s="240" t="s">
        <v>10252</v>
      </c>
      <c r="AG1097" s="235" t="str">
        <f>IFERROR(VLOOKUP(작성용!A:A,RM!A:D,4,0),"-")</f>
        <v>서동현/조용원</v>
      </c>
      <c r="AH1097" s="9" t="s">
        <v>10637</v>
      </c>
      <c r="AI1097" s="231" t="s">
        <v>10644</v>
      </c>
      <c r="AJ1097" s="231" t="s">
        <v>4949</v>
      </c>
      <c r="AK1097" s="231" t="s">
        <v>3962</v>
      </c>
      <c r="AL1097" s="231">
        <v>1096</v>
      </c>
    </row>
    <row r="1098" spans="1:38" x14ac:dyDescent="0.3">
      <c r="A1098" s="218" t="s">
        <v>20</v>
      </c>
      <c r="B1098" s="218" t="s">
        <v>10631</v>
      </c>
      <c r="C1098" s="237" t="s">
        <v>10273</v>
      </c>
      <c r="D1098" s="233" t="s">
        <v>10705</v>
      </c>
      <c r="E1098" s="232" t="s">
        <v>3754</v>
      </c>
      <c r="F1098" s="236" t="s">
        <v>10268</v>
      </c>
      <c r="G1098" s="210">
        <v>0</v>
      </c>
      <c r="H1098" s="227" t="s">
        <v>4949</v>
      </c>
      <c r="I1098" s="227"/>
      <c r="J1098" s="227"/>
      <c r="K1098" s="227"/>
      <c r="L1098" s="227"/>
      <c r="M1098" s="227"/>
      <c r="N1098" s="227" t="s">
        <v>10242</v>
      </c>
      <c r="O1098" s="242" t="s">
        <v>10640</v>
      </c>
      <c r="P1098" s="242" t="s">
        <v>10641</v>
      </c>
      <c r="Q1098" s="221" t="s">
        <v>10642</v>
      </c>
      <c r="R1098" s="208" t="s">
        <v>3755</v>
      </c>
      <c r="S1098" s="209" t="s">
        <v>10706</v>
      </c>
      <c r="T1098" s="229">
        <v>45702</v>
      </c>
      <c r="U1098" s="230" t="s">
        <v>10277</v>
      </c>
      <c r="V1098" s="230" t="s">
        <v>10263</v>
      </c>
      <c r="W1098" s="230" t="s">
        <v>10263</v>
      </c>
      <c r="X1098" s="230" t="s">
        <v>10271</v>
      </c>
      <c r="Y1098" s="220"/>
      <c r="Z1098" s="230" t="s">
        <v>10264</v>
      </c>
      <c r="AA1098" s="220">
        <v>202503</v>
      </c>
      <c r="AB1098" s="239"/>
      <c r="AC1098" s="240" t="s">
        <v>10280</v>
      </c>
      <c r="AD1098" s="240" t="s">
        <v>10252</v>
      </c>
      <c r="AE1098" s="241">
        <v>0</v>
      </c>
      <c r="AF1098" s="240" t="s">
        <v>10252</v>
      </c>
      <c r="AG1098" s="235" t="str">
        <f>IFERROR(VLOOKUP(작성용!A:A,RM!A:D,4,0),"-")</f>
        <v>서동현/조용원</v>
      </c>
      <c r="AH1098" s="9" t="s">
        <v>10637</v>
      </c>
      <c r="AI1098" s="231" t="s">
        <v>10644</v>
      </c>
      <c r="AJ1098" s="231" t="s">
        <v>4949</v>
      </c>
      <c r="AK1098" s="231" t="s">
        <v>3962</v>
      </c>
      <c r="AL1098" s="231">
        <v>1097</v>
      </c>
    </row>
    <row r="1099" spans="1:38" x14ac:dyDescent="0.3">
      <c r="A1099" s="218" t="s">
        <v>20</v>
      </c>
      <c r="B1099" s="218" t="s">
        <v>10631</v>
      </c>
      <c r="C1099" s="237" t="s">
        <v>10273</v>
      </c>
      <c r="D1099" s="233" t="s">
        <v>10707</v>
      </c>
      <c r="E1099" s="232" t="s">
        <v>6825</v>
      </c>
      <c r="F1099" s="236" t="s">
        <v>10268</v>
      </c>
      <c r="G1099" s="210">
        <v>0</v>
      </c>
      <c r="H1099" s="227" t="s">
        <v>4949</v>
      </c>
      <c r="I1099" s="227"/>
      <c r="J1099" s="227"/>
      <c r="K1099" s="227"/>
      <c r="L1099" s="227"/>
      <c r="M1099" s="227"/>
      <c r="N1099" s="227" t="s">
        <v>10242</v>
      </c>
      <c r="O1099" s="242" t="s">
        <v>10640</v>
      </c>
      <c r="P1099" s="242" t="s">
        <v>10641</v>
      </c>
      <c r="Q1099" s="221" t="s">
        <v>10642</v>
      </c>
      <c r="R1099" s="208" t="s">
        <v>6826</v>
      </c>
      <c r="S1099" s="209" t="s">
        <v>10708</v>
      </c>
      <c r="T1099" s="229">
        <v>45702</v>
      </c>
      <c r="U1099" s="230" t="s">
        <v>10277</v>
      </c>
      <c r="V1099" s="230" t="s">
        <v>10263</v>
      </c>
      <c r="W1099" s="230" t="s">
        <v>10263</v>
      </c>
      <c r="X1099" s="230" t="s">
        <v>10271</v>
      </c>
      <c r="Y1099" s="220"/>
      <c r="Z1099" s="230" t="s">
        <v>10264</v>
      </c>
      <c r="AA1099" s="220">
        <v>202503</v>
      </c>
      <c r="AB1099" s="239"/>
      <c r="AC1099" s="240" t="s">
        <v>10280</v>
      </c>
      <c r="AD1099" s="240" t="s">
        <v>10252</v>
      </c>
      <c r="AE1099" s="241">
        <v>0</v>
      </c>
      <c r="AF1099" s="240" t="s">
        <v>10252</v>
      </c>
      <c r="AG1099" s="235" t="str">
        <f>IFERROR(VLOOKUP(작성용!A:A,RM!A:D,4,0),"-")</f>
        <v>서동현/조용원</v>
      </c>
      <c r="AH1099" s="9" t="s">
        <v>10637</v>
      </c>
      <c r="AI1099" s="231" t="s">
        <v>10644</v>
      </c>
      <c r="AJ1099" s="231" t="s">
        <v>4949</v>
      </c>
      <c r="AK1099" s="231" t="s">
        <v>3962</v>
      </c>
      <c r="AL1099" s="231">
        <v>1098</v>
      </c>
    </row>
    <row r="1100" spans="1:38" x14ac:dyDescent="0.3">
      <c r="A1100" s="218" t="s">
        <v>20</v>
      </c>
      <c r="B1100" s="218" t="s">
        <v>10631</v>
      </c>
      <c r="C1100" s="237" t="s">
        <v>10273</v>
      </c>
      <c r="D1100" s="233" t="s">
        <v>10709</v>
      </c>
      <c r="E1100" s="232" t="s">
        <v>6708</v>
      </c>
      <c r="F1100" s="236" t="s">
        <v>10268</v>
      </c>
      <c r="G1100" s="210">
        <v>0</v>
      </c>
      <c r="H1100" s="227" t="s">
        <v>4949</v>
      </c>
      <c r="I1100" s="227"/>
      <c r="J1100" s="227"/>
      <c r="K1100" s="227"/>
      <c r="L1100" s="227"/>
      <c r="M1100" s="227"/>
      <c r="N1100" s="227" t="s">
        <v>10242</v>
      </c>
      <c r="O1100" s="242" t="s">
        <v>10640</v>
      </c>
      <c r="P1100" s="242" t="s">
        <v>10641</v>
      </c>
      <c r="Q1100" s="221" t="s">
        <v>10642</v>
      </c>
      <c r="R1100" s="208" t="s">
        <v>2</v>
      </c>
      <c r="S1100" s="209" t="s">
        <v>10710</v>
      </c>
      <c r="T1100" s="229">
        <v>45702</v>
      </c>
      <c r="U1100" s="230" t="s">
        <v>10277</v>
      </c>
      <c r="V1100" s="230" t="s">
        <v>10263</v>
      </c>
      <c r="W1100" s="230" t="s">
        <v>10263</v>
      </c>
      <c r="X1100" s="230" t="s">
        <v>10271</v>
      </c>
      <c r="Y1100" s="220"/>
      <c r="Z1100" s="230" t="s">
        <v>10264</v>
      </c>
      <c r="AA1100" s="220">
        <v>202503</v>
      </c>
      <c r="AB1100" s="239"/>
      <c r="AC1100" s="240" t="s">
        <v>10280</v>
      </c>
      <c r="AD1100" s="240" t="s">
        <v>10252</v>
      </c>
      <c r="AE1100" s="241">
        <v>0</v>
      </c>
      <c r="AF1100" s="240" t="s">
        <v>10252</v>
      </c>
      <c r="AG1100" s="235" t="str">
        <f>IFERROR(VLOOKUP(작성용!A:A,RM!A:D,4,0),"-")</f>
        <v>서동현/조용원</v>
      </c>
      <c r="AH1100" s="9" t="s">
        <v>10637</v>
      </c>
      <c r="AI1100" s="231" t="s">
        <v>10644</v>
      </c>
      <c r="AJ1100" s="231" t="s">
        <v>4949</v>
      </c>
      <c r="AK1100" s="231" t="s">
        <v>3962</v>
      </c>
      <c r="AL1100" s="231">
        <v>1099</v>
      </c>
    </row>
    <row r="1101" spans="1:38" x14ac:dyDescent="0.3">
      <c r="A1101" s="218" t="s">
        <v>20</v>
      </c>
      <c r="B1101" s="218" t="s">
        <v>10631</v>
      </c>
      <c r="C1101" s="237" t="s">
        <v>10273</v>
      </c>
      <c r="D1101" s="233" t="s">
        <v>10711</v>
      </c>
      <c r="E1101" s="232" t="s">
        <v>6827</v>
      </c>
      <c r="F1101" s="236" t="s">
        <v>10268</v>
      </c>
      <c r="G1101" s="210">
        <v>0</v>
      </c>
      <c r="H1101" s="227" t="s">
        <v>4949</v>
      </c>
      <c r="I1101" s="227"/>
      <c r="J1101" s="227"/>
      <c r="K1101" s="227"/>
      <c r="L1101" s="227"/>
      <c r="M1101" s="227"/>
      <c r="N1101" s="227" t="s">
        <v>10242</v>
      </c>
      <c r="O1101" s="242" t="s">
        <v>10640</v>
      </c>
      <c r="P1101" s="242" t="s">
        <v>10641</v>
      </c>
      <c r="Q1101" s="221" t="s">
        <v>10642</v>
      </c>
      <c r="R1101" s="208" t="s">
        <v>6828</v>
      </c>
      <c r="S1101" s="209" t="s">
        <v>10712</v>
      </c>
      <c r="T1101" s="229">
        <v>45702</v>
      </c>
      <c r="U1101" s="230" t="s">
        <v>10277</v>
      </c>
      <c r="V1101" s="230" t="s">
        <v>10263</v>
      </c>
      <c r="W1101" s="230" t="s">
        <v>10263</v>
      </c>
      <c r="X1101" s="230" t="s">
        <v>10271</v>
      </c>
      <c r="Y1101" s="220"/>
      <c r="Z1101" s="230" t="s">
        <v>10264</v>
      </c>
      <c r="AA1101" s="220">
        <v>202503</v>
      </c>
      <c r="AB1101" s="239"/>
      <c r="AC1101" s="240" t="s">
        <v>10280</v>
      </c>
      <c r="AD1101" s="240" t="s">
        <v>10252</v>
      </c>
      <c r="AE1101" s="241">
        <v>0</v>
      </c>
      <c r="AF1101" s="240" t="s">
        <v>10252</v>
      </c>
      <c r="AG1101" s="235" t="str">
        <f>IFERROR(VLOOKUP(작성용!A:A,RM!A:D,4,0),"-")</f>
        <v>서동현/조용원</v>
      </c>
      <c r="AH1101" s="9" t="s">
        <v>10637</v>
      </c>
      <c r="AI1101" s="231" t="s">
        <v>10644</v>
      </c>
      <c r="AJ1101" s="231" t="s">
        <v>4949</v>
      </c>
      <c r="AK1101" s="231" t="s">
        <v>3962</v>
      </c>
      <c r="AL1101" s="231">
        <v>1100</v>
      </c>
    </row>
    <row r="1102" spans="1:38" x14ac:dyDescent="0.3">
      <c r="A1102" s="218" t="s">
        <v>20</v>
      </c>
      <c r="B1102" s="218" t="s">
        <v>10631</v>
      </c>
      <c r="C1102" s="237" t="s">
        <v>10273</v>
      </c>
      <c r="D1102" s="233" t="s">
        <v>10713</v>
      </c>
      <c r="E1102" s="232" t="s">
        <v>6706</v>
      </c>
      <c r="F1102" s="236" t="s">
        <v>10268</v>
      </c>
      <c r="G1102" s="210">
        <v>0</v>
      </c>
      <c r="H1102" s="227" t="s">
        <v>4949</v>
      </c>
      <c r="I1102" s="227"/>
      <c r="J1102" s="227"/>
      <c r="K1102" s="227"/>
      <c r="L1102" s="227"/>
      <c r="M1102" s="227"/>
      <c r="N1102" s="227" t="s">
        <v>10242</v>
      </c>
      <c r="O1102" s="242" t="s">
        <v>10640</v>
      </c>
      <c r="P1102" s="242" t="s">
        <v>10641</v>
      </c>
      <c r="Q1102" s="221" t="s">
        <v>10642</v>
      </c>
      <c r="R1102" s="208" t="s">
        <v>6829</v>
      </c>
      <c r="S1102" s="209" t="s">
        <v>10714</v>
      </c>
      <c r="T1102" s="229">
        <v>45702</v>
      </c>
      <c r="U1102" s="230" t="s">
        <v>10277</v>
      </c>
      <c r="V1102" s="230" t="s">
        <v>10263</v>
      </c>
      <c r="W1102" s="230" t="s">
        <v>10263</v>
      </c>
      <c r="X1102" s="230" t="s">
        <v>10271</v>
      </c>
      <c r="Y1102" s="220"/>
      <c r="Z1102" s="230" t="s">
        <v>10264</v>
      </c>
      <c r="AA1102" s="220">
        <v>202503</v>
      </c>
      <c r="AB1102" s="239"/>
      <c r="AC1102" s="240" t="s">
        <v>10280</v>
      </c>
      <c r="AD1102" s="240" t="s">
        <v>10252</v>
      </c>
      <c r="AE1102" s="241">
        <v>0</v>
      </c>
      <c r="AF1102" s="240" t="s">
        <v>10252</v>
      </c>
      <c r="AG1102" s="235" t="str">
        <f>IFERROR(VLOOKUP(작성용!A:A,RM!A:D,4,0),"-")</f>
        <v>서동현/조용원</v>
      </c>
      <c r="AH1102" s="9" t="s">
        <v>10637</v>
      </c>
      <c r="AI1102" s="231" t="s">
        <v>10644</v>
      </c>
      <c r="AJ1102" s="231" t="s">
        <v>4949</v>
      </c>
      <c r="AK1102" s="231" t="s">
        <v>3962</v>
      </c>
      <c r="AL1102" s="231">
        <v>1101</v>
      </c>
    </row>
    <row r="1103" spans="1:38" x14ac:dyDescent="0.3">
      <c r="A1103" s="218" t="s">
        <v>20</v>
      </c>
      <c r="B1103" s="218" t="s">
        <v>10631</v>
      </c>
      <c r="C1103" s="237" t="s">
        <v>10273</v>
      </c>
      <c r="D1103" s="233" t="s">
        <v>10715</v>
      </c>
      <c r="E1103" s="232" t="s">
        <v>6830</v>
      </c>
      <c r="F1103" s="236" t="s">
        <v>10268</v>
      </c>
      <c r="G1103" s="210">
        <v>0</v>
      </c>
      <c r="H1103" s="227" t="s">
        <v>4949</v>
      </c>
      <c r="I1103" s="227"/>
      <c r="J1103" s="227"/>
      <c r="K1103" s="227"/>
      <c r="L1103" s="227"/>
      <c r="M1103" s="227"/>
      <c r="N1103" s="227" t="s">
        <v>10242</v>
      </c>
      <c r="O1103" s="242" t="s">
        <v>10640</v>
      </c>
      <c r="P1103" s="242" t="s">
        <v>10641</v>
      </c>
      <c r="Q1103" s="221" t="s">
        <v>10642</v>
      </c>
      <c r="R1103" s="208" t="s">
        <v>6831</v>
      </c>
      <c r="S1103" s="209" t="s">
        <v>10716</v>
      </c>
      <c r="T1103" s="229">
        <v>45702</v>
      </c>
      <c r="U1103" s="230" t="s">
        <v>10277</v>
      </c>
      <c r="V1103" s="230" t="s">
        <v>10263</v>
      </c>
      <c r="W1103" s="230" t="s">
        <v>10263</v>
      </c>
      <c r="X1103" s="230" t="s">
        <v>10271</v>
      </c>
      <c r="Y1103" s="220"/>
      <c r="Z1103" s="230" t="s">
        <v>10264</v>
      </c>
      <c r="AA1103" s="220">
        <v>202503</v>
      </c>
      <c r="AB1103" s="239"/>
      <c r="AC1103" s="240" t="s">
        <v>10280</v>
      </c>
      <c r="AD1103" s="240" t="s">
        <v>10252</v>
      </c>
      <c r="AE1103" s="241">
        <v>0</v>
      </c>
      <c r="AF1103" s="240" t="s">
        <v>10252</v>
      </c>
      <c r="AG1103" s="235" t="str">
        <f>IFERROR(VLOOKUP(작성용!A:A,RM!A:D,4,0),"-")</f>
        <v>서동현/조용원</v>
      </c>
      <c r="AH1103" s="9" t="s">
        <v>10637</v>
      </c>
      <c r="AI1103" s="231" t="s">
        <v>10644</v>
      </c>
      <c r="AJ1103" s="231" t="s">
        <v>4949</v>
      </c>
      <c r="AK1103" s="231" t="s">
        <v>3962</v>
      </c>
      <c r="AL1103" s="231">
        <v>1102</v>
      </c>
    </row>
    <row r="1104" spans="1:38" x14ac:dyDescent="0.3">
      <c r="A1104" s="218" t="s">
        <v>20</v>
      </c>
      <c r="B1104" s="218" t="s">
        <v>10631</v>
      </c>
      <c r="C1104" s="237" t="s">
        <v>10273</v>
      </c>
      <c r="D1104" s="233" t="s">
        <v>10606</v>
      </c>
      <c r="E1104" s="232" t="s">
        <v>6352</v>
      </c>
      <c r="F1104" s="236" t="s">
        <v>10268</v>
      </c>
      <c r="G1104" s="210">
        <v>0</v>
      </c>
      <c r="H1104" s="227" t="s">
        <v>4949</v>
      </c>
      <c r="I1104" s="227"/>
      <c r="J1104" s="227"/>
      <c r="K1104" s="227"/>
      <c r="L1104" s="227"/>
      <c r="M1104" s="227"/>
      <c r="N1104" s="227" t="s">
        <v>10242</v>
      </c>
      <c r="O1104" s="242" t="s">
        <v>10640</v>
      </c>
      <c r="P1104" s="242" t="s">
        <v>10641</v>
      </c>
      <c r="Q1104" s="221" t="s">
        <v>10642</v>
      </c>
      <c r="R1104" s="208" t="s">
        <v>6353</v>
      </c>
      <c r="S1104" s="209" t="s">
        <v>10607</v>
      </c>
      <c r="T1104" s="229">
        <v>45702</v>
      </c>
      <c r="U1104" s="230" t="s">
        <v>10277</v>
      </c>
      <c r="V1104" s="230" t="s">
        <v>10263</v>
      </c>
      <c r="W1104" s="230" t="s">
        <v>10263</v>
      </c>
      <c r="X1104" s="230" t="s">
        <v>10271</v>
      </c>
      <c r="Y1104" s="220"/>
      <c r="Z1104" s="230" t="s">
        <v>10264</v>
      </c>
      <c r="AA1104" s="220">
        <v>202503</v>
      </c>
      <c r="AB1104" s="239"/>
      <c r="AC1104" s="240" t="s">
        <v>10280</v>
      </c>
      <c r="AD1104" s="240" t="s">
        <v>10252</v>
      </c>
      <c r="AE1104" s="241">
        <v>0</v>
      </c>
      <c r="AF1104" s="240" t="s">
        <v>10252</v>
      </c>
      <c r="AG1104" s="235" t="str">
        <f>IFERROR(VLOOKUP(작성용!A:A,RM!A:D,4,0),"-")</f>
        <v>서동현/조용원</v>
      </c>
      <c r="AH1104" s="9" t="s">
        <v>10637</v>
      </c>
      <c r="AI1104" s="231" t="s">
        <v>10717</v>
      </c>
      <c r="AJ1104" s="231" t="s">
        <v>4949</v>
      </c>
      <c r="AK1104" s="231" t="s">
        <v>3962</v>
      </c>
      <c r="AL1104" s="231">
        <v>1103</v>
      </c>
    </row>
    <row r="1105" spans="1:38" x14ac:dyDescent="0.3">
      <c r="A1105" s="218" t="s">
        <v>20</v>
      </c>
      <c r="B1105" s="218" t="s">
        <v>10631</v>
      </c>
      <c r="C1105" s="237" t="s">
        <v>10658</v>
      </c>
      <c r="D1105" s="233" t="s">
        <v>10718</v>
      </c>
      <c r="E1105" s="232" t="s">
        <v>6832</v>
      </c>
      <c r="F1105" s="236" t="s">
        <v>10268</v>
      </c>
      <c r="G1105" s="210">
        <v>0</v>
      </c>
      <c r="H1105" s="227" t="s">
        <v>4949</v>
      </c>
      <c r="I1105" s="227"/>
      <c r="J1105" s="227"/>
      <c r="K1105" s="227"/>
      <c r="L1105" s="227"/>
      <c r="M1105" s="227"/>
      <c r="N1105" s="227" t="s">
        <v>10242</v>
      </c>
      <c r="O1105" s="242" t="s">
        <v>10640</v>
      </c>
      <c r="P1105" s="242" t="s">
        <v>10641</v>
      </c>
      <c r="Q1105" s="221" t="s">
        <v>10642</v>
      </c>
      <c r="R1105" s="208" t="s">
        <v>6833</v>
      </c>
      <c r="S1105" s="209" t="s">
        <v>10719</v>
      </c>
      <c r="T1105" s="229">
        <v>45702</v>
      </c>
      <c r="U1105" s="230" t="s">
        <v>10277</v>
      </c>
      <c r="V1105" s="230" t="s">
        <v>10263</v>
      </c>
      <c r="W1105" s="230" t="s">
        <v>10263</v>
      </c>
      <c r="X1105" s="230" t="s">
        <v>10271</v>
      </c>
      <c r="Y1105" s="220"/>
      <c r="Z1105" s="230" t="s">
        <v>10264</v>
      </c>
      <c r="AA1105" s="220">
        <v>202503</v>
      </c>
      <c r="AB1105" s="239"/>
      <c r="AC1105" s="240" t="s">
        <v>10280</v>
      </c>
      <c r="AD1105" s="240" t="s">
        <v>10252</v>
      </c>
      <c r="AE1105" s="241">
        <v>0</v>
      </c>
      <c r="AF1105" s="240" t="s">
        <v>10252</v>
      </c>
      <c r="AG1105" s="235" t="str">
        <f>IFERROR(VLOOKUP(작성용!A:A,RM!A:D,4,0),"-")</f>
        <v>서동현/조용원</v>
      </c>
      <c r="AH1105" s="9" t="s">
        <v>10637</v>
      </c>
      <c r="AI1105" s="231" t="s">
        <v>10644</v>
      </c>
      <c r="AJ1105" s="231" t="s">
        <v>4949</v>
      </c>
      <c r="AK1105" s="231" t="s">
        <v>3962</v>
      </c>
      <c r="AL1105" s="231">
        <v>1104</v>
      </c>
    </row>
    <row r="1106" spans="1:38" x14ac:dyDescent="0.3">
      <c r="A1106" s="218" t="s">
        <v>20</v>
      </c>
      <c r="B1106" s="218" t="s">
        <v>10631</v>
      </c>
      <c r="C1106" s="237" t="s">
        <v>10273</v>
      </c>
      <c r="D1106" s="233" t="s">
        <v>10610</v>
      </c>
      <c r="E1106" s="232" t="s">
        <v>6354</v>
      </c>
      <c r="F1106" s="236" t="s">
        <v>10268</v>
      </c>
      <c r="G1106" s="210">
        <v>0</v>
      </c>
      <c r="H1106" s="227" t="s">
        <v>4949</v>
      </c>
      <c r="I1106" s="227"/>
      <c r="J1106" s="227"/>
      <c r="K1106" s="227"/>
      <c r="L1106" s="227"/>
      <c r="M1106" s="227"/>
      <c r="N1106" s="227" t="s">
        <v>10242</v>
      </c>
      <c r="O1106" s="242" t="s">
        <v>10640</v>
      </c>
      <c r="P1106" s="242" t="s">
        <v>10641</v>
      </c>
      <c r="Q1106" s="221" t="s">
        <v>10642</v>
      </c>
      <c r="R1106" s="208" t="s">
        <v>6355</v>
      </c>
      <c r="S1106" s="209" t="s">
        <v>10611</v>
      </c>
      <c r="T1106" s="229">
        <v>45702</v>
      </c>
      <c r="U1106" s="230" t="s">
        <v>10277</v>
      </c>
      <c r="V1106" s="230" t="s">
        <v>10263</v>
      </c>
      <c r="W1106" s="230" t="s">
        <v>10263</v>
      </c>
      <c r="X1106" s="230" t="s">
        <v>10271</v>
      </c>
      <c r="Y1106" s="220"/>
      <c r="Z1106" s="230" t="s">
        <v>10264</v>
      </c>
      <c r="AA1106" s="220">
        <v>202503</v>
      </c>
      <c r="AB1106" s="239"/>
      <c r="AC1106" s="240" t="s">
        <v>10280</v>
      </c>
      <c r="AD1106" s="240" t="s">
        <v>10252</v>
      </c>
      <c r="AE1106" s="241">
        <v>0</v>
      </c>
      <c r="AF1106" s="240" t="s">
        <v>10252</v>
      </c>
      <c r="AG1106" s="235" t="str">
        <f>IFERROR(VLOOKUP(작성용!A:A,RM!A:D,4,0),"-")</f>
        <v>서동현/조용원</v>
      </c>
      <c r="AH1106" s="9" t="s">
        <v>10637</v>
      </c>
      <c r="AI1106" s="231" t="s">
        <v>10644</v>
      </c>
      <c r="AJ1106" s="231" t="s">
        <v>4949</v>
      </c>
      <c r="AK1106" s="231" t="s">
        <v>3962</v>
      </c>
      <c r="AL1106" s="231">
        <v>1105</v>
      </c>
    </row>
    <row r="1107" spans="1:38" x14ac:dyDescent="0.3">
      <c r="A1107" s="218" t="s">
        <v>20</v>
      </c>
      <c r="B1107" s="218" t="s">
        <v>10631</v>
      </c>
      <c r="C1107" s="237" t="s">
        <v>10273</v>
      </c>
      <c r="D1107" s="233" t="s">
        <v>10720</v>
      </c>
      <c r="E1107" s="232" t="s">
        <v>3756</v>
      </c>
      <c r="F1107" s="236" t="s">
        <v>10268</v>
      </c>
      <c r="G1107" s="210">
        <v>0</v>
      </c>
      <c r="H1107" s="227" t="s">
        <v>4949</v>
      </c>
      <c r="I1107" s="227"/>
      <c r="J1107" s="227"/>
      <c r="K1107" s="227"/>
      <c r="L1107" s="227"/>
      <c r="M1107" s="227"/>
      <c r="N1107" s="227" t="s">
        <v>10242</v>
      </c>
      <c r="O1107" s="242" t="s">
        <v>10640</v>
      </c>
      <c r="P1107" s="242" t="s">
        <v>10641</v>
      </c>
      <c r="Q1107" s="221" t="s">
        <v>10642</v>
      </c>
      <c r="R1107" s="208" t="s">
        <v>3757</v>
      </c>
      <c r="S1107" s="209" t="s">
        <v>10721</v>
      </c>
      <c r="T1107" s="229">
        <v>45702</v>
      </c>
      <c r="U1107" s="230" t="s">
        <v>10277</v>
      </c>
      <c r="V1107" s="230" t="s">
        <v>10263</v>
      </c>
      <c r="W1107" s="230" t="s">
        <v>10263</v>
      </c>
      <c r="X1107" s="230" t="s">
        <v>10271</v>
      </c>
      <c r="Y1107" s="220"/>
      <c r="Z1107" s="230" t="s">
        <v>10264</v>
      </c>
      <c r="AA1107" s="220">
        <v>202503</v>
      </c>
      <c r="AB1107" s="239"/>
      <c r="AC1107" s="240" t="s">
        <v>10280</v>
      </c>
      <c r="AD1107" s="240" t="s">
        <v>10252</v>
      </c>
      <c r="AE1107" s="241">
        <v>0</v>
      </c>
      <c r="AF1107" s="240" t="s">
        <v>10252</v>
      </c>
      <c r="AG1107" s="235" t="str">
        <f>IFERROR(VLOOKUP(작성용!A:A,RM!A:D,4,0),"-")</f>
        <v>서동현/조용원</v>
      </c>
      <c r="AH1107" s="9" t="s">
        <v>10637</v>
      </c>
      <c r="AI1107" s="231" t="s">
        <v>10644</v>
      </c>
      <c r="AJ1107" s="231" t="s">
        <v>4949</v>
      </c>
      <c r="AK1107" s="231" t="s">
        <v>3962</v>
      </c>
      <c r="AL1107" s="231">
        <v>1106</v>
      </c>
    </row>
    <row r="1108" spans="1:38" x14ac:dyDescent="0.3">
      <c r="A1108" s="218" t="s">
        <v>20</v>
      </c>
      <c r="B1108" s="218" t="s">
        <v>10631</v>
      </c>
      <c r="C1108" s="237" t="s">
        <v>10273</v>
      </c>
      <c r="D1108" s="233" t="s">
        <v>10324</v>
      </c>
      <c r="E1108" s="232" t="s">
        <v>6048</v>
      </c>
      <c r="F1108" s="236" t="s">
        <v>10268</v>
      </c>
      <c r="G1108" s="210">
        <v>0</v>
      </c>
      <c r="H1108" s="227" t="s">
        <v>4949</v>
      </c>
      <c r="I1108" s="227"/>
      <c r="J1108" s="227"/>
      <c r="K1108" s="227"/>
      <c r="L1108" s="227"/>
      <c r="M1108" s="227"/>
      <c r="N1108" s="227" t="s">
        <v>10242</v>
      </c>
      <c r="O1108" s="242" t="s">
        <v>10640</v>
      </c>
      <c r="P1108" s="242" t="s">
        <v>10641</v>
      </c>
      <c r="Q1108" s="221" t="s">
        <v>10642</v>
      </c>
      <c r="R1108" s="208" t="s">
        <v>6049</v>
      </c>
      <c r="S1108" s="209" t="s">
        <v>10722</v>
      </c>
      <c r="T1108" s="229">
        <v>45702</v>
      </c>
      <c r="U1108" s="230" t="s">
        <v>10277</v>
      </c>
      <c r="V1108" s="230" t="s">
        <v>10263</v>
      </c>
      <c r="W1108" s="230" t="s">
        <v>10263</v>
      </c>
      <c r="X1108" s="230" t="s">
        <v>10271</v>
      </c>
      <c r="Y1108" s="220"/>
      <c r="Z1108" s="230" t="s">
        <v>10264</v>
      </c>
      <c r="AA1108" s="220">
        <v>202503</v>
      </c>
      <c r="AB1108" s="239"/>
      <c r="AC1108" s="240" t="s">
        <v>10280</v>
      </c>
      <c r="AD1108" s="240" t="s">
        <v>10252</v>
      </c>
      <c r="AE1108" s="241">
        <v>0</v>
      </c>
      <c r="AF1108" s="240" t="s">
        <v>10252</v>
      </c>
      <c r="AG1108" s="235" t="str">
        <f>IFERROR(VLOOKUP(작성용!A:A,RM!A:D,4,0),"-")</f>
        <v>서동현/조용원</v>
      </c>
      <c r="AH1108" s="9" t="s">
        <v>10637</v>
      </c>
      <c r="AI1108" s="231" t="s">
        <v>10644</v>
      </c>
      <c r="AJ1108" s="231" t="s">
        <v>4949</v>
      </c>
      <c r="AK1108" s="231" t="s">
        <v>3962</v>
      </c>
      <c r="AL1108" s="231">
        <v>1107</v>
      </c>
    </row>
    <row r="1109" spans="1:38" x14ac:dyDescent="0.3">
      <c r="A1109" s="218" t="s">
        <v>20</v>
      </c>
      <c r="B1109" s="218" t="s">
        <v>10631</v>
      </c>
      <c r="C1109" s="237" t="s">
        <v>10273</v>
      </c>
      <c r="D1109" s="233" t="s">
        <v>10612</v>
      </c>
      <c r="E1109" s="232" t="s">
        <v>6356</v>
      </c>
      <c r="F1109" s="236" t="s">
        <v>10268</v>
      </c>
      <c r="G1109" s="210">
        <v>0</v>
      </c>
      <c r="H1109" s="227" t="s">
        <v>4949</v>
      </c>
      <c r="I1109" s="227"/>
      <c r="J1109" s="227"/>
      <c r="K1109" s="227"/>
      <c r="L1109" s="227"/>
      <c r="M1109" s="227"/>
      <c r="N1109" s="227" t="s">
        <v>10242</v>
      </c>
      <c r="O1109" s="242" t="s">
        <v>10640</v>
      </c>
      <c r="P1109" s="242" t="s">
        <v>10641</v>
      </c>
      <c r="Q1109" s="221" t="s">
        <v>10642</v>
      </c>
      <c r="R1109" s="208" t="s">
        <v>6357</v>
      </c>
      <c r="S1109" s="209" t="s">
        <v>10613</v>
      </c>
      <c r="T1109" s="229">
        <v>45702</v>
      </c>
      <c r="U1109" s="230" t="s">
        <v>10277</v>
      </c>
      <c r="V1109" s="230" t="s">
        <v>10263</v>
      </c>
      <c r="W1109" s="230" t="s">
        <v>10480</v>
      </c>
      <c r="X1109" s="230" t="s">
        <v>10271</v>
      </c>
      <c r="Y1109" s="220"/>
      <c r="Z1109" s="230" t="s">
        <v>10264</v>
      </c>
      <c r="AA1109" s="220">
        <v>202503</v>
      </c>
      <c r="AB1109" s="239"/>
      <c r="AC1109" s="240" t="s">
        <v>10280</v>
      </c>
      <c r="AD1109" s="240" t="s">
        <v>10252</v>
      </c>
      <c r="AE1109" s="241">
        <v>0</v>
      </c>
      <c r="AF1109" s="240" t="s">
        <v>10252</v>
      </c>
      <c r="AG1109" s="235" t="str">
        <f>IFERROR(VLOOKUP(작성용!A:A,RM!A:D,4,0),"-")</f>
        <v>서동현/조용원</v>
      </c>
      <c r="AH1109" s="9" t="s">
        <v>10637</v>
      </c>
      <c r="AI1109" s="231" t="s">
        <v>10644</v>
      </c>
      <c r="AJ1109" s="231" t="s">
        <v>4949</v>
      </c>
      <c r="AK1109" s="231" t="s">
        <v>3962</v>
      </c>
      <c r="AL1109" s="231">
        <v>1108</v>
      </c>
    </row>
    <row r="1110" spans="1:38" x14ac:dyDescent="0.3">
      <c r="A1110" s="218" t="s">
        <v>20</v>
      </c>
      <c r="B1110" s="218" t="s">
        <v>10631</v>
      </c>
      <c r="C1110" s="237" t="s">
        <v>10273</v>
      </c>
      <c r="D1110" s="233" t="s">
        <v>10614</v>
      </c>
      <c r="E1110" s="232" t="s">
        <v>6358</v>
      </c>
      <c r="F1110" s="236" t="s">
        <v>10268</v>
      </c>
      <c r="G1110" s="210">
        <v>0</v>
      </c>
      <c r="H1110" s="227" t="s">
        <v>4949</v>
      </c>
      <c r="I1110" s="227"/>
      <c r="J1110" s="227"/>
      <c r="K1110" s="227"/>
      <c r="L1110" s="227"/>
      <c r="M1110" s="227"/>
      <c r="N1110" s="227" t="s">
        <v>10242</v>
      </c>
      <c r="O1110" s="242" t="s">
        <v>10640</v>
      </c>
      <c r="P1110" s="242" t="s">
        <v>10641</v>
      </c>
      <c r="Q1110" s="221" t="s">
        <v>10642</v>
      </c>
      <c r="R1110" s="208" t="s">
        <v>6359</v>
      </c>
      <c r="S1110" s="209" t="s">
        <v>10615</v>
      </c>
      <c r="T1110" s="229">
        <v>45702</v>
      </c>
      <c r="U1110" s="230" t="s">
        <v>10277</v>
      </c>
      <c r="V1110" s="230" t="s">
        <v>10263</v>
      </c>
      <c r="W1110" s="230" t="s">
        <v>10263</v>
      </c>
      <c r="X1110" s="230" t="s">
        <v>10271</v>
      </c>
      <c r="Y1110" s="220"/>
      <c r="Z1110" s="230" t="s">
        <v>10264</v>
      </c>
      <c r="AA1110" s="220">
        <v>202503</v>
      </c>
      <c r="AB1110" s="239"/>
      <c r="AC1110" s="240" t="s">
        <v>10280</v>
      </c>
      <c r="AD1110" s="240" t="s">
        <v>10252</v>
      </c>
      <c r="AE1110" s="241">
        <v>0</v>
      </c>
      <c r="AF1110" s="240" t="s">
        <v>10252</v>
      </c>
      <c r="AG1110" s="235" t="str">
        <f>IFERROR(VLOOKUP(작성용!A:A,RM!A:D,4,0),"-")</f>
        <v>서동현/조용원</v>
      </c>
      <c r="AH1110" s="9" t="s">
        <v>10637</v>
      </c>
      <c r="AI1110" s="231" t="s">
        <v>10644</v>
      </c>
      <c r="AJ1110" s="231" t="s">
        <v>4949</v>
      </c>
      <c r="AK1110" s="231" t="s">
        <v>3962</v>
      </c>
      <c r="AL1110" s="231">
        <v>1109</v>
      </c>
    </row>
    <row r="1111" spans="1:38" x14ac:dyDescent="0.3">
      <c r="A1111" s="218" t="s">
        <v>20</v>
      </c>
      <c r="B1111" s="218" t="s">
        <v>10631</v>
      </c>
      <c r="C1111" s="237" t="s">
        <v>10273</v>
      </c>
      <c r="D1111" s="233" t="s">
        <v>10723</v>
      </c>
      <c r="E1111" s="232" t="s">
        <v>6834</v>
      </c>
      <c r="F1111" s="236" t="s">
        <v>10268</v>
      </c>
      <c r="G1111" s="210">
        <v>0</v>
      </c>
      <c r="H1111" s="227" t="s">
        <v>4949</v>
      </c>
      <c r="I1111" s="227"/>
      <c r="J1111" s="227"/>
      <c r="K1111" s="227"/>
      <c r="L1111" s="227"/>
      <c r="M1111" s="227"/>
      <c r="N1111" s="227" t="s">
        <v>10242</v>
      </c>
      <c r="O1111" s="242" t="s">
        <v>10640</v>
      </c>
      <c r="P1111" s="242" t="s">
        <v>10641</v>
      </c>
      <c r="Q1111" s="221" t="s">
        <v>10642</v>
      </c>
      <c r="R1111" s="208" t="s">
        <v>6835</v>
      </c>
      <c r="S1111" s="209" t="s">
        <v>10724</v>
      </c>
      <c r="T1111" s="229">
        <v>45702</v>
      </c>
      <c r="U1111" s="230" t="s">
        <v>10277</v>
      </c>
      <c r="V1111" s="230" t="s">
        <v>10263</v>
      </c>
      <c r="W1111" s="230" t="s">
        <v>10263</v>
      </c>
      <c r="X1111" s="230" t="s">
        <v>10271</v>
      </c>
      <c r="Y1111" s="220"/>
      <c r="Z1111" s="230" t="s">
        <v>10264</v>
      </c>
      <c r="AA1111" s="220">
        <v>202503</v>
      </c>
      <c r="AB1111" s="239"/>
      <c r="AC1111" s="240" t="s">
        <v>10280</v>
      </c>
      <c r="AD1111" s="240" t="s">
        <v>10252</v>
      </c>
      <c r="AE1111" s="241">
        <v>0</v>
      </c>
      <c r="AF1111" s="240" t="s">
        <v>10252</v>
      </c>
      <c r="AG1111" s="235" t="str">
        <f>IFERROR(VLOOKUP(작성용!A:A,RM!A:D,4,0),"-")</f>
        <v>서동현/조용원</v>
      </c>
      <c r="AH1111" s="9" t="s">
        <v>10637</v>
      </c>
      <c r="AI1111" s="231" t="s">
        <v>10644</v>
      </c>
      <c r="AJ1111" s="231" t="s">
        <v>4949</v>
      </c>
      <c r="AK1111" s="231" t="s">
        <v>3962</v>
      </c>
      <c r="AL1111" s="231">
        <v>1110</v>
      </c>
    </row>
    <row r="1112" spans="1:38" x14ac:dyDescent="0.3">
      <c r="A1112" s="218" t="s">
        <v>20</v>
      </c>
      <c r="B1112" s="218" t="s">
        <v>10631</v>
      </c>
      <c r="C1112" s="237" t="s">
        <v>10273</v>
      </c>
      <c r="D1112" s="233" t="s">
        <v>10617</v>
      </c>
      <c r="E1112" s="232" t="s">
        <v>6360</v>
      </c>
      <c r="F1112" s="236" t="s">
        <v>10268</v>
      </c>
      <c r="G1112" s="210">
        <v>0</v>
      </c>
      <c r="H1112" s="227" t="s">
        <v>4949</v>
      </c>
      <c r="I1112" s="227"/>
      <c r="J1112" s="227"/>
      <c r="K1112" s="227"/>
      <c r="L1112" s="227"/>
      <c r="M1112" s="227"/>
      <c r="N1112" s="227" t="s">
        <v>10242</v>
      </c>
      <c r="O1112" s="242" t="s">
        <v>10640</v>
      </c>
      <c r="P1112" s="242" t="s">
        <v>10725</v>
      </c>
      <c r="Q1112" s="221" t="s">
        <v>10642</v>
      </c>
      <c r="R1112" s="208" t="s">
        <v>6361</v>
      </c>
      <c r="S1112" s="209" t="s">
        <v>10618</v>
      </c>
      <c r="T1112" s="229">
        <v>45702</v>
      </c>
      <c r="U1112" s="230" t="s">
        <v>10277</v>
      </c>
      <c r="V1112" s="230" t="s">
        <v>10263</v>
      </c>
      <c r="W1112" s="230" t="s">
        <v>10263</v>
      </c>
      <c r="X1112" s="230" t="s">
        <v>10271</v>
      </c>
      <c r="Y1112" s="220"/>
      <c r="Z1112" s="230" t="s">
        <v>10264</v>
      </c>
      <c r="AA1112" s="220">
        <v>202503</v>
      </c>
      <c r="AB1112" s="239"/>
      <c r="AC1112" s="240" t="s">
        <v>10280</v>
      </c>
      <c r="AD1112" s="240" t="s">
        <v>10252</v>
      </c>
      <c r="AE1112" s="241">
        <v>0</v>
      </c>
      <c r="AF1112" s="240" t="s">
        <v>10252</v>
      </c>
      <c r="AG1112" s="235" t="str">
        <f>IFERROR(VLOOKUP(작성용!A:A,RM!A:D,4,0),"-")</f>
        <v>서동현/조용원</v>
      </c>
      <c r="AH1112" s="9" t="s">
        <v>10637</v>
      </c>
      <c r="AI1112" s="231" t="s">
        <v>10644</v>
      </c>
      <c r="AJ1112" s="231" t="s">
        <v>4949</v>
      </c>
      <c r="AK1112" s="231" t="s">
        <v>3962</v>
      </c>
      <c r="AL1112" s="231">
        <v>1111</v>
      </c>
    </row>
    <row r="1113" spans="1:38" x14ac:dyDescent="0.3">
      <c r="A1113" s="218" t="s">
        <v>20</v>
      </c>
      <c r="B1113" s="218" t="s">
        <v>10631</v>
      </c>
      <c r="C1113" s="237" t="s">
        <v>10273</v>
      </c>
      <c r="D1113" s="233" t="s">
        <v>10726</v>
      </c>
      <c r="E1113" s="232" t="s">
        <v>6836</v>
      </c>
      <c r="F1113" s="236" t="s">
        <v>10268</v>
      </c>
      <c r="G1113" s="210">
        <v>0</v>
      </c>
      <c r="H1113" s="227" t="s">
        <v>4949</v>
      </c>
      <c r="I1113" s="227"/>
      <c r="J1113" s="227"/>
      <c r="K1113" s="227"/>
      <c r="L1113" s="227"/>
      <c r="M1113" s="227"/>
      <c r="N1113" s="227" t="s">
        <v>10242</v>
      </c>
      <c r="O1113" s="242" t="s">
        <v>10640</v>
      </c>
      <c r="P1113" s="242" t="s">
        <v>10641</v>
      </c>
      <c r="Q1113" s="221" t="s">
        <v>10642</v>
      </c>
      <c r="R1113" s="208" t="s">
        <v>6837</v>
      </c>
      <c r="S1113" s="209" t="s">
        <v>10727</v>
      </c>
      <c r="T1113" s="229">
        <v>45702</v>
      </c>
      <c r="U1113" s="230" t="s">
        <v>10277</v>
      </c>
      <c r="V1113" s="230" t="s">
        <v>10263</v>
      </c>
      <c r="W1113" s="230" t="s">
        <v>10263</v>
      </c>
      <c r="X1113" s="230" t="s">
        <v>10271</v>
      </c>
      <c r="Y1113" s="220"/>
      <c r="Z1113" s="230" t="s">
        <v>10264</v>
      </c>
      <c r="AA1113" s="220">
        <v>202503</v>
      </c>
      <c r="AB1113" s="239"/>
      <c r="AC1113" s="240" t="s">
        <v>10280</v>
      </c>
      <c r="AD1113" s="240" t="s">
        <v>10252</v>
      </c>
      <c r="AE1113" s="241">
        <v>0</v>
      </c>
      <c r="AF1113" s="240" t="s">
        <v>10252</v>
      </c>
      <c r="AG1113" s="235" t="str">
        <f>IFERROR(VLOOKUP(작성용!A:A,RM!A:D,4,0),"-")</f>
        <v>서동현/조용원</v>
      </c>
      <c r="AH1113" s="9" t="s">
        <v>10637</v>
      </c>
      <c r="AI1113" s="231" t="s">
        <v>10644</v>
      </c>
      <c r="AJ1113" s="231" t="s">
        <v>4949</v>
      </c>
      <c r="AK1113" s="231" t="s">
        <v>3962</v>
      </c>
      <c r="AL1113" s="231">
        <v>1112</v>
      </c>
    </row>
    <row r="1114" spans="1:38" x14ac:dyDescent="0.3">
      <c r="A1114" s="218" t="s">
        <v>20</v>
      </c>
      <c r="B1114" s="218" t="s">
        <v>10631</v>
      </c>
      <c r="C1114" s="237" t="s">
        <v>10273</v>
      </c>
      <c r="D1114" s="233" t="s">
        <v>10728</v>
      </c>
      <c r="E1114" s="232" t="s">
        <v>6838</v>
      </c>
      <c r="F1114" s="236" t="s">
        <v>10268</v>
      </c>
      <c r="G1114" s="210">
        <v>0</v>
      </c>
      <c r="H1114" s="227" t="s">
        <v>4949</v>
      </c>
      <c r="I1114" s="227"/>
      <c r="J1114" s="227"/>
      <c r="K1114" s="227"/>
      <c r="L1114" s="227"/>
      <c r="M1114" s="227"/>
      <c r="N1114" s="227" t="s">
        <v>10242</v>
      </c>
      <c r="O1114" s="242" t="s">
        <v>10640</v>
      </c>
      <c r="P1114" s="242" t="s">
        <v>10641</v>
      </c>
      <c r="Q1114" s="221" t="s">
        <v>10642</v>
      </c>
      <c r="R1114" s="208" t="s">
        <v>6839</v>
      </c>
      <c r="S1114" s="209" t="s">
        <v>10729</v>
      </c>
      <c r="T1114" s="229">
        <v>45702</v>
      </c>
      <c r="U1114" s="230" t="s">
        <v>10277</v>
      </c>
      <c r="V1114" s="230" t="s">
        <v>10263</v>
      </c>
      <c r="W1114" s="230" t="s">
        <v>10263</v>
      </c>
      <c r="X1114" s="230" t="s">
        <v>10271</v>
      </c>
      <c r="Y1114" s="220"/>
      <c r="Z1114" s="230" t="s">
        <v>10264</v>
      </c>
      <c r="AA1114" s="220">
        <v>202503</v>
      </c>
      <c r="AB1114" s="239"/>
      <c r="AC1114" s="240" t="s">
        <v>10280</v>
      </c>
      <c r="AD1114" s="240" t="s">
        <v>10252</v>
      </c>
      <c r="AE1114" s="241">
        <v>0</v>
      </c>
      <c r="AF1114" s="240" t="s">
        <v>10252</v>
      </c>
      <c r="AG1114" s="235" t="str">
        <f>IFERROR(VLOOKUP(작성용!A:A,RM!A:D,4,0),"-")</f>
        <v>서동현/조용원</v>
      </c>
      <c r="AH1114" s="9" t="s">
        <v>10637</v>
      </c>
      <c r="AI1114" s="231" t="s">
        <v>10644</v>
      </c>
      <c r="AJ1114" s="231" t="s">
        <v>4949</v>
      </c>
      <c r="AK1114" s="231" t="s">
        <v>3962</v>
      </c>
      <c r="AL1114" s="231">
        <v>1113</v>
      </c>
    </row>
    <row r="1115" spans="1:38" x14ac:dyDescent="0.3">
      <c r="A1115" s="218" t="s">
        <v>20</v>
      </c>
      <c r="B1115" s="218" t="s">
        <v>10631</v>
      </c>
      <c r="C1115" s="237" t="s">
        <v>10273</v>
      </c>
      <c r="D1115" s="233" t="s">
        <v>10619</v>
      </c>
      <c r="E1115" s="232" t="s">
        <v>6363</v>
      </c>
      <c r="F1115" s="236" t="s">
        <v>10268</v>
      </c>
      <c r="G1115" s="210">
        <v>0</v>
      </c>
      <c r="H1115" s="227" t="s">
        <v>4949</v>
      </c>
      <c r="I1115" s="227"/>
      <c r="J1115" s="227"/>
      <c r="K1115" s="227"/>
      <c r="L1115" s="227"/>
      <c r="M1115" s="227"/>
      <c r="N1115" s="227" t="s">
        <v>10242</v>
      </c>
      <c r="O1115" s="242" t="s">
        <v>10640</v>
      </c>
      <c r="P1115" s="242" t="s">
        <v>10641</v>
      </c>
      <c r="Q1115" s="221" t="s">
        <v>10642</v>
      </c>
      <c r="R1115" s="208" t="s">
        <v>6364</v>
      </c>
      <c r="S1115" s="209" t="s">
        <v>10620</v>
      </c>
      <c r="T1115" s="229">
        <v>45702</v>
      </c>
      <c r="U1115" s="230" t="s">
        <v>10277</v>
      </c>
      <c r="V1115" s="230" t="s">
        <v>10263</v>
      </c>
      <c r="W1115" s="230" t="s">
        <v>10263</v>
      </c>
      <c r="X1115" s="230" t="s">
        <v>10271</v>
      </c>
      <c r="Y1115" s="220"/>
      <c r="Z1115" s="230" t="s">
        <v>10264</v>
      </c>
      <c r="AA1115" s="220">
        <v>202503</v>
      </c>
      <c r="AB1115" s="239"/>
      <c r="AC1115" s="240" t="s">
        <v>10280</v>
      </c>
      <c r="AD1115" s="240" t="s">
        <v>10252</v>
      </c>
      <c r="AE1115" s="241">
        <v>0</v>
      </c>
      <c r="AF1115" s="240" t="s">
        <v>10252</v>
      </c>
      <c r="AG1115" s="235" t="str">
        <f>IFERROR(VLOOKUP(작성용!A:A,RM!A:D,4,0),"-")</f>
        <v>서동현/조용원</v>
      </c>
      <c r="AH1115" s="9" t="s">
        <v>10637</v>
      </c>
      <c r="AI1115" s="231" t="s">
        <v>10644</v>
      </c>
      <c r="AJ1115" s="231" t="s">
        <v>4949</v>
      </c>
      <c r="AK1115" s="231" t="s">
        <v>3962</v>
      </c>
      <c r="AL1115" s="231">
        <v>1114</v>
      </c>
    </row>
    <row r="1116" spans="1:38" x14ac:dyDescent="0.3">
      <c r="A1116" s="218" t="s">
        <v>20</v>
      </c>
      <c r="B1116" s="218" t="s">
        <v>10631</v>
      </c>
      <c r="C1116" s="237" t="s">
        <v>10273</v>
      </c>
      <c r="D1116" s="233" t="s">
        <v>10621</v>
      </c>
      <c r="E1116" s="232" t="s">
        <v>6365</v>
      </c>
      <c r="F1116" s="236" t="s">
        <v>10268</v>
      </c>
      <c r="G1116" s="210">
        <v>0</v>
      </c>
      <c r="H1116" s="227" t="s">
        <v>4949</v>
      </c>
      <c r="I1116" s="227"/>
      <c r="J1116" s="227"/>
      <c r="K1116" s="227"/>
      <c r="L1116" s="227"/>
      <c r="M1116" s="227"/>
      <c r="N1116" s="227" t="s">
        <v>10242</v>
      </c>
      <c r="O1116" s="242" t="s">
        <v>10640</v>
      </c>
      <c r="P1116" s="242" t="s">
        <v>10641</v>
      </c>
      <c r="Q1116" s="221" t="s">
        <v>10642</v>
      </c>
      <c r="R1116" s="208" t="s">
        <v>6366</v>
      </c>
      <c r="S1116" s="209" t="s">
        <v>10622</v>
      </c>
      <c r="T1116" s="229">
        <v>45702</v>
      </c>
      <c r="U1116" s="230" t="s">
        <v>10277</v>
      </c>
      <c r="V1116" s="230" t="s">
        <v>10263</v>
      </c>
      <c r="W1116" s="230" t="s">
        <v>10263</v>
      </c>
      <c r="X1116" s="230" t="s">
        <v>10271</v>
      </c>
      <c r="Y1116" s="220"/>
      <c r="Z1116" s="230" t="s">
        <v>10264</v>
      </c>
      <c r="AA1116" s="220">
        <v>202503</v>
      </c>
      <c r="AB1116" s="239"/>
      <c r="AC1116" s="240" t="s">
        <v>10280</v>
      </c>
      <c r="AD1116" s="240" t="s">
        <v>10252</v>
      </c>
      <c r="AE1116" s="241">
        <v>0</v>
      </c>
      <c r="AF1116" s="240" t="s">
        <v>10252</v>
      </c>
      <c r="AG1116" s="235" t="str">
        <f>IFERROR(VLOOKUP(작성용!A:A,RM!A:D,4,0),"-")</f>
        <v>서동현/조용원</v>
      </c>
      <c r="AH1116" s="9" t="s">
        <v>10637</v>
      </c>
      <c r="AI1116" s="231" t="s">
        <v>10644</v>
      </c>
      <c r="AJ1116" s="231" t="s">
        <v>4949</v>
      </c>
      <c r="AK1116" s="231" t="s">
        <v>3962</v>
      </c>
      <c r="AL1116" s="231">
        <v>1115</v>
      </c>
    </row>
    <row r="1117" spans="1:38" x14ac:dyDescent="0.3">
      <c r="A1117" s="218" t="s">
        <v>20</v>
      </c>
      <c r="B1117" s="218" t="s">
        <v>10631</v>
      </c>
      <c r="C1117" s="237" t="s">
        <v>10273</v>
      </c>
      <c r="D1117" s="233" t="s">
        <v>10730</v>
      </c>
      <c r="E1117" s="232" t="s">
        <v>6840</v>
      </c>
      <c r="F1117" s="236" t="s">
        <v>10268</v>
      </c>
      <c r="G1117" s="210">
        <v>0</v>
      </c>
      <c r="H1117" s="227" t="s">
        <v>4949</v>
      </c>
      <c r="I1117" s="227"/>
      <c r="J1117" s="227"/>
      <c r="K1117" s="227"/>
      <c r="L1117" s="227"/>
      <c r="M1117" s="227"/>
      <c r="N1117" s="227" t="s">
        <v>10242</v>
      </c>
      <c r="O1117" s="242" t="s">
        <v>10640</v>
      </c>
      <c r="P1117" s="242" t="s">
        <v>10641</v>
      </c>
      <c r="Q1117" s="221" t="s">
        <v>10731</v>
      </c>
      <c r="R1117" s="208" t="s">
        <v>2</v>
      </c>
      <c r="S1117" s="209" t="s">
        <v>10732</v>
      </c>
      <c r="T1117" s="229">
        <v>45702</v>
      </c>
      <c r="U1117" s="230" t="s">
        <v>10277</v>
      </c>
      <c r="V1117" s="230" t="s">
        <v>10263</v>
      </c>
      <c r="W1117" s="230" t="s">
        <v>10733</v>
      </c>
      <c r="X1117" s="230" t="s">
        <v>10271</v>
      </c>
      <c r="Y1117" s="220"/>
      <c r="Z1117" s="230" t="s">
        <v>10264</v>
      </c>
      <c r="AA1117" s="220">
        <v>202503</v>
      </c>
      <c r="AB1117" s="239"/>
      <c r="AC1117" s="240" t="s">
        <v>10280</v>
      </c>
      <c r="AD1117" s="240" t="s">
        <v>10252</v>
      </c>
      <c r="AE1117" s="241">
        <v>0</v>
      </c>
      <c r="AF1117" s="240" t="s">
        <v>10252</v>
      </c>
      <c r="AG1117" s="235" t="str">
        <f>IFERROR(VLOOKUP(작성용!A:A,RM!A:D,4,0),"-")</f>
        <v>서동현/조용원</v>
      </c>
      <c r="AH1117" s="9" t="s">
        <v>10637</v>
      </c>
      <c r="AI1117" s="231" t="s">
        <v>10644</v>
      </c>
      <c r="AJ1117" s="231" t="s">
        <v>4949</v>
      </c>
      <c r="AK1117" s="231" t="s">
        <v>3962</v>
      </c>
      <c r="AL1117" s="231">
        <v>1116</v>
      </c>
    </row>
    <row r="1118" spans="1:38" x14ac:dyDescent="0.3">
      <c r="A1118" s="218" t="s">
        <v>20</v>
      </c>
      <c r="B1118" s="218" t="s">
        <v>10631</v>
      </c>
      <c r="C1118" s="237" t="s">
        <v>10273</v>
      </c>
      <c r="D1118" s="233" t="s">
        <v>10734</v>
      </c>
      <c r="E1118" s="232" t="s">
        <v>6841</v>
      </c>
      <c r="F1118" s="236" t="s">
        <v>10268</v>
      </c>
      <c r="G1118" s="210">
        <v>0</v>
      </c>
      <c r="H1118" s="227" t="s">
        <v>4949</v>
      </c>
      <c r="I1118" s="227"/>
      <c r="J1118" s="227"/>
      <c r="K1118" s="227"/>
      <c r="L1118" s="227"/>
      <c r="M1118" s="227"/>
      <c r="N1118" s="227" t="s">
        <v>10242</v>
      </c>
      <c r="O1118" s="242" t="s">
        <v>10640</v>
      </c>
      <c r="P1118" s="242" t="s">
        <v>10641</v>
      </c>
      <c r="Q1118" s="221" t="s">
        <v>10642</v>
      </c>
      <c r="R1118" s="208" t="s">
        <v>2</v>
      </c>
      <c r="S1118" s="209" t="s">
        <v>10735</v>
      </c>
      <c r="T1118" s="229">
        <v>45702</v>
      </c>
      <c r="U1118" s="230" t="s">
        <v>10277</v>
      </c>
      <c r="V1118" s="230" t="s">
        <v>10263</v>
      </c>
      <c r="W1118" s="230" t="s">
        <v>10263</v>
      </c>
      <c r="X1118" s="230" t="s">
        <v>10271</v>
      </c>
      <c r="Y1118" s="220"/>
      <c r="Z1118" s="230" t="s">
        <v>10264</v>
      </c>
      <c r="AA1118" s="220">
        <v>202503</v>
      </c>
      <c r="AB1118" s="239"/>
      <c r="AC1118" s="240" t="s">
        <v>10280</v>
      </c>
      <c r="AD1118" s="240" t="s">
        <v>10252</v>
      </c>
      <c r="AE1118" s="241">
        <v>0</v>
      </c>
      <c r="AF1118" s="240" t="s">
        <v>10252</v>
      </c>
      <c r="AG1118" s="235" t="str">
        <f>IFERROR(VLOOKUP(작성용!A:A,RM!A:D,4,0),"-")</f>
        <v>서동현/조용원</v>
      </c>
      <c r="AH1118" s="9" t="s">
        <v>10637</v>
      </c>
      <c r="AI1118" s="231" t="s">
        <v>10644</v>
      </c>
      <c r="AJ1118" s="231" t="s">
        <v>4949</v>
      </c>
      <c r="AK1118" s="231" t="s">
        <v>3962</v>
      </c>
      <c r="AL1118" s="231">
        <v>1117</v>
      </c>
    </row>
    <row r="1119" spans="1:38" x14ac:dyDescent="0.3">
      <c r="A1119" s="218" t="s">
        <v>20</v>
      </c>
      <c r="B1119" s="218" t="s">
        <v>10631</v>
      </c>
      <c r="C1119" s="237" t="s">
        <v>10273</v>
      </c>
      <c r="D1119" s="233" t="s">
        <v>10736</v>
      </c>
      <c r="E1119" s="232" t="s">
        <v>6842</v>
      </c>
      <c r="F1119" s="236" t="s">
        <v>10268</v>
      </c>
      <c r="G1119" s="210">
        <v>0</v>
      </c>
      <c r="H1119" s="227" t="s">
        <v>4949</v>
      </c>
      <c r="I1119" s="227"/>
      <c r="J1119" s="227"/>
      <c r="K1119" s="227"/>
      <c r="L1119" s="227"/>
      <c r="M1119" s="227"/>
      <c r="N1119" s="227" t="s">
        <v>10242</v>
      </c>
      <c r="O1119" s="242" t="s">
        <v>10640</v>
      </c>
      <c r="P1119" s="242" t="s">
        <v>10641</v>
      </c>
      <c r="Q1119" s="221" t="s">
        <v>10642</v>
      </c>
      <c r="R1119" s="208" t="s">
        <v>2</v>
      </c>
      <c r="S1119" s="209" t="s">
        <v>10737</v>
      </c>
      <c r="T1119" s="229">
        <v>45702</v>
      </c>
      <c r="U1119" s="230" t="s">
        <v>10277</v>
      </c>
      <c r="V1119" s="230" t="s">
        <v>10263</v>
      </c>
      <c r="W1119" s="230" t="s">
        <v>10263</v>
      </c>
      <c r="X1119" s="230" t="s">
        <v>10271</v>
      </c>
      <c r="Y1119" s="220"/>
      <c r="Z1119" s="230" t="s">
        <v>10264</v>
      </c>
      <c r="AA1119" s="220">
        <v>202503</v>
      </c>
      <c r="AB1119" s="239"/>
      <c r="AC1119" s="240" t="s">
        <v>10280</v>
      </c>
      <c r="AD1119" s="240" t="s">
        <v>10252</v>
      </c>
      <c r="AE1119" s="241">
        <v>0</v>
      </c>
      <c r="AF1119" s="240" t="s">
        <v>10252</v>
      </c>
      <c r="AG1119" s="235" t="str">
        <f>IFERROR(VLOOKUP(작성용!A:A,RM!A:D,4,0),"-")</f>
        <v>서동현/조용원</v>
      </c>
      <c r="AH1119" s="9" t="s">
        <v>10637</v>
      </c>
      <c r="AI1119" s="231" t="s">
        <v>10644</v>
      </c>
      <c r="AJ1119" s="231" t="s">
        <v>4949</v>
      </c>
      <c r="AK1119" s="231" t="s">
        <v>3962</v>
      </c>
      <c r="AL1119" s="231">
        <v>1118</v>
      </c>
    </row>
    <row r="1120" spans="1:38" x14ac:dyDescent="0.3">
      <c r="A1120" s="218" t="s">
        <v>20</v>
      </c>
      <c r="B1120" s="218" t="s">
        <v>10631</v>
      </c>
      <c r="C1120" s="237" t="s">
        <v>10273</v>
      </c>
      <c r="D1120" s="233" t="s">
        <v>10738</v>
      </c>
      <c r="E1120" s="232" t="s">
        <v>6843</v>
      </c>
      <c r="F1120" s="236" t="s">
        <v>10268</v>
      </c>
      <c r="G1120" s="210">
        <v>0</v>
      </c>
      <c r="H1120" s="227" t="s">
        <v>4949</v>
      </c>
      <c r="I1120" s="227"/>
      <c r="J1120" s="227"/>
      <c r="K1120" s="227"/>
      <c r="L1120" s="227"/>
      <c r="M1120" s="227"/>
      <c r="N1120" s="227" t="s">
        <v>10242</v>
      </c>
      <c r="O1120" s="242" t="s">
        <v>10640</v>
      </c>
      <c r="P1120" s="242" t="s">
        <v>10641</v>
      </c>
      <c r="Q1120" s="221" t="s">
        <v>10642</v>
      </c>
      <c r="R1120" s="208" t="s">
        <v>2</v>
      </c>
      <c r="S1120" s="209" t="s">
        <v>10739</v>
      </c>
      <c r="T1120" s="229">
        <v>45702</v>
      </c>
      <c r="U1120" s="230" t="s">
        <v>10277</v>
      </c>
      <c r="V1120" s="230" t="s">
        <v>10263</v>
      </c>
      <c r="W1120" s="230" t="s">
        <v>10263</v>
      </c>
      <c r="X1120" s="230" t="s">
        <v>10271</v>
      </c>
      <c r="Y1120" s="220"/>
      <c r="Z1120" s="230" t="s">
        <v>10264</v>
      </c>
      <c r="AA1120" s="220">
        <v>202503</v>
      </c>
      <c r="AB1120" s="239"/>
      <c r="AC1120" s="240" t="s">
        <v>10280</v>
      </c>
      <c r="AD1120" s="240" t="s">
        <v>10252</v>
      </c>
      <c r="AE1120" s="241">
        <v>0</v>
      </c>
      <c r="AF1120" s="240" t="s">
        <v>10252</v>
      </c>
      <c r="AG1120" s="235" t="str">
        <f>IFERROR(VLOOKUP(작성용!A:A,RM!A:D,4,0),"-")</f>
        <v>서동현/조용원</v>
      </c>
      <c r="AH1120" s="9" t="s">
        <v>10637</v>
      </c>
      <c r="AI1120" s="231" t="s">
        <v>10644</v>
      </c>
      <c r="AJ1120" s="231" t="s">
        <v>4949</v>
      </c>
      <c r="AK1120" s="231" t="s">
        <v>7136</v>
      </c>
      <c r="AL1120" s="231">
        <v>1119</v>
      </c>
    </row>
    <row r="1121" spans="1:38" x14ac:dyDescent="0.3">
      <c r="A1121" s="218" t="s">
        <v>20</v>
      </c>
      <c r="B1121" s="218" t="s">
        <v>10631</v>
      </c>
      <c r="C1121" s="237" t="s">
        <v>10273</v>
      </c>
      <c r="D1121" s="233" t="s">
        <v>10740</v>
      </c>
      <c r="E1121" s="232" t="s">
        <v>6844</v>
      </c>
      <c r="F1121" s="236" t="s">
        <v>10268</v>
      </c>
      <c r="G1121" s="210">
        <v>0</v>
      </c>
      <c r="H1121" s="227" t="s">
        <v>4949</v>
      </c>
      <c r="I1121" s="227"/>
      <c r="J1121" s="227"/>
      <c r="K1121" s="227"/>
      <c r="L1121" s="227"/>
      <c r="M1121" s="227"/>
      <c r="N1121" s="227" t="s">
        <v>10242</v>
      </c>
      <c r="O1121" s="242" t="s">
        <v>10640</v>
      </c>
      <c r="P1121" s="242" t="s">
        <v>10641</v>
      </c>
      <c r="Q1121" s="221" t="s">
        <v>10642</v>
      </c>
      <c r="R1121" s="208" t="s">
        <v>2</v>
      </c>
      <c r="S1121" s="209" t="s">
        <v>10741</v>
      </c>
      <c r="T1121" s="229">
        <v>45702</v>
      </c>
      <c r="U1121" s="230" t="s">
        <v>10277</v>
      </c>
      <c r="V1121" s="230" t="s">
        <v>10263</v>
      </c>
      <c r="W1121" s="230" t="s">
        <v>10263</v>
      </c>
      <c r="X1121" s="230" t="s">
        <v>10271</v>
      </c>
      <c r="Y1121" s="220"/>
      <c r="Z1121" s="230" t="s">
        <v>10264</v>
      </c>
      <c r="AA1121" s="220">
        <v>202503</v>
      </c>
      <c r="AB1121" s="239"/>
      <c r="AC1121" s="240" t="s">
        <v>10280</v>
      </c>
      <c r="AD1121" s="240" t="s">
        <v>10252</v>
      </c>
      <c r="AE1121" s="241">
        <v>0</v>
      </c>
      <c r="AF1121" s="240" t="s">
        <v>10252</v>
      </c>
      <c r="AG1121" s="235" t="str">
        <f>IFERROR(VLOOKUP(작성용!A:A,RM!A:D,4,0),"-")</f>
        <v>서동현/조용원</v>
      </c>
      <c r="AH1121" s="9" t="s">
        <v>10637</v>
      </c>
      <c r="AI1121" s="231" t="s">
        <v>10644</v>
      </c>
      <c r="AJ1121" s="231" t="s">
        <v>4949</v>
      </c>
      <c r="AK1121" s="231" t="s">
        <v>3962</v>
      </c>
      <c r="AL1121" s="231">
        <v>1120</v>
      </c>
    </row>
    <row r="1122" spans="1:38" x14ac:dyDescent="0.3">
      <c r="A1122" s="218" t="s">
        <v>20</v>
      </c>
      <c r="B1122" s="218" t="s">
        <v>10631</v>
      </c>
      <c r="C1122" s="237" t="s">
        <v>10273</v>
      </c>
      <c r="D1122" s="233" t="s">
        <v>10742</v>
      </c>
      <c r="E1122" s="232" t="s">
        <v>6845</v>
      </c>
      <c r="F1122" s="236" t="s">
        <v>10268</v>
      </c>
      <c r="G1122" s="210">
        <v>0</v>
      </c>
      <c r="H1122" s="227" t="s">
        <v>4949</v>
      </c>
      <c r="I1122" s="227"/>
      <c r="J1122" s="227"/>
      <c r="K1122" s="227"/>
      <c r="L1122" s="227"/>
      <c r="M1122" s="227"/>
      <c r="N1122" s="227" t="s">
        <v>10242</v>
      </c>
      <c r="O1122" s="242" t="s">
        <v>10640</v>
      </c>
      <c r="P1122" s="242" t="s">
        <v>10641</v>
      </c>
      <c r="Q1122" s="221" t="s">
        <v>10642</v>
      </c>
      <c r="R1122" s="208" t="s">
        <v>2</v>
      </c>
      <c r="S1122" s="209" t="s">
        <v>10743</v>
      </c>
      <c r="T1122" s="229">
        <v>45702</v>
      </c>
      <c r="U1122" s="230" t="s">
        <v>10277</v>
      </c>
      <c r="V1122" s="230" t="s">
        <v>10263</v>
      </c>
      <c r="W1122" s="230" t="s">
        <v>10263</v>
      </c>
      <c r="X1122" s="230" t="s">
        <v>10271</v>
      </c>
      <c r="Y1122" s="220"/>
      <c r="Z1122" s="230" t="s">
        <v>10264</v>
      </c>
      <c r="AA1122" s="220">
        <v>202503</v>
      </c>
      <c r="AB1122" s="239"/>
      <c r="AC1122" s="240" t="s">
        <v>10280</v>
      </c>
      <c r="AD1122" s="240" t="s">
        <v>10252</v>
      </c>
      <c r="AE1122" s="241">
        <v>0</v>
      </c>
      <c r="AF1122" s="240" t="s">
        <v>10252</v>
      </c>
      <c r="AG1122" s="235" t="str">
        <f>IFERROR(VLOOKUP(작성용!A:A,RM!A:D,4,0),"-")</f>
        <v>서동현/조용원</v>
      </c>
      <c r="AH1122" s="9" t="s">
        <v>10637</v>
      </c>
      <c r="AI1122" s="231" t="s">
        <v>10644</v>
      </c>
      <c r="AJ1122" s="231" t="s">
        <v>4949</v>
      </c>
      <c r="AK1122" s="231" t="s">
        <v>3962</v>
      </c>
      <c r="AL1122" s="231">
        <v>1121</v>
      </c>
    </row>
    <row r="1123" spans="1:38" x14ac:dyDescent="0.3">
      <c r="A1123" s="218" t="s">
        <v>20</v>
      </c>
      <c r="B1123" s="218" t="s">
        <v>10631</v>
      </c>
      <c r="C1123" s="237" t="s">
        <v>10273</v>
      </c>
      <c r="D1123" s="233" t="s">
        <v>10744</v>
      </c>
      <c r="E1123" s="232" t="s">
        <v>6846</v>
      </c>
      <c r="F1123" s="236" t="s">
        <v>10268</v>
      </c>
      <c r="G1123" s="210">
        <v>0</v>
      </c>
      <c r="H1123" s="227" t="s">
        <v>4949</v>
      </c>
      <c r="I1123" s="227"/>
      <c r="J1123" s="227"/>
      <c r="K1123" s="227"/>
      <c r="L1123" s="227"/>
      <c r="M1123" s="227"/>
      <c r="N1123" s="227" t="s">
        <v>10242</v>
      </c>
      <c r="O1123" s="242" t="s">
        <v>10640</v>
      </c>
      <c r="P1123" s="242" t="s">
        <v>10641</v>
      </c>
      <c r="Q1123" s="221" t="s">
        <v>10642</v>
      </c>
      <c r="R1123" s="208" t="s">
        <v>2</v>
      </c>
      <c r="S1123" s="209" t="s">
        <v>10745</v>
      </c>
      <c r="T1123" s="229">
        <v>45702</v>
      </c>
      <c r="U1123" s="230" t="s">
        <v>10277</v>
      </c>
      <c r="V1123" s="230" t="s">
        <v>10263</v>
      </c>
      <c r="W1123" s="230" t="s">
        <v>10263</v>
      </c>
      <c r="X1123" s="230" t="s">
        <v>10271</v>
      </c>
      <c r="Y1123" s="220"/>
      <c r="Z1123" s="230" t="s">
        <v>10264</v>
      </c>
      <c r="AA1123" s="220">
        <v>202503</v>
      </c>
      <c r="AB1123" s="239"/>
      <c r="AC1123" s="240" t="s">
        <v>10280</v>
      </c>
      <c r="AD1123" s="240" t="s">
        <v>10252</v>
      </c>
      <c r="AE1123" s="241">
        <v>0</v>
      </c>
      <c r="AF1123" s="240" t="s">
        <v>10252</v>
      </c>
      <c r="AG1123" s="235" t="str">
        <f>IFERROR(VLOOKUP(작성용!A:A,RM!A:D,4,0),"-")</f>
        <v>서동현/조용원</v>
      </c>
      <c r="AH1123" s="9" t="s">
        <v>10637</v>
      </c>
      <c r="AI1123" s="231" t="s">
        <v>10644</v>
      </c>
      <c r="AJ1123" s="231" t="s">
        <v>4949</v>
      </c>
      <c r="AK1123" s="231" t="s">
        <v>3962</v>
      </c>
      <c r="AL1123" s="231">
        <v>1122</v>
      </c>
    </row>
    <row r="1124" spans="1:38" x14ac:dyDescent="0.3">
      <c r="A1124" s="218" t="s">
        <v>20</v>
      </c>
      <c r="B1124" s="218" t="s">
        <v>10631</v>
      </c>
      <c r="C1124" s="237" t="s">
        <v>10273</v>
      </c>
      <c r="D1124" s="233" t="s">
        <v>10746</v>
      </c>
      <c r="E1124" s="232" t="s">
        <v>6847</v>
      </c>
      <c r="F1124" s="236" t="s">
        <v>10268</v>
      </c>
      <c r="G1124" s="210">
        <v>0</v>
      </c>
      <c r="H1124" s="227" t="s">
        <v>4949</v>
      </c>
      <c r="I1124" s="227"/>
      <c r="J1124" s="227"/>
      <c r="K1124" s="227"/>
      <c r="L1124" s="227"/>
      <c r="M1124" s="227"/>
      <c r="N1124" s="227" t="s">
        <v>10242</v>
      </c>
      <c r="O1124" s="242" t="s">
        <v>10640</v>
      </c>
      <c r="P1124" s="242" t="s">
        <v>10641</v>
      </c>
      <c r="Q1124" s="221" t="s">
        <v>10642</v>
      </c>
      <c r="R1124" s="208" t="s">
        <v>2</v>
      </c>
      <c r="S1124" s="209" t="s">
        <v>10747</v>
      </c>
      <c r="T1124" s="229">
        <v>45702</v>
      </c>
      <c r="U1124" s="230" t="s">
        <v>10277</v>
      </c>
      <c r="V1124" s="230" t="s">
        <v>10263</v>
      </c>
      <c r="W1124" s="230" t="s">
        <v>10263</v>
      </c>
      <c r="X1124" s="230" t="s">
        <v>10271</v>
      </c>
      <c r="Y1124" s="220"/>
      <c r="Z1124" s="230" t="s">
        <v>10264</v>
      </c>
      <c r="AA1124" s="220">
        <v>202503</v>
      </c>
      <c r="AB1124" s="239"/>
      <c r="AC1124" s="240" t="s">
        <v>10280</v>
      </c>
      <c r="AD1124" s="240" t="s">
        <v>10252</v>
      </c>
      <c r="AE1124" s="241">
        <v>0</v>
      </c>
      <c r="AF1124" s="240" t="s">
        <v>10252</v>
      </c>
      <c r="AG1124" s="235" t="str">
        <f>IFERROR(VLOOKUP(작성용!A:A,RM!A:D,4,0),"-")</f>
        <v>서동현/조용원</v>
      </c>
      <c r="AH1124" s="9" t="s">
        <v>10637</v>
      </c>
      <c r="AI1124" s="231" t="s">
        <v>10644</v>
      </c>
      <c r="AJ1124" s="231" t="s">
        <v>4949</v>
      </c>
      <c r="AK1124" s="231" t="s">
        <v>3962</v>
      </c>
      <c r="AL1124" s="231">
        <v>1123</v>
      </c>
    </row>
    <row r="1125" spans="1:38" x14ac:dyDescent="0.3">
      <c r="A1125" s="218" t="s">
        <v>20</v>
      </c>
      <c r="B1125" s="218" t="s">
        <v>10631</v>
      </c>
      <c r="C1125" s="237" t="s">
        <v>10273</v>
      </c>
      <c r="D1125" s="233" t="s">
        <v>10748</v>
      </c>
      <c r="E1125" s="232" t="s">
        <v>6848</v>
      </c>
      <c r="F1125" s="236" t="s">
        <v>10268</v>
      </c>
      <c r="G1125" s="210">
        <v>0</v>
      </c>
      <c r="H1125" s="227" t="s">
        <v>4949</v>
      </c>
      <c r="I1125" s="227"/>
      <c r="J1125" s="227"/>
      <c r="K1125" s="227"/>
      <c r="L1125" s="227"/>
      <c r="M1125" s="227"/>
      <c r="N1125" s="227" t="s">
        <v>10242</v>
      </c>
      <c r="O1125" s="242" t="s">
        <v>10640</v>
      </c>
      <c r="P1125" s="242" t="s">
        <v>10641</v>
      </c>
      <c r="Q1125" s="221" t="s">
        <v>10642</v>
      </c>
      <c r="R1125" s="208" t="s">
        <v>2</v>
      </c>
      <c r="S1125" s="209" t="s">
        <v>10749</v>
      </c>
      <c r="T1125" s="229">
        <v>45702</v>
      </c>
      <c r="U1125" s="230" t="s">
        <v>10277</v>
      </c>
      <c r="V1125" s="230" t="s">
        <v>10263</v>
      </c>
      <c r="W1125" s="230" t="s">
        <v>10263</v>
      </c>
      <c r="X1125" s="230" t="s">
        <v>10271</v>
      </c>
      <c r="Y1125" s="220"/>
      <c r="Z1125" s="230" t="s">
        <v>10264</v>
      </c>
      <c r="AA1125" s="220">
        <v>202503</v>
      </c>
      <c r="AB1125" s="239"/>
      <c r="AC1125" s="240" t="s">
        <v>10280</v>
      </c>
      <c r="AD1125" s="240" t="s">
        <v>10252</v>
      </c>
      <c r="AE1125" s="241">
        <v>0</v>
      </c>
      <c r="AF1125" s="240" t="s">
        <v>10252</v>
      </c>
      <c r="AG1125" s="235" t="str">
        <f>IFERROR(VLOOKUP(작성용!A:A,RM!A:D,4,0),"-")</f>
        <v>서동현/조용원</v>
      </c>
      <c r="AH1125" s="9" t="s">
        <v>10637</v>
      </c>
      <c r="AI1125" s="231" t="s">
        <v>10644</v>
      </c>
      <c r="AJ1125" s="231" t="s">
        <v>4949</v>
      </c>
      <c r="AK1125" s="231" t="s">
        <v>3962</v>
      </c>
      <c r="AL1125" s="231">
        <v>1124</v>
      </c>
    </row>
    <row r="1126" spans="1:38" x14ac:dyDescent="0.3">
      <c r="A1126" s="218" t="s">
        <v>20</v>
      </c>
      <c r="B1126" s="218" t="s">
        <v>10631</v>
      </c>
      <c r="C1126" s="237" t="s">
        <v>10273</v>
      </c>
      <c r="D1126" s="233" t="s">
        <v>10750</v>
      </c>
      <c r="E1126" s="232" t="s">
        <v>6849</v>
      </c>
      <c r="F1126" s="236" t="s">
        <v>10268</v>
      </c>
      <c r="G1126" s="210">
        <v>0</v>
      </c>
      <c r="H1126" s="227" t="s">
        <v>4949</v>
      </c>
      <c r="I1126" s="227"/>
      <c r="J1126" s="227"/>
      <c r="K1126" s="227"/>
      <c r="L1126" s="227"/>
      <c r="M1126" s="227"/>
      <c r="N1126" s="227" t="s">
        <v>10242</v>
      </c>
      <c r="O1126" s="242" t="s">
        <v>10640</v>
      </c>
      <c r="P1126" s="242" t="s">
        <v>10641</v>
      </c>
      <c r="Q1126" s="221" t="s">
        <v>10642</v>
      </c>
      <c r="R1126" s="208" t="s">
        <v>2</v>
      </c>
      <c r="S1126" s="209" t="s">
        <v>10751</v>
      </c>
      <c r="T1126" s="229">
        <v>45702</v>
      </c>
      <c r="U1126" s="230" t="s">
        <v>10277</v>
      </c>
      <c r="V1126" s="230" t="s">
        <v>10263</v>
      </c>
      <c r="W1126" s="230" t="s">
        <v>10263</v>
      </c>
      <c r="X1126" s="230" t="s">
        <v>10271</v>
      </c>
      <c r="Y1126" s="220"/>
      <c r="Z1126" s="230" t="s">
        <v>10264</v>
      </c>
      <c r="AA1126" s="220">
        <v>202503</v>
      </c>
      <c r="AB1126" s="239"/>
      <c r="AC1126" s="240" t="s">
        <v>10280</v>
      </c>
      <c r="AD1126" s="240" t="s">
        <v>10252</v>
      </c>
      <c r="AE1126" s="241">
        <v>0</v>
      </c>
      <c r="AF1126" s="240" t="s">
        <v>10252</v>
      </c>
      <c r="AG1126" s="235" t="str">
        <f>IFERROR(VLOOKUP(작성용!A:A,RM!A:D,4,0),"-")</f>
        <v>서동현/조용원</v>
      </c>
      <c r="AH1126" s="9" t="s">
        <v>10637</v>
      </c>
      <c r="AI1126" s="231" t="s">
        <v>10644</v>
      </c>
      <c r="AJ1126" s="231" t="s">
        <v>4949</v>
      </c>
      <c r="AK1126" s="231" t="s">
        <v>3962</v>
      </c>
      <c r="AL1126" s="231">
        <v>1125</v>
      </c>
    </row>
    <row r="1127" spans="1:38" x14ac:dyDescent="0.3">
      <c r="A1127" s="218" t="s">
        <v>20</v>
      </c>
      <c r="B1127" s="218" t="s">
        <v>10631</v>
      </c>
      <c r="C1127" s="237" t="s">
        <v>10273</v>
      </c>
      <c r="D1127" s="233" t="s">
        <v>10752</v>
      </c>
      <c r="E1127" s="232" t="s">
        <v>6558</v>
      </c>
      <c r="F1127" s="236" t="s">
        <v>10268</v>
      </c>
      <c r="G1127" s="210">
        <v>0</v>
      </c>
      <c r="H1127" s="227" t="s">
        <v>4949</v>
      </c>
      <c r="I1127" s="227"/>
      <c r="J1127" s="227"/>
      <c r="K1127" s="227"/>
      <c r="L1127" s="227"/>
      <c r="M1127" s="227"/>
      <c r="N1127" s="227" t="s">
        <v>10242</v>
      </c>
      <c r="O1127" s="242" t="s">
        <v>10640</v>
      </c>
      <c r="P1127" s="242" t="s">
        <v>10641</v>
      </c>
      <c r="Q1127" s="221" t="s">
        <v>10642</v>
      </c>
      <c r="R1127" s="208" t="s">
        <v>6559</v>
      </c>
      <c r="S1127" s="209" t="s">
        <v>10753</v>
      </c>
      <c r="T1127" s="229">
        <v>45702</v>
      </c>
      <c r="U1127" s="230" t="s">
        <v>10277</v>
      </c>
      <c r="V1127" s="230" t="s">
        <v>10263</v>
      </c>
      <c r="W1127" s="230" t="s">
        <v>10263</v>
      </c>
      <c r="X1127" s="230" t="s">
        <v>10271</v>
      </c>
      <c r="Y1127" s="220"/>
      <c r="Z1127" s="230" t="s">
        <v>10264</v>
      </c>
      <c r="AA1127" s="220">
        <v>202503</v>
      </c>
      <c r="AB1127" s="239"/>
      <c r="AC1127" s="240" t="s">
        <v>10280</v>
      </c>
      <c r="AD1127" s="240" t="s">
        <v>10252</v>
      </c>
      <c r="AE1127" s="241">
        <v>0</v>
      </c>
      <c r="AF1127" s="240" t="s">
        <v>10252</v>
      </c>
      <c r="AG1127" s="235" t="str">
        <f>IFERROR(VLOOKUP(작성용!A:A,RM!A:D,4,0),"-")</f>
        <v>서동현/조용원</v>
      </c>
      <c r="AH1127" s="9" t="s">
        <v>10637</v>
      </c>
      <c r="AI1127" s="231" t="s">
        <v>10644</v>
      </c>
      <c r="AJ1127" s="231" t="s">
        <v>4949</v>
      </c>
      <c r="AK1127" s="231" t="s">
        <v>3962</v>
      </c>
      <c r="AL1127" s="231">
        <v>1126</v>
      </c>
    </row>
    <row r="1128" spans="1:38" x14ac:dyDescent="0.3">
      <c r="A1128" s="218" t="s">
        <v>20</v>
      </c>
      <c r="B1128" s="218" t="s">
        <v>10631</v>
      </c>
      <c r="C1128" s="237" t="s">
        <v>10273</v>
      </c>
      <c r="D1128" s="233" t="s">
        <v>10754</v>
      </c>
      <c r="E1128" s="232" t="s">
        <v>10755</v>
      </c>
      <c r="F1128" s="236" t="s">
        <v>10268</v>
      </c>
      <c r="G1128" s="210">
        <v>0</v>
      </c>
      <c r="H1128" s="227" t="s">
        <v>4949</v>
      </c>
      <c r="I1128" s="227"/>
      <c r="J1128" s="227"/>
      <c r="K1128" s="227"/>
      <c r="L1128" s="227"/>
      <c r="M1128" s="227"/>
      <c r="N1128" s="227" t="s">
        <v>10242</v>
      </c>
      <c r="O1128" s="242" t="s">
        <v>10640</v>
      </c>
      <c r="P1128" s="242" t="s">
        <v>10641</v>
      </c>
      <c r="Q1128" s="221" t="s">
        <v>10731</v>
      </c>
      <c r="R1128" s="208" t="s">
        <v>6850</v>
      </c>
      <c r="S1128" s="209" t="s">
        <v>10756</v>
      </c>
      <c r="T1128" s="229">
        <v>45702</v>
      </c>
      <c r="U1128" s="230" t="s">
        <v>10277</v>
      </c>
      <c r="V1128" s="230" t="s">
        <v>10263</v>
      </c>
      <c r="W1128" s="230" t="s">
        <v>10733</v>
      </c>
      <c r="X1128" s="230" t="s">
        <v>10271</v>
      </c>
      <c r="Y1128" s="220"/>
      <c r="Z1128" s="230" t="s">
        <v>10264</v>
      </c>
      <c r="AA1128" s="220">
        <v>202503</v>
      </c>
      <c r="AB1128" s="239"/>
      <c r="AC1128" s="240" t="s">
        <v>10280</v>
      </c>
      <c r="AD1128" s="240" t="s">
        <v>10252</v>
      </c>
      <c r="AE1128" s="241">
        <v>0</v>
      </c>
      <c r="AF1128" s="240" t="s">
        <v>10252</v>
      </c>
      <c r="AG1128" s="235" t="str">
        <f>IFERROR(VLOOKUP(작성용!A:A,RM!A:D,4,0),"-")</f>
        <v>서동현/조용원</v>
      </c>
      <c r="AH1128" s="9" t="s">
        <v>10637</v>
      </c>
      <c r="AI1128" s="231" t="s">
        <v>10644</v>
      </c>
      <c r="AJ1128" s="231" t="s">
        <v>4949</v>
      </c>
      <c r="AK1128" s="231" t="s">
        <v>3962</v>
      </c>
      <c r="AL1128" s="231">
        <v>1127</v>
      </c>
    </row>
    <row r="1129" spans="1:38" x14ac:dyDescent="0.3">
      <c r="A1129" s="218" t="s">
        <v>20</v>
      </c>
      <c r="B1129" s="218" t="s">
        <v>10631</v>
      </c>
      <c r="C1129" s="237" t="s">
        <v>10273</v>
      </c>
      <c r="D1129" s="233" t="s">
        <v>10757</v>
      </c>
      <c r="E1129" s="232" t="s">
        <v>6851</v>
      </c>
      <c r="F1129" s="236" t="s">
        <v>10268</v>
      </c>
      <c r="G1129" s="210">
        <v>0</v>
      </c>
      <c r="H1129" s="227" t="s">
        <v>4949</v>
      </c>
      <c r="I1129" s="227"/>
      <c r="J1129" s="227"/>
      <c r="K1129" s="227"/>
      <c r="L1129" s="227"/>
      <c r="M1129" s="227"/>
      <c r="N1129" s="227" t="s">
        <v>10242</v>
      </c>
      <c r="O1129" s="242" t="s">
        <v>10640</v>
      </c>
      <c r="P1129" s="242" t="s">
        <v>10641</v>
      </c>
      <c r="Q1129" s="221" t="s">
        <v>10642</v>
      </c>
      <c r="R1129" s="208" t="s">
        <v>6852</v>
      </c>
      <c r="S1129" s="209" t="s">
        <v>10758</v>
      </c>
      <c r="T1129" s="229">
        <v>45702</v>
      </c>
      <c r="U1129" s="230" t="s">
        <v>10277</v>
      </c>
      <c r="V1129" s="230" t="s">
        <v>10263</v>
      </c>
      <c r="W1129" s="230" t="s">
        <v>10263</v>
      </c>
      <c r="X1129" s="230" t="s">
        <v>10271</v>
      </c>
      <c r="Y1129" s="220"/>
      <c r="Z1129" s="230" t="s">
        <v>10264</v>
      </c>
      <c r="AA1129" s="220">
        <v>202503</v>
      </c>
      <c r="AB1129" s="239"/>
      <c r="AC1129" s="240" t="s">
        <v>10280</v>
      </c>
      <c r="AD1129" s="240" t="s">
        <v>10252</v>
      </c>
      <c r="AE1129" s="241">
        <v>0</v>
      </c>
      <c r="AF1129" s="240" t="s">
        <v>10252</v>
      </c>
      <c r="AG1129" s="235" t="str">
        <f>IFERROR(VLOOKUP(작성용!A:A,RM!A:D,4,0),"-")</f>
        <v>서동현/조용원</v>
      </c>
      <c r="AH1129" s="9" t="s">
        <v>10637</v>
      </c>
      <c r="AI1129" s="231" t="s">
        <v>10644</v>
      </c>
      <c r="AJ1129" s="231" t="s">
        <v>4949</v>
      </c>
      <c r="AK1129" s="231" t="s">
        <v>3962</v>
      </c>
      <c r="AL1129" s="231">
        <v>1128</v>
      </c>
    </row>
    <row r="1130" spans="1:38" x14ac:dyDescent="0.3">
      <c r="A1130" s="218" t="s">
        <v>20</v>
      </c>
      <c r="B1130" s="218" t="s">
        <v>10631</v>
      </c>
      <c r="C1130" s="237" t="s">
        <v>10273</v>
      </c>
      <c r="D1130" s="233" t="s">
        <v>10759</v>
      </c>
      <c r="E1130" s="232" t="s">
        <v>10760</v>
      </c>
      <c r="F1130" s="236" t="s">
        <v>10268</v>
      </c>
      <c r="G1130" s="210">
        <v>0</v>
      </c>
      <c r="H1130" s="227" t="s">
        <v>4949</v>
      </c>
      <c r="I1130" s="227"/>
      <c r="J1130" s="227"/>
      <c r="K1130" s="227"/>
      <c r="L1130" s="227"/>
      <c r="M1130" s="227"/>
      <c r="N1130" s="227" t="s">
        <v>10242</v>
      </c>
      <c r="O1130" s="242" t="s">
        <v>10640</v>
      </c>
      <c r="P1130" s="242" t="s">
        <v>10641</v>
      </c>
      <c r="Q1130" s="221" t="s">
        <v>10642</v>
      </c>
      <c r="R1130" s="208" t="s">
        <v>6853</v>
      </c>
      <c r="S1130" s="209" t="s">
        <v>10761</v>
      </c>
      <c r="T1130" s="229">
        <v>45702</v>
      </c>
      <c r="U1130" s="230" t="s">
        <v>10277</v>
      </c>
      <c r="V1130" s="230" t="s">
        <v>10263</v>
      </c>
      <c r="W1130" s="230" t="s">
        <v>10263</v>
      </c>
      <c r="X1130" s="230" t="s">
        <v>10271</v>
      </c>
      <c r="Y1130" s="220"/>
      <c r="Z1130" s="230" t="s">
        <v>10264</v>
      </c>
      <c r="AA1130" s="220">
        <v>202503</v>
      </c>
      <c r="AB1130" s="239"/>
      <c r="AC1130" s="240" t="s">
        <v>10280</v>
      </c>
      <c r="AD1130" s="240" t="s">
        <v>10252</v>
      </c>
      <c r="AE1130" s="241">
        <v>0</v>
      </c>
      <c r="AF1130" s="240" t="s">
        <v>10252</v>
      </c>
      <c r="AG1130" s="235" t="str">
        <f>IFERROR(VLOOKUP(작성용!A:A,RM!A:D,4,0),"-")</f>
        <v>서동현/조용원</v>
      </c>
      <c r="AH1130" s="9" t="s">
        <v>10637</v>
      </c>
      <c r="AI1130" s="231" t="s">
        <v>10644</v>
      </c>
      <c r="AJ1130" s="231" t="s">
        <v>6707</v>
      </c>
      <c r="AK1130" s="231" t="s">
        <v>3962</v>
      </c>
      <c r="AL1130" s="231">
        <v>1129</v>
      </c>
    </row>
    <row r="1131" spans="1:38" x14ac:dyDescent="0.3">
      <c r="A1131" s="218" t="s">
        <v>20</v>
      </c>
      <c r="B1131" s="218" t="s">
        <v>10631</v>
      </c>
      <c r="C1131" s="237" t="s">
        <v>10273</v>
      </c>
      <c r="D1131" s="233" t="s">
        <v>10762</v>
      </c>
      <c r="E1131" s="232" t="s">
        <v>6854</v>
      </c>
      <c r="F1131" s="236" t="s">
        <v>10268</v>
      </c>
      <c r="G1131" s="210">
        <v>0</v>
      </c>
      <c r="H1131" s="227" t="s">
        <v>4949</v>
      </c>
      <c r="I1131" s="227"/>
      <c r="J1131" s="227"/>
      <c r="K1131" s="227"/>
      <c r="L1131" s="227"/>
      <c r="M1131" s="227"/>
      <c r="N1131" s="227" t="s">
        <v>10242</v>
      </c>
      <c r="O1131" s="242" t="s">
        <v>10640</v>
      </c>
      <c r="P1131" s="242" t="s">
        <v>10641</v>
      </c>
      <c r="Q1131" s="221" t="s">
        <v>10642</v>
      </c>
      <c r="R1131" s="208" t="s">
        <v>6855</v>
      </c>
      <c r="S1131" s="209" t="s">
        <v>10763</v>
      </c>
      <c r="T1131" s="229">
        <v>45702</v>
      </c>
      <c r="U1131" s="230" t="s">
        <v>10277</v>
      </c>
      <c r="V1131" s="230" t="s">
        <v>10263</v>
      </c>
      <c r="W1131" s="230" t="s">
        <v>10263</v>
      </c>
      <c r="X1131" s="230" t="s">
        <v>10271</v>
      </c>
      <c r="Y1131" s="220"/>
      <c r="Z1131" s="230" t="s">
        <v>10264</v>
      </c>
      <c r="AA1131" s="220">
        <v>202503</v>
      </c>
      <c r="AB1131" s="239"/>
      <c r="AC1131" s="240" t="s">
        <v>10280</v>
      </c>
      <c r="AD1131" s="240" t="s">
        <v>10252</v>
      </c>
      <c r="AE1131" s="241">
        <v>0</v>
      </c>
      <c r="AF1131" s="240" t="s">
        <v>10252</v>
      </c>
      <c r="AG1131" s="235" t="str">
        <f>IFERROR(VLOOKUP(작성용!A:A,RM!A:D,4,0),"-")</f>
        <v>서동현/조용원</v>
      </c>
      <c r="AH1131" s="9" t="s">
        <v>10637</v>
      </c>
      <c r="AI1131" s="231" t="s">
        <v>10644</v>
      </c>
      <c r="AJ1131" s="231" t="s">
        <v>4949</v>
      </c>
      <c r="AK1131" s="231" t="s">
        <v>3962</v>
      </c>
      <c r="AL1131" s="231">
        <v>1130</v>
      </c>
    </row>
    <row r="1132" spans="1:38" x14ac:dyDescent="0.3">
      <c r="A1132" s="218" t="s">
        <v>20</v>
      </c>
      <c r="B1132" s="218" t="s">
        <v>10631</v>
      </c>
      <c r="C1132" s="237" t="s">
        <v>10273</v>
      </c>
      <c r="D1132" s="233" t="s">
        <v>10764</v>
      </c>
      <c r="E1132" s="232" t="s">
        <v>6856</v>
      </c>
      <c r="F1132" s="236" t="s">
        <v>10268</v>
      </c>
      <c r="G1132" s="210">
        <v>0</v>
      </c>
      <c r="H1132" s="227" t="s">
        <v>4949</v>
      </c>
      <c r="I1132" s="227"/>
      <c r="J1132" s="227"/>
      <c r="K1132" s="227"/>
      <c r="L1132" s="227"/>
      <c r="M1132" s="227"/>
      <c r="N1132" s="227" t="s">
        <v>10242</v>
      </c>
      <c r="O1132" s="242" t="s">
        <v>10640</v>
      </c>
      <c r="P1132" s="242" t="s">
        <v>10641</v>
      </c>
      <c r="Q1132" s="221" t="s">
        <v>10642</v>
      </c>
      <c r="R1132" s="208" t="s">
        <v>6857</v>
      </c>
      <c r="S1132" s="209" t="s">
        <v>10765</v>
      </c>
      <c r="T1132" s="229">
        <v>45702</v>
      </c>
      <c r="U1132" s="230" t="s">
        <v>10277</v>
      </c>
      <c r="V1132" s="230" t="s">
        <v>10263</v>
      </c>
      <c r="W1132" s="230" t="s">
        <v>10263</v>
      </c>
      <c r="X1132" s="230" t="s">
        <v>10271</v>
      </c>
      <c r="Y1132" s="220"/>
      <c r="Z1132" s="230" t="s">
        <v>10264</v>
      </c>
      <c r="AA1132" s="220">
        <v>202503</v>
      </c>
      <c r="AB1132" s="239"/>
      <c r="AC1132" s="240" t="s">
        <v>10280</v>
      </c>
      <c r="AD1132" s="240" t="s">
        <v>10252</v>
      </c>
      <c r="AE1132" s="241">
        <v>0</v>
      </c>
      <c r="AF1132" s="240" t="s">
        <v>10252</v>
      </c>
      <c r="AG1132" s="235" t="str">
        <f>IFERROR(VLOOKUP(작성용!A:A,RM!A:D,4,0),"-")</f>
        <v>서동현/조용원</v>
      </c>
      <c r="AH1132" s="9" t="s">
        <v>10637</v>
      </c>
      <c r="AI1132" s="231" t="s">
        <v>10644</v>
      </c>
      <c r="AJ1132" s="231" t="s">
        <v>4949</v>
      </c>
      <c r="AK1132" s="231" t="s">
        <v>3962</v>
      </c>
      <c r="AL1132" s="231">
        <v>1131</v>
      </c>
    </row>
    <row r="1133" spans="1:38" x14ac:dyDescent="0.3">
      <c r="A1133" s="218" t="s">
        <v>20</v>
      </c>
      <c r="B1133" s="218" t="s">
        <v>10631</v>
      </c>
      <c r="C1133" s="237" t="s">
        <v>10273</v>
      </c>
      <c r="D1133" s="233" t="s">
        <v>10766</v>
      </c>
      <c r="E1133" s="232" t="s">
        <v>6858</v>
      </c>
      <c r="F1133" s="236" t="s">
        <v>10268</v>
      </c>
      <c r="G1133" s="210">
        <v>0</v>
      </c>
      <c r="H1133" s="227" t="s">
        <v>4949</v>
      </c>
      <c r="I1133" s="227"/>
      <c r="J1133" s="227"/>
      <c r="K1133" s="227"/>
      <c r="L1133" s="227"/>
      <c r="M1133" s="227"/>
      <c r="N1133" s="227" t="s">
        <v>10242</v>
      </c>
      <c r="O1133" s="242" t="s">
        <v>10640</v>
      </c>
      <c r="P1133" s="242" t="s">
        <v>10641</v>
      </c>
      <c r="Q1133" s="221" t="s">
        <v>10642</v>
      </c>
      <c r="R1133" s="208" t="s">
        <v>6859</v>
      </c>
      <c r="S1133" s="209" t="s">
        <v>10767</v>
      </c>
      <c r="T1133" s="229">
        <v>45702</v>
      </c>
      <c r="U1133" s="230" t="s">
        <v>10277</v>
      </c>
      <c r="V1133" s="230" t="s">
        <v>10263</v>
      </c>
      <c r="W1133" s="230" t="s">
        <v>10263</v>
      </c>
      <c r="X1133" s="230" t="s">
        <v>10271</v>
      </c>
      <c r="Y1133" s="220"/>
      <c r="Z1133" s="230" t="s">
        <v>10264</v>
      </c>
      <c r="AA1133" s="220">
        <v>202503</v>
      </c>
      <c r="AB1133" s="239"/>
      <c r="AC1133" s="240" t="s">
        <v>10280</v>
      </c>
      <c r="AD1133" s="240" t="s">
        <v>10252</v>
      </c>
      <c r="AE1133" s="241">
        <v>0</v>
      </c>
      <c r="AF1133" s="240" t="s">
        <v>10252</v>
      </c>
      <c r="AG1133" s="235" t="str">
        <f>IFERROR(VLOOKUP(작성용!A:A,RM!A:D,4,0),"-")</f>
        <v>서동현/조용원</v>
      </c>
      <c r="AH1133" s="9" t="s">
        <v>10637</v>
      </c>
      <c r="AI1133" s="231" t="s">
        <v>10644</v>
      </c>
      <c r="AJ1133" s="231" t="s">
        <v>4949</v>
      </c>
      <c r="AK1133" s="231" t="s">
        <v>3962</v>
      </c>
      <c r="AL1133" s="231">
        <v>1132</v>
      </c>
    </row>
    <row r="1134" spans="1:38" x14ac:dyDescent="0.3">
      <c r="A1134" s="218" t="s">
        <v>20</v>
      </c>
      <c r="B1134" s="218" t="s">
        <v>10631</v>
      </c>
      <c r="C1134" s="237" t="s">
        <v>10273</v>
      </c>
      <c r="D1134" s="233" t="s">
        <v>10768</v>
      </c>
      <c r="E1134" s="232" t="s">
        <v>6860</v>
      </c>
      <c r="F1134" s="236" t="s">
        <v>10268</v>
      </c>
      <c r="G1134" s="210">
        <v>0</v>
      </c>
      <c r="H1134" s="227" t="s">
        <v>4949</v>
      </c>
      <c r="I1134" s="227"/>
      <c r="J1134" s="227"/>
      <c r="K1134" s="227"/>
      <c r="L1134" s="227"/>
      <c r="M1134" s="227"/>
      <c r="N1134" s="227" t="s">
        <v>10242</v>
      </c>
      <c r="O1134" s="242" t="s">
        <v>10640</v>
      </c>
      <c r="P1134" s="242" t="s">
        <v>10641</v>
      </c>
      <c r="Q1134" s="221" t="s">
        <v>10642</v>
      </c>
      <c r="R1134" s="208" t="s">
        <v>6861</v>
      </c>
      <c r="S1134" s="209" t="s">
        <v>10769</v>
      </c>
      <c r="T1134" s="229">
        <v>45702</v>
      </c>
      <c r="U1134" s="230" t="s">
        <v>10277</v>
      </c>
      <c r="V1134" s="230" t="s">
        <v>10263</v>
      </c>
      <c r="W1134" s="230" t="s">
        <v>10263</v>
      </c>
      <c r="X1134" s="230" t="s">
        <v>10271</v>
      </c>
      <c r="Y1134" s="220"/>
      <c r="Z1134" s="230" t="s">
        <v>10264</v>
      </c>
      <c r="AA1134" s="220">
        <v>202503</v>
      </c>
      <c r="AB1134" s="239"/>
      <c r="AC1134" s="240" t="s">
        <v>10280</v>
      </c>
      <c r="AD1134" s="240" t="s">
        <v>10252</v>
      </c>
      <c r="AE1134" s="241">
        <v>0</v>
      </c>
      <c r="AF1134" s="240" t="s">
        <v>10252</v>
      </c>
      <c r="AG1134" s="235" t="str">
        <f>IFERROR(VLOOKUP(작성용!A:A,RM!A:D,4,0),"-")</f>
        <v>서동현/조용원</v>
      </c>
      <c r="AH1134" s="9" t="s">
        <v>10637</v>
      </c>
      <c r="AI1134" s="231" t="s">
        <v>10644</v>
      </c>
      <c r="AJ1134" s="231" t="s">
        <v>4949</v>
      </c>
      <c r="AK1134" s="231" t="s">
        <v>3962</v>
      </c>
      <c r="AL1134" s="231">
        <v>1133</v>
      </c>
    </row>
    <row r="1135" spans="1:38" x14ac:dyDescent="0.3">
      <c r="A1135" s="218" t="s">
        <v>20</v>
      </c>
      <c r="B1135" s="218" t="s">
        <v>10631</v>
      </c>
      <c r="C1135" s="237" t="s">
        <v>10273</v>
      </c>
      <c r="D1135" s="233" t="s">
        <v>10770</v>
      </c>
      <c r="E1135" s="232" t="s">
        <v>6709</v>
      </c>
      <c r="F1135" s="236" t="s">
        <v>10268</v>
      </c>
      <c r="G1135" s="210">
        <v>0</v>
      </c>
      <c r="H1135" s="227" t="s">
        <v>4949</v>
      </c>
      <c r="I1135" s="227"/>
      <c r="J1135" s="227"/>
      <c r="K1135" s="227"/>
      <c r="L1135" s="227"/>
      <c r="M1135" s="227"/>
      <c r="N1135" s="227" t="s">
        <v>10242</v>
      </c>
      <c r="O1135" s="242" t="s">
        <v>10640</v>
      </c>
      <c r="P1135" s="242" t="s">
        <v>10641</v>
      </c>
      <c r="Q1135" s="221" t="s">
        <v>10642</v>
      </c>
      <c r="R1135" s="208" t="s">
        <v>6862</v>
      </c>
      <c r="S1135" s="209" t="s">
        <v>10771</v>
      </c>
      <c r="T1135" s="229">
        <v>45702</v>
      </c>
      <c r="U1135" s="230" t="s">
        <v>10277</v>
      </c>
      <c r="V1135" s="230" t="s">
        <v>10263</v>
      </c>
      <c r="W1135" s="230" t="s">
        <v>10263</v>
      </c>
      <c r="X1135" s="230" t="s">
        <v>10271</v>
      </c>
      <c r="Y1135" s="220"/>
      <c r="Z1135" s="230" t="s">
        <v>10264</v>
      </c>
      <c r="AA1135" s="220">
        <v>202503</v>
      </c>
      <c r="AB1135" s="239"/>
      <c r="AC1135" s="240" t="s">
        <v>10280</v>
      </c>
      <c r="AD1135" s="240" t="s">
        <v>10252</v>
      </c>
      <c r="AE1135" s="241">
        <v>0</v>
      </c>
      <c r="AF1135" s="240" t="s">
        <v>10252</v>
      </c>
      <c r="AG1135" s="235" t="str">
        <f>IFERROR(VLOOKUP(작성용!A:A,RM!A:D,4,0),"-")</f>
        <v>서동현/조용원</v>
      </c>
      <c r="AH1135" s="9" t="s">
        <v>10637</v>
      </c>
      <c r="AI1135" s="231" t="s">
        <v>10644</v>
      </c>
      <c r="AJ1135" s="231" t="s">
        <v>4949</v>
      </c>
      <c r="AK1135" s="231" t="s">
        <v>3962</v>
      </c>
      <c r="AL1135" s="231">
        <v>1134</v>
      </c>
    </row>
    <row r="1136" spans="1:38" x14ac:dyDescent="0.3">
      <c r="A1136" s="218" t="s">
        <v>20</v>
      </c>
      <c r="B1136" s="218" t="s">
        <v>10631</v>
      </c>
      <c r="C1136" s="237" t="s">
        <v>10273</v>
      </c>
      <c r="D1136" s="233" t="s">
        <v>10772</v>
      </c>
      <c r="E1136" s="232" t="s">
        <v>6863</v>
      </c>
      <c r="F1136" s="236" t="s">
        <v>10268</v>
      </c>
      <c r="G1136" s="210">
        <v>0</v>
      </c>
      <c r="H1136" s="227" t="s">
        <v>4949</v>
      </c>
      <c r="I1136" s="227"/>
      <c r="J1136" s="227"/>
      <c r="K1136" s="227"/>
      <c r="L1136" s="227"/>
      <c r="M1136" s="227"/>
      <c r="N1136" s="227" t="s">
        <v>10242</v>
      </c>
      <c r="O1136" s="242" t="s">
        <v>10640</v>
      </c>
      <c r="P1136" s="242" t="s">
        <v>10641</v>
      </c>
      <c r="Q1136" s="221" t="s">
        <v>10642</v>
      </c>
      <c r="R1136" s="208" t="s">
        <v>6864</v>
      </c>
      <c r="S1136" s="209" t="s">
        <v>10773</v>
      </c>
      <c r="T1136" s="229">
        <v>45702</v>
      </c>
      <c r="U1136" s="230" t="s">
        <v>10277</v>
      </c>
      <c r="V1136" s="230" t="s">
        <v>10263</v>
      </c>
      <c r="W1136" s="230" t="s">
        <v>10263</v>
      </c>
      <c r="X1136" s="230" t="s">
        <v>10271</v>
      </c>
      <c r="Y1136" s="220"/>
      <c r="Z1136" s="230" t="s">
        <v>10264</v>
      </c>
      <c r="AA1136" s="220">
        <v>202503</v>
      </c>
      <c r="AB1136" s="239"/>
      <c r="AC1136" s="240" t="s">
        <v>10280</v>
      </c>
      <c r="AD1136" s="240" t="s">
        <v>10252</v>
      </c>
      <c r="AE1136" s="241">
        <v>0</v>
      </c>
      <c r="AF1136" s="240" t="s">
        <v>10252</v>
      </c>
      <c r="AG1136" s="235" t="str">
        <f>IFERROR(VLOOKUP(작성용!A:A,RM!A:D,4,0),"-")</f>
        <v>서동현/조용원</v>
      </c>
      <c r="AH1136" s="9" t="s">
        <v>10637</v>
      </c>
      <c r="AI1136" s="231" t="s">
        <v>10644</v>
      </c>
      <c r="AJ1136" s="231" t="s">
        <v>4949</v>
      </c>
      <c r="AK1136" s="231" t="s">
        <v>3962</v>
      </c>
      <c r="AL1136" s="231">
        <v>1135</v>
      </c>
    </row>
    <row r="1137" spans="1:38" x14ac:dyDescent="0.3">
      <c r="A1137" s="218" t="s">
        <v>20</v>
      </c>
      <c r="B1137" s="218" t="s">
        <v>10631</v>
      </c>
      <c r="C1137" s="237" t="s">
        <v>10273</v>
      </c>
      <c r="D1137" s="233" t="s">
        <v>10774</v>
      </c>
      <c r="E1137" s="232" t="s">
        <v>6865</v>
      </c>
      <c r="F1137" s="236" t="s">
        <v>10268</v>
      </c>
      <c r="G1137" s="210">
        <v>0</v>
      </c>
      <c r="H1137" s="227" t="s">
        <v>4949</v>
      </c>
      <c r="I1137" s="227"/>
      <c r="J1137" s="227"/>
      <c r="K1137" s="227"/>
      <c r="L1137" s="227"/>
      <c r="M1137" s="227"/>
      <c r="N1137" s="227" t="s">
        <v>10242</v>
      </c>
      <c r="O1137" s="242" t="s">
        <v>10640</v>
      </c>
      <c r="P1137" s="242" t="s">
        <v>10641</v>
      </c>
      <c r="Q1137" s="221" t="s">
        <v>10642</v>
      </c>
      <c r="R1137" s="208" t="s">
        <v>6866</v>
      </c>
      <c r="S1137" s="209" t="s">
        <v>10775</v>
      </c>
      <c r="T1137" s="229">
        <v>45702</v>
      </c>
      <c r="U1137" s="230" t="s">
        <v>10277</v>
      </c>
      <c r="V1137" s="230" t="s">
        <v>10263</v>
      </c>
      <c r="W1137" s="230" t="s">
        <v>10263</v>
      </c>
      <c r="X1137" s="230" t="s">
        <v>10271</v>
      </c>
      <c r="Y1137" s="220"/>
      <c r="Z1137" s="230" t="s">
        <v>10264</v>
      </c>
      <c r="AA1137" s="220">
        <v>202503</v>
      </c>
      <c r="AB1137" s="239"/>
      <c r="AC1137" s="240" t="s">
        <v>10280</v>
      </c>
      <c r="AD1137" s="240" t="s">
        <v>10252</v>
      </c>
      <c r="AE1137" s="241">
        <v>0</v>
      </c>
      <c r="AF1137" s="240" t="s">
        <v>10252</v>
      </c>
      <c r="AG1137" s="235" t="str">
        <f>IFERROR(VLOOKUP(작성용!A:A,RM!A:D,4,0),"-")</f>
        <v>서동현/조용원</v>
      </c>
      <c r="AH1137" s="9" t="s">
        <v>10637</v>
      </c>
      <c r="AI1137" s="231" t="s">
        <v>10644</v>
      </c>
      <c r="AJ1137" s="231" t="s">
        <v>4949</v>
      </c>
      <c r="AK1137" s="231" t="s">
        <v>3962</v>
      </c>
      <c r="AL1137" s="231">
        <v>1136</v>
      </c>
    </row>
    <row r="1138" spans="1:38" x14ac:dyDescent="0.3">
      <c r="A1138" s="218" t="s">
        <v>20</v>
      </c>
      <c r="B1138" s="218" t="s">
        <v>10631</v>
      </c>
      <c r="C1138" s="237" t="s">
        <v>10273</v>
      </c>
      <c r="D1138" s="233" t="s">
        <v>10776</v>
      </c>
      <c r="E1138" s="232" t="s">
        <v>6867</v>
      </c>
      <c r="F1138" s="236" t="s">
        <v>10268</v>
      </c>
      <c r="G1138" s="210">
        <v>0</v>
      </c>
      <c r="H1138" s="227" t="s">
        <v>4949</v>
      </c>
      <c r="I1138" s="227"/>
      <c r="J1138" s="227"/>
      <c r="K1138" s="227"/>
      <c r="L1138" s="227"/>
      <c r="M1138" s="227"/>
      <c r="N1138" s="227" t="s">
        <v>10242</v>
      </c>
      <c r="O1138" s="242" t="s">
        <v>10640</v>
      </c>
      <c r="P1138" s="242" t="s">
        <v>10641</v>
      </c>
      <c r="Q1138" s="221" t="s">
        <v>10642</v>
      </c>
      <c r="R1138" s="208" t="s">
        <v>6868</v>
      </c>
      <c r="S1138" s="209" t="s">
        <v>10777</v>
      </c>
      <c r="T1138" s="229">
        <v>45702</v>
      </c>
      <c r="U1138" s="230" t="s">
        <v>10277</v>
      </c>
      <c r="V1138" s="230" t="s">
        <v>10263</v>
      </c>
      <c r="W1138" s="230" t="s">
        <v>10263</v>
      </c>
      <c r="X1138" s="230" t="s">
        <v>10271</v>
      </c>
      <c r="Y1138" s="220"/>
      <c r="Z1138" s="230" t="s">
        <v>10264</v>
      </c>
      <c r="AA1138" s="220">
        <v>202503</v>
      </c>
      <c r="AB1138" s="239"/>
      <c r="AC1138" s="240" t="s">
        <v>10280</v>
      </c>
      <c r="AD1138" s="240" t="s">
        <v>10252</v>
      </c>
      <c r="AE1138" s="241">
        <v>0</v>
      </c>
      <c r="AF1138" s="240" t="s">
        <v>10252</v>
      </c>
      <c r="AG1138" s="235" t="str">
        <f>IFERROR(VLOOKUP(작성용!A:A,RM!A:D,4,0),"-")</f>
        <v>서동현/조용원</v>
      </c>
      <c r="AH1138" s="9" t="s">
        <v>10637</v>
      </c>
      <c r="AI1138" s="231" t="s">
        <v>10644</v>
      </c>
      <c r="AJ1138" s="231" t="s">
        <v>4949</v>
      </c>
      <c r="AK1138" s="231" t="s">
        <v>3962</v>
      </c>
      <c r="AL1138" s="231">
        <v>1137</v>
      </c>
    </row>
    <row r="1139" spans="1:38" x14ac:dyDescent="0.3">
      <c r="A1139" s="218" t="s">
        <v>20</v>
      </c>
      <c r="B1139" s="218" t="s">
        <v>10631</v>
      </c>
      <c r="C1139" s="237" t="s">
        <v>10273</v>
      </c>
      <c r="D1139" s="233" t="s">
        <v>10778</v>
      </c>
      <c r="E1139" s="232" t="s">
        <v>10779</v>
      </c>
      <c r="F1139" s="236" t="s">
        <v>10268</v>
      </c>
      <c r="G1139" s="210">
        <v>0</v>
      </c>
      <c r="H1139" s="227" t="s">
        <v>4949</v>
      </c>
      <c r="I1139" s="227"/>
      <c r="J1139" s="227"/>
      <c r="K1139" s="227"/>
      <c r="L1139" s="227"/>
      <c r="M1139" s="227"/>
      <c r="N1139" s="227" t="s">
        <v>10242</v>
      </c>
      <c r="O1139" s="242" t="s">
        <v>10640</v>
      </c>
      <c r="P1139" s="242" t="s">
        <v>10641</v>
      </c>
      <c r="Q1139" s="221" t="s">
        <v>10642</v>
      </c>
      <c r="R1139" s="208" t="s">
        <v>6869</v>
      </c>
      <c r="S1139" s="209" t="s">
        <v>10780</v>
      </c>
      <c r="T1139" s="229">
        <v>45702</v>
      </c>
      <c r="U1139" s="230" t="s">
        <v>10277</v>
      </c>
      <c r="V1139" s="230" t="s">
        <v>10263</v>
      </c>
      <c r="W1139" s="230" t="s">
        <v>10263</v>
      </c>
      <c r="X1139" s="230" t="s">
        <v>10271</v>
      </c>
      <c r="Y1139" s="220"/>
      <c r="Z1139" s="230" t="s">
        <v>10264</v>
      </c>
      <c r="AA1139" s="220">
        <v>202503</v>
      </c>
      <c r="AB1139" s="239"/>
      <c r="AC1139" s="240" t="s">
        <v>10280</v>
      </c>
      <c r="AD1139" s="240" t="s">
        <v>10252</v>
      </c>
      <c r="AE1139" s="241">
        <v>0</v>
      </c>
      <c r="AF1139" s="240" t="s">
        <v>10252</v>
      </c>
      <c r="AG1139" s="235" t="str">
        <f>IFERROR(VLOOKUP(작성용!A:A,RM!A:D,4,0),"-")</f>
        <v>서동현/조용원</v>
      </c>
      <c r="AH1139" s="9" t="s">
        <v>10637</v>
      </c>
      <c r="AI1139" s="231" t="s">
        <v>10644</v>
      </c>
      <c r="AJ1139" s="231" t="s">
        <v>4949</v>
      </c>
      <c r="AK1139" s="231" t="s">
        <v>3962</v>
      </c>
      <c r="AL1139" s="231">
        <v>1138</v>
      </c>
    </row>
    <row r="1140" spans="1:38" x14ac:dyDescent="0.3">
      <c r="A1140" s="218" t="s">
        <v>20</v>
      </c>
      <c r="B1140" s="218" t="s">
        <v>10631</v>
      </c>
      <c r="C1140" s="237" t="s">
        <v>10273</v>
      </c>
      <c r="D1140" s="233" t="s">
        <v>10781</v>
      </c>
      <c r="E1140" s="232" t="s">
        <v>6870</v>
      </c>
      <c r="F1140" s="236" t="s">
        <v>10268</v>
      </c>
      <c r="G1140" s="210">
        <v>0</v>
      </c>
      <c r="H1140" s="227" t="s">
        <v>4949</v>
      </c>
      <c r="I1140" s="227"/>
      <c r="J1140" s="227"/>
      <c r="K1140" s="227"/>
      <c r="L1140" s="227"/>
      <c r="M1140" s="227"/>
      <c r="N1140" s="227" t="s">
        <v>10242</v>
      </c>
      <c r="O1140" s="242" t="s">
        <v>10640</v>
      </c>
      <c r="P1140" s="242" t="s">
        <v>10641</v>
      </c>
      <c r="Q1140" s="221" t="s">
        <v>10642</v>
      </c>
      <c r="R1140" s="208" t="s">
        <v>6871</v>
      </c>
      <c r="S1140" s="209" t="s">
        <v>10782</v>
      </c>
      <c r="T1140" s="229">
        <v>45702</v>
      </c>
      <c r="U1140" s="230" t="s">
        <v>10277</v>
      </c>
      <c r="V1140" s="230" t="s">
        <v>10263</v>
      </c>
      <c r="W1140" s="230" t="s">
        <v>10263</v>
      </c>
      <c r="X1140" s="230" t="s">
        <v>10271</v>
      </c>
      <c r="Y1140" s="220"/>
      <c r="Z1140" s="230" t="s">
        <v>10264</v>
      </c>
      <c r="AA1140" s="220">
        <v>202503</v>
      </c>
      <c r="AB1140" s="239"/>
      <c r="AC1140" s="240" t="s">
        <v>10280</v>
      </c>
      <c r="AD1140" s="240" t="s">
        <v>10252</v>
      </c>
      <c r="AE1140" s="241">
        <v>0</v>
      </c>
      <c r="AF1140" s="240" t="s">
        <v>10252</v>
      </c>
      <c r="AG1140" s="235" t="str">
        <f>IFERROR(VLOOKUP(작성용!A:A,RM!A:D,4,0),"-")</f>
        <v>서동현/조용원</v>
      </c>
      <c r="AH1140" s="9" t="s">
        <v>10637</v>
      </c>
      <c r="AI1140" s="231" t="s">
        <v>10644</v>
      </c>
      <c r="AJ1140" s="231" t="s">
        <v>4949</v>
      </c>
      <c r="AK1140" s="231" t="s">
        <v>3962</v>
      </c>
      <c r="AL1140" s="231">
        <v>1139</v>
      </c>
    </row>
    <row r="1141" spans="1:38" x14ac:dyDescent="0.3">
      <c r="A1141" s="218" t="s">
        <v>20</v>
      </c>
      <c r="B1141" s="218" t="s">
        <v>10631</v>
      </c>
      <c r="C1141" s="237" t="s">
        <v>10273</v>
      </c>
      <c r="D1141" s="233" t="s">
        <v>10783</v>
      </c>
      <c r="E1141" s="232" t="s">
        <v>5293</v>
      </c>
      <c r="F1141" s="236" t="s">
        <v>10268</v>
      </c>
      <c r="G1141" s="210">
        <v>0</v>
      </c>
      <c r="H1141" s="227" t="s">
        <v>4949</v>
      </c>
      <c r="I1141" s="227"/>
      <c r="J1141" s="227"/>
      <c r="K1141" s="227"/>
      <c r="L1141" s="227"/>
      <c r="M1141" s="227"/>
      <c r="N1141" s="227" t="s">
        <v>10242</v>
      </c>
      <c r="O1141" s="242" t="s">
        <v>10640</v>
      </c>
      <c r="P1141" s="242" t="s">
        <v>10641</v>
      </c>
      <c r="Q1141" s="221" t="s">
        <v>10642</v>
      </c>
      <c r="R1141" s="208" t="s">
        <v>5294</v>
      </c>
      <c r="S1141" s="209" t="s">
        <v>10784</v>
      </c>
      <c r="T1141" s="229">
        <v>45702</v>
      </c>
      <c r="U1141" s="230" t="s">
        <v>10277</v>
      </c>
      <c r="V1141" s="230" t="s">
        <v>10263</v>
      </c>
      <c r="W1141" s="230" t="s">
        <v>10263</v>
      </c>
      <c r="X1141" s="230" t="s">
        <v>10271</v>
      </c>
      <c r="Y1141" s="220"/>
      <c r="Z1141" s="230" t="s">
        <v>10264</v>
      </c>
      <c r="AA1141" s="220">
        <v>202503</v>
      </c>
      <c r="AB1141" s="239"/>
      <c r="AC1141" s="240" t="s">
        <v>10280</v>
      </c>
      <c r="AD1141" s="240" t="s">
        <v>10252</v>
      </c>
      <c r="AE1141" s="241">
        <v>0</v>
      </c>
      <c r="AF1141" s="240" t="s">
        <v>10252</v>
      </c>
      <c r="AG1141" s="235" t="str">
        <f>IFERROR(VLOOKUP(작성용!A:A,RM!A:D,4,0),"-")</f>
        <v>서동현/조용원</v>
      </c>
      <c r="AH1141" s="9" t="s">
        <v>10637</v>
      </c>
      <c r="AI1141" s="231" t="s">
        <v>10644</v>
      </c>
      <c r="AJ1141" s="231" t="s">
        <v>4949</v>
      </c>
      <c r="AK1141" s="231" t="s">
        <v>3962</v>
      </c>
      <c r="AL1141" s="231">
        <v>1140</v>
      </c>
    </row>
    <row r="1142" spans="1:38" x14ac:dyDescent="0.3">
      <c r="A1142" s="218" t="s">
        <v>20</v>
      </c>
      <c r="B1142" s="218" t="s">
        <v>10631</v>
      </c>
      <c r="C1142" s="237" t="s">
        <v>10273</v>
      </c>
      <c r="D1142" s="233" t="s">
        <v>10785</v>
      </c>
      <c r="E1142" s="232" t="s">
        <v>6872</v>
      </c>
      <c r="F1142" s="236" t="s">
        <v>10268</v>
      </c>
      <c r="G1142" s="210">
        <v>0</v>
      </c>
      <c r="H1142" s="227" t="s">
        <v>4949</v>
      </c>
      <c r="I1142" s="227"/>
      <c r="J1142" s="227"/>
      <c r="K1142" s="227"/>
      <c r="L1142" s="227"/>
      <c r="M1142" s="227"/>
      <c r="N1142" s="227" t="s">
        <v>10242</v>
      </c>
      <c r="O1142" s="242" t="s">
        <v>10640</v>
      </c>
      <c r="P1142" s="242" t="s">
        <v>10641</v>
      </c>
      <c r="Q1142" s="221" t="s">
        <v>10642</v>
      </c>
      <c r="R1142" s="208" t="s">
        <v>6873</v>
      </c>
      <c r="S1142" s="209" t="s">
        <v>10786</v>
      </c>
      <c r="T1142" s="229">
        <v>45702</v>
      </c>
      <c r="U1142" s="230" t="s">
        <v>10277</v>
      </c>
      <c r="V1142" s="230" t="s">
        <v>10263</v>
      </c>
      <c r="W1142" s="230" t="s">
        <v>10263</v>
      </c>
      <c r="X1142" s="230" t="s">
        <v>10271</v>
      </c>
      <c r="Y1142" s="220"/>
      <c r="Z1142" s="230" t="s">
        <v>10264</v>
      </c>
      <c r="AA1142" s="220">
        <v>202503</v>
      </c>
      <c r="AB1142" s="239"/>
      <c r="AC1142" s="240" t="s">
        <v>10280</v>
      </c>
      <c r="AD1142" s="240" t="s">
        <v>10252</v>
      </c>
      <c r="AE1142" s="241">
        <v>0</v>
      </c>
      <c r="AF1142" s="240" t="s">
        <v>10252</v>
      </c>
      <c r="AG1142" s="235" t="str">
        <f>IFERROR(VLOOKUP(작성용!A:A,RM!A:D,4,0),"-")</f>
        <v>서동현/조용원</v>
      </c>
      <c r="AH1142" s="9" t="s">
        <v>10637</v>
      </c>
      <c r="AI1142" s="231" t="s">
        <v>10644</v>
      </c>
      <c r="AJ1142" s="231" t="s">
        <v>4949</v>
      </c>
      <c r="AK1142" s="231" t="s">
        <v>3962</v>
      </c>
      <c r="AL1142" s="231">
        <v>1141</v>
      </c>
    </row>
    <row r="1143" spans="1:38" x14ac:dyDescent="0.3">
      <c r="A1143" s="218" t="s">
        <v>20</v>
      </c>
      <c r="B1143" s="218" t="s">
        <v>10631</v>
      </c>
      <c r="C1143" s="237" t="s">
        <v>10273</v>
      </c>
      <c r="D1143" s="233" t="s">
        <v>10787</v>
      </c>
      <c r="E1143" s="232" t="s">
        <v>6874</v>
      </c>
      <c r="F1143" s="236" t="s">
        <v>10268</v>
      </c>
      <c r="G1143" s="210">
        <v>0</v>
      </c>
      <c r="H1143" s="227" t="s">
        <v>4949</v>
      </c>
      <c r="I1143" s="227"/>
      <c r="J1143" s="227"/>
      <c r="K1143" s="227"/>
      <c r="L1143" s="227"/>
      <c r="M1143" s="227"/>
      <c r="N1143" s="227" t="s">
        <v>10242</v>
      </c>
      <c r="O1143" s="242" t="s">
        <v>10640</v>
      </c>
      <c r="P1143" s="242" t="s">
        <v>10641</v>
      </c>
      <c r="Q1143" s="221" t="s">
        <v>10642</v>
      </c>
      <c r="R1143" s="208" t="s">
        <v>6875</v>
      </c>
      <c r="S1143" s="209" t="s">
        <v>10788</v>
      </c>
      <c r="T1143" s="229">
        <v>45702</v>
      </c>
      <c r="U1143" s="230" t="s">
        <v>10277</v>
      </c>
      <c r="V1143" s="230" t="s">
        <v>10263</v>
      </c>
      <c r="W1143" s="230" t="s">
        <v>10263</v>
      </c>
      <c r="X1143" s="230" t="s">
        <v>10271</v>
      </c>
      <c r="Y1143" s="220"/>
      <c r="Z1143" s="230" t="s">
        <v>10264</v>
      </c>
      <c r="AA1143" s="220">
        <v>202503</v>
      </c>
      <c r="AB1143" s="239"/>
      <c r="AC1143" s="240" t="s">
        <v>10280</v>
      </c>
      <c r="AD1143" s="240" t="s">
        <v>10252</v>
      </c>
      <c r="AE1143" s="241">
        <v>0</v>
      </c>
      <c r="AF1143" s="240" t="s">
        <v>10252</v>
      </c>
      <c r="AG1143" s="235" t="str">
        <f>IFERROR(VLOOKUP(작성용!A:A,RM!A:D,4,0),"-")</f>
        <v>서동현/조용원</v>
      </c>
      <c r="AH1143" s="9" t="s">
        <v>10637</v>
      </c>
      <c r="AI1143" s="231" t="s">
        <v>10644</v>
      </c>
      <c r="AJ1143" s="231" t="s">
        <v>4949</v>
      </c>
      <c r="AK1143" s="231" t="s">
        <v>3962</v>
      </c>
      <c r="AL1143" s="231">
        <v>1142</v>
      </c>
    </row>
    <row r="1144" spans="1:38" x14ac:dyDescent="0.3">
      <c r="A1144" s="218" t="s">
        <v>20</v>
      </c>
      <c r="B1144" s="218" t="s">
        <v>10631</v>
      </c>
      <c r="C1144" s="237" t="s">
        <v>10273</v>
      </c>
      <c r="D1144" s="233" t="s">
        <v>10789</v>
      </c>
      <c r="E1144" s="232" t="s">
        <v>6877</v>
      </c>
      <c r="F1144" s="236" t="s">
        <v>10268</v>
      </c>
      <c r="G1144" s="210">
        <v>0</v>
      </c>
      <c r="H1144" s="227" t="s">
        <v>4949</v>
      </c>
      <c r="I1144" s="227"/>
      <c r="J1144" s="227"/>
      <c r="K1144" s="227"/>
      <c r="L1144" s="227"/>
      <c r="M1144" s="227"/>
      <c r="N1144" s="227" t="s">
        <v>10242</v>
      </c>
      <c r="O1144" s="242" t="s">
        <v>10640</v>
      </c>
      <c r="P1144" s="242" t="s">
        <v>10641</v>
      </c>
      <c r="Q1144" s="221" t="s">
        <v>10642</v>
      </c>
      <c r="R1144" s="208" t="s">
        <v>6878</v>
      </c>
      <c r="S1144" s="209" t="s">
        <v>10790</v>
      </c>
      <c r="T1144" s="229">
        <v>45702</v>
      </c>
      <c r="U1144" s="230" t="s">
        <v>10277</v>
      </c>
      <c r="V1144" s="230" t="s">
        <v>10263</v>
      </c>
      <c r="W1144" s="230" t="s">
        <v>10263</v>
      </c>
      <c r="X1144" s="230" t="s">
        <v>10271</v>
      </c>
      <c r="Y1144" s="220"/>
      <c r="Z1144" s="230" t="s">
        <v>10264</v>
      </c>
      <c r="AA1144" s="220">
        <v>202503</v>
      </c>
      <c r="AB1144" s="239"/>
      <c r="AC1144" s="240" t="s">
        <v>10280</v>
      </c>
      <c r="AD1144" s="240" t="s">
        <v>10252</v>
      </c>
      <c r="AE1144" s="241">
        <v>0</v>
      </c>
      <c r="AF1144" s="240" t="s">
        <v>10252</v>
      </c>
      <c r="AG1144" s="235" t="str">
        <f>IFERROR(VLOOKUP(작성용!A:A,RM!A:D,4,0),"-")</f>
        <v>서동현/조용원</v>
      </c>
      <c r="AH1144" s="9" t="s">
        <v>10637</v>
      </c>
      <c r="AI1144" s="231" t="s">
        <v>10644</v>
      </c>
      <c r="AJ1144" s="231" t="s">
        <v>4949</v>
      </c>
      <c r="AK1144" s="231" t="s">
        <v>3962</v>
      </c>
      <c r="AL1144" s="231">
        <v>1143</v>
      </c>
    </row>
    <row r="1145" spans="1:38" x14ac:dyDescent="0.3">
      <c r="A1145" s="218" t="s">
        <v>20</v>
      </c>
      <c r="B1145" s="218" t="s">
        <v>10631</v>
      </c>
      <c r="C1145" s="237" t="s">
        <v>10273</v>
      </c>
      <c r="D1145" s="233" t="s">
        <v>10791</v>
      </c>
      <c r="E1145" s="232" t="s">
        <v>6879</v>
      </c>
      <c r="F1145" s="236" t="s">
        <v>10268</v>
      </c>
      <c r="G1145" s="210">
        <v>0</v>
      </c>
      <c r="H1145" s="227" t="s">
        <v>4949</v>
      </c>
      <c r="I1145" s="227"/>
      <c r="J1145" s="227"/>
      <c r="K1145" s="227"/>
      <c r="L1145" s="227"/>
      <c r="M1145" s="227"/>
      <c r="N1145" s="227" t="s">
        <v>10242</v>
      </c>
      <c r="O1145" s="242" t="s">
        <v>10640</v>
      </c>
      <c r="P1145" s="242" t="s">
        <v>10641</v>
      </c>
      <c r="Q1145" s="221" t="s">
        <v>10642</v>
      </c>
      <c r="R1145" s="208" t="s">
        <v>6880</v>
      </c>
      <c r="S1145" s="209" t="s">
        <v>10792</v>
      </c>
      <c r="T1145" s="229">
        <v>45702</v>
      </c>
      <c r="U1145" s="230" t="s">
        <v>10277</v>
      </c>
      <c r="V1145" s="230" t="s">
        <v>10263</v>
      </c>
      <c r="W1145" s="230" t="s">
        <v>10263</v>
      </c>
      <c r="X1145" s="230" t="s">
        <v>10271</v>
      </c>
      <c r="Y1145" s="220"/>
      <c r="Z1145" s="230" t="s">
        <v>10264</v>
      </c>
      <c r="AA1145" s="220">
        <v>202503</v>
      </c>
      <c r="AB1145" s="239"/>
      <c r="AC1145" s="240" t="s">
        <v>10280</v>
      </c>
      <c r="AD1145" s="240" t="s">
        <v>10252</v>
      </c>
      <c r="AE1145" s="241">
        <v>0</v>
      </c>
      <c r="AF1145" s="240" t="s">
        <v>10252</v>
      </c>
      <c r="AG1145" s="235" t="str">
        <f>IFERROR(VLOOKUP(작성용!A:A,RM!A:D,4,0),"-")</f>
        <v>서동현/조용원</v>
      </c>
      <c r="AH1145" s="9" t="s">
        <v>10637</v>
      </c>
      <c r="AI1145" s="231" t="s">
        <v>10644</v>
      </c>
      <c r="AJ1145" s="231" t="s">
        <v>4949</v>
      </c>
      <c r="AK1145" s="231" t="s">
        <v>3962</v>
      </c>
      <c r="AL1145" s="231">
        <v>1144</v>
      </c>
    </row>
    <row r="1146" spans="1:38" x14ac:dyDescent="0.3">
      <c r="A1146" s="218" t="s">
        <v>20</v>
      </c>
      <c r="B1146" s="218" t="s">
        <v>10631</v>
      </c>
      <c r="C1146" s="237" t="s">
        <v>10273</v>
      </c>
      <c r="D1146" s="233" t="s">
        <v>10793</v>
      </c>
      <c r="E1146" s="232" t="s">
        <v>6881</v>
      </c>
      <c r="F1146" s="236" t="s">
        <v>10268</v>
      </c>
      <c r="G1146" s="210">
        <v>0</v>
      </c>
      <c r="H1146" s="227" t="s">
        <v>4949</v>
      </c>
      <c r="I1146" s="227"/>
      <c r="J1146" s="227"/>
      <c r="K1146" s="227"/>
      <c r="L1146" s="227"/>
      <c r="M1146" s="227"/>
      <c r="N1146" s="227" t="s">
        <v>10242</v>
      </c>
      <c r="O1146" s="242" t="s">
        <v>10640</v>
      </c>
      <c r="P1146" s="242" t="s">
        <v>10641</v>
      </c>
      <c r="Q1146" s="221" t="s">
        <v>10642</v>
      </c>
      <c r="R1146" s="208" t="s">
        <v>6882</v>
      </c>
      <c r="S1146" s="209" t="s">
        <v>10794</v>
      </c>
      <c r="T1146" s="229">
        <v>45702</v>
      </c>
      <c r="U1146" s="230" t="s">
        <v>10277</v>
      </c>
      <c r="V1146" s="230" t="s">
        <v>10263</v>
      </c>
      <c r="W1146" s="230" t="s">
        <v>10263</v>
      </c>
      <c r="X1146" s="230" t="s">
        <v>10271</v>
      </c>
      <c r="Y1146" s="220"/>
      <c r="Z1146" s="230" t="s">
        <v>10264</v>
      </c>
      <c r="AA1146" s="220">
        <v>202503</v>
      </c>
      <c r="AB1146" s="239"/>
      <c r="AC1146" s="240" t="s">
        <v>10280</v>
      </c>
      <c r="AD1146" s="240" t="s">
        <v>10252</v>
      </c>
      <c r="AE1146" s="241">
        <v>0</v>
      </c>
      <c r="AF1146" s="240" t="s">
        <v>10252</v>
      </c>
      <c r="AG1146" s="235" t="str">
        <f>IFERROR(VLOOKUP(작성용!A:A,RM!A:D,4,0),"-")</f>
        <v>서동현/조용원</v>
      </c>
      <c r="AH1146" s="9" t="s">
        <v>10637</v>
      </c>
      <c r="AI1146" s="231" t="s">
        <v>10644</v>
      </c>
      <c r="AJ1146" s="231" t="s">
        <v>4949</v>
      </c>
      <c r="AK1146" s="231" t="s">
        <v>3962</v>
      </c>
      <c r="AL1146" s="231">
        <v>1145</v>
      </c>
    </row>
    <row r="1147" spans="1:38" x14ac:dyDescent="0.3">
      <c r="A1147" s="218" t="s">
        <v>20</v>
      </c>
      <c r="B1147" s="218" t="s">
        <v>10631</v>
      </c>
      <c r="C1147" s="237" t="s">
        <v>10273</v>
      </c>
      <c r="D1147" s="233" t="s">
        <v>10795</v>
      </c>
      <c r="E1147" s="232" t="s">
        <v>6883</v>
      </c>
      <c r="F1147" s="236" t="s">
        <v>10268</v>
      </c>
      <c r="G1147" s="210">
        <v>0</v>
      </c>
      <c r="H1147" s="227" t="s">
        <v>4949</v>
      </c>
      <c r="I1147" s="227"/>
      <c r="J1147" s="227"/>
      <c r="K1147" s="227"/>
      <c r="L1147" s="227"/>
      <c r="M1147" s="227"/>
      <c r="N1147" s="227" t="s">
        <v>10242</v>
      </c>
      <c r="O1147" s="242" t="s">
        <v>10640</v>
      </c>
      <c r="P1147" s="242" t="s">
        <v>10641</v>
      </c>
      <c r="Q1147" s="221" t="s">
        <v>10642</v>
      </c>
      <c r="R1147" s="208" t="s">
        <v>6884</v>
      </c>
      <c r="S1147" s="209" t="s">
        <v>10796</v>
      </c>
      <c r="T1147" s="229">
        <v>45702</v>
      </c>
      <c r="U1147" s="230" t="s">
        <v>10277</v>
      </c>
      <c r="V1147" s="230" t="s">
        <v>10263</v>
      </c>
      <c r="W1147" s="230" t="s">
        <v>10263</v>
      </c>
      <c r="X1147" s="230" t="s">
        <v>10271</v>
      </c>
      <c r="Y1147" s="220"/>
      <c r="Z1147" s="230" t="s">
        <v>10264</v>
      </c>
      <c r="AA1147" s="220">
        <v>202503</v>
      </c>
      <c r="AB1147" s="239"/>
      <c r="AC1147" s="240" t="s">
        <v>10280</v>
      </c>
      <c r="AD1147" s="240" t="s">
        <v>10252</v>
      </c>
      <c r="AE1147" s="241">
        <v>0</v>
      </c>
      <c r="AF1147" s="240" t="s">
        <v>10252</v>
      </c>
      <c r="AG1147" s="235" t="str">
        <f>IFERROR(VLOOKUP(작성용!A:A,RM!A:D,4,0),"-")</f>
        <v>서동현/조용원</v>
      </c>
      <c r="AH1147" s="9" t="s">
        <v>10637</v>
      </c>
      <c r="AI1147" s="231" t="s">
        <v>10644</v>
      </c>
      <c r="AJ1147" s="231" t="s">
        <v>4949</v>
      </c>
      <c r="AK1147" s="231" t="s">
        <v>3962</v>
      </c>
      <c r="AL1147" s="231">
        <v>1146</v>
      </c>
    </row>
    <row r="1148" spans="1:38" x14ac:dyDescent="0.3">
      <c r="A1148" s="218" t="s">
        <v>20</v>
      </c>
      <c r="B1148" s="218" t="s">
        <v>10631</v>
      </c>
      <c r="C1148" s="237" t="s">
        <v>10273</v>
      </c>
      <c r="D1148" s="233" t="s">
        <v>10797</v>
      </c>
      <c r="E1148" s="232" t="s">
        <v>10798</v>
      </c>
      <c r="F1148" s="236" t="s">
        <v>10268</v>
      </c>
      <c r="G1148" s="210">
        <v>0</v>
      </c>
      <c r="H1148" s="227" t="s">
        <v>4949</v>
      </c>
      <c r="I1148" s="227"/>
      <c r="J1148" s="227"/>
      <c r="K1148" s="227"/>
      <c r="L1148" s="227"/>
      <c r="M1148" s="227"/>
      <c r="N1148" s="227" t="s">
        <v>10242</v>
      </c>
      <c r="O1148" s="242" t="s">
        <v>10640</v>
      </c>
      <c r="P1148" s="242" t="s">
        <v>10641</v>
      </c>
      <c r="Q1148" s="221" t="s">
        <v>10642</v>
      </c>
      <c r="R1148" s="208" t="s">
        <v>6885</v>
      </c>
      <c r="S1148" s="209" t="s">
        <v>10799</v>
      </c>
      <c r="T1148" s="229">
        <v>45702</v>
      </c>
      <c r="U1148" s="230" t="s">
        <v>10277</v>
      </c>
      <c r="V1148" s="230" t="s">
        <v>10263</v>
      </c>
      <c r="W1148" s="230" t="s">
        <v>10263</v>
      </c>
      <c r="X1148" s="230" t="s">
        <v>10271</v>
      </c>
      <c r="Y1148" s="220"/>
      <c r="Z1148" s="230" t="s">
        <v>10264</v>
      </c>
      <c r="AA1148" s="220">
        <v>202503</v>
      </c>
      <c r="AB1148" s="239"/>
      <c r="AC1148" s="240" t="s">
        <v>10280</v>
      </c>
      <c r="AD1148" s="240" t="s">
        <v>10252</v>
      </c>
      <c r="AE1148" s="241">
        <v>0</v>
      </c>
      <c r="AF1148" s="240" t="s">
        <v>10252</v>
      </c>
      <c r="AG1148" s="235" t="str">
        <f>IFERROR(VLOOKUP(작성용!A:A,RM!A:D,4,0),"-")</f>
        <v>서동현/조용원</v>
      </c>
      <c r="AH1148" s="9" t="s">
        <v>10637</v>
      </c>
      <c r="AI1148" s="231" t="s">
        <v>10644</v>
      </c>
      <c r="AJ1148" s="231" t="s">
        <v>4949</v>
      </c>
      <c r="AK1148" s="231" t="s">
        <v>3962</v>
      </c>
      <c r="AL1148" s="231">
        <v>1147</v>
      </c>
    </row>
    <row r="1149" spans="1:38" x14ac:dyDescent="0.3">
      <c r="A1149" s="218" t="s">
        <v>20</v>
      </c>
      <c r="B1149" s="218" t="s">
        <v>10631</v>
      </c>
      <c r="C1149" s="237" t="s">
        <v>10273</v>
      </c>
      <c r="D1149" s="233" t="s">
        <v>10800</v>
      </c>
      <c r="E1149" s="232" t="s">
        <v>6886</v>
      </c>
      <c r="F1149" s="236" t="s">
        <v>10268</v>
      </c>
      <c r="G1149" s="210">
        <v>0</v>
      </c>
      <c r="H1149" s="227" t="s">
        <v>4949</v>
      </c>
      <c r="I1149" s="227"/>
      <c r="J1149" s="227"/>
      <c r="K1149" s="227"/>
      <c r="L1149" s="227"/>
      <c r="M1149" s="227"/>
      <c r="N1149" s="227" t="s">
        <v>10242</v>
      </c>
      <c r="O1149" s="242" t="s">
        <v>10640</v>
      </c>
      <c r="P1149" s="242" t="s">
        <v>10641</v>
      </c>
      <c r="Q1149" s="221" t="s">
        <v>10642</v>
      </c>
      <c r="R1149" s="208" t="s">
        <v>2</v>
      </c>
      <c r="S1149" s="209" t="s">
        <v>10801</v>
      </c>
      <c r="T1149" s="229">
        <v>45702</v>
      </c>
      <c r="U1149" s="230" t="s">
        <v>10277</v>
      </c>
      <c r="V1149" s="230" t="s">
        <v>10263</v>
      </c>
      <c r="W1149" s="230" t="s">
        <v>10263</v>
      </c>
      <c r="X1149" s="230" t="s">
        <v>10271</v>
      </c>
      <c r="Y1149" s="220"/>
      <c r="Z1149" s="230" t="s">
        <v>10264</v>
      </c>
      <c r="AA1149" s="220">
        <v>202503</v>
      </c>
      <c r="AB1149" s="239"/>
      <c r="AC1149" s="240" t="s">
        <v>10280</v>
      </c>
      <c r="AD1149" s="240" t="s">
        <v>10252</v>
      </c>
      <c r="AE1149" s="241">
        <v>0</v>
      </c>
      <c r="AF1149" s="240" t="s">
        <v>10252</v>
      </c>
      <c r="AG1149" s="235" t="str">
        <f>IFERROR(VLOOKUP(작성용!A:A,RM!A:D,4,0),"-")</f>
        <v>서동현/조용원</v>
      </c>
      <c r="AH1149" s="9" t="s">
        <v>10637</v>
      </c>
      <c r="AI1149" s="231" t="s">
        <v>10644</v>
      </c>
      <c r="AJ1149" s="231" t="s">
        <v>4949</v>
      </c>
      <c r="AK1149" s="231" t="s">
        <v>3962</v>
      </c>
      <c r="AL1149" s="231">
        <v>1148</v>
      </c>
    </row>
    <row r="1150" spans="1:38" x14ac:dyDescent="0.3">
      <c r="A1150" s="218" t="s">
        <v>20</v>
      </c>
      <c r="B1150" s="218" t="s">
        <v>10631</v>
      </c>
      <c r="C1150" s="237" t="s">
        <v>10273</v>
      </c>
      <c r="D1150" s="233" t="s">
        <v>10802</v>
      </c>
      <c r="E1150" s="232" t="s">
        <v>4774</v>
      </c>
      <c r="F1150" s="236" t="s">
        <v>10268</v>
      </c>
      <c r="G1150" s="210">
        <v>99</v>
      </c>
      <c r="H1150" s="227" t="s">
        <v>4949</v>
      </c>
      <c r="I1150" s="227"/>
      <c r="J1150" s="227"/>
      <c r="K1150" s="227"/>
      <c r="L1150" s="227"/>
      <c r="M1150" s="227"/>
      <c r="N1150" s="227" t="s">
        <v>10242</v>
      </c>
      <c r="O1150" s="242" t="s">
        <v>10640</v>
      </c>
      <c r="P1150" s="242" t="s">
        <v>10641</v>
      </c>
      <c r="Q1150" s="221" t="s">
        <v>10642</v>
      </c>
      <c r="R1150" s="208" t="s">
        <v>2</v>
      </c>
      <c r="S1150" s="209" t="s">
        <v>10803</v>
      </c>
      <c r="T1150" s="229">
        <v>45702</v>
      </c>
      <c r="U1150" s="230" t="s">
        <v>10277</v>
      </c>
      <c r="V1150" s="230" t="s">
        <v>10263</v>
      </c>
      <c r="W1150" s="230" t="s">
        <v>10263</v>
      </c>
      <c r="X1150" s="230" t="s">
        <v>10271</v>
      </c>
      <c r="Y1150" s="220"/>
      <c r="Z1150" s="230" t="s">
        <v>10264</v>
      </c>
      <c r="AA1150" s="220">
        <v>202503</v>
      </c>
      <c r="AB1150" s="239"/>
      <c r="AC1150" s="240" t="s">
        <v>10280</v>
      </c>
      <c r="AD1150" s="240" t="s">
        <v>10252</v>
      </c>
      <c r="AE1150" s="241">
        <v>0</v>
      </c>
      <c r="AF1150" s="240" t="s">
        <v>10252</v>
      </c>
      <c r="AG1150" s="235" t="str">
        <f>IFERROR(VLOOKUP(작성용!A:A,RM!A:D,4,0),"-")</f>
        <v>서동현/조용원</v>
      </c>
      <c r="AH1150" s="9" t="s">
        <v>10637</v>
      </c>
      <c r="AI1150" s="231" t="s">
        <v>10644</v>
      </c>
      <c r="AJ1150" s="231" t="s">
        <v>4949</v>
      </c>
      <c r="AK1150" s="231" t="s">
        <v>3962</v>
      </c>
      <c r="AL1150" s="231">
        <v>1149</v>
      </c>
    </row>
    <row r="1151" spans="1:38" x14ac:dyDescent="0.3">
      <c r="A1151" s="218" t="s">
        <v>20</v>
      </c>
      <c r="B1151" s="218" t="s">
        <v>10631</v>
      </c>
      <c r="C1151" s="237" t="s">
        <v>10273</v>
      </c>
      <c r="D1151" s="233" t="s">
        <v>10804</v>
      </c>
      <c r="E1151" s="232" t="s">
        <v>6887</v>
      </c>
      <c r="F1151" s="236" t="s">
        <v>10268</v>
      </c>
      <c r="G1151" s="210">
        <v>0</v>
      </c>
      <c r="H1151" s="227" t="s">
        <v>4949</v>
      </c>
      <c r="I1151" s="227"/>
      <c r="J1151" s="227"/>
      <c r="K1151" s="227"/>
      <c r="L1151" s="227"/>
      <c r="M1151" s="227"/>
      <c r="N1151" s="227" t="s">
        <v>10242</v>
      </c>
      <c r="O1151" s="242" t="s">
        <v>10640</v>
      </c>
      <c r="P1151" s="242" t="s">
        <v>10641</v>
      </c>
      <c r="Q1151" s="221" t="s">
        <v>10642</v>
      </c>
      <c r="R1151" s="208" t="s">
        <v>2</v>
      </c>
      <c r="S1151" s="209" t="s">
        <v>10805</v>
      </c>
      <c r="T1151" s="229">
        <v>45702</v>
      </c>
      <c r="U1151" s="230" t="s">
        <v>10277</v>
      </c>
      <c r="V1151" s="230" t="s">
        <v>10263</v>
      </c>
      <c r="W1151" s="230" t="s">
        <v>10263</v>
      </c>
      <c r="X1151" s="230" t="s">
        <v>10271</v>
      </c>
      <c r="Y1151" s="220"/>
      <c r="Z1151" s="230" t="s">
        <v>10264</v>
      </c>
      <c r="AA1151" s="220">
        <v>202503</v>
      </c>
      <c r="AB1151" s="239"/>
      <c r="AC1151" s="240" t="s">
        <v>10280</v>
      </c>
      <c r="AD1151" s="240" t="s">
        <v>10252</v>
      </c>
      <c r="AE1151" s="241">
        <v>0</v>
      </c>
      <c r="AF1151" s="240" t="s">
        <v>10252</v>
      </c>
      <c r="AG1151" s="235" t="str">
        <f>IFERROR(VLOOKUP(작성용!A:A,RM!A:D,4,0),"-")</f>
        <v>서동현/조용원</v>
      </c>
      <c r="AH1151" s="9" t="s">
        <v>10637</v>
      </c>
      <c r="AI1151" s="231" t="s">
        <v>10644</v>
      </c>
      <c r="AJ1151" s="231" t="s">
        <v>4949</v>
      </c>
      <c r="AK1151" s="231" t="s">
        <v>3962</v>
      </c>
      <c r="AL1151" s="231">
        <v>1150</v>
      </c>
    </row>
    <row r="1152" spans="1:38" x14ac:dyDescent="0.3">
      <c r="A1152" s="218" t="s">
        <v>20</v>
      </c>
      <c r="B1152" s="218" t="s">
        <v>10631</v>
      </c>
      <c r="C1152" s="237" t="s">
        <v>10273</v>
      </c>
      <c r="D1152" s="233" t="s">
        <v>10806</v>
      </c>
      <c r="E1152" s="232" t="s">
        <v>6888</v>
      </c>
      <c r="F1152" s="236" t="s">
        <v>10268</v>
      </c>
      <c r="G1152" s="210">
        <v>0</v>
      </c>
      <c r="H1152" s="227" t="s">
        <v>4949</v>
      </c>
      <c r="I1152" s="227"/>
      <c r="J1152" s="227"/>
      <c r="K1152" s="227"/>
      <c r="L1152" s="227"/>
      <c r="M1152" s="227"/>
      <c r="N1152" s="227" t="s">
        <v>10242</v>
      </c>
      <c r="O1152" s="242" t="s">
        <v>10640</v>
      </c>
      <c r="P1152" s="242" t="s">
        <v>10641</v>
      </c>
      <c r="Q1152" s="221" t="s">
        <v>10642</v>
      </c>
      <c r="R1152" s="208" t="s">
        <v>2</v>
      </c>
      <c r="S1152" s="209" t="s">
        <v>10807</v>
      </c>
      <c r="T1152" s="229">
        <v>45702</v>
      </c>
      <c r="U1152" s="230" t="s">
        <v>10277</v>
      </c>
      <c r="V1152" s="230" t="s">
        <v>10263</v>
      </c>
      <c r="W1152" s="230" t="s">
        <v>10263</v>
      </c>
      <c r="X1152" s="230" t="s">
        <v>10271</v>
      </c>
      <c r="Y1152" s="220"/>
      <c r="Z1152" s="230" t="s">
        <v>10264</v>
      </c>
      <c r="AA1152" s="220">
        <v>202503</v>
      </c>
      <c r="AB1152" s="239"/>
      <c r="AC1152" s="240" t="s">
        <v>10280</v>
      </c>
      <c r="AD1152" s="240" t="s">
        <v>10252</v>
      </c>
      <c r="AE1152" s="241">
        <v>0</v>
      </c>
      <c r="AF1152" s="240" t="s">
        <v>10252</v>
      </c>
      <c r="AG1152" s="235" t="str">
        <f>IFERROR(VLOOKUP(작성용!A:A,RM!A:D,4,0),"-")</f>
        <v>서동현/조용원</v>
      </c>
      <c r="AH1152" s="9" t="s">
        <v>10637</v>
      </c>
      <c r="AI1152" s="231" t="s">
        <v>10644</v>
      </c>
      <c r="AJ1152" s="231" t="s">
        <v>4949</v>
      </c>
      <c r="AK1152" s="231" t="s">
        <v>3962</v>
      </c>
      <c r="AL1152" s="231">
        <v>1151</v>
      </c>
    </row>
    <row r="1153" spans="1:38" x14ac:dyDescent="0.3">
      <c r="A1153" s="218" t="s">
        <v>20</v>
      </c>
      <c r="B1153" s="218" t="s">
        <v>10631</v>
      </c>
      <c r="C1153" s="237" t="s">
        <v>10273</v>
      </c>
      <c r="D1153" s="233" t="s">
        <v>10808</v>
      </c>
      <c r="E1153" s="232" t="s">
        <v>5197</v>
      </c>
      <c r="F1153" s="236" t="s">
        <v>10268</v>
      </c>
      <c r="G1153" s="210">
        <v>0</v>
      </c>
      <c r="H1153" s="227" t="s">
        <v>4949</v>
      </c>
      <c r="I1153" s="227"/>
      <c r="J1153" s="227"/>
      <c r="K1153" s="227"/>
      <c r="L1153" s="227"/>
      <c r="M1153" s="227"/>
      <c r="N1153" s="227" t="s">
        <v>10242</v>
      </c>
      <c r="O1153" s="242" t="s">
        <v>10640</v>
      </c>
      <c r="P1153" s="242" t="s">
        <v>10641</v>
      </c>
      <c r="Q1153" s="221" t="s">
        <v>10642</v>
      </c>
      <c r="R1153" s="208" t="s">
        <v>5198</v>
      </c>
      <c r="S1153" s="209" t="s">
        <v>10809</v>
      </c>
      <c r="T1153" s="229">
        <v>45702</v>
      </c>
      <c r="U1153" s="230" t="s">
        <v>10277</v>
      </c>
      <c r="V1153" s="230" t="s">
        <v>10263</v>
      </c>
      <c r="W1153" s="230" t="s">
        <v>10263</v>
      </c>
      <c r="X1153" s="230" t="s">
        <v>10271</v>
      </c>
      <c r="Y1153" s="220"/>
      <c r="Z1153" s="230" t="s">
        <v>10264</v>
      </c>
      <c r="AA1153" s="220">
        <v>202503</v>
      </c>
      <c r="AB1153" s="239"/>
      <c r="AC1153" s="240" t="s">
        <v>10280</v>
      </c>
      <c r="AD1153" s="240" t="s">
        <v>10252</v>
      </c>
      <c r="AE1153" s="241">
        <v>0</v>
      </c>
      <c r="AF1153" s="240" t="s">
        <v>10252</v>
      </c>
      <c r="AG1153" s="235" t="str">
        <f>IFERROR(VLOOKUP(작성용!A:A,RM!A:D,4,0),"-")</f>
        <v>서동현/조용원</v>
      </c>
      <c r="AH1153" s="9" t="s">
        <v>10637</v>
      </c>
      <c r="AI1153" s="231" t="s">
        <v>10644</v>
      </c>
      <c r="AJ1153" s="231" t="s">
        <v>4949</v>
      </c>
      <c r="AK1153" s="231" t="s">
        <v>3962</v>
      </c>
      <c r="AL1153" s="231">
        <v>1152</v>
      </c>
    </row>
    <row r="1154" spans="1:38" x14ac:dyDescent="0.3">
      <c r="A1154" s="218" t="s">
        <v>20</v>
      </c>
      <c r="B1154" s="218" t="s">
        <v>10631</v>
      </c>
      <c r="C1154" s="237" t="s">
        <v>10273</v>
      </c>
      <c r="D1154" s="233" t="s">
        <v>10810</v>
      </c>
      <c r="E1154" s="232" t="s">
        <v>5949</v>
      </c>
      <c r="F1154" s="236" t="s">
        <v>10268</v>
      </c>
      <c r="G1154" s="210">
        <v>0</v>
      </c>
      <c r="H1154" s="227" t="s">
        <v>4949</v>
      </c>
      <c r="I1154" s="227"/>
      <c r="J1154" s="227"/>
      <c r="K1154" s="227"/>
      <c r="L1154" s="227"/>
      <c r="M1154" s="227"/>
      <c r="N1154" s="227" t="s">
        <v>10242</v>
      </c>
      <c r="O1154" s="242" t="s">
        <v>10640</v>
      </c>
      <c r="P1154" s="242" t="s">
        <v>10641</v>
      </c>
      <c r="Q1154" s="221" t="s">
        <v>10642</v>
      </c>
      <c r="R1154" s="208" t="s">
        <v>5950</v>
      </c>
      <c r="S1154" s="209" t="s">
        <v>10811</v>
      </c>
      <c r="T1154" s="229">
        <v>45702</v>
      </c>
      <c r="U1154" s="230" t="s">
        <v>10277</v>
      </c>
      <c r="V1154" s="230" t="s">
        <v>10263</v>
      </c>
      <c r="W1154" s="230" t="s">
        <v>10263</v>
      </c>
      <c r="X1154" s="230" t="s">
        <v>10271</v>
      </c>
      <c r="Y1154" s="220"/>
      <c r="Z1154" s="230" t="s">
        <v>10264</v>
      </c>
      <c r="AA1154" s="220">
        <v>202503</v>
      </c>
      <c r="AB1154" s="239"/>
      <c r="AC1154" s="240" t="s">
        <v>10280</v>
      </c>
      <c r="AD1154" s="240" t="s">
        <v>10252</v>
      </c>
      <c r="AE1154" s="241">
        <v>0</v>
      </c>
      <c r="AF1154" s="240" t="s">
        <v>10252</v>
      </c>
      <c r="AG1154" s="235" t="str">
        <f>IFERROR(VLOOKUP(작성용!A:A,RM!A:D,4,0),"-")</f>
        <v>서동현/조용원</v>
      </c>
      <c r="AH1154" s="9" t="s">
        <v>10637</v>
      </c>
      <c r="AI1154" s="231" t="s">
        <v>10644</v>
      </c>
      <c r="AJ1154" s="231" t="s">
        <v>4949</v>
      </c>
      <c r="AK1154" s="231" t="s">
        <v>3962</v>
      </c>
      <c r="AL1154" s="231">
        <v>1153</v>
      </c>
    </row>
    <row r="1155" spans="1:38" x14ac:dyDescent="0.3">
      <c r="A1155" s="218" t="s">
        <v>20</v>
      </c>
      <c r="B1155" s="218" t="s">
        <v>10631</v>
      </c>
      <c r="C1155" s="237" t="s">
        <v>10273</v>
      </c>
      <c r="D1155" s="233" t="s">
        <v>10812</v>
      </c>
      <c r="E1155" s="232" t="s">
        <v>6889</v>
      </c>
      <c r="F1155" s="236" t="s">
        <v>10268</v>
      </c>
      <c r="G1155" s="210">
        <v>0</v>
      </c>
      <c r="H1155" s="227" t="s">
        <v>4949</v>
      </c>
      <c r="I1155" s="227"/>
      <c r="J1155" s="227"/>
      <c r="K1155" s="227"/>
      <c r="L1155" s="227"/>
      <c r="M1155" s="227"/>
      <c r="N1155" s="227" t="s">
        <v>10242</v>
      </c>
      <c r="O1155" s="242" t="s">
        <v>10640</v>
      </c>
      <c r="P1155" s="242" t="s">
        <v>10641</v>
      </c>
      <c r="Q1155" s="221" t="s">
        <v>10642</v>
      </c>
      <c r="R1155" s="208" t="s">
        <v>6890</v>
      </c>
      <c r="S1155" s="209" t="s">
        <v>10813</v>
      </c>
      <c r="T1155" s="229">
        <v>45702</v>
      </c>
      <c r="U1155" s="230" t="s">
        <v>10277</v>
      </c>
      <c r="V1155" s="230" t="s">
        <v>10263</v>
      </c>
      <c r="W1155" s="230" t="s">
        <v>10263</v>
      </c>
      <c r="X1155" s="230" t="s">
        <v>10271</v>
      </c>
      <c r="Y1155" s="220"/>
      <c r="Z1155" s="230" t="s">
        <v>10264</v>
      </c>
      <c r="AA1155" s="220">
        <v>202503</v>
      </c>
      <c r="AB1155" s="239"/>
      <c r="AC1155" s="240" t="s">
        <v>10280</v>
      </c>
      <c r="AD1155" s="240" t="s">
        <v>10252</v>
      </c>
      <c r="AE1155" s="241">
        <v>0</v>
      </c>
      <c r="AF1155" s="240" t="s">
        <v>10252</v>
      </c>
      <c r="AG1155" s="235" t="str">
        <f>IFERROR(VLOOKUP(작성용!A:A,RM!A:D,4,0),"-")</f>
        <v>서동현/조용원</v>
      </c>
      <c r="AH1155" s="9" t="s">
        <v>10637</v>
      </c>
      <c r="AI1155" s="231" t="s">
        <v>10644</v>
      </c>
      <c r="AJ1155" s="231" t="s">
        <v>4949</v>
      </c>
      <c r="AK1155" s="231" t="s">
        <v>3962</v>
      </c>
      <c r="AL1155" s="231">
        <v>1154</v>
      </c>
    </row>
    <row r="1156" spans="1:38" x14ac:dyDescent="0.3">
      <c r="A1156" s="218" t="s">
        <v>20</v>
      </c>
      <c r="B1156" s="218" t="s">
        <v>10631</v>
      </c>
      <c r="C1156" s="237" t="s">
        <v>10273</v>
      </c>
      <c r="D1156" s="233" t="s">
        <v>10814</v>
      </c>
      <c r="E1156" s="232" t="s">
        <v>3758</v>
      </c>
      <c r="F1156" s="236" t="s">
        <v>10268</v>
      </c>
      <c r="G1156" s="210">
        <v>0</v>
      </c>
      <c r="H1156" s="227" t="s">
        <v>4949</v>
      </c>
      <c r="I1156" s="227"/>
      <c r="J1156" s="227"/>
      <c r="K1156" s="227"/>
      <c r="L1156" s="227"/>
      <c r="M1156" s="227"/>
      <c r="N1156" s="227" t="s">
        <v>10242</v>
      </c>
      <c r="O1156" s="242" t="s">
        <v>10640</v>
      </c>
      <c r="P1156" s="242" t="s">
        <v>10641</v>
      </c>
      <c r="Q1156" s="221" t="s">
        <v>10642</v>
      </c>
      <c r="R1156" s="208" t="s">
        <v>6891</v>
      </c>
      <c r="S1156" s="209" t="s">
        <v>10815</v>
      </c>
      <c r="T1156" s="229">
        <v>45702</v>
      </c>
      <c r="U1156" s="230" t="s">
        <v>10277</v>
      </c>
      <c r="V1156" s="230" t="s">
        <v>10263</v>
      </c>
      <c r="W1156" s="230" t="s">
        <v>10263</v>
      </c>
      <c r="X1156" s="230" t="s">
        <v>10271</v>
      </c>
      <c r="Y1156" s="220"/>
      <c r="Z1156" s="230" t="s">
        <v>10264</v>
      </c>
      <c r="AA1156" s="220">
        <v>202503</v>
      </c>
      <c r="AB1156" s="239"/>
      <c r="AC1156" s="240" t="s">
        <v>10280</v>
      </c>
      <c r="AD1156" s="240" t="s">
        <v>10252</v>
      </c>
      <c r="AE1156" s="241">
        <v>0</v>
      </c>
      <c r="AF1156" s="240" t="s">
        <v>10252</v>
      </c>
      <c r="AG1156" s="235" t="str">
        <f>IFERROR(VLOOKUP(작성용!A:A,RM!A:D,4,0),"-")</f>
        <v>서동현/조용원</v>
      </c>
      <c r="AH1156" s="9" t="s">
        <v>10637</v>
      </c>
      <c r="AI1156" s="231" t="s">
        <v>10644</v>
      </c>
      <c r="AJ1156" s="231" t="s">
        <v>4949</v>
      </c>
      <c r="AK1156" s="231" t="s">
        <v>3962</v>
      </c>
      <c r="AL1156" s="231">
        <v>1155</v>
      </c>
    </row>
    <row r="1157" spans="1:38" x14ac:dyDescent="0.3">
      <c r="A1157" s="218" t="s">
        <v>20</v>
      </c>
      <c r="B1157" s="218" t="s">
        <v>10631</v>
      </c>
      <c r="C1157" s="237" t="s">
        <v>10273</v>
      </c>
      <c r="D1157" s="233" t="s">
        <v>10816</v>
      </c>
      <c r="E1157" s="232" t="s">
        <v>6892</v>
      </c>
      <c r="F1157" s="236" t="s">
        <v>10268</v>
      </c>
      <c r="G1157" s="210">
        <v>0</v>
      </c>
      <c r="H1157" s="227" t="s">
        <v>4949</v>
      </c>
      <c r="I1157" s="227"/>
      <c r="J1157" s="227"/>
      <c r="K1157" s="227"/>
      <c r="L1157" s="227"/>
      <c r="M1157" s="227"/>
      <c r="N1157" s="227" t="s">
        <v>10242</v>
      </c>
      <c r="O1157" s="242" t="s">
        <v>10640</v>
      </c>
      <c r="P1157" s="242" t="s">
        <v>10641</v>
      </c>
      <c r="Q1157" s="221" t="s">
        <v>10642</v>
      </c>
      <c r="R1157" s="208" t="s">
        <v>6893</v>
      </c>
      <c r="S1157" s="209" t="s">
        <v>10817</v>
      </c>
      <c r="T1157" s="229">
        <v>45702</v>
      </c>
      <c r="U1157" s="230" t="s">
        <v>10277</v>
      </c>
      <c r="V1157" s="230" t="s">
        <v>10263</v>
      </c>
      <c r="W1157" s="230" t="s">
        <v>10263</v>
      </c>
      <c r="X1157" s="230" t="s">
        <v>10271</v>
      </c>
      <c r="Y1157" s="220"/>
      <c r="Z1157" s="230" t="s">
        <v>10264</v>
      </c>
      <c r="AA1157" s="220">
        <v>202503</v>
      </c>
      <c r="AB1157" s="239"/>
      <c r="AC1157" s="240" t="s">
        <v>10280</v>
      </c>
      <c r="AD1157" s="240" t="s">
        <v>10252</v>
      </c>
      <c r="AE1157" s="241">
        <v>0</v>
      </c>
      <c r="AF1157" s="240" t="s">
        <v>10252</v>
      </c>
      <c r="AG1157" s="235" t="str">
        <f>IFERROR(VLOOKUP(작성용!A:A,RM!A:D,4,0),"-")</f>
        <v>서동현/조용원</v>
      </c>
      <c r="AH1157" s="9" t="s">
        <v>10637</v>
      </c>
      <c r="AI1157" s="231" t="s">
        <v>10644</v>
      </c>
      <c r="AJ1157" s="231" t="s">
        <v>4949</v>
      </c>
      <c r="AK1157" s="231" t="s">
        <v>3962</v>
      </c>
      <c r="AL1157" s="231">
        <v>1156</v>
      </c>
    </row>
    <row r="1158" spans="1:38" x14ac:dyDescent="0.3">
      <c r="A1158" s="218" t="s">
        <v>20</v>
      </c>
      <c r="B1158" s="218" t="s">
        <v>10631</v>
      </c>
      <c r="C1158" s="237" t="s">
        <v>10273</v>
      </c>
      <c r="D1158" s="233" t="s">
        <v>10818</v>
      </c>
      <c r="E1158" s="232" t="s">
        <v>6894</v>
      </c>
      <c r="F1158" s="236" t="s">
        <v>10268</v>
      </c>
      <c r="G1158" s="210">
        <v>0</v>
      </c>
      <c r="H1158" s="227" t="s">
        <v>4949</v>
      </c>
      <c r="I1158" s="227"/>
      <c r="J1158" s="227"/>
      <c r="K1158" s="227"/>
      <c r="L1158" s="227"/>
      <c r="M1158" s="227"/>
      <c r="N1158" s="227" t="s">
        <v>10242</v>
      </c>
      <c r="O1158" s="242" t="s">
        <v>10640</v>
      </c>
      <c r="P1158" s="242" t="s">
        <v>10641</v>
      </c>
      <c r="Q1158" s="221" t="s">
        <v>10642</v>
      </c>
      <c r="R1158" s="208" t="s">
        <v>6895</v>
      </c>
      <c r="S1158" s="209" t="s">
        <v>10819</v>
      </c>
      <c r="T1158" s="229">
        <v>45702</v>
      </c>
      <c r="U1158" s="230" t="s">
        <v>10277</v>
      </c>
      <c r="V1158" s="230" t="s">
        <v>10263</v>
      </c>
      <c r="W1158" s="230" t="s">
        <v>10263</v>
      </c>
      <c r="X1158" s="230" t="s">
        <v>10271</v>
      </c>
      <c r="Y1158" s="220"/>
      <c r="Z1158" s="230" t="s">
        <v>10264</v>
      </c>
      <c r="AA1158" s="220">
        <v>202503</v>
      </c>
      <c r="AB1158" s="239"/>
      <c r="AC1158" s="240" t="s">
        <v>10280</v>
      </c>
      <c r="AD1158" s="240" t="s">
        <v>10252</v>
      </c>
      <c r="AE1158" s="241">
        <v>0</v>
      </c>
      <c r="AF1158" s="240" t="s">
        <v>10252</v>
      </c>
      <c r="AG1158" s="235" t="str">
        <f>IFERROR(VLOOKUP(작성용!A:A,RM!A:D,4,0),"-")</f>
        <v>서동현/조용원</v>
      </c>
      <c r="AH1158" s="9" t="s">
        <v>10637</v>
      </c>
      <c r="AI1158" s="231" t="s">
        <v>10644</v>
      </c>
      <c r="AJ1158" s="231" t="s">
        <v>4949</v>
      </c>
      <c r="AK1158" s="231" t="s">
        <v>3962</v>
      </c>
      <c r="AL1158" s="231">
        <v>1157</v>
      </c>
    </row>
    <row r="1159" spans="1:38" x14ac:dyDescent="0.3">
      <c r="A1159" s="218" t="s">
        <v>20</v>
      </c>
      <c r="B1159" s="218" t="s">
        <v>10631</v>
      </c>
      <c r="C1159" s="237" t="s">
        <v>10273</v>
      </c>
      <c r="D1159" s="233" t="s">
        <v>10820</v>
      </c>
      <c r="E1159" s="232" t="s">
        <v>6896</v>
      </c>
      <c r="F1159" s="236" t="s">
        <v>10268</v>
      </c>
      <c r="G1159" s="210">
        <v>0</v>
      </c>
      <c r="H1159" s="227" t="s">
        <v>4949</v>
      </c>
      <c r="I1159" s="227"/>
      <c r="J1159" s="227"/>
      <c r="K1159" s="227"/>
      <c r="L1159" s="227"/>
      <c r="M1159" s="227"/>
      <c r="N1159" s="227" t="s">
        <v>10242</v>
      </c>
      <c r="O1159" s="242" t="s">
        <v>10640</v>
      </c>
      <c r="P1159" s="242" t="s">
        <v>10641</v>
      </c>
      <c r="Q1159" s="221" t="s">
        <v>10642</v>
      </c>
      <c r="R1159" s="208" t="s">
        <v>6897</v>
      </c>
      <c r="S1159" s="209" t="s">
        <v>10821</v>
      </c>
      <c r="T1159" s="229">
        <v>45702</v>
      </c>
      <c r="U1159" s="230" t="s">
        <v>10277</v>
      </c>
      <c r="V1159" s="230" t="s">
        <v>10263</v>
      </c>
      <c r="W1159" s="230" t="s">
        <v>10263</v>
      </c>
      <c r="X1159" s="230" t="s">
        <v>10271</v>
      </c>
      <c r="Y1159" s="220"/>
      <c r="Z1159" s="230" t="s">
        <v>10264</v>
      </c>
      <c r="AA1159" s="220">
        <v>202503</v>
      </c>
      <c r="AB1159" s="239"/>
      <c r="AC1159" s="240" t="s">
        <v>10280</v>
      </c>
      <c r="AD1159" s="240" t="s">
        <v>10252</v>
      </c>
      <c r="AE1159" s="241">
        <v>0</v>
      </c>
      <c r="AF1159" s="240" t="s">
        <v>10252</v>
      </c>
      <c r="AG1159" s="235" t="str">
        <f>IFERROR(VLOOKUP(작성용!A:A,RM!A:D,4,0),"-")</f>
        <v>서동현/조용원</v>
      </c>
      <c r="AH1159" s="9" t="s">
        <v>10637</v>
      </c>
      <c r="AI1159" s="231" t="s">
        <v>10644</v>
      </c>
      <c r="AJ1159" s="231" t="s">
        <v>4949</v>
      </c>
      <c r="AK1159" s="231" t="s">
        <v>3962</v>
      </c>
      <c r="AL1159" s="231">
        <v>1158</v>
      </c>
    </row>
    <row r="1160" spans="1:38" x14ac:dyDescent="0.3">
      <c r="A1160" s="218" t="s">
        <v>20</v>
      </c>
      <c r="B1160" s="218" t="s">
        <v>10631</v>
      </c>
      <c r="C1160" s="237" t="s">
        <v>10273</v>
      </c>
      <c r="D1160" s="233" t="s">
        <v>10822</v>
      </c>
      <c r="E1160" s="232" t="s">
        <v>6898</v>
      </c>
      <c r="F1160" s="236" t="s">
        <v>10268</v>
      </c>
      <c r="G1160" s="210">
        <v>0</v>
      </c>
      <c r="H1160" s="227" t="s">
        <v>4949</v>
      </c>
      <c r="I1160" s="227"/>
      <c r="J1160" s="227"/>
      <c r="K1160" s="227"/>
      <c r="L1160" s="227"/>
      <c r="M1160" s="227"/>
      <c r="N1160" s="227" t="s">
        <v>10242</v>
      </c>
      <c r="O1160" s="242" t="s">
        <v>10640</v>
      </c>
      <c r="P1160" s="242" t="s">
        <v>10641</v>
      </c>
      <c r="Q1160" s="221" t="s">
        <v>10642</v>
      </c>
      <c r="R1160" s="208" t="s">
        <v>6899</v>
      </c>
      <c r="S1160" s="209" t="s">
        <v>10823</v>
      </c>
      <c r="T1160" s="229">
        <v>45702</v>
      </c>
      <c r="U1160" s="230" t="s">
        <v>10277</v>
      </c>
      <c r="V1160" s="230" t="s">
        <v>10263</v>
      </c>
      <c r="W1160" s="230" t="s">
        <v>10263</v>
      </c>
      <c r="X1160" s="230" t="s">
        <v>10271</v>
      </c>
      <c r="Y1160" s="220"/>
      <c r="Z1160" s="230" t="s">
        <v>10264</v>
      </c>
      <c r="AA1160" s="220">
        <v>202503</v>
      </c>
      <c r="AB1160" s="239"/>
      <c r="AC1160" s="240" t="s">
        <v>10280</v>
      </c>
      <c r="AD1160" s="240" t="s">
        <v>10252</v>
      </c>
      <c r="AE1160" s="241">
        <v>0</v>
      </c>
      <c r="AF1160" s="240" t="s">
        <v>10252</v>
      </c>
      <c r="AG1160" s="235" t="str">
        <f>IFERROR(VLOOKUP(작성용!A:A,RM!A:D,4,0),"-")</f>
        <v>서동현/조용원</v>
      </c>
      <c r="AH1160" s="9" t="s">
        <v>10637</v>
      </c>
      <c r="AI1160" s="231" t="s">
        <v>10644</v>
      </c>
      <c r="AJ1160" s="231" t="s">
        <v>4949</v>
      </c>
      <c r="AK1160" s="231" t="s">
        <v>3962</v>
      </c>
      <c r="AL1160" s="231">
        <v>1159</v>
      </c>
    </row>
    <row r="1161" spans="1:38" x14ac:dyDescent="0.3">
      <c r="A1161" s="218" t="s">
        <v>20</v>
      </c>
      <c r="B1161" s="218" t="s">
        <v>10631</v>
      </c>
      <c r="C1161" s="237" t="s">
        <v>10273</v>
      </c>
      <c r="D1161" s="233" t="s">
        <v>10824</v>
      </c>
      <c r="E1161" s="232" t="s">
        <v>6900</v>
      </c>
      <c r="F1161" s="236" t="s">
        <v>10268</v>
      </c>
      <c r="G1161" s="210">
        <v>0</v>
      </c>
      <c r="H1161" s="227" t="s">
        <v>4949</v>
      </c>
      <c r="I1161" s="227"/>
      <c r="J1161" s="227"/>
      <c r="K1161" s="227"/>
      <c r="L1161" s="227"/>
      <c r="M1161" s="227"/>
      <c r="N1161" s="227" t="s">
        <v>10242</v>
      </c>
      <c r="O1161" s="242" t="s">
        <v>10640</v>
      </c>
      <c r="P1161" s="242" t="s">
        <v>10641</v>
      </c>
      <c r="Q1161" s="221" t="s">
        <v>10642</v>
      </c>
      <c r="R1161" s="208" t="s">
        <v>6901</v>
      </c>
      <c r="S1161" s="209" t="s">
        <v>10825</v>
      </c>
      <c r="T1161" s="229">
        <v>45702</v>
      </c>
      <c r="U1161" s="230" t="s">
        <v>10277</v>
      </c>
      <c r="V1161" s="230" t="s">
        <v>10263</v>
      </c>
      <c r="W1161" s="230" t="s">
        <v>10263</v>
      </c>
      <c r="X1161" s="230" t="s">
        <v>10271</v>
      </c>
      <c r="Y1161" s="220"/>
      <c r="Z1161" s="230" t="s">
        <v>10264</v>
      </c>
      <c r="AA1161" s="220">
        <v>202503</v>
      </c>
      <c r="AB1161" s="239"/>
      <c r="AC1161" s="240" t="s">
        <v>10280</v>
      </c>
      <c r="AD1161" s="240" t="s">
        <v>10252</v>
      </c>
      <c r="AE1161" s="241">
        <v>0</v>
      </c>
      <c r="AF1161" s="240" t="s">
        <v>10252</v>
      </c>
      <c r="AG1161" s="235" t="str">
        <f>IFERROR(VLOOKUP(작성용!A:A,RM!A:D,4,0),"-")</f>
        <v>서동현/조용원</v>
      </c>
      <c r="AH1161" s="9" t="s">
        <v>10637</v>
      </c>
      <c r="AI1161" s="231" t="s">
        <v>10644</v>
      </c>
      <c r="AJ1161" s="231" t="s">
        <v>4949</v>
      </c>
      <c r="AK1161" s="231" t="s">
        <v>3962</v>
      </c>
      <c r="AL1161" s="231">
        <v>1160</v>
      </c>
    </row>
    <row r="1162" spans="1:38" x14ac:dyDescent="0.3">
      <c r="A1162" s="218" t="s">
        <v>20</v>
      </c>
      <c r="B1162" s="218" t="s">
        <v>10631</v>
      </c>
      <c r="C1162" s="237" t="s">
        <v>10273</v>
      </c>
      <c r="D1162" s="233" t="s">
        <v>10826</v>
      </c>
      <c r="E1162" s="232" t="s">
        <v>6902</v>
      </c>
      <c r="F1162" s="236" t="s">
        <v>10268</v>
      </c>
      <c r="G1162" s="210">
        <v>0</v>
      </c>
      <c r="H1162" s="227" t="s">
        <v>4949</v>
      </c>
      <c r="I1162" s="227"/>
      <c r="J1162" s="227"/>
      <c r="K1162" s="227"/>
      <c r="L1162" s="227"/>
      <c r="M1162" s="227"/>
      <c r="N1162" s="227" t="s">
        <v>10242</v>
      </c>
      <c r="O1162" s="242" t="s">
        <v>10640</v>
      </c>
      <c r="P1162" s="242" t="s">
        <v>10641</v>
      </c>
      <c r="Q1162" s="221" t="s">
        <v>10642</v>
      </c>
      <c r="R1162" s="208" t="s">
        <v>6903</v>
      </c>
      <c r="S1162" s="209" t="s">
        <v>10827</v>
      </c>
      <c r="T1162" s="229">
        <v>45702</v>
      </c>
      <c r="U1162" s="230" t="s">
        <v>10277</v>
      </c>
      <c r="V1162" s="230" t="s">
        <v>10263</v>
      </c>
      <c r="W1162" s="230" t="s">
        <v>10263</v>
      </c>
      <c r="X1162" s="230" t="s">
        <v>10271</v>
      </c>
      <c r="Y1162" s="220"/>
      <c r="Z1162" s="230" t="s">
        <v>10264</v>
      </c>
      <c r="AA1162" s="220">
        <v>202503</v>
      </c>
      <c r="AB1162" s="239"/>
      <c r="AC1162" s="240" t="s">
        <v>10280</v>
      </c>
      <c r="AD1162" s="240" t="s">
        <v>10252</v>
      </c>
      <c r="AE1162" s="241">
        <v>0</v>
      </c>
      <c r="AF1162" s="240" t="s">
        <v>10252</v>
      </c>
      <c r="AG1162" s="235" t="str">
        <f>IFERROR(VLOOKUP(작성용!A:A,RM!A:D,4,0),"-")</f>
        <v>서동현/조용원</v>
      </c>
      <c r="AH1162" s="9" t="s">
        <v>10637</v>
      </c>
      <c r="AI1162" s="231" t="s">
        <v>10644</v>
      </c>
      <c r="AJ1162" s="231" t="s">
        <v>4949</v>
      </c>
      <c r="AK1162" s="231" t="s">
        <v>3962</v>
      </c>
      <c r="AL1162" s="231">
        <v>1161</v>
      </c>
    </row>
    <row r="1163" spans="1:38" x14ac:dyDescent="0.3">
      <c r="A1163" s="218" t="s">
        <v>20</v>
      </c>
      <c r="B1163" s="218" t="s">
        <v>10631</v>
      </c>
      <c r="C1163" s="237" t="s">
        <v>10273</v>
      </c>
      <c r="D1163" s="233" t="s">
        <v>10828</v>
      </c>
      <c r="E1163" s="232" t="s">
        <v>6904</v>
      </c>
      <c r="F1163" s="236" t="s">
        <v>10268</v>
      </c>
      <c r="G1163" s="210">
        <v>0</v>
      </c>
      <c r="H1163" s="227" t="s">
        <v>4949</v>
      </c>
      <c r="I1163" s="227"/>
      <c r="J1163" s="227"/>
      <c r="K1163" s="227"/>
      <c r="L1163" s="227"/>
      <c r="M1163" s="227"/>
      <c r="N1163" s="227" t="s">
        <v>10242</v>
      </c>
      <c r="O1163" s="242" t="s">
        <v>10640</v>
      </c>
      <c r="P1163" s="242" t="s">
        <v>10641</v>
      </c>
      <c r="Q1163" s="221" t="s">
        <v>10642</v>
      </c>
      <c r="R1163" s="208" t="s">
        <v>6905</v>
      </c>
      <c r="S1163" s="209" t="s">
        <v>10829</v>
      </c>
      <c r="T1163" s="229">
        <v>45702</v>
      </c>
      <c r="U1163" s="230" t="s">
        <v>10277</v>
      </c>
      <c r="V1163" s="230" t="s">
        <v>10263</v>
      </c>
      <c r="W1163" s="230" t="s">
        <v>10263</v>
      </c>
      <c r="X1163" s="230" t="s">
        <v>10271</v>
      </c>
      <c r="Y1163" s="220"/>
      <c r="Z1163" s="230" t="s">
        <v>10264</v>
      </c>
      <c r="AA1163" s="220">
        <v>202503</v>
      </c>
      <c r="AB1163" s="239"/>
      <c r="AC1163" s="240" t="s">
        <v>10280</v>
      </c>
      <c r="AD1163" s="240" t="s">
        <v>10252</v>
      </c>
      <c r="AE1163" s="241">
        <v>0</v>
      </c>
      <c r="AF1163" s="240" t="s">
        <v>10252</v>
      </c>
      <c r="AG1163" s="235" t="str">
        <f>IFERROR(VLOOKUP(작성용!A:A,RM!A:D,4,0),"-")</f>
        <v>서동현/조용원</v>
      </c>
      <c r="AH1163" s="9" t="s">
        <v>10637</v>
      </c>
      <c r="AI1163" s="231" t="s">
        <v>10644</v>
      </c>
      <c r="AJ1163" s="231" t="s">
        <v>4949</v>
      </c>
      <c r="AK1163" s="231" t="s">
        <v>3962</v>
      </c>
      <c r="AL1163" s="231">
        <v>1162</v>
      </c>
    </row>
    <row r="1164" spans="1:38" x14ac:dyDescent="0.3">
      <c r="A1164" s="218" t="s">
        <v>20</v>
      </c>
      <c r="B1164" s="218" t="s">
        <v>10631</v>
      </c>
      <c r="C1164" s="237" t="s">
        <v>10273</v>
      </c>
      <c r="D1164" s="233" t="s">
        <v>10830</v>
      </c>
      <c r="E1164" s="232" t="s">
        <v>6906</v>
      </c>
      <c r="F1164" s="236" t="s">
        <v>10268</v>
      </c>
      <c r="G1164" s="210">
        <v>0</v>
      </c>
      <c r="H1164" s="227" t="s">
        <v>4949</v>
      </c>
      <c r="I1164" s="227"/>
      <c r="J1164" s="227"/>
      <c r="K1164" s="227"/>
      <c r="L1164" s="227"/>
      <c r="M1164" s="227"/>
      <c r="N1164" s="227" t="s">
        <v>10242</v>
      </c>
      <c r="O1164" s="242" t="s">
        <v>10640</v>
      </c>
      <c r="P1164" s="242" t="s">
        <v>10641</v>
      </c>
      <c r="Q1164" s="221" t="s">
        <v>10642</v>
      </c>
      <c r="R1164" s="208" t="s">
        <v>6907</v>
      </c>
      <c r="S1164" s="209" t="s">
        <v>10831</v>
      </c>
      <c r="T1164" s="229">
        <v>45702</v>
      </c>
      <c r="U1164" s="230" t="s">
        <v>10277</v>
      </c>
      <c r="V1164" s="230" t="s">
        <v>10263</v>
      </c>
      <c r="W1164" s="230" t="s">
        <v>10263</v>
      </c>
      <c r="X1164" s="230" t="s">
        <v>10271</v>
      </c>
      <c r="Y1164" s="220"/>
      <c r="Z1164" s="230" t="s">
        <v>10264</v>
      </c>
      <c r="AA1164" s="220">
        <v>202503</v>
      </c>
      <c r="AB1164" s="239"/>
      <c r="AC1164" s="240" t="s">
        <v>10280</v>
      </c>
      <c r="AD1164" s="240" t="s">
        <v>10252</v>
      </c>
      <c r="AE1164" s="241">
        <v>0</v>
      </c>
      <c r="AF1164" s="240" t="s">
        <v>10252</v>
      </c>
      <c r="AG1164" s="235" t="str">
        <f>IFERROR(VLOOKUP(작성용!A:A,RM!A:D,4,0),"-")</f>
        <v>서동현/조용원</v>
      </c>
      <c r="AH1164" s="9" t="s">
        <v>10637</v>
      </c>
      <c r="AI1164" s="231" t="s">
        <v>10644</v>
      </c>
      <c r="AJ1164" s="231" t="s">
        <v>4949</v>
      </c>
      <c r="AK1164" s="231" t="s">
        <v>3962</v>
      </c>
      <c r="AL1164" s="231">
        <v>1163</v>
      </c>
    </row>
    <row r="1165" spans="1:38" x14ac:dyDescent="0.3">
      <c r="A1165" s="218" t="s">
        <v>20</v>
      </c>
      <c r="B1165" s="218" t="s">
        <v>10631</v>
      </c>
      <c r="C1165" s="237" t="s">
        <v>10273</v>
      </c>
      <c r="D1165" s="233" t="s">
        <v>10832</v>
      </c>
      <c r="E1165" s="232" t="s">
        <v>6908</v>
      </c>
      <c r="F1165" s="236" t="s">
        <v>10268</v>
      </c>
      <c r="G1165" s="210">
        <v>0</v>
      </c>
      <c r="H1165" s="227" t="s">
        <v>4949</v>
      </c>
      <c r="I1165" s="227"/>
      <c r="J1165" s="227"/>
      <c r="K1165" s="227"/>
      <c r="L1165" s="227"/>
      <c r="M1165" s="227"/>
      <c r="N1165" s="227" t="s">
        <v>10242</v>
      </c>
      <c r="O1165" s="242" t="s">
        <v>10640</v>
      </c>
      <c r="P1165" s="242" t="s">
        <v>10641</v>
      </c>
      <c r="Q1165" s="221" t="s">
        <v>10642</v>
      </c>
      <c r="R1165" s="208" t="s">
        <v>6909</v>
      </c>
      <c r="S1165" s="209" t="s">
        <v>10833</v>
      </c>
      <c r="T1165" s="229">
        <v>45702</v>
      </c>
      <c r="U1165" s="230" t="s">
        <v>10277</v>
      </c>
      <c r="V1165" s="230" t="s">
        <v>10263</v>
      </c>
      <c r="W1165" s="230" t="s">
        <v>10263</v>
      </c>
      <c r="X1165" s="230" t="s">
        <v>10271</v>
      </c>
      <c r="Y1165" s="220"/>
      <c r="Z1165" s="230" t="s">
        <v>10264</v>
      </c>
      <c r="AA1165" s="220">
        <v>202503</v>
      </c>
      <c r="AB1165" s="239"/>
      <c r="AC1165" s="240" t="s">
        <v>10280</v>
      </c>
      <c r="AD1165" s="240" t="s">
        <v>10252</v>
      </c>
      <c r="AE1165" s="241">
        <v>0</v>
      </c>
      <c r="AF1165" s="240" t="s">
        <v>10252</v>
      </c>
      <c r="AG1165" s="235" t="str">
        <f>IFERROR(VLOOKUP(작성용!A:A,RM!A:D,4,0),"-")</f>
        <v>서동현/조용원</v>
      </c>
      <c r="AH1165" s="9" t="s">
        <v>10637</v>
      </c>
      <c r="AI1165" s="231" t="s">
        <v>10644</v>
      </c>
      <c r="AJ1165" s="231" t="s">
        <v>4949</v>
      </c>
      <c r="AK1165" s="231" t="s">
        <v>3962</v>
      </c>
      <c r="AL1165" s="231">
        <v>1164</v>
      </c>
    </row>
    <row r="1166" spans="1:38" x14ac:dyDescent="0.3">
      <c r="A1166" s="218" t="s">
        <v>20</v>
      </c>
      <c r="B1166" s="218" t="s">
        <v>10631</v>
      </c>
      <c r="C1166" s="237" t="s">
        <v>10273</v>
      </c>
      <c r="D1166" s="233" t="s">
        <v>10834</v>
      </c>
      <c r="E1166" s="232" t="s">
        <v>6910</v>
      </c>
      <c r="F1166" s="236" t="s">
        <v>10268</v>
      </c>
      <c r="G1166" s="210">
        <v>0</v>
      </c>
      <c r="H1166" s="227" t="s">
        <v>4949</v>
      </c>
      <c r="I1166" s="227"/>
      <c r="J1166" s="227"/>
      <c r="K1166" s="227"/>
      <c r="L1166" s="227"/>
      <c r="M1166" s="227"/>
      <c r="N1166" s="227" t="s">
        <v>10242</v>
      </c>
      <c r="O1166" s="242" t="s">
        <v>10640</v>
      </c>
      <c r="P1166" s="242" t="s">
        <v>10641</v>
      </c>
      <c r="Q1166" s="221" t="s">
        <v>10642</v>
      </c>
      <c r="R1166" s="208" t="s">
        <v>6911</v>
      </c>
      <c r="S1166" s="209" t="s">
        <v>10835</v>
      </c>
      <c r="T1166" s="229">
        <v>45702</v>
      </c>
      <c r="U1166" s="230" t="s">
        <v>10277</v>
      </c>
      <c r="V1166" s="230" t="s">
        <v>10263</v>
      </c>
      <c r="W1166" s="230" t="s">
        <v>10263</v>
      </c>
      <c r="X1166" s="230" t="s">
        <v>10271</v>
      </c>
      <c r="Y1166" s="220"/>
      <c r="Z1166" s="230" t="s">
        <v>10264</v>
      </c>
      <c r="AA1166" s="220">
        <v>202503</v>
      </c>
      <c r="AB1166" s="239"/>
      <c r="AC1166" s="240" t="s">
        <v>10280</v>
      </c>
      <c r="AD1166" s="240" t="s">
        <v>10252</v>
      </c>
      <c r="AE1166" s="241">
        <v>0</v>
      </c>
      <c r="AF1166" s="240" t="s">
        <v>10252</v>
      </c>
      <c r="AG1166" s="235" t="str">
        <f>IFERROR(VLOOKUP(작성용!A:A,RM!A:D,4,0),"-")</f>
        <v>서동현/조용원</v>
      </c>
      <c r="AH1166" s="9" t="s">
        <v>10637</v>
      </c>
      <c r="AI1166" s="231" t="s">
        <v>10644</v>
      </c>
      <c r="AJ1166" s="231" t="s">
        <v>4949</v>
      </c>
      <c r="AK1166" s="231" t="s">
        <v>3962</v>
      </c>
      <c r="AL1166" s="231">
        <v>1165</v>
      </c>
    </row>
    <row r="1167" spans="1:38" x14ac:dyDescent="0.3">
      <c r="A1167" s="218" t="s">
        <v>20</v>
      </c>
      <c r="B1167" s="218" t="s">
        <v>10631</v>
      </c>
      <c r="C1167" s="237" t="s">
        <v>10273</v>
      </c>
      <c r="D1167" s="233" t="s">
        <v>7585</v>
      </c>
      <c r="E1167" s="232" t="s">
        <v>6912</v>
      </c>
      <c r="F1167" s="236" t="s">
        <v>10268</v>
      </c>
      <c r="G1167" s="210">
        <v>0</v>
      </c>
      <c r="H1167" s="227" t="s">
        <v>4949</v>
      </c>
      <c r="I1167" s="227"/>
      <c r="J1167" s="227"/>
      <c r="K1167" s="227"/>
      <c r="L1167" s="227"/>
      <c r="M1167" s="227"/>
      <c r="N1167" s="227" t="s">
        <v>10242</v>
      </c>
      <c r="O1167" s="242" t="s">
        <v>10640</v>
      </c>
      <c r="P1167" s="242" t="s">
        <v>10641</v>
      </c>
      <c r="Q1167" s="221" t="s">
        <v>10642</v>
      </c>
      <c r="R1167" s="208" t="s">
        <v>6913</v>
      </c>
      <c r="S1167" s="209" t="s">
        <v>10836</v>
      </c>
      <c r="T1167" s="229">
        <v>45702</v>
      </c>
      <c r="U1167" s="230" t="s">
        <v>10277</v>
      </c>
      <c r="V1167" s="230" t="s">
        <v>10263</v>
      </c>
      <c r="W1167" s="230" t="s">
        <v>10263</v>
      </c>
      <c r="X1167" s="230" t="s">
        <v>10271</v>
      </c>
      <c r="Y1167" s="220"/>
      <c r="Z1167" s="230" t="s">
        <v>10264</v>
      </c>
      <c r="AA1167" s="220">
        <v>202503</v>
      </c>
      <c r="AB1167" s="239"/>
      <c r="AC1167" s="240" t="s">
        <v>10280</v>
      </c>
      <c r="AD1167" s="240" t="s">
        <v>10252</v>
      </c>
      <c r="AE1167" s="241">
        <v>0</v>
      </c>
      <c r="AF1167" s="240" t="s">
        <v>10252</v>
      </c>
      <c r="AG1167" s="235" t="str">
        <f>IFERROR(VLOOKUP(작성용!A:A,RM!A:D,4,0),"-")</f>
        <v>서동현/조용원</v>
      </c>
      <c r="AH1167" s="9" t="s">
        <v>10637</v>
      </c>
      <c r="AI1167" s="231" t="s">
        <v>10644</v>
      </c>
      <c r="AJ1167" s="231" t="s">
        <v>4949</v>
      </c>
      <c r="AK1167" s="231" t="s">
        <v>3962</v>
      </c>
      <c r="AL1167" s="231">
        <v>1166</v>
      </c>
    </row>
    <row r="1168" spans="1:38" x14ac:dyDescent="0.3">
      <c r="A1168" s="218" t="s">
        <v>20</v>
      </c>
      <c r="B1168" s="218" t="s">
        <v>10631</v>
      </c>
      <c r="C1168" s="237" t="s">
        <v>10273</v>
      </c>
      <c r="D1168" s="233" t="s">
        <v>10837</v>
      </c>
      <c r="E1168" s="232" t="s">
        <v>6914</v>
      </c>
      <c r="F1168" s="236" t="s">
        <v>10268</v>
      </c>
      <c r="G1168" s="210">
        <v>0</v>
      </c>
      <c r="H1168" s="227" t="s">
        <v>4949</v>
      </c>
      <c r="I1168" s="227"/>
      <c r="J1168" s="227"/>
      <c r="K1168" s="227"/>
      <c r="L1168" s="227"/>
      <c r="M1168" s="227"/>
      <c r="N1168" s="227" t="s">
        <v>10242</v>
      </c>
      <c r="O1168" s="242" t="s">
        <v>10640</v>
      </c>
      <c r="P1168" s="242" t="s">
        <v>10641</v>
      </c>
      <c r="Q1168" s="221" t="s">
        <v>10642</v>
      </c>
      <c r="R1168" s="208" t="s">
        <v>2</v>
      </c>
      <c r="S1168" s="209" t="s">
        <v>10838</v>
      </c>
      <c r="T1168" s="229">
        <v>45702</v>
      </c>
      <c r="U1168" s="230" t="s">
        <v>10277</v>
      </c>
      <c r="V1168" s="230" t="s">
        <v>10263</v>
      </c>
      <c r="W1168" s="230" t="s">
        <v>10263</v>
      </c>
      <c r="X1168" s="230" t="s">
        <v>10271</v>
      </c>
      <c r="Y1168" s="220"/>
      <c r="Z1168" s="230" t="s">
        <v>10264</v>
      </c>
      <c r="AA1168" s="220">
        <v>202503</v>
      </c>
      <c r="AB1168" s="239"/>
      <c r="AC1168" s="240" t="s">
        <v>10280</v>
      </c>
      <c r="AD1168" s="240" t="s">
        <v>10252</v>
      </c>
      <c r="AE1168" s="241">
        <v>0</v>
      </c>
      <c r="AF1168" s="240" t="s">
        <v>10252</v>
      </c>
      <c r="AG1168" s="235" t="str">
        <f>IFERROR(VLOOKUP(작성용!A:A,RM!A:D,4,0),"-")</f>
        <v>서동현/조용원</v>
      </c>
      <c r="AH1168" s="9" t="s">
        <v>10637</v>
      </c>
      <c r="AI1168" s="231" t="s">
        <v>10644</v>
      </c>
      <c r="AJ1168" s="231" t="s">
        <v>4949</v>
      </c>
      <c r="AK1168" s="231" t="s">
        <v>3962</v>
      </c>
      <c r="AL1168" s="231">
        <v>1167</v>
      </c>
    </row>
    <row r="1169" spans="1:38" x14ac:dyDescent="0.3">
      <c r="A1169" s="218" t="s">
        <v>20</v>
      </c>
      <c r="B1169" s="218" t="s">
        <v>10631</v>
      </c>
      <c r="C1169" s="237" t="s">
        <v>10273</v>
      </c>
      <c r="D1169" s="233" t="s">
        <v>10839</v>
      </c>
      <c r="E1169" s="232" t="s">
        <v>6915</v>
      </c>
      <c r="F1169" s="236" t="s">
        <v>10268</v>
      </c>
      <c r="G1169" s="210">
        <v>0</v>
      </c>
      <c r="H1169" s="227" t="s">
        <v>4949</v>
      </c>
      <c r="I1169" s="227"/>
      <c r="J1169" s="227"/>
      <c r="K1169" s="227"/>
      <c r="L1169" s="227"/>
      <c r="M1169" s="227"/>
      <c r="N1169" s="227" t="s">
        <v>10242</v>
      </c>
      <c r="O1169" s="242" t="s">
        <v>10640</v>
      </c>
      <c r="P1169" s="242" t="s">
        <v>10641</v>
      </c>
      <c r="Q1169" s="221" t="s">
        <v>10642</v>
      </c>
      <c r="R1169" s="208" t="s">
        <v>6916</v>
      </c>
      <c r="S1169" s="209" t="s">
        <v>10840</v>
      </c>
      <c r="T1169" s="229">
        <v>45702</v>
      </c>
      <c r="U1169" s="230" t="s">
        <v>10277</v>
      </c>
      <c r="V1169" s="230" t="s">
        <v>10263</v>
      </c>
      <c r="W1169" s="230" t="s">
        <v>10263</v>
      </c>
      <c r="X1169" s="230" t="s">
        <v>10271</v>
      </c>
      <c r="Y1169" s="220"/>
      <c r="Z1169" s="230" t="s">
        <v>10264</v>
      </c>
      <c r="AA1169" s="220">
        <v>202503</v>
      </c>
      <c r="AB1169" s="239"/>
      <c r="AC1169" s="240" t="s">
        <v>10280</v>
      </c>
      <c r="AD1169" s="240" t="s">
        <v>10252</v>
      </c>
      <c r="AE1169" s="241">
        <v>0</v>
      </c>
      <c r="AF1169" s="240" t="s">
        <v>10252</v>
      </c>
      <c r="AG1169" s="235" t="str">
        <f>IFERROR(VLOOKUP(작성용!A:A,RM!A:D,4,0),"-")</f>
        <v>서동현/조용원</v>
      </c>
      <c r="AH1169" s="9" t="s">
        <v>10637</v>
      </c>
      <c r="AI1169" s="231" t="s">
        <v>10644</v>
      </c>
      <c r="AJ1169" s="231" t="s">
        <v>4949</v>
      </c>
      <c r="AK1169" s="231" t="s">
        <v>3962</v>
      </c>
      <c r="AL1169" s="231">
        <v>1168</v>
      </c>
    </row>
    <row r="1170" spans="1:38" x14ac:dyDescent="0.3">
      <c r="A1170" s="218" t="s">
        <v>20</v>
      </c>
      <c r="B1170" s="218" t="s">
        <v>10631</v>
      </c>
      <c r="C1170" s="237" t="s">
        <v>10273</v>
      </c>
      <c r="D1170" s="233" t="s">
        <v>10841</v>
      </c>
      <c r="E1170" s="232" t="s">
        <v>10842</v>
      </c>
      <c r="F1170" s="236" t="s">
        <v>10268</v>
      </c>
      <c r="G1170" s="210">
        <v>0</v>
      </c>
      <c r="H1170" s="227" t="s">
        <v>4949</v>
      </c>
      <c r="I1170" s="227"/>
      <c r="J1170" s="227"/>
      <c r="K1170" s="227"/>
      <c r="L1170" s="227"/>
      <c r="M1170" s="227"/>
      <c r="N1170" s="227" t="s">
        <v>10242</v>
      </c>
      <c r="O1170" s="242" t="s">
        <v>10640</v>
      </c>
      <c r="P1170" s="242" t="s">
        <v>10641</v>
      </c>
      <c r="Q1170" s="221" t="s">
        <v>10642</v>
      </c>
      <c r="R1170" s="208" t="s">
        <v>6917</v>
      </c>
      <c r="S1170" s="209" t="s">
        <v>10843</v>
      </c>
      <c r="T1170" s="229">
        <v>45702</v>
      </c>
      <c r="U1170" s="230" t="s">
        <v>10277</v>
      </c>
      <c r="V1170" s="230" t="s">
        <v>10263</v>
      </c>
      <c r="W1170" s="230" t="s">
        <v>10263</v>
      </c>
      <c r="X1170" s="230" t="s">
        <v>10271</v>
      </c>
      <c r="Y1170" s="220"/>
      <c r="Z1170" s="230" t="s">
        <v>10264</v>
      </c>
      <c r="AA1170" s="220">
        <v>202503</v>
      </c>
      <c r="AB1170" s="239"/>
      <c r="AC1170" s="240" t="s">
        <v>10280</v>
      </c>
      <c r="AD1170" s="240" t="s">
        <v>10252</v>
      </c>
      <c r="AE1170" s="241">
        <v>0</v>
      </c>
      <c r="AF1170" s="240" t="s">
        <v>10252</v>
      </c>
      <c r="AG1170" s="235" t="str">
        <f>IFERROR(VLOOKUP(작성용!A:A,RM!A:D,4,0),"-")</f>
        <v>서동현/조용원</v>
      </c>
      <c r="AH1170" s="9" t="s">
        <v>10637</v>
      </c>
      <c r="AI1170" s="231" t="s">
        <v>10644</v>
      </c>
      <c r="AJ1170" s="231" t="s">
        <v>4949</v>
      </c>
      <c r="AK1170" s="231" t="s">
        <v>3962</v>
      </c>
      <c r="AL1170" s="231">
        <v>1169</v>
      </c>
    </row>
    <row r="1171" spans="1:38" x14ac:dyDescent="0.3">
      <c r="A1171" s="218" t="s">
        <v>20</v>
      </c>
      <c r="B1171" s="218" t="s">
        <v>10631</v>
      </c>
      <c r="C1171" s="237" t="s">
        <v>10273</v>
      </c>
      <c r="D1171" s="233" t="s">
        <v>10844</v>
      </c>
      <c r="E1171" s="232" t="s">
        <v>5217</v>
      </c>
      <c r="F1171" s="236" t="s">
        <v>10268</v>
      </c>
      <c r="G1171" s="210">
        <v>0</v>
      </c>
      <c r="H1171" s="227" t="s">
        <v>4949</v>
      </c>
      <c r="I1171" s="227"/>
      <c r="J1171" s="227"/>
      <c r="K1171" s="227"/>
      <c r="L1171" s="227"/>
      <c r="M1171" s="227"/>
      <c r="N1171" s="227" t="s">
        <v>10242</v>
      </c>
      <c r="O1171" s="242" t="s">
        <v>10640</v>
      </c>
      <c r="P1171" s="242" t="s">
        <v>10641</v>
      </c>
      <c r="Q1171" s="221" t="s">
        <v>10642</v>
      </c>
      <c r="R1171" s="208" t="s">
        <v>5218</v>
      </c>
      <c r="S1171" s="209" t="s">
        <v>10845</v>
      </c>
      <c r="T1171" s="229">
        <v>45702</v>
      </c>
      <c r="U1171" s="230" t="s">
        <v>10277</v>
      </c>
      <c r="V1171" s="230" t="s">
        <v>10263</v>
      </c>
      <c r="W1171" s="230" t="s">
        <v>10263</v>
      </c>
      <c r="X1171" s="230" t="s">
        <v>10271</v>
      </c>
      <c r="Y1171" s="220"/>
      <c r="Z1171" s="230" t="s">
        <v>10264</v>
      </c>
      <c r="AA1171" s="220">
        <v>202503</v>
      </c>
      <c r="AB1171" s="239"/>
      <c r="AC1171" s="240" t="s">
        <v>10280</v>
      </c>
      <c r="AD1171" s="240" t="s">
        <v>10252</v>
      </c>
      <c r="AE1171" s="241">
        <v>0</v>
      </c>
      <c r="AF1171" s="240" t="s">
        <v>10252</v>
      </c>
      <c r="AG1171" s="235" t="str">
        <f>IFERROR(VLOOKUP(작성용!A:A,RM!A:D,4,0),"-")</f>
        <v>서동현/조용원</v>
      </c>
      <c r="AH1171" s="9" t="s">
        <v>10637</v>
      </c>
      <c r="AI1171" s="231" t="s">
        <v>10644</v>
      </c>
      <c r="AJ1171" s="231" t="s">
        <v>4949</v>
      </c>
      <c r="AK1171" s="231" t="s">
        <v>3962</v>
      </c>
      <c r="AL1171" s="231">
        <v>1170</v>
      </c>
    </row>
    <row r="1172" spans="1:38" x14ac:dyDescent="0.3">
      <c r="A1172" s="218" t="s">
        <v>20</v>
      </c>
      <c r="B1172" s="218" t="s">
        <v>10631</v>
      </c>
      <c r="C1172" s="237" t="s">
        <v>10273</v>
      </c>
      <c r="D1172" s="233" t="s">
        <v>10846</v>
      </c>
      <c r="E1172" s="232" t="s">
        <v>5219</v>
      </c>
      <c r="F1172" s="236" t="s">
        <v>10268</v>
      </c>
      <c r="G1172" s="210">
        <v>0</v>
      </c>
      <c r="H1172" s="227" t="s">
        <v>4949</v>
      </c>
      <c r="I1172" s="227"/>
      <c r="J1172" s="227"/>
      <c r="K1172" s="227"/>
      <c r="L1172" s="227"/>
      <c r="M1172" s="227"/>
      <c r="N1172" s="227" t="s">
        <v>10242</v>
      </c>
      <c r="O1172" s="242" t="s">
        <v>10640</v>
      </c>
      <c r="P1172" s="242" t="s">
        <v>10641</v>
      </c>
      <c r="Q1172" s="221" t="s">
        <v>10642</v>
      </c>
      <c r="R1172" s="208" t="s">
        <v>5220</v>
      </c>
      <c r="S1172" s="209" t="s">
        <v>10847</v>
      </c>
      <c r="T1172" s="229">
        <v>45702</v>
      </c>
      <c r="U1172" s="230" t="s">
        <v>10277</v>
      </c>
      <c r="V1172" s="230" t="s">
        <v>10263</v>
      </c>
      <c r="W1172" s="230" t="s">
        <v>10263</v>
      </c>
      <c r="X1172" s="230" t="s">
        <v>10271</v>
      </c>
      <c r="Y1172" s="220"/>
      <c r="Z1172" s="230" t="s">
        <v>10264</v>
      </c>
      <c r="AA1172" s="220">
        <v>202503</v>
      </c>
      <c r="AB1172" s="239"/>
      <c r="AC1172" s="240" t="s">
        <v>10280</v>
      </c>
      <c r="AD1172" s="240" t="s">
        <v>10252</v>
      </c>
      <c r="AE1172" s="241">
        <v>0</v>
      </c>
      <c r="AF1172" s="240" t="s">
        <v>10252</v>
      </c>
      <c r="AG1172" s="235" t="str">
        <f>IFERROR(VLOOKUP(작성용!A:A,RM!A:D,4,0),"-")</f>
        <v>서동현/조용원</v>
      </c>
      <c r="AH1172" s="9" t="s">
        <v>10637</v>
      </c>
      <c r="AI1172" s="231" t="s">
        <v>10644</v>
      </c>
      <c r="AJ1172" s="231" t="s">
        <v>4949</v>
      </c>
      <c r="AK1172" s="231" t="s">
        <v>3962</v>
      </c>
      <c r="AL1172" s="231">
        <v>1171</v>
      </c>
    </row>
    <row r="1173" spans="1:38" x14ac:dyDescent="0.3">
      <c r="A1173" s="218" t="s">
        <v>20</v>
      </c>
      <c r="B1173" s="218" t="s">
        <v>10631</v>
      </c>
      <c r="C1173" s="237" t="s">
        <v>10273</v>
      </c>
      <c r="D1173" s="233" t="s">
        <v>10848</v>
      </c>
      <c r="E1173" s="232" t="s">
        <v>6918</v>
      </c>
      <c r="F1173" s="236" t="s">
        <v>10268</v>
      </c>
      <c r="G1173" s="210">
        <v>0</v>
      </c>
      <c r="H1173" s="227" t="s">
        <v>4949</v>
      </c>
      <c r="I1173" s="227"/>
      <c r="J1173" s="227"/>
      <c r="K1173" s="227"/>
      <c r="L1173" s="227"/>
      <c r="M1173" s="227"/>
      <c r="N1173" s="227" t="s">
        <v>10242</v>
      </c>
      <c r="O1173" s="242" t="s">
        <v>10640</v>
      </c>
      <c r="P1173" s="242" t="s">
        <v>10641</v>
      </c>
      <c r="Q1173" s="221" t="s">
        <v>10642</v>
      </c>
      <c r="R1173" s="208" t="s">
        <v>6919</v>
      </c>
      <c r="S1173" s="209" t="s">
        <v>4949</v>
      </c>
      <c r="T1173" s="229">
        <v>45702</v>
      </c>
      <c r="U1173" s="230" t="s">
        <v>10277</v>
      </c>
      <c r="V1173" s="230" t="s">
        <v>10263</v>
      </c>
      <c r="W1173" s="230" t="s">
        <v>10263</v>
      </c>
      <c r="X1173" s="230" t="s">
        <v>10271</v>
      </c>
      <c r="Y1173" s="220"/>
      <c r="Z1173" s="230" t="s">
        <v>10264</v>
      </c>
      <c r="AA1173" s="220">
        <v>202503</v>
      </c>
      <c r="AB1173" s="239"/>
      <c r="AC1173" s="240" t="s">
        <v>10280</v>
      </c>
      <c r="AD1173" s="240" t="s">
        <v>10252</v>
      </c>
      <c r="AE1173" s="241">
        <v>0</v>
      </c>
      <c r="AF1173" s="240" t="s">
        <v>10252</v>
      </c>
      <c r="AG1173" s="235" t="str">
        <f>IFERROR(VLOOKUP(작성용!A:A,RM!A:D,4,0),"-")</f>
        <v>서동현/조용원</v>
      </c>
      <c r="AH1173" s="9" t="s">
        <v>10637</v>
      </c>
      <c r="AI1173" s="231" t="s">
        <v>10644</v>
      </c>
      <c r="AJ1173" s="231" t="s">
        <v>4949</v>
      </c>
      <c r="AK1173" s="231" t="s">
        <v>3962</v>
      </c>
      <c r="AL1173" s="231">
        <v>1172</v>
      </c>
    </row>
    <row r="1174" spans="1:38" x14ac:dyDescent="0.3">
      <c r="A1174" s="218" t="s">
        <v>20</v>
      </c>
      <c r="B1174" s="218" t="s">
        <v>10631</v>
      </c>
      <c r="C1174" s="237" t="s">
        <v>10273</v>
      </c>
      <c r="D1174" s="233" t="s">
        <v>10849</v>
      </c>
      <c r="E1174" s="232" t="s">
        <v>6920</v>
      </c>
      <c r="F1174" s="236" t="s">
        <v>10268</v>
      </c>
      <c r="G1174" s="210">
        <v>0</v>
      </c>
      <c r="H1174" s="227" t="s">
        <v>4949</v>
      </c>
      <c r="I1174" s="227"/>
      <c r="J1174" s="227"/>
      <c r="K1174" s="227"/>
      <c r="L1174" s="227"/>
      <c r="M1174" s="227"/>
      <c r="N1174" s="227" t="s">
        <v>10242</v>
      </c>
      <c r="O1174" s="242" t="s">
        <v>10640</v>
      </c>
      <c r="P1174" s="242" t="s">
        <v>10641</v>
      </c>
      <c r="Q1174" s="221" t="s">
        <v>10642</v>
      </c>
      <c r="R1174" s="208" t="s">
        <v>6921</v>
      </c>
      <c r="S1174" s="209" t="s">
        <v>4949</v>
      </c>
      <c r="T1174" s="229">
        <v>45702</v>
      </c>
      <c r="U1174" s="230" t="s">
        <v>10277</v>
      </c>
      <c r="V1174" s="230" t="s">
        <v>10263</v>
      </c>
      <c r="W1174" s="230" t="s">
        <v>10263</v>
      </c>
      <c r="X1174" s="230" t="s">
        <v>10271</v>
      </c>
      <c r="Y1174" s="220"/>
      <c r="Z1174" s="230" t="s">
        <v>10264</v>
      </c>
      <c r="AA1174" s="220">
        <v>202503</v>
      </c>
      <c r="AB1174" s="239"/>
      <c r="AC1174" s="240" t="s">
        <v>10280</v>
      </c>
      <c r="AD1174" s="240" t="s">
        <v>10252</v>
      </c>
      <c r="AE1174" s="241">
        <v>0</v>
      </c>
      <c r="AF1174" s="240" t="s">
        <v>10252</v>
      </c>
      <c r="AG1174" s="235" t="str">
        <f>IFERROR(VLOOKUP(작성용!A:A,RM!A:D,4,0),"-")</f>
        <v>서동현/조용원</v>
      </c>
      <c r="AH1174" s="9" t="s">
        <v>10637</v>
      </c>
      <c r="AI1174" s="231" t="s">
        <v>10644</v>
      </c>
      <c r="AJ1174" s="231" t="s">
        <v>4949</v>
      </c>
      <c r="AK1174" s="231" t="s">
        <v>3962</v>
      </c>
      <c r="AL1174" s="231">
        <v>1173</v>
      </c>
    </row>
    <row r="1175" spans="1:38" x14ac:dyDescent="0.3">
      <c r="A1175" s="218" t="s">
        <v>20</v>
      </c>
      <c r="B1175" s="218" t="s">
        <v>10631</v>
      </c>
      <c r="C1175" s="237" t="s">
        <v>10273</v>
      </c>
      <c r="D1175" s="233" t="s">
        <v>10850</v>
      </c>
      <c r="E1175" s="232" t="s">
        <v>6922</v>
      </c>
      <c r="F1175" s="236" t="s">
        <v>10268</v>
      </c>
      <c r="G1175" s="210">
        <v>0</v>
      </c>
      <c r="H1175" s="227" t="s">
        <v>4949</v>
      </c>
      <c r="I1175" s="227"/>
      <c r="J1175" s="227"/>
      <c r="K1175" s="227"/>
      <c r="L1175" s="227"/>
      <c r="M1175" s="227"/>
      <c r="N1175" s="227" t="s">
        <v>10242</v>
      </c>
      <c r="O1175" s="242" t="s">
        <v>10640</v>
      </c>
      <c r="P1175" s="242" t="s">
        <v>10641</v>
      </c>
      <c r="Q1175" s="221" t="s">
        <v>10642</v>
      </c>
      <c r="R1175" s="208" t="s">
        <v>6923</v>
      </c>
      <c r="S1175" s="209" t="s">
        <v>4949</v>
      </c>
      <c r="T1175" s="229">
        <v>45702</v>
      </c>
      <c r="U1175" s="230" t="s">
        <v>10277</v>
      </c>
      <c r="V1175" s="230" t="s">
        <v>10263</v>
      </c>
      <c r="W1175" s="230" t="s">
        <v>10263</v>
      </c>
      <c r="X1175" s="230" t="s">
        <v>10271</v>
      </c>
      <c r="Y1175" s="220"/>
      <c r="Z1175" s="230" t="s">
        <v>10264</v>
      </c>
      <c r="AA1175" s="220">
        <v>202503</v>
      </c>
      <c r="AB1175" s="239"/>
      <c r="AC1175" s="240" t="s">
        <v>10280</v>
      </c>
      <c r="AD1175" s="240" t="s">
        <v>10252</v>
      </c>
      <c r="AE1175" s="241">
        <v>0</v>
      </c>
      <c r="AF1175" s="240" t="s">
        <v>10252</v>
      </c>
      <c r="AG1175" s="235" t="str">
        <f>IFERROR(VLOOKUP(작성용!A:A,RM!A:D,4,0),"-")</f>
        <v>서동현/조용원</v>
      </c>
      <c r="AH1175" s="9" t="s">
        <v>10637</v>
      </c>
      <c r="AI1175" s="231" t="s">
        <v>10644</v>
      </c>
      <c r="AJ1175" s="231" t="s">
        <v>4949</v>
      </c>
      <c r="AK1175" s="231" t="s">
        <v>3962</v>
      </c>
      <c r="AL1175" s="231">
        <v>1174</v>
      </c>
    </row>
    <row r="1176" spans="1:38" x14ac:dyDescent="0.3">
      <c r="A1176" s="218" t="s">
        <v>20</v>
      </c>
      <c r="B1176" s="218" t="s">
        <v>10631</v>
      </c>
      <c r="C1176" s="237" t="s">
        <v>10273</v>
      </c>
      <c r="D1176" s="233" t="s">
        <v>10851</v>
      </c>
      <c r="E1176" s="232" t="s">
        <v>6924</v>
      </c>
      <c r="F1176" s="236" t="s">
        <v>10268</v>
      </c>
      <c r="G1176" s="210">
        <v>0</v>
      </c>
      <c r="H1176" s="227" t="s">
        <v>4949</v>
      </c>
      <c r="I1176" s="227"/>
      <c r="J1176" s="227"/>
      <c r="K1176" s="227"/>
      <c r="L1176" s="227"/>
      <c r="M1176" s="227"/>
      <c r="N1176" s="227" t="s">
        <v>10242</v>
      </c>
      <c r="O1176" s="242" t="s">
        <v>10640</v>
      </c>
      <c r="P1176" s="242" t="s">
        <v>10641</v>
      </c>
      <c r="Q1176" s="221" t="s">
        <v>10642</v>
      </c>
      <c r="R1176" s="208" t="s">
        <v>6925</v>
      </c>
      <c r="S1176" s="209" t="s">
        <v>4949</v>
      </c>
      <c r="T1176" s="229">
        <v>45702</v>
      </c>
      <c r="U1176" s="230" t="s">
        <v>10277</v>
      </c>
      <c r="V1176" s="230" t="s">
        <v>10263</v>
      </c>
      <c r="W1176" s="230" t="s">
        <v>10263</v>
      </c>
      <c r="X1176" s="230" t="s">
        <v>10271</v>
      </c>
      <c r="Y1176" s="220"/>
      <c r="Z1176" s="230" t="s">
        <v>10264</v>
      </c>
      <c r="AA1176" s="220">
        <v>202503</v>
      </c>
      <c r="AB1176" s="239"/>
      <c r="AC1176" s="240" t="s">
        <v>10280</v>
      </c>
      <c r="AD1176" s="240" t="s">
        <v>10252</v>
      </c>
      <c r="AE1176" s="241">
        <v>0</v>
      </c>
      <c r="AF1176" s="240" t="s">
        <v>10252</v>
      </c>
      <c r="AG1176" s="235" t="str">
        <f>IFERROR(VLOOKUP(작성용!A:A,RM!A:D,4,0),"-")</f>
        <v>서동현/조용원</v>
      </c>
      <c r="AH1176" s="9" t="s">
        <v>10637</v>
      </c>
      <c r="AI1176" s="231" t="s">
        <v>10644</v>
      </c>
      <c r="AJ1176" s="231" t="s">
        <v>4949</v>
      </c>
      <c r="AK1176" s="231" t="s">
        <v>3962</v>
      </c>
      <c r="AL1176" s="231">
        <v>1175</v>
      </c>
    </row>
    <row r="1177" spans="1:38" x14ac:dyDescent="0.3">
      <c r="A1177" s="218" t="s">
        <v>20</v>
      </c>
      <c r="B1177" s="218" t="s">
        <v>10631</v>
      </c>
      <c r="C1177" s="237" t="s">
        <v>10273</v>
      </c>
      <c r="D1177" s="233" t="s">
        <v>10852</v>
      </c>
      <c r="E1177" s="232" t="s">
        <v>6926</v>
      </c>
      <c r="F1177" s="236" t="s">
        <v>10268</v>
      </c>
      <c r="G1177" s="210">
        <v>0</v>
      </c>
      <c r="H1177" s="227" t="s">
        <v>4949</v>
      </c>
      <c r="I1177" s="227"/>
      <c r="J1177" s="227"/>
      <c r="K1177" s="227"/>
      <c r="L1177" s="227"/>
      <c r="M1177" s="227"/>
      <c r="N1177" s="227" t="s">
        <v>10242</v>
      </c>
      <c r="O1177" s="242" t="s">
        <v>10640</v>
      </c>
      <c r="P1177" s="242" t="s">
        <v>10641</v>
      </c>
      <c r="Q1177" s="221" t="s">
        <v>10642</v>
      </c>
      <c r="R1177" s="208" t="s">
        <v>6939</v>
      </c>
      <c r="S1177" s="209" t="s">
        <v>10853</v>
      </c>
      <c r="T1177" s="229">
        <v>45702</v>
      </c>
      <c r="U1177" s="230" t="s">
        <v>10277</v>
      </c>
      <c r="V1177" s="230" t="s">
        <v>10263</v>
      </c>
      <c r="W1177" s="230" t="s">
        <v>10263</v>
      </c>
      <c r="X1177" s="230" t="s">
        <v>10271</v>
      </c>
      <c r="Y1177" s="220"/>
      <c r="Z1177" s="230" t="s">
        <v>10264</v>
      </c>
      <c r="AA1177" s="220">
        <v>202503</v>
      </c>
      <c r="AB1177" s="239"/>
      <c r="AC1177" s="240" t="s">
        <v>10280</v>
      </c>
      <c r="AD1177" s="240" t="s">
        <v>10252</v>
      </c>
      <c r="AE1177" s="241">
        <v>0</v>
      </c>
      <c r="AF1177" s="240" t="s">
        <v>10252</v>
      </c>
      <c r="AG1177" s="235" t="str">
        <f>IFERROR(VLOOKUP(작성용!A:A,RM!A:D,4,0),"-")</f>
        <v>서동현/조용원</v>
      </c>
      <c r="AH1177" s="9" t="s">
        <v>10637</v>
      </c>
      <c r="AI1177" s="231" t="s">
        <v>10644</v>
      </c>
      <c r="AJ1177" s="231" t="s">
        <v>4949</v>
      </c>
      <c r="AK1177" s="231" t="s">
        <v>3962</v>
      </c>
      <c r="AL1177" s="231">
        <v>1176</v>
      </c>
    </row>
    <row r="1178" spans="1:38" x14ac:dyDescent="0.3">
      <c r="A1178" s="218" t="s">
        <v>20</v>
      </c>
      <c r="B1178" s="218" t="s">
        <v>10631</v>
      </c>
      <c r="C1178" s="237" t="s">
        <v>4021</v>
      </c>
      <c r="D1178" s="233" t="s">
        <v>10854</v>
      </c>
      <c r="E1178" s="232" t="s">
        <v>6928</v>
      </c>
      <c r="F1178" s="236" t="s">
        <v>10268</v>
      </c>
      <c r="G1178" s="210">
        <v>0</v>
      </c>
      <c r="H1178" s="227" t="s">
        <v>4949</v>
      </c>
      <c r="I1178" s="227"/>
      <c r="J1178" s="227"/>
      <c r="K1178" s="227"/>
      <c r="L1178" s="227"/>
      <c r="M1178" s="227"/>
      <c r="N1178" s="227" t="s">
        <v>10242</v>
      </c>
      <c r="O1178" s="242" t="s">
        <v>10640</v>
      </c>
      <c r="P1178" s="242" t="s">
        <v>10641</v>
      </c>
      <c r="Q1178" s="221" t="s">
        <v>10642</v>
      </c>
      <c r="R1178" s="208" t="s">
        <v>6929</v>
      </c>
      <c r="S1178" s="209" t="s">
        <v>10855</v>
      </c>
      <c r="T1178" s="229">
        <v>45702</v>
      </c>
      <c r="U1178" s="230" t="s">
        <v>10277</v>
      </c>
      <c r="V1178" s="230" t="s">
        <v>10263</v>
      </c>
      <c r="W1178" s="230" t="s">
        <v>10263</v>
      </c>
      <c r="X1178" s="230" t="s">
        <v>10271</v>
      </c>
      <c r="Y1178" s="220"/>
      <c r="Z1178" s="230" t="s">
        <v>10264</v>
      </c>
      <c r="AA1178" s="220">
        <v>202503</v>
      </c>
      <c r="AB1178" s="239"/>
      <c r="AC1178" s="240" t="s">
        <v>10280</v>
      </c>
      <c r="AD1178" s="240" t="s">
        <v>10252</v>
      </c>
      <c r="AE1178" s="241">
        <v>0</v>
      </c>
      <c r="AF1178" s="240" t="s">
        <v>10252</v>
      </c>
      <c r="AG1178" s="235" t="str">
        <f>IFERROR(VLOOKUP(작성용!A:A,RM!A:D,4,0),"-")</f>
        <v>서동현/조용원</v>
      </c>
      <c r="AH1178" s="9" t="s">
        <v>10637</v>
      </c>
      <c r="AI1178" s="231" t="s">
        <v>10644</v>
      </c>
      <c r="AJ1178" s="231" t="s">
        <v>4949</v>
      </c>
      <c r="AK1178" s="231" t="s">
        <v>3962</v>
      </c>
      <c r="AL1178" s="231">
        <v>1177</v>
      </c>
    </row>
    <row r="1179" spans="1:38" x14ac:dyDescent="0.3">
      <c r="A1179" s="218" t="s">
        <v>20</v>
      </c>
      <c r="B1179" s="218" t="s">
        <v>10631</v>
      </c>
      <c r="C1179" s="237" t="s">
        <v>4021</v>
      </c>
      <c r="D1179" s="233" t="s">
        <v>10856</v>
      </c>
      <c r="E1179" s="232" t="s">
        <v>10857</v>
      </c>
      <c r="F1179" s="236" t="s">
        <v>10268</v>
      </c>
      <c r="G1179" s="210">
        <v>0</v>
      </c>
      <c r="H1179" s="227" t="s">
        <v>4949</v>
      </c>
      <c r="I1179" s="227"/>
      <c r="J1179" s="227"/>
      <c r="K1179" s="227"/>
      <c r="L1179" s="227"/>
      <c r="M1179" s="227"/>
      <c r="N1179" s="227" t="s">
        <v>10242</v>
      </c>
      <c r="O1179" s="242" t="s">
        <v>10640</v>
      </c>
      <c r="P1179" s="242" t="s">
        <v>10641</v>
      </c>
      <c r="Q1179" s="221" t="s">
        <v>10642</v>
      </c>
      <c r="R1179" s="208" t="s">
        <v>6930</v>
      </c>
      <c r="S1179" s="209" t="s">
        <v>10858</v>
      </c>
      <c r="T1179" s="229">
        <v>45702</v>
      </c>
      <c r="U1179" s="230" t="s">
        <v>10277</v>
      </c>
      <c r="V1179" s="230" t="s">
        <v>10263</v>
      </c>
      <c r="W1179" s="230" t="s">
        <v>10263</v>
      </c>
      <c r="X1179" s="230" t="s">
        <v>10271</v>
      </c>
      <c r="Y1179" s="220"/>
      <c r="Z1179" s="230" t="s">
        <v>10264</v>
      </c>
      <c r="AA1179" s="220">
        <v>202503</v>
      </c>
      <c r="AB1179" s="239"/>
      <c r="AC1179" s="240" t="s">
        <v>10280</v>
      </c>
      <c r="AD1179" s="240" t="s">
        <v>10252</v>
      </c>
      <c r="AE1179" s="241">
        <v>0</v>
      </c>
      <c r="AF1179" s="240" t="s">
        <v>10252</v>
      </c>
      <c r="AG1179" s="235" t="str">
        <f>IFERROR(VLOOKUP(작성용!A:A,RM!A:D,4,0),"-")</f>
        <v>서동현/조용원</v>
      </c>
      <c r="AH1179" s="9" t="s">
        <v>10637</v>
      </c>
      <c r="AI1179" s="231" t="s">
        <v>10644</v>
      </c>
      <c r="AJ1179" s="231" t="s">
        <v>4949</v>
      </c>
      <c r="AK1179" s="231" t="s">
        <v>3962</v>
      </c>
      <c r="AL1179" s="231">
        <v>1178</v>
      </c>
    </row>
    <row r="1180" spans="1:38" x14ac:dyDescent="0.3">
      <c r="A1180" s="218" t="s">
        <v>20</v>
      </c>
      <c r="B1180" s="218" t="s">
        <v>10631</v>
      </c>
      <c r="C1180" s="237" t="s">
        <v>4021</v>
      </c>
      <c r="D1180" s="233" t="s">
        <v>10859</v>
      </c>
      <c r="E1180" s="232" t="s">
        <v>10860</v>
      </c>
      <c r="F1180" s="236" t="s">
        <v>10268</v>
      </c>
      <c r="G1180" s="210">
        <v>0</v>
      </c>
      <c r="H1180" s="227" t="s">
        <v>4949</v>
      </c>
      <c r="I1180" s="227"/>
      <c r="J1180" s="227"/>
      <c r="K1180" s="227"/>
      <c r="L1180" s="227"/>
      <c r="M1180" s="227"/>
      <c r="N1180" s="227" t="s">
        <v>10242</v>
      </c>
      <c r="O1180" s="242" t="s">
        <v>10640</v>
      </c>
      <c r="P1180" s="242" t="s">
        <v>10641</v>
      </c>
      <c r="Q1180" s="221" t="s">
        <v>10642</v>
      </c>
      <c r="R1180" s="208" t="s">
        <v>6931</v>
      </c>
      <c r="S1180" s="209" t="s">
        <v>10861</v>
      </c>
      <c r="T1180" s="229">
        <v>45702</v>
      </c>
      <c r="U1180" s="230" t="s">
        <v>10277</v>
      </c>
      <c r="V1180" s="230" t="s">
        <v>10263</v>
      </c>
      <c r="W1180" s="230" t="s">
        <v>10263</v>
      </c>
      <c r="X1180" s="230" t="s">
        <v>10271</v>
      </c>
      <c r="Y1180" s="220"/>
      <c r="Z1180" s="230" t="s">
        <v>10264</v>
      </c>
      <c r="AA1180" s="220">
        <v>202503</v>
      </c>
      <c r="AB1180" s="239"/>
      <c r="AC1180" s="240" t="s">
        <v>10280</v>
      </c>
      <c r="AD1180" s="240" t="s">
        <v>10252</v>
      </c>
      <c r="AE1180" s="241">
        <v>0</v>
      </c>
      <c r="AF1180" s="240" t="s">
        <v>10252</v>
      </c>
      <c r="AG1180" s="235" t="str">
        <f>IFERROR(VLOOKUP(작성용!A:A,RM!A:D,4,0),"-")</f>
        <v>서동현/조용원</v>
      </c>
      <c r="AH1180" s="9" t="s">
        <v>10637</v>
      </c>
      <c r="AI1180" s="231" t="s">
        <v>10644</v>
      </c>
      <c r="AJ1180" s="231" t="s">
        <v>4949</v>
      </c>
      <c r="AK1180" s="231" t="s">
        <v>3962</v>
      </c>
      <c r="AL1180" s="231">
        <v>1179</v>
      </c>
    </row>
    <row r="1181" spans="1:38" x14ac:dyDescent="0.3">
      <c r="A1181" s="218" t="s">
        <v>20</v>
      </c>
      <c r="B1181" s="218" t="s">
        <v>10631</v>
      </c>
      <c r="C1181" s="237" t="s">
        <v>4021</v>
      </c>
      <c r="D1181" s="233" t="s">
        <v>10862</v>
      </c>
      <c r="E1181" s="232" t="s">
        <v>10863</v>
      </c>
      <c r="F1181" s="236" t="s">
        <v>10268</v>
      </c>
      <c r="G1181" s="210">
        <v>0</v>
      </c>
      <c r="H1181" s="227" t="s">
        <v>4949</v>
      </c>
      <c r="I1181" s="227"/>
      <c r="J1181" s="227"/>
      <c r="K1181" s="227"/>
      <c r="L1181" s="227"/>
      <c r="M1181" s="227"/>
      <c r="N1181" s="227" t="s">
        <v>10242</v>
      </c>
      <c r="O1181" s="242" t="s">
        <v>10640</v>
      </c>
      <c r="P1181" s="242" t="s">
        <v>10641</v>
      </c>
      <c r="Q1181" s="221" t="s">
        <v>10642</v>
      </c>
      <c r="R1181" s="208" t="s">
        <v>6932</v>
      </c>
      <c r="S1181" s="209" t="s">
        <v>10864</v>
      </c>
      <c r="T1181" s="229">
        <v>45702</v>
      </c>
      <c r="U1181" s="230" t="s">
        <v>10277</v>
      </c>
      <c r="V1181" s="230" t="s">
        <v>10263</v>
      </c>
      <c r="W1181" s="230" t="s">
        <v>10263</v>
      </c>
      <c r="X1181" s="230" t="s">
        <v>10271</v>
      </c>
      <c r="Y1181" s="220"/>
      <c r="Z1181" s="230" t="s">
        <v>10264</v>
      </c>
      <c r="AA1181" s="220">
        <v>202503</v>
      </c>
      <c r="AB1181" s="239"/>
      <c r="AC1181" s="240" t="s">
        <v>10280</v>
      </c>
      <c r="AD1181" s="240" t="s">
        <v>10252</v>
      </c>
      <c r="AE1181" s="241">
        <v>0</v>
      </c>
      <c r="AF1181" s="240" t="s">
        <v>10252</v>
      </c>
      <c r="AG1181" s="235" t="str">
        <f>IFERROR(VLOOKUP(작성용!A:A,RM!A:D,4,0),"-")</f>
        <v>서동현/조용원</v>
      </c>
      <c r="AH1181" s="9" t="s">
        <v>10637</v>
      </c>
      <c r="AI1181" s="231" t="s">
        <v>10644</v>
      </c>
      <c r="AJ1181" s="231" t="s">
        <v>4949</v>
      </c>
      <c r="AK1181" s="231" t="s">
        <v>3962</v>
      </c>
      <c r="AL1181" s="231">
        <v>1180</v>
      </c>
    </row>
    <row r="1182" spans="1:38" x14ac:dyDescent="0.3">
      <c r="A1182" s="218" t="s">
        <v>20</v>
      </c>
      <c r="B1182" s="218" t="s">
        <v>10631</v>
      </c>
      <c r="C1182" s="237" t="s">
        <v>4021</v>
      </c>
      <c r="D1182" s="233" t="s">
        <v>10865</v>
      </c>
      <c r="E1182" s="232" t="s">
        <v>10866</v>
      </c>
      <c r="F1182" s="236" t="s">
        <v>10268</v>
      </c>
      <c r="G1182" s="210">
        <v>0</v>
      </c>
      <c r="H1182" s="227" t="s">
        <v>4949</v>
      </c>
      <c r="I1182" s="227"/>
      <c r="J1182" s="227"/>
      <c r="K1182" s="227"/>
      <c r="L1182" s="227"/>
      <c r="M1182" s="227"/>
      <c r="N1182" s="227" t="s">
        <v>10242</v>
      </c>
      <c r="O1182" s="242" t="s">
        <v>10640</v>
      </c>
      <c r="P1182" s="242" t="s">
        <v>10641</v>
      </c>
      <c r="Q1182" s="221" t="s">
        <v>10642</v>
      </c>
      <c r="R1182" s="208" t="s">
        <v>6933</v>
      </c>
      <c r="S1182" s="209" t="s">
        <v>10867</v>
      </c>
      <c r="T1182" s="229">
        <v>45702</v>
      </c>
      <c r="U1182" s="230" t="s">
        <v>10277</v>
      </c>
      <c r="V1182" s="230" t="s">
        <v>10263</v>
      </c>
      <c r="W1182" s="230" t="s">
        <v>10263</v>
      </c>
      <c r="X1182" s="230" t="s">
        <v>10271</v>
      </c>
      <c r="Y1182" s="220"/>
      <c r="Z1182" s="230" t="s">
        <v>10264</v>
      </c>
      <c r="AA1182" s="220">
        <v>202503</v>
      </c>
      <c r="AB1182" s="239"/>
      <c r="AC1182" s="240" t="s">
        <v>10280</v>
      </c>
      <c r="AD1182" s="240" t="s">
        <v>10252</v>
      </c>
      <c r="AE1182" s="241">
        <v>0</v>
      </c>
      <c r="AF1182" s="240" t="s">
        <v>10252</v>
      </c>
      <c r="AG1182" s="235" t="str">
        <f>IFERROR(VLOOKUP(작성용!A:A,RM!A:D,4,0),"-")</f>
        <v>서동현/조용원</v>
      </c>
      <c r="AH1182" s="9" t="s">
        <v>10637</v>
      </c>
      <c r="AI1182" s="231" t="s">
        <v>10644</v>
      </c>
      <c r="AJ1182" s="231" t="s">
        <v>4949</v>
      </c>
      <c r="AK1182" s="231" t="s">
        <v>3962</v>
      </c>
      <c r="AL1182" s="231">
        <v>1181</v>
      </c>
    </row>
    <row r="1183" spans="1:38" x14ac:dyDescent="0.3">
      <c r="A1183" s="218" t="s">
        <v>20</v>
      </c>
      <c r="B1183" s="218" t="s">
        <v>10631</v>
      </c>
      <c r="C1183" s="237" t="s">
        <v>4021</v>
      </c>
      <c r="D1183" s="233" t="s">
        <v>10868</v>
      </c>
      <c r="E1183" s="232" t="s">
        <v>5244</v>
      </c>
      <c r="F1183" s="236" t="s">
        <v>10268</v>
      </c>
      <c r="G1183" s="210">
        <v>0</v>
      </c>
      <c r="H1183" s="227" t="s">
        <v>4949</v>
      </c>
      <c r="I1183" s="227"/>
      <c r="J1183" s="227"/>
      <c r="K1183" s="227"/>
      <c r="L1183" s="227"/>
      <c r="M1183" s="227"/>
      <c r="N1183" s="227" t="s">
        <v>10242</v>
      </c>
      <c r="O1183" s="242" t="s">
        <v>10640</v>
      </c>
      <c r="P1183" s="242" t="s">
        <v>10641</v>
      </c>
      <c r="Q1183" s="221" t="s">
        <v>10642</v>
      </c>
      <c r="R1183" s="208" t="s">
        <v>6934</v>
      </c>
      <c r="S1183" s="209" t="s">
        <v>10869</v>
      </c>
      <c r="T1183" s="229">
        <v>45702</v>
      </c>
      <c r="U1183" s="230" t="s">
        <v>10277</v>
      </c>
      <c r="V1183" s="230" t="s">
        <v>10263</v>
      </c>
      <c r="W1183" s="230" t="s">
        <v>10263</v>
      </c>
      <c r="X1183" s="230" t="s">
        <v>10271</v>
      </c>
      <c r="Y1183" s="220"/>
      <c r="Z1183" s="230" t="s">
        <v>10264</v>
      </c>
      <c r="AA1183" s="220">
        <v>202503</v>
      </c>
      <c r="AB1183" s="239"/>
      <c r="AC1183" s="240" t="s">
        <v>10280</v>
      </c>
      <c r="AD1183" s="240" t="s">
        <v>10252</v>
      </c>
      <c r="AE1183" s="241">
        <v>0</v>
      </c>
      <c r="AF1183" s="240" t="s">
        <v>10252</v>
      </c>
      <c r="AG1183" s="235" t="str">
        <f>IFERROR(VLOOKUP(작성용!A:A,RM!A:D,4,0),"-")</f>
        <v>서동현/조용원</v>
      </c>
      <c r="AH1183" s="9" t="s">
        <v>10637</v>
      </c>
      <c r="AI1183" s="231" t="s">
        <v>10644</v>
      </c>
      <c r="AJ1183" s="231" t="s">
        <v>4949</v>
      </c>
      <c r="AK1183" s="231" t="s">
        <v>3962</v>
      </c>
      <c r="AL1183" s="231">
        <v>1182</v>
      </c>
    </row>
    <row r="1184" spans="1:38" x14ac:dyDescent="0.3">
      <c r="A1184" s="218" t="s">
        <v>20</v>
      </c>
      <c r="B1184" s="218" t="s">
        <v>10631</v>
      </c>
      <c r="C1184" s="237" t="s">
        <v>4021</v>
      </c>
      <c r="D1184" s="233" t="s">
        <v>10870</v>
      </c>
      <c r="E1184" s="232" t="s">
        <v>10871</v>
      </c>
      <c r="F1184" s="236" t="s">
        <v>10268</v>
      </c>
      <c r="G1184" s="210">
        <v>0</v>
      </c>
      <c r="H1184" s="227" t="s">
        <v>4949</v>
      </c>
      <c r="I1184" s="227"/>
      <c r="J1184" s="227"/>
      <c r="K1184" s="227"/>
      <c r="L1184" s="227"/>
      <c r="M1184" s="227"/>
      <c r="N1184" s="227" t="s">
        <v>10242</v>
      </c>
      <c r="O1184" s="242" t="s">
        <v>10640</v>
      </c>
      <c r="P1184" s="242" t="s">
        <v>10641</v>
      </c>
      <c r="Q1184" s="221" t="s">
        <v>10642</v>
      </c>
      <c r="R1184" s="208" t="s">
        <v>6935</v>
      </c>
      <c r="S1184" s="209" t="s">
        <v>10872</v>
      </c>
      <c r="T1184" s="229">
        <v>45702</v>
      </c>
      <c r="U1184" s="230" t="s">
        <v>10277</v>
      </c>
      <c r="V1184" s="230" t="s">
        <v>10263</v>
      </c>
      <c r="W1184" s="230" t="s">
        <v>10263</v>
      </c>
      <c r="X1184" s="230" t="s">
        <v>10271</v>
      </c>
      <c r="Y1184" s="220"/>
      <c r="Z1184" s="230" t="s">
        <v>10264</v>
      </c>
      <c r="AA1184" s="220">
        <v>202503</v>
      </c>
      <c r="AB1184" s="239"/>
      <c r="AC1184" s="240" t="s">
        <v>10280</v>
      </c>
      <c r="AD1184" s="240" t="s">
        <v>10252</v>
      </c>
      <c r="AE1184" s="241">
        <v>0</v>
      </c>
      <c r="AF1184" s="240" t="s">
        <v>10252</v>
      </c>
      <c r="AG1184" s="235" t="str">
        <f>IFERROR(VLOOKUP(작성용!A:A,RM!A:D,4,0),"-")</f>
        <v>서동현/조용원</v>
      </c>
      <c r="AH1184" s="9" t="s">
        <v>10637</v>
      </c>
      <c r="AI1184" s="231" t="s">
        <v>10644</v>
      </c>
      <c r="AJ1184" s="231" t="s">
        <v>4949</v>
      </c>
      <c r="AK1184" s="231" t="s">
        <v>3962</v>
      </c>
      <c r="AL1184" s="231">
        <v>1183</v>
      </c>
    </row>
    <row r="1185" spans="1:38" x14ac:dyDescent="0.3">
      <c r="A1185" s="218" t="s">
        <v>20</v>
      </c>
      <c r="B1185" s="218" t="s">
        <v>10631</v>
      </c>
      <c r="C1185" s="237" t="s">
        <v>4021</v>
      </c>
      <c r="D1185" s="233" t="s">
        <v>10873</v>
      </c>
      <c r="E1185" s="232" t="s">
        <v>10874</v>
      </c>
      <c r="F1185" s="236" t="s">
        <v>10268</v>
      </c>
      <c r="G1185" s="210">
        <v>0</v>
      </c>
      <c r="H1185" s="227" t="s">
        <v>4949</v>
      </c>
      <c r="I1185" s="227"/>
      <c r="J1185" s="227"/>
      <c r="K1185" s="227"/>
      <c r="L1185" s="227"/>
      <c r="M1185" s="227"/>
      <c r="N1185" s="227" t="s">
        <v>10242</v>
      </c>
      <c r="O1185" s="242" t="s">
        <v>10640</v>
      </c>
      <c r="P1185" s="242" t="s">
        <v>10641</v>
      </c>
      <c r="Q1185" s="221" t="s">
        <v>10642</v>
      </c>
      <c r="R1185" s="208" t="s">
        <v>6936</v>
      </c>
      <c r="S1185" s="209" t="s">
        <v>10875</v>
      </c>
      <c r="T1185" s="229">
        <v>45702</v>
      </c>
      <c r="U1185" s="230" t="s">
        <v>10277</v>
      </c>
      <c r="V1185" s="230" t="s">
        <v>10263</v>
      </c>
      <c r="W1185" s="230" t="s">
        <v>10263</v>
      </c>
      <c r="X1185" s="230" t="s">
        <v>10271</v>
      </c>
      <c r="Y1185" s="220"/>
      <c r="Z1185" s="230" t="s">
        <v>10264</v>
      </c>
      <c r="AA1185" s="220">
        <v>202503</v>
      </c>
      <c r="AB1185" s="239"/>
      <c r="AC1185" s="240" t="s">
        <v>10280</v>
      </c>
      <c r="AD1185" s="240" t="s">
        <v>10252</v>
      </c>
      <c r="AE1185" s="241">
        <v>0</v>
      </c>
      <c r="AF1185" s="240" t="s">
        <v>10252</v>
      </c>
      <c r="AG1185" s="235" t="str">
        <f>IFERROR(VLOOKUP(작성용!A:A,RM!A:D,4,0),"-")</f>
        <v>서동현/조용원</v>
      </c>
      <c r="AH1185" s="9" t="s">
        <v>10637</v>
      </c>
      <c r="AI1185" s="231" t="s">
        <v>10644</v>
      </c>
      <c r="AJ1185" s="231" t="s">
        <v>4949</v>
      </c>
      <c r="AK1185" s="231" t="s">
        <v>3962</v>
      </c>
      <c r="AL1185" s="231">
        <v>1184</v>
      </c>
    </row>
    <row r="1186" spans="1:38" x14ac:dyDescent="0.3">
      <c r="A1186" s="218" t="s">
        <v>20</v>
      </c>
      <c r="B1186" s="218" t="s">
        <v>10631</v>
      </c>
      <c r="C1186" s="237" t="s">
        <v>4021</v>
      </c>
      <c r="D1186" s="233" t="s">
        <v>10876</v>
      </c>
      <c r="E1186" s="232" t="s">
        <v>10877</v>
      </c>
      <c r="F1186" s="236" t="s">
        <v>10268</v>
      </c>
      <c r="G1186" s="210">
        <v>0</v>
      </c>
      <c r="H1186" s="227" t="s">
        <v>4949</v>
      </c>
      <c r="I1186" s="227"/>
      <c r="J1186" s="227"/>
      <c r="K1186" s="227"/>
      <c r="L1186" s="227"/>
      <c r="M1186" s="227"/>
      <c r="N1186" s="227" t="s">
        <v>10242</v>
      </c>
      <c r="O1186" s="242" t="s">
        <v>10640</v>
      </c>
      <c r="P1186" s="242" t="s">
        <v>10641</v>
      </c>
      <c r="Q1186" s="221" t="s">
        <v>10642</v>
      </c>
      <c r="R1186" s="208" t="s">
        <v>6937</v>
      </c>
      <c r="S1186" s="209" t="s">
        <v>10878</v>
      </c>
      <c r="T1186" s="229">
        <v>45702</v>
      </c>
      <c r="U1186" s="230" t="s">
        <v>10277</v>
      </c>
      <c r="V1186" s="230" t="s">
        <v>10263</v>
      </c>
      <c r="W1186" s="230" t="s">
        <v>10263</v>
      </c>
      <c r="X1186" s="230" t="s">
        <v>10271</v>
      </c>
      <c r="Y1186" s="220"/>
      <c r="Z1186" s="230" t="s">
        <v>10264</v>
      </c>
      <c r="AA1186" s="220">
        <v>202503</v>
      </c>
      <c r="AB1186" s="239"/>
      <c r="AC1186" s="240" t="s">
        <v>10280</v>
      </c>
      <c r="AD1186" s="240" t="s">
        <v>10252</v>
      </c>
      <c r="AE1186" s="241">
        <v>0</v>
      </c>
      <c r="AF1186" s="240" t="s">
        <v>10252</v>
      </c>
      <c r="AG1186" s="235" t="str">
        <f>IFERROR(VLOOKUP(작성용!A:A,RM!A:D,4,0),"-")</f>
        <v>서동현/조용원</v>
      </c>
      <c r="AH1186" s="9" t="s">
        <v>10637</v>
      </c>
      <c r="AI1186" s="231" t="s">
        <v>10644</v>
      </c>
      <c r="AJ1186" s="231" t="s">
        <v>4949</v>
      </c>
      <c r="AK1186" s="231" t="s">
        <v>3962</v>
      </c>
      <c r="AL1186" s="231">
        <v>1185</v>
      </c>
    </row>
    <row r="1187" spans="1:38" x14ac:dyDescent="0.3">
      <c r="A1187" s="218" t="s">
        <v>20</v>
      </c>
      <c r="B1187" s="218" t="s">
        <v>10631</v>
      </c>
      <c r="C1187" s="237" t="s">
        <v>4021</v>
      </c>
      <c r="D1187" s="233" t="s">
        <v>10879</v>
      </c>
      <c r="E1187" s="232" t="s">
        <v>10880</v>
      </c>
      <c r="F1187" s="236" t="s">
        <v>10268</v>
      </c>
      <c r="G1187" s="210">
        <v>0</v>
      </c>
      <c r="H1187" s="227" t="s">
        <v>4949</v>
      </c>
      <c r="I1187" s="227"/>
      <c r="J1187" s="227"/>
      <c r="K1187" s="227"/>
      <c r="L1187" s="227"/>
      <c r="M1187" s="227"/>
      <c r="N1187" s="227" t="s">
        <v>10242</v>
      </c>
      <c r="O1187" s="242" t="s">
        <v>10640</v>
      </c>
      <c r="P1187" s="242" t="s">
        <v>10641</v>
      </c>
      <c r="Q1187" s="221" t="s">
        <v>10642</v>
      </c>
      <c r="R1187" s="208" t="s">
        <v>6938</v>
      </c>
      <c r="S1187" s="209" t="s">
        <v>10881</v>
      </c>
      <c r="T1187" s="229">
        <v>45702</v>
      </c>
      <c r="U1187" s="230" t="s">
        <v>10277</v>
      </c>
      <c r="V1187" s="230" t="s">
        <v>10263</v>
      </c>
      <c r="W1187" s="230" t="s">
        <v>10263</v>
      </c>
      <c r="X1187" s="230" t="s">
        <v>10271</v>
      </c>
      <c r="Y1187" s="220"/>
      <c r="Z1187" s="230" t="s">
        <v>10264</v>
      </c>
      <c r="AA1187" s="220">
        <v>202503</v>
      </c>
      <c r="AB1187" s="239"/>
      <c r="AC1187" s="240" t="s">
        <v>10280</v>
      </c>
      <c r="AD1187" s="240" t="s">
        <v>10252</v>
      </c>
      <c r="AE1187" s="241">
        <v>0</v>
      </c>
      <c r="AF1187" s="240" t="s">
        <v>10252</v>
      </c>
      <c r="AG1187" s="235" t="str">
        <f>IFERROR(VLOOKUP(작성용!A:A,RM!A:D,4,0),"-")</f>
        <v>서동현/조용원</v>
      </c>
      <c r="AH1187" s="9" t="s">
        <v>10637</v>
      </c>
      <c r="AI1187" s="231" t="s">
        <v>10644</v>
      </c>
      <c r="AJ1187" s="231" t="s">
        <v>4949</v>
      </c>
      <c r="AK1187" s="231" t="s">
        <v>3962</v>
      </c>
      <c r="AL1187" s="231">
        <v>1186</v>
      </c>
    </row>
    <row r="1188" spans="1:38" x14ac:dyDescent="0.3">
      <c r="A1188" s="218" t="s">
        <v>20</v>
      </c>
      <c r="B1188" s="218" t="s">
        <v>10631</v>
      </c>
      <c r="C1188" s="237" t="s">
        <v>4021</v>
      </c>
      <c r="D1188" s="233" t="s">
        <v>9765</v>
      </c>
      <c r="E1188" s="232" t="s">
        <v>10882</v>
      </c>
      <c r="F1188" s="236" t="s">
        <v>10268</v>
      </c>
      <c r="G1188" s="210">
        <v>0</v>
      </c>
      <c r="H1188" s="227" t="s">
        <v>4949</v>
      </c>
      <c r="I1188" s="227"/>
      <c r="J1188" s="227"/>
      <c r="K1188" s="227"/>
      <c r="L1188" s="227"/>
      <c r="M1188" s="227"/>
      <c r="N1188" s="227" t="s">
        <v>10242</v>
      </c>
      <c r="O1188" s="242" t="s">
        <v>10640</v>
      </c>
      <c r="P1188" s="242" t="s">
        <v>10641</v>
      </c>
      <c r="Q1188" s="221" t="s">
        <v>10642</v>
      </c>
      <c r="R1188" s="208" t="s">
        <v>9754</v>
      </c>
      <c r="S1188" s="209" t="s">
        <v>10883</v>
      </c>
      <c r="T1188" s="229">
        <v>45702</v>
      </c>
      <c r="U1188" s="230" t="s">
        <v>10277</v>
      </c>
      <c r="V1188" s="230" t="s">
        <v>10263</v>
      </c>
      <c r="W1188" s="230" t="s">
        <v>10263</v>
      </c>
      <c r="X1188" s="230" t="s">
        <v>10271</v>
      </c>
      <c r="Y1188" s="220"/>
      <c r="Z1188" s="230" t="s">
        <v>10264</v>
      </c>
      <c r="AA1188" s="220">
        <v>202503</v>
      </c>
      <c r="AB1188" s="239"/>
      <c r="AC1188" s="240" t="s">
        <v>10280</v>
      </c>
      <c r="AD1188" s="240" t="s">
        <v>10252</v>
      </c>
      <c r="AE1188" s="241">
        <v>0</v>
      </c>
      <c r="AF1188" s="240" t="s">
        <v>10252</v>
      </c>
      <c r="AG1188" s="235" t="str">
        <f>IFERROR(VLOOKUP(작성용!A:A,RM!A:D,4,0),"-")</f>
        <v>서동현/조용원</v>
      </c>
      <c r="AH1188" s="9" t="s">
        <v>10637</v>
      </c>
      <c r="AI1188" s="231" t="s">
        <v>10644</v>
      </c>
      <c r="AJ1188" s="231" t="s">
        <v>4949</v>
      </c>
      <c r="AK1188" s="231" t="s">
        <v>3962</v>
      </c>
      <c r="AL1188" s="231">
        <v>1187</v>
      </c>
    </row>
    <row r="1189" spans="1:38" x14ac:dyDescent="0.3">
      <c r="A1189" s="218" t="s">
        <v>20</v>
      </c>
      <c r="B1189" s="218" t="s">
        <v>10631</v>
      </c>
      <c r="C1189" s="237" t="s">
        <v>4021</v>
      </c>
      <c r="D1189" s="233" t="s">
        <v>9766</v>
      </c>
      <c r="E1189" s="232" t="s">
        <v>10884</v>
      </c>
      <c r="F1189" s="236" t="s">
        <v>10268</v>
      </c>
      <c r="G1189" s="210">
        <v>0</v>
      </c>
      <c r="H1189" s="227" t="s">
        <v>4949</v>
      </c>
      <c r="I1189" s="227"/>
      <c r="J1189" s="227"/>
      <c r="K1189" s="227"/>
      <c r="L1189" s="227"/>
      <c r="M1189" s="227"/>
      <c r="N1189" s="227" t="s">
        <v>10242</v>
      </c>
      <c r="O1189" s="242" t="s">
        <v>10640</v>
      </c>
      <c r="P1189" s="242" t="s">
        <v>10641</v>
      </c>
      <c r="Q1189" s="221" t="s">
        <v>10642</v>
      </c>
      <c r="R1189" s="208" t="s">
        <v>9755</v>
      </c>
      <c r="S1189" s="209" t="s">
        <v>10885</v>
      </c>
      <c r="T1189" s="229">
        <v>45702</v>
      </c>
      <c r="U1189" s="230" t="s">
        <v>10277</v>
      </c>
      <c r="V1189" s="230" t="s">
        <v>10263</v>
      </c>
      <c r="W1189" s="230" t="s">
        <v>10263</v>
      </c>
      <c r="X1189" s="230" t="s">
        <v>10271</v>
      </c>
      <c r="Y1189" s="220"/>
      <c r="Z1189" s="230" t="s">
        <v>10264</v>
      </c>
      <c r="AA1189" s="220">
        <v>202503</v>
      </c>
      <c r="AB1189" s="239"/>
      <c r="AC1189" s="240" t="s">
        <v>10280</v>
      </c>
      <c r="AD1189" s="240" t="s">
        <v>10252</v>
      </c>
      <c r="AE1189" s="241">
        <v>0</v>
      </c>
      <c r="AF1189" s="240" t="s">
        <v>10252</v>
      </c>
      <c r="AG1189" s="235" t="str">
        <f>IFERROR(VLOOKUP(작성용!A:A,RM!A:D,4,0),"-")</f>
        <v>서동현/조용원</v>
      </c>
      <c r="AH1189" s="9" t="s">
        <v>10637</v>
      </c>
      <c r="AI1189" s="231" t="s">
        <v>10644</v>
      </c>
      <c r="AJ1189" s="231" t="s">
        <v>4949</v>
      </c>
      <c r="AK1189" s="231" t="s">
        <v>3962</v>
      </c>
      <c r="AL1189" s="231">
        <v>1188</v>
      </c>
    </row>
    <row r="1190" spans="1:38" x14ac:dyDescent="0.3">
      <c r="A1190" s="218" t="s">
        <v>20</v>
      </c>
      <c r="B1190" s="218" t="s">
        <v>10631</v>
      </c>
      <c r="C1190" s="237" t="s">
        <v>4021</v>
      </c>
      <c r="D1190" s="233" t="s">
        <v>9761</v>
      </c>
      <c r="E1190" s="232" t="s">
        <v>10886</v>
      </c>
      <c r="F1190" s="236" t="s">
        <v>10268</v>
      </c>
      <c r="G1190" s="210">
        <v>0</v>
      </c>
      <c r="H1190" s="227" t="s">
        <v>4949</v>
      </c>
      <c r="I1190" s="227"/>
      <c r="J1190" s="227"/>
      <c r="K1190" s="227"/>
      <c r="L1190" s="227"/>
      <c r="M1190" s="227"/>
      <c r="N1190" s="227" t="s">
        <v>10242</v>
      </c>
      <c r="O1190" s="242" t="s">
        <v>10640</v>
      </c>
      <c r="P1190" s="242" t="s">
        <v>10641</v>
      </c>
      <c r="Q1190" s="221" t="s">
        <v>10642</v>
      </c>
      <c r="R1190" s="208" t="s">
        <v>9756</v>
      </c>
      <c r="S1190" s="209" t="s">
        <v>10887</v>
      </c>
      <c r="T1190" s="229">
        <v>45702</v>
      </c>
      <c r="U1190" s="230" t="s">
        <v>10277</v>
      </c>
      <c r="V1190" s="230" t="s">
        <v>10263</v>
      </c>
      <c r="W1190" s="230" t="s">
        <v>10263</v>
      </c>
      <c r="X1190" s="230" t="s">
        <v>10271</v>
      </c>
      <c r="Y1190" s="220"/>
      <c r="Z1190" s="230" t="s">
        <v>10264</v>
      </c>
      <c r="AA1190" s="220">
        <v>202503</v>
      </c>
      <c r="AB1190" s="239"/>
      <c r="AC1190" s="240" t="s">
        <v>10280</v>
      </c>
      <c r="AD1190" s="240" t="s">
        <v>10252</v>
      </c>
      <c r="AE1190" s="241">
        <v>0</v>
      </c>
      <c r="AF1190" s="240" t="s">
        <v>10252</v>
      </c>
      <c r="AG1190" s="235" t="str">
        <f>IFERROR(VLOOKUP(작성용!A:A,RM!A:D,4,0),"-")</f>
        <v>서동현/조용원</v>
      </c>
      <c r="AH1190" s="9" t="s">
        <v>10637</v>
      </c>
      <c r="AI1190" s="231" t="s">
        <v>10644</v>
      </c>
      <c r="AJ1190" s="231" t="s">
        <v>4949</v>
      </c>
      <c r="AK1190" s="231" t="s">
        <v>3962</v>
      </c>
      <c r="AL1190" s="231">
        <v>1189</v>
      </c>
    </row>
    <row r="1191" spans="1:38" x14ac:dyDescent="0.3">
      <c r="A1191" s="218" t="s">
        <v>20</v>
      </c>
      <c r="B1191" s="218" t="s">
        <v>10631</v>
      </c>
      <c r="C1191" s="237" t="s">
        <v>4021</v>
      </c>
      <c r="D1191" s="233" t="s">
        <v>9762</v>
      </c>
      <c r="E1191" s="232" t="s">
        <v>10888</v>
      </c>
      <c r="F1191" s="236" t="s">
        <v>10268</v>
      </c>
      <c r="G1191" s="210">
        <v>0</v>
      </c>
      <c r="H1191" s="227" t="s">
        <v>4949</v>
      </c>
      <c r="I1191" s="227"/>
      <c r="J1191" s="227"/>
      <c r="K1191" s="227"/>
      <c r="L1191" s="227"/>
      <c r="M1191" s="227"/>
      <c r="N1191" s="227" t="s">
        <v>10242</v>
      </c>
      <c r="O1191" s="242" t="s">
        <v>10640</v>
      </c>
      <c r="P1191" s="242" t="s">
        <v>10641</v>
      </c>
      <c r="Q1191" s="221" t="s">
        <v>10642</v>
      </c>
      <c r="R1191" s="208" t="s">
        <v>9757</v>
      </c>
      <c r="S1191" s="209" t="s">
        <v>10889</v>
      </c>
      <c r="T1191" s="229">
        <v>45702</v>
      </c>
      <c r="U1191" s="230" t="s">
        <v>10277</v>
      </c>
      <c r="V1191" s="230" t="s">
        <v>10263</v>
      </c>
      <c r="W1191" s="230" t="s">
        <v>10263</v>
      </c>
      <c r="X1191" s="230" t="s">
        <v>10271</v>
      </c>
      <c r="Y1191" s="220"/>
      <c r="Z1191" s="230" t="s">
        <v>10264</v>
      </c>
      <c r="AA1191" s="220">
        <v>202503</v>
      </c>
      <c r="AB1191" s="239"/>
      <c r="AC1191" s="240" t="s">
        <v>10280</v>
      </c>
      <c r="AD1191" s="240" t="s">
        <v>10252</v>
      </c>
      <c r="AE1191" s="241">
        <v>0</v>
      </c>
      <c r="AF1191" s="240" t="s">
        <v>10252</v>
      </c>
      <c r="AG1191" s="235" t="str">
        <f>IFERROR(VLOOKUP(작성용!A:A,RM!A:D,4,0),"-")</f>
        <v>서동현/조용원</v>
      </c>
      <c r="AH1191" s="9" t="s">
        <v>10637</v>
      </c>
      <c r="AI1191" s="231" t="s">
        <v>10644</v>
      </c>
      <c r="AJ1191" s="231" t="s">
        <v>4949</v>
      </c>
      <c r="AK1191" s="231" t="s">
        <v>3962</v>
      </c>
      <c r="AL1191" s="231">
        <v>1190</v>
      </c>
    </row>
    <row r="1192" spans="1:38" x14ac:dyDescent="0.3">
      <c r="A1192" s="218" t="s">
        <v>20</v>
      </c>
      <c r="B1192" s="218" t="s">
        <v>10631</v>
      </c>
      <c r="C1192" s="237" t="s">
        <v>4021</v>
      </c>
      <c r="D1192" s="233" t="s">
        <v>9764</v>
      </c>
      <c r="E1192" s="232" t="s">
        <v>10890</v>
      </c>
      <c r="F1192" s="236" t="s">
        <v>10268</v>
      </c>
      <c r="G1192" s="210">
        <v>0</v>
      </c>
      <c r="H1192" s="227" t="s">
        <v>4949</v>
      </c>
      <c r="I1192" s="227"/>
      <c r="J1192" s="227"/>
      <c r="K1192" s="227"/>
      <c r="L1192" s="227"/>
      <c r="M1192" s="227"/>
      <c r="N1192" s="227" t="s">
        <v>10242</v>
      </c>
      <c r="O1192" s="242" t="s">
        <v>10640</v>
      </c>
      <c r="P1192" s="242" t="s">
        <v>10641</v>
      </c>
      <c r="Q1192" s="221" t="s">
        <v>10642</v>
      </c>
      <c r="R1192" s="208" t="s">
        <v>9758</v>
      </c>
      <c r="S1192" s="209" t="s">
        <v>10891</v>
      </c>
      <c r="T1192" s="229">
        <v>45702</v>
      </c>
      <c r="U1192" s="230" t="s">
        <v>10277</v>
      </c>
      <c r="V1192" s="230" t="s">
        <v>10263</v>
      </c>
      <c r="W1192" s="230" t="s">
        <v>10263</v>
      </c>
      <c r="X1192" s="230" t="s">
        <v>10271</v>
      </c>
      <c r="Y1192" s="220"/>
      <c r="Z1192" s="230" t="s">
        <v>10264</v>
      </c>
      <c r="AA1192" s="220">
        <v>202503</v>
      </c>
      <c r="AB1192" s="239"/>
      <c r="AC1192" s="240" t="s">
        <v>10280</v>
      </c>
      <c r="AD1192" s="240" t="s">
        <v>10252</v>
      </c>
      <c r="AE1192" s="241">
        <v>0</v>
      </c>
      <c r="AF1192" s="240" t="s">
        <v>10252</v>
      </c>
      <c r="AG1192" s="235" t="str">
        <f>IFERROR(VLOOKUP(작성용!A:A,RM!A:D,4,0),"-")</f>
        <v>서동현/조용원</v>
      </c>
      <c r="AH1192" s="9" t="s">
        <v>10637</v>
      </c>
      <c r="AI1192" s="231" t="s">
        <v>10644</v>
      </c>
      <c r="AJ1192" s="231" t="s">
        <v>4949</v>
      </c>
      <c r="AK1192" s="231" t="s">
        <v>3962</v>
      </c>
      <c r="AL1192" s="231">
        <v>1191</v>
      </c>
    </row>
    <row r="1193" spans="1:38" x14ac:dyDescent="0.3">
      <c r="A1193" s="218" t="s">
        <v>20</v>
      </c>
      <c r="B1193" s="218" t="s">
        <v>10631</v>
      </c>
      <c r="C1193" s="237" t="s">
        <v>4021</v>
      </c>
      <c r="D1193" s="233" t="s">
        <v>9763</v>
      </c>
      <c r="E1193" s="232" t="s">
        <v>10892</v>
      </c>
      <c r="F1193" s="236" t="s">
        <v>10268</v>
      </c>
      <c r="G1193" s="210">
        <v>0</v>
      </c>
      <c r="H1193" s="227" t="s">
        <v>4949</v>
      </c>
      <c r="I1193" s="227"/>
      <c r="J1193" s="227"/>
      <c r="K1193" s="227"/>
      <c r="L1193" s="227"/>
      <c r="M1193" s="227"/>
      <c r="N1193" s="227" t="s">
        <v>10242</v>
      </c>
      <c r="O1193" s="242" t="s">
        <v>10640</v>
      </c>
      <c r="P1193" s="242" t="s">
        <v>10641</v>
      </c>
      <c r="Q1193" s="221" t="s">
        <v>10642</v>
      </c>
      <c r="R1193" s="208" t="s">
        <v>9759</v>
      </c>
      <c r="S1193" s="209" t="s">
        <v>10893</v>
      </c>
      <c r="T1193" s="229">
        <v>45702</v>
      </c>
      <c r="U1193" s="230" t="s">
        <v>10277</v>
      </c>
      <c r="V1193" s="230" t="s">
        <v>10263</v>
      </c>
      <c r="W1193" s="230" t="s">
        <v>10263</v>
      </c>
      <c r="X1193" s="230" t="s">
        <v>10271</v>
      </c>
      <c r="Y1193" s="220"/>
      <c r="Z1193" s="230" t="s">
        <v>10264</v>
      </c>
      <c r="AA1193" s="220">
        <v>202503</v>
      </c>
      <c r="AB1193" s="239"/>
      <c r="AC1193" s="240" t="s">
        <v>10280</v>
      </c>
      <c r="AD1193" s="240" t="s">
        <v>10252</v>
      </c>
      <c r="AE1193" s="241">
        <v>0</v>
      </c>
      <c r="AF1193" s="240" t="s">
        <v>10252</v>
      </c>
      <c r="AG1193" s="235" t="str">
        <f>IFERROR(VLOOKUP(작성용!A:A,RM!A:D,4,0),"-")</f>
        <v>서동현/조용원</v>
      </c>
      <c r="AH1193" s="9" t="s">
        <v>10637</v>
      </c>
      <c r="AI1193" s="231" t="s">
        <v>10644</v>
      </c>
      <c r="AJ1193" s="231" t="s">
        <v>4949</v>
      </c>
      <c r="AK1193" s="231" t="s">
        <v>3962</v>
      </c>
      <c r="AL1193" s="231">
        <v>1192</v>
      </c>
    </row>
    <row r="1194" spans="1:38" x14ac:dyDescent="0.3">
      <c r="A1194" s="225" t="s">
        <v>861</v>
      </c>
      <c r="B1194" s="225" t="s">
        <v>6747</v>
      </c>
      <c r="C1194" s="237" t="s">
        <v>10273</v>
      </c>
      <c r="D1194" s="233" t="s">
        <v>10604</v>
      </c>
      <c r="E1194" s="232" t="s">
        <v>6350</v>
      </c>
      <c r="F1194" s="236" t="s">
        <v>10268</v>
      </c>
      <c r="G1194" s="210">
        <v>0</v>
      </c>
      <c r="H1194" s="227" t="s">
        <v>4949</v>
      </c>
      <c r="I1194" s="227"/>
      <c r="J1194" s="227"/>
      <c r="K1194" s="227"/>
      <c r="L1194" s="227"/>
      <c r="M1194" s="227"/>
      <c r="N1194" s="227" t="s">
        <v>10242</v>
      </c>
      <c r="O1194" s="242" t="s">
        <v>10894</v>
      </c>
      <c r="P1194" s="242" t="s">
        <v>10895</v>
      </c>
      <c r="Q1194" s="221" t="s">
        <v>10896</v>
      </c>
      <c r="R1194" s="208" t="s">
        <v>6351</v>
      </c>
      <c r="S1194" s="209" t="s">
        <v>10897</v>
      </c>
      <c r="T1194" s="229">
        <v>45702</v>
      </c>
      <c r="U1194" s="230" t="s">
        <v>10277</v>
      </c>
      <c r="V1194" s="230" t="s">
        <v>10263</v>
      </c>
      <c r="W1194" s="230" t="s">
        <v>10263</v>
      </c>
      <c r="X1194" s="230" t="s">
        <v>10271</v>
      </c>
      <c r="Y1194" s="230"/>
      <c r="Z1194" s="230" t="s">
        <v>10264</v>
      </c>
      <c r="AA1194" s="220">
        <v>202503</v>
      </c>
      <c r="AB1194" s="239"/>
      <c r="AC1194" s="229" t="s">
        <v>10280</v>
      </c>
      <c r="AD1194" s="240" t="s">
        <v>10252</v>
      </c>
      <c r="AE1194" s="241">
        <v>0</v>
      </c>
      <c r="AF1194" s="240" t="s">
        <v>10252</v>
      </c>
      <c r="AG1194" s="235" t="str">
        <f>IFERROR(VLOOKUP(작성용!A:A,RM!A:D,4,0),"-")</f>
        <v>민수지</v>
      </c>
      <c r="AH1194" s="9" t="s">
        <v>10898</v>
      </c>
      <c r="AI1194" s="231" t="s">
        <v>10899</v>
      </c>
      <c r="AJ1194" s="231" t="s">
        <v>4949</v>
      </c>
      <c r="AK1194" s="231" t="s">
        <v>3962</v>
      </c>
      <c r="AL1194" s="231">
        <v>1193</v>
      </c>
    </row>
    <row r="1195" spans="1:38" x14ac:dyDescent="0.3">
      <c r="A1195" s="225" t="s">
        <v>861</v>
      </c>
      <c r="B1195" s="225" t="s">
        <v>6747</v>
      </c>
      <c r="C1195" s="237" t="s">
        <v>10273</v>
      </c>
      <c r="D1195" s="233" t="s">
        <v>10900</v>
      </c>
      <c r="E1195" s="232" t="s">
        <v>3775</v>
      </c>
      <c r="F1195" s="236" t="s">
        <v>10268</v>
      </c>
      <c r="G1195" s="210">
        <v>0</v>
      </c>
      <c r="H1195" s="227" t="s">
        <v>4949</v>
      </c>
      <c r="I1195" s="227"/>
      <c r="J1195" s="227"/>
      <c r="K1195" s="227"/>
      <c r="L1195" s="227"/>
      <c r="M1195" s="227"/>
      <c r="N1195" s="227" t="s">
        <v>10242</v>
      </c>
      <c r="O1195" s="242" t="s">
        <v>10894</v>
      </c>
      <c r="P1195" s="242" t="s">
        <v>10895</v>
      </c>
      <c r="Q1195" s="221" t="s">
        <v>10896</v>
      </c>
      <c r="R1195" s="208" t="s">
        <v>3776</v>
      </c>
      <c r="S1195" s="209" t="s">
        <v>10901</v>
      </c>
      <c r="T1195" s="229">
        <v>45702</v>
      </c>
      <c r="U1195" s="230" t="s">
        <v>10277</v>
      </c>
      <c r="V1195" s="230" t="s">
        <v>10263</v>
      </c>
      <c r="W1195" s="230" t="s">
        <v>10263</v>
      </c>
      <c r="X1195" s="230" t="s">
        <v>10271</v>
      </c>
      <c r="Y1195" s="230"/>
      <c r="Z1195" s="230" t="s">
        <v>10264</v>
      </c>
      <c r="AA1195" s="220">
        <v>202503</v>
      </c>
      <c r="AB1195" s="239"/>
      <c r="AC1195" s="229" t="s">
        <v>10280</v>
      </c>
      <c r="AD1195" s="240" t="s">
        <v>10252</v>
      </c>
      <c r="AE1195" s="241">
        <v>0</v>
      </c>
      <c r="AF1195" s="240" t="s">
        <v>10252</v>
      </c>
      <c r="AG1195" s="235" t="str">
        <f>IFERROR(VLOOKUP(작성용!A:A,RM!A:D,4,0),"-")</f>
        <v>민수지</v>
      </c>
      <c r="AH1195" s="9" t="s">
        <v>10898</v>
      </c>
      <c r="AI1195" s="231" t="s">
        <v>10899</v>
      </c>
      <c r="AJ1195" s="231" t="s">
        <v>4949</v>
      </c>
      <c r="AK1195" s="231" t="s">
        <v>3962</v>
      </c>
      <c r="AL1195" s="231">
        <v>1194</v>
      </c>
    </row>
    <row r="1196" spans="1:38" x14ac:dyDescent="0.3">
      <c r="A1196" s="225" t="s">
        <v>861</v>
      </c>
      <c r="B1196" s="225" t="s">
        <v>6747</v>
      </c>
      <c r="C1196" s="237" t="s">
        <v>10273</v>
      </c>
      <c r="D1196" s="233" t="s">
        <v>10902</v>
      </c>
      <c r="E1196" s="232" t="s">
        <v>3867</v>
      </c>
      <c r="F1196" s="236" t="s">
        <v>10268</v>
      </c>
      <c r="G1196" s="210">
        <v>0</v>
      </c>
      <c r="H1196" s="227" t="s">
        <v>4949</v>
      </c>
      <c r="I1196" s="227"/>
      <c r="J1196" s="227"/>
      <c r="K1196" s="227"/>
      <c r="L1196" s="227"/>
      <c r="M1196" s="227"/>
      <c r="N1196" s="227" t="s">
        <v>10242</v>
      </c>
      <c r="O1196" s="242" t="s">
        <v>10894</v>
      </c>
      <c r="P1196" s="242" t="s">
        <v>10895</v>
      </c>
      <c r="Q1196" s="221" t="s">
        <v>10896</v>
      </c>
      <c r="R1196" s="208" t="s">
        <v>3868</v>
      </c>
      <c r="S1196" s="209" t="s">
        <v>10903</v>
      </c>
      <c r="T1196" s="229">
        <v>45702</v>
      </c>
      <c r="U1196" s="230" t="s">
        <v>10277</v>
      </c>
      <c r="V1196" s="230" t="s">
        <v>10263</v>
      </c>
      <c r="W1196" s="230" t="s">
        <v>10263</v>
      </c>
      <c r="X1196" s="230" t="s">
        <v>10271</v>
      </c>
      <c r="Y1196" s="230"/>
      <c r="Z1196" s="230" t="s">
        <v>10264</v>
      </c>
      <c r="AA1196" s="220">
        <v>202503</v>
      </c>
      <c r="AB1196" s="239"/>
      <c r="AC1196" s="229" t="s">
        <v>10280</v>
      </c>
      <c r="AD1196" s="240" t="s">
        <v>10252</v>
      </c>
      <c r="AE1196" s="241">
        <v>0</v>
      </c>
      <c r="AF1196" s="240" t="s">
        <v>10252</v>
      </c>
      <c r="AG1196" s="235" t="str">
        <f>IFERROR(VLOOKUP(작성용!A:A,RM!A:D,4,0),"-")</f>
        <v>민수지</v>
      </c>
      <c r="AH1196" s="9" t="s">
        <v>10898</v>
      </c>
      <c r="AI1196" s="231" t="s">
        <v>10899</v>
      </c>
      <c r="AJ1196" s="231" t="s">
        <v>4949</v>
      </c>
      <c r="AK1196" s="231" t="s">
        <v>3962</v>
      </c>
      <c r="AL1196" s="231">
        <v>1195</v>
      </c>
    </row>
    <row r="1197" spans="1:38" x14ac:dyDescent="0.3">
      <c r="A1197" s="225" t="s">
        <v>861</v>
      </c>
      <c r="B1197" s="225" t="s">
        <v>6747</v>
      </c>
      <c r="C1197" s="237" t="s">
        <v>10273</v>
      </c>
      <c r="D1197" s="233" t="s">
        <v>10904</v>
      </c>
      <c r="E1197" s="232" t="s">
        <v>5102</v>
      </c>
      <c r="F1197" s="236" t="s">
        <v>10268</v>
      </c>
      <c r="G1197" s="210">
        <v>0</v>
      </c>
      <c r="H1197" s="227" t="s">
        <v>4949</v>
      </c>
      <c r="I1197" s="227"/>
      <c r="J1197" s="227"/>
      <c r="K1197" s="227"/>
      <c r="L1197" s="227"/>
      <c r="M1197" s="227"/>
      <c r="N1197" s="227" t="s">
        <v>10242</v>
      </c>
      <c r="O1197" s="242" t="s">
        <v>10894</v>
      </c>
      <c r="P1197" s="242" t="s">
        <v>10895</v>
      </c>
      <c r="Q1197" s="221" t="s">
        <v>10896</v>
      </c>
      <c r="R1197" s="208" t="s">
        <v>6749</v>
      </c>
      <c r="S1197" s="209" t="s">
        <v>10905</v>
      </c>
      <c r="T1197" s="229">
        <v>45702</v>
      </c>
      <c r="U1197" s="230" t="s">
        <v>10277</v>
      </c>
      <c r="V1197" s="230" t="s">
        <v>10263</v>
      </c>
      <c r="W1197" s="230" t="s">
        <v>10263</v>
      </c>
      <c r="X1197" s="230" t="s">
        <v>10271</v>
      </c>
      <c r="Y1197" s="230"/>
      <c r="Z1197" s="230" t="s">
        <v>10264</v>
      </c>
      <c r="AA1197" s="220">
        <v>202503</v>
      </c>
      <c r="AB1197" s="239"/>
      <c r="AC1197" s="229" t="s">
        <v>10280</v>
      </c>
      <c r="AD1197" s="240" t="s">
        <v>10252</v>
      </c>
      <c r="AE1197" s="241">
        <v>0</v>
      </c>
      <c r="AF1197" s="240" t="s">
        <v>10252</v>
      </c>
      <c r="AG1197" s="235" t="str">
        <f>IFERROR(VLOOKUP(작성용!A:A,RM!A:D,4,0),"-")</f>
        <v>민수지</v>
      </c>
      <c r="AH1197" s="9" t="s">
        <v>10898</v>
      </c>
      <c r="AI1197" s="231" t="s">
        <v>10899</v>
      </c>
      <c r="AJ1197" s="231" t="s">
        <v>4949</v>
      </c>
      <c r="AK1197" s="231" t="s">
        <v>3962</v>
      </c>
      <c r="AL1197" s="231">
        <v>1196</v>
      </c>
    </row>
    <row r="1198" spans="1:38" x14ac:dyDescent="0.3">
      <c r="A1198" s="225" t="s">
        <v>861</v>
      </c>
      <c r="B1198" s="225" t="s">
        <v>6747</v>
      </c>
      <c r="C1198" s="237" t="s">
        <v>10273</v>
      </c>
      <c r="D1198" s="233" t="s">
        <v>10906</v>
      </c>
      <c r="E1198" s="232" t="s">
        <v>5377</v>
      </c>
      <c r="F1198" s="236" t="s">
        <v>10268</v>
      </c>
      <c r="G1198" s="210">
        <v>0</v>
      </c>
      <c r="H1198" s="227" t="s">
        <v>4949</v>
      </c>
      <c r="I1198" s="227"/>
      <c r="J1198" s="227"/>
      <c r="K1198" s="227"/>
      <c r="L1198" s="227"/>
      <c r="M1198" s="227"/>
      <c r="N1198" s="227" t="s">
        <v>10242</v>
      </c>
      <c r="O1198" s="242" t="s">
        <v>10894</v>
      </c>
      <c r="P1198" s="242" t="s">
        <v>10895</v>
      </c>
      <c r="Q1198" s="221" t="s">
        <v>10896</v>
      </c>
      <c r="R1198" s="208" t="s">
        <v>5378</v>
      </c>
      <c r="S1198" s="209" t="s">
        <v>10907</v>
      </c>
      <c r="T1198" s="229">
        <v>45702</v>
      </c>
      <c r="U1198" s="230" t="s">
        <v>10277</v>
      </c>
      <c r="V1198" s="230" t="s">
        <v>10263</v>
      </c>
      <c r="W1198" s="230" t="s">
        <v>10263</v>
      </c>
      <c r="X1198" s="230" t="s">
        <v>10271</v>
      </c>
      <c r="Y1198" s="230"/>
      <c r="Z1198" s="230" t="s">
        <v>10264</v>
      </c>
      <c r="AA1198" s="220">
        <v>202503</v>
      </c>
      <c r="AB1198" s="239"/>
      <c r="AC1198" s="229" t="s">
        <v>10280</v>
      </c>
      <c r="AD1198" s="240" t="s">
        <v>10252</v>
      </c>
      <c r="AE1198" s="241">
        <v>0</v>
      </c>
      <c r="AF1198" s="240" t="s">
        <v>10252</v>
      </c>
      <c r="AG1198" s="235" t="str">
        <f>IFERROR(VLOOKUP(작성용!A:A,RM!A:D,4,0),"-")</f>
        <v>민수지</v>
      </c>
      <c r="AH1198" s="9" t="s">
        <v>10898</v>
      </c>
      <c r="AI1198" s="231" t="s">
        <v>10899</v>
      </c>
      <c r="AJ1198" s="231" t="s">
        <v>4949</v>
      </c>
      <c r="AK1198" s="231" t="s">
        <v>3962</v>
      </c>
      <c r="AL1198" s="231">
        <v>1197</v>
      </c>
    </row>
    <row r="1199" spans="1:38" x14ac:dyDescent="0.3">
      <c r="A1199" s="225" t="s">
        <v>861</v>
      </c>
      <c r="B1199" s="225" t="s">
        <v>6747</v>
      </c>
      <c r="C1199" s="237" t="s">
        <v>10273</v>
      </c>
      <c r="D1199" s="233" t="s">
        <v>10908</v>
      </c>
      <c r="E1199" s="232" t="s">
        <v>5101</v>
      </c>
      <c r="F1199" s="236" t="s">
        <v>10268</v>
      </c>
      <c r="G1199" s="210">
        <v>0</v>
      </c>
      <c r="H1199" s="227" t="s">
        <v>4949</v>
      </c>
      <c r="I1199" s="227"/>
      <c r="J1199" s="227"/>
      <c r="K1199" s="227"/>
      <c r="L1199" s="227"/>
      <c r="M1199" s="227"/>
      <c r="N1199" s="227" t="s">
        <v>10242</v>
      </c>
      <c r="O1199" s="242" t="s">
        <v>10894</v>
      </c>
      <c r="P1199" s="242" t="s">
        <v>10895</v>
      </c>
      <c r="Q1199" s="221" t="s">
        <v>10896</v>
      </c>
      <c r="R1199" s="208" t="s">
        <v>5379</v>
      </c>
      <c r="S1199" s="209" t="s">
        <v>10909</v>
      </c>
      <c r="T1199" s="229">
        <v>45702</v>
      </c>
      <c r="U1199" s="230" t="s">
        <v>10277</v>
      </c>
      <c r="V1199" s="230" t="s">
        <v>10263</v>
      </c>
      <c r="W1199" s="230" t="s">
        <v>10263</v>
      </c>
      <c r="X1199" s="230" t="s">
        <v>10271</v>
      </c>
      <c r="Y1199" s="230"/>
      <c r="Z1199" s="230" t="s">
        <v>10264</v>
      </c>
      <c r="AA1199" s="220">
        <v>202503</v>
      </c>
      <c r="AB1199" s="239"/>
      <c r="AC1199" s="229" t="s">
        <v>10280</v>
      </c>
      <c r="AD1199" s="240" t="s">
        <v>10252</v>
      </c>
      <c r="AE1199" s="241">
        <v>0</v>
      </c>
      <c r="AF1199" s="240" t="s">
        <v>10252</v>
      </c>
      <c r="AG1199" s="235" t="str">
        <f>IFERROR(VLOOKUP(작성용!A:A,RM!A:D,4,0),"-")</f>
        <v>민수지</v>
      </c>
      <c r="AH1199" s="9" t="s">
        <v>10898</v>
      </c>
      <c r="AI1199" s="231" t="s">
        <v>10899</v>
      </c>
      <c r="AJ1199" s="231" t="s">
        <v>4949</v>
      </c>
      <c r="AK1199" s="231" t="s">
        <v>3962</v>
      </c>
      <c r="AL1199" s="231">
        <v>1198</v>
      </c>
    </row>
    <row r="1200" spans="1:38" x14ac:dyDescent="0.3">
      <c r="A1200" s="225" t="s">
        <v>861</v>
      </c>
      <c r="B1200" s="225" t="s">
        <v>6747</v>
      </c>
      <c r="C1200" s="237" t="s">
        <v>10273</v>
      </c>
      <c r="D1200" s="233" t="s">
        <v>10910</v>
      </c>
      <c r="E1200" s="232" t="s">
        <v>5108</v>
      </c>
      <c r="F1200" s="236" t="s">
        <v>10268</v>
      </c>
      <c r="G1200" s="210">
        <v>0</v>
      </c>
      <c r="H1200" s="227" t="s">
        <v>4949</v>
      </c>
      <c r="I1200" s="227"/>
      <c r="J1200" s="227"/>
      <c r="K1200" s="227"/>
      <c r="L1200" s="227"/>
      <c r="M1200" s="227"/>
      <c r="N1200" s="227" t="s">
        <v>10242</v>
      </c>
      <c r="O1200" s="242" t="s">
        <v>10894</v>
      </c>
      <c r="P1200" s="242" t="s">
        <v>10895</v>
      </c>
      <c r="Q1200" s="221" t="s">
        <v>10896</v>
      </c>
      <c r="R1200" s="208" t="s">
        <v>5610</v>
      </c>
      <c r="S1200" s="209" t="s">
        <v>10911</v>
      </c>
      <c r="T1200" s="229">
        <v>45702</v>
      </c>
      <c r="U1200" s="230" t="s">
        <v>10277</v>
      </c>
      <c r="V1200" s="230" t="s">
        <v>10263</v>
      </c>
      <c r="W1200" s="230" t="s">
        <v>10263</v>
      </c>
      <c r="X1200" s="230" t="s">
        <v>10271</v>
      </c>
      <c r="Y1200" s="230"/>
      <c r="Z1200" s="230" t="s">
        <v>10264</v>
      </c>
      <c r="AA1200" s="220">
        <v>202503</v>
      </c>
      <c r="AB1200" s="239"/>
      <c r="AC1200" s="229" t="s">
        <v>10280</v>
      </c>
      <c r="AD1200" s="240" t="s">
        <v>10252</v>
      </c>
      <c r="AE1200" s="241">
        <v>0</v>
      </c>
      <c r="AF1200" s="240" t="s">
        <v>10252</v>
      </c>
      <c r="AG1200" s="235" t="str">
        <f>IFERROR(VLOOKUP(작성용!A:A,RM!A:D,4,0),"-")</f>
        <v>민수지</v>
      </c>
      <c r="AH1200" s="9" t="s">
        <v>10898</v>
      </c>
      <c r="AI1200" s="231" t="s">
        <v>10899</v>
      </c>
      <c r="AJ1200" s="231" t="s">
        <v>4949</v>
      </c>
      <c r="AK1200" s="231" t="s">
        <v>3962</v>
      </c>
      <c r="AL1200" s="231">
        <v>1199</v>
      </c>
    </row>
    <row r="1201" spans="1:38" x14ac:dyDescent="0.3">
      <c r="A1201" s="225" t="s">
        <v>861</v>
      </c>
      <c r="B1201" s="225" t="s">
        <v>6747</v>
      </c>
      <c r="C1201" s="237" t="s">
        <v>10273</v>
      </c>
      <c r="D1201" s="233" t="s">
        <v>10912</v>
      </c>
      <c r="E1201" s="232" t="s">
        <v>3869</v>
      </c>
      <c r="F1201" s="236" t="s">
        <v>10268</v>
      </c>
      <c r="G1201" s="210">
        <v>0</v>
      </c>
      <c r="H1201" s="227" t="s">
        <v>4949</v>
      </c>
      <c r="I1201" s="227"/>
      <c r="J1201" s="227"/>
      <c r="K1201" s="227"/>
      <c r="L1201" s="227"/>
      <c r="M1201" s="227"/>
      <c r="N1201" s="227" t="s">
        <v>10242</v>
      </c>
      <c r="O1201" s="242" t="s">
        <v>10894</v>
      </c>
      <c r="P1201" s="242" t="s">
        <v>10895</v>
      </c>
      <c r="Q1201" s="221" t="s">
        <v>10896</v>
      </c>
      <c r="R1201" s="208" t="s">
        <v>3870</v>
      </c>
      <c r="S1201" s="209" t="s">
        <v>10913</v>
      </c>
      <c r="T1201" s="229">
        <v>45702</v>
      </c>
      <c r="U1201" s="230" t="s">
        <v>10277</v>
      </c>
      <c r="V1201" s="230" t="s">
        <v>10263</v>
      </c>
      <c r="W1201" s="230" t="s">
        <v>10263</v>
      </c>
      <c r="X1201" s="230" t="s">
        <v>10271</v>
      </c>
      <c r="Y1201" s="230"/>
      <c r="Z1201" s="230" t="s">
        <v>10264</v>
      </c>
      <c r="AA1201" s="220">
        <v>202503</v>
      </c>
      <c r="AB1201" s="239"/>
      <c r="AC1201" s="229" t="s">
        <v>10280</v>
      </c>
      <c r="AD1201" s="240" t="s">
        <v>10252</v>
      </c>
      <c r="AE1201" s="241">
        <v>0</v>
      </c>
      <c r="AF1201" s="240" t="s">
        <v>10252</v>
      </c>
      <c r="AG1201" s="235" t="str">
        <f>IFERROR(VLOOKUP(작성용!A:A,RM!A:D,4,0),"-")</f>
        <v>민수지</v>
      </c>
      <c r="AH1201" s="9" t="s">
        <v>10898</v>
      </c>
      <c r="AI1201" s="231" t="s">
        <v>10899</v>
      </c>
      <c r="AJ1201" s="231" t="s">
        <v>4949</v>
      </c>
      <c r="AK1201" s="231" t="s">
        <v>3962</v>
      </c>
      <c r="AL1201" s="231">
        <v>1200</v>
      </c>
    </row>
    <row r="1202" spans="1:38" x14ac:dyDescent="0.3">
      <c r="A1202" s="225" t="s">
        <v>861</v>
      </c>
      <c r="B1202" s="225" t="s">
        <v>6747</v>
      </c>
      <c r="C1202" s="237" t="s">
        <v>10273</v>
      </c>
      <c r="D1202" s="233" t="s">
        <v>10374</v>
      </c>
      <c r="E1202" s="232" t="s">
        <v>6089</v>
      </c>
      <c r="F1202" s="236" t="s">
        <v>10268</v>
      </c>
      <c r="G1202" s="210">
        <v>0</v>
      </c>
      <c r="H1202" s="227" t="s">
        <v>4949</v>
      </c>
      <c r="I1202" s="227"/>
      <c r="J1202" s="227"/>
      <c r="K1202" s="227"/>
      <c r="L1202" s="227"/>
      <c r="M1202" s="227"/>
      <c r="N1202" s="227" t="s">
        <v>10242</v>
      </c>
      <c r="O1202" s="242" t="s">
        <v>10894</v>
      </c>
      <c r="P1202" s="242" t="s">
        <v>10895</v>
      </c>
      <c r="Q1202" s="221" t="s">
        <v>10896</v>
      </c>
      <c r="R1202" s="208" t="s">
        <v>6090</v>
      </c>
      <c r="S1202" s="209" t="s">
        <v>10914</v>
      </c>
      <c r="T1202" s="229">
        <v>45702</v>
      </c>
      <c r="U1202" s="230" t="s">
        <v>10277</v>
      </c>
      <c r="V1202" s="230" t="s">
        <v>10263</v>
      </c>
      <c r="W1202" s="230" t="s">
        <v>10263</v>
      </c>
      <c r="X1202" s="230" t="s">
        <v>10271</v>
      </c>
      <c r="Y1202" s="230"/>
      <c r="Z1202" s="230" t="s">
        <v>10264</v>
      </c>
      <c r="AA1202" s="220">
        <v>202503</v>
      </c>
      <c r="AB1202" s="239"/>
      <c r="AC1202" s="229" t="s">
        <v>10280</v>
      </c>
      <c r="AD1202" s="240" t="s">
        <v>10252</v>
      </c>
      <c r="AE1202" s="241">
        <v>0</v>
      </c>
      <c r="AF1202" s="240" t="s">
        <v>10252</v>
      </c>
      <c r="AG1202" s="235" t="str">
        <f>IFERROR(VLOOKUP(작성용!A:A,RM!A:D,4,0),"-")</f>
        <v>민수지</v>
      </c>
      <c r="AH1202" s="9" t="s">
        <v>10898</v>
      </c>
      <c r="AI1202" s="231" t="s">
        <v>10899</v>
      </c>
      <c r="AJ1202" s="231" t="s">
        <v>4949</v>
      </c>
      <c r="AK1202" s="231" t="s">
        <v>3962</v>
      </c>
      <c r="AL1202" s="231">
        <v>1201</v>
      </c>
    </row>
    <row r="1203" spans="1:38" x14ac:dyDescent="0.3">
      <c r="A1203" s="225" t="s">
        <v>861</v>
      </c>
      <c r="B1203" s="225" t="s">
        <v>6747</v>
      </c>
      <c r="C1203" s="237" t="s">
        <v>10273</v>
      </c>
      <c r="D1203" s="233" t="s">
        <v>10915</v>
      </c>
      <c r="E1203" s="232" t="s">
        <v>6751</v>
      </c>
      <c r="F1203" s="236" t="s">
        <v>10268</v>
      </c>
      <c r="G1203" s="210">
        <v>0</v>
      </c>
      <c r="H1203" s="227" t="s">
        <v>4949</v>
      </c>
      <c r="I1203" s="227"/>
      <c r="J1203" s="227"/>
      <c r="K1203" s="227"/>
      <c r="L1203" s="227"/>
      <c r="M1203" s="227"/>
      <c r="N1203" s="227" t="s">
        <v>10242</v>
      </c>
      <c r="O1203" s="242" t="s">
        <v>10894</v>
      </c>
      <c r="P1203" s="242" t="s">
        <v>10895</v>
      </c>
      <c r="Q1203" s="221" t="s">
        <v>10896</v>
      </c>
      <c r="R1203" s="208" t="s">
        <v>6752</v>
      </c>
      <c r="S1203" s="209" t="s">
        <v>10916</v>
      </c>
      <c r="T1203" s="229">
        <v>45702</v>
      </c>
      <c r="U1203" s="230" t="s">
        <v>10277</v>
      </c>
      <c r="V1203" s="230" t="s">
        <v>10263</v>
      </c>
      <c r="W1203" s="230" t="s">
        <v>10263</v>
      </c>
      <c r="X1203" s="230" t="s">
        <v>10271</v>
      </c>
      <c r="Y1203" s="230"/>
      <c r="Z1203" s="230" t="s">
        <v>10264</v>
      </c>
      <c r="AA1203" s="220">
        <v>202503</v>
      </c>
      <c r="AB1203" s="239"/>
      <c r="AC1203" s="229" t="s">
        <v>10280</v>
      </c>
      <c r="AD1203" s="240" t="s">
        <v>10252</v>
      </c>
      <c r="AE1203" s="241">
        <v>0</v>
      </c>
      <c r="AF1203" s="240" t="s">
        <v>10252</v>
      </c>
      <c r="AG1203" s="235" t="str">
        <f>IFERROR(VLOOKUP(작성용!A:A,RM!A:D,4,0),"-")</f>
        <v>민수지</v>
      </c>
      <c r="AH1203" s="9" t="s">
        <v>10898</v>
      </c>
      <c r="AI1203" s="231" t="s">
        <v>10899</v>
      </c>
      <c r="AJ1203" s="231" t="s">
        <v>4949</v>
      </c>
      <c r="AK1203" s="231" t="s">
        <v>3962</v>
      </c>
      <c r="AL1203" s="231">
        <v>1202</v>
      </c>
    </row>
    <row r="1204" spans="1:38" x14ac:dyDescent="0.3">
      <c r="A1204" s="225" t="s">
        <v>861</v>
      </c>
      <c r="B1204" s="225" t="s">
        <v>6747</v>
      </c>
      <c r="C1204" s="237" t="s">
        <v>10273</v>
      </c>
      <c r="D1204" s="233" t="s">
        <v>10917</v>
      </c>
      <c r="E1204" s="232" t="s">
        <v>5826</v>
      </c>
      <c r="F1204" s="236" t="s">
        <v>10268</v>
      </c>
      <c r="G1204" s="210">
        <v>0</v>
      </c>
      <c r="H1204" s="227" t="s">
        <v>4949</v>
      </c>
      <c r="I1204" s="227"/>
      <c r="J1204" s="227"/>
      <c r="K1204" s="227"/>
      <c r="L1204" s="227"/>
      <c r="M1204" s="227"/>
      <c r="N1204" s="227" t="s">
        <v>10242</v>
      </c>
      <c r="O1204" s="242" t="s">
        <v>10894</v>
      </c>
      <c r="P1204" s="242" t="s">
        <v>10895</v>
      </c>
      <c r="Q1204" s="221" t="s">
        <v>10896</v>
      </c>
      <c r="R1204" s="208" t="s">
        <v>5827</v>
      </c>
      <c r="S1204" s="209" t="s">
        <v>10918</v>
      </c>
      <c r="T1204" s="229">
        <v>45702</v>
      </c>
      <c r="U1204" s="230" t="s">
        <v>10277</v>
      </c>
      <c r="V1204" s="230" t="s">
        <v>10263</v>
      </c>
      <c r="W1204" s="230" t="s">
        <v>10263</v>
      </c>
      <c r="X1204" s="230" t="s">
        <v>10271</v>
      </c>
      <c r="Y1204" s="230"/>
      <c r="Z1204" s="230" t="s">
        <v>10264</v>
      </c>
      <c r="AA1204" s="220">
        <v>202503</v>
      </c>
      <c r="AB1204" s="239"/>
      <c r="AC1204" s="229" t="s">
        <v>10280</v>
      </c>
      <c r="AD1204" s="240" t="s">
        <v>10252</v>
      </c>
      <c r="AE1204" s="241">
        <v>0</v>
      </c>
      <c r="AF1204" s="240" t="s">
        <v>10252</v>
      </c>
      <c r="AG1204" s="235" t="str">
        <f>IFERROR(VLOOKUP(작성용!A:A,RM!A:D,4,0),"-")</f>
        <v>민수지</v>
      </c>
      <c r="AH1204" s="9" t="s">
        <v>10898</v>
      </c>
      <c r="AI1204" s="231" t="s">
        <v>10899</v>
      </c>
      <c r="AJ1204" s="231" t="s">
        <v>4949</v>
      </c>
      <c r="AK1204" s="231" t="s">
        <v>3962</v>
      </c>
      <c r="AL1204" s="231">
        <v>1203</v>
      </c>
    </row>
    <row r="1205" spans="1:38" x14ac:dyDescent="0.3">
      <c r="A1205" s="225" t="s">
        <v>861</v>
      </c>
      <c r="B1205" s="225" t="s">
        <v>6747</v>
      </c>
      <c r="C1205" s="237" t="s">
        <v>10273</v>
      </c>
      <c r="D1205" s="233" t="s">
        <v>10919</v>
      </c>
      <c r="E1205" s="232" t="s">
        <v>6285</v>
      </c>
      <c r="F1205" s="236" t="s">
        <v>10268</v>
      </c>
      <c r="G1205" s="210">
        <v>0</v>
      </c>
      <c r="H1205" s="227" t="s">
        <v>4949</v>
      </c>
      <c r="I1205" s="227"/>
      <c r="J1205" s="227"/>
      <c r="K1205" s="227"/>
      <c r="L1205" s="227"/>
      <c r="M1205" s="227"/>
      <c r="N1205" s="227" t="s">
        <v>10242</v>
      </c>
      <c r="O1205" s="242" t="s">
        <v>10894</v>
      </c>
      <c r="P1205" s="242" t="s">
        <v>10895</v>
      </c>
      <c r="Q1205" s="221" t="s">
        <v>10896</v>
      </c>
      <c r="R1205" s="208" t="s">
        <v>6286</v>
      </c>
      <c r="S1205" s="209" t="s">
        <v>10920</v>
      </c>
      <c r="T1205" s="229">
        <v>45702</v>
      </c>
      <c r="U1205" s="230" t="s">
        <v>10277</v>
      </c>
      <c r="V1205" s="230" t="s">
        <v>10263</v>
      </c>
      <c r="W1205" s="230" t="s">
        <v>10263</v>
      </c>
      <c r="X1205" s="230" t="s">
        <v>10271</v>
      </c>
      <c r="Y1205" s="230"/>
      <c r="Z1205" s="230" t="s">
        <v>10264</v>
      </c>
      <c r="AA1205" s="220">
        <v>202503</v>
      </c>
      <c r="AB1205" s="239"/>
      <c r="AC1205" s="229" t="s">
        <v>10280</v>
      </c>
      <c r="AD1205" s="240" t="s">
        <v>10252</v>
      </c>
      <c r="AE1205" s="241">
        <v>0</v>
      </c>
      <c r="AF1205" s="240" t="s">
        <v>10252</v>
      </c>
      <c r="AG1205" s="235" t="str">
        <f>IFERROR(VLOOKUP(작성용!A:A,RM!A:D,4,0),"-")</f>
        <v>민수지</v>
      </c>
      <c r="AH1205" s="9" t="s">
        <v>10898</v>
      </c>
      <c r="AI1205" s="231" t="s">
        <v>10899</v>
      </c>
      <c r="AJ1205" s="231" t="s">
        <v>4949</v>
      </c>
      <c r="AK1205" s="231" t="s">
        <v>3962</v>
      </c>
      <c r="AL1205" s="231">
        <v>1204</v>
      </c>
    </row>
    <row r="1206" spans="1:38" x14ac:dyDescent="0.3">
      <c r="A1206" s="225" t="s">
        <v>861</v>
      </c>
      <c r="B1206" s="225" t="s">
        <v>6747</v>
      </c>
      <c r="C1206" s="237" t="s">
        <v>10273</v>
      </c>
      <c r="D1206" s="233" t="s">
        <v>10921</v>
      </c>
      <c r="E1206" s="232" t="s">
        <v>6754</v>
      </c>
      <c r="F1206" s="236" t="s">
        <v>10268</v>
      </c>
      <c r="G1206" s="210">
        <v>0</v>
      </c>
      <c r="H1206" s="227" t="s">
        <v>4949</v>
      </c>
      <c r="I1206" s="227"/>
      <c r="J1206" s="227"/>
      <c r="K1206" s="227"/>
      <c r="L1206" s="227"/>
      <c r="M1206" s="227"/>
      <c r="N1206" s="227" t="s">
        <v>10242</v>
      </c>
      <c r="O1206" s="242" t="s">
        <v>10894</v>
      </c>
      <c r="P1206" s="242" t="s">
        <v>10895</v>
      </c>
      <c r="Q1206" s="221" t="s">
        <v>10896</v>
      </c>
      <c r="R1206" s="208" t="s">
        <v>6755</v>
      </c>
      <c r="S1206" s="209" t="s">
        <v>10922</v>
      </c>
      <c r="T1206" s="229">
        <v>45702</v>
      </c>
      <c r="U1206" s="230" t="s">
        <v>10277</v>
      </c>
      <c r="V1206" s="230" t="s">
        <v>10263</v>
      </c>
      <c r="W1206" s="230" t="s">
        <v>10263</v>
      </c>
      <c r="X1206" s="230" t="s">
        <v>10271</v>
      </c>
      <c r="Y1206" s="230"/>
      <c r="Z1206" s="230" t="s">
        <v>10264</v>
      </c>
      <c r="AA1206" s="220">
        <v>202503</v>
      </c>
      <c r="AB1206" s="239"/>
      <c r="AC1206" s="229" t="s">
        <v>10280</v>
      </c>
      <c r="AD1206" s="240" t="s">
        <v>10252</v>
      </c>
      <c r="AE1206" s="241">
        <v>0</v>
      </c>
      <c r="AF1206" s="240" t="s">
        <v>10252</v>
      </c>
      <c r="AG1206" s="235" t="str">
        <f>IFERROR(VLOOKUP(작성용!A:A,RM!A:D,4,0),"-")</f>
        <v>민수지</v>
      </c>
      <c r="AH1206" s="9" t="s">
        <v>10898</v>
      </c>
      <c r="AI1206" s="231" t="s">
        <v>10899</v>
      </c>
      <c r="AJ1206" s="231" t="s">
        <v>4949</v>
      </c>
      <c r="AK1206" s="231" t="s">
        <v>3962</v>
      </c>
      <c r="AL1206" s="231">
        <v>1205</v>
      </c>
    </row>
    <row r="1207" spans="1:38" x14ac:dyDescent="0.3">
      <c r="A1207" s="225" t="s">
        <v>861</v>
      </c>
      <c r="B1207" s="225" t="s">
        <v>6747</v>
      </c>
      <c r="C1207" s="237" t="s">
        <v>10273</v>
      </c>
      <c r="D1207" s="233" t="s">
        <v>10923</v>
      </c>
      <c r="E1207" s="232" t="s">
        <v>3852</v>
      </c>
      <c r="F1207" s="236" t="s">
        <v>10268</v>
      </c>
      <c r="G1207" s="210">
        <v>0</v>
      </c>
      <c r="H1207" s="227" t="s">
        <v>4949</v>
      </c>
      <c r="I1207" s="227"/>
      <c r="J1207" s="227"/>
      <c r="K1207" s="227"/>
      <c r="L1207" s="227"/>
      <c r="M1207" s="227"/>
      <c r="N1207" s="227" t="s">
        <v>10242</v>
      </c>
      <c r="O1207" s="242" t="s">
        <v>10894</v>
      </c>
      <c r="P1207" s="242" t="s">
        <v>10895</v>
      </c>
      <c r="Q1207" s="221" t="s">
        <v>10896</v>
      </c>
      <c r="R1207" s="208" t="s">
        <v>5136</v>
      </c>
      <c r="S1207" s="209" t="s">
        <v>10924</v>
      </c>
      <c r="T1207" s="229">
        <v>45702</v>
      </c>
      <c r="U1207" s="230" t="s">
        <v>10277</v>
      </c>
      <c r="V1207" s="230" t="s">
        <v>10263</v>
      </c>
      <c r="W1207" s="230" t="s">
        <v>10263</v>
      </c>
      <c r="X1207" s="230" t="s">
        <v>10271</v>
      </c>
      <c r="Y1207" s="230"/>
      <c r="Z1207" s="230" t="s">
        <v>10264</v>
      </c>
      <c r="AA1207" s="220">
        <v>202503</v>
      </c>
      <c r="AB1207" s="239"/>
      <c r="AC1207" s="229" t="s">
        <v>10280</v>
      </c>
      <c r="AD1207" s="240" t="s">
        <v>10252</v>
      </c>
      <c r="AE1207" s="241">
        <v>0</v>
      </c>
      <c r="AF1207" s="240" t="s">
        <v>10252</v>
      </c>
      <c r="AG1207" s="235" t="str">
        <f>IFERROR(VLOOKUP(작성용!A:A,RM!A:D,4,0),"-")</f>
        <v>민수지</v>
      </c>
      <c r="AH1207" s="9" t="s">
        <v>10898</v>
      </c>
      <c r="AI1207" s="231" t="s">
        <v>10899</v>
      </c>
      <c r="AJ1207" s="231" t="s">
        <v>4949</v>
      </c>
      <c r="AK1207" s="231" t="s">
        <v>3962</v>
      </c>
      <c r="AL1207" s="231">
        <v>1206</v>
      </c>
    </row>
    <row r="1208" spans="1:38" x14ac:dyDescent="0.3">
      <c r="A1208" s="225" t="s">
        <v>861</v>
      </c>
      <c r="B1208" s="225" t="s">
        <v>6747</v>
      </c>
      <c r="C1208" s="237" t="s">
        <v>10273</v>
      </c>
      <c r="D1208" s="233" t="s">
        <v>10378</v>
      </c>
      <c r="E1208" s="232" t="s">
        <v>6094</v>
      </c>
      <c r="F1208" s="236" t="s">
        <v>10268</v>
      </c>
      <c r="G1208" s="210">
        <v>0</v>
      </c>
      <c r="H1208" s="227" t="s">
        <v>4949</v>
      </c>
      <c r="I1208" s="227"/>
      <c r="J1208" s="227"/>
      <c r="K1208" s="227"/>
      <c r="L1208" s="227"/>
      <c r="M1208" s="227"/>
      <c r="N1208" s="227" t="s">
        <v>10242</v>
      </c>
      <c r="O1208" s="242" t="s">
        <v>10894</v>
      </c>
      <c r="P1208" s="242" t="s">
        <v>10895</v>
      </c>
      <c r="Q1208" s="221" t="s">
        <v>10896</v>
      </c>
      <c r="R1208" s="208" t="s">
        <v>6095</v>
      </c>
      <c r="S1208" s="209" t="s">
        <v>10925</v>
      </c>
      <c r="T1208" s="229">
        <v>45702</v>
      </c>
      <c r="U1208" s="230" t="s">
        <v>10277</v>
      </c>
      <c r="V1208" s="230" t="s">
        <v>10263</v>
      </c>
      <c r="W1208" s="230" t="s">
        <v>10263</v>
      </c>
      <c r="X1208" s="230" t="s">
        <v>10271</v>
      </c>
      <c r="Y1208" s="230"/>
      <c r="Z1208" s="230" t="s">
        <v>10264</v>
      </c>
      <c r="AA1208" s="220">
        <v>202503</v>
      </c>
      <c r="AB1208" s="239"/>
      <c r="AC1208" s="229" t="s">
        <v>10280</v>
      </c>
      <c r="AD1208" s="240" t="s">
        <v>10252</v>
      </c>
      <c r="AE1208" s="241">
        <v>0</v>
      </c>
      <c r="AF1208" s="240" t="s">
        <v>10252</v>
      </c>
      <c r="AG1208" s="235" t="str">
        <f>IFERROR(VLOOKUP(작성용!A:A,RM!A:D,4,0),"-")</f>
        <v>민수지</v>
      </c>
      <c r="AH1208" s="9" t="s">
        <v>10898</v>
      </c>
      <c r="AI1208" s="231" t="s">
        <v>10899</v>
      </c>
      <c r="AJ1208" s="231" t="s">
        <v>4949</v>
      </c>
      <c r="AK1208" s="231" t="s">
        <v>3962</v>
      </c>
      <c r="AL1208" s="231">
        <v>1207</v>
      </c>
    </row>
    <row r="1209" spans="1:38" x14ac:dyDescent="0.3">
      <c r="A1209" s="225" t="s">
        <v>861</v>
      </c>
      <c r="B1209" s="225" t="s">
        <v>6747</v>
      </c>
      <c r="C1209" s="237" t="s">
        <v>10273</v>
      </c>
      <c r="D1209" s="233" t="s">
        <v>10926</v>
      </c>
      <c r="E1209" s="232" t="s">
        <v>6756</v>
      </c>
      <c r="F1209" s="236" t="s">
        <v>10268</v>
      </c>
      <c r="G1209" s="210">
        <v>0</v>
      </c>
      <c r="H1209" s="227" t="s">
        <v>4949</v>
      </c>
      <c r="I1209" s="227"/>
      <c r="J1209" s="227"/>
      <c r="K1209" s="227"/>
      <c r="L1209" s="227"/>
      <c r="M1209" s="227"/>
      <c r="N1209" s="227" t="s">
        <v>10242</v>
      </c>
      <c r="O1209" s="242" t="s">
        <v>10894</v>
      </c>
      <c r="P1209" s="242" t="s">
        <v>10895</v>
      </c>
      <c r="Q1209" s="221" t="s">
        <v>10896</v>
      </c>
      <c r="R1209" s="208" t="s">
        <v>6757</v>
      </c>
      <c r="S1209" s="209" t="s">
        <v>10927</v>
      </c>
      <c r="T1209" s="229">
        <v>45702</v>
      </c>
      <c r="U1209" s="230" t="s">
        <v>10277</v>
      </c>
      <c r="V1209" s="230" t="s">
        <v>10263</v>
      </c>
      <c r="W1209" s="230" t="s">
        <v>10263</v>
      </c>
      <c r="X1209" s="230" t="s">
        <v>10271</v>
      </c>
      <c r="Y1209" s="230"/>
      <c r="Z1209" s="230" t="s">
        <v>10264</v>
      </c>
      <c r="AA1209" s="220">
        <v>202503</v>
      </c>
      <c r="AB1209" s="239"/>
      <c r="AC1209" s="229" t="s">
        <v>10280</v>
      </c>
      <c r="AD1209" s="240" t="s">
        <v>10252</v>
      </c>
      <c r="AE1209" s="241">
        <v>0</v>
      </c>
      <c r="AF1209" s="240" t="s">
        <v>10252</v>
      </c>
      <c r="AG1209" s="235" t="str">
        <f>IFERROR(VLOOKUP(작성용!A:A,RM!A:D,4,0),"-")</f>
        <v>민수지</v>
      </c>
      <c r="AH1209" s="9" t="s">
        <v>10898</v>
      </c>
      <c r="AI1209" s="231" t="s">
        <v>10899</v>
      </c>
      <c r="AJ1209" s="231" t="s">
        <v>4949</v>
      </c>
      <c r="AK1209" s="231" t="s">
        <v>3962</v>
      </c>
      <c r="AL1209" s="231">
        <v>1208</v>
      </c>
    </row>
    <row r="1210" spans="1:38" x14ac:dyDescent="0.3">
      <c r="A1210" s="225" t="s">
        <v>861</v>
      </c>
      <c r="B1210" s="225" t="s">
        <v>6747</v>
      </c>
      <c r="C1210" s="237" t="s">
        <v>10273</v>
      </c>
      <c r="D1210" s="233" t="s">
        <v>10928</v>
      </c>
      <c r="E1210" s="232" t="s">
        <v>5870</v>
      </c>
      <c r="F1210" s="236" t="s">
        <v>10268</v>
      </c>
      <c r="G1210" s="210">
        <v>0</v>
      </c>
      <c r="H1210" s="227" t="s">
        <v>4949</v>
      </c>
      <c r="I1210" s="227"/>
      <c r="J1210" s="227"/>
      <c r="K1210" s="227"/>
      <c r="L1210" s="227"/>
      <c r="M1210" s="227"/>
      <c r="N1210" s="227" t="s">
        <v>10242</v>
      </c>
      <c r="O1210" s="242" t="s">
        <v>10894</v>
      </c>
      <c r="P1210" s="242" t="s">
        <v>10895</v>
      </c>
      <c r="Q1210" s="221" t="s">
        <v>10896</v>
      </c>
      <c r="R1210" s="208" t="s">
        <v>5871</v>
      </c>
      <c r="S1210" s="209" t="s">
        <v>10929</v>
      </c>
      <c r="T1210" s="229">
        <v>45702</v>
      </c>
      <c r="U1210" s="230" t="s">
        <v>10277</v>
      </c>
      <c r="V1210" s="230" t="s">
        <v>10263</v>
      </c>
      <c r="W1210" s="230" t="s">
        <v>10263</v>
      </c>
      <c r="X1210" s="230" t="s">
        <v>10271</v>
      </c>
      <c r="Y1210" s="230"/>
      <c r="Z1210" s="230" t="s">
        <v>10264</v>
      </c>
      <c r="AA1210" s="220">
        <v>202503</v>
      </c>
      <c r="AB1210" s="239"/>
      <c r="AC1210" s="229" t="s">
        <v>10280</v>
      </c>
      <c r="AD1210" s="240" t="s">
        <v>10252</v>
      </c>
      <c r="AE1210" s="241">
        <v>0</v>
      </c>
      <c r="AF1210" s="240" t="s">
        <v>10252</v>
      </c>
      <c r="AG1210" s="235" t="str">
        <f>IFERROR(VLOOKUP(작성용!A:A,RM!A:D,4,0),"-")</f>
        <v>민수지</v>
      </c>
      <c r="AH1210" s="9" t="s">
        <v>10898</v>
      </c>
      <c r="AI1210" s="231" t="s">
        <v>10899</v>
      </c>
      <c r="AJ1210" s="231" t="s">
        <v>4949</v>
      </c>
      <c r="AK1210" s="231" t="s">
        <v>3962</v>
      </c>
      <c r="AL1210" s="231">
        <v>1209</v>
      </c>
    </row>
    <row r="1211" spans="1:38" x14ac:dyDescent="0.3">
      <c r="A1211" s="225" t="s">
        <v>861</v>
      </c>
      <c r="B1211" s="225" t="s">
        <v>6747</v>
      </c>
      <c r="C1211" s="237" t="s">
        <v>10273</v>
      </c>
      <c r="D1211" s="233" t="s">
        <v>10930</v>
      </c>
      <c r="E1211" s="232" t="s">
        <v>6758</v>
      </c>
      <c r="F1211" s="236" t="s">
        <v>10268</v>
      </c>
      <c r="G1211" s="210">
        <v>0</v>
      </c>
      <c r="H1211" s="227" t="s">
        <v>4949</v>
      </c>
      <c r="I1211" s="227"/>
      <c r="J1211" s="227"/>
      <c r="K1211" s="227"/>
      <c r="L1211" s="227"/>
      <c r="M1211" s="227"/>
      <c r="N1211" s="227" t="s">
        <v>10242</v>
      </c>
      <c r="O1211" s="242" t="s">
        <v>10894</v>
      </c>
      <c r="P1211" s="242" t="s">
        <v>10895</v>
      </c>
      <c r="Q1211" s="221" t="s">
        <v>10896</v>
      </c>
      <c r="R1211" s="208" t="s">
        <v>6759</v>
      </c>
      <c r="S1211" s="209" t="s">
        <v>10931</v>
      </c>
      <c r="T1211" s="229">
        <v>45702</v>
      </c>
      <c r="U1211" s="230" t="s">
        <v>10277</v>
      </c>
      <c r="V1211" s="230" t="s">
        <v>10263</v>
      </c>
      <c r="W1211" s="230" t="s">
        <v>10263</v>
      </c>
      <c r="X1211" s="230" t="s">
        <v>10271</v>
      </c>
      <c r="Y1211" s="230"/>
      <c r="Z1211" s="230" t="s">
        <v>10264</v>
      </c>
      <c r="AA1211" s="220">
        <v>202503</v>
      </c>
      <c r="AB1211" s="239"/>
      <c r="AC1211" s="229" t="s">
        <v>10280</v>
      </c>
      <c r="AD1211" s="240" t="s">
        <v>10252</v>
      </c>
      <c r="AE1211" s="241">
        <v>0</v>
      </c>
      <c r="AF1211" s="240" t="s">
        <v>10252</v>
      </c>
      <c r="AG1211" s="235" t="str">
        <f>IFERROR(VLOOKUP(작성용!A:A,RM!A:D,4,0),"-")</f>
        <v>민수지</v>
      </c>
      <c r="AH1211" s="9" t="s">
        <v>10898</v>
      </c>
      <c r="AI1211" s="231" t="s">
        <v>10899</v>
      </c>
      <c r="AJ1211" s="231" t="s">
        <v>4949</v>
      </c>
      <c r="AK1211" s="231" t="s">
        <v>3962</v>
      </c>
      <c r="AL1211" s="231">
        <v>1210</v>
      </c>
    </row>
    <row r="1212" spans="1:38" x14ac:dyDescent="0.3">
      <c r="A1212" s="225" t="s">
        <v>861</v>
      </c>
      <c r="B1212" s="225" t="s">
        <v>6747</v>
      </c>
      <c r="C1212" s="237" t="s">
        <v>10273</v>
      </c>
      <c r="D1212" s="233" t="s">
        <v>10932</v>
      </c>
      <c r="E1212" s="232" t="s">
        <v>6761</v>
      </c>
      <c r="F1212" s="236" t="s">
        <v>10268</v>
      </c>
      <c r="G1212" s="210">
        <v>0</v>
      </c>
      <c r="H1212" s="227" t="s">
        <v>4949</v>
      </c>
      <c r="I1212" s="227"/>
      <c r="J1212" s="227"/>
      <c r="K1212" s="227"/>
      <c r="L1212" s="227"/>
      <c r="M1212" s="227"/>
      <c r="N1212" s="227" t="s">
        <v>10242</v>
      </c>
      <c r="O1212" s="242" t="s">
        <v>10894</v>
      </c>
      <c r="P1212" s="242" t="s">
        <v>10895</v>
      </c>
      <c r="Q1212" s="221" t="s">
        <v>10896</v>
      </c>
      <c r="R1212" s="208" t="s">
        <v>6762</v>
      </c>
      <c r="S1212" s="209" t="s">
        <v>10933</v>
      </c>
      <c r="T1212" s="229">
        <v>45702</v>
      </c>
      <c r="U1212" s="230" t="s">
        <v>10277</v>
      </c>
      <c r="V1212" s="230" t="s">
        <v>10263</v>
      </c>
      <c r="W1212" s="230" t="s">
        <v>10263</v>
      </c>
      <c r="X1212" s="230" t="s">
        <v>10271</v>
      </c>
      <c r="Y1212" s="230"/>
      <c r="Z1212" s="230" t="s">
        <v>10264</v>
      </c>
      <c r="AA1212" s="220">
        <v>202503</v>
      </c>
      <c r="AB1212" s="239"/>
      <c r="AC1212" s="229" t="s">
        <v>10280</v>
      </c>
      <c r="AD1212" s="240" t="s">
        <v>10252</v>
      </c>
      <c r="AE1212" s="241">
        <v>0</v>
      </c>
      <c r="AF1212" s="240" t="s">
        <v>10252</v>
      </c>
      <c r="AG1212" s="235" t="str">
        <f>IFERROR(VLOOKUP(작성용!A:A,RM!A:D,4,0),"-")</f>
        <v>민수지</v>
      </c>
      <c r="AH1212" s="9" t="s">
        <v>10898</v>
      </c>
      <c r="AI1212" s="231" t="s">
        <v>10899</v>
      </c>
      <c r="AJ1212" s="231" t="s">
        <v>4949</v>
      </c>
      <c r="AK1212" s="231" t="s">
        <v>3962</v>
      </c>
      <c r="AL1212" s="231">
        <v>1211</v>
      </c>
    </row>
    <row r="1213" spans="1:38" x14ac:dyDescent="0.3">
      <c r="A1213" s="225" t="s">
        <v>861</v>
      </c>
      <c r="B1213" s="225" t="s">
        <v>6747</v>
      </c>
      <c r="C1213" s="237" t="s">
        <v>10273</v>
      </c>
      <c r="D1213" s="233" t="s">
        <v>10390</v>
      </c>
      <c r="E1213" s="232" t="s">
        <v>5864</v>
      </c>
      <c r="F1213" s="236" t="s">
        <v>10268</v>
      </c>
      <c r="G1213" s="210">
        <v>0</v>
      </c>
      <c r="H1213" s="227" t="s">
        <v>4949</v>
      </c>
      <c r="I1213" s="227"/>
      <c r="J1213" s="227"/>
      <c r="K1213" s="227"/>
      <c r="L1213" s="227"/>
      <c r="M1213" s="227"/>
      <c r="N1213" s="227" t="s">
        <v>10242</v>
      </c>
      <c r="O1213" s="242" t="s">
        <v>10894</v>
      </c>
      <c r="P1213" s="242" t="s">
        <v>10895</v>
      </c>
      <c r="Q1213" s="221" t="s">
        <v>10896</v>
      </c>
      <c r="R1213" s="208" t="s">
        <v>5865</v>
      </c>
      <c r="S1213" s="209" t="s">
        <v>10934</v>
      </c>
      <c r="T1213" s="229">
        <v>45702</v>
      </c>
      <c r="U1213" s="230" t="s">
        <v>10277</v>
      </c>
      <c r="V1213" s="230" t="s">
        <v>10263</v>
      </c>
      <c r="W1213" s="230" t="s">
        <v>10263</v>
      </c>
      <c r="X1213" s="230" t="s">
        <v>10271</v>
      </c>
      <c r="Y1213" s="230"/>
      <c r="Z1213" s="230" t="s">
        <v>10264</v>
      </c>
      <c r="AA1213" s="220">
        <v>202503</v>
      </c>
      <c r="AB1213" s="239"/>
      <c r="AC1213" s="229" t="s">
        <v>10280</v>
      </c>
      <c r="AD1213" s="240" t="s">
        <v>10252</v>
      </c>
      <c r="AE1213" s="241">
        <v>0</v>
      </c>
      <c r="AF1213" s="240" t="s">
        <v>10252</v>
      </c>
      <c r="AG1213" s="235" t="str">
        <f>IFERROR(VLOOKUP(작성용!A:A,RM!A:D,4,0),"-")</f>
        <v>민수지</v>
      </c>
      <c r="AH1213" s="9" t="s">
        <v>10898</v>
      </c>
      <c r="AI1213" s="231" t="s">
        <v>10899</v>
      </c>
      <c r="AJ1213" s="231" t="s">
        <v>4949</v>
      </c>
      <c r="AK1213" s="231" t="s">
        <v>3962</v>
      </c>
      <c r="AL1213" s="231">
        <v>1212</v>
      </c>
    </row>
    <row r="1214" spans="1:38" x14ac:dyDescent="0.3">
      <c r="A1214" s="225" t="s">
        <v>861</v>
      </c>
      <c r="B1214" s="225" t="s">
        <v>6747</v>
      </c>
      <c r="C1214" s="237" t="s">
        <v>10273</v>
      </c>
      <c r="D1214" s="233" t="s">
        <v>10935</v>
      </c>
      <c r="E1214" s="232" t="s">
        <v>6325</v>
      </c>
      <c r="F1214" s="236" t="s">
        <v>10268</v>
      </c>
      <c r="G1214" s="210">
        <v>0</v>
      </c>
      <c r="H1214" s="227" t="s">
        <v>4949</v>
      </c>
      <c r="I1214" s="227"/>
      <c r="J1214" s="227"/>
      <c r="K1214" s="227"/>
      <c r="L1214" s="227"/>
      <c r="M1214" s="227"/>
      <c r="N1214" s="227" t="s">
        <v>10242</v>
      </c>
      <c r="O1214" s="242" t="s">
        <v>10894</v>
      </c>
      <c r="P1214" s="242" t="s">
        <v>10895</v>
      </c>
      <c r="Q1214" s="221" t="s">
        <v>10896</v>
      </c>
      <c r="R1214" s="208" t="s">
        <v>6326</v>
      </c>
      <c r="S1214" s="209" t="s">
        <v>10936</v>
      </c>
      <c r="T1214" s="229">
        <v>45702</v>
      </c>
      <c r="U1214" s="230" t="s">
        <v>10277</v>
      </c>
      <c r="V1214" s="230" t="s">
        <v>10263</v>
      </c>
      <c r="W1214" s="230" t="s">
        <v>10263</v>
      </c>
      <c r="X1214" s="230" t="s">
        <v>10271</v>
      </c>
      <c r="Y1214" s="230"/>
      <c r="Z1214" s="230" t="s">
        <v>10264</v>
      </c>
      <c r="AA1214" s="220">
        <v>202503</v>
      </c>
      <c r="AB1214" s="239"/>
      <c r="AC1214" s="229" t="s">
        <v>10280</v>
      </c>
      <c r="AD1214" s="240" t="s">
        <v>10252</v>
      </c>
      <c r="AE1214" s="241">
        <v>0</v>
      </c>
      <c r="AF1214" s="240" t="s">
        <v>10252</v>
      </c>
      <c r="AG1214" s="235" t="str">
        <f>IFERROR(VLOOKUP(작성용!A:A,RM!A:D,4,0),"-")</f>
        <v>민수지</v>
      </c>
      <c r="AH1214" s="9" t="s">
        <v>10898</v>
      </c>
      <c r="AI1214" s="231" t="s">
        <v>10899</v>
      </c>
      <c r="AJ1214" s="231" t="s">
        <v>4949</v>
      </c>
      <c r="AK1214" s="231" t="s">
        <v>3962</v>
      </c>
      <c r="AL1214" s="231">
        <v>1213</v>
      </c>
    </row>
    <row r="1215" spans="1:38" x14ac:dyDescent="0.3">
      <c r="A1215" s="225" t="s">
        <v>861</v>
      </c>
      <c r="B1215" s="225" t="s">
        <v>6747</v>
      </c>
      <c r="C1215" s="237" t="s">
        <v>10273</v>
      </c>
      <c r="D1215" s="233" t="s">
        <v>10322</v>
      </c>
      <c r="E1215" s="232" t="s">
        <v>6046</v>
      </c>
      <c r="F1215" s="236" t="s">
        <v>10268</v>
      </c>
      <c r="G1215" s="210">
        <v>0</v>
      </c>
      <c r="H1215" s="227" t="s">
        <v>4949</v>
      </c>
      <c r="I1215" s="227"/>
      <c r="J1215" s="227"/>
      <c r="K1215" s="227"/>
      <c r="L1215" s="227"/>
      <c r="M1215" s="227"/>
      <c r="N1215" s="227" t="s">
        <v>10242</v>
      </c>
      <c r="O1215" s="242" t="s">
        <v>10894</v>
      </c>
      <c r="P1215" s="242" t="s">
        <v>10895</v>
      </c>
      <c r="Q1215" s="221" t="s">
        <v>10896</v>
      </c>
      <c r="R1215" s="208" t="s">
        <v>6047</v>
      </c>
      <c r="S1215" s="209" t="s">
        <v>10937</v>
      </c>
      <c r="T1215" s="229">
        <v>45702</v>
      </c>
      <c r="U1215" s="230" t="s">
        <v>10277</v>
      </c>
      <c r="V1215" s="230" t="s">
        <v>10263</v>
      </c>
      <c r="W1215" s="230" t="s">
        <v>10263</v>
      </c>
      <c r="X1215" s="230" t="s">
        <v>10271</v>
      </c>
      <c r="Y1215" s="230"/>
      <c r="Z1215" s="230" t="s">
        <v>10264</v>
      </c>
      <c r="AA1215" s="220">
        <v>202503</v>
      </c>
      <c r="AB1215" s="239"/>
      <c r="AC1215" s="229" t="s">
        <v>10280</v>
      </c>
      <c r="AD1215" s="240" t="s">
        <v>10252</v>
      </c>
      <c r="AE1215" s="241">
        <v>0</v>
      </c>
      <c r="AF1215" s="240" t="s">
        <v>10252</v>
      </c>
      <c r="AG1215" s="235" t="str">
        <f>IFERROR(VLOOKUP(작성용!A:A,RM!A:D,4,0),"-")</f>
        <v>민수지</v>
      </c>
      <c r="AH1215" s="9" t="s">
        <v>10898</v>
      </c>
      <c r="AI1215" s="231" t="s">
        <v>10899</v>
      </c>
      <c r="AJ1215" s="231" t="s">
        <v>4949</v>
      </c>
      <c r="AK1215" s="231" t="s">
        <v>3962</v>
      </c>
      <c r="AL1215" s="231">
        <v>1214</v>
      </c>
    </row>
    <row r="1216" spans="1:38" x14ac:dyDescent="0.3">
      <c r="A1216" s="225" t="s">
        <v>861</v>
      </c>
      <c r="B1216" s="225" t="s">
        <v>6747</v>
      </c>
      <c r="C1216" s="237" t="s">
        <v>10273</v>
      </c>
      <c r="D1216" s="233" t="s">
        <v>10938</v>
      </c>
      <c r="E1216" s="232" t="s">
        <v>6697</v>
      </c>
      <c r="F1216" s="236" t="s">
        <v>10268</v>
      </c>
      <c r="G1216" s="210">
        <v>0</v>
      </c>
      <c r="H1216" s="227" t="s">
        <v>4949</v>
      </c>
      <c r="I1216" s="227"/>
      <c r="J1216" s="227"/>
      <c r="K1216" s="227"/>
      <c r="L1216" s="227"/>
      <c r="M1216" s="227"/>
      <c r="N1216" s="227" t="s">
        <v>10242</v>
      </c>
      <c r="O1216" s="242" t="s">
        <v>10894</v>
      </c>
      <c r="P1216" s="242" t="s">
        <v>10895</v>
      </c>
      <c r="Q1216" s="221" t="s">
        <v>10896</v>
      </c>
      <c r="R1216" s="208" t="s">
        <v>6698</v>
      </c>
      <c r="S1216" s="209" t="s">
        <v>10939</v>
      </c>
      <c r="T1216" s="229">
        <v>45702</v>
      </c>
      <c r="U1216" s="230" t="s">
        <v>10277</v>
      </c>
      <c r="V1216" s="230" t="s">
        <v>10263</v>
      </c>
      <c r="W1216" s="230" t="s">
        <v>10263</v>
      </c>
      <c r="X1216" s="230" t="s">
        <v>10271</v>
      </c>
      <c r="Y1216" s="230"/>
      <c r="Z1216" s="230" t="s">
        <v>10264</v>
      </c>
      <c r="AA1216" s="220">
        <v>202503</v>
      </c>
      <c r="AB1216" s="239"/>
      <c r="AC1216" s="229" t="s">
        <v>10280</v>
      </c>
      <c r="AD1216" s="240" t="s">
        <v>10252</v>
      </c>
      <c r="AE1216" s="241">
        <v>0</v>
      </c>
      <c r="AF1216" s="240" t="s">
        <v>10252</v>
      </c>
      <c r="AG1216" s="235" t="str">
        <f>IFERROR(VLOOKUP(작성용!A:A,RM!A:D,4,0),"-")</f>
        <v>민수지</v>
      </c>
      <c r="AH1216" s="9" t="s">
        <v>10898</v>
      </c>
      <c r="AI1216" s="231" t="s">
        <v>10899</v>
      </c>
      <c r="AJ1216" s="231" t="s">
        <v>4949</v>
      </c>
      <c r="AK1216" s="231" t="s">
        <v>3962</v>
      </c>
      <c r="AL1216" s="231">
        <v>1215</v>
      </c>
    </row>
    <row r="1217" spans="1:38" x14ac:dyDescent="0.3">
      <c r="A1217" s="225" t="s">
        <v>861</v>
      </c>
      <c r="B1217" s="225" t="s">
        <v>6747</v>
      </c>
      <c r="C1217" s="237" t="s">
        <v>10273</v>
      </c>
      <c r="D1217" s="233" t="s">
        <v>10601</v>
      </c>
      <c r="E1217" s="232" t="s">
        <v>3655</v>
      </c>
      <c r="F1217" s="236" t="s">
        <v>10268</v>
      </c>
      <c r="G1217" s="210">
        <v>0</v>
      </c>
      <c r="H1217" s="227" t="s">
        <v>4949</v>
      </c>
      <c r="I1217" s="227"/>
      <c r="J1217" s="227"/>
      <c r="K1217" s="227"/>
      <c r="L1217" s="227"/>
      <c r="M1217" s="227"/>
      <c r="N1217" s="227" t="s">
        <v>10242</v>
      </c>
      <c r="O1217" s="242" t="s">
        <v>10894</v>
      </c>
      <c r="P1217" s="242" t="s">
        <v>10895</v>
      </c>
      <c r="Q1217" s="221" t="s">
        <v>10896</v>
      </c>
      <c r="R1217" s="208" t="s">
        <v>3701</v>
      </c>
      <c r="S1217" s="209" t="s">
        <v>10602</v>
      </c>
      <c r="T1217" s="229">
        <v>45702</v>
      </c>
      <c r="U1217" s="230" t="s">
        <v>10277</v>
      </c>
      <c r="V1217" s="230" t="s">
        <v>10263</v>
      </c>
      <c r="W1217" s="230" t="s">
        <v>10263</v>
      </c>
      <c r="X1217" s="230" t="s">
        <v>10271</v>
      </c>
      <c r="Y1217" s="230"/>
      <c r="Z1217" s="230" t="s">
        <v>10264</v>
      </c>
      <c r="AA1217" s="220">
        <v>202503</v>
      </c>
      <c r="AB1217" s="239"/>
      <c r="AC1217" s="229" t="s">
        <v>10280</v>
      </c>
      <c r="AD1217" s="240" t="s">
        <v>10252</v>
      </c>
      <c r="AE1217" s="241">
        <v>0</v>
      </c>
      <c r="AF1217" s="240" t="s">
        <v>10252</v>
      </c>
      <c r="AG1217" s="235" t="str">
        <f>IFERROR(VLOOKUP(작성용!A:A,RM!A:D,4,0),"-")</f>
        <v>민수지</v>
      </c>
      <c r="AH1217" s="9" t="s">
        <v>10898</v>
      </c>
      <c r="AI1217" s="231" t="s">
        <v>10899</v>
      </c>
      <c r="AJ1217" s="231" t="s">
        <v>4949</v>
      </c>
      <c r="AK1217" s="231" t="s">
        <v>3962</v>
      </c>
      <c r="AL1217" s="231">
        <v>1216</v>
      </c>
    </row>
    <row r="1218" spans="1:38" x14ac:dyDescent="0.3">
      <c r="A1218" s="225" t="s">
        <v>861</v>
      </c>
      <c r="B1218" s="225" t="s">
        <v>6747</v>
      </c>
      <c r="C1218" s="237" t="s">
        <v>10273</v>
      </c>
      <c r="D1218" s="233" t="s">
        <v>10599</v>
      </c>
      <c r="E1218" s="232" t="s">
        <v>3656</v>
      </c>
      <c r="F1218" s="236" t="s">
        <v>10268</v>
      </c>
      <c r="G1218" s="210">
        <v>0</v>
      </c>
      <c r="H1218" s="227" t="s">
        <v>4949</v>
      </c>
      <c r="I1218" s="227"/>
      <c r="J1218" s="227"/>
      <c r="K1218" s="227"/>
      <c r="L1218" s="227"/>
      <c r="M1218" s="227"/>
      <c r="N1218" s="227" t="s">
        <v>10242</v>
      </c>
      <c r="O1218" s="242" t="s">
        <v>10894</v>
      </c>
      <c r="P1218" s="242" t="s">
        <v>10895</v>
      </c>
      <c r="Q1218" s="221" t="s">
        <v>10896</v>
      </c>
      <c r="R1218" s="208" t="s">
        <v>3702</v>
      </c>
      <c r="S1218" s="209" t="s">
        <v>10600</v>
      </c>
      <c r="T1218" s="229">
        <v>45702</v>
      </c>
      <c r="U1218" s="230" t="s">
        <v>10277</v>
      </c>
      <c r="V1218" s="230" t="s">
        <v>10263</v>
      </c>
      <c r="W1218" s="230" t="s">
        <v>10263</v>
      </c>
      <c r="X1218" s="230" t="s">
        <v>10271</v>
      </c>
      <c r="Y1218" s="230"/>
      <c r="Z1218" s="230" t="s">
        <v>10264</v>
      </c>
      <c r="AA1218" s="220">
        <v>202503</v>
      </c>
      <c r="AB1218" s="239"/>
      <c r="AC1218" s="229" t="s">
        <v>10280</v>
      </c>
      <c r="AD1218" s="240" t="s">
        <v>10252</v>
      </c>
      <c r="AE1218" s="241">
        <v>0</v>
      </c>
      <c r="AF1218" s="240" t="s">
        <v>10252</v>
      </c>
      <c r="AG1218" s="235" t="str">
        <f>IFERROR(VLOOKUP(작성용!A:A,RM!A:D,4,0),"-")</f>
        <v>민수지</v>
      </c>
      <c r="AH1218" s="9" t="s">
        <v>10898</v>
      </c>
      <c r="AI1218" s="231" t="s">
        <v>10899</v>
      </c>
      <c r="AJ1218" s="231" t="s">
        <v>4949</v>
      </c>
      <c r="AK1218" s="231" t="s">
        <v>3962</v>
      </c>
      <c r="AL1218" s="231">
        <v>1217</v>
      </c>
    </row>
    <row r="1219" spans="1:38" x14ac:dyDescent="0.3">
      <c r="A1219" s="225" t="s">
        <v>861</v>
      </c>
      <c r="B1219" s="225" t="s">
        <v>6747</v>
      </c>
      <c r="C1219" s="237" t="s">
        <v>10273</v>
      </c>
      <c r="D1219" s="233" t="s">
        <v>10940</v>
      </c>
      <c r="E1219" s="232" t="s">
        <v>6763</v>
      </c>
      <c r="F1219" s="236" t="s">
        <v>10268</v>
      </c>
      <c r="G1219" s="210">
        <v>0</v>
      </c>
      <c r="H1219" s="227" t="s">
        <v>4949</v>
      </c>
      <c r="I1219" s="227"/>
      <c r="J1219" s="227"/>
      <c r="K1219" s="227"/>
      <c r="L1219" s="227"/>
      <c r="M1219" s="227"/>
      <c r="N1219" s="227" t="s">
        <v>10242</v>
      </c>
      <c r="O1219" s="242" t="s">
        <v>10894</v>
      </c>
      <c r="P1219" s="242" t="s">
        <v>10895</v>
      </c>
      <c r="Q1219" s="221" t="s">
        <v>10896</v>
      </c>
      <c r="R1219" s="208" t="s">
        <v>6764</v>
      </c>
      <c r="S1219" s="209" t="s">
        <v>10941</v>
      </c>
      <c r="T1219" s="229">
        <v>45702</v>
      </c>
      <c r="U1219" s="230" t="s">
        <v>10277</v>
      </c>
      <c r="V1219" s="230" t="s">
        <v>10263</v>
      </c>
      <c r="W1219" s="230" t="s">
        <v>10263</v>
      </c>
      <c r="X1219" s="230" t="s">
        <v>10271</v>
      </c>
      <c r="Y1219" s="230"/>
      <c r="Z1219" s="230" t="s">
        <v>10264</v>
      </c>
      <c r="AA1219" s="220">
        <v>202503</v>
      </c>
      <c r="AB1219" s="239"/>
      <c r="AC1219" s="229" t="s">
        <v>10280</v>
      </c>
      <c r="AD1219" s="240" t="s">
        <v>10252</v>
      </c>
      <c r="AE1219" s="241">
        <v>0</v>
      </c>
      <c r="AF1219" s="240" t="s">
        <v>10252</v>
      </c>
      <c r="AG1219" s="235" t="str">
        <f>IFERROR(VLOOKUP(작성용!A:A,RM!A:D,4,0),"-")</f>
        <v>민수지</v>
      </c>
      <c r="AH1219" s="9" t="s">
        <v>10898</v>
      </c>
      <c r="AI1219" s="231" t="s">
        <v>10899</v>
      </c>
      <c r="AJ1219" s="231" t="s">
        <v>4949</v>
      </c>
      <c r="AK1219" s="231" t="s">
        <v>3962</v>
      </c>
      <c r="AL1219" s="231">
        <v>1218</v>
      </c>
    </row>
    <row r="1220" spans="1:38" x14ac:dyDescent="0.3">
      <c r="A1220" s="225" t="s">
        <v>861</v>
      </c>
      <c r="B1220" s="225" t="s">
        <v>6747</v>
      </c>
      <c r="C1220" s="237" t="s">
        <v>10273</v>
      </c>
      <c r="D1220" s="233" t="s">
        <v>10942</v>
      </c>
      <c r="E1220" s="232" t="s">
        <v>5930</v>
      </c>
      <c r="F1220" s="236" t="s">
        <v>10268</v>
      </c>
      <c r="G1220" s="210">
        <v>0</v>
      </c>
      <c r="H1220" s="227" t="s">
        <v>4949</v>
      </c>
      <c r="I1220" s="227"/>
      <c r="J1220" s="227"/>
      <c r="K1220" s="227"/>
      <c r="L1220" s="227"/>
      <c r="M1220" s="227"/>
      <c r="N1220" s="227" t="s">
        <v>10242</v>
      </c>
      <c r="O1220" s="242" t="s">
        <v>10894</v>
      </c>
      <c r="P1220" s="242" t="s">
        <v>10895</v>
      </c>
      <c r="Q1220" s="221" t="s">
        <v>10896</v>
      </c>
      <c r="R1220" s="208" t="s">
        <v>5931</v>
      </c>
      <c r="S1220" s="209" t="s">
        <v>10943</v>
      </c>
      <c r="T1220" s="229">
        <v>45702</v>
      </c>
      <c r="U1220" s="230" t="s">
        <v>10277</v>
      </c>
      <c r="V1220" s="230" t="s">
        <v>10263</v>
      </c>
      <c r="W1220" s="230" t="s">
        <v>10263</v>
      </c>
      <c r="X1220" s="230" t="s">
        <v>10271</v>
      </c>
      <c r="Y1220" s="230"/>
      <c r="Z1220" s="230" t="s">
        <v>10264</v>
      </c>
      <c r="AA1220" s="220">
        <v>202503</v>
      </c>
      <c r="AB1220" s="239"/>
      <c r="AC1220" s="229" t="s">
        <v>10280</v>
      </c>
      <c r="AD1220" s="240" t="s">
        <v>10252</v>
      </c>
      <c r="AE1220" s="241">
        <v>0</v>
      </c>
      <c r="AF1220" s="240" t="s">
        <v>10252</v>
      </c>
      <c r="AG1220" s="235" t="str">
        <f>IFERROR(VLOOKUP(작성용!A:A,RM!A:D,4,0),"-")</f>
        <v>민수지</v>
      </c>
      <c r="AH1220" s="9" t="s">
        <v>10898</v>
      </c>
      <c r="AI1220" s="231" t="s">
        <v>10899</v>
      </c>
      <c r="AJ1220" s="231" t="s">
        <v>4949</v>
      </c>
      <c r="AK1220" s="231" t="s">
        <v>3962</v>
      </c>
      <c r="AL1220" s="231">
        <v>1219</v>
      </c>
    </row>
    <row r="1221" spans="1:38" x14ac:dyDescent="0.3">
      <c r="A1221" s="225" t="s">
        <v>861</v>
      </c>
      <c r="B1221" s="225" t="s">
        <v>6747</v>
      </c>
      <c r="C1221" s="237" t="s">
        <v>10273</v>
      </c>
      <c r="D1221" s="233" t="s">
        <v>10944</v>
      </c>
      <c r="E1221" s="232" t="s">
        <v>6765</v>
      </c>
      <c r="F1221" s="236" t="s">
        <v>10268</v>
      </c>
      <c r="G1221" s="210">
        <v>0</v>
      </c>
      <c r="H1221" s="227" t="s">
        <v>4949</v>
      </c>
      <c r="I1221" s="227"/>
      <c r="J1221" s="227"/>
      <c r="K1221" s="227"/>
      <c r="L1221" s="227"/>
      <c r="M1221" s="227"/>
      <c r="N1221" s="227" t="s">
        <v>10242</v>
      </c>
      <c r="O1221" s="242" t="s">
        <v>10894</v>
      </c>
      <c r="P1221" s="242" t="s">
        <v>10895</v>
      </c>
      <c r="Q1221" s="221" t="s">
        <v>10896</v>
      </c>
      <c r="R1221" s="208" t="s">
        <v>6766</v>
      </c>
      <c r="S1221" s="209" t="s">
        <v>10945</v>
      </c>
      <c r="T1221" s="229">
        <v>45702</v>
      </c>
      <c r="U1221" s="230" t="s">
        <v>10277</v>
      </c>
      <c r="V1221" s="230" t="s">
        <v>10263</v>
      </c>
      <c r="W1221" s="230" t="s">
        <v>10263</v>
      </c>
      <c r="X1221" s="230" t="s">
        <v>10271</v>
      </c>
      <c r="Y1221" s="230"/>
      <c r="Z1221" s="230" t="s">
        <v>10264</v>
      </c>
      <c r="AA1221" s="220">
        <v>202503</v>
      </c>
      <c r="AB1221" s="239"/>
      <c r="AC1221" s="229" t="s">
        <v>10280</v>
      </c>
      <c r="AD1221" s="240" t="s">
        <v>10252</v>
      </c>
      <c r="AE1221" s="241">
        <v>0</v>
      </c>
      <c r="AF1221" s="240" t="s">
        <v>10252</v>
      </c>
      <c r="AG1221" s="235" t="str">
        <f>IFERROR(VLOOKUP(작성용!A:A,RM!A:D,4,0),"-")</f>
        <v>민수지</v>
      </c>
      <c r="AH1221" s="9" t="s">
        <v>10898</v>
      </c>
      <c r="AI1221" s="231" t="s">
        <v>10899</v>
      </c>
      <c r="AJ1221" s="231" t="s">
        <v>4949</v>
      </c>
      <c r="AK1221" s="231" t="s">
        <v>3962</v>
      </c>
      <c r="AL1221" s="231">
        <v>1220</v>
      </c>
    </row>
    <row r="1222" spans="1:38" x14ac:dyDescent="0.3">
      <c r="A1222" s="225" t="s">
        <v>861</v>
      </c>
      <c r="B1222" s="225" t="s">
        <v>6747</v>
      </c>
      <c r="C1222" s="237" t="s">
        <v>10273</v>
      </c>
      <c r="D1222" s="233" t="s">
        <v>10946</v>
      </c>
      <c r="E1222" s="232" t="s">
        <v>6767</v>
      </c>
      <c r="F1222" s="236" t="s">
        <v>10268</v>
      </c>
      <c r="G1222" s="210">
        <v>0</v>
      </c>
      <c r="H1222" s="227" t="s">
        <v>4949</v>
      </c>
      <c r="I1222" s="227"/>
      <c r="J1222" s="227"/>
      <c r="K1222" s="227"/>
      <c r="L1222" s="227"/>
      <c r="M1222" s="227"/>
      <c r="N1222" s="227" t="s">
        <v>10242</v>
      </c>
      <c r="O1222" s="242" t="s">
        <v>10894</v>
      </c>
      <c r="P1222" s="242" t="s">
        <v>10895</v>
      </c>
      <c r="Q1222" s="221" t="s">
        <v>10896</v>
      </c>
      <c r="R1222" s="208" t="s">
        <v>6768</v>
      </c>
      <c r="S1222" s="209" t="s">
        <v>10947</v>
      </c>
      <c r="T1222" s="229">
        <v>45702</v>
      </c>
      <c r="U1222" s="230" t="s">
        <v>10277</v>
      </c>
      <c r="V1222" s="230" t="s">
        <v>10263</v>
      </c>
      <c r="W1222" s="230" t="s">
        <v>10263</v>
      </c>
      <c r="X1222" s="230" t="s">
        <v>10271</v>
      </c>
      <c r="Y1222" s="230"/>
      <c r="Z1222" s="230" t="s">
        <v>10264</v>
      </c>
      <c r="AA1222" s="220">
        <v>202503</v>
      </c>
      <c r="AB1222" s="239"/>
      <c r="AC1222" s="229" t="s">
        <v>10280</v>
      </c>
      <c r="AD1222" s="240" t="s">
        <v>10252</v>
      </c>
      <c r="AE1222" s="241">
        <v>0</v>
      </c>
      <c r="AF1222" s="240" t="s">
        <v>10252</v>
      </c>
      <c r="AG1222" s="235" t="str">
        <f>IFERROR(VLOOKUP(작성용!A:A,RM!A:D,4,0),"-")</f>
        <v>민수지</v>
      </c>
      <c r="AH1222" s="9" t="s">
        <v>10898</v>
      </c>
      <c r="AI1222" s="231" t="s">
        <v>10899</v>
      </c>
      <c r="AJ1222" s="231" t="s">
        <v>4949</v>
      </c>
      <c r="AK1222" s="231" t="s">
        <v>3962</v>
      </c>
      <c r="AL1222" s="231">
        <v>1221</v>
      </c>
    </row>
    <row r="1223" spans="1:38" x14ac:dyDescent="0.3">
      <c r="A1223" s="225" t="s">
        <v>861</v>
      </c>
      <c r="B1223" s="225" t="s">
        <v>6747</v>
      </c>
      <c r="C1223" s="237" t="s">
        <v>10273</v>
      </c>
      <c r="D1223" s="233" t="s">
        <v>10948</v>
      </c>
      <c r="E1223" s="232" t="s">
        <v>6769</v>
      </c>
      <c r="F1223" s="236" t="s">
        <v>10268</v>
      </c>
      <c r="G1223" s="210">
        <v>0</v>
      </c>
      <c r="H1223" s="227" t="s">
        <v>4949</v>
      </c>
      <c r="I1223" s="227"/>
      <c r="J1223" s="227"/>
      <c r="K1223" s="227"/>
      <c r="L1223" s="227"/>
      <c r="M1223" s="227"/>
      <c r="N1223" s="227" t="s">
        <v>10242</v>
      </c>
      <c r="O1223" s="242" t="s">
        <v>10949</v>
      </c>
      <c r="P1223" s="242" t="s">
        <v>10895</v>
      </c>
      <c r="Q1223" s="221" t="s">
        <v>10896</v>
      </c>
      <c r="R1223" s="208" t="s">
        <v>6770</v>
      </c>
      <c r="S1223" s="209" t="s">
        <v>10950</v>
      </c>
      <c r="T1223" s="229">
        <v>45702</v>
      </c>
      <c r="U1223" s="230" t="s">
        <v>10277</v>
      </c>
      <c r="V1223" s="230" t="s">
        <v>10263</v>
      </c>
      <c r="W1223" s="230" t="s">
        <v>10263</v>
      </c>
      <c r="X1223" s="230" t="s">
        <v>10271</v>
      </c>
      <c r="Y1223" s="230"/>
      <c r="Z1223" s="230" t="s">
        <v>10264</v>
      </c>
      <c r="AA1223" s="220">
        <v>202503</v>
      </c>
      <c r="AB1223" s="239"/>
      <c r="AC1223" s="229" t="s">
        <v>10280</v>
      </c>
      <c r="AD1223" s="240" t="s">
        <v>10252</v>
      </c>
      <c r="AE1223" s="241">
        <v>0</v>
      </c>
      <c r="AF1223" s="240" t="s">
        <v>10252</v>
      </c>
      <c r="AG1223" s="235" t="str">
        <f>IFERROR(VLOOKUP(작성용!A:A,RM!A:D,4,0),"-")</f>
        <v>민수지</v>
      </c>
      <c r="AH1223" s="9" t="s">
        <v>10898</v>
      </c>
      <c r="AI1223" s="231" t="s">
        <v>10899</v>
      </c>
      <c r="AJ1223" s="231" t="s">
        <v>4949</v>
      </c>
      <c r="AK1223" s="231" t="s">
        <v>3962</v>
      </c>
      <c r="AL1223" s="231">
        <v>1222</v>
      </c>
    </row>
    <row r="1224" spans="1:38" x14ac:dyDescent="0.3">
      <c r="A1224" s="225" t="s">
        <v>861</v>
      </c>
      <c r="B1224" s="225" t="s">
        <v>6747</v>
      </c>
      <c r="C1224" s="237" t="s">
        <v>10273</v>
      </c>
      <c r="D1224" s="233" t="s">
        <v>10844</v>
      </c>
      <c r="E1224" s="232" t="s">
        <v>5217</v>
      </c>
      <c r="F1224" s="236" t="s">
        <v>10268</v>
      </c>
      <c r="G1224" s="210">
        <v>0</v>
      </c>
      <c r="H1224" s="227" t="s">
        <v>4949</v>
      </c>
      <c r="I1224" s="227"/>
      <c r="J1224" s="227"/>
      <c r="K1224" s="227"/>
      <c r="L1224" s="227"/>
      <c r="M1224" s="227"/>
      <c r="N1224" s="227" t="s">
        <v>10242</v>
      </c>
      <c r="O1224" s="242" t="s">
        <v>10949</v>
      </c>
      <c r="P1224" s="242" t="s">
        <v>10895</v>
      </c>
      <c r="Q1224" s="221" t="s">
        <v>10896</v>
      </c>
      <c r="R1224" s="208" t="s">
        <v>5218</v>
      </c>
      <c r="S1224" s="209" t="s">
        <v>10951</v>
      </c>
      <c r="T1224" s="229">
        <v>45702</v>
      </c>
      <c r="U1224" s="230" t="s">
        <v>10277</v>
      </c>
      <c r="V1224" s="230" t="s">
        <v>10263</v>
      </c>
      <c r="W1224" s="230" t="s">
        <v>10263</v>
      </c>
      <c r="X1224" s="230" t="s">
        <v>10271</v>
      </c>
      <c r="Y1224" s="230"/>
      <c r="Z1224" s="230" t="s">
        <v>10264</v>
      </c>
      <c r="AA1224" s="220">
        <v>202503</v>
      </c>
      <c r="AB1224" s="239"/>
      <c r="AC1224" s="229" t="s">
        <v>10280</v>
      </c>
      <c r="AD1224" s="240" t="s">
        <v>10252</v>
      </c>
      <c r="AE1224" s="241">
        <v>0</v>
      </c>
      <c r="AF1224" s="240" t="s">
        <v>10252</v>
      </c>
      <c r="AG1224" s="235" t="str">
        <f>IFERROR(VLOOKUP(작성용!A:A,RM!A:D,4,0),"-")</f>
        <v>민수지</v>
      </c>
      <c r="AH1224" s="9" t="s">
        <v>10898</v>
      </c>
      <c r="AI1224" s="231" t="s">
        <v>10899</v>
      </c>
      <c r="AJ1224" s="231" t="s">
        <v>4949</v>
      </c>
      <c r="AK1224" s="231" t="s">
        <v>3962</v>
      </c>
      <c r="AL1224" s="231">
        <v>1223</v>
      </c>
    </row>
    <row r="1225" spans="1:38" x14ac:dyDescent="0.3">
      <c r="A1225" s="225" t="s">
        <v>861</v>
      </c>
      <c r="B1225" s="225" t="s">
        <v>6747</v>
      </c>
      <c r="C1225" s="237" t="s">
        <v>10273</v>
      </c>
      <c r="D1225" s="233" t="s">
        <v>10952</v>
      </c>
      <c r="E1225" s="232" t="s">
        <v>6771</v>
      </c>
      <c r="F1225" s="236" t="s">
        <v>10268</v>
      </c>
      <c r="G1225" s="210">
        <v>0</v>
      </c>
      <c r="H1225" s="227" t="s">
        <v>4949</v>
      </c>
      <c r="I1225" s="227"/>
      <c r="J1225" s="227"/>
      <c r="K1225" s="227"/>
      <c r="L1225" s="227"/>
      <c r="M1225" s="227"/>
      <c r="N1225" s="227" t="s">
        <v>10242</v>
      </c>
      <c r="O1225" s="242" t="s">
        <v>10949</v>
      </c>
      <c r="P1225" s="242" t="s">
        <v>10895</v>
      </c>
      <c r="Q1225" s="221" t="s">
        <v>10896</v>
      </c>
      <c r="R1225" s="208" t="s">
        <v>6772</v>
      </c>
      <c r="S1225" s="209" t="s">
        <v>10953</v>
      </c>
      <c r="T1225" s="229">
        <v>45702</v>
      </c>
      <c r="U1225" s="230" t="s">
        <v>10277</v>
      </c>
      <c r="V1225" s="230" t="s">
        <v>10263</v>
      </c>
      <c r="W1225" s="230" t="s">
        <v>10263</v>
      </c>
      <c r="X1225" s="230" t="s">
        <v>10271</v>
      </c>
      <c r="Y1225" s="230"/>
      <c r="Z1225" s="230" t="s">
        <v>10264</v>
      </c>
      <c r="AA1225" s="220">
        <v>202503</v>
      </c>
      <c r="AB1225" s="239"/>
      <c r="AC1225" s="229" t="s">
        <v>10280</v>
      </c>
      <c r="AD1225" s="240" t="s">
        <v>10252</v>
      </c>
      <c r="AE1225" s="241">
        <v>0</v>
      </c>
      <c r="AF1225" s="240" t="s">
        <v>10252</v>
      </c>
      <c r="AG1225" s="235" t="str">
        <f>IFERROR(VLOOKUP(작성용!A:A,RM!A:D,4,0),"-")</f>
        <v>민수지</v>
      </c>
      <c r="AH1225" s="9" t="s">
        <v>10898</v>
      </c>
      <c r="AI1225" s="231" t="s">
        <v>10899</v>
      </c>
      <c r="AJ1225" s="231" t="s">
        <v>4949</v>
      </c>
      <c r="AK1225" s="231" t="s">
        <v>3962</v>
      </c>
      <c r="AL1225" s="231">
        <v>1224</v>
      </c>
    </row>
    <row r="1226" spans="1:38" x14ac:dyDescent="0.3">
      <c r="A1226" s="225" t="s">
        <v>861</v>
      </c>
      <c r="B1226" s="225" t="s">
        <v>6747</v>
      </c>
      <c r="C1226" s="237" t="s">
        <v>10273</v>
      </c>
      <c r="D1226" s="233" t="s">
        <v>10954</v>
      </c>
      <c r="E1226" s="232" t="s">
        <v>6773</v>
      </c>
      <c r="F1226" s="236" t="s">
        <v>10268</v>
      </c>
      <c r="G1226" s="210">
        <v>0</v>
      </c>
      <c r="H1226" s="227" t="s">
        <v>4949</v>
      </c>
      <c r="I1226" s="227"/>
      <c r="J1226" s="227"/>
      <c r="K1226" s="227"/>
      <c r="L1226" s="227"/>
      <c r="M1226" s="227"/>
      <c r="N1226" s="227" t="s">
        <v>10242</v>
      </c>
      <c r="O1226" s="242" t="s">
        <v>10949</v>
      </c>
      <c r="P1226" s="242" t="s">
        <v>10895</v>
      </c>
      <c r="Q1226" s="221" t="s">
        <v>10896</v>
      </c>
      <c r="R1226" s="208" t="s">
        <v>6774</v>
      </c>
      <c r="S1226" s="209" t="s">
        <v>10955</v>
      </c>
      <c r="T1226" s="229">
        <v>45702</v>
      </c>
      <c r="U1226" s="230" t="s">
        <v>10277</v>
      </c>
      <c r="V1226" s="230" t="s">
        <v>10263</v>
      </c>
      <c r="W1226" s="230" t="s">
        <v>10263</v>
      </c>
      <c r="X1226" s="230" t="s">
        <v>10271</v>
      </c>
      <c r="Y1226" s="230"/>
      <c r="Z1226" s="230" t="s">
        <v>10264</v>
      </c>
      <c r="AA1226" s="220">
        <v>202503</v>
      </c>
      <c r="AB1226" s="239"/>
      <c r="AC1226" s="229" t="s">
        <v>10280</v>
      </c>
      <c r="AD1226" s="240" t="s">
        <v>10252</v>
      </c>
      <c r="AE1226" s="241">
        <v>0</v>
      </c>
      <c r="AF1226" s="240" t="s">
        <v>10252</v>
      </c>
      <c r="AG1226" s="235" t="str">
        <f>IFERROR(VLOOKUP(작성용!A:A,RM!A:D,4,0),"-")</f>
        <v>민수지</v>
      </c>
      <c r="AH1226" s="9" t="s">
        <v>10898</v>
      </c>
      <c r="AI1226" s="231" t="s">
        <v>10899</v>
      </c>
      <c r="AJ1226" s="231" t="s">
        <v>4949</v>
      </c>
      <c r="AK1226" s="231" t="s">
        <v>3962</v>
      </c>
      <c r="AL1226" s="231">
        <v>1225</v>
      </c>
    </row>
    <row r="1227" spans="1:38" x14ac:dyDescent="0.3">
      <c r="A1227" s="225" t="s">
        <v>861</v>
      </c>
      <c r="B1227" s="225" t="s">
        <v>6747</v>
      </c>
      <c r="C1227" s="237" t="s">
        <v>10273</v>
      </c>
      <c r="D1227" s="233" t="s">
        <v>10956</v>
      </c>
      <c r="E1227" s="232" t="s">
        <v>6464</v>
      </c>
      <c r="F1227" s="236" t="s">
        <v>10268</v>
      </c>
      <c r="G1227" s="210">
        <v>0</v>
      </c>
      <c r="H1227" s="227" t="s">
        <v>4949</v>
      </c>
      <c r="I1227" s="227"/>
      <c r="J1227" s="227"/>
      <c r="K1227" s="227"/>
      <c r="L1227" s="227"/>
      <c r="M1227" s="227"/>
      <c r="N1227" s="227" t="s">
        <v>10242</v>
      </c>
      <c r="O1227" s="242" t="s">
        <v>10949</v>
      </c>
      <c r="P1227" s="242" t="s">
        <v>10895</v>
      </c>
      <c r="Q1227" s="221" t="s">
        <v>10896</v>
      </c>
      <c r="R1227" s="208" t="s">
        <v>6465</v>
      </c>
      <c r="S1227" s="209" t="s">
        <v>10957</v>
      </c>
      <c r="T1227" s="229">
        <v>45702</v>
      </c>
      <c r="U1227" s="230" t="s">
        <v>10277</v>
      </c>
      <c r="V1227" s="230" t="s">
        <v>10263</v>
      </c>
      <c r="W1227" s="230" t="s">
        <v>10263</v>
      </c>
      <c r="X1227" s="230" t="s">
        <v>10271</v>
      </c>
      <c r="Y1227" s="230"/>
      <c r="Z1227" s="230" t="s">
        <v>10264</v>
      </c>
      <c r="AA1227" s="220">
        <v>202503</v>
      </c>
      <c r="AB1227" s="239"/>
      <c r="AC1227" s="229" t="s">
        <v>10280</v>
      </c>
      <c r="AD1227" s="240" t="s">
        <v>10252</v>
      </c>
      <c r="AE1227" s="241">
        <v>0</v>
      </c>
      <c r="AF1227" s="240" t="s">
        <v>10252</v>
      </c>
      <c r="AG1227" s="235" t="str">
        <f>IFERROR(VLOOKUP(작성용!A:A,RM!A:D,4,0),"-")</f>
        <v>민수지</v>
      </c>
      <c r="AH1227" s="9" t="s">
        <v>10898</v>
      </c>
      <c r="AI1227" s="231" t="s">
        <v>10899</v>
      </c>
      <c r="AJ1227" s="231" t="s">
        <v>4949</v>
      </c>
      <c r="AK1227" s="231" t="s">
        <v>3962</v>
      </c>
      <c r="AL1227" s="231">
        <v>1226</v>
      </c>
    </row>
    <row r="1228" spans="1:38" x14ac:dyDescent="0.3">
      <c r="A1228" s="225" t="s">
        <v>861</v>
      </c>
      <c r="B1228" s="225" t="s">
        <v>6747</v>
      </c>
      <c r="C1228" s="237" t="s">
        <v>10273</v>
      </c>
      <c r="D1228" s="252" t="s">
        <v>10958</v>
      </c>
      <c r="E1228" s="232" t="s">
        <v>6775</v>
      </c>
      <c r="F1228" s="236" t="s">
        <v>10268</v>
      </c>
      <c r="G1228" s="210">
        <v>0</v>
      </c>
      <c r="H1228" s="227" t="s">
        <v>4949</v>
      </c>
      <c r="I1228" s="227"/>
      <c r="J1228" s="227"/>
      <c r="K1228" s="227"/>
      <c r="L1228" s="227"/>
      <c r="M1228" s="227"/>
      <c r="N1228" s="227" t="s">
        <v>10242</v>
      </c>
      <c r="O1228" s="242" t="s">
        <v>10949</v>
      </c>
      <c r="P1228" s="242" t="s">
        <v>10895</v>
      </c>
      <c r="Q1228" s="221" t="s">
        <v>10896</v>
      </c>
      <c r="R1228" s="208" t="s">
        <v>6776</v>
      </c>
      <c r="S1228" s="209" t="s">
        <v>10959</v>
      </c>
      <c r="T1228" s="229">
        <v>45702</v>
      </c>
      <c r="U1228" s="230" t="s">
        <v>10277</v>
      </c>
      <c r="V1228" s="230" t="s">
        <v>10263</v>
      </c>
      <c r="W1228" s="230" t="s">
        <v>10263</v>
      </c>
      <c r="X1228" s="230" t="s">
        <v>10271</v>
      </c>
      <c r="Y1228" s="230"/>
      <c r="Z1228" s="230" t="s">
        <v>10264</v>
      </c>
      <c r="AA1228" s="220">
        <v>202503</v>
      </c>
      <c r="AB1228" s="239"/>
      <c r="AC1228" s="229" t="s">
        <v>10280</v>
      </c>
      <c r="AD1228" s="240" t="s">
        <v>10252</v>
      </c>
      <c r="AE1228" s="241">
        <v>0</v>
      </c>
      <c r="AF1228" s="240" t="s">
        <v>10252</v>
      </c>
      <c r="AG1228" s="235" t="str">
        <f>IFERROR(VLOOKUP(작성용!A:A,RM!A:D,4,0),"-")</f>
        <v>민수지</v>
      </c>
      <c r="AH1228" s="9" t="s">
        <v>10898</v>
      </c>
      <c r="AI1228" s="231" t="s">
        <v>10899</v>
      </c>
      <c r="AJ1228" s="231" t="s">
        <v>4949</v>
      </c>
      <c r="AK1228" s="231" t="s">
        <v>3962</v>
      </c>
      <c r="AL1228" s="231">
        <v>1227</v>
      </c>
    </row>
    <row r="1229" spans="1:38" x14ac:dyDescent="0.3">
      <c r="A1229" s="225" t="s">
        <v>861</v>
      </c>
      <c r="B1229" s="225" t="s">
        <v>6747</v>
      </c>
      <c r="C1229" s="237" t="s">
        <v>10273</v>
      </c>
      <c r="D1229" s="233" t="s">
        <v>10868</v>
      </c>
      <c r="E1229" s="232" t="s">
        <v>5244</v>
      </c>
      <c r="F1229" s="236" t="s">
        <v>10268</v>
      </c>
      <c r="G1229" s="210">
        <v>0</v>
      </c>
      <c r="H1229" s="227" t="s">
        <v>4949</v>
      </c>
      <c r="I1229" s="227"/>
      <c r="J1229" s="227"/>
      <c r="K1229" s="227"/>
      <c r="L1229" s="227"/>
      <c r="M1229" s="227"/>
      <c r="N1229" s="227" t="s">
        <v>10242</v>
      </c>
      <c r="O1229" s="242" t="s">
        <v>10894</v>
      </c>
      <c r="P1229" s="242" t="s">
        <v>10895</v>
      </c>
      <c r="Q1229" s="221" t="s">
        <v>10896</v>
      </c>
      <c r="R1229" s="208" t="s">
        <v>5245</v>
      </c>
      <c r="S1229" s="209" t="s">
        <v>10960</v>
      </c>
      <c r="T1229" s="229">
        <v>45702</v>
      </c>
      <c r="U1229" s="230" t="s">
        <v>10277</v>
      </c>
      <c r="V1229" s="230" t="s">
        <v>10263</v>
      </c>
      <c r="W1229" s="230" t="s">
        <v>10263</v>
      </c>
      <c r="X1229" s="230" t="s">
        <v>10271</v>
      </c>
      <c r="Y1229" s="230"/>
      <c r="Z1229" s="230" t="s">
        <v>10264</v>
      </c>
      <c r="AA1229" s="220">
        <v>202503</v>
      </c>
      <c r="AB1229" s="239"/>
      <c r="AC1229" s="229" t="s">
        <v>10280</v>
      </c>
      <c r="AD1229" s="240" t="s">
        <v>10252</v>
      </c>
      <c r="AE1229" s="241">
        <v>0</v>
      </c>
      <c r="AF1229" s="240" t="s">
        <v>10252</v>
      </c>
      <c r="AG1229" s="235" t="str">
        <f>IFERROR(VLOOKUP(작성용!A:A,RM!A:D,4,0),"-")</f>
        <v>민수지</v>
      </c>
      <c r="AH1229" s="9" t="s">
        <v>10898</v>
      </c>
      <c r="AI1229" s="231" t="s">
        <v>10899</v>
      </c>
      <c r="AJ1229" s="231" t="s">
        <v>4949</v>
      </c>
      <c r="AK1229" s="231" t="s">
        <v>3962</v>
      </c>
      <c r="AL1229" s="231">
        <v>1228</v>
      </c>
    </row>
    <row r="1230" spans="1:38" x14ac:dyDescent="0.3">
      <c r="A1230" s="225" t="s">
        <v>861</v>
      </c>
      <c r="B1230" s="225" t="s">
        <v>6747</v>
      </c>
      <c r="C1230" s="237" t="s">
        <v>10273</v>
      </c>
      <c r="D1230" s="233" t="s">
        <v>10625</v>
      </c>
      <c r="E1230" s="232" t="s">
        <v>5223</v>
      </c>
      <c r="F1230" s="236" t="s">
        <v>10268</v>
      </c>
      <c r="G1230" s="210">
        <v>0</v>
      </c>
      <c r="H1230" s="227" t="s">
        <v>4949</v>
      </c>
      <c r="I1230" s="227"/>
      <c r="J1230" s="227"/>
      <c r="K1230" s="227"/>
      <c r="L1230" s="227"/>
      <c r="M1230" s="227"/>
      <c r="N1230" s="227" t="s">
        <v>10242</v>
      </c>
      <c r="O1230" s="242" t="s">
        <v>10894</v>
      </c>
      <c r="P1230" s="242" t="s">
        <v>10895</v>
      </c>
      <c r="Q1230" s="221" t="s">
        <v>10896</v>
      </c>
      <c r="R1230" s="208" t="s">
        <v>5224</v>
      </c>
      <c r="S1230" s="209" t="s">
        <v>10961</v>
      </c>
      <c r="T1230" s="229">
        <v>45702</v>
      </c>
      <c r="U1230" s="230" t="s">
        <v>10277</v>
      </c>
      <c r="V1230" s="230" t="s">
        <v>10263</v>
      </c>
      <c r="W1230" s="230" t="s">
        <v>10263</v>
      </c>
      <c r="X1230" s="230" t="s">
        <v>10271</v>
      </c>
      <c r="Y1230" s="230"/>
      <c r="Z1230" s="230" t="s">
        <v>10264</v>
      </c>
      <c r="AA1230" s="220">
        <v>202503</v>
      </c>
      <c r="AB1230" s="239"/>
      <c r="AC1230" s="229" t="s">
        <v>10280</v>
      </c>
      <c r="AD1230" s="240" t="s">
        <v>10252</v>
      </c>
      <c r="AE1230" s="241">
        <v>0</v>
      </c>
      <c r="AF1230" s="240" t="s">
        <v>10252</v>
      </c>
      <c r="AG1230" s="235" t="str">
        <f>IFERROR(VLOOKUP(작성용!A:A,RM!A:D,4,0),"-")</f>
        <v>민수지</v>
      </c>
      <c r="AH1230" s="9" t="s">
        <v>10898</v>
      </c>
      <c r="AI1230" s="231" t="s">
        <v>10899</v>
      </c>
      <c r="AJ1230" s="231" t="s">
        <v>4949</v>
      </c>
      <c r="AK1230" s="231" t="s">
        <v>3962</v>
      </c>
      <c r="AL1230" s="231">
        <v>1229</v>
      </c>
    </row>
    <row r="1231" spans="1:38" x14ac:dyDescent="0.3">
      <c r="A1231" s="225" t="s">
        <v>861</v>
      </c>
      <c r="B1231" s="225" t="s">
        <v>6747</v>
      </c>
      <c r="C1231" s="237" t="s">
        <v>10273</v>
      </c>
      <c r="D1231" s="233" t="s">
        <v>10962</v>
      </c>
      <c r="E1231" s="232" t="s">
        <v>6777</v>
      </c>
      <c r="F1231" s="236" t="s">
        <v>10268</v>
      </c>
      <c r="G1231" s="210">
        <v>0</v>
      </c>
      <c r="H1231" s="227" t="s">
        <v>4949</v>
      </c>
      <c r="I1231" s="227"/>
      <c r="J1231" s="227"/>
      <c r="K1231" s="227"/>
      <c r="L1231" s="227"/>
      <c r="M1231" s="227"/>
      <c r="N1231" s="227" t="s">
        <v>10242</v>
      </c>
      <c r="O1231" s="242" t="s">
        <v>10894</v>
      </c>
      <c r="P1231" s="242" t="s">
        <v>10895</v>
      </c>
      <c r="Q1231" s="221" t="s">
        <v>10896</v>
      </c>
      <c r="R1231" s="208" t="s">
        <v>6778</v>
      </c>
      <c r="S1231" s="209" t="s">
        <v>10963</v>
      </c>
      <c r="T1231" s="229">
        <v>45702</v>
      </c>
      <c r="U1231" s="230" t="s">
        <v>10277</v>
      </c>
      <c r="V1231" s="230" t="s">
        <v>10263</v>
      </c>
      <c r="W1231" s="230" t="s">
        <v>10263</v>
      </c>
      <c r="X1231" s="230" t="s">
        <v>10271</v>
      </c>
      <c r="Y1231" s="230"/>
      <c r="Z1231" s="230" t="s">
        <v>10264</v>
      </c>
      <c r="AA1231" s="220">
        <v>202503</v>
      </c>
      <c r="AB1231" s="239"/>
      <c r="AC1231" s="229" t="s">
        <v>10280</v>
      </c>
      <c r="AD1231" s="240" t="s">
        <v>10252</v>
      </c>
      <c r="AE1231" s="241">
        <v>0</v>
      </c>
      <c r="AF1231" s="240" t="s">
        <v>10252</v>
      </c>
      <c r="AG1231" s="235" t="str">
        <f>IFERROR(VLOOKUP(작성용!A:A,RM!A:D,4,0),"-")</f>
        <v>민수지</v>
      </c>
      <c r="AH1231" s="9" t="s">
        <v>10898</v>
      </c>
      <c r="AI1231" s="231" t="s">
        <v>10899</v>
      </c>
      <c r="AJ1231" s="231" t="s">
        <v>4949</v>
      </c>
      <c r="AK1231" s="231" t="s">
        <v>3962</v>
      </c>
      <c r="AL1231" s="231">
        <v>1230</v>
      </c>
    </row>
    <row r="1232" spans="1:38" x14ac:dyDescent="0.3">
      <c r="A1232" s="225" t="s">
        <v>861</v>
      </c>
      <c r="B1232" s="225" t="s">
        <v>6747</v>
      </c>
      <c r="C1232" s="237" t="s">
        <v>10273</v>
      </c>
      <c r="D1232" s="233" t="s">
        <v>10964</v>
      </c>
      <c r="E1232" s="232" t="s">
        <v>6779</v>
      </c>
      <c r="F1232" s="236" t="s">
        <v>10268</v>
      </c>
      <c r="G1232" s="210">
        <v>0</v>
      </c>
      <c r="H1232" s="227" t="s">
        <v>4949</v>
      </c>
      <c r="I1232" s="227"/>
      <c r="J1232" s="227"/>
      <c r="K1232" s="227"/>
      <c r="L1232" s="227"/>
      <c r="M1232" s="227"/>
      <c r="N1232" s="227" t="s">
        <v>10242</v>
      </c>
      <c r="O1232" s="242" t="s">
        <v>10894</v>
      </c>
      <c r="P1232" s="242" t="s">
        <v>10895</v>
      </c>
      <c r="Q1232" s="221" t="s">
        <v>10896</v>
      </c>
      <c r="R1232" s="208" t="s">
        <v>6780</v>
      </c>
      <c r="S1232" s="209" t="s">
        <v>4949</v>
      </c>
      <c r="T1232" s="229">
        <v>45702</v>
      </c>
      <c r="U1232" s="230" t="s">
        <v>10277</v>
      </c>
      <c r="V1232" s="230" t="s">
        <v>10263</v>
      </c>
      <c r="W1232" s="230" t="s">
        <v>10263</v>
      </c>
      <c r="X1232" s="230" t="s">
        <v>10271</v>
      </c>
      <c r="Y1232" s="230"/>
      <c r="Z1232" s="230" t="s">
        <v>10264</v>
      </c>
      <c r="AA1232" s="220">
        <v>202503</v>
      </c>
      <c r="AB1232" s="239"/>
      <c r="AC1232" s="229" t="s">
        <v>10280</v>
      </c>
      <c r="AD1232" s="240" t="s">
        <v>10252</v>
      </c>
      <c r="AE1232" s="241">
        <v>0</v>
      </c>
      <c r="AF1232" s="240" t="s">
        <v>10252</v>
      </c>
      <c r="AG1232" s="235" t="str">
        <f>IFERROR(VLOOKUP(작성용!A:A,RM!A:D,4,0),"-")</f>
        <v>민수지</v>
      </c>
      <c r="AH1232" s="9" t="s">
        <v>10898</v>
      </c>
      <c r="AI1232" s="231" t="s">
        <v>10899</v>
      </c>
      <c r="AJ1232" s="231" t="s">
        <v>4949</v>
      </c>
      <c r="AK1232" s="231" t="s">
        <v>3962</v>
      </c>
      <c r="AL1232" s="231">
        <v>1231</v>
      </c>
    </row>
    <row r="1233" spans="1:38" x14ac:dyDescent="0.3">
      <c r="A1233" s="225" t="s">
        <v>861</v>
      </c>
      <c r="B1233" s="225" t="s">
        <v>6747</v>
      </c>
      <c r="C1233" s="237" t="s">
        <v>10273</v>
      </c>
      <c r="D1233" s="233" t="s">
        <v>10965</v>
      </c>
      <c r="E1233" s="232" t="s">
        <v>6781</v>
      </c>
      <c r="F1233" s="236" t="s">
        <v>10268</v>
      </c>
      <c r="G1233" s="210">
        <v>0</v>
      </c>
      <c r="H1233" s="227" t="s">
        <v>4949</v>
      </c>
      <c r="I1233" s="227"/>
      <c r="J1233" s="227"/>
      <c r="K1233" s="227"/>
      <c r="L1233" s="227"/>
      <c r="M1233" s="227"/>
      <c r="N1233" s="227" t="s">
        <v>10242</v>
      </c>
      <c r="O1233" s="242" t="s">
        <v>10894</v>
      </c>
      <c r="P1233" s="242" t="s">
        <v>10895</v>
      </c>
      <c r="Q1233" s="221" t="s">
        <v>10896</v>
      </c>
      <c r="R1233" s="208" t="s">
        <v>6782</v>
      </c>
      <c r="S1233" s="209" t="s">
        <v>4949</v>
      </c>
      <c r="T1233" s="229">
        <v>45702</v>
      </c>
      <c r="U1233" s="230" t="s">
        <v>10277</v>
      </c>
      <c r="V1233" s="230" t="s">
        <v>10263</v>
      </c>
      <c r="W1233" s="230" t="s">
        <v>10263</v>
      </c>
      <c r="X1233" s="230" t="s">
        <v>10271</v>
      </c>
      <c r="Y1233" s="230"/>
      <c r="Z1233" s="230" t="s">
        <v>10264</v>
      </c>
      <c r="AA1233" s="220">
        <v>202503</v>
      </c>
      <c r="AB1233" s="239"/>
      <c r="AC1233" s="229" t="s">
        <v>10280</v>
      </c>
      <c r="AD1233" s="240" t="s">
        <v>10252</v>
      </c>
      <c r="AE1233" s="241">
        <v>0</v>
      </c>
      <c r="AF1233" s="240" t="s">
        <v>10252</v>
      </c>
      <c r="AG1233" s="235" t="str">
        <f>IFERROR(VLOOKUP(작성용!A:A,RM!A:D,4,0),"-")</f>
        <v>민수지</v>
      </c>
      <c r="AH1233" s="9" t="s">
        <v>10898</v>
      </c>
      <c r="AI1233" s="231" t="s">
        <v>10899</v>
      </c>
      <c r="AJ1233" s="231" t="s">
        <v>4949</v>
      </c>
      <c r="AK1233" s="231" t="s">
        <v>3962</v>
      </c>
      <c r="AL1233" s="231">
        <v>1232</v>
      </c>
    </row>
    <row r="1234" spans="1:38" x14ac:dyDescent="0.3">
      <c r="A1234" s="225" t="s">
        <v>861</v>
      </c>
      <c r="B1234" s="225" t="s">
        <v>6747</v>
      </c>
      <c r="C1234" s="237" t="s">
        <v>4021</v>
      </c>
      <c r="D1234" s="233" t="s">
        <v>10966</v>
      </c>
      <c r="E1234" s="232" t="s">
        <v>6491</v>
      </c>
      <c r="F1234" s="236" t="s">
        <v>10268</v>
      </c>
      <c r="G1234" s="210">
        <v>0</v>
      </c>
      <c r="H1234" s="227" t="s">
        <v>4949</v>
      </c>
      <c r="I1234" s="227"/>
      <c r="J1234" s="227"/>
      <c r="K1234" s="227"/>
      <c r="L1234" s="227"/>
      <c r="M1234" s="227"/>
      <c r="N1234" s="227" t="s">
        <v>10242</v>
      </c>
      <c r="O1234" s="242" t="s">
        <v>10894</v>
      </c>
      <c r="P1234" s="242" t="s">
        <v>10895</v>
      </c>
      <c r="Q1234" s="221" t="s">
        <v>10896</v>
      </c>
      <c r="R1234" s="208" t="s">
        <v>6003</v>
      </c>
      <c r="S1234" s="209" t="s">
        <v>4949</v>
      </c>
      <c r="T1234" s="229">
        <v>45702</v>
      </c>
      <c r="U1234" s="230" t="s">
        <v>10277</v>
      </c>
      <c r="V1234" s="230" t="s">
        <v>10263</v>
      </c>
      <c r="W1234" s="230" t="s">
        <v>10263</v>
      </c>
      <c r="X1234" s="230" t="s">
        <v>10271</v>
      </c>
      <c r="Y1234" s="230"/>
      <c r="Z1234" s="230" t="s">
        <v>10264</v>
      </c>
      <c r="AA1234" s="220">
        <v>202503</v>
      </c>
      <c r="AB1234" s="239"/>
      <c r="AC1234" s="229" t="s">
        <v>10280</v>
      </c>
      <c r="AD1234" s="240" t="s">
        <v>10252</v>
      </c>
      <c r="AE1234" s="241">
        <v>0</v>
      </c>
      <c r="AF1234" s="240" t="s">
        <v>10252</v>
      </c>
      <c r="AG1234" s="235" t="str">
        <f>IFERROR(VLOOKUP(작성용!A:A,RM!A:D,4,0),"-")</f>
        <v>민수지</v>
      </c>
      <c r="AH1234" s="9" t="s">
        <v>10898</v>
      </c>
      <c r="AI1234" s="231" t="s">
        <v>10899</v>
      </c>
      <c r="AJ1234" s="231" t="s">
        <v>4949</v>
      </c>
      <c r="AK1234" s="231" t="s">
        <v>3962</v>
      </c>
      <c r="AL1234" s="231">
        <v>1233</v>
      </c>
    </row>
    <row r="1235" spans="1:38" x14ac:dyDescent="0.3">
      <c r="A1235" s="225" t="s">
        <v>861</v>
      </c>
      <c r="B1235" s="225" t="s">
        <v>6747</v>
      </c>
      <c r="C1235" s="237" t="s">
        <v>4021</v>
      </c>
      <c r="D1235" s="233" t="s">
        <v>10967</v>
      </c>
      <c r="E1235" s="232" t="s">
        <v>6710</v>
      </c>
      <c r="F1235" s="236" t="s">
        <v>10268</v>
      </c>
      <c r="G1235" s="210">
        <v>0</v>
      </c>
      <c r="H1235" s="227" t="s">
        <v>4949</v>
      </c>
      <c r="I1235" s="227"/>
      <c r="J1235" s="227"/>
      <c r="K1235" s="227"/>
      <c r="L1235" s="227"/>
      <c r="M1235" s="227"/>
      <c r="N1235" s="227" t="s">
        <v>10242</v>
      </c>
      <c r="O1235" s="242" t="s">
        <v>10894</v>
      </c>
      <c r="P1235" s="242" t="s">
        <v>10895</v>
      </c>
      <c r="Q1235" s="221" t="s">
        <v>10896</v>
      </c>
      <c r="R1235" s="208" t="s">
        <v>9776</v>
      </c>
      <c r="S1235" s="209" t="s">
        <v>4949</v>
      </c>
      <c r="T1235" s="229">
        <v>45702</v>
      </c>
      <c r="U1235" s="230" t="s">
        <v>10277</v>
      </c>
      <c r="V1235" s="230" t="s">
        <v>10263</v>
      </c>
      <c r="W1235" s="230" t="s">
        <v>10263</v>
      </c>
      <c r="X1235" s="230" t="s">
        <v>10271</v>
      </c>
      <c r="Y1235" s="230"/>
      <c r="Z1235" s="230" t="s">
        <v>10264</v>
      </c>
      <c r="AA1235" s="220">
        <v>202503</v>
      </c>
      <c r="AB1235" s="239"/>
      <c r="AC1235" s="229" t="s">
        <v>10280</v>
      </c>
      <c r="AD1235" s="240" t="s">
        <v>10252</v>
      </c>
      <c r="AE1235" s="241">
        <v>0</v>
      </c>
      <c r="AF1235" s="240" t="s">
        <v>10252</v>
      </c>
      <c r="AG1235" s="235" t="str">
        <f>IFERROR(VLOOKUP(작성용!A:A,RM!A:D,4,0),"-")</f>
        <v>민수지</v>
      </c>
      <c r="AH1235" s="9" t="s">
        <v>10898</v>
      </c>
      <c r="AI1235" s="231" t="s">
        <v>10899</v>
      </c>
      <c r="AJ1235" s="231" t="s">
        <v>4949</v>
      </c>
      <c r="AK1235" s="231" t="s">
        <v>3962</v>
      </c>
      <c r="AL1235" s="231">
        <v>1234</v>
      </c>
    </row>
    <row r="1236" spans="1:38" x14ac:dyDescent="0.3">
      <c r="A1236" s="225" t="s">
        <v>861</v>
      </c>
      <c r="B1236" s="225" t="s">
        <v>6747</v>
      </c>
      <c r="C1236" s="237" t="s">
        <v>4021</v>
      </c>
      <c r="D1236" s="233" t="s">
        <v>10968</v>
      </c>
      <c r="E1236" s="232" t="s">
        <v>5993</v>
      </c>
      <c r="F1236" s="236" t="s">
        <v>10268</v>
      </c>
      <c r="G1236" s="210">
        <v>0</v>
      </c>
      <c r="H1236" s="227" t="s">
        <v>4949</v>
      </c>
      <c r="I1236" s="227"/>
      <c r="J1236" s="227"/>
      <c r="K1236" s="227"/>
      <c r="L1236" s="227"/>
      <c r="M1236" s="227"/>
      <c r="N1236" s="227" t="s">
        <v>10242</v>
      </c>
      <c r="O1236" s="242" t="s">
        <v>10894</v>
      </c>
      <c r="P1236" s="242" t="s">
        <v>10895</v>
      </c>
      <c r="Q1236" s="221" t="s">
        <v>10896</v>
      </c>
      <c r="R1236" s="208" t="s">
        <v>5994</v>
      </c>
      <c r="S1236" s="209" t="s">
        <v>4949</v>
      </c>
      <c r="T1236" s="229">
        <v>45702</v>
      </c>
      <c r="U1236" s="230" t="s">
        <v>10277</v>
      </c>
      <c r="V1236" s="230" t="s">
        <v>10263</v>
      </c>
      <c r="W1236" s="230" t="s">
        <v>10263</v>
      </c>
      <c r="X1236" s="230" t="s">
        <v>10271</v>
      </c>
      <c r="Y1236" s="230"/>
      <c r="Z1236" s="230" t="s">
        <v>10264</v>
      </c>
      <c r="AA1236" s="220">
        <v>202503</v>
      </c>
      <c r="AB1236" s="239"/>
      <c r="AC1236" s="229" t="s">
        <v>10280</v>
      </c>
      <c r="AD1236" s="240" t="s">
        <v>10252</v>
      </c>
      <c r="AE1236" s="241">
        <v>0</v>
      </c>
      <c r="AF1236" s="240" t="s">
        <v>10252</v>
      </c>
      <c r="AG1236" s="235" t="str">
        <f>IFERROR(VLOOKUP(작성용!A:A,RM!A:D,4,0),"-")</f>
        <v>민수지</v>
      </c>
      <c r="AH1236" s="9" t="s">
        <v>10898</v>
      </c>
      <c r="AI1236" s="231" t="s">
        <v>10899</v>
      </c>
      <c r="AJ1236" s="231" t="s">
        <v>4949</v>
      </c>
      <c r="AK1236" s="231" t="s">
        <v>3962</v>
      </c>
      <c r="AL1236" s="231">
        <v>1235</v>
      </c>
    </row>
    <row r="1237" spans="1:38" x14ac:dyDescent="0.3">
      <c r="A1237" s="225" t="s">
        <v>372</v>
      </c>
      <c r="B1237" s="225" t="s">
        <v>10969</v>
      </c>
      <c r="C1237" s="237" t="s">
        <v>10273</v>
      </c>
      <c r="D1237" s="233" t="s">
        <v>10970</v>
      </c>
      <c r="E1237" s="232" t="s">
        <v>6373</v>
      </c>
      <c r="F1237" s="236" t="s">
        <v>10268</v>
      </c>
      <c r="G1237" s="210">
        <v>0</v>
      </c>
      <c r="H1237" s="227" t="s">
        <v>4949</v>
      </c>
      <c r="I1237" s="227"/>
      <c r="J1237" s="227"/>
      <c r="K1237" s="227"/>
      <c r="L1237" s="227"/>
      <c r="M1237" s="227"/>
      <c r="N1237" s="227" t="s">
        <v>10242</v>
      </c>
      <c r="O1237" s="242" t="s">
        <v>10971</v>
      </c>
      <c r="P1237" s="242" t="s">
        <v>10972</v>
      </c>
      <c r="Q1237" s="221" t="s">
        <v>10973</v>
      </c>
      <c r="R1237" s="208" t="s">
        <v>6374</v>
      </c>
      <c r="S1237" s="209" t="s">
        <v>10974</v>
      </c>
      <c r="T1237" s="229">
        <v>45702</v>
      </c>
      <c r="U1237" s="230" t="s">
        <v>10277</v>
      </c>
      <c r="V1237" s="230" t="s">
        <v>10263</v>
      </c>
      <c r="W1237" s="230" t="s">
        <v>10263</v>
      </c>
      <c r="X1237" s="230" t="s">
        <v>10271</v>
      </c>
      <c r="Y1237" s="230"/>
      <c r="Z1237" s="230" t="s">
        <v>10264</v>
      </c>
      <c r="AA1237" s="220">
        <v>202503</v>
      </c>
      <c r="AB1237" s="239"/>
      <c r="AC1237" s="229" t="s">
        <v>10280</v>
      </c>
      <c r="AD1237" s="240" t="s">
        <v>10252</v>
      </c>
      <c r="AE1237" s="241">
        <v>0</v>
      </c>
      <c r="AF1237" s="240" t="s">
        <v>10252</v>
      </c>
      <c r="AG1237" s="235" t="str">
        <f>IFERROR(VLOOKUP(작성용!A:A,RM!A:D,4,0),"-")</f>
        <v>박재현</v>
      </c>
      <c r="AH1237" s="9" t="s">
        <v>10975</v>
      </c>
      <c r="AI1237" s="231" t="s">
        <v>10976</v>
      </c>
      <c r="AJ1237" s="231" t="s">
        <v>4949</v>
      </c>
      <c r="AK1237" s="231" t="s">
        <v>3962</v>
      </c>
      <c r="AL1237" s="231">
        <v>1236</v>
      </c>
    </row>
    <row r="1238" spans="1:38" x14ac:dyDescent="0.3">
      <c r="A1238" s="225" t="s">
        <v>372</v>
      </c>
      <c r="B1238" s="225" t="s">
        <v>10969</v>
      </c>
      <c r="C1238" s="237" t="s">
        <v>10273</v>
      </c>
      <c r="D1238" s="233" t="s">
        <v>10977</v>
      </c>
      <c r="E1238" s="232" t="s">
        <v>3859</v>
      </c>
      <c r="F1238" s="236" t="s">
        <v>10268</v>
      </c>
      <c r="G1238" s="210">
        <v>0</v>
      </c>
      <c r="H1238" s="227" t="s">
        <v>4949</v>
      </c>
      <c r="I1238" s="227"/>
      <c r="J1238" s="227"/>
      <c r="K1238" s="227"/>
      <c r="L1238" s="227"/>
      <c r="M1238" s="227"/>
      <c r="N1238" s="227" t="s">
        <v>10242</v>
      </c>
      <c r="O1238" s="242" t="s">
        <v>10971</v>
      </c>
      <c r="P1238" s="242" t="s">
        <v>10972</v>
      </c>
      <c r="Q1238" s="221" t="s">
        <v>10973</v>
      </c>
      <c r="R1238" s="208" t="s">
        <v>3860</v>
      </c>
      <c r="S1238" s="209" t="s">
        <v>10978</v>
      </c>
      <c r="T1238" s="229">
        <v>45702</v>
      </c>
      <c r="U1238" s="230" t="s">
        <v>10277</v>
      </c>
      <c r="V1238" s="230" t="s">
        <v>10263</v>
      </c>
      <c r="W1238" s="230" t="s">
        <v>10263</v>
      </c>
      <c r="X1238" s="230" t="s">
        <v>10271</v>
      </c>
      <c r="Y1238" s="230"/>
      <c r="Z1238" s="230" t="s">
        <v>10264</v>
      </c>
      <c r="AA1238" s="220">
        <v>202503</v>
      </c>
      <c r="AB1238" s="239"/>
      <c r="AC1238" s="229" t="s">
        <v>10280</v>
      </c>
      <c r="AD1238" s="240" t="s">
        <v>10252</v>
      </c>
      <c r="AE1238" s="241">
        <v>0</v>
      </c>
      <c r="AF1238" s="240" t="s">
        <v>10252</v>
      </c>
      <c r="AG1238" s="235" t="str">
        <f>IFERROR(VLOOKUP(작성용!A:A,RM!A:D,4,0),"-")</f>
        <v>박재현</v>
      </c>
      <c r="AH1238" s="9" t="s">
        <v>10975</v>
      </c>
      <c r="AI1238" s="231" t="s">
        <v>10976</v>
      </c>
      <c r="AJ1238" s="231" t="s">
        <v>4949</v>
      </c>
      <c r="AK1238" s="231" t="s">
        <v>3962</v>
      </c>
      <c r="AL1238" s="231">
        <v>1237</v>
      </c>
    </row>
    <row r="1239" spans="1:38" x14ac:dyDescent="0.3">
      <c r="A1239" s="225" t="s">
        <v>372</v>
      </c>
      <c r="B1239" s="225" t="s">
        <v>10969</v>
      </c>
      <c r="C1239" s="237" t="s">
        <v>10273</v>
      </c>
      <c r="D1239" s="233" t="s">
        <v>10979</v>
      </c>
      <c r="E1239" s="232" t="s">
        <v>6376</v>
      </c>
      <c r="F1239" s="236" t="s">
        <v>10268</v>
      </c>
      <c r="G1239" s="210">
        <v>0</v>
      </c>
      <c r="H1239" s="227" t="s">
        <v>4949</v>
      </c>
      <c r="I1239" s="227"/>
      <c r="J1239" s="227"/>
      <c r="K1239" s="227"/>
      <c r="L1239" s="227"/>
      <c r="M1239" s="227"/>
      <c r="N1239" s="227" t="s">
        <v>10242</v>
      </c>
      <c r="O1239" s="242" t="s">
        <v>10971</v>
      </c>
      <c r="P1239" s="242" t="s">
        <v>10972</v>
      </c>
      <c r="Q1239" s="221" t="s">
        <v>10973</v>
      </c>
      <c r="R1239" s="208" t="s">
        <v>6377</v>
      </c>
      <c r="S1239" s="209" t="s">
        <v>10980</v>
      </c>
      <c r="T1239" s="229">
        <v>45702</v>
      </c>
      <c r="U1239" s="230" t="s">
        <v>10277</v>
      </c>
      <c r="V1239" s="230" t="s">
        <v>10263</v>
      </c>
      <c r="W1239" s="230" t="s">
        <v>10263</v>
      </c>
      <c r="X1239" s="230" t="s">
        <v>10271</v>
      </c>
      <c r="Y1239" s="230"/>
      <c r="Z1239" s="230" t="s">
        <v>10264</v>
      </c>
      <c r="AA1239" s="220">
        <v>202503</v>
      </c>
      <c r="AB1239" s="239"/>
      <c r="AC1239" s="229" t="s">
        <v>10280</v>
      </c>
      <c r="AD1239" s="240" t="s">
        <v>10252</v>
      </c>
      <c r="AE1239" s="241">
        <v>0</v>
      </c>
      <c r="AF1239" s="240" t="s">
        <v>10252</v>
      </c>
      <c r="AG1239" s="235" t="str">
        <f>IFERROR(VLOOKUP(작성용!A:A,RM!A:D,4,0),"-")</f>
        <v>박재현</v>
      </c>
      <c r="AH1239" s="9" t="s">
        <v>10975</v>
      </c>
      <c r="AI1239" s="231" t="s">
        <v>10976</v>
      </c>
      <c r="AJ1239" s="231" t="s">
        <v>4949</v>
      </c>
      <c r="AK1239" s="231" t="s">
        <v>3962</v>
      </c>
      <c r="AL1239" s="231">
        <v>1238</v>
      </c>
    </row>
    <row r="1240" spans="1:38" x14ac:dyDescent="0.3">
      <c r="A1240" s="225" t="s">
        <v>372</v>
      </c>
      <c r="B1240" s="225" t="s">
        <v>10969</v>
      </c>
      <c r="C1240" s="237" t="s">
        <v>10273</v>
      </c>
      <c r="D1240" s="233" t="s">
        <v>10981</v>
      </c>
      <c r="E1240" s="232" t="s">
        <v>5104</v>
      </c>
      <c r="F1240" s="236" t="s">
        <v>10268</v>
      </c>
      <c r="G1240" s="210">
        <v>0</v>
      </c>
      <c r="H1240" s="227" t="s">
        <v>4949</v>
      </c>
      <c r="I1240" s="227"/>
      <c r="J1240" s="227"/>
      <c r="K1240" s="227"/>
      <c r="L1240" s="227"/>
      <c r="M1240" s="227"/>
      <c r="N1240" s="227" t="s">
        <v>10242</v>
      </c>
      <c r="O1240" s="242" t="s">
        <v>10971</v>
      </c>
      <c r="P1240" s="242" t="s">
        <v>10972</v>
      </c>
      <c r="Q1240" s="221" t="s">
        <v>10973</v>
      </c>
      <c r="R1240" s="208" t="s">
        <v>5143</v>
      </c>
      <c r="S1240" s="209" t="s">
        <v>10982</v>
      </c>
      <c r="T1240" s="229">
        <v>45702</v>
      </c>
      <c r="U1240" s="230" t="s">
        <v>10277</v>
      </c>
      <c r="V1240" s="230" t="s">
        <v>10263</v>
      </c>
      <c r="W1240" s="230" t="s">
        <v>10263</v>
      </c>
      <c r="X1240" s="230" t="s">
        <v>10271</v>
      </c>
      <c r="Y1240" s="230"/>
      <c r="Z1240" s="230" t="s">
        <v>10264</v>
      </c>
      <c r="AA1240" s="220">
        <v>202503</v>
      </c>
      <c r="AB1240" s="239"/>
      <c r="AC1240" s="229" t="s">
        <v>10280</v>
      </c>
      <c r="AD1240" s="240" t="s">
        <v>10252</v>
      </c>
      <c r="AE1240" s="241">
        <v>0</v>
      </c>
      <c r="AF1240" s="240" t="s">
        <v>10252</v>
      </c>
      <c r="AG1240" s="235" t="str">
        <f>IFERROR(VLOOKUP(작성용!A:A,RM!A:D,4,0),"-")</f>
        <v>박재현</v>
      </c>
      <c r="AH1240" s="9" t="s">
        <v>10975</v>
      </c>
      <c r="AI1240" s="231" t="s">
        <v>10976</v>
      </c>
      <c r="AJ1240" s="231" t="s">
        <v>4949</v>
      </c>
      <c r="AK1240" s="231" t="s">
        <v>3962</v>
      </c>
      <c r="AL1240" s="231">
        <v>1239</v>
      </c>
    </row>
    <row r="1241" spans="1:38" x14ac:dyDescent="0.3">
      <c r="A1241" s="225" t="s">
        <v>372</v>
      </c>
      <c r="B1241" s="225" t="s">
        <v>10969</v>
      </c>
      <c r="C1241" s="237" t="s">
        <v>10273</v>
      </c>
      <c r="D1241" s="233" t="s">
        <v>10983</v>
      </c>
      <c r="E1241" s="232" t="s">
        <v>5579</v>
      </c>
      <c r="F1241" s="236" t="s">
        <v>10268</v>
      </c>
      <c r="G1241" s="210">
        <v>0</v>
      </c>
      <c r="H1241" s="227" t="s">
        <v>4949</v>
      </c>
      <c r="I1241" s="227"/>
      <c r="J1241" s="227"/>
      <c r="K1241" s="227"/>
      <c r="L1241" s="227"/>
      <c r="M1241" s="227"/>
      <c r="N1241" s="227" t="s">
        <v>10242</v>
      </c>
      <c r="O1241" s="242" t="s">
        <v>10971</v>
      </c>
      <c r="P1241" s="242" t="s">
        <v>10972</v>
      </c>
      <c r="Q1241" s="221" t="s">
        <v>10973</v>
      </c>
      <c r="R1241" s="208" t="s">
        <v>5580</v>
      </c>
      <c r="S1241" s="209" t="s">
        <v>10984</v>
      </c>
      <c r="T1241" s="229">
        <v>45702</v>
      </c>
      <c r="U1241" s="230" t="s">
        <v>10277</v>
      </c>
      <c r="V1241" s="230" t="s">
        <v>10263</v>
      </c>
      <c r="W1241" s="230" t="s">
        <v>10263</v>
      </c>
      <c r="X1241" s="230" t="s">
        <v>10271</v>
      </c>
      <c r="Y1241" s="230"/>
      <c r="Z1241" s="230" t="s">
        <v>10264</v>
      </c>
      <c r="AA1241" s="220">
        <v>202503</v>
      </c>
      <c r="AB1241" s="239"/>
      <c r="AC1241" s="229" t="s">
        <v>10280</v>
      </c>
      <c r="AD1241" s="240" t="s">
        <v>10252</v>
      </c>
      <c r="AE1241" s="241">
        <v>0</v>
      </c>
      <c r="AF1241" s="240" t="s">
        <v>10252</v>
      </c>
      <c r="AG1241" s="235" t="str">
        <f>IFERROR(VLOOKUP(작성용!A:A,RM!A:D,4,0),"-")</f>
        <v>박재현</v>
      </c>
      <c r="AH1241" s="9" t="s">
        <v>10975</v>
      </c>
      <c r="AI1241" s="231" t="s">
        <v>10976</v>
      </c>
      <c r="AJ1241" s="231" t="s">
        <v>4949</v>
      </c>
      <c r="AK1241" s="231" t="s">
        <v>3962</v>
      </c>
      <c r="AL1241" s="231">
        <v>1240</v>
      </c>
    </row>
    <row r="1242" spans="1:38" x14ac:dyDescent="0.3">
      <c r="A1242" s="225" t="s">
        <v>372</v>
      </c>
      <c r="B1242" s="225" t="s">
        <v>10969</v>
      </c>
      <c r="C1242" s="237" t="s">
        <v>10273</v>
      </c>
      <c r="D1242" s="233" t="s">
        <v>10985</v>
      </c>
      <c r="E1242" s="232" t="s">
        <v>5411</v>
      </c>
      <c r="F1242" s="236" t="s">
        <v>10268</v>
      </c>
      <c r="G1242" s="210">
        <v>0</v>
      </c>
      <c r="H1242" s="227" t="s">
        <v>4949</v>
      </c>
      <c r="I1242" s="227"/>
      <c r="J1242" s="227"/>
      <c r="K1242" s="227"/>
      <c r="L1242" s="227"/>
      <c r="M1242" s="227"/>
      <c r="N1242" s="227" t="s">
        <v>10242</v>
      </c>
      <c r="O1242" s="242" t="s">
        <v>10971</v>
      </c>
      <c r="P1242" s="242" t="s">
        <v>10972</v>
      </c>
      <c r="Q1242" s="221" t="s">
        <v>10973</v>
      </c>
      <c r="R1242" s="208" t="s">
        <v>5412</v>
      </c>
      <c r="S1242" s="209" t="s">
        <v>10986</v>
      </c>
      <c r="T1242" s="229">
        <v>45702</v>
      </c>
      <c r="U1242" s="230" t="s">
        <v>10277</v>
      </c>
      <c r="V1242" s="230" t="s">
        <v>10263</v>
      </c>
      <c r="W1242" s="230" t="s">
        <v>10263</v>
      </c>
      <c r="X1242" s="230" t="s">
        <v>10271</v>
      </c>
      <c r="Y1242" s="230"/>
      <c r="Z1242" s="230" t="s">
        <v>10264</v>
      </c>
      <c r="AA1242" s="220">
        <v>202503</v>
      </c>
      <c r="AB1242" s="239"/>
      <c r="AC1242" s="229" t="s">
        <v>10280</v>
      </c>
      <c r="AD1242" s="240" t="s">
        <v>10252</v>
      </c>
      <c r="AE1242" s="241">
        <v>0</v>
      </c>
      <c r="AF1242" s="240" t="s">
        <v>10252</v>
      </c>
      <c r="AG1242" s="235" t="str">
        <f>IFERROR(VLOOKUP(작성용!A:A,RM!A:D,4,0),"-")</f>
        <v>박재현</v>
      </c>
      <c r="AH1242" s="9" t="s">
        <v>10975</v>
      </c>
      <c r="AI1242" s="231" t="s">
        <v>10976</v>
      </c>
      <c r="AJ1242" s="231" t="s">
        <v>4949</v>
      </c>
      <c r="AK1242" s="231" t="s">
        <v>3962</v>
      </c>
      <c r="AL1242" s="231">
        <v>1241</v>
      </c>
    </row>
    <row r="1243" spans="1:38" x14ac:dyDescent="0.3">
      <c r="A1243" s="225" t="s">
        <v>372</v>
      </c>
      <c r="B1243" s="225" t="s">
        <v>10969</v>
      </c>
      <c r="C1243" s="237" t="s">
        <v>10273</v>
      </c>
      <c r="D1243" s="233" t="s">
        <v>10587</v>
      </c>
      <c r="E1243" s="232" t="s">
        <v>3740</v>
      </c>
      <c r="F1243" s="236" t="s">
        <v>10268</v>
      </c>
      <c r="G1243" s="210">
        <v>0</v>
      </c>
      <c r="H1243" s="227" t="s">
        <v>4949</v>
      </c>
      <c r="I1243" s="227"/>
      <c r="J1243" s="227"/>
      <c r="K1243" s="227"/>
      <c r="L1243" s="227"/>
      <c r="M1243" s="227"/>
      <c r="N1243" s="227" t="s">
        <v>10242</v>
      </c>
      <c r="O1243" s="242" t="s">
        <v>10971</v>
      </c>
      <c r="P1243" s="242" t="s">
        <v>10972</v>
      </c>
      <c r="Q1243" s="221" t="s">
        <v>10973</v>
      </c>
      <c r="R1243" s="208" t="s">
        <v>3741</v>
      </c>
      <c r="S1243" s="209" t="s">
        <v>10987</v>
      </c>
      <c r="T1243" s="229">
        <v>45702</v>
      </c>
      <c r="U1243" s="230" t="s">
        <v>10277</v>
      </c>
      <c r="V1243" s="230" t="s">
        <v>10263</v>
      </c>
      <c r="W1243" s="230" t="s">
        <v>10263</v>
      </c>
      <c r="X1243" s="230" t="s">
        <v>10271</v>
      </c>
      <c r="Y1243" s="230"/>
      <c r="Z1243" s="230" t="s">
        <v>10264</v>
      </c>
      <c r="AA1243" s="220">
        <v>202503</v>
      </c>
      <c r="AB1243" s="239"/>
      <c r="AC1243" s="229" t="s">
        <v>10280</v>
      </c>
      <c r="AD1243" s="240" t="s">
        <v>10252</v>
      </c>
      <c r="AE1243" s="241">
        <v>0</v>
      </c>
      <c r="AF1243" s="240" t="s">
        <v>10252</v>
      </c>
      <c r="AG1243" s="235" t="str">
        <f>IFERROR(VLOOKUP(작성용!A:A,RM!A:D,4,0),"-")</f>
        <v>박재현</v>
      </c>
      <c r="AH1243" s="9" t="s">
        <v>10975</v>
      </c>
      <c r="AI1243" s="231" t="s">
        <v>10976</v>
      </c>
      <c r="AJ1243" s="231" t="s">
        <v>4949</v>
      </c>
      <c r="AK1243" s="231" t="s">
        <v>3962</v>
      </c>
      <c r="AL1243" s="231">
        <v>1242</v>
      </c>
    </row>
    <row r="1244" spans="1:38" x14ac:dyDescent="0.3">
      <c r="A1244" s="225" t="s">
        <v>372</v>
      </c>
      <c r="B1244" s="225" t="s">
        <v>10969</v>
      </c>
      <c r="C1244" s="237" t="s">
        <v>10273</v>
      </c>
      <c r="D1244" s="233" t="s">
        <v>10601</v>
      </c>
      <c r="E1244" s="232" t="s">
        <v>3655</v>
      </c>
      <c r="F1244" s="236" t="s">
        <v>10268</v>
      </c>
      <c r="G1244" s="210">
        <v>0</v>
      </c>
      <c r="H1244" s="227" t="s">
        <v>4949</v>
      </c>
      <c r="I1244" s="227"/>
      <c r="J1244" s="227"/>
      <c r="K1244" s="227"/>
      <c r="L1244" s="227"/>
      <c r="M1244" s="227"/>
      <c r="N1244" s="227" t="s">
        <v>10242</v>
      </c>
      <c r="O1244" s="242" t="s">
        <v>10971</v>
      </c>
      <c r="P1244" s="242" t="s">
        <v>10972</v>
      </c>
      <c r="Q1244" s="221" t="s">
        <v>10973</v>
      </c>
      <c r="R1244" s="208" t="s">
        <v>3701</v>
      </c>
      <c r="S1244" s="209" t="s">
        <v>10988</v>
      </c>
      <c r="T1244" s="229">
        <v>45702</v>
      </c>
      <c r="U1244" s="230" t="s">
        <v>10277</v>
      </c>
      <c r="V1244" s="230" t="s">
        <v>10263</v>
      </c>
      <c r="W1244" s="230" t="s">
        <v>10263</v>
      </c>
      <c r="X1244" s="230" t="s">
        <v>10271</v>
      </c>
      <c r="Y1244" s="230"/>
      <c r="Z1244" s="230" t="s">
        <v>10264</v>
      </c>
      <c r="AA1244" s="220">
        <v>202503</v>
      </c>
      <c r="AB1244" s="239"/>
      <c r="AC1244" s="229" t="s">
        <v>10280</v>
      </c>
      <c r="AD1244" s="240" t="s">
        <v>10252</v>
      </c>
      <c r="AE1244" s="241">
        <v>0</v>
      </c>
      <c r="AF1244" s="240" t="s">
        <v>10252</v>
      </c>
      <c r="AG1244" s="235" t="str">
        <f>IFERROR(VLOOKUP(작성용!A:A,RM!A:D,4,0),"-")</f>
        <v>박재현</v>
      </c>
      <c r="AH1244" s="9" t="s">
        <v>10975</v>
      </c>
      <c r="AI1244" s="231" t="s">
        <v>10976</v>
      </c>
      <c r="AJ1244" s="231" t="s">
        <v>4949</v>
      </c>
      <c r="AK1244" s="231" t="s">
        <v>3962</v>
      </c>
      <c r="AL1244" s="231">
        <v>1243</v>
      </c>
    </row>
    <row r="1245" spans="1:38" x14ac:dyDescent="0.3">
      <c r="A1245" s="225" t="s">
        <v>372</v>
      </c>
      <c r="B1245" s="225" t="s">
        <v>10969</v>
      </c>
      <c r="C1245" s="237" t="s">
        <v>10273</v>
      </c>
      <c r="D1245" s="233" t="s">
        <v>10989</v>
      </c>
      <c r="E1245" s="232" t="s">
        <v>3658</v>
      </c>
      <c r="F1245" s="236" t="s">
        <v>10268</v>
      </c>
      <c r="G1245" s="210">
        <v>0</v>
      </c>
      <c r="H1245" s="227" t="s">
        <v>4949</v>
      </c>
      <c r="I1245" s="227"/>
      <c r="J1245" s="227"/>
      <c r="K1245" s="227"/>
      <c r="L1245" s="227"/>
      <c r="M1245" s="227"/>
      <c r="N1245" s="227" t="s">
        <v>10242</v>
      </c>
      <c r="O1245" s="242" t="s">
        <v>10971</v>
      </c>
      <c r="P1245" s="242" t="s">
        <v>10972</v>
      </c>
      <c r="Q1245" s="221" t="s">
        <v>10973</v>
      </c>
      <c r="R1245" s="208" t="s">
        <v>3707</v>
      </c>
      <c r="S1245" s="209" t="s">
        <v>10990</v>
      </c>
      <c r="T1245" s="229">
        <v>45702</v>
      </c>
      <c r="U1245" s="230" t="s">
        <v>10277</v>
      </c>
      <c r="V1245" s="230" t="s">
        <v>10263</v>
      </c>
      <c r="W1245" s="230" t="s">
        <v>10263</v>
      </c>
      <c r="X1245" s="230" t="s">
        <v>10271</v>
      </c>
      <c r="Y1245" s="230"/>
      <c r="Z1245" s="230" t="s">
        <v>10264</v>
      </c>
      <c r="AA1245" s="220">
        <v>202503</v>
      </c>
      <c r="AB1245" s="239"/>
      <c r="AC1245" s="229" t="s">
        <v>10280</v>
      </c>
      <c r="AD1245" s="240" t="s">
        <v>10252</v>
      </c>
      <c r="AE1245" s="241">
        <v>0</v>
      </c>
      <c r="AF1245" s="240" t="s">
        <v>10252</v>
      </c>
      <c r="AG1245" s="235" t="str">
        <f>IFERROR(VLOOKUP(작성용!A:A,RM!A:D,4,0),"-")</f>
        <v>박재현</v>
      </c>
      <c r="AH1245" s="9" t="s">
        <v>10975</v>
      </c>
      <c r="AI1245" s="231" t="s">
        <v>10976</v>
      </c>
      <c r="AJ1245" s="231" t="s">
        <v>4949</v>
      </c>
      <c r="AK1245" s="231" t="s">
        <v>3962</v>
      </c>
      <c r="AL1245" s="231">
        <v>1244</v>
      </c>
    </row>
    <row r="1246" spans="1:38" x14ac:dyDescent="0.3">
      <c r="A1246" s="225" t="s">
        <v>372</v>
      </c>
      <c r="B1246" s="225" t="s">
        <v>10969</v>
      </c>
      <c r="C1246" s="237" t="s">
        <v>10273</v>
      </c>
      <c r="D1246" s="233" t="s">
        <v>10320</v>
      </c>
      <c r="E1246" s="232" t="s">
        <v>6044</v>
      </c>
      <c r="F1246" s="236" t="s">
        <v>10268</v>
      </c>
      <c r="G1246" s="210">
        <v>0</v>
      </c>
      <c r="H1246" s="227" t="s">
        <v>4949</v>
      </c>
      <c r="I1246" s="227"/>
      <c r="J1246" s="227"/>
      <c r="K1246" s="227"/>
      <c r="L1246" s="227"/>
      <c r="M1246" s="227"/>
      <c r="N1246" s="227" t="s">
        <v>10242</v>
      </c>
      <c r="O1246" s="242" t="s">
        <v>10971</v>
      </c>
      <c r="P1246" s="242" t="s">
        <v>10972</v>
      </c>
      <c r="Q1246" s="221" t="s">
        <v>10973</v>
      </c>
      <c r="R1246" s="208" t="s">
        <v>6045</v>
      </c>
      <c r="S1246" s="209" t="s">
        <v>10991</v>
      </c>
      <c r="T1246" s="229">
        <v>45702</v>
      </c>
      <c r="U1246" s="230" t="s">
        <v>10277</v>
      </c>
      <c r="V1246" s="230" t="s">
        <v>10263</v>
      </c>
      <c r="W1246" s="230" t="s">
        <v>10263</v>
      </c>
      <c r="X1246" s="230" t="s">
        <v>10271</v>
      </c>
      <c r="Y1246" s="230"/>
      <c r="Z1246" s="230" t="s">
        <v>10264</v>
      </c>
      <c r="AA1246" s="220">
        <v>202503</v>
      </c>
      <c r="AB1246" s="239"/>
      <c r="AC1246" s="229" t="s">
        <v>10280</v>
      </c>
      <c r="AD1246" s="240" t="s">
        <v>10252</v>
      </c>
      <c r="AE1246" s="241">
        <v>0</v>
      </c>
      <c r="AF1246" s="240" t="s">
        <v>10252</v>
      </c>
      <c r="AG1246" s="235" t="str">
        <f>IFERROR(VLOOKUP(작성용!A:A,RM!A:D,4,0),"-")</f>
        <v>박재현</v>
      </c>
      <c r="AH1246" s="9" t="s">
        <v>10975</v>
      </c>
      <c r="AI1246" s="231" t="s">
        <v>10976</v>
      </c>
      <c r="AJ1246" s="231" t="s">
        <v>4949</v>
      </c>
      <c r="AK1246" s="231" t="s">
        <v>3962</v>
      </c>
      <c r="AL1246" s="231">
        <v>1245</v>
      </c>
    </row>
    <row r="1247" spans="1:38" x14ac:dyDescent="0.3">
      <c r="A1247" s="225" t="s">
        <v>372</v>
      </c>
      <c r="B1247" s="225" t="s">
        <v>10969</v>
      </c>
      <c r="C1247" s="237" t="s">
        <v>10273</v>
      </c>
      <c r="D1247" s="233" t="s">
        <v>10322</v>
      </c>
      <c r="E1247" s="232" t="s">
        <v>6046</v>
      </c>
      <c r="F1247" s="236" t="s">
        <v>10268</v>
      </c>
      <c r="G1247" s="210">
        <v>0</v>
      </c>
      <c r="H1247" s="227" t="s">
        <v>4949</v>
      </c>
      <c r="I1247" s="227"/>
      <c r="J1247" s="227"/>
      <c r="K1247" s="227"/>
      <c r="L1247" s="227"/>
      <c r="M1247" s="227"/>
      <c r="N1247" s="227" t="s">
        <v>10242</v>
      </c>
      <c r="O1247" s="242" t="s">
        <v>10971</v>
      </c>
      <c r="P1247" s="242" t="s">
        <v>10972</v>
      </c>
      <c r="Q1247" s="221" t="s">
        <v>10973</v>
      </c>
      <c r="R1247" s="208" t="s">
        <v>6047</v>
      </c>
      <c r="S1247" s="209" t="s">
        <v>10937</v>
      </c>
      <c r="T1247" s="229">
        <v>45702</v>
      </c>
      <c r="U1247" s="230" t="s">
        <v>10277</v>
      </c>
      <c r="V1247" s="230" t="s">
        <v>10263</v>
      </c>
      <c r="W1247" s="230" t="s">
        <v>10263</v>
      </c>
      <c r="X1247" s="230" t="s">
        <v>10271</v>
      </c>
      <c r="Y1247" s="230"/>
      <c r="Z1247" s="230" t="s">
        <v>10264</v>
      </c>
      <c r="AA1247" s="220">
        <v>202503</v>
      </c>
      <c r="AB1247" s="239"/>
      <c r="AC1247" s="229" t="s">
        <v>10280</v>
      </c>
      <c r="AD1247" s="240" t="s">
        <v>10252</v>
      </c>
      <c r="AE1247" s="241">
        <v>0</v>
      </c>
      <c r="AF1247" s="240" t="s">
        <v>10252</v>
      </c>
      <c r="AG1247" s="235" t="str">
        <f>IFERROR(VLOOKUP(작성용!A:A,RM!A:D,4,0),"-")</f>
        <v>박재현</v>
      </c>
      <c r="AH1247" s="9" t="s">
        <v>10975</v>
      </c>
      <c r="AI1247" s="231" t="s">
        <v>10976</v>
      </c>
      <c r="AJ1247" s="231" t="s">
        <v>4949</v>
      </c>
      <c r="AK1247" s="231" t="s">
        <v>3962</v>
      </c>
      <c r="AL1247" s="231">
        <v>1246</v>
      </c>
    </row>
    <row r="1248" spans="1:38" x14ac:dyDescent="0.3">
      <c r="A1248" s="225" t="s">
        <v>372</v>
      </c>
      <c r="B1248" s="225" t="s">
        <v>10969</v>
      </c>
      <c r="C1248" s="237" t="s">
        <v>10273</v>
      </c>
      <c r="D1248" s="233" t="s">
        <v>10992</v>
      </c>
      <c r="E1248" s="232" t="s">
        <v>6201</v>
      </c>
      <c r="F1248" s="236" t="s">
        <v>10268</v>
      </c>
      <c r="G1248" s="210">
        <v>0</v>
      </c>
      <c r="H1248" s="227" t="s">
        <v>4949</v>
      </c>
      <c r="I1248" s="227"/>
      <c r="J1248" s="227"/>
      <c r="K1248" s="227"/>
      <c r="L1248" s="227"/>
      <c r="M1248" s="227"/>
      <c r="N1248" s="227" t="s">
        <v>10242</v>
      </c>
      <c r="O1248" s="242" t="s">
        <v>10971</v>
      </c>
      <c r="P1248" s="242" t="s">
        <v>10972</v>
      </c>
      <c r="Q1248" s="221" t="s">
        <v>10973</v>
      </c>
      <c r="R1248" s="208" t="s">
        <v>6202</v>
      </c>
      <c r="S1248" s="209" t="s">
        <v>10993</v>
      </c>
      <c r="T1248" s="229">
        <v>45702</v>
      </c>
      <c r="U1248" s="230" t="s">
        <v>10277</v>
      </c>
      <c r="V1248" s="230" t="s">
        <v>10263</v>
      </c>
      <c r="W1248" s="230" t="s">
        <v>10263</v>
      </c>
      <c r="X1248" s="230" t="s">
        <v>10271</v>
      </c>
      <c r="Y1248" s="230"/>
      <c r="Z1248" s="230" t="s">
        <v>10264</v>
      </c>
      <c r="AA1248" s="220">
        <v>202503</v>
      </c>
      <c r="AB1248" s="239"/>
      <c r="AC1248" s="229" t="s">
        <v>10280</v>
      </c>
      <c r="AD1248" s="240" t="s">
        <v>10252</v>
      </c>
      <c r="AE1248" s="241">
        <v>0</v>
      </c>
      <c r="AF1248" s="240" t="s">
        <v>10252</v>
      </c>
      <c r="AG1248" s="235" t="str">
        <f>IFERROR(VLOOKUP(작성용!A:A,RM!A:D,4,0),"-")</f>
        <v>박재현</v>
      </c>
      <c r="AH1248" s="9" t="s">
        <v>10975</v>
      </c>
      <c r="AI1248" s="231" t="s">
        <v>10976</v>
      </c>
      <c r="AJ1248" s="231" t="s">
        <v>4949</v>
      </c>
      <c r="AK1248" s="231" t="s">
        <v>3962</v>
      </c>
      <c r="AL1248" s="231">
        <v>1247</v>
      </c>
    </row>
    <row r="1249" spans="1:38" x14ac:dyDescent="0.3">
      <c r="A1249" s="225" t="s">
        <v>372</v>
      </c>
      <c r="B1249" s="225" t="s">
        <v>10969</v>
      </c>
      <c r="C1249" s="237" t="s">
        <v>10273</v>
      </c>
      <c r="D1249" s="233" t="s">
        <v>10308</v>
      </c>
      <c r="E1249" s="232" t="s">
        <v>3765</v>
      </c>
      <c r="F1249" s="236" t="s">
        <v>10268</v>
      </c>
      <c r="G1249" s="210">
        <v>0</v>
      </c>
      <c r="H1249" s="227" t="s">
        <v>4949</v>
      </c>
      <c r="I1249" s="227"/>
      <c r="J1249" s="227"/>
      <c r="K1249" s="227"/>
      <c r="L1249" s="227"/>
      <c r="M1249" s="227"/>
      <c r="N1249" s="227" t="s">
        <v>10242</v>
      </c>
      <c r="O1249" s="242" t="s">
        <v>10971</v>
      </c>
      <c r="P1249" s="242" t="s">
        <v>10972</v>
      </c>
      <c r="Q1249" s="221" t="s">
        <v>10973</v>
      </c>
      <c r="R1249" s="208" t="s">
        <v>3766</v>
      </c>
      <c r="S1249" s="209" t="s">
        <v>10994</v>
      </c>
      <c r="T1249" s="229">
        <v>45702</v>
      </c>
      <c r="U1249" s="230" t="s">
        <v>10277</v>
      </c>
      <c r="V1249" s="230" t="s">
        <v>10263</v>
      </c>
      <c r="W1249" s="230" t="s">
        <v>10263</v>
      </c>
      <c r="X1249" s="230" t="s">
        <v>10271</v>
      </c>
      <c r="Y1249" s="230"/>
      <c r="Z1249" s="230" t="s">
        <v>10264</v>
      </c>
      <c r="AA1249" s="220">
        <v>202503</v>
      </c>
      <c r="AB1249" s="239"/>
      <c r="AC1249" s="229" t="s">
        <v>10280</v>
      </c>
      <c r="AD1249" s="240" t="s">
        <v>10252</v>
      </c>
      <c r="AE1249" s="241">
        <v>0</v>
      </c>
      <c r="AF1249" s="240" t="s">
        <v>10252</v>
      </c>
      <c r="AG1249" s="235" t="str">
        <f>IFERROR(VLOOKUP(작성용!A:A,RM!A:D,4,0),"-")</f>
        <v>박재현</v>
      </c>
      <c r="AH1249" s="9" t="s">
        <v>10975</v>
      </c>
      <c r="AI1249" s="231" t="s">
        <v>10976</v>
      </c>
      <c r="AJ1249" s="231" t="s">
        <v>4949</v>
      </c>
      <c r="AK1249" s="231" t="s">
        <v>3962</v>
      </c>
      <c r="AL1249" s="231">
        <v>1248</v>
      </c>
    </row>
    <row r="1250" spans="1:38" x14ac:dyDescent="0.3">
      <c r="A1250" s="225" t="s">
        <v>372</v>
      </c>
      <c r="B1250" s="225" t="s">
        <v>10969</v>
      </c>
      <c r="C1250" s="237" t="s">
        <v>10273</v>
      </c>
      <c r="D1250" s="233" t="s">
        <v>10995</v>
      </c>
      <c r="E1250" s="232" t="s">
        <v>6379</v>
      </c>
      <c r="F1250" s="236" t="s">
        <v>10268</v>
      </c>
      <c r="G1250" s="210">
        <v>0</v>
      </c>
      <c r="H1250" s="227" t="s">
        <v>4949</v>
      </c>
      <c r="I1250" s="227"/>
      <c r="J1250" s="227"/>
      <c r="K1250" s="227"/>
      <c r="L1250" s="227"/>
      <c r="M1250" s="227"/>
      <c r="N1250" s="227" t="s">
        <v>10242</v>
      </c>
      <c r="O1250" s="242" t="s">
        <v>10971</v>
      </c>
      <c r="P1250" s="242" t="s">
        <v>10972</v>
      </c>
      <c r="Q1250" s="221" t="s">
        <v>10973</v>
      </c>
      <c r="R1250" s="208" t="s">
        <v>6380</v>
      </c>
      <c r="S1250" s="209" t="s">
        <v>10996</v>
      </c>
      <c r="T1250" s="229">
        <v>45702</v>
      </c>
      <c r="U1250" s="230" t="s">
        <v>10277</v>
      </c>
      <c r="V1250" s="230" t="s">
        <v>10263</v>
      </c>
      <c r="W1250" s="230" t="s">
        <v>10263</v>
      </c>
      <c r="X1250" s="230" t="s">
        <v>10271</v>
      </c>
      <c r="Y1250" s="230"/>
      <c r="Z1250" s="230" t="s">
        <v>10264</v>
      </c>
      <c r="AA1250" s="220">
        <v>202503</v>
      </c>
      <c r="AB1250" s="239"/>
      <c r="AC1250" s="229" t="s">
        <v>10280</v>
      </c>
      <c r="AD1250" s="240" t="s">
        <v>10252</v>
      </c>
      <c r="AE1250" s="241">
        <v>0</v>
      </c>
      <c r="AF1250" s="240" t="s">
        <v>10252</v>
      </c>
      <c r="AG1250" s="235" t="str">
        <f>IFERROR(VLOOKUP(작성용!A:A,RM!A:D,4,0),"-")</f>
        <v>박재현</v>
      </c>
      <c r="AH1250" s="9" t="s">
        <v>10975</v>
      </c>
      <c r="AI1250" s="231" t="s">
        <v>10997</v>
      </c>
      <c r="AJ1250" s="231" t="s">
        <v>4949</v>
      </c>
      <c r="AK1250" s="231" t="s">
        <v>3962</v>
      </c>
      <c r="AL1250" s="231">
        <v>1249</v>
      </c>
    </row>
    <row r="1251" spans="1:38" x14ac:dyDescent="0.3">
      <c r="A1251" s="225" t="s">
        <v>372</v>
      </c>
      <c r="B1251" s="225" t="s">
        <v>10969</v>
      </c>
      <c r="C1251" s="237" t="s">
        <v>10273</v>
      </c>
      <c r="D1251" s="233" t="s">
        <v>10599</v>
      </c>
      <c r="E1251" s="232" t="s">
        <v>3656</v>
      </c>
      <c r="F1251" s="236" t="s">
        <v>10268</v>
      </c>
      <c r="G1251" s="210">
        <v>0</v>
      </c>
      <c r="H1251" s="227" t="s">
        <v>4949</v>
      </c>
      <c r="I1251" s="227"/>
      <c r="J1251" s="227"/>
      <c r="K1251" s="227"/>
      <c r="L1251" s="227"/>
      <c r="M1251" s="227"/>
      <c r="N1251" s="227" t="s">
        <v>10242</v>
      </c>
      <c r="O1251" s="242" t="s">
        <v>10971</v>
      </c>
      <c r="P1251" s="242" t="s">
        <v>10972</v>
      </c>
      <c r="Q1251" s="221" t="s">
        <v>10973</v>
      </c>
      <c r="R1251" s="208" t="s">
        <v>3702</v>
      </c>
      <c r="S1251" s="209" t="s">
        <v>10998</v>
      </c>
      <c r="T1251" s="229">
        <v>45702</v>
      </c>
      <c r="U1251" s="230" t="s">
        <v>10277</v>
      </c>
      <c r="V1251" s="230" t="s">
        <v>10263</v>
      </c>
      <c r="W1251" s="230" t="s">
        <v>10263</v>
      </c>
      <c r="X1251" s="230" t="s">
        <v>10271</v>
      </c>
      <c r="Y1251" s="230"/>
      <c r="Z1251" s="230" t="s">
        <v>10264</v>
      </c>
      <c r="AA1251" s="220">
        <v>202503</v>
      </c>
      <c r="AB1251" s="239"/>
      <c r="AC1251" s="229" t="s">
        <v>10280</v>
      </c>
      <c r="AD1251" s="240" t="s">
        <v>10252</v>
      </c>
      <c r="AE1251" s="241">
        <v>0</v>
      </c>
      <c r="AF1251" s="240" t="s">
        <v>10252</v>
      </c>
      <c r="AG1251" s="235" t="str">
        <f>IFERROR(VLOOKUP(작성용!A:A,RM!A:D,4,0),"-")</f>
        <v>박재현</v>
      </c>
      <c r="AH1251" s="9" t="s">
        <v>10975</v>
      </c>
      <c r="AI1251" s="231" t="s">
        <v>10976</v>
      </c>
      <c r="AJ1251" s="231" t="s">
        <v>4949</v>
      </c>
      <c r="AK1251" s="231" t="s">
        <v>3962</v>
      </c>
      <c r="AL1251" s="231">
        <v>1250</v>
      </c>
    </row>
    <row r="1252" spans="1:38" x14ac:dyDescent="0.3">
      <c r="A1252" s="225" t="s">
        <v>372</v>
      </c>
      <c r="B1252" s="225" t="s">
        <v>10969</v>
      </c>
      <c r="C1252" s="237" t="s">
        <v>10273</v>
      </c>
      <c r="D1252" s="233" t="s">
        <v>10999</v>
      </c>
      <c r="E1252" s="232" t="s">
        <v>3769</v>
      </c>
      <c r="F1252" s="236" t="s">
        <v>10268</v>
      </c>
      <c r="G1252" s="210">
        <v>0</v>
      </c>
      <c r="H1252" s="227" t="s">
        <v>4949</v>
      </c>
      <c r="I1252" s="227"/>
      <c r="J1252" s="227"/>
      <c r="K1252" s="227"/>
      <c r="L1252" s="227"/>
      <c r="M1252" s="227"/>
      <c r="N1252" s="227" t="s">
        <v>10242</v>
      </c>
      <c r="O1252" s="242" t="s">
        <v>10971</v>
      </c>
      <c r="P1252" s="242" t="s">
        <v>10972</v>
      </c>
      <c r="Q1252" s="221" t="s">
        <v>10973</v>
      </c>
      <c r="R1252" s="208" t="s">
        <v>3770</v>
      </c>
      <c r="S1252" s="209" t="s">
        <v>11000</v>
      </c>
      <c r="T1252" s="229">
        <v>45702</v>
      </c>
      <c r="U1252" s="230" t="s">
        <v>10277</v>
      </c>
      <c r="V1252" s="230" t="s">
        <v>10263</v>
      </c>
      <c r="W1252" s="230" t="s">
        <v>10263</v>
      </c>
      <c r="X1252" s="230" t="s">
        <v>10271</v>
      </c>
      <c r="Y1252" s="230"/>
      <c r="Z1252" s="230" t="s">
        <v>10264</v>
      </c>
      <c r="AA1252" s="220">
        <v>202503</v>
      </c>
      <c r="AB1252" s="239"/>
      <c r="AC1252" s="229" t="s">
        <v>10280</v>
      </c>
      <c r="AD1252" s="240" t="s">
        <v>10252</v>
      </c>
      <c r="AE1252" s="241">
        <v>0</v>
      </c>
      <c r="AF1252" s="240" t="s">
        <v>10252</v>
      </c>
      <c r="AG1252" s="235" t="str">
        <f>IFERROR(VLOOKUP(작성용!A:A,RM!A:D,4,0),"-")</f>
        <v>박재현</v>
      </c>
      <c r="AH1252" s="9" t="s">
        <v>10975</v>
      </c>
      <c r="AI1252" s="231" t="s">
        <v>10976</v>
      </c>
      <c r="AJ1252" s="231" t="s">
        <v>4949</v>
      </c>
      <c r="AK1252" s="231" t="s">
        <v>3962</v>
      </c>
      <c r="AL1252" s="231">
        <v>1251</v>
      </c>
    </row>
    <row r="1253" spans="1:38" x14ac:dyDescent="0.3">
      <c r="A1253" s="225" t="s">
        <v>372</v>
      </c>
      <c r="B1253" s="225" t="s">
        <v>10969</v>
      </c>
      <c r="C1253" s="237" t="s">
        <v>10273</v>
      </c>
      <c r="D1253" s="233" t="s">
        <v>10688</v>
      </c>
      <c r="E1253" s="232" t="s">
        <v>6381</v>
      </c>
      <c r="F1253" s="236" t="s">
        <v>10268</v>
      </c>
      <c r="G1253" s="210">
        <v>0</v>
      </c>
      <c r="H1253" s="227" t="s">
        <v>4949</v>
      </c>
      <c r="I1253" s="227"/>
      <c r="J1253" s="227"/>
      <c r="K1253" s="227"/>
      <c r="L1253" s="227"/>
      <c r="M1253" s="227"/>
      <c r="N1253" s="227" t="s">
        <v>10242</v>
      </c>
      <c r="O1253" s="242" t="s">
        <v>10971</v>
      </c>
      <c r="P1253" s="242" t="s">
        <v>10972</v>
      </c>
      <c r="Q1253" s="221" t="s">
        <v>10973</v>
      </c>
      <c r="R1253" s="208" t="s">
        <v>6382</v>
      </c>
      <c r="S1253" s="209" t="s">
        <v>11001</v>
      </c>
      <c r="T1253" s="229">
        <v>45702</v>
      </c>
      <c r="U1253" s="230" t="s">
        <v>10277</v>
      </c>
      <c r="V1253" s="230" t="s">
        <v>10263</v>
      </c>
      <c r="W1253" s="230" t="s">
        <v>10263</v>
      </c>
      <c r="X1253" s="230" t="s">
        <v>10271</v>
      </c>
      <c r="Y1253" s="230"/>
      <c r="Z1253" s="230" t="s">
        <v>10264</v>
      </c>
      <c r="AA1253" s="220">
        <v>202503</v>
      </c>
      <c r="AB1253" s="239"/>
      <c r="AC1253" s="229" t="s">
        <v>10280</v>
      </c>
      <c r="AD1253" s="240" t="s">
        <v>10252</v>
      </c>
      <c r="AE1253" s="241">
        <v>0</v>
      </c>
      <c r="AF1253" s="240" t="s">
        <v>10252</v>
      </c>
      <c r="AG1253" s="235" t="str">
        <f>IFERROR(VLOOKUP(작성용!A:A,RM!A:D,4,0),"-")</f>
        <v>박재현</v>
      </c>
      <c r="AH1253" s="9" t="s">
        <v>10975</v>
      </c>
      <c r="AI1253" s="231" t="s">
        <v>10976</v>
      </c>
      <c r="AJ1253" s="231" t="s">
        <v>4949</v>
      </c>
      <c r="AK1253" s="231" t="s">
        <v>3962</v>
      </c>
      <c r="AL1253" s="231">
        <v>1252</v>
      </c>
    </row>
    <row r="1254" spans="1:38" x14ac:dyDescent="0.3">
      <c r="A1254" s="225" t="s">
        <v>372</v>
      </c>
      <c r="B1254" s="225" t="s">
        <v>10969</v>
      </c>
      <c r="C1254" s="237" t="s">
        <v>10273</v>
      </c>
      <c r="D1254" s="233" t="s">
        <v>10310</v>
      </c>
      <c r="E1254" s="232" t="s">
        <v>3771</v>
      </c>
      <c r="F1254" s="236" t="s">
        <v>10268</v>
      </c>
      <c r="G1254" s="210">
        <v>0</v>
      </c>
      <c r="H1254" s="227" t="s">
        <v>4949</v>
      </c>
      <c r="I1254" s="227"/>
      <c r="J1254" s="227"/>
      <c r="K1254" s="227"/>
      <c r="L1254" s="227"/>
      <c r="M1254" s="227"/>
      <c r="N1254" s="227" t="s">
        <v>10242</v>
      </c>
      <c r="O1254" s="242" t="s">
        <v>10971</v>
      </c>
      <c r="P1254" s="242" t="s">
        <v>10972</v>
      </c>
      <c r="Q1254" s="221" t="s">
        <v>10973</v>
      </c>
      <c r="R1254" s="208" t="s">
        <v>3772</v>
      </c>
      <c r="S1254" s="209" t="s">
        <v>11002</v>
      </c>
      <c r="T1254" s="229">
        <v>45702</v>
      </c>
      <c r="U1254" s="230" t="s">
        <v>10277</v>
      </c>
      <c r="V1254" s="230" t="s">
        <v>10263</v>
      </c>
      <c r="W1254" s="230" t="s">
        <v>10263</v>
      </c>
      <c r="X1254" s="230" t="s">
        <v>10271</v>
      </c>
      <c r="Y1254" s="230"/>
      <c r="Z1254" s="230" t="s">
        <v>10264</v>
      </c>
      <c r="AA1254" s="220">
        <v>202503</v>
      </c>
      <c r="AB1254" s="239"/>
      <c r="AC1254" s="229" t="s">
        <v>10280</v>
      </c>
      <c r="AD1254" s="240" t="s">
        <v>10252</v>
      </c>
      <c r="AE1254" s="241">
        <v>0</v>
      </c>
      <c r="AF1254" s="240" t="s">
        <v>10252</v>
      </c>
      <c r="AG1254" s="235" t="str">
        <f>IFERROR(VLOOKUP(작성용!A:A,RM!A:D,4,0),"-")</f>
        <v>박재현</v>
      </c>
      <c r="AH1254" s="9" t="s">
        <v>10975</v>
      </c>
      <c r="AI1254" s="231" t="s">
        <v>10997</v>
      </c>
      <c r="AJ1254" s="231" t="s">
        <v>4949</v>
      </c>
      <c r="AK1254" s="231" t="s">
        <v>3962</v>
      </c>
      <c r="AL1254" s="231">
        <v>1253</v>
      </c>
    </row>
    <row r="1255" spans="1:38" x14ac:dyDescent="0.3">
      <c r="A1255" s="225" t="s">
        <v>372</v>
      </c>
      <c r="B1255" s="225" t="s">
        <v>10969</v>
      </c>
      <c r="C1255" s="237" t="s">
        <v>10273</v>
      </c>
      <c r="D1255" s="233" t="s">
        <v>11003</v>
      </c>
      <c r="E1255" s="232" t="s">
        <v>3653</v>
      </c>
      <c r="F1255" s="236" t="s">
        <v>10268</v>
      </c>
      <c r="G1255" s="210">
        <v>0</v>
      </c>
      <c r="H1255" s="227" t="s">
        <v>4949</v>
      </c>
      <c r="I1255" s="227"/>
      <c r="J1255" s="227"/>
      <c r="K1255" s="227"/>
      <c r="L1255" s="227"/>
      <c r="M1255" s="227"/>
      <c r="N1255" s="227" t="s">
        <v>10242</v>
      </c>
      <c r="O1255" s="242" t="s">
        <v>10971</v>
      </c>
      <c r="P1255" s="242" t="s">
        <v>10972</v>
      </c>
      <c r="Q1255" s="221" t="s">
        <v>10973</v>
      </c>
      <c r="R1255" s="208" t="s">
        <v>3705</v>
      </c>
      <c r="S1255" s="209" t="s">
        <v>11004</v>
      </c>
      <c r="T1255" s="229">
        <v>45702</v>
      </c>
      <c r="U1255" s="230" t="s">
        <v>10277</v>
      </c>
      <c r="V1255" s="230" t="s">
        <v>10263</v>
      </c>
      <c r="W1255" s="230" t="s">
        <v>10263</v>
      </c>
      <c r="X1255" s="230" t="s">
        <v>10271</v>
      </c>
      <c r="Y1255" s="230"/>
      <c r="Z1255" s="230" t="s">
        <v>10264</v>
      </c>
      <c r="AA1255" s="220">
        <v>202503</v>
      </c>
      <c r="AB1255" s="239"/>
      <c r="AC1255" s="229" t="s">
        <v>10280</v>
      </c>
      <c r="AD1255" s="240" t="s">
        <v>10252</v>
      </c>
      <c r="AE1255" s="241">
        <v>0</v>
      </c>
      <c r="AF1255" s="240" t="s">
        <v>10252</v>
      </c>
      <c r="AG1255" s="235" t="str">
        <f>IFERROR(VLOOKUP(작성용!A:A,RM!A:D,4,0),"-")</f>
        <v>박재현</v>
      </c>
      <c r="AH1255" s="9" t="s">
        <v>10975</v>
      </c>
      <c r="AI1255" s="231" t="s">
        <v>10976</v>
      </c>
      <c r="AJ1255" s="231" t="s">
        <v>4949</v>
      </c>
      <c r="AK1255" s="231" t="s">
        <v>3962</v>
      </c>
      <c r="AL1255" s="231">
        <v>1254</v>
      </c>
    </row>
    <row r="1256" spans="1:38" x14ac:dyDescent="0.3">
      <c r="A1256" s="225" t="s">
        <v>372</v>
      </c>
      <c r="B1256" s="225" t="s">
        <v>10969</v>
      </c>
      <c r="C1256" s="237" t="s">
        <v>10273</v>
      </c>
      <c r="D1256" s="233" t="s">
        <v>11005</v>
      </c>
      <c r="E1256" s="232" t="s">
        <v>3652</v>
      </c>
      <c r="F1256" s="236" t="s">
        <v>10268</v>
      </c>
      <c r="G1256" s="210">
        <v>0</v>
      </c>
      <c r="H1256" s="227" t="s">
        <v>4949</v>
      </c>
      <c r="I1256" s="227"/>
      <c r="J1256" s="227"/>
      <c r="K1256" s="227"/>
      <c r="L1256" s="227"/>
      <c r="M1256" s="227"/>
      <c r="N1256" s="227" t="s">
        <v>10242</v>
      </c>
      <c r="O1256" s="242" t="s">
        <v>10971</v>
      </c>
      <c r="P1256" s="242" t="s">
        <v>10972</v>
      </c>
      <c r="Q1256" s="221" t="s">
        <v>10973</v>
      </c>
      <c r="R1256" s="208" t="s">
        <v>3706</v>
      </c>
      <c r="S1256" s="209" t="s">
        <v>11006</v>
      </c>
      <c r="T1256" s="229">
        <v>45702</v>
      </c>
      <c r="U1256" s="230" t="s">
        <v>10277</v>
      </c>
      <c r="V1256" s="230" t="s">
        <v>10263</v>
      </c>
      <c r="W1256" s="230" t="s">
        <v>10263</v>
      </c>
      <c r="X1256" s="230" t="s">
        <v>10271</v>
      </c>
      <c r="Y1256" s="230"/>
      <c r="Z1256" s="230" t="s">
        <v>10264</v>
      </c>
      <c r="AA1256" s="220">
        <v>202503</v>
      </c>
      <c r="AB1256" s="239"/>
      <c r="AC1256" s="229" t="s">
        <v>10280</v>
      </c>
      <c r="AD1256" s="240" t="s">
        <v>10252</v>
      </c>
      <c r="AE1256" s="241">
        <v>0</v>
      </c>
      <c r="AF1256" s="240" t="s">
        <v>10252</v>
      </c>
      <c r="AG1256" s="235" t="str">
        <f>IFERROR(VLOOKUP(작성용!A:A,RM!A:D,4,0),"-")</f>
        <v>박재현</v>
      </c>
      <c r="AH1256" s="9" t="s">
        <v>10975</v>
      </c>
      <c r="AI1256" s="231" t="s">
        <v>10976</v>
      </c>
      <c r="AJ1256" s="231" t="s">
        <v>4949</v>
      </c>
      <c r="AK1256" s="231" t="s">
        <v>3962</v>
      </c>
      <c r="AL1256" s="231">
        <v>1255</v>
      </c>
    </row>
    <row r="1257" spans="1:38" x14ac:dyDescent="0.3">
      <c r="A1257" s="225" t="s">
        <v>372</v>
      </c>
      <c r="B1257" s="225" t="s">
        <v>10969</v>
      </c>
      <c r="C1257" s="237" t="s">
        <v>10273</v>
      </c>
      <c r="D1257" s="233" t="s">
        <v>11007</v>
      </c>
      <c r="E1257" s="232" t="s">
        <v>6383</v>
      </c>
      <c r="F1257" s="236" t="s">
        <v>10268</v>
      </c>
      <c r="G1257" s="210">
        <v>0</v>
      </c>
      <c r="H1257" s="227" t="s">
        <v>4949</v>
      </c>
      <c r="I1257" s="227"/>
      <c r="J1257" s="227"/>
      <c r="K1257" s="227"/>
      <c r="L1257" s="227"/>
      <c r="M1257" s="227"/>
      <c r="N1257" s="227" t="s">
        <v>10242</v>
      </c>
      <c r="O1257" s="242" t="s">
        <v>10971</v>
      </c>
      <c r="P1257" s="242" t="s">
        <v>10972</v>
      </c>
      <c r="Q1257" s="221" t="s">
        <v>10973</v>
      </c>
      <c r="R1257" s="208" t="s">
        <v>6384</v>
      </c>
      <c r="S1257" s="209" t="s">
        <v>11008</v>
      </c>
      <c r="T1257" s="229">
        <v>45702</v>
      </c>
      <c r="U1257" s="230" t="s">
        <v>10277</v>
      </c>
      <c r="V1257" s="230" t="s">
        <v>10263</v>
      </c>
      <c r="W1257" s="230" t="s">
        <v>10263</v>
      </c>
      <c r="X1257" s="230" t="s">
        <v>10271</v>
      </c>
      <c r="Y1257" s="230"/>
      <c r="Z1257" s="230" t="s">
        <v>10264</v>
      </c>
      <c r="AA1257" s="220">
        <v>202503</v>
      </c>
      <c r="AB1257" s="239"/>
      <c r="AC1257" s="229" t="s">
        <v>10280</v>
      </c>
      <c r="AD1257" s="240" t="s">
        <v>10252</v>
      </c>
      <c r="AE1257" s="241">
        <v>0</v>
      </c>
      <c r="AF1257" s="240" t="s">
        <v>10252</v>
      </c>
      <c r="AG1257" s="235" t="str">
        <f>IFERROR(VLOOKUP(작성용!A:A,RM!A:D,4,0),"-")</f>
        <v>박재현</v>
      </c>
      <c r="AH1257" s="9" t="s">
        <v>10975</v>
      </c>
      <c r="AI1257" s="231" t="s">
        <v>10976</v>
      </c>
      <c r="AJ1257" s="231" t="s">
        <v>4949</v>
      </c>
      <c r="AK1257" s="231" t="s">
        <v>3962</v>
      </c>
      <c r="AL1257" s="231">
        <v>1256</v>
      </c>
    </row>
    <row r="1258" spans="1:38" x14ac:dyDescent="0.3">
      <c r="A1258" s="225" t="s">
        <v>372</v>
      </c>
      <c r="B1258" s="225" t="s">
        <v>10969</v>
      </c>
      <c r="C1258" s="237" t="s">
        <v>10273</v>
      </c>
      <c r="D1258" s="233" t="s">
        <v>11009</v>
      </c>
      <c r="E1258" s="232" t="s">
        <v>5353</v>
      </c>
      <c r="F1258" s="236" t="s">
        <v>10268</v>
      </c>
      <c r="G1258" s="210">
        <v>0</v>
      </c>
      <c r="H1258" s="227" t="s">
        <v>4949</v>
      </c>
      <c r="I1258" s="227"/>
      <c r="J1258" s="227"/>
      <c r="K1258" s="227"/>
      <c r="L1258" s="227"/>
      <c r="M1258" s="227"/>
      <c r="N1258" s="227" t="s">
        <v>10242</v>
      </c>
      <c r="O1258" s="242" t="s">
        <v>10971</v>
      </c>
      <c r="P1258" s="242" t="s">
        <v>10972</v>
      </c>
      <c r="Q1258" s="221" t="s">
        <v>10973</v>
      </c>
      <c r="R1258" s="208" t="s">
        <v>5354</v>
      </c>
      <c r="S1258" s="209" t="s">
        <v>11010</v>
      </c>
      <c r="T1258" s="229">
        <v>45702</v>
      </c>
      <c r="U1258" s="230" t="s">
        <v>10277</v>
      </c>
      <c r="V1258" s="230" t="s">
        <v>10263</v>
      </c>
      <c r="W1258" s="230" t="s">
        <v>10263</v>
      </c>
      <c r="X1258" s="230" t="s">
        <v>10271</v>
      </c>
      <c r="Y1258" s="230"/>
      <c r="Z1258" s="230" t="s">
        <v>10264</v>
      </c>
      <c r="AA1258" s="220">
        <v>202503</v>
      </c>
      <c r="AB1258" s="239"/>
      <c r="AC1258" s="229" t="s">
        <v>10280</v>
      </c>
      <c r="AD1258" s="240" t="s">
        <v>10252</v>
      </c>
      <c r="AE1258" s="241">
        <v>0</v>
      </c>
      <c r="AF1258" s="240" t="s">
        <v>10252</v>
      </c>
      <c r="AG1258" s="235" t="str">
        <f>IFERROR(VLOOKUP(작성용!A:A,RM!A:D,4,0),"-")</f>
        <v>박재현</v>
      </c>
      <c r="AH1258" s="9" t="s">
        <v>10975</v>
      </c>
      <c r="AI1258" s="231" t="s">
        <v>10976</v>
      </c>
      <c r="AJ1258" s="231" t="s">
        <v>4949</v>
      </c>
      <c r="AK1258" s="231" t="s">
        <v>3962</v>
      </c>
      <c r="AL1258" s="231">
        <v>1257</v>
      </c>
    </row>
    <row r="1259" spans="1:38" x14ac:dyDescent="0.3">
      <c r="A1259" s="225" t="s">
        <v>372</v>
      </c>
      <c r="B1259" s="225" t="s">
        <v>10969</v>
      </c>
      <c r="C1259" s="237" t="s">
        <v>10273</v>
      </c>
      <c r="D1259" s="233" t="s">
        <v>11011</v>
      </c>
      <c r="E1259" s="232" t="s">
        <v>6385</v>
      </c>
      <c r="F1259" s="236" t="s">
        <v>10268</v>
      </c>
      <c r="G1259" s="210">
        <v>0</v>
      </c>
      <c r="H1259" s="227" t="s">
        <v>4949</v>
      </c>
      <c r="I1259" s="227"/>
      <c r="J1259" s="227"/>
      <c r="K1259" s="227"/>
      <c r="L1259" s="227"/>
      <c r="M1259" s="227"/>
      <c r="N1259" s="227" t="s">
        <v>10242</v>
      </c>
      <c r="O1259" s="242" t="s">
        <v>10971</v>
      </c>
      <c r="P1259" s="242" t="s">
        <v>10972</v>
      </c>
      <c r="Q1259" s="221" t="s">
        <v>10973</v>
      </c>
      <c r="R1259" s="208" t="s">
        <v>6386</v>
      </c>
      <c r="S1259" s="209" t="s">
        <v>11012</v>
      </c>
      <c r="T1259" s="229">
        <v>45702</v>
      </c>
      <c r="U1259" s="230" t="s">
        <v>10277</v>
      </c>
      <c r="V1259" s="230" t="s">
        <v>10263</v>
      </c>
      <c r="W1259" s="230" t="s">
        <v>10263</v>
      </c>
      <c r="X1259" s="230" t="s">
        <v>10271</v>
      </c>
      <c r="Y1259" s="230"/>
      <c r="Z1259" s="230" t="s">
        <v>10264</v>
      </c>
      <c r="AA1259" s="220">
        <v>202503</v>
      </c>
      <c r="AB1259" s="239"/>
      <c r="AC1259" s="229" t="s">
        <v>10280</v>
      </c>
      <c r="AD1259" s="240" t="s">
        <v>10252</v>
      </c>
      <c r="AE1259" s="241">
        <v>0</v>
      </c>
      <c r="AF1259" s="240" t="s">
        <v>10252</v>
      </c>
      <c r="AG1259" s="235" t="str">
        <f>IFERROR(VLOOKUP(작성용!A:A,RM!A:D,4,0),"-")</f>
        <v>박재현</v>
      </c>
      <c r="AH1259" s="9" t="s">
        <v>10975</v>
      </c>
      <c r="AI1259" s="231" t="s">
        <v>10997</v>
      </c>
      <c r="AJ1259" s="231" t="s">
        <v>4949</v>
      </c>
      <c r="AK1259" s="231" t="s">
        <v>3962</v>
      </c>
      <c r="AL1259" s="231">
        <v>1258</v>
      </c>
    </row>
    <row r="1260" spans="1:38" x14ac:dyDescent="0.3">
      <c r="A1260" s="225" t="s">
        <v>372</v>
      </c>
      <c r="B1260" s="225" t="s">
        <v>10969</v>
      </c>
      <c r="C1260" s="237" t="s">
        <v>10273</v>
      </c>
      <c r="D1260" s="233" t="s">
        <v>11013</v>
      </c>
      <c r="E1260" s="232" t="s">
        <v>6387</v>
      </c>
      <c r="F1260" s="236" t="s">
        <v>10268</v>
      </c>
      <c r="G1260" s="210">
        <v>0</v>
      </c>
      <c r="H1260" s="227" t="s">
        <v>4949</v>
      </c>
      <c r="I1260" s="227"/>
      <c r="J1260" s="227"/>
      <c r="K1260" s="227"/>
      <c r="L1260" s="227"/>
      <c r="M1260" s="227"/>
      <c r="N1260" s="227" t="s">
        <v>10242</v>
      </c>
      <c r="O1260" s="242" t="s">
        <v>10971</v>
      </c>
      <c r="P1260" s="242" t="s">
        <v>10972</v>
      </c>
      <c r="Q1260" s="221" t="s">
        <v>10973</v>
      </c>
      <c r="R1260" s="208" t="s">
        <v>6388</v>
      </c>
      <c r="S1260" s="209" t="s">
        <v>11014</v>
      </c>
      <c r="T1260" s="229">
        <v>45702</v>
      </c>
      <c r="U1260" s="230" t="s">
        <v>10277</v>
      </c>
      <c r="V1260" s="230" t="s">
        <v>10263</v>
      </c>
      <c r="W1260" s="230" t="s">
        <v>10263</v>
      </c>
      <c r="X1260" s="230" t="s">
        <v>10271</v>
      </c>
      <c r="Y1260" s="230"/>
      <c r="Z1260" s="230" t="s">
        <v>10264</v>
      </c>
      <c r="AA1260" s="220">
        <v>202503</v>
      </c>
      <c r="AB1260" s="239"/>
      <c r="AC1260" s="229" t="s">
        <v>10280</v>
      </c>
      <c r="AD1260" s="240" t="s">
        <v>10252</v>
      </c>
      <c r="AE1260" s="241">
        <v>0</v>
      </c>
      <c r="AF1260" s="240" t="s">
        <v>10252</v>
      </c>
      <c r="AG1260" s="235" t="str">
        <f>IFERROR(VLOOKUP(작성용!A:A,RM!A:D,4,0),"-")</f>
        <v>박재현</v>
      </c>
      <c r="AH1260" s="9" t="s">
        <v>10975</v>
      </c>
      <c r="AI1260" s="231" t="s">
        <v>10976</v>
      </c>
      <c r="AJ1260" s="231" t="s">
        <v>4949</v>
      </c>
      <c r="AK1260" s="231" t="s">
        <v>3962</v>
      </c>
      <c r="AL1260" s="231">
        <v>1259</v>
      </c>
    </row>
    <row r="1261" spans="1:38" x14ac:dyDescent="0.3">
      <c r="A1261" s="225" t="s">
        <v>372</v>
      </c>
      <c r="B1261" s="225" t="s">
        <v>10969</v>
      </c>
      <c r="C1261" s="237" t="s">
        <v>10273</v>
      </c>
      <c r="D1261" s="233" t="s">
        <v>11015</v>
      </c>
      <c r="E1261" s="232" t="s">
        <v>6389</v>
      </c>
      <c r="F1261" s="236" t="s">
        <v>10268</v>
      </c>
      <c r="G1261" s="210">
        <v>0</v>
      </c>
      <c r="H1261" s="227" t="s">
        <v>4949</v>
      </c>
      <c r="I1261" s="227"/>
      <c r="J1261" s="227"/>
      <c r="K1261" s="227"/>
      <c r="L1261" s="227"/>
      <c r="M1261" s="227"/>
      <c r="N1261" s="227" t="s">
        <v>10242</v>
      </c>
      <c r="O1261" s="242" t="s">
        <v>10971</v>
      </c>
      <c r="P1261" s="242" t="s">
        <v>10972</v>
      </c>
      <c r="Q1261" s="221" t="s">
        <v>10973</v>
      </c>
      <c r="R1261" s="208" t="s">
        <v>6390</v>
      </c>
      <c r="S1261" s="209" t="s">
        <v>11016</v>
      </c>
      <c r="T1261" s="229">
        <v>45702</v>
      </c>
      <c r="U1261" s="230" t="s">
        <v>10277</v>
      </c>
      <c r="V1261" s="230" t="s">
        <v>10263</v>
      </c>
      <c r="W1261" s="230" t="s">
        <v>10263</v>
      </c>
      <c r="X1261" s="230" t="s">
        <v>10271</v>
      </c>
      <c r="Y1261" s="230"/>
      <c r="Z1261" s="230" t="s">
        <v>10264</v>
      </c>
      <c r="AA1261" s="220">
        <v>202503</v>
      </c>
      <c r="AB1261" s="239"/>
      <c r="AC1261" s="229" t="s">
        <v>10280</v>
      </c>
      <c r="AD1261" s="240" t="s">
        <v>10252</v>
      </c>
      <c r="AE1261" s="241">
        <v>0</v>
      </c>
      <c r="AF1261" s="240" t="s">
        <v>10252</v>
      </c>
      <c r="AG1261" s="235" t="str">
        <f>IFERROR(VLOOKUP(작성용!A:A,RM!A:D,4,0),"-")</f>
        <v>박재현</v>
      </c>
      <c r="AH1261" s="9" t="s">
        <v>10975</v>
      </c>
      <c r="AI1261" s="231" t="s">
        <v>10976</v>
      </c>
      <c r="AJ1261" s="231" t="s">
        <v>4949</v>
      </c>
      <c r="AK1261" s="231" t="s">
        <v>3962</v>
      </c>
      <c r="AL1261" s="231">
        <v>1260</v>
      </c>
    </row>
    <row r="1262" spans="1:38" x14ac:dyDescent="0.3">
      <c r="A1262" s="225" t="s">
        <v>372</v>
      </c>
      <c r="B1262" s="225" t="s">
        <v>10969</v>
      </c>
      <c r="C1262" s="237" t="s">
        <v>10273</v>
      </c>
      <c r="D1262" s="233" t="s">
        <v>11017</v>
      </c>
      <c r="E1262" s="232" t="s">
        <v>6391</v>
      </c>
      <c r="F1262" s="236" t="s">
        <v>10268</v>
      </c>
      <c r="G1262" s="210">
        <v>0</v>
      </c>
      <c r="H1262" s="227" t="s">
        <v>4949</v>
      </c>
      <c r="I1262" s="227"/>
      <c r="J1262" s="227"/>
      <c r="K1262" s="227"/>
      <c r="L1262" s="227"/>
      <c r="M1262" s="227"/>
      <c r="N1262" s="227" t="s">
        <v>10242</v>
      </c>
      <c r="O1262" s="242" t="s">
        <v>10971</v>
      </c>
      <c r="P1262" s="242" t="s">
        <v>10972</v>
      </c>
      <c r="Q1262" s="221" t="s">
        <v>10973</v>
      </c>
      <c r="R1262" s="208" t="s">
        <v>6392</v>
      </c>
      <c r="S1262" s="209" t="s">
        <v>11018</v>
      </c>
      <c r="T1262" s="229">
        <v>45702</v>
      </c>
      <c r="U1262" s="230" t="s">
        <v>10277</v>
      </c>
      <c r="V1262" s="230" t="s">
        <v>10263</v>
      </c>
      <c r="W1262" s="230" t="s">
        <v>10263</v>
      </c>
      <c r="X1262" s="230" t="s">
        <v>10271</v>
      </c>
      <c r="Y1262" s="230"/>
      <c r="Z1262" s="230" t="s">
        <v>10264</v>
      </c>
      <c r="AA1262" s="220">
        <v>202503</v>
      </c>
      <c r="AB1262" s="239"/>
      <c r="AC1262" s="229" t="s">
        <v>10280</v>
      </c>
      <c r="AD1262" s="240" t="s">
        <v>10252</v>
      </c>
      <c r="AE1262" s="241">
        <v>0</v>
      </c>
      <c r="AF1262" s="240" t="s">
        <v>10252</v>
      </c>
      <c r="AG1262" s="235" t="str">
        <f>IFERROR(VLOOKUP(작성용!A:A,RM!A:D,4,0),"-")</f>
        <v>박재현</v>
      </c>
      <c r="AH1262" s="9" t="s">
        <v>10975</v>
      </c>
      <c r="AI1262" s="231" t="s">
        <v>10976</v>
      </c>
      <c r="AJ1262" s="231" t="s">
        <v>4949</v>
      </c>
      <c r="AK1262" s="231" t="s">
        <v>3962</v>
      </c>
      <c r="AL1262" s="231">
        <v>1261</v>
      </c>
    </row>
    <row r="1263" spans="1:38" x14ac:dyDescent="0.3">
      <c r="A1263" s="225" t="s">
        <v>372</v>
      </c>
      <c r="B1263" s="225" t="s">
        <v>10969</v>
      </c>
      <c r="C1263" s="237" t="s">
        <v>10273</v>
      </c>
      <c r="D1263" s="233" t="s">
        <v>11019</v>
      </c>
      <c r="E1263" s="232" t="s">
        <v>5371</v>
      </c>
      <c r="F1263" s="236" t="s">
        <v>10268</v>
      </c>
      <c r="G1263" s="210">
        <v>0</v>
      </c>
      <c r="H1263" s="227" t="s">
        <v>4949</v>
      </c>
      <c r="I1263" s="227"/>
      <c r="J1263" s="227"/>
      <c r="K1263" s="227"/>
      <c r="L1263" s="227"/>
      <c r="M1263" s="227"/>
      <c r="N1263" s="227" t="s">
        <v>10242</v>
      </c>
      <c r="O1263" s="242" t="s">
        <v>10971</v>
      </c>
      <c r="P1263" s="242" t="s">
        <v>10972</v>
      </c>
      <c r="Q1263" s="221" t="s">
        <v>10973</v>
      </c>
      <c r="R1263" s="208" t="s">
        <v>5372</v>
      </c>
      <c r="S1263" s="209" t="s">
        <v>11020</v>
      </c>
      <c r="T1263" s="229">
        <v>45702</v>
      </c>
      <c r="U1263" s="230" t="s">
        <v>10277</v>
      </c>
      <c r="V1263" s="230" t="s">
        <v>10263</v>
      </c>
      <c r="W1263" s="230" t="s">
        <v>10263</v>
      </c>
      <c r="X1263" s="230" t="s">
        <v>10271</v>
      </c>
      <c r="Y1263" s="230"/>
      <c r="Z1263" s="230" t="s">
        <v>10264</v>
      </c>
      <c r="AA1263" s="220">
        <v>202503</v>
      </c>
      <c r="AB1263" s="239"/>
      <c r="AC1263" s="229" t="s">
        <v>10280</v>
      </c>
      <c r="AD1263" s="240" t="s">
        <v>10252</v>
      </c>
      <c r="AE1263" s="241">
        <v>0</v>
      </c>
      <c r="AF1263" s="240" t="s">
        <v>10252</v>
      </c>
      <c r="AG1263" s="235" t="str">
        <f>IFERROR(VLOOKUP(작성용!A:A,RM!A:D,4,0),"-")</f>
        <v>박재현</v>
      </c>
      <c r="AH1263" s="9" t="s">
        <v>10975</v>
      </c>
      <c r="AI1263" s="231" t="s">
        <v>10997</v>
      </c>
      <c r="AJ1263" s="231" t="s">
        <v>4949</v>
      </c>
      <c r="AK1263" s="231" t="s">
        <v>3962</v>
      </c>
      <c r="AL1263" s="231">
        <v>1262</v>
      </c>
    </row>
    <row r="1264" spans="1:38" x14ac:dyDescent="0.3">
      <c r="A1264" s="225" t="s">
        <v>372</v>
      </c>
      <c r="B1264" s="225" t="s">
        <v>10969</v>
      </c>
      <c r="C1264" s="237" t="s">
        <v>10273</v>
      </c>
      <c r="D1264" s="233" t="s">
        <v>11021</v>
      </c>
      <c r="E1264" s="232" t="s">
        <v>6226</v>
      </c>
      <c r="F1264" s="236" t="s">
        <v>10268</v>
      </c>
      <c r="G1264" s="210">
        <v>0</v>
      </c>
      <c r="H1264" s="227" t="s">
        <v>4949</v>
      </c>
      <c r="I1264" s="227"/>
      <c r="J1264" s="227"/>
      <c r="K1264" s="227"/>
      <c r="L1264" s="227"/>
      <c r="M1264" s="227"/>
      <c r="N1264" s="227" t="s">
        <v>10242</v>
      </c>
      <c r="O1264" s="242" t="s">
        <v>10971</v>
      </c>
      <c r="P1264" s="242" t="s">
        <v>10972</v>
      </c>
      <c r="Q1264" s="221" t="s">
        <v>10973</v>
      </c>
      <c r="R1264" s="208" t="s">
        <v>6227</v>
      </c>
      <c r="S1264" s="209" t="s">
        <v>11022</v>
      </c>
      <c r="T1264" s="229">
        <v>45702</v>
      </c>
      <c r="U1264" s="230" t="s">
        <v>10277</v>
      </c>
      <c r="V1264" s="230" t="s">
        <v>10263</v>
      </c>
      <c r="W1264" s="230" t="s">
        <v>10263</v>
      </c>
      <c r="X1264" s="230" t="s">
        <v>10271</v>
      </c>
      <c r="Y1264" s="230"/>
      <c r="Z1264" s="230" t="s">
        <v>10264</v>
      </c>
      <c r="AA1264" s="220">
        <v>202503</v>
      </c>
      <c r="AB1264" s="239"/>
      <c r="AC1264" s="229" t="s">
        <v>10280</v>
      </c>
      <c r="AD1264" s="240" t="s">
        <v>10252</v>
      </c>
      <c r="AE1264" s="241">
        <v>0</v>
      </c>
      <c r="AF1264" s="240" t="s">
        <v>10252</v>
      </c>
      <c r="AG1264" s="235" t="str">
        <f>IFERROR(VLOOKUP(작성용!A:A,RM!A:D,4,0),"-")</f>
        <v>박재현</v>
      </c>
      <c r="AH1264" s="9" t="s">
        <v>10975</v>
      </c>
      <c r="AI1264" s="231" t="s">
        <v>10997</v>
      </c>
      <c r="AJ1264" s="231" t="s">
        <v>4949</v>
      </c>
      <c r="AK1264" s="231" t="s">
        <v>3962</v>
      </c>
      <c r="AL1264" s="231">
        <v>1263</v>
      </c>
    </row>
    <row r="1265" spans="1:38" x14ac:dyDescent="0.3">
      <c r="A1265" s="225" t="s">
        <v>372</v>
      </c>
      <c r="B1265" s="225" t="s">
        <v>10969</v>
      </c>
      <c r="C1265" s="237" t="s">
        <v>10273</v>
      </c>
      <c r="D1265" s="233" t="s">
        <v>11023</v>
      </c>
      <c r="E1265" s="232" t="s">
        <v>5799</v>
      </c>
      <c r="F1265" s="236" t="s">
        <v>10268</v>
      </c>
      <c r="G1265" s="210">
        <v>0</v>
      </c>
      <c r="H1265" s="227" t="s">
        <v>4949</v>
      </c>
      <c r="I1265" s="227"/>
      <c r="J1265" s="227"/>
      <c r="K1265" s="227"/>
      <c r="L1265" s="227"/>
      <c r="M1265" s="227"/>
      <c r="N1265" s="227" t="s">
        <v>10242</v>
      </c>
      <c r="O1265" s="242" t="s">
        <v>10971</v>
      </c>
      <c r="P1265" s="242" t="s">
        <v>10972</v>
      </c>
      <c r="Q1265" s="221" t="s">
        <v>10973</v>
      </c>
      <c r="R1265" s="208" t="s">
        <v>5800</v>
      </c>
      <c r="S1265" s="209" t="s">
        <v>11024</v>
      </c>
      <c r="T1265" s="229">
        <v>45702</v>
      </c>
      <c r="U1265" s="230" t="s">
        <v>10277</v>
      </c>
      <c r="V1265" s="230" t="s">
        <v>10263</v>
      </c>
      <c r="W1265" s="230" t="s">
        <v>10263</v>
      </c>
      <c r="X1265" s="230" t="s">
        <v>10271</v>
      </c>
      <c r="Y1265" s="230"/>
      <c r="Z1265" s="230" t="s">
        <v>10264</v>
      </c>
      <c r="AA1265" s="220">
        <v>202503</v>
      </c>
      <c r="AB1265" s="239"/>
      <c r="AC1265" s="229" t="s">
        <v>10280</v>
      </c>
      <c r="AD1265" s="240" t="s">
        <v>10252</v>
      </c>
      <c r="AE1265" s="241">
        <v>0</v>
      </c>
      <c r="AF1265" s="240" t="s">
        <v>10252</v>
      </c>
      <c r="AG1265" s="235" t="str">
        <f>IFERROR(VLOOKUP(작성용!A:A,RM!A:D,4,0),"-")</f>
        <v>박재현</v>
      </c>
      <c r="AH1265" s="9" t="s">
        <v>10975</v>
      </c>
      <c r="AI1265" s="231" t="s">
        <v>10976</v>
      </c>
      <c r="AJ1265" s="231" t="s">
        <v>4949</v>
      </c>
      <c r="AK1265" s="231" t="s">
        <v>3962</v>
      </c>
      <c r="AL1265" s="231">
        <v>1264</v>
      </c>
    </row>
    <row r="1266" spans="1:38" x14ac:dyDescent="0.3">
      <c r="A1266" s="225" t="s">
        <v>372</v>
      </c>
      <c r="B1266" s="225" t="s">
        <v>10969</v>
      </c>
      <c r="C1266" s="237" t="s">
        <v>10273</v>
      </c>
      <c r="D1266" s="233" t="s">
        <v>11025</v>
      </c>
      <c r="E1266" s="232" t="s">
        <v>6393</v>
      </c>
      <c r="F1266" s="236" t="s">
        <v>10268</v>
      </c>
      <c r="G1266" s="210">
        <v>0</v>
      </c>
      <c r="H1266" s="227" t="s">
        <v>4949</v>
      </c>
      <c r="I1266" s="227"/>
      <c r="J1266" s="227"/>
      <c r="K1266" s="227"/>
      <c r="L1266" s="227"/>
      <c r="M1266" s="227"/>
      <c r="N1266" s="227" t="s">
        <v>10242</v>
      </c>
      <c r="O1266" s="242" t="s">
        <v>10971</v>
      </c>
      <c r="P1266" s="242" t="s">
        <v>10972</v>
      </c>
      <c r="Q1266" s="221" t="s">
        <v>10973</v>
      </c>
      <c r="R1266" s="208" t="s">
        <v>6394</v>
      </c>
      <c r="S1266" s="209" t="s">
        <v>11026</v>
      </c>
      <c r="T1266" s="229">
        <v>45702</v>
      </c>
      <c r="U1266" s="230" t="s">
        <v>10277</v>
      </c>
      <c r="V1266" s="230" t="s">
        <v>10263</v>
      </c>
      <c r="W1266" s="230" t="s">
        <v>10263</v>
      </c>
      <c r="X1266" s="230" t="s">
        <v>10271</v>
      </c>
      <c r="Y1266" s="230"/>
      <c r="Z1266" s="230" t="s">
        <v>10264</v>
      </c>
      <c r="AA1266" s="220">
        <v>202503</v>
      </c>
      <c r="AB1266" s="239"/>
      <c r="AC1266" s="229" t="s">
        <v>10280</v>
      </c>
      <c r="AD1266" s="240" t="s">
        <v>10252</v>
      </c>
      <c r="AE1266" s="241">
        <v>0</v>
      </c>
      <c r="AF1266" s="240" t="s">
        <v>10252</v>
      </c>
      <c r="AG1266" s="235" t="str">
        <f>IFERROR(VLOOKUP(작성용!A:A,RM!A:D,4,0),"-")</f>
        <v>박재현</v>
      </c>
      <c r="AH1266" s="9" t="s">
        <v>10975</v>
      </c>
      <c r="AI1266" s="231" t="s">
        <v>10976</v>
      </c>
      <c r="AJ1266" s="231" t="s">
        <v>4949</v>
      </c>
      <c r="AK1266" s="231" t="s">
        <v>3962</v>
      </c>
      <c r="AL1266" s="231">
        <v>1265</v>
      </c>
    </row>
    <row r="1267" spans="1:38" x14ac:dyDescent="0.3">
      <c r="A1267" s="225" t="s">
        <v>372</v>
      </c>
      <c r="B1267" s="225" t="s">
        <v>10969</v>
      </c>
      <c r="C1267" s="237" t="s">
        <v>10273</v>
      </c>
      <c r="D1267" s="233" t="s">
        <v>11027</v>
      </c>
      <c r="E1267" s="232" t="s">
        <v>6395</v>
      </c>
      <c r="F1267" s="236" t="s">
        <v>10268</v>
      </c>
      <c r="G1267" s="210">
        <v>0</v>
      </c>
      <c r="H1267" s="227" t="s">
        <v>4949</v>
      </c>
      <c r="I1267" s="227"/>
      <c r="J1267" s="227"/>
      <c r="K1267" s="227"/>
      <c r="L1267" s="227"/>
      <c r="M1267" s="227"/>
      <c r="N1267" s="227" t="s">
        <v>10242</v>
      </c>
      <c r="O1267" s="242" t="s">
        <v>10971</v>
      </c>
      <c r="P1267" s="242" t="s">
        <v>10972</v>
      </c>
      <c r="Q1267" s="221" t="s">
        <v>10973</v>
      </c>
      <c r="R1267" s="208" t="s">
        <v>6396</v>
      </c>
      <c r="S1267" s="209" t="s">
        <v>11028</v>
      </c>
      <c r="T1267" s="229">
        <v>45702</v>
      </c>
      <c r="U1267" s="230" t="s">
        <v>10277</v>
      </c>
      <c r="V1267" s="230" t="s">
        <v>10263</v>
      </c>
      <c r="W1267" s="230" t="s">
        <v>10263</v>
      </c>
      <c r="X1267" s="230" t="s">
        <v>10271</v>
      </c>
      <c r="Y1267" s="230"/>
      <c r="Z1267" s="230" t="s">
        <v>10264</v>
      </c>
      <c r="AA1267" s="220">
        <v>202503</v>
      </c>
      <c r="AB1267" s="239"/>
      <c r="AC1267" s="229" t="s">
        <v>10280</v>
      </c>
      <c r="AD1267" s="240" t="s">
        <v>10252</v>
      </c>
      <c r="AE1267" s="241">
        <v>0</v>
      </c>
      <c r="AF1267" s="240" t="s">
        <v>10252</v>
      </c>
      <c r="AG1267" s="235" t="str">
        <f>IFERROR(VLOOKUP(작성용!A:A,RM!A:D,4,0),"-")</f>
        <v>박재현</v>
      </c>
      <c r="AH1267" s="9" t="s">
        <v>10975</v>
      </c>
      <c r="AI1267" s="231" t="s">
        <v>10976</v>
      </c>
      <c r="AJ1267" s="231" t="s">
        <v>4949</v>
      </c>
      <c r="AK1267" s="231" t="s">
        <v>3962</v>
      </c>
      <c r="AL1267" s="231">
        <v>1266</v>
      </c>
    </row>
    <row r="1268" spans="1:38" x14ac:dyDescent="0.3">
      <c r="A1268" s="225" t="s">
        <v>372</v>
      </c>
      <c r="B1268" s="225" t="s">
        <v>10969</v>
      </c>
      <c r="C1268" s="237" t="s">
        <v>10273</v>
      </c>
      <c r="D1268" s="233" t="s">
        <v>11029</v>
      </c>
      <c r="E1268" s="232" t="s">
        <v>6397</v>
      </c>
      <c r="F1268" s="236" t="s">
        <v>10268</v>
      </c>
      <c r="G1268" s="210">
        <v>0</v>
      </c>
      <c r="H1268" s="227" t="s">
        <v>4949</v>
      </c>
      <c r="I1268" s="227"/>
      <c r="J1268" s="227"/>
      <c r="K1268" s="227"/>
      <c r="L1268" s="227"/>
      <c r="M1268" s="227"/>
      <c r="N1268" s="227" t="s">
        <v>10242</v>
      </c>
      <c r="O1268" s="242" t="s">
        <v>10971</v>
      </c>
      <c r="P1268" s="242" t="s">
        <v>10972</v>
      </c>
      <c r="Q1268" s="221" t="s">
        <v>10973</v>
      </c>
      <c r="R1268" s="208" t="s">
        <v>6398</v>
      </c>
      <c r="S1268" s="209" t="s">
        <v>11030</v>
      </c>
      <c r="T1268" s="229">
        <v>45702</v>
      </c>
      <c r="U1268" s="230" t="s">
        <v>10277</v>
      </c>
      <c r="V1268" s="230" t="s">
        <v>10263</v>
      </c>
      <c r="W1268" s="230" t="s">
        <v>10263</v>
      </c>
      <c r="X1268" s="230" t="s">
        <v>10271</v>
      </c>
      <c r="Y1268" s="230"/>
      <c r="Z1268" s="230" t="s">
        <v>10264</v>
      </c>
      <c r="AA1268" s="220">
        <v>202503</v>
      </c>
      <c r="AB1268" s="239"/>
      <c r="AC1268" s="229" t="s">
        <v>10280</v>
      </c>
      <c r="AD1268" s="240" t="s">
        <v>10252</v>
      </c>
      <c r="AE1268" s="241">
        <v>0</v>
      </c>
      <c r="AF1268" s="240" t="s">
        <v>10252</v>
      </c>
      <c r="AG1268" s="235" t="str">
        <f>IFERROR(VLOOKUP(작성용!A:A,RM!A:D,4,0),"-")</f>
        <v>박재현</v>
      </c>
      <c r="AH1268" s="9" t="s">
        <v>10975</v>
      </c>
      <c r="AI1268" s="231" t="s">
        <v>10976</v>
      </c>
      <c r="AJ1268" s="231" t="s">
        <v>4949</v>
      </c>
      <c r="AK1268" s="231" t="s">
        <v>3962</v>
      </c>
      <c r="AL1268" s="231">
        <v>1267</v>
      </c>
    </row>
    <row r="1269" spans="1:38" x14ac:dyDescent="0.3">
      <c r="A1269" s="225" t="s">
        <v>372</v>
      </c>
      <c r="B1269" s="225" t="s">
        <v>10969</v>
      </c>
      <c r="C1269" s="237" t="s">
        <v>10273</v>
      </c>
      <c r="D1269" s="233" t="s">
        <v>11031</v>
      </c>
      <c r="E1269" s="232" t="s">
        <v>6399</v>
      </c>
      <c r="F1269" s="236" t="s">
        <v>10268</v>
      </c>
      <c r="G1269" s="210">
        <v>0</v>
      </c>
      <c r="H1269" s="227" t="s">
        <v>4949</v>
      </c>
      <c r="I1269" s="227"/>
      <c r="J1269" s="227"/>
      <c r="K1269" s="227"/>
      <c r="L1269" s="227"/>
      <c r="M1269" s="227"/>
      <c r="N1269" s="227" t="s">
        <v>10242</v>
      </c>
      <c r="O1269" s="242" t="s">
        <v>10971</v>
      </c>
      <c r="P1269" s="242" t="s">
        <v>10972</v>
      </c>
      <c r="Q1269" s="221" t="s">
        <v>10973</v>
      </c>
      <c r="R1269" s="208" t="s">
        <v>6400</v>
      </c>
      <c r="S1269" s="209" t="s">
        <v>11032</v>
      </c>
      <c r="T1269" s="229">
        <v>45702</v>
      </c>
      <c r="U1269" s="230" t="s">
        <v>10277</v>
      </c>
      <c r="V1269" s="230" t="s">
        <v>10263</v>
      </c>
      <c r="W1269" s="230" t="s">
        <v>10263</v>
      </c>
      <c r="X1269" s="230" t="s">
        <v>10271</v>
      </c>
      <c r="Y1269" s="230"/>
      <c r="Z1269" s="230" t="s">
        <v>10264</v>
      </c>
      <c r="AA1269" s="220">
        <v>202503</v>
      </c>
      <c r="AB1269" s="239"/>
      <c r="AC1269" s="229" t="s">
        <v>10280</v>
      </c>
      <c r="AD1269" s="240" t="s">
        <v>10252</v>
      </c>
      <c r="AE1269" s="241">
        <v>0</v>
      </c>
      <c r="AF1269" s="240" t="s">
        <v>10252</v>
      </c>
      <c r="AG1269" s="235" t="str">
        <f>IFERROR(VLOOKUP(작성용!A:A,RM!A:D,4,0),"-")</f>
        <v>박재현</v>
      </c>
      <c r="AH1269" s="9" t="s">
        <v>10975</v>
      </c>
      <c r="AI1269" s="231" t="s">
        <v>10997</v>
      </c>
      <c r="AJ1269" s="231" t="s">
        <v>4949</v>
      </c>
      <c r="AK1269" s="231" t="s">
        <v>3962</v>
      </c>
      <c r="AL1269" s="231">
        <v>1268</v>
      </c>
    </row>
    <row r="1270" spans="1:38" x14ac:dyDescent="0.3">
      <c r="A1270" s="225" t="s">
        <v>372</v>
      </c>
      <c r="B1270" s="225" t="s">
        <v>10969</v>
      </c>
      <c r="C1270" s="237" t="s">
        <v>10273</v>
      </c>
      <c r="D1270" s="233" t="s">
        <v>11033</v>
      </c>
      <c r="E1270" s="232" t="s">
        <v>3861</v>
      </c>
      <c r="F1270" s="236" t="s">
        <v>10268</v>
      </c>
      <c r="G1270" s="210">
        <v>0</v>
      </c>
      <c r="H1270" s="227" t="s">
        <v>4949</v>
      </c>
      <c r="I1270" s="227"/>
      <c r="J1270" s="227"/>
      <c r="K1270" s="227"/>
      <c r="L1270" s="227"/>
      <c r="M1270" s="227"/>
      <c r="N1270" s="227" t="s">
        <v>10242</v>
      </c>
      <c r="O1270" s="242" t="s">
        <v>10971</v>
      </c>
      <c r="P1270" s="242" t="s">
        <v>10972</v>
      </c>
      <c r="Q1270" s="221" t="s">
        <v>10973</v>
      </c>
      <c r="R1270" s="208" t="s">
        <v>3862</v>
      </c>
      <c r="S1270" s="209" t="s">
        <v>11034</v>
      </c>
      <c r="T1270" s="229">
        <v>45702</v>
      </c>
      <c r="U1270" s="230" t="s">
        <v>10277</v>
      </c>
      <c r="V1270" s="230" t="s">
        <v>10263</v>
      </c>
      <c r="W1270" s="230" t="s">
        <v>10263</v>
      </c>
      <c r="X1270" s="230" t="s">
        <v>10271</v>
      </c>
      <c r="Y1270" s="230"/>
      <c r="Z1270" s="230" t="s">
        <v>10264</v>
      </c>
      <c r="AA1270" s="220">
        <v>202503</v>
      </c>
      <c r="AB1270" s="239"/>
      <c r="AC1270" s="229" t="s">
        <v>10280</v>
      </c>
      <c r="AD1270" s="240" t="s">
        <v>10252</v>
      </c>
      <c r="AE1270" s="241">
        <v>0</v>
      </c>
      <c r="AF1270" s="240" t="s">
        <v>10252</v>
      </c>
      <c r="AG1270" s="235" t="str">
        <f>IFERROR(VLOOKUP(작성용!A:A,RM!A:D,4,0),"-")</f>
        <v>박재현</v>
      </c>
      <c r="AH1270" s="9" t="s">
        <v>10975</v>
      </c>
      <c r="AI1270" s="231" t="s">
        <v>10976</v>
      </c>
      <c r="AJ1270" s="231" t="s">
        <v>4949</v>
      </c>
      <c r="AK1270" s="231" t="s">
        <v>3962</v>
      </c>
      <c r="AL1270" s="231">
        <v>1269</v>
      </c>
    </row>
    <row r="1271" spans="1:38" x14ac:dyDescent="0.3">
      <c r="A1271" s="225" t="s">
        <v>372</v>
      </c>
      <c r="B1271" s="225" t="s">
        <v>10969</v>
      </c>
      <c r="C1271" s="237" t="s">
        <v>10273</v>
      </c>
      <c r="D1271" s="233" t="s">
        <v>11035</v>
      </c>
      <c r="E1271" s="232" t="s">
        <v>3647</v>
      </c>
      <c r="F1271" s="236" t="s">
        <v>10268</v>
      </c>
      <c r="G1271" s="210">
        <v>0</v>
      </c>
      <c r="H1271" s="227" t="s">
        <v>4949</v>
      </c>
      <c r="I1271" s="227"/>
      <c r="J1271" s="227"/>
      <c r="K1271" s="227"/>
      <c r="L1271" s="227"/>
      <c r="M1271" s="227"/>
      <c r="N1271" s="227" t="s">
        <v>10242</v>
      </c>
      <c r="O1271" s="242" t="s">
        <v>10971</v>
      </c>
      <c r="P1271" s="242" t="s">
        <v>10972</v>
      </c>
      <c r="Q1271" s="221" t="s">
        <v>10973</v>
      </c>
      <c r="R1271" s="208" t="s">
        <v>3704</v>
      </c>
      <c r="S1271" s="209" t="s">
        <v>11036</v>
      </c>
      <c r="T1271" s="229">
        <v>45702</v>
      </c>
      <c r="U1271" s="230" t="s">
        <v>10277</v>
      </c>
      <c r="V1271" s="230" t="s">
        <v>10263</v>
      </c>
      <c r="W1271" s="230" t="s">
        <v>10263</v>
      </c>
      <c r="X1271" s="230" t="s">
        <v>10271</v>
      </c>
      <c r="Y1271" s="230"/>
      <c r="Z1271" s="230" t="s">
        <v>10264</v>
      </c>
      <c r="AA1271" s="220">
        <v>202503</v>
      </c>
      <c r="AB1271" s="239"/>
      <c r="AC1271" s="229" t="s">
        <v>10280</v>
      </c>
      <c r="AD1271" s="240" t="s">
        <v>10252</v>
      </c>
      <c r="AE1271" s="241">
        <v>0</v>
      </c>
      <c r="AF1271" s="240" t="s">
        <v>10252</v>
      </c>
      <c r="AG1271" s="235" t="str">
        <f>IFERROR(VLOOKUP(작성용!A:A,RM!A:D,4,0),"-")</f>
        <v>박재현</v>
      </c>
      <c r="AH1271" s="9" t="s">
        <v>10975</v>
      </c>
      <c r="AI1271" s="231" t="s">
        <v>10976</v>
      </c>
      <c r="AJ1271" s="231" t="s">
        <v>4949</v>
      </c>
      <c r="AK1271" s="231" t="s">
        <v>3962</v>
      </c>
      <c r="AL1271" s="231">
        <v>1270</v>
      </c>
    </row>
    <row r="1272" spans="1:38" x14ac:dyDescent="0.3">
      <c r="A1272" s="225" t="s">
        <v>372</v>
      </c>
      <c r="B1272" s="225" t="s">
        <v>10969</v>
      </c>
      <c r="C1272" s="237" t="s">
        <v>10273</v>
      </c>
      <c r="D1272" s="233" t="s">
        <v>11037</v>
      </c>
      <c r="E1272" s="232" t="s">
        <v>3863</v>
      </c>
      <c r="F1272" s="236" t="s">
        <v>10268</v>
      </c>
      <c r="G1272" s="210">
        <v>0</v>
      </c>
      <c r="H1272" s="227" t="s">
        <v>4949</v>
      </c>
      <c r="I1272" s="227"/>
      <c r="J1272" s="227"/>
      <c r="K1272" s="227"/>
      <c r="L1272" s="227"/>
      <c r="M1272" s="227"/>
      <c r="N1272" s="227" t="s">
        <v>10242</v>
      </c>
      <c r="O1272" s="242" t="s">
        <v>10971</v>
      </c>
      <c r="P1272" s="242" t="s">
        <v>10972</v>
      </c>
      <c r="Q1272" s="221" t="s">
        <v>10973</v>
      </c>
      <c r="R1272" s="208" t="s">
        <v>3864</v>
      </c>
      <c r="S1272" s="209" t="s">
        <v>11038</v>
      </c>
      <c r="T1272" s="229">
        <v>45702</v>
      </c>
      <c r="U1272" s="230" t="s">
        <v>10277</v>
      </c>
      <c r="V1272" s="230" t="s">
        <v>10263</v>
      </c>
      <c r="W1272" s="230" t="s">
        <v>10263</v>
      </c>
      <c r="X1272" s="230" t="s">
        <v>10271</v>
      </c>
      <c r="Y1272" s="230"/>
      <c r="Z1272" s="230" t="s">
        <v>10264</v>
      </c>
      <c r="AA1272" s="220">
        <v>202503</v>
      </c>
      <c r="AB1272" s="239"/>
      <c r="AC1272" s="229" t="s">
        <v>10280</v>
      </c>
      <c r="AD1272" s="240" t="s">
        <v>10252</v>
      </c>
      <c r="AE1272" s="241">
        <v>0</v>
      </c>
      <c r="AF1272" s="240" t="s">
        <v>10252</v>
      </c>
      <c r="AG1272" s="235" t="str">
        <f>IFERROR(VLOOKUP(작성용!A:A,RM!A:D,4,0),"-")</f>
        <v>박재현</v>
      </c>
      <c r="AH1272" s="9" t="s">
        <v>10975</v>
      </c>
      <c r="AI1272" s="231" t="s">
        <v>10997</v>
      </c>
      <c r="AJ1272" s="231" t="s">
        <v>4949</v>
      </c>
      <c r="AK1272" s="231" t="s">
        <v>3962</v>
      </c>
      <c r="AL1272" s="231">
        <v>1271</v>
      </c>
    </row>
    <row r="1273" spans="1:38" x14ac:dyDescent="0.3">
      <c r="A1273" s="225" t="s">
        <v>372</v>
      </c>
      <c r="B1273" s="225" t="s">
        <v>10969</v>
      </c>
      <c r="C1273" s="237" t="s">
        <v>10273</v>
      </c>
      <c r="D1273" s="233" t="s">
        <v>11039</v>
      </c>
      <c r="E1273" s="232" t="s">
        <v>6401</v>
      </c>
      <c r="F1273" s="236" t="s">
        <v>10268</v>
      </c>
      <c r="G1273" s="210">
        <v>0</v>
      </c>
      <c r="H1273" s="227" t="s">
        <v>4949</v>
      </c>
      <c r="I1273" s="227"/>
      <c r="J1273" s="227"/>
      <c r="K1273" s="227"/>
      <c r="L1273" s="227"/>
      <c r="M1273" s="227"/>
      <c r="N1273" s="227" t="s">
        <v>10242</v>
      </c>
      <c r="O1273" s="242" t="s">
        <v>10971</v>
      </c>
      <c r="P1273" s="242" t="s">
        <v>10972</v>
      </c>
      <c r="Q1273" s="221" t="s">
        <v>10973</v>
      </c>
      <c r="R1273" s="208" t="s">
        <v>6402</v>
      </c>
      <c r="S1273" s="209" t="s">
        <v>11040</v>
      </c>
      <c r="T1273" s="229">
        <v>45702</v>
      </c>
      <c r="U1273" s="230" t="s">
        <v>10277</v>
      </c>
      <c r="V1273" s="230" t="s">
        <v>10263</v>
      </c>
      <c r="W1273" s="230" t="s">
        <v>10263</v>
      </c>
      <c r="X1273" s="230" t="s">
        <v>10271</v>
      </c>
      <c r="Y1273" s="230"/>
      <c r="Z1273" s="230" t="s">
        <v>10264</v>
      </c>
      <c r="AA1273" s="220">
        <v>202503</v>
      </c>
      <c r="AB1273" s="239"/>
      <c r="AC1273" s="229" t="s">
        <v>10280</v>
      </c>
      <c r="AD1273" s="240" t="s">
        <v>10252</v>
      </c>
      <c r="AE1273" s="241">
        <v>0</v>
      </c>
      <c r="AF1273" s="240" t="s">
        <v>10252</v>
      </c>
      <c r="AG1273" s="235" t="str">
        <f>IFERROR(VLOOKUP(작성용!A:A,RM!A:D,4,0),"-")</f>
        <v>박재현</v>
      </c>
      <c r="AH1273" s="9" t="s">
        <v>10975</v>
      </c>
      <c r="AI1273" s="231" t="s">
        <v>10997</v>
      </c>
      <c r="AJ1273" s="231" t="s">
        <v>4949</v>
      </c>
      <c r="AK1273" s="231" t="s">
        <v>3962</v>
      </c>
      <c r="AL1273" s="231">
        <v>1272</v>
      </c>
    </row>
    <row r="1274" spans="1:38" x14ac:dyDescent="0.3">
      <c r="A1274" s="225" t="s">
        <v>372</v>
      </c>
      <c r="B1274" s="225" t="s">
        <v>10969</v>
      </c>
      <c r="C1274" s="237" t="s">
        <v>10273</v>
      </c>
      <c r="D1274" s="233" t="s">
        <v>11041</v>
      </c>
      <c r="E1274" s="232" t="s">
        <v>6251</v>
      </c>
      <c r="F1274" s="236" t="s">
        <v>10268</v>
      </c>
      <c r="G1274" s="210">
        <v>0</v>
      </c>
      <c r="H1274" s="227" t="s">
        <v>4949</v>
      </c>
      <c r="I1274" s="227"/>
      <c r="J1274" s="227"/>
      <c r="K1274" s="227"/>
      <c r="L1274" s="227"/>
      <c r="M1274" s="227"/>
      <c r="N1274" s="227" t="s">
        <v>10242</v>
      </c>
      <c r="O1274" s="242" t="s">
        <v>10971</v>
      </c>
      <c r="P1274" s="242" t="s">
        <v>10972</v>
      </c>
      <c r="Q1274" s="221" t="s">
        <v>10973</v>
      </c>
      <c r="R1274" s="208" t="s">
        <v>6252</v>
      </c>
      <c r="S1274" s="209" t="s">
        <v>11042</v>
      </c>
      <c r="T1274" s="229">
        <v>45702</v>
      </c>
      <c r="U1274" s="230" t="s">
        <v>10277</v>
      </c>
      <c r="V1274" s="230" t="s">
        <v>10263</v>
      </c>
      <c r="W1274" s="230" t="s">
        <v>10263</v>
      </c>
      <c r="X1274" s="230" t="s">
        <v>10271</v>
      </c>
      <c r="Y1274" s="230"/>
      <c r="Z1274" s="230" t="s">
        <v>10264</v>
      </c>
      <c r="AA1274" s="220">
        <v>202503</v>
      </c>
      <c r="AB1274" s="239"/>
      <c r="AC1274" s="229" t="s">
        <v>10280</v>
      </c>
      <c r="AD1274" s="240" t="s">
        <v>10252</v>
      </c>
      <c r="AE1274" s="241">
        <v>0</v>
      </c>
      <c r="AF1274" s="240" t="s">
        <v>10252</v>
      </c>
      <c r="AG1274" s="235" t="str">
        <f>IFERROR(VLOOKUP(작성용!A:A,RM!A:D,4,0),"-")</f>
        <v>박재현</v>
      </c>
      <c r="AH1274" s="9" t="s">
        <v>10975</v>
      </c>
      <c r="AI1274" s="231" t="s">
        <v>10976</v>
      </c>
      <c r="AJ1274" s="231" t="s">
        <v>4949</v>
      </c>
      <c r="AK1274" s="231" t="s">
        <v>3962</v>
      </c>
      <c r="AL1274" s="231">
        <v>1273</v>
      </c>
    </row>
    <row r="1275" spans="1:38" x14ac:dyDescent="0.3">
      <c r="A1275" s="225" t="s">
        <v>372</v>
      </c>
      <c r="B1275" s="225" t="s">
        <v>10969</v>
      </c>
      <c r="C1275" s="237" t="s">
        <v>10273</v>
      </c>
      <c r="D1275" s="233" t="s">
        <v>11043</v>
      </c>
      <c r="E1275" s="232" t="s">
        <v>6253</v>
      </c>
      <c r="F1275" s="236" t="s">
        <v>10268</v>
      </c>
      <c r="G1275" s="210">
        <v>0</v>
      </c>
      <c r="H1275" s="227" t="s">
        <v>4949</v>
      </c>
      <c r="I1275" s="227"/>
      <c r="J1275" s="227"/>
      <c r="K1275" s="227"/>
      <c r="L1275" s="227"/>
      <c r="M1275" s="227"/>
      <c r="N1275" s="227" t="s">
        <v>10242</v>
      </c>
      <c r="O1275" s="242" t="s">
        <v>10971</v>
      </c>
      <c r="P1275" s="242" t="s">
        <v>10972</v>
      </c>
      <c r="Q1275" s="221" t="s">
        <v>10973</v>
      </c>
      <c r="R1275" s="208" t="s">
        <v>6254</v>
      </c>
      <c r="S1275" s="209" t="s">
        <v>11044</v>
      </c>
      <c r="T1275" s="229">
        <v>45702</v>
      </c>
      <c r="U1275" s="230" t="s">
        <v>10277</v>
      </c>
      <c r="V1275" s="230" t="s">
        <v>10263</v>
      </c>
      <c r="W1275" s="230" t="s">
        <v>10263</v>
      </c>
      <c r="X1275" s="230" t="s">
        <v>10271</v>
      </c>
      <c r="Y1275" s="230"/>
      <c r="Z1275" s="230" t="s">
        <v>10264</v>
      </c>
      <c r="AA1275" s="220">
        <v>202503</v>
      </c>
      <c r="AB1275" s="239"/>
      <c r="AC1275" s="229" t="s">
        <v>10280</v>
      </c>
      <c r="AD1275" s="240" t="s">
        <v>10252</v>
      </c>
      <c r="AE1275" s="241">
        <v>0</v>
      </c>
      <c r="AF1275" s="240" t="s">
        <v>10252</v>
      </c>
      <c r="AG1275" s="235" t="str">
        <f>IFERROR(VLOOKUP(작성용!A:A,RM!A:D,4,0),"-")</f>
        <v>박재현</v>
      </c>
      <c r="AH1275" s="9" t="s">
        <v>10975</v>
      </c>
      <c r="AI1275" s="231" t="s">
        <v>10997</v>
      </c>
      <c r="AJ1275" s="231" t="s">
        <v>4949</v>
      </c>
      <c r="AK1275" s="231" t="s">
        <v>3962</v>
      </c>
      <c r="AL1275" s="231">
        <v>1274</v>
      </c>
    </row>
    <row r="1276" spans="1:38" x14ac:dyDescent="0.3">
      <c r="A1276" s="225" t="s">
        <v>372</v>
      </c>
      <c r="B1276" s="225" t="s">
        <v>10969</v>
      </c>
      <c r="C1276" s="237" t="s">
        <v>10273</v>
      </c>
      <c r="D1276" s="233" t="s">
        <v>11045</v>
      </c>
      <c r="E1276" s="232" t="s">
        <v>6404</v>
      </c>
      <c r="F1276" s="236" t="s">
        <v>10268</v>
      </c>
      <c r="G1276" s="210">
        <v>0</v>
      </c>
      <c r="H1276" s="227" t="s">
        <v>4949</v>
      </c>
      <c r="I1276" s="227"/>
      <c r="J1276" s="227"/>
      <c r="K1276" s="227"/>
      <c r="L1276" s="227"/>
      <c r="M1276" s="227"/>
      <c r="N1276" s="227" t="s">
        <v>10242</v>
      </c>
      <c r="O1276" s="242" t="s">
        <v>10971</v>
      </c>
      <c r="P1276" s="242" t="s">
        <v>10972</v>
      </c>
      <c r="Q1276" s="221" t="s">
        <v>10973</v>
      </c>
      <c r="R1276" s="208" t="s">
        <v>6405</v>
      </c>
      <c r="S1276" s="209" t="s">
        <v>11046</v>
      </c>
      <c r="T1276" s="229">
        <v>45702</v>
      </c>
      <c r="U1276" s="230" t="s">
        <v>10277</v>
      </c>
      <c r="V1276" s="230" t="s">
        <v>10263</v>
      </c>
      <c r="W1276" s="230" t="s">
        <v>10263</v>
      </c>
      <c r="X1276" s="230" t="s">
        <v>10271</v>
      </c>
      <c r="Y1276" s="230"/>
      <c r="Z1276" s="230" t="s">
        <v>10264</v>
      </c>
      <c r="AA1276" s="220">
        <v>202503</v>
      </c>
      <c r="AB1276" s="239"/>
      <c r="AC1276" s="229" t="s">
        <v>10280</v>
      </c>
      <c r="AD1276" s="240" t="s">
        <v>10252</v>
      </c>
      <c r="AE1276" s="241">
        <v>0</v>
      </c>
      <c r="AF1276" s="240" t="s">
        <v>10252</v>
      </c>
      <c r="AG1276" s="235" t="str">
        <f>IFERROR(VLOOKUP(작성용!A:A,RM!A:D,4,0),"-")</f>
        <v>박재현</v>
      </c>
      <c r="AH1276" s="9" t="s">
        <v>10975</v>
      </c>
      <c r="AI1276" s="231" t="s">
        <v>10997</v>
      </c>
      <c r="AJ1276" s="231" t="s">
        <v>4949</v>
      </c>
      <c r="AK1276" s="231" t="s">
        <v>3962</v>
      </c>
      <c r="AL1276" s="231">
        <v>1275</v>
      </c>
    </row>
    <row r="1277" spans="1:38" x14ac:dyDescent="0.3">
      <c r="A1277" s="225" t="s">
        <v>372</v>
      </c>
      <c r="B1277" s="225" t="s">
        <v>10969</v>
      </c>
      <c r="C1277" s="237" t="s">
        <v>10273</v>
      </c>
      <c r="D1277" s="233" t="s">
        <v>11047</v>
      </c>
      <c r="E1277" s="232" t="s">
        <v>6407</v>
      </c>
      <c r="F1277" s="236" t="s">
        <v>10268</v>
      </c>
      <c r="G1277" s="210">
        <v>0</v>
      </c>
      <c r="H1277" s="227" t="s">
        <v>4949</v>
      </c>
      <c r="I1277" s="227"/>
      <c r="J1277" s="227"/>
      <c r="K1277" s="227"/>
      <c r="L1277" s="227"/>
      <c r="M1277" s="227"/>
      <c r="N1277" s="227" t="s">
        <v>10242</v>
      </c>
      <c r="O1277" s="242" t="s">
        <v>10971</v>
      </c>
      <c r="P1277" s="242" t="s">
        <v>10972</v>
      </c>
      <c r="Q1277" s="221" t="s">
        <v>10973</v>
      </c>
      <c r="R1277" s="208" t="s">
        <v>6408</v>
      </c>
      <c r="S1277" s="209" t="s">
        <v>11048</v>
      </c>
      <c r="T1277" s="229">
        <v>45702</v>
      </c>
      <c r="U1277" s="230" t="s">
        <v>10277</v>
      </c>
      <c r="V1277" s="230" t="s">
        <v>10263</v>
      </c>
      <c r="W1277" s="230" t="s">
        <v>10263</v>
      </c>
      <c r="X1277" s="230" t="s">
        <v>10271</v>
      </c>
      <c r="Y1277" s="230"/>
      <c r="Z1277" s="230" t="s">
        <v>10264</v>
      </c>
      <c r="AA1277" s="220">
        <v>202503</v>
      </c>
      <c r="AB1277" s="239"/>
      <c r="AC1277" s="229" t="s">
        <v>10280</v>
      </c>
      <c r="AD1277" s="240" t="s">
        <v>10252</v>
      </c>
      <c r="AE1277" s="241">
        <v>0</v>
      </c>
      <c r="AF1277" s="240" t="s">
        <v>10252</v>
      </c>
      <c r="AG1277" s="235" t="str">
        <f>IFERROR(VLOOKUP(작성용!A:A,RM!A:D,4,0),"-")</f>
        <v>박재현</v>
      </c>
      <c r="AH1277" s="9" t="s">
        <v>10975</v>
      </c>
      <c r="AI1277" s="231" t="s">
        <v>10976</v>
      </c>
      <c r="AJ1277" s="231" t="s">
        <v>4949</v>
      </c>
      <c r="AK1277" s="231" t="s">
        <v>3962</v>
      </c>
      <c r="AL1277" s="231">
        <v>1276</v>
      </c>
    </row>
    <row r="1278" spans="1:38" x14ac:dyDescent="0.3">
      <c r="A1278" s="225" t="s">
        <v>372</v>
      </c>
      <c r="B1278" s="225" t="s">
        <v>10969</v>
      </c>
      <c r="C1278" s="237" t="s">
        <v>10273</v>
      </c>
      <c r="D1278" s="233" t="s">
        <v>11049</v>
      </c>
      <c r="E1278" s="232" t="s">
        <v>6410</v>
      </c>
      <c r="F1278" s="236" t="s">
        <v>10268</v>
      </c>
      <c r="G1278" s="210">
        <v>0</v>
      </c>
      <c r="H1278" s="227" t="s">
        <v>4949</v>
      </c>
      <c r="I1278" s="227"/>
      <c r="J1278" s="227"/>
      <c r="K1278" s="227"/>
      <c r="L1278" s="227"/>
      <c r="M1278" s="227"/>
      <c r="N1278" s="227" t="s">
        <v>10242</v>
      </c>
      <c r="O1278" s="242" t="s">
        <v>10971</v>
      </c>
      <c r="P1278" s="242" t="s">
        <v>10972</v>
      </c>
      <c r="Q1278" s="221" t="s">
        <v>10973</v>
      </c>
      <c r="R1278" s="208" t="s">
        <v>6411</v>
      </c>
      <c r="S1278" s="209" t="s">
        <v>11050</v>
      </c>
      <c r="T1278" s="229">
        <v>45702</v>
      </c>
      <c r="U1278" s="230" t="s">
        <v>10277</v>
      </c>
      <c r="V1278" s="230" t="s">
        <v>10263</v>
      </c>
      <c r="W1278" s="230" t="s">
        <v>10263</v>
      </c>
      <c r="X1278" s="230" t="s">
        <v>10271</v>
      </c>
      <c r="Y1278" s="230"/>
      <c r="Z1278" s="230" t="s">
        <v>10264</v>
      </c>
      <c r="AA1278" s="220">
        <v>202503</v>
      </c>
      <c r="AB1278" s="239"/>
      <c r="AC1278" s="229" t="s">
        <v>10280</v>
      </c>
      <c r="AD1278" s="240" t="s">
        <v>10252</v>
      </c>
      <c r="AE1278" s="241">
        <v>0</v>
      </c>
      <c r="AF1278" s="240" t="s">
        <v>10252</v>
      </c>
      <c r="AG1278" s="235" t="str">
        <f>IFERROR(VLOOKUP(작성용!A:A,RM!A:D,4,0),"-")</f>
        <v>박재현</v>
      </c>
      <c r="AH1278" s="9" t="s">
        <v>10975</v>
      </c>
      <c r="AI1278" s="231" t="s">
        <v>10976</v>
      </c>
      <c r="AJ1278" s="231" t="s">
        <v>4949</v>
      </c>
      <c r="AK1278" s="231" t="s">
        <v>3962</v>
      </c>
      <c r="AL1278" s="231">
        <v>1277</v>
      </c>
    </row>
    <row r="1279" spans="1:38" x14ac:dyDescent="0.3">
      <c r="A1279" s="225" t="s">
        <v>372</v>
      </c>
      <c r="B1279" s="225" t="s">
        <v>10969</v>
      </c>
      <c r="C1279" s="237" t="s">
        <v>10273</v>
      </c>
      <c r="D1279" s="233" t="s">
        <v>11051</v>
      </c>
      <c r="E1279" s="232" t="s">
        <v>6412</v>
      </c>
      <c r="F1279" s="236" t="s">
        <v>10268</v>
      </c>
      <c r="G1279" s="210">
        <v>0</v>
      </c>
      <c r="H1279" s="227" t="s">
        <v>4949</v>
      </c>
      <c r="I1279" s="227"/>
      <c r="J1279" s="227"/>
      <c r="K1279" s="227"/>
      <c r="L1279" s="227"/>
      <c r="M1279" s="227"/>
      <c r="N1279" s="227" t="s">
        <v>10242</v>
      </c>
      <c r="O1279" s="242" t="s">
        <v>10971</v>
      </c>
      <c r="P1279" s="242" t="s">
        <v>10972</v>
      </c>
      <c r="Q1279" s="221" t="s">
        <v>10973</v>
      </c>
      <c r="R1279" s="208" t="s">
        <v>6413</v>
      </c>
      <c r="S1279" s="209" t="s">
        <v>11052</v>
      </c>
      <c r="T1279" s="229">
        <v>45702</v>
      </c>
      <c r="U1279" s="230" t="s">
        <v>10277</v>
      </c>
      <c r="V1279" s="230" t="s">
        <v>10263</v>
      </c>
      <c r="W1279" s="230" t="s">
        <v>10263</v>
      </c>
      <c r="X1279" s="230" t="s">
        <v>10271</v>
      </c>
      <c r="Y1279" s="230"/>
      <c r="Z1279" s="230" t="s">
        <v>10264</v>
      </c>
      <c r="AA1279" s="220">
        <v>202503</v>
      </c>
      <c r="AB1279" s="239"/>
      <c r="AC1279" s="229" t="s">
        <v>10280</v>
      </c>
      <c r="AD1279" s="240" t="s">
        <v>10252</v>
      </c>
      <c r="AE1279" s="241">
        <v>0</v>
      </c>
      <c r="AF1279" s="240" t="s">
        <v>10252</v>
      </c>
      <c r="AG1279" s="235" t="str">
        <f>IFERROR(VLOOKUP(작성용!A:A,RM!A:D,4,0),"-")</f>
        <v>박재현</v>
      </c>
      <c r="AH1279" s="9" t="s">
        <v>10975</v>
      </c>
      <c r="AI1279" s="231" t="s">
        <v>10997</v>
      </c>
      <c r="AJ1279" s="231" t="s">
        <v>4949</v>
      </c>
      <c r="AK1279" s="231" t="s">
        <v>3962</v>
      </c>
      <c r="AL1279" s="231">
        <v>1278</v>
      </c>
    </row>
    <row r="1280" spans="1:38" x14ac:dyDescent="0.3">
      <c r="A1280" s="225" t="s">
        <v>372</v>
      </c>
      <c r="B1280" s="225" t="s">
        <v>10969</v>
      </c>
      <c r="C1280" s="237" t="s">
        <v>10273</v>
      </c>
      <c r="D1280" s="233" t="s">
        <v>11053</v>
      </c>
      <c r="E1280" s="232" t="s">
        <v>6414</v>
      </c>
      <c r="F1280" s="236" t="s">
        <v>10268</v>
      </c>
      <c r="G1280" s="210">
        <v>0</v>
      </c>
      <c r="H1280" s="227" t="s">
        <v>4949</v>
      </c>
      <c r="I1280" s="227"/>
      <c r="J1280" s="227"/>
      <c r="K1280" s="227"/>
      <c r="L1280" s="227"/>
      <c r="M1280" s="227"/>
      <c r="N1280" s="227" t="s">
        <v>10242</v>
      </c>
      <c r="O1280" s="242" t="s">
        <v>10971</v>
      </c>
      <c r="P1280" s="242" t="s">
        <v>10972</v>
      </c>
      <c r="Q1280" s="221" t="s">
        <v>10973</v>
      </c>
      <c r="R1280" s="208" t="s">
        <v>6415</v>
      </c>
      <c r="S1280" s="209" t="s">
        <v>11054</v>
      </c>
      <c r="T1280" s="229">
        <v>45702</v>
      </c>
      <c r="U1280" s="230" t="s">
        <v>10277</v>
      </c>
      <c r="V1280" s="230" t="s">
        <v>10263</v>
      </c>
      <c r="W1280" s="230" t="s">
        <v>10263</v>
      </c>
      <c r="X1280" s="230" t="s">
        <v>10271</v>
      </c>
      <c r="Y1280" s="230"/>
      <c r="Z1280" s="230" t="s">
        <v>10264</v>
      </c>
      <c r="AA1280" s="220">
        <v>202503</v>
      </c>
      <c r="AB1280" s="239"/>
      <c r="AC1280" s="229" t="s">
        <v>10280</v>
      </c>
      <c r="AD1280" s="240" t="s">
        <v>10252</v>
      </c>
      <c r="AE1280" s="241">
        <v>0</v>
      </c>
      <c r="AF1280" s="240" t="s">
        <v>10252</v>
      </c>
      <c r="AG1280" s="235" t="str">
        <f>IFERROR(VLOOKUP(작성용!A:A,RM!A:D,4,0),"-")</f>
        <v>박재현</v>
      </c>
      <c r="AH1280" s="9" t="s">
        <v>10975</v>
      </c>
      <c r="AI1280" s="231" t="s">
        <v>10976</v>
      </c>
      <c r="AJ1280" s="231" t="s">
        <v>4949</v>
      </c>
      <c r="AK1280" s="231" t="s">
        <v>3962</v>
      </c>
      <c r="AL1280" s="231">
        <v>1279</v>
      </c>
    </row>
    <row r="1281" spans="1:38" x14ac:dyDescent="0.3">
      <c r="A1281" s="225" t="s">
        <v>372</v>
      </c>
      <c r="B1281" s="225" t="s">
        <v>10969</v>
      </c>
      <c r="C1281" s="237" t="s">
        <v>10273</v>
      </c>
      <c r="D1281" s="233" t="s">
        <v>11055</v>
      </c>
      <c r="E1281" s="232" t="s">
        <v>6416</v>
      </c>
      <c r="F1281" s="236" t="s">
        <v>10268</v>
      </c>
      <c r="G1281" s="210">
        <v>0</v>
      </c>
      <c r="H1281" s="227" t="s">
        <v>4949</v>
      </c>
      <c r="I1281" s="227"/>
      <c r="J1281" s="227"/>
      <c r="K1281" s="227"/>
      <c r="L1281" s="227"/>
      <c r="M1281" s="227"/>
      <c r="N1281" s="227" t="s">
        <v>10242</v>
      </c>
      <c r="O1281" s="242" t="s">
        <v>10971</v>
      </c>
      <c r="P1281" s="242" t="s">
        <v>10972</v>
      </c>
      <c r="Q1281" s="221" t="s">
        <v>10973</v>
      </c>
      <c r="R1281" s="208" t="s">
        <v>6417</v>
      </c>
      <c r="S1281" s="209" t="s">
        <v>11056</v>
      </c>
      <c r="T1281" s="229">
        <v>45702</v>
      </c>
      <c r="U1281" s="230" t="s">
        <v>10277</v>
      </c>
      <c r="V1281" s="230" t="s">
        <v>10263</v>
      </c>
      <c r="W1281" s="230" t="s">
        <v>10263</v>
      </c>
      <c r="X1281" s="230" t="s">
        <v>10271</v>
      </c>
      <c r="Y1281" s="230"/>
      <c r="Z1281" s="230" t="s">
        <v>10264</v>
      </c>
      <c r="AA1281" s="220">
        <v>202503</v>
      </c>
      <c r="AB1281" s="239"/>
      <c r="AC1281" s="229" t="s">
        <v>10280</v>
      </c>
      <c r="AD1281" s="240" t="s">
        <v>10252</v>
      </c>
      <c r="AE1281" s="241">
        <v>0</v>
      </c>
      <c r="AF1281" s="240" t="s">
        <v>10252</v>
      </c>
      <c r="AG1281" s="235" t="str">
        <f>IFERROR(VLOOKUP(작성용!A:A,RM!A:D,4,0),"-")</f>
        <v>박재현</v>
      </c>
      <c r="AH1281" s="9" t="s">
        <v>10975</v>
      </c>
      <c r="AI1281" s="231" t="s">
        <v>10976</v>
      </c>
      <c r="AJ1281" s="231" t="s">
        <v>4949</v>
      </c>
      <c r="AK1281" s="231" t="s">
        <v>3962</v>
      </c>
      <c r="AL1281" s="231">
        <v>1280</v>
      </c>
    </row>
    <row r="1282" spans="1:38" x14ac:dyDescent="0.3">
      <c r="A1282" s="225" t="s">
        <v>372</v>
      </c>
      <c r="B1282" s="225" t="s">
        <v>10969</v>
      </c>
      <c r="C1282" s="237" t="s">
        <v>10273</v>
      </c>
      <c r="D1282" s="233" t="s">
        <v>11057</v>
      </c>
      <c r="E1282" s="232" t="s">
        <v>3865</v>
      </c>
      <c r="F1282" s="236" t="s">
        <v>10268</v>
      </c>
      <c r="G1282" s="210">
        <v>0</v>
      </c>
      <c r="H1282" s="227" t="s">
        <v>4949</v>
      </c>
      <c r="I1282" s="227"/>
      <c r="J1282" s="227"/>
      <c r="K1282" s="227"/>
      <c r="L1282" s="227"/>
      <c r="M1282" s="227"/>
      <c r="N1282" s="227" t="s">
        <v>10242</v>
      </c>
      <c r="O1282" s="242" t="s">
        <v>10971</v>
      </c>
      <c r="P1282" s="242" t="s">
        <v>10972</v>
      </c>
      <c r="Q1282" s="221" t="s">
        <v>10973</v>
      </c>
      <c r="R1282" s="208" t="s">
        <v>3866</v>
      </c>
      <c r="S1282" s="209" t="s">
        <v>11058</v>
      </c>
      <c r="T1282" s="229">
        <v>45702</v>
      </c>
      <c r="U1282" s="230" t="s">
        <v>10277</v>
      </c>
      <c r="V1282" s="230" t="s">
        <v>10263</v>
      </c>
      <c r="W1282" s="230" t="s">
        <v>10263</v>
      </c>
      <c r="X1282" s="230" t="s">
        <v>10271</v>
      </c>
      <c r="Y1282" s="230"/>
      <c r="Z1282" s="230" t="s">
        <v>10264</v>
      </c>
      <c r="AA1282" s="220">
        <v>202503</v>
      </c>
      <c r="AB1282" s="239"/>
      <c r="AC1282" s="229" t="s">
        <v>10280</v>
      </c>
      <c r="AD1282" s="240" t="s">
        <v>10252</v>
      </c>
      <c r="AE1282" s="241">
        <v>0</v>
      </c>
      <c r="AF1282" s="240" t="s">
        <v>10252</v>
      </c>
      <c r="AG1282" s="235" t="str">
        <f>IFERROR(VLOOKUP(작성용!A:A,RM!A:D,4,0),"-")</f>
        <v>박재현</v>
      </c>
      <c r="AH1282" s="9" t="s">
        <v>10975</v>
      </c>
      <c r="AI1282" s="231" t="s">
        <v>10976</v>
      </c>
      <c r="AJ1282" s="231" t="s">
        <v>4949</v>
      </c>
      <c r="AK1282" s="231" t="s">
        <v>3962</v>
      </c>
      <c r="AL1282" s="231">
        <v>1281</v>
      </c>
    </row>
    <row r="1283" spans="1:38" x14ac:dyDescent="0.3">
      <c r="A1283" s="225" t="s">
        <v>372</v>
      </c>
      <c r="B1283" s="225" t="s">
        <v>10969</v>
      </c>
      <c r="C1283" s="237" t="s">
        <v>10273</v>
      </c>
      <c r="D1283" s="233" t="s">
        <v>11059</v>
      </c>
      <c r="E1283" s="232" t="s">
        <v>6419</v>
      </c>
      <c r="F1283" s="236" t="s">
        <v>10268</v>
      </c>
      <c r="G1283" s="210">
        <v>0</v>
      </c>
      <c r="H1283" s="227" t="s">
        <v>4949</v>
      </c>
      <c r="I1283" s="227"/>
      <c r="J1283" s="227"/>
      <c r="K1283" s="227"/>
      <c r="L1283" s="227"/>
      <c r="M1283" s="227"/>
      <c r="N1283" s="227" t="s">
        <v>10242</v>
      </c>
      <c r="O1283" s="242" t="s">
        <v>10971</v>
      </c>
      <c r="P1283" s="242" t="s">
        <v>10972</v>
      </c>
      <c r="Q1283" s="221" t="s">
        <v>10973</v>
      </c>
      <c r="R1283" s="208" t="s">
        <v>6420</v>
      </c>
      <c r="S1283" s="209" t="s">
        <v>11060</v>
      </c>
      <c r="T1283" s="229">
        <v>45702</v>
      </c>
      <c r="U1283" s="230" t="s">
        <v>10277</v>
      </c>
      <c r="V1283" s="230" t="s">
        <v>10263</v>
      </c>
      <c r="W1283" s="230" t="s">
        <v>10263</v>
      </c>
      <c r="X1283" s="230" t="s">
        <v>10271</v>
      </c>
      <c r="Y1283" s="230"/>
      <c r="Z1283" s="230" t="s">
        <v>10264</v>
      </c>
      <c r="AA1283" s="220">
        <v>202503</v>
      </c>
      <c r="AB1283" s="239"/>
      <c r="AC1283" s="229" t="s">
        <v>10280</v>
      </c>
      <c r="AD1283" s="240" t="s">
        <v>10252</v>
      </c>
      <c r="AE1283" s="241">
        <v>0</v>
      </c>
      <c r="AF1283" s="240" t="s">
        <v>10252</v>
      </c>
      <c r="AG1283" s="235" t="str">
        <f>IFERROR(VLOOKUP(작성용!A:A,RM!A:D,4,0),"-")</f>
        <v>박재현</v>
      </c>
      <c r="AH1283" s="9" t="s">
        <v>10975</v>
      </c>
      <c r="AI1283" s="231" t="s">
        <v>10976</v>
      </c>
      <c r="AJ1283" s="231" t="s">
        <v>4949</v>
      </c>
      <c r="AK1283" s="231" t="s">
        <v>3962</v>
      </c>
      <c r="AL1283" s="231">
        <v>1282</v>
      </c>
    </row>
    <row r="1284" spans="1:38" x14ac:dyDescent="0.3">
      <c r="A1284" s="225" t="s">
        <v>372</v>
      </c>
      <c r="B1284" s="225" t="s">
        <v>10969</v>
      </c>
      <c r="C1284" s="237" t="s">
        <v>10273</v>
      </c>
      <c r="D1284" s="233" t="s">
        <v>11061</v>
      </c>
      <c r="E1284" s="232" t="s">
        <v>6421</v>
      </c>
      <c r="F1284" s="236" t="s">
        <v>10268</v>
      </c>
      <c r="G1284" s="210">
        <v>0</v>
      </c>
      <c r="H1284" s="227" t="s">
        <v>4949</v>
      </c>
      <c r="I1284" s="227"/>
      <c r="J1284" s="227"/>
      <c r="K1284" s="227"/>
      <c r="L1284" s="227"/>
      <c r="M1284" s="227"/>
      <c r="N1284" s="227" t="s">
        <v>10242</v>
      </c>
      <c r="O1284" s="242" t="s">
        <v>10971</v>
      </c>
      <c r="P1284" s="242" t="s">
        <v>10972</v>
      </c>
      <c r="Q1284" s="221" t="s">
        <v>10973</v>
      </c>
      <c r="R1284" s="208" t="s">
        <v>6422</v>
      </c>
      <c r="S1284" s="209" t="s">
        <v>11062</v>
      </c>
      <c r="T1284" s="229">
        <v>45702</v>
      </c>
      <c r="U1284" s="230" t="s">
        <v>10277</v>
      </c>
      <c r="V1284" s="230" t="s">
        <v>10263</v>
      </c>
      <c r="W1284" s="230" t="s">
        <v>10263</v>
      </c>
      <c r="X1284" s="230" t="s">
        <v>10271</v>
      </c>
      <c r="Y1284" s="230"/>
      <c r="Z1284" s="230" t="s">
        <v>10264</v>
      </c>
      <c r="AA1284" s="220">
        <v>202503</v>
      </c>
      <c r="AB1284" s="239"/>
      <c r="AC1284" s="229" t="s">
        <v>10280</v>
      </c>
      <c r="AD1284" s="240" t="s">
        <v>10252</v>
      </c>
      <c r="AE1284" s="241">
        <v>0</v>
      </c>
      <c r="AF1284" s="240" t="s">
        <v>10252</v>
      </c>
      <c r="AG1284" s="235" t="str">
        <f>IFERROR(VLOOKUP(작성용!A:A,RM!A:D,4,0),"-")</f>
        <v>박재현</v>
      </c>
      <c r="AH1284" s="9" t="s">
        <v>10975</v>
      </c>
      <c r="AI1284" s="231" t="s">
        <v>10997</v>
      </c>
      <c r="AJ1284" s="231" t="s">
        <v>4949</v>
      </c>
      <c r="AK1284" s="231" t="s">
        <v>3962</v>
      </c>
      <c r="AL1284" s="231">
        <v>1283</v>
      </c>
    </row>
    <row r="1285" spans="1:38" x14ac:dyDescent="0.3">
      <c r="A1285" s="225" t="s">
        <v>372</v>
      </c>
      <c r="B1285" s="225" t="s">
        <v>10969</v>
      </c>
      <c r="C1285" s="237" t="s">
        <v>10273</v>
      </c>
      <c r="D1285" s="233" t="s">
        <v>11063</v>
      </c>
      <c r="E1285" s="232" t="s">
        <v>3807</v>
      </c>
      <c r="F1285" s="236" t="s">
        <v>10268</v>
      </c>
      <c r="G1285" s="210">
        <v>0</v>
      </c>
      <c r="H1285" s="227" t="s">
        <v>4949</v>
      </c>
      <c r="I1285" s="227"/>
      <c r="J1285" s="227"/>
      <c r="K1285" s="227"/>
      <c r="L1285" s="227"/>
      <c r="M1285" s="227"/>
      <c r="N1285" s="227" t="s">
        <v>10242</v>
      </c>
      <c r="O1285" s="242" t="s">
        <v>10971</v>
      </c>
      <c r="P1285" s="242" t="s">
        <v>10972</v>
      </c>
      <c r="Q1285" s="221" t="s">
        <v>10973</v>
      </c>
      <c r="R1285" s="208" t="s">
        <v>3808</v>
      </c>
      <c r="S1285" s="209" t="s">
        <v>11064</v>
      </c>
      <c r="T1285" s="229">
        <v>45702</v>
      </c>
      <c r="U1285" s="230" t="s">
        <v>10277</v>
      </c>
      <c r="V1285" s="230" t="s">
        <v>10263</v>
      </c>
      <c r="W1285" s="230" t="s">
        <v>10263</v>
      </c>
      <c r="X1285" s="230" t="s">
        <v>10271</v>
      </c>
      <c r="Y1285" s="230"/>
      <c r="Z1285" s="230" t="s">
        <v>10264</v>
      </c>
      <c r="AA1285" s="220">
        <v>202503</v>
      </c>
      <c r="AB1285" s="239"/>
      <c r="AC1285" s="229" t="s">
        <v>10280</v>
      </c>
      <c r="AD1285" s="240" t="s">
        <v>10252</v>
      </c>
      <c r="AE1285" s="241">
        <v>0</v>
      </c>
      <c r="AF1285" s="240" t="s">
        <v>10252</v>
      </c>
      <c r="AG1285" s="235" t="str">
        <f>IFERROR(VLOOKUP(작성용!A:A,RM!A:D,4,0),"-")</f>
        <v>박재현</v>
      </c>
      <c r="AH1285" s="9" t="s">
        <v>10975</v>
      </c>
      <c r="AI1285" s="231" t="s">
        <v>10976</v>
      </c>
      <c r="AJ1285" s="231" t="s">
        <v>4949</v>
      </c>
      <c r="AK1285" s="231" t="s">
        <v>3962</v>
      </c>
      <c r="AL1285" s="231">
        <v>1284</v>
      </c>
    </row>
    <row r="1286" spans="1:38" x14ac:dyDescent="0.3">
      <c r="A1286" s="225" t="s">
        <v>372</v>
      </c>
      <c r="B1286" s="225" t="s">
        <v>10969</v>
      </c>
      <c r="C1286" s="237" t="s">
        <v>10273</v>
      </c>
      <c r="D1286" s="233" t="s">
        <v>11065</v>
      </c>
      <c r="E1286" s="232" t="s">
        <v>5672</v>
      </c>
      <c r="F1286" s="236" t="s">
        <v>10268</v>
      </c>
      <c r="G1286" s="210">
        <v>0</v>
      </c>
      <c r="H1286" s="227" t="s">
        <v>4949</v>
      </c>
      <c r="I1286" s="227"/>
      <c r="J1286" s="227"/>
      <c r="K1286" s="227"/>
      <c r="L1286" s="227"/>
      <c r="M1286" s="227"/>
      <c r="N1286" s="227" t="s">
        <v>10242</v>
      </c>
      <c r="O1286" s="242" t="s">
        <v>10971</v>
      </c>
      <c r="P1286" s="242" t="s">
        <v>10972</v>
      </c>
      <c r="Q1286" s="221" t="s">
        <v>10973</v>
      </c>
      <c r="R1286" s="208" t="s">
        <v>5673</v>
      </c>
      <c r="S1286" s="209" t="s">
        <v>11066</v>
      </c>
      <c r="T1286" s="229">
        <v>45702</v>
      </c>
      <c r="U1286" s="230" t="s">
        <v>10277</v>
      </c>
      <c r="V1286" s="230" t="s">
        <v>10263</v>
      </c>
      <c r="W1286" s="230" t="s">
        <v>10263</v>
      </c>
      <c r="X1286" s="230" t="s">
        <v>10271</v>
      </c>
      <c r="Y1286" s="230"/>
      <c r="Z1286" s="230" t="s">
        <v>10264</v>
      </c>
      <c r="AA1286" s="220">
        <v>202503</v>
      </c>
      <c r="AB1286" s="239"/>
      <c r="AC1286" s="229" t="s">
        <v>10280</v>
      </c>
      <c r="AD1286" s="240" t="s">
        <v>10252</v>
      </c>
      <c r="AE1286" s="241">
        <v>0</v>
      </c>
      <c r="AF1286" s="240" t="s">
        <v>10252</v>
      </c>
      <c r="AG1286" s="235" t="str">
        <f>IFERROR(VLOOKUP(작성용!A:A,RM!A:D,4,0),"-")</f>
        <v>박재현</v>
      </c>
      <c r="AH1286" s="9" t="s">
        <v>10975</v>
      </c>
      <c r="AI1286" s="231" t="s">
        <v>10997</v>
      </c>
      <c r="AJ1286" s="231" t="s">
        <v>4949</v>
      </c>
      <c r="AK1286" s="231" t="s">
        <v>3962</v>
      </c>
      <c r="AL1286" s="231">
        <v>1285</v>
      </c>
    </row>
    <row r="1287" spans="1:38" x14ac:dyDescent="0.3">
      <c r="A1287" s="225" t="s">
        <v>372</v>
      </c>
      <c r="B1287" s="225" t="s">
        <v>10969</v>
      </c>
      <c r="C1287" s="237" t="s">
        <v>10273</v>
      </c>
      <c r="D1287" s="233" t="s">
        <v>11067</v>
      </c>
      <c r="E1287" s="232" t="s">
        <v>6423</v>
      </c>
      <c r="F1287" s="236" t="s">
        <v>10268</v>
      </c>
      <c r="G1287" s="210">
        <v>0</v>
      </c>
      <c r="H1287" s="227" t="s">
        <v>4949</v>
      </c>
      <c r="I1287" s="227"/>
      <c r="J1287" s="227"/>
      <c r="K1287" s="227"/>
      <c r="L1287" s="227"/>
      <c r="M1287" s="227"/>
      <c r="N1287" s="227" t="s">
        <v>10242</v>
      </c>
      <c r="O1287" s="242" t="s">
        <v>10971</v>
      </c>
      <c r="P1287" s="242" t="s">
        <v>10972</v>
      </c>
      <c r="Q1287" s="221" t="s">
        <v>10973</v>
      </c>
      <c r="R1287" s="208" t="s">
        <v>6424</v>
      </c>
      <c r="S1287" s="209" t="s">
        <v>11068</v>
      </c>
      <c r="T1287" s="229">
        <v>45702</v>
      </c>
      <c r="U1287" s="230" t="s">
        <v>10277</v>
      </c>
      <c r="V1287" s="230" t="s">
        <v>10263</v>
      </c>
      <c r="W1287" s="230" t="s">
        <v>10263</v>
      </c>
      <c r="X1287" s="230" t="s">
        <v>10271</v>
      </c>
      <c r="Y1287" s="230"/>
      <c r="Z1287" s="230" t="s">
        <v>10264</v>
      </c>
      <c r="AA1287" s="220">
        <v>202503</v>
      </c>
      <c r="AB1287" s="239"/>
      <c r="AC1287" s="229" t="s">
        <v>10280</v>
      </c>
      <c r="AD1287" s="240" t="s">
        <v>10252</v>
      </c>
      <c r="AE1287" s="241">
        <v>0</v>
      </c>
      <c r="AF1287" s="240" t="s">
        <v>10252</v>
      </c>
      <c r="AG1287" s="235" t="str">
        <f>IFERROR(VLOOKUP(작성용!A:A,RM!A:D,4,0),"-")</f>
        <v>박재현</v>
      </c>
      <c r="AH1287" s="9" t="s">
        <v>10975</v>
      </c>
      <c r="AI1287" s="231" t="s">
        <v>10976</v>
      </c>
      <c r="AJ1287" s="231" t="s">
        <v>4949</v>
      </c>
      <c r="AK1287" s="231" t="s">
        <v>3962</v>
      </c>
      <c r="AL1287" s="231">
        <v>1286</v>
      </c>
    </row>
    <row r="1288" spans="1:38" x14ac:dyDescent="0.3">
      <c r="A1288" s="225" t="s">
        <v>372</v>
      </c>
      <c r="B1288" s="225" t="s">
        <v>10969</v>
      </c>
      <c r="C1288" s="237" t="s">
        <v>10273</v>
      </c>
      <c r="D1288" s="233" t="s">
        <v>11069</v>
      </c>
      <c r="E1288" s="232" t="s">
        <v>6425</v>
      </c>
      <c r="F1288" s="236" t="s">
        <v>10268</v>
      </c>
      <c r="G1288" s="210">
        <v>0</v>
      </c>
      <c r="H1288" s="227" t="s">
        <v>4949</v>
      </c>
      <c r="I1288" s="227"/>
      <c r="J1288" s="227"/>
      <c r="K1288" s="227"/>
      <c r="L1288" s="227"/>
      <c r="M1288" s="227"/>
      <c r="N1288" s="227" t="s">
        <v>10242</v>
      </c>
      <c r="O1288" s="242" t="s">
        <v>10971</v>
      </c>
      <c r="P1288" s="242" t="s">
        <v>10972</v>
      </c>
      <c r="Q1288" s="221" t="s">
        <v>10973</v>
      </c>
      <c r="R1288" s="208" t="s">
        <v>6426</v>
      </c>
      <c r="S1288" s="209" t="s">
        <v>11070</v>
      </c>
      <c r="T1288" s="229">
        <v>45702</v>
      </c>
      <c r="U1288" s="230" t="s">
        <v>10277</v>
      </c>
      <c r="V1288" s="230" t="s">
        <v>10263</v>
      </c>
      <c r="W1288" s="230" t="s">
        <v>10263</v>
      </c>
      <c r="X1288" s="230" t="s">
        <v>10271</v>
      </c>
      <c r="Y1288" s="230"/>
      <c r="Z1288" s="230" t="s">
        <v>10264</v>
      </c>
      <c r="AA1288" s="220">
        <v>202503</v>
      </c>
      <c r="AB1288" s="239"/>
      <c r="AC1288" s="229" t="s">
        <v>10280</v>
      </c>
      <c r="AD1288" s="240" t="s">
        <v>10252</v>
      </c>
      <c r="AE1288" s="241">
        <v>0</v>
      </c>
      <c r="AF1288" s="240" t="s">
        <v>10252</v>
      </c>
      <c r="AG1288" s="235" t="str">
        <f>IFERROR(VLOOKUP(작성용!A:A,RM!A:D,4,0),"-")</f>
        <v>박재현</v>
      </c>
      <c r="AH1288" s="9" t="s">
        <v>10975</v>
      </c>
      <c r="AI1288" s="231" t="s">
        <v>10976</v>
      </c>
      <c r="AJ1288" s="231" t="s">
        <v>4949</v>
      </c>
      <c r="AK1288" s="231" t="s">
        <v>3962</v>
      </c>
      <c r="AL1288" s="231">
        <v>1287</v>
      </c>
    </row>
    <row r="1289" spans="1:38" x14ac:dyDescent="0.3">
      <c r="A1289" s="225" t="s">
        <v>372</v>
      </c>
      <c r="B1289" s="225" t="s">
        <v>10969</v>
      </c>
      <c r="C1289" s="237" t="s">
        <v>10273</v>
      </c>
      <c r="D1289" s="233" t="s">
        <v>11071</v>
      </c>
      <c r="E1289" s="232" t="s">
        <v>5651</v>
      </c>
      <c r="F1289" s="236" t="s">
        <v>10268</v>
      </c>
      <c r="G1289" s="210">
        <v>0</v>
      </c>
      <c r="H1289" s="227" t="s">
        <v>4949</v>
      </c>
      <c r="I1289" s="227"/>
      <c r="J1289" s="227"/>
      <c r="K1289" s="227"/>
      <c r="L1289" s="227"/>
      <c r="M1289" s="227"/>
      <c r="N1289" s="227" t="s">
        <v>10242</v>
      </c>
      <c r="O1289" s="242" t="s">
        <v>10971</v>
      </c>
      <c r="P1289" s="242" t="s">
        <v>10972</v>
      </c>
      <c r="Q1289" s="221" t="s">
        <v>10973</v>
      </c>
      <c r="R1289" s="208" t="s">
        <v>5652</v>
      </c>
      <c r="S1289" s="209" t="s">
        <v>11072</v>
      </c>
      <c r="T1289" s="229">
        <v>45702</v>
      </c>
      <c r="U1289" s="230" t="s">
        <v>10277</v>
      </c>
      <c r="V1289" s="230" t="s">
        <v>10263</v>
      </c>
      <c r="W1289" s="230" t="s">
        <v>10263</v>
      </c>
      <c r="X1289" s="230" t="s">
        <v>10271</v>
      </c>
      <c r="Y1289" s="230"/>
      <c r="Z1289" s="230" t="s">
        <v>10264</v>
      </c>
      <c r="AA1289" s="220">
        <v>202503</v>
      </c>
      <c r="AB1289" s="239"/>
      <c r="AC1289" s="229" t="s">
        <v>10280</v>
      </c>
      <c r="AD1289" s="240" t="s">
        <v>10252</v>
      </c>
      <c r="AE1289" s="241">
        <v>0</v>
      </c>
      <c r="AF1289" s="240" t="s">
        <v>10252</v>
      </c>
      <c r="AG1289" s="235" t="str">
        <f>IFERROR(VLOOKUP(작성용!A:A,RM!A:D,4,0),"-")</f>
        <v>박재현</v>
      </c>
      <c r="AH1289" s="9" t="s">
        <v>10975</v>
      </c>
      <c r="AI1289" s="231" t="s">
        <v>10976</v>
      </c>
      <c r="AJ1289" s="231" t="s">
        <v>4949</v>
      </c>
      <c r="AK1289" s="231" t="s">
        <v>3962</v>
      </c>
      <c r="AL1289" s="231">
        <v>1288</v>
      </c>
    </row>
    <row r="1290" spans="1:38" x14ac:dyDescent="0.3">
      <c r="A1290" s="225" t="s">
        <v>372</v>
      </c>
      <c r="B1290" s="225" t="s">
        <v>10969</v>
      </c>
      <c r="C1290" s="237" t="s">
        <v>10273</v>
      </c>
      <c r="D1290" s="233" t="s">
        <v>11073</v>
      </c>
      <c r="E1290" s="232" t="s">
        <v>6428</v>
      </c>
      <c r="F1290" s="236" t="s">
        <v>10268</v>
      </c>
      <c r="G1290" s="210">
        <v>0</v>
      </c>
      <c r="H1290" s="227" t="s">
        <v>4949</v>
      </c>
      <c r="I1290" s="227"/>
      <c r="J1290" s="227"/>
      <c r="K1290" s="227"/>
      <c r="L1290" s="227"/>
      <c r="M1290" s="227"/>
      <c r="N1290" s="227" t="s">
        <v>10242</v>
      </c>
      <c r="O1290" s="242" t="s">
        <v>10971</v>
      </c>
      <c r="P1290" s="242" t="s">
        <v>10972</v>
      </c>
      <c r="Q1290" s="221" t="s">
        <v>10973</v>
      </c>
      <c r="R1290" s="208" t="s">
        <v>6429</v>
      </c>
      <c r="S1290" s="209" t="s">
        <v>11074</v>
      </c>
      <c r="T1290" s="229">
        <v>45702</v>
      </c>
      <c r="U1290" s="230" t="s">
        <v>10277</v>
      </c>
      <c r="V1290" s="230" t="s">
        <v>10263</v>
      </c>
      <c r="W1290" s="230" t="s">
        <v>10263</v>
      </c>
      <c r="X1290" s="230" t="s">
        <v>10271</v>
      </c>
      <c r="Y1290" s="230"/>
      <c r="Z1290" s="230" t="s">
        <v>10264</v>
      </c>
      <c r="AA1290" s="220">
        <v>202503</v>
      </c>
      <c r="AB1290" s="239"/>
      <c r="AC1290" s="229" t="s">
        <v>10280</v>
      </c>
      <c r="AD1290" s="240" t="s">
        <v>10252</v>
      </c>
      <c r="AE1290" s="241">
        <v>0</v>
      </c>
      <c r="AF1290" s="240" t="s">
        <v>10252</v>
      </c>
      <c r="AG1290" s="235" t="str">
        <f>IFERROR(VLOOKUP(작성용!A:A,RM!A:D,4,0),"-")</f>
        <v>박재현</v>
      </c>
      <c r="AH1290" s="9" t="s">
        <v>10975</v>
      </c>
      <c r="AI1290" s="231" t="s">
        <v>10976</v>
      </c>
      <c r="AJ1290" s="231" t="s">
        <v>4949</v>
      </c>
      <c r="AK1290" s="231" t="s">
        <v>3962</v>
      </c>
      <c r="AL1290" s="231">
        <v>1289</v>
      </c>
    </row>
    <row r="1291" spans="1:38" x14ac:dyDescent="0.3">
      <c r="A1291" s="225" t="s">
        <v>372</v>
      </c>
      <c r="B1291" s="225" t="s">
        <v>10969</v>
      </c>
      <c r="C1291" s="237" t="s">
        <v>10273</v>
      </c>
      <c r="D1291" s="233" t="s">
        <v>11075</v>
      </c>
      <c r="E1291" s="232" t="s">
        <v>6430</v>
      </c>
      <c r="F1291" s="236" t="s">
        <v>10268</v>
      </c>
      <c r="G1291" s="210">
        <v>0</v>
      </c>
      <c r="H1291" s="227" t="s">
        <v>4949</v>
      </c>
      <c r="I1291" s="227"/>
      <c r="J1291" s="227"/>
      <c r="K1291" s="227"/>
      <c r="L1291" s="227"/>
      <c r="M1291" s="227"/>
      <c r="N1291" s="227" t="s">
        <v>10242</v>
      </c>
      <c r="O1291" s="242" t="s">
        <v>10971</v>
      </c>
      <c r="P1291" s="242" t="s">
        <v>10972</v>
      </c>
      <c r="Q1291" s="221" t="s">
        <v>10973</v>
      </c>
      <c r="R1291" s="208" t="s">
        <v>6431</v>
      </c>
      <c r="S1291" s="209" t="s">
        <v>11076</v>
      </c>
      <c r="T1291" s="229">
        <v>45702</v>
      </c>
      <c r="U1291" s="230" t="s">
        <v>10277</v>
      </c>
      <c r="V1291" s="230" t="s">
        <v>10263</v>
      </c>
      <c r="W1291" s="230" t="s">
        <v>10263</v>
      </c>
      <c r="X1291" s="230" t="s">
        <v>10271</v>
      </c>
      <c r="Y1291" s="230"/>
      <c r="Z1291" s="230" t="s">
        <v>10264</v>
      </c>
      <c r="AA1291" s="220">
        <v>202503</v>
      </c>
      <c r="AB1291" s="239"/>
      <c r="AC1291" s="229" t="s">
        <v>10280</v>
      </c>
      <c r="AD1291" s="240" t="s">
        <v>10252</v>
      </c>
      <c r="AE1291" s="241">
        <v>0</v>
      </c>
      <c r="AF1291" s="240" t="s">
        <v>10252</v>
      </c>
      <c r="AG1291" s="235" t="str">
        <f>IFERROR(VLOOKUP(작성용!A:A,RM!A:D,4,0),"-")</f>
        <v>박재현</v>
      </c>
      <c r="AH1291" s="9" t="s">
        <v>10975</v>
      </c>
      <c r="AI1291" s="231" t="s">
        <v>10997</v>
      </c>
      <c r="AJ1291" s="231" t="s">
        <v>4949</v>
      </c>
      <c r="AK1291" s="231" t="s">
        <v>3962</v>
      </c>
      <c r="AL1291" s="231">
        <v>1290</v>
      </c>
    </row>
    <row r="1292" spans="1:38" x14ac:dyDescent="0.3">
      <c r="A1292" s="225" t="s">
        <v>372</v>
      </c>
      <c r="B1292" s="225" t="s">
        <v>10969</v>
      </c>
      <c r="C1292" s="237" t="s">
        <v>10273</v>
      </c>
      <c r="D1292" s="233" t="s">
        <v>10336</v>
      </c>
      <c r="E1292" s="232" t="s">
        <v>6058</v>
      </c>
      <c r="F1292" s="236" t="s">
        <v>10268</v>
      </c>
      <c r="G1292" s="210">
        <v>0</v>
      </c>
      <c r="H1292" s="227" t="s">
        <v>4949</v>
      </c>
      <c r="I1292" s="227"/>
      <c r="J1292" s="227"/>
      <c r="K1292" s="227"/>
      <c r="L1292" s="227"/>
      <c r="M1292" s="227"/>
      <c r="N1292" s="227" t="s">
        <v>10242</v>
      </c>
      <c r="O1292" s="242" t="s">
        <v>10971</v>
      </c>
      <c r="P1292" s="242" t="s">
        <v>10972</v>
      </c>
      <c r="Q1292" s="221" t="s">
        <v>10973</v>
      </c>
      <c r="R1292" s="208" t="s">
        <v>6059</v>
      </c>
      <c r="S1292" s="209" t="s">
        <v>11077</v>
      </c>
      <c r="T1292" s="229">
        <v>45702</v>
      </c>
      <c r="U1292" s="230" t="s">
        <v>10277</v>
      </c>
      <c r="V1292" s="230" t="s">
        <v>10263</v>
      </c>
      <c r="W1292" s="230" t="s">
        <v>10263</v>
      </c>
      <c r="X1292" s="230" t="s">
        <v>10271</v>
      </c>
      <c r="Y1292" s="230"/>
      <c r="Z1292" s="230" t="s">
        <v>10264</v>
      </c>
      <c r="AA1292" s="220">
        <v>202503</v>
      </c>
      <c r="AB1292" s="239"/>
      <c r="AC1292" s="229" t="s">
        <v>10280</v>
      </c>
      <c r="AD1292" s="240" t="s">
        <v>10252</v>
      </c>
      <c r="AE1292" s="241">
        <v>0</v>
      </c>
      <c r="AF1292" s="240" t="s">
        <v>10252</v>
      </c>
      <c r="AG1292" s="235" t="str">
        <f>IFERROR(VLOOKUP(작성용!A:A,RM!A:D,4,0),"-")</f>
        <v>박재현</v>
      </c>
      <c r="AH1292" s="9" t="s">
        <v>10975</v>
      </c>
      <c r="AI1292" s="231" t="s">
        <v>10976</v>
      </c>
      <c r="AJ1292" s="231" t="s">
        <v>4949</v>
      </c>
      <c r="AK1292" s="231" t="s">
        <v>3962</v>
      </c>
      <c r="AL1292" s="231">
        <v>1291</v>
      </c>
    </row>
    <row r="1293" spans="1:38" x14ac:dyDescent="0.3">
      <c r="A1293" s="225" t="s">
        <v>372</v>
      </c>
      <c r="B1293" s="225" t="s">
        <v>10969</v>
      </c>
      <c r="C1293" s="237" t="s">
        <v>10273</v>
      </c>
      <c r="D1293" s="233" t="s">
        <v>11078</v>
      </c>
      <c r="E1293" s="232" t="s">
        <v>6432</v>
      </c>
      <c r="F1293" s="236" t="s">
        <v>10268</v>
      </c>
      <c r="G1293" s="210">
        <v>0</v>
      </c>
      <c r="H1293" s="227" t="s">
        <v>4949</v>
      </c>
      <c r="I1293" s="227"/>
      <c r="J1293" s="227"/>
      <c r="K1293" s="227"/>
      <c r="L1293" s="227"/>
      <c r="M1293" s="227"/>
      <c r="N1293" s="227" t="s">
        <v>10242</v>
      </c>
      <c r="O1293" s="242" t="s">
        <v>10971</v>
      </c>
      <c r="P1293" s="242" t="s">
        <v>10972</v>
      </c>
      <c r="Q1293" s="221" t="s">
        <v>10973</v>
      </c>
      <c r="R1293" s="208" t="s">
        <v>6433</v>
      </c>
      <c r="S1293" s="209" t="s">
        <v>11079</v>
      </c>
      <c r="T1293" s="229">
        <v>45702</v>
      </c>
      <c r="U1293" s="230" t="s">
        <v>10277</v>
      </c>
      <c r="V1293" s="230" t="s">
        <v>10263</v>
      </c>
      <c r="W1293" s="230" t="s">
        <v>10263</v>
      </c>
      <c r="X1293" s="230" t="s">
        <v>10271</v>
      </c>
      <c r="Y1293" s="230"/>
      <c r="Z1293" s="230" t="s">
        <v>10264</v>
      </c>
      <c r="AA1293" s="220">
        <v>202503</v>
      </c>
      <c r="AB1293" s="239"/>
      <c r="AC1293" s="229" t="s">
        <v>10280</v>
      </c>
      <c r="AD1293" s="240" t="s">
        <v>10252</v>
      </c>
      <c r="AE1293" s="241">
        <v>0</v>
      </c>
      <c r="AF1293" s="240" t="s">
        <v>10252</v>
      </c>
      <c r="AG1293" s="235" t="str">
        <f>IFERROR(VLOOKUP(작성용!A:A,RM!A:D,4,0),"-")</f>
        <v>박재현</v>
      </c>
      <c r="AH1293" s="9" t="s">
        <v>10975</v>
      </c>
      <c r="AI1293" s="231" t="s">
        <v>10976</v>
      </c>
      <c r="AJ1293" s="231" t="s">
        <v>4949</v>
      </c>
      <c r="AK1293" s="231" t="s">
        <v>3962</v>
      </c>
      <c r="AL1293" s="231">
        <v>1292</v>
      </c>
    </row>
    <row r="1294" spans="1:38" x14ac:dyDescent="0.3">
      <c r="A1294" s="225" t="s">
        <v>372</v>
      </c>
      <c r="B1294" s="225" t="s">
        <v>10969</v>
      </c>
      <c r="C1294" s="237" t="s">
        <v>10273</v>
      </c>
      <c r="D1294" s="233" t="s">
        <v>11080</v>
      </c>
      <c r="E1294" s="232" t="s">
        <v>6434</v>
      </c>
      <c r="F1294" s="236" t="s">
        <v>10268</v>
      </c>
      <c r="G1294" s="210">
        <v>0</v>
      </c>
      <c r="H1294" s="227" t="s">
        <v>4949</v>
      </c>
      <c r="I1294" s="227"/>
      <c r="J1294" s="227"/>
      <c r="K1294" s="227"/>
      <c r="L1294" s="227"/>
      <c r="M1294" s="227"/>
      <c r="N1294" s="227" t="s">
        <v>10242</v>
      </c>
      <c r="O1294" s="242" t="s">
        <v>10971</v>
      </c>
      <c r="P1294" s="242" t="s">
        <v>10972</v>
      </c>
      <c r="Q1294" s="221" t="s">
        <v>10973</v>
      </c>
      <c r="R1294" s="208" t="s">
        <v>6435</v>
      </c>
      <c r="S1294" s="209" t="s">
        <v>11081</v>
      </c>
      <c r="T1294" s="229">
        <v>45702</v>
      </c>
      <c r="U1294" s="230" t="s">
        <v>10277</v>
      </c>
      <c r="V1294" s="230" t="s">
        <v>10263</v>
      </c>
      <c r="W1294" s="230" t="s">
        <v>10263</v>
      </c>
      <c r="X1294" s="230" t="s">
        <v>10271</v>
      </c>
      <c r="Y1294" s="230"/>
      <c r="Z1294" s="230" t="s">
        <v>10264</v>
      </c>
      <c r="AA1294" s="220">
        <v>202503</v>
      </c>
      <c r="AB1294" s="239"/>
      <c r="AC1294" s="229" t="s">
        <v>10280</v>
      </c>
      <c r="AD1294" s="240" t="s">
        <v>10252</v>
      </c>
      <c r="AE1294" s="241">
        <v>0</v>
      </c>
      <c r="AF1294" s="240" t="s">
        <v>10252</v>
      </c>
      <c r="AG1294" s="235" t="str">
        <f>IFERROR(VLOOKUP(작성용!A:A,RM!A:D,4,0),"-")</f>
        <v>박재현</v>
      </c>
      <c r="AH1294" s="9" t="s">
        <v>10975</v>
      </c>
      <c r="AI1294" s="231" t="s">
        <v>10976</v>
      </c>
      <c r="AJ1294" s="231" t="s">
        <v>4949</v>
      </c>
      <c r="AK1294" s="231" t="s">
        <v>3962</v>
      </c>
      <c r="AL1294" s="231">
        <v>1293</v>
      </c>
    </row>
    <row r="1295" spans="1:38" x14ac:dyDescent="0.3">
      <c r="A1295" s="225" t="s">
        <v>372</v>
      </c>
      <c r="B1295" s="225" t="s">
        <v>10969</v>
      </c>
      <c r="C1295" s="237" t="s">
        <v>10273</v>
      </c>
      <c r="D1295" s="233" t="s">
        <v>11082</v>
      </c>
      <c r="E1295" s="232" t="s">
        <v>6436</v>
      </c>
      <c r="F1295" s="236" t="s">
        <v>10268</v>
      </c>
      <c r="G1295" s="210">
        <v>0</v>
      </c>
      <c r="H1295" s="227" t="s">
        <v>4949</v>
      </c>
      <c r="I1295" s="227"/>
      <c r="J1295" s="227"/>
      <c r="K1295" s="227"/>
      <c r="L1295" s="227"/>
      <c r="M1295" s="227"/>
      <c r="N1295" s="227" t="s">
        <v>10242</v>
      </c>
      <c r="O1295" s="242" t="s">
        <v>10971</v>
      </c>
      <c r="P1295" s="242" t="s">
        <v>10972</v>
      </c>
      <c r="Q1295" s="221" t="s">
        <v>10973</v>
      </c>
      <c r="R1295" s="208" t="s">
        <v>6437</v>
      </c>
      <c r="S1295" s="209" t="s">
        <v>11083</v>
      </c>
      <c r="T1295" s="229">
        <v>45702</v>
      </c>
      <c r="U1295" s="230" t="s">
        <v>10277</v>
      </c>
      <c r="V1295" s="230" t="s">
        <v>10263</v>
      </c>
      <c r="W1295" s="230" t="s">
        <v>10263</v>
      </c>
      <c r="X1295" s="230" t="s">
        <v>10271</v>
      </c>
      <c r="Y1295" s="230"/>
      <c r="Z1295" s="230" t="s">
        <v>10264</v>
      </c>
      <c r="AA1295" s="220">
        <v>202503</v>
      </c>
      <c r="AB1295" s="239"/>
      <c r="AC1295" s="229" t="s">
        <v>10280</v>
      </c>
      <c r="AD1295" s="240" t="s">
        <v>10252</v>
      </c>
      <c r="AE1295" s="241">
        <v>0</v>
      </c>
      <c r="AF1295" s="240" t="s">
        <v>10252</v>
      </c>
      <c r="AG1295" s="235" t="str">
        <f>IFERROR(VLOOKUP(작성용!A:A,RM!A:D,4,0),"-")</f>
        <v>박재현</v>
      </c>
      <c r="AH1295" s="9" t="s">
        <v>10975</v>
      </c>
      <c r="AI1295" s="231" t="s">
        <v>10976</v>
      </c>
      <c r="AJ1295" s="231" t="s">
        <v>4949</v>
      </c>
      <c r="AK1295" s="231" t="s">
        <v>3962</v>
      </c>
      <c r="AL1295" s="231">
        <v>1294</v>
      </c>
    </row>
    <row r="1296" spans="1:38" x14ac:dyDescent="0.3">
      <c r="A1296" s="225" t="s">
        <v>372</v>
      </c>
      <c r="B1296" s="225" t="s">
        <v>10969</v>
      </c>
      <c r="C1296" s="237" t="s">
        <v>10273</v>
      </c>
      <c r="D1296" s="233" t="s">
        <v>11084</v>
      </c>
      <c r="E1296" s="232" t="s">
        <v>6438</v>
      </c>
      <c r="F1296" s="236" t="s">
        <v>10268</v>
      </c>
      <c r="G1296" s="210">
        <v>0</v>
      </c>
      <c r="H1296" s="227" t="s">
        <v>4949</v>
      </c>
      <c r="I1296" s="227"/>
      <c r="J1296" s="227"/>
      <c r="K1296" s="227"/>
      <c r="L1296" s="227"/>
      <c r="M1296" s="227"/>
      <c r="N1296" s="227" t="s">
        <v>10242</v>
      </c>
      <c r="O1296" s="242" t="s">
        <v>10971</v>
      </c>
      <c r="P1296" s="242" t="s">
        <v>10972</v>
      </c>
      <c r="Q1296" s="221" t="s">
        <v>10973</v>
      </c>
      <c r="R1296" s="208" t="s">
        <v>6439</v>
      </c>
      <c r="S1296" s="209" t="s">
        <v>11085</v>
      </c>
      <c r="T1296" s="229">
        <v>45702</v>
      </c>
      <c r="U1296" s="230" t="s">
        <v>10277</v>
      </c>
      <c r="V1296" s="230" t="s">
        <v>10263</v>
      </c>
      <c r="W1296" s="230" t="s">
        <v>10263</v>
      </c>
      <c r="X1296" s="230" t="s">
        <v>10271</v>
      </c>
      <c r="Y1296" s="230"/>
      <c r="Z1296" s="230" t="s">
        <v>10264</v>
      </c>
      <c r="AA1296" s="220">
        <v>202503</v>
      </c>
      <c r="AB1296" s="239"/>
      <c r="AC1296" s="229" t="s">
        <v>10280</v>
      </c>
      <c r="AD1296" s="240" t="s">
        <v>10252</v>
      </c>
      <c r="AE1296" s="241">
        <v>0</v>
      </c>
      <c r="AF1296" s="240" t="s">
        <v>10252</v>
      </c>
      <c r="AG1296" s="235" t="str">
        <f>IFERROR(VLOOKUP(작성용!A:A,RM!A:D,4,0),"-")</f>
        <v>박재현</v>
      </c>
      <c r="AH1296" s="9" t="s">
        <v>10975</v>
      </c>
      <c r="AI1296" s="231" t="s">
        <v>10976</v>
      </c>
      <c r="AJ1296" s="231" t="s">
        <v>4949</v>
      </c>
      <c r="AK1296" s="231" t="s">
        <v>3962</v>
      </c>
      <c r="AL1296" s="231">
        <v>1295</v>
      </c>
    </row>
    <row r="1297" spans="1:38" x14ac:dyDescent="0.3">
      <c r="A1297" s="225" t="s">
        <v>372</v>
      </c>
      <c r="B1297" s="225" t="s">
        <v>10969</v>
      </c>
      <c r="C1297" s="237" t="s">
        <v>10273</v>
      </c>
      <c r="D1297" s="233" t="s">
        <v>11086</v>
      </c>
      <c r="E1297" s="232" t="s">
        <v>6440</v>
      </c>
      <c r="F1297" s="236" t="s">
        <v>10268</v>
      </c>
      <c r="G1297" s="210">
        <v>0</v>
      </c>
      <c r="H1297" s="227" t="s">
        <v>4949</v>
      </c>
      <c r="I1297" s="227"/>
      <c r="J1297" s="227"/>
      <c r="K1297" s="227"/>
      <c r="L1297" s="227"/>
      <c r="M1297" s="227"/>
      <c r="N1297" s="227" t="s">
        <v>10242</v>
      </c>
      <c r="O1297" s="242" t="s">
        <v>10971</v>
      </c>
      <c r="P1297" s="242" t="s">
        <v>10972</v>
      </c>
      <c r="Q1297" s="221" t="s">
        <v>10973</v>
      </c>
      <c r="R1297" s="208" t="s">
        <v>6441</v>
      </c>
      <c r="S1297" s="209" t="s">
        <v>11087</v>
      </c>
      <c r="T1297" s="229">
        <v>45702</v>
      </c>
      <c r="U1297" s="230" t="s">
        <v>10277</v>
      </c>
      <c r="V1297" s="230" t="s">
        <v>10263</v>
      </c>
      <c r="W1297" s="230" t="s">
        <v>10263</v>
      </c>
      <c r="X1297" s="230" t="s">
        <v>10271</v>
      </c>
      <c r="Y1297" s="230"/>
      <c r="Z1297" s="230" t="s">
        <v>10264</v>
      </c>
      <c r="AA1297" s="220">
        <v>202503</v>
      </c>
      <c r="AB1297" s="239"/>
      <c r="AC1297" s="229" t="s">
        <v>10280</v>
      </c>
      <c r="AD1297" s="240" t="s">
        <v>10252</v>
      </c>
      <c r="AE1297" s="241">
        <v>0</v>
      </c>
      <c r="AF1297" s="240" t="s">
        <v>10252</v>
      </c>
      <c r="AG1297" s="235" t="str">
        <f>IFERROR(VLOOKUP(작성용!A:A,RM!A:D,4,0),"-")</f>
        <v>박재현</v>
      </c>
      <c r="AH1297" s="9" t="s">
        <v>10975</v>
      </c>
      <c r="AI1297" s="231" t="s">
        <v>10997</v>
      </c>
      <c r="AJ1297" s="231" t="s">
        <v>4949</v>
      </c>
      <c r="AK1297" s="231" t="s">
        <v>3962</v>
      </c>
      <c r="AL1297" s="231">
        <v>1296</v>
      </c>
    </row>
    <row r="1298" spans="1:38" x14ac:dyDescent="0.3">
      <c r="A1298" s="225" t="s">
        <v>372</v>
      </c>
      <c r="B1298" s="225" t="s">
        <v>10969</v>
      </c>
      <c r="C1298" s="237" t="s">
        <v>10273</v>
      </c>
      <c r="D1298" s="233" t="s">
        <v>11088</v>
      </c>
      <c r="E1298" s="232" t="s">
        <v>5158</v>
      </c>
      <c r="F1298" s="236" t="s">
        <v>10268</v>
      </c>
      <c r="G1298" s="210">
        <v>0</v>
      </c>
      <c r="H1298" s="227" t="s">
        <v>4949</v>
      </c>
      <c r="I1298" s="227"/>
      <c r="J1298" s="227"/>
      <c r="K1298" s="227"/>
      <c r="L1298" s="227"/>
      <c r="M1298" s="227"/>
      <c r="N1298" s="227" t="s">
        <v>10242</v>
      </c>
      <c r="O1298" s="242" t="s">
        <v>10971</v>
      </c>
      <c r="P1298" s="242" t="s">
        <v>10972</v>
      </c>
      <c r="Q1298" s="221" t="s">
        <v>10973</v>
      </c>
      <c r="R1298" s="208" t="s">
        <v>5159</v>
      </c>
      <c r="S1298" s="209" t="s">
        <v>11089</v>
      </c>
      <c r="T1298" s="229">
        <v>45702</v>
      </c>
      <c r="U1298" s="230" t="s">
        <v>10277</v>
      </c>
      <c r="V1298" s="230" t="s">
        <v>10263</v>
      </c>
      <c r="W1298" s="230" t="s">
        <v>10263</v>
      </c>
      <c r="X1298" s="230" t="s">
        <v>10271</v>
      </c>
      <c r="Y1298" s="230"/>
      <c r="Z1298" s="230" t="s">
        <v>10264</v>
      </c>
      <c r="AA1298" s="220">
        <v>202503</v>
      </c>
      <c r="AB1298" s="239"/>
      <c r="AC1298" s="229" t="s">
        <v>10280</v>
      </c>
      <c r="AD1298" s="240" t="s">
        <v>10252</v>
      </c>
      <c r="AE1298" s="241">
        <v>0</v>
      </c>
      <c r="AF1298" s="240" t="s">
        <v>10252</v>
      </c>
      <c r="AG1298" s="235" t="str">
        <f>IFERROR(VLOOKUP(작성용!A:A,RM!A:D,4,0),"-")</f>
        <v>박재현</v>
      </c>
      <c r="AH1298" s="9" t="s">
        <v>10975</v>
      </c>
      <c r="AI1298" s="231" t="s">
        <v>10976</v>
      </c>
      <c r="AJ1298" s="231" t="s">
        <v>4949</v>
      </c>
      <c r="AK1298" s="231" t="s">
        <v>3962</v>
      </c>
      <c r="AL1298" s="231">
        <v>1297</v>
      </c>
    </row>
    <row r="1299" spans="1:38" x14ac:dyDescent="0.3">
      <c r="A1299" s="225" t="s">
        <v>372</v>
      </c>
      <c r="B1299" s="225" t="s">
        <v>10969</v>
      </c>
      <c r="C1299" s="237" t="s">
        <v>10273</v>
      </c>
      <c r="D1299" s="233" t="s">
        <v>10691</v>
      </c>
      <c r="E1299" s="232" t="s">
        <v>3750</v>
      </c>
      <c r="F1299" s="236" t="s">
        <v>10268</v>
      </c>
      <c r="G1299" s="210">
        <v>0</v>
      </c>
      <c r="H1299" s="227" t="s">
        <v>4949</v>
      </c>
      <c r="I1299" s="227"/>
      <c r="J1299" s="227"/>
      <c r="K1299" s="227"/>
      <c r="L1299" s="227"/>
      <c r="M1299" s="227"/>
      <c r="N1299" s="227" t="s">
        <v>10242</v>
      </c>
      <c r="O1299" s="242" t="s">
        <v>10971</v>
      </c>
      <c r="P1299" s="242" t="s">
        <v>10972</v>
      </c>
      <c r="Q1299" s="221" t="s">
        <v>10973</v>
      </c>
      <c r="R1299" s="208" t="s">
        <v>3751</v>
      </c>
      <c r="S1299" s="209" t="s">
        <v>11090</v>
      </c>
      <c r="T1299" s="229">
        <v>45702</v>
      </c>
      <c r="U1299" s="230" t="s">
        <v>10277</v>
      </c>
      <c r="V1299" s="230" t="s">
        <v>10263</v>
      </c>
      <c r="W1299" s="230" t="s">
        <v>10263</v>
      </c>
      <c r="X1299" s="230" t="s">
        <v>10271</v>
      </c>
      <c r="Y1299" s="230"/>
      <c r="Z1299" s="230" t="s">
        <v>10264</v>
      </c>
      <c r="AA1299" s="220">
        <v>202503</v>
      </c>
      <c r="AB1299" s="239"/>
      <c r="AC1299" s="229" t="s">
        <v>10280</v>
      </c>
      <c r="AD1299" s="240" t="s">
        <v>10252</v>
      </c>
      <c r="AE1299" s="241">
        <v>0</v>
      </c>
      <c r="AF1299" s="240" t="s">
        <v>10252</v>
      </c>
      <c r="AG1299" s="235" t="str">
        <f>IFERROR(VLOOKUP(작성용!A:A,RM!A:D,4,0),"-")</f>
        <v>박재현</v>
      </c>
      <c r="AH1299" s="9" t="s">
        <v>10975</v>
      </c>
      <c r="AI1299" s="231" t="s">
        <v>10976</v>
      </c>
      <c r="AJ1299" s="231" t="s">
        <v>4949</v>
      </c>
      <c r="AK1299" s="231" t="s">
        <v>3962</v>
      </c>
      <c r="AL1299" s="231">
        <v>1298</v>
      </c>
    </row>
    <row r="1300" spans="1:38" x14ac:dyDescent="0.3">
      <c r="A1300" s="225" t="s">
        <v>372</v>
      </c>
      <c r="B1300" s="225" t="s">
        <v>10969</v>
      </c>
      <c r="C1300" s="237" t="s">
        <v>10273</v>
      </c>
      <c r="D1300" s="233" t="s">
        <v>11091</v>
      </c>
      <c r="E1300" s="232" t="s">
        <v>6442</v>
      </c>
      <c r="F1300" s="236" t="s">
        <v>10268</v>
      </c>
      <c r="G1300" s="210">
        <v>0</v>
      </c>
      <c r="H1300" s="227" t="s">
        <v>4949</v>
      </c>
      <c r="I1300" s="227"/>
      <c r="J1300" s="227"/>
      <c r="K1300" s="227"/>
      <c r="L1300" s="227"/>
      <c r="M1300" s="227"/>
      <c r="N1300" s="227" t="s">
        <v>10242</v>
      </c>
      <c r="O1300" s="242" t="s">
        <v>10971</v>
      </c>
      <c r="P1300" s="242" t="s">
        <v>10972</v>
      </c>
      <c r="Q1300" s="221" t="s">
        <v>10973</v>
      </c>
      <c r="R1300" s="208" t="s">
        <v>6443</v>
      </c>
      <c r="S1300" s="209" t="s">
        <v>11092</v>
      </c>
      <c r="T1300" s="229">
        <v>45702</v>
      </c>
      <c r="U1300" s="230" t="s">
        <v>10277</v>
      </c>
      <c r="V1300" s="230" t="s">
        <v>10263</v>
      </c>
      <c r="W1300" s="230" t="s">
        <v>10263</v>
      </c>
      <c r="X1300" s="230" t="s">
        <v>10271</v>
      </c>
      <c r="Y1300" s="230"/>
      <c r="Z1300" s="230" t="s">
        <v>10264</v>
      </c>
      <c r="AA1300" s="220">
        <v>202503</v>
      </c>
      <c r="AB1300" s="239"/>
      <c r="AC1300" s="229" t="s">
        <v>10280</v>
      </c>
      <c r="AD1300" s="240" t="s">
        <v>10252</v>
      </c>
      <c r="AE1300" s="241">
        <v>0</v>
      </c>
      <c r="AF1300" s="240" t="s">
        <v>10252</v>
      </c>
      <c r="AG1300" s="235" t="str">
        <f>IFERROR(VLOOKUP(작성용!A:A,RM!A:D,4,0),"-")</f>
        <v>박재현</v>
      </c>
      <c r="AH1300" s="9" t="s">
        <v>10975</v>
      </c>
      <c r="AI1300" s="231" t="s">
        <v>10976</v>
      </c>
      <c r="AJ1300" s="231" t="s">
        <v>4949</v>
      </c>
      <c r="AK1300" s="231" t="s">
        <v>3962</v>
      </c>
      <c r="AL1300" s="231">
        <v>1299</v>
      </c>
    </row>
    <row r="1301" spans="1:38" x14ac:dyDescent="0.3">
      <c r="A1301" s="225" t="s">
        <v>372</v>
      </c>
      <c r="B1301" s="225" t="s">
        <v>10969</v>
      </c>
      <c r="C1301" s="237" t="s">
        <v>10273</v>
      </c>
      <c r="D1301" s="233" t="s">
        <v>11093</v>
      </c>
      <c r="E1301" s="232" t="s">
        <v>6445</v>
      </c>
      <c r="F1301" s="236" t="s">
        <v>10268</v>
      </c>
      <c r="G1301" s="210">
        <v>0</v>
      </c>
      <c r="H1301" s="227" t="s">
        <v>4949</v>
      </c>
      <c r="I1301" s="227"/>
      <c r="J1301" s="227"/>
      <c r="K1301" s="227"/>
      <c r="L1301" s="227"/>
      <c r="M1301" s="227"/>
      <c r="N1301" s="227" t="s">
        <v>10242</v>
      </c>
      <c r="O1301" s="242" t="s">
        <v>10971</v>
      </c>
      <c r="P1301" s="242" t="s">
        <v>10972</v>
      </c>
      <c r="Q1301" s="221" t="s">
        <v>10973</v>
      </c>
      <c r="R1301" s="208" t="s">
        <v>6446</v>
      </c>
      <c r="S1301" s="209" t="s">
        <v>11094</v>
      </c>
      <c r="T1301" s="229">
        <v>45702</v>
      </c>
      <c r="U1301" s="230" t="s">
        <v>10277</v>
      </c>
      <c r="V1301" s="230" t="s">
        <v>10263</v>
      </c>
      <c r="W1301" s="230" t="s">
        <v>10263</v>
      </c>
      <c r="X1301" s="230" t="s">
        <v>10271</v>
      </c>
      <c r="Y1301" s="230"/>
      <c r="Z1301" s="230" t="s">
        <v>10264</v>
      </c>
      <c r="AA1301" s="220">
        <v>202503</v>
      </c>
      <c r="AB1301" s="239"/>
      <c r="AC1301" s="229" t="s">
        <v>10280</v>
      </c>
      <c r="AD1301" s="240" t="s">
        <v>10252</v>
      </c>
      <c r="AE1301" s="241">
        <v>0</v>
      </c>
      <c r="AF1301" s="240" t="s">
        <v>10252</v>
      </c>
      <c r="AG1301" s="235" t="str">
        <f>IFERROR(VLOOKUP(작성용!A:A,RM!A:D,4,0),"-")</f>
        <v>박재현</v>
      </c>
      <c r="AH1301" s="9" t="s">
        <v>10975</v>
      </c>
      <c r="AI1301" s="231" t="s">
        <v>10976</v>
      </c>
      <c r="AJ1301" s="231" t="s">
        <v>4949</v>
      </c>
      <c r="AK1301" s="231" t="s">
        <v>3962</v>
      </c>
      <c r="AL1301" s="231">
        <v>1300</v>
      </c>
    </row>
    <row r="1302" spans="1:38" x14ac:dyDescent="0.3">
      <c r="A1302" s="225" t="s">
        <v>372</v>
      </c>
      <c r="B1302" s="225" t="s">
        <v>10969</v>
      </c>
      <c r="C1302" s="237" t="s">
        <v>10273</v>
      </c>
      <c r="D1302" s="233" t="s">
        <v>11095</v>
      </c>
      <c r="E1302" s="232" t="s">
        <v>6447</v>
      </c>
      <c r="F1302" s="236" t="s">
        <v>10268</v>
      </c>
      <c r="G1302" s="210">
        <v>0</v>
      </c>
      <c r="H1302" s="227" t="s">
        <v>4949</v>
      </c>
      <c r="I1302" s="227"/>
      <c r="J1302" s="227"/>
      <c r="K1302" s="227"/>
      <c r="L1302" s="227"/>
      <c r="M1302" s="227"/>
      <c r="N1302" s="227" t="s">
        <v>10242</v>
      </c>
      <c r="O1302" s="242" t="s">
        <v>10971</v>
      </c>
      <c r="P1302" s="242" t="s">
        <v>10972</v>
      </c>
      <c r="Q1302" s="221" t="s">
        <v>10973</v>
      </c>
      <c r="R1302" s="208" t="s">
        <v>6448</v>
      </c>
      <c r="S1302" s="209" t="s">
        <v>11096</v>
      </c>
      <c r="T1302" s="229">
        <v>45702</v>
      </c>
      <c r="U1302" s="230" t="s">
        <v>10277</v>
      </c>
      <c r="V1302" s="230" t="s">
        <v>10263</v>
      </c>
      <c r="W1302" s="230" t="s">
        <v>10263</v>
      </c>
      <c r="X1302" s="230" t="s">
        <v>10271</v>
      </c>
      <c r="Y1302" s="230"/>
      <c r="Z1302" s="230" t="s">
        <v>10264</v>
      </c>
      <c r="AA1302" s="220">
        <v>202503</v>
      </c>
      <c r="AB1302" s="239"/>
      <c r="AC1302" s="229" t="s">
        <v>10280</v>
      </c>
      <c r="AD1302" s="240" t="s">
        <v>10252</v>
      </c>
      <c r="AE1302" s="241">
        <v>0</v>
      </c>
      <c r="AF1302" s="240" t="s">
        <v>10252</v>
      </c>
      <c r="AG1302" s="235" t="str">
        <f>IFERROR(VLOOKUP(작성용!A:A,RM!A:D,4,0),"-")</f>
        <v>박재현</v>
      </c>
      <c r="AH1302" s="9" t="s">
        <v>10975</v>
      </c>
      <c r="AI1302" s="231" t="s">
        <v>10976</v>
      </c>
      <c r="AJ1302" s="231" t="s">
        <v>4949</v>
      </c>
      <c r="AK1302" s="231" t="s">
        <v>3962</v>
      </c>
      <c r="AL1302" s="231">
        <v>1301</v>
      </c>
    </row>
    <row r="1303" spans="1:38" x14ac:dyDescent="0.3">
      <c r="A1303" s="225" t="s">
        <v>372</v>
      </c>
      <c r="B1303" s="225" t="s">
        <v>10969</v>
      </c>
      <c r="C1303" s="237" t="s">
        <v>10273</v>
      </c>
      <c r="D1303" s="233" t="s">
        <v>11097</v>
      </c>
      <c r="E1303" s="232" t="s">
        <v>5115</v>
      </c>
      <c r="F1303" s="236" t="s">
        <v>10268</v>
      </c>
      <c r="G1303" s="210">
        <v>0</v>
      </c>
      <c r="H1303" s="227" t="s">
        <v>4949</v>
      </c>
      <c r="I1303" s="227"/>
      <c r="J1303" s="227"/>
      <c r="K1303" s="227"/>
      <c r="L1303" s="227"/>
      <c r="M1303" s="227"/>
      <c r="N1303" s="227" t="s">
        <v>10242</v>
      </c>
      <c r="O1303" s="242" t="s">
        <v>10971</v>
      </c>
      <c r="P1303" s="242" t="s">
        <v>10972</v>
      </c>
      <c r="Q1303" s="221" t="s">
        <v>10973</v>
      </c>
      <c r="R1303" s="208" t="s">
        <v>5301</v>
      </c>
      <c r="S1303" s="209" t="s">
        <v>11098</v>
      </c>
      <c r="T1303" s="229">
        <v>45702</v>
      </c>
      <c r="U1303" s="230" t="s">
        <v>10277</v>
      </c>
      <c r="V1303" s="230" t="s">
        <v>10263</v>
      </c>
      <c r="W1303" s="230" t="s">
        <v>10263</v>
      </c>
      <c r="X1303" s="230" t="s">
        <v>10271</v>
      </c>
      <c r="Y1303" s="230"/>
      <c r="Z1303" s="230" t="s">
        <v>10264</v>
      </c>
      <c r="AA1303" s="220">
        <v>202503</v>
      </c>
      <c r="AB1303" s="239"/>
      <c r="AC1303" s="229" t="s">
        <v>10280</v>
      </c>
      <c r="AD1303" s="240" t="s">
        <v>10252</v>
      </c>
      <c r="AE1303" s="241">
        <v>0</v>
      </c>
      <c r="AF1303" s="240" t="s">
        <v>10252</v>
      </c>
      <c r="AG1303" s="235" t="str">
        <f>IFERROR(VLOOKUP(작성용!A:A,RM!A:D,4,0),"-")</f>
        <v>박재현</v>
      </c>
      <c r="AH1303" s="9" t="s">
        <v>10975</v>
      </c>
      <c r="AI1303" s="231" t="s">
        <v>10976</v>
      </c>
      <c r="AJ1303" s="231" t="s">
        <v>4949</v>
      </c>
      <c r="AK1303" s="231" t="s">
        <v>3962</v>
      </c>
      <c r="AL1303" s="231">
        <v>1302</v>
      </c>
    </row>
    <row r="1304" spans="1:38" x14ac:dyDescent="0.3">
      <c r="A1304" s="225" t="s">
        <v>372</v>
      </c>
      <c r="B1304" s="225" t="s">
        <v>10969</v>
      </c>
      <c r="C1304" s="237" t="s">
        <v>10273</v>
      </c>
      <c r="D1304" s="233" t="s">
        <v>11099</v>
      </c>
      <c r="E1304" s="232" t="s">
        <v>6450</v>
      </c>
      <c r="F1304" s="236" t="s">
        <v>10268</v>
      </c>
      <c r="G1304" s="210">
        <v>0</v>
      </c>
      <c r="H1304" s="227" t="s">
        <v>4949</v>
      </c>
      <c r="I1304" s="227"/>
      <c r="J1304" s="227"/>
      <c r="K1304" s="227"/>
      <c r="L1304" s="227"/>
      <c r="M1304" s="227"/>
      <c r="N1304" s="227" t="s">
        <v>10242</v>
      </c>
      <c r="O1304" s="242" t="s">
        <v>10971</v>
      </c>
      <c r="P1304" s="242" t="s">
        <v>10972</v>
      </c>
      <c r="Q1304" s="221" t="s">
        <v>10973</v>
      </c>
      <c r="R1304" s="208" t="s">
        <v>6451</v>
      </c>
      <c r="S1304" s="209" t="s">
        <v>11100</v>
      </c>
      <c r="T1304" s="229">
        <v>45702</v>
      </c>
      <c r="U1304" s="230" t="s">
        <v>10277</v>
      </c>
      <c r="V1304" s="230" t="s">
        <v>10263</v>
      </c>
      <c r="W1304" s="230" t="s">
        <v>10263</v>
      </c>
      <c r="X1304" s="230" t="s">
        <v>10271</v>
      </c>
      <c r="Y1304" s="230"/>
      <c r="Z1304" s="230" t="s">
        <v>10264</v>
      </c>
      <c r="AA1304" s="220">
        <v>202503</v>
      </c>
      <c r="AB1304" s="239"/>
      <c r="AC1304" s="229" t="s">
        <v>10280</v>
      </c>
      <c r="AD1304" s="240" t="s">
        <v>10252</v>
      </c>
      <c r="AE1304" s="241">
        <v>0</v>
      </c>
      <c r="AF1304" s="240" t="s">
        <v>10252</v>
      </c>
      <c r="AG1304" s="235" t="str">
        <f>IFERROR(VLOOKUP(작성용!A:A,RM!A:D,4,0),"-")</f>
        <v>박재현</v>
      </c>
      <c r="AH1304" s="9" t="s">
        <v>10975</v>
      </c>
      <c r="AI1304" s="231" t="s">
        <v>10997</v>
      </c>
      <c r="AJ1304" s="231" t="s">
        <v>4949</v>
      </c>
      <c r="AK1304" s="231" t="s">
        <v>3962</v>
      </c>
      <c r="AL1304" s="231">
        <v>1303</v>
      </c>
    </row>
    <row r="1305" spans="1:38" x14ac:dyDescent="0.3">
      <c r="A1305" s="225" t="s">
        <v>372</v>
      </c>
      <c r="B1305" s="225" t="s">
        <v>10969</v>
      </c>
      <c r="C1305" s="237" t="s">
        <v>10273</v>
      </c>
      <c r="D1305" s="233" t="s">
        <v>11101</v>
      </c>
      <c r="E1305" s="232" t="s">
        <v>5905</v>
      </c>
      <c r="F1305" s="236" t="s">
        <v>10268</v>
      </c>
      <c r="G1305" s="210">
        <v>0</v>
      </c>
      <c r="H1305" s="227" t="s">
        <v>4949</v>
      </c>
      <c r="I1305" s="227"/>
      <c r="J1305" s="227"/>
      <c r="K1305" s="227"/>
      <c r="L1305" s="227"/>
      <c r="M1305" s="227"/>
      <c r="N1305" s="227" t="s">
        <v>10242</v>
      </c>
      <c r="O1305" s="242" t="s">
        <v>10971</v>
      </c>
      <c r="P1305" s="242" t="s">
        <v>10972</v>
      </c>
      <c r="Q1305" s="221" t="s">
        <v>10973</v>
      </c>
      <c r="R1305" s="208" t="s">
        <v>5906</v>
      </c>
      <c r="S1305" s="209" t="s">
        <v>11102</v>
      </c>
      <c r="T1305" s="229">
        <v>45702</v>
      </c>
      <c r="U1305" s="230" t="s">
        <v>10277</v>
      </c>
      <c r="V1305" s="230" t="s">
        <v>10263</v>
      </c>
      <c r="W1305" s="230" t="s">
        <v>10263</v>
      </c>
      <c r="X1305" s="230" t="s">
        <v>10271</v>
      </c>
      <c r="Y1305" s="230"/>
      <c r="Z1305" s="230" t="s">
        <v>10264</v>
      </c>
      <c r="AA1305" s="220">
        <v>202503</v>
      </c>
      <c r="AB1305" s="239"/>
      <c r="AC1305" s="229" t="s">
        <v>10280</v>
      </c>
      <c r="AD1305" s="240" t="s">
        <v>10252</v>
      </c>
      <c r="AE1305" s="241">
        <v>0</v>
      </c>
      <c r="AF1305" s="240" t="s">
        <v>10252</v>
      </c>
      <c r="AG1305" s="235" t="str">
        <f>IFERROR(VLOOKUP(작성용!A:A,RM!A:D,4,0),"-")</f>
        <v>박재현</v>
      </c>
      <c r="AH1305" s="9" t="s">
        <v>10975</v>
      </c>
      <c r="AI1305" s="231" t="s">
        <v>10976</v>
      </c>
      <c r="AJ1305" s="231" t="s">
        <v>4949</v>
      </c>
      <c r="AK1305" s="231" t="s">
        <v>3962</v>
      </c>
      <c r="AL1305" s="231">
        <v>1304</v>
      </c>
    </row>
    <row r="1306" spans="1:38" x14ac:dyDescent="0.3">
      <c r="A1306" s="225" t="s">
        <v>372</v>
      </c>
      <c r="B1306" s="225" t="s">
        <v>10969</v>
      </c>
      <c r="C1306" s="237" t="s">
        <v>10273</v>
      </c>
      <c r="D1306" s="233" t="s">
        <v>11103</v>
      </c>
      <c r="E1306" s="232" t="s">
        <v>5189</v>
      </c>
      <c r="F1306" s="236" t="s">
        <v>10268</v>
      </c>
      <c r="G1306" s="210">
        <v>0</v>
      </c>
      <c r="H1306" s="227" t="s">
        <v>4949</v>
      </c>
      <c r="I1306" s="227"/>
      <c r="J1306" s="227"/>
      <c r="K1306" s="227"/>
      <c r="L1306" s="227"/>
      <c r="M1306" s="227"/>
      <c r="N1306" s="227" t="s">
        <v>10242</v>
      </c>
      <c r="O1306" s="242" t="s">
        <v>10971</v>
      </c>
      <c r="P1306" s="242" t="s">
        <v>10972</v>
      </c>
      <c r="Q1306" s="221" t="s">
        <v>10973</v>
      </c>
      <c r="R1306" s="208" t="s">
        <v>5190</v>
      </c>
      <c r="S1306" s="209" t="s">
        <v>11104</v>
      </c>
      <c r="T1306" s="229">
        <v>45702</v>
      </c>
      <c r="U1306" s="230" t="s">
        <v>10277</v>
      </c>
      <c r="V1306" s="230" t="s">
        <v>10263</v>
      </c>
      <c r="W1306" s="230" t="s">
        <v>10263</v>
      </c>
      <c r="X1306" s="230" t="s">
        <v>10271</v>
      </c>
      <c r="Y1306" s="230"/>
      <c r="Z1306" s="230" t="s">
        <v>10264</v>
      </c>
      <c r="AA1306" s="220">
        <v>202503</v>
      </c>
      <c r="AB1306" s="239"/>
      <c r="AC1306" s="229" t="s">
        <v>10280</v>
      </c>
      <c r="AD1306" s="240" t="s">
        <v>10252</v>
      </c>
      <c r="AE1306" s="241">
        <v>0</v>
      </c>
      <c r="AF1306" s="240" t="s">
        <v>10252</v>
      </c>
      <c r="AG1306" s="235" t="str">
        <f>IFERROR(VLOOKUP(작성용!A:A,RM!A:D,4,0),"-")</f>
        <v>박재현</v>
      </c>
      <c r="AH1306" s="9" t="s">
        <v>10975</v>
      </c>
      <c r="AI1306" s="231" t="s">
        <v>10976</v>
      </c>
      <c r="AJ1306" s="231" t="s">
        <v>4949</v>
      </c>
      <c r="AK1306" s="231" t="s">
        <v>3962</v>
      </c>
      <c r="AL1306" s="231">
        <v>1305</v>
      </c>
    </row>
    <row r="1307" spans="1:38" x14ac:dyDescent="0.3">
      <c r="A1307" s="225" t="s">
        <v>372</v>
      </c>
      <c r="B1307" s="225" t="s">
        <v>10969</v>
      </c>
      <c r="C1307" s="237" t="s">
        <v>10273</v>
      </c>
      <c r="D1307" s="233" t="s">
        <v>10942</v>
      </c>
      <c r="E1307" s="232" t="s">
        <v>5930</v>
      </c>
      <c r="F1307" s="236" t="s">
        <v>10268</v>
      </c>
      <c r="G1307" s="210">
        <v>0</v>
      </c>
      <c r="H1307" s="227" t="s">
        <v>4949</v>
      </c>
      <c r="I1307" s="227"/>
      <c r="J1307" s="227"/>
      <c r="K1307" s="227"/>
      <c r="L1307" s="227"/>
      <c r="M1307" s="227"/>
      <c r="N1307" s="227" t="s">
        <v>10242</v>
      </c>
      <c r="O1307" s="242" t="s">
        <v>10971</v>
      </c>
      <c r="P1307" s="242" t="s">
        <v>10972</v>
      </c>
      <c r="Q1307" s="221" t="s">
        <v>10973</v>
      </c>
      <c r="R1307" s="208" t="s">
        <v>5931</v>
      </c>
      <c r="S1307" s="209" t="s">
        <v>10943</v>
      </c>
      <c r="T1307" s="229">
        <v>45702</v>
      </c>
      <c r="U1307" s="230" t="s">
        <v>10277</v>
      </c>
      <c r="V1307" s="230" t="s">
        <v>10263</v>
      </c>
      <c r="W1307" s="230" t="s">
        <v>10263</v>
      </c>
      <c r="X1307" s="230" t="s">
        <v>10271</v>
      </c>
      <c r="Y1307" s="230"/>
      <c r="Z1307" s="230" t="s">
        <v>10264</v>
      </c>
      <c r="AA1307" s="220">
        <v>202503</v>
      </c>
      <c r="AB1307" s="239"/>
      <c r="AC1307" s="229" t="s">
        <v>10280</v>
      </c>
      <c r="AD1307" s="240" t="s">
        <v>10252</v>
      </c>
      <c r="AE1307" s="241">
        <v>0</v>
      </c>
      <c r="AF1307" s="240" t="s">
        <v>10252</v>
      </c>
      <c r="AG1307" s="235" t="str">
        <f>IFERROR(VLOOKUP(작성용!A:A,RM!A:D,4,0),"-")</f>
        <v>박재현</v>
      </c>
      <c r="AH1307" s="9" t="s">
        <v>10975</v>
      </c>
      <c r="AI1307" s="231" t="s">
        <v>10976</v>
      </c>
      <c r="AJ1307" s="231" t="s">
        <v>4949</v>
      </c>
      <c r="AK1307" s="231" t="s">
        <v>3962</v>
      </c>
      <c r="AL1307" s="231">
        <v>1306</v>
      </c>
    </row>
    <row r="1308" spans="1:38" x14ac:dyDescent="0.3">
      <c r="A1308" s="225" t="s">
        <v>372</v>
      </c>
      <c r="B1308" s="225" t="s">
        <v>10969</v>
      </c>
      <c r="C1308" s="237" t="s">
        <v>10273</v>
      </c>
      <c r="D1308" s="233" t="s">
        <v>11105</v>
      </c>
      <c r="E1308" s="232" t="s">
        <v>6328</v>
      </c>
      <c r="F1308" s="236" t="s">
        <v>10268</v>
      </c>
      <c r="G1308" s="210">
        <v>0</v>
      </c>
      <c r="H1308" s="227" t="s">
        <v>4949</v>
      </c>
      <c r="I1308" s="227"/>
      <c r="J1308" s="227"/>
      <c r="K1308" s="227"/>
      <c r="L1308" s="227"/>
      <c r="M1308" s="227"/>
      <c r="N1308" s="227" t="s">
        <v>10242</v>
      </c>
      <c r="O1308" s="242" t="s">
        <v>10971</v>
      </c>
      <c r="P1308" s="242" t="s">
        <v>10972</v>
      </c>
      <c r="Q1308" s="221" t="s">
        <v>10973</v>
      </c>
      <c r="R1308" s="208" t="s">
        <v>6329</v>
      </c>
      <c r="S1308" s="209" t="s">
        <v>11106</v>
      </c>
      <c r="T1308" s="229">
        <v>45702</v>
      </c>
      <c r="U1308" s="230" t="s">
        <v>10277</v>
      </c>
      <c r="V1308" s="230" t="s">
        <v>10263</v>
      </c>
      <c r="W1308" s="230" t="s">
        <v>10263</v>
      </c>
      <c r="X1308" s="230" t="s">
        <v>10271</v>
      </c>
      <c r="Y1308" s="230"/>
      <c r="Z1308" s="230" t="s">
        <v>10264</v>
      </c>
      <c r="AA1308" s="220">
        <v>202503</v>
      </c>
      <c r="AB1308" s="239"/>
      <c r="AC1308" s="229" t="s">
        <v>10280</v>
      </c>
      <c r="AD1308" s="240" t="s">
        <v>10252</v>
      </c>
      <c r="AE1308" s="241">
        <v>0</v>
      </c>
      <c r="AF1308" s="240" t="s">
        <v>10252</v>
      </c>
      <c r="AG1308" s="235" t="str">
        <f>IFERROR(VLOOKUP(작성용!A:A,RM!A:D,4,0),"-")</f>
        <v>박재현</v>
      </c>
      <c r="AH1308" s="9" t="s">
        <v>10975</v>
      </c>
      <c r="AI1308" s="231" t="s">
        <v>10976</v>
      </c>
      <c r="AJ1308" s="231" t="s">
        <v>4949</v>
      </c>
      <c r="AK1308" s="231" t="s">
        <v>3962</v>
      </c>
      <c r="AL1308" s="231">
        <v>1307</v>
      </c>
    </row>
    <row r="1309" spans="1:38" x14ac:dyDescent="0.3">
      <c r="A1309" s="225" t="s">
        <v>372</v>
      </c>
      <c r="B1309" s="225" t="s">
        <v>10969</v>
      </c>
      <c r="C1309" s="237" t="s">
        <v>10273</v>
      </c>
      <c r="D1309" s="233" t="s">
        <v>11107</v>
      </c>
      <c r="E1309" s="232" t="s">
        <v>6452</v>
      </c>
      <c r="F1309" s="236" t="s">
        <v>10268</v>
      </c>
      <c r="G1309" s="210">
        <v>0</v>
      </c>
      <c r="H1309" s="227" t="s">
        <v>4949</v>
      </c>
      <c r="I1309" s="227"/>
      <c r="J1309" s="227"/>
      <c r="K1309" s="227"/>
      <c r="L1309" s="227"/>
      <c r="M1309" s="227"/>
      <c r="N1309" s="227" t="s">
        <v>10242</v>
      </c>
      <c r="O1309" s="242" t="s">
        <v>10971</v>
      </c>
      <c r="P1309" s="242" t="s">
        <v>10972</v>
      </c>
      <c r="Q1309" s="221" t="s">
        <v>10973</v>
      </c>
      <c r="R1309" s="208" t="s">
        <v>6453</v>
      </c>
      <c r="S1309" s="209" t="s">
        <v>11108</v>
      </c>
      <c r="T1309" s="229">
        <v>45702</v>
      </c>
      <c r="U1309" s="230" t="s">
        <v>10277</v>
      </c>
      <c r="V1309" s="230" t="s">
        <v>10263</v>
      </c>
      <c r="W1309" s="230" t="s">
        <v>10263</v>
      </c>
      <c r="X1309" s="230" t="s">
        <v>10271</v>
      </c>
      <c r="Y1309" s="230"/>
      <c r="Z1309" s="230" t="s">
        <v>10264</v>
      </c>
      <c r="AA1309" s="220">
        <v>202503</v>
      </c>
      <c r="AB1309" s="239"/>
      <c r="AC1309" s="229" t="s">
        <v>10280</v>
      </c>
      <c r="AD1309" s="240" t="s">
        <v>10252</v>
      </c>
      <c r="AE1309" s="241">
        <v>0</v>
      </c>
      <c r="AF1309" s="240" t="s">
        <v>10252</v>
      </c>
      <c r="AG1309" s="235" t="str">
        <f>IFERROR(VLOOKUP(작성용!A:A,RM!A:D,4,0),"-")</f>
        <v>박재현</v>
      </c>
      <c r="AH1309" s="9" t="s">
        <v>10975</v>
      </c>
      <c r="AI1309" s="231" t="s">
        <v>10976</v>
      </c>
      <c r="AJ1309" s="231" t="s">
        <v>4949</v>
      </c>
      <c r="AK1309" s="231" t="s">
        <v>3962</v>
      </c>
      <c r="AL1309" s="231">
        <v>1308</v>
      </c>
    </row>
    <row r="1310" spans="1:38" x14ac:dyDescent="0.3">
      <c r="A1310" s="225" t="s">
        <v>372</v>
      </c>
      <c r="B1310" s="225" t="s">
        <v>10969</v>
      </c>
      <c r="C1310" s="237" t="s">
        <v>10273</v>
      </c>
      <c r="D1310" s="233" t="s">
        <v>10604</v>
      </c>
      <c r="E1310" s="232" t="s">
        <v>6350</v>
      </c>
      <c r="F1310" s="236" t="s">
        <v>10268</v>
      </c>
      <c r="G1310" s="210">
        <v>0</v>
      </c>
      <c r="H1310" s="227" t="s">
        <v>4949</v>
      </c>
      <c r="I1310" s="227"/>
      <c r="J1310" s="227"/>
      <c r="K1310" s="227"/>
      <c r="L1310" s="227"/>
      <c r="M1310" s="227"/>
      <c r="N1310" s="227" t="s">
        <v>10242</v>
      </c>
      <c r="O1310" s="242" t="s">
        <v>10971</v>
      </c>
      <c r="P1310" s="242" t="s">
        <v>10972</v>
      </c>
      <c r="Q1310" s="221" t="s">
        <v>10973</v>
      </c>
      <c r="R1310" s="208" t="s">
        <v>6351</v>
      </c>
      <c r="S1310" s="209" t="s">
        <v>10897</v>
      </c>
      <c r="T1310" s="229">
        <v>45702</v>
      </c>
      <c r="U1310" s="230" t="s">
        <v>10277</v>
      </c>
      <c r="V1310" s="230" t="s">
        <v>10263</v>
      </c>
      <c r="W1310" s="230" t="s">
        <v>10263</v>
      </c>
      <c r="X1310" s="230" t="s">
        <v>10271</v>
      </c>
      <c r="Y1310" s="230"/>
      <c r="Z1310" s="230" t="s">
        <v>10264</v>
      </c>
      <c r="AA1310" s="220">
        <v>202503</v>
      </c>
      <c r="AB1310" s="239"/>
      <c r="AC1310" s="229" t="s">
        <v>10280</v>
      </c>
      <c r="AD1310" s="240" t="s">
        <v>10252</v>
      </c>
      <c r="AE1310" s="241">
        <v>0</v>
      </c>
      <c r="AF1310" s="240" t="s">
        <v>10252</v>
      </c>
      <c r="AG1310" s="235" t="str">
        <f>IFERROR(VLOOKUP(작성용!A:A,RM!A:D,4,0),"-")</f>
        <v>박재현</v>
      </c>
      <c r="AH1310" s="9" t="s">
        <v>10975</v>
      </c>
      <c r="AI1310" s="231" t="s">
        <v>10997</v>
      </c>
      <c r="AJ1310" s="231" t="s">
        <v>4949</v>
      </c>
      <c r="AK1310" s="231" t="s">
        <v>3962</v>
      </c>
      <c r="AL1310" s="231">
        <v>1309</v>
      </c>
    </row>
    <row r="1311" spans="1:38" x14ac:dyDescent="0.3">
      <c r="A1311" s="225" t="s">
        <v>372</v>
      </c>
      <c r="B1311" s="225" t="s">
        <v>10969</v>
      </c>
      <c r="C1311" s="237" t="s">
        <v>10273</v>
      </c>
      <c r="D1311" s="233" t="s">
        <v>11109</v>
      </c>
      <c r="E1311" s="232" t="s">
        <v>6454</v>
      </c>
      <c r="F1311" s="236" t="s">
        <v>10268</v>
      </c>
      <c r="G1311" s="210">
        <v>0</v>
      </c>
      <c r="H1311" s="227" t="s">
        <v>4949</v>
      </c>
      <c r="I1311" s="227"/>
      <c r="J1311" s="227"/>
      <c r="K1311" s="227"/>
      <c r="L1311" s="227"/>
      <c r="M1311" s="227"/>
      <c r="N1311" s="227" t="s">
        <v>10242</v>
      </c>
      <c r="O1311" s="242" t="s">
        <v>10971</v>
      </c>
      <c r="P1311" s="242" t="s">
        <v>10972</v>
      </c>
      <c r="Q1311" s="221" t="s">
        <v>10973</v>
      </c>
      <c r="R1311" s="208" t="s">
        <v>6455</v>
      </c>
      <c r="S1311" s="209" t="s">
        <v>11110</v>
      </c>
      <c r="T1311" s="229">
        <v>45702</v>
      </c>
      <c r="U1311" s="230" t="s">
        <v>10277</v>
      </c>
      <c r="V1311" s="230" t="s">
        <v>10263</v>
      </c>
      <c r="W1311" s="230" t="s">
        <v>10263</v>
      </c>
      <c r="X1311" s="230" t="s">
        <v>10271</v>
      </c>
      <c r="Y1311" s="230"/>
      <c r="Z1311" s="230" t="s">
        <v>10264</v>
      </c>
      <c r="AA1311" s="220">
        <v>202503</v>
      </c>
      <c r="AB1311" s="239"/>
      <c r="AC1311" s="229" t="s">
        <v>10280</v>
      </c>
      <c r="AD1311" s="240" t="s">
        <v>10252</v>
      </c>
      <c r="AE1311" s="241">
        <v>0</v>
      </c>
      <c r="AF1311" s="240" t="s">
        <v>10252</v>
      </c>
      <c r="AG1311" s="235" t="str">
        <f>IFERROR(VLOOKUP(작성용!A:A,RM!A:D,4,0),"-")</f>
        <v>박재현</v>
      </c>
      <c r="AH1311" s="9" t="s">
        <v>10975</v>
      </c>
      <c r="AI1311" s="231" t="s">
        <v>10976</v>
      </c>
      <c r="AJ1311" s="231" t="s">
        <v>4949</v>
      </c>
      <c r="AK1311" s="231" t="s">
        <v>3962</v>
      </c>
      <c r="AL1311" s="231">
        <v>1310</v>
      </c>
    </row>
    <row r="1312" spans="1:38" x14ac:dyDescent="0.3">
      <c r="A1312" s="225" t="s">
        <v>372</v>
      </c>
      <c r="B1312" s="225" t="s">
        <v>10969</v>
      </c>
      <c r="C1312" s="237" t="s">
        <v>10273</v>
      </c>
      <c r="D1312" s="233" t="s">
        <v>11111</v>
      </c>
      <c r="E1312" s="232" t="s">
        <v>5193</v>
      </c>
      <c r="F1312" s="236" t="s">
        <v>10268</v>
      </c>
      <c r="G1312" s="210">
        <v>0</v>
      </c>
      <c r="H1312" s="227" t="s">
        <v>4949</v>
      </c>
      <c r="I1312" s="227"/>
      <c r="J1312" s="227"/>
      <c r="K1312" s="227"/>
      <c r="L1312" s="227"/>
      <c r="M1312" s="227"/>
      <c r="N1312" s="227" t="s">
        <v>10242</v>
      </c>
      <c r="O1312" s="242" t="s">
        <v>10971</v>
      </c>
      <c r="P1312" s="242" t="s">
        <v>10972</v>
      </c>
      <c r="Q1312" s="221" t="s">
        <v>10973</v>
      </c>
      <c r="R1312" s="208" t="s">
        <v>5194</v>
      </c>
      <c r="S1312" s="209" t="s">
        <v>11112</v>
      </c>
      <c r="T1312" s="229">
        <v>45702</v>
      </c>
      <c r="U1312" s="230" t="s">
        <v>10277</v>
      </c>
      <c r="V1312" s="230" t="s">
        <v>10263</v>
      </c>
      <c r="W1312" s="230" t="s">
        <v>10263</v>
      </c>
      <c r="X1312" s="230" t="s">
        <v>10271</v>
      </c>
      <c r="Y1312" s="230"/>
      <c r="Z1312" s="230" t="s">
        <v>10264</v>
      </c>
      <c r="AA1312" s="220">
        <v>202503</v>
      </c>
      <c r="AB1312" s="239"/>
      <c r="AC1312" s="229" t="s">
        <v>10280</v>
      </c>
      <c r="AD1312" s="240" t="s">
        <v>10252</v>
      </c>
      <c r="AE1312" s="241">
        <v>0</v>
      </c>
      <c r="AF1312" s="240" t="s">
        <v>10252</v>
      </c>
      <c r="AG1312" s="235" t="str">
        <f>IFERROR(VLOOKUP(작성용!A:A,RM!A:D,4,0),"-")</f>
        <v>박재현</v>
      </c>
      <c r="AH1312" s="9" t="s">
        <v>10975</v>
      </c>
      <c r="AI1312" s="231" t="s">
        <v>10976</v>
      </c>
      <c r="AJ1312" s="231" t="s">
        <v>4949</v>
      </c>
      <c r="AK1312" s="231" t="s">
        <v>3962</v>
      </c>
      <c r="AL1312" s="231">
        <v>1311</v>
      </c>
    </row>
    <row r="1313" spans="1:38" x14ac:dyDescent="0.3">
      <c r="A1313" s="225" t="s">
        <v>372</v>
      </c>
      <c r="B1313" s="225" t="s">
        <v>10969</v>
      </c>
      <c r="C1313" s="237" t="s">
        <v>10273</v>
      </c>
      <c r="D1313" s="233" t="s">
        <v>11113</v>
      </c>
      <c r="E1313" s="232" t="s">
        <v>6456</v>
      </c>
      <c r="F1313" s="236" t="s">
        <v>10268</v>
      </c>
      <c r="G1313" s="210">
        <v>0</v>
      </c>
      <c r="H1313" s="227" t="s">
        <v>4949</v>
      </c>
      <c r="I1313" s="227"/>
      <c r="J1313" s="227"/>
      <c r="K1313" s="227"/>
      <c r="L1313" s="227"/>
      <c r="M1313" s="227"/>
      <c r="N1313" s="227" t="s">
        <v>10242</v>
      </c>
      <c r="O1313" s="242" t="s">
        <v>10971</v>
      </c>
      <c r="P1313" s="242" t="s">
        <v>10972</v>
      </c>
      <c r="Q1313" s="221" t="s">
        <v>10973</v>
      </c>
      <c r="R1313" s="208" t="s">
        <v>6457</v>
      </c>
      <c r="S1313" s="209" t="s">
        <v>11114</v>
      </c>
      <c r="T1313" s="229">
        <v>45702</v>
      </c>
      <c r="U1313" s="230" t="s">
        <v>10277</v>
      </c>
      <c r="V1313" s="230" t="s">
        <v>10263</v>
      </c>
      <c r="W1313" s="230" t="s">
        <v>10263</v>
      </c>
      <c r="X1313" s="230" t="s">
        <v>10271</v>
      </c>
      <c r="Y1313" s="230"/>
      <c r="Z1313" s="230" t="s">
        <v>10264</v>
      </c>
      <c r="AA1313" s="220">
        <v>202503</v>
      </c>
      <c r="AB1313" s="239"/>
      <c r="AC1313" s="229" t="s">
        <v>10280</v>
      </c>
      <c r="AD1313" s="240" t="s">
        <v>10252</v>
      </c>
      <c r="AE1313" s="241">
        <v>0</v>
      </c>
      <c r="AF1313" s="240" t="s">
        <v>10252</v>
      </c>
      <c r="AG1313" s="235" t="str">
        <f>IFERROR(VLOOKUP(작성용!A:A,RM!A:D,4,0),"-")</f>
        <v>박재현</v>
      </c>
      <c r="AH1313" s="9" t="s">
        <v>10975</v>
      </c>
      <c r="AI1313" s="231" t="s">
        <v>10997</v>
      </c>
      <c r="AJ1313" s="231" t="s">
        <v>4949</v>
      </c>
      <c r="AK1313" s="231" t="s">
        <v>3962</v>
      </c>
      <c r="AL1313" s="231">
        <v>1312</v>
      </c>
    </row>
    <row r="1314" spans="1:38" x14ac:dyDescent="0.3">
      <c r="A1314" s="225" t="s">
        <v>372</v>
      </c>
      <c r="B1314" s="225" t="s">
        <v>10969</v>
      </c>
      <c r="C1314" s="237" t="s">
        <v>10273</v>
      </c>
      <c r="D1314" s="233" t="s">
        <v>11115</v>
      </c>
      <c r="E1314" s="232" t="s">
        <v>5465</v>
      </c>
      <c r="F1314" s="236" t="s">
        <v>10268</v>
      </c>
      <c r="G1314" s="210">
        <v>0</v>
      </c>
      <c r="H1314" s="227" t="s">
        <v>4949</v>
      </c>
      <c r="I1314" s="227"/>
      <c r="J1314" s="227"/>
      <c r="K1314" s="227"/>
      <c r="L1314" s="227"/>
      <c r="M1314" s="227"/>
      <c r="N1314" s="227" t="s">
        <v>10242</v>
      </c>
      <c r="O1314" s="242" t="s">
        <v>10971</v>
      </c>
      <c r="P1314" s="242" t="s">
        <v>10972</v>
      </c>
      <c r="Q1314" s="221" t="s">
        <v>10973</v>
      </c>
      <c r="R1314" s="208" t="s">
        <v>5466</v>
      </c>
      <c r="S1314" s="209" t="s">
        <v>11116</v>
      </c>
      <c r="T1314" s="229">
        <v>45702</v>
      </c>
      <c r="U1314" s="230" t="s">
        <v>10277</v>
      </c>
      <c r="V1314" s="230" t="s">
        <v>10263</v>
      </c>
      <c r="W1314" s="230" t="s">
        <v>10263</v>
      </c>
      <c r="X1314" s="230" t="s">
        <v>10271</v>
      </c>
      <c r="Y1314" s="230"/>
      <c r="Z1314" s="230" t="s">
        <v>10264</v>
      </c>
      <c r="AA1314" s="220">
        <v>202503</v>
      </c>
      <c r="AB1314" s="239"/>
      <c r="AC1314" s="229" t="s">
        <v>10280</v>
      </c>
      <c r="AD1314" s="240" t="s">
        <v>10252</v>
      </c>
      <c r="AE1314" s="241">
        <v>0</v>
      </c>
      <c r="AF1314" s="240" t="s">
        <v>10252</v>
      </c>
      <c r="AG1314" s="235" t="str">
        <f>IFERROR(VLOOKUP(작성용!A:A,RM!A:D,4,0),"-")</f>
        <v>박재현</v>
      </c>
      <c r="AH1314" s="9" t="s">
        <v>10975</v>
      </c>
      <c r="AI1314" s="231" t="s">
        <v>10976</v>
      </c>
      <c r="AJ1314" s="231" t="s">
        <v>4949</v>
      </c>
      <c r="AK1314" s="231" t="s">
        <v>3962</v>
      </c>
      <c r="AL1314" s="231">
        <v>1313</v>
      </c>
    </row>
    <row r="1315" spans="1:38" x14ac:dyDescent="0.3">
      <c r="A1315" s="225" t="s">
        <v>372</v>
      </c>
      <c r="B1315" s="225" t="s">
        <v>10969</v>
      </c>
      <c r="C1315" s="237" t="s">
        <v>10273</v>
      </c>
      <c r="D1315" s="233" t="s">
        <v>11117</v>
      </c>
      <c r="E1315" s="232" t="s">
        <v>5439</v>
      </c>
      <c r="F1315" s="236" t="s">
        <v>10268</v>
      </c>
      <c r="G1315" s="210">
        <v>0</v>
      </c>
      <c r="H1315" s="227" t="s">
        <v>4949</v>
      </c>
      <c r="I1315" s="227"/>
      <c r="J1315" s="227"/>
      <c r="K1315" s="227"/>
      <c r="L1315" s="227"/>
      <c r="M1315" s="227"/>
      <c r="N1315" s="227" t="s">
        <v>10242</v>
      </c>
      <c r="O1315" s="242" t="s">
        <v>10971</v>
      </c>
      <c r="P1315" s="242" t="s">
        <v>10972</v>
      </c>
      <c r="Q1315" s="221" t="s">
        <v>10973</v>
      </c>
      <c r="R1315" s="208" t="s">
        <v>5440</v>
      </c>
      <c r="S1315" s="209" t="s">
        <v>11118</v>
      </c>
      <c r="T1315" s="229">
        <v>45702</v>
      </c>
      <c r="U1315" s="230" t="s">
        <v>10277</v>
      </c>
      <c r="V1315" s="230" t="s">
        <v>10263</v>
      </c>
      <c r="W1315" s="230" t="s">
        <v>10263</v>
      </c>
      <c r="X1315" s="230" t="s">
        <v>10271</v>
      </c>
      <c r="Y1315" s="230"/>
      <c r="Z1315" s="230" t="s">
        <v>10264</v>
      </c>
      <c r="AA1315" s="220">
        <v>202503</v>
      </c>
      <c r="AB1315" s="239"/>
      <c r="AC1315" s="229" t="s">
        <v>10280</v>
      </c>
      <c r="AD1315" s="240" t="s">
        <v>10252</v>
      </c>
      <c r="AE1315" s="241">
        <v>0</v>
      </c>
      <c r="AF1315" s="240" t="s">
        <v>10252</v>
      </c>
      <c r="AG1315" s="235" t="str">
        <f>IFERROR(VLOOKUP(작성용!A:A,RM!A:D,4,0),"-")</f>
        <v>박재현</v>
      </c>
      <c r="AH1315" s="9" t="s">
        <v>10975</v>
      </c>
      <c r="AI1315" s="231" t="s">
        <v>10976</v>
      </c>
      <c r="AJ1315" s="231" t="s">
        <v>4949</v>
      </c>
      <c r="AK1315" s="231" t="s">
        <v>3962</v>
      </c>
      <c r="AL1315" s="231">
        <v>1314</v>
      </c>
    </row>
    <row r="1316" spans="1:38" x14ac:dyDescent="0.3">
      <c r="A1316" s="225" t="s">
        <v>372</v>
      </c>
      <c r="B1316" s="225" t="s">
        <v>10969</v>
      </c>
      <c r="C1316" s="237" t="s">
        <v>10273</v>
      </c>
      <c r="D1316" s="233" t="s">
        <v>11119</v>
      </c>
      <c r="E1316" s="232" t="s">
        <v>6458</v>
      </c>
      <c r="F1316" s="236" t="s">
        <v>10268</v>
      </c>
      <c r="G1316" s="210">
        <v>0</v>
      </c>
      <c r="H1316" s="227" t="s">
        <v>4949</v>
      </c>
      <c r="I1316" s="227"/>
      <c r="J1316" s="227"/>
      <c r="K1316" s="227"/>
      <c r="L1316" s="227"/>
      <c r="M1316" s="227"/>
      <c r="N1316" s="227" t="s">
        <v>10242</v>
      </c>
      <c r="O1316" s="242" t="s">
        <v>10971</v>
      </c>
      <c r="P1316" s="242" t="s">
        <v>10972</v>
      </c>
      <c r="Q1316" s="221" t="s">
        <v>10973</v>
      </c>
      <c r="R1316" s="208" t="s">
        <v>6459</v>
      </c>
      <c r="S1316" s="209" t="s">
        <v>11120</v>
      </c>
      <c r="T1316" s="229">
        <v>45702</v>
      </c>
      <c r="U1316" s="230" t="s">
        <v>10277</v>
      </c>
      <c r="V1316" s="230" t="s">
        <v>10263</v>
      </c>
      <c r="W1316" s="230" t="s">
        <v>10263</v>
      </c>
      <c r="X1316" s="230" t="s">
        <v>10271</v>
      </c>
      <c r="Y1316" s="230"/>
      <c r="Z1316" s="230" t="s">
        <v>10264</v>
      </c>
      <c r="AA1316" s="220">
        <v>202503</v>
      </c>
      <c r="AB1316" s="239"/>
      <c r="AC1316" s="229" t="s">
        <v>10280</v>
      </c>
      <c r="AD1316" s="240" t="s">
        <v>10252</v>
      </c>
      <c r="AE1316" s="241">
        <v>0</v>
      </c>
      <c r="AF1316" s="240" t="s">
        <v>10252</v>
      </c>
      <c r="AG1316" s="235" t="str">
        <f>IFERROR(VLOOKUP(작성용!A:A,RM!A:D,4,0),"-")</f>
        <v>박재현</v>
      </c>
      <c r="AH1316" s="9" t="s">
        <v>10975</v>
      </c>
      <c r="AI1316" s="231" t="s">
        <v>10976</v>
      </c>
      <c r="AJ1316" s="231" t="s">
        <v>4949</v>
      </c>
      <c r="AK1316" s="231" t="s">
        <v>3962</v>
      </c>
      <c r="AL1316" s="231">
        <v>1315</v>
      </c>
    </row>
    <row r="1317" spans="1:38" x14ac:dyDescent="0.3">
      <c r="A1317" s="225" t="s">
        <v>372</v>
      </c>
      <c r="B1317" s="225" t="s">
        <v>10969</v>
      </c>
      <c r="C1317" s="237" t="s">
        <v>10273</v>
      </c>
      <c r="D1317" s="233" t="s">
        <v>11121</v>
      </c>
      <c r="E1317" s="232" t="s">
        <v>6460</v>
      </c>
      <c r="F1317" s="236" t="s">
        <v>10268</v>
      </c>
      <c r="G1317" s="210">
        <v>0</v>
      </c>
      <c r="H1317" s="227" t="s">
        <v>4949</v>
      </c>
      <c r="I1317" s="227"/>
      <c r="J1317" s="227"/>
      <c r="K1317" s="227"/>
      <c r="L1317" s="227"/>
      <c r="M1317" s="227"/>
      <c r="N1317" s="227" t="s">
        <v>10242</v>
      </c>
      <c r="O1317" s="242" t="s">
        <v>10971</v>
      </c>
      <c r="P1317" s="242" t="s">
        <v>10972</v>
      </c>
      <c r="Q1317" s="221" t="s">
        <v>10973</v>
      </c>
      <c r="R1317" s="208" t="s">
        <v>6461</v>
      </c>
      <c r="S1317" s="209" t="s">
        <v>11122</v>
      </c>
      <c r="T1317" s="229">
        <v>45702</v>
      </c>
      <c r="U1317" s="230" t="s">
        <v>10277</v>
      </c>
      <c r="V1317" s="230" t="s">
        <v>10263</v>
      </c>
      <c r="W1317" s="230" t="s">
        <v>10263</v>
      </c>
      <c r="X1317" s="230" t="s">
        <v>10271</v>
      </c>
      <c r="Y1317" s="230"/>
      <c r="Z1317" s="230" t="s">
        <v>10264</v>
      </c>
      <c r="AA1317" s="220">
        <v>202503</v>
      </c>
      <c r="AB1317" s="239"/>
      <c r="AC1317" s="229" t="s">
        <v>10280</v>
      </c>
      <c r="AD1317" s="240" t="s">
        <v>10252</v>
      </c>
      <c r="AE1317" s="241">
        <v>0</v>
      </c>
      <c r="AF1317" s="240" t="s">
        <v>10252</v>
      </c>
      <c r="AG1317" s="235" t="str">
        <f>IFERROR(VLOOKUP(작성용!A:A,RM!A:D,4,0),"-")</f>
        <v>박재현</v>
      </c>
      <c r="AH1317" s="9" t="s">
        <v>10975</v>
      </c>
      <c r="AI1317" s="231" t="s">
        <v>10976</v>
      </c>
      <c r="AJ1317" s="231" t="s">
        <v>4949</v>
      </c>
      <c r="AK1317" s="231" t="s">
        <v>3962</v>
      </c>
      <c r="AL1317" s="231">
        <v>1316</v>
      </c>
    </row>
    <row r="1318" spans="1:38" x14ac:dyDescent="0.3">
      <c r="A1318" s="225" t="s">
        <v>372</v>
      </c>
      <c r="B1318" s="225" t="s">
        <v>10969</v>
      </c>
      <c r="C1318" s="237" t="s">
        <v>10273</v>
      </c>
      <c r="D1318" s="233" t="s">
        <v>11123</v>
      </c>
      <c r="E1318" s="232" t="s">
        <v>6462</v>
      </c>
      <c r="F1318" s="236" t="s">
        <v>10268</v>
      </c>
      <c r="G1318" s="210">
        <v>0</v>
      </c>
      <c r="H1318" s="227" t="s">
        <v>4949</v>
      </c>
      <c r="I1318" s="227"/>
      <c r="J1318" s="227"/>
      <c r="K1318" s="227"/>
      <c r="L1318" s="227"/>
      <c r="M1318" s="227"/>
      <c r="N1318" s="227" t="s">
        <v>10242</v>
      </c>
      <c r="O1318" s="242" t="s">
        <v>10971</v>
      </c>
      <c r="P1318" s="242" t="s">
        <v>10972</v>
      </c>
      <c r="Q1318" s="221" t="s">
        <v>10973</v>
      </c>
      <c r="R1318" s="208" t="s">
        <v>6463</v>
      </c>
      <c r="S1318" s="209" t="s">
        <v>11124</v>
      </c>
      <c r="T1318" s="229">
        <v>45702</v>
      </c>
      <c r="U1318" s="230" t="s">
        <v>10277</v>
      </c>
      <c r="V1318" s="230" t="s">
        <v>10263</v>
      </c>
      <c r="W1318" s="230" t="s">
        <v>10263</v>
      </c>
      <c r="X1318" s="230" t="s">
        <v>10271</v>
      </c>
      <c r="Y1318" s="230"/>
      <c r="Z1318" s="230" t="s">
        <v>10264</v>
      </c>
      <c r="AA1318" s="220">
        <v>202503</v>
      </c>
      <c r="AB1318" s="239"/>
      <c r="AC1318" s="229" t="s">
        <v>10280</v>
      </c>
      <c r="AD1318" s="240" t="s">
        <v>10252</v>
      </c>
      <c r="AE1318" s="241">
        <v>0</v>
      </c>
      <c r="AF1318" s="240" t="s">
        <v>10252</v>
      </c>
      <c r="AG1318" s="235" t="str">
        <f>IFERROR(VLOOKUP(작성용!A:A,RM!A:D,4,0),"-")</f>
        <v>박재현</v>
      </c>
      <c r="AH1318" s="9" t="s">
        <v>10975</v>
      </c>
      <c r="AI1318" s="231" t="s">
        <v>10976</v>
      </c>
      <c r="AJ1318" s="231" t="s">
        <v>4949</v>
      </c>
      <c r="AK1318" s="231" t="s">
        <v>3962</v>
      </c>
      <c r="AL1318" s="231">
        <v>1317</v>
      </c>
    </row>
    <row r="1319" spans="1:38" x14ac:dyDescent="0.3">
      <c r="A1319" s="225" t="s">
        <v>372</v>
      </c>
      <c r="B1319" s="225" t="s">
        <v>10969</v>
      </c>
      <c r="C1319" s="237" t="s">
        <v>10273</v>
      </c>
      <c r="D1319" s="233" t="s">
        <v>10956</v>
      </c>
      <c r="E1319" s="232" t="s">
        <v>6464</v>
      </c>
      <c r="F1319" s="236" t="s">
        <v>10268</v>
      </c>
      <c r="G1319" s="210">
        <v>0</v>
      </c>
      <c r="H1319" s="227" t="s">
        <v>4949</v>
      </c>
      <c r="I1319" s="227"/>
      <c r="J1319" s="227"/>
      <c r="K1319" s="227"/>
      <c r="L1319" s="227"/>
      <c r="M1319" s="227"/>
      <c r="N1319" s="227" t="s">
        <v>10242</v>
      </c>
      <c r="O1319" s="242" t="s">
        <v>10971</v>
      </c>
      <c r="P1319" s="242" t="s">
        <v>10972</v>
      </c>
      <c r="Q1319" s="221" t="s">
        <v>10973</v>
      </c>
      <c r="R1319" s="208" t="s">
        <v>6465</v>
      </c>
      <c r="S1319" s="209" t="s">
        <v>10957</v>
      </c>
      <c r="T1319" s="229">
        <v>45702</v>
      </c>
      <c r="U1319" s="230" t="s">
        <v>10277</v>
      </c>
      <c r="V1319" s="230" t="s">
        <v>10263</v>
      </c>
      <c r="W1319" s="230" t="s">
        <v>10263</v>
      </c>
      <c r="X1319" s="230" t="s">
        <v>10271</v>
      </c>
      <c r="Y1319" s="230"/>
      <c r="Z1319" s="230" t="s">
        <v>10264</v>
      </c>
      <c r="AA1319" s="220">
        <v>202503</v>
      </c>
      <c r="AB1319" s="239"/>
      <c r="AC1319" s="229" t="s">
        <v>10280</v>
      </c>
      <c r="AD1319" s="240" t="s">
        <v>10252</v>
      </c>
      <c r="AE1319" s="241">
        <v>0</v>
      </c>
      <c r="AF1319" s="240" t="s">
        <v>10252</v>
      </c>
      <c r="AG1319" s="235" t="str">
        <f>IFERROR(VLOOKUP(작성용!A:A,RM!A:D,4,0),"-")</f>
        <v>박재현</v>
      </c>
      <c r="AH1319" s="9" t="s">
        <v>10975</v>
      </c>
      <c r="AI1319" s="231" t="s">
        <v>10997</v>
      </c>
      <c r="AJ1319" s="231" t="s">
        <v>4949</v>
      </c>
      <c r="AK1319" s="231" t="s">
        <v>3962</v>
      </c>
      <c r="AL1319" s="231">
        <v>1318</v>
      </c>
    </row>
    <row r="1320" spans="1:38" x14ac:dyDescent="0.3">
      <c r="A1320" s="225" t="s">
        <v>372</v>
      </c>
      <c r="B1320" s="225" t="s">
        <v>10969</v>
      </c>
      <c r="C1320" s="237" t="s">
        <v>10273</v>
      </c>
      <c r="D1320" s="233" t="s">
        <v>11125</v>
      </c>
      <c r="E1320" s="232" t="s">
        <v>5993</v>
      </c>
      <c r="F1320" s="236" t="s">
        <v>10268</v>
      </c>
      <c r="G1320" s="210">
        <v>0</v>
      </c>
      <c r="H1320" s="227" t="s">
        <v>4949</v>
      </c>
      <c r="I1320" s="227"/>
      <c r="J1320" s="227"/>
      <c r="K1320" s="227"/>
      <c r="L1320" s="227"/>
      <c r="M1320" s="227"/>
      <c r="N1320" s="227" t="s">
        <v>10242</v>
      </c>
      <c r="O1320" s="242" t="s">
        <v>10971</v>
      </c>
      <c r="P1320" s="242" t="s">
        <v>10972</v>
      </c>
      <c r="Q1320" s="221" t="s">
        <v>10973</v>
      </c>
      <c r="R1320" s="208" t="s">
        <v>5994</v>
      </c>
      <c r="S1320" s="209" t="s">
        <v>11126</v>
      </c>
      <c r="T1320" s="229">
        <v>45702</v>
      </c>
      <c r="U1320" s="230" t="s">
        <v>10277</v>
      </c>
      <c r="V1320" s="230" t="s">
        <v>10263</v>
      </c>
      <c r="W1320" s="230" t="s">
        <v>10263</v>
      </c>
      <c r="X1320" s="230" t="s">
        <v>10271</v>
      </c>
      <c r="Y1320" s="230"/>
      <c r="Z1320" s="230" t="s">
        <v>10264</v>
      </c>
      <c r="AA1320" s="220">
        <v>202503</v>
      </c>
      <c r="AB1320" s="239"/>
      <c r="AC1320" s="229" t="s">
        <v>10280</v>
      </c>
      <c r="AD1320" s="240" t="s">
        <v>10252</v>
      </c>
      <c r="AE1320" s="241">
        <v>0</v>
      </c>
      <c r="AF1320" s="240" t="s">
        <v>10252</v>
      </c>
      <c r="AG1320" s="235" t="str">
        <f>IFERROR(VLOOKUP(작성용!A:A,RM!A:D,4,0),"-")</f>
        <v>박재현</v>
      </c>
      <c r="AH1320" s="9" t="s">
        <v>10975</v>
      </c>
      <c r="AI1320" s="231" t="s">
        <v>10976</v>
      </c>
      <c r="AJ1320" s="231" t="s">
        <v>4949</v>
      </c>
      <c r="AK1320" s="231" t="s">
        <v>3962</v>
      </c>
      <c r="AL1320" s="231">
        <v>1319</v>
      </c>
    </row>
    <row r="1321" spans="1:38" x14ac:dyDescent="0.3">
      <c r="A1321" s="225" t="s">
        <v>372</v>
      </c>
      <c r="B1321" s="225" t="s">
        <v>10969</v>
      </c>
      <c r="C1321" s="237" t="s">
        <v>10273</v>
      </c>
      <c r="D1321" s="233" t="s">
        <v>11127</v>
      </c>
      <c r="E1321" s="232" t="s">
        <v>6466</v>
      </c>
      <c r="F1321" s="236" t="s">
        <v>10268</v>
      </c>
      <c r="G1321" s="210">
        <v>0</v>
      </c>
      <c r="H1321" s="227" t="s">
        <v>4949</v>
      </c>
      <c r="I1321" s="227"/>
      <c r="J1321" s="227"/>
      <c r="K1321" s="227"/>
      <c r="L1321" s="227"/>
      <c r="M1321" s="227"/>
      <c r="N1321" s="227" t="s">
        <v>10242</v>
      </c>
      <c r="O1321" s="242" t="s">
        <v>10971</v>
      </c>
      <c r="P1321" s="242" t="s">
        <v>10972</v>
      </c>
      <c r="Q1321" s="221" t="s">
        <v>10973</v>
      </c>
      <c r="R1321" s="208" t="s">
        <v>6467</v>
      </c>
      <c r="S1321" s="209" t="s">
        <v>11128</v>
      </c>
      <c r="T1321" s="229">
        <v>45702</v>
      </c>
      <c r="U1321" s="230" t="s">
        <v>10277</v>
      </c>
      <c r="V1321" s="230" t="s">
        <v>10263</v>
      </c>
      <c r="W1321" s="230" t="s">
        <v>10263</v>
      </c>
      <c r="X1321" s="230" t="s">
        <v>10271</v>
      </c>
      <c r="Y1321" s="230"/>
      <c r="Z1321" s="230" t="s">
        <v>10264</v>
      </c>
      <c r="AA1321" s="220">
        <v>202503</v>
      </c>
      <c r="AB1321" s="239"/>
      <c r="AC1321" s="229" t="s">
        <v>10280</v>
      </c>
      <c r="AD1321" s="240" t="s">
        <v>10252</v>
      </c>
      <c r="AE1321" s="241">
        <v>0</v>
      </c>
      <c r="AF1321" s="240" t="s">
        <v>10252</v>
      </c>
      <c r="AG1321" s="235" t="str">
        <f>IFERROR(VLOOKUP(작성용!A:A,RM!A:D,4,0),"-")</f>
        <v>박재현</v>
      </c>
      <c r="AH1321" s="9" t="s">
        <v>10975</v>
      </c>
      <c r="AI1321" s="231" t="s">
        <v>10976</v>
      </c>
      <c r="AJ1321" s="231" t="s">
        <v>4949</v>
      </c>
      <c r="AK1321" s="231" t="s">
        <v>3962</v>
      </c>
      <c r="AL1321" s="231">
        <v>1320</v>
      </c>
    </row>
    <row r="1322" spans="1:38" x14ac:dyDescent="0.3">
      <c r="A1322" s="225" t="s">
        <v>372</v>
      </c>
      <c r="B1322" s="225" t="s">
        <v>10969</v>
      </c>
      <c r="C1322" s="237" t="s">
        <v>10273</v>
      </c>
      <c r="D1322" s="233" t="s">
        <v>11129</v>
      </c>
      <c r="E1322" s="232" t="s">
        <v>6468</v>
      </c>
      <c r="F1322" s="236" t="s">
        <v>10268</v>
      </c>
      <c r="G1322" s="210">
        <v>0</v>
      </c>
      <c r="H1322" s="227" t="s">
        <v>4949</v>
      </c>
      <c r="I1322" s="227"/>
      <c r="J1322" s="227"/>
      <c r="K1322" s="227"/>
      <c r="L1322" s="227"/>
      <c r="M1322" s="227"/>
      <c r="N1322" s="227" t="s">
        <v>10242</v>
      </c>
      <c r="O1322" s="242" t="s">
        <v>10971</v>
      </c>
      <c r="P1322" s="242" t="s">
        <v>10972</v>
      </c>
      <c r="Q1322" s="221" t="s">
        <v>10973</v>
      </c>
      <c r="R1322" s="208" t="s">
        <v>6469</v>
      </c>
      <c r="S1322" s="209" t="s">
        <v>11130</v>
      </c>
      <c r="T1322" s="229">
        <v>45702</v>
      </c>
      <c r="U1322" s="230" t="s">
        <v>10277</v>
      </c>
      <c r="V1322" s="230" t="s">
        <v>10263</v>
      </c>
      <c r="W1322" s="230" t="s">
        <v>10263</v>
      </c>
      <c r="X1322" s="230" t="s">
        <v>10271</v>
      </c>
      <c r="Y1322" s="230"/>
      <c r="Z1322" s="230" t="s">
        <v>10264</v>
      </c>
      <c r="AA1322" s="220">
        <v>202503</v>
      </c>
      <c r="AB1322" s="239"/>
      <c r="AC1322" s="229" t="s">
        <v>10280</v>
      </c>
      <c r="AD1322" s="240" t="s">
        <v>10252</v>
      </c>
      <c r="AE1322" s="241">
        <v>0</v>
      </c>
      <c r="AF1322" s="240" t="s">
        <v>10252</v>
      </c>
      <c r="AG1322" s="235" t="str">
        <f>IFERROR(VLOOKUP(작성용!A:A,RM!A:D,4,0),"-")</f>
        <v>박재현</v>
      </c>
      <c r="AH1322" s="9" t="s">
        <v>10975</v>
      </c>
      <c r="AI1322" s="231" t="s">
        <v>10976</v>
      </c>
      <c r="AJ1322" s="231" t="s">
        <v>4949</v>
      </c>
      <c r="AK1322" s="231" t="s">
        <v>3962</v>
      </c>
      <c r="AL1322" s="231">
        <v>1321</v>
      </c>
    </row>
    <row r="1323" spans="1:38" x14ac:dyDescent="0.3">
      <c r="A1323" s="225" t="s">
        <v>372</v>
      </c>
      <c r="B1323" s="225" t="s">
        <v>10969</v>
      </c>
      <c r="C1323" s="237" t="s">
        <v>10273</v>
      </c>
      <c r="D1323" s="233" t="s">
        <v>11131</v>
      </c>
      <c r="E1323" s="232" t="s">
        <v>6470</v>
      </c>
      <c r="F1323" s="236" t="s">
        <v>10268</v>
      </c>
      <c r="G1323" s="210">
        <v>0</v>
      </c>
      <c r="H1323" s="227" t="s">
        <v>4949</v>
      </c>
      <c r="I1323" s="227"/>
      <c r="J1323" s="227"/>
      <c r="K1323" s="227"/>
      <c r="L1323" s="227"/>
      <c r="M1323" s="227"/>
      <c r="N1323" s="227" t="s">
        <v>10242</v>
      </c>
      <c r="O1323" s="242" t="s">
        <v>10971</v>
      </c>
      <c r="P1323" s="242" t="s">
        <v>10972</v>
      </c>
      <c r="Q1323" s="221" t="s">
        <v>10973</v>
      </c>
      <c r="R1323" s="208" t="s">
        <v>6471</v>
      </c>
      <c r="S1323" s="209" t="s">
        <v>11132</v>
      </c>
      <c r="T1323" s="229">
        <v>45702</v>
      </c>
      <c r="U1323" s="230" t="s">
        <v>10277</v>
      </c>
      <c r="V1323" s="230" t="s">
        <v>10263</v>
      </c>
      <c r="W1323" s="230" t="s">
        <v>10263</v>
      </c>
      <c r="X1323" s="230" t="s">
        <v>10271</v>
      </c>
      <c r="Y1323" s="230"/>
      <c r="Z1323" s="230" t="s">
        <v>10264</v>
      </c>
      <c r="AA1323" s="220">
        <v>202503</v>
      </c>
      <c r="AB1323" s="239"/>
      <c r="AC1323" s="229" t="s">
        <v>10280</v>
      </c>
      <c r="AD1323" s="240" t="s">
        <v>10252</v>
      </c>
      <c r="AE1323" s="241">
        <v>0</v>
      </c>
      <c r="AF1323" s="240" t="s">
        <v>10252</v>
      </c>
      <c r="AG1323" s="235" t="str">
        <f>IFERROR(VLOOKUP(작성용!A:A,RM!A:D,4,0),"-")</f>
        <v>박재현</v>
      </c>
      <c r="AH1323" s="9" t="s">
        <v>10975</v>
      </c>
      <c r="AI1323" s="231" t="s">
        <v>10976</v>
      </c>
      <c r="AJ1323" s="231" t="s">
        <v>4949</v>
      </c>
      <c r="AK1323" s="231" t="s">
        <v>3962</v>
      </c>
      <c r="AL1323" s="231">
        <v>1322</v>
      </c>
    </row>
    <row r="1324" spans="1:38" x14ac:dyDescent="0.3">
      <c r="A1324" s="225" t="s">
        <v>372</v>
      </c>
      <c r="B1324" s="225" t="s">
        <v>10969</v>
      </c>
      <c r="C1324" s="237" t="s">
        <v>10273</v>
      </c>
      <c r="D1324" s="233" t="s">
        <v>11133</v>
      </c>
      <c r="E1324" s="232" t="s">
        <v>6472</v>
      </c>
      <c r="F1324" s="236" t="s">
        <v>10268</v>
      </c>
      <c r="G1324" s="210">
        <v>0</v>
      </c>
      <c r="H1324" s="227" t="s">
        <v>4949</v>
      </c>
      <c r="I1324" s="227"/>
      <c r="J1324" s="227"/>
      <c r="K1324" s="227"/>
      <c r="L1324" s="227"/>
      <c r="M1324" s="227"/>
      <c r="N1324" s="227" t="s">
        <v>10242</v>
      </c>
      <c r="O1324" s="242" t="s">
        <v>10971</v>
      </c>
      <c r="P1324" s="242" t="s">
        <v>10972</v>
      </c>
      <c r="Q1324" s="221" t="s">
        <v>10973</v>
      </c>
      <c r="R1324" s="208" t="s">
        <v>6473</v>
      </c>
      <c r="S1324" s="209" t="s">
        <v>11134</v>
      </c>
      <c r="T1324" s="229">
        <v>45702</v>
      </c>
      <c r="U1324" s="230" t="s">
        <v>10277</v>
      </c>
      <c r="V1324" s="230" t="s">
        <v>10263</v>
      </c>
      <c r="W1324" s="230" t="s">
        <v>10263</v>
      </c>
      <c r="X1324" s="230" t="s">
        <v>10271</v>
      </c>
      <c r="Y1324" s="230"/>
      <c r="Z1324" s="230" t="s">
        <v>10264</v>
      </c>
      <c r="AA1324" s="220">
        <v>202503</v>
      </c>
      <c r="AB1324" s="239"/>
      <c r="AC1324" s="229" t="s">
        <v>10280</v>
      </c>
      <c r="AD1324" s="240" t="s">
        <v>10252</v>
      </c>
      <c r="AE1324" s="241">
        <v>0</v>
      </c>
      <c r="AF1324" s="240" t="s">
        <v>10252</v>
      </c>
      <c r="AG1324" s="235" t="str">
        <f>IFERROR(VLOOKUP(작성용!A:A,RM!A:D,4,0),"-")</f>
        <v>박재현</v>
      </c>
      <c r="AH1324" s="9" t="s">
        <v>10975</v>
      </c>
      <c r="AI1324" s="231" t="s">
        <v>10976</v>
      </c>
      <c r="AJ1324" s="231" t="s">
        <v>4949</v>
      </c>
      <c r="AK1324" s="231" t="s">
        <v>3962</v>
      </c>
      <c r="AL1324" s="231">
        <v>1323</v>
      </c>
    </row>
    <row r="1325" spans="1:38" x14ac:dyDescent="0.3">
      <c r="A1325" s="225" t="s">
        <v>372</v>
      </c>
      <c r="B1325" s="225" t="s">
        <v>10969</v>
      </c>
      <c r="C1325" s="237" t="s">
        <v>10273</v>
      </c>
      <c r="D1325" s="233" t="s">
        <v>11135</v>
      </c>
      <c r="E1325" s="232" t="s">
        <v>6474</v>
      </c>
      <c r="F1325" s="236" t="s">
        <v>10268</v>
      </c>
      <c r="G1325" s="210">
        <v>0</v>
      </c>
      <c r="H1325" s="227" t="s">
        <v>4949</v>
      </c>
      <c r="I1325" s="227"/>
      <c r="J1325" s="227"/>
      <c r="K1325" s="227"/>
      <c r="L1325" s="227"/>
      <c r="M1325" s="227"/>
      <c r="N1325" s="227" t="s">
        <v>10242</v>
      </c>
      <c r="O1325" s="242" t="s">
        <v>10971</v>
      </c>
      <c r="P1325" s="242" t="s">
        <v>10972</v>
      </c>
      <c r="Q1325" s="221" t="s">
        <v>10973</v>
      </c>
      <c r="R1325" s="208" t="s">
        <v>6475</v>
      </c>
      <c r="S1325" s="209" t="s">
        <v>11136</v>
      </c>
      <c r="T1325" s="229">
        <v>45702</v>
      </c>
      <c r="U1325" s="230" t="s">
        <v>10277</v>
      </c>
      <c r="V1325" s="230" t="s">
        <v>10263</v>
      </c>
      <c r="W1325" s="230" t="s">
        <v>10263</v>
      </c>
      <c r="X1325" s="230" t="s">
        <v>10271</v>
      </c>
      <c r="Y1325" s="230"/>
      <c r="Z1325" s="230" t="s">
        <v>10264</v>
      </c>
      <c r="AA1325" s="220">
        <v>202503</v>
      </c>
      <c r="AB1325" s="239"/>
      <c r="AC1325" s="229" t="s">
        <v>10280</v>
      </c>
      <c r="AD1325" s="240" t="s">
        <v>10252</v>
      </c>
      <c r="AE1325" s="241">
        <v>0</v>
      </c>
      <c r="AF1325" s="240" t="s">
        <v>10252</v>
      </c>
      <c r="AG1325" s="235" t="str">
        <f>IFERROR(VLOOKUP(작성용!A:A,RM!A:D,4,0),"-")</f>
        <v>박재현</v>
      </c>
      <c r="AH1325" s="9" t="s">
        <v>10975</v>
      </c>
      <c r="AI1325" s="231" t="s">
        <v>10997</v>
      </c>
      <c r="AJ1325" s="231" t="s">
        <v>4949</v>
      </c>
      <c r="AK1325" s="231" t="s">
        <v>3962</v>
      </c>
      <c r="AL1325" s="231">
        <v>1324</v>
      </c>
    </row>
    <row r="1326" spans="1:38" x14ac:dyDescent="0.3">
      <c r="A1326" s="225" t="s">
        <v>372</v>
      </c>
      <c r="B1326" s="225" t="s">
        <v>10969</v>
      </c>
      <c r="C1326" s="237" t="s">
        <v>4021</v>
      </c>
      <c r="D1326" s="233" t="s">
        <v>6488</v>
      </c>
      <c r="E1326" s="232" t="s">
        <v>6489</v>
      </c>
      <c r="F1326" s="236" t="s">
        <v>10268</v>
      </c>
      <c r="G1326" s="210">
        <v>0</v>
      </c>
      <c r="H1326" s="227" t="s">
        <v>4949</v>
      </c>
      <c r="I1326" s="227"/>
      <c r="J1326" s="227"/>
      <c r="K1326" s="227"/>
      <c r="L1326" s="227"/>
      <c r="M1326" s="227"/>
      <c r="N1326" s="227" t="s">
        <v>10242</v>
      </c>
      <c r="O1326" s="242" t="s">
        <v>10971</v>
      </c>
      <c r="P1326" s="242" t="s">
        <v>10972</v>
      </c>
      <c r="Q1326" s="221" t="s">
        <v>10973</v>
      </c>
      <c r="R1326" s="208" t="s">
        <v>6476</v>
      </c>
      <c r="S1326" s="209" t="s">
        <v>11137</v>
      </c>
      <c r="T1326" s="229">
        <v>45702</v>
      </c>
      <c r="U1326" s="230" t="s">
        <v>10277</v>
      </c>
      <c r="V1326" s="230" t="s">
        <v>10263</v>
      </c>
      <c r="W1326" s="230" t="s">
        <v>10263</v>
      </c>
      <c r="X1326" s="230" t="s">
        <v>10271</v>
      </c>
      <c r="Y1326" s="230"/>
      <c r="Z1326" s="230" t="s">
        <v>10264</v>
      </c>
      <c r="AA1326" s="220">
        <v>202503</v>
      </c>
      <c r="AB1326" s="239"/>
      <c r="AC1326" s="229" t="s">
        <v>10280</v>
      </c>
      <c r="AD1326" s="240" t="s">
        <v>10252</v>
      </c>
      <c r="AE1326" s="241">
        <v>0</v>
      </c>
      <c r="AF1326" s="240" t="s">
        <v>10252</v>
      </c>
      <c r="AG1326" s="235" t="str">
        <f>IFERROR(VLOOKUP(작성용!A:A,RM!A:D,4,0),"-")</f>
        <v>박재현</v>
      </c>
      <c r="AH1326" s="9" t="s">
        <v>10975</v>
      </c>
      <c r="AI1326" s="231" t="s">
        <v>10976</v>
      </c>
      <c r="AJ1326" s="231" t="s">
        <v>4949</v>
      </c>
      <c r="AK1326" s="231" t="s">
        <v>3962</v>
      </c>
      <c r="AL1326" s="231">
        <v>1325</v>
      </c>
    </row>
    <row r="1327" spans="1:38" x14ac:dyDescent="0.3">
      <c r="A1327" s="225" t="s">
        <v>372</v>
      </c>
      <c r="B1327" s="225" t="s">
        <v>10969</v>
      </c>
      <c r="C1327" s="237" t="s">
        <v>4021</v>
      </c>
      <c r="D1327" s="233" t="s">
        <v>10966</v>
      </c>
      <c r="E1327" s="232" t="s">
        <v>6491</v>
      </c>
      <c r="F1327" s="236" t="s">
        <v>10268</v>
      </c>
      <c r="G1327" s="210">
        <v>0</v>
      </c>
      <c r="H1327" s="227" t="s">
        <v>4949</v>
      </c>
      <c r="I1327" s="227"/>
      <c r="J1327" s="227"/>
      <c r="K1327" s="227"/>
      <c r="L1327" s="227"/>
      <c r="M1327" s="227"/>
      <c r="N1327" s="227" t="s">
        <v>10242</v>
      </c>
      <c r="O1327" s="242" t="s">
        <v>10971</v>
      </c>
      <c r="P1327" s="242" t="s">
        <v>10972</v>
      </c>
      <c r="Q1327" s="221" t="s">
        <v>10973</v>
      </c>
      <c r="R1327" s="208" t="s">
        <v>6003</v>
      </c>
      <c r="S1327" s="209" t="s">
        <v>11138</v>
      </c>
      <c r="T1327" s="229">
        <v>45702</v>
      </c>
      <c r="U1327" s="230" t="s">
        <v>10277</v>
      </c>
      <c r="V1327" s="230" t="s">
        <v>10263</v>
      </c>
      <c r="W1327" s="230" t="s">
        <v>10263</v>
      </c>
      <c r="X1327" s="230" t="s">
        <v>10271</v>
      </c>
      <c r="Y1327" s="230"/>
      <c r="Z1327" s="230" t="s">
        <v>10264</v>
      </c>
      <c r="AA1327" s="220">
        <v>202503</v>
      </c>
      <c r="AB1327" s="239"/>
      <c r="AC1327" s="229" t="s">
        <v>10280</v>
      </c>
      <c r="AD1327" s="240" t="s">
        <v>10252</v>
      </c>
      <c r="AE1327" s="241">
        <v>0</v>
      </c>
      <c r="AF1327" s="240" t="s">
        <v>10252</v>
      </c>
      <c r="AG1327" s="235" t="str">
        <f>IFERROR(VLOOKUP(작성용!A:A,RM!A:D,4,0),"-")</f>
        <v>박재현</v>
      </c>
      <c r="AH1327" s="9" t="s">
        <v>10975</v>
      </c>
      <c r="AI1327" s="231" t="s">
        <v>10976</v>
      </c>
      <c r="AJ1327" s="231" t="s">
        <v>4949</v>
      </c>
      <c r="AK1327" s="231" t="s">
        <v>3962</v>
      </c>
      <c r="AL1327" s="231">
        <v>1326</v>
      </c>
    </row>
    <row r="1328" spans="1:38" x14ac:dyDescent="0.3">
      <c r="A1328" s="225" t="s">
        <v>7690</v>
      </c>
      <c r="B1328" s="225" t="s">
        <v>7705</v>
      </c>
      <c r="C1328" s="237" t="s">
        <v>10273</v>
      </c>
      <c r="D1328" s="233" t="s">
        <v>11139</v>
      </c>
      <c r="E1328" s="232" t="s">
        <v>11140</v>
      </c>
      <c r="F1328" s="236" t="s">
        <v>10268</v>
      </c>
      <c r="G1328" s="210">
        <v>0</v>
      </c>
      <c r="H1328" s="227" t="s">
        <v>4949</v>
      </c>
      <c r="I1328" s="227"/>
      <c r="J1328" s="227"/>
      <c r="K1328" s="227"/>
      <c r="L1328" s="227"/>
      <c r="M1328" s="227"/>
      <c r="N1328" s="226" t="s">
        <v>10242</v>
      </c>
      <c r="O1328" s="226" t="s">
        <v>10895</v>
      </c>
      <c r="P1328" s="226" t="s">
        <v>10895</v>
      </c>
      <c r="Q1328" s="226" t="s">
        <v>10895</v>
      </c>
      <c r="R1328" s="228" t="s">
        <v>11141</v>
      </c>
      <c r="S1328" s="228" t="s">
        <v>11142</v>
      </c>
      <c r="T1328" s="229">
        <v>45702</v>
      </c>
      <c r="U1328" s="230" t="s">
        <v>10277</v>
      </c>
      <c r="V1328" s="230" t="s">
        <v>11143</v>
      </c>
      <c r="W1328" s="230" t="s">
        <v>11143</v>
      </c>
      <c r="X1328" s="230" t="s">
        <v>4949</v>
      </c>
      <c r="Y1328" s="230"/>
      <c r="Z1328" s="230"/>
      <c r="AA1328" s="220">
        <v>202503</v>
      </c>
      <c r="AB1328" s="239"/>
      <c r="AC1328" s="240" t="s">
        <v>10280</v>
      </c>
      <c r="AD1328" s="240" t="s">
        <v>10252</v>
      </c>
      <c r="AE1328" s="241">
        <v>0</v>
      </c>
      <c r="AF1328" s="240" t="s">
        <v>10252</v>
      </c>
      <c r="AG1328" s="235" t="str">
        <f>IFERROR(VLOOKUP(작성용!A:A,RM!A:D,4,0),"-")</f>
        <v>-</v>
      </c>
      <c r="AH1328" s="9" t="s">
        <v>4949</v>
      </c>
      <c r="AI1328" s="231" t="s">
        <v>4949</v>
      </c>
      <c r="AJ1328" s="9" t="s">
        <v>4949</v>
      </c>
      <c r="AK1328" s="231" t="s">
        <v>3962</v>
      </c>
      <c r="AL1328" s="231">
        <v>1327</v>
      </c>
    </row>
    <row r="1329" spans="1:38" x14ac:dyDescent="0.3">
      <c r="A1329" s="225" t="s">
        <v>7690</v>
      </c>
      <c r="B1329" s="225" t="s">
        <v>7705</v>
      </c>
      <c r="C1329" s="237" t="s">
        <v>10273</v>
      </c>
      <c r="D1329" s="233" t="s">
        <v>11101</v>
      </c>
      <c r="E1329" s="232" t="s">
        <v>11144</v>
      </c>
      <c r="F1329" s="236" t="s">
        <v>10268</v>
      </c>
      <c r="G1329" s="210">
        <v>0</v>
      </c>
      <c r="H1329" s="227" t="s">
        <v>4949</v>
      </c>
      <c r="I1329" s="227"/>
      <c r="J1329" s="227"/>
      <c r="K1329" s="227"/>
      <c r="L1329" s="227"/>
      <c r="M1329" s="227"/>
      <c r="N1329" s="226" t="s">
        <v>10242</v>
      </c>
      <c r="O1329" s="226" t="s">
        <v>10895</v>
      </c>
      <c r="P1329" s="226" t="s">
        <v>10895</v>
      </c>
      <c r="Q1329" s="226" t="s">
        <v>10895</v>
      </c>
      <c r="R1329" s="228" t="s">
        <v>11102</v>
      </c>
      <c r="S1329" s="228" t="s">
        <v>11145</v>
      </c>
      <c r="T1329" s="229">
        <v>45702</v>
      </c>
      <c r="U1329" s="230" t="s">
        <v>10277</v>
      </c>
      <c r="V1329" s="230" t="s">
        <v>11143</v>
      </c>
      <c r="W1329" s="230" t="s">
        <v>11143</v>
      </c>
      <c r="X1329" s="230" t="s">
        <v>4949</v>
      </c>
      <c r="Y1329" s="230"/>
      <c r="Z1329" s="230"/>
      <c r="AA1329" s="220">
        <v>202503</v>
      </c>
      <c r="AB1329" s="239"/>
      <c r="AC1329" s="240" t="s">
        <v>10280</v>
      </c>
      <c r="AD1329" s="240" t="s">
        <v>10252</v>
      </c>
      <c r="AE1329" s="241">
        <v>0</v>
      </c>
      <c r="AF1329" s="240" t="s">
        <v>10252</v>
      </c>
      <c r="AG1329" s="235" t="str">
        <f>IFERROR(VLOOKUP(작성용!A:A,RM!A:D,4,0),"-")</f>
        <v>-</v>
      </c>
      <c r="AH1329" s="9" t="s">
        <v>4949</v>
      </c>
      <c r="AI1329" s="231" t="s">
        <v>4949</v>
      </c>
      <c r="AJ1329" s="9" t="s">
        <v>4949</v>
      </c>
      <c r="AK1329" s="231" t="s">
        <v>3962</v>
      </c>
      <c r="AL1329" s="231">
        <v>1328</v>
      </c>
    </row>
    <row r="1330" spans="1:38" x14ac:dyDescent="0.3">
      <c r="A1330" s="225" t="s">
        <v>7690</v>
      </c>
      <c r="B1330" s="225" t="s">
        <v>7705</v>
      </c>
      <c r="C1330" s="237" t="s">
        <v>10273</v>
      </c>
      <c r="D1330" s="233" t="s">
        <v>10985</v>
      </c>
      <c r="E1330" s="232" t="s">
        <v>11146</v>
      </c>
      <c r="F1330" s="236" t="s">
        <v>10268</v>
      </c>
      <c r="G1330" s="210">
        <v>0</v>
      </c>
      <c r="H1330" s="227" t="s">
        <v>4949</v>
      </c>
      <c r="I1330" s="227"/>
      <c r="J1330" s="227"/>
      <c r="K1330" s="227"/>
      <c r="L1330" s="227"/>
      <c r="M1330" s="227"/>
      <c r="N1330" s="226" t="s">
        <v>10242</v>
      </c>
      <c r="O1330" s="226" t="s">
        <v>10895</v>
      </c>
      <c r="P1330" s="226" t="s">
        <v>10895</v>
      </c>
      <c r="Q1330" s="226" t="s">
        <v>10895</v>
      </c>
      <c r="R1330" s="228" t="s">
        <v>10986</v>
      </c>
      <c r="S1330" s="228" t="s">
        <v>11147</v>
      </c>
      <c r="T1330" s="229">
        <v>45702</v>
      </c>
      <c r="U1330" s="230" t="s">
        <v>10277</v>
      </c>
      <c r="V1330" s="230" t="s">
        <v>11143</v>
      </c>
      <c r="W1330" s="230" t="s">
        <v>11143</v>
      </c>
      <c r="X1330" s="230" t="s">
        <v>4949</v>
      </c>
      <c r="Y1330" s="230"/>
      <c r="Z1330" s="230"/>
      <c r="AA1330" s="220">
        <v>202503</v>
      </c>
      <c r="AB1330" s="239"/>
      <c r="AC1330" s="240" t="s">
        <v>10280</v>
      </c>
      <c r="AD1330" s="240" t="s">
        <v>10252</v>
      </c>
      <c r="AE1330" s="241">
        <v>0</v>
      </c>
      <c r="AF1330" s="240" t="s">
        <v>10252</v>
      </c>
      <c r="AG1330" s="235" t="str">
        <f>IFERROR(VLOOKUP(작성용!A:A,RM!A:D,4,0),"-")</f>
        <v>-</v>
      </c>
      <c r="AH1330" s="9" t="s">
        <v>4949</v>
      </c>
      <c r="AI1330" s="231" t="s">
        <v>4949</v>
      </c>
      <c r="AJ1330" s="9" t="s">
        <v>4949</v>
      </c>
      <c r="AK1330" s="231" t="s">
        <v>3962</v>
      </c>
      <c r="AL1330" s="231">
        <v>1329</v>
      </c>
    </row>
    <row r="1331" spans="1:38" x14ac:dyDescent="0.3">
      <c r="A1331" s="225" t="s">
        <v>7690</v>
      </c>
      <c r="B1331" s="225" t="s">
        <v>7705</v>
      </c>
      <c r="C1331" s="237" t="s">
        <v>10273</v>
      </c>
      <c r="D1331" s="233" t="s">
        <v>10676</v>
      </c>
      <c r="E1331" s="232" t="s">
        <v>11148</v>
      </c>
      <c r="F1331" s="236" t="s">
        <v>10268</v>
      </c>
      <c r="G1331" s="210">
        <v>0</v>
      </c>
      <c r="H1331" s="227" t="s">
        <v>4949</v>
      </c>
      <c r="I1331" s="227"/>
      <c r="J1331" s="227"/>
      <c r="K1331" s="227"/>
      <c r="L1331" s="227"/>
      <c r="M1331" s="227"/>
      <c r="N1331" s="226" t="s">
        <v>10242</v>
      </c>
      <c r="O1331" s="226" t="s">
        <v>10895</v>
      </c>
      <c r="P1331" s="226" t="s">
        <v>10895</v>
      </c>
      <c r="Q1331" s="226" t="s">
        <v>10895</v>
      </c>
      <c r="R1331" s="228" t="s">
        <v>11149</v>
      </c>
      <c r="S1331" s="228" t="s">
        <v>11150</v>
      </c>
      <c r="T1331" s="229">
        <v>45702</v>
      </c>
      <c r="U1331" s="230" t="s">
        <v>10277</v>
      </c>
      <c r="V1331" s="230" t="s">
        <v>11143</v>
      </c>
      <c r="W1331" s="230" t="s">
        <v>11143</v>
      </c>
      <c r="X1331" s="230" t="s">
        <v>4949</v>
      </c>
      <c r="Y1331" s="230"/>
      <c r="Z1331" s="230"/>
      <c r="AA1331" s="220">
        <v>202503</v>
      </c>
      <c r="AB1331" s="239"/>
      <c r="AC1331" s="240" t="s">
        <v>10280</v>
      </c>
      <c r="AD1331" s="240" t="s">
        <v>10252</v>
      </c>
      <c r="AE1331" s="241">
        <v>0</v>
      </c>
      <c r="AF1331" s="240" t="s">
        <v>10252</v>
      </c>
      <c r="AG1331" s="235" t="str">
        <f>IFERROR(VLOOKUP(작성용!A:A,RM!A:D,4,0),"-")</f>
        <v>-</v>
      </c>
      <c r="AH1331" s="9" t="s">
        <v>4949</v>
      </c>
      <c r="AI1331" s="231" t="s">
        <v>4949</v>
      </c>
      <c r="AJ1331" s="9" t="s">
        <v>4949</v>
      </c>
      <c r="AK1331" s="231" t="s">
        <v>3962</v>
      </c>
      <c r="AL1331" s="231">
        <v>1330</v>
      </c>
    </row>
    <row r="1332" spans="1:38" x14ac:dyDescent="0.3">
      <c r="A1332" s="225" t="s">
        <v>7690</v>
      </c>
      <c r="B1332" s="225" t="s">
        <v>7705</v>
      </c>
      <c r="C1332" s="237" t="s">
        <v>10273</v>
      </c>
      <c r="D1332" s="233" t="s">
        <v>10601</v>
      </c>
      <c r="E1332" s="232" t="s">
        <v>11151</v>
      </c>
      <c r="F1332" s="236" t="s">
        <v>10268</v>
      </c>
      <c r="G1332" s="210">
        <v>0</v>
      </c>
      <c r="H1332" s="227" t="s">
        <v>4949</v>
      </c>
      <c r="I1332" s="227"/>
      <c r="J1332" s="227"/>
      <c r="K1332" s="227"/>
      <c r="L1332" s="227"/>
      <c r="M1332" s="227"/>
      <c r="N1332" s="226" t="s">
        <v>10242</v>
      </c>
      <c r="O1332" s="226" t="s">
        <v>10895</v>
      </c>
      <c r="P1332" s="226" t="s">
        <v>10895</v>
      </c>
      <c r="Q1332" s="226" t="s">
        <v>10895</v>
      </c>
      <c r="R1332" s="228" t="s">
        <v>10988</v>
      </c>
      <c r="S1332" s="228" t="s">
        <v>11152</v>
      </c>
      <c r="T1332" s="229">
        <v>45702</v>
      </c>
      <c r="U1332" s="230" t="s">
        <v>10277</v>
      </c>
      <c r="V1332" s="230" t="s">
        <v>11143</v>
      </c>
      <c r="W1332" s="230" t="s">
        <v>11143</v>
      </c>
      <c r="X1332" s="230" t="s">
        <v>4949</v>
      </c>
      <c r="Y1332" s="230"/>
      <c r="Z1332" s="230"/>
      <c r="AA1332" s="220">
        <v>202503</v>
      </c>
      <c r="AB1332" s="239"/>
      <c r="AC1332" s="240" t="s">
        <v>10280</v>
      </c>
      <c r="AD1332" s="240" t="s">
        <v>10252</v>
      </c>
      <c r="AE1332" s="241">
        <v>0</v>
      </c>
      <c r="AF1332" s="240" t="s">
        <v>10252</v>
      </c>
      <c r="AG1332" s="235" t="str">
        <f>IFERROR(VLOOKUP(작성용!A:A,RM!A:D,4,0),"-")</f>
        <v>-</v>
      </c>
      <c r="AH1332" s="9" t="s">
        <v>4949</v>
      </c>
      <c r="AI1332" s="231" t="s">
        <v>4949</v>
      </c>
      <c r="AJ1332" s="9" t="s">
        <v>4949</v>
      </c>
      <c r="AK1332" s="231" t="s">
        <v>3962</v>
      </c>
      <c r="AL1332" s="231">
        <v>1331</v>
      </c>
    </row>
    <row r="1333" spans="1:38" x14ac:dyDescent="0.3">
      <c r="A1333" s="225" t="s">
        <v>7690</v>
      </c>
      <c r="B1333" s="225" t="s">
        <v>7705</v>
      </c>
      <c r="C1333" s="237" t="s">
        <v>10273</v>
      </c>
      <c r="D1333" s="233" t="s">
        <v>11153</v>
      </c>
      <c r="E1333" s="232" t="s">
        <v>11154</v>
      </c>
      <c r="F1333" s="236" t="s">
        <v>10268</v>
      </c>
      <c r="G1333" s="210">
        <v>0</v>
      </c>
      <c r="H1333" s="227" t="s">
        <v>4949</v>
      </c>
      <c r="I1333" s="227"/>
      <c r="J1333" s="227"/>
      <c r="K1333" s="227"/>
      <c r="L1333" s="227"/>
      <c r="M1333" s="227"/>
      <c r="N1333" s="226" t="s">
        <v>10242</v>
      </c>
      <c r="O1333" s="226" t="s">
        <v>10895</v>
      </c>
      <c r="P1333" s="226" t="s">
        <v>10895</v>
      </c>
      <c r="Q1333" s="226" t="s">
        <v>10895</v>
      </c>
      <c r="R1333" s="228" t="s">
        <v>11155</v>
      </c>
      <c r="S1333" s="228" t="s">
        <v>11156</v>
      </c>
      <c r="T1333" s="229">
        <v>45702</v>
      </c>
      <c r="U1333" s="230" t="s">
        <v>10277</v>
      </c>
      <c r="V1333" s="230" t="s">
        <v>11143</v>
      </c>
      <c r="W1333" s="230" t="s">
        <v>11143</v>
      </c>
      <c r="X1333" s="230" t="s">
        <v>4949</v>
      </c>
      <c r="Y1333" s="230"/>
      <c r="Z1333" s="230"/>
      <c r="AA1333" s="220">
        <v>202503</v>
      </c>
      <c r="AB1333" s="239"/>
      <c r="AC1333" s="240" t="s">
        <v>10280</v>
      </c>
      <c r="AD1333" s="240" t="s">
        <v>10252</v>
      </c>
      <c r="AE1333" s="241">
        <v>0</v>
      </c>
      <c r="AF1333" s="240" t="s">
        <v>10252</v>
      </c>
      <c r="AG1333" s="235" t="str">
        <f>IFERROR(VLOOKUP(작성용!A:A,RM!A:D,4,0),"-")</f>
        <v>-</v>
      </c>
      <c r="AH1333" s="9" t="s">
        <v>4949</v>
      </c>
      <c r="AI1333" s="231" t="s">
        <v>4949</v>
      </c>
      <c r="AJ1333" s="9" t="s">
        <v>4949</v>
      </c>
      <c r="AK1333" s="231" t="s">
        <v>3962</v>
      </c>
      <c r="AL1333" s="231">
        <v>1332</v>
      </c>
    </row>
    <row r="1334" spans="1:38" x14ac:dyDescent="0.3">
      <c r="A1334" s="225" t="s">
        <v>7690</v>
      </c>
      <c r="B1334" s="225" t="s">
        <v>7705</v>
      </c>
      <c r="C1334" s="237" t="s">
        <v>10273</v>
      </c>
      <c r="D1334" s="233" t="s">
        <v>10989</v>
      </c>
      <c r="E1334" s="232" t="s">
        <v>11157</v>
      </c>
      <c r="F1334" s="236" t="s">
        <v>10268</v>
      </c>
      <c r="G1334" s="210">
        <v>0</v>
      </c>
      <c r="H1334" s="227" t="s">
        <v>4949</v>
      </c>
      <c r="I1334" s="227"/>
      <c r="J1334" s="227"/>
      <c r="K1334" s="227"/>
      <c r="L1334" s="227"/>
      <c r="M1334" s="227"/>
      <c r="N1334" s="226" t="s">
        <v>10242</v>
      </c>
      <c r="O1334" s="226" t="s">
        <v>10895</v>
      </c>
      <c r="P1334" s="226" t="s">
        <v>10895</v>
      </c>
      <c r="Q1334" s="226" t="s">
        <v>10895</v>
      </c>
      <c r="R1334" s="228" t="s">
        <v>10990</v>
      </c>
      <c r="S1334" s="228" t="s">
        <v>11158</v>
      </c>
      <c r="T1334" s="229">
        <v>45702</v>
      </c>
      <c r="U1334" s="230" t="s">
        <v>10277</v>
      </c>
      <c r="V1334" s="230" t="s">
        <v>11143</v>
      </c>
      <c r="W1334" s="230" t="s">
        <v>11143</v>
      </c>
      <c r="X1334" s="230" t="s">
        <v>4949</v>
      </c>
      <c r="Y1334" s="230"/>
      <c r="Z1334" s="230"/>
      <c r="AA1334" s="220">
        <v>202503</v>
      </c>
      <c r="AB1334" s="239"/>
      <c r="AC1334" s="240" t="s">
        <v>10280</v>
      </c>
      <c r="AD1334" s="240" t="s">
        <v>10252</v>
      </c>
      <c r="AE1334" s="241">
        <v>0</v>
      </c>
      <c r="AF1334" s="240" t="s">
        <v>10252</v>
      </c>
      <c r="AG1334" s="235" t="str">
        <f>IFERROR(VLOOKUP(작성용!A:A,RM!A:D,4,0),"-")</f>
        <v>-</v>
      </c>
      <c r="AH1334" s="9" t="s">
        <v>4949</v>
      </c>
      <c r="AI1334" s="231" t="s">
        <v>4949</v>
      </c>
      <c r="AJ1334" s="9" t="s">
        <v>4949</v>
      </c>
      <c r="AK1334" s="231" t="s">
        <v>3962</v>
      </c>
      <c r="AL1334" s="231">
        <v>1333</v>
      </c>
    </row>
    <row r="1335" spans="1:38" x14ac:dyDescent="0.3">
      <c r="A1335" s="225" t="s">
        <v>7690</v>
      </c>
      <c r="B1335" s="225" t="s">
        <v>7705</v>
      </c>
      <c r="C1335" s="237" t="s">
        <v>10273</v>
      </c>
      <c r="D1335" s="233" t="s">
        <v>11159</v>
      </c>
      <c r="E1335" s="232" t="s">
        <v>11160</v>
      </c>
      <c r="F1335" s="236" t="s">
        <v>10268</v>
      </c>
      <c r="G1335" s="210">
        <v>0</v>
      </c>
      <c r="H1335" s="227" t="s">
        <v>4949</v>
      </c>
      <c r="I1335" s="227"/>
      <c r="J1335" s="227"/>
      <c r="K1335" s="227"/>
      <c r="L1335" s="227"/>
      <c r="M1335" s="227"/>
      <c r="N1335" s="226" t="s">
        <v>10242</v>
      </c>
      <c r="O1335" s="226" t="s">
        <v>10895</v>
      </c>
      <c r="P1335" s="226" t="s">
        <v>10895</v>
      </c>
      <c r="Q1335" s="226" t="s">
        <v>10895</v>
      </c>
      <c r="R1335" s="228" t="s">
        <v>11161</v>
      </c>
      <c r="S1335" s="228" t="s">
        <v>11162</v>
      </c>
      <c r="T1335" s="229">
        <v>45702</v>
      </c>
      <c r="U1335" s="230" t="s">
        <v>10277</v>
      </c>
      <c r="V1335" s="230" t="s">
        <v>11143</v>
      </c>
      <c r="W1335" s="230" t="s">
        <v>11143</v>
      </c>
      <c r="X1335" s="230" t="s">
        <v>4949</v>
      </c>
      <c r="Y1335" s="230"/>
      <c r="Z1335" s="230"/>
      <c r="AA1335" s="220">
        <v>202503</v>
      </c>
      <c r="AB1335" s="239"/>
      <c r="AC1335" s="240" t="s">
        <v>10280</v>
      </c>
      <c r="AD1335" s="240" t="s">
        <v>10252</v>
      </c>
      <c r="AE1335" s="241">
        <v>0</v>
      </c>
      <c r="AF1335" s="240" t="s">
        <v>10252</v>
      </c>
      <c r="AG1335" s="235" t="str">
        <f>IFERROR(VLOOKUP(작성용!A:A,RM!A:D,4,0),"-")</f>
        <v>-</v>
      </c>
      <c r="AH1335" s="9" t="s">
        <v>4949</v>
      </c>
      <c r="AI1335" s="231" t="s">
        <v>4949</v>
      </c>
      <c r="AJ1335" s="9" t="s">
        <v>4949</v>
      </c>
      <c r="AK1335" s="231" t="s">
        <v>3962</v>
      </c>
      <c r="AL1335" s="231">
        <v>1334</v>
      </c>
    </row>
    <row r="1336" spans="1:38" x14ac:dyDescent="0.3">
      <c r="A1336" s="225" t="s">
        <v>7690</v>
      </c>
      <c r="B1336" s="225" t="s">
        <v>7705</v>
      </c>
      <c r="C1336" s="237" t="s">
        <v>10273</v>
      </c>
      <c r="D1336" s="233" t="s">
        <v>10320</v>
      </c>
      <c r="E1336" s="232" t="s">
        <v>11163</v>
      </c>
      <c r="F1336" s="236" t="s">
        <v>10268</v>
      </c>
      <c r="G1336" s="210">
        <v>0</v>
      </c>
      <c r="H1336" s="227" t="s">
        <v>4949</v>
      </c>
      <c r="I1336" s="227"/>
      <c r="J1336" s="227"/>
      <c r="K1336" s="227"/>
      <c r="L1336" s="227"/>
      <c r="M1336" s="227"/>
      <c r="N1336" s="226" t="s">
        <v>10242</v>
      </c>
      <c r="O1336" s="226" t="s">
        <v>10895</v>
      </c>
      <c r="P1336" s="226" t="s">
        <v>10895</v>
      </c>
      <c r="Q1336" s="226" t="s">
        <v>10895</v>
      </c>
      <c r="R1336" s="228" t="s">
        <v>10991</v>
      </c>
      <c r="S1336" s="228" t="s">
        <v>11164</v>
      </c>
      <c r="T1336" s="229">
        <v>45702</v>
      </c>
      <c r="U1336" s="230" t="s">
        <v>10277</v>
      </c>
      <c r="V1336" s="230" t="s">
        <v>11143</v>
      </c>
      <c r="W1336" s="230" t="s">
        <v>11143</v>
      </c>
      <c r="X1336" s="230" t="s">
        <v>4949</v>
      </c>
      <c r="Y1336" s="230"/>
      <c r="Z1336" s="230"/>
      <c r="AA1336" s="220">
        <v>202503</v>
      </c>
      <c r="AB1336" s="239"/>
      <c r="AC1336" s="240" t="s">
        <v>10280</v>
      </c>
      <c r="AD1336" s="240" t="s">
        <v>10252</v>
      </c>
      <c r="AE1336" s="241">
        <v>0</v>
      </c>
      <c r="AF1336" s="240" t="s">
        <v>10252</v>
      </c>
      <c r="AG1336" s="235" t="str">
        <f>IFERROR(VLOOKUP(작성용!A:A,RM!A:D,4,0),"-")</f>
        <v>-</v>
      </c>
      <c r="AH1336" s="9" t="s">
        <v>4949</v>
      </c>
      <c r="AI1336" s="231" t="s">
        <v>4949</v>
      </c>
      <c r="AJ1336" s="9" t="s">
        <v>4949</v>
      </c>
      <c r="AK1336" s="231" t="s">
        <v>3962</v>
      </c>
      <c r="AL1336" s="231">
        <v>1335</v>
      </c>
    </row>
    <row r="1337" spans="1:38" x14ac:dyDescent="0.3">
      <c r="A1337" s="225" t="s">
        <v>7690</v>
      </c>
      <c r="B1337" s="225" t="s">
        <v>7705</v>
      </c>
      <c r="C1337" s="237" t="s">
        <v>10273</v>
      </c>
      <c r="D1337" s="233" t="s">
        <v>11165</v>
      </c>
      <c r="E1337" s="232" t="s">
        <v>11166</v>
      </c>
      <c r="F1337" s="236" t="s">
        <v>10268</v>
      </c>
      <c r="G1337" s="210">
        <v>0</v>
      </c>
      <c r="H1337" s="227" t="s">
        <v>4949</v>
      </c>
      <c r="I1337" s="227"/>
      <c r="J1337" s="227"/>
      <c r="K1337" s="227"/>
      <c r="L1337" s="227"/>
      <c r="M1337" s="227"/>
      <c r="N1337" s="226" t="s">
        <v>10242</v>
      </c>
      <c r="O1337" s="226" t="s">
        <v>10895</v>
      </c>
      <c r="P1337" s="226" t="s">
        <v>10895</v>
      </c>
      <c r="Q1337" s="226" t="s">
        <v>10895</v>
      </c>
      <c r="R1337" s="228" t="s">
        <v>11167</v>
      </c>
      <c r="S1337" s="228" t="s">
        <v>11168</v>
      </c>
      <c r="T1337" s="229">
        <v>45702</v>
      </c>
      <c r="U1337" s="230" t="s">
        <v>10277</v>
      </c>
      <c r="V1337" s="230" t="s">
        <v>11143</v>
      </c>
      <c r="W1337" s="230" t="s">
        <v>11143</v>
      </c>
      <c r="X1337" s="230" t="s">
        <v>4949</v>
      </c>
      <c r="Y1337" s="230"/>
      <c r="Z1337" s="230"/>
      <c r="AA1337" s="220">
        <v>202503</v>
      </c>
      <c r="AB1337" s="239"/>
      <c r="AC1337" s="240" t="s">
        <v>10280</v>
      </c>
      <c r="AD1337" s="240" t="s">
        <v>10252</v>
      </c>
      <c r="AE1337" s="241">
        <v>0</v>
      </c>
      <c r="AF1337" s="240" t="s">
        <v>10252</v>
      </c>
      <c r="AG1337" s="235" t="str">
        <f>IFERROR(VLOOKUP(작성용!A:A,RM!A:D,4,0),"-")</f>
        <v>-</v>
      </c>
      <c r="AH1337" s="9" t="s">
        <v>4949</v>
      </c>
      <c r="AI1337" s="231" t="s">
        <v>4949</v>
      </c>
      <c r="AJ1337" s="9" t="s">
        <v>4949</v>
      </c>
      <c r="AK1337" s="231" t="s">
        <v>3962</v>
      </c>
      <c r="AL1337" s="231">
        <v>1336</v>
      </c>
    </row>
    <row r="1338" spans="1:38" x14ac:dyDescent="0.3">
      <c r="A1338" s="225" t="s">
        <v>7690</v>
      </c>
      <c r="B1338" s="225" t="s">
        <v>7705</v>
      </c>
      <c r="C1338" s="237" t="s">
        <v>10273</v>
      </c>
      <c r="D1338" s="233" t="s">
        <v>11169</v>
      </c>
      <c r="E1338" s="232" t="s">
        <v>11170</v>
      </c>
      <c r="F1338" s="236" t="s">
        <v>10268</v>
      </c>
      <c r="G1338" s="210">
        <v>0</v>
      </c>
      <c r="H1338" s="227" t="s">
        <v>4949</v>
      </c>
      <c r="I1338" s="227"/>
      <c r="J1338" s="227"/>
      <c r="K1338" s="227"/>
      <c r="L1338" s="227"/>
      <c r="M1338" s="227"/>
      <c r="N1338" s="226" t="s">
        <v>10242</v>
      </c>
      <c r="O1338" s="226" t="s">
        <v>10895</v>
      </c>
      <c r="P1338" s="226" t="s">
        <v>10895</v>
      </c>
      <c r="Q1338" s="226" t="s">
        <v>10895</v>
      </c>
      <c r="R1338" s="228" t="s">
        <v>11171</v>
      </c>
      <c r="S1338" s="228" t="s">
        <v>11172</v>
      </c>
      <c r="T1338" s="229">
        <v>45702</v>
      </c>
      <c r="U1338" s="230" t="s">
        <v>10277</v>
      </c>
      <c r="V1338" s="230" t="s">
        <v>11143</v>
      </c>
      <c r="W1338" s="230" t="s">
        <v>11143</v>
      </c>
      <c r="X1338" s="230" t="s">
        <v>4949</v>
      </c>
      <c r="Y1338" s="230"/>
      <c r="Z1338" s="230"/>
      <c r="AA1338" s="220">
        <v>202503</v>
      </c>
      <c r="AB1338" s="239"/>
      <c r="AC1338" s="240" t="s">
        <v>10280</v>
      </c>
      <c r="AD1338" s="240" t="s">
        <v>10252</v>
      </c>
      <c r="AE1338" s="241">
        <v>0</v>
      </c>
      <c r="AF1338" s="240" t="s">
        <v>10252</v>
      </c>
      <c r="AG1338" s="235" t="str">
        <f>IFERROR(VLOOKUP(작성용!A:A,RM!A:D,4,0),"-")</f>
        <v>-</v>
      </c>
      <c r="AH1338" s="9" t="s">
        <v>4949</v>
      </c>
      <c r="AI1338" s="231" t="s">
        <v>4949</v>
      </c>
      <c r="AJ1338" s="9" t="s">
        <v>4949</v>
      </c>
      <c r="AK1338" s="231" t="s">
        <v>3962</v>
      </c>
      <c r="AL1338" s="231">
        <v>1337</v>
      </c>
    </row>
    <row r="1339" spans="1:38" x14ac:dyDescent="0.3">
      <c r="A1339" s="225" t="s">
        <v>7690</v>
      </c>
      <c r="B1339" s="225" t="s">
        <v>7705</v>
      </c>
      <c r="C1339" s="237" t="s">
        <v>10273</v>
      </c>
      <c r="D1339" s="233" t="s">
        <v>10992</v>
      </c>
      <c r="E1339" s="232" t="s">
        <v>11173</v>
      </c>
      <c r="F1339" s="236" t="s">
        <v>10268</v>
      </c>
      <c r="G1339" s="210">
        <v>0</v>
      </c>
      <c r="H1339" s="227" t="s">
        <v>4949</v>
      </c>
      <c r="I1339" s="227"/>
      <c r="J1339" s="227"/>
      <c r="K1339" s="227"/>
      <c r="L1339" s="227"/>
      <c r="M1339" s="227"/>
      <c r="N1339" s="226" t="s">
        <v>10242</v>
      </c>
      <c r="O1339" s="226" t="s">
        <v>10895</v>
      </c>
      <c r="P1339" s="226" t="s">
        <v>10895</v>
      </c>
      <c r="Q1339" s="226" t="s">
        <v>10895</v>
      </c>
      <c r="R1339" s="228" t="s">
        <v>10993</v>
      </c>
      <c r="S1339" s="228" t="s">
        <v>11174</v>
      </c>
      <c r="T1339" s="229">
        <v>45702</v>
      </c>
      <c r="U1339" s="230" t="s">
        <v>10277</v>
      </c>
      <c r="V1339" s="230" t="s">
        <v>11143</v>
      </c>
      <c r="W1339" s="230" t="s">
        <v>11143</v>
      </c>
      <c r="X1339" s="230" t="s">
        <v>4949</v>
      </c>
      <c r="Y1339" s="230"/>
      <c r="Z1339" s="230"/>
      <c r="AA1339" s="220">
        <v>202503</v>
      </c>
      <c r="AB1339" s="239"/>
      <c r="AC1339" s="240" t="s">
        <v>10280</v>
      </c>
      <c r="AD1339" s="240" t="s">
        <v>10252</v>
      </c>
      <c r="AE1339" s="241">
        <v>0</v>
      </c>
      <c r="AF1339" s="240" t="s">
        <v>10252</v>
      </c>
      <c r="AG1339" s="235" t="str">
        <f>IFERROR(VLOOKUP(작성용!A:A,RM!A:D,4,0),"-")</f>
        <v>-</v>
      </c>
      <c r="AH1339" s="9" t="s">
        <v>4949</v>
      </c>
      <c r="AI1339" s="231" t="s">
        <v>4949</v>
      </c>
      <c r="AJ1339" s="9" t="s">
        <v>4949</v>
      </c>
      <c r="AK1339" s="231" t="s">
        <v>3962</v>
      </c>
      <c r="AL1339" s="231">
        <v>1338</v>
      </c>
    </row>
    <row r="1340" spans="1:38" x14ac:dyDescent="0.3">
      <c r="A1340" s="225" t="s">
        <v>7690</v>
      </c>
      <c r="B1340" s="225" t="s">
        <v>7705</v>
      </c>
      <c r="C1340" s="237" t="s">
        <v>10273</v>
      </c>
      <c r="D1340" s="233" t="s">
        <v>11175</v>
      </c>
      <c r="E1340" s="232" t="s">
        <v>11176</v>
      </c>
      <c r="F1340" s="236" t="s">
        <v>10268</v>
      </c>
      <c r="G1340" s="210">
        <v>0</v>
      </c>
      <c r="H1340" s="227" t="s">
        <v>4949</v>
      </c>
      <c r="I1340" s="227"/>
      <c r="J1340" s="227"/>
      <c r="K1340" s="227"/>
      <c r="L1340" s="227"/>
      <c r="M1340" s="227"/>
      <c r="N1340" s="226" t="s">
        <v>10242</v>
      </c>
      <c r="O1340" s="226" t="s">
        <v>10895</v>
      </c>
      <c r="P1340" s="226" t="s">
        <v>10895</v>
      </c>
      <c r="Q1340" s="226" t="s">
        <v>10895</v>
      </c>
      <c r="R1340" s="228" t="s">
        <v>11177</v>
      </c>
      <c r="S1340" s="228" t="s">
        <v>11178</v>
      </c>
      <c r="T1340" s="229">
        <v>45702</v>
      </c>
      <c r="U1340" s="230" t="s">
        <v>10277</v>
      </c>
      <c r="V1340" s="230" t="s">
        <v>11143</v>
      </c>
      <c r="W1340" s="230" t="s">
        <v>11143</v>
      </c>
      <c r="X1340" s="230" t="s">
        <v>4949</v>
      </c>
      <c r="Y1340" s="230"/>
      <c r="Z1340" s="230"/>
      <c r="AA1340" s="220">
        <v>202503</v>
      </c>
      <c r="AB1340" s="239"/>
      <c r="AC1340" s="240" t="s">
        <v>10280</v>
      </c>
      <c r="AD1340" s="240" t="s">
        <v>10252</v>
      </c>
      <c r="AE1340" s="241">
        <v>0</v>
      </c>
      <c r="AF1340" s="240" t="s">
        <v>10252</v>
      </c>
      <c r="AG1340" s="235" t="str">
        <f>IFERROR(VLOOKUP(작성용!A:A,RM!A:D,4,0),"-")</f>
        <v>-</v>
      </c>
      <c r="AH1340" s="9" t="s">
        <v>4949</v>
      </c>
      <c r="AI1340" s="231" t="s">
        <v>4949</v>
      </c>
      <c r="AJ1340" s="9" t="s">
        <v>4949</v>
      </c>
      <c r="AK1340" s="231" t="s">
        <v>3962</v>
      </c>
      <c r="AL1340" s="231">
        <v>1339</v>
      </c>
    </row>
    <row r="1341" spans="1:38" x14ac:dyDescent="0.3">
      <c r="A1341" s="225" t="s">
        <v>7690</v>
      </c>
      <c r="B1341" s="225" t="s">
        <v>7705</v>
      </c>
      <c r="C1341" s="237" t="s">
        <v>10273</v>
      </c>
      <c r="D1341" s="233" t="s">
        <v>11179</v>
      </c>
      <c r="E1341" s="232" t="s">
        <v>11180</v>
      </c>
      <c r="F1341" s="236" t="s">
        <v>10268</v>
      </c>
      <c r="G1341" s="210">
        <v>0</v>
      </c>
      <c r="H1341" s="227" t="s">
        <v>4949</v>
      </c>
      <c r="I1341" s="227"/>
      <c r="J1341" s="227"/>
      <c r="K1341" s="227"/>
      <c r="L1341" s="227"/>
      <c r="M1341" s="227"/>
      <c r="N1341" s="226" t="s">
        <v>10242</v>
      </c>
      <c r="O1341" s="226" t="s">
        <v>10895</v>
      </c>
      <c r="P1341" s="226" t="s">
        <v>10895</v>
      </c>
      <c r="Q1341" s="226" t="s">
        <v>10895</v>
      </c>
      <c r="R1341" s="228" t="s">
        <v>11181</v>
      </c>
      <c r="S1341" s="228" t="s">
        <v>11182</v>
      </c>
      <c r="T1341" s="229">
        <v>45702</v>
      </c>
      <c r="U1341" s="230" t="s">
        <v>10277</v>
      </c>
      <c r="V1341" s="230" t="s">
        <v>11143</v>
      </c>
      <c r="W1341" s="230" t="s">
        <v>11143</v>
      </c>
      <c r="X1341" s="230" t="s">
        <v>4949</v>
      </c>
      <c r="Y1341" s="230"/>
      <c r="Z1341" s="230"/>
      <c r="AA1341" s="220">
        <v>202503</v>
      </c>
      <c r="AB1341" s="239"/>
      <c r="AC1341" s="240" t="s">
        <v>10280</v>
      </c>
      <c r="AD1341" s="240" t="s">
        <v>10252</v>
      </c>
      <c r="AE1341" s="241">
        <v>0</v>
      </c>
      <c r="AF1341" s="240" t="s">
        <v>10252</v>
      </c>
      <c r="AG1341" s="235" t="str">
        <f>IFERROR(VLOOKUP(작성용!A:A,RM!A:D,4,0),"-")</f>
        <v>-</v>
      </c>
      <c r="AH1341" s="9" t="s">
        <v>4949</v>
      </c>
      <c r="AI1341" s="231" t="s">
        <v>4949</v>
      </c>
      <c r="AJ1341" s="9" t="s">
        <v>4949</v>
      </c>
      <c r="AK1341" s="231" t="s">
        <v>3962</v>
      </c>
      <c r="AL1341" s="231">
        <v>1340</v>
      </c>
    </row>
    <row r="1342" spans="1:38" x14ac:dyDescent="0.3">
      <c r="A1342" s="225" t="s">
        <v>7690</v>
      </c>
      <c r="B1342" s="225" t="s">
        <v>7705</v>
      </c>
      <c r="C1342" s="237" t="s">
        <v>10273</v>
      </c>
      <c r="D1342" s="233" t="s">
        <v>11183</v>
      </c>
      <c r="E1342" s="232" t="s">
        <v>11184</v>
      </c>
      <c r="F1342" s="236" t="s">
        <v>10268</v>
      </c>
      <c r="G1342" s="210">
        <v>0</v>
      </c>
      <c r="H1342" s="227" t="s">
        <v>4949</v>
      </c>
      <c r="I1342" s="227"/>
      <c r="J1342" s="227"/>
      <c r="K1342" s="227"/>
      <c r="L1342" s="227"/>
      <c r="M1342" s="227"/>
      <c r="N1342" s="226" t="s">
        <v>10242</v>
      </c>
      <c r="O1342" s="226" t="s">
        <v>10895</v>
      </c>
      <c r="P1342" s="226" t="s">
        <v>10895</v>
      </c>
      <c r="Q1342" s="226" t="s">
        <v>10895</v>
      </c>
      <c r="R1342" s="228" t="s">
        <v>11185</v>
      </c>
      <c r="S1342" s="228" t="s">
        <v>11186</v>
      </c>
      <c r="T1342" s="229">
        <v>45702</v>
      </c>
      <c r="U1342" s="230" t="s">
        <v>10277</v>
      </c>
      <c r="V1342" s="230" t="s">
        <v>11143</v>
      </c>
      <c r="W1342" s="230" t="s">
        <v>11143</v>
      </c>
      <c r="X1342" s="230" t="s">
        <v>4949</v>
      </c>
      <c r="Y1342" s="230"/>
      <c r="Z1342" s="230"/>
      <c r="AA1342" s="220">
        <v>202503</v>
      </c>
      <c r="AB1342" s="239"/>
      <c r="AC1342" s="240" t="s">
        <v>10280</v>
      </c>
      <c r="AD1342" s="240" t="s">
        <v>10252</v>
      </c>
      <c r="AE1342" s="241">
        <v>0</v>
      </c>
      <c r="AF1342" s="240" t="s">
        <v>10252</v>
      </c>
      <c r="AG1342" s="235" t="str">
        <f>IFERROR(VLOOKUP(작성용!A:A,RM!A:D,4,0),"-")</f>
        <v>-</v>
      </c>
      <c r="AH1342" s="9" t="s">
        <v>4949</v>
      </c>
      <c r="AI1342" s="231" t="s">
        <v>4949</v>
      </c>
      <c r="AJ1342" s="9" t="s">
        <v>4949</v>
      </c>
      <c r="AK1342" s="231" t="s">
        <v>3962</v>
      </c>
      <c r="AL1342" s="231">
        <v>1341</v>
      </c>
    </row>
    <row r="1343" spans="1:38" x14ac:dyDescent="0.3">
      <c r="A1343" s="225" t="s">
        <v>7690</v>
      </c>
      <c r="B1343" s="225" t="s">
        <v>7705</v>
      </c>
      <c r="C1343" s="237" t="s">
        <v>10273</v>
      </c>
      <c r="D1343" s="233" t="s">
        <v>9760</v>
      </c>
      <c r="E1343" s="232" t="s">
        <v>11187</v>
      </c>
      <c r="F1343" s="236" t="s">
        <v>10268</v>
      </c>
      <c r="G1343" s="210">
        <v>0</v>
      </c>
      <c r="H1343" s="227" t="s">
        <v>4949</v>
      </c>
      <c r="I1343" s="227"/>
      <c r="J1343" s="227"/>
      <c r="K1343" s="227"/>
      <c r="L1343" s="227"/>
      <c r="M1343" s="227"/>
      <c r="N1343" s="226" t="s">
        <v>10242</v>
      </c>
      <c r="O1343" s="226" t="s">
        <v>10895</v>
      </c>
      <c r="P1343" s="226" t="s">
        <v>10895</v>
      </c>
      <c r="Q1343" s="226" t="s">
        <v>10895</v>
      </c>
      <c r="R1343" s="228" t="s">
        <v>11188</v>
      </c>
      <c r="S1343" s="228" t="s">
        <v>11189</v>
      </c>
      <c r="T1343" s="229">
        <v>45702</v>
      </c>
      <c r="U1343" s="230" t="s">
        <v>10277</v>
      </c>
      <c r="V1343" s="230" t="s">
        <v>11143</v>
      </c>
      <c r="W1343" s="230" t="s">
        <v>11143</v>
      </c>
      <c r="X1343" s="230" t="s">
        <v>4949</v>
      </c>
      <c r="Y1343" s="230"/>
      <c r="Z1343" s="230"/>
      <c r="AA1343" s="220">
        <v>202503</v>
      </c>
      <c r="AB1343" s="239"/>
      <c r="AC1343" s="240" t="s">
        <v>10280</v>
      </c>
      <c r="AD1343" s="240" t="s">
        <v>10252</v>
      </c>
      <c r="AE1343" s="241">
        <v>0</v>
      </c>
      <c r="AF1343" s="240" t="s">
        <v>10252</v>
      </c>
      <c r="AG1343" s="235" t="str">
        <f>IFERROR(VLOOKUP(작성용!A:A,RM!A:D,4,0),"-")</f>
        <v>-</v>
      </c>
      <c r="AH1343" s="9" t="s">
        <v>4949</v>
      </c>
      <c r="AI1343" s="231" t="s">
        <v>4949</v>
      </c>
      <c r="AJ1343" s="9" t="s">
        <v>4949</v>
      </c>
      <c r="AK1343" s="231" t="s">
        <v>3962</v>
      </c>
      <c r="AL1343" s="231">
        <v>1342</v>
      </c>
    </row>
    <row r="1344" spans="1:38" x14ac:dyDescent="0.3">
      <c r="A1344" s="225" t="s">
        <v>7690</v>
      </c>
      <c r="B1344" s="225" t="s">
        <v>7705</v>
      </c>
      <c r="C1344" s="237" t="s">
        <v>10273</v>
      </c>
      <c r="D1344" s="233" t="s">
        <v>10599</v>
      </c>
      <c r="E1344" s="232" t="s">
        <v>11190</v>
      </c>
      <c r="F1344" s="236" t="s">
        <v>10268</v>
      </c>
      <c r="G1344" s="210">
        <v>0</v>
      </c>
      <c r="H1344" s="227" t="s">
        <v>4949</v>
      </c>
      <c r="I1344" s="227"/>
      <c r="J1344" s="227"/>
      <c r="K1344" s="227"/>
      <c r="L1344" s="227"/>
      <c r="M1344" s="227"/>
      <c r="N1344" s="226" t="s">
        <v>10242</v>
      </c>
      <c r="O1344" s="226" t="s">
        <v>10895</v>
      </c>
      <c r="P1344" s="226" t="s">
        <v>10895</v>
      </c>
      <c r="Q1344" s="226" t="s">
        <v>10895</v>
      </c>
      <c r="R1344" s="228" t="s">
        <v>10998</v>
      </c>
      <c r="S1344" s="228" t="s">
        <v>11191</v>
      </c>
      <c r="T1344" s="229">
        <v>45702</v>
      </c>
      <c r="U1344" s="230" t="s">
        <v>10277</v>
      </c>
      <c r="V1344" s="230" t="s">
        <v>11143</v>
      </c>
      <c r="W1344" s="230" t="s">
        <v>11143</v>
      </c>
      <c r="X1344" s="230" t="s">
        <v>4949</v>
      </c>
      <c r="Y1344" s="230"/>
      <c r="Z1344" s="230"/>
      <c r="AA1344" s="220">
        <v>202503</v>
      </c>
      <c r="AB1344" s="239"/>
      <c r="AC1344" s="240" t="s">
        <v>10280</v>
      </c>
      <c r="AD1344" s="240" t="s">
        <v>10252</v>
      </c>
      <c r="AE1344" s="241">
        <v>0</v>
      </c>
      <c r="AF1344" s="240" t="s">
        <v>10252</v>
      </c>
      <c r="AG1344" s="235" t="str">
        <f>IFERROR(VLOOKUP(작성용!A:A,RM!A:D,4,0),"-")</f>
        <v>-</v>
      </c>
      <c r="AH1344" s="9" t="s">
        <v>4949</v>
      </c>
      <c r="AI1344" s="231" t="s">
        <v>4949</v>
      </c>
      <c r="AJ1344" s="9" t="s">
        <v>4949</v>
      </c>
      <c r="AK1344" s="231" t="s">
        <v>3962</v>
      </c>
      <c r="AL1344" s="231">
        <v>1343</v>
      </c>
    </row>
    <row r="1345" spans="1:38" x14ac:dyDescent="0.3">
      <c r="A1345" s="225" t="s">
        <v>7690</v>
      </c>
      <c r="B1345" s="225" t="s">
        <v>7705</v>
      </c>
      <c r="C1345" s="237" t="s">
        <v>10273</v>
      </c>
      <c r="D1345" s="233" t="s">
        <v>11192</v>
      </c>
      <c r="E1345" s="232" t="s">
        <v>11193</v>
      </c>
      <c r="F1345" s="236" t="s">
        <v>10268</v>
      </c>
      <c r="G1345" s="210">
        <v>0</v>
      </c>
      <c r="H1345" s="227" t="s">
        <v>4949</v>
      </c>
      <c r="I1345" s="227"/>
      <c r="J1345" s="227"/>
      <c r="K1345" s="227"/>
      <c r="L1345" s="227"/>
      <c r="M1345" s="227"/>
      <c r="N1345" s="226" t="s">
        <v>10242</v>
      </c>
      <c r="O1345" s="226" t="s">
        <v>10895</v>
      </c>
      <c r="P1345" s="226" t="s">
        <v>10895</v>
      </c>
      <c r="Q1345" s="226" t="s">
        <v>10895</v>
      </c>
      <c r="R1345" s="228" t="s">
        <v>11194</v>
      </c>
      <c r="S1345" s="228" t="s">
        <v>11195</v>
      </c>
      <c r="T1345" s="229">
        <v>45702</v>
      </c>
      <c r="U1345" s="230" t="s">
        <v>10277</v>
      </c>
      <c r="V1345" s="230" t="s">
        <v>11143</v>
      </c>
      <c r="W1345" s="230" t="s">
        <v>11143</v>
      </c>
      <c r="X1345" s="230" t="s">
        <v>4949</v>
      </c>
      <c r="Y1345" s="230"/>
      <c r="Z1345" s="230"/>
      <c r="AA1345" s="220">
        <v>202503</v>
      </c>
      <c r="AB1345" s="239"/>
      <c r="AC1345" s="240" t="s">
        <v>10280</v>
      </c>
      <c r="AD1345" s="240" t="s">
        <v>10252</v>
      </c>
      <c r="AE1345" s="241">
        <v>0</v>
      </c>
      <c r="AF1345" s="240" t="s">
        <v>10252</v>
      </c>
      <c r="AG1345" s="235" t="str">
        <f>IFERROR(VLOOKUP(작성용!A:A,RM!A:D,4,0),"-")</f>
        <v>-</v>
      </c>
      <c r="AH1345" s="9" t="s">
        <v>4949</v>
      </c>
      <c r="AI1345" s="231" t="s">
        <v>4949</v>
      </c>
      <c r="AJ1345" s="9" t="s">
        <v>4949</v>
      </c>
      <c r="AK1345" s="231" t="s">
        <v>3962</v>
      </c>
      <c r="AL1345" s="231">
        <v>1344</v>
      </c>
    </row>
    <row r="1346" spans="1:38" x14ac:dyDescent="0.3">
      <c r="A1346" s="225" t="s">
        <v>7690</v>
      </c>
      <c r="B1346" s="225" t="s">
        <v>7705</v>
      </c>
      <c r="C1346" s="237" t="s">
        <v>10273</v>
      </c>
      <c r="D1346" s="233" t="s">
        <v>11196</v>
      </c>
      <c r="E1346" s="232" t="s">
        <v>11197</v>
      </c>
      <c r="F1346" s="236" t="s">
        <v>10268</v>
      </c>
      <c r="G1346" s="210">
        <v>0</v>
      </c>
      <c r="H1346" s="227" t="s">
        <v>4949</v>
      </c>
      <c r="I1346" s="227"/>
      <c r="J1346" s="227"/>
      <c r="K1346" s="227"/>
      <c r="L1346" s="227"/>
      <c r="M1346" s="227"/>
      <c r="N1346" s="226" t="s">
        <v>10242</v>
      </c>
      <c r="O1346" s="226" t="s">
        <v>10895</v>
      </c>
      <c r="P1346" s="226" t="s">
        <v>10895</v>
      </c>
      <c r="Q1346" s="226" t="s">
        <v>10895</v>
      </c>
      <c r="R1346" s="228" t="s">
        <v>11198</v>
      </c>
      <c r="S1346" s="228" t="s">
        <v>11199</v>
      </c>
      <c r="T1346" s="229">
        <v>45702</v>
      </c>
      <c r="U1346" s="230" t="s">
        <v>10277</v>
      </c>
      <c r="V1346" s="230" t="s">
        <v>11143</v>
      </c>
      <c r="W1346" s="230" t="s">
        <v>11143</v>
      </c>
      <c r="X1346" s="230" t="s">
        <v>4949</v>
      </c>
      <c r="Y1346" s="230"/>
      <c r="Z1346" s="230"/>
      <c r="AA1346" s="220">
        <v>202503</v>
      </c>
      <c r="AB1346" s="239"/>
      <c r="AC1346" s="240" t="s">
        <v>10280</v>
      </c>
      <c r="AD1346" s="240" t="s">
        <v>10252</v>
      </c>
      <c r="AE1346" s="241">
        <v>0</v>
      </c>
      <c r="AF1346" s="240" t="s">
        <v>10252</v>
      </c>
      <c r="AG1346" s="235" t="str">
        <f>IFERROR(VLOOKUP(작성용!A:A,RM!A:D,4,0),"-")</f>
        <v>-</v>
      </c>
      <c r="AH1346" s="9" t="s">
        <v>4949</v>
      </c>
      <c r="AI1346" s="231" t="s">
        <v>4949</v>
      </c>
      <c r="AJ1346" s="9" t="s">
        <v>4949</v>
      </c>
      <c r="AK1346" s="231" t="s">
        <v>3962</v>
      </c>
      <c r="AL1346" s="231">
        <v>1345</v>
      </c>
    </row>
    <row r="1347" spans="1:38" x14ac:dyDescent="0.3">
      <c r="A1347" s="225" t="s">
        <v>7690</v>
      </c>
      <c r="B1347" s="225" t="s">
        <v>7705</v>
      </c>
      <c r="C1347" s="237" t="s">
        <v>10273</v>
      </c>
      <c r="D1347" s="233" t="s">
        <v>11200</v>
      </c>
      <c r="E1347" s="232" t="s">
        <v>11201</v>
      </c>
      <c r="F1347" s="236" t="s">
        <v>10268</v>
      </c>
      <c r="G1347" s="210">
        <v>0</v>
      </c>
      <c r="H1347" s="227" t="s">
        <v>4949</v>
      </c>
      <c r="I1347" s="227"/>
      <c r="J1347" s="227"/>
      <c r="K1347" s="227"/>
      <c r="L1347" s="227"/>
      <c r="M1347" s="227"/>
      <c r="N1347" s="226" t="s">
        <v>10242</v>
      </c>
      <c r="O1347" s="226" t="s">
        <v>10895</v>
      </c>
      <c r="P1347" s="226" t="s">
        <v>10895</v>
      </c>
      <c r="Q1347" s="226" t="s">
        <v>10895</v>
      </c>
      <c r="R1347" s="228" t="s">
        <v>11202</v>
      </c>
      <c r="S1347" s="228" t="s">
        <v>11203</v>
      </c>
      <c r="T1347" s="229">
        <v>45702</v>
      </c>
      <c r="U1347" s="230" t="s">
        <v>10277</v>
      </c>
      <c r="V1347" s="230" t="s">
        <v>11143</v>
      </c>
      <c r="W1347" s="230" t="s">
        <v>11143</v>
      </c>
      <c r="X1347" s="230" t="s">
        <v>4949</v>
      </c>
      <c r="Y1347" s="230"/>
      <c r="Z1347" s="230"/>
      <c r="AA1347" s="220">
        <v>202503</v>
      </c>
      <c r="AB1347" s="239"/>
      <c r="AC1347" s="240" t="s">
        <v>10280</v>
      </c>
      <c r="AD1347" s="240" t="s">
        <v>10252</v>
      </c>
      <c r="AE1347" s="241">
        <v>0</v>
      </c>
      <c r="AF1347" s="240" t="s">
        <v>10252</v>
      </c>
      <c r="AG1347" s="235" t="str">
        <f>IFERROR(VLOOKUP(작성용!A:A,RM!A:D,4,0),"-")</f>
        <v>-</v>
      </c>
      <c r="AH1347" s="9" t="s">
        <v>4949</v>
      </c>
      <c r="AI1347" s="231" t="s">
        <v>4949</v>
      </c>
      <c r="AJ1347" s="9" t="s">
        <v>4949</v>
      </c>
      <c r="AK1347" s="231" t="s">
        <v>3962</v>
      </c>
      <c r="AL1347" s="231">
        <v>1346</v>
      </c>
    </row>
    <row r="1348" spans="1:38" x14ac:dyDescent="0.3">
      <c r="A1348" s="225" t="s">
        <v>7690</v>
      </c>
      <c r="B1348" s="225" t="s">
        <v>7705</v>
      </c>
      <c r="C1348" s="237" t="s">
        <v>10273</v>
      </c>
      <c r="D1348" s="233" t="s">
        <v>10358</v>
      </c>
      <c r="E1348" s="232" t="s">
        <v>11204</v>
      </c>
      <c r="F1348" s="236" t="s">
        <v>10268</v>
      </c>
      <c r="G1348" s="210">
        <v>0</v>
      </c>
      <c r="H1348" s="227" t="s">
        <v>4949</v>
      </c>
      <c r="I1348" s="227"/>
      <c r="J1348" s="227"/>
      <c r="K1348" s="227"/>
      <c r="L1348" s="227"/>
      <c r="M1348" s="227"/>
      <c r="N1348" s="226" t="s">
        <v>10242</v>
      </c>
      <c r="O1348" s="226" t="s">
        <v>10895</v>
      </c>
      <c r="P1348" s="226" t="s">
        <v>3530</v>
      </c>
      <c r="Q1348" s="226" t="s">
        <v>10895</v>
      </c>
      <c r="R1348" s="228" t="s">
        <v>11205</v>
      </c>
      <c r="S1348" s="228" t="s">
        <v>11206</v>
      </c>
      <c r="T1348" s="229">
        <v>45702</v>
      </c>
      <c r="U1348" s="230" t="s">
        <v>10277</v>
      </c>
      <c r="V1348" s="230" t="s">
        <v>11143</v>
      </c>
      <c r="W1348" s="230" t="s">
        <v>11143</v>
      </c>
      <c r="X1348" s="230" t="s">
        <v>4949</v>
      </c>
      <c r="Y1348" s="230"/>
      <c r="Z1348" s="230"/>
      <c r="AA1348" s="220">
        <v>202503</v>
      </c>
      <c r="AB1348" s="239"/>
      <c r="AC1348" s="240" t="s">
        <v>10280</v>
      </c>
      <c r="AD1348" s="240" t="s">
        <v>10252</v>
      </c>
      <c r="AE1348" s="241">
        <v>0</v>
      </c>
      <c r="AF1348" s="240" t="s">
        <v>10252</v>
      </c>
      <c r="AG1348" s="235" t="str">
        <f>IFERROR(VLOOKUP(작성용!A:A,RM!A:D,4,0),"-")</f>
        <v>-</v>
      </c>
      <c r="AH1348" s="9" t="s">
        <v>4949</v>
      </c>
      <c r="AI1348" s="231" t="s">
        <v>4949</v>
      </c>
      <c r="AJ1348" s="9" t="s">
        <v>4949</v>
      </c>
      <c r="AK1348" s="231" t="s">
        <v>3962</v>
      </c>
      <c r="AL1348" s="231">
        <v>1347</v>
      </c>
    </row>
    <row r="1349" spans="1:38" x14ac:dyDescent="0.3">
      <c r="A1349" s="225" t="s">
        <v>7690</v>
      </c>
      <c r="B1349" s="225" t="s">
        <v>7705</v>
      </c>
      <c r="C1349" s="237" t="s">
        <v>10273</v>
      </c>
      <c r="D1349" s="233" t="s">
        <v>11207</v>
      </c>
      <c r="E1349" s="232" t="s">
        <v>11208</v>
      </c>
      <c r="F1349" s="236" t="s">
        <v>10268</v>
      </c>
      <c r="G1349" s="210">
        <v>0</v>
      </c>
      <c r="H1349" s="227" t="s">
        <v>4949</v>
      </c>
      <c r="I1349" s="227"/>
      <c r="J1349" s="227"/>
      <c r="K1349" s="227"/>
      <c r="L1349" s="227"/>
      <c r="M1349" s="227"/>
      <c r="N1349" s="226" t="s">
        <v>10242</v>
      </c>
      <c r="O1349" s="226" t="s">
        <v>10895</v>
      </c>
      <c r="P1349" s="226" t="s">
        <v>10895</v>
      </c>
      <c r="Q1349" s="226" t="s">
        <v>10895</v>
      </c>
      <c r="R1349" s="228" t="s">
        <v>11209</v>
      </c>
      <c r="S1349" s="228" t="s">
        <v>11210</v>
      </c>
      <c r="T1349" s="229">
        <v>45702</v>
      </c>
      <c r="U1349" s="230" t="s">
        <v>10277</v>
      </c>
      <c r="V1349" s="230" t="s">
        <v>11143</v>
      </c>
      <c r="W1349" s="230" t="s">
        <v>11143</v>
      </c>
      <c r="X1349" s="230" t="s">
        <v>4949</v>
      </c>
      <c r="Y1349" s="230"/>
      <c r="Z1349" s="230"/>
      <c r="AA1349" s="220">
        <v>202503</v>
      </c>
      <c r="AB1349" s="239"/>
      <c r="AC1349" s="240" t="s">
        <v>10280</v>
      </c>
      <c r="AD1349" s="240" t="s">
        <v>10252</v>
      </c>
      <c r="AE1349" s="241">
        <v>0</v>
      </c>
      <c r="AF1349" s="240" t="s">
        <v>10252</v>
      </c>
      <c r="AG1349" s="235" t="str">
        <f>IFERROR(VLOOKUP(작성용!A:A,RM!A:D,4,0),"-")</f>
        <v>-</v>
      </c>
      <c r="AH1349" s="9" t="s">
        <v>4949</v>
      </c>
      <c r="AI1349" s="231" t="s">
        <v>4949</v>
      </c>
      <c r="AJ1349" s="9" t="s">
        <v>4949</v>
      </c>
      <c r="AK1349" s="231" t="s">
        <v>3962</v>
      </c>
      <c r="AL1349" s="231">
        <v>1348</v>
      </c>
    </row>
    <row r="1350" spans="1:38" x14ac:dyDescent="0.3">
      <c r="A1350" s="225" t="s">
        <v>7690</v>
      </c>
      <c r="B1350" s="225" t="s">
        <v>7705</v>
      </c>
      <c r="C1350" s="237" t="s">
        <v>10273</v>
      </c>
      <c r="D1350" s="233" t="s">
        <v>11211</v>
      </c>
      <c r="E1350" s="232" t="s">
        <v>11212</v>
      </c>
      <c r="F1350" s="236" t="s">
        <v>10268</v>
      </c>
      <c r="G1350" s="210">
        <v>0</v>
      </c>
      <c r="H1350" s="227" t="s">
        <v>4949</v>
      </c>
      <c r="I1350" s="227"/>
      <c r="J1350" s="227"/>
      <c r="K1350" s="227"/>
      <c r="L1350" s="227"/>
      <c r="M1350" s="227"/>
      <c r="N1350" s="226" t="s">
        <v>10242</v>
      </c>
      <c r="O1350" s="226" t="s">
        <v>10895</v>
      </c>
      <c r="P1350" s="226" t="s">
        <v>11213</v>
      </c>
      <c r="Q1350" s="226" t="s">
        <v>10895</v>
      </c>
      <c r="R1350" s="228" t="s">
        <v>11214</v>
      </c>
      <c r="S1350" s="228" t="s">
        <v>11215</v>
      </c>
      <c r="T1350" s="229">
        <v>45702</v>
      </c>
      <c r="U1350" s="230" t="s">
        <v>10277</v>
      </c>
      <c r="V1350" s="230" t="s">
        <v>11143</v>
      </c>
      <c r="W1350" s="230" t="s">
        <v>11143</v>
      </c>
      <c r="X1350" s="230" t="s">
        <v>4949</v>
      </c>
      <c r="Y1350" s="230"/>
      <c r="Z1350" s="230"/>
      <c r="AA1350" s="220">
        <v>202503</v>
      </c>
      <c r="AB1350" s="239"/>
      <c r="AC1350" s="240" t="s">
        <v>10280</v>
      </c>
      <c r="AD1350" s="240" t="s">
        <v>10252</v>
      </c>
      <c r="AE1350" s="241">
        <v>0</v>
      </c>
      <c r="AF1350" s="240" t="s">
        <v>10252</v>
      </c>
      <c r="AG1350" s="235" t="str">
        <f>IFERROR(VLOOKUP(작성용!A:A,RM!A:D,4,0),"-")</f>
        <v>-</v>
      </c>
      <c r="AH1350" s="9" t="s">
        <v>4949</v>
      </c>
      <c r="AI1350" s="231" t="s">
        <v>4949</v>
      </c>
      <c r="AJ1350" s="9" t="s">
        <v>4949</v>
      </c>
      <c r="AK1350" s="231" t="s">
        <v>3962</v>
      </c>
      <c r="AL1350" s="231">
        <v>1349</v>
      </c>
    </row>
    <row r="1351" spans="1:38" x14ac:dyDescent="0.3">
      <c r="A1351" s="225" t="s">
        <v>7690</v>
      </c>
      <c r="B1351" s="225" t="s">
        <v>7705</v>
      </c>
      <c r="C1351" s="237" t="s">
        <v>10273</v>
      </c>
      <c r="D1351" s="233" t="s">
        <v>11216</v>
      </c>
      <c r="E1351" s="232" t="s">
        <v>11217</v>
      </c>
      <c r="F1351" s="236" t="s">
        <v>10268</v>
      </c>
      <c r="G1351" s="210">
        <v>0</v>
      </c>
      <c r="H1351" s="227" t="s">
        <v>4949</v>
      </c>
      <c r="I1351" s="227"/>
      <c r="J1351" s="227"/>
      <c r="K1351" s="227"/>
      <c r="L1351" s="227"/>
      <c r="M1351" s="227"/>
      <c r="N1351" s="226" t="s">
        <v>10242</v>
      </c>
      <c r="O1351" s="226" t="s">
        <v>10895</v>
      </c>
      <c r="P1351" s="226" t="s">
        <v>10895</v>
      </c>
      <c r="Q1351" s="226" t="s">
        <v>10895</v>
      </c>
      <c r="R1351" s="228" t="s">
        <v>11218</v>
      </c>
      <c r="S1351" s="228" t="s">
        <v>11219</v>
      </c>
      <c r="T1351" s="229">
        <v>45702</v>
      </c>
      <c r="U1351" s="230" t="s">
        <v>10277</v>
      </c>
      <c r="V1351" s="230" t="s">
        <v>11143</v>
      </c>
      <c r="W1351" s="230" t="s">
        <v>11143</v>
      </c>
      <c r="X1351" s="230" t="s">
        <v>4949</v>
      </c>
      <c r="Y1351" s="230"/>
      <c r="Z1351" s="230"/>
      <c r="AA1351" s="220">
        <v>202503</v>
      </c>
      <c r="AB1351" s="239"/>
      <c r="AC1351" s="240" t="s">
        <v>10280</v>
      </c>
      <c r="AD1351" s="240" t="s">
        <v>10252</v>
      </c>
      <c r="AE1351" s="241">
        <v>0</v>
      </c>
      <c r="AF1351" s="240" t="s">
        <v>10252</v>
      </c>
      <c r="AG1351" s="235" t="str">
        <f>IFERROR(VLOOKUP(작성용!A:A,RM!A:D,4,0),"-")</f>
        <v>-</v>
      </c>
      <c r="AH1351" s="9" t="s">
        <v>4949</v>
      </c>
      <c r="AI1351" s="231" t="s">
        <v>4949</v>
      </c>
      <c r="AJ1351" s="9" t="s">
        <v>4949</v>
      </c>
      <c r="AK1351" s="231" t="s">
        <v>3962</v>
      </c>
      <c r="AL1351" s="231">
        <v>1350</v>
      </c>
    </row>
    <row r="1352" spans="1:38" x14ac:dyDescent="0.3">
      <c r="A1352" s="225" t="s">
        <v>7690</v>
      </c>
      <c r="B1352" s="225" t="s">
        <v>7705</v>
      </c>
      <c r="C1352" s="237" t="s">
        <v>10273</v>
      </c>
      <c r="D1352" s="233" t="s">
        <v>11220</v>
      </c>
      <c r="E1352" s="232" t="s">
        <v>11221</v>
      </c>
      <c r="F1352" s="236" t="s">
        <v>10268</v>
      </c>
      <c r="G1352" s="210">
        <v>0</v>
      </c>
      <c r="H1352" s="227" t="s">
        <v>4949</v>
      </c>
      <c r="I1352" s="227"/>
      <c r="J1352" s="227"/>
      <c r="K1352" s="227"/>
      <c r="L1352" s="227"/>
      <c r="M1352" s="227"/>
      <c r="N1352" s="226" t="s">
        <v>10242</v>
      </c>
      <c r="O1352" s="226" t="s">
        <v>10895</v>
      </c>
      <c r="P1352" s="226" t="s">
        <v>10895</v>
      </c>
      <c r="Q1352" s="226" t="s">
        <v>10895</v>
      </c>
      <c r="R1352" s="228" t="s">
        <v>11222</v>
      </c>
      <c r="S1352" s="228" t="s">
        <v>7776</v>
      </c>
      <c r="T1352" s="229">
        <v>45702</v>
      </c>
      <c r="U1352" s="230" t="s">
        <v>10277</v>
      </c>
      <c r="V1352" s="230" t="s">
        <v>11143</v>
      </c>
      <c r="W1352" s="230" t="s">
        <v>11143</v>
      </c>
      <c r="X1352" s="230" t="s">
        <v>4949</v>
      </c>
      <c r="Y1352" s="230"/>
      <c r="Z1352" s="230"/>
      <c r="AA1352" s="220">
        <v>202503</v>
      </c>
      <c r="AB1352" s="239"/>
      <c r="AC1352" s="240" t="s">
        <v>10280</v>
      </c>
      <c r="AD1352" s="240" t="s">
        <v>10252</v>
      </c>
      <c r="AE1352" s="241">
        <v>0</v>
      </c>
      <c r="AF1352" s="240" t="s">
        <v>10252</v>
      </c>
      <c r="AG1352" s="235" t="str">
        <f>IFERROR(VLOOKUP(작성용!A:A,RM!A:D,4,0),"-")</f>
        <v>-</v>
      </c>
      <c r="AH1352" s="9" t="s">
        <v>4949</v>
      </c>
      <c r="AI1352" s="231" t="s">
        <v>4949</v>
      </c>
      <c r="AJ1352" s="9" t="s">
        <v>4949</v>
      </c>
      <c r="AK1352" s="231" t="s">
        <v>3962</v>
      </c>
      <c r="AL1352" s="231">
        <v>1351</v>
      </c>
    </row>
    <row r="1353" spans="1:38" x14ac:dyDescent="0.3">
      <c r="A1353" s="225" t="s">
        <v>7690</v>
      </c>
      <c r="B1353" s="225" t="s">
        <v>7705</v>
      </c>
      <c r="C1353" s="237" t="s">
        <v>10273</v>
      </c>
      <c r="D1353" s="233" t="s">
        <v>11223</v>
      </c>
      <c r="E1353" s="232" t="s">
        <v>11224</v>
      </c>
      <c r="F1353" s="236" t="s">
        <v>10268</v>
      </c>
      <c r="G1353" s="210">
        <v>0</v>
      </c>
      <c r="H1353" s="227" t="s">
        <v>4949</v>
      </c>
      <c r="I1353" s="227"/>
      <c r="J1353" s="227"/>
      <c r="K1353" s="227"/>
      <c r="L1353" s="227"/>
      <c r="M1353" s="227"/>
      <c r="N1353" s="226" t="s">
        <v>10242</v>
      </c>
      <c r="O1353" s="226" t="s">
        <v>10895</v>
      </c>
      <c r="P1353" s="226" t="s">
        <v>10895</v>
      </c>
      <c r="Q1353" s="226" t="s">
        <v>10895</v>
      </c>
      <c r="R1353" s="228" t="s">
        <v>11225</v>
      </c>
      <c r="S1353" s="228" t="s">
        <v>11226</v>
      </c>
      <c r="T1353" s="229">
        <v>45702</v>
      </c>
      <c r="U1353" s="230" t="s">
        <v>10277</v>
      </c>
      <c r="V1353" s="230" t="s">
        <v>11143</v>
      </c>
      <c r="W1353" s="230" t="s">
        <v>11143</v>
      </c>
      <c r="X1353" s="230" t="s">
        <v>4949</v>
      </c>
      <c r="Y1353" s="230"/>
      <c r="Z1353" s="230"/>
      <c r="AA1353" s="220">
        <v>202503</v>
      </c>
      <c r="AB1353" s="239"/>
      <c r="AC1353" s="240" t="s">
        <v>10280</v>
      </c>
      <c r="AD1353" s="240" t="s">
        <v>10252</v>
      </c>
      <c r="AE1353" s="241">
        <v>0</v>
      </c>
      <c r="AF1353" s="240" t="s">
        <v>10252</v>
      </c>
      <c r="AG1353" s="235" t="str">
        <f>IFERROR(VLOOKUP(작성용!A:A,RM!A:D,4,0),"-")</f>
        <v>-</v>
      </c>
      <c r="AH1353" s="9" t="s">
        <v>4949</v>
      </c>
      <c r="AI1353" s="231" t="s">
        <v>4949</v>
      </c>
      <c r="AJ1353" s="9" t="s">
        <v>4949</v>
      </c>
      <c r="AK1353" s="231" t="s">
        <v>3962</v>
      </c>
      <c r="AL1353" s="231">
        <v>1352</v>
      </c>
    </row>
    <row r="1354" spans="1:38" x14ac:dyDescent="0.3">
      <c r="A1354" s="225" t="s">
        <v>7690</v>
      </c>
      <c r="B1354" s="225" t="s">
        <v>7705</v>
      </c>
      <c r="C1354" s="237" t="s">
        <v>10273</v>
      </c>
      <c r="D1354" s="233" t="s">
        <v>11227</v>
      </c>
      <c r="E1354" s="232" t="s">
        <v>11228</v>
      </c>
      <c r="F1354" s="236" t="s">
        <v>10268</v>
      </c>
      <c r="G1354" s="210">
        <v>0</v>
      </c>
      <c r="H1354" s="227" t="s">
        <v>4949</v>
      </c>
      <c r="I1354" s="227"/>
      <c r="J1354" s="227"/>
      <c r="K1354" s="227"/>
      <c r="L1354" s="227"/>
      <c r="M1354" s="227"/>
      <c r="N1354" s="226" t="s">
        <v>10242</v>
      </c>
      <c r="O1354" s="226" t="s">
        <v>10895</v>
      </c>
      <c r="P1354" s="226" t="s">
        <v>10895</v>
      </c>
      <c r="Q1354" s="226" t="s">
        <v>10895</v>
      </c>
      <c r="R1354" s="228" t="s">
        <v>11229</v>
      </c>
      <c r="S1354" s="228" t="s">
        <v>11230</v>
      </c>
      <c r="T1354" s="229">
        <v>45702</v>
      </c>
      <c r="U1354" s="230" t="s">
        <v>10277</v>
      </c>
      <c r="V1354" s="230" t="s">
        <v>11143</v>
      </c>
      <c r="W1354" s="230" t="s">
        <v>11143</v>
      </c>
      <c r="X1354" s="230" t="s">
        <v>4949</v>
      </c>
      <c r="Y1354" s="230"/>
      <c r="Z1354" s="230"/>
      <c r="AA1354" s="220">
        <v>202503</v>
      </c>
      <c r="AB1354" s="239"/>
      <c r="AC1354" s="240" t="s">
        <v>10280</v>
      </c>
      <c r="AD1354" s="240" t="s">
        <v>10252</v>
      </c>
      <c r="AE1354" s="241">
        <v>0</v>
      </c>
      <c r="AF1354" s="240" t="s">
        <v>10252</v>
      </c>
      <c r="AG1354" s="235" t="str">
        <f>IFERROR(VLOOKUP(작성용!A:A,RM!A:D,4,0),"-")</f>
        <v>-</v>
      </c>
      <c r="AH1354" s="9" t="s">
        <v>4949</v>
      </c>
      <c r="AI1354" s="231" t="s">
        <v>4949</v>
      </c>
      <c r="AJ1354" s="9" t="s">
        <v>4949</v>
      </c>
      <c r="AK1354" s="231" t="s">
        <v>3962</v>
      </c>
      <c r="AL1354" s="231">
        <v>1353</v>
      </c>
    </row>
    <row r="1355" spans="1:38" x14ac:dyDescent="0.3">
      <c r="A1355" s="225" t="s">
        <v>7690</v>
      </c>
      <c r="B1355" s="225" t="s">
        <v>7705</v>
      </c>
      <c r="C1355" s="237" t="s">
        <v>10273</v>
      </c>
      <c r="D1355" s="233" t="s">
        <v>11231</v>
      </c>
      <c r="E1355" s="232" t="s">
        <v>11232</v>
      </c>
      <c r="F1355" s="236" t="s">
        <v>10268</v>
      </c>
      <c r="G1355" s="210">
        <v>0</v>
      </c>
      <c r="H1355" s="227" t="s">
        <v>11233</v>
      </c>
      <c r="I1355" s="227"/>
      <c r="J1355" s="227"/>
      <c r="K1355" s="227"/>
      <c r="L1355" s="227"/>
      <c r="M1355" s="227"/>
      <c r="N1355" s="226" t="s">
        <v>10242</v>
      </c>
      <c r="O1355" s="226" t="s">
        <v>10895</v>
      </c>
      <c r="P1355" s="226" t="s">
        <v>10895</v>
      </c>
      <c r="Q1355" s="226" t="s">
        <v>10895</v>
      </c>
      <c r="R1355" s="228" t="s">
        <v>11234</v>
      </c>
      <c r="S1355" s="228" t="s">
        <v>11235</v>
      </c>
      <c r="T1355" s="229">
        <v>45702</v>
      </c>
      <c r="U1355" s="230" t="s">
        <v>10277</v>
      </c>
      <c r="V1355" s="230" t="s">
        <v>11143</v>
      </c>
      <c r="W1355" s="230" t="s">
        <v>11143</v>
      </c>
      <c r="X1355" s="230" t="s">
        <v>4949</v>
      </c>
      <c r="Y1355" s="230"/>
      <c r="Z1355" s="230"/>
      <c r="AA1355" s="220">
        <v>202503</v>
      </c>
      <c r="AB1355" s="239"/>
      <c r="AC1355" s="240" t="s">
        <v>10280</v>
      </c>
      <c r="AD1355" s="240" t="s">
        <v>10252</v>
      </c>
      <c r="AE1355" s="241">
        <v>0</v>
      </c>
      <c r="AF1355" s="240" t="s">
        <v>10252</v>
      </c>
      <c r="AG1355" s="235" t="str">
        <f>IFERROR(VLOOKUP(작성용!A:A,RM!A:D,4,0),"-")</f>
        <v>-</v>
      </c>
      <c r="AH1355" s="9" t="s">
        <v>4949</v>
      </c>
      <c r="AI1355" s="231" t="s">
        <v>4949</v>
      </c>
      <c r="AJ1355" s="9" t="s">
        <v>4949</v>
      </c>
      <c r="AK1355" s="231" t="s">
        <v>3962</v>
      </c>
      <c r="AL1355" s="231">
        <v>1354</v>
      </c>
    </row>
    <row r="1356" spans="1:38" x14ac:dyDescent="0.3">
      <c r="A1356" s="225" t="s">
        <v>7690</v>
      </c>
      <c r="B1356" s="225" t="s">
        <v>7705</v>
      </c>
      <c r="C1356" s="237" t="s">
        <v>10273</v>
      </c>
      <c r="D1356" s="233" t="s">
        <v>11236</v>
      </c>
      <c r="E1356" s="232" t="s">
        <v>11237</v>
      </c>
      <c r="F1356" s="236" t="s">
        <v>10268</v>
      </c>
      <c r="G1356" s="210">
        <v>0</v>
      </c>
      <c r="H1356" s="227" t="s">
        <v>4949</v>
      </c>
      <c r="I1356" s="227"/>
      <c r="J1356" s="227"/>
      <c r="K1356" s="227"/>
      <c r="L1356" s="227"/>
      <c r="M1356" s="227"/>
      <c r="N1356" s="226" t="s">
        <v>10242</v>
      </c>
      <c r="O1356" s="226" t="s">
        <v>10895</v>
      </c>
      <c r="P1356" s="226" t="s">
        <v>10895</v>
      </c>
      <c r="Q1356" s="226" t="s">
        <v>10895</v>
      </c>
      <c r="R1356" s="228" t="s">
        <v>11238</v>
      </c>
      <c r="S1356" s="228" t="s">
        <v>11239</v>
      </c>
      <c r="T1356" s="229">
        <v>45702</v>
      </c>
      <c r="U1356" s="230" t="s">
        <v>10277</v>
      </c>
      <c r="V1356" s="230" t="s">
        <v>11143</v>
      </c>
      <c r="W1356" s="230" t="s">
        <v>11143</v>
      </c>
      <c r="X1356" s="230" t="s">
        <v>4949</v>
      </c>
      <c r="Y1356" s="230"/>
      <c r="Z1356" s="230"/>
      <c r="AA1356" s="220">
        <v>202503</v>
      </c>
      <c r="AB1356" s="239"/>
      <c r="AC1356" s="240" t="s">
        <v>10280</v>
      </c>
      <c r="AD1356" s="240" t="s">
        <v>10252</v>
      </c>
      <c r="AE1356" s="241">
        <v>0</v>
      </c>
      <c r="AF1356" s="240" t="s">
        <v>10252</v>
      </c>
      <c r="AG1356" s="235" t="str">
        <f>IFERROR(VLOOKUP(작성용!A:A,RM!A:D,4,0),"-")</f>
        <v>-</v>
      </c>
      <c r="AH1356" s="9" t="s">
        <v>4949</v>
      </c>
      <c r="AI1356" s="231" t="s">
        <v>4949</v>
      </c>
      <c r="AJ1356" s="9" t="s">
        <v>4949</v>
      </c>
      <c r="AK1356" s="231" t="s">
        <v>3962</v>
      </c>
      <c r="AL1356" s="231">
        <v>1355</v>
      </c>
    </row>
    <row r="1357" spans="1:38" x14ac:dyDescent="0.3">
      <c r="A1357" s="225" t="s">
        <v>7690</v>
      </c>
      <c r="B1357" s="225" t="s">
        <v>7705</v>
      </c>
      <c r="C1357" s="237" t="s">
        <v>10273</v>
      </c>
      <c r="D1357" s="233" t="s">
        <v>11073</v>
      </c>
      <c r="E1357" s="232" t="s">
        <v>11240</v>
      </c>
      <c r="F1357" s="236" t="s">
        <v>10268</v>
      </c>
      <c r="G1357" s="210">
        <v>0</v>
      </c>
      <c r="H1357" s="227" t="s">
        <v>4949</v>
      </c>
      <c r="I1357" s="227"/>
      <c r="J1357" s="227"/>
      <c r="K1357" s="227"/>
      <c r="L1357" s="227"/>
      <c r="M1357" s="227"/>
      <c r="N1357" s="226" t="s">
        <v>10242</v>
      </c>
      <c r="O1357" s="226" t="s">
        <v>10895</v>
      </c>
      <c r="P1357" s="226" t="s">
        <v>10895</v>
      </c>
      <c r="Q1357" s="226" t="s">
        <v>10895</v>
      </c>
      <c r="R1357" s="228" t="s">
        <v>11074</v>
      </c>
      <c r="S1357" s="228" t="s">
        <v>11241</v>
      </c>
      <c r="T1357" s="229">
        <v>45702</v>
      </c>
      <c r="U1357" s="230" t="s">
        <v>10277</v>
      </c>
      <c r="V1357" s="230" t="s">
        <v>11143</v>
      </c>
      <c r="W1357" s="230" t="s">
        <v>11143</v>
      </c>
      <c r="X1357" s="230" t="s">
        <v>4949</v>
      </c>
      <c r="Y1357" s="230"/>
      <c r="Z1357" s="230"/>
      <c r="AA1357" s="220">
        <v>202503</v>
      </c>
      <c r="AB1357" s="239"/>
      <c r="AC1357" s="240" t="s">
        <v>10280</v>
      </c>
      <c r="AD1357" s="240" t="s">
        <v>10252</v>
      </c>
      <c r="AE1357" s="241">
        <v>0</v>
      </c>
      <c r="AF1357" s="240" t="s">
        <v>10252</v>
      </c>
      <c r="AG1357" s="235" t="str">
        <f>IFERROR(VLOOKUP(작성용!A:A,RM!A:D,4,0),"-")</f>
        <v>-</v>
      </c>
      <c r="AH1357" s="9" t="s">
        <v>4949</v>
      </c>
      <c r="AI1357" s="231" t="s">
        <v>4949</v>
      </c>
      <c r="AJ1357" s="9" t="s">
        <v>4949</v>
      </c>
      <c r="AK1357" s="231" t="s">
        <v>3962</v>
      </c>
      <c r="AL1357" s="231">
        <v>1356</v>
      </c>
    </row>
    <row r="1358" spans="1:38" x14ac:dyDescent="0.3">
      <c r="A1358" s="225" t="s">
        <v>7690</v>
      </c>
      <c r="B1358" s="225" t="s">
        <v>7705</v>
      </c>
      <c r="C1358" s="237" t="s">
        <v>10273</v>
      </c>
      <c r="D1358" s="233" t="s">
        <v>10376</v>
      </c>
      <c r="E1358" s="232" t="s">
        <v>11242</v>
      </c>
      <c r="F1358" s="236" t="s">
        <v>10268</v>
      </c>
      <c r="G1358" s="210">
        <v>0</v>
      </c>
      <c r="H1358" s="227" t="s">
        <v>4949</v>
      </c>
      <c r="I1358" s="227"/>
      <c r="J1358" s="227"/>
      <c r="K1358" s="227"/>
      <c r="L1358" s="227"/>
      <c r="M1358" s="227"/>
      <c r="N1358" s="226" t="s">
        <v>10242</v>
      </c>
      <c r="O1358" s="226" t="s">
        <v>10895</v>
      </c>
      <c r="P1358" s="226" t="s">
        <v>10895</v>
      </c>
      <c r="Q1358" s="226" t="s">
        <v>10895</v>
      </c>
      <c r="R1358" s="228" t="s">
        <v>11243</v>
      </c>
      <c r="S1358" s="228" t="s">
        <v>11244</v>
      </c>
      <c r="T1358" s="229">
        <v>45702</v>
      </c>
      <c r="U1358" s="230" t="s">
        <v>10277</v>
      </c>
      <c r="V1358" s="230" t="s">
        <v>11143</v>
      </c>
      <c r="W1358" s="230" t="s">
        <v>11143</v>
      </c>
      <c r="X1358" s="230" t="s">
        <v>4949</v>
      </c>
      <c r="Y1358" s="230"/>
      <c r="Z1358" s="230"/>
      <c r="AA1358" s="220">
        <v>202503</v>
      </c>
      <c r="AB1358" s="239"/>
      <c r="AC1358" s="240" t="s">
        <v>10280</v>
      </c>
      <c r="AD1358" s="240" t="s">
        <v>10252</v>
      </c>
      <c r="AE1358" s="241">
        <v>0</v>
      </c>
      <c r="AF1358" s="240" t="s">
        <v>10252</v>
      </c>
      <c r="AG1358" s="235" t="str">
        <f>IFERROR(VLOOKUP(작성용!A:A,RM!A:D,4,0),"-")</f>
        <v>-</v>
      </c>
      <c r="AH1358" s="9" t="s">
        <v>4949</v>
      </c>
      <c r="AI1358" s="231" t="s">
        <v>4949</v>
      </c>
      <c r="AJ1358" s="9" t="s">
        <v>4949</v>
      </c>
      <c r="AK1358" s="231" t="s">
        <v>3962</v>
      </c>
      <c r="AL1358" s="231">
        <v>1357</v>
      </c>
    </row>
    <row r="1359" spans="1:38" x14ac:dyDescent="0.3">
      <c r="A1359" s="225" t="s">
        <v>7690</v>
      </c>
      <c r="B1359" s="225" t="s">
        <v>7705</v>
      </c>
      <c r="C1359" s="237" t="s">
        <v>10273</v>
      </c>
      <c r="D1359" s="233" t="s">
        <v>11245</v>
      </c>
      <c r="E1359" s="232" t="s">
        <v>11246</v>
      </c>
      <c r="F1359" s="236" t="s">
        <v>10268</v>
      </c>
      <c r="G1359" s="210">
        <v>0</v>
      </c>
      <c r="H1359" s="227" t="s">
        <v>4949</v>
      </c>
      <c r="I1359" s="227"/>
      <c r="J1359" s="227"/>
      <c r="K1359" s="227"/>
      <c r="L1359" s="227"/>
      <c r="M1359" s="227"/>
      <c r="N1359" s="226" t="s">
        <v>10242</v>
      </c>
      <c r="O1359" s="226" t="s">
        <v>10895</v>
      </c>
      <c r="P1359" s="226" t="s">
        <v>10895</v>
      </c>
      <c r="Q1359" s="226" t="s">
        <v>10895</v>
      </c>
      <c r="R1359" s="228" t="s">
        <v>11247</v>
      </c>
      <c r="S1359" s="228" t="s">
        <v>11248</v>
      </c>
      <c r="T1359" s="229">
        <v>45702</v>
      </c>
      <c r="U1359" s="230" t="s">
        <v>10277</v>
      </c>
      <c r="V1359" s="230" t="s">
        <v>11143</v>
      </c>
      <c r="W1359" s="230" t="s">
        <v>11143</v>
      </c>
      <c r="X1359" s="230" t="s">
        <v>4949</v>
      </c>
      <c r="Y1359" s="230"/>
      <c r="Z1359" s="230"/>
      <c r="AA1359" s="220">
        <v>202503</v>
      </c>
      <c r="AB1359" s="239"/>
      <c r="AC1359" s="240" t="s">
        <v>10280</v>
      </c>
      <c r="AD1359" s="240" t="s">
        <v>10252</v>
      </c>
      <c r="AE1359" s="241">
        <v>0</v>
      </c>
      <c r="AF1359" s="240" t="s">
        <v>10252</v>
      </c>
      <c r="AG1359" s="235" t="str">
        <f>IFERROR(VLOOKUP(작성용!A:A,RM!A:D,4,0),"-")</f>
        <v>-</v>
      </c>
      <c r="AH1359" s="9" t="s">
        <v>4949</v>
      </c>
      <c r="AI1359" s="231" t="s">
        <v>4949</v>
      </c>
      <c r="AJ1359" s="9" t="s">
        <v>4949</v>
      </c>
      <c r="AK1359" s="231" t="s">
        <v>3962</v>
      </c>
      <c r="AL1359" s="231">
        <v>1358</v>
      </c>
    </row>
    <row r="1360" spans="1:38" x14ac:dyDescent="0.3">
      <c r="A1360" s="225" t="s">
        <v>7690</v>
      </c>
      <c r="B1360" s="225" t="s">
        <v>7705</v>
      </c>
      <c r="C1360" s="237" t="s">
        <v>10273</v>
      </c>
      <c r="D1360" s="233" t="s">
        <v>11249</v>
      </c>
      <c r="E1360" s="232" t="s">
        <v>11250</v>
      </c>
      <c r="F1360" s="236" t="s">
        <v>10268</v>
      </c>
      <c r="G1360" s="210">
        <v>0</v>
      </c>
      <c r="H1360" s="227" t="s">
        <v>4949</v>
      </c>
      <c r="I1360" s="227"/>
      <c r="J1360" s="227"/>
      <c r="K1360" s="227"/>
      <c r="L1360" s="227"/>
      <c r="M1360" s="227"/>
      <c r="N1360" s="226" t="s">
        <v>10242</v>
      </c>
      <c r="O1360" s="226" t="s">
        <v>10895</v>
      </c>
      <c r="P1360" s="226" t="s">
        <v>10895</v>
      </c>
      <c r="Q1360" s="226" t="s">
        <v>10895</v>
      </c>
      <c r="R1360" s="228" t="s">
        <v>11251</v>
      </c>
      <c r="S1360" s="228" t="s">
        <v>11252</v>
      </c>
      <c r="T1360" s="229">
        <v>45702</v>
      </c>
      <c r="U1360" s="230" t="s">
        <v>10277</v>
      </c>
      <c r="V1360" s="230" t="s">
        <v>11143</v>
      </c>
      <c r="W1360" s="230" t="s">
        <v>11143</v>
      </c>
      <c r="X1360" s="230" t="s">
        <v>4949</v>
      </c>
      <c r="Y1360" s="230"/>
      <c r="Z1360" s="230"/>
      <c r="AA1360" s="220">
        <v>202503</v>
      </c>
      <c r="AB1360" s="239"/>
      <c r="AC1360" s="240" t="s">
        <v>10280</v>
      </c>
      <c r="AD1360" s="240" t="s">
        <v>10252</v>
      </c>
      <c r="AE1360" s="241">
        <v>0</v>
      </c>
      <c r="AF1360" s="240" t="s">
        <v>10252</v>
      </c>
      <c r="AG1360" s="235" t="str">
        <f>IFERROR(VLOOKUP(작성용!A:A,RM!A:D,4,0),"-")</f>
        <v>-</v>
      </c>
      <c r="AH1360" s="9" t="s">
        <v>4949</v>
      </c>
      <c r="AI1360" s="231" t="s">
        <v>4949</v>
      </c>
      <c r="AJ1360" s="9" t="s">
        <v>4949</v>
      </c>
      <c r="AK1360" s="231" t="s">
        <v>3962</v>
      </c>
      <c r="AL1360" s="231">
        <v>1359</v>
      </c>
    </row>
    <row r="1361" spans="1:38" x14ac:dyDescent="0.3">
      <c r="A1361" s="225" t="s">
        <v>7690</v>
      </c>
      <c r="B1361" s="225" t="s">
        <v>7705</v>
      </c>
      <c r="C1361" s="237" t="s">
        <v>10273</v>
      </c>
      <c r="D1361" s="233" t="s">
        <v>11253</v>
      </c>
      <c r="E1361" s="232" t="s">
        <v>11254</v>
      </c>
      <c r="F1361" s="236" t="s">
        <v>10268</v>
      </c>
      <c r="G1361" s="210">
        <v>0</v>
      </c>
      <c r="H1361" s="227" t="s">
        <v>4949</v>
      </c>
      <c r="I1361" s="227"/>
      <c r="J1361" s="227"/>
      <c r="K1361" s="227"/>
      <c r="L1361" s="227"/>
      <c r="M1361" s="227"/>
      <c r="N1361" s="226" t="s">
        <v>10242</v>
      </c>
      <c r="O1361" s="226" t="s">
        <v>10895</v>
      </c>
      <c r="P1361" s="226" t="s">
        <v>10895</v>
      </c>
      <c r="Q1361" s="226" t="s">
        <v>10895</v>
      </c>
      <c r="R1361" s="228" t="s">
        <v>11255</v>
      </c>
      <c r="S1361" s="228" t="s">
        <v>11256</v>
      </c>
      <c r="T1361" s="229">
        <v>45702</v>
      </c>
      <c r="U1361" s="230" t="s">
        <v>10277</v>
      </c>
      <c r="V1361" s="230" t="s">
        <v>11143</v>
      </c>
      <c r="W1361" s="230" t="s">
        <v>11143</v>
      </c>
      <c r="X1361" s="230" t="s">
        <v>4949</v>
      </c>
      <c r="Y1361" s="230"/>
      <c r="Z1361" s="230"/>
      <c r="AA1361" s="220">
        <v>202503</v>
      </c>
      <c r="AB1361" s="239"/>
      <c r="AC1361" s="240" t="s">
        <v>10280</v>
      </c>
      <c r="AD1361" s="240" t="s">
        <v>10252</v>
      </c>
      <c r="AE1361" s="241">
        <v>0</v>
      </c>
      <c r="AF1361" s="240" t="s">
        <v>10252</v>
      </c>
      <c r="AG1361" s="235" t="str">
        <f>IFERROR(VLOOKUP(작성용!A:A,RM!A:D,4,0),"-")</f>
        <v>-</v>
      </c>
      <c r="AH1361" s="9" t="s">
        <v>4949</v>
      </c>
      <c r="AI1361" s="231" t="s">
        <v>4949</v>
      </c>
      <c r="AJ1361" s="9" t="s">
        <v>4949</v>
      </c>
      <c r="AK1361" s="231" t="s">
        <v>3962</v>
      </c>
      <c r="AL1361" s="231">
        <v>1360</v>
      </c>
    </row>
    <row r="1362" spans="1:38" x14ac:dyDescent="0.3">
      <c r="A1362" s="225" t="s">
        <v>7690</v>
      </c>
      <c r="B1362" s="225" t="s">
        <v>7705</v>
      </c>
      <c r="C1362" s="237" t="s">
        <v>10273</v>
      </c>
      <c r="D1362" s="233" t="s">
        <v>11257</v>
      </c>
      <c r="E1362" s="232" t="s">
        <v>11258</v>
      </c>
      <c r="F1362" s="236" t="s">
        <v>10268</v>
      </c>
      <c r="G1362" s="210">
        <v>0</v>
      </c>
      <c r="H1362" s="227" t="s">
        <v>4949</v>
      </c>
      <c r="I1362" s="227"/>
      <c r="J1362" s="227"/>
      <c r="K1362" s="227"/>
      <c r="L1362" s="227"/>
      <c r="M1362" s="227"/>
      <c r="N1362" s="226" t="s">
        <v>10242</v>
      </c>
      <c r="O1362" s="226" t="s">
        <v>10895</v>
      </c>
      <c r="P1362" s="226" t="s">
        <v>10895</v>
      </c>
      <c r="Q1362" s="226" t="s">
        <v>10895</v>
      </c>
      <c r="R1362" s="228" t="s">
        <v>11259</v>
      </c>
      <c r="S1362" s="228" t="s">
        <v>11260</v>
      </c>
      <c r="T1362" s="229">
        <v>45702</v>
      </c>
      <c r="U1362" s="230" t="s">
        <v>10277</v>
      </c>
      <c r="V1362" s="230" t="s">
        <v>11143</v>
      </c>
      <c r="W1362" s="230" t="s">
        <v>11143</v>
      </c>
      <c r="X1362" s="230" t="s">
        <v>4949</v>
      </c>
      <c r="Y1362" s="230"/>
      <c r="Z1362" s="230"/>
      <c r="AA1362" s="220">
        <v>202503</v>
      </c>
      <c r="AB1362" s="239"/>
      <c r="AC1362" s="240" t="s">
        <v>10280</v>
      </c>
      <c r="AD1362" s="240" t="s">
        <v>10252</v>
      </c>
      <c r="AE1362" s="241">
        <v>0</v>
      </c>
      <c r="AF1362" s="240" t="s">
        <v>10252</v>
      </c>
      <c r="AG1362" s="235" t="str">
        <f>IFERROR(VLOOKUP(작성용!A:A,RM!A:D,4,0),"-")</f>
        <v>-</v>
      </c>
      <c r="AH1362" s="9" t="s">
        <v>4949</v>
      </c>
      <c r="AI1362" s="231" t="s">
        <v>4949</v>
      </c>
      <c r="AJ1362" s="9" t="s">
        <v>4949</v>
      </c>
      <c r="AK1362" s="231" t="s">
        <v>3962</v>
      </c>
      <c r="AL1362" s="231">
        <v>1361</v>
      </c>
    </row>
    <row r="1363" spans="1:38" x14ac:dyDescent="0.3">
      <c r="A1363" s="225" t="s">
        <v>7690</v>
      </c>
      <c r="B1363" s="225" t="s">
        <v>7705</v>
      </c>
      <c r="C1363" s="237" t="s">
        <v>10273</v>
      </c>
      <c r="D1363" s="233" t="s">
        <v>9139</v>
      </c>
      <c r="E1363" s="232" t="s">
        <v>11261</v>
      </c>
      <c r="F1363" s="236" t="s">
        <v>10268</v>
      </c>
      <c r="G1363" s="210">
        <v>0</v>
      </c>
      <c r="H1363" s="227" t="s">
        <v>4949</v>
      </c>
      <c r="I1363" s="227"/>
      <c r="J1363" s="227"/>
      <c r="K1363" s="227"/>
      <c r="L1363" s="227"/>
      <c r="M1363" s="227"/>
      <c r="N1363" s="226" t="s">
        <v>10242</v>
      </c>
      <c r="O1363" s="226" t="s">
        <v>10895</v>
      </c>
      <c r="P1363" s="226" t="s">
        <v>10895</v>
      </c>
      <c r="Q1363" s="226" t="s">
        <v>10895</v>
      </c>
      <c r="R1363" s="228" t="s">
        <v>11262</v>
      </c>
      <c r="S1363" s="228" t="s">
        <v>11263</v>
      </c>
      <c r="T1363" s="229">
        <v>45702</v>
      </c>
      <c r="U1363" s="230" t="s">
        <v>10277</v>
      </c>
      <c r="V1363" s="230" t="s">
        <v>11143</v>
      </c>
      <c r="W1363" s="230" t="s">
        <v>11143</v>
      </c>
      <c r="X1363" s="230" t="s">
        <v>4949</v>
      </c>
      <c r="Y1363" s="230"/>
      <c r="Z1363" s="230"/>
      <c r="AA1363" s="220">
        <v>202503</v>
      </c>
      <c r="AB1363" s="239"/>
      <c r="AC1363" s="240" t="s">
        <v>10280</v>
      </c>
      <c r="AD1363" s="240" t="s">
        <v>10252</v>
      </c>
      <c r="AE1363" s="241">
        <v>0</v>
      </c>
      <c r="AF1363" s="240" t="s">
        <v>10252</v>
      </c>
      <c r="AG1363" s="235" t="str">
        <f>IFERROR(VLOOKUP(작성용!A:A,RM!A:D,4,0),"-")</f>
        <v>-</v>
      </c>
      <c r="AH1363" s="9" t="s">
        <v>4949</v>
      </c>
      <c r="AI1363" s="231" t="s">
        <v>4949</v>
      </c>
      <c r="AJ1363" s="9" t="s">
        <v>4949</v>
      </c>
      <c r="AK1363" s="231" t="s">
        <v>3962</v>
      </c>
      <c r="AL1363" s="231">
        <v>1362</v>
      </c>
    </row>
    <row r="1364" spans="1:38" x14ac:dyDescent="0.3">
      <c r="A1364" s="225" t="s">
        <v>7690</v>
      </c>
      <c r="B1364" s="225" t="s">
        <v>7705</v>
      </c>
      <c r="C1364" s="237" t="s">
        <v>10273</v>
      </c>
      <c r="D1364" s="233" t="s">
        <v>11264</v>
      </c>
      <c r="E1364" s="232" t="s">
        <v>11265</v>
      </c>
      <c r="F1364" s="236" t="s">
        <v>10268</v>
      </c>
      <c r="G1364" s="210">
        <v>0</v>
      </c>
      <c r="H1364" s="227" t="s">
        <v>4949</v>
      </c>
      <c r="I1364" s="227"/>
      <c r="J1364" s="227"/>
      <c r="K1364" s="227"/>
      <c r="L1364" s="227"/>
      <c r="M1364" s="227"/>
      <c r="N1364" s="226" t="s">
        <v>10242</v>
      </c>
      <c r="O1364" s="226" t="s">
        <v>10895</v>
      </c>
      <c r="P1364" s="226" t="s">
        <v>10895</v>
      </c>
      <c r="Q1364" s="226" t="s">
        <v>10895</v>
      </c>
      <c r="R1364" s="228" t="s">
        <v>11266</v>
      </c>
      <c r="S1364" s="228" t="s">
        <v>11267</v>
      </c>
      <c r="T1364" s="229">
        <v>45702</v>
      </c>
      <c r="U1364" s="230" t="s">
        <v>10277</v>
      </c>
      <c r="V1364" s="230" t="s">
        <v>11143</v>
      </c>
      <c r="W1364" s="230" t="s">
        <v>11143</v>
      </c>
      <c r="X1364" s="230" t="s">
        <v>4949</v>
      </c>
      <c r="Y1364" s="230"/>
      <c r="Z1364" s="230"/>
      <c r="AA1364" s="220">
        <v>202503</v>
      </c>
      <c r="AB1364" s="239"/>
      <c r="AC1364" s="240" t="s">
        <v>10280</v>
      </c>
      <c r="AD1364" s="240" t="s">
        <v>10252</v>
      </c>
      <c r="AE1364" s="241">
        <v>0</v>
      </c>
      <c r="AF1364" s="240" t="s">
        <v>10252</v>
      </c>
      <c r="AG1364" s="235" t="str">
        <f>IFERROR(VLOOKUP(작성용!A:A,RM!A:D,4,0),"-")</f>
        <v>-</v>
      </c>
      <c r="AH1364" s="9" t="s">
        <v>4949</v>
      </c>
      <c r="AI1364" s="231" t="s">
        <v>4949</v>
      </c>
      <c r="AJ1364" s="9" t="s">
        <v>4949</v>
      </c>
      <c r="AK1364" s="231" t="s">
        <v>3962</v>
      </c>
      <c r="AL1364" s="231">
        <v>1363</v>
      </c>
    </row>
    <row r="1365" spans="1:38" x14ac:dyDescent="0.3">
      <c r="A1365" s="225" t="s">
        <v>7690</v>
      </c>
      <c r="B1365" s="225" t="s">
        <v>7705</v>
      </c>
      <c r="C1365" s="237" t="s">
        <v>4021</v>
      </c>
      <c r="D1365" s="233" t="s">
        <v>11268</v>
      </c>
      <c r="E1365" s="232" t="s">
        <v>11269</v>
      </c>
      <c r="F1365" s="236" t="s">
        <v>10268</v>
      </c>
      <c r="G1365" s="210">
        <v>0</v>
      </c>
      <c r="H1365" s="227" t="s">
        <v>4949</v>
      </c>
      <c r="I1365" s="227"/>
      <c r="J1365" s="227"/>
      <c r="K1365" s="227"/>
      <c r="L1365" s="227"/>
      <c r="M1365" s="227"/>
      <c r="N1365" s="226" t="s">
        <v>10242</v>
      </c>
      <c r="O1365" s="226" t="s">
        <v>10895</v>
      </c>
      <c r="P1365" s="226" t="s">
        <v>10895</v>
      </c>
      <c r="Q1365" s="226" t="s">
        <v>10895</v>
      </c>
      <c r="R1365" s="228" t="s">
        <v>11270</v>
      </c>
      <c r="S1365" s="228" t="s">
        <v>11271</v>
      </c>
      <c r="T1365" s="229">
        <v>45702</v>
      </c>
      <c r="U1365" s="230" t="s">
        <v>10277</v>
      </c>
      <c r="V1365" s="230" t="s">
        <v>11143</v>
      </c>
      <c r="W1365" s="230" t="s">
        <v>11143</v>
      </c>
      <c r="X1365" s="230" t="s">
        <v>4949</v>
      </c>
      <c r="Y1365" s="230"/>
      <c r="Z1365" s="230"/>
      <c r="AA1365" s="220">
        <v>202503</v>
      </c>
      <c r="AB1365" s="239"/>
      <c r="AC1365" s="240" t="s">
        <v>10280</v>
      </c>
      <c r="AD1365" s="240" t="s">
        <v>10252</v>
      </c>
      <c r="AE1365" s="241">
        <v>0</v>
      </c>
      <c r="AF1365" s="240" t="s">
        <v>10252</v>
      </c>
      <c r="AG1365" s="235" t="str">
        <f>IFERROR(VLOOKUP(작성용!A:A,RM!A:D,4,0),"-")</f>
        <v>-</v>
      </c>
      <c r="AH1365" s="9" t="s">
        <v>4949</v>
      </c>
      <c r="AI1365" s="231" t="s">
        <v>4949</v>
      </c>
      <c r="AJ1365" s="9" t="s">
        <v>4949</v>
      </c>
      <c r="AK1365" s="231" t="s">
        <v>3962</v>
      </c>
      <c r="AL1365" s="231">
        <v>1364</v>
      </c>
    </row>
    <row r="1366" spans="1:38" x14ac:dyDescent="0.3">
      <c r="A1366" s="225" t="s">
        <v>7690</v>
      </c>
      <c r="B1366" s="225" t="s">
        <v>7705</v>
      </c>
      <c r="C1366" s="237" t="s">
        <v>4021</v>
      </c>
      <c r="D1366" s="233" t="s">
        <v>11272</v>
      </c>
      <c r="E1366" s="232" t="s">
        <v>11273</v>
      </c>
      <c r="F1366" s="236" t="s">
        <v>10268</v>
      </c>
      <c r="G1366" s="210">
        <v>0</v>
      </c>
      <c r="H1366" s="227" t="s">
        <v>4949</v>
      </c>
      <c r="I1366" s="227"/>
      <c r="J1366" s="227"/>
      <c r="K1366" s="227"/>
      <c r="L1366" s="227"/>
      <c r="M1366" s="227"/>
      <c r="N1366" s="226" t="s">
        <v>10242</v>
      </c>
      <c r="O1366" s="226" t="s">
        <v>10895</v>
      </c>
      <c r="P1366" s="226" t="s">
        <v>10895</v>
      </c>
      <c r="Q1366" s="226" t="s">
        <v>10895</v>
      </c>
      <c r="R1366" s="228" t="s">
        <v>11274</v>
      </c>
      <c r="S1366" s="228" t="s">
        <v>11275</v>
      </c>
      <c r="T1366" s="229">
        <v>45702</v>
      </c>
      <c r="U1366" s="230" t="s">
        <v>10277</v>
      </c>
      <c r="V1366" s="230" t="s">
        <v>11143</v>
      </c>
      <c r="W1366" s="230" t="s">
        <v>11143</v>
      </c>
      <c r="X1366" s="230" t="s">
        <v>4949</v>
      </c>
      <c r="Y1366" s="230"/>
      <c r="Z1366" s="230"/>
      <c r="AA1366" s="220">
        <v>202503</v>
      </c>
      <c r="AB1366" s="239"/>
      <c r="AC1366" s="240" t="s">
        <v>10280</v>
      </c>
      <c r="AD1366" s="240" t="s">
        <v>10252</v>
      </c>
      <c r="AE1366" s="241">
        <v>0</v>
      </c>
      <c r="AF1366" s="240" t="s">
        <v>10252</v>
      </c>
      <c r="AG1366" s="235" t="str">
        <f>IFERROR(VLOOKUP(작성용!A:A,RM!A:D,4,0),"-")</f>
        <v>-</v>
      </c>
      <c r="AH1366" s="9" t="s">
        <v>4949</v>
      </c>
      <c r="AI1366" s="231" t="s">
        <v>4949</v>
      </c>
      <c r="AJ1366" s="9" t="s">
        <v>4949</v>
      </c>
      <c r="AK1366" s="231" t="s">
        <v>3962</v>
      </c>
      <c r="AL1366" s="231">
        <v>1365</v>
      </c>
    </row>
    <row r="1367" spans="1:38" x14ac:dyDescent="0.3">
      <c r="A1367" s="225" t="s">
        <v>7690</v>
      </c>
      <c r="B1367" s="225" t="s">
        <v>7705</v>
      </c>
      <c r="C1367" s="237" t="s">
        <v>4021</v>
      </c>
      <c r="D1367" s="233" t="s">
        <v>10522</v>
      </c>
      <c r="E1367" s="232" t="s">
        <v>11276</v>
      </c>
      <c r="F1367" s="236" t="s">
        <v>10268</v>
      </c>
      <c r="G1367" s="210">
        <v>0</v>
      </c>
      <c r="H1367" s="227" t="s">
        <v>4949</v>
      </c>
      <c r="I1367" s="227"/>
      <c r="J1367" s="227"/>
      <c r="K1367" s="227"/>
      <c r="L1367" s="227"/>
      <c r="M1367" s="227"/>
      <c r="N1367" s="226" t="s">
        <v>10242</v>
      </c>
      <c r="O1367" s="226" t="s">
        <v>10895</v>
      </c>
      <c r="P1367" s="226" t="s">
        <v>10895</v>
      </c>
      <c r="Q1367" s="226" t="s">
        <v>10895</v>
      </c>
      <c r="R1367" s="228" t="s">
        <v>11277</v>
      </c>
      <c r="S1367" s="228" t="s">
        <v>11278</v>
      </c>
      <c r="T1367" s="229">
        <v>45702</v>
      </c>
      <c r="U1367" s="230" t="s">
        <v>10277</v>
      </c>
      <c r="V1367" s="230" t="s">
        <v>11143</v>
      </c>
      <c r="W1367" s="230" t="s">
        <v>11143</v>
      </c>
      <c r="X1367" s="230" t="s">
        <v>4949</v>
      </c>
      <c r="Y1367" s="230"/>
      <c r="Z1367" s="230"/>
      <c r="AA1367" s="220">
        <v>202503</v>
      </c>
      <c r="AB1367" s="239"/>
      <c r="AC1367" s="240" t="s">
        <v>10280</v>
      </c>
      <c r="AD1367" s="240" t="s">
        <v>10252</v>
      </c>
      <c r="AE1367" s="241">
        <v>0</v>
      </c>
      <c r="AF1367" s="240" t="s">
        <v>10252</v>
      </c>
      <c r="AG1367" s="235" t="str">
        <f>IFERROR(VLOOKUP(작성용!A:A,RM!A:D,4,0),"-")</f>
        <v>-</v>
      </c>
      <c r="AH1367" s="9" t="s">
        <v>4949</v>
      </c>
      <c r="AI1367" s="231" t="s">
        <v>4949</v>
      </c>
      <c r="AJ1367" s="9" t="s">
        <v>4949</v>
      </c>
      <c r="AK1367" s="231" t="s">
        <v>3962</v>
      </c>
      <c r="AL1367" s="231">
        <v>1366</v>
      </c>
    </row>
    <row r="1368" spans="1:38" x14ac:dyDescent="0.3">
      <c r="A1368" s="225" t="s">
        <v>7690</v>
      </c>
      <c r="B1368" s="225" t="s">
        <v>7705</v>
      </c>
      <c r="C1368" s="237" t="s">
        <v>4021</v>
      </c>
      <c r="D1368" s="233" t="s">
        <v>10967</v>
      </c>
      <c r="E1368" s="232" t="s">
        <v>11279</v>
      </c>
      <c r="F1368" s="236" t="s">
        <v>10268</v>
      </c>
      <c r="G1368" s="210">
        <v>0</v>
      </c>
      <c r="H1368" s="227" t="s">
        <v>4949</v>
      </c>
      <c r="I1368" s="227"/>
      <c r="J1368" s="227"/>
      <c r="K1368" s="227"/>
      <c r="L1368" s="227"/>
      <c r="M1368" s="227"/>
      <c r="N1368" s="226" t="s">
        <v>10242</v>
      </c>
      <c r="O1368" s="226" t="s">
        <v>10895</v>
      </c>
      <c r="P1368" s="226" t="s">
        <v>10895</v>
      </c>
      <c r="Q1368" s="226" t="s">
        <v>10895</v>
      </c>
      <c r="R1368" s="208" t="s">
        <v>9776</v>
      </c>
      <c r="S1368" s="228" t="s">
        <v>11280</v>
      </c>
      <c r="T1368" s="229">
        <v>45702</v>
      </c>
      <c r="U1368" s="230" t="s">
        <v>10277</v>
      </c>
      <c r="V1368" s="230" t="s">
        <v>11143</v>
      </c>
      <c r="W1368" s="230" t="s">
        <v>11143</v>
      </c>
      <c r="X1368" s="230" t="s">
        <v>4949</v>
      </c>
      <c r="Y1368" s="230"/>
      <c r="Z1368" s="230"/>
      <c r="AA1368" s="220">
        <v>202503</v>
      </c>
      <c r="AB1368" s="239"/>
      <c r="AC1368" s="240" t="s">
        <v>10280</v>
      </c>
      <c r="AD1368" s="240" t="s">
        <v>10252</v>
      </c>
      <c r="AE1368" s="241">
        <v>0</v>
      </c>
      <c r="AF1368" s="240" t="s">
        <v>10252</v>
      </c>
      <c r="AG1368" s="235" t="str">
        <f>IFERROR(VLOOKUP(작성용!A:A,RM!A:D,4,0),"-")</f>
        <v>-</v>
      </c>
      <c r="AH1368" s="9" t="s">
        <v>4949</v>
      </c>
      <c r="AI1368" s="231" t="s">
        <v>4949</v>
      </c>
      <c r="AJ1368" s="9" t="s">
        <v>4949</v>
      </c>
      <c r="AK1368" s="231" t="s">
        <v>3962</v>
      </c>
      <c r="AL1368" s="231">
        <v>1367</v>
      </c>
    </row>
    <row r="1369" spans="1:38" x14ac:dyDescent="0.3">
      <c r="A1369" s="225" t="s">
        <v>7690</v>
      </c>
      <c r="B1369" s="225" t="s">
        <v>7705</v>
      </c>
      <c r="C1369" s="237" t="s">
        <v>4021</v>
      </c>
      <c r="D1369" s="233" t="s">
        <v>11281</v>
      </c>
      <c r="E1369" s="232" t="s">
        <v>11282</v>
      </c>
      <c r="F1369" s="236" t="s">
        <v>10268</v>
      </c>
      <c r="G1369" s="210">
        <v>0</v>
      </c>
      <c r="H1369" s="227" t="s">
        <v>4949</v>
      </c>
      <c r="I1369" s="227"/>
      <c r="J1369" s="227"/>
      <c r="K1369" s="227"/>
      <c r="L1369" s="227"/>
      <c r="M1369" s="227"/>
      <c r="N1369" s="226" t="s">
        <v>10242</v>
      </c>
      <c r="O1369" s="226" t="s">
        <v>10895</v>
      </c>
      <c r="P1369" s="226" t="s">
        <v>10895</v>
      </c>
      <c r="Q1369" s="226" t="s">
        <v>10895</v>
      </c>
      <c r="R1369" s="228" t="s">
        <v>11283</v>
      </c>
      <c r="S1369" s="228" t="s">
        <v>11284</v>
      </c>
      <c r="T1369" s="229">
        <v>45702</v>
      </c>
      <c r="U1369" s="230" t="s">
        <v>10277</v>
      </c>
      <c r="V1369" s="230" t="s">
        <v>11143</v>
      </c>
      <c r="W1369" s="230" t="s">
        <v>11143</v>
      </c>
      <c r="X1369" s="230" t="s">
        <v>4949</v>
      </c>
      <c r="Y1369" s="230"/>
      <c r="Z1369" s="230"/>
      <c r="AA1369" s="220">
        <v>202503</v>
      </c>
      <c r="AB1369" s="239"/>
      <c r="AC1369" s="240" t="s">
        <v>10280</v>
      </c>
      <c r="AD1369" s="240" t="s">
        <v>10252</v>
      </c>
      <c r="AE1369" s="241">
        <v>0</v>
      </c>
      <c r="AF1369" s="240" t="s">
        <v>10252</v>
      </c>
      <c r="AG1369" s="235" t="str">
        <f>IFERROR(VLOOKUP(작성용!A:A,RM!A:D,4,0),"-")</f>
        <v>-</v>
      </c>
      <c r="AH1369" s="9" t="s">
        <v>4949</v>
      </c>
      <c r="AI1369" s="231" t="s">
        <v>4949</v>
      </c>
      <c r="AJ1369" s="9" t="s">
        <v>4949</v>
      </c>
      <c r="AK1369" s="231" t="s">
        <v>3962</v>
      </c>
      <c r="AL1369" s="231">
        <v>1368</v>
      </c>
    </row>
    <row r="1370" spans="1:38" x14ac:dyDescent="0.3">
      <c r="A1370" s="225" t="s">
        <v>7690</v>
      </c>
      <c r="B1370" s="225" t="s">
        <v>7705</v>
      </c>
      <c r="C1370" s="237" t="s">
        <v>4021</v>
      </c>
      <c r="D1370" s="233" t="s">
        <v>11285</v>
      </c>
      <c r="E1370" s="232" t="s">
        <v>11286</v>
      </c>
      <c r="F1370" s="236" t="s">
        <v>10268</v>
      </c>
      <c r="G1370" s="210">
        <v>0</v>
      </c>
      <c r="H1370" s="227" t="s">
        <v>4949</v>
      </c>
      <c r="I1370" s="227"/>
      <c r="J1370" s="227"/>
      <c r="K1370" s="227"/>
      <c r="L1370" s="227"/>
      <c r="M1370" s="227"/>
      <c r="N1370" s="226" t="s">
        <v>10242</v>
      </c>
      <c r="O1370" s="226" t="s">
        <v>10895</v>
      </c>
      <c r="P1370" s="226" t="s">
        <v>10895</v>
      </c>
      <c r="Q1370" s="226" t="s">
        <v>10895</v>
      </c>
      <c r="R1370" s="228" t="s">
        <v>11287</v>
      </c>
      <c r="S1370" s="228" t="s">
        <v>11288</v>
      </c>
      <c r="T1370" s="229">
        <v>45702</v>
      </c>
      <c r="U1370" s="230" t="s">
        <v>10277</v>
      </c>
      <c r="V1370" s="230" t="s">
        <v>11143</v>
      </c>
      <c r="W1370" s="230" t="s">
        <v>11143</v>
      </c>
      <c r="X1370" s="230" t="s">
        <v>4949</v>
      </c>
      <c r="Y1370" s="230"/>
      <c r="Z1370" s="230"/>
      <c r="AA1370" s="220">
        <v>202503</v>
      </c>
      <c r="AB1370" s="239"/>
      <c r="AC1370" s="240" t="s">
        <v>10280</v>
      </c>
      <c r="AD1370" s="240" t="s">
        <v>10252</v>
      </c>
      <c r="AE1370" s="241">
        <v>0</v>
      </c>
      <c r="AF1370" s="240" t="s">
        <v>10252</v>
      </c>
      <c r="AG1370" s="235" t="str">
        <f>IFERROR(VLOOKUP(작성용!A:A,RM!A:D,4,0),"-")</f>
        <v>-</v>
      </c>
      <c r="AH1370" s="9" t="s">
        <v>4949</v>
      </c>
      <c r="AI1370" s="231" t="s">
        <v>4949</v>
      </c>
      <c r="AJ1370" s="9" t="s">
        <v>4949</v>
      </c>
      <c r="AK1370" s="231" t="s">
        <v>3962</v>
      </c>
      <c r="AL1370" s="231">
        <v>1369</v>
      </c>
    </row>
    <row r="1371" spans="1:38" x14ac:dyDescent="0.3">
      <c r="A1371" s="225" t="s">
        <v>22</v>
      </c>
      <c r="B1371" s="225" t="s">
        <v>11289</v>
      </c>
      <c r="C1371" s="237" t="s">
        <v>10273</v>
      </c>
      <c r="D1371" s="233" t="s">
        <v>10583</v>
      </c>
      <c r="E1371" s="232" t="s">
        <v>5775</v>
      </c>
      <c r="F1371" s="236" t="s">
        <v>10268</v>
      </c>
      <c r="G1371" s="210">
        <v>0</v>
      </c>
      <c r="H1371" s="227" t="s">
        <v>10269</v>
      </c>
      <c r="I1371" s="227"/>
      <c r="J1371" s="227"/>
      <c r="K1371" s="227"/>
      <c r="L1371" s="227"/>
      <c r="M1371" s="227"/>
      <c r="N1371" s="227" t="s">
        <v>10572</v>
      </c>
      <c r="O1371" s="242" t="s">
        <v>11290</v>
      </c>
      <c r="P1371" s="242" t="s">
        <v>11291</v>
      </c>
      <c r="Q1371" s="221" t="s">
        <v>11292</v>
      </c>
      <c r="R1371" s="208" t="s">
        <v>5776</v>
      </c>
      <c r="S1371" s="209">
        <v>410000068</v>
      </c>
      <c r="T1371" s="229">
        <v>45702</v>
      </c>
      <c r="U1371" s="230" t="s">
        <v>10277</v>
      </c>
      <c r="V1371" s="230" t="s">
        <v>10263</v>
      </c>
      <c r="W1371" s="230" t="s">
        <v>10263</v>
      </c>
      <c r="X1371" s="230" t="s">
        <v>10271</v>
      </c>
      <c r="Y1371" s="230"/>
      <c r="Z1371" s="230" t="s">
        <v>10264</v>
      </c>
      <c r="AA1371" s="220">
        <v>202503</v>
      </c>
      <c r="AB1371" s="239"/>
      <c r="AC1371" s="229" t="s">
        <v>10280</v>
      </c>
      <c r="AD1371" s="240" t="s">
        <v>10252</v>
      </c>
      <c r="AE1371" s="241">
        <v>0</v>
      </c>
      <c r="AF1371" s="240" t="s">
        <v>10252</v>
      </c>
      <c r="AG1371" s="235" t="str">
        <f>IFERROR(VLOOKUP(작성용!A:A,RM!A:D,4,0),"-")</f>
        <v>정은채/김태현</v>
      </c>
      <c r="AH1371" s="9" t="s">
        <v>11293</v>
      </c>
      <c r="AI1371" s="231" t="s">
        <v>11294</v>
      </c>
      <c r="AJ1371" s="231" t="s">
        <v>11295</v>
      </c>
      <c r="AK1371" s="231" t="s">
        <v>3962</v>
      </c>
      <c r="AL1371" s="231">
        <v>1370</v>
      </c>
    </row>
    <row r="1372" spans="1:38" x14ac:dyDescent="0.3">
      <c r="A1372" s="225" t="s">
        <v>22</v>
      </c>
      <c r="B1372" s="225" t="s">
        <v>11289</v>
      </c>
      <c r="C1372" s="237" t="s">
        <v>10273</v>
      </c>
      <c r="D1372" s="233" t="s">
        <v>11296</v>
      </c>
      <c r="E1372" s="232" t="s">
        <v>5777</v>
      </c>
      <c r="F1372" s="236" t="s">
        <v>10268</v>
      </c>
      <c r="G1372" s="210">
        <v>0</v>
      </c>
      <c r="H1372" s="227" t="s">
        <v>10269</v>
      </c>
      <c r="I1372" s="227"/>
      <c r="J1372" s="227"/>
      <c r="K1372" s="227"/>
      <c r="L1372" s="227"/>
      <c r="M1372" s="227"/>
      <c r="N1372" s="227" t="s">
        <v>10572</v>
      </c>
      <c r="O1372" s="242" t="s">
        <v>11297</v>
      </c>
      <c r="P1372" s="242" t="s">
        <v>6494</v>
      </c>
      <c r="Q1372" s="221" t="s">
        <v>11292</v>
      </c>
      <c r="R1372" s="208" t="s">
        <v>5778</v>
      </c>
      <c r="S1372" s="209">
        <v>410000082</v>
      </c>
      <c r="T1372" s="229">
        <v>45702</v>
      </c>
      <c r="U1372" s="230" t="s">
        <v>10277</v>
      </c>
      <c r="V1372" s="230" t="s">
        <v>10263</v>
      </c>
      <c r="W1372" s="230" t="s">
        <v>10263</v>
      </c>
      <c r="X1372" s="230" t="s">
        <v>10271</v>
      </c>
      <c r="Y1372" s="230"/>
      <c r="Z1372" s="230" t="s">
        <v>10264</v>
      </c>
      <c r="AA1372" s="220">
        <v>202503</v>
      </c>
      <c r="AB1372" s="239"/>
      <c r="AC1372" s="229" t="s">
        <v>10280</v>
      </c>
      <c r="AD1372" s="240" t="s">
        <v>10252</v>
      </c>
      <c r="AE1372" s="241">
        <v>0</v>
      </c>
      <c r="AF1372" s="240" t="s">
        <v>10252</v>
      </c>
      <c r="AG1372" s="235" t="str">
        <f>IFERROR(VLOOKUP(작성용!A:A,RM!A:D,4,0),"-")</f>
        <v>정은채/김태현</v>
      </c>
      <c r="AH1372" s="9" t="s">
        <v>11293</v>
      </c>
      <c r="AI1372" s="231" t="s">
        <v>11294</v>
      </c>
      <c r="AJ1372" s="231" t="s">
        <v>11295</v>
      </c>
      <c r="AK1372" s="231" t="s">
        <v>3962</v>
      </c>
      <c r="AL1372" s="231">
        <v>1371</v>
      </c>
    </row>
    <row r="1373" spans="1:38" x14ac:dyDescent="0.3">
      <c r="A1373" s="225" t="s">
        <v>22</v>
      </c>
      <c r="B1373" s="225" t="s">
        <v>11289</v>
      </c>
      <c r="C1373" s="237" t="s">
        <v>10273</v>
      </c>
      <c r="D1373" s="233" t="s">
        <v>11047</v>
      </c>
      <c r="E1373" s="232" t="s">
        <v>6407</v>
      </c>
      <c r="F1373" s="236" t="s">
        <v>10268</v>
      </c>
      <c r="G1373" s="210">
        <v>0</v>
      </c>
      <c r="H1373" s="227" t="s">
        <v>10269</v>
      </c>
      <c r="I1373" s="227"/>
      <c r="J1373" s="227"/>
      <c r="K1373" s="227"/>
      <c r="L1373" s="227"/>
      <c r="M1373" s="227"/>
      <c r="N1373" s="227" t="s">
        <v>10572</v>
      </c>
      <c r="O1373" s="242" t="s">
        <v>11297</v>
      </c>
      <c r="P1373" s="242" t="s">
        <v>11298</v>
      </c>
      <c r="Q1373" s="221" t="s">
        <v>11292</v>
      </c>
      <c r="R1373" s="208" t="s">
        <v>6408</v>
      </c>
      <c r="S1373" s="209">
        <v>410000170</v>
      </c>
      <c r="T1373" s="229">
        <v>45702</v>
      </c>
      <c r="U1373" s="230" t="s">
        <v>10277</v>
      </c>
      <c r="V1373" s="230" t="s">
        <v>10263</v>
      </c>
      <c r="W1373" s="230" t="s">
        <v>10263</v>
      </c>
      <c r="X1373" s="230" t="s">
        <v>10271</v>
      </c>
      <c r="Y1373" s="230"/>
      <c r="Z1373" s="230" t="s">
        <v>10264</v>
      </c>
      <c r="AA1373" s="220">
        <v>202503</v>
      </c>
      <c r="AB1373" s="239"/>
      <c r="AC1373" s="229" t="s">
        <v>10280</v>
      </c>
      <c r="AD1373" s="240" t="s">
        <v>10252</v>
      </c>
      <c r="AE1373" s="241">
        <v>0</v>
      </c>
      <c r="AF1373" s="240" t="s">
        <v>10252</v>
      </c>
      <c r="AG1373" s="235" t="str">
        <f>IFERROR(VLOOKUP(작성용!A:A,RM!A:D,4,0),"-")</f>
        <v>정은채/김태현</v>
      </c>
      <c r="AH1373" s="9" t="s">
        <v>11293</v>
      </c>
      <c r="AI1373" s="231" t="s">
        <v>11294</v>
      </c>
      <c r="AJ1373" s="231" t="s">
        <v>11295</v>
      </c>
      <c r="AK1373" s="231" t="s">
        <v>3962</v>
      </c>
      <c r="AL1373" s="231">
        <v>1372</v>
      </c>
    </row>
    <row r="1374" spans="1:38" x14ac:dyDescent="0.3">
      <c r="A1374" s="225" t="s">
        <v>22</v>
      </c>
      <c r="B1374" s="225" t="s">
        <v>11289</v>
      </c>
      <c r="C1374" s="237" t="s">
        <v>3683</v>
      </c>
      <c r="D1374" s="233" t="s">
        <v>11299</v>
      </c>
      <c r="E1374" s="232" t="s">
        <v>5783</v>
      </c>
      <c r="F1374" s="236" t="s">
        <v>10268</v>
      </c>
      <c r="G1374" s="210">
        <v>0</v>
      </c>
      <c r="H1374" s="227" t="s">
        <v>10269</v>
      </c>
      <c r="I1374" s="227"/>
      <c r="J1374" s="227"/>
      <c r="K1374" s="227"/>
      <c r="L1374" s="227"/>
      <c r="M1374" s="227"/>
      <c r="N1374" s="227" t="s">
        <v>10572</v>
      </c>
      <c r="O1374" s="242" t="s">
        <v>11297</v>
      </c>
      <c r="P1374" s="242" t="s">
        <v>11298</v>
      </c>
      <c r="Q1374" s="221" t="s">
        <v>11292</v>
      </c>
      <c r="R1374" s="208" t="s">
        <v>5784</v>
      </c>
      <c r="S1374" s="209">
        <v>410000189</v>
      </c>
      <c r="T1374" s="229">
        <v>45702</v>
      </c>
      <c r="U1374" s="230" t="s">
        <v>10277</v>
      </c>
      <c r="V1374" s="230" t="s">
        <v>10263</v>
      </c>
      <c r="W1374" s="230" t="s">
        <v>10263</v>
      </c>
      <c r="X1374" s="230" t="s">
        <v>10271</v>
      </c>
      <c r="Y1374" s="230"/>
      <c r="Z1374" s="230" t="s">
        <v>10264</v>
      </c>
      <c r="AA1374" s="220">
        <v>202503</v>
      </c>
      <c r="AB1374" s="239"/>
      <c r="AC1374" s="229" t="s">
        <v>10280</v>
      </c>
      <c r="AD1374" s="240" t="s">
        <v>10252</v>
      </c>
      <c r="AE1374" s="241">
        <v>0</v>
      </c>
      <c r="AF1374" s="240" t="s">
        <v>10252</v>
      </c>
      <c r="AG1374" s="235" t="str">
        <f>IFERROR(VLOOKUP(작성용!A:A,RM!A:D,4,0),"-")</f>
        <v>정은채/김태현</v>
      </c>
      <c r="AH1374" s="9" t="s">
        <v>11293</v>
      </c>
      <c r="AI1374" s="231" t="s">
        <v>11294</v>
      </c>
      <c r="AJ1374" s="231" t="s">
        <v>11295</v>
      </c>
      <c r="AK1374" s="231" t="s">
        <v>3962</v>
      </c>
      <c r="AL1374" s="231">
        <v>1373</v>
      </c>
    </row>
    <row r="1375" spans="1:38" x14ac:dyDescent="0.3">
      <c r="A1375" s="225" t="s">
        <v>22</v>
      </c>
      <c r="B1375" s="225" t="s">
        <v>11289</v>
      </c>
      <c r="C1375" s="237" t="s">
        <v>10273</v>
      </c>
      <c r="D1375" s="233" t="s">
        <v>11300</v>
      </c>
      <c r="E1375" s="232" t="s">
        <v>6211</v>
      </c>
      <c r="F1375" s="236" t="s">
        <v>10268</v>
      </c>
      <c r="G1375" s="210">
        <v>0</v>
      </c>
      <c r="H1375" s="227" t="s">
        <v>10269</v>
      </c>
      <c r="I1375" s="227"/>
      <c r="J1375" s="227"/>
      <c r="K1375" s="227"/>
      <c r="L1375" s="227"/>
      <c r="M1375" s="227"/>
      <c r="N1375" s="227" t="s">
        <v>10572</v>
      </c>
      <c r="O1375" s="242" t="s">
        <v>11297</v>
      </c>
      <c r="P1375" s="242" t="s">
        <v>11298</v>
      </c>
      <c r="Q1375" s="221" t="s">
        <v>11292</v>
      </c>
      <c r="R1375" s="208" t="s">
        <v>6212</v>
      </c>
      <c r="S1375" s="209">
        <v>410000195</v>
      </c>
      <c r="T1375" s="229">
        <v>45702</v>
      </c>
      <c r="U1375" s="230" t="s">
        <v>10277</v>
      </c>
      <c r="V1375" s="230" t="s">
        <v>10263</v>
      </c>
      <c r="W1375" s="230" t="s">
        <v>10263</v>
      </c>
      <c r="X1375" s="230" t="s">
        <v>10271</v>
      </c>
      <c r="Y1375" s="230"/>
      <c r="Z1375" s="230" t="s">
        <v>10264</v>
      </c>
      <c r="AA1375" s="220">
        <v>202503</v>
      </c>
      <c r="AB1375" s="239"/>
      <c r="AC1375" s="229" t="s">
        <v>10280</v>
      </c>
      <c r="AD1375" s="240" t="s">
        <v>10252</v>
      </c>
      <c r="AE1375" s="241">
        <v>0</v>
      </c>
      <c r="AF1375" s="240" t="s">
        <v>10252</v>
      </c>
      <c r="AG1375" s="235" t="str">
        <f>IFERROR(VLOOKUP(작성용!A:A,RM!A:D,4,0),"-")</f>
        <v>정은채/김태현</v>
      </c>
      <c r="AH1375" s="9" t="s">
        <v>11293</v>
      </c>
      <c r="AI1375" s="231" t="s">
        <v>11294</v>
      </c>
      <c r="AJ1375" s="231" t="s">
        <v>11295</v>
      </c>
      <c r="AK1375" s="231" t="s">
        <v>3962</v>
      </c>
      <c r="AL1375" s="231">
        <v>1374</v>
      </c>
    </row>
    <row r="1376" spans="1:38" x14ac:dyDescent="0.3">
      <c r="A1376" s="225" t="s">
        <v>22</v>
      </c>
      <c r="B1376" s="225" t="s">
        <v>11289</v>
      </c>
      <c r="C1376" s="237" t="s">
        <v>10273</v>
      </c>
      <c r="D1376" s="233" t="s">
        <v>11029</v>
      </c>
      <c r="E1376" s="232" t="s">
        <v>6397</v>
      </c>
      <c r="F1376" s="236" t="s">
        <v>10268</v>
      </c>
      <c r="G1376" s="210">
        <v>0</v>
      </c>
      <c r="H1376" s="227" t="s">
        <v>10269</v>
      </c>
      <c r="I1376" s="227"/>
      <c r="J1376" s="227"/>
      <c r="K1376" s="227"/>
      <c r="L1376" s="227"/>
      <c r="M1376" s="227"/>
      <c r="N1376" s="227" t="s">
        <v>10572</v>
      </c>
      <c r="O1376" s="242" t="s">
        <v>11297</v>
      </c>
      <c r="P1376" s="242" t="s">
        <v>11298</v>
      </c>
      <c r="Q1376" s="221" t="s">
        <v>11292</v>
      </c>
      <c r="R1376" s="208" t="s">
        <v>6398</v>
      </c>
      <c r="S1376" s="209">
        <v>410000209</v>
      </c>
      <c r="T1376" s="229">
        <v>45702</v>
      </c>
      <c r="U1376" s="230" t="s">
        <v>10277</v>
      </c>
      <c r="V1376" s="230" t="s">
        <v>10263</v>
      </c>
      <c r="W1376" s="230" t="s">
        <v>10263</v>
      </c>
      <c r="X1376" s="230" t="s">
        <v>10271</v>
      </c>
      <c r="Y1376" s="230"/>
      <c r="Z1376" s="230" t="s">
        <v>10264</v>
      </c>
      <c r="AA1376" s="220">
        <v>202503</v>
      </c>
      <c r="AB1376" s="239"/>
      <c r="AC1376" s="229" t="s">
        <v>10280</v>
      </c>
      <c r="AD1376" s="240" t="s">
        <v>10252</v>
      </c>
      <c r="AE1376" s="241">
        <v>0</v>
      </c>
      <c r="AF1376" s="240" t="s">
        <v>10252</v>
      </c>
      <c r="AG1376" s="235" t="str">
        <f>IFERROR(VLOOKUP(작성용!A:A,RM!A:D,4,0),"-")</f>
        <v>정은채/김태현</v>
      </c>
      <c r="AH1376" s="9" t="s">
        <v>11293</v>
      </c>
      <c r="AI1376" s="231" t="s">
        <v>11294</v>
      </c>
      <c r="AJ1376" s="231" t="s">
        <v>11295</v>
      </c>
      <c r="AK1376" s="231" t="s">
        <v>3962</v>
      </c>
      <c r="AL1376" s="231">
        <v>1375</v>
      </c>
    </row>
    <row r="1377" spans="1:38" x14ac:dyDescent="0.3">
      <c r="A1377" s="225" t="s">
        <v>22</v>
      </c>
      <c r="B1377" s="225" t="s">
        <v>11289</v>
      </c>
      <c r="C1377" s="237" t="s">
        <v>10273</v>
      </c>
      <c r="D1377" s="233" t="s">
        <v>11301</v>
      </c>
      <c r="E1377" s="232" t="s">
        <v>5739</v>
      </c>
      <c r="F1377" s="236" t="s">
        <v>10268</v>
      </c>
      <c r="G1377" s="210">
        <v>0</v>
      </c>
      <c r="H1377" s="227" t="s">
        <v>10269</v>
      </c>
      <c r="I1377" s="227"/>
      <c r="J1377" s="227"/>
      <c r="K1377" s="227"/>
      <c r="L1377" s="227"/>
      <c r="M1377" s="227"/>
      <c r="N1377" s="227" t="s">
        <v>10572</v>
      </c>
      <c r="O1377" s="242" t="s">
        <v>11297</v>
      </c>
      <c r="P1377" s="242" t="s">
        <v>11298</v>
      </c>
      <c r="Q1377" s="221" t="s">
        <v>11292</v>
      </c>
      <c r="R1377" s="208" t="s">
        <v>5740</v>
      </c>
      <c r="S1377" s="209">
        <v>410000216</v>
      </c>
      <c r="T1377" s="229">
        <v>45702</v>
      </c>
      <c r="U1377" s="230" t="s">
        <v>10277</v>
      </c>
      <c r="V1377" s="230" t="s">
        <v>10263</v>
      </c>
      <c r="W1377" s="230" t="s">
        <v>10263</v>
      </c>
      <c r="X1377" s="230" t="s">
        <v>10271</v>
      </c>
      <c r="Y1377" s="230"/>
      <c r="Z1377" s="230" t="s">
        <v>10264</v>
      </c>
      <c r="AA1377" s="220">
        <v>202503</v>
      </c>
      <c r="AB1377" s="239"/>
      <c r="AC1377" s="229" t="s">
        <v>10280</v>
      </c>
      <c r="AD1377" s="240" t="s">
        <v>10252</v>
      </c>
      <c r="AE1377" s="241">
        <v>0</v>
      </c>
      <c r="AF1377" s="240" t="s">
        <v>10252</v>
      </c>
      <c r="AG1377" s="235" t="str">
        <f>IFERROR(VLOOKUP(작성용!A:A,RM!A:D,4,0),"-")</f>
        <v>정은채/김태현</v>
      </c>
      <c r="AH1377" s="9" t="s">
        <v>11293</v>
      </c>
      <c r="AI1377" s="231" t="s">
        <v>11294</v>
      </c>
      <c r="AJ1377" s="231" t="s">
        <v>11295</v>
      </c>
      <c r="AK1377" s="231" t="s">
        <v>3962</v>
      </c>
      <c r="AL1377" s="231">
        <v>1376</v>
      </c>
    </row>
    <row r="1378" spans="1:38" x14ac:dyDescent="0.3">
      <c r="A1378" s="225" t="s">
        <v>22</v>
      </c>
      <c r="B1378" s="225" t="s">
        <v>11289</v>
      </c>
      <c r="C1378" s="237" t="s">
        <v>10273</v>
      </c>
      <c r="D1378" s="233" t="s">
        <v>11041</v>
      </c>
      <c r="E1378" s="232" t="s">
        <v>6251</v>
      </c>
      <c r="F1378" s="236" t="s">
        <v>10268</v>
      </c>
      <c r="G1378" s="210">
        <v>0</v>
      </c>
      <c r="H1378" s="227" t="s">
        <v>10269</v>
      </c>
      <c r="I1378" s="227"/>
      <c r="J1378" s="227"/>
      <c r="K1378" s="227"/>
      <c r="L1378" s="227"/>
      <c r="M1378" s="227"/>
      <c r="N1378" s="227" t="s">
        <v>3533</v>
      </c>
      <c r="O1378" s="242" t="s">
        <v>11297</v>
      </c>
      <c r="P1378" s="242" t="s">
        <v>11298</v>
      </c>
      <c r="Q1378" s="221" t="s">
        <v>11292</v>
      </c>
      <c r="R1378" s="208" t="s">
        <v>6252</v>
      </c>
      <c r="S1378" s="209">
        <v>410000262</v>
      </c>
      <c r="T1378" s="229">
        <v>45702</v>
      </c>
      <c r="U1378" s="230" t="s">
        <v>10277</v>
      </c>
      <c r="V1378" s="230" t="s">
        <v>10263</v>
      </c>
      <c r="W1378" s="230" t="s">
        <v>10263</v>
      </c>
      <c r="X1378" s="230" t="s">
        <v>10271</v>
      </c>
      <c r="Y1378" s="230"/>
      <c r="Z1378" s="230" t="s">
        <v>10264</v>
      </c>
      <c r="AA1378" s="220">
        <v>202503</v>
      </c>
      <c r="AB1378" s="239"/>
      <c r="AC1378" s="229" t="s">
        <v>10280</v>
      </c>
      <c r="AD1378" s="240" t="s">
        <v>10252</v>
      </c>
      <c r="AE1378" s="241">
        <v>0</v>
      </c>
      <c r="AF1378" s="240" t="s">
        <v>10252</v>
      </c>
      <c r="AG1378" s="235" t="str">
        <f>IFERROR(VLOOKUP(작성용!A:A,RM!A:D,4,0),"-")</f>
        <v>정은채/김태현</v>
      </c>
      <c r="AH1378" s="9" t="s">
        <v>11293</v>
      </c>
      <c r="AI1378" s="231" t="s">
        <v>11294</v>
      </c>
      <c r="AJ1378" s="231" t="s">
        <v>11295</v>
      </c>
      <c r="AK1378" s="231" t="s">
        <v>3962</v>
      </c>
      <c r="AL1378" s="231">
        <v>1377</v>
      </c>
    </row>
    <row r="1379" spans="1:38" x14ac:dyDescent="0.3">
      <c r="A1379" s="225" t="s">
        <v>22</v>
      </c>
      <c r="B1379" s="225" t="s">
        <v>11289</v>
      </c>
      <c r="C1379" s="237" t="s">
        <v>10273</v>
      </c>
      <c r="D1379" s="233" t="s">
        <v>11007</v>
      </c>
      <c r="E1379" s="232" t="s">
        <v>6383</v>
      </c>
      <c r="F1379" s="236" t="s">
        <v>10268</v>
      </c>
      <c r="G1379" s="210">
        <v>0</v>
      </c>
      <c r="H1379" s="227" t="s">
        <v>10269</v>
      </c>
      <c r="I1379" s="227"/>
      <c r="J1379" s="227"/>
      <c r="K1379" s="227"/>
      <c r="L1379" s="227"/>
      <c r="M1379" s="227"/>
      <c r="N1379" s="227" t="s">
        <v>10572</v>
      </c>
      <c r="O1379" s="242" t="s">
        <v>11297</v>
      </c>
      <c r="P1379" s="242" t="s">
        <v>11298</v>
      </c>
      <c r="Q1379" s="221" t="s">
        <v>11292</v>
      </c>
      <c r="R1379" s="208" t="s">
        <v>6384</v>
      </c>
      <c r="S1379" s="209">
        <v>410000281</v>
      </c>
      <c r="T1379" s="229">
        <v>45702</v>
      </c>
      <c r="U1379" s="230" t="s">
        <v>10277</v>
      </c>
      <c r="V1379" s="230" t="s">
        <v>10263</v>
      </c>
      <c r="W1379" s="230" t="s">
        <v>10263</v>
      </c>
      <c r="X1379" s="230" t="s">
        <v>10271</v>
      </c>
      <c r="Y1379" s="230"/>
      <c r="Z1379" s="230" t="s">
        <v>10264</v>
      </c>
      <c r="AA1379" s="220">
        <v>202503</v>
      </c>
      <c r="AB1379" s="239"/>
      <c r="AC1379" s="229" t="s">
        <v>10280</v>
      </c>
      <c r="AD1379" s="240" t="s">
        <v>10252</v>
      </c>
      <c r="AE1379" s="241">
        <v>0</v>
      </c>
      <c r="AF1379" s="240" t="s">
        <v>10252</v>
      </c>
      <c r="AG1379" s="235" t="str">
        <f>IFERROR(VLOOKUP(작성용!A:A,RM!A:D,4,0),"-")</f>
        <v>정은채/김태현</v>
      </c>
      <c r="AH1379" s="9" t="s">
        <v>11293</v>
      </c>
      <c r="AI1379" s="231" t="s">
        <v>11294</v>
      </c>
      <c r="AJ1379" s="231" t="s">
        <v>11295</v>
      </c>
      <c r="AK1379" s="231" t="s">
        <v>3962</v>
      </c>
      <c r="AL1379" s="231">
        <v>1378</v>
      </c>
    </row>
    <row r="1380" spans="1:38" x14ac:dyDescent="0.3">
      <c r="A1380" s="225" t="s">
        <v>22</v>
      </c>
      <c r="B1380" s="225" t="s">
        <v>11289</v>
      </c>
      <c r="C1380" s="237" t="s">
        <v>10273</v>
      </c>
      <c r="D1380" s="233" t="s">
        <v>11302</v>
      </c>
      <c r="E1380" s="232" t="s">
        <v>6495</v>
      </c>
      <c r="F1380" s="236" t="s">
        <v>10268</v>
      </c>
      <c r="G1380" s="210">
        <v>0</v>
      </c>
      <c r="H1380" s="227" t="s">
        <v>10269</v>
      </c>
      <c r="I1380" s="227"/>
      <c r="J1380" s="227"/>
      <c r="K1380" s="227"/>
      <c r="L1380" s="227"/>
      <c r="M1380" s="227"/>
      <c r="N1380" s="227" t="s">
        <v>10572</v>
      </c>
      <c r="O1380" s="242" t="s">
        <v>11297</v>
      </c>
      <c r="P1380" s="242" t="s">
        <v>11298</v>
      </c>
      <c r="Q1380" s="221" t="s">
        <v>11292</v>
      </c>
      <c r="R1380" s="208" t="s">
        <v>6496</v>
      </c>
      <c r="S1380" s="209">
        <v>410000316</v>
      </c>
      <c r="T1380" s="229">
        <v>45702</v>
      </c>
      <c r="U1380" s="230" t="s">
        <v>10277</v>
      </c>
      <c r="V1380" s="230" t="s">
        <v>10263</v>
      </c>
      <c r="W1380" s="230" t="s">
        <v>10263</v>
      </c>
      <c r="X1380" s="230" t="s">
        <v>10271</v>
      </c>
      <c r="Y1380" s="230"/>
      <c r="Z1380" s="230" t="s">
        <v>10264</v>
      </c>
      <c r="AA1380" s="220">
        <v>202503</v>
      </c>
      <c r="AB1380" s="239"/>
      <c r="AC1380" s="229" t="s">
        <v>10280</v>
      </c>
      <c r="AD1380" s="240" t="s">
        <v>10252</v>
      </c>
      <c r="AE1380" s="241">
        <v>0</v>
      </c>
      <c r="AF1380" s="240" t="s">
        <v>10252</v>
      </c>
      <c r="AG1380" s="235" t="str">
        <f>IFERROR(VLOOKUP(작성용!A:A,RM!A:D,4,0),"-")</f>
        <v>정은채/김태현</v>
      </c>
      <c r="AH1380" s="9" t="s">
        <v>11293</v>
      </c>
      <c r="AI1380" s="231" t="s">
        <v>11294</v>
      </c>
      <c r="AJ1380" s="231" t="s">
        <v>4949</v>
      </c>
      <c r="AK1380" s="231" t="s">
        <v>3962</v>
      </c>
      <c r="AL1380" s="231">
        <v>1379</v>
      </c>
    </row>
    <row r="1381" spans="1:38" x14ac:dyDescent="0.3">
      <c r="A1381" s="225" t="s">
        <v>22</v>
      </c>
      <c r="B1381" s="225" t="s">
        <v>11289</v>
      </c>
      <c r="C1381" s="237" t="s">
        <v>10273</v>
      </c>
      <c r="D1381" s="233" t="s">
        <v>11303</v>
      </c>
      <c r="E1381" s="232" t="s">
        <v>6247</v>
      </c>
      <c r="F1381" s="236" t="s">
        <v>10268</v>
      </c>
      <c r="G1381" s="210">
        <v>0</v>
      </c>
      <c r="H1381" s="227" t="s">
        <v>10269</v>
      </c>
      <c r="I1381" s="227"/>
      <c r="J1381" s="227"/>
      <c r="K1381" s="227"/>
      <c r="L1381" s="227"/>
      <c r="M1381" s="227"/>
      <c r="N1381" s="227" t="s">
        <v>10572</v>
      </c>
      <c r="O1381" s="242" t="s">
        <v>11297</v>
      </c>
      <c r="P1381" s="242" t="s">
        <v>11298</v>
      </c>
      <c r="Q1381" s="221" t="s">
        <v>6493</v>
      </c>
      <c r="R1381" s="208" t="s">
        <v>6248</v>
      </c>
      <c r="S1381" s="209">
        <v>410000319</v>
      </c>
      <c r="T1381" s="229">
        <v>45702</v>
      </c>
      <c r="U1381" s="230" t="s">
        <v>10277</v>
      </c>
      <c r="V1381" s="230" t="s">
        <v>10263</v>
      </c>
      <c r="W1381" s="230" t="s">
        <v>10263</v>
      </c>
      <c r="X1381" s="230" t="s">
        <v>10271</v>
      </c>
      <c r="Y1381" s="230"/>
      <c r="Z1381" s="230" t="s">
        <v>10264</v>
      </c>
      <c r="AA1381" s="220">
        <v>202503</v>
      </c>
      <c r="AB1381" s="239"/>
      <c r="AC1381" s="229" t="s">
        <v>10280</v>
      </c>
      <c r="AD1381" s="240" t="s">
        <v>10252</v>
      </c>
      <c r="AE1381" s="241">
        <v>0</v>
      </c>
      <c r="AF1381" s="240" t="s">
        <v>10252</v>
      </c>
      <c r="AG1381" s="235" t="str">
        <f>IFERROR(VLOOKUP(작성용!A:A,RM!A:D,4,0),"-")</f>
        <v>정은채/김태현</v>
      </c>
      <c r="AH1381" s="9" t="s">
        <v>11293</v>
      </c>
      <c r="AI1381" s="231" t="s">
        <v>11294</v>
      </c>
      <c r="AJ1381" s="231" t="s">
        <v>11295</v>
      </c>
      <c r="AK1381" s="231" t="s">
        <v>3962</v>
      </c>
      <c r="AL1381" s="231">
        <v>1380</v>
      </c>
    </row>
    <row r="1382" spans="1:38" x14ac:dyDescent="0.3">
      <c r="A1382" s="225" t="s">
        <v>22</v>
      </c>
      <c r="B1382" s="225" t="s">
        <v>11289</v>
      </c>
      <c r="C1382" s="237" t="s">
        <v>10273</v>
      </c>
      <c r="D1382" s="233" t="s">
        <v>11304</v>
      </c>
      <c r="E1382" s="232" t="s">
        <v>5828</v>
      </c>
      <c r="F1382" s="236" t="s">
        <v>10268</v>
      </c>
      <c r="G1382" s="210">
        <v>0</v>
      </c>
      <c r="H1382" s="227" t="s">
        <v>10269</v>
      </c>
      <c r="I1382" s="227"/>
      <c r="J1382" s="227"/>
      <c r="K1382" s="227"/>
      <c r="L1382" s="227"/>
      <c r="M1382" s="227"/>
      <c r="N1382" s="227" t="s">
        <v>10572</v>
      </c>
      <c r="O1382" s="242" t="s">
        <v>11297</v>
      </c>
      <c r="P1382" s="242" t="s">
        <v>11298</v>
      </c>
      <c r="Q1382" s="221" t="s">
        <v>11292</v>
      </c>
      <c r="R1382" s="208" t="s">
        <v>5829</v>
      </c>
      <c r="S1382" s="209">
        <v>410000320</v>
      </c>
      <c r="T1382" s="229">
        <v>45702</v>
      </c>
      <c r="U1382" s="230" t="s">
        <v>10277</v>
      </c>
      <c r="V1382" s="230" t="s">
        <v>10263</v>
      </c>
      <c r="W1382" s="230" t="s">
        <v>10263</v>
      </c>
      <c r="X1382" s="230" t="s">
        <v>10271</v>
      </c>
      <c r="Y1382" s="230"/>
      <c r="Z1382" s="230" t="s">
        <v>10264</v>
      </c>
      <c r="AA1382" s="220">
        <v>202503</v>
      </c>
      <c r="AB1382" s="239"/>
      <c r="AC1382" s="229" t="s">
        <v>10280</v>
      </c>
      <c r="AD1382" s="240" t="s">
        <v>10252</v>
      </c>
      <c r="AE1382" s="241">
        <v>0</v>
      </c>
      <c r="AF1382" s="240" t="s">
        <v>10252</v>
      </c>
      <c r="AG1382" s="235" t="str">
        <f>IFERROR(VLOOKUP(작성용!A:A,RM!A:D,4,0),"-")</f>
        <v>정은채/김태현</v>
      </c>
      <c r="AH1382" s="9" t="s">
        <v>11293</v>
      </c>
      <c r="AI1382" s="231" t="s">
        <v>11294</v>
      </c>
      <c r="AJ1382" s="231" t="s">
        <v>11295</v>
      </c>
      <c r="AK1382" s="231" t="s">
        <v>3962</v>
      </c>
      <c r="AL1382" s="231">
        <v>1381</v>
      </c>
    </row>
    <row r="1383" spans="1:38" x14ac:dyDescent="0.3">
      <c r="A1383" s="225" t="s">
        <v>22</v>
      </c>
      <c r="B1383" s="225" t="s">
        <v>11289</v>
      </c>
      <c r="C1383" s="237" t="s">
        <v>10273</v>
      </c>
      <c r="D1383" s="233" t="s">
        <v>11305</v>
      </c>
      <c r="E1383" s="232" t="s">
        <v>5555</v>
      </c>
      <c r="F1383" s="236" t="s">
        <v>10268</v>
      </c>
      <c r="G1383" s="210">
        <v>0</v>
      </c>
      <c r="H1383" s="227" t="s">
        <v>10269</v>
      </c>
      <c r="I1383" s="227"/>
      <c r="J1383" s="227"/>
      <c r="K1383" s="227"/>
      <c r="L1383" s="227"/>
      <c r="M1383" s="227"/>
      <c r="N1383" s="227" t="s">
        <v>10572</v>
      </c>
      <c r="O1383" s="242" t="s">
        <v>11297</v>
      </c>
      <c r="P1383" s="242" t="s">
        <v>11298</v>
      </c>
      <c r="Q1383" s="221" t="s">
        <v>11292</v>
      </c>
      <c r="R1383" s="208" t="s">
        <v>5556</v>
      </c>
      <c r="S1383" s="209">
        <v>410000345</v>
      </c>
      <c r="T1383" s="229">
        <v>45702</v>
      </c>
      <c r="U1383" s="230" t="s">
        <v>10277</v>
      </c>
      <c r="V1383" s="230" t="s">
        <v>10263</v>
      </c>
      <c r="W1383" s="230" t="s">
        <v>10263</v>
      </c>
      <c r="X1383" s="230" t="s">
        <v>10271</v>
      </c>
      <c r="Y1383" s="230"/>
      <c r="Z1383" s="230" t="s">
        <v>10264</v>
      </c>
      <c r="AA1383" s="220">
        <v>202503</v>
      </c>
      <c r="AB1383" s="239"/>
      <c r="AC1383" s="229" t="s">
        <v>10280</v>
      </c>
      <c r="AD1383" s="240" t="s">
        <v>10252</v>
      </c>
      <c r="AE1383" s="241">
        <v>0</v>
      </c>
      <c r="AF1383" s="240" t="s">
        <v>10252</v>
      </c>
      <c r="AG1383" s="235" t="str">
        <f>IFERROR(VLOOKUP(작성용!A:A,RM!A:D,4,0),"-")</f>
        <v>정은채/김태현</v>
      </c>
      <c r="AH1383" s="9" t="s">
        <v>11293</v>
      </c>
      <c r="AI1383" s="231" t="s">
        <v>11294</v>
      </c>
      <c r="AJ1383" s="231" t="s">
        <v>11295</v>
      </c>
      <c r="AK1383" s="231" t="s">
        <v>3962</v>
      </c>
      <c r="AL1383" s="231">
        <v>1382</v>
      </c>
    </row>
    <row r="1384" spans="1:38" x14ac:dyDescent="0.3">
      <c r="A1384" s="225" t="s">
        <v>22</v>
      </c>
      <c r="B1384" s="225" t="s">
        <v>11289</v>
      </c>
      <c r="C1384" s="237" t="s">
        <v>10273</v>
      </c>
      <c r="D1384" s="233" t="s">
        <v>11306</v>
      </c>
      <c r="E1384" s="232" t="s">
        <v>5508</v>
      </c>
      <c r="F1384" s="236" t="s">
        <v>10268</v>
      </c>
      <c r="G1384" s="210">
        <v>0</v>
      </c>
      <c r="H1384" s="227" t="s">
        <v>10269</v>
      </c>
      <c r="I1384" s="227"/>
      <c r="J1384" s="227"/>
      <c r="K1384" s="227"/>
      <c r="L1384" s="227"/>
      <c r="M1384" s="227"/>
      <c r="N1384" s="227" t="s">
        <v>10572</v>
      </c>
      <c r="O1384" s="242" t="s">
        <v>11297</v>
      </c>
      <c r="P1384" s="242" t="s">
        <v>11298</v>
      </c>
      <c r="Q1384" s="221" t="s">
        <v>11292</v>
      </c>
      <c r="R1384" s="208" t="s">
        <v>5509</v>
      </c>
      <c r="S1384" s="209">
        <v>410000359</v>
      </c>
      <c r="T1384" s="229">
        <v>45702</v>
      </c>
      <c r="U1384" s="230" t="s">
        <v>10277</v>
      </c>
      <c r="V1384" s="230" t="s">
        <v>10263</v>
      </c>
      <c r="W1384" s="230" t="s">
        <v>10263</v>
      </c>
      <c r="X1384" s="230" t="s">
        <v>10271</v>
      </c>
      <c r="Y1384" s="230"/>
      <c r="Z1384" s="230" t="s">
        <v>10264</v>
      </c>
      <c r="AA1384" s="220">
        <v>202503</v>
      </c>
      <c r="AB1384" s="239"/>
      <c r="AC1384" s="229" t="s">
        <v>10280</v>
      </c>
      <c r="AD1384" s="240" t="s">
        <v>10252</v>
      </c>
      <c r="AE1384" s="241">
        <v>0</v>
      </c>
      <c r="AF1384" s="240" t="s">
        <v>10252</v>
      </c>
      <c r="AG1384" s="235" t="str">
        <f>IFERROR(VLOOKUP(작성용!A:A,RM!A:D,4,0),"-")</f>
        <v>정은채/김태현</v>
      </c>
      <c r="AH1384" s="9" t="s">
        <v>11293</v>
      </c>
      <c r="AI1384" s="231" t="s">
        <v>11294</v>
      </c>
      <c r="AJ1384" s="231" t="s">
        <v>11295</v>
      </c>
      <c r="AK1384" s="231" t="s">
        <v>3962</v>
      </c>
      <c r="AL1384" s="231">
        <v>1383</v>
      </c>
    </row>
    <row r="1385" spans="1:38" x14ac:dyDescent="0.3">
      <c r="A1385" s="225" t="s">
        <v>22</v>
      </c>
      <c r="B1385" s="225" t="s">
        <v>11289</v>
      </c>
      <c r="C1385" s="237" t="s">
        <v>10273</v>
      </c>
      <c r="D1385" s="233" t="s">
        <v>11307</v>
      </c>
      <c r="E1385" s="232" t="s">
        <v>6498</v>
      </c>
      <c r="F1385" s="236" t="s">
        <v>10268</v>
      </c>
      <c r="G1385" s="210">
        <v>0</v>
      </c>
      <c r="H1385" s="227" t="s">
        <v>10269</v>
      </c>
      <c r="I1385" s="227"/>
      <c r="J1385" s="227"/>
      <c r="K1385" s="227"/>
      <c r="L1385" s="227"/>
      <c r="M1385" s="227"/>
      <c r="N1385" s="227" t="s">
        <v>10572</v>
      </c>
      <c r="O1385" s="242" t="s">
        <v>11297</v>
      </c>
      <c r="P1385" s="242" t="s">
        <v>11298</v>
      </c>
      <c r="Q1385" s="221" t="s">
        <v>11292</v>
      </c>
      <c r="R1385" s="208" t="s">
        <v>6499</v>
      </c>
      <c r="S1385" s="209">
        <v>410000364</v>
      </c>
      <c r="T1385" s="229">
        <v>45702</v>
      </c>
      <c r="U1385" s="230" t="s">
        <v>10277</v>
      </c>
      <c r="V1385" s="230" t="s">
        <v>10263</v>
      </c>
      <c r="W1385" s="230" t="s">
        <v>10263</v>
      </c>
      <c r="X1385" s="230" t="s">
        <v>10271</v>
      </c>
      <c r="Y1385" s="230"/>
      <c r="Z1385" s="230" t="s">
        <v>10264</v>
      </c>
      <c r="AA1385" s="220">
        <v>202503</v>
      </c>
      <c r="AB1385" s="239"/>
      <c r="AC1385" s="229" t="s">
        <v>10280</v>
      </c>
      <c r="AD1385" s="240" t="s">
        <v>10252</v>
      </c>
      <c r="AE1385" s="241">
        <v>0</v>
      </c>
      <c r="AF1385" s="240" t="s">
        <v>10252</v>
      </c>
      <c r="AG1385" s="235" t="str">
        <f>IFERROR(VLOOKUP(작성용!A:A,RM!A:D,4,0),"-")</f>
        <v>정은채/김태현</v>
      </c>
      <c r="AH1385" s="9" t="s">
        <v>11293</v>
      </c>
      <c r="AI1385" s="231" t="s">
        <v>11294</v>
      </c>
      <c r="AJ1385" s="231" t="s">
        <v>11295</v>
      </c>
      <c r="AK1385" s="231" t="s">
        <v>3962</v>
      </c>
      <c r="AL1385" s="231">
        <v>1384</v>
      </c>
    </row>
    <row r="1386" spans="1:38" x14ac:dyDescent="0.3">
      <c r="A1386" s="225" t="s">
        <v>22</v>
      </c>
      <c r="B1386" s="225" t="s">
        <v>11289</v>
      </c>
      <c r="C1386" s="237" t="s">
        <v>10273</v>
      </c>
      <c r="D1386" s="233" t="s">
        <v>11308</v>
      </c>
      <c r="E1386" s="232" t="s">
        <v>6500</v>
      </c>
      <c r="F1386" s="236" t="s">
        <v>10268</v>
      </c>
      <c r="G1386" s="210">
        <v>0</v>
      </c>
      <c r="H1386" s="227" t="s">
        <v>10269</v>
      </c>
      <c r="I1386" s="227"/>
      <c r="J1386" s="227"/>
      <c r="K1386" s="227"/>
      <c r="L1386" s="227"/>
      <c r="M1386" s="227"/>
      <c r="N1386" s="227" t="s">
        <v>10572</v>
      </c>
      <c r="O1386" s="242" t="s">
        <v>11297</v>
      </c>
      <c r="P1386" s="242" t="s">
        <v>11298</v>
      </c>
      <c r="Q1386" s="221" t="s">
        <v>11292</v>
      </c>
      <c r="R1386" s="208" t="s">
        <v>6501</v>
      </c>
      <c r="S1386" s="209">
        <v>410000369</v>
      </c>
      <c r="T1386" s="229">
        <v>45702</v>
      </c>
      <c r="U1386" s="230" t="s">
        <v>10277</v>
      </c>
      <c r="V1386" s="230" t="s">
        <v>10263</v>
      </c>
      <c r="W1386" s="230" t="s">
        <v>10263</v>
      </c>
      <c r="X1386" s="230" t="s">
        <v>10271</v>
      </c>
      <c r="Y1386" s="230"/>
      <c r="Z1386" s="230" t="s">
        <v>10264</v>
      </c>
      <c r="AA1386" s="220">
        <v>202503</v>
      </c>
      <c r="AB1386" s="239"/>
      <c r="AC1386" s="229" t="s">
        <v>10280</v>
      </c>
      <c r="AD1386" s="240" t="s">
        <v>10252</v>
      </c>
      <c r="AE1386" s="241">
        <v>0</v>
      </c>
      <c r="AF1386" s="240" t="s">
        <v>10252</v>
      </c>
      <c r="AG1386" s="235" t="str">
        <f>IFERROR(VLOOKUP(작성용!A:A,RM!A:D,4,0),"-")</f>
        <v>정은채/김태현</v>
      </c>
      <c r="AH1386" s="9" t="s">
        <v>11293</v>
      </c>
      <c r="AI1386" s="231" t="s">
        <v>11294</v>
      </c>
      <c r="AJ1386" s="231" t="s">
        <v>4949</v>
      </c>
      <c r="AK1386" s="231" t="s">
        <v>3962</v>
      </c>
      <c r="AL1386" s="231">
        <v>1385</v>
      </c>
    </row>
    <row r="1387" spans="1:38" x14ac:dyDescent="0.3">
      <c r="A1387" s="225" t="s">
        <v>22</v>
      </c>
      <c r="B1387" s="225" t="s">
        <v>11289</v>
      </c>
      <c r="C1387" s="237" t="s">
        <v>10273</v>
      </c>
      <c r="D1387" s="233" t="s">
        <v>11309</v>
      </c>
      <c r="E1387" s="232" t="s">
        <v>6503</v>
      </c>
      <c r="F1387" s="236" t="s">
        <v>10268</v>
      </c>
      <c r="G1387" s="210">
        <v>0</v>
      </c>
      <c r="H1387" s="227" t="s">
        <v>10269</v>
      </c>
      <c r="I1387" s="227"/>
      <c r="J1387" s="227"/>
      <c r="K1387" s="227"/>
      <c r="L1387" s="227"/>
      <c r="M1387" s="227"/>
      <c r="N1387" s="227" t="s">
        <v>10572</v>
      </c>
      <c r="O1387" s="242" t="s">
        <v>11297</v>
      </c>
      <c r="P1387" s="242" t="s">
        <v>11298</v>
      </c>
      <c r="Q1387" s="221" t="s">
        <v>11292</v>
      </c>
      <c r="R1387" s="208" t="s">
        <v>6504</v>
      </c>
      <c r="S1387" s="209">
        <v>410000373</v>
      </c>
      <c r="T1387" s="229">
        <v>45702</v>
      </c>
      <c r="U1387" s="230" t="s">
        <v>10277</v>
      </c>
      <c r="V1387" s="230" t="s">
        <v>10263</v>
      </c>
      <c r="W1387" s="230" t="s">
        <v>10263</v>
      </c>
      <c r="X1387" s="230" t="s">
        <v>10271</v>
      </c>
      <c r="Y1387" s="230"/>
      <c r="Z1387" s="230" t="s">
        <v>10264</v>
      </c>
      <c r="AA1387" s="220">
        <v>202503</v>
      </c>
      <c r="AB1387" s="239"/>
      <c r="AC1387" s="229" t="s">
        <v>10280</v>
      </c>
      <c r="AD1387" s="240" t="s">
        <v>10252</v>
      </c>
      <c r="AE1387" s="241">
        <v>0</v>
      </c>
      <c r="AF1387" s="240" t="s">
        <v>10252</v>
      </c>
      <c r="AG1387" s="235" t="str">
        <f>IFERROR(VLOOKUP(작성용!A:A,RM!A:D,4,0),"-")</f>
        <v>정은채/김태현</v>
      </c>
      <c r="AH1387" s="9" t="s">
        <v>11293</v>
      </c>
      <c r="AI1387" s="231" t="s">
        <v>11294</v>
      </c>
      <c r="AJ1387" s="231" t="s">
        <v>11295</v>
      </c>
      <c r="AK1387" s="231" t="s">
        <v>3962</v>
      </c>
      <c r="AL1387" s="231">
        <v>1386</v>
      </c>
    </row>
    <row r="1388" spans="1:38" x14ac:dyDescent="0.3">
      <c r="A1388" s="225" t="s">
        <v>22</v>
      </c>
      <c r="B1388" s="225" t="s">
        <v>11289</v>
      </c>
      <c r="C1388" s="237" t="s">
        <v>10273</v>
      </c>
      <c r="D1388" s="233" t="s">
        <v>10720</v>
      </c>
      <c r="E1388" s="232" t="s">
        <v>3756</v>
      </c>
      <c r="F1388" s="236" t="s">
        <v>10268</v>
      </c>
      <c r="G1388" s="210">
        <v>0</v>
      </c>
      <c r="H1388" s="227" t="s">
        <v>10269</v>
      </c>
      <c r="I1388" s="227"/>
      <c r="J1388" s="227"/>
      <c r="K1388" s="227"/>
      <c r="L1388" s="227"/>
      <c r="M1388" s="227"/>
      <c r="N1388" s="227" t="s">
        <v>10572</v>
      </c>
      <c r="O1388" s="242" t="s">
        <v>11297</v>
      </c>
      <c r="P1388" s="242" t="s">
        <v>11298</v>
      </c>
      <c r="Q1388" s="221" t="s">
        <v>11292</v>
      </c>
      <c r="R1388" s="208" t="s">
        <v>3757</v>
      </c>
      <c r="S1388" s="209">
        <v>410000380</v>
      </c>
      <c r="T1388" s="229">
        <v>45702</v>
      </c>
      <c r="U1388" s="230" t="s">
        <v>10277</v>
      </c>
      <c r="V1388" s="230" t="s">
        <v>10263</v>
      </c>
      <c r="W1388" s="230" t="s">
        <v>10263</v>
      </c>
      <c r="X1388" s="230" t="s">
        <v>10271</v>
      </c>
      <c r="Y1388" s="230"/>
      <c r="Z1388" s="230" t="s">
        <v>10264</v>
      </c>
      <c r="AA1388" s="220">
        <v>202503</v>
      </c>
      <c r="AB1388" s="239"/>
      <c r="AC1388" s="229" t="s">
        <v>10280</v>
      </c>
      <c r="AD1388" s="240" t="s">
        <v>10252</v>
      </c>
      <c r="AE1388" s="241">
        <v>0</v>
      </c>
      <c r="AF1388" s="240" t="s">
        <v>10252</v>
      </c>
      <c r="AG1388" s="235" t="str">
        <f>IFERROR(VLOOKUP(작성용!A:A,RM!A:D,4,0),"-")</f>
        <v>정은채/김태현</v>
      </c>
      <c r="AH1388" s="9" t="s">
        <v>11293</v>
      </c>
      <c r="AI1388" s="231" t="s">
        <v>11294</v>
      </c>
      <c r="AJ1388" s="231" t="s">
        <v>11295</v>
      </c>
      <c r="AK1388" s="231" t="s">
        <v>3962</v>
      </c>
      <c r="AL1388" s="231">
        <v>1387</v>
      </c>
    </row>
    <row r="1389" spans="1:38" x14ac:dyDescent="0.3">
      <c r="A1389" s="225" t="s">
        <v>22</v>
      </c>
      <c r="B1389" s="225" t="s">
        <v>11289</v>
      </c>
      <c r="C1389" s="237" t="s">
        <v>10273</v>
      </c>
      <c r="D1389" s="233" t="s">
        <v>11310</v>
      </c>
      <c r="E1389" s="232" t="s">
        <v>5611</v>
      </c>
      <c r="F1389" s="236" t="s">
        <v>10268</v>
      </c>
      <c r="G1389" s="210">
        <v>0</v>
      </c>
      <c r="H1389" s="227" t="s">
        <v>10269</v>
      </c>
      <c r="I1389" s="227"/>
      <c r="J1389" s="227"/>
      <c r="K1389" s="227"/>
      <c r="L1389" s="227"/>
      <c r="M1389" s="227"/>
      <c r="N1389" s="227" t="s">
        <v>10572</v>
      </c>
      <c r="O1389" s="242" t="s">
        <v>11297</v>
      </c>
      <c r="P1389" s="242" t="s">
        <v>11298</v>
      </c>
      <c r="Q1389" s="221" t="s">
        <v>11292</v>
      </c>
      <c r="R1389" s="208" t="s">
        <v>5612</v>
      </c>
      <c r="S1389" s="209">
        <v>410000384</v>
      </c>
      <c r="T1389" s="229">
        <v>45702</v>
      </c>
      <c r="U1389" s="230" t="s">
        <v>10277</v>
      </c>
      <c r="V1389" s="230" t="s">
        <v>10263</v>
      </c>
      <c r="W1389" s="230" t="s">
        <v>10263</v>
      </c>
      <c r="X1389" s="230" t="s">
        <v>10271</v>
      </c>
      <c r="Y1389" s="230"/>
      <c r="Z1389" s="230" t="s">
        <v>10264</v>
      </c>
      <c r="AA1389" s="220">
        <v>202503</v>
      </c>
      <c r="AB1389" s="239"/>
      <c r="AC1389" s="229" t="s">
        <v>10280</v>
      </c>
      <c r="AD1389" s="240" t="s">
        <v>10252</v>
      </c>
      <c r="AE1389" s="241">
        <v>0</v>
      </c>
      <c r="AF1389" s="240" t="s">
        <v>10252</v>
      </c>
      <c r="AG1389" s="235" t="str">
        <f>IFERROR(VLOOKUP(작성용!A:A,RM!A:D,4,0),"-")</f>
        <v>정은채/김태현</v>
      </c>
      <c r="AH1389" s="9" t="s">
        <v>11293</v>
      </c>
      <c r="AI1389" s="231" t="s">
        <v>11294</v>
      </c>
      <c r="AJ1389" s="231" t="s">
        <v>11295</v>
      </c>
      <c r="AK1389" s="231" t="s">
        <v>3962</v>
      </c>
      <c r="AL1389" s="231">
        <v>1388</v>
      </c>
    </row>
    <row r="1390" spans="1:38" x14ac:dyDescent="0.3">
      <c r="A1390" s="225" t="s">
        <v>22</v>
      </c>
      <c r="B1390" s="225" t="s">
        <v>11289</v>
      </c>
      <c r="C1390" s="237" t="s">
        <v>10273</v>
      </c>
      <c r="D1390" s="233" t="s">
        <v>11311</v>
      </c>
      <c r="E1390" s="232" t="s">
        <v>6505</v>
      </c>
      <c r="F1390" s="236" t="s">
        <v>10268</v>
      </c>
      <c r="G1390" s="210">
        <v>0</v>
      </c>
      <c r="H1390" s="227" t="s">
        <v>10269</v>
      </c>
      <c r="I1390" s="227"/>
      <c r="J1390" s="227"/>
      <c r="K1390" s="227"/>
      <c r="L1390" s="227"/>
      <c r="M1390" s="227"/>
      <c r="N1390" s="227" t="s">
        <v>10572</v>
      </c>
      <c r="O1390" s="242" t="s">
        <v>11297</v>
      </c>
      <c r="P1390" s="242" t="s">
        <v>11298</v>
      </c>
      <c r="Q1390" s="221" t="s">
        <v>11292</v>
      </c>
      <c r="R1390" s="208" t="s">
        <v>6506</v>
      </c>
      <c r="S1390" s="209">
        <v>410000385</v>
      </c>
      <c r="T1390" s="229">
        <v>45702</v>
      </c>
      <c r="U1390" s="230" t="s">
        <v>10277</v>
      </c>
      <c r="V1390" s="230" t="s">
        <v>10263</v>
      </c>
      <c r="W1390" s="230" t="s">
        <v>10263</v>
      </c>
      <c r="X1390" s="230" t="s">
        <v>10271</v>
      </c>
      <c r="Y1390" s="230"/>
      <c r="Z1390" s="230" t="s">
        <v>10264</v>
      </c>
      <c r="AA1390" s="220">
        <v>202503</v>
      </c>
      <c r="AB1390" s="239"/>
      <c r="AC1390" s="229" t="s">
        <v>10280</v>
      </c>
      <c r="AD1390" s="240" t="s">
        <v>10252</v>
      </c>
      <c r="AE1390" s="241">
        <v>0</v>
      </c>
      <c r="AF1390" s="240" t="s">
        <v>10252</v>
      </c>
      <c r="AG1390" s="235" t="str">
        <f>IFERROR(VLOOKUP(작성용!A:A,RM!A:D,4,0),"-")</f>
        <v>정은채/김태현</v>
      </c>
      <c r="AH1390" s="9" t="s">
        <v>11293</v>
      </c>
      <c r="AI1390" s="231" t="s">
        <v>11294</v>
      </c>
      <c r="AJ1390" s="231" t="s">
        <v>4949</v>
      </c>
      <c r="AK1390" s="231" t="s">
        <v>3962</v>
      </c>
      <c r="AL1390" s="231">
        <v>1389</v>
      </c>
    </row>
    <row r="1391" spans="1:38" x14ac:dyDescent="0.3">
      <c r="A1391" s="225" t="s">
        <v>22</v>
      </c>
      <c r="B1391" s="225" t="s">
        <v>11289</v>
      </c>
      <c r="C1391" s="237" t="s">
        <v>10273</v>
      </c>
      <c r="D1391" s="233" t="s">
        <v>11312</v>
      </c>
      <c r="E1391" s="232" t="s">
        <v>5538</v>
      </c>
      <c r="F1391" s="236" t="s">
        <v>10268</v>
      </c>
      <c r="G1391" s="210">
        <v>0</v>
      </c>
      <c r="H1391" s="227" t="s">
        <v>10269</v>
      </c>
      <c r="I1391" s="227"/>
      <c r="J1391" s="227"/>
      <c r="K1391" s="227"/>
      <c r="L1391" s="227"/>
      <c r="M1391" s="227"/>
      <c r="N1391" s="227" t="s">
        <v>10572</v>
      </c>
      <c r="O1391" s="242" t="s">
        <v>11297</v>
      </c>
      <c r="P1391" s="242" t="s">
        <v>11298</v>
      </c>
      <c r="Q1391" s="221" t="s">
        <v>11292</v>
      </c>
      <c r="R1391" s="208" t="s">
        <v>5539</v>
      </c>
      <c r="S1391" s="209">
        <v>410000387</v>
      </c>
      <c r="T1391" s="229">
        <v>45702</v>
      </c>
      <c r="U1391" s="230" t="s">
        <v>10277</v>
      </c>
      <c r="V1391" s="230" t="s">
        <v>10263</v>
      </c>
      <c r="W1391" s="230" t="s">
        <v>10263</v>
      </c>
      <c r="X1391" s="230" t="s">
        <v>10271</v>
      </c>
      <c r="Y1391" s="230"/>
      <c r="Z1391" s="230" t="s">
        <v>10264</v>
      </c>
      <c r="AA1391" s="220">
        <v>202503</v>
      </c>
      <c r="AB1391" s="239"/>
      <c r="AC1391" s="229" t="s">
        <v>10280</v>
      </c>
      <c r="AD1391" s="240" t="s">
        <v>10252</v>
      </c>
      <c r="AE1391" s="241">
        <v>0</v>
      </c>
      <c r="AF1391" s="240" t="s">
        <v>10252</v>
      </c>
      <c r="AG1391" s="235" t="str">
        <f>IFERROR(VLOOKUP(작성용!A:A,RM!A:D,4,0),"-")</f>
        <v>정은채/김태현</v>
      </c>
      <c r="AH1391" s="9" t="s">
        <v>11293</v>
      </c>
      <c r="AI1391" s="231" t="s">
        <v>11294</v>
      </c>
      <c r="AJ1391" s="231" t="s">
        <v>4949</v>
      </c>
      <c r="AK1391" s="231" t="s">
        <v>3962</v>
      </c>
      <c r="AL1391" s="231">
        <v>1390</v>
      </c>
    </row>
    <row r="1392" spans="1:38" x14ac:dyDescent="0.3">
      <c r="A1392" s="225" t="s">
        <v>22</v>
      </c>
      <c r="B1392" s="225" t="s">
        <v>11289</v>
      </c>
      <c r="C1392" s="237" t="s">
        <v>10273</v>
      </c>
      <c r="D1392" s="233" t="s">
        <v>11313</v>
      </c>
      <c r="E1392" s="232" t="s">
        <v>5560</v>
      </c>
      <c r="F1392" s="236" t="s">
        <v>10268</v>
      </c>
      <c r="G1392" s="210">
        <v>0</v>
      </c>
      <c r="H1392" s="227" t="s">
        <v>10269</v>
      </c>
      <c r="I1392" s="227"/>
      <c r="J1392" s="227"/>
      <c r="K1392" s="227"/>
      <c r="L1392" s="227"/>
      <c r="M1392" s="227"/>
      <c r="N1392" s="227" t="s">
        <v>10572</v>
      </c>
      <c r="O1392" s="242" t="s">
        <v>11297</v>
      </c>
      <c r="P1392" s="242" t="s">
        <v>11298</v>
      </c>
      <c r="Q1392" s="221" t="s">
        <v>11292</v>
      </c>
      <c r="R1392" s="208" t="s">
        <v>5561</v>
      </c>
      <c r="S1392" s="209">
        <v>410000390</v>
      </c>
      <c r="T1392" s="229">
        <v>45702</v>
      </c>
      <c r="U1392" s="230" t="s">
        <v>10277</v>
      </c>
      <c r="V1392" s="230" t="s">
        <v>10263</v>
      </c>
      <c r="W1392" s="230" t="s">
        <v>10263</v>
      </c>
      <c r="X1392" s="230" t="s">
        <v>10271</v>
      </c>
      <c r="Y1392" s="230"/>
      <c r="Z1392" s="230" t="s">
        <v>10264</v>
      </c>
      <c r="AA1392" s="220">
        <v>202503</v>
      </c>
      <c r="AB1392" s="239"/>
      <c r="AC1392" s="229" t="s">
        <v>10280</v>
      </c>
      <c r="AD1392" s="240" t="s">
        <v>10252</v>
      </c>
      <c r="AE1392" s="241">
        <v>0</v>
      </c>
      <c r="AF1392" s="240" t="s">
        <v>10252</v>
      </c>
      <c r="AG1392" s="235" t="str">
        <f>IFERROR(VLOOKUP(작성용!A:A,RM!A:D,4,0),"-")</f>
        <v>정은채/김태현</v>
      </c>
      <c r="AH1392" s="9" t="s">
        <v>11293</v>
      </c>
      <c r="AI1392" s="231" t="s">
        <v>11294</v>
      </c>
      <c r="AJ1392" s="231" t="s">
        <v>11295</v>
      </c>
      <c r="AK1392" s="231" t="s">
        <v>3962</v>
      </c>
      <c r="AL1392" s="231">
        <v>1391</v>
      </c>
    </row>
    <row r="1393" spans="1:38" x14ac:dyDescent="0.3">
      <c r="A1393" s="225" t="s">
        <v>22</v>
      </c>
      <c r="B1393" s="225" t="s">
        <v>11289</v>
      </c>
      <c r="C1393" s="237" t="s">
        <v>10273</v>
      </c>
      <c r="D1393" s="233" t="s">
        <v>11314</v>
      </c>
      <c r="E1393" s="232" t="s">
        <v>6507</v>
      </c>
      <c r="F1393" s="236" t="s">
        <v>10268</v>
      </c>
      <c r="G1393" s="210">
        <v>0</v>
      </c>
      <c r="H1393" s="227" t="s">
        <v>10269</v>
      </c>
      <c r="I1393" s="227"/>
      <c r="J1393" s="227"/>
      <c r="K1393" s="227"/>
      <c r="L1393" s="227"/>
      <c r="M1393" s="227"/>
      <c r="N1393" s="227" t="s">
        <v>10572</v>
      </c>
      <c r="O1393" s="242" t="s">
        <v>11297</v>
      </c>
      <c r="P1393" s="242" t="s">
        <v>11298</v>
      </c>
      <c r="Q1393" s="221" t="s">
        <v>11292</v>
      </c>
      <c r="R1393" s="208" t="s">
        <v>6508</v>
      </c>
      <c r="S1393" s="209">
        <v>410000398</v>
      </c>
      <c r="T1393" s="229">
        <v>45702</v>
      </c>
      <c r="U1393" s="230" t="s">
        <v>10277</v>
      </c>
      <c r="V1393" s="230" t="s">
        <v>10263</v>
      </c>
      <c r="W1393" s="230" t="s">
        <v>10263</v>
      </c>
      <c r="X1393" s="230" t="s">
        <v>10271</v>
      </c>
      <c r="Y1393" s="230"/>
      <c r="Z1393" s="230" t="s">
        <v>10264</v>
      </c>
      <c r="AA1393" s="220">
        <v>202503</v>
      </c>
      <c r="AB1393" s="239"/>
      <c r="AC1393" s="229" t="s">
        <v>10280</v>
      </c>
      <c r="AD1393" s="240" t="s">
        <v>10252</v>
      </c>
      <c r="AE1393" s="241">
        <v>0</v>
      </c>
      <c r="AF1393" s="240" t="s">
        <v>10252</v>
      </c>
      <c r="AG1393" s="235" t="str">
        <f>IFERROR(VLOOKUP(작성용!A:A,RM!A:D,4,0),"-")</f>
        <v>정은채/김태현</v>
      </c>
      <c r="AH1393" s="9" t="s">
        <v>11293</v>
      </c>
      <c r="AI1393" s="231" t="s">
        <v>11294</v>
      </c>
      <c r="AJ1393" s="231" t="s">
        <v>11295</v>
      </c>
      <c r="AK1393" s="231" t="s">
        <v>3962</v>
      </c>
      <c r="AL1393" s="231">
        <v>1392</v>
      </c>
    </row>
    <row r="1394" spans="1:38" x14ac:dyDescent="0.3">
      <c r="A1394" s="225" t="s">
        <v>22</v>
      </c>
      <c r="B1394" s="225" t="s">
        <v>11289</v>
      </c>
      <c r="C1394" s="237" t="s">
        <v>10273</v>
      </c>
      <c r="D1394" s="233" t="s">
        <v>11315</v>
      </c>
      <c r="E1394" s="232" t="s">
        <v>5150</v>
      </c>
      <c r="F1394" s="236" t="s">
        <v>10268</v>
      </c>
      <c r="G1394" s="210">
        <v>0</v>
      </c>
      <c r="H1394" s="227" t="s">
        <v>10269</v>
      </c>
      <c r="I1394" s="227"/>
      <c r="J1394" s="227"/>
      <c r="K1394" s="227"/>
      <c r="L1394" s="227"/>
      <c r="M1394" s="227"/>
      <c r="N1394" s="227" t="s">
        <v>10572</v>
      </c>
      <c r="O1394" s="242" t="s">
        <v>11297</v>
      </c>
      <c r="P1394" s="242" t="s">
        <v>11298</v>
      </c>
      <c r="Q1394" s="221" t="s">
        <v>11292</v>
      </c>
      <c r="R1394" s="208" t="s">
        <v>5151</v>
      </c>
      <c r="S1394" s="209">
        <v>410000404</v>
      </c>
      <c r="T1394" s="229">
        <v>45702</v>
      </c>
      <c r="U1394" s="230" t="s">
        <v>10277</v>
      </c>
      <c r="V1394" s="230" t="s">
        <v>10263</v>
      </c>
      <c r="W1394" s="230" t="s">
        <v>10263</v>
      </c>
      <c r="X1394" s="230" t="s">
        <v>10271</v>
      </c>
      <c r="Y1394" s="230"/>
      <c r="Z1394" s="230" t="s">
        <v>10264</v>
      </c>
      <c r="AA1394" s="220">
        <v>202503</v>
      </c>
      <c r="AB1394" s="239"/>
      <c r="AC1394" s="229" t="s">
        <v>10280</v>
      </c>
      <c r="AD1394" s="240" t="s">
        <v>10252</v>
      </c>
      <c r="AE1394" s="241">
        <v>0</v>
      </c>
      <c r="AF1394" s="240" t="s">
        <v>10252</v>
      </c>
      <c r="AG1394" s="235" t="str">
        <f>IFERROR(VLOOKUP(작성용!A:A,RM!A:D,4,0),"-")</f>
        <v>정은채/김태현</v>
      </c>
      <c r="AH1394" s="9" t="s">
        <v>11293</v>
      </c>
      <c r="AI1394" s="231" t="s">
        <v>11294</v>
      </c>
      <c r="AJ1394" s="231" t="s">
        <v>4949</v>
      </c>
      <c r="AK1394" s="231" t="s">
        <v>3962</v>
      </c>
      <c r="AL1394" s="231">
        <v>1393</v>
      </c>
    </row>
    <row r="1395" spans="1:38" x14ac:dyDescent="0.3">
      <c r="A1395" s="225" t="s">
        <v>22</v>
      </c>
      <c r="B1395" s="225" t="s">
        <v>11289</v>
      </c>
      <c r="C1395" s="237" t="s">
        <v>10273</v>
      </c>
      <c r="D1395" s="233" t="s">
        <v>11316</v>
      </c>
      <c r="E1395" s="232" t="s">
        <v>6509</v>
      </c>
      <c r="F1395" s="236" t="s">
        <v>10268</v>
      </c>
      <c r="G1395" s="210">
        <v>0</v>
      </c>
      <c r="H1395" s="227" t="s">
        <v>10269</v>
      </c>
      <c r="I1395" s="227"/>
      <c r="J1395" s="227"/>
      <c r="K1395" s="227"/>
      <c r="L1395" s="227"/>
      <c r="M1395" s="227"/>
      <c r="N1395" s="227" t="s">
        <v>10572</v>
      </c>
      <c r="O1395" s="242" t="s">
        <v>11297</v>
      </c>
      <c r="P1395" s="242" t="s">
        <v>11298</v>
      </c>
      <c r="Q1395" s="221" t="s">
        <v>11292</v>
      </c>
      <c r="R1395" s="208" t="s">
        <v>6510</v>
      </c>
      <c r="S1395" s="209">
        <v>410000654</v>
      </c>
      <c r="T1395" s="229">
        <v>45702</v>
      </c>
      <c r="U1395" s="230" t="s">
        <v>10277</v>
      </c>
      <c r="V1395" s="230" t="s">
        <v>10263</v>
      </c>
      <c r="W1395" s="230" t="s">
        <v>10263</v>
      </c>
      <c r="X1395" s="230" t="s">
        <v>10271</v>
      </c>
      <c r="Y1395" s="230"/>
      <c r="Z1395" s="230" t="s">
        <v>10264</v>
      </c>
      <c r="AA1395" s="220">
        <v>202503</v>
      </c>
      <c r="AB1395" s="239"/>
      <c r="AC1395" s="229" t="s">
        <v>10280</v>
      </c>
      <c r="AD1395" s="240" t="s">
        <v>10252</v>
      </c>
      <c r="AE1395" s="241">
        <v>0</v>
      </c>
      <c r="AF1395" s="240" t="s">
        <v>10252</v>
      </c>
      <c r="AG1395" s="235" t="str">
        <f>IFERROR(VLOOKUP(작성용!A:A,RM!A:D,4,0),"-")</f>
        <v>정은채/김태현</v>
      </c>
      <c r="AH1395" s="9" t="s">
        <v>11293</v>
      </c>
      <c r="AI1395" s="231" t="s">
        <v>11294</v>
      </c>
      <c r="AJ1395" s="231" t="s">
        <v>11295</v>
      </c>
      <c r="AK1395" s="231" t="s">
        <v>3962</v>
      </c>
      <c r="AL1395" s="231">
        <v>1394</v>
      </c>
    </row>
    <row r="1396" spans="1:38" x14ac:dyDescent="0.3">
      <c r="A1396" s="225" t="s">
        <v>22</v>
      </c>
      <c r="B1396" s="225" t="s">
        <v>11289</v>
      </c>
      <c r="C1396" s="237" t="s">
        <v>10273</v>
      </c>
      <c r="D1396" s="233" t="s">
        <v>11317</v>
      </c>
      <c r="E1396" s="232" t="s">
        <v>6511</v>
      </c>
      <c r="F1396" s="236" t="s">
        <v>10268</v>
      </c>
      <c r="G1396" s="210">
        <v>0</v>
      </c>
      <c r="H1396" s="227" t="s">
        <v>10269</v>
      </c>
      <c r="I1396" s="227"/>
      <c r="J1396" s="227"/>
      <c r="K1396" s="227"/>
      <c r="L1396" s="227"/>
      <c r="M1396" s="227"/>
      <c r="N1396" s="227" t="s">
        <v>10572</v>
      </c>
      <c r="O1396" s="242" t="s">
        <v>11297</v>
      </c>
      <c r="P1396" s="242" t="s">
        <v>11298</v>
      </c>
      <c r="Q1396" s="221" t="s">
        <v>11292</v>
      </c>
      <c r="R1396" s="208" t="s">
        <v>6512</v>
      </c>
      <c r="S1396" s="209">
        <v>410000672</v>
      </c>
      <c r="T1396" s="229">
        <v>45702</v>
      </c>
      <c r="U1396" s="230" t="s">
        <v>10277</v>
      </c>
      <c r="V1396" s="230" t="s">
        <v>10263</v>
      </c>
      <c r="W1396" s="230" t="s">
        <v>10263</v>
      </c>
      <c r="X1396" s="230" t="s">
        <v>10271</v>
      </c>
      <c r="Y1396" s="230"/>
      <c r="Z1396" s="230" t="s">
        <v>10264</v>
      </c>
      <c r="AA1396" s="220">
        <v>202503</v>
      </c>
      <c r="AB1396" s="239"/>
      <c r="AC1396" s="229" t="s">
        <v>10280</v>
      </c>
      <c r="AD1396" s="240" t="s">
        <v>10252</v>
      </c>
      <c r="AE1396" s="241">
        <v>0</v>
      </c>
      <c r="AF1396" s="240" t="s">
        <v>10252</v>
      </c>
      <c r="AG1396" s="235" t="str">
        <f>IFERROR(VLOOKUP(작성용!A:A,RM!A:D,4,0),"-")</f>
        <v>정은채/김태현</v>
      </c>
      <c r="AH1396" s="9" t="s">
        <v>11293</v>
      </c>
      <c r="AI1396" s="231" t="s">
        <v>11294</v>
      </c>
      <c r="AJ1396" s="231" t="s">
        <v>11295</v>
      </c>
      <c r="AK1396" s="231" t="s">
        <v>3962</v>
      </c>
      <c r="AL1396" s="231">
        <v>1395</v>
      </c>
    </row>
    <row r="1397" spans="1:38" x14ac:dyDescent="0.3">
      <c r="A1397" s="225" t="s">
        <v>22</v>
      </c>
      <c r="B1397" s="225" t="s">
        <v>11289</v>
      </c>
      <c r="C1397" s="237" t="s">
        <v>10273</v>
      </c>
      <c r="D1397" s="233" t="s">
        <v>10463</v>
      </c>
      <c r="E1397" s="232" t="s">
        <v>6513</v>
      </c>
      <c r="F1397" s="236" t="s">
        <v>10268</v>
      </c>
      <c r="G1397" s="210">
        <v>0</v>
      </c>
      <c r="H1397" s="227" t="s">
        <v>10269</v>
      </c>
      <c r="I1397" s="227"/>
      <c r="J1397" s="227"/>
      <c r="K1397" s="227"/>
      <c r="L1397" s="227"/>
      <c r="M1397" s="227"/>
      <c r="N1397" s="227" t="s">
        <v>10572</v>
      </c>
      <c r="O1397" s="242" t="s">
        <v>11297</v>
      </c>
      <c r="P1397" s="242" t="s">
        <v>11298</v>
      </c>
      <c r="Q1397" s="221" t="s">
        <v>11292</v>
      </c>
      <c r="R1397" s="208" t="s">
        <v>6168</v>
      </c>
      <c r="S1397" s="209">
        <v>410000684</v>
      </c>
      <c r="T1397" s="229">
        <v>45702</v>
      </c>
      <c r="U1397" s="230" t="s">
        <v>10277</v>
      </c>
      <c r="V1397" s="230" t="s">
        <v>10263</v>
      </c>
      <c r="W1397" s="230" t="s">
        <v>10263</v>
      </c>
      <c r="X1397" s="230" t="s">
        <v>10271</v>
      </c>
      <c r="Y1397" s="230"/>
      <c r="Z1397" s="230" t="s">
        <v>10264</v>
      </c>
      <c r="AA1397" s="220">
        <v>202503</v>
      </c>
      <c r="AB1397" s="239"/>
      <c r="AC1397" s="229" t="s">
        <v>10280</v>
      </c>
      <c r="AD1397" s="240" t="s">
        <v>10252</v>
      </c>
      <c r="AE1397" s="241">
        <v>0</v>
      </c>
      <c r="AF1397" s="240" t="s">
        <v>10252</v>
      </c>
      <c r="AG1397" s="235" t="str">
        <f>IFERROR(VLOOKUP(작성용!A:A,RM!A:D,4,0),"-")</f>
        <v>정은채/김태현</v>
      </c>
      <c r="AH1397" s="9" t="s">
        <v>11293</v>
      </c>
      <c r="AI1397" s="231" t="s">
        <v>11294</v>
      </c>
      <c r="AJ1397" s="231" t="s">
        <v>4949</v>
      </c>
      <c r="AK1397" s="231" t="s">
        <v>3962</v>
      </c>
      <c r="AL1397" s="231">
        <v>1396</v>
      </c>
    </row>
    <row r="1398" spans="1:38" x14ac:dyDescent="0.3">
      <c r="A1398" s="225" t="s">
        <v>22</v>
      </c>
      <c r="B1398" s="225" t="s">
        <v>11289</v>
      </c>
      <c r="C1398" s="237" t="s">
        <v>10273</v>
      </c>
      <c r="D1398" s="233" t="s">
        <v>11318</v>
      </c>
      <c r="E1398" s="232" t="s">
        <v>6514</v>
      </c>
      <c r="F1398" s="236" t="s">
        <v>10268</v>
      </c>
      <c r="G1398" s="210">
        <v>0</v>
      </c>
      <c r="H1398" s="227" t="s">
        <v>10269</v>
      </c>
      <c r="I1398" s="227"/>
      <c r="J1398" s="227"/>
      <c r="K1398" s="227"/>
      <c r="L1398" s="227"/>
      <c r="M1398" s="227"/>
      <c r="N1398" s="227" t="s">
        <v>10572</v>
      </c>
      <c r="O1398" s="242" t="s">
        <v>11297</v>
      </c>
      <c r="P1398" s="242" t="s">
        <v>11298</v>
      </c>
      <c r="Q1398" s="221" t="s">
        <v>11292</v>
      </c>
      <c r="R1398" s="208" t="s">
        <v>6515</v>
      </c>
      <c r="S1398" s="209">
        <v>410000688</v>
      </c>
      <c r="T1398" s="229">
        <v>45702</v>
      </c>
      <c r="U1398" s="230" t="s">
        <v>10277</v>
      </c>
      <c r="V1398" s="230" t="s">
        <v>10263</v>
      </c>
      <c r="W1398" s="230" t="s">
        <v>10263</v>
      </c>
      <c r="X1398" s="230" t="s">
        <v>10271</v>
      </c>
      <c r="Y1398" s="230"/>
      <c r="Z1398" s="230" t="s">
        <v>10264</v>
      </c>
      <c r="AA1398" s="220">
        <v>202503</v>
      </c>
      <c r="AB1398" s="239"/>
      <c r="AC1398" s="229" t="s">
        <v>10280</v>
      </c>
      <c r="AD1398" s="240" t="s">
        <v>10252</v>
      </c>
      <c r="AE1398" s="241">
        <v>0</v>
      </c>
      <c r="AF1398" s="240" t="s">
        <v>10252</v>
      </c>
      <c r="AG1398" s="235" t="str">
        <f>IFERROR(VLOOKUP(작성용!A:A,RM!A:D,4,0),"-")</f>
        <v>정은채/김태현</v>
      </c>
      <c r="AH1398" s="9" t="s">
        <v>11293</v>
      </c>
      <c r="AI1398" s="231" t="s">
        <v>11294</v>
      </c>
      <c r="AJ1398" s="231" t="s">
        <v>11295</v>
      </c>
      <c r="AK1398" s="231" t="s">
        <v>3962</v>
      </c>
      <c r="AL1398" s="231">
        <v>1397</v>
      </c>
    </row>
    <row r="1399" spans="1:38" x14ac:dyDescent="0.3">
      <c r="A1399" s="225" t="s">
        <v>22</v>
      </c>
      <c r="B1399" s="225" t="s">
        <v>11289</v>
      </c>
      <c r="C1399" s="237" t="s">
        <v>10273</v>
      </c>
      <c r="D1399" s="233" t="s">
        <v>11319</v>
      </c>
      <c r="E1399" s="232" t="s">
        <v>5562</v>
      </c>
      <c r="F1399" s="236" t="s">
        <v>10268</v>
      </c>
      <c r="G1399" s="210">
        <v>0</v>
      </c>
      <c r="H1399" s="227" t="s">
        <v>10269</v>
      </c>
      <c r="I1399" s="227"/>
      <c r="J1399" s="227"/>
      <c r="K1399" s="227"/>
      <c r="L1399" s="227"/>
      <c r="M1399" s="227"/>
      <c r="N1399" s="227" t="s">
        <v>10572</v>
      </c>
      <c r="O1399" s="242" t="s">
        <v>11297</v>
      </c>
      <c r="P1399" s="242" t="s">
        <v>11298</v>
      </c>
      <c r="Q1399" s="221" t="s">
        <v>11292</v>
      </c>
      <c r="R1399" s="208" t="s">
        <v>5563</v>
      </c>
      <c r="S1399" s="209">
        <v>410000695</v>
      </c>
      <c r="T1399" s="229">
        <v>45702</v>
      </c>
      <c r="U1399" s="230" t="s">
        <v>10277</v>
      </c>
      <c r="V1399" s="230" t="s">
        <v>10263</v>
      </c>
      <c r="W1399" s="230" t="s">
        <v>10263</v>
      </c>
      <c r="X1399" s="230" t="s">
        <v>10271</v>
      </c>
      <c r="Y1399" s="230"/>
      <c r="Z1399" s="230" t="s">
        <v>10264</v>
      </c>
      <c r="AA1399" s="220">
        <v>202503</v>
      </c>
      <c r="AB1399" s="239"/>
      <c r="AC1399" s="229" t="s">
        <v>10280</v>
      </c>
      <c r="AD1399" s="240" t="s">
        <v>10252</v>
      </c>
      <c r="AE1399" s="241">
        <v>0</v>
      </c>
      <c r="AF1399" s="240" t="s">
        <v>10252</v>
      </c>
      <c r="AG1399" s="235" t="str">
        <f>IFERROR(VLOOKUP(작성용!A:A,RM!A:D,4,0),"-")</f>
        <v>정은채/김태현</v>
      </c>
      <c r="AH1399" s="9" t="s">
        <v>11293</v>
      </c>
      <c r="AI1399" s="231" t="s">
        <v>11294</v>
      </c>
      <c r="AJ1399" s="231" t="s">
        <v>11295</v>
      </c>
      <c r="AK1399" s="231" t="s">
        <v>3962</v>
      </c>
      <c r="AL1399" s="231">
        <v>1398</v>
      </c>
    </row>
    <row r="1400" spans="1:38" x14ac:dyDescent="0.3">
      <c r="A1400" s="225" t="s">
        <v>22</v>
      </c>
      <c r="B1400" s="225" t="s">
        <v>11289</v>
      </c>
      <c r="C1400" s="237" t="s">
        <v>10273</v>
      </c>
      <c r="D1400" s="233" t="s">
        <v>11320</v>
      </c>
      <c r="E1400" s="232" t="s">
        <v>6208</v>
      </c>
      <c r="F1400" s="236" t="s">
        <v>10268</v>
      </c>
      <c r="G1400" s="210">
        <v>0</v>
      </c>
      <c r="H1400" s="227" t="s">
        <v>10269</v>
      </c>
      <c r="I1400" s="227"/>
      <c r="J1400" s="227"/>
      <c r="K1400" s="227"/>
      <c r="L1400" s="227"/>
      <c r="M1400" s="227"/>
      <c r="N1400" s="227" t="s">
        <v>10572</v>
      </c>
      <c r="O1400" s="242" t="s">
        <v>11297</v>
      </c>
      <c r="P1400" s="242" t="s">
        <v>11298</v>
      </c>
      <c r="Q1400" s="221" t="s">
        <v>11292</v>
      </c>
      <c r="R1400" s="208" t="s">
        <v>6209</v>
      </c>
      <c r="S1400" s="209">
        <v>410000700</v>
      </c>
      <c r="T1400" s="229">
        <v>45702</v>
      </c>
      <c r="U1400" s="230" t="s">
        <v>10277</v>
      </c>
      <c r="V1400" s="230" t="s">
        <v>10263</v>
      </c>
      <c r="W1400" s="230" t="s">
        <v>10263</v>
      </c>
      <c r="X1400" s="230" t="s">
        <v>10271</v>
      </c>
      <c r="Y1400" s="230"/>
      <c r="Z1400" s="230" t="s">
        <v>10264</v>
      </c>
      <c r="AA1400" s="220">
        <v>202503</v>
      </c>
      <c r="AB1400" s="239"/>
      <c r="AC1400" s="229" t="s">
        <v>10280</v>
      </c>
      <c r="AD1400" s="240" t="s">
        <v>10252</v>
      </c>
      <c r="AE1400" s="241">
        <v>0</v>
      </c>
      <c r="AF1400" s="240" t="s">
        <v>10252</v>
      </c>
      <c r="AG1400" s="235" t="str">
        <f>IFERROR(VLOOKUP(작성용!A:A,RM!A:D,4,0),"-")</f>
        <v>정은채/김태현</v>
      </c>
      <c r="AH1400" s="9" t="s">
        <v>11293</v>
      </c>
      <c r="AI1400" s="231" t="s">
        <v>11294</v>
      </c>
      <c r="AJ1400" s="231" t="s">
        <v>11295</v>
      </c>
      <c r="AK1400" s="231" t="s">
        <v>3962</v>
      </c>
      <c r="AL1400" s="231">
        <v>1399</v>
      </c>
    </row>
    <row r="1401" spans="1:38" x14ac:dyDescent="0.3">
      <c r="A1401" s="225" t="s">
        <v>22</v>
      </c>
      <c r="B1401" s="225" t="s">
        <v>11289</v>
      </c>
      <c r="C1401" s="237" t="s">
        <v>10273</v>
      </c>
      <c r="D1401" s="233" t="s">
        <v>11321</v>
      </c>
      <c r="E1401" s="232" t="s">
        <v>5373</v>
      </c>
      <c r="F1401" s="236" t="s">
        <v>10268</v>
      </c>
      <c r="G1401" s="210">
        <v>0</v>
      </c>
      <c r="H1401" s="227" t="s">
        <v>10269</v>
      </c>
      <c r="I1401" s="227"/>
      <c r="J1401" s="227"/>
      <c r="K1401" s="227"/>
      <c r="L1401" s="227"/>
      <c r="M1401" s="227"/>
      <c r="N1401" s="227" t="s">
        <v>10572</v>
      </c>
      <c r="O1401" s="242" t="s">
        <v>11297</v>
      </c>
      <c r="P1401" s="242" t="s">
        <v>11298</v>
      </c>
      <c r="Q1401" s="221" t="s">
        <v>11292</v>
      </c>
      <c r="R1401" s="208" t="s">
        <v>5374</v>
      </c>
      <c r="S1401" s="209">
        <v>410000705</v>
      </c>
      <c r="T1401" s="229">
        <v>45702</v>
      </c>
      <c r="U1401" s="230" t="s">
        <v>10277</v>
      </c>
      <c r="V1401" s="230" t="s">
        <v>10263</v>
      </c>
      <c r="W1401" s="230" t="s">
        <v>10263</v>
      </c>
      <c r="X1401" s="230" t="s">
        <v>10271</v>
      </c>
      <c r="Y1401" s="230"/>
      <c r="Z1401" s="230" t="s">
        <v>10264</v>
      </c>
      <c r="AA1401" s="220">
        <v>202503</v>
      </c>
      <c r="AB1401" s="239"/>
      <c r="AC1401" s="229" t="s">
        <v>10280</v>
      </c>
      <c r="AD1401" s="240" t="s">
        <v>10252</v>
      </c>
      <c r="AE1401" s="241">
        <v>0</v>
      </c>
      <c r="AF1401" s="240" t="s">
        <v>10252</v>
      </c>
      <c r="AG1401" s="235" t="str">
        <f>IFERROR(VLOOKUP(작성용!A:A,RM!A:D,4,0),"-")</f>
        <v>정은채/김태현</v>
      </c>
      <c r="AH1401" s="9" t="s">
        <v>11293</v>
      </c>
      <c r="AI1401" s="231" t="s">
        <v>11294</v>
      </c>
      <c r="AJ1401" s="231" t="s">
        <v>11295</v>
      </c>
      <c r="AK1401" s="231" t="s">
        <v>3962</v>
      </c>
      <c r="AL1401" s="231">
        <v>1400</v>
      </c>
    </row>
    <row r="1402" spans="1:38" x14ac:dyDescent="0.3">
      <c r="A1402" s="225" t="s">
        <v>22</v>
      </c>
      <c r="B1402" s="225" t="s">
        <v>11289</v>
      </c>
      <c r="C1402" s="237" t="s">
        <v>10273</v>
      </c>
      <c r="D1402" s="233" t="s">
        <v>11322</v>
      </c>
      <c r="E1402" s="232" t="s">
        <v>6516</v>
      </c>
      <c r="F1402" s="236" t="s">
        <v>10268</v>
      </c>
      <c r="G1402" s="210">
        <v>0</v>
      </c>
      <c r="H1402" s="227" t="s">
        <v>10269</v>
      </c>
      <c r="I1402" s="227"/>
      <c r="J1402" s="227"/>
      <c r="K1402" s="227"/>
      <c r="L1402" s="227"/>
      <c r="M1402" s="227"/>
      <c r="N1402" s="227" t="s">
        <v>10572</v>
      </c>
      <c r="O1402" s="242" t="s">
        <v>11297</v>
      </c>
      <c r="P1402" s="242" t="s">
        <v>11298</v>
      </c>
      <c r="Q1402" s="221" t="s">
        <v>11292</v>
      </c>
      <c r="R1402" s="208" t="s">
        <v>6517</v>
      </c>
      <c r="S1402" s="209">
        <v>410000711</v>
      </c>
      <c r="T1402" s="229">
        <v>45702</v>
      </c>
      <c r="U1402" s="230" t="s">
        <v>10277</v>
      </c>
      <c r="V1402" s="230" t="s">
        <v>10263</v>
      </c>
      <c r="W1402" s="230" t="s">
        <v>10263</v>
      </c>
      <c r="X1402" s="230" t="s">
        <v>10271</v>
      </c>
      <c r="Y1402" s="230"/>
      <c r="Z1402" s="230" t="s">
        <v>10264</v>
      </c>
      <c r="AA1402" s="220">
        <v>202503</v>
      </c>
      <c r="AB1402" s="239"/>
      <c r="AC1402" s="229" t="s">
        <v>10280</v>
      </c>
      <c r="AD1402" s="240" t="s">
        <v>10252</v>
      </c>
      <c r="AE1402" s="241">
        <v>0</v>
      </c>
      <c r="AF1402" s="240" t="s">
        <v>10252</v>
      </c>
      <c r="AG1402" s="235" t="str">
        <f>IFERROR(VLOOKUP(작성용!A:A,RM!A:D,4,0),"-")</f>
        <v>정은채/김태현</v>
      </c>
      <c r="AH1402" s="9" t="s">
        <v>11293</v>
      </c>
      <c r="AI1402" s="231" t="s">
        <v>11294</v>
      </c>
      <c r="AJ1402" s="231" t="s">
        <v>4949</v>
      </c>
      <c r="AK1402" s="231" t="s">
        <v>3962</v>
      </c>
      <c r="AL1402" s="231">
        <v>1401</v>
      </c>
    </row>
    <row r="1403" spans="1:38" x14ac:dyDescent="0.3">
      <c r="A1403" s="225" t="s">
        <v>22</v>
      </c>
      <c r="B1403" s="225" t="s">
        <v>11289</v>
      </c>
      <c r="C1403" s="237" t="s">
        <v>10273</v>
      </c>
      <c r="D1403" s="233" t="s">
        <v>11323</v>
      </c>
      <c r="E1403" s="232" t="s">
        <v>6519</v>
      </c>
      <c r="F1403" s="236" t="s">
        <v>10268</v>
      </c>
      <c r="G1403" s="210">
        <v>0</v>
      </c>
      <c r="H1403" s="227" t="s">
        <v>10269</v>
      </c>
      <c r="I1403" s="227"/>
      <c r="J1403" s="227"/>
      <c r="K1403" s="227"/>
      <c r="L1403" s="227"/>
      <c r="M1403" s="227"/>
      <c r="N1403" s="227" t="s">
        <v>10572</v>
      </c>
      <c r="O1403" s="242" t="s">
        <v>11297</v>
      </c>
      <c r="P1403" s="242" t="s">
        <v>11298</v>
      </c>
      <c r="Q1403" s="221" t="s">
        <v>11292</v>
      </c>
      <c r="R1403" s="208" t="s">
        <v>6520</v>
      </c>
      <c r="S1403" s="209">
        <v>410000723</v>
      </c>
      <c r="T1403" s="229">
        <v>45702</v>
      </c>
      <c r="U1403" s="230" t="s">
        <v>10277</v>
      </c>
      <c r="V1403" s="230" t="s">
        <v>10263</v>
      </c>
      <c r="W1403" s="230" t="s">
        <v>10263</v>
      </c>
      <c r="X1403" s="230" t="s">
        <v>10271</v>
      </c>
      <c r="Y1403" s="230"/>
      <c r="Z1403" s="230" t="s">
        <v>10264</v>
      </c>
      <c r="AA1403" s="220">
        <v>202503</v>
      </c>
      <c r="AB1403" s="239"/>
      <c r="AC1403" s="229" t="s">
        <v>10280</v>
      </c>
      <c r="AD1403" s="240" t="s">
        <v>10252</v>
      </c>
      <c r="AE1403" s="241">
        <v>0</v>
      </c>
      <c r="AF1403" s="240" t="s">
        <v>10252</v>
      </c>
      <c r="AG1403" s="235" t="str">
        <f>IFERROR(VLOOKUP(작성용!A:A,RM!A:D,4,0),"-")</f>
        <v>정은채/김태현</v>
      </c>
      <c r="AH1403" s="9" t="s">
        <v>11293</v>
      </c>
      <c r="AI1403" s="231" t="s">
        <v>11294</v>
      </c>
      <c r="AJ1403" s="231" t="s">
        <v>11295</v>
      </c>
      <c r="AK1403" s="231" t="s">
        <v>3962</v>
      </c>
      <c r="AL1403" s="231">
        <v>1402</v>
      </c>
    </row>
    <row r="1404" spans="1:38" x14ac:dyDescent="0.3">
      <c r="A1404" s="225" t="s">
        <v>22</v>
      </c>
      <c r="B1404" s="225" t="s">
        <v>11289</v>
      </c>
      <c r="C1404" s="237" t="s">
        <v>10273</v>
      </c>
      <c r="D1404" s="233" t="s">
        <v>11324</v>
      </c>
      <c r="E1404" s="232" t="s">
        <v>6521</v>
      </c>
      <c r="F1404" s="236" t="s">
        <v>10268</v>
      </c>
      <c r="G1404" s="210">
        <v>0</v>
      </c>
      <c r="H1404" s="227" t="s">
        <v>10269</v>
      </c>
      <c r="I1404" s="227"/>
      <c r="J1404" s="227"/>
      <c r="K1404" s="227"/>
      <c r="L1404" s="227"/>
      <c r="M1404" s="227"/>
      <c r="N1404" s="227" t="s">
        <v>10572</v>
      </c>
      <c r="O1404" s="242" t="s">
        <v>11297</v>
      </c>
      <c r="P1404" s="242" t="s">
        <v>11298</v>
      </c>
      <c r="Q1404" s="221" t="s">
        <v>11292</v>
      </c>
      <c r="R1404" s="208" t="s">
        <v>6522</v>
      </c>
      <c r="S1404" s="209">
        <v>410000731</v>
      </c>
      <c r="T1404" s="229">
        <v>45702</v>
      </c>
      <c r="U1404" s="230" t="s">
        <v>10277</v>
      </c>
      <c r="V1404" s="230" t="s">
        <v>10263</v>
      </c>
      <c r="W1404" s="230" t="s">
        <v>10263</v>
      </c>
      <c r="X1404" s="230" t="s">
        <v>10271</v>
      </c>
      <c r="Y1404" s="230"/>
      <c r="Z1404" s="230" t="s">
        <v>10264</v>
      </c>
      <c r="AA1404" s="220">
        <v>202503</v>
      </c>
      <c r="AB1404" s="239"/>
      <c r="AC1404" s="229" t="s">
        <v>10280</v>
      </c>
      <c r="AD1404" s="240" t="s">
        <v>10252</v>
      </c>
      <c r="AE1404" s="241">
        <v>0</v>
      </c>
      <c r="AF1404" s="240" t="s">
        <v>10252</v>
      </c>
      <c r="AG1404" s="235" t="str">
        <f>IFERROR(VLOOKUP(작성용!A:A,RM!A:D,4,0),"-")</f>
        <v>정은채/김태현</v>
      </c>
      <c r="AH1404" s="9" t="s">
        <v>11293</v>
      </c>
      <c r="AI1404" s="231" t="s">
        <v>11294</v>
      </c>
      <c r="AJ1404" s="231" t="s">
        <v>11295</v>
      </c>
      <c r="AK1404" s="231" t="s">
        <v>3962</v>
      </c>
      <c r="AL1404" s="231">
        <v>1403</v>
      </c>
    </row>
    <row r="1405" spans="1:38" x14ac:dyDescent="0.3">
      <c r="A1405" s="225" t="s">
        <v>22</v>
      </c>
      <c r="B1405" s="225" t="s">
        <v>11289</v>
      </c>
      <c r="C1405" s="237" t="s">
        <v>10273</v>
      </c>
      <c r="D1405" s="233" t="s">
        <v>11325</v>
      </c>
      <c r="E1405" s="232" t="s">
        <v>6523</v>
      </c>
      <c r="F1405" s="236" t="s">
        <v>10268</v>
      </c>
      <c r="G1405" s="210">
        <v>0</v>
      </c>
      <c r="H1405" s="227" t="s">
        <v>10269</v>
      </c>
      <c r="I1405" s="227"/>
      <c r="J1405" s="227"/>
      <c r="K1405" s="227"/>
      <c r="L1405" s="227"/>
      <c r="M1405" s="227"/>
      <c r="N1405" s="227" t="s">
        <v>10572</v>
      </c>
      <c r="O1405" s="242" t="s">
        <v>11297</v>
      </c>
      <c r="P1405" s="242" t="s">
        <v>11298</v>
      </c>
      <c r="Q1405" s="221" t="s">
        <v>11292</v>
      </c>
      <c r="R1405" s="208" t="s">
        <v>6524</v>
      </c>
      <c r="S1405" s="209">
        <v>410000732</v>
      </c>
      <c r="T1405" s="229">
        <v>45702</v>
      </c>
      <c r="U1405" s="230" t="s">
        <v>10277</v>
      </c>
      <c r="V1405" s="230" t="s">
        <v>10263</v>
      </c>
      <c r="W1405" s="230" t="s">
        <v>10263</v>
      </c>
      <c r="X1405" s="230" t="s">
        <v>10271</v>
      </c>
      <c r="Y1405" s="230"/>
      <c r="Z1405" s="230" t="s">
        <v>10264</v>
      </c>
      <c r="AA1405" s="220">
        <v>202503</v>
      </c>
      <c r="AB1405" s="239"/>
      <c r="AC1405" s="229" t="s">
        <v>10280</v>
      </c>
      <c r="AD1405" s="240" t="s">
        <v>10252</v>
      </c>
      <c r="AE1405" s="241">
        <v>0</v>
      </c>
      <c r="AF1405" s="240" t="s">
        <v>10252</v>
      </c>
      <c r="AG1405" s="235" t="str">
        <f>IFERROR(VLOOKUP(작성용!A:A,RM!A:D,4,0),"-")</f>
        <v>정은채/김태현</v>
      </c>
      <c r="AH1405" s="9" t="s">
        <v>11293</v>
      </c>
      <c r="AI1405" s="231" t="s">
        <v>11294</v>
      </c>
      <c r="AJ1405" s="231" t="s">
        <v>4949</v>
      </c>
      <c r="AK1405" s="231" t="s">
        <v>3962</v>
      </c>
      <c r="AL1405" s="231">
        <v>1404</v>
      </c>
    </row>
    <row r="1406" spans="1:38" x14ac:dyDescent="0.3">
      <c r="A1406" s="225" t="s">
        <v>22</v>
      </c>
      <c r="B1406" s="225" t="s">
        <v>11289</v>
      </c>
      <c r="C1406" s="237" t="s">
        <v>10273</v>
      </c>
      <c r="D1406" s="233" t="s">
        <v>11326</v>
      </c>
      <c r="E1406" s="232" t="s">
        <v>6525</v>
      </c>
      <c r="F1406" s="236" t="s">
        <v>10268</v>
      </c>
      <c r="G1406" s="210">
        <v>0</v>
      </c>
      <c r="H1406" s="227" t="s">
        <v>10269</v>
      </c>
      <c r="I1406" s="227"/>
      <c r="J1406" s="227"/>
      <c r="K1406" s="227"/>
      <c r="L1406" s="227"/>
      <c r="M1406" s="227"/>
      <c r="N1406" s="227" t="s">
        <v>10572</v>
      </c>
      <c r="O1406" s="242" t="s">
        <v>11297</v>
      </c>
      <c r="P1406" s="242" t="s">
        <v>11298</v>
      </c>
      <c r="Q1406" s="221" t="s">
        <v>11292</v>
      </c>
      <c r="R1406" s="208" t="s">
        <v>6526</v>
      </c>
      <c r="S1406" s="209">
        <v>410000736</v>
      </c>
      <c r="T1406" s="229">
        <v>45702</v>
      </c>
      <c r="U1406" s="230" t="s">
        <v>10277</v>
      </c>
      <c r="V1406" s="230" t="s">
        <v>10263</v>
      </c>
      <c r="W1406" s="230" t="s">
        <v>10263</v>
      </c>
      <c r="X1406" s="230" t="s">
        <v>10271</v>
      </c>
      <c r="Y1406" s="230"/>
      <c r="Z1406" s="230" t="s">
        <v>10264</v>
      </c>
      <c r="AA1406" s="220">
        <v>202503</v>
      </c>
      <c r="AB1406" s="239"/>
      <c r="AC1406" s="229" t="s">
        <v>10280</v>
      </c>
      <c r="AD1406" s="240" t="s">
        <v>10252</v>
      </c>
      <c r="AE1406" s="241">
        <v>0</v>
      </c>
      <c r="AF1406" s="240" t="s">
        <v>10252</v>
      </c>
      <c r="AG1406" s="235" t="str">
        <f>IFERROR(VLOOKUP(작성용!A:A,RM!A:D,4,0),"-")</f>
        <v>정은채/김태현</v>
      </c>
      <c r="AH1406" s="9" t="s">
        <v>11293</v>
      </c>
      <c r="AI1406" s="231" t="s">
        <v>11294</v>
      </c>
      <c r="AJ1406" s="231" t="s">
        <v>11295</v>
      </c>
      <c r="AK1406" s="231" t="s">
        <v>3962</v>
      </c>
      <c r="AL1406" s="231">
        <v>1405</v>
      </c>
    </row>
    <row r="1407" spans="1:38" x14ac:dyDescent="0.3">
      <c r="A1407" s="225" t="s">
        <v>22</v>
      </c>
      <c r="B1407" s="225" t="s">
        <v>11289</v>
      </c>
      <c r="C1407" s="237" t="s">
        <v>10273</v>
      </c>
      <c r="D1407" s="233" t="s">
        <v>11327</v>
      </c>
      <c r="E1407" s="232" t="s">
        <v>6527</v>
      </c>
      <c r="F1407" s="236" t="s">
        <v>10268</v>
      </c>
      <c r="G1407" s="210">
        <v>0</v>
      </c>
      <c r="H1407" s="227" t="s">
        <v>10269</v>
      </c>
      <c r="I1407" s="227"/>
      <c r="J1407" s="227"/>
      <c r="K1407" s="227"/>
      <c r="L1407" s="227"/>
      <c r="M1407" s="227"/>
      <c r="N1407" s="227" t="s">
        <v>10572</v>
      </c>
      <c r="O1407" s="242" t="s">
        <v>11297</v>
      </c>
      <c r="P1407" s="242" t="s">
        <v>11298</v>
      </c>
      <c r="Q1407" s="221" t="s">
        <v>11292</v>
      </c>
      <c r="R1407" s="208" t="s">
        <v>6528</v>
      </c>
      <c r="S1407" s="209">
        <v>410000743</v>
      </c>
      <c r="T1407" s="229">
        <v>45702</v>
      </c>
      <c r="U1407" s="230" t="s">
        <v>10277</v>
      </c>
      <c r="V1407" s="230" t="s">
        <v>10263</v>
      </c>
      <c r="W1407" s="230" t="s">
        <v>10263</v>
      </c>
      <c r="X1407" s="230" t="s">
        <v>10271</v>
      </c>
      <c r="Y1407" s="230"/>
      <c r="Z1407" s="230" t="s">
        <v>10264</v>
      </c>
      <c r="AA1407" s="220">
        <v>202503</v>
      </c>
      <c r="AB1407" s="239"/>
      <c r="AC1407" s="229" t="s">
        <v>10280</v>
      </c>
      <c r="AD1407" s="240" t="s">
        <v>10252</v>
      </c>
      <c r="AE1407" s="241">
        <v>0</v>
      </c>
      <c r="AF1407" s="240" t="s">
        <v>10252</v>
      </c>
      <c r="AG1407" s="235" t="str">
        <f>IFERROR(VLOOKUP(작성용!A:A,RM!A:D,4,0),"-")</f>
        <v>정은채/김태현</v>
      </c>
      <c r="AH1407" s="9" t="s">
        <v>11293</v>
      </c>
      <c r="AI1407" s="231" t="s">
        <v>11294</v>
      </c>
      <c r="AJ1407" s="231" t="s">
        <v>11295</v>
      </c>
      <c r="AK1407" s="231" t="s">
        <v>3962</v>
      </c>
      <c r="AL1407" s="231">
        <v>1406</v>
      </c>
    </row>
    <row r="1408" spans="1:38" x14ac:dyDescent="0.3">
      <c r="A1408" s="225" t="s">
        <v>22</v>
      </c>
      <c r="B1408" s="225" t="s">
        <v>11289</v>
      </c>
      <c r="C1408" s="237" t="s">
        <v>10273</v>
      </c>
      <c r="D1408" s="233" t="s">
        <v>11328</v>
      </c>
      <c r="E1408" s="232" t="s">
        <v>6245</v>
      </c>
      <c r="F1408" s="236" t="s">
        <v>10268</v>
      </c>
      <c r="G1408" s="210">
        <v>0</v>
      </c>
      <c r="H1408" s="227" t="s">
        <v>10269</v>
      </c>
      <c r="I1408" s="227"/>
      <c r="J1408" s="227"/>
      <c r="K1408" s="227"/>
      <c r="L1408" s="227"/>
      <c r="M1408" s="227"/>
      <c r="N1408" s="227" t="s">
        <v>10572</v>
      </c>
      <c r="O1408" s="242" t="s">
        <v>11297</v>
      </c>
      <c r="P1408" s="242" t="s">
        <v>11298</v>
      </c>
      <c r="Q1408" s="221" t="s">
        <v>11292</v>
      </c>
      <c r="R1408" s="208" t="s">
        <v>6246</v>
      </c>
      <c r="S1408" s="209">
        <v>410000747</v>
      </c>
      <c r="T1408" s="229">
        <v>45702</v>
      </c>
      <c r="U1408" s="230" t="s">
        <v>10277</v>
      </c>
      <c r="V1408" s="230" t="s">
        <v>10263</v>
      </c>
      <c r="W1408" s="230" t="s">
        <v>10263</v>
      </c>
      <c r="X1408" s="230" t="s">
        <v>10271</v>
      </c>
      <c r="Y1408" s="230"/>
      <c r="Z1408" s="230" t="s">
        <v>10264</v>
      </c>
      <c r="AA1408" s="220">
        <v>202503</v>
      </c>
      <c r="AB1408" s="239"/>
      <c r="AC1408" s="229" t="s">
        <v>10280</v>
      </c>
      <c r="AD1408" s="240" t="s">
        <v>10252</v>
      </c>
      <c r="AE1408" s="241">
        <v>0</v>
      </c>
      <c r="AF1408" s="240" t="s">
        <v>10252</v>
      </c>
      <c r="AG1408" s="235" t="str">
        <f>IFERROR(VLOOKUP(작성용!A:A,RM!A:D,4,0),"-")</f>
        <v>정은채/김태현</v>
      </c>
      <c r="AH1408" s="9" t="s">
        <v>11293</v>
      </c>
      <c r="AI1408" s="231" t="s">
        <v>11294</v>
      </c>
      <c r="AJ1408" s="231" t="s">
        <v>11295</v>
      </c>
      <c r="AK1408" s="231" t="s">
        <v>3962</v>
      </c>
      <c r="AL1408" s="231">
        <v>1407</v>
      </c>
    </row>
    <row r="1409" spans="1:38" x14ac:dyDescent="0.3">
      <c r="A1409" s="225" t="s">
        <v>22</v>
      </c>
      <c r="B1409" s="225" t="s">
        <v>11289</v>
      </c>
      <c r="C1409" s="237" t="s">
        <v>10273</v>
      </c>
      <c r="D1409" s="233" t="s">
        <v>11329</v>
      </c>
      <c r="E1409" s="232" t="s">
        <v>6529</v>
      </c>
      <c r="F1409" s="236" t="s">
        <v>10268</v>
      </c>
      <c r="G1409" s="210">
        <v>0</v>
      </c>
      <c r="H1409" s="227" t="s">
        <v>10269</v>
      </c>
      <c r="I1409" s="227"/>
      <c r="J1409" s="227"/>
      <c r="K1409" s="227"/>
      <c r="L1409" s="227"/>
      <c r="M1409" s="227"/>
      <c r="N1409" s="227" t="s">
        <v>10572</v>
      </c>
      <c r="O1409" s="242" t="s">
        <v>11297</v>
      </c>
      <c r="P1409" s="242" t="s">
        <v>11298</v>
      </c>
      <c r="Q1409" s="221" t="s">
        <v>11292</v>
      </c>
      <c r="R1409" s="208" t="s">
        <v>6530</v>
      </c>
      <c r="S1409" s="209">
        <v>410000753</v>
      </c>
      <c r="T1409" s="229">
        <v>45702</v>
      </c>
      <c r="U1409" s="230" t="s">
        <v>10277</v>
      </c>
      <c r="V1409" s="230" t="s">
        <v>10263</v>
      </c>
      <c r="W1409" s="230" t="s">
        <v>10263</v>
      </c>
      <c r="X1409" s="230" t="s">
        <v>10271</v>
      </c>
      <c r="Y1409" s="230"/>
      <c r="Z1409" s="230" t="s">
        <v>10264</v>
      </c>
      <c r="AA1409" s="220">
        <v>202503</v>
      </c>
      <c r="AB1409" s="239"/>
      <c r="AC1409" s="229" t="s">
        <v>10280</v>
      </c>
      <c r="AD1409" s="240" t="s">
        <v>10252</v>
      </c>
      <c r="AE1409" s="241">
        <v>0</v>
      </c>
      <c r="AF1409" s="240" t="s">
        <v>10252</v>
      </c>
      <c r="AG1409" s="235" t="str">
        <f>IFERROR(VLOOKUP(작성용!A:A,RM!A:D,4,0),"-")</f>
        <v>정은채/김태현</v>
      </c>
      <c r="AH1409" s="9" t="s">
        <v>11293</v>
      </c>
      <c r="AI1409" s="231" t="s">
        <v>11294</v>
      </c>
      <c r="AJ1409" s="231" t="s">
        <v>4949</v>
      </c>
      <c r="AK1409" s="231" t="s">
        <v>3962</v>
      </c>
      <c r="AL1409" s="231">
        <v>1408</v>
      </c>
    </row>
    <row r="1410" spans="1:38" x14ac:dyDescent="0.3">
      <c r="A1410" s="225" t="s">
        <v>22</v>
      </c>
      <c r="B1410" s="225" t="s">
        <v>11289</v>
      </c>
      <c r="C1410" s="237" t="s">
        <v>10273</v>
      </c>
      <c r="D1410" s="233" t="s">
        <v>11330</v>
      </c>
      <c r="E1410" s="232" t="s">
        <v>5100</v>
      </c>
      <c r="F1410" s="236" t="s">
        <v>10268</v>
      </c>
      <c r="G1410" s="210">
        <v>0</v>
      </c>
      <c r="H1410" s="227" t="s">
        <v>10269</v>
      </c>
      <c r="I1410" s="227"/>
      <c r="J1410" s="227"/>
      <c r="K1410" s="227"/>
      <c r="L1410" s="227"/>
      <c r="M1410" s="227"/>
      <c r="N1410" s="227" t="s">
        <v>10572</v>
      </c>
      <c r="O1410" s="242" t="s">
        <v>11297</v>
      </c>
      <c r="P1410" s="242" t="s">
        <v>11298</v>
      </c>
      <c r="Q1410" s="221" t="s">
        <v>11292</v>
      </c>
      <c r="R1410" s="208" t="s">
        <v>6531</v>
      </c>
      <c r="S1410" s="209">
        <v>410000760</v>
      </c>
      <c r="T1410" s="229">
        <v>45702</v>
      </c>
      <c r="U1410" s="230" t="s">
        <v>10277</v>
      </c>
      <c r="V1410" s="230" t="s">
        <v>10263</v>
      </c>
      <c r="W1410" s="230" t="s">
        <v>10263</v>
      </c>
      <c r="X1410" s="230" t="s">
        <v>10271</v>
      </c>
      <c r="Y1410" s="230"/>
      <c r="Z1410" s="230" t="s">
        <v>10264</v>
      </c>
      <c r="AA1410" s="220">
        <v>202503</v>
      </c>
      <c r="AB1410" s="239"/>
      <c r="AC1410" s="229" t="s">
        <v>10280</v>
      </c>
      <c r="AD1410" s="240" t="s">
        <v>10252</v>
      </c>
      <c r="AE1410" s="241">
        <v>0</v>
      </c>
      <c r="AF1410" s="240" t="s">
        <v>10252</v>
      </c>
      <c r="AG1410" s="235" t="str">
        <f>IFERROR(VLOOKUP(작성용!A:A,RM!A:D,4,0),"-")</f>
        <v>정은채/김태현</v>
      </c>
      <c r="AH1410" s="9" t="s">
        <v>11293</v>
      </c>
      <c r="AI1410" s="231" t="s">
        <v>11294</v>
      </c>
      <c r="AJ1410" s="231" t="s">
        <v>4949</v>
      </c>
      <c r="AK1410" s="231" t="s">
        <v>3962</v>
      </c>
      <c r="AL1410" s="231">
        <v>1409</v>
      </c>
    </row>
    <row r="1411" spans="1:38" x14ac:dyDescent="0.3">
      <c r="A1411" s="225" t="s">
        <v>22</v>
      </c>
      <c r="B1411" s="225" t="s">
        <v>11289</v>
      </c>
      <c r="C1411" s="237" t="s">
        <v>10273</v>
      </c>
      <c r="D1411" s="233" t="s">
        <v>11331</v>
      </c>
      <c r="E1411" s="232" t="s">
        <v>6532</v>
      </c>
      <c r="F1411" s="236" t="s">
        <v>10268</v>
      </c>
      <c r="G1411" s="210">
        <v>0</v>
      </c>
      <c r="H1411" s="227" t="s">
        <v>10269</v>
      </c>
      <c r="I1411" s="227"/>
      <c r="J1411" s="227"/>
      <c r="K1411" s="227"/>
      <c r="L1411" s="227"/>
      <c r="M1411" s="227"/>
      <c r="N1411" s="227" t="s">
        <v>10572</v>
      </c>
      <c r="O1411" s="242" t="s">
        <v>11297</v>
      </c>
      <c r="P1411" s="242" t="s">
        <v>11298</v>
      </c>
      <c r="Q1411" s="221" t="s">
        <v>11292</v>
      </c>
      <c r="R1411" s="208" t="s">
        <v>6533</v>
      </c>
      <c r="S1411" s="209">
        <v>410000761</v>
      </c>
      <c r="T1411" s="229">
        <v>45702</v>
      </c>
      <c r="U1411" s="230" t="s">
        <v>10277</v>
      </c>
      <c r="V1411" s="230" t="s">
        <v>10263</v>
      </c>
      <c r="W1411" s="230" t="s">
        <v>10263</v>
      </c>
      <c r="X1411" s="230" t="s">
        <v>10271</v>
      </c>
      <c r="Y1411" s="230"/>
      <c r="Z1411" s="230" t="s">
        <v>10264</v>
      </c>
      <c r="AA1411" s="220">
        <v>202503</v>
      </c>
      <c r="AB1411" s="239"/>
      <c r="AC1411" s="229" t="s">
        <v>10280</v>
      </c>
      <c r="AD1411" s="240" t="s">
        <v>10252</v>
      </c>
      <c r="AE1411" s="241">
        <v>0</v>
      </c>
      <c r="AF1411" s="240" t="s">
        <v>10252</v>
      </c>
      <c r="AG1411" s="235" t="str">
        <f>IFERROR(VLOOKUP(작성용!A:A,RM!A:D,4,0),"-")</f>
        <v>정은채/김태현</v>
      </c>
      <c r="AH1411" s="9" t="s">
        <v>11293</v>
      </c>
      <c r="AI1411" s="231" t="s">
        <v>11294</v>
      </c>
      <c r="AJ1411" s="231" t="s">
        <v>11295</v>
      </c>
      <c r="AK1411" s="231" t="s">
        <v>3962</v>
      </c>
      <c r="AL1411" s="231">
        <v>1410</v>
      </c>
    </row>
    <row r="1412" spans="1:38" x14ac:dyDescent="0.3">
      <c r="A1412" s="225" t="s">
        <v>22</v>
      </c>
      <c r="B1412" s="225" t="s">
        <v>11289</v>
      </c>
      <c r="C1412" s="237" t="s">
        <v>10273</v>
      </c>
      <c r="D1412" s="233" t="s">
        <v>11332</v>
      </c>
      <c r="E1412" s="232" t="s">
        <v>6534</v>
      </c>
      <c r="F1412" s="236" t="s">
        <v>10268</v>
      </c>
      <c r="G1412" s="210">
        <v>0</v>
      </c>
      <c r="H1412" s="227" t="s">
        <v>10269</v>
      </c>
      <c r="I1412" s="227"/>
      <c r="J1412" s="227"/>
      <c r="K1412" s="227"/>
      <c r="L1412" s="227"/>
      <c r="M1412" s="227"/>
      <c r="N1412" s="227" t="s">
        <v>10572</v>
      </c>
      <c r="O1412" s="242" t="s">
        <v>11297</v>
      </c>
      <c r="P1412" s="242" t="s">
        <v>11298</v>
      </c>
      <c r="Q1412" s="221" t="s">
        <v>11292</v>
      </c>
      <c r="R1412" s="208" t="s">
        <v>6535</v>
      </c>
      <c r="S1412" s="209">
        <v>410000763</v>
      </c>
      <c r="T1412" s="229">
        <v>45702</v>
      </c>
      <c r="U1412" s="230" t="s">
        <v>10277</v>
      </c>
      <c r="V1412" s="230" t="s">
        <v>10263</v>
      </c>
      <c r="W1412" s="230" t="s">
        <v>10263</v>
      </c>
      <c r="X1412" s="230" t="s">
        <v>10271</v>
      </c>
      <c r="Y1412" s="230"/>
      <c r="Z1412" s="230" t="s">
        <v>10264</v>
      </c>
      <c r="AA1412" s="220">
        <v>202503</v>
      </c>
      <c r="AB1412" s="239"/>
      <c r="AC1412" s="229" t="s">
        <v>10280</v>
      </c>
      <c r="AD1412" s="240" t="s">
        <v>10252</v>
      </c>
      <c r="AE1412" s="241">
        <v>0</v>
      </c>
      <c r="AF1412" s="240" t="s">
        <v>10252</v>
      </c>
      <c r="AG1412" s="235" t="str">
        <f>IFERROR(VLOOKUP(작성용!A:A,RM!A:D,4,0),"-")</f>
        <v>정은채/김태현</v>
      </c>
      <c r="AH1412" s="9" t="s">
        <v>11293</v>
      </c>
      <c r="AI1412" s="231" t="s">
        <v>11294</v>
      </c>
      <c r="AJ1412" s="231" t="s">
        <v>4949</v>
      </c>
      <c r="AK1412" s="231" t="s">
        <v>3962</v>
      </c>
      <c r="AL1412" s="231">
        <v>1411</v>
      </c>
    </row>
    <row r="1413" spans="1:38" x14ac:dyDescent="0.3">
      <c r="A1413" s="225" t="s">
        <v>22</v>
      </c>
      <c r="B1413" s="225" t="s">
        <v>11289</v>
      </c>
      <c r="C1413" s="237" t="s">
        <v>10273</v>
      </c>
      <c r="D1413" s="233" t="s">
        <v>11333</v>
      </c>
      <c r="E1413" s="232" t="s">
        <v>6205</v>
      </c>
      <c r="F1413" s="236" t="s">
        <v>10268</v>
      </c>
      <c r="G1413" s="210">
        <v>0</v>
      </c>
      <c r="H1413" s="227" t="s">
        <v>10269</v>
      </c>
      <c r="I1413" s="227"/>
      <c r="J1413" s="227"/>
      <c r="K1413" s="227"/>
      <c r="L1413" s="227"/>
      <c r="M1413" s="227"/>
      <c r="N1413" s="227" t="s">
        <v>10572</v>
      </c>
      <c r="O1413" s="242" t="s">
        <v>11297</v>
      </c>
      <c r="P1413" s="242" t="s">
        <v>11298</v>
      </c>
      <c r="Q1413" s="221" t="s">
        <v>11292</v>
      </c>
      <c r="R1413" s="208" t="s">
        <v>6206</v>
      </c>
      <c r="S1413" s="209">
        <v>410000764</v>
      </c>
      <c r="T1413" s="229">
        <v>45702</v>
      </c>
      <c r="U1413" s="230" t="s">
        <v>10277</v>
      </c>
      <c r="V1413" s="230" t="s">
        <v>10263</v>
      </c>
      <c r="W1413" s="230" t="s">
        <v>10263</v>
      </c>
      <c r="X1413" s="230" t="s">
        <v>10271</v>
      </c>
      <c r="Y1413" s="230"/>
      <c r="Z1413" s="230" t="s">
        <v>10264</v>
      </c>
      <c r="AA1413" s="220">
        <v>202503</v>
      </c>
      <c r="AB1413" s="239"/>
      <c r="AC1413" s="229" t="s">
        <v>10280</v>
      </c>
      <c r="AD1413" s="240" t="s">
        <v>10252</v>
      </c>
      <c r="AE1413" s="241">
        <v>0</v>
      </c>
      <c r="AF1413" s="240" t="s">
        <v>10252</v>
      </c>
      <c r="AG1413" s="235" t="str">
        <f>IFERROR(VLOOKUP(작성용!A:A,RM!A:D,4,0),"-")</f>
        <v>정은채/김태현</v>
      </c>
      <c r="AH1413" s="9" t="s">
        <v>11293</v>
      </c>
      <c r="AI1413" s="231" t="s">
        <v>11294</v>
      </c>
      <c r="AJ1413" s="231" t="s">
        <v>4949</v>
      </c>
      <c r="AK1413" s="231" t="s">
        <v>3962</v>
      </c>
      <c r="AL1413" s="231">
        <v>1412</v>
      </c>
    </row>
    <row r="1414" spans="1:38" x14ac:dyDescent="0.3">
      <c r="A1414" s="225" t="s">
        <v>22</v>
      </c>
      <c r="B1414" s="225" t="s">
        <v>11289</v>
      </c>
      <c r="C1414" s="237" t="s">
        <v>10273</v>
      </c>
      <c r="D1414" s="233" t="s">
        <v>11334</v>
      </c>
      <c r="E1414" s="232" t="s">
        <v>5564</v>
      </c>
      <c r="F1414" s="236" t="s">
        <v>10268</v>
      </c>
      <c r="G1414" s="210">
        <v>0</v>
      </c>
      <c r="H1414" s="227" t="s">
        <v>10269</v>
      </c>
      <c r="I1414" s="227"/>
      <c r="J1414" s="227"/>
      <c r="K1414" s="227"/>
      <c r="L1414" s="227"/>
      <c r="M1414" s="227"/>
      <c r="N1414" s="227" t="s">
        <v>10572</v>
      </c>
      <c r="O1414" s="242" t="s">
        <v>11297</v>
      </c>
      <c r="P1414" s="242" t="s">
        <v>11298</v>
      </c>
      <c r="Q1414" s="221" t="s">
        <v>11292</v>
      </c>
      <c r="R1414" s="208" t="s">
        <v>5565</v>
      </c>
      <c r="S1414" s="209">
        <v>410000766</v>
      </c>
      <c r="T1414" s="229">
        <v>45702</v>
      </c>
      <c r="U1414" s="230" t="s">
        <v>10277</v>
      </c>
      <c r="V1414" s="230" t="s">
        <v>10263</v>
      </c>
      <c r="W1414" s="230" t="s">
        <v>10263</v>
      </c>
      <c r="X1414" s="230" t="s">
        <v>10271</v>
      </c>
      <c r="Y1414" s="230"/>
      <c r="Z1414" s="230" t="s">
        <v>10264</v>
      </c>
      <c r="AA1414" s="220">
        <v>202503</v>
      </c>
      <c r="AB1414" s="239"/>
      <c r="AC1414" s="229" t="s">
        <v>10280</v>
      </c>
      <c r="AD1414" s="240" t="s">
        <v>10252</v>
      </c>
      <c r="AE1414" s="241">
        <v>0</v>
      </c>
      <c r="AF1414" s="240" t="s">
        <v>10252</v>
      </c>
      <c r="AG1414" s="235" t="str">
        <f>IFERROR(VLOOKUP(작성용!A:A,RM!A:D,4,0),"-")</f>
        <v>정은채/김태현</v>
      </c>
      <c r="AH1414" s="9" t="s">
        <v>11293</v>
      </c>
      <c r="AI1414" s="231" t="s">
        <v>11294</v>
      </c>
      <c r="AJ1414" s="231" t="s">
        <v>11295</v>
      </c>
      <c r="AK1414" s="231" t="s">
        <v>3962</v>
      </c>
      <c r="AL1414" s="231">
        <v>1413</v>
      </c>
    </row>
    <row r="1415" spans="1:38" x14ac:dyDescent="0.3">
      <c r="A1415" s="225" t="s">
        <v>22</v>
      </c>
      <c r="B1415" s="225" t="s">
        <v>11289</v>
      </c>
      <c r="C1415" s="237" t="s">
        <v>10273</v>
      </c>
      <c r="D1415" s="233" t="s">
        <v>10344</v>
      </c>
      <c r="E1415" s="232" t="s">
        <v>6065</v>
      </c>
      <c r="F1415" s="236" t="s">
        <v>10268</v>
      </c>
      <c r="G1415" s="210">
        <v>0</v>
      </c>
      <c r="H1415" s="227" t="s">
        <v>10269</v>
      </c>
      <c r="I1415" s="227"/>
      <c r="J1415" s="227"/>
      <c r="K1415" s="227"/>
      <c r="L1415" s="227"/>
      <c r="M1415" s="227"/>
      <c r="N1415" s="227" t="s">
        <v>10572</v>
      </c>
      <c r="O1415" s="242" t="s">
        <v>11297</v>
      </c>
      <c r="P1415" s="242" t="s">
        <v>11298</v>
      </c>
      <c r="Q1415" s="221" t="s">
        <v>11292</v>
      </c>
      <c r="R1415" s="208" t="s">
        <v>6066</v>
      </c>
      <c r="S1415" s="209">
        <v>410000769</v>
      </c>
      <c r="T1415" s="229">
        <v>45702</v>
      </c>
      <c r="U1415" s="230" t="s">
        <v>10277</v>
      </c>
      <c r="V1415" s="230" t="s">
        <v>10263</v>
      </c>
      <c r="W1415" s="230" t="s">
        <v>10263</v>
      </c>
      <c r="X1415" s="230" t="s">
        <v>10271</v>
      </c>
      <c r="Y1415" s="230"/>
      <c r="Z1415" s="230" t="s">
        <v>10264</v>
      </c>
      <c r="AA1415" s="220">
        <v>202503</v>
      </c>
      <c r="AB1415" s="239"/>
      <c r="AC1415" s="229" t="s">
        <v>10280</v>
      </c>
      <c r="AD1415" s="240" t="s">
        <v>10252</v>
      </c>
      <c r="AE1415" s="241">
        <v>0</v>
      </c>
      <c r="AF1415" s="240" t="s">
        <v>10252</v>
      </c>
      <c r="AG1415" s="235" t="str">
        <f>IFERROR(VLOOKUP(작성용!A:A,RM!A:D,4,0),"-")</f>
        <v>정은채/김태현</v>
      </c>
      <c r="AH1415" s="9" t="s">
        <v>11293</v>
      </c>
      <c r="AI1415" s="231" t="s">
        <v>11294</v>
      </c>
      <c r="AJ1415" s="231" t="s">
        <v>4949</v>
      </c>
      <c r="AK1415" s="231" t="s">
        <v>3962</v>
      </c>
      <c r="AL1415" s="231">
        <v>1414</v>
      </c>
    </row>
    <row r="1416" spans="1:38" x14ac:dyDescent="0.3">
      <c r="A1416" s="225" t="s">
        <v>22</v>
      </c>
      <c r="B1416" s="225" t="s">
        <v>11289</v>
      </c>
      <c r="C1416" s="237" t="s">
        <v>10273</v>
      </c>
      <c r="D1416" s="233" t="s">
        <v>11335</v>
      </c>
      <c r="E1416" s="232" t="s">
        <v>6536</v>
      </c>
      <c r="F1416" s="236" t="s">
        <v>10268</v>
      </c>
      <c r="G1416" s="210">
        <v>0</v>
      </c>
      <c r="H1416" s="227" t="s">
        <v>10269</v>
      </c>
      <c r="I1416" s="227"/>
      <c r="J1416" s="227"/>
      <c r="K1416" s="227"/>
      <c r="L1416" s="227"/>
      <c r="M1416" s="227"/>
      <c r="N1416" s="227" t="s">
        <v>10572</v>
      </c>
      <c r="O1416" s="242" t="s">
        <v>11297</v>
      </c>
      <c r="P1416" s="242" t="s">
        <v>11298</v>
      </c>
      <c r="Q1416" s="221" t="s">
        <v>11292</v>
      </c>
      <c r="R1416" s="208" t="s">
        <v>6537</v>
      </c>
      <c r="S1416" s="209">
        <v>410000771</v>
      </c>
      <c r="T1416" s="229">
        <v>45702</v>
      </c>
      <c r="U1416" s="230" t="s">
        <v>10277</v>
      </c>
      <c r="V1416" s="230" t="s">
        <v>10263</v>
      </c>
      <c r="W1416" s="230" t="s">
        <v>10263</v>
      </c>
      <c r="X1416" s="230" t="s">
        <v>10271</v>
      </c>
      <c r="Y1416" s="230"/>
      <c r="Z1416" s="230" t="s">
        <v>10264</v>
      </c>
      <c r="AA1416" s="220">
        <v>202503</v>
      </c>
      <c r="AB1416" s="239"/>
      <c r="AC1416" s="229" t="s">
        <v>10280</v>
      </c>
      <c r="AD1416" s="240" t="s">
        <v>10252</v>
      </c>
      <c r="AE1416" s="241">
        <v>0</v>
      </c>
      <c r="AF1416" s="240" t="s">
        <v>10252</v>
      </c>
      <c r="AG1416" s="235" t="str">
        <f>IFERROR(VLOOKUP(작성용!A:A,RM!A:D,4,0),"-")</f>
        <v>정은채/김태현</v>
      </c>
      <c r="AH1416" s="9" t="s">
        <v>11293</v>
      </c>
      <c r="AI1416" s="231" t="s">
        <v>11294</v>
      </c>
      <c r="AJ1416" s="231" t="s">
        <v>4949</v>
      </c>
      <c r="AK1416" s="231" t="s">
        <v>3962</v>
      </c>
      <c r="AL1416" s="231">
        <v>1415</v>
      </c>
    </row>
    <row r="1417" spans="1:38" x14ac:dyDescent="0.3">
      <c r="A1417" s="225" t="s">
        <v>22</v>
      </c>
      <c r="B1417" s="225" t="s">
        <v>11289</v>
      </c>
      <c r="C1417" s="237" t="s">
        <v>10273</v>
      </c>
      <c r="D1417" s="233" t="s">
        <v>11336</v>
      </c>
      <c r="E1417" s="232" t="s">
        <v>6538</v>
      </c>
      <c r="F1417" s="236" t="s">
        <v>10268</v>
      </c>
      <c r="G1417" s="210">
        <v>0</v>
      </c>
      <c r="H1417" s="227" t="s">
        <v>10269</v>
      </c>
      <c r="I1417" s="227"/>
      <c r="J1417" s="227"/>
      <c r="K1417" s="227"/>
      <c r="L1417" s="227"/>
      <c r="M1417" s="227"/>
      <c r="N1417" s="227" t="s">
        <v>10572</v>
      </c>
      <c r="O1417" s="242" t="s">
        <v>11297</v>
      </c>
      <c r="P1417" s="242" t="s">
        <v>11298</v>
      </c>
      <c r="Q1417" s="221" t="s">
        <v>11292</v>
      </c>
      <c r="R1417" s="208" t="s">
        <v>6539</v>
      </c>
      <c r="S1417" s="209">
        <v>410000784</v>
      </c>
      <c r="T1417" s="229">
        <v>45702</v>
      </c>
      <c r="U1417" s="230" t="s">
        <v>10277</v>
      </c>
      <c r="V1417" s="230" t="s">
        <v>10263</v>
      </c>
      <c r="W1417" s="230" t="s">
        <v>10263</v>
      </c>
      <c r="X1417" s="230" t="s">
        <v>10271</v>
      </c>
      <c r="Y1417" s="230"/>
      <c r="Z1417" s="230" t="s">
        <v>10264</v>
      </c>
      <c r="AA1417" s="220">
        <v>202503</v>
      </c>
      <c r="AB1417" s="239"/>
      <c r="AC1417" s="229" t="s">
        <v>10280</v>
      </c>
      <c r="AD1417" s="240" t="s">
        <v>10252</v>
      </c>
      <c r="AE1417" s="241">
        <v>0</v>
      </c>
      <c r="AF1417" s="240" t="s">
        <v>10252</v>
      </c>
      <c r="AG1417" s="235" t="str">
        <f>IFERROR(VLOOKUP(작성용!A:A,RM!A:D,4,0),"-")</f>
        <v>정은채/김태현</v>
      </c>
      <c r="AH1417" s="9" t="s">
        <v>11293</v>
      </c>
      <c r="AI1417" s="231" t="s">
        <v>11294</v>
      </c>
      <c r="AJ1417" s="231" t="s">
        <v>4949</v>
      </c>
      <c r="AK1417" s="231" t="s">
        <v>3962</v>
      </c>
      <c r="AL1417" s="231">
        <v>1416</v>
      </c>
    </row>
    <row r="1418" spans="1:38" x14ac:dyDescent="0.3">
      <c r="A1418" s="225" t="s">
        <v>22</v>
      </c>
      <c r="B1418" s="225" t="s">
        <v>11289</v>
      </c>
      <c r="C1418" s="237" t="s">
        <v>10273</v>
      </c>
      <c r="D1418" s="233" t="s">
        <v>11337</v>
      </c>
      <c r="E1418" s="232" t="s">
        <v>5680</v>
      </c>
      <c r="F1418" s="236" t="s">
        <v>10268</v>
      </c>
      <c r="G1418" s="210">
        <v>0</v>
      </c>
      <c r="H1418" s="227" t="s">
        <v>10269</v>
      </c>
      <c r="I1418" s="227"/>
      <c r="J1418" s="227"/>
      <c r="K1418" s="227"/>
      <c r="L1418" s="227"/>
      <c r="M1418" s="227"/>
      <c r="N1418" s="227" t="s">
        <v>10572</v>
      </c>
      <c r="O1418" s="242" t="s">
        <v>11297</v>
      </c>
      <c r="P1418" s="242" t="s">
        <v>11298</v>
      </c>
      <c r="Q1418" s="221" t="s">
        <v>11292</v>
      </c>
      <c r="R1418" s="208" t="s">
        <v>5681</v>
      </c>
      <c r="S1418" s="209">
        <v>410000789</v>
      </c>
      <c r="T1418" s="229">
        <v>45702</v>
      </c>
      <c r="U1418" s="230" t="s">
        <v>10277</v>
      </c>
      <c r="V1418" s="230" t="s">
        <v>10263</v>
      </c>
      <c r="W1418" s="230" t="s">
        <v>10263</v>
      </c>
      <c r="X1418" s="230" t="s">
        <v>10271</v>
      </c>
      <c r="Y1418" s="230"/>
      <c r="Z1418" s="230" t="s">
        <v>10264</v>
      </c>
      <c r="AA1418" s="220">
        <v>202503</v>
      </c>
      <c r="AB1418" s="239"/>
      <c r="AC1418" s="229" t="s">
        <v>10280</v>
      </c>
      <c r="AD1418" s="240" t="s">
        <v>10252</v>
      </c>
      <c r="AE1418" s="241">
        <v>0</v>
      </c>
      <c r="AF1418" s="240" t="s">
        <v>10252</v>
      </c>
      <c r="AG1418" s="235" t="str">
        <f>IFERROR(VLOOKUP(작성용!A:A,RM!A:D,4,0),"-")</f>
        <v>정은채/김태현</v>
      </c>
      <c r="AH1418" s="9" t="s">
        <v>11293</v>
      </c>
      <c r="AI1418" s="231" t="s">
        <v>11294</v>
      </c>
      <c r="AJ1418" s="231" t="s">
        <v>11295</v>
      </c>
      <c r="AK1418" s="231" t="s">
        <v>3962</v>
      </c>
      <c r="AL1418" s="231">
        <v>1417</v>
      </c>
    </row>
    <row r="1419" spans="1:38" x14ac:dyDescent="0.3">
      <c r="A1419" s="225" t="s">
        <v>22</v>
      </c>
      <c r="B1419" s="225" t="s">
        <v>11289</v>
      </c>
      <c r="C1419" s="237" t="s">
        <v>10273</v>
      </c>
      <c r="D1419" s="233" t="s">
        <v>10981</v>
      </c>
      <c r="E1419" s="232" t="s">
        <v>5104</v>
      </c>
      <c r="F1419" s="236" t="s">
        <v>10268</v>
      </c>
      <c r="G1419" s="210">
        <v>0</v>
      </c>
      <c r="H1419" s="227" t="s">
        <v>10269</v>
      </c>
      <c r="I1419" s="227"/>
      <c r="J1419" s="227"/>
      <c r="K1419" s="227"/>
      <c r="L1419" s="227"/>
      <c r="M1419" s="227"/>
      <c r="N1419" s="227" t="s">
        <v>10572</v>
      </c>
      <c r="O1419" s="242" t="s">
        <v>11297</v>
      </c>
      <c r="P1419" s="242" t="s">
        <v>11298</v>
      </c>
      <c r="Q1419" s="221" t="s">
        <v>11292</v>
      </c>
      <c r="R1419" s="208" t="s">
        <v>5143</v>
      </c>
      <c r="S1419" s="209">
        <v>410000820</v>
      </c>
      <c r="T1419" s="229">
        <v>45702</v>
      </c>
      <c r="U1419" s="230" t="s">
        <v>10277</v>
      </c>
      <c r="V1419" s="230" t="s">
        <v>10263</v>
      </c>
      <c r="W1419" s="230" t="s">
        <v>10263</v>
      </c>
      <c r="X1419" s="230" t="s">
        <v>10271</v>
      </c>
      <c r="Y1419" s="230"/>
      <c r="Z1419" s="230" t="s">
        <v>10264</v>
      </c>
      <c r="AA1419" s="220">
        <v>202503</v>
      </c>
      <c r="AB1419" s="239"/>
      <c r="AC1419" s="229" t="s">
        <v>10280</v>
      </c>
      <c r="AD1419" s="240" t="s">
        <v>10252</v>
      </c>
      <c r="AE1419" s="241">
        <v>0</v>
      </c>
      <c r="AF1419" s="240" t="s">
        <v>10252</v>
      </c>
      <c r="AG1419" s="235" t="str">
        <f>IFERROR(VLOOKUP(작성용!A:A,RM!A:D,4,0),"-")</f>
        <v>정은채/김태현</v>
      </c>
      <c r="AH1419" s="9" t="s">
        <v>11293</v>
      </c>
      <c r="AI1419" s="231" t="s">
        <v>11294</v>
      </c>
      <c r="AJ1419" s="231" t="s">
        <v>11295</v>
      </c>
      <c r="AK1419" s="231" t="s">
        <v>3962</v>
      </c>
      <c r="AL1419" s="231">
        <v>1418</v>
      </c>
    </row>
    <row r="1420" spans="1:38" x14ac:dyDescent="0.3">
      <c r="A1420" s="225" t="s">
        <v>22</v>
      </c>
      <c r="B1420" s="225" t="s">
        <v>11289</v>
      </c>
      <c r="C1420" s="237" t="s">
        <v>10273</v>
      </c>
      <c r="D1420" s="233" t="s">
        <v>11338</v>
      </c>
      <c r="E1420" s="232" t="s">
        <v>6540</v>
      </c>
      <c r="F1420" s="236" t="s">
        <v>10268</v>
      </c>
      <c r="G1420" s="210">
        <v>0</v>
      </c>
      <c r="H1420" s="227" t="s">
        <v>10269</v>
      </c>
      <c r="I1420" s="227"/>
      <c r="J1420" s="227"/>
      <c r="K1420" s="227"/>
      <c r="L1420" s="227"/>
      <c r="M1420" s="227"/>
      <c r="N1420" s="227" t="s">
        <v>10572</v>
      </c>
      <c r="O1420" s="242" t="s">
        <v>11297</v>
      </c>
      <c r="P1420" s="242" t="s">
        <v>11298</v>
      </c>
      <c r="Q1420" s="221" t="s">
        <v>11292</v>
      </c>
      <c r="R1420" s="208" t="s">
        <v>6541</v>
      </c>
      <c r="S1420" s="209">
        <v>410000825</v>
      </c>
      <c r="T1420" s="229">
        <v>45702</v>
      </c>
      <c r="U1420" s="230" t="s">
        <v>10277</v>
      </c>
      <c r="V1420" s="230" t="s">
        <v>10263</v>
      </c>
      <c r="W1420" s="230" t="s">
        <v>10263</v>
      </c>
      <c r="X1420" s="230" t="s">
        <v>10271</v>
      </c>
      <c r="Y1420" s="230"/>
      <c r="Z1420" s="230" t="s">
        <v>10264</v>
      </c>
      <c r="AA1420" s="220">
        <v>202503</v>
      </c>
      <c r="AB1420" s="239"/>
      <c r="AC1420" s="229" t="s">
        <v>10280</v>
      </c>
      <c r="AD1420" s="240" t="s">
        <v>10252</v>
      </c>
      <c r="AE1420" s="241">
        <v>0</v>
      </c>
      <c r="AF1420" s="240" t="s">
        <v>10252</v>
      </c>
      <c r="AG1420" s="235" t="str">
        <f>IFERROR(VLOOKUP(작성용!A:A,RM!A:D,4,0),"-")</f>
        <v>정은채/김태현</v>
      </c>
      <c r="AH1420" s="9" t="s">
        <v>11293</v>
      </c>
      <c r="AI1420" s="231" t="s">
        <v>11294</v>
      </c>
      <c r="AJ1420" s="231" t="s">
        <v>11295</v>
      </c>
      <c r="AK1420" s="231" t="s">
        <v>3962</v>
      </c>
      <c r="AL1420" s="231">
        <v>1419</v>
      </c>
    </row>
    <row r="1421" spans="1:38" x14ac:dyDescent="0.3">
      <c r="A1421" s="225" t="s">
        <v>22</v>
      </c>
      <c r="B1421" s="225" t="s">
        <v>11289</v>
      </c>
      <c r="C1421" s="237" t="s">
        <v>10273</v>
      </c>
      <c r="D1421" s="233" t="s">
        <v>11339</v>
      </c>
      <c r="E1421" s="232" t="s">
        <v>6543</v>
      </c>
      <c r="F1421" s="236" t="s">
        <v>10268</v>
      </c>
      <c r="G1421" s="210">
        <v>0</v>
      </c>
      <c r="H1421" s="227" t="s">
        <v>10269</v>
      </c>
      <c r="I1421" s="227"/>
      <c r="J1421" s="227"/>
      <c r="K1421" s="227"/>
      <c r="L1421" s="227"/>
      <c r="M1421" s="227"/>
      <c r="N1421" s="227" t="s">
        <v>10572</v>
      </c>
      <c r="O1421" s="242" t="s">
        <v>11297</v>
      </c>
      <c r="P1421" s="242" t="s">
        <v>11298</v>
      </c>
      <c r="Q1421" s="221" t="s">
        <v>11292</v>
      </c>
      <c r="R1421" s="208" t="s">
        <v>6544</v>
      </c>
      <c r="S1421" s="209">
        <v>410000830</v>
      </c>
      <c r="T1421" s="229">
        <v>45702</v>
      </c>
      <c r="U1421" s="230" t="s">
        <v>10277</v>
      </c>
      <c r="V1421" s="230" t="s">
        <v>10263</v>
      </c>
      <c r="W1421" s="230" t="s">
        <v>10263</v>
      </c>
      <c r="X1421" s="230" t="s">
        <v>10271</v>
      </c>
      <c r="Y1421" s="230"/>
      <c r="Z1421" s="230" t="s">
        <v>10264</v>
      </c>
      <c r="AA1421" s="220">
        <v>202503</v>
      </c>
      <c r="AB1421" s="239"/>
      <c r="AC1421" s="229" t="s">
        <v>10280</v>
      </c>
      <c r="AD1421" s="240" t="s">
        <v>10252</v>
      </c>
      <c r="AE1421" s="241">
        <v>0</v>
      </c>
      <c r="AF1421" s="240" t="s">
        <v>10252</v>
      </c>
      <c r="AG1421" s="235" t="str">
        <f>IFERROR(VLOOKUP(작성용!A:A,RM!A:D,4,0),"-")</f>
        <v>정은채/김태현</v>
      </c>
      <c r="AH1421" s="9" t="s">
        <v>11293</v>
      </c>
      <c r="AI1421" s="231" t="s">
        <v>11294</v>
      </c>
      <c r="AJ1421" s="231" t="s">
        <v>4949</v>
      </c>
      <c r="AK1421" s="231" t="s">
        <v>3962</v>
      </c>
      <c r="AL1421" s="231">
        <v>1420</v>
      </c>
    </row>
    <row r="1422" spans="1:38" x14ac:dyDescent="0.3">
      <c r="A1422" s="225" t="s">
        <v>22</v>
      </c>
      <c r="B1422" s="225" t="s">
        <v>11289</v>
      </c>
      <c r="C1422" s="237" t="s">
        <v>10273</v>
      </c>
      <c r="D1422" s="233" t="s">
        <v>10701</v>
      </c>
      <c r="E1422" s="232" t="s">
        <v>5132</v>
      </c>
      <c r="F1422" s="236" t="s">
        <v>10268</v>
      </c>
      <c r="G1422" s="210">
        <v>0</v>
      </c>
      <c r="H1422" s="227" t="s">
        <v>10269</v>
      </c>
      <c r="I1422" s="227"/>
      <c r="J1422" s="227"/>
      <c r="K1422" s="227"/>
      <c r="L1422" s="227"/>
      <c r="M1422" s="227"/>
      <c r="N1422" s="227" t="s">
        <v>10572</v>
      </c>
      <c r="O1422" s="242" t="s">
        <v>11297</v>
      </c>
      <c r="P1422" s="242" t="s">
        <v>11298</v>
      </c>
      <c r="Q1422" s="221" t="s">
        <v>11292</v>
      </c>
      <c r="R1422" s="208" t="s">
        <v>5133</v>
      </c>
      <c r="S1422" s="209">
        <v>410000841</v>
      </c>
      <c r="T1422" s="229">
        <v>45702</v>
      </c>
      <c r="U1422" s="230" t="s">
        <v>10277</v>
      </c>
      <c r="V1422" s="230" t="s">
        <v>10263</v>
      </c>
      <c r="W1422" s="230" t="s">
        <v>10263</v>
      </c>
      <c r="X1422" s="230" t="s">
        <v>10271</v>
      </c>
      <c r="Y1422" s="230"/>
      <c r="Z1422" s="230" t="s">
        <v>10264</v>
      </c>
      <c r="AA1422" s="220">
        <v>202503</v>
      </c>
      <c r="AB1422" s="239"/>
      <c r="AC1422" s="229" t="s">
        <v>10280</v>
      </c>
      <c r="AD1422" s="240" t="s">
        <v>10252</v>
      </c>
      <c r="AE1422" s="241">
        <v>0</v>
      </c>
      <c r="AF1422" s="240" t="s">
        <v>10252</v>
      </c>
      <c r="AG1422" s="235" t="str">
        <f>IFERROR(VLOOKUP(작성용!A:A,RM!A:D,4,0),"-")</f>
        <v>정은채/김태현</v>
      </c>
      <c r="AH1422" s="9" t="s">
        <v>11293</v>
      </c>
      <c r="AI1422" s="231" t="s">
        <v>11294</v>
      </c>
      <c r="AJ1422" s="231" t="s">
        <v>11295</v>
      </c>
      <c r="AK1422" s="231" t="s">
        <v>3962</v>
      </c>
      <c r="AL1422" s="231">
        <v>1421</v>
      </c>
    </row>
    <row r="1423" spans="1:38" x14ac:dyDescent="0.3">
      <c r="A1423" s="225" t="s">
        <v>22</v>
      </c>
      <c r="B1423" s="225" t="s">
        <v>11289</v>
      </c>
      <c r="C1423" s="237" t="s">
        <v>10273</v>
      </c>
      <c r="D1423" s="233" t="s">
        <v>11340</v>
      </c>
      <c r="E1423" s="232" t="s">
        <v>6545</v>
      </c>
      <c r="F1423" s="236" t="s">
        <v>10268</v>
      </c>
      <c r="G1423" s="210">
        <v>0</v>
      </c>
      <c r="H1423" s="227" t="s">
        <v>10269</v>
      </c>
      <c r="I1423" s="227"/>
      <c r="J1423" s="227"/>
      <c r="K1423" s="227"/>
      <c r="L1423" s="227"/>
      <c r="M1423" s="227"/>
      <c r="N1423" s="227" t="s">
        <v>10572</v>
      </c>
      <c r="O1423" s="242" t="s">
        <v>11297</v>
      </c>
      <c r="P1423" s="242" t="s">
        <v>11298</v>
      </c>
      <c r="Q1423" s="221" t="s">
        <v>11292</v>
      </c>
      <c r="R1423" s="208" t="s">
        <v>6546</v>
      </c>
      <c r="S1423" s="209">
        <v>410000848</v>
      </c>
      <c r="T1423" s="229">
        <v>45702</v>
      </c>
      <c r="U1423" s="230" t="s">
        <v>10277</v>
      </c>
      <c r="V1423" s="230" t="s">
        <v>10263</v>
      </c>
      <c r="W1423" s="230" t="s">
        <v>10263</v>
      </c>
      <c r="X1423" s="230" t="s">
        <v>10271</v>
      </c>
      <c r="Y1423" s="230"/>
      <c r="Z1423" s="230" t="s">
        <v>10264</v>
      </c>
      <c r="AA1423" s="220">
        <v>202503</v>
      </c>
      <c r="AB1423" s="239"/>
      <c r="AC1423" s="229" t="s">
        <v>10280</v>
      </c>
      <c r="AD1423" s="240" t="s">
        <v>10252</v>
      </c>
      <c r="AE1423" s="241">
        <v>0</v>
      </c>
      <c r="AF1423" s="240" t="s">
        <v>10252</v>
      </c>
      <c r="AG1423" s="235" t="str">
        <f>IFERROR(VLOOKUP(작성용!A:A,RM!A:D,4,0),"-")</f>
        <v>정은채/김태현</v>
      </c>
      <c r="AH1423" s="9" t="s">
        <v>11293</v>
      </c>
      <c r="AI1423" s="231" t="s">
        <v>11294</v>
      </c>
      <c r="AJ1423" s="231" t="s">
        <v>4949</v>
      </c>
      <c r="AK1423" s="231" t="s">
        <v>3962</v>
      </c>
      <c r="AL1423" s="231">
        <v>1422</v>
      </c>
    </row>
    <row r="1424" spans="1:38" x14ac:dyDescent="0.3">
      <c r="A1424" s="225" t="s">
        <v>22</v>
      </c>
      <c r="B1424" s="225" t="s">
        <v>11289</v>
      </c>
      <c r="C1424" s="237" t="s">
        <v>10273</v>
      </c>
      <c r="D1424" s="233" t="s">
        <v>11059</v>
      </c>
      <c r="E1424" s="232" t="s">
        <v>6419</v>
      </c>
      <c r="F1424" s="236" t="s">
        <v>10268</v>
      </c>
      <c r="G1424" s="210">
        <v>0</v>
      </c>
      <c r="H1424" s="227" t="s">
        <v>10269</v>
      </c>
      <c r="I1424" s="227"/>
      <c r="J1424" s="227"/>
      <c r="K1424" s="227"/>
      <c r="L1424" s="227"/>
      <c r="M1424" s="227"/>
      <c r="N1424" s="227" t="s">
        <v>10572</v>
      </c>
      <c r="O1424" s="242" t="s">
        <v>11297</v>
      </c>
      <c r="P1424" s="242" t="s">
        <v>11298</v>
      </c>
      <c r="Q1424" s="221" t="s">
        <v>11292</v>
      </c>
      <c r="R1424" s="208" t="s">
        <v>6420</v>
      </c>
      <c r="S1424" s="209">
        <v>410000849</v>
      </c>
      <c r="T1424" s="229">
        <v>45702</v>
      </c>
      <c r="U1424" s="230" t="s">
        <v>10277</v>
      </c>
      <c r="V1424" s="230" t="s">
        <v>10263</v>
      </c>
      <c r="W1424" s="230" t="s">
        <v>10263</v>
      </c>
      <c r="X1424" s="230" t="s">
        <v>10271</v>
      </c>
      <c r="Y1424" s="230"/>
      <c r="Z1424" s="230" t="s">
        <v>10264</v>
      </c>
      <c r="AA1424" s="220">
        <v>202503</v>
      </c>
      <c r="AB1424" s="239"/>
      <c r="AC1424" s="229" t="s">
        <v>10280</v>
      </c>
      <c r="AD1424" s="240" t="s">
        <v>10252</v>
      </c>
      <c r="AE1424" s="241">
        <v>0</v>
      </c>
      <c r="AF1424" s="240" t="s">
        <v>10252</v>
      </c>
      <c r="AG1424" s="235" t="str">
        <f>IFERROR(VLOOKUP(작성용!A:A,RM!A:D,4,0),"-")</f>
        <v>정은채/김태현</v>
      </c>
      <c r="AH1424" s="9" t="s">
        <v>11293</v>
      </c>
      <c r="AI1424" s="231" t="s">
        <v>11294</v>
      </c>
      <c r="AJ1424" s="231" t="s">
        <v>4949</v>
      </c>
      <c r="AK1424" s="231" t="s">
        <v>3962</v>
      </c>
      <c r="AL1424" s="231">
        <v>1423</v>
      </c>
    </row>
    <row r="1425" spans="1:38" x14ac:dyDescent="0.3">
      <c r="A1425" s="225" t="s">
        <v>22</v>
      </c>
      <c r="B1425" s="225" t="s">
        <v>11289</v>
      </c>
      <c r="C1425" s="237" t="s">
        <v>10273</v>
      </c>
      <c r="D1425" s="233" t="s">
        <v>11341</v>
      </c>
      <c r="E1425" s="232" t="s">
        <v>6547</v>
      </c>
      <c r="F1425" s="236" t="s">
        <v>10268</v>
      </c>
      <c r="G1425" s="210">
        <v>0</v>
      </c>
      <c r="H1425" s="227" t="s">
        <v>10269</v>
      </c>
      <c r="I1425" s="227"/>
      <c r="J1425" s="227"/>
      <c r="K1425" s="227"/>
      <c r="L1425" s="227"/>
      <c r="M1425" s="227"/>
      <c r="N1425" s="227" t="s">
        <v>10572</v>
      </c>
      <c r="O1425" s="242" t="s">
        <v>11297</v>
      </c>
      <c r="P1425" s="242" t="s">
        <v>11298</v>
      </c>
      <c r="Q1425" s="221" t="s">
        <v>11292</v>
      </c>
      <c r="R1425" s="208" t="s">
        <v>6548</v>
      </c>
      <c r="S1425" s="209">
        <v>410000868</v>
      </c>
      <c r="T1425" s="229">
        <v>45702</v>
      </c>
      <c r="U1425" s="230" t="s">
        <v>10277</v>
      </c>
      <c r="V1425" s="230" t="s">
        <v>10263</v>
      </c>
      <c r="W1425" s="230" t="s">
        <v>10263</v>
      </c>
      <c r="X1425" s="230" t="s">
        <v>10271</v>
      </c>
      <c r="Y1425" s="230"/>
      <c r="Z1425" s="230" t="s">
        <v>10264</v>
      </c>
      <c r="AA1425" s="220">
        <v>202503</v>
      </c>
      <c r="AB1425" s="239"/>
      <c r="AC1425" s="229" t="s">
        <v>10280</v>
      </c>
      <c r="AD1425" s="240" t="s">
        <v>10252</v>
      </c>
      <c r="AE1425" s="241">
        <v>0</v>
      </c>
      <c r="AF1425" s="240" t="s">
        <v>10252</v>
      </c>
      <c r="AG1425" s="235" t="str">
        <f>IFERROR(VLOOKUP(작성용!A:A,RM!A:D,4,0),"-")</f>
        <v>정은채/김태현</v>
      </c>
      <c r="AH1425" s="9" t="s">
        <v>11293</v>
      </c>
      <c r="AI1425" s="231" t="s">
        <v>11294</v>
      </c>
      <c r="AJ1425" s="231" t="s">
        <v>11295</v>
      </c>
      <c r="AK1425" s="231" t="s">
        <v>3962</v>
      </c>
      <c r="AL1425" s="231">
        <v>1424</v>
      </c>
    </row>
    <row r="1426" spans="1:38" x14ac:dyDescent="0.3">
      <c r="A1426" s="225" t="s">
        <v>22</v>
      </c>
      <c r="B1426" s="225" t="s">
        <v>11289</v>
      </c>
      <c r="C1426" s="237" t="s">
        <v>10273</v>
      </c>
      <c r="D1426" s="233" t="s">
        <v>11342</v>
      </c>
      <c r="E1426" s="232" t="s">
        <v>6549</v>
      </c>
      <c r="F1426" s="236" t="s">
        <v>10268</v>
      </c>
      <c r="G1426" s="210">
        <v>0</v>
      </c>
      <c r="H1426" s="227" t="s">
        <v>10269</v>
      </c>
      <c r="I1426" s="227"/>
      <c r="J1426" s="227"/>
      <c r="K1426" s="227"/>
      <c r="L1426" s="227"/>
      <c r="M1426" s="227"/>
      <c r="N1426" s="227" t="s">
        <v>10572</v>
      </c>
      <c r="O1426" s="242" t="s">
        <v>11297</v>
      </c>
      <c r="P1426" s="242" t="s">
        <v>11298</v>
      </c>
      <c r="Q1426" s="221" t="s">
        <v>11292</v>
      </c>
      <c r="R1426" s="208" t="s">
        <v>6550</v>
      </c>
      <c r="S1426" s="209">
        <v>410000872</v>
      </c>
      <c r="T1426" s="229">
        <v>45702</v>
      </c>
      <c r="U1426" s="230" t="s">
        <v>10277</v>
      </c>
      <c r="V1426" s="230" t="s">
        <v>10263</v>
      </c>
      <c r="W1426" s="230" t="s">
        <v>10263</v>
      </c>
      <c r="X1426" s="230" t="s">
        <v>10271</v>
      </c>
      <c r="Y1426" s="230"/>
      <c r="Z1426" s="230" t="s">
        <v>10264</v>
      </c>
      <c r="AA1426" s="220">
        <v>202503</v>
      </c>
      <c r="AB1426" s="239"/>
      <c r="AC1426" s="229" t="s">
        <v>10280</v>
      </c>
      <c r="AD1426" s="240" t="s">
        <v>10252</v>
      </c>
      <c r="AE1426" s="241">
        <v>0</v>
      </c>
      <c r="AF1426" s="240" t="s">
        <v>10252</v>
      </c>
      <c r="AG1426" s="235" t="str">
        <f>IFERROR(VLOOKUP(작성용!A:A,RM!A:D,4,0),"-")</f>
        <v>정은채/김태현</v>
      </c>
      <c r="AH1426" s="9" t="s">
        <v>11293</v>
      </c>
      <c r="AI1426" s="231" t="s">
        <v>11294</v>
      </c>
      <c r="AJ1426" s="231" t="s">
        <v>11295</v>
      </c>
      <c r="AK1426" s="231" t="s">
        <v>3962</v>
      </c>
      <c r="AL1426" s="231">
        <v>1425</v>
      </c>
    </row>
    <row r="1427" spans="1:38" x14ac:dyDescent="0.3">
      <c r="A1427" s="225" t="s">
        <v>22</v>
      </c>
      <c r="B1427" s="225" t="s">
        <v>11289</v>
      </c>
      <c r="C1427" s="237" t="s">
        <v>10273</v>
      </c>
      <c r="D1427" s="233" t="s">
        <v>11343</v>
      </c>
      <c r="E1427" s="232" t="s">
        <v>6315</v>
      </c>
      <c r="F1427" s="236" t="s">
        <v>10268</v>
      </c>
      <c r="G1427" s="210">
        <v>0</v>
      </c>
      <c r="H1427" s="227" t="s">
        <v>10269</v>
      </c>
      <c r="I1427" s="227"/>
      <c r="J1427" s="227"/>
      <c r="K1427" s="227"/>
      <c r="L1427" s="227"/>
      <c r="M1427" s="227"/>
      <c r="N1427" s="227" t="s">
        <v>10572</v>
      </c>
      <c r="O1427" s="242" t="s">
        <v>11297</v>
      </c>
      <c r="P1427" s="242" t="s">
        <v>11298</v>
      </c>
      <c r="Q1427" s="221" t="s">
        <v>11292</v>
      </c>
      <c r="R1427" s="208" t="s">
        <v>6316</v>
      </c>
      <c r="S1427" s="209">
        <v>410000877</v>
      </c>
      <c r="T1427" s="229">
        <v>45702</v>
      </c>
      <c r="U1427" s="230" t="s">
        <v>10277</v>
      </c>
      <c r="V1427" s="230" t="s">
        <v>10263</v>
      </c>
      <c r="W1427" s="230" t="s">
        <v>10263</v>
      </c>
      <c r="X1427" s="230" t="s">
        <v>10271</v>
      </c>
      <c r="Y1427" s="230"/>
      <c r="Z1427" s="230" t="s">
        <v>10264</v>
      </c>
      <c r="AA1427" s="220">
        <v>202503</v>
      </c>
      <c r="AB1427" s="239"/>
      <c r="AC1427" s="229" t="s">
        <v>10280</v>
      </c>
      <c r="AD1427" s="240" t="s">
        <v>10252</v>
      </c>
      <c r="AE1427" s="241">
        <v>0</v>
      </c>
      <c r="AF1427" s="240" t="s">
        <v>10252</v>
      </c>
      <c r="AG1427" s="235" t="str">
        <f>IFERROR(VLOOKUP(작성용!A:A,RM!A:D,4,0),"-")</f>
        <v>정은채/김태현</v>
      </c>
      <c r="AH1427" s="9" t="s">
        <v>11293</v>
      </c>
      <c r="AI1427" s="231" t="s">
        <v>11294</v>
      </c>
      <c r="AJ1427" s="231" t="s">
        <v>4949</v>
      </c>
      <c r="AK1427" s="231" t="s">
        <v>3962</v>
      </c>
      <c r="AL1427" s="231">
        <v>1426</v>
      </c>
    </row>
    <row r="1428" spans="1:38" x14ac:dyDescent="0.3">
      <c r="A1428" s="225" t="s">
        <v>22</v>
      </c>
      <c r="B1428" s="225" t="s">
        <v>11289</v>
      </c>
      <c r="C1428" s="237" t="s">
        <v>10273</v>
      </c>
      <c r="D1428" s="233" t="s">
        <v>11344</v>
      </c>
      <c r="E1428" s="232" t="s">
        <v>6551</v>
      </c>
      <c r="F1428" s="236" t="s">
        <v>10268</v>
      </c>
      <c r="G1428" s="210">
        <v>0</v>
      </c>
      <c r="H1428" s="227" t="s">
        <v>10269</v>
      </c>
      <c r="I1428" s="227"/>
      <c r="J1428" s="227"/>
      <c r="K1428" s="227"/>
      <c r="L1428" s="227"/>
      <c r="M1428" s="227"/>
      <c r="N1428" s="227" t="s">
        <v>10572</v>
      </c>
      <c r="O1428" s="242" t="s">
        <v>11297</v>
      </c>
      <c r="P1428" s="242" t="s">
        <v>11298</v>
      </c>
      <c r="Q1428" s="221" t="s">
        <v>11292</v>
      </c>
      <c r="R1428" s="208" t="s">
        <v>6552</v>
      </c>
      <c r="S1428" s="209">
        <v>410000755</v>
      </c>
      <c r="T1428" s="229">
        <v>45702</v>
      </c>
      <c r="U1428" s="230" t="s">
        <v>10277</v>
      </c>
      <c r="V1428" s="230" t="s">
        <v>10263</v>
      </c>
      <c r="W1428" s="230" t="s">
        <v>10263</v>
      </c>
      <c r="X1428" s="230" t="s">
        <v>10271</v>
      </c>
      <c r="Y1428" s="230"/>
      <c r="Z1428" s="230" t="s">
        <v>10264</v>
      </c>
      <c r="AA1428" s="220">
        <v>202503</v>
      </c>
      <c r="AB1428" s="239"/>
      <c r="AC1428" s="229" t="s">
        <v>10280</v>
      </c>
      <c r="AD1428" s="240" t="s">
        <v>10252</v>
      </c>
      <c r="AE1428" s="241">
        <v>0</v>
      </c>
      <c r="AF1428" s="240" t="s">
        <v>10252</v>
      </c>
      <c r="AG1428" s="235" t="str">
        <f>IFERROR(VLOOKUP(작성용!A:A,RM!A:D,4,0),"-")</f>
        <v>정은채/김태현</v>
      </c>
      <c r="AH1428" s="9" t="s">
        <v>11293</v>
      </c>
      <c r="AI1428" s="231" t="s">
        <v>11294</v>
      </c>
      <c r="AJ1428" s="231" t="s">
        <v>11295</v>
      </c>
      <c r="AK1428" s="231" t="s">
        <v>3962</v>
      </c>
      <c r="AL1428" s="231">
        <v>1427</v>
      </c>
    </row>
    <row r="1429" spans="1:38" x14ac:dyDescent="0.3">
      <c r="A1429" s="225" t="s">
        <v>22</v>
      </c>
      <c r="B1429" s="225" t="s">
        <v>11289</v>
      </c>
      <c r="C1429" s="237" t="s">
        <v>10273</v>
      </c>
      <c r="D1429" s="233" t="s">
        <v>11345</v>
      </c>
      <c r="E1429" s="232" t="s">
        <v>6553</v>
      </c>
      <c r="F1429" s="236" t="s">
        <v>10268</v>
      </c>
      <c r="G1429" s="210">
        <v>0</v>
      </c>
      <c r="H1429" s="227" t="s">
        <v>10269</v>
      </c>
      <c r="I1429" s="227"/>
      <c r="J1429" s="227"/>
      <c r="K1429" s="227" t="s">
        <v>4695</v>
      </c>
      <c r="L1429" s="227" t="s">
        <v>4695</v>
      </c>
      <c r="M1429" s="227"/>
      <c r="N1429" s="227" t="s">
        <v>10572</v>
      </c>
      <c r="O1429" s="242" t="s">
        <v>11297</v>
      </c>
      <c r="P1429" s="242" t="s">
        <v>11298</v>
      </c>
      <c r="Q1429" s="221" t="s">
        <v>11292</v>
      </c>
      <c r="R1429" s="208" t="s">
        <v>6554</v>
      </c>
      <c r="S1429" s="209">
        <v>410000803</v>
      </c>
      <c r="T1429" s="229">
        <v>45702</v>
      </c>
      <c r="U1429" s="230" t="s">
        <v>10277</v>
      </c>
      <c r="V1429" s="230" t="s">
        <v>10263</v>
      </c>
      <c r="W1429" s="230" t="s">
        <v>10263</v>
      </c>
      <c r="X1429" s="230" t="s">
        <v>10271</v>
      </c>
      <c r="Y1429" s="230"/>
      <c r="Z1429" s="230" t="s">
        <v>10264</v>
      </c>
      <c r="AA1429" s="220">
        <v>202503</v>
      </c>
      <c r="AB1429" s="239"/>
      <c r="AC1429" s="229" t="s">
        <v>10280</v>
      </c>
      <c r="AD1429" s="240" t="s">
        <v>10252</v>
      </c>
      <c r="AE1429" s="241">
        <v>0</v>
      </c>
      <c r="AF1429" s="240" t="s">
        <v>10252</v>
      </c>
      <c r="AG1429" s="235" t="str">
        <f>IFERROR(VLOOKUP(작성용!A:A,RM!A:D,4,0),"-")</f>
        <v>정은채/김태현</v>
      </c>
      <c r="AH1429" s="9" t="s">
        <v>11293</v>
      </c>
      <c r="AI1429" s="231" t="s">
        <v>11294</v>
      </c>
      <c r="AJ1429" s="231" t="s">
        <v>4949</v>
      </c>
      <c r="AK1429" s="231" t="s">
        <v>3962</v>
      </c>
      <c r="AL1429" s="231">
        <v>1428</v>
      </c>
    </row>
    <row r="1430" spans="1:38" x14ac:dyDescent="0.3">
      <c r="A1430" s="225" t="s">
        <v>22</v>
      </c>
      <c r="B1430" s="225" t="s">
        <v>11289</v>
      </c>
      <c r="C1430" s="237" t="s">
        <v>10273</v>
      </c>
      <c r="D1430" s="233" t="s">
        <v>11346</v>
      </c>
      <c r="E1430" s="232" t="s">
        <v>5141</v>
      </c>
      <c r="F1430" s="236" t="s">
        <v>10268</v>
      </c>
      <c r="G1430" s="210">
        <v>0</v>
      </c>
      <c r="H1430" s="227" t="s">
        <v>10269</v>
      </c>
      <c r="I1430" s="227"/>
      <c r="J1430" s="227"/>
      <c r="K1430" s="227"/>
      <c r="L1430" s="227"/>
      <c r="M1430" s="227"/>
      <c r="N1430" s="227" t="s">
        <v>10572</v>
      </c>
      <c r="O1430" s="242" t="s">
        <v>11297</v>
      </c>
      <c r="P1430" s="242" t="s">
        <v>11298</v>
      </c>
      <c r="Q1430" s="221" t="s">
        <v>11292</v>
      </c>
      <c r="R1430" s="208" t="s">
        <v>5142</v>
      </c>
      <c r="S1430" s="209">
        <v>410000809</v>
      </c>
      <c r="T1430" s="229">
        <v>45702</v>
      </c>
      <c r="U1430" s="230" t="s">
        <v>10277</v>
      </c>
      <c r="V1430" s="230" t="s">
        <v>10263</v>
      </c>
      <c r="W1430" s="230" t="s">
        <v>10263</v>
      </c>
      <c r="X1430" s="230" t="s">
        <v>10271</v>
      </c>
      <c r="Y1430" s="230"/>
      <c r="Z1430" s="230" t="s">
        <v>10264</v>
      </c>
      <c r="AA1430" s="220">
        <v>202503</v>
      </c>
      <c r="AB1430" s="239"/>
      <c r="AC1430" s="229" t="s">
        <v>10280</v>
      </c>
      <c r="AD1430" s="240" t="s">
        <v>10252</v>
      </c>
      <c r="AE1430" s="241">
        <v>0</v>
      </c>
      <c r="AF1430" s="240" t="s">
        <v>10252</v>
      </c>
      <c r="AG1430" s="235" t="str">
        <f>IFERROR(VLOOKUP(작성용!A:A,RM!A:D,4,0),"-")</f>
        <v>정은채/김태현</v>
      </c>
      <c r="AH1430" s="9" t="s">
        <v>11293</v>
      </c>
      <c r="AI1430" s="231" t="s">
        <v>11294</v>
      </c>
      <c r="AJ1430" s="231" t="s">
        <v>4949</v>
      </c>
      <c r="AK1430" s="231" t="s">
        <v>3962</v>
      </c>
      <c r="AL1430" s="231">
        <v>1429</v>
      </c>
    </row>
    <row r="1431" spans="1:38" x14ac:dyDescent="0.3">
      <c r="A1431" s="225" t="s">
        <v>22</v>
      </c>
      <c r="B1431" s="225" t="s">
        <v>11289</v>
      </c>
      <c r="C1431" s="237" t="s">
        <v>10273</v>
      </c>
      <c r="D1431" s="233" t="s">
        <v>10354</v>
      </c>
      <c r="E1431" s="232" t="s">
        <v>5173</v>
      </c>
      <c r="F1431" s="236" t="s">
        <v>10268</v>
      </c>
      <c r="G1431" s="210">
        <v>0</v>
      </c>
      <c r="H1431" s="227" t="s">
        <v>10269</v>
      </c>
      <c r="I1431" s="227"/>
      <c r="J1431" s="227"/>
      <c r="K1431" s="227"/>
      <c r="L1431" s="227"/>
      <c r="M1431" s="227"/>
      <c r="N1431" s="227" t="s">
        <v>10572</v>
      </c>
      <c r="O1431" s="242" t="s">
        <v>11297</v>
      </c>
      <c r="P1431" s="242" t="s">
        <v>11298</v>
      </c>
      <c r="Q1431" s="221" t="s">
        <v>11292</v>
      </c>
      <c r="R1431" s="208" t="s">
        <v>5174</v>
      </c>
      <c r="S1431" s="209">
        <v>410000811</v>
      </c>
      <c r="T1431" s="229">
        <v>45702</v>
      </c>
      <c r="U1431" s="230" t="s">
        <v>10277</v>
      </c>
      <c r="V1431" s="230" t="s">
        <v>10263</v>
      </c>
      <c r="W1431" s="230" t="s">
        <v>10263</v>
      </c>
      <c r="X1431" s="230" t="s">
        <v>10271</v>
      </c>
      <c r="Y1431" s="230"/>
      <c r="Z1431" s="230" t="s">
        <v>10264</v>
      </c>
      <c r="AA1431" s="220">
        <v>202503</v>
      </c>
      <c r="AB1431" s="239"/>
      <c r="AC1431" s="229" t="s">
        <v>10280</v>
      </c>
      <c r="AD1431" s="240" t="s">
        <v>10252</v>
      </c>
      <c r="AE1431" s="241">
        <v>0</v>
      </c>
      <c r="AF1431" s="240" t="s">
        <v>10252</v>
      </c>
      <c r="AG1431" s="235" t="str">
        <f>IFERROR(VLOOKUP(작성용!A:A,RM!A:D,4,0),"-")</f>
        <v>정은채/김태현</v>
      </c>
      <c r="AH1431" s="9" t="s">
        <v>11293</v>
      </c>
      <c r="AI1431" s="231" t="s">
        <v>11294</v>
      </c>
      <c r="AJ1431" s="231" t="s">
        <v>4949</v>
      </c>
      <c r="AK1431" s="231" t="s">
        <v>3962</v>
      </c>
      <c r="AL1431" s="231">
        <v>1430</v>
      </c>
    </row>
    <row r="1432" spans="1:38" x14ac:dyDescent="0.3">
      <c r="A1432" s="225" t="s">
        <v>22</v>
      </c>
      <c r="B1432" s="225" t="s">
        <v>11289</v>
      </c>
      <c r="C1432" s="237" t="s">
        <v>10273</v>
      </c>
      <c r="D1432" s="233" t="s">
        <v>10324</v>
      </c>
      <c r="E1432" s="232" t="s">
        <v>6048</v>
      </c>
      <c r="F1432" s="236" t="s">
        <v>10268</v>
      </c>
      <c r="G1432" s="210">
        <v>0</v>
      </c>
      <c r="H1432" s="227" t="s">
        <v>10269</v>
      </c>
      <c r="I1432" s="227"/>
      <c r="J1432" s="227"/>
      <c r="K1432" s="227"/>
      <c r="L1432" s="227"/>
      <c r="M1432" s="227"/>
      <c r="N1432" s="227" t="s">
        <v>10572</v>
      </c>
      <c r="O1432" s="242" t="s">
        <v>11297</v>
      </c>
      <c r="P1432" s="242" t="s">
        <v>11298</v>
      </c>
      <c r="Q1432" s="221" t="s">
        <v>11292</v>
      </c>
      <c r="R1432" s="208" t="s">
        <v>6049</v>
      </c>
      <c r="S1432" s="209">
        <v>410000712</v>
      </c>
      <c r="T1432" s="229">
        <v>45702</v>
      </c>
      <c r="U1432" s="230" t="s">
        <v>10277</v>
      </c>
      <c r="V1432" s="230" t="s">
        <v>10263</v>
      </c>
      <c r="W1432" s="230" t="s">
        <v>10263</v>
      </c>
      <c r="X1432" s="230" t="s">
        <v>10271</v>
      </c>
      <c r="Y1432" s="230"/>
      <c r="Z1432" s="230" t="s">
        <v>10264</v>
      </c>
      <c r="AA1432" s="220">
        <v>202503</v>
      </c>
      <c r="AB1432" s="239"/>
      <c r="AC1432" s="229" t="s">
        <v>10280</v>
      </c>
      <c r="AD1432" s="240" t="s">
        <v>10252</v>
      </c>
      <c r="AE1432" s="241">
        <v>0</v>
      </c>
      <c r="AF1432" s="240" t="s">
        <v>10252</v>
      </c>
      <c r="AG1432" s="235" t="str">
        <f>IFERROR(VLOOKUP(작성용!A:A,RM!A:D,4,0),"-")</f>
        <v>정은채/김태현</v>
      </c>
      <c r="AH1432" s="9" t="s">
        <v>11293</v>
      </c>
      <c r="AI1432" s="231" t="s">
        <v>11294</v>
      </c>
      <c r="AJ1432" s="231" t="s">
        <v>4949</v>
      </c>
      <c r="AK1432" s="231" t="s">
        <v>3962</v>
      </c>
      <c r="AL1432" s="231">
        <v>1431</v>
      </c>
    </row>
    <row r="1433" spans="1:38" x14ac:dyDescent="0.3">
      <c r="A1433" s="225" t="s">
        <v>22</v>
      </c>
      <c r="B1433" s="225" t="s">
        <v>11289</v>
      </c>
      <c r="C1433" s="237" t="s">
        <v>10273</v>
      </c>
      <c r="D1433" s="233" t="s">
        <v>11347</v>
      </c>
      <c r="E1433" s="232" t="s">
        <v>3893</v>
      </c>
      <c r="F1433" s="236" t="s">
        <v>10268</v>
      </c>
      <c r="G1433" s="210">
        <v>0</v>
      </c>
      <c r="H1433" s="227" t="s">
        <v>10269</v>
      </c>
      <c r="I1433" s="227"/>
      <c r="J1433" s="227"/>
      <c r="K1433" s="227"/>
      <c r="L1433" s="227"/>
      <c r="M1433" s="227"/>
      <c r="N1433" s="227" t="s">
        <v>10572</v>
      </c>
      <c r="O1433" s="242" t="s">
        <v>11297</v>
      </c>
      <c r="P1433" s="242" t="s">
        <v>11298</v>
      </c>
      <c r="Q1433" s="221" t="s">
        <v>11292</v>
      </c>
      <c r="R1433" s="208" t="s">
        <v>3894</v>
      </c>
      <c r="S1433" s="209">
        <v>410000713</v>
      </c>
      <c r="T1433" s="229">
        <v>45702</v>
      </c>
      <c r="U1433" s="230" t="s">
        <v>10277</v>
      </c>
      <c r="V1433" s="230" t="s">
        <v>10263</v>
      </c>
      <c r="W1433" s="230" t="s">
        <v>10263</v>
      </c>
      <c r="X1433" s="230" t="s">
        <v>10271</v>
      </c>
      <c r="Y1433" s="230"/>
      <c r="Z1433" s="230" t="s">
        <v>10264</v>
      </c>
      <c r="AA1433" s="220">
        <v>202503</v>
      </c>
      <c r="AB1433" s="239"/>
      <c r="AC1433" s="229" t="s">
        <v>10280</v>
      </c>
      <c r="AD1433" s="240" t="s">
        <v>10252</v>
      </c>
      <c r="AE1433" s="241">
        <v>0</v>
      </c>
      <c r="AF1433" s="240" t="s">
        <v>10252</v>
      </c>
      <c r="AG1433" s="235" t="str">
        <f>IFERROR(VLOOKUP(작성용!A:A,RM!A:D,4,0),"-")</f>
        <v>정은채/김태현</v>
      </c>
      <c r="AH1433" s="9" t="s">
        <v>11293</v>
      </c>
      <c r="AI1433" s="231" t="s">
        <v>11294</v>
      </c>
      <c r="AJ1433" s="231" t="s">
        <v>4949</v>
      </c>
      <c r="AK1433" s="231" t="s">
        <v>3962</v>
      </c>
      <c r="AL1433" s="231">
        <v>1432</v>
      </c>
    </row>
    <row r="1434" spans="1:38" x14ac:dyDescent="0.3">
      <c r="A1434" s="225" t="s">
        <v>22</v>
      </c>
      <c r="B1434" s="225" t="s">
        <v>11289</v>
      </c>
      <c r="C1434" s="237" t="s">
        <v>10273</v>
      </c>
      <c r="D1434" s="233" t="s">
        <v>11348</v>
      </c>
      <c r="E1434" s="232" t="s">
        <v>6556</v>
      </c>
      <c r="F1434" s="236" t="s">
        <v>10268</v>
      </c>
      <c r="G1434" s="210">
        <v>0</v>
      </c>
      <c r="H1434" s="227" t="s">
        <v>10269</v>
      </c>
      <c r="I1434" s="227"/>
      <c r="J1434" s="227"/>
      <c r="K1434" s="227"/>
      <c r="L1434" s="227"/>
      <c r="M1434" s="227"/>
      <c r="N1434" s="227" t="s">
        <v>10572</v>
      </c>
      <c r="O1434" s="242" t="s">
        <v>11297</v>
      </c>
      <c r="P1434" s="242" t="s">
        <v>11298</v>
      </c>
      <c r="Q1434" s="221" t="s">
        <v>11292</v>
      </c>
      <c r="R1434" s="208" t="s">
        <v>6557</v>
      </c>
      <c r="S1434" s="209">
        <v>410000886</v>
      </c>
      <c r="T1434" s="229">
        <v>45702</v>
      </c>
      <c r="U1434" s="230" t="s">
        <v>10277</v>
      </c>
      <c r="V1434" s="230" t="s">
        <v>10263</v>
      </c>
      <c r="W1434" s="230" t="s">
        <v>10263</v>
      </c>
      <c r="X1434" s="230" t="s">
        <v>10271</v>
      </c>
      <c r="Y1434" s="230"/>
      <c r="Z1434" s="230" t="s">
        <v>10264</v>
      </c>
      <c r="AA1434" s="220">
        <v>202503</v>
      </c>
      <c r="AB1434" s="239"/>
      <c r="AC1434" s="229" t="s">
        <v>10280</v>
      </c>
      <c r="AD1434" s="240" t="s">
        <v>10252</v>
      </c>
      <c r="AE1434" s="241">
        <v>0</v>
      </c>
      <c r="AF1434" s="240" t="s">
        <v>10252</v>
      </c>
      <c r="AG1434" s="235" t="str">
        <f>IFERROR(VLOOKUP(작성용!A:A,RM!A:D,4,0),"-")</f>
        <v>정은채/김태현</v>
      </c>
      <c r="AH1434" s="9" t="s">
        <v>11293</v>
      </c>
      <c r="AI1434" s="231" t="s">
        <v>11294</v>
      </c>
      <c r="AJ1434" s="231" t="s">
        <v>4949</v>
      </c>
      <c r="AK1434" s="231" t="s">
        <v>3962</v>
      </c>
      <c r="AL1434" s="231">
        <v>1433</v>
      </c>
    </row>
    <row r="1435" spans="1:38" x14ac:dyDescent="0.3">
      <c r="A1435" s="225" t="s">
        <v>22</v>
      </c>
      <c r="B1435" s="225" t="s">
        <v>11289</v>
      </c>
      <c r="C1435" s="237" t="s">
        <v>10273</v>
      </c>
      <c r="D1435" s="233" t="s">
        <v>10752</v>
      </c>
      <c r="E1435" s="232" t="s">
        <v>6558</v>
      </c>
      <c r="F1435" s="236" t="s">
        <v>10268</v>
      </c>
      <c r="G1435" s="210">
        <v>0</v>
      </c>
      <c r="H1435" s="227" t="s">
        <v>10269</v>
      </c>
      <c r="I1435" s="227"/>
      <c r="J1435" s="227"/>
      <c r="K1435" s="227"/>
      <c r="L1435" s="227"/>
      <c r="M1435" s="227"/>
      <c r="N1435" s="227" t="s">
        <v>10572</v>
      </c>
      <c r="O1435" s="242" t="s">
        <v>11297</v>
      </c>
      <c r="P1435" s="242" t="s">
        <v>11298</v>
      </c>
      <c r="Q1435" s="221" t="s">
        <v>11292</v>
      </c>
      <c r="R1435" s="208" t="s">
        <v>6559</v>
      </c>
      <c r="S1435" s="209">
        <v>410000918</v>
      </c>
      <c r="T1435" s="229">
        <v>45702</v>
      </c>
      <c r="U1435" s="230" t="s">
        <v>10277</v>
      </c>
      <c r="V1435" s="230" t="s">
        <v>10263</v>
      </c>
      <c r="W1435" s="230" t="s">
        <v>10263</v>
      </c>
      <c r="X1435" s="230" t="s">
        <v>10271</v>
      </c>
      <c r="Y1435" s="230"/>
      <c r="Z1435" s="230" t="s">
        <v>10264</v>
      </c>
      <c r="AA1435" s="220">
        <v>202503</v>
      </c>
      <c r="AB1435" s="239"/>
      <c r="AC1435" s="229" t="s">
        <v>10280</v>
      </c>
      <c r="AD1435" s="240" t="s">
        <v>10252</v>
      </c>
      <c r="AE1435" s="241">
        <v>0</v>
      </c>
      <c r="AF1435" s="240" t="s">
        <v>10252</v>
      </c>
      <c r="AG1435" s="235" t="str">
        <f>IFERROR(VLOOKUP(작성용!A:A,RM!A:D,4,0),"-")</f>
        <v>정은채/김태현</v>
      </c>
      <c r="AH1435" s="9" t="s">
        <v>11293</v>
      </c>
      <c r="AI1435" s="231" t="s">
        <v>11294</v>
      </c>
      <c r="AJ1435" s="231" t="s">
        <v>11295</v>
      </c>
      <c r="AK1435" s="231" t="s">
        <v>3962</v>
      </c>
      <c r="AL1435" s="231">
        <v>1434</v>
      </c>
    </row>
    <row r="1436" spans="1:38" x14ac:dyDescent="0.3">
      <c r="A1436" s="225" t="s">
        <v>22</v>
      </c>
      <c r="B1436" s="225" t="s">
        <v>11289</v>
      </c>
      <c r="C1436" s="237" t="s">
        <v>10273</v>
      </c>
      <c r="D1436" s="233" t="s">
        <v>11349</v>
      </c>
      <c r="E1436" s="232" t="s">
        <v>6560</v>
      </c>
      <c r="F1436" s="236" t="s">
        <v>10268</v>
      </c>
      <c r="G1436" s="210">
        <v>0</v>
      </c>
      <c r="H1436" s="227" t="s">
        <v>10269</v>
      </c>
      <c r="I1436" s="227"/>
      <c r="J1436" s="227"/>
      <c r="K1436" s="227"/>
      <c r="L1436" s="227"/>
      <c r="M1436" s="227"/>
      <c r="N1436" s="227" t="s">
        <v>10572</v>
      </c>
      <c r="O1436" s="242" t="s">
        <v>11297</v>
      </c>
      <c r="P1436" s="242" t="s">
        <v>11298</v>
      </c>
      <c r="Q1436" s="221" t="s">
        <v>11292</v>
      </c>
      <c r="R1436" s="208" t="s">
        <v>6561</v>
      </c>
      <c r="S1436" s="209">
        <v>410000920</v>
      </c>
      <c r="T1436" s="229">
        <v>45702</v>
      </c>
      <c r="U1436" s="230" t="s">
        <v>10277</v>
      </c>
      <c r="V1436" s="230" t="s">
        <v>10263</v>
      </c>
      <c r="W1436" s="230" t="s">
        <v>10263</v>
      </c>
      <c r="X1436" s="230" t="s">
        <v>10271</v>
      </c>
      <c r="Y1436" s="230"/>
      <c r="Z1436" s="230" t="s">
        <v>10264</v>
      </c>
      <c r="AA1436" s="220">
        <v>202503</v>
      </c>
      <c r="AB1436" s="239"/>
      <c r="AC1436" s="229" t="s">
        <v>10280</v>
      </c>
      <c r="AD1436" s="240" t="s">
        <v>10252</v>
      </c>
      <c r="AE1436" s="241">
        <v>0</v>
      </c>
      <c r="AF1436" s="240" t="s">
        <v>10252</v>
      </c>
      <c r="AG1436" s="235" t="str">
        <f>IFERROR(VLOOKUP(작성용!A:A,RM!A:D,4,0),"-")</f>
        <v>정은채/김태현</v>
      </c>
      <c r="AH1436" s="9" t="s">
        <v>11293</v>
      </c>
      <c r="AI1436" s="231" t="s">
        <v>11294</v>
      </c>
      <c r="AJ1436" s="231" t="s">
        <v>4949</v>
      </c>
      <c r="AK1436" s="231" t="s">
        <v>3962</v>
      </c>
      <c r="AL1436" s="231">
        <v>1435</v>
      </c>
    </row>
    <row r="1437" spans="1:38" x14ac:dyDescent="0.3">
      <c r="A1437" s="225" t="s">
        <v>22</v>
      </c>
      <c r="B1437" s="225" t="s">
        <v>11289</v>
      </c>
      <c r="C1437" s="237" t="s">
        <v>10273</v>
      </c>
      <c r="D1437" s="233" t="s">
        <v>11350</v>
      </c>
      <c r="E1437" s="232" t="s">
        <v>6562</v>
      </c>
      <c r="F1437" s="236" t="s">
        <v>10268</v>
      </c>
      <c r="G1437" s="210">
        <v>0</v>
      </c>
      <c r="H1437" s="227" t="s">
        <v>10269</v>
      </c>
      <c r="I1437" s="227"/>
      <c r="J1437" s="227"/>
      <c r="K1437" s="227"/>
      <c r="L1437" s="227"/>
      <c r="M1437" s="227"/>
      <c r="N1437" s="227" t="s">
        <v>10572</v>
      </c>
      <c r="O1437" s="242" t="s">
        <v>11297</v>
      </c>
      <c r="P1437" s="242" t="s">
        <v>11298</v>
      </c>
      <c r="Q1437" s="221" t="s">
        <v>11292</v>
      </c>
      <c r="R1437" s="208" t="s">
        <v>6563</v>
      </c>
      <c r="S1437" s="209">
        <v>410000897</v>
      </c>
      <c r="T1437" s="229">
        <v>45702</v>
      </c>
      <c r="U1437" s="230" t="s">
        <v>10277</v>
      </c>
      <c r="V1437" s="230" t="s">
        <v>10263</v>
      </c>
      <c r="W1437" s="230" t="s">
        <v>10263</v>
      </c>
      <c r="X1437" s="230" t="s">
        <v>10271</v>
      </c>
      <c r="Y1437" s="230"/>
      <c r="Z1437" s="230" t="s">
        <v>10264</v>
      </c>
      <c r="AA1437" s="220">
        <v>202503</v>
      </c>
      <c r="AB1437" s="239"/>
      <c r="AC1437" s="229" t="s">
        <v>10280</v>
      </c>
      <c r="AD1437" s="240" t="s">
        <v>10252</v>
      </c>
      <c r="AE1437" s="241">
        <v>0</v>
      </c>
      <c r="AF1437" s="240" t="s">
        <v>10252</v>
      </c>
      <c r="AG1437" s="235" t="str">
        <f>IFERROR(VLOOKUP(작성용!A:A,RM!A:D,4,0),"-")</f>
        <v>정은채/김태현</v>
      </c>
      <c r="AH1437" s="9" t="s">
        <v>11293</v>
      </c>
      <c r="AI1437" s="231" t="s">
        <v>11294</v>
      </c>
      <c r="AJ1437" s="231" t="s">
        <v>4949</v>
      </c>
      <c r="AK1437" s="231" t="s">
        <v>3962</v>
      </c>
      <c r="AL1437" s="231">
        <v>1436</v>
      </c>
    </row>
    <row r="1438" spans="1:38" x14ac:dyDescent="0.3">
      <c r="A1438" s="225" t="s">
        <v>22</v>
      </c>
      <c r="B1438" s="225" t="s">
        <v>11289</v>
      </c>
      <c r="C1438" s="237" t="s">
        <v>10273</v>
      </c>
      <c r="D1438" s="233" t="s">
        <v>11351</v>
      </c>
      <c r="E1438" s="232" t="s">
        <v>6564</v>
      </c>
      <c r="F1438" s="236" t="s">
        <v>10268</v>
      </c>
      <c r="G1438" s="210">
        <v>0</v>
      </c>
      <c r="H1438" s="227" t="s">
        <v>10269</v>
      </c>
      <c r="I1438" s="227"/>
      <c r="J1438" s="227"/>
      <c r="K1438" s="227"/>
      <c r="L1438" s="227"/>
      <c r="M1438" s="227"/>
      <c r="N1438" s="227" t="s">
        <v>10572</v>
      </c>
      <c r="O1438" s="242" t="s">
        <v>11297</v>
      </c>
      <c r="P1438" s="242" t="s">
        <v>11298</v>
      </c>
      <c r="Q1438" s="221" t="s">
        <v>11292</v>
      </c>
      <c r="R1438" s="208" t="s">
        <v>6565</v>
      </c>
      <c r="S1438" s="209">
        <v>410000925</v>
      </c>
      <c r="T1438" s="229">
        <v>45702</v>
      </c>
      <c r="U1438" s="230" t="s">
        <v>10277</v>
      </c>
      <c r="V1438" s="230" t="s">
        <v>10263</v>
      </c>
      <c r="W1438" s="230" t="s">
        <v>10263</v>
      </c>
      <c r="X1438" s="230" t="s">
        <v>10271</v>
      </c>
      <c r="Y1438" s="230"/>
      <c r="Z1438" s="230" t="s">
        <v>10264</v>
      </c>
      <c r="AA1438" s="220">
        <v>202503</v>
      </c>
      <c r="AB1438" s="239"/>
      <c r="AC1438" s="229" t="s">
        <v>10280</v>
      </c>
      <c r="AD1438" s="240" t="s">
        <v>10252</v>
      </c>
      <c r="AE1438" s="241">
        <v>0</v>
      </c>
      <c r="AF1438" s="240" t="s">
        <v>10252</v>
      </c>
      <c r="AG1438" s="235" t="str">
        <f>IFERROR(VLOOKUP(작성용!A:A,RM!A:D,4,0),"-")</f>
        <v>정은채/김태현</v>
      </c>
      <c r="AH1438" s="9" t="s">
        <v>11293</v>
      </c>
      <c r="AI1438" s="231" t="s">
        <v>11294</v>
      </c>
      <c r="AJ1438" s="231" t="s">
        <v>11295</v>
      </c>
      <c r="AK1438" s="231" t="s">
        <v>3962</v>
      </c>
      <c r="AL1438" s="231">
        <v>1437</v>
      </c>
    </row>
    <row r="1439" spans="1:38" x14ac:dyDescent="0.3">
      <c r="A1439" s="225" t="s">
        <v>22</v>
      </c>
      <c r="B1439" s="225" t="s">
        <v>11289</v>
      </c>
      <c r="C1439" s="237" t="s">
        <v>10273</v>
      </c>
      <c r="D1439" s="233" t="s">
        <v>11352</v>
      </c>
      <c r="E1439" s="232" t="s">
        <v>6567</v>
      </c>
      <c r="F1439" s="236" t="s">
        <v>10268</v>
      </c>
      <c r="G1439" s="210">
        <v>0</v>
      </c>
      <c r="H1439" s="227" t="s">
        <v>10269</v>
      </c>
      <c r="I1439" s="227"/>
      <c r="J1439" s="227"/>
      <c r="K1439" s="227"/>
      <c r="L1439" s="227"/>
      <c r="M1439" s="227"/>
      <c r="N1439" s="227" t="s">
        <v>10572</v>
      </c>
      <c r="O1439" s="242" t="s">
        <v>11297</v>
      </c>
      <c r="P1439" s="242" t="s">
        <v>11298</v>
      </c>
      <c r="Q1439" s="221" t="s">
        <v>11292</v>
      </c>
      <c r="R1439" s="208" t="s">
        <v>6568</v>
      </c>
      <c r="S1439" s="209">
        <v>410000933</v>
      </c>
      <c r="T1439" s="229">
        <v>45702</v>
      </c>
      <c r="U1439" s="230" t="s">
        <v>10277</v>
      </c>
      <c r="V1439" s="230" t="s">
        <v>10263</v>
      </c>
      <c r="W1439" s="230" t="s">
        <v>10263</v>
      </c>
      <c r="X1439" s="230" t="s">
        <v>10271</v>
      </c>
      <c r="Y1439" s="230"/>
      <c r="Z1439" s="230" t="s">
        <v>10264</v>
      </c>
      <c r="AA1439" s="220">
        <v>202503</v>
      </c>
      <c r="AB1439" s="239"/>
      <c r="AC1439" s="229" t="s">
        <v>10280</v>
      </c>
      <c r="AD1439" s="240" t="s">
        <v>10252</v>
      </c>
      <c r="AE1439" s="241">
        <v>0</v>
      </c>
      <c r="AF1439" s="240" t="s">
        <v>10252</v>
      </c>
      <c r="AG1439" s="235" t="str">
        <f>IFERROR(VLOOKUP(작성용!A:A,RM!A:D,4,0),"-")</f>
        <v>정은채/김태현</v>
      </c>
      <c r="AH1439" s="9" t="s">
        <v>11293</v>
      </c>
      <c r="AI1439" s="231" t="s">
        <v>11294</v>
      </c>
      <c r="AJ1439" s="231" t="s">
        <v>4949</v>
      </c>
      <c r="AK1439" s="231" t="s">
        <v>3962</v>
      </c>
      <c r="AL1439" s="231">
        <v>1438</v>
      </c>
    </row>
    <row r="1440" spans="1:38" x14ac:dyDescent="0.3">
      <c r="A1440" s="225" t="s">
        <v>22</v>
      </c>
      <c r="B1440" s="225" t="s">
        <v>11289</v>
      </c>
      <c r="C1440" s="237" t="s">
        <v>10273</v>
      </c>
      <c r="D1440" s="233" t="s">
        <v>11353</v>
      </c>
      <c r="E1440" s="232" t="s">
        <v>6569</v>
      </c>
      <c r="F1440" s="236" t="s">
        <v>10268</v>
      </c>
      <c r="G1440" s="210">
        <v>0</v>
      </c>
      <c r="H1440" s="227" t="s">
        <v>10269</v>
      </c>
      <c r="I1440" s="227"/>
      <c r="J1440" s="227"/>
      <c r="K1440" s="227"/>
      <c r="L1440" s="227"/>
      <c r="M1440" s="227"/>
      <c r="N1440" s="227" t="s">
        <v>10572</v>
      </c>
      <c r="O1440" s="242" t="s">
        <v>11297</v>
      </c>
      <c r="P1440" s="242" t="s">
        <v>11298</v>
      </c>
      <c r="Q1440" s="221" t="s">
        <v>11292</v>
      </c>
      <c r="R1440" s="208" t="s">
        <v>6570</v>
      </c>
      <c r="S1440" s="209">
        <v>410000934</v>
      </c>
      <c r="T1440" s="229">
        <v>45702</v>
      </c>
      <c r="U1440" s="230" t="s">
        <v>10277</v>
      </c>
      <c r="V1440" s="230" t="s">
        <v>10263</v>
      </c>
      <c r="W1440" s="230" t="s">
        <v>10263</v>
      </c>
      <c r="X1440" s="230" t="s">
        <v>10271</v>
      </c>
      <c r="Y1440" s="230"/>
      <c r="Z1440" s="230" t="s">
        <v>10264</v>
      </c>
      <c r="AA1440" s="220">
        <v>202503</v>
      </c>
      <c r="AB1440" s="239"/>
      <c r="AC1440" s="229" t="s">
        <v>10280</v>
      </c>
      <c r="AD1440" s="240" t="s">
        <v>10252</v>
      </c>
      <c r="AE1440" s="241">
        <v>0</v>
      </c>
      <c r="AF1440" s="240" t="s">
        <v>10252</v>
      </c>
      <c r="AG1440" s="235" t="str">
        <f>IFERROR(VLOOKUP(작성용!A:A,RM!A:D,4,0),"-")</f>
        <v>정은채/김태현</v>
      </c>
      <c r="AH1440" s="9" t="s">
        <v>11293</v>
      </c>
      <c r="AI1440" s="231" t="s">
        <v>11294</v>
      </c>
      <c r="AJ1440" s="231" t="s">
        <v>4949</v>
      </c>
      <c r="AK1440" s="231" t="s">
        <v>3962</v>
      </c>
      <c r="AL1440" s="231">
        <v>1439</v>
      </c>
    </row>
    <row r="1441" spans="1:38" x14ac:dyDescent="0.3">
      <c r="A1441" s="225" t="s">
        <v>22</v>
      </c>
      <c r="B1441" s="225" t="s">
        <v>11289</v>
      </c>
      <c r="C1441" s="237" t="s">
        <v>10273</v>
      </c>
      <c r="D1441" s="233" t="s">
        <v>11354</v>
      </c>
      <c r="E1441" s="232" t="s">
        <v>6571</v>
      </c>
      <c r="F1441" s="236" t="s">
        <v>10268</v>
      </c>
      <c r="G1441" s="210">
        <v>0</v>
      </c>
      <c r="H1441" s="227" t="s">
        <v>10269</v>
      </c>
      <c r="I1441" s="227"/>
      <c r="J1441" s="227"/>
      <c r="K1441" s="227"/>
      <c r="L1441" s="227"/>
      <c r="M1441" s="227"/>
      <c r="N1441" s="227" t="s">
        <v>10572</v>
      </c>
      <c r="O1441" s="242" t="s">
        <v>11297</v>
      </c>
      <c r="P1441" s="242" t="s">
        <v>11298</v>
      </c>
      <c r="Q1441" s="221" t="s">
        <v>11292</v>
      </c>
      <c r="R1441" s="208" t="s">
        <v>6572</v>
      </c>
      <c r="S1441" s="209">
        <v>410000935</v>
      </c>
      <c r="T1441" s="229">
        <v>45702</v>
      </c>
      <c r="U1441" s="230" t="s">
        <v>10277</v>
      </c>
      <c r="V1441" s="230" t="s">
        <v>10263</v>
      </c>
      <c r="W1441" s="230" t="s">
        <v>10263</v>
      </c>
      <c r="X1441" s="230" t="s">
        <v>10271</v>
      </c>
      <c r="Y1441" s="230"/>
      <c r="Z1441" s="230" t="s">
        <v>10264</v>
      </c>
      <c r="AA1441" s="220">
        <v>202503</v>
      </c>
      <c r="AB1441" s="239"/>
      <c r="AC1441" s="229" t="s">
        <v>10280</v>
      </c>
      <c r="AD1441" s="240" t="s">
        <v>10252</v>
      </c>
      <c r="AE1441" s="241">
        <v>0</v>
      </c>
      <c r="AF1441" s="240" t="s">
        <v>10252</v>
      </c>
      <c r="AG1441" s="235" t="str">
        <f>IFERROR(VLOOKUP(작성용!A:A,RM!A:D,4,0),"-")</f>
        <v>정은채/김태현</v>
      </c>
      <c r="AH1441" s="9" t="s">
        <v>11293</v>
      </c>
      <c r="AI1441" s="231" t="s">
        <v>11294</v>
      </c>
      <c r="AJ1441" s="231" t="s">
        <v>4949</v>
      </c>
      <c r="AK1441" s="231" t="s">
        <v>3962</v>
      </c>
      <c r="AL1441" s="231">
        <v>1440</v>
      </c>
    </row>
    <row r="1442" spans="1:38" x14ac:dyDescent="0.3">
      <c r="A1442" s="225" t="s">
        <v>22</v>
      </c>
      <c r="B1442" s="225" t="s">
        <v>11289</v>
      </c>
      <c r="C1442" s="237" t="s">
        <v>10273</v>
      </c>
      <c r="D1442" s="233" t="s">
        <v>11355</v>
      </c>
      <c r="E1442" s="232" t="s">
        <v>6573</v>
      </c>
      <c r="F1442" s="236" t="s">
        <v>10268</v>
      </c>
      <c r="G1442" s="210">
        <v>0</v>
      </c>
      <c r="H1442" s="227" t="s">
        <v>10269</v>
      </c>
      <c r="I1442" s="227"/>
      <c r="J1442" s="227"/>
      <c r="K1442" s="227"/>
      <c r="L1442" s="227"/>
      <c r="M1442" s="227"/>
      <c r="N1442" s="227" t="s">
        <v>10572</v>
      </c>
      <c r="O1442" s="242" t="s">
        <v>11297</v>
      </c>
      <c r="P1442" s="242" t="s">
        <v>11298</v>
      </c>
      <c r="Q1442" s="221" t="s">
        <v>11292</v>
      </c>
      <c r="R1442" s="208" t="s">
        <v>6574</v>
      </c>
      <c r="S1442" s="209">
        <v>410000932</v>
      </c>
      <c r="T1442" s="229">
        <v>45702</v>
      </c>
      <c r="U1442" s="230" t="s">
        <v>10277</v>
      </c>
      <c r="V1442" s="230" t="s">
        <v>10263</v>
      </c>
      <c r="W1442" s="230" t="s">
        <v>10263</v>
      </c>
      <c r="X1442" s="230" t="s">
        <v>10271</v>
      </c>
      <c r="Y1442" s="230"/>
      <c r="Z1442" s="230" t="s">
        <v>10264</v>
      </c>
      <c r="AA1442" s="220">
        <v>202503</v>
      </c>
      <c r="AB1442" s="239"/>
      <c r="AC1442" s="229" t="s">
        <v>10280</v>
      </c>
      <c r="AD1442" s="240" t="s">
        <v>10252</v>
      </c>
      <c r="AE1442" s="241">
        <v>0</v>
      </c>
      <c r="AF1442" s="240" t="s">
        <v>10252</v>
      </c>
      <c r="AG1442" s="235" t="str">
        <f>IFERROR(VLOOKUP(작성용!A:A,RM!A:D,4,0),"-")</f>
        <v>정은채/김태현</v>
      </c>
      <c r="AH1442" s="9" t="s">
        <v>11293</v>
      </c>
      <c r="AI1442" s="231" t="s">
        <v>11294</v>
      </c>
      <c r="AJ1442" s="231" t="s">
        <v>4949</v>
      </c>
      <c r="AK1442" s="231" t="s">
        <v>3962</v>
      </c>
      <c r="AL1442" s="231">
        <v>1441</v>
      </c>
    </row>
    <row r="1443" spans="1:38" x14ac:dyDescent="0.3">
      <c r="A1443" s="225" t="s">
        <v>22</v>
      </c>
      <c r="B1443" s="225" t="s">
        <v>11289</v>
      </c>
      <c r="C1443" s="237" t="s">
        <v>10273</v>
      </c>
      <c r="D1443" s="233" t="s">
        <v>11356</v>
      </c>
      <c r="E1443" s="232" t="s">
        <v>6575</v>
      </c>
      <c r="F1443" s="236" t="s">
        <v>10268</v>
      </c>
      <c r="G1443" s="210">
        <v>0</v>
      </c>
      <c r="H1443" s="227" t="s">
        <v>10269</v>
      </c>
      <c r="I1443" s="227"/>
      <c r="J1443" s="227"/>
      <c r="K1443" s="227"/>
      <c r="L1443" s="227"/>
      <c r="M1443" s="227"/>
      <c r="N1443" s="227" t="s">
        <v>10572</v>
      </c>
      <c r="O1443" s="242" t="s">
        <v>11297</v>
      </c>
      <c r="P1443" s="242" t="s">
        <v>11298</v>
      </c>
      <c r="Q1443" s="221" t="s">
        <v>11292</v>
      </c>
      <c r="R1443" s="208" t="s">
        <v>6576</v>
      </c>
      <c r="S1443" s="209">
        <v>410000939</v>
      </c>
      <c r="T1443" s="229">
        <v>45702</v>
      </c>
      <c r="U1443" s="230" t="s">
        <v>10277</v>
      </c>
      <c r="V1443" s="230" t="s">
        <v>10263</v>
      </c>
      <c r="W1443" s="230" t="s">
        <v>10263</v>
      </c>
      <c r="X1443" s="230" t="s">
        <v>10271</v>
      </c>
      <c r="Y1443" s="230"/>
      <c r="Z1443" s="230" t="s">
        <v>10264</v>
      </c>
      <c r="AA1443" s="220">
        <v>202503</v>
      </c>
      <c r="AB1443" s="239"/>
      <c r="AC1443" s="229" t="s">
        <v>10280</v>
      </c>
      <c r="AD1443" s="240" t="s">
        <v>10252</v>
      </c>
      <c r="AE1443" s="241">
        <v>0</v>
      </c>
      <c r="AF1443" s="240" t="s">
        <v>10252</v>
      </c>
      <c r="AG1443" s="235" t="str">
        <f>IFERROR(VLOOKUP(작성용!A:A,RM!A:D,4,0),"-")</f>
        <v>정은채/김태현</v>
      </c>
      <c r="AH1443" s="9" t="s">
        <v>11293</v>
      </c>
      <c r="AI1443" s="231" t="s">
        <v>11294</v>
      </c>
      <c r="AJ1443" s="231" t="s">
        <v>4949</v>
      </c>
      <c r="AK1443" s="231" t="s">
        <v>3962</v>
      </c>
      <c r="AL1443" s="231">
        <v>1442</v>
      </c>
    </row>
    <row r="1444" spans="1:38" x14ac:dyDescent="0.3">
      <c r="A1444" s="225" t="s">
        <v>22</v>
      </c>
      <c r="B1444" s="225" t="s">
        <v>11289</v>
      </c>
      <c r="C1444" s="237" t="s">
        <v>10273</v>
      </c>
      <c r="D1444" s="233" t="s">
        <v>11357</v>
      </c>
      <c r="E1444" s="232" t="s">
        <v>6577</v>
      </c>
      <c r="F1444" s="236" t="s">
        <v>10268</v>
      </c>
      <c r="G1444" s="210">
        <v>0</v>
      </c>
      <c r="H1444" s="227" t="s">
        <v>10269</v>
      </c>
      <c r="I1444" s="227"/>
      <c r="J1444" s="227"/>
      <c r="K1444" s="227"/>
      <c r="L1444" s="227"/>
      <c r="M1444" s="227"/>
      <c r="N1444" s="227" t="s">
        <v>10572</v>
      </c>
      <c r="O1444" s="242" t="s">
        <v>11297</v>
      </c>
      <c r="P1444" s="242" t="s">
        <v>11298</v>
      </c>
      <c r="Q1444" s="221" t="s">
        <v>11292</v>
      </c>
      <c r="R1444" s="208" t="s">
        <v>6578</v>
      </c>
      <c r="S1444" s="209">
        <v>410000909</v>
      </c>
      <c r="T1444" s="229">
        <v>45702</v>
      </c>
      <c r="U1444" s="230" t="s">
        <v>10277</v>
      </c>
      <c r="V1444" s="230" t="s">
        <v>10263</v>
      </c>
      <c r="W1444" s="230" t="s">
        <v>10263</v>
      </c>
      <c r="X1444" s="230" t="s">
        <v>10271</v>
      </c>
      <c r="Y1444" s="230"/>
      <c r="Z1444" s="230" t="s">
        <v>10264</v>
      </c>
      <c r="AA1444" s="220">
        <v>202503</v>
      </c>
      <c r="AB1444" s="239"/>
      <c r="AC1444" s="229" t="s">
        <v>10280</v>
      </c>
      <c r="AD1444" s="240" t="s">
        <v>10252</v>
      </c>
      <c r="AE1444" s="241">
        <v>0</v>
      </c>
      <c r="AF1444" s="240" t="s">
        <v>10252</v>
      </c>
      <c r="AG1444" s="235" t="str">
        <f>IFERROR(VLOOKUP(작성용!A:A,RM!A:D,4,0),"-")</f>
        <v>정은채/김태현</v>
      </c>
      <c r="AH1444" s="9" t="s">
        <v>11293</v>
      </c>
      <c r="AI1444" s="231" t="s">
        <v>11294</v>
      </c>
      <c r="AJ1444" s="231" t="s">
        <v>11295</v>
      </c>
      <c r="AK1444" s="231" t="s">
        <v>3962</v>
      </c>
      <c r="AL1444" s="231">
        <v>1443</v>
      </c>
    </row>
    <row r="1445" spans="1:38" x14ac:dyDescent="0.3">
      <c r="A1445" s="225" t="s">
        <v>22</v>
      </c>
      <c r="B1445" s="225" t="s">
        <v>11289</v>
      </c>
      <c r="C1445" s="237" t="s">
        <v>10273</v>
      </c>
      <c r="D1445" s="233" t="s">
        <v>11358</v>
      </c>
      <c r="E1445" s="232">
        <v>1101130036152</v>
      </c>
      <c r="F1445" s="236" t="s">
        <v>10268</v>
      </c>
      <c r="G1445" s="210">
        <v>0</v>
      </c>
      <c r="H1445" s="227" t="s">
        <v>10269</v>
      </c>
      <c r="I1445" s="227"/>
      <c r="J1445" s="227"/>
      <c r="K1445" s="227"/>
      <c r="L1445" s="227"/>
      <c r="M1445" s="227"/>
      <c r="N1445" s="227" t="s">
        <v>10572</v>
      </c>
      <c r="O1445" s="242" t="s">
        <v>11297</v>
      </c>
      <c r="P1445" s="242" t="s">
        <v>11298</v>
      </c>
      <c r="Q1445" s="221" t="s">
        <v>11292</v>
      </c>
      <c r="R1445" s="208" t="s">
        <v>2</v>
      </c>
      <c r="S1445" s="209">
        <v>410001014</v>
      </c>
      <c r="T1445" s="229">
        <v>45702</v>
      </c>
      <c r="U1445" s="230" t="s">
        <v>10277</v>
      </c>
      <c r="V1445" s="230" t="s">
        <v>10263</v>
      </c>
      <c r="W1445" s="230" t="s">
        <v>10263</v>
      </c>
      <c r="X1445" s="230" t="s">
        <v>10271</v>
      </c>
      <c r="Y1445" s="230"/>
      <c r="Z1445" s="230" t="s">
        <v>10264</v>
      </c>
      <c r="AA1445" s="220">
        <v>202503</v>
      </c>
      <c r="AB1445" s="239"/>
      <c r="AC1445" s="229" t="s">
        <v>10280</v>
      </c>
      <c r="AD1445" s="240" t="s">
        <v>10252</v>
      </c>
      <c r="AE1445" s="241">
        <v>0</v>
      </c>
      <c r="AF1445" s="240" t="s">
        <v>10252</v>
      </c>
      <c r="AG1445" s="235" t="str">
        <f>IFERROR(VLOOKUP(작성용!A:A,RM!A:D,4,0),"-")</f>
        <v>정은채/김태현</v>
      </c>
      <c r="AH1445" s="9" t="s">
        <v>11293</v>
      </c>
      <c r="AI1445" s="231" t="s">
        <v>11294</v>
      </c>
      <c r="AJ1445" s="231" t="s">
        <v>11295</v>
      </c>
      <c r="AK1445" s="231" t="s">
        <v>3962</v>
      </c>
      <c r="AL1445" s="231">
        <v>1444</v>
      </c>
    </row>
    <row r="1446" spans="1:38" x14ac:dyDescent="0.3">
      <c r="A1446" s="225" t="s">
        <v>623</v>
      </c>
      <c r="B1446" s="225" t="s">
        <v>11359</v>
      </c>
      <c r="C1446" s="237" t="s">
        <v>10273</v>
      </c>
      <c r="D1446" s="233" t="s">
        <v>11360</v>
      </c>
      <c r="E1446" s="232">
        <v>1101113232321</v>
      </c>
      <c r="F1446" s="236" t="s">
        <v>10419</v>
      </c>
      <c r="G1446" s="210">
        <v>0</v>
      </c>
      <c r="H1446" s="227" t="s">
        <v>10269</v>
      </c>
      <c r="I1446" s="227"/>
      <c r="J1446" s="227"/>
      <c r="K1446" s="227"/>
      <c r="L1446" s="227"/>
      <c r="M1446" s="227"/>
      <c r="N1446" s="227" t="s">
        <v>10242</v>
      </c>
      <c r="O1446" s="242" t="s">
        <v>11361</v>
      </c>
      <c r="P1446" s="242" t="s">
        <v>11362</v>
      </c>
      <c r="Q1446" s="221" t="s">
        <v>11363</v>
      </c>
      <c r="R1446" s="208" t="s">
        <v>5346</v>
      </c>
      <c r="S1446" s="209" t="s">
        <v>11364</v>
      </c>
      <c r="T1446" s="229">
        <v>45702</v>
      </c>
      <c r="U1446" s="230" t="s">
        <v>10277</v>
      </c>
      <c r="V1446" s="230" t="s">
        <v>10263</v>
      </c>
      <c r="W1446" s="230" t="s">
        <v>10263</v>
      </c>
      <c r="X1446" s="230" t="s">
        <v>10271</v>
      </c>
      <c r="Y1446" s="230"/>
      <c r="Z1446" s="230" t="s">
        <v>10264</v>
      </c>
      <c r="AA1446" s="220">
        <v>202503</v>
      </c>
      <c r="AB1446" s="239"/>
      <c r="AC1446" s="229" t="s">
        <v>10280</v>
      </c>
      <c r="AD1446" s="240" t="s">
        <v>10252</v>
      </c>
      <c r="AE1446" s="241">
        <v>0</v>
      </c>
      <c r="AF1446" s="240" t="s">
        <v>10252</v>
      </c>
      <c r="AG1446" s="235" t="str">
        <f>IFERROR(VLOOKUP(작성용!A:A,RM!A:D,4,0),"-")</f>
        <v>이민서</v>
      </c>
      <c r="AH1446" s="9" t="s">
        <v>11365</v>
      </c>
      <c r="AI1446" s="231" t="s">
        <v>4949</v>
      </c>
      <c r="AJ1446" s="231" t="s">
        <v>4949</v>
      </c>
      <c r="AK1446" s="231" t="s">
        <v>3962</v>
      </c>
      <c r="AL1446" s="231">
        <v>1445</v>
      </c>
    </row>
    <row r="1447" spans="1:38" x14ac:dyDescent="0.3">
      <c r="A1447" s="225" t="s">
        <v>623</v>
      </c>
      <c r="B1447" s="225" t="s">
        <v>11359</v>
      </c>
      <c r="C1447" s="237" t="s">
        <v>10273</v>
      </c>
      <c r="D1447" s="233" t="s">
        <v>10581</v>
      </c>
      <c r="E1447" s="232" t="s">
        <v>5087</v>
      </c>
      <c r="F1447" s="236" t="s">
        <v>10268</v>
      </c>
      <c r="G1447" s="210">
        <v>0</v>
      </c>
      <c r="H1447" s="227" t="s">
        <v>4949</v>
      </c>
      <c r="I1447" s="227"/>
      <c r="J1447" s="227"/>
      <c r="K1447" s="227"/>
      <c r="L1447" s="227"/>
      <c r="M1447" s="227"/>
      <c r="N1447" s="227" t="s">
        <v>10242</v>
      </c>
      <c r="O1447" s="242" t="s">
        <v>11361</v>
      </c>
      <c r="P1447" s="242" t="s">
        <v>11362</v>
      </c>
      <c r="Q1447" s="221" t="s">
        <v>11366</v>
      </c>
      <c r="R1447" s="208" t="s">
        <v>6347</v>
      </c>
      <c r="S1447" s="209" t="s">
        <v>11367</v>
      </c>
      <c r="T1447" s="229">
        <v>45702</v>
      </c>
      <c r="U1447" s="230" t="s">
        <v>10277</v>
      </c>
      <c r="V1447" s="230" t="s">
        <v>10263</v>
      </c>
      <c r="W1447" s="230" t="s">
        <v>10263</v>
      </c>
      <c r="X1447" s="230" t="s">
        <v>10271</v>
      </c>
      <c r="Y1447" s="230"/>
      <c r="Z1447" s="230" t="s">
        <v>10264</v>
      </c>
      <c r="AA1447" s="220">
        <v>202503</v>
      </c>
      <c r="AB1447" s="239"/>
      <c r="AC1447" s="229" t="s">
        <v>10280</v>
      </c>
      <c r="AD1447" s="240" t="s">
        <v>10252</v>
      </c>
      <c r="AE1447" s="241">
        <v>0</v>
      </c>
      <c r="AF1447" s="240" t="s">
        <v>10252</v>
      </c>
      <c r="AG1447" s="235" t="str">
        <f>IFERROR(VLOOKUP(작성용!A:A,RM!A:D,4,0),"-")</f>
        <v>이민서</v>
      </c>
      <c r="AH1447" s="9" t="s">
        <v>11365</v>
      </c>
      <c r="AI1447" s="231" t="s">
        <v>4949</v>
      </c>
      <c r="AJ1447" s="231" t="s">
        <v>4949</v>
      </c>
      <c r="AK1447" s="231" t="s">
        <v>3962</v>
      </c>
      <c r="AL1447" s="231">
        <v>1446</v>
      </c>
    </row>
    <row r="1448" spans="1:38" x14ac:dyDescent="0.3">
      <c r="A1448" s="225" t="s">
        <v>623</v>
      </c>
      <c r="B1448" s="225" t="s">
        <v>11359</v>
      </c>
      <c r="C1448" s="237" t="s">
        <v>10273</v>
      </c>
      <c r="D1448" s="233" t="s">
        <v>11368</v>
      </c>
      <c r="E1448" s="232" t="s">
        <v>3825</v>
      </c>
      <c r="F1448" s="236" t="s">
        <v>10268</v>
      </c>
      <c r="G1448" s="210">
        <v>0</v>
      </c>
      <c r="H1448" s="227" t="s">
        <v>4949</v>
      </c>
      <c r="I1448" s="227"/>
      <c r="J1448" s="227"/>
      <c r="K1448" s="227"/>
      <c r="L1448" s="227"/>
      <c r="M1448" s="227"/>
      <c r="N1448" s="227" t="s">
        <v>10242</v>
      </c>
      <c r="O1448" s="242" t="s">
        <v>11361</v>
      </c>
      <c r="P1448" s="242" t="s">
        <v>11362</v>
      </c>
      <c r="Q1448" s="221" t="s">
        <v>11369</v>
      </c>
      <c r="R1448" s="208" t="s">
        <v>3826</v>
      </c>
      <c r="S1448" s="209" t="s">
        <v>11370</v>
      </c>
      <c r="T1448" s="229">
        <v>45702</v>
      </c>
      <c r="U1448" s="230" t="s">
        <v>10277</v>
      </c>
      <c r="V1448" s="230" t="s">
        <v>10263</v>
      </c>
      <c r="W1448" s="230" t="s">
        <v>10263</v>
      </c>
      <c r="X1448" s="230" t="s">
        <v>10271</v>
      </c>
      <c r="Y1448" s="230"/>
      <c r="Z1448" s="230" t="s">
        <v>10264</v>
      </c>
      <c r="AA1448" s="220">
        <v>202503</v>
      </c>
      <c r="AB1448" s="239"/>
      <c r="AC1448" s="229" t="s">
        <v>10280</v>
      </c>
      <c r="AD1448" s="240" t="s">
        <v>10252</v>
      </c>
      <c r="AE1448" s="241">
        <v>0</v>
      </c>
      <c r="AF1448" s="240" t="s">
        <v>10252</v>
      </c>
      <c r="AG1448" s="235" t="str">
        <f>IFERROR(VLOOKUP(작성용!A:A,RM!A:D,4,0),"-")</f>
        <v>이민서</v>
      </c>
      <c r="AH1448" s="9" t="s">
        <v>11365</v>
      </c>
      <c r="AI1448" s="231" t="s">
        <v>4949</v>
      </c>
      <c r="AJ1448" s="231" t="s">
        <v>4949</v>
      </c>
      <c r="AK1448" s="231" t="s">
        <v>3962</v>
      </c>
      <c r="AL1448" s="231">
        <v>1447</v>
      </c>
    </row>
    <row r="1449" spans="1:38" x14ac:dyDescent="0.3">
      <c r="A1449" s="225" t="s">
        <v>623</v>
      </c>
      <c r="B1449" s="225" t="s">
        <v>11359</v>
      </c>
      <c r="C1449" s="237" t="s">
        <v>10273</v>
      </c>
      <c r="D1449" s="233" t="s">
        <v>11371</v>
      </c>
      <c r="E1449" s="232" t="s">
        <v>6586</v>
      </c>
      <c r="F1449" s="236" t="s">
        <v>10268</v>
      </c>
      <c r="G1449" s="210">
        <v>0</v>
      </c>
      <c r="H1449" s="227" t="s">
        <v>4949</v>
      </c>
      <c r="I1449" s="227"/>
      <c r="J1449" s="227"/>
      <c r="K1449" s="227"/>
      <c r="L1449" s="227"/>
      <c r="M1449" s="227"/>
      <c r="N1449" s="227" t="s">
        <v>10242</v>
      </c>
      <c r="O1449" s="242" t="s">
        <v>11361</v>
      </c>
      <c r="P1449" s="242" t="s">
        <v>11362</v>
      </c>
      <c r="Q1449" s="221" t="s">
        <v>11372</v>
      </c>
      <c r="R1449" s="208" t="s">
        <v>6587</v>
      </c>
      <c r="S1449" s="209" t="s">
        <v>11373</v>
      </c>
      <c r="T1449" s="229">
        <v>45702</v>
      </c>
      <c r="U1449" s="230" t="s">
        <v>10277</v>
      </c>
      <c r="V1449" s="230" t="s">
        <v>10263</v>
      </c>
      <c r="W1449" s="230" t="s">
        <v>10263</v>
      </c>
      <c r="X1449" s="230" t="s">
        <v>10271</v>
      </c>
      <c r="Y1449" s="230"/>
      <c r="Z1449" s="230" t="s">
        <v>10264</v>
      </c>
      <c r="AA1449" s="220">
        <v>202503</v>
      </c>
      <c r="AB1449" s="239"/>
      <c r="AC1449" s="229" t="s">
        <v>10280</v>
      </c>
      <c r="AD1449" s="240" t="s">
        <v>10252</v>
      </c>
      <c r="AE1449" s="241">
        <v>0</v>
      </c>
      <c r="AF1449" s="240" t="s">
        <v>10252</v>
      </c>
      <c r="AG1449" s="235" t="str">
        <f>IFERROR(VLOOKUP(작성용!A:A,RM!A:D,4,0),"-")</f>
        <v>이민서</v>
      </c>
      <c r="AH1449" s="9" t="s">
        <v>11365</v>
      </c>
      <c r="AI1449" s="231" t="s">
        <v>4949</v>
      </c>
      <c r="AJ1449" s="231" t="s">
        <v>4949</v>
      </c>
      <c r="AK1449" s="231" t="s">
        <v>3962</v>
      </c>
      <c r="AL1449" s="231">
        <v>1448</v>
      </c>
    </row>
    <row r="1450" spans="1:38" x14ac:dyDescent="0.3">
      <c r="A1450" s="225" t="s">
        <v>623</v>
      </c>
      <c r="B1450" s="225" t="s">
        <v>11359</v>
      </c>
      <c r="C1450" s="237" t="s">
        <v>10273</v>
      </c>
      <c r="D1450" s="233" t="s">
        <v>10680</v>
      </c>
      <c r="E1450" s="232" t="s">
        <v>5097</v>
      </c>
      <c r="F1450" s="236" t="s">
        <v>10268</v>
      </c>
      <c r="G1450" s="210">
        <v>0</v>
      </c>
      <c r="H1450" s="227" t="s">
        <v>4949</v>
      </c>
      <c r="I1450" s="227"/>
      <c r="J1450" s="227"/>
      <c r="K1450" s="227"/>
      <c r="L1450" s="227"/>
      <c r="M1450" s="227"/>
      <c r="N1450" s="227" t="s">
        <v>10242</v>
      </c>
      <c r="O1450" s="242" t="s">
        <v>11361</v>
      </c>
      <c r="P1450" s="242" t="s">
        <v>11362</v>
      </c>
      <c r="Q1450" s="221" t="s">
        <v>11374</v>
      </c>
      <c r="R1450" s="208" t="s">
        <v>6215</v>
      </c>
      <c r="S1450" s="209" t="s">
        <v>10681</v>
      </c>
      <c r="T1450" s="229">
        <v>45702</v>
      </c>
      <c r="U1450" s="230" t="s">
        <v>10277</v>
      </c>
      <c r="V1450" s="230" t="s">
        <v>10263</v>
      </c>
      <c r="W1450" s="230" t="s">
        <v>10263</v>
      </c>
      <c r="X1450" s="230" t="s">
        <v>10271</v>
      </c>
      <c r="Y1450" s="230"/>
      <c r="Z1450" s="230" t="s">
        <v>10264</v>
      </c>
      <c r="AA1450" s="220">
        <v>202503</v>
      </c>
      <c r="AB1450" s="239"/>
      <c r="AC1450" s="229" t="s">
        <v>10280</v>
      </c>
      <c r="AD1450" s="240" t="s">
        <v>10252</v>
      </c>
      <c r="AE1450" s="241">
        <v>0</v>
      </c>
      <c r="AF1450" s="240" t="s">
        <v>10252</v>
      </c>
      <c r="AG1450" s="235" t="str">
        <f>IFERROR(VLOOKUP(작성용!A:A,RM!A:D,4,0),"-")</f>
        <v>이민서</v>
      </c>
      <c r="AH1450" s="9" t="s">
        <v>11365</v>
      </c>
      <c r="AI1450" s="231" t="s">
        <v>4949</v>
      </c>
      <c r="AJ1450" s="231" t="s">
        <v>4949</v>
      </c>
      <c r="AK1450" s="231" t="s">
        <v>3962</v>
      </c>
      <c r="AL1450" s="231">
        <v>1449</v>
      </c>
    </row>
    <row r="1451" spans="1:38" x14ac:dyDescent="0.3">
      <c r="A1451" s="225" t="s">
        <v>623</v>
      </c>
      <c r="B1451" s="225" t="s">
        <v>11359</v>
      </c>
      <c r="C1451" s="237" t="s">
        <v>10273</v>
      </c>
      <c r="D1451" s="233" t="s">
        <v>10587</v>
      </c>
      <c r="E1451" s="232" t="s">
        <v>3740</v>
      </c>
      <c r="F1451" s="236" t="s">
        <v>10268</v>
      </c>
      <c r="G1451" s="210">
        <v>0</v>
      </c>
      <c r="H1451" s="227" t="s">
        <v>4949</v>
      </c>
      <c r="I1451" s="227"/>
      <c r="J1451" s="227"/>
      <c r="K1451" s="227"/>
      <c r="L1451" s="227"/>
      <c r="M1451" s="227"/>
      <c r="N1451" s="227" t="s">
        <v>10242</v>
      </c>
      <c r="O1451" s="242" t="s">
        <v>11361</v>
      </c>
      <c r="P1451" s="242" t="s">
        <v>11362</v>
      </c>
      <c r="Q1451" s="221" t="s">
        <v>11375</v>
      </c>
      <c r="R1451" s="208" t="s">
        <v>3741</v>
      </c>
      <c r="S1451" s="209" t="s">
        <v>10645</v>
      </c>
      <c r="T1451" s="229">
        <v>45702</v>
      </c>
      <c r="U1451" s="230" t="s">
        <v>10277</v>
      </c>
      <c r="V1451" s="230" t="s">
        <v>10263</v>
      </c>
      <c r="W1451" s="230" t="s">
        <v>10263</v>
      </c>
      <c r="X1451" s="230" t="s">
        <v>10271</v>
      </c>
      <c r="Y1451" s="230"/>
      <c r="Z1451" s="230" t="s">
        <v>10264</v>
      </c>
      <c r="AA1451" s="220">
        <v>202503</v>
      </c>
      <c r="AB1451" s="239"/>
      <c r="AC1451" s="229" t="s">
        <v>10280</v>
      </c>
      <c r="AD1451" s="240" t="s">
        <v>10252</v>
      </c>
      <c r="AE1451" s="241">
        <v>0</v>
      </c>
      <c r="AF1451" s="240" t="s">
        <v>10252</v>
      </c>
      <c r="AG1451" s="235" t="str">
        <f>IFERROR(VLOOKUP(작성용!A:A,RM!A:D,4,0),"-")</f>
        <v>이민서</v>
      </c>
      <c r="AH1451" s="9" t="s">
        <v>11365</v>
      </c>
      <c r="AI1451" s="231" t="s">
        <v>4949</v>
      </c>
      <c r="AJ1451" s="231" t="s">
        <v>4949</v>
      </c>
      <c r="AK1451" s="231" t="s">
        <v>3962</v>
      </c>
      <c r="AL1451" s="231">
        <v>1450</v>
      </c>
    </row>
    <row r="1452" spans="1:38" x14ac:dyDescent="0.3">
      <c r="A1452" s="225" t="s">
        <v>623</v>
      </c>
      <c r="B1452" s="225" t="s">
        <v>11359</v>
      </c>
      <c r="C1452" s="237" t="s">
        <v>10273</v>
      </c>
      <c r="D1452" s="233" t="s">
        <v>11376</v>
      </c>
      <c r="E1452" s="232" t="s">
        <v>4969</v>
      </c>
      <c r="F1452" s="236" t="s">
        <v>10268</v>
      </c>
      <c r="G1452" s="210">
        <v>0</v>
      </c>
      <c r="H1452" s="227" t="s">
        <v>4949</v>
      </c>
      <c r="I1452" s="227"/>
      <c r="J1452" s="227"/>
      <c r="K1452" s="227"/>
      <c r="L1452" s="227"/>
      <c r="M1452" s="227"/>
      <c r="N1452" s="227" t="s">
        <v>10242</v>
      </c>
      <c r="O1452" s="242" t="s">
        <v>11361</v>
      </c>
      <c r="P1452" s="242" t="s">
        <v>11362</v>
      </c>
      <c r="Q1452" s="221" t="s">
        <v>11377</v>
      </c>
      <c r="R1452" s="208" t="s">
        <v>4971</v>
      </c>
      <c r="S1452" s="209" t="s">
        <v>11378</v>
      </c>
      <c r="T1452" s="229">
        <v>45702</v>
      </c>
      <c r="U1452" s="230" t="s">
        <v>10277</v>
      </c>
      <c r="V1452" s="230" t="s">
        <v>10263</v>
      </c>
      <c r="W1452" s="230" t="s">
        <v>10263</v>
      </c>
      <c r="X1452" s="230" t="s">
        <v>10271</v>
      </c>
      <c r="Y1452" s="230"/>
      <c r="Z1452" s="230" t="s">
        <v>10264</v>
      </c>
      <c r="AA1452" s="220">
        <v>202503</v>
      </c>
      <c r="AB1452" s="239"/>
      <c r="AC1452" s="229" t="s">
        <v>10280</v>
      </c>
      <c r="AD1452" s="240" t="s">
        <v>10252</v>
      </c>
      <c r="AE1452" s="241">
        <v>0</v>
      </c>
      <c r="AF1452" s="240" t="s">
        <v>10252</v>
      </c>
      <c r="AG1452" s="235" t="str">
        <f>IFERROR(VLOOKUP(작성용!A:A,RM!A:D,4,0),"-")</f>
        <v>이민서</v>
      </c>
      <c r="AH1452" s="9" t="s">
        <v>11365</v>
      </c>
      <c r="AI1452" s="231" t="s">
        <v>4949</v>
      </c>
      <c r="AJ1452" s="231" t="s">
        <v>4949</v>
      </c>
      <c r="AK1452" s="231" t="s">
        <v>3962</v>
      </c>
      <c r="AL1452" s="231">
        <v>1451</v>
      </c>
    </row>
    <row r="1453" spans="1:38" x14ac:dyDescent="0.3">
      <c r="A1453" s="225" t="s">
        <v>623</v>
      </c>
      <c r="B1453" s="225" t="s">
        <v>11359</v>
      </c>
      <c r="C1453" s="237" t="s">
        <v>10273</v>
      </c>
      <c r="D1453" s="233" t="s">
        <v>11379</v>
      </c>
      <c r="E1453" s="232" t="s">
        <v>6589</v>
      </c>
      <c r="F1453" s="236" t="s">
        <v>10268</v>
      </c>
      <c r="G1453" s="210">
        <v>0</v>
      </c>
      <c r="H1453" s="227" t="s">
        <v>4949</v>
      </c>
      <c r="I1453" s="227"/>
      <c r="J1453" s="227"/>
      <c r="K1453" s="227"/>
      <c r="L1453" s="227"/>
      <c r="M1453" s="227"/>
      <c r="N1453" s="227" t="s">
        <v>10242</v>
      </c>
      <c r="O1453" s="242" t="s">
        <v>11361</v>
      </c>
      <c r="P1453" s="242" t="s">
        <v>11362</v>
      </c>
      <c r="Q1453" s="221" t="s">
        <v>11380</v>
      </c>
      <c r="R1453" s="208" t="s">
        <v>6590</v>
      </c>
      <c r="S1453" s="209" t="s">
        <v>11381</v>
      </c>
      <c r="T1453" s="229">
        <v>45702</v>
      </c>
      <c r="U1453" s="230" t="s">
        <v>10277</v>
      </c>
      <c r="V1453" s="230" t="s">
        <v>10263</v>
      </c>
      <c r="W1453" s="230" t="s">
        <v>10263</v>
      </c>
      <c r="X1453" s="230" t="s">
        <v>10271</v>
      </c>
      <c r="Y1453" s="230"/>
      <c r="Z1453" s="230" t="s">
        <v>10264</v>
      </c>
      <c r="AA1453" s="220">
        <v>202503</v>
      </c>
      <c r="AB1453" s="239"/>
      <c r="AC1453" s="229" t="s">
        <v>10280</v>
      </c>
      <c r="AD1453" s="240" t="s">
        <v>10252</v>
      </c>
      <c r="AE1453" s="241">
        <v>0</v>
      </c>
      <c r="AF1453" s="240" t="s">
        <v>10252</v>
      </c>
      <c r="AG1453" s="235" t="str">
        <f>IFERROR(VLOOKUP(작성용!A:A,RM!A:D,4,0),"-")</f>
        <v>이민서</v>
      </c>
      <c r="AH1453" s="9" t="s">
        <v>11365</v>
      </c>
      <c r="AI1453" s="231" t="s">
        <v>4949</v>
      </c>
      <c r="AJ1453" s="231" t="s">
        <v>4949</v>
      </c>
      <c r="AK1453" s="231" t="s">
        <v>3962</v>
      </c>
      <c r="AL1453" s="231">
        <v>1452</v>
      </c>
    </row>
    <row r="1454" spans="1:38" x14ac:dyDescent="0.3">
      <c r="A1454" s="225" t="s">
        <v>623</v>
      </c>
      <c r="B1454" s="225" t="s">
        <v>11359</v>
      </c>
      <c r="C1454" s="237" t="s">
        <v>10273</v>
      </c>
      <c r="D1454" s="233" t="s">
        <v>11005</v>
      </c>
      <c r="E1454" s="232" t="s">
        <v>3652</v>
      </c>
      <c r="F1454" s="236" t="s">
        <v>10268</v>
      </c>
      <c r="G1454" s="210">
        <v>0</v>
      </c>
      <c r="H1454" s="227" t="s">
        <v>4949</v>
      </c>
      <c r="I1454" s="227"/>
      <c r="J1454" s="227"/>
      <c r="K1454" s="227"/>
      <c r="L1454" s="227"/>
      <c r="M1454" s="227"/>
      <c r="N1454" s="227" t="s">
        <v>10242</v>
      </c>
      <c r="O1454" s="242" t="s">
        <v>11361</v>
      </c>
      <c r="P1454" s="242" t="s">
        <v>11362</v>
      </c>
      <c r="Q1454" s="221" t="s">
        <v>11382</v>
      </c>
      <c r="R1454" s="208" t="s">
        <v>3706</v>
      </c>
      <c r="S1454" s="209" t="s">
        <v>11383</v>
      </c>
      <c r="T1454" s="229">
        <v>45702</v>
      </c>
      <c r="U1454" s="230" t="s">
        <v>10277</v>
      </c>
      <c r="V1454" s="230" t="s">
        <v>10263</v>
      </c>
      <c r="W1454" s="230" t="s">
        <v>10263</v>
      </c>
      <c r="X1454" s="230" t="s">
        <v>10271</v>
      </c>
      <c r="Y1454" s="230"/>
      <c r="Z1454" s="230" t="s">
        <v>10264</v>
      </c>
      <c r="AA1454" s="220">
        <v>202503</v>
      </c>
      <c r="AB1454" s="239"/>
      <c r="AC1454" s="229" t="s">
        <v>10280</v>
      </c>
      <c r="AD1454" s="240" t="s">
        <v>10252</v>
      </c>
      <c r="AE1454" s="241">
        <v>0</v>
      </c>
      <c r="AF1454" s="240" t="s">
        <v>10252</v>
      </c>
      <c r="AG1454" s="235" t="str">
        <f>IFERROR(VLOOKUP(작성용!A:A,RM!A:D,4,0),"-")</f>
        <v>이민서</v>
      </c>
      <c r="AH1454" s="9" t="s">
        <v>11365</v>
      </c>
      <c r="AI1454" s="231" t="s">
        <v>4949</v>
      </c>
      <c r="AJ1454" s="231" t="s">
        <v>4949</v>
      </c>
      <c r="AK1454" s="231" t="s">
        <v>3962</v>
      </c>
      <c r="AL1454" s="231">
        <v>1453</v>
      </c>
    </row>
    <row r="1455" spans="1:38" x14ac:dyDescent="0.3">
      <c r="A1455" s="225" t="s">
        <v>623</v>
      </c>
      <c r="B1455" s="225" t="s">
        <v>11359</v>
      </c>
      <c r="C1455" s="237" t="s">
        <v>10273</v>
      </c>
      <c r="D1455" s="233" t="s">
        <v>10646</v>
      </c>
      <c r="E1455" s="232" t="s">
        <v>6591</v>
      </c>
      <c r="F1455" s="236" t="s">
        <v>10268</v>
      </c>
      <c r="G1455" s="210">
        <v>0</v>
      </c>
      <c r="H1455" s="227" t="s">
        <v>4949</v>
      </c>
      <c r="I1455" s="227"/>
      <c r="J1455" s="227"/>
      <c r="K1455" s="227"/>
      <c r="L1455" s="227"/>
      <c r="M1455" s="227"/>
      <c r="N1455" s="227" t="s">
        <v>10242</v>
      </c>
      <c r="O1455" s="242" t="s">
        <v>11361</v>
      </c>
      <c r="P1455" s="242" t="s">
        <v>11362</v>
      </c>
      <c r="Q1455" s="221" t="s">
        <v>11384</v>
      </c>
      <c r="R1455" s="208" t="s">
        <v>6592</v>
      </c>
      <c r="S1455" s="209" t="s">
        <v>10647</v>
      </c>
      <c r="T1455" s="229">
        <v>45702</v>
      </c>
      <c r="U1455" s="230" t="s">
        <v>10277</v>
      </c>
      <c r="V1455" s="230" t="s">
        <v>10263</v>
      </c>
      <c r="W1455" s="230" t="s">
        <v>10263</v>
      </c>
      <c r="X1455" s="230" t="s">
        <v>10271</v>
      </c>
      <c r="Y1455" s="230"/>
      <c r="Z1455" s="230" t="s">
        <v>10264</v>
      </c>
      <c r="AA1455" s="220">
        <v>202503</v>
      </c>
      <c r="AB1455" s="239"/>
      <c r="AC1455" s="229" t="s">
        <v>10280</v>
      </c>
      <c r="AD1455" s="240" t="s">
        <v>10252</v>
      </c>
      <c r="AE1455" s="241">
        <v>0</v>
      </c>
      <c r="AF1455" s="240" t="s">
        <v>10252</v>
      </c>
      <c r="AG1455" s="235" t="str">
        <f>IFERROR(VLOOKUP(작성용!A:A,RM!A:D,4,0),"-")</f>
        <v>이민서</v>
      </c>
      <c r="AH1455" s="9" t="s">
        <v>11365</v>
      </c>
      <c r="AI1455" s="231" t="s">
        <v>4949</v>
      </c>
      <c r="AJ1455" s="231" t="s">
        <v>4949</v>
      </c>
      <c r="AK1455" s="231" t="s">
        <v>3962</v>
      </c>
      <c r="AL1455" s="231">
        <v>1454</v>
      </c>
    </row>
    <row r="1456" spans="1:38" x14ac:dyDescent="0.3">
      <c r="A1456" s="225" t="s">
        <v>623</v>
      </c>
      <c r="B1456" s="225" t="s">
        <v>11359</v>
      </c>
      <c r="C1456" s="237" t="s">
        <v>10273</v>
      </c>
      <c r="D1456" s="233" t="s">
        <v>11385</v>
      </c>
      <c r="E1456" s="232" t="s">
        <v>6593</v>
      </c>
      <c r="F1456" s="236" t="s">
        <v>10268</v>
      </c>
      <c r="G1456" s="210">
        <v>0</v>
      </c>
      <c r="H1456" s="227" t="s">
        <v>4949</v>
      </c>
      <c r="I1456" s="227"/>
      <c r="J1456" s="227"/>
      <c r="K1456" s="227"/>
      <c r="L1456" s="227"/>
      <c r="M1456" s="227"/>
      <c r="N1456" s="227" t="s">
        <v>10242</v>
      </c>
      <c r="O1456" s="242" t="s">
        <v>11361</v>
      </c>
      <c r="P1456" s="242" t="s">
        <v>11362</v>
      </c>
      <c r="Q1456" s="221" t="s">
        <v>11386</v>
      </c>
      <c r="R1456" s="208" t="s">
        <v>6594</v>
      </c>
      <c r="S1456" s="209" t="s">
        <v>11387</v>
      </c>
      <c r="T1456" s="229">
        <v>45702</v>
      </c>
      <c r="U1456" s="230" t="s">
        <v>10277</v>
      </c>
      <c r="V1456" s="230" t="s">
        <v>10263</v>
      </c>
      <c r="W1456" s="230" t="s">
        <v>10263</v>
      </c>
      <c r="X1456" s="230" t="s">
        <v>10271</v>
      </c>
      <c r="Y1456" s="230"/>
      <c r="Z1456" s="230" t="s">
        <v>10264</v>
      </c>
      <c r="AA1456" s="220">
        <v>202503</v>
      </c>
      <c r="AB1456" s="239"/>
      <c r="AC1456" s="229" t="s">
        <v>10280</v>
      </c>
      <c r="AD1456" s="240" t="s">
        <v>10252</v>
      </c>
      <c r="AE1456" s="241">
        <v>0</v>
      </c>
      <c r="AF1456" s="240" t="s">
        <v>10252</v>
      </c>
      <c r="AG1456" s="235" t="str">
        <f>IFERROR(VLOOKUP(작성용!A:A,RM!A:D,4,0),"-")</f>
        <v>이민서</v>
      </c>
      <c r="AH1456" s="9" t="s">
        <v>11365</v>
      </c>
      <c r="AI1456" s="231" t="s">
        <v>4949</v>
      </c>
      <c r="AJ1456" s="231" t="s">
        <v>4949</v>
      </c>
      <c r="AK1456" s="231" t="s">
        <v>3962</v>
      </c>
      <c r="AL1456" s="231">
        <v>1455</v>
      </c>
    </row>
    <row r="1457" spans="1:38" x14ac:dyDescent="0.3">
      <c r="A1457" s="225" t="s">
        <v>623</v>
      </c>
      <c r="B1457" s="225" t="s">
        <v>11359</v>
      </c>
      <c r="C1457" s="237" t="s">
        <v>10273</v>
      </c>
      <c r="D1457" s="233" t="s">
        <v>11388</v>
      </c>
      <c r="E1457" s="232" t="s">
        <v>5514</v>
      </c>
      <c r="F1457" s="236" t="s">
        <v>10268</v>
      </c>
      <c r="G1457" s="210">
        <v>0</v>
      </c>
      <c r="H1457" s="227" t="s">
        <v>4949</v>
      </c>
      <c r="I1457" s="227"/>
      <c r="J1457" s="227"/>
      <c r="K1457" s="227"/>
      <c r="L1457" s="227"/>
      <c r="M1457" s="227"/>
      <c r="N1457" s="227" t="s">
        <v>10242</v>
      </c>
      <c r="O1457" s="242" t="s">
        <v>11361</v>
      </c>
      <c r="P1457" s="242" t="s">
        <v>11362</v>
      </c>
      <c r="Q1457" s="221" t="s">
        <v>11389</v>
      </c>
      <c r="R1457" s="208" t="s">
        <v>5515</v>
      </c>
      <c r="S1457" s="209" t="s">
        <v>11390</v>
      </c>
      <c r="T1457" s="229">
        <v>45702</v>
      </c>
      <c r="U1457" s="230" t="s">
        <v>10277</v>
      </c>
      <c r="V1457" s="230" t="s">
        <v>10263</v>
      </c>
      <c r="W1457" s="230" t="s">
        <v>10263</v>
      </c>
      <c r="X1457" s="230" t="s">
        <v>10271</v>
      </c>
      <c r="Y1457" s="230"/>
      <c r="Z1457" s="230" t="s">
        <v>10264</v>
      </c>
      <c r="AA1457" s="220">
        <v>202503</v>
      </c>
      <c r="AB1457" s="239"/>
      <c r="AC1457" s="229" t="s">
        <v>10280</v>
      </c>
      <c r="AD1457" s="240" t="s">
        <v>10252</v>
      </c>
      <c r="AE1457" s="241">
        <v>0</v>
      </c>
      <c r="AF1457" s="240" t="s">
        <v>10252</v>
      </c>
      <c r="AG1457" s="235" t="str">
        <f>IFERROR(VLOOKUP(작성용!A:A,RM!A:D,4,0),"-")</f>
        <v>이민서</v>
      </c>
      <c r="AH1457" s="9" t="s">
        <v>11365</v>
      </c>
      <c r="AI1457" s="231" t="s">
        <v>4949</v>
      </c>
      <c r="AJ1457" s="231" t="s">
        <v>4949</v>
      </c>
      <c r="AK1457" s="231" t="s">
        <v>3962</v>
      </c>
      <c r="AL1457" s="231">
        <v>1456</v>
      </c>
    </row>
    <row r="1458" spans="1:38" x14ac:dyDescent="0.3">
      <c r="A1458" s="225" t="s">
        <v>623</v>
      </c>
      <c r="B1458" s="225" t="s">
        <v>11359</v>
      </c>
      <c r="C1458" s="237" t="s">
        <v>10273</v>
      </c>
      <c r="D1458" s="233" t="s">
        <v>11309</v>
      </c>
      <c r="E1458" s="232" t="s">
        <v>6503</v>
      </c>
      <c r="F1458" s="236" t="s">
        <v>10268</v>
      </c>
      <c r="G1458" s="210">
        <v>0</v>
      </c>
      <c r="H1458" s="227" t="s">
        <v>4949</v>
      </c>
      <c r="I1458" s="227"/>
      <c r="J1458" s="227"/>
      <c r="K1458" s="227"/>
      <c r="L1458" s="227"/>
      <c r="M1458" s="227"/>
      <c r="N1458" s="227" t="s">
        <v>10242</v>
      </c>
      <c r="O1458" s="242" t="s">
        <v>11361</v>
      </c>
      <c r="P1458" s="242" t="s">
        <v>11362</v>
      </c>
      <c r="Q1458" s="221" t="s">
        <v>11391</v>
      </c>
      <c r="R1458" s="208" t="s">
        <v>6504</v>
      </c>
      <c r="S1458" s="209" t="s">
        <v>11392</v>
      </c>
      <c r="T1458" s="229">
        <v>45702</v>
      </c>
      <c r="U1458" s="230" t="s">
        <v>10277</v>
      </c>
      <c r="V1458" s="230" t="s">
        <v>10263</v>
      </c>
      <c r="W1458" s="230" t="s">
        <v>10263</v>
      </c>
      <c r="X1458" s="230" t="s">
        <v>10271</v>
      </c>
      <c r="Y1458" s="230"/>
      <c r="Z1458" s="230" t="s">
        <v>10264</v>
      </c>
      <c r="AA1458" s="220">
        <v>202503</v>
      </c>
      <c r="AB1458" s="239"/>
      <c r="AC1458" s="229" t="s">
        <v>10280</v>
      </c>
      <c r="AD1458" s="240" t="s">
        <v>10252</v>
      </c>
      <c r="AE1458" s="241">
        <v>0</v>
      </c>
      <c r="AF1458" s="240" t="s">
        <v>10252</v>
      </c>
      <c r="AG1458" s="235" t="str">
        <f>IFERROR(VLOOKUP(작성용!A:A,RM!A:D,4,0),"-")</f>
        <v>이민서</v>
      </c>
      <c r="AH1458" s="9" t="s">
        <v>11365</v>
      </c>
      <c r="AI1458" s="231" t="s">
        <v>4949</v>
      </c>
      <c r="AJ1458" s="231" t="s">
        <v>4949</v>
      </c>
      <c r="AK1458" s="231" t="s">
        <v>3962</v>
      </c>
      <c r="AL1458" s="231">
        <v>1457</v>
      </c>
    </row>
    <row r="1459" spans="1:38" x14ac:dyDescent="0.3">
      <c r="A1459" s="225" t="s">
        <v>623</v>
      </c>
      <c r="B1459" s="225" t="s">
        <v>11359</v>
      </c>
      <c r="C1459" s="237" t="s">
        <v>10273</v>
      </c>
      <c r="D1459" s="233" t="s">
        <v>10589</v>
      </c>
      <c r="E1459" s="232" t="s">
        <v>6348</v>
      </c>
      <c r="F1459" s="236" t="s">
        <v>10268</v>
      </c>
      <c r="G1459" s="210">
        <v>0</v>
      </c>
      <c r="H1459" s="227" t="s">
        <v>4949</v>
      </c>
      <c r="I1459" s="227"/>
      <c r="J1459" s="227"/>
      <c r="K1459" s="227"/>
      <c r="L1459" s="227"/>
      <c r="M1459" s="227"/>
      <c r="N1459" s="227" t="s">
        <v>10242</v>
      </c>
      <c r="O1459" s="242" t="s">
        <v>11361</v>
      </c>
      <c r="P1459" s="242" t="s">
        <v>11362</v>
      </c>
      <c r="Q1459" s="221" t="s">
        <v>11393</v>
      </c>
      <c r="R1459" s="208" t="s">
        <v>6349</v>
      </c>
      <c r="S1459" s="209" t="s">
        <v>10659</v>
      </c>
      <c r="T1459" s="229">
        <v>45702</v>
      </c>
      <c r="U1459" s="230" t="s">
        <v>10277</v>
      </c>
      <c r="V1459" s="230" t="s">
        <v>10263</v>
      </c>
      <c r="W1459" s="230" t="s">
        <v>10263</v>
      </c>
      <c r="X1459" s="230" t="s">
        <v>10271</v>
      </c>
      <c r="Y1459" s="230"/>
      <c r="Z1459" s="230" t="s">
        <v>10264</v>
      </c>
      <c r="AA1459" s="220">
        <v>202503</v>
      </c>
      <c r="AB1459" s="239"/>
      <c r="AC1459" s="229" t="s">
        <v>10280</v>
      </c>
      <c r="AD1459" s="240" t="s">
        <v>10252</v>
      </c>
      <c r="AE1459" s="241">
        <v>0</v>
      </c>
      <c r="AF1459" s="240" t="s">
        <v>10252</v>
      </c>
      <c r="AG1459" s="235" t="str">
        <f>IFERROR(VLOOKUP(작성용!A:A,RM!A:D,4,0),"-")</f>
        <v>이민서</v>
      </c>
      <c r="AH1459" s="9" t="s">
        <v>11365</v>
      </c>
      <c r="AI1459" s="231" t="s">
        <v>4949</v>
      </c>
      <c r="AJ1459" s="231" t="s">
        <v>4949</v>
      </c>
      <c r="AK1459" s="231" t="s">
        <v>3962</v>
      </c>
      <c r="AL1459" s="231">
        <v>1458</v>
      </c>
    </row>
    <row r="1460" spans="1:38" x14ac:dyDescent="0.3">
      <c r="A1460" s="225" t="s">
        <v>623</v>
      </c>
      <c r="B1460" s="225" t="s">
        <v>11359</v>
      </c>
      <c r="C1460" s="237" t="s">
        <v>10273</v>
      </c>
      <c r="D1460" s="233" t="s">
        <v>11394</v>
      </c>
      <c r="E1460" s="232" t="s">
        <v>5148</v>
      </c>
      <c r="F1460" s="236" t="s">
        <v>10268</v>
      </c>
      <c r="G1460" s="210">
        <v>0</v>
      </c>
      <c r="H1460" s="227" t="s">
        <v>4949</v>
      </c>
      <c r="I1460" s="227"/>
      <c r="J1460" s="227"/>
      <c r="K1460" s="227"/>
      <c r="L1460" s="227"/>
      <c r="M1460" s="227"/>
      <c r="N1460" s="227" t="s">
        <v>10242</v>
      </c>
      <c r="O1460" s="242" t="s">
        <v>11361</v>
      </c>
      <c r="P1460" s="242" t="s">
        <v>11362</v>
      </c>
      <c r="Q1460" s="221" t="s">
        <v>11395</v>
      </c>
      <c r="R1460" s="208" t="s">
        <v>5149</v>
      </c>
      <c r="S1460" s="209" t="s">
        <v>11396</v>
      </c>
      <c r="T1460" s="229">
        <v>45702</v>
      </c>
      <c r="U1460" s="230" t="s">
        <v>10277</v>
      </c>
      <c r="V1460" s="230" t="s">
        <v>10263</v>
      </c>
      <c r="W1460" s="230" t="s">
        <v>10263</v>
      </c>
      <c r="X1460" s="230" t="s">
        <v>10271</v>
      </c>
      <c r="Y1460" s="230"/>
      <c r="Z1460" s="230" t="s">
        <v>10264</v>
      </c>
      <c r="AA1460" s="220">
        <v>202503</v>
      </c>
      <c r="AB1460" s="239"/>
      <c r="AC1460" s="229" t="s">
        <v>10280</v>
      </c>
      <c r="AD1460" s="240" t="s">
        <v>10252</v>
      </c>
      <c r="AE1460" s="241">
        <v>0</v>
      </c>
      <c r="AF1460" s="240" t="s">
        <v>10252</v>
      </c>
      <c r="AG1460" s="235" t="str">
        <f>IFERROR(VLOOKUP(작성용!A:A,RM!A:D,4,0),"-")</f>
        <v>이민서</v>
      </c>
      <c r="AH1460" s="9" t="s">
        <v>11365</v>
      </c>
      <c r="AI1460" s="231" t="s">
        <v>4949</v>
      </c>
      <c r="AJ1460" s="231" t="s">
        <v>4949</v>
      </c>
      <c r="AK1460" s="231" t="s">
        <v>3962</v>
      </c>
      <c r="AL1460" s="231">
        <v>1459</v>
      </c>
    </row>
    <row r="1461" spans="1:38" x14ac:dyDescent="0.3">
      <c r="A1461" s="225" t="s">
        <v>623</v>
      </c>
      <c r="B1461" s="225" t="s">
        <v>11359</v>
      </c>
      <c r="C1461" s="237" t="s">
        <v>10273</v>
      </c>
      <c r="D1461" s="233" t="s">
        <v>11397</v>
      </c>
      <c r="E1461" s="232" t="s">
        <v>4977</v>
      </c>
      <c r="F1461" s="236" t="s">
        <v>10268</v>
      </c>
      <c r="G1461" s="210">
        <v>0</v>
      </c>
      <c r="H1461" s="227" t="s">
        <v>4949</v>
      </c>
      <c r="I1461" s="227"/>
      <c r="J1461" s="227"/>
      <c r="K1461" s="227"/>
      <c r="L1461" s="227"/>
      <c r="M1461" s="227"/>
      <c r="N1461" s="227" t="s">
        <v>10242</v>
      </c>
      <c r="O1461" s="242" t="s">
        <v>11361</v>
      </c>
      <c r="P1461" s="242" t="s">
        <v>11362</v>
      </c>
      <c r="Q1461" s="221" t="s">
        <v>11398</v>
      </c>
      <c r="R1461" s="208" t="s">
        <v>4978</v>
      </c>
      <c r="S1461" s="209" t="s">
        <v>11399</v>
      </c>
      <c r="T1461" s="229">
        <v>45702</v>
      </c>
      <c r="U1461" s="230" t="s">
        <v>10277</v>
      </c>
      <c r="V1461" s="230" t="s">
        <v>10263</v>
      </c>
      <c r="W1461" s="230" t="s">
        <v>10263</v>
      </c>
      <c r="X1461" s="230" t="s">
        <v>10271</v>
      </c>
      <c r="Y1461" s="230"/>
      <c r="Z1461" s="230" t="s">
        <v>10264</v>
      </c>
      <c r="AA1461" s="220">
        <v>202503</v>
      </c>
      <c r="AB1461" s="239"/>
      <c r="AC1461" s="229" t="s">
        <v>10280</v>
      </c>
      <c r="AD1461" s="240" t="s">
        <v>10252</v>
      </c>
      <c r="AE1461" s="241">
        <v>0</v>
      </c>
      <c r="AF1461" s="240" t="s">
        <v>10252</v>
      </c>
      <c r="AG1461" s="235" t="str">
        <f>IFERROR(VLOOKUP(작성용!A:A,RM!A:D,4,0),"-")</f>
        <v>이민서</v>
      </c>
      <c r="AH1461" s="9" t="s">
        <v>11365</v>
      </c>
      <c r="AI1461" s="231" t="s">
        <v>4949</v>
      </c>
      <c r="AJ1461" s="231" t="s">
        <v>4949</v>
      </c>
      <c r="AK1461" s="231" t="s">
        <v>3962</v>
      </c>
      <c r="AL1461" s="231">
        <v>1460</v>
      </c>
    </row>
    <row r="1462" spans="1:38" x14ac:dyDescent="0.3">
      <c r="A1462" s="225" t="s">
        <v>623</v>
      </c>
      <c r="B1462" s="225" t="s">
        <v>11359</v>
      </c>
      <c r="C1462" s="237" t="s">
        <v>10273</v>
      </c>
      <c r="D1462" s="233" t="s">
        <v>10688</v>
      </c>
      <c r="E1462" s="232" t="s">
        <v>6381</v>
      </c>
      <c r="F1462" s="236" t="s">
        <v>10268</v>
      </c>
      <c r="G1462" s="210">
        <v>0</v>
      </c>
      <c r="H1462" s="227" t="s">
        <v>4949</v>
      </c>
      <c r="I1462" s="227"/>
      <c r="J1462" s="227"/>
      <c r="K1462" s="227"/>
      <c r="L1462" s="227"/>
      <c r="M1462" s="227"/>
      <c r="N1462" s="227" t="s">
        <v>10242</v>
      </c>
      <c r="O1462" s="242" t="s">
        <v>11361</v>
      </c>
      <c r="P1462" s="242" t="s">
        <v>11362</v>
      </c>
      <c r="Q1462" s="221" t="s">
        <v>11400</v>
      </c>
      <c r="R1462" s="208" t="s">
        <v>6382</v>
      </c>
      <c r="S1462" s="209" t="s">
        <v>10689</v>
      </c>
      <c r="T1462" s="229">
        <v>45702</v>
      </c>
      <c r="U1462" s="230" t="s">
        <v>10277</v>
      </c>
      <c r="V1462" s="230" t="s">
        <v>10263</v>
      </c>
      <c r="W1462" s="230" t="s">
        <v>10263</v>
      </c>
      <c r="X1462" s="230" t="s">
        <v>10271</v>
      </c>
      <c r="Y1462" s="230"/>
      <c r="Z1462" s="230" t="s">
        <v>10264</v>
      </c>
      <c r="AA1462" s="220">
        <v>202503</v>
      </c>
      <c r="AB1462" s="239"/>
      <c r="AC1462" s="229" t="s">
        <v>10280</v>
      </c>
      <c r="AD1462" s="240" t="s">
        <v>10252</v>
      </c>
      <c r="AE1462" s="241">
        <v>0</v>
      </c>
      <c r="AF1462" s="240" t="s">
        <v>10252</v>
      </c>
      <c r="AG1462" s="235" t="str">
        <f>IFERROR(VLOOKUP(작성용!A:A,RM!A:D,4,0),"-")</f>
        <v>이민서</v>
      </c>
      <c r="AH1462" s="9" t="s">
        <v>11365</v>
      </c>
      <c r="AI1462" s="231" t="s">
        <v>4949</v>
      </c>
      <c r="AJ1462" s="231" t="s">
        <v>4949</v>
      </c>
      <c r="AK1462" s="231" t="s">
        <v>3962</v>
      </c>
      <c r="AL1462" s="231">
        <v>1461</v>
      </c>
    </row>
    <row r="1463" spans="1:38" x14ac:dyDescent="0.3">
      <c r="A1463" s="225" t="s">
        <v>623</v>
      </c>
      <c r="B1463" s="225" t="s">
        <v>11359</v>
      </c>
      <c r="C1463" s="237" t="s">
        <v>10273</v>
      </c>
      <c r="D1463" s="233" t="s">
        <v>11401</v>
      </c>
      <c r="E1463" s="232" t="s">
        <v>6595</v>
      </c>
      <c r="F1463" s="236" t="s">
        <v>10268</v>
      </c>
      <c r="G1463" s="210">
        <v>0</v>
      </c>
      <c r="H1463" s="227" t="s">
        <v>4949</v>
      </c>
      <c r="I1463" s="227"/>
      <c r="J1463" s="227"/>
      <c r="K1463" s="227"/>
      <c r="L1463" s="227"/>
      <c r="M1463" s="227"/>
      <c r="N1463" s="227" t="s">
        <v>10242</v>
      </c>
      <c r="O1463" s="242" t="s">
        <v>11361</v>
      </c>
      <c r="P1463" s="242" t="s">
        <v>11362</v>
      </c>
      <c r="Q1463" s="221" t="s">
        <v>11402</v>
      </c>
      <c r="R1463" s="208" t="s">
        <v>6596</v>
      </c>
      <c r="S1463" s="209" t="s">
        <v>11403</v>
      </c>
      <c r="T1463" s="229">
        <v>45702</v>
      </c>
      <c r="U1463" s="230" t="s">
        <v>10277</v>
      </c>
      <c r="V1463" s="230" t="s">
        <v>10263</v>
      </c>
      <c r="W1463" s="230" t="s">
        <v>10263</v>
      </c>
      <c r="X1463" s="230" t="s">
        <v>10271</v>
      </c>
      <c r="Y1463" s="230"/>
      <c r="Z1463" s="230" t="s">
        <v>10264</v>
      </c>
      <c r="AA1463" s="220">
        <v>202503</v>
      </c>
      <c r="AB1463" s="239"/>
      <c r="AC1463" s="229" t="s">
        <v>10280</v>
      </c>
      <c r="AD1463" s="240" t="s">
        <v>10252</v>
      </c>
      <c r="AE1463" s="241">
        <v>0</v>
      </c>
      <c r="AF1463" s="240" t="s">
        <v>10252</v>
      </c>
      <c r="AG1463" s="235" t="str">
        <f>IFERROR(VLOOKUP(작성용!A:A,RM!A:D,4,0),"-")</f>
        <v>이민서</v>
      </c>
      <c r="AH1463" s="9" t="s">
        <v>11365</v>
      </c>
      <c r="AI1463" s="231" t="s">
        <v>4949</v>
      </c>
      <c r="AJ1463" s="231" t="s">
        <v>4949</v>
      </c>
      <c r="AK1463" s="231" t="s">
        <v>3962</v>
      </c>
      <c r="AL1463" s="231">
        <v>1462</v>
      </c>
    </row>
    <row r="1464" spans="1:38" x14ac:dyDescent="0.3">
      <c r="A1464" s="225" t="s">
        <v>623</v>
      </c>
      <c r="B1464" s="225" t="s">
        <v>11359</v>
      </c>
      <c r="C1464" s="237" t="s">
        <v>10273</v>
      </c>
      <c r="D1464" s="233" t="s">
        <v>10290</v>
      </c>
      <c r="E1464" s="232" t="s">
        <v>6027</v>
      </c>
      <c r="F1464" s="236" t="s">
        <v>10268</v>
      </c>
      <c r="G1464" s="210">
        <v>0</v>
      </c>
      <c r="H1464" s="227" t="s">
        <v>4949</v>
      </c>
      <c r="I1464" s="227"/>
      <c r="J1464" s="227"/>
      <c r="K1464" s="227"/>
      <c r="L1464" s="227"/>
      <c r="M1464" s="227"/>
      <c r="N1464" s="227" t="s">
        <v>10242</v>
      </c>
      <c r="O1464" s="242" t="s">
        <v>11361</v>
      </c>
      <c r="P1464" s="242" t="s">
        <v>11362</v>
      </c>
      <c r="Q1464" s="221" t="s">
        <v>11404</v>
      </c>
      <c r="R1464" s="208" t="s">
        <v>6028</v>
      </c>
      <c r="S1464" s="209" t="s">
        <v>11405</v>
      </c>
      <c r="T1464" s="229">
        <v>45702</v>
      </c>
      <c r="U1464" s="230" t="s">
        <v>10277</v>
      </c>
      <c r="V1464" s="230" t="s">
        <v>10263</v>
      </c>
      <c r="W1464" s="230" t="s">
        <v>10263</v>
      </c>
      <c r="X1464" s="230" t="s">
        <v>10271</v>
      </c>
      <c r="Y1464" s="230"/>
      <c r="Z1464" s="230" t="s">
        <v>10264</v>
      </c>
      <c r="AA1464" s="220">
        <v>202503</v>
      </c>
      <c r="AB1464" s="239"/>
      <c r="AC1464" s="229" t="s">
        <v>10280</v>
      </c>
      <c r="AD1464" s="240" t="s">
        <v>10252</v>
      </c>
      <c r="AE1464" s="241">
        <v>0</v>
      </c>
      <c r="AF1464" s="240" t="s">
        <v>10252</v>
      </c>
      <c r="AG1464" s="235" t="str">
        <f>IFERROR(VLOOKUP(작성용!A:A,RM!A:D,4,0),"-")</f>
        <v>이민서</v>
      </c>
      <c r="AH1464" s="9" t="s">
        <v>11365</v>
      </c>
      <c r="AI1464" s="231" t="s">
        <v>4949</v>
      </c>
      <c r="AJ1464" s="231" t="s">
        <v>4949</v>
      </c>
      <c r="AK1464" s="231" t="s">
        <v>3962</v>
      </c>
      <c r="AL1464" s="231">
        <v>1463</v>
      </c>
    </row>
    <row r="1465" spans="1:38" x14ac:dyDescent="0.3">
      <c r="A1465" s="225" t="s">
        <v>623</v>
      </c>
      <c r="B1465" s="225" t="s">
        <v>11359</v>
      </c>
      <c r="C1465" s="237" t="s">
        <v>10273</v>
      </c>
      <c r="D1465" s="233" t="s">
        <v>11231</v>
      </c>
      <c r="E1465" s="232" t="s">
        <v>6279</v>
      </c>
      <c r="F1465" s="236" t="s">
        <v>10268</v>
      </c>
      <c r="G1465" s="210">
        <v>0</v>
      </c>
      <c r="H1465" s="227" t="s">
        <v>4949</v>
      </c>
      <c r="I1465" s="227"/>
      <c r="J1465" s="227"/>
      <c r="K1465" s="227"/>
      <c r="L1465" s="227"/>
      <c r="M1465" s="227"/>
      <c r="N1465" s="227" t="s">
        <v>10242</v>
      </c>
      <c r="O1465" s="242" t="s">
        <v>11361</v>
      </c>
      <c r="P1465" s="242" t="s">
        <v>11362</v>
      </c>
      <c r="Q1465" s="221" t="s">
        <v>11406</v>
      </c>
      <c r="R1465" s="208" t="s">
        <v>6280</v>
      </c>
      <c r="S1465" s="209" t="s">
        <v>11407</v>
      </c>
      <c r="T1465" s="229">
        <v>45702</v>
      </c>
      <c r="U1465" s="230" t="s">
        <v>10277</v>
      </c>
      <c r="V1465" s="230" t="s">
        <v>10263</v>
      </c>
      <c r="W1465" s="230" t="s">
        <v>10263</v>
      </c>
      <c r="X1465" s="230" t="s">
        <v>10271</v>
      </c>
      <c r="Y1465" s="230"/>
      <c r="Z1465" s="230" t="s">
        <v>10264</v>
      </c>
      <c r="AA1465" s="220">
        <v>202503</v>
      </c>
      <c r="AB1465" s="239"/>
      <c r="AC1465" s="229" t="s">
        <v>10280</v>
      </c>
      <c r="AD1465" s="240" t="s">
        <v>10252</v>
      </c>
      <c r="AE1465" s="241">
        <v>0</v>
      </c>
      <c r="AF1465" s="240" t="s">
        <v>10252</v>
      </c>
      <c r="AG1465" s="235" t="str">
        <f>IFERROR(VLOOKUP(작성용!A:A,RM!A:D,4,0),"-")</f>
        <v>이민서</v>
      </c>
      <c r="AH1465" s="9" t="s">
        <v>11365</v>
      </c>
      <c r="AI1465" s="231" t="s">
        <v>4949</v>
      </c>
      <c r="AJ1465" s="231" t="s">
        <v>4949</v>
      </c>
      <c r="AK1465" s="231" t="s">
        <v>3962</v>
      </c>
      <c r="AL1465" s="231">
        <v>1464</v>
      </c>
    </row>
    <row r="1466" spans="1:38" x14ac:dyDescent="0.3">
      <c r="A1466" s="225" t="s">
        <v>623</v>
      </c>
      <c r="B1466" s="225" t="s">
        <v>11359</v>
      </c>
      <c r="C1466" s="237" t="s">
        <v>10273</v>
      </c>
      <c r="D1466" s="233" t="s">
        <v>11408</v>
      </c>
      <c r="E1466" s="232" t="s">
        <v>6597</v>
      </c>
      <c r="F1466" s="236" t="s">
        <v>10268</v>
      </c>
      <c r="G1466" s="210">
        <v>0</v>
      </c>
      <c r="H1466" s="227" t="s">
        <v>4949</v>
      </c>
      <c r="I1466" s="227"/>
      <c r="J1466" s="227"/>
      <c r="K1466" s="227"/>
      <c r="L1466" s="227"/>
      <c r="M1466" s="227"/>
      <c r="N1466" s="227" t="s">
        <v>10242</v>
      </c>
      <c r="O1466" s="242" t="s">
        <v>11361</v>
      </c>
      <c r="P1466" s="242" t="s">
        <v>11362</v>
      </c>
      <c r="Q1466" s="221" t="s">
        <v>11409</v>
      </c>
      <c r="R1466" s="208" t="s">
        <v>6598</v>
      </c>
      <c r="S1466" s="209" t="s">
        <v>11410</v>
      </c>
      <c r="T1466" s="229">
        <v>45702</v>
      </c>
      <c r="U1466" s="230" t="s">
        <v>10277</v>
      </c>
      <c r="V1466" s="230" t="s">
        <v>10263</v>
      </c>
      <c r="W1466" s="230" t="s">
        <v>10263</v>
      </c>
      <c r="X1466" s="230" t="s">
        <v>10271</v>
      </c>
      <c r="Y1466" s="230"/>
      <c r="Z1466" s="230" t="s">
        <v>10264</v>
      </c>
      <c r="AA1466" s="220">
        <v>202503</v>
      </c>
      <c r="AB1466" s="239"/>
      <c r="AC1466" s="229" t="s">
        <v>10280</v>
      </c>
      <c r="AD1466" s="240" t="s">
        <v>10252</v>
      </c>
      <c r="AE1466" s="241">
        <v>0</v>
      </c>
      <c r="AF1466" s="240" t="s">
        <v>10252</v>
      </c>
      <c r="AG1466" s="235" t="str">
        <f>IFERROR(VLOOKUP(작성용!A:A,RM!A:D,4,0),"-")</f>
        <v>이민서</v>
      </c>
      <c r="AH1466" s="9" t="s">
        <v>11365</v>
      </c>
      <c r="AI1466" s="231" t="s">
        <v>4949</v>
      </c>
      <c r="AJ1466" s="231" t="s">
        <v>4949</v>
      </c>
      <c r="AK1466" s="231" t="s">
        <v>3962</v>
      </c>
      <c r="AL1466" s="231">
        <v>1465</v>
      </c>
    </row>
    <row r="1467" spans="1:38" x14ac:dyDescent="0.3">
      <c r="A1467" s="225" t="s">
        <v>623</v>
      </c>
      <c r="B1467" s="225" t="s">
        <v>11359</v>
      </c>
      <c r="C1467" s="237" t="s">
        <v>10273</v>
      </c>
      <c r="D1467" s="233" t="s">
        <v>10304</v>
      </c>
      <c r="E1467" s="232" t="s">
        <v>5093</v>
      </c>
      <c r="F1467" s="236" t="s">
        <v>10268</v>
      </c>
      <c r="G1467" s="210">
        <v>0</v>
      </c>
      <c r="H1467" s="227" t="s">
        <v>4949</v>
      </c>
      <c r="I1467" s="227"/>
      <c r="J1467" s="227"/>
      <c r="K1467" s="227"/>
      <c r="L1467" s="227"/>
      <c r="M1467" s="227"/>
      <c r="N1467" s="227" t="s">
        <v>10242</v>
      </c>
      <c r="O1467" s="242" t="s">
        <v>11361</v>
      </c>
      <c r="P1467" s="242" t="s">
        <v>11362</v>
      </c>
      <c r="Q1467" s="221" t="s">
        <v>11411</v>
      </c>
      <c r="R1467" s="208" t="s">
        <v>5342</v>
      </c>
      <c r="S1467" s="209" t="s">
        <v>10690</v>
      </c>
      <c r="T1467" s="229">
        <v>45702</v>
      </c>
      <c r="U1467" s="230" t="s">
        <v>10277</v>
      </c>
      <c r="V1467" s="230" t="s">
        <v>10263</v>
      </c>
      <c r="W1467" s="230" t="s">
        <v>10263</v>
      </c>
      <c r="X1467" s="230" t="s">
        <v>10271</v>
      </c>
      <c r="Y1467" s="230"/>
      <c r="Z1467" s="230" t="s">
        <v>10264</v>
      </c>
      <c r="AA1467" s="220">
        <v>202503</v>
      </c>
      <c r="AB1467" s="239"/>
      <c r="AC1467" s="229" t="s">
        <v>10280</v>
      </c>
      <c r="AD1467" s="240" t="s">
        <v>10252</v>
      </c>
      <c r="AE1467" s="241">
        <v>0</v>
      </c>
      <c r="AF1467" s="240" t="s">
        <v>10252</v>
      </c>
      <c r="AG1467" s="235" t="str">
        <f>IFERROR(VLOOKUP(작성용!A:A,RM!A:D,4,0),"-")</f>
        <v>이민서</v>
      </c>
      <c r="AH1467" s="9" t="s">
        <v>11365</v>
      </c>
      <c r="AI1467" s="231" t="s">
        <v>4949</v>
      </c>
      <c r="AJ1467" s="231" t="s">
        <v>4949</v>
      </c>
      <c r="AK1467" s="231" t="s">
        <v>3962</v>
      </c>
      <c r="AL1467" s="231">
        <v>1466</v>
      </c>
    </row>
    <row r="1468" spans="1:38" x14ac:dyDescent="0.3">
      <c r="A1468" s="225" t="s">
        <v>623</v>
      </c>
      <c r="B1468" s="225" t="s">
        <v>11359</v>
      </c>
      <c r="C1468" s="237" t="s">
        <v>10273</v>
      </c>
      <c r="D1468" s="233" t="s">
        <v>10310</v>
      </c>
      <c r="E1468" s="232" t="s">
        <v>3771</v>
      </c>
      <c r="F1468" s="236" t="s">
        <v>10268</v>
      </c>
      <c r="G1468" s="210">
        <v>0</v>
      </c>
      <c r="H1468" s="227" t="s">
        <v>4949</v>
      </c>
      <c r="I1468" s="227"/>
      <c r="J1468" s="227"/>
      <c r="K1468" s="227"/>
      <c r="L1468" s="227"/>
      <c r="M1468" s="227"/>
      <c r="N1468" s="227" t="s">
        <v>10242</v>
      </c>
      <c r="O1468" s="242" t="s">
        <v>11361</v>
      </c>
      <c r="P1468" s="242" t="s">
        <v>11362</v>
      </c>
      <c r="Q1468" s="221" t="s">
        <v>11412</v>
      </c>
      <c r="R1468" s="208" t="s">
        <v>3772</v>
      </c>
      <c r="S1468" s="209" t="s">
        <v>10597</v>
      </c>
      <c r="T1468" s="229">
        <v>45702</v>
      </c>
      <c r="U1468" s="230" t="s">
        <v>10277</v>
      </c>
      <c r="V1468" s="230" t="s">
        <v>10263</v>
      </c>
      <c r="W1468" s="230" t="s">
        <v>10263</v>
      </c>
      <c r="X1468" s="230" t="s">
        <v>10271</v>
      </c>
      <c r="Y1468" s="230"/>
      <c r="Z1468" s="230" t="s">
        <v>10264</v>
      </c>
      <c r="AA1468" s="220">
        <v>202503</v>
      </c>
      <c r="AB1468" s="239"/>
      <c r="AC1468" s="229" t="s">
        <v>10280</v>
      </c>
      <c r="AD1468" s="240" t="s">
        <v>10252</v>
      </c>
      <c r="AE1468" s="241">
        <v>0</v>
      </c>
      <c r="AF1468" s="240" t="s">
        <v>10252</v>
      </c>
      <c r="AG1468" s="235" t="str">
        <f>IFERROR(VLOOKUP(작성용!A:A,RM!A:D,4,0),"-")</f>
        <v>이민서</v>
      </c>
      <c r="AH1468" s="9" t="s">
        <v>11365</v>
      </c>
      <c r="AI1468" s="231" t="s">
        <v>4949</v>
      </c>
      <c r="AJ1468" s="231" t="s">
        <v>4949</v>
      </c>
      <c r="AK1468" s="231" t="s">
        <v>3962</v>
      </c>
      <c r="AL1468" s="231">
        <v>1467</v>
      </c>
    </row>
    <row r="1469" spans="1:38" x14ac:dyDescent="0.3">
      <c r="A1469" s="225" t="s">
        <v>623</v>
      </c>
      <c r="B1469" s="225" t="s">
        <v>11359</v>
      </c>
      <c r="C1469" s="237" t="s">
        <v>10273</v>
      </c>
      <c r="D1469" s="233" t="s">
        <v>10308</v>
      </c>
      <c r="E1469" s="232" t="s">
        <v>3765</v>
      </c>
      <c r="F1469" s="236" t="s">
        <v>10268</v>
      </c>
      <c r="G1469" s="210">
        <v>0</v>
      </c>
      <c r="H1469" s="227" t="s">
        <v>4949</v>
      </c>
      <c r="I1469" s="227"/>
      <c r="J1469" s="227"/>
      <c r="K1469" s="227"/>
      <c r="L1469" s="227"/>
      <c r="M1469" s="227"/>
      <c r="N1469" s="227" t="s">
        <v>10242</v>
      </c>
      <c r="O1469" s="242" t="s">
        <v>11361</v>
      </c>
      <c r="P1469" s="242" t="s">
        <v>11362</v>
      </c>
      <c r="Q1469" s="221" t="s">
        <v>11413</v>
      </c>
      <c r="R1469" s="208" t="s">
        <v>3766</v>
      </c>
      <c r="S1469" s="209" t="s">
        <v>10596</v>
      </c>
      <c r="T1469" s="229">
        <v>45702</v>
      </c>
      <c r="U1469" s="230" t="s">
        <v>10277</v>
      </c>
      <c r="V1469" s="230" t="s">
        <v>10263</v>
      </c>
      <c r="W1469" s="230" t="s">
        <v>10263</v>
      </c>
      <c r="X1469" s="230" t="s">
        <v>10271</v>
      </c>
      <c r="Y1469" s="230"/>
      <c r="Z1469" s="230" t="s">
        <v>10264</v>
      </c>
      <c r="AA1469" s="220">
        <v>202503</v>
      </c>
      <c r="AB1469" s="239"/>
      <c r="AC1469" s="229" t="s">
        <v>10280</v>
      </c>
      <c r="AD1469" s="240" t="s">
        <v>10252</v>
      </c>
      <c r="AE1469" s="241">
        <v>0</v>
      </c>
      <c r="AF1469" s="240" t="s">
        <v>10252</v>
      </c>
      <c r="AG1469" s="235" t="str">
        <f>IFERROR(VLOOKUP(작성용!A:A,RM!A:D,4,0),"-")</f>
        <v>이민서</v>
      </c>
      <c r="AH1469" s="9" t="s">
        <v>11365</v>
      </c>
      <c r="AI1469" s="231" t="s">
        <v>4949</v>
      </c>
      <c r="AJ1469" s="231" t="s">
        <v>4949</v>
      </c>
      <c r="AK1469" s="231" t="s">
        <v>3962</v>
      </c>
      <c r="AL1469" s="231">
        <v>1468</v>
      </c>
    </row>
    <row r="1470" spans="1:38" x14ac:dyDescent="0.3">
      <c r="A1470" s="225" t="s">
        <v>623</v>
      </c>
      <c r="B1470" s="225" t="s">
        <v>11359</v>
      </c>
      <c r="C1470" s="237" t="s">
        <v>10273</v>
      </c>
      <c r="D1470" s="233" t="s">
        <v>11414</v>
      </c>
      <c r="E1470" s="232" t="s">
        <v>4993</v>
      </c>
      <c r="F1470" s="236" t="s">
        <v>10268</v>
      </c>
      <c r="G1470" s="210">
        <v>0</v>
      </c>
      <c r="H1470" s="227" t="s">
        <v>4949</v>
      </c>
      <c r="I1470" s="227"/>
      <c r="J1470" s="227"/>
      <c r="K1470" s="227"/>
      <c r="L1470" s="227"/>
      <c r="M1470" s="227"/>
      <c r="N1470" s="227" t="s">
        <v>10242</v>
      </c>
      <c r="O1470" s="242" t="s">
        <v>11361</v>
      </c>
      <c r="P1470" s="242" t="s">
        <v>11362</v>
      </c>
      <c r="Q1470" s="221" t="s">
        <v>11415</v>
      </c>
      <c r="R1470" s="208" t="s">
        <v>4994</v>
      </c>
      <c r="S1470" s="209" t="s">
        <v>11416</v>
      </c>
      <c r="T1470" s="229">
        <v>45702</v>
      </c>
      <c r="U1470" s="230" t="s">
        <v>10277</v>
      </c>
      <c r="V1470" s="230" t="s">
        <v>10263</v>
      </c>
      <c r="W1470" s="230" t="s">
        <v>10263</v>
      </c>
      <c r="X1470" s="230" t="s">
        <v>10271</v>
      </c>
      <c r="Y1470" s="230"/>
      <c r="Z1470" s="230" t="s">
        <v>10264</v>
      </c>
      <c r="AA1470" s="220">
        <v>202503</v>
      </c>
      <c r="AB1470" s="239"/>
      <c r="AC1470" s="229" t="s">
        <v>10280</v>
      </c>
      <c r="AD1470" s="240" t="s">
        <v>10252</v>
      </c>
      <c r="AE1470" s="241">
        <v>0</v>
      </c>
      <c r="AF1470" s="240" t="s">
        <v>10252</v>
      </c>
      <c r="AG1470" s="235" t="str">
        <f>IFERROR(VLOOKUP(작성용!A:A,RM!A:D,4,0),"-")</f>
        <v>이민서</v>
      </c>
      <c r="AH1470" s="9" t="s">
        <v>11365</v>
      </c>
      <c r="AI1470" s="231" t="s">
        <v>4949</v>
      </c>
      <c r="AJ1470" s="231" t="s">
        <v>4949</v>
      </c>
      <c r="AK1470" s="231" t="s">
        <v>3962</v>
      </c>
      <c r="AL1470" s="231">
        <v>1469</v>
      </c>
    </row>
    <row r="1471" spans="1:38" x14ac:dyDescent="0.3">
      <c r="A1471" s="225" t="s">
        <v>623</v>
      </c>
      <c r="B1471" s="225" t="s">
        <v>11359</v>
      </c>
      <c r="C1471" s="237" t="s">
        <v>10273</v>
      </c>
      <c r="D1471" s="233" t="s">
        <v>11417</v>
      </c>
      <c r="E1471" s="232" t="s">
        <v>6601</v>
      </c>
      <c r="F1471" s="236" t="s">
        <v>10268</v>
      </c>
      <c r="G1471" s="210">
        <v>0</v>
      </c>
      <c r="H1471" s="227" t="s">
        <v>4949</v>
      </c>
      <c r="I1471" s="227"/>
      <c r="J1471" s="227"/>
      <c r="K1471" s="227"/>
      <c r="L1471" s="227"/>
      <c r="M1471" s="227"/>
      <c r="N1471" s="227" t="s">
        <v>10242</v>
      </c>
      <c r="O1471" s="242" t="s">
        <v>11361</v>
      </c>
      <c r="P1471" s="242" t="s">
        <v>11362</v>
      </c>
      <c r="Q1471" s="221" t="s">
        <v>11418</v>
      </c>
      <c r="R1471" s="208" t="s">
        <v>6602</v>
      </c>
      <c r="S1471" s="209" t="s">
        <v>11419</v>
      </c>
      <c r="T1471" s="229">
        <v>45702</v>
      </c>
      <c r="U1471" s="230" t="s">
        <v>10277</v>
      </c>
      <c r="V1471" s="230" t="s">
        <v>10263</v>
      </c>
      <c r="W1471" s="230" t="s">
        <v>10263</v>
      </c>
      <c r="X1471" s="230" t="s">
        <v>10271</v>
      </c>
      <c r="Y1471" s="230"/>
      <c r="Z1471" s="230" t="s">
        <v>10264</v>
      </c>
      <c r="AA1471" s="220">
        <v>202503</v>
      </c>
      <c r="AB1471" s="239"/>
      <c r="AC1471" s="229" t="s">
        <v>10280</v>
      </c>
      <c r="AD1471" s="240" t="s">
        <v>10252</v>
      </c>
      <c r="AE1471" s="241">
        <v>0</v>
      </c>
      <c r="AF1471" s="240" t="s">
        <v>10252</v>
      </c>
      <c r="AG1471" s="235" t="str">
        <f>IFERROR(VLOOKUP(작성용!A:A,RM!A:D,4,0),"-")</f>
        <v>이민서</v>
      </c>
      <c r="AH1471" s="9" t="s">
        <v>11365</v>
      </c>
      <c r="AI1471" s="231" t="s">
        <v>4949</v>
      </c>
      <c r="AJ1471" s="231" t="s">
        <v>4949</v>
      </c>
      <c r="AK1471" s="231" t="s">
        <v>3962</v>
      </c>
      <c r="AL1471" s="231">
        <v>1470</v>
      </c>
    </row>
    <row r="1472" spans="1:38" x14ac:dyDescent="0.3">
      <c r="A1472" s="225" t="s">
        <v>623</v>
      </c>
      <c r="B1472" s="225" t="s">
        <v>11359</v>
      </c>
      <c r="C1472" s="237" t="s">
        <v>10273</v>
      </c>
      <c r="D1472" s="233" t="s">
        <v>11420</v>
      </c>
      <c r="E1472" s="232" t="s">
        <v>6603</v>
      </c>
      <c r="F1472" s="236" t="s">
        <v>10268</v>
      </c>
      <c r="G1472" s="210">
        <v>0</v>
      </c>
      <c r="H1472" s="227" t="s">
        <v>4949</v>
      </c>
      <c r="I1472" s="227"/>
      <c r="J1472" s="227"/>
      <c r="K1472" s="227"/>
      <c r="L1472" s="227"/>
      <c r="M1472" s="227"/>
      <c r="N1472" s="227" t="s">
        <v>10242</v>
      </c>
      <c r="O1472" s="242" t="s">
        <v>11361</v>
      </c>
      <c r="P1472" s="242" t="s">
        <v>11362</v>
      </c>
      <c r="Q1472" s="221" t="s">
        <v>11421</v>
      </c>
      <c r="R1472" s="208" t="s">
        <v>6604</v>
      </c>
      <c r="S1472" s="209" t="s">
        <v>11422</v>
      </c>
      <c r="T1472" s="229">
        <v>45702</v>
      </c>
      <c r="U1472" s="230" t="s">
        <v>10277</v>
      </c>
      <c r="V1472" s="230" t="s">
        <v>10263</v>
      </c>
      <c r="W1472" s="230" t="s">
        <v>10263</v>
      </c>
      <c r="X1472" s="230" t="s">
        <v>10271</v>
      </c>
      <c r="Y1472" s="230"/>
      <c r="Z1472" s="230" t="s">
        <v>10264</v>
      </c>
      <c r="AA1472" s="220">
        <v>202503</v>
      </c>
      <c r="AB1472" s="239"/>
      <c r="AC1472" s="229" t="s">
        <v>10280</v>
      </c>
      <c r="AD1472" s="240" t="s">
        <v>10252</v>
      </c>
      <c r="AE1472" s="241">
        <v>0</v>
      </c>
      <c r="AF1472" s="240" t="s">
        <v>10252</v>
      </c>
      <c r="AG1472" s="235" t="str">
        <f>IFERROR(VLOOKUP(작성용!A:A,RM!A:D,4,0),"-")</f>
        <v>이민서</v>
      </c>
      <c r="AH1472" s="9" t="s">
        <v>11365</v>
      </c>
      <c r="AI1472" s="231" t="s">
        <v>4949</v>
      </c>
      <c r="AJ1472" s="231" t="s">
        <v>4949</v>
      </c>
      <c r="AK1472" s="231" t="s">
        <v>3962</v>
      </c>
      <c r="AL1472" s="231">
        <v>1471</v>
      </c>
    </row>
    <row r="1473" spans="1:38" x14ac:dyDescent="0.3">
      <c r="A1473" s="225" t="s">
        <v>623</v>
      </c>
      <c r="B1473" s="225" t="s">
        <v>11359</v>
      </c>
      <c r="C1473" s="237" t="s">
        <v>10273</v>
      </c>
      <c r="D1473" s="233" t="s">
        <v>11423</v>
      </c>
      <c r="E1473" s="232" t="s">
        <v>5493</v>
      </c>
      <c r="F1473" s="236" t="s">
        <v>10268</v>
      </c>
      <c r="G1473" s="210">
        <v>0</v>
      </c>
      <c r="H1473" s="227" t="s">
        <v>4949</v>
      </c>
      <c r="I1473" s="227"/>
      <c r="J1473" s="227"/>
      <c r="K1473" s="227"/>
      <c r="L1473" s="227"/>
      <c r="M1473" s="227"/>
      <c r="N1473" s="227" t="s">
        <v>10242</v>
      </c>
      <c r="O1473" s="242" t="s">
        <v>11361</v>
      </c>
      <c r="P1473" s="242" t="s">
        <v>11362</v>
      </c>
      <c r="Q1473" s="221" t="s">
        <v>11424</v>
      </c>
      <c r="R1473" s="208" t="s">
        <v>5669</v>
      </c>
      <c r="S1473" s="209" t="s">
        <v>11425</v>
      </c>
      <c r="T1473" s="229">
        <v>45702</v>
      </c>
      <c r="U1473" s="230" t="s">
        <v>10277</v>
      </c>
      <c r="V1473" s="230" t="s">
        <v>10263</v>
      </c>
      <c r="W1473" s="230" t="s">
        <v>10263</v>
      </c>
      <c r="X1473" s="230" t="s">
        <v>10271</v>
      </c>
      <c r="Y1473" s="230"/>
      <c r="Z1473" s="230" t="s">
        <v>10264</v>
      </c>
      <c r="AA1473" s="220">
        <v>202503</v>
      </c>
      <c r="AB1473" s="239"/>
      <c r="AC1473" s="229" t="s">
        <v>10280</v>
      </c>
      <c r="AD1473" s="240" t="s">
        <v>10252</v>
      </c>
      <c r="AE1473" s="241">
        <v>0</v>
      </c>
      <c r="AF1473" s="240" t="s">
        <v>10252</v>
      </c>
      <c r="AG1473" s="235" t="str">
        <f>IFERROR(VLOOKUP(작성용!A:A,RM!A:D,4,0),"-")</f>
        <v>이민서</v>
      </c>
      <c r="AH1473" s="9" t="s">
        <v>11365</v>
      </c>
      <c r="AI1473" s="231" t="s">
        <v>4949</v>
      </c>
      <c r="AJ1473" s="231" t="s">
        <v>4949</v>
      </c>
      <c r="AK1473" s="231" t="s">
        <v>3962</v>
      </c>
      <c r="AL1473" s="231">
        <v>1472</v>
      </c>
    </row>
    <row r="1474" spans="1:38" x14ac:dyDescent="0.3">
      <c r="A1474" s="225" t="s">
        <v>623</v>
      </c>
      <c r="B1474" s="225" t="s">
        <v>11359</v>
      </c>
      <c r="C1474" s="237" t="s">
        <v>10273</v>
      </c>
      <c r="D1474" s="233" t="s">
        <v>11426</v>
      </c>
      <c r="E1474" s="232" t="s">
        <v>6605</v>
      </c>
      <c r="F1474" s="236" t="s">
        <v>10268</v>
      </c>
      <c r="G1474" s="210">
        <v>0</v>
      </c>
      <c r="H1474" s="227" t="s">
        <v>4949</v>
      </c>
      <c r="I1474" s="227"/>
      <c r="J1474" s="227"/>
      <c r="K1474" s="227"/>
      <c r="L1474" s="227"/>
      <c r="M1474" s="227"/>
      <c r="N1474" s="227" t="s">
        <v>10242</v>
      </c>
      <c r="O1474" s="242" t="s">
        <v>11361</v>
      </c>
      <c r="P1474" s="242" t="s">
        <v>11362</v>
      </c>
      <c r="Q1474" s="221" t="s">
        <v>11427</v>
      </c>
      <c r="R1474" s="208" t="s">
        <v>6606</v>
      </c>
      <c r="S1474" s="209" t="s">
        <v>11428</v>
      </c>
      <c r="T1474" s="229">
        <v>45702</v>
      </c>
      <c r="U1474" s="230" t="s">
        <v>10277</v>
      </c>
      <c r="V1474" s="230" t="s">
        <v>10263</v>
      </c>
      <c r="W1474" s="230" t="s">
        <v>10263</v>
      </c>
      <c r="X1474" s="230" t="s">
        <v>10271</v>
      </c>
      <c r="Y1474" s="230"/>
      <c r="Z1474" s="230" t="s">
        <v>10264</v>
      </c>
      <c r="AA1474" s="220">
        <v>202503</v>
      </c>
      <c r="AB1474" s="239"/>
      <c r="AC1474" s="229" t="s">
        <v>10280</v>
      </c>
      <c r="AD1474" s="240" t="s">
        <v>10252</v>
      </c>
      <c r="AE1474" s="241">
        <v>0</v>
      </c>
      <c r="AF1474" s="240" t="s">
        <v>10252</v>
      </c>
      <c r="AG1474" s="235" t="str">
        <f>IFERROR(VLOOKUP(작성용!A:A,RM!A:D,4,0),"-")</f>
        <v>이민서</v>
      </c>
      <c r="AH1474" s="9" t="s">
        <v>11365</v>
      </c>
      <c r="AI1474" s="231" t="s">
        <v>4949</v>
      </c>
      <c r="AJ1474" s="231" t="s">
        <v>4949</v>
      </c>
      <c r="AK1474" s="231" t="s">
        <v>3962</v>
      </c>
      <c r="AL1474" s="231">
        <v>1473</v>
      </c>
    </row>
    <row r="1475" spans="1:38" x14ac:dyDescent="0.3">
      <c r="A1475" s="225" t="s">
        <v>623</v>
      </c>
      <c r="B1475" s="225" t="s">
        <v>11359</v>
      </c>
      <c r="C1475" s="237" t="s">
        <v>10273</v>
      </c>
      <c r="D1475" s="233" t="s">
        <v>11429</v>
      </c>
      <c r="E1475" s="232" t="s">
        <v>6607</v>
      </c>
      <c r="F1475" s="236" t="s">
        <v>10268</v>
      </c>
      <c r="G1475" s="210">
        <v>0</v>
      </c>
      <c r="H1475" s="227" t="s">
        <v>4949</v>
      </c>
      <c r="I1475" s="227"/>
      <c r="J1475" s="227"/>
      <c r="K1475" s="227"/>
      <c r="L1475" s="227"/>
      <c r="M1475" s="227"/>
      <c r="N1475" s="227" t="s">
        <v>10242</v>
      </c>
      <c r="O1475" s="242" t="s">
        <v>11361</v>
      </c>
      <c r="P1475" s="242" t="s">
        <v>11362</v>
      </c>
      <c r="Q1475" s="221" t="s">
        <v>11430</v>
      </c>
      <c r="R1475" s="208" t="s">
        <v>6608</v>
      </c>
      <c r="S1475" s="209" t="s">
        <v>11431</v>
      </c>
      <c r="T1475" s="229">
        <v>45702</v>
      </c>
      <c r="U1475" s="230" t="s">
        <v>10277</v>
      </c>
      <c r="V1475" s="230" t="s">
        <v>10263</v>
      </c>
      <c r="W1475" s="230" t="s">
        <v>10263</v>
      </c>
      <c r="X1475" s="230" t="s">
        <v>10271</v>
      </c>
      <c r="Y1475" s="230"/>
      <c r="Z1475" s="230" t="s">
        <v>10264</v>
      </c>
      <c r="AA1475" s="220">
        <v>202503</v>
      </c>
      <c r="AB1475" s="239"/>
      <c r="AC1475" s="229" t="s">
        <v>10280</v>
      </c>
      <c r="AD1475" s="240" t="s">
        <v>10252</v>
      </c>
      <c r="AE1475" s="241">
        <v>0</v>
      </c>
      <c r="AF1475" s="240" t="s">
        <v>10252</v>
      </c>
      <c r="AG1475" s="235" t="str">
        <f>IFERROR(VLOOKUP(작성용!A:A,RM!A:D,4,0),"-")</f>
        <v>이민서</v>
      </c>
      <c r="AH1475" s="9" t="s">
        <v>11365</v>
      </c>
      <c r="AI1475" s="231" t="s">
        <v>4949</v>
      </c>
      <c r="AJ1475" s="231" t="s">
        <v>4949</v>
      </c>
      <c r="AK1475" s="231" t="s">
        <v>3962</v>
      </c>
      <c r="AL1475" s="231">
        <v>1474</v>
      </c>
    </row>
    <row r="1476" spans="1:38" x14ac:dyDescent="0.3">
      <c r="A1476" s="225" t="s">
        <v>623</v>
      </c>
      <c r="B1476" s="225" t="s">
        <v>11359</v>
      </c>
      <c r="C1476" s="237" t="s">
        <v>10273</v>
      </c>
      <c r="D1476" s="233" t="s">
        <v>11432</v>
      </c>
      <c r="E1476" s="232" t="s">
        <v>5265</v>
      </c>
      <c r="F1476" s="236" t="s">
        <v>10268</v>
      </c>
      <c r="G1476" s="210">
        <v>0</v>
      </c>
      <c r="H1476" s="227" t="s">
        <v>4949</v>
      </c>
      <c r="I1476" s="227"/>
      <c r="J1476" s="227"/>
      <c r="K1476" s="227"/>
      <c r="L1476" s="227"/>
      <c r="M1476" s="227"/>
      <c r="N1476" s="227" t="s">
        <v>10242</v>
      </c>
      <c r="O1476" s="242" t="s">
        <v>11361</v>
      </c>
      <c r="P1476" s="242" t="s">
        <v>11362</v>
      </c>
      <c r="Q1476" s="221" t="s">
        <v>11433</v>
      </c>
      <c r="R1476" s="208" t="s">
        <v>5266</v>
      </c>
      <c r="S1476" s="209" t="s">
        <v>11434</v>
      </c>
      <c r="T1476" s="229">
        <v>45702</v>
      </c>
      <c r="U1476" s="230" t="s">
        <v>10277</v>
      </c>
      <c r="V1476" s="230" t="s">
        <v>10263</v>
      </c>
      <c r="W1476" s="230" t="s">
        <v>10263</v>
      </c>
      <c r="X1476" s="230" t="s">
        <v>10271</v>
      </c>
      <c r="Y1476" s="230"/>
      <c r="Z1476" s="230" t="s">
        <v>10264</v>
      </c>
      <c r="AA1476" s="220">
        <v>202503</v>
      </c>
      <c r="AB1476" s="239"/>
      <c r="AC1476" s="229" t="s">
        <v>10280</v>
      </c>
      <c r="AD1476" s="240" t="s">
        <v>10252</v>
      </c>
      <c r="AE1476" s="241">
        <v>0</v>
      </c>
      <c r="AF1476" s="240" t="s">
        <v>10252</v>
      </c>
      <c r="AG1476" s="235" t="str">
        <f>IFERROR(VLOOKUP(작성용!A:A,RM!A:D,4,0),"-")</f>
        <v>이민서</v>
      </c>
      <c r="AH1476" s="9" t="s">
        <v>11365</v>
      </c>
      <c r="AI1476" s="231" t="s">
        <v>4949</v>
      </c>
      <c r="AJ1476" s="231" t="s">
        <v>4949</v>
      </c>
      <c r="AK1476" s="231" t="s">
        <v>3962</v>
      </c>
      <c r="AL1476" s="231">
        <v>1475</v>
      </c>
    </row>
    <row r="1477" spans="1:38" x14ac:dyDescent="0.3">
      <c r="A1477" s="225" t="s">
        <v>623</v>
      </c>
      <c r="B1477" s="225" t="s">
        <v>11359</v>
      </c>
      <c r="C1477" s="237" t="s">
        <v>10273</v>
      </c>
      <c r="D1477" s="233" t="s">
        <v>11435</v>
      </c>
      <c r="E1477" s="232" t="s">
        <v>6610</v>
      </c>
      <c r="F1477" s="236" t="s">
        <v>10268</v>
      </c>
      <c r="G1477" s="210">
        <v>0</v>
      </c>
      <c r="H1477" s="227" t="s">
        <v>4949</v>
      </c>
      <c r="I1477" s="227"/>
      <c r="J1477" s="227"/>
      <c r="K1477" s="227"/>
      <c r="L1477" s="227"/>
      <c r="M1477" s="227"/>
      <c r="N1477" s="227" t="s">
        <v>10242</v>
      </c>
      <c r="O1477" s="242" t="s">
        <v>11361</v>
      </c>
      <c r="P1477" s="242" t="s">
        <v>11362</v>
      </c>
      <c r="Q1477" s="221" t="s">
        <v>11436</v>
      </c>
      <c r="R1477" s="208" t="s">
        <v>6611</v>
      </c>
      <c r="S1477" s="209" t="s">
        <v>11437</v>
      </c>
      <c r="T1477" s="229">
        <v>45702</v>
      </c>
      <c r="U1477" s="230" t="s">
        <v>10277</v>
      </c>
      <c r="V1477" s="230" t="s">
        <v>10263</v>
      </c>
      <c r="W1477" s="230" t="s">
        <v>10263</v>
      </c>
      <c r="X1477" s="230" t="s">
        <v>10271</v>
      </c>
      <c r="Y1477" s="230"/>
      <c r="Z1477" s="230" t="s">
        <v>10264</v>
      </c>
      <c r="AA1477" s="220">
        <v>202503</v>
      </c>
      <c r="AB1477" s="239"/>
      <c r="AC1477" s="229" t="s">
        <v>10280</v>
      </c>
      <c r="AD1477" s="240" t="s">
        <v>10252</v>
      </c>
      <c r="AE1477" s="241">
        <v>0</v>
      </c>
      <c r="AF1477" s="240" t="s">
        <v>10252</v>
      </c>
      <c r="AG1477" s="235" t="str">
        <f>IFERROR(VLOOKUP(작성용!A:A,RM!A:D,4,0),"-")</f>
        <v>이민서</v>
      </c>
      <c r="AH1477" s="9" t="s">
        <v>11365</v>
      </c>
      <c r="AI1477" s="231" t="s">
        <v>4949</v>
      </c>
      <c r="AJ1477" s="231" t="s">
        <v>4949</v>
      </c>
      <c r="AK1477" s="231" t="s">
        <v>3962</v>
      </c>
      <c r="AL1477" s="231">
        <v>1476</v>
      </c>
    </row>
    <row r="1478" spans="1:38" x14ac:dyDescent="0.3">
      <c r="A1478" s="225" t="s">
        <v>623</v>
      </c>
      <c r="B1478" s="225" t="s">
        <v>11359</v>
      </c>
      <c r="C1478" s="237" t="s">
        <v>10273</v>
      </c>
      <c r="D1478" s="233" t="s">
        <v>10340</v>
      </c>
      <c r="E1478" s="232" t="s">
        <v>6061</v>
      </c>
      <c r="F1478" s="236" t="s">
        <v>10268</v>
      </c>
      <c r="G1478" s="210">
        <v>0</v>
      </c>
      <c r="H1478" s="227" t="s">
        <v>4949</v>
      </c>
      <c r="I1478" s="227"/>
      <c r="J1478" s="227"/>
      <c r="K1478" s="227"/>
      <c r="L1478" s="227"/>
      <c r="M1478" s="227"/>
      <c r="N1478" s="227" t="s">
        <v>10242</v>
      </c>
      <c r="O1478" s="242" t="s">
        <v>11361</v>
      </c>
      <c r="P1478" s="242" t="s">
        <v>11362</v>
      </c>
      <c r="Q1478" s="221" t="s">
        <v>11438</v>
      </c>
      <c r="R1478" s="208" t="s">
        <v>6062</v>
      </c>
      <c r="S1478" s="209" t="s">
        <v>11439</v>
      </c>
      <c r="T1478" s="229">
        <v>45702</v>
      </c>
      <c r="U1478" s="230" t="s">
        <v>10277</v>
      </c>
      <c r="V1478" s="230" t="s">
        <v>10263</v>
      </c>
      <c r="W1478" s="230" t="s">
        <v>10263</v>
      </c>
      <c r="X1478" s="230" t="s">
        <v>10271</v>
      </c>
      <c r="Y1478" s="230"/>
      <c r="Z1478" s="230" t="s">
        <v>10264</v>
      </c>
      <c r="AA1478" s="220">
        <v>202503</v>
      </c>
      <c r="AB1478" s="239"/>
      <c r="AC1478" s="229" t="s">
        <v>10280</v>
      </c>
      <c r="AD1478" s="240" t="s">
        <v>10252</v>
      </c>
      <c r="AE1478" s="241">
        <v>0</v>
      </c>
      <c r="AF1478" s="240" t="s">
        <v>10252</v>
      </c>
      <c r="AG1478" s="235" t="str">
        <f>IFERROR(VLOOKUP(작성용!A:A,RM!A:D,4,0),"-")</f>
        <v>이민서</v>
      </c>
      <c r="AH1478" s="9" t="s">
        <v>11365</v>
      </c>
      <c r="AI1478" s="231" t="s">
        <v>4949</v>
      </c>
      <c r="AJ1478" s="231" t="s">
        <v>4949</v>
      </c>
      <c r="AK1478" s="231" t="s">
        <v>3962</v>
      </c>
      <c r="AL1478" s="231">
        <v>1477</v>
      </c>
    </row>
    <row r="1479" spans="1:38" x14ac:dyDescent="0.3">
      <c r="A1479" s="225" t="s">
        <v>623</v>
      </c>
      <c r="B1479" s="225" t="s">
        <v>11359</v>
      </c>
      <c r="C1479" s="237" t="s">
        <v>10273</v>
      </c>
      <c r="D1479" s="233" t="s">
        <v>10906</v>
      </c>
      <c r="E1479" s="232" t="s">
        <v>5377</v>
      </c>
      <c r="F1479" s="236" t="s">
        <v>10268</v>
      </c>
      <c r="G1479" s="210">
        <v>0</v>
      </c>
      <c r="H1479" s="227" t="s">
        <v>4949</v>
      </c>
      <c r="I1479" s="227"/>
      <c r="J1479" s="227"/>
      <c r="K1479" s="227"/>
      <c r="L1479" s="227"/>
      <c r="M1479" s="227"/>
      <c r="N1479" s="227" t="s">
        <v>10242</v>
      </c>
      <c r="O1479" s="242" t="s">
        <v>11361</v>
      </c>
      <c r="P1479" s="242" t="s">
        <v>11362</v>
      </c>
      <c r="Q1479" s="221" t="s">
        <v>11440</v>
      </c>
      <c r="R1479" s="208" t="s">
        <v>5378</v>
      </c>
      <c r="S1479" s="209" t="s">
        <v>11441</v>
      </c>
      <c r="T1479" s="229">
        <v>45702</v>
      </c>
      <c r="U1479" s="230" t="s">
        <v>10277</v>
      </c>
      <c r="V1479" s="230" t="s">
        <v>10263</v>
      </c>
      <c r="W1479" s="230" t="s">
        <v>10263</v>
      </c>
      <c r="X1479" s="230" t="s">
        <v>10271</v>
      </c>
      <c r="Y1479" s="230"/>
      <c r="Z1479" s="230" t="s">
        <v>10264</v>
      </c>
      <c r="AA1479" s="220">
        <v>202503</v>
      </c>
      <c r="AB1479" s="239"/>
      <c r="AC1479" s="229" t="s">
        <v>10280</v>
      </c>
      <c r="AD1479" s="240" t="s">
        <v>10252</v>
      </c>
      <c r="AE1479" s="241">
        <v>0</v>
      </c>
      <c r="AF1479" s="240" t="s">
        <v>10252</v>
      </c>
      <c r="AG1479" s="235" t="str">
        <f>IFERROR(VLOOKUP(작성용!A:A,RM!A:D,4,0),"-")</f>
        <v>이민서</v>
      </c>
      <c r="AH1479" s="9" t="s">
        <v>11365</v>
      </c>
      <c r="AI1479" s="231" t="s">
        <v>4949</v>
      </c>
      <c r="AJ1479" s="231" t="s">
        <v>4949</v>
      </c>
      <c r="AK1479" s="231" t="s">
        <v>3962</v>
      </c>
      <c r="AL1479" s="231">
        <v>1478</v>
      </c>
    </row>
    <row r="1480" spans="1:38" x14ac:dyDescent="0.3">
      <c r="A1480" s="225" t="s">
        <v>623</v>
      </c>
      <c r="B1480" s="225" t="s">
        <v>11359</v>
      </c>
      <c r="C1480" s="237" t="s">
        <v>10273</v>
      </c>
      <c r="D1480" s="233" t="s">
        <v>10908</v>
      </c>
      <c r="E1480" s="232" t="s">
        <v>5101</v>
      </c>
      <c r="F1480" s="236" t="s">
        <v>10268</v>
      </c>
      <c r="G1480" s="210">
        <v>0</v>
      </c>
      <c r="H1480" s="227" t="s">
        <v>4949</v>
      </c>
      <c r="I1480" s="227"/>
      <c r="J1480" s="227"/>
      <c r="K1480" s="227"/>
      <c r="L1480" s="227"/>
      <c r="M1480" s="227"/>
      <c r="N1480" s="227" t="s">
        <v>10242</v>
      </c>
      <c r="O1480" s="242" t="s">
        <v>11361</v>
      </c>
      <c r="P1480" s="242" t="s">
        <v>11362</v>
      </c>
      <c r="Q1480" s="221" t="s">
        <v>11442</v>
      </c>
      <c r="R1480" s="208" t="s">
        <v>5379</v>
      </c>
      <c r="S1480" s="209" t="s">
        <v>11443</v>
      </c>
      <c r="T1480" s="229">
        <v>45702</v>
      </c>
      <c r="U1480" s="230" t="s">
        <v>10277</v>
      </c>
      <c r="V1480" s="230" t="s">
        <v>10263</v>
      </c>
      <c r="W1480" s="230" t="s">
        <v>10263</v>
      </c>
      <c r="X1480" s="230" t="s">
        <v>10271</v>
      </c>
      <c r="Y1480" s="230"/>
      <c r="Z1480" s="230" t="s">
        <v>10264</v>
      </c>
      <c r="AA1480" s="220">
        <v>202503</v>
      </c>
      <c r="AB1480" s="239"/>
      <c r="AC1480" s="229" t="s">
        <v>10280</v>
      </c>
      <c r="AD1480" s="240" t="s">
        <v>10252</v>
      </c>
      <c r="AE1480" s="241">
        <v>0</v>
      </c>
      <c r="AF1480" s="240" t="s">
        <v>10252</v>
      </c>
      <c r="AG1480" s="235" t="str">
        <f>IFERROR(VLOOKUP(작성용!A:A,RM!A:D,4,0),"-")</f>
        <v>이민서</v>
      </c>
      <c r="AH1480" s="9" t="s">
        <v>11365</v>
      </c>
      <c r="AI1480" s="231" t="s">
        <v>4949</v>
      </c>
      <c r="AJ1480" s="231" t="s">
        <v>4949</v>
      </c>
      <c r="AK1480" s="231" t="s">
        <v>3962</v>
      </c>
      <c r="AL1480" s="231">
        <v>1479</v>
      </c>
    </row>
    <row r="1481" spans="1:38" x14ac:dyDescent="0.3">
      <c r="A1481" s="225" t="s">
        <v>623</v>
      </c>
      <c r="B1481" s="225" t="s">
        <v>11359</v>
      </c>
      <c r="C1481" s="237" t="s">
        <v>10273</v>
      </c>
      <c r="D1481" s="233" t="s">
        <v>11444</v>
      </c>
      <c r="E1481" s="232" t="s">
        <v>6612</v>
      </c>
      <c r="F1481" s="236" t="s">
        <v>10268</v>
      </c>
      <c r="G1481" s="210">
        <v>0</v>
      </c>
      <c r="H1481" s="227" t="s">
        <v>4949</v>
      </c>
      <c r="I1481" s="227"/>
      <c r="J1481" s="227"/>
      <c r="K1481" s="227"/>
      <c r="L1481" s="227"/>
      <c r="M1481" s="227"/>
      <c r="N1481" s="227" t="s">
        <v>10242</v>
      </c>
      <c r="O1481" s="242" t="s">
        <v>11361</v>
      </c>
      <c r="P1481" s="242" t="s">
        <v>11362</v>
      </c>
      <c r="Q1481" s="221" t="s">
        <v>11445</v>
      </c>
      <c r="R1481" s="208" t="s">
        <v>6613</v>
      </c>
      <c r="S1481" s="209" t="s">
        <v>11446</v>
      </c>
      <c r="T1481" s="229">
        <v>45702</v>
      </c>
      <c r="U1481" s="230" t="s">
        <v>10277</v>
      </c>
      <c r="V1481" s="230" t="s">
        <v>10263</v>
      </c>
      <c r="W1481" s="230" t="s">
        <v>10263</v>
      </c>
      <c r="X1481" s="230" t="s">
        <v>10271</v>
      </c>
      <c r="Y1481" s="230"/>
      <c r="Z1481" s="230" t="s">
        <v>10264</v>
      </c>
      <c r="AA1481" s="220">
        <v>202503</v>
      </c>
      <c r="AB1481" s="239"/>
      <c r="AC1481" s="229" t="s">
        <v>10280</v>
      </c>
      <c r="AD1481" s="240" t="s">
        <v>10252</v>
      </c>
      <c r="AE1481" s="241">
        <v>0</v>
      </c>
      <c r="AF1481" s="240" t="s">
        <v>10252</v>
      </c>
      <c r="AG1481" s="235" t="str">
        <f>IFERROR(VLOOKUP(작성용!A:A,RM!A:D,4,0),"-")</f>
        <v>이민서</v>
      </c>
      <c r="AH1481" s="9" t="s">
        <v>11365</v>
      </c>
      <c r="AI1481" s="231" t="s">
        <v>4949</v>
      </c>
      <c r="AJ1481" s="231" t="s">
        <v>4949</v>
      </c>
      <c r="AK1481" s="231" t="s">
        <v>3962</v>
      </c>
      <c r="AL1481" s="231">
        <v>1480</v>
      </c>
    </row>
    <row r="1482" spans="1:38" x14ac:dyDescent="0.3">
      <c r="A1482" s="225" t="s">
        <v>623</v>
      </c>
      <c r="B1482" s="225" t="s">
        <v>11359</v>
      </c>
      <c r="C1482" s="237" t="s">
        <v>10273</v>
      </c>
      <c r="D1482" s="233" t="s">
        <v>11447</v>
      </c>
      <c r="E1482" s="232" t="s">
        <v>5269</v>
      </c>
      <c r="F1482" s="236" t="s">
        <v>10268</v>
      </c>
      <c r="G1482" s="210">
        <v>0</v>
      </c>
      <c r="H1482" s="227" t="s">
        <v>4949</v>
      </c>
      <c r="I1482" s="227"/>
      <c r="J1482" s="227"/>
      <c r="K1482" s="227"/>
      <c r="L1482" s="227"/>
      <c r="M1482" s="227"/>
      <c r="N1482" s="227" t="s">
        <v>10242</v>
      </c>
      <c r="O1482" s="242" t="s">
        <v>11361</v>
      </c>
      <c r="P1482" s="242" t="s">
        <v>11362</v>
      </c>
      <c r="Q1482" s="221" t="s">
        <v>11448</v>
      </c>
      <c r="R1482" s="208" t="s">
        <v>5270</v>
      </c>
      <c r="S1482" s="209" t="s">
        <v>11449</v>
      </c>
      <c r="T1482" s="229">
        <v>45702</v>
      </c>
      <c r="U1482" s="230" t="s">
        <v>10277</v>
      </c>
      <c r="V1482" s="230" t="s">
        <v>10263</v>
      </c>
      <c r="W1482" s="230" t="s">
        <v>10263</v>
      </c>
      <c r="X1482" s="230" t="s">
        <v>10271</v>
      </c>
      <c r="Y1482" s="230"/>
      <c r="Z1482" s="230" t="s">
        <v>10264</v>
      </c>
      <c r="AA1482" s="220">
        <v>202503</v>
      </c>
      <c r="AB1482" s="239"/>
      <c r="AC1482" s="229" t="s">
        <v>10280</v>
      </c>
      <c r="AD1482" s="240" t="s">
        <v>10252</v>
      </c>
      <c r="AE1482" s="241">
        <v>0</v>
      </c>
      <c r="AF1482" s="240" t="s">
        <v>10252</v>
      </c>
      <c r="AG1482" s="235" t="str">
        <f>IFERROR(VLOOKUP(작성용!A:A,RM!A:D,4,0),"-")</f>
        <v>이민서</v>
      </c>
      <c r="AH1482" s="9" t="s">
        <v>11365</v>
      </c>
      <c r="AI1482" s="231" t="s">
        <v>4949</v>
      </c>
      <c r="AJ1482" s="231" t="s">
        <v>4949</v>
      </c>
      <c r="AK1482" s="231" t="s">
        <v>3962</v>
      </c>
      <c r="AL1482" s="231">
        <v>1481</v>
      </c>
    </row>
    <row r="1483" spans="1:38" x14ac:dyDescent="0.3">
      <c r="A1483" s="225" t="s">
        <v>623</v>
      </c>
      <c r="B1483" s="225" t="s">
        <v>11359</v>
      </c>
      <c r="C1483" s="237" t="s">
        <v>10273</v>
      </c>
      <c r="D1483" s="233" t="s">
        <v>11049</v>
      </c>
      <c r="E1483" s="232" t="s">
        <v>6410</v>
      </c>
      <c r="F1483" s="236" t="s">
        <v>10268</v>
      </c>
      <c r="G1483" s="210">
        <v>0</v>
      </c>
      <c r="H1483" s="227" t="s">
        <v>4949</v>
      </c>
      <c r="I1483" s="227"/>
      <c r="J1483" s="227"/>
      <c r="K1483" s="227"/>
      <c r="L1483" s="227"/>
      <c r="M1483" s="227"/>
      <c r="N1483" s="227" t="s">
        <v>10242</v>
      </c>
      <c r="O1483" s="242" t="s">
        <v>11361</v>
      </c>
      <c r="P1483" s="242" t="s">
        <v>11362</v>
      </c>
      <c r="Q1483" s="221" t="s">
        <v>11450</v>
      </c>
      <c r="R1483" s="208" t="s">
        <v>6411</v>
      </c>
      <c r="S1483" s="209" t="s">
        <v>11451</v>
      </c>
      <c r="T1483" s="229">
        <v>45702</v>
      </c>
      <c r="U1483" s="230" t="s">
        <v>10277</v>
      </c>
      <c r="V1483" s="230" t="s">
        <v>10263</v>
      </c>
      <c r="W1483" s="230" t="s">
        <v>10263</v>
      </c>
      <c r="X1483" s="230" t="s">
        <v>10271</v>
      </c>
      <c r="Y1483" s="230"/>
      <c r="Z1483" s="230" t="s">
        <v>10264</v>
      </c>
      <c r="AA1483" s="220">
        <v>202503</v>
      </c>
      <c r="AB1483" s="239"/>
      <c r="AC1483" s="229" t="s">
        <v>10280</v>
      </c>
      <c r="AD1483" s="240" t="s">
        <v>10252</v>
      </c>
      <c r="AE1483" s="241">
        <v>0</v>
      </c>
      <c r="AF1483" s="240" t="s">
        <v>10252</v>
      </c>
      <c r="AG1483" s="235" t="str">
        <f>IFERROR(VLOOKUP(작성용!A:A,RM!A:D,4,0),"-")</f>
        <v>이민서</v>
      </c>
      <c r="AH1483" s="9" t="s">
        <v>11365</v>
      </c>
      <c r="AI1483" s="231" t="s">
        <v>4949</v>
      </c>
      <c r="AJ1483" s="231" t="s">
        <v>4949</v>
      </c>
      <c r="AK1483" s="231" t="s">
        <v>3962</v>
      </c>
      <c r="AL1483" s="231">
        <v>1482</v>
      </c>
    </row>
    <row r="1484" spans="1:38" x14ac:dyDescent="0.3">
      <c r="A1484" s="225" t="s">
        <v>623</v>
      </c>
      <c r="B1484" s="225" t="s">
        <v>11359</v>
      </c>
      <c r="C1484" s="237" t="s">
        <v>10273</v>
      </c>
      <c r="D1484" s="233" t="s">
        <v>11051</v>
      </c>
      <c r="E1484" s="232" t="s">
        <v>6412</v>
      </c>
      <c r="F1484" s="236" t="s">
        <v>10268</v>
      </c>
      <c r="G1484" s="210">
        <v>0</v>
      </c>
      <c r="H1484" s="227" t="s">
        <v>4949</v>
      </c>
      <c r="I1484" s="227"/>
      <c r="J1484" s="227"/>
      <c r="K1484" s="227"/>
      <c r="L1484" s="227"/>
      <c r="M1484" s="227"/>
      <c r="N1484" s="227" t="s">
        <v>10242</v>
      </c>
      <c r="O1484" s="242" t="s">
        <v>11361</v>
      </c>
      <c r="P1484" s="242" t="s">
        <v>11362</v>
      </c>
      <c r="Q1484" s="221" t="s">
        <v>11452</v>
      </c>
      <c r="R1484" s="208" t="s">
        <v>6413</v>
      </c>
      <c r="S1484" s="209" t="s">
        <v>11453</v>
      </c>
      <c r="T1484" s="229">
        <v>45702</v>
      </c>
      <c r="U1484" s="230" t="s">
        <v>10277</v>
      </c>
      <c r="V1484" s="230" t="s">
        <v>10263</v>
      </c>
      <c r="W1484" s="230" t="s">
        <v>10263</v>
      </c>
      <c r="X1484" s="230" t="s">
        <v>10271</v>
      </c>
      <c r="Y1484" s="230"/>
      <c r="Z1484" s="230" t="s">
        <v>10264</v>
      </c>
      <c r="AA1484" s="220">
        <v>202503</v>
      </c>
      <c r="AB1484" s="239"/>
      <c r="AC1484" s="229" t="s">
        <v>10280</v>
      </c>
      <c r="AD1484" s="240" t="s">
        <v>10252</v>
      </c>
      <c r="AE1484" s="241">
        <v>0</v>
      </c>
      <c r="AF1484" s="240" t="s">
        <v>10252</v>
      </c>
      <c r="AG1484" s="235" t="str">
        <f>IFERROR(VLOOKUP(작성용!A:A,RM!A:D,4,0),"-")</f>
        <v>이민서</v>
      </c>
      <c r="AH1484" s="9" t="s">
        <v>11365</v>
      </c>
      <c r="AI1484" s="231" t="s">
        <v>4949</v>
      </c>
      <c r="AJ1484" s="231" t="s">
        <v>4949</v>
      </c>
      <c r="AK1484" s="231" t="s">
        <v>3962</v>
      </c>
      <c r="AL1484" s="231">
        <v>1483</v>
      </c>
    </row>
    <row r="1485" spans="1:38" x14ac:dyDescent="0.3">
      <c r="A1485" s="225" t="s">
        <v>623</v>
      </c>
      <c r="B1485" s="225" t="s">
        <v>11359</v>
      </c>
      <c r="C1485" s="237" t="s">
        <v>10273</v>
      </c>
      <c r="D1485" s="233" t="s">
        <v>11454</v>
      </c>
      <c r="E1485" s="232" t="s">
        <v>6614</v>
      </c>
      <c r="F1485" s="236" t="s">
        <v>10268</v>
      </c>
      <c r="G1485" s="210">
        <v>0</v>
      </c>
      <c r="H1485" s="227" t="s">
        <v>4949</v>
      </c>
      <c r="I1485" s="227"/>
      <c r="J1485" s="227"/>
      <c r="K1485" s="227"/>
      <c r="L1485" s="227"/>
      <c r="M1485" s="227"/>
      <c r="N1485" s="227" t="s">
        <v>10242</v>
      </c>
      <c r="O1485" s="242" t="s">
        <v>11361</v>
      </c>
      <c r="P1485" s="242" t="s">
        <v>11362</v>
      </c>
      <c r="Q1485" s="221" t="s">
        <v>11455</v>
      </c>
      <c r="R1485" s="208" t="s">
        <v>6615</v>
      </c>
      <c r="S1485" s="209" t="s">
        <v>11456</v>
      </c>
      <c r="T1485" s="229">
        <v>45702</v>
      </c>
      <c r="U1485" s="230" t="s">
        <v>10277</v>
      </c>
      <c r="V1485" s="230" t="s">
        <v>10263</v>
      </c>
      <c r="W1485" s="230" t="s">
        <v>10263</v>
      </c>
      <c r="X1485" s="230" t="s">
        <v>10271</v>
      </c>
      <c r="Y1485" s="230"/>
      <c r="Z1485" s="230" t="s">
        <v>10264</v>
      </c>
      <c r="AA1485" s="220">
        <v>202503</v>
      </c>
      <c r="AB1485" s="239"/>
      <c r="AC1485" s="229" t="s">
        <v>10280</v>
      </c>
      <c r="AD1485" s="240" t="s">
        <v>10252</v>
      </c>
      <c r="AE1485" s="241">
        <v>0</v>
      </c>
      <c r="AF1485" s="240" t="s">
        <v>10252</v>
      </c>
      <c r="AG1485" s="235" t="str">
        <f>IFERROR(VLOOKUP(작성용!A:A,RM!A:D,4,0),"-")</f>
        <v>이민서</v>
      </c>
      <c r="AH1485" s="9" t="s">
        <v>11365</v>
      </c>
      <c r="AI1485" s="231" t="s">
        <v>4949</v>
      </c>
      <c r="AJ1485" s="231" t="s">
        <v>4949</v>
      </c>
      <c r="AK1485" s="231" t="s">
        <v>3962</v>
      </c>
      <c r="AL1485" s="231">
        <v>1484</v>
      </c>
    </row>
    <row r="1486" spans="1:38" x14ac:dyDescent="0.3">
      <c r="A1486" s="225" t="s">
        <v>623</v>
      </c>
      <c r="B1486" s="225" t="s">
        <v>11359</v>
      </c>
      <c r="C1486" s="237" t="s">
        <v>10273</v>
      </c>
      <c r="D1486" s="233" t="s">
        <v>11457</v>
      </c>
      <c r="E1486" s="232" t="s">
        <v>6616</v>
      </c>
      <c r="F1486" s="236" t="s">
        <v>10268</v>
      </c>
      <c r="G1486" s="210">
        <v>0</v>
      </c>
      <c r="H1486" s="227" t="s">
        <v>4949</v>
      </c>
      <c r="I1486" s="227"/>
      <c r="J1486" s="227"/>
      <c r="K1486" s="227"/>
      <c r="L1486" s="227"/>
      <c r="M1486" s="227"/>
      <c r="N1486" s="227" t="s">
        <v>10242</v>
      </c>
      <c r="O1486" s="242" t="s">
        <v>11361</v>
      </c>
      <c r="P1486" s="242" t="s">
        <v>11362</v>
      </c>
      <c r="Q1486" s="221" t="s">
        <v>11458</v>
      </c>
      <c r="R1486" s="208" t="s">
        <v>6617</v>
      </c>
      <c r="S1486" s="209" t="s">
        <v>11459</v>
      </c>
      <c r="T1486" s="229">
        <v>45702</v>
      </c>
      <c r="U1486" s="230" t="s">
        <v>10277</v>
      </c>
      <c r="V1486" s="230" t="s">
        <v>10263</v>
      </c>
      <c r="W1486" s="230" t="s">
        <v>10263</v>
      </c>
      <c r="X1486" s="230" t="s">
        <v>10271</v>
      </c>
      <c r="Y1486" s="230"/>
      <c r="Z1486" s="230" t="s">
        <v>10264</v>
      </c>
      <c r="AA1486" s="220">
        <v>202503</v>
      </c>
      <c r="AB1486" s="239"/>
      <c r="AC1486" s="229" t="s">
        <v>10280</v>
      </c>
      <c r="AD1486" s="240" t="s">
        <v>10252</v>
      </c>
      <c r="AE1486" s="241">
        <v>0</v>
      </c>
      <c r="AF1486" s="240" t="s">
        <v>10252</v>
      </c>
      <c r="AG1486" s="235" t="str">
        <f>IFERROR(VLOOKUP(작성용!A:A,RM!A:D,4,0),"-")</f>
        <v>이민서</v>
      </c>
      <c r="AH1486" s="9" t="s">
        <v>11365</v>
      </c>
      <c r="AI1486" s="231" t="s">
        <v>4949</v>
      </c>
      <c r="AJ1486" s="231" t="s">
        <v>4949</v>
      </c>
      <c r="AK1486" s="231" t="s">
        <v>3962</v>
      </c>
      <c r="AL1486" s="231">
        <v>1485</v>
      </c>
    </row>
    <row r="1487" spans="1:38" x14ac:dyDescent="0.3">
      <c r="A1487" s="225" t="s">
        <v>623</v>
      </c>
      <c r="B1487" s="225" t="s">
        <v>11359</v>
      </c>
      <c r="C1487" s="237" t="s">
        <v>10273</v>
      </c>
      <c r="D1487" s="233" t="s">
        <v>11460</v>
      </c>
      <c r="E1487" s="232" t="s">
        <v>6618</v>
      </c>
      <c r="F1487" s="236" t="s">
        <v>10268</v>
      </c>
      <c r="G1487" s="210">
        <v>0</v>
      </c>
      <c r="H1487" s="227" t="s">
        <v>4949</v>
      </c>
      <c r="I1487" s="227"/>
      <c r="J1487" s="227"/>
      <c r="K1487" s="227"/>
      <c r="L1487" s="227"/>
      <c r="M1487" s="227"/>
      <c r="N1487" s="227" t="s">
        <v>10242</v>
      </c>
      <c r="O1487" s="242" t="s">
        <v>11361</v>
      </c>
      <c r="P1487" s="242" t="s">
        <v>11362</v>
      </c>
      <c r="Q1487" s="221" t="s">
        <v>11461</v>
      </c>
      <c r="R1487" s="208" t="s">
        <v>6619</v>
      </c>
      <c r="S1487" s="209" t="s">
        <v>11462</v>
      </c>
      <c r="T1487" s="229">
        <v>45702</v>
      </c>
      <c r="U1487" s="230" t="s">
        <v>10277</v>
      </c>
      <c r="V1487" s="230" t="s">
        <v>10263</v>
      </c>
      <c r="W1487" s="230" t="s">
        <v>10263</v>
      </c>
      <c r="X1487" s="230" t="s">
        <v>10271</v>
      </c>
      <c r="Y1487" s="230"/>
      <c r="Z1487" s="230" t="s">
        <v>10264</v>
      </c>
      <c r="AA1487" s="220">
        <v>202503</v>
      </c>
      <c r="AB1487" s="239"/>
      <c r="AC1487" s="229" t="s">
        <v>10280</v>
      </c>
      <c r="AD1487" s="240" t="s">
        <v>10252</v>
      </c>
      <c r="AE1487" s="241">
        <v>0</v>
      </c>
      <c r="AF1487" s="240" t="s">
        <v>10252</v>
      </c>
      <c r="AG1487" s="235" t="str">
        <f>IFERROR(VLOOKUP(작성용!A:A,RM!A:D,4,0),"-")</f>
        <v>이민서</v>
      </c>
      <c r="AH1487" s="9" t="s">
        <v>11365</v>
      </c>
      <c r="AI1487" s="231" t="s">
        <v>4949</v>
      </c>
      <c r="AJ1487" s="231" t="s">
        <v>4949</v>
      </c>
      <c r="AK1487" s="231" t="s">
        <v>3962</v>
      </c>
      <c r="AL1487" s="231">
        <v>1486</v>
      </c>
    </row>
    <row r="1488" spans="1:38" x14ac:dyDescent="0.3">
      <c r="A1488" s="225" t="s">
        <v>623</v>
      </c>
      <c r="B1488" s="225" t="s">
        <v>11359</v>
      </c>
      <c r="C1488" s="237" t="s">
        <v>10273</v>
      </c>
      <c r="D1488" s="233" t="s">
        <v>11463</v>
      </c>
      <c r="E1488" s="232" t="s">
        <v>6620</v>
      </c>
      <c r="F1488" s="236" t="s">
        <v>10268</v>
      </c>
      <c r="G1488" s="210">
        <v>0</v>
      </c>
      <c r="H1488" s="227" t="s">
        <v>4949</v>
      </c>
      <c r="I1488" s="227"/>
      <c r="J1488" s="227"/>
      <c r="K1488" s="227"/>
      <c r="L1488" s="227"/>
      <c r="M1488" s="227"/>
      <c r="N1488" s="227" t="s">
        <v>10242</v>
      </c>
      <c r="O1488" s="242" t="s">
        <v>11361</v>
      </c>
      <c r="P1488" s="242" t="s">
        <v>11362</v>
      </c>
      <c r="Q1488" s="221" t="s">
        <v>11464</v>
      </c>
      <c r="R1488" s="208" t="s">
        <v>6621</v>
      </c>
      <c r="S1488" s="209" t="s">
        <v>11465</v>
      </c>
      <c r="T1488" s="229">
        <v>45702</v>
      </c>
      <c r="U1488" s="230" t="s">
        <v>10277</v>
      </c>
      <c r="V1488" s="230" t="s">
        <v>10263</v>
      </c>
      <c r="W1488" s="230" t="s">
        <v>10263</v>
      </c>
      <c r="X1488" s="230" t="s">
        <v>10271</v>
      </c>
      <c r="Y1488" s="230"/>
      <c r="Z1488" s="230" t="s">
        <v>10264</v>
      </c>
      <c r="AA1488" s="220">
        <v>202503</v>
      </c>
      <c r="AB1488" s="239"/>
      <c r="AC1488" s="229" t="s">
        <v>10280</v>
      </c>
      <c r="AD1488" s="240" t="s">
        <v>10252</v>
      </c>
      <c r="AE1488" s="241">
        <v>0</v>
      </c>
      <c r="AF1488" s="240" t="s">
        <v>10252</v>
      </c>
      <c r="AG1488" s="235" t="str">
        <f>IFERROR(VLOOKUP(작성용!A:A,RM!A:D,4,0),"-")</f>
        <v>이민서</v>
      </c>
      <c r="AH1488" s="9" t="s">
        <v>11365</v>
      </c>
      <c r="AI1488" s="231" t="s">
        <v>4949</v>
      </c>
      <c r="AJ1488" s="231" t="s">
        <v>4949</v>
      </c>
      <c r="AK1488" s="231" t="s">
        <v>3962</v>
      </c>
      <c r="AL1488" s="231">
        <v>1487</v>
      </c>
    </row>
    <row r="1489" spans="1:38" x14ac:dyDescent="0.3">
      <c r="A1489" s="225" t="s">
        <v>623</v>
      </c>
      <c r="B1489" s="225" t="s">
        <v>11359</v>
      </c>
      <c r="C1489" s="237" t="s">
        <v>10273</v>
      </c>
      <c r="D1489" s="233" t="s">
        <v>11466</v>
      </c>
      <c r="E1489" s="232" t="s">
        <v>4999</v>
      </c>
      <c r="F1489" s="236" t="s">
        <v>10268</v>
      </c>
      <c r="G1489" s="210">
        <v>0</v>
      </c>
      <c r="H1489" s="227" t="s">
        <v>4949</v>
      </c>
      <c r="I1489" s="227"/>
      <c r="J1489" s="227"/>
      <c r="K1489" s="227"/>
      <c r="L1489" s="227"/>
      <c r="M1489" s="227"/>
      <c r="N1489" s="227" t="s">
        <v>10242</v>
      </c>
      <c r="O1489" s="242" t="s">
        <v>11361</v>
      </c>
      <c r="P1489" s="242" t="s">
        <v>11362</v>
      </c>
      <c r="Q1489" s="221" t="s">
        <v>11467</v>
      </c>
      <c r="R1489" s="208" t="s">
        <v>5000</v>
      </c>
      <c r="S1489" s="209" t="s">
        <v>11468</v>
      </c>
      <c r="T1489" s="229">
        <v>45702</v>
      </c>
      <c r="U1489" s="230" t="s">
        <v>10277</v>
      </c>
      <c r="V1489" s="230" t="s">
        <v>10263</v>
      </c>
      <c r="W1489" s="230" t="s">
        <v>10263</v>
      </c>
      <c r="X1489" s="230" t="s">
        <v>10271</v>
      </c>
      <c r="Y1489" s="230"/>
      <c r="Z1489" s="230" t="s">
        <v>10264</v>
      </c>
      <c r="AA1489" s="220">
        <v>202503</v>
      </c>
      <c r="AB1489" s="239"/>
      <c r="AC1489" s="229" t="s">
        <v>10280</v>
      </c>
      <c r="AD1489" s="240" t="s">
        <v>10252</v>
      </c>
      <c r="AE1489" s="241">
        <v>0</v>
      </c>
      <c r="AF1489" s="240" t="s">
        <v>10252</v>
      </c>
      <c r="AG1489" s="235" t="str">
        <f>IFERROR(VLOOKUP(작성용!A:A,RM!A:D,4,0),"-")</f>
        <v>이민서</v>
      </c>
      <c r="AH1489" s="9" t="s">
        <v>11365</v>
      </c>
      <c r="AI1489" s="231" t="s">
        <v>4949</v>
      </c>
      <c r="AJ1489" s="231" t="s">
        <v>4949</v>
      </c>
      <c r="AK1489" s="231" t="s">
        <v>3962</v>
      </c>
      <c r="AL1489" s="231">
        <v>1488</v>
      </c>
    </row>
    <row r="1490" spans="1:38" x14ac:dyDescent="0.3">
      <c r="A1490" s="225" t="s">
        <v>623</v>
      </c>
      <c r="B1490" s="225" t="s">
        <v>11359</v>
      </c>
      <c r="C1490" s="237" t="s">
        <v>10273</v>
      </c>
      <c r="D1490" s="233" t="s">
        <v>11469</v>
      </c>
      <c r="E1490" s="232" t="s">
        <v>5001</v>
      </c>
      <c r="F1490" s="236" t="s">
        <v>10268</v>
      </c>
      <c r="G1490" s="210">
        <v>0</v>
      </c>
      <c r="H1490" s="227" t="s">
        <v>4949</v>
      </c>
      <c r="I1490" s="227"/>
      <c r="J1490" s="227"/>
      <c r="K1490" s="227"/>
      <c r="L1490" s="227"/>
      <c r="M1490" s="227"/>
      <c r="N1490" s="227" t="s">
        <v>10242</v>
      </c>
      <c r="O1490" s="242" t="s">
        <v>11361</v>
      </c>
      <c r="P1490" s="242" t="s">
        <v>11362</v>
      </c>
      <c r="Q1490" s="221" t="s">
        <v>11470</v>
      </c>
      <c r="R1490" s="208" t="s">
        <v>5002</v>
      </c>
      <c r="S1490" s="209" t="s">
        <v>11471</v>
      </c>
      <c r="T1490" s="229">
        <v>45702</v>
      </c>
      <c r="U1490" s="230" t="s">
        <v>10277</v>
      </c>
      <c r="V1490" s="230" t="s">
        <v>10263</v>
      </c>
      <c r="W1490" s="230" t="s">
        <v>10263</v>
      </c>
      <c r="X1490" s="230" t="s">
        <v>10271</v>
      </c>
      <c r="Y1490" s="230"/>
      <c r="Z1490" s="230" t="s">
        <v>10264</v>
      </c>
      <c r="AA1490" s="220">
        <v>202503</v>
      </c>
      <c r="AB1490" s="239"/>
      <c r="AC1490" s="229" t="s">
        <v>10280</v>
      </c>
      <c r="AD1490" s="240" t="s">
        <v>10252</v>
      </c>
      <c r="AE1490" s="241">
        <v>0</v>
      </c>
      <c r="AF1490" s="240" t="s">
        <v>10252</v>
      </c>
      <c r="AG1490" s="235" t="str">
        <f>IFERROR(VLOOKUP(작성용!A:A,RM!A:D,4,0),"-")</f>
        <v>이민서</v>
      </c>
      <c r="AH1490" s="9" t="s">
        <v>11365</v>
      </c>
      <c r="AI1490" s="231" t="s">
        <v>4949</v>
      </c>
      <c r="AJ1490" s="231" t="s">
        <v>4949</v>
      </c>
      <c r="AK1490" s="231" t="s">
        <v>3962</v>
      </c>
      <c r="AL1490" s="231">
        <v>1489</v>
      </c>
    </row>
    <row r="1491" spans="1:38" x14ac:dyDescent="0.3">
      <c r="A1491" s="225" t="s">
        <v>623</v>
      </c>
      <c r="B1491" s="225" t="s">
        <v>11359</v>
      </c>
      <c r="C1491" s="237" t="s">
        <v>10273</v>
      </c>
      <c r="D1491" s="233" t="s">
        <v>11472</v>
      </c>
      <c r="E1491" s="232" t="s">
        <v>6623</v>
      </c>
      <c r="F1491" s="236" t="s">
        <v>10268</v>
      </c>
      <c r="G1491" s="210">
        <v>0</v>
      </c>
      <c r="H1491" s="227" t="s">
        <v>4949</v>
      </c>
      <c r="I1491" s="227"/>
      <c r="J1491" s="227"/>
      <c r="K1491" s="227"/>
      <c r="L1491" s="227"/>
      <c r="M1491" s="227"/>
      <c r="N1491" s="227" t="s">
        <v>10242</v>
      </c>
      <c r="O1491" s="242" t="s">
        <v>11361</v>
      </c>
      <c r="P1491" s="242" t="s">
        <v>11362</v>
      </c>
      <c r="Q1491" s="221" t="s">
        <v>11473</v>
      </c>
      <c r="R1491" s="208" t="s">
        <v>6624</v>
      </c>
      <c r="S1491" s="209" t="s">
        <v>11474</v>
      </c>
      <c r="T1491" s="229">
        <v>45702</v>
      </c>
      <c r="U1491" s="230" t="s">
        <v>10277</v>
      </c>
      <c r="V1491" s="230" t="s">
        <v>10263</v>
      </c>
      <c r="W1491" s="230" t="s">
        <v>10263</v>
      </c>
      <c r="X1491" s="230" t="s">
        <v>10271</v>
      </c>
      <c r="Y1491" s="230"/>
      <c r="Z1491" s="230" t="s">
        <v>10264</v>
      </c>
      <c r="AA1491" s="220">
        <v>202503</v>
      </c>
      <c r="AB1491" s="239"/>
      <c r="AC1491" s="229" t="s">
        <v>10280</v>
      </c>
      <c r="AD1491" s="240" t="s">
        <v>10252</v>
      </c>
      <c r="AE1491" s="241">
        <v>0</v>
      </c>
      <c r="AF1491" s="240" t="s">
        <v>10252</v>
      </c>
      <c r="AG1491" s="235" t="str">
        <f>IFERROR(VLOOKUP(작성용!A:A,RM!A:D,4,0),"-")</f>
        <v>이민서</v>
      </c>
      <c r="AH1491" s="9" t="s">
        <v>11365</v>
      </c>
      <c r="AI1491" s="231" t="s">
        <v>4949</v>
      </c>
      <c r="AJ1491" s="231" t="s">
        <v>4949</v>
      </c>
      <c r="AK1491" s="231" t="s">
        <v>3962</v>
      </c>
      <c r="AL1491" s="231">
        <v>1490</v>
      </c>
    </row>
    <row r="1492" spans="1:38" x14ac:dyDescent="0.3">
      <c r="A1492" s="225" t="s">
        <v>623</v>
      </c>
      <c r="B1492" s="225" t="s">
        <v>11359</v>
      </c>
      <c r="C1492" s="237" t="s">
        <v>10273</v>
      </c>
      <c r="D1492" s="233" t="s">
        <v>11475</v>
      </c>
      <c r="E1492" s="232" t="s">
        <v>6625</v>
      </c>
      <c r="F1492" s="236" t="s">
        <v>10268</v>
      </c>
      <c r="G1492" s="210">
        <v>0</v>
      </c>
      <c r="H1492" s="227" t="s">
        <v>4949</v>
      </c>
      <c r="I1492" s="227"/>
      <c r="J1492" s="227"/>
      <c r="K1492" s="227"/>
      <c r="L1492" s="227"/>
      <c r="M1492" s="227"/>
      <c r="N1492" s="227" t="s">
        <v>10242</v>
      </c>
      <c r="O1492" s="242" t="s">
        <v>11361</v>
      </c>
      <c r="P1492" s="242" t="s">
        <v>11362</v>
      </c>
      <c r="Q1492" s="221" t="s">
        <v>11476</v>
      </c>
      <c r="R1492" s="208" t="s">
        <v>6626</v>
      </c>
      <c r="S1492" s="209" t="s">
        <v>11477</v>
      </c>
      <c r="T1492" s="229">
        <v>45702</v>
      </c>
      <c r="U1492" s="230" t="s">
        <v>10277</v>
      </c>
      <c r="V1492" s="230" t="s">
        <v>10263</v>
      </c>
      <c r="W1492" s="230" t="s">
        <v>10263</v>
      </c>
      <c r="X1492" s="230" t="s">
        <v>10271</v>
      </c>
      <c r="Y1492" s="230"/>
      <c r="Z1492" s="230" t="s">
        <v>10264</v>
      </c>
      <c r="AA1492" s="220">
        <v>202503</v>
      </c>
      <c r="AB1492" s="239"/>
      <c r="AC1492" s="229" t="s">
        <v>10280</v>
      </c>
      <c r="AD1492" s="240" t="s">
        <v>10252</v>
      </c>
      <c r="AE1492" s="241">
        <v>0</v>
      </c>
      <c r="AF1492" s="240" t="s">
        <v>10252</v>
      </c>
      <c r="AG1492" s="235" t="str">
        <f>IFERROR(VLOOKUP(작성용!A:A,RM!A:D,4,0),"-")</f>
        <v>이민서</v>
      </c>
      <c r="AH1492" s="9" t="s">
        <v>11365</v>
      </c>
      <c r="AI1492" s="231" t="s">
        <v>4949</v>
      </c>
      <c r="AJ1492" s="231" t="s">
        <v>4949</v>
      </c>
      <c r="AK1492" s="231" t="s">
        <v>3962</v>
      </c>
      <c r="AL1492" s="231">
        <v>1491</v>
      </c>
    </row>
    <row r="1493" spans="1:38" x14ac:dyDescent="0.3">
      <c r="A1493" s="225" t="s">
        <v>623</v>
      </c>
      <c r="B1493" s="225" t="s">
        <v>11359</v>
      </c>
      <c r="C1493" s="237" t="s">
        <v>10273</v>
      </c>
      <c r="D1493" s="233" t="s">
        <v>11478</v>
      </c>
      <c r="E1493" s="232" t="s">
        <v>6627</v>
      </c>
      <c r="F1493" s="236" t="s">
        <v>10268</v>
      </c>
      <c r="G1493" s="210">
        <v>0</v>
      </c>
      <c r="H1493" s="227" t="s">
        <v>4949</v>
      </c>
      <c r="I1493" s="227"/>
      <c r="J1493" s="227"/>
      <c r="K1493" s="227"/>
      <c r="L1493" s="227"/>
      <c r="M1493" s="227"/>
      <c r="N1493" s="227" t="s">
        <v>10242</v>
      </c>
      <c r="O1493" s="242" t="s">
        <v>11361</v>
      </c>
      <c r="P1493" s="242" t="s">
        <v>11362</v>
      </c>
      <c r="Q1493" s="221" t="s">
        <v>11479</v>
      </c>
      <c r="R1493" s="208" t="s">
        <v>6628</v>
      </c>
      <c r="S1493" s="209" t="s">
        <v>11480</v>
      </c>
      <c r="T1493" s="229">
        <v>45702</v>
      </c>
      <c r="U1493" s="230" t="s">
        <v>10277</v>
      </c>
      <c r="V1493" s="230" t="s">
        <v>10263</v>
      </c>
      <c r="W1493" s="230" t="s">
        <v>10263</v>
      </c>
      <c r="X1493" s="230" t="s">
        <v>10271</v>
      </c>
      <c r="Y1493" s="230"/>
      <c r="Z1493" s="230" t="s">
        <v>10264</v>
      </c>
      <c r="AA1493" s="220">
        <v>202503</v>
      </c>
      <c r="AB1493" s="239"/>
      <c r="AC1493" s="229" t="s">
        <v>10280</v>
      </c>
      <c r="AD1493" s="240" t="s">
        <v>10252</v>
      </c>
      <c r="AE1493" s="241">
        <v>0</v>
      </c>
      <c r="AF1493" s="240" t="s">
        <v>10252</v>
      </c>
      <c r="AG1493" s="235" t="str">
        <f>IFERROR(VLOOKUP(작성용!A:A,RM!A:D,4,0),"-")</f>
        <v>이민서</v>
      </c>
      <c r="AH1493" s="9" t="s">
        <v>11365</v>
      </c>
      <c r="AI1493" s="231" t="s">
        <v>4949</v>
      </c>
      <c r="AJ1493" s="231" t="s">
        <v>4949</v>
      </c>
      <c r="AK1493" s="231" t="s">
        <v>3962</v>
      </c>
      <c r="AL1493" s="231">
        <v>1492</v>
      </c>
    </row>
    <row r="1494" spans="1:38" x14ac:dyDescent="0.3">
      <c r="A1494" s="225" t="s">
        <v>623</v>
      </c>
      <c r="B1494" s="225" t="s">
        <v>11359</v>
      </c>
      <c r="C1494" s="237" t="s">
        <v>10273</v>
      </c>
      <c r="D1494" s="233" t="s">
        <v>11481</v>
      </c>
      <c r="E1494" s="232" t="s">
        <v>3879</v>
      </c>
      <c r="F1494" s="236" t="s">
        <v>10268</v>
      </c>
      <c r="G1494" s="210">
        <v>0</v>
      </c>
      <c r="H1494" s="227" t="s">
        <v>4949</v>
      </c>
      <c r="I1494" s="227"/>
      <c r="J1494" s="227"/>
      <c r="K1494" s="227"/>
      <c r="L1494" s="227"/>
      <c r="M1494" s="227"/>
      <c r="N1494" s="227" t="s">
        <v>10242</v>
      </c>
      <c r="O1494" s="242" t="s">
        <v>11361</v>
      </c>
      <c r="P1494" s="242" t="s">
        <v>11362</v>
      </c>
      <c r="Q1494" s="221" t="s">
        <v>11482</v>
      </c>
      <c r="R1494" s="208" t="s">
        <v>3880</v>
      </c>
      <c r="S1494" s="209" t="s">
        <v>10891</v>
      </c>
      <c r="T1494" s="229">
        <v>45702</v>
      </c>
      <c r="U1494" s="230" t="s">
        <v>10277</v>
      </c>
      <c r="V1494" s="230" t="s">
        <v>10263</v>
      </c>
      <c r="W1494" s="230" t="s">
        <v>10263</v>
      </c>
      <c r="X1494" s="230" t="s">
        <v>10271</v>
      </c>
      <c r="Y1494" s="230"/>
      <c r="Z1494" s="230" t="s">
        <v>10264</v>
      </c>
      <c r="AA1494" s="220">
        <v>202503</v>
      </c>
      <c r="AB1494" s="239"/>
      <c r="AC1494" s="229" t="s">
        <v>10280</v>
      </c>
      <c r="AD1494" s="240" t="s">
        <v>10252</v>
      </c>
      <c r="AE1494" s="241">
        <v>0</v>
      </c>
      <c r="AF1494" s="240" t="s">
        <v>10252</v>
      </c>
      <c r="AG1494" s="235" t="str">
        <f>IFERROR(VLOOKUP(작성용!A:A,RM!A:D,4,0),"-")</f>
        <v>이민서</v>
      </c>
      <c r="AH1494" s="9" t="s">
        <v>11365</v>
      </c>
      <c r="AI1494" s="231" t="s">
        <v>4949</v>
      </c>
      <c r="AJ1494" s="231" t="s">
        <v>4949</v>
      </c>
      <c r="AK1494" s="231" t="s">
        <v>3962</v>
      </c>
      <c r="AL1494" s="231">
        <v>1493</v>
      </c>
    </row>
    <row r="1495" spans="1:38" x14ac:dyDescent="0.3">
      <c r="A1495" s="225" t="s">
        <v>623</v>
      </c>
      <c r="B1495" s="225" t="s">
        <v>11359</v>
      </c>
      <c r="C1495" s="237" t="s">
        <v>10273</v>
      </c>
      <c r="D1495" s="233" t="s">
        <v>11483</v>
      </c>
      <c r="E1495" s="232" t="s">
        <v>6629</v>
      </c>
      <c r="F1495" s="236" t="s">
        <v>10268</v>
      </c>
      <c r="G1495" s="210">
        <v>0</v>
      </c>
      <c r="H1495" s="227" t="s">
        <v>4949</v>
      </c>
      <c r="I1495" s="227"/>
      <c r="J1495" s="227"/>
      <c r="K1495" s="227"/>
      <c r="L1495" s="227"/>
      <c r="M1495" s="227"/>
      <c r="N1495" s="227" t="s">
        <v>10242</v>
      </c>
      <c r="O1495" s="242" t="s">
        <v>11361</v>
      </c>
      <c r="P1495" s="242" t="s">
        <v>11362</v>
      </c>
      <c r="Q1495" s="221" t="s">
        <v>11484</v>
      </c>
      <c r="R1495" s="208" t="s">
        <v>6630</v>
      </c>
      <c r="S1495" s="209" t="s">
        <v>11485</v>
      </c>
      <c r="T1495" s="229">
        <v>45702</v>
      </c>
      <c r="U1495" s="230" t="s">
        <v>10277</v>
      </c>
      <c r="V1495" s="230" t="s">
        <v>10263</v>
      </c>
      <c r="W1495" s="230" t="s">
        <v>10263</v>
      </c>
      <c r="X1495" s="230" t="s">
        <v>10271</v>
      </c>
      <c r="Y1495" s="230"/>
      <c r="Z1495" s="230" t="s">
        <v>10264</v>
      </c>
      <c r="AA1495" s="220">
        <v>202503</v>
      </c>
      <c r="AB1495" s="239"/>
      <c r="AC1495" s="229" t="s">
        <v>10280</v>
      </c>
      <c r="AD1495" s="240" t="s">
        <v>10252</v>
      </c>
      <c r="AE1495" s="241">
        <v>0</v>
      </c>
      <c r="AF1495" s="240" t="s">
        <v>10252</v>
      </c>
      <c r="AG1495" s="235" t="str">
        <f>IFERROR(VLOOKUP(작성용!A:A,RM!A:D,4,0),"-")</f>
        <v>이민서</v>
      </c>
      <c r="AH1495" s="9" t="s">
        <v>11365</v>
      </c>
      <c r="AI1495" s="231" t="s">
        <v>4949</v>
      </c>
      <c r="AJ1495" s="231" t="s">
        <v>4949</v>
      </c>
      <c r="AK1495" s="231" t="s">
        <v>3962</v>
      </c>
      <c r="AL1495" s="231">
        <v>1494</v>
      </c>
    </row>
    <row r="1496" spans="1:38" x14ac:dyDescent="0.3">
      <c r="A1496" s="225" t="s">
        <v>623</v>
      </c>
      <c r="B1496" s="225" t="s">
        <v>11359</v>
      </c>
      <c r="C1496" s="237" t="s">
        <v>10273</v>
      </c>
      <c r="D1496" s="233" t="s">
        <v>11053</v>
      </c>
      <c r="E1496" s="232" t="s">
        <v>6414</v>
      </c>
      <c r="F1496" s="236" t="s">
        <v>10268</v>
      </c>
      <c r="G1496" s="210">
        <v>0</v>
      </c>
      <c r="H1496" s="227" t="s">
        <v>4949</v>
      </c>
      <c r="I1496" s="227"/>
      <c r="J1496" s="227"/>
      <c r="K1496" s="227"/>
      <c r="L1496" s="227"/>
      <c r="M1496" s="227"/>
      <c r="N1496" s="227" t="s">
        <v>10242</v>
      </c>
      <c r="O1496" s="242" t="s">
        <v>11361</v>
      </c>
      <c r="P1496" s="242" t="s">
        <v>11362</v>
      </c>
      <c r="Q1496" s="221" t="s">
        <v>11486</v>
      </c>
      <c r="R1496" s="208" t="s">
        <v>6415</v>
      </c>
      <c r="S1496" s="209" t="s">
        <v>11487</v>
      </c>
      <c r="T1496" s="229">
        <v>45702</v>
      </c>
      <c r="U1496" s="230" t="s">
        <v>10277</v>
      </c>
      <c r="V1496" s="230" t="s">
        <v>10263</v>
      </c>
      <c r="W1496" s="230" t="s">
        <v>10263</v>
      </c>
      <c r="X1496" s="230" t="s">
        <v>10271</v>
      </c>
      <c r="Y1496" s="230"/>
      <c r="Z1496" s="230" t="s">
        <v>10264</v>
      </c>
      <c r="AA1496" s="220">
        <v>202503</v>
      </c>
      <c r="AB1496" s="239"/>
      <c r="AC1496" s="229" t="s">
        <v>10280</v>
      </c>
      <c r="AD1496" s="240" t="s">
        <v>10252</v>
      </c>
      <c r="AE1496" s="241">
        <v>0</v>
      </c>
      <c r="AF1496" s="240" t="s">
        <v>10252</v>
      </c>
      <c r="AG1496" s="235" t="str">
        <f>IFERROR(VLOOKUP(작성용!A:A,RM!A:D,4,0),"-")</f>
        <v>이민서</v>
      </c>
      <c r="AH1496" s="9" t="s">
        <v>11365</v>
      </c>
      <c r="AI1496" s="231" t="s">
        <v>4949</v>
      </c>
      <c r="AJ1496" s="231" t="s">
        <v>4949</v>
      </c>
      <c r="AK1496" s="231" t="s">
        <v>3962</v>
      </c>
      <c r="AL1496" s="231">
        <v>1495</v>
      </c>
    </row>
    <row r="1497" spans="1:38" x14ac:dyDescent="0.3">
      <c r="A1497" s="225" t="s">
        <v>623</v>
      </c>
      <c r="B1497" s="225" t="s">
        <v>11359</v>
      </c>
      <c r="C1497" s="237" t="s">
        <v>10273</v>
      </c>
      <c r="D1497" s="233" t="s">
        <v>10352</v>
      </c>
      <c r="E1497" s="232" t="s">
        <v>6071</v>
      </c>
      <c r="F1497" s="236" t="s">
        <v>10268</v>
      </c>
      <c r="G1497" s="210">
        <v>0</v>
      </c>
      <c r="H1497" s="227" t="s">
        <v>4949</v>
      </c>
      <c r="I1497" s="227"/>
      <c r="J1497" s="227"/>
      <c r="K1497" s="227"/>
      <c r="L1497" s="227"/>
      <c r="M1497" s="227"/>
      <c r="N1497" s="227" t="s">
        <v>10242</v>
      </c>
      <c r="O1497" s="242" t="s">
        <v>11361</v>
      </c>
      <c r="P1497" s="242" t="s">
        <v>11362</v>
      </c>
      <c r="Q1497" s="221" t="s">
        <v>11488</v>
      </c>
      <c r="R1497" s="208" t="s">
        <v>6072</v>
      </c>
      <c r="S1497" s="209" t="s">
        <v>11489</v>
      </c>
      <c r="T1497" s="229">
        <v>45702</v>
      </c>
      <c r="U1497" s="230" t="s">
        <v>10277</v>
      </c>
      <c r="V1497" s="230" t="s">
        <v>10263</v>
      </c>
      <c r="W1497" s="230" t="s">
        <v>10263</v>
      </c>
      <c r="X1497" s="230" t="s">
        <v>10271</v>
      </c>
      <c r="Y1497" s="230"/>
      <c r="Z1497" s="230" t="s">
        <v>10264</v>
      </c>
      <c r="AA1497" s="220">
        <v>202503</v>
      </c>
      <c r="AB1497" s="239"/>
      <c r="AC1497" s="229" t="s">
        <v>10280</v>
      </c>
      <c r="AD1497" s="240" t="s">
        <v>10252</v>
      </c>
      <c r="AE1497" s="241">
        <v>0</v>
      </c>
      <c r="AF1497" s="240" t="s">
        <v>10252</v>
      </c>
      <c r="AG1497" s="235" t="str">
        <f>IFERROR(VLOOKUP(작성용!A:A,RM!A:D,4,0),"-")</f>
        <v>이민서</v>
      </c>
      <c r="AH1497" s="9" t="s">
        <v>11365</v>
      </c>
      <c r="AI1497" s="231" t="s">
        <v>4949</v>
      </c>
      <c r="AJ1497" s="231" t="s">
        <v>4949</v>
      </c>
      <c r="AK1497" s="231" t="s">
        <v>3962</v>
      </c>
      <c r="AL1497" s="231">
        <v>1496</v>
      </c>
    </row>
    <row r="1498" spans="1:38" x14ac:dyDescent="0.3">
      <c r="A1498" s="225" t="s">
        <v>623</v>
      </c>
      <c r="B1498" s="225" t="s">
        <v>11359</v>
      </c>
      <c r="C1498" s="237" t="s">
        <v>10273</v>
      </c>
      <c r="D1498" s="233" t="s">
        <v>11490</v>
      </c>
      <c r="E1498" s="232" t="s">
        <v>6631</v>
      </c>
      <c r="F1498" s="236" t="s">
        <v>10268</v>
      </c>
      <c r="G1498" s="210">
        <v>0</v>
      </c>
      <c r="H1498" s="227" t="s">
        <v>4949</v>
      </c>
      <c r="I1498" s="227"/>
      <c r="J1498" s="227"/>
      <c r="K1498" s="227"/>
      <c r="L1498" s="227"/>
      <c r="M1498" s="227"/>
      <c r="N1498" s="227" t="s">
        <v>10242</v>
      </c>
      <c r="O1498" s="242" t="s">
        <v>11361</v>
      </c>
      <c r="P1498" s="242" t="s">
        <v>11362</v>
      </c>
      <c r="Q1498" s="221" t="s">
        <v>11491</v>
      </c>
      <c r="R1498" s="208" t="s">
        <v>6632</v>
      </c>
      <c r="S1498" s="209" t="s">
        <v>11492</v>
      </c>
      <c r="T1498" s="229">
        <v>45702</v>
      </c>
      <c r="U1498" s="230" t="s">
        <v>10277</v>
      </c>
      <c r="V1498" s="230" t="s">
        <v>10263</v>
      </c>
      <c r="W1498" s="230" t="s">
        <v>10263</v>
      </c>
      <c r="X1498" s="230" t="s">
        <v>10271</v>
      </c>
      <c r="Y1498" s="230"/>
      <c r="Z1498" s="230" t="s">
        <v>10264</v>
      </c>
      <c r="AA1498" s="220">
        <v>202503</v>
      </c>
      <c r="AB1498" s="239"/>
      <c r="AC1498" s="229" t="s">
        <v>10280</v>
      </c>
      <c r="AD1498" s="240" t="s">
        <v>10252</v>
      </c>
      <c r="AE1498" s="241">
        <v>0</v>
      </c>
      <c r="AF1498" s="240" t="s">
        <v>10252</v>
      </c>
      <c r="AG1498" s="235" t="str">
        <f>IFERROR(VLOOKUP(작성용!A:A,RM!A:D,4,0),"-")</f>
        <v>이민서</v>
      </c>
      <c r="AH1498" s="9" t="s">
        <v>11365</v>
      </c>
      <c r="AI1498" s="231" t="s">
        <v>4949</v>
      </c>
      <c r="AJ1498" s="231" t="s">
        <v>4949</v>
      </c>
      <c r="AK1498" s="231" t="s">
        <v>3962</v>
      </c>
      <c r="AL1498" s="231">
        <v>1497</v>
      </c>
    </row>
    <row r="1499" spans="1:38" x14ac:dyDescent="0.3">
      <c r="A1499" s="225" t="s">
        <v>623</v>
      </c>
      <c r="B1499" s="225" t="s">
        <v>11359</v>
      </c>
      <c r="C1499" s="237" t="s">
        <v>10273</v>
      </c>
      <c r="D1499" s="233" t="s">
        <v>11055</v>
      </c>
      <c r="E1499" s="232" t="s">
        <v>6416</v>
      </c>
      <c r="F1499" s="236" t="s">
        <v>10268</v>
      </c>
      <c r="G1499" s="210">
        <v>0</v>
      </c>
      <c r="H1499" s="227" t="s">
        <v>4949</v>
      </c>
      <c r="I1499" s="227"/>
      <c r="J1499" s="227"/>
      <c r="K1499" s="227"/>
      <c r="L1499" s="227"/>
      <c r="M1499" s="227"/>
      <c r="N1499" s="227" t="s">
        <v>10242</v>
      </c>
      <c r="O1499" s="242" t="s">
        <v>11361</v>
      </c>
      <c r="P1499" s="242" t="s">
        <v>11362</v>
      </c>
      <c r="Q1499" s="221" t="s">
        <v>11493</v>
      </c>
      <c r="R1499" s="208" t="s">
        <v>6417</v>
      </c>
      <c r="S1499" s="209" t="s">
        <v>11494</v>
      </c>
      <c r="T1499" s="229">
        <v>45702</v>
      </c>
      <c r="U1499" s="230" t="s">
        <v>10277</v>
      </c>
      <c r="V1499" s="230" t="s">
        <v>10263</v>
      </c>
      <c r="W1499" s="230" t="s">
        <v>10263</v>
      </c>
      <c r="X1499" s="230" t="s">
        <v>10271</v>
      </c>
      <c r="Y1499" s="230"/>
      <c r="Z1499" s="230" t="s">
        <v>10264</v>
      </c>
      <c r="AA1499" s="220">
        <v>202503</v>
      </c>
      <c r="AB1499" s="239"/>
      <c r="AC1499" s="229" t="s">
        <v>10280</v>
      </c>
      <c r="AD1499" s="240" t="s">
        <v>10252</v>
      </c>
      <c r="AE1499" s="241">
        <v>0</v>
      </c>
      <c r="AF1499" s="240" t="s">
        <v>10252</v>
      </c>
      <c r="AG1499" s="235" t="str">
        <f>IFERROR(VLOOKUP(작성용!A:A,RM!A:D,4,0),"-")</f>
        <v>이민서</v>
      </c>
      <c r="AH1499" s="9" t="s">
        <v>11365</v>
      </c>
      <c r="AI1499" s="231" t="s">
        <v>4949</v>
      </c>
      <c r="AJ1499" s="231" t="s">
        <v>4949</v>
      </c>
      <c r="AK1499" s="231" t="s">
        <v>3962</v>
      </c>
      <c r="AL1499" s="231">
        <v>1498</v>
      </c>
    </row>
    <row r="1500" spans="1:38" x14ac:dyDescent="0.3">
      <c r="A1500" s="225" t="s">
        <v>623</v>
      </c>
      <c r="B1500" s="225" t="s">
        <v>11359</v>
      </c>
      <c r="C1500" s="237" t="s">
        <v>10273</v>
      </c>
      <c r="D1500" s="233" t="s">
        <v>11495</v>
      </c>
      <c r="E1500" s="232" t="s">
        <v>3881</v>
      </c>
      <c r="F1500" s="236" t="s">
        <v>10268</v>
      </c>
      <c r="G1500" s="210">
        <v>0</v>
      </c>
      <c r="H1500" s="227" t="s">
        <v>4949</v>
      </c>
      <c r="I1500" s="227"/>
      <c r="J1500" s="227"/>
      <c r="K1500" s="227"/>
      <c r="L1500" s="227"/>
      <c r="M1500" s="227"/>
      <c r="N1500" s="227" t="s">
        <v>10242</v>
      </c>
      <c r="O1500" s="242" t="s">
        <v>11361</v>
      </c>
      <c r="P1500" s="242" t="s">
        <v>11362</v>
      </c>
      <c r="Q1500" s="221" t="s">
        <v>11496</v>
      </c>
      <c r="R1500" s="208" t="s">
        <v>3882</v>
      </c>
      <c r="S1500" s="209" t="s">
        <v>11497</v>
      </c>
      <c r="T1500" s="229">
        <v>45702</v>
      </c>
      <c r="U1500" s="230" t="s">
        <v>10277</v>
      </c>
      <c r="V1500" s="230" t="s">
        <v>10263</v>
      </c>
      <c r="W1500" s="230" t="s">
        <v>10263</v>
      </c>
      <c r="X1500" s="230" t="s">
        <v>10271</v>
      </c>
      <c r="Y1500" s="230"/>
      <c r="Z1500" s="230" t="s">
        <v>10264</v>
      </c>
      <c r="AA1500" s="220">
        <v>202503</v>
      </c>
      <c r="AB1500" s="239"/>
      <c r="AC1500" s="229" t="s">
        <v>10280</v>
      </c>
      <c r="AD1500" s="240" t="s">
        <v>10252</v>
      </c>
      <c r="AE1500" s="241">
        <v>0</v>
      </c>
      <c r="AF1500" s="240" t="s">
        <v>10252</v>
      </c>
      <c r="AG1500" s="235" t="str">
        <f>IFERROR(VLOOKUP(작성용!A:A,RM!A:D,4,0),"-")</f>
        <v>이민서</v>
      </c>
      <c r="AH1500" s="9" t="s">
        <v>11365</v>
      </c>
      <c r="AI1500" s="231" t="s">
        <v>4949</v>
      </c>
      <c r="AJ1500" s="231" t="s">
        <v>4949</v>
      </c>
      <c r="AK1500" s="231" t="s">
        <v>3962</v>
      </c>
      <c r="AL1500" s="231">
        <v>1499</v>
      </c>
    </row>
    <row r="1501" spans="1:38" x14ac:dyDescent="0.3">
      <c r="A1501" s="225" t="s">
        <v>623</v>
      </c>
      <c r="B1501" s="225" t="s">
        <v>11359</v>
      </c>
      <c r="C1501" s="237" t="s">
        <v>10273</v>
      </c>
      <c r="D1501" s="233" t="s">
        <v>11498</v>
      </c>
      <c r="E1501" s="232" t="s">
        <v>3883</v>
      </c>
      <c r="F1501" s="236" t="s">
        <v>10268</v>
      </c>
      <c r="G1501" s="210">
        <v>0</v>
      </c>
      <c r="H1501" s="227" t="s">
        <v>4949</v>
      </c>
      <c r="I1501" s="227"/>
      <c r="J1501" s="227"/>
      <c r="K1501" s="227"/>
      <c r="L1501" s="227"/>
      <c r="M1501" s="227"/>
      <c r="N1501" s="227" t="s">
        <v>10242</v>
      </c>
      <c r="O1501" s="242" t="s">
        <v>11361</v>
      </c>
      <c r="P1501" s="242" t="s">
        <v>11362</v>
      </c>
      <c r="Q1501" s="221" t="s">
        <v>11499</v>
      </c>
      <c r="R1501" s="208" t="s">
        <v>3884</v>
      </c>
      <c r="S1501" s="209" t="s">
        <v>11500</v>
      </c>
      <c r="T1501" s="229">
        <v>45702</v>
      </c>
      <c r="U1501" s="230" t="s">
        <v>10277</v>
      </c>
      <c r="V1501" s="230" t="s">
        <v>10263</v>
      </c>
      <c r="W1501" s="230" t="s">
        <v>10263</v>
      </c>
      <c r="X1501" s="230" t="s">
        <v>10271</v>
      </c>
      <c r="Y1501" s="230"/>
      <c r="Z1501" s="230" t="s">
        <v>10264</v>
      </c>
      <c r="AA1501" s="220">
        <v>202503</v>
      </c>
      <c r="AB1501" s="239"/>
      <c r="AC1501" s="229" t="s">
        <v>10280</v>
      </c>
      <c r="AD1501" s="240" t="s">
        <v>10252</v>
      </c>
      <c r="AE1501" s="241">
        <v>0</v>
      </c>
      <c r="AF1501" s="240" t="s">
        <v>10252</v>
      </c>
      <c r="AG1501" s="235" t="str">
        <f>IFERROR(VLOOKUP(작성용!A:A,RM!A:D,4,0),"-")</f>
        <v>이민서</v>
      </c>
      <c r="AH1501" s="9" t="s">
        <v>11365</v>
      </c>
      <c r="AI1501" s="231" t="s">
        <v>4949</v>
      </c>
      <c r="AJ1501" s="231" t="s">
        <v>4949</v>
      </c>
      <c r="AK1501" s="231" t="s">
        <v>3962</v>
      </c>
      <c r="AL1501" s="231">
        <v>1500</v>
      </c>
    </row>
    <row r="1502" spans="1:38" x14ac:dyDescent="0.3">
      <c r="A1502" s="225" t="s">
        <v>623</v>
      </c>
      <c r="B1502" s="225" t="s">
        <v>11359</v>
      </c>
      <c r="C1502" s="237" t="s">
        <v>10273</v>
      </c>
      <c r="D1502" s="233" t="s">
        <v>11501</v>
      </c>
      <c r="E1502" s="232" t="s">
        <v>6634</v>
      </c>
      <c r="F1502" s="236" t="s">
        <v>10268</v>
      </c>
      <c r="G1502" s="210">
        <v>0</v>
      </c>
      <c r="H1502" s="227" t="s">
        <v>4949</v>
      </c>
      <c r="I1502" s="227"/>
      <c r="J1502" s="227"/>
      <c r="K1502" s="227"/>
      <c r="L1502" s="227"/>
      <c r="M1502" s="227"/>
      <c r="N1502" s="227" t="s">
        <v>10242</v>
      </c>
      <c r="O1502" s="242" t="s">
        <v>11361</v>
      </c>
      <c r="P1502" s="242" t="s">
        <v>11362</v>
      </c>
      <c r="Q1502" s="221" t="s">
        <v>11502</v>
      </c>
      <c r="R1502" s="208" t="s">
        <v>6635</v>
      </c>
      <c r="S1502" s="209" t="s">
        <v>11503</v>
      </c>
      <c r="T1502" s="229">
        <v>45702</v>
      </c>
      <c r="U1502" s="230" t="s">
        <v>10277</v>
      </c>
      <c r="V1502" s="230" t="s">
        <v>10263</v>
      </c>
      <c r="W1502" s="230" t="s">
        <v>10263</v>
      </c>
      <c r="X1502" s="230" t="s">
        <v>10271</v>
      </c>
      <c r="Y1502" s="230"/>
      <c r="Z1502" s="230" t="s">
        <v>10264</v>
      </c>
      <c r="AA1502" s="220">
        <v>202503</v>
      </c>
      <c r="AB1502" s="239"/>
      <c r="AC1502" s="229" t="s">
        <v>10280</v>
      </c>
      <c r="AD1502" s="240" t="s">
        <v>10252</v>
      </c>
      <c r="AE1502" s="241">
        <v>0</v>
      </c>
      <c r="AF1502" s="240" t="s">
        <v>10252</v>
      </c>
      <c r="AG1502" s="235" t="str">
        <f>IFERROR(VLOOKUP(작성용!A:A,RM!A:D,4,0),"-")</f>
        <v>이민서</v>
      </c>
      <c r="AH1502" s="9" t="s">
        <v>11365</v>
      </c>
      <c r="AI1502" s="231" t="s">
        <v>4949</v>
      </c>
      <c r="AJ1502" s="231" t="s">
        <v>4949</v>
      </c>
      <c r="AK1502" s="231" t="s">
        <v>3962</v>
      </c>
      <c r="AL1502" s="231">
        <v>1501</v>
      </c>
    </row>
    <row r="1503" spans="1:38" x14ac:dyDescent="0.3">
      <c r="A1503" s="225" t="s">
        <v>623</v>
      </c>
      <c r="B1503" s="225" t="s">
        <v>11359</v>
      </c>
      <c r="C1503" s="237" t="s">
        <v>10273</v>
      </c>
      <c r="D1503" s="233" t="s">
        <v>11504</v>
      </c>
      <c r="E1503" s="232" t="s">
        <v>6636</v>
      </c>
      <c r="F1503" s="236" t="s">
        <v>10268</v>
      </c>
      <c r="G1503" s="210">
        <v>0</v>
      </c>
      <c r="H1503" s="227" t="s">
        <v>4949</v>
      </c>
      <c r="I1503" s="227"/>
      <c r="J1503" s="227"/>
      <c r="K1503" s="227"/>
      <c r="L1503" s="227"/>
      <c r="M1503" s="227"/>
      <c r="N1503" s="227" t="s">
        <v>10242</v>
      </c>
      <c r="O1503" s="242" t="s">
        <v>11361</v>
      </c>
      <c r="P1503" s="242" t="s">
        <v>11362</v>
      </c>
      <c r="Q1503" s="221" t="s">
        <v>11505</v>
      </c>
      <c r="R1503" s="208" t="s">
        <v>6637</v>
      </c>
      <c r="S1503" s="209" t="s">
        <v>11506</v>
      </c>
      <c r="T1503" s="229">
        <v>45702</v>
      </c>
      <c r="U1503" s="230" t="s">
        <v>10277</v>
      </c>
      <c r="V1503" s="230" t="s">
        <v>10263</v>
      </c>
      <c r="W1503" s="230" t="s">
        <v>10263</v>
      </c>
      <c r="X1503" s="230" t="s">
        <v>10271</v>
      </c>
      <c r="Y1503" s="230"/>
      <c r="Z1503" s="230" t="s">
        <v>10264</v>
      </c>
      <c r="AA1503" s="220">
        <v>202503</v>
      </c>
      <c r="AB1503" s="239"/>
      <c r="AC1503" s="229" t="s">
        <v>10280</v>
      </c>
      <c r="AD1503" s="240" t="s">
        <v>10252</v>
      </c>
      <c r="AE1503" s="241">
        <v>0</v>
      </c>
      <c r="AF1503" s="240" t="s">
        <v>10252</v>
      </c>
      <c r="AG1503" s="235" t="str">
        <f>IFERROR(VLOOKUP(작성용!A:A,RM!A:D,4,0),"-")</f>
        <v>이민서</v>
      </c>
      <c r="AH1503" s="9" t="s">
        <v>11365</v>
      </c>
      <c r="AI1503" s="231" t="s">
        <v>4949</v>
      </c>
      <c r="AJ1503" s="231" t="s">
        <v>4949</v>
      </c>
      <c r="AK1503" s="231" t="s">
        <v>3962</v>
      </c>
      <c r="AL1503" s="231">
        <v>1502</v>
      </c>
    </row>
    <row r="1504" spans="1:38" x14ac:dyDescent="0.3">
      <c r="A1504" s="225" t="s">
        <v>623</v>
      </c>
      <c r="B1504" s="225" t="s">
        <v>11359</v>
      </c>
      <c r="C1504" s="237" t="s">
        <v>10273</v>
      </c>
      <c r="D1504" s="233" t="s">
        <v>11507</v>
      </c>
      <c r="E1504" s="232" t="s">
        <v>6638</v>
      </c>
      <c r="F1504" s="236" t="s">
        <v>10268</v>
      </c>
      <c r="G1504" s="210">
        <v>0</v>
      </c>
      <c r="H1504" s="227" t="s">
        <v>4949</v>
      </c>
      <c r="I1504" s="227"/>
      <c r="J1504" s="227"/>
      <c r="K1504" s="227"/>
      <c r="L1504" s="227"/>
      <c r="M1504" s="227"/>
      <c r="N1504" s="227" t="s">
        <v>10242</v>
      </c>
      <c r="O1504" s="242" t="s">
        <v>11361</v>
      </c>
      <c r="P1504" s="242" t="s">
        <v>11362</v>
      </c>
      <c r="Q1504" s="221" t="s">
        <v>11508</v>
      </c>
      <c r="R1504" s="208" t="s">
        <v>6639</v>
      </c>
      <c r="S1504" s="209" t="s">
        <v>11509</v>
      </c>
      <c r="T1504" s="229">
        <v>45702</v>
      </c>
      <c r="U1504" s="230" t="s">
        <v>10277</v>
      </c>
      <c r="V1504" s="230" t="s">
        <v>10263</v>
      </c>
      <c r="W1504" s="230" t="s">
        <v>10263</v>
      </c>
      <c r="X1504" s="230" t="s">
        <v>10271</v>
      </c>
      <c r="Y1504" s="230"/>
      <c r="Z1504" s="230" t="s">
        <v>10264</v>
      </c>
      <c r="AA1504" s="220">
        <v>202503</v>
      </c>
      <c r="AB1504" s="239"/>
      <c r="AC1504" s="229" t="s">
        <v>10280</v>
      </c>
      <c r="AD1504" s="240" t="s">
        <v>10252</v>
      </c>
      <c r="AE1504" s="241">
        <v>0</v>
      </c>
      <c r="AF1504" s="240" t="s">
        <v>10252</v>
      </c>
      <c r="AG1504" s="235" t="str">
        <f>IFERROR(VLOOKUP(작성용!A:A,RM!A:D,4,0),"-")</f>
        <v>이민서</v>
      </c>
      <c r="AH1504" s="9" t="s">
        <v>11365</v>
      </c>
      <c r="AI1504" s="231" t="s">
        <v>4949</v>
      </c>
      <c r="AJ1504" s="231" t="s">
        <v>4949</v>
      </c>
      <c r="AK1504" s="231" t="s">
        <v>3962</v>
      </c>
      <c r="AL1504" s="231">
        <v>1503</v>
      </c>
    </row>
    <row r="1505" spans="1:38" x14ac:dyDescent="0.3">
      <c r="A1505" s="225" t="s">
        <v>623</v>
      </c>
      <c r="B1505" s="225" t="s">
        <v>11359</v>
      </c>
      <c r="C1505" s="237" t="s">
        <v>10273</v>
      </c>
      <c r="D1505" s="233" t="s">
        <v>11510</v>
      </c>
      <c r="E1505" s="232" t="s">
        <v>6640</v>
      </c>
      <c r="F1505" s="236" t="s">
        <v>10268</v>
      </c>
      <c r="G1505" s="210">
        <v>0</v>
      </c>
      <c r="H1505" s="227" t="s">
        <v>4949</v>
      </c>
      <c r="I1505" s="227"/>
      <c r="J1505" s="227"/>
      <c r="K1505" s="227"/>
      <c r="L1505" s="227"/>
      <c r="M1505" s="227"/>
      <c r="N1505" s="227" t="s">
        <v>10242</v>
      </c>
      <c r="O1505" s="242" t="s">
        <v>11361</v>
      </c>
      <c r="P1505" s="242" t="s">
        <v>11362</v>
      </c>
      <c r="Q1505" s="221" t="s">
        <v>11511</v>
      </c>
      <c r="R1505" s="208" t="s">
        <v>6641</v>
      </c>
      <c r="S1505" s="209" t="s">
        <v>11512</v>
      </c>
      <c r="T1505" s="229">
        <v>45702</v>
      </c>
      <c r="U1505" s="230" t="s">
        <v>10277</v>
      </c>
      <c r="V1505" s="230" t="s">
        <v>10263</v>
      </c>
      <c r="W1505" s="230" t="s">
        <v>10263</v>
      </c>
      <c r="X1505" s="230" t="s">
        <v>10271</v>
      </c>
      <c r="Y1505" s="230"/>
      <c r="Z1505" s="230" t="s">
        <v>10264</v>
      </c>
      <c r="AA1505" s="220">
        <v>202503</v>
      </c>
      <c r="AB1505" s="239"/>
      <c r="AC1505" s="229" t="s">
        <v>10280</v>
      </c>
      <c r="AD1505" s="240" t="s">
        <v>10252</v>
      </c>
      <c r="AE1505" s="241">
        <v>0</v>
      </c>
      <c r="AF1505" s="240" t="s">
        <v>10252</v>
      </c>
      <c r="AG1505" s="235" t="str">
        <f>IFERROR(VLOOKUP(작성용!A:A,RM!A:D,4,0),"-")</f>
        <v>이민서</v>
      </c>
      <c r="AH1505" s="9" t="s">
        <v>11365</v>
      </c>
      <c r="AI1505" s="231" t="s">
        <v>4949</v>
      </c>
      <c r="AJ1505" s="231" t="s">
        <v>4949</v>
      </c>
      <c r="AK1505" s="231" t="s">
        <v>3962</v>
      </c>
      <c r="AL1505" s="231">
        <v>1504</v>
      </c>
    </row>
    <row r="1506" spans="1:38" x14ac:dyDescent="0.3">
      <c r="A1506" s="225" t="s">
        <v>623</v>
      </c>
      <c r="B1506" s="225" t="s">
        <v>11359</v>
      </c>
      <c r="C1506" s="237" t="s">
        <v>10273</v>
      </c>
      <c r="D1506" s="233" t="s">
        <v>11513</v>
      </c>
      <c r="E1506" s="232" t="s">
        <v>6642</v>
      </c>
      <c r="F1506" s="236" t="s">
        <v>10268</v>
      </c>
      <c r="G1506" s="210">
        <v>0</v>
      </c>
      <c r="H1506" s="227" t="s">
        <v>4949</v>
      </c>
      <c r="I1506" s="227"/>
      <c r="J1506" s="227"/>
      <c r="K1506" s="227"/>
      <c r="L1506" s="227"/>
      <c r="M1506" s="227"/>
      <c r="N1506" s="227" t="s">
        <v>10242</v>
      </c>
      <c r="O1506" s="242" t="s">
        <v>11361</v>
      </c>
      <c r="P1506" s="242" t="s">
        <v>11362</v>
      </c>
      <c r="Q1506" s="221" t="s">
        <v>11514</v>
      </c>
      <c r="R1506" s="208" t="s">
        <v>6643</v>
      </c>
      <c r="S1506" s="209" t="s">
        <v>11515</v>
      </c>
      <c r="T1506" s="229">
        <v>45702</v>
      </c>
      <c r="U1506" s="230" t="s">
        <v>10277</v>
      </c>
      <c r="V1506" s="230" t="s">
        <v>10263</v>
      </c>
      <c r="W1506" s="230" t="s">
        <v>10263</v>
      </c>
      <c r="X1506" s="230" t="s">
        <v>10271</v>
      </c>
      <c r="Y1506" s="230"/>
      <c r="Z1506" s="230" t="s">
        <v>10264</v>
      </c>
      <c r="AA1506" s="220">
        <v>202503</v>
      </c>
      <c r="AB1506" s="239"/>
      <c r="AC1506" s="229" t="s">
        <v>10280</v>
      </c>
      <c r="AD1506" s="240" t="s">
        <v>10252</v>
      </c>
      <c r="AE1506" s="241">
        <v>0</v>
      </c>
      <c r="AF1506" s="240" t="s">
        <v>10252</v>
      </c>
      <c r="AG1506" s="235" t="str">
        <f>IFERROR(VLOOKUP(작성용!A:A,RM!A:D,4,0),"-")</f>
        <v>이민서</v>
      </c>
      <c r="AH1506" s="9" t="s">
        <v>11365</v>
      </c>
      <c r="AI1506" s="231" t="s">
        <v>4949</v>
      </c>
      <c r="AJ1506" s="231" t="s">
        <v>4949</v>
      </c>
      <c r="AK1506" s="231" t="s">
        <v>3962</v>
      </c>
      <c r="AL1506" s="231">
        <v>1505</v>
      </c>
    </row>
    <row r="1507" spans="1:38" x14ac:dyDescent="0.3">
      <c r="A1507" s="225" t="s">
        <v>623</v>
      </c>
      <c r="B1507" s="225" t="s">
        <v>11359</v>
      </c>
      <c r="C1507" s="237" t="s">
        <v>10273</v>
      </c>
      <c r="D1507" s="233" t="s">
        <v>11037</v>
      </c>
      <c r="E1507" s="232" t="s">
        <v>3863</v>
      </c>
      <c r="F1507" s="236" t="s">
        <v>10268</v>
      </c>
      <c r="G1507" s="210">
        <v>0</v>
      </c>
      <c r="H1507" s="227" t="s">
        <v>4949</v>
      </c>
      <c r="I1507" s="227"/>
      <c r="J1507" s="227"/>
      <c r="K1507" s="227"/>
      <c r="L1507" s="227"/>
      <c r="M1507" s="227"/>
      <c r="N1507" s="227" t="s">
        <v>10242</v>
      </c>
      <c r="O1507" s="242" t="s">
        <v>11361</v>
      </c>
      <c r="P1507" s="242" t="s">
        <v>11362</v>
      </c>
      <c r="Q1507" s="221" t="s">
        <v>11516</v>
      </c>
      <c r="R1507" s="208" t="s">
        <v>3864</v>
      </c>
      <c r="S1507" s="209" t="s">
        <v>11517</v>
      </c>
      <c r="T1507" s="229">
        <v>45702</v>
      </c>
      <c r="U1507" s="230" t="s">
        <v>10277</v>
      </c>
      <c r="V1507" s="230" t="s">
        <v>10263</v>
      </c>
      <c r="W1507" s="230" t="s">
        <v>10263</v>
      </c>
      <c r="X1507" s="230" t="s">
        <v>10271</v>
      </c>
      <c r="Y1507" s="230"/>
      <c r="Z1507" s="230" t="s">
        <v>10264</v>
      </c>
      <c r="AA1507" s="220">
        <v>202503</v>
      </c>
      <c r="AB1507" s="239"/>
      <c r="AC1507" s="229" t="s">
        <v>10280</v>
      </c>
      <c r="AD1507" s="240" t="s">
        <v>10252</v>
      </c>
      <c r="AE1507" s="241">
        <v>0</v>
      </c>
      <c r="AF1507" s="240" t="s">
        <v>10252</v>
      </c>
      <c r="AG1507" s="235" t="str">
        <f>IFERROR(VLOOKUP(작성용!A:A,RM!A:D,4,0),"-")</f>
        <v>이민서</v>
      </c>
      <c r="AH1507" s="9" t="s">
        <v>11365</v>
      </c>
      <c r="AI1507" s="231" t="s">
        <v>4949</v>
      </c>
      <c r="AJ1507" s="231" t="s">
        <v>4949</v>
      </c>
      <c r="AK1507" s="231" t="s">
        <v>3962</v>
      </c>
      <c r="AL1507" s="231">
        <v>1506</v>
      </c>
    </row>
    <row r="1508" spans="1:38" x14ac:dyDescent="0.3">
      <c r="A1508" s="225" t="s">
        <v>623</v>
      </c>
      <c r="B1508" s="225" t="s">
        <v>11359</v>
      </c>
      <c r="C1508" s="237" t="s">
        <v>10273</v>
      </c>
      <c r="D1508" s="233" t="s">
        <v>11518</v>
      </c>
      <c r="E1508" s="232" t="s">
        <v>6644</v>
      </c>
      <c r="F1508" s="236" t="s">
        <v>10268</v>
      </c>
      <c r="G1508" s="210">
        <v>0</v>
      </c>
      <c r="H1508" s="227" t="s">
        <v>4949</v>
      </c>
      <c r="I1508" s="227"/>
      <c r="J1508" s="227"/>
      <c r="K1508" s="227"/>
      <c r="L1508" s="227"/>
      <c r="M1508" s="227"/>
      <c r="N1508" s="227" t="s">
        <v>10242</v>
      </c>
      <c r="O1508" s="242" t="s">
        <v>11361</v>
      </c>
      <c r="P1508" s="242" t="s">
        <v>11362</v>
      </c>
      <c r="Q1508" s="221" t="s">
        <v>11519</v>
      </c>
      <c r="R1508" s="208" t="s">
        <v>6645</v>
      </c>
      <c r="S1508" s="209" t="s">
        <v>11520</v>
      </c>
      <c r="T1508" s="229">
        <v>45702</v>
      </c>
      <c r="U1508" s="230" t="s">
        <v>10277</v>
      </c>
      <c r="V1508" s="230" t="s">
        <v>10263</v>
      </c>
      <c r="W1508" s="230" t="s">
        <v>10263</v>
      </c>
      <c r="X1508" s="230" t="s">
        <v>10271</v>
      </c>
      <c r="Y1508" s="230"/>
      <c r="Z1508" s="230" t="s">
        <v>10264</v>
      </c>
      <c r="AA1508" s="220">
        <v>202503</v>
      </c>
      <c r="AB1508" s="239"/>
      <c r="AC1508" s="229" t="s">
        <v>10280</v>
      </c>
      <c r="AD1508" s="240" t="s">
        <v>10252</v>
      </c>
      <c r="AE1508" s="241">
        <v>0</v>
      </c>
      <c r="AF1508" s="240" t="s">
        <v>10252</v>
      </c>
      <c r="AG1508" s="235" t="str">
        <f>IFERROR(VLOOKUP(작성용!A:A,RM!A:D,4,0),"-")</f>
        <v>이민서</v>
      </c>
      <c r="AH1508" s="9" t="s">
        <v>11365</v>
      </c>
      <c r="AI1508" s="231" t="s">
        <v>4949</v>
      </c>
      <c r="AJ1508" s="231" t="s">
        <v>4949</v>
      </c>
      <c r="AK1508" s="231" t="s">
        <v>3962</v>
      </c>
      <c r="AL1508" s="231">
        <v>1507</v>
      </c>
    </row>
    <row r="1509" spans="1:38" x14ac:dyDescent="0.3">
      <c r="A1509" s="225" t="s">
        <v>623</v>
      </c>
      <c r="B1509" s="225" t="s">
        <v>11359</v>
      </c>
      <c r="C1509" s="237" t="s">
        <v>10273</v>
      </c>
      <c r="D1509" s="233" t="s">
        <v>11521</v>
      </c>
      <c r="E1509" s="232" t="s">
        <v>3885</v>
      </c>
      <c r="F1509" s="236" t="s">
        <v>10268</v>
      </c>
      <c r="G1509" s="210">
        <v>0</v>
      </c>
      <c r="H1509" s="227" t="s">
        <v>4949</v>
      </c>
      <c r="I1509" s="227"/>
      <c r="J1509" s="227"/>
      <c r="K1509" s="227"/>
      <c r="L1509" s="227"/>
      <c r="M1509" s="227"/>
      <c r="N1509" s="227" t="s">
        <v>10242</v>
      </c>
      <c r="O1509" s="242" t="s">
        <v>11361</v>
      </c>
      <c r="P1509" s="242" t="s">
        <v>11362</v>
      </c>
      <c r="Q1509" s="221" t="s">
        <v>11522</v>
      </c>
      <c r="R1509" s="208" t="s">
        <v>3886</v>
      </c>
      <c r="S1509" s="209" t="s">
        <v>11523</v>
      </c>
      <c r="T1509" s="229">
        <v>45702</v>
      </c>
      <c r="U1509" s="230" t="s">
        <v>10277</v>
      </c>
      <c r="V1509" s="230" t="s">
        <v>10263</v>
      </c>
      <c r="W1509" s="230" t="s">
        <v>10263</v>
      </c>
      <c r="X1509" s="230" t="s">
        <v>10271</v>
      </c>
      <c r="Y1509" s="230"/>
      <c r="Z1509" s="230" t="s">
        <v>10264</v>
      </c>
      <c r="AA1509" s="220">
        <v>202503</v>
      </c>
      <c r="AB1509" s="239"/>
      <c r="AC1509" s="229" t="s">
        <v>10280</v>
      </c>
      <c r="AD1509" s="240" t="s">
        <v>10252</v>
      </c>
      <c r="AE1509" s="241">
        <v>0</v>
      </c>
      <c r="AF1509" s="240" t="s">
        <v>10252</v>
      </c>
      <c r="AG1509" s="235" t="str">
        <f>IFERROR(VLOOKUP(작성용!A:A,RM!A:D,4,0),"-")</f>
        <v>이민서</v>
      </c>
      <c r="AH1509" s="9" t="s">
        <v>11365</v>
      </c>
      <c r="AI1509" s="231" t="s">
        <v>4949</v>
      </c>
      <c r="AJ1509" s="231" t="s">
        <v>4949</v>
      </c>
      <c r="AK1509" s="231" t="s">
        <v>3962</v>
      </c>
      <c r="AL1509" s="231">
        <v>1508</v>
      </c>
    </row>
    <row r="1510" spans="1:38" x14ac:dyDescent="0.3">
      <c r="A1510" s="225" t="s">
        <v>623</v>
      </c>
      <c r="B1510" s="225" t="s">
        <v>11359</v>
      </c>
      <c r="C1510" s="237" t="s">
        <v>10273</v>
      </c>
      <c r="D1510" s="233" t="s">
        <v>11524</v>
      </c>
      <c r="E1510" s="232" t="s">
        <v>3887</v>
      </c>
      <c r="F1510" s="236" t="s">
        <v>10268</v>
      </c>
      <c r="G1510" s="210">
        <v>0</v>
      </c>
      <c r="H1510" s="227" t="s">
        <v>4949</v>
      </c>
      <c r="I1510" s="227"/>
      <c r="J1510" s="227"/>
      <c r="K1510" s="227"/>
      <c r="L1510" s="227"/>
      <c r="M1510" s="227"/>
      <c r="N1510" s="227" t="s">
        <v>10242</v>
      </c>
      <c r="O1510" s="242" t="s">
        <v>11361</v>
      </c>
      <c r="P1510" s="242" t="s">
        <v>11362</v>
      </c>
      <c r="Q1510" s="221" t="s">
        <v>11525</v>
      </c>
      <c r="R1510" s="208" t="s">
        <v>3888</v>
      </c>
      <c r="S1510" s="209" t="s">
        <v>11526</v>
      </c>
      <c r="T1510" s="229">
        <v>45702</v>
      </c>
      <c r="U1510" s="230" t="s">
        <v>10277</v>
      </c>
      <c r="V1510" s="230" t="s">
        <v>10263</v>
      </c>
      <c r="W1510" s="230" t="s">
        <v>10263</v>
      </c>
      <c r="X1510" s="230" t="s">
        <v>10271</v>
      </c>
      <c r="Y1510" s="230"/>
      <c r="Z1510" s="230" t="s">
        <v>10264</v>
      </c>
      <c r="AA1510" s="220">
        <v>202503</v>
      </c>
      <c r="AB1510" s="239"/>
      <c r="AC1510" s="229" t="s">
        <v>10280</v>
      </c>
      <c r="AD1510" s="240" t="s">
        <v>10252</v>
      </c>
      <c r="AE1510" s="241">
        <v>0</v>
      </c>
      <c r="AF1510" s="240" t="s">
        <v>10252</v>
      </c>
      <c r="AG1510" s="235" t="str">
        <f>IFERROR(VLOOKUP(작성용!A:A,RM!A:D,4,0),"-")</f>
        <v>이민서</v>
      </c>
      <c r="AH1510" s="9" t="s">
        <v>11365</v>
      </c>
      <c r="AI1510" s="231" t="s">
        <v>4949</v>
      </c>
      <c r="AJ1510" s="231" t="s">
        <v>4949</v>
      </c>
      <c r="AK1510" s="231" t="s">
        <v>3962</v>
      </c>
      <c r="AL1510" s="231">
        <v>1509</v>
      </c>
    </row>
    <row r="1511" spans="1:38" x14ac:dyDescent="0.3">
      <c r="A1511" s="225" t="s">
        <v>623</v>
      </c>
      <c r="B1511" s="225" t="s">
        <v>11359</v>
      </c>
      <c r="C1511" s="237" t="s">
        <v>10273</v>
      </c>
      <c r="D1511" s="233" t="s">
        <v>11527</v>
      </c>
      <c r="E1511" s="232" t="s">
        <v>3889</v>
      </c>
      <c r="F1511" s="236" t="s">
        <v>10268</v>
      </c>
      <c r="G1511" s="210">
        <v>0</v>
      </c>
      <c r="H1511" s="227" t="s">
        <v>4949</v>
      </c>
      <c r="I1511" s="227"/>
      <c r="J1511" s="227"/>
      <c r="K1511" s="227"/>
      <c r="L1511" s="227"/>
      <c r="M1511" s="227"/>
      <c r="N1511" s="227" t="s">
        <v>10242</v>
      </c>
      <c r="O1511" s="242" t="s">
        <v>11361</v>
      </c>
      <c r="P1511" s="242" t="s">
        <v>11362</v>
      </c>
      <c r="Q1511" s="221" t="s">
        <v>11528</v>
      </c>
      <c r="R1511" s="208" t="s">
        <v>3890</v>
      </c>
      <c r="S1511" s="209" t="s">
        <v>11529</v>
      </c>
      <c r="T1511" s="229">
        <v>45702</v>
      </c>
      <c r="U1511" s="230" t="s">
        <v>10277</v>
      </c>
      <c r="V1511" s="230" t="s">
        <v>10263</v>
      </c>
      <c r="W1511" s="230" t="s">
        <v>10263</v>
      </c>
      <c r="X1511" s="230" t="s">
        <v>10271</v>
      </c>
      <c r="Y1511" s="230"/>
      <c r="Z1511" s="230" t="s">
        <v>10264</v>
      </c>
      <c r="AA1511" s="220">
        <v>202503</v>
      </c>
      <c r="AB1511" s="239"/>
      <c r="AC1511" s="229" t="s">
        <v>10280</v>
      </c>
      <c r="AD1511" s="240" t="s">
        <v>10252</v>
      </c>
      <c r="AE1511" s="241">
        <v>0</v>
      </c>
      <c r="AF1511" s="240" t="s">
        <v>10252</v>
      </c>
      <c r="AG1511" s="235" t="str">
        <f>IFERROR(VLOOKUP(작성용!A:A,RM!A:D,4,0),"-")</f>
        <v>이민서</v>
      </c>
      <c r="AH1511" s="9" t="s">
        <v>11365</v>
      </c>
      <c r="AI1511" s="231" t="s">
        <v>4949</v>
      </c>
      <c r="AJ1511" s="231" t="s">
        <v>4949</v>
      </c>
      <c r="AK1511" s="231" t="s">
        <v>3962</v>
      </c>
      <c r="AL1511" s="231">
        <v>1510</v>
      </c>
    </row>
    <row r="1512" spans="1:38" x14ac:dyDescent="0.3">
      <c r="A1512" s="225" t="s">
        <v>623</v>
      </c>
      <c r="B1512" s="225" t="s">
        <v>11359</v>
      </c>
      <c r="C1512" s="237" t="s">
        <v>10273</v>
      </c>
      <c r="D1512" s="233" t="s">
        <v>11530</v>
      </c>
      <c r="E1512" s="232" t="s">
        <v>6646</v>
      </c>
      <c r="F1512" s="236" t="s">
        <v>10268</v>
      </c>
      <c r="G1512" s="210">
        <v>0</v>
      </c>
      <c r="H1512" s="227" t="s">
        <v>4949</v>
      </c>
      <c r="I1512" s="227"/>
      <c r="J1512" s="227"/>
      <c r="K1512" s="227"/>
      <c r="L1512" s="227"/>
      <c r="M1512" s="227"/>
      <c r="N1512" s="227" t="s">
        <v>10242</v>
      </c>
      <c r="O1512" s="242" t="s">
        <v>11361</v>
      </c>
      <c r="P1512" s="242" t="s">
        <v>11362</v>
      </c>
      <c r="Q1512" s="221" t="s">
        <v>11531</v>
      </c>
      <c r="R1512" s="208" t="s">
        <v>6647</v>
      </c>
      <c r="S1512" s="209" t="s">
        <v>11532</v>
      </c>
      <c r="T1512" s="229">
        <v>45702</v>
      </c>
      <c r="U1512" s="230" t="s">
        <v>10277</v>
      </c>
      <c r="V1512" s="230" t="s">
        <v>10263</v>
      </c>
      <c r="W1512" s="230" t="s">
        <v>10263</v>
      </c>
      <c r="X1512" s="230" t="s">
        <v>10271</v>
      </c>
      <c r="Y1512" s="230"/>
      <c r="Z1512" s="230" t="s">
        <v>10264</v>
      </c>
      <c r="AA1512" s="220">
        <v>202503</v>
      </c>
      <c r="AB1512" s="239"/>
      <c r="AC1512" s="229" t="s">
        <v>10280</v>
      </c>
      <c r="AD1512" s="240" t="s">
        <v>10252</v>
      </c>
      <c r="AE1512" s="241">
        <v>0</v>
      </c>
      <c r="AF1512" s="240" t="s">
        <v>10252</v>
      </c>
      <c r="AG1512" s="235" t="str">
        <f>IFERROR(VLOOKUP(작성용!A:A,RM!A:D,4,0),"-")</f>
        <v>이민서</v>
      </c>
      <c r="AH1512" s="9" t="s">
        <v>11365</v>
      </c>
      <c r="AI1512" s="231" t="s">
        <v>4949</v>
      </c>
      <c r="AJ1512" s="231" t="s">
        <v>4949</v>
      </c>
      <c r="AK1512" s="231" t="s">
        <v>3962</v>
      </c>
      <c r="AL1512" s="231">
        <v>1511</v>
      </c>
    </row>
    <row r="1513" spans="1:38" x14ac:dyDescent="0.3">
      <c r="A1513" s="225" t="s">
        <v>623</v>
      </c>
      <c r="B1513" s="225" t="s">
        <v>11359</v>
      </c>
      <c r="C1513" s="237" t="s">
        <v>10273</v>
      </c>
      <c r="D1513" s="233" t="s">
        <v>11533</v>
      </c>
      <c r="E1513" s="232" t="s">
        <v>6648</v>
      </c>
      <c r="F1513" s="236" t="s">
        <v>10268</v>
      </c>
      <c r="G1513" s="210">
        <v>0</v>
      </c>
      <c r="H1513" s="227" t="s">
        <v>4949</v>
      </c>
      <c r="I1513" s="227"/>
      <c r="J1513" s="227"/>
      <c r="K1513" s="227"/>
      <c r="L1513" s="227"/>
      <c r="M1513" s="227"/>
      <c r="N1513" s="227" t="s">
        <v>10242</v>
      </c>
      <c r="O1513" s="242" t="s">
        <v>11361</v>
      </c>
      <c r="P1513" s="242" t="s">
        <v>11362</v>
      </c>
      <c r="Q1513" s="221" t="s">
        <v>11534</v>
      </c>
      <c r="R1513" s="208" t="s">
        <v>6649</v>
      </c>
      <c r="S1513" s="209" t="s">
        <v>11535</v>
      </c>
      <c r="T1513" s="229">
        <v>45702</v>
      </c>
      <c r="U1513" s="230" t="s">
        <v>10277</v>
      </c>
      <c r="V1513" s="230" t="s">
        <v>10263</v>
      </c>
      <c r="W1513" s="230" t="s">
        <v>10263</v>
      </c>
      <c r="X1513" s="230" t="s">
        <v>10271</v>
      </c>
      <c r="Y1513" s="230"/>
      <c r="Z1513" s="230" t="s">
        <v>10264</v>
      </c>
      <c r="AA1513" s="220">
        <v>202503</v>
      </c>
      <c r="AB1513" s="239"/>
      <c r="AC1513" s="229" t="s">
        <v>10280</v>
      </c>
      <c r="AD1513" s="240" t="s">
        <v>10252</v>
      </c>
      <c r="AE1513" s="241">
        <v>0</v>
      </c>
      <c r="AF1513" s="240" t="s">
        <v>10252</v>
      </c>
      <c r="AG1513" s="235" t="str">
        <f>IFERROR(VLOOKUP(작성용!A:A,RM!A:D,4,0),"-")</f>
        <v>이민서</v>
      </c>
      <c r="AH1513" s="9" t="s">
        <v>11365</v>
      </c>
      <c r="AI1513" s="231" t="s">
        <v>4949</v>
      </c>
      <c r="AJ1513" s="231" t="s">
        <v>4949</v>
      </c>
      <c r="AK1513" s="231" t="s">
        <v>3962</v>
      </c>
      <c r="AL1513" s="231">
        <v>1512</v>
      </c>
    </row>
    <row r="1514" spans="1:38" x14ac:dyDescent="0.3">
      <c r="A1514" s="225" t="s">
        <v>623</v>
      </c>
      <c r="B1514" s="225" t="s">
        <v>11359</v>
      </c>
      <c r="C1514" s="237" t="s">
        <v>10273</v>
      </c>
      <c r="D1514" s="233" t="s">
        <v>11536</v>
      </c>
      <c r="E1514" s="232" t="s">
        <v>6650</v>
      </c>
      <c r="F1514" s="236" t="s">
        <v>10268</v>
      </c>
      <c r="G1514" s="210">
        <v>0</v>
      </c>
      <c r="H1514" s="227" t="s">
        <v>4949</v>
      </c>
      <c r="I1514" s="227"/>
      <c r="J1514" s="227"/>
      <c r="K1514" s="227"/>
      <c r="L1514" s="227"/>
      <c r="M1514" s="227"/>
      <c r="N1514" s="227" t="s">
        <v>10242</v>
      </c>
      <c r="O1514" s="242" t="s">
        <v>11361</v>
      </c>
      <c r="P1514" s="242" t="s">
        <v>11362</v>
      </c>
      <c r="Q1514" s="221" t="s">
        <v>11537</v>
      </c>
      <c r="R1514" s="208" t="s">
        <v>6651</v>
      </c>
      <c r="S1514" s="209" t="s">
        <v>11538</v>
      </c>
      <c r="T1514" s="229">
        <v>45702</v>
      </c>
      <c r="U1514" s="230" t="s">
        <v>10277</v>
      </c>
      <c r="V1514" s="230" t="s">
        <v>10263</v>
      </c>
      <c r="W1514" s="230" t="s">
        <v>10263</v>
      </c>
      <c r="X1514" s="230" t="s">
        <v>10271</v>
      </c>
      <c r="Y1514" s="230"/>
      <c r="Z1514" s="230" t="s">
        <v>10264</v>
      </c>
      <c r="AA1514" s="220">
        <v>202503</v>
      </c>
      <c r="AB1514" s="239"/>
      <c r="AC1514" s="229" t="s">
        <v>10280</v>
      </c>
      <c r="AD1514" s="240" t="s">
        <v>10252</v>
      </c>
      <c r="AE1514" s="241">
        <v>0</v>
      </c>
      <c r="AF1514" s="240" t="s">
        <v>10252</v>
      </c>
      <c r="AG1514" s="235" t="str">
        <f>IFERROR(VLOOKUP(작성용!A:A,RM!A:D,4,0),"-")</f>
        <v>이민서</v>
      </c>
      <c r="AH1514" s="9" t="s">
        <v>11365</v>
      </c>
      <c r="AI1514" s="231" t="s">
        <v>4949</v>
      </c>
      <c r="AJ1514" s="231" t="s">
        <v>4949</v>
      </c>
      <c r="AK1514" s="231" t="s">
        <v>3962</v>
      </c>
      <c r="AL1514" s="231">
        <v>1513</v>
      </c>
    </row>
    <row r="1515" spans="1:38" x14ac:dyDescent="0.3">
      <c r="A1515" s="225" t="s">
        <v>623</v>
      </c>
      <c r="B1515" s="225" t="s">
        <v>11359</v>
      </c>
      <c r="C1515" s="237" t="s">
        <v>10273</v>
      </c>
      <c r="D1515" s="233" t="s">
        <v>11539</v>
      </c>
      <c r="E1515" s="232" t="s">
        <v>6652</v>
      </c>
      <c r="F1515" s="236" t="s">
        <v>10268</v>
      </c>
      <c r="G1515" s="210">
        <v>0</v>
      </c>
      <c r="H1515" s="227" t="s">
        <v>4949</v>
      </c>
      <c r="I1515" s="227"/>
      <c r="J1515" s="227"/>
      <c r="K1515" s="227"/>
      <c r="L1515" s="227"/>
      <c r="M1515" s="227"/>
      <c r="N1515" s="227" t="s">
        <v>10242</v>
      </c>
      <c r="O1515" s="242" t="s">
        <v>11361</v>
      </c>
      <c r="P1515" s="242" t="s">
        <v>11362</v>
      </c>
      <c r="Q1515" s="221" t="s">
        <v>11540</v>
      </c>
      <c r="R1515" s="208" t="s">
        <v>6653</v>
      </c>
      <c r="S1515" s="209" t="s">
        <v>11541</v>
      </c>
      <c r="T1515" s="229">
        <v>45702</v>
      </c>
      <c r="U1515" s="230" t="s">
        <v>10277</v>
      </c>
      <c r="V1515" s="230" t="s">
        <v>10263</v>
      </c>
      <c r="W1515" s="230" t="s">
        <v>10263</v>
      </c>
      <c r="X1515" s="230" t="s">
        <v>10271</v>
      </c>
      <c r="Y1515" s="230"/>
      <c r="Z1515" s="230" t="s">
        <v>10264</v>
      </c>
      <c r="AA1515" s="220">
        <v>202503</v>
      </c>
      <c r="AB1515" s="239"/>
      <c r="AC1515" s="229" t="s">
        <v>10280</v>
      </c>
      <c r="AD1515" s="240" t="s">
        <v>10252</v>
      </c>
      <c r="AE1515" s="241">
        <v>0</v>
      </c>
      <c r="AF1515" s="240" t="s">
        <v>10252</v>
      </c>
      <c r="AG1515" s="235" t="str">
        <f>IFERROR(VLOOKUP(작성용!A:A,RM!A:D,4,0),"-")</f>
        <v>이민서</v>
      </c>
      <c r="AH1515" s="9" t="s">
        <v>11365</v>
      </c>
      <c r="AI1515" s="231" t="s">
        <v>4949</v>
      </c>
      <c r="AJ1515" s="231" t="s">
        <v>4949</v>
      </c>
      <c r="AK1515" s="231" t="s">
        <v>3962</v>
      </c>
      <c r="AL1515" s="231">
        <v>1514</v>
      </c>
    </row>
    <row r="1516" spans="1:38" x14ac:dyDescent="0.3">
      <c r="A1516" s="225" t="s">
        <v>623</v>
      </c>
      <c r="B1516" s="225" t="s">
        <v>11359</v>
      </c>
      <c r="C1516" s="237" t="s">
        <v>10273</v>
      </c>
      <c r="D1516" s="233" t="s">
        <v>11542</v>
      </c>
      <c r="E1516" s="232" t="s">
        <v>6654</v>
      </c>
      <c r="F1516" s="236" t="s">
        <v>10268</v>
      </c>
      <c r="G1516" s="210">
        <v>0</v>
      </c>
      <c r="H1516" s="227" t="s">
        <v>4949</v>
      </c>
      <c r="I1516" s="227"/>
      <c r="J1516" s="227"/>
      <c r="K1516" s="227"/>
      <c r="L1516" s="227"/>
      <c r="M1516" s="227"/>
      <c r="N1516" s="227" t="s">
        <v>10242</v>
      </c>
      <c r="O1516" s="242" t="s">
        <v>11361</v>
      </c>
      <c r="P1516" s="242" t="s">
        <v>11362</v>
      </c>
      <c r="Q1516" s="221" t="s">
        <v>11543</v>
      </c>
      <c r="R1516" s="208" t="s">
        <v>6655</v>
      </c>
      <c r="S1516" s="209" t="s">
        <v>11544</v>
      </c>
      <c r="T1516" s="229">
        <v>45702</v>
      </c>
      <c r="U1516" s="230" t="s">
        <v>10277</v>
      </c>
      <c r="V1516" s="230" t="s">
        <v>10263</v>
      </c>
      <c r="W1516" s="230" t="s">
        <v>10263</v>
      </c>
      <c r="X1516" s="230" t="s">
        <v>10271</v>
      </c>
      <c r="Y1516" s="230"/>
      <c r="Z1516" s="230" t="s">
        <v>10264</v>
      </c>
      <c r="AA1516" s="220">
        <v>202503</v>
      </c>
      <c r="AB1516" s="239"/>
      <c r="AC1516" s="229" t="s">
        <v>10280</v>
      </c>
      <c r="AD1516" s="240" t="s">
        <v>10252</v>
      </c>
      <c r="AE1516" s="241">
        <v>0</v>
      </c>
      <c r="AF1516" s="240" t="s">
        <v>10252</v>
      </c>
      <c r="AG1516" s="235" t="str">
        <f>IFERROR(VLOOKUP(작성용!A:A,RM!A:D,4,0),"-")</f>
        <v>이민서</v>
      </c>
      <c r="AH1516" s="9" t="s">
        <v>11365</v>
      </c>
      <c r="AI1516" s="231" t="s">
        <v>4949</v>
      </c>
      <c r="AJ1516" s="231" t="s">
        <v>4949</v>
      </c>
      <c r="AK1516" s="231" t="s">
        <v>3962</v>
      </c>
      <c r="AL1516" s="231">
        <v>1515</v>
      </c>
    </row>
    <row r="1517" spans="1:38" x14ac:dyDescent="0.3">
      <c r="A1517" s="225" t="s">
        <v>623</v>
      </c>
      <c r="B1517" s="225" t="s">
        <v>11359</v>
      </c>
      <c r="C1517" s="237" t="s">
        <v>10273</v>
      </c>
      <c r="D1517" s="233" t="s">
        <v>11545</v>
      </c>
      <c r="E1517" s="232" t="s">
        <v>6656</v>
      </c>
      <c r="F1517" s="236" t="s">
        <v>10268</v>
      </c>
      <c r="G1517" s="210">
        <v>0</v>
      </c>
      <c r="H1517" s="227" t="s">
        <v>4949</v>
      </c>
      <c r="I1517" s="227"/>
      <c r="J1517" s="227"/>
      <c r="K1517" s="227"/>
      <c r="L1517" s="227"/>
      <c r="M1517" s="227"/>
      <c r="N1517" s="227" t="s">
        <v>10242</v>
      </c>
      <c r="O1517" s="242" t="s">
        <v>11361</v>
      </c>
      <c r="P1517" s="242" t="s">
        <v>11362</v>
      </c>
      <c r="Q1517" s="221" t="s">
        <v>11546</v>
      </c>
      <c r="R1517" s="208" t="s">
        <v>6657</v>
      </c>
      <c r="S1517" s="209" t="s">
        <v>11547</v>
      </c>
      <c r="T1517" s="229">
        <v>45702</v>
      </c>
      <c r="U1517" s="230" t="s">
        <v>10277</v>
      </c>
      <c r="V1517" s="230" t="s">
        <v>10263</v>
      </c>
      <c r="W1517" s="230" t="s">
        <v>10263</v>
      </c>
      <c r="X1517" s="230" t="s">
        <v>10271</v>
      </c>
      <c r="Y1517" s="230"/>
      <c r="Z1517" s="230" t="s">
        <v>10264</v>
      </c>
      <c r="AA1517" s="220">
        <v>202503</v>
      </c>
      <c r="AB1517" s="239"/>
      <c r="AC1517" s="229" t="s">
        <v>10280</v>
      </c>
      <c r="AD1517" s="240" t="s">
        <v>10252</v>
      </c>
      <c r="AE1517" s="241">
        <v>0</v>
      </c>
      <c r="AF1517" s="240" t="s">
        <v>10252</v>
      </c>
      <c r="AG1517" s="235" t="str">
        <f>IFERROR(VLOOKUP(작성용!A:A,RM!A:D,4,0),"-")</f>
        <v>이민서</v>
      </c>
      <c r="AH1517" s="9" t="s">
        <v>11365</v>
      </c>
      <c r="AI1517" s="231" t="s">
        <v>4949</v>
      </c>
      <c r="AJ1517" s="231" t="s">
        <v>4949</v>
      </c>
      <c r="AK1517" s="231" t="s">
        <v>3962</v>
      </c>
      <c r="AL1517" s="231">
        <v>1516</v>
      </c>
    </row>
    <row r="1518" spans="1:38" x14ac:dyDescent="0.3">
      <c r="A1518" s="225" t="s">
        <v>623</v>
      </c>
      <c r="B1518" s="225" t="s">
        <v>11359</v>
      </c>
      <c r="C1518" s="237" t="s">
        <v>10273</v>
      </c>
      <c r="D1518" s="233" t="s">
        <v>11548</v>
      </c>
      <c r="E1518" s="232" t="s">
        <v>6658</v>
      </c>
      <c r="F1518" s="236" t="s">
        <v>10268</v>
      </c>
      <c r="G1518" s="210">
        <v>0</v>
      </c>
      <c r="H1518" s="227" t="s">
        <v>4949</v>
      </c>
      <c r="I1518" s="227"/>
      <c r="J1518" s="227"/>
      <c r="K1518" s="227"/>
      <c r="L1518" s="227"/>
      <c r="M1518" s="227"/>
      <c r="N1518" s="227" t="s">
        <v>10242</v>
      </c>
      <c r="O1518" s="242" t="s">
        <v>11361</v>
      </c>
      <c r="P1518" s="242" t="s">
        <v>11362</v>
      </c>
      <c r="Q1518" s="221" t="s">
        <v>11549</v>
      </c>
      <c r="R1518" s="208" t="s">
        <v>6659</v>
      </c>
      <c r="S1518" s="209" t="s">
        <v>11550</v>
      </c>
      <c r="T1518" s="229">
        <v>45702</v>
      </c>
      <c r="U1518" s="230" t="s">
        <v>10277</v>
      </c>
      <c r="V1518" s="230" t="s">
        <v>10263</v>
      </c>
      <c r="W1518" s="230" t="s">
        <v>10263</v>
      </c>
      <c r="X1518" s="230" t="s">
        <v>10271</v>
      </c>
      <c r="Y1518" s="230"/>
      <c r="Z1518" s="230" t="s">
        <v>10264</v>
      </c>
      <c r="AA1518" s="220">
        <v>202503</v>
      </c>
      <c r="AB1518" s="239"/>
      <c r="AC1518" s="229" t="s">
        <v>10280</v>
      </c>
      <c r="AD1518" s="240" t="s">
        <v>10252</v>
      </c>
      <c r="AE1518" s="241">
        <v>0</v>
      </c>
      <c r="AF1518" s="240" t="s">
        <v>10252</v>
      </c>
      <c r="AG1518" s="235" t="str">
        <f>IFERROR(VLOOKUP(작성용!A:A,RM!A:D,4,0),"-")</f>
        <v>이민서</v>
      </c>
      <c r="AH1518" s="9" t="s">
        <v>11365</v>
      </c>
      <c r="AI1518" s="231" t="s">
        <v>4949</v>
      </c>
      <c r="AJ1518" s="231" t="s">
        <v>4949</v>
      </c>
      <c r="AK1518" s="231" t="s">
        <v>3962</v>
      </c>
      <c r="AL1518" s="231">
        <v>1517</v>
      </c>
    </row>
    <row r="1519" spans="1:38" x14ac:dyDescent="0.3">
      <c r="A1519" s="225" t="s">
        <v>623</v>
      </c>
      <c r="B1519" s="225" t="s">
        <v>11359</v>
      </c>
      <c r="C1519" s="237" t="s">
        <v>10273</v>
      </c>
      <c r="D1519" s="233" t="s">
        <v>11551</v>
      </c>
      <c r="E1519" s="232" t="s">
        <v>5109</v>
      </c>
      <c r="F1519" s="236" t="s">
        <v>10268</v>
      </c>
      <c r="G1519" s="210">
        <v>0</v>
      </c>
      <c r="H1519" s="227" t="s">
        <v>4949</v>
      </c>
      <c r="I1519" s="227"/>
      <c r="J1519" s="227"/>
      <c r="K1519" s="227"/>
      <c r="L1519" s="227"/>
      <c r="M1519" s="227"/>
      <c r="N1519" s="227" t="s">
        <v>10242</v>
      </c>
      <c r="O1519" s="242" t="s">
        <v>11361</v>
      </c>
      <c r="P1519" s="242" t="s">
        <v>11362</v>
      </c>
      <c r="Q1519" s="221" t="s">
        <v>11552</v>
      </c>
      <c r="R1519" s="208" t="s">
        <v>6660</v>
      </c>
      <c r="S1519" s="209" t="s">
        <v>11553</v>
      </c>
      <c r="T1519" s="229">
        <v>45702</v>
      </c>
      <c r="U1519" s="230" t="s">
        <v>10277</v>
      </c>
      <c r="V1519" s="230" t="s">
        <v>10263</v>
      </c>
      <c r="W1519" s="230" t="s">
        <v>10263</v>
      </c>
      <c r="X1519" s="230" t="s">
        <v>10271</v>
      </c>
      <c r="Y1519" s="230"/>
      <c r="Z1519" s="230" t="s">
        <v>10264</v>
      </c>
      <c r="AA1519" s="220">
        <v>202503</v>
      </c>
      <c r="AB1519" s="239"/>
      <c r="AC1519" s="229" t="s">
        <v>10280</v>
      </c>
      <c r="AD1519" s="240" t="s">
        <v>10252</v>
      </c>
      <c r="AE1519" s="241">
        <v>0</v>
      </c>
      <c r="AF1519" s="240" t="s">
        <v>10252</v>
      </c>
      <c r="AG1519" s="235" t="str">
        <f>IFERROR(VLOOKUP(작성용!A:A,RM!A:D,4,0),"-")</f>
        <v>이민서</v>
      </c>
      <c r="AH1519" s="9" t="s">
        <v>11365</v>
      </c>
      <c r="AI1519" s="231" t="s">
        <v>4949</v>
      </c>
      <c r="AJ1519" s="231" t="s">
        <v>4949</v>
      </c>
      <c r="AK1519" s="231" t="s">
        <v>3962</v>
      </c>
      <c r="AL1519" s="231">
        <v>1518</v>
      </c>
    </row>
    <row r="1520" spans="1:38" x14ac:dyDescent="0.3">
      <c r="A1520" s="225" t="s">
        <v>623</v>
      </c>
      <c r="B1520" s="225" t="s">
        <v>11359</v>
      </c>
      <c r="C1520" s="237" t="s">
        <v>10273</v>
      </c>
      <c r="D1520" s="233" t="s">
        <v>11554</v>
      </c>
      <c r="E1520" s="232" t="s">
        <v>6661</v>
      </c>
      <c r="F1520" s="236" t="s">
        <v>10268</v>
      </c>
      <c r="G1520" s="210">
        <v>0</v>
      </c>
      <c r="H1520" s="227" t="s">
        <v>4949</v>
      </c>
      <c r="I1520" s="227"/>
      <c r="J1520" s="227"/>
      <c r="K1520" s="227"/>
      <c r="L1520" s="227"/>
      <c r="M1520" s="227"/>
      <c r="N1520" s="227" t="s">
        <v>10242</v>
      </c>
      <c r="O1520" s="242" t="s">
        <v>11361</v>
      </c>
      <c r="P1520" s="242" t="s">
        <v>11362</v>
      </c>
      <c r="Q1520" s="221" t="s">
        <v>11555</v>
      </c>
      <c r="R1520" s="208" t="s">
        <v>6662</v>
      </c>
      <c r="S1520" s="209" t="s">
        <v>11556</v>
      </c>
      <c r="T1520" s="229">
        <v>45702</v>
      </c>
      <c r="U1520" s="230" t="s">
        <v>10277</v>
      </c>
      <c r="V1520" s="230" t="s">
        <v>10263</v>
      </c>
      <c r="W1520" s="230" t="s">
        <v>10263</v>
      </c>
      <c r="X1520" s="230" t="s">
        <v>10271</v>
      </c>
      <c r="Y1520" s="230"/>
      <c r="Z1520" s="230" t="s">
        <v>10264</v>
      </c>
      <c r="AA1520" s="220">
        <v>202503</v>
      </c>
      <c r="AB1520" s="239"/>
      <c r="AC1520" s="229" t="s">
        <v>10280</v>
      </c>
      <c r="AD1520" s="240" t="s">
        <v>10252</v>
      </c>
      <c r="AE1520" s="241">
        <v>0</v>
      </c>
      <c r="AF1520" s="240" t="s">
        <v>10252</v>
      </c>
      <c r="AG1520" s="235" t="str">
        <f>IFERROR(VLOOKUP(작성용!A:A,RM!A:D,4,0),"-")</f>
        <v>이민서</v>
      </c>
      <c r="AH1520" s="9" t="s">
        <v>11365</v>
      </c>
      <c r="AI1520" s="231" t="s">
        <v>4949</v>
      </c>
      <c r="AJ1520" s="231" t="s">
        <v>4949</v>
      </c>
      <c r="AK1520" s="231" t="s">
        <v>3962</v>
      </c>
      <c r="AL1520" s="231">
        <v>1519</v>
      </c>
    </row>
    <row r="1521" spans="1:38" x14ac:dyDescent="0.3">
      <c r="A1521" s="225" t="s">
        <v>623</v>
      </c>
      <c r="B1521" s="225" t="s">
        <v>11359</v>
      </c>
      <c r="C1521" s="237" t="s">
        <v>10273</v>
      </c>
      <c r="D1521" s="233" t="s">
        <v>11557</v>
      </c>
      <c r="E1521" s="232" t="s">
        <v>3891</v>
      </c>
      <c r="F1521" s="236" t="s">
        <v>10268</v>
      </c>
      <c r="G1521" s="210">
        <v>0</v>
      </c>
      <c r="H1521" s="227" t="s">
        <v>4949</v>
      </c>
      <c r="I1521" s="227"/>
      <c r="J1521" s="227"/>
      <c r="K1521" s="227"/>
      <c r="L1521" s="227"/>
      <c r="M1521" s="227"/>
      <c r="N1521" s="227" t="s">
        <v>10242</v>
      </c>
      <c r="O1521" s="242" t="s">
        <v>11361</v>
      </c>
      <c r="P1521" s="242" t="s">
        <v>11362</v>
      </c>
      <c r="Q1521" s="221" t="s">
        <v>11558</v>
      </c>
      <c r="R1521" s="208" t="s">
        <v>3892</v>
      </c>
      <c r="S1521" s="209" t="s">
        <v>10893</v>
      </c>
      <c r="T1521" s="229">
        <v>45702</v>
      </c>
      <c r="U1521" s="230" t="s">
        <v>10277</v>
      </c>
      <c r="V1521" s="230" t="s">
        <v>10263</v>
      </c>
      <c r="W1521" s="230" t="s">
        <v>10263</v>
      </c>
      <c r="X1521" s="230" t="s">
        <v>10271</v>
      </c>
      <c r="Y1521" s="230"/>
      <c r="Z1521" s="230" t="s">
        <v>10264</v>
      </c>
      <c r="AA1521" s="220">
        <v>202503</v>
      </c>
      <c r="AB1521" s="239"/>
      <c r="AC1521" s="229" t="s">
        <v>10280</v>
      </c>
      <c r="AD1521" s="240" t="s">
        <v>10252</v>
      </c>
      <c r="AE1521" s="241">
        <v>0</v>
      </c>
      <c r="AF1521" s="240" t="s">
        <v>10252</v>
      </c>
      <c r="AG1521" s="235" t="str">
        <f>IFERROR(VLOOKUP(작성용!A:A,RM!A:D,4,0),"-")</f>
        <v>이민서</v>
      </c>
      <c r="AH1521" s="9" t="s">
        <v>11365</v>
      </c>
      <c r="AI1521" s="231" t="s">
        <v>4949</v>
      </c>
      <c r="AJ1521" s="231" t="s">
        <v>4949</v>
      </c>
      <c r="AK1521" s="231" t="s">
        <v>3962</v>
      </c>
      <c r="AL1521" s="231">
        <v>1520</v>
      </c>
    </row>
    <row r="1522" spans="1:38" x14ac:dyDescent="0.3">
      <c r="A1522" s="225" t="s">
        <v>623</v>
      </c>
      <c r="B1522" s="225" t="s">
        <v>11359</v>
      </c>
      <c r="C1522" s="237" t="s">
        <v>10273</v>
      </c>
      <c r="D1522" s="233" t="s">
        <v>11559</v>
      </c>
      <c r="E1522" s="232" t="s">
        <v>6663</v>
      </c>
      <c r="F1522" s="236" t="s">
        <v>10268</v>
      </c>
      <c r="G1522" s="210">
        <v>0</v>
      </c>
      <c r="H1522" s="227" t="s">
        <v>4949</v>
      </c>
      <c r="I1522" s="227"/>
      <c r="J1522" s="227"/>
      <c r="K1522" s="227"/>
      <c r="L1522" s="227"/>
      <c r="M1522" s="227"/>
      <c r="N1522" s="227" t="s">
        <v>10242</v>
      </c>
      <c r="O1522" s="242" t="s">
        <v>11361</v>
      </c>
      <c r="P1522" s="242" t="s">
        <v>11362</v>
      </c>
      <c r="Q1522" s="221" t="s">
        <v>11560</v>
      </c>
      <c r="R1522" s="208" t="s">
        <v>6664</v>
      </c>
      <c r="S1522" s="209" t="s">
        <v>11561</v>
      </c>
      <c r="T1522" s="229">
        <v>45702</v>
      </c>
      <c r="U1522" s="230" t="s">
        <v>10277</v>
      </c>
      <c r="V1522" s="230" t="s">
        <v>10263</v>
      </c>
      <c r="W1522" s="230" t="s">
        <v>10263</v>
      </c>
      <c r="X1522" s="230" t="s">
        <v>10271</v>
      </c>
      <c r="Y1522" s="230"/>
      <c r="Z1522" s="230" t="s">
        <v>10264</v>
      </c>
      <c r="AA1522" s="220">
        <v>202503</v>
      </c>
      <c r="AB1522" s="239"/>
      <c r="AC1522" s="229" t="s">
        <v>10280</v>
      </c>
      <c r="AD1522" s="240" t="s">
        <v>10252</v>
      </c>
      <c r="AE1522" s="241">
        <v>0</v>
      </c>
      <c r="AF1522" s="240" t="s">
        <v>10252</v>
      </c>
      <c r="AG1522" s="235" t="str">
        <f>IFERROR(VLOOKUP(작성용!A:A,RM!A:D,4,0),"-")</f>
        <v>이민서</v>
      </c>
      <c r="AH1522" s="9" t="s">
        <v>11365</v>
      </c>
      <c r="AI1522" s="231" t="s">
        <v>4949</v>
      </c>
      <c r="AJ1522" s="231" t="s">
        <v>4949</v>
      </c>
      <c r="AK1522" s="231" t="s">
        <v>3962</v>
      </c>
      <c r="AL1522" s="231">
        <v>1521</v>
      </c>
    </row>
    <row r="1523" spans="1:38" x14ac:dyDescent="0.3">
      <c r="A1523" s="225" t="s">
        <v>623</v>
      </c>
      <c r="B1523" s="225" t="s">
        <v>11359</v>
      </c>
      <c r="C1523" s="237" t="s">
        <v>10273</v>
      </c>
      <c r="D1523" s="233" t="s">
        <v>10322</v>
      </c>
      <c r="E1523" s="232" t="s">
        <v>6046</v>
      </c>
      <c r="F1523" s="236" t="s">
        <v>10268</v>
      </c>
      <c r="G1523" s="210">
        <v>0</v>
      </c>
      <c r="H1523" s="227" t="s">
        <v>4949</v>
      </c>
      <c r="I1523" s="227"/>
      <c r="J1523" s="227"/>
      <c r="K1523" s="227"/>
      <c r="L1523" s="227"/>
      <c r="M1523" s="227"/>
      <c r="N1523" s="227" t="s">
        <v>10242</v>
      </c>
      <c r="O1523" s="242" t="s">
        <v>11361</v>
      </c>
      <c r="P1523" s="242" t="s">
        <v>11362</v>
      </c>
      <c r="Q1523" s="221" t="s">
        <v>11562</v>
      </c>
      <c r="R1523" s="208" t="s">
        <v>6047</v>
      </c>
      <c r="S1523" s="209" t="s">
        <v>10598</v>
      </c>
      <c r="T1523" s="229">
        <v>45702</v>
      </c>
      <c r="U1523" s="230" t="s">
        <v>10277</v>
      </c>
      <c r="V1523" s="230" t="s">
        <v>10263</v>
      </c>
      <c r="W1523" s="230" t="s">
        <v>10263</v>
      </c>
      <c r="X1523" s="230" t="s">
        <v>10271</v>
      </c>
      <c r="Y1523" s="230"/>
      <c r="Z1523" s="230" t="s">
        <v>10264</v>
      </c>
      <c r="AA1523" s="220">
        <v>202503</v>
      </c>
      <c r="AB1523" s="239"/>
      <c r="AC1523" s="229" t="s">
        <v>10280</v>
      </c>
      <c r="AD1523" s="240" t="s">
        <v>10252</v>
      </c>
      <c r="AE1523" s="241">
        <v>0</v>
      </c>
      <c r="AF1523" s="240" t="s">
        <v>10252</v>
      </c>
      <c r="AG1523" s="235" t="str">
        <f>IFERROR(VLOOKUP(작성용!A:A,RM!A:D,4,0),"-")</f>
        <v>이민서</v>
      </c>
      <c r="AH1523" s="9" t="s">
        <v>11365</v>
      </c>
      <c r="AI1523" s="231" t="s">
        <v>4949</v>
      </c>
      <c r="AJ1523" s="231" t="s">
        <v>4949</v>
      </c>
      <c r="AK1523" s="231" t="s">
        <v>3962</v>
      </c>
      <c r="AL1523" s="231">
        <v>1522</v>
      </c>
    </row>
    <row r="1524" spans="1:38" x14ac:dyDescent="0.3">
      <c r="A1524" s="225" t="s">
        <v>623</v>
      </c>
      <c r="B1524" s="225" t="s">
        <v>11359</v>
      </c>
      <c r="C1524" s="237" t="s">
        <v>10273</v>
      </c>
      <c r="D1524" s="233" t="s">
        <v>10601</v>
      </c>
      <c r="E1524" s="232" t="s">
        <v>3655</v>
      </c>
      <c r="F1524" s="236" t="s">
        <v>10268</v>
      </c>
      <c r="G1524" s="210">
        <v>0</v>
      </c>
      <c r="H1524" s="227" t="s">
        <v>4949</v>
      </c>
      <c r="I1524" s="227"/>
      <c r="J1524" s="227"/>
      <c r="K1524" s="227"/>
      <c r="L1524" s="227"/>
      <c r="M1524" s="227"/>
      <c r="N1524" s="227" t="s">
        <v>10242</v>
      </c>
      <c r="O1524" s="242" t="s">
        <v>11361</v>
      </c>
      <c r="P1524" s="242" t="s">
        <v>11362</v>
      </c>
      <c r="Q1524" s="221" t="s">
        <v>11563</v>
      </c>
      <c r="R1524" s="208" t="s">
        <v>3701</v>
      </c>
      <c r="S1524" s="209" t="s">
        <v>10602</v>
      </c>
      <c r="T1524" s="229">
        <v>45702</v>
      </c>
      <c r="U1524" s="230" t="s">
        <v>10277</v>
      </c>
      <c r="V1524" s="230" t="s">
        <v>10263</v>
      </c>
      <c r="W1524" s="230" t="s">
        <v>10263</v>
      </c>
      <c r="X1524" s="230" t="s">
        <v>10271</v>
      </c>
      <c r="Y1524" s="230"/>
      <c r="Z1524" s="230" t="s">
        <v>10264</v>
      </c>
      <c r="AA1524" s="220">
        <v>202503</v>
      </c>
      <c r="AB1524" s="239"/>
      <c r="AC1524" s="229" t="s">
        <v>10280</v>
      </c>
      <c r="AD1524" s="240" t="s">
        <v>10252</v>
      </c>
      <c r="AE1524" s="241">
        <v>0</v>
      </c>
      <c r="AF1524" s="240" t="s">
        <v>10252</v>
      </c>
      <c r="AG1524" s="235" t="str">
        <f>IFERROR(VLOOKUP(작성용!A:A,RM!A:D,4,0),"-")</f>
        <v>이민서</v>
      </c>
      <c r="AH1524" s="9" t="s">
        <v>11365</v>
      </c>
      <c r="AI1524" s="231" t="s">
        <v>4949</v>
      </c>
      <c r="AJ1524" s="231" t="s">
        <v>4949</v>
      </c>
      <c r="AK1524" s="231" t="s">
        <v>3962</v>
      </c>
      <c r="AL1524" s="231">
        <v>1523</v>
      </c>
    </row>
    <row r="1525" spans="1:38" x14ac:dyDescent="0.3">
      <c r="A1525" s="225" t="s">
        <v>623</v>
      </c>
      <c r="B1525" s="225" t="s">
        <v>11359</v>
      </c>
      <c r="C1525" s="237" t="s">
        <v>10273</v>
      </c>
      <c r="D1525" s="233" t="s">
        <v>10599</v>
      </c>
      <c r="E1525" s="232" t="s">
        <v>3656</v>
      </c>
      <c r="F1525" s="236" t="s">
        <v>10268</v>
      </c>
      <c r="G1525" s="210">
        <v>0</v>
      </c>
      <c r="H1525" s="227" t="s">
        <v>4949</v>
      </c>
      <c r="I1525" s="227"/>
      <c r="J1525" s="227"/>
      <c r="K1525" s="227"/>
      <c r="L1525" s="227"/>
      <c r="M1525" s="227"/>
      <c r="N1525" s="227" t="s">
        <v>10242</v>
      </c>
      <c r="O1525" s="242" t="s">
        <v>11361</v>
      </c>
      <c r="P1525" s="242" t="s">
        <v>11362</v>
      </c>
      <c r="Q1525" s="221" t="s">
        <v>11564</v>
      </c>
      <c r="R1525" s="208" t="s">
        <v>3702</v>
      </c>
      <c r="S1525" s="209" t="s">
        <v>10600</v>
      </c>
      <c r="T1525" s="229">
        <v>45702</v>
      </c>
      <c r="U1525" s="230" t="s">
        <v>10277</v>
      </c>
      <c r="V1525" s="230" t="s">
        <v>10263</v>
      </c>
      <c r="W1525" s="230" t="s">
        <v>10263</v>
      </c>
      <c r="X1525" s="230" t="s">
        <v>10271</v>
      </c>
      <c r="Y1525" s="230"/>
      <c r="Z1525" s="230" t="s">
        <v>10264</v>
      </c>
      <c r="AA1525" s="220">
        <v>202503</v>
      </c>
      <c r="AB1525" s="239"/>
      <c r="AC1525" s="229" t="s">
        <v>10280</v>
      </c>
      <c r="AD1525" s="240" t="s">
        <v>10252</v>
      </c>
      <c r="AE1525" s="241">
        <v>0</v>
      </c>
      <c r="AF1525" s="240" t="s">
        <v>10252</v>
      </c>
      <c r="AG1525" s="235" t="str">
        <f>IFERROR(VLOOKUP(작성용!A:A,RM!A:D,4,0),"-")</f>
        <v>이민서</v>
      </c>
      <c r="AH1525" s="9" t="s">
        <v>11365</v>
      </c>
      <c r="AI1525" s="231" t="s">
        <v>4949</v>
      </c>
      <c r="AJ1525" s="231" t="s">
        <v>4949</v>
      </c>
      <c r="AK1525" s="231" t="s">
        <v>3962</v>
      </c>
      <c r="AL1525" s="231">
        <v>1524</v>
      </c>
    </row>
    <row r="1526" spans="1:38" x14ac:dyDescent="0.3">
      <c r="A1526" s="225" t="s">
        <v>623</v>
      </c>
      <c r="B1526" s="225" t="s">
        <v>11359</v>
      </c>
      <c r="C1526" s="237" t="s">
        <v>10273</v>
      </c>
      <c r="D1526" s="233" t="s">
        <v>11003</v>
      </c>
      <c r="E1526" s="232" t="s">
        <v>3653</v>
      </c>
      <c r="F1526" s="236" t="s">
        <v>10268</v>
      </c>
      <c r="G1526" s="210">
        <v>0</v>
      </c>
      <c r="H1526" s="227" t="s">
        <v>4949</v>
      </c>
      <c r="I1526" s="227"/>
      <c r="J1526" s="227"/>
      <c r="K1526" s="227"/>
      <c r="L1526" s="227"/>
      <c r="M1526" s="227"/>
      <c r="N1526" s="227" t="s">
        <v>10242</v>
      </c>
      <c r="O1526" s="242" t="s">
        <v>11361</v>
      </c>
      <c r="P1526" s="242" t="s">
        <v>11362</v>
      </c>
      <c r="Q1526" s="221" t="s">
        <v>11565</v>
      </c>
      <c r="R1526" s="208" t="s">
        <v>3705</v>
      </c>
      <c r="S1526" s="209" t="s">
        <v>11566</v>
      </c>
      <c r="T1526" s="229">
        <v>45702</v>
      </c>
      <c r="U1526" s="230" t="s">
        <v>10277</v>
      </c>
      <c r="V1526" s="230" t="s">
        <v>10263</v>
      </c>
      <c r="W1526" s="230" t="s">
        <v>10263</v>
      </c>
      <c r="X1526" s="230" t="s">
        <v>10271</v>
      </c>
      <c r="Y1526" s="230"/>
      <c r="Z1526" s="230" t="s">
        <v>10264</v>
      </c>
      <c r="AA1526" s="220">
        <v>202503</v>
      </c>
      <c r="AB1526" s="239"/>
      <c r="AC1526" s="229" t="s">
        <v>10280</v>
      </c>
      <c r="AD1526" s="240" t="s">
        <v>10252</v>
      </c>
      <c r="AE1526" s="241">
        <v>0</v>
      </c>
      <c r="AF1526" s="240" t="s">
        <v>10252</v>
      </c>
      <c r="AG1526" s="235" t="str">
        <f>IFERROR(VLOOKUP(작성용!A:A,RM!A:D,4,0),"-")</f>
        <v>이민서</v>
      </c>
      <c r="AH1526" s="9" t="s">
        <v>11365</v>
      </c>
      <c r="AI1526" s="231" t="s">
        <v>4949</v>
      </c>
      <c r="AJ1526" s="231" t="s">
        <v>4949</v>
      </c>
      <c r="AK1526" s="231" t="s">
        <v>3962</v>
      </c>
      <c r="AL1526" s="231">
        <v>1525</v>
      </c>
    </row>
    <row r="1527" spans="1:38" x14ac:dyDescent="0.3">
      <c r="A1527" s="225" t="s">
        <v>623</v>
      </c>
      <c r="B1527" s="225" t="s">
        <v>11359</v>
      </c>
      <c r="C1527" s="237" t="s">
        <v>10273</v>
      </c>
      <c r="D1527" s="233" t="s">
        <v>11192</v>
      </c>
      <c r="E1527" s="232" t="s">
        <v>5879</v>
      </c>
      <c r="F1527" s="236" t="s">
        <v>10268</v>
      </c>
      <c r="G1527" s="210">
        <v>0</v>
      </c>
      <c r="H1527" s="227" t="s">
        <v>4949</v>
      </c>
      <c r="I1527" s="227"/>
      <c r="J1527" s="227"/>
      <c r="K1527" s="227"/>
      <c r="L1527" s="227"/>
      <c r="M1527" s="227"/>
      <c r="N1527" s="227" t="s">
        <v>10242</v>
      </c>
      <c r="O1527" s="242" t="s">
        <v>11361</v>
      </c>
      <c r="P1527" s="242" t="s">
        <v>11362</v>
      </c>
      <c r="Q1527" s="221" t="s">
        <v>11567</v>
      </c>
      <c r="R1527" s="208" t="s">
        <v>5880</v>
      </c>
      <c r="S1527" s="209" t="s">
        <v>11568</v>
      </c>
      <c r="T1527" s="229">
        <v>45702</v>
      </c>
      <c r="U1527" s="230" t="s">
        <v>10277</v>
      </c>
      <c r="V1527" s="230" t="s">
        <v>10263</v>
      </c>
      <c r="W1527" s="230" t="s">
        <v>10263</v>
      </c>
      <c r="X1527" s="230" t="s">
        <v>10271</v>
      </c>
      <c r="Y1527" s="230"/>
      <c r="Z1527" s="230" t="s">
        <v>10264</v>
      </c>
      <c r="AA1527" s="220">
        <v>202503</v>
      </c>
      <c r="AB1527" s="239"/>
      <c r="AC1527" s="229" t="s">
        <v>10280</v>
      </c>
      <c r="AD1527" s="240" t="s">
        <v>10252</v>
      </c>
      <c r="AE1527" s="241">
        <v>0</v>
      </c>
      <c r="AF1527" s="240" t="s">
        <v>10252</v>
      </c>
      <c r="AG1527" s="235" t="str">
        <f>IFERROR(VLOOKUP(작성용!A:A,RM!A:D,4,0),"-")</f>
        <v>이민서</v>
      </c>
      <c r="AH1527" s="9" t="s">
        <v>11365</v>
      </c>
      <c r="AI1527" s="231" t="s">
        <v>4949</v>
      </c>
      <c r="AJ1527" s="231" t="s">
        <v>4949</v>
      </c>
      <c r="AK1527" s="231" t="s">
        <v>3962</v>
      </c>
      <c r="AL1527" s="231">
        <v>1526</v>
      </c>
    </row>
    <row r="1528" spans="1:38" x14ac:dyDescent="0.3">
      <c r="A1528" s="225" t="s">
        <v>623</v>
      </c>
      <c r="B1528" s="225" t="s">
        <v>11359</v>
      </c>
      <c r="C1528" s="237" t="s">
        <v>10273</v>
      </c>
      <c r="D1528" s="233" t="s">
        <v>11063</v>
      </c>
      <c r="E1528" s="232" t="s">
        <v>3807</v>
      </c>
      <c r="F1528" s="236" t="s">
        <v>10268</v>
      </c>
      <c r="G1528" s="210">
        <v>0</v>
      </c>
      <c r="H1528" s="227" t="s">
        <v>4949</v>
      </c>
      <c r="I1528" s="227"/>
      <c r="J1528" s="227"/>
      <c r="K1528" s="227"/>
      <c r="L1528" s="227"/>
      <c r="M1528" s="227"/>
      <c r="N1528" s="227" t="s">
        <v>10242</v>
      </c>
      <c r="O1528" s="242" t="s">
        <v>11361</v>
      </c>
      <c r="P1528" s="242" t="s">
        <v>11362</v>
      </c>
      <c r="Q1528" s="221" t="s">
        <v>11569</v>
      </c>
      <c r="R1528" s="208" t="s">
        <v>3808</v>
      </c>
      <c r="S1528" s="209" t="s">
        <v>11570</v>
      </c>
      <c r="T1528" s="229">
        <v>45702</v>
      </c>
      <c r="U1528" s="230" t="s">
        <v>10277</v>
      </c>
      <c r="V1528" s="230" t="s">
        <v>10263</v>
      </c>
      <c r="W1528" s="230" t="s">
        <v>10263</v>
      </c>
      <c r="X1528" s="230" t="s">
        <v>10271</v>
      </c>
      <c r="Y1528" s="230"/>
      <c r="Z1528" s="230" t="s">
        <v>10264</v>
      </c>
      <c r="AA1528" s="220">
        <v>202503</v>
      </c>
      <c r="AB1528" s="239"/>
      <c r="AC1528" s="229" t="s">
        <v>10280</v>
      </c>
      <c r="AD1528" s="240" t="s">
        <v>10252</v>
      </c>
      <c r="AE1528" s="241">
        <v>0</v>
      </c>
      <c r="AF1528" s="240" t="s">
        <v>10252</v>
      </c>
      <c r="AG1528" s="235" t="str">
        <f>IFERROR(VLOOKUP(작성용!A:A,RM!A:D,4,0),"-")</f>
        <v>이민서</v>
      </c>
      <c r="AH1528" s="9" t="s">
        <v>11365</v>
      </c>
      <c r="AI1528" s="231" t="s">
        <v>4949</v>
      </c>
      <c r="AJ1528" s="231" t="s">
        <v>4949</v>
      </c>
      <c r="AK1528" s="231" t="s">
        <v>3962</v>
      </c>
      <c r="AL1528" s="231">
        <v>1527</v>
      </c>
    </row>
    <row r="1529" spans="1:38" x14ac:dyDescent="0.3">
      <c r="A1529" s="225" t="s">
        <v>623</v>
      </c>
      <c r="B1529" s="225" t="s">
        <v>11359</v>
      </c>
      <c r="C1529" s="237" t="s">
        <v>10273</v>
      </c>
      <c r="D1529" s="233" t="s">
        <v>11571</v>
      </c>
      <c r="E1529" s="232" t="s">
        <v>6666</v>
      </c>
      <c r="F1529" s="236" t="s">
        <v>10268</v>
      </c>
      <c r="G1529" s="210">
        <v>0</v>
      </c>
      <c r="H1529" s="227" t="s">
        <v>4949</v>
      </c>
      <c r="I1529" s="227"/>
      <c r="J1529" s="227"/>
      <c r="K1529" s="227"/>
      <c r="L1529" s="227"/>
      <c r="M1529" s="227"/>
      <c r="N1529" s="227" t="s">
        <v>10242</v>
      </c>
      <c r="O1529" s="242" t="s">
        <v>11361</v>
      </c>
      <c r="P1529" s="242" t="s">
        <v>11362</v>
      </c>
      <c r="Q1529" s="221" t="s">
        <v>11572</v>
      </c>
      <c r="R1529" s="208" t="s">
        <v>6667</v>
      </c>
      <c r="S1529" s="209" t="s">
        <v>11573</v>
      </c>
      <c r="T1529" s="229">
        <v>45702</v>
      </c>
      <c r="U1529" s="230" t="s">
        <v>10277</v>
      </c>
      <c r="V1529" s="230" t="s">
        <v>10263</v>
      </c>
      <c r="W1529" s="230" t="s">
        <v>10263</v>
      </c>
      <c r="X1529" s="230" t="s">
        <v>10271</v>
      </c>
      <c r="Y1529" s="230"/>
      <c r="Z1529" s="230" t="s">
        <v>10264</v>
      </c>
      <c r="AA1529" s="220">
        <v>202503</v>
      </c>
      <c r="AB1529" s="239"/>
      <c r="AC1529" s="229" t="s">
        <v>10280</v>
      </c>
      <c r="AD1529" s="240" t="s">
        <v>10252</v>
      </c>
      <c r="AE1529" s="241">
        <v>0</v>
      </c>
      <c r="AF1529" s="240" t="s">
        <v>10252</v>
      </c>
      <c r="AG1529" s="235" t="str">
        <f>IFERROR(VLOOKUP(작성용!A:A,RM!A:D,4,0),"-")</f>
        <v>이민서</v>
      </c>
      <c r="AH1529" s="9" t="s">
        <v>11365</v>
      </c>
      <c r="AI1529" s="231" t="s">
        <v>4949</v>
      </c>
      <c r="AJ1529" s="231" t="s">
        <v>4949</v>
      </c>
      <c r="AK1529" s="231" t="s">
        <v>3962</v>
      </c>
      <c r="AL1529" s="231">
        <v>1528</v>
      </c>
    </row>
    <row r="1530" spans="1:38" x14ac:dyDescent="0.3">
      <c r="A1530" s="225" t="s">
        <v>623</v>
      </c>
      <c r="B1530" s="225" t="s">
        <v>11359</v>
      </c>
      <c r="C1530" s="237" t="s">
        <v>10273</v>
      </c>
      <c r="D1530" s="233" t="s">
        <v>10705</v>
      </c>
      <c r="E1530" s="232" t="s">
        <v>3754</v>
      </c>
      <c r="F1530" s="236" t="s">
        <v>10268</v>
      </c>
      <c r="G1530" s="210">
        <v>0</v>
      </c>
      <c r="H1530" s="227" t="s">
        <v>4949</v>
      </c>
      <c r="I1530" s="227"/>
      <c r="J1530" s="227"/>
      <c r="K1530" s="227"/>
      <c r="L1530" s="227"/>
      <c r="M1530" s="227"/>
      <c r="N1530" s="227" t="s">
        <v>10242</v>
      </c>
      <c r="O1530" s="242" t="s">
        <v>11361</v>
      </c>
      <c r="P1530" s="242" t="s">
        <v>11362</v>
      </c>
      <c r="Q1530" s="221" t="s">
        <v>11574</v>
      </c>
      <c r="R1530" s="208" t="s">
        <v>3755</v>
      </c>
      <c r="S1530" s="209" t="s">
        <v>10706</v>
      </c>
      <c r="T1530" s="229">
        <v>45702</v>
      </c>
      <c r="U1530" s="230" t="s">
        <v>10277</v>
      </c>
      <c r="V1530" s="230" t="s">
        <v>10263</v>
      </c>
      <c r="W1530" s="230" t="s">
        <v>10263</v>
      </c>
      <c r="X1530" s="230" t="s">
        <v>10271</v>
      </c>
      <c r="Y1530" s="230"/>
      <c r="Z1530" s="230" t="s">
        <v>10264</v>
      </c>
      <c r="AA1530" s="220">
        <v>202503</v>
      </c>
      <c r="AB1530" s="239"/>
      <c r="AC1530" s="229" t="s">
        <v>10280</v>
      </c>
      <c r="AD1530" s="240" t="s">
        <v>10252</v>
      </c>
      <c r="AE1530" s="241">
        <v>0</v>
      </c>
      <c r="AF1530" s="240" t="s">
        <v>10252</v>
      </c>
      <c r="AG1530" s="235" t="str">
        <f>IFERROR(VLOOKUP(작성용!A:A,RM!A:D,4,0),"-")</f>
        <v>이민서</v>
      </c>
      <c r="AH1530" s="9" t="s">
        <v>11365</v>
      </c>
      <c r="AI1530" s="231" t="s">
        <v>4949</v>
      </c>
      <c r="AJ1530" s="231" t="s">
        <v>4949</v>
      </c>
      <c r="AK1530" s="231" t="s">
        <v>3962</v>
      </c>
      <c r="AL1530" s="231">
        <v>1529</v>
      </c>
    </row>
    <row r="1531" spans="1:38" x14ac:dyDescent="0.3">
      <c r="A1531" s="225" t="s">
        <v>623</v>
      </c>
      <c r="B1531" s="225" t="s">
        <v>11359</v>
      </c>
      <c r="C1531" s="237" t="s">
        <v>10273</v>
      </c>
      <c r="D1531" s="233" t="s">
        <v>11575</v>
      </c>
      <c r="E1531" s="232" t="s">
        <v>6668</v>
      </c>
      <c r="F1531" s="236" t="s">
        <v>10268</v>
      </c>
      <c r="G1531" s="210">
        <v>0</v>
      </c>
      <c r="H1531" s="227" t="s">
        <v>4949</v>
      </c>
      <c r="I1531" s="227"/>
      <c r="J1531" s="227"/>
      <c r="K1531" s="227"/>
      <c r="L1531" s="227"/>
      <c r="M1531" s="227"/>
      <c r="N1531" s="227" t="s">
        <v>10242</v>
      </c>
      <c r="O1531" s="242" t="s">
        <v>11361</v>
      </c>
      <c r="P1531" s="242" t="s">
        <v>11362</v>
      </c>
      <c r="Q1531" s="221" t="s">
        <v>11576</v>
      </c>
      <c r="R1531" s="208" t="s">
        <v>6669</v>
      </c>
      <c r="S1531" s="209" t="s">
        <v>11577</v>
      </c>
      <c r="T1531" s="229">
        <v>45702</v>
      </c>
      <c r="U1531" s="230" t="s">
        <v>10277</v>
      </c>
      <c r="V1531" s="230" t="s">
        <v>10263</v>
      </c>
      <c r="W1531" s="230" t="s">
        <v>10263</v>
      </c>
      <c r="X1531" s="230" t="s">
        <v>10271</v>
      </c>
      <c r="Y1531" s="230"/>
      <c r="Z1531" s="230" t="s">
        <v>10264</v>
      </c>
      <c r="AA1531" s="220">
        <v>202503</v>
      </c>
      <c r="AB1531" s="239"/>
      <c r="AC1531" s="229" t="s">
        <v>10280</v>
      </c>
      <c r="AD1531" s="240" t="s">
        <v>10252</v>
      </c>
      <c r="AE1531" s="241">
        <v>0</v>
      </c>
      <c r="AF1531" s="240" t="s">
        <v>10252</v>
      </c>
      <c r="AG1531" s="235" t="str">
        <f>IFERROR(VLOOKUP(작성용!A:A,RM!A:D,4,0),"-")</f>
        <v>이민서</v>
      </c>
      <c r="AH1531" s="9" t="s">
        <v>11365</v>
      </c>
      <c r="AI1531" s="231" t="s">
        <v>4949</v>
      </c>
      <c r="AJ1531" s="231" t="s">
        <v>4949</v>
      </c>
      <c r="AK1531" s="231" t="s">
        <v>3962</v>
      </c>
      <c r="AL1531" s="231">
        <v>1530</v>
      </c>
    </row>
    <row r="1532" spans="1:38" x14ac:dyDescent="0.3">
      <c r="A1532" s="225" t="s">
        <v>623</v>
      </c>
      <c r="B1532" s="225" t="s">
        <v>11359</v>
      </c>
      <c r="C1532" s="237" t="s">
        <v>10273</v>
      </c>
      <c r="D1532" s="233" t="s">
        <v>10388</v>
      </c>
      <c r="E1532" s="232" t="s">
        <v>5858</v>
      </c>
      <c r="F1532" s="236" t="s">
        <v>10268</v>
      </c>
      <c r="G1532" s="210">
        <v>0</v>
      </c>
      <c r="H1532" s="227" t="s">
        <v>4949</v>
      </c>
      <c r="I1532" s="227"/>
      <c r="J1532" s="227"/>
      <c r="K1532" s="227"/>
      <c r="L1532" s="227"/>
      <c r="M1532" s="227"/>
      <c r="N1532" s="227" t="s">
        <v>10242</v>
      </c>
      <c r="O1532" s="242" t="s">
        <v>11361</v>
      </c>
      <c r="P1532" s="242" t="s">
        <v>11362</v>
      </c>
      <c r="Q1532" s="221" t="s">
        <v>11578</v>
      </c>
      <c r="R1532" s="208" t="s">
        <v>5859</v>
      </c>
      <c r="S1532" s="209" t="s">
        <v>11579</v>
      </c>
      <c r="T1532" s="229">
        <v>45702</v>
      </c>
      <c r="U1532" s="230" t="s">
        <v>10277</v>
      </c>
      <c r="V1532" s="230" t="s">
        <v>10263</v>
      </c>
      <c r="W1532" s="230" t="s">
        <v>10263</v>
      </c>
      <c r="X1532" s="230" t="s">
        <v>10271</v>
      </c>
      <c r="Y1532" s="230"/>
      <c r="Z1532" s="230" t="s">
        <v>10264</v>
      </c>
      <c r="AA1532" s="220">
        <v>202503</v>
      </c>
      <c r="AB1532" s="239"/>
      <c r="AC1532" s="229" t="s">
        <v>10280</v>
      </c>
      <c r="AD1532" s="240" t="s">
        <v>10252</v>
      </c>
      <c r="AE1532" s="241">
        <v>0</v>
      </c>
      <c r="AF1532" s="240" t="s">
        <v>10252</v>
      </c>
      <c r="AG1532" s="235" t="str">
        <f>IFERROR(VLOOKUP(작성용!A:A,RM!A:D,4,0),"-")</f>
        <v>이민서</v>
      </c>
      <c r="AH1532" s="9" t="s">
        <v>11365</v>
      </c>
      <c r="AI1532" s="231" t="s">
        <v>4949</v>
      </c>
      <c r="AJ1532" s="231" t="s">
        <v>4949</v>
      </c>
      <c r="AK1532" s="231" t="s">
        <v>3962</v>
      </c>
      <c r="AL1532" s="231">
        <v>1531</v>
      </c>
    </row>
    <row r="1533" spans="1:38" x14ac:dyDescent="0.3">
      <c r="A1533" s="225" t="s">
        <v>623</v>
      </c>
      <c r="B1533" s="225" t="s">
        <v>11359</v>
      </c>
      <c r="C1533" s="237" t="s">
        <v>10273</v>
      </c>
      <c r="D1533" s="233" t="s">
        <v>11580</v>
      </c>
      <c r="E1533" s="232" t="s">
        <v>6670</v>
      </c>
      <c r="F1533" s="236" t="s">
        <v>10268</v>
      </c>
      <c r="G1533" s="210">
        <v>0</v>
      </c>
      <c r="H1533" s="227" t="s">
        <v>4949</v>
      </c>
      <c r="I1533" s="227"/>
      <c r="J1533" s="227"/>
      <c r="K1533" s="227"/>
      <c r="L1533" s="227"/>
      <c r="M1533" s="227"/>
      <c r="N1533" s="227" t="s">
        <v>10242</v>
      </c>
      <c r="O1533" s="242" t="s">
        <v>11361</v>
      </c>
      <c r="P1533" s="242" t="s">
        <v>11362</v>
      </c>
      <c r="Q1533" s="221" t="s">
        <v>11581</v>
      </c>
      <c r="R1533" s="208" t="s">
        <v>6671</v>
      </c>
      <c r="S1533" s="209" t="s">
        <v>11582</v>
      </c>
      <c r="T1533" s="229">
        <v>45702</v>
      </c>
      <c r="U1533" s="230" t="s">
        <v>10277</v>
      </c>
      <c r="V1533" s="230" t="s">
        <v>10263</v>
      </c>
      <c r="W1533" s="230" t="s">
        <v>10263</v>
      </c>
      <c r="X1533" s="230" t="s">
        <v>10271</v>
      </c>
      <c r="Y1533" s="230"/>
      <c r="Z1533" s="230" t="s">
        <v>10264</v>
      </c>
      <c r="AA1533" s="220">
        <v>202503</v>
      </c>
      <c r="AB1533" s="239"/>
      <c r="AC1533" s="229" t="s">
        <v>10280</v>
      </c>
      <c r="AD1533" s="240" t="s">
        <v>10252</v>
      </c>
      <c r="AE1533" s="241">
        <v>0</v>
      </c>
      <c r="AF1533" s="240" t="s">
        <v>10252</v>
      </c>
      <c r="AG1533" s="235" t="str">
        <f>IFERROR(VLOOKUP(작성용!A:A,RM!A:D,4,0),"-")</f>
        <v>이민서</v>
      </c>
      <c r="AH1533" s="9" t="s">
        <v>11365</v>
      </c>
      <c r="AI1533" s="231" t="s">
        <v>4949</v>
      </c>
      <c r="AJ1533" s="231" t="s">
        <v>4949</v>
      </c>
      <c r="AK1533" s="231" t="s">
        <v>3962</v>
      </c>
      <c r="AL1533" s="231">
        <v>1532</v>
      </c>
    </row>
    <row r="1534" spans="1:38" x14ac:dyDescent="0.3">
      <c r="A1534" s="225" t="s">
        <v>623</v>
      </c>
      <c r="B1534" s="225" t="s">
        <v>11359</v>
      </c>
      <c r="C1534" s="237" t="s">
        <v>10273</v>
      </c>
      <c r="D1534" s="233" t="s">
        <v>11583</v>
      </c>
      <c r="E1534" s="232" t="s">
        <v>6672</v>
      </c>
      <c r="F1534" s="236" t="s">
        <v>10268</v>
      </c>
      <c r="G1534" s="210">
        <v>0</v>
      </c>
      <c r="H1534" s="227" t="s">
        <v>4949</v>
      </c>
      <c r="I1534" s="227"/>
      <c r="J1534" s="227"/>
      <c r="K1534" s="227"/>
      <c r="L1534" s="227"/>
      <c r="M1534" s="227"/>
      <c r="N1534" s="227" t="s">
        <v>10242</v>
      </c>
      <c r="O1534" s="242" t="s">
        <v>11361</v>
      </c>
      <c r="P1534" s="242" t="s">
        <v>11362</v>
      </c>
      <c r="Q1534" s="221" t="s">
        <v>11584</v>
      </c>
      <c r="R1534" s="208" t="s">
        <v>6673</v>
      </c>
      <c r="S1534" s="209" t="s">
        <v>11585</v>
      </c>
      <c r="T1534" s="229">
        <v>45702</v>
      </c>
      <c r="U1534" s="230" t="s">
        <v>10277</v>
      </c>
      <c r="V1534" s="230" t="s">
        <v>10263</v>
      </c>
      <c r="W1534" s="230" t="s">
        <v>10263</v>
      </c>
      <c r="X1534" s="230" t="s">
        <v>10271</v>
      </c>
      <c r="Y1534" s="230"/>
      <c r="Z1534" s="230" t="s">
        <v>10264</v>
      </c>
      <c r="AA1534" s="220">
        <v>202503</v>
      </c>
      <c r="AB1534" s="239"/>
      <c r="AC1534" s="229" t="s">
        <v>10280</v>
      </c>
      <c r="AD1534" s="240" t="s">
        <v>10252</v>
      </c>
      <c r="AE1534" s="241">
        <v>0</v>
      </c>
      <c r="AF1534" s="240" t="s">
        <v>10252</v>
      </c>
      <c r="AG1534" s="235" t="str">
        <f>IFERROR(VLOOKUP(작성용!A:A,RM!A:D,4,0),"-")</f>
        <v>이민서</v>
      </c>
      <c r="AH1534" s="9" t="s">
        <v>11365</v>
      </c>
      <c r="AI1534" s="231" t="s">
        <v>4949</v>
      </c>
      <c r="AJ1534" s="231" t="s">
        <v>4949</v>
      </c>
      <c r="AK1534" s="231" t="s">
        <v>3962</v>
      </c>
      <c r="AL1534" s="231">
        <v>1533</v>
      </c>
    </row>
    <row r="1535" spans="1:38" x14ac:dyDescent="0.3">
      <c r="A1535" s="225" t="s">
        <v>623</v>
      </c>
      <c r="B1535" s="225" t="s">
        <v>11359</v>
      </c>
      <c r="C1535" s="237" t="s">
        <v>10273</v>
      </c>
      <c r="D1535" s="233" t="s">
        <v>11586</v>
      </c>
      <c r="E1535" s="232" t="s">
        <v>6674</v>
      </c>
      <c r="F1535" s="236" t="s">
        <v>10268</v>
      </c>
      <c r="G1535" s="210">
        <v>0</v>
      </c>
      <c r="H1535" s="227" t="s">
        <v>4949</v>
      </c>
      <c r="I1535" s="227"/>
      <c r="J1535" s="227"/>
      <c r="K1535" s="227"/>
      <c r="L1535" s="227"/>
      <c r="M1535" s="227"/>
      <c r="N1535" s="227" t="s">
        <v>10242</v>
      </c>
      <c r="O1535" s="242" t="s">
        <v>11361</v>
      </c>
      <c r="P1535" s="242" t="s">
        <v>11362</v>
      </c>
      <c r="Q1535" s="221" t="s">
        <v>11587</v>
      </c>
      <c r="R1535" s="208" t="s">
        <v>6675</v>
      </c>
      <c r="S1535" s="209" t="s">
        <v>11588</v>
      </c>
      <c r="T1535" s="229">
        <v>45702</v>
      </c>
      <c r="U1535" s="230" t="s">
        <v>10277</v>
      </c>
      <c r="V1535" s="230" t="s">
        <v>10263</v>
      </c>
      <c r="W1535" s="230" t="s">
        <v>10263</v>
      </c>
      <c r="X1535" s="230" t="s">
        <v>10271</v>
      </c>
      <c r="Y1535" s="230"/>
      <c r="Z1535" s="230" t="s">
        <v>10264</v>
      </c>
      <c r="AA1535" s="220">
        <v>202503</v>
      </c>
      <c r="AB1535" s="239"/>
      <c r="AC1535" s="229" t="s">
        <v>10280</v>
      </c>
      <c r="AD1535" s="240" t="s">
        <v>10252</v>
      </c>
      <c r="AE1535" s="241">
        <v>0</v>
      </c>
      <c r="AF1535" s="240" t="s">
        <v>10252</v>
      </c>
      <c r="AG1535" s="235" t="str">
        <f>IFERROR(VLOOKUP(작성용!A:A,RM!A:D,4,0),"-")</f>
        <v>이민서</v>
      </c>
      <c r="AH1535" s="9" t="s">
        <v>11365</v>
      </c>
      <c r="AI1535" s="231" t="s">
        <v>4949</v>
      </c>
      <c r="AJ1535" s="231" t="s">
        <v>4949</v>
      </c>
      <c r="AK1535" s="231" t="s">
        <v>3962</v>
      </c>
      <c r="AL1535" s="231">
        <v>1534</v>
      </c>
    </row>
    <row r="1536" spans="1:38" x14ac:dyDescent="0.3">
      <c r="A1536" s="225" t="s">
        <v>623</v>
      </c>
      <c r="B1536" s="225" t="s">
        <v>11359</v>
      </c>
      <c r="C1536" s="237" t="s">
        <v>10273</v>
      </c>
      <c r="D1536" s="233" t="s">
        <v>11589</v>
      </c>
      <c r="E1536" s="232" t="s">
        <v>6676</v>
      </c>
      <c r="F1536" s="236" t="s">
        <v>10268</v>
      </c>
      <c r="G1536" s="210">
        <v>0</v>
      </c>
      <c r="H1536" s="227" t="s">
        <v>4949</v>
      </c>
      <c r="I1536" s="227"/>
      <c r="J1536" s="227"/>
      <c r="K1536" s="227"/>
      <c r="L1536" s="227"/>
      <c r="M1536" s="227"/>
      <c r="N1536" s="227" t="s">
        <v>10242</v>
      </c>
      <c r="O1536" s="242" t="s">
        <v>11361</v>
      </c>
      <c r="P1536" s="242" t="s">
        <v>11362</v>
      </c>
      <c r="Q1536" s="221" t="s">
        <v>11590</v>
      </c>
      <c r="R1536" s="208" t="s">
        <v>6677</v>
      </c>
      <c r="S1536" s="209" t="s">
        <v>11591</v>
      </c>
      <c r="T1536" s="229">
        <v>45702</v>
      </c>
      <c r="U1536" s="230" t="s">
        <v>10277</v>
      </c>
      <c r="V1536" s="230" t="s">
        <v>10263</v>
      </c>
      <c r="W1536" s="230" t="s">
        <v>10263</v>
      </c>
      <c r="X1536" s="230" t="s">
        <v>10271</v>
      </c>
      <c r="Y1536" s="230"/>
      <c r="Z1536" s="230" t="s">
        <v>10264</v>
      </c>
      <c r="AA1536" s="220">
        <v>202503</v>
      </c>
      <c r="AB1536" s="239"/>
      <c r="AC1536" s="229" t="s">
        <v>10280</v>
      </c>
      <c r="AD1536" s="240" t="s">
        <v>10252</v>
      </c>
      <c r="AE1536" s="241">
        <v>0</v>
      </c>
      <c r="AF1536" s="240" t="s">
        <v>10252</v>
      </c>
      <c r="AG1536" s="235" t="str">
        <f>IFERROR(VLOOKUP(작성용!A:A,RM!A:D,4,0),"-")</f>
        <v>이민서</v>
      </c>
      <c r="AH1536" s="9" t="s">
        <v>11365</v>
      </c>
      <c r="AI1536" s="231" t="s">
        <v>4949</v>
      </c>
      <c r="AJ1536" s="231" t="s">
        <v>4949</v>
      </c>
      <c r="AK1536" s="231" t="s">
        <v>3962</v>
      </c>
      <c r="AL1536" s="231">
        <v>1535</v>
      </c>
    </row>
    <row r="1537" spans="1:38" x14ac:dyDescent="0.3">
      <c r="A1537" s="225" t="s">
        <v>623</v>
      </c>
      <c r="B1537" s="225" t="s">
        <v>11359</v>
      </c>
      <c r="C1537" s="237" t="s">
        <v>10273</v>
      </c>
      <c r="D1537" s="233" t="s">
        <v>11592</v>
      </c>
      <c r="E1537" s="232" t="s">
        <v>5830</v>
      </c>
      <c r="F1537" s="236" t="s">
        <v>10268</v>
      </c>
      <c r="G1537" s="210">
        <v>0</v>
      </c>
      <c r="H1537" s="227" t="s">
        <v>4949</v>
      </c>
      <c r="I1537" s="227"/>
      <c r="J1537" s="227"/>
      <c r="K1537" s="227"/>
      <c r="L1537" s="227"/>
      <c r="M1537" s="227"/>
      <c r="N1537" s="227" t="s">
        <v>10242</v>
      </c>
      <c r="O1537" s="242" t="s">
        <v>11361</v>
      </c>
      <c r="P1537" s="242" t="s">
        <v>11362</v>
      </c>
      <c r="Q1537" s="221" t="s">
        <v>11593</v>
      </c>
      <c r="R1537" s="208" t="s">
        <v>5831</v>
      </c>
      <c r="S1537" s="209" t="s">
        <v>11594</v>
      </c>
      <c r="T1537" s="229">
        <v>45702</v>
      </c>
      <c r="U1537" s="230" t="s">
        <v>10277</v>
      </c>
      <c r="V1537" s="230" t="s">
        <v>10263</v>
      </c>
      <c r="W1537" s="230" t="s">
        <v>10263</v>
      </c>
      <c r="X1537" s="230" t="s">
        <v>10271</v>
      </c>
      <c r="Y1537" s="230"/>
      <c r="Z1537" s="230" t="s">
        <v>10264</v>
      </c>
      <c r="AA1537" s="220">
        <v>202503</v>
      </c>
      <c r="AB1537" s="239"/>
      <c r="AC1537" s="229" t="s">
        <v>10280</v>
      </c>
      <c r="AD1537" s="240" t="s">
        <v>10252</v>
      </c>
      <c r="AE1537" s="241">
        <v>0</v>
      </c>
      <c r="AF1537" s="240" t="s">
        <v>10252</v>
      </c>
      <c r="AG1537" s="235" t="str">
        <f>IFERROR(VLOOKUP(작성용!A:A,RM!A:D,4,0),"-")</f>
        <v>이민서</v>
      </c>
      <c r="AH1537" s="9" t="s">
        <v>11365</v>
      </c>
      <c r="AI1537" s="231" t="s">
        <v>4949</v>
      </c>
      <c r="AJ1537" s="231" t="s">
        <v>4949</v>
      </c>
      <c r="AK1537" s="231" t="s">
        <v>3962</v>
      </c>
      <c r="AL1537" s="231">
        <v>1536</v>
      </c>
    </row>
    <row r="1538" spans="1:38" x14ac:dyDescent="0.3">
      <c r="A1538" s="225" t="s">
        <v>623</v>
      </c>
      <c r="B1538" s="225" t="s">
        <v>11359</v>
      </c>
      <c r="C1538" s="237" t="s">
        <v>10273</v>
      </c>
      <c r="D1538" s="233" t="s">
        <v>11595</v>
      </c>
      <c r="E1538" s="232" t="s">
        <v>5110</v>
      </c>
      <c r="F1538" s="236" t="s">
        <v>10268</v>
      </c>
      <c r="G1538" s="210">
        <v>0</v>
      </c>
      <c r="H1538" s="227" t="s">
        <v>4949</v>
      </c>
      <c r="I1538" s="227"/>
      <c r="J1538" s="227"/>
      <c r="K1538" s="227"/>
      <c r="L1538" s="227"/>
      <c r="M1538" s="227"/>
      <c r="N1538" s="227" t="s">
        <v>10242</v>
      </c>
      <c r="O1538" s="242" t="s">
        <v>11361</v>
      </c>
      <c r="P1538" s="242" t="s">
        <v>11362</v>
      </c>
      <c r="Q1538" s="221" t="s">
        <v>11596</v>
      </c>
      <c r="R1538" s="208" t="s">
        <v>6679</v>
      </c>
      <c r="S1538" s="209" t="s">
        <v>11597</v>
      </c>
      <c r="T1538" s="229">
        <v>45702</v>
      </c>
      <c r="U1538" s="230" t="s">
        <v>10277</v>
      </c>
      <c r="V1538" s="230" t="s">
        <v>10263</v>
      </c>
      <c r="W1538" s="230" t="s">
        <v>10263</v>
      </c>
      <c r="X1538" s="230" t="s">
        <v>10271</v>
      </c>
      <c r="Y1538" s="230"/>
      <c r="Z1538" s="230" t="s">
        <v>10264</v>
      </c>
      <c r="AA1538" s="220">
        <v>202503</v>
      </c>
      <c r="AB1538" s="239"/>
      <c r="AC1538" s="229" t="s">
        <v>10280</v>
      </c>
      <c r="AD1538" s="240" t="s">
        <v>10252</v>
      </c>
      <c r="AE1538" s="241">
        <v>0</v>
      </c>
      <c r="AF1538" s="240" t="s">
        <v>10252</v>
      </c>
      <c r="AG1538" s="235" t="str">
        <f>IFERROR(VLOOKUP(작성용!A:A,RM!A:D,4,0),"-")</f>
        <v>이민서</v>
      </c>
      <c r="AH1538" s="9" t="s">
        <v>11365</v>
      </c>
      <c r="AI1538" s="231" t="s">
        <v>4949</v>
      </c>
      <c r="AJ1538" s="231" t="s">
        <v>4949</v>
      </c>
      <c r="AK1538" s="231" t="s">
        <v>3962</v>
      </c>
      <c r="AL1538" s="231">
        <v>1537</v>
      </c>
    </row>
    <row r="1539" spans="1:38" x14ac:dyDescent="0.3">
      <c r="A1539" s="225" t="s">
        <v>623</v>
      </c>
      <c r="B1539" s="225" t="s">
        <v>11359</v>
      </c>
      <c r="C1539" s="237" t="s">
        <v>10273</v>
      </c>
      <c r="D1539" s="233" t="s">
        <v>11598</v>
      </c>
      <c r="E1539" s="232" t="s">
        <v>6680</v>
      </c>
      <c r="F1539" s="236" t="s">
        <v>10268</v>
      </c>
      <c r="G1539" s="210">
        <v>0</v>
      </c>
      <c r="H1539" s="227" t="s">
        <v>4949</v>
      </c>
      <c r="I1539" s="227"/>
      <c r="J1539" s="227"/>
      <c r="K1539" s="227"/>
      <c r="L1539" s="227"/>
      <c r="M1539" s="227"/>
      <c r="N1539" s="227" t="s">
        <v>10242</v>
      </c>
      <c r="O1539" s="242" t="s">
        <v>11361</v>
      </c>
      <c r="P1539" s="242" t="s">
        <v>11362</v>
      </c>
      <c r="Q1539" s="221" t="s">
        <v>11599</v>
      </c>
      <c r="R1539" s="208" t="s">
        <v>6681</v>
      </c>
      <c r="S1539" s="209" t="s">
        <v>11600</v>
      </c>
      <c r="T1539" s="229">
        <v>45702</v>
      </c>
      <c r="U1539" s="230" t="s">
        <v>10277</v>
      </c>
      <c r="V1539" s="230" t="s">
        <v>10263</v>
      </c>
      <c r="W1539" s="230" t="s">
        <v>10263</v>
      </c>
      <c r="X1539" s="230" t="s">
        <v>10271</v>
      </c>
      <c r="Y1539" s="230"/>
      <c r="Z1539" s="230" t="s">
        <v>10264</v>
      </c>
      <c r="AA1539" s="220">
        <v>202503</v>
      </c>
      <c r="AB1539" s="239"/>
      <c r="AC1539" s="229" t="s">
        <v>10280</v>
      </c>
      <c r="AD1539" s="240" t="s">
        <v>10252</v>
      </c>
      <c r="AE1539" s="241">
        <v>0</v>
      </c>
      <c r="AF1539" s="240" t="s">
        <v>10252</v>
      </c>
      <c r="AG1539" s="235" t="str">
        <f>IFERROR(VLOOKUP(작성용!A:A,RM!A:D,4,0),"-")</f>
        <v>이민서</v>
      </c>
      <c r="AH1539" s="9" t="s">
        <v>11365</v>
      </c>
      <c r="AI1539" s="231" t="s">
        <v>4949</v>
      </c>
      <c r="AJ1539" s="231" t="s">
        <v>4949</v>
      </c>
      <c r="AK1539" s="231" t="s">
        <v>3962</v>
      </c>
      <c r="AL1539" s="231">
        <v>1538</v>
      </c>
    </row>
    <row r="1540" spans="1:38" x14ac:dyDescent="0.3">
      <c r="A1540" s="225" t="s">
        <v>623</v>
      </c>
      <c r="B1540" s="225" t="s">
        <v>11359</v>
      </c>
      <c r="C1540" s="237" t="s">
        <v>10273</v>
      </c>
      <c r="D1540" s="233" t="s">
        <v>11601</v>
      </c>
      <c r="E1540" s="232" t="s">
        <v>6682</v>
      </c>
      <c r="F1540" s="236" t="s">
        <v>10268</v>
      </c>
      <c r="G1540" s="210">
        <v>0</v>
      </c>
      <c r="H1540" s="227" t="s">
        <v>4949</v>
      </c>
      <c r="I1540" s="227"/>
      <c r="J1540" s="227"/>
      <c r="K1540" s="227"/>
      <c r="L1540" s="227"/>
      <c r="M1540" s="227"/>
      <c r="N1540" s="227" t="s">
        <v>10242</v>
      </c>
      <c r="O1540" s="242" t="s">
        <v>11361</v>
      </c>
      <c r="P1540" s="242" t="s">
        <v>11362</v>
      </c>
      <c r="Q1540" s="221" t="s">
        <v>11602</v>
      </c>
      <c r="R1540" s="208" t="s">
        <v>6683</v>
      </c>
      <c r="S1540" s="209" t="s">
        <v>11603</v>
      </c>
      <c r="T1540" s="229">
        <v>45702</v>
      </c>
      <c r="U1540" s="230" t="s">
        <v>10277</v>
      </c>
      <c r="V1540" s="230" t="s">
        <v>10263</v>
      </c>
      <c r="W1540" s="230" t="s">
        <v>10263</v>
      </c>
      <c r="X1540" s="230" t="s">
        <v>10271</v>
      </c>
      <c r="Y1540" s="230"/>
      <c r="Z1540" s="230" t="s">
        <v>10264</v>
      </c>
      <c r="AA1540" s="220">
        <v>202503</v>
      </c>
      <c r="AB1540" s="239"/>
      <c r="AC1540" s="229" t="s">
        <v>10280</v>
      </c>
      <c r="AD1540" s="240" t="s">
        <v>10252</v>
      </c>
      <c r="AE1540" s="241">
        <v>0</v>
      </c>
      <c r="AF1540" s="240" t="s">
        <v>10252</v>
      </c>
      <c r="AG1540" s="235" t="str">
        <f>IFERROR(VLOOKUP(작성용!A:A,RM!A:D,4,0),"-")</f>
        <v>이민서</v>
      </c>
      <c r="AH1540" s="9" t="s">
        <v>11365</v>
      </c>
      <c r="AI1540" s="231" t="s">
        <v>4949</v>
      </c>
      <c r="AJ1540" s="231" t="s">
        <v>4949</v>
      </c>
      <c r="AK1540" s="231" t="s">
        <v>3962</v>
      </c>
      <c r="AL1540" s="231">
        <v>1539</v>
      </c>
    </row>
    <row r="1541" spans="1:38" x14ac:dyDescent="0.3">
      <c r="A1541" s="225" t="s">
        <v>623</v>
      </c>
      <c r="B1541" s="225" t="s">
        <v>11359</v>
      </c>
      <c r="C1541" s="237" t="s">
        <v>10273</v>
      </c>
      <c r="D1541" s="233" t="s">
        <v>11604</v>
      </c>
      <c r="E1541" s="232" t="s">
        <v>6684</v>
      </c>
      <c r="F1541" s="236" t="s">
        <v>10268</v>
      </c>
      <c r="G1541" s="210">
        <v>0</v>
      </c>
      <c r="H1541" s="227" t="s">
        <v>4949</v>
      </c>
      <c r="I1541" s="227"/>
      <c r="J1541" s="227"/>
      <c r="K1541" s="227"/>
      <c r="L1541" s="227"/>
      <c r="M1541" s="227"/>
      <c r="N1541" s="227" t="s">
        <v>10242</v>
      </c>
      <c r="O1541" s="242" t="s">
        <v>11361</v>
      </c>
      <c r="P1541" s="242" t="s">
        <v>11362</v>
      </c>
      <c r="Q1541" s="221" t="s">
        <v>11605</v>
      </c>
      <c r="R1541" s="208" t="s">
        <v>6685</v>
      </c>
      <c r="S1541" s="209" t="s">
        <v>11606</v>
      </c>
      <c r="T1541" s="229">
        <v>45702</v>
      </c>
      <c r="U1541" s="230" t="s">
        <v>10277</v>
      </c>
      <c r="V1541" s="230" t="s">
        <v>10263</v>
      </c>
      <c r="W1541" s="230" t="s">
        <v>10263</v>
      </c>
      <c r="X1541" s="230" t="s">
        <v>10271</v>
      </c>
      <c r="Y1541" s="230"/>
      <c r="Z1541" s="230" t="s">
        <v>10264</v>
      </c>
      <c r="AA1541" s="220">
        <v>202503</v>
      </c>
      <c r="AB1541" s="239"/>
      <c r="AC1541" s="229" t="s">
        <v>10280</v>
      </c>
      <c r="AD1541" s="240" t="s">
        <v>10252</v>
      </c>
      <c r="AE1541" s="241">
        <v>0</v>
      </c>
      <c r="AF1541" s="240" t="s">
        <v>10252</v>
      </c>
      <c r="AG1541" s="235" t="str">
        <f>IFERROR(VLOOKUP(작성용!A:A,RM!A:D,4,0),"-")</f>
        <v>이민서</v>
      </c>
      <c r="AH1541" s="9" t="s">
        <v>11365</v>
      </c>
      <c r="AI1541" s="231" t="s">
        <v>4949</v>
      </c>
      <c r="AJ1541" s="231" t="s">
        <v>4949</v>
      </c>
      <c r="AK1541" s="231" t="s">
        <v>3962</v>
      </c>
      <c r="AL1541" s="231">
        <v>1540</v>
      </c>
    </row>
    <row r="1542" spans="1:38" x14ac:dyDescent="0.3">
      <c r="A1542" s="225" t="s">
        <v>623</v>
      </c>
      <c r="B1542" s="225" t="s">
        <v>11359</v>
      </c>
      <c r="C1542" s="237" t="s">
        <v>10273</v>
      </c>
      <c r="D1542" s="233" t="s">
        <v>11607</v>
      </c>
      <c r="E1542" s="232" t="s">
        <v>6686</v>
      </c>
      <c r="F1542" s="236" t="s">
        <v>10268</v>
      </c>
      <c r="G1542" s="210">
        <v>0</v>
      </c>
      <c r="H1542" s="227" t="s">
        <v>4949</v>
      </c>
      <c r="I1542" s="227"/>
      <c r="J1542" s="227"/>
      <c r="K1542" s="227"/>
      <c r="L1542" s="227"/>
      <c r="M1542" s="227"/>
      <c r="N1542" s="227" t="s">
        <v>10242</v>
      </c>
      <c r="O1542" s="242" t="s">
        <v>11361</v>
      </c>
      <c r="P1542" s="242" t="s">
        <v>11362</v>
      </c>
      <c r="Q1542" s="221" t="s">
        <v>11608</v>
      </c>
      <c r="R1542" s="208" t="s">
        <v>6687</v>
      </c>
      <c r="S1542" s="209" t="s">
        <v>11609</v>
      </c>
      <c r="T1542" s="229">
        <v>45702</v>
      </c>
      <c r="U1542" s="230" t="s">
        <v>10277</v>
      </c>
      <c r="V1542" s="230" t="s">
        <v>10263</v>
      </c>
      <c r="W1542" s="230" t="s">
        <v>10263</v>
      </c>
      <c r="X1542" s="230" t="s">
        <v>10271</v>
      </c>
      <c r="Y1542" s="230"/>
      <c r="Z1542" s="230" t="s">
        <v>10264</v>
      </c>
      <c r="AA1542" s="220">
        <v>202503</v>
      </c>
      <c r="AB1542" s="239"/>
      <c r="AC1542" s="229" t="s">
        <v>10280</v>
      </c>
      <c r="AD1542" s="240" t="s">
        <v>10252</v>
      </c>
      <c r="AE1542" s="241">
        <v>0</v>
      </c>
      <c r="AF1542" s="240" t="s">
        <v>10252</v>
      </c>
      <c r="AG1542" s="235" t="str">
        <f>IFERROR(VLOOKUP(작성용!A:A,RM!A:D,4,0),"-")</f>
        <v>이민서</v>
      </c>
      <c r="AH1542" s="9" t="s">
        <v>11365</v>
      </c>
      <c r="AI1542" s="231" t="s">
        <v>4949</v>
      </c>
      <c r="AJ1542" s="231" t="s">
        <v>4949</v>
      </c>
      <c r="AK1542" s="231" t="s">
        <v>3962</v>
      </c>
      <c r="AL1542" s="231">
        <v>1541</v>
      </c>
    </row>
    <row r="1543" spans="1:38" x14ac:dyDescent="0.3">
      <c r="A1543" s="225" t="s">
        <v>623</v>
      </c>
      <c r="B1543" s="225" t="s">
        <v>11359</v>
      </c>
      <c r="C1543" s="237" t="s">
        <v>10273</v>
      </c>
      <c r="D1543" s="233" t="s">
        <v>11610</v>
      </c>
      <c r="E1543" s="232" t="s">
        <v>5883</v>
      </c>
      <c r="F1543" s="236" t="s">
        <v>10268</v>
      </c>
      <c r="G1543" s="210">
        <v>0</v>
      </c>
      <c r="H1543" s="227" t="s">
        <v>4949</v>
      </c>
      <c r="I1543" s="227"/>
      <c r="J1543" s="227"/>
      <c r="K1543" s="227"/>
      <c r="L1543" s="227"/>
      <c r="M1543" s="227"/>
      <c r="N1543" s="227" t="s">
        <v>10242</v>
      </c>
      <c r="O1543" s="242" t="s">
        <v>11361</v>
      </c>
      <c r="P1543" s="242" t="s">
        <v>11362</v>
      </c>
      <c r="Q1543" s="221" t="s">
        <v>11611</v>
      </c>
      <c r="R1543" s="208" t="s">
        <v>5884</v>
      </c>
      <c r="S1543" s="209" t="s">
        <v>11612</v>
      </c>
      <c r="T1543" s="229">
        <v>45702</v>
      </c>
      <c r="U1543" s="230" t="s">
        <v>10277</v>
      </c>
      <c r="V1543" s="230" t="s">
        <v>10263</v>
      </c>
      <c r="W1543" s="230" t="s">
        <v>10263</v>
      </c>
      <c r="X1543" s="230" t="s">
        <v>10271</v>
      </c>
      <c r="Y1543" s="230"/>
      <c r="Z1543" s="230" t="s">
        <v>10264</v>
      </c>
      <c r="AA1543" s="220">
        <v>202503</v>
      </c>
      <c r="AB1543" s="239"/>
      <c r="AC1543" s="229" t="s">
        <v>10280</v>
      </c>
      <c r="AD1543" s="240" t="s">
        <v>10252</v>
      </c>
      <c r="AE1543" s="241">
        <v>0</v>
      </c>
      <c r="AF1543" s="240" t="s">
        <v>10252</v>
      </c>
      <c r="AG1543" s="235" t="str">
        <f>IFERROR(VLOOKUP(작성용!A:A,RM!A:D,4,0),"-")</f>
        <v>이민서</v>
      </c>
      <c r="AH1543" s="9" t="s">
        <v>11365</v>
      </c>
      <c r="AI1543" s="231" t="s">
        <v>4949</v>
      </c>
      <c r="AJ1543" s="231" t="s">
        <v>4949</v>
      </c>
      <c r="AK1543" s="231" t="s">
        <v>3962</v>
      </c>
      <c r="AL1543" s="231">
        <v>1542</v>
      </c>
    </row>
    <row r="1544" spans="1:38" x14ac:dyDescent="0.3">
      <c r="A1544" s="225" t="s">
        <v>623</v>
      </c>
      <c r="B1544" s="225" t="s">
        <v>11359</v>
      </c>
      <c r="C1544" s="237" t="s">
        <v>10273</v>
      </c>
      <c r="D1544" s="233" t="s">
        <v>11613</v>
      </c>
      <c r="E1544" s="232" t="s">
        <v>6688</v>
      </c>
      <c r="F1544" s="236" t="s">
        <v>10268</v>
      </c>
      <c r="G1544" s="210">
        <v>0</v>
      </c>
      <c r="H1544" s="227" t="s">
        <v>4949</v>
      </c>
      <c r="I1544" s="227"/>
      <c r="J1544" s="227"/>
      <c r="K1544" s="227"/>
      <c r="L1544" s="227"/>
      <c r="M1544" s="227"/>
      <c r="N1544" s="227" t="s">
        <v>10242</v>
      </c>
      <c r="O1544" s="242" t="s">
        <v>11361</v>
      </c>
      <c r="P1544" s="242" t="s">
        <v>11362</v>
      </c>
      <c r="Q1544" s="221" t="s">
        <v>11614</v>
      </c>
      <c r="R1544" s="208" t="s">
        <v>6689</v>
      </c>
      <c r="S1544" s="209" t="s">
        <v>11615</v>
      </c>
      <c r="T1544" s="229">
        <v>45702</v>
      </c>
      <c r="U1544" s="230" t="s">
        <v>10277</v>
      </c>
      <c r="V1544" s="230" t="s">
        <v>10263</v>
      </c>
      <c r="W1544" s="230" t="s">
        <v>10263</v>
      </c>
      <c r="X1544" s="230" t="s">
        <v>10271</v>
      </c>
      <c r="Y1544" s="230"/>
      <c r="Z1544" s="230" t="s">
        <v>10264</v>
      </c>
      <c r="AA1544" s="220">
        <v>202503</v>
      </c>
      <c r="AB1544" s="239"/>
      <c r="AC1544" s="229" t="s">
        <v>10280</v>
      </c>
      <c r="AD1544" s="240" t="s">
        <v>10252</v>
      </c>
      <c r="AE1544" s="241">
        <v>0</v>
      </c>
      <c r="AF1544" s="240" t="s">
        <v>10252</v>
      </c>
      <c r="AG1544" s="235" t="str">
        <f>IFERROR(VLOOKUP(작성용!A:A,RM!A:D,4,0),"-")</f>
        <v>이민서</v>
      </c>
      <c r="AH1544" s="9" t="s">
        <v>11365</v>
      </c>
      <c r="AI1544" s="231" t="s">
        <v>4949</v>
      </c>
      <c r="AJ1544" s="231" t="s">
        <v>4949</v>
      </c>
      <c r="AK1544" s="231" t="s">
        <v>3962</v>
      </c>
      <c r="AL1544" s="231">
        <v>1543</v>
      </c>
    </row>
    <row r="1545" spans="1:38" x14ac:dyDescent="0.3">
      <c r="A1545" s="225" t="s">
        <v>623</v>
      </c>
      <c r="B1545" s="225" t="s">
        <v>11359</v>
      </c>
      <c r="C1545" s="237" t="s">
        <v>10273</v>
      </c>
      <c r="D1545" s="233" t="s">
        <v>11616</v>
      </c>
      <c r="E1545" s="232" t="s">
        <v>6690</v>
      </c>
      <c r="F1545" s="236" t="s">
        <v>10268</v>
      </c>
      <c r="G1545" s="210">
        <v>0</v>
      </c>
      <c r="H1545" s="227" t="s">
        <v>4949</v>
      </c>
      <c r="I1545" s="227"/>
      <c r="J1545" s="227"/>
      <c r="K1545" s="227"/>
      <c r="L1545" s="227"/>
      <c r="M1545" s="227"/>
      <c r="N1545" s="227" t="s">
        <v>10242</v>
      </c>
      <c r="O1545" s="242" t="s">
        <v>11361</v>
      </c>
      <c r="P1545" s="242" t="s">
        <v>11362</v>
      </c>
      <c r="Q1545" s="221" t="s">
        <v>11617</v>
      </c>
      <c r="R1545" s="208" t="s">
        <v>6691</v>
      </c>
      <c r="S1545" s="209" t="s">
        <v>11618</v>
      </c>
      <c r="T1545" s="229">
        <v>45702</v>
      </c>
      <c r="U1545" s="230" t="s">
        <v>10277</v>
      </c>
      <c r="V1545" s="230" t="s">
        <v>10263</v>
      </c>
      <c r="W1545" s="230" t="s">
        <v>10263</v>
      </c>
      <c r="X1545" s="230" t="s">
        <v>10271</v>
      </c>
      <c r="Y1545" s="230"/>
      <c r="Z1545" s="230" t="s">
        <v>10264</v>
      </c>
      <c r="AA1545" s="220">
        <v>202503</v>
      </c>
      <c r="AB1545" s="239"/>
      <c r="AC1545" s="229" t="s">
        <v>10280</v>
      </c>
      <c r="AD1545" s="240" t="s">
        <v>10252</v>
      </c>
      <c r="AE1545" s="241">
        <v>0</v>
      </c>
      <c r="AF1545" s="240" t="s">
        <v>10252</v>
      </c>
      <c r="AG1545" s="235" t="str">
        <f>IFERROR(VLOOKUP(작성용!A:A,RM!A:D,4,0),"-")</f>
        <v>이민서</v>
      </c>
      <c r="AH1545" s="9" t="s">
        <v>11365</v>
      </c>
      <c r="AI1545" s="231" t="s">
        <v>4949</v>
      </c>
      <c r="AJ1545" s="231" t="s">
        <v>4949</v>
      </c>
      <c r="AK1545" s="231" t="s">
        <v>3962</v>
      </c>
      <c r="AL1545" s="231">
        <v>1544</v>
      </c>
    </row>
    <row r="1546" spans="1:38" x14ac:dyDescent="0.3">
      <c r="A1546" s="225" t="s">
        <v>623</v>
      </c>
      <c r="B1546" s="225" t="s">
        <v>11359</v>
      </c>
      <c r="C1546" s="237" t="s">
        <v>10273</v>
      </c>
      <c r="D1546" s="233" t="s">
        <v>11619</v>
      </c>
      <c r="E1546" s="232" t="s">
        <v>6692</v>
      </c>
      <c r="F1546" s="236" t="s">
        <v>10268</v>
      </c>
      <c r="G1546" s="210">
        <v>0</v>
      </c>
      <c r="H1546" s="227" t="s">
        <v>4949</v>
      </c>
      <c r="I1546" s="227"/>
      <c r="J1546" s="227"/>
      <c r="K1546" s="227"/>
      <c r="L1546" s="227"/>
      <c r="M1546" s="227"/>
      <c r="N1546" s="227" t="s">
        <v>10242</v>
      </c>
      <c r="O1546" s="242" t="s">
        <v>11361</v>
      </c>
      <c r="P1546" s="242" t="s">
        <v>11362</v>
      </c>
      <c r="Q1546" s="221" t="s">
        <v>11620</v>
      </c>
      <c r="R1546" s="208" t="s">
        <v>6693</v>
      </c>
      <c r="S1546" s="209" t="s">
        <v>11621</v>
      </c>
      <c r="T1546" s="229">
        <v>45702</v>
      </c>
      <c r="U1546" s="230" t="s">
        <v>10277</v>
      </c>
      <c r="V1546" s="230" t="s">
        <v>10263</v>
      </c>
      <c r="W1546" s="230" t="s">
        <v>10263</v>
      </c>
      <c r="X1546" s="230" t="s">
        <v>10271</v>
      </c>
      <c r="Y1546" s="230"/>
      <c r="Z1546" s="230" t="s">
        <v>10264</v>
      </c>
      <c r="AA1546" s="220">
        <v>202503</v>
      </c>
      <c r="AB1546" s="239"/>
      <c r="AC1546" s="229" t="s">
        <v>10280</v>
      </c>
      <c r="AD1546" s="240" t="s">
        <v>10252</v>
      </c>
      <c r="AE1546" s="241">
        <v>0</v>
      </c>
      <c r="AF1546" s="240" t="s">
        <v>10252</v>
      </c>
      <c r="AG1546" s="235" t="str">
        <f>IFERROR(VLOOKUP(작성용!A:A,RM!A:D,4,0),"-")</f>
        <v>이민서</v>
      </c>
      <c r="AH1546" s="9" t="s">
        <v>11365</v>
      </c>
      <c r="AI1546" s="231" t="s">
        <v>4949</v>
      </c>
      <c r="AJ1546" s="231" t="s">
        <v>4949</v>
      </c>
      <c r="AK1546" s="231" t="s">
        <v>3962</v>
      </c>
      <c r="AL1546" s="231">
        <v>1545</v>
      </c>
    </row>
    <row r="1547" spans="1:38" x14ac:dyDescent="0.3">
      <c r="A1547" s="225" t="s">
        <v>623</v>
      </c>
      <c r="B1547" s="225" t="s">
        <v>11359</v>
      </c>
      <c r="C1547" s="237" t="s">
        <v>10273</v>
      </c>
      <c r="D1547" s="233" t="s">
        <v>11622</v>
      </c>
      <c r="E1547" s="232" t="s">
        <v>6694</v>
      </c>
      <c r="F1547" s="236" t="s">
        <v>10268</v>
      </c>
      <c r="G1547" s="210">
        <v>0</v>
      </c>
      <c r="H1547" s="227" t="s">
        <v>4949</v>
      </c>
      <c r="I1547" s="227"/>
      <c r="J1547" s="227"/>
      <c r="K1547" s="227"/>
      <c r="L1547" s="227"/>
      <c r="M1547" s="227"/>
      <c r="N1547" s="227" t="s">
        <v>10242</v>
      </c>
      <c r="O1547" s="242" t="s">
        <v>11361</v>
      </c>
      <c r="P1547" s="242" t="s">
        <v>11362</v>
      </c>
      <c r="Q1547" s="221" t="s">
        <v>6695</v>
      </c>
      <c r="R1547" s="208" t="s">
        <v>6696</v>
      </c>
      <c r="S1547" s="209" t="s">
        <v>11623</v>
      </c>
      <c r="T1547" s="229">
        <v>45702</v>
      </c>
      <c r="U1547" s="230" t="s">
        <v>10277</v>
      </c>
      <c r="V1547" s="230" t="s">
        <v>10263</v>
      </c>
      <c r="W1547" s="230" t="s">
        <v>10263</v>
      </c>
      <c r="X1547" s="230" t="s">
        <v>10271</v>
      </c>
      <c r="Y1547" s="230"/>
      <c r="Z1547" s="230" t="s">
        <v>10264</v>
      </c>
      <c r="AA1547" s="220">
        <v>202503</v>
      </c>
      <c r="AB1547" s="239"/>
      <c r="AC1547" s="229" t="s">
        <v>10280</v>
      </c>
      <c r="AD1547" s="240" t="s">
        <v>10252</v>
      </c>
      <c r="AE1547" s="241">
        <v>0</v>
      </c>
      <c r="AF1547" s="240" t="s">
        <v>10252</v>
      </c>
      <c r="AG1547" s="235" t="str">
        <f>IFERROR(VLOOKUP(작성용!A:A,RM!A:D,4,0),"-")</f>
        <v>이민서</v>
      </c>
      <c r="AH1547" s="9" t="s">
        <v>11365</v>
      </c>
      <c r="AI1547" s="231" t="s">
        <v>4949</v>
      </c>
      <c r="AJ1547" s="231" t="s">
        <v>4949</v>
      </c>
      <c r="AK1547" s="231" t="s">
        <v>3962</v>
      </c>
      <c r="AL1547" s="231">
        <v>1546</v>
      </c>
    </row>
    <row r="1548" spans="1:38" x14ac:dyDescent="0.3">
      <c r="A1548" s="225" t="s">
        <v>623</v>
      </c>
      <c r="B1548" s="225" t="s">
        <v>11359</v>
      </c>
      <c r="C1548" s="237" t="s">
        <v>10273</v>
      </c>
      <c r="D1548" s="233" t="s">
        <v>10938</v>
      </c>
      <c r="E1548" s="232" t="s">
        <v>6697</v>
      </c>
      <c r="F1548" s="236" t="s">
        <v>10268</v>
      </c>
      <c r="G1548" s="210">
        <v>0</v>
      </c>
      <c r="H1548" s="227" t="s">
        <v>4949</v>
      </c>
      <c r="I1548" s="227"/>
      <c r="J1548" s="227"/>
      <c r="K1548" s="227"/>
      <c r="L1548" s="227"/>
      <c r="M1548" s="227"/>
      <c r="N1548" s="227" t="s">
        <v>10242</v>
      </c>
      <c r="O1548" s="242" t="s">
        <v>11361</v>
      </c>
      <c r="P1548" s="242" t="s">
        <v>11362</v>
      </c>
      <c r="Q1548" s="221" t="s">
        <v>11624</v>
      </c>
      <c r="R1548" s="208" t="s">
        <v>6698</v>
      </c>
      <c r="S1548" s="209" t="s">
        <v>10939</v>
      </c>
      <c r="T1548" s="229">
        <v>45702</v>
      </c>
      <c r="U1548" s="230" t="s">
        <v>10277</v>
      </c>
      <c r="V1548" s="230" t="s">
        <v>10263</v>
      </c>
      <c r="W1548" s="230" t="s">
        <v>10263</v>
      </c>
      <c r="X1548" s="230" t="s">
        <v>10271</v>
      </c>
      <c r="Y1548" s="230"/>
      <c r="Z1548" s="230" t="s">
        <v>10264</v>
      </c>
      <c r="AA1548" s="220">
        <v>202503</v>
      </c>
      <c r="AB1548" s="239"/>
      <c r="AC1548" s="229" t="s">
        <v>10280</v>
      </c>
      <c r="AD1548" s="240" t="s">
        <v>10252</v>
      </c>
      <c r="AE1548" s="241">
        <v>0</v>
      </c>
      <c r="AF1548" s="240" t="s">
        <v>10252</v>
      </c>
      <c r="AG1548" s="235" t="str">
        <f>IFERROR(VLOOKUP(작성용!A:A,RM!A:D,4,0),"-")</f>
        <v>이민서</v>
      </c>
      <c r="AH1548" s="9" t="s">
        <v>11365</v>
      </c>
      <c r="AI1548" s="231" t="s">
        <v>4949</v>
      </c>
      <c r="AJ1548" s="231" t="s">
        <v>4949</v>
      </c>
      <c r="AK1548" s="231" t="s">
        <v>3962</v>
      </c>
      <c r="AL1548" s="231">
        <v>1547</v>
      </c>
    </row>
    <row r="1549" spans="1:38" x14ac:dyDescent="0.3">
      <c r="A1549" s="225" t="s">
        <v>623</v>
      </c>
      <c r="B1549" s="225" t="s">
        <v>11359</v>
      </c>
      <c r="C1549" s="237" t="s">
        <v>10273</v>
      </c>
      <c r="D1549" s="233" t="s">
        <v>10390</v>
      </c>
      <c r="E1549" s="232" t="s">
        <v>5864</v>
      </c>
      <c r="F1549" s="236" t="s">
        <v>10268</v>
      </c>
      <c r="G1549" s="210">
        <v>0</v>
      </c>
      <c r="H1549" s="227" t="s">
        <v>4949</v>
      </c>
      <c r="I1549" s="227"/>
      <c r="J1549" s="227"/>
      <c r="K1549" s="227"/>
      <c r="L1549" s="227"/>
      <c r="M1549" s="227"/>
      <c r="N1549" s="227" t="s">
        <v>10242</v>
      </c>
      <c r="O1549" s="242" t="s">
        <v>11361</v>
      </c>
      <c r="P1549" s="242" t="s">
        <v>11362</v>
      </c>
      <c r="Q1549" s="221" t="s">
        <v>11625</v>
      </c>
      <c r="R1549" s="208" t="s">
        <v>5865</v>
      </c>
      <c r="S1549" s="209" t="s">
        <v>11626</v>
      </c>
      <c r="T1549" s="229">
        <v>45702</v>
      </c>
      <c r="U1549" s="230" t="s">
        <v>10277</v>
      </c>
      <c r="V1549" s="230" t="s">
        <v>10263</v>
      </c>
      <c r="W1549" s="230" t="s">
        <v>10263</v>
      </c>
      <c r="X1549" s="230" t="s">
        <v>10271</v>
      </c>
      <c r="Y1549" s="230"/>
      <c r="Z1549" s="230" t="s">
        <v>10264</v>
      </c>
      <c r="AA1549" s="220">
        <v>202503</v>
      </c>
      <c r="AB1549" s="239"/>
      <c r="AC1549" s="229" t="s">
        <v>10280</v>
      </c>
      <c r="AD1549" s="240" t="s">
        <v>10252</v>
      </c>
      <c r="AE1549" s="241">
        <v>0</v>
      </c>
      <c r="AF1549" s="240" t="s">
        <v>10252</v>
      </c>
      <c r="AG1549" s="235" t="str">
        <f>IFERROR(VLOOKUP(작성용!A:A,RM!A:D,4,0),"-")</f>
        <v>이민서</v>
      </c>
      <c r="AH1549" s="9" t="s">
        <v>11365</v>
      </c>
      <c r="AI1549" s="231" t="s">
        <v>4949</v>
      </c>
      <c r="AJ1549" s="231" t="s">
        <v>4949</v>
      </c>
      <c r="AK1549" s="231" t="s">
        <v>3962</v>
      </c>
      <c r="AL1549" s="231">
        <v>1548</v>
      </c>
    </row>
    <row r="1550" spans="1:38" x14ac:dyDescent="0.3">
      <c r="A1550" s="225" t="s">
        <v>623</v>
      </c>
      <c r="B1550" s="225" t="s">
        <v>11359</v>
      </c>
      <c r="C1550" s="237" t="s">
        <v>10273</v>
      </c>
      <c r="D1550" s="233" t="s">
        <v>11627</v>
      </c>
      <c r="E1550" s="232" t="s">
        <v>6699</v>
      </c>
      <c r="F1550" s="236" t="s">
        <v>10268</v>
      </c>
      <c r="G1550" s="210">
        <v>0</v>
      </c>
      <c r="H1550" s="227" t="s">
        <v>4949</v>
      </c>
      <c r="I1550" s="227"/>
      <c r="J1550" s="227"/>
      <c r="K1550" s="227"/>
      <c r="L1550" s="227"/>
      <c r="M1550" s="227"/>
      <c r="N1550" s="227" t="s">
        <v>10242</v>
      </c>
      <c r="O1550" s="242" t="s">
        <v>11361</v>
      </c>
      <c r="P1550" s="242" t="s">
        <v>11362</v>
      </c>
      <c r="Q1550" s="221" t="s">
        <v>11628</v>
      </c>
      <c r="R1550" s="208" t="s">
        <v>6700</v>
      </c>
      <c r="S1550" s="209" t="s">
        <v>11629</v>
      </c>
      <c r="T1550" s="229">
        <v>45702</v>
      </c>
      <c r="U1550" s="230" t="s">
        <v>10277</v>
      </c>
      <c r="V1550" s="230" t="s">
        <v>10263</v>
      </c>
      <c r="W1550" s="230" t="s">
        <v>10263</v>
      </c>
      <c r="X1550" s="230" t="s">
        <v>10271</v>
      </c>
      <c r="Y1550" s="230"/>
      <c r="Z1550" s="230" t="s">
        <v>10264</v>
      </c>
      <c r="AA1550" s="220">
        <v>202503</v>
      </c>
      <c r="AB1550" s="239"/>
      <c r="AC1550" s="229" t="s">
        <v>10280</v>
      </c>
      <c r="AD1550" s="240" t="s">
        <v>10252</v>
      </c>
      <c r="AE1550" s="241">
        <v>0</v>
      </c>
      <c r="AF1550" s="240" t="s">
        <v>10252</v>
      </c>
      <c r="AG1550" s="235" t="str">
        <f>IFERROR(VLOOKUP(작성용!A:A,RM!A:D,4,0),"-")</f>
        <v>이민서</v>
      </c>
      <c r="AH1550" s="9" t="s">
        <v>11365</v>
      </c>
      <c r="AI1550" s="231" t="s">
        <v>4949</v>
      </c>
      <c r="AJ1550" s="231" t="s">
        <v>4949</v>
      </c>
      <c r="AK1550" s="231" t="s">
        <v>3962</v>
      </c>
      <c r="AL1550" s="231">
        <v>1549</v>
      </c>
    </row>
    <row r="1551" spans="1:38" x14ac:dyDescent="0.3">
      <c r="A1551" s="225" t="s">
        <v>623</v>
      </c>
      <c r="B1551" s="225" t="s">
        <v>11359</v>
      </c>
      <c r="C1551" s="237" t="s">
        <v>10273</v>
      </c>
      <c r="D1551" s="233" t="s">
        <v>11630</v>
      </c>
      <c r="E1551" s="232" t="s">
        <v>6701</v>
      </c>
      <c r="F1551" s="236" t="s">
        <v>10268</v>
      </c>
      <c r="G1551" s="210">
        <v>0</v>
      </c>
      <c r="H1551" s="227" t="s">
        <v>4949</v>
      </c>
      <c r="I1551" s="227"/>
      <c r="J1551" s="227"/>
      <c r="K1551" s="227"/>
      <c r="L1551" s="227"/>
      <c r="M1551" s="227"/>
      <c r="N1551" s="227" t="s">
        <v>10242</v>
      </c>
      <c r="O1551" s="242" t="s">
        <v>11361</v>
      </c>
      <c r="P1551" s="242" t="s">
        <v>11362</v>
      </c>
      <c r="Q1551" s="221" t="s">
        <v>11631</v>
      </c>
      <c r="R1551" s="208" t="s">
        <v>6702</v>
      </c>
      <c r="S1551" s="209" t="s">
        <v>11632</v>
      </c>
      <c r="T1551" s="229">
        <v>45702</v>
      </c>
      <c r="U1551" s="230" t="s">
        <v>10277</v>
      </c>
      <c r="V1551" s="230" t="s">
        <v>10263</v>
      </c>
      <c r="W1551" s="230" t="s">
        <v>10263</v>
      </c>
      <c r="X1551" s="230" t="s">
        <v>10271</v>
      </c>
      <c r="Y1551" s="230"/>
      <c r="Z1551" s="230" t="s">
        <v>10264</v>
      </c>
      <c r="AA1551" s="220">
        <v>202503</v>
      </c>
      <c r="AB1551" s="239"/>
      <c r="AC1551" s="229" t="s">
        <v>10280</v>
      </c>
      <c r="AD1551" s="240" t="s">
        <v>10252</v>
      </c>
      <c r="AE1551" s="241">
        <v>0</v>
      </c>
      <c r="AF1551" s="240" t="s">
        <v>10252</v>
      </c>
      <c r="AG1551" s="235" t="str">
        <f>IFERROR(VLOOKUP(작성용!A:A,RM!A:D,4,0),"-")</f>
        <v>이민서</v>
      </c>
      <c r="AH1551" s="9" t="s">
        <v>11365</v>
      </c>
      <c r="AI1551" s="231" t="s">
        <v>4949</v>
      </c>
      <c r="AJ1551" s="231" t="s">
        <v>4949</v>
      </c>
      <c r="AK1551" s="231" t="s">
        <v>3962</v>
      </c>
      <c r="AL1551" s="231">
        <v>1550</v>
      </c>
    </row>
    <row r="1552" spans="1:38" x14ac:dyDescent="0.3">
      <c r="A1552" s="225" t="s">
        <v>623</v>
      </c>
      <c r="B1552" s="225" t="s">
        <v>11359</v>
      </c>
      <c r="C1552" s="237" t="s">
        <v>10273</v>
      </c>
      <c r="D1552" s="233" t="s">
        <v>11633</v>
      </c>
      <c r="E1552" s="232" t="s">
        <v>5947</v>
      </c>
      <c r="F1552" s="236" t="s">
        <v>10268</v>
      </c>
      <c r="G1552" s="210">
        <v>0</v>
      </c>
      <c r="H1552" s="227" t="s">
        <v>4949</v>
      </c>
      <c r="I1552" s="227"/>
      <c r="J1552" s="227"/>
      <c r="K1552" s="227"/>
      <c r="L1552" s="227"/>
      <c r="M1552" s="227"/>
      <c r="N1552" s="227" t="s">
        <v>10242</v>
      </c>
      <c r="O1552" s="242" t="s">
        <v>11361</v>
      </c>
      <c r="P1552" s="242" t="s">
        <v>11362</v>
      </c>
      <c r="Q1552" s="221" t="s">
        <v>11634</v>
      </c>
      <c r="R1552" s="208" t="s">
        <v>5948</v>
      </c>
      <c r="S1552" s="209" t="s">
        <v>11635</v>
      </c>
      <c r="T1552" s="229">
        <v>45702</v>
      </c>
      <c r="U1552" s="230" t="s">
        <v>10277</v>
      </c>
      <c r="V1552" s="230" t="s">
        <v>10263</v>
      </c>
      <c r="W1552" s="230" t="s">
        <v>10263</v>
      </c>
      <c r="X1552" s="230" t="s">
        <v>10271</v>
      </c>
      <c r="Y1552" s="230"/>
      <c r="Z1552" s="230" t="s">
        <v>10264</v>
      </c>
      <c r="AA1552" s="220">
        <v>202503</v>
      </c>
      <c r="AB1552" s="239"/>
      <c r="AC1552" s="229" t="s">
        <v>10280</v>
      </c>
      <c r="AD1552" s="240" t="s">
        <v>10252</v>
      </c>
      <c r="AE1552" s="241">
        <v>0</v>
      </c>
      <c r="AF1552" s="240" t="s">
        <v>10252</v>
      </c>
      <c r="AG1552" s="235" t="str">
        <f>IFERROR(VLOOKUP(작성용!A:A,RM!A:D,4,0),"-")</f>
        <v>이민서</v>
      </c>
      <c r="AH1552" s="9" t="s">
        <v>11365</v>
      </c>
      <c r="AI1552" s="231" t="s">
        <v>4949</v>
      </c>
      <c r="AJ1552" s="231" t="s">
        <v>4949</v>
      </c>
      <c r="AK1552" s="231" t="s">
        <v>3962</v>
      </c>
      <c r="AL1552" s="231">
        <v>1551</v>
      </c>
    </row>
    <row r="1553" spans="1:38" x14ac:dyDescent="0.3">
      <c r="A1553" s="225" t="s">
        <v>623</v>
      </c>
      <c r="B1553" s="225" t="s">
        <v>11359</v>
      </c>
      <c r="C1553" s="237" t="s">
        <v>10273</v>
      </c>
      <c r="D1553" s="233" t="s">
        <v>11636</v>
      </c>
      <c r="E1553" s="232" t="s">
        <v>6703</v>
      </c>
      <c r="F1553" s="236" t="s">
        <v>10268</v>
      </c>
      <c r="G1553" s="210">
        <v>0</v>
      </c>
      <c r="H1553" s="227" t="s">
        <v>4949</v>
      </c>
      <c r="I1553" s="227"/>
      <c r="J1553" s="227"/>
      <c r="K1553" s="227"/>
      <c r="L1553" s="227"/>
      <c r="M1553" s="227"/>
      <c r="N1553" s="227" t="s">
        <v>10242</v>
      </c>
      <c r="O1553" s="242" t="s">
        <v>11361</v>
      </c>
      <c r="P1553" s="242" t="s">
        <v>11362</v>
      </c>
      <c r="Q1553" s="221" t="s">
        <v>11637</v>
      </c>
      <c r="R1553" s="208" t="s">
        <v>6704</v>
      </c>
      <c r="S1553" s="209" t="s">
        <v>11638</v>
      </c>
      <c r="T1553" s="229">
        <v>45702</v>
      </c>
      <c r="U1553" s="230" t="s">
        <v>10277</v>
      </c>
      <c r="V1553" s="230" t="s">
        <v>10263</v>
      </c>
      <c r="W1553" s="230" t="s">
        <v>10263</v>
      </c>
      <c r="X1553" s="230" t="s">
        <v>10271</v>
      </c>
      <c r="Y1553" s="230"/>
      <c r="Z1553" s="230" t="s">
        <v>10264</v>
      </c>
      <c r="AA1553" s="220">
        <v>202503</v>
      </c>
      <c r="AB1553" s="239"/>
      <c r="AC1553" s="229" t="s">
        <v>10280</v>
      </c>
      <c r="AD1553" s="240" t="s">
        <v>10252</v>
      </c>
      <c r="AE1553" s="241">
        <v>0</v>
      </c>
      <c r="AF1553" s="240" t="s">
        <v>10252</v>
      </c>
      <c r="AG1553" s="235" t="str">
        <f>IFERROR(VLOOKUP(작성용!A:A,RM!A:D,4,0),"-")</f>
        <v>이민서</v>
      </c>
      <c r="AH1553" s="9" t="s">
        <v>11365</v>
      </c>
      <c r="AI1553" s="231" t="s">
        <v>4949</v>
      </c>
      <c r="AJ1553" s="231" t="s">
        <v>4949</v>
      </c>
      <c r="AK1553" s="231" t="s">
        <v>3962</v>
      </c>
      <c r="AL1553" s="231">
        <v>1552</v>
      </c>
    </row>
    <row r="1554" spans="1:38" x14ac:dyDescent="0.3">
      <c r="A1554" s="225" t="s">
        <v>623</v>
      </c>
      <c r="B1554" s="225" t="s">
        <v>11359</v>
      </c>
      <c r="C1554" s="237" t="s">
        <v>10273</v>
      </c>
      <c r="D1554" s="233" t="s">
        <v>11639</v>
      </c>
      <c r="E1554" s="232" t="s">
        <v>5473</v>
      </c>
      <c r="F1554" s="236" t="s">
        <v>10268</v>
      </c>
      <c r="G1554" s="210">
        <v>0</v>
      </c>
      <c r="H1554" s="227" t="s">
        <v>4949</v>
      </c>
      <c r="I1554" s="227"/>
      <c r="J1554" s="227"/>
      <c r="K1554" s="227"/>
      <c r="L1554" s="227"/>
      <c r="M1554" s="227"/>
      <c r="N1554" s="227" t="s">
        <v>10242</v>
      </c>
      <c r="O1554" s="242" t="s">
        <v>11361</v>
      </c>
      <c r="P1554" s="242" t="s">
        <v>11362</v>
      </c>
      <c r="Q1554" s="221" t="s">
        <v>11640</v>
      </c>
      <c r="R1554" s="208" t="s">
        <v>5452</v>
      </c>
      <c r="S1554" s="209" t="s">
        <v>11641</v>
      </c>
      <c r="T1554" s="229">
        <v>45702</v>
      </c>
      <c r="U1554" s="230" t="s">
        <v>10277</v>
      </c>
      <c r="V1554" s="230" t="s">
        <v>10263</v>
      </c>
      <c r="W1554" s="230" t="s">
        <v>10263</v>
      </c>
      <c r="X1554" s="230" t="s">
        <v>10271</v>
      </c>
      <c r="Y1554" s="230"/>
      <c r="Z1554" s="230" t="s">
        <v>10264</v>
      </c>
      <c r="AA1554" s="220">
        <v>202503</v>
      </c>
      <c r="AB1554" s="239"/>
      <c r="AC1554" s="229" t="s">
        <v>10280</v>
      </c>
      <c r="AD1554" s="240" t="s">
        <v>10252</v>
      </c>
      <c r="AE1554" s="241">
        <v>0</v>
      </c>
      <c r="AF1554" s="240" t="s">
        <v>10252</v>
      </c>
      <c r="AG1554" s="235" t="str">
        <f>IFERROR(VLOOKUP(작성용!A:A,RM!A:D,4,0),"-")</f>
        <v>이민서</v>
      </c>
      <c r="AH1554" s="9" t="s">
        <v>11365</v>
      </c>
      <c r="AI1554" s="231" t="s">
        <v>4949</v>
      </c>
      <c r="AJ1554" s="231" t="s">
        <v>4949</v>
      </c>
      <c r="AK1554" s="231" t="s">
        <v>3962</v>
      </c>
      <c r="AL1554" s="231">
        <v>1553</v>
      </c>
    </row>
    <row r="1555" spans="1:38" x14ac:dyDescent="0.3">
      <c r="A1555" s="225" t="s">
        <v>623</v>
      </c>
      <c r="B1555" s="225" t="s">
        <v>11359</v>
      </c>
      <c r="C1555" s="237" t="s">
        <v>4021</v>
      </c>
      <c r="D1555" s="233" t="s">
        <v>11642</v>
      </c>
      <c r="E1555" s="232" t="s">
        <v>11643</v>
      </c>
      <c r="F1555" s="236" t="s">
        <v>10268</v>
      </c>
      <c r="G1555" s="210">
        <v>0</v>
      </c>
      <c r="H1555" s="227" t="s">
        <v>4949</v>
      </c>
      <c r="I1555" s="227"/>
      <c r="J1555" s="227"/>
      <c r="K1555" s="227"/>
      <c r="L1555" s="227"/>
      <c r="M1555" s="227"/>
      <c r="N1555" s="227" t="s">
        <v>10242</v>
      </c>
      <c r="O1555" s="242" t="s">
        <v>11361</v>
      </c>
      <c r="P1555" s="242" t="s">
        <v>11362</v>
      </c>
      <c r="Q1555" s="221" t="s">
        <v>11640</v>
      </c>
      <c r="R1555" s="208" t="s">
        <v>5452</v>
      </c>
      <c r="S1555" s="209" t="s">
        <v>11641</v>
      </c>
      <c r="T1555" s="229">
        <v>45702</v>
      </c>
      <c r="U1555" s="230" t="s">
        <v>10277</v>
      </c>
      <c r="V1555" s="230" t="s">
        <v>10263</v>
      </c>
      <c r="W1555" s="230" t="s">
        <v>10263</v>
      </c>
      <c r="X1555" s="230" t="s">
        <v>10271</v>
      </c>
      <c r="Y1555" s="230"/>
      <c r="Z1555" s="230" t="s">
        <v>10264</v>
      </c>
      <c r="AA1555" s="220">
        <v>202503</v>
      </c>
      <c r="AB1555" s="239"/>
      <c r="AC1555" s="229" t="s">
        <v>10280</v>
      </c>
      <c r="AD1555" s="240" t="s">
        <v>10252</v>
      </c>
      <c r="AE1555" s="241">
        <v>0</v>
      </c>
      <c r="AF1555" s="240" t="s">
        <v>10252</v>
      </c>
      <c r="AG1555" s="235" t="str">
        <f>IFERROR(VLOOKUP(작성용!A:A,RM!A:D,4,0),"-")</f>
        <v>이민서</v>
      </c>
      <c r="AH1555" s="9" t="s">
        <v>11365</v>
      </c>
      <c r="AI1555" s="231" t="s">
        <v>4949</v>
      </c>
      <c r="AJ1555" s="231" t="s">
        <v>4949</v>
      </c>
      <c r="AK1555" s="231" t="s">
        <v>3962</v>
      </c>
      <c r="AL1555" s="231">
        <v>1554</v>
      </c>
    </row>
    <row r="1556" spans="1:38" x14ac:dyDescent="0.3">
      <c r="A1556" s="218" t="s">
        <v>2826</v>
      </c>
      <c r="B1556" s="218" t="s">
        <v>11644</v>
      </c>
      <c r="C1556" s="237" t="s">
        <v>10273</v>
      </c>
      <c r="D1556" s="233" t="s">
        <v>11645</v>
      </c>
      <c r="E1556" s="232" t="s">
        <v>11646</v>
      </c>
      <c r="F1556" s="236" t="s">
        <v>10268</v>
      </c>
      <c r="G1556" s="210">
        <v>0</v>
      </c>
      <c r="H1556" s="227" t="s">
        <v>4949</v>
      </c>
      <c r="I1556" s="227"/>
      <c r="J1556" s="227"/>
      <c r="K1556" s="227"/>
      <c r="L1556" s="227"/>
      <c r="M1556" s="227"/>
      <c r="N1556" s="227" t="s">
        <v>10572</v>
      </c>
      <c r="O1556" s="242" t="s">
        <v>11647</v>
      </c>
      <c r="P1556" s="242" t="s">
        <v>11648</v>
      </c>
      <c r="Q1556" s="221" t="s">
        <v>11649</v>
      </c>
      <c r="R1556" s="208" t="s">
        <v>7404</v>
      </c>
      <c r="S1556" s="209" t="s">
        <v>11650</v>
      </c>
      <c r="T1556" s="229">
        <v>45702</v>
      </c>
      <c r="U1556" s="230" t="s">
        <v>10277</v>
      </c>
      <c r="V1556" s="230" t="s">
        <v>10263</v>
      </c>
      <c r="W1556" s="230" t="s">
        <v>10263</v>
      </c>
      <c r="X1556" s="230" t="s">
        <v>10271</v>
      </c>
      <c r="Y1556" s="230"/>
      <c r="Z1556" s="230" t="s">
        <v>10264</v>
      </c>
      <c r="AA1556" s="220">
        <v>202503</v>
      </c>
      <c r="AB1556" s="239"/>
      <c r="AC1556" s="240" t="s">
        <v>10280</v>
      </c>
      <c r="AD1556" s="240" t="s">
        <v>10252</v>
      </c>
      <c r="AE1556" s="241">
        <v>0</v>
      </c>
      <c r="AF1556" s="240" t="s">
        <v>11651</v>
      </c>
      <c r="AG1556" s="235" t="str">
        <f>IFERROR(VLOOKUP(작성용!A:A,RM!A:D,4,0),"-")</f>
        <v>이민서</v>
      </c>
      <c r="AH1556" s="9" t="s">
        <v>11365</v>
      </c>
      <c r="AI1556" s="231" t="s">
        <v>4949</v>
      </c>
      <c r="AJ1556" s="231" t="s">
        <v>4949</v>
      </c>
      <c r="AK1556" s="231" t="s">
        <v>3962</v>
      </c>
      <c r="AL1556" s="231">
        <v>1555</v>
      </c>
    </row>
    <row r="1557" spans="1:38" x14ac:dyDescent="0.3">
      <c r="A1557" s="218" t="s">
        <v>2826</v>
      </c>
      <c r="B1557" s="218" t="s">
        <v>11644</v>
      </c>
      <c r="C1557" s="237" t="s">
        <v>10273</v>
      </c>
      <c r="D1557" s="233" t="s">
        <v>11652</v>
      </c>
      <c r="E1557" s="232" t="s">
        <v>11653</v>
      </c>
      <c r="F1557" s="236" t="s">
        <v>10268</v>
      </c>
      <c r="G1557" s="210">
        <v>0</v>
      </c>
      <c r="H1557" s="227" t="s">
        <v>4949</v>
      </c>
      <c r="I1557" s="227"/>
      <c r="J1557" s="227"/>
      <c r="K1557" s="227"/>
      <c r="L1557" s="227"/>
      <c r="M1557" s="227"/>
      <c r="N1557" s="227" t="s">
        <v>10572</v>
      </c>
      <c r="O1557" s="242" t="s">
        <v>11647</v>
      </c>
      <c r="P1557" s="242" t="s">
        <v>11648</v>
      </c>
      <c r="Q1557" s="221" t="s">
        <v>11649</v>
      </c>
      <c r="R1557" s="208" t="s">
        <v>7405</v>
      </c>
      <c r="S1557" s="209" t="s">
        <v>11654</v>
      </c>
      <c r="T1557" s="229">
        <v>45702</v>
      </c>
      <c r="U1557" s="230" t="s">
        <v>10277</v>
      </c>
      <c r="V1557" s="230" t="s">
        <v>10263</v>
      </c>
      <c r="W1557" s="230" t="s">
        <v>10263</v>
      </c>
      <c r="X1557" s="230" t="s">
        <v>10271</v>
      </c>
      <c r="Y1557" s="230"/>
      <c r="Z1557" s="230" t="s">
        <v>10264</v>
      </c>
      <c r="AA1557" s="220">
        <v>202503</v>
      </c>
      <c r="AB1557" s="239"/>
      <c r="AC1557" s="240" t="s">
        <v>10280</v>
      </c>
      <c r="AD1557" s="240" t="s">
        <v>10252</v>
      </c>
      <c r="AE1557" s="241">
        <v>0</v>
      </c>
      <c r="AF1557" s="240" t="s">
        <v>11655</v>
      </c>
      <c r="AG1557" s="235" t="str">
        <f>IFERROR(VLOOKUP(작성용!A:A,RM!A:D,4,0),"-")</f>
        <v>이민서</v>
      </c>
      <c r="AH1557" s="9" t="s">
        <v>11365</v>
      </c>
      <c r="AI1557" s="231" t="s">
        <v>4949</v>
      </c>
      <c r="AJ1557" s="231" t="s">
        <v>4949</v>
      </c>
      <c r="AK1557" s="231" t="s">
        <v>3962</v>
      </c>
      <c r="AL1557" s="231">
        <v>1556</v>
      </c>
    </row>
    <row r="1558" spans="1:38" x14ac:dyDescent="0.3">
      <c r="A1558" s="218" t="s">
        <v>2826</v>
      </c>
      <c r="B1558" s="218" t="s">
        <v>11644</v>
      </c>
      <c r="C1558" s="237" t="s">
        <v>10273</v>
      </c>
      <c r="D1558" s="233" t="s">
        <v>11656</v>
      </c>
      <c r="E1558" s="232" t="s">
        <v>11657</v>
      </c>
      <c r="F1558" s="236" t="s">
        <v>10268</v>
      </c>
      <c r="G1558" s="210">
        <v>0</v>
      </c>
      <c r="H1558" s="227" t="s">
        <v>4949</v>
      </c>
      <c r="I1558" s="227"/>
      <c r="J1558" s="227"/>
      <c r="K1558" s="227"/>
      <c r="L1558" s="227"/>
      <c r="M1558" s="227"/>
      <c r="N1558" s="227" t="s">
        <v>10572</v>
      </c>
      <c r="O1558" s="242" t="s">
        <v>11647</v>
      </c>
      <c r="P1558" s="242" t="s">
        <v>11648</v>
      </c>
      <c r="Q1558" s="221" t="s">
        <v>11649</v>
      </c>
      <c r="R1558" s="208" t="s">
        <v>7406</v>
      </c>
      <c r="S1558" s="209" t="s">
        <v>11656</v>
      </c>
      <c r="T1558" s="229">
        <v>45702</v>
      </c>
      <c r="U1558" s="230" t="s">
        <v>10277</v>
      </c>
      <c r="V1558" s="230" t="s">
        <v>10263</v>
      </c>
      <c r="W1558" s="230" t="s">
        <v>10263</v>
      </c>
      <c r="X1558" s="230" t="s">
        <v>10271</v>
      </c>
      <c r="Y1558" s="230"/>
      <c r="Z1558" s="230" t="s">
        <v>10264</v>
      </c>
      <c r="AA1558" s="220">
        <v>202503</v>
      </c>
      <c r="AB1558" s="239"/>
      <c r="AC1558" s="240" t="s">
        <v>10280</v>
      </c>
      <c r="AD1558" s="240" t="s">
        <v>10252</v>
      </c>
      <c r="AE1558" s="241">
        <v>0</v>
      </c>
      <c r="AF1558" s="240" t="s">
        <v>11658</v>
      </c>
      <c r="AG1558" s="235" t="str">
        <f>IFERROR(VLOOKUP(작성용!A:A,RM!A:D,4,0),"-")</f>
        <v>이민서</v>
      </c>
      <c r="AH1558" s="9" t="s">
        <v>11365</v>
      </c>
      <c r="AI1558" s="231" t="s">
        <v>4949</v>
      </c>
      <c r="AJ1558" s="231" t="s">
        <v>4949</v>
      </c>
      <c r="AK1558" s="231" t="s">
        <v>3962</v>
      </c>
      <c r="AL1558" s="231">
        <v>1557</v>
      </c>
    </row>
    <row r="1559" spans="1:38" x14ac:dyDescent="0.3">
      <c r="A1559" s="218" t="s">
        <v>2826</v>
      </c>
      <c r="B1559" s="218" t="s">
        <v>11644</v>
      </c>
      <c r="C1559" s="237" t="s">
        <v>10273</v>
      </c>
      <c r="D1559" s="233" t="s">
        <v>11659</v>
      </c>
      <c r="E1559" s="232" t="s">
        <v>11660</v>
      </c>
      <c r="F1559" s="236" t="s">
        <v>10268</v>
      </c>
      <c r="G1559" s="210">
        <v>0</v>
      </c>
      <c r="H1559" s="227" t="s">
        <v>4949</v>
      </c>
      <c r="I1559" s="227"/>
      <c r="J1559" s="227"/>
      <c r="K1559" s="227"/>
      <c r="L1559" s="227"/>
      <c r="M1559" s="227"/>
      <c r="N1559" s="227" t="s">
        <v>10572</v>
      </c>
      <c r="O1559" s="242" t="s">
        <v>11647</v>
      </c>
      <c r="P1559" s="242" t="s">
        <v>11648</v>
      </c>
      <c r="Q1559" s="221" t="s">
        <v>11649</v>
      </c>
      <c r="R1559" s="208" t="s">
        <v>7407</v>
      </c>
      <c r="S1559" s="209" t="s">
        <v>11661</v>
      </c>
      <c r="T1559" s="229">
        <v>45702</v>
      </c>
      <c r="U1559" s="230" t="s">
        <v>10277</v>
      </c>
      <c r="V1559" s="230" t="s">
        <v>10263</v>
      </c>
      <c r="W1559" s="230" t="s">
        <v>10263</v>
      </c>
      <c r="X1559" s="230" t="s">
        <v>10271</v>
      </c>
      <c r="Y1559" s="230"/>
      <c r="Z1559" s="230" t="s">
        <v>10264</v>
      </c>
      <c r="AA1559" s="220">
        <v>202503</v>
      </c>
      <c r="AB1559" s="239"/>
      <c r="AC1559" s="240" t="s">
        <v>10280</v>
      </c>
      <c r="AD1559" s="240" t="s">
        <v>10252</v>
      </c>
      <c r="AE1559" s="241">
        <v>0</v>
      </c>
      <c r="AF1559" s="240" t="s">
        <v>11662</v>
      </c>
      <c r="AG1559" s="235" t="str">
        <f>IFERROR(VLOOKUP(작성용!A:A,RM!A:D,4,0),"-")</f>
        <v>이민서</v>
      </c>
      <c r="AH1559" s="9" t="s">
        <v>11365</v>
      </c>
      <c r="AI1559" s="231" t="s">
        <v>4949</v>
      </c>
      <c r="AJ1559" s="231" t="s">
        <v>4949</v>
      </c>
      <c r="AK1559" s="231" t="s">
        <v>3962</v>
      </c>
      <c r="AL1559" s="231">
        <v>1558</v>
      </c>
    </row>
    <row r="1560" spans="1:38" x14ac:dyDescent="0.3">
      <c r="A1560" s="218" t="s">
        <v>2826</v>
      </c>
      <c r="B1560" s="218" t="s">
        <v>11644</v>
      </c>
      <c r="C1560" s="237" t="s">
        <v>10273</v>
      </c>
      <c r="D1560" s="233" t="s">
        <v>11663</v>
      </c>
      <c r="E1560" s="232" t="s">
        <v>11664</v>
      </c>
      <c r="F1560" s="236" t="s">
        <v>10268</v>
      </c>
      <c r="G1560" s="210">
        <v>0</v>
      </c>
      <c r="H1560" s="227" t="s">
        <v>4949</v>
      </c>
      <c r="I1560" s="227"/>
      <c r="J1560" s="227"/>
      <c r="K1560" s="227"/>
      <c r="L1560" s="227"/>
      <c r="M1560" s="227"/>
      <c r="N1560" s="227" t="s">
        <v>10572</v>
      </c>
      <c r="O1560" s="242" t="s">
        <v>11647</v>
      </c>
      <c r="P1560" s="242" t="s">
        <v>11648</v>
      </c>
      <c r="Q1560" s="221" t="s">
        <v>11649</v>
      </c>
      <c r="R1560" s="208" t="s">
        <v>7408</v>
      </c>
      <c r="S1560" s="209" t="s">
        <v>11665</v>
      </c>
      <c r="T1560" s="229">
        <v>45702</v>
      </c>
      <c r="U1560" s="230" t="s">
        <v>10277</v>
      </c>
      <c r="V1560" s="230" t="s">
        <v>10263</v>
      </c>
      <c r="W1560" s="230" t="s">
        <v>10263</v>
      </c>
      <c r="X1560" s="230" t="s">
        <v>10271</v>
      </c>
      <c r="Y1560" s="230"/>
      <c r="Z1560" s="230" t="s">
        <v>10264</v>
      </c>
      <c r="AA1560" s="220">
        <v>202503</v>
      </c>
      <c r="AB1560" s="239"/>
      <c r="AC1560" s="240" t="s">
        <v>10280</v>
      </c>
      <c r="AD1560" s="240" t="s">
        <v>10252</v>
      </c>
      <c r="AE1560" s="241">
        <v>0</v>
      </c>
      <c r="AF1560" s="240" t="s">
        <v>11666</v>
      </c>
      <c r="AG1560" s="235" t="str">
        <f>IFERROR(VLOOKUP(작성용!A:A,RM!A:D,4,0),"-")</f>
        <v>이민서</v>
      </c>
      <c r="AH1560" s="9" t="s">
        <v>11365</v>
      </c>
      <c r="AI1560" s="231" t="s">
        <v>4949</v>
      </c>
      <c r="AJ1560" s="231" t="s">
        <v>4949</v>
      </c>
      <c r="AK1560" s="231" t="s">
        <v>3962</v>
      </c>
      <c r="AL1560" s="231">
        <v>1559</v>
      </c>
    </row>
    <row r="1561" spans="1:38" x14ac:dyDescent="0.3">
      <c r="A1561" s="218" t="s">
        <v>2826</v>
      </c>
      <c r="B1561" s="218" t="s">
        <v>11644</v>
      </c>
      <c r="C1561" s="237" t="s">
        <v>10273</v>
      </c>
      <c r="D1561" s="233" t="s">
        <v>11667</v>
      </c>
      <c r="E1561" s="232" t="s">
        <v>11668</v>
      </c>
      <c r="F1561" s="236" t="s">
        <v>10268</v>
      </c>
      <c r="G1561" s="210">
        <v>0</v>
      </c>
      <c r="H1561" s="227" t="s">
        <v>4949</v>
      </c>
      <c r="I1561" s="227"/>
      <c r="J1561" s="227"/>
      <c r="K1561" s="227"/>
      <c r="L1561" s="227"/>
      <c r="M1561" s="227"/>
      <c r="N1561" s="227" t="s">
        <v>10572</v>
      </c>
      <c r="O1561" s="242" t="s">
        <v>11647</v>
      </c>
      <c r="P1561" s="242" t="s">
        <v>11648</v>
      </c>
      <c r="Q1561" s="221" t="s">
        <v>11649</v>
      </c>
      <c r="R1561" s="208" t="s">
        <v>7409</v>
      </c>
      <c r="S1561" s="209" t="s">
        <v>11669</v>
      </c>
      <c r="T1561" s="229">
        <v>45702</v>
      </c>
      <c r="U1561" s="230" t="s">
        <v>10277</v>
      </c>
      <c r="V1561" s="230" t="s">
        <v>10263</v>
      </c>
      <c r="W1561" s="230" t="s">
        <v>10263</v>
      </c>
      <c r="X1561" s="230" t="s">
        <v>10271</v>
      </c>
      <c r="Y1561" s="230"/>
      <c r="Z1561" s="230" t="s">
        <v>10264</v>
      </c>
      <c r="AA1561" s="220">
        <v>202503</v>
      </c>
      <c r="AB1561" s="239"/>
      <c r="AC1561" s="240" t="s">
        <v>10280</v>
      </c>
      <c r="AD1561" s="240" t="s">
        <v>10252</v>
      </c>
      <c r="AE1561" s="241">
        <v>0</v>
      </c>
      <c r="AF1561" s="240" t="s">
        <v>11670</v>
      </c>
      <c r="AG1561" s="235" t="str">
        <f>IFERROR(VLOOKUP(작성용!A:A,RM!A:D,4,0),"-")</f>
        <v>이민서</v>
      </c>
      <c r="AH1561" s="9" t="s">
        <v>11365</v>
      </c>
      <c r="AI1561" s="231" t="s">
        <v>4949</v>
      </c>
      <c r="AJ1561" s="231" t="s">
        <v>4949</v>
      </c>
      <c r="AK1561" s="231" t="s">
        <v>3962</v>
      </c>
      <c r="AL1561" s="231">
        <v>1560</v>
      </c>
    </row>
    <row r="1562" spans="1:38" x14ac:dyDescent="0.3">
      <c r="A1562" s="218" t="s">
        <v>2826</v>
      </c>
      <c r="B1562" s="218" t="s">
        <v>11644</v>
      </c>
      <c r="C1562" s="237" t="s">
        <v>10273</v>
      </c>
      <c r="D1562" s="233" t="s">
        <v>10318</v>
      </c>
      <c r="E1562" s="232" t="s">
        <v>11671</v>
      </c>
      <c r="F1562" s="236" t="s">
        <v>10268</v>
      </c>
      <c r="G1562" s="210">
        <v>0</v>
      </c>
      <c r="H1562" s="227" t="s">
        <v>4949</v>
      </c>
      <c r="I1562" s="227"/>
      <c r="J1562" s="227"/>
      <c r="K1562" s="227"/>
      <c r="L1562" s="227"/>
      <c r="M1562" s="227"/>
      <c r="N1562" s="227" t="s">
        <v>10572</v>
      </c>
      <c r="O1562" s="242" t="s">
        <v>11647</v>
      </c>
      <c r="P1562" s="242" t="s">
        <v>11648</v>
      </c>
      <c r="Q1562" s="221" t="s">
        <v>11649</v>
      </c>
      <c r="R1562" s="208" t="s">
        <v>6043</v>
      </c>
      <c r="S1562" s="209" t="s">
        <v>11672</v>
      </c>
      <c r="T1562" s="229">
        <v>45702</v>
      </c>
      <c r="U1562" s="230" t="s">
        <v>10277</v>
      </c>
      <c r="V1562" s="230" t="s">
        <v>10263</v>
      </c>
      <c r="W1562" s="230" t="s">
        <v>10263</v>
      </c>
      <c r="X1562" s="230" t="s">
        <v>10271</v>
      </c>
      <c r="Y1562" s="230"/>
      <c r="Z1562" s="230" t="s">
        <v>10264</v>
      </c>
      <c r="AA1562" s="220">
        <v>202503</v>
      </c>
      <c r="AB1562" s="239"/>
      <c r="AC1562" s="240" t="s">
        <v>10280</v>
      </c>
      <c r="AD1562" s="240" t="s">
        <v>10252</v>
      </c>
      <c r="AE1562" s="241">
        <v>0</v>
      </c>
      <c r="AF1562" s="240" t="s">
        <v>11673</v>
      </c>
      <c r="AG1562" s="235" t="str">
        <f>IFERROR(VLOOKUP(작성용!A:A,RM!A:D,4,0),"-")</f>
        <v>이민서</v>
      </c>
      <c r="AH1562" s="9" t="s">
        <v>11365</v>
      </c>
      <c r="AI1562" s="231" t="s">
        <v>4949</v>
      </c>
      <c r="AJ1562" s="231" t="s">
        <v>4949</v>
      </c>
      <c r="AK1562" s="231" t="s">
        <v>3962</v>
      </c>
      <c r="AL1562" s="231">
        <v>1561</v>
      </c>
    </row>
    <row r="1563" spans="1:38" x14ac:dyDescent="0.3">
      <c r="A1563" s="218" t="s">
        <v>2826</v>
      </c>
      <c r="B1563" s="218" t="s">
        <v>11644</v>
      </c>
      <c r="C1563" s="237" t="s">
        <v>10273</v>
      </c>
      <c r="D1563" s="233" t="s">
        <v>11674</v>
      </c>
      <c r="E1563" s="232" t="s">
        <v>11675</v>
      </c>
      <c r="F1563" s="236" t="s">
        <v>10268</v>
      </c>
      <c r="G1563" s="210">
        <v>0</v>
      </c>
      <c r="H1563" s="227" t="s">
        <v>4949</v>
      </c>
      <c r="I1563" s="227"/>
      <c r="J1563" s="227"/>
      <c r="K1563" s="227"/>
      <c r="L1563" s="227"/>
      <c r="M1563" s="227"/>
      <c r="N1563" s="227" t="s">
        <v>10572</v>
      </c>
      <c r="O1563" s="242" t="s">
        <v>11647</v>
      </c>
      <c r="P1563" s="242" t="s">
        <v>11648</v>
      </c>
      <c r="Q1563" s="221" t="s">
        <v>11649</v>
      </c>
      <c r="R1563" s="208" t="s">
        <v>7410</v>
      </c>
      <c r="S1563" s="209" t="s">
        <v>11676</v>
      </c>
      <c r="T1563" s="229">
        <v>45702</v>
      </c>
      <c r="U1563" s="230" t="s">
        <v>10277</v>
      </c>
      <c r="V1563" s="230" t="s">
        <v>10263</v>
      </c>
      <c r="W1563" s="230" t="s">
        <v>10263</v>
      </c>
      <c r="X1563" s="230" t="s">
        <v>10271</v>
      </c>
      <c r="Y1563" s="230"/>
      <c r="Z1563" s="230" t="s">
        <v>10264</v>
      </c>
      <c r="AA1563" s="220">
        <v>202503</v>
      </c>
      <c r="AB1563" s="239"/>
      <c r="AC1563" s="240" t="s">
        <v>10280</v>
      </c>
      <c r="AD1563" s="240" t="s">
        <v>10252</v>
      </c>
      <c r="AE1563" s="241">
        <v>0</v>
      </c>
      <c r="AF1563" s="240" t="s">
        <v>11658</v>
      </c>
      <c r="AG1563" s="235" t="str">
        <f>IFERROR(VLOOKUP(작성용!A:A,RM!A:D,4,0),"-")</f>
        <v>이민서</v>
      </c>
      <c r="AH1563" s="9" t="s">
        <v>11365</v>
      </c>
      <c r="AI1563" s="231" t="s">
        <v>4949</v>
      </c>
      <c r="AJ1563" s="231" t="s">
        <v>4949</v>
      </c>
      <c r="AK1563" s="231" t="s">
        <v>3962</v>
      </c>
      <c r="AL1563" s="231">
        <v>1562</v>
      </c>
    </row>
    <row r="1564" spans="1:38" x14ac:dyDescent="0.3">
      <c r="A1564" s="218" t="s">
        <v>2826</v>
      </c>
      <c r="B1564" s="218" t="s">
        <v>11644</v>
      </c>
      <c r="C1564" s="237" t="s">
        <v>10273</v>
      </c>
      <c r="D1564" s="233" t="s">
        <v>11417</v>
      </c>
      <c r="E1564" s="232" t="s">
        <v>11677</v>
      </c>
      <c r="F1564" s="236" t="s">
        <v>10268</v>
      </c>
      <c r="G1564" s="210">
        <v>0</v>
      </c>
      <c r="H1564" s="227" t="s">
        <v>4949</v>
      </c>
      <c r="I1564" s="227"/>
      <c r="J1564" s="227"/>
      <c r="K1564" s="227"/>
      <c r="L1564" s="227"/>
      <c r="M1564" s="227"/>
      <c r="N1564" s="227" t="s">
        <v>10572</v>
      </c>
      <c r="O1564" s="242" t="s">
        <v>11647</v>
      </c>
      <c r="P1564" s="242" t="s">
        <v>11648</v>
      </c>
      <c r="Q1564" s="221" t="s">
        <v>11649</v>
      </c>
      <c r="R1564" s="208" t="s">
        <v>6602</v>
      </c>
      <c r="S1564" s="209" t="s">
        <v>11678</v>
      </c>
      <c r="T1564" s="229">
        <v>45702</v>
      </c>
      <c r="U1564" s="230" t="s">
        <v>10277</v>
      </c>
      <c r="V1564" s="230" t="s">
        <v>10263</v>
      </c>
      <c r="W1564" s="230" t="s">
        <v>10263</v>
      </c>
      <c r="X1564" s="230" t="s">
        <v>10271</v>
      </c>
      <c r="Y1564" s="230"/>
      <c r="Z1564" s="230" t="s">
        <v>10264</v>
      </c>
      <c r="AA1564" s="220">
        <v>202503</v>
      </c>
      <c r="AB1564" s="239"/>
      <c r="AC1564" s="240" t="s">
        <v>10280</v>
      </c>
      <c r="AD1564" s="240" t="s">
        <v>10252</v>
      </c>
      <c r="AE1564" s="241">
        <v>0</v>
      </c>
      <c r="AF1564" s="240" t="s">
        <v>11679</v>
      </c>
      <c r="AG1564" s="235" t="str">
        <f>IFERROR(VLOOKUP(작성용!A:A,RM!A:D,4,0),"-")</f>
        <v>이민서</v>
      </c>
      <c r="AH1564" s="9" t="s">
        <v>11365</v>
      </c>
      <c r="AI1564" s="231" t="s">
        <v>4949</v>
      </c>
      <c r="AJ1564" s="231" t="s">
        <v>4949</v>
      </c>
      <c r="AK1564" s="231" t="s">
        <v>3962</v>
      </c>
      <c r="AL1564" s="231">
        <v>1563</v>
      </c>
    </row>
    <row r="1565" spans="1:38" x14ac:dyDescent="0.3">
      <c r="A1565" s="218" t="s">
        <v>2826</v>
      </c>
      <c r="B1565" s="218" t="s">
        <v>11644</v>
      </c>
      <c r="C1565" s="237" t="s">
        <v>10273</v>
      </c>
      <c r="D1565" s="233" t="s">
        <v>11680</v>
      </c>
      <c r="E1565" s="232" t="s">
        <v>11681</v>
      </c>
      <c r="F1565" s="236" t="s">
        <v>10268</v>
      </c>
      <c r="G1565" s="210">
        <v>0</v>
      </c>
      <c r="H1565" s="227" t="s">
        <v>4949</v>
      </c>
      <c r="I1565" s="227"/>
      <c r="J1565" s="227"/>
      <c r="K1565" s="227"/>
      <c r="L1565" s="227"/>
      <c r="M1565" s="227"/>
      <c r="N1565" s="227" t="s">
        <v>10572</v>
      </c>
      <c r="O1565" s="242" t="s">
        <v>11647</v>
      </c>
      <c r="P1565" s="242" t="s">
        <v>11648</v>
      </c>
      <c r="Q1565" s="221" t="s">
        <v>11649</v>
      </c>
      <c r="R1565" s="208" t="s">
        <v>7411</v>
      </c>
      <c r="S1565" s="209" t="s">
        <v>11682</v>
      </c>
      <c r="T1565" s="229">
        <v>45702</v>
      </c>
      <c r="U1565" s="230" t="s">
        <v>10277</v>
      </c>
      <c r="V1565" s="230" t="s">
        <v>10263</v>
      </c>
      <c r="W1565" s="230" t="s">
        <v>10263</v>
      </c>
      <c r="X1565" s="230" t="s">
        <v>10271</v>
      </c>
      <c r="Y1565" s="230"/>
      <c r="Z1565" s="230" t="s">
        <v>10264</v>
      </c>
      <c r="AA1565" s="220">
        <v>202503</v>
      </c>
      <c r="AB1565" s="239"/>
      <c r="AC1565" s="240" t="s">
        <v>10280</v>
      </c>
      <c r="AD1565" s="240" t="s">
        <v>10252</v>
      </c>
      <c r="AE1565" s="241">
        <v>0</v>
      </c>
      <c r="AF1565" s="240" t="s">
        <v>11658</v>
      </c>
      <c r="AG1565" s="235" t="str">
        <f>IFERROR(VLOOKUP(작성용!A:A,RM!A:D,4,0),"-")</f>
        <v>이민서</v>
      </c>
      <c r="AH1565" s="9" t="s">
        <v>11365</v>
      </c>
      <c r="AI1565" s="231" t="s">
        <v>4949</v>
      </c>
      <c r="AJ1565" s="231" t="s">
        <v>4949</v>
      </c>
      <c r="AK1565" s="231" t="s">
        <v>3962</v>
      </c>
      <c r="AL1565" s="231">
        <v>1564</v>
      </c>
    </row>
    <row r="1566" spans="1:38" x14ac:dyDescent="0.3">
      <c r="A1566" s="218" t="s">
        <v>2826</v>
      </c>
      <c r="B1566" s="218" t="s">
        <v>11644</v>
      </c>
      <c r="C1566" s="237" t="s">
        <v>10273</v>
      </c>
      <c r="D1566" s="233" t="s">
        <v>11683</v>
      </c>
      <c r="E1566" s="232" t="s">
        <v>11684</v>
      </c>
      <c r="F1566" s="236" t="s">
        <v>10268</v>
      </c>
      <c r="G1566" s="210">
        <v>0</v>
      </c>
      <c r="H1566" s="227" t="s">
        <v>4949</v>
      </c>
      <c r="I1566" s="227"/>
      <c r="J1566" s="227"/>
      <c r="K1566" s="227"/>
      <c r="L1566" s="227"/>
      <c r="M1566" s="227"/>
      <c r="N1566" s="227" t="s">
        <v>10572</v>
      </c>
      <c r="O1566" s="242" t="s">
        <v>11647</v>
      </c>
      <c r="P1566" s="242" t="s">
        <v>11648</v>
      </c>
      <c r="Q1566" s="221" t="s">
        <v>11649</v>
      </c>
      <c r="R1566" s="208" t="s">
        <v>7412</v>
      </c>
      <c r="S1566" s="209" t="s">
        <v>11685</v>
      </c>
      <c r="T1566" s="229">
        <v>45702</v>
      </c>
      <c r="U1566" s="230" t="s">
        <v>10277</v>
      </c>
      <c r="V1566" s="230" t="s">
        <v>10263</v>
      </c>
      <c r="W1566" s="230" t="s">
        <v>10263</v>
      </c>
      <c r="X1566" s="230" t="s">
        <v>10271</v>
      </c>
      <c r="Y1566" s="230"/>
      <c r="Z1566" s="230" t="s">
        <v>10264</v>
      </c>
      <c r="AA1566" s="220">
        <v>202503</v>
      </c>
      <c r="AB1566" s="239"/>
      <c r="AC1566" s="240" t="s">
        <v>10280</v>
      </c>
      <c r="AD1566" s="240" t="s">
        <v>10252</v>
      </c>
      <c r="AE1566" s="241">
        <v>0</v>
      </c>
      <c r="AF1566" s="240" t="s">
        <v>11673</v>
      </c>
      <c r="AG1566" s="235" t="str">
        <f>IFERROR(VLOOKUP(작성용!A:A,RM!A:D,4,0),"-")</f>
        <v>이민서</v>
      </c>
      <c r="AH1566" s="9" t="s">
        <v>11365</v>
      </c>
      <c r="AI1566" s="231" t="s">
        <v>4949</v>
      </c>
      <c r="AJ1566" s="231" t="s">
        <v>4949</v>
      </c>
      <c r="AK1566" s="231" t="s">
        <v>3962</v>
      </c>
      <c r="AL1566" s="231">
        <v>1565</v>
      </c>
    </row>
    <row r="1567" spans="1:38" x14ac:dyDescent="0.3">
      <c r="A1567" s="218" t="s">
        <v>2826</v>
      </c>
      <c r="B1567" s="218" t="s">
        <v>11644</v>
      </c>
      <c r="C1567" s="237" t="s">
        <v>10273</v>
      </c>
      <c r="D1567" s="233" t="s">
        <v>11686</v>
      </c>
      <c r="E1567" s="232" t="s">
        <v>11687</v>
      </c>
      <c r="F1567" s="236" t="s">
        <v>10268</v>
      </c>
      <c r="G1567" s="210">
        <v>0</v>
      </c>
      <c r="H1567" s="227" t="s">
        <v>4949</v>
      </c>
      <c r="I1567" s="227"/>
      <c r="J1567" s="227"/>
      <c r="K1567" s="227"/>
      <c r="L1567" s="227"/>
      <c r="M1567" s="227"/>
      <c r="N1567" s="227" t="s">
        <v>10572</v>
      </c>
      <c r="O1567" s="242" t="s">
        <v>11647</v>
      </c>
      <c r="P1567" s="242" t="s">
        <v>11648</v>
      </c>
      <c r="Q1567" s="221" t="s">
        <v>11649</v>
      </c>
      <c r="R1567" s="208" t="s">
        <v>3951</v>
      </c>
      <c r="S1567" s="209" t="s">
        <v>11688</v>
      </c>
      <c r="T1567" s="229">
        <v>45702</v>
      </c>
      <c r="U1567" s="230" t="s">
        <v>10277</v>
      </c>
      <c r="V1567" s="230" t="s">
        <v>10263</v>
      </c>
      <c r="W1567" s="230" t="s">
        <v>10263</v>
      </c>
      <c r="X1567" s="230" t="s">
        <v>10271</v>
      </c>
      <c r="Y1567" s="230"/>
      <c r="Z1567" s="230" t="s">
        <v>10264</v>
      </c>
      <c r="AA1567" s="220">
        <v>202503</v>
      </c>
      <c r="AB1567" s="239"/>
      <c r="AC1567" s="240" t="s">
        <v>10280</v>
      </c>
      <c r="AD1567" s="240" t="s">
        <v>10252</v>
      </c>
      <c r="AE1567" s="241">
        <v>0</v>
      </c>
      <c r="AF1567" s="240" t="s">
        <v>11651</v>
      </c>
      <c r="AG1567" s="235" t="str">
        <f>IFERROR(VLOOKUP(작성용!A:A,RM!A:D,4,0),"-")</f>
        <v>이민서</v>
      </c>
      <c r="AH1567" s="9" t="s">
        <v>11365</v>
      </c>
      <c r="AI1567" s="231" t="s">
        <v>4949</v>
      </c>
      <c r="AJ1567" s="231" t="s">
        <v>4949</v>
      </c>
      <c r="AK1567" s="231" t="s">
        <v>3962</v>
      </c>
      <c r="AL1567" s="231">
        <v>1566</v>
      </c>
    </row>
    <row r="1568" spans="1:38" x14ac:dyDescent="0.3">
      <c r="A1568" s="218" t="s">
        <v>2826</v>
      </c>
      <c r="B1568" s="218" t="s">
        <v>11644</v>
      </c>
      <c r="C1568" s="237" t="s">
        <v>10273</v>
      </c>
      <c r="D1568" s="233" t="s">
        <v>11689</v>
      </c>
      <c r="E1568" s="232" t="s">
        <v>11690</v>
      </c>
      <c r="F1568" s="236" t="s">
        <v>10268</v>
      </c>
      <c r="G1568" s="210">
        <v>0</v>
      </c>
      <c r="H1568" s="227" t="s">
        <v>4949</v>
      </c>
      <c r="I1568" s="227"/>
      <c r="J1568" s="227"/>
      <c r="K1568" s="227"/>
      <c r="L1568" s="227"/>
      <c r="M1568" s="227"/>
      <c r="N1568" s="227" t="s">
        <v>10572</v>
      </c>
      <c r="O1568" s="242" t="s">
        <v>11647</v>
      </c>
      <c r="P1568" s="242" t="s">
        <v>11648</v>
      </c>
      <c r="Q1568" s="221" t="s">
        <v>11649</v>
      </c>
      <c r="R1568" s="208" t="s">
        <v>7401</v>
      </c>
      <c r="S1568" s="209" t="s">
        <v>11691</v>
      </c>
      <c r="T1568" s="229">
        <v>45702</v>
      </c>
      <c r="U1568" s="230" t="s">
        <v>10277</v>
      </c>
      <c r="V1568" s="230" t="s">
        <v>10263</v>
      </c>
      <c r="W1568" s="230" t="s">
        <v>10263</v>
      </c>
      <c r="X1568" s="230" t="s">
        <v>10271</v>
      </c>
      <c r="Y1568" s="230"/>
      <c r="Z1568" s="230" t="s">
        <v>10264</v>
      </c>
      <c r="AA1568" s="220">
        <v>202503</v>
      </c>
      <c r="AB1568" s="239"/>
      <c r="AC1568" s="240" t="s">
        <v>10280</v>
      </c>
      <c r="AD1568" s="240" t="s">
        <v>10252</v>
      </c>
      <c r="AE1568" s="241">
        <v>0</v>
      </c>
      <c r="AF1568" s="240" t="s">
        <v>11666</v>
      </c>
      <c r="AG1568" s="235" t="str">
        <f>IFERROR(VLOOKUP(작성용!A:A,RM!A:D,4,0),"-")</f>
        <v>이민서</v>
      </c>
      <c r="AH1568" s="9" t="s">
        <v>11365</v>
      </c>
      <c r="AI1568" s="231" t="s">
        <v>4949</v>
      </c>
      <c r="AJ1568" s="231" t="s">
        <v>4949</v>
      </c>
      <c r="AK1568" s="231" t="s">
        <v>3962</v>
      </c>
      <c r="AL1568" s="231">
        <v>1567</v>
      </c>
    </row>
    <row r="1569" spans="1:38" x14ac:dyDescent="0.3">
      <c r="A1569" s="218" t="s">
        <v>2826</v>
      </c>
      <c r="B1569" s="218" t="s">
        <v>11644</v>
      </c>
      <c r="C1569" s="237" t="s">
        <v>10273</v>
      </c>
      <c r="D1569" s="233" t="s">
        <v>11692</v>
      </c>
      <c r="E1569" s="232" t="s">
        <v>11693</v>
      </c>
      <c r="F1569" s="236" t="s">
        <v>10268</v>
      </c>
      <c r="G1569" s="210">
        <v>0</v>
      </c>
      <c r="H1569" s="227" t="s">
        <v>4949</v>
      </c>
      <c r="I1569" s="227"/>
      <c r="J1569" s="227"/>
      <c r="K1569" s="227"/>
      <c r="L1569" s="227"/>
      <c r="M1569" s="227"/>
      <c r="N1569" s="227" t="s">
        <v>10572</v>
      </c>
      <c r="O1569" s="242" t="s">
        <v>11647</v>
      </c>
      <c r="P1569" s="242" t="s">
        <v>11648</v>
      </c>
      <c r="Q1569" s="221" t="s">
        <v>11649</v>
      </c>
      <c r="R1569" s="208" t="s">
        <v>7414</v>
      </c>
      <c r="S1569" s="209" t="s">
        <v>11694</v>
      </c>
      <c r="T1569" s="229">
        <v>45702</v>
      </c>
      <c r="U1569" s="230" t="s">
        <v>10277</v>
      </c>
      <c r="V1569" s="230" t="s">
        <v>10263</v>
      </c>
      <c r="W1569" s="230" t="s">
        <v>10263</v>
      </c>
      <c r="X1569" s="230" t="s">
        <v>10271</v>
      </c>
      <c r="Y1569" s="230"/>
      <c r="Z1569" s="230" t="s">
        <v>10264</v>
      </c>
      <c r="AA1569" s="220">
        <v>202503</v>
      </c>
      <c r="AB1569" s="239"/>
      <c r="AC1569" s="240" t="s">
        <v>10280</v>
      </c>
      <c r="AD1569" s="240" t="s">
        <v>10252</v>
      </c>
      <c r="AE1569" s="241">
        <v>0</v>
      </c>
      <c r="AF1569" s="240" t="s">
        <v>10975</v>
      </c>
      <c r="AG1569" s="235" t="str">
        <f>IFERROR(VLOOKUP(작성용!A:A,RM!A:D,4,0),"-")</f>
        <v>이민서</v>
      </c>
      <c r="AH1569" s="9" t="s">
        <v>11365</v>
      </c>
      <c r="AI1569" s="231" t="s">
        <v>4949</v>
      </c>
      <c r="AJ1569" s="231" t="s">
        <v>4949</v>
      </c>
      <c r="AK1569" s="231" t="s">
        <v>3962</v>
      </c>
      <c r="AL1569" s="231">
        <v>1568</v>
      </c>
    </row>
    <row r="1570" spans="1:38" x14ac:dyDescent="0.3">
      <c r="A1570" s="218" t="s">
        <v>2826</v>
      </c>
      <c r="B1570" s="218" t="s">
        <v>11644</v>
      </c>
      <c r="C1570" s="237" t="s">
        <v>10273</v>
      </c>
      <c r="D1570" s="233" t="s">
        <v>11695</v>
      </c>
      <c r="E1570" s="232" t="s">
        <v>11696</v>
      </c>
      <c r="F1570" s="236" t="s">
        <v>10268</v>
      </c>
      <c r="G1570" s="210">
        <v>0</v>
      </c>
      <c r="H1570" s="227" t="s">
        <v>4949</v>
      </c>
      <c r="I1570" s="227"/>
      <c r="J1570" s="227"/>
      <c r="K1570" s="227"/>
      <c r="L1570" s="227"/>
      <c r="M1570" s="227"/>
      <c r="N1570" s="227" t="s">
        <v>10572</v>
      </c>
      <c r="O1570" s="242" t="s">
        <v>11647</v>
      </c>
      <c r="P1570" s="242" t="s">
        <v>11648</v>
      </c>
      <c r="Q1570" s="221" t="s">
        <v>11649</v>
      </c>
      <c r="R1570" s="208" t="s">
        <v>7416</v>
      </c>
      <c r="S1570" s="209" t="s">
        <v>11695</v>
      </c>
      <c r="T1570" s="229">
        <v>45702</v>
      </c>
      <c r="U1570" s="230" t="s">
        <v>10277</v>
      </c>
      <c r="V1570" s="230" t="s">
        <v>10263</v>
      </c>
      <c r="W1570" s="230" t="s">
        <v>10263</v>
      </c>
      <c r="X1570" s="230" t="s">
        <v>10271</v>
      </c>
      <c r="Y1570" s="230"/>
      <c r="Z1570" s="230" t="s">
        <v>10264</v>
      </c>
      <c r="AA1570" s="220">
        <v>202503</v>
      </c>
      <c r="AB1570" s="239"/>
      <c r="AC1570" s="240" t="s">
        <v>10280</v>
      </c>
      <c r="AD1570" s="240" t="s">
        <v>10252</v>
      </c>
      <c r="AE1570" s="241">
        <v>0</v>
      </c>
      <c r="AF1570" s="240" t="s">
        <v>11662</v>
      </c>
      <c r="AG1570" s="235" t="str">
        <f>IFERROR(VLOOKUP(작성용!A:A,RM!A:D,4,0),"-")</f>
        <v>이민서</v>
      </c>
      <c r="AH1570" s="9" t="s">
        <v>11365</v>
      </c>
      <c r="AI1570" s="231" t="s">
        <v>4949</v>
      </c>
      <c r="AJ1570" s="231" t="s">
        <v>4949</v>
      </c>
      <c r="AK1570" s="231" t="s">
        <v>3962</v>
      </c>
      <c r="AL1570" s="231">
        <v>1569</v>
      </c>
    </row>
    <row r="1571" spans="1:38" x14ac:dyDescent="0.3">
      <c r="A1571" s="218" t="s">
        <v>2826</v>
      </c>
      <c r="B1571" s="218" t="s">
        <v>11644</v>
      </c>
      <c r="C1571" s="237" t="s">
        <v>10273</v>
      </c>
      <c r="D1571" s="233" t="s">
        <v>11697</v>
      </c>
      <c r="E1571" s="232" t="s">
        <v>11698</v>
      </c>
      <c r="F1571" s="236" t="s">
        <v>10268</v>
      </c>
      <c r="G1571" s="210">
        <v>0</v>
      </c>
      <c r="H1571" s="227" t="s">
        <v>4949</v>
      </c>
      <c r="I1571" s="227"/>
      <c r="J1571" s="227"/>
      <c r="K1571" s="227"/>
      <c r="L1571" s="227"/>
      <c r="M1571" s="227"/>
      <c r="N1571" s="227" t="s">
        <v>10572</v>
      </c>
      <c r="O1571" s="242" t="s">
        <v>11647</v>
      </c>
      <c r="P1571" s="242" t="s">
        <v>11648</v>
      </c>
      <c r="Q1571" s="221" t="s">
        <v>11649</v>
      </c>
      <c r="R1571" s="208" t="s">
        <v>7417</v>
      </c>
      <c r="S1571" s="209" t="s">
        <v>11699</v>
      </c>
      <c r="T1571" s="229">
        <v>45702</v>
      </c>
      <c r="U1571" s="230" t="s">
        <v>10277</v>
      </c>
      <c r="V1571" s="230" t="s">
        <v>10263</v>
      </c>
      <c r="W1571" s="230" t="s">
        <v>10263</v>
      </c>
      <c r="X1571" s="230" t="s">
        <v>10271</v>
      </c>
      <c r="Y1571" s="230"/>
      <c r="Z1571" s="230" t="s">
        <v>10264</v>
      </c>
      <c r="AA1571" s="220">
        <v>202503</v>
      </c>
      <c r="AB1571" s="239"/>
      <c r="AC1571" s="240" t="s">
        <v>10280</v>
      </c>
      <c r="AD1571" s="240" t="s">
        <v>10252</v>
      </c>
      <c r="AE1571" s="241">
        <v>0</v>
      </c>
      <c r="AF1571" s="240" t="s">
        <v>11662</v>
      </c>
      <c r="AG1571" s="235" t="str">
        <f>IFERROR(VLOOKUP(작성용!A:A,RM!A:D,4,0),"-")</f>
        <v>이민서</v>
      </c>
      <c r="AH1571" s="9" t="s">
        <v>11365</v>
      </c>
      <c r="AI1571" s="231" t="s">
        <v>4949</v>
      </c>
      <c r="AJ1571" s="231" t="s">
        <v>4949</v>
      </c>
      <c r="AK1571" s="231" t="s">
        <v>3962</v>
      </c>
      <c r="AL1571" s="231">
        <v>1570</v>
      </c>
    </row>
    <row r="1572" spans="1:38" x14ac:dyDescent="0.3">
      <c r="A1572" s="218" t="s">
        <v>2826</v>
      </c>
      <c r="B1572" s="218" t="s">
        <v>11644</v>
      </c>
      <c r="C1572" s="237" t="s">
        <v>10273</v>
      </c>
      <c r="D1572" s="233" t="s">
        <v>11700</v>
      </c>
      <c r="E1572" s="232" t="s">
        <v>11701</v>
      </c>
      <c r="F1572" s="236" t="s">
        <v>10268</v>
      </c>
      <c r="G1572" s="210">
        <v>0</v>
      </c>
      <c r="H1572" s="227" t="s">
        <v>4949</v>
      </c>
      <c r="I1572" s="227"/>
      <c r="J1572" s="227"/>
      <c r="K1572" s="227"/>
      <c r="L1572" s="227"/>
      <c r="M1572" s="227"/>
      <c r="N1572" s="227" t="s">
        <v>10572</v>
      </c>
      <c r="O1572" s="242" t="s">
        <v>11647</v>
      </c>
      <c r="P1572" s="242" t="s">
        <v>11648</v>
      </c>
      <c r="Q1572" s="221" t="s">
        <v>11649</v>
      </c>
      <c r="R1572" s="208" t="s">
        <v>7418</v>
      </c>
      <c r="S1572" s="209" t="s">
        <v>11700</v>
      </c>
      <c r="T1572" s="229">
        <v>45702</v>
      </c>
      <c r="U1572" s="230" t="s">
        <v>10277</v>
      </c>
      <c r="V1572" s="230" t="s">
        <v>10263</v>
      </c>
      <c r="W1572" s="230" t="s">
        <v>10263</v>
      </c>
      <c r="X1572" s="230" t="s">
        <v>10271</v>
      </c>
      <c r="Y1572" s="230"/>
      <c r="Z1572" s="230" t="s">
        <v>10264</v>
      </c>
      <c r="AA1572" s="220">
        <v>202503</v>
      </c>
      <c r="AB1572" s="239"/>
      <c r="AC1572" s="240" t="s">
        <v>10280</v>
      </c>
      <c r="AD1572" s="240" t="s">
        <v>10252</v>
      </c>
      <c r="AE1572" s="241">
        <v>0</v>
      </c>
      <c r="AF1572" s="240" t="s">
        <v>11673</v>
      </c>
      <c r="AG1572" s="235" t="str">
        <f>IFERROR(VLOOKUP(작성용!A:A,RM!A:D,4,0),"-")</f>
        <v>이민서</v>
      </c>
      <c r="AH1572" s="9" t="s">
        <v>11365</v>
      </c>
      <c r="AI1572" s="231" t="s">
        <v>4949</v>
      </c>
      <c r="AJ1572" s="231" t="s">
        <v>4949</v>
      </c>
      <c r="AK1572" s="231" t="s">
        <v>3962</v>
      </c>
      <c r="AL1572" s="231">
        <v>1571</v>
      </c>
    </row>
    <row r="1573" spans="1:38" x14ac:dyDescent="0.3">
      <c r="A1573" s="218" t="s">
        <v>2826</v>
      </c>
      <c r="B1573" s="218" t="s">
        <v>11644</v>
      </c>
      <c r="C1573" s="237" t="s">
        <v>10273</v>
      </c>
      <c r="D1573" s="233" t="s">
        <v>11702</v>
      </c>
      <c r="E1573" s="232" t="s">
        <v>11703</v>
      </c>
      <c r="F1573" s="236" t="s">
        <v>10268</v>
      </c>
      <c r="G1573" s="210">
        <v>0</v>
      </c>
      <c r="H1573" s="227" t="s">
        <v>4949</v>
      </c>
      <c r="I1573" s="227"/>
      <c r="J1573" s="227"/>
      <c r="K1573" s="227"/>
      <c r="L1573" s="227"/>
      <c r="M1573" s="227"/>
      <c r="N1573" s="227" t="s">
        <v>10572</v>
      </c>
      <c r="O1573" s="242" t="s">
        <v>11647</v>
      </c>
      <c r="P1573" s="242" t="s">
        <v>11648</v>
      </c>
      <c r="Q1573" s="221" t="s">
        <v>11649</v>
      </c>
      <c r="R1573" s="208" t="s">
        <v>7419</v>
      </c>
      <c r="S1573" s="209" t="s">
        <v>11704</v>
      </c>
      <c r="T1573" s="229">
        <v>45702</v>
      </c>
      <c r="U1573" s="230" t="s">
        <v>10277</v>
      </c>
      <c r="V1573" s="230" t="s">
        <v>10263</v>
      </c>
      <c r="W1573" s="230" t="s">
        <v>10263</v>
      </c>
      <c r="X1573" s="230" t="s">
        <v>10271</v>
      </c>
      <c r="Y1573" s="230"/>
      <c r="Z1573" s="230" t="s">
        <v>10264</v>
      </c>
      <c r="AA1573" s="220">
        <v>202503</v>
      </c>
      <c r="AB1573" s="239"/>
      <c r="AC1573" s="240" t="s">
        <v>10280</v>
      </c>
      <c r="AD1573" s="240" t="s">
        <v>10252</v>
      </c>
      <c r="AE1573" s="241">
        <v>0</v>
      </c>
      <c r="AF1573" s="240" t="s">
        <v>11651</v>
      </c>
      <c r="AG1573" s="235" t="str">
        <f>IFERROR(VLOOKUP(작성용!A:A,RM!A:D,4,0),"-")</f>
        <v>이민서</v>
      </c>
      <c r="AH1573" s="9" t="s">
        <v>11365</v>
      </c>
      <c r="AI1573" s="231" t="s">
        <v>4949</v>
      </c>
      <c r="AJ1573" s="231" t="s">
        <v>4949</v>
      </c>
      <c r="AK1573" s="231" t="s">
        <v>3962</v>
      </c>
      <c r="AL1573" s="231">
        <v>1572</v>
      </c>
    </row>
    <row r="1574" spans="1:38" x14ac:dyDescent="0.3">
      <c r="A1574" s="218" t="s">
        <v>2826</v>
      </c>
      <c r="B1574" s="218" t="s">
        <v>11644</v>
      </c>
      <c r="C1574" s="237" t="s">
        <v>10273</v>
      </c>
      <c r="D1574" s="233" t="s">
        <v>11444</v>
      </c>
      <c r="E1574" s="232" t="s">
        <v>11705</v>
      </c>
      <c r="F1574" s="236" t="s">
        <v>10268</v>
      </c>
      <c r="G1574" s="210">
        <v>0</v>
      </c>
      <c r="H1574" s="227" t="s">
        <v>4949</v>
      </c>
      <c r="I1574" s="227"/>
      <c r="J1574" s="227"/>
      <c r="K1574" s="227"/>
      <c r="L1574" s="227"/>
      <c r="M1574" s="227"/>
      <c r="N1574" s="227" t="s">
        <v>10572</v>
      </c>
      <c r="O1574" s="242" t="s">
        <v>11647</v>
      </c>
      <c r="P1574" s="242" t="s">
        <v>11648</v>
      </c>
      <c r="Q1574" s="221" t="s">
        <v>11649</v>
      </c>
      <c r="R1574" s="208" t="s">
        <v>6613</v>
      </c>
      <c r="S1574" s="209" t="s">
        <v>11706</v>
      </c>
      <c r="T1574" s="229">
        <v>45702</v>
      </c>
      <c r="U1574" s="230" t="s">
        <v>10277</v>
      </c>
      <c r="V1574" s="230" t="s">
        <v>10263</v>
      </c>
      <c r="W1574" s="230" t="s">
        <v>10263</v>
      </c>
      <c r="X1574" s="230" t="s">
        <v>10271</v>
      </c>
      <c r="Y1574" s="230"/>
      <c r="Z1574" s="230" t="s">
        <v>10264</v>
      </c>
      <c r="AA1574" s="220">
        <v>202503</v>
      </c>
      <c r="AB1574" s="239"/>
      <c r="AC1574" s="240" t="s">
        <v>10280</v>
      </c>
      <c r="AD1574" s="240" t="s">
        <v>10252</v>
      </c>
      <c r="AE1574" s="241">
        <v>0</v>
      </c>
      <c r="AF1574" s="240" t="s">
        <v>11673</v>
      </c>
      <c r="AG1574" s="235" t="str">
        <f>IFERROR(VLOOKUP(작성용!A:A,RM!A:D,4,0),"-")</f>
        <v>이민서</v>
      </c>
      <c r="AH1574" s="9" t="s">
        <v>11365</v>
      </c>
      <c r="AI1574" s="231" t="s">
        <v>4949</v>
      </c>
      <c r="AJ1574" s="231" t="s">
        <v>4949</v>
      </c>
      <c r="AK1574" s="231" t="s">
        <v>3962</v>
      </c>
      <c r="AL1574" s="231">
        <v>1573</v>
      </c>
    </row>
    <row r="1575" spans="1:38" x14ac:dyDescent="0.3">
      <c r="A1575" s="218" t="s">
        <v>2826</v>
      </c>
      <c r="B1575" s="218" t="s">
        <v>11644</v>
      </c>
      <c r="C1575" s="237" t="s">
        <v>10273</v>
      </c>
      <c r="D1575" s="233" t="s">
        <v>11707</v>
      </c>
      <c r="E1575" s="232" t="s">
        <v>11708</v>
      </c>
      <c r="F1575" s="236" t="s">
        <v>10268</v>
      </c>
      <c r="G1575" s="210">
        <v>0</v>
      </c>
      <c r="H1575" s="227" t="s">
        <v>4949</v>
      </c>
      <c r="I1575" s="227"/>
      <c r="J1575" s="227"/>
      <c r="K1575" s="227"/>
      <c r="L1575" s="227"/>
      <c r="M1575" s="227"/>
      <c r="N1575" s="227" t="s">
        <v>10572</v>
      </c>
      <c r="O1575" s="242" t="s">
        <v>11647</v>
      </c>
      <c r="P1575" s="242" t="s">
        <v>11648</v>
      </c>
      <c r="Q1575" s="221" t="s">
        <v>11649</v>
      </c>
      <c r="R1575" s="208" t="s">
        <v>7420</v>
      </c>
      <c r="S1575" s="209" t="s">
        <v>11709</v>
      </c>
      <c r="T1575" s="229">
        <v>45702</v>
      </c>
      <c r="U1575" s="230" t="s">
        <v>10277</v>
      </c>
      <c r="V1575" s="230" t="s">
        <v>10263</v>
      </c>
      <c r="W1575" s="230" t="s">
        <v>10263</v>
      </c>
      <c r="X1575" s="230" t="s">
        <v>10271</v>
      </c>
      <c r="Y1575" s="230"/>
      <c r="Z1575" s="230" t="s">
        <v>10264</v>
      </c>
      <c r="AA1575" s="220">
        <v>202503</v>
      </c>
      <c r="AB1575" s="239"/>
      <c r="AC1575" s="240" t="s">
        <v>10280</v>
      </c>
      <c r="AD1575" s="240" t="s">
        <v>10252</v>
      </c>
      <c r="AE1575" s="241">
        <v>0</v>
      </c>
      <c r="AF1575" s="240" t="s">
        <v>11679</v>
      </c>
      <c r="AG1575" s="235" t="str">
        <f>IFERROR(VLOOKUP(작성용!A:A,RM!A:D,4,0),"-")</f>
        <v>이민서</v>
      </c>
      <c r="AH1575" s="9" t="s">
        <v>11365</v>
      </c>
      <c r="AI1575" s="231" t="s">
        <v>4949</v>
      </c>
      <c r="AJ1575" s="231" t="s">
        <v>4949</v>
      </c>
      <c r="AK1575" s="231" t="s">
        <v>3962</v>
      </c>
      <c r="AL1575" s="231">
        <v>1574</v>
      </c>
    </row>
    <row r="1576" spans="1:38" x14ac:dyDescent="0.3">
      <c r="A1576" s="218" t="s">
        <v>2826</v>
      </c>
      <c r="B1576" s="218" t="s">
        <v>11644</v>
      </c>
      <c r="C1576" s="237" t="s">
        <v>10273</v>
      </c>
      <c r="D1576" s="233" t="s">
        <v>11454</v>
      </c>
      <c r="E1576" s="232" t="s">
        <v>11710</v>
      </c>
      <c r="F1576" s="236" t="s">
        <v>10268</v>
      </c>
      <c r="G1576" s="210">
        <v>0</v>
      </c>
      <c r="H1576" s="227" t="s">
        <v>4949</v>
      </c>
      <c r="I1576" s="227"/>
      <c r="J1576" s="227"/>
      <c r="K1576" s="227"/>
      <c r="L1576" s="227"/>
      <c r="M1576" s="227"/>
      <c r="N1576" s="227" t="s">
        <v>10572</v>
      </c>
      <c r="O1576" s="242" t="s">
        <v>11647</v>
      </c>
      <c r="P1576" s="242" t="s">
        <v>11648</v>
      </c>
      <c r="Q1576" s="221" t="s">
        <v>11649</v>
      </c>
      <c r="R1576" s="208" t="s">
        <v>6615</v>
      </c>
      <c r="S1576" s="209" t="s">
        <v>11711</v>
      </c>
      <c r="T1576" s="229">
        <v>45702</v>
      </c>
      <c r="U1576" s="230" t="s">
        <v>10277</v>
      </c>
      <c r="V1576" s="230" t="s">
        <v>10263</v>
      </c>
      <c r="W1576" s="230" t="s">
        <v>10263</v>
      </c>
      <c r="X1576" s="230" t="s">
        <v>10271</v>
      </c>
      <c r="Y1576" s="230"/>
      <c r="Z1576" s="230" t="s">
        <v>10264</v>
      </c>
      <c r="AA1576" s="220">
        <v>202503</v>
      </c>
      <c r="AB1576" s="239"/>
      <c r="AC1576" s="240" t="s">
        <v>10280</v>
      </c>
      <c r="AD1576" s="240" t="s">
        <v>10252</v>
      </c>
      <c r="AE1576" s="241">
        <v>0</v>
      </c>
      <c r="AF1576" s="240" t="s">
        <v>11670</v>
      </c>
      <c r="AG1576" s="235" t="str">
        <f>IFERROR(VLOOKUP(작성용!A:A,RM!A:D,4,0),"-")</f>
        <v>이민서</v>
      </c>
      <c r="AH1576" s="9" t="s">
        <v>11365</v>
      </c>
      <c r="AI1576" s="231" t="s">
        <v>4949</v>
      </c>
      <c r="AJ1576" s="231" t="s">
        <v>4949</v>
      </c>
      <c r="AK1576" s="231" t="s">
        <v>3962</v>
      </c>
      <c r="AL1576" s="231">
        <v>1575</v>
      </c>
    </row>
    <row r="1577" spans="1:38" x14ac:dyDescent="0.3">
      <c r="A1577" s="218" t="s">
        <v>2826</v>
      </c>
      <c r="B1577" s="218" t="s">
        <v>11644</v>
      </c>
      <c r="C1577" s="237" t="s">
        <v>10273</v>
      </c>
      <c r="D1577" s="233" t="s">
        <v>11712</v>
      </c>
      <c r="E1577" s="232" t="s">
        <v>11713</v>
      </c>
      <c r="F1577" s="236" t="s">
        <v>10268</v>
      </c>
      <c r="G1577" s="210">
        <v>0</v>
      </c>
      <c r="H1577" s="227" t="s">
        <v>4949</v>
      </c>
      <c r="I1577" s="227"/>
      <c r="J1577" s="227"/>
      <c r="K1577" s="227"/>
      <c r="L1577" s="227"/>
      <c r="M1577" s="227"/>
      <c r="N1577" s="227" t="s">
        <v>10572</v>
      </c>
      <c r="O1577" s="242" t="s">
        <v>11647</v>
      </c>
      <c r="P1577" s="242" t="s">
        <v>11648</v>
      </c>
      <c r="Q1577" s="221" t="s">
        <v>11649</v>
      </c>
      <c r="R1577" s="208" t="s">
        <v>7224</v>
      </c>
      <c r="S1577" s="209" t="s">
        <v>11712</v>
      </c>
      <c r="T1577" s="229">
        <v>45702</v>
      </c>
      <c r="U1577" s="230" t="s">
        <v>10277</v>
      </c>
      <c r="V1577" s="230" t="s">
        <v>10263</v>
      </c>
      <c r="W1577" s="230" t="s">
        <v>10263</v>
      </c>
      <c r="X1577" s="230" t="s">
        <v>10271</v>
      </c>
      <c r="Y1577" s="230"/>
      <c r="Z1577" s="230" t="s">
        <v>10264</v>
      </c>
      <c r="AA1577" s="220">
        <v>202503</v>
      </c>
      <c r="AB1577" s="239"/>
      <c r="AC1577" s="240" t="s">
        <v>10280</v>
      </c>
      <c r="AD1577" s="240" t="s">
        <v>10252</v>
      </c>
      <c r="AE1577" s="241">
        <v>0</v>
      </c>
      <c r="AF1577" s="240" t="s">
        <v>11662</v>
      </c>
      <c r="AG1577" s="235" t="str">
        <f>IFERROR(VLOOKUP(작성용!A:A,RM!A:D,4,0),"-")</f>
        <v>이민서</v>
      </c>
      <c r="AH1577" s="9" t="s">
        <v>11365</v>
      </c>
      <c r="AI1577" s="231" t="s">
        <v>4949</v>
      </c>
      <c r="AJ1577" s="231" t="s">
        <v>4949</v>
      </c>
      <c r="AK1577" s="231" t="s">
        <v>3962</v>
      </c>
      <c r="AL1577" s="231">
        <v>1576</v>
      </c>
    </row>
    <row r="1578" spans="1:38" x14ac:dyDescent="0.3">
      <c r="A1578" s="218" t="s">
        <v>2826</v>
      </c>
      <c r="B1578" s="218" t="s">
        <v>11644</v>
      </c>
      <c r="C1578" s="237" t="s">
        <v>10273</v>
      </c>
      <c r="D1578" s="233" t="s">
        <v>11714</v>
      </c>
      <c r="E1578" s="232" t="s">
        <v>11715</v>
      </c>
      <c r="F1578" s="236" t="s">
        <v>10268</v>
      </c>
      <c r="G1578" s="210">
        <v>0</v>
      </c>
      <c r="H1578" s="227" t="s">
        <v>4949</v>
      </c>
      <c r="I1578" s="227"/>
      <c r="J1578" s="227"/>
      <c r="K1578" s="227"/>
      <c r="L1578" s="227"/>
      <c r="M1578" s="227"/>
      <c r="N1578" s="227" t="s">
        <v>10572</v>
      </c>
      <c r="O1578" s="242" t="s">
        <v>11647</v>
      </c>
      <c r="P1578" s="242" t="s">
        <v>11648</v>
      </c>
      <c r="Q1578" s="221" t="s">
        <v>11649</v>
      </c>
      <c r="R1578" s="208" t="s">
        <v>3901</v>
      </c>
      <c r="S1578" s="209" t="s">
        <v>11716</v>
      </c>
      <c r="T1578" s="229">
        <v>45702</v>
      </c>
      <c r="U1578" s="230" t="s">
        <v>10277</v>
      </c>
      <c r="V1578" s="230" t="s">
        <v>10263</v>
      </c>
      <c r="W1578" s="230" t="s">
        <v>10263</v>
      </c>
      <c r="X1578" s="230" t="s">
        <v>10271</v>
      </c>
      <c r="Y1578" s="230"/>
      <c r="Z1578" s="230" t="s">
        <v>10264</v>
      </c>
      <c r="AA1578" s="220">
        <v>202503</v>
      </c>
      <c r="AB1578" s="239"/>
      <c r="AC1578" s="240" t="s">
        <v>10280</v>
      </c>
      <c r="AD1578" s="240" t="s">
        <v>10252</v>
      </c>
      <c r="AE1578" s="241">
        <v>0</v>
      </c>
      <c r="AF1578" s="240" t="s">
        <v>11717</v>
      </c>
      <c r="AG1578" s="235" t="str">
        <f>IFERROR(VLOOKUP(작성용!A:A,RM!A:D,4,0),"-")</f>
        <v>이민서</v>
      </c>
      <c r="AH1578" s="9" t="s">
        <v>11365</v>
      </c>
      <c r="AI1578" s="231" t="s">
        <v>4949</v>
      </c>
      <c r="AJ1578" s="231" t="s">
        <v>4949</v>
      </c>
      <c r="AK1578" s="231" t="s">
        <v>3962</v>
      </c>
      <c r="AL1578" s="231">
        <v>1577</v>
      </c>
    </row>
    <row r="1579" spans="1:38" x14ac:dyDescent="0.3">
      <c r="A1579" s="218" t="s">
        <v>2826</v>
      </c>
      <c r="B1579" s="218" t="s">
        <v>11644</v>
      </c>
      <c r="C1579" s="237" t="s">
        <v>10273</v>
      </c>
      <c r="D1579" s="233" t="s">
        <v>11718</v>
      </c>
      <c r="E1579" s="232" t="s">
        <v>11719</v>
      </c>
      <c r="F1579" s="236" t="s">
        <v>10268</v>
      </c>
      <c r="G1579" s="210">
        <v>0</v>
      </c>
      <c r="H1579" s="227" t="s">
        <v>4949</v>
      </c>
      <c r="I1579" s="227"/>
      <c r="J1579" s="227"/>
      <c r="K1579" s="227"/>
      <c r="L1579" s="227"/>
      <c r="M1579" s="227"/>
      <c r="N1579" s="227" t="s">
        <v>10572</v>
      </c>
      <c r="O1579" s="242" t="s">
        <v>11647</v>
      </c>
      <c r="P1579" s="242" t="s">
        <v>11648</v>
      </c>
      <c r="Q1579" s="221" t="s">
        <v>11649</v>
      </c>
      <c r="R1579" s="208" t="s">
        <v>5167</v>
      </c>
      <c r="S1579" s="209" t="s">
        <v>11720</v>
      </c>
      <c r="T1579" s="229">
        <v>45702</v>
      </c>
      <c r="U1579" s="230" t="s">
        <v>10277</v>
      </c>
      <c r="V1579" s="230" t="s">
        <v>10263</v>
      </c>
      <c r="W1579" s="230" t="s">
        <v>10263</v>
      </c>
      <c r="X1579" s="230" t="s">
        <v>10271</v>
      </c>
      <c r="Y1579" s="230"/>
      <c r="Z1579" s="230" t="s">
        <v>10264</v>
      </c>
      <c r="AA1579" s="220">
        <v>202503</v>
      </c>
      <c r="AB1579" s="239"/>
      <c r="AC1579" s="240" t="s">
        <v>10280</v>
      </c>
      <c r="AD1579" s="240" t="s">
        <v>10252</v>
      </c>
      <c r="AE1579" s="241">
        <v>0</v>
      </c>
      <c r="AF1579" s="240" t="s">
        <v>11721</v>
      </c>
      <c r="AG1579" s="235" t="str">
        <f>IFERROR(VLOOKUP(작성용!A:A,RM!A:D,4,0),"-")</f>
        <v>이민서</v>
      </c>
      <c r="AH1579" s="9" t="s">
        <v>11365</v>
      </c>
      <c r="AI1579" s="231" t="s">
        <v>4949</v>
      </c>
      <c r="AJ1579" s="231" t="s">
        <v>4949</v>
      </c>
      <c r="AK1579" s="231" t="s">
        <v>3962</v>
      </c>
      <c r="AL1579" s="231">
        <v>1578</v>
      </c>
    </row>
    <row r="1580" spans="1:38" x14ac:dyDescent="0.3">
      <c r="A1580" s="218" t="s">
        <v>2826</v>
      </c>
      <c r="B1580" s="218" t="s">
        <v>11644</v>
      </c>
      <c r="C1580" s="237" t="s">
        <v>10273</v>
      </c>
      <c r="D1580" s="233" t="s">
        <v>11722</v>
      </c>
      <c r="E1580" s="232" t="s">
        <v>11723</v>
      </c>
      <c r="F1580" s="236" t="s">
        <v>10268</v>
      </c>
      <c r="G1580" s="210">
        <v>0</v>
      </c>
      <c r="H1580" s="227" t="s">
        <v>4949</v>
      </c>
      <c r="I1580" s="227"/>
      <c r="J1580" s="227"/>
      <c r="K1580" s="227"/>
      <c r="L1580" s="227"/>
      <c r="M1580" s="227"/>
      <c r="N1580" s="227" t="s">
        <v>10572</v>
      </c>
      <c r="O1580" s="242" t="s">
        <v>11647</v>
      </c>
      <c r="P1580" s="242" t="s">
        <v>11648</v>
      </c>
      <c r="Q1580" s="221" t="s">
        <v>11649</v>
      </c>
      <c r="R1580" s="208" t="s">
        <v>7421</v>
      </c>
      <c r="S1580" s="209" t="s">
        <v>11724</v>
      </c>
      <c r="T1580" s="229">
        <v>45702</v>
      </c>
      <c r="U1580" s="230" t="s">
        <v>10277</v>
      </c>
      <c r="V1580" s="230" t="s">
        <v>10263</v>
      </c>
      <c r="W1580" s="230" t="s">
        <v>10263</v>
      </c>
      <c r="X1580" s="230" t="s">
        <v>10271</v>
      </c>
      <c r="Y1580" s="230"/>
      <c r="Z1580" s="230" t="s">
        <v>10264</v>
      </c>
      <c r="AA1580" s="220">
        <v>202503</v>
      </c>
      <c r="AB1580" s="239"/>
      <c r="AC1580" s="240" t="s">
        <v>10280</v>
      </c>
      <c r="AD1580" s="240" t="s">
        <v>10252</v>
      </c>
      <c r="AE1580" s="241">
        <v>0</v>
      </c>
      <c r="AF1580" s="240" t="s">
        <v>11725</v>
      </c>
      <c r="AG1580" s="235" t="str">
        <f>IFERROR(VLOOKUP(작성용!A:A,RM!A:D,4,0),"-")</f>
        <v>이민서</v>
      </c>
      <c r="AH1580" s="9" t="s">
        <v>11365</v>
      </c>
      <c r="AI1580" s="231" t="s">
        <v>4949</v>
      </c>
      <c r="AJ1580" s="231" t="s">
        <v>4949</v>
      </c>
      <c r="AK1580" s="231" t="s">
        <v>3962</v>
      </c>
      <c r="AL1580" s="231">
        <v>1579</v>
      </c>
    </row>
    <row r="1581" spans="1:38" x14ac:dyDescent="0.3">
      <c r="A1581" s="218" t="s">
        <v>2826</v>
      </c>
      <c r="B1581" s="218" t="s">
        <v>11644</v>
      </c>
      <c r="C1581" s="237" t="s">
        <v>10273</v>
      </c>
      <c r="D1581" s="233" t="s">
        <v>10310</v>
      </c>
      <c r="E1581" s="232" t="s">
        <v>11726</v>
      </c>
      <c r="F1581" s="236" t="s">
        <v>10268</v>
      </c>
      <c r="G1581" s="210">
        <v>0</v>
      </c>
      <c r="H1581" s="227" t="s">
        <v>4949</v>
      </c>
      <c r="I1581" s="227"/>
      <c r="J1581" s="227"/>
      <c r="K1581" s="227"/>
      <c r="L1581" s="227"/>
      <c r="M1581" s="227"/>
      <c r="N1581" s="227" t="s">
        <v>10572</v>
      </c>
      <c r="O1581" s="242" t="s">
        <v>11647</v>
      </c>
      <c r="P1581" s="242" t="s">
        <v>11648</v>
      </c>
      <c r="Q1581" s="221" t="s">
        <v>11649</v>
      </c>
      <c r="R1581" s="208" t="s">
        <v>3772</v>
      </c>
      <c r="S1581" s="209" t="s">
        <v>11727</v>
      </c>
      <c r="T1581" s="229">
        <v>45702</v>
      </c>
      <c r="U1581" s="230" t="s">
        <v>10277</v>
      </c>
      <c r="V1581" s="230" t="s">
        <v>10263</v>
      </c>
      <c r="W1581" s="230" t="s">
        <v>10263</v>
      </c>
      <c r="X1581" s="230" t="s">
        <v>10271</v>
      </c>
      <c r="Y1581" s="230"/>
      <c r="Z1581" s="230" t="s">
        <v>10264</v>
      </c>
      <c r="AA1581" s="220">
        <v>202503</v>
      </c>
      <c r="AB1581" s="239"/>
      <c r="AC1581" s="240" t="s">
        <v>10280</v>
      </c>
      <c r="AD1581" s="240" t="s">
        <v>10252</v>
      </c>
      <c r="AE1581" s="241">
        <v>0</v>
      </c>
      <c r="AF1581" s="240" t="s">
        <v>11728</v>
      </c>
      <c r="AG1581" s="235" t="str">
        <f>IFERROR(VLOOKUP(작성용!A:A,RM!A:D,4,0),"-")</f>
        <v>이민서</v>
      </c>
      <c r="AH1581" s="9" t="s">
        <v>11365</v>
      </c>
      <c r="AI1581" s="231" t="s">
        <v>4949</v>
      </c>
      <c r="AJ1581" s="231" t="s">
        <v>4949</v>
      </c>
      <c r="AK1581" s="231" t="s">
        <v>3962</v>
      </c>
      <c r="AL1581" s="231">
        <v>1580</v>
      </c>
    </row>
    <row r="1582" spans="1:38" x14ac:dyDescent="0.3">
      <c r="A1582" s="218" t="s">
        <v>2826</v>
      </c>
      <c r="B1582" s="218" t="s">
        <v>11644</v>
      </c>
      <c r="C1582" s="237" t="s">
        <v>10273</v>
      </c>
      <c r="D1582" s="233" t="s">
        <v>10308</v>
      </c>
      <c r="E1582" s="232" t="s">
        <v>11729</v>
      </c>
      <c r="F1582" s="236" t="s">
        <v>10268</v>
      </c>
      <c r="G1582" s="210">
        <v>0</v>
      </c>
      <c r="H1582" s="227" t="s">
        <v>4949</v>
      </c>
      <c r="I1582" s="227"/>
      <c r="J1582" s="227"/>
      <c r="K1582" s="227"/>
      <c r="L1582" s="227"/>
      <c r="M1582" s="227"/>
      <c r="N1582" s="227" t="s">
        <v>10572</v>
      </c>
      <c r="O1582" s="242" t="s">
        <v>11647</v>
      </c>
      <c r="P1582" s="242" t="s">
        <v>11648</v>
      </c>
      <c r="Q1582" s="221" t="s">
        <v>11649</v>
      </c>
      <c r="R1582" s="208" t="s">
        <v>3766</v>
      </c>
      <c r="S1582" s="209" t="s">
        <v>11730</v>
      </c>
      <c r="T1582" s="229">
        <v>45702</v>
      </c>
      <c r="U1582" s="230" t="s">
        <v>10277</v>
      </c>
      <c r="V1582" s="230" t="s">
        <v>10263</v>
      </c>
      <c r="W1582" s="230" t="s">
        <v>10263</v>
      </c>
      <c r="X1582" s="230" t="s">
        <v>10271</v>
      </c>
      <c r="Y1582" s="230"/>
      <c r="Z1582" s="230" t="s">
        <v>10264</v>
      </c>
      <c r="AA1582" s="220">
        <v>202503</v>
      </c>
      <c r="AB1582" s="239"/>
      <c r="AC1582" s="240" t="s">
        <v>10280</v>
      </c>
      <c r="AD1582" s="240" t="s">
        <v>10252</v>
      </c>
      <c r="AE1582" s="241">
        <v>0</v>
      </c>
      <c r="AF1582" s="240" t="s">
        <v>11728</v>
      </c>
      <c r="AG1582" s="235" t="str">
        <f>IFERROR(VLOOKUP(작성용!A:A,RM!A:D,4,0),"-")</f>
        <v>이민서</v>
      </c>
      <c r="AH1582" s="9" t="s">
        <v>11365</v>
      </c>
      <c r="AI1582" s="231" t="s">
        <v>4949</v>
      </c>
      <c r="AJ1582" s="231" t="s">
        <v>4949</v>
      </c>
      <c r="AK1582" s="231" t="s">
        <v>3962</v>
      </c>
      <c r="AL1582" s="231">
        <v>1581</v>
      </c>
    </row>
    <row r="1583" spans="1:38" x14ac:dyDescent="0.3">
      <c r="A1583" s="218" t="s">
        <v>2826</v>
      </c>
      <c r="B1583" s="218" t="s">
        <v>11644</v>
      </c>
      <c r="C1583" s="237" t="s">
        <v>10273</v>
      </c>
      <c r="D1583" s="233" t="s">
        <v>11731</v>
      </c>
      <c r="E1583" s="232" t="s">
        <v>11732</v>
      </c>
      <c r="F1583" s="236" t="s">
        <v>10268</v>
      </c>
      <c r="G1583" s="210">
        <v>0</v>
      </c>
      <c r="H1583" s="227" t="s">
        <v>4949</v>
      </c>
      <c r="I1583" s="227"/>
      <c r="J1583" s="227"/>
      <c r="K1583" s="227"/>
      <c r="L1583" s="227"/>
      <c r="M1583" s="227"/>
      <c r="N1583" s="227" t="s">
        <v>10572</v>
      </c>
      <c r="O1583" s="242" t="s">
        <v>11647</v>
      </c>
      <c r="P1583" s="242" t="s">
        <v>11648</v>
      </c>
      <c r="Q1583" s="221" t="s">
        <v>11649</v>
      </c>
      <c r="R1583" s="208" t="s">
        <v>7422</v>
      </c>
      <c r="S1583" s="209" t="s">
        <v>11733</v>
      </c>
      <c r="T1583" s="229">
        <v>45702</v>
      </c>
      <c r="U1583" s="230" t="s">
        <v>10277</v>
      </c>
      <c r="V1583" s="230" t="s">
        <v>10263</v>
      </c>
      <c r="W1583" s="230" t="s">
        <v>10263</v>
      </c>
      <c r="X1583" s="230" t="s">
        <v>10271</v>
      </c>
      <c r="Y1583" s="230"/>
      <c r="Z1583" s="230" t="s">
        <v>10264</v>
      </c>
      <c r="AA1583" s="220">
        <v>202503</v>
      </c>
      <c r="AB1583" s="239"/>
      <c r="AC1583" s="240" t="s">
        <v>10280</v>
      </c>
      <c r="AD1583" s="240" t="s">
        <v>10252</v>
      </c>
      <c r="AE1583" s="241">
        <v>0</v>
      </c>
      <c r="AF1583" s="240" t="s">
        <v>11734</v>
      </c>
      <c r="AG1583" s="235" t="str">
        <f>IFERROR(VLOOKUP(작성용!A:A,RM!A:D,4,0),"-")</f>
        <v>이민서</v>
      </c>
      <c r="AH1583" s="9" t="s">
        <v>11365</v>
      </c>
      <c r="AI1583" s="231" t="s">
        <v>4949</v>
      </c>
      <c r="AJ1583" s="231" t="s">
        <v>4949</v>
      </c>
      <c r="AK1583" s="231" t="s">
        <v>3962</v>
      </c>
      <c r="AL1583" s="231">
        <v>1582</v>
      </c>
    </row>
    <row r="1584" spans="1:38" x14ac:dyDescent="0.3">
      <c r="A1584" s="218" t="s">
        <v>2826</v>
      </c>
      <c r="B1584" s="218" t="s">
        <v>11644</v>
      </c>
      <c r="C1584" s="237" t="s">
        <v>10273</v>
      </c>
      <c r="D1584" s="233" t="s">
        <v>11735</v>
      </c>
      <c r="E1584" s="232" t="s">
        <v>11736</v>
      </c>
      <c r="F1584" s="236" t="s">
        <v>10268</v>
      </c>
      <c r="G1584" s="210">
        <v>0</v>
      </c>
      <c r="H1584" s="227" t="s">
        <v>4949</v>
      </c>
      <c r="I1584" s="227"/>
      <c r="J1584" s="227"/>
      <c r="K1584" s="227"/>
      <c r="L1584" s="227"/>
      <c r="M1584" s="227"/>
      <c r="N1584" s="227" t="s">
        <v>10572</v>
      </c>
      <c r="O1584" s="242" t="s">
        <v>11647</v>
      </c>
      <c r="P1584" s="242" t="s">
        <v>11648</v>
      </c>
      <c r="Q1584" s="221" t="s">
        <v>11649</v>
      </c>
      <c r="R1584" s="208" t="s">
        <v>7424</v>
      </c>
      <c r="S1584" s="209" t="s">
        <v>11737</v>
      </c>
      <c r="T1584" s="229">
        <v>45702</v>
      </c>
      <c r="U1584" s="230" t="s">
        <v>10277</v>
      </c>
      <c r="V1584" s="230" t="s">
        <v>10263</v>
      </c>
      <c r="W1584" s="230" t="s">
        <v>10263</v>
      </c>
      <c r="X1584" s="230" t="s">
        <v>10271</v>
      </c>
      <c r="Y1584" s="230"/>
      <c r="Z1584" s="230" t="s">
        <v>10264</v>
      </c>
      <c r="AA1584" s="220">
        <v>202503</v>
      </c>
      <c r="AB1584" s="239"/>
      <c r="AC1584" s="240" t="s">
        <v>10280</v>
      </c>
      <c r="AD1584" s="240" t="s">
        <v>10252</v>
      </c>
      <c r="AE1584" s="241">
        <v>0</v>
      </c>
      <c r="AF1584" s="240" t="s">
        <v>10975</v>
      </c>
      <c r="AG1584" s="235" t="str">
        <f>IFERROR(VLOOKUP(작성용!A:A,RM!A:D,4,0),"-")</f>
        <v>이민서</v>
      </c>
      <c r="AH1584" s="9" t="s">
        <v>11365</v>
      </c>
      <c r="AI1584" s="231" t="s">
        <v>4949</v>
      </c>
      <c r="AJ1584" s="231" t="s">
        <v>4949</v>
      </c>
      <c r="AK1584" s="231" t="s">
        <v>3962</v>
      </c>
      <c r="AL1584" s="231">
        <v>1583</v>
      </c>
    </row>
    <row r="1585" spans="1:38" x14ac:dyDescent="0.3">
      <c r="A1585" s="218" t="s">
        <v>2826</v>
      </c>
      <c r="B1585" s="218" t="s">
        <v>11644</v>
      </c>
      <c r="C1585" s="237" t="s">
        <v>10273</v>
      </c>
      <c r="D1585" s="233" t="s">
        <v>11738</v>
      </c>
      <c r="E1585" s="232" t="s">
        <v>11739</v>
      </c>
      <c r="F1585" s="236" t="s">
        <v>10268</v>
      </c>
      <c r="G1585" s="210">
        <v>0</v>
      </c>
      <c r="H1585" s="227" t="s">
        <v>4949</v>
      </c>
      <c r="I1585" s="227"/>
      <c r="J1585" s="227"/>
      <c r="K1585" s="227"/>
      <c r="L1585" s="227"/>
      <c r="M1585" s="227"/>
      <c r="N1585" s="227" t="s">
        <v>10572</v>
      </c>
      <c r="O1585" s="242" t="s">
        <v>11647</v>
      </c>
      <c r="P1585" s="242" t="s">
        <v>11648</v>
      </c>
      <c r="Q1585" s="221" t="s">
        <v>11649</v>
      </c>
      <c r="R1585" s="208" t="s">
        <v>7425</v>
      </c>
      <c r="S1585" s="209" t="s">
        <v>11740</v>
      </c>
      <c r="T1585" s="229">
        <v>45702</v>
      </c>
      <c r="U1585" s="230" t="s">
        <v>10277</v>
      </c>
      <c r="V1585" s="230" t="s">
        <v>10263</v>
      </c>
      <c r="W1585" s="230" t="s">
        <v>10263</v>
      </c>
      <c r="X1585" s="230" t="s">
        <v>10271</v>
      </c>
      <c r="Y1585" s="230"/>
      <c r="Z1585" s="230" t="s">
        <v>10264</v>
      </c>
      <c r="AA1585" s="220">
        <v>202503</v>
      </c>
      <c r="AB1585" s="239"/>
      <c r="AC1585" s="240" t="s">
        <v>10280</v>
      </c>
      <c r="AD1585" s="240" t="s">
        <v>10252</v>
      </c>
      <c r="AE1585" s="241">
        <v>0</v>
      </c>
      <c r="AF1585" s="240" t="s">
        <v>11673</v>
      </c>
      <c r="AG1585" s="235" t="str">
        <f>IFERROR(VLOOKUP(작성용!A:A,RM!A:D,4,0),"-")</f>
        <v>이민서</v>
      </c>
      <c r="AH1585" s="9" t="s">
        <v>11365</v>
      </c>
      <c r="AI1585" s="231" t="s">
        <v>4949</v>
      </c>
      <c r="AJ1585" s="231" t="s">
        <v>4949</v>
      </c>
      <c r="AK1585" s="231" t="s">
        <v>3962</v>
      </c>
      <c r="AL1585" s="231">
        <v>1584</v>
      </c>
    </row>
    <row r="1586" spans="1:38" x14ac:dyDescent="0.3">
      <c r="A1586" s="218" t="s">
        <v>2826</v>
      </c>
      <c r="B1586" s="218" t="s">
        <v>11644</v>
      </c>
      <c r="C1586" s="237" t="s">
        <v>10273</v>
      </c>
      <c r="D1586" s="233" t="s">
        <v>11741</v>
      </c>
      <c r="E1586" s="232" t="s">
        <v>11742</v>
      </c>
      <c r="F1586" s="236" t="s">
        <v>10268</v>
      </c>
      <c r="G1586" s="210">
        <v>0</v>
      </c>
      <c r="H1586" s="227" t="s">
        <v>4949</v>
      </c>
      <c r="I1586" s="227"/>
      <c r="J1586" s="227"/>
      <c r="K1586" s="227"/>
      <c r="L1586" s="227"/>
      <c r="M1586" s="227"/>
      <c r="N1586" s="227" t="s">
        <v>10572</v>
      </c>
      <c r="O1586" s="242" t="s">
        <v>11647</v>
      </c>
      <c r="P1586" s="242" t="s">
        <v>11648</v>
      </c>
      <c r="Q1586" s="221" t="s">
        <v>11649</v>
      </c>
      <c r="R1586" s="208" t="s">
        <v>6296</v>
      </c>
      <c r="S1586" s="209" t="s">
        <v>11743</v>
      </c>
      <c r="T1586" s="229">
        <v>45702</v>
      </c>
      <c r="U1586" s="230" t="s">
        <v>10277</v>
      </c>
      <c r="V1586" s="230" t="s">
        <v>10263</v>
      </c>
      <c r="W1586" s="230" t="s">
        <v>10263</v>
      </c>
      <c r="X1586" s="230" t="s">
        <v>10271</v>
      </c>
      <c r="Y1586" s="230"/>
      <c r="Z1586" s="230" t="s">
        <v>10264</v>
      </c>
      <c r="AA1586" s="220">
        <v>202503</v>
      </c>
      <c r="AB1586" s="239"/>
      <c r="AC1586" s="240" t="s">
        <v>10280</v>
      </c>
      <c r="AD1586" s="240" t="s">
        <v>10252</v>
      </c>
      <c r="AE1586" s="241">
        <v>0</v>
      </c>
      <c r="AF1586" s="240" t="s">
        <v>11679</v>
      </c>
      <c r="AG1586" s="235" t="str">
        <f>IFERROR(VLOOKUP(작성용!A:A,RM!A:D,4,0),"-")</f>
        <v>이민서</v>
      </c>
      <c r="AH1586" s="9" t="s">
        <v>11365</v>
      </c>
      <c r="AI1586" s="231" t="s">
        <v>4949</v>
      </c>
      <c r="AJ1586" s="231" t="s">
        <v>4949</v>
      </c>
      <c r="AK1586" s="231" t="s">
        <v>3962</v>
      </c>
      <c r="AL1586" s="231">
        <v>1585</v>
      </c>
    </row>
    <row r="1587" spans="1:38" x14ac:dyDescent="0.3">
      <c r="A1587" s="218" t="s">
        <v>2826</v>
      </c>
      <c r="B1587" s="218" t="s">
        <v>11644</v>
      </c>
      <c r="C1587" s="237" t="s">
        <v>10273</v>
      </c>
      <c r="D1587" s="233" t="s">
        <v>11331</v>
      </c>
      <c r="E1587" s="232" t="s">
        <v>11744</v>
      </c>
      <c r="F1587" s="236" t="s">
        <v>10268</v>
      </c>
      <c r="G1587" s="210">
        <v>0</v>
      </c>
      <c r="H1587" s="227" t="s">
        <v>4949</v>
      </c>
      <c r="I1587" s="227"/>
      <c r="J1587" s="227"/>
      <c r="K1587" s="227"/>
      <c r="L1587" s="227"/>
      <c r="M1587" s="227"/>
      <c r="N1587" s="227" t="s">
        <v>10572</v>
      </c>
      <c r="O1587" s="242" t="s">
        <v>11647</v>
      </c>
      <c r="P1587" s="242" t="s">
        <v>11648</v>
      </c>
      <c r="Q1587" s="221" t="s">
        <v>11649</v>
      </c>
      <c r="R1587" s="208" t="s">
        <v>6533</v>
      </c>
      <c r="S1587" s="209" t="s">
        <v>11745</v>
      </c>
      <c r="T1587" s="229">
        <v>45702</v>
      </c>
      <c r="U1587" s="230" t="s">
        <v>10277</v>
      </c>
      <c r="V1587" s="230" t="s">
        <v>10263</v>
      </c>
      <c r="W1587" s="230" t="s">
        <v>10263</v>
      </c>
      <c r="X1587" s="230" t="s">
        <v>10271</v>
      </c>
      <c r="Y1587" s="230"/>
      <c r="Z1587" s="230" t="s">
        <v>10264</v>
      </c>
      <c r="AA1587" s="220">
        <v>202503</v>
      </c>
      <c r="AB1587" s="239"/>
      <c r="AC1587" s="240" t="s">
        <v>10280</v>
      </c>
      <c r="AD1587" s="240" t="s">
        <v>10252</v>
      </c>
      <c r="AE1587" s="241">
        <v>0</v>
      </c>
      <c r="AF1587" s="240" t="s">
        <v>11666</v>
      </c>
      <c r="AG1587" s="235" t="str">
        <f>IFERROR(VLOOKUP(작성용!A:A,RM!A:D,4,0),"-")</f>
        <v>이민서</v>
      </c>
      <c r="AH1587" s="9" t="s">
        <v>11365</v>
      </c>
      <c r="AI1587" s="231" t="s">
        <v>4949</v>
      </c>
      <c r="AJ1587" s="231" t="s">
        <v>4949</v>
      </c>
      <c r="AK1587" s="231" t="s">
        <v>3962</v>
      </c>
      <c r="AL1587" s="231">
        <v>1586</v>
      </c>
    </row>
    <row r="1588" spans="1:38" x14ac:dyDescent="0.3">
      <c r="A1588" s="218" t="s">
        <v>2826</v>
      </c>
      <c r="B1588" s="218" t="s">
        <v>11644</v>
      </c>
      <c r="C1588" s="237" t="s">
        <v>10273</v>
      </c>
      <c r="D1588" s="233" t="s">
        <v>11746</v>
      </c>
      <c r="E1588" s="232" t="s">
        <v>11747</v>
      </c>
      <c r="F1588" s="236" t="s">
        <v>10268</v>
      </c>
      <c r="G1588" s="210">
        <v>0</v>
      </c>
      <c r="H1588" s="227" t="s">
        <v>4949</v>
      </c>
      <c r="I1588" s="227"/>
      <c r="J1588" s="227"/>
      <c r="K1588" s="227"/>
      <c r="L1588" s="227"/>
      <c r="M1588" s="227"/>
      <c r="N1588" s="227" t="s">
        <v>10572</v>
      </c>
      <c r="O1588" s="242" t="s">
        <v>11647</v>
      </c>
      <c r="P1588" s="242" t="s">
        <v>11648</v>
      </c>
      <c r="Q1588" s="221" t="s">
        <v>11649</v>
      </c>
      <c r="R1588" s="208" t="s">
        <v>7426</v>
      </c>
      <c r="S1588" s="209" t="s">
        <v>11748</v>
      </c>
      <c r="T1588" s="229">
        <v>45702</v>
      </c>
      <c r="U1588" s="230" t="s">
        <v>10277</v>
      </c>
      <c r="V1588" s="230" t="s">
        <v>10263</v>
      </c>
      <c r="W1588" s="230" t="s">
        <v>10263</v>
      </c>
      <c r="X1588" s="230" t="s">
        <v>10271</v>
      </c>
      <c r="Y1588" s="230"/>
      <c r="Z1588" s="230" t="s">
        <v>10264</v>
      </c>
      <c r="AA1588" s="220">
        <v>202503</v>
      </c>
      <c r="AB1588" s="239"/>
      <c r="AC1588" s="240" t="s">
        <v>10280</v>
      </c>
      <c r="AD1588" s="240" t="s">
        <v>10252</v>
      </c>
      <c r="AE1588" s="241">
        <v>0</v>
      </c>
      <c r="AF1588" s="240" t="s">
        <v>11662</v>
      </c>
      <c r="AG1588" s="235" t="str">
        <f>IFERROR(VLOOKUP(작성용!A:A,RM!A:D,4,0),"-")</f>
        <v>이민서</v>
      </c>
      <c r="AH1588" s="9" t="s">
        <v>11365</v>
      </c>
      <c r="AI1588" s="231" t="s">
        <v>4949</v>
      </c>
      <c r="AJ1588" s="231" t="s">
        <v>4949</v>
      </c>
      <c r="AK1588" s="231" t="s">
        <v>3962</v>
      </c>
      <c r="AL1588" s="231">
        <v>1587</v>
      </c>
    </row>
    <row r="1589" spans="1:38" x14ac:dyDescent="0.3">
      <c r="A1589" s="218" t="s">
        <v>2826</v>
      </c>
      <c r="B1589" s="218" t="s">
        <v>11644</v>
      </c>
      <c r="C1589" s="237" t="s">
        <v>10273</v>
      </c>
      <c r="D1589" s="233" t="s">
        <v>11749</v>
      </c>
      <c r="E1589" s="232" t="s">
        <v>11750</v>
      </c>
      <c r="F1589" s="236" t="s">
        <v>10268</v>
      </c>
      <c r="G1589" s="210">
        <v>0</v>
      </c>
      <c r="H1589" s="227" t="s">
        <v>4949</v>
      </c>
      <c r="I1589" s="227"/>
      <c r="J1589" s="227"/>
      <c r="K1589" s="227"/>
      <c r="L1589" s="227"/>
      <c r="M1589" s="227"/>
      <c r="N1589" s="227" t="s">
        <v>10572</v>
      </c>
      <c r="O1589" s="242" t="s">
        <v>11647</v>
      </c>
      <c r="P1589" s="242" t="s">
        <v>11648</v>
      </c>
      <c r="Q1589" s="221" t="s">
        <v>11649</v>
      </c>
      <c r="R1589" s="208" t="s">
        <v>3952</v>
      </c>
      <c r="S1589" s="209" t="s">
        <v>11751</v>
      </c>
      <c r="T1589" s="229">
        <v>45702</v>
      </c>
      <c r="U1589" s="230" t="s">
        <v>10277</v>
      </c>
      <c r="V1589" s="230" t="s">
        <v>10263</v>
      </c>
      <c r="W1589" s="230" t="s">
        <v>10263</v>
      </c>
      <c r="X1589" s="230" t="s">
        <v>10271</v>
      </c>
      <c r="Y1589" s="230"/>
      <c r="Z1589" s="230" t="s">
        <v>10264</v>
      </c>
      <c r="AA1589" s="220">
        <v>202503</v>
      </c>
      <c r="AB1589" s="239"/>
      <c r="AC1589" s="240" t="s">
        <v>10280</v>
      </c>
      <c r="AD1589" s="240" t="s">
        <v>10252</v>
      </c>
      <c r="AE1589" s="241">
        <v>0</v>
      </c>
      <c r="AF1589" s="240" t="s">
        <v>11666</v>
      </c>
      <c r="AG1589" s="235" t="str">
        <f>IFERROR(VLOOKUP(작성용!A:A,RM!A:D,4,0),"-")</f>
        <v>이민서</v>
      </c>
      <c r="AH1589" s="9" t="s">
        <v>11365</v>
      </c>
      <c r="AI1589" s="231" t="s">
        <v>4949</v>
      </c>
      <c r="AJ1589" s="231" t="s">
        <v>4949</v>
      </c>
      <c r="AK1589" s="231" t="s">
        <v>3962</v>
      </c>
      <c r="AL1589" s="231">
        <v>1588</v>
      </c>
    </row>
    <row r="1590" spans="1:38" x14ac:dyDescent="0.3">
      <c r="A1590" s="218" t="s">
        <v>2826</v>
      </c>
      <c r="B1590" s="218" t="s">
        <v>11644</v>
      </c>
      <c r="C1590" s="237" t="s">
        <v>10273</v>
      </c>
      <c r="D1590" s="233" t="s">
        <v>11752</v>
      </c>
      <c r="E1590" s="232" t="s">
        <v>11753</v>
      </c>
      <c r="F1590" s="236" t="s">
        <v>10268</v>
      </c>
      <c r="G1590" s="210">
        <v>0</v>
      </c>
      <c r="H1590" s="227" t="s">
        <v>4949</v>
      </c>
      <c r="I1590" s="227"/>
      <c r="J1590" s="227"/>
      <c r="K1590" s="227"/>
      <c r="L1590" s="227"/>
      <c r="M1590" s="227"/>
      <c r="N1590" s="227" t="s">
        <v>10572</v>
      </c>
      <c r="O1590" s="242" t="s">
        <v>11647</v>
      </c>
      <c r="P1590" s="242" t="s">
        <v>11648</v>
      </c>
      <c r="Q1590" s="221" t="s">
        <v>11649</v>
      </c>
      <c r="R1590" s="208" t="s">
        <v>7428</v>
      </c>
      <c r="S1590" s="209" t="s">
        <v>11754</v>
      </c>
      <c r="T1590" s="229">
        <v>45702</v>
      </c>
      <c r="U1590" s="230" t="s">
        <v>10277</v>
      </c>
      <c r="V1590" s="230" t="s">
        <v>10263</v>
      </c>
      <c r="W1590" s="230" t="s">
        <v>10263</v>
      </c>
      <c r="X1590" s="230" t="s">
        <v>10271</v>
      </c>
      <c r="Y1590" s="230"/>
      <c r="Z1590" s="230" t="s">
        <v>10264</v>
      </c>
      <c r="AA1590" s="220">
        <v>202503</v>
      </c>
      <c r="AB1590" s="239"/>
      <c r="AC1590" s="240" t="s">
        <v>10280</v>
      </c>
      <c r="AD1590" s="240" t="s">
        <v>10252</v>
      </c>
      <c r="AE1590" s="241">
        <v>0</v>
      </c>
      <c r="AF1590" s="240" t="s">
        <v>11670</v>
      </c>
      <c r="AG1590" s="235" t="str">
        <f>IFERROR(VLOOKUP(작성용!A:A,RM!A:D,4,0),"-")</f>
        <v>이민서</v>
      </c>
      <c r="AH1590" s="9" t="s">
        <v>11365</v>
      </c>
      <c r="AI1590" s="231" t="s">
        <v>4949</v>
      </c>
      <c r="AJ1590" s="231" t="s">
        <v>4949</v>
      </c>
      <c r="AK1590" s="231" t="s">
        <v>3962</v>
      </c>
      <c r="AL1590" s="231">
        <v>1589</v>
      </c>
    </row>
    <row r="1591" spans="1:38" x14ac:dyDescent="0.3">
      <c r="A1591" s="218" t="s">
        <v>2826</v>
      </c>
      <c r="B1591" s="218" t="s">
        <v>11644</v>
      </c>
      <c r="C1591" s="237" t="s">
        <v>10273</v>
      </c>
      <c r="D1591" s="233" t="s">
        <v>11755</v>
      </c>
      <c r="E1591" s="232" t="s">
        <v>11756</v>
      </c>
      <c r="F1591" s="236" t="s">
        <v>10268</v>
      </c>
      <c r="G1591" s="210">
        <v>0</v>
      </c>
      <c r="H1591" s="227" t="s">
        <v>4949</v>
      </c>
      <c r="I1591" s="227"/>
      <c r="J1591" s="227"/>
      <c r="K1591" s="227"/>
      <c r="L1591" s="227"/>
      <c r="M1591" s="227"/>
      <c r="N1591" s="227" t="s">
        <v>10572</v>
      </c>
      <c r="O1591" s="242" t="s">
        <v>11647</v>
      </c>
      <c r="P1591" s="242" t="s">
        <v>11648</v>
      </c>
      <c r="Q1591" s="221" t="s">
        <v>11649</v>
      </c>
      <c r="R1591" s="208" t="s">
        <v>5332</v>
      </c>
      <c r="S1591" s="209" t="s">
        <v>11757</v>
      </c>
      <c r="T1591" s="229">
        <v>45702</v>
      </c>
      <c r="U1591" s="230" t="s">
        <v>10277</v>
      </c>
      <c r="V1591" s="230" t="s">
        <v>10263</v>
      </c>
      <c r="W1591" s="230" t="s">
        <v>10263</v>
      </c>
      <c r="X1591" s="230" t="s">
        <v>10271</v>
      </c>
      <c r="Y1591" s="230"/>
      <c r="Z1591" s="230" t="s">
        <v>10264</v>
      </c>
      <c r="AA1591" s="220">
        <v>202503</v>
      </c>
      <c r="AB1591" s="239"/>
      <c r="AC1591" s="240" t="s">
        <v>10280</v>
      </c>
      <c r="AD1591" s="240" t="s">
        <v>10252</v>
      </c>
      <c r="AE1591" s="241">
        <v>0</v>
      </c>
      <c r="AF1591" s="240" t="s">
        <v>11734</v>
      </c>
      <c r="AG1591" s="235" t="str">
        <f>IFERROR(VLOOKUP(작성용!A:A,RM!A:D,4,0),"-")</f>
        <v>이민서</v>
      </c>
      <c r="AH1591" s="9" t="s">
        <v>11365</v>
      </c>
      <c r="AI1591" s="231" t="s">
        <v>4949</v>
      </c>
      <c r="AJ1591" s="231" t="s">
        <v>4949</v>
      </c>
      <c r="AK1591" s="231" t="s">
        <v>3962</v>
      </c>
      <c r="AL1591" s="231">
        <v>1590</v>
      </c>
    </row>
    <row r="1592" spans="1:38" x14ac:dyDescent="0.3">
      <c r="A1592" s="218" t="s">
        <v>2826</v>
      </c>
      <c r="B1592" s="218" t="s">
        <v>11644</v>
      </c>
      <c r="C1592" s="237" t="s">
        <v>10273</v>
      </c>
      <c r="D1592" s="233" t="s">
        <v>11758</v>
      </c>
      <c r="E1592" s="232" t="s">
        <v>11759</v>
      </c>
      <c r="F1592" s="236" t="s">
        <v>10268</v>
      </c>
      <c r="G1592" s="210">
        <v>0</v>
      </c>
      <c r="H1592" s="227" t="s">
        <v>4949</v>
      </c>
      <c r="I1592" s="227"/>
      <c r="J1592" s="227"/>
      <c r="K1592" s="227"/>
      <c r="L1592" s="227"/>
      <c r="M1592" s="227"/>
      <c r="N1592" s="227" t="s">
        <v>10572</v>
      </c>
      <c r="O1592" s="242" t="s">
        <v>11647</v>
      </c>
      <c r="P1592" s="242" t="s">
        <v>11648</v>
      </c>
      <c r="Q1592" s="221" t="s">
        <v>11649</v>
      </c>
      <c r="R1592" s="208" t="s">
        <v>7429</v>
      </c>
      <c r="S1592" s="209" t="s">
        <v>11760</v>
      </c>
      <c r="T1592" s="229">
        <v>45702</v>
      </c>
      <c r="U1592" s="230" t="s">
        <v>10277</v>
      </c>
      <c r="V1592" s="230" t="s">
        <v>10263</v>
      </c>
      <c r="W1592" s="230" t="s">
        <v>10263</v>
      </c>
      <c r="X1592" s="230" t="s">
        <v>10271</v>
      </c>
      <c r="Y1592" s="230"/>
      <c r="Z1592" s="230" t="s">
        <v>10264</v>
      </c>
      <c r="AA1592" s="220">
        <v>202503</v>
      </c>
      <c r="AB1592" s="239"/>
      <c r="AC1592" s="240" t="s">
        <v>10280</v>
      </c>
      <c r="AD1592" s="240" t="s">
        <v>10252</v>
      </c>
      <c r="AE1592" s="241">
        <v>0</v>
      </c>
      <c r="AF1592" s="240" t="s">
        <v>11651</v>
      </c>
      <c r="AG1592" s="235" t="str">
        <f>IFERROR(VLOOKUP(작성용!A:A,RM!A:D,4,0),"-")</f>
        <v>이민서</v>
      </c>
      <c r="AH1592" s="9" t="s">
        <v>11365</v>
      </c>
      <c r="AI1592" s="231" t="s">
        <v>4949</v>
      </c>
      <c r="AJ1592" s="231" t="s">
        <v>4949</v>
      </c>
      <c r="AK1592" s="231" t="s">
        <v>3962</v>
      </c>
      <c r="AL1592" s="231">
        <v>1591</v>
      </c>
    </row>
    <row r="1593" spans="1:38" x14ac:dyDescent="0.3">
      <c r="A1593" s="218" t="s">
        <v>2826</v>
      </c>
      <c r="B1593" s="218" t="s">
        <v>11644</v>
      </c>
      <c r="C1593" s="237" t="s">
        <v>10273</v>
      </c>
      <c r="D1593" s="233" t="s">
        <v>11761</v>
      </c>
      <c r="E1593" s="232" t="s">
        <v>11762</v>
      </c>
      <c r="F1593" s="236" t="s">
        <v>10268</v>
      </c>
      <c r="G1593" s="210">
        <v>0</v>
      </c>
      <c r="H1593" s="227" t="s">
        <v>4949</v>
      </c>
      <c r="I1593" s="227"/>
      <c r="J1593" s="227"/>
      <c r="K1593" s="227"/>
      <c r="L1593" s="227"/>
      <c r="M1593" s="227"/>
      <c r="N1593" s="227" t="s">
        <v>10572</v>
      </c>
      <c r="O1593" s="242" t="s">
        <v>11647</v>
      </c>
      <c r="P1593" s="242" t="s">
        <v>11648</v>
      </c>
      <c r="Q1593" s="221" t="s">
        <v>11649</v>
      </c>
      <c r="R1593" s="208" t="s">
        <v>7430</v>
      </c>
      <c r="S1593" s="209" t="s">
        <v>11763</v>
      </c>
      <c r="T1593" s="229">
        <v>45702</v>
      </c>
      <c r="U1593" s="230" t="s">
        <v>10277</v>
      </c>
      <c r="V1593" s="230" t="s">
        <v>10263</v>
      </c>
      <c r="W1593" s="230" t="s">
        <v>10263</v>
      </c>
      <c r="X1593" s="230" t="s">
        <v>10271</v>
      </c>
      <c r="Y1593" s="230"/>
      <c r="Z1593" s="230" t="s">
        <v>10264</v>
      </c>
      <c r="AA1593" s="220">
        <v>202503</v>
      </c>
      <c r="AB1593" s="239"/>
      <c r="AC1593" s="240" t="s">
        <v>10280</v>
      </c>
      <c r="AD1593" s="240" t="s">
        <v>10252</v>
      </c>
      <c r="AE1593" s="241">
        <v>0</v>
      </c>
      <c r="AF1593" s="240" t="s">
        <v>11655</v>
      </c>
      <c r="AG1593" s="235" t="str">
        <f>IFERROR(VLOOKUP(작성용!A:A,RM!A:D,4,0),"-")</f>
        <v>이민서</v>
      </c>
      <c r="AH1593" s="9" t="s">
        <v>11365</v>
      </c>
      <c r="AI1593" s="231" t="s">
        <v>4949</v>
      </c>
      <c r="AJ1593" s="231" t="s">
        <v>4949</v>
      </c>
      <c r="AK1593" s="231" t="s">
        <v>3962</v>
      </c>
      <c r="AL1593" s="231">
        <v>1592</v>
      </c>
    </row>
    <row r="1594" spans="1:38" x14ac:dyDescent="0.3">
      <c r="A1594" s="218" t="s">
        <v>2826</v>
      </c>
      <c r="B1594" s="218" t="s">
        <v>11644</v>
      </c>
      <c r="C1594" s="237" t="s">
        <v>10273</v>
      </c>
      <c r="D1594" s="233" t="s">
        <v>11764</v>
      </c>
      <c r="E1594" s="232" t="s">
        <v>11765</v>
      </c>
      <c r="F1594" s="236" t="s">
        <v>10268</v>
      </c>
      <c r="G1594" s="210">
        <v>0</v>
      </c>
      <c r="H1594" s="227" t="s">
        <v>4949</v>
      </c>
      <c r="I1594" s="227"/>
      <c r="J1594" s="227"/>
      <c r="K1594" s="227"/>
      <c r="L1594" s="227"/>
      <c r="M1594" s="227"/>
      <c r="N1594" s="227" t="s">
        <v>10572</v>
      </c>
      <c r="O1594" s="242" t="s">
        <v>11647</v>
      </c>
      <c r="P1594" s="242" t="s">
        <v>11648</v>
      </c>
      <c r="Q1594" s="221" t="s">
        <v>11649</v>
      </c>
      <c r="R1594" s="208" t="s">
        <v>7431</v>
      </c>
      <c r="S1594" s="209" t="s">
        <v>11766</v>
      </c>
      <c r="T1594" s="229">
        <v>45702</v>
      </c>
      <c r="U1594" s="230" t="s">
        <v>10277</v>
      </c>
      <c r="V1594" s="230" t="s">
        <v>10263</v>
      </c>
      <c r="W1594" s="230" t="s">
        <v>10263</v>
      </c>
      <c r="X1594" s="230" t="s">
        <v>10271</v>
      </c>
      <c r="Y1594" s="230"/>
      <c r="Z1594" s="230" t="s">
        <v>10264</v>
      </c>
      <c r="AA1594" s="220">
        <v>202503</v>
      </c>
      <c r="AB1594" s="239"/>
      <c r="AC1594" s="240" t="s">
        <v>10280</v>
      </c>
      <c r="AD1594" s="240" t="s">
        <v>10252</v>
      </c>
      <c r="AE1594" s="241">
        <v>0</v>
      </c>
      <c r="AF1594" s="240" t="s">
        <v>11670</v>
      </c>
      <c r="AG1594" s="235" t="str">
        <f>IFERROR(VLOOKUP(작성용!A:A,RM!A:D,4,0),"-")</f>
        <v>이민서</v>
      </c>
      <c r="AH1594" s="9" t="s">
        <v>11365</v>
      </c>
      <c r="AI1594" s="231" t="s">
        <v>4949</v>
      </c>
      <c r="AJ1594" s="231" t="s">
        <v>4949</v>
      </c>
      <c r="AK1594" s="231" t="s">
        <v>3962</v>
      </c>
      <c r="AL1594" s="231">
        <v>1593</v>
      </c>
    </row>
    <row r="1595" spans="1:38" x14ac:dyDescent="0.3">
      <c r="A1595" s="218" t="s">
        <v>2826</v>
      </c>
      <c r="B1595" s="218" t="s">
        <v>11644</v>
      </c>
      <c r="C1595" s="237" t="s">
        <v>10273</v>
      </c>
      <c r="D1595" s="233" t="s">
        <v>11767</v>
      </c>
      <c r="E1595" s="232" t="s">
        <v>11768</v>
      </c>
      <c r="F1595" s="236" t="s">
        <v>10268</v>
      </c>
      <c r="G1595" s="210">
        <v>0</v>
      </c>
      <c r="H1595" s="227" t="s">
        <v>4949</v>
      </c>
      <c r="I1595" s="227"/>
      <c r="J1595" s="227"/>
      <c r="K1595" s="227"/>
      <c r="L1595" s="227"/>
      <c r="M1595" s="227"/>
      <c r="N1595" s="227" t="s">
        <v>10572</v>
      </c>
      <c r="O1595" s="242" t="s">
        <v>11647</v>
      </c>
      <c r="P1595" s="242" t="s">
        <v>11648</v>
      </c>
      <c r="Q1595" s="221" t="s">
        <v>11649</v>
      </c>
      <c r="R1595" s="208" t="s">
        <v>7432</v>
      </c>
      <c r="S1595" s="209" t="s">
        <v>11769</v>
      </c>
      <c r="T1595" s="229">
        <v>45702</v>
      </c>
      <c r="U1595" s="230" t="s">
        <v>10277</v>
      </c>
      <c r="V1595" s="230" t="s">
        <v>10263</v>
      </c>
      <c r="W1595" s="230" t="s">
        <v>10263</v>
      </c>
      <c r="X1595" s="230" t="s">
        <v>10271</v>
      </c>
      <c r="Y1595" s="230"/>
      <c r="Z1595" s="230" t="s">
        <v>10264</v>
      </c>
      <c r="AA1595" s="220">
        <v>202503</v>
      </c>
      <c r="AB1595" s="239"/>
      <c r="AC1595" s="240" t="s">
        <v>10280</v>
      </c>
      <c r="AD1595" s="240" t="s">
        <v>10252</v>
      </c>
      <c r="AE1595" s="241">
        <v>0</v>
      </c>
      <c r="AF1595" s="240" t="s">
        <v>11662</v>
      </c>
      <c r="AG1595" s="235" t="str">
        <f>IFERROR(VLOOKUP(작성용!A:A,RM!A:D,4,0),"-")</f>
        <v>이민서</v>
      </c>
      <c r="AH1595" s="9" t="s">
        <v>11365</v>
      </c>
      <c r="AI1595" s="231" t="s">
        <v>4949</v>
      </c>
      <c r="AJ1595" s="231" t="s">
        <v>4949</v>
      </c>
      <c r="AK1595" s="231" t="s">
        <v>3962</v>
      </c>
      <c r="AL1595" s="231">
        <v>1594</v>
      </c>
    </row>
    <row r="1596" spans="1:38" x14ac:dyDescent="0.3">
      <c r="A1596" s="218" t="s">
        <v>2826</v>
      </c>
      <c r="B1596" s="218" t="s">
        <v>11644</v>
      </c>
      <c r="C1596" s="237" t="s">
        <v>10273</v>
      </c>
      <c r="D1596" s="233" t="s">
        <v>11770</v>
      </c>
      <c r="E1596" s="232" t="s">
        <v>11771</v>
      </c>
      <c r="F1596" s="236" t="s">
        <v>10268</v>
      </c>
      <c r="G1596" s="210">
        <v>0</v>
      </c>
      <c r="H1596" s="227" t="s">
        <v>4949</v>
      </c>
      <c r="I1596" s="227"/>
      <c r="J1596" s="227"/>
      <c r="K1596" s="227"/>
      <c r="L1596" s="227"/>
      <c r="M1596" s="227"/>
      <c r="N1596" s="227" t="s">
        <v>10572</v>
      </c>
      <c r="O1596" s="242" t="s">
        <v>11647</v>
      </c>
      <c r="P1596" s="242" t="s">
        <v>11648</v>
      </c>
      <c r="Q1596" s="221" t="s">
        <v>11649</v>
      </c>
      <c r="R1596" s="208" t="s">
        <v>7433</v>
      </c>
      <c r="S1596" s="209" t="s">
        <v>11772</v>
      </c>
      <c r="T1596" s="229">
        <v>45702</v>
      </c>
      <c r="U1596" s="230" t="s">
        <v>10277</v>
      </c>
      <c r="V1596" s="230" t="s">
        <v>10263</v>
      </c>
      <c r="W1596" s="230" t="s">
        <v>10263</v>
      </c>
      <c r="X1596" s="230" t="s">
        <v>10271</v>
      </c>
      <c r="Y1596" s="230"/>
      <c r="Z1596" s="230" t="s">
        <v>10264</v>
      </c>
      <c r="AA1596" s="220">
        <v>202503</v>
      </c>
      <c r="AB1596" s="239"/>
      <c r="AC1596" s="240" t="s">
        <v>10280</v>
      </c>
      <c r="AD1596" s="240" t="s">
        <v>10252</v>
      </c>
      <c r="AE1596" s="241">
        <v>0</v>
      </c>
      <c r="AF1596" s="240" t="s">
        <v>11658</v>
      </c>
      <c r="AG1596" s="235" t="str">
        <f>IFERROR(VLOOKUP(작성용!A:A,RM!A:D,4,0),"-")</f>
        <v>이민서</v>
      </c>
      <c r="AH1596" s="9" t="s">
        <v>11365</v>
      </c>
      <c r="AI1596" s="231" t="s">
        <v>4949</v>
      </c>
      <c r="AJ1596" s="231" t="s">
        <v>4949</v>
      </c>
      <c r="AK1596" s="231" t="s">
        <v>3962</v>
      </c>
      <c r="AL1596" s="231">
        <v>1595</v>
      </c>
    </row>
    <row r="1597" spans="1:38" x14ac:dyDescent="0.3">
      <c r="A1597" s="218" t="s">
        <v>2826</v>
      </c>
      <c r="B1597" s="218" t="s">
        <v>11644</v>
      </c>
      <c r="C1597" s="237" t="s">
        <v>10273</v>
      </c>
      <c r="D1597" s="233" t="s">
        <v>11315</v>
      </c>
      <c r="E1597" s="232" t="s">
        <v>11773</v>
      </c>
      <c r="F1597" s="236" t="s">
        <v>10268</v>
      </c>
      <c r="G1597" s="210">
        <v>0</v>
      </c>
      <c r="H1597" s="227" t="s">
        <v>4949</v>
      </c>
      <c r="I1597" s="227"/>
      <c r="J1597" s="227"/>
      <c r="K1597" s="227"/>
      <c r="L1597" s="227"/>
      <c r="M1597" s="227"/>
      <c r="N1597" s="227" t="s">
        <v>10572</v>
      </c>
      <c r="O1597" s="242" t="s">
        <v>11647</v>
      </c>
      <c r="P1597" s="242" t="s">
        <v>11648</v>
      </c>
      <c r="Q1597" s="221" t="s">
        <v>11649</v>
      </c>
      <c r="R1597" s="208" t="s">
        <v>5151</v>
      </c>
      <c r="S1597" s="209" t="s">
        <v>11774</v>
      </c>
      <c r="T1597" s="229">
        <v>45702</v>
      </c>
      <c r="U1597" s="230" t="s">
        <v>10277</v>
      </c>
      <c r="V1597" s="230" t="s">
        <v>10263</v>
      </c>
      <c r="W1597" s="230" t="s">
        <v>10263</v>
      </c>
      <c r="X1597" s="230" t="s">
        <v>10271</v>
      </c>
      <c r="Y1597" s="230"/>
      <c r="Z1597" s="230" t="s">
        <v>10264</v>
      </c>
      <c r="AA1597" s="220">
        <v>202503</v>
      </c>
      <c r="AB1597" s="239"/>
      <c r="AC1597" s="240" t="s">
        <v>10280</v>
      </c>
      <c r="AD1597" s="240" t="s">
        <v>10252</v>
      </c>
      <c r="AE1597" s="241">
        <v>0</v>
      </c>
      <c r="AF1597" s="240" t="s">
        <v>11662</v>
      </c>
      <c r="AG1597" s="235" t="str">
        <f>IFERROR(VLOOKUP(작성용!A:A,RM!A:D,4,0),"-")</f>
        <v>이민서</v>
      </c>
      <c r="AH1597" s="9" t="s">
        <v>11365</v>
      </c>
      <c r="AI1597" s="231" t="s">
        <v>4949</v>
      </c>
      <c r="AJ1597" s="231" t="s">
        <v>4949</v>
      </c>
      <c r="AK1597" s="231" t="s">
        <v>3962</v>
      </c>
      <c r="AL1597" s="231">
        <v>1596</v>
      </c>
    </row>
    <row r="1598" spans="1:38" x14ac:dyDescent="0.3">
      <c r="A1598" s="218" t="s">
        <v>2826</v>
      </c>
      <c r="B1598" s="218" t="s">
        <v>11644</v>
      </c>
      <c r="C1598" s="237" t="s">
        <v>10273</v>
      </c>
      <c r="D1598" s="233" t="s">
        <v>11775</v>
      </c>
      <c r="E1598" s="232" t="s">
        <v>11776</v>
      </c>
      <c r="F1598" s="236" t="s">
        <v>10268</v>
      </c>
      <c r="G1598" s="210">
        <v>0</v>
      </c>
      <c r="H1598" s="227" t="s">
        <v>4949</v>
      </c>
      <c r="I1598" s="227"/>
      <c r="J1598" s="227"/>
      <c r="K1598" s="227"/>
      <c r="L1598" s="227"/>
      <c r="M1598" s="227"/>
      <c r="N1598" s="227" t="s">
        <v>10572</v>
      </c>
      <c r="O1598" s="242" t="s">
        <v>11647</v>
      </c>
      <c r="P1598" s="242" t="s">
        <v>11648</v>
      </c>
      <c r="Q1598" s="221" t="s">
        <v>11649</v>
      </c>
      <c r="R1598" s="208" t="s">
        <v>7434</v>
      </c>
      <c r="S1598" s="209" t="s">
        <v>11777</v>
      </c>
      <c r="T1598" s="229">
        <v>45702</v>
      </c>
      <c r="U1598" s="230" t="s">
        <v>10277</v>
      </c>
      <c r="V1598" s="230" t="s">
        <v>10263</v>
      </c>
      <c r="W1598" s="230" t="s">
        <v>10263</v>
      </c>
      <c r="X1598" s="230" t="s">
        <v>10271</v>
      </c>
      <c r="Y1598" s="230"/>
      <c r="Z1598" s="230" t="s">
        <v>10264</v>
      </c>
      <c r="AA1598" s="220">
        <v>202503</v>
      </c>
      <c r="AB1598" s="239"/>
      <c r="AC1598" s="240" t="s">
        <v>10280</v>
      </c>
      <c r="AD1598" s="240" t="s">
        <v>10252</v>
      </c>
      <c r="AE1598" s="241">
        <v>0</v>
      </c>
      <c r="AF1598" s="240" t="s">
        <v>11658</v>
      </c>
      <c r="AG1598" s="235" t="str">
        <f>IFERROR(VLOOKUP(작성용!A:A,RM!A:D,4,0),"-")</f>
        <v>이민서</v>
      </c>
      <c r="AH1598" s="9" t="s">
        <v>11365</v>
      </c>
      <c r="AI1598" s="231" t="s">
        <v>4949</v>
      </c>
      <c r="AJ1598" s="231" t="s">
        <v>4949</v>
      </c>
      <c r="AK1598" s="231" t="s">
        <v>3962</v>
      </c>
      <c r="AL1598" s="231">
        <v>1597</v>
      </c>
    </row>
    <row r="1599" spans="1:38" x14ac:dyDescent="0.3">
      <c r="A1599" s="218" t="s">
        <v>2826</v>
      </c>
      <c r="B1599" s="218" t="s">
        <v>11644</v>
      </c>
      <c r="C1599" s="237" t="s">
        <v>10273</v>
      </c>
      <c r="D1599" s="233" t="s">
        <v>10650</v>
      </c>
      <c r="E1599" s="232" t="s">
        <v>11778</v>
      </c>
      <c r="F1599" s="236" t="s">
        <v>10268</v>
      </c>
      <c r="G1599" s="210">
        <v>0</v>
      </c>
      <c r="H1599" s="227" t="s">
        <v>4949</v>
      </c>
      <c r="I1599" s="227"/>
      <c r="J1599" s="227"/>
      <c r="K1599" s="227"/>
      <c r="L1599" s="227"/>
      <c r="M1599" s="227"/>
      <c r="N1599" s="227" t="s">
        <v>10572</v>
      </c>
      <c r="O1599" s="242" t="s">
        <v>11647</v>
      </c>
      <c r="P1599" s="242" t="s">
        <v>11648</v>
      </c>
      <c r="Q1599" s="221" t="s">
        <v>11649</v>
      </c>
      <c r="R1599" s="208" t="s">
        <v>6802</v>
      </c>
      <c r="S1599" s="209" t="s">
        <v>11779</v>
      </c>
      <c r="T1599" s="229">
        <v>45702</v>
      </c>
      <c r="U1599" s="230" t="s">
        <v>10277</v>
      </c>
      <c r="V1599" s="230" t="s">
        <v>10263</v>
      </c>
      <c r="W1599" s="230" t="s">
        <v>10263</v>
      </c>
      <c r="X1599" s="230" t="s">
        <v>10271</v>
      </c>
      <c r="Y1599" s="230"/>
      <c r="Z1599" s="230" t="s">
        <v>10264</v>
      </c>
      <c r="AA1599" s="220">
        <v>202503</v>
      </c>
      <c r="AB1599" s="239"/>
      <c r="AC1599" s="240" t="s">
        <v>10280</v>
      </c>
      <c r="AD1599" s="240" t="s">
        <v>10252</v>
      </c>
      <c r="AE1599" s="241">
        <v>0</v>
      </c>
      <c r="AF1599" s="240" t="s">
        <v>11651</v>
      </c>
      <c r="AG1599" s="235" t="str">
        <f>IFERROR(VLOOKUP(작성용!A:A,RM!A:D,4,0),"-")</f>
        <v>이민서</v>
      </c>
      <c r="AH1599" s="9" t="s">
        <v>11365</v>
      </c>
      <c r="AI1599" s="231" t="s">
        <v>4949</v>
      </c>
      <c r="AJ1599" s="231" t="s">
        <v>4949</v>
      </c>
      <c r="AK1599" s="231" t="s">
        <v>3962</v>
      </c>
      <c r="AL1599" s="231">
        <v>1598</v>
      </c>
    </row>
    <row r="1600" spans="1:38" x14ac:dyDescent="0.3">
      <c r="A1600" s="218" t="s">
        <v>2826</v>
      </c>
      <c r="B1600" s="218" t="s">
        <v>11644</v>
      </c>
      <c r="C1600" s="237" t="s">
        <v>10273</v>
      </c>
      <c r="D1600" s="233" t="s">
        <v>9760</v>
      </c>
      <c r="E1600" s="232" t="s">
        <v>11187</v>
      </c>
      <c r="F1600" s="236" t="s">
        <v>10268</v>
      </c>
      <c r="G1600" s="210">
        <v>0</v>
      </c>
      <c r="H1600" s="227" t="s">
        <v>4949</v>
      </c>
      <c r="I1600" s="227"/>
      <c r="J1600" s="227"/>
      <c r="K1600" s="227"/>
      <c r="L1600" s="227"/>
      <c r="M1600" s="227"/>
      <c r="N1600" s="227" t="s">
        <v>10572</v>
      </c>
      <c r="O1600" s="242" t="s">
        <v>11647</v>
      </c>
      <c r="P1600" s="242" t="s">
        <v>11648</v>
      </c>
      <c r="Q1600" s="221" t="s">
        <v>11649</v>
      </c>
      <c r="R1600" s="208" t="s">
        <v>3747</v>
      </c>
      <c r="S1600" s="209" t="s">
        <v>11780</v>
      </c>
      <c r="T1600" s="229">
        <v>45702</v>
      </c>
      <c r="U1600" s="230" t="s">
        <v>10277</v>
      </c>
      <c r="V1600" s="230" t="s">
        <v>10263</v>
      </c>
      <c r="W1600" s="230" t="s">
        <v>10263</v>
      </c>
      <c r="X1600" s="230" t="s">
        <v>10271</v>
      </c>
      <c r="Y1600" s="230"/>
      <c r="Z1600" s="230" t="s">
        <v>10264</v>
      </c>
      <c r="AA1600" s="220">
        <v>202503</v>
      </c>
      <c r="AB1600" s="239"/>
      <c r="AC1600" s="240" t="s">
        <v>10280</v>
      </c>
      <c r="AD1600" s="240" t="s">
        <v>10252</v>
      </c>
      <c r="AE1600" s="241">
        <v>0</v>
      </c>
      <c r="AF1600" s="240" t="s">
        <v>11734</v>
      </c>
      <c r="AG1600" s="235" t="str">
        <f>IFERROR(VLOOKUP(작성용!A:A,RM!A:D,4,0),"-")</f>
        <v>이민서</v>
      </c>
      <c r="AH1600" s="9" t="s">
        <v>11365</v>
      </c>
      <c r="AI1600" s="231" t="s">
        <v>4949</v>
      </c>
      <c r="AJ1600" s="231" t="s">
        <v>4949</v>
      </c>
      <c r="AK1600" s="231" t="s">
        <v>3962</v>
      </c>
      <c r="AL1600" s="231">
        <v>1599</v>
      </c>
    </row>
    <row r="1601" spans="1:38" x14ac:dyDescent="0.3">
      <c r="A1601" s="218" t="s">
        <v>2826</v>
      </c>
      <c r="B1601" s="218" t="s">
        <v>11644</v>
      </c>
      <c r="C1601" s="237" t="s">
        <v>10273</v>
      </c>
      <c r="D1601" s="233" t="s">
        <v>11781</v>
      </c>
      <c r="E1601" s="232" t="s">
        <v>11782</v>
      </c>
      <c r="F1601" s="236" t="s">
        <v>10268</v>
      </c>
      <c r="G1601" s="210">
        <v>0</v>
      </c>
      <c r="H1601" s="227" t="s">
        <v>4949</v>
      </c>
      <c r="I1601" s="227"/>
      <c r="J1601" s="227"/>
      <c r="K1601" s="227"/>
      <c r="L1601" s="227"/>
      <c r="M1601" s="227"/>
      <c r="N1601" s="227" t="s">
        <v>10572</v>
      </c>
      <c r="O1601" s="242" t="s">
        <v>11647</v>
      </c>
      <c r="P1601" s="242" t="s">
        <v>11648</v>
      </c>
      <c r="Q1601" s="221" t="s">
        <v>11649</v>
      </c>
      <c r="R1601" s="208" t="s">
        <v>7435</v>
      </c>
      <c r="S1601" s="209" t="s">
        <v>11783</v>
      </c>
      <c r="T1601" s="229">
        <v>45702</v>
      </c>
      <c r="U1601" s="230" t="s">
        <v>10277</v>
      </c>
      <c r="V1601" s="230" t="s">
        <v>10263</v>
      </c>
      <c r="W1601" s="230" t="s">
        <v>10263</v>
      </c>
      <c r="X1601" s="230" t="s">
        <v>10271</v>
      </c>
      <c r="Y1601" s="230"/>
      <c r="Z1601" s="230" t="s">
        <v>10264</v>
      </c>
      <c r="AA1601" s="220">
        <v>202503</v>
      </c>
      <c r="AB1601" s="239"/>
      <c r="AC1601" s="240" t="s">
        <v>10280</v>
      </c>
      <c r="AD1601" s="240" t="s">
        <v>10252</v>
      </c>
      <c r="AE1601" s="241">
        <v>0</v>
      </c>
      <c r="AF1601" s="240" t="s">
        <v>11662</v>
      </c>
      <c r="AG1601" s="235" t="str">
        <f>IFERROR(VLOOKUP(작성용!A:A,RM!A:D,4,0),"-")</f>
        <v>이민서</v>
      </c>
      <c r="AH1601" s="9" t="s">
        <v>11365</v>
      </c>
      <c r="AI1601" s="231" t="s">
        <v>4949</v>
      </c>
      <c r="AJ1601" s="231" t="s">
        <v>4949</v>
      </c>
      <c r="AK1601" s="231" t="s">
        <v>3962</v>
      </c>
      <c r="AL1601" s="231">
        <v>1600</v>
      </c>
    </row>
    <row r="1602" spans="1:38" x14ac:dyDescent="0.3">
      <c r="A1602" s="218" t="s">
        <v>2826</v>
      </c>
      <c r="B1602" s="218" t="s">
        <v>11644</v>
      </c>
      <c r="C1602" s="237" t="s">
        <v>10273</v>
      </c>
      <c r="D1602" s="233" t="s">
        <v>11784</v>
      </c>
      <c r="E1602" s="232" t="s">
        <v>11785</v>
      </c>
      <c r="F1602" s="236" t="s">
        <v>10268</v>
      </c>
      <c r="G1602" s="210">
        <v>0</v>
      </c>
      <c r="H1602" s="227" t="s">
        <v>4949</v>
      </c>
      <c r="I1602" s="227"/>
      <c r="J1602" s="227"/>
      <c r="K1602" s="227"/>
      <c r="L1602" s="227"/>
      <c r="M1602" s="227"/>
      <c r="N1602" s="227" t="s">
        <v>10572</v>
      </c>
      <c r="O1602" s="242" t="s">
        <v>11647</v>
      </c>
      <c r="P1602" s="242" t="s">
        <v>11648</v>
      </c>
      <c r="Q1602" s="221" t="s">
        <v>11649</v>
      </c>
      <c r="R1602" s="208" t="s">
        <v>7436</v>
      </c>
      <c r="S1602" s="209" t="s">
        <v>11786</v>
      </c>
      <c r="T1602" s="229">
        <v>45702</v>
      </c>
      <c r="U1602" s="230" t="s">
        <v>10277</v>
      </c>
      <c r="V1602" s="230" t="s">
        <v>10263</v>
      </c>
      <c r="W1602" s="230" t="s">
        <v>10263</v>
      </c>
      <c r="X1602" s="230" t="s">
        <v>10271</v>
      </c>
      <c r="Y1602" s="230"/>
      <c r="Z1602" s="230" t="s">
        <v>10264</v>
      </c>
      <c r="AA1602" s="220">
        <v>202503</v>
      </c>
      <c r="AB1602" s="239"/>
      <c r="AC1602" s="240" t="s">
        <v>10280</v>
      </c>
      <c r="AD1602" s="240" t="s">
        <v>10252</v>
      </c>
      <c r="AE1602" s="241">
        <v>0</v>
      </c>
      <c r="AF1602" s="240" t="s">
        <v>11717</v>
      </c>
      <c r="AG1602" s="235" t="str">
        <f>IFERROR(VLOOKUP(작성용!A:A,RM!A:D,4,0),"-")</f>
        <v>이민서</v>
      </c>
      <c r="AH1602" s="9" t="s">
        <v>11365</v>
      </c>
      <c r="AI1602" s="231" t="s">
        <v>4949</v>
      </c>
      <c r="AJ1602" s="231" t="s">
        <v>4949</v>
      </c>
      <c r="AK1602" s="231" t="s">
        <v>3962</v>
      </c>
      <c r="AL1602" s="231">
        <v>1601</v>
      </c>
    </row>
    <row r="1603" spans="1:38" x14ac:dyDescent="0.3">
      <c r="A1603" s="218" t="s">
        <v>2826</v>
      </c>
      <c r="B1603" s="218" t="s">
        <v>11644</v>
      </c>
      <c r="C1603" s="237" t="s">
        <v>10273</v>
      </c>
      <c r="D1603" s="233" t="s">
        <v>11787</v>
      </c>
      <c r="E1603" s="232" t="s">
        <v>11788</v>
      </c>
      <c r="F1603" s="236" t="s">
        <v>10268</v>
      </c>
      <c r="G1603" s="210">
        <v>0</v>
      </c>
      <c r="H1603" s="227" t="s">
        <v>4949</v>
      </c>
      <c r="I1603" s="227"/>
      <c r="J1603" s="227"/>
      <c r="K1603" s="227"/>
      <c r="L1603" s="227"/>
      <c r="M1603" s="227"/>
      <c r="N1603" s="227" t="s">
        <v>10572</v>
      </c>
      <c r="O1603" s="242" t="s">
        <v>11647</v>
      </c>
      <c r="P1603" s="242" t="s">
        <v>11648</v>
      </c>
      <c r="Q1603" s="221" t="s">
        <v>11649</v>
      </c>
      <c r="R1603" s="208" t="s">
        <v>7437</v>
      </c>
      <c r="S1603" s="209" t="s">
        <v>11789</v>
      </c>
      <c r="T1603" s="229">
        <v>45702</v>
      </c>
      <c r="U1603" s="230" t="s">
        <v>10277</v>
      </c>
      <c r="V1603" s="230" t="s">
        <v>10263</v>
      </c>
      <c r="W1603" s="230" t="s">
        <v>10263</v>
      </c>
      <c r="X1603" s="230" t="s">
        <v>10271</v>
      </c>
      <c r="Y1603" s="230"/>
      <c r="Z1603" s="230" t="s">
        <v>10264</v>
      </c>
      <c r="AA1603" s="220">
        <v>202503</v>
      </c>
      <c r="AB1603" s="239"/>
      <c r="AC1603" s="240" t="s">
        <v>10280</v>
      </c>
      <c r="AD1603" s="240" t="s">
        <v>10252</v>
      </c>
      <c r="AE1603" s="241">
        <v>0</v>
      </c>
      <c r="AF1603" s="240" t="s">
        <v>11666</v>
      </c>
      <c r="AG1603" s="235" t="str">
        <f>IFERROR(VLOOKUP(작성용!A:A,RM!A:D,4,0),"-")</f>
        <v>이민서</v>
      </c>
      <c r="AH1603" s="9" t="s">
        <v>11365</v>
      </c>
      <c r="AI1603" s="231" t="s">
        <v>4949</v>
      </c>
      <c r="AJ1603" s="231" t="s">
        <v>4949</v>
      </c>
      <c r="AK1603" s="231" t="s">
        <v>3962</v>
      </c>
      <c r="AL1603" s="231">
        <v>1602</v>
      </c>
    </row>
    <row r="1604" spans="1:38" x14ac:dyDescent="0.3">
      <c r="A1604" s="218" t="s">
        <v>2826</v>
      </c>
      <c r="B1604" s="218" t="s">
        <v>11644</v>
      </c>
      <c r="C1604" s="237" t="s">
        <v>10273</v>
      </c>
      <c r="D1604" s="233" t="s">
        <v>11790</v>
      </c>
      <c r="E1604" s="232" t="s">
        <v>11791</v>
      </c>
      <c r="F1604" s="236" t="s">
        <v>10268</v>
      </c>
      <c r="G1604" s="210">
        <v>0</v>
      </c>
      <c r="H1604" s="227" t="s">
        <v>4949</v>
      </c>
      <c r="I1604" s="227"/>
      <c r="J1604" s="227"/>
      <c r="K1604" s="227"/>
      <c r="L1604" s="227"/>
      <c r="M1604" s="227"/>
      <c r="N1604" s="227" t="s">
        <v>10572</v>
      </c>
      <c r="O1604" s="242" t="s">
        <v>11647</v>
      </c>
      <c r="P1604" s="242" t="s">
        <v>11648</v>
      </c>
      <c r="Q1604" s="221" t="s">
        <v>11649</v>
      </c>
      <c r="R1604" s="208" t="s">
        <v>7438</v>
      </c>
      <c r="S1604" s="209" t="s">
        <v>11792</v>
      </c>
      <c r="T1604" s="229">
        <v>45702</v>
      </c>
      <c r="U1604" s="230" t="s">
        <v>10277</v>
      </c>
      <c r="V1604" s="230" t="s">
        <v>10263</v>
      </c>
      <c r="W1604" s="230" t="s">
        <v>10263</v>
      </c>
      <c r="X1604" s="230" t="s">
        <v>10271</v>
      </c>
      <c r="Y1604" s="230"/>
      <c r="Z1604" s="230" t="s">
        <v>10264</v>
      </c>
      <c r="AA1604" s="220">
        <v>202503</v>
      </c>
      <c r="AB1604" s="239"/>
      <c r="AC1604" s="240" t="s">
        <v>10280</v>
      </c>
      <c r="AD1604" s="240" t="s">
        <v>10252</v>
      </c>
      <c r="AE1604" s="241">
        <v>0</v>
      </c>
      <c r="AF1604" s="240" t="s">
        <v>11717</v>
      </c>
      <c r="AG1604" s="235" t="str">
        <f>IFERROR(VLOOKUP(작성용!A:A,RM!A:D,4,0),"-")</f>
        <v>이민서</v>
      </c>
      <c r="AH1604" s="9" t="s">
        <v>11365</v>
      </c>
      <c r="AI1604" s="231" t="s">
        <v>4949</v>
      </c>
      <c r="AJ1604" s="231" t="s">
        <v>4949</v>
      </c>
      <c r="AK1604" s="231" t="s">
        <v>3962</v>
      </c>
      <c r="AL1604" s="231">
        <v>1603</v>
      </c>
    </row>
    <row r="1605" spans="1:38" x14ac:dyDescent="0.3">
      <c r="A1605" s="218" t="s">
        <v>2826</v>
      </c>
      <c r="B1605" s="218" t="s">
        <v>11644</v>
      </c>
      <c r="C1605" s="237" t="s">
        <v>10273</v>
      </c>
      <c r="D1605" s="233" t="s">
        <v>11793</v>
      </c>
      <c r="E1605" s="232" t="s">
        <v>11794</v>
      </c>
      <c r="F1605" s="236" t="s">
        <v>10268</v>
      </c>
      <c r="G1605" s="210">
        <v>0</v>
      </c>
      <c r="H1605" s="227" t="s">
        <v>4949</v>
      </c>
      <c r="I1605" s="227"/>
      <c r="J1605" s="227"/>
      <c r="K1605" s="227"/>
      <c r="L1605" s="227"/>
      <c r="M1605" s="227"/>
      <c r="N1605" s="227" t="s">
        <v>10572</v>
      </c>
      <c r="O1605" s="242" t="s">
        <v>11647</v>
      </c>
      <c r="P1605" s="242" t="s">
        <v>11648</v>
      </c>
      <c r="Q1605" s="221" t="s">
        <v>11649</v>
      </c>
      <c r="R1605" s="208" t="s">
        <v>3899</v>
      </c>
      <c r="S1605" s="209" t="s">
        <v>11795</v>
      </c>
      <c r="T1605" s="229">
        <v>45702</v>
      </c>
      <c r="U1605" s="230" t="s">
        <v>10277</v>
      </c>
      <c r="V1605" s="230" t="s">
        <v>10263</v>
      </c>
      <c r="W1605" s="230" t="s">
        <v>10263</v>
      </c>
      <c r="X1605" s="230" t="s">
        <v>10271</v>
      </c>
      <c r="Y1605" s="230"/>
      <c r="Z1605" s="230" t="s">
        <v>10264</v>
      </c>
      <c r="AA1605" s="220">
        <v>202503</v>
      </c>
      <c r="AB1605" s="239"/>
      <c r="AC1605" s="240" t="s">
        <v>10280</v>
      </c>
      <c r="AD1605" s="240" t="s">
        <v>10252</v>
      </c>
      <c r="AE1605" s="241">
        <v>0</v>
      </c>
      <c r="AF1605" s="240" t="s">
        <v>11662</v>
      </c>
      <c r="AG1605" s="235" t="str">
        <f>IFERROR(VLOOKUP(작성용!A:A,RM!A:D,4,0),"-")</f>
        <v>이민서</v>
      </c>
      <c r="AH1605" s="9" t="s">
        <v>11365</v>
      </c>
      <c r="AI1605" s="231" t="s">
        <v>4949</v>
      </c>
      <c r="AJ1605" s="231" t="s">
        <v>4949</v>
      </c>
      <c r="AK1605" s="231" t="s">
        <v>3962</v>
      </c>
      <c r="AL1605" s="231">
        <v>1604</v>
      </c>
    </row>
    <row r="1606" spans="1:38" x14ac:dyDescent="0.3">
      <c r="A1606" s="218" t="s">
        <v>2826</v>
      </c>
      <c r="B1606" s="218" t="s">
        <v>11644</v>
      </c>
      <c r="C1606" s="237" t="s">
        <v>10273</v>
      </c>
      <c r="D1606" s="233" t="s">
        <v>11005</v>
      </c>
      <c r="E1606" s="232" t="s">
        <v>11796</v>
      </c>
      <c r="F1606" s="236" t="s">
        <v>10268</v>
      </c>
      <c r="G1606" s="210">
        <v>0</v>
      </c>
      <c r="H1606" s="227" t="s">
        <v>4949</v>
      </c>
      <c r="I1606" s="227"/>
      <c r="J1606" s="227"/>
      <c r="K1606" s="227"/>
      <c r="L1606" s="227"/>
      <c r="M1606" s="227"/>
      <c r="N1606" s="227" t="s">
        <v>10572</v>
      </c>
      <c r="O1606" s="242" t="s">
        <v>11647</v>
      </c>
      <c r="P1606" s="242" t="s">
        <v>11648</v>
      </c>
      <c r="Q1606" s="221" t="s">
        <v>11649</v>
      </c>
      <c r="R1606" s="208" t="s">
        <v>3706</v>
      </c>
      <c r="S1606" s="209" t="s">
        <v>11797</v>
      </c>
      <c r="T1606" s="229">
        <v>45702</v>
      </c>
      <c r="U1606" s="230" t="s">
        <v>10277</v>
      </c>
      <c r="V1606" s="230" t="s">
        <v>10263</v>
      </c>
      <c r="W1606" s="230" t="s">
        <v>10263</v>
      </c>
      <c r="X1606" s="230" t="s">
        <v>10271</v>
      </c>
      <c r="Y1606" s="230"/>
      <c r="Z1606" s="230" t="s">
        <v>10264</v>
      </c>
      <c r="AA1606" s="220">
        <v>202503</v>
      </c>
      <c r="AB1606" s="239"/>
      <c r="AC1606" s="240" t="s">
        <v>10280</v>
      </c>
      <c r="AD1606" s="240" t="s">
        <v>10252</v>
      </c>
      <c r="AE1606" s="241">
        <v>0</v>
      </c>
      <c r="AF1606" s="240" t="s">
        <v>11658</v>
      </c>
      <c r="AG1606" s="235" t="str">
        <f>IFERROR(VLOOKUP(작성용!A:A,RM!A:D,4,0),"-")</f>
        <v>이민서</v>
      </c>
      <c r="AH1606" s="9" t="s">
        <v>11365</v>
      </c>
      <c r="AI1606" s="231" t="s">
        <v>4949</v>
      </c>
      <c r="AJ1606" s="231" t="s">
        <v>4949</v>
      </c>
      <c r="AK1606" s="231" t="s">
        <v>3962</v>
      </c>
      <c r="AL1606" s="231">
        <v>1605</v>
      </c>
    </row>
    <row r="1607" spans="1:38" x14ac:dyDescent="0.3">
      <c r="A1607" s="218" t="s">
        <v>2826</v>
      </c>
      <c r="B1607" s="218" t="s">
        <v>11644</v>
      </c>
      <c r="C1607" s="237" t="s">
        <v>10273</v>
      </c>
      <c r="D1607" s="233" t="s">
        <v>10592</v>
      </c>
      <c r="E1607" s="232" t="s">
        <v>11798</v>
      </c>
      <c r="F1607" s="236" t="s">
        <v>10268</v>
      </c>
      <c r="G1607" s="210">
        <v>0</v>
      </c>
      <c r="H1607" s="227" t="s">
        <v>4949</v>
      </c>
      <c r="I1607" s="227"/>
      <c r="J1607" s="227"/>
      <c r="K1607" s="227"/>
      <c r="L1607" s="227"/>
      <c r="M1607" s="227"/>
      <c r="N1607" s="227" t="s">
        <v>10572</v>
      </c>
      <c r="O1607" s="242" t="s">
        <v>11647</v>
      </c>
      <c r="P1607" s="242" t="s">
        <v>11648</v>
      </c>
      <c r="Q1607" s="221" t="s">
        <v>11649</v>
      </c>
      <c r="R1607" s="208" t="s">
        <v>3768</v>
      </c>
      <c r="S1607" s="209" t="s">
        <v>11799</v>
      </c>
      <c r="T1607" s="229">
        <v>45702</v>
      </c>
      <c r="U1607" s="230" t="s">
        <v>10277</v>
      </c>
      <c r="V1607" s="230" t="s">
        <v>10263</v>
      </c>
      <c r="W1607" s="230" t="s">
        <v>10263</v>
      </c>
      <c r="X1607" s="230" t="s">
        <v>10271</v>
      </c>
      <c r="Y1607" s="230"/>
      <c r="Z1607" s="230" t="s">
        <v>10264</v>
      </c>
      <c r="AA1607" s="220">
        <v>202503</v>
      </c>
      <c r="AB1607" s="239"/>
      <c r="AC1607" s="240" t="s">
        <v>10280</v>
      </c>
      <c r="AD1607" s="240" t="s">
        <v>10252</v>
      </c>
      <c r="AE1607" s="241">
        <v>0</v>
      </c>
      <c r="AF1607" s="240" t="s">
        <v>11728</v>
      </c>
      <c r="AG1607" s="235" t="str">
        <f>IFERROR(VLOOKUP(작성용!A:A,RM!A:D,4,0),"-")</f>
        <v>이민서</v>
      </c>
      <c r="AH1607" s="9" t="s">
        <v>11365</v>
      </c>
      <c r="AI1607" s="231" t="s">
        <v>4949</v>
      </c>
      <c r="AJ1607" s="231" t="s">
        <v>4949</v>
      </c>
      <c r="AK1607" s="231" t="s">
        <v>3962</v>
      </c>
      <c r="AL1607" s="231">
        <v>1606</v>
      </c>
    </row>
    <row r="1608" spans="1:38" x14ac:dyDescent="0.3">
      <c r="A1608" s="218" t="s">
        <v>2826</v>
      </c>
      <c r="B1608" s="218" t="s">
        <v>11644</v>
      </c>
      <c r="C1608" s="237" t="s">
        <v>10273</v>
      </c>
      <c r="D1608" s="233" t="s">
        <v>10304</v>
      </c>
      <c r="E1608" s="232" t="s">
        <v>11800</v>
      </c>
      <c r="F1608" s="236" t="s">
        <v>10268</v>
      </c>
      <c r="G1608" s="210">
        <v>0</v>
      </c>
      <c r="H1608" s="227" t="s">
        <v>4949</v>
      </c>
      <c r="I1608" s="227"/>
      <c r="J1608" s="227"/>
      <c r="K1608" s="227"/>
      <c r="L1608" s="227"/>
      <c r="M1608" s="227"/>
      <c r="N1608" s="227" t="s">
        <v>10572</v>
      </c>
      <c r="O1608" s="242" t="s">
        <v>11647</v>
      </c>
      <c r="P1608" s="242" t="s">
        <v>11648</v>
      </c>
      <c r="Q1608" s="221" t="s">
        <v>11649</v>
      </c>
      <c r="R1608" s="208" t="s">
        <v>5342</v>
      </c>
      <c r="S1608" s="209" t="s">
        <v>11801</v>
      </c>
      <c r="T1608" s="229">
        <v>45702</v>
      </c>
      <c r="U1608" s="230" t="s">
        <v>10277</v>
      </c>
      <c r="V1608" s="230" t="s">
        <v>10263</v>
      </c>
      <c r="W1608" s="230" t="s">
        <v>10263</v>
      </c>
      <c r="X1608" s="230" t="s">
        <v>10271</v>
      </c>
      <c r="Y1608" s="230"/>
      <c r="Z1608" s="230" t="s">
        <v>10264</v>
      </c>
      <c r="AA1608" s="220">
        <v>202503</v>
      </c>
      <c r="AB1608" s="239"/>
      <c r="AC1608" s="240" t="s">
        <v>10280</v>
      </c>
      <c r="AD1608" s="240" t="s">
        <v>10252</v>
      </c>
      <c r="AE1608" s="241">
        <v>0</v>
      </c>
      <c r="AF1608" s="240" t="s">
        <v>11734</v>
      </c>
      <c r="AG1608" s="235" t="str">
        <f>IFERROR(VLOOKUP(작성용!A:A,RM!A:D,4,0),"-")</f>
        <v>이민서</v>
      </c>
      <c r="AH1608" s="9" t="s">
        <v>11365</v>
      </c>
      <c r="AI1608" s="231" t="s">
        <v>4949</v>
      </c>
      <c r="AJ1608" s="231" t="s">
        <v>4949</v>
      </c>
      <c r="AK1608" s="231" t="s">
        <v>3962</v>
      </c>
      <c r="AL1608" s="231">
        <v>1607</v>
      </c>
    </row>
    <row r="1609" spans="1:38" x14ac:dyDescent="0.3">
      <c r="A1609" s="218" t="s">
        <v>2826</v>
      </c>
      <c r="B1609" s="218" t="s">
        <v>11644</v>
      </c>
      <c r="C1609" s="237" t="s">
        <v>10273</v>
      </c>
      <c r="D1609" s="233" t="s">
        <v>11802</v>
      </c>
      <c r="E1609" s="232" t="s">
        <v>11803</v>
      </c>
      <c r="F1609" s="236" t="s">
        <v>10268</v>
      </c>
      <c r="G1609" s="210">
        <v>0</v>
      </c>
      <c r="H1609" s="227" t="s">
        <v>4949</v>
      </c>
      <c r="I1609" s="227"/>
      <c r="J1609" s="227"/>
      <c r="K1609" s="227"/>
      <c r="L1609" s="227"/>
      <c r="M1609" s="227"/>
      <c r="N1609" s="227" t="s">
        <v>10572</v>
      </c>
      <c r="O1609" s="242" t="s">
        <v>11647</v>
      </c>
      <c r="P1609" s="242" t="s">
        <v>11648</v>
      </c>
      <c r="Q1609" s="221" t="s">
        <v>11649</v>
      </c>
      <c r="R1609" s="208" t="s">
        <v>7440</v>
      </c>
      <c r="S1609" s="209" t="s">
        <v>11804</v>
      </c>
      <c r="T1609" s="229">
        <v>45702</v>
      </c>
      <c r="U1609" s="230" t="s">
        <v>10277</v>
      </c>
      <c r="V1609" s="230" t="s">
        <v>10263</v>
      </c>
      <c r="W1609" s="230" t="s">
        <v>10263</v>
      </c>
      <c r="X1609" s="230" t="s">
        <v>10271</v>
      </c>
      <c r="Y1609" s="230"/>
      <c r="Z1609" s="230" t="s">
        <v>10264</v>
      </c>
      <c r="AA1609" s="220">
        <v>202503</v>
      </c>
      <c r="AB1609" s="239"/>
      <c r="AC1609" s="240" t="s">
        <v>10280</v>
      </c>
      <c r="AD1609" s="240" t="s">
        <v>10252</v>
      </c>
      <c r="AE1609" s="241">
        <v>0</v>
      </c>
      <c r="AF1609" s="240" t="s">
        <v>11670</v>
      </c>
      <c r="AG1609" s="235" t="str">
        <f>IFERROR(VLOOKUP(작성용!A:A,RM!A:D,4,0),"-")</f>
        <v>이민서</v>
      </c>
      <c r="AH1609" s="9" t="s">
        <v>11365</v>
      </c>
      <c r="AI1609" s="231" t="s">
        <v>4949</v>
      </c>
      <c r="AJ1609" s="231" t="s">
        <v>4949</v>
      </c>
      <c r="AK1609" s="231" t="s">
        <v>3962</v>
      </c>
      <c r="AL1609" s="231">
        <v>1608</v>
      </c>
    </row>
    <row r="1610" spans="1:38" x14ac:dyDescent="0.3">
      <c r="A1610" s="218" t="s">
        <v>2826</v>
      </c>
      <c r="B1610" s="218" t="s">
        <v>11644</v>
      </c>
      <c r="C1610" s="237" t="s">
        <v>10273</v>
      </c>
      <c r="D1610" s="233" t="s">
        <v>11805</v>
      </c>
      <c r="E1610" s="232" t="s">
        <v>11806</v>
      </c>
      <c r="F1610" s="236" t="s">
        <v>10268</v>
      </c>
      <c r="G1610" s="210">
        <v>0</v>
      </c>
      <c r="H1610" s="227" t="s">
        <v>4949</v>
      </c>
      <c r="I1610" s="227"/>
      <c r="J1610" s="227"/>
      <c r="K1610" s="227"/>
      <c r="L1610" s="227"/>
      <c r="M1610" s="227"/>
      <c r="N1610" s="227" t="s">
        <v>10572</v>
      </c>
      <c r="O1610" s="242" t="s">
        <v>11647</v>
      </c>
      <c r="P1610" s="242" t="s">
        <v>11648</v>
      </c>
      <c r="Q1610" s="221" t="s">
        <v>11649</v>
      </c>
      <c r="R1610" s="208" t="s">
        <v>7441</v>
      </c>
      <c r="S1610" s="209" t="s">
        <v>11807</v>
      </c>
      <c r="T1610" s="229">
        <v>45702</v>
      </c>
      <c r="U1610" s="230" t="s">
        <v>10277</v>
      </c>
      <c r="V1610" s="230" t="s">
        <v>10263</v>
      </c>
      <c r="W1610" s="230" t="s">
        <v>10263</v>
      </c>
      <c r="X1610" s="230" t="s">
        <v>10271</v>
      </c>
      <c r="Y1610" s="230"/>
      <c r="Z1610" s="230" t="s">
        <v>10264</v>
      </c>
      <c r="AA1610" s="220">
        <v>202503</v>
      </c>
      <c r="AB1610" s="239"/>
      <c r="AC1610" s="240" t="s">
        <v>10280</v>
      </c>
      <c r="AD1610" s="240" t="s">
        <v>10252</v>
      </c>
      <c r="AE1610" s="241">
        <v>0</v>
      </c>
      <c r="AF1610" s="240" t="s">
        <v>11670</v>
      </c>
      <c r="AG1610" s="235" t="str">
        <f>IFERROR(VLOOKUP(작성용!A:A,RM!A:D,4,0),"-")</f>
        <v>이민서</v>
      </c>
      <c r="AH1610" s="9" t="s">
        <v>11365</v>
      </c>
      <c r="AI1610" s="231" t="s">
        <v>4949</v>
      </c>
      <c r="AJ1610" s="231" t="s">
        <v>4949</v>
      </c>
      <c r="AK1610" s="231" t="s">
        <v>3962</v>
      </c>
      <c r="AL1610" s="231">
        <v>1609</v>
      </c>
    </row>
    <row r="1611" spans="1:38" x14ac:dyDescent="0.3">
      <c r="A1611" s="218" t="s">
        <v>2826</v>
      </c>
      <c r="B1611" s="218" t="s">
        <v>11644</v>
      </c>
      <c r="C1611" s="237" t="s">
        <v>10273</v>
      </c>
      <c r="D1611" s="233" t="s">
        <v>11808</v>
      </c>
      <c r="E1611" s="232" t="s">
        <v>11809</v>
      </c>
      <c r="F1611" s="236" t="s">
        <v>10268</v>
      </c>
      <c r="G1611" s="210">
        <v>0</v>
      </c>
      <c r="H1611" s="227" t="s">
        <v>4949</v>
      </c>
      <c r="I1611" s="227"/>
      <c r="J1611" s="227"/>
      <c r="K1611" s="227"/>
      <c r="L1611" s="227"/>
      <c r="M1611" s="227"/>
      <c r="N1611" s="227" t="s">
        <v>10572</v>
      </c>
      <c r="O1611" s="242" t="s">
        <v>11647</v>
      </c>
      <c r="P1611" s="242" t="s">
        <v>11648</v>
      </c>
      <c r="Q1611" s="221" t="s">
        <v>11649</v>
      </c>
      <c r="R1611" s="208" t="s">
        <v>3764</v>
      </c>
      <c r="S1611" s="209" t="s">
        <v>11810</v>
      </c>
      <c r="T1611" s="229">
        <v>45702</v>
      </c>
      <c r="U1611" s="230" t="s">
        <v>10277</v>
      </c>
      <c r="V1611" s="230" t="s">
        <v>10263</v>
      </c>
      <c r="W1611" s="230" t="s">
        <v>10263</v>
      </c>
      <c r="X1611" s="230" t="s">
        <v>10271</v>
      </c>
      <c r="Y1611" s="230"/>
      <c r="Z1611" s="230" t="s">
        <v>10264</v>
      </c>
      <c r="AA1611" s="220">
        <v>202503</v>
      </c>
      <c r="AB1611" s="239"/>
      <c r="AC1611" s="240" t="s">
        <v>10280</v>
      </c>
      <c r="AD1611" s="240" t="s">
        <v>10252</v>
      </c>
      <c r="AE1611" s="241">
        <v>0</v>
      </c>
      <c r="AF1611" s="240" t="s">
        <v>11658</v>
      </c>
      <c r="AG1611" s="235" t="str">
        <f>IFERROR(VLOOKUP(작성용!A:A,RM!A:D,4,0),"-")</f>
        <v>이민서</v>
      </c>
      <c r="AH1611" s="9" t="s">
        <v>11365</v>
      </c>
      <c r="AI1611" s="231" t="s">
        <v>4949</v>
      </c>
      <c r="AJ1611" s="231" t="s">
        <v>4949</v>
      </c>
      <c r="AK1611" s="231" t="s">
        <v>3962</v>
      </c>
      <c r="AL1611" s="231">
        <v>1610</v>
      </c>
    </row>
    <row r="1612" spans="1:38" x14ac:dyDescent="0.3">
      <c r="A1612" s="218" t="s">
        <v>2826</v>
      </c>
      <c r="B1612" s="218" t="s">
        <v>11644</v>
      </c>
      <c r="C1612" s="237" t="s">
        <v>10273</v>
      </c>
      <c r="D1612" s="233" t="s">
        <v>11003</v>
      </c>
      <c r="E1612" s="232" t="s">
        <v>11811</v>
      </c>
      <c r="F1612" s="236" t="s">
        <v>10268</v>
      </c>
      <c r="G1612" s="210">
        <v>0</v>
      </c>
      <c r="H1612" s="227" t="s">
        <v>4949</v>
      </c>
      <c r="I1612" s="227"/>
      <c r="J1612" s="227"/>
      <c r="K1612" s="227"/>
      <c r="L1612" s="227"/>
      <c r="M1612" s="227"/>
      <c r="N1612" s="227" t="s">
        <v>10572</v>
      </c>
      <c r="O1612" s="242" t="s">
        <v>11647</v>
      </c>
      <c r="P1612" s="242" t="s">
        <v>11648</v>
      </c>
      <c r="Q1612" s="221" t="s">
        <v>11649</v>
      </c>
      <c r="R1612" s="208" t="s">
        <v>3705</v>
      </c>
      <c r="S1612" s="209" t="s">
        <v>11812</v>
      </c>
      <c r="T1612" s="229">
        <v>45702</v>
      </c>
      <c r="U1612" s="230" t="s">
        <v>10277</v>
      </c>
      <c r="V1612" s="230" t="s">
        <v>10263</v>
      </c>
      <c r="W1612" s="230" t="s">
        <v>10263</v>
      </c>
      <c r="X1612" s="230" t="s">
        <v>10271</v>
      </c>
      <c r="Y1612" s="230"/>
      <c r="Z1612" s="230" t="s">
        <v>10264</v>
      </c>
      <c r="AA1612" s="220">
        <v>202503</v>
      </c>
      <c r="AB1612" s="239"/>
      <c r="AC1612" s="240" t="s">
        <v>10280</v>
      </c>
      <c r="AD1612" s="240" t="s">
        <v>10252</v>
      </c>
      <c r="AE1612" s="241">
        <v>0</v>
      </c>
      <c r="AF1612" s="240" t="s">
        <v>11658</v>
      </c>
      <c r="AG1612" s="235" t="str">
        <f>IFERROR(VLOOKUP(작성용!A:A,RM!A:D,4,0),"-")</f>
        <v>이민서</v>
      </c>
      <c r="AH1612" s="9" t="s">
        <v>11365</v>
      </c>
      <c r="AI1612" s="231" t="s">
        <v>4949</v>
      </c>
      <c r="AJ1612" s="231" t="s">
        <v>4949</v>
      </c>
      <c r="AK1612" s="231" t="s">
        <v>3962</v>
      </c>
      <c r="AL1612" s="231">
        <v>1611</v>
      </c>
    </row>
    <row r="1613" spans="1:38" x14ac:dyDescent="0.3">
      <c r="A1613" s="218" t="s">
        <v>2826</v>
      </c>
      <c r="B1613" s="218" t="s">
        <v>11644</v>
      </c>
      <c r="C1613" s="237" t="s">
        <v>10273</v>
      </c>
      <c r="D1613" s="233" t="s">
        <v>11813</v>
      </c>
      <c r="E1613" s="232" t="s">
        <v>11814</v>
      </c>
      <c r="F1613" s="236" t="s">
        <v>11815</v>
      </c>
      <c r="G1613" s="210">
        <v>0</v>
      </c>
      <c r="H1613" s="227" t="s">
        <v>4949</v>
      </c>
      <c r="I1613" s="227"/>
      <c r="J1613" s="227"/>
      <c r="K1613" s="227"/>
      <c r="L1613" s="227"/>
      <c r="M1613" s="227"/>
      <c r="N1613" s="227" t="s">
        <v>10572</v>
      </c>
      <c r="O1613" s="242" t="s">
        <v>11647</v>
      </c>
      <c r="P1613" s="242" t="s">
        <v>11648</v>
      </c>
      <c r="Q1613" s="221" t="s">
        <v>11649</v>
      </c>
      <c r="R1613" s="208" t="s">
        <v>7443</v>
      </c>
      <c r="S1613" s="209" t="s">
        <v>11816</v>
      </c>
      <c r="T1613" s="229">
        <v>45702</v>
      </c>
      <c r="U1613" s="230" t="s">
        <v>10277</v>
      </c>
      <c r="V1613" s="230" t="s">
        <v>10263</v>
      </c>
      <c r="W1613" s="230" t="s">
        <v>10263</v>
      </c>
      <c r="X1613" s="230" t="s">
        <v>10271</v>
      </c>
      <c r="Y1613" s="230"/>
      <c r="Z1613" s="230" t="s">
        <v>10264</v>
      </c>
      <c r="AA1613" s="220">
        <v>202503</v>
      </c>
      <c r="AB1613" s="239"/>
      <c r="AC1613" s="240" t="s">
        <v>10280</v>
      </c>
      <c r="AD1613" s="240" t="s">
        <v>11817</v>
      </c>
      <c r="AE1613" s="241">
        <v>0</v>
      </c>
      <c r="AF1613" s="240" t="s">
        <v>11817</v>
      </c>
      <c r="AG1613" s="235" t="str">
        <f>IFERROR(VLOOKUP(작성용!A:A,RM!A:D,4,0),"-")</f>
        <v>이민서</v>
      </c>
      <c r="AH1613" s="9" t="s">
        <v>11365</v>
      </c>
      <c r="AI1613" s="231" t="s">
        <v>4949</v>
      </c>
      <c r="AJ1613" s="231" t="s">
        <v>4949</v>
      </c>
      <c r="AK1613" s="231" t="s">
        <v>3962</v>
      </c>
      <c r="AL1613" s="231">
        <v>1612</v>
      </c>
    </row>
    <row r="1614" spans="1:38" x14ac:dyDescent="0.3">
      <c r="A1614" s="218" t="s">
        <v>2826</v>
      </c>
      <c r="B1614" s="218" t="s">
        <v>11644</v>
      </c>
      <c r="C1614" s="237" t="s">
        <v>10273</v>
      </c>
      <c r="D1614" s="233" t="s">
        <v>11818</v>
      </c>
      <c r="E1614" s="232" t="s">
        <v>11819</v>
      </c>
      <c r="F1614" s="236" t="s">
        <v>10268</v>
      </c>
      <c r="G1614" s="210">
        <v>0</v>
      </c>
      <c r="H1614" s="227" t="s">
        <v>4949</v>
      </c>
      <c r="I1614" s="227"/>
      <c r="J1614" s="227"/>
      <c r="K1614" s="227"/>
      <c r="L1614" s="227"/>
      <c r="M1614" s="227"/>
      <c r="N1614" s="227" t="s">
        <v>10572</v>
      </c>
      <c r="O1614" s="242" t="s">
        <v>11647</v>
      </c>
      <c r="P1614" s="242" t="s">
        <v>11648</v>
      </c>
      <c r="Q1614" s="221" t="s">
        <v>11649</v>
      </c>
      <c r="R1614" s="208" t="s">
        <v>7444</v>
      </c>
      <c r="S1614" s="209" t="s">
        <v>11820</v>
      </c>
      <c r="T1614" s="229">
        <v>45702</v>
      </c>
      <c r="U1614" s="230" t="s">
        <v>10277</v>
      </c>
      <c r="V1614" s="230" t="s">
        <v>10263</v>
      </c>
      <c r="W1614" s="230" t="s">
        <v>10263</v>
      </c>
      <c r="X1614" s="230" t="s">
        <v>10271</v>
      </c>
      <c r="Y1614" s="230"/>
      <c r="Z1614" s="230" t="s">
        <v>10264</v>
      </c>
      <c r="AA1614" s="220">
        <v>202503</v>
      </c>
      <c r="AB1614" s="239"/>
      <c r="AC1614" s="240" t="s">
        <v>10280</v>
      </c>
      <c r="AD1614" s="240" t="s">
        <v>10252</v>
      </c>
      <c r="AE1614" s="241">
        <v>0</v>
      </c>
      <c r="AF1614" s="240" t="s">
        <v>11670</v>
      </c>
      <c r="AG1614" s="235" t="str">
        <f>IFERROR(VLOOKUP(작성용!A:A,RM!A:D,4,0),"-")</f>
        <v>이민서</v>
      </c>
      <c r="AH1614" s="9" t="s">
        <v>11365</v>
      </c>
      <c r="AI1614" s="231" t="s">
        <v>4949</v>
      </c>
      <c r="AJ1614" s="231" t="s">
        <v>4949</v>
      </c>
      <c r="AK1614" s="231" t="s">
        <v>3962</v>
      </c>
      <c r="AL1614" s="231">
        <v>1613</v>
      </c>
    </row>
    <row r="1615" spans="1:38" x14ac:dyDescent="0.3">
      <c r="A1615" s="218" t="s">
        <v>2826</v>
      </c>
      <c r="B1615" s="218" t="s">
        <v>11644</v>
      </c>
      <c r="C1615" s="237" t="s">
        <v>10273</v>
      </c>
      <c r="D1615" s="233" t="s">
        <v>11821</v>
      </c>
      <c r="E1615" s="232" t="s">
        <v>11822</v>
      </c>
      <c r="F1615" s="236" t="s">
        <v>10268</v>
      </c>
      <c r="G1615" s="210">
        <v>0</v>
      </c>
      <c r="H1615" s="227" t="s">
        <v>4949</v>
      </c>
      <c r="I1615" s="227"/>
      <c r="J1615" s="227"/>
      <c r="K1615" s="227"/>
      <c r="L1615" s="227"/>
      <c r="M1615" s="227"/>
      <c r="N1615" s="227" t="s">
        <v>10572</v>
      </c>
      <c r="O1615" s="242" t="s">
        <v>11647</v>
      </c>
      <c r="P1615" s="242" t="s">
        <v>11648</v>
      </c>
      <c r="Q1615" s="221" t="s">
        <v>11649</v>
      </c>
      <c r="R1615" s="208" t="s">
        <v>7154</v>
      </c>
      <c r="S1615" s="209" t="s">
        <v>11823</v>
      </c>
      <c r="T1615" s="229">
        <v>45702</v>
      </c>
      <c r="U1615" s="230" t="s">
        <v>10277</v>
      </c>
      <c r="V1615" s="230" t="s">
        <v>10263</v>
      </c>
      <c r="W1615" s="230" t="s">
        <v>10263</v>
      </c>
      <c r="X1615" s="230" t="s">
        <v>10271</v>
      </c>
      <c r="Y1615" s="230"/>
      <c r="Z1615" s="230" t="s">
        <v>10264</v>
      </c>
      <c r="AA1615" s="220">
        <v>202503</v>
      </c>
      <c r="AB1615" s="239"/>
      <c r="AC1615" s="240" t="s">
        <v>10280</v>
      </c>
      <c r="AD1615" s="240" t="s">
        <v>10252</v>
      </c>
      <c r="AE1615" s="241">
        <v>0</v>
      </c>
      <c r="AF1615" s="240" t="s">
        <v>11655</v>
      </c>
      <c r="AG1615" s="235" t="str">
        <f>IFERROR(VLOOKUP(작성용!A:A,RM!A:D,4,0),"-")</f>
        <v>이민서</v>
      </c>
      <c r="AH1615" s="9" t="s">
        <v>11365</v>
      </c>
      <c r="AI1615" s="231" t="s">
        <v>4949</v>
      </c>
      <c r="AJ1615" s="231" t="s">
        <v>4949</v>
      </c>
      <c r="AK1615" s="231" t="s">
        <v>3962</v>
      </c>
      <c r="AL1615" s="231">
        <v>1614</v>
      </c>
    </row>
    <row r="1616" spans="1:38" x14ac:dyDescent="0.3">
      <c r="A1616" s="218" t="s">
        <v>2826</v>
      </c>
      <c r="B1616" s="218" t="s">
        <v>11644</v>
      </c>
      <c r="C1616" s="237" t="s">
        <v>10273</v>
      </c>
      <c r="D1616" s="233" t="s">
        <v>11824</v>
      </c>
      <c r="E1616" s="232" t="s">
        <v>11825</v>
      </c>
      <c r="F1616" s="236" t="s">
        <v>10268</v>
      </c>
      <c r="G1616" s="210">
        <v>0</v>
      </c>
      <c r="H1616" s="227" t="s">
        <v>4949</v>
      </c>
      <c r="I1616" s="227"/>
      <c r="J1616" s="227"/>
      <c r="K1616" s="227"/>
      <c r="L1616" s="227"/>
      <c r="M1616" s="227"/>
      <c r="N1616" s="227" t="s">
        <v>10572</v>
      </c>
      <c r="O1616" s="242" t="s">
        <v>11647</v>
      </c>
      <c r="P1616" s="242" t="s">
        <v>11648</v>
      </c>
      <c r="Q1616" s="221" t="s">
        <v>11649</v>
      </c>
      <c r="R1616" s="208" t="s">
        <v>7445</v>
      </c>
      <c r="S1616" s="209" t="s">
        <v>11826</v>
      </c>
      <c r="T1616" s="229">
        <v>45702</v>
      </c>
      <c r="U1616" s="230" t="s">
        <v>10277</v>
      </c>
      <c r="V1616" s="230" t="s">
        <v>10263</v>
      </c>
      <c r="W1616" s="230" t="s">
        <v>10263</v>
      </c>
      <c r="X1616" s="230" t="s">
        <v>10271</v>
      </c>
      <c r="Y1616" s="230"/>
      <c r="Z1616" s="230" t="s">
        <v>10264</v>
      </c>
      <c r="AA1616" s="220">
        <v>202503</v>
      </c>
      <c r="AB1616" s="239"/>
      <c r="AC1616" s="240" t="s">
        <v>10280</v>
      </c>
      <c r="AD1616" s="240" t="s">
        <v>10252</v>
      </c>
      <c r="AE1616" s="241">
        <v>0</v>
      </c>
      <c r="AF1616" s="240" t="s">
        <v>11666</v>
      </c>
      <c r="AG1616" s="235" t="str">
        <f>IFERROR(VLOOKUP(작성용!A:A,RM!A:D,4,0),"-")</f>
        <v>이민서</v>
      </c>
      <c r="AH1616" s="9" t="s">
        <v>11365</v>
      </c>
      <c r="AI1616" s="231" t="s">
        <v>4949</v>
      </c>
      <c r="AJ1616" s="231" t="s">
        <v>4949</v>
      </c>
      <c r="AK1616" s="231" t="s">
        <v>3962</v>
      </c>
      <c r="AL1616" s="231">
        <v>1615</v>
      </c>
    </row>
    <row r="1617" spans="1:38" x14ac:dyDescent="0.3">
      <c r="A1617" s="218" t="s">
        <v>2826</v>
      </c>
      <c r="B1617" s="218" t="s">
        <v>11644</v>
      </c>
      <c r="C1617" s="237" t="s">
        <v>10273</v>
      </c>
      <c r="D1617" s="233" t="s">
        <v>11827</v>
      </c>
      <c r="E1617" s="232" t="s">
        <v>11828</v>
      </c>
      <c r="F1617" s="236" t="s">
        <v>10268</v>
      </c>
      <c r="G1617" s="210">
        <v>0</v>
      </c>
      <c r="H1617" s="227" t="s">
        <v>4949</v>
      </c>
      <c r="I1617" s="227"/>
      <c r="J1617" s="227"/>
      <c r="K1617" s="227"/>
      <c r="L1617" s="227"/>
      <c r="M1617" s="227"/>
      <c r="N1617" s="227" t="s">
        <v>10572</v>
      </c>
      <c r="O1617" s="242" t="s">
        <v>11647</v>
      </c>
      <c r="P1617" s="242" t="s">
        <v>11648</v>
      </c>
      <c r="Q1617" s="221" t="s">
        <v>11649</v>
      </c>
      <c r="R1617" s="208" t="s">
        <v>7446</v>
      </c>
      <c r="S1617" s="209" t="s">
        <v>11827</v>
      </c>
      <c r="T1617" s="229">
        <v>45702</v>
      </c>
      <c r="U1617" s="230" t="s">
        <v>10277</v>
      </c>
      <c r="V1617" s="230" t="s">
        <v>10263</v>
      </c>
      <c r="W1617" s="230" t="s">
        <v>10263</v>
      </c>
      <c r="X1617" s="230" t="s">
        <v>10271</v>
      </c>
      <c r="Y1617" s="230"/>
      <c r="Z1617" s="230" t="s">
        <v>10264</v>
      </c>
      <c r="AA1617" s="220">
        <v>202503</v>
      </c>
      <c r="AB1617" s="239"/>
      <c r="AC1617" s="240" t="s">
        <v>10280</v>
      </c>
      <c r="AD1617" s="240" t="s">
        <v>10252</v>
      </c>
      <c r="AE1617" s="241">
        <v>0</v>
      </c>
      <c r="AF1617" s="240" t="s">
        <v>11662</v>
      </c>
      <c r="AG1617" s="235" t="str">
        <f>IFERROR(VLOOKUP(작성용!A:A,RM!A:D,4,0),"-")</f>
        <v>이민서</v>
      </c>
      <c r="AH1617" s="9" t="s">
        <v>11365</v>
      </c>
      <c r="AI1617" s="231" t="s">
        <v>4949</v>
      </c>
      <c r="AJ1617" s="231" t="s">
        <v>4949</v>
      </c>
      <c r="AK1617" s="231" t="s">
        <v>3962</v>
      </c>
      <c r="AL1617" s="231">
        <v>1616</v>
      </c>
    </row>
    <row r="1618" spans="1:38" x14ac:dyDescent="0.3">
      <c r="A1618" s="218" t="s">
        <v>2826</v>
      </c>
      <c r="B1618" s="218" t="s">
        <v>11644</v>
      </c>
      <c r="C1618" s="237" t="s">
        <v>10273</v>
      </c>
      <c r="D1618" s="233" t="s">
        <v>11829</v>
      </c>
      <c r="E1618" s="232" t="s">
        <v>11830</v>
      </c>
      <c r="F1618" s="236" t="s">
        <v>10268</v>
      </c>
      <c r="G1618" s="210">
        <v>0</v>
      </c>
      <c r="H1618" s="227" t="s">
        <v>4949</v>
      </c>
      <c r="I1618" s="227"/>
      <c r="J1618" s="227"/>
      <c r="K1618" s="227"/>
      <c r="L1618" s="227"/>
      <c r="M1618" s="227"/>
      <c r="N1618" s="227" t="s">
        <v>10572</v>
      </c>
      <c r="O1618" s="242" t="s">
        <v>11647</v>
      </c>
      <c r="P1618" s="242" t="s">
        <v>11648</v>
      </c>
      <c r="Q1618" s="221" t="s">
        <v>11649</v>
      </c>
      <c r="R1618" s="208" t="s">
        <v>7447</v>
      </c>
      <c r="S1618" s="209" t="s">
        <v>11831</v>
      </c>
      <c r="T1618" s="229">
        <v>45702</v>
      </c>
      <c r="U1618" s="230" t="s">
        <v>10277</v>
      </c>
      <c r="V1618" s="230" t="s">
        <v>10263</v>
      </c>
      <c r="W1618" s="230" t="s">
        <v>10263</v>
      </c>
      <c r="X1618" s="230" t="s">
        <v>10271</v>
      </c>
      <c r="Y1618" s="230"/>
      <c r="Z1618" s="230" t="s">
        <v>10264</v>
      </c>
      <c r="AA1618" s="220">
        <v>202503</v>
      </c>
      <c r="AB1618" s="239"/>
      <c r="AC1618" s="240" t="s">
        <v>10280</v>
      </c>
      <c r="AD1618" s="240" t="s">
        <v>10252</v>
      </c>
      <c r="AE1618" s="241">
        <v>0</v>
      </c>
      <c r="AF1618" s="240" t="s">
        <v>11725</v>
      </c>
      <c r="AG1618" s="235" t="str">
        <f>IFERROR(VLOOKUP(작성용!A:A,RM!A:D,4,0),"-")</f>
        <v>이민서</v>
      </c>
      <c r="AH1618" s="9" t="s">
        <v>11365</v>
      </c>
      <c r="AI1618" s="231" t="s">
        <v>4949</v>
      </c>
      <c r="AJ1618" s="231" t="s">
        <v>4949</v>
      </c>
      <c r="AK1618" s="231" t="s">
        <v>3962</v>
      </c>
      <c r="AL1618" s="231">
        <v>1617</v>
      </c>
    </row>
    <row r="1619" spans="1:38" x14ac:dyDescent="0.3">
      <c r="A1619" s="218" t="s">
        <v>2826</v>
      </c>
      <c r="B1619" s="218" t="s">
        <v>11644</v>
      </c>
      <c r="C1619" s="237" t="s">
        <v>10273</v>
      </c>
      <c r="D1619" s="233" t="s">
        <v>11832</v>
      </c>
      <c r="E1619" s="232" t="s">
        <v>11833</v>
      </c>
      <c r="F1619" s="236" t="s">
        <v>10268</v>
      </c>
      <c r="G1619" s="210">
        <v>0</v>
      </c>
      <c r="H1619" s="227" t="s">
        <v>4949</v>
      </c>
      <c r="I1619" s="227"/>
      <c r="J1619" s="227"/>
      <c r="K1619" s="227"/>
      <c r="L1619" s="227"/>
      <c r="M1619" s="227"/>
      <c r="N1619" s="227" t="s">
        <v>10572</v>
      </c>
      <c r="O1619" s="242" t="s">
        <v>11647</v>
      </c>
      <c r="P1619" s="242" t="s">
        <v>11648</v>
      </c>
      <c r="Q1619" s="221" t="s">
        <v>11649</v>
      </c>
      <c r="R1619" s="208" t="s">
        <v>7448</v>
      </c>
      <c r="S1619" s="209" t="s">
        <v>11834</v>
      </c>
      <c r="T1619" s="229">
        <v>45702</v>
      </c>
      <c r="U1619" s="230" t="s">
        <v>10277</v>
      </c>
      <c r="V1619" s="230" t="s">
        <v>10263</v>
      </c>
      <c r="W1619" s="230" t="s">
        <v>10263</v>
      </c>
      <c r="X1619" s="230" t="s">
        <v>10271</v>
      </c>
      <c r="Y1619" s="230"/>
      <c r="Z1619" s="230" t="s">
        <v>10264</v>
      </c>
      <c r="AA1619" s="220">
        <v>202503</v>
      </c>
      <c r="AB1619" s="239"/>
      <c r="AC1619" s="240" t="s">
        <v>10280</v>
      </c>
      <c r="AD1619" s="240" t="s">
        <v>10252</v>
      </c>
      <c r="AE1619" s="241">
        <v>0</v>
      </c>
      <c r="AF1619" s="240" t="s">
        <v>11658</v>
      </c>
      <c r="AG1619" s="235" t="str">
        <f>IFERROR(VLOOKUP(작성용!A:A,RM!A:D,4,0),"-")</f>
        <v>이민서</v>
      </c>
      <c r="AH1619" s="9" t="s">
        <v>11365</v>
      </c>
      <c r="AI1619" s="231" t="s">
        <v>4949</v>
      </c>
      <c r="AJ1619" s="231" t="s">
        <v>4949</v>
      </c>
      <c r="AK1619" s="231" t="s">
        <v>3962</v>
      </c>
      <c r="AL1619" s="231">
        <v>1618</v>
      </c>
    </row>
    <row r="1620" spans="1:38" x14ac:dyDescent="0.3">
      <c r="A1620" s="218" t="s">
        <v>2826</v>
      </c>
      <c r="B1620" s="218" t="s">
        <v>11644</v>
      </c>
      <c r="C1620" s="237" t="s">
        <v>10273</v>
      </c>
      <c r="D1620" s="233" t="s">
        <v>11835</v>
      </c>
      <c r="E1620" s="232" t="s">
        <v>11836</v>
      </c>
      <c r="F1620" s="236" t="s">
        <v>10268</v>
      </c>
      <c r="G1620" s="210">
        <v>0</v>
      </c>
      <c r="H1620" s="227" t="s">
        <v>4949</v>
      </c>
      <c r="I1620" s="227"/>
      <c r="J1620" s="227"/>
      <c r="K1620" s="227"/>
      <c r="L1620" s="227"/>
      <c r="M1620" s="227"/>
      <c r="N1620" s="227" t="s">
        <v>10572</v>
      </c>
      <c r="O1620" s="242" t="s">
        <v>11647</v>
      </c>
      <c r="P1620" s="242" t="s">
        <v>11648</v>
      </c>
      <c r="Q1620" s="221" t="s">
        <v>11649</v>
      </c>
      <c r="R1620" s="208" t="s">
        <v>7449</v>
      </c>
      <c r="S1620" s="209" t="s">
        <v>11837</v>
      </c>
      <c r="T1620" s="229">
        <v>45702</v>
      </c>
      <c r="U1620" s="230" t="s">
        <v>10277</v>
      </c>
      <c r="V1620" s="230" t="s">
        <v>10263</v>
      </c>
      <c r="W1620" s="230" t="s">
        <v>10263</v>
      </c>
      <c r="X1620" s="230" t="s">
        <v>10271</v>
      </c>
      <c r="Y1620" s="230"/>
      <c r="Z1620" s="230" t="s">
        <v>10264</v>
      </c>
      <c r="AA1620" s="220">
        <v>202503</v>
      </c>
      <c r="AB1620" s="239"/>
      <c r="AC1620" s="240" t="s">
        <v>10280</v>
      </c>
      <c r="AD1620" s="240" t="s">
        <v>10252</v>
      </c>
      <c r="AE1620" s="241">
        <v>0</v>
      </c>
      <c r="AF1620" s="240" t="s">
        <v>11670</v>
      </c>
      <c r="AG1620" s="235" t="str">
        <f>IFERROR(VLOOKUP(작성용!A:A,RM!A:D,4,0),"-")</f>
        <v>이민서</v>
      </c>
      <c r="AH1620" s="9" t="s">
        <v>11365</v>
      </c>
      <c r="AI1620" s="231" t="s">
        <v>4949</v>
      </c>
      <c r="AJ1620" s="231" t="s">
        <v>4949</v>
      </c>
      <c r="AK1620" s="231" t="s">
        <v>3962</v>
      </c>
      <c r="AL1620" s="231">
        <v>1619</v>
      </c>
    </row>
    <row r="1621" spans="1:38" x14ac:dyDescent="0.3">
      <c r="A1621" s="218" t="s">
        <v>2826</v>
      </c>
      <c r="B1621" s="218" t="s">
        <v>11644</v>
      </c>
      <c r="C1621" s="237" t="s">
        <v>10273</v>
      </c>
      <c r="D1621" s="233" t="s">
        <v>11838</v>
      </c>
      <c r="E1621" s="232" t="s">
        <v>11839</v>
      </c>
      <c r="F1621" s="236" t="s">
        <v>10268</v>
      </c>
      <c r="G1621" s="210">
        <v>0</v>
      </c>
      <c r="H1621" s="227" t="s">
        <v>4949</v>
      </c>
      <c r="I1621" s="227"/>
      <c r="J1621" s="227"/>
      <c r="K1621" s="227"/>
      <c r="L1621" s="227"/>
      <c r="M1621" s="227"/>
      <c r="N1621" s="227" t="s">
        <v>10572</v>
      </c>
      <c r="O1621" s="242" t="s">
        <v>11647</v>
      </c>
      <c r="P1621" s="242" t="s">
        <v>11648</v>
      </c>
      <c r="Q1621" s="221" t="s">
        <v>11649</v>
      </c>
      <c r="R1621" s="208" t="s">
        <v>7450</v>
      </c>
      <c r="S1621" s="209" t="s">
        <v>11838</v>
      </c>
      <c r="T1621" s="229">
        <v>45702</v>
      </c>
      <c r="U1621" s="230" t="s">
        <v>10277</v>
      </c>
      <c r="V1621" s="230" t="s">
        <v>10263</v>
      </c>
      <c r="W1621" s="230" t="s">
        <v>10263</v>
      </c>
      <c r="X1621" s="230" t="s">
        <v>10271</v>
      </c>
      <c r="Y1621" s="230"/>
      <c r="Z1621" s="230" t="s">
        <v>10264</v>
      </c>
      <c r="AA1621" s="220">
        <v>202503</v>
      </c>
      <c r="AB1621" s="239"/>
      <c r="AC1621" s="240" t="s">
        <v>10280</v>
      </c>
      <c r="AD1621" s="240" t="s">
        <v>10252</v>
      </c>
      <c r="AE1621" s="241">
        <v>0</v>
      </c>
      <c r="AF1621" s="240" t="s">
        <v>11679</v>
      </c>
      <c r="AG1621" s="235" t="str">
        <f>IFERROR(VLOOKUP(작성용!A:A,RM!A:D,4,0),"-")</f>
        <v>이민서</v>
      </c>
      <c r="AH1621" s="9" t="s">
        <v>11365</v>
      </c>
      <c r="AI1621" s="231" t="s">
        <v>4949</v>
      </c>
      <c r="AJ1621" s="231" t="s">
        <v>4949</v>
      </c>
      <c r="AK1621" s="231" t="s">
        <v>3962</v>
      </c>
      <c r="AL1621" s="231">
        <v>1620</v>
      </c>
    </row>
    <row r="1622" spans="1:38" x14ac:dyDescent="0.3">
      <c r="A1622" s="218" t="s">
        <v>2826</v>
      </c>
      <c r="B1622" s="218" t="s">
        <v>11644</v>
      </c>
      <c r="C1622" s="237" t="s">
        <v>10273</v>
      </c>
      <c r="D1622" s="233" t="s">
        <v>10608</v>
      </c>
      <c r="E1622" s="232" t="s">
        <v>11840</v>
      </c>
      <c r="F1622" s="236" t="s">
        <v>10268</v>
      </c>
      <c r="G1622" s="210">
        <v>0</v>
      </c>
      <c r="H1622" s="227" t="s">
        <v>4949</v>
      </c>
      <c r="I1622" s="227"/>
      <c r="J1622" s="227"/>
      <c r="K1622" s="227"/>
      <c r="L1622" s="227"/>
      <c r="M1622" s="227"/>
      <c r="N1622" s="227" t="s">
        <v>10572</v>
      </c>
      <c r="O1622" s="242" t="s">
        <v>11647</v>
      </c>
      <c r="P1622" s="242" t="s">
        <v>11648</v>
      </c>
      <c r="Q1622" s="221" t="s">
        <v>11649</v>
      </c>
      <c r="R1622" s="208" t="s">
        <v>5186</v>
      </c>
      <c r="S1622" s="209" t="s">
        <v>11841</v>
      </c>
      <c r="T1622" s="229">
        <v>45702</v>
      </c>
      <c r="U1622" s="230" t="s">
        <v>10277</v>
      </c>
      <c r="V1622" s="230" t="s">
        <v>10263</v>
      </c>
      <c r="W1622" s="230" t="s">
        <v>10263</v>
      </c>
      <c r="X1622" s="230" t="s">
        <v>10271</v>
      </c>
      <c r="Y1622" s="230"/>
      <c r="Z1622" s="230" t="s">
        <v>10264</v>
      </c>
      <c r="AA1622" s="220">
        <v>202503</v>
      </c>
      <c r="AB1622" s="239"/>
      <c r="AC1622" s="240" t="s">
        <v>10280</v>
      </c>
      <c r="AD1622" s="240" t="s">
        <v>10252</v>
      </c>
      <c r="AE1622" s="241">
        <v>0</v>
      </c>
      <c r="AF1622" s="240" t="s">
        <v>11679</v>
      </c>
      <c r="AG1622" s="235" t="str">
        <f>IFERROR(VLOOKUP(작성용!A:A,RM!A:D,4,0),"-")</f>
        <v>이민서</v>
      </c>
      <c r="AH1622" s="9" t="s">
        <v>11365</v>
      </c>
      <c r="AI1622" s="231" t="s">
        <v>4949</v>
      </c>
      <c r="AJ1622" s="231" t="s">
        <v>4949</v>
      </c>
      <c r="AK1622" s="231" t="s">
        <v>3962</v>
      </c>
      <c r="AL1622" s="231">
        <v>1621</v>
      </c>
    </row>
    <row r="1623" spans="1:38" x14ac:dyDescent="0.3">
      <c r="A1623" s="218" t="s">
        <v>2826</v>
      </c>
      <c r="B1623" s="218" t="s">
        <v>11644</v>
      </c>
      <c r="C1623" s="237" t="s">
        <v>10273</v>
      </c>
      <c r="D1623" s="233" t="s">
        <v>10320</v>
      </c>
      <c r="E1623" s="232" t="s">
        <v>11163</v>
      </c>
      <c r="F1623" s="236" t="s">
        <v>10268</v>
      </c>
      <c r="G1623" s="210">
        <v>0</v>
      </c>
      <c r="H1623" s="227" t="s">
        <v>4949</v>
      </c>
      <c r="I1623" s="227"/>
      <c r="J1623" s="227"/>
      <c r="K1623" s="227"/>
      <c r="L1623" s="227"/>
      <c r="M1623" s="227"/>
      <c r="N1623" s="227" t="s">
        <v>10572</v>
      </c>
      <c r="O1623" s="242" t="s">
        <v>11647</v>
      </c>
      <c r="P1623" s="242" t="s">
        <v>11648</v>
      </c>
      <c r="Q1623" s="221" t="s">
        <v>11649</v>
      </c>
      <c r="R1623" s="208" t="s">
        <v>6045</v>
      </c>
      <c r="S1623" s="209" t="s">
        <v>10320</v>
      </c>
      <c r="T1623" s="229">
        <v>45702</v>
      </c>
      <c r="U1623" s="230" t="s">
        <v>10277</v>
      </c>
      <c r="V1623" s="230" t="s">
        <v>10263</v>
      </c>
      <c r="W1623" s="230" t="s">
        <v>10263</v>
      </c>
      <c r="X1623" s="230" t="s">
        <v>10271</v>
      </c>
      <c r="Y1623" s="230"/>
      <c r="Z1623" s="230" t="s">
        <v>10264</v>
      </c>
      <c r="AA1623" s="220">
        <v>202503</v>
      </c>
      <c r="AB1623" s="239"/>
      <c r="AC1623" s="240" t="s">
        <v>10280</v>
      </c>
      <c r="AD1623" s="240" t="s">
        <v>10252</v>
      </c>
      <c r="AE1623" s="241">
        <v>0</v>
      </c>
      <c r="AF1623" s="240" t="s">
        <v>11666</v>
      </c>
      <c r="AG1623" s="235" t="str">
        <f>IFERROR(VLOOKUP(작성용!A:A,RM!A:D,4,0),"-")</f>
        <v>이민서</v>
      </c>
      <c r="AH1623" s="9" t="s">
        <v>11365</v>
      </c>
      <c r="AI1623" s="231" t="s">
        <v>4949</v>
      </c>
      <c r="AJ1623" s="231" t="s">
        <v>4949</v>
      </c>
      <c r="AK1623" s="231" t="s">
        <v>3962</v>
      </c>
      <c r="AL1623" s="231">
        <v>1622</v>
      </c>
    </row>
    <row r="1624" spans="1:38" x14ac:dyDescent="0.3">
      <c r="A1624" s="218" t="s">
        <v>2826</v>
      </c>
      <c r="B1624" s="218" t="s">
        <v>11644</v>
      </c>
      <c r="C1624" s="237" t="s">
        <v>10273</v>
      </c>
      <c r="D1624" s="233" t="s">
        <v>10322</v>
      </c>
      <c r="E1624" s="232" t="s">
        <v>11842</v>
      </c>
      <c r="F1624" s="236" t="s">
        <v>10268</v>
      </c>
      <c r="G1624" s="210">
        <v>0</v>
      </c>
      <c r="H1624" s="227" t="s">
        <v>4949</v>
      </c>
      <c r="I1624" s="227"/>
      <c r="J1624" s="227"/>
      <c r="K1624" s="227"/>
      <c r="L1624" s="227"/>
      <c r="M1624" s="227"/>
      <c r="N1624" s="227" t="s">
        <v>10572</v>
      </c>
      <c r="O1624" s="242" t="s">
        <v>11647</v>
      </c>
      <c r="P1624" s="242" t="s">
        <v>11648</v>
      </c>
      <c r="Q1624" s="221" t="s">
        <v>11649</v>
      </c>
      <c r="R1624" s="208" t="s">
        <v>6047</v>
      </c>
      <c r="S1624" s="209" t="s">
        <v>10322</v>
      </c>
      <c r="T1624" s="229">
        <v>45702</v>
      </c>
      <c r="U1624" s="230" t="s">
        <v>10277</v>
      </c>
      <c r="V1624" s="230" t="s">
        <v>10263</v>
      </c>
      <c r="W1624" s="230" t="s">
        <v>10263</v>
      </c>
      <c r="X1624" s="230" t="s">
        <v>10271</v>
      </c>
      <c r="Y1624" s="230"/>
      <c r="Z1624" s="230" t="s">
        <v>10264</v>
      </c>
      <c r="AA1624" s="220">
        <v>202503</v>
      </c>
      <c r="AB1624" s="239"/>
      <c r="AC1624" s="240" t="s">
        <v>10280</v>
      </c>
      <c r="AD1624" s="240" t="s">
        <v>10252</v>
      </c>
      <c r="AE1624" s="241">
        <v>0</v>
      </c>
      <c r="AF1624" s="240" t="s">
        <v>11666</v>
      </c>
      <c r="AG1624" s="235" t="str">
        <f>IFERROR(VLOOKUP(작성용!A:A,RM!A:D,4,0),"-")</f>
        <v>이민서</v>
      </c>
      <c r="AH1624" s="9" t="s">
        <v>11365</v>
      </c>
      <c r="AI1624" s="231" t="s">
        <v>4949</v>
      </c>
      <c r="AJ1624" s="231" t="s">
        <v>4949</v>
      </c>
      <c r="AK1624" s="231" t="s">
        <v>3962</v>
      </c>
      <c r="AL1624" s="231">
        <v>1623</v>
      </c>
    </row>
    <row r="1625" spans="1:38" x14ac:dyDescent="0.3">
      <c r="A1625" s="218" t="s">
        <v>2826</v>
      </c>
      <c r="B1625" s="218" t="s">
        <v>11644</v>
      </c>
      <c r="C1625" s="237" t="s">
        <v>10273</v>
      </c>
      <c r="D1625" s="233" t="s">
        <v>10601</v>
      </c>
      <c r="E1625" s="232" t="s">
        <v>11151</v>
      </c>
      <c r="F1625" s="236" t="s">
        <v>10268</v>
      </c>
      <c r="G1625" s="210">
        <v>0</v>
      </c>
      <c r="H1625" s="227" t="s">
        <v>4949</v>
      </c>
      <c r="I1625" s="227"/>
      <c r="J1625" s="227"/>
      <c r="K1625" s="227"/>
      <c r="L1625" s="227"/>
      <c r="M1625" s="227"/>
      <c r="N1625" s="227" t="s">
        <v>10572</v>
      </c>
      <c r="O1625" s="242" t="s">
        <v>11647</v>
      </c>
      <c r="P1625" s="242" t="s">
        <v>11648</v>
      </c>
      <c r="Q1625" s="221" t="s">
        <v>11649</v>
      </c>
      <c r="R1625" s="208" t="s">
        <v>3701</v>
      </c>
      <c r="S1625" s="209" t="s">
        <v>10601</v>
      </c>
      <c r="T1625" s="229">
        <v>45702</v>
      </c>
      <c r="U1625" s="230" t="s">
        <v>10277</v>
      </c>
      <c r="V1625" s="230" t="s">
        <v>10263</v>
      </c>
      <c r="W1625" s="230" t="s">
        <v>10263</v>
      </c>
      <c r="X1625" s="230" t="s">
        <v>10271</v>
      </c>
      <c r="Y1625" s="230"/>
      <c r="Z1625" s="230" t="s">
        <v>10264</v>
      </c>
      <c r="AA1625" s="220">
        <v>202503</v>
      </c>
      <c r="AB1625" s="239"/>
      <c r="AC1625" s="240" t="s">
        <v>10280</v>
      </c>
      <c r="AD1625" s="240" t="s">
        <v>10252</v>
      </c>
      <c r="AE1625" s="241">
        <v>0</v>
      </c>
      <c r="AF1625" s="240" t="s">
        <v>11673</v>
      </c>
      <c r="AG1625" s="235" t="str">
        <f>IFERROR(VLOOKUP(작성용!A:A,RM!A:D,4,0),"-")</f>
        <v>이민서</v>
      </c>
      <c r="AH1625" s="9" t="s">
        <v>11365</v>
      </c>
      <c r="AI1625" s="231" t="s">
        <v>4949</v>
      </c>
      <c r="AJ1625" s="231" t="s">
        <v>4949</v>
      </c>
      <c r="AK1625" s="231" t="s">
        <v>3962</v>
      </c>
      <c r="AL1625" s="231">
        <v>1624</v>
      </c>
    </row>
    <row r="1626" spans="1:38" x14ac:dyDescent="0.3">
      <c r="A1626" s="218" t="s">
        <v>2826</v>
      </c>
      <c r="B1626" s="218" t="s">
        <v>11644</v>
      </c>
      <c r="C1626" s="237" t="s">
        <v>10273</v>
      </c>
      <c r="D1626" s="233" t="s">
        <v>10599</v>
      </c>
      <c r="E1626" s="232" t="s">
        <v>11190</v>
      </c>
      <c r="F1626" s="236" t="s">
        <v>10268</v>
      </c>
      <c r="G1626" s="210">
        <v>0</v>
      </c>
      <c r="H1626" s="227" t="s">
        <v>4949</v>
      </c>
      <c r="I1626" s="227"/>
      <c r="J1626" s="227"/>
      <c r="K1626" s="227"/>
      <c r="L1626" s="227"/>
      <c r="M1626" s="227"/>
      <c r="N1626" s="227" t="s">
        <v>10572</v>
      </c>
      <c r="O1626" s="242" t="s">
        <v>11647</v>
      </c>
      <c r="P1626" s="242" t="s">
        <v>11648</v>
      </c>
      <c r="Q1626" s="221" t="s">
        <v>11649</v>
      </c>
      <c r="R1626" s="208" t="s">
        <v>3702</v>
      </c>
      <c r="S1626" s="209" t="s">
        <v>10599</v>
      </c>
      <c r="T1626" s="229">
        <v>45702</v>
      </c>
      <c r="U1626" s="230" t="s">
        <v>10277</v>
      </c>
      <c r="V1626" s="230" t="s">
        <v>10263</v>
      </c>
      <c r="W1626" s="230" t="s">
        <v>10263</v>
      </c>
      <c r="X1626" s="230" t="s">
        <v>10271</v>
      </c>
      <c r="Y1626" s="230"/>
      <c r="Z1626" s="230" t="s">
        <v>10264</v>
      </c>
      <c r="AA1626" s="220">
        <v>202503</v>
      </c>
      <c r="AB1626" s="239"/>
      <c r="AC1626" s="240" t="s">
        <v>10280</v>
      </c>
      <c r="AD1626" s="240" t="s">
        <v>10252</v>
      </c>
      <c r="AE1626" s="241">
        <v>0</v>
      </c>
      <c r="AF1626" s="240" t="s">
        <v>11673</v>
      </c>
      <c r="AG1626" s="235" t="str">
        <f>IFERROR(VLOOKUP(작성용!A:A,RM!A:D,4,0),"-")</f>
        <v>이민서</v>
      </c>
      <c r="AH1626" s="9" t="s">
        <v>11365</v>
      </c>
      <c r="AI1626" s="231" t="s">
        <v>4949</v>
      </c>
      <c r="AJ1626" s="231" t="s">
        <v>4949</v>
      </c>
      <c r="AK1626" s="231" t="s">
        <v>3962</v>
      </c>
      <c r="AL1626" s="231">
        <v>1625</v>
      </c>
    </row>
    <row r="1627" spans="1:38" x14ac:dyDescent="0.3">
      <c r="A1627" s="218" t="s">
        <v>2826</v>
      </c>
      <c r="B1627" s="218" t="s">
        <v>11644</v>
      </c>
      <c r="C1627" s="237" t="s">
        <v>10273</v>
      </c>
      <c r="D1627" s="233" t="s">
        <v>10999</v>
      </c>
      <c r="E1627" s="232" t="s">
        <v>11843</v>
      </c>
      <c r="F1627" s="236" t="s">
        <v>10268</v>
      </c>
      <c r="G1627" s="210">
        <v>0</v>
      </c>
      <c r="H1627" s="227" t="s">
        <v>4949</v>
      </c>
      <c r="I1627" s="227"/>
      <c r="J1627" s="227"/>
      <c r="K1627" s="227"/>
      <c r="L1627" s="227"/>
      <c r="M1627" s="227"/>
      <c r="N1627" s="227" t="s">
        <v>10572</v>
      </c>
      <c r="O1627" s="242" t="s">
        <v>11647</v>
      </c>
      <c r="P1627" s="242" t="s">
        <v>11648</v>
      </c>
      <c r="Q1627" s="221" t="s">
        <v>11649</v>
      </c>
      <c r="R1627" s="208" t="s">
        <v>3770</v>
      </c>
      <c r="S1627" s="209" t="s">
        <v>10999</v>
      </c>
      <c r="T1627" s="229">
        <v>45702</v>
      </c>
      <c r="U1627" s="230" t="s">
        <v>10277</v>
      </c>
      <c r="V1627" s="230" t="s">
        <v>10263</v>
      </c>
      <c r="W1627" s="230" t="s">
        <v>10263</v>
      </c>
      <c r="X1627" s="230" t="s">
        <v>10271</v>
      </c>
      <c r="Y1627" s="230"/>
      <c r="Z1627" s="230" t="s">
        <v>10264</v>
      </c>
      <c r="AA1627" s="220">
        <v>202503</v>
      </c>
      <c r="AB1627" s="239"/>
      <c r="AC1627" s="240" t="s">
        <v>10280</v>
      </c>
      <c r="AD1627" s="240" t="s">
        <v>10252</v>
      </c>
      <c r="AE1627" s="241">
        <v>0</v>
      </c>
      <c r="AF1627" s="240" t="s">
        <v>11670</v>
      </c>
      <c r="AG1627" s="235" t="str">
        <f>IFERROR(VLOOKUP(작성용!A:A,RM!A:D,4,0),"-")</f>
        <v>이민서</v>
      </c>
      <c r="AH1627" s="9" t="s">
        <v>11365</v>
      </c>
      <c r="AI1627" s="231" t="s">
        <v>4949</v>
      </c>
      <c r="AJ1627" s="231" t="s">
        <v>4949</v>
      </c>
      <c r="AK1627" s="231" t="s">
        <v>3962</v>
      </c>
      <c r="AL1627" s="231">
        <v>1626</v>
      </c>
    </row>
    <row r="1628" spans="1:38" x14ac:dyDescent="0.3">
      <c r="A1628" s="218" t="s">
        <v>2826</v>
      </c>
      <c r="B1628" s="218" t="s">
        <v>11644</v>
      </c>
      <c r="C1628" s="237" t="s">
        <v>10273</v>
      </c>
      <c r="D1628" s="233" t="s">
        <v>11063</v>
      </c>
      <c r="E1628" s="232" t="s">
        <v>11844</v>
      </c>
      <c r="F1628" s="236" t="s">
        <v>10268</v>
      </c>
      <c r="G1628" s="210">
        <v>0</v>
      </c>
      <c r="H1628" s="227" t="s">
        <v>4949</v>
      </c>
      <c r="I1628" s="227"/>
      <c r="J1628" s="227"/>
      <c r="K1628" s="227"/>
      <c r="L1628" s="227"/>
      <c r="M1628" s="227"/>
      <c r="N1628" s="227" t="s">
        <v>10572</v>
      </c>
      <c r="O1628" s="242" t="s">
        <v>11647</v>
      </c>
      <c r="P1628" s="242" t="s">
        <v>11648</v>
      </c>
      <c r="Q1628" s="221" t="s">
        <v>11649</v>
      </c>
      <c r="R1628" s="208" t="s">
        <v>3808</v>
      </c>
      <c r="S1628" s="209" t="s">
        <v>11063</v>
      </c>
      <c r="T1628" s="229">
        <v>45702</v>
      </c>
      <c r="U1628" s="230" t="s">
        <v>10277</v>
      </c>
      <c r="V1628" s="230" t="s">
        <v>10263</v>
      </c>
      <c r="W1628" s="230" t="s">
        <v>10263</v>
      </c>
      <c r="X1628" s="230" t="s">
        <v>10271</v>
      </c>
      <c r="Y1628" s="230"/>
      <c r="Z1628" s="230" t="s">
        <v>10264</v>
      </c>
      <c r="AA1628" s="220">
        <v>202503</v>
      </c>
      <c r="AB1628" s="239"/>
      <c r="AC1628" s="240" t="s">
        <v>10280</v>
      </c>
      <c r="AD1628" s="240" t="s">
        <v>10252</v>
      </c>
      <c r="AE1628" s="241">
        <v>0</v>
      </c>
      <c r="AF1628" s="240" t="s">
        <v>11670</v>
      </c>
      <c r="AG1628" s="235" t="str">
        <f>IFERROR(VLOOKUP(작성용!A:A,RM!A:D,4,0),"-")</f>
        <v>이민서</v>
      </c>
      <c r="AH1628" s="9" t="s">
        <v>11365</v>
      </c>
      <c r="AI1628" s="231" t="s">
        <v>4949</v>
      </c>
      <c r="AJ1628" s="231" t="s">
        <v>4949</v>
      </c>
      <c r="AK1628" s="231" t="s">
        <v>3962</v>
      </c>
      <c r="AL1628" s="231">
        <v>1627</v>
      </c>
    </row>
    <row r="1629" spans="1:38" x14ac:dyDescent="0.3">
      <c r="A1629" s="218" t="s">
        <v>848</v>
      </c>
      <c r="B1629" s="218" t="s">
        <v>11845</v>
      </c>
      <c r="C1629" s="237" t="s">
        <v>10273</v>
      </c>
      <c r="D1629" s="233" t="s">
        <v>11846</v>
      </c>
      <c r="E1629" s="232" t="s">
        <v>5498</v>
      </c>
      <c r="F1629" s="236" t="s">
        <v>10268</v>
      </c>
      <c r="G1629" s="210">
        <v>0</v>
      </c>
      <c r="H1629" s="227" t="s">
        <v>4949</v>
      </c>
      <c r="I1629" s="227"/>
      <c r="J1629" s="227"/>
      <c r="K1629" s="227"/>
      <c r="L1629" s="227"/>
      <c r="M1629" s="227"/>
      <c r="N1629" s="227" t="s">
        <v>10572</v>
      </c>
      <c r="O1629" s="242" t="s">
        <v>11847</v>
      </c>
      <c r="P1629" s="242" t="s">
        <v>11848</v>
      </c>
      <c r="Q1629" s="221" t="s">
        <v>11849</v>
      </c>
      <c r="R1629" s="208" t="s">
        <v>5499</v>
      </c>
      <c r="S1629" s="209">
        <v>200000018</v>
      </c>
      <c r="T1629" s="229">
        <v>45702</v>
      </c>
      <c r="U1629" s="230" t="s">
        <v>10277</v>
      </c>
      <c r="V1629" s="230" t="s">
        <v>10263</v>
      </c>
      <c r="W1629" s="230" t="s">
        <v>10263</v>
      </c>
      <c r="X1629" s="230" t="s">
        <v>10271</v>
      </c>
      <c r="Y1629" s="220"/>
      <c r="Z1629" s="230" t="s">
        <v>10264</v>
      </c>
      <c r="AA1629" s="220">
        <v>202503</v>
      </c>
      <c r="AB1629" s="239"/>
      <c r="AC1629" s="240" t="s">
        <v>10280</v>
      </c>
      <c r="AD1629" s="240" t="s">
        <v>10252</v>
      </c>
      <c r="AE1629" s="241">
        <v>0</v>
      </c>
      <c r="AF1629" s="240" t="s">
        <v>10252</v>
      </c>
      <c r="AG1629" s="235" t="str">
        <f>IFERROR(VLOOKUP(작성용!A:A,RM!A:D,4,0),"-")</f>
        <v>김연수</v>
      </c>
      <c r="AH1629" s="9" t="s">
        <v>11734</v>
      </c>
      <c r="AI1629" s="231" t="s">
        <v>11850</v>
      </c>
      <c r="AJ1629" s="231" t="s">
        <v>4949</v>
      </c>
      <c r="AK1629" s="231" t="s">
        <v>3962</v>
      </c>
      <c r="AL1629" s="231">
        <v>1628</v>
      </c>
    </row>
    <row r="1630" spans="1:38" x14ac:dyDescent="0.3">
      <c r="A1630" s="218" t="s">
        <v>848</v>
      </c>
      <c r="B1630" s="218" t="s">
        <v>11845</v>
      </c>
      <c r="C1630" s="237" t="s">
        <v>10273</v>
      </c>
      <c r="D1630" s="233" t="s">
        <v>11851</v>
      </c>
      <c r="E1630" s="232" t="s">
        <v>5500</v>
      </c>
      <c r="F1630" s="236" t="s">
        <v>10268</v>
      </c>
      <c r="G1630" s="210">
        <v>0</v>
      </c>
      <c r="H1630" s="227" t="s">
        <v>4949</v>
      </c>
      <c r="I1630" s="227"/>
      <c r="J1630" s="227"/>
      <c r="K1630" s="227"/>
      <c r="L1630" s="227"/>
      <c r="M1630" s="227"/>
      <c r="N1630" s="227" t="s">
        <v>10572</v>
      </c>
      <c r="O1630" s="242" t="s">
        <v>11847</v>
      </c>
      <c r="P1630" s="242" t="s">
        <v>11848</v>
      </c>
      <c r="Q1630" s="221" t="s">
        <v>11849</v>
      </c>
      <c r="R1630" s="208" t="s">
        <v>5501</v>
      </c>
      <c r="S1630" s="209">
        <v>200000019</v>
      </c>
      <c r="T1630" s="229">
        <v>45702</v>
      </c>
      <c r="U1630" s="230" t="s">
        <v>10277</v>
      </c>
      <c r="V1630" s="230" t="s">
        <v>10263</v>
      </c>
      <c r="W1630" s="230" t="s">
        <v>10263</v>
      </c>
      <c r="X1630" s="230" t="s">
        <v>10271</v>
      </c>
      <c r="Y1630" s="220"/>
      <c r="Z1630" s="230" t="s">
        <v>10264</v>
      </c>
      <c r="AA1630" s="220">
        <v>202503</v>
      </c>
      <c r="AB1630" s="239"/>
      <c r="AC1630" s="240" t="s">
        <v>10280</v>
      </c>
      <c r="AD1630" s="240" t="s">
        <v>10252</v>
      </c>
      <c r="AE1630" s="241">
        <v>0</v>
      </c>
      <c r="AF1630" s="240" t="s">
        <v>10252</v>
      </c>
      <c r="AG1630" s="235" t="str">
        <f>IFERROR(VLOOKUP(작성용!A:A,RM!A:D,4,0),"-")</f>
        <v>김연수</v>
      </c>
      <c r="AH1630" s="9" t="s">
        <v>11734</v>
      </c>
      <c r="AI1630" s="231" t="s">
        <v>11850</v>
      </c>
      <c r="AJ1630" s="231" t="s">
        <v>4949</v>
      </c>
      <c r="AK1630" s="231" t="s">
        <v>3962</v>
      </c>
      <c r="AL1630" s="231">
        <v>1629</v>
      </c>
    </row>
    <row r="1631" spans="1:38" x14ac:dyDescent="0.3">
      <c r="A1631" s="218" t="s">
        <v>848</v>
      </c>
      <c r="B1631" s="218" t="s">
        <v>11845</v>
      </c>
      <c r="C1631" s="237" t="s">
        <v>10273</v>
      </c>
      <c r="D1631" s="233" t="s">
        <v>11852</v>
      </c>
      <c r="E1631" s="232" t="s">
        <v>5502</v>
      </c>
      <c r="F1631" s="236" t="s">
        <v>10268</v>
      </c>
      <c r="G1631" s="210">
        <v>0</v>
      </c>
      <c r="H1631" s="227" t="s">
        <v>4949</v>
      </c>
      <c r="I1631" s="227"/>
      <c r="J1631" s="227"/>
      <c r="K1631" s="227"/>
      <c r="L1631" s="227"/>
      <c r="M1631" s="227"/>
      <c r="N1631" s="227" t="s">
        <v>10572</v>
      </c>
      <c r="O1631" s="242" t="s">
        <v>11847</v>
      </c>
      <c r="P1631" s="242" t="s">
        <v>11848</v>
      </c>
      <c r="Q1631" s="221" t="s">
        <v>11849</v>
      </c>
      <c r="R1631" s="208" t="s">
        <v>5503</v>
      </c>
      <c r="S1631" s="209">
        <v>200000022</v>
      </c>
      <c r="T1631" s="229">
        <v>45702</v>
      </c>
      <c r="U1631" s="230" t="s">
        <v>10277</v>
      </c>
      <c r="V1631" s="230" t="s">
        <v>10263</v>
      </c>
      <c r="W1631" s="230" t="s">
        <v>10263</v>
      </c>
      <c r="X1631" s="230" t="s">
        <v>10271</v>
      </c>
      <c r="Y1631" s="220"/>
      <c r="Z1631" s="230" t="s">
        <v>10264</v>
      </c>
      <c r="AA1631" s="220">
        <v>202503</v>
      </c>
      <c r="AB1631" s="239"/>
      <c r="AC1631" s="240" t="s">
        <v>10280</v>
      </c>
      <c r="AD1631" s="240" t="s">
        <v>10252</v>
      </c>
      <c r="AE1631" s="241">
        <v>0</v>
      </c>
      <c r="AF1631" s="240" t="s">
        <v>10252</v>
      </c>
      <c r="AG1631" s="235" t="str">
        <f>IFERROR(VLOOKUP(작성용!A:A,RM!A:D,4,0),"-")</f>
        <v>김연수</v>
      </c>
      <c r="AH1631" s="9" t="s">
        <v>11734</v>
      </c>
      <c r="AI1631" s="231" t="s">
        <v>11850</v>
      </c>
      <c r="AJ1631" s="231" t="s">
        <v>4949</v>
      </c>
      <c r="AK1631" s="231" t="s">
        <v>3962</v>
      </c>
      <c r="AL1631" s="231">
        <v>1630</v>
      </c>
    </row>
    <row r="1632" spans="1:38" x14ac:dyDescent="0.3">
      <c r="A1632" s="218" t="s">
        <v>848</v>
      </c>
      <c r="B1632" s="218" t="s">
        <v>11845</v>
      </c>
      <c r="C1632" s="237" t="s">
        <v>10273</v>
      </c>
      <c r="D1632" s="233" t="s">
        <v>11853</v>
      </c>
      <c r="E1632" s="232" t="s">
        <v>5504</v>
      </c>
      <c r="F1632" s="236" t="s">
        <v>10268</v>
      </c>
      <c r="G1632" s="210">
        <v>0</v>
      </c>
      <c r="H1632" s="227" t="s">
        <v>4949</v>
      </c>
      <c r="I1632" s="227"/>
      <c r="J1632" s="227"/>
      <c r="K1632" s="227"/>
      <c r="L1632" s="227"/>
      <c r="M1632" s="227"/>
      <c r="N1632" s="227" t="s">
        <v>10572</v>
      </c>
      <c r="O1632" s="242" t="s">
        <v>11847</v>
      </c>
      <c r="P1632" s="242" t="s">
        <v>11848</v>
      </c>
      <c r="Q1632" s="221" t="s">
        <v>11849</v>
      </c>
      <c r="R1632" s="208" t="s">
        <v>5505</v>
      </c>
      <c r="S1632" s="209">
        <v>200000023</v>
      </c>
      <c r="T1632" s="229">
        <v>45702</v>
      </c>
      <c r="U1632" s="230" t="s">
        <v>10277</v>
      </c>
      <c r="V1632" s="230" t="s">
        <v>10263</v>
      </c>
      <c r="W1632" s="230" t="s">
        <v>10263</v>
      </c>
      <c r="X1632" s="230" t="s">
        <v>10271</v>
      </c>
      <c r="Y1632" s="220"/>
      <c r="Z1632" s="230" t="s">
        <v>10264</v>
      </c>
      <c r="AA1632" s="220">
        <v>202503</v>
      </c>
      <c r="AB1632" s="239"/>
      <c r="AC1632" s="240" t="s">
        <v>10280</v>
      </c>
      <c r="AD1632" s="240" t="s">
        <v>10252</v>
      </c>
      <c r="AE1632" s="241">
        <v>0</v>
      </c>
      <c r="AF1632" s="240" t="s">
        <v>10252</v>
      </c>
      <c r="AG1632" s="235" t="str">
        <f>IFERROR(VLOOKUP(작성용!A:A,RM!A:D,4,0),"-")</f>
        <v>김연수</v>
      </c>
      <c r="AH1632" s="9" t="s">
        <v>11734</v>
      </c>
      <c r="AI1632" s="231" t="s">
        <v>11850</v>
      </c>
      <c r="AJ1632" s="231" t="s">
        <v>4949</v>
      </c>
      <c r="AK1632" s="231" t="s">
        <v>3962</v>
      </c>
      <c r="AL1632" s="231">
        <v>1631</v>
      </c>
    </row>
    <row r="1633" spans="1:38" x14ac:dyDescent="0.3">
      <c r="A1633" s="218" t="s">
        <v>848</v>
      </c>
      <c r="B1633" s="218" t="s">
        <v>11845</v>
      </c>
      <c r="C1633" s="237" t="s">
        <v>10273</v>
      </c>
      <c r="D1633" s="233" t="s">
        <v>10686</v>
      </c>
      <c r="E1633" s="232" t="s">
        <v>5506</v>
      </c>
      <c r="F1633" s="236" t="s">
        <v>10268</v>
      </c>
      <c r="G1633" s="210">
        <v>0</v>
      </c>
      <c r="H1633" s="227" t="s">
        <v>4949</v>
      </c>
      <c r="I1633" s="227"/>
      <c r="J1633" s="227"/>
      <c r="K1633" s="227"/>
      <c r="L1633" s="227"/>
      <c r="M1633" s="227"/>
      <c r="N1633" s="227" t="s">
        <v>10572</v>
      </c>
      <c r="O1633" s="242" t="s">
        <v>11847</v>
      </c>
      <c r="P1633" s="242" t="s">
        <v>11848</v>
      </c>
      <c r="Q1633" s="221" t="s">
        <v>11849</v>
      </c>
      <c r="R1633" s="208" t="s">
        <v>5507</v>
      </c>
      <c r="S1633" s="209">
        <v>200000024</v>
      </c>
      <c r="T1633" s="229">
        <v>45702</v>
      </c>
      <c r="U1633" s="230" t="s">
        <v>10277</v>
      </c>
      <c r="V1633" s="230" t="s">
        <v>10263</v>
      </c>
      <c r="W1633" s="230" t="s">
        <v>10263</v>
      </c>
      <c r="X1633" s="230" t="s">
        <v>10271</v>
      </c>
      <c r="Y1633" s="220"/>
      <c r="Z1633" s="230" t="s">
        <v>10264</v>
      </c>
      <c r="AA1633" s="220">
        <v>202503</v>
      </c>
      <c r="AB1633" s="239"/>
      <c r="AC1633" s="240" t="s">
        <v>10280</v>
      </c>
      <c r="AD1633" s="240" t="s">
        <v>10252</v>
      </c>
      <c r="AE1633" s="241">
        <v>0</v>
      </c>
      <c r="AF1633" s="240" t="s">
        <v>10252</v>
      </c>
      <c r="AG1633" s="235" t="str">
        <f>IFERROR(VLOOKUP(작성용!A:A,RM!A:D,4,0),"-")</f>
        <v>김연수</v>
      </c>
      <c r="AH1633" s="9" t="s">
        <v>11734</v>
      </c>
      <c r="AI1633" s="231" t="s">
        <v>11850</v>
      </c>
      <c r="AJ1633" s="231" t="s">
        <v>4949</v>
      </c>
      <c r="AK1633" s="231" t="s">
        <v>3962</v>
      </c>
      <c r="AL1633" s="231">
        <v>1632</v>
      </c>
    </row>
    <row r="1634" spans="1:38" x14ac:dyDescent="0.3">
      <c r="A1634" s="218" t="s">
        <v>848</v>
      </c>
      <c r="B1634" s="218" t="s">
        <v>11845</v>
      </c>
      <c r="C1634" s="237" t="s">
        <v>10273</v>
      </c>
      <c r="D1634" s="233" t="s">
        <v>11854</v>
      </c>
      <c r="E1634" s="232" t="s">
        <v>5357</v>
      </c>
      <c r="F1634" s="236" t="s">
        <v>10268</v>
      </c>
      <c r="G1634" s="210">
        <v>0</v>
      </c>
      <c r="H1634" s="227" t="s">
        <v>4949</v>
      </c>
      <c r="I1634" s="227"/>
      <c r="J1634" s="227"/>
      <c r="K1634" s="227"/>
      <c r="L1634" s="227"/>
      <c r="M1634" s="227"/>
      <c r="N1634" s="227" t="s">
        <v>10572</v>
      </c>
      <c r="O1634" s="242" t="s">
        <v>11847</v>
      </c>
      <c r="P1634" s="242" t="s">
        <v>11848</v>
      </c>
      <c r="Q1634" s="221" t="s">
        <v>11849</v>
      </c>
      <c r="R1634" s="208" t="s">
        <v>5358</v>
      </c>
      <c r="S1634" s="209">
        <v>200000025</v>
      </c>
      <c r="T1634" s="229">
        <v>45702</v>
      </c>
      <c r="U1634" s="230" t="s">
        <v>10277</v>
      </c>
      <c r="V1634" s="230" t="s">
        <v>10263</v>
      </c>
      <c r="W1634" s="230" t="s">
        <v>10263</v>
      </c>
      <c r="X1634" s="230" t="s">
        <v>10271</v>
      </c>
      <c r="Y1634" s="220"/>
      <c r="Z1634" s="230" t="s">
        <v>10264</v>
      </c>
      <c r="AA1634" s="220">
        <v>202503</v>
      </c>
      <c r="AB1634" s="239"/>
      <c r="AC1634" s="240" t="s">
        <v>10280</v>
      </c>
      <c r="AD1634" s="240" t="s">
        <v>10252</v>
      </c>
      <c r="AE1634" s="241">
        <v>0</v>
      </c>
      <c r="AF1634" s="240" t="s">
        <v>10252</v>
      </c>
      <c r="AG1634" s="235" t="str">
        <f>IFERROR(VLOOKUP(작성용!A:A,RM!A:D,4,0),"-")</f>
        <v>김연수</v>
      </c>
      <c r="AH1634" s="9" t="s">
        <v>11734</v>
      </c>
      <c r="AI1634" s="231" t="s">
        <v>11850</v>
      </c>
      <c r="AJ1634" s="231" t="s">
        <v>4949</v>
      </c>
      <c r="AK1634" s="231" t="s">
        <v>3962</v>
      </c>
      <c r="AL1634" s="231">
        <v>1633</v>
      </c>
    </row>
    <row r="1635" spans="1:38" x14ac:dyDescent="0.3">
      <c r="A1635" s="218" t="s">
        <v>848</v>
      </c>
      <c r="B1635" s="218" t="s">
        <v>11845</v>
      </c>
      <c r="C1635" s="237" t="s">
        <v>10273</v>
      </c>
      <c r="D1635" s="233" t="s">
        <v>11306</v>
      </c>
      <c r="E1635" s="232" t="s">
        <v>5508</v>
      </c>
      <c r="F1635" s="236" t="s">
        <v>10268</v>
      </c>
      <c r="G1635" s="210">
        <v>0</v>
      </c>
      <c r="H1635" s="227" t="s">
        <v>4949</v>
      </c>
      <c r="I1635" s="227"/>
      <c r="J1635" s="227"/>
      <c r="K1635" s="227"/>
      <c r="L1635" s="227"/>
      <c r="M1635" s="227"/>
      <c r="N1635" s="227" t="s">
        <v>10572</v>
      </c>
      <c r="O1635" s="242" t="s">
        <v>11847</v>
      </c>
      <c r="P1635" s="242" t="s">
        <v>11848</v>
      </c>
      <c r="Q1635" s="221" t="s">
        <v>11849</v>
      </c>
      <c r="R1635" s="208" t="s">
        <v>5509</v>
      </c>
      <c r="S1635" s="209">
        <v>200000030</v>
      </c>
      <c r="T1635" s="229">
        <v>45702</v>
      </c>
      <c r="U1635" s="230" t="s">
        <v>10277</v>
      </c>
      <c r="V1635" s="230" t="s">
        <v>10263</v>
      </c>
      <c r="W1635" s="230" t="s">
        <v>10263</v>
      </c>
      <c r="X1635" s="230" t="s">
        <v>10271</v>
      </c>
      <c r="Y1635" s="220"/>
      <c r="Z1635" s="230" t="s">
        <v>10264</v>
      </c>
      <c r="AA1635" s="220">
        <v>202503</v>
      </c>
      <c r="AB1635" s="239"/>
      <c r="AC1635" s="240" t="s">
        <v>10280</v>
      </c>
      <c r="AD1635" s="240" t="s">
        <v>10252</v>
      </c>
      <c r="AE1635" s="241">
        <v>0</v>
      </c>
      <c r="AF1635" s="240" t="s">
        <v>10252</v>
      </c>
      <c r="AG1635" s="235" t="str">
        <f>IFERROR(VLOOKUP(작성용!A:A,RM!A:D,4,0),"-")</f>
        <v>김연수</v>
      </c>
      <c r="AH1635" s="9" t="s">
        <v>11734</v>
      </c>
      <c r="AI1635" s="231" t="s">
        <v>11850</v>
      </c>
      <c r="AJ1635" s="231" t="s">
        <v>4949</v>
      </c>
      <c r="AK1635" s="231" t="s">
        <v>3962</v>
      </c>
      <c r="AL1635" s="231">
        <v>1634</v>
      </c>
    </row>
    <row r="1636" spans="1:38" x14ac:dyDescent="0.3">
      <c r="A1636" s="218" t="s">
        <v>848</v>
      </c>
      <c r="B1636" s="218" t="s">
        <v>11845</v>
      </c>
      <c r="C1636" s="237" t="s">
        <v>10273</v>
      </c>
      <c r="D1636" s="233" t="s">
        <v>11855</v>
      </c>
      <c r="E1636" s="232" t="s">
        <v>5337</v>
      </c>
      <c r="F1636" s="236" t="s">
        <v>10268</v>
      </c>
      <c r="G1636" s="210">
        <v>0</v>
      </c>
      <c r="H1636" s="227" t="s">
        <v>4949</v>
      </c>
      <c r="I1636" s="227"/>
      <c r="J1636" s="227"/>
      <c r="K1636" s="227"/>
      <c r="L1636" s="227"/>
      <c r="M1636" s="227"/>
      <c r="N1636" s="227" t="s">
        <v>10572</v>
      </c>
      <c r="O1636" s="242" t="s">
        <v>11847</v>
      </c>
      <c r="P1636" s="242" t="s">
        <v>11848</v>
      </c>
      <c r="Q1636" s="221" t="s">
        <v>11849</v>
      </c>
      <c r="R1636" s="208" t="s">
        <v>5338</v>
      </c>
      <c r="S1636" s="209">
        <v>200000031</v>
      </c>
      <c r="T1636" s="229">
        <v>45702</v>
      </c>
      <c r="U1636" s="230" t="s">
        <v>10277</v>
      </c>
      <c r="V1636" s="230" t="s">
        <v>10263</v>
      </c>
      <c r="W1636" s="230" t="s">
        <v>10263</v>
      </c>
      <c r="X1636" s="230" t="s">
        <v>10271</v>
      </c>
      <c r="Y1636" s="220"/>
      <c r="Z1636" s="230" t="s">
        <v>10264</v>
      </c>
      <c r="AA1636" s="220">
        <v>202503</v>
      </c>
      <c r="AB1636" s="239"/>
      <c r="AC1636" s="240" t="s">
        <v>10280</v>
      </c>
      <c r="AD1636" s="240" t="s">
        <v>10252</v>
      </c>
      <c r="AE1636" s="241">
        <v>0</v>
      </c>
      <c r="AF1636" s="240" t="s">
        <v>10252</v>
      </c>
      <c r="AG1636" s="235" t="str">
        <f>IFERROR(VLOOKUP(작성용!A:A,RM!A:D,4,0),"-")</f>
        <v>김연수</v>
      </c>
      <c r="AH1636" s="9" t="s">
        <v>11734</v>
      </c>
      <c r="AI1636" s="231" t="s">
        <v>11850</v>
      </c>
      <c r="AJ1636" s="231" t="s">
        <v>4949</v>
      </c>
      <c r="AK1636" s="231" t="s">
        <v>3962</v>
      </c>
      <c r="AL1636" s="231">
        <v>1635</v>
      </c>
    </row>
    <row r="1637" spans="1:38" x14ac:dyDescent="0.3">
      <c r="A1637" s="218" t="s">
        <v>848</v>
      </c>
      <c r="B1637" s="218" t="s">
        <v>11845</v>
      </c>
      <c r="C1637" s="237" t="s">
        <v>10273</v>
      </c>
      <c r="D1637" s="233" t="s">
        <v>11856</v>
      </c>
      <c r="E1637" s="232" t="s">
        <v>5510</v>
      </c>
      <c r="F1637" s="236" t="s">
        <v>10268</v>
      </c>
      <c r="G1637" s="210">
        <v>0</v>
      </c>
      <c r="H1637" s="227" t="s">
        <v>4949</v>
      </c>
      <c r="I1637" s="227"/>
      <c r="J1637" s="227"/>
      <c r="K1637" s="227"/>
      <c r="L1637" s="227"/>
      <c r="M1637" s="227"/>
      <c r="N1637" s="227" t="s">
        <v>10572</v>
      </c>
      <c r="O1637" s="242" t="s">
        <v>11847</v>
      </c>
      <c r="P1637" s="242" t="s">
        <v>11848</v>
      </c>
      <c r="Q1637" s="221" t="s">
        <v>11849</v>
      </c>
      <c r="R1637" s="208" t="s">
        <v>5511</v>
      </c>
      <c r="S1637" s="209">
        <v>200001556</v>
      </c>
      <c r="T1637" s="229">
        <v>45702</v>
      </c>
      <c r="U1637" s="230" t="s">
        <v>10277</v>
      </c>
      <c r="V1637" s="230" t="s">
        <v>10263</v>
      </c>
      <c r="W1637" s="230" t="s">
        <v>10263</v>
      </c>
      <c r="X1637" s="230" t="s">
        <v>10271</v>
      </c>
      <c r="Y1637" s="220"/>
      <c r="Z1637" s="230" t="s">
        <v>10264</v>
      </c>
      <c r="AA1637" s="220">
        <v>202503</v>
      </c>
      <c r="AB1637" s="239"/>
      <c r="AC1637" s="240" t="s">
        <v>10280</v>
      </c>
      <c r="AD1637" s="240" t="s">
        <v>10252</v>
      </c>
      <c r="AE1637" s="241">
        <v>0</v>
      </c>
      <c r="AF1637" s="240" t="s">
        <v>10252</v>
      </c>
      <c r="AG1637" s="235" t="str">
        <f>IFERROR(VLOOKUP(작성용!A:A,RM!A:D,4,0),"-")</f>
        <v>김연수</v>
      </c>
      <c r="AH1637" s="9" t="s">
        <v>11734</v>
      </c>
      <c r="AI1637" s="231" t="s">
        <v>11850</v>
      </c>
      <c r="AJ1637" s="231" t="s">
        <v>4949</v>
      </c>
      <c r="AK1637" s="231" t="s">
        <v>3962</v>
      </c>
      <c r="AL1637" s="231">
        <v>1636</v>
      </c>
    </row>
    <row r="1638" spans="1:38" x14ac:dyDescent="0.3">
      <c r="A1638" s="218" t="s">
        <v>848</v>
      </c>
      <c r="B1638" s="218" t="s">
        <v>11845</v>
      </c>
      <c r="C1638" s="237" t="s">
        <v>10273</v>
      </c>
      <c r="D1638" s="233" t="s">
        <v>11857</v>
      </c>
      <c r="E1638" s="232" t="s">
        <v>5279</v>
      </c>
      <c r="F1638" s="236" t="s">
        <v>10268</v>
      </c>
      <c r="G1638" s="210">
        <v>0</v>
      </c>
      <c r="H1638" s="227" t="s">
        <v>4949</v>
      </c>
      <c r="I1638" s="227"/>
      <c r="J1638" s="227"/>
      <c r="K1638" s="227"/>
      <c r="L1638" s="227"/>
      <c r="M1638" s="227"/>
      <c r="N1638" s="227" t="s">
        <v>10572</v>
      </c>
      <c r="O1638" s="242" t="s">
        <v>11847</v>
      </c>
      <c r="P1638" s="242" t="s">
        <v>11848</v>
      </c>
      <c r="Q1638" s="221" t="s">
        <v>11849</v>
      </c>
      <c r="R1638" s="208" t="s">
        <v>5280</v>
      </c>
      <c r="S1638" s="209">
        <v>200001879</v>
      </c>
      <c r="T1638" s="229">
        <v>45702</v>
      </c>
      <c r="U1638" s="230" t="s">
        <v>10277</v>
      </c>
      <c r="V1638" s="230" t="s">
        <v>10263</v>
      </c>
      <c r="W1638" s="230" t="s">
        <v>10263</v>
      </c>
      <c r="X1638" s="230" t="s">
        <v>10271</v>
      </c>
      <c r="Y1638" s="220"/>
      <c r="Z1638" s="230" t="s">
        <v>10264</v>
      </c>
      <c r="AA1638" s="220">
        <v>202503</v>
      </c>
      <c r="AB1638" s="239"/>
      <c r="AC1638" s="240" t="s">
        <v>10280</v>
      </c>
      <c r="AD1638" s="240" t="s">
        <v>10252</v>
      </c>
      <c r="AE1638" s="241">
        <v>0</v>
      </c>
      <c r="AF1638" s="240" t="s">
        <v>10252</v>
      </c>
      <c r="AG1638" s="235" t="str">
        <f>IFERROR(VLOOKUP(작성용!A:A,RM!A:D,4,0),"-")</f>
        <v>김연수</v>
      </c>
      <c r="AH1638" s="9" t="s">
        <v>11734</v>
      </c>
      <c r="AI1638" s="231" t="s">
        <v>11850</v>
      </c>
      <c r="AJ1638" s="231" t="s">
        <v>4949</v>
      </c>
      <c r="AK1638" s="231" t="s">
        <v>3962</v>
      </c>
      <c r="AL1638" s="231">
        <v>1637</v>
      </c>
    </row>
    <row r="1639" spans="1:38" x14ac:dyDescent="0.3">
      <c r="A1639" s="218" t="s">
        <v>848</v>
      </c>
      <c r="B1639" s="218" t="s">
        <v>11845</v>
      </c>
      <c r="C1639" s="237" t="s">
        <v>10273</v>
      </c>
      <c r="D1639" s="233" t="s">
        <v>11858</v>
      </c>
      <c r="E1639" s="232" t="s">
        <v>5512</v>
      </c>
      <c r="F1639" s="236" t="s">
        <v>10268</v>
      </c>
      <c r="G1639" s="210">
        <v>0</v>
      </c>
      <c r="H1639" s="227" t="s">
        <v>4949</v>
      </c>
      <c r="I1639" s="227"/>
      <c r="J1639" s="227"/>
      <c r="K1639" s="227"/>
      <c r="L1639" s="227"/>
      <c r="M1639" s="227"/>
      <c r="N1639" s="227" t="s">
        <v>10572</v>
      </c>
      <c r="O1639" s="242" t="s">
        <v>11847</v>
      </c>
      <c r="P1639" s="242" t="s">
        <v>11848</v>
      </c>
      <c r="Q1639" s="221" t="s">
        <v>11849</v>
      </c>
      <c r="R1639" s="208" t="s">
        <v>5513</v>
      </c>
      <c r="S1639" s="209">
        <v>200001550</v>
      </c>
      <c r="T1639" s="229">
        <v>45702</v>
      </c>
      <c r="U1639" s="230" t="s">
        <v>10277</v>
      </c>
      <c r="V1639" s="230" t="s">
        <v>10263</v>
      </c>
      <c r="W1639" s="230" t="s">
        <v>10263</v>
      </c>
      <c r="X1639" s="230" t="s">
        <v>10271</v>
      </c>
      <c r="Y1639" s="220"/>
      <c r="Z1639" s="230" t="s">
        <v>10264</v>
      </c>
      <c r="AA1639" s="220">
        <v>202503</v>
      </c>
      <c r="AB1639" s="239"/>
      <c r="AC1639" s="240" t="s">
        <v>10280</v>
      </c>
      <c r="AD1639" s="240" t="s">
        <v>10252</v>
      </c>
      <c r="AE1639" s="241">
        <v>0</v>
      </c>
      <c r="AF1639" s="240" t="s">
        <v>10252</v>
      </c>
      <c r="AG1639" s="235" t="str">
        <f>IFERROR(VLOOKUP(작성용!A:A,RM!A:D,4,0),"-")</f>
        <v>김연수</v>
      </c>
      <c r="AH1639" s="9" t="s">
        <v>11734</v>
      </c>
      <c r="AI1639" s="231" t="s">
        <v>11850</v>
      </c>
      <c r="AJ1639" s="231" t="s">
        <v>4949</v>
      </c>
      <c r="AK1639" s="231" t="s">
        <v>3962</v>
      </c>
      <c r="AL1639" s="231">
        <v>1638</v>
      </c>
    </row>
    <row r="1640" spans="1:38" x14ac:dyDescent="0.3">
      <c r="A1640" s="218" t="s">
        <v>848</v>
      </c>
      <c r="B1640" s="218" t="s">
        <v>11845</v>
      </c>
      <c r="C1640" s="237" t="s">
        <v>10273</v>
      </c>
      <c r="D1640" s="233" t="s">
        <v>11388</v>
      </c>
      <c r="E1640" s="232" t="s">
        <v>5514</v>
      </c>
      <c r="F1640" s="236" t="s">
        <v>10268</v>
      </c>
      <c r="G1640" s="210">
        <v>0</v>
      </c>
      <c r="H1640" s="227" t="s">
        <v>4949</v>
      </c>
      <c r="I1640" s="227"/>
      <c r="J1640" s="227"/>
      <c r="K1640" s="227"/>
      <c r="L1640" s="227"/>
      <c r="M1640" s="227"/>
      <c r="N1640" s="227" t="s">
        <v>10572</v>
      </c>
      <c r="O1640" s="242" t="s">
        <v>11847</v>
      </c>
      <c r="P1640" s="242" t="s">
        <v>11848</v>
      </c>
      <c r="Q1640" s="221" t="s">
        <v>11849</v>
      </c>
      <c r="R1640" s="208" t="s">
        <v>5515</v>
      </c>
      <c r="S1640" s="209">
        <v>200000036</v>
      </c>
      <c r="T1640" s="229">
        <v>45702</v>
      </c>
      <c r="U1640" s="230" t="s">
        <v>10277</v>
      </c>
      <c r="V1640" s="230" t="s">
        <v>10263</v>
      </c>
      <c r="W1640" s="230" t="s">
        <v>10263</v>
      </c>
      <c r="X1640" s="230" t="s">
        <v>10271</v>
      </c>
      <c r="Y1640" s="220"/>
      <c r="Z1640" s="230" t="s">
        <v>10264</v>
      </c>
      <c r="AA1640" s="220">
        <v>202503</v>
      </c>
      <c r="AB1640" s="239"/>
      <c r="AC1640" s="240" t="s">
        <v>10280</v>
      </c>
      <c r="AD1640" s="240" t="s">
        <v>10252</v>
      </c>
      <c r="AE1640" s="241">
        <v>0</v>
      </c>
      <c r="AF1640" s="240" t="s">
        <v>10252</v>
      </c>
      <c r="AG1640" s="235" t="str">
        <f>IFERROR(VLOOKUP(작성용!A:A,RM!A:D,4,0),"-")</f>
        <v>김연수</v>
      </c>
      <c r="AH1640" s="9" t="s">
        <v>11734</v>
      </c>
      <c r="AI1640" s="231" t="s">
        <v>11850</v>
      </c>
      <c r="AJ1640" s="231" t="s">
        <v>4949</v>
      </c>
      <c r="AK1640" s="231" t="s">
        <v>3962</v>
      </c>
      <c r="AL1640" s="231">
        <v>1639</v>
      </c>
    </row>
    <row r="1641" spans="1:38" x14ac:dyDescent="0.3">
      <c r="A1641" s="218" t="s">
        <v>848</v>
      </c>
      <c r="B1641" s="218" t="s">
        <v>11845</v>
      </c>
      <c r="C1641" s="237" t="s">
        <v>10273</v>
      </c>
      <c r="D1641" s="233" t="s">
        <v>11859</v>
      </c>
      <c r="E1641" s="232" t="s">
        <v>5516</v>
      </c>
      <c r="F1641" s="236" t="s">
        <v>10268</v>
      </c>
      <c r="G1641" s="210">
        <v>0</v>
      </c>
      <c r="H1641" s="227" t="s">
        <v>4949</v>
      </c>
      <c r="I1641" s="227"/>
      <c r="J1641" s="227"/>
      <c r="K1641" s="227"/>
      <c r="L1641" s="227"/>
      <c r="M1641" s="227"/>
      <c r="N1641" s="227" t="s">
        <v>10572</v>
      </c>
      <c r="O1641" s="242" t="s">
        <v>11847</v>
      </c>
      <c r="P1641" s="242" t="s">
        <v>11848</v>
      </c>
      <c r="Q1641" s="221" t="s">
        <v>11849</v>
      </c>
      <c r="R1641" s="208" t="s">
        <v>5517</v>
      </c>
      <c r="S1641" s="209">
        <v>200000979</v>
      </c>
      <c r="T1641" s="229">
        <v>45702</v>
      </c>
      <c r="U1641" s="230" t="s">
        <v>10277</v>
      </c>
      <c r="V1641" s="230" t="s">
        <v>10263</v>
      </c>
      <c r="W1641" s="230" t="s">
        <v>10263</v>
      </c>
      <c r="X1641" s="230" t="s">
        <v>10271</v>
      </c>
      <c r="Y1641" s="220"/>
      <c r="Z1641" s="230" t="s">
        <v>10264</v>
      </c>
      <c r="AA1641" s="220">
        <v>202503</v>
      </c>
      <c r="AB1641" s="239"/>
      <c r="AC1641" s="240" t="s">
        <v>10280</v>
      </c>
      <c r="AD1641" s="240" t="s">
        <v>10252</v>
      </c>
      <c r="AE1641" s="241">
        <v>0</v>
      </c>
      <c r="AF1641" s="240" t="s">
        <v>10252</v>
      </c>
      <c r="AG1641" s="235" t="str">
        <f>IFERROR(VLOOKUP(작성용!A:A,RM!A:D,4,0),"-")</f>
        <v>김연수</v>
      </c>
      <c r="AH1641" s="9" t="s">
        <v>11734</v>
      </c>
      <c r="AI1641" s="231" t="s">
        <v>11850</v>
      </c>
      <c r="AJ1641" s="231" t="s">
        <v>4949</v>
      </c>
      <c r="AK1641" s="231" t="s">
        <v>3962</v>
      </c>
      <c r="AL1641" s="231">
        <v>1640</v>
      </c>
    </row>
    <row r="1642" spans="1:38" x14ac:dyDescent="0.3">
      <c r="A1642" s="218" t="s">
        <v>848</v>
      </c>
      <c r="B1642" s="218" t="s">
        <v>11845</v>
      </c>
      <c r="C1642" s="237" t="s">
        <v>10273</v>
      </c>
      <c r="D1642" s="233" t="s">
        <v>11860</v>
      </c>
      <c r="E1642" s="232" t="s">
        <v>3902</v>
      </c>
      <c r="F1642" s="236" t="s">
        <v>10268</v>
      </c>
      <c r="G1642" s="210">
        <v>0</v>
      </c>
      <c r="H1642" s="227" t="s">
        <v>4949</v>
      </c>
      <c r="I1642" s="227"/>
      <c r="J1642" s="227"/>
      <c r="K1642" s="227"/>
      <c r="L1642" s="227"/>
      <c r="M1642" s="227"/>
      <c r="N1642" s="227" t="s">
        <v>10572</v>
      </c>
      <c r="O1642" s="242" t="s">
        <v>11847</v>
      </c>
      <c r="P1642" s="242" t="s">
        <v>11848</v>
      </c>
      <c r="Q1642" s="221" t="s">
        <v>11849</v>
      </c>
      <c r="R1642" s="208" t="s">
        <v>3903</v>
      </c>
      <c r="S1642" s="209">
        <v>200000041</v>
      </c>
      <c r="T1642" s="229">
        <v>45702</v>
      </c>
      <c r="U1642" s="230" t="s">
        <v>10277</v>
      </c>
      <c r="V1642" s="230" t="s">
        <v>10263</v>
      </c>
      <c r="W1642" s="230" t="s">
        <v>10263</v>
      </c>
      <c r="X1642" s="230" t="s">
        <v>10271</v>
      </c>
      <c r="Y1642" s="220"/>
      <c r="Z1642" s="230" t="s">
        <v>10264</v>
      </c>
      <c r="AA1642" s="220">
        <v>202503</v>
      </c>
      <c r="AB1642" s="239"/>
      <c r="AC1642" s="240" t="s">
        <v>10280</v>
      </c>
      <c r="AD1642" s="240" t="s">
        <v>10252</v>
      </c>
      <c r="AE1642" s="241">
        <v>0</v>
      </c>
      <c r="AF1642" s="240" t="s">
        <v>10252</v>
      </c>
      <c r="AG1642" s="235" t="str">
        <f>IFERROR(VLOOKUP(작성용!A:A,RM!A:D,4,0),"-")</f>
        <v>김연수</v>
      </c>
      <c r="AH1642" s="9" t="s">
        <v>11734</v>
      </c>
      <c r="AI1642" s="231" t="s">
        <v>11850</v>
      </c>
      <c r="AJ1642" s="231" t="s">
        <v>4949</v>
      </c>
      <c r="AK1642" s="231" t="s">
        <v>3962</v>
      </c>
      <c r="AL1642" s="231">
        <v>1641</v>
      </c>
    </row>
    <row r="1643" spans="1:38" x14ac:dyDescent="0.3">
      <c r="A1643" s="218" t="s">
        <v>848</v>
      </c>
      <c r="B1643" s="218" t="s">
        <v>11845</v>
      </c>
      <c r="C1643" s="237" t="s">
        <v>10273</v>
      </c>
      <c r="D1643" s="233" t="s">
        <v>11861</v>
      </c>
      <c r="E1643" s="232" t="s">
        <v>5518</v>
      </c>
      <c r="F1643" s="236" t="s">
        <v>10268</v>
      </c>
      <c r="G1643" s="210">
        <v>0</v>
      </c>
      <c r="H1643" s="227" t="s">
        <v>4949</v>
      </c>
      <c r="I1643" s="227"/>
      <c r="J1643" s="227"/>
      <c r="K1643" s="227"/>
      <c r="L1643" s="227"/>
      <c r="M1643" s="227"/>
      <c r="N1643" s="227" t="s">
        <v>10572</v>
      </c>
      <c r="O1643" s="242" t="s">
        <v>11847</v>
      </c>
      <c r="P1643" s="242" t="s">
        <v>11848</v>
      </c>
      <c r="Q1643" s="221" t="s">
        <v>11849</v>
      </c>
      <c r="R1643" s="208" t="s">
        <v>5519</v>
      </c>
      <c r="S1643" s="209">
        <v>200000043</v>
      </c>
      <c r="T1643" s="229">
        <v>45702</v>
      </c>
      <c r="U1643" s="230" t="s">
        <v>10277</v>
      </c>
      <c r="V1643" s="230" t="s">
        <v>10263</v>
      </c>
      <c r="W1643" s="230" t="s">
        <v>10263</v>
      </c>
      <c r="X1643" s="230" t="s">
        <v>10271</v>
      </c>
      <c r="Y1643" s="220"/>
      <c r="Z1643" s="230" t="s">
        <v>10264</v>
      </c>
      <c r="AA1643" s="220">
        <v>202503</v>
      </c>
      <c r="AB1643" s="239"/>
      <c r="AC1643" s="240" t="s">
        <v>10280</v>
      </c>
      <c r="AD1643" s="240" t="s">
        <v>10252</v>
      </c>
      <c r="AE1643" s="241">
        <v>0</v>
      </c>
      <c r="AF1643" s="240" t="s">
        <v>10252</v>
      </c>
      <c r="AG1643" s="235" t="str">
        <f>IFERROR(VLOOKUP(작성용!A:A,RM!A:D,4,0),"-")</f>
        <v>김연수</v>
      </c>
      <c r="AH1643" s="9" t="s">
        <v>11734</v>
      </c>
      <c r="AI1643" s="231" t="s">
        <v>11850</v>
      </c>
      <c r="AJ1643" s="231" t="s">
        <v>4949</v>
      </c>
      <c r="AK1643" s="231" t="s">
        <v>3962</v>
      </c>
      <c r="AL1643" s="231">
        <v>1642</v>
      </c>
    </row>
    <row r="1644" spans="1:38" x14ac:dyDescent="0.3">
      <c r="A1644" s="218" t="s">
        <v>848</v>
      </c>
      <c r="B1644" s="218" t="s">
        <v>11845</v>
      </c>
      <c r="C1644" s="237" t="s">
        <v>10273</v>
      </c>
      <c r="D1644" s="233" t="s">
        <v>11862</v>
      </c>
      <c r="E1644" s="232" t="s">
        <v>5521</v>
      </c>
      <c r="F1644" s="236" t="s">
        <v>10268</v>
      </c>
      <c r="G1644" s="210">
        <v>0</v>
      </c>
      <c r="H1644" s="227" t="s">
        <v>4949</v>
      </c>
      <c r="I1644" s="227"/>
      <c r="J1644" s="227"/>
      <c r="K1644" s="227"/>
      <c r="L1644" s="227"/>
      <c r="M1644" s="227"/>
      <c r="N1644" s="227" t="s">
        <v>10572</v>
      </c>
      <c r="O1644" s="242" t="s">
        <v>11847</v>
      </c>
      <c r="P1644" s="242" t="s">
        <v>11848</v>
      </c>
      <c r="Q1644" s="221" t="s">
        <v>11849</v>
      </c>
      <c r="R1644" s="208" t="s">
        <v>5522</v>
      </c>
      <c r="S1644" s="209">
        <v>200001052</v>
      </c>
      <c r="T1644" s="229">
        <v>45702</v>
      </c>
      <c r="U1644" s="230" t="s">
        <v>10277</v>
      </c>
      <c r="V1644" s="230" t="s">
        <v>10263</v>
      </c>
      <c r="W1644" s="230" t="s">
        <v>10263</v>
      </c>
      <c r="X1644" s="230" t="s">
        <v>10271</v>
      </c>
      <c r="Y1644" s="220"/>
      <c r="Z1644" s="230" t="s">
        <v>10264</v>
      </c>
      <c r="AA1644" s="220">
        <v>202503</v>
      </c>
      <c r="AB1644" s="239"/>
      <c r="AC1644" s="240" t="s">
        <v>10280</v>
      </c>
      <c r="AD1644" s="240" t="s">
        <v>10252</v>
      </c>
      <c r="AE1644" s="241">
        <v>0</v>
      </c>
      <c r="AF1644" s="240" t="s">
        <v>10252</v>
      </c>
      <c r="AG1644" s="235" t="str">
        <f>IFERROR(VLOOKUP(작성용!A:A,RM!A:D,4,0),"-")</f>
        <v>김연수</v>
      </c>
      <c r="AH1644" s="9" t="s">
        <v>11734</v>
      </c>
      <c r="AI1644" s="231" t="s">
        <v>11850</v>
      </c>
      <c r="AJ1644" s="231" t="s">
        <v>4949</v>
      </c>
      <c r="AK1644" s="231" t="s">
        <v>3962</v>
      </c>
      <c r="AL1644" s="231">
        <v>1643</v>
      </c>
    </row>
    <row r="1645" spans="1:38" x14ac:dyDescent="0.3">
      <c r="A1645" s="218" t="s">
        <v>848</v>
      </c>
      <c r="B1645" s="218" t="s">
        <v>11845</v>
      </c>
      <c r="C1645" s="237" t="s">
        <v>10273</v>
      </c>
      <c r="D1645" s="233" t="s">
        <v>11863</v>
      </c>
      <c r="E1645" s="232" t="s">
        <v>5523</v>
      </c>
      <c r="F1645" s="236" t="s">
        <v>10268</v>
      </c>
      <c r="G1645" s="210">
        <v>0</v>
      </c>
      <c r="H1645" s="227" t="s">
        <v>4949</v>
      </c>
      <c r="I1645" s="227"/>
      <c r="J1645" s="227"/>
      <c r="K1645" s="227"/>
      <c r="L1645" s="227"/>
      <c r="M1645" s="227"/>
      <c r="N1645" s="227" t="s">
        <v>10572</v>
      </c>
      <c r="O1645" s="242" t="s">
        <v>11847</v>
      </c>
      <c r="P1645" s="242" t="s">
        <v>11848</v>
      </c>
      <c r="Q1645" s="221" t="s">
        <v>11849</v>
      </c>
      <c r="R1645" s="208" t="s">
        <v>5524</v>
      </c>
      <c r="S1645" s="209">
        <v>200001058</v>
      </c>
      <c r="T1645" s="229">
        <v>45702</v>
      </c>
      <c r="U1645" s="230" t="s">
        <v>10277</v>
      </c>
      <c r="V1645" s="230" t="s">
        <v>10263</v>
      </c>
      <c r="W1645" s="230" t="s">
        <v>10263</v>
      </c>
      <c r="X1645" s="230" t="s">
        <v>10271</v>
      </c>
      <c r="Y1645" s="220"/>
      <c r="Z1645" s="230" t="s">
        <v>10264</v>
      </c>
      <c r="AA1645" s="220">
        <v>202503</v>
      </c>
      <c r="AB1645" s="239"/>
      <c r="AC1645" s="240" t="s">
        <v>10280</v>
      </c>
      <c r="AD1645" s="240" t="s">
        <v>10252</v>
      </c>
      <c r="AE1645" s="241">
        <v>0</v>
      </c>
      <c r="AF1645" s="240" t="s">
        <v>10252</v>
      </c>
      <c r="AG1645" s="235" t="str">
        <f>IFERROR(VLOOKUP(작성용!A:A,RM!A:D,4,0),"-")</f>
        <v>김연수</v>
      </c>
      <c r="AH1645" s="9" t="s">
        <v>11734</v>
      </c>
      <c r="AI1645" s="231" t="s">
        <v>11850</v>
      </c>
      <c r="AJ1645" s="231" t="s">
        <v>4949</v>
      </c>
      <c r="AK1645" s="231" t="s">
        <v>3962</v>
      </c>
      <c r="AL1645" s="231">
        <v>1644</v>
      </c>
    </row>
    <row r="1646" spans="1:38" x14ac:dyDescent="0.3">
      <c r="A1646" s="218" t="s">
        <v>848</v>
      </c>
      <c r="B1646" s="218" t="s">
        <v>11845</v>
      </c>
      <c r="C1646" s="237" t="s">
        <v>10273</v>
      </c>
      <c r="D1646" s="233" t="s">
        <v>11864</v>
      </c>
      <c r="E1646" s="232" t="s">
        <v>5525</v>
      </c>
      <c r="F1646" s="236" t="s">
        <v>10268</v>
      </c>
      <c r="G1646" s="210">
        <v>0</v>
      </c>
      <c r="H1646" s="227" t="s">
        <v>4949</v>
      </c>
      <c r="I1646" s="227"/>
      <c r="J1646" s="227"/>
      <c r="K1646" s="227"/>
      <c r="L1646" s="227"/>
      <c r="M1646" s="227"/>
      <c r="N1646" s="227" t="s">
        <v>10572</v>
      </c>
      <c r="O1646" s="242" t="s">
        <v>11847</v>
      </c>
      <c r="P1646" s="242" t="s">
        <v>11848</v>
      </c>
      <c r="Q1646" s="221" t="s">
        <v>11849</v>
      </c>
      <c r="R1646" s="208" t="s">
        <v>5526</v>
      </c>
      <c r="S1646" s="209">
        <v>200001608</v>
      </c>
      <c r="T1646" s="229">
        <v>45702</v>
      </c>
      <c r="U1646" s="230" t="s">
        <v>10277</v>
      </c>
      <c r="V1646" s="230" t="s">
        <v>10263</v>
      </c>
      <c r="W1646" s="230" t="s">
        <v>10263</v>
      </c>
      <c r="X1646" s="230" t="s">
        <v>10271</v>
      </c>
      <c r="Y1646" s="220"/>
      <c r="Z1646" s="230" t="s">
        <v>10264</v>
      </c>
      <c r="AA1646" s="220">
        <v>202503</v>
      </c>
      <c r="AB1646" s="239"/>
      <c r="AC1646" s="240" t="s">
        <v>10280</v>
      </c>
      <c r="AD1646" s="240" t="s">
        <v>10252</v>
      </c>
      <c r="AE1646" s="241">
        <v>0</v>
      </c>
      <c r="AF1646" s="240" t="s">
        <v>10252</v>
      </c>
      <c r="AG1646" s="235" t="str">
        <f>IFERROR(VLOOKUP(작성용!A:A,RM!A:D,4,0),"-")</f>
        <v>김연수</v>
      </c>
      <c r="AH1646" s="9" t="s">
        <v>11734</v>
      </c>
      <c r="AI1646" s="231" t="s">
        <v>11850</v>
      </c>
      <c r="AJ1646" s="231" t="s">
        <v>4949</v>
      </c>
      <c r="AK1646" s="231" t="s">
        <v>3962</v>
      </c>
      <c r="AL1646" s="231">
        <v>1645</v>
      </c>
    </row>
    <row r="1647" spans="1:38" x14ac:dyDescent="0.3">
      <c r="A1647" s="218" t="s">
        <v>848</v>
      </c>
      <c r="B1647" s="218" t="s">
        <v>11845</v>
      </c>
      <c r="C1647" s="237" t="s">
        <v>10273</v>
      </c>
      <c r="D1647" s="233" t="s">
        <v>11865</v>
      </c>
      <c r="E1647" s="232" t="s">
        <v>5527</v>
      </c>
      <c r="F1647" s="236" t="s">
        <v>10268</v>
      </c>
      <c r="G1647" s="210">
        <v>0</v>
      </c>
      <c r="H1647" s="227" t="s">
        <v>4949</v>
      </c>
      <c r="I1647" s="227"/>
      <c r="J1647" s="227"/>
      <c r="K1647" s="227"/>
      <c r="L1647" s="227"/>
      <c r="M1647" s="227"/>
      <c r="N1647" s="227" t="s">
        <v>10572</v>
      </c>
      <c r="O1647" s="242" t="s">
        <v>11847</v>
      </c>
      <c r="P1647" s="242" t="s">
        <v>11848</v>
      </c>
      <c r="Q1647" s="221" t="s">
        <v>11849</v>
      </c>
      <c r="R1647" s="208" t="s">
        <v>5528</v>
      </c>
      <c r="S1647" s="209">
        <v>200001629</v>
      </c>
      <c r="T1647" s="229">
        <v>45702</v>
      </c>
      <c r="U1647" s="230" t="s">
        <v>10277</v>
      </c>
      <c r="V1647" s="230" t="s">
        <v>10263</v>
      </c>
      <c r="W1647" s="230" t="s">
        <v>10263</v>
      </c>
      <c r="X1647" s="230" t="s">
        <v>10271</v>
      </c>
      <c r="Y1647" s="220"/>
      <c r="Z1647" s="230" t="s">
        <v>10264</v>
      </c>
      <c r="AA1647" s="220">
        <v>202503</v>
      </c>
      <c r="AB1647" s="239"/>
      <c r="AC1647" s="240" t="s">
        <v>10280</v>
      </c>
      <c r="AD1647" s="240" t="s">
        <v>10252</v>
      </c>
      <c r="AE1647" s="241">
        <v>0</v>
      </c>
      <c r="AF1647" s="240" t="s">
        <v>10252</v>
      </c>
      <c r="AG1647" s="235" t="str">
        <f>IFERROR(VLOOKUP(작성용!A:A,RM!A:D,4,0),"-")</f>
        <v>김연수</v>
      </c>
      <c r="AH1647" s="9" t="s">
        <v>11734</v>
      </c>
      <c r="AI1647" s="231" t="s">
        <v>11850</v>
      </c>
      <c r="AJ1647" s="231" t="s">
        <v>4949</v>
      </c>
      <c r="AK1647" s="231" t="s">
        <v>3962</v>
      </c>
      <c r="AL1647" s="231">
        <v>1646</v>
      </c>
    </row>
    <row r="1648" spans="1:38" x14ac:dyDescent="0.3">
      <c r="A1648" s="218" t="s">
        <v>848</v>
      </c>
      <c r="B1648" s="218" t="s">
        <v>11845</v>
      </c>
      <c r="C1648" s="237" t="s">
        <v>10273</v>
      </c>
      <c r="D1648" s="233" t="s">
        <v>11866</v>
      </c>
      <c r="E1648" s="232" t="s">
        <v>3904</v>
      </c>
      <c r="F1648" s="236" t="s">
        <v>10268</v>
      </c>
      <c r="G1648" s="210">
        <v>0</v>
      </c>
      <c r="H1648" s="227" t="s">
        <v>4949</v>
      </c>
      <c r="I1648" s="227"/>
      <c r="J1648" s="227"/>
      <c r="K1648" s="227"/>
      <c r="L1648" s="227"/>
      <c r="M1648" s="227"/>
      <c r="N1648" s="227" t="s">
        <v>10572</v>
      </c>
      <c r="O1648" s="242" t="s">
        <v>11847</v>
      </c>
      <c r="P1648" s="242" t="s">
        <v>11848</v>
      </c>
      <c r="Q1648" s="221" t="s">
        <v>11849</v>
      </c>
      <c r="R1648" s="208" t="s">
        <v>3905</v>
      </c>
      <c r="S1648" s="209">
        <v>200001675</v>
      </c>
      <c r="T1648" s="229">
        <v>45702</v>
      </c>
      <c r="U1648" s="230" t="s">
        <v>10277</v>
      </c>
      <c r="V1648" s="230" t="s">
        <v>10263</v>
      </c>
      <c r="W1648" s="230" t="s">
        <v>10263</v>
      </c>
      <c r="X1648" s="230" t="s">
        <v>10271</v>
      </c>
      <c r="Y1648" s="220"/>
      <c r="Z1648" s="230" t="s">
        <v>10264</v>
      </c>
      <c r="AA1648" s="220">
        <v>202503</v>
      </c>
      <c r="AB1648" s="239"/>
      <c r="AC1648" s="240" t="s">
        <v>10280</v>
      </c>
      <c r="AD1648" s="240" t="s">
        <v>10252</v>
      </c>
      <c r="AE1648" s="241">
        <v>0</v>
      </c>
      <c r="AF1648" s="240" t="s">
        <v>10252</v>
      </c>
      <c r="AG1648" s="235" t="str">
        <f>IFERROR(VLOOKUP(작성용!A:A,RM!A:D,4,0),"-")</f>
        <v>김연수</v>
      </c>
      <c r="AH1648" s="9" t="s">
        <v>11734</v>
      </c>
      <c r="AI1648" s="231" t="s">
        <v>11850</v>
      </c>
      <c r="AJ1648" s="231" t="s">
        <v>4949</v>
      </c>
      <c r="AK1648" s="231" t="s">
        <v>3962</v>
      </c>
      <c r="AL1648" s="231">
        <v>1647</v>
      </c>
    </row>
    <row r="1649" spans="1:38" x14ac:dyDescent="0.3">
      <c r="A1649" s="218" t="s">
        <v>848</v>
      </c>
      <c r="B1649" s="218" t="s">
        <v>11845</v>
      </c>
      <c r="C1649" s="237" t="s">
        <v>10273</v>
      </c>
      <c r="D1649" s="233" t="s">
        <v>11867</v>
      </c>
      <c r="E1649" s="232" t="s">
        <v>5530</v>
      </c>
      <c r="F1649" s="236" t="s">
        <v>10268</v>
      </c>
      <c r="G1649" s="210">
        <v>0</v>
      </c>
      <c r="H1649" s="227" t="s">
        <v>4949</v>
      </c>
      <c r="I1649" s="227"/>
      <c r="J1649" s="227"/>
      <c r="K1649" s="227"/>
      <c r="L1649" s="227"/>
      <c r="M1649" s="227"/>
      <c r="N1649" s="227" t="s">
        <v>10572</v>
      </c>
      <c r="O1649" s="242" t="s">
        <v>11847</v>
      </c>
      <c r="P1649" s="242" t="s">
        <v>11848</v>
      </c>
      <c r="Q1649" s="221" t="s">
        <v>11849</v>
      </c>
      <c r="R1649" s="208" t="s">
        <v>5531</v>
      </c>
      <c r="S1649" s="209">
        <v>200001844</v>
      </c>
      <c r="T1649" s="229">
        <v>45702</v>
      </c>
      <c r="U1649" s="230" t="s">
        <v>10277</v>
      </c>
      <c r="V1649" s="230" t="s">
        <v>10263</v>
      </c>
      <c r="W1649" s="230" t="s">
        <v>10263</v>
      </c>
      <c r="X1649" s="230" t="s">
        <v>10271</v>
      </c>
      <c r="Y1649" s="220"/>
      <c r="Z1649" s="230" t="s">
        <v>10264</v>
      </c>
      <c r="AA1649" s="220">
        <v>202503</v>
      </c>
      <c r="AB1649" s="239"/>
      <c r="AC1649" s="240" t="s">
        <v>10280</v>
      </c>
      <c r="AD1649" s="240" t="s">
        <v>10252</v>
      </c>
      <c r="AE1649" s="241">
        <v>0</v>
      </c>
      <c r="AF1649" s="240" t="s">
        <v>10252</v>
      </c>
      <c r="AG1649" s="235" t="str">
        <f>IFERROR(VLOOKUP(작성용!A:A,RM!A:D,4,0),"-")</f>
        <v>김연수</v>
      </c>
      <c r="AH1649" s="9" t="s">
        <v>11734</v>
      </c>
      <c r="AI1649" s="231" t="s">
        <v>11850</v>
      </c>
      <c r="AJ1649" s="231" t="s">
        <v>4949</v>
      </c>
      <c r="AK1649" s="231" t="s">
        <v>3962</v>
      </c>
      <c r="AL1649" s="231">
        <v>1648</v>
      </c>
    </row>
    <row r="1650" spans="1:38" x14ac:dyDescent="0.3">
      <c r="A1650" s="218" t="s">
        <v>848</v>
      </c>
      <c r="B1650" s="218" t="s">
        <v>11845</v>
      </c>
      <c r="C1650" s="237" t="s">
        <v>10273</v>
      </c>
      <c r="D1650" s="233" t="s">
        <v>11868</v>
      </c>
      <c r="E1650" s="232" t="s">
        <v>5532</v>
      </c>
      <c r="F1650" s="236" t="s">
        <v>10268</v>
      </c>
      <c r="G1650" s="210">
        <v>0</v>
      </c>
      <c r="H1650" s="227" t="s">
        <v>4949</v>
      </c>
      <c r="I1650" s="227"/>
      <c r="J1650" s="227"/>
      <c r="K1650" s="227"/>
      <c r="L1650" s="227"/>
      <c r="M1650" s="227"/>
      <c r="N1650" s="227" t="s">
        <v>10572</v>
      </c>
      <c r="O1650" s="242" t="s">
        <v>11847</v>
      </c>
      <c r="P1650" s="242" t="s">
        <v>11848</v>
      </c>
      <c r="Q1650" s="221" t="s">
        <v>11849</v>
      </c>
      <c r="R1650" s="208" t="s">
        <v>5533</v>
      </c>
      <c r="S1650" s="209">
        <v>200000045</v>
      </c>
      <c r="T1650" s="229">
        <v>45702</v>
      </c>
      <c r="U1650" s="230" t="s">
        <v>10277</v>
      </c>
      <c r="V1650" s="230" t="s">
        <v>10263</v>
      </c>
      <c r="W1650" s="230" t="s">
        <v>10263</v>
      </c>
      <c r="X1650" s="230" t="s">
        <v>10271</v>
      </c>
      <c r="Y1650" s="220"/>
      <c r="Z1650" s="230" t="s">
        <v>10264</v>
      </c>
      <c r="AA1650" s="220">
        <v>202503</v>
      </c>
      <c r="AB1650" s="239"/>
      <c r="AC1650" s="240" t="s">
        <v>10280</v>
      </c>
      <c r="AD1650" s="240" t="s">
        <v>10252</v>
      </c>
      <c r="AE1650" s="241">
        <v>0</v>
      </c>
      <c r="AF1650" s="240" t="s">
        <v>10252</v>
      </c>
      <c r="AG1650" s="235" t="str">
        <f>IFERROR(VLOOKUP(작성용!A:A,RM!A:D,4,0),"-")</f>
        <v>김연수</v>
      </c>
      <c r="AH1650" s="9" t="s">
        <v>11734</v>
      </c>
      <c r="AI1650" s="231" t="s">
        <v>11850</v>
      </c>
      <c r="AJ1650" s="231" t="s">
        <v>4949</v>
      </c>
      <c r="AK1650" s="231" t="s">
        <v>3962</v>
      </c>
      <c r="AL1650" s="231">
        <v>1649</v>
      </c>
    </row>
    <row r="1651" spans="1:38" x14ac:dyDescent="0.3">
      <c r="A1651" s="218" t="s">
        <v>848</v>
      </c>
      <c r="B1651" s="218" t="s">
        <v>11845</v>
      </c>
      <c r="C1651" s="237" t="s">
        <v>10273</v>
      </c>
      <c r="D1651" s="233" t="s">
        <v>11869</v>
      </c>
      <c r="E1651" s="232" t="s">
        <v>5534</v>
      </c>
      <c r="F1651" s="236" t="s">
        <v>10268</v>
      </c>
      <c r="G1651" s="210">
        <v>0</v>
      </c>
      <c r="H1651" s="227" t="s">
        <v>4949</v>
      </c>
      <c r="I1651" s="227"/>
      <c r="J1651" s="227"/>
      <c r="K1651" s="227"/>
      <c r="L1651" s="227"/>
      <c r="M1651" s="227"/>
      <c r="N1651" s="227" t="s">
        <v>10572</v>
      </c>
      <c r="O1651" s="242" t="s">
        <v>11847</v>
      </c>
      <c r="P1651" s="242" t="s">
        <v>11848</v>
      </c>
      <c r="Q1651" s="221" t="s">
        <v>11849</v>
      </c>
      <c r="R1651" s="208" t="s">
        <v>5535</v>
      </c>
      <c r="S1651" s="209">
        <v>200000046</v>
      </c>
      <c r="T1651" s="229">
        <v>45702</v>
      </c>
      <c r="U1651" s="230" t="s">
        <v>10277</v>
      </c>
      <c r="V1651" s="230" t="s">
        <v>10263</v>
      </c>
      <c r="W1651" s="230" t="s">
        <v>10263</v>
      </c>
      <c r="X1651" s="230" t="s">
        <v>10271</v>
      </c>
      <c r="Y1651" s="220"/>
      <c r="Z1651" s="230" t="s">
        <v>10264</v>
      </c>
      <c r="AA1651" s="220">
        <v>202503</v>
      </c>
      <c r="AB1651" s="239"/>
      <c r="AC1651" s="240" t="s">
        <v>10280</v>
      </c>
      <c r="AD1651" s="240" t="s">
        <v>10252</v>
      </c>
      <c r="AE1651" s="241">
        <v>0</v>
      </c>
      <c r="AF1651" s="240" t="s">
        <v>10252</v>
      </c>
      <c r="AG1651" s="235" t="str">
        <f>IFERROR(VLOOKUP(작성용!A:A,RM!A:D,4,0),"-")</f>
        <v>김연수</v>
      </c>
      <c r="AH1651" s="9" t="s">
        <v>11734</v>
      </c>
      <c r="AI1651" s="231" t="s">
        <v>11850</v>
      </c>
      <c r="AJ1651" s="231" t="s">
        <v>4949</v>
      </c>
      <c r="AK1651" s="231" t="s">
        <v>3962</v>
      </c>
      <c r="AL1651" s="231">
        <v>1650</v>
      </c>
    </row>
    <row r="1652" spans="1:38" x14ac:dyDescent="0.3">
      <c r="A1652" s="218" t="s">
        <v>848</v>
      </c>
      <c r="B1652" s="218" t="s">
        <v>11845</v>
      </c>
      <c r="C1652" s="237" t="s">
        <v>10273</v>
      </c>
      <c r="D1652" s="233" t="s">
        <v>11870</v>
      </c>
      <c r="E1652" s="232" t="s">
        <v>5536</v>
      </c>
      <c r="F1652" s="236" t="s">
        <v>10268</v>
      </c>
      <c r="G1652" s="210">
        <v>0</v>
      </c>
      <c r="H1652" s="227" t="s">
        <v>4949</v>
      </c>
      <c r="I1652" s="227"/>
      <c r="J1652" s="227"/>
      <c r="K1652" s="227"/>
      <c r="L1652" s="227"/>
      <c r="M1652" s="227"/>
      <c r="N1652" s="227" t="s">
        <v>10572</v>
      </c>
      <c r="O1652" s="242" t="s">
        <v>11847</v>
      </c>
      <c r="P1652" s="242" t="s">
        <v>11848</v>
      </c>
      <c r="Q1652" s="221" t="s">
        <v>11849</v>
      </c>
      <c r="R1652" s="208" t="s">
        <v>5537</v>
      </c>
      <c r="S1652" s="209">
        <v>200000047</v>
      </c>
      <c r="T1652" s="229">
        <v>45702</v>
      </c>
      <c r="U1652" s="230" t="s">
        <v>10277</v>
      </c>
      <c r="V1652" s="230" t="s">
        <v>10263</v>
      </c>
      <c r="W1652" s="230" t="s">
        <v>10263</v>
      </c>
      <c r="X1652" s="230" t="s">
        <v>10271</v>
      </c>
      <c r="Y1652" s="220"/>
      <c r="Z1652" s="230" t="s">
        <v>10264</v>
      </c>
      <c r="AA1652" s="220">
        <v>202503</v>
      </c>
      <c r="AB1652" s="239"/>
      <c r="AC1652" s="240" t="s">
        <v>10280</v>
      </c>
      <c r="AD1652" s="240" t="s">
        <v>10252</v>
      </c>
      <c r="AE1652" s="241">
        <v>0</v>
      </c>
      <c r="AF1652" s="240" t="s">
        <v>10252</v>
      </c>
      <c r="AG1652" s="235" t="str">
        <f>IFERROR(VLOOKUP(작성용!A:A,RM!A:D,4,0),"-")</f>
        <v>김연수</v>
      </c>
      <c r="AH1652" s="9" t="s">
        <v>11734</v>
      </c>
      <c r="AI1652" s="231" t="s">
        <v>11850</v>
      </c>
      <c r="AJ1652" s="231" t="s">
        <v>4949</v>
      </c>
      <c r="AK1652" s="231" t="s">
        <v>3962</v>
      </c>
      <c r="AL1652" s="231">
        <v>1651</v>
      </c>
    </row>
    <row r="1653" spans="1:38" x14ac:dyDescent="0.3">
      <c r="A1653" s="218" t="s">
        <v>848</v>
      </c>
      <c r="B1653" s="218" t="s">
        <v>11845</v>
      </c>
      <c r="C1653" s="237" t="s">
        <v>10273</v>
      </c>
      <c r="D1653" s="233" t="s">
        <v>11312</v>
      </c>
      <c r="E1653" s="232" t="s">
        <v>5538</v>
      </c>
      <c r="F1653" s="236" t="s">
        <v>10268</v>
      </c>
      <c r="G1653" s="210">
        <v>0</v>
      </c>
      <c r="H1653" s="227" t="s">
        <v>4949</v>
      </c>
      <c r="I1653" s="227"/>
      <c r="J1653" s="227"/>
      <c r="K1653" s="227"/>
      <c r="L1653" s="227"/>
      <c r="M1653" s="227"/>
      <c r="N1653" s="227" t="s">
        <v>10572</v>
      </c>
      <c r="O1653" s="242" t="s">
        <v>11847</v>
      </c>
      <c r="P1653" s="242" t="s">
        <v>11848</v>
      </c>
      <c r="Q1653" s="221" t="s">
        <v>11849</v>
      </c>
      <c r="R1653" s="208" t="s">
        <v>5539</v>
      </c>
      <c r="S1653" s="209">
        <v>200000048</v>
      </c>
      <c r="T1653" s="229">
        <v>45702</v>
      </c>
      <c r="U1653" s="230" t="s">
        <v>10277</v>
      </c>
      <c r="V1653" s="230" t="s">
        <v>10263</v>
      </c>
      <c r="W1653" s="230" t="s">
        <v>10263</v>
      </c>
      <c r="X1653" s="230" t="s">
        <v>10271</v>
      </c>
      <c r="Y1653" s="220"/>
      <c r="Z1653" s="230" t="s">
        <v>10264</v>
      </c>
      <c r="AA1653" s="220">
        <v>202503</v>
      </c>
      <c r="AB1653" s="239"/>
      <c r="AC1653" s="240" t="s">
        <v>10280</v>
      </c>
      <c r="AD1653" s="240" t="s">
        <v>10252</v>
      </c>
      <c r="AE1653" s="241">
        <v>0</v>
      </c>
      <c r="AF1653" s="240" t="s">
        <v>10252</v>
      </c>
      <c r="AG1653" s="235" t="str">
        <f>IFERROR(VLOOKUP(작성용!A:A,RM!A:D,4,0),"-")</f>
        <v>김연수</v>
      </c>
      <c r="AH1653" s="9" t="s">
        <v>11734</v>
      </c>
      <c r="AI1653" s="231" t="s">
        <v>11850</v>
      </c>
      <c r="AJ1653" s="231" t="s">
        <v>4949</v>
      </c>
      <c r="AK1653" s="231" t="s">
        <v>3962</v>
      </c>
      <c r="AL1653" s="231">
        <v>1652</v>
      </c>
    </row>
    <row r="1654" spans="1:38" x14ac:dyDescent="0.3">
      <c r="A1654" s="218" t="s">
        <v>848</v>
      </c>
      <c r="B1654" s="218" t="s">
        <v>11845</v>
      </c>
      <c r="C1654" s="237" t="s">
        <v>10273</v>
      </c>
      <c r="D1654" s="233" t="s">
        <v>11871</v>
      </c>
      <c r="E1654" s="232" t="s">
        <v>5541</v>
      </c>
      <c r="F1654" s="236" t="s">
        <v>10268</v>
      </c>
      <c r="G1654" s="210">
        <v>0</v>
      </c>
      <c r="H1654" s="227" t="s">
        <v>4949</v>
      </c>
      <c r="I1654" s="227"/>
      <c r="J1654" s="227"/>
      <c r="K1654" s="227"/>
      <c r="L1654" s="227"/>
      <c r="M1654" s="227"/>
      <c r="N1654" s="227" t="s">
        <v>10572</v>
      </c>
      <c r="O1654" s="242" t="s">
        <v>11847</v>
      </c>
      <c r="P1654" s="242" t="s">
        <v>11848</v>
      </c>
      <c r="Q1654" s="221" t="s">
        <v>11849</v>
      </c>
      <c r="R1654" s="208" t="s">
        <v>5542</v>
      </c>
      <c r="S1654" s="209">
        <v>200000981</v>
      </c>
      <c r="T1654" s="229">
        <v>45702</v>
      </c>
      <c r="U1654" s="230" t="s">
        <v>10277</v>
      </c>
      <c r="V1654" s="230" t="s">
        <v>10263</v>
      </c>
      <c r="W1654" s="230" t="s">
        <v>10263</v>
      </c>
      <c r="X1654" s="230" t="s">
        <v>10271</v>
      </c>
      <c r="Y1654" s="220"/>
      <c r="Z1654" s="230" t="s">
        <v>10264</v>
      </c>
      <c r="AA1654" s="220">
        <v>202503</v>
      </c>
      <c r="AB1654" s="239"/>
      <c r="AC1654" s="240" t="s">
        <v>10280</v>
      </c>
      <c r="AD1654" s="240" t="s">
        <v>10252</v>
      </c>
      <c r="AE1654" s="241">
        <v>0</v>
      </c>
      <c r="AF1654" s="240" t="s">
        <v>10252</v>
      </c>
      <c r="AG1654" s="235" t="str">
        <f>IFERROR(VLOOKUP(작성용!A:A,RM!A:D,4,0),"-")</f>
        <v>김연수</v>
      </c>
      <c r="AH1654" s="9" t="s">
        <v>11734</v>
      </c>
      <c r="AI1654" s="231" t="s">
        <v>11850</v>
      </c>
      <c r="AJ1654" s="231" t="s">
        <v>4949</v>
      </c>
      <c r="AK1654" s="231" t="s">
        <v>3962</v>
      </c>
      <c r="AL1654" s="231">
        <v>1653</v>
      </c>
    </row>
    <row r="1655" spans="1:38" x14ac:dyDescent="0.3">
      <c r="A1655" s="218" t="s">
        <v>848</v>
      </c>
      <c r="B1655" s="218" t="s">
        <v>11845</v>
      </c>
      <c r="C1655" s="237" t="s">
        <v>10273</v>
      </c>
      <c r="D1655" s="233" t="s">
        <v>11872</v>
      </c>
      <c r="E1655" s="232" t="s">
        <v>5089</v>
      </c>
      <c r="F1655" s="236" t="s">
        <v>10268</v>
      </c>
      <c r="G1655" s="210">
        <v>0</v>
      </c>
      <c r="H1655" s="227" t="s">
        <v>4949</v>
      </c>
      <c r="I1655" s="227"/>
      <c r="J1655" s="227"/>
      <c r="K1655" s="227"/>
      <c r="L1655" s="227"/>
      <c r="M1655" s="227"/>
      <c r="N1655" s="227" t="s">
        <v>10572</v>
      </c>
      <c r="O1655" s="242" t="s">
        <v>11847</v>
      </c>
      <c r="P1655" s="242" t="s">
        <v>11848</v>
      </c>
      <c r="Q1655" s="221" t="s">
        <v>11849</v>
      </c>
      <c r="R1655" s="208" t="s">
        <v>5330</v>
      </c>
      <c r="S1655" s="209">
        <v>200000049</v>
      </c>
      <c r="T1655" s="229">
        <v>45702</v>
      </c>
      <c r="U1655" s="230" t="s">
        <v>10277</v>
      </c>
      <c r="V1655" s="230" t="s">
        <v>10263</v>
      </c>
      <c r="W1655" s="230" t="s">
        <v>10263</v>
      </c>
      <c r="X1655" s="230" t="s">
        <v>10271</v>
      </c>
      <c r="Y1655" s="220"/>
      <c r="Z1655" s="230" t="s">
        <v>10264</v>
      </c>
      <c r="AA1655" s="220">
        <v>202503</v>
      </c>
      <c r="AB1655" s="239"/>
      <c r="AC1655" s="240" t="s">
        <v>10280</v>
      </c>
      <c r="AD1655" s="240" t="s">
        <v>10252</v>
      </c>
      <c r="AE1655" s="241">
        <v>0</v>
      </c>
      <c r="AF1655" s="240" t="s">
        <v>10252</v>
      </c>
      <c r="AG1655" s="235" t="str">
        <f>IFERROR(VLOOKUP(작성용!A:A,RM!A:D,4,0),"-")</f>
        <v>김연수</v>
      </c>
      <c r="AH1655" s="9" t="s">
        <v>11734</v>
      </c>
      <c r="AI1655" s="231" t="s">
        <v>11850</v>
      </c>
      <c r="AJ1655" s="231" t="s">
        <v>4949</v>
      </c>
      <c r="AK1655" s="231" t="s">
        <v>3962</v>
      </c>
      <c r="AL1655" s="231">
        <v>1654</v>
      </c>
    </row>
    <row r="1656" spans="1:38" x14ac:dyDescent="0.3">
      <c r="A1656" s="218" t="s">
        <v>848</v>
      </c>
      <c r="B1656" s="218" t="s">
        <v>11845</v>
      </c>
      <c r="C1656" s="237" t="s">
        <v>10273</v>
      </c>
      <c r="D1656" s="233" t="s">
        <v>11873</v>
      </c>
      <c r="E1656" s="232" t="s">
        <v>5543</v>
      </c>
      <c r="F1656" s="236" t="s">
        <v>10268</v>
      </c>
      <c r="G1656" s="210">
        <v>0</v>
      </c>
      <c r="H1656" s="227" t="s">
        <v>4949</v>
      </c>
      <c r="I1656" s="227"/>
      <c r="J1656" s="227"/>
      <c r="K1656" s="227"/>
      <c r="L1656" s="227"/>
      <c r="M1656" s="227"/>
      <c r="N1656" s="227" t="s">
        <v>10572</v>
      </c>
      <c r="O1656" s="242" t="s">
        <v>11847</v>
      </c>
      <c r="P1656" s="242" t="s">
        <v>11848</v>
      </c>
      <c r="Q1656" s="221" t="s">
        <v>11849</v>
      </c>
      <c r="R1656" s="208" t="s">
        <v>5544</v>
      </c>
      <c r="S1656" s="209">
        <v>200001482</v>
      </c>
      <c r="T1656" s="229">
        <v>45702</v>
      </c>
      <c r="U1656" s="230" t="s">
        <v>10277</v>
      </c>
      <c r="V1656" s="230" t="s">
        <v>10263</v>
      </c>
      <c r="W1656" s="230" t="s">
        <v>10263</v>
      </c>
      <c r="X1656" s="230" t="s">
        <v>10271</v>
      </c>
      <c r="Y1656" s="220"/>
      <c r="Z1656" s="230" t="s">
        <v>10264</v>
      </c>
      <c r="AA1656" s="220">
        <v>202503</v>
      </c>
      <c r="AB1656" s="239"/>
      <c r="AC1656" s="240" t="s">
        <v>10280</v>
      </c>
      <c r="AD1656" s="240" t="s">
        <v>10252</v>
      </c>
      <c r="AE1656" s="241">
        <v>0</v>
      </c>
      <c r="AF1656" s="240" t="s">
        <v>10252</v>
      </c>
      <c r="AG1656" s="235" t="str">
        <f>IFERROR(VLOOKUP(작성용!A:A,RM!A:D,4,0),"-")</f>
        <v>김연수</v>
      </c>
      <c r="AH1656" s="9" t="s">
        <v>11734</v>
      </c>
      <c r="AI1656" s="231" t="s">
        <v>11850</v>
      </c>
      <c r="AJ1656" s="231" t="s">
        <v>4949</v>
      </c>
      <c r="AK1656" s="231" t="s">
        <v>3962</v>
      </c>
      <c r="AL1656" s="231">
        <v>1655</v>
      </c>
    </row>
    <row r="1657" spans="1:38" x14ac:dyDescent="0.3">
      <c r="A1657" s="218" t="s">
        <v>848</v>
      </c>
      <c r="B1657" s="218" t="s">
        <v>11845</v>
      </c>
      <c r="C1657" s="237" t="s">
        <v>10273</v>
      </c>
      <c r="D1657" s="233" t="s">
        <v>11874</v>
      </c>
      <c r="E1657" s="232" t="s">
        <v>5545</v>
      </c>
      <c r="F1657" s="236" t="s">
        <v>10268</v>
      </c>
      <c r="G1657" s="210">
        <v>0</v>
      </c>
      <c r="H1657" s="227" t="s">
        <v>4949</v>
      </c>
      <c r="I1657" s="227"/>
      <c r="J1657" s="227"/>
      <c r="K1657" s="227"/>
      <c r="L1657" s="227"/>
      <c r="M1657" s="227"/>
      <c r="N1657" s="227" t="s">
        <v>10572</v>
      </c>
      <c r="O1657" s="242" t="s">
        <v>11847</v>
      </c>
      <c r="P1657" s="242" t="s">
        <v>11848</v>
      </c>
      <c r="Q1657" s="221" t="s">
        <v>11849</v>
      </c>
      <c r="R1657" s="208" t="s">
        <v>5546</v>
      </c>
      <c r="S1657" s="209">
        <v>200001833</v>
      </c>
      <c r="T1657" s="229">
        <v>45702</v>
      </c>
      <c r="U1657" s="230" t="s">
        <v>10277</v>
      </c>
      <c r="V1657" s="230" t="s">
        <v>10263</v>
      </c>
      <c r="W1657" s="230" t="s">
        <v>10263</v>
      </c>
      <c r="X1657" s="230" t="s">
        <v>10271</v>
      </c>
      <c r="Y1657" s="220"/>
      <c r="Z1657" s="230" t="s">
        <v>10264</v>
      </c>
      <c r="AA1657" s="220">
        <v>202503</v>
      </c>
      <c r="AB1657" s="239"/>
      <c r="AC1657" s="240" t="s">
        <v>10280</v>
      </c>
      <c r="AD1657" s="240" t="s">
        <v>10252</v>
      </c>
      <c r="AE1657" s="241">
        <v>0</v>
      </c>
      <c r="AF1657" s="240" t="s">
        <v>10252</v>
      </c>
      <c r="AG1657" s="235" t="str">
        <f>IFERROR(VLOOKUP(작성용!A:A,RM!A:D,4,0),"-")</f>
        <v>김연수</v>
      </c>
      <c r="AH1657" s="9" t="s">
        <v>11734</v>
      </c>
      <c r="AI1657" s="231" t="s">
        <v>11850</v>
      </c>
      <c r="AJ1657" s="231" t="s">
        <v>4949</v>
      </c>
      <c r="AK1657" s="231" t="s">
        <v>3962</v>
      </c>
      <c r="AL1657" s="231">
        <v>1656</v>
      </c>
    </row>
    <row r="1658" spans="1:38" x14ac:dyDescent="0.3">
      <c r="A1658" s="218" t="s">
        <v>848</v>
      </c>
      <c r="B1658" s="218" t="s">
        <v>11845</v>
      </c>
      <c r="C1658" s="237" t="s">
        <v>10273</v>
      </c>
      <c r="D1658" s="233" t="s">
        <v>11875</v>
      </c>
      <c r="E1658" s="232" t="s">
        <v>5547</v>
      </c>
      <c r="F1658" s="236" t="s">
        <v>10268</v>
      </c>
      <c r="G1658" s="210">
        <v>0</v>
      </c>
      <c r="H1658" s="227" t="s">
        <v>4949</v>
      </c>
      <c r="I1658" s="227"/>
      <c r="J1658" s="227"/>
      <c r="K1658" s="227"/>
      <c r="L1658" s="227"/>
      <c r="M1658" s="227"/>
      <c r="N1658" s="227" t="s">
        <v>10572</v>
      </c>
      <c r="O1658" s="242" t="s">
        <v>11847</v>
      </c>
      <c r="P1658" s="242" t="s">
        <v>11848</v>
      </c>
      <c r="Q1658" s="221" t="s">
        <v>11849</v>
      </c>
      <c r="R1658" s="208" t="s">
        <v>5548</v>
      </c>
      <c r="S1658" s="209">
        <v>200001852</v>
      </c>
      <c r="T1658" s="229">
        <v>45702</v>
      </c>
      <c r="U1658" s="230" t="s">
        <v>10277</v>
      </c>
      <c r="V1658" s="230" t="s">
        <v>10263</v>
      </c>
      <c r="W1658" s="230" t="s">
        <v>10263</v>
      </c>
      <c r="X1658" s="230" t="s">
        <v>10271</v>
      </c>
      <c r="Y1658" s="220"/>
      <c r="Z1658" s="230" t="s">
        <v>10264</v>
      </c>
      <c r="AA1658" s="220">
        <v>202503</v>
      </c>
      <c r="AB1658" s="239"/>
      <c r="AC1658" s="240" t="s">
        <v>10280</v>
      </c>
      <c r="AD1658" s="240" t="s">
        <v>10252</v>
      </c>
      <c r="AE1658" s="241">
        <v>0</v>
      </c>
      <c r="AF1658" s="240" t="s">
        <v>10252</v>
      </c>
      <c r="AG1658" s="235" t="str">
        <f>IFERROR(VLOOKUP(작성용!A:A,RM!A:D,4,0),"-")</f>
        <v>김연수</v>
      </c>
      <c r="AH1658" s="9" t="s">
        <v>11734</v>
      </c>
      <c r="AI1658" s="231" t="s">
        <v>11850</v>
      </c>
      <c r="AJ1658" s="231" t="s">
        <v>4949</v>
      </c>
      <c r="AK1658" s="231" t="s">
        <v>3962</v>
      </c>
      <c r="AL1658" s="231">
        <v>1657</v>
      </c>
    </row>
    <row r="1659" spans="1:38" x14ac:dyDescent="0.3">
      <c r="A1659" s="218" t="s">
        <v>848</v>
      </c>
      <c r="B1659" s="218" t="s">
        <v>11845</v>
      </c>
      <c r="C1659" s="237" t="s">
        <v>10273</v>
      </c>
      <c r="D1659" s="233" t="s">
        <v>11876</v>
      </c>
      <c r="E1659" s="232" t="s">
        <v>5394</v>
      </c>
      <c r="F1659" s="236" t="s">
        <v>10268</v>
      </c>
      <c r="G1659" s="210">
        <v>0</v>
      </c>
      <c r="H1659" s="227" t="s">
        <v>4949</v>
      </c>
      <c r="I1659" s="227"/>
      <c r="J1659" s="227"/>
      <c r="K1659" s="227"/>
      <c r="L1659" s="227"/>
      <c r="M1659" s="227"/>
      <c r="N1659" s="227" t="s">
        <v>10572</v>
      </c>
      <c r="O1659" s="242" t="s">
        <v>11847</v>
      </c>
      <c r="P1659" s="242" t="s">
        <v>11848</v>
      </c>
      <c r="Q1659" s="221" t="s">
        <v>11849</v>
      </c>
      <c r="R1659" s="208" t="s">
        <v>5395</v>
      </c>
      <c r="S1659" s="209">
        <v>200001881</v>
      </c>
      <c r="T1659" s="229">
        <v>45702</v>
      </c>
      <c r="U1659" s="230" t="s">
        <v>10277</v>
      </c>
      <c r="V1659" s="230" t="s">
        <v>10263</v>
      </c>
      <c r="W1659" s="230" t="s">
        <v>10263</v>
      </c>
      <c r="X1659" s="230" t="s">
        <v>10271</v>
      </c>
      <c r="Y1659" s="220"/>
      <c r="Z1659" s="230" t="s">
        <v>10264</v>
      </c>
      <c r="AA1659" s="220">
        <v>202503</v>
      </c>
      <c r="AB1659" s="239"/>
      <c r="AC1659" s="240" t="s">
        <v>10280</v>
      </c>
      <c r="AD1659" s="240" t="s">
        <v>10252</v>
      </c>
      <c r="AE1659" s="241">
        <v>0</v>
      </c>
      <c r="AF1659" s="240" t="s">
        <v>10252</v>
      </c>
      <c r="AG1659" s="235" t="str">
        <f>IFERROR(VLOOKUP(작성용!A:A,RM!A:D,4,0),"-")</f>
        <v>김연수</v>
      </c>
      <c r="AH1659" s="9" t="s">
        <v>11734</v>
      </c>
      <c r="AI1659" s="231" t="s">
        <v>11850</v>
      </c>
      <c r="AJ1659" s="231" t="s">
        <v>4949</v>
      </c>
      <c r="AK1659" s="231" t="s">
        <v>3962</v>
      </c>
      <c r="AL1659" s="231">
        <v>1658</v>
      </c>
    </row>
    <row r="1660" spans="1:38" x14ac:dyDescent="0.3">
      <c r="A1660" s="218" t="s">
        <v>848</v>
      </c>
      <c r="B1660" s="218" t="s">
        <v>11845</v>
      </c>
      <c r="C1660" s="237" t="s">
        <v>10273</v>
      </c>
      <c r="D1660" s="233" t="s">
        <v>10701</v>
      </c>
      <c r="E1660" s="232" t="s">
        <v>5132</v>
      </c>
      <c r="F1660" s="236" t="s">
        <v>10268</v>
      </c>
      <c r="G1660" s="210">
        <v>0</v>
      </c>
      <c r="H1660" s="227" t="s">
        <v>4949</v>
      </c>
      <c r="I1660" s="227"/>
      <c r="J1660" s="227"/>
      <c r="K1660" s="227"/>
      <c r="L1660" s="227"/>
      <c r="M1660" s="227"/>
      <c r="N1660" s="227" t="s">
        <v>10572</v>
      </c>
      <c r="O1660" s="242" t="s">
        <v>11847</v>
      </c>
      <c r="P1660" s="242" t="s">
        <v>11848</v>
      </c>
      <c r="Q1660" s="221" t="s">
        <v>11849</v>
      </c>
      <c r="R1660" s="208" t="s">
        <v>5133</v>
      </c>
      <c r="S1660" s="209">
        <v>200001990</v>
      </c>
      <c r="T1660" s="229">
        <v>45702</v>
      </c>
      <c r="U1660" s="230" t="s">
        <v>10277</v>
      </c>
      <c r="V1660" s="230" t="s">
        <v>10263</v>
      </c>
      <c r="W1660" s="230" t="s">
        <v>10263</v>
      </c>
      <c r="X1660" s="230" t="s">
        <v>10271</v>
      </c>
      <c r="Y1660" s="220"/>
      <c r="Z1660" s="230" t="s">
        <v>10264</v>
      </c>
      <c r="AA1660" s="220">
        <v>202503</v>
      </c>
      <c r="AB1660" s="239"/>
      <c r="AC1660" s="240" t="s">
        <v>10280</v>
      </c>
      <c r="AD1660" s="240" t="s">
        <v>10252</v>
      </c>
      <c r="AE1660" s="241">
        <v>0</v>
      </c>
      <c r="AF1660" s="240" t="s">
        <v>10252</v>
      </c>
      <c r="AG1660" s="235" t="str">
        <f>IFERROR(VLOOKUP(작성용!A:A,RM!A:D,4,0),"-")</f>
        <v>김연수</v>
      </c>
      <c r="AH1660" s="9" t="s">
        <v>11734</v>
      </c>
      <c r="AI1660" s="231" t="s">
        <v>11850</v>
      </c>
      <c r="AJ1660" s="231" t="s">
        <v>4949</v>
      </c>
      <c r="AK1660" s="231" t="s">
        <v>3962</v>
      </c>
      <c r="AL1660" s="231">
        <v>1659</v>
      </c>
    </row>
    <row r="1661" spans="1:38" x14ac:dyDescent="0.3">
      <c r="A1661" s="218" t="s">
        <v>848</v>
      </c>
      <c r="B1661" s="218" t="s">
        <v>11845</v>
      </c>
      <c r="C1661" s="237" t="s">
        <v>10273</v>
      </c>
      <c r="D1661" s="233" t="s">
        <v>11877</v>
      </c>
      <c r="E1661" s="232" t="s">
        <v>5551</v>
      </c>
      <c r="F1661" s="236" t="s">
        <v>10268</v>
      </c>
      <c r="G1661" s="210">
        <v>0</v>
      </c>
      <c r="H1661" s="227" t="s">
        <v>4949</v>
      </c>
      <c r="I1661" s="227"/>
      <c r="J1661" s="227"/>
      <c r="K1661" s="227"/>
      <c r="L1661" s="227"/>
      <c r="M1661" s="227"/>
      <c r="N1661" s="227" t="s">
        <v>10572</v>
      </c>
      <c r="O1661" s="242" t="s">
        <v>11847</v>
      </c>
      <c r="P1661" s="242" t="s">
        <v>11848</v>
      </c>
      <c r="Q1661" s="221" t="s">
        <v>11849</v>
      </c>
      <c r="R1661" s="208" t="s">
        <v>5552</v>
      </c>
      <c r="S1661" s="209">
        <v>200001940</v>
      </c>
      <c r="T1661" s="229">
        <v>45702</v>
      </c>
      <c r="U1661" s="230" t="s">
        <v>10277</v>
      </c>
      <c r="V1661" s="230" t="s">
        <v>10263</v>
      </c>
      <c r="W1661" s="230" t="s">
        <v>10263</v>
      </c>
      <c r="X1661" s="230" t="s">
        <v>10271</v>
      </c>
      <c r="Y1661" s="220"/>
      <c r="Z1661" s="230" t="s">
        <v>10264</v>
      </c>
      <c r="AA1661" s="220">
        <v>202503</v>
      </c>
      <c r="AB1661" s="239"/>
      <c r="AC1661" s="240" t="s">
        <v>10280</v>
      </c>
      <c r="AD1661" s="240" t="s">
        <v>10252</v>
      </c>
      <c r="AE1661" s="241">
        <v>0</v>
      </c>
      <c r="AF1661" s="240" t="s">
        <v>10252</v>
      </c>
      <c r="AG1661" s="235" t="str">
        <f>IFERROR(VLOOKUP(작성용!A:A,RM!A:D,4,0),"-")</f>
        <v>김연수</v>
      </c>
      <c r="AH1661" s="9" t="s">
        <v>11734</v>
      </c>
      <c r="AI1661" s="231" t="s">
        <v>11850</v>
      </c>
      <c r="AJ1661" s="231" t="s">
        <v>4949</v>
      </c>
      <c r="AK1661" s="231" t="s">
        <v>3962</v>
      </c>
      <c r="AL1661" s="231">
        <v>1660</v>
      </c>
    </row>
    <row r="1662" spans="1:38" x14ac:dyDescent="0.3">
      <c r="A1662" s="218" t="s">
        <v>848</v>
      </c>
      <c r="B1662" s="218" t="s">
        <v>11845</v>
      </c>
      <c r="C1662" s="237" t="s">
        <v>10273</v>
      </c>
      <c r="D1662" s="233" t="s">
        <v>11878</v>
      </c>
      <c r="E1662" s="232" t="s">
        <v>5553</v>
      </c>
      <c r="F1662" s="236" t="s">
        <v>10268</v>
      </c>
      <c r="G1662" s="210">
        <v>0</v>
      </c>
      <c r="H1662" s="227" t="s">
        <v>4949</v>
      </c>
      <c r="I1662" s="227"/>
      <c r="J1662" s="227"/>
      <c r="K1662" s="227"/>
      <c r="L1662" s="227"/>
      <c r="M1662" s="227"/>
      <c r="N1662" s="227" t="s">
        <v>10572</v>
      </c>
      <c r="O1662" s="242" t="s">
        <v>11847</v>
      </c>
      <c r="P1662" s="242" t="s">
        <v>11848</v>
      </c>
      <c r="Q1662" s="221" t="s">
        <v>11849</v>
      </c>
      <c r="R1662" s="208" t="s">
        <v>5554</v>
      </c>
      <c r="S1662" s="209">
        <v>200002044</v>
      </c>
      <c r="T1662" s="229">
        <v>45702</v>
      </c>
      <c r="U1662" s="230" t="s">
        <v>10277</v>
      </c>
      <c r="V1662" s="230" t="s">
        <v>10263</v>
      </c>
      <c r="W1662" s="230" t="s">
        <v>10263</v>
      </c>
      <c r="X1662" s="230" t="s">
        <v>10271</v>
      </c>
      <c r="Y1662" s="220"/>
      <c r="Z1662" s="230" t="s">
        <v>10264</v>
      </c>
      <c r="AA1662" s="220">
        <v>202503</v>
      </c>
      <c r="AB1662" s="239"/>
      <c r="AC1662" s="240" t="s">
        <v>10280</v>
      </c>
      <c r="AD1662" s="240" t="s">
        <v>10252</v>
      </c>
      <c r="AE1662" s="241">
        <v>0</v>
      </c>
      <c r="AF1662" s="240" t="s">
        <v>10252</v>
      </c>
      <c r="AG1662" s="235" t="str">
        <f>IFERROR(VLOOKUP(작성용!A:A,RM!A:D,4,0),"-")</f>
        <v>김연수</v>
      </c>
      <c r="AH1662" s="9" t="s">
        <v>11734</v>
      </c>
      <c r="AI1662" s="231" t="s">
        <v>11850</v>
      </c>
      <c r="AJ1662" s="231" t="s">
        <v>4949</v>
      </c>
      <c r="AK1662" s="231" t="s">
        <v>3962</v>
      </c>
      <c r="AL1662" s="231">
        <v>1661</v>
      </c>
    </row>
    <row r="1663" spans="1:38" x14ac:dyDescent="0.3">
      <c r="A1663" s="218" t="s">
        <v>848</v>
      </c>
      <c r="B1663" s="218" t="s">
        <v>11845</v>
      </c>
      <c r="C1663" s="237" t="s">
        <v>10273</v>
      </c>
      <c r="D1663" s="233" t="s">
        <v>11879</v>
      </c>
      <c r="E1663" s="232" t="s">
        <v>5398</v>
      </c>
      <c r="F1663" s="236" t="s">
        <v>10268</v>
      </c>
      <c r="G1663" s="210">
        <v>0</v>
      </c>
      <c r="H1663" s="227" t="s">
        <v>4949</v>
      </c>
      <c r="I1663" s="227"/>
      <c r="J1663" s="227"/>
      <c r="K1663" s="227"/>
      <c r="L1663" s="227"/>
      <c r="M1663" s="227"/>
      <c r="N1663" s="227" t="s">
        <v>10572</v>
      </c>
      <c r="O1663" s="242" t="s">
        <v>11847</v>
      </c>
      <c r="P1663" s="242" t="s">
        <v>11848</v>
      </c>
      <c r="Q1663" s="221" t="s">
        <v>11849</v>
      </c>
      <c r="R1663" s="208" t="s">
        <v>5399</v>
      </c>
      <c r="S1663" s="209">
        <v>200002004</v>
      </c>
      <c r="T1663" s="229">
        <v>45702</v>
      </c>
      <c r="U1663" s="230" t="s">
        <v>10277</v>
      </c>
      <c r="V1663" s="230" t="s">
        <v>10263</v>
      </c>
      <c r="W1663" s="230" t="s">
        <v>10263</v>
      </c>
      <c r="X1663" s="230" t="s">
        <v>10271</v>
      </c>
      <c r="Y1663" s="220"/>
      <c r="Z1663" s="230" t="s">
        <v>10264</v>
      </c>
      <c r="AA1663" s="220">
        <v>202503</v>
      </c>
      <c r="AB1663" s="239"/>
      <c r="AC1663" s="240" t="s">
        <v>10280</v>
      </c>
      <c r="AD1663" s="240" t="s">
        <v>10252</v>
      </c>
      <c r="AE1663" s="241">
        <v>0</v>
      </c>
      <c r="AF1663" s="240" t="s">
        <v>10252</v>
      </c>
      <c r="AG1663" s="235" t="str">
        <f>IFERROR(VLOOKUP(작성용!A:A,RM!A:D,4,0),"-")</f>
        <v>김연수</v>
      </c>
      <c r="AH1663" s="9" t="s">
        <v>11734</v>
      </c>
      <c r="AI1663" s="231" t="s">
        <v>11850</v>
      </c>
      <c r="AJ1663" s="231" t="s">
        <v>4949</v>
      </c>
      <c r="AK1663" s="231" t="s">
        <v>3962</v>
      </c>
      <c r="AL1663" s="231">
        <v>1662</v>
      </c>
    </row>
    <row r="1664" spans="1:38" x14ac:dyDescent="0.3">
      <c r="A1664" s="218" t="s">
        <v>848</v>
      </c>
      <c r="B1664" s="218" t="s">
        <v>11845</v>
      </c>
      <c r="C1664" s="237" t="s">
        <v>10273</v>
      </c>
      <c r="D1664" s="233" t="s">
        <v>11880</v>
      </c>
      <c r="E1664" s="232" t="s">
        <v>5409</v>
      </c>
      <c r="F1664" s="236" t="s">
        <v>10268</v>
      </c>
      <c r="G1664" s="210">
        <v>0</v>
      </c>
      <c r="H1664" s="227" t="s">
        <v>4949</v>
      </c>
      <c r="I1664" s="227"/>
      <c r="J1664" s="227"/>
      <c r="K1664" s="227"/>
      <c r="L1664" s="227"/>
      <c r="M1664" s="227"/>
      <c r="N1664" s="227" t="s">
        <v>10572</v>
      </c>
      <c r="O1664" s="242" t="s">
        <v>11847</v>
      </c>
      <c r="P1664" s="242" t="s">
        <v>11848</v>
      </c>
      <c r="Q1664" s="221" t="s">
        <v>11849</v>
      </c>
      <c r="R1664" s="208" t="s">
        <v>5410</v>
      </c>
      <c r="S1664" s="209">
        <v>200002065</v>
      </c>
      <c r="T1664" s="229">
        <v>45702</v>
      </c>
      <c r="U1664" s="230" t="s">
        <v>10277</v>
      </c>
      <c r="V1664" s="230" t="s">
        <v>10263</v>
      </c>
      <c r="W1664" s="230" t="s">
        <v>10263</v>
      </c>
      <c r="X1664" s="230" t="s">
        <v>10271</v>
      </c>
      <c r="Y1664" s="220"/>
      <c r="Z1664" s="230" t="s">
        <v>10264</v>
      </c>
      <c r="AA1664" s="220">
        <v>202503</v>
      </c>
      <c r="AB1664" s="239"/>
      <c r="AC1664" s="240" t="s">
        <v>10280</v>
      </c>
      <c r="AD1664" s="240" t="s">
        <v>10252</v>
      </c>
      <c r="AE1664" s="241">
        <v>0</v>
      </c>
      <c r="AF1664" s="240" t="s">
        <v>10252</v>
      </c>
      <c r="AG1664" s="235" t="str">
        <f>IFERROR(VLOOKUP(작성용!A:A,RM!A:D,4,0),"-")</f>
        <v>김연수</v>
      </c>
      <c r="AH1664" s="9" t="s">
        <v>11734</v>
      </c>
      <c r="AI1664" s="231" t="s">
        <v>11850</v>
      </c>
      <c r="AJ1664" s="231" t="s">
        <v>4949</v>
      </c>
      <c r="AK1664" s="231" t="s">
        <v>3962</v>
      </c>
      <c r="AL1664" s="231">
        <v>1663</v>
      </c>
    </row>
    <row r="1665" spans="1:38" x14ac:dyDescent="0.3">
      <c r="A1665" s="218" t="s">
        <v>848</v>
      </c>
      <c r="B1665" s="218" t="s">
        <v>11845</v>
      </c>
      <c r="C1665" s="237" t="s">
        <v>10273</v>
      </c>
      <c r="D1665" s="233" t="s">
        <v>11305</v>
      </c>
      <c r="E1665" s="232" t="s">
        <v>5555</v>
      </c>
      <c r="F1665" s="236" t="s">
        <v>10268</v>
      </c>
      <c r="G1665" s="210">
        <v>0</v>
      </c>
      <c r="H1665" s="227" t="s">
        <v>4949</v>
      </c>
      <c r="I1665" s="227"/>
      <c r="J1665" s="227"/>
      <c r="K1665" s="227"/>
      <c r="L1665" s="227"/>
      <c r="M1665" s="227"/>
      <c r="N1665" s="227" t="s">
        <v>10572</v>
      </c>
      <c r="O1665" s="242" t="s">
        <v>11847</v>
      </c>
      <c r="P1665" s="242" t="s">
        <v>11848</v>
      </c>
      <c r="Q1665" s="221" t="s">
        <v>11849</v>
      </c>
      <c r="R1665" s="208" t="s">
        <v>5556</v>
      </c>
      <c r="S1665" s="209">
        <v>200000050</v>
      </c>
      <c r="T1665" s="229">
        <v>45702</v>
      </c>
      <c r="U1665" s="230" t="s">
        <v>10277</v>
      </c>
      <c r="V1665" s="230" t="s">
        <v>10263</v>
      </c>
      <c r="W1665" s="230" t="s">
        <v>10263</v>
      </c>
      <c r="X1665" s="230" t="s">
        <v>10271</v>
      </c>
      <c r="Y1665" s="220"/>
      <c r="Z1665" s="230" t="s">
        <v>10264</v>
      </c>
      <c r="AA1665" s="220">
        <v>202503</v>
      </c>
      <c r="AB1665" s="239"/>
      <c r="AC1665" s="240" t="s">
        <v>10280</v>
      </c>
      <c r="AD1665" s="240" t="s">
        <v>10252</v>
      </c>
      <c r="AE1665" s="241">
        <v>0</v>
      </c>
      <c r="AF1665" s="240" t="s">
        <v>10252</v>
      </c>
      <c r="AG1665" s="235" t="str">
        <f>IFERROR(VLOOKUP(작성용!A:A,RM!A:D,4,0),"-")</f>
        <v>김연수</v>
      </c>
      <c r="AH1665" s="9" t="s">
        <v>11734</v>
      </c>
      <c r="AI1665" s="231" t="s">
        <v>11850</v>
      </c>
      <c r="AJ1665" s="231" t="s">
        <v>4949</v>
      </c>
      <c r="AK1665" s="231" t="s">
        <v>3962</v>
      </c>
      <c r="AL1665" s="231">
        <v>1664</v>
      </c>
    </row>
    <row r="1666" spans="1:38" x14ac:dyDescent="0.3">
      <c r="A1666" s="218" t="s">
        <v>848</v>
      </c>
      <c r="B1666" s="218" t="s">
        <v>11845</v>
      </c>
      <c r="C1666" s="237" t="s">
        <v>10273</v>
      </c>
      <c r="D1666" s="233" t="s">
        <v>11881</v>
      </c>
      <c r="E1666" s="232" t="s">
        <v>5557</v>
      </c>
      <c r="F1666" s="236" t="s">
        <v>10268</v>
      </c>
      <c r="G1666" s="210">
        <v>0</v>
      </c>
      <c r="H1666" s="227" t="s">
        <v>4949</v>
      </c>
      <c r="I1666" s="227"/>
      <c r="J1666" s="227"/>
      <c r="K1666" s="227"/>
      <c r="L1666" s="227"/>
      <c r="M1666" s="227"/>
      <c r="N1666" s="227" t="s">
        <v>10572</v>
      </c>
      <c r="O1666" s="242" t="s">
        <v>11847</v>
      </c>
      <c r="P1666" s="242" t="s">
        <v>11848</v>
      </c>
      <c r="Q1666" s="221" t="s">
        <v>11849</v>
      </c>
      <c r="R1666" s="208" t="s">
        <v>5558</v>
      </c>
      <c r="S1666" s="209">
        <v>200000052</v>
      </c>
      <c r="T1666" s="229">
        <v>45702</v>
      </c>
      <c r="U1666" s="230" t="s">
        <v>10277</v>
      </c>
      <c r="V1666" s="230" t="s">
        <v>10263</v>
      </c>
      <c r="W1666" s="230" t="s">
        <v>10263</v>
      </c>
      <c r="X1666" s="230" t="s">
        <v>10271</v>
      </c>
      <c r="Y1666" s="220"/>
      <c r="Z1666" s="230" t="s">
        <v>10264</v>
      </c>
      <c r="AA1666" s="220">
        <v>202503</v>
      </c>
      <c r="AB1666" s="239"/>
      <c r="AC1666" s="240" t="s">
        <v>10280</v>
      </c>
      <c r="AD1666" s="240" t="s">
        <v>10252</v>
      </c>
      <c r="AE1666" s="241">
        <v>0</v>
      </c>
      <c r="AF1666" s="240" t="s">
        <v>10252</v>
      </c>
      <c r="AG1666" s="235" t="str">
        <f>IFERROR(VLOOKUP(작성용!A:A,RM!A:D,4,0),"-")</f>
        <v>김연수</v>
      </c>
      <c r="AH1666" s="9" t="s">
        <v>11734</v>
      </c>
      <c r="AI1666" s="231" t="s">
        <v>11850</v>
      </c>
      <c r="AJ1666" s="231" t="s">
        <v>4949</v>
      </c>
      <c r="AK1666" s="231" t="s">
        <v>3962</v>
      </c>
      <c r="AL1666" s="231">
        <v>1665</v>
      </c>
    </row>
    <row r="1667" spans="1:38" x14ac:dyDescent="0.3">
      <c r="A1667" s="218" t="s">
        <v>848</v>
      </c>
      <c r="B1667" s="218" t="s">
        <v>11845</v>
      </c>
      <c r="C1667" s="237" t="s">
        <v>10273</v>
      </c>
      <c r="D1667" s="233" t="s">
        <v>11313</v>
      </c>
      <c r="E1667" s="232" t="s">
        <v>5560</v>
      </c>
      <c r="F1667" s="236" t="s">
        <v>10268</v>
      </c>
      <c r="G1667" s="210">
        <v>0</v>
      </c>
      <c r="H1667" s="227" t="s">
        <v>4949</v>
      </c>
      <c r="I1667" s="227"/>
      <c r="J1667" s="227"/>
      <c r="K1667" s="227"/>
      <c r="L1667" s="227"/>
      <c r="M1667" s="227"/>
      <c r="N1667" s="227" t="s">
        <v>10572</v>
      </c>
      <c r="O1667" s="242" t="s">
        <v>11847</v>
      </c>
      <c r="P1667" s="242" t="s">
        <v>11848</v>
      </c>
      <c r="Q1667" s="221" t="s">
        <v>11849</v>
      </c>
      <c r="R1667" s="208" t="s">
        <v>5561</v>
      </c>
      <c r="S1667" s="209">
        <v>200000053</v>
      </c>
      <c r="T1667" s="229">
        <v>45702</v>
      </c>
      <c r="U1667" s="230" t="s">
        <v>10277</v>
      </c>
      <c r="V1667" s="230" t="s">
        <v>10263</v>
      </c>
      <c r="W1667" s="230" t="s">
        <v>10263</v>
      </c>
      <c r="X1667" s="230" t="s">
        <v>10271</v>
      </c>
      <c r="Y1667" s="220"/>
      <c r="Z1667" s="230" t="s">
        <v>10264</v>
      </c>
      <c r="AA1667" s="220">
        <v>202503</v>
      </c>
      <c r="AB1667" s="239"/>
      <c r="AC1667" s="240" t="s">
        <v>10280</v>
      </c>
      <c r="AD1667" s="240" t="s">
        <v>10252</v>
      </c>
      <c r="AE1667" s="241">
        <v>0</v>
      </c>
      <c r="AF1667" s="240" t="s">
        <v>10252</v>
      </c>
      <c r="AG1667" s="235" t="str">
        <f>IFERROR(VLOOKUP(작성용!A:A,RM!A:D,4,0),"-")</f>
        <v>김연수</v>
      </c>
      <c r="AH1667" s="9" t="s">
        <v>11734</v>
      </c>
      <c r="AI1667" s="231" t="s">
        <v>11850</v>
      </c>
      <c r="AJ1667" s="231" t="s">
        <v>4949</v>
      </c>
      <c r="AK1667" s="231" t="s">
        <v>3962</v>
      </c>
      <c r="AL1667" s="231">
        <v>1666</v>
      </c>
    </row>
    <row r="1668" spans="1:38" x14ac:dyDescent="0.3">
      <c r="A1668" s="218" t="s">
        <v>848</v>
      </c>
      <c r="B1668" s="218" t="s">
        <v>11845</v>
      </c>
      <c r="C1668" s="237" t="s">
        <v>10273</v>
      </c>
      <c r="D1668" s="233" t="s">
        <v>11319</v>
      </c>
      <c r="E1668" s="232" t="s">
        <v>5562</v>
      </c>
      <c r="F1668" s="236" t="s">
        <v>10268</v>
      </c>
      <c r="G1668" s="210">
        <v>0</v>
      </c>
      <c r="H1668" s="227" t="s">
        <v>4949</v>
      </c>
      <c r="I1668" s="227"/>
      <c r="J1668" s="227"/>
      <c r="K1668" s="227"/>
      <c r="L1668" s="227"/>
      <c r="M1668" s="227"/>
      <c r="N1668" s="227" t="s">
        <v>10572</v>
      </c>
      <c r="O1668" s="242" t="s">
        <v>11847</v>
      </c>
      <c r="P1668" s="242" t="s">
        <v>11848</v>
      </c>
      <c r="Q1668" s="221" t="s">
        <v>11849</v>
      </c>
      <c r="R1668" s="208" t="s">
        <v>5563</v>
      </c>
      <c r="S1668" s="209">
        <v>200001053</v>
      </c>
      <c r="T1668" s="229">
        <v>45702</v>
      </c>
      <c r="U1668" s="230" t="s">
        <v>10277</v>
      </c>
      <c r="V1668" s="230" t="s">
        <v>10263</v>
      </c>
      <c r="W1668" s="230" t="s">
        <v>10263</v>
      </c>
      <c r="X1668" s="230" t="s">
        <v>10271</v>
      </c>
      <c r="Y1668" s="220"/>
      <c r="Z1668" s="230" t="s">
        <v>10264</v>
      </c>
      <c r="AA1668" s="220">
        <v>202503</v>
      </c>
      <c r="AB1668" s="239"/>
      <c r="AC1668" s="240" t="s">
        <v>10280</v>
      </c>
      <c r="AD1668" s="240" t="s">
        <v>10252</v>
      </c>
      <c r="AE1668" s="241">
        <v>0</v>
      </c>
      <c r="AF1668" s="240" t="s">
        <v>10252</v>
      </c>
      <c r="AG1668" s="235" t="str">
        <f>IFERROR(VLOOKUP(작성용!A:A,RM!A:D,4,0),"-")</f>
        <v>김연수</v>
      </c>
      <c r="AH1668" s="9" t="s">
        <v>11734</v>
      </c>
      <c r="AI1668" s="231" t="s">
        <v>11850</v>
      </c>
      <c r="AJ1668" s="231" t="s">
        <v>4949</v>
      </c>
      <c r="AK1668" s="231" t="s">
        <v>3962</v>
      </c>
      <c r="AL1668" s="231">
        <v>1667</v>
      </c>
    </row>
    <row r="1669" spans="1:38" x14ac:dyDescent="0.3">
      <c r="A1669" s="218" t="s">
        <v>848</v>
      </c>
      <c r="B1669" s="218" t="s">
        <v>11845</v>
      </c>
      <c r="C1669" s="237" t="s">
        <v>10273</v>
      </c>
      <c r="D1669" s="233" t="s">
        <v>11882</v>
      </c>
      <c r="E1669" s="232" t="s">
        <v>3906</v>
      </c>
      <c r="F1669" s="236" t="s">
        <v>10268</v>
      </c>
      <c r="G1669" s="210">
        <v>0</v>
      </c>
      <c r="H1669" s="227" t="s">
        <v>4949</v>
      </c>
      <c r="I1669" s="227"/>
      <c r="J1669" s="227"/>
      <c r="K1669" s="227"/>
      <c r="L1669" s="227"/>
      <c r="M1669" s="227"/>
      <c r="N1669" s="227" t="s">
        <v>10572</v>
      </c>
      <c r="O1669" s="242" t="s">
        <v>11847</v>
      </c>
      <c r="P1669" s="242" t="s">
        <v>11848</v>
      </c>
      <c r="Q1669" s="221" t="s">
        <v>11849</v>
      </c>
      <c r="R1669" s="208" t="s">
        <v>3907</v>
      </c>
      <c r="S1669" s="209">
        <v>200001551</v>
      </c>
      <c r="T1669" s="229">
        <v>45702</v>
      </c>
      <c r="U1669" s="230" t="s">
        <v>10277</v>
      </c>
      <c r="V1669" s="230" t="s">
        <v>10263</v>
      </c>
      <c r="W1669" s="230" t="s">
        <v>10263</v>
      </c>
      <c r="X1669" s="230" t="s">
        <v>10271</v>
      </c>
      <c r="Y1669" s="220"/>
      <c r="Z1669" s="230" t="s">
        <v>10264</v>
      </c>
      <c r="AA1669" s="220">
        <v>202503</v>
      </c>
      <c r="AB1669" s="239"/>
      <c r="AC1669" s="240" t="s">
        <v>10280</v>
      </c>
      <c r="AD1669" s="240" t="s">
        <v>10252</v>
      </c>
      <c r="AE1669" s="241">
        <v>0</v>
      </c>
      <c r="AF1669" s="240" t="s">
        <v>10252</v>
      </c>
      <c r="AG1669" s="235" t="str">
        <f>IFERROR(VLOOKUP(작성용!A:A,RM!A:D,4,0),"-")</f>
        <v>김연수</v>
      </c>
      <c r="AH1669" s="9" t="s">
        <v>11734</v>
      </c>
      <c r="AI1669" s="231" t="s">
        <v>11850</v>
      </c>
      <c r="AJ1669" s="231" t="s">
        <v>4949</v>
      </c>
      <c r="AK1669" s="231" t="s">
        <v>3962</v>
      </c>
      <c r="AL1669" s="231">
        <v>1668</v>
      </c>
    </row>
    <row r="1670" spans="1:38" x14ac:dyDescent="0.3">
      <c r="A1670" s="218" t="s">
        <v>848</v>
      </c>
      <c r="B1670" s="218" t="s">
        <v>11845</v>
      </c>
      <c r="C1670" s="237" t="s">
        <v>10273</v>
      </c>
      <c r="D1670" s="233" t="s">
        <v>11334</v>
      </c>
      <c r="E1670" s="232" t="s">
        <v>5564</v>
      </c>
      <c r="F1670" s="236" t="s">
        <v>10268</v>
      </c>
      <c r="G1670" s="210">
        <v>0</v>
      </c>
      <c r="H1670" s="227" t="s">
        <v>4949</v>
      </c>
      <c r="I1670" s="227"/>
      <c r="J1670" s="227"/>
      <c r="K1670" s="227"/>
      <c r="L1670" s="227"/>
      <c r="M1670" s="227"/>
      <c r="N1670" s="227" t="s">
        <v>10572</v>
      </c>
      <c r="O1670" s="242" t="s">
        <v>11847</v>
      </c>
      <c r="P1670" s="242" t="s">
        <v>11848</v>
      </c>
      <c r="Q1670" s="221" t="s">
        <v>11849</v>
      </c>
      <c r="R1670" s="208" t="s">
        <v>5565</v>
      </c>
      <c r="S1670" s="209">
        <v>200001614</v>
      </c>
      <c r="T1670" s="229">
        <v>45702</v>
      </c>
      <c r="U1670" s="230" t="s">
        <v>10277</v>
      </c>
      <c r="V1670" s="230" t="s">
        <v>10263</v>
      </c>
      <c r="W1670" s="230" t="s">
        <v>10263</v>
      </c>
      <c r="X1670" s="230" t="s">
        <v>10271</v>
      </c>
      <c r="Y1670" s="220"/>
      <c r="Z1670" s="230" t="s">
        <v>10264</v>
      </c>
      <c r="AA1670" s="220">
        <v>202503</v>
      </c>
      <c r="AB1670" s="239"/>
      <c r="AC1670" s="240" t="s">
        <v>10280</v>
      </c>
      <c r="AD1670" s="240" t="s">
        <v>10252</v>
      </c>
      <c r="AE1670" s="241">
        <v>0</v>
      </c>
      <c r="AF1670" s="240" t="s">
        <v>10252</v>
      </c>
      <c r="AG1670" s="235" t="str">
        <f>IFERROR(VLOOKUP(작성용!A:A,RM!A:D,4,0),"-")</f>
        <v>김연수</v>
      </c>
      <c r="AH1670" s="9" t="s">
        <v>11734</v>
      </c>
      <c r="AI1670" s="231" t="s">
        <v>11850</v>
      </c>
      <c r="AJ1670" s="231" t="s">
        <v>4949</v>
      </c>
      <c r="AK1670" s="231" t="s">
        <v>3962</v>
      </c>
      <c r="AL1670" s="231">
        <v>1669</v>
      </c>
    </row>
    <row r="1671" spans="1:38" x14ac:dyDescent="0.3">
      <c r="A1671" s="218" t="s">
        <v>848</v>
      </c>
      <c r="B1671" s="218" t="s">
        <v>11845</v>
      </c>
      <c r="C1671" s="237" t="s">
        <v>10273</v>
      </c>
      <c r="D1671" s="233" t="s">
        <v>11883</v>
      </c>
      <c r="E1671" s="232" t="s">
        <v>3908</v>
      </c>
      <c r="F1671" s="236" t="s">
        <v>10268</v>
      </c>
      <c r="G1671" s="210">
        <v>0</v>
      </c>
      <c r="H1671" s="227" t="s">
        <v>4949</v>
      </c>
      <c r="I1671" s="227"/>
      <c r="J1671" s="227"/>
      <c r="K1671" s="227"/>
      <c r="L1671" s="227"/>
      <c r="M1671" s="227"/>
      <c r="N1671" s="227" t="s">
        <v>10572</v>
      </c>
      <c r="O1671" s="242" t="s">
        <v>11847</v>
      </c>
      <c r="P1671" s="242" t="s">
        <v>11848</v>
      </c>
      <c r="Q1671" s="221" t="s">
        <v>11849</v>
      </c>
      <c r="R1671" s="208" t="s">
        <v>3909</v>
      </c>
      <c r="S1671" s="209">
        <v>200001698</v>
      </c>
      <c r="T1671" s="229">
        <v>45702</v>
      </c>
      <c r="U1671" s="230" t="s">
        <v>10277</v>
      </c>
      <c r="V1671" s="230" t="s">
        <v>10263</v>
      </c>
      <c r="W1671" s="230" t="s">
        <v>10263</v>
      </c>
      <c r="X1671" s="230" t="s">
        <v>10271</v>
      </c>
      <c r="Y1671" s="220"/>
      <c r="Z1671" s="230" t="s">
        <v>10264</v>
      </c>
      <c r="AA1671" s="220">
        <v>202503</v>
      </c>
      <c r="AB1671" s="239"/>
      <c r="AC1671" s="240" t="s">
        <v>10280</v>
      </c>
      <c r="AD1671" s="240" t="s">
        <v>10252</v>
      </c>
      <c r="AE1671" s="241">
        <v>0</v>
      </c>
      <c r="AF1671" s="240" t="s">
        <v>10252</v>
      </c>
      <c r="AG1671" s="235" t="str">
        <f>IFERROR(VLOOKUP(작성용!A:A,RM!A:D,4,0),"-")</f>
        <v>김연수</v>
      </c>
      <c r="AH1671" s="9" t="s">
        <v>11734</v>
      </c>
      <c r="AI1671" s="231" t="s">
        <v>11850</v>
      </c>
      <c r="AJ1671" s="231" t="s">
        <v>4949</v>
      </c>
      <c r="AK1671" s="231" t="s">
        <v>3962</v>
      </c>
      <c r="AL1671" s="231">
        <v>1670</v>
      </c>
    </row>
    <row r="1672" spans="1:38" x14ac:dyDescent="0.3">
      <c r="A1672" s="218" t="s">
        <v>848</v>
      </c>
      <c r="B1672" s="218" t="s">
        <v>11845</v>
      </c>
      <c r="C1672" s="237" t="s">
        <v>10273</v>
      </c>
      <c r="D1672" s="233" t="s">
        <v>11884</v>
      </c>
      <c r="E1672" s="232" t="s">
        <v>5566</v>
      </c>
      <c r="F1672" s="236" t="s">
        <v>10268</v>
      </c>
      <c r="G1672" s="210">
        <v>0</v>
      </c>
      <c r="H1672" s="227" t="s">
        <v>4949</v>
      </c>
      <c r="I1672" s="227"/>
      <c r="J1672" s="227"/>
      <c r="K1672" s="227"/>
      <c r="L1672" s="227"/>
      <c r="M1672" s="227"/>
      <c r="N1672" s="227" t="s">
        <v>10572</v>
      </c>
      <c r="O1672" s="242" t="s">
        <v>11847</v>
      </c>
      <c r="P1672" s="242" t="s">
        <v>11848</v>
      </c>
      <c r="Q1672" s="221" t="s">
        <v>11849</v>
      </c>
      <c r="R1672" s="208" t="s">
        <v>5567</v>
      </c>
      <c r="S1672" s="209">
        <v>200001894</v>
      </c>
      <c r="T1672" s="229">
        <v>45702</v>
      </c>
      <c r="U1672" s="230" t="s">
        <v>10277</v>
      </c>
      <c r="V1672" s="230" t="s">
        <v>10263</v>
      </c>
      <c r="W1672" s="230" t="s">
        <v>10263</v>
      </c>
      <c r="X1672" s="230" t="s">
        <v>10271</v>
      </c>
      <c r="Y1672" s="220"/>
      <c r="Z1672" s="230" t="s">
        <v>10264</v>
      </c>
      <c r="AA1672" s="220">
        <v>202503</v>
      </c>
      <c r="AB1672" s="239"/>
      <c r="AC1672" s="240" t="s">
        <v>10280</v>
      </c>
      <c r="AD1672" s="240" t="s">
        <v>10252</v>
      </c>
      <c r="AE1672" s="241">
        <v>0</v>
      </c>
      <c r="AF1672" s="240" t="s">
        <v>10252</v>
      </c>
      <c r="AG1672" s="235" t="str">
        <f>IFERROR(VLOOKUP(작성용!A:A,RM!A:D,4,0),"-")</f>
        <v>김연수</v>
      </c>
      <c r="AH1672" s="9" t="s">
        <v>11734</v>
      </c>
      <c r="AI1672" s="231" t="s">
        <v>11850</v>
      </c>
      <c r="AJ1672" s="231" t="s">
        <v>4949</v>
      </c>
      <c r="AK1672" s="231" t="s">
        <v>3962</v>
      </c>
      <c r="AL1672" s="231">
        <v>1671</v>
      </c>
    </row>
    <row r="1673" spans="1:38" x14ac:dyDescent="0.3">
      <c r="A1673" s="218" t="s">
        <v>848</v>
      </c>
      <c r="B1673" s="218" t="s">
        <v>11845</v>
      </c>
      <c r="C1673" s="237" t="s">
        <v>10273</v>
      </c>
      <c r="D1673" s="233" t="s">
        <v>11885</v>
      </c>
      <c r="E1673" s="232" t="s">
        <v>5568</v>
      </c>
      <c r="F1673" s="236" t="s">
        <v>10268</v>
      </c>
      <c r="G1673" s="210">
        <v>0</v>
      </c>
      <c r="H1673" s="227" t="s">
        <v>4949</v>
      </c>
      <c r="I1673" s="227"/>
      <c r="J1673" s="227"/>
      <c r="K1673" s="227"/>
      <c r="L1673" s="227"/>
      <c r="M1673" s="227"/>
      <c r="N1673" s="227" t="s">
        <v>10572</v>
      </c>
      <c r="O1673" s="242" t="s">
        <v>11847</v>
      </c>
      <c r="P1673" s="242" t="s">
        <v>11848</v>
      </c>
      <c r="Q1673" s="221" t="s">
        <v>11849</v>
      </c>
      <c r="R1673" s="208" t="s">
        <v>5569</v>
      </c>
      <c r="S1673" s="209">
        <v>200002028</v>
      </c>
      <c r="T1673" s="229">
        <v>45702</v>
      </c>
      <c r="U1673" s="230" t="s">
        <v>10277</v>
      </c>
      <c r="V1673" s="230" t="s">
        <v>10263</v>
      </c>
      <c r="W1673" s="230" t="s">
        <v>10263</v>
      </c>
      <c r="X1673" s="230" t="s">
        <v>10271</v>
      </c>
      <c r="Y1673" s="220"/>
      <c r="Z1673" s="230" t="s">
        <v>10264</v>
      </c>
      <c r="AA1673" s="220">
        <v>202503</v>
      </c>
      <c r="AB1673" s="239"/>
      <c r="AC1673" s="240" t="s">
        <v>10280</v>
      </c>
      <c r="AD1673" s="240" t="s">
        <v>10252</v>
      </c>
      <c r="AE1673" s="241">
        <v>0</v>
      </c>
      <c r="AF1673" s="240" t="s">
        <v>10252</v>
      </c>
      <c r="AG1673" s="235" t="str">
        <f>IFERROR(VLOOKUP(작성용!A:A,RM!A:D,4,0),"-")</f>
        <v>김연수</v>
      </c>
      <c r="AH1673" s="9" t="s">
        <v>11734</v>
      </c>
      <c r="AI1673" s="231" t="s">
        <v>11850</v>
      </c>
      <c r="AJ1673" s="231" t="s">
        <v>4949</v>
      </c>
      <c r="AK1673" s="231" t="s">
        <v>3962</v>
      </c>
      <c r="AL1673" s="231">
        <v>1672</v>
      </c>
    </row>
    <row r="1674" spans="1:38" x14ac:dyDescent="0.3">
      <c r="A1674" s="218" t="s">
        <v>848</v>
      </c>
      <c r="B1674" s="218" t="s">
        <v>11845</v>
      </c>
      <c r="C1674" s="237" t="s">
        <v>10273</v>
      </c>
      <c r="D1674" s="233" t="s">
        <v>10308</v>
      </c>
      <c r="E1674" s="232" t="s">
        <v>3765</v>
      </c>
      <c r="F1674" s="236" t="s">
        <v>10268</v>
      </c>
      <c r="G1674" s="210">
        <v>0</v>
      </c>
      <c r="H1674" s="227" t="s">
        <v>4949</v>
      </c>
      <c r="I1674" s="227"/>
      <c r="J1674" s="227"/>
      <c r="K1674" s="227"/>
      <c r="L1674" s="227"/>
      <c r="M1674" s="227"/>
      <c r="N1674" s="227" t="s">
        <v>10572</v>
      </c>
      <c r="O1674" s="242" t="s">
        <v>11847</v>
      </c>
      <c r="P1674" s="242" t="s">
        <v>11848</v>
      </c>
      <c r="Q1674" s="221" t="s">
        <v>11849</v>
      </c>
      <c r="R1674" s="208" t="s">
        <v>3766</v>
      </c>
      <c r="S1674" s="209">
        <v>200001022</v>
      </c>
      <c r="T1674" s="229">
        <v>45702</v>
      </c>
      <c r="U1674" s="230" t="s">
        <v>10277</v>
      </c>
      <c r="V1674" s="230" t="s">
        <v>10263</v>
      </c>
      <c r="W1674" s="230" t="s">
        <v>10263</v>
      </c>
      <c r="X1674" s="230" t="s">
        <v>10271</v>
      </c>
      <c r="Y1674" s="220"/>
      <c r="Z1674" s="230" t="s">
        <v>10264</v>
      </c>
      <c r="AA1674" s="220">
        <v>202503</v>
      </c>
      <c r="AB1674" s="239"/>
      <c r="AC1674" s="240" t="s">
        <v>10280</v>
      </c>
      <c r="AD1674" s="240" t="s">
        <v>10252</v>
      </c>
      <c r="AE1674" s="241">
        <v>0</v>
      </c>
      <c r="AF1674" s="240" t="s">
        <v>10252</v>
      </c>
      <c r="AG1674" s="235" t="str">
        <f>IFERROR(VLOOKUP(작성용!A:A,RM!A:D,4,0),"-")</f>
        <v>김연수</v>
      </c>
      <c r="AH1674" s="9" t="s">
        <v>11734</v>
      </c>
      <c r="AI1674" s="231" t="s">
        <v>11850</v>
      </c>
      <c r="AJ1674" s="231" t="s">
        <v>4949</v>
      </c>
      <c r="AK1674" s="231" t="s">
        <v>3962</v>
      </c>
      <c r="AL1674" s="231">
        <v>1673</v>
      </c>
    </row>
    <row r="1675" spans="1:38" x14ac:dyDescent="0.3">
      <c r="A1675" s="218" t="s">
        <v>848</v>
      </c>
      <c r="B1675" s="218" t="s">
        <v>11845</v>
      </c>
      <c r="C1675" s="237" t="s">
        <v>10273</v>
      </c>
      <c r="D1675" s="233" t="s">
        <v>11886</v>
      </c>
      <c r="E1675" s="232" t="s">
        <v>5570</v>
      </c>
      <c r="F1675" s="236" t="s">
        <v>10268</v>
      </c>
      <c r="G1675" s="210">
        <v>0</v>
      </c>
      <c r="H1675" s="227" t="s">
        <v>4949</v>
      </c>
      <c r="I1675" s="227"/>
      <c r="J1675" s="227"/>
      <c r="K1675" s="227"/>
      <c r="L1675" s="227"/>
      <c r="M1675" s="227"/>
      <c r="N1675" s="227" t="s">
        <v>10572</v>
      </c>
      <c r="O1675" s="242" t="s">
        <v>11847</v>
      </c>
      <c r="P1675" s="242" t="s">
        <v>11848</v>
      </c>
      <c r="Q1675" s="221" t="s">
        <v>11849</v>
      </c>
      <c r="R1675" s="208" t="s">
        <v>5571</v>
      </c>
      <c r="S1675" s="209">
        <v>200001466</v>
      </c>
      <c r="T1675" s="229">
        <v>45702</v>
      </c>
      <c r="U1675" s="230" t="s">
        <v>10277</v>
      </c>
      <c r="V1675" s="230" t="s">
        <v>10263</v>
      </c>
      <c r="W1675" s="230" t="s">
        <v>10263</v>
      </c>
      <c r="X1675" s="230" t="s">
        <v>10271</v>
      </c>
      <c r="Y1675" s="220"/>
      <c r="Z1675" s="230" t="s">
        <v>10264</v>
      </c>
      <c r="AA1675" s="220">
        <v>202503</v>
      </c>
      <c r="AB1675" s="239"/>
      <c r="AC1675" s="240" t="s">
        <v>10280</v>
      </c>
      <c r="AD1675" s="240" t="s">
        <v>10252</v>
      </c>
      <c r="AE1675" s="241">
        <v>0</v>
      </c>
      <c r="AF1675" s="240" t="s">
        <v>10252</v>
      </c>
      <c r="AG1675" s="235" t="str">
        <f>IFERROR(VLOOKUP(작성용!A:A,RM!A:D,4,0),"-")</f>
        <v>김연수</v>
      </c>
      <c r="AH1675" s="9" t="s">
        <v>11734</v>
      </c>
      <c r="AI1675" s="231" t="s">
        <v>11850</v>
      </c>
      <c r="AJ1675" s="231" t="s">
        <v>4949</v>
      </c>
      <c r="AK1675" s="231" t="s">
        <v>3962</v>
      </c>
      <c r="AL1675" s="231">
        <v>1674</v>
      </c>
    </row>
    <row r="1676" spans="1:38" x14ac:dyDescent="0.3">
      <c r="A1676" s="218" t="s">
        <v>848</v>
      </c>
      <c r="B1676" s="218" t="s">
        <v>11845</v>
      </c>
      <c r="C1676" s="237" t="s">
        <v>10273</v>
      </c>
      <c r="D1676" s="233" t="s">
        <v>11887</v>
      </c>
      <c r="E1676" s="232" t="s">
        <v>5572</v>
      </c>
      <c r="F1676" s="236" t="s">
        <v>10268</v>
      </c>
      <c r="G1676" s="210">
        <v>0</v>
      </c>
      <c r="H1676" s="227" t="s">
        <v>4949</v>
      </c>
      <c r="I1676" s="227"/>
      <c r="J1676" s="227"/>
      <c r="K1676" s="227"/>
      <c r="L1676" s="227"/>
      <c r="M1676" s="227"/>
      <c r="N1676" s="227" t="s">
        <v>10572</v>
      </c>
      <c r="O1676" s="242" t="s">
        <v>11847</v>
      </c>
      <c r="P1676" s="242" t="s">
        <v>11848</v>
      </c>
      <c r="Q1676" s="221" t="s">
        <v>11849</v>
      </c>
      <c r="R1676" s="208" t="s">
        <v>5573</v>
      </c>
      <c r="S1676" s="209">
        <v>200001555</v>
      </c>
      <c r="T1676" s="229">
        <v>45702</v>
      </c>
      <c r="U1676" s="230" t="s">
        <v>10277</v>
      </c>
      <c r="V1676" s="230" t="s">
        <v>10263</v>
      </c>
      <c r="W1676" s="230" t="s">
        <v>10263</v>
      </c>
      <c r="X1676" s="230" t="s">
        <v>10271</v>
      </c>
      <c r="Y1676" s="220"/>
      <c r="Z1676" s="230" t="s">
        <v>10264</v>
      </c>
      <c r="AA1676" s="220">
        <v>202503</v>
      </c>
      <c r="AB1676" s="239"/>
      <c r="AC1676" s="240" t="s">
        <v>10280</v>
      </c>
      <c r="AD1676" s="240" t="s">
        <v>10252</v>
      </c>
      <c r="AE1676" s="241">
        <v>0</v>
      </c>
      <c r="AF1676" s="240" t="s">
        <v>10252</v>
      </c>
      <c r="AG1676" s="235" t="str">
        <f>IFERROR(VLOOKUP(작성용!A:A,RM!A:D,4,0),"-")</f>
        <v>김연수</v>
      </c>
      <c r="AH1676" s="9" t="s">
        <v>11734</v>
      </c>
      <c r="AI1676" s="231" t="s">
        <v>11850</v>
      </c>
      <c r="AJ1676" s="231" t="s">
        <v>4949</v>
      </c>
      <c r="AK1676" s="231" t="s">
        <v>3962</v>
      </c>
      <c r="AL1676" s="231">
        <v>1675</v>
      </c>
    </row>
    <row r="1677" spans="1:38" x14ac:dyDescent="0.3">
      <c r="A1677" s="218" t="s">
        <v>848</v>
      </c>
      <c r="B1677" s="218" t="s">
        <v>11845</v>
      </c>
      <c r="C1677" s="237" t="s">
        <v>10273</v>
      </c>
      <c r="D1677" s="233" t="s">
        <v>10601</v>
      </c>
      <c r="E1677" s="232" t="s">
        <v>3655</v>
      </c>
      <c r="F1677" s="236" t="s">
        <v>10268</v>
      </c>
      <c r="G1677" s="210">
        <v>0</v>
      </c>
      <c r="H1677" s="227" t="s">
        <v>4949</v>
      </c>
      <c r="I1677" s="227"/>
      <c r="J1677" s="227"/>
      <c r="K1677" s="227"/>
      <c r="L1677" s="227"/>
      <c r="M1677" s="227"/>
      <c r="N1677" s="227" t="s">
        <v>10572</v>
      </c>
      <c r="O1677" s="242" t="s">
        <v>11847</v>
      </c>
      <c r="P1677" s="242" t="s">
        <v>11848</v>
      </c>
      <c r="Q1677" s="221" t="s">
        <v>11849</v>
      </c>
      <c r="R1677" s="208" t="s">
        <v>3701</v>
      </c>
      <c r="S1677" s="209">
        <v>200001824</v>
      </c>
      <c r="T1677" s="229">
        <v>45702</v>
      </c>
      <c r="U1677" s="230" t="s">
        <v>10277</v>
      </c>
      <c r="V1677" s="230" t="s">
        <v>10263</v>
      </c>
      <c r="W1677" s="230" t="s">
        <v>10263</v>
      </c>
      <c r="X1677" s="230" t="s">
        <v>10271</v>
      </c>
      <c r="Y1677" s="220"/>
      <c r="Z1677" s="230" t="s">
        <v>10264</v>
      </c>
      <c r="AA1677" s="220">
        <v>202503</v>
      </c>
      <c r="AB1677" s="239"/>
      <c r="AC1677" s="240" t="s">
        <v>10280</v>
      </c>
      <c r="AD1677" s="240" t="s">
        <v>10252</v>
      </c>
      <c r="AE1677" s="241">
        <v>0</v>
      </c>
      <c r="AF1677" s="240" t="s">
        <v>10252</v>
      </c>
      <c r="AG1677" s="235" t="str">
        <f>IFERROR(VLOOKUP(작성용!A:A,RM!A:D,4,0),"-")</f>
        <v>김연수</v>
      </c>
      <c r="AH1677" s="9" t="s">
        <v>11734</v>
      </c>
      <c r="AI1677" s="231" t="s">
        <v>11850</v>
      </c>
      <c r="AJ1677" s="231" t="s">
        <v>4949</v>
      </c>
      <c r="AK1677" s="231" t="s">
        <v>3962</v>
      </c>
      <c r="AL1677" s="231">
        <v>1676</v>
      </c>
    </row>
    <row r="1678" spans="1:38" x14ac:dyDescent="0.3">
      <c r="A1678" s="218" t="s">
        <v>848</v>
      </c>
      <c r="B1678" s="218" t="s">
        <v>11845</v>
      </c>
      <c r="C1678" s="237" t="s">
        <v>10273</v>
      </c>
      <c r="D1678" s="233" t="s">
        <v>11888</v>
      </c>
      <c r="E1678" s="232" t="s">
        <v>5574</v>
      </c>
      <c r="F1678" s="236" t="s">
        <v>10268</v>
      </c>
      <c r="G1678" s="210">
        <v>0</v>
      </c>
      <c r="H1678" s="227" t="s">
        <v>4949</v>
      </c>
      <c r="I1678" s="227"/>
      <c r="J1678" s="227"/>
      <c r="K1678" s="227"/>
      <c r="L1678" s="227"/>
      <c r="M1678" s="227"/>
      <c r="N1678" s="227" t="s">
        <v>10572</v>
      </c>
      <c r="O1678" s="242" t="s">
        <v>11847</v>
      </c>
      <c r="P1678" s="242" t="s">
        <v>11848</v>
      </c>
      <c r="Q1678" s="221" t="s">
        <v>11849</v>
      </c>
      <c r="R1678" s="208" t="s">
        <v>5575</v>
      </c>
      <c r="S1678" s="209">
        <v>200001700</v>
      </c>
      <c r="T1678" s="229">
        <v>45702</v>
      </c>
      <c r="U1678" s="230" t="s">
        <v>10277</v>
      </c>
      <c r="V1678" s="230" t="s">
        <v>10263</v>
      </c>
      <c r="W1678" s="230" t="s">
        <v>10263</v>
      </c>
      <c r="X1678" s="230" t="s">
        <v>10271</v>
      </c>
      <c r="Y1678" s="220"/>
      <c r="Z1678" s="230" t="s">
        <v>10264</v>
      </c>
      <c r="AA1678" s="220">
        <v>202503</v>
      </c>
      <c r="AB1678" s="239"/>
      <c r="AC1678" s="240" t="s">
        <v>10280</v>
      </c>
      <c r="AD1678" s="240" t="s">
        <v>10252</v>
      </c>
      <c r="AE1678" s="241">
        <v>0</v>
      </c>
      <c r="AF1678" s="240" t="s">
        <v>10252</v>
      </c>
      <c r="AG1678" s="235" t="str">
        <f>IFERROR(VLOOKUP(작성용!A:A,RM!A:D,4,0),"-")</f>
        <v>김연수</v>
      </c>
      <c r="AH1678" s="9" t="s">
        <v>11734</v>
      </c>
      <c r="AI1678" s="231" t="s">
        <v>11850</v>
      </c>
      <c r="AJ1678" s="231" t="s">
        <v>4949</v>
      </c>
      <c r="AK1678" s="231" t="s">
        <v>3962</v>
      </c>
      <c r="AL1678" s="231">
        <v>1677</v>
      </c>
    </row>
    <row r="1679" spans="1:38" x14ac:dyDescent="0.3">
      <c r="A1679" s="218" t="s">
        <v>848</v>
      </c>
      <c r="B1679" s="218" t="s">
        <v>11845</v>
      </c>
      <c r="C1679" s="237" t="s">
        <v>10273</v>
      </c>
      <c r="D1679" s="233" t="s">
        <v>11159</v>
      </c>
      <c r="E1679" s="232" t="s">
        <v>3910</v>
      </c>
      <c r="F1679" s="236" t="s">
        <v>10268</v>
      </c>
      <c r="G1679" s="210">
        <v>0</v>
      </c>
      <c r="H1679" s="227" t="s">
        <v>4949</v>
      </c>
      <c r="I1679" s="227"/>
      <c r="J1679" s="227"/>
      <c r="K1679" s="227"/>
      <c r="L1679" s="227"/>
      <c r="M1679" s="227"/>
      <c r="N1679" s="227" t="s">
        <v>10572</v>
      </c>
      <c r="O1679" s="242" t="s">
        <v>11847</v>
      </c>
      <c r="P1679" s="242" t="s">
        <v>11848</v>
      </c>
      <c r="Q1679" s="221" t="s">
        <v>11849</v>
      </c>
      <c r="R1679" s="208" t="s">
        <v>3911</v>
      </c>
      <c r="S1679" s="209">
        <v>200001715</v>
      </c>
      <c r="T1679" s="229">
        <v>45702</v>
      </c>
      <c r="U1679" s="230" t="s">
        <v>10277</v>
      </c>
      <c r="V1679" s="230" t="s">
        <v>10263</v>
      </c>
      <c r="W1679" s="230" t="s">
        <v>10263</v>
      </c>
      <c r="X1679" s="230" t="s">
        <v>10271</v>
      </c>
      <c r="Y1679" s="220"/>
      <c r="Z1679" s="230" t="s">
        <v>10264</v>
      </c>
      <c r="AA1679" s="220">
        <v>202503</v>
      </c>
      <c r="AB1679" s="239"/>
      <c r="AC1679" s="240" t="s">
        <v>10280</v>
      </c>
      <c r="AD1679" s="240" t="s">
        <v>10252</v>
      </c>
      <c r="AE1679" s="241">
        <v>0</v>
      </c>
      <c r="AF1679" s="240" t="s">
        <v>10252</v>
      </c>
      <c r="AG1679" s="235" t="str">
        <f>IFERROR(VLOOKUP(작성용!A:A,RM!A:D,4,0),"-")</f>
        <v>김연수</v>
      </c>
      <c r="AH1679" s="9" t="s">
        <v>11734</v>
      </c>
      <c r="AI1679" s="231" t="s">
        <v>11850</v>
      </c>
      <c r="AJ1679" s="231" t="s">
        <v>4949</v>
      </c>
      <c r="AK1679" s="231" t="s">
        <v>3962</v>
      </c>
      <c r="AL1679" s="231">
        <v>1678</v>
      </c>
    </row>
    <row r="1680" spans="1:38" x14ac:dyDescent="0.3">
      <c r="A1680" s="218" t="s">
        <v>848</v>
      </c>
      <c r="B1680" s="218" t="s">
        <v>11845</v>
      </c>
      <c r="C1680" s="237" t="s">
        <v>10273</v>
      </c>
      <c r="D1680" s="233" t="s">
        <v>11889</v>
      </c>
      <c r="E1680" s="232" t="s">
        <v>5576</v>
      </c>
      <c r="F1680" s="236" t="s">
        <v>10268</v>
      </c>
      <c r="G1680" s="210">
        <v>0</v>
      </c>
      <c r="H1680" s="227" t="s">
        <v>4949</v>
      </c>
      <c r="I1680" s="227"/>
      <c r="J1680" s="227"/>
      <c r="K1680" s="227"/>
      <c r="L1680" s="227"/>
      <c r="M1680" s="227"/>
      <c r="N1680" s="227" t="s">
        <v>10572</v>
      </c>
      <c r="O1680" s="242" t="s">
        <v>11847</v>
      </c>
      <c r="P1680" s="242" t="s">
        <v>11848</v>
      </c>
      <c r="Q1680" s="221" t="s">
        <v>11849</v>
      </c>
      <c r="R1680" s="208" t="s">
        <v>5577</v>
      </c>
      <c r="S1680" s="209">
        <v>200001752</v>
      </c>
      <c r="T1680" s="229">
        <v>45702</v>
      </c>
      <c r="U1680" s="230" t="s">
        <v>10277</v>
      </c>
      <c r="V1680" s="230" t="s">
        <v>10263</v>
      </c>
      <c r="W1680" s="230" t="s">
        <v>10263</v>
      </c>
      <c r="X1680" s="230" t="s">
        <v>10271</v>
      </c>
      <c r="Y1680" s="220"/>
      <c r="Z1680" s="230" t="s">
        <v>10264</v>
      </c>
      <c r="AA1680" s="220">
        <v>202503</v>
      </c>
      <c r="AB1680" s="239"/>
      <c r="AC1680" s="240" t="s">
        <v>10280</v>
      </c>
      <c r="AD1680" s="240" t="s">
        <v>10252</v>
      </c>
      <c r="AE1680" s="241">
        <v>0</v>
      </c>
      <c r="AF1680" s="240" t="s">
        <v>10252</v>
      </c>
      <c r="AG1680" s="235" t="str">
        <f>IFERROR(VLOOKUP(작성용!A:A,RM!A:D,4,0),"-")</f>
        <v>김연수</v>
      </c>
      <c r="AH1680" s="9" t="s">
        <v>11734</v>
      </c>
      <c r="AI1680" s="231" t="s">
        <v>11850</v>
      </c>
      <c r="AJ1680" s="231" t="s">
        <v>4949</v>
      </c>
      <c r="AK1680" s="231" t="s">
        <v>3962</v>
      </c>
      <c r="AL1680" s="231">
        <v>1679</v>
      </c>
    </row>
    <row r="1681" spans="1:38" x14ac:dyDescent="0.3">
      <c r="A1681" s="218" t="s">
        <v>848</v>
      </c>
      <c r="B1681" s="218" t="s">
        <v>11845</v>
      </c>
      <c r="C1681" s="237" t="s">
        <v>10273</v>
      </c>
      <c r="D1681" s="233" t="s">
        <v>11165</v>
      </c>
      <c r="E1681" s="232" t="s">
        <v>5139</v>
      </c>
      <c r="F1681" s="236" t="s">
        <v>10268</v>
      </c>
      <c r="G1681" s="210">
        <v>0</v>
      </c>
      <c r="H1681" s="227" t="s">
        <v>4949</v>
      </c>
      <c r="I1681" s="227"/>
      <c r="J1681" s="227"/>
      <c r="K1681" s="227"/>
      <c r="L1681" s="227"/>
      <c r="M1681" s="227"/>
      <c r="N1681" s="227" t="s">
        <v>10572</v>
      </c>
      <c r="O1681" s="242" t="s">
        <v>11847</v>
      </c>
      <c r="P1681" s="242" t="s">
        <v>11848</v>
      </c>
      <c r="Q1681" s="221" t="s">
        <v>11849</v>
      </c>
      <c r="R1681" s="208" t="s">
        <v>5140</v>
      </c>
      <c r="S1681" s="209">
        <v>200001739</v>
      </c>
      <c r="T1681" s="229">
        <v>45702</v>
      </c>
      <c r="U1681" s="230" t="s">
        <v>10277</v>
      </c>
      <c r="V1681" s="230" t="s">
        <v>10263</v>
      </c>
      <c r="W1681" s="230" t="s">
        <v>10263</v>
      </c>
      <c r="X1681" s="230" t="s">
        <v>10271</v>
      </c>
      <c r="Y1681" s="220"/>
      <c r="Z1681" s="230" t="s">
        <v>10264</v>
      </c>
      <c r="AA1681" s="220">
        <v>202503</v>
      </c>
      <c r="AB1681" s="239"/>
      <c r="AC1681" s="240" t="s">
        <v>10280</v>
      </c>
      <c r="AD1681" s="240" t="s">
        <v>10252</v>
      </c>
      <c r="AE1681" s="241">
        <v>0</v>
      </c>
      <c r="AF1681" s="240" t="s">
        <v>10252</v>
      </c>
      <c r="AG1681" s="235" t="str">
        <f>IFERROR(VLOOKUP(작성용!A:A,RM!A:D,4,0),"-")</f>
        <v>김연수</v>
      </c>
      <c r="AH1681" s="9" t="s">
        <v>11734</v>
      </c>
      <c r="AI1681" s="231" t="s">
        <v>11850</v>
      </c>
      <c r="AJ1681" s="231" t="s">
        <v>4949</v>
      </c>
      <c r="AK1681" s="231" t="s">
        <v>3962</v>
      </c>
      <c r="AL1681" s="231">
        <v>1680</v>
      </c>
    </row>
    <row r="1682" spans="1:38" x14ac:dyDescent="0.3">
      <c r="A1682" s="218" t="s">
        <v>848</v>
      </c>
      <c r="B1682" s="218" t="s">
        <v>11845</v>
      </c>
      <c r="C1682" s="237" t="s">
        <v>10273</v>
      </c>
      <c r="D1682" s="233" t="s">
        <v>11346</v>
      </c>
      <c r="E1682" s="232" t="s">
        <v>5141</v>
      </c>
      <c r="F1682" s="236" t="s">
        <v>10268</v>
      </c>
      <c r="G1682" s="210">
        <v>0</v>
      </c>
      <c r="H1682" s="227" t="s">
        <v>4949</v>
      </c>
      <c r="I1682" s="227"/>
      <c r="J1682" s="227"/>
      <c r="K1682" s="227"/>
      <c r="L1682" s="227"/>
      <c r="M1682" s="227"/>
      <c r="N1682" s="227" t="s">
        <v>10572</v>
      </c>
      <c r="O1682" s="242" t="s">
        <v>11847</v>
      </c>
      <c r="P1682" s="242" t="s">
        <v>11848</v>
      </c>
      <c r="Q1682" s="221" t="s">
        <v>11849</v>
      </c>
      <c r="R1682" s="208" t="s">
        <v>5142</v>
      </c>
      <c r="S1682" s="209">
        <v>200001777</v>
      </c>
      <c r="T1682" s="229">
        <v>45702</v>
      </c>
      <c r="U1682" s="230" t="s">
        <v>10277</v>
      </c>
      <c r="V1682" s="230" t="s">
        <v>10263</v>
      </c>
      <c r="W1682" s="230" t="s">
        <v>10263</v>
      </c>
      <c r="X1682" s="230" t="s">
        <v>10271</v>
      </c>
      <c r="Y1682" s="220"/>
      <c r="Z1682" s="230" t="s">
        <v>10264</v>
      </c>
      <c r="AA1682" s="220">
        <v>202503</v>
      </c>
      <c r="AB1682" s="239"/>
      <c r="AC1682" s="240" t="s">
        <v>10280</v>
      </c>
      <c r="AD1682" s="240" t="s">
        <v>10252</v>
      </c>
      <c r="AE1682" s="241">
        <v>0</v>
      </c>
      <c r="AF1682" s="240" t="s">
        <v>10252</v>
      </c>
      <c r="AG1682" s="235" t="str">
        <f>IFERROR(VLOOKUP(작성용!A:A,RM!A:D,4,0),"-")</f>
        <v>김연수</v>
      </c>
      <c r="AH1682" s="9" t="s">
        <v>11734</v>
      </c>
      <c r="AI1682" s="231" t="s">
        <v>11850</v>
      </c>
      <c r="AJ1682" s="231" t="s">
        <v>4949</v>
      </c>
      <c r="AK1682" s="231" t="s">
        <v>3962</v>
      </c>
      <c r="AL1682" s="231">
        <v>1681</v>
      </c>
    </row>
    <row r="1683" spans="1:38" x14ac:dyDescent="0.3">
      <c r="A1683" s="218" t="s">
        <v>848</v>
      </c>
      <c r="B1683" s="218" t="s">
        <v>11845</v>
      </c>
      <c r="C1683" s="237" t="s">
        <v>10273</v>
      </c>
      <c r="D1683" s="233" t="s">
        <v>10983</v>
      </c>
      <c r="E1683" s="232" t="s">
        <v>5579</v>
      </c>
      <c r="F1683" s="236" t="s">
        <v>10268</v>
      </c>
      <c r="G1683" s="210">
        <v>0</v>
      </c>
      <c r="H1683" s="227" t="s">
        <v>4949</v>
      </c>
      <c r="I1683" s="227"/>
      <c r="J1683" s="227"/>
      <c r="K1683" s="227"/>
      <c r="L1683" s="227"/>
      <c r="M1683" s="227"/>
      <c r="N1683" s="227" t="s">
        <v>10572</v>
      </c>
      <c r="O1683" s="242" t="s">
        <v>11847</v>
      </c>
      <c r="P1683" s="242" t="s">
        <v>11848</v>
      </c>
      <c r="Q1683" s="221" t="s">
        <v>11849</v>
      </c>
      <c r="R1683" s="208" t="s">
        <v>5580</v>
      </c>
      <c r="S1683" s="209">
        <v>200001866</v>
      </c>
      <c r="T1683" s="229">
        <v>45702</v>
      </c>
      <c r="U1683" s="230" t="s">
        <v>10277</v>
      </c>
      <c r="V1683" s="230" t="s">
        <v>10263</v>
      </c>
      <c r="W1683" s="230" t="s">
        <v>10263</v>
      </c>
      <c r="X1683" s="230" t="s">
        <v>10271</v>
      </c>
      <c r="Y1683" s="220"/>
      <c r="Z1683" s="230" t="s">
        <v>10264</v>
      </c>
      <c r="AA1683" s="220">
        <v>202503</v>
      </c>
      <c r="AB1683" s="239"/>
      <c r="AC1683" s="240" t="s">
        <v>10280</v>
      </c>
      <c r="AD1683" s="240" t="s">
        <v>10252</v>
      </c>
      <c r="AE1683" s="241">
        <v>0</v>
      </c>
      <c r="AF1683" s="240" t="s">
        <v>10252</v>
      </c>
      <c r="AG1683" s="235" t="str">
        <f>IFERROR(VLOOKUP(작성용!A:A,RM!A:D,4,0),"-")</f>
        <v>김연수</v>
      </c>
      <c r="AH1683" s="9" t="s">
        <v>11734</v>
      </c>
      <c r="AI1683" s="231" t="s">
        <v>11850</v>
      </c>
      <c r="AJ1683" s="231" t="s">
        <v>4949</v>
      </c>
      <c r="AK1683" s="231" t="s">
        <v>3962</v>
      </c>
      <c r="AL1683" s="231">
        <v>1682</v>
      </c>
    </row>
    <row r="1684" spans="1:38" x14ac:dyDescent="0.3">
      <c r="A1684" s="218" t="s">
        <v>848</v>
      </c>
      <c r="B1684" s="218" t="s">
        <v>11845</v>
      </c>
      <c r="C1684" s="237" t="s">
        <v>10273</v>
      </c>
      <c r="D1684" s="233" t="s">
        <v>11890</v>
      </c>
      <c r="E1684" s="232" t="s">
        <v>5581</v>
      </c>
      <c r="F1684" s="236" t="s">
        <v>10268</v>
      </c>
      <c r="G1684" s="210">
        <v>0</v>
      </c>
      <c r="H1684" s="227" t="s">
        <v>4949</v>
      </c>
      <c r="I1684" s="227"/>
      <c r="J1684" s="227"/>
      <c r="K1684" s="227"/>
      <c r="L1684" s="227"/>
      <c r="M1684" s="227"/>
      <c r="N1684" s="227" t="s">
        <v>10572</v>
      </c>
      <c r="O1684" s="242" t="s">
        <v>11847</v>
      </c>
      <c r="P1684" s="242" t="s">
        <v>11848</v>
      </c>
      <c r="Q1684" s="221" t="s">
        <v>11849</v>
      </c>
      <c r="R1684" s="208" t="s">
        <v>5582</v>
      </c>
      <c r="S1684" s="209">
        <v>200001907</v>
      </c>
      <c r="T1684" s="229">
        <v>45702</v>
      </c>
      <c r="U1684" s="230" t="s">
        <v>10277</v>
      </c>
      <c r="V1684" s="230" t="s">
        <v>10263</v>
      </c>
      <c r="W1684" s="230" t="s">
        <v>10263</v>
      </c>
      <c r="X1684" s="230" t="s">
        <v>10271</v>
      </c>
      <c r="Y1684" s="220"/>
      <c r="Z1684" s="230" t="s">
        <v>10264</v>
      </c>
      <c r="AA1684" s="220">
        <v>202503</v>
      </c>
      <c r="AB1684" s="239"/>
      <c r="AC1684" s="240" t="s">
        <v>10280</v>
      </c>
      <c r="AD1684" s="240" t="s">
        <v>10252</v>
      </c>
      <c r="AE1684" s="241">
        <v>0</v>
      </c>
      <c r="AF1684" s="240" t="s">
        <v>10252</v>
      </c>
      <c r="AG1684" s="235" t="str">
        <f>IFERROR(VLOOKUP(작성용!A:A,RM!A:D,4,0),"-")</f>
        <v>김연수</v>
      </c>
      <c r="AH1684" s="9" t="s">
        <v>11734</v>
      </c>
      <c r="AI1684" s="231" t="s">
        <v>11850</v>
      </c>
      <c r="AJ1684" s="231" t="s">
        <v>4949</v>
      </c>
      <c r="AK1684" s="231" t="s">
        <v>3962</v>
      </c>
      <c r="AL1684" s="231">
        <v>1683</v>
      </c>
    </row>
    <row r="1685" spans="1:38" x14ac:dyDescent="0.3">
      <c r="A1685" s="218" t="s">
        <v>848</v>
      </c>
      <c r="B1685" s="218" t="s">
        <v>11845</v>
      </c>
      <c r="C1685" s="237" t="s">
        <v>10273</v>
      </c>
      <c r="D1685" s="233" t="s">
        <v>11891</v>
      </c>
      <c r="E1685" s="232" t="s">
        <v>5583</v>
      </c>
      <c r="F1685" s="236" t="s">
        <v>10268</v>
      </c>
      <c r="G1685" s="210">
        <v>0</v>
      </c>
      <c r="H1685" s="227" t="s">
        <v>4949</v>
      </c>
      <c r="I1685" s="227"/>
      <c r="J1685" s="227"/>
      <c r="K1685" s="227"/>
      <c r="L1685" s="227"/>
      <c r="M1685" s="227"/>
      <c r="N1685" s="227" t="s">
        <v>10572</v>
      </c>
      <c r="O1685" s="242" t="s">
        <v>11847</v>
      </c>
      <c r="P1685" s="242" t="s">
        <v>11848</v>
      </c>
      <c r="Q1685" s="221" t="s">
        <v>11849</v>
      </c>
      <c r="R1685" s="208" t="s">
        <v>5584</v>
      </c>
      <c r="S1685" s="209">
        <v>200001902</v>
      </c>
      <c r="T1685" s="229">
        <v>45702</v>
      </c>
      <c r="U1685" s="230" t="s">
        <v>10277</v>
      </c>
      <c r="V1685" s="230" t="s">
        <v>10263</v>
      </c>
      <c r="W1685" s="230" t="s">
        <v>10263</v>
      </c>
      <c r="X1685" s="230" t="s">
        <v>10271</v>
      </c>
      <c r="Y1685" s="220"/>
      <c r="Z1685" s="230" t="s">
        <v>10264</v>
      </c>
      <c r="AA1685" s="220">
        <v>202503</v>
      </c>
      <c r="AB1685" s="239"/>
      <c r="AC1685" s="240" t="s">
        <v>10280</v>
      </c>
      <c r="AD1685" s="240" t="s">
        <v>10252</v>
      </c>
      <c r="AE1685" s="241">
        <v>0</v>
      </c>
      <c r="AF1685" s="240" t="s">
        <v>10252</v>
      </c>
      <c r="AG1685" s="235" t="str">
        <f>IFERROR(VLOOKUP(작성용!A:A,RM!A:D,4,0),"-")</f>
        <v>김연수</v>
      </c>
      <c r="AH1685" s="9" t="s">
        <v>11734</v>
      </c>
      <c r="AI1685" s="231" t="s">
        <v>11850</v>
      </c>
      <c r="AJ1685" s="231" t="s">
        <v>4949</v>
      </c>
      <c r="AK1685" s="231" t="s">
        <v>3962</v>
      </c>
      <c r="AL1685" s="231">
        <v>1684</v>
      </c>
    </row>
    <row r="1686" spans="1:38" x14ac:dyDescent="0.3">
      <c r="A1686" s="218" t="s">
        <v>848</v>
      </c>
      <c r="B1686" s="218" t="s">
        <v>11845</v>
      </c>
      <c r="C1686" s="237" t="s">
        <v>10273</v>
      </c>
      <c r="D1686" s="233" t="s">
        <v>11892</v>
      </c>
      <c r="E1686" s="232" t="s">
        <v>5585</v>
      </c>
      <c r="F1686" s="236" t="s">
        <v>10268</v>
      </c>
      <c r="G1686" s="210">
        <v>0</v>
      </c>
      <c r="H1686" s="227" t="s">
        <v>4949</v>
      </c>
      <c r="I1686" s="227"/>
      <c r="J1686" s="227"/>
      <c r="K1686" s="227"/>
      <c r="L1686" s="227"/>
      <c r="M1686" s="227"/>
      <c r="N1686" s="227" t="s">
        <v>10572</v>
      </c>
      <c r="O1686" s="242" t="s">
        <v>11847</v>
      </c>
      <c r="P1686" s="242" t="s">
        <v>11848</v>
      </c>
      <c r="Q1686" s="221" t="s">
        <v>11849</v>
      </c>
      <c r="R1686" s="208" t="s">
        <v>5586</v>
      </c>
      <c r="S1686" s="209">
        <v>200002038</v>
      </c>
      <c r="T1686" s="229">
        <v>45702</v>
      </c>
      <c r="U1686" s="230" t="s">
        <v>10277</v>
      </c>
      <c r="V1686" s="230" t="s">
        <v>10263</v>
      </c>
      <c r="W1686" s="230" t="s">
        <v>10263</v>
      </c>
      <c r="X1686" s="230" t="s">
        <v>10271</v>
      </c>
      <c r="Y1686" s="220"/>
      <c r="Z1686" s="230" t="s">
        <v>10264</v>
      </c>
      <c r="AA1686" s="220">
        <v>202503</v>
      </c>
      <c r="AB1686" s="239"/>
      <c r="AC1686" s="240" t="s">
        <v>10280</v>
      </c>
      <c r="AD1686" s="240" t="s">
        <v>10252</v>
      </c>
      <c r="AE1686" s="241">
        <v>0</v>
      </c>
      <c r="AF1686" s="240" t="s">
        <v>10252</v>
      </c>
      <c r="AG1686" s="235" t="str">
        <f>IFERROR(VLOOKUP(작성용!A:A,RM!A:D,4,0),"-")</f>
        <v>김연수</v>
      </c>
      <c r="AH1686" s="9" t="s">
        <v>11734</v>
      </c>
      <c r="AI1686" s="231" t="s">
        <v>11850</v>
      </c>
      <c r="AJ1686" s="231" t="s">
        <v>4949</v>
      </c>
      <c r="AK1686" s="231" t="s">
        <v>3962</v>
      </c>
      <c r="AL1686" s="231">
        <v>1685</v>
      </c>
    </row>
    <row r="1687" spans="1:38" x14ac:dyDescent="0.3">
      <c r="A1687" s="218" t="s">
        <v>848</v>
      </c>
      <c r="B1687" s="218" t="s">
        <v>11845</v>
      </c>
      <c r="C1687" s="237" t="s">
        <v>10273</v>
      </c>
      <c r="D1687" s="233" t="s">
        <v>10985</v>
      </c>
      <c r="E1687" s="232" t="s">
        <v>5411</v>
      </c>
      <c r="F1687" s="236" t="s">
        <v>10268</v>
      </c>
      <c r="G1687" s="210">
        <v>0</v>
      </c>
      <c r="H1687" s="227" t="s">
        <v>4949</v>
      </c>
      <c r="I1687" s="227"/>
      <c r="J1687" s="227"/>
      <c r="K1687" s="227"/>
      <c r="L1687" s="227"/>
      <c r="M1687" s="227"/>
      <c r="N1687" s="227" t="s">
        <v>10572</v>
      </c>
      <c r="O1687" s="242" t="s">
        <v>11847</v>
      </c>
      <c r="P1687" s="242" t="s">
        <v>11848</v>
      </c>
      <c r="Q1687" s="221" t="s">
        <v>11849</v>
      </c>
      <c r="R1687" s="208" t="s">
        <v>5412</v>
      </c>
      <c r="S1687" s="209">
        <v>200002066</v>
      </c>
      <c r="T1687" s="229">
        <v>45702</v>
      </c>
      <c r="U1687" s="230" t="s">
        <v>10277</v>
      </c>
      <c r="V1687" s="230" t="s">
        <v>10263</v>
      </c>
      <c r="W1687" s="230" t="s">
        <v>10263</v>
      </c>
      <c r="X1687" s="230" t="s">
        <v>10271</v>
      </c>
      <c r="Y1687" s="220"/>
      <c r="Z1687" s="230" t="s">
        <v>10264</v>
      </c>
      <c r="AA1687" s="220">
        <v>202503</v>
      </c>
      <c r="AB1687" s="239"/>
      <c r="AC1687" s="240" t="s">
        <v>10280</v>
      </c>
      <c r="AD1687" s="240" t="s">
        <v>10252</v>
      </c>
      <c r="AE1687" s="241">
        <v>0</v>
      </c>
      <c r="AF1687" s="240" t="s">
        <v>10252</v>
      </c>
      <c r="AG1687" s="235" t="str">
        <f>IFERROR(VLOOKUP(작성용!A:A,RM!A:D,4,0),"-")</f>
        <v>김연수</v>
      </c>
      <c r="AH1687" s="9" t="s">
        <v>11734</v>
      </c>
      <c r="AI1687" s="231" t="s">
        <v>11850</v>
      </c>
      <c r="AJ1687" s="231" t="s">
        <v>4949</v>
      </c>
      <c r="AK1687" s="231" t="s">
        <v>3962</v>
      </c>
      <c r="AL1687" s="231">
        <v>1686</v>
      </c>
    </row>
    <row r="1688" spans="1:38" x14ac:dyDescent="0.3">
      <c r="A1688" s="218" t="s">
        <v>848</v>
      </c>
      <c r="B1688" s="218" t="s">
        <v>11845</v>
      </c>
      <c r="C1688" s="237" t="s">
        <v>10273</v>
      </c>
      <c r="D1688" s="233" t="s">
        <v>11893</v>
      </c>
      <c r="E1688" s="232" t="s">
        <v>5363</v>
      </c>
      <c r="F1688" s="236" t="s">
        <v>10268</v>
      </c>
      <c r="G1688" s="210">
        <v>0</v>
      </c>
      <c r="H1688" s="227" t="s">
        <v>4949</v>
      </c>
      <c r="I1688" s="227"/>
      <c r="J1688" s="227"/>
      <c r="K1688" s="227"/>
      <c r="L1688" s="227"/>
      <c r="M1688" s="227"/>
      <c r="N1688" s="227" t="s">
        <v>10572</v>
      </c>
      <c r="O1688" s="242" t="s">
        <v>11847</v>
      </c>
      <c r="P1688" s="242" t="s">
        <v>11848</v>
      </c>
      <c r="Q1688" s="221" t="s">
        <v>11849</v>
      </c>
      <c r="R1688" s="208" t="s">
        <v>5364</v>
      </c>
      <c r="S1688" s="209">
        <v>200000058</v>
      </c>
      <c r="T1688" s="229">
        <v>45702</v>
      </c>
      <c r="U1688" s="230" t="s">
        <v>10277</v>
      </c>
      <c r="V1688" s="230" t="s">
        <v>10263</v>
      </c>
      <c r="W1688" s="230" t="s">
        <v>10263</v>
      </c>
      <c r="X1688" s="230" t="s">
        <v>10271</v>
      </c>
      <c r="Y1688" s="220"/>
      <c r="Z1688" s="230" t="s">
        <v>10264</v>
      </c>
      <c r="AA1688" s="220">
        <v>202503</v>
      </c>
      <c r="AB1688" s="239"/>
      <c r="AC1688" s="240" t="s">
        <v>10280</v>
      </c>
      <c r="AD1688" s="240" t="s">
        <v>10252</v>
      </c>
      <c r="AE1688" s="241">
        <v>0</v>
      </c>
      <c r="AF1688" s="240" t="s">
        <v>10252</v>
      </c>
      <c r="AG1688" s="235" t="str">
        <f>IFERROR(VLOOKUP(작성용!A:A,RM!A:D,4,0),"-")</f>
        <v>김연수</v>
      </c>
      <c r="AH1688" s="9" t="s">
        <v>11734</v>
      </c>
      <c r="AI1688" s="231" t="s">
        <v>11850</v>
      </c>
      <c r="AJ1688" s="231" t="s">
        <v>4949</v>
      </c>
      <c r="AK1688" s="231" t="s">
        <v>3962</v>
      </c>
      <c r="AL1688" s="231">
        <v>1687</v>
      </c>
    </row>
    <row r="1689" spans="1:38" x14ac:dyDescent="0.3">
      <c r="A1689" s="218" t="s">
        <v>848</v>
      </c>
      <c r="B1689" s="218" t="s">
        <v>11845</v>
      </c>
      <c r="C1689" s="237" t="s">
        <v>10273</v>
      </c>
      <c r="D1689" s="233" t="s">
        <v>11894</v>
      </c>
      <c r="E1689" s="232" t="s">
        <v>5588</v>
      </c>
      <c r="F1689" s="236" t="s">
        <v>10268</v>
      </c>
      <c r="G1689" s="210">
        <v>0</v>
      </c>
      <c r="H1689" s="227" t="s">
        <v>4949</v>
      </c>
      <c r="I1689" s="227"/>
      <c r="J1689" s="227"/>
      <c r="K1689" s="227"/>
      <c r="L1689" s="227"/>
      <c r="M1689" s="227"/>
      <c r="N1689" s="227" t="s">
        <v>10572</v>
      </c>
      <c r="O1689" s="242" t="s">
        <v>11847</v>
      </c>
      <c r="P1689" s="242" t="s">
        <v>11848</v>
      </c>
      <c r="Q1689" s="221" t="s">
        <v>11849</v>
      </c>
      <c r="R1689" s="208" t="s">
        <v>5589</v>
      </c>
      <c r="S1689" s="209">
        <v>200000059</v>
      </c>
      <c r="T1689" s="229">
        <v>45702</v>
      </c>
      <c r="U1689" s="230" t="s">
        <v>10277</v>
      </c>
      <c r="V1689" s="230" t="s">
        <v>10263</v>
      </c>
      <c r="W1689" s="230" t="s">
        <v>10263</v>
      </c>
      <c r="X1689" s="230" t="s">
        <v>10271</v>
      </c>
      <c r="Y1689" s="220"/>
      <c r="Z1689" s="230" t="s">
        <v>10264</v>
      </c>
      <c r="AA1689" s="220">
        <v>202503</v>
      </c>
      <c r="AB1689" s="239"/>
      <c r="AC1689" s="240" t="s">
        <v>10280</v>
      </c>
      <c r="AD1689" s="240" t="s">
        <v>10252</v>
      </c>
      <c r="AE1689" s="241">
        <v>0</v>
      </c>
      <c r="AF1689" s="240" t="s">
        <v>10252</v>
      </c>
      <c r="AG1689" s="235" t="str">
        <f>IFERROR(VLOOKUP(작성용!A:A,RM!A:D,4,0),"-")</f>
        <v>김연수</v>
      </c>
      <c r="AH1689" s="9" t="s">
        <v>11734</v>
      </c>
      <c r="AI1689" s="231" t="s">
        <v>11850</v>
      </c>
      <c r="AJ1689" s="231" t="s">
        <v>4949</v>
      </c>
      <c r="AK1689" s="231" t="s">
        <v>3962</v>
      </c>
      <c r="AL1689" s="231">
        <v>1688</v>
      </c>
    </row>
    <row r="1690" spans="1:38" x14ac:dyDescent="0.3">
      <c r="A1690" s="218" t="s">
        <v>848</v>
      </c>
      <c r="B1690" s="218" t="s">
        <v>11845</v>
      </c>
      <c r="C1690" s="237" t="s">
        <v>10273</v>
      </c>
      <c r="D1690" s="233" t="s">
        <v>11895</v>
      </c>
      <c r="E1690" s="232" t="s">
        <v>5590</v>
      </c>
      <c r="F1690" s="236" t="s">
        <v>10268</v>
      </c>
      <c r="G1690" s="210">
        <v>0</v>
      </c>
      <c r="H1690" s="227" t="s">
        <v>4949</v>
      </c>
      <c r="I1690" s="227"/>
      <c r="J1690" s="227"/>
      <c r="K1690" s="227"/>
      <c r="L1690" s="227"/>
      <c r="M1690" s="227"/>
      <c r="N1690" s="227" t="s">
        <v>10572</v>
      </c>
      <c r="O1690" s="242" t="s">
        <v>11847</v>
      </c>
      <c r="P1690" s="242" t="s">
        <v>11848</v>
      </c>
      <c r="Q1690" s="221" t="s">
        <v>11849</v>
      </c>
      <c r="R1690" s="208" t="s">
        <v>5591</v>
      </c>
      <c r="S1690" s="209">
        <v>200000061</v>
      </c>
      <c r="T1690" s="229">
        <v>45702</v>
      </c>
      <c r="U1690" s="230" t="s">
        <v>10277</v>
      </c>
      <c r="V1690" s="230" t="s">
        <v>10263</v>
      </c>
      <c r="W1690" s="230" t="s">
        <v>10263</v>
      </c>
      <c r="X1690" s="230" t="s">
        <v>10271</v>
      </c>
      <c r="Y1690" s="220"/>
      <c r="Z1690" s="230" t="s">
        <v>10264</v>
      </c>
      <c r="AA1690" s="220">
        <v>202503</v>
      </c>
      <c r="AB1690" s="239"/>
      <c r="AC1690" s="240" t="s">
        <v>10280</v>
      </c>
      <c r="AD1690" s="240" t="s">
        <v>10252</v>
      </c>
      <c r="AE1690" s="241">
        <v>0</v>
      </c>
      <c r="AF1690" s="240" t="s">
        <v>10252</v>
      </c>
      <c r="AG1690" s="235" t="str">
        <f>IFERROR(VLOOKUP(작성용!A:A,RM!A:D,4,0),"-")</f>
        <v>김연수</v>
      </c>
      <c r="AH1690" s="9" t="s">
        <v>11734</v>
      </c>
      <c r="AI1690" s="231" t="s">
        <v>11850</v>
      </c>
      <c r="AJ1690" s="231" t="s">
        <v>4949</v>
      </c>
      <c r="AK1690" s="231" t="s">
        <v>3962</v>
      </c>
      <c r="AL1690" s="231">
        <v>1689</v>
      </c>
    </row>
    <row r="1691" spans="1:38" x14ac:dyDescent="0.3">
      <c r="A1691" s="218" t="s">
        <v>848</v>
      </c>
      <c r="B1691" s="218" t="s">
        <v>11845</v>
      </c>
      <c r="C1691" s="237" t="s">
        <v>10273</v>
      </c>
      <c r="D1691" s="233" t="s">
        <v>11896</v>
      </c>
      <c r="E1691" s="232" t="s">
        <v>5592</v>
      </c>
      <c r="F1691" s="236" t="s">
        <v>10268</v>
      </c>
      <c r="G1691" s="210">
        <v>0</v>
      </c>
      <c r="H1691" s="227" t="s">
        <v>4949</v>
      </c>
      <c r="I1691" s="227"/>
      <c r="J1691" s="227"/>
      <c r="K1691" s="227"/>
      <c r="L1691" s="227"/>
      <c r="M1691" s="227"/>
      <c r="N1691" s="227" t="s">
        <v>10572</v>
      </c>
      <c r="O1691" s="242" t="s">
        <v>11847</v>
      </c>
      <c r="P1691" s="242" t="s">
        <v>11848</v>
      </c>
      <c r="Q1691" s="221" t="s">
        <v>11849</v>
      </c>
      <c r="R1691" s="208" t="s">
        <v>5593</v>
      </c>
      <c r="S1691" s="209">
        <v>200000062</v>
      </c>
      <c r="T1691" s="229">
        <v>45702</v>
      </c>
      <c r="U1691" s="230" t="s">
        <v>10277</v>
      </c>
      <c r="V1691" s="230" t="s">
        <v>10263</v>
      </c>
      <c r="W1691" s="230" t="s">
        <v>10263</v>
      </c>
      <c r="X1691" s="230" t="s">
        <v>10271</v>
      </c>
      <c r="Y1691" s="220"/>
      <c r="Z1691" s="230" t="s">
        <v>10264</v>
      </c>
      <c r="AA1691" s="220">
        <v>202503</v>
      </c>
      <c r="AB1691" s="239"/>
      <c r="AC1691" s="240" t="s">
        <v>10280</v>
      </c>
      <c r="AD1691" s="240" t="s">
        <v>10252</v>
      </c>
      <c r="AE1691" s="241">
        <v>0</v>
      </c>
      <c r="AF1691" s="240" t="s">
        <v>10252</v>
      </c>
      <c r="AG1691" s="235" t="str">
        <f>IFERROR(VLOOKUP(작성용!A:A,RM!A:D,4,0),"-")</f>
        <v>김연수</v>
      </c>
      <c r="AH1691" s="9" t="s">
        <v>11734</v>
      </c>
      <c r="AI1691" s="231" t="s">
        <v>11850</v>
      </c>
      <c r="AJ1691" s="231" t="s">
        <v>4949</v>
      </c>
      <c r="AK1691" s="231" t="s">
        <v>3962</v>
      </c>
      <c r="AL1691" s="231">
        <v>1690</v>
      </c>
    </row>
    <row r="1692" spans="1:38" x14ac:dyDescent="0.3">
      <c r="A1692" s="218" t="s">
        <v>848</v>
      </c>
      <c r="B1692" s="218" t="s">
        <v>11845</v>
      </c>
      <c r="C1692" s="237" t="s">
        <v>10273</v>
      </c>
      <c r="D1692" s="233" t="s">
        <v>11897</v>
      </c>
      <c r="E1692" s="232" t="s">
        <v>5594</v>
      </c>
      <c r="F1692" s="236" t="s">
        <v>10268</v>
      </c>
      <c r="G1692" s="210">
        <v>0</v>
      </c>
      <c r="H1692" s="227" t="s">
        <v>4949</v>
      </c>
      <c r="I1692" s="227"/>
      <c r="J1692" s="227"/>
      <c r="K1692" s="227"/>
      <c r="L1692" s="227"/>
      <c r="M1692" s="227"/>
      <c r="N1692" s="227" t="s">
        <v>10572</v>
      </c>
      <c r="O1692" s="242" t="s">
        <v>11847</v>
      </c>
      <c r="P1692" s="242" t="s">
        <v>11848</v>
      </c>
      <c r="Q1692" s="221" t="s">
        <v>11849</v>
      </c>
      <c r="R1692" s="208" t="s">
        <v>5595</v>
      </c>
      <c r="S1692" s="209">
        <v>200000063</v>
      </c>
      <c r="T1692" s="229">
        <v>45702</v>
      </c>
      <c r="U1692" s="230" t="s">
        <v>10277</v>
      </c>
      <c r="V1692" s="230" t="s">
        <v>10263</v>
      </c>
      <c r="W1692" s="230" t="s">
        <v>10263</v>
      </c>
      <c r="X1692" s="230" t="s">
        <v>10271</v>
      </c>
      <c r="Y1692" s="220"/>
      <c r="Z1692" s="230" t="s">
        <v>10264</v>
      </c>
      <c r="AA1692" s="220">
        <v>202503</v>
      </c>
      <c r="AB1692" s="239"/>
      <c r="AC1692" s="240" t="s">
        <v>10280</v>
      </c>
      <c r="AD1692" s="240" t="s">
        <v>10252</v>
      </c>
      <c r="AE1692" s="241">
        <v>0</v>
      </c>
      <c r="AF1692" s="240" t="s">
        <v>10252</v>
      </c>
      <c r="AG1692" s="235" t="str">
        <f>IFERROR(VLOOKUP(작성용!A:A,RM!A:D,4,0),"-")</f>
        <v>김연수</v>
      </c>
      <c r="AH1692" s="9" t="s">
        <v>11734</v>
      </c>
      <c r="AI1692" s="231" t="s">
        <v>11850</v>
      </c>
      <c r="AJ1692" s="231" t="s">
        <v>4949</v>
      </c>
      <c r="AK1692" s="231" t="s">
        <v>3962</v>
      </c>
      <c r="AL1692" s="231">
        <v>1691</v>
      </c>
    </row>
    <row r="1693" spans="1:38" x14ac:dyDescent="0.3">
      <c r="A1693" s="218" t="s">
        <v>848</v>
      </c>
      <c r="B1693" s="218" t="s">
        <v>11845</v>
      </c>
      <c r="C1693" s="237" t="s">
        <v>10273</v>
      </c>
      <c r="D1693" s="233" t="s">
        <v>11898</v>
      </c>
      <c r="E1693" s="232" t="s">
        <v>5596</v>
      </c>
      <c r="F1693" s="236" t="s">
        <v>10268</v>
      </c>
      <c r="G1693" s="210">
        <v>0</v>
      </c>
      <c r="H1693" s="227" t="s">
        <v>4949</v>
      </c>
      <c r="I1693" s="227"/>
      <c r="J1693" s="227"/>
      <c r="K1693" s="227"/>
      <c r="L1693" s="227"/>
      <c r="M1693" s="227"/>
      <c r="N1693" s="227" t="s">
        <v>10572</v>
      </c>
      <c r="O1693" s="242" t="s">
        <v>11847</v>
      </c>
      <c r="P1693" s="242" t="s">
        <v>11848</v>
      </c>
      <c r="Q1693" s="221" t="s">
        <v>11849</v>
      </c>
      <c r="R1693" s="208" t="s">
        <v>5597</v>
      </c>
      <c r="S1693" s="209">
        <v>200001536</v>
      </c>
      <c r="T1693" s="229">
        <v>45702</v>
      </c>
      <c r="U1693" s="230" t="s">
        <v>10277</v>
      </c>
      <c r="V1693" s="230" t="s">
        <v>10263</v>
      </c>
      <c r="W1693" s="230" t="s">
        <v>10263</v>
      </c>
      <c r="X1693" s="230" t="s">
        <v>10271</v>
      </c>
      <c r="Y1693" s="220"/>
      <c r="Z1693" s="230" t="s">
        <v>10264</v>
      </c>
      <c r="AA1693" s="220">
        <v>202503</v>
      </c>
      <c r="AB1693" s="239"/>
      <c r="AC1693" s="240" t="s">
        <v>10280</v>
      </c>
      <c r="AD1693" s="240" t="s">
        <v>10252</v>
      </c>
      <c r="AE1693" s="241">
        <v>0</v>
      </c>
      <c r="AF1693" s="240" t="s">
        <v>10252</v>
      </c>
      <c r="AG1693" s="235" t="str">
        <f>IFERROR(VLOOKUP(작성용!A:A,RM!A:D,4,0),"-")</f>
        <v>김연수</v>
      </c>
      <c r="AH1693" s="9" t="s">
        <v>11734</v>
      </c>
      <c r="AI1693" s="231" t="s">
        <v>11850</v>
      </c>
      <c r="AJ1693" s="231" t="s">
        <v>4949</v>
      </c>
      <c r="AK1693" s="231" t="s">
        <v>3962</v>
      </c>
      <c r="AL1693" s="231">
        <v>1692</v>
      </c>
    </row>
    <row r="1694" spans="1:38" x14ac:dyDescent="0.3">
      <c r="A1694" s="218" t="s">
        <v>848</v>
      </c>
      <c r="B1694" s="218" t="s">
        <v>11845</v>
      </c>
      <c r="C1694" s="237" t="s">
        <v>10273</v>
      </c>
      <c r="D1694" s="233" t="s">
        <v>11899</v>
      </c>
      <c r="E1694" s="232" t="s">
        <v>5598</v>
      </c>
      <c r="F1694" s="236" t="s">
        <v>10268</v>
      </c>
      <c r="G1694" s="210">
        <v>0</v>
      </c>
      <c r="H1694" s="227" t="s">
        <v>4949</v>
      </c>
      <c r="I1694" s="227"/>
      <c r="J1694" s="227"/>
      <c r="K1694" s="227"/>
      <c r="L1694" s="227"/>
      <c r="M1694" s="227"/>
      <c r="N1694" s="227" t="s">
        <v>10572</v>
      </c>
      <c r="O1694" s="242" t="s">
        <v>11847</v>
      </c>
      <c r="P1694" s="242" t="s">
        <v>11848</v>
      </c>
      <c r="Q1694" s="221" t="s">
        <v>11849</v>
      </c>
      <c r="R1694" s="208" t="s">
        <v>5599</v>
      </c>
      <c r="S1694" s="209">
        <v>200001538</v>
      </c>
      <c r="T1694" s="229">
        <v>45702</v>
      </c>
      <c r="U1694" s="230" t="s">
        <v>10277</v>
      </c>
      <c r="V1694" s="230" t="s">
        <v>10263</v>
      </c>
      <c r="W1694" s="230" t="s">
        <v>10263</v>
      </c>
      <c r="X1694" s="230" t="s">
        <v>10271</v>
      </c>
      <c r="Y1694" s="220"/>
      <c r="Z1694" s="230" t="s">
        <v>10264</v>
      </c>
      <c r="AA1694" s="220">
        <v>202503</v>
      </c>
      <c r="AB1694" s="239"/>
      <c r="AC1694" s="240" t="s">
        <v>10280</v>
      </c>
      <c r="AD1694" s="240" t="s">
        <v>10252</v>
      </c>
      <c r="AE1694" s="241">
        <v>0</v>
      </c>
      <c r="AF1694" s="240" t="s">
        <v>10252</v>
      </c>
      <c r="AG1694" s="235" t="str">
        <f>IFERROR(VLOOKUP(작성용!A:A,RM!A:D,4,0),"-")</f>
        <v>김연수</v>
      </c>
      <c r="AH1694" s="9" t="s">
        <v>11734</v>
      </c>
      <c r="AI1694" s="231" t="s">
        <v>11850</v>
      </c>
      <c r="AJ1694" s="231" t="s">
        <v>4949</v>
      </c>
      <c r="AK1694" s="231" t="s">
        <v>3962</v>
      </c>
      <c r="AL1694" s="231">
        <v>1693</v>
      </c>
    </row>
    <row r="1695" spans="1:38" x14ac:dyDescent="0.3">
      <c r="A1695" s="218" t="s">
        <v>848</v>
      </c>
      <c r="B1695" s="218" t="s">
        <v>11845</v>
      </c>
      <c r="C1695" s="237" t="s">
        <v>10273</v>
      </c>
      <c r="D1695" s="233" t="s">
        <v>11900</v>
      </c>
      <c r="E1695" s="232" t="s">
        <v>5600</v>
      </c>
      <c r="F1695" s="236" t="s">
        <v>10268</v>
      </c>
      <c r="G1695" s="210">
        <v>0</v>
      </c>
      <c r="H1695" s="227" t="s">
        <v>4949</v>
      </c>
      <c r="I1695" s="227"/>
      <c r="J1695" s="227"/>
      <c r="K1695" s="227"/>
      <c r="L1695" s="227"/>
      <c r="M1695" s="227"/>
      <c r="N1695" s="227" t="s">
        <v>10572</v>
      </c>
      <c r="O1695" s="242" t="s">
        <v>11847</v>
      </c>
      <c r="P1695" s="242" t="s">
        <v>11848</v>
      </c>
      <c r="Q1695" s="221" t="s">
        <v>11849</v>
      </c>
      <c r="R1695" s="208" t="s">
        <v>5601</v>
      </c>
      <c r="S1695" s="209">
        <v>200001721</v>
      </c>
      <c r="T1695" s="229">
        <v>45702</v>
      </c>
      <c r="U1695" s="230" t="s">
        <v>10277</v>
      </c>
      <c r="V1695" s="230" t="s">
        <v>10263</v>
      </c>
      <c r="W1695" s="230" t="s">
        <v>10263</v>
      </c>
      <c r="X1695" s="230" t="s">
        <v>10271</v>
      </c>
      <c r="Y1695" s="220"/>
      <c r="Z1695" s="230" t="s">
        <v>10264</v>
      </c>
      <c r="AA1695" s="220">
        <v>202503</v>
      </c>
      <c r="AB1695" s="239"/>
      <c r="AC1695" s="240" t="s">
        <v>10280</v>
      </c>
      <c r="AD1695" s="240" t="s">
        <v>10252</v>
      </c>
      <c r="AE1695" s="241">
        <v>0</v>
      </c>
      <c r="AF1695" s="240" t="s">
        <v>10252</v>
      </c>
      <c r="AG1695" s="235" t="str">
        <f>IFERROR(VLOOKUP(작성용!A:A,RM!A:D,4,0),"-")</f>
        <v>김연수</v>
      </c>
      <c r="AH1695" s="9" t="s">
        <v>11734</v>
      </c>
      <c r="AI1695" s="231" t="s">
        <v>11850</v>
      </c>
      <c r="AJ1695" s="231" t="s">
        <v>4949</v>
      </c>
      <c r="AK1695" s="231" t="s">
        <v>3962</v>
      </c>
      <c r="AL1695" s="231">
        <v>1694</v>
      </c>
    </row>
    <row r="1696" spans="1:38" x14ac:dyDescent="0.3">
      <c r="A1696" s="218" t="s">
        <v>848</v>
      </c>
      <c r="B1696" s="218" t="s">
        <v>11845</v>
      </c>
      <c r="C1696" s="237" t="s">
        <v>10273</v>
      </c>
      <c r="D1696" s="233" t="s">
        <v>11901</v>
      </c>
      <c r="E1696" s="232" t="s">
        <v>5602</v>
      </c>
      <c r="F1696" s="236" t="s">
        <v>10268</v>
      </c>
      <c r="G1696" s="210">
        <v>0</v>
      </c>
      <c r="H1696" s="227" t="s">
        <v>4949</v>
      </c>
      <c r="I1696" s="227"/>
      <c r="J1696" s="227"/>
      <c r="K1696" s="227"/>
      <c r="L1696" s="227"/>
      <c r="M1696" s="227"/>
      <c r="N1696" s="227" t="s">
        <v>10572</v>
      </c>
      <c r="O1696" s="242" t="s">
        <v>11847</v>
      </c>
      <c r="P1696" s="242" t="s">
        <v>11848</v>
      </c>
      <c r="Q1696" s="221" t="s">
        <v>11849</v>
      </c>
      <c r="R1696" s="208" t="s">
        <v>5603</v>
      </c>
      <c r="S1696" s="209">
        <v>200001863</v>
      </c>
      <c r="T1696" s="229">
        <v>45702</v>
      </c>
      <c r="U1696" s="230" t="s">
        <v>10277</v>
      </c>
      <c r="V1696" s="230" t="s">
        <v>10263</v>
      </c>
      <c r="W1696" s="230" t="s">
        <v>10263</v>
      </c>
      <c r="X1696" s="230" t="s">
        <v>10271</v>
      </c>
      <c r="Y1696" s="220"/>
      <c r="Z1696" s="230" t="s">
        <v>10264</v>
      </c>
      <c r="AA1696" s="220">
        <v>202503</v>
      </c>
      <c r="AB1696" s="239"/>
      <c r="AC1696" s="240" t="s">
        <v>10280</v>
      </c>
      <c r="AD1696" s="240" t="s">
        <v>10252</v>
      </c>
      <c r="AE1696" s="241">
        <v>0</v>
      </c>
      <c r="AF1696" s="240" t="s">
        <v>10252</v>
      </c>
      <c r="AG1696" s="235" t="str">
        <f>IFERROR(VLOOKUP(작성용!A:A,RM!A:D,4,0),"-")</f>
        <v>김연수</v>
      </c>
      <c r="AH1696" s="9" t="s">
        <v>11734</v>
      </c>
      <c r="AI1696" s="231" t="s">
        <v>11850</v>
      </c>
      <c r="AJ1696" s="231" t="s">
        <v>4949</v>
      </c>
      <c r="AK1696" s="231" t="s">
        <v>3962</v>
      </c>
      <c r="AL1696" s="231">
        <v>1695</v>
      </c>
    </row>
    <row r="1697" spans="1:38" x14ac:dyDescent="0.3">
      <c r="A1697" s="218" t="s">
        <v>848</v>
      </c>
      <c r="B1697" s="218" t="s">
        <v>11845</v>
      </c>
      <c r="C1697" s="237" t="s">
        <v>10273</v>
      </c>
      <c r="D1697" s="233" t="s">
        <v>11902</v>
      </c>
      <c r="E1697" s="232" t="s">
        <v>5604</v>
      </c>
      <c r="F1697" s="236" t="s">
        <v>10268</v>
      </c>
      <c r="G1697" s="210">
        <v>0</v>
      </c>
      <c r="H1697" s="227" t="s">
        <v>4949</v>
      </c>
      <c r="I1697" s="227"/>
      <c r="J1697" s="227"/>
      <c r="K1697" s="227"/>
      <c r="L1697" s="227"/>
      <c r="M1697" s="227"/>
      <c r="N1697" s="227" t="s">
        <v>10572</v>
      </c>
      <c r="O1697" s="242" t="s">
        <v>11847</v>
      </c>
      <c r="P1697" s="242" t="s">
        <v>11848</v>
      </c>
      <c r="Q1697" s="221" t="s">
        <v>11849</v>
      </c>
      <c r="R1697" s="208" t="s">
        <v>5605</v>
      </c>
      <c r="S1697" s="209">
        <v>200001939</v>
      </c>
      <c r="T1697" s="229">
        <v>45702</v>
      </c>
      <c r="U1697" s="230" t="s">
        <v>10277</v>
      </c>
      <c r="V1697" s="230" t="s">
        <v>10263</v>
      </c>
      <c r="W1697" s="230" t="s">
        <v>10263</v>
      </c>
      <c r="X1697" s="230" t="s">
        <v>10271</v>
      </c>
      <c r="Y1697" s="220"/>
      <c r="Z1697" s="230" t="s">
        <v>10264</v>
      </c>
      <c r="AA1697" s="220">
        <v>202503</v>
      </c>
      <c r="AB1697" s="239"/>
      <c r="AC1697" s="240" t="s">
        <v>10280</v>
      </c>
      <c r="AD1697" s="240" t="s">
        <v>10252</v>
      </c>
      <c r="AE1697" s="241">
        <v>0</v>
      </c>
      <c r="AF1697" s="240" t="s">
        <v>10252</v>
      </c>
      <c r="AG1697" s="235" t="str">
        <f>IFERROR(VLOOKUP(작성용!A:A,RM!A:D,4,0),"-")</f>
        <v>김연수</v>
      </c>
      <c r="AH1697" s="9" t="s">
        <v>11734</v>
      </c>
      <c r="AI1697" s="231" t="s">
        <v>11850</v>
      </c>
      <c r="AJ1697" s="231" t="s">
        <v>4949</v>
      </c>
      <c r="AK1697" s="231" t="s">
        <v>3962</v>
      </c>
      <c r="AL1697" s="231">
        <v>1696</v>
      </c>
    </row>
    <row r="1698" spans="1:38" x14ac:dyDescent="0.3">
      <c r="A1698" s="218" t="s">
        <v>848</v>
      </c>
      <c r="B1698" s="218" t="s">
        <v>11845</v>
      </c>
      <c r="C1698" s="237" t="s">
        <v>10273</v>
      </c>
      <c r="D1698" s="233" t="s">
        <v>11903</v>
      </c>
      <c r="E1698" s="232" t="s">
        <v>5606</v>
      </c>
      <c r="F1698" s="236" t="s">
        <v>10268</v>
      </c>
      <c r="G1698" s="210">
        <v>0</v>
      </c>
      <c r="H1698" s="227" t="s">
        <v>4949</v>
      </c>
      <c r="I1698" s="227"/>
      <c r="J1698" s="227"/>
      <c r="K1698" s="227"/>
      <c r="L1698" s="227"/>
      <c r="M1698" s="227"/>
      <c r="N1698" s="227" t="s">
        <v>10572</v>
      </c>
      <c r="O1698" s="242" t="s">
        <v>11847</v>
      </c>
      <c r="P1698" s="242" t="s">
        <v>11848</v>
      </c>
      <c r="Q1698" s="221" t="s">
        <v>11849</v>
      </c>
      <c r="R1698" s="208" t="s">
        <v>5607</v>
      </c>
      <c r="S1698" s="209">
        <v>200001599</v>
      </c>
      <c r="T1698" s="229">
        <v>45702</v>
      </c>
      <c r="U1698" s="230" t="s">
        <v>10277</v>
      </c>
      <c r="V1698" s="230" t="s">
        <v>10263</v>
      </c>
      <c r="W1698" s="230" t="s">
        <v>10263</v>
      </c>
      <c r="X1698" s="230" t="s">
        <v>10271</v>
      </c>
      <c r="Y1698" s="220"/>
      <c r="Z1698" s="230" t="s">
        <v>10264</v>
      </c>
      <c r="AA1698" s="220">
        <v>202503</v>
      </c>
      <c r="AB1698" s="239"/>
      <c r="AC1698" s="240" t="s">
        <v>10280</v>
      </c>
      <c r="AD1698" s="240" t="s">
        <v>10252</v>
      </c>
      <c r="AE1698" s="241">
        <v>0</v>
      </c>
      <c r="AF1698" s="240" t="s">
        <v>10252</v>
      </c>
      <c r="AG1698" s="235" t="str">
        <f>IFERROR(VLOOKUP(작성용!A:A,RM!A:D,4,0),"-")</f>
        <v>김연수</v>
      </c>
      <c r="AH1698" s="9" t="s">
        <v>11734</v>
      </c>
      <c r="AI1698" s="231" t="s">
        <v>11850</v>
      </c>
      <c r="AJ1698" s="231" t="s">
        <v>4949</v>
      </c>
      <c r="AK1698" s="231" t="s">
        <v>3962</v>
      </c>
      <c r="AL1698" s="231">
        <v>1697</v>
      </c>
    </row>
    <row r="1699" spans="1:38" x14ac:dyDescent="0.3">
      <c r="A1699" s="218" t="s">
        <v>848</v>
      </c>
      <c r="B1699" s="218" t="s">
        <v>11845</v>
      </c>
      <c r="C1699" s="237" t="s">
        <v>10273</v>
      </c>
      <c r="D1699" s="233" t="s">
        <v>11904</v>
      </c>
      <c r="E1699" s="232" t="s">
        <v>5608</v>
      </c>
      <c r="F1699" s="236" t="s">
        <v>10268</v>
      </c>
      <c r="G1699" s="210">
        <v>0</v>
      </c>
      <c r="H1699" s="227" t="s">
        <v>4949</v>
      </c>
      <c r="I1699" s="227"/>
      <c r="J1699" s="227"/>
      <c r="K1699" s="227"/>
      <c r="L1699" s="227"/>
      <c r="M1699" s="227"/>
      <c r="N1699" s="227" t="s">
        <v>10572</v>
      </c>
      <c r="O1699" s="242" t="s">
        <v>11847</v>
      </c>
      <c r="P1699" s="242" t="s">
        <v>11848</v>
      </c>
      <c r="Q1699" s="221" t="s">
        <v>11849</v>
      </c>
      <c r="R1699" s="208" t="s">
        <v>5609</v>
      </c>
      <c r="S1699" s="209">
        <v>200001708</v>
      </c>
      <c r="T1699" s="229">
        <v>45702</v>
      </c>
      <c r="U1699" s="230" t="s">
        <v>10277</v>
      </c>
      <c r="V1699" s="230" t="s">
        <v>10263</v>
      </c>
      <c r="W1699" s="230" t="s">
        <v>10263</v>
      </c>
      <c r="X1699" s="230" t="s">
        <v>10271</v>
      </c>
      <c r="Y1699" s="220"/>
      <c r="Z1699" s="230" t="s">
        <v>10264</v>
      </c>
      <c r="AA1699" s="220">
        <v>202503</v>
      </c>
      <c r="AB1699" s="239"/>
      <c r="AC1699" s="240" t="s">
        <v>10280</v>
      </c>
      <c r="AD1699" s="240" t="s">
        <v>10252</v>
      </c>
      <c r="AE1699" s="241">
        <v>0</v>
      </c>
      <c r="AF1699" s="240" t="s">
        <v>10252</v>
      </c>
      <c r="AG1699" s="235" t="str">
        <f>IFERROR(VLOOKUP(작성용!A:A,RM!A:D,4,0),"-")</f>
        <v>김연수</v>
      </c>
      <c r="AH1699" s="9" t="s">
        <v>11734</v>
      </c>
      <c r="AI1699" s="231" t="s">
        <v>11850</v>
      </c>
      <c r="AJ1699" s="231" t="s">
        <v>4949</v>
      </c>
      <c r="AK1699" s="231" t="s">
        <v>3962</v>
      </c>
      <c r="AL1699" s="231">
        <v>1698</v>
      </c>
    </row>
    <row r="1700" spans="1:38" x14ac:dyDescent="0.3">
      <c r="A1700" s="218" t="s">
        <v>848</v>
      </c>
      <c r="B1700" s="218" t="s">
        <v>11845</v>
      </c>
      <c r="C1700" s="237" t="s">
        <v>10273</v>
      </c>
      <c r="D1700" s="233" t="s">
        <v>10910</v>
      </c>
      <c r="E1700" s="232" t="s">
        <v>5108</v>
      </c>
      <c r="F1700" s="236" t="s">
        <v>10268</v>
      </c>
      <c r="G1700" s="210">
        <v>0</v>
      </c>
      <c r="H1700" s="227" t="s">
        <v>4949</v>
      </c>
      <c r="I1700" s="227"/>
      <c r="J1700" s="227"/>
      <c r="K1700" s="227"/>
      <c r="L1700" s="227"/>
      <c r="M1700" s="227"/>
      <c r="N1700" s="227" t="s">
        <v>10572</v>
      </c>
      <c r="O1700" s="242" t="s">
        <v>11847</v>
      </c>
      <c r="P1700" s="242" t="s">
        <v>11848</v>
      </c>
      <c r="Q1700" s="221" t="s">
        <v>11849</v>
      </c>
      <c r="R1700" s="208" t="s">
        <v>5610</v>
      </c>
      <c r="S1700" s="209">
        <v>200001935</v>
      </c>
      <c r="T1700" s="229">
        <v>45702</v>
      </c>
      <c r="U1700" s="230" t="s">
        <v>10277</v>
      </c>
      <c r="V1700" s="230" t="s">
        <v>10263</v>
      </c>
      <c r="W1700" s="230" t="s">
        <v>10263</v>
      </c>
      <c r="X1700" s="230" t="s">
        <v>10271</v>
      </c>
      <c r="Y1700" s="220"/>
      <c r="Z1700" s="230" t="s">
        <v>10264</v>
      </c>
      <c r="AA1700" s="220">
        <v>202503</v>
      </c>
      <c r="AB1700" s="239"/>
      <c r="AC1700" s="240" t="s">
        <v>10280</v>
      </c>
      <c r="AD1700" s="240" t="s">
        <v>10252</v>
      </c>
      <c r="AE1700" s="241">
        <v>0</v>
      </c>
      <c r="AF1700" s="240" t="s">
        <v>10252</v>
      </c>
      <c r="AG1700" s="235" t="str">
        <f>IFERROR(VLOOKUP(작성용!A:A,RM!A:D,4,0),"-")</f>
        <v>김연수</v>
      </c>
      <c r="AH1700" s="9" t="s">
        <v>11734</v>
      </c>
      <c r="AI1700" s="231" t="s">
        <v>11850</v>
      </c>
      <c r="AJ1700" s="231" t="s">
        <v>4949</v>
      </c>
      <c r="AK1700" s="231" t="s">
        <v>3962</v>
      </c>
      <c r="AL1700" s="231">
        <v>1699</v>
      </c>
    </row>
    <row r="1701" spans="1:38" x14ac:dyDescent="0.3">
      <c r="A1701" s="218" t="s">
        <v>848</v>
      </c>
      <c r="B1701" s="218" t="s">
        <v>11845</v>
      </c>
      <c r="C1701" s="237" t="s">
        <v>10273</v>
      </c>
      <c r="D1701" s="233" t="s">
        <v>11310</v>
      </c>
      <c r="E1701" s="232" t="s">
        <v>5611</v>
      </c>
      <c r="F1701" s="236" t="s">
        <v>10268</v>
      </c>
      <c r="G1701" s="210">
        <v>0</v>
      </c>
      <c r="H1701" s="227" t="s">
        <v>4949</v>
      </c>
      <c r="I1701" s="227"/>
      <c r="J1701" s="227"/>
      <c r="K1701" s="227"/>
      <c r="L1701" s="227"/>
      <c r="M1701" s="227"/>
      <c r="N1701" s="227" t="s">
        <v>10572</v>
      </c>
      <c r="O1701" s="242" t="s">
        <v>11847</v>
      </c>
      <c r="P1701" s="242" t="s">
        <v>11848</v>
      </c>
      <c r="Q1701" s="221" t="s">
        <v>11849</v>
      </c>
      <c r="R1701" s="208" t="s">
        <v>5612</v>
      </c>
      <c r="S1701" s="209">
        <v>200000066</v>
      </c>
      <c r="T1701" s="229">
        <v>45702</v>
      </c>
      <c r="U1701" s="230" t="s">
        <v>10277</v>
      </c>
      <c r="V1701" s="230" t="s">
        <v>10263</v>
      </c>
      <c r="W1701" s="230" t="s">
        <v>10263</v>
      </c>
      <c r="X1701" s="230" t="s">
        <v>10271</v>
      </c>
      <c r="Y1701" s="220"/>
      <c r="Z1701" s="230" t="s">
        <v>10264</v>
      </c>
      <c r="AA1701" s="220">
        <v>202503</v>
      </c>
      <c r="AB1701" s="239"/>
      <c r="AC1701" s="240" t="s">
        <v>10280</v>
      </c>
      <c r="AD1701" s="240" t="s">
        <v>10252</v>
      </c>
      <c r="AE1701" s="241">
        <v>0</v>
      </c>
      <c r="AF1701" s="240" t="s">
        <v>10252</v>
      </c>
      <c r="AG1701" s="235" t="str">
        <f>IFERROR(VLOOKUP(작성용!A:A,RM!A:D,4,0),"-")</f>
        <v>김연수</v>
      </c>
      <c r="AH1701" s="9" t="s">
        <v>11734</v>
      </c>
      <c r="AI1701" s="231" t="s">
        <v>11850</v>
      </c>
      <c r="AJ1701" s="231" t="s">
        <v>4949</v>
      </c>
      <c r="AK1701" s="231" t="s">
        <v>3962</v>
      </c>
      <c r="AL1701" s="231">
        <v>1700</v>
      </c>
    </row>
    <row r="1702" spans="1:38" x14ac:dyDescent="0.3">
      <c r="A1702" s="218" t="s">
        <v>848</v>
      </c>
      <c r="B1702" s="218" t="s">
        <v>11845</v>
      </c>
      <c r="C1702" s="237" t="s">
        <v>10273</v>
      </c>
      <c r="D1702" s="233" t="s">
        <v>11905</v>
      </c>
      <c r="E1702" s="232" t="s">
        <v>5614</v>
      </c>
      <c r="F1702" s="236" t="s">
        <v>10268</v>
      </c>
      <c r="G1702" s="210">
        <v>0</v>
      </c>
      <c r="H1702" s="227" t="s">
        <v>4949</v>
      </c>
      <c r="I1702" s="227"/>
      <c r="J1702" s="227"/>
      <c r="K1702" s="227"/>
      <c r="L1702" s="227"/>
      <c r="M1702" s="227"/>
      <c r="N1702" s="227" t="s">
        <v>10572</v>
      </c>
      <c r="O1702" s="242" t="s">
        <v>11847</v>
      </c>
      <c r="P1702" s="242" t="s">
        <v>11848</v>
      </c>
      <c r="Q1702" s="221" t="s">
        <v>11849</v>
      </c>
      <c r="R1702" s="208" t="s">
        <v>5615</v>
      </c>
      <c r="S1702" s="209">
        <v>200001748</v>
      </c>
      <c r="T1702" s="229">
        <v>45702</v>
      </c>
      <c r="U1702" s="230" t="s">
        <v>10277</v>
      </c>
      <c r="V1702" s="230" t="s">
        <v>10263</v>
      </c>
      <c r="W1702" s="230" t="s">
        <v>10263</v>
      </c>
      <c r="X1702" s="230" t="s">
        <v>10271</v>
      </c>
      <c r="Y1702" s="220"/>
      <c r="Z1702" s="230" t="s">
        <v>10264</v>
      </c>
      <c r="AA1702" s="220">
        <v>202503</v>
      </c>
      <c r="AB1702" s="239"/>
      <c r="AC1702" s="240" t="s">
        <v>10280</v>
      </c>
      <c r="AD1702" s="240" t="s">
        <v>10252</v>
      </c>
      <c r="AE1702" s="241">
        <v>0</v>
      </c>
      <c r="AF1702" s="240" t="s">
        <v>10252</v>
      </c>
      <c r="AG1702" s="235" t="str">
        <f>IFERROR(VLOOKUP(작성용!A:A,RM!A:D,4,0),"-")</f>
        <v>김연수</v>
      </c>
      <c r="AH1702" s="9" t="s">
        <v>11734</v>
      </c>
      <c r="AI1702" s="231" t="s">
        <v>11850</v>
      </c>
      <c r="AJ1702" s="231" t="s">
        <v>4949</v>
      </c>
      <c r="AK1702" s="231" t="s">
        <v>3962</v>
      </c>
      <c r="AL1702" s="231">
        <v>1701</v>
      </c>
    </row>
    <row r="1703" spans="1:38" x14ac:dyDescent="0.3">
      <c r="A1703" s="218" t="s">
        <v>848</v>
      </c>
      <c r="B1703" s="218" t="s">
        <v>11845</v>
      </c>
      <c r="C1703" s="237" t="s">
        <v>10273</v>
      </c>
      <c r="D1703" s="233" t="s">
        <v>10652</v>
      </c>
      <c r="E1703" s="232" t="s">
        <v>5154</v>
      </c>
      <c r="F1703" s="236" t="s">
        <v>10268</v>
      </c>
      <c r="G1703" s="210">
        <v>0</v>
      </c>
      <c r="H1703" s="227" t="s">
        <v>4949</v>
      </c>
      <c r="I1703" s="227"/>
      <c r="J1703" s="227"/>
      <c r="K1703" s="227"/>
      <c r="L1703" s="227"/>
      <c r="M1703" s="227"/>
      <c r="N1703" s="227" t="s">
        <v>10572</v>
      </c>
      <c r="O1703" s="242" t="s">
        <v>11847</v>
      </c>
      <c r="P1703" s="242" t="s">
        <v>11848</v>
      </c>
      <c r="Q1703" s="221" t="s">
        <v>11849</v>
      </c>
      <c r="R1703" s="208" t="s">
        <v>5155</v>
      </c>
      <c r="S1703" s="209">
        <v>200001766</v>
      </c>
      <c r="T1703" s="229">
        <v>45702</v>
      </c>
      <c r="U1703" s="230" t="s">
        <v>10277</v>
      </c>
      <c r="V1703" s="230" t="s">
        <v>10263</v>
      </c>
      <c r="W1703" s="230" t="s">
        <v>10263</v>
      </c>
      <c r="X1703" s="230" t="s">
        <v>10271</v>
      </c>
      <c r="Y1703" s="220"/>
      <c r="Z1703" s="230" t="s">
        <v>10264</v>
      </c>
      <c r="AA1703" s="220">
        <v>202503</v>
      </c>
      <c r="AB1703" s="239"/>
      <c r="AC1703" s="240" t="s">
        <v>10280</v>
      </c>
      <c r="AD1703" s="240" t="s">
        <v>10252</v>
      </c>
      <c r="AE1703" s="241">
        <v>0</v>
      </c>
      <c r="AF1703" s="240" t="s">
        <v>10252</v>
      </c>
      <c r="AG1703" s="235" t="str">
        <f>IFERROR(VLOOKUP(작성용!A:A,RM!A:D,4,0),"-")</f>
        <v>김연수</v>
      </c>
      <c r="AH1703" s="9" t="s">
        <v>11734</v>
      </c>
      <c r="AI1703" s="231" t="s">
        <v>11850</v>
      </c>
      <c r="AJ1703" s="231" t="s">
        <v>4949</v>
      </c>
      <c r="AK1703" s="231" t="s">
        <v>3962</v>
      </c>
      <c r="AL1703" s="231">
        <v>1702</v>
      </c>
    </row>
    <row r="1704" spans="1:38" x14ac:dyDescent="0.3">
      <c r="A1704" s="218" t="s">
        <v>848</v>
      </c>
      <c r="B1704" s="218" t="s">
        <v>11845</v>
      </c>
      <c r="C1704" s="237" t="s">
        <v>10273</v>
      </c>
      <c r="D1704" s="233" t="s">
        <v>11906</v>
      </c>
      <c r="E1704" s="232" t="s">
        <v>5617</v>
      </c>
      <c r="F1704" s="236" t="s">
        <v>10268</v>
      </c>
      <c r="G1704" s="210">
        <v>0</v>
      </c>
      <c r="H1704" s="227" t="s">
        <v>4949</v>
      </c>
      <c r="I1704" s="227"/>
      <c r="J1704" s="227"/>
      <c r="K1704" s="227"/>
      <c r="L1704" s="227"/>
      <c r="M1704" s="227"/>
      <c r="N1704" s="227" t="s">
        <v>10572</v>
      </c>
      <c r="O1704" s="242" t="s">
        <v>11847</v>
      </c>
      <c r="P1704" s="242" t="s">
        <v>11848</v>
      </c>
      <c r="Q1704" s="221" t="s">
        <v>11849</v>
      </c>
      <c r="R1704" s="208" t="s">
        <v>5618</v>
      </c>
      <c r="S1704" s="209">
        <v>200000068</v>
      </c>
      <c r="T1704" s="229">
        <v>45702</v>
      </c>
      <c r="U1704" s="230" t="s">
        <v>10277</v>
      </c>
      <c r="V1704" s="230" t="s">
        <v>10263</v>
      </c>
      <c r="W1704" s="230" t="s">
        <v>10263</v>
      </c>
      <c r="X1704" s="230" t="s">
        <v>10271</v>
      </c>
      <c r="Y1704" s="220"/>
      <c r="Z1704" s="230" t="s">
        <v>10264</v>
      </c>
      <c r="AA1704" s="220">
        <v>202503</v>
      </c>
      <c r="AB1704" s="239"/>
      <c r="AC1704" s="240" t="s">
        <v>10280</v>
      </c>
      <c r="AD1704" s="240" t="s">
        <v>10252</v>
      </c>
      <c r="AE1704" s="241">
        <v>0</v>
      </c>
      <c r="AF1704" s="240" t="s">
        <v>10252</v>
      </c>
      <c r="AG1704" s="235" t="str">
        <f>IFERROR(VLOOKUP(작성용!A:A,RM!A:D,4,0),"-")</f>
        <v>김연수</v>
      </c>
      <c r="AH1704" s="9" t="s">
        <v>11734</v>
      </c>
      <c r="AI1704" s="231" t="s">
        <v>11850</v>
      </c>
      <c r="AJ1704" s="231" t="s">
        <v>4949</v>
      </c>
      <c r="AK1704" s="231" t="s">
        <v>3962</v>
      </c>
      <c r="AL1704" s="231">
        <v>1703</v>
      </c>
    </row>
    <row r="1705" spans="1:38" x14ac:dyDescent="0.3">
      <c r="A1705" s="218" t="s">
        <v>848</v>
      </c>
      <c r="B1705" s="218" t="s">
        <v>11845</v>
      </c>
      <c r="C1705" s="237" t="s">
        <v>10273</v>
      </c>
      <c r="D1705" s="233" t="s">
        <v>11907</v>
      </c>
      <c r="E1705" s="232" t="s">
        <v>5619</v>
      </c>
      <c r="F1705" s="236" t="s">
        <v>10268</v>
      </c>
      <c r="G1705" s="210">
        <v>0</v>
      </c>
      <c r="H1705" s="227" t="s">
        <v>4949</v>
      </c>
      <c r="I1705" s="227"/>
      <c r="J1705" s="227"/>
      <c r="K1705" s="227"/>
      <c r="L1705" s="227"/>
      <c r="M1705" s="227"/>
      <c r="N1705" s="227" t="s">
        <v>10572</v>
      </c>
      <c r="O1705" s="242" t="s">
        <v>11847</v>
      </c>
      <c r="P1705" s="242" t="s">
        <v>11848</v>
      </c>
      <c r="Q1705" s="221" t="s">
        <v>11849</v>
      </c>
      <c r="R1705" s="208" t="s">
        <v>5620</v>
      </c>
      <c r="S1705" s="209">
        <v>200000069</v>
      </c>
      <c r="T1705" s="229">
        <v>45702</v>
      </c>
      <c r="U1705" s="230" t="s">
        <v>10277</v>
      </c>
      <c r="V1705" s="230" t="s">
        <v>10263</v>
      </c>
      <c r="W1705" s="230" t="s">
        <v>10263</v>
      </c>
      <c r="X1705" s="230" t="s">
        <v>10271</v>
      </c>
      <c r="Y1705" s="220"/>
      <c r="Z1705" s="230" t="s">
        <v>10264</v>
      </c>
      <c r="AA1705" s="220">
        <v>202503</v>
      </c>
      <c r="AB1705" s="239"/>
      <c r="AC1705" s="240" t="s">
        <v>10280</v>
      </c>
      <c r="AD1705" s="240" t="s">
        <v>10252</v>
      </c>
      <c r="AE1705" s="241">
        <v>0</v>
      </c>
      <c r="AF1705" s="240" t="s">
        <v>10252</v>
      </c>
      <c r="AG1705" s="235" t="str">
        <f>IFERROR(VLOOKUP(작성용!A:A,RM!A:D,4,0),"-")</f>
        <v>김연수</v>
      </c>
      <c r="AH1705" s="9" t="s">
        <v>11734</v>
      </c>
      <c r="AI1705" s="231" t="s">
        <v>11850</v>
      </c>
      <c r="AJ1705" s="231" t="s">
        <v>4949</v>
      </c>
      <c r="AK1705" s="231" t="s">
        <v>3962</v>
      </c>
      <c r="AL1705" s="231">
        <v>1704</v>
      </c>
    </row>
    <row r="1706" spans="1:38" x14ac:dyDescent="0.3">
      <c r="A1706" s="218" t="s">
        <v>848</v>
      </c>
      <c r="B1706" s="218" t="s">
        <v>11845</v>
      </c>
      <c r="C1706" s="237" t="s">
        <v>10273</v>
      </c>
      <c r="D1706" s="233" t="s">
        <v>11908</v>
      </c>
      <c r="E1706" s="232" t="s">
        <v>5621</v>
      </c>
      <c r="F1706" s="236" t="s">
        <v>10268</v>
      </c>
      <c r="G1706" s="210">
        <v>0</v>
      </c>
      <c r="H1706" s="227" t="s">
        <v>4949</v>
      </c>
      <c r="I1706" s="227"/>
      <c r="J1706" s="227"/>
      <c r="K1706" s="227"/>
      <c r="L1706" s="227"/>
      <c r="M1706" s="227"/>
      <c r="N1706" s="227" t="s">
        <v>10572</v>
      </c>
      <c r="O1706" s="242" t="s">
        <v>11847</v>
      </c>
      <c r="P1706" s="242" t="s">
        <v>11848</v>
      </c>
      <c r="Q1706" s="221" t="s">
        <v>11849</v>
      </c>
      <c r="R1706" s="208" t="s">
        <v>5622</v>
      </c>
      <c r="S1706" s="209">
        <v>200000070</v>
      </c>
      <c r="T1706" s="229">
        <v>45702</v>
      </c>
      <c r="U1706" s="230" t="s">
        <v>10277</v>
      </c>
      <c r="V1706" s="230" t="s">
        <v>10263</v>
      </c>
      <c r="W1706" s="230" t="s">
        <v>10263</v>
      </c>
      <c r="X1706" s="230" t="s">
        <v>10271</v>
      </c>
      <c r="Y1706" s="220"/>
      <c r="Z1706" s="230" t="s">
        <v>10264</v>
      </c>
      <c r="AA1706" s="220">
        <v>202503</v>
      </c>
      <c r="AB1706" s="239"/>
      <c r="AC1706" s="240" t="s">
        <v>10280</v>
      </c>
      <c r="AD1706" s="240" t="s">
        <v>10252</v>
      </c>
      <c r="AE1706" s="241">
        <v>0</v>
      </c>
      <c r="AF1706" s="240" t="s">
        <v>10252</v>
      </c>
      <c r="AG1706" s="235" t="str">
        <f>IFERROR(VLOOKUP(작성용!A:A,RM!A:D,4,0),"-")</f>
        <v>김연수</v>
      </c>
      <c r="AH1706" s="9" t="s">
        <v>11734</v>
      </c>
      <c r="AI1706" s="231" t="s">
        <v>11850</v>
      </c>
      <c r="AJ1706" s="231" t="s">
        <v>4949</v>
      </c>
      <c r="AK1706" s="231" t="s">
        <v>3962</v>
      </c>
      <c r="AL1706" s="231">
        <v>1705</v>
      </c>
    </row>
    <row r="1707" spans="1:38" x14ac:dyDescent="0.3">
      <c r="A1707" s="218" t="s">
        <v>848</v>
      </c>
      <c r="B1707" s="218" t="s">
        <v>11845</v>
      </c>
      <c r="C1707" s="237" t="s">
        <v>10273</v>
      </c>
      <c r="D1707" s="233" t="s">
        <v>11909</v>
      </c>
      <c r="E1707" s="232" t="s">
        <v>3912</v>
      </c>
      <c r="F1707" s="236" t="s">
        <v>10268</v>
      </c>
      <c r="G1707" s="210">
        <v>0</v>
      </c>
      <c r="H1707" s="227" t="s">
        <v>4949</v>
      </c>
      <c r="I1707" s="227"/>
      <c r="J1707" s="227"/>
      <c r="K1707" s="227"/>
      <c r="L1707" s="227"/>
      <c r="M1707" s="227"/>
      <c r="N1707" s="227" t="s">
        <v>10572</v>
      </c>
      <c r="O1707" s="242" t="s">
        <v>11847</v>
      </c>
      <c r="P1707" s="242" t="s">
        <v>11848</v>
      </c>
      <c r="Q1707" s="221" t="s">
        <v>11849</v>
      </c>
      <c r="R1707" s="208" t="s">
        <v>3913</v>
      </c>
      <c r="S1707" s="209">
        <v>200000071</v>
      </c>
      <c r="T1707" s="229">
        <v>45702</v>
      </c>
      <c r="U1707" s="230" t="s">
        <v>10277</v>
      </c>
      <c r="V1707" s="230" t="s">
        <v>10263</v>
      </c>
      <c r="W1707" s="230" t="s">
        <v>10263</v>
      </c>
      <c r="X1707" s="230" t="s">
        <v>10271</v>
      </c>
      <c r="Y1707" s="220"/>
      <c r="Z1707" s="230" t="s">
        <v>10264</v>
      </c>
      <c r="AA1707" s="220">
        <v>202503</v>
      </c>
      <c r="AB1707" s="239"/>
      <c r="AC1707" s="240" t="s">
        <v>10280</v>
      </c>
      <c r="AD1707" s="240" t="s">
        <v>10252</v>
      </c>
      <c r="AE1707" s="241">
        <v>0</v>
      </c>
      <c r="AF1707" s="240" t="s">
        <v>10252</v>
      </c>
      <c r="AG1707" s="235" t="str">
        <f>IFERROR(VLOOKUP(작성용!A:A,RM!A:D,4,0),"-")</f>
        <v>김연수</v>
      </c>
      <c r="AH1707" s="9" t="s">
        <v>11734</v>
      </c>
      <c r="AI1707" s="231" t="s">
        <v>11850</v>
      </c>
      <c r="AJ1707" s="231" t="s">
        <v>4949</v>
      </c>
      <c r="AK1707" s="231" t="s">
        <v>3962</v>
      </c>
      <c r="AL1707" s="231">
        <v>1706</v>
      </c>
    </row>
    <row r="1708" spans="1:38" x14ac:dyDescent="0.3">
      <c r="A1708" s="218" t="s">
        <v>848</v>
      </c>
      <c r="B1708" s="218" t="s">
        <v>11845</v>
      </c>
      <c r="C1708" s="237" t="s">
        <v>10273</v>
      </c>
      <c r="D1708" s="233" t="s">
        <v>11910</v>
      </c>
      <c r="E1708" s="232" t="s">
        <v>3801</v>
      </c>
      <c r="F1708" s="236" t="s">
        <v>10268</v>
      </c>
      <c r="G1708" s="210">
        <v>0</v>
      </c>
      <c r="H1708" s="227" t="s">
        <v>4949</v>
      </c>
      <c r="I1708" s="227"/>
      <c r="J1708" s="227"/>
      <c r="K1708" s="227"/>
      <c r="L1708" s="227"/>
      <c r="M1708" s="227"/>
      <c r="N1708" s="227" t="s">
        <v>10572</v>
      </c>
      <c r="O1708" s="242" t="s">
        <v>11847</v>
      </c>
      <c r="P1708" s="242" t="s">
        <v>11848</v>
      </c>
      <c r="Q1708" s="221" t="s">
        <v>11849</v>
      </c>
      <c r="R1708" s="208" t="s">
        <v>3802</v>
      </c>
      <c r="S1708" s="209">
        <v>200001615</v>
      </c>
      <c r="T1708" s="229">
        <v>45702</v>
      </c>
      <c r="U1708" s="230" t="s">
        <v>10277</v>
      </c>
      <c r="V1708" s="230" t="s">
        <v>10263</v>
      </c>
      <c r="W1708" s="230" t="s">
        <v>10263</v>
      </c>
      <c r="X1708" s="230" t="s">
        <v>10271</v>
      </c>
      <c r="Y1708" s="220"/>
      <c r="Z1708" s="230" t="s">
        <v>10264</v>
      </c>
      <c r="AA1708" s="220">
        <v>202503</v>
      </c>
      <c r="AB1708" s="239"/>
      <c r="AC1708" s="240" t="s">
        <v>10280</v>
      </c>
      <c r="AD1708" s="240" t="s">
        <v>10252</v>
      </c>
      <c r="AE1708" s="241">
        <v>0</v>
      </c>
      <c r="AF1708" s="240" t="s">
        <v>10252</v>
      </c>
      <c r="AG1708" s="235" t="str">
        <f>IFERROR(VLOOKUP(작성용!A:A,RM!A:D,4,0),"-")</f>
        <v>김연수</v>
      </c>
      <c r="AH1708" s="9" t="s">
        <v>11734</v>
      </c>
      <c r="AI1708" s="231" t="s">
        <v>11850</v>
      </c>
      <c r="AJ1708" s="231" t="s">
        <v>4949</v>
      </c>
      <c r="AK1708" s="231" t="s">
        <v>3962</v>
      </c>
      <c r="AL1708" s="231">
        <v>1707</v>
      </c>
    </row>
    <row r="1709" spans="1:38" x14ac:dyDescent="0.3">
      <c r="A1709" s="218" t="s">
        <v>848</v>
      </c>
      <c r="B1709" s="218" t="s">
        <v>11845</v>
      </c>
      <c r="C1709" s="237" t="s">
        <v>10273</v>
      </c>
      <c r="D1709" s="233" t="s">
        <v>11911</v>
      </c>
      <c r="E1709" s="232" t="s">
        <v>5623</v>
      </c>
      <c r="F1709" s="236" t="s">
        <v>10268</v>
      </c>
      <c r="G1709" s="210">
        <v>0</v>
      </c>
      <c r="H1709" s="227" t="s">
        <v>4949</v>
      </c>
      <c r="I1709" s="227"/>
      <c r="J1709" s="227"/>
      <c r="K1709" s="227"/>
      <c r="L1709" s="227"/>
      <c r="M1709" s="227"/>
      <c r="N1709" s="227" t="s">
        <v>10572</v>
      </c>
      <c r="O1709" s="242" t="s">
        <v>11847</v>
      </c>
      <c r="P1709" s="242" t="s">
        <v>11848</v>
      </c>
      <c r="Q1709" s="221" t="s">
        <v>11849</v>
      </c>
      <c r="R1709" s="208" t="s">
        <v>5624</v>
      </c>
      <c r="S1709" s="209">
        <v>200001832</v>
      </c>
      <c r="T1709" s="229">
        <v>45702</v>
      </c>
      <c r="U1709" s="230" t="s">
        <v>10277</v>
      </c>
      <c r="V1709" s="230" t="s">
        <v>10263</v>
      </c>
      <c r="W1709" s="230" t="s">
        <v>10263</v>
      </c>
      <c r="X1709" s="230" t="s">
        <v>10271</v>
      </c>
      <c r="Y1709" s="220"/>
      <c r="Z1709" s="230" t="s">
        <v>10264</v>
      </c>
      <c r="AA1709" s="220">
        <v>202503</v>
      </c>
      <c r="AB1709" s="239"/>
      <c r="AC1709" s="240" t="s">
        <v>10280</v>
      </c>
      <c r="AD1709" s="240" t="s">
        <v>10252</v>
      </c>
      <c r="AE1709" s="241">
        <v>0</v>
      </c>
      <c r="AF1709" s="240" t="s">
        <v>10252</v>
      </c>
      <c r="AG1709" s="235" t="str">
        <f>IFERROR(VLOOKUP(작성용!A:A,RM!A:D,4,0),"-")</f>
        <v>김연수</v>
      </c>
      <c r="AH1709" s="9" t="s">
        <v>11734</v>
      </c>
      <c r="AI1709" s="231" t="s">
        <v>11850</v>
      </c>
      <c r="AJ1709" s="231" t="s">
        <v>4949</v>
      </c>
      <c r="AK1709" s="231" t="s">
        <v>3962</v>
      </c>
      <c r="AL1709" s="231">
        <v>1708</v>
      </c>
    </row>
    <row r="1710" spans="1:38" x14ac:dyDescent="0.3">
      <c r="A1710" s="218" t="s">
        <v>848</v>
      </c>
      <c r="B1710" s="218" t="s">
        <v>11845</v>
      </c>
      <c r="C1710" s="237" t="s">
        <v>10273</v>
      </c>
      <c r="D1710" s="233" t="s">
        <v>10977</v>
      </c>
      <c r="E1710" s="232" t="s">
        <v>3859</v>
      </c>
      <c r="F1710" s="236" t="s">
        <v>10268</v>
      </c>
      <c r="G1710" s="210">
        <v>0</v>
      </c>
      <c r="H1710" s="227" t="s">
        <v>4949</v>
      </c>
      <c r="I1710" s="227"/>
      <c r="J1710" s="227"/>
      <c r="K1710" s="227"/>
      <c r="L1710" s="227"/>
      <c r="M1710" s="227"/>
      <c r="N1710" s="227" t="s">
        <v>10572</v>
      </c>
      <c r="O1710" s="242" t="s">
        <v>11847</v>
      </c>
      <c r="P1710" s="242" t="s">
        <v>11848</v>
      </c>
      <c r="Q1710" s="221" t="s">
        <v>11849</v>
      </c>
      <c r="R1710" s="208" t="s">
        <v>3860</v>
      </c>
      <c r="S1710" s="209">
        <v>200001465</v>
      </c>
      <c r="T1710" s="229">
        <v>45702</v>
      </c>
      <c r="U1710" s="230" t="s">
        <v>10277</v>
      </c>
      <c r="V1710" s="230" t="s">
        <v>10263</v>
      </c>
      <c r="W1710" s="230" t="s">
        <v>10263</v>
      </c>
      <c r="X1710" s="230" t="s">
        <v>10271</v>
      </c>
      <c r="Y1710" s="220"/>
      <c r="Z1710" s="230" t="s">
        <v>10264</v>
      </c>
      <c r="AA1710" s="220">
        <v>202503</v>
      </c>
      <c r="AB1710" s="239"/>
      <c r="AC1710" s="240" t="s">
        <v>10280</v>
      </c>
      <c r="AD1710" s="240" t="s">
        <v>10252</v>
      </c>
      <c r="AE1710" s="241">
        <v>0</v>
      </c>
      <c r="AF1710" s="240" t="s">
        <v>10252</v>
      </c>
      <c r="AG1710" s="235" t="str">
        <f>IFERROR(VLOOKUP(작성용!A:A,RM!A:D,4,0),"-")</f>
        <v>김연수</v>
      </c>
      <c r="AH1710" s="9" t="s">
        <v>11734</v>
      </c>
      <c r="AI1710" s="231" t="s">
        <v>11850</v>
      </c>
      <c r="AJ1710" s="231" t="s">
        <v>4949</v>
      </c>
      <c r="AK1710" s="231" t="s">
        <v>3962</v>
      </c>
      <c r="AL1710" s="231">
        <v>1709</v>
      </c>
    </row>
    <row r="1711" spans="1:38" x14ac:dyDescent="0.3">
      <c r="A1711" s="218" t="s">
        <v>848</v>
      </c>
      <c r="B1711" s="218" t="s">
        <v>11845</v>
      </c>
      <c r="C1711" s="237" t="s">
        <v>10273</v>
      </c>
      <c r="D1711" s="233" t="s">
        <v>11912</v>
      </c>
      <c r="E1711" s="232" t="s">
        <v>3914</v>
      </c>
      <c r="F1711" s="236" t="s">
        <v>10268</v>
      </c>
      <c r="G1711" s="210">
        <v>0</v>
      </c>
      <c r="H1711" s="227" t="s">
        <v>4949</v>
      </c>
      <c r="I1711" s="227"/>
      <c r="J1711" s="227"/>
      <c r="K1711" s="227"/>
      <c r="L1711" s="227"/>
      <c r="M1711" s="227"/>
      <c r="N1711" s="227" t="s">
        <v>10572</v>
      </c>
      <c r="O1711" s="242" t="s">
        <v>11847</v>
      </c>
      <c r="P1711" s="242" t="s">
        <v>11848</v>
      </c>
      <c r="Q1711" s="221" t="s">
        <v>11849</v>
      </c>
      <c r="R1711" s="208" t="s">
        <v>3915</v>
      </c>
      <c r="S1711" s="209">
        <v>200001627</v>
      </c>
      <c r="T1711" s="229">
        <v>45702</v>
      </c>
      <c r="U1711" s="230" t="s">
        <v>10277</v>
      </c>
      <c r="V1711" s="230" t="s">
        <v>10263</v>
      </c>
      <c r="W1711" s="230" t="s">
        <v>10263</v>
      </c>
      <c r="X1711" s="230" t="s">
        <v>10271</v>
      </c>
      <c r="Y1711" s="220"/>
      <c r="Z1711" s="230" t="s">
        <v>10264</v>
      </c>
      <c r="AA1711" s="220">
        <v>202503</v>
      </c>
      <c r="AB1711" s="239"/>
      <c r="AC1711" s="240" t="s">
        <v>10280</v>
      </c>
      <c r="AD1711" s="240" t="s">
        <v>10252</v>
      </c>
      <c r="AE1711" s="241">
        <v>0</v>
      </c>
      <c r="AF1711" s="240" t="s">
        <v>10252</v>
      </c>
      <c r="AG1711" s="235" t="str">
        <f>IFERROR(VLOOKUP(작성용!A:A,RM!A:D,4,0),"-")</f>
        <v>김연수</v>
      </c>
      <c r="AH1711" s="9" t="s">
        <v>11734</v>
      </c>
      <c r="AI1711" s="231" t="s">
        <v>11850</v>
      </c>
      <c r="AJ1711" s="231" t="s">
        <v>4949</v>
      </c>
      <c r="AK1711" s="231" t="s">
        <v>3962</v>
      </c>
      <c r="AL1711" s="231">
        <v>1710</v>
      </c>
    </row>
    <row r="1712" spans="1:38" x14ac:dyDescent="0.3">
      <c r="A1712" s="218" t="s">
        <v>848</v>
      </c>
      <c r="B1712" s="218" t="s">
        <v>11845</v>
      </c>
      <c r="C1712" s="237" t="s">
        <v>10273</v>
      </c>
      <c r="D1712" s="233" t="s">
        <v>11913</v>
      </c>
      <c r="E1712" s="232" t="s">
        <v>5625</v>
      </c>
      <c r="F1712" s="236" t="s">
        <v>10268</v>
      </c>
      <c r="G1712" s="210">
        <v>0</v>
      </c>
      <c r="H1712" s="227" t="s">
        <v>4949</v>
      </c>
      <c r="I1712" s="227"/>
      <c r="J1712" s="227"/>
      <c r="K1712" s="227"/>
      <c r="L1712" s="227"/>
      <c r="M1712" s="227"/>
      <c r="N1712" s="227" t="s">
        <v>10572</v>
      </c>
      <c r="O1712" s="242" t="s">
        <v>11847</v>
      </c>
      <c r="P1712" s="242" t="s">
        <v>11848</v>
      </c>
      <c r="Q1712" s="221" t="s">
        <v>11849</v>
      </c>
      <c r="R1712" s="208" t="s">
        <v>5626</v>
      </c>
      <c r="S1712" s="209">
        <v>200001500</v>
      </c>
      <c r="T1712" s="229">
        <v>45702</v>
      </c>
      <c r="U1712" s="230" t="s">
        <v>10277</v>
      </c>
      <c r="V1712" s="230" t="s">
        <v>10263</v>
      </c>
      <c r="W1712" s="230" t="s">
        <v>10263</v>
      </c>
      <c r="X1712" s="230" t="s">
        <v>10271</v>
      </c>
      <c r="Y1712" s="220"/>
      <c r="Z1712" s="230" t="s">
        <v>10264</v>
      </c>
      <c r="AA1712" s="220">
        <v>202503</v>
      </c>
      <c r="AB1712" s="239"/>
      <c r="AC1712" s="240" t="s">
        <v>10280</v>
      </c>
      <c r="AD1712" s="240" t="s">
        <v>10252</v>
      </c>
      <c r="AE1712" s="241">
        <v>0</v>
      </c>
      <c r="AF1712" s="240" t="s">
        <v>10252</v>
      </c>
      <c r="AG1712" s="235" t="str">
        <f>IFERROR(VLOOKUP(작성용!A:A,RM!A:D,4,0),"-")</f>
        <v>김연수</v>
      </c>
      <c r="AH1712" s="9" t="s">
        <v>11734</v>
      </c>
      <c r="AI1712" s="231" t="s">
        <v>11850</v>
      </c>
      <c r="AJ1712" s="231" t="s">
        <v>4949</v>
      </c>
      <c r="AK1712" s="231" t="s">
        <v>3962</v>
      </c>
      <c r="AL1712" s="231">
        <v>1711</v>
      </c>
    </row>
    <row r="1713" spans="1:38" x14ac:dyDescent="0.3">
      <c r="A1713" s="218" t="s">
        <v>848</v>
      </c>
      <c r="B1713" s="218" t="s">
        <v>11845</v>
      </c>
      <c r="C1713" s="237" t="s">
        <v>10273</v>
      </c>
      <c r="D1713" s="233" t="s">
        <v>11088</v>
      </c>
      <c r="E1713" s="232" t="s">
        <v>5158</v>
      </c>
      <c r="F1713" s="236" t="s">
        <v>10268</v>
      </c>
      <c r="G1713" s="210">
        <v>0</v>
      </c>
      <c r="H1713" s="227" t="s">
        <v>4949</v>
      </c>
      <c r="I1713" s="227"/>
      <c r="J1713" s="227"/>
      <c r="K1713" s="227"/>
      <c r="L1713" s="227"/>
      <c r="M1713" s="227"/>
      <c r="N1713" s="227" t="s">
        <v>10572</v>
      </c>
      <c r="O1713" s="242" t="s">
        <v>11847</v>
      </c>
      <c r="P1713" s="242" t="s">
        <v>11848</v>
      </c>
      <c r="Q1713" s="221" t="s">
        <v>11849</v>
      </c>
      <c r="R1713" s="208" t="s">
        <v>5159</v>
      </c>
      <c r="S1713" s="209">
        <v>200001898</v>
      </c>
      <c r="T1713" s="229">
        <v>45702</v>
      </c>
      <c r="U1713" s="230" t="s">
        <v>10277</v>
      </c>
      <c r="V1713" s="230" t="s">
        <v>10263</v>
      </c>
      <c r="W1713" s="230" t="s">
        <v>10263</v>
      </c>
      <c r="X1713" s="230" t="s">
        <v>10271</v>
      </c>
      <c r="Y1713" s="220"/>
      <c r="Z1713" s="230" t="s">
        <v>10264</v>
      </c>
      <c r="AA1713" s="220">
        <v>202503</v>
      </c>
      <c r="AB1713" s="239"/>
      <c r="AC1713" s="240" t="s">
        <v>10280</v>
      </c>
      <c r="AD1713" s="240" t="s">
        <v>10252</v>
      </c>
      <c r="AE1713" s="241">
        <v>0</v>
      </c>
      <c r="AF1713" s="240" t="s">
        <v>10252</v>
      </c>
      <c r="AG1713" s="235" t="str">
        <f>IFERROR(VLOOKUP(작성용!A:A,RM!A:D,4,0),"-")</f>
        <v>김연수</v>
      </c>
      <c r="AH1713" s="9" t="s">
        <v>11734</v>
      </c>
      <c r="AI1713" s="231" t="s">
        <v>11850</v>
      </c>
      <c r="AJ1713" s="231" t="s">
        <v>4949</v>
      </c>
      <c r="AK1713" s="231" t="s">
        <v>3962</v>
      </c>
      <c r="AL1713" s="231">
        <v>1712</v>
      </c>
    </row>
    <row r="1714" spans="1:38" x14ac:dyDescent="0.3">
      <c r="A1714" s="218" t="s">
        <v>848</v>
      </c>
      <c r="B1714" s="218" t="s">
        <v>11845</v>
      </c>
      <c r="C1714" s="237" t="s">
        <v>10273</v>
      </c>
      <c r="D1714" s="233" t="s">
        <v>11914</v>
      </c>
      <c r="E1714" s="232" t="s">
        <v>5627</v>
      </c>
      <c r="F1714" s="236" t="s">
        <v>10268</v>
      </c>
      <c r="G1714" s="210">
        <v>0</v>
      </c>
      <c r="H1714" s="227" t="s">
        <v>4949</v>
      </c>
      <c r="I1714" s="227"/>
      <c r="J1714" s="227"/>
      <c r="K1714" s="227"/>
      <c r="L1714" s="227"/>
      <c r="M1714" s="227"/>
      <c r="N1714" s="227" t="s">
        <v>10572</v>
      </c>
      <c r="O1714" s="242" t="s">
        <v>11847</v>
      </c>
      <c r="P1714" s="242" t="s">
        <v>11848</v>
      </c>
      <c r="Q1714" s="221" t="s">
        <v>11849</v>
      </c>
      <c r="R1714" s="208" t="s">
        <v>5628</v>
      </c>
      <c r="S1714" s="209">
        <v>200001977</v>
      </c>
      <c r="T1714" s="229">
        <v>45702</v>
      </c>
      <c r="U1714" s="230" t="s">
        <v>10277</v>
      </c>
      <c r="V1714" s="230" t="s">
        <v>10263</v>
      </c>
      <c r="W1714" s="230" t="s">
        <v>10263</v>
      </c>
      <c r="X1714" s="230" t="s">
        <v>10271</v>
      </c>
      <c r="Y1714" s="220"/>
      <c r="Z1714" s="230" t="s">
        <v>10264</v>
      </c>
      <c r="AA1714" s="220">
        <v>202503</v>
      </c>
      <c r="AB1714" s="239"/>
      <c r="AC1714" s="240" t="s">
        <v>10280</v>
      </c>
      <c r="AD1714" s="240" t="s">
        <v>10252</v>
      </c>
      <c r="AE1714" s="241">
        <v>0</v>
      </c>
      <c r="AF1714" s="240" t="s">
        <v>10252</v>
      </c>
      <c r="AG1714" s="235" t="str">
        <f>IFERROR(VLOOKUP(작성용!A:A,RM!A:D,4,0),"-")</f>
        <v>김연수</v>
      </c>
      <c r="AH1714" s="9" t="s">
        <v>11734</v>
      </c>
      <c r="AI1714" s="231" t="s">
        <v>11850</v>
      </c>
      <c r="AJ1714" s="231" t="s">
        <v>4949</v>
      </c>
      <c r="AK1714" s="231" t="s">
        <v>3962</v>
      </c>
      <c r="AL1714" s="231">
        <v>1713</v>
      </c>
    </row>
    <row r="1715" spans="1:38" x14ac:dyDescent="0.3">
      <c r="A1715" s="218" t="s">
        <v>848</v>
      </c>
      <c r="B1715" s="218" t="s">
        <v>11845</v>
      </c>
      <c r="C1715" s="237" t="s">
        <v>10273</v>
      </c>
      <c r="D1715" s="233" t="s">
        <v>11139</v>
      </c>
      <c r="E1715" s="232" t="s">
        <v>5629</v>
      </c>
      <c r="F1715" s="236" t="s">
        <v>10268</v>
      </c>
      <c r="G1715" s="210">
        <v>0</v>
      </c>
      <c r="H1715" s="227" t="s">
        <v>4949</v>
      </c>
      <c r="I1715" s="227"/>
      <c r="J1715" s="227"/>
      <c r="K1715" s="227"/>
      <c r="L1715" s="227"/>
      <c r="M1715" s="227"/>
      <c r="N1715" s="227" t="s">
        <v>10572</v>
      </c>
      <c r="O1715" s="242" t="s">
        <v>11847</v>
      </c>
      <c r="P1715" s="242" t="s">
        <v>11848</v>
      </c>
      <c r="Q1715" s="221" t="s">
        <v>11849</v>
      </c>
      <c r="R1715" s="208" t="s">
        <v>5630</v>
      </c>
      <c r="S1715" s="209">
        <v>200000073</v>
      </c>
      <c r="T1715" s="229">
        <v>45702</v>
      </c>
      <c r="U1715" s="230" t="s">
        <v>10277</v>
      </c>
      <c r="V1715" s="230" t="s">
        <v>10263</v>
      </c>
      <c r="W1715" s="230" t="s">
        <v>10263</v>
      </c>
      <c r="X1715" s="230" t="s">
        <v>10271</v>
      </c>
      <c r="Y1715" s="220"/>
      <c r="Z1715" s="230" t="s">
        <v>10264</v>
      </c>
      <c r="AA1715" s="220">
        <v>202503</v>
      </c>
      <c r="AB1715" s="239"/>
      <c r="AC1715" s="240" t="s">
        <v>10280</v>
      </c>
      <c r="AD1715" s="240" t="s">
        <v>10252</v>
      </c>
      <c r="AE1715" s="241">
        <v>0</v>
      </c>
      <c r="AF1715" s="240" t="s">
        <v>10252</v>
      </c>
      <c r="AG1715" s="235" t="str">
        <f>IFERROR(VLOOKUP(작성용!A:A,RM!A:D,4,0),"-")</f>
        <v>김연수</v>
      </c>
      <c r="AH1715" s="9" t="s">
        <v>11734</v>
      </c>
      <c r="AI1715" s="231" t="s">
        <v>11850</v>
      </c>
      <c r="AJ1715" s="231" t="s">
        <v>4949</v>
      </c>
      <c r="AK1715" s="231" t="s">
        <v>3962</v>
      </c>
      <c r="AL1715" s="231">
        <v>1714</v>
      </c>
    </row>
    <row r="1716" spans="1:38" x14ac:dyDescent="0.3">
      <c r="A1716" s="218" t="s">
        <v>848</v>
      </c>
      <c r="B1716" s="218" t="s">
        <v>11845</v>
      </c>
      <c r="C1716" s="237" t="s">
        <v>10273</v>
      </c>
      <c r="D1716" s="233" t="s">
        <v>11915</v>
      </c>
      <c r="E1716" s="232" t="s">
        <v>5631</v>
      </c>
      <c r="F1716" s="236" t="s">
        <v>10268</v>
      </c>
      <c r="G1716" s="210">
        <v>0</v>
      </c>
      <c r="H1716" s="227" t="s">
        <v>4949</v>
      </c>
      <c r="I1716" s="227"/>
      <c r="J1716" s="227"/>
      <c r="K1716" s="227"/>
      <c r="L1716" s="227"/>
      <c r="M1716" s="227"/>
      <c r="N1716" s="227" t="s">
        <v>10572</v>
      </c>
      <c r="O1716" s="242" t="s">
        <v>11847</v>
      </c>
      <c r="P1716" s="242" t="s">
        <v>11848</v>
      </c>
      <c r="Q1716" s="221" t="s">
        <v>11849</v>
      </c>
      <c r="R1716" s="208" t="s">
        <v>5632</v>
      </c>
      <c r="S1716" s="209">
        <v>200000624</v>
      </c>
      <c r="T1716" s="229">
        <v>45702</v>
      </c>
      <c r="U1716" s="230" t="s">
        <v>10277</v>
      </c>
      <c r="V1716" s="230" t="s">
        <v>10263</v>
      </c>
      <c r="W1716" s="230" t="s">
        <v>10263</v>
      </c>
      <c r="X1716" s="230" t="s">
        <v>10271</v>
      </c>
      <c r="Y1716" s="220"/>
      <c r="Z1716" s="230" t="s">
        <v>10264</v>
      </c>
      <c r="AA1716" s="220">
        <v>202503</v>
      </c>
      <c r="AB1716" s="239"/>
      <c r="AC1716" s="240" t="s">
        <v>10280</v>
      </c>
      <c r="AD1716" s="240" t="s">
        <v>10252</v>
      </c>
      <c r="AE1716" s="241">
        <v>0</v>
      </c>
      <c r="AF1716" s="240" t="s">
        <v>10252</v>
      </c>
      <c r="AG1716" s="235" t="str">
        <f>IFERROR(VLOOKUP(작성용!A:A,RM!A:D,4,0),"-")</f>
        <v>김연수</v>
      </c>
      <c r="AH1716" s="9" t="s">
        <v>11734</v>
      </c>
      <c r="AI1716" s="231" t="s">
        <v>11850</v>
      </c>
      <c r="AJ1716" s="231" t="s">
        <v>4949</v>
      </c>
      <c r="AK1716" s="231" t="s">
        <v>3962</v>
      </c>
      <c r="AL1716" s="231">
        <v>1715</v>
      </c>
    </row>
    <row r="1717" spans="1:38" x14ac:dyDescent="0.3">
      <c r="A1717" s="218" t="s">
        <v>848</v>
      </c>
      <c r="B1717" s="218" t="s">
        <v>11845</v>
      </c>
      <c r="C1717" s="237" t="s">
        <v>10273</v>
      </c>
      <c r="D1717" s="233" t="s">
        <v>11916</v>
      </c>
      <c r="E1717" s="232" t="s">
        <v>5633</v>
      </c>
      <c r="F1717" s="236" t="s">
        <v>10268</v>
      </c>
      <c r="G1717" s="210">
        <v>0</v>
      </c>
      <c r="H1717" s="227" t="s">
        <v>4949</v>
      </c>
      <c r="I1717" s="227"/>
      <c r="J1717" s="227"/>
      <c r="K1717" s="227"/>
      <c r="L1717" s="227"/>
      <c r="M1717" s="227"/>
      <c r="N1717" s="227" t="s">
        <v>10572</v>
      </c>
      <c r="O1717" s="242" t="s">
        <v>11847</v>
      </c>
      <c r="P1717" s="242" t="s">
        <v>11848</v>
      </c>
      <c r="Q1717" s="221" t="s">
        <v>11849</v>
      </c>
      <c r="R1717" s="208" t="s">
        <v>5634</v>
      </c>
      <c r="S1717" s="209">
        <v>200000077</v>
      </c>
      <c r="T1717" s="229">
        <v>45702</v>
      </c>
      <c r="U1717" s="230" t="s">
        <v>10277</v>
      </c>
      <c r="V1717" s="230" t="s">
        <v>10263</v>
      </c>
      <c r="W1717" s="230" t="s">
        <v>10263</v>
      </c>
      <c r="X1717" s="230" t="s">
        <v>10271</v>
      </c>
      <c r="Y1717" s="220"/>
      <c r="Z1717" s="230" t="s">
        <v>10264</v>
      </c>
      <c r="AA1717" s="220">
        <v>202503</v>
      </c>
      <c r="AB1717" s="239"/>
      <c r="AC1717" s="240" t="s">
        <v>10280</v>
      </c>
      <c r="AD1717" s="240" t="s">
        <v>10252</v>
      </c>
      <c r="AE1717" s="241">
        <v>0</v>
      </c>
      <c r="AF1717" s="240" t="s">
        <v>10252</v>
      </c>
      <c r="AG1717" s="235" t="str">
        <f>IFERROR(VLOOKUP(작성용!A:A,RM!A:D,4,0),"-")</f>
        <v>김연수</v>
      </c>
      <c r="AH1717" s="9" t="s">
        <v>11734</v>
      </c>
      <c r="AI1717" s="231" t="s">
        <v>11850</v>
      </c>
      <c r="AJ1717" s="231" t="s">
        <v>4949</v>
      </c>
      <c r="AK1717" s="231" t="s">
        <v>3962</v>
      </c>
      <c r="AL1717" s="231">
        <v>1716</v>
      </c>
    </row>
    <row r="1718" spans="1:38" x14ac:dyDescent="0.3">
      <c r="A1718" s="218" t="s">
        <v>848</v>
      </c>
      <c r="B1718" s="218" t="s">
        <v>11845</v>
      </c>
      <c r="C1718" s="237" t="s">
        <v>10273</v>
      </c>
      <c r="D1718" s="233" t="s">
        <v>11917</v>
      </c>
      <c r="E1718" s="232" t="s">
        <v>5635</v>
      </c>
      <c r="F1718" s="236" t="s">
        <v>10268</v>
      </c>
      <c r="G1718" s="210">
        <v>0</v>
      </c>
      <c r="H1718" s="227" t="s">
        <v>4949</v>
      </c>
      <c r="I1718" s="227"/>
      <c r="J1718" s="227"/>
      <c r="K1718" s="227"/>
      <c r="L1718" s="227"/>
      <c r="M1718" s="227"/>
      <c r="N1718" s="227" t="s">
        <v>10572</v>
      </c>
      <c r="O1718" s="242" t="s">
        <v>11847</v>
      </c>
      <c r="P1718" s="242" t="s">
        <v>11848</v>
      </c>
      <c r="Q1718" s="221" t="s">
        <v>11849</v>
      </c>
      <c r="R1718" s="208" t="s">
        <v>5636</v>
      </c>
      <c r="S1718" s="209">
        <v>200001476</v>
      </c>
      <c r="T1718" s="229">
        <v>45702</v>
      </c>
      <c r="U1718" s="230" t="s">
        <v>10277</v>
      </c>
      <c r="V1718" s="230" t="s">
        <v>10263</v>
      </c>
      <c r="W1718" s="230" t="s">
        <v>10263</v>
      </c>
      <c r="X1718" s="230" t="s">
        <v>10271</v>
      </c>
      <c r="Y1718" s="220"/>
      <c r="Z1718" s="230" t="s">
        <v>10264</v>
      </c>
      <c r="AA1718" s="220">
        <v>202503</v>
      </c>
      <c r="AB1718" s="239"/>
      <c r="AC1718" s="240" t="s">
        <v>10280</v>
      </c>
      <c r="AD1718" s="240" t="s">
        <v>10252</v>
      </c>
      <c r="AE1718" s="241">
        <v>0</v>
      </c>
      <c r="AF1718" s="240" t="s">
        <v>10252</v>
      </c>
      <c r="AG1718" s="235" t="str">
        <f>IFERROR(VLOOKUP(작성용!A:A,RM!A:D,4,0),"-")</f>
        <v>김연수</v>
      </c>
      <c r="AH1718" s="9" t="s">
        <v>11734</v>
      </c>
      <c r="AI1718" s="231" t="s">
        <v>11850</v>
      </c>
      <c r="AJ1718" s="231" t="s">
        <v>4949</v>
      </c>
      <c r="AK1718" s="231" t="s">
        <v>3962</v>
      </c>
      <c r="AL1718" s="231">
        <v>1717</v>
      </c>
    </row>
    <row r="1719" spans="1:38" x14ac:dyDescent="0.3">
      <c r="A1719" s="218" t="s">
        <v>848</v>
      </c>
      <c r="B1719" s="218" t="s">
        <v>11845</v>
      </c>
      <c r="C1719" s="237" t="s">
        <v>10273</v>
      </c>
      <c r="D1719" s="233" t="s">
        <v>11918</v>
      </c>
      <c r="E1719" s="232" t="s">
        <v>5638</v>
      </c>
      <c r="F1719" s="236" t="s">
        <v>10268</v>
      </c>
      <c r="G1719" s="210">
        <v>0</v>
      </c>
      <c r="H1719" s="227" t="s">
        <v>4949</v>
      </c>
      <c r="I1719" s="227"/>
      <c r="J1719" s="227"/>
      <c r="K1719" s="227"/>
      <c r="L1719" s="227"/>
      <c r="M1719" s="227"/>
      <c r="N1719" s="227" t="s">
        <v>10572</v>
      </c>
      <c r="O1719" s="242" t="s">
        <v>11847</v>
      </c>
      <c r="P1719" s="242" t="s">
        <v>11848</v>
      </c>
      <c r="Q1719" s="221" t="s">
        <v>11849</v>
      </c>
      <c r="R1719" s="208" t="s">
        <v>5639</v>
      </c>
      <c r="S1719" s="209">
        <v>200001719</v>
      </c>
      <c r="T1719" s="229">
        <v>45702</v>
      </c>
      <c r="U1719" s="230" t="s">
        <v>10277</v>
      </c>
      <c r="V1719" s="230" t="s">
        <v>10263</v>
      </c>
      <c r="W1719" s="230" t="s">
        <v>10263</v>
      </c>
      <c r="X1719" s="230" t="s">
        <v>10271</v>
      </c>
      <c r="Y1719" s="220"/>
      <c r="Z1719" s="230" t="s">
        <v>10264</v>
      </c>
      <c r="AA1719" s="220">
        <v>202503</v>
      </c>
      <c r="AB1719" s="239"/>
      <c r="AC1719" s="240" t="s">
        <v>10280</v>
      </c>
      <c r="AD1719" s="240" t="s">
        <v>10252</v>
      </c>
      <c r="AE1719" s="241">
        <v>0</v>
      </c>
      <c r="AF1719" s="240" t="s">
        <v>10252</v>
      </c>
      <c r="AG1719" s="235" t="str">
        <f>IFERROR(VLOOKUP(작성용!A:A,RM!A:D,4,0),"-")</f>
        <v>김연수</v>
      </c>
      <c r="AH1719" s="9" t="s">
        <v>11734</v>
      </c>
      <c r="AI1719" s="231" t="s">
        <v>11850</v>
      </c>
      <c r="AJ1719" s="231" t="s">
        <v>4949</v>
      </c>
      <c r="AK1719" s="231" t="s">
        <v>3962</v>
      </c>
      <c r="AL1719" s="231">
        <v>1718</v>
      </c>
    </row>
    <row r="1720" spans="1:38" x14ac:dyDescent="0.3">
      <c r="A1720" s="218" t="s">
        <v>848</v>
      </c>
      <c r="B1720" s="218" t="s">
        <v>11845</v>
      </c>
      <c r="C1720" s="237" t="s">
        <v>10273</v>
      </c>
      <c r="D1720" s="233" t="s">
        <v>11919</v>
      </c>
      <c r="E1720" s="232" t="s">
        <v>5640</v>
      </c>
      <c r="F1720" s="236" t="s">
        <v>10268</v>
      </c>
      <c r="G1720" s="210">
        <v>0</v>
      </c>
      <c r="H1720" s="227" t="s">
        <v>4949</v>
      </c>
      <c r="I1720" s="227"/>
      <c r="J1720" s="227"/>
      <c r="K1720" s="227"/>
      <c r="L1720" s="227"/>
      <c r="M1720" s="227"/>
      <c r="N1720" s="227" t="s">
        <v>10572</v>
      </c>
      <c r="O1720" s="242" t="s">
        <v>11847</v>
      </c>
      <c r="P1720" s="242" t="s">
        <v>11848</v>
      </c>
      <c r="Q1720" s="221" t="s">
        <v>11849</v>
      </c>
      <c r="R1720" s="208" t="s">
        <v>5641</v>
      </c>
      <c r="S1720" s="209">
        <v>200000078</v>
      </c>
      <c r="T1720" s="229">
        <v>45702</v>
      </c>
      <c r="U1720" s="230" t="s">
        <v>10277</v>
      </c>
      <c r="V1720" s="230" t="s">
        <v>10263</v>
      </c>
      <c r="W1720" s="230" t="s">
        <v>10263</v>
      </c>
      <c r="X1720" s="230" t="s">
        <v>10271</v>
      </c>
      <c r="Y1720" s="220"/>
      <c r="Z1720" s="230" t="s">
        <v>10264</v>
      </c>
      <c r="AA1720" s="220">
        <v>202503</v>
      </c>
      <c r="AB1720" s="239"/>
      <c r="AC1720" s="240" t="s">
        <v>10280</v>
      </c>
      <c r="AD1720" s="240" t="s">
        <v>10252</v>
      </c>
      <c r="AE1720" s="241">
        <v>0</v>
      </c>
      <c r="AF1720" s="240" t="s">
        <v>10252</v>
      </c>
      <c r="AG1720" s="235" t="str">
        <f>IFERROR(VLOOKUP(작성용!A:A,RM!A:D,4,0),"-")</f>
        <v>김연수</v>
      </c>
      <c r="AH1720" s="9" t="s">
        <v>11734</v>
      </c>
      <c r="AI1720" s="231" t="s">
        <v>11850</v>
      </c>
      <c r="AJ1720" s="231" t="s">
        <v>4949</v>
      </c>
      <c r="AK1720" s="231" t="s">
        <v>3962</v>
      </c>
      <c r="AL1720" s="231">
        <v>1719</v>
      </c>
    </row>
    <row r="1721" spans="1:38" x14ac:dyDescent="0.3">
      <c r="A1721" s="218" t="s">
        <v>848</v>
      </c>
      <c r="B1721" s="218" t="s">
        <v>11845</v>
      </c>
      <c r="C1721" s="237" t="s">
        <v>10273</v>
      </c>
      <c r="D1721" s="233" t="s">
        <v>10358</v>
      </c>
      <c r="E1721" s="232" t="s">
        <v>3657</v>
      </c>
      <c r="F1721" s="236" t="s">
        <v>10268</v>
      </c>
      <c r="G1721" s="210">
        <v>0</v>
      </c>
      <c r="H1721" s="227" t="s">
        <v>4949</v>
      </c>
      <c r="I1721" s="227"/>
      <c r="J1721" s="227"/>
      <c r="K1721" s="227"/>
      <c r="L1721" s="227"/>
      <c r="M1721" s="227"/>
      <c r="N1721" s="227" t="s">
        <v>10572</v>
      </c>
      <c r="O1721" s="242" t="s">
        <v>11847</v>
      </c>
      <c r="P1721" s="242" t="s">
        <v>11848</v>
      </c>
      <c r="Q1721" s="221" t="s">
        <v>11849</v>
      </c>
      <c r="R1721" s="208" t="s">
        <v>3703</v>
      </c>
      <c r="S1721" s="209">
        <v>200001850</v>
      </c>
      <c r="T1721" s="229">
        <v>45702</v>
      </c>
      <c r="U1721" s="230" t="s">
        <v>10277</v>
      </c>
      <c r="V1721" s="230" t="s">
        <v>10263</v>
      </c>
      <c r="W1721" s="230" t="s">
        <v>10263</v>
      </c>
      <c r="X1721" s="230" t="s">
        <v>10271</v>
      </c>
      <c r="Y1721" s="220"/>
      <c r="Z1721" s="230" t="s">
        <v>10264</v>
      </c>
      <c r="AA1721" s="220">
        <v>202503</v>
      </c>
      <c r="AB1721" s="239"/>
      <c r="AC1721" s="240" t="s">
        <v>10280</v>
      </c>
      <c r="AD1721" s="240" t="s">
        <v>10252</v>
      </c>
      <c r="AE1721" s="241">
        <v>0</v>
      </c>
      <c r="AF1721" s="240" t="s">
        <v>10252</v>
      </c>
      <c r="AG1721" s="235" t="str">
        <f>IFERROR(VLOOKUP(작성용!A:A,RM!A:D,4,0),"-")</f>
        <v>김연수</v>
      </c>
      <c r="AH1721" s="9" t="s">
        <v>11734</v>
      </c>
      <c r="AI1721" s="231" t="s">
        <v>11850</v>
      </c>
      <c r="AJ1721" s="231" t="s">
        <v>4949</v>
      </c>
      <c r="AK1721" s="231" t="s">
        <v>3962</v>
      </c>
      <c r="AL1721" s="231">
        <v>1720</v>
      </c>
    </row>
    <row r="1722" spans="1:38" x14ac:dyDescent="0.3">
      <c r="A1722" s="218" t="s">
        <v>848</v>
      </c>
      <c r="B1722" s="218" t="s">
        <v>11845</v>
      </c>
      <c r="C1722" s="237" t="s">
        <v>10273</v>
      </c>
      <c r="D1722" s="233" t="s">
        <v>11920</v>
      </c>
      <c r="E1722" s="232" t="s">
        <v>5643</v>
      </c>
      <c r="F1722" s="236" t="s">
        <v>10268</v>
      </c>
      <c r="G1722" s="210">
        <v>0</v>
      </c>
      <c r="H1722" s="227" t="s">
        <v>4949</v>
      </c>
      <c r="I1722" s="227"/>
      <c r="J1722" s="227"/>
      <c r="K1722" s="227"/>
      <c r="L1722" s="227"/>
      <c r="M1722" s="227"/>
      <c r="N1722" s="227" t="s">
        <v>10572</v>
      </c>
      <c r="O1722" s="242" t="s">
        <v>11847</v>
      </c>
      <c r="P1722" s="242" t="s">
        <v>11848</v>
      </c>
      <c r="Q1722" s="221" t="s">
        <v>11849</v>
      </c>
      <c r="R1722" s="208" t="s">
        <v>5644</v>
      </c>
      <c r="S1722" s="209">
        <v>200001054</v>
      </c>
      <c r="T1722" s="229">
        <v>45702</v>
      </c>
      <c r="U1722" s="230" t="s">
        <v>10277</v>
      </c>
      <c r="V1722" s="230" t="s">
        <v>10263</v>
      </c>
      <c r="W1722" s="230" t="s">
        <v>10263</v>
      </c>
      <c r="X1722" s="230" t="s">
        <v>10271</v>
      </c>
      <c r="Y1722" s="220"/>
      <c r="Z1722" s="230" t="s">
        <v>10264</v>
      </c>
      <c r="AA1722" s="220">
        <v>202503</v>
      </c>
      <c r="AB1722" s="239"/>
      <c r="AC1722" s="240" t="s">
        <v>10280</v>
      </c>
      <c r="AD1722" s="240" t="s">
        <v>10252</v>
      </c>
      <c r="AE1722" s="241">
        <v>0</v>
      </c>
      <c r="AF1722" s="240" t="s">
        <v>10252</v>
      </c>
      <c r="AG1722" s="235" t="str">
        <f>IFERROR(VLOOKUP(작성용!A:A,RM!A:D,4,0),"-")</f>
        <v>김연수</v>
      </c>
      <c r="AH1722" s="9" t="s">
        <v>11734</v>
      </c>
      <c r="AI1722" s="231" t="s">
        <v>11850</v>
      </c>
      <c r="AJ1722" s="231" t="s">
        <v>4949</v>
      </c>
      <c r="AK1722" s="231" t="s">
        <v>3962</v>
      </c>
      <c r="AL1722" s="231">
        <v>1721</v>
      </c>
    </row>
    <row r="1723" spans="1:38" x14ac:dyDescent="0.3">
      <c r="A1723" s="218" t="s">
        <v>848</v>
      </c>
      <c r="B1723" s="218" t="s">
        <v>11845</v>
      </c>
      <c r="C1723" s="237" t="s">
        <v>10273</v>
      </c>
      <c r="D1723" s="233" t="s">
        <v>11921</v>
      </c>
      <c r="E1723" s="232" t="s">
        <v>5645</v>
      </c>
      <c r="F1723" s="236" t="s">
        <v>10268</v>
      </c>
      <c r="G1723" s="210">
        <v>0</v>
      </c>
      <c r="H1723" s="227" t="s">
        <v>4949</v>
      </c>
      <c r="I1723" s="227"/>
      <c r="J1723" s="227"/>
      <c r="K1723" s="227"/>
      <c r="L1723" s="227"/>
      <c r="M1723" s="227"/>
      <c r="N1723" s="227" t="s">
        <v>10572</v>
      </c>
      <c r="O1723" s="242" t="s">
        <v>11847</v>
      </c>
      <c r="P1723" s="242" t="s">
        <v>11848</v>
      </c>
      <c r="Q1723" s="221" t="s">
        <v>11849</v>
      </c>
      <c r="R1723" s="208" t="s">
        <v>5646</v>
      </c>
      <c r="S1723" s="209">
        <v>200001604</v>
      </c>
      <c r="T1723" s="229">
        <v>45702</v>
      </c>
      <c r="U1723" s="230" t="s">
        <v>10277</v>
      </c>
      <c r="V1723" s="230" t="s">
        <v>10263</v>
      </c>
      <c r="W1723" s="230" t="s">
        <v>10263</v>
      </c>
      <c r="X1723" s="230" t="s">
        <v>10271</v>
      </c>
      <c r="Y1723" s="220"/>
      <c r="Z1723" s="230" t="s">
        <v>10264</v>
      </c>
      <c r="AA1723" s="220">
        <v>202503</v>
      </c>
      <c r="AB1723" s="239"/>
      <c r="AC1723" s="240" t="s">
        <v>10280</v>
      </c>
      <c r="AD1723" s="240" t="s">
        <v>10252</v>
      </c>
      <c r="AE1723" s="241">
        <v>0</v>
      </c>
      <c r="AF1723" s="240" t="s">
        <v>10252</v>
      </c>
      <c r="AG1723" s="235" t="str">
        <f>IFERROR(VLOOKUP(작성용!A:A,RM!A:D,4,0),"-")</f>
        <v>김연수</v>
      </c>
      <c r="AH1723" s="9" t="s">
        <v>11734</v>
      </c>
      <c r="AI1723" s="231" t="s">
        <v>11850</v>
      </c>
      <c r="AJ1723" s="231" t="s">
        <v>4949</v>
      </c>
      <c r="AK1723" s="231" t="s">
        <v>3962</v>
      </c>
      <c r="AL1723" s="231">
        <v>1722</v>
      </c>
    </row>
    <row r="1724" spans="1:38" x14ac:dyDescent="0.3">
      <c r="A1724" s="218" t="s">
        <v>848</v>
      </c>
      <c r="B1724" s="218" t="s">
        <v>11845</v>
      </c>
      <c r="C1724" s="237" t="s">
        <v>10273</v>
      </c>
      <c r="D1724" s="233" t="s">
        <v>11922</v>
      </c>
      <c r="E1724" s="232" t="s">
        <v>5647</v>
      </c>
      <c r="F1724" s="236" t="s">
        <v>10268</v>
      </c>
      <c r="G1724" s="210">
        <v>0</v>
      </c>
      <c r="H1724" s="227" t="s">
        <v>4949</v>
      </c>
      <c r="I1724" s="227"/>
      <c r="J1724" s="227"/>
      <c r="K1724" s="227"/>
      <c r="L1724" s="227"/>
      <c r="M1724" s="227"/>
      <c r="N1724" s="227" t="s">
        <v>10572</v>
      </c>
      <c r="O1724" s="242" t="s">
        <v>11847</v>
      </c>
      <c r="P1724" s="242" t="s">
        <v>11848</v>
      </c>
      <c r="Q1724" s="221" t="s">
        <v>11849</v>
      </c>
      <c r="R1724" s="208" t="s">
        <v>5648</v>
      </c>
      <c r="S1724" s="209">
        <v>200000087</v>
      </c>
      <c r="T1724" s="229">
        <v>45702</v>
      </c>
      <c r="U1724" s="230" t="s">
        <v>10277</v>
      </c>
      <c r="V1724" s="230" t="s">
        <v>10263</v>
      </c>
      <c r="W1724" s="230" t="s">
        <v>10263</v>
      </c>
      <c r="X1724" s="230" t="s">
        <v>10271</v>
      </c>
      <c r="Y1724" s="220"/>
      <c r="Z1724" s="230" t="s">
        <v>10264</v>
      </c>
      <c r="AA1724" s="220">
        <v>202503</v>
      </c>
      <c r="AB1724" s="239"/>
      <c r="AC1724" s="240" t="s">
        <v>10280</v>
      </c>
      <c r="AD1724" s="240" t="s">
        <v>10252</v>
      </c>
      <c r="AE1724" s="241">
        <v>0</v>
      </c>
      <c r="AF1724" s="240" t="s">
        <v>10252</v>
      </c>
      <c r="AG1724" s="235" t="str">
        <f>IFERROR(VLOOKUP(작성용!A:A,RM!A:D,4,0),"-")</f>
        <v>김연수</v>
      </c>
      <c r="AH1724" s="9" t="s">
        <v>11734</v>
      </c>
      <c r="AI1724" s="231" t="s">
        <v>11850</v>
      </c>
      <c r="AJ1724" s="231" t="s">
        <v>4949</v>
      </c>
      <c r="AK1724" s="231" t="s">
        <v>3962</v>
      </c>
      <c r="AL1724" s="231">
        <v>1723</v>
      </c>
    </row>
    <row r="1725" spans="1:38" x14ac:dyDescent="0.3">
      <c r="A1725" s="218" t="s">
        <v>848</v>
      </c>
      <c r="B1725" s="218" t="s">
        <v>11845</v>
      </c>
      <c r="C1725" s="237" t="s">
        <v>10273</v>
      </c>
      <c r="D1725" s="233" t="s">
        <v>11923</v>
      </c>
      <c r="E1725" s="232" t="s">
        <v>5649</v>
      </c>
      <c r="F1725" s="236" t="s">
        <v>10268</v>
      </c>
      <c r="G1725" s="210">
        <v>0</v>
      </c>
      <c r="H1725" s="227" t="s">
        <v>4949</v>
      </c>
      <c r="I1725" s="227"/>
      <c r="J1725" s="227"/>
      <c r="K1725" s="227"/>
      <c r="L1725" s="227"/>
      <c r="M1725" s="227"/>
      <c r="N1725" s="227" t="s">
        <v>10572</v>
      </c>
      <c r="O1725" s="242" t="s">
        <v>11847</v>
      </c>
      <c r="P1725" s="242" t="s">
        <v>11848</v>
      </c>
      <c r="Q1725" s="221" t="s">
        <v>11849</v>
      </c>
      <c r="R1725" s="208" t="s">
        <v>5650</v>
      </c>
      <c r="S1725" s="209">
        <v>200000092</v>
      </c>
      <c r="T1725" s="229">
        <v>45702</v>
      </c>
      <c r="U1725" s="230" t="s">
        <v>10277</v>
      </c>
      <c r="V1725" s="230" t="s">
        <v>10263</v>
      </c>
      <c r="W1725" s="230" t="s">
        <v>10263</v>
      </c>
      <c r="X1725" s="230" t="s">
        <v>10271</v>
      </c>
      <c r="Y1725" s="220"/>
      <c r="Z1725" s="230" t="s">
        <v>10264</v>
      </c>
      <c r="AA1725" s="220">
        <v>202503</v>
      </c>
      <c r="AB1725" s="239"/>
      <c r="AC1725" s="240" t="s">
        <v>10280</v>
      </c>
      <c r="AD1725" s="240" t="s">
        <v>10252</v>
      </c>
      <c r="AE1725" s="241">
        <v>0</v>
      </c>
      <c r="AF1725" s="240" t="s">
        <v>10252</v>
      </c>
      <c r="AG1725" s="235" t="str">
        <f>IFERROR(VLOOKUP(작성용!A:A,RM!A:D,4,0),"-")</f>
        <v>김연수</v>
      </c>
      <c r="AH1725" s="9" t="s">
        <v>11734</v>
      </c>
      <c r="AI1725" s="231" t="s">
        <v>11850</v>
      </c>
      <c r="AJ1725" s="231" t="s">
        <v>4949</v>
      </c>
      <c r="AK1725" s="231" t="s">
        <v>3962</v>
      </c>
      <c r="AL1725" s="231">
        <v>1724</v>
      </c>
    </row>
    <row r="1726" spans="1:38" x14ac:dyDescent="0.3">
      <c r="A1726" s="218" t="s">
        <v>848</v>
      </c>
      <c r="B1726" s="218" t="s">
        <v>11845</v>
      </c>
      <c r="C1726" s="237" t="s">
        <v>10273</v>
      </c>
      <c r="D1726" s="233" t="s">
        <v>11071</v>
      </c>
      <c r="E1726" s="232" t="s">
        <v>5651</v>
      </c>
      <c r="F1726" s="236" t="s">
        <v>10268</v>
      </c>
      <c r="G1726" s="210">
        <v>0</v>
      </c>
      <c r="H1726" s="227" t="s">
        <v>4949</v>
      </c>
      <c r="I1726" s="227"/>
      <c r="J1726" s="227"/>
      <c r="K1726" s="227"/>
      <c r="L1726" s="227"/>
      <c r="M1726" s="227"/>
      <c r="N1726" s="227" t="s">
        <v>10572</v>
      </c>
      <c r="O1726" s="242" t="s">
        <v>11847</v>
      </c>
      <c r="P1726" s="242" t="s">
        <v>11848</v>
      </c>
      <c r="Q1726" s="221" t="s">
        <v>11849</v>
      </c>
      <c r="R1726" s="208" t="s">
        <v>5652</v>
      </c>
      <c r="S1726" s="209">
        <v>200001520</v>
      </c>
      <c r="T1726" s="229">
        <v>45702</v>
      </c>
      <c r="U1726" s="230" t="s">
        <v>10277</v>
      </c>
      <c r="V1726" s="230" t="s">
        <v>10263</v>
      </c>
      <c r="W1726" s="230" t="s">
        <v>10263</v>
      </c>
      <c r="X1726" s="230" t="s">
        <v>10271</v>
      </c>
      <c r="Y1726" s="220"/>
      <c r="Z1726" s="230" t="s">
        <v>10264</v>
      </c>
      <c r="AA1726" s="220">
        <v>202503</v>
      </c>
      <c r="AB1726" s="239"/>
      <c r="AC1726" s="240" t="s">
        <v>10280</v>
      </c>
      <c r="AD1726" s="240" t="s">
        <v>10252</v>
      </c>
      <c r="AE1726" s="241">
        <v>0</v>
      </c>
      <c r="AF1726" s="240" t="s">
        <v>10252</v>
      </c>
      <c r="AG1726" s="235" t="str">
        <f>IFERROR(VLOOKUP(작성용!A:A,RM!A:D,4,0),"-")</f>
        <v>김연수</v>
      </c>
      <c r="AH1726" s="9" t="s">
        <v>11734</v>
      </c>
      <c r="AI1726" s="231" t="s">
        <v>11850</v>
      </c>
      <c r="AJ1726" s="231" t="s">
        <v>4949</v>
      </c>
      <c r="AK1726" s="231" t="s">
        <v>3962</v>
      </c>
      <c r="AL1726" s="231">
        <v>1725</v>
      </c>
    </row>
    <row r="1727" spans="1:38" x14ac:dyDescent="0.3">
      <c r="A1727" s="218" t="s">
        <v>848</v>
      </c>
      <c r="B1727" s="218" t="s">
        <v>11845</v>
      </c>
      <c r="C1727" s="237" t="s">
        <v>10273</v>
      </c>
      <c r="D1727" s="233" t="s">
        <v>11924</v>
      </c>
      <c r="E1727" s="232" t="s">
        <v>5653</v>
      </c>
      <c r="F1727" s="236" t="s">
        <v>10268</v>
      </c>
      <c r="G1727" s="210">
        <v>0</v>
      </c>
      <c r="H1727" s="227" t="s">
        <v>4949</v>
      </c>
      <c r="I1727" s="227"/>
      <c r="J1727" s="227"/>
      <c r="K1727" s="227"/>
      <c r="L1727" s="227"/>
      <c r="M1727" s="227"/>
      <c r="N1727" s="227" t="s">
        <v>10572</v>
      </c>
      <c r="O1727" s="242" t="s">
        <v>11847</v>
      </c>
      <c r="P1727" s="242" t="s">
        <v>11848</v>
      </c>
      <c r="Q1727" s="221" t="s">
        <v>11849</v>
      </c>
      <c r="R1727" s="208" t="s">
        <v>5654</v>
      </c>
      <c r="S1727" s="209">
        <v>200001885</v>
      </c>
      <c r="T1727" s="229">
        <v>45702</v>
      </c>
      <c r="U1727" s="230" t="s">
        <v>10277</v>
      </c>
      <c r="V1727" s="230" t="s">
        <v>10263</v>
      </c>
      <c r="W1727" s="230" t="s">
        <v>10263</v>
      </c>
      <c r="X1727" s="230" t="s">
        <v>10271</v>
      </c>
      <c r="Y1727" s="220"/>
      <c r="Z1727" s="230" t="s">
        <v>10264</v>
      </c>
      <c r="AA1727" s="220">
        <v>202503</v>
      </c>
      <c r="AB1727" s="239"/>
      <c r="AC1727" s="240" t="s">
        <v>10280</v>
      </c>
      <c r="AD1727" s="240" t="s">
        <v>10252</v>
      </c>
      <c r="AE1727" s="241">
        <v>0</v>
      </c>
      <c r="AF1727" s="240" t="s">
        <v>10252</v>
      </c>
      <c r="AG1727" s="235" t="str">
        <f>IFERROR(VLOOKUP(작성용!A:A,RM!A:D,4,0),"-")</f>
        <v>김연수</v>
      </c>
      <c r="AH1727" s="9" t="s">
        <v>11734</v>
      </c>
      <c r="AI1727" s="231" t="s">
        <v>11850</v>
      </c>
      <c r="AJ1727" s="231" t="s">
        <v>4949</v>
      </c>
      <c r="AK1727" s="231" t="s">
        <v>3962</v>
      </c>
      <c r="AL1727" s="231">
        <v>1726</v>
      </c>
    </row>
    <row r="1728" spans="1:38" x14ac:dyDescent="0.3">
      <c r="A1728" s="218" t="s">
        <v>848</v>
      </c>
      <c r="B1728" s="218" t="s">
        <v>11845</v>
      </c>
      <c r="C1728" s="237" t="s">
        <v>10273</v>
      </c>
      <c r="D1728" s="233" t="s">
        <v>11925</v>
      </c>
      <c r="E1728" s="232" t="s">
        <v>5655</v>
      </c>
      <c r="F1728" s="236" t="s">
        <v>10268</v>
      </c>
      <c r="G1728" s="210">
        <v>0</v>
      </c>
      <c r="H1728" s="227" t="s">
        <v>4949</v>
      </c>
      <c r="I1728" s="227"/>
      <c r="J1728" s="227"/>
      <c r="K1728" s="227"/>
      <c r="L1728" s="227"/>
      <c r="M1728" s="227"/>
      <c r="N1728" s="227" t="s">
        <v>10572</v>
      </c>
      <c r="O1728" s="242" t="s">
        <v>11847</v>
      </c>
      <c r="P1728" s="242" t="s">
        <v>11848</v>
      </c>
      <c r="Q1728" s="221" t="s">
        <v>11849</v>
      </c>
      <c r="R1728" s="208" t="s">
        <v>5656</v>
      </c>
      <c r="S1728" s="209">
        <v>200000096</v>
      </c>
      <c r="T1728" s="229">
        <v>45702</v>
      </c>
      <c r="U1728" s="230" t="s">
        <v>10277</v>
      </c>
      <c r="V1728" s="230" t="s">
        <v>10263</v>
      </c>
      <c r="W1728" s="230" t="s">
        <v>10263</v>
      </c>
      <c r="X1728" s="230" t="s">
        <v>10271</v>
      </c>
      <c r="Y1728" s="220"/>
      <c r="Z1728" s="230" t="s">
        <v>10264</v>
      </c>
      <c r="AA1728" s="220">
        <v>202503</v>
      </c>
      <c r="AB1728" s="239"/>
      <c r="AC1728" s="240" t="s">
        <v>10280</v>
      </c>
      <c r="AD1728" s="240" t="s">
        <v>10252</v>
      </c>
      <c r="AE1728" s="241">
        <v>0</v>
      </c>
      <c r="AF1728" s="240" t="s">
        <v>10252</v>
      </c>
      <c r="AG1728" s="235" t="str">
        <f>IFERROR(VLOOKUP(작성용!A:A,RM!A:D,4,0),"-")</f>
        <v>김연수</v>
      </c>
      <c r="AH1728" s="9" t="s">
        <v>11734</v>
      </c>
      <c r="AI1728" s="231" t="s">
        <v>11850</v>
      </c>
      <c r="AJ1728" s="231" t="s">
        <v>4949</v>
      </c>
      <c r="AK1728" s="231" t="s">
        <v>3962</v>
      </c>
      <c r="AL1728" s="231">
        <v>1727</v>
      </c>
    </row>
    <row r="1729" spans="1:38" x14ac:dyDescent="0.3">
      <c r="A1729" s="218" t="s">
        <v>848</v>
      </c>
      <c r="B1729" s="218" t="s">
        <v>11845</v>
      </c>
      <c r="C1729" s="237" t="s">
        <v>10273</v>
      </c>
      <c r="D1729" s="233" t="s">
        <v>11926</v>
      </c>
      <c r="E1729" s="232" t="s">
        <v>5657</v>
      </c>
      <c r="F1729" s="236" t="s">
        <v>10268</v>
      </c>
      <c r="G1729" s="210">
        <v>0</v>
      </c>
      <c r="H1729" s="227" t="s">
        <v>4949</v>
      </c>
      <c r="I1729" s="227"/>
      <c r="J1729" s="227"/>
      <c r="K1729" s="227"/>
      <c r="L1729" s="227"/>
      <c r="M1729" s="227"/>
      <c r="N1729" s="227" t="s">
        <v>10572</v>
      </c>
      <c r="O1729" s="242" t="s">
        <v>11847</v>
      </c>
      <c r="P1729" s="242" t="s">
        <v>11848</v>
      </c>
      <c r="Q1729" s="221" t="s">
        <v>11849</v>
      </c>
      <c r="R1729" s="208" t="s">
        <v>5658</v>
      </c>
      <c r="S1729" s="209">
        <v>200001820</v>
      </c>
      <c r="T1729" s="229">
        <v>45702</v>
      </c>
      <c r="U1729" s="230" t="s">
        <v>10277</v>
      </c>
      <c r="V1729" s="230" t="s">
        <v>10263</v>
      </c>
      <c r="W1729" s="230" t="s">
        <v>10263</v>
      </c>
      <c r="X1729" s="230" t="s">
        <v>10271</v>
      </c>
      <c r="Y1729" s="220"/>
      <c r="Z1729" s="230" t="s">
        <v>10264</v>
      </c>
      <c r="AA1729" s="220">
        <v>202503</v>
      </c>
      <c r="AB1729" s="239"/>
      <c r="AC1729" s="240" t="s">
        <v>10280</v>
      </c>
      <c r="AD1729" s="240" t="s">
        <v>10252</v>
      </c>
      <c r="AE1729" s="241">
        <v>0</v>
      </c>
      <c r="AF1729" s="240" t="s">
        <v>10252</v>
      </c>
      <c r="AG1729" s="235" t="str">
        <f>IFERROR(VLOOKUP(작성용!A:A,RM!A:D,4,0),"-")</f>
        <v>김연수</v>
      </c>
      <c r="AH1729" s="9" t="s">
        <v>11734</v>
      </c>
      <c r="AI1729" s="231" t="s">
        <v>11850</v>
      </c>
      <c r="AJ1729" s="231" t="s">
        <v>4949</v>
      </c>
      <c r="AK1729" s="231" t="s">
        <v>3962</v>
      </c>
      <c r="AL1729" s="231">
        <v>1728</v>
      </c>
    </row>
    <row r="1730" spans="1:38" x14ac:dyDescent="0.3">
      <c r="A1730" s="218" t="s">
        <v>848</v>
      </c>
      <c r="B1730" s="218" t="s">
        <v>11845</v>
      </c>
      <c r="C1730" s="237" t="s">
        <v>10273</v>
      </c>
      <c r="D1730" s="233" t="s">
        <v>11927</v>
      </c>
      <c r="E1730" s="232" t="s">
        <v>5659</v>
      </c>
      <c r="F1730" s="236" t="s">
        <v>10268</v>
      </c>
      <c r="G1730" s="210">
        <v>0</v>
      </c>
      <c r="H1730" s="227" t="s">
        <v>4949</v>
      </c>
      <c r="I1730" s="227"/>
      <c r="J1730" s="227"/>
      <c r="K1730" s="227"/>
      <c r="L1730" s="227"/>
      <c r="M1730" s="227"/>
      <c r="N1730" s="227" t="s">
        <v>10572</v>
      </c>
      <c r="O1730" s="242" t="s">
        <v>11847</v>
      </c>
      <c r="P1730" s="242" t="s">
        <v>11848</v>
      </c>
      <c r="Q1730" s="221" t="s">
        <v>11849</v>
      </c>
      <c r="R1730" s="208" t="s">
        <v>5660</v>
      </c>
      <c r="S1730" s="209">
        <v>200002006</v>
      </c>
      <c r="T1730" s="229">
        <v>45702</v>
      </c>
      <c r="U1730" s="230" t="s">
        <v>10277</v>
      </c>
      <c r="V1730" s="230" t="s">
        <v>10263</v>
      </c>
      <c r="W1730" s="230" t="s">
        <v>10263</v>
      </c>
      <c r="X1730" s="230" t="s">
        <v>10271</v>
      </c>
      <c r="Y1730" s="220"/>
      <c r="Z1730" s="230" t="s">
        <v>10264</v>
      </c>
      <c r="AA1730" s="220">
        <v>202503</v>
      </c>
      <c r="AB1730" s="239"/>
      <c r="AC1730" s="240" t="s">
        <v>10280</v>
      </c>
      <c r="AD1730" s="240" t="s">
        <v>10252</v>
      </c>
      <c r="AE1730" s="241">
        <v>0</v>
      </c>
      <c r="AF1730" s="240" t="s">
        <v>10252</v>
      </c>
      <c r="AG1730" s="235" t="str">
        <f>IFERROR(VLOOKUP(작성용!A:A,RM!A:D,4,0),"-")</f>
        <v>김연수</v>
      </c>
      <c r="AH1730" s="9" t="s">
        <v>11734</v>
      </c>
      <c r="AI1730" s="231" t="s">
        <v>11850</v>
      </c>
      <c r="AJ1730" s="231" t="s">
        <v>4949</v>
      </c>
      <c r="AK1730" s="231" t="s">
        <v>3962</v>
      </c>
      <c r="AL1730" s="231">
        <v>1729</v>
      </c>
    </row>
    <row r="1731" spans="1:38" x14ac:dyDescent="0.3">
      <c r="A1731" s="218" t="s">
        <v>848</v>
      </c>
      <c r="B1731" s="218" t="s">
        <v>11845</v>
      </c>
      <c r="C1731" s="237" t="s">
        <v>10273</v>
      </c>
      <c r="D1731" s="233" t="s">
        <v>11928</v>
      </c>
      <c r="E1731" s="232" t="s">
        <v>5661</v>
      </c>
      <c r="F1731" s="236" t="s">
        <v>10268</v>
      </c>
      <c r="G1731" s="210">
        <v>0</v>
      </c>
      <c r="H1731" s="227" t="s">
        <v>4949</v>
      </c>
      <c r="I1731" s="227"/>
      <c r="J1731" s="227"/>
      <c r="K1731" s="227"/>
      <c r="L1731" s="227"/>
      <c r="M1731" s="227"/>
      <c r="N1731" s="227" t="s">
        <v>10572</v>
      </c>
      <c r="O1731" s="242" t="s">
        <v>11847</v>
      </c>
      <c r="P1731" s="242" t="s">
        <v>11848</v>
      </c>
      <c r="Q1731" s="221" t="s">
        <v>11849</v>
      </c>
      <c r="R1731" s="208" t="s">
        <v>5662</v>
      </c>
      <c r="S1731" s="209">
        <v>200000098</v>
      </c>
      <c r="T1731" s="229">
        <v>45702</v>
      </c>
      <c r="U1731" s="230" t="s">
        <v>10277</v>
      </c>
      <c r="V1731" s="230" t="s">
        <v>10263</v>
      </c>
      <c r="W1731" s="230" t="s">
        <v>10263</v>
      </c>
      <c r="X1731" s="230" t="s">
        <v>10271</v>
      </c>
      <c r="Y1731" s="220"/>
      <c r="Z1731" s="230" t="s">
        <v>10264</v>
      </c>
      <c r="AA1731" s="220">
        <v>202503</v>
      </c>
      <c r="AB1731" s="239"/>
      <c r="AC1731" s="240" t="s">
        <v>10280</v>
      </c>
      <c r="AD1731" s="240" t="s">
        <v>10252</v>
      </c>
      <c r="AE1731" s="241">
        <v>0</v>
      </c>
      <c r="AF1731" s="240" t="s">
        <v>10252</v>
      </c>
      <c r="AG1731" s="235" t="str">
        <f>IFERROR(VLOOKUP(작성용!A:A,RM!A:D,4,0),"-")</f>
        <v>김연수</v>
      </c>
      <c r="AH1731" s="9" t="s">
        <v>11734</v>
      </c>
      <c r="AI1731" s="231" t="s">
        <v>11850</v>
      </c>
      <c r="AJ1731" s="231" t="s">
        <v>4949</v>
      </c>
      <c r="AK1731" s="231" t="s">
        <v>3962</v>
      </c>
      <c r="AL1731" s="231">
        <v>1730</v>
      </c>
    </row>
    <row r="1732" spans="1:38" x14ac:dyDescent="0.3">
      <c r="A1732" s="218" t="s">
        <v>848</v>
      </c>
      <c r="B1732" s="218" t="s">
        <v>11845</v>
      </c>
      <c r="C1732" s="237" t="s">
        <v>10273</v>
      </c>
      <c r="D1732" s="233" t="s">
        <v>11929</v>
      </c>
      <c r="E1732" s="232" t="s">
        <v>5663</v>
      </c>
      <c r="F1732" s="236" t="s">
        <v>10268</v>
      </c>
      <c r="G1732" s="210">
        <v>0</v>
      </c>
      <c r="H1732" s="227" t="s">
        <v>4949</v>
      </c>
      <c r="I1732" s="227"/>
      <c r="J1732" s="227"/>
      <c r="K1732" s="227"/>
      <c r="L1732" s="227"/>
      <c r="M1732" s="227"/>
      <c r="N1732" s="227" t="s">
        <v>10572</v>
      </c>
      <c r="O1732" s="242" t="s">
        <v>11847</v>
      </c>
      <c r="P1732" s="242" t="s">
        <v>11848</v>
      </c>
      <c r="Q1732" s="221" t="s">
        <v>11849</v>
      </c>
      <c r="R1732" s="208" t="s">
        <v>5664</v>
      </c>
      <c r="S1732" s="209">
        <v>200001882</v>
      </c>
      <c r="T1732" s="229">
        <v>45702</v>
      </c>
      <c r="U1732" s="230" t="s">
        <v>10277</v>
      </c>
      <c r="V1732" s="230" t="s">
        <v>10263</v>
      </c>
      <c r="W1732" s="230" t="s">
        <v>10263</v>
      </c>
      <c r="X1732" s="230" t="s">
        <v>10271</v>
      </c>
      <c r="Y1732" s="220"/>
      <c r="Z1732" s="230" t="s">
        <v>10264</v>
      </c>
      <c r="AA1732" s="220">
        <v>202503</v>
      </c>
      <c r="AB1732" s="239"/>
      <c r="AC1732" s="240" t="s">
        <v>10280</v>
      </c>
      <c r="AD1732" s="240" t="s">
        <v>10252</v>
      </c>
      <c r="AE1732" s="241">
        <v>0</v>
      </c>
      <c r="AF1732" s="240" t="s">
        <v>10252</v>
      </c>
      <c r="AG1732" s="235" t="str">
        <f>IFERROR(VLOOKUP(작성용!A:A,RM!A:D,4,0),"-")</f>
        <v>김연수</v>
      </c>
      <c r="AH1732" s="9" t="s">
        <v>11734</v>
      </c>
      <c r="AI1732" s="231" t="s">
        <v>11850</v>
      </c>
      <c r="AJ1732" s="231" t="s">
        <v>4949</v>
      </c>
      <c r="AK1732" s="231" t="s">
        <v>3962</v>
      </c>
      <c r="AL1732" s="231">
        <v>1731</v>
      </c>
    </row>
    <row r="1733" spans="1:38" x14ac:dyDescent="0.3">
      <c r="A1733" s="218" t="s">
        <v>848</v>
      </c>
      <c r="B1733" s="218" t="s">
        <v>11845</v>
      </c>
      <c r="C1733" s="237" t="s">
        <v>10273</v>
      </c>
      <c r="D1733" s="233" t="s">
        <v>11930</v>
      </c>
      <c r="E1733" s="232" t="s">
        <v>5665</v>
      </c>
      <c r="F1733" s="236" t="s">
        <v>10268</v>
      </c>
      <c r="G1733" s="210">
        <v>0</v>
      </c>
      <c r="H1733" s="227" t="s">
        <v>4949</v>
      </c>
      <c r="I1733" s="227"/>
      <c r="J1733" s="227"/>
      <c r="K1733" s="227"/>
      <c r="L1733" s="227"/>
      <c r="M1733" s="227"/>
      <c r="N1733" s="227" t="s">
        <v>10572</v>
      </c>
      <c r="O1733" s="242" t="s">
        <v>11847</v>
      </c>
      <c r="P1733" s="242" t="s">
        <v>11848</v>
      </c>
      <c r="Q1733" s="221" t="s">
        <v>11849</v>
      </c>
      <c r="R1733" s="208" t="s">
        <v>5666</v>
      </c>
      <c r="S1733" s="209">
        <v>200001883</v>
      </c>
      <c r="T1733" s="229">
        <v>45702</v>
      </c>
      <c r="U1733" s="230" t="s">
        <v>10277</v>
      </c>
      <c r="V1733" s="230" t="s">
        <v>10263</v>
      </c>
      <c r="W1733" s="230" t="s">
        <v>10263</v>
      </c>
      <c r="X1733" s="230" t="s">
        <v>10271</v>
      </c>
      <c r="Y1733" s="220"/>
      <c r="Z1733" s="230" t="s">
        <v>10264</v>
      </c>
      <c r="AA1733" s="220">
        <v>202503</v>
      </c>
      <c r="AB1733" s="239"/>
      <c r="AC1733" s="240" t="s">
        <v>10280</v>
      </c>
      <c r="AD1733" s="240" t="s">
        <v>10252</v>
      </c>
      <c r="AE1733" s="241">
        <v>0</v>
      </c>
      <c r="AF1733" s="240" t="s">
        <v>10252</v>
      </c>
      <c r="AG1733" s="235" t="str">
        <f>IFERROR(VLOOKUP(작성용!A:A,RM!A:D,4,0),"-")</f>
        <v>김연수</v>
      </c>
      <c r="AH1733" s="9" t="s">
        <v>11734</v>
      </c>
      <c r="AI1733" s="231" t="s">
        <v>11850</v>
      </c>
      <c r="AJ1733" s="231" t="s">
        <v>4949</v>
      </c>
      <c r="AK1733" s="231" t="s">
        <v>3962</v>
      </c>
      <c r="AL1733" s="231">
        <v>1732</v>
      </c>
    </row>
    <row r="1734" spans="1:38" x14ac:dyDescent="0.3">
      <c r="A1734" s="218" t="s">
        <v>848</v>
      </c>
      <c r="B1734" s="218" t="s">
        <v>11845</v>
      </c>
      <c r="C1734" s="237" t="s">
        <v>10273</v>
      </c>
      <c r="D1734" s="233" t="s">
        <v>11931</v>
      </c>
      <c r="E1734" s="232" t="s">
        <v>5275</v>
      </c>
      <c r="F1734" s="236" t="s">
        <v>10268</v>
      </c>
      <c r="G1734" s="210">
        <v>0</v>
      </c>
      <c r="H1734" s="227" t="s">
        <v>4949</v>
      </c>
      <c r="I1734" s="227"/>
      <c r="J1734" s="227"/>
      <c r="K1734" s="227"/>
      <c r="L1734" s="227"/>
      <c r="M1734" s="227"/>
      <c r="N1734" s="227" t="s">
        <v>10572</v>
      </c>
      <c r="O1734" s="242" t="s">
        <v>11847</v>
      </c>
      <c r="P1734" s="242" t="s">
        <v>11848</v>
      </c>
      <c r="Q1734" s="221" t="s">
        <v>11849</v>
      </c>
      <c r="R1734" s="208" t="s">
        <v>5276</v>
      </c>
      <c r="S1734" s="209">
        <v>200001853</v>
      </c>
      <c r="T1734" s="229">
        <v>45702</v>
      </c>
      <c r="U1734" s="230" t="s">
        <v>10277</v>
      </c>
      <c r="V1734" s="230" t="s">
        <v>10263</v>
      </c>
      <c r="W1734" s="230" t="s">
        <v>10263</v>
      </c>
      <c r="X1734" s="230" t="s">
        <v>10271</v>
      </c>
      <c r="Y1734" s="220"/>
      <c r="Z1734" s="230" t="s">
        <v>10264</v>
      </c>
      <c r="AA1734" s="220">
        <v>202503</v>
      </c>
      <c r="AB1734" s="239"/>
      <c r="AC1734" s="240" t="s">
        <v>10280</v>
      </c>
      <c r="AD1734" s="240" t="s">
        <v>10252</v>
      </c>
      <c r="AE1734" s="241">
        <v>0</v>
      </c>
      <c r="AF1734" s="240" t="s">
        <v>10252</v>
      </c>
      <c r="AG1734" s="235" t="str">
        <f>IFERROR(VLOOKUP(작성용!A:A,RM!A:D,4,0),"-")</f>
        <v>김연수</v>
      </c>
      <c r="AH1734" s="9" t="s">
        <v>11734</v>
      </c>
      <c r="AI1734" s="231" t="s">
        <v>11850</v>
      </c>
      <c r="AJ1734" s="231" t="s">
        <v>4949</v>
      </c>
      <c r="AK1734" s="231" t="s">
        <v>3962</v>
      </c>
      <c r="AL1734" s="231">
        <v>1733</v>
      </c>
    </row>
    <row r="1735" spans="1:38" x14ac:dyDescent="0.3">
      <c r="A1735" s="218" t="s">
        <v>848</v>
      </c>
      <c r="B1735" s="218" t="s">
        <v>11845</v>
      </c>
      <c r="C1735" s="237" t="s">
        <v>10273</v>
      </c>
      <c r="D1735" s="233" t="s">
        <v>11932</v>
      </c>
      <c r="E1735" s="232" t="s">
        <v>5667</v>
      </c>
      <c r="F1735" s="236" t="s">
        <v>10268</v>
      </c>
      <c r="G1735" s="210">
        <v>0</v>
      </c>
      <c r="H1735" s="227" t="s">
        <v>4949</v>
      </c>
      <c r="I1735" s="227"/>
      <c r="J1735" s="227"/>
      <c r="K1735" s="227"/>
      <c r="L1735" s="227"/>
      <c r="M1735" s="227"/>
      <c r="N1735" s="227" t="s">
        <v>10572</v>
      </c>
      <c r="O1735" s="242" t="s">
        <v>11847</v>
      </c>
      <c r="P1735" s="242" t="s">
        <v>11848</v>
      </c>
      <c r="Q1735" s="221" t="s">
        <v>11849</v>
      </c>
      <c r="R1735" s="208" t="s">
        <v>5668</v>
      </c>
      <c r="S1735" s="209">
        <v>200001508</v>
      </c>
      <c r="T1735" s="229">
        <v>45702</v>
      </c>
      <c r="U1735" s="230" t="s">
        <v>10277</v>
      </c>
      <c r="V1735" s="230" t="s">
        <v>10263</v>
      </c>
      <c r="W1735" s="230" t="s">
        <v>10263</v>
      </c>
      <c r="X1735" s="230" t="s">
        <v>10271</v>
      </c>
      <c r="Y1735" s="220"/>
      <c r="Z1735" s="230" t="s">
        <v>10264</v>
      </c>
      <c r="AA1735" s="220">
        <v>202503</v>
      </c>
      <c r="AB1735" s="239"/>
      <c r="AC1735" s="240" t="s">
        <v>10280</v>
      </c>
      <c r="AD1735" s="240" t="s">
        <v>10252</v>
      </c>
      <c r="AE1735" s="241">
        <v>0</v>
      </c>
      <c r="AF1735" s="240" t="s">
        <v>10252</v>
      </c>
      <c r="AG1735" s="235" t="str">
        <f>IFERROR(VLOOKUP(작성용!A:A,RM!A:D,4,0),"-")</f>
        <v>김연수</v>
      </c>
      <c r="AH1735" s="9" t="s">
        <v>11734</v>
      </c>
      <c r="AI1735" s="231" t="s">
        <v>11850</v>
      </c>
      <c r="AJ1735" s="231" t="s">
        <v>4949</v>
      </c>
      <c r="AK1735" s="231" t="s">
        <v>3962</v>
      </c>
      <c r="AL1735" s="231">
        <v>1734</v>
      </c>
    </row>
    <row r="1736" spans="1:38" x14ac:dyDescent="0.3">
      <c r="A1736" s="218" t="s">
        <v>848</v>
      </c>
      <c r="B1736" s="218" t="s">
        <v>11845</v>
      </c>
      <c r="C1736" s="237" t="s">
        <v>10273</v>
      </c>
      <c r="D1736" s="233" t="s">
        <v>11423</v>
      </c>
      <c r="E1736" s="232" t="s">
        <v>5493</v>
      </c>
      <c r="F1736" s="236" t="s">
        <v>10268</v>
      </c>
      <c r="G1736" s="210">
        <v>0</v>
      </c>
      <c r="H1736" s="227" t="s">
        <v>4949</v>
      </c>
      <c r="I1736" s="227"/>
      <c r="J1736" s="227"/>
      <c r="K1736" s="227"/>
      <c r="L1736" s="227"/>
      <c r="M1736" s="227"/>
      <c r="N1736" s="227" t="s">
        <v>10572</v>
      </c>
      <c r="O1736" s="242" t="s">
        <v>11847</v>
      </c>
      <c r="P1736" s="242" t="s">
        <v>11848</v>
      </c>
      <c r="Q1736" s="221" t="s">
        <v>11849</v>
      </c>
      <c r="R1736" s="208" t="s">
        <v>5669</v>
      </c>
      <c r="S1736" s="209">
        <v>200001587</v>
      </c>
      <c r="T1736" s="229">
        <v>45702</v>
      </c>
      <c r="U1736" s="230" t="s">
        <v>10277</v>
      </c>
      <c r="V1736" s="230" t="s">
        <v>10263</v>
      </c>
      <c r="W1736" s="230" t="s">
        <v>10263</v>
      </c>
      <c r="X1736" s="230" t="s">
        <v>10271</v>
      </c>
      <c r="Y1736" s="220"/>
      <c r="Z1736" s="230" t="s">
        <v>10264</v>
      </c>
      <c r="AA1736" s="220">
        <v>202503</v>
      </c>
      <c r="AB1736" s="239"/>
      <c r="AC1736" s="240" t="s">
        <v>10280</v>
      </c>
      <c r="AD1736" s="240" t="s">
        <v>10252</v>
      </c>
      <c r="AE1736" s="241">
        <v>0</v>
      </c>
      <c r="AF1736" s="240" t="s">
        <v>10252</v>
      </c>
      <c r="AG1736" s="235" t="str">
        <f>IFERROR(VLOOKUP(작성용!A:A,RM!A:D,4,0),"-")</f>
        <v>김연수</v>
      </c>
      <c r="AH1736" s="9" t="s">
        <v>11734</v>
      </c>
      <c r="AI1736" s="231" t="s">
        <v>11850</v>
      </c>
      <c r="AJ1736" s="231" t="s">
        <v>4949</v>
      </c>
      <c r="AK1736" s="231" t="s">
        <v>3962</v>
      </c>
      <c r="AL1736" s="231">
        <v>1735</v>
      </c>
    </row>
    <row r="1737" spans="1:38" x14ac:dyDescent="0.3">
      <c r="A1737" s="218" t="s">
        <v>848</v>
      </c>
      <c r="B1737" s="218" t="s">
        <v>11845</v>
      </c>
      <c r="C1737" s="237" t="s">
        <v>10273</v>
      </c>
      <c r="D1737" s="233" t="s">
        <v>11447</v>
      </c>
      <c r="E1737" s="232" t="s">
        <v>5269</v>
      </c>
      <c r="F1737" s="236" t="s">
        <v>10268</v>
      </c>
      <c r="G1737" s="210">
        <v>0</v>
      </c>
      <c r="H1737" s="227" t="s">
        <v>4949</v>
      </c>
      <c r="I1737" s="227"/>
      <c r="J1737" s="227"/>
      <c r="K1737" s="227"/>
      <c r="L1737" s="227"/>
      <c r="M1737" s="227"/>
      <c r="N1737" s="227" t="s">
        <v>10572</v>
      </c>
      <c r="O1737" s="242" t="s">
        <v>11847</v>
      </c>
      <c r="P1737" s="242" t="s">
        <v>11848</v>
      </c>
      <c r="Q1737" s="221" t="s">
        <v>11849</v>
      </c>
      <c r="R1737" s="208" t="s">
        <v>5270</v>
      </c>
      <c r="S1737" s="209">
        <v>200001631</v>
      </c>
      <c r="T1737" s="229">
        <v>45702</v>
      </c>
      <c r="U1737" s="230" t="s">
        <v>10277</v>
      </c>
      <c r="V1737" s="230" t="s">
        <v>10263</v>
      </c>
      <c r="W1737" s="230" t="s">
        <v>10263</v>
      </c>
      <c r="X1737" s="230" t="s">
        <v>10271</v>
      </c>
      <c r="Y1737" s="220"/>
      <c r="Z1737" s="230" t="s">
        <v>10264</v>
      </c>
      <c r="AA1737" s="220">
        <v>202503</v>
      </c>
      <c r="AB1737" s="239"/>
      <c r="AC1737" s="240" t="s">
        <v>10280</v>
      </c>
      <c r="AD1737" s="240" t="s">
        <v>10252</v>
      </c>
      <c r="AE1737" s="241">
        <v>0</v>
      </c>
      <c r="AF1737" s="240" t="s">
        <v>10252</v>
      </c>
      <c r="AG1737" s="235" t="str">
        <f>IFERROR(VLOOKUP(작성용!A:A,RM!A:D,4,0),"-")</f>
        <v>김연수</v>
      </c>
      <c r="AH1737" s="9" t="s">
        <v>11734</v>
      </c>
      <c r="AI1737" s="231" t="s">
        <v>11850</v>
      </c>
      <c r="AJ1737" s="231" t="s">
        <v>4949</v>
      </c>
      <c r="AK1737" s="231" t="s">
        <v>3962</v>
      </c>
      <c r="AL1737" s="231">
        <v>1736</v>
      </c>
    </row>
    <row r="1738" spans="1:38" x14ac:dyDescent="0.3">
      <c r="A1738" s="218" t="s">
        <v>848</v>
      </c>
      <c r="B1738" s="218" t="s">
        <v>11845</v>
      </c>
      <c r="C1738" s="237" t="s">
        <v>10273</v>
      </c>
      <c r="D1738" s="233" t="s">
        <v>11933</v>
      </c>
      <c r="E1738" s="232" t="s">
        <v>5670</v>
      </c>
      <c r="F1738" s="236" t="s">
        <v>10268</v>
      </c>
      <c r="G1738" s="210">
        <v>0</v>
      </c>
      <c r="H1738" s="227" t="s">
        <v>4949</v>
      </c>
      <c r="I1738" s="227"/>
      <c r="J1738" s="227"/>
      <c r="K1738" s="227"/>
      <c r="L1738" s="227"/>
      <c r="M1738" s="227"/>
      <c r="N1738" s="227" t="s">
        <v>10572</v>
      </c>
      <c r="O1738" s="242" t="s">
        <v>11847</v>
      </c>
      <c r="P1738" s="242" t="s">
        <v>11848</v>
      </c>
      <c r="Q1738" s="221" t="s">
        <v>11849</v>
      </c>
      <c r="R1738" s="208" t="s">
        <v>5671</v>
      </c>
      <c r="S1738" s="209">
        <v>200001537</v>
      </c>
      <c r="T1738" s="229">
        <v>45702</v>
      </c>
      <c r="U1738" s="230" t="s">
        <v>10277</v>
      </c>
      <c r="V1738" s="230" t="s">
        <v>10263</v>
      </c>
      <c r="W1738" s="230" t="s">
        <v>10263</v>
      </c>
      <c r="X1738" s="230" t="s">
        <v>10271</v>
      </c>
      <c r="Y1738" s="220"/>
      <c r="Z1738" s="230" t="s">
        <v>10264</v>
      </c>
      <c r="AA1738" s="220">
        <v>202503</v>
      </c>
      <c r="AB1738" s="239"/>
      <c r="AC1738" s="240" t="s">
        <v>10280</v>
      </c>
      <c r="AD1738" s="240" t="s">
        <v>10252</v>
      </c>
      <c r="AE1738" s="241">
        <v>0</v>
      </c>
      <c r="AF1738" s="240" t="s">
        <v>10252</v>
      </c>
      <c r="AG1738" s="235" t="str">
        <f>IFERROR(VLOOKUP(작성용!A:A,RM!A:D,4,0),"-")</f>
        <v>김연수</v>
      </c>
      <c r="AH1738" s="9" t="s">
        <v>11734</v>
      </c>
      <c r="AI1738" s="231" t="s">
        <v>11850</v>
      </c>
      <c r="AJ1738" s="231" t="s">
        <v>4949</v>
      </c>
      <c r="AK1738" s="231" t="s">
        <v>3962</v>
      </c>
      <c r="AL1738" s="231">
        <v>1737</v>
      </c>
    </row>
    <row r="1739" spans="1:38" x14ac:dyDescent="0.3">
      <c r="A1739" s="218" t="s">
        <v>848</v>
      </c>
      <c r="B1739" s="218" t="s">
        <v>11845</v>
      </c>
      <c r="C1739" s="237" t="s">
        <v>10273</v>
      </c>
      <c r="D1739" s="233" t="s">
        <v>11065</v>
      </c>
      <c r="E1739" s="232" t="s">
        <v>5672</v>
      </c>
      <c r="F1739" s="236" t="s">
        <v>10268</v>
      </c>
      <c r="G1739" s="210">
        <v>0</v>
      </c>
      <c r="H1739" s="227" t="s">
        <v>4949</v>
      </c>
      <c r="I1739" s="227"/>
      <c r="J1739" s="227"/>
      <c r="K1739" s="227"/>
      <c r="L1739" s="227"/>
      <c r="M1739" s="227"/>
      <c r="N1739" s="227" t="s">
        <v>10572</v>
      </c>
      <c r="O1739" s="242" t="s">
        <v>11847</v>
      </c>
      <c r="P1739" s="242" t="s">
        <v>11848</v>
      </c>
      <c r="Q1739" s="221" t="s">
        <v>11849</v>
      </c>
      <c r="R1739" s="208" t="s">
        <v>5673</v>
      </c>
      <c r="S1739" s="209">
        <v>200001704</v>
      </c>
      <c r="T1739" s="229">
        <v>45702</v>
      </c>
      <c r="U1739" s="230" t="s">
        <v>10277</v>
      </c>
      <c r="V1739" s="230" t="s">
        <v>10263</v>
      </c>
      <c r="W1739" s="230" t="s">
        <v>10263</v>
      </c>
      <c r="X1739" s="230" t="s">
        <v>10271</v>
      </c>
      <c r="Y1739" s="220"/>
      <c r="Z1739" s="230" t="s">
        <v>10264</v>
      </c>
      <c r="AA1739" s="220">
        <v>202503</v>
      </c>
      <c r="AB1739" s="239"/>
      <c r="AC1739" s="240" t="s">
        <v>10280</v>
      </c>
      <c r="AD1739" s="240" t="s">
        <v>10252</v>
      </c>
      <c r="AE1739" s="241">
        <v>0</v>
      </c>
      <c r="AF1739" s="240" t="s">
        <v>10252</v>
      </c>
      <c r="AG1739" s="235" t="str">
        <f>IFERROR(VLOOKUP(작성용!A:A,RM!A:D,4,0),"-")</f>
        <v>김연수</v>
      </c>
      <c r="AH1739" s="9" t="s">
        <v>11734</v>
      </c>
      <c r="AI1739" s="231" t="s">
        <v>11850</v>
      </c>
      <c r="AJ1739" s="231" t="s">
        <v>4949</v>
      </c>
      <c r="AK1739" s="231" t="s">
        <v>3962</v>
      </c>
      <c r="AL1739" s="231">
        <v>1738</v>
      </c>
    </row>
    <row r="1740" spans="1:38" x14ac:dyDescent="0.3">
      <c r="A1740" s="218" t="s">
        <v>848</v>
      </c>
      <c r="B1740" s="218" t="s">
        <v>11845</v>
      </c>
      <c r="C1740" s="237" t="s">
        <v>10273</v>
      </c>
      <c r="D1740" s="233" t="s">
        <v>11934</v>
      </c>
      <c r="E1740" s="232" t="s">
        <v>5674</v>
      </c>
      <c r="F1740" s="236" t="s">
        <v>10268</v>
      </c>
      <c r="G1740" s="210">
        <v>0</v>
      </c>
      <c r="H1740" s="227" t="s">
        <v>4949</v>
      </c>
      <c r="I1740" s="227"/>
      <c r="J1740" s="227"/>
      <c r="K1740" s="227"/>
      <c r="L1740" s="227"/>
      <c r="M1740" s="227"/>
      <c r="N1740" s="227" t="s">
        <v>10572</v>
      </c>
      <c r="O1740" s="242" t="s">
        <v>11847</v>
      </c>
      <c r="P1740" s="242" t="s">
        <v>11848</v>
      </c>
      <c r="Q1740" s="221" t="s">
        <v>11849</v>
      </c>
      <c r="R1740" s="208" t="s">
        <v>5675</v>
      </c>
      <c r="S1740" s="209">
        <v>200000099</v>
      </c>
      <c r="T1740" s="229">
        <v>45702</v>
      </c>
      <c r="U1740" s="230" t="s">
        <v>10277</v>
      </c>
      <c r="V1740" s="230" t="s">
        <v>10263</v>
      </c>
      <c r="W1740" s="230" t="s">
        <v>10263</v>
      </c>
      <c r="X1740" s="230" t="s">
        <v>10271</v>
      </c>
      <c r="Y1740" s="220"/>
      <c r="Z1740" s="230" t="s">
        <v>10264</v>
      </c>
      <c r="AA1740" s="220">
        <v>202503</v>
      </c>
      <c r="AB1740" s="239"/>
      <c r="AC1740" s="240" t="s">
        <v>10280</v>
      </c>
      <c r="AD1740" s="240" t="s">
        <v>10252</v>
      </c>
      <c r="AE1740" s="241">
        <v>0</v>
      </c>
      <c r="AF1740" s="240" t="s">
        <v>10252</v>
      </c>
      <c r="AG1740" s="235" t="str">
        <f>IFERROR(VLOOKUP(작성용!A:A,RM!A:D,4,0),"-")</f>
        <v>김연수</v>
      </c>
      <c r="AH1740" s="9" t="s">
        <v>11734</v>
      </c>
      <c r="AI1740" s="231" t="s">
        <v>11850</v>
      </c>
      <c r="AJ1740" s="231" t="s">
        <v>4949</v>
      </c>
      <c r="AK1740" s="231" t="s">
        <v>3962</v>
      </c>
      <c r="AL1740" s="231">
        <v>1739</v>
      </c>
    </row>
    <row r="1741" spans="1:38" x14ac:dyDescent="0.3">
      <c r="A1741" s="218" t="s">
        <v>848</v>
      </c>
      <c r="B1741" s="218" t="s">
        <v>11845</v>
      </c>
      <c r="C1741" s="237" t="s">
        <v>10273</v>
      </c>
      <c r="D1741" s="233" t="s">
        <v>11935</v>
      </c>
      <c r="E1741" s="232" t="s">
        <v>5676</v>
      </c>
      <c r="F1741" s="236" t="s">
        <v>10268</v>
      </c>
      <c r="G1741" s="210">
        <v>0</v>
      </c>
      <c r="H1741" s="227" t="s">
        <v>4949</v>
      </c>
      <c r="I1741" s="227"/>
      <c r="J1741" s="227"/>
      <c r="K1741" s="227"/>
      <c r="L1741" s="227"/>
      <c r="M1741" s="227"/>
      <c r="N1741" s="227" t="s">
        <v>10572</v>
      </c>
      <c r="O1741" s="242" t="s">
        <v>11847</v>
      </c>
      <c r="P1741" s="242" t="s">
        <v>11848</v>
      </c>
      <c r="Q1741" s="221" t="s">
        <v>11849</v>
      </c>
      <c r="R1741" s="208" t="s">
        <v>5677</v>
      </c>
      <c r="S1741" s="209">
        <v>200000984</v>
      </c>
      <c r="T1741" s="229">
        <v>45702</v>
      </c>
      <c r="U1741" s="230" t="s">
        <v>10277</v>
      </c>
      <c r="V1741" s="230" t="s">
        <v>10263</v>
      </c>
      <c r="W1741" s="230" t="s">
        <v>10263</v>
      </c>
      <c r="X1741" s="230" t="s">
        <v>10271</v>
      </c>
      <c r="Y1741" s="220"/>
      <c r="Z1741" s="230" t="s">
        <v>10264</v>
      </c>
      <c r="AA1741" s="220">
        <v>202503</v>
      </c>
      <c r="AB1741" s="239"/>
      <c r="AC1741" s="240" t="s">
        <v>10280</v>
      </c>
      <c r="AD1741" s="240" t="s">
        <v>10252</v>
      </c>
      <c r="AE1741" s="241">
        <v>0</v>
      </c>
      <c r="AF1741" s="240" t="s">
        <v>10252</v>
      </c>
      <c r="AG1741" s="235" t="str">
        <f>IFERROR(VLOOKUP(작성용!A:A,RM!A:D,4,0),"-")</f>
        <v>김연수</v>
      </c>
      <c r="AH1741" s="9" t="s">
        <v>11734</v>
      </c>
      <c r="AI1741" s="231" t="s">
        <v>11850</v>
      </c>
      <c r="AJ1741" s="231" t="s">
        <v>4949</v>
      </c>
      <c r="AK1741" s="231" t="s">
        <v>3962</v>
      </c>
      <c r="AL1741" s="231">
        <v>1740</v>
      </c>
    </row>
    <row r="1742" spans="1:38" x14ac:dyDescent="0.3">
      <c r="A1742" s="218" t="s">
        <v>848</v>
      </c>
      <c r="B1742" s="218" t="s">
        <v>11845</v>
      </c>
      <c r="C1742" s="237" t="s">
        <v>10273</v>
      </c>
      <c r="D1742" s="233" t="s">
        <v>11936</v>
      </c>
      <c r="E1742" s="232" t="s">
        <v>3916</v>
      </c>
      <c r="F1742" s="236" t="s">
        <v>10268</v>
      </c>
      <c r="G1742" s="210">
        <v>0</v>
      </c>
      <c r="H1742" s="227" t="s">
        <v>4949</v>
      </c>
      <c r="I1742" s="227"/>
      <c r="J1742" s="227"/>
      <c r="K1742" s="227"/>
      <c r="L1742" s="227"/>
      <c r="M1742" s="227"/>
      <c r="N1742" s="227" t="s">
        <v>10572</v>
      </c>
      <c r="O1742" s="242" t="s">
        <v>11847</v>
      </c>
      <c r="P1742" s="242" t="s">
        <v>11848</v>
      </c>
      <c r="Q1742" s="221" t="s">
        <v>11849</v>
      </c>
      <c r="R1742" s="208" t="s">
        <v>3917</v>
      </c>
      <c r="S1742" s="209">
        <v>200000985</v>
      </c>
      <c r="T1742" s="229">
        <v>45702</v>
      </c>
      <c r="U1742" s="230" t="s">
        <v>10277</v>
      </c>
      <c r="V1742" s="230" t="s">
        <v>10263</v>
      </c>
      <c r="W1742" s="230" t="s">
        <v>10263</v>
      </c>
      <c r="X1742" s="230" t="s">
        <v>10271</v>
      </c>
      <c r="Y1742" s="220"/>
      <c r="Z1742" s="230" t="s">
        <v>10264</v>
      </c>
      <c r="AA1742" s="220">
        <v>202503</v>
      </c>
      <c r="AB1742" s="239"/>
      <c r="AC1742" s="240" t="s">
        <v>10280</v>
      </c>
      <c r="AD1742" s="240" t="s">
        <v>10252</v>
      </c>
      <c r="AE1742" s="241">
        <v>0</v>
      </c>
      <c r="AF1742" s="240" t="s">
        <v>10252</v>
      </c>
      <c r="AG1742" s="235" t="str">
        <f>IFERROR(VLOOKUP(작성용!A:A,RM!A:D,4,0),"-")</f>
        <v>김연수</v>
      </c>
      <c r="AH1742" s="9" t="s">
        <v>11734</v>
      </c>
      <c r="AI1742" s="231" t="s">
        <v>11850</v>
      </c>
      <c r="AJ1742" s="231" t="s">
        <v>4949</v>
      </c>
      <c r="AK1742" s="231" t="s">
        <v>3962</v>
      </c>
      <c r="AL1742" s="231">
        <v>1741</v>
      </c>
    </row>
    <row r="1743" spans="1:38" x14ac:dyDescent="0.3">
      <c r="A1743" s="218" t="s">
        <v>848</v>
      </c>
      <c r="B1743" s="218" t="s">
        <v>11845</v>
      </c>
      <c r="C1743" s="237" t="s">
        <v>10273</v>
      </c>
      <c r="D1743" s="233" t="s">
        <v>11937</v>
      </c>
      <c r="E1743" s="232" t="s">
        <v>3918</v>
      </c>
      <c r="F1743" s="236" t="s">
        <v>10268</v>
      </c>
      <c r="G1743" s="210">
        <v>0</v>
      </c>
      <c r="H1743" s="227" t="s">
        <v>4949</v>
      </c>
      <c r="I1743" s="227"/>
      <c r="J1743" s="227"/>
      <c r="K1743" s="227"/>
      <c r="L1743" s="227"/>
      <c r="M1743" s="227"/>
      <c r="N1743" s="227" t="s">
        <v>10572</v>
      </c>
      <c r="O1743" s="242" t="s">
        <v>11847</v>
      </c>
      <c r="P1743" s="242" t="s">
        <v>11848</v>
      </c>
      <c r="Q1743" s="221" t="s">
        <v>11849</v>
      </c>
      <c r="R1743" s="208" t="s">
        <v>3919</v>
      </c>
      <c r="S1743" s="209">
        <v>200001522</v>
      </c>
      <c r="T1743" s="229">
        <v>45702</v>
      </c>
      <c r="U1743" s="230" t="s">
        <v>10277</v>
      </c>
      <c r="V1743" s="230" t="s">
        <v>10263</v>
      </c>
      <c r="W1743" s="230" t="s">
        <v>10263</v>
      </c>
      <c r="X1743" s="230" t="s">
        <v>10271</v>
      </c>
      <c r="Y1743" s="220"/>
      <c r="Z1743" s="230" t="s">
        <v>10264</v>
      </c>
      <c r="AA1743" s="220">
        <v>202503</v>
      </c>
      <c r="AB1743" s="239"/>
      <c r="AC1743" s="240" t="s">
        <v>10280</v>
      </c>
      <c r="AD1743" s="240" t="s">
        <v>10252</v>
      </c>
      <c r="AE1743" s="241">
        <v>0</v>
      </c>
      <c r="AF1743" s="240" t="s">
        <v>10252</v>
      </c>
      <c r="AG1743" s="235" t="str">
        <f>IFERROR(VLOOKUP(작성용!A:A,RM!A:D,4,0),"-")</f>
        <v>김연수</v>
      </c>
      <c r="AH1743" s="9" t="s">
        <v>11734</v>
      </c>
      <c r="AI1743" s="231" t="s">
        <v>11850</v>
      </c>
      <c r="AJ1743" s="231" t="s">
        <v>4949</v>
      </c>
      <c r="AK1743" s="231" t="s">
        <v>3962</v>
      </c>
      <c r="AL1743" s="231">
        <v>1742</v>
      </c>
    </row>
    <row r="1744" spans="1:38" x14ac:dyDescent="0.3">
      <c r="A1744" s="218" t="s">
        <v>848</v>
      </c>
      <c r="B1744" s="218" t="s">
        <v>11845</v>
      </c>
      <c r="C1744" s="237" t="s">
        <v>10273</v>
      </c>
      <c r="D1744" s="233" t="s">
        <v>10348</v>
      </c>
      <c r="E1744" s="232" t="s">
        <v>5678</v>
      </c>
      <c r="F1744" s="236" t="s">
        <v>10268</v>
      </c>
      <c r="G1744" s="210">
        <v>0</v>
      </c>
      <c r="H1744" s="227" t="s">
        <v>4949</v>
      </c>
      <c r="I1744" s="227"/>
      <c r="J1744" s="227"/>
      <c r="K1744" s="227"/>
      <c r="L1744" s="227"/>
      <c r="M1744" s="227"/>
      <c r="N1744" s="227" t="s">
        <v>10572</v>
      </c>
      <c r="O1744" s="242" t="s">
        <v>11847</v>
      </c>
      <c r="P1744" s="242" t="s">
        <v>11848</v>
      </c>
      <c r="Q1744" s="221" t="s">
        <v>11849</v>
      </c>
      <c r="R1744" s="208" t="s">
        <v>5679</v>
      </c>
      <c r="S1744" s="209">
        <v>200001728</v>
      </c>
      <c r="T1744" s="229">
        <v>45702</v>
      </c>
      <c r="U1744" s="230" t="s">
        <v>10277</v>
      </c>
      <c r="V1744" s="230" t="s">
        <v>10263</v>
      </c>
      <c r="W1744" s="230" t="s">
        <v>10263</v>
      </c>
      <c r="X1744" s="230" t="s">
        <v>10271</v>
      </c>
      <c r="Y1744" s="220"/>
      <c r="Z1744" s="230" t="s">
        <v>10264</v>
      </c>
      <c r="AA1744" s="220">
        <v>202503</v>
      </c>
      <c r="AB1744" s="239"/>
      <c r="AC1744" s="240" t="s">
        <v>10280</v>
      </c>
      <c r="AD1744" s="240" t="s">
        <v>10252</v>
      </c>
      <c r="AE1744" s="241">
        <v>0</v>
      </c>
      <c r="AF1744" s="240" t="s">
        <v>10252</v>
      </c>
      <c r="AG1744" s="235" t="str">
        <f>IFERROR(VLOOKUP(작성용!A:A,RM!A:D,4,0),"-")</f>
        <v>김연수</v>
      </c>
      <c r="AH1744" s="9" t="s">
        <v>11734</v>
      </c>
      <c r="AI1744" s="231" t="s">
        <v>11850</v>
      </c>
      <c r="AJ1744" s="231" t="s">
        <v>4949</v>
      </c>
      <c r="AK1744" s="231" t="s">
        <v>3962</v>
      </c>
      <c r="AL1744" s="231">
        <v>1743</v>
      </c>
    </row>
    <row r="1745" spans="1:38" x14ac:dyDescent="0.3">
      <c r="A1745" s="218" t="s">
        <v>848</v>
      </c>
      <c r="B1745" s="218" t="s">
        <v>11845</v>
      </c>
      <c r="C1745" s="237" t="s">
        <v>10273</v>
      </c>
      <c r="D1745" s="233" t="s">
        <v>11337</v>
      </c>
      <c r="E1745" s="232" t="s">
        <v>5680</v>
      </c>
      <c r="F1745" s="236" t="s">
        <v>10268</v>
      </c>
      <c r="G1745" s="210">
        <v>0</v>
      </c>
      <c r="H1745" s="227" t="s">
        <v>4949</v>
      </c>
      <c r="I1745" s="227"/>
      <c r="J1745" s="227"/>
      <c r="K1745" s="227"/>
      <c r="L1745" s="227"/>
      <c r="M1745" s="227"/>
      <c r="N1745" s="227" t="s">
        <v>10572</v>
      </c>
      <c r="O1745" s="242" t="s">
        <v>11847</v>
      </c>
      <c r="P1745" s="242" t="s">
        <v>11848</v>
      </c>
      <c r="Q1745" s="221" t="s">
        <v>11849</v>
      </c>
      <c r="R1745" s="208" t="s">
        <v>5681</v>
      </c>
      <c r="S1745" s="209">
        <v>200001716</v>
      </c>
      <c r="T1745" s="229">
        <v>45702</v>
      </c>
      <c r="U1745" s="230" t="s">
        <v>10277</v>
      </c>
      <c r="V1745" s="230" t="s">
        <v>10263</v>
      </c>
      <c r="W1745" s="230" t="s">
        <v>10263</v>
      </c>
      <c r="X1745" s="230" t="s">
        <v>10271</v>
      </c>
      <c r="Y1745" s="220"/>
      <c r="Z1745" s="230" t="s">
        <v>10264</v>
      </c>
      <c r="AA1745" s="220">
        <v>202503</v>
      </c>
      <c r="AB1745" s="239"/>
      <c r="AC1745" s="240" t="s">
        <v>10280</v>
      </c>
      <c r="AD1745" s="240" t="s">
        <v>10252</v>
      </c>
      <c r="AE1745" s="241">
        <v>0</v>
      </c>
      <c r="AF1745" s="240" t="s">
        <v>10252</v>
      </c>
      <c r="AG1745" s="235" t="str">
        <f>IFERROR(VLOOKUP(작성용!A:A,RM!A:D,4,0),"-")</f>
        <v>김연수</v>
      </c>
      <c r="AH1745" s="9" t="s">
        <v>11734</v>
      </c>
      <c r="AI1745" s="231" t="s">
        <v>11850</v>
      </c>
      <c r="AJ1745" s="231" t="s">
        <v>4949</v>
      </c>
      <c r="AK1745" s="231" t="s">
        <v>3962</v>
      </c>
      <c r="AL1745" s="231">
        <v>1744</v>
      </c>
    </row>
    <row r="1746" spans="1:38" x14ac:dyDescent="0.3">
      <c r="A1746" s="218" t="s">
        <v>848</v>
      </c>
      <c r="B1746" s="218" t="s">
        <v>11845</v>
      </c>
      <c r="C1746" s="237" t="s">
        <v>10273</v>
      </c>
      <c r="D1746" s="233" t="s">
        <v>11938</v>
      </c>
      <c r="E1746" s="232" t="s">
        <v>3920</v>
      </c>
      <c r="F1746" s="236" t="s">
        <v>10268</v>
      </c>
      <c r="G1746" s="210">
        <v>0</v>
      </c>
      <c r="H1746" s="227" t="s">
        <v>4949</v>
      </c>
      <c r="I1746" s="227"/>
      <c r="J1746" s="227"/>
      <c r="K1746" s="227"/>
      <c r="L1746" s="227"/>
      <c r="M1746" s="227"/>
      <c r="N1746" s="227" t="s">
        <v>10572</v>
      </c>
      <c r="O1746" s="242" t="s">
        <v>11847</v>
      </c>
      <c r="P1746" s="242" t="s">
        <v>11848</v>
      </c>
      <c r="Q1746" s="221" t="s">
        <v>11849</v>
      </c>
      <c r="R1746" s="208" t="s">
        <v>3921</v>
      </c>
      <c r="S1746" s="209">
        <v>200001734</v>
      </c>
      <c r="T1746" s="229">
        <v>45702</v>
      </c>
      <c r="U1746" s="230" t="s">
        <v>10277</v>
      </c>
      <c r="V1746" s="230" t="s">
        <v>10263</v>
      </c>
      <c r="W1746" s="230" t="s">
        <v>10263</v>
      </c>
      <c r="X1746" s="230" t="s">
        <v>10271</v>
      </c>
      <c r="Y1746" s="220"/>
      <c r="Z1746" s="230" t="s">
        <v>10264</v>
      </c>
      <c r="AA1746" s="220">
        <v>202503</v>
      </c>
      <c r="AB1746" s="239"/>
      <c r="AC1746" s="240" t="s">
        <v>10280</v>
      </c>
      <c r="AD1746" s="240" t="s">
        <v>10252</v>
      </c>
      <c r="AE1746" s="241">
        <v>0</v>
      </c>
      <c r="AF1746" s="240" t="s">
        <v>10252</v>
      </c>
      <c r="AG1746" s="235" t="str">
        <f>IFERROR(VLOOKUP(작성용!A:A,RM!A:D,4,0),"-")</f>
        <v>김연수</v>
      </c>
      <c r="AH1746" s="9" t="s">
        <v>11734</v>
      </c>
      <c r="AI1746" s="231" t="s">
        <v>11850</v>
      </c>
      <c r="AJ1746" s="231" t="s">
        <v>4949</v>
      </c>
      <c r="AK1746" s="231" t="s">
        <v>3962</v>
      </c>
      <c r="AL1746" s="231">
        <v>1745</v>
      </c>
    </row>
    <row r="1747" spans="1:38" x14ac:dyDescent="0.3">
      <c r="A1747" s="218" t="s">
        <v>848</v>
      </c>
      <c r="B1747" s="218" t="s">
        <v>11845</v>
      </c>
      <c r="C1747" s="237" t="s">
        <v>10273</v>
      </c>
      <c r="D1747" s="233" t="s">
        <v>11939</v>
      </c>
      <c r="E1747" s="232" t="s">
        <v>5682</v>
      </c>
      <c r="F1747" s="236" t="s">
        <v>10268</v>
      </c>
      <c r="G1747" s="210">
        <v>0</v>
      </c>
      <c r="H1747" s="227" t="s">
        <v>4949</v>
      </c>
      <c r="I1747" s="227"/>
      <c r="J1747" s="227"/>
      <c r="K1747" s="227"/>
      <c r="L1747" s="227"/>
      <c r="M1747" s="227"/>
      <c r="N1747" s="227" t="s">
        <v>10572</v>
      </c>
      <c r="O1747" s="242" t="s">
        <v>11847</v>
      </c>
      <c r="P1747" s="242" t="s">
        <v>11848</v>
      </c>
      <c r="Q1747" s="221" t="s">
        <v>11849</v>
      </c>
      <c r="R1747" s="208" t="s">
        <v>5683</v>
      </c>
      <c r="S1747" s="209">
        <v>200001828</v>
      </c>
      <c r="T1747" s="229">
        <v>45702</v>
      </c>
      <c r="U1747" s="230" t="s">
        <v>10277</v>
      </c>
      <c r="V1747" s="230" t="s">
        <v>10263</v>
      </c>
      <c r="W1747" s="230" t="s">
        <v>10263</v>
      </c>
      <c r="X1747" s="230" t="s">
        <v>10271</v>
      </c>
      <c r="Y1747" s="220"/>
      <c r="Z1747" s="230" t="s">
        <v>10264</v>
      </c>
      <c r="AA1747" s="220">
        <v>202503</v>
      </c>
      <c r="AB1747" s="239"/>
      <c r="AC1747" s="240" t="s">
        <v>10280</v>
      </c>
      <c r="AD1747" s="240" t="s">
        <v>10252</v>
      </c>
      <c r="AE1747" s="241">
        <v>0</v>
      </c>
      <c r="AF1747" s="240" t="s">
        <v>10252</v>
      </c>
      <c r="AG1747" s="235" t="str">
        <f>IFERROR(VLOOKUP(작성용!A:A,RM!A:D,4,0),"-")</f>
        <v>김연수</v>
      </c>
      <c r="AH1747" s="9" t="s">
        <v>11734</v>
      </c>
      <c r="AI1747" s="231" t="s">
        <v>11850</v>
      </c>
      <c r="AJ1747" s="231" t="s">
        <v>4949</v>
      </c>
      <c r="AK1747" s="231" t="s">
        <v>3962</v>
      </c>
      <c r="AL1747" s="231">
        <v>1746</v>
      </c>
    </row>
    <row r="1748" spans="1:38" x14ac:dyDescent="0.3">
      <c r="A1748" s="218" t="s">
        <v>848</v>
      </c>
      <c r="B1748" s="218" t="s">
        <v>11845</v>
      </c>
      <c r="C1748" s="237" t="s">
        <v>10273</v>
      </c>
      <c r="D1748" s="233" t="s">
        <v>10362</v>
      </c>
      <c r="E1748" s="232" t="s">
        <v>5684</v>
      </c>
      <c r="F1748" s="236" t="s">
        <v>10268</v>
      </c>
      <c r="G1748" s="210">
        <v>0</v>
      </c>
      <c r="H1748" s="227" t="s">
        <v>4949</v>
      </c>
      <c r="I1748" s="227"/>
      <c r="J1748" s="227"/>
      <c r="K1748" s="227"/>
      <c r="L1748" s="227"/>
      <c r="M1748" s="227"/>
      <c r="N1748" s="227" t="s">
        <v>10572</v>
      </c>
      <c r="O1748" s="242" t="s">
        <v>11847</v>
      </c>
      <c r="P1748" s="242" t="s">
        <v>11848</v>
      </c>
      <c r="Q1748" s="221" t="s">
        <v>11849</v>
      </c>
      <c r="R1748" s="208" t="s">
        <v>5685</v>
      </c>
      <c r="S1748" s="209">
        <v>200001884</v>
      </c>
      <c r="T1748" s="229">
        <v>45702</v>
      </c>
      <c r="U1748" s="230" t="s">
        <v>10277</v>
      </c>
      <c r="V1748" s="230" t="s">
        <v>10263</v>
      </c>
      <c r="W1748" s="230" t="s">
        <v>10263</v>
      </c>
      <c r="X1748" s="230" t="s">
        <v>10271</v>
      </c>
      <c r="Y1748" s="220"/>
      <c r="Z1748" s="230" t="s">
        <v>10264</v>
      </c>
      <c r="AA1748" s="220">
        <v>202503</v>
      </c>
      <c r="AB1748" s="239"/>
      <c r="AC1748" s="240" t="s">
        <v>10280</v>
      </c>
      <c r="AD1748" s="240" t="s">
        <v>10252</v>
      </c>
      <c r="AE1748" s="241">
        <v>0</v>
      </c>
      <c r="AF1748" s="240" t="s">
        <v>10252</v>
      </c>
      <c r="AG1748" s="235" t="str">
        <f>IFERROR(VLOOKUP(작성용!A:A,RM!A:D,4,0),"-")</f>
        <v>김연수</v>
      </c>
      <c r="AH1748" s="9" t="s">
        <v>11734</v>
      </c>
      <c r="AI1748" s="231" t="s">
        <v>11850</v>
      </c>
      <c r="AJ1748" s="231" t="s">
        <v>4949</v>
      </c>
      <c r="AK1748" s="231" t="s">
        <v>3962</v>
      </c>
      <c r="AL1748" s="231">
        <v>1747</v>
      </c>
    </row>
    <row r="1749" spans="1:38" x14ac:dyDescent="0.3">
      <c r="A1749" s="218" t="s">
        <v>848</v>
      </c>
      <c r="B1749" s="218" t="s">
        <v>11845</v>
      </c>
      <c r="C1749" s="237" t="s">
        <v>10273</v>
      </c>
      <c r="D1749" s="233" t="s">
        <v>11940</v>
      </c>
      <c r="E1749" s="232" t="s">
        <v>3922</v>
      </c>
      <c r="F1749" s="236" t="s">
        <v>10268</v>
      </c>
      <c r="G1749" s="210">
        <v>0</v>
      </c>
      <c r="H1749" s="227" t="s">
        <v>4949</v>
      </c>
      <c r="I1749" s="227"/>
      <c r="J1749" s="227"/>
      <c r="K1749" s="227"/>
      <c r="L1749" s="227"/>
      <c r="M1749" s="227"/>
      <c r="N1749" s="227" t="s">
        <v>10572</v>
      </c>
      <c r="O1749" s="242" t="s">
        <v>11847</v>
      </c>
      <c r="P1749" s="242" t="s">
        <v>11848</v>
      </c>
      <c r="Q1749" s="221" t="s">
        <v>11849</v>
      </c>
      <c r="R1749" s="208" t="s">
        <v>3923</v>
      </c>
      <c r="S1749" s="209">
        <v>200002011</v>
      </c>
      <c r="T1749" s="229">
        <v>45702</v>
      </c>
      <c r="U1749" s="230" t="s">
        <v>10277</v>
      </c>
      <c r="V1749" s="230" t="s">
        <v>10263</v>
      </c>
      <c r="W1749" s="230" t="s">
        <v>10263</v>
      </c>
      <c r="X1749" s="230" t="s">
        <v>10271</v>
      </c>
      <c r="Y1749" s="220"/>
      <c r="Z1749" s="230" t="s">
        <v>10264</v>
      </c>
      <c r="AA1749" s="220">
        <v>202503</v>
      </c>
      <c r="AB1749" s="239"/>
      <c r="AC1749" s="240" t="s">
        <v>10280</v>
      </c>
      <c r="AD1749" s="240" t="s">
        <v>10252</v>
      </c>
      <c r="AE1749" s="241">
        <v>0</v>
      </c>
      <c r="AF1749" s="240" t="s">
        <v>10252</v>
      </c>
      <c r="AG1749" s="235" t="str">
        <f>IFERROR(VLOOKUP(작성용!A:A,RM!A:D,4,0),"-")</f>
        <v>김연수</v>
      </c>
      <c r="AH1749" s="9" t="s">
        <v>11734</v>
      </c>
      <c r="AI1749" s="231" t="s">
        <v>11850</v>
      </c>
      <c r="AJ1749" s="231" t="s">
        <v>4949</v>
      </c>
      <c r="AK1749" s="231" t="s">
        <v>3962</v>
      </c>
      <c r="AL1749" s="231">
        <v>1748</v>
      </c>
    </row>
    <row r="1750" spans="1:38" x14ac:dyDescent="0.3">
      <c r="A1750" s="218" t="s">
        <v>848</v>
      </c>
      <c r="B1750" s="218" t="s">
        <v>11845</v>
      </c>
      <c r="C1750" s="237" t="s">
        <v>10273</v>
      </c>
      <c r="D1750" s="233" t="s">
        <v>11941</v>
      </c>
      <c r="E1750" s="232" t="s">
        <v>5686</v>
      </c>
      <c r="F1750" s="236" t="s">
        <v>10268</v>
      </c>
      <c r="G1750" s="210">
        <v>0</v>
      </c>
      <c r="H1750" s="227" t="s">
        <v>4949</v>
      </c>
      <c r="I1750" s="227"/>
      <c r="J1750" s="227"/>
      <c r="K1750" s="227"/>
      <c r="L1750" s="227"/>
      <c r="M1750" s="227"/>
      <c r="N1750" s="227" t="s">
        <v>10572</v>
      </c>
      <c r="O1750" s="242" t="s">
        <v>11847</v>
      </c>
      <c r="P1750" s="242" t="s">
        <v>11848</v>
      </c>
      <c r="Q1750" s="221" t="s">
        <v>11849</v>
      </c>
      <c r="R1750" s="208" t="s">
        <v>5687</v>
      </c>
      <c r="S1750" s="209">
        <v>200001827</v>
      </c>
      <c r="T1750" s="229">
        <v>45702</v>
      </c>
      <c r="U1750" s="230" t="s">
        <v>10277</v>
      </c>
      <c r="V1750" s="230" t="s">
        <v>10263</v>
      </c>
      <c r="W1750" s="230" t="s">
        <v>10263</v>
      </c>
      <c r="X1750" s="230" t="s">
        <v>10271</v>
      </c>
      <c r="Y1750" s="220"/>
      <c r="Z1750" s="230" t="s">
        <v>10264</v>
      </c>
      <c r="AA1750" s="220">
        <v>202503</v>
      </c>
      <c r="AB1750" s="239"/>
      <c r="AC1750" s="240" t="s">
        <v>10280</v>
      </c>
      <c r="AD1750" s="240" t="s">
        <v>10252</v>
      </c>
      <c r="AE1750" s="241">
        <v>0</v>
      </c>
      <c r="AF1750" s="240" t="s">
        <v>10252</v>
      </c>
      <c r="AG1750" s="235" t="str">
        <f>IFERROR(VLOOKUP(작성용!A:A,RM!A:D,4,0),"-")</f>
        <v>김연수</v>
      </c>
      <c r="AH1750" s="9" t="s">
        <v>11734</v>
      </c>
      <c r="AI1750" s="231" t="s">
        <v>11850</v>
      </c>
      <c r="AJ1750" s="231" t="s">
        <v>4949</v>
      </c>
      <c r="AK1750" s="231" t="s">
        <v>3962</v>
      </c>
      <c r="AL1750" s="231">
        <v>1749</v>
      </c>
    </row>
    <row r="1751" spans="1:38" x14ac:dyDescent="0.3">
      <c r="A1751" s="218" t="s">
        <v>848</v>
      </c>
      <c r="B1751" s="218" t="s">
        <v>11845</v>
      </c>
      <c r="C1751" s="237" t="s">
        <v>10273</v>
      </c>
      <c r="D1751" s="233" t="s">
        <v>11942</v>
      </c>
      <c r="E1751" s="232" t="s">
        <v>5688</v>
      </c>
      <c r="F1751" s="236" t="s">
        <v>10268</v>
      </c>
      <c r="G1751" s="210">
        <v>0</v>
      </c>
      <c r="H1751" s="227" t="s">
        <v>4949</v>
      </c>
      <c r="I1751" s="227"/>
      <c r="J1751" s="227"/>
      <c r="K1751" s="227"/>
      <c r="L1751" s="227"/>
      <c r="M1751" s="227"/>
      <c r="N1751" s="227" t="s">
        <v>10572</v>
      </c>
      <c r="O1751" s="242" t="s">
        <v>11847</v>
      </c>
      <c r="P1751" s="242" t="s">
        <v>11848</v>
      </c>
      <c r="Q1751" s="221" t="s">
        <v>11849</v>
      </c>
      <c r="R1751" s="208" t="s">
        <v>5689</v>
      </c>
      <c r="S1751" s="209">
        <v>200001843</v>
      </c>
      <c r="T1751" s="229">
        <v>45702</v>
      </c>
      <c r="U1751" s="230" t="s">
        <v>10277</v>
      </c>
      <c r="V1751" s="230" t="s">
        <v>10263</v>
      </c>
      <c r="W1751" s="230" t="s">
        <v>10263</v>
      </c>
      <c r="X1751" s="230" t="s">
        <v>10271</v>
      </c>
      <c r="Y1751" s="220"/>
      <c r="Z1751" s="230" t="s">
        <v>10264</v>
      </c>
      <c r="AA1751" s="220">
        <v>202503</v>
      </c>
      <c r="AB1751" s="239"/>
      <c r="AC1751" s="240" t="s">
        <v>10280</v>
      </c>
      <c r="AD1751" s="240" t="s">
        <v>10252</v>
      </c>
      <c r="AE1751" s="241">
        <v>0</v>
      </c>
      <c r="AF1751" s="240" t="s">
        <v>10252</v>
      </c>
      <c r="AG1751" s="235" t="str">
        <f>IFERROR(VLOOKUP(작성용!A:A,RM!A:D,4,0),"-")</f>
        <v>김연수</v>
      </c>
      <c r="AH1751" s="9" t="s">
        <v>11734</v>
      </c>
      <c r="AI1751" s="231" t="s">
        <v>11850</v>
      </c>
      <c r="AJ1751" s="231" t="s">
        <v>4949</v>
      </c>
      <c r="AK1751" s="231" t="s">
        <v>3962</v>
      </c>
      <c r="AL1751" s="231">
        <v>1750</v>
      </c>
    </row>
    <row r="1752" spans="1:38" x14ac:dyDescent="0.3">
      <c r="A1752" s="218" t="s">
        <v>848</v>
      </c>
      <c r="B1752" s="218" t="s">
        <v>11845</v>
      </c>
      <c r="C1752" s="237" t="s">
        <v>10273</v>
      </c>
      <c r="D1752" s="233" t="s">
        <v>11943</v>
      </c>
      <c r="E1752" s="232" t="s">
        <v>3924</v>
      </c>
      <c r="F1752" s="236" t="s">
        <v>10268</v>
      </c>
      <c r="G1752" s="210">
        <v>0</v>
      </c>
      <c r="H1752" s="227" t="s">
        <v>4949</v>
      </c>
      <c r="I1752" s="227"/>
      <c r="J1752" s="227"/>
      <c r="K1752" s="227"/>
      <c r="L1752" s="227"/>
      <c r="M1752" s="227"/>
      <c r="N1752" s="227" t="s">
        <v>10572</v>
      </c>
      <c r="O1752" s="242" t="s">
        <v>11847</v>
      </c>
      <c r="P1752" s="242" t="s">
        <v>11848</v>
      </c>
      <c r="Q1752" s="221" t="s">
        <v>11849</v>
      </c>
      <c r="R1752" s="208" t="s">
        <v>5690</v>
      </c>
      <c r="S1752" s="209">
        <v>200002064</v>
      </c>
      <c r="T1752" s="229">
        <v>45702</v>
      </c>
      <c r="U1752" s="230" t="s">
        <v>10277</v>
      </c>
      <c r="V1752" s="230" t="s">
        <v>10263</v>
      </c>
      <c r="W1752" s="230" t="s">
        <v>10263</v>
      </c>
      <c r="X1752" s="230" t="s">
        <v>10271</v>
      </c>
      <c r="Y1752" s="220"/>
      <c r="Z1752" s="230" t="s">
        <v>10264</v>
      </c>
      <c r="AA1752" s="220">
        <v>202503</v>
      </c>
      <c r="AB1752" s="239"/>
      <c r="AC1752" s="240" t="s">
        <v>10280</v>
      </c>
      <c r="AD1752" s="240" t="s">
        <v>10252</v>
      </c>
      <c r="AE1752" s="241">
        <v>0</v>
      </c>
      <c r="AF1752" s="240" t="s">
        <v>10252</v>
      </c>
      <c r="AG1752" s="235" t="str">
        <f>IFERROR(VLOOKUP(작성용!A:A,RM!A:D,4,0),"-")</f>
        <v>김연수</v>
      </c>
      <c r="AH1752" s="9" t="s">
        <v>11734</v>
      </c>
      <c r="AI1752" s="231" t="s">
        <v>11850</v>
      </c>
      <c r="AJ1752" s="231" t="s">
        <v>4949</v>
      </c>
      <c r="AK1752" s="231" t="s">
        <v>3962</v>
      </c>
      <c r="AL1752" s="231">
        <v>1751</v>
      </c>
    </row>
    <row r="1753" spans="1:38" x14ac:dyDescent="0.3">
      <c r="A1753" s="218" t="s">
        <v>848</v>
      </c>
      <c r="B1753" s="218" t="s">
        <v>11845</v>
      </c>
      <c r="C1753" s="237" t="s">
        <v>10273</v>
      </c>
      <c r="D1753" s="233" t="s">
        <v>11944</v>
      </c>
      <c r="E1753" s="232" t="s">
        <v>5691</v>
      </c>
      <c r="F1753" s="236" t="s">
        <v>10268</v>
      </c>
      <c r="G1753" s="210">
        <v>0</v>
      </c>
      <c r="H1753" s="227" t="s">
        <v>4949</v>
      </c>
      <c r="I1753" s="227"/>
      <c r="J1753" s="227"/>
      <c r="K1753" s="227"/>
      <c r="L1753" s="227"/>
      <c r="M1753" s="227"/>
      <c r="N1753" s="227" t="s">
        <v>10572</v>
      </c>
      <c r="O1753" s="242" t="s">
        <v>11847</v>
      </c>
      <c r="P1753" s="242" t="s">
        <v>11848</v>
      </c>
      <c r="Q1753" s="221" t="s">
        <v>11849</v>
      </c>
      <c r="R1753" s="208" t="s">
        <v>5692</v>
      </c>
      <c r="S1753" s="209">
        <v>200001455</v>
      </c>
      <c r="T1753" s="229">
        <v>45702</v>
      </c>
      <c r="U1753" s="230" t="s">
        <v>10277</v>
      </c>
      <c r="V1753" s="230" t="s">
        <v>10263</v>
      </c>
      <c r="W1753" s="230" t="s">
        <v>10263</v>
      </c>
      <c r="X1753" s="230" t="s">
        <v>10271</v>
      </c>
      <c r="Y1753" s="220"/>
      <c r="Z1753" s="230" t="s">
        <v>10264</v>
      </c>
      <c r="AA1753" s="220">
        <v>202503</v>
      </c>
      <c r="AB1753" s="239"/>
      <c r="AC1753" s="240" t="s">
        <v>10280</v>
      </c>
      <c r="AD1753" s="240" t="s">
        <v>10252</v>
      </c>
      <c r="AE1753" s="241">
        <v>0</v>
      </c>
      <c r="AF1753" s="240" t="s">
        <v>10252</v>
      </c>
      <c r="AG1753" s="235" t="str">
        <f>IFERROR(VLOOKUP(작성용!A:A,RM!A:D,4,0),"-")</f>
        <v>김연수</v>
      </c>
      <c r="AH1753" s="9" t="s">
        <v>11734</v>
      </c>
      <c r="AI1753" s="231" t="s">
        <v>11850</v>
      </c>
      <c r="AJ1753" s="231" t="s">
        <v>4949</v>
      </c>
      <c r="AK1753" s="231" t="s">
        <v>3962</v>
      </c>
      <c r="AL1753" s="231">
        <v>1752</v>
      </c>
    </row>
    <row r="1754" spans="1:38" x14ac:dyDescent="0.3">
      <c r="A1754" s="218" t="s">
        <v>848</v>
      </c>
      <c r="B1754" s="218" t="s">
        <v>11845</v>
      </c>
      <c r="C1754" s="237" t="s">
        <v>10273</v>
      </c>
      <c r="D1754" s="233" t="s">
        <v>11035</v>
      </c>
      <c r="E1754" s="232" t="s">
        <v>3647</v>
      </c>
      <c r="F1754" s="236" t="s">
        <v>10268</v>
      </c>
      <c r="G1754" s="210">
        <v>0</v>
      </c>
      <c r="H1754" s="227" t="s">
        <v>4949</v>
      </c>
      <c r="I1754" s="227"/>
      <c r="J1754" s="227"/>
      <c r="K1754" s="227"/>
      <c r="L1754" s="227"/>
      <c r="M1754" s="227"/>
      <c r="N1754" s="227" t="s">
        <v>10572</v>
      </c>
      <c r="O1754" s="242" t="s">
        <v>11847</v>
      </c>
      <c r="P1754" s="242" t="s">
        <v>11848</v>
      </c>
      <c r="Q1754" s="221" t="s">
        <v>11849</v>
      </c>
      <c r="R1754" s="208" t="s">
        <v>3704</v>
      </c>
      <c r="S1754" s="209">
        <v>200001535</v>
      </c>
      <c r="T1754" s="229">
        <v>45702</v>
      </c>
      <c r="U1754" s="230" t="s">
        <v>10277</v>
      </c>
      <c r="V1754" s="230" t="s">
        <v>10263</v>
      </c>
      <c r="W1754" s="230" t="s">
        <v>10263</v>
      </c>
      <c r="X1754" s="230" t="s">
        <v>10271</v>
      </c>
      <c r="Y1754" s="220"/>
      <c r="Z1754" s="230" t="s">
        <v>10264</v>
      </c>
      <c r="AA1754" s="220">
        <v>202503</v>
      </c>
      <c r="AB1754" s="239"/>
      <c r="AC1754" s="240" t="s">
        <v>10280</v>
      </c>
      <c r="AD1754" s="240" t="s">
        <v>10252</v>
      </c>
      <c r="AE1754" s="241">
        <v>0</v>
      </c>
      <c r="AF1754" s="240" t="s">
        <v>10252</v>
      </c>
      <c r="AG1754" s="235" t="str">
        <f>IFERROR(VLOOKUP(작성용!A:A,RM!A:D,4,0),"-")</f>
        <v>김연수</v>
      </c>
      <c r="AH1754" s="9" t="s">
        <v>11734</v>
      </c>
      <c r="AI1754" s="231" t="s">
        <v>11850</v>
      </c>
      <c r="AJ1754" s="231" t="s">
        <v>4949</v>
      </c>
      <c r="AK1754" s="231" t="s">
        <v>3962</v>
      </c>
      <c r="AL1754" s="231">
        <v>1753</v>
      </c>
    </row>
    <row r="1755" spans="1:38" x14ac:dyDescent="0.3">
      <c r="A1755" s="218" t="s">
        <v>848</v>
      </c>
      <c r="B1755" s="218" t="s">
        <v>11845</v>
      </c>
      <c r="C1755" s="237" t="s">
        <v>10273</v>
      </c>
      <c r="D1755" s="233" t="s">
        <v>11945</v>
      </c>
      <c r="E1755" s="232" t="s">
        <v>5693</v>
      </c>
      <c r="F1755" s="236" t="s">
        <v>10268</v>
      </c>
      <c r="G1755" s="210">
        <v>0</v>
      </c>
      <c r="H1755" s="227" t="s">
        <v>4949</v>
      </c>
      <c r="I1755" s="227"/>
      <c r="J1755" s="227"/>
      <c r="K1755" s="227"/>
      <c r="L1755" s="227"/>
      <c r="M1755" s="227"/>
      <c r="N1755" s="227" t="s">
        <v>10572</v>
      </c>
      <c r="O1755" s="242" t="s">
        <v>11847</v>
      </c>
      <c r="P1755" s="242" t="s">
        <v>11848</v>
      </c>
      <c r="Q1755" s="221" t="s">
        <v>11849</v>
      </c>
      <c r="R1755" s="208" t="s">
        <v>5694</v>
      </c>
      <c r="S1755" s="209">
        <v>200001593</v>
      </c>
      <c r="T1755" s="229">
        <v>45702</v>
      </c>
      <c r="U1755" s="230" t="s">
        <v>10277</v>
      </c>
      <c r="V1755" s="230" t="s">
        <v>10263</v>
      </c>
      <c r="W1755" s="230" t="s">
        <v>10263</v>
      </c>
      <c r="X1755" s="230" t="s">
        <v>10271</v>
      </c>
      <c r="Y1755" s="220"/>
      <c r="Z1755" s="230" t="s">
        <v>10264</v>
      </c>
      <c r="AA1755" s="220">
        <v>202503</v>
      </c>
      <c r="AB1755" s="239"/>
      <c r="AC1755" s="240" t="s">
        <v>10280</v>
      </c>
      <c r="AD1755" s="240" t="s">
        <v>10252</v>
      </c>
      <c r="AE1755" s="241">
        <v>0</v>
      </c>
      <c r="AF1755" s="240" t="s">
        <v>10252</v>
      </c>
      <c r="AG1755" s="235" t="str">
        <f>IFERROR(VLOOKUP(작성용!A:A,RM!A:D,4,0),"-")</f>
        <v>김연수</v>
      </c>
      <c r="AH1755" s="9" t="s">
        <v>11734</v>
      </c>
      <c r="AI1755" s="231" t="s">
        <v>11850</v>
      </c>
      <c r="AJ1755" s="231" t="s">
        <v>4949</v>
      </c>
      <c r="AK1755" s="231" t="s">
        <v>3962</v>
      </c>
      <c r="AL1755" s="231">
        <v>1754</v>
      </c>
    </row>
    <row r="1756" spans="1:38" x14ac:dyDescent="0.3">
      <c r="A1756" s="218" t="s">
        <v>848</v>
      </c>
      <c r="B1756" s="218" t="s">
        <v>11845</v>
      </c>
      <c r="C1756" s="237" t="s">
        <v>10273</v>
      </c>
      <c r="D1756" s="233" t="s">
        <v>11946</v>
      </c>
      <c r="E1756" s="232" t="s">
        <v>5695</v>
      </c>
      <c r="F1756" s="236" t="s">
        <v>10268</v>
      </c>
      <c r="G1756" s="210">
        <v>0</v>
      </c>
      <c r="H1756" s="227" t="s">
        <v>4949</v>
      </c>
      <c r="I1756" s="227"/>
      <c r="J1756" s="227"/>
      <c r="K1756" s="227"/>
      <c r="L1756" s="227"/>
      <c r="M1756" s="227"/>
      <c r="N1756" s="227" t="s">
        <v>10572</v>
      </c>
      <c r="O1756" s="242" t="s">
        <v>11847</v>
      </c>
      <c r="P1756" s="242" t="s">
        <v>11848</v>
      </c>
      <c r="Q1756" s="221" t="s">
        <v>11849</v>
      </c>
      <c r="R1756" s="208" t="s">
        <v>5696</v>
      </c>
      <c r="S1756" s="209">
        <v>200001838</v>
      </c>
      <c r="T1756" s="229">
        <v>45702</v>
      </c>
      <c r="U1756" s="230" t="s">
        <v>10277</v>
      </c>
      <c r="V1756" s="230" t="s">
        <v>10263</v>
      </c>
      <c r="W1756" s="230" t="s">
        <v>10263</v>
      </c>
      <c r="X1756" s="230" t="s">
        <v>10271</v>
      </c>
      <c r="Y1756" s="220"/>
      <c r="Z1756" s="230" t="s">
        <v>10264</v>
      </c>
      <c r="AA1756" s="220">
        <v>202503</v>
      </c>
      <c r="AB1756" s="239"/>
      <c r="AC1756" s="240" t="s">
        <v>10280</v>
      </c>
      <c r="AD1756" s="240" t="s">
        <v>10252</v>
      </c>
      <c r="AE1756" s="241">
        <v>0</v>
      </c>
      <c r="AF1756" s="240" t="s">
        <v>10252</v>
      </c>
      <c r="AG1756" s="235" t="str">
        <f>IFERROR(VLOOKUP(작성용!A:A,RM!A:D,4,0),"-")</f>
        <v>김연수</v>
      </c>
      <c r="AH1756" s="9" t="s">
        <v>11734</v>
      </c>
      <c r="AI1756" s="231" t="s">
        <v>11850</v>
      </c>
      <c r="AJ1756" s="231" t="s">
        <v>4949</v>
      </c>
      <c r="AK1756" s="231" t="s">
        <v>3962</v>
      </c>
      <c r="AL1756" s="231">
        <v>1755</v>
      </c>
    </row>
    <row r="1757" spans="1:38" x14ac:dyDescent="0.3">
      <c r="A1757" s="218" t="s">
        <v>848</v>
      </c>
      <c r="B1757" s="218" t="s">
        <v>11845</v>
      </c>
      <c r="C1757" s="237" t="s">
        <v>10273</v>
      </c>
      <c r="D1757" s="233" t="s">
        <v>11947</v>
      </c>
      <c r="E1757" s="232" t="s">
        <v>5697</v>
      </c>
      <c r="F1757" s="236" t="s">
        <v>10268</v>
      </c>
      <c r="G1757" s="210">
        <v>0</v>
      </c>
      <c r="H1757" s="227" t="s">
        <v>4949</v>
      </c>
      <c r="I1757" s="227"/>
      <c r="J1757" s="227"/>
      <c r="K1757" s="227"/>
      <c r="L1757" s="227"/>
      <c r="M1757" s="227"/>
      <c r="N1757" s="227" t="s">
        <v>10572</v>
      </c>
      <c r="O1757" s="242" t="s">
        <v>11847</v>
      </c>
      <c r="P1757" s="242" t="s">
        <v>11848</v>
      </c>
      <c r="Q1757" s="221" t="s">
        <v>11849</v>
      </c>
      <c r="R1757" s="208" t="s">
        <v>5698</v>
      </c>
      <c r="S1757" s="209">
        <v>200001733</v>
      </c>
      <c r="T1757" s="229">
        <v>45702</v>
      </c>
      <c r="U1757" s="230" t="s">
        <v>10277</v>
      </c>
      <c r="V1757" s="230" t="s">
        <v>10263</v>
      </c>
      <c r="W1757" s="230" t="s">
        <v>10263</v>
      </c>
      <c r="X1757" s="230" t="s">
        <v>10271</v>
      </c>
      <c r="Y1757" s="220"/>
      <c r="Z1757" s="230" t="s">
        <v>10264</v>
      </c>
      <c r="AA1757" s="220">
        <v>202503</v>
      </c>
      <c r="AB1757" s="239"/>
      <c r="AC1757" s="240" t="s">
        <v>10280</v>
      </c>
      <c r="AD1757" s="240" t="s">
        <v>10252</v>
      </c>
      <c r="AE1757" s="241">
        <v>0</v>
      </c>
      <c r="AF1757" s="240" t="s">
        <v>10252</v>
      </c>
      <c r="AG1757" s="235" t="str">
        <f>IFERROR(VLOOKUP(작성용!A:A,RM!A:D,4,0),"-")</f>
        <v>김연수</v>
      </c>
      <c r="AH1757" s="9" t="s">
        <v>11734</v>
      </c>
      <c r="AI1757" s="231" t="s">
        <v>11850</v>
      </c>
      <c r="AJ1757" s="231" t="s">
        <v>4949</v>
      </c>
      <c r="AK1757" s="231" t="s">
        <v>3962</v>
      </c>
      <c r="AL1757" s="231">
        <v>1756</v>
      </c>
    </row>
    <row r="1758" spans="1:38" x14ac:dyDescent="0.3">
      <c r="A1758" s="218" t="s">
        <v>848</v>
      </c>
      <c r="B1758" s="218" t="s">
        <v>11845</v>
      </c>
      <c r="C1758" s="237" t="s">
        <v>10273</v>
      </c>
      <c r="D1758" s="233" t="s">
        <v>11948</v>
      </c>
      <c r="E1758" s="232" t="s">
        <v>5699</v>
      </c>
      <c r="F1758" s="236" t="s">
        <v>10268</v>
      </c>
      <c r="G1758" s="210">
        <v>0</v>
      </c>
      <c r="H1758" s="227" t="s">
        <v>4949</v>
      </c>
      <c r="I1758" s="227"/>
      <c r="J1758" s="227"/>
      <c r="K1758" s="227"/>
      <c r="L1758" s="227"/>
      <c r="M1758" s="227"/>
      <c r="N1758" s="227" t="s">
        <v>10572</v>
      </c>
      <c r="O1758" s="242" t="s">
        <v>11847</v>
      </c>
      <c r="P1758" s="242" t="s">
        <v>11848</v>
      </c>
      <c r="Q1758" s="221" t="s">
        <v>11849</v>
      </c>
      <c r="R1758" s="208" t="s">
        <v>5700</v>
      </c>
      <c r="S1758" s="209">
        <v>200001842</v>
      </c>
      <c r="T1758" s="229">
        <v>45702</v>
      </c>
      <c r="U1758" s="230" t="s">
        <v>10277</v>
      </c>
      <c r="V1758" s="230" t="s">
        <v>10263</v>
      </c>
      <c r="W1758" s="230" t="s">
        <v>10263</v>
      </c>
      <c r="X1758" s="230" t="s">
        <v>10271</v>
      </c>
      <c r="Y1758" s="220"/>
      <c r="Z1758" s="230" t="s">
        <v>10264</v>
      </c>
      <c r="AA1758" s="220">
        <v>202503</v>
      </c>
      <c r="AB1758" s="239"/>
      <c r="AC1758" s="240" t="s">
        <v>10280</v>
      </c>
      <c r="AD1758" s="240" t="s">
        <v>10252</v>
      </c>
      <c r="AE1758" s="241">
        <v>0</v>
      </c>
      <c r="AF1758" s="240" t="s">
        <v>10252</v>
      </c>
      <c r="AG1758" s="235" t="str">
        <f>IFERROR(VLOOKUP(작성용!A:A,RM!A:D,4,0),"-")</f>
        <v>김연수</v>
      </c>
      <c r="AH1758" s="9" t="s">
        <v>11734</v>
      </c>
      <c r="AI1758" s="231" t="s">
        <v>11850</v>
      </c>
      <c r="AJ1758" s="231" t="s">
        <v>4949</v>
      </c>
      <c r="AK1758" s="231" t="s">
        <v>3962</v>
      </c>
      <c r="AL1758" s="231">
        <v>1757</v>
      </c>
    </row>
    <row r="1759" spans="1:38" x14ac:dyDescent="0.3">
      <c r="A1759" s="218" t="s">
        <v>848</v>
      </c>
      <c r="B1759" s="218" t="s">
        <v>11845</v>
      </c>
      <c r="C1759" s="237" t="s">
        <v>10273</v>
      </c>
      <c r="D1759" s="233" t="s">
        <v>11949</v>
      </c>
      <c r="E1759" s="232" t="s">
        <v>5701</v>
      </c>
      <c r="F1759" s="236" t="s">
        <v>10268</v>
      </c>
      <c r="G1759" s="210">
        <v>0</v>
      </c>
      <c r="H1759" s="227" t="s">
        <v>4949</v>
      </c>
      <c r="I1759" s="227"/>
      <c r="J1759" s="227"/>
      <c r="K1759" s="227"/>
      <c r="L1759" s="227"/>
      <c r="M1759" s="227"/>
      <c r="N1759" s="227" t="s">
        <v>10572</v>
      </c>
      <c r="O1759" s="242" t="s">
        <v>11847</v>
      </c>
      <c r="P1759" s="242" t="s">
        <v>11848</v>
      </c>
      <c r="Q1759" s="221" t="s">
        <v>11849</v>
      </c>
      <c r="R1759" s="208" t="s">
        <v>5702</v>
      </c>
      <c r="S1759" s="209">
        <v>200001860</v>
      </c>
      <c r="T1759" s="229">
        <v>45702</v>
      </c>
      <c r="U1759" s="230" t="s">
        <v>10277</v>
      </c>
      <c r="V1759" s="230" t="s">
        <v>10263</v>
      </c>
      <c r="W1759" s="230" t="s">
        <v>10263</v>
      </c>
      <c r="X1759" s="230" t="s">
        <v>10271</v>
      </c>
      <c r="Y1759" s="220"/>
      <c r="Z1759" s="230" t="s">
        <v>10264</v>
      </c>
      <c r="AA1759" s="220">
        <v>202503</v>
      </c>
      <c r="AB1759" s="239"/>
      <c r="AC1759" s="240" t="s">
        <v>10280</v>
      </c>
      <c r="AD1759" s="240" t="s">
        <v>10252</v>
      </c>
      <c r="AE1759" s="241">
        <v>0</v>
      </c>
      <c r="AF1759" s="240" t="s">
        <v>10252</v>
      </c>
      <c r="AG1759" s="235" t="str">
        <f>IFERROR(VLOOKUP(작성용!A:A,RM!A:D,4,0),"-")</f>
        <v>김연수</v>
      </c>
      <c r="AH1759" s="9" t="s">
        <v>11734</v>
      </c>
      <c r="AI1759" s="231" t="s">
        <v>11850</v>
      </c>
      <c r="AJ1759" s="231" t="s">
        <v>4949</v>
      </c>
      <c r="AK1759" s="231" t="s">
        <v>3962</v>
      </c>
      <c r="AL1759" s="231">
        <v>1758</v>
      </c>
    </row>
    <row r="1760" spans="1:38" x14ac:dyDescent="0.3">
      <c r="A1760" s="218" t="s">
        <v>848</v>
      </c>
      <c r="B1760" s="218" t="s">
        <v>11845</v>
      </c>
      <c r="C1760" s="237" t="s">
        <v>10273</v>
      </c>
      <c r="D1760" s="233" t="s">
        <v>11950</v>
      </c>
      <c r="E1760" s="232" t="s">
        <v>5703</v>
      </c>
      <c r="F1760" s="236" t="s">
        <v>10268</v>
      </c>
      <c r="G1760" s="210">
        <v>0</v>
      </c>
      <c r="H1760" s="227" t="s">
        <v>4949</v>
      </c>
      <c r="I1760" s="227"/>
      <c r="J1760" s="227"/>
      <c r="K1760" s="227"/>
      <c r="L1760" s="227"/>
      <c r="M1760" s="227"/>
      <c r="N1760" s="227" t="s">
        <v>10572</v>
      </c>
      <c r="O1760" s="242" t="s">
        <v>11847</v>
      </c>
      <c r="P1760" s="242" t="s">
        <v>11848</v>
      </c>
      <c r="Q1760" s="221" t="s">
        <v>11849</v>
      </c>
      <c r="R1760" s="208" t="s">
        <v>5704</v>
      </c>
      <c r="S1760" s="209">
        <v>200001553</v>
      </c>
      <c r="T1760" s="229">
        <v>45702</v>
      </c>
      <c r="U1760" s="230" t="s">
        <v>10277</v>
      </c>
      <c r="V1760" s="230" t="s">
        <v>10263</v>
      </c>
      <c r="W1760" s="230" t="s">
        <v>10263</v>
      </c>
      <c r="X1760" s="230" t="s">
        <v>10271</v>
      </c>
      <c r="Y1760" s="220"/>
      <c r="Z1760" s="230" t="s">
        <v>10264</v>
      </c>
      <c r="AA1760" s="220">
        <v>202503</v>
      </c>
      <c r="AB1760" s="239"/>
      <c r="AC1760" s="240" t="s">
        <v>10280</v>
      </c>
      <c r="AD1760" s="240" t="s">
        <v>10252</v>
      </c>
      <c r="AE1760" s="241">
        <v>0</v>
      </c>
      <c r="AF1760" s="240" t="s">
        <v>10252</v>
      </c>
      <c r="AG1760" s="235" t="str">
        <f>IFERROR(VLOOKUP(작성용!A:A,RM!A:D,4,0),"-")</f>
        <v>김연수</v>
      </c>
      <c r="AH1760" s="9" t="s">
        <v>11734</v>
      </c>
      <c r="AI1760" s="231" t="s">
        <v>11850</v>
      </c>
      <c r="AJ1760" s="231" t="s">
        <v>4949</v>
      </c>
      <c r="AK1760" s="231" t="s">
        <v>3962</v>
      </c>
      <c r="AL1760" s="231">
        <v>1759</v>
      </c>
    </row>
    <row r="1761" spans="1:38" x14ac:dyDescent="0.3">
      <c r="A1761" s="218" t="s">
        <v>848</v>
      </c>
      <c r="B1761" s="218" t="s">
        <v>11845</v>
      </c>
      <c r="C1761" s="237" t="s">
        <v>10273</v>
      </c>
      <c r="D1761" s="233" t="s">
        <v>11951</v>
      </c>
      <c r="E1761" s="232" t="s">
        <v>3925</v>
      </c>
      <c r="F1761" s="236" t="s">
        <v>10268</v>
      </c>
      <c r="G1761" s="210">
        <v>0</v>
      </c>
      <c r="H1761" s="227" t="s">
        <v>4949</v>
      </c>
      <c r="I1761" s="227"/>
      <c r="J1761" s="227"/>
      <c r="K1761" s="227"/>
      <c r="L1761" s="227"/>
      <c r="M1761" s="227"/>
      <c r="N1761" s="227" t="s">
        <v>10572</v>
      </c>
      <c r="O1761" s="242" t="s">
        <v>11847</v>
      </c>
      <c r="P1761" s="242" t="s">
        <v>11848</v>
      </c>
      <c r="Q1761" s="221" t="s">
        <v>11849</v>
      </c>
      <c r="R1761" s="208" t="s">
        <v>3926</v>
      </c>
      <c r="S1761" s="209">
        <v>200001701</v>
      </c>
      <c r="T1761" s="229">
        <v>45702</v>
      </c>
      <c r="U1761" s="230" t="s">
        <v>10277</v>
      </c>
      <c r="V1761" s="230" t="s">
        <v>10263</v>
      </c>
      <c r="W1761" s="230" t="s">
        <v>10263</v>
      </c>
      <c r="X1761" s="230" t="s">
        <v>10271</v>
      </c>
      <c r="Y1761" s="220"/>
      <c r="Z1761" s="230" t="s">
        <v>10264</v>
      </c>
      <c r="AA1761" s="220">
        <v>202503</v>
      </c>
      <c r="AB1761" s="239"/>
      <c r="AC1761" s="240" t="s">
        <v>10280</v>
      </c>
      <c r="AD1761" s="240" t="s">
        <v>10252</v>
      </c>
      <c r="AE1761" s="241">
        <v>0</v>
      </c>
      <c r="AF1761" s="240" t="s">
        <v>10252</v>
      </c>
      <c r="AG1761" s="235" t="str">
        <f>IFERROR(VLOOKUP(작성용!A:A,RM!A:D,4,0),"-")</f>
        <v>김연수</v>
      </c>
      <c r="AH1761" s="9" t="s">
        <v>11734</v>
      </c>
      <c r="AI1761" s="231" t="s">
        <v>11850</v>
      </c>
      <c r="AJ1761" s="231" t="s">
        <v>4949</v>
      </c>
      <c r="AK1761" s="231" t="s">
        <v>3962</v>
      </c>
      <c r="AL1761" s="231">
        <v>1760</v>
      </c>
    </row>
    <row r="1762" spans="1:38" x14ac:dyDescent="0.3">
      <c r="A1762" s="218" t="s">
        <v>848</v>
      </c>
      <c r="B1762" s="218" t="s">
        <v>11845</v>
      </c>
      <c r="C1762" s="237" t="s">
        <v>10273</v>
      </c>
      <c r="D1762" s="233" t="s">
        <v>11952</v>
      </c>
      <c r="E1762" s="232" t="s">
        <v>5705</v>
      </c>
      <c r="F1762" s="236" t="s">
        <v>10268</v>
      </c>
      <c r="G1762" s="210">
        <v>0</v>
      </c>
      <c r="H1762" s="227" t="s">
        <v>4949</v>
      </c>
      <c r="I1762" s="227"/>
      <c r="J1762" s="227"/>
      <c r="K1762" s="227"/>
      <c r="L1762" s="227"/>
      <c r="M1762" s="227"/>
      <c r="N1762" s="227" t="s">
        <v>10572</v>
      </c>
      <c r="O1762" s="242" t="s">
        <v>11847</v>
      </c>
      <c r="P1762" s="242" t="s">
        <v>11848</v>
      </c>
      <c r="Q1762" s="221" t="s">
        <v>11849</v>
      </c>
      <c r="R1762" s="208" t="s">
        <v>5706</v>
      </c>
      <c r="S1762" s="209">
        <v>200001886</v>
      </c>
      <c r="T1762" s="229">
        <v>45702</v>
      </c>
      <c r="U1762" s="230" t="s">
        <v>10277</v>
      </c>
      <c r="V1762" s="230" t="s">
        <v>10263</v>
      </c>
      <c r="W1762" s="230" t="s">
        <v>10263</v>
      </c>
      <c r="X1762" s="230" t="s">
        <v>10271</v>
      </c>
      <c r="Y1762" s="220"/>
      <c r="Z1762" s="230" t="s">
        <v>10264</v>
      </c>
      <c r="AA1762" s="220">
        <v>202503</v>
      </c>
      <c r="AB1762" s="239"/>
      <c r="AC1762" s="240" t="s">
        <v>10280</v>
      </c>
      <c r="AD1762" s="240" t="s">
        <v>10252</v>
      </c>
      <c r="AE1762" s="241">
        <v>0</v>
      </c>
      <c r="AF1762" s="240" t="s">
        <v>10252</v>
      </c>
      <c r="AG1762" s="235" t="str">
        <f>IFERROR(VLOOKUP(작성용!A:A,RM!A:D,4,0),"-")</f>
        <v>김연수</v>
      </c>
      <c r="AH1762" s="9" t="s">
        <v>11734</v>
      </c>
      <c r="AI1762" s="231" t="s">
        <v>11850</v>
      </c>
      <c r="AJ1762" s="231" t="s">
        <v>4949</v>
      </c>
      <c r="AK1762" s="231" t="s">
        <v>3962</v>
      </c>
      <c r="AL1762" s="231">
        <v>1761</v>
      </c>
    </row>
    <row r="1763" spans="1:38" x14ac:dyDescent="0.3">
      <c r="A1763" s="218" t="s">
        <v>848</v>
      </c>
      <c r="B1763" s="218" t="s">
        <v>11845</v>
      </c>
      <c r="C1763" s="237" t="s">
        <v>10273</v>
      </c>
      <c r="D1763" s="233" t="s">
        <v>11953</v>
      </c>
      <c r="E1763" s="232" t="s">
        <v>5707</v>
      </c>
      <c r="F1763" s="236" t="s">
        <v>10268</v>
      </c>
      <c r="G1763" s="210">
        <v>0</v>
      </c>
      <c r="H1763" s="227" t="s">
        <v>4949</v>
      </c>
      <c r="I1763" s="227"/>
      <c r="J1763" s="227"/>
      <c r="K1763" s="227"/>
      <c r="L1763" s="227"/>
      <c r="M1763" s="227"/>
      <c r="N1763" s="227" t="s">
        <v>10572</v>
      </c>
      <c r="O1763" s="242" t="s">
        <v>11847</v>
      </c>
      <c r="P1763" s="242" t="s">
        <v>11848</v>
      </c>
      <c r="Q1763" s="221" t="s">
        <v>11849</v>
      </c>
      <c r="R1763" s="208" t="s">
        <v>5708</v>
      </c>
      <c r="S1763" s="209">
        <v>200002049</v>
      </c>
      <c r="T1763" s="229">
        <v>45702</v>
      </c>
      <c r="U1763" s="230" t="s">
        <v>10277</v>
      </c>
      <c r="V1763" s="230" t="s">
        <v>10263</v>
      </c>
      <c r="W1763" s="230" t="s">
        <v>10263</v>
      </c>
      <c r="X1763" s="230" t="s">
        <v>10271</v>
      </c>
      <c r="Y1763" s="220"/>
      <c r="Z1763" s="230" t="s">
        <v>10264</v>
      </c>
      <c r="AA1763" s="220">
        <v>202503</v>
      </c>
      <c r="AB1763" s="239"/>
      <c r="AC1763" s="240" t="s">
        <v>10280</v>
      </c>
      <c r="AD1763" s="240" t="s">
        <v>10252</v>
      </c>
      <c r="AE1763" s="241">
        <v>0</v>
      </c>
      <c r="AF1763" s="240" t="s">
        <v>10252</v>
      </c>
      <c r="AG1763" s="235" t="str">
        <f>IFERROR(VLOOKUP(작성용!A:A,RM!A:D,4,0),"-")</f>
        <v>김연수</v>
      </c>
      <c r="AH1763" s="9" t="s">
        <v>11734</v>
      </c>
      <c r="AI1763" s="231" t="s">
        <v>11850</v>
      </c>
      <c r="AJ1763" s="231" t="s">
        <v>4949</v>
      </c>
      <c r="AK1763" s="231" t="s">
        <v>3962</v>
      </c>
      <c r="AL1763" s="231">
        <v>1762</v>
      </c>
    </row>
    <row r="1764" spans="1:38" x14ac:dyDescent="0.3">
      <c r="A1764" s="218" t="s">
        <v>848</v>
      </c>
      <c r="B1764" s="218" t="s">
        <v>11845</v>
      </c>
      <c r="C1764" s="237" t="s">
        <v>10273</v>
      </c>
      <c r="D1764" s="233" t="s">
        <v>11954</v>
      </c>
      <c r="E1764" s="232" t="s">
        <v>5367</v>
      </c>
      <c r="F1764" s="236" t="s">
        <v>10268</v>
      </c>
      <c r="G1764" s="210">
        <v>0</v>
      </c>
      <c r="H1764" s="227" t="s">
        <v>4949</v>
      </c>
      <c r="I1764" s="227"/>
      <c r="J1764" s="227"/>
      <c r="K1764" s="227"/>
      <c r="L1764" s="227"/>
      <c r="M1764" s="227"/>
      <c r="N1764" s="227" t="s">
        <v>10572</v>
      </c>
      <c r="O1764" s="242" t="s">
        <v>11847</v>
      </c>
      <c r="P1764" s="242" t="s">
        <v>11848</v>
      </c>
      <c r="Q1764" s="221" t="s">
        <v>11849</v>
      </c>
      <c r="R1764" s="208" t="s">
        <v>5368</v>
      </c>
      <c r="S1764" s="209">
        <v>200000102</v>
      </c>
      <c r="T1764" s="229">
        <v>45702</v>
      </c>
      <c r="U1764" s="230" t="s">
        <v>10277</v>
      </c>
      <c r="V1764" s="230" t="s">
        <v>10263</v>
      </c>
      <c r="W1764" s="230" t="s">
        <v>10263</v>
      </c>
      <c r="X1764" s="230" t="s">
        <v>10271</v>
      </c>
      <c r="Y1764" s="220"/>
      <c r="Z1764" s="230" t="s">
        <v>10264</v>
      </c>
      <c r="AA1764" s="220">
        <v>202503</v>
      </c>
      <c r="AB1764" s="239"/>
      <c r="AC1764" s="240" t="s">
        <v>10280</v>
      </c>
      <c r="AD1764" s="240" t="s">
        <v>10252</v>
      </c>
      <c r="AE1764" s="241">
        <v>0</v>
      </c>
      <c r="AF1764" s="240" t="s">
        <v>10252</v>
      </c>
      <c r="AG1764" s="235" t="str">
        <f>IFERROR(VLOOKUP(작성용!A:A,RM!A:D,4,0),"-")</f>
        <v>김연수</v>
      </c>
      <c r="AH1764" s="9" t="s">
        <v>11734</v>
      </c>
      <c r="AI1764" s="231" t="s">
        <v>11850</v>
      </c>
      <c r="AJ1764" s="231" t="s">
        <v>4949</v>
      </c>
      <c r="AK1764" s="231" t="s">
        <v>3962</v>
      </c>
      <c r="AL1764" s="231">
        <v>1763</v>
      </c>
    </row>
    <row r="1765" spans="1:38" x14ac:dyDescent="0.3">
      <c r="A1765" s="218" t="s">
        <v>848</v>
      </c>
      <c r="B1765" s="218" t="s">
        <v>11845</v>
      </c>
      <c r="C1765" s="237" t="s">
        <v>10273</v>
      </c>
      <c r="D1765" s="233" t="s">
        <v>11005</v>
      </c>
      <c r="E1765" s="232" t="s">
        <v>3652</v>
      </c>
      <c r="F1765" s="236" t="s">
        <v>10268</v>
      </c>
      <c r="G1765" s="210">
        <v>0</v>
      </c>
      <c r="H1765" s="227" t="s">
        <v>4949</v>
      </c>
      <c r="I1765" s="227"/>
      <c r="J1765" s="227"/>
      <c r="K1765" s="227"/>
      <c r="L1765" s="227"/>
      <c r="M1765" s="227"/>
      <c r="N1765" s="227" t="s">
        <v>10572</v>
      </c>
      <c r="O1765" s="242" t="s">
        <v>11847</v>
      </c>
      <c r="P1765" s="242" t="s">
        <v>11848</v>
      </c>
      <c r="Q1765" s="221" t="s">
        <v>11849</v>
      </c>
      <c r="R1765" s="208" t="s">
        <v>3706</v>
      </c>
      <c r="S1765" s="209">
        <v>200000103</v>
      </c>
      <c r="T1765" s="229">
        <v>45702</v>
      </c>
      <c r="U1765" s="230" t="s">
        <v>10277</v>
      </c>
      <c r="V1765" s="230" t="s">
        <v>10263</v>
      </c>
      <c r="W1765" s="230" t="s">
        <v>10263</v>
      </c>
      <c r="X1765" s="230" t="s">
        <v>10271</v>
      </c>
      <c r="Y1765" s="220"/>
      <c r="Z1765" s="230" t="s">
        <v>10264</v>
      </c>
      <c r="AA1765" s="220">
        <v>202503</v>
      </c>
      <c r="AB1765" s="239"/>
      <c r="AC1765" s="240" t="s">
        <v>10280</v>
      </c>
      <c r="AD1765" s="240" t="s">
        <v>10252</v>
      </c>
      <c r="AE1765" s="241">
        <v>0</v>
      </c>
      <c r="AF1765" s="240" t="s">
        <v>10252</v>
      </c>
      <c r="AG1765" s="235" t="str">
        <f>IFERROR(VLOOKUP(작성용!A:A,RM!A:D,4,0),"-")</f>
        <v>김연수</v>
      </c>
      <c r="AH1765" s="9" t="s">
        <v>11734</v>
      </c>
      <c r="AI1765" s="231" t="s">
        <v>11850</v>
      </c>
      <c r="AJ1765" s="231" t="s">
        <v>4949</v>
      </c>
      <c r="AK1765" s="231" t="s">
        <v>3962</v>
      </c>
      <c r="AL1765" s="231">
        <v>1764</v>
      </c>
    </row>
    <row r="1766" spans="1:38" x14ac:dyDescent="0.3">
      <c r="A1766" s="218" t="s">
        <v>848</v>
      </c>
      <c r="B1766" s="218" t="s">
        <v>11845</v>
      </c>
      <c r="C1766" s="237" t="s">
        <v>10273</v>
      </c>
      <c r="D1766" s="233" t="s">
        <v>11955</v>
      </c>
      <c r="E1766" s="232" t="s">
        <v>5709</v>
      </c>
      <c r="F1766" s="236" t="s">
        <v>10268</v>
      </c>
      <c r="G1766" s="210">
        <v>0</v>
      </c>
      <c r="H1766" s="227" t="s">
        <v>4949</v>
      </c>
      <c r="I1766" s="227"/>
      <c r="J1766" s="227"/>
      <c r="K1766" s="227"/>
      <c r="L1766" s="227"/>
      <c r="M1766" s="227"/>
      <c r="N1766" s="227" t="s">
        <v>10572</v>
      </c>
      <c r="O1766" s="242" t="s">
        <v>11847</v>
      </c>
      <c r="P1766" s="242" t="s">
        <v>11848</v>
      </c>
      <c r="Q1766" s="221" t="s">
        <v>11849</v>
      </c>
      <c r="R1766" s="208" t="s">
        <v>5710</v>
      </c>
      <c r="S1766" s="209">
        <v>200000104</v>
      </c>
      <c r="T1766" s="229">
        <v>45702</v>
      </c>
      <c r="U1766" s="230" t="s">
        <v>10277</v>
      </c>
      <c r="V1766" s="230" t="s">
        <v>10263</v>
      </c>
      <c r="W1766" s="230" t="s">
        <v>10263</v>
      </c>
      <c r="X1766" s="230" t="s">
        <v>10271</v>
      </c>
      <c r="Y1766" s="220"/>
      <c r="Z1766" s="230" t="s">
        <v>10264</v>
      </c>
      <c r="AA1766" s="220">
        <v>202503</v>
      </c>
      <c r="AB1766" s="239"/>
      <c r="AC1766" s="240" t="s">
        <v>10280</v>
      </c>
      <c r="AD1766" s="240" t="s">
        <v>10252</v>
      </c>
      <c r="AE1766" s="241">
        <v>0</v>
      </c>
      <c r="AF1766" s="240" t="s">
        <v>10252</v>
      </c>
      <c r="AG1766" s="235" t="str">
        <f>IFERROR(VLOOKUP(작성용!A:A,RM!A:D,4,0),"-")</f>
        <v>김연수</v>
      </c>
      <c r="AH1766" s="9" t="s">
        <v>11734</v>
      </c>
      <c r="AI1766" s="231" t="s">
        <v>11850</v>
      </c>
      <c r="AJ1766" s="231" t="s">
        <v>4949</v>
      </c>
      <c r="AK1766" s="231" t="s">
        <v>3962</v>
      </c>
      <c r="AL1766" s="231">
        <v>1765</v>
      </c>
    </row>
    <row r="1767" spans="1:38" x14ac:dyDescent="0.3">
      <c r="A1767" s="218" t="s">
        <v>848</v>
      </c>
      <c r="B1767" s="218" t="s">
        <v>11845</v>
      </c>
      <c r="C1767" s="237" t="s">
        <v>10273</v>
      </c>
      <c r="D1767" s="233" t="s">
        <v>11956</v>
      </c>
      <c r="E1767" s="232" t="s">
        <v>3654</v>
      </c>
      <c r="F1767" s="236" t="s">
        <v>10268</v>
      </c>
      <c r="G1767" s="210">
        <v>0</v>
      </c>
      <c r="H1767" s="227" t="s">
        <v>4949</v>
      </c>
      <c r="I1767" s="227"/>
      <c r="J1767" s="227"/>
      <c r="K1767" s="227"/>
      <c r="L1767" s="227"/>
      <c r="M1767" s="227"/>
      <c r="N1767" s="227" t="s">
        <v>10572</v>
      </c>
      <c r="O1767" s="242" t="s">
        <v>11847</v>
      </c>
      <c r="P1767" s="242" t="s">
        <v>11848</v>
      </c>
      <c r="Q1767" s="221" t="s">
        <v>11849</v>
      </c>
      <c r="R1767" s="208" t="s">
        <v>3708</v>
      </c>
      <c r="S1767" s="209">
        <v>200000105</v>
      </c>
      <c r="T1767" s="229">
        <v>45702</v>
      </c>
      <c r="U1767" s="230" t="s">
        <v>10277</v>
      </c>
      <c r="V1767" s="230" t="s">
        <v>10263</v>
      </c>
      <c r="W1767" s="230" t="s">
        <v>10263</v>
      </c>
      <c r="X1767" s="230" t="s">
        <v>10271</v>
      </c>
      <c r="Y1767" s="220"/>
      <c r="Z1767" s="230" t="s">
        <v>10264</v>
      </c>
      <c r="AA1767" s="220">
        <v>202503</v>
      </c>
      <c r="AB1767" s="239"/>
      <c r="AC1767" s="240" t="s">
        <v>10280</v>
      </c>
      <c r="AD1767" s="240" t="s">
        <v>10252</v>
      </c>
      <c r="AE1767" s="241">
        <v>0</v>
      </c>
      <c r="AF1767" s="240" t="s">
        <v>10252</v>
      </c>
      <c r="AG1767" s="235" t="str">
        <f>IFERROR(VLOOKUP(작성용!A:A,RM!A:D,4,0),"-")</f>
        <v>김연수</v>
      </c>
      <c r="AH1767" s="9" t="s">
        <v>11734</v>
      </c>
      <c r="AI1767" s="231" t="s">
        <v>11850</v>
      </c>
      <c r="AJ1767" s="231" t="s">
        <v>4949</v>
      </c>
      <c r="AK1767" s="231" t="s">
        <v>3962</v>
      </c>
      <c r="AL1767" s="231">
        <v>1766</v>
      </c>
    </row>
    <row r="1768" spans="1:38" x14ac:dyDescent="0.3">
      <c r="A1768" s="218" t="s">
        <v>848</v>
      </c>
      <c r="B1768" s="218" t="s">
        <v>11845</v>
      </c>
      <c r="C1768" s="237" t="s">
        <v>10273</v>
      </c>
      <c r="D1768" s="233" t="s">
        <v>10310</v>
      </c>
      <c r="E1768" s="232" t="s">
        <v>3771</v>
      </c>
      <c r="F1768" s="236" t="s">
        <v>10268</v>
      </c>
      <c r="G1768" s="210">
        <v>0</v>
      </c>
      <c r="H1768" s="227" t="s">
        <v>4949</v>
      </c>
      <c r="I1768" s="227"/>
      <c r="J1768" s="227"/>
      <c r="K1768" s="227"/>
      <c r="L1768" s="227"/>
      <c r="M1768" s="227"/>
      <c r="N1768" s="227" t="s">
        <v>10572</v>
      </c>
      <c r="O1768" s="242" t="s">
        <v>11847</v>
      </c>
      <c r="P1768" s="242" t="s">
        <v>11848</v>
      </c>
      <c r="Q1768" s="221" t="s">
        <v>11849</v>
      </c>
      <c r="R1768" s="208" t="s">
        <v>3772</v>
      </c>
      <c r="S1768" s="209">
        <v>200001023</v>
      </c>
      <c r="T1768" s="229">
        <v>45702</v>
      </c>
      <c r="U1768" s="230" t="s">
        <v>10277</v>
      </c>
      <c r="V1768" s="230" t="s">
        <v>10263</v>
      </c>
      <c r="W1768" s="230" t="s">
        <v>10263</v>
      </c>
      <c r="X1768" s="230" t="s">
        <v>10271</v>
      </c>
      <c r="Y1768" s="220"/>
      <c r="Z1768" s="230" t="s">
        <v>10264</v>
      </c>
      <c r="AA1768" s="220">
        <v>202503</v>
      </c>
      <c r="AB1768" s="239"/>
      <c r="AC1768" s="240" t="s">
        <v>10280</v>
      </c>
      <c r="AD1768" s="240" t="s">
        <v>10252</v>
      </c>
      <c r="AE1768" s="241">
        <v>0</v>
      </c>
      <c r="AF1768" s="240" t="s">
        <v>10252</v>
      </c>
      <c r="AG1768" s="235" t="str">
        <f>IFERROR(VLOOKUP(작성용!A:A,RM!A:D,4,0),"-")</f>
        <v>김연수</v>
      </c>
      <c r="AH1768" s="9" t="s">
        <v>11734</v>
      </c>
      <c r="AI1768" s="231" t="s">
        <v>11850</v>
      </c>
      <c r="AJ1768" s="231" t="s">
        <v>4949</v>
      </c>
      <c r="AK1768" s="231" t="s">
        <v>3962</v>
      </c>
      <c r="AL1768" s="231">
        <v>1767</v>
      </c>
    </row>
    <row r="1769" spans="1:38" x14ac:dyDescent="0.3">
      <c r="A1769" s="218" t="s">
        <v>848</v>
      </c>
      <c r="B1769" s="218" t="s">
        <v>11845</v>
      </c>
      <c r="C1769" s="237" t="s">
        <v>10273</v>
      </c>
      <c r="D1769" s="233" t="s">
        <v>10304</v>
      </c>
      <c r="E1769" s="232" t="s">
        <v>5093</v>
      </c>
      <c r="F1769" s="236" t="s">
        <v>10268</v>
      </c>
      <c r="G1769" s="210">
        <v>0</v>
      </c>
      <c r="H1769" s="227" t="s">
        <v>4949</v>
      </c>
      <c r="I1769" s="227"/>
      <c r="J1769" s="227"/>
      <c r="K1769" s="227"/>
      <c r="L1769" s="227"/>
      <c r="M1769" s="227"/>
      <c r="N1769" s="227" t="s">
        <v>10572</v>
      </c>
      <c r="O1769" s="242" t="s">
        <v>11847</v>
      </c>
      <c r="P1769" s="242" t="s">
        <v>11848</v>
      </c>
      <c r="Q1769" s="221" t="s">
        <v>11849</v>
      </c>
      <c r="R1769" s="208" t="s">
        <v>5342</v>
      </c>
      <c r="S1769" s="209">
        <v>200000107</v>
      </c>
      <c r="T1769" s="229">
        <v>45702</v>
      </c>
      <c r="U1769" s="230" t="s">
        <v>10277</v>
      </c>
      <c r="V1769" s="230" t="s">
        <v>10263</v>
      </c>
      <c r="W1769" s="230" t="s">
        <v>10263</v>
      </c>
      <c r="X1769" s="230" t="s">
        <v>10271</v>
      </c>
      <c r="Y1769" s="220"/>
      <c r="Z1769" s="230" t="s">
        <v>10264</v>
      </c>
      <c r="AA1769" s="220">
        <v>202503</v>
      </c>
      <c r="AB1769" s="239"/>
      <c r="AC1769" s="240" t="s">
        <v>10280</v>
      </c>
      <c r="AD1769" s="240" t="s">
        <v>10252</v>
      </c>
      <c r="AE1769" s="241">
        <v>0</v>
      </c>
      <c r="AF1769" s="240" t="s">
        <v>10252</v>
      </c>
      <c r="AG1769" s="235" t="str">
        <f>IFERROR(VLOOKUP(작성용!A:A,RM!A:D,4,0),"-")</f>
        <v>김연수</v>
      </c>
      <c r="AH1769" s="9" t="s">
        <v>11734</v>
      </c>
      <c r="AI1769" s="231" t="s">
        <v>11850</v>
      </c>
      <c r="AJ1769" s="231" t="s">
        <v>4949</v>
      </c>
      <c r="AK1769" s="231" t="s">
        <v>3962</v>
      </c>
      <c r="AL1769" s="231">
        <v>1768</v>
      </c>
    </row>
    <row r="1770" spans="1:38" x14ac:dyDescent="0.3">
      <c r="A1770" s="218" t="s">
        <v>848</v>
      </c>
      <c r="B1770" s="218" t="s">
        <v>11845</v>
      </c>
      <c r="C1770" s="237" t="s">
        <v>10273</v>
      </c>
      <c r="D1770" s="233" t="s">
        <v>10330</v>
      </c>
      <c r="E1770" s="232" t="s">
        <v>5711</v>
      </c>
      <c r="F1770" s="236" t="s">
        <v>10268</v>
      </c>
      <c r="G1770" s="210">
        <v>0</v>
      </c>
      <c r="H1770" s="227" t="s">
        <v>4949</v>
      </c>
      <c r="I1770" s="227"/>
      <c r="J1770" s="227"/>
      <c r="K1770" s="227"/>
      <c r="L1770" s="227"/>
      <c r="M1770" s="227"/>
      <c r="N1770" s="227" t="s">
        <v>10572</v>
      </c>
      <c r="O1770" s="242" t="s">
        <v>11847</v>
      </c>
      <c r="P1770" s="242" t="s">
        <v>11848</v>
      </c>
      <c r="Q1770" s="221" t="s">
        <v>11849</v>
      </c>
      <c r="R1770" s="208" t="s">
        <v>5712</v>
      </c>
      <c r="S1770" s="209">
        <v>200001524</v>
      </c>
      <c r="T1770" s="229">
        <v>45702</v>
      </c>
      <c r="U1770" s="230" t="s">
        <v>10277</v>
      </c>
      <c r="V1770" s="230" t="s">
        <v>10263</v>
      </c>
      <c r="W1770" s="230" t="s">
        <v>10263</v>
      </c>
      <c r="X1770" s="230" t="s">
        <v>10271</v>
      </c>
      <c r="Y1770" s="220"/>
      <c r="Z1770" s="230" t="s">
        <v>10264</v>
      </c>
      <c r="AA1770" s="220">
        <v>202503</v>
      </c>
      <c r="AB1770" s="239"/>
      <c r="AC1770" s="240" t="s">
        <v>10280</v>
      </c>
      <c r="AD1770" s="240" t="s">
        <v>10252</v>
      </c>
      <c r="AE1770" s="241">
        <v>0</v>
      </c>
      <c r="AF1770" s="240" t="s">
        <v>10252</v>
      </c>
      <c r="AG1770" s="235" t="str">
        <f>IFERROR(VLOOKUP(작성용!A:A,RM!A:D,4,0),"-")</f>
        <v>김연수</v>
      </c>
      <c r="AH1770" s="9" t="s">
        <v>11734</v>
      </c>
      <c r="AI1770" s="231" t="s">
        <v>11850</v>
      </c>
      <c r="AJ1770" s="231" t="s">
        <v>4949</v>
      </c>
      <c r="AK1770" s="231" t="s">
        <v>3962</v>
      </c>
      <c r="AL1770" s="231">
        <v>1769</v>
      </c>
    </row>
    <row r="1771" spans="1:38" x14ac:dyDescent="0.3">
      <c r="A1771" s="218" t="s">
        <v>848</v>
      </c>
      <c r="B1771" s="218" t="s">
        <v>11845</v>
      </c>
      <c r="C1771" s="237" t="s">
        <v>10273</v>
      </c>
      <c r="D1771" s="233" t="s">
        <v>10599</v>
      </c>
      <c r="E1771" s="232" t="s">
        <v>3656</v>
      </c>
      <c r="F1771" s="236" t="s">
        <v>10268</v>
      </c>
      <c r="G1771" s="210">
        <v>0</v>
      </c>
      <c r="H1771" s="227" t="s">
        <v>4949</v>
      </c>
      <c r="I1771" s="227"/>
      <c r="J1771" s="227"/>
      <c r="K1771" s="227"/>
      <c r="L1771" s="227"/>
      <c r="M1771" s="227"/>
      <c r="N1771" s="227" t="s">
        <v>10572</v>
      </c>
      <c r="O1771" s="242" t="s">
        <v>11847</v>
      </c>
      <c r="P1771" s="242" t="s">
        <v>11848</v>
      </c>
      <c r="Q1771" s="221" t="s">
        <v>11849</v>
      </c>
      <c r="R1771" s="208" t="s">
        <v>3702</v>
      </c>
      <c r="S1771" s="209">
        <v>200001823</v>
      </c>
      <c r="T1771" s="229">
        <v>45702</v>
      </c>
      <c r="U1771" s="230" t="s">
        <v>10277</v>
      </c>
      <c r="V1771" s="230" t="s">
        <v>10263</v>
      </c>
      <c r="W1771" s="230" t="s">
        <v>10263</v>
      </c>
      <c r="X1771" s="230" t="s">
        <v>10271</v>
      </c>
      <c r="Y1771" s="220"/>
      <c r="Z1771" s="230" t="s">
        <v>10264</v>
      </c>
      <c r="AA1771" s="220">
        <v>202503</v>
      </c>
      <c r="AB1771" s="239"/>
      <c r="AC1771" s="240" t="s">
        <v>10280</v>
      </c>
      <c r="AD1771" s="240" t="s">
        <v>10252</v>
      </c>
      <c r="AE1771" s="241">
        <v>0</v>
      </c>
      <c r="AF1771" s="240" t="s">
        <v>10252</v>
      </c>
      <c r="AG1771" s="235" t="str">
        <f>IFERROR(VLOOKUP(작성용!A:A,RM!A:D,4,0),"-")</f>
        <v>김연수</v>
      </c>
      <c r="AH1771" s="9" t="s">
        <v>11734</v>
      </c>
      <c r="AI1771" s="231" t="s">
        <v>11850</v>
      </c>
      <c r="AJ1771" s="231" t="s">
        <v>4949</v>
      </c>
      <c r="AK1771" s="231" t="s">
        <v>3962</v>
      </c>
      <c r="AL1771" s="231">
        <v>1770</v>
      </c>
    </row>
    <row r="1772" spans="1:38" x14ac:dyDescent="0.3">
      <c r="A1772" s="218" t="s">
        <v>848</v>
      </c>
      <c r="B1772" s="218" t="s">
        <v>11845</v>
      </c>
      <c r="C1772" s="237" t="s">
        <v>10273</v>
      </c>
      <c r="D1772" s="233" t="s">
        <v>11957</v>
      </c>
      <c r="E1772" s="232" t="s">
        <v>5713</v>
      </c>
      <c r="F1772" s="236" t="s">
        <v>10268</v>
      </c>
      <c r="G1772" s="210">
        <v>0</v>
      </c>
      <c r="H1772" s="227" t="s">
        <v>4949</v>
      </c>
      <c r="I1772" s="227"/>
      <c r="J1772" s="227"/>
      <c r="K1772" s="227"/>
      <c r="L1772" s="227"/>
      <c r="M1772" s="227"/>
      <c r="N1772" s="227" t="s">
        <v>10572</v>
      </c>
      <c r="O1772" s="242" t="s">
        <v>11847</v>
      </c>
      <c r="P1772" s="242" t="s">
        <v>11848</v>
      </c>
      <c r="Q1772" s="221" t="s">
        <v>11849</v>
      </c>
      <c r="R1772" s="208" t="s">
        <v>5714</v>
      </c>
      <c r="S1772" s="209">
        <v>200001760</v>
      </c>
      <c r="T1772" s="229">
        <v>45702</v>
      </c>
      <c r="U1772" s="230" t="s">
        <v>10277</v>
      </c>
      <c r="V1772" s="230" t="s">
        <v>10263</v>
      </c>
      <c r="W1772" s="230" t="s">
        <v>10263</v>
      </c>
      <c r="X1772" s="230" t="s">
        <v>10271</v>
      </c>
      <c r="Y1772" s="220"/>
      <c r="Z1772" s="230" t="s">
        <v>10264</v>
      </c>
      <c r="AA1772" s="220">
        <v>202503</v>
      </c>
      <c r="AB1772" s="239"/>
      <c r="AC1772" s="240" t="s">
        <v>10280</v>
      </c>
      <c r="AD1772" s="240" t="s">
        <v>10252</v>
      </c>
      <c r="AE1772" s="241">
        <v>0</v>
      </c>
      <c r="AF1772" s="240" t="s">
        <v>10252</v>
      </c>
      <c r="AG1772" s="235" t="str">
        <f>IFERROR(VLOOKUP(작성용!A:A,RM!A:D,4,0),"-")</f>
        <v>김연수</v>
      </c>
      <c r="AH1772" s="9" t="s">
        <v>11734</v>
      </c>
      <c r="AI1772" s="231" t="s">
        <v>11850</v>
      </c>
      <c r="AJ1772" s="231" t="s">
        <v>4949</v>
      </c>
      <c r="AK1772" s="231" t="s">
        <v>3962</v>
      </c>
      <c r="AL1772" s="231">
        <v>1771</v>
      </c>
    </row>
    <row r="1773" spans="1:38" x14ac:dyDescent="0.3">
      <c r="A1773" s="218" t="s">
        <v>848</v>
      </c>
      <c r="B1773" s="218" t="s">
        <v>11845</v>
      </c>
      <c r="C1773" s="237" t="s">
        <v>10273</v>
      </c>
      <c r="D1773" s="233" t="s">
        <v>11958</v>
      </c>
      <c r="E1773" s="232" t="s">
        <v>5715</v>
      </c>
      <c r="F1773" s="236" t="s">
        <v>10268</v>
      </c>
      <c r="G1773" s="210">
        <v>0</v>
      </c>
      <c r="H1773" s="227" t="s">
        <v>4949</v>
      </c>
      <c r="I1773" s="227"/>
      <c r="J1773" s="227"/>
      <c r="K1773" s="227"/>
      <c r="L1773" s="227"/>
      <c r="M1773" s="227"/>
      <c r="N1773" s="227" t="s">
        <v>10572</v>
      </c>
      <c r="O1773" s="242" t="s">
        <v>11847</v>
      </c>
      <c r="P1773" s="242" t="s">
        <v>11848</v>
      </c>
      <c r="Q1773" s="221" t="s">
        <v>11849</v>
      </c>
      <c r="R1773" s="208" t="s">
        <v>5716</v>
      </c>
      <c r="S1773" s="209">
        <v>200001749</v>
      </c>
      <c r="T1773" s="229">
        <v>45702</v>
      </c>
      <c r="U1773" s="230" t="s">
        <v>10277</v>
      </c>
      <c r="V1773" s="230" t="s">
        <v>10263</v>
      </c>
      <c r="W1773" s="230" t="s">
        <v>10263</v>
      </c>
      <c r="X1773" s="230" t="s">
        <v>10271</v>
      </c>
      <c r="Y1773" s="220"/>
      <c r="Z1773" s="230" t="s">
        <v>10264</v>
      </c>
      <c r="AA1773" s="220">
        <v>202503</v>
      </c>
      <c r="AB1773" s="239"/>
      <c r="AC1773" s="240" t="s">
        <v>10280</v>
      </c>
      <c r="AD1773" s="240" t="s">
        <v>10252</v>
      </c>
      <c r="AE1773" s="241">
        <v>0</v>
      </c>
      <c r="AF1773" s="240" t="s">
        <v>10252</v>
      </c>
      <c r="AG1773" s="235" t="str">
        <f>IFERROR(VLOOKUP(작성용!A:A,RM!A:D,4,0),"-")</f>
        <v>김연수</v>
      </c>
      <c r="AH1773" s="9" t="s">
        <v>11734</v>
      </c>
      <c r="AI1773" s="231" t="s">
        <v>11850</v>
      </c>
      <c r="AJ1773" s="231" t="s">
        <v>4949</v>
      </c>
      <c r="AK1773" s="231" t="s">
        <v>3962</v>
      </c>
      <c r="AL1773" s="231">
        <v>1772</v>
      </c>
    </row>
    <row r="1774" spans="1:38" x14ac:dyDescent="0.3">
      <c r="A1774" s="218" t="s">
        <v>848</v>
      </c>
      <c r="B1774" s="218" t="s">
        <v>11845</v>
      </c>
      <c r="C1774" s="237" t="s">
        <v>10273</v>
      </c>
      <c r="D1774" s="233" t="s">
        <v>11959</v>
      </c>
      <c r="E1774" s="232" t="s">
        <v>5717</v>
      </c>
      <c r="F1774" s="236" t="s">
        <v>10268</v>
      </c>
      <c r="G1774" s="210">
        <v>0</v>
      </c>
      <c r="H1774" s="227" t="s">
        <v>4949</v>
      </c>
      <c r="I1774" s="227"/>
      <c r="J1774" s="227"/>
      <c r="K1774" s="227"/>
      <c r="L1774" s="227"/>
      <c r="M1774" s="227"/>
      <c r="N1774" s="227" t="s">
        <v>10572</v>
      </c>
      <c r="O1774" s="242" t="s">
        <v>11847</v>
      </c>
      <c r="P1774" s="242" t="s">
        <v>11848</v>
      </c>
      <c r="Q1774" s="221" t="s">
        <v>11849</v>
      </c>
      <c r="R1774" s="208" t="s">
        <v>5718</v>
      </c>
      <c r="S1774" s="209">
        <v>200001796</v>
      </c>
      <c r="T1774" s="229">
        <v>45702</v>
      </c>
      <c r="U1774" s="230" t="s">
        <v>10277</v>
      </c>
      <c r="V1774" s="230" t="s">
        <v>10263</v>
      </c>
      <c r="W1774" s="230" t="s">
        <v>10263</v>
      </c>
      <c r="X1774" s="230" t="s">
        <v>10271</v>
      </c>
      <c r="Y1774" s="220"/>
      <c r="Z1774" s="230" t="s">
        <v>10264</v>
      </c>
      <c r="AA1774" s="220">
        <v>202503</v>
      </c>
      <c r="AB1774" s="239"/>
      <c r="AC1774" s="240" t="s">
        <v>10280</v>
      </c>
      <c r="AD1774" s="240" t="s">
        <v>10252</v>
      </c>
      <c r="AE1774" s="241">
        <v>0</v>
      </c>
      <c r="AF1774" s="240" t="s">
        <v>10252</v>
      </c>
      <c r="AG1774" s="235" t="str">
        <f>IFERROR(VLOOKUP(작성용!A:A,RM!A:D,4,0),"-")</f>
        <v>김연수</v>
      </c>
      <c r="AH1774" s="9" t="s">
        <v>11734</v>
      </c>
      <c r="AI1774" s="231" t="s">
        <v>11850</v>
      </c>
      <c r="AJ1774" s="231" t="s">
        <v>4949</v>
      </c>
      <c r="AK1774" s="231" t="s">
        <v>3962</v>
      </c>
      <c r="AL1774" s="231">
        <v>1773</v>
      </c>
    </row>
    <row r="1775" spans="1:38" x14ac:dyDescent="0.3">
      <c r="A1775" s="218" t="s">
        <v>848</v>
      </c>
      <c r="B1775" s="218" t="s">
        <v>11845</v>
      </c>
      <c r="C1775" s="237" t="s">
        <v>10273</v>
      </c>
      <c r="D1775" s="233" t="s">
        <v>10654</v>
      </c>
      <c r="E1775" s="232" t="s">
        <v>5405</v>
      </c>
      <c r="F1775" s="236" t="s">
        <v>10268</v>
      </c>
      <c r="G1775" s="210">
        <v>0</v>
      </c>
      <c r="H1775" s="227" t="s">
        <v>4949</v>
      </c>
      <c r="I1775" s="227"/>
      <c r="J1775" s="227"/>
      <c r="K1775" s="227"/>
      <c r="L1775" s="227"/>
      <c r="M1775" s="227"/>
      <c r="N1775" s="227" t="s">
        <v>10572</v>
      </c>
      <c r="O1775" s="242" t="s">
        <v>11847</v>
      </c>
      <c r="P1775" s="242" t="s">
        <v>11848</v>
      </c>
      <c r="Q1775" s="221" t="s">
        <v>11849</v>
      </c>
      <c r="R1775" s="208" t="s">
        <v>5406</v>
      </c>
      <c r="S1775" s="209">
        <v>200002055</v>
      </c>
      <c r="T1775" s="229">
        <v>45702</v>
      </c>
      <c r="U1775" s="230" t="s">
        <v>10277</v>
      </c>
      <c r="V1775" s="230" t="s">
        <v>10263</v>
      </c>
      <c r="W1775" s="230" t="s">
        <v>10263</v>
      </c>
      <c r="X1775" s="230" t="s">
        <v>10271</v>
      </c>
      <c r="Y1775" s="220"/>
      <c r="Z1775" s="230" t="s">
        <v>10264</v>
      </c>
      <c r="AA1775" s="220">
        <v>202503</v>
      </c>
      <c r="AB1775" s="239"/>
      <c r="AC1775" s="240" t="s">
        <v>10280</v>
      </c>
      <c r="AD1775" s="240" t="s">
        <v>10252</v>
      </c>
      <c r="AE1775" s="241">
        <v>0</v>
      </c>
      <c r="AF1775" s="240" t="s">
        <v>10252</v>
      </c>
      <c r="AG1775" s="235" t="str">
        <f>IFERROR(VLOOKUP(작성용!A:A,RM!A:D,4,0),"-")</f>
        <v>김연수</v>
      </c>
      <c r="AH1775" s="9" t="s">
        <v>11734</v>
      </c>
      <c r="AI1775" s="231" t="s">
        <v>11850</v>
      </c>
      <c r="AJ1775" s="231" t="s">
        <v>4949</v>
      </c>
      <c r="AK1775" s="231" t="s">
        <v>3962</v>
      </c>
      <c r="AL1775" s="231">
        <v>1774</v>
      </c>
    </row>
    <row r="1776" spans="1:38" x14ac:dyDescent="0.3">
      <c r="A1776" s="218" t="s">
        <v>848</v>
      </c>
      <c r="B1776" s="218" t="s">
        <v>11845</v>
      </c>
      <c r="C1776" s="237" t="s">
        <v>10273</v>
      </c>
      <c r="D1776" s="233" t="s">
        <v>11960</v>
      </c>
      <c r="E1776" s="232" t="s">
        <v>5719</v>
      </c>
      <c r="F1776" s="236" t="s">
        <v>10268</v>
      </c>
      <c r="G1776" s="210">
        <v>0</v>
      </c>
      <c r="H1776" s="227" t="s">
        <v>4949</v>
      </c>
      <c r="I1776" s="227"/>
      <c r="J1776" s="227"/>
      <c r="K1776" s="227"/>
      <c r="L1776" s="227"/>
      <c r="M1776" s="227"/>
      <c r="N1776" s="227" t="s">
        <v>10572</v>
      </c>
      <c r="O1776" s="242" t="s">
        <v>11847</v>
      </c>
      <c r="P1776" s="242" t="s">
        <v>11848</v>
      </c>
      <c r="Q1776" s="221" t="s">
        <v>11849</v>
      </c>
      <c r="R1776" s="208" t="s">
        <v>5720</v>
      </c>
      <c r="S1776" s="209">
        <v>200001810</v>
      </c>
      <c r="T1776" s="229">
        <v>45702</v>
      </c>
      <c r="U1776" s="230" t="s">
        <v>10277</v>
      </c>
      <c r="V1776" s="230" t="s">
        <v>10263</v>
      </c>
      <c r="W1776" s="230" t="s">
        <v>10263</v>
      </c>
      <c r="X1776" s="230" t="s">
        <v>10271</v>
      </c>
      <c r="Y1776" s="220"/>
      <c r="Z1776" s="230" t="s">
        <v>10264</v>
      </c>
      <c r="AA1776" s="220">
        <v>202503</v>
      </c>
      <c r="AB1776" s="239"/>
      <c r="AC1776" s="240" t="s">
        <v>10280</v>
      </c>
      <c r="AD1776" s="240" t="s">
        <v>10252</v>
      </c>
      <c r="AE1776" s="241">
        <v>0</v>
      </c>
      <c r="AF1776" s="240" t="s">
        <v>10252</v>
      </c>
      <c r="AG1776" s="235" t="str">
        <f>IFERROR(VLOOKUP(작성용!A:A,RM!A:D,4,0),"-")</f>
        <v>김연수</v>
      </c>
      <c r="AH1776" s="9" t="s">
        <v>11734</v>
      </c>
      <c r="AI1776" s="231" t="s">
        <v>11850</v>
      </c>
      <c r="AJ1776" s="231" t="s">
        <v>4949</v>
      </c>
      <c r="AK1776" s="231" t="s">
        <v>3962</v>
      </c>
      <c r="AL1776" s="231">
        <v>1775</v>
      </c>
    </row>
    <row r="1777" spans="1:38" x14ac:dyDescent="0.3">
      <c r="A1777" s="218" t="s">
        <v>848</v>
      </c>
      <c r="B1777" s="218" t="s">
        <v>11845</v>
      </c>
      <c r="C1777" s="237" t="s">
        <v>10273</v>
      </c>
      <c r="D1777" s="233" t="s">
        <v>11961</v>
      </c>
      <c r="E1777" s="232" t="s">
        <v>3777</v>
      </c>
      <c r="F1777" s="236" t="s">
        <v>10268</v>
      </c>
      <c r="G1777" s="210">
        <v>0</v>
      </c>
      <c r="H1777" s="227" t="s">
        <v>4949</v>
      </c>
      <c r="I1777" s="227"/>
      <c r="J1777" s="227"/>
      <c r="K1777" s="227"/>
      <c r="L1777" s="227"/>
      <c r="M1777" s="227"/>
      <c r="N1777" s="227" t="s">
        <v>10572</v>
      </c>
      <c r="O1777" s="242" t="s">
        <v>11847</v>
      </c>
      <c r="P1777" s="242" t="s">
        <v>11848</v>
      </c>
      <c r="Q1777" s="221" t="s">
        <v>11849</v>
      </c>
      <c r="R1777" s="208" t="s">
        <v>3778</v>
      </c>
      <c r="S1777" s="209">
        <v>200000111</v>
      </c>
      <c r="T1777" s="229">
        <v>45702</v>
      </c>
      <c r="U1777" s="230" t="s">
        <v>10277</v>
      </c>
      <c r="V1777" s="230" t="s">
        <v>10263</v>
      </c>
      <c r="W1777" s="230" t="s">
        <v>10263</v>
      </c>
      <c r="X1777" s="230" t="s">
        <v>10271</v>
      </c>
      <c r="Y1777" s="220"/>
      <c r="Z1777" s="230" t="s">
        <v>10264</v>
      </c>
      <c r="AA1777" s="220">
        <v>202503</v>
      </c>
      <c r="AB1777" s="239"/>
      <c r="AC1777" s="240" t="s">
        <v>10280</v>
      </c>
      <c r="AD1777" s="240" t="s">
        <v>10252</v>
      </c>
      <c r="AE1777" s="241">
        <v>0</v>
      </c>
      <c r="AF1777" s="240" t="s">
        <v>10252</v>
      </c>
      <c r="AG1777" s="235" t="str">
        <f>IFERROR(VLOOKUP(작성용!A:A,RM!A:D,4,0),"-")</f>
        <v>김연수</v>
      </c>
      <c r="AH1777" s="9" t="s">
        <v>11734</v>
      </c>
      <c r="AI1777" s="231" t="s">
        <v>11850</v>
      </c>
      <c r="AJ1777" s="231" t="s">
        <v>4949</v>
      </c>
      <c r="AK1777" s="231" t="s">
        <v>3962</v>
      </c>
      <c r="AL1777" s="231">
        <v>1776</v>
      </c>
    </row>
    <row r="1778" spans="1:38" x14ac:dyDescent="0.3">
      <c r="A1778" s="218" t="s">
        <v>848</v>
      </c>
      <c r="B1778" s="218" t="s">
        <v>11845</v>
      </c>
      <c r="C1778" s="237" t="s">
        <v>10273</v>
      </c>
      <c r="D1778" s="233" t="s">
        <v>11196</v>
      </c>
      <c r="E1778" s="232" t="s">
        <v>5721</v>
      </c>
      <c r="F1778" s="236" t="s">
        <v>10268</v>
      </c>
      <c r="G1778" s="210">
        <v>0</v>
      </c>
      <c r="H1778" s="227" t="s">
        <v>4949</v>
      </c>
      <c r="I1778" s="227"/>
      <c r="J1778" s="227"/>
      <c r="K1778" s="227"/>
      <c r="L1778" s="227"/>
      <c r="M1778" s="227"/>
      <c r="N1778" s="227" t="s">
        <v>10572</v>
      </c>
      <c r="O1778" s="242" t="s">
        <v>11847</v>
      </c>
      <c r="P1778" s="242" t="s">
        <v>11848</v>
      </c>
      <c r="Q1778" s="221" t="s">
        <v>11849</v>
      </c>
      <c r="R1778" s="208" t="s">
        <v>5722</v>
      </c>
      <c r="S1778" s="209">
        <v>200001669</v>
      </c>
      <c r="T1778" s="229">
        <v>45702</v>
      </c>
      <c r="U1778" s="230" t="s">
        <v>10277</v>
      </c>
      <c r="V1778" s="230" t="s">
        <v>10263</v>
      </c>
      <c r="W1778" s="230" t="s">
        <v>10263</v>
      </c>
      <c r="X1778" s="230" t="s">
        <v>10271</v>
      </c>
      <c r="Y1778" s="220"/>
      <c r="Z1778" s="230" t="s">
        <v>10264</v>
      </c>
      <c r="AA1778" s="220">
        <v>202503</v>
      </c>
      <c r="AB1778" s="239"/>
      <c r="AC1778" s="240" t="s">
        <v>10280</v>
      </c>
      <c r="AD1778" s="240" t="s">
        <v>10252</v>
      </c>
      <c r="AE1778" s="241">
        <v>0</v>
      </c>
      <c r="AF1778" s="240" t="s">
        <v>10252</v>
      </c>
      <c r="AG1778" s="235" t="str">
        <f>IFERROR(VLOOKUP(작성용!A:A,RM!A:D,4,0),"-")</f>
        <v>김연수</v>
      </c>
      <c r="AH1778" s="9" t="s">
        <v>11734</v>
      </c>
      <c r="AI1778" s="231" t="s">
        <v>11850</v>
      </c>
      <c r="AJ1778" s="231" t="s">
        <v>4949</v>
      </c>
      <c r="AK1778" s="231" t="s">
        <v>3962</v>
      </c>
      <c r="AL1778" s="231">
        <v>1777</v>
      </c>
    </row>
    <row r="1779" spans="1:38" x14ac:dyDescent="0.3">
      <c r="A1779" s="218" t="s">
        <v>848</v>
      </c>
      <c r="B1779" s="218" t="s">
        <v>11845</v>
      </c>
      <c r="C1779" s="237" t="s">
        <v>10273</v>
      </c>
      <c r="D1779" s="233" t="s">
        <v>11962</v>
      </c>
      <c r="E1779" s="232" t="s">
        <v>5723</v>
      </c>
      <c r="F1779" s="236" t="s">
        <v>10268</v>
      </c>
      <c r="G1779" s="210">
        <v>0</v>
      </c>
      <c r="H1779" s="227" t="s">
        <v>4949</v>
      </c>
      <c r="I1779" s="227"/>
      <c r="J1779" s="227"/>
      <c r="K1779" s="227"/>
      <c r="L1779" s="227"/>
      <c r="M1779" s="227"/>
      <c r="N1779" s="227" t="s">
        <v>10572</v>
      </c>
      <c r="O1779" s="242" t="s">
        <v>11847</v>
      </c>
      <c r="P1779" s="242" t="s">
        <v>11848</v>
      </c>
      <c r="Q1779" s="221" t="s">
        <v>11849</v>
      </c>
      <c r="R1779" s="208" t="s">
        <v>5724</v>
      </c>
      <c r="S1779" s="209">
        <v>200001851</v>
      </c>
      <c r="T1779" s="229">
        <v>45702</v>
      </c>
      <c r="U1779" s="230" t="s">
        <v>10277</v>
      </c>
      <c r="V1779" s="230" t="s">
        <v>10263</v>
      </c>
      <c r="W1779" s="230" t="s">
        <v>10263</v>
      </c>
      <c r="X1779" s="230" t="s">
        <v>10271</v>
      </c>
      <c r="Y1779" s="220"/>
      <c r="Z1779" s="230" t="s">
        <v>10264</v>
      </c>
      <c r="AA1779" s="220">
        <v>202503</v>
      </c>
      <c r="AB1779" s="239"/>
      <c r="AC1779" s="240" t="s">
        <v>10280</v>
      </c>
      <c r="AD1779" s="240" t="s">
        <v>10252</v>
      </c>
      <c r="AE1779" s="241">
        <v>0</v>
      </c>
      <c r="AF1779" s="240" t="s">
        <v>10252</v>
      </c>
      <c r="AG1779" s="235" t="str">
        <f>IFERROR(VLOOKUP(작성용!A:A,RM!A:D,4,0),"-")</f>
        <v>김연수</v>
      </c>
      <c r="AH1779" s="9" t="s">
        <v>11734</v>
      </c>
      <c r="AI1779" s="231" t="s">
        <v>11850</v>
      </c>
      <c r="AJ1779" s="231" t="s">
        <v>4949</v>
      </c>
      <c r="AK1779" s="231" t="s">
        <v>3962</v>
      </c>
      <c r="AL1779" s="231">
        <v>1778</v>
      </c>
    </row>
    <row r="1780" spans="1:38" x14ac:dyDescent="0.3">
      <c r="A1780" s="218" t="s">
        <v>848</v>
      </c>
      <c r="B1780" s="218" t="s">
        <v>11845</v>
      </c>
      <c r="C1780" s="237" t="s">
        <v>10273</v>
      </c>
      <c r="D1780" s="233" t="s">
        <v>11963</v>
      </c>
      <c r="E1780" s="232" t="s">
        <v>5725</v>
      </c>
      <c r="F1780" s="236" t="s">
        <v>10268</v>
      </c>
      <c r="G1780" s="210">
        <v>0</v>
      </c>
      <c r="H1780" s="227" t="s">
        <v>4949</v>
      </c>
      <c r="I1780" s="227"/>
      <c r="J1780" s="227"/>
      <c r="K1780" s="227"/>
      <c r="L1780" s="227"/>
      <c r="M1780" s="227"/>
      <c r="N1780" s="227" t="s">
        <v>10572</v>
      </c>
      <c r="O1780" s="242" t="s">
        <v>11847</v>
      </c>
      <c r="P1780" s="242" t="s">
        <v>11848</v>
      </c>
      <c r="Q1780" s="221" t="s">
        <v>11849</v>
      </c>
      <c r="R1780" s="208" t="s">
        <v>5726</v>
      </c>
      <c r="S1780" s="209">
        <v>200000124</v>
      </c>
      <c r="T1780" s="229">
        <v>45702</v>
      </c>
      <c r="U1780" s="230" t="s">
        <v>10277</v>
      </c>
      <c r="V1780" s="230" t="s">
        <v>10263</v>
      </c>
      <c r="W1780" s="230" t="s">
        <v>10263</v>
      </c>
      <c r="X1780" s="230" t="s">
        <v>10271</v>
      </c>
      <c r="Y1780" s="220"/>
      <c r="Z1780" s="230" t="s">
        <v>10264</v>
      </c>
      <c r="AA1780" s="220">
        <v>202503</v>
      </c>
      <c r="AB1780" s="239"/>
      <c r="AC1780" s="240" t="s">
        <v>10280</v>
      </c>
      <c r="AD1780" s="240" t="s">
        <v>10252</v>
      </c>
      <c r="AE1780" s="241">
        <v>0</v>
      </c>
      <c r="AF1780" s="240" t="s">
        <v>10252</v>
      </c>
      <c r="AG1780" s="235" t="str">
        <f>IFERROR(VLOOKUP(작성용!A:A,RM!A:D,4,0),"-")</f>
        <v>김연수</v>
      </c>
      <c r="AH1780" s="9" t="s">
        <v>11734</v>
      </c>
      <c r="AI1780" s="231" t="s">
        <v>11850</v>
      </c>
      <c r="AJ1780" s="231" t="s">
        <v>4949</v>
      </c>
      <c r="AK1780" s="231" t="s">
        <v>3962</v>
      </c>
      <c r="AL1780" s="231">
        <v>1779</v>
      </c>
    </row>
    <row r="1781" spans="1:38" x14ac:dyDescent="0.3">
      <c r="A1781" s="218" t="s">
        <v>848</v>
      </c>
      <c r="B1781" s="218" t="s">
        <v>11845</v>
      </c>
      <c r="C1781" s="237" t="s">
        <v>10273</v>
      </c>
      <c r="D1781" s="233" t="s">
        <v>11964</v>
      </c>
      <c r="E1781" s="232" t="s">
        <v>5727</v>
      </c>
      <c r="F1781" s="236" t="s">
        <v>10268</v>
      </c>
      <c r="G1781" s="210">
        <v>0</v>
      </c>
      <c r="H1781" s="227" t="s">
        <v>4949</v>
      </c>
      <c r="I1781" s="227"/>
      <c r="J1781" s="227"/>
      <c r="K1781" s="227"/>
      <c r="L1781" s="227"/>
      <c r="M1781" s="227"/>
      <c r="N1781" s="227" t="s">
        <v>10572</v>
      </c>
      <c r="O1781" s="242" t="s">
        <v>11847</v>
      </c>
      <c r="P1781" s="242" t="s">
        <v>11848</v>
      </c>
      <c r="Q1781" s="221" t="s">
        <v>11849</v>
      </c>
      <c r="R1781" s="208" t="s">
        <v>5728</v>
      </c>
      <c r="S1781" s="209">
        <v>200000125</v>
      </c>
      <c r="T1781" s="229">
        <v>45702</v>
      </c>
      <c r="U1781" s="230" t="s">
        <v>10277</v>
      </c>
      <c r="V1781" s="230" t="s">
        <v>10263</v>
      </c>
      <c r="W1781" s="230" t="s">
        <v>10263</v>
      </c>
      <c r="X1781" s="230" t="s">
        <v>10271</v>
      </c>
      <c r="Y1781" s="220"/>
      <c r="Z1781" s="230" t="s">
        <v>10264</v>
      </c>
      <c r="AA1781" s="220">
        <v>202503</v>
      </c>
      <c r="AB1781" s="239"/>
      <c r="AC1781" s="240" t="s">
        <v>10280</v>
      </c>
      <c r="AD1781" s="240" t="s">
        <v>10252</v>
      </c>
      <c r="AE1781" s="241">
        <v>0</v>
      </c>
      <c r="AF1781" s="240" t="s">
        <v>10252</v>
      </c>
      <c r="AG1781" s="235" t="str">
        <f>IFERROR(VLOOKUP(작성용!A:A,RM!A:D,4,0),"-")</f>
        <v>김연수</v>
      </c>
      <c r="AH1781" s="9" t="s">
        <v>11734</v>
      </c>
      <c r="AI1781" s="231" t="s">
        <v>11850</v>
      </c>
      <c r="AJ1781" s="231" t="s">
        <v>4949</v>
      </c>
      <c r="AK1781" s="231" t="s">
        <v>3962</v>
      </c>
      <c r="AL1781" s="231">
        <v>1780</v>
      </c>
    </row>
    <row r="1782" spans="1:38" x14ac:dyDescent="0.3">
      <c r="A1782" s="218" t="s">
        <v>848</v>
      </c>
      <c r="B1782" s="218" t="s">
        <v>11845</v>
      </c>
      <c r="C1782" s="237" t="s">
        <v>10273</v>
      </c>
      <c r="D1782" s="233" t="s">
        <v>11965</v>
      </c>
      <c r="E1782" s="232" t="s">
        <v>3781</v>
      </c>
      <c r="F1782" s="236" t="s">
        <v>10268</v>
      </c>
      <c r="G1782" s="210">
        <v>0</v>
      </c>
      <c r="H1782" s="227" t="s">
        <v>4949</v>
      </c>
      <c r="I1782" s="227"/>
      <c r="J1782" s="227"/>
      <c r="K1782" s="227"/>
      <c r="L1782" s="227"/>
      <c r="M1782" s="227"/>
      <c r="N1782" s="227" t="s">
        <v>10572</v>
      </c>
      <c r="O1782" s="242" t="s">
        <v>11847</v>
      </c>
      <c r="P1782" s="242" t="s">
        <v>11848</v>
      </c>
      <c r="Q1782" s="221" t="s">
        <v>11849</v>
      </c>
      <c r="R1782" s="208" t="s">
        <v>3782</v>
      </c>
      <c r="S1782" s="209">
        <v>200000167</v>
      </c>
      <c r="T1782" s="229">
        <v>45702</v>
      </c>
      <c r="U1782" s="230" t="s">
        <v>10277</v>
      </c>
      <c r="V1782" s="230" t="s">
        <v>10263</v>
      </c>
      <c r="W1782" s="230" t="s">
        <v>10263</v>
      </c>
      <c r="X1782" s="230" t="s">
        <v>10271</v>
      </c>
      <c r="Y1782" s="220"/>
      <c r="Z1782" s="230" t="s">
        <v>10264</v>
      </c>
      <c r="AA1782" s="220">
        <v>202503</v>
      </c>
      <c r="AB1782" s="239"/>
      <c r="AC1782" s="240" t="s">
        <v>10280</v>
      </c>
      <c r="AD1782" s="240" t="s">
        <v>10252</v>
      </c>
      <c r="AE1782" s="241">
        <v>0</v>
      </c>
      <c r="AF1782" s="240" t="s">
        <v>10252</v>
      </c>
      <c r="AG1782" s="235" t="str">
        <f>IFERROR(VLOOKUP(작성용!A:A,RM!A:D,4,0),"-")</f>
        <v>김연수</v>
      </c>
      <c r="AH1782" s="9" t="s">
        <v>11734</v>
      </c>
      <c r="AI1782" s="231" t="s">
        <v>11850</v>
      </c>
      <c r="AJ1782" s="231" t="s">
        <v>4949</v>
      </c>
      <c r="AK1782" s="231" t="s">
        <v>3962</v>
      </c>
      <c r="AL1782" s="231">
        <v>1781</v>
      </c>
    </row>
    <row r="1783" spans="1:38" x14ac:dyDescent="0.3">
      <c r="A1783" s="218" t="s">
        <v>848</v>
      </c>
      <c r="B1783" s="218" t="s">
        <v>11845</v>
      </c>
      <c r="C1783" s="237" t="s">
        <v>10273</v>
      </c>
      <c r="D1783" s="233" t="s">
        <v>11966</v>
      </c>
      <c r="E1783" s="232" t="s">
        <v>5729</v>
      </c>
      <c r="F1783" s="236" t="s">
        <v>10268</v>
      </c>
      <c r="G1783" s="210">
        <v>0</v>
      </c>
      <c r="H1783" s="227" t="s">
        <v>4949</v>
      </c>
      <c r="I1783" s="227"/>
      <c r="J1783" s="227"/>
      <c r="K1783" s="227"/>
      <c r="L1783" s="227"/>
      <c r="M1783" s="227"/>
      <c r="N1783" s="227" t="s">
        <v>10572</v>
      </c>
      <c r="O1783" s="242" t="s">
        <v>11847</v>
      </c>
      <c r="P1783" s="242" t="s">
        <v>11848</v>
      </c>
      <c r="Q1783" s="221" t="s">
        <v>11849</v>
      </c>
      <c r="R1783" s="208" t="s">
        <v>5730</v>
      </c>
      <c r="S1783" s="209">
        <v>200000192</v>
      </c>
      <c r="T1783" s="229">
        <v>45702</v>
      </c>
      <c r="U1783" s="230" t="s">
        <v>10277</v>
      </c>
      <c r="V1783" s="230" t="s">
        <v>10263</v>
      </c>
      <c r="W1783" s="230" t="s">
        <v>10263</v>
      </c>
      <c r="X1783" s="230" t="s">
        <v>10271</v>
      </c>
      <c r="Y1783" s="220"/>
      <c r="Z1783" s="230" t="s">
        <v>10264</v>
      </c>
      <c r="AA1783" s="220">
        <v>202503</v>
      </c>
      <c r="AB1783" s="239"/>
      <c r="AC1783" s="240" t="s">
        <v>10280</v>
      </c>
      <c r="AD1783" s="240" t="s">
        <v>10252</v>
      </c>
      <c r="AE1783" s="241">
        <v>0</v>
      </c>
      <c r="AF1783" s="240" t="s">
        <v>10252</v>
      </c>
      <c r="AG1783" s="235" t="str">
        <f>IFERROR(VLOOKUP(작성용!A:A,RM!A:D,4,0),"-")</f>
        <v>김연수</v>
      </c>
      <c r="AH1783" s="9" t="s">
        <v>11734</v>
      </c>
      <c r="AI1783" s="231" t="s">
        <v>11850</v>
      </c>
      <c r="AJ1783" s="231" t="s">
        <v>4949</v>
      </c>
      <c r="AK1783" s="231" t="s">
        <v>3962</v>
      </c>
      <c r="AL1783" s="231">
        <v>1782</v>
      </c>
    </row>
    <row r="1784" spans="1:38" x14ac:dyDescent="0.3">
      <c r="A1784" s="218" t="s">
        <v>848</v>
      </c>
      <c r="B1784" s="218" t="s">
        <v>11845</v>
      </c>
      <c r="C1784" s="237" t="s">
        <v>10273</v>
      </c>
      <c r="D1784" s="233" t="s">
        <v>11967</v>
      </c>
      <c r="E1784" s="232" t="s">
        <v>3783</v>
      </c>
      <c r="F1784" s="236" t="s">
        <v>10268</v>
      </c>
      <c r="G1784" s="210">
        <v>0</v>
      </c>
      <c r="H1784" s="227" t="s">
        <v>4949</v>
      </c>
      <c r="I1784" s="227"/>
      <c r="J1784" s="227"/>
      <c r="K1784" s="227"/>
      <c r="L1784" s="227"/>
      <c r="M1784" s="227"/>
      <c r="N1784" s="227" t="s">
        <v>10572</v>
      </c>
      <c r="O1784" s="242" t="s">
        <v>11847</v>
      </c>
      <c r="P1784" s="242" t="s">
        <v>11848</v>
      </c>
      <c r="Q1784" s="221" t="s">
        <v>11849</v>
      </c>
      <c r="R1784" s="208" t="s">
        <v>3784</v>
      </c>
      <c r="S1784" s="209">
        <v>200000248</v>
      </c>
      <c r="T1784" s="229">
        <v>45702</v>
      </c>
      <c r="U1784" s="230" t="s">
        <v>10277</v>
      </c>
      <c r="V1784" s="230" t="s">
        <v>10263</v>
      </c>
      <c r="W1784" s="230" t="s">
        <v>10263</v>
      </c>
      <c r="X1784" s="230" t="s">
        <v>10271</v>
      </c>
      <c r="Y1784" s="220"/>
      <c r="Z1784" s="230" t="s">
        <v>10264</v>
      </c>
      <c r="AA1784" s="220">
        <v>202503</v>
      </c>
      <c r="AB1784" s="239"/>
      <c r="AC1784" s="240" t="s">
        <v>10280</v>
      </c>
      <c r="AD1784" s="240" t="s">
        <v>10252</v>
      </c>
      <c r="AE1784" s="241">
        <v>0</v>
      </c>
      <c r="AF1784" s="240" t="s">
        <v>10252</v>
      </c>
      <c r="AG1784" s="235" t="str">
        <f>IFERROR(VLOOKUP(작성용!A:A,RM!A:D,4,0),"-")</f>
        <v>김연수</v>
      </c>
      <c r="AH1784" s="9" t="s">
        <v>11734</v>
      </c>
      <c r="AI1784" s="231" t="s">
        <v>11850</v>
      </c>
      <c r="AJ1784" s="231" t="s">
        <v>4949</v>
      </c>
      <c r="AK1784" s="231" t="s">
        <v>3962</v>
      </c>
      <c r="AL1784" s="231">
        <v>1783</v>
      </c>
    </row>
    <row r="1785" spans="1:38" x14ac:dyDescent="0.3">
      <c r="A1785" s="218" t="s">
        <v>848</v>
      </c>
      <c r="B1785" s="218" t="s">
        <v>11845</v>
      </c>
      <c r="C1785" s="237" t="s">
        <v>10273</v>
      </c>
      <c r="D1785" s="233" t="s">
        <v>11968</v>
      </c>
      <c r="E1785" s="232" t="s">
        <v>5731</v>
      </c>
      <c r="F1785" s="236" t="s">
        <v>10268</v>
      </c>
      <c r="G1785" s="210">
        <v>0</v>
      </c>
      <c r="H1785" s="227" t="s">
        <v>4949</v>
      </c>
      <c r="I1785" s="227"/>
      <c r="J1785" s="227"/>
      <c r="K1785" s="227"/>
      <c r="L1785" s="227"/>
      <c r="M1785" s="227"/>
      <c r="N1785" s="227" t="s">
        <v>10572</v>
      </c>
      <c r="O1785" s="242" t="s">
        <v>11847</v>
      </c>
      <c r="P1785" s="242" t="s">
        <v>11848</v>
      </c>
      <c r="Q1785" s="221" t="s">
        <v>11849</v>
      </c>
      <c r="R1785" s="208" t="s">
        <v>5732</v>
      </c>
      <c r="S1785" s="209">
        <v>200000250</v>
      </c>
      <c r="T1785" s="229">
        <v>45702</v>
      </c>
      <c r="U1785" s="230" t="s">
        <v>10277</v>
      </c>
      <c r="V1785" s="230" t="s">
        <v>10263</v>
      </c>
      <c r="W1785" s="230" t="s">
        <v>10263</v>
      </c>
      <c r="X1785" s="230" t="s">
        <v>10271</v>
      </c>
      <c r="Y1785" s="220"/>
      <c r="Z1785" s="230" t="s">
        <v>10264</v>
      </c>
      <c r="AA1785" s="220">
        <v>202503</v>
      </c>
      <c r="AB1785" s="239"/>
      <c r="AC1785" s="240" t="s">
        <v>10280</v>
      </c>
      <c r="AD1785" s="240" t="s">
        <v>10252</v>
      </c>
      <c r="AE1785" s="241">
        <v>0</v>
      </c>
      <c r="AF1785" s="240" t="s">
        <v>10252</v>
      </c>
      <c r="AG1785" s="235" t="str">
        <f>IFERROR(VLOOKUP(작성용!A:A,RM!A:D,4,0),"-")</f>
        <v>김연수</v>
      </c>
      <c r="AH1785" s="9" t="s">
        <v>11734</v>
      </c>
      <c r="AI1785" s="231" t="s">
        <v>11850</v>
      </c>
      <c r="AJ1785" s="231" t="s">
        <v>4949</v>
      </c>
      <c r="AK1785" s="231" t="s">
        <v>3962</v>
      </c>
      <c r="AL1785" s="231">
        <v>1784</v>
      </c>
    </row>
    <row r="1786" spans="1:38" x14ac:dyDescent="0.3">
      <c r="A1786" s="218" t="s">
        <v>848</v>
      </c>
      <c r="B1786" s="218" t="s">
        <v>11845</v>
      </c>
      <c r="C1786" s="237" t="s">
        <v>10273</v>
      </c>
      <c r="D1786" s="233" t="s">
        <v>11969</v>
      </c>
      <c r="E1786" s="232" t="s">
        <v>3785</v>
      </c>
      <c r="F1786" s="236" t="s">
        <v>10268</v>
      </c>
      <c r="G1786" s="210">
        <v>0</v>
      </c>
      <c r="H1786" s="227" t="s">
        <v>4949</v>
      </c>
      <c r="I1786" s="227"/>
      <c r="J1786" s="227"/>
      <c r="K1786" s="227"/>
      <c r="L1786" s="227"/>
      <c r="M1786" s="227"/>
      <c r="N1786" s="227" t="s">
        <v>10572</v>
      </c>
      <c r="O1786" s="242" t="s">
        <v>11847</v>
      </c>
      <c r="P1786" s="242" t="s">
        <v>11848</v>
      </c>
      <c r="Q1786" s="221" t="s">
        <v>11849</v>
      </c>
      <c r="R1786" s="208" t="s">
        <v>3786</v>
      </c>
      <c r="S1786" s="209">
        <v>200000252</v>
      </c>
      <c r="T1786" s="229">
        <v>45702</v>
      </c>
      <c r="U1786" s="230" t="s">
        <v>10277</v>
      </c>
      <c r="V1786" s="230" t="s">
        <v>10263</v>
      </c>
      <c r="W1786" s="230" t="s">
        <v>10263</v>
      </c>
      <c r="X1786" s="230" t="s">
        <v>10271</v>
      </c>
      <c r="Y1786" s="220"/>
      <c r="Z1786" s="230" t="s">
        <v>10264</v>
      </c>
      <c r="AA1786" s="220">
        <v>202503</v>
      </c>
      <c r="AB1786" s="239"/>
      <c r="AC1786" s="240" t="s">
        <v>10280</v>
      </c>
      <c r="AD1786" s="240" t="s">
        <v>10252</v>
      </c>
      <c r="AE1786" s="241">
        <v>0</v>
      </c>
      <c r="AF1786" s="240" t="s">
        <v>10252</v>
      </c>
      <c r="AG1786" s="235" t="str">
        <f>IFERROR(VLOOKUP(작성용!A:A,RM!A:D,4,0),"-")</f>
        <v>김연수</v>
      </c>
      <c r="AH1786" s="9" t="s">
        <v>11734</v>
      </c>
      <c r="AI1786" s="231" t="s">
        <v>11850</v>
      </c>
      <c r="AJ1786" s="231" t="s">
        <v>4949</v>
      </c>
      <c r="AK1786" s="231" t="s">
        <v>3962</v>
      </c>
      <c r="AL1786" s="231">
        <v>1785</v>
      </c>
    </row>
    <row r="1787" spans="1:38" x14ac:dyDescent="0.3">
      <c r="A1787" s="218" t="s">
        <v>848</v>
      </c>
      <c r="B1787" s="218" t="s">
        <v>11845</v>
      </c>
      <c r="C1787" s="237" t="s">
        <v>10273</v>
      </c>
      <c r="D1787" s="233" t="s">
        <v>11970</v>
      </c>
      <c r="E1787" s="232" t="s">
        <v>5733</v>
      </c>
      <c r="F1787" s="236" t="s">
        <v>10268</v>
      </c>
      <c r="G1787" s="210">
        <v>0</v>
      </c>
      <c r="H1787" s="227" t="s">
        <v>4949</v>
      </c>
      <c r="I1787" s="227"/>
      <c r="J1787" s="227"/>
      <c r="K1787" s="227"/>
      <c r="L1787" s="227"/>
      <c r="M1787" s="227"/>
      <c r="N1787" s="227" t="s">
        <v>10572</v>
      </c>
      <c r="O1787" s="242" t="s">
        <v>11847</v>
      </c>
      <c r="P1787" s="242" t="s">
        <v>11848</v>
      </c>
      <c r="Q1787" s="221" t="s">
        <v>11849</v>
      </c>
      <c r="R1787" s="208" t="s">
        <v>5734</v>
      </c>
      <c r="S1787" s="209">
        <v>200000259</v>
      </c>
      <c r="T1787" s="229">
        <v>45702</v>
      </c>
      <c r="U1787" s="230" t="s">
        <v>10277</v>
      </c>
      <c r="V1787" s="230" t="s">
        <v>10263</v>
      </c>
      <c r="W1787" s="230" t="s">
        <v>10263</v>
      </c>
      <c r="X1787" s="230" t="s">
        <v>10271</v>
      </c>
      <c r="Y1787" s="220"/>
      <c r="Z1787" s="230" t="s">
        <v>10264</v>
      </c>
      <c r="AA1787" s="220">
        <v>202503</v>
      </c>
      <c r="AB1787" s="239"/>
      <c r="AC1787" s="240" t="s">
        <v>10280</v>
      </c>
      <c r="AD1787" s="240" t="s">
        <v>10252</v>
      </c>
      <c r="AE1787" s="241">
        <v>0</v>
      </c>
      <c r="AF1787" s="240" t="s">
        <v>10252</v>
      </c>
      <c r="AG1787" s="235" t="str">
        <f>IFERROR(VLOOKUP(작성용!A:A,RM!A:D,4,0),"-")</f>
        <v>김연수</v>
      </c>
      <c r="AH1787" s="9" t="s">
        <v>11734</v>
      </c>
      <c r="AI1787" s="231" t="s">
        <v>11850</v>
      </c>
      <c r="AJ1787" s="231" t="s">
        <v>4949</v>
      </c>
      <c r="AK1787" s="231" t="s">
        <v>3962</v>
      </c>
      <c r="AL1787" s="231">
        <v>1786</v>
      </c>
    </row>
    <row r="1788" spans="1:38" x14ac:dyDescent="0.3">
      <c r="A1788" s="218" t="s">
        <v>848</v>
      </c>
      <c r="B1788" s="218" t="s">
        <v>11845</v>
      </c>
      <c r="C1788" s="237" t="s">
        <v>10273</v>
      </c>
      <c r="D1788" s="233" t="s">
        <v>11971</v>
      </c>
      <c r="E1788" s="232" t="s">
        <v>5735</v>
      </c>
      <c r="F1788" s="236" t="s">
        <v>10268</v>
      </c>
      <c r="G1788" s="210">
        <v>0</v>
      </c>
      <c r="H1788" s="227" t="s">
        <v>4949</v>
      </c>
      <c r="I1788" s="227"/>
      <c r="J1788" s="227"/>
      <c r="K1788" s="227"/>
      <c r="L1788" s="227"/>
      <c r="M1788" s="227"/>
      <c r="N1788" s="227" t="s">
        <v>10572</v>
      </c>
      <c r="O1788" s="242" t="s">
        <v>11847</v>
      </c>
      <c r="P1788" s="242" t="s">
        <v>11848</v>
      </c>
      <c r="Q1788" s="221" t="s">
        <v>11849</v>
      </c>
      <c r="R1788" s="208" t="s">
        <v>5736</v>
      </c>
      <c r="S1788" s="209">
        <v>200000261</v>
      </c>
      <c r="T1788" s="229">
        <v>45702</v>
      </c>
      <c r="U1788" s="230" t="s">
        <v>10277</v>
      </c>
      <c r="V1788" s="230" t="s">
        <v>10263</v>
      </c>
      <c r="W1788" s="230" t="s">
        <v>10263</v>
      </c>
      <c r="X1788" s="230" t="s">
        <v>10271</v>
      </c>
      <c r="Y1788" s="220"/>
      <c r="Z1788" s="230" t="s">
        <v>10264</v>
      </c>
      <c r="AA1788" s="220">
        <v>202503</v>
      </c>
      <c r="AB1788" s="239"/>
      <c r="AC1788" s="240" t="s">
        <v>10280</v>
      </c>
      <c r="AD1788" s="240" t="s">
        <v>10252</v>
      </c>
      <c r="AE1788" s="241">
        <v>0</v>
      </c>
      <c r="AF1788" s="240" t="s">
        <v>10252</v>
      </c>
      <c r="AG1788" s="235" t="str">
        <f>IFERROR(VLOOKUP(작성용!A:A,RM!A:D,4,0),"-")</f>
        <v>김연수</v>
      </c>
      <c r="AH1788" s="9" t="s">
        <v>11734</v>
      </c>
      <c r="AI1788" s="231" t="s">
        <v>11850</v>
      </c>
      <c r="AJ1788" s="231" t="s">
        <v>4949</v>
      </c>
      <c r="AK1788" s="231" t="s">
        <v>3962</v>
      </c>
      <c r="AL1788" s="231">
        <v>1787</v>
      </c>
    </row>
    <row r="1789" spans="1:38" x14ac:dyDescent="0.3">
      <c r="A1789" s="218" t="s">
        <v>848</v>
      </c>
      <c r="B1789" s="218" t="s">
        <v>11845</v>
      </c>
      <c r="C1789" s="237" t="s">
        <v>10273</v>
      </c>
      <c r="D1789" s="233" t="s">
        <v>11368</v>
      </c>
      <c r="E1789" s="232" t="s">
        <v>3825</v>
      </c>
      <c r="F1789" s="236" t="s">
        <v>10268</v>
      </c>
      <c r="G1789" s="210">
        <v>0</v>
      </c>
      <c r="H1789" s="227" t="s">
        <v>4949</v>
      </c>
      <c r="I1789" s="227"/>
      <c r="J1789" s="227"/>
      <c r="K1789" s="227"/>
      <c r="L1789" s="227"/>
      <c r="M1789" s="227"/>
      <c r="N1789" s="227" t="s">
        <v>10572</v>
      </c>
      <c r="O1789" s="242" t="s">
        <v>11847</v>
      </c>
      <c r="P1789" s="242" t="s">
        <v>11848</v>
      </c>
      <c r="Q1789" s="221" t="s">
        <v>11849</v>
      </c>
      <c r="R1789" s="208" t="s">
        <v>3826</v>
      </c>
      <c r="S1789" s="209">
        <v>200000262</v>
      </c>
      <c r="T1789" s="229">
        <v>45702</v>
      </c>
      <c r="U1789" s="230" t="s">
        <v>10277</v>
      </c>
      <c r="V1789" s="230" t="s">
        <v>10263</v>
      </c>
      <c r="W1789" s="230" t="s">
        <v>10263</v>
      </c>
      <c r="X1789" s="230" t="s">
        <v>10271</v>
      </c>
      <c r="Y1789" s="220"/>
      <c r="Z1789" s="230" t="s">
        <v>10264</v>
      </c>
      <c r="AA1789" s="220">
        <v>202503</v>
      </c>
      <c r="AB1789" s="239"/>
      <c r="AC1789" s="240" t="s">
        <v>10280</v>
      </c>
      <c r="AD1789" s="240" t="s">
        <v>10252</v>
      </c>
      <c r="AE1789" s="241">
        <v>0</v>
      </c>
      <c r="AF1789" s="240" t="s">
        <v>10252</v>
      </c>
      <c r="AG1789" s="235" t="str">
        <f>IFERROR(VLOOKUP(작성용!A:A,RM!A:D,4,0),"-")</f>
        <v>김연수</v>
      </c>
      <c r="AH1789" s="9" t="s">
        <v>11734</v>
      </c>
      <c r="AI1789" s="231" t="s">
        <v>11850</v>
      </c>
      <c r="AJ1789" s="231" t="s">
        <v>4949</v>
      </c>
      <c r="AK1789" s="231" t="s">
        <v>3962</v>
      </c>
      <c r="AL1789" s="231">
        <v>1788</v>
      </c>
    </row>
    <row r="1790" spans="1:38" x14ac:dyDescent="0.3">
      <c r="A1790" s="218" t="s">
        <v>848</v>
      </c>
      <c r="B1790" s="218" t="s">
        <v>11845</v>
      </c>
      <c r="C1790" s="237" t="s">
        <v>10273</v>
      </c>
      <c r="D1790" s="233" t="s">
        <v>11972</v>
      </c>
      <c r="E1790" s="232" t="s">
        <v>5737</v>
      </c>
      <c r="F1790" s="236" t="s">
        <v>10268</v>
      </c>
      <c r="G1790" s="210">
        <v>0</v>
      </c>
      <c r="H1790" s="227" t="s">
        <v>4949</v>
      </c>
      <c r="I1790" s="227"/>
      <c r="J1790" s="227"/>
      <c r="K1790" s="227"/>
      <c r="L1790" s="227"/>
      <c r="M1790" s="227"/>
      <c r="N1790" s="227" t="s">
        <v>10572</v>
      </c>
      <c r="O1790" s="242" t="s">
        <v>11847</v>
      </c>
      <c r="P1790" s="242" t="s">
        <v>11848</v>
      </c>
      <c r="Q1790" s="221" t="s">
        <v>11849</v>
      </c>
      <c r="R1790" s="208" t="s">
        <v>5738</v>
      </c>
      <c r="S1790" s="209">
        <v>200000263</v>
      </c>
      <c r="T1790" s="229">
        <v>45702</v>
      </c>
      <c r="U1790" s="230" t="s">
        <v>10277</v>
      </c>
      <c r="V1790" s="230" t="s">
        <v>10263</v>
      </c>
      <c r="W1790" s="230" t="s">
        <v>10263</v>
      </c>
      <c r="X1790" s="230" t="s">
        <v>10271</v>
      </c>
      <c r="Y1790" s="220"/>
      <c r="Z1790" s="230" t="s">
        <v>10264</v>
      </c>
      <c r="AA1790" s="220">
        <v>202503</v>
      </c>
      <c r="AB1790" s="239"/>
      <c r="AC1790" s="240" t="s">
        <v>10280</v>
      </c>
      <c r="AD1790" s="240" t="s">
        <v>10252</v>
      </c>
      <c r="AE1790" s="241">
        <v>0</v>
      </c>
      <c r="AF1790" s="240" t="s">
        <v>10252</v>
      </c>
      <c r="AG1790" s="235" t="str">
        <f>IFERROR(VLOOKUP(작성용!A:A,RM!A:D,4,0),"-")</f>
        <v>김연수</v>
      </c>
      <c r="AH1790" s="9" t="s">
        <v>11734</v>
      </c>
      <c r="AI1790" s="231" t="s">
        <v>11850</v>
      </c>
      <c r="AJ1790" s="231" t="s">
        <v>4949</v>
      </c>
      <c r="AK1790" s="231" t="s">
        <v>3962</v>
      </c>
      <c r="AL1790" s="231">
        <v>1789</v>
      </c>
    </row>
    <row r="1791" spans="1:38" x14ac:dyDescent="0.3">
      <c r="A1791" s="218" t="s">
        <v>848</v>
      </c>
      <c r="B1791" s="218" t="s">
        <v>11845</v>
      </c>
      <c r="C1791" s="237" t="s">
        <v>10273</v>
      </c>
      <c r="D1791" s="233" t="s">
        <v>11301</v>
      </c>
      <c r="E1791" s="232" t="s">
        <v>5739</v>
      </c>
      <c r="F1791" s="236" t="s">
        <v>10268</v>
      </c>
      <c r="G1791" s="210">
        <v>0</v>
      </c>
      <c r="H1791" s="227" t="s">
        <v>4949</v>
      </c>
      <c r="I1791" s="227"/>
      <c r="J1791" s="227"/>
      <c r="K1791" s="227"/>
      <c r="L1791" s="227"/>
      <c r="M1791" s="227"/>
      <c r="N1791" s="227" t="s">
        <v>10572</v>
      </c>
      <c r="O1791" s="242" t="s">
        <v>11847</v>
      </c>
      <c r="P1791" s="242" t="s">
        <v>11848</v>
      </c>
      <c r="Q1791" s="221" t="s">
        <v>11849</v>
      </c>
      <c r="R1791" s="208" t="s">
        <v>5740</v>
      </c>
      <c r="S1791" s="209">
        <v>200000264</v>
      </c>
      <c r="T1791" s="229">
        <v>45702</v>
      </c>
      <c r="U1791" s="230" t="s">
        <v>10277</v>
      </c>
      <c r="V1791" s="230" t="s">
        <v>10263</v>
      </c>
      <c r="W1791" s="230" t="s">
        <v>10263</v>
      </c>
      <c r="X1791" s="230" t="s">
        <v>10271</v>
      </c>
      <c r="Y1791" s="220"/>
      <c r="Z1791" s="230" t="s">
        <v>10264</v>
      </c>
      <c r="AA1791" s="220">
        <v>202503</v>
      </c>
      <c r="AB1791" s="239"/>
      <c r="AC1791" s="240" t="s">
        <v>10280</v>
      </c>
      <c r="AD1791" s="240" t="s">
        <v>10252</v>
      </c>
      <c r="AE1791" s="241">
        <v>0</v>
      </c>
      <c r="AF1791" s="240" t="s">
        <v>10252</v>
      </c>
      <c r="AG1791" s="235" t="str">
        <f>IFERROR(VLOOKUP(작성용!A:A,RM!A:D,4,0),"-")</f>
        <v>김연수</v>
      </c>
      <c r="AH1791" s="9" t="s">
        <v>11734</v>
      </c>
      <c r="AI1791" s="231" t="s">
        <v>11850</v>
      </c>
      <c r="AJ1791" s="231" t="s">
        <v>4949</v>
      </c>
      <c r="AK1791" s="231" t="s">
        <v>3962</v>
      </c>
      <c r="AL1791" s="231">
        <v>1790</v>
      </c>
    </row>
    <row r="1792" spans="1:38" x14ac:dyDescent="0.3">
      <c r="A1792" s="218" t="s">
        <v>848</v>
      </c>
      <c r="B1792" s="218" t="s">
        <v>11845</v>
      </c>
      <c r="C1792" s="237" t="s">
        <v>10273</v>
      </c>
      <c r="D1792" s="233" t="s">
        <v>11973</v>
      </c>
      <c r="E1792" s="232" t="s">
        <v>5741</v>
      </c>
      <c r="F1792" s="236" t="s">
        <v>10268</v>
      </c>
      <c r="G1792" s="210">
        <v>0</v>
      </c>
      <c r="H1792" s="227" t="s">
        <v>4949</v>
      </c>
      <c r="I1792" s="227"/>
      <c r="J1792" s="227"/>
      <c r="K1792" s="227"/>
      <c r="L1792" s="227"/>
      <c r="M1792" s="227"/>
      <c r="N1792" s="227" t="s">
        <v>10572</v>
      </c>
      <c r="O1792" s="242" t="s">
        <v>11847</v>
      </c>
      <c r="P1792" s="242" t="s">
        <v>11848</v>
      </c>
      <c r="Q1792" s="221" t="s">
        <v>11849</v>
      </c>
      <c r="R1792" s="208" t="s">
        <v>5742</v>
      </c>
      <c r="S1792" s="209">
        <v>200000268</v>
      </c>
      <c r="T1792" s="229">
        <v>45702</v>
      </c>
      <c r="U1792" s="230" t="s">
        <v>10277</v>
      </c>
      <c r="V1792" s="230" t="s">
        <v>10263</v>
      </c>
      <c r="W1792" s="230" t="s">
        <v>10263</v>
      </c>
      <c r="X1792" s="230" t="s">
        <v>10271</v>
      </c>
      <c r="Y1792" s="220"/>
      <c r="Z1792" s="230" t="s">
        <v>10264</v>
      </c>
      <c r="AA1792" s="220">
        <v>202503</v>
      </c>
      <c r="AB1792" s="239"/>
      <c r="AC1792" s="240" t="s">
        <v>10280</v>
      </c>
      <c r="AD1792" s="240" t="s">
        <v>10252</v>
      </c>
      <c r="AE1792" s="241">
        <v>0</v>
      </c>
      <c r="AF1792" s="240" t="s">
        <v>10252</v>
      </c>
      <c r="AG1792" s="235" t="str">
        <f>IFERROR(VLOOKUP(작성용!A:A,RM!A:D,4,0),"-")</f>
        <v>김연수</v>
      </c>
      <c r="AH1792" s="9" t="s">
        <v>11734</v>
      </c>
      <c r="AI1792" s="231" t="s">
        <v>11850</v>
      </c>
      <c r="AJ1792" s="231" t="s">
        <v>4949</v>
      </c>
      <c r="AK1792" s="231" t="s">
        <v>3962</v>
      </c>
      <c r="AL1792" s="231">
        <v>1791</v>
      </c>
    </row>
    <row r="1793" spans="1:38" x14ac:dyDescent="0.3">
      <c r="A1793" s="218" t="s">
        <v>848</v>
      </c>
      <c r="B1793" s="218" t="s">
        <v>11845</v>
      </c>
      <c r="C1793" s="237" t="s">
        <v>10273</v>
      </c>
      <c r="D1793" s="233" t="s">
        <v>11974</v>
      </c>
      <c r="E1793" s="232" t="s">
        <v>5743</v>
      </c>
      <c r="F1793" s="236" t="s">
        <v>10268</v>
      </c>
      <c r="G1793" s="210">
        <v>0</v>
      </c>
      <c r="H1793" s="227" t="s">
        <v>4949</v>
      </c>
      <c r="I1793" s="227"/>
      <c r="J1793" s="227"/>
      <c r="K1793" s="227"/>
      <c r="L1793" s="227"/>
      <c r="M1793" s="227"/>
      <c r="N1793" s="227" t="s">
        <v>10572</v>
      </c>
      <c r="O1793" s="242" t="s">
        <v>11847</v>
      </c>
      <c r="P1793" s="242" t="s">
        <v>11848</v>
      </c>
      <c r="Q1793" s="221" t="s">
        <v>11849</v>
      </c>
      <c r="R1793" s="208" t="s">
        <v>5744</v>
      </c>
      <c r="S1793" s="209">
        <v>200000269</v>
      </c>
      <c r="T1793" s="229">
        <v>45702</v>
      </c>
      <c r="U1793" s="230" t="s">
        <v>10277</v>
      </c>
      <c r="V1793" s="230" t="s">
        <v>10263</v>
      </c>
      <c r="W1793" s="230" t="s">
        <v>10263</v>
      </c>
      <c r="X1793" s="230" t="s">
        <v>10271</v>
      </c>
      <c r="Y1793" s="220"/>
      <c r="Z1793" s="230" t="s">
        <v>10264</v>
      </c>
      <c r="AA1793" s="220">
        <v>202503</v>
      </c>
      <c r="AB1793" s="239"/>
      <c r="AC1793" s="240" t="s">
        <v>10280</v>
      </c>
      <c r="AD1793" s="240" t="s">
        <v>10252</v>
      </c>
      <c r="AE1793" s="241">
        <v>0</v>
      </c>
      <c r="AF1793" s="240" t="s">
        <v>10252</v>
      </c>
      <c r="AG1793" s="235" t="str">
        <f>IFERROR(VLOOKUP(작성용!A:A,RM!A:D,4,0),"-")</f>
        <v>김연수</v>
      </c>
      <c r="AH1793" s="9" t="s">
        <v>11734</v>
      </c>
      <c r="AI1793" s="231" t="s">
        <v>11850</v>
      </c>
      <c r="AJ1793" s="231" t="s">
        <v>4949</v>
      </c>
      <c r="AK1793" s="231" t="s">
        <v>3962</v>
      </c>
      <c r="AL1793" s="231">
        <v>1792</v>
      </c>
    </row>
    <row r="1794" spans="1:38" x14ac:dyDescent="0.3">
      <c r="A1794" s="218" t="s">
        <v>848</v>
      </c>
      <c r="B1794" s="218" t="s">
        <v>11845</v>
      </c>
      <c r="C1794" s="237" t="s">
        <v>10273</v>
      </c>
      <c r="D1794" s="233" t="s">
        <v>11975</v>
      </c>
      <c r="E1794" s="232" t="s">
        <v>5745</v>
      </c>
      <c r="F1794" s="236" t="s">
        <v>10268</v>
      </c>
      <c r="G1794" s="210">
        <v>0</v>
      </c>
      <c r="H1794" s="227" t="s">
        <v>4949</v>
      </c>
      <c r="I1794" s="227"/>
      <c r="J1794" s="227"/>
      <c r="K1794" s="227"/>
      <c r="L1794" s="227"/>
      <c r="M1794" s="227"/>
      <c r="N1794" s="227" t="s">
        <v>10572</v>
      </c>
      <c r="O1794" s="242" t="s">
        <v>11847</v>
      </c>
      <c r="P1794" s="242" t="s">
        <v>11848</v>
      </c>
      <c r="Q1794" s="221" t="s">
        <v>11849</v>
      </c>
      <c r="R1794" s="208" t="s">
        <v>5746</v>
      </c>
      <c r="S1794" s="209">
        <v>200000270</v>
      </c>
      <c r="T1794" s="229">
        <v>45702</v>
      </c>
      <c r="U1794" s="230" t="s">
        <v>10277</v>
      </c>
      <c r="V1794" s="230" t="s">
        <v>10263</v>
      </c>
      <c r="W1794" s="230" t="s">
        <v>10263</v>
      </c>
      <c r="X1794" s="230" t="s">
        <v>10271</v>
      </c>
      <c r="Y1794" s="220"/>
      <c r="Z1794" s="230" t="s">
        <v>10264</v>
      </c>
      <c r="AA1794" s="220">
        <v>202503</v>
      </c>
      <c r="AB1794" s="239"/>
      <c r="AC1794" s="240" t="s">
        <v>10280</v>
      </c>
      <c r="AD1794" s="240" t="s">
        <v>10252</v>
      </c>
      <c r="AE1794" s="241">
        <v>0</v>
      </c>
      <c r="AF1794" s="240" t="s">
        <v>10252</v>
      </c>
      <c r="AG1794" s="235" t="str">
        <f>IFERROR(VLOOKUP(작성용!A:A,RM!A:D,4,0),"-")</f>
        <v>김연수</v>
      </c>
      <c r="AH1794" s="9" t="s">
        <v>11734</v>
      </c>
      <c r="AI1794" s="231" t="s">
        <v>11850</v>
      </c>
      <c r="AJ1794" s="231" t="s">
        <v>4949</v>
      </c>
      <c r="AK1794" s="231" t="s">
        <v>3962</v>
      </c>
      <c r="AL1794" s="231">
        <v>1793</v>
      </c>
    </row>
    <row r="1795" spans="1:38" x14ac:dyDescent="0.3">
      <c r="A1795" s="218" t="s">
        <v>848</v>
      </c>
      <c r="B1795" s="218" t="s">
        <v>11845</v>
      </c>
      <c r="C1795" s="237" t="s">
        <v>10273</v>
      </c>
      <c r="D1795" s="233" t="s">
        <v>11976</v>
      </c>
      <c r="E1795" s="232" t="s">
        <v>5747</v>
      </c>
      <c r="F1795" s="236" t="s">
        <v>10268</v>
      </c>
      <c r="G1795" s="210">
        <v>0</v>
      </c>
      <c r="H1795" s="227" t="s">
        <v>4949</v>
      </c>
      <c r="I1795" s="227"/>
      <c r="J1795" s="227"/>
      <c r="K1795" s="227"/>
      <c r="L1795" s="227"/>
      <c r="M1795" s="227"/>
      <c r="N1795" s="227" t="s">
        <v>10572</v>
      </c>
      <c r="O1795" s="242" t="s">
        <v>11847</v>
      </c>
      <c r="P1795" s="242" t="s">
        <v>11848</v>
      </c>
      <c r="Q1795" s="221" t="s">
        <v>11849</v>
      </c>
      <c r="R1795" s="208" t="s">
        <v>5748</v>
      </c>
      <c r="S1795" s="209">
        <v>200000271</v>
      </c>
      <c r="T1795" s="229">
        <v>45702</v>
      </c>
      <c r="U1795" s="230" t="s">
        <v>10277</v>
      </c>
      <c r="V1795" s="230" t="s">
        <v>10263</v>
      </c>
      <c r="W1795" s="230" t="s">
        <v>10263</v>
      </c>
      <c r="X1795" s="230" t="s">
        <v>10271</v>
      </c>
      <c r="Y1795" s="220"/>
      <c r="Z1795" s="230" t="s">
        <v>10264</v>
      </c>
      <c r="AA1795" s="220">
        <v>202503</v>
      </c>
      <c r="AB1795" s="239"/>
      <c r="AC1795" s="240" t="s">
        <v>10280</v>
      </c>
      <c r="AD1795" s="240" t="s">
        <v>10252</v>
      </c>
      <c r="AE1795" s="241">
        <v>0</v>
      </c>
      <c r="AF1795" s="240" t="s">
        <v>10252</v>
      </c>
      <c r="AG1795" s="235" t="str">
        <f>IFERROR(VLOOKUP(작성용!A:A,RM!A:D,4,0),"-")</f>
        <v>김연수</v>
      </c>
      <c r="AH1795" s="9" t="s">
        <v>11734</v>
      </c>
      <c r="AI1795" s="231" t="s">
        <v>11850</v>
      </c>
      <c r="AJ1795" s="231" t="s">
        <v>4949</v>
      </c>
      <c r="AK1795" s="231" t="s">
        <v>3962</v>
      </c>
      <c r="AL1795" s="231">
        <v>1794</v>
      </c>
    </row>
    <row r="1796" spans="1:38" x14ac:dyDescent="0.3">
      <c r="A1796" s="218" t="s">
        <v>848</v>
      </c>
      <c r="B1796" s="218" t="s">
        <v>11845</v>
      </c>
      <c r="C1796" s="237" t="s">
        <v>10273</v>
      </c>
      <c r="D1796" s="233" t="s">
        <v>5749</v>
      </c>
      <c r="E1796" s="232" t="s">
        <v>5750</v>
      </c>
      <c r="F1796" s="236" t="s">
        <v>10268</v>
      </c>
      <c r="G1796" s="210">
        <v>0</v>
      </c>
      <c r="H1796" s="227" t="s">
        <v>4949</v>
      </c>
      <c r="I1796" s="227"/>
      <c r="J1796" s="227"/>
      <c r="K1796" s="227"/>
      <c r="L1796" s="227"/>
      <c r="M1796" s="227"/>
      <c r="N1796" s="227" t="s">
        <v>10572</v>
      </c>
      <c r="O1796" s="242" t="s">
        <v>11847</v>
      </c>
      <c r="P1796" s="242" t="s">
        <v>11848</v>
      </c>
      <c r="Q1796" s="221" t="s">
        <v>11849</v>
      </c>
      <c r="R1796" s="208" t="s">
        <v>5751</v>
      </c>
      <c r="S1796" s="209">
        <v>200000309</v>
      </c>
      <c r="T1796" s="229">
        <v>45702</v>
      </c>
      <c r="U1796" s="230" t="s">
        <v>10277</v>
      </c>
      <c r="V1796" s="230" t="s">
        <v>10263</v>
      </c>
      <c r="W1796" s="230" t="s">
        <v>10263</v>
      </c>
      <c r="X1796" s="230" t="s">
        <v>10271</v>
      </c>
      <c r="Y1796" s="220"/>
      <c r="Z1796" s="230" t="s">
        <v>10264</v>
      </c>
      <c r="AA1796" s="220">
        <v>202503</v>
      </c>
      <c r="AB1796" s="239"/>
      <c r="AC1796" s="240" t="s">
        <v>10280</v>
      </c>
      <c r="AD1796" s="240" t="s">
        <v>10252</v>
      </c>
      <c r="AE1796" s="241">
        <v>0</v>
      </c>
      <c r="AF1796" s="240" t="s">
        <v>10252</v>
      </c>
      <c r="AG1796" s="235" t="str">
        <f>IFERROR(VLOOKUP(작성용!A:A,RM!A:D,4,0),"-")</f>
        <v>김연수</v>
      </c>
      <c r="AH1796" s="9" t="s">
        <v>11734</v>
      </c>
      <c r="AI1796" s="231" t="s">
        <v>11850</v>
      </c>
      <c r="AJ1796" s="231" t="s">
        <v>4949</v>
      </c>
      <c r="AK1796" s="231" t="s">
        <v>3962</v>
      </c>
      <c r="AL1796" s="231">
        <v>1795</v>
      </c>
    </row>
    <row r="1797" spans="1:38" x14ac:dyDescent="0.3">
      <c r="A1797" s="218" t="s">
        <v>848</v>
      </c>
      <c r="B1797" s="218" t="s">
        <v>11845</v>
      </c>
      <c r="C1797" s="237" t="s">
        <v>10273</v>
      </c>
      <c r="D1797" s="233" t="s">
        <v>11977</v>
      </c>
      <c r="E1797" s="232" t="s">
        <v>5752</v>
      </c>
      <c r="F1797" s="236" t="s">
        <v>10268</v>
      </c>
      <c r="G1797" s="210">
        <v>0</v>
      </c>
      <c r="H1797" s="227" t="s">
        <v>4949</v>
      </c>
      <c r="I1797" s="227"/>
      <c r="J1797" s="227"/>
      <c r="K1797" s="227"/>
      <c r="L1797" s="227"/>
      <c r="M1797" s="227"/>
      <c r="N1797" s="227" t="s">
        <v>10572</v>
      </c>
      <c r="O1797" s="242" t="s">
        <v>11847</v>
      </c>
      <c r="P1797" s="242" t="s">
        <v>11848</v>
      </c>
      <c r="Q1797" s="221" t="s">
        <v>11849</v>
      </c>
      <c r="R1797" s="208" t="s">
        <v>5753</v>
      </c>
      <c r="S1797" s="209">
        <v>200000310</v>
      </c>
      <c r="T1797" s="229">
        <v>45702</v>
      </c>
      <c r="U1797" s="230" t="s">
        <v>10277</v>
      </c>
      <c r="V1797" s="230" t="s">
        <v>10263</v>
      </c>
      <c r="W1797" s="230" t="s">
        <v>10263</v>
      </c>
      <c r="X1797" s="230" t="s">
        <v>10271</v>
      </c>
      <c r="Y1797" s="220"/>
      <c r="Z1797" s="230" t="s">
        <v>10264</v>
      </c>
      <c r="AA1797" s="220">
        <v>202503</v>
      </c>
      <c r="AB1797" s="239"/>
      <c r="AC1797" s="240" t="s">
        <v>10280</v>
      </c>
      <c r="AD1797" s="240" t="s">
        <v>10252</v>
      </c>
      <c r="AE1797" s="241">
        <v>0</v>
      </c>
      <c r="AF1797" s="240" t="s">
        <v>10252</v>
      </c>
      <c r="AG1797" s="235" t="str">
        <f>IFERROR(VLOOKUP(작성용!A:A,RM!A:D,4,0),"-")</f>
        <v>김연수</v>
      </c>
      <c r="AH1797" s="9" t="s">
        <v>11734</v>
      </c>
      <c r="AI1797" s="231" t="s">
        <v>11850</v>
      </c>
      <c r="AJ1797" s="231" t="s">
        <v>4949</v>
      </c>
      <c r="AK1797" s="231" t="s">
        <v>3962</v>
      </c>
      <c r="AL1797" s="231">
        <v>1796</v>
      </c>
    </row>
    <row r="1798" spans="1:38" x14ac:dyDescent="0.3">
      <c r="A1798" s="218" t="s">
        <v>848</v>
      </c>
      <c r="B1798" s="218" t="s">
        <v>11845</v>
      </c>
      <c r="C1798" s="237" t="s">
        <v>10273</v>
      </c>
      <c r="D1798" s="233" t="s">
        <v>11978</v>
      </c>
      <c r="E1798" s="232" t="s">
        <v>5343</v>
      </c>
      <c r="F1798" s="236" t="s">
        <v>10268</v>
      </c>
      <c r="G1798" s="210">
        <v>0</v>
      </c>
      <c r="H1798" s="227" t="s">
        <v>4949</v>
      </c>
      <c r="I1798" s="227"/>
      <c r="J1798" s="227"/>
      <c r="K1798" s="227"/>
      <c r="L1798" s="227"/>
      <c r="M1798" s="227"/>
      <c r="N1798" s="227" t="s">
        <v>10572</v>
      </c>
      <c r="O1798" s="242" t="s">
        <v>11847</v>
      </c>
      <c r="P1798" s="242" t="s">
        <v>11848</v>
      </c>
      <c r="Q1798" s="221" t="s">
        <v>11849</v>
      </c>
      <c r="R1798" s="208" t="s">
        <v>5344</v>
      </c>
      <c r="S1798" s="209">
        <v>200000311</v>
      </c>
      <c r="T1798" s="229">
        <v>45702</v>
      </c>
      <c r="U1798" s="230" t="s">
        <v>10277</v>
      </c>
      <c r="V1798" s="230" t="s">
        <v>10263</v>
      </c>
      <c r="W1798" s="230" t="s">
        <v>10263</v>
      </c>
      <c r="X1798" s="230" t="s">
        <v>10271</v>
      </c>
      <c r="Y1798" s="220"/>
      <c r="Z1798" s="230" t="s">
        <v>10264</v>
      </c>
      <c r="AA1798" s="220">
        <v>202503</v>
      </c>
      <c r="AB1798" s="239"/>
      <c r="AC1798" s="240" t="s">
        <v>10280</v>
      </c>
      <c r="AD1798" s="240" t="s">
        <v>10252</v>
      </c>
      <c r="AE1798" s="241">
        <v>0</v>
      </c>
      <c r="AF1798" s="240" t="s">
        <v>10252</v>
      </c>
      <c r="AG1798" s="235" t="str">
        <f>IFERROR(VLOOKUP(작성용!A:A,RM!A:D,4,0),"-")</f>
        <v>김연수</v>
      </c>
      <c r="AH1798" s="9" t="s">
        <v>11734</v>
      </c>
      <c r="AI1798" s="231" t="s">
        <v>11850</v>
      </c>
      <c r="AJ1798" s="231" t="s">
        <v>4949</v>
      </c>
      <c r="AK1798" s="231" t="s">
        <v>3962</v>
      </c>
      <c r="AL1798" s="231">
        <v>1797</v>
      </c>
    </row>
    <row r="1799" spans="1:38" x14ac:dyDescent="0.3">
      <c r="A1799" s="218" t="s">
        <v>848</v>
      </c>
      <c r="B1799" s="218" t="s">
        <v>11845</v>
      </c>
      <c r="C1799" s="237" t="s">
        <v>10273</v>
      </c>
      <c r="D1799" s="233" t="s">
        <v>11979</v>
      </c>
      <c r="E1799" s="232" t="s">
        <v>5754</v>
      </c>
      <c r="F1799" s="236" t="s">
        <v>10268</v>
      </c>
      <c r="G1799" s="210">
        <v>0</v>
      </c>
      <c r="H1799" s="227" t="s">
        <v>4949</v>
      </c>
      <c r="I1799" s="227"/>
      <c r="J1799" s="227"/>
      <c r="K1799" s="227"/>
      <c r="L1799" s="227"/>
      <c r="M1799" s="227"/>
      <c r="N1799" s="227" t="s">
        <v>10572</v>
      </c>
      <c r="O1799" s="242" t="s">
        <v>11847</v>
      </c>
      <c r="P1799" s="242" t="s">
        <v>11848</v>
      </c>
      <c r="Q1799" s="221" t="s">
        <v>11849</v>
      </c>
      <c r="R1799" s="208" t="s">
        <v>5755</v>
      </c>
      <c r="S1799" s="209">
        <v>200000312</v>
      </c>
      <c r="T1799" s="229">
        <v>45702</v>
      </c>
      <c r="U1799" s="230" t="s">
        <v>10277</v>
      </c>
      <c r="V1799" s="230" t="s">
        <v>10263</v>
      </c>
      <c r="W1799" s="230" t="s">
        <v>10263</v>
      </c>
      <c r="X1799" s="230" t="s">
        <v>10271</v>
      </c>
      <c r="Y1799" s="220"/>
      <c r="Z1799" s="230" t="s">
        <v>10264</v>
      </c>
      <c r="AA1799" s="220">
        <v>202503</v>
      </c>
      <c r="AB1799" s="239"/>
      <c r="AC1799" s="240" t="s">
        <v>10280</v>
      </c>
      <c r="AD1799" s="240" t="s">
        <v>10252</v>
      </c>
      <c r="AE1799" s="241">
        <v>0</v>
      </c>
      <c r="AF1799" s="240" t="s">
        <v>10252</v>
      </c>
      <c r="AG1799" s="235" t="str">
        <f>IFERROR(VLOOKUP(작성용!A:A,RM!A:D,4,0),"-")</f>
        <v>김연수</v>
      </c>
      <c r="AH1799" s="9" t="s">
        <v>11734</v>
      </c>
      <c r="AI1799" s="231" t="s">
        <v>11850</v>
      </c>
      <c r="AJ1799" s="231" t="s">
        <v>4949</v>
      </c>
      <c r="AK1799" s="231" t="s">
        <v>3962</v>
      </c>
      <c r="AL1799" s="231">
        <v>1798</v>
      </c>
    </row>
    <row r="1800" spans="1:38" x14ac:dyDescent="0.3">
      <c r="A1800" s="218" t="s">
        <v>848</v>
      </c>
      <c r="B1800" s="218" t="s">
        <v>11845</v>
      </c>
      <c r="C1800" s="237" t="s">
        <v>10273</v>
      </c>
      <c r="D1800" s="233" t="s">
        <v>11980</v>
      </c>
      <c r="E1800" s="232" t="s">
        <v>5756</v>
      </c>
      <c r="F1800" s="236" t="s">
        <v>10268</v>
      </c>
      <c r="G1800" s="210">
        <v>0</v>
      </c>
      <c r="H1800" s="227" t="s">
        <v>4949</v>
      </c>
      <c r="I1800" s="227"/>
      <c r="J1800" s="227"/>
      <c r="K1800" s="227"/>
      <c r="L1800" s="227"/>
      <c r="M1800" s="227"/>
      <c r="N1800" s="227" t="s">
        <v>10572</v>
      </c>
      <c r="O1800" s="242" t="s">
        <v>11847</v>
      </c>
      <c r="P1800" s="242" t="s">
        <v>11848</v>
      </c>
      <c r="Q1800" s="221" t="s">
        <v>11849</v>
      </c>
      <c r="R1800" s="208" t="s">
        <v>5757</v>
      </c>
      <c r="S1800" s="209">
        <v>200000317</v>
      </c>
      <c r="T1800" s="229">
        <v>45702</v>
      </c>
      <c r="U1800" s="230" t="s">
        <v>10277</v>
      </c>
      <c r="V1800" s="230" t="s">
        <v>10263</v>
      </c>
      <c r="W1800" s="230" t="s">
        <v>10263</v>
      </c>
      <c r="X1800" s="230" t="s">
        <v>10271</v>
      </c>
      <c r="Y1800" s="220"/>
      <c r="Z1800" s="230" t="s">
        <v>10264</v>
      </c>
      <c r="AA1800" s="220">
        <v>202503</v>
      </c>
      <c r="AB1800" s="239"/>
      <c r="AC1800" s="240" t="s">
        <v>10280</v>
      </c>
      <c r="AD1800" s="240" t="s">
        <v>10252</v>
      </c>
      <c r="AE1800" s="241">
        <v>0</v>
      </c>
      <c r="AF1800" s="240" t="s">
        <v>10252</v>
      </c>
      <c r="AG1800" s="235" t="str">
        <f>IFERROR(VLOOKUP(작성용!A:A,RM!A:D,4,0),"-")</f>
        <v>김연수</v>
      </c>
      <c r="AH1800" s="9" t="s">
        <v>11734</v>
      </c>
      <c r="AI1800" s="231" t="s">
        <v>11850</v>
      </c>
      <c r="AJ1800" s="231" t="s">
        <v>4949</v>
      </c>
      <c r="AK1800" s="231" t="s">
        <v>3962</v>
      </c>
      <c r="AL1800" s="231">
        <v>1799</v>
      </c>
    </row>
    <row r="1801" spans="1:38" x14ac:dyDescent="0.3">
      <c r="A1801" s="218" t="s">
        <v>848</v>
      </c>
      <c r="B1801" s="218" t="s">
        <v>11845</v>
      </c>
      <c r="C1801" s="237" t="s">
        <v>10273</v>
      </c>
      <c r="D1801" s="233" t="s">
        <v>11981</v>
      </c>
      <c r="E1801" s="232" t="s">
        <v>5347</v>
      </c>
      <c r="F1801" s="236" t="s">
        <v>10268</v>
      </c>
      <c r="G1801" s="210">
        <v>0</v>
      </c>
      <c r="H1801" s="227" t="s">
        <v>4949</v>
      </c>
      <c r="I1801" s="227"/>
      <c r="J1801" s="227"/>
      <c r="K1801" s="227"/>
      <c r="L1801" s="227"/>
      <c r="M1801" s="227"/>
      <c r="N1801" s="227" t="s">
        <v>10572</v>
      </c>
      <c r="O1801" s="242" t="s">
        <v>11847</v>
      </c>
      <c r="P1801" s="242" t="s">
        <v>11848</v>
      </c>
      <c r="Q1801" s="221" t="s">
        <v>11849</v>
      </c>
      <c r="R1801" s="208" t="s">
        <v>5348</v>
      </c>
      <c r="S1801" s="209">
        <v>200000320</v>
      </c>
      <c r="T1801" s="229">
        <v>45702</v>
      </c>
      <c r="U1801" s="230" t="s">
        <v>10277</v>
      </c>
      <c r="V1801" s="230" t="s">
        <v>10263</v>
      </c>
      <c r="W1801" s="230" t="s">
        <v>10263</v>
      </c>
      <c r="X1801" s="230" t="s">
        <v>10271</v>
      </c>
      <c r="Y1801" s="220"/>
      <c r="Z1801" s="230" t="s">
        <v>10264</v>
      </c>
      <c r="AA1801" s="220">
        <v>202503</v>
      </c>
      <c r="AB1801" s="239"/>
      <c r="AC1801" s="240" t="s">
        <v>10280</v>
      </c>
      <c r="AD1801" s="240" t="s">
        <v>10252</v>
      </c>
      <c r="AE1801" s="241">
        <v>0</v>
      </c>
      <c r="AF1801" s="240" t="s">
        <v>10252</v>
      </c>
      <c r="AG1801" s="235" t="str">
        <f>IFERROR(VLOOKUP(작성용!A:A,RM!A:D,4,0),"-")</f>
        <v>김연수</v>
      </c>
      <c r="AH1801" s="9" t="s">
        <v>11734</v>
      </c>
      <c r="AI1801" s="231" t="s">
        <v>11850</v>
      </c>
      <c r="AJ1801" s="231" t="s">
        <v>4949</v>
      </c>
      <c r="AK1801" s="231" t="s">
        <v>3962</v>
      </c>
      <c r="AL1801" s="231">
        <v>1800</v>
      </c>
    </row>
    <row r="1802" spans="1:38" x14ac:dyDescent="0.3">
      <c r="A1802" s="218" t="s">
        <v>848</v>
      </c>
      <c r="B1802" s="218" t="s">
        <v>11845</v>
      </c>
      <c r="C1802" s="237" t="s">
        <v>10273</v>
      </c>
      <c r="D1802" s="233" t="s">
        <v>11169</v>
      </c>
      <c r="E1802" s="232" t="s">
        <v>5759</v>
      </c>
      <c r="F1802" s="236" t="s">
        <v>10268</v>
      </c>
      <c r="G1802" s="210">
        <v>0</v>
      </c>
      <c r="H1802" s="227" t="s">
        <v>4949</v>
      </c>
      <c r="I1802" s="227"/>
      <c r="J1802" s="227"/>
      <c r="K1802" s="227"/>
      <c r="L1802" s="227"/>
      <c r="M1802" s="227"/>
      <c r="N1802" s="227" t="s">
        <v>10572</v>
      </c>
      <c r="O1802" s="242" t="s">
        <v>11847</v>
      </c>
      <c r="P1802" s="242" t="s">
        <v>11848</v>
      </c>
      <c r="Q1802" s="221" t="s">
        <v>11849</v>
      </c>
      <c r="R1802" s="208" t="s">
        <v>5760</v>
      </c>
      <c r="S1802" s="209">
        <v>200000322</v>
      </c>
      <c r="T1802" s="229">
        <v>45702</v>
      </c>
      <c r="U1802" s="230" t="s">
        <v>10277</v>
      </c>
      <c r="V1802" s="230" t="s">
        <v>10263</v>
      </c>
      <c r="W1802" s="230" t="s">
        <v>10263</v>
      </c>
      <c r="X1802" s="230" t="s">
        <v>10271</v>
      </c>
      <c r="Y1802" s="220"/>
      <c r="Z1802" s="230" t="s">
        <v>10264</v>
      </c>
      <c r="AA1802" s="220">
        <v>202503</v>
      </c>
      <c r="AB1802" s="239"/>
      <c r="AC1802" s="240" t="s">
        <v>10280</v>
      </c>
      <c r="AD1802" s="240" t="s">
        <v>10252</v>
      </c>
      <c r="AE1802" s="241">
        <v>0</v>
      </c>
      <c r="AF1802" s="240" t="s">
        <v>10252</v>
      </c>
      <c r="AG1802" s="235" t="str">
        <f>IFERROR(VLOOKUP(작성용!A:A,RM!A:D,4,0),"-")</f>
        <v>김연수</v>
      </c>
      <c r="AH1802" s="9" t="s">
        <v>11734</v>
      </c>
      <c r="AI1802" s="231" t="s">
        <v>11850</v>
      </c>
      <c r="AJ1802" s="231" t="s">
        <v>4949</v>
      </c>
      <c r="AK1802" s="231" t="s">
        <v>3962</v>
      </c>
      <c r="AL1802" s="231">
        <v>1801</v>
      </c>
    </row>
    <row r="1803" spans="1:38" x14ac:dyDescent="0.3">
      <c r="A1803" s="218" t="s">
        <v>848</v>
      </c>
      <c r="B1803" s="218" t="s">
        <v>11845</v>
      </c>
      <c r="C1803" s="237" t="s">
        <v>10273</v>
      </c>
      <c r="D1803" s="233" t="s">
        <v>10282</v>
      </c>
      <c r="E1803" s="232" t="s">
        <v>5761</v>
      </c>
      <c r="F1803" s="236" t="s">
        <v>10268</v>
      </c>
      <c r="G1803" s="210">
        <v>0</v>
      </c>
      <c r="H1803" s="227" t="s">
        <v>4949</v>
      </c>
      <c r="I1803" s="227"/>
      <c r="J1803" s="227"/>
      <c r="K1803" s="227"/>
      <c r="L1803" s="227"/>
      <c r="M1803" s="227"/>
      <c r="N1803" s="227" t="s">
        <v>10572</v>
      </c>
      <c r="O1803" s="242" t="s">
        <v>11847</v>
      </c>
      <c r="P1803" s="242" t="s">
        <v>11848</v>
      </c>
      <c r="Q1803" s="221" t="s">
        <v>11849</v>
      </c>
      <c r="R1803" s="208" t="s">
        <v>5762</v>
      </c>
      <c r="S1803" s="209">
        <v>200000329</v>
      </c>
      <c r="T1803" s="229">
        <v>45702</v>
      </c>
      <c r="U1803" s="230" t="s">
        <v>10277</v>
      </c>
      <c r="V1803" s="230" t="s">
        <v>10263</v>
      </c>
      <c r="W1803" s="230" t="s">
        <v>10263</v>
      </c>
      <c r="X1803" s="230" t="s">
        <v>10271</v>
      </c>
      <c r="Y1803" s="220"/>
      <c r="Z1803" s="230" t="s">
        <v>10264</v>
      </c>
      <c r="AA1803" s="220">
        <v>202503</v>
      </c>
      <c r="AB1803" s="239"/>
      <c r="AC1803" s="240" t="s">
        <v>10280</v>
      </c>
      <c r="AD1803" s="240" t="s">
        <v>10252</v>
      </c>
      <c r="AE1803" s="241">
        <v>0</v>
      </c>
      <c r="AF1803" s="240" t="s">
        <v>10252</v>
      </c>
      <c r="AG1803" s="235" t="str">
        <f>IFERROR(VLOOKUP(작성용!A:A,RM!A:D,4,0),"-")</f>
        <v>김연수</v>
      </c>
      <c r="AH1803" s="9" t="s">
        <v>11734</v>
      </c>
      <c r="AI1803" s="231" t="s">
        <v>11850</v>
      </c>
      <c r="AJ1803" s="231" t="s">
        <v>4949</v>
      </c>
      <c r="AK1803" s="231" t="s">
        <v>3962</v>
      </c>
      <c r="AL1803" s="231">
        <v>1802</v>
      </c>
    </row>
    <row r="1804" spans="1:38" x14ac:dyDescent="0.3">
      <c r="A1804" s="218" t="s">
        <v>848</v>
      </c>
      <c r="B1804" s="218" t="s">
        <v>11845</v>
      </c>
      <c r="C1804" s="237" t="s">
        <v>10273</v>
      </c>
      <c r="D1804" s="233" t="s">
        <v>11982</v>
      </c>
      <c r="E1804" s="232" t="s">
        <v>5359</v>
      </c>
      <c r="F1804" s="236" t="s">
        <v>10268</v>
      </c>
      <c r="G1804" s="210">
        <v>0</v>
      </c>
      <c r="H1804" s="227" t="s">
        <v>4949</v>
      </c>
      <c r="I1804" s="227"/>
      <c r="J1804" s="227"/>
      <c r="K1804" s="227"/>
      <c r="L1804" s="227"/>
      <c r="M1804" s="227"/>
      <c r="N1804" s="227" t="s">
        <v>10572</v>
      </c>
      <c r="O1804" s="242" t="s">
        <v>11847</v>
      </c>
      <c r="P1804" s="242" t="s">
        <v>11848</v>
      </c>
      <c r="Q1804" s="221" t="s">
        <v>11849</v>
      </c>
      <c r="R1804" s="208" t="s">
        <v>5360</v>
      </c>
      <c r="S1804" s="209">
        <v>200000333</v>
      </c>
      <c r="T1804" s="229">
        <v>45702</v>
      </c>
      <c r="U1804" s="230" t="s">
        <v>10277</v>
      </c>
      <c r="V1804" s="230" t="s">
        <v>10263</v>
      </c>
      <c r="W1804" s="230" t="s">
        <v>10263</v>
      </c>
      <c r="X1804" s="230" t="s">
        <v>10271</v>
      </c>
      <c r="Y1804" s="220"/>
      <c r="Z1804" s="230" t="s">
        <v>10264</v>
      </c>
      <c r="AA1804" s="220">
        <v>202503</v>
      </c>
      <c r="AB1804" s="239"/>
      <c r="AC1804" s="240" t="s">
        <v>10280</v>
      </c>
      <c r="AD1804" s="240" t="s">
        <v>10252</v>
      </c>
      <c r="AE1804" s="241">
        <v>0</v>
      </c>
      <c r="AF1804" s="240" t="s">
        <v>10252</v>
      </c>
      <c r="AG1804" s="235" t="str">
        <f>IFERROR(VLOOKUP(작성용!A:A,RM!A:D,4,0),"-")</f>
        <v>김연수</v>
      </c>
      <c r="AH1804" s="9" t="s">
        <v>11734</v>
      </c>
      <c r="AI1804" s="231" t="s">
        <v>11850</v>
      </c>
      <c r="AJ1804" s="231" t="s">
        <v>4949</v>
      </c>
      <c r="AK1804" s="231" t="s">
        <v>3962</v>
      </c>
      <c r="AL1804" s="231">
        <v>1803</v>
      </c>
    </row>
    <row r="1805" spans="1:38" x14ac:dyDescent="0.3">
      <c r="A1805" s="218" t="s">
        <v>848</v>
      </c>
      <c r="B1805" s="218" t="s">
        <v>11845</v>
      </c>
      <c r="C1805" s="237" t="s">
        <v>10273</v>
      </c>
      <c r="D1805" s="233" t="s">
        <v>10676</v>
      </c>
      <c r="E1805" s="232" t="s">
        <v>5763</v>
      </c>
      <c r="F1805" s="236" t="s">
        <v>10268</v>
      </c>
      <c r="G1805" s="210">
        <v>0</v>
      </c>
      <c r="H1805" s="227" t="s">
        <v>4949</v>
      </c>
      <c r="I1805" s="227"/>
      <c r="J1805" s="227"/>
      <c r="K1805" s="227"/>
      <c r="L1805" s="227"/>
      <c r="M1805" s="227"/>
      <c r="N1805" s="227" t="s">
        <v>10572</v>
      </c>
      <c r="O1805" s="242" t="s">
        <v>11847</v>
      </c>
      <c r="P1805" s="242" t="s">
        <v>11848</v>
      </c>
      <c r="Q1805" s="221" t="s">
        <v>11849</v>
      </c>
      <c r="R1805" s="208" t="s">
        <v>5764</v>
      </c>
      <c r="S1805" s="209">
        <v>200000334</v>
      </c>
      <c r="T1805" s="229">
        <v>45702</v>
      </c>
      <c r="U1805" s="230" t="s">
        <v>10277</v>
      </c>
      <c r="V1805" s="230" t="s">
        <v>10263</v>
      </c>
      <c r="W1805" s="230" t="s">
        <v>10263</v>
      </c>
      <c r="X1805" s="230" t="s">
        <v>10271</v>
      </c>
      <c r="Y1805" s="220"/>
      <c r="Z1805" s="230" t="s">
        <v>10264</v>
      </c>
      <c r="AA1805" s="220">
        <v>202503</v>
      </c>
      <c r="AB1805" s="239"/>
      <c r="AC1805" s="240" t="s">
        <v>10280</v>
      </c>
      <c r="AD1805" s="240" t="s">
        <v>10252</v>
      </c>
      <c r="AE1805" s="241">
        <v>0</v>
      </c>
      <c r="AF1805" s="240" t="s">
        <v>10252</v>
      </c>
      <c r="AG1805" s="235" t="str">
        <f>IFERROR(VLOOKUP(작성용!A:A,RM!A:D,4,0),"-")</f>
        <v>김연수</v>
      </c>
      <c r="AH1805" s="9" t="s">
        <v>11734</v>
      </c>
      <c r="AI1805" s="231" t="s">
        <v>11850</v>
      </c>
      <c r="AJ1805" s="231" t="s">
        <v>4949</v>
      </c>
      <c r="AK1805" s="231" t="s">
        <v>3962</v>
      </c>
      <c r="AL1805" s="231">
        <v>1804</v>
      </c>
    </row>
    <row r="1806" spans="1:38" x14ac:dyDescent="0.3">
      <c r="A1806" s="218" t="s">
        <v>848</v>
      </c>
      <c r="B1806" s="218" t="s">
        <v>11845</v>
      </c>
      <c r="C1806" s="237" t="s">
        <v>10273</v>
      </c>
      <c r="D1806" s="233" t="s">
        <v>11983</v>
      </c>
      <c r="E1806" s="232" t="s">
        <v>5765</v>
      </c>
      <c r="F1806" s="236" t="s">
        <v>10268</v>
      </c>
      <c r="G1806" s="210">
        <v>0</v>
      </c>
      <c r="H1806" s="227" t="s">
        <v>4949</v>
      </c>
      <c r="I1806" s="227"/>
      <c r="J1806" s="227"/>
      <c r="K1806" s="227"/>
      <c r="L1806" s="227"/>
      <c r="M1806" s="227"/>
      <c r="N1806" s="227" t="s">
        <v>10572</v>
      </c>
      <c r="O1806" s="242" t="s">
        <v>11847</v>
      </c>
      <c r="P1806" s="242" t="s">
        <v>11848</v>
      </c>
      <c r="Q1806" s="221" t="s">
        <v>11849</v>
      </c>
      <c r="R1806" s="208" t="s">
        <v>5766</v>
      </c>
      <c r="S1806" s="209">
        <v>200000344</v>
      </c>
      <c r="T1806" s="229">
        <v>45702</v>
      </c>
      <c r="U1806" s="230" t="s">
        <v>10277</v>
      </c>
      <c r="V1806" s="230" t="s">
        <v>10263</v>
      </c>
      <c r="W1806" s="230" t="s">
        <v>10263</v>
      </c>
      <c r="X1806" s="230" t="s">
        <v>10271</v>
      </c>
      <c r="Y1806" s="220"/>
      <c r="Z1806" s="230" t="s">
        <v>10264</v>
      </c>
      <c r="AA1806" s="220">
        <v>202503</v>
      </c>
      <c r="AB1806" s="239"/>
      <c r="AC1806" s="240" t="s">
        <v>10280</v>
      </c>
      <c r="AD1806" s="240" t="s">
        <v>10252</v>
      </c>
      <c r="AE1806" s="241">
        <v>0</v>
      </c>
      <c r="AF1806" s="240" t="s">
        <v>10252</v>
      </c>
      <c r="AG1806" s="235" t="str">
        <f>IFERROR(VLOOKUP(작성용!A:A,RM!A:D,4,0),"-")</f>
        <v>김연수</v>
      </c>
      <c r="AH1806" s="9" t="s">
        <v>11734</v>
      </c>
      <c r="AI1806" s="231" t="s">
        <v>11850</v>
      </c>
      <c r="AJ1806" s="231" t="s">
        <v>4949</v>
      </c>
      <c r="AK1806" s="231" t="s">
        <v>3962</v>
      </c>
      <c r="AL1806" s="231">
        <v>1805</v>
      </c>
    </row>
    <row r="1807" spans="1:38" x14ac:dyDescent="0.3">
      <c r="A1807" s="218" t="s">
        <v>848</v>
      </c>
      <c r="B1807" s="218" t="s">
        <v>11845</v>
      </c>
      <c r="C1807" s="237" t="s">
        <v>10273</v>
      </c>
      <c r="D1807" s="233" t="s">
        <v>11984</v>
      </c>
      <c r="E1807" s="232" t="s">
        <v>5767</v>
      </c>
      <c r="F1807" s="236" t="s">
        <v>10268</v>
      </c>
      <c r="G1807" s="210">
        <v>0</v>
      </c>
      <c r="H1807" s="227" t="s">
        <v>4949</v>
      </c>
      <c r="I1807" s="227"/>
      <c r="J1807" s="227"/>
      <c r="K1807" s="227"/>
      <c r="L1807" s="227"/>
      <c r="M1807" s="227"/>
      <c r="N1807" s="227" t="s">
        <v>10572</v>
      </c>
      <c r="O1807" s="242" t="s">
        <v>11847</v>
      </c>
      <c r="P1807" s="242" t="s">
        <v>11848</v>
      </c>
      <c r="Q1807" s="221" t="s">
        <v>11849</v>
      </c>
      <c r="R1807" s="208" t="s">
        <v>5768</v>
      </c>
      <c r="S1807" s="209">
        <v>200000346</v>
      </c>
      <c r="T1807" s="229">
        <v>45702</v>
      </c>
      <c r="U1807" s="230" t="s">
        <v>10277</v>
      </c>
      <c r="V1807" s="230" t="s">
        <v>10263</v>
      </c>
      <c r="W1807" s="230" t="s">
        <v>10263</v>
      </c>
      <c r="X1807" s="230" t="s">
        <v>10271</v>
      </c>
      <c r="Y1807" s="220"/>
      <c r="Z1807" s="230" t="s">
        <v>10264</v>
      </c>
      <c r="AA1807" s="220">
        <v>202503</v>
      </c>
      <c r="AB1807" s="239"/>
      <c r="AC1807" s="240" t="s">
        <v>10280</v>
      </c>
      <c r="AD1807" s="240" t="s">
        <v>10252</v>
      </c>
      <c r="AE1807" s="241">
        <v>0</v>
      </c>
      <c r="AF1807" s="240" t="s">
        <v>10252</v>
      </c>
      <c r="AG1807" s="235" t="str">
        <f>IFERROR(VLOOKUP(작성용!A:A,RM!A:D,4,0),"-")</f>
        <v>김연수</v>
      </c>
      <c r="AH1807" s="9" t="s">
        <v>11734</v>
      </c>
      <c r="AI1807" s="231" t="s">
        <v>11850</v>
      </c>
      <c r="AJ1807" s="231" t="s">
        <v>4949</v>
      </c>
      <c r="AK1807" s="231" t="s">
        <v>3962</v>
      </c>
      <c r="AL1807" s="231">
        <v>1806</v>
      </c>
    </row>
    <row r="1808" spans="1:38" x14ac:dyDescent="0.3">
      <c r="A1808" s="218" t="s">
        <v>848</v>
      </c>
      <c r="B1808" s="218" t="s">
        <v>11845</v>
      </c>
      <c r="C1808" s="237" t="s">
        <v>10273</v>
      </c>
      <c r="D1808" s="233" t="s">
        <v>11985</v>
      </c>
      <c r="E1808" s="232" t="s">
        <v>5769</v>
      </c>
      <c r="F1808" s="236" t="s">
        <v>10268</v>
      </c>
      <c r="G1808" s="210">
        <v>0</v>
      </c>
      <c r="H1808" s="227" t="s">
        <v>4949</v>
      </c>
      <c r="I1808" s="227"/>
      <c r="J1808" s="227"/>
      <c r="K1808" s="227"/>
      <c r="L1808" s="227"/>
      <c r="M1808" s="227"/>
      <c r="N1808" s="227" t="s">
        <v>10572</v>
      </c>
      <c r="O1808" s="242" t="s">
        <v>11847</v>
      </c>
      <c r="P1808" s="242" t="s">
        <v>11848</v>
      </c>
      <c r="Q1808" s="221" t="s">
        <v>11849</v>
      </c>
      <c r="R1808" s="208" t="s">
        <v>5770</v>
      </c>
      <c r="S1808" s="209">
        <v>200000366</v>
      </c>
      <c r="T1808" s="229">
        <v>45702</v>
      </c>
      <c r="U1808" s="230" t="s">
        <v>10277</v>
      </c>
      <c r="V1808" s="230" t="s">
        <v>10263</v>
      </c>
      <c r="W1808" s="230" t="s">
        <v>10263</v>
      </c>
      <c r="X1808" s="230" t="s">
        <v>10271</v>
      </c>
      <c r="Y1808" s="220"/>
      <c r="Z1808" s="230" t="s">
        <v>10264</v>
      </c>
      <c r="AA1808" s="220">
        <v>202503</v>
      </c>
      <c r="AB1808" s="239"/>
      <c r="AC1808" s="240" t="s">
        <v>10280</v>
      </c>
      <c r="AD1808" s="240" t="s">
        <v>10252</v>
      </c>
      <c r="AE1808" s="241">
        <v>0</v>
      </c>
      <c r="AF1808" s="240" t="s">
        <v>10252</v>
      </c>
      <c r="AG1808" s="235" t="str">
        <f>IFERROR(VLOOKUP(작성용!A:A,RM!A:D,4,0),"-")</f>
        <v>김연수</v>
      </c>
      <c r="AH1808" s="9" t="s">
        <v>11734</v>
      </c>
      <c r="AI1808" s="231" t="s">
        <v>11850</v>
      </c>
      <c r="AJ1808" s="231" t="s">
        <v>4949</v>
      </c>
      <c r="AK1808" s="231" t="s">
        <v>3962</v>
      </c>
      <c r="AL1808" s="231">
        <v>1807</v>
      </c>
    </row>
    <row r="1809" spans="1:38" x14ac:dyDescent="0.3">
      <c r="A1809" s="218" t="s">
        <v>848</v>
      </c>
      <c r="B1809" s="218" t="s">
        <v>11845</v>
      </c>
      <c r="C1809" s="237" t="s">
        <v>10273</v>
      </c>
      <c r="D1809" s="233" t="s">
        <v>11986</v>
      </c>
      <c r="E1809" s="232" t="s">
        <v>5771</v>
      </c>
      <c r="F1809" s="236" t="s">
        <v>10268</v>
      </c>
      <c r="G1809" s="210">
        <v>0</v>
      </c>
      <c r="H1809" s="227" t="s">
        <v>4949</v>
      </c>
      <c r="I1809" s="227"/>
      <c r="J1809" s="227"/>
      <c r="K1809" s="227"/>
      <c r="L1809" s="227"/>
      <c r="M1809" s="227"/>
      <c r="N1809" s="227" t="s">
        <v>10572</v>
      </c>
      <c r="O1809" s="242" t="s">
        <v>11847</v>
      </c>
      <c r="P1809" s="242" t="s">
        <v>11848</v>
      </c>
      <c r="Q1809" s="221" t="s">
        <v>11849</v>
      </c>
      <c r="R1809" s="208" t="s">
        <v>5772</v>
      </c>
      <c r="S1809" s="209">
        <v>200000367</v>
      </c>
      <c r="T1809" s="229">
        <v>45702</v>
      </c>
      <c r="U1809" s="230" t="s">
        <v>10277</v>
      </c>
      <c r="V1809" s="230" t="s">
        <v>10263</v>
      </c>
      <c r="W1809" s="230" t="s">
        <v>10263</v>
      </c>
      <c r="X1809" s="230" t="s">
        <v>10271</v>
      </c>
      <c r="Y1809" s="220"/>
      <c r="Z1809" s="230" t="s">
        <v>10264</v>
      </c>
      <c r="AA1809" s="220">
        <v>202503</v>
      </c>
      <c r="AB1809" s="239"/>
      <c r="AC1809" s="240" t="s">
        <v>10280</v>
      </c>
      <c r="AD1809" s="240" t="s">
        <v>10252</v>
      </c>
      <c r="AE1809" s="241">
        <v>0</v>
      </c>
      <c r="AF1809" s="240" t="s">
        <v>10252</v>
      </c>
      <c r="AG1809" s="235" t="str">
        <f>IFERROR(VLOOKUP(작성용!A:A,RM!A:D,4,0),"-")</f>
        <v>김연수</v>
      </c>
      <c r="AH1809" s="9" t="s">
        <v>11734</v>
      </c>
      <c r="AI1809" s="231" t="s">
        <v>11850</v>
      </c>
      <c r="AJ1809" s="231" t="s">
        <v>4949</v>
      </c>
      <c r="AK1809" s="231" t="s">
        <v>3962</v>
      </c>
      <c r="AL1809" s="231">
        <v>1808</v>
      </c>
    </row>
    <row r="1810" spans="1:38" x14ac:dyDescent="0.3">
      <c r="A1810" s="218" t="s">
        <v>848</v>
      </c>
      <c r="B1810" s="218" t="s">
        <v>11845</v>
      </c>
      <c r="C1810" s="237" t="s">
        <v>10273</v>
      </c>
      <c r="D1810" s="233" t="s">
        <v>11987</v>
      </c>
      <c r="E1810" s="232" t="s">
        <v>5773</v>
      </c>
      <c r="F1810" s="236" t="s">
        <v>10268</v>
      </c>
      <c r="G1810" s="210">
        <v>0</v>
      </c>
      <c r="H1810" s="227" t="s">
        <v>4949</v>
      </c>
      <c r="I1810" s="227"/>
      <c r="J1810" s="227"/>
      <c r="K1810" s="227"/>
      <c r="L1810" s="227"/>
      <c r="M1810" s="227"/>
      <c r="N1810" s="227" t="s">
        <v>10572</v>
      </c>
      <c r="O1810" s="242" t="s">
        <v>11847</v>
      </c>
      <c r="P1810" s="242" t="s">
        <v>11848</v>
      </c>
      <c r="Q1810" s="221" t="s">
        <v>11849</v>
      </c>
      <c r="R1810" s="208" t="s">
        <v>5774</v>
      </c>
      <c r="S1810" s="209">
        <v>200000368</v>
      </c>
      <c r="T1810" s="229">
        <v>45702</v>
      </c>
      <c r="U1810" s="230" t="s">
        <v>10277</v>
      </c>
      <c r="V1810" s="230" t="s">
        <v>10263</v>
      </c>
      <c r="W1810" s="230" t="s">
        <v>10263</v>
      </c>
      <c r="X1810" s="230" t="s">
        <v>10271</v>
      </c>
      <c r="Y1810" s="220"/>
      <c r="Z1810" s="230" t="s">
        <v>10264</v>
      </c>
      <c r="AA1810" s="220">
        <v>202503</v>
      </c>
      <c r="AB1810" s="239"/>
      <c r="AC1810" s="240" t="s">
        <v>10280</v>
      </c>
      <c r="AD1810" s="240" t="s">
        <v>10252</v>
      </c>
      <c r="AE1810" s="241">
        <v>0</v>
      </c>
      <c r="AF1810" s="240" t="s">
        <v>10252</v>
      </c>
      <c r="AG1810" s="235" t="str">
        <f>IFERROR(VLOOKUP(작성용!A:A,RM!A:D,4,0),"-")</f>
        <v>김연수</v>
      </c>
      <c r="AH1810" s="9" t="s">
        <v>11734</v>
      </c>
      <c r="AI1810" s="231" t="s">
        <v>11850</v>
      </c>
      <c r="AJ1810" s="231" t="s">
        <v>4949</v>
      </c>
      <c r="AK1810" s="231" t="s">
        <v>3962</v>
      </c>
      <c r="AL1810" s="231">
        <v>1809</v>
      </c>
    </row>
    <row r="1811" spans="1:38" x14ac:dyDescent="0.3">
      <c r="A1811" s="218" t="s">
        <v>848</v>
      </c>
      <c r="B1811" s="218" t="s">
        <v>11845</v>
      </c>
      <c r="C1811" s="237" t="s">
        <v>10273</v>
      </c>
      <c r="D1811" s="233" t="s">
        <v>10583</v>
      </c>
      <c r="E1811" s="232" t="s">
        <v>5775</v>
      </c>
      <c r="F1811" s="236" t="s">
        <v>10268</v>
      </c>
      <c r="G1811" s="210">
        <v>0</v>
      </c>
      <c r="H1811" s="227" t="s">
        <v>4949</v>
      </c>
      <c r="I1811" s="227"/>
      <c r="J1811" s="227"/>
      <c r="K1811" s="227"/>
      <c r="L1811" s="227"/>
      <c r="M1811" s="227"/>
      <c r="N1811" s="227" t="s">
        <v>10572</v>
      </c>
      <c r="O1811" s="242" t="s">
        <v>11847</v>
      </c>
      <c r="P1811" s="242" t="s">
        <v>11848</v>
      </c>
      <c r="Q1811" s="221" t="s">
        <v>11849</v>
      </c>
      <c r="R1811" s="208" t="s">
        <v>5776</v>
      </c>
      <c r="S1811" s="209">
        <v>200000369</v>
      </c>
      <c r="T1811" s="229">
        <v>45702</v>
      </c>
      <c r="U1811" s="230" t="s">
        <v>10277</v>
      </c>
      <c r="V1811" s="230" t="s">
        <v>10263</v>
      </c>
      <c r="W1811" s="230" t="s">
        <v>10263</v>
      </c>
      <c r="X1811" s="230" t="s">
        <v>10271</v>
      </c>
      <c r="Y1811" s="220"/>
      <c r="Z1811" s="230" t="s">
        <v>10264</v>
      </c>
      <c r="AA1811" s="220">
        <v>202503</v>
      </c>
      <c r="AB1811" s="239"/>
      <c r="AC1811" s="240" t="s">
        <v>10280</v>
      </c>
      <c r="AD1811" s="240" t="s">
        <v>10252</v>
      </c>
      <c r="AE1811" s="241">
        <v>0</v>
      </c>
      <c r="AF1811" s="240" t="s">
        <v>10252</v>
      </c>
      <c r="AG1811" s="235" t="str">
        <f>IFERROR(VLOOKUP(작성용!A:A,RM!A:D,4,0),"-")</f>
        <v>김연수</v>
      </c>
      <c r="AH1811" s="9" t="s">
        <v>11734</v>
      </c>
      <c r="AI1811" s="231" t="s">
        <v>11850</v>
      </c>
      <c r="AJ1811" s="231" t="s">
        <v>4949</v>
      </c>
      <c r="AK1811" s="231" t="s">
        <v>3962</v>
      </c>
      <c r="AL1811" s="231">
        <v>1810</v>
      </c>
    </row>
    <row r="1812" spans="1:38" x14ac:dyDescent="0.3">
      <c r="A1812" s="218" t="s">
        <v>848</v>
      </c>
      <c r="B1812" s="218" t="s">
        <v>11845</v>
      </c>
      <c r="C1812" s="237" t="s">
        <v>10273</v>
      </c>
      <c r="D1812" s="233" t="s">
        <v>11296</v>
      </c>
      <c r="E1812" s="232" t="s">
        <v>5777</v>
      </c>
      <c r="F1812" s="236" t="s">
        <v>10268</v>
      </c>
      <c r="G1812" s="210">
        <v>0</v>
      </c>
      <c r="H1812" s="227" t="s">
        <v>4949</v>
      </c>
      <c r="I1812" s="227"/>
      <c r="J1812" s="227"/>
      <c r="K1812" s="227"/>
      <c r="L1812" s="227"/>
      <c r="M1812" s="227"/>
      <c r="N1812" s="227" t="s">
        <v>10572</v>
      </c>
      <c r="O1812" s="242" t="s">
        <v>11847</v>
      </c>
      <c r="P1812" s="242" t="s">
        <v>11848</v>
      </c>
      <c r="Q1812" s="221" t="s">
        <v>11849</v>
      </c>
      <c r="R1812" s="208" t="s">
        <v>5778</v>
      </c>
      <c r="S1812" s="209">
        <v>200000370</v>
      </c>
      <c r="T1812" s="229">
        <v>45702</v>
      </c>
      <c r="U1812" s="230" t="s">
        <v>10277</v>
      </c>
      <c r="V1812" s="230" t="s">
        <v>10263</v>
      </c>
      <c r="W1812" s="230" t="s">
        <v>10263</v>
      </c>
      <c r="X1812" s="230" t="s">
        <v>10271</v>
      </c>
      <c r="Y1812" s="220"/>
      <c r="Z1812" s="230" t="s">
        <v>10264</v>
      </c>
      <c r="AA1812" s="220">
        <v>202503</v>
      </c>
      <c r="AB1812" s="239"/>
      <c r="AC1812" s="240" t="s">
        <v>10280</v>
      </c>
      <c r="AD1812" s="240" t="s">
        <v>10252</v>
      </c>
      <c r="AE1812" s="241">
        <v>0</v>
      </c>
      <c r="AF1812" s="240" t="s">
        <v>10252</v>
      </c>
      <c r="AG1812" s="235" t="str">
        <f>IFERROR(VLOOKUP(작성용!A:A,RM!A:D,4,0),"-")</f>
        <v>김연수</v>
      </c>
      <c r="AH1812" s="9" t="s">
        <v>11734</v>
      </c>
      <c r="AI1812" s="231" t="s">
        <v>11850</v>
      </c>
      <c r="AJ1812" s="231" t="s">
        <v>4949</v>
      </c>
      <c r="AK1812" s="231" t="s">
        <v>3962</v>
      </c>
      <c r="AL1812" s="231">
        <v>1811</v>
      </c>
    </row>
    <row r="1813" spans="1:38" x14ac:dyDescent="0.3">
      <c r="A1813" s="218" t="s">
        <v>848</v>
      </c>
      <c r="B1813" s="218" t="s">
        <v>11845</v>
      </c>
      <c r="C1813" s="237" t="s">
        <v>10273</v>
      </c>
      <c r="D1813" s="233" t="s">
        <v>11988</v>
      </c>
      <c r="E1813" s="232" t="s">
        <v>5779</v>
      </c>
      <c r="F1813" s="236" t="s">
        <v>10268</v>
      </c>
      <c r="G1813" s="210">
        <v>0</v>
      </c>
      <c r="H1813" s="227" t="s">
        <v>4949</v>
      </c>
      <c r="I1813" s="227"/>
      <c r="J1813" s="227"/>
      <c r="K1813" s="227"/>
      <c r="L1813" s="227"/>
      <c r="M1813" s="227"/>
      <c r="N1813" s="227" t="s">
        <v>10572</v>
      </c>
      <c r="O1813" s="242" t="s">
        <v>11847</v>
      </c>
      <c r="P1813" s="242" t="s">
        <v>11848</v>
      </c>
      <c r="Q1813" s="221" t="s">
        <v>11849</v>
      </c>
      <c r="R1813" s="208" t="s">
        <v>5780</v>
      </c>
      <c r="S1813" s="209">
        <v>200000371</v>
      </c>
      <c r="T1813" s="229">
        <v>45702</v>
      </c>
      <c r="U1813" s="230" t="s">
        <v>10277</v>
      </c>
      <c r="V1813" s="230" t="s">
        <v>10263</v>
      </c>
      <c r="W1813" s="230" t="s">
        <v>10263</v>
      </c>
      <c r="X1813" s="230" t="s">
        <v>10271</v>
      </c>
      <c r="Y1813" s="220"/>
      <c r="Z1813" s="230" t="s">
        <v>10264</v>
      </c>
      <c r="AA1813" s="220">
        <v>202503</v>
      </c>
      <c r="AB1813" s="239"/>
      <c r="AC1813" s="240" t="s">
        <v>10280</v>
      </c>
      <c r="AD1813" s="240" t="s">
        <v>10252</v>
      </c>
      <c r="AE1813" s="241">
        <v>0</v>
      </c>
      <c r="AF1813" s="240" t="s">
        <v>10252</v>
      </c>
      <c r="AG1813" s="235" t="str">
        <f>IFERROR(VLOOKUP(작성용!A:A,RM!A:D,4,0),"-")</f>
        <v>김연수</v>
      </c>
      <c r="AH1813" s="9" t="s">
        <v>11734</v>
      </c>
      <c r="AI1813" s="231" t="s">
        <v>11850</v>
      </c>
      <c r="AJ1813" s="231" t="s">
        <v>4949</v>
      </c>
      <c r="AK1813" s="231" t="s">
        <v>3962</v>
      </c>
      <c r="AL1813" s="231">
        <v>1812</v>
      </c>
    </row>
    <row r="1814" spans="1:38" x14ac:dyDescent="0.3">
      <c r="A1814" s="218" t="s">
        <v>848</v>
      </c>
      <c r="B1814" s="218" t="s">
        <v>11845</v>
      </c>
      <c r="C1814" s="237" t="s">
        <v>10273</v>
      </c>
      <c r="D1814" s="233" t="s">
        <v>11989</v>
      </c>
      <c r="E1814" s="232" t="s">
        <v>5781</v>
      </c>
      <c r="F1814" s="236" t="s">
        <v>10268</v>
      </c>
      <c r="G1814" s="210">
        <v>0</v>
      </c>
      <c r="H1814" s="227" t="s">
        <v>4949</v>
      </c>
      <c r="I1814" s="227"/>
      <c r="J1814" s="227"/>
      <c r="K1814" s="227"/>
      <c r="L1814" s="227"/>
      <c r="M1814" s="227"/>
      <c r="N1814" s="227" t="s">
        <v>10572</v>
      </c>
      <c r="O1814" s="242" t="s">
        <v>11847</v>
      </c>
      <c r="P1814" s="242" t="s">
        <v>11848</v>
      </c>
      <c r="Q1814" s="221" t="s">
        <v>11849</v>
      </c>
      <c r="R1814" s="208" t="s">
        <v>5782</v>
      </c>
      <c r="S1814" s="209">
        <v>200000372</v>
      </c>
      <c r="T1814" s="229">
        <v>45702</v>
      </c>
      <c r="U1814" s="230" t="s">
        <v>10277</v>
      </c>
      <c r="V1814" s="230" t="s">
        <v>10263</v>
      </c>
      <c r="W1814" s="230" t="s">
        <v>10263</v>
      </c>
      <c r="X1814" s="230" t="s">
        <v>10271</v>
      </c>
      <c r="Y1814" s="220"/>
      <c r="Z1814" s="230" t="s">
        <v>10264</v>
      </c>
      <c r="AA1814" s="220">
        <v>202503</v>
      </c>
      <c r="AB1814" s="239"/>
      <c r="AC1814" s="240" t="s">
        <v>10280</v>
      </c>
      <c r="AD1814" s="240" t="s">
        <v>10252</v>
      </c>
      <c r="AE1814" s="241">
        <v>0</v>
      </c>
      <c r="AF1814" s="240" t="s">
        <v>10252</v>
      </c>
      <c r="AG1814" s="235" t="str">
        <f>IFERROR(VLOOKUP(작성용!A:A,RM!A:D,4,0),"-")</f>
        <v>김연수</v>
      </c>
      <c r="AH1814" s="9" t="s">
        <v>11734</v>
      </c>
      <c r="AI1814" s="231" t="s">
        <v>11850</v>
      </c>
      <c r="AJ1814" s="231" t="s">
        <v>4949</v>
      </c>
      <c r="AK1814" s="231" t="s">
        <v>3962</v>
      </c>
      <c r="AL1814" s="231">
        <v>1813</v>
      </c>
    </row>
    <row r="1815" spans="1:38" x14ac:dyDescent="0.3">
      <c r="A1815" s="218" t="s">
        <v>848</v>
      </c>
      <c r="B1815" s="218" t="s">
        <v>11845</v>
      </c>
      <c r="C1815" s="237" t="s">
        <v>10273</v>
      </c>
      <c r="D1815" s="233" t="s">
        <v>11299</v>
      </c>
      <c r="E1815" s="232" t="s">
        <v>5783</v>
      </c>
      <c r="F1815" s="236" t="s">
        <v>10268</v>
      </c>
      <c r="G1815" s="210">
        <v>0</v>
      </c>
      <c r="H1815" s="227" t="s">
        <v>4949</v>
      </c>
      <c r="I1815" s="227"/>
      <c r="J1815" s="227"/>
      <c r="K1815" s="227"/>
      <c r="L1815" s="227"/>
      <c r="M1815" s="227"/>
      <c r="N1815" s="227" t="s">
        <v>10572</v>
      </c>
      <c r="O1815" s="242" t="s">
        <v>11847</v>
      </c>
      <c r="P1815" s="242" t="s">
        <v>11848</v>
      </c>
      <c r="Q1815" s="221" t="s">
        <v>11849</v>
      </c>
      <c r="R1815" s="208" t="s">
        <v>5784</v>
      </c>
      <c r="S1815" s="209">
        <v>200000373</v>
      </c>
      <c r="T1815" s="229">
        <v>45702</v>
      </c>
      <c r="U1815" s="230" t="s">
        <v>10277</v>
      </c>
      <c r="V1815" s="230" t="s">
        <v>10263</v>
      </c>
      <c r="W1815" s="230" t="s">
        <v>10263</v>
      </c>
      <c r="X1815" s="230" t="s">
        <v>10271</v>
      </c>
      <c r="Y1815" s="220"/>
      <c r="Z1815" s="230" t="s">
        <v>10264</v>
      </c>
      <c r="AA1815" s="220">
        <v>202503</v>
      </c>
      <c r="AB1815" s="239"/>
      <c r="AC1815" s="240" t="s">
        <v>10280</v>
      </c>
      <c r="AD1815" s="240" t="s">
        <v>10252</v>
      </c>
      <c r="AE1815" s="241">
        <v>0</v>
      </c>
      <c r="AF1815" s="240" t="s">
        <v>10252</v>
      </c>
      <c r="AG1815" s="235" t="str">
        <f>IFERROR(VLOOKUP(작성용!A:A,RM!A:D,4,0),"-")</f>
        <v>김연수</v>
      </c>
      <c r="AH1815" s="9" t="s">
        <v>11734</v>
      </c>
      <c r="AI1815" s="231" t="s">
        <v>11850</v>
      </c>
      <c r="AJ1815" s="231" t="s">
        <v>4949</v>
      </c>
      <c r="AK1815" s="231" t="s">
        <v>3962</v>
      </c>
      <c r="AL1815" s="231">
        <v>1814</v>
      </c>
    </row>
    <row r="1816" spans="1:38" x14ac:dyDescent="0.3">
      <c r="A1816" s="218" t="s">
        <v>848</v>
      </c>
      <c r="B1816" s="218" t="s">
        <v>11845</v>
      </c>
      <c r="C1816" s="237" t="s">
        <v>10273</v>
      </c>
      <c r="D1816" s="233" t="s">
        <v>11990</v>
      </c>
      <c r="E1816" s="232" t="s">
        <v>5785</v>
      </c>
      <c r="F1816" s="236" t="s">
        <v>10268</v>
      </c>
      <c r="G1816" s="210">
        <v>0</v>
      </c>
      <c r="H1816" s="227" t="s">
        <v>4949</v>
      </c>
      <c r="I1816" s="227"/>
      <c r="J1816" s="227"/>
      <c r="K1816" s="227"/>
      <c r="L1816" s="227"/>
      <c r="M1816" s="227"/>
      <c r="N1816" s="227" t="s">
        <v>10572</v>
      </c>
      <c r="O1816" s="242" t="s">
        <v>11847</v>
      </c>
      <c r="P1816" s="242" t="s">
        <v>11848</v>
      </c>
      <c r="Q1816" s="221" t="s">
        <v>11849</v>
      </c>
      <c r="R1816" s="208" t="s">
        <v>5786</v>
      </c>
      <c r="S1816" s="209">
        <v>200000374</v>
      </c>
      <c r="T1816" s="229">
        <v>45702</v>
      </c>
      <c r="U1816" s="230" t="s">
        <v>10277</v>
      </c>
      <c r="V1816" s="230" t="s">
        <v>10263</v>
      </c>
      <c r="W1816" s="230" t="s">
        <v>10263</v>
      </c>
      <c r="X1816" s="230" t="s">
        <v>10271</v>
      </c>
      <c r="Y1816" s="220"/>
      <c r="Z1816" s="230" t="s">
        <v>10264</v>
      </c>
      <c r="AA1816" s="220">
        <v>202503</v>
      </c>
      <c r="AB1816" s="239"/>
      <c r="AC1816" s="240" t="s">
        <v>10280</v>
      </c>
      <c r="AD1816" s="240" t="s">
        <v>10252</v>
      </c>
      <c r="AE1816" s="241">
        <v>0</v>
      </c>
      <c r="AF1816" s="240" t="s">
        <v>10252</v>
      </c>
      <c r="AG1816" s="235" t="str">
        <f>IFERROR(VLOOKUP(작성용!A:A,RM!A:D,4,0),"-")</f>
        <v>김연수</v>
      </c>
      <c r="AH1816" s="9" t="s">
        <v>11734</v>
      </c>
      <c r="AI1816" s="231" t="s">
        <v>11850</v>
      </c>
      <c r="AJ1816" s="231" t="s">
        <v>4949</v>
      </c>
      <c r="AK1816" s="231" t="s">
        <v>3962</v>
      </c>
      <c r="AL1816" s="231">
        <v>1815</v>
      </c>
    </row>
    <row r="1817" spans="1:38" x14ac:dyDescent="0.3">
      <c r="A1817" s="218" t="s">
        <v>848</v>
      </c>
      <c r="B1817" s="218" t="s">
        <v>11845</v>
      </c>
      <c r="C1817" s="237" t="s">
        <v>10273</v>
      </c>
      <c r="D1817" s="233" t="s">
        <v>11991</v>
      </c>
      <c r="E1817" s="232" t="s">
        <v>5787</v>
      </c>
      <c r="F1817" s="236" t="s">
        <v>10268</v>
      </c>
      <c r="G1817" s="210">
        <v>0</v>
      </c>
      <c r="H1817" s="227" t="s">
        <v>4949</v>
      </c>
      <c r="I1817" s="227"/>
      <c r="J1817" s="227"/>
      <c r="K1817" s="227"/>
      <c r="L1817" s="227"/>
      <c r="M1817" s="227"/>
      <c r="N1817" s="227" t="s">
        <v>10572</v>
      </c>
      <c r="O1817" s="242" t="s">
        <v>11847</v>
      </c>
      <c r="P1817" s="242" t="s">
        <v>11848</v>
      </c>
      <c r="Q1817" s="221" t="s">
        <v>11849</v>
      </c>
      <c r="R1817" s="208" t="s">
        <v>5788</v>
      </c>
      <c r="S1817" s="209">
        <v>200000375</v>
      </c>
      <c r="T1817" s="229">
        <v>45702</v>
      </c>
      <c r="U1817" s="230" t="s">
        <v>10277</v>
      </c>
      <c r="V1817" s="230" t="s">
        <v>10263</v>
      </c>
      <c r="W1817" s="230" t="s">
        <v>10263</v>
      </c>
      <c r="X1817" s="230" t="s">
        <v>10271</v>
      </c>
      <c r="Y1817" s="220"/>
      <c r="Z1817" s="230" t="s">
        <v>10264</v>
      </c>
      <c r="AA1817" s="220">
        <v>202503</v>
      </c>
      <c r="AB1817" s="239"/>
      <c r="AC1817" s="240" t="s">
        <v>10280</v>
      </c>
      <c r="AD1817" s="240" t="s">
        <v>10252</v>
      </c>
      <c r="AE1817" s="241">
        <v>0</v>
      </c>
      <c r="AF1817" s="240" t="s">
        <v>10252</v>
      </c>
      <c r="AG1817" s="235" t="str">
        <f>IFERROR(VLOOKUP(작성용!A:A,RM!A:D,4,0),"-")</f>
        <v>김연수</v>
      </c>
      <c r="AH1817" s="9" t="s">
        <v>11734</v>
      </c>
      <c r="AI1817" s="231" t="s">
        <v>11850</v>
      </c>
      <c r="AJ1817" s="231" t="s">
        <v>4949</v>
      </c>
      <c r="AK1817" s="231" t="s">
        <v>3962</v>
      </c>
      <c r="AL1817" s="231">
        <v>1816</v>
      </c>
    </row>
    <row r="1818" spans="1:38" x14ac:dyDescent="0.3">
      <c r="A1818" s="218" t="s">
        <v>848</v>
      </c>
      <c r="B1818" s="218" t="s">
        <v>11845</v>
      </c>
      <c r="C1818" s="237" t="s">
        <v>10273</v>
      </c>
      <c r="D1818" s="233" t="s">
        <v>11992</v>
      </c>
      <c r="E1818" s="232" t="s">
        <v>5789</v>
      </c>
      <c r="F1818" s="236" t="s">
        <v>10268</v>
      </c>
      <c r="G1818" s="210">
        <v>0</v>
      </c>
      <c r="H1818" s="227" t="s">
        <v>4949</v>
      </c>
      <c r="I1818" s="227"/>
      <c r="J1818" s="227"/>
      <c r="K1818" s="227"/>
      <c r="L1818" s="227"/>
      <c r="M1818" s="227"/>
      <c r="N1818" s="227" t="s">
        <v>10572</v>
      </c>
      <c r="O1818" s="242" t="s">
        <v>11847</v>
      </c>
      <c r="P1818" s="242" t="s">
        <v>11848</v>
      </c>
      <c r="Q1818" s="221" t="s">
        <v>11849</v>
      </c>
      <c r="R1818" s="208" t="s">
        <v>5790</v>
      </c>
      <c r="S1818" s="209">
        <v>200000376</v>
      </c>
      <c r="T1818" s="229">
        <v>45702</v>
      </c>
      <c r="U1818" s="230" t="s">
        <v>10277</v>
      </c>
      <c r="V1818" s="230" t="s">
        <v>10263</v>
      </c>
      <c r="W1818" s="230" t="s">
        <v>10263</v>
      </c>
      <c r="X1818" s="230" t="s">
        <v>10271</v>
      </c>
      <c r="Y1818" s="220"/>
      <c r="Z1818" s="230" t="s">
        <v>10264</v>
      </c>
      <c r="AA1818" s="220">
        <v>202503</v>
      </c>
      <c r="AB1818" s="239"/>
      <c r="AC1818" s="240" t="s">
        <v>10280</v>
      </c>
      <c r="AD1818" s="240" t="s">
        <v>10252</v>
      </c>
      <c r="AE1818" s="241">
        <v>0</v>
      </c>
      <c r="AF1818" s="240" t="s">
        <v>10252</v>
      </c>
      <c r="AG1818" s="235" t="str">
        <f>IFERROR(VLOOKUP(작성용!A:A,RM!A:D,4,0),"-")</f>
        <v>김연수</v>
      </c>
      <c r="AH1818" s="9" t="s">
        <v>11734</v>
      </c>
      <c r="AI1818" s="231" t="s">
        <v>11850</v>
      </c>
      <c r="AJ1818" s="231" t="s">
        <v>4949</v>
      </c>
      <c r="AK1818" s="231" t="s">
        <v>3962</v>
      </c>
      <c r="AL1818" s="231">
        <v>1817</v>
      </c>
    </row>
    <row r="1819" spans="1:38" x14ac:dyDescent="0.3">
      <c r="A1819" s="218" t="s">
        <v>848</v>
      </c>
      <c r="B1819" s="218" t="s">
        <v>11845</v>
      </c>
      <c r="C1819" s="237" t="s">
        <v>10273</v>
      </c>
      <c r="D1819" s="233" t="s">
        <v>11993</v>
      </c>
      <c r="E1819" s="232" t="s">
        <v>5791</v>
      </c>
      <c r="F1819" s="236" t="s">
        <v>10268</v>
      </c>
      <c r="G1819" s="210">
        <v>0</v>
      </c>
      <c r="H1819" s="227" t="s">
        <v>4949</v>
      </c>
      <c r="I1819" s="227"/>
      <c r="J1819" s="227"/>
      <c r="K1819" s="227"/>
      <c r="L1819" s="227"/>
      <c r="M1819" s="227"/>
      <c r="N1819" s="227" t="s">
        <v>10572</v>
      </c>
      <c r="O1819" s="242" t="s">
        <v>11847</v>
      </c>
      <c r="P1819" s="242" t="s">
        <v>11848</v>
      </c>
      <c r="Q1819" s="221" t="s">
        <v>11849</v>
      </c>
      <c r="R1819" s="208" t="s">
        <v>5792</v>
      </c>
      <c r="S1819" s="209">
        <v>200000378</v>
      </c>
      <c r="T1819" s="229">
        <v>45702</v>
      </c>
      <c r="U1819" s="230" t="s">
        <v>10277</v>
      </c>
      <c r="V1819" s="230" t="s">
        <v>10263</v>
      </c>
      <c r="W1819" s="230" t="s">
        <v>10263</v>
      </c>
      <c r="X1819" s="230" t="s">
        <v>10271</v>
      </c>
      <c r="Y1819" s="220"/>
      <c r="Z1819" s="230" t="s">
        <v>10264</v>
      </c>
      <c r="AA1819" s="220">
        <v>202503</v>
      </c>
      <c r="AB1819" s="239"/>
      <c r="AC1819" s="240" t="s">
        <v>10280</v>
      </c>
      <c r="AD1819" s="240" t="s">
        <v>10252</v>
      </c>
      <c r="AE1819" s="241">
        <v>0</v>
      </c>
      <c r="AF1819" s="240" t="s">
        <v>10252</v>
      </c>
      <c r="AG1819" s="235" t="str">
        <f>IFERROR(VLOOKUP(작성용!A:A,RM!A:D,4,0),"-")</f>
        <v>김연수</v>
      </c>
      <c r="AH1819" s="9" t="s">
        <v>11734</v>
      </c>
      <c r="AI1819" s="231" t="s">
        <v>11850</v>
      </c>
      <c r="AJ1819" s="231" t="s">
        <v>4949</v>
      </c>
      <c r="AK1819" s="231" t="s">
        <v>3962</v>
      </c>
      <c r="AL1819" s="231">
        <v>1818</v>
      </c>
    </row>
    <row r="1820" spans="1:38" x14ac:dyDescent="0.3">
      <c r="A1820" s="218" t="s">
        <v>848</v>
      </c>
      <c r="B1820" s="218" t="s">
        <v>11845</v>
      </c>
      <c r="C1820" s="237" t="s">
        <v>10273</v>
      </c>
      <c r="D1820" s="233" t="s">
        <v>11994</v>
      </c>
      <c r="E1820" s="232" t="s">
        <v>5793</v>
      </c>
      <c r="F1820" s="236" t="s">
        <v>10268</v>
      </c>
      <c r="G1820" s="210">
        <v>0</v>
      </c>
      <c r="H1820" s="227" t="s">
        <v>4949</v>
      </c>
      <c r="I1820" s="227"/>
      <c r="J1820" s="227"/>
      <c r="K1820" s="227"/>
      <c r="L1820" s="227"/>
      <c r="M1820" s="227"/>
      <c r="N1820" s="227" t="s">
        <v>10572</v>
      </c>
      <c r="O1820" s="242" t="s">
        <v>11847</v>
      </c>
      <c r="P1820" s="242" t="s">
        <v>11848</v>
      </c>
      <c r="Q1820" s="221" t="s">
        <v>11849</v>
      </c>
      <c r="R1820" s="208" t="s">
        <v>5794</v>
      </c>
      <c r="S1820" s="209">
        <v>200000379</v>
      </c>
      <c r="T1820" s="229">
        <v>45702</v>
      </c>
      <c r="U1820" s="230" t="s">
        <v>10277</v>
      </c>
      <c r="V1820" s="230" t="s">
        <v>10263</v>
      </c>
      <c r="W1820" s="230" t="s">
        <v>10263</v>
      </c>
      <c r="X1820" s="230" t="s">
        <v>10271</v>
      </c>
      <c r="Y1820" s="220"/>
      <c r="Z1820" s="230" t="s">
        <v>10264</v>
      </c>
      <c r="AA1820" s="220">
        <v>202503</v>
      </c>
      <c r="AB1820" s="239"/>
      <c r="AC1820" s="240" t="s">
        <v>10280</v>
      </c>
      <c r="AD1820" s="240" t="s">
        <v>10252</v>
      </c>
      <c r="AE1820" s="241">
        <v>0</v>
      </c>
      <c r="AF1820" s="240" t="s">
        <v>10252</v>
      </c>
      <c r="AG1820" s="235" t="str">
        <f>IFERROR(VLOOKUP(작성용!A:A,RM!A:D,4,0),"-")</f>
        <v>김연수</v>
      </c>
      <c r="AH1820" s="9" t="s">
        <v>11734</v>
      </c>
      <c r="AI1820" s="231" t="s">
        <v>11850</v>
      </c>
      <c r="AJ1820" s="231" t="s">
        <v>4949</v>
      </c>
      <c r="AK1820" s="231" t="s">
        <v>3962</v>
      </c>
      <c r="AL1820" s="231">
        <v>1819</v>
      </c>
    </row>
    <row r="1821" spans="1:38" x14ac:dyDescent="0.3">
      <c r="A1821" s="218" t="s">
        <v>848</v>
      </c>
      <c r="B1821" s="218" t="s">
        <v>11845</v>
      </c>
      <c r="C1821" s="237" t="s">
        <v>10273</v>
      </c>
      <c r="D1821" s="233" t="s">
        <v>11995</v>
      </c>
      <c r="E1821" s="232" t="s">
        <v>5795</v>
      </c>
      <c r="F1821" s="236" t="s">
        <v>10268</v>
      </c>
      <c r="G1821" s="210">
        <v>0</v>
      </c>
      <c r="H1821" s="227" t="s">
        <v>4949</v>
      </c>
      <c r="I1821" s="227"/>
      <c r="J1821" s="227"/>
      <c r="K1821" s="227"/>
      <c r="L1821" s="227"/>
      <c r="M1821" s="227"/>
      <c r="N1821" s="227" t="s">
        <v>10572</v>
      </c>
      <c r="O1821" s="242" t="s">
        <v>11847</v>
      </c>
      <c r="P1821" s="242" t="s">
        <v>11848</v>
      </c>
      <c r="Q1821" s="221" t="s">
        <v>11849</v>
      </c>
      <c r="R1821" s="208" t="s">
        <v>5796</v>
      </c>
      <c r="S1821" s="209">
        <v>200000380</v>
      </c>
      <c r="T1821" s="229">
        <v>45702</v>
      </c>
      <c r="U1821" s="230" t="s">
        <v>10277</v>
      </c>
      <c r="V1821" s="230" t="s">
        <v>10263</v>
      </c>
      <c r="W1821" s="230" t="s">
        <v>10263</v>
      </c>
      <c r="X1821" s="230" t="s">
        <v>10271</v>
      </c>
      <c r="Y1821" s="220"/>
      <c r="Z1821" s="230" t="s">
        <v>10264</v>
      </c>
      <c r="AA1821" s="220">
        <v>202503</v>
      </c>
      <c r="AB1821" s="239"/>
      <c r="AC1821" s="240" t="s">
        <v>10280</v>
      </c>
      <c r="AD1821" s="240" t="s">
        <v>10252</v>
      </c>
      <c r="AE1821" s="241">
        <v>0</v>
      </c>
      <c r="AF1821" s="240" t="s">
        <v>10252</v>
      </c>
      <c r="AG1821" s="235" t="str">
        <f>IFERROR(VLOOKUP(작성용!A:A,RM!A:D,4,0),"-")</f>
        <v>김연수</v>
      </c>
      <c r="AH1821" s="9" t="s">
        <v>11734</v>
      </c>
      <c r="AI1821" s="231" t="s">
        <v>11850</v>
      </c>
      <c r="AJ1821" s="231" t="s">
        <v>4949</v>
      </c>
      <c r="AK1821" s="231" t="s">
        <v>3962</v>
      </c>
      <c r="AL1821" s="231">
        <v>1820</v>
      </c>
    </row>
    <row r="1822" spans="1:38" x14ac:dyDescent="0.3">
      <c r="A1822" s="218" t="s">
        <v>848</v>
      </c>
      <c r="B1822" s="218" t="s">
        <v>11845</v>
      </c>
      <c r="C1822" s="237" t="s">
        <v>10273</v>
      </c>
      <c r="D1822" s="233" t="s">
        <v>11996</v>
      </c>
      <c r="E1822" s="232" t="s">
        <v>5797</v>
      </c>
      <c r="F1822" s="236" t="s">
        <v>10268</v>
      </c>
      <c r="G1822" s="210">
        <v>0</v>
      </c>
      <c r="H1822" s="227" t="s">
        <v>4949</v>
      </c>
      <c r="I1822" s="227"/>
      <c r="J1822" s="227"/>
      <c r="K1822" s="227"/>
      <c r="L1822" s="227"/>
      <c r="M1822" s="227"/>
      <c r="N1822" s="227" t="s">
        <v>10572</v>
      </c>
      <c r="O1822" s="242" t="s">
        <v>11847</v>
      </c>
      <c r="P1822" s="242" t="s">
        <v>11848</v>
      </c>
      <c r="Q1822" s="221" t="s">
        <v>11849</v>
      </c>
      <c r="R1822" s="208" t="s">
        <v>5798</v>
      </c>
      <c r="S1822" s="209">
        <v>200000421</v>
      </c>
      <c r="T1822" s="229">
        <v>45702</v>
      </c>
      <c r="U1822" s="230" t="s">
        <v>10277</v>
      </c>
      <c r="V1822" s="230" t="s">
        <v>10263</v>
      </c>
      <c r="W1822" s="230" t="s">
        <v>10263</v>
      </c>
      <c r="X1822" s="230" t="s">
        <v>10271</v>
      </c>
      <c r="Y1822" s="220"/>
      <c r="Z1822" s="230" t="s">
        <v>10264</v>
      </c>
      <c r="AA1822" s="220">
        <v>202503</v>
      </c>
      <c r="AB1822" s="239"/>
      <c r="AC1822" s="240" t="s">
        <v>10280</v>
      </c>
      <c r="AD1822" s="240" t="s">
        <v>10252</v>
      </c>
      <c r="AE1822" s="241">
        <v>0</v>
      </c>
      <c r="AF1822" s="240" t="s">
        <v>10252</v>
      </c>
      <c r="AG1822" s="235" t="str">
        <f>IFERROR(VLOOKUP(작성용!A:A,RM!A:D,4,0),"-")</f>
        <v>김연수</v>
      </c>
      <c r="AH1822" s="9" t="s">
        <v>11734</v>
      </c>
      <c r="AI1822" s="231" t="s">
        <v>11850</v>
      </c>
      <c r="AJ1822" s="231" t="s">
        <v>4949</v>
      </c>
      <c r="AK1822" s="231" t="s">
        <v>3962</v>
      </c>
      <c r="AL1822" s="231">
        <v>1821</v>
      </c>
    </row>
    <row r="1823" spans="1:38" x14ac:dyDescent="0.3">
      <c r="A1823" s="218" t="s">
        <v>848</v>
      </c>
      <c r="B1823" s="218" t="s">
        <v>11845</v>
      </c>
      <c r="C1823" s="237" t="s">
        <v>10273</v>
      </c>
      <c r="D1823" s="233" t="s">
        <v>11023</v>
      </c>
      <c r="E1823" s="232" t="s">
        <v>5799</v>
      </c>
      <c r="F1823" s="236" t="s">
        <v>10268</v>
      </c>
      <c r="G1823" s="210">
        <v>0</v>
      </c>
      <c r="H1823" s="227" t="s">
        <v>4949</v>
      </c>
      <c r="I1823" s="227"/>
      <c r="J1823" s="227"/>
      <c r="K1823" s="227"/>
      <c r="L1823" s="227"/>
      <c r="M1823" s="227"/>
      <c r="N1823" s="227" t="s">
        <v>10572</v>
      </c>
      <c r="O1823" s="242" t="s">
        <v>11847</v>
      </c>
      <c r="P1823" s="242" t="s">
        <v>11848</v>
      </c>
      <c r="Q1823" s="221" t="s">
        <v>11849</v>
      </c>
      <c r="R1823" s="208" t="s">
        <v>5800</v>
      </c>
      <c r="S1823" s="209">
        <v>200000427</v>
      </c>
      <c r="T1823" s="229">
        <v>45702</v>
      </c>
      <c r="U1823" s="230" t="s">
        <v>10277</v>
      </c>
      <c r="V1823" s="230" t="s">
        <v>10263</v>
      </c>
      <c r="W1823" s="230" t="s">
        <v>10263</v>
      </c>
      <c r="X1823" s="230" t="s">
        <v>10271</v>
      </c>
      <c r="Y1823" s="220"/>
      <c r="Z1823" s="230" t="s">
        <v>10264</v>
      </c>
      <c r="AA1823" s="220">
        <v>202503</v>
      </c>
      <c r="AB1823" s="239"/>
      <c r="AC1823" s="240" t="s">
        <v>10280</v>
      </c>
      <c r="AD1823" s="240" t="s">
        <v>10252</v>
      </c>
      <c r="AE1823" s="241">
        <v>0</v>
      </c>
      <c r="AF1823" s="240" t="s">
        <v>10252</v>
      </c>
      <c r="AG1823" s="235" t="str">
        <f>IFERROR(VLOOKUP(작성용!A:A,RM!A:D,4,0),"-")</f>
        <v>김연수</v>
      </c>
      <c r="AH1823" s="9" t="s">
        <v>11734</v>
      </c>
      <c r="AI1823" s="231" t="s">
        <v>11850</v>
      </c>
      <c r="AJ1823" s="231" t="s">
        <v>4949</v>
      </c>
      <c r="AK1823" s="231" t="s">
        <v>3962</v>
      </c>
      <c r="AL1823" s="231">
        <v>1822</v>
      </c>
    </row>
    <row r="1824" spans="1:38" x14ac:dyDescent="0.3">
      <c r="A1824" s="218" t="s">
        <v>848</v>
      </c>
      <c r="B1824" s="218" t="s">
        <v>11845</v>
      </c>
      <c r="C1824" s="237" t="s">
        <v>10273</v>
      </c>
      <c r="D1824" s="233" t="s">
        <v>11997</v>
      </c>
      <c r="E1824" s="232" t="s">
        <v>5181</v>
      </c>
      <c r="F1824" s="236" t="s">
        <v>10268</v>
      </c>
      <c r="G1824" s="210">
        <v>0</v>
      </c>
      <c r="H1824" s="227" t="s">
        <v>4949</v>
      </c>
      <c r="I1824" s="227"/>
      <c r="J1824" s="227"/>
      <c r="K1824" s="227"/>
      <c r="L1824" s="227"/>
      <c r="M1824" s="227"/>
      <c r="N1824" s="227" t="s">
        <v>10572</v>
      </c>
      <c r="O1824" s="242" t="s">
        <v>11847</v>
      </c>
      <c r="P1824" s="242" t="s">
        <v>11848</v>
      </c>
      <c r="Q1824" s="221" t="s">
        <v>11849</v>
      </c>
      <c r="R1824" s="208" t="s">
        <v>5182</v>
      </c>
      <c r="S1824" s="209">
        <v>200000456</v>
      </c>
      <c r="T1824" s="229">
        <v>45702</v>
      </c>
      <c r="U1824" s="230" t="s">
        <v>10277</v>
      </c>
      <c r="V1824" s="230" t="s">
        <v>10263</v>
      </c>
      <c r="W1824" s="230" t="s">
        <v>10263</v>
      </c>
      <c r="X1824" s="230" t="s">
        <v>10271</v>
      </c>
      <c r="Y1824" s="220"/>
      <c r="Z1824" s="230" t="s">
        <v>10264</v>
      </c>
      <c r="AA1824" s="220">
        <v>202503</v>
      </c>
      <c r="AB1824" s="239"/>
      <c r="AC1824" s="240" t="s">
        <v>10280</v>
      </c>
      <c r="AD1824" s="240" t="s">
        <v>10252</v>
      </c>
      <c r="AE1824" s="241">
        <v>0</v>
      </c>
      <c r="AF1824" s="240" t="s">
        <v>10252</v>
      </c>
      <c r="AG1824" s="235" t="str">
        <f>IFERROR(VLOOKUP(작성용!A:A,RM!A:D,4,0),"-")</f>
        <v>김연수</v>
      </c>
      <c r="AH1824" s="9" t="s">
        <v>11734</v>
      </c>
      <c r="AI1824" s="231" t="s">
        <v>11850</v>
      </c>
      <c r="AJ1824" s="231" t="s">
        <v>4949</v>
      </c>
      <c r="AK1824" s="231" t="s">
        <v>3962</v>
      </c>
      <c r="AL1824" s="231">
        <v>1823</v>
      </c>
    </row>
    <row r="1825" spans="1:38" x14ac:dyDescent="0.3">
      <c r="A1825" s="218" t="s">
        <v>848</v>
      </c>
      <c r="B1825" s="218" t="s">
        <v>11845</v>
      </c>
      <c r="C1825" s="237" t="s">
        <v>10273</v>
      </c>
      <c r="D1825" s="233" t="s">
        <v>11998</v>
      </c>
      <c r="E1825" s="232" t="s">
        <v>5801</v>
      </c>
      <c r="F1825" s="236" t="s">
        <v>10268</v>
      </c>
      <c r="G1825" s="210">
        <v>0</v>
      </c>
      <c r="H1825" s="227" t="s">
        <v>4949</v>
      </c>
      <c r="I1825" s="227"/>
      <c r="J1825" s="227"/>
      <c r="K1825" s="227"/>
      <c r="L1825" s="227"/>
      <c r="M1825" s="227"/>
      <c r="N1825" s="227" t="s">
        <v>10572</v>
      </c>
      <c r="O1825" s="242" t="s">
        <v>11847</v>
      </c>
      <c r="P1825" s="242" t="s">
        <v>11848</v>
      </c>
      <c r="Q1825" s="221" t="s">
        <v>11849</v>
      </c>
      <c r="R1825" s="208" t="s">
        <v>5802</v>
      </c>
      <c r="S1825" s="209">
        <v>200000465</v>
      </c>
      <c r="T1825" s="229">
        <v>45702</v>
      </c>
      <c r="U1825" s="230" t="s">
        <v>10277</v>
      </c>
      <c r="V1825" s="230" t="s">
        <v>10263</v>
      </c>
      <c r="W1825" s="230" t="s">
        <v>10263</v>
      </c>
      <c r="X1825" s="230" t="s">
        <v>10271</v>
      </c>
      <c r="Y1825" s="220"/>
      <c r="Z1825" s="230" t="s">
        <v>10264</v>
      </c>
      <c r="AA1825" s="220">
        <v>202503</v>
      </c>
      <c r="AB1825" s="239"/>
      <c r="AC1825" s="240" t="s">
        <v>10280</v>
      </c>
      <c r="AD1825" s="240" t="s">
        <v>10252</v>
      </c>
      <c r="AE1825" s="241">
        <v>0</v>
      </c>
      <c r="AF1825" s="240" t="s">
        <v>10252</v>
      </c>
      <c r="AG1825" s="235" t="str">
        <f>IFERROR(VLOOKUP(작성용!A:A,RM!A:D,4,0),"-")</f>
        <v>김연수</v>
      </c>
      <c r="AH1825" s="9" t="s">
        <v>11734</v>
      </c>
      <c r="AI1825" s="231" t="s">
        <v>11850</v>
      </c>
      <c r="AJ1825" s="231" t="s">
        <v>4949</v>
      </c>
      <c r="AK1825" s="231" t="s">
        <v>3962</v>
      </c>
      <c r="AL1825" s="231">
        <v>1824</v>
      </c>
    </row>
    <row r="1826" spans="1:38" x14ac:dyDescent="0.3">
      <c r="A1826" s="218" t="s">
        <v>848</v>
      </c>
      <c r="B1826" s="218" t="s">
        <v>11845</v>
      </c>
      <c r="C1826" s="237" t="s">
        <v>10273</v>
      </c>
      <c r="D1826" s="233" t="s">
        <v>11999</v>
      </c>
      <c r="E1826" s="232" t="s">
        <v>5803</v>
      </c>
      <c r="F1826" s="236" t="s">
        <v>10268</v>
      </c>
      <c r="G1826" s="210">
        <v>0</v>
      </c>
      <c r="H1826" s="227" t="s">
        <v>4949</v>
      </c>
      <c r="I1826" s="227"/>
      <c r="J1826" s="227"/>
      <c r="K1826" s="227"/>
      <c r="L1826" s="227"/>
      <c r="M1826" s="227"/>
      <c r="N1826" s="227" t="s">
        <v>10572</v>
      </c>
      <c r="O1826" s="242" t="s">
        <v>11847</v>
      </c>
      <c r="P1826" s="242" t="s">
        <v>11848</v>
      </c>
      <c r="Q1826" s="221" t="s">
        <v>11849</v>
      </c>
      <c r="R1826" s="208" t="s">
        <v>5804</v>
      </c>
      <c r="S1826" s="209">
        <v>200000474</v>
      </c>
      <c r="T1826" s="229">
        <v>45702</v>
      </c>
      <c r="U1826" s="230" t="s">
        <v>10277</v>
      </c>
      <c r="V1826" s="230" t="s">
        <v>10263</v>
      </c>
      <c r="W1826" s="230" t="s">
        <v>10263</v>
      </c>
      <c r="X1826" s="230" t="s">
        <v>10271</v>
      </c>
      <c r="Y1826" s="220"/>
      <c r="Z1826" s="230" t="s">
        <v>10264</v>
      </c>
      <c r="AA1826" s="220">
        <v>202503</v>
      </c>
      <c r="AB1826" s="239"/>
      <c r="AC1826" s="240" t="s">
        <v>10280</v>
      </c>
      <c r="AD1826" s="240" t="s">
        <v>10252</v>
      </c>
      <c r="AE1826" s="241">
        <v>0</v>
      </c>
      <c r="AF1826" s="240" t="s">
        <v>10252</v>
      </c>
      <c r="AG1826" s="235" t="str">
        <f>IFERROR(VLOOKUP(작성용!A:A,RM!A:D,4,0),"-")</f>
        <v>김연수</v>
      </c>
      <c r="AH1826" s="9" t="s">
        <v>11734</v>
      </c>
      <c r="AI1826" s="231" t="s">
        <v>11850</v>
      </c>
      <c r="AJ1826" s="231" t="s">
        <v>4949</v>
      </c>
      <c r="AK1826" s="231" t="s">
        <v>3962</v>
      </c>
      <c r="AL1826" s="231">
        <v>1825</v>
      </c>
    </row>
    <row r="1827" spans="1:38" x14ac:dyDescent="0.3">
      <c r="A1827" s="218" t="s">
        <v>848</v>
      </c>
      <c r="B1827" s="218" t="s">
        <v>11845</v>
      </c>
      <c r="C1827" s="237" t="s">
        <v>10273</v>
      </c>
      <c r="D1827" s="233" t="s">
        <v>12000</v>
      </c>
      <c r="E1827" s="232" t="s">
        <v>5805</v>
      </c>
      <c r="F1827" s="236" t="s">
        <v>10268</v>
      </c>
      <c r="G1827" s="210">
        <v>0</v>
      </c>
      <c r="H1827" s="227" t="s">
        <v>4949</v>
      </c>
      <c r="I1827" s="227"/>
      <c r="J1827" s="227"/>
      <c r="K1827" s="227"/>
      <c r="L1827" s="227"/>
      <c r="M1827" s="227"/>
      <c r="N1827" s="227" t="s">
        <v>10572</v>
      </c>
      <c r="O1827" s="242" t="s">
        <v>11847</v>
      </c>
      <c r="P1827" s="242" t="s">
        <v>11848</v>
      </c>
      <c r="Q1827" s="221" t="s">
        <v>11849</v>
      </c>
      <c r="R1827" s="208" t="s">
        <v>5806</v>
      </c>
      <c r="S1827" s="209">
        <v>200000475</v>
      </c>
      <c r="T1827" s="229">
        <v>45702</v>
      </c>
      <c r="U1827" s="230" t="s">
        <v>10277</v>
      </c>
      <c r="V1827" s="230" t="s">
        <v>10263</v>
      </c>
      <c r="W1827" s="230" t="s">
        <v>10263</v>
      </c>
      <c r="X1827" s="230" t="s">
        <v>10271</v>
      </c>
      <c r="Y1827" s="220"/>
      <c r="Z1827" s="230" t="s">
        <v>10264</v>
      </c>
      <c r="AA1827" s="220">
        <v>202503</v>
      </c>
      <c r="AB1827" s="239"/>
      <c r="AC1827" s="240" t="s">
        <v>10280</v>
      </c>
      <c r="AD1827" s="240" t="s">
        <v>10252</v>
      </c>
      <c r="AE1827" s="241">
        <v>0</v>
      </c>
      <c r="AF1827" s="240" t="s">
        <v>10252</v>
      </c>
      <c r="AG1827" s="235" t="str">
        <f>IFERROR(VLOOKUP(작성용!A:A,RM!A:D,4,0),"-")</f>
        <v>김연수</v>
      </c>
      <c r="AH1827" s="9" t="s">
        <v>11734</v>
      </c>
      <c r="AI1827" s="231" t="s">
        <v>11850</v>
      </c>
      <c r="AJ1827" s="231" t="s">
        <v>4949</v>
      </c>
      <c r="AK1827" s="231" t="s">
        <v>3962</v>
      </c>
      <c r="AL1827" s="231">
        <v>1826</v>
      </c>
    </row>
    <row r="1828" spans="1:38" x14ac:dyDescent="0.3">
      <c r="A1828" s="218" t="s">
        <v>848</v>
      </c>
      <c r="B1828" s="218" t="s">
        <v>11845</v>
      </c>
      <c r="C1828" s="237" t="s">
        <v>10273</v>
      </c>
      <c r="D1828" s="233" t="s">
        <v>12001</v>
      </c>
      <c r="E1828" s="232" t="s">
        <v>5808</v>
      </c>
      <c r="F1828" s="236" t="s">
        <v>10268</v>
      </c>
      <c r="G1828" s="210">
        <v>0</v>
      </c>
      <c r="H1828" s="227" t="s">
        <v>4949</v>
      </c>
      <c r="I1828" s="227"/>
      <c r="J1828" s="227"/>
      <c r="K1828" s="227"/>
      <c r="L1828" s="227"/>
      <c r="M1828" s="227"/>
      <c r="N1828" s="227" t="s">
        <v>10572</v>
      </c>
      <c r="O1828" s="242" t="s">
        <v>11847</v>
      </c>
      <c r="P1828" s="242" t="s">
        <v>11848</v>
      </c>
      <c r="Q1828" s="221" t="s">
        <v>11849</v>
      </c>
      <c r="R1828" s="208" t="s">
        <v>5809</v>
      </c>
      <c r="S1828" s="209">
        <v>200000487</v>
      </c>
      <c r="T1828" s="229">
        <v>45702</v>
      </c>
      <c r="U1828" s="230" t="s">
        <v>10277</v>
      </c>
      <c r="V1828" s="230" t="s">
        <v>10263</v>
      </c>
      <c r="W1828" s="230" t="s">
        <v>10263</v>
      </c>
      <c r="X1828" s="230" t="s">
        <v>10271</v>
      </c>
      <c r="Y1828" s="220"/>
      <c r="Z1828" s="230" t="s">
        <v>10264</v>
      </c>
      <c r="AA1828" s="220">
        <v>202503</v>
      </c>
      <c r="AB1828" s="239"/>
      <c r="AC1828" s="240" t="s">
        <v>10280</v>
      </c>
      <c r="AD1828" s="240" t="s">
        <v>10252</v>
      </c>
      <c r="AE1828" s="241">
        <v>0</v>
      </c>
      <c r="AF1828" s="240" t="s">
        <v>10252</v>
      </c>
      <c r="AG1828" s="235" t="str">
        <f>IFERROR(VLOOKUP(작성용!A:A,RM!A:D,4,0),"-")</f>
        <v>김연수</v>
      </c>
      <c r="AH1828" s="9" t="s">
        <v>11734</v>
      </c>
      <c r="AI1828" s="231" t="s">
        <v>11850</v>
      </c>
      <c r="AJ1828" s="231" t="s">
        <v>4949</v>
      </c>
      <c r="AK1828" s="231" t="s">
        <v>3962</v>
      </c>
      <c r="AL1828" s="231">
        <v>1827</v>
      </c>
    </row>
    <row r="1829" spans="1:38" x14ac:dyDescent="0.3">
      <c r="A1829" s="218" t="s">
        <v>848</v>
      </c>
      <c r="B1829" s="218" t="s">
        <v>11845</v>
      </c>
      <c r="C1829" s="237" t="s">
        <v>10273</v>
      </c>
      <c r="D1829" s="233" t="s">
        <v>12002</v>
      </c>
      <c r="E1829" s="232" t="s">
        <v>5810</v>
      </c>
      <c r="F1829" s="236" t="s">
        <v>10268</v>
      </c>
      <c r="G1829" s="210">
        <v>0</v>
      </c>
      <c r="H1829" s="227" t="s">
        <v>4949</v>
      </c>
      <c r="I1829" s="227"/>
      <c r="J1829" s="227"/>
      <c r="K1829" s="227"/>
      <c r="L1829" s="227"/>
      <c r="M1829" s="227"/>
      <c r="N1829" s="227" t="s">
        <v>10572</v>
      </c>
      <c r="O1829" s="242" t="s">
        <v>11847</v>
      </c>
      <c r="P1829" s="242" t="s">
        <v>11848</v>
      </c>
      <c r="Q1829" s="221" t="s">
        <v>11849</v>
      </c>
      <c r="R1829" s="208" t="s">
        <v>5811</v>
      </c>
      <c r="S1829" s="209">
        <v>200000488</v>
      </c>
      <c r="T1829" s="229">
        <v>45702</v>
      </c>
      <c r="U1829" s="230" t="s">
        <v>10277</v>
      </c>
      <c r="V1829" s="230" t="s">
        <v>10263</v>
      </c>
      <c r="W1829" s="230" t="s">
        <v>10263</v>
      </c>
      <c r="X1829" s="230" t="s">
        <v>10271</v>
      </c>
      <c r="Y1829" s="220"/>
      <c r="Z1829" s="230" t="s">
        <v>10264</v>
      </c>
      <c r="AA1829" s="220">
        <v>202503</v>
      </c>
      <c r="AB1829" s="239"/>
      <c r="AC1829" s="240" t="s">
        <v>10280</v>
      </c>
      <c r="AD1829" s="240" t="s">
        <v>10252</v>
      </c>
      <c r="AE1829" s="241">
        <v>0</v>
      </c>
      <c r="AF1829" s="240" t="s">
        <v>10252</v>
      </c>
      <c r="AG1829" s="235" t="str">
        <f>IFERROR(VLOOKUP(작성용!A:A,RM!A:D,4,0),"-")</f>
        <v>김연수</v>
      </c>
      <c r="AH1829" s="9" t="s">
        <v>11734</v>
      </c>
      <c r="AI1829" s="231" t="s">
        <v>11850</v>
      </c>
      <c r="AJ1829" s="231" t="s">
        <v>4949</v>
      </c>
      <c r="AK1829" s="231" t="s">
        <v>3962</v>
      </c>
      <c r="AL1829" s="231">
        <v>1828</v>
      </c>
    </row>
    <row r="1830" spans="1:38" x14ac:dyDescent="0.3">
      <c r="A1830" s="218" t="s">
        <v>848</v>
      </c>
      <c r="B1830" s="218" t="s">
        <v>11845</v>
      </c>
      <c r="C1830" s="237" t="s">
        <v>10273</v>
      </c>
      <c r="D1830" s="233" t="s">
        <v>10666</v>
      </c>
      <c r="E1830" s="232" t="s">
        <v>5812</v>
      </c>
      <c r="F1830" s="236" t="s">
        <v>10268</v>
      </c>
      <c r="G1830" s="210">
        <v>0</v>
      </c>
      <c r="H1830" s="227" t="s">
        <v>4949</v>
      </c>
      <c r="I1830" s="227"/>
      <c r="J1830" s="227"/>
      <c r="K1830" s="227"/>
      <c r="L1830" s="227"/>
      <c r="M1830" s="227"/>
      <c r="N1830" s="227" t="s">
        <v>10572</v>
      </c>
      <c r="O1830" s="242" t="s">
        <v>11847</v>
      </c>
      <c r="P1830" s="242" t="s">
        <v>11848</v>
      </c>
      <c r="Q1830" s="221" t="s">
        <v>11849</v>
      </c>
      <c r="R1830" s="208" t="s">
        <v>5813</v>
      </c>
      <c r="S1830" s="209">
        <v>200000489</v>
      </c>
      <c r="T1830" s="229">
        <v>45702</v>
      </c>
      <c r="U1830" s="230" t="s">
        <v>10277</v>
      </c>
      <c r="V1830" s="230" t="s">
        <v>10263</v>
      </c>
      <c r="W1830" s="230" t="s">
        <v>10263</v>
      </c>
      <c r="X1830" s="230" t="s">
        <v>10271</v>
      </c>
      <c r="Y1830" s="220"/>
      <c r="Z1830" s="230" t="s">
        <v>10264</v>
      </c>
      <c r="AA1830" s="220">
        <v>202503</v>
      </c>
      <c r="AB1830" s="239"/>
      <c r="AC1830" s="240" t="s">
        <v>10280</v>
      </c>
      <c r="AD1830" s="240" t="s">
        <v>10252</v>
      </c>
      <c r="AE1830" s="241">
        <v>0</v>
      </c>
      <c r="AF1830" s="240" t="s">
        <v>10252</v>
      </c>
      <c r="AG1830" s="235" t="str">
        <f>IFERROR(VLOOKUP(작성용!A:A,RM!A:D,4,0),"-")</f>
        <v>김연수</v>
      </c>
      <c r="AH1830" s="9" t="s">
        <v>11734</v>
      </c>
      <c r="AI1830" s="231" t="s">
        <v>11850</v>
      </c>
      <c r="AJ1830" s="231" t="s">
        <v>4949</v>
      </c>
      <c r="AK1830" s="231" t="s">
        <v>3962</v>
      </c>
      <c r="AL1830" s="231">
        <v>1829</v>
      </c>
    </row>
    <row r="1831" spans="1:38" x14ac:dyDescent="0.3">
      <c r="A1831" s="218" t="s">
        <v>848</v>
      </c>
      <c r="B1831" s="218" t="s">
        <v>11845</v>
      </c>
      <c r="C1831" s="237" t="s">
        <v>10273</v>
      </c>
      <c r="D1831" s="233" t="s">
        <v>11003</v>
      </c>
      <c r="E1831" s="232" t="s">
        <v>3653</v>
      </c>
      <c r="F1831" s="236" t="s">
        <v>10268</v>
      </c>
      <c r="G1831" s="210">
        <v>0</v>
      </c>
      <c r="H1831" s="227" t="s">
        <v>4949</v>
      </c>
      <c r="I1831" s="227"/>
      <c r="J1831" s="227"/>
      <c r="K1831" s="227"/>
      <c r="L1831" s="227"/>
      <c r="M1831" s="227"/>
      <c r="N1831" s="227" t="s">
        <v>10572</v>
      </c>
      <c r="O1831" s="242" t="s">
        <v>11847</v>
      </c>
      <c r="P1831" s="242" t="s">
        <v>11848</v>
      </c>
      <c r="Q1831" s="221" t="s">
        <v>11849</v>
      </c>
      <c r="R1831" s="208" t="s">
        <v>3705</v>
      </c>
      <c r="S1831" s="209">
        <v>200000490</v>
      </c>
      <c r="T1831" s="229">
        <v>45702</v>
      </c>
      <c r="U1831" s="230" t="s">
        <v>10277</v>
      </c>
      <c r="V1831" s="230" t="s">
        <v>10263</v>
      </c>
      <c r="W1831" s="230" t="s">
        <v>10263</v>
      </c>
      <c r="X1831" s="230" t="s">
        <v>10271</v>
      </c>
      <c r="Y1831" s="220"/>
      <c r="Z1831" s="230" t="s">
        <v>10264</v>
      </c>
      <c r="AA1831" s="220">
        <v>202503</v>
      </c>
      <c r="AB1831" s="239"/>
      <c r="AC1831" s="240" t="s">
        <v>10280</v>
      </c>
      <c r="AD1831" s="240" t="s">
        <v>10252</v>
      </c>
      <c r="AE1831" s="241">
        <v>0</v>
      </c>
      <c r="AF1831" s="240" t="s">
        <v>10252</v>
      </c>
      <c r="AG1831" s="235" t="str">
        <f>IFERROR(VLOOKUP(작성용!A:A,RM!A:D,4,0),"-")</f>
        <v>김연수</v>
      </c>
      <c r="AH1831" s="9" t="s">
        <v>11734</v>
      </c>
      <c r="AI1831" s="231" t="s">
        <v>11850</v>
      </c>
      <c r="AJ1831" s="231" t="s">
        <v>4949</v>
      </c>
      <c r="AK1831" s="231" t="s">
        <v>3962</v>
      </c>
      <c r="AL1831" s="231">
        <v>1830</v>
      </c>
    </row>
    <row r="1832" spans="1:38" x14ac:dyDescent="0.3">
      <c r="A1832" s="218" t="s">
        <v>848</v>
      </c>
      <c r="B1832" s="218" t="s">
        <v>11845</v>
      </c>
      <c r="C1832" s="237" t="s">
        <v>10273</v>
      </c>
      <c r="D1832" s="233" t="s">
        <v>12003</v>
      </c>
      <c r="E1832" s="232" t="s">
        <v>5814</v>
      </c>
      <c r="F1832" s="236" t="s">
        <v>10268</v>
      </c>
      <c r="G1832" s="210">
        <v>0</v>
      </c>
      <c r="H1832" s="227" t="s">
        <v>4949</v>
      </c>
      <c r="I1832" s="227"/>
      <c r="J1832" s="227"/>
      <c r="K1832" s="227"/>
      <c r="L1832" s="227"/>
      <c r="M1832" s="227"/>
      <c r="N1832" s="227" t="s">
        <v>10572</v>
      </c>
      <c r="O1832" s="242" t="s">
        <v>11847</v>
      </c>
      <c r="P1832" s="242" t="s">
        <v>11848</v>
      </c>
      <c r="Q1832" s="221" t="s">
        <v>11849</v>
      </c>
      <c r="R1832" s="208" t="s">
        <v>5815</v>
      </c>
      <c r="S1832" s="209">
        <v>200000491</v>
      </c>
      <c r="T1832" s="229">
        <v>45702</v>
      </c>
      <c r="U1832" s="230" t="s">
        <v>10277</v>
      </c>
      <c r="V1832" s="230" t="s">
        <v>10263</v>
      </c>
      <c r="W1832" s="230" t="s">
        <v>10263</v>
      </c>
      <c r="X1832" s="230" t="s">
        <v>10271</v>
      </c>
      <c r="Y1832" s="220"/>
      <c r="Z1832" s="230" t="s">
        <v>10264</v>
      </c>
      <c r="AA1832" s="220">
        <v>202503</v>
      </c>
      <c r="AB1832" s="239"/>
      <c r="AC1832" s="240" t="s">
        <v>10280</v>
      </c>
      <c r="AD1832" s="240" t="s">
        <v>10252</v>
      </c>
      <c r="AE1832" s="241">
        <v>0</v>
      </c>
      <c r="AF1832" s="240" t="s">
        <v>10252</v>
      </c>
      <c r="AG1832" s="235" t="str">
        <f>IFERROR(VLOOKUP(작성용!A:A,RM!A:D,4,0),"-")</f>
        <v>김연수</v>
      </c>
      <c r="AH1832" s="9" t="s">
        <v>11734</v>
      </c>
      <c r="AI1832" s="231" t="s">
        <v>11850</v>
      </c>
      <c r="AJ1832" s="231" t="s">
        <v>4949</v>
      </c>
      <c r="AK1832" s="231" t="s">
        <v>3962</v>
      </c>
      <c r="AL1832" s="231">
        <v>1831</v>
      </c>
    </row>
    <row r="1833" spans="1:38" x14ac:dyDescent="0.3">
      <c r="A1833" s="218" t="s">
        <v>848</v>
      </c>
      <c r="B1833" s="218" t="s">
        <v>11845</v>
      </c>
      <c r="C1833" s="237" t="s">
        <v>10273</v>
      </c>
      <c r="D1833" s="233" t="s">
        <v>12004</v>
      </c>
      <c r="E1833" s="232" t="s">
        <v>3650</v>
      </c>
      <c r="F1833" s="236" t="s">
        <v>10268</v>
      </c>
      <c r="G1833" s="210">
        <v>0</v>
      </c>
      <c r="H1833" s="227" t="s">
        <v>4949</v>
      </c>
      <c r="I1833" s="227"/>
      <c r="J1833" s="227"/>
      <c r="K1833" s="227"/>
      <c r="L1833" s="227"/>
      <c r="M1833" s="227"/>
      <c r="N1833" s="227" t="s">
        <v>10572</v>
      </c>
      <c r="O1833" s="242" t="s">
        <v>11847</v>
      </c>
      <c r="P1833" s="242" t="s">
        <v>11848</v>
      </c>
      <c r="Q1833" s="221" t="s">
        <v>11849</v>
      </c>
      <c r="R1833" s="208" t="s">
        <v>3711</v>
      </c>
      <c r="S1833" s="209">
        <v>200000492</v>
      </c>
      <c r="T1833" s="229">
        <v>45702</v>
      </c>
      <c r="U1833" s="230" t="s">
        <v>10277</v>
      </c>
      <c r="V1833" s="230" t="s">
        <v>10263</v>
      </c>
      <c r="W1833" s="230" t="s">
        <v>10263</v>
      </c>
      <c r="X1833" s="230" t="s">
        <v>10271</v>
      </c>
      <c r="Y1833" s="220"/>
      <c r="Z1833" s="230" t="s">
        <v>10264</v>
      </c>
      <c r="AA1833" s="220">
        <v>202503</v>
      </c>
      <c r="AB1833" s="239"/>
      <c r="AC1833" s="240" t="s">
        <v>10280</v>
      </c>
      <c r="AD1833" s="240" t="s">
        <v>10252</v>
      </c>
      <c r="AE1833" s="241">
        <v>0</v>
      </c>
      <c r="AF1833" s="240" t="s">
        <v>10252</v>
      </c>
      <c r="AG1833" s="235" t="str">
        <f>IFERROR(VLOOKUP(작성용!A:A,RM!A:D,4,0),"-")</f>
        <v>김연수</v>
      </c>
      <c r="AH1833" s="9" t="s">
        <v>11734</v>
      </c>
      <c r="AI1833" s="231" t="s">
        <v>11850</v>
      </c>
      <c r="AJ1833" s="231" t="s">
        <v>4949</v>
      </c>
      <c r="AK1833" s="231" t="s">
        <v>3962</v>
      </c>
      <c r="AL1833" s="231">
        <v>1832</v>
      </c>
    </row>
    <row r="1834" spans="1:38" x14ac:dyDescent="0.3">
      <c r="A1834" s="218" t="s">
        <v>848</v>
      </c>
      <c r="B1834" s="218" t="s">
        <v>11845</v>
      </c>
      <c r="C1834" s="237" t="s">
        <v>10273</v>
      </c>
      <c r="D1834" s="233" t="s">
        <v>12005</v>
      </c>
      <c r="E1834" s="232" t="s">
        <v>5816</v>
      </c>
      <c r="F1834" s="236" t="s">
        <v>10268</v>
      </c>
      <c r="G1834" s="210">
        <v>0</v>
      </c>
      <c r="H1834" s="227" t="s">
        <v>4949</v>
      </c>
      <c r="I1834" s="227"/>
      <c r="J1834" s="227"/>
      <c r="K1834" s="227"/>
      <c r="L1834" s="227"/>
      <c r="M1834" s="227"/>
      <c r="N1834" s="227" t="s">
        <v>10572</v>
      </c>
      <c r="O1834" s="242" t="s">
        <v>11847</v>
      </c>
      <c r="P1834" s="242" t="s">
        <v>11848</v>
      </c>
      <c r="Q1834" s="221" t="s">
        <v>11849</v>
      </c>
      <c r="R1834" s="208" t="s">
        <v>5817</v>
      </c>
      <c r="S1834" s="209">
        <v>200000493</v>
      </c>
      <c r="T1834" s="229">
        <v>45702</v>
      </c>
      <c r="U1834" s="230" t="s">
        <v>10277</v>
      </c>
      <c r="V1834" s="230" t="s">
        <v>10263</v>
      </c>
      <c r="W1834" s="230" t="s">
        <v>10263</v>
      </c>
      <c r="X1834" s="230" t="s">
        <v>10271</v>
      </c>
      <c r="Y1834" s="220"/>
      <c r="Z1834" s="230" t="s">
        <v>10264</v>
      </c>
      <c r="AA1834" s="220">
        <v>202503</v>
      </c>
      <c r="AB1834" s="239"/>
      <c r="AC1834" s="240" t="s">
        <v>10280</v>
      </c>
      <c r="AD1834" s="240" t="s">
        <v>10252</v>
      </c>
      <c r="AE1834" s="241">
        <v>0</v>
      </c>
      <c r="AF1834" s="240" t="s">
        <v>10252</v>
      </c>
      <c r="AG1834" s="235" t="str">
        <f>IFERROR(VLOOKUP(작성용!A:A,RM!A:D,4,0),"-")</f>
        <v>김연수</v>
      </c>
      <c r="AH1834" s="9" t="s">
        <v>11734</v>
      </c>
      <c r="AI1834" s="231" t="s">
        <v>11850</v>
      </c>
      <c r="AJ1834" s="231" t="s">
        <v>4949</v>
      </c>
      <c r="AK1834" s="231" t="s">
        <v>3962</v>
      </c>
      <c r="AL1834" s="231">
        <v>1833</v>
      </c>
    </row>
    <row r="1835" spans="1:38" x14ac:dyDescent="0.3">
      <c r="A1835" s="218" t="s">
        <v>848</v>
      </c>
      <c r="B1835" s="218" t="s">
        <v>11845</v>
      </c>
      <c r="C1835" s="237" t="s">
        <v>10273</v>
      </c>
      <c r="D1835" s="233" t="s">
        <v>10639</v>
      </c>
      <c r="E1835" s="232" t="s">
        <v>4980</v>
      </c>
      <c r="F1835" s="236" t="s">
        <v>10268</v>
      </c>
      <c r="G1835" s="210">
        <v>0</v>
      </c>
      <c r="H1835" s="227" t="s">
        <v>4949</v>
      </c>
      <c r="I1835" s="227"/>
      <c r="J1835" s="227"/>
      <c r="K1835" s="227"/>
      <c r="L1835" s="227"/>
      <c r="M1835" s="227"/>
      <c r="N1835" s="227" t="s">
        <v>10572</v>
      </c>
      <c r="O1835" s="242" t="s">
        <v>11847</v>
      </c>
      <c r="P1835" s="242" t="s">
        <v>11848</v>
      </c>
      <c r="Q1835" s="221" t="s">
        <v>11849</v>
      </c>
      <c r="R1835" s="208" t="s">
        <v>4981</v>
      </c>
      <c r="S1835" s="209">
        <v>200000494</v>
      </c>
      <c r="T1835" s="229">
        <v>45702</v>
      </c>
      <c r="U1835" s="230" t="s">
        <v>10277</v>
      </c>
      <c r="V1835" s="230" t="s">
        <v>10263</v>
      </c>
      <c r="W1835" s="230" t="s">
        <v>10263</v>
      </c>
      <c r="X1835" s="230" t="s">
        <v>10271</v>
      </c>
      <c r="Y1835" s="220"/>
      <c r="Z1835" s="230" t="s">
        <v>10264</v>
      </c>
      <c r="AA1835" s="220">
        <v>202503</v>
      </c>
      <c r="AB1835" s="239"/>
      <c r="AC1835" s="240" t="s">
        <v>10280</v>
      </c>
      <c r="AD1835" s="240" t="s">
        <v>10252</v>
      </c>
      <c r="AE1835" s="241">
        <v>0</v>
      </c>
      <c r="AF1835" s="240" t="s">
        <v>10252</v>
      </c>
      <c r="AG1835" s="235" t="str">
        <f>IFERROR(VLOOKUP(작성용!A:A,RM!A:D,4,0),"-")</f>
        <v>김연수</v>
      </c>
      <c r="AH1835" s="9" t="s">
        <v>11734</v>
      </c>
      <c r="AI1835" s="231" t="s">
        <v>11850</v>
      </c>
      <c r="AJ1835" s="231" t="s">
        <v>4949</v>
      </c>
      <c r="AK1835" s="231" t="s">
        <v>3962</v>
      </c>
      <c r="AL1835" s="231">
        <v>1834</v>
      </c>
    </row>
    <row r="1836" spans="1:38" x14ac:dyDescent="0.3">
      <c r="A1836" s="218" t="s">
        <v>848</v>
      </c>
      <c r="B1836" s="218" t="s">
        <v>11845</v>
      </c>
      <c r="C1836" s="237" t="s">
        <v>10273</v>
      </c>
      <c r="D1836" s="233" t="s">
        <v>12006</v>
      </c>
      <c r="E1836" s="232" t="s">
        <v>5818</v>
      </c>
      <c r="F1836" s="236" t="s">
        <v>10268</v>
      </c>
      <c r="G1836" s="210">
        <v>0</v>
      </c>
      <c r="H1836" s="227" t="s">
        <v>4949</v>
      </c>
      <c r="I1836" s="227"/>
      <c r="J1836" s="227"/>
      <c r="K1836" s="227"/>
      <c r="L1836" s="227"/>
      <c r="M1836" s="227"/>
      <c r="N1836" s="227" t="s">
        <v>10572</v>
      </c>
      <c r="O1836" s="242" t="s">
        <v>11847</v>
      </c>
      <c r="P1836" s="242" t="s">
        <v>11848</v>
      </c>
      <c r="Q1836" s="221" t="s">
        <v>11849</v>
      </c>
      <c r="R1836" s="208" t="s">
        <v>5819</v>
      </c>
      <c r="S1836" s="209">
        <v>200000495</v>
      </c>
      <c r="T1836" s="229">
        <v>45702</v>
      </c>
      <c r="U1836" s="230" t="s">
        <v>10277</v>
      </c>
      <c r="V1836" s="230" t="s">
        <v>10263</v>
      </c>
      <c r="W1836" s="230" t="s">
        <v>10263</v>
      </c>
      <c r="X1836" s="230" t="s">
        <v>10271</v>
      </c>
      <c r="Y1836" s="220"/>
      <c r="Z1836" s="230" t="s">
        <v>10264</v>
      </c>
      <c r="AA1836" s="220">
        <v>202503</v>
      </c>
      <c r="AB1836" s="239"/>
      <c r="AC1836" s="240" t="s">
        <v>10280</v>
      </c>
      <c r="AD1836" s="240" t="s">
        <v>10252</v>
      </c>
      <c r="AE1836" s="241">
        <v>0</v>
      </c>
      <c r="AF1836" s="240" t="s">
        <v>10252</v>
      </c>
      <c r="AG1836" s="235" t="str">
        <f>IFERROR(VLOOKUP(작성용!A:A,RM!A:D,4,0),"-")</f>
        <v>김연수</v>
      </c>
      <c r="AH1836" s="9" t="s">
        <v>11734</v>
      </c>
      <c r="AI1836" s="231" t="s">
        <v>11850</v>
      </c>
      <c r="AJ1836" s="231" t="s">
        <v>4949</v>
      </c>
      <c r="AK1836" s="231" t="s">
        <v>3962</v>
      </c>
      <c r="AL1836" s="231">
        <v>1835</v>
      </c>
    </row>
    <row r="1837" spans="1:38" x14ac:dyDescent="0.3">
      <c r="A1837" s="218" t="s">
        <v>848</v>
      </c>
      <c r="B1837" s="218" t="s">
        <v>11845</v>
      </c>
      <c r="C1837" s="237" t="s">
        <v>10273</v>
      </c>
      <c r="D1837" s="233" t="s">
        <v>12007</v>
      </c>
      <c r="E1837" s="232" t="s">
        <v>5820</v>
      </c>
      <c r="F1837" s="236" t="s">
        <v>10268</v>
      </c>
      <c r="G1837" s="210">
        <v>0</v>
      </c>
      <c r="H1837" s="227" t="s">
        <v>4949</v>
      </c>
      <c r="I1837" s="227"/>
      <c r="J1837" s="227"/>
      <c r="K1837" s="227"/>
      <c r="L1837" s="227"/>
      <c r="M1837" s="227"/>
      <c r="N1837" s="227" t="s">
        <v>10572</v>
      </c>
      <c r="O1837" s="242" t="s">
        <v>11847</v>
      </c>
      <c r="P1837" s="242" t="s">
        <v>11848</v>
      </c>
      <c r="Q1837" s="221" t="s">
        <v>11849</v>
      </c>
      <c r="R1837" s="208" t="s">
        <v>5821</v>
      </c>
      <c r="S1837" s="209">
        <v>200000496</v>
      </c>
      <c r="T1837" s="229">
        <v>45702</v>
      </c>
      <c r="U1837" s="230" t="s">
        <v>10277</v>
      </c>
      <c r="V1837" s="230" t="s">
        <v>10263</v>
      </c>
      <c r="W1837" s="230" t="s">
        <v>10263</v>
      </c>
      <c r="X1837" s="230" t="s">
        <v>10271</v>
      </c>
      <c r="Y1837" s="220"/>
      <c r="Z1837" s="230" t="s">
        <v>10264</v>
      </c>
      <c r="AA1837" s="220">
        <v>202503</v>
      </c>
      <c r="AB1837" s="239"/>
      <c r="AC1837" s="240" t="s">
        <v>10280</v>
      </c>
      <c r="AD1837" s="240" t="s">
        <v>10252</v>
      </c>
      <c r="AE1837" s="241">
        <v>0</v>
      </c>
      <c r="AF1837" s="240" t="s">
        <v>10252</v>
      </c>
      <c r="AG1837" s="235" t="str">
        <f>IFERROR(VLOOKUP(작성용!A:A,RM!A:D,4,0),"-")</f>
        <v>김연수</v>
      </c>
      <c r="AH1837" s="9" t="s">
        <v>11734</v>
      </c>
      <c r="AI1837" s="231" t="s">
        <v>11850</v>
      </c>
      <c r="AJ1837" s="231" t="s">
        <v>4949</v>
      </c>
      <c r="AK1837" s="231" t="s">
        <v>3962</v>
      </c>
      <c r="AL1837" s="231">
        <v>1836</v>
      </c>
    </row>
    <row r="1838" spans="1:38" x14ac:dyDescent="0.3">
      <c r="A1838" s="218" t="s">
        <v>848</v>
      </c>
      <c r="B1838" s="218" t="s">
        <v>11845</v>
      </c>
      <c r="C1838" s="237" t="s">
        <v>10273</v>
      </c>
      <c r="D1838" s="233" t="s">
        <v>12008</v>
      </c>
      <c r="E1838" s="232" t="s">
        <v>5822</v>
      </c>
      <c r="F1838" s="236" t="s">
        <v>10268</v>
      </c>
      <c r="G1838" s="210">
        <v>0</v>
      </c>
      <c r="H1838" s="227" t="s">
        <v>4949</v>
      </c>
      <c r="I1838" s="227"/>
      <c r="J1838" s="227"/>
      <c r="K1838" s="227"/>
      <c r="L1838" s="227"/>
      <c r="M1838" s="227"/>
      <c r="N1838" s="227" t="s">
        <v>10572</v>
      </c>
      <c r="O1838" s="242" t="s">
        <v>11847</v>
      </c>
      <c r="P1838" s="242" t="s">
        <v>11848</v>
      </c>
      <c r="Q1838" s="221" t="s">
        <v>11849</v>
      </c>
      <c r="R1838" s="208" t="s">
        <v>5823</v>
      </c>
      <c r="S1838" s="209">
        <v>200000497</v>
      </c>
      <c r="T1838" s="229">
        <v>45702</v>
      </c>
      <c r="U1838" s="230" t="s">
        <v>10277</v>
      </c>
      <c r="V1838" s="230" t="s">
        <v>10263</v>
      </c>
      <c r="W1838" s="230" t="s">
        <v>10263</v>
      </c>
      <c r="X1838" s="230" t="s">
        <v>10271</v>
      </c>
      <c r="Y1838" s="220"/>
      <c r="Z1838" s="230" t="s">
        <v>10264</v>
      </c>
      <c r="AA1838" s="220">
        <v>202503</v>
      </c>
      <c r="AB1838" s="239"/>
      <c r="AC1838" s="240" t="s">
        <v>10280</v>
      </c>
      <c r="AD1838" s="240" t="s">
        <v>10252</v>
      </c>
      <c r="AE1838" s="241">
        <v>0</v>
      </c>
      <c r="AF1838" s="240" t="s">
        <v>10252</v>
      </c>
      <c r="AG1838" s="235" t="str">
        <f>IFERROR(VLOOKUP(작성용!A:A,RM!A:D,4,0),"-")</f>
        <v>김연수</v>
      </c>
      <c r="AH1838" s="9" t="s">
        <v>11734</v>
      </c>
      <c r="AI1838" s="231" t="s">
        <v>11850</v>
      </c>
      <c r="AJ1838" s="231" t="s">
        <v>4949</v>
      </c>
      <c r="AK1838" s="231" t="s">
        <v>3962</v>
      </c>
      <c r="AL1838" s="231">
        <v>1837</v>
      </c>
    </row>
    <row r="1839" spans="1:38" x14ac:dyDescent="0.3">
      <c r="A1839" s="218" t="s">
        <v>848</v>
      </c>
      <c r="B1839" s="218" t="s">
        <v>11845</v>
      </c>
      <c r="C1839" s="237" t="s">
        <v>10273</v>
      </c>
      <c r="D1839" s="233" t="s">
        <v>12009</v>
      </c>
      <c r="E1839" s="232" t="s">
        <v>5824</v>
      </c>
      <c r="F1839" s="236" t="s">
        <v>10268</v>
      </c>
      <c r="G1839" s="210">
        <v>0</v>
      </c>
      <c r="H1839" s="227" t="s">
        <v>4949</v>
      </c>
      <c r="I1839" s="227"/>
      <c r="J1839" s="227"/>
      <c r="K1839" s="227"/>
      <c r="L1839" s="227"/>
      <c r="M1839" s="227"/>
      <c r="N1839" s="227" t="s">
        <v>10572</v>
      </c>
      <c r="O1839" s="242" t="s">
        <v>11847</v>
      </c>
      <c r="P1839" s="242" t="s">
        <v>11848</v>
      </c>
      <c r="Q1839" s="221" t="s">
        <v>11849</v>
      </c>
      <c r="R1839" s="208" t="s">
        <v>5825</v>
      </c>
      <c r="S1839" s="209">
        <v>200000498</v>
      </c>
      <c r="T1839" s="229">
        <v>45702</v>
      </c>
      <c r="U1839" s="230" t="s">
        <v>10277</v>
      </c>
      <c r="V1839" s="230" t="s">
        <v>10263</v>
      </c>
      <c r="W1839" s="230" t="s">
        <v>10263</v>
      </c>
      <c r="X1839" s="230" t="s">
        <v>10271</v>
      </c>
      <c r="Y1839" s="220"/>
      <c r="Z1839" s="230" t="s">
        <v>10264</v>
      </c>
      <c r="AA1839" s="220">
        <v>202503</v>
      </c>
      <c r="AB1839" s="239"/>
      <c r="AC1839" s="240" t="s">
        <v>10280</v>
      </c>
      <c r="AD1839" s="240" t="s">
        <v>10252</v>
      </c>
      <c r="AE1839" s="241">
        <v>0</v>
      </c>
      <c r="AF1839" s="240" t="s">
        <v>10252</v>
      </c>
      <c r="AG1839" s="235" t="str">
        <f>IFERROR(VLOOKUP(작성용!A:A,RM!A:D,4,0),"-")</f>
        <v>김연수</v>
      </c>
      <c r="AH1839" s="9" t="s">
        <v>11734</v>
      </c>
      <c r="AI1839" s="231" t="s">
        <v>11850</v>
      </c>
      <c r="AJ1839" s="231" t="s">
        <v>4949</v>
      </c>
      <c r="AK1839" s="231" t="s">
        <v>3962</v>
      </c>
      <c r="AL1839" s="231">
        <v>1838</v>
      </c>
    </row>
    <row r="1840" spans="1:38" x14ac:dyDescent="0.3">
      <c r="A1840" s="218" t="s">
        <v>848</v>
      </c>
      <c r="B1840" s="218" t="s">
        <v>11845</v>
      </c>
      <c r="C1840" s="237" t="s">
        <v>10273</v>
      </c>
      <c r="D1840" s="233" t="s">
        <v>10917</v>
      </c>
      <c r="E1840" s="232" t="s">
        <v>5826</v>
      </c>
      <c r="F1840" s="236" t="s">
        <v>10268</v>
      </c>
      <c r="G1840" s="210">
        <v>0</v>
      </c>
      <c r="H1840" s="227" t="s">
        <v>4949</v>
      </c>
      <c r="I1840" s="227"/>
      <c r="J1840" s="227"/>
      <c r="K1840" s="227"/>
      <c r="L1840" s="227"/>
      <c r="M1840" s="227"/>
      <c r="N1840" s="227" t="s">
        <v>10572</v>
      </c>
      <c r="O1840" s="242" t="s">
        <v>11847</v>
      </c>
      <c r="P1840" s="242" t="s">
        <v>11848</v>
      </c>
      <c r="Q1840" s="221" t="s">
        <v>11849</v>
      </c>
      <c r="R1840" s="208" t="s">
        <v>5827</v>
      </c>
      <c r="S1840" s="209">
        <v>200000500</v>
      </c>
      <c r="T1840" s="229">
        <v>45702</v>
      </c>
      <c r="U1840" s="230" t="s">
        <v>10277</v>
      </c>
      <c r="V1840" s="230" t="s">
        <v>10263</v>
      </c>
      <c r="W1840" s="230" t="s">
        <v>10263</v>
      </c>
      <c r="X1840" s="230" t="s">
        <v>10271</v>
      </c>
      <c r="Y1840" s="220"/>
      <c r="Z1840" s="230" t="s">
        <v>10264</v>
      </c>
      <c r="AA1840" s="220">
        <v>202503</v>
      </c>
      <c r="AB1840" s="239"/>
      <c r="AC1840" s="240" t="s">
        <v>10280</v>
      </c>
      <c r="AD1840" s="240" t="s">
        <v>10252</v>
      </c>
      <c r="AE1840" s="241">
        <v>0</v>
      </c>
      <c r="AF1840" s="240" t="s">
        <v>10252</v>
      </c>
      <c r="AG1840" s="235" t="str">
        <f>IFERROR(VLOOKUP(작성용!A:A,RM!A:D,4,0),"-")</f>
        <v>김연수</v>
      </c>
      <c r="AH1840" s="9" t="s">
        <v>11734</v>
      </c>
      <c r="AI1840" s="231" t="s">
        <v>11850</v>
      </c>
      <c r="AJ1840" s="231" t="s">
        <v>4949</v>
      </c>
      <c r="AK1840" s="231" t="s">
        <v>3962</v>
      </c>
      <c r="AL1840" s="231">
        <v>1839</v>
      </c>
    </row>
    <row r="1841" spans="1:38" x14ac:dyDescent="0.3">
      <c r="A1841" s="218" t="s">
        <v>848</v>
      </c>
      <c r="B1841" s="218" t="s">
        <v>11845</v>
      </c>
      <c r="C1841" s="237" t="s">
        <v>10273</v>
      </c>
      <c r="D1841" s="233" t="s">
        <v>11304</v>
      </c>
      <c r="E1841" s="232" t="s">
        <v>5828</v>
      </c>
      <c r="F1841" s="236" t="s">
        <v>10268</v>
      </c>
      <c r="G1841" s="210">
        <v>0</v>
      </c>
      <c r="H1841" s="227" t="s">
        <v>4949</v>
      </c>
      <c r="I1841" s="227"/>
      <c r="J1841" s="227"/>
      <c r="K1841" s="227"/>
      <c r="L1841" s="227"/>
      <c r="M1841" s="227"/>
      <c r="N1841" s="227" t="s">
        <v>10572</v>
      </c>
      <c r="O1841" s="242" t="s">
        <v>11847</v>
      </c>
      <c r="P1841" s="242" t="s">
        <v>11848</v>
      </c>
      <c r="Q1841" s="221" t="s">
        <v>11849</v>
      </c>
      <c r="R1841" s="208" t="s">
        <v>5829</v>
      </c>
      <c r="S1841" s="209">
        <v>200000501</v>
      </c>
      <c r="T1841" s="229">
        <v>45702</v>
      </c>
      <c r="U1841" s="230" t="s">
        <v>10277</v>
      </c>
      <c r="V1841" s="230" t="s">
        <v>10263</v>
      </c>
      <c r="W1841" s="230" t="s">
        <v>10263</v>
      </c>
      <c r="X1841" s="230" t="s">
        <v>10271</v>
      </c>
      <c r="Y1841" s="220"/>
      <c r="Z1841" s="230" t="s">
        <v>10264</v>
      </c>
      <c r="AA1841" s="220">
        <v>202503</v>
      </c>
      <c r="AB1841" s="239"/>
      <c r="AC1841" s="240" t="s">
        <v>10280</v>
      </c>
      <c r="AD1841" s="240" t="s">
        <v>10252</v>
      </c>
      <c r="AE1841" s="241">
        <v>0</v>
      </c>
      <c r="AF1841" s="240" t="s">
        <v>10252</v>
      </c>
      <c r="AG1841" s="235" t="str">
        <f>IFERROR(VLOOKUP(작성용!A:A,RM!A:D,4,0),"-")</f>
        <v>김연수</v>
      </c>
      <c r="AH1841" s="9" t="s">
        <v>11734</v>
      </c>
      <c r="AI1841" s="231" t="s">
        <v>11850</v>
      </c>
      <c r="AJ1841" s="231" t="s">
        <v>4949</v>
      </c>
      <c r="AK1841" s="231" t="s">
        <v>3962</v>
      </c>
      <c r="AL1841" s="231">
        <v>1840</v>
      </c>
    </row>
    <row r="1842" spans="1:38" x14ac:dyDescent="0.3">
      <c r="A1842" s="218" t="s">
        <v>848</v>
      </c>
      <c r="B1842" s="218" t="s">
        <v>11845</v>
      </c>
      <c r="C1842" s="237" t="s">
        <v>10273</v>
      </c>
      <c r="D1842" s="233" t="s">
        <v>11592</v>
      </c>
      <c r="E1842" s="232" t="s">
        <v>5830</v>
      </c>
      <c r="F1842" s="236" t="s">
        <v>10268</v>
      </c>
      <c r="G1842" s="210">
        <v>0</v>
      </c>
      <c r="H1842" s="227" t="s">
        <v>4949</v>
      </c>
      <c r="I1842" s="227"/>
      <c r="J1842" s="227"/>
      <c r="K1842" s="227"/>
      <c r="L1842" s="227"/>
      <c r="M1842" s="227"/>
      <c r="N1842" s="227" t="s">
        <v>10572</v>
      </c>
      <c r="O1842" s="242" t="s">
        <v>11847</v>
      </c>
      <c r="P1842" s="242" t="s">
        <v>11848</v>
      </c>
      <c r="Q1842" s="221" t="s">
        <v>11849</v>
      </c>
      <c r="R1842" s="208" t="s">
        <v>5831</v>
      </c>
      <c r="S1842" s="209">
        <v>200002104</v>
      </c>
      <c r="T1842" s="229">
        <v>45702</v>
      </c>
      <c r="U1842" s="230" t="s">
        <v>10277</v>
      </c>
      <c r="V1842" s="230" t="s">
        <v>10263</v>
      </c>
      <c r="W1842" s="230" t="s">
        <v>10263</v>
      </c>
      <c r="X1842" s="230" t="s">
        <v>10271</v>
      </c>
      <c r="Y1842" s="220"/>
      <c r="Z1842" s="230" t="s">
        <v>10264</v>
      </c>
      <c r="AA1842" s="220">
        <v>202503</v>
      </c>
      <c r="AB1842" s="239"/>
      <c r="AC1842" s="240" t="s">
        <v>10280</v>
      </c>
      <c r="AD1842" s="240" t="s">
        <v>10252</v>
      </c>
      <c r="AE1842" s="241">
        <v>0</v>
      </c>
      <c r="AF1842" s="240" t="s">
        <v>10252</v>
      </c>
      <c r="AG1842" s="235" t="str">
        <f>IFERROR(VLOOKUP(작성용!A:A,RM!A:D,4,0),"-")</f>
        <v>김연수</v>
      </c>
      <c r="AH1842" s="9" t="s">
        <v>11734</v>
      </c>
      <c r="AI1842" s="231" t="s">
        <v>11850</v>
      </c>
      <c r="AJ1842" s="231" t="s">
        <v>4949</v>
      </c>
      <c r="AK1842" s="231" t="s">
        <v>3962</v>
      </c>
      <c r="AL1842" s="231">
        <v>1841</v>
      </c>
    </row>
    <row r="1843" spans="1:38" x14ac:dyDescent="0.3">
      <c r="A1843" s="218" t="s">
        <v>848</v>
      </c>
      <c r="B1843" s="218" t="s">
        <v>11845</v>
      </c>
      <c r="C1843" s="237" t="s">
        <v>10273</v>
      </c>
      <c r="D1843" s="233" t="s">
        <v>12010</v>
      </c>
      <c r="E1843" s="232" t="s">
        <v>5832</v>
      </c>
      <c r="F1843" s="236" t="s">
        <v>10268</v>
      </c>
      <c r="G1843" s="210">
        <v>0</v>
      </c>
      <c r="H1843" s="227" t="s">
        <v>4949</v>
      </c>
      <c r="I1843" s="227"/>
      <c r="J1843" s="227"/>
      <c r="K1843" s="227"/>
      <c r="L1843" s="227"/>
      <c r="M1843" s="227"/>
      <c r="N1843" s="227" t="s">
        <v>10572</v>
      </c>
      <c r="O1843" s="242" t="s">
        <v>11847</v>
      </c>
      <c r="P1843" s="242" t="s">
        <v>11848</v>
      </c>
      <c r="Q1843" s="221" t="s">
        <v>11849</v>
      </c>
      <c r="R1843" s="208" t="s">
        <v>5833</v>
      </c>
      <c r="S1843" s="209">
        <v>200002103</v>
      </c>
      <c r="T1843" s="229">
        <v>45702</v>
      </c>
      <c r="U1843" s="230" t="s">
        <v>10277</v>
      </c>
      <c r="V1843" s="230" t="s">
        <v>10263</v>
      </c>
      <c r="W1843" s="230" t="s">
        <v>10263</v>
      </c>
      <c r="X1843" s="230" t="s">
        <v>10271</v>
      </c>
      <c r="Y1843" s="220"/>
      <c r="Z1843" s="230" t="s">
        <v>10264</v>
      </c>
      <c r="AA1843" s="220">
        <v>202503</v>
      </c>
      <c r="AB1843" s="239"/>
      <c r="AC1843" s="240" t="s">
        <v>10280</v>
      </c>
      <c r="AD1843" s="240" t="s">
        <v>10252</v>
      </c>
      <c r="AE1843" s="241">
        <v>0</v>
      </c>
      <c r="AF1843" s="240" t="s">
        <v>10252</v>
      </c>
      <c r="AG1843" s="235" t="str">
        <f>IFERROR(VLOOKUP(작성용!A:A,RM!A:D,4,0),"-")</f>
        <v>김연수</v>
      </c>
      <c r="AH1843" s="9" t="s">
        <v>11734</v>
      </c>
      <c r="AI1843" s="231" t="s">
        <v>11850</v>
      </c>
      <c r="AJ1843" s="231" t="s">
        <v>4949</v>
      </c>
      <c r="AK1843" s="231" t="s">
        <v>3962</v>
      </c>
      <c r="AL1843" s="231">
        <v>1842</v>
      </c>
    </row>
    <row r="1844" spans="1:38" x14ac:dyDescent="0.3">
      <c r="A1844" s="218" t="s">
        <v>848</v>
      </c>
      <c r="B1844" s="218" t="s">
        <v>11845</v>
      </c>
      <c r="C1844" s="237" t="s">
        <v>10273</v>
      </c>
      <c r="D1844" s="233" t="s">
        <v>12011</v>
      </c>
      <c r="E1844" s="232" t="s">
        <v>5834</v>
      </c>
      <c r="F1844" s="236" t="s">
        <v>10268</v>
      </c>
      <c r="G1844" s="210">
        <v>0</v>
      </c>
      <c r="H1844" s="227" t="s">
        <v>4949</v>
      </c>
      <c r="I1844" s="227"/>
      <c r="J1844" s="227"/>
      <c r="K1844" s="227"/>
      <c r="L1844" s="227"/>
      <c r="M1844" s="227"/>
      <c r="N1844" s="227" t="s">
        <v>10572</v>
      </c>
      <c r="O1844" s="242" t="s">
        <v>11847</v>
      </c>
      <c r="P1844" s="242" t="s">
        <v>11848</v>
      </c>
      <c r="Q1844" s="221" t="s">
        <v>11849</v>
      </c>
      <c r="R1844" s="208" t="s">
        <v>5835</v>
      </c>
      <c r="S1844" s="209">
        <v>200002102</v>
      </c>
      <c r="T1844" s="229">
        <v>45702</v>
      </c>
      <c r="U1844" s="230" t="s">
        <v>10277</v>
      </c>
      <c r="V1844" s="230" t="s">
        <v>10263</v>
      </c>
      <c r="W1844" s="230" t="s">
        <v>10263</v>
      </c>
      <c r="X1844" s="230" t="s">
        <v>10271</v>
      </c>
      <c r="Y1844" s="220"/>
      <c r="Z1844" s="230" t="s">
        <v>10264</v>
      </c>
      <c r="AA1844" s="220">
        <v>202503</v>
      </c>
      <c r="AB1844" s="239"/>
      <c r="AC1844" s="240" t="s">
        <v>10280</v>
      </c>
      <c r="AD1844" s="240" t="s">
        <v>10252</v>
      </c>
      <c r="AE1844" s="241">
        <v>0</v>
      </c>
      <c r="AF1844" s="240" t="s">
        <v>10252</v>
      </c>
      <c r="AG1844" s="235" t="str">
        <f>IFERROR(VLOOKUP(작성용!A:A,RM!A:D,4,0),"-")</f>
        <v>김연수</v>
      </c>
      <c r="AH1844" s="9" t="s">
        <v>11734</v>
      </c>
      <c r="AI1844" s="231" t="s">
        <v>11850</v>
      </c>
      <c r="AJ1844" s="231" t="s">
        <v>4949</v>
      </c>
      <c r="AK1844" s="231" t="s">
        <v>3962</v>
      </c>
      <c r="AL1844" s="231">
        <v>1843</v>
      </c>
    </row>
    <row r="1845" spans="1:38" x14ac:dyDescent="0.3">
      <c r="A1845" s="218" t="s">
        <v>848</v>
      </c>
      <c r="B1845" s="218" t="s">
        <v>11845</v>
      </c>
      <c r="C1845" s="237" t="s">
        <v>10273</v>
      </c>
      <c r="D1845" s="233" t="s">
        <v>12012</v>
      </c>
      <c r="E1845" s="232" t="s">
        <v>5836</v>
      </c>
      <c r="F1845" s="236" t="s">
        <v>10268</v>
      </c>
      <c r="G1845" s="210">
        <v>0</v>
      </c>
      <c r="H1845" s="227" t="s">
        <v>4949</v>
      </c>
      <c r="I1845" s="227"/>
      <c r="J1845" s="227"/>
      <c r="K1845" s="227"/>
      <c r="L1845" s="227"/>
      <c r="M1845" s="227"/>
      <c r="N1845" s="227" t="s">
        <v>10572</v>
      </c>
      <c r="O1845" s="242" t="s">
        <v>11847</v>
      </c>
      <c r="P1845" s="242" t="s">
        <v>11848</v>
      </c>
      <c r="Q1845" s="221" t="s">
        <v>11849</v>
      </c>
      <c r="R1845" s="208" t="s">
        <v>5837</v>
      </c>
      <c r="S1845" s="209">
        <v>200002094</v>
      </c>
      <c r="T1845" s="229">
        <v>45702</v>
      </c>
      <c r="U1845" s="230" t="s">
        <v>10277</v>
      </c>
      <c r="V1845" s="230" t="s">
        <v>10263</v>
      </c>
      <c r="W1845" s="230" t="s">
        <v>10263</v>
      </c>
      <c r="X1845" s="230" t="s">
        <v>10271</v>
      </c>
      <c r="Y1845" s="220"/>
      <c r="Z1845" s="230" t="s">
        <v>10264</v>
      </c>
      <c r="AA1845" s="220">
        <v>202503</v>
      </c>
      <c r="AB1845" s="239"/>
      <c r="AC1845" s="240" t="s">
        <v>10280</v>
      </c>
      <c r="AD1845" s="240" t="s">
        <v>10252</v>
      </c>
      <c r="AE1845" s="241">
        <v>0</v>
      </c>
      <c r="AF1845" s="240" t="s">
        <v>10252</v>
      </c>
      <c r="AG1845" s="235" t="str">
        <f>IFERROR(VLOOKUP(작성용!A:A,RM!A:D,4,0),"-")</f>
        <v>김연수</v>
      </c>
      <c r="AH1845" s="9" t="s">
        <v>11734</v>
      </c>
      <c r="AI1845" s="231" t="s">
        <v>11850</v>
      </c>
      <c r="AJ1845" s="231" t="s">
        <v>4949</v>
      </c>
      <c r="AK1845" s="231" t="s">
        <v>3962</v>
      </c>
      <c r="AL1845" s="231">
        <v>1844</v>
      </c>
    </row>
    <row r="1846" spans="1:38" x14ac:dyDescent="0.3">
      <c r="A1846" s="218" t="s">
        <v>848</v>
      </c>
      <c r="B1846" s="218" t="s">
        <v>11845</v>
      </c>
      <c r="C1846" s="237" t="s">
        <v>10273</v>
      </c>
      <c r="D1846" s="233" t="s">
        <v>12013</v>
      </c>
      <c r="E1846" s="232" t="s">
        <v>5838</v>
      </c>
      <c r="F1846" s="236" t="s">
        <v>10268</v>
      </c>
      <c r="G1846" s="210">
        <v>0</v>
      </c>
      <c r="H1846" s="227" t="s">
        <v>4949</v>
      </c>
      <c r="I1846" s="227"/>
      <c r="J1846" s="227"/>
      <c r="K1846" s="227"/>
      <c r="L1846" s="227"/>
      <c r="M1846" s="227"/>
      <c r="N1846" s="227" t="s">
        <v>10572</v>
      </c>
      <c r="O1846" s="242" t="s">
        <v>11847</v>
      </c>
      <c r="P1846" s="242" t="s">
        <v>11848</v>
      </c>
      <c r="Q1846" s="221" t="s">
        <v>11849</v>
      </c>
      <c r="R1846" s="208" t="s">
        <v>5839</v>
      </c>
      <c r="S1846" s="209">
        <v>200002067</v>
      </c>
      <c r="T1846" s="229">
        <v>45702</v>
      </c>
      <c r="U1846" s="230" t="s">
        <v>10277</v>
      </c>
      <c r="V1846" s="230" t="s">
        <v>10263</v>
      </c>
      <c r="W1846" s="230" t="s">
        <v>10263</v>
      </c>
      <c r="X1846" s="230" t="s">
        <v>10271</v>
      </c>
      <c r="Y1846" s="220"/>
      <c r="Z1846" s="230" t="s">
        <v>10264</v>
      </c>
      <c r="AA1846" s="220">
        <v>202503</v>
      </c>
      <c r="AB1846" s="239"/>
      <c r="AC1846" s="240" t="s">
        <v>10280</v>
      </c>
      <c r="AD1846" s="240" t="s">
        <v>10252</v>
      </c>
      <c r="AE1846" s="241">
        <v>0</v>
      </c>
      <c r="AF1846" s="240" t="s">
        <v>10252</v>
      </c>
      <c r="AG1846" s="235" t="str">
        <f>IFERROR(VLOOKUP(작성용!A:A,RM!A:D,4,0),"-")</f>
        <v>김연수</v>
      </c>
      <c r="AH1846" s="9" t="s">
        <v>11734</v>
      </c>
      <c r="AI1846" s="231" t="s">
        <v>11850</v>
      </c>
      <c r="AJ1846" s="231" t="s">
        <v>4949</v>
      </c>
      <c r="AK1846" s="231" t="s">
        <v>3962</v>
      </c>
      <c r="AL1846" s="231">
        <v>1845</v>
      </c>
    </row>
    <row r="1847" spans="1:38" x14ac:dyDescent="0.3">
      <c r="A1847" s="218" t="s">
        <v>848</v>
      </c>
      <c r="B1847" s="218" t="s">
        <v>11845</v>
      </c>
      <c r="C1847" s="237" t="s">
        <v>10273</v>
      </c>
      <c r="D1847" s="233" t="s">
        <v>12014</v>
      </c>
      <c r="E1847" s="232" t="s">
        <v>5112</v>
      </c>
      <c r="F1847" s="236" t="s">
        <v>10268</v>
      </c>
      <c r="G1847" s="210">
        <v>0</v>
      </c>
      <c r="H1847" s="227" t="s">
        <v>4949</v>
      </c>
      <c r="I1847" s="227"/>
      <c r="J1847" s="227"/>
      <c r="K1847" s="227"/>
      <c r="L1847" s="227"/>
      <c r="M1847" s="227"/>
      <c r="N1847" s="227" t="s">
        <v>10572</v>
      </c>
      <c r="O1847" s="242" t="s">
        <v>11847</v>
      </c>
      <c r="P1847" s="242" t="s">
        <v>11848</v>
      </c>
      <c r="Q1847" s="221" t="s">
        <v>11849</v>
      </c>
      <c r="R1847" s="208" t="s">
        <v>5414</v>
      </c>
      <c r="S1847" s="209">
        <v>200002076</v>
      </c>
      <c r="T1847" s="229">
        <v>45702</v>
      </c>
      <c r="U1847" s="230" t="s">
        <v>10277</v>
      </c>
      <c r="V1847" s="230" t="s">
        <v>10263</v>
      </c>
      <c r="W1847" s="230" t="s">
        <v>10263</v>
      </c>
      <c r="X1847" s="230" t="s">
        <v>10271</v>
      </c>
      <c r="Y1847" s="220"/>
      <c r="Z1847" s="230" t="s">
        <v>10264</v>
      </c>
      <c r="AA1847" s="220">
        <v>202503</v>
      </c>
      <c r="AB1847" s="239"/>
      <c r="AC1847" s="240" t="s">
        <v>10280</v>
      </c>
      <c r="AD1847" s="240" t="s">
        <v>10252</v>
      </c>
      <c r="AE1847" s="241">
        <v>0</v>
      </c>
      <c r="AF1847" s="240" t="s">
        <v>10252</v>
      </c>
      <c r="AG1847" s="235" t="str">
        <f>IFERROR(VLOOKUP(작성용!A:A,RM!A:D,4,0),"-")</f>
        <v>김연수</v>
      </c>
      <c r="AH1847" s="9" t="s">
        <v>11734</v>
      </c>
      <c r="AI1847" s="231" t="s">
        <v>11850</v>
      </c>
      <c r="AJ1847" s="231" t="s">
        <v>4949</v>
      </c>
      <c r="AK1847" s="231" t="s">
        <v>3962</v>
      </c>
      <c r="AL1847" s="231">
        <v>1846</v>
      </c>
    </row>
    <row r="1848" spans="1:38" x14ac:dyDescent="0.3">
      <c r="A1848" s="218" t="s">
        <v>848</v>
      </c>
      <c r="B1848" s="218" t="s">
        <v>11845</v>
      </c>
      <c r="C1848" s="237" t="s">
        <v>10273</v>
      </c>
      <c r="D1848" s="233" t="s">
        <v>12015</v>
      </c>
      <c r="E1848" s="232" t="s">
        <v>5840</v>
      </c>
      <c r="F1848" s="236" t="s">
        <v>10268</v>
      </c>
      <c r="G1848" s="210">
        <v>0</v>
      </c>
      <c r="H1848" s="227" t="s">
        <v>4949</v>
      </c>
      <c r="I1848" s="227"/>
      <c r="J1848" s="227"/>
      <c r="K1848" s="227"/>
      <c r="L1848" s="227"/>
      <c r="M1848" s="227"/>
      <c r="N1848" s="227" t="s">
        <v>10572</v>
      </c>
      <c r="O1848" s="242" t="s">
        <v>11847</v>
      </c>
      <c r="P1848" s="242" t="s">
        <v>11848</v>
      </c>
      <c r="Q1848" s="221" t="s">
        <v>11849</v>
      </c>
      <c r="R1848" s="208" t="s">
        <v>5841</v>
      </c>
      <c r="S1848" s="209">
        <v>200002155</v>
      </c>
      <c r="T1848" s="229">
        <v>45702</v>
      </c>
      <c r="U1848" s="230" t="s">
        <v>10277</v>
      </c>
      <c r="V1848" s="230" t="s">
        <v>10263</v>
      </c>
      <c r="W1848" s="230" t="s">
        <v>10263</v>
      </c>
      <c r="X1848" s="230" t="s">
        <v>10271</v>
      </c>
      <c r="Y1848" s="220"/>
      <c r="Z1848" s="230" t="s">
        <v>10264</v>
      </c>
      <c r="AA1848" s="220">
        <v>202503</v>
      </c>
      <c r="AB1848" s="239"/>
      <c r="AC1848" s="240" t="s">
        <v>10280</v>
      </c>
      <c r="AD1848" s="240" t="s">
        <v>10252</v>
      </c>
      <c r="AE1848" s="241">
        <v>0</v>
      </c>
      <c r="AF1848" s="240" t="s">
        <v>10252</v>
      </c>
      <c r="AG1848" s="235" t="str">
        <f>IFERROR(VLOOKUP(작성용!A:A,RM!A:D,4,0),"-")</f>
        <v>김연수</v>
      </c>
      <c r="AH1848" s="9" t="s">
        <v>11734</v>
      </c>
      <c r="AI1848" s="231" t="s">
        <v>11850</v>
      </c>
      <c r="AJ1848" s="231" t="s">
        <v>4949</v>
      </c>
      <c r="AK1848" s="231" t="s">
        <v>3962</v>
      </c>
      <c r="AL1848" s="231">
        <v>1847</v>
      </c>
    </row>
    <row r="1849" spans="1:38" x14ac:dyDescent="0.3">
      <c r="A1849" s="218" t="s">
        <v>848</v>
      </c>
      <c r="B1849" s="218" t="s">
        <v>11845</v>
      </c>
      <c r="C1849" s="237" t="s">
        <v>10273</v>
      </c>
      <c r="D1849" s="233" t="s">
        <v>12016</v>
      </c>
      <c r="E1849" s="232" t="s">
        <v>5842</v>
      </c>
      <c r="F1849" s="236" t="s">
        <v>10268</v>
      </c>
      <c r="G1849" s="210">
        <v>0</v>
      </c>
      <c r="H1849" s="227" t="s">
        <v>4949</v>
      </c>
      <c r="I1849" s="227"/>
      <c r="J1849" s="227"/>
      <c r="K1849" s="227"/>
      <c r="L1849" s="227"/>
      <c r="M1849" s="227"/>
      <c r="N1849" s="227" t="s">
        <v>10572</v>
      </c>
      <c r="O1849" s="242" t="s">
        <v>11847</v>
      </c>
      <c r="P1849" s="242" t="s">
        <v>11848</v>
      </c>
      <c r="Q1849" s="221" t="s">
        <v>11849</v>
      </c>
      <c r="R1849" s="208" t="s">
        <v>5843</v>
      </c>
      <c r="S1849" s="209">
        <v>200002148</v>
      </c>
      <c r="T1849" s="229">
        <v>45702</v>
      </c>
      <c r="U1849" s="230" t="s">
        <v>10277</v>
      </c>
      <c r="V1849" s="230" t="s">
        <v>10263</v>
      </c>
      <c r="W1849" s="230" t="s">
        <v>10263</v>
      </c>
      <c r="X1849" s="230" t="s">
        <v>10271</v>
      </c>
      <c r="Y1849" s="220"/>
      <c r="Z1849" s="230" t="s">
        <v>10264</v>
      </c>
      <c r="AA1849" s="220">
        <v>202503</v>
      </c>
      <c r="AB1849" s="239"/>
      <c r="AC1849" s="240" t="s">
        <v>10280</v>
      </c>
      <c r="AD1849" s="240" t="s">
        <v>10252</v>
      </c>
      <c r="AE1849" s="241">
        <v>0</v>
      </c>
      <c r="AF1849" s="240" t="s">
        <v>10252</v>
      </c>
      <c r="AG1849" s="235" t="str">
        <f>IFERROR(VLOOKUP(작성용!A:A,RM!A:D,4,0),"-")</f>
        <v>김연수</v>
      </c>
      <c r="AH1849" s="9" t="s">
        <v>11734</v>
      </c>
      <c r="AI1849" s="231" t="s">
        <v>11850</v>
      </c>
      <c r="AJ1849" s="231" t="s">
        <v>4949</v>
      </c>
      <c r="AK1849" s="231" t="s">
        <v>3962</v>
      </c>
      <c r="AL1849" s="231">
        <v>1848</v>
      </c>
    </row>
    <row r="1850" spans="1:38" x14ac:dyDescent="0.3">
      <c r="A1850" s="218" t="s">
        <v>848</v>
      </c>
      <c r="B1850" s="218" t="s">
        <v>11845</v>
      </c>
      <c r="C1850" s="237" t="s">
        <v>10273</v>
      </c>
      <c r="D1850" s="233" t="s">
        <v>12017</v>
      </c>
      <c r="E1850" s="232" t="s">
        <v>5844</v>
      </c>
      <c r="F1850" s="236" t="s">
        <v>10268</v>
      </c>
      <c r="G1850" s="210">
        <v>0</v>
      </c>
      <c r="H1850" s="227" t="s">
        <v>4949</v>
      </c>
      <c r="I1850" s="227"/>
      <c r="J1850" s="227"/>
      <c r="K1850" s="227"/>
      <c r="L1850" s="227"/>
      <c r="M1850" s="227"/>
      <c r="N1850" s="227" t="s">
        <v>10572</v>
      </c>
      <c r="O1850" s="242" t="s">
        <v>11847</v>
      </c>
      <c r="P1850" s="242" t="s">
        <v>11848</v>
      </c>
      <c r="Q1850" s="221" t="s">
        <v>11849</v>
      </c>
      <c r="R1850" s="208" t="s">
        <v>5845</v>
      </c>
      <c r="S1850" s="209">
        <v>200002129</v>
      </c>
      <c r="T1850" s="229">
        <v>45702</v>
      </c>
      <c r="U1850" s="230" t="s">
        <v>10277</v>
      </c>
      <c r="V1850" s="230" t="s">
        <v>10263</v>
      </c>
      <c r="W1850" s="230" t="s">
        <v>10263</v>
      </c>
      <c r="X1850" s="230" t="s">
        <v>10271</v>
      </c>
      <c r="Y1850" s="220"/>
      <c r="Z1850" s="230" t="s">
        <v>10264</v>
      </c>
      <c r="AA1850" s="220">
        <v>202503</v>
      </c>
      <c r="AB1850" s="239"/>
      <c r="AC1850" s="240" t="s">
        <v>10280</v>
      </c>
      <c r="AD1850" s="240" t="s">
        <v>10252</v>
      </c>
      <c r="AE1850" s="241">
        <v>0</v>
      </c>
      <c r="AF1850" s="240" t="s">
        <v>10252</v>
      </c>
      <c r="AG1850" s="235" t="str">
        <f>IFERROR(VLOOKUP(작성용!A:A,RM!A:D,4,0),"-")</f>
        <v>김연수</v>
      </c>
      <c r="AH1850" s="9" t="s">
        <v>11734</v>
      </c>
      <c r="AI1850" s="231" t="s">
        <v>11850</v>
      </c>
      <c r="AJ1850" s="231" t="s">
        <v>4949</v>
      </c>
      <c r="AK1850" s="231" t="s">
        <v>3962</v>
      </c>
      <c r="AL1850" s="231">
        <v>1849</v>
      </c>
    </row>
    <row r="1851" spans="1:38" x14ac:dyDescent="0.3">
      <c r="A1851" s="218" t="s">
        <v>848</v>
      </c>
      <c r="B1851" s="218" t="s">
        <v>11845</v>
      </c>
      <c r="C1851" s="237" t="s">
        <v>10273</v>
      </c>
      <c r="D1851" s="233" t="s">
        <v>11245</v>
      </c>
      <c r="E1851" s="232" t="s">
        <v>5846</v>
      </c>
      <c r="F1851" s="236" t="s">
        <v>10268</v>
      </c>
      <c r="G1851" s="210">
        <v>0</v>
      </c>
      <c r="H1851" s="227" t="s">
        <v>4949</v>
      </c>
      <c r="I1851" s="227"/>
      <c r="J1851" s="227"/>
      <c r="K1851" s="227"/>
      <c r="L1851" s="227"/>
      <c r="M1851" s="227"/>
      <c r="N1851" s="227" t="s">
        <v>10572</v>
      </c>
      <c r="O1851" s="242" t="s">
        <v>11847</v>
      </c>
      <c r="P1851" s="242" t="s">
        <v>11848</v>
      </c>
      <c r="Q1851" s="221" t="s">
        <v>11849</v>
      </c>
      <c r="R1851" s="208" t="s">
        <v>5847</v>
      </c>
      <c r="S1851" s="209">
        <v>200002149</v>
      </c>
      <c r="T1851" s="229">
        <v>45702</v>
      </c>
      <c r="U1851" s="230" t="s">
        <v>10277</v>
      </c>
      <c r="V1851" s="230" t="s">
        <v>10263</v>
      </c>
      <c r="W1851" s="230" t="s">
        <v>10263</v>
      </c>
      <c r="X1851" s="230" t="s">
        <v>10271</v>
      </c>
      <c r="Y1851" s="220"/>
      <c r="Z1851" s="230" t="s">
        <v>10264</v>
      </c>
      <c r="AA1851" s="220">
        <v>202503</v>
      </c>
      <c r="AB1851" s="239"/>
      <c r="AC1851" s="240" t="s">
        <v>10280</v>
      </c>
      <c r="AD1851" s="240" t="s">
        <v>10252</v>
      </c>
      <c r="AE1851" s="241">
        <v>0</v>
      </c>
      <c r="AF1851" s="240" t="s">
        <v>10252</v>
      </c>
      <c r="AG1851" s="235" t="str">
        <f>IFERROR(VLOOKUP(작성용!A:A,RM!A:D,4,0),"-")</f>
        <v>김연수</v>
      </c>
      <c r="AH1851" s="9" t="s">
        <v>11734</v>
      </c>
      <c r="AI1851" s="231" t="s">
        <v>11850</v>
      </c>
      <c r="AJ1851" s="231" t="s">
        <v>4949</v>
      </c>
      <c r="AK1851" s="231" t="s">
        <v>3962</v>
      </c>
      <c r="AL1851" s="231">
        <v>1850</v>
      </c>
    </row>
    <row r="1852" spans="1:38" x14ac:dyDescent="0.3">
      <c r="A1852" s="218" t="s">
        <v>848</v>
      </c>
      <c r="B1852" s="218" t="s">
        <v>11845</v>
      </c>
      <c r="C1852" s="237" t="s">
        <v>10273</v>
      </c>
      <c r="D1852" s="233" t="s">
        <v>12018</v>
      </c>
      <c r="E1852" s="232" t="s">
        <v>5848</v>
      </c>
      <c r="F1852" s="236" t="s">
        <v>10268</v>
      </c>
      <c r="G1852" s="210">
        <v>0</v>
      </c>
      <c r="H1852" s="227" t="s">
        <v>4949</v>
      </c>
      <c r="I1852" s="227"/>
      <c r="J1852" s="227"/>
      <c r="K1852" s="227"/>
      <c r="L1852" s="227"/>
      <c r="M1852" s="227"/>
      <c r="N1852" s="227" t="s">
        <v>10572</v>
      </c>
      <c r="O1852" s="242" t="s">
        <v>11847</v>
      </c>
      <c r="P1852" s="242" t="s">
        <v>11848</v>
      </c>
      <c r="Q1852" s="221" t="s">
        <v>11849</v>
      </c>
      <c r="R1852" s="208" t="s">
        <v>5849</v>
      </c>
      <c r="S1852" s="209">
        <v>200002154</v>
      </c>
      <c r="T1852" s="229">
        <v>45702</v>
      </c>
      <c r="U1852" s="230" t="s">
        <v>10277</v>
      </c>
      <c r="V1852" s="230" t="s">
        <v>10263</v>
      </c>
      <c r="W1852" s="230" t="s">
        <v>10263</v>
      </c>
      <c r="X1852" s="230" t="s">
        <v>10271</v>
      </c>
      <c r="Y1852" s="220"/>
      <c r="Z1852" s="230" t="s">
        <v>10264</v>
      </c>
      <c r="AA1852" s="220">
        <v>202503</v>
      </c>
      <c r="AB1852" s="239"/>
      <c r="AC1852" s="240" t="s">
        <v>10280</v>
      </c>
      <c r="AD1852" s="240" t="s">
        <v>10252</v>
      </c>
      <c r="AE1852" s="241">
        <v>0</v>
      </c>
      <c r="AF1852" s="240" t="s">
        <v>10252</v>
      </c>
      <c r="AG1852" s="235" t="str">
        <f>IFERROR(VLOOKUP(작성용!A:A,RM!A:D,4,0),"-")</f>
        <v>김연수</v>
      </c>
      <c r="AH1852" s="9" t="s">
        <v>11734</v>
      </c>
      <c r="AI1852" s="231" t="s">
        <v>11850</v>
      </c>
      <c r="AJ1852" s="231" t="s">
        <v>4949</v>
      </c>
      <c r="AK1852" s="231" t="s">
        <v>3962</v>
      </c>
      <c r="AL1852" s="231">
        <v>1851</v>
      </c>
    </row>
    <row r="1853" spans="1:38" x14ac:dyDescent="0.3">
      <c r="A1853" s="218" t="s">
        <v>848</v>
      </c>
      <c r="B1853" s="218" t="s">
        <v>11845</v>
      </c>
      <c r="C1853" s="237" t="s">
        <v>10273</v>
      </c>
      <c r="D1853" s="233" t="s">
        <v>12019</v>
      </c>
      <c r="E1853" s="232" t="s">
        <v>5850</v>
      </c>
      <c r="F1853" s="236" t="s">
        <v>10268</v>
      </c>
      <c r="G1853" s="210">
        <v>0</v>
      </c>
      <c r="H1853" s="227" t="s">
        <v>4949</v>
      </c>
      <c r="I1853" s="227"/>
      <c r="J1853" s="227"/>
      <c r="K1853" s="227"/>
      <c r="L1853" s="227"/>
      <c r="M1853" s="227"/>
      <c r="N1853" s="227" t="s">
        <v>10572</v>
      </c>
      <c r="O1853" s="242" t="s">
        <v>11847</v>
      </c>
      <c r="P1853" s="242" t="s">
        <v>11848</v>
      </c>
      <c r="Q1853" s="221" t="s">
        <v>11849</v>
      </c>
      <c r="R1853" s="208" t="s">
        <v>5851</v>
      </c>
      <c r="S1853" s="209">
        <v>200002184</v>
      </c>
      <c r="T1853" s="229">
        <v>45702</v>
      </c>
      <c r="U1853" s="230" t="s">
        <v>10277</v>
      </c>
      <c r="V1853" s="230" t="s">
        <v>10263</v>
      </c>
      <c r="W1853" s="230" t="s">
        <v>10263</v>
      </c>
      <c r="X1853" s="230" t="s">
        <v>10271</v>
      </c>
      <c r="Y1853" s="220"/>
      <c r="Z1853" s="230" t="s">
        <v>10264</v>
      </c>
      <c r="AA1853" s="220">
        <v>202503</v>
      </c>
      <c r="AB1853" s="239"/>
      <c r="AC1853" s="240" t="s">
        <v>10280</v>
      </c>
      <c r="AD1853" s="240" t="s">
        <v>10252</v>
      </c>
      <c r="AE1853" s="241">
        <v>0</v>
      </c>
      <c r="AF1853" s="240" t="s">
        <v>10252</v>
      </c>
      <c r="AG1853" s="235" t="str">
        <f>IFERROR(VLOOKUP(작성용!A:A,RM!A:D,4,0),"-")</f>
        <v>김연수</v>
      </c>
      <c r="AH1853" s="9" t="s">
        <v>11734</v>
      </c>
      <c r="AI1853" s="231" t="s">
        <v>11850</v>
      </c>
      <c r="AJ1853" s="231" t="s">
        <v>4949</v>
      </c>
      <c r="AK1853" s="231" t="s">
        <v>3962</v>
      </c>
      <c r="AL1853" s="231">
        <v>1852</v>
      </c>
    </row>
    <row r="1854" spans="1:38" x14ac:dyDescent="0.3">
      <c r="A1854" s="218" t="s">
        <v>848</v>
      </c>
      <c r="B1854" s="218" t="s">
        <v>11845</v>
      </c>
      <c r="C1854" s="237" t="s">
        <v>10273</v>
      </c>
      <c r="D1854" s="233" t="s">
        <v>12020</v>
      </c>
      <c r="E1854" s="232" t="s">
        <v>5852</v>
      </c>
      <c r="F1854" s="236" t="s">
        <v>10268</v>
      </c>
      <c r="G1854" s="210">
        <v>0</v>
      </c>
      <c r="H1854" s="227" t="s">
        <v>4949</v>
      </c>
      <c r="I1854" s="227"/>
      <c r="J1854" s="227"/>
      <c r="K1854" s="227"/>
      <c r="L1854" s="227"/>
      <c r="M1854" s="227"/>
      <c r="N1854" s="227" t="s">
        <v>10572</v>
      </c>
      <c r="O1854" s="242" t="s">
        <v>11847</v>
      </c>
      <c r="P1854" s="242" t="s">
        <v>11848</v>
      </c>
      <c r="Q1854" s="221" t="s">
        <v>11849</v>
      </c>
      <c r="R1854" s="208" t="s">
        <v>5853</v>
      </c>
      <c r="S1854" s="209">
        <v>200002130</v>
      </c>
      <c r="T1854" s="229">
        <v>45702</v>
      </c>
      <c r="U1854" s="230" t="s">
        <v>10277</v>
      </c>
      <c r="V1854" s="230" t="s">
        <v>10263</v>
      </c>
      <c r="W1854" s="230" t="s">
        <v>10263</v>
      </c>
      <c r="X1854" s="230" t="s">
        <v>10271</v>
      </c>
      <c r="Y1854" s="220"/>
      <c r="Z1854" s="230" t="s">
        <v>10264</v>
      </c>
      <c r="AA1854" s="220">
        <v>202503</v>
      </c>
      <c r="AB1854" s="239"/>
      <c r="AC1854" s="240" t="s">
        <v>10280</v>
      </c>
      <c r="AD1854" s="240" t="s">
        <v>10252</v>
      </c>
      <c r="AE1854" s="241">
        <v>0</v>
      </c>
      <c r="AF1854" s="240" t="s">
        <v>10252</v>
      </c>
      <c r="AG1854" s="235" t="str">
        <f>IFERROR(VLOOKUP(작성용!A:A,RM!A:D,4,0),"-")</f>
        <v>김연수</v>
      </c>
      <c r="AH1854" s="9" t="s">
        <v>11734</v>
      </c>
      <c r="AI1854" s="231" t="s">
        <v>11850</v>
      </c>
      <c r="AJ1854" s="231" t="s">
        <v>4949</v>
      </c>
      <c r="AK1854" s="231" t="s">
        <v>3962</v>
      </c>
      <c r="AL1854" s="231">
        <v>1853</v>
      </c>
    </row>
    <row r="1855" spans="1:38" x14ac:dyDescent="0.3">
      <c r="A1855" s="218" t="s">
        <v>848</v>
      </c>
      <c r="B1855" s="218" t="s">
        <v>11845</v>
      </c>
      <c r="C1855" s="237" t="s">
        <v>10273</v>
      </c>
      <c r="D1855" s="233" t="s">
        <v>12021</v>
      </c>
      <c r="E1855" s="232" t="s">
        <v>5854</v>
      </c>
      <c r="F1855" s="236" t="s">
        <v>10268</v>
      </c>
      <c r="G1855" s="210">
        <v>0</v>
      </c>
      <c r="H1855" s="227" t="s">
        <v>4949</v>
      </c>
      <c r="I1855" s="227"/>
      <c r="J1855" s="227"/>
      <c r="K1855" s="227"/>
      <c r="L1855" s="227"/>
      <c r="M1855" s="227"/>
      <c r="N1855" s="227" t="s">
        <v>10572</v>
      </c>
      <c r="O1855" s="242" t="s">
        <v>11847</v>
      </c>
      <c r="P1855" s="242" t="s">
        <v>11848</v>
      </c>
      <c r="Q1855" s="221" t="s">
        <v>11849</v>
      </c>
      <c r="R1855" s="208" t="s">
        <v>5855</v>
      </c>
      <c r="S1855" s="209">
        <v>200002142</v>
      </c>
      <c r="T1855" s="229">
        <v>45702</v>
      </c>
      <c r="U1855" s="230" t="s">
        <v>10277</v>
      </c>
      <c r="V1855" s="230" t="s">
        <v>10263</v>
      </c>
      <c r="W1855" s="230" t="s">
        <v>10263</v>
      </c>
      <c r="X1855" s="230" t="s">
        <v>10271</v>
      </c>
      <c r="Y1855" s="220"/>
      <c r="Z1855" s="230" t="s">
        <v>10264</v>
      </c>
      <c r="AA1855" s="220">
        <v>202503</v>
      </c>
      <c r="AB1855" s="239"/>
      <c r="AC1855" s="240" t="s">
        <v>10280</v>
      </c>
      <c r="AD1855" s="240" t="s">
        <v>10252</v>
      </c>
      <c r="AE1855" s="241">
        <v>0</v>
      </c>
      <c r="AF1855" s="240" t="s">
        <v>10252</v>
      </c>
      <c r="AG1855" s="235" t="str">
        <f>IFERROR(VLOOKUP(작성용!A:A,RM!A:D,4,0),"-")</f>
        <v>김연수</v>
      </c>
      <c r="AH1855" s="9" t="s">
        <v>11734</v>
      </c>
      <c r="AI1855" s="231" t="s">
        <v>11850</v>
      </c>
      <c r="AJ1855" s="231" t="s">
        <v>4949</v>
      </c>
      <c r="AK1855" s="231" t="s">
        <v>3962</v>
      </c>
      <c r="AL1855" s="231">
        <v>1854</v>
      </c>
    </row>
    <row r="1856" spans="1:38" x14ac:dyDescent="0.3">
      <c r="A1856" s="218" t="s">
        <v>848</v>
      </c>
      <c r="B1856" s="218" t="s">
        <v>11845</v>
      </c>
      <c r="C1856" s="237" t="s">
        <v>10273</v>
      </c>
      <c r="D1856" s="233" t="s">
        <v>12022</v>
      </c>
      <c r="E1856" s="232" t="s">
        <v>5187</v>
      </c>
      <c r="F1856" s="236" t="s">
        <v>10268</v>
      </c>
      <c r="G1856" s="210">
        <v>0</v>
      </c>
      <c r="H1856" s="227" t="s">
        <v>4949</v>
      </c>
      <c r="I1856" s="227"/>
      <c r="J1856" s="227"/>
      <c r="K1856" s="227"/>
      <c r="L1856" s="227"/>
      <c r="M1856" s="227"/>
      <c r="N1856" s="227" t="s">
        <v>10572</v>
      </c>
      <c r="O1856" s="242" t="s">
        <v>11847</v>
      </c>
      <c r="P1856" s="242" t="s">
        <v>11848</v>
      </c>
      <c r="Q1856" s="221" t="s">
        <v>11849</v>
      </c>
      <c r="R1856" s="208" t="s">
        <v>5188</v>
      </c>
      <c r="S1856" s="209">
        <v>200002180</v>
      </c>
      <c r="T1856" s="229">
        <v>45702</v>
      </c>
      <c r="U1856" s="230" t="s">
        <v>10277</v>
      </c>
      <c r="V1856" s="230" t="s">
        <v>10263</v>
      </c>
      <c r="W1856" s="230" t="s">
        <v>10263</v>
      </c>
      <c r="X1856" s="230" t="s">
        <v>10271</v>
      </c>
      <c r="Y1856" s="220"/>
      <c r="Z1856" s="230" t="s">
        <v>10264</v>
      </c>
      <c r="AA1856" s="220">
        <v>202503</v>
      </c>
      <c r="AB1856" s="239"/>
      <c r="AC1856" s="240" t="s">
        <v>10280</v>
      </c>
      <c r="AD1856" s="240" t="s">
        <v>10252</v>
      </c>
      <c r="AE1856" s="241">
        <v>0</v>
      </c>
      <c r="AF1856" s="240" t="s">
        <v>10252</v>
      </c>
      <c r="AG1856" s="235" t="str">
        <f>IFERROR(VLOOKUP(작성용!A:A,RM!A:D,4,0),"-")</f>
        <v>김연수</v>
      </c>
      <c r="AH1856" s="9" t="s">
        <v>11734</v>
      </c>
      <c r="AI1856" s="231" t="s">
        <v>11850</v>
      </c>
      <c r="AJ1856" s="231" t="s">
        <v>4949</v>
      </c>
      <c r="AK1856" s="231" t="s">
        <v>3962</v>
      </c>
      <c r="AL1856" s="231">
        <v>1855</v>
      </c>
    </row>
    <row r="1857" spans="1:38" x14ac:dyDescent="0.3">
      <c r="A1857" s="218" t="s">
        <v>848</v>
      </c>
      <c r="B1857" s="218" t="s">
        <v>11845</v>
      </c>
      <c r="C1857" s="237" t="s">
        <v>10273</v>
      </c>
      <c r="D1857" s="233" t="s">
        <v>12023</v>
      </c>
      <c r="E1857" s="232" t="s">
        <v>3839</v>
      </c>
      <c r="F1857" s="236" t="s">
        <v>10268</v>
      </c>
      <c r="G1857" s="210">
        <v>0</v>
      </c>
      <c r="H1857" s="227" t="s">
        <v>4949</v>
      </c>
      <c r="I1857" s="227"/>
      <c r="J1857" s="227"/>
      <c r="K1857" s="227"/>
      <c r="L1857" s="227"/>
      <c r="M1857" s="227"/>
      <c r="N1857" s="227" t="s">
        <v>10572</v>
      </c>
      <c r="O1857" s="242" t="s">
        <v>11847</v>
      </c>
      <c r="P1857" s="242" t="s">
        <v>11848</v>
      </c>
      <c r="Q1857" s="221" t="s">
        <v>11849</v>
      </c>
      <c r="R1857" s="208" t="s">
        <v>3840</v>
      </c>
      <c r="S1857" s="209">
        <v>200002156</v>
      </c>
      <c r="T1857" s="229">
        <v>45702</v>
      </c>
      <c r="U1857" s="230" t="s">
        <v>10277</v>
      </c>
      <c r="V1857" s="230" t="s">
        <v>10263</v>
      </c>
      <c r="W1857" s="230" t="s">
        <v>10263</v>
      </c>
      <c r="X1857" s="230" t="s">
        <v>10271</v>
      </c>
      <c r="Y1857" s="220"/>
      <c r="Z1857" s="230" t="s">
        <v>10264</v>
      </c>
      <c r="AA1857" s="220">
        <v>202503</v>
      </c>
      <c r="AB1857" s="239"/>
      <c r="AC1857" s="240" t="s">
        <v>10280</v>
      </c>
      <c r="AD1857" s="240" t="s">
        <v>10252</v>
      </c>
      <c r="AE1857" s="241">
        <v>0</v>
      </c>
      <c r="AF1857" s="240" t="s">
        <v>10252</v>
      </c>
      <c r="AG1857" s="235" t="str">
        <f>IFERROR(VLOOKUP(작성용!A:A,RM!A:D,4,0),"-")</f>
        <v>김연수</v>
      </c>
      <c r="AH1857" s="9" t="s">
        <v>11734</v>
      </c>
      <c r="AI1857" s="231" t="s">
        <v>11850</v>
      </c>
      <c r="AJ1857" s="231" t="s">
        <v>4949</v>
      </c>
      <c r="AK1857" s="231" t="s">
        <v>3962</v>
      </c>
      <c r="AL1857" s="231">
        <v>1856</v>
      </c>
    </row>
    <row r="1858" spans="1:38" x14ac:dyDescent="0.3">
      <c r="A1858" s="218" t="s">
        <v>848</v>
      </c>
      <c r="B1858" s="218" t="s">
        <v>11845</v>
      </c>
      <c r="C1858" s="237" t="s">
        <v>10273</v>
      </c>
      <c r="D1858" s="233" t="s">
        <v>12024</v>
      </c>
      <c r="E1858" s="232" t="s">
        <v>5856</v>
      </c>
      <c r="F1858" s="236" t="s">
        <v>10268</v>
      </c>
      <c r="G1858" s="210">
        <v>0</v>
      </c>
      <c r="H1858" s="227" t="s">
        <v>4949</v>
      </c>
      <c r="I1858" s="227"/>
      <c r="J1858" s="227"/>
      <c r="K1858" s="227"/>
      <c r="L1858" s="227"/>
      <c r="M1858" s="227"/>
      <c r="N1858" s="227" t="s">
        <v>10572</v>
      </c>
      <c r="O1858" s="242" t="s">
        <v>11847</v>
      </c>
      <c r="P1858" s="242" t="s">
        <v>11848</v>
      </c>
      <c r="Q1858" s="221" t="s">
        <v>11849</v>
      </c>
      <c r="R1858" s="208" t="s">
        <v>5857</v>
      </c>
      <c r="S1858" s="209">
        <v>200002152</v>
      </c>
      <c r="T1858" s="229">
        <v>45702</v>
      </c>
      <c r="U1858" s="230" t="s">
        <v>10277</v>
      </c>
      <c r="V1858" s="230" t="s">
        <v>10263</v>
      </c>
      <c r="W1858" s="230" t="s">
        <v>10263</v>
      </c>
      <c r="X1858" s="230" t="s">
        <v>10271</v>
      </c>
      <c r="Y1858" s="220"/>
      <c r="Z1858" s="230" t="s">
        <v>10264</v>
      </c>
      <c r="AA1858" s="220">
        <v>202503</v>
      </c>
      <c r="AB1858" s="239"/>
      <c r="AC1858" s="240" t="s">
        <v>10280</v>
      </c>
      <c r="AD1858" s="240" t="s">
        <v>10252</v>
      </c>
      <c r="AE1858" s="241">
        <v>0</v>
      </c>
      <c r="AF1858" s="240" t="s">
        <v>10252</v>
      </c>
      <c r="AG1858" s="235" t="str">
        <f>IFERROR(VLOOKUP(작성용!A:A,RM!A:D,4,0),"-")</f>
        <v>김연수</v>
      </c>
      <c r="AH1858" s="9" t="s">
        <v>11734</v>
      </c>
      <c r="AI1858" s="231" t="s">
        <v>11850</v>
      </c>
      <c r="AJ1858" s="231" t="s">
        <v>4949</v>
      </c>
      <c r="AK1858" s="231" t="s">
        <v>3962</v>
      </c>
      <c r="AL1858" s="231">
        <v>1857</v>
      </c>
    </row>
    <row r="1859" spans="1:38" x14ac:dyDescent="0.3">
      <c r="A1859" s="218" t="s">
        <v>848</v>
      </c>
      <c r="B1859" s="218" t="s">
        <v>11845</v>
      </c>
      <c r="C1859" s="237" t="s">
        <v>10273</v>
      </c>
      <c r="D1859" s="233" t="s">
        <v>10388</v>
      </c>
      <c r="E1859" s="232" t="s">
        <v>5858</v>
      </c>
      <c r="F1859" s="236" t="s">
        <v>10268</v>
      </c>
      <c r="G1859" s="210">
        <v>0</v>
      </c>
      <c r="H1859" s="227" t="s">
        <v>4949</v>
      </c>
      <c r="I1859" s="227"/>
      <c r="J1859" s="227"/>
      <c r="K1859" s="227"/>
      <c r="L1859" s="227"/>
      <c r="M1859" s="227"/>
      <c r="N1859" s="227" t="s">
        <v>10572</v>
      </c>
      <c r="O1859" s="242" t="s">
        <v>11847</v>
      </c>
      <c r="P1859" s="242" t="s">
        <v>11848</v>
      </c>
      <c r="Q1859" s="221" t="s">
        <v>11849</v>
      </c>
      <c r="R1859" s="208" t="s">
        <v>5859</v>
      </c>
      <c r="S1859" s="209">
        <v>200002187</v>
      </c>
      <c r="T1859" s="229">
        <v>45702</v>
      </c>
      <c r="U1859" s="230" t="s">
        <v>10277</v>
      </c>
      <c r="V1859" s="230" t="s">
        <v>10263</v>
      </c>
      <c r="W1859" s="230" t="s">
        <v>10263</v>
      </c>
      <c r="X1859" s="230" t="s">
        <v>10271</v>
      </c>
      <c r="Y1859" s="220"/>
      <c r="Z1859" s="230" t="s">
        <v>10264</v>
      </c>
      <c r="AA1859" s="220">
        <v>202503</v>
      </c>
      <c r="AB1859" s="239"/>
      <c r="AC1859" s="240" t="s">
        <v>10280</v>
      </c>
      <c r="AD1859" s="240" t="s">
        <v>10252</v>
      </c>
      <c r="AE1859" s="241">
        <v>0</v>
      </c>
      <c r="AF1859" s="240" t="s">
        <v>10252</v>
      </c>
      <c r="AG1859" s="235" t="str">
        <f>IFERROR(VLOOKUP(작성용!A:A,RM!A:D,4,0),"-")</f>
        <v>김연수</v>
      </c>
      <c r="AH1859" s="9" t="s">
        <v>11734</v>
      </c>
      <c r="AI1859" s="231" t="s">
        <v>11850</v>
      </c>
      <c r="AJ1859" s="231" t="s">
        <v>4949</v>
      </c>
      <c r="AK1859" s="231" t="s">
        <v>3962</v>
      </c>
      <c r="AL1859" s="231">
        <v>1858</v>
      </c>
    </row>
    <row r="1860" spans="1:38" x14ac:dyDescent="0.3">
      <c r="A1860" s="218" t="s">
        <v>848</v>
      </c>
      <c r="B1860" s="218" t="s">
        <v>11845</v>
      </c>
      <c r="C1860" s="237" t="s">
        <v>10273</v>
      </c>
      <c r="D1860" s="233" t="s">
        <v>12025</v>
      </c>
      <c r="E1860" s="232" t="s">
        <v>5860</v>
      </c>
      <c r="F1860" s="236" t="s">
        <v>10268</v>
      </c>
      <c r="G1860" s="210">
        <v>0</v>
      </c>
      <c r="H1860" s="227" t="s">
        <v>4949</v>
      </c>
      <c r="I1860" s="227"/>
      <c r="J1860" s="227"/>
      <c r="K1860" s="227"/>
      <c r="L1860" s="227"/>
      <c r="M1860" s="227"/>
      <c r="N1860" s="227" t="s">
        <v>10572</v>
      </c>
      <c r="O1860" s="242" t="s">
        <v>11847</v>
      </c>
      <c r="P1860" s="242" t="s">
        <v>11848</v>
      </c>
      <c r="Q1860" s="221" t="s">
        <v>11849</v>
      </c>
      <c r="R1860" s="208" t="s">
        <v>5861</v>
      </c>
      <c r="S1860" s="209">
        <v>200002188</v>
      </c>
      <c r="T1860" s="229">
        <v>45702</v>
      </c>
      <c r="U1860" s="230" t="s">
        <v>10277</v>
      </c>
      <c r="V1860" s="230" t="s">
        <v>10263</v>
      </c>
      <c r="W1860" s="230" t="s">
        <v>10263</v>
      </c>
      <c r="X1860" s="230" t="s">
        <v>10271</v>
      </c>
      <c r="Y1860" s="220"/>
      <c r="Z1860" s="230" t="s">
        <v>10264</v>
      </c>
      <c r="AA1860" s="220">
        <v>202503</v>
      </c>
      <c r="AB1860" s="239"/>
      <c r="AC1860" s="240" t="s">
        <v>10280</v>
      </c>
      <c r="AD1860" s="240" t="s">
        <v>10252</v>
      </c>
      <c r="AE1860" s="241">
        <v>0</v>
      </c>
      <c r="AF1860" s="240" t="s">
        <v>10252</v>
      </c>
      <c r="AG1860" s="235" t="str">
        <f>IFERROR(VLOOKUP(작성용!A:A,RM!A:D,4,0),"-")</f>
        <v>김연수</v>
      </c>
      <c r="AH1860" s="9" t="s">
        <v>11734</v>
      </c>
      <c r="AI1860" s="231" t="s">
        <v>11850</v>
      </c>
      <c r="AJ1860" s="231" t="s">
        <v>4949</v>
      </c>
      <c r="AK1860" s="231" t="s">
        <v>3962</v>
      </c>
      <c r="AL1860" s="231">
        <v>1859</v>
      </c>
    </row>
    <row r="1861" spans="1:38" x14ac:dyDescent="0.3">
      <c r="A1861" s="218" t="s">
        <v>848</v>
      </c>
      <c r="B1861" s="218" t="s">
        <v>11845</v>
      </c>
      <c r="C1861" s="237" t="s">
        <v>10273</v>
      </c>
      <c r="D1861" s="233" t="s">
        <v>12026</v>
      </c>
      <c r="E1861" s="232" t="s">
        <v>5862</v>
      </c>
      <c r="F1861" s="236" t="s">
        <v>10268</v>
      </c>
      <c r="G1861" s="210">
        <v>0</v>
      </c>
      <c r="H1861" s="227" t="s">
        <v>4949</v>
      </c>
      <c r="I1861" s="227"/>
      <c r="J1861" s="227"/>
      <c r="K1861" s="227"/>
      <c r="L1861" s="227"/>
      <c r="M1861" s="227"/>
      <c r="N1861" s="227" t="s">
        <v>10572</v>
      </c>
      <c r="O1861" s="242" t="s">
        <v>11847</v>
      </c>
      <c r="P1861" s="242" t="s">
        <v>11848</v>
      </c>
      <c r="Q1861" s="221" t="s">
        <v>11849</v>
      </c>
      <c r="R1861" s="208" t="s">
        <v>5863</v>
      </c>
      <c r="S1861" s="209">
        <v>200002141</v>
      </c>
      <c r="T1861" s="229">
        <v>45702</v>
      </c>
      <c r="U1861" s="230" t="s">
        <v>10277</v>
      </c>
      <c r="V1861" s="230" t="s">
        <v>10263</v>
      </c>
      <c r="W1861" s="230" t="s">
        <v>10263</v>
      </c>
      <c r="X1861" s="230" t="s">
        <v>10271</v>
      </c>
      <c r="Y1861" s="220"/>
      <c r="Z1861" s="230" t="s">
        <v>10264</v>
      </c>
      <c r="AA1861" s="220">
        <v>202503</v>
      </c>
      <c r="AB1861" s="239"/>
      <c r="AC1861" s="240" t="s">
        <v>10280</v>
      </c>
      <c r="AD1861" s="240" t="s">
        <v>10252</v>
      </c>
      <c r="AE1861" s="241">
        <v>0</v>
      </c>
      <c r="AF1861" s="240" t="s">
        <v>10252</v>
      </c>
      <c r="AG1861" s="235" t="str">
        <f>IFERROR(VLOOKUP(작성용!A:A,RM!A:D,4,0),"-")</f>
        <v>김연수</v>
      </c>
      <c r="AH1861" s="9" t="s">
        <v>11734</v>
      </c>
      <c r="AI1861" s="231" t="s">
        <v>11850</v>
      </c>
      <c r="AJ1861" s="231" t="s">
        <v>4949</v>
      </c>
      <c r="AK1861" s="231" t="s">
        <v>3962</v>
      </c>
      <c r="AL1861" s="231">
        <v>1860</v>
      </c>
    </row>
    <row r="1862" spans="1:38" x14ac:dyDescent="0.3">
      <c r="A1862" s="218" t="s">
        <v>848</v>
      </c>
      <c r="B1862" s="218" t="s">
        <v>11845</v>
      </c>
      <c r="C1862" s="237" t="s">
        <v>10273</v>
      </c>
      <c r="D1862" s="233" t="s">
        <v>10390</v>
      </c>
      <c r="E1862" s="232" t="s">
        <v>5864</v>
      </c>
      <c r="F1862" s="236" t="s">
        <v>10268</v>
      </c>
      <c r="G1862" s="210">
        <v>0</v>
      </c>
      <c r="H1862" s="227" t="s">
        <v>4949</v>
      </c>
      <c r="I1862" s="227"/>
      <c r="J1862" s="227"/>
      <c r="K1862" s="227"/>
      <c r="L1862" s="227"/>
      <c r="M1862" s="227"/>
      <c r="N1862" s="227" t="s">
        <v>10572</v>
      </c>
      <c r="O1862" s="242" t="s">
        <v>11847</v>
      </c>
      <c r="P1862" s="242" t="s">
        <v>11848</v>
      </c>
      <c r="Q1862" s="221" t="s">
        <v>11849</v>
      </c>
      <c r="R1862" s="208" t="s">
        <v>5865</v>
      </c>
      <c r="S1862" s="209">
        <v>200002128</v>
      </c>
      <c r="T1862" s="229">
        <v>45702</v>
      </c>
      <c r="U1862" s="230" t="s">
        <v>10277</v>
      </c>
      <c r="V1862" s="230" t="s">
        <v>10263</v>
      </c>
      <c r="W1862" s="230" t="s">
        <v>10263</v>
      </c>
      <c r="X1862" s="230" t="s">
        <v>10271</v>
      </c>
      <c r="Y1862" s="220"/>
      <c r="Z1862" s="230" t="s">
        <v>10264</v>
      </c>
      <c r="AA1862" s="220">
        <v>202503</v>
      </c>
      <c r="AB1862" s="239"/>
      <c r="AC1862" s="240" t="s">
        <v>10280</v>
      </c>
      <c r="AD1862" s="240" t="s">
        <v>10252</v>
      </c>
      <c r="AE1862" s="241">
        <v>0</v>
      </c>
      <c r="AF1862" s="240" t="s">
        <v>10252</v>
      </c>
      <c r="AG1862" s="235" t="str">
        <f>IFERROR(VLOOKUP(작성용!A:A,RM!A:D,4,0),"-")</f>
        <v>김연수</v>
      </c>
      <c r="AH1862" s="9" t="s">
        <v>11734</v>
      </c>
      <c r="AI1862" s="231" t="s">
        <v>11850</v>
      </c>
      <c r="AJ1862" s="231" t="s">
        <v>4949</v>
      </c>
      <c r="AK1862" s="231" t="s">
        <v>3962</v>
      </c>
      <c r="AL1862" s="231">
        <v>1861</v>
      </c>
    </row>
    <row r="1863" spans="1:38" x14ac:dyDescent="0.3">
      <c r="A1863" s="218" t="s">
        <v>848</v>
      </c>
      <c r="B1863" s="218" t="s">
        <v>11845</v>
      </c>
      <c r="C1863" s="237" t="s">
        <v>10273</v>
      </c>
      <c r="D1863" s="233" t="s">
        <v>11097</v>
      </c>
      <c r="E1863" s="232" t="s">
        <v>5115</v>
      </c>
      <c r="F1863" s="236" t="s">
        <v>10268</v>
      </c>
      <c r="G1863" s="210">
        <v>0</v>
      </c>
      <c r="H1863" s="227" t="s">
        <v>4949</v>
      </c>
      <c r="I1863" s="227"/>
      <c r="J1863" s="227"/>
      <c r="K1863" s="227"/>
      <c r="L1863" s="227"/>
      <c r="M1863" s="227"/>
      <c r="N1863" s="227" t="s">
        <v>10572</v>
      </c>
      <c r="O1863" s="242" t="s">
        <v>11847</v>
      </c>
      <c r="P1863" s="242" t="s">
        <v>11848</v>
      </c>
      <c r="Q1863" s="221" t="s">
        <v>11849</v>
      </c>
      <c r="R1863" s="208" t="s">
        <v>5301</v>
      </c>
      <c r="S1863" s="209">
        <v>200002221</v>
      </c>
      <c r="T1863" s="229">
        <v>45702</v>
      </c>
      <c r="U1863" s="230" t="s">
        <v>10277</v>
      </c>
      <c r="V1863" s="230" t="s">
        <v>10263</v>
      </c>
      <c r="W1863" s="230" t="s">
        <v>10263</v>
      </c>
      <c r="X1863" s="230" t="s">
        <v>10271</v>
      </c>
      <c r="Y1863" s="220"/>
      <c r="Z1863" s="230" t="s">
        <v>10264</v>
      </c>
      <c r="AA1863" s="220">
        <v>202503</v>
      </c>
      <c r="AB1863" s="239"/>
      <c r="AC1863" s="240" t="s">
        <v>10280</v>
      </c>
      <c r="AD1863" s="240" t="s">
        <v>10252</v>
      </c>
      <c r="AE1863" s="241">
        <v>0</v>
      </c>
      <c r="AF1863" s="240" t="s">
        <v>10252</v>
      </c>
      <c r="AG1863" s="235" t="str">
        <f>IFERROR(VLOOKUP(작성용!A:A,RM!A:D,4,0),"-")</f>
        <v>김연수</v>
      </c>
      <c r="AH1863" s="9" t="s">
        <v>11734</v>
      </c>
      <c r="AI1863" s="231" t="s">
        <v>11850</v>
      </c>
      <c r="AJ1863" s="231" t="s">
        <v>4949</v>
      </c>
      <c r="AK1863" s="231" t="s">
        <v>3962</v>
      </c>
      <c r="AL1863" s="231">
        <v>1862</v>
      </c>
    </row>
    <row r="1864" spans="1:38" x14ac:dyDescent="0.3">
      <c r="A1864" s="218" t="s">
        <v>848</v>
      </c>
      <c r="B1864" s="218" t="s">
        <v>11845</v>
      </c>
      <c r="C1864" s="237" t="s">
        <v>10273</v>
      </c>
      <c r="D1864" s="233" t="s">
        <v>12027</v>
      </c>
      <c r="E1864" s="232" t="s">
        <v>5866</v>
      </c>
      <c r="F1864" s="236" t="s">
        <v>10268</v>
      </c>
      <c r="G1864" s="210">
        <v>0</v>
      </c>
      <c r="H1864" s="227" t="s">
        <v>4949</v>
      </c>
      <c r="I1864" s="227"/>
      <c r="J1864" s="227"/>
      <c r="K1864" s="227"/>
      <c r="L1864" s="227"/>
      <c r="M1864" s="227"/>
      <c r="N1864" s="227" t="s">
        <v>10572</v>
      </c>
      <c r="O1864" s="242" t="s">
        <v>11847</v>
      </c>
      <c r="P1864" s="242" t="s">
        <v>11848</v>
      </c>
      <c r="Q1864" s="221" t="s">
        <v>11849</v>
      </c>
      <c r="R1864" s="208" t="s">
        <v>5867</v>
      </c>
      <c r="S1864" s="209">
        <v>200002232</v>
      </c>
      <c r="T1864" s="229">
        <v>45702</v>
      </c>
      <c r="U1864" s="230" t="s">
        <v>10277</v>
      </c>
      <c r="V1864" s="230" t="s">
        <v>10263</v>
      </c>
      <c r="W1864" s="230" t="s">
        <v>10263</v>
      </c>
      <c r="X1864" s="230" t="s">
        <v>10271</v>
      </c>
      <c r="Y1864" s="220"/>
      <c r="Z1864" s="230" t="s">
        <v>10264</v>
      </c>
      <c r="AA1864" s="220">
        <v>202503</v>
      </c>
      <c r="AB1864" s="239"/>
      <c r="AC1864" s="240" t="s">
        <v>10280</v>
      </c>
      <c r="AD1864" s="240" t="s">
        <v>10252</v>
      </c>
      <c r="AE1864" s="241">
        <v>0</v>
      </c>
      <c r="AF1864" s="240" t="s">
        <v>10252</v>
      </c>
      <c r="AG1864" s="235" t="str">
        <f>IFERROR(VLOOKUP(작성용!A:A,RM!A:D,4,0),"-")</f>
        <v>김연수</v>
      </c>
      <c r="AH1864" s="9" t="s">
        <v>11734</v>
      </c>
      <c r="AI1864" s="231" t="s">
        <v>11850</v>
      </c>
      <c r="AJ1864" s="231" t="s">
        <v>4949</v>
      </c>
      <c r="AK1864" s="231" t="s">
        <v>3962</v>
      </c>
      <c r="AL1864" s="231">
        <v>1863</v>
      </c>
    </row>
    <row r="1865" spans="1:38" x14ac:dyDescent="0.3">
      <c r="A1865" s="218" t="s">
        <v>848</v>
      </c>
      <c r="B1865" s="218" t="s">
        <v>11845</v>
      </c>
      <c r="C1865" s="237" t="s">
        <v>10273</v>
      </c>
      <c r="D1865" s="233" t="s">
        <v>12028</v>
      </c>
      <c r="E1865" s="232" t="s">
        <v>5868</v>
      </c>
      <c r="F1865" s="236" t="s">
        <v>10268</v>
      </c>
      <c r="G1865" s="210">
        <v>0</v>
      </c>
      <c r="H1865" s="227" t="s">
        <v>4949</v>
      </c>
      <c r="I1865" s="227"/>
      <c r="J1865" s="227"/>
      <c r="K1865" s="227"/>
      <c r="L1865" s="227"/>
      <c r="M1865" s="227"/>
      <c r="N1865" s="227" t="s">
        <v>10572</v>
      </c>
      <c r="O1865" s="242" t="s">
        <v>11847</v>
      </c>
      <c r="P1865" s="242" t="s">
        <v>11848</v>
      </c>
      <c r="Q1865" s="221" t="s">
        <v>11849</v>
      </c>
      <c r="R1865" s="208" t="s">
        <v>5869</v>
      </c>
      <c r="S1865" s="209">
        <v>200002243</v>
      </c>
      <c r="T1865" s="229">
        <v>45702</v>
      </c>
      <c r="U1865" s="230" t="s">
        <v>10277</v>
      </c>
      <c r="V1865" s="230" t="s">
        <v>10263</v>
      </c>
      <c r="W1865" s="230" t="s">
        <v>10263</v>
      </c>
      <c r="X1865" s="230" t="s">
        <v>10271</v>
      </c>
      <c r="Y1865" s="220"/>
      <c r="Z1865" s="230" t="s">
        <v>10264</v>
      </c>
      <c r="AA1865" s="220">
        <v>202503</v>
      </c>
      <c r="AB1865" s="239"/>
      <c r="AC1865" s="240" t="s">
        <v>10280</v>
      </c>
      <c r="AD1865" s="240" t="s">
        <v>10252</v>
      </c>
      <c r="AE1865" s="241">
        <v>0</v>
      </c>
      <c r="AF1865" s="240" t="s">
        <v>10252</v>
      </c>
      <c r="AG1865" s="235" t="str">
        <f>IFERROR(VLOOKUP(작성용!A:A,RM!A:D,4,0),"-")</f>
        <v>김연수</v>
      </c>
      <c r="AH1865" s="9" t="s">
        <v>11734</v>
      </c>
      <c r="AI1865" s="231" t="s">
        <v>11850</v>
      </c>
      <c r="AJ1865" s="231" t="s">
        <v>4949</v>
      </c>
      <c r="AK1865" s="231" t="s">
        <v>3962</v>
      </c>
      <c r="AL1865" s="231">
        <v>1864</v>
      </c>
    </row>
    <row r="1866" spans="1:38" x14ac:dyDescent="0.3">
      <c r="A1866" s="218" t="s">
        <v>848</v>
      </c>
      <c r="B1866" s="218" t="s">
        <v>11845</v>
      </c>
      <c r="C1866" s="237" t="s">
        <v>10273</v>
      </c>
      <c r="D1866" s="233" t="s">
        <v>10928</v>
      </c>
      <c r="E1866" s="232" t="s">
        <v>5870</v>
      </c>
      <c r="F1866" s="236" t="s">
        <v>10268</v>
      </c>
      <c r="G1866" s="210">
        <v>0</v>
      </c>
      <c r="H1866" s="227" t="s">
        <v>4949</v>
      </c>
      <c r="I1866" s="227"/>
      <c r="J1866" s="227"/>
      <c r="K1866" s="227"/>
      <c r="L1866" s="227"/>
      <c r="M1866" s="227"/>
      <c r="N1866" s="227" t="s">
        <v>10572</v>
      </c>
      <c r="O1866" s="242" t="s">
        <v>11847</v>
      </c>
      <c r="P1866" s="242" t="s">
        <v>11848</v>
      </c>
      <c r="Q1866" s="221" t="s">
        <v>11849</v>
      </c>
      <c r="R1866" s="208" t="s">
        <v>5871</v>
      </c>
      <c r="S1866" s="209">
        <v>200002231</v>
      </c>
      <c r="T1866" s="229">
        <v>45702</v>
      </c>
      <c r="U1866" s="230" t="s">
        <v>10277</v>
      </c>
      <c r="V1866" s="230" t="s">
        <v>10263</v>
      </c>
      <c r="W1866" s="230" t="s">
        <v>10263</v>
      </c>
      <c r="X1866" s="230" t="s">
        <v>10271</v>
      </c>
      <c r="Y1866" s="220"/>
      <c r="Z1866" s="230" t="s">
        <v>10264</v>
      </c>
      <c r="AA1866" s="220">
        <v>202503</v>
      </c>
      <c r="AB1866" s="239"/>
      <c r="AC1866" s="240" t="s">
        <v>10280</v>
      </c>
      <c r="AD1866" s="240" t="s">
        <v>10252</v>
      </c>
      <c r="AE1866" s="241">
        <v>0</v>
      </c>
      <c r="AF1866" s="240" t="s">
        <v>10252</v>
      </c>
      <c r="AG1866" s="235" t="str">
        <f>IFERROR(VLOOKUP(작성용!A:A,RM!A:D,4,0),"-")</f>
        <v>김연수</v>
      </c>
      <c r="AH1866" s="9" t="s">
        <v>11734</v>
      </c>
      <c r="AI1866" s="231" t="s">
        <v>11850</v>
      </c>
      <c r="AJ1866" s="231" t="s">
        <v>4949</v>
      </c>
      <c r="AK1866" s="231" t="s">
        <v>3962</v>
      </c>
      <c r="AL1866" s="231">
        <v>1865</v>
      </c>
    </row>
    <row r="1867" spans="1:38" x14ac:dyDescent="0.3">
      <c r="A1867" s="218" t="s">
        <v>848</v>
      </c>
      <c r="B1867" s="218" t="s">
        <v>11845</v>
      </c>
      <c r="C1867" s="237" t="s">
        <v>10273</v>
      </c>
      <c r="D1867" s="233" t="s">
        <v>12029</v>
      </c>
      <c r="E1867" s="232" t="s">
        <v>5872</v>
      </c>
      <c r="F1867" s="236" t="s">
        <v>10268</v>
      </c>
      <c r="G1867" s="210">
        <v>0</v>
      </c>
      <c r="H1867" s="227" t="s">
        <v>4949</v>
      </c>
      <c r="I1867" s="227"/>
      <c r="J1867" s="227"/>
      <c r="K1867" s="227"/>
      <c r="L1867" s="227"/>
      <c r="M1867" s="227"/>
      <c r="N1867" s="227" t="s">
        <v>10572</v>
      </c>
      <c r="O1867" s="242" t="s">
        <v>11847</v>
      </c>
      <c r="P1867" s="242" t="s">
        <v>11848</v>
      </c>
      <c r="Q1867" s="221" t="s">
        <v>11849</v>
      </c>
      <c r="R1867" s="208" t="s">
        <v>5422</v>
      </c>
      <c r="S1867" s="209">
        <v>200002207</v>
      </c>
      <c r="T1867" s="229">
        <v>45702</v>
      </c>
      <c r="U1867" s="230" t="s">
        <v>10277</v>
      </c>
      <c r="V1867" s="230" t="s">
        <v>10263</v>
      </c>
      <c r="W1867" s="230" t="s">
        <v>10263</v>
      </c>
      <c r="X1867" s="230" t="s">
        <v>10271</v>
      </c>
      <c r="Y1867" s="220"/>
      <c r="Z1867" s="230" t="s">
        <v>10264</v>
      </c>
      <c r="AA1867" s="220">
        <v>202503</v>
      </c>
      <c r="AB1867" s="239"/>
      <c r="AC1867" s="240" t="s">
        <v>10280</v>
      </c>
      <c r="AD1867" s="240" t="s">
        <v>10252</v>
      </c>
      <c r="AE1867" s="241">
        <v>0</v>
      </c>
      <c r="AF1867" s="240" t="s">
        <v>10252</v>
      </c>
      <c r="AG1867" s="235" t="str">
        <f>IFERROR(VLOOKUP(작성용!A:A,RM!A:D,4,0),"-")</f>
        <v>김연수</v>
      </c>
      <c r="AH1867" s="9" t="s">
        <v>11734</v>
      </c>
      <c r="AI1867" s="231" t="s">
        <v>11850</v>
      </c>
      <c r="AJ1867" s="231" t="s">
        <v>4949</v>
      </c>
      <c r="AK1867" s="231" t="s">
        <v>3962</v>
      </c>
      <c r="AL1867" s="231">
        <v>1866</v>
      </c>
    </row>
    <row r="1868" spans="1:38" x14ac:dyDescent="0.3">
      <c r="A1868" s="218" t="s">
        <v>848</v>
      </c>
      <c r="B1868" s="218" t="s">
        <v>11845</v>
      </c>
      <c r="C1868" s="237" t="s">
        <v>10273</v>
      </c>
      <c r="D1868" s="233" t="s">
        <v>12030</v>
      </c>
      <c r="E1868" s="232" t="s">
        <v>5873</v>
      </c>
      <c r="F1868" s="236" t="s">
        <v>10268</v>
      </c>
      <c r="G1868" s="210">
        <v>0</v>
      </c>
      <c r="H1868" s="227" t="s">
        <v>4949</v>
      </c>
      <c r="I1868" s="227"/>
      <c r="J1868" s="227"/>
      <c r="K1868" s="227"/>
      <c r="L1868" s="227"/>
      <c r="M1868" s="227"/>
      <c r="N1868" s="227" t="s">
        <v>10572</v>
      </c>
      <c r="O1868" s="242" t="s">
        <v>11847</v>
      </c>
      <c r="P1868" s="242" t="s">
        <v>11848</v>
      </c>
      <c r="Q1868" s="221" t="s">
        <v>11849</v>
      </c>
      <c r="R1868" s="208" t="s">
        <v>5874</v>
      </c>
      <c r="S1868" s="209">
        <v>200002196</v>
      </c>
      <c r="T1868" s="229">
        <v>45702</v>
      </c>
      <c r="U1868" s="230" t="s">
        <v>10277</v>
      </c>
      <c r="V1868" s="230" t="s">
        <v>10263</v>
      </c>
      <c r="W1868" s="230" t="s">
        <v>10263</v>
      </c>
      <c r="X1868" s="230" t="s">
        <v>10271</v>
      </c>
      <c r="Y1868" s="220"/>
      <c r="Z1868" s="230" t="s">
        <v>10264</v>
      </c>
      <c r="AA1868" s="220">
        <v>202503</v>
      </c>
      <c r="AB1868" s="239"/>
      <c r="AC1868" s="240" t="s">
        <v>10280</v>
      </c>
      <c r="AD1868" s="240" t="s">
        <v>10252</v>
      </c>
      <c r="AE1868" s="241">
        <v>0</v>
      </c>
      <c r="AF1868" s="240" t="s">
        <v>10252</v>
      </c>
      <c r="AG1868" s="235" t="str">
        <f>IFERROR(VLOOKUP(작성용!A:A,RM!A:D,4,0),"-")</f>
        <v>김연수</v>
      </c>
      <c r="AH1868" s="9" t="s">
        <v>11734</v>
      </c>
      <c r="AI1868" s="231" t="s">
        <v>11850</v>
      </c>
      <c r="AJ1868" s="231" t="s">
        <v>4949</v>
      </c>
      <c r="AK1868" s="231" t="s">
        <v>3962</v>
      </c>
      <c r="AL1868" s="231">
        <v>1867</v>
      </c>
    </row>
    <row r="1869" spans="1:38" x14ac:dyDescent="0.3">
      <c r="A1869" s="218" t="s">
        <v>848</v>
      </c>
      <c r="B1869" s="218" t="s">
        <v>11845</v>
      </c>
      <c r="C1869" s="237" t="s">
        <v>10273</v>
      </c>
      <c r="D1869" s="233" t="s">
        <v>12031</v>
      </c>
      <c r="E1869" s="232" t="s">
        <v>5876</v>
      </c>
      <c r="F1869" s="236" t="s">
        <v>10268</v>
      </c>
      <c r="G1869" s="210">
        <v>0</v>
      </c>
      <c r="H1869" s="227" t="s">
        <v>4949</v>
      </c>
      <c r="I1869" s="227"/>
      <c r="J1869" s="227"/>
      <c r="K1869" s="227"/>
      <c r="L1869" s="227"/>
      <c r="M1869" s="227"/>
      <c r="N1869" s="227" t="s">
        <v>10572</v>
      </c>
      <c r="O1869" s="242" t="s">
        <v>11847</v>
      </c>
      <c r="P1869" s="242" t="s">
        <v>11848</v>
      </c>
      <c r="Q1869" s="221" t="s">
        <v>11849</v>
      </c>
      <c r="R1869" s="208" t="s">
        <v>5877</v>
      </c>
      <c r="S1869" s="209">
        <v>200002198</v>
      </c>
      <c r="T1869" s="229">
        <v>45702</v>
      </c>
      <c r="U1869" s="230" t="s">
        <v>10277</v>
      </c>
      <c r="V1869" s="230" t="s">
        <v>10263</v>
      </c>
      <c r="W1869" s="230" t="s">
        <v>10263</v>
      </c>
      <c r="X1869" s="230" t="s">
        <v>10271</v>
      </c>
      <c r="Y1869" s="220"/>
      <c r="Z1869" s="230" t="s">
        <v>10264</v>
      </c>
      <c r="AA1869" s="220">
        <v>202503</v>
      </c>
      <c r="AB1869" s="239"/>
      <c r="AC1869" s="240" t="s">
        <v>10280</v>
      </c>
      <c r="AD1869" s="240" t="s">
        <v>10252</v>
      </c>
      <c r="AE1869" s="241">
        <v>0</v>
      </c>
      <c r="AF1869" s="240" t="s">
        <v>10252</v>
      </c>
      <c r="AG1869" s="235" t="str">
        <f>IFERROR(VLOOKUP(작성용!A:A,RM!A:D,4,0),"-")</f>
        <v>김연수</v>
      </c>
      <c r="AH1869" s="9" t="s">
        <v>11734</v>
      </c>
      <c r="AI1869" s="231" t="s">
        <v>11850</v>
      </c>
      <c r="AJ1869" s="231" t="s">
        <v>4949</v>
      </c>
      <c r="AK1869" s="231" t="s">
        <v>3962</v>
      </c>
      <c r="AL1869" s="231">
        <v>1868</v>
      </c>
    </row>
    <row r="1870" spans="1:38" x14ac:dyDescent="0.3">
      <c r="A1870" s="218" t="s">
        <v>848</v>
      </c>
      <c r="B1870" s="218" t="s">
        <v>11845</v>
      </c>
      <c r="C1870" s="237" t="s">
        <v>10273</v>
      </c>
      <c r="D1870" s="233" t="s">
        <v>11192</v>
      </c>
      <c r="E1870" s="232" t="s">
        <v>5879</v>
      </c>
      <c r="F1870" s="236" t="s">
        <v>10268</v>
      </c>
      <c r="G1870" s="210">
        <v>0</v>
      </c>
      <c r="H1870" s="227" t="s">
        <v>4949</v>
      </c>
      <c r="I1870" s="227"/>
      <c r="J1870" s="227"/>
      <c r="K1870" s="227"/>
      <c r="L1870" s="227"/>
      <c r="M1870" s="227"/>
      <c r="N1870" s="227" t="s">
        <v>10572</v>
      </c>
      <c r="O1870" s="242" t="s">
        <v>11847</v>
      </c>
      <c r="P1870" s="242" t="s">
        <v>11848</v>
      </c>
      <c r="Q1870" s="221" t="s">
        <v>11849</v>
      </c>
      <c r="R1870" s="208" t="s">
        <v>5880</v>
      </c>
      <c r="S1870" s="209">
        <v>200002195</v>
      </c>
      <c r="T1870" s="229">
        <v>45702</v>
      </c>
      <c r="U1870" s="230" t="s">
        <v>10277</v>
      </c>
      <c r="V1870" s="230" t="s">
        <v>10263</v>
      </c>
      <c r="W1870" s="230" t="s">
        <v>10263</v>
      </c>
      <c r="X1870" s="230" t="s">
        <v>10271</v>
      </c>
      <c r="Y1870" s="220"/>
      <c r="Z1870" s="230" t="s">
        <v>10264</v>
      </c>
      <c r="AA1870" s="220">
        <v>202503</v>
      </c>
      <c r="AB1870" s="239"/>
      <c r="AC1870" s="240" t="s">
        <v>10280</v>
      </c>
      <c r="AD1870" s="240" t="s">
        <v>10252</v>
      </c>
      <c r="AE1870" s="241">
        <v>0</v>
      </c>
      <c r="AF1870" s="240" t="s">
        <v>10252</v>
      </c>
      <c r="AG1870" s="235" t="str">
        <f>IFERROR(VLOOKUP(작성용!A:A,RM!A:D,4,0),"-")</f>
        <v>김연수</v>
      </c>
      <c r="AH1870" s="9" t="s">
        <v>11734</v>
      </c>
      <c r="AI1870" s="231" t="s">
        <v>11850</v>
      </c>
      <c r="AJ1870" s="231" t="s">
        <v>4949</v>
      </c>
      <c r="AK1870" s="231" t="s">
        <v>3962</v>
      </c>
      <c r="AL1870" s="231">
        <v>1869</v>
      </c>
    </row>
    <row r="1871" spans="1:38" x14ac:dyDescent="0.3">
      <c r="A1871" s="218" t="s">
        <v>848</v>
      </c>
      <c r="B1871" s="218" t="s">
        <v>11845</v>
      </c>
      <c r="C1871" s="237" t="s">
        <v>10273</v>
      </c>
      <c r="D1871" s="233" t="s">
        <v>12032</v>
      </c>
      <c r="E1871" s="232" t="s">
        <v>5881</v>
      </c>
      <c r="F1871" s="236" t="s">
        <v>10268</v>
      </c>
      <c r="G1871" s="210">
        <v>0</v>
      </c>
      <c r="H1871" s="227" t="s">
        <v>4949</v>
      </c>
      <c r="I1871" s="227"/>
      <c r="J1871" s="227"/>
      <c r="K1871" s="227"/>
      <c r="L1871" s="227"/>
      <c r="M1871" s="227"/>
      <c r="N1871" s="227" t="s">
        <v>10572</v>
      </c>
      <c r="O1871" s="242" t="s">
        <v>11847</v>
      </c>
      <c r="P1871" s="242" t="s">
        <v>11848</v>
      </c>
      <c r="Q1871" s="221" t="s">
        <v>11849</v>
      </c>
      <c r="R1871" s="208" t="s">
        <v>5882</v>
      </c>
      <c r="S1871" s="209">
        <v>200002219</v>
      </c>
      <c r="T1871" s="229">
        <v>45702</v>
      </c>
      <c r="U1871" s="230" t="s">
        <v>10277</v>
      </c>
      <c r="V1871" s="230" t="s">
        <v>10263</v>
      </c>
      <c r="W1871" s="230" t="s">
        <v>10263</v>
      </c>
      <c r="X1871" s="230" t="s">
        <v>10271</v>
      </c>
      <c r="Y1871" s="220"/>
      <c r="Z1871" s="230" t="s">
        <v>10264</v>
      </c>
      <c r="AA1871" s="220">
        <v>202503</v>
      </c>
      <c r="AB1871" s="239"/>
      <c r="AC1871" s="240" t="s">
        <v>10280</v>
      </c>
      <c r="AD1871" s="240" t="s">
        <v>10252</v>
      </c>
      <c r="AE1871" s="241">
        <v>0</v>
      </c>
      <c r="AF1871" s="240" t="s">
        <v>10252</v>
      </c>
      <c r="AG1871" s="235" t="str">
        <f>IFERROR(VLOOKUP(작성용!A:A,RM!A:D,4,0),"-")</f>
        <v>김연수</v>
      </c>
      <c r="AH1871" s="9" t="s">
        <v>11734</v>
      </c>
      <c r="AI1871" s="231" t="s">
        <v>11850</v>
      </c>
      <c r="AJ1871" s="231" t="s">
        <v>4949</v>
      </c>
      <c r="AK1871" s="231" t="s">
        <v>3962</v>
      </c>
      <c r="AL1871" s="231">
        <v>1870</v>
      </c>
    </row>
    <row r="1872" spans="1:38" x14ac:dyDescent="0.3">
      <c r="A1872" s="218" t="s">
        <v>848</v>
      </c>
      <c r="B1872" s="218" t="s">
        <v>11845</v>
      </c>
      <c r="C1872" s="237" t="s">
        <v>10273</v>
      </c>
      <c r="D1872" s="233" t="s">
        <v>11610</v>
      </c>
      <c r="E1872" s="232" t="s">
        <v>5883</v>
      </c>
      <c r="F1872" s="236" t="s">
        <v>10268</v>
      </c>
      <c r="G1872" s="210">
        <v>0</v>
      </c>
      <c r="H1872" s="227" t="s">
        <v>4949</v>
      </c>
      <c r="I1872" s="227"/>
      <c r="J1872" s="227"/>
      <c r="K1872" s="227"/>
      <c r="L1872" s="227"/>
      <c r="M1872" s="227"/>
      <c r="N1872" s="227" t="s">
        <v>10572</v>
      </c>
      <c r="O1872" s="242" t="s">
        <v>11847</v>
      </c>
      <c r="P1872" s="242" t="s">
        <v>11848</v>
      </c>
      <c r="Q1872" s="221" t="s">
        <v>11849</v>
      </c>
      <c r="R1872" s="208" t="s">
        <v>5884</v>
      </c>
      <c r="S1872" s="209">
        <v>200002200</v>
      </c>
      <c r="T1872" s="229">
        <v>45702</v>
      </c>
      <c r="U1872" s="230" t="s">
        <v>10277</v>
      </c>
      <c r="V1872" s="230" t="s">
        <v>10263</v>
      </c>
      <c r="W1872" s="230" t="s">
        <v>10263</v>
      </c>
      <c r="X1872" s="230" t="s">
        <v>10271</v>
      </c>
      <c r="Y1872" s="220"/>
      <c r="Z1872" s="230" t="s">
        <v>10264</v>
      </c>
      <c r="AA1872" s="220">
        <v>202503</v>
      </c>
      <c r="AB1872" s="239"/>
      <c r="AC1872" s="240" t="s">
        <v>10280</v>
      </c>
      <c r="AD1872" s="240" t="s">
        <v>10252</v>
      </c>
      <c r="AE1872" s="241">
        <v>0</v>
      </c>
      <c r="AF1872" s="240" t="s">
        <v>10252</v>
      </c>
      <c r="AG1872" s="235" t="str">
        <f>IFERROR(VLOOKUP(작성용!A:A,RM!A:D,4,0),"-")</f>
        <v>김연수</v>
      </c>
      <c r="AH1872" s="9" t="s">
        <v>11734</v>
      </c>
      <c r="AI1872" s="231" t="s">
        <v>11850</v>
      </c>
      <c r="AJ1872" s="231" t="s">
        <v>4949</v>
      </c>
      <c r="AK1872" s="231" t="s">
        <v>3962</v>
      </c>
      <c r="AL1872" s="231">
        <v>1871</v>
      </c>
    </row>
    <row r="1873" spans="1:38" x14ac:dyDescent="0.3">
      <c r="A1873" s="218" t="s">
        <v>848</v>
      </c>
      <c r="B1873" s="218" t="s">
        <v>11845</v>
      </c>
      <c r="C1873" s="237" t="s">
        <v>10273</v>
      </c>
      <c r="D1873" s="233" t="s">
        <v>12033</v>
      </c>
      <c r="E1873" s="232" t="s">
        <v>5885</v>
      </c>
      <c r="F1873" s="236" t="s">
        <v>10268</v>
      </c>
      <c r="G1873" s="210">
        <v>0</v>
      </c>
      <c r="H1873" s="227" t="s">
        <v>4949</v>
      </c>
      <c r="I1873" s="227"/>
      <c r="J1873" s="227"/>
      <c r="K1873" s="227"/>
      <c r="L1873" s="227"/>
      <c r="M1873" s="227"/>
      <c r="N1873" s="227" t="s">
        <v>10572</v>
      </c>
      <c r="O1873" s="242" t="s">
        <v>11847</v>
      </c>
      <c r="P1873" s="242" t="s">
        <v>11848</v>
      </c>
      <c r="Q1873" s="221" t="s">
        <v>11849</v>
      </c>
      <c r="R1873" s="208" t="s">
        <v>5886</v>
      </c>
      <c r="S1873" s="209">
        <v>200002238</v>
      </c>
      <c r="T1873" s="229">
        <v>45702</v>
      </c>
      <c r="U1873" s="230" t="s">
        <v>10277</v>
      </c>
      <c r="V1873" s="230" t="s">
        <v>10263</v>
      </c>
      <c r="W1873" s="230" t="s">
        <v>10263</v>
      </c>
      <c r="X1873" s="230" t="s">
        <v>10271</v>
      </c>
      <c r="Y1873" s="220"/>
      <c r="Z1873" s="230" t="s">
        <v>10264</v>
      </c>
      <c r="AA1873" s="220">
        <v>202503</v>
      </c>
      <c r="AB1873" s="239"/>
      <c r="AC1873" s="240" t="s">
        <v>10280</v>
      </c>
      <c r="AD1873" s="240" t="s">
        <v>10252</v>
      </c>
      <c r="AE1873" s="241">
        <v>0</v>
      </c>
      <c r="AF1873" s="240" t="s">
        <v>10252</v>
      </c>
      <c r="AG1873" s="235" t="str">
        <f>IFERROR(VLOOKUP(작성용!A:A,RM!A:D,4,0),"-")</f>
        <v>김연수</v>
      </c>
      <c r="AH1873" s="9" t="s">
        <v>11734</v>
      </c>
      <c r="AI1873" s="231" t="s">
        <v>11850</v>
      </c>
      <c r="AJ1873" s="231" t="s">
        <v>4949</v>
      </c>
      <c r="AK1873" s="231" t="s">
        <v>3962</v>
      </c>
      <c r="AL1873" s="231">
        <v>1872</v>
      </c>
    </row>
    <row r="1874" spans="1:38" x14ac:dyDescent="0.3">
      <c r="A1874" s="218" t="s">
        <v>848</v>
      </c>
      <c r="B1874" s="218" t="s">
        <v>11845</v>
      </c>
      <c r="C1874" s="237" t="s">
        <v>10273</v>
      </c>
      <c r="D1874" s="233" t="s">
        <v>12034</v>
      </c>
      <c r="E1874" s="232" t="s">
        <v>5887</v>
      </c>
      <c r="F1874" s="236" t="s">
        <v>10268</v>
      </c>
      <c r="G1874" s="210">
        <v>0</v>
      </c>
      <c r="H1874" s="227" t="s">
        <v>4949</v>
      </c>
      <c r="I1874" s="227"/>
      <c r="J1874" s="227"/>
      <c r="K1874" s="227"/>
      <c r="L1874" s="227"/>
      <c r="M1874" s="227"/>
      <c r="N1874" s="227" t="s">
        <v>10572</v>
      </c>
      <c r="O1874" s="242" t="s">
        <v>11847</v>
      </c>
      <c r="P1874" s="242" t="s">
        <v>11848</v>
      </c>
      <c r="Q1874" s="221" t="s">
        <v>11849</v>
      </c>
      <c r="R1874" s="208" t="s">
        <v>5888</v>
      </c>
      <c r="S1874" s="209">
        <v>200002229</v>
      </c>
      <c r="T1874" s="229">
        <v>45702</v>
      </c>
      <c r="U1874" s="230" t="s">
        <v>10277</v>
      </c>
      <c r="V1874" s="230" t="s">
        <v>10263</v>
      </c>
      <c r="W1874" s="230" t="s">
        <v>10263</v>
      </c>
      <c r="X1874" s="230" t="s">
        <v>10271</v>
      </c>
      <c r="Y1874" s="220"/>
      <c r="Z1874" s="230" t="s">
        <v>10264</v>
      </c>
      <c r="AA1874" s="220">
        <v>202503</v>
      </c>
      <c r="AB1874" s="239"/>
      <c r="AC1874" s="240" t="s">
        <v>10280</v>
      </c>
      <c r="AD1874" s="240" t="s">
        <v>10252</v>
      </c>
      <c r="AE1874" s="241">
        <v>0</v>
      </c>
      <c r="AF1874" s="240" t="s">
        <v>10252</v>
      </c>
      <c r="AG1874" s="235" t="str">
        <f>IFERROR(VLOOKUP(작성용!A:A,RM!A:D,4,0),"-")</f>
        <v>김연수</v>
      </c>
      <c r="AH1874" s="9" t="s">
        <v>11734</v>
      </c>
      <c r="AI1874" s="231" t="s">
        <v>11850</v>
      </c>
      <c r="AJ1874" s="231" t="s">
        <v>4949</v>
      </c>
      <c r="AK1874" s="231" t="s">
        <v>3962</v>
      </c>
      <c r="AL1874" s="231">
        <v>1873</v>
      </c>
    </row>
    <row r="1875" spans="1:38" x14ac:dyDescent="0.3">
      <c r="A1875" s="218" t="s">
        <v>848</v>
      </c>
      <c r="B1875" s="218" t="s">
        <v>11845</v>
      </c>
      <c r="C1875" s="237" t="s">
        <v>10273</v>
      </c>
      <c r="D1875" s="233" t="s">
        <v>12035</v>
      </c>
      <c r="E1875" s="232" t="s">
        <v>5889</v>
      </c>
      <c r="F1875" s="236" t="s">
        <v>10268</v>
      </c>
      <c r="G1875" s="210">
        <v>0</v>
      </c>
      <c r="H1875" s="227" t="s">
        <v>4949</v>
      </c>
      <c r="I1875" s="227"/>
      <c r="J1875" s="227"/>
      <c r="K1875" s="227"/>
      <c r="L1875" s="227"/>
      <c r="M1875" s="227"/>
      <c r="N1875" s="227" t="s">
        <v>10572</v>
      </c>
      <c r="O1875" s="242" t="s">
        <v>11847</v>
      </c>
      <c r="P1875" s="242" t="s">
        <v>11848</v>
      </c>
      <c r="Q1875" s="221" t="s">
        <v>11849</v>
      </c>
      <c r="R1875" s="208" t="s">
        <v>5890</v>
      </c>
      <c r="S1875" s="209">
        <v>200002230</v>
      </c>
      <c r="T1875" s="229">
        <v>45702</v>
      </c>
      <c r="U1875" s="230" t="s">
        <v>10277</v>
      </c>
      <c r="V1875" s="230" t="s">
        <v>10263</v>
      </c>
      <c r="W1875" s="230" t="s">
        <v>10263</v>
      </c>
      <c r="X1875" s="230" t="s">
        <v>10271</v>
      </c>
      <c r="Y1875" s="220"/>
      <c r="Z1875" s="230" t="s">
        <v>10264</v>
      </c>
      <c r="AA1875" s="220">
        <v>202503</v>
      </c>
      <c r="AB1875" s="239"/>
      <c r="AC1875" s="240" t="s">
        <v>10280</v>
      </c>
      <c r="AD1875" s="240" t="s">
        <v>10252</v>
      </c>
      <c r="AE1875" s="241">
        <v>0</v>
      </c>
      <c r="AF1875" s="240" t="s">
        <v>10252</v>
      </c>
      <c r="AG1875" s="235" t="str">
        <f>IFERROR(VLOOKUP(작성용!A:A,RM!A:D,4,0),"-")</f>
        <v>김연수</v>
      </c>
      <c r="AH1875" s="9" t="s">
        <v>11734</v>
      </c>
      <c r="AI1875" s="231" t="s">
        <v>11850</v>
      </c>
      <c r="AJ1875" s="231" t="s">
        <v>4949</v>
      </c>
      <c r="AK1875" s="231" t="s">
        <v>3962</v>
      </c>
      <c r="AL1875" s="231">
        <v>1874</v>
      </c>
    </row>
    <row r="1876" spans="1:38" x14ac:dyDescent="0.3">
      <c r="A1876" s="218" t="s">
        <v>848</v>
      </c>
      <c r="B1876" s="218" t="s">
        <v>11845</v>
      </c>
      <c r="C1876" s="237" t="s">
        <v>10273</v>
      </c>
      <c r="D1876" s="233" t="s">
        <v>12036</v>
      </c>
      <c r="E1876" s="232" t="s">
        <v>5891</v>
      </c>
      <c r="F1876" s="236" t="s">
        <v>10268</v>
      </c>
      <c r="G1876" s="210">
        <v>0</v>
      </c>
      <c r="H1876" s="227" t="s">
        <v>4949</v>
      </c>
      <c r="I1876" s="227"/>
      <c r="J1876" s="227"/>
      <c r="K1876" s="227"/>
      <c r="L1876" s="227"/>
      <c r="M1876" s="227"/>
      <c r="N1876" s="227" t="s">
        <v>10572</v>
      </c>
      <c r="O1876" s="242" t="s">
        <v>11847</v>
      </c>
      <c r="P1876" s="242" t="s">
        <v>11848</v>
      </c>
      <c r="Q1876" s="221" t="s">
        <v>11849</v>
      </c>
      <c r="R1876" s="208" t="s">
        <v>5892</v>
      </c>
      <c r="S1876" s="209">
        <v>200000123</v>
      </c>
      <c r="T1876" s="229">
        <v>45702</v>
      </c>
      <c r="U1876" s="230" t="s">
        <v>10277</v>
      </c>
      <c r="V1876" s="230" t="s">
        <v>10263</v>
      </c>
      <c r="W1876" s="230" t="s">
        <v>10263</v>
      </c>
      <c r="X1876" s="230" t="s">
        <v>10271</v>
      </c>
      <c r="Y1876" s="220"/>
      <c r="Z1876" s="230" t="s">
        <v>10264</v>
      </c>
      <c r="AA1876" s="220">
        <v>202503</v>
      </c>
      <c r="AB1876" s="239"/>
      <c r="AC1876" s="240" t="s">
        <v>10280</v>
      </c>
      <c r="AD1876" s="240" t="s">
        <v>10252</v>
      </c>
      <c r="AE1876" s="241">
        <v>0</v>
      </c>
      <c r="AF1876" s="240" t="s">
        <v>10252</v>
      </c>
      <c r="AG1876" s="235" t="str">
        <f>IFERROR(VLOOKUP(작성용!A:A,RM!A:D,4,0),"-")</f>
        <v>김연수</v>
      </c>
      <c r="AH1876" s="9" t="s">
        <v>11734</v>
      </c>
      <c r="AI1876" s="231" t="s">
        <v>11850</v>
      </c>
      <c r="AJ1876" s="231" t="s">
        <v>4949</v>
      </c>
      <c r="AK1876" s="231" t="s">
        <v>3962</v>
      </c>
      <c r="AL1876" s="231">
        <v>1875</v>
      </c>
    </row>
    <row r="1877" spans="1:38" x14ac:dyDescent="0.3">
      <c r="A1877" s="218" t="s">
        <v>848</v>
      </c>
      <c r="B1877" s="218" t="s">
        <v>11845</v>
      </c>
      <c r="C1877" s="237" t="s">
        <v>10273</v>
      </c>
      <c r="D1877" s="233" t="s">
        <v>12037</v>
      </c>
      <c r="E1877" s="232" t="s">
        <v>5893</v>
      </c>
      <c r="F1877" s="236" t="s">
        <v>10268</v>
      </c>
      <c r="G1877" s="210">
        <v>0</v>
      </c>
      <c r="H1877" s="227" t="s">
        <v>4949</v>
      </c>
      <c r="I1877" s="227"/>
      <c r="J1877" s="227"/>
      <c r="K1877" s="227"/>
      <c r="L1877" s="227"/>
      <c r="M1877" s="227"/>
      <c r="N1877" s="227" t="s">
        <v>10572</v>
      </c>
      <c r="O1877" s="242" t="s">
        <v>11847</v>
      </c>
      <c r="P1877" s="242" t="s">
        <v>11848</v>
      </c>
      <c r="Q1877" s="221" t="s">
        <v>11849</v>
      </c>
      <c r="R1877" s="208" t="s">
        <v>5894</v>
      </c>
      <c r="S1877" s="209">
        <v>200002294</v>
      </c>
      <c r="T1877" s="229">
        <v>45702</v>
      </c>
      <c r="U1877" s="230" t="s">
        <v>10277</v>
      </c>
      <c r="V1877" s="230" t="s">
        <v>10263</v>
      </c>
      <c r="W1877" s="230" t="s">
        <v>10263</v>
      </c>
      <c r="X1877" s="230" t="s">
        <v>10271</v>
      </c>
      <c r="Y1877" s="220"/>
      <c r="Z1877" s="230" t="s">
        <v>10264</v>
      </c>
      <c r="AA1877" s="220">
        <v>202503</v>
      </c>
      <c r="AB1877" s="239"/>
      <c r="AC1877" s="240" t="s">
        <v>10280</v>
      </c>
      <c r="AD1877" s="240" t="s">
        <v>10252</v>
      </c>
      <c r="AE1877" s="241">
        <v>0</v>
      </c>
      <c r="AF1877" s="240" t="s">
        <v>10252</v>
      </c>
      <c r="AG1877" s="235" t="str">
        <f>IFERROR(VLOOKUP(작성용!A:A,RM!A:D,4,0),"-")</f>
        <v>김연수</v>
      </c>
      <c r="AH1877" s="9" t="s">
        <v>11734</v>
      </c>
      <c r="AI1877" s="231" t="s">
        <v>11850</v>
      </c>
      <c r="AJ1877" s="231" t="s">
        <v>4949</v>
      </c>
      <c r="AK1877" s="231" t="s">
        <v>3962</v>
      </c>
      <c r="AL1877" s="231">
        <v>1876</v>
      </c>
    </row>
    <row r="1878" spans="1:38" x14ac:dyDescent="0.3">
      <c r="A1878" s="218" t="s">
        <v>848</v>
      </c>
      <c r="B1878" s="218" t="s">
        <v>11845</v>
      </c>
      <c r="C1878" s="237" t="s">
        <v>10273</v>
      </c>
      <c r="D1878" s="233" t="s">
        <v>12038</v>
      </c>
      <c r="E1878" s="232" t="s">
        <v>5895</v>
      </c>
      <c r="F1878" s="236" t="s">
        <v>10268</v>
      </c>
      <c r="G1878" s="210">
        <v>0</v>
      </c>
      <c r="H1878" s="227" t="s">
        <v>4949</v>
      </c>
      <c r="I1878" s="227"/>
      <c r="J1878" s="227"/>
      <c r="K1878" s="227"/>
      <c r="L1878" s="227"/>
      <c r="M1878" s="227"/>
      <c r="N1878" s="227" t="s">
        <v>10572</v>
      </c>
      <c r="O1878" s="242" t="s">
        <v>11847</v>
      </c>
      <c r="P1878" s="242" t="s">
        <v>11848</v>
      </c>
      <c r="Q1878" s="221" t="s">
        <v>11849</v>
      </c>
      <c r="R1878" s="208" t="s">
        <v>5896</v>
      </c>
      <c r="S1878" s="209">
        <v>200002286</v>
      </c>
      <c r="T1878" s="229">
        <v>45702</v>
      </c>
      <c r="U1878" s="230" t="s">
        <v>10277</v>
      </c>
      <c r="V1878" s="230" t="s">
        <v>10263</v>
      </c>
      <c r="W1878" s="230" t="s">
        <v>10263</v>
      </c>
      <c r="X1878" s="230" t="s">
        <v>10271</v>
      </c>
      <c r="Y1878" s="220"/>
      <c r="Z1878" s="230" t="s">
        <v>10264</v>
      </c>
      <c r="AA1878" s="220">
        <v>202503</v>
      </c>
      <c r="AB1878" s="239"/>
      <c r="AC1878" s="240" t="s">
        <v>10280</v>
      </c>
      <c r="AD1878" s="240" t="s">
        <v>10252</v>
      </c>
      <c r="AE1878" s="241">
        <v>0</v>
      </c>
      <c r="AF1878" s="240" t="s">
        <v>10252</v>
      </c>
      <c r="AG1878" s="235" t="str">
        <f>IFERROR(VLOOKUP(작성용!A:A,RM!A:D,4,0),"-")</f>
        <v>김연수</v>
      </c>
      <c r="AH1878" s="9" t="s">
        <v>11734</v>
      </c>
      <c r="AI1878" s="231" t="s">
        <v>11850</v>
      </c>
      <c r="AJ1878" s="231" t="s">
        <v>4949</v>
      </c>
      <c r="AK1878" s="231" t="s">
        <v>3962</v>
      </c>
      <c r="AL1878" s="231">
        <v>1877</v>
      </c>
    </row>
    <row r="1879" spans="1:38" x14ac:dyDescent="0.3">
      <c r="A1879" s="218" t="s">
        <v>848</v>
      </c>
      <c r="B1879" s="218" t="s">
        <v>11845</v>
      </c>
      <c r="C1879" s="237" t="s">
        <v>10273</v>
      </c>
      <c r="D1879" s="233" t="s">
        <v>12039</v>
      </c>
      <c r="E1879" s="232" t="s">
        <v>5427</v>
      </c>
      <c r="F1879" s="236" t="s">
        <v>10268</v>
      </c>
      <c r="G1879" s="210">
        <v>0</v>
      </c>
      <c r="H1879" s="227" t="s">
        <v>4949</v>
      </c>
      <c r="I1879" s="227"/>
      <c r="J1879" s="227"/>
      <c r="K1879" s="227"/>
      <c r="L1879" s="227"/>
      <c r="M1879" s="227"/>
      <c r="N1879" s="227" t="s">
        <v>10572</v>
      </c>
      <c r="O1879" s="242" t="s">
        <v>11847</v>
      </c>
      <c r="P1879" s="242" t="s">
        <v>11848</v>
      </c>
      <c r="Q1879" s="221" t="s">
        <v>11849</v>
      </c>
      <c r="R1879" s="208" t="s">
        <v>5428</v>
      </c>
      <c r="S1879" s="209">
        <v>200002284</v>
      </c>
      <c r="T1879" s="229">
        <v>45702</v>
      </c>
      <c r="U1879" s="230" t="s">
        <v>10277</v>
      </c>
      <c r="V1879" s="230" t="s">
        <v>10263</v>
      </c>
      <c r="W1879" s="230" t="s">
        <v>10263</v>
      </c>
      <c r="X1879" s="230" t="s">
        <v>10271</v>
      </c>
      <c r="Y1879" s="220"/>
      <c r="Z1879" s="230" t="s">
        <v>10264</v>
      </c>
      <c r="AA1879" s="220">
        <v>202503</v>
      </c>
      <c r="AB1879" s="239"/>
      <c r="AC1879" s="240" t="s">
        <v>10280</v>
      </c>
      <c r="AD1879" s="240" t="s">
        <v>10252</v>
      </c>
      <c r="AE1879" s="241">
        <v>0</v>
      </c>
      <c r="AF1879" s="240" t="s">
        <v>10252</v>
      </c>
      <c r="AG1879" s="235" t="str">
        <f>IFERROR(VLOOKUP(작성용!A:A,RM!A:D,4,0),"-")</f>
        <v>김연수</v>
      </c>
      <c r="AH1879" s="9" t="s">
        <v>11734</v>
      </c>
      <c r="AI1879" s="231" t="s">
        <v>11850</v>
      </c>
      <c r="AJ1879" s="231" t="s">
        <v>4949</v>
      </c>
      <c r="AK1879" s="231" t="s">
        <v>3962</v>
      </c>
      <c r="AL1879" s="231">
        <v>1878</v>
      </c>
    </row>
    <row r="1880" spans="1:38" x14ac:dyDescent="0.3">
      <c r="A1880" s="218" t="s">
        <v>848</v>
      </c>
      <c r="B1880" s="218" t="s">
        <v>11845</v>
      </c>
      <c r="C1880" s="237" t="s">
        <v>10273</v>
      </c>
      <c r="D1880" s="233" t="s">
        <v>12040</v>
      </c>
      <c r="E1880" s="232" t="s">
        <v>5425</v>
      </c>
      <c r="F1880" s="236" t="s">
        <v>10268</v>
      </c>
      <c r="G1880" s="210">
        <v>0</v>
      </c>
      <c r="H1880" s="227" t="s">
        <v>4949</v>
      </c>
      <c r="I1880" s="227"/>
      <c r="J1880" s="227"/>
      <c r="K1880" s="227"/>
      <c r="L1880" s="227"/>
      <c r="M1880" s="227"/>
      <c r="N1880" s="227" t="s">
        <v>10572</v>
      </c>
      <c r="O1880" s="242" t="s">
        <v>11847</v>
      </c>
      <c r="P1880" s="242" t="s">
        <v>11848</v>
      </c>
      <c r="Q1880" s="221" t="s">
        <v>11849</v>
      </c>
      <c r="R1880" s="208" t="s">
        <v>5426</v>
      </c>
      <c r="S1880" s="209">
        <v>200002283</v>
      </c>
      <c r="T1880" s="229">
        <v>45702</v>
      </c>
      <c r="U1880" s="230" t="s">
        <v>10277</v>
      </c>
      <c r="V1880" s="230" t="s">
        <v>10263</v>
      </c>
      <c r="W1880" s="230" t="s">
        <v>10263</v>
      </c>
      <c r="X1880" s="230" t="s">
        <v>10271</v>
      </c>
      <c r="Y1880" s="220"/>
      <c r="Z1880" s="230" t="s">
        <v>10264</v>
      </c>
      <c r="AA1880" s="220">
        <v>202503</v>
      </c>
      <c r="AB1880" s="239"/>
      <c r="AC1880" s="240" t="s">
        <v>10280</v>
      </c>
      <c r="AD1880" s="240" t="s">
        <v>10252</v>
      </c>
      <c r="AE1880" s="241">
        <v>0</v>
      </c>
      <c r="AF1880" s="240" t="s">
        <v>10252</v>
      </c>
      <c r="AG1880" s="235" t="str">
        <f>IFERROR(VLOOKUP(작성용!A:A,RM!A:D,4,0),"-")</f>
        <v>김연수</v>
      </c>
      <c r="AH1880" s="9" t="s">
        <v>11734</v>
      </c>
      <c r="AI1880" s="231" t="s">
        <v>11850</v>
      </c>
      <c r="AJ1880" s="231" t="s">
        <v>4949</v>
      </c>
      <c r="AK1880" s="231" t="s">
        <v>3962</v>
      </c>
      <c r="AL1880" s="231">
        <v>1879</v>
      </c>
    </row>
    <row r="1881" spans="1:38" x14ac:dyDescent="0.3">
      <c r="A1881" s="218" t="s">
        <v>848</v>
      </c>
      <c r="B1881" s="218" t="s">
        <v>11845</v>
      </c>
      <c r="C1881" s="237" t="s">
        <v>10273</v>
      </c>
      <c r="D1881" s="233" t="s">
        <v>12041</v>
      </c>
      <c r="E1881" s="232" t="s">
        <v>5897</v>
      </c>
      <c r="F1881" s="236" t="s">
        <v>10268</v>
      </c>
      <c r="G1881" s="210">
        <v>0</v>
      </c>
      <c r="H1881" s="227" t="s">
        <v>4949</v>
      </c>
      <c r="I1881" s="227"/>
      <c r="J1881" s="227"/>
      <c r="K1881" s="227"/>
      <c r="L1881" s="227"/>
      <c r="M1881" s="227"/>
      <c r="N1881" s="227" t="s">
        <v>10572</v>
      </c>
      <c r="O1881" s="242" t="s">
        <v>11847</v>
      </c>
      <c r="P1881" s="242" t="s">
        <v>11848</v>
      </c>
      <c r="Q1881" s="221" t="s">
        <v>11849</v>
      </c>
      <c r="R1881" s="208" t="s">
        <v>5898</v>
      </c>
      <c r="S1881" s="209">
        <v>200002279</v>
      </c>
      <c r="T1881" s="229">
        <v>45702</v>
      </c>
      <c r="U1881" s="230" t="s">
        <v>10277</v>
      </c>
      <c r="V1881" s="230" t="s">
        <v>10263</v>
      </c>
      <c r="W1881" s="230" t="s">
        <v>10263</v>
      </c>
      <c r="X1881" s="230" t="s">
        <v>10271</v>
      </c>
      <c r="Y1881" s="220"/>
      <c r="Z1881" s="230" t="s">
        <v>10264</v>
      </c>
      <c r="AA1881" s="220">
        <v>202503</v>
      </c>
      <c r="AB1881" s="239"/>
      <c r="AC1881" s="240" t="s">
        <v>10280</v>
      </c>
      <c r="AD1881" s="240" t="s">
        <v>10252</v>
      </c>
      <c r="AE1881" s="241">
        <v>0</v>
      </c>
      <c r="AF1881" s="240" t="s">
        <v>10252</v>
      </c>
      <c r="AG1881" s="235" t="str">
        <f>IFERROR(VLOOKUP(작성용!A:A,RM!A:D,4,0),"-")</f>
        <v>김연수</v>
      </c>
      <c r="AH1881" s="9" t="s">
        <v>11734</v>
      </c>
      <c r="AI1881" s="231" t="s">
        <v>11850</v>
      </c>
      <c r="AJ1881" s="231" t="s">
        <v>4949</v>
      </c>
      <c r="AK1881" s="231" t="s">
        <v>3962</v>
      </c>
      <c r="AL1881" s="231">
        <v>1880</v>
      </c>
    </row>
    <row r="1882" spans="1:38" x14ac:dyDescent="0.3">
      <c r="A1882" s="218" t="s">
        <v>848</v>
      </c>
      <c r="B1882" s="218" t="s">
        <v>11845</v>
      </c>
      <c r="C1882" s="237" t="s">
        <v>10273</v>
      </c>
      <c r="D1882" s="233" t="s">
        <v>12042</v>
      </c>
      <c r="E1882" s="232" t="s">
        <v>3927</v>
      </c>
      <c r="F1882" s="236" t="s">
        <v>10268</v>
      </c>
      <c r="G1882" s="210">
        <v>0</v>
      </c>
      <c r="H1882" s="227" t="s">
        <v>4949</v>
      </c>
      <c r="I1882" s="227"/>
      <c r="J1882" s="227"/>
      <c r="K1882" s="227"/>
      <c r="L1882" s="227"/>
      <c r="M1882" s="227"/>
      <c r="N1882" s="227" t="s">
        <v>10572</v>
      </c>
      <c r="O1882" s="242" t="s">
        <v>11847</v>
      </c>
      <c r="P1882" s="242" t="s">
        <v>11848</v>
      </c>
      <c r="Q1882" s="221" t="s">
        <v>11849</v>
      </c>
      <c r="R1882" s="208" t="s">
        <v>3928</v>
      </c>
      <c r="S1882" s="209">
        <v>200002271</v>
      </c>
      <c r="T1882" s="229">
        <v>45702</v>
      </c>
      <c r="U1882" s="230" t="s">
        <v>10277</v>
      </c>
      <c r="V1882" s="230" t="s">
        <v>10263</v>
      </c>
      <c r="W1882" s="230" t="s">
        <v>10263</v>
      </c>
      <c r="X1882" s="230" t="s">
        <v>10271</v>
      </c>
      <c r="Y1882" s="220"/>
      <c r="Z1882" s="230" t="s">
        <v>10264</v>
      </c>
      <c r="AA1882" s="220">
        <v>202503</v>
      </c>
      <c r="AB1882" s="239"/>
      <c r="AC1882" s="240" t="s">
        <v>10280</v>
      </c>
      <c r="AD1882" s="240" t="s">
        <v>10252</v>
      </c>
      <c r="AE1882" s="241">
        <v>0</v>
      </c>
      <c r="AF1882" s="240" t="s">
        <v>10252</v>
      </c>
      <c r="AG1882" s="235" t="str">
        <f>IFERROR(VLOOKUP(작성용!A:A,RM!A:D,4,0),"-")</f>
        <v>김연수</v>
      </c>
      <c r="AH1882" s="9" t="s">
        <v>11734</v>
      </c>
      <c r="AI1882" s="231" t="s">
        <v>11850</v>
      </c>
      <c r="AJ1882" s="231" t="s">
        <v>4949</v>
      </c>
      <c r="AK1882" s="231" t="s">
        <v>3962</v>
      </c>
      <c r="AL1882" s="231">
        <v>1881</v>
      </c>
    </row>
    <row r="1883" spans="1:38" x14ac:dyDescent="0.3">
      <c r="A1883" s="218" t="s">
        <v>848</v>
      </c>
      <c r="B1883" s="218" t="s">
        <v>11845</v>
      </c>
      <c r="C1883" s="237" t="s">
        <v>10273</v>
      </c>
      <c r="D1883" s="233" t="s">
        <v>12043</v>
      </c>
      <c r="E1883" s="232" t="s">
        <v>5899</v>
      </c>
      <c r="F1883" s="236" t="s">
        <v>10268</v>
      </c>
      <c r="G1883" s="210">
        <v>0</v>
      </c>
      <c r="H1883" s="227" t="s">
        <v>4949</v>
      </c>
      <c r="I1883" s="227"/>
      <c r="J1883" s="227"/>
      <c r="K1883" s="227"/>
      <c r="L1883" s="227"/>
      <c r="M1883" s="227"/>
      <c r="N1883" s="227" t="s">
        <v>10572</v>
      </c>
      <c r="O1883" s="242" t="s">
        <v>11847</v>
      </c>
      <c r="P1883" s="242" t="s">
        <v>11848</v>
      </c>
      <c r="Q1883" s="221" t="s">
        <v>11849</v>
      </c>
      <c r="R1883" s="208" t="s">
        <v>5900</v>
      </c>
      <c r="S1883" s="209">
        <v>200002270</v>
      </c>
      <c r="T1883" s="229">
        <v>45702</v>
      </c>
      <c r="U1883" s="230" t="s">
        <v>10277</v>
      </c>
      <c r="V1883" s="230" t="s">
        <v>10263</v>
      </c>
      <c r="W1883" s="230" t="s">
        <v>10263</v>
      </c>
      <c r="X1883" s="230" t="s">
        <v>10271</v>
      </c>
      <c r="Y1883" s="220"/>
      <c r="Z1883" s="230" t="s">
        <v>10264</v>
      </c>
      <c r="AA1883" s="220">
        <v>202503</v>
      </c>
      <c r="AB1883" s="239"/>
      <c r="AC1883" s="240" t="s">
        <v>10280</v>
      </c>
      <c r="AD1883" s="240" t="s">
        <v>10252</v>
      </c>
      <c r="AE1883" s="241">
        <v>0</v>
      </c>
      <c r="AF1883" s="240" t="s">
        <v>10252</v>
      </c>
      <c r="AG1883" s="235" t="str">
        <f>IFERROR(VLOOKUP(작성용!A:A,RM!A:D,4,0),"-")</f>
        <v>김연수</v>
      </c>
      <c r="AH1883" s="9" t="s">
        <v>11734</v>
      </c>
      <c r="AI1883" s="231" t="s">
        <v>11850</v>
      </c>
      <c r="AJ1883" s="231" t="s">
        <v>4949</v>
      </c>
      <c r="AK1883" s="231" t="s">
        <v>3962</v>
      </c>
      <c r="AL1883" s="231">
        <v>1882</v>
      </c>
    </row>
    <row r="1884" spans="1:38" x14ac:dyDescent="0.3">
      <c r="A1884" s="218" t="s">
        <v>848</v>
      </c>
      <c r="B1884" s="218" t="s">
        <v>11845</v>
      </c>
      <c r="C1884" s="237" t="s">
        <v>10273</v>
      </c>
      <c r="D1884" s="233" t="s">
        <v>12044</v>
      </c>
      <c r="E1884" s="232" t="s">
        <v>5901</v>
      </c>
      <c r="F1884" s="236" t="s">
        <v>10268</v>
      </c>
      <c r="G1884" s="210">
        <v>0</v>
      </c>
      <c r="H1884" s="227" t="s">
        <v>4949</v>
      </c>
      <c r="I1884" s="227"/>
      <c r="J1884" s="227"/>
      <c r="K1884" s="227"/>
      <c r="L1884" s="227"/>
      <c r="M1884" s="227"/>
      <c r="N1884" s="227" t="s">
        <v>10572</v>
      </c>
      <c r="O1884" s="242" t="s">
        <v>11847</v>
      </c>
      <c r="P1884" s="242" t="s">
        <v>11848</v>
      </c>
      <c r="Q1884" s="221" t="s">
        <v>11849</v>
      </c>
      <c r="R1884" s="208" t="s">
        <v>5902</v>
      </c>
      <c r="S1884" s="209">
        <v>200002267</v>
      </c>
      <c r="T1884" s="229">
        <v>45702</v>
      </c>
      <c r="U1884" s="230" t="s">
        <v>10277</v>
      </c>
      <c r="V1884" s="230" t="s">
        <v>10263</v>
      </c>
      <c r="W1884" s="230" t="s">
        <v>10263</v>
      </c>
      <c r="X1884" s="230" t="s">
        <v>10271</v>
      </c>
      <c r="Y1884" s="220"/>
      <c r="Z1884" s="230" t="s">
        <v>10264</v>
      </c>
      <c r="AA1884" s="220">
        <v>202503</v>
      </c>
      <c r="AB1884" s="239"/>
      <c r="AC1884" s="240" t="s">
        <v>10280</v>
      </c>
      <c r="AD1884" s="240" t="s">
        <v>10252</v>
      </c>
      <c r="AE1884" s="241">
        <v>0</v>
      </c>
      <c r="AF1884" s="240" t="s">
        <v>10252</v>
      </c>
      <c r="AG1884" s="235" t="str">
        <f>IFERROR(VLOOKUP(작성용!A:A,RM!A:D,4,0),"-")</f>
        <v>김연수</v>
      </c>
      <c r="AH1884" s="9" t="s">
        <v>11734</v>
      </c>
      <c r="AI1884" s="231" t="s">
        <v>11850</v>
      </c>
      <c r="AJ1884" s="231" t="s">
        <v>4949</v>
      </c>
      <c r="AK1884" s="231" t="s">
        <v>3962</v>
      </c>
      <c r="AL1884" s="231">
        <v>1883</v>
      </c>
    </row>
    <row r="1885" spans="1:38" x14ac:dyDescent="0.3">
      <c r="A1885" s="218" t="s">
        <v>848</v>
      </c>
      <c r="B1885" s="218" t="s">
        <v>11845</v>
      </c>
      <c r="C1885" s="237" t="s">
        <v>10273</v>
      </c>
      <c r="D1885" s="233" t="s">
        <v>12045</v>
      </c>
      <c r="E1885" s="232" t="s">
        <v>5903</v>
      </c>
      <c r="F1885" s="236" t="s">
        <v>10268</v>
      </c>
      <c r="G1885" s="210">
        <v>0</v>
      </c>
      <c r="H1885" s="227" t="s">
        <v>4949</v>
      </c>
      <c r="I1885" s="227"/>
      <c r="J1885" s="227"/>
      <c r="K1885" s="227"/>
      <c r="L1885" s="227"/>
      <c r="M1885" s="227"/>
      <c r="N1885" s="227" t="s">
        <v>10572</v>
      </c>
      <c r="O1885" s="242" t="s">
        <v>11847</v>
      </c>
      <c r="P1885" s="242" t="s">
        <v>11848</v>
      </c>
      <c r="Q1885" s="221" t="s">
        <v>11849</v>
      </c>
      <c r="R1885" s="208" t="s">
        <v>5904</v>
      </c>
      <c r="S1885" s="209">
        <v>200002266</v>
      </c>
      <c r="T1885" s="229">
        <v>45702</v>
      </c>
      <c r="U1885" s="230" t="s">
        <v>10277</v>
      </c>
      <c r="V1885" s="230" t="s">
        <v>10263</v>
      </c>
      <c r="W1885" s="230" t="s">
        <v>10263</v>
      </c>
      <c r="X1885" s="230" t="s">
        <v>10271</v>
      </c>
      <c r="Y1885" s="220"/>
      <c r="Z1885" s="230" t="s">
        <v>10264</v>
      </c>
      <c r="AA1885" s="220">
        <v>202503</v>
      </c>
      <c r="AB1885" s="239"/>
      <c r="AC1885" s="240" t="s">
        <v>10280</v>
      </c>
      <c r="AD1885" s="240" t="s">
        <v>10252</v>
      </c>
      <c r="AE1885" s="241">
        <v>0</v>
      </c>
      <c r="AF1885" s="240" t="s">
        <v>10252</v>
      </c>
      <c r="AG1885" s="235" t="str">
        <f>IFERROR(VLOOKUP(작성용!A:A,RM!A:D,4,0),"-")</f>
        <v>김연수</v>
      </c>
      <c r="AH1885" s="9" t="s">
        <v>11734</v>
      </c>
      <c r="AI1885" s="231" t="s">
        <v>11850</v>
      </c>
      <c r="AJ1885" s="231" t="s">
        <v>4949</v>
      </c>
      <c r="AK1885" s="231" t="s">
        <v>3962</v>
      </c>
      <c r="AL1885" s="231">
        <v>1884</v>
      </c>
    </row>
    <row r="1886" spans="1:38" x14ac:dyDescent="0.3">
      <c r="A1886" s="218" t="s">
        <v>848</v>
      </c>
      <c r="B1886" s="218" t="s">
        <v>11845</v>
      </c>
      <c r="C1886" s="237" t="s">
        <v>10273</v>
      </c>
      <c r="D1886" s="233" t="s">
        <v>11101</v>
      </c>
      <c r="E1886" s="232" t="s">
        <v>5905</v>
      </c>
      <c r="F1886" s="236" t="s">
        <v>10268</v>
      </c>
      <c r="G1886" s="210">
        <v>0</v>
      </c>
      <c r="H1886" s="227" t="s">
        <v>4949</v>
      </c>
      <c r="I1886" s="227"/>
      <c r="J1886" s="227"/>
      <c r="K1886" s="227"/>
      <c r="L1886" s="227"/>
      <c r="M1886" s="227"/>
      <c r="N1886" s="227" t="s">
        <v>10572</v>
      </c>
      <c r="O1886" s="242" t="s">
        <v>11847</v>
      </c>
      <c r="P1886" s="242" t="s">
        <v>11848</v>
      </c>
      <c r="Q1886" s="221" t="s">
        <v>11849</v>
      </c>
      <c r="R1886" s="208" t="s">
        <v>5906</v>
      </c>
      <c r="S1886" s="209">
        <v>200002265</v>
      </c>
      <c r="T1886" s="229">
        <v>45702</v>
      </c>
      <c r="U1886" s="230" t="s">
        <v>10277</v>
      </c>
      <c r="V1886" s="230" t="s">
        <v>10263</v>
      </c>
      <c r="W1886" s="230" t="s">
        <v>10263</v>
      </c>
      <c r="X1886" s="230" t="s">
        <v>10271</v>
      </c>
      <c r="Y1886" s="220"/>
      <c r="Z1886" s="230" t="s">
        <v>10264</v>
      </c>
      <c r="AA1886" s="220">
        <v>202503</v>
      </c>
      <c r="AB1886" s="239"/>
      <c r="AC1886" s="240" t="s">
        <v>10280</v>
      </c>
      <c r="AD1886" s="240" t="s">
        <v>10252</v>
      </c>
      <c r="AE1886" s="241">
        <v>0</v>
      </c>
      <c r="AF1886" s="240" t="s">
        <v>10252</v>
      </c>
      <c r="AG1886" s="235" t="str">
        <f>IFERROR(VLOOKUP(작성용!A:A,RM!A:D,4,0),"-")</f>
        <v>김연수</v>
      </c>
      <c r="AH1886" s="9" t="s">
        <v>11734</v>
      </c>
      <c r="AI1886" s="231" t="s">
        <v>11850</v>
      </c>
      <c r="AJ1886" s="231" t="s">
        <v>4949</v>
      </c>
      <c r="AK1886" s="231" t="s">
        <v>3962</v>
      </c>
      <c r="AL1886" s="231">
        <v>1885</v>
      </c>
    </row>
    <row r="1887" spans="1:38" x14ac:dyDescent="0.3">
      <c r="A1887" s="218" t="s">
        <v>848</v>
      </c>
      <c r="B1887" s="218" t="s">
        <v>11845</v>
      </c>
      <c r="C1887" s="237" t="s">
        <v>10273</v>
      </c>
      <c r="D1887" s="233" t="s">
        <v>12046</v>
      </c>
      <c r="E1887" s="232" t="s">
        <v>5907</v>
      </c>
      <c r="F1887" s="236" t="s">
        <v>10268</v>
      </c>
      <c r="G1887" s="210">
        <v>0</v>
      </c>
      <c r="H1887" s="227" t="s">
        <v>4949</v>
      </c>
      <c r="I1887" s="227"/>
      <c r="J1887" s="227"/>
      <c r="K1887" s="227"/>
      <c r="L1887" s="227"/>
      <c r="M1887" s="227"/>
      <c r="N1887" s="227" t="s">
        <v>10572</v>
      </c>
      <c r="O1887" s="242" t="s">
        <v>11847</v>
      </c>
      <c r="P1887" s="242" t="s">
        <v>11848</v>
      </c>
      <c r="Q1887" s="221" t="s">
        <v>11849</v>
      </c>
      <c r="R1887" s="208" t="s">
        <v>5908</v>
      </c>
      <c r="S1887" s="209">
        <v>200002256</v>
      </c>
      <c r="T1887" s="229">
        <v>45702</v>
      </c>
      <c r="U1887" s="230" t="s">
        <v>10277</v>
      </c>
      <c r="V1887" s="230" t="s">
        <v>10263</v>
      </c>
      <c r="W1887" s="230" t="s">
        <v>10263</v>
      </c>
      <c r="X1887" s="230" t="s">
        <v>10271</v>
      </c>
      <c r="Y1887" s="220"/>
      <c r="Z1887" s="230" t="s">
        <v>10264</v>
      </c>
      <c r="AA1887" s="220">
        <v>202503</v>
      </c>
      <c r="AB1887" s="239"/>
      <c r="AC1887" s="240" t="s">
        <v>10280</v>
      </c>
      <c r="AD1887" s="240" t="s">
        <v>10252</v>
      </c>
      <c r="AE1887" s="241">
        <v>0</v>
      </c>
      <c r="AF1887" s="240" t="s">
        <v>10252</v>
      </c>
      <c r="AG1887" s="235" t="str">
        <f>IFERROR(VLOOKUP(작성용!A:A,RM!A:D,4,0),"-")</f>
        <v>김연수</v>
      </c>
      <c r="AH1887" s="9" t="s">
        <v>11734</v>
      </c>
      <c r="AI1887" s="231" t="s">
        <v>11850</v>
      </c>
      <c r="AJ1887" s="231" t="s">
        <v>4949</v>
      </c>
      <c r="AK1887" s="231" t="s">
        <v>3962</v>
      </c>
      <c r="AL1887" s="231">
        <v>1886</v>
      </c>
    </row>
    <row r="1888" spans="1:38" x14ac:dyDescent="0.3">
      <c r="A1888" s="218" t="s">
        <v>848</v>
      </c>
      <c r="B1888" s="218" t="s">
        <v>11845</v>
      </c>
      <c r="C1888" s="237" t="s">
        <v>10273</v>
      </c>
      <c r="D1888" s="233" t="s">
        <v>12047</v>
      </c>
      <c r="E1888" s="232" t="s">
        <v>5909</v>
      </c>
      <c r="F1888" s="236" t="s">
        <v>10268</v>
      </c>
      <c r="G1888" s="210">
        <v>0</v>
      </c>
      <c r="H1888" s="227" t="s">
        <v>4949</v>
      </c>
      <c r="I1888" s="227"/>
      <c r="J1888" s="227"/>
      <c r="K1888" s="227"/>
      <c r="L1888" s="227"/>
      <c r="M1888" s="227"/>
      <c r="N1888" s="227" t="s">
        <v>10572</v>
      </c>
      <c r="O1888" s="242" t="s">
        <v>11847</v>
      </c>
      <c r="P1888" s="242" t="s">
        <v>11848</v>
      </c>
      <c r="Q1888" s="221" t="s">
        <v>11849</v>
      </c>
      <c r="R1888" s="208" t="s">
        <v>5910</v>
      </c>
      <c r="S1888" s="209">
        <v>200002255</v>
      </c>
      <c r="T1888" s="229">
        <v>45702</v>
      </c>
      <c r="U1888" s="230" t="s">
        <v>10277</v>
      </c>
      <c r="V1888" s="230" t="s">
        <v>10263</v>
      </c>
      <c r="W1888" s="230" t="s">
        <v>10263</v>
      </c>
      <c r="X1888" s="230" t="s">
        <v>10271</v>
      </c>
      <c r="Y1888" s="220"/>
      <c r="Z1888" s="230" t="s">
        <v>10264</v>
      </c>
      <c r="AA1888" s="220">
        <v>202503</v>
      </c>
      <c r="AB1888" s="239"/>
      <c r="AC1888" s="240" t="s">
        <v>10280</v>
      </c>
      <c r="AD1888" s="240" t="s">
        <v>10252</v>
      </c>
      <c r="AE1888" s="241">
        <v>0</v>
      </c>
      <c r="AF1888" s="240" t="s">
        <v>10252</v>
      </c>
      <c r="AG1888" s="235" t="str">
        <f>IFERROR(VLOOKUP(작성용!A:A,RM!A:D,4,0),"-")</f>
        <v>김연수</v>
      </c>
      <c r="AH1888" s="9" t="s">
        <v>11734</v>
      </c>
      <c r="AI1888" s="231" t="s">
        <v>11850</v>
      </c>
      <c r="AJ1888" s="231" t="s">
        <v>4949</v>
      </c>
      <c r="AK1888" s="231" t="s">
        <v>3962</v>
      </c>
      <c r="AL1888" s="231">
        <v>1887</v>
      </c>
    </row>
    <row r="1889" spans="1:38" x14ac:dyDescent="0.3">
      <c r="A1889" s="218" t="s">
        <v>848</v>
      </c>
      <c r="B1889" s="218" t="s">
        <v>11845</v>
      </c>
      <c r="C1889" s="237" t="s">
        <v>10273</v>
      </c>
      <c r="D1889" s="233" t="s">
        <v>12048</v>
      </c>
      <c r="E1889" s="232" t="s">
        <v>5911</v>
      </c>
      <c r="F1889" s="236" t="s">
        <v>10268</v>
      </c>
      <c r="G1889" s="210">
        <v>0</v>
      </c>
      <c r="H1889" s="227" t="s">
        <v>4949</v>
      </c>
      <c r="I1889" s="227"/>
      <c r="J1889" s="227"/>
      <c r="K1889" s="227"/>
      <c r="L1889" s="227"/>
      <c r="M1889" s="227"/>
      <c r="N1889" s="227" t="s">
        <v>10572</v>
      </c>
      <c r="O1889" s="242" t="s">
        <v>11847</v>
      </c>
      <c r="P1889" s="242" t="s">
        <v>11848</v>
      </c>
      <c r="Q1889" s="221" t="s">
        <v>11849</v>
      </c>
      <c r="R1889" s="208" t="s">
        <v>5912</v>
      </c>
      <c r="S1889" s="209">
        <v>200002246</v>
      </c>
      <c r="T1889" s="229">
        <v>45702</v>
      </c>
      <c r="U1889" s="230" t="s">
        <v>10277</v>
      </c>
      <c r="V1889" s="230" t="s">
        <v>10263</v>
      </c>
      <c r="W1889" s="230" t="s">
        <v>10263</v>
      </c>
      <c r="X1889" s="230" t="s">
        <v>10271</v>
      </c>
      <c r="Y1889" s="220"/>
      <c r="Z1889" s="230" t="s">
        <v>10264</v>
      </c>
      <c r="AA1889" s="220">
        <v>202503</v>
      </c>
      <c r="AB1889" s="239"/>
      <c r="AC1889" s="240" t="s">
        <v>10280</v>
      </c>
      <c r="AD1889" s="240" t="s">
        <v>10252</v>
      </c>
      <c r="AE1889" s="241">
        <v>0</v>
      </c>
      <c r="AF1889" s="240" t="s">
        <v>10252</v>
      </c>
      <c r="AG1889" s="235" t="str">
        <f>IFERROR(VLOOKUP(작성용!A:A,RM!A:D,4,0),"-")</f>
        <v>김연수</v>
      </c>
      <c r="AH1889" s="9" t="s">
        <v>11734</v>
      </c>
      <c r="AI1889" s="231" t="s">
        <v>11850</v>
      </c>
      <c r="AJ1889" s="231" t="s">
        <v>4949</v>
      </c>
      <c r="AK1889" s="231" t="s">
        <v>3962</v>
      </c>
      <c r="AL1889" s="231">
        <v>1888</v>
      </c>
    </row>
    <row r="1890" spans="1:38" x14ac:dyDescent="0.3">
      <c r="A1890" s="218" t="s">
        <v>848</v>
      </c>
      <c r="B1890" s="218" t="s">
        <v>11845</v>
      </c>
      <c r="C1890" s="237" t="s">
        <v>10273</v>
      </c>
      <c r="D1890" s="233" t="s">
        <v>12049</v>
      </c>
      <c r="E1890" s="232" t="s">
        <v>5913</v>
      </c>
      <c r="F1890" s="236" t="s">
        <v>10268</v>
      </c>
      <c r="G1890" s="210">
        <v>0</v>
      </c>
      <c r="H1890" s="227" t="s">
        <v>4949</v>
      </c>
      <c r="I1890" s="227"/>
      <c r="J1890" s="227"/>
      <c r="K1890" s="227"/>
      <c r="L1890" s="227"/>
      <c r="M1890" s="227"/>
      <c r="N1890" s="227" t="s">
        <v>10572</v>
      </c>
      <c r="O1890" s="242" t="s">
        <v>11847</v>
      </c>
      <c r="P1890" s="242" t="s">
        <v>11848</v>
      </c>
      <c r="Q1890" s="221" t="s">
        <v>11849</v>
      </c>
      <c r="R1890" s="208" t="s">
        <v>5914</v>
      </c>
      <c r="S1890" s="209">
        <v>200001526</v>
      </c>
      <c r="T1890" s="229">
        <v>45702</v>
      </c>
      <c r="U1890" s="230" t="s">
        <v>10277</v>
      </c>
      <c r="V1890" s="230" t="s">
        <v>10263</v>
      </c>
      <c r="W1890" s="230" t="s">
        <v>10263</v>
      </c>
      <c r="X1890" s="230" t="s">
        <v>10271</v>
      </c>
      <c r="Y1890" s="220"/>
      <c r="Z1890" s="230" t="s">
        <v>10264</v>
      </c>
      <c r="AA1890" s="220">
        <v>202503</v>
      </c>
      <c r="AB1890" s="239"/>
      <c r="AC1890" s="240" t="s">
        <v>10280</v>
      </c>
      <c r="AD1890" s="240" t="s">
        <v>10252</v>
      </c>
      <c r="AE1890" s="241">
        <v>0</v>
      </c>
      <c r="AF1890" s="240" t="s">
        <v>10252</v>
      </c>
      <c r="AG1890" s="235" t="str">
        <f>IFERROR(VLOOKUP(작성용!A:A,RM!A:D,4,0),"-")</f>
        <v>김연수</v>
      </c>
      <c r="AH1890" s="9" t="s">
        <v>11734</v>
      </c>
      <c r="AI1890" s="231" t="s">
        <v>11850</v>
      </c>
      <c r="AJ1890" s="231" t="s">
        <v>4949</v>
      </c>
      <c r="AK1890" s="231" t="s">
        <v>3962</v>
      </c>
      <c r="AL1890" s="231">
        <v>1889</v>
      </c>
    </row>
    <row r="1891" spans="1:38" x14ac:dyDescent="0.3">
      <c r="A1891" s="218" t="s">
        <v>848</v>
      </c>
      <c r="B1891" s="218" t="s">
        <v>11845</v>
      </c>
      <c r="C1891" s="237" t="s">
        <v>10273</v>
      </c>
      <c r="D1891" s="233" t="s">
        <v>12050</v>
      </c>
      <c r="E1891" s="232" t="s">
        <v>5915</v>
      </c>
      <c r="F1891" s="236" t="s">
        <v>10268</v>
      </c>
      <c r="G1891" s="210">
        <v>0</v>
      </c>
      <c r="H1891" s="227" t="s">
        <v>4949</v>
      </c>
      <c r="I1891" s="227"/>
      <c r="J1891" s="227"/>
      <c r="K1891" s="227"/>
      <c r="L1891" s="227"/>
      <c r="M1891" s="227"/>
      <c r="N1891" s="227" t="s">
        <v>10572</v>
      </c>
      <c r="O1891" s="242" t="s">
        <v>11847</v>
      </c>
      <c r="P1891" s="242" t="s">
        <v>11848</v>
      </c>
      <c r="Q1891" s="221" t="s">
        <v>11849</v>
      </c>
      <c r="R1891" s="208" t="s">
        <v>5916</v>
      </c>
      <c r="S1891" s="209">
        <v>200002357</v>
      </c>
      <c r="T1891" s="229">
        <v>45702</v>
      </c>
      <c r="U1891" s="230" t="s">
        <v>10277</v>
      </c>
      <c r="V1891" s="230" t="s">
        <v>10263</v>
      </c>
      <c r="W1891" s="230" t="s">
        <v>10263</v>
      </c>
      <c r="X1891" s="230" t="s">
        <v>10271</v>
      </c>
      <c r="Y1891" s="220"/>
      <c r="Z1891" s="230" t="s">
        <v>10264</v>
      </c>
      <c r="AA1891" s="220">
        <v>202503</v>
      </c>
      <c r="AB1891" s="239"/>
      <c r="AC1891" s="240" t="s">
        <v>10280</v>
      </c>
      <c r="AD1891" s="240" t="s">
        <v>10252</v>
      </c>
      <c r="AE1891" s="241">
        <v>0</v>
      </c>
      <c r="AF1891" s="240" t="s">
        <v>10252</v>
      </c>
      <c r="AG1891" s="235" t="str">
        <f>IFERROR(VLOOKUP(작성용!A:A,RM!A:D,4,0),"-")</f>
        <v>김연수</v>
      </c>
      <c r="AH1891" s="9" t="s">
        <v>11734</v>
      </c>
      <c r="AI1891" s="231" t="s">
        <v>11850</v>
      </c>
      <c r="AJ1891" s="231" t="s">
        <v>4949</v>
      </c>
      <c r="AK1891" s="231" t="s">
        <v>3962</v>
      </c>
      <c r="AL1891" s="231">
        <v>1890</v>
      </c>
    </row>
    <row r="1892" spans="1:38" x14ac:dyDescent="0.3">
      <c r="A1892" s="218" t="s">
        <v>848</v>
      </c>
      <c r="B1892" s="218" t="s">
        <v>11845</v>
      </c>
      <c r="C1892" s="237" t="s">
        <v>10273</v>
      </c>
      <c r="D1892" s="233" t="s">
        <v>12051</v>
      </c>
      <c r="E1892" s="232" t="s">
        <v>5434</v>
      </c>
      <c r="F1892" s="236" t="s">
        <v>10268</v>
      </c>
      <c r="G1892" s="210">
        <v>0</v>
      </c>
      <c r="H1892" s="227" t="s">
        <v>4949</v>
      </c>
      <c r="I1892" s="227"/>
      <c r="J1892" s="227"/>
      <c r="K1892" s="227"/>
      <c r="L1892" s="227"/>
      <c r="M1892" s="227"/>
      <c r="N1892" s="227" t="s">
        <v>10572</v>
      </c>
      <c r="O1892" s="242" t="s">
        <v>11847</v>
      </c>
      <c r="P1892" s="242" t="s">
        <v>11848</v>
      </c>
      <c r="Q1892" s="221" t="s">
        <v>11849</v>
      </c>
      <c r="R1892" s="208" t="s">
        <v>5435</v>
      </c>
      <c r="S1892" s="209">
        <v>200002356</v>
      </c>
      <c r="T1892" s="229">
        <v>45702</v>
      </c>
      <c r="U1892" s="230" t="s">
        <v>10277</v>
      </c>
      <c r="V1892" s="230" t="s">
        <v>10263</v>
      </c>
      <c r="W1892" s="230" t="s">
        <v>10263</v>
      </c>
      <c r="X1892" s="230" t="s">
        <v>10271</v>
      </c>
      <c r="Y1892" s="220"/>
      <c r="Z1892" s="230" t="s">
        <v>10264</v>
      </c>
      <c r="AA1892" s="220">
        <v>202503</v>
      </c>
      <c r="AB1892" s="239"/>
      <c r="AC1892" s="240" t="s">
        <v>10280</v>
      </c>
      <c r="AD1892" s="240" t="s">
        <v>10252</v>
      </c>
      <c r="AE1892" s="241">
        <v>0</v>
      </c>
      <c r="AF1892" s="240" t="s">
        <v>10252</v>
      </c>
      <c r="AG1892" s="235" t="str">
        <f>IFERROR(VLOOKUP(작성용!A:A,RM!A:D,4,0),"-")</f>
        <v>김연수</v>
      </c>
      <c r="AH1892" s="9" t="s">
        <v>11734</v>
      </c>
      <c r="AI1892" s="231" t="s">
        <v>11850</v>
      </c>
      <c r="AJ1892" s="231" t="s">
        <v>4949</v>
      </c>
      <c r="AK1892" s="231" t="s">
        <v>3962</v>
      </c>
      <c r="AL1892" s="231">
        <v>1891</v>
      </c>
    </row>
    <row r="1893" spans="1:38" x14ac:dyDescent="0.3">
      <c r="A1893" s="218" t="s">
        <v>848</v>
      </c>
      <c r="B1893" s="218" t="s">
        <v>11845</v>
      </c>
      <c r="C1893" s="237" t="s">
        <v>10273</v>
      </c>
      <c r="D1893" s="233" t="s">
        <v>12052</v>
      </c>
      <c r="E1893" s="232" t="s">
        <v>5917</v>
      </c>
      <c r="F1893" s="236" t="s">
        <v>10268</v>
      </c>
      <c r="G1893" s="210">
        <v>0</v>
      </c>
      <c r="H1893" s="227" t="s">
        <v>4949</v>
      </c>
      <c r="I1893" s="227"/>
      <c r="J1893" s="227"/>
      <c r="K1893" s="227"/>
      <c r="L1893" s="227"/>
      <c r="M1893" s="227"/>
      <c r="N1893" s="227" t="s">
        <v>10572</v>
      </c>
      <c r="O1893" s="242" t="s">
        <v>11847</v>
      </c>
      <c r="P1893" s="242" t="s">
        <v>11848</v>
      </c>
      <c r="Q1893" s="221" t="s">
        <v>11849</v>
      </c>
      <c r="R1893" s="208" t="s">
        <v>5918</v>
      </c>
      <c r="S1893" s="209">
        <v>200002355</v>
      </c>
      <c r="T1893" s="229">
        <v>45702</v>
      </c>
      <c r="U1893" s="230" t="s">
        <v>10277</v>
      </c>
      <c r="V1893" s="230" t="s">
        <v>10263</v>
      </c>
      <c r="W1893" s="230" t="s">
        <v>10263</v>
      </c>
      <c r="X1893" s="230" t="s">
        <v>10271</v>
      </c>
      <c r="Y1893" s="220"/>
      <c r="Z1893" s="230" t="s">
        <v>10264</v>
      </c>
      <c r="AA1893" s="220">
        <v>202503</v>
      </c>
      <c r="AB1893" s="239"/>
      <c r="AC1893" s="240" t="s">
        <v>10280</v>
      </c>
      <c r="AD1893" s="240" t="s">
        <v>10252</v>
      </c>
      <c r="AE1893" s="241">
        <v>0</v>
      </c>
      <c r="AF1893" s="240" t="s">
        <v>10252</v>
      </c>
      <c r="AG1893" s="235" t="str">
        <f>IFERROR(VLOOKUP(작성용!A:A,RM!A:D,4,0),"-")</f>
        <v>김연수</v>
      </c>
      <c r="AH1893" s="9" t="s">
        <v>11734</v>
      </c>
      <c r="AI1893" s="231" t="s">
        <v>11850</v>
      </c>
      <c r="AJ1893" s="231" t="s">
        <v>4949</v>
      </c>
      <c r="AK1893" s="231" t="s">
        <v>3962</v>
      </c>
      <c r="AL1893" s="231">
        <v>1892</v>
      </c>
    </row>
    <row r="1894" spans="1:38" x14ac:dyDescent="0.3">
      <c r="A1894" s="218" t="s">
        <v>848</v>
      </c>
      <c r="B1894" s="218" t="s">
        <v>11845</v>
      </c>
      <c r="C1894" s="237" t="s">
        <v>10273</v>
      </c>
      <c r="D1894" s="233" t="s">
        <v>12053</v>
      </c>
      <c r="E1894" s="232" t="s">
        <v>5919</v>
      </c>
      <c r="F1894" s="236" t="s">
        <v>10268</v>
      </c>
      <c r="G1894" s="210">
        <v>0</v>
      </c>
      <c r="H1894" s="227" t="s">
        <v>4949</v>
      </c>
      <c r="I1894" s="227"/>
      <c r="J1894" s="227"/>
      <c r="K1894" s="227"/>
      <c r="L1894" s="227"/>
      <c r="M1894" s="227"/>
      <c r="N1894" s="227" t="s">
        <v>10572</v>
      </c>
      <c r="O1894" s="242" t="s">
        <v>11847</v>
      </c>
      <c r="P1894" s="242" t="s">
        <v>11848</v>
      </c>
      <c r="Q1894" s="221" t="s">
        <v>11849</v>
      </c>
      <c r="R1894" s="208" t="s">
        <v>5920</v>
      </c>
      <c r="S1894" s="209">
        <v>200002343</v>
      </c>
      <c r="T1894" s="229">
        <v>45702</v>
      </c>
      <c r="U1894" s="230" t="s">
        <v>10277</v>
      </c>
      <c r="V1894" s="230" t="s">
        <v>10263</v>
      </c>
      <c r="W1894" s="230" t="s">
        <v>10263</v>
      </c>
      <c r="X1894" s="230" t="s">
        <v>10271</v>
      </c>
      <c r="Y1894" s="220"/>
      <c r="Z1894" s="230" t="s">
        <v>10264</v>
      </c>
      <c r="AA1894" s="220">
        <v>202503</v>
      </c>
      <c r="AB1894" s="239"/>
      <c r="AC1894" s="240" t="s">
        <v>10280</v>
      </c>
      <c r="AD1894" s="240" t="s">
        <v>10252</v>
      </c>
      <c r="AE1894" s="241">
        <v>0</v>
      </c>
      <c r="AF1894" s="240" t="s">
        <v>10252</v>
      </c>
      <c r="AG1894" s="235" t="str">
        <f>IFERROR(VLOOKUP(작성용!A:A,RM!A:D,4,0),"-")</f>
        <v>김연수</v>
      </c>
      <c r="AH1894" s="9" t="s">
        <v>11734</v>
      </c>
      <c r="AI1894" s="231" t="s">
        <v>11850</v>
      </c>
      <c r="AJ1894" s="231" t="s">
        <v>4949</v>
      </c>
      <c r="AK1894" s="231" t="s">
        <v>3962</v>
      </c>
      <c r="AL1894" s="231">
        <v>1893</v>
      </c>
    </row>
    <row r="1895" spans="1:38" x14ac:dyDescent="0.3">
      <c r="A1895" s="218" t="s">
        <v>848</v>
      </c>
      <c r="B1895" s="218" t="s">
        <v>11845</v>
      </c>
      <c r="C1895" s="237" t="s">
        <v>10273</v>
      </c>
      <c r="D1895" s="233" t="s">
        <v>12054</v>
      </c>
      <c r="E1895" s="232" t="s">
        <v>5921</v>
      </c>
      <c r="F1895" s="236" t="s">
        <v>10268</v>
      </c>
      <c r="G1895" s="210">
        <v>0</v>
      </c>
      <c r="H1895" s="227" t="s">
        <v>4949</v>
      </c>
      <c r="I1895" s="227"/>
      <c r="J1895" s="227"/>
      <c r="K1895" s="227"/>
      <c r="L1895" s="227"/>
      <c r="M1895" s="227"/>
      <c r="N1895" s="227" t="s">
        <v>10572</v>
      </c>
      <c r="O1895" s="242" t="s">
        <v>11847</v>
      </c>
      <c r="P1895" s="242" t="s">
        <v>11848</v>
      </c>
      <c r="Q1895" s="221" t="s">
        <v>11849</v>
      </c>
      <c r="R1895" s="208" t="s">
        <v>5922</v>
      </c>
      <c r="S1895" s="209">
        <v>200002326</v>
      </c>
      <c r="T1895" s="229">
        <v>45702</v>
      </c>
      <c r="U1895" s="230" t="s">
        <v>10277</v>
      </c>
      <c r="V1895" s="230" t="s">
        <v>10263</v>
      </c>
      <c r="W1895" s="230" t="s">
        <v>10263</v>
      </c>
      <c r="X1895" s="230" t="s">
        <v>10271</v>
      </c>
      <c r="Y1895" s="220"/>
      <c r="Z1895" s="230" t="s">
        <v>10264</v>
      </c>
      <c r="AA1895" s="220">
        <v>202503</v>
      </c>
      <c r="AB1895" s="239"/>
      <c r="AC1895" s="240" t="s">
        <v>10280</v>
      </c>
      <c r="AD1895" s="240" t="s">
        <v>10252</v>
      </c>
      <c r="AE1895" s="241">
        <v>0</v>
      </c>
      <c r="AF1895" s="240" t="s">
        <v>10252</v>
      </c>
      <c r="AG1895" s="235" t="str">
        <f>IFERROR(VLOOKUP(작성용!A:A,RM!A:D,4,0),"-")</f>
        <v>김연수</v>
      </c>
      <c r="AH1895" s="9" t="s">
        <v>11734</v>
      </c>
      <c r="AI1895" s="231" t="s">
        <v>11850</v>
      </c>
      <c r="AJ1895" s="231" t="s">
        <v>4949</v>
      </c>
      <c r="AK1895" s="231" t="s">
        <v>3962</v>
      </c>
      <c r="AL1895" s="231">
        <v>1894</v>
      </c>
    </row>
    <row r="1896" spans="1:38" x14ac:dyDescent="0.3">
      <c r="A1896" s="218" t="s">
        <v>848</v>
      </c>
      <c r="B1896" s="218" t="s">
        <v>11845</v>
      </c>
      <c r="C1896" s="237" t="s">
        <v>10273</v>
      </c>
      <c r="D1896" s="233" t="s">
        <v>12055</v>
      </c>
      <c r="E1896" s="232" t="s">
        <v>4909</v>
      </c>
      <c r="F1896" s="236" t="s">
        <v>10268</v>
      </c>
      <c r="G1896" s="210">
        <v>0</v>
      </c>
      <c r="H1896" s="227" t="s">
        <v>4949</v>
      </c>
      <c r="I1896" s="227"/>
      <c r="J1896" s="227"/>
      <c r="K1896" s="227"/>
      <c r="L1896" s="227"/>
      <c r="M1896" s="227"/>
      <c r="N1896" s="227" t="s">
        <v>10572</v>
      </c>
      <c r="O1896" s="242" t="s">
        <v>11847</v>
      </c>
      <c r="P1896" s="242" t="s">
        <v>11848</v>
      </c>
      <c r="Q1896" s="221" t="s">
        <v>11849</v>
      </c>
      <c r="R1896" s="208" t="s">
        <v>5923</v>
      </c>
      <c r="S1896" s="209">
        <v>200002320</v>
      </c>
      <c r="T1896" s="229">
        <v>45702</v>
      </c>
      <c r="U1896" s="230" t="s">
        <v>10277</v>
      </c>
      <c r="V1896" s="230" t="s">
        <v>10263</v>
      </c>
      <c r="W1896" s="230" t="s">
        <v>10263</v>
      </c>
      <c r="X1896" s="230" t="s">
        <v>10271</v>
      </c>
      <c r="Y1896" s="220"/>
      <c r="Z1896" s="230" t="s">
        <v>10264</v>
      </c>
      <c r="AA1896" s="220">
        <v>202503</v>
      </c>
      <c r="AB1896" s="239"/>
      <c r="AC1896" s="240" t="s">
        <v>10280</v>
      </c>
      <c r="AD1896" s="240" t="s">
        <v>10252</v>
      </c>
      <c r="AE1896" s="241">
        <v>0</v>
      </c>
      <c r="AF1896" s="240" t="s">
        <v>10252</v>
      </c>
      <c r="AG1896" s="235" t="str">
        <f>IFERROR(VLOOKUP(작성용!A:A,RM!A:D,4,0),"-")</f>
        <v>김연수</v>
      </c>
      <c r="AH1896" s="9" t="s">
        <v>11734</v>
      </c>
      <c r="AI1896" s="231" t="s">
        <v>11850</v>
      </c>
      <c r="AJ1896" s="231" t="s">
        <v>4949</v>
      </c>
      <c r="AK1896" s="231" t="s">
        <v>3962</v>
      </c>
      <c r="AL1896" s="231">
        <v>1895</v>
      </c>
    </row>
    <row r="1897" spans="1:38" x14ac:dyDescent="0.3">
      <c r="A1897" s="218" t="s">
        <v>848</v>
      </c>
      <c r="B1897" s="218" t="s">
        <v>11845</v>
      </c>
      <c r="C1897" s="237" t="s">
        <v>10273</v>
      </c>
      <c r="D1897" s="233" t="s">
        <v>12056</v>
      </c>
      <c r="E1897" s="232" t="s">
        <v>5924</v>
      </c>
      <c r="F1897" s="236" t="s">
        <v>10268</v>
      </c>
      <c r="G1897" s="210">
        <v>0</v>
      </c>
      <c r="H1897" s="227" t="s">
        <v>4949</v>
      </c>
      <c r="I1897" s="227"/>
      <c r="J1897" s="227"/>
      <c r="K1897" s="227"/>
      <c r="L1897" s="227"/>
      <c r="M1897" s="227"/>
      <c r="N1897" s="227" t="s">
        <v>10572</v>
      </c>
      <c r="O1897" s="242" t="s">
        <v>11847</v>
      </c>
      <c r="P1897" s="242" t="s">
        <v>11848</v>
      </c>
      <c r="Q1897" s="221" t="s">
        <v>11849</v>
      </c>
      <c r="R1897" s="208" t="s">
        <v>5925</v>
      </c>
      <c r="S1897" s="209">
        <v>200002319</v>
      </c>
      <c r="T1897" s="229">
        <v>45702</v>
      </c>
      <c r="U1897" s="230" t="s">
        <v>10277</v>
      </c>
      <c r="V1897" s="230" t="s">
        <v>10263</v>
      </c>
      <c r="W1897" s="230" t="s">
        <v>10263</v>
      </c>
      <c r="X1897" s="230" t="s">
        <v>10271</v>
      </c>
      <c r="Y1897" s="220"/>
      <c r="Z1897" s="230" t="s">
        <v>10264</v>
      </c>
      <c r="AA1897" s="220">
        <v>202503</v>
      </c>
      <c r="AB1897" s="239"/>
      <c r="AC1897" s="240" t="s">
        <v>10280</v>
      </c>
      <c r="AD1897" s="240" t="s">
        <v>10252</v>
      </c>
      <c r="AE1897" s="241">
        <v>0</v>
      </c>
      <c r="AF1897" s="240" t="s">
        <v>10252</v>
      </c>
      <c r="AG1897" s="235" t="str">
        <f>IFERROR(VLOOKUP(작성용!A:A,RM!A:D,4,0),"-")</f>
        <v>김연수</v>
      </c>
      <c r="AH1897" s="9" t="s">
        <v>11734</v>
      </c>
      <c r="AI1897" s="231" t="s">
        <v>11850</v>
      </c>
      <c r="AJ1897" s="231" t="s">
        <v>4949</v>
      </c>
      <c r="AK1897" s="231" t="s">
        <v>3962</v>
      </c>
      <c r="AL1897" s="231">
        <v>1896</v>
      </c>
    </row>
    <row r="1898" spans="1:38" x14ac:dyDescent="0.3">
      <c r="A1898" s="218" t="s">
        <v>848</v>
      </c>
      <c r="B1898" s="218" t="s">
        <v>11845</v>
      </c>
      <c r="C1898" s="237" t="s">
        <v>10273</v>
      </c>
      <c r="D1898" s="233" t="s">
        <v>12057</v>
      </c>
      <c r="E1898" s="232" t="s">
        <v>5926</v>
      </c>
      <c r="F1898" s="236" t="s">
        <v>10268</v>
      </c>
      <c r="G1898" s="210">
        <v>0</v>
      </c>
      <c r="H1898" s="227" t="s">
        <v>4949</v>
      </c>
      <c r="I1898" s="227"/>
      <c r="J1898" s="227"/>
      <c r="K1898" s="227"/>
      <c r="L1898" s="227"/>
      <c r="M1898" s="227"/>
      <c r="N1898" s="227" t="s">
        <v>10572</v>
      </c>
      <c r="O1898" s="242" t="s">
        <v>11847</v>
      </c>
      <c r="P1898" s="242" t="s">
        <v>11848</v>
      </c>
      <c r="Q1898" s="221" t="s">
        <v>11849</v>
      </c>
      <c r="R1898" s="208" t="s">
        <v>5927</v>
      </c>
      <c r="S1898" s="209">
        <v>200002314</v>
      </c>
      <c r="T1898" s="229">
        <v>45702</v>
      </c>
      <c r="U1898" s="230" t="s">
        <v>10277</v>
      </c>
      <c r="V1898" s="230" t="s">
        <v>10263</v>
      </c>
      <c r="W1898" s="230" t="s">
        <v>10263</v>
      </c>
      <c r="X1898" s="230" t="s">
        <v>10271</v>
      </c>
      <c r="Y1898" s="220"/>
      <c r="Z1898" s="230" t="s">
        <v>10264</v>
      </c>
      <c r="AA1898" s="220">
        <v>202503</v>
      </c>
      <c r="AB1898" s="239"/>
      <c r="AC1898" s="240" t="s">
        <v>10280</v>
      </c>
      <c r="AD1898" s="240" t="s">
        <v>10252</v>
      </c>
      <c r="AE1898" s="241">
        <v>0</v>
      </c>
      <c r="AF1898" s="240" t="s">
        <v>10252</v>
      </c>
      <c r="AG1898" s="235" t="str">
        <f>IFERROR(VLOOKUP(작성용!A:A,RM!A:D,4,0),"-")</f>
        <v>김연수</v>
      </c>
      <c r="AH1898" s="9" t="s">
        <v>11734</v>
      </c>
      <c r="AI1898" s="231" t="s">
        <v>11850</v>
      </c>
      <c r="AJ1898" s="231" t="s">
        <v>4949</v>
      </c>
      <c r="AK1898" s="231" t="s">
        <v>3962</v>
      </c>
      <c r="AL1898" s="231">
        <v>1897</v>
      </c>
    </row>
    <row r="1899" spans="1:38" x14ac:dyDescent="0.3">
      <c r="A1899" s="218" t="s">
        <v>848</v>
      </c>
      <c r="B1899" s="218" t="s">
        <v>11845</v>
      </c>
      <c r="C1899" s="237" t="s">
        <v>10273</v>
      </c>
      <c r="D1899" s="233" t="s">
        <v>12058</v>
      </c>
      <c r="E1899" s="232" t="s">
        <v>5928</v>
      </c>
      <c r="F1899" s="236" t="s">
        <v>10268</v>
      </c>
      <c r="G1899" s="210">
        <v>0</v>
      </c>
      <c r="H1899" s="227" t="s">
        <v>4949</v>
      </c>
      <c r="I1899" s="227"/>
      <c r="J1899" s="227"/>
      <c r="K1899" s="227"/>
      <c r="L1899" s="227"/>
      <c r="M1899" s="227"/>
      <c r="N1899" s="227" t="s">
        <v>10572</v>
      </c>
      <c r="O1899" s="242" t="s">
        <v>11847</v>
      </c>
      <c r="P1899" s="242" t="s">
        <v>11848</v>
      </c>
      <c r="Q1899" s="221" t="s">
        <v>11849</v>
      </c>
      <c r="R1899" s="208" t="s">
        <v>5929</v>
      </c>
      <c r="S1899" s="209">
        <v>200002308</v>
      </c>
      <c r="T1899" s="229">
        <v>45702</v>
      </c>
      <c r="U1899" s="230" t="s">
        <v>10277</v>
      </c>
      <c r="V1899" s="230" t="s">
        <v>10263</v>
      </c>
      <c r="W1899" s="230" t="s">
        <v>10263</v>
      </c>
      <c r="X1899" s="230" t="s">
        <v>10271</v>
      </c>
      <c r="Y1899" s="220"/>
      <c r="Z1899" s="230" t="s">
        <v>10264</v>
      </c>
      <c r="AA1899" s="220">
        <v>202503</v>
      </c>
      <c r="AB1899" s="239"/>
      <c r="AC1899" s="240" t="s">
        <v>10280</v>
      </c>
      <c r="AD1899" s="240" t="s">
        <v>10252</v>
      </c>
      <c r="AE1899" s="241">
        <v>0</v>
      </c>
      <c r="AF1899" s="240" t="s">
        <v>10252</v>
      </c>
      <c r="AG1899" s="235" t="str">
        <f>IFERROR(VLOOKUP(작성용!A:A,RM!A:D,4,0),"-")</f>
        <v>김연수</v>
      </c>
      <c r="AH1899" s="9" t="s">
        <v>11734</v>
      </c>
      <c r="AI1899" s="231" t="s">
        <v>11850</v>
      </c>
      <c r="AJ1899" s="231" t="s">
        <v>4949</v>
      </c>
      <c r="AK1899" s="231" t="s">
        <v>3962</v>
      </c>
      <c r="AL1899" s="231">
        <v>1898</v>
      </c>
    </row>
    <row r="1900" spans="1:38" x14ac:dyDescent="0.3">
      <c r="A1900" s="218" t="s">
        <v>848</v>
      </c>
      <c r="B1900" s="218" t="s">
        <v>11845</v>
      </c>
      <c r="C1900" s="237" t="s">
        <v>10273</v>
      </c>
      <c r="D1900" s="233" t="s">
        <v>10942</v>
      </c>
      <c r="E1900" s="232" t="s">
        <v>5930</v>
      </c>
      <c r="F1900" s="236" t="s">
        <v>10268</v>
      </c>
      <c r="G1900" s="210">
        <v>0</v>
      </c>
      <c r="H1900" s="227" t="s">
        <v>4949</v>
      </c>
      <c r="I1900" s="227"/>
      <c r="J1900" s="227"/>
      <c r="K1900" s="227"/>
      <c r="L1900" s="227"/>
      <c r="M1900" s="227"/>
      <c r="N1900" s="227" t="s">
        <v>10572</v>
      </c>
      <c r="O1900" s="242" t="s">
        <v>11847</v>
      </c>
      <c r="P1900" s="242" t="s">
        <v>11848</v>
      </c>
      <c r="Q1900" s="221" t="s">
        <v>11849</v>
      </c>
      <c r="R1900" s="208" t="s">
        <v>5931</v>
      </c>
      <c r="S1900" s="209">
        <v>200002304</v>
      </c>
      <c r="T1900" s="229">
        <v>45702</v>
      </c>
      <c r="U1900" s="230" t="s">
        <v>10277</v>
      </c>
      <c r="V1900" s="230" t="s">
        <v>10263</v>
      </c>
      <c r="W1900" s="230" t="s">
        <v>10263</v>
      </c>
      <c r="X1900" s="230" t="s">
        <v>10271</v>
      </c>
      <c r="Y1900" s="220"/>
      <c r="Z1900" s="230" t="s">
        <v>10264</v>
      </c>
      <c r="AA1900" s="220">
        <v>202503</v>
      </c>
      <c r="AB1900" s="239"/>
      <c r="AC1900" s="240" t="s">
        <v>10280</v>
      </c>
      <c r="AD1900" s="240" t="s">
        <v>10252</v>
      </c>
      <c r="AE1900" s="241">
        <v>0</v>
      </c>
      <c r="AF1900" s="240" t="s">
        <v>10252</v>
      </c>
      <c r="AG1900" s="235" t="str">
        <f>IFERROR(VLOOKUP(작성용!A:A,RM!A:D,4,0),"-")</f>
        <v>김연수</v>
      </c>
      <c r="AH1900" s="9" t="s">
        <v>11734</v>
      </c>
      <c r="AI1900" s="231" t="s">
        <v>11850</v>
      </c>
      <c r="AJ1900" s="231" t="s">
        <v>4949</v>
      </c>
      <c r="AK1900" s="231" t="s">
        <v>3962</v>
      </c>
      <c r="AL1900" s="231">
        <v>1899</v>
      </c>
    </row>
    <row r="1901" spans="1:38" x14ac:dyDescent="0.3">
      <c r="A1901" s="218" t="s">
        <v>848</v>
      </c>
      <c r="B1901" s="218" t="s">
        <v>11845</v>
      </c>
      <c r="C1901" s="237" t="s">
        <v>10273</v>
      </c>
      <c r="D1901" s="233" t="s">
        <v>12059</v>
      </c>
      <c r="E1901" s="232" t="s">
        <v>3929</v>
      </c>
      <c r="F1901" s="236" t="s">
        <v>10268</v>
      </c>
      <c r="G1901" s="210">
        <v>0</v>
      </c>
      <c r="H1901" s="227" t="s">
        <v>4949</v>
      </c>
      <c r="I1901" s="227"/>
      <c r="J1901" s="227"/>
      <c r="K1901" s="227"/>
      <c r="L1901" s="227"/>
      <c r="M1901" s="227"/>
      <c r="N1901" s="227" t="s">
        <v>10572</v>
      </c>
      <c r="O1901" s="242" t="s">
        <v>11847</v>
      </c>
      <c r="P1901" s="242" t="s">
        <v>11848</v>
      </c>
      <c r="Q1901" s="221" t="s">
        <v>11849</v>
      </c>
      <c r="R1901" s="208" t="s">
        <v>5932</v>
      </c>
      <c r="S1901" s="209">
        <v>200002303</v>
      </c>
      <c r="T1901" s="229">
        <v>45702</v>
      </c>
      <c r="U1901" s="230" t="s">
        <v>10277</v>
      </c>
      <c r="V1901" s="230" t="s">
        <v>10263</v>
      </c>
      <c r="W1901" s="230" t="s">
        <v>10263</v>
      </c>
      <c r="X1901" s="230" t="s">
        <v>10271</v>
      </c>
      <c r="Y1901" s="220"/>
      <c r="Z1901" s="230" t="s">
        <v>10264</v>
      </c>
      <c r="AA1901" s="220">
        <v>202503</v>
      </c>
      <c r="AB1901" s="239"/>
      <c r="AC1901" s="240" t="s">
        <v>10280</v>
      </c>
      <c r="AD1901" s="240" t="s">
        <v>10252</v>
      </c>
      <c r="AE1901" s="241">
        <v>0</v>
      </c>
      <c r="AF1901" s="240" t="s">
        <v>10252</v>
      </c>
      <c r="AG1901" s="235" t="str">
        <f>IFERROR(VLOOKUP(작성용!A:A,RM!A:D,4,0),"-")</f>
        <v>김연수</v>
      </c>
      <c r="AH1901" s="9" t="s">
        <v>11734</v>
      </c>
      <c r="AI1901" s="231" t="s">
        <v>11850</v>
      </c>
      <c r="AJ1901" s="231" t="s">
        <v>4949</v>
      </c>
      <c r="AK1901" s="231" t="s">
        <v>3962</v>
      </c>
      <c r="AL1901" s="231">
        <v>1900</v>
      </c>
    </row>
    <row r="1902" spans="1:38" x14ac:dyDescent="0.3">
      <c r="A1902" s="218" t="s">
        <v>848</v>
      </c>
      <c r="B1902" s="218" t="s">
        <v>11845</v>
      </c>
      <c r="C1902" s="237" t="s">
        <v>10273</v>
      </c>
      <c r="D1902" s="233" t="s">
        <v>12060</v>
      </c>
      <c r="E1902" s="232" t="s">
        <v>5933</v>
      </c>
      <c r="F1902" s="236" t="s">
        <v>10268</v>
      </c>
      <c r="G1902" s="210">
        <v>0</v>
      </c>
      <c r="H1902" s="227" t="s">
        <v>4949</v>
      </c>
      <c r="I1902" s="227"/>
      <c r="J1902" s="227"/>
      <c r="K1902" s="227"/>
      <c r="L1902" s="227"/>
      <c r="M1902" s="227"/>
      <c r="N1902" s="227" t="s">
        <v>10572</v>
      </c>
      <c r="O1902" s="242" t="s">
        <v>11847</v>
      </c>
      <c r="P1902" s="242" t="s">
        <v>11848</v>
      </c>
      <c r="Q1902" s="221" t="s">
        <v>11849</v>
      </c>
      <c r="R1902" s="208" t="s">
        <v>5934</v>
      </c>
      <c r="S1902" s="209">
        <v>200002394</v>
      </c>
      <c r="T1902" s="229">
        <v>45702</v>
      </c>
      <c r="U1902" s="230" t="s">
        <v>10277</v>
      </c>
      <c r="V1902" s="230" t="s">
        <v>10263</v>
      </c>
      <c r="W1902" s="230" t="s">
        <v>10263</v>
      </c>
      <c r="X1902" s="230" t="s">
        <v>10271</v>
      </c>
      <c r="Y1902" s="220"/>
      <c r="Z1902" s="230" t="s">
        <v>10264</v>
      </c>
      <c r="AA1902" s="220">
        <v>202503</v>
      </c>
      <c r="AB1902" s="239"/>
      <c r="AC1902" s="240" t="s">
        <v>10280</v>
      </c>
      <c r="AD1902" s="240" t="s">
        <v>10252</v>
      </c>
      <c r="AE1902" s="241">
        <v>0</v>
      </c>
      <c r="AF1902" s="240" t="s">
        <v>10252</v>
      </c>
      <c r="AG1902" s="235" t="str">
        <f>IFERROR(VLOOKUP(작성용!A:A,RM!A:D,4,0),"-")</f>
        <v>김연수</v>
      </c>
      <c r="AH1902" s="9" t="s">
        <v>11734</v>
      </c>
      <c r="AI1902" s="231" t="s">
        <v>11850</v>
      </c>
      <c r="AJ1902" s="231" t="s">
        <v>4949</v>
      </c>
      <c r="AK1902" s="231" t="s">
        <v>3962</v>
      </c>
      <c r="AL1902" s="231">
        <v>1901</v>
      </c>
    </row>
    <row r="1903" spans="1:38" x14ac:dyDescent="0.3">
      <c r="A1903" s="218" t="s">
        <v>848</v>
      </c>
      <c r="B1903" s="218" t="s">
        <v>11845</v>
      </c>
      <c r="C1903" s="237" t="s">
        <v>10273</v>
      </c>
      <c r="D1903" s="233" t="s">
        <v>12061</v>
      </c>
      <c r="E1903" s="232" t="s">
        <v>5195</v>
      </c>
      <c r="F1903" s="236" t="s">
        <v>10268</v>
      </c>
      <c r="G1903" s="210">
        <v>0</v>
      </c>
      <c r="H1903" s="227" t="s">
        <v>4949</v>
      </c>
      <c r="I1903" s="227"/>
      <c r="J1903" s="227"/>
      <c r="K1903" s="227"/>
      <c r="L1903" s="227"/>
      <c r="M1903" s="227"/>
      <c r="N1903" s="227" t="s">
        <v>10572</v>
      </c>
      <c r="O1903" s="242" t="s">
        <v>11847</v>
      </c>
      <c r="P1903" s="242" t="s">
        <v>11848</v>
      </c>
      <c r="Q1903" s="221" t="s">
        <v>11849</v>
      </c>
      <c r="R1903" s="208" t="s">
        <v>5196</v>
      </c>
      <c r="S1903" s="209">
        <v>200002376</v>
      </c>
      <c r="T1903" s="229">
        <v>45702</v>
      </c>
      <c r="U1903" s="230" t="s">
        <v>10277</v>
      </c>
      <c r="V1903" s="230" t="s">
        <v>10263</v>
      </c>
      <c r="W1903" s="230" t="s">
        <v>10263</v>
      </c>
      <c r="X1903" s="230" t="s">
        <v>10271</v>
      </c>
      <c r="Y1903" s="220"/>
      <c r="Z1903" s="230" t="s">
        <v>10264</v>
      </c>
      <c r="AA1903" s="220">
        <v>202503</v>
      </c>
      <c r="AB1903" s="239"/>
      <c r="AC1903" s="240" t="s">
        <v>10280</v>
      </c>
      <c r="AD1903" s="240" t="s">
        <v>10252</v>
      </c>
      <c r="AE1903" s="241">
        <v>0</v>
      </c>
      <c r="AF1903" s="240" t="s">
        <v>10252</v>
      </c>
      <c r="AG1903" s="235" t="str">
        <f>IFERROR(VLOOKUP(작성용!A:A,RM!A:D,4,0),"-")</f>
        <v>김연수</v>
      </c>
      <c r="AH1903" s="9" t="s">
        <v>11734</v>
      </c>
      <c r="AI1903" s="231" t="s">
        <v>11850</v>
      </c>
      <c r="AJ1903" s="231" t="s">
        <v>4949</v>
      </c>
      <c r="AK1903" s="231" t="s">
        <v>3962</v>
      </c>
      <c r="AL1903" s="231">
        <v>1902</v>
      </c>
    </row>
    <row r="1904" spans="1:38" x14ac:dyDescent="0.3">
      <c r="A1904" s="218" t="s">
        <v>848</v>
      </c>
      <c r="B1904" s="218" t="s">
        <v>11845</v>
      </c>
      <c r="C1904" s="237" t="s">
        <v>10273</v>
      </c>
      <c r="D1904" s="233" t="s">
        <v>12062</v>
      </c>
      <c r="E1904" s="232" t="s">
        <v>5935</v>
      </c>
      <c r="F1904" s="236" t="s">
        <v>10268</v>
      </c>
      <c r="G1904" s="210">
        <v>0</v>
      </c>
      <c r="H1904" s="227" t="s">
        <v>4949</v>
      </c>
      <c r="I1904" s="227"/>
      <c r="J1904" s="227"/>
      <c r="K1904" s="227"/>
      <c r="L1904" s="227"/>
      <c r="M1904" s="227"/>
      <c r="N1904" s="227" t="s">
        <v>10572</v>
      </c>
      <c r="O1904" s="242" t="s">
        <v>11847</v>
      </c>
      <c r="P1904" s="242" t="s">
        <v>11848</v>
      </c>
      <c r="Q1904" s="221" t="s">
        <v>11849</v>
      </c>
      <c r="R1904" s="208" t="s">
        <v>5936</v>
      </c>
      <c r="S1904" s="209">
        <v>200002399</v>
      </c>
      <c r="T1904" s="229">
        <v>45702</v>
      </c>
      <c r="U1904" s="230" t="s">
        <v>10277</v>
      </c>
      <c r="V1904" s="230" t="s">
        <v>10263</v>
      </c>
      <c r="W1904" s="230" t="s">
        <v>10263</v>
      </c>
      <c r="X1904" s="230" t="s">
        <v>10271</v>
      </c>
      <c r="Y1904" s="220"/>
      <c r="Z1904" s="230" t="s">
        <v>10264</v>
      </c>
      <c r="AA1904" s="220">
        <v>202503</v>
      </c>
      <c r="AB1904" s="239"/>
      <c r="AC1904" s="240" t="s">
        <v>10280</v>
      </c>
      <c r="AD1904" s="240" t="s">
        <v>10252</v>
      </c>
      <c r="AE1904" s="241">
        <v>0</v>
      </c>
      <c r="AF1904" s="240" t="s">
        <v>10252</v>
      </c>
      <c r="AG1904" s="235" t="str">
        <f>IFERROR(VLOOKUP(작성용!A:A,RM!A:D,4,0),"-")</f>
        <v>김연수</v>
      </c>
      <c r="AH1904" s="9" t="s">
        <v>11734</v>
      </c>
      <c r="AI1904" s="231" t="s">
        <v>11850</v>
      </c>
      <c r="AJ1904" s="231" t="s">
        <v>4949</v>
      </c>
      <c r="AK1904" s="231" t="s">
        <v>3962</v>
      </c>
      <c r="AL1904" s="231">
        <v>1903</v>
      </c>
    </row>
    <row r="1905" spans="1:38" x14ac:dyDescent="0.3">
      <c r="A1905" s="218" t="s">
        <v>848</v>
      </c>
      <c r="B1905" s="218" t="s">
        <v>11845</v>
      </c>
      <c r="C1905" s="237" t="s">
        <v>10273</v>
      </c>
      <c r="D1905" s="233" t="s">
        <v>10808</v>
      </c>
      <c r="E1905" s="232" t="s">
        <v>5197</v>
      </c>
      <c r="F1905" s="236" t="s">
        <v>10268</v>
      </c>
      <c r="G1905" s="210">
        <v>0</v>
      </c>
      <c r="H1905" s="227" t="s">
        <v>4949</v>
      </c>
      <c r="I1905" s="227"/>
      <c r="J1905" s="227"/>
      <c r="K1905" s="227"/>
      <c r="L1905" s="227"/>
      <c r="M1905" s="227"/>
      <c r="N1905" s="227" t="s">
        <v>10572</v>
      </c>
      <c r="O1905" s="242" t="s">
        <v>11847</v>
      </c>
      <c r="P1905" s="242" t="s">
        <v>11848</v>
      </c>
      <c r="Q1905" s="221" t="s">
        <v>11849</v>
      </c>
      <c r="R1905" s="208" t="s">
        <v>5198</v>
      </c>
      <c r="S1905" s="209">
        <v>200002423</v>
      </c>
      <c r="T1905" s="229">
        <v>45702</v>
      </c>
      <c r="U1905" s="230" t="s">
        <v>10277</v>
      </c>
      <c r="V1905" s="230" t="s">
        <v>10263</v>
      </c>
      <c r="W1905" s="230" t="s">
        <v>10263</v>
      </c>
      <c r="X1905" s="230" t="s">
        <v>10271</v>
      </c>
      <c r="Y1905" s="220"/>
      <c r="Z1905" s="230" t="s">
        <v>10264</v>
      </c>
      <c r="AA1905" s="220">
        <v>202503</v>
      </c>
      <c r="AB1905" s="239"/>
      <c r="AC1905" s="240" t="s">
        <v>10280</v>
      </c>
      <c r="AD1905" s="240" t="s">
        <v>10252</v>
      </c>
      <c r="AE1905" s="241">
        <v>0</v>
      </c>
      <c r="AF1905" s="240" t="s">
        <v>10252</v>
      </c>
      <c r="AG1905" s="235" t="str">
        <f>IFERROR(VLOOKUP(작성용!A:A,RM!A:D,4,0),"-")</f>
        <v>김연수</v>
      </c>
      <c r="AH1905" s="9" t="s">
        <v>11734</v>
      </c>
      <c r="AI1905" s="231" t="s">
        <v>11850</v>
      </c>
      <c r="AJ1905" s="231" t="s">
        <v>4949</v>
      </c>
      <c r="AK1905" s="231" t="s">
        <v>3962</v>
      </c>
      <c r="AL1905" s="231">
        <v>1904</v>
      </c>
    </row>
    <row r="1906" spans="1:38" x14ac:dyDescent="0.3">
      <c r="A1906" s="218" t="s">
        <v>848</v>
      </c>
      <c r="B1906" s="218" t="s">
        <v>11845</v>
      </c>
      <c r="C1906" s="237" t="s">
        <v>10273</v>
      </c>
      <c r="D1906" s="233" t="s">
        <v>12063</v>
      </c>
      <c r="E1906" s="232" t="s">
        <v>5937</v>
      </c>
      <c r="F1906" s="236" t="s">
        <v>10268</v>
      </c>
      <c r="G1906" s="210">
        <v>0</v>
      </c>
      <c r="H1906" s="227" t="s">
        <v>4949</v>
      </c>
      <c r="I1906" s="227"/>
      <c r="J1906" s="227"/>
      <c r="K1906" s="227"/>
      <c r="L1906" s="227"/>
      <c r="M1906" s="227"/>
      <c r="N1906" s="227" t="s">
        <v>10572</v>
      </c>
      <c r="O1906" s="242" t="s">
        <v>11847</v>
      </c>
      <c r="P1906" s="242" t="s">
        <v>11848</v>
      </c>
      <c r="Q1906" s="221" t="s">
        <v>11849</v>
      </c>
      <c r="R1906" s="208" t="s">
        <v>5938</v>
      </c>
      <c r="S1906" s="209">
        <v>200002409</v>
      </c>
      <c r="T1906" s="229">
        <v>45702</v>
      </c>
      <c r="U1906" s="230" t="s">
        <v>10277</v>
      </c>
      <c r="V1906" s="230" t="s">
        <v>10263</v>
      </c>
      <c r="W1906" s="230" t="s">
        <v>10263</v>
      </c>
      <c r="X1906" s="230" t="s">
        <v>10271</v>
      </c>
      <c r="Y1906" s="220"/>
      <c r="Z1906" s="230" t="s">
        <v>10264</v>
      </c>
      <c r="AA1906" s="220">
        <v>202503</v>
      </c>
      <c r="AB1906" s="239"/>
      <c r="AC1906" s="240" t="s">
        <v>10280</v>
      </c>
      <c r="AD1906" s="240" t="s">
        <v>10252</v>
      </c>
      <c r="AE1906" s="241">
        <v>0</v>
      </c>
      <c r="AF1906" s="240" t="s">
        <v>10252</v>
      </c>
      <c r="AG1906" s="235" t="str">
        <f>IFERROR(VLOOKUP(작성용!A:A,RM!A:D,4,0),"-")</f>
        <v>김연수</v>
      </c>
      <c r="AH1906" s="9" t="s">
        <v>11734</v>
      </c>
      <c r="AI1906" s="231" t="s">
        <v>11850</v>
      </c>
      <c r="AJ1906" s="231" t="s">
        <v>4949</v>
      </c>
      <c r="AK1906" s="231" t="s">
        <v>3962</v>
      </c>
      <c r="AL1906" s="231">
        <v>1905</v>
      </c>
    </row>
    <row r="1907" spans="1:38" x14ac:dyDescent="0.3">
      <c r="A1907" s="218" t="s">
        <v>848</v>
      </c>
      <c r="B1907" s="218" t="s">
        <v>11845</v>
      </c>
      <c r="C1907" s="237" t="s">
        <v>10273</v>
      </c>
      <c r="D1907" s="233" t="s">
        <v>12064</v>
      </c>
      <c r="E1907" s="232" t="s">
        <v>5939</v>
      </c>
      <c r="F1907" s="236" t="s">
        <v>10268</v>
      </c>
      <c r="G1907" s="210">
        <v>0</v>
      </c>
      <c r="H1907" s="227" t="s">
        <v>4949</v>
      </c>
      <c r="I1907" s="227"/>
      <c r="J1907" s="227"/>
      <c r="K1907" s="227"/>
      <c r="L1907" s="227"/>
      <c r="M1907" s="227"/>
      <c r="N1907" s="227" t="s">
        <v>10572</v>
      </c>
      <c r="O1907" s="242" t="s">
        <v>11847</v>
      </c>
      <c r="P1907" s="242" t="s">
        <v>11848</v>
      </c>
      <c r="Q1907" s="221" t="s">
        <v>11849</v>
      </c>
      <c r="R1907" s="208" t="s">
        <v>5940</v>
      </c>
      <c r="S1907" s="209">
        <v>200002370</v>
      </c>
      <c r="T1907" s="229">
        <v>45702</v>
      </c>
      <c r="U1907" s="230" t="s">
        <v>10277</v>
      </c>
      <c r="V1907" s="230" t="s">
        <v>10263</v>
      </c>
      <c r="W1907" s="230" t="s">
        <v>10263</v>
      </c>
      <c r="X1907" s="230" t="s">
        <v>10271</v>
      </c>
      <c r="Y1907" s="220"/>
      <c r="Z1907" s="230" t="s">
        <v>10264</v>
      </c>
      <c r="AA1907" s="220">
        <v>202503</v>
      </c>
      <c r="AB1907" s="239"/>
      <c r="AC1907" s="240" t="s">
        <v>10280</v>
      </c>
      <c r="AD1907" s="240" t="s">
        <v>10252</v>
      </c>
      <c r="AE1907" s="241">
        <v>0</v>
      </c>
      <c r="AF1907" s="240" t="s">
        <v>10252</v>
      </c>
      <c r="AG1907" s="235" t="str">
        <f>IFERROR(VLOOKUP(작성용!A:A,RM!A:D,4,0),"-")</f>
        <v>김연수</v>
      </c>
      <c r="AH1907" s="9" t="s">
        <v>11734</v>
      </c>
      <c r="AI1907" s="231" t="s">
        <v>11850</v>
      </c>
      <c r="AJ1907" s="231" t="s">
        <v>4949</v>
      </c>
      <c r="AK1907" s="231" t="s">
        <v>3962</v>
      </c>
      <c r="AL1907" s="231">
        <v>1906</v>
      </c>
    </row>
    <row r="1908" spans="1:38" x14ac:dyDescent="0.3">
      <c r="A1908" s="218" t="s">
        <v>848</v>
      </c>
      <c r="B1908" s="218" t="s">
        <v>11845</v>
      </c>
      <c r="C1908" s="237" t="s">
        <v>10273</v>
      </c>
      <c r="D1908" s="233" t="s">
        <v>12065</v>
      </c>
      <c r="E1908" s="232" t="s">
        <v>5941</v>
      </c>
      <c r="F1908" s="236" t="s">
        <v>10268</v>
      </c>
      <c r="G1908" s="210">
        <v>0</v>
      </c>
      <c r="H1908" s="227" t="s">
        <v>4949</v>
      </c>
      <c r="I1908" s="227"/>
      <c r="J1908" s="227"/>
      <c r="K1908" s="227"/>
      <c r="L1908" s="227"/>
      <c r="M1908" s="227"/>
      <c r="N1908" s="227" t="s">
        <v>10572</v>
      </c>
      <c r="O1908" s="242" t="s">
        <v>11847</v>
      </c>
      <c r="P1908" s="242" t="s">
        <v>11848</v>
      </c>
      <c r="Q1908" s="221" t="s">
        <v>11849</v>
      </c>
      <c r="R1908" s="208" t="s">
        <v>5942</v>
      </c>
      <c r="S1908" s="209">
        <v>200002404</v>
      </c>
      <c r="T1908" s="229">
        <v>45702</v>
      </c>
      <c r="U1908" s="230" t="s">
        <v>10277</v>
      </c>
      <c r="V1908" s="230" t="s">
        <v>10263</v>
      </c>
      <c r="W1908" s="230" t="s">
        <v>10263</v>
      </c>
      <c r="X1908" s="230" t="s">
        <v>10271</v>
      </c>
      <c r="Y1908" s="220"/>
      <c r="Z1908" s="230" t="s">
        <v>10264</v>
      </c>
      <c r="AA1908" s="220">
        <v>202503</v>
      </c>
      <c r="AB1908" s="239"/>
      <c r="AC1908" s="240" t="s">
        <v>10280</v>
      </c>
      <c r="AD1908" s="240" t="s">
        <v>10252</v>
      </c>
      <c r="AE1908" s="241">
        <v>0</v>
      </c>
      <c r="AF1908" s="240" t="s">
        <v>10252</v>
      </c>
      <c r="AG1908" s="235" t="str">
        <f>IFERROR(VLOOKUP(작성용!A:A,RM!A:D,4,0),"-")</f>
        <v>김연수</v>
      </c>
      <c r="AH1908" s="9" t="s">
        <v>11734</v>
      </c>
      <c r="AI1908" s="231" t="s">
        <v>11850</v>
      </c>
      <c r="AJ1908" s="231" t="s">
        <v>4949</v>
      </c>
      <c r="AK1908" s="231" t="s">
        <v>3962</v>
      </c>
      <c r="AL1908" s="231">
        <v>1907</v>
      </c>
    </row>
    <row r="1909" spans="1:38" x14ac:dyDescent="0.3">
      <c r="A1909" s="218" t="s">
        <v>848</v>
      </c>
      <c r="B1909" s="218" t="s">
        <v>11845</v>
      </c>
      <c r="C1909" s="237" t="s">
        <v>10273</v>
      </c>
      <c r="D1909" s="233" t="s">
        <v>12066</v>
      </c>
      <c r="E1909" s="232" t="s">
        <v>5943</v>
      </c>
      <c r="F1909" s="236" t="s">
        <v>10268</v>
      </c>
      <c r="G1909" s="210">
        <v>0</v>
      </c>
      <c r="H1909" s="227" t="s">
        <v>4949</v>
      </c>
      <c r="I1909" s="227"/>
      <c r="J1909" s="227"/>
      <c r="K1909" s="227"/>
      <c r="L1909" s="227"/>
      <c r="M1909" s="227"/>
      <c r="N1909" s="227" t="s">
        <v>10572</v>
      </c>
      <c r="O1909" s="242" t="s">
        <v>11847</v>
      </c>
      <c r="P1909" s="242" t="s">
        <v>11848</v>
      </c>
      <c r="Q1909" s="221" t="s">
        <v>11849</v>
      </c>
      <c r="R1909" s="208" t="s">
        <v>5944</v>
      </c>
      <c r="S1909" s="209">
        <v>200002398</v>
      </c>
      <c r="T1909" s="229">
        <v>45702</v>
      </c>
      <c r="U1909" s="230" t="s">
        <v>10277</v>
      </c>
      <c r="V1909" s="230" t="s">
        <v>10263</v>
      </c>
      <c r="W1909" s="230" t="s">
        <v>10263</v>
      </c>
      <c r="X1909" s="230" t="s">
        <v>10271</v>
      </c>
      <c r="Y1909" s="220"/>
      <c r="Z1909" s="230" t="s">
        <v>10264</v>
      </c>
      <c r="AA1909" s="220">
        <v>202503</v>
      </c>
      <c r="AB1909" s="239"/>
      <c r="AC1909" s="240" t="s">
        <v>10280</v>
      </c>
      <c r="AD1909" s="240" t="s">
        <v>10252</v>
      </c>
      <c r="AE1909" s="241">
        <v>0</v>
      </c>
      <c r="AF1909" s="240" t="s">
        <v>10252</v>
      </c>
      <c r="AG1909" s="235" t="str">
        <f>IFERROR(VLOOKUP(작성용!A:A,RM!A:D,4,0),"-")</f>
        <v>김연수</v>
      </c>
      <c r="AH1909" s="9" t="s">
        <v>11734</v>
      </c>
      <c r="AI1909" s="231" t="s">
        <v>11850</v>
      </c>
      <c r="AJ1909" s="231" t="s">
        <v>4949</v>
      </c>
      <c r="AK1909" s="231" t="s">
        <v>3962</v>
      </c>
      <c r="AL1909" s="231">
        <v>1908</v>
      </c>
    </row>
    <row r="1910" spans="1:38" x14ac:dyDescent="0.3">
      <c r="A1910" s="218" t="s">
        <v>848</v>
      </c>
      <c r="B1910" s="218" t="s">
        <v>11845</v>
      </c>
      <c r="C1910" s="237" t="s">
        <v>10273</v>
      </c>
      <c r="D1910" s="233" t="s">
        <v>12067</v>
      </c>
      <c r="E1910" s="232" t="s">
        <v>5945</v>
      </c>
      <c r="F1910" s="236" t="s">
        <v>10268</v>
      </c>
      <c r="G1910" s="210">
        <v>0</v>
      </c>
      <c r="H1910" s="227" t="s">
        <v>4949</v>
      </c>
      <c r="I1910" s="227"/>
      <c r="J1910" s="227"/>
      <c r="K1910" s="227"/>
      <c r="L1910" s="227"/>
      <c r="M1910" s="227"/>
      <c r="N1910" s="227" t="s">
        <v>3533</v>
      </c>
      <c r="O1910" s="242" t="s">
        <v>11847</v>
      </c>
      <c r="P1910" s="242" t="s">
        <v>11848</v>
      </c>
      <c r="Q1910" s="221" t="s">
        <v>11849</v>
      </c>
      <c r="R1910" s="208" t="s">
        <v>5946</v>
      </c>
      <c r="S1910" s="209">
        <v>200002361</v>
      </c>
      <c r="T1910" s="229">
        <v>45702</v>
      </c>
      <c r="U1910" s="230" t="s">
        <v>10277</v>
      </c>
      <c r="V1910" s="230" t="s">
        <v>10263</v>
      </c>
      <c r="W1910" s="230" t="s">
        <v>10263</v>
      </c>
      <c r="X1910" s="230" t="s">
        <v>10271</v>
      </c>
      <c r="Y1910" s="220"/>
      <c r="Z1910" s="230" t="s">
        <v>10264</v>
      </c>
      <c r="AA1910" s="220">
        <v>202503</v>
      </c>
      <c r="AB1910" s="239"/>
      <c r="AC1910" s="240" t="s">
        <v>10280</v>
      </c>
      <c r="AD1910" s="240" t="s">
        <v>10252</v>
      </c>
      <c r="AE1910" s="241">
        <v>0</v>
      </c>
      <c r="AF1910" s="240" t="s">
        <v>10252</v>
      </c>
      <c r="AG1910" s="235" t="str">
        <f>IFERROR(VLOOKUP(작성용!A:A,RM!A:D,4,0),"-")</f>
        <v>김연수</v>
      </c>
      <c r="AH1910" s="9" t="s">
        <v>7423</v>
      </c>
      <c r="AI1910" s="231" t="s">
        <v>11850</v>
      </c>
      <c r="AJ1910" s="231" t="s">
        <v>4949</v>
      </c>
      <c r="AK1910" s="231" t="s">
        <v>3962</v>
      </c>
      <c r="AL1910" s="231">
        <v>1909</v>
      </c>
    </row>
    <row r="1911" spans="1:38" x14ac:dyDescent="0.3">
      <c r="A1911" s="218" t="s">
        <v>848</v>
      </c>
      <c r="B1911" s="218" t="s">
        <v>11845</v>
      </c>
      <c r="C1911" s="237" t="s">
        <v>10273</v>
      </c>
      <c r="D1911" s="233" t="s">
        <v>11633</v>
      </c>
      <c r="E1911" s="232" t="s">
        <v>5947</v>
      </c>
      <c r="F1911" s="236" t="s">
        <v>4811</v>
      </c>
      <c r="G1911" s="210">
        <v>0</v>
      </c>
      <c r="H1911" s="227" t="s">
        <v>4949</v>
      </c>
      <c r="I1911" s="227"/>
      <c r="J1911" s="227"/>
      <c r="K1911" s="227"/>
      <c r="L1911" s="227"/>
      <c r="M1911" s="227"/>
      <c r="N1911" s="227" t="s">
        <v>12068</v>
      </c>
      <c r="O1911" s="242" t="s">
        <v>12069</v>
      </c>
      <c r="P1911" s="242" t="s">
        <v>11848</v>
      </c>
      <c r="Q1911" s="221" t="s">
        <v>11849</v>
      </c>
      <c r="R1911" s="208" t="s">
        <v>5948</v>
      </c>
      <c r="S1911" s="209">
        <v>200002436</v>
      </c>
      <c r="T1911" s="229">
        <v>45702</v>
      </c>
      <c r="U1911" s="230" t="s">
        <v>10277</v>
      </c>
      <c r="V1911" s="230" t="s">
        <v>10263</v>
      </c>
      <c r="W1911" s="230" t="s">
        <v>10263</v>
      </c>
      <c r="X1911" s="230" t="s">
        <v>10271</v>
      </c>
      <c r="Y1911" s="220"/>
      <c r="Z1911" s="230" t="s">
        <v>10264</v>
      </c>
      <c r="AA1911" s="220">
        <v>202503</v>
      </c>
      <c r="AB1911" s="239"/>
      <c r="AC1911" s="240" t="s">
        <v>10280</v>
      </c>
      <c r="AD1911" s="240" t="s">
        <v>10252</v>
      </c>
      <c r="AE1911" s="241">
        <v>0</v>
      </c>
      <c r="AF1911" s="240" t="s">
        <v>10252</v>
      </c>
      <c r="AG1911" s="235" t="str">
        <f>IFERROR(VLOOKUP(작성용!A:A,RM!A:D,4,0),"-")</f>
        <v>김연수</v>
      </c>
      <c r="AH1911" s="9" t="s">
        <v>11734</v>
      </c>
      <c r="AI1911" s="231" t="s">
        <v>12070</v>
      </c>
      <c r="AJ1911" s="231" t="s">
        <v>4949</v>
      </c>
      <c r="AK1911" s="231" t="s">
        <v>3962</v>
      </c>
      <c r="AL1911" s="231">
        <v>1910</v>
      </c>
    </row>
    <row r="1912" spans="1:38" x14ac:dyDescent="0.3">
      <c r="A1912" s="218" t="s">
        <v>848</v>
      </c>
      <c r="B1912" s="218" t="s">
        <v>11845</v>
      </c>
      <c r="C1912" s="237" t="s">
        <v>10273</v>
      </c>
      <c r="D1912" s="233" t="s">
        <v>10810</v>
      </c>
      <c r="E1912" s="232" t="s">
        <v>5949</v>
      </c>
      <c r="F1912" s="236" t="s">
        <v>10268</v>
      </c>
      <c r="G1912" s="210">
        <v>0</v>
      </c>
      <c r="H1912" s="227" t="s">
        <v>4949</v>
      </c>
      <c r="I1912" s="227"/>
      <c r="J1912" s="227"/>
      <c r="K1912" s="227"/>
      <c r="L1912" s="227"/>
      <c r="M1912" s="227"/>
      <c r="N1912" s="227" t="s">
        <v>10572</v>
      </c>
      <c r="O1912" s="242" t="s">
        <v>11847</v>
      </c>
      <c r="P1912" s="242" t="s">
        <v>11848</v>
      </c>
      <c r="Q1912" s="221" t="s">
        <v>11849</v>
      </c>
      <c r="R1912" s="208" t="s">
        <v>5950</v>
      </c>
      <c r="S1912" s="209">
        <v>200002443</v>
      </c>
      <c r="T1912" s="229">
        <v>45702</v>
      </c>
      <c r="U1912" s="230" t="s">
        <v>10277</v>
      </c>
      <c r="V1912" s="230" t="s">
        <v>10263</v>
      </c>
      <c r="W1912" s="230" t="s">
        <v>10263</v>
      </c>
      <c r="X1912" s="230" t="s">
        <v>10271</v>
      </c>
      <c r="Y1912" s="220"/>
      <c r="Z1912" s="230" t="s">
        <v>10264</v>
      </c>
      <c r="AA1912" s="220">
        <v>202503</v>
      </c>
      <c r="AB1912" s="239"/>
      <c r="AC1912" s="240" t="s">
        <v>10280</v>
      </c>
      <c r="AD1912" s="240" t="s">
        <v>4809</v>
      </c>
      <c r="AE1912" s="241">
        <v>0</v>
      </c>
      <c r="AF1912" s="240" t="s">
        <v>10252</v>
      </c>
      <c r="AG1912" s="235" t="str">
        <f>IFERROR(VLOOKUP(작성용!A:A,RM!A:D,4,0),"-")</f>
        <v>김연수</v>
      </c>
      <c r="AH1912" s="9" t="s">
        <v>11734</v>
      </c>
      <c r="AI1912" s="231" t="s">
        <v>11850</v>
      </c>
      <c r="AJ1912" s="231" t="s">
        <v>4949</v>
      </c>
      <c r="AK1912" s="231" t="s">
        <v>3962</v>
      </c>
      <c r="AL1912" s="231">
        <v>1911</v>
      </c>
    </row>
    <row r="1913" spans="1:38" x14ac:dyDescent="0.3">
      <c r="A1913" s="218" t="s">
        <v>848</v>
      </c>
      <c r="B1913" s="218" t="s">
        <v>11845</v>
      </c>
      <c r="C1913" s="237" t="s">
        <v>10273</v>
      </c>
      <c r="D1913" s="233" t="s">
        <v>12071</v>
      </c>
      <c r="E1913" s="232" t="s">
        <v>5951</v>
      </c>
      <c r="F1913" s="236" t="s">
        <v>10268</v>
      </c>
      <c r="G1913" s="210">
        <v>0</v>
      </c>
      <c r="H1913" s="227" t="s">
        <v>4949</v>
      </c>
      <c r="I1913" s="227"/>
      <c r="J1913" s="227"/>
      <c r="K1913" s="227"/>
      <c r="L1913" s="227"/>
      <c r="M1913" s="227"/>
      <c r="N1913" s="227" t="s">
        <v>10572</v>
      </c>
      <c r="O1913" s="242" t="s">
        <v>11847</v>
      </c>
      <c r="P1913" s="242" t="s">
        <v>11848</v>
      </c>
      <c r="Q1913" s="221" t="s">
        <v>11849</v>
      </c>
      <c r="R1913" s="208" t="s">
        <v>5952</v>
      </c>
      <c r="S1913" s="209">
        <v>200002459</v>
      </c>
      <c r="T1913" s="229">
        <v>45702</v>
      </c>
      <c r="U1913" s="230" t="s">
        <v>10277</v>
      </c>
      <c r="V1913" s="230" t="s">
        <v>10263</v>
      </c>
      <c r="W1913" s="230" t="s">
        <v>10263</v>
      </c>
      <c r="X1913" s="230" t="s">
        <v>10271</v>
      </c>
      <c r="Y1913" s="220"/>
      <c r="Z1913" s="230" t="s">
        <v>10264</v>
      </c>
      <c r="AA1913" s="220">
        <v>202503</v>
      </c>
      <c r="AB1913" s="239"/>
      <c r="AC1913" s="240" t="s">
        <v>10280</v>
      </c>
      <c r="AD1913" s="240" t="s">
        <v>10252</v>
      </c>
      <c r="AE1913" s="241">
        <v>0</v>
      </c>
      <c r="AF1913" s="240" t="s">
        <v>10252</v>
      </c>
      <c r="AG1913" s="235" t="str">
        <f>IFERROR(VLOOKUP(작성용!A:A,RM!A:D,4,0),"-")</f>
        <v>김연수</v>
      </c>
      <c r="AH1913" s="9" t="s">
        <v>11734</v>
      </c>
      <c r="AI1913" s="231" t="s">
        <v>11850</v>
      </c>
      <c r="AJ1913" s="231" t="s">
        <v>4949</v>
      </c>
      <c r="AK1913" s="231" t="s">
        <v>3962</v>
      </c>
      <c r="AL1913" s="231">
        <v>1912</v>
      </c>
    </row>
    <row r="1914" spans="1:38" x14ac:dyDescent="0.3">
      <c r="A1914" s="218" t="s">
        <v>848</v>
      </c>
      <c r="B1914" s="218" t="s">
        <v>11845</v>
      </c>
      <c r="C1914" s="237" t="s">
        <v>10273</v>
      </c>
      <c r="D1914" s="233" t="s">
        <v>12072</v>
      </c>
      <c r="E1914" s="232" t="s">
        <v>5953</v>
      </c>
      <c r="F1914" s="236" t="s">
        <v>10268</v>
      </c>
      <c r="G1914" s="210">
        <v>0</v>
      </c>
      <c r="H1914" s="227" t="s">
        <v>4949</v>
      </c>
      <c r="I1914" s="227"/>
      <c r="J1914" s="227"/>
      <c r="K1914" s="227"/>
      <c r="L1914" s="227"/>
      <c r="M1914" s="227"/>
      <c r="N1914" s="227" t="s">
        <v>10572</v>
      </c>
      <c r="O1914" s="242" t="s">
        <v>11847</v>
      </c>
      <c r="P1914" s="242" t="s">
        <v>11848</v>
      </c>
      <c r="Q1914" s="221" t="s">
        <v>11849</v>
      </c>
      <c r="R1914" s="208" t="s">
        <v>5954</v>
      </c>
      <c r="S1914" s="209">
        <v>200002491</v>
      </c>
      <c r="T1914" s="229">
        <v>45702</v>
      </c>
      <c r="U1914" s="230" t="s">
        <v>10277</v>
      </c>
      <c r="V1914" s="230" t="s">
        <v>10263</v>
      </c>
      <c r="W1914" s="230" t="s">
        <v>10263</v>
      </c>
      <c r="X1914" s="230" t="s">
        <v>10271</v>
      </c>
      <c r="Y1914" s="220"/>
      <c r="Z1914" s="230" t="s">
        <v>10264</v>
      </c>
      <c r="AA1914" s="220">
        <v>202503</v>
      </c>
      <c r="AB1914" s="239"/>
      <c r="AC1914" s="240" t="s">
        <v>10280</v>
      </c>
      <c r="AD1914" s="240" t="s">
        <v>10252</v>
      </c>
      <c r="AE1914" s="241">
        <v>0</v>
      </c>
      <c r="AF1914" s="240" t="s">
        <v>10252</v>
      </c>
      <c r="AG1914" s="235" t="str">
        <f>IFERROR(VLOOKUP(작성용!A:A,RM!A:D,4,0),"-")</f>
        <v>김연수</v>
      </c>
      <c r="AH1914" s="9" t="s">
        <v>11734</v>
      </c>
      <c r="AI1914" s="231" t="s">
        <v>11850</v>
      </c>
      <c r="AJ1914" s="231" t="s">
        <v>4949</v>
      </c>
      <c r="AK1914" s="231" t="s">
        <v>12073</v>
      </c>
      <c r="AL1914" s="231">
        <v>1913</v>
      </c>
    </row>
    <row r="1915" spans="1:38" x14ac:dyDescent="0.3">
      <c r="A1915" s="218" t="s">
        <v>848</v>
      </c>
      <c r="B1915" s="218" t="s">
        <v>11845</v>
      </c>
      <c r="C1915" s="237" t="s">
        <v>10273</v>
      </c>
      <c r="D1915" s="233" t="s">
        <v>12074</v>
      </c>
      <c r="E1915" s="232" t="s">
        <v>5955</v>
      </c>
      <c r="F1915" s="236" t="s">
        <v>10268</v>
      </c>
      <c r="G1915" s="210">
        <v>0</v>
      </c>
      <c r="H1915" s="227" t="s">
        <v>4949</v>
      </c>
      <c r="I1915" s="227"/>
      <c r="J1915" s="227"/>
      <c r="K1915" s="227"/>
      <c r="L1915" s="227"/>
      <c r="M1915" s="227"/>
      <c r="N1915" s="227" t="s">
        <v>10572</v>
      </c>
      <c r="O1915" s="242" t="s">
        <v>11847</v>
      </c>
      <c r="P1915" s="242" t="s">
        <v>11848</v>
      </c>
      <c r="Q1915" s="221" t="s">
        <v>11849</v>
      </c>
      <c r="R1915" s="208" t="s">
        <v>5956</v>
      </c>
      <c r="S1915" s="209">
        <v>200002494</v>
      </c>
      <c r="T1915" s="229">
        <v>45702</v>
      </c>
      <c r="U1915" s="230" t="s">
        <v>10277</v>
      </c>
      <c r="V1915" s="230" t="s">
        <v>10263</v>
      </c>
      <c r="W1915" s="230" t="s">
        <v>10263</v>
      </c>
      <c r="X1915" s="230" t="s">
        <v>10271</v>
      </c>
      <c r="Y1915" s="220"/>
      <c r="Z1915" s="230" t="s">
        <v>10264</v>
      </c>
      <c r="AA1915" s="220">
        <v>202503</v>
      </c>
      <c r="AB1915" s="239"/>
      <c r="AC1915" s="240" t="s">
        <v>10280</v>
      </c>
      <c r="AD1915" s="240" t="s">
        <v>10252</v>
      </c>
      <c r="AE1915" s="241">
        <v>0</v>
      </c>
      <c r="AF1915" s="240" t="s">
        <v>10471</v>
      </c>
      <c r="AG1915" s="235" t="str">
        <f>IFERROR(VLOOKUP(작성용!A:A,RM!A:D,4,0),"-")</f>
        <v>김연수</v>
      </c>
      <c r="AH1915" s="9" t="s">
        <v>11734</v>
      </c>
      <c r="AI1915" s="231" t="s">
        <v>11850</v>
      </c>
      <c r="AJ1915" s="231" t="s">
        <v>4949</v>
      </c>
      <c r="AK1915" s="231" t="s">
        <v>3962</v>
      </c>
      <c r="AL1915" s="231">
        <v>1914</v>
      </c>
    </row>
    <row r="1916" spans="1:38" x14ac:dyDescent="0.3">
      <c r="A1916" s="218" t="s">
        <v>848</v>
      </c>
      <c r="B1916" s="218" t="s">
        <v>11845</v>
      </c>
      <c r="C1916" s="237" t="s">
        <v>10273</v>
      </c>
      <c r="D1916" s="233" t="s">
        <v>12075</v>
      </c>
      <c r="E1916" s="232" t="s">
        <v>5957</v>
      </c>
      <c r="F1916" s="236" t="s">
        <v>10268</v>
      </c>
      <c r="G1916" s="210">
        <v>0</v>
      </c>
      <c r="H1916" s="227" t="s">
        <v>4949</v>
      </c>
      <c r="I1916" s="227"/>
      <c r="J1916" s="227"/>
      <c r="K1916" s="227"/>
      <c r="L1916" s="227"/>
      <c r="M1916" s="227"/>
      <c r="N1916" s="227" t="s">
        <v>10572</v>
      </c>
      <c r="O1916" s="242" t="s">
        <v>11847</v>
      </c>
      <c r="P1916" s="242" t="s">
        <v>11848</v>
      </c>
      <c r="Q1916" s="221" t="s">
        <v>11849</v>
      </c>
      <c r="R1916" s="208" t="s">
        <v>5958</v>
      </c>
      <c r="S1916" s="209">
        <v>200002500</v>
      </c>
      <c r="T1916" s="229">
        <v>45702</v>
      </c>
      <c r="U1916" s="230" t="s">
        <v>10277</v>
      </c>
      <c r="V1916" s="230" t="s">
        <v>10263</v>
      </c>
      <c r="W1916" s="230" t="s">
        <v>10263</v>
      </c>
      <c r="X1916" s="230" t="s">
        <v>10271</v>
      </c>
      <c r="Y1916" s="220"/>
      <c r="Z1916" s="230" t="s">
        <v>10264</v>
      </c>
      <c r="AA1916" s="220">
        <v>202503</v>
      </c>
      <c r="AB1916" s="239"/>
      <c r="AC1916" s="240" t="s">
        <v>10280</v>
      </c>
      <c r="AD1916" s="240" t="s">
        <v>10252</v>
      </c>
      <c r="AE1916" s="241">
        <v>0</v>
      </c>
      <c r="AF1916" s="240" t="s">
        <v>10252</v>
      </c>
      <c r="AG1916" s="235" t="str">
        <f>IFERROR(VLOOKUP(작성용!A:A,RM!A:D,4,0),"-")</f>
        <v>김연수</v>
      </c>
      <c r="AH1916" s="9" t="s">
        <v>11734</v>
      </c>
      <c r="AI1916" s="231" t="s">
        <v>11850</v>
      </c>
      <c r="AJ1916" s="231" t="s">
        <v>4949</v>
      </c>
      <c r="AK1916" s="231" t="s">
        <v>12073</v>
      </c>
      <c r="AL1916" s="231">
        <v>1915</v>
      </c>
    </row>
    <row r="1917" spans="1:38" x14ac:dyDescent="0.3">
      <c r="A1917" s="218" t="s">
        <v>848</v>
      </c>
      <c r="B1917" s="218" t="s">
        <v>11845</v>
      </c>
      <c r="C1917" s="237" t="s">
        <v>10273</v>
      </c>
      <c r="D1917" s="233" t="s">
        <v>12076</v>
      </c>
      <c r="E1917" s="232" t="s">
        <v>5959</v>
      </c>
      <c r="F1917" s="236" t="s">
        <v>10268</v>
      </c>
      <c r="G1917" s="210">
        <v>0</v>
      </c>
      <c r="H1917" s="227" t="s">
        <v>4949</v>
      </c>
      <c r="I1917" s="227"/>
      <c r="J1917" s="227"/>
      <c r="K1917" s="227"/>
      <c r="L1917" s="227"/>
      <c r="M1917" s="227"/>
      <c r="N1917" s="227" t="s">
        <v>10572</v>
      </c>
      <c r="O1917" s="242" t="s">
        <v>11847</v>
      </c>
      <c r="P1917" s="242" t="s">
        <v>11848</v>
      </c>
      <c r="Q1917" s="221" t="s">
        <v>11849</v>
      </c>
      <c r="R1917" s="208" t="s">
        <v>5960</v>
      </c>
      <c r="S1917" s="209">
        <v>200002525</v>
      </c>
      <c r="T1917" s="229">
        <v>45702</v>
      </c>
      <c r="U1917" s="230" t="s">
        <v>10277</v>
      </c>
      <c r="V1917" s="230" t="s">
        <v>10263</v>
      </c>
      <c r="W1917" s="230" t="s">
        <v>10263</v>
      </c>
      <c r="X1917" s="230" t="s">
        <v>10271</v>
      </c>
      <c r="Y1917" s="220"/>
      <c r="Z1917" s="230" t="s">
        <v>10264</v>
      </c>
      <c r="AA1917" s="220">
        <v>202503</v>
      </c>
      <c r="AB1917" s="239"/>
      <c r="AC1917" s="240" t="s">
        <v>10280</v>
      </c>
      <c r="AD1917" s="240" t="s">
        <v>10471</v>
      </c>
      <c r="AE1917" s="241">
        <v>0</v>
      </c>
      <c r="AF1917" s="240" t="s">
        <v>10252</v>
      </c>
      <c r="AG1917" s="235" t="str">
        <f>IFERROR(VLOOKUP(작성용!A:A,RM!A:D,4,0),"-")</f>
        <v>김연수</v>
      </c>
      <c r="AH1917" s="9" t="s">
        <v>11734</v>
      </c>
      <c r="AI1917" s="231" t="s">
        <v>11850</v>
      </c>
      <c r="AJ1917" s="231" t="s">
        <v>4949</v>
      </c>
      <c r="AK1917" s="231" t="s">
        <v>3962</v>
      </c>
      <c r="AL1917" s="231">
        <v>1916</v>
      </c>
    </row>
    <row r="1918" spans="1:38" x14ac:dyDescent="0.3">
      <c r="A1918" s="218" t="s">
        <v>848</v>
      </c>
      <c r="B1918" s="218" t="s">
        <v>11845</v>
      </c>
      <c r="C1918" s="237" t="s">
        <v>10273</v>
      </c>
      <c r="D1918" s="233" t="s">
        <v>12077</v>
      </c>
      <c r="E1918" s="232" t="s">
        <v>5209</v>
      </c>
      <c r="F1918" s="236" t="s">
        <v>10268</v>
      </c>
      <c r="G1918" s="210">
        <v>0</v>
      </c>
      <c r="H1918" s="227" t="s">
        <v>4949</v>
      </c>
      <c r="I1918" s="227"/>
      <c r="J1918" s="227"/>
      <c r="K1918" s="227"/>
      <c r="L1918" s="227"/>
      <c r="M1918" s="227"/>
      <c r="N1918" s="227" t="s">
        <v>10572</v>
      </c>
      <c r="O1918" s="242" t="s">
        <v>11847</v>
      </c>
      <c r="P1918" s="242" t="s">
        <v>11848</v>
      </c>
      <c r="Q1918" s="221" t="s">
        <v>11849</v>
      </c>
      <c r="R1918" s="208" t="s">
        <v>5210</v>
      </c>
      <c r="S1918" s="209">
        <v>200002568</v>
      </c>
      <c r="T1918" s="229">
        <v>45702</v>
      </c>
      <c r="U1918" s="230" t="s">
        <v>10277</v>
      </c>
      <c r="V1918" s="230" t="s">
        <v>10263</v>
      </c>
      <c r="W1918" s="230" t="s">
        <v>10263</v>
      </c>
      <c r="X1918" s="230" t="s">
        <v>10271</v>
      </c>
      <c r="Y1918" s="220"/>
      <c r="Z1918" s="230" t="s">
        <v>10264</v>
      </c>
      <c r="AA1918" s="220">
        <v>202503</v>
      </c>
      <c r="AB1918" s="239"/>
      <c r="AC1918" s="240" t="s">
        <v>10280</v>
      </c>
      <c r="AD1918" s="240" t="s">
        <v>10471</v>
      </c>
      <c r="AE1918" s="241">
        <v>0</v>
      </c>
      <c r="AF1918" s="240" t="s">
        <v>10252</v>
      </c>
      <c r="AG1918" s="235" t="str">
        <f>IFERROR(VLOOKUP(작성용!A:A,RM!A:D,4,0),"-")</f>
        <v>김연수</v>
      </c>
      <c r="AH1918" s="9" t="s">
        <v>11734</v>
      </c>
      <c r="AI1918" s="231" t="s">
        <v>11850</v>
      </c>
      <c r="AJ1918" s="231" t="s">
        <v>4949</v>
      </c>
      <c r="AK1918" s="231" t="s">
        <v>3962</v>
      </c>
      <c r="AL1918" s="231">
        <v>1917</v>
      </c>
    </row>
    <row r="1919" spans="1:38" x14ac:dyDescent="0.3">
      <c r="A1919" s="218" t="s">
        <v>848</v>
      </c>
      <c r="B1919" s="218" t="s">
        <v>11845</v>
      </c>
      <c r="C1919" s="237" t="s">
        <v>10273</v>
      </c>
      <c r="D1919" s="233" t="s">
        <v>12078</v>
      </c>
      <c r="E1919" s="232" t="s">
        <v>5962</v>
      </c>
      <c r="F1919" s="236" t="s">
        <v>10268</v>
      </c>
      <c r="G1919" s="210">
        <v>0</v>
      </c>
      <c r="H1919" s="227" t="s">
        <v>4949</v>
      </c>
      <c r="I1919" s="227"/>
      <c r="J1919" s="227"/>
      <c r="K1919" s="227"/>
      <c r="L1919" s="227"/>
      <c r="M1919" s="227"/>
      <c r="N1919" s="227" t="s">
        <v>10572</v>
      </c>
      <c r="O1919" s="242" t="s">
        <v>11847</v>
      </c>
      <c r="P1919" s="242" t="s">
        <v>12079</v>
      </c>
      <c r="Q1919" s="221" t="s">
        <v>11849</v>
      </c>
      <c r="R1919" s="208" t="s">
        <v>5963</v>
      </c>
      <c r="S1919" s="209">
        <v>200002569</v>
      </c>
      <c r="T1919" s="229">
        <v>45702</v>
      </c>
      <c r="U1919" s="230" t="s">
        <v>10277</v>
      </c>
      <c r="V1919" s="230" t="s">
        <v>10263</v>
      </c>
      <c r="W1919" s="230" t="s">
        <v>10263</v>
      </c>
      <c r="X1919" s="230" t="s">
        <v>10271</v>
      </c>
      <c r="Y1919" s="220"/>
      <c r="Z1919" s="230" t="s">
        <v>10264</v>
      </c>
      <c r="AA1919" s="220">
        <v>202503</v>
      </c>
      <c r="AB1919" s="239"/>
      <c r="AC1919" s="240" t="s">
        <v>10280</v>
      </c>
      <c r="AD1919" s="240" t="s">
        <v>10252</v>
      </c>
      <c r="AE1919" s="241">
        <v>0</v>
      </c>
      <c r="AF1919" s="240" t="s">
        <v>10252</v>
      </c>
      <c r="AG1919" s="235" t="str">
        <f>IFERROR(VLOOKUP(작성용!A:A,RM!A:D,4,0),"-")</f>
        <v>김연수</v>
      </c>
      <c r="AH1919" s="9" t="s">
        <v>11734</v>
      </c>
      <c r="AI1919" s="231" t="s">
        <v>11850</v>
      </c>
      <c r="AJ1919" s="231" t="s">
        <v>4949</v>
      </c>
      <c r="AK1919" s="231" t="s">
        <v>3962</v>
      </c>
      <c r="AL1919" s="231">
        <v>1918</v>
      </c>
    </row>
    <row r="1920" spans="1:38" x14ac:dyDescent="0.3">
      <c r="A1920" s="218" t="s">
        <v>848</v>
      </c>
      <c r="B1920" s="218" t="s">
        <v>11845</v>
      </c>
      <c r="C1920" s="237" t="s">
        <v>10273</v>
      </c>
      <c r="D1920" s="233" t="s">
        <v>12080</v>
      </c>
      <c r="E1920" s="232" t="s">
        <v>5964</v>
      </c>
      <c r="F1920" s="236" t="s">
        <v>10268</v>
      </c>
      <c r="G1920" s="210">
        <v>0</v>
      </c>
      <c r="H1920" s="227" t="s">
        <v>4949</v>
      </c>
      <c r="I1920" s="227"/>
      <c r="J1920" s="227"/>
      <c r="K1920" s="227"/>
      <c r="L1920" s="227"/>
      <c r="M1920" s="227"/>
      <c r="N1920" s="227" t="s">
        <v>10572</v>
      </c>
      <c r="O1920" s="242" t="s">
        <v>11847</v>
      </c>
      <c r="P1920" s="242" t="s">
        <v>11848</v>
      </c>
      <c r="Q1920" s="221" t="s">
        <v>11849</v>
      </c>
      <c r="R1920" s="208" t="s">
        <v>5965</v>
      </c>
      <c r="S1920" s="209">
        <v>200002589</v>
      </c>
      <c r="T1920" s="229">
        <v>45702</v>
      </c>
      <c r="U1920" s="230" t="s">
        <v>10512</v>
      </c>
      <c r="V1920" s="230" t="s">
        <v>10263</v>
      </c>
      <c r="W1920" s="230" t="s">
        <v>10263</v>
      </c>
      <c r="X1920" s="230" t="s">
        <v>10271</v>
      </c>
      <c r="Y1920" s="220"/>
      <c r="Z1920" s="230" t="s">
        <v>10264</v>
      </c>
      <c r="AA1920" s="220">
        <v>202503</v>
      </c>
      <c r="AB1920" s="239"/>
      <c r="AC1920" s="240" t="s">
        <v>10280</v>
      </c>
      <c r="AD1920" s="240" t="s">
        <v>10252</v>
      </c>
      <c r="AE1920" s="241">
        <v>0</v>
      </c>
      <c r="AF1920" s="240" t="s">
        <v>10252</v>
      </c>
      <c r="AG1920" s="235" t="str">
        <f>IFERROR(VLOOKUP(작성용!A:A,RM!A:D,4,0),"-")</f>
        <v>김연수</v>
      </c>
      <c r="AH1920" s="9" t="s">
        <v>11734</v>
      </c>
      <c r="AI1920" s="231" t="s">
        <v>11850</v>
      </c>
      <c r="AJ1920" s="231" t="s">
        <v>10473</v>
      </c>
      <c r="AK1920" s="231" t="s">
        <v>3962</v>
      </c>
      <c r="AL1920" s="231">
        <v>1919</v>
      </c>
    </row>
    <row r="1921" spans="1:38" x14ac:dyDescent="0.3">
      <c r="A1921" s="218" t="s">
        <v>848</v>
      </c>
      <c r="B1921" s="218" t="s">
        <v>11845</v>
      </c>
      <c r="C1921" s="237" t="s">
        <v>10273</v>
      </c>
      <c r="D1921" s="233" t="s">
        <v>12081</v>
      </c>
      <c r="E1921" s="232" t="s">
        <v>5966</v>
      </c>
      <c r="F1921" s="236" t="s">
        <v>10268</v>
      </c>
      <c r="G1921" s="210">
        <v>0</v>
      </c>
      <c r="H1921" s="227" t="s">
        <v>3522</v>
      </c>
      <c r="I1921" s="227"/>
      <c r="J1921" s="227"/>
      <c r="K1921" s="227"/>
      <c r="L1921" s="227"/>
      <c r="M1921" s="227"/>
      <c r="N1921" s="227" t="s">
        <v>10572</v>
      </c>
      <c r="O1921" s="242" t="s">
        <v>11847</v>
      </c>
      <c r="P1921" s="242" t="s">
        <v>11848</v>
      </c>
      <c r="Q1921" s="221" t="s">
        <v>11849</v>
      </c>
      <c r="R1921" s="208" t="s">
        <v>5967</v>
      </c>
      <c r="S1921" s="209">
        <v>200002588</v>
      </c>
      <c r="T1921" s="229">
        <v>45702</v>
      </c>
      <c r="U1921" s="230" t="s">
        <v>10277</v>
      </c>
      <c r="V1921" s="230" t="s">
        <v>10263</v>
      </c>
      <c r="W1921" s="230" t="s">
        <v>10263</v>
      </c>
      <c r="X1921" s="230" t="s">
        <v>10271</v>
      </c>
      <c r="Y1921" s="220"/>
      <c r="Z1921" s="230" t="s">
        <v>10264</v>
      </c>
      <c r="AA1921" s="220">
        <v>202503</v>
      </c>
      <c r="AB1921" s="239"/>
      <c r="AC1921" s="240" t="s">
        <v>10280</v>
      </c>
      <c r="AD1921" s="240" t="s">
        <v>10252</v>
      </c>
      <c r="AE1921" s="241">
        <v>0</v>
      </c>
      <c r="AF1921" s="240" t="s">
        <v>10252</v>
      </c>
      <c r="AG1921" s="235" t="str">
        <f>IFERROR(VLOOKUP(작성용!A:A,RM!A:D,4,0),"-")</f>
        <v>김연수</v>
      </c>
      <c r="AH1921" s="9" t="s">
        <v>11734</v>
      </c>
      <c r="AI1921" s="231" t="s">
        <v>11850</v>
      </c>
      <c r="AJ1921" s="231" t="s">
        <v>4949</v>
      </c>
      <c r="AK1921" s="231" t="s">
        <v>3962</v>
      </c>
      <c r="AL1921" s="231">
        <v>1920</v>
      </c>
    </row>
    <row r="1922" spans="1:38" x14ac:dyDescent="0.3">
      <c r="A1922" s="218" t="s">
        <v>848</v>
      </c>
      <c r="B1922" s="218" t="s">
        <v>11845</v>
      </c>
      <c r="C1922" s="237" t="s">
        <v>10273</v>
      </c>
      <c r="D1922" s="233" t="s">
        <v>12082</v>
      </c>
      <c r="E1922" s="232" t="s">
        <v>5968</v>
      </c>
      <c r="F1922" s="236" t="s">
        <v>10268</v>
      </c>
      <c r="G1922" s="210">
        <v>0</v>
      </c>
      <c r="H1922" s="227" t="s">
        <v>4949</v>
      </c>
      <c r="I1922" s="227"/>
      <c r="J1922" s="227"/>
      <c r="K1922" s="227"/>
      <c r="L1922" s="227"/>
      <c r="M1922" s="227"/>
      <c r="N1922" s="227" t="s">
        <v>10572</v>
      </c>
      <c r="O1922" s="242" t="s">
        <v>11847</v>
      </c>
      <c r="P1922" s="242" t="s">
        <v>11848</v>
      </c>
      <c r="Q1922" s="221" t="s">
        <v>11849</v>
      </c>
      <c r="R1922" s="208" t="s">
        <v>5969</v>
      </c>
      <c r="S1922" s="209">
        <v>200002614</v>
      </c>
      <c r="T1922" s="229">
        <v>45702</v>
      </c>
      <c r="U1922" s="230" t="s">
        <v>10277</v>
      </c>
      <c r="V1922" s="230" t="s">
        <v>10263</v>
      </c>
      <c r="W1922" s="230" t="s">
        <v>10263</v>
      </c>
      <c r="X1922" s="230" t="s">
        <v>10271</v>
      </c>
      <c r="Y1922" s="220"/>
      <c r="Z1922" s="230" t="s">
        <v>10264</v>
      </c>
      <c r="AA1922" s="220">
        <v>202503</v>
      </c>
      <c r="AB1922" s="239"/>
      <c r="AC1922" s="240" t="s">
        <v>10280</v>
      </c>
      <c r="AD1922" s="240" t="s">
        <v>10252</v>
      </c>
      <c r="AE1922" s="241">
        <v>0</v>
      </c>
      <c r="AF1922" s="240" t="s">
        <v>10252</v>
      </c>
      <c r="AG1922" s="235" t="str">
        <f>IFERROR(VLOOKUP(작성용!A:A,RM!A:D,4,0),"-")</f>
        <v>김연수</v>
      </c>
      <c r="AH1922" s="9" t="s">
        <v>11734</v>
      </c>
      <c r="AI1922" s="231" t="s">
        <v>11850</v>
      </c>
      <c r="AJ1922" s="231" t="s">
        <v>4949</v>
      </c>
      <c r="AK1922" s="231" t="s">
        <v>3962</v>
      </c>
      <c r="AL1922" s="231">
        <v>1921</v>
      </c>
    </row>
    <row r="1923" spans="1:38" x14ac:dyDescent="0.3">
      <c r="A1923" s="218" t="s">
        <v>848</v>
      </c>
      <c r="B1923" s="218" t="s">
        <v>11845</v>
      </c>
      <c r="C1923" s="237" t="s">
        <v>10273</v>
      </c>
      <c r="D1923" s="233" t="s">
        <v>12083</v>
      </c>
      <c r="E1923" s="232" t="s">
        <v>5211</v>
      </c>
      <c r="F1923" s="236" t="s">
        <v>10268</v>
      </c>
      <c r="G1923" s="210">
        <v>0</v>
      </c>
      <c r="H1923" s="227" t="s">
        <v>4949</v>
      </c>
      <c r="I1923" s="227"/>
      <c r="J1923" s="227"/>
      <c r="K1923" s="227"/>
      <c r="L1923" s="227"/>
      <c r="M1923" s="227"/>
      <c r="N1923" s="227" t="s">
        <v>10572</v>
      </c>
      <c r="O1923" s="242" t="s">
        <v>11847</v>
      </c>
      <c r="P1923" s="242" t="s">
        <v>11848</v>
      </c>
      <c r="Q1923" s="221" t="s">
        <v>11849</v>
      </c>
      <c r="R1923" s="208" t="s">
        <v>5212</v>
      </c>
      <c r="S1923" s="209">
        <v>200002617</v>
      </c>
      <c r="T1923" s="229">
        <v>45702</v>
      </c>
      <c r="U1923" s="230" t="s">
        <v>10277</v>
      </c>
      <c r="V1923" s="230" t="s">
        <v>10263</v>
      </c>
      <c r="W1923" s="230" t="s">
        <v>10263</v>
      </c>
      <c r="X1923" s="230" t="s">
        <v>10271</v>
      </c>
      <c r="Y1923" s="220"/>
      <c r="Z1923" s="230" t="s">
        <v>10264</v>
      </c>
      <c r="AA1923" s="220">
        <v>202503</v>
      </c>
      <c r="AB1923" s="239"/>
      <c r="AC1923" s="240" t="s">
        <v>10280</v>
      </c>
      <c r="AD1923" s="240" t="s">
        <v>10252</v>
      </c>
      <c r="AE1923" s="241">
        <v>0</v>
      </c>
      <c r="AF1923" s="240" t="s">
        <v>10252</v>
      </c>
      <c r="AG1923" s="235" t="str">
        <f>IFERROR(VLOOKUP(작성용!A:A,RM!A:D,4,0),"-")</f>
        <v>김연수</v>
      </c>
      <c r="AH1923" s="9" t="s">
        <v>11734</v>
      </c>
      <c r="AI1923" s="231" t="s">
        <v>11850</v>
      </c>
      <c r="AJ1923" s="231" t="s">
        <v>4949</v>
      </c>
      <c r="AK1923" s="231" t="s">
        <v>3962</v>
      </c>
      <c r="AL1923" s="231">
        <v>1922</v>
      </c>
    </row>
    <row r="1924" spans="1:38" x14ac:dyDescent="0.3">
      <c r="A1924" s="218" t="s">
        <v>848</v>
      </c>
      <c r="B1924" s="218" t="s">
        <v>11845</v>
      </c>
      <c r="C1924" s="237" t="s">
        <v>10273</v>
      </c>
      <c r="D1924" s="233" t="s">
        <v>12084</v>
      </c>
      <c r="E1924" s="232" t="s">
        <v>5970</v>
      </c>
      <c r="F1924" s="236" t="s">
        <v>10268</v>
      </c>
      <c r="G1924" s="210">
        <v>0</v>
      </c>
      <c r="H1924" s="227" t="s">
        <v>4949</v>
      </c>
      <c r="I1924" s="227"/>
      <c r="J1924" s="227"/>
      <c r="K1924" s="227"/>
      <c r="L1924" s="227"/>
      <c r="M1924" s="227"/>
      <c r="N1924" s="227" t="s">
        <v>10572</v>
      </c>
      <c r="O1924" s="242" t="s">
        <v>11847</v>
      </c>
      <c r="P1924" s="242" t="s">
        <v>11848</v>
      </c>
      <c r="Q1924" s="221" t="s">
        <v>11849</v>
      </c>
      <c r="R1924" s="208" t="s">
        <v>5971</v>
      </c>
      <c r="S1924" s="209">
        <v>200002634</v>
      </c>
      <c r="T1924" s="229">
        <v>45702</v>
      </c>
      <c r="U1924" s="230" t="s">
        <v>10277</v>
      </c>
      <c r="V1924" s="230" t="s">
        <v>10263</v>
      </c>
      <c r="W1924" s="230" t="s">
        <v>10263</v>
      </c>
      <c r="X1924" s="230" t="s">
        <v>10271</v>
      </c>
      <c r="Y1924" s="220"/>
      <c r="Z1924" s="230" t="s">
        <v>10264</v>
      </c>
      <c r="AA1924" s="220">
        <v>202503</v>
      </c>
      <c r="AB1924" s="239"/>
      <c r="AC1924" s="240" t="s">
        <v>10280</v>
      </c>
      <c r="AD1924" s="240" t="s">
        <v>10252</v>
      </c>
      <c r="AE1924" s="241">
        <v>0</v>
      </c>
      <c r="AF1924" s="240" t="s">
        <v>10252</v>
      </c>
      <c r="AG1924" s="235" t="str">
        <f>IFERROR(VLOOKUP(작성용!A:A,RM!A:D,4,0),"-")</f>
        <v>김연수</v>
      </c>
      <c r="AH1924" s="9" t="s">
        <v>11734</v>
      </c>
      <c r="AI1924" s="231" t="s">
        <v>11850</v>
      </c>
      <c r="AJ1924" s="231" t="s">
        <v>4949</v>
      </c>
      <c r="AK1924" s="231" t="s">
        <v>3962</v>
      </c>
      <c r="AL1924" s="231">
        <v>1923</v>
      </c>
    </row>
    <row r="1925" spans="1:38" x14ac:dyDescent="0.3">
      <c r="A1925" s="218" t="s">
        <v>848</v>
      </c>
      <c r="B1925" s="218" t="s">
        <v>11845</v>
      </c>
      <c r="C1925" s="237" t="s">
        <v>10273</v>
      </c>
      <c r="D1925" s="233" t="s">
        <v>12085</v>
      </c>
      <c r="E1925" s="232" t="s">
        <v>5972</v>
      </c>
      <c r="F1925" s="236" t="s">
        <v>10268</v>
      </c>
      <c r="G1925" s="210">
        <v>0</v>
      </c>
      <c r="H1925" s="227" t="s">
        <v>4949</v>
      </c>
      <c r="I1925" s="227"/>
      <c r="J1925" s="227"/>
      <c r="K1925" s="227"/>
      <c r="L1925" s="227"/>
      <c r="M1925" s="227"/>
      <c r="N1925" s="227" t="s">
        <v>10572</v>
      </c>
      <c r="O1925" s="242" t="s">
        <v>11847</v>
      </c>
      <c r="P1925" s="242" t="s">
        <v>11848</v>
      </c>
      <c r="Q1925" s="221" t="s">
        <v>11849</v>
      </c>
      <c r="R1925" s="208" t="s">
        <v>5973</v>
      </c>
      <c r="S1925" s="209">
        <v>200002646</v>
      </c>
      <c r="T1925" s="229">
        <v>45702</v>
      </c>
      <c r="U1925" s="230" t="s">
        <v>10277</v>
      </c>
      <c r="V1925" s="230" t="s">
        <v>10263</v>
      </c>
      <c r="W1925" s="230" t="s">
        <v>10263</v>
      </c>
      <c r="X1925" s="230" t="s">
        <v>10271</v>
      </c>
      <c r="Y1925" s="220"/>
      <c r="Z1925" s="230" t="s">
        <v>10264</v>
      </c>
      <c r="AA1925" s="220">
        <v>202503</v>
      </c>
      <c r="AB1925" s="239"/>
      <c r="AC1925" s="240" t="s">
        <v>10280</v>
      </c>
      <c r="AD1925" s="240" t="s">
        <v>10252</v>
      </c>
      <c r="AE1925" s="241">
        <v>0</v>
      </c>
      <c r="AF1925" s="240" t="s">
        <v>10252</v>
      </c>
      <c r="AG1925" s="235" t="str">
        <f>IFERROR(VLOOKUP(작성용!A:A,RM!A:D,4,0),"-")</f>
        <v>김연수</v>
      </c>
      <c r="AH1925" s="9" t="s">
        <v>11734</v>
      </c>
      <c r="AI1925" s="231" t="s">
        <v>11850</v>
      </c>
      <c r="AJ1925" s="231" t="s">
        <v>4949</v>
      </c>
      <c r="AK1925" s="231" t="s">
        <v>3962</v>
      </c>
      <c r="AL1925" s="231">
        <v>1924</v>
      </c>
    </row>
    <row r="1926" spans="1:38" x14ac:dyDescent="0.3">
      <c r="A1926" s="218" t="s">
        <v>848</v>
      </c>
      <c r="B1926" s="218" t="s">
        <v>11845</v>
      </c>
      <c r="C1926" s="237" t="s">
        <v>10273</v>
      </c>
      <c r="D1926" s="233" t="s">
        <v>12086</v>
      </c>
      <c r="E1926" s="232" t="s">
        <v>5974</v>
      </c>
      <c r="F1926" s="236" t="s">
        <v>10268</v>
      </c>
      <c r="G1926" s="210">
        <v>0</v>
      </c>
      <c r="H1926" s="227" t="s">
        <v>4949</v>
      </c>
      <c r="I1926" s="227"/>
      <c r="J1926" s="227"/>
      <c r="K1926" s="227"/>
      <c r="L1926" s="227"/>
      <c r="M1926" s="227"/>
      <c r="N1926" s="227" t="s">
        <v>10572</v>
      </c>
      <c r="O1926" s="242" t="s">
        <v>11847</v>
      </c>
      <c r="P1926" s="242" t="s">
        <v>11848</v>
      </c>
      <c r="Q1926" s="221" t="s">
        <v>11849</v>
      </c>
      <c r="R1926" s="208" t="s">
        <v>5975</v>
      </c>
      <c r="S1926" s="209">
        <v>200002677</v>
      </c>
      <c r="T1926" s="229">
        <v>45702</v>
      </c>
      <c r="U1926" s="230" t="s">
        <v>10277</v>
      </c>
      <c r="V1926" s="230" t="s">
        <v>10263</v>
      </c>
      <c r="W1926" s="230" t="s">
        <v>10263</v>
      </c>
      <c r="X1926" s="230" t="s">
        <v>10271</v>
      </c>
      <c r="Y1926" s="220"/>
      <c r="Z1926" s="230" t="s">
        <v>10264</v>
      </c>
      <c r="AA1926" s="220">
        <v>202503</v>
      </c>
      <c r="AB1926" s="239"/>
      <c r="AC1926" s="240" t="s">
        <v>10280</v>
      </c>
      <c r="AD1926" s="240" t="s">
        <v>10252</v>
      </c>
      <c r="AE1926" s="241">
        <v>0</v>
      </c>
      <c r="AF1926" s="240" t="s">
        <v>4809</v>
      </c>
      <c r="AG1926" s="235" t="str">
        <f>IFERROR(VLOOKUP(작성용!A:A,RM!A:D,4,0),"-")</f>
        <v>김연수</v>
      </c>
      <c r="AH1926" s="9" t="s">
        <v>11734</v>
      </c>
      <c r="AI1926" s="231" t="s">
        <v>11850</v>
      </c>
      <c r="AJ1926" s="231" t="s">
        <v>4949</v>
      </c>
      <c r="AK1926" s="231" t="s">
        <v>3962</v>
      </c>
      <c r="AL1926" s="231">
        <v>1925</v>
      </c>
    </row>
    <row r="1927" spans="1:38" x14ac:dyDescent="0.3">
      <c r="A1927" s="218" t="s">
        <v>848</v>
      </c>
      <c r="B1927" s="218" t="s">
        <v>11845</v>
      </c>
      <c r="C1927" s="237" t="s">
        <v>10273</v>
      </c>
      <c r="D1927" s="233" t="s">
        <v>12087</v>
      </c>
      <c r="E1927" s="232" t="s">
        <v>5976</v>
      </c>
      <c r="F1927" s="236" t="s">
        <v>10268</v>
      </c>
      <c r="G1927" s="210">
        <v>0</v>
      </c>
      <c r="H1927" s="227" t="s">
        <v>4949</v>
      </c>
      <c r="I1927" s="227"/>
      <c r="J1927" s="227"/>
      <c r="K1927" s="227"/>
      <c r="L1927" s="227"/>
      <c r="M1927" s="227"/>
      <c r="N1927" s="227" t="s">
        <v>10572</v>
      </c>
      <c r="O1927" s="242" t="s">
        <v>11847</v>
      </c>
      <c r="P1927" s="242" t="s">
        <v>11848</v>
      </c>
      <c r="Q1927" s="221" t="s">
        <v>11849</v>
      </c>
      <c r="R1927" s="208" t="s">
        <v>5977</v>
      </c>
      <c r="S1927" s="209">
        <v>200002694</v>
      </c>
      <c r="T1927" s="229">
        <v>45702</v>
      </c>
      <c r="U1927" s="230" t="s">
        <v>10277</v>
      </c>
      <c r="V1927" s="230" t="s">
        <v>10263</v>
      </c>
      <c r="W1927" s="230" t="s">
        <v>10263</v>
      </c>
      <c r="X1927" s="230" t="s">
        <v>10271</v>
      </c>
      <c r="Y1927" s="220"/>
      <c r="Z1927" s="230" t="s">
        <v>10264</v>
      </c>
      <c r="AA1927" s="220">
        <v>202503</v>
      </c>
      <c r="AB1927" s="239"/>
      <c r="AC1927" s="240" t="s">
        <v>10280</v>
      </c>
      <c r="AD1927" s="240" t="s">
        <v>10252</v>
      </c>
      <c r="AE1927" s="241">
        <v>0</v>
      </c>
      <c r="AF1927" s="240" t="s">
        <v>10252</v>
      </c>
      <c r="AG1927" s="235" t="str">
        <f>IFERROR(VLOOKUP(작성용!A:A,RM!A:D,4,0),"-")</f>
        <v>김연수</v>
      </c>
      <c r="AH1927" s="9" t="s">
        <v>11734</v>
      </c>
      <c r="AI1927" s="231" t="s">
        <v>11850</v>
      </c>
      <c r="AJ1927" s="231" t="s">
        <v>4949</v>
      </c>
      <c r="AK1927" s="231" t="s">
        <v>3962</v>
      </c>
      <c r="AL1927" s="231">
        <v>1926</v>
      </c>
    </row>
    <row r="1928" spans="1:38" x14ac:dyDescent="0.3">
      <c r="A1928" s="218" t="s">
        <v>848</v>
      </c>
      <c r="B1928" s="218" t="s">
        <v>11845</v>
      </c>
      <c r="C1928" s="237" t="s">
        <v>10273</v>
      </c>
      <c r="D1928" s="233" t="s">
        <v>12088</v>
      </c>
      <c r="E1928" s="232" t="s">
        <v>5978</v>
      </c>
      <c r="F1928" s="236" t="s">
        <v>10268</v>
      </c>
      <c r="G1928" s="210">
        <v>0</v>
      </c>
      <c r="H1928" s="227" t="s">
        <v>4949</v>
      </c>
      <c r="I1928" s="227"/>
      <c r="J1928" s="227"/>
      <c r="K1928" s="227"/>
      <c r="L1928" s="227"/>
      <c r="M1928" s="227"/>
      <c r="N1928" s="227" t="s">
        <v>10572</v>
      </c>
      <c r="O1928" s="242" t="s">
        <v>11847</v>
      </c>
      <c r="P1928" s="242" t="s">
        <v>11848</v>
      </c>
      <c r="Q1928" s="221" t="s">
        <v>12089</v>
      </c>
      <c r="R1928" s="208" t="s">
        <v>5979</v>
      </c>
      <c r="S1928" s="209">
        <v>200002700</v>
      </c>
      <c r="T1928" s="229">
        <v>45702</v>
      </c>
      <c r="U1928" s="230" t="s">
        <v>10277</v>
      </c>
      <c r="V1928" s="230" t="s">
        <v>10263</v>
      </c>
      <c r="W1928" s="230" t="s">
        <v>10263</v>
      </c>
      <c r="X1928" s="230" t="s">
        <v>10271</v>
      </c>
      <c r="Y1928" s="220"/>
      <c r="Z1928" s="230" t="s">
        <v>10264</v>
      </c>
      <c r="AA1928" s="220">
        <v>202503</v>
      </c>
      <c r="AB1928" s="239"/>
      <c r="AC1928" s="240" t="s">
        <v>10280</v>
      </c>
      <c r="AD1928" s="240" t="s">
        <v>10252</v>
      </c>
      <c r="AE1928" s="241">
        <v>0</v>
      </c>
      <c r="AF1928" s="240" t="s">
        <v>10252</v>
      </c>
      <c r="AG1928" s="235" t="str">
        <f>IFERROR(VLOOKUP(작성용!A:A,RM!A:D,4,0),"-")</f>
        <v>김연수</v>
      </c>
      <c r="AH1928" s="9" t="s">
        <v>11734</v>
      </c>
      <c r="AI1928" s="231" t="s">
        <v>11850</v>
      </c>
      <c r="AJ1928" s="231" t="s">
        <v>4949</v>
      </c>
      <c r="AK1928" s="231" t="s">
        <v>3962</v>
      </c>
      <c r="AL1928" s="231">
        <v>1927</v>
      </c>
    </row>
    <row r="1929" spans="1:38" x14ac:dyDescent="0.3">
      <c r="A1929" s="218" t="s">
        <v>848</v>
      </c>
      <c r="B1929" s="218" t="s">
        <v>11845</v>
      </c>
      <c r="C1929" s="237" t="s">
        <v>10273</v>
      </c>
      <c r="D1929" s="233" t="s">
        <v>12090</v>
      </c>
      <c r="E1929" s="232" t="s">
        <v>5980</v>
      </c>
      <c r="F1929" s="236" t="s">
        <v>10268</v>
      </c>
      <c r="G1929" s="210">
        <v>0</v>
      </c>
      <c r="H1929" s="227" t="s">
        <v>4949</v>
      </c>
      <c r="I1929" s="227"/>
      <c r="J1929" s="227"/>
      <c r="K1929" s="227"/>
      <c r="L1929" s="227"/>
      <c r="M1929" s="227"/>
      <c r="N1929" s="227" t="s">
        <v>10572</v>
      </c>
      <c r="O1929" s="242" t="s">
        <v>11847</v>
      </c>
      <c r="P1929" s="242" t="s">
        <v>11848</v>
      </c>
      <c r="Q1929" s="221" t="s">
        <v>11849</v>
      </c>
      <c r="R1929" s="208" t="s">
        <v>5981</v>
      </c>
      <c r="S1929" s="209">
        <v>200002708</v>
      </c>
      <c r="T1929" s="229">
        <v>45702</v>
      </c>
      <c r="U1929" s="230" t="s">
        <v>10277</v>
      </c>
      <c r="V1929" s="230" t="s">
        <v>10263</v>
      </c>
      <c r="W1929" s="230" t="s">
        <v>10263</v>
      </c>
      <c r="X1929" s="230" t="s">
        <v>10271</v>
      </c>
      <c r="Y1929" s="220"/>
      <c r="Z1929" s="230" t="s">
        <v>10264</v>
      </c>
      <c r="AA1929" s="220">
        <v>202503</v>
      </c>
      <c r="AB1929" s="239"/>
      <c r="AC1929" s="240" t="s">
        <v>10280</v>
      </c>
      <c r="AD1929" s="240" t="s">
        <v>10252</v>
      </c>
      <c r="AE1929" s="241">
        <v>0</v>
      </c>
      <c r="AF1929" s="240" t="s">
        <v>10252</v>
      </c>
      <c r="AG1929" s="235" t="str">
        <f>IFERROR(VLOOKUP(작성용!A:A,RM!A:D,4,0),"-")</f>
        <v>김연수</v>
      </c>
      <c r="AH1929" s="9" t="s">
        <v>11734</v>
      </c>
      <c r="AI1929" s="231" t="s">
        <v>11850</v>
      </c>
      <c r="AJ1929" s="231" t="s">
        <v>4949</v>
      </c>
      <c r="AK1929" s="231" t="s">
        <v>3962</v>
      </c>
      <c r="AL1929" s="231">
        <v>1928</v>
      </c>
    </row>
    <row r="1930" spans="1:38" x14ac:dyDescent="0.3">
      <c r="A1930" s="218" t="s">
        <v>848</v>
      </c>
      <c r="B1930" s="218" t="s">
        <v>11845</v>
      </c>
      <c r="C1930" s="237" t="s">
        <v>10273</v>
      </c>
      <c r="D1930" s="233" t="s">
        <v>12091</v>
      </c>
      <c r="E1930" s="232" t="s">
        <v>5494</v>
      </c>
      <c r="F1930" s="236" t="s">
        <v>10268</v>
      </c>
      <c r="G1930" s="210">
        <v>0</v>
      </c>
      <c r="H1930" s="227" t="s">
        <v>4949</v>
      </c>
      <c r="I1930" s="227"/>
      <c r="J1930" s="227"/>
      <c r="K1930" s="227"/>
      <c r="L1930" s="227"/>
      <c r="M1930" s="227"/>
      <c r="N1930" s="227" t="s">
        <v>10572</v>
      </c>
      <c r="O1930" s="242" t="s">
        <v>11847</v>
      </c>
      <c r="P1930" s="242" t="s">
        <v>11848</v>
      </c>
      <c r="Q1930" s="221" t="s">
        <v>11849</v>
      </c>
      <c r="R1930" s="208" t="s">
        <v>5982</v>
      </c>
      <c r="S1930" s="209">
        <v>200002712</v>
      </c>
      <c r="T1930" s="229">
        <v>45702</v>
      </c>
      <c r="U1930" s="230" t="s">
        <v>10277</v>
      </c>
      <c r="V1930" s="230" t="s">
        <v>10263</v>
      </c>
      <c r="W1930" s="230" t="s">
        <v>10263</v>
      </c>
      <c r="X1930" s="230" t="s">
        <v>10271</v>
      </c>
      <c r="Y1930" s="220"/>
      <c r="Z1930" s="230" t="s">
        <v>10264</v>
      </c>
      <c r="AA1930" s="220">
        <v>202503</v>
      </c>
      <c r="AB1930" s="239"/>
      <c r="AC1930" s="240" t="s">
        <v>10280</v>
      </c>
      <c r="AD1930" s="240" t="s">
        <v>10252</v>
      </c>
      <c r="AE1930" s="241">
        <v>0</v>
      </c>
      <c r="AF1930" s="240" t="s">
        <v>10252</v>
      </c>
      <c r="AG1930" s="235" t="str">
        <f>IFERROR(VLOOKUP(작성용!A:A,RM!A:D,4,0),"-")</f>
        <v>김연수</v>
      </c>
      <c r="AH1930" s="9" t="s">
        <v>11734</v>
      </c>
      <c r="AI1930" s="231" t="s">
        <v>11850</v>
      </c>
      <c r="AJ1930" s="231" t="s">
        <v>4949</v>
      </c>
      <c r="AK1930" s="231" t="s">
        <v>3962</v>
      </c>
      <c r="AL1930" s="231">
        <v>1929</v>
      </c>
    </row>
    <row r="1931" spans="1:38" x14ac:dyDescent="0.3">
      <c r="A1931" s="218" t="s">
        <v>848</v>
      </c>
      <c r="B1931" s="218" t="s">
        <v>11845</v>
      </c>
      <c r="C1931" s="237" t="s">
        <v>10273</v>
      </c>
      <c r="D1931" s="233" t="s">
        <v>12092</v>
      </c>
      <c r="E1931" s="232" t="s">
        <v>5495</v>
      </c>
      <c r="F1931" s="236" t="s">
        <v>10268</v>
      </c>
      <c r="G1931" s="210">
        <v>0</v>
      </c>
      <c r="H1931" s="227" t="s">
        <v>4949</v>
      </c>
      <c r="I1931" s="227"/>
      <c r="J1931" s="227"/>
      <c r="K1931" s="227"/>
      <c r="L1931" s="227"/>
      <c r="M1931" s="227"/>
      <c r="N1931" s="227" t="s">
        <v>10572</v>
      </c>
      <c r="O1931" s="242" t="s">
        <v>11847</v>
      </c>
      <c r="P1931" s="242" t="s">
        <v>11848</v>
      </c>
      <c r="Q1931" s="221" t="s">
        <v>11849</v>
      </c>
      <c r="R1931" s="208" t="s">
        <v>5983</v>
      </c>
      <c r="S1931" s="209">
        <v>200002713</v>
      </c>
      <c r="T1931" s="229">
        <v>45702</v>
      </c>
      <c r="U1931" s="230" t="s">
        <v>10277</v>
      </c>
      <c r="V1931" s="230" t="s">
        <v>10263</v>
      </c>
      <c r="W1931" s="230" t="s">
        <v>10263</v>
      </c>
      <c r="X1931" s="230" t="s">
        <v>10271</v>
      </c>
      <c r="Y1931" s="220"/>
      <c r="Z1931" s="230" t="s">
        <v>10264</v>
      </c>
      <c r="AA1931" s="220">
        <v>202503</v>
      </c>
      <c r="AB1931" s="239"/>
      <c r="AC1931" s="240" t="s">
        <v>10280</v>
      </c>
      <c r="AD1931" s="240" t="s">
        <v>10252</v>
      </c>
      <c r="AE1931" s="241">
        <v>0</v>
      </c>
      <c r="AF1931" s="240" t="s">
        <v>10252</v>
      </c>
      <c r="AG1931" s="235" t="str">
        <f>IFERROR(VLOOKUP(작성용!A:A,RM!A:D,4,0),"-")</f>
        <v>김연수</v>
      </c>
      <c r="AH1931" s="9" t="s">
        <v>11734</v>
      </c>
      <c r="AI1931" s="231" t="s">
        <v>11850</v>
      </c>
      <c r="AJ1931" s="231" t="s">
        <v>4949</v>
      </c>
      <c r="AK1931" s="231" t="s">
        <v>3962</v>
      </c>
      <c r="AL1931" s="231">
        <v>1930</v>
      </c>
    </row>
    <row r="1932" spans="1:38" x14ac:dyDescent="0.3">
      <c r="A1932" s="218" t="s">
        <v>848</v>
      </c>
      <c r="B1932" s="218" t="s">
        <v>11845</v>
      </c>
      <c r="C1932" s="237" t="s">
        <v>10273</v>
      </c>
      <c r="D1932" s="233" t="s">
        <v>12093</v>
      </c>
      <c r="E1932" s="232" t="s">
        <v>5984</v>
      </c>
      <c r="F1932" s="236" t="s">
        <v>10268</v>
      </c>
      <c r="G1932" s="210">
        <v>0</v>
      </c>
      <c r="H1932" s="227" t="s">
        <v>4949</v>
      </c>
      <c r="I1932" s="227"/>
      <c r="J1932" s="227"/>
      <c r="K1932" s="227"/>
      <c r="L1932" s="227"/>
      <c r="M1932" s="227"/>
      <c r="N1932" s="227" t="s">
        <v>10572</v>
      </c>
      <c r="O1932" s="242" t="s">
        <v>11847</v>
      </c>
      <c r="P1932" s="242" t="s">
        <v>11848</v>
      </c>
      <c r="Q1932" s="221" t="s">
        <v>11849</v>
      </c>
      <c r="R1932" s="208" t="s">
        <v>5985</v>
      </c>
      <c r="S1932" s="209">
        <v>200002721</v>
      </c>
      <c r="T1932" s="229">
        <v>45702</v>
      </c>
      <c r="U1932" s="230" t="s">
        <v>10277</v>
      </c>
      <c r="V1932" s="230" t="s">
        <v>10263</v>
      </c>
      <c r="W1932" s="230" t="s">
        <v>10263</v>
      </c>
      <c r="X1932" s="230" t="s">
        <v>10271</v>
      </c>
      <c r="Y1932" s="220"/>
      <c r="Z1932" s="230" t="s">
        <v>10264</v>
      </c>
      <c r="AA1932" s="220">
        <v>202503</v>
      </c>
      <c r="AB1932" s="239"/>
      <c r="AC1932" s="240" t="s">
        <v>10280</v>
      </c>
      <c r="AD1932" s="240" t="s">
        <v>10252</v>
      </c>
      <c r="AE1932" s="241">
        <v>0</v>
      </c>
      <c r="AF1932" s="240" t="s">
        <v>10252</v>
      </c>
      <c r="AG1932" s="235" t="str">
        <f>IFERROR(VLOOKUP(작성용!A:A,RM!A:D,4,0),"-")</f>
        <v>김연수</v>
      </c>
      <c r="AH1932" s="9" t="s">
        <v>11734</v>
      </c>
      <c r="AI1932" s="231" t="s">
        <v>11850</v>
      </c>
      <c r="AJ1932" s="231" t="s">
        <v>4949</v>
      </c>
      <c r="AK1932" s="231" t="s">
        <v>3962</v>
      </c>
      <c r="AL1932" s="231">
        <v>1931</v>
      </c>
    </row>
    <row r="1933" spans="1:38" x14ac:dyDescent="0.3">
      <c r="A1933" s="218" t="s">
        <v>848</v>
      </c>
      <c r="B1933" s="218" t="s">
        <v>11845</v>
      </c>
      <c r="C1933" s="237" t="s">
        <v>10273</v>
      </c>
      <c r="D1933" s="233" t="s">
        <v>12094</v>
      </c>
      <c r="E1933" s="232" t="s">
        <v>4908</v>
      </c>
      <c r="F1933" s="236" t="s">
        <v>10268</v>
      </c>
      <c r="G1933" s="210">
        <v>0</v>
      </c>
      <c r="H1933" s="227" t="s">
        <v>4949</v>
      </c>
      <c r="I1933" s="227"/>
      <c r="J1933" s="227"/>
      <c r="K1933" s="227"/>
      <c r="L1933" s="227"/>
      <c r="M1933" s="227"/>
      <c r="N1933" s="227" t="s">
        <v>10572</v>
      </c>
      <c r="O1933" s="242" t="s">
        <v>11847</v>
      </c>
      <c r="P1933" s="242" t="s">
        <v>11848</v>
      </c>
      <c r="Q1933" s="221" t="s">
        <v>11849</v>
      </c>
      <c r="R1933" s="208" t="s">
        <v>5986</v>
      </c>
      <c r="S1933" s="209">
        <v>200002781</v>
      </c>
      <c r="T1933" s="229">
        <v>45702</v>
      </c>
      <c r="U1933" s="230" t="s">
        <v>10277</v>
      </c>
      <c r="V1933" s="230" t="s">
        <v>10263</v>
      </c>
      <c r="W1933" s="230" t="s">
        <v>10263</v>
      </c>
      <c r="X1933" s="230" t="s">
        <v>10271</v>
      </c>
      <c r="Y1933" s="220"/>
      <c r="Z1933" s="230" t="s">
        <v>10264</v>
      </c>
      <c r="AA1933" s="220">
        <v>202503</v>
      </c>
      <c r="AB1933" s="239"/>
      <c r="AC1933" s="240" t="s">
        <v>10280</v>
      </c>
      <c r="AD1933" s="240" t="s">
        <v>10252</v>
      </c>
      <c r="AE1933" s="241">
        <v>0</v>
      </c>
      <c r="AF1933" s="240" t="s">
        <v>10252</v>
      </c>
      <c r="AG1933" s="235" t="str">
        <f>IFERROR(VLOOKUP(작성용!A:A,RM!A:D,4,0),"-")</f>
        <v>김연수</v>
      </c>
      <c r="AH1933" s="9" t="s">
        <v>7423</v>
      </c>
      <c r="AI1933" s="231" t="s">
        <v>11850</v>
      </c>
      <c r="AJ1933" s="231" t="s">
        <v>4949</v>
      </c>
      <c r="AK1933" s="231" t="s">
        <v>3962</v>
      </c>
      <c r="AL1933" s="231">
        <v>1932</v>
      </c>
    </row>
    <row r="1934" spans="1:38" x14ac:dyDescent="0.3">
      <c r="A1934" s="218" t="s">
        <v>848</v>
      </c>
      <c r="B1934" s="218" t="s">
        <v>11845</v>
      </c>
      <c r="C1934" s="237" t="s">
        <v>10273</v>
      </c>
      <c r="D1934" s="233" t="s">
        <v>12095</v>
      </c>
      <c r="E1934" s="232" t="s">
        <v>5987</v>
      </c>
      <c r="F1934" s="236" t="s">
        <v>10268</v>
      </c>
      <c r="G1934" s="210">
        <v>0</v>
      </c>
      <c r="H1934" s="227" t="s">
        <v>4949</v>
      </c>
      <c r="I1934" s="227"/>
      <c r="J1934" s="227"/>
      <c r="K1934" s="227"/>
      <c r="L1934" s="227"/>
      <c r="M1934" s="227"/>
      <c r="N1934" s="227" t="s">
        <v>10572</v>
      </c>
      <c r="O1934" s="242" t="s">
        <v>11847</v>
      </c>
      <c r="P1934" s="242" t="s">
        <v>11848</v>
      </c>
      <c r="Q1934" s="221" t="s">
        <v>11849</v>
      </c>
      <c r="R1934" s="208" t="s">
        <v>5988</v>
      </c>
      <c r="S1934" s="209">
        <v>200002831</v>
      </c>
      <c r="T1934" s="229">
        <v>45702</v>
      </c>
      <c r="U1934" s="230" t="s">
        <v>10277</v>
      </c>
      <c r="V1934" s="230" t="s">
        <v>10263</v>
      </c>
      <c r="W1934" s="230" t="s">
        <v>10263</v>
      </c>
      <c r="X1934" s="230" t="s">
        <v>10271</v>
      </c>
      <c r="Y1934" s="220"/>
      <c r="Z1934" s="230" t="s">
        <v>10264</v>
      </c>
      <c r="AA1934" s="220">
        <v>202503</v>
      </c>
      <c r="AB1934" s="239"/>
      <c r="AC1934" s="240" t="s">
        <v>10280</v>
      </c>
      <c r="AD1934" s="240" t="s">
        <v>10252</v>
      </c>
      <c r="AE1934" s="241">
        <v>0</v>
      </c>
      <c r="AF1934" s="240" t="s">
        <v>10252</v>
      </c>
      <c r="AG1934" s="235" t="str">
        <f>IFERROR(VLOOKUP(작성용!A:A,RM!A:D,4,0),"-")</f>
        <v>김연수</v>
      </c>
      <c r="AH1934" s="9" t="s">
        <v>11734</v>
      </c>
      <c r="AI1934" s="231" t="s">
        <v>11850</v>
      </c>
      <c r="AJ1934" s="231" t="s">
        <v>4949</v>
      </c>
      <c r="AK1934" s="231" t="s">
        <v>3962</v>
      </c>
      <c r="AL1934" s="231">
        <v>1933</v>
      </c>
    </row>
    <row r="1935" spans="1:38" x14ac:dyDescent="0.3">
      <c r="A1935" s="218" t="s">
        <v>848</v>
      </c>
      <c r="B1935" s="218" t="s">
        <v>11845</v>
      </c>
      <c r="C1935" s="237" t="s">
        <v>10273</v>
      </c>
      <c r="D1935" s="233" t="s">
        <v>12096</v>
      </c>
      <c r="E1935" s="232" t="s">
        <v>5989</v>
      </c>
      <c r="F1935" s="236" t="s">
        <v>10268</v>
      </c>
      <c r="G1935" s="210">
        <v>0</v>
      </c>
      <c r="H1935" s="227" t="s">
        <v>4949</v>
      </c>
      <c r="I1935" s="227"/>
      <c r="J1935" s="227"/>
      <c r="K1935" s="227"/>
      <c r="L1935" s="227"/>
      <c r="M1935" s="227"/>
      <c r="N1935" s="227" t="s">
        <v>10572</v>
      </c>
      <c r="O1935" s="242" t="s">
        <v>11847</v>
      </c>
      <c r="P1935" s="242" t="s">
        <v>11848</v>
      </c>
      <c r="Q1935" s="221" t="s">
        <v>11849</v>
      </c>
      <c r="R1935" s="208" t="s">
        <v>5990</v>
      </c>
      <c r="S1935" s="209">
        <v>200002147</v>
      </c>
      <c r="T1935" s="229">
        <v>45702</v>
      </c>
      <c r="U1935" s="230" t="s">
        <v>10277</v>
      </c>
      <c r="V1935" s="230" t="s">
        <v>10263</v>
      </c>
      <c r="W1935" s="230" t="s">
        <v>10263</v>
      </c>
      <c r="X1935" s="230" t="s">
        <v>10271</v>
      </c>
      <c r="Y1935" s="220"/>
      <c r="Z1935" s="230" t="s">
        <v>10264</v>
      </c>
      <c r="AA1935" s="220">
        <v>202503</v>
      </c>
      <c r="AB1935" s="239"/>
      <c r="AC1935" s="240" t="s">
        <v>10280</v>
      </c>
      <c r="AD1935" s="240" t="s">
        <v>10252</v>
      </c>
      <c r="AE1935" s="241">
        <v>0</v>
      </c>
      <c r="AF1935" s="240" t="s">
        <v>10252</v>
      </c>
      <c r="AG1935" s="235" t="str">
        <f>IFERROR(VLOOKUP(작성용!A:A,RM!A:D,4,0),"-")</f>
        <v>김연수</v>
      </c>
      <c r="AH1935" s="9" t="s">
        <v>11734</v>
      </c>
      <c r="AI1935" s="231" t="s">
        <v>11850</v>
      </c>
      <c r="AJ1935" s="231" t="s">
        <v>4949</v>
      </c>
      <c r="AK1935" s="231" t="s">
        <v>3962</v>
      </c>
      <c r="AL1935" s="231">
        <v>1934</v>
      </c>
    </row>
    <row r="1936" spans="1:38" x14ac:dyDescent="0.3">
      <c r="A1936" s="218" t="s">
        <v>848</v>
      </c>
      <c r="B1936" s="218" t="s">
        <v>11845</v>
      </c>
      <c r="C1936" s="237" t="s">
        <v>10273</v>
      </c>
      <c r="D1936" s="233" t="s">
        <v>12097</v>
      </c>
      <c r="E1936" s="232" t="s">
        <v>5991</v>
      </c>
      <c r="F1936" s="236" t="s">
        <v>10268</v>
      </c>
      <c r="G1936" s="210">
        <v>0</v>
      </c>
      <c r="H1936" s="227" t="s">
        <v>4949</v>
      </c>
      <c r="I1936" s="227"/>
      <c r="J1936" s="227"/>
      <c r="K1936" s="227"/>
      <c r="L1936" s="227"/>
      <c r="M1936" s="227"/>
      <c r="N1936" s="227" t="s">
        <v>10572</v>
      </c>
      <c r="O1936" s="242" t="s">
        <v>11847</v>
      </c>
      <c r="P1936" s="242" t="s">
        <v>11848</v>
      </c>
      <c r="Q1936" s="221" t="s">
        <v>11849</v>
      </c>
      <c r="R1936" s="208" t="s">
        <v>5992</v>
      </c>
      <c r="S1936" s="209">
        <v>200002925</v>
      </c>
      <c r="T1936" s="229">
        <v>45702</v>
      </c>
      <c r="U1936" s="230" t="s">
        <v>10277</v>
      </c>
      <c r="V1936" s="230" t="s">
        <v>10263</v>
      </c>
      <c r="W1936" s="230" t="s">
        <v>10263</v>
      </c>
      <c r="X1936" s="230" t="s">
        <v>10271</v>
      </c>
      <c r="Y1936" s="220"/>
      <c r="Z1936" s="230" t="s">
        <v>10264</v>
      </c>
      <c r="AA1936" s="220">
        <v>202503</v>
      </c>
      <c r="AB1936" s="239"/>
      <c r="AC1936" s="240" t="s">
        <v>10280</v>
      </c>
      <c r="AD1936" s="240" t="s">
        <v>10252</v>
      </c>
      <c r="AE1936" s="241">
        <v>0</v>
      </c>
      <c r="AF1936" s="240" t="s">
        <v>10252</v>
      </c>
      <c r="AG1936" s="235" t="str">
        <f>IFERROR(VLOOKUP(작성용!A:A,RM!A:D,4,0),"-")</f>
        <v>김연수</v>
      </c>
      <c r="AH1936" s="9" t="s">
        <v>11734</v>
      </c>
      <c r="AI1936" s="231" t="s">
        <v>11850</v>
      </c>
      <c r="AJ1936" s="231" t="s">
        <v>4949</v>
      </c>
      <c r="AK1936" s="231" t="s">
        <v>3962</v>
      </c>
      <c r="AL1936" s="231">
        <v>1935</v>
      </c>
    </row>
    <row r="1937" spans="1:38" x14ac:dyDescent="0.3">
      <c r="A1937" s="218" t="s">
        <v>848</v>
      </c>
      <c r="B1937" s="218" t="s">
        <v>11845</v>
      </c>
      <c r="C1937" s="237" t="s">
        <v>10273</v>
      </c>
      <c r="D1937" s="233" t="s">
        <v>10968</v>
      </c>
      <c r="E1937" s="232" t="s">
        <v>5993</v>
      </c>
      <c r="F1937" s="236" t="s">
        <v>10268</v>
      </c>
      <c r="G1937" s="210">
        <v>0</v>
      </c>
      <c r="H1937" s="227" t="s">
        <v>4949</v>
      </c>
      <c r="I1937" s="227"/>
      <c r="J1937" s="227"/>
      <c r="K1937" s="227"/>
      <c r="L1937" s="227"/>
      <c r="M1937" s="227"/>
      <c r="N1937" s="227" t="s">
        <v>10572</v>
      </c>
      <c r="O1937" s="242" t="s">
        <v>11847</v>
      </c>
      <c r="P1937" s="242" t="s">
        <v>11848</v>
      </c>
      <c r="Q1937" s="221" t="s">
        <v>11849</v>
      </c>
      <c r="R1937" s="208" t="s">
        <v>5994</v>
      </c>
      <c r="S1937" s="209">
        <v>200002905</v>
      </c>
      <c r="T1937" s="229">
        <v>45702</v>
      </c>
      <c r="U1937" s="230" t="s">
        <v>10277</v>
      </c>
      <c r="V1937" s="230" t="s">
        <v>10263</v>
      </c>
      <c r="W1937" s="230" t="s">
        <v>10263</v>
      </c>
      <c r="X1937" s="230" t="s">
        <v>10271</v>
      </c>
      <c r="Y1937" s="220"/>
      <c r="Z1937" s="230" t="s">
        <v>10264</v>
      </c>
      <c r="AA1937" s="220">
        <v>202503</v>
      </c>
      <c r="AB1937" s="239"/>
      <c r="AC1937" s="240" t="s">
        <v>10280</v>
      </c>
      <c r="AD1937" s="240" t="s">
        <v>10252</v>
      </c>
      <c r="AE1937" s="241">
        <v>0</v>
      </c>
      <c r="AF1937" s="240" t="s">
        <v>10252</v>
      </c>
      <c r="AG1937" s="235" t="str">
        <f>IFERROR(VLOOKUP(작성용!A:A,RM!A:D,4,0),"-")</f>
        <v>김연수</v>
      </c>
      <c r="AH1937" s="9" t="s">
        <v>11734</v>
      </c>
      <c r="AI1937" s="231" t="s">
        <v>11850</v>
      </c>
      <c r="AJ1937" s="231" t="s">
        <v>4949</v>
      </c>
      <c r="AK1937" s="231" t="s">
        <v>3962</v>
      </c>
      <c r="AL1937" s="231">
        <v>1936</v>
      </c>
    </row>
    <row r="1938" spans="1:38" x14ac:dyDescent="0.3">
      <c r="A1938" s="218" t="s">
        <v>848</v>
      </c>
      <c r="B1938" s="218" t="s">
        <v>11845</v>
      </c>
      <c r="C1938" s="237" t="s">
        <v>10273</v>
      </c>
      <c r="D1938" s="233" t="s">
        <v>12098</v>
      </c>
      <c r="E1938" s="232" t="s">
        <v>5995</v>
      </c>
      <c r="F1938" s="236" t="s">
        <v>10268</v>
      </c>
      <c r="G1938" s="210">
        <v>0</v>
      </c>
      <c r="H1938" s="227" t="s">
        <v>4949</v>
      </c>
      <c r="I1938" s="227"/>
      <c r="J1938" s="227"/>
      <c r="K1938" s="227"/>
      <c r="L1938" s="227"/>
      <c r="M1938" s="227"/>
      <c r="N1938" s="227" t="s">
        <v>10572</v>
      </c>
      <c r="O1938" s="242" t="s">
        <v>11847</v>
      </c>
      <c r="P1938" s="242" t="s">
        <v>11848</v>
      </c>
      <c r="Q1938" s="221" t="s">
        <v>11849</v>
      </c>
      <c r="R1938" s="208" t="s">
        <v>5996</v>
      </c>
      <c r="S1938" s="209">
        <v>200002908</v>
      </c>
      <c r="T1938" s="229">
        <v>45702</v>
      </c>
      <c r="U1938" s="230" t="s">
        <v>10277</v>
      </c>
      <c r="V1938" s="230" t="s">
        <v>10263</v>
      </c>
      <c r="W1938" s="230" t="s">
        <v>10263</v>
      </c>
      <c r="X1938" s="230" t="s">
        <v>10271</v>
      </c>
      <c r="Y1938" s="220"/>
      <c r="Z1938" s="230" t="s">
        <v>10264</v>
      </c>
      <c r="AA1938" s="220">
        <v>202503</v>
      </c>
      <c r="AB1938" s="239"/>
      <c r="AC1938" s="240" t="s">
        <v>10280</v>
      </c>
      <c r="AD1938" s="240" t="s">
        <v>10252</v>
      </c>
      <c r="AE1938" s="241">
        <v>0</v>
      </c>
      <c r="AF1938" s="240" t="s">
        <v>10252</v>
      </c>
      <c r="AG1938" s="235" t="str">
        <f>IFERROR(VLOOKUP(작성용!A:A,RM!A:D,4,0),"-")</f>
        <v>김연수</v>
      </c>
      <c r="AH1938" s="9" t="s">
        <v>11734</v>
      </c>
      <c r="AI1938" s="231" t="s">
        <v>11850</v>
      </c>
      <c r="AJ1938" s="231" t="s">
        <v>4949</v>
      </c>
      <c r="AK1938" s="231" t="s">
        <v>3962</v>
      </c>
      <c r="AL1938" s="231">
        <v>1937</v>
      </c>
    </row>
    <row r="1939" spans="1:38" x14ac:dyDescent="0.3">
      <c r="A1939" s="218" t="s">
        <v>848</v>
      </c>
      <c r="B1939" s="218" t="s">
        <v>11845</v>
      </c>
      <c r="C1939" s="237" t="s">
        <v>10273</v>
      </c>
      <c r="D1939" s="233" t="s">
        <v>12099</v>
      </c>
      <c r="E1939" s="232" t="s">
        <v>5997</v>
      </c>
      <c r="F1939" s="236" t="s">
        <v>10268</v>
      </c>
      <c r="G1939" s="210">
        <v>0</v>
      </c>
      <c r="H1939" s="227" t="s">
        <v>4949</v>
      </c>
      <c r="I1939" s="227"/>
      <c r="J1939" s="227"/>
      <c r="K1939" s="227"/>
      <c r="L1939" s="227"/>
      <c r="M1939" s="227"/>
      <c r="N1939" s="227" t="s">
        <v>10572</v>
      </c>
      <c r="O1939" s="242" t="s">
        <v>11847</v>
      </c>
      <c r="P1939" s="242" t="s">
        <v>11848</v>
      </c>
      <c r="Q1939" s="221" t="s">
        <v>11849</v>
      </c>
      <c r="R1939" s="208" t="s">
        <v>5998</v>
      </c>
      <c r="S1939" s="209">
        <v>200002951</v>
      </c>
      <c r="T1939" s="229">
        <v>45702</v>
      </c>
      <c r="U1939" s="230" t="s">
        <v>10277</v>
      </c>
      <c r="V1939" s="230" t="s">
        <v>10263</v>
      </c>
      <c r="W1939" s="230" t="s">
        <v>10263</v>
      </c>
      <c r="X1939" s="230" t="s">
        <v>10271</v>
      </c>
      <c r="Y1939" s="220"/>
      <c r="Z1939" s="230" t="s">
        <v>10264</v>
      </c>
      <c r="AA1939" s="220">
        <v>202503</v>
      </c>
      <c r="AB1939" s="239"/>
      <c r="AC1939" s="240" t="s">
        <v>10280</v>
      </c>
      <c r="AD1939" s="240" t="s">
        <v>10252</v>
      </c>
      <c r="AE1939" s="241">
        <v>0</v>
      </c>
      <c r="AF1939" s="240" t="s">
        <v>10252</v>
      </c>
      <c r="AG1939" s="235" t="str">
        <f>IFERROR(VLOOKUP(작성용!A:A,RM!A:D,4,0),"-")</f>
        <v>김연수</v>
      </c>
      <c r="AH1939" s="9" t="s">
        <v>11734</v>
      </c>
      <c r="AI1939" s="231" t="s">
        <v>11850</v>
      </c>
      <c r="AJ1939" s="231" t="s">
        <v>4949</v>
      </c>
      <c r="AK1939" s="231" t="s">
        <v>3962</v>
      </c>
      <c r="AL1939" s="231">
        <v>1938</v>
      </c>
    </row>
    <row r="1940" spans="1:38" x14ac:dyDescent="0.3">
      <c r="A1940" s="218" t="s">
        <v>848</v>
      </c>
      <c r="B1940" s="218" t="s">
        <v>11845</v>
      </c>
      <c r="C1940" s="237" t="s">
        <v>10273</v>
      </c>
      <c r="D1940" s="233" t="s">
        <v>12100</v>
      </c>
      <c r="E1940" s="232" t="s">
        <v>5999</v>
      </c>
      <c r="F1940" s="236" t="s">
        <v>10268</v>
      </c>
      <c r="G1940" s="210">
        <v>0</v>
      </c>
      <c r="H1940" s="227" t="s">
        <v>4949</v>
      </c>
      <c r="I1940" s="227"/>
      <c r="J1940" s="227"/>
      <c r="K1940" s="227"/>
      <c r="L1940" s="227"/>
      <c r="M1940" s="227"/>
      <c r="N1940" s="227" t="s">
        <v>10572</v>
      </c>
      <c r="O1940" s="242" t="s">
        <v>11847</v>
      </c>
      <c r="P1940" s="242" t="s">
        <v>11848</v>
      </c>
      <c r="Q1940" s="221" t="s">
        <v>11849</v>
      </c>
      <c r="R1940" s="208" t="s">
        <v>6000</v>
      </c>
      <c r="S1940" s="209">
        <v>200002980</v>
      </c>
      <c r="T1940" s="229">
        <v>45702</v>
      </c>
      <c r="U1940" s="230" t="s">
        <v>10277</v>
      </c>
      <c r="V1940" s="230" t="s">
        <v>10263</v>
      </c>
      <c r="W1940" s="230" t="s">
        <v>10263</v>
      </c>
      <c r="X1940" s="230" t="s">
        <v>10271</v>
      </c>
      <c r="Y1940" s="220"/>
      <c r="Z1940" s="230" t="s">
        <v>10264</v>
      </c>
      <c r="AA1940" s="220">
        <v>202503</v>
      </c>
      <c r="AB1940" s="239"/>
      <c r="AC1940" s="240" t="s">
        <v>10280</v>
      </c>
      <c r="AD1940" s="240" t="s">
        <v>10252</v>
      </c>
      <c r="AE1940" s="241">
        <v>0</v>
      </c>
      <c r="AF1940" s="240" t="s">
        <v>10252</v>
      </c>
      <c r="AG1940" s="235" t="str">
        <f>IFERROR(VLOOKUP(작성용!A:A,RM!A:D,4,0),"-")</f>
        <v>김연수</v>
      </c>
      <c r="AH1940" s="9" t="s">
        <v>11734</v>
      </c>
      <c r="AI1940" s="231" t="s">
        <v>11850</v>
      </c>
      <c r="AJ1940" s="231" t="s">
        <v>4949</v>
      </c>
      <c r="AK1940" s="231" t="s">
        <v>3962</v>
      </c>
      <c r="AL1940" s="231">
        <v>1939</v>
      </c>
    </row>
    <row r="1941" spans="1:38" x14ac:dyDescent="0.3">
      <c r="A1941" s="218" t="s">
        <v>848</v>
      </c>
      <c r="B1941" s="218" t="s">
        <v>11845</v>
      </c>
      <c r="C1941" s="237" t="s">
        <v>4021</v>
      </c>
      <c r="D1941" s="233" t="s">
        <v>12101</v>
      </c>
      <c r="E1941" s="232" t="s">
        <v>6001</v>
      </c>
      <c r="F1941" s="236" t="s">
        <v>10268</v>
      </c>
      <c r="G1941" s="210">
        <v>0</v>
      </c>
      <c r="H1941" s="227" t="s">
        <v>4949</v>
      </c>
      <c r="I1941" s="227"/>
      <c r="J1941" s="227"/>
      <c r="K1941" s="227"/>
      <c r="L1941" s="227"/>
      <c r="M1941" s="227"/>
      <c r="N1941" s="227" t="s">
        <v>10572</v>
      </c>
      <c r="O1941" s="242" t="s">
        <v>11847</v>
      </c>
      <c r="P1941" s="242" t="s">
        <v>11848</v>
      </c>
      <c r="Q1941" s="221" t="s">
        <v>11849</v>
      </c>
      <c r="R1941" s="208" t="s">
        <v>6002</v>
      </c>
      <c r="S1941" s="209">
        <v>200003036</v>
      </c>
      <c r="T1941" s="229">
        <v>45702</v>
      </c>
      <c r="U1941" s="230" t="s">
        <v>10277</v>
      </c>
      <c r="V1941" s="230" t="s">
        <v>10263</v>
      </c>
      <c r="W1941" s="230" t="s">
        <v>10263</v>
      </c>
      <c r="X1941" s="230" t="s">
        <v>10271</v>
      </c>
      <c r="Y1941" s="220"/>
      <c r="Z1941" s="230" t="s">
        <v>10264</v>
      </c>
      <c r="AA1941" s="220">
        <v>202503</v>
      </c>
      <c r="AB1941" s="239"/>
      <c r="AC1941" s="240" t="s">
        <v>10280</v>
      </c>
      <c r="AD1941" s="240" t="s">
        <v>10252</v>
      </c>
      <c r="AE1941" s="241">
        <v>0</v>
      </c>
      <c r="AF1941" s="240" t="s">
        <v>10252</v>
      </c>
      <c r="AG1941" s="235" t="str">
        <f>IFERROR(VLOOKUP(작성용!A:A,RM!A:D,4,0),"-")</f>
        <v>김연수</v>
      </c>
      <c r="AH1941" s="9" t="s">
        <v>11734</v>
      </c>
      <c r="AI1941" s="231" t="s">
        <v>11850</v>
      </c>
      <c r="AJ1941" s="231" t="s">
        <v>4949</v>
      </c>
      <c r="AK1941" s="231" t="s">
        <v>3962</v>
      </c>
      <c r="AL1941" s="231">
        <v>1940</v>
      </c>
    </row>
    <row r="1942" spans="1:38" x14ac:dyDescent="0.3">
      <c r="A1942" s="218" t="s">
        <v>848</v>
      </c>
      <c r="B1942" s="218" t="s">
        <v>11845</v>
      </c>
      <c r="C1942" s="237" t="s">
        <v>4021</v>
      </c>
      <c r="D1942" s="233" t="s">
        <v>10966</v>
      </c>
      <c r="E1942" s="232" t="s">
        <v>12102</v>
      </c>
      <c r="F1942" s="236" t="s">
        <v>10268</v>
      </c>
      <c r="G1942" s="210">
        <v>0</v>
      </c>
      <c r="H1942" s="227" t="s">
        <v>4949</v>
      </c>
      <c r="I1942" s="227"/>
      <c r="J1942" s="227"/>
      <c r="K1942" s="227"/>
      <c r="L1942" s="227"/>
      <c r="M1942" s="227"/>
      <c r="N1942" s="227" t="s">
        <v>10572</v>
      </c>
      <c r="O1942" s="242" t="s">
        <v>11847</v>
      </c>
      <c r="P1942" s="242" t="s">
        <v>11848</v>
      </c>
      <c r="Q1942" s="221" t="s">
        <v>11849</v>
      </c>
      <c r="R1942" s="208" t="s">
        <v>6003</v>
      </c>
      <c r="S1942" s="209">
        <v>200003064</v>
      </c>
      <c r="T1942" s="229">
        <v>45702</v>
      </c>
      <c r="U1942" s="230" t="s">
        <v>10277</v>
      </c>
      <c r="V1942" s="230" t="s">
        <v>10263</v>
      </c>
      <c r="W1942" s="230" t="s">
        <v>10263</v>
      </c>
      <c r="X1942" s="230" t="s">
        <v>10271</v>
      </c>
      <c r="Y1942" s="220"/>
      <c r="Z1942" s="230" t="s">
        <v>10264</v>
      </c>
      <c r="AA1942" s="220">
        <v>202503</v>
      </c>
      <c r="AB1942" s="239"/>
      <c r="AC1942" s="240" t="s">
        <v>10280</v>
      </c>
      <c r="AD1942" s="240" t="s">
        <v>10252</v>
      </c>
      <c r="AE1942" s="241">
        <v>0</v>
      </c>
      <c r="AF1942" s="240" t="s">
        <v>10252</v>
      </c>
      <c r="AG1942" s="235" t="str">
        <f>IFERROR(VLOOKUP(작성용!A:A,RM!A:D,4,0),"-")</f>
        <v>김연수</v>
      </c>
      <c r="AH1942" s="9" t="s">
        <v>11734</v>
      </c>
      <c r="AI1942" s="231" t="s">
        <v>11850</v>
      </c>
      <c r="AJ1942" s="231" t="s">
        <v>4949</v>
      </c>
      <c r="AK1942" s="231" t="s">
        <v>3962</v>
      </c>
      <c r="AL1942" s="231">
        <v>1941</v>
      </c>
    </row>
    <row r="1943" spans="1:38" x14ac:dyDescent="0.3">
      <c r="A1943" s="218" t="s">
        <v>848</v>
      </c>
      <c r="B1943" s="218" t="s">
        <v>11845</v>
      </c>
      <c r="C1943" s="237" t="s">
        <v>4021</v>
      </c>
      <c r="D1943" s="233" t="s">
        <v>6004</v>
      </c>
      <c r="E1943" s="232" t="s">
        <v>12103</v>
      </c>
      <c r="F1943" s="236" t="s">
        <v>10268</v>
      </c>
      <c r="G1943" s="210">
        <v>0</v>
      </c>
      <c r="H1943" s="227" t="s">
        <v>4949</v>
      </c>
      <c r="I1943" s="227"/>
      <c r="J1943" s="227"/>
      <c r="K1943" s="227"/>
      <c r="L1943" s="227"/>
      <c r="M1943" s="227"/>
      <c r="N1943" s="227" t="s">
        <v>10572</v>
      </c>
      <c r="O1943" s="242" t="s">
        <v>11847</v>
      </c>
      <c r="P1943" s="242" t="s">
        <v>11848</v>
      </c>
      <c r="Q1943" s="221" t="s">
        <v>11849</v>
      </c>
      <c r="R1943" s="208" t="s">
        <v>6005</v>
      </c>
      <c r="S1943" s="209">
        <v>200003025</v>
      </c>
      <c r="T1943" s="229">
        <v>45702</v>
      </c>
      <c r="U1943" s="230" t="s">
        <v>10277</v>
      </c>
      <c r="V1943" s="230" t="s">
        <v>10263</v>
      </c>
      <c r="W1943" s="230" t="s">
        <v>10263</v>
      </c>
      <c r="X1943" s="230" t="s">
        <v>10271</v>
      </c>
      <c r="Y1943" s="220"/>
      <c r="Z1943" s="230" t="s">
        <v>10264</v>
      </c>
      <c r="AA1943" s="220">
        <v>202503</v>
      </c>
      <c r="AB1943" s="239"/>
      <c r="AC1943" s="240" t="s">
        <v>10280</v>
      </c>
      <c r="AD1943" s="240" t="s">
        <v>10252</v>
      </c>
      <c r="AE1943" s="241">
        <v>0</v>
      </c>
      <c r="AF1943" s="240" t="s">
        <v>10252</v>
      </c>
      <c r="AG1943" s="235" t="str">
        <f>IFERROR(VLOOKUP(작성용!A:A,RM!A:D,4,0),"-")</f>
        <v>김연수</v>
      </c>
      <c r="AH1943" s="9" t="s">
        <v>11734</v>
      </c>
      <c r="AI1943" s="231" t="s">
        <v>11850</v>
      </c>
      <c r="AJ1943" s="231" t="s">
        <v>4949</v>
      </c>
      <c r="AK1943" s="231" t="s">
        <v>3962</v>
      </c>
      <c r="AL1943" s="231">
        <v>1942</v>
      </c>
    </row>
    <row r="1944" spans="1:38" x14ac:dyDescent="0.3">
      <c r="A1944" s="218" t="s">
        <v>848</v>
      </c>
      <c r="B1944" s="218" t="s">
        <v>11845</v>
      </c>
      <c r="C1944" s="237" t="s">
        <v>4021</v>
      </c>
      <c r="D1944" s="233" t="s">
        <v>12104</v>
      </c>
      <c r="E1944" s="232" t="s">
        <v>12105</v>
      </c>
      <c r="F1944" s="236" t="s">
        <v>10268</v>
      </c>
      <c r="G1944" s="210">
        <v>0</v>
      </c>
      <c r="H1944" s="227" t="s">
        <v>4949</v>
      </c>
      <c r="I1944" s="227"/>
      <c r="J1944" s="227"/>
      <c r="K1944" s="227"/>
      <c r="L1944" s="227"/>
      <c r="M1944" s="227"/>
      <c r="N1944" s="227" t="s">
        <v>10572</v>
      </c>
      <c r="O1944" s="242" t="s">
        <v>11847</v>
      </c>
      <c r="P1944" s="242" t="s">
        <v>11848</v>
      </c>
      <c r="Q1944" s="221" t="s">
        <v>11849</v>
      </c>
      <c r="R1944" s="208" t="s">
        <v>6006</v>
      </c>
      <c r="S1944" s="209">
        <v>200002971</v>
      </c>
      <c r="T1944" s="229">
        <v>45702</v>
      </c>
      <c r="U1944" s="230" t="s">
        <v>10277</v>
      </c>
      <c r="V1944" s="230" t="s">
        <v>10263</v>
      </c>
      <c r="W1944" s="230" t="s">
        <v>10263</v>
      </c>
      <c r="X1944" s="230" t="s">
        <v>10271</v>
      </c>
      <c r="Y1944" s="220"/>
      <c r="Z1944" s="230" t="s">
        <v>10264</v>
      </c>
      <c r="AA1944" s="220">
        <v>202503</v>
      </c>
      <c r="AB1944" s="239"/>
      <c r="AC1944" s="240" t="s">
        <v>10280</v>
      </c>
      <c r="AD1944" s="240" t="s">
        <v>10252</v>
      </c>
      <c r="AE1944" s="241">
        <v>0</v>
      </c>
      <c r="AF1944" s="240" t="s">
        <v>10252</v>
      </c>
      <c r="AG1944" s="235" t="str">
        <f>IFERROR(VLOOKUP(작성용!A:A,RM!A:D,4,0),"-")</f>
        <v>김연수</v>
      </c>
      <c r="AH1944" s="9" t="s">
        <v>11734</v>
      </c>
      <c r="AI1944" s="231" t="s">
        <v>11850</v>
      </c>
      <c r="AJ1944" s="231" t="s">
        <v>4949</v>
      </c>
      <c r="AK1944" s="231" t="s">
        <v>3962</v>
      </c>
      <c r="AL1944" s="231">
        <v>1943</v>
      </c>
    </row>
    <row r="1945" spans="1:38" x14ac:dyDescent="0.3">
      <c r="A1945" s="218" t="s">
        <v>848</v>
      </c>
      <c r="B1945" s="218" t="s">
        <v>11845</v>
      </c>
      <c r="C1945" s="237" t="s">
        <v>4021</v>
      </c>
      <c r="D1945" s="233" t="s">
        <v>6007</v>
      </c>
      <c r="E1945" s="232" t="s">
        <v>12106</v>
      </c>
      <c r="F1945" s="236" t="s">
        <v>10268</v>
      </c>
      <c r="G1945" s="210">
        <v>0</v>
      </c>
      <c r="H1945" s="227" t="s">
        <v>4949</v>
      </c>
      <c r="I1945" s="227"/>
      <c r="J1945" s="227"/>
      <c r="K1945" s="227"/>
      <c r="L1945" s="227"/>
      <c r="M1945" s="227"/>
      <c r="N1945" s="227" t="s">
        <v>10572</v>
      </c>
      <c r="O1945" s="242" t="s">
        <v>11847</v>
      </c>
      <c r="P1945" s="242" t="s">
        <v>11848</v>
      </c>
      <c r="Q1945" s="221" t="s">
        <v>11849</v>
      </c>
      <c r="R1945" s="208" t="s">
        <v>6008</v>
      </c>
      <c r="S1945" s="209">
        <v>200003004</v>
      </c>
      <c r="T1945" s="229">
        <v>45702</v>
      </c>
      <c r="U1945" s="230" t="s">
        <v>10277</v>
      </c>
      <c r="V1945" s="230" t="s">
        <v>10263</v>
      </c>
      <c r="W1945" s="230" t="s">
        <v>10263</v>
      </c>
      <c r="X1945" s="230" t="s">
        <v>10271</v>
      </c>
      <c r="Y1945" s="220"/>
      <c r="Z1945" s="230" t="s">
        <v>10264</v>
      </c>
      <c r="AA1945" s="220">
        <v>202503</v>
      </c>
      <c r="AB1945" s="239"/>
      <c r="AC1945" s="240" t="s">
        <v>10280</v>
      </c>
      <c r="AD1945" s="240" t="s">
        <v>10252</v>
      </c>
      <c r="AE1945" s="241">
        <v>0</v>
      </c>
      <c r="AF1945" s="240" t="s">
        <v>10252</v>
      </c>
      <c r="AG1945" s="235" t="str">
        <f>IFERROR(VLOOKUP(작성용!A:A,RM!A:D,4,0),"-")</f>
        <v>김연수</v>
      </c>
      <c r="AH1945" s="9" t="s">
        <v>11734</v>
      </c>
      <c r="AI1945" s="231" t="s">
        <v>11850</v>
      </c>
      <c r="AJ1945" s="231" t="s">
        <v>4949</v>
      </c>
      <c r="AK1945" s="231" t="s">
        <v>3962</v>
      </c>
      <c r="AL1945" s="231">
        <v>1944</v>
      </c>
    </row>
    <row r="1946" spans="1:38" x14ac:dyDescent="0.3">
      <c r="A1946" s="225" t="s">
        <v>7939</v>
      </c>
      <c r="B1946" s="225" t="s">
        <v>7941</v>
      </c>
      <c r="C1946" s="237" t="s">
        <v>10273</v>
      </c>
      <c r="D1946" s="233" t="s">
        <v>12107</v>
      </c>
      <c r="E1946" s="232" t="s">
        <v>12108</v>
      </c>
      <c r="F1946" s="236" t="s">
        <v>10268</v>
      </c>
      <c r="G1946" s="210">
        <v>0</v>
      </c>
      <c r="H1946" s="227" t="s">
        <v>4949</v>
      </c>
      <c r="I1946" s="227"/>
      <c r="J1946" s="227"/>
      <c r="K1946" s="227"/>
      <c r="L1946" s="227"/>
      <c r="M1946" s="227"/>
      <c r="N1946" s="226" t="s">
        <v>10242</v>
      </c>
      <c r="O1946" s="226" t="s">
        <v>10895</v>
      </c>
      <c r="P1946" s="226" t="s">
        <v>10895</v>
      </c>
      <c r="Q1946" s="226" t="s">
        <v>10895</v>
      </c>
      <c r="R1946" s="228" t="s">
        <v>12109</v>
      </c>
      <c r="S1946" s="228" t="s">
        <v>4949</v>
      </c>
      <c r="T1946" s="229">
        <v>45702</v>
      </c>
      <c r="U1946" s="230" t="s">
        <v>10277</v>
      </c>
      <c r="V1946" s="230" t="s">
        <v>11143</v>
      </c>
      <c r="W1946" s="230" t="s">
        <v>11143</v>
      </c>
      <c r="X1946" s="230" t="s">
        <v>4949</v>
      </c>
      <c r="Y1946" s="230"/>
      <c r="Z1946" s="230" t="s">
        <v>10264</v>
      </c>
      <c r="AA1946" s="220">
        <v>202503</v>
      </c>
      <c r="AB1946" s="239"/>
      <c r="AC1946" s="240" t="s">
        <v>10280</v>
      </c>
      <c r="AD1946" s="240" t="s">
        <v>10252</v>
      </c>
      <c r="AE1946" s="241">
        <v>0</v>
      </c>
      <c r="AF1946" s="240" t="s">
        <v>10252</v>
      </c>
      <c r="AG1946" s="235" t="str">
        <f>IFERROR(VLOOKUP(작성용!A:A,RM!A:D,4,0),"-")</f>
        <v>-</v>
      </c>
      <c r="AH1946" s="9" t="s">
        <v>4949</v>
      </c>
      <c r="AI1946" s="231" t="s">
        <v>4949</v>
      </c>
      <c r="AJ1946" s="9" t="s">
        <v>4949</v>
      </c>
      <c r="AK1946" s="231" t="s">
        <v>3962</v>
      </c>
      <c r="AL1946" s="231">
        <v>1945</v>
      </c>
    </row>
    <row r="1947" spans="1:38" x14ac:dyDescent="0.3">
      <c r="A1947" s="225" t="s">
        <v>7939</v>
      </c>
      <c r="B1947" s="225" t="s">
        <v>7941</v>
      </c>
      <c r="C1947" s="237" t="s">
        <v>10273</v>
      </c>
      <c r="D1947" s="233" t="s">
        <v>12110</v>
      </c>
      <c r="E1947" s="232" t="s">
        <v>12111</v>
      </c>
      <c r="F1947" s="236" t="s">
        <v>10268</v>
      </c>
      <c r="G1947" s="210">
        <v>0</v>
      </c>
      <c r="H1947" s="227" t="s">
        <v>4949</v>
      </c>
      <c r="I1947" s="227"/>
      <c r="J1947" s="227"/>
      <c r="K1947" s="227"/>
      <c r="L1947" s="227"/>
      <c r="M1947" s="227"/>
      <c r="N1947" s="226" t="s">
        <v>10242</v>
      </c>
      <c r="O1947" s="226" t="s">
        <v>10895</v>
      </c>
      <c r="P1947" s="226" t="s">
        <v>10895</v>
      </c>
      <c r="Q1947" s="226" t="s">
        <v>10895</v>
      </c>
      <c r="R1947" s="228" t="s">
        <v>12112</v>
      </c>
      <c r="S1947" s="228" t="s">
        <v>4949</v>
      </c>
      <c r="T1947" s="229">
        <v>45702</v>
      </c>
      <c r="U1947" s="230" t="s">
        <v>10277</v>
      </c>
      <c r="V1947" s="230" t="s">
        <v>11143</v>
      </c>
      <c r="W1947" s="230" t="s">
        <v>11143</v>
      </c>
      <c r="X1947" s="230" t="s">
        <v>4949</v>
      </c>
      <c r="Y1947" s="230"/>
      <c r="Z1947" s="230" t="s">
        <v>10264</v>
      </c>
      <c r="AA1947" s="220">
        <v>202503</v>
      </c>
      <c r="AB1947" s="239"/>
      <c r="AC1947" s="240" t="s">
        <v>10280</v>
      </c>
      <c r="AD1947" s="240" t="s">
        <v>10252</v>
      </c>
      <c r="AE1947" s="241">
        <v>0</v>
      </c>
      <c r="AF1947" s="240" t="s">
        <v>10252</v>
      </c>
      <c r="AG1947" s="235" t="str">
        <f>IFERROR(VLOOKUP(작성용!A:A,RM!A:D,4,0),"-")</f>
        <v>-</v>
      </c>
      <c r="AH1947" s="9" t="s">
        <v>4949</v>
      </c>
      <c r="AI1947" s="231" t="s">
        <v>4949</v>
      </c>
      <c r="AJ1947" s="9" t="s">
        <v>4949</v>
      </c>
      <c r="AK1947" s="231" t="s">
        <v>3962</v>
      </c>
      <c r="AL1947" s="231">
        <v>1946</v>
      </c>
    </row>
    <row r="1948" spans="1:38" x14ac:dyDescent="0.3">
      <c r="A1948" s="225" t="s">
        <v>7939</v>
      </c>
      <c r="B1948" s="225" t="s">
        <v>7941</v>
      </c>
      <c r="C1948" s="237" t="s">
        <v>10273</v>
      </c>
      <c r="D1948" s="233" t="s">
        <v>10981</v>
      </c>
      <c r="E1948" s="232" t="s">
        <v>12113</v>
      </c>
      <c r="F1948" s="236" t="s">
        <v>10268</v>
      </c>
      <c r="G1948" s="210">
        <v>0</v>
      </c>
      <c r="H1948" s="227" t="s">
        <v>4949</v>
      </c>
      <c r="I1948" s="227"/>
      <c r="J1948" s="227"/>
      <c r="K1948" s="227"/>
      <c r="L1948" s="227"/>
      <c r="M1948" s="227"/>
      <c r="N1948" s="226" t="s">
        <v>10242</v>
      </c>
      <c r="O1948" s="226" t="s">
        <v>10895</v>
      </c>
      <c r="P1948" s="226" t="s">
        <v>10895</v>
      </c>
      <c r="Q1948" s="226" t="s">
        <v>10895</v>
      </c>
      <c r="R1948" s="228" t="s">
        <v>10982</v>
      </c>
      <c r="S1948" s="228" t="s">
        <v>4949</v>
      </c>
      <c r="T1948" s="229">
        <v>45702</v>
      </c>
      <c r="U1948" s="230" t="s">
        <v>10277</v>
      </c>
      <c r="V1948" s="230" t="s">
        <v>11143</v>
      </c>
      <c r="W1948" s="230" t="s">
        <v>11143</v>
      </c>
      <c r="X1948" s="230" t="s">
        <v>4949</v>
      </c>
      <c r="Y1948" s="230"/>
      <c r="Z1948" s="230" t="s">
        <v>10264</v>
      </c>
      <c r="AA1948" s="220">
        <v>202503</v>
      </c>
      <c r="AB1948" s="239"/>
      <c r="AC1948" s="240" t="s">
        <v>10280</v>
      </c>
      <c r="AD1948" s="240" t="s">
        <v>10252</v>
      </c>
      <c r="AE1948" s="241">
        <v>0</v>
      </c>
      <c r="AF1948" s="240" t="s">
        <v>10252</v>
      </c>
      <c r="AG1948" s="235" t="str">
        <f>IFERROR(VLOOKUP(작성용!A:A,RM!A:D,4,0),"-")</f>
        <v>-</v>
      </c>
      <c r="AH1948" s="9" t="s">
        <v>4949</v>
      </c>
      <c r="AI1948" s="231" t="s">
        <v>4949</v>
      </c>
      <c r="AJ1948" s="9" t="s">
        <v>4949</v>
      </c>
      <c r="AK1948" s="231" t="s">
        <v>3962</v>
      </c>
      <c r="AL1948" s="231">
        <v>1947</v>
      </c>
    </row>
    <row r="1949" spans="1:38" x14ac:dyDescent="0.3">
      <c r="A1949" s="225" t="s">
        <v>7939</v>
      </c>
      <c r="B1949" s="225" t="s">
        <v>7941</v>
      </c>
      <c r="C1949" s="237" t="s">
        <v>10273</v>
      </c>
      <c r="D1949" s="233" t="s">
        <v>11346</v>
      </c>
      <c r="E1949" s="232" t="s">
        <v>12114</v>
      </c>
      <c r="F1949" s="236" t="s">
        <v>10268</v>
      </c>
      <c r="G1949" s="210">
        <v>0</v>
      </c>
      <c r="H1949" s="227" t="s">
        <v>4949</v>
      </c>
      <c r="I1949" s="227"/>
      <c r="J1949" s="227"/>
      <c r="K1949" s="227"/>
      <c r="L1949" s="227"/>
      <c r="M1949" s="227"/>
      <c r="N1949" s="226" t="s">
        <v>10242</v>
      </c>
      <c r="O1949" s="226" t="s">
        <v>10895</v>
      </c>
      <c r="P1949" s="226" t="s">
        <v>10895</v>
      </c>
      <c r="Q1949" s="226" t="s">
        <v>10895</v>
      </c>
      <c r="R1949" s="228" t="s">
        <v>12115</v>
      </c>
      <c r="S1949" s="228" t="s">
        <v>4949</v>
      </c>
      <c r="T1949" s="229">
        <v>45702</v>
      </c>
      <c r="U1949" s="230" t="s">
        <v>10277</v>
      </c>
      <c r="V1949" s="230" t="s">
        <v>11143</v>
      </c>
      <c r="W1949" s="230" t="s">
        <v>11143</v>
      </c>
      <c r="X1949" s="230" t="s">
        <v>4949</v>
      </c>
      <c r="Y1949" s="230"/>
      <c r="Z1949" s="230" t="s">
        <v>10264</v>
      </c>
      <c r="AA1949" s="220">
        <v>202503</v>
      </c>
      <c r="AB1949" s="239"/>
      <c r="AC1949" s="240" t="s">
        <v>10280</v>
      </c>
      <c r="AD1949" s="240" t="s">
        <v>10252</v>
      </c>
      <c r="AE1949" s="241">
        <v>0</v>
      </c>
      <c r="AF1949" s="240" t="s">
        <v>10252</v>
      </c>
      <c r="AG1949" s="235" t="str">
        <f>IFERROR(VLOOKUP(작성용!A:A,RM!A:D,4,0),"-")</f>
        <v>-</v>
      </c>
      <c r="AH1949" s="9" t="s">
        <v>4949</v>
      </c>
      <c r="AI1949" s="231" t="s">
        <v>4949</v>
      </c>
      <c r="AJ1949" s="9" t="s">
        <v>4949</v>
      </c>
      <c r="AK1949" s="231" t="s">
        <v>3962</v>
      </c>
      <c r="AL1949" s="231">
        <v>1948</v>
      </c>
    </row>
    <row r="1950" spans="1:38" x14ac:dyDescent="0.3">
      <c r="A1950" s="225" t="s">
        <v>7939</v>
      </c>
      <c r="B1950" s="225" t="s">
        <v>7941</v>
      </c>
      <c r="C1950" s="237" t="s">
        <v>10273</v>
      </c>
      <c r="D1950" s="233" t="s">
        <v>10601</v>
      </c>
      <c r="E1950" s="232" t="s">
        <v>11151</v>
      </c>
      <c r="F1950" s="236" t="s">
        <v>10268</v>
      </c>
      <c r="G1950" s="210">
        <v>0</v>
      </c>
      <c r="H1950" s="227" t="s">
        <v>4949</v>
      </c>
      <c r="I1950" s="227"/>
      <c r="J1950" s="227"/>
      <c r="K1950" s="227"/>
      <c r="L1950" s="227"/>
      <c r="M1950" s="227"/>
      <c r="N1950" s="226" t="s">
        <v>10242</v>
      </c>
      <c r="O1950" s="226" t="s">
        <v>10895</v>
      </c>
      <c r="P1950" s="226" t="s">
        <v>10895</v>
      </c>
      <c r="Q1950" s="226" t="s">
        <v>10895</v>
      </c>
      <c r="R1950" s="228" t="s">
        <v>10988</v>
      </c>
      <c r="S1950" s="228" t="s">
        <v>4949</v>
      </c>
      <c r="T1950" s="229">
        <v>45702</v>
      </c>
      <c r="U1950" s="230" t="s">
        <v>10277</v>
      </c>
      <c r="V1950" s="230" t="s">
        <v>11143</v>
      </c>
      <c r="W1950" s="230" t="s">
        <v>11143</v>
      </c>
      <c r="X1950" s="230" t="s">
        <v>4949</v>
      </c>
      <c r="Y1950" s="230"/>
      <c r="Z1950" s="230" t="s">
        <v>10264</v>
      </c>
      <c r="AA1950" s="220">
        <v>202503</v>
      </c>
      <c r="AB1950" s="239"/>
      <c r="AC1950" s="240" t="s">
        <v>10280</v>
      </c>
      <c r="AD1950" s="240" t="s">
        <v>10252</v>
      </c>
      <c r="AE1950" s="241">
        <v>0</v>
      </c>
      <c r="AF1950" s="240" t="s">
        <v>10252</v>
      </c>
      <c r="AG1950" s="235" t="str">
        <f>IFERROR(VLOOKUP(작성용!A:A,RM!A:D,4,0),"-")</f>
        <v>-</v>
      </c>
      <c r="AH1950" s="9" t="s">
        <v>4949</v>
      </c>
      <c r="AI1950" s="231" t="s">
        <v>4949</v>
      </c>
      <c r="AJ1950" s="9" t="s">
        <v>4949</v>
      </c>
      <c r="AK1950" s="231" t="s">
        <v>3962</v>
      </c>
      <c r="AL1950" s="231">
        <v>1949</v>
      </c>
    </row>
    <row r="1951" spans="1:38" x14ac:dyDescent="0.3">
      <c r="A1951" s="225" t="s">
        <v>7939</v>
      </c>
      <c r="B1951" s="225" t="s">
        <v>7941</v>
      </c>
      <c r="C1951" s="237" t="s">
        <v>10273</v>
      </c>
      <c r="D1951" s="233" t="s">
        <v>12116</v>
      </c>
      <c r="E1951" s="232" t="s">
        <v>12117</v>
      </c>
      <c r="F1951" s="236" t="s">
        <v>10268</v>
      </c>
      <c r="G1951" s="210">
        <v>0</v>
      </c>
      <c r="H1951" s="227" t="s">
        <v>4949</v>
      </c>
      <c r="I1951" s="227"/>
      <c r="J1951" s="227"/>
      <c r="K1951" s="227"/>
      <c r="L1951" s="227"/>
      <c r="M1951" s="227"/>
      <c r="N1951" s="226" t="s">
        <v>10242</v>
      </c>
      <c r="O1951" s="226" t="s">
        <v>10895</v>
      </c>
      <c r="P1951" s="226" t="s">
        <v>10895</v>
      </c>
      <c r="Q1951" s="226" t="s">
        <v>10895</v>
      </c>
      <c r="R1951" s="228" t="s">
        <v>12118</v>
      </c>
      <c r="S1951" s="228" t="s">
        <v>4949</v>
      </c>
      <c r="T1951" s="229">
        <v>45702</v>
      </c>
      <c r="U1951" s="230" t="s">
        <v>10277</v>
      </c>
      <c r="V1951" s="230" t="s">
        <v>11143</v>
      </c>
      <c r="W1951" s="230" t="s">
        <v>11143</v>
      </c>
      <c r="X1951" s="230" t="s">
        <v>4949</v>
      </c>
      <c r="Y1951" s="230"/>
      <c r="Z1951" s="230" t="s">
        <v>10264</v>
      </c>
      <c r="AA1951" s="220">
        <v>202503</v>
      </c>
      <c r="AB1951" s="239"/>
      <c r="AC1951" s="240" t="s">
        <v>10280</v>
      </c>
      <c r="AD1951" s="240" t="s">
        <v>10252</v>
      </c>
      <c r="AE1951" s="241">
        <v>0</v>
      </c>
      <c r="AF1951" s="240" t="s">
        <v>10252</v>
      </c>
      <c r="AG1951" s="235" t="str">
        <f>IFERROR(VLOOKUP(작성용!A:A,RM!A:D,4,0),"-")</f>
        <v>-</v>
      </c>
      <c r="AH1951" s="9" t="s">
        <v>4949</v>
      </c>
      <c r="AI1951" s="231" t="s">
        <v>4949</v>
      </c>
      <c r="AJ1951" s="9" t="s">
        <v>4949</v>
      </c>
      <c r="AK1951" s="231" t="s">
        <v>3962</v>
      </c>
      <c r="AL1951" s="231">
        <v>1950</v>
      </c>
    </row>
    <row r="1952" spans="1:38" x14ac:dyDescent="0.3">
      <c r="A1952" s="225" t="s">
        <v>7939</v>
      </c>
      <c r="B1952" s="225" t="s">
        <v>7941</v>
      </c>
      <c r="C1952" s="237" t="s">
        <v>10273</v>
      </c>
      <c r="D1952" s="233" t="s">
        <v>11153</v>
      </c>
      <c r="E1952" s="232" t="s">
        <v>11154</v>
      </c>
      <c r="F1952" s="236" t="s">
        <v>10268</v>
      </c>
      <c r="G1952" s="210">
        <v>0</v>
      </c>
      <c r="H1952" s="227" t="s">
        <v>4949</v>
      </c>
      <c r="I1952" s="227"/>
      <c r="J1952" s="227"/>
      <c r="K1952" s="227"/>
      <c r="L1952" s="227"/>
      <c r="M1952" s="227"/>
      <c r="N1952" s="226" t="s">
        <v>10242</v>
      </c>
      <c r="O1952" s="226" t="s">
        <v>10895</v>
      </c>
      <c r="P1952" s="226" t="s">
        <v>10895</v>
      </c>
      <c r="Q1952" s="226" t="s">
        <v>10895</v>
      </c>
      <c r="R1952" s="228" t="s">
        <v>11155</v>
      </c>
      <c r="S1952" s="228" t="s">
        <v>4949</v>
      </c>
      <c r="T1952" s="229">
        <v>45702</v>
      </c>
      <c r="U1952" s="230" t="s">
        <v>10277</v>
      </c>
      <c r="V1952" s="230" t="s">
        <v>11143</v>
      </c>
      <c r="W1952" s="230" t="s">
        <v>11143</v>
      </c>
      <c r="X1952" s="230" t="s">
        <v>4949</v>
      </c>
      <c r="Y1952" s="230"/>
      <c r="Z1952" s="230" t="s">
        <v>10264</v>
      </c>
      <c r="AA1952" s="220">
        <v>202503</v>
      </c>
      <c r="AB1952" s="239"/>
      <c r="AC1952" s="240" t="s">
        <v>10280</v>
      </c>
      <c r="AD1952" s="240" t="s">
        <v>10252</v>
      </c>
      <c r="AE1952" s="241">
        <v>0</v>
      </c>
      <c r="AF1952" s="240" t="s">
        <v>10252</v>
      </c>
      <c r="AG1952" s="235" t="str">
        <f>IFERROR(VLOOKUP(작성용!A:A,RM!A:D,4,0),"-")</f>
        <v>-</v>
      </c>
      <c r="AH1952" s="9" t="s">
        <v>4949</v>
      </c>
      <c r="AI1952" s="231" t="s">
        <v>4949</v>
      </c>
      <c r="AJ1952" s="9" t="s">
        <v>4949</v>
      </c>
      <c r="AK1952" s="231" t="s">
        <v>3962</v>
      </c>
      <c r="AL1952" s="231">
        <v>1951</v>
      </c>
    </row>
    <row r="1953" spans="1:38" x14ac:dyDescent="0.3">
      <c r="A1953" s="225" t="s">
        <v>7939</v>
      </c>
      <c r="B1953" s="225" t="s">
        <v>7941</v>
      </c>
      <c r="C1953" s="237" t="s">
        <v>10273</v>
      </c>
      <c r="D1953" s="233" t="s">
        <v>11165</v>
      </c>
      <c r="E1953" s="232" t="s">
        <v>11166</v>
      </c>
      <c r="F1953" s="236" t="s">
        <v>10268</v>
      </c>
      <c r="G1953" s="210">
        <v>0</v>
      </c>
      <c r="H1953" s="227" t="s">
        <v>4949</v>
      </c>
      <c r="I1953" s="227"/>
      <c r="J1953" s="227"/>
      <c r="K1953" s="227"/>
      <c r="L1953" s="227"/>
      <c r="M1953" s="227"/>
      <c r="N1953" s="226" t="s">
        <v>10242</v>
      </c>
      <c r="O1953" s="226" t="s">
        <v>10895</v>
      </c>
      <c r="P1953" s="226" t="s">
        <v>10895</v>
      </c>
      <c r="Q1953" s="226" t="s">
        <v>10895</v>
      </c>
      <c r="R1953" s="228" t="s">
        <v>11167</v>
      </c>
      <c r="S1953" s="228" t="s">
        <v>4949</v>
      </c>
      <c r="T1953" s="229">
        <v>45702</v>
      </c>
      <c r="U1953" s="230" t="s">
        <v>10277</v>
      </c>
      <c r="V1953" s="230" t="s">
        <v>11143</v>
      </c>
      <c r="W1953" s="230" t="s">
        <v>11143</v>
      </c>
      <c r="X1953" s="230" t="s">
        <v>4949</v>
      </c>
      <c r="Y1953" s="230"/>
      <c r="Z1953" s="230" t="s">
        <v>10264</v>
      </c>
      <c r="AA1953" s="220">
        <v>202503</v>
      </c>
      <c r="AB1953" s="239"/>
      <c r="AC1953" s="240" t="s">
        <v>10280</v>
      </c>
      <c r="AD1953" s="240" t="s">
        <v>10252</v>
      </c>
      <c r="AE1953" s="241">
        <v>0</v>
      </c>
      <c r="AF1953" s="240" t="s">
        <v>10252</v>
      </c>
      <c r="AG1953" s="235" t="str">
        <f>IFERROR(VLOOKUP(작성용!A:A,RM!A:D,4,0),"-")</f>
        <v>-</v>
      </c>
      <c r="AH1953" s="9" t="s">
        <v>4949</v>
      </c>
      <c r="AI1953" s="231" t="s">
        <v>4949</v>
      </c>
      <c r="AJ1953" s="9" t="s">
        <v>4949</v>
      </c>
      <c r="AK1953" s="231" t="s">
        <v>3962</v>
      </c>
      <c r="AL1953" s="231">
        <v>1952</v>
      </c>
    </row>
    <row r="1954" spans="1:38" x14ac:dyDescent="0.3">
      <c r="A1954" s="225" t="s">
        <v>7939</v>
      </c>
      <c r="B1954" s="225" t="s">
        <v>7941</v>
      </c>
      <c r="C1954" s="237" t="s">
        <v>10273</v>
      </c>
      <c r="D1954" s="233" t="s">
        <v>12022</v>
      </c>
      <c r="E1954" s="232" t="s">
        <v>12119</v>
      </c>
      <c r="F1954" s="236" t="s">
        <v>10268</v>
      </c>
      <c r="G1954" s="210">
        <v>0</v>
      </c>
      <c r="H1954" s="227" t="s">
        <v>4949</v>
      </c>
      <c r="I1954" s="227"/>
      <c r="J1954" s="227"/>
      <c r="K1954" s="227"/>
      <c r="L1954" s="227"/>
      <c r="M1954" s="227"/>
      <c r="N1954" s="226" t="s">
        <v>10242</v>
      </c>
      <c r="O1954" s="226" t="s">
        <v>10895</v>
      </c>
      <c r="P1954" s="226" t="s">
        <v>10895</v>
      </c>
      <c r="Q1954" s="226" t="s">
        <v>10895</v>
      </c>
      <c r="R1954" s="228" t="s">
        <v>12120</v>
      </c>
      <c r="S1954" s="228" t="s">
        <v>4949</v>
      </c>
      <c r="T1954" s="229">
        <v>45702</v>
      </c>
      <c r="U1954" s="230" t="s">
        <v>10277</v>
      </c>
      <c r="V1954" s="230" t="s">
        <v>11143</v>
      </c>
      <c r="W1954" s="230" t="s">
        <v>11143</v>
      </c>
      <c r="X1954" s="230" t="s">
        <v>4949</v>
      </c>
      <c r="Y1954" s="230"/>
      <c r="Z1954" s="230" t="s">
        <v>10264</v>
      </c>
      <c r="AA1954" s="220">
        <v>202503</v>
      </c>
      <c r="AB1954" s="239"/>
      <c r="AC1954" s="240" t="s">
        <v>10280</v>
      </c>
      <c r="AD1954" s="240" t="s">
        <v>10252</v>
      </c>
      <c r="AE1954" s="241">
        <v>0</v>
      </c>
      <c r="AF1954" s="240" t="s">
        <v>10252</v>
      </c>
      <c r="AG1954" s="235" t="str">
        <f>IFERROR(VLOOKUP(작성용!A:A,RM!A:D,4,0),"-")</f>
        <v>-</v>
      </c>
      <c r="AH1954" s="9" t="s">
        <v>4949</v>
      </c>
      <c r="AI1954" s="231" t="s">
        <v>4949</v>
      </c>
      <c r="AJ1954" s="9" t="s">
        <v>4949</v>
      </c>
      <c r="AK1954" s="231" t="s">
        <v>3962</v>
      </c>
      <c r="AL1954" s="231">
        <v>1953</v>
      </c>
    </row>
    <row r="1955" spans="1:38" x14ac:dyDescent="0.3">
      <c r="A1955" s="225" t="s">
        <v>7939</v>
      </c>
      <c r="B1955" s="225" t="s">
        <v>7941</v>
      </c>
      <c r="C1955" s="237" t="s">
        <v>10273</v>
      </c>
      <c r="D1955" s="233" t="s">
        <v>11808</v>
      </c>
      <c r="E1955" s="232" t="s">
        <v>11809</v>
      </c>
      <c r="F1955" s="236" t="s">
        <v>10268</v>
      </c>
      <c r="G1955" s="210">
        <v>0</v>
      </c>
      <c r="H1955" s="227" t="s">
        <v>4949</v>
      </c>
      <c r="I1955" s="227"/>
      <c r="J1955" s="227"/>
      <c r="K1955" s="227"/>
      <c r="L1955" s="227"/>
      <c r="M1955" s="227"/>
      <c r="N1955" s="226" t="s">
        <v>10242</v>
      </c>
      <c r="O1955" s="226" t="s">
        <v>10895</v>
      </c>
      <c r="P1955" s="226" t="s">
        <v>10895</v>
      </c>
      <c r="Q1955" s="226" t="s">
        <v>10895</v>
      </c>
      <c r="R1955" s="228" t="s">
        <v>12121</v>
      </c>
      <c r="S1955" s="228" t="s">
        <v>4949</v>
      </c>
      <c r="T1955" s="229">
        <v>45702</v>
      </c>
      <c r="U1955" s="230" t="s">
        <v>10277</v>
      </c>
      <c r="V1955" s="230" t="s">
        <v>11143</v>
      </c>
      <c r="W1955" s="230" t="s">
        <v>11143</v>
      </c>
      <c r="X1955" s="230" t="s">
        <v>4949</v>
      </c>
      <c r="Y1955" s="230"/>
      <c r="Z1955" s="230" t="s">
        <v>10264</v>
      </c>
      <c r="AA1955" s="220">
        <v>202503</v>
      </c>
      <c r="AB1955" s="239"/>
      <c r="AC1955" s="240" t="s">
        <v>10280</v>
      </c>
      <c r="AD1955" s="240" t="s">
        <v>10252</v>
      </c>
      <c r="AE1955" s="241">
        <v>0</v>
      </c>
      <c r="AF1955" s="240" t="s">
        <v>10252</v>
      </c>
      <c r="AG1955" s="235" t="str">
        <f>IFERROR(VLOOKUP(작성용!A:A,RM!A:D,4,0),"-")</f>
        <v>-</v>
      </c>
      <c r="AH1955" s="9" t="s">
        <v>4949</v>
      </c>
      <c r="AI1955" s="231" t="s">
        <v>4949</v>
      </c>
      <c r="AJ1955" s="9" t="s">
        <v>4949</v>
      </c>
      <c r="AK1955" s="231" t="s">
        <v>3962</v>
      </c>
      <c r="AL1955" s="231">
        <v>1954</v>
      </c>
    </row>
    <row r="1956" spans="1:38" x14ac:dyDescent="0.3">
      <c r="A1956" s="225" t="s">
        <v>7939</v>
      </c>
      <c r="B1956" s="225" t="s">
        <v>7941</v>
      </c>
      <c r="C1956" s="237" t="s">
        <v>10273</v>
      </c>
      <c r="D1956" s="233" t="s">
        <v>10992</v>
      </c>
      <c r="E1956" s="232" t="s">
        <v>11173</v>
      </c>
      <c r="F1956" s="236" t="s">
        <v>10268</v>
      </c>
      <c r="G1956" s="210">
        <v>0</v>
      </c>
      <c r="H1956" s="227" t="s">
        <v>4949</v>
      </c>
      <c r="I1956" s="227"/>
      <c r="J1956" s="227"/>
      <c r="K1956" s="227"/>
      <c r="L1956" s="227"/>
      <c r="M1956" s="227"/>
      <c r="N1956" s="226" t="s">
        <v>10242</v>
      </c>
      <c r="O1956" s="226" t="s">
        <v>10895</v>
      </c>
      <c r="P1956" s="226" t="s">
        <v>10895</v>
      </c>
      <c r="Q1956" s="226" t="s">
        <v>10895</v>
      </c>
      <c r="R1956" s="228" t="s">
        <v>10993</v>
      </c>
      <c r="S1956" s="228" t="s">
        <v>4949</v>
      </c>
      <c r="T1956" s="229">
        <v>45702</v>
      </c>
      <c r="U1956" s="230" t="s">
        <v>10277</v>
      </c>
      <c r="V1956" s="230" t="s">
        <v>11143</v>
      </c>
      <c r="W1956" s="230" t="s">
        <v>11143</v>
      </c>
      <c r="X1956" s="230" t="s">
        <v>4949</v>
      </c>
      <c r="Y1956" s="230"/>
      <c r="Z1956" s="230" t="s">
        <v>10264</v>
      </c>
      <c r="AA1956" s="220">
        <v>202503</v>
      </c>
      <c r="AB1956" s="239"/>
      <c r="AC1956" s="240" t="s">
        <v>10280</v>
      </c>
      <c r="AD1956" s="240" t="s">
        <v>10252</v>
      </c>
      <c r="AE1956" s="241">
        <v>0</v>
      </c>
      <c r="AF1956" s="240" t="s">
        <v>10252</v>
      </c>
      <c r="AG1956" s="235" t="str">
        <f>IFERROR(VLOOKUP(작성용!A:A,RM!A:D,4,0),"-")</f>
        <v>-</v>
      </c>
      <c r="AH1956" s="9" t="s">
        <v>4949</v>
      </c>
      <c r="AI1956" s="231" t="s">
        <v>4949</v>
      </c>
      <c r="AJ1956" s="9" t="s">
        <v>4949</v>
      </c>
      <c r="AK1956" s="231" t="s">
        <v>3962</v>
      </c>
      <c r="AL1956" s="231">
        <v>1955</v>
      </c>
    </row>
    <row r="1957" spans="1:38" x14ac:dyDescent="0.3">
      <c r="A1957" s="225" t="s">
        <v>7939</v>
      </c>
      <c r="B1957" s="225" t="s">
        <v>7941</v>
      </c>
      <c r="C1957" s="237" t="s">
        <v>10273</v>
      </c>
      <c r="D1957" s="233" t="s">
        <v>11339</v>
      </c>
      <c r="E1957" s="232" t="s">
        <v>12122</v>
      </c>
      <c r="F1957" s="236" t="s">
        <v>10268</v>
      </c>
      <c r="G1957" s="210">
        <v>0</v>
      </c>
      <c r="H1957" s="227" t="s">
        <v>4949</v>
      </c>
      <c r="I1957" s="227"/>
      <c r="J1957" s="227"/>
      <c r="K1957" s="227"/>
      <c r="L1957" s="227"/>
      <c r="M1957" s="227"/>
      <c r="N1957" s="226" t="s">
        <v>10242</v>
      </c>
      <c r="O1957" s="226" t="s">
        <v>10895</v>
      </c>
      <c r="P1957" s="226" t="s">
        <v>10895</v>
      </c>
      <c r="Q1957" s="226" t="s">
        <v>10895</v>
      </c>
      <c r="R1957" s="228" t="s">
        <v>12123</v>
      </c>
      <c r="S1957" s="228" t="s">
        <v>4949</v>
      </c>
      <c r="T1957" s="229">
        <v>45702</v>
      </c>
      <c r="U1957" s="230" t="s">
        <v>10277</v>
      </c>
      <c r="V1957" s="230" t="s">
        <v>11143</v>
      </c>
      <c r="W1957" s="230" t="s">
        <v>11143</v>
      </c>
      <c r="X1957" s="230" t="s">
        <v>4949</v>
      </c>
      <c r="Y1957" s="230"/>
      <c r="Z1957" s="230" t="s">
        <v>10264</v>
      </c>
      <c r="AA1957" s="220">
        <v>202503</v>
      </c>
      <c r="AB1957" s="239"/>
      <c r="AC1957" s="240" t="s">
        <v>10280</v>
      </c>
      <c r="AD1957" s="240" t="s">
        <v>10252</v>
      </c>
      <c r="AE1957" s="241">
        <v>0</v>
      </c>
      <c r="AF1957" s="240" t="s">
        <v>10252</v>
      </c>
      <c r="AG1957" s="235" t="str">
        <f>IFERROR(VLOOKUP(작성용!A:A,RM!A:D,4,0),"-")</f>
        <v>-</v>
      </c>
      <c r="AH1957" s="9" t="s">
        <v>4949</v>
      </c>
      <c r="AI1957" s="231" t="s">
        <v>4949</v>
      </c>
      <c r="AJ1957" s="9" t="s">
        <v>4949</v>
      </c>
      <c r="AK1957" s="231" t="s">
        <v>3962</v>
      </c>
      <c r="AL1957" s="231">
        <v>1956</v>
      </c>
    </row>
    <row r="1958" spans="1:38" x14ac:dyDescent="0.3">
      <c r="A1958" s="225" t="s">
        <v>7939</v>
      </c>
      <c r="B1958" s="225" t="s">
        <v>7941</v>
      </c>
      <c r="C1958" s="237" t="s">
        <v>10273</v>
      </c>
      <c r="D1958" s="233" t="s">
        <v>12124</v>
      </c>
      <c r="E1958" s="232" t="s">
        <v>12125</v>
      </c>
      <c r="F1958" s="236" t="s">
        <v>10268</v>
      </c>
      <c r="G1958" s="210">
        <v>0</v>
      </c>
      <c r="H1958" s="227" t="s">
        <v>4949</v>
      </c>
      <c r="I1958" s="227"/>
      <c r="J1958" s="227"/>
      <c r="K1958" s="227"/>
      <c r="L1958" s="227"/>
      <c r="M1958" s="227"/>
      <c r="N1958" s="226" t="s">
        <v>10242</v>
      </c>
      <c r="O1958" s="226" t="s">
        <v>10895</v>
      </c>
      <c r="P1958" s="226" t="s">
        <v>10895</v>
      </c>
      <c r="Q1958" s="226" t="s">
        <v>10895</v>
      </c>
      <c r="R1958" s="228" t="s">
        <v>12126</v>
      </c>
      <c r="S1958" s="228" t="s">
        <v>4949</v>
      </c>
      <c r="T1958" s="229">
        <v>45702</v>
      </c>
      <c r="U1958" s="230" t="s">
        <v>10277</v>
      </c>
      <c r="V1958" s="230" t="s">
        <v>11143</v>
      </c>
      <c r="W1958" s="230" t="s">
        <v>11143</v>
      </c>
      <c r="X1958" s="230" t="s">
        <v>4949</v>
      </c>
      <c r="Y1958" s="230"/>
      <c r="Z1958" s="230" t="s">
        <v>10264</v>
      </c>
      <c r="AA1958" s="220">
        <v>202503</v>
      </c>
      <c r="AB1958" s="239"/>
      <c r="AC1958" s="240" t="s">
        <v>10280</v>
      </c>
      <c r="AD1958" s="240" t="s">
        <v>10252</v>
      </c>
      <c r="AE1958" s="241">
        <v>0</v>
      </c>
      <c r="AF1958" s="240" t="s">
        <v>10252</v>
      </c>
      <c r="AG1958" s="235" t="str">
        <f>IFERROR(VLOOKUP(작성용!A:A,RM!A:D,4,0),"-")</f>
        <v>-</v>
      </c>
      <c r="AH1958" s="9" t="s">
        <v>4949</v>
      </c>
      <c r="AI1958" s="231" t="s">
        <v>4949</v>
      </c>
      <c r="AJ1958" s="9" t="s">
        <v>4949</v>
      </c>
      <c r="AK1958" s="231" t="s">
        <v>3962</v>
      </c>
      <c r="AL1958" s="231">
        <v>1957</v>
      </c>
    </row>
    <row r="1959" spans="1:38" x14ac:dyDescent="0.3">
      <c r="A1959" s="225" t="s">
        <v>7939</v>
      </c>
      <c r="B1959" s="225" t="s">
        <v>7941</v>
      </c>
      <c r="C1959" s="237" t="s">
        <v>10273</v>
      </c>
      <c r="D1959" s="233" t="s">
        <v>11099</v>
      </c>
      <c r="E1959" s="232" t="s">
        <v>12127</v>
      </c>
      <c r="F1959" s="236" t="s">
        <v>10268</v>
      </c>
      <c r="G1959" s="210">
        <v>0</v>
      </c>
      <c r="H1959" s="227" t="s">
        <v>4949</v>
      </c>
      <c r="I1959" s="227"/>
      <c r="J1959" s="227"/>
      <c r="K1959" s="227"/>
      <c r="L1959" s="227"/>
      <c r="M1959" s="227"/>
      <c r="N1959" s="226" t="s">
        <v>10242</v>
      </c>
      <c r="O1959" s="226" t="s">
        <v>10895</v>
      </c>
      <c r="P1959" s="226" t="s">
        <v>10895</v>
      </c>
      <c r="Q1959" s="226" t="s">
        <v>10895</v>
      </c>
      <c r="R1959" s="228" t="s">
        <v>11100</v>
      </c>
      <c r="S1959" s="228" t="s">
        <v>4949</v>
      </c>
      <c r="T1959" s="229">
        <v>45702</v>
      </c>
      <c r="U1959" s="230" t="s">
        <v>10277</v>
      </c>
      <c r="V1959" s="230" t="s">
        <v>11143</v>
      </c>
      <c r="W1959" s="230" t="s">
        <v>11143</v>
      </c>
      <c r="X1959" s="230" t="s">
        <v>4949</v>
      </c>
      <c r="Y1959" s="230"/>
      <c r="Z1959" s="230" t="s">
        <v>10264</v>
      </c>
      <c r="AA1959" s="220">
        <v>202503</v>
      </c>
      <c r="AB1959" s="239"/>
      <c r="AC1959" s="240" t="s">
        <v>10280</v>
      </c>
      <c r="AD1959" s="240" t="s">
        <v>10252</v>
      </c>
      <c r="AE1959" s="241">
        <v>0</v>
      </c>
      <c r="AF1959" s="240" t="s">
        <v>10252</v>
      </c>
      <c r="AG1959" s="235" t="str">
        <f>IFERROR(VLOOKUP(작성용!A:A,RM!A:D,4,0),"-")</f>
        <v>-</v>
      </c>
      <c r="AH1959" s="9" t="s">
        <v>4949</v>
      </c>
      <c r="AI1959" s="231" t="s">
        <v>4949</v>
      </c>
      <c r="AJ1959" s="9" t="s">
        <v>4949</v>
      </c>
      <c r="AK1959" s="231" t="s">
        <v>3962</v>
      </c>
      <c r="AL1959" s="231">
        <v>1958</v>
      </c>
    </row>
    <row r="1960" spans="1:38" x14ac:dyDescent="0.3">
      <c r="A1960" s="225" t="s">
        <v>7939</v>
      </c>
      <c r="B1960" s="225" t="s">
        <v>7941</v>
      </c>
      <c r="C1960" s="237" t="s">
        <v>10273</v>
      </c>
      <c r="D1960" s="233" t="s">
        <v>10599</v>
      </c>
      <c r="E1960" s="232" t="s">
        <v>11190</v>
      </c>
      <c r="F1960" s="236" t="s">
        <v>10268</v>
      </c>
      <c r="G1960" s="210">
        <v>0</v>
      </c>
      <c r="H1960" s="227" t="s">
        <v>4949</v>
      </c>
      <c r="I1960" s="227"/>
      <c r="J1960" s="227"/>
      <c r="K1960" s="227"/>
      <c r="L1960" s="227"/>
      <c r="M1960" s="227"/>
      <c r="N1960" s="226" t="s">
        <v>10242</v>
      </c>
      <c r="O1960" s="226" t="s">
        <v>10895</v>
      </c>
      <c r="P1960" s="226" t="s">
        <v>10895</v>
      </c>
      <c r="Q1960" s="226" t="s">
        <v>10895</v>
      </c>
      <c r="R1960" s="228" t="s">
        <v>10998</v>
      </c>
      <c r="S1960" s="228" t="s">
        <v>4949</v>
      </c>
      <c r="T1960" s="229">
        <v>45702</v>
      </c>
      <c r="U1960" s="230" t="s">
        <v>10277</v>
      </c>
      <c r="V1960" s="230" t="s">
        <v>11143</v>
      </c>
      <c r="W1960" s="230" t="s">
        <v>11143</v>
      </c>
      <c r="X1960" s="230" t="s">
        <v>4949</v>
      </c>
      <c r="Y1960" s="230"/>
      <c r="Z1960" s="230" t="s">
        <v>10264</v>
      </c>
      <c r="AA1960" s="220">
        <v>202503</v>
      </c>
      <c r="AB1960" s="239"/>
      <c r="AC1960" s="240" t="s">
        <v>10280</v>
      </c>
      <c r="AD1960" s="240" t="s">
        <v>10252</v>
      </c>
      <c r="AE1960" s="241">
        <v>0</v>
      </c>
      <c r="AF1960" s="240" t="s">
        <v>10252</v>
      </c>
      <c r="AG1960" s="235" t="str">
        <f>IFERROR(VLOOKUP(작성용!A:A,RM!A:D,4,0),"-")</f>
        <v>-</v>
      </c>
      <c r="AH1960" s="9" t="s">
        <v>4949</v>
      </c>
      <c r="AI1960" s="231" t="s">
        <v>4949</v>
      </c>
      <c r="AJ1960" s="9" t="s">
        <v>4949</v>
      </c>
      <c r="AK1960" s="231" t="s">
        <v>3962</v>
      </c>
      <c r="AL1960" s="231">
        <v>1959</v>
      </c>
    </row>
    <row r="1961" spans="1:38" x14ac:dyDescent="0.3">
      <c r="A1961" s="225" t="s">
        <v>7939</v>
      </c>
      <c r="B1961" s="225" t="s">
        <v>7941</v>
      </c>
      <c r="C1961" s="237" t="s">
        <v>10273</v>
      </c>
      <c r="D1961" s="233" t="s">
        <v>11003</v>
      </c>
      <c r="E1961" s="232" t="s">
        <v>11811</v>
      </c>
      <c r="F1961" s="236" t="s">
        <v>10268</v>
      </c>
      <c r="G1961" s="210">
        <v>0</v>
      </c>
      <c r="H1961" s="227" t="s">
        <v>4949</v>
      </c>
      <c r="I1961" s="227"/>
      <c r="J1961" s="227"/>
      <c r="K1961" s="227"/>
      <c r="L1961" s="227"/>
      <c r="M1961" s="227"/>
      <c r="N1961" s="226" t="s">
        <v>10242</v>
      </c>
      <c r="O1961" s="226" t="s">
        <v>10895</v>
      </c>
      <c r="P1961" s="226" t="s">
        <v>10895</v>
      </c>
      <c r="Q1961" s="226" t="s">
        <v>10895</v>
      </c>
      <c r="R1961" s="228" t="s">
        <v>11004</v>
      </c>
      <c r="S1961" s="228" t="s">
        <v>4949</v>
      </c>
      <c r="T1961" s="229">
        <v>45702</v>
      </c>
      <c r="U1961" s="230" t="s">
        <v>10277</v>
      </c>
      <c r="V1961" s="230" t="s">
        <v>11143</v>
      </c>
      <c r="W1961" s="230" t="s">
        <v>11143</v>
      </c>
      <c r="X1961" s="230" t="s">
        <v>4949</v>
      </c>
      <c r="Y1961" s="230"/>
      <c r="Z1961" s="230" t="s">
        <v>10264</v>
      </c>
      <c r="AA1961" s="220">
        <v>202503</v>
      </c>
      <c r="AB1961" s="239"/>
      <c r="AC1961" s="240" t="s">
        <v>10280</v>
      </c>
      <c r="AD1961" s="240" t="s">
        <v>10252</v>
      </c>
      <c r="AE1961" s="241">
        <v>0</v>
      </c>
      <c r="AF1961" s="240" t="s">
        <v>10252</v>
      </c>
      <c r="AG1961" s="235" t="str">
        <f>IFERROR(VLOOKUP(작성용!A:A,RM!A:D,4,0),"-")</f>
        <v>-</v>
      </c>
      <c r="AH1961" s="9" t="s">
        <v>4949</v>
      </c>
      <c r="AI1961" s="231" t="s">
        <v>4949</v>
      </c>
      <c r="AJ1961" s="9" t="s">
        <v>4949</v>
      </c>
      <c r="AK1961" s="231" t="s">
        <v>3962</v>
      </c>
      <c r="AL1961" s="231">
        <v>1960</v>
      </c>
    </row>
    <row r="1962" spans="1:38" x14ac:dyDescent="0.3">
      <c r="A1962" s="225" t="s">
        <v>7939</v>
      </c>
      <c r="B1962" s="225" t="s">
        <v>7941</v>
      </c>
      <c r="C1962" s="237" t="s">
        <v>10273</v>
      </c>
      <c r="D1962" s="233" t="s">
        <v>11005</v>
      </c>
      <c r="E1962" s="232" t="s">
        <v>11796</v>
      </c>
      <c r="F1962" s="236" t="s">
        <v>10268</v>
      </c>
      <c r="G1962" s="210">
        <v>0</v>
      </c>
      <c r="H1962" s="227" t="s">
        <v>4949</v>
      </c>
      <c r="I1962" s="227"/>
      <c r="J1962" s="227"/>
      <c r="K1962" s="227"/>
      <c r="L1962" s="227"/>
      <c r="M1962" s="227"/>
      <c r="N1962" s="226" t="s">
        <v>10242</v>
      </c>
      <c r="O1962" s="226" t="s">
        <v>10895</v>
      </c>
      <c r="P1962" s="226" t="s">
        <v>10895</v>
      </c>
      <c r="Q1962" s="226" t="s">
        <v>10895</v>
      </c>
      <c r="R1962" s="228" t="s">
        <v>11006</v>
      </c>
      <c r="S1962" s="228" t="s">
        <v>4949</v>
      </c>
      <c r="T1962" s="229">
        <v>45702</v>
      </c>
      <c r="U1962" s="230" t="s">
        <v>10277</v>
      </c>
      <c r="V1962" s="230" t="s">
        <v>11143</v>
      </c>
      <c r="W1962" s="230" t="s">
        <v>11143</v>
      </c>
      <c r="X1962" s="230" t="s">
        <v>4949</v>
      </c>
      <c r="Y1962" s="230"/>
      <c r="Z1962" s="230" t="s">
        <v>10264</v>
      </c>
      <c r="AA1962" s="220">
        <v>202503</v>
      </c>
      <c r="AB1962" s="239"/>
      <c r="AC1962" s="240" t="s">
        <v>10280</v>
      </c>
      <c r="AD1962" s="240" t="s">
        <v>10252</v>
      </c>
      <c r="AE1962" s="241">
        <v>0</v>
      </c>
      <c r="AF1962" s="240" t="s">
        <v>10252</v>
      </c>
      <c r="AG1962" s="235" t="str">
        <f>IFERROR(VLOOKUP(작성용!A:A,RM!A:D,4,0),"-")</f>
        <v>-</v>
      </c>
      <c r="AH1962" s="9" t="s">
        <v>4949</v>
      </c>
      <c r="AI1962" s="231" t="s">
        <v>4949</v>
      </c>
      <c r="AJ1962" s="9" t="s">
        <v>4949</v>
      </c>
      <c r="AK1962" s="231" t="s">
        <v>3962</v>
      </c>
      <c r="AL1962" s="231">
        <v>1961</v>
      </c>
    </row>
    <row r="1963" spans="1:38" x14ac:dyDescent="0.3">
      <c r="A1963" s="225" t="s">
        <v>7939</v>
      </c>
      <c r="B1963" s="225" t="s">
        <v>7941</v>
      </c>
      <c r="C1963" s="237" t="s">
        <v>10273</v>
      </c>
      <c r="D1963" s="233" t="s">
        <v>12128</v>
      </c>
      <c r="E1963" s="232" t="s">
        <v>12129</v>
      </c>
      <c r="F1963" s="236" t="s">
        <v>10268</v>
      </c>
      <c r="G1963" s="210">
        <v>0</v>
      </c>
      <c r="H1963" s="227" t="s">
        <v>4949</v>
      </c>
      <c r="I1963" s="227"/>
      <c r="J1963" s="227"/>
      <c r="K1963" s="227"/>
      <c r="L1963" s="227"/>
      <c r="M1963" s="227"/>
      <c r="N1963" s="226" t="s">
        <v>10242</v>
      </c>
      <c r="O1963" s="226" t="s">
        <v>10895</v>
      </c>
      <c r="P1963" s="226" t="s">
        <v>10895</v>
      </c>
      <c r="Q1963" s="226" t="s">
        <v>10895</v>
      </c>
      <c r="R1963" s="228" t="s">
        <v>12130</v>
      </c>
      <c r="S1963" s="228" t="s">
        <v>4949</v>
      </c>
      <c r="T1963" s="229">
        <v>45702</v>
      </c>
      <c r="U1963" s="230" t="s">
        <v>10277</v>
      </c>
      <c r="V1963" s="230" t="s">
        <v>11143</v>
      </c>
      <c r="W1963" s="230" t="s">
        <v>11143</v>
      </c>
      <c r="X1963" s="230" t="s">
        <v>4949</v>
      </c>
      <c r="Y1963" s="230"/>
      <c r="Z1963" s="230" t="s">
        <v>10264</v>
      </c>
      <c r="AA1963" s="220">
        <v>202503</v>
      </c>
      <c r="AB1963" s="239"/>
      <c r="AC1963" s="240" t="s">
        <v>10280</v>
      </c>
      <c r="AD1963" s="240" t="s">
        <v>10252</v>
      </c>
      <c r="AE1963" s="241">
        <v>0</v>
      </c>
      <c r="AF1963" s="240" t="s">
        <v>10252</v>
      </c>
      <c r="AG1963" s="235" t="str">
        <f>IFERROR(VLOOKUP(작성용!A:A,RM!A:D,4,0),"-")</f>
        <v>-</v>
      </c>
      <c r="AH1963" s="9" t="s">
        <v>4949</v>
      </c>
      <c r="AI1963" s="231" t="s">
        <v>4949</v>
      </c>
      <c r="AJ1963" s="9" t="s">
        <v>4949</v>
      </c>
      <c r="AK1963" s="231" t="s">
        <v>3962</v>
      </c>
      <c r="AL1963" s="231">
        <v>1962</v>
      </c>
    </row>
    <row r="1964" spans="1:38" x14ac:dyDescent="0.3">
      <c r="A1964" s="225" t="s">
        <v>7939</v>
      </c>
      <c r="B1964" s="225" t="s">
        <v>7941</v>
      </c>
      <c r="C1964" s="237" t="s">
        <v>10273</v>
      </c>
      <c r="D1964" s="233" t="s">
        <v>12131</v>
      </c>
      <c r="E1964" s="232" t="s">
        <v>12132</v>
      </c>
      <c r="F1964" s="236" t="s">
        <v>10268</v>
      </c>
      <c r="G1964" s="210">
        <v>0</v>
      </c>
      <c r="H1964" s="227" t="s">
        <v>4949</v>
      </c>
      <c r="I1964" s="227"/>
      <c r="J1964" s="227"/>
      <c r="K1964" s="227"/>
      <c r="L1964" s="227"/>
      <c r="M1964" s="227"/>
      <c r="N1964" s="226" t="s">
        <v>10242</v>
      </c>
      <c r="O1964" s="226" t="s">
        <v>10895</v>
      </c>
      <c r="P1964" s="226" t="s">
        <v>10895</v>
      </c>
      <c r="Q1964" s="226" t="s">
        <v>10895</v>
      </c>
      <c r="R1964" s="228" t="s">
        <v>12133</v>
      </c>
      <c r="S1964" s="228" t="s">
        <v>4949</v>
      </c>
      <c r="T1964" s="229">
        <v>45702</v>
      </c>
      <c r="U1964" s="230" t="s">
        <v>10277</v>
      </c>
      <c r="V1964" s="230" t="s">
        <v>11143</v>
      </c>
      <c r="W1964" s="230" t="s">
        <v>11143</v>
      </c>
      <c r="X1964" s="230" t="s">
        <v>4949</v>
      </c>
      <c r="Y1964" s="230"/>
      <c r="Z1964" s="230" t="s">
        <v>10264</v>
      </c>
      <c r="AA1964" s="220">
        <v>202503</v>
      </c>
      <c r="AB1964" s="239"/>
      <c r="AC1964" s="240" t="s">
        <v>10280</v>
      </c>
      <c r="AD1964" s="240" t="s">
        <v>10252</v>
      </c>
      <c r="AE1964" s="241">
        <v>0</v>
      </c>
      <c r="AF1964" s="240" t="s">
        <v>10252</v>
      </c>
      <c r="AG1964" s="235" t="str">
        <f>IFERROR(VLOOKUP(작성용!A:A,RM!A:D,4,0),"-")</f>
        <v>-</v>
      </c>
      <c r="AH1964" s="9" t="s">
        <v>4949</v>
      </c>
      <c r="AI1964" s="231" t="s">
        <v>4949</v>
      </c>
      <c r="AJ1964" s="9" t="s">
        <v>4949</v>
      </c>
      <c r="AK1964" s="231" t="s">
        <v>3962</v>
      </c>
      <c r="AL1964" s="231">
        <v>1963</v>
      </c>
    </row>
    <row r="1965" spans="1:38" x14ac:dyDescent="0.3">
      <c r="A1965" s="225" t="s">
        <v>7939</v>
      </c>
      <c r="B1965" s="225" t="s">
        <v>7941</v>
      </c>
      <c r="C1965" s="237" t="s">
        <v>10273</v>
      </c>
      <c r="D1965" s="233" t="s">
        <v>12134</v>
      </c>
      <c r="E1965" s="232" t="s">
        <v>12135</v>
      </c>
      <c r="F1965" s="236" t="s">
        <v>10268</v>
      </c>
      <c r="G1965" s="210">
        <v>0</v>
      </c>
      <c r="H1965" s="227" t="s">
        <v>4949</v>
      </c>
      <c r="I1965" s="227"/>
      <c r="J1965" s="227"/>
      <c r="K1965" s="227"/>
      <c r="L1965" s="227"/>
      <c r="M1965" s="227"/>
      <c r="N1965" s="226" t="s">
        <v>10242</v>
      </c>
      <c r="O1965" s="226" t="s">
        <v>10895</v>
      </c>
      <c r="P1965" s="226" t="s">
        <v>10895</v>
      </c>
      <c r="Q1965" s="226" t="s">
        <v>10895</v>
      </c>
      <c r="R1965" s="228" t="s">
        <v>12136</v>
      </c>
      <c r="S1965" s="228" t="s">
        <v>4949</v>
      </c>
      <c r="T1965" s="229">
        <v>45702</v>
      </c>
      <c r="U1965" s="230" t="s">
        <v>10277</v>
      </c>
      <c r="V1965" s="230" t="s">
        <v>11143</v>
      </c>
      <c r="W1965" s="230" t="s">
        <v>11143</v>
      </c>
      <c r="X1965" s="230" t="s">
        <v>4949</v>
      </c>
      <c r="Y1965" s="230"/>
      <c r="Z1965" s="230" t="s">
        <v>10264</v>
      </c>
      <c r="AA1965" s="220">
        <v>202503</v>
      </c>
      <c r="AB1965" s="239"/>
      <c r="AC1965" s="240" t="s">
        <v>10280</v>
      </c>
      <c r="AD1965" s="240" t="s">
        <v>10252</v>
      </c>
      <c r="AE1965" s="241">
        <v>0</v>
      </c>
      <c r="AF1965" s="240" t="s">
        <v>10252</v>
      </c>
      <c r="AG1965" s="235" t="str">
        <f>IFERROR(VLOOKUP(작성용!A:A,RM!A:D,4,0),"-")</f>
        <v>-</v>
      </c>
      <c r="AH1965" s="9" t="s">
        <v>4949</v>
      </c>
      <c r="AI1965" s="231" t="s">
        <v>4949</v>
      </c>
      <c r="AJ1965" s="9" t="s">
        <v>4949</v>
      </c>
      <c r="AK1965" s="231" t="s">
        <v>3962</v>
      </c>
      <c r="AL1965" s="231">
        <v>1964</v>
      </c>
    </row>
    <row r="1966" spans="1:38" x14ac:dyDescent="0.3">
      <c r="A1966" s="225" t="s">
        <v>7939</v>
      </c>
      <c r="B1966" s="225" t="s">
        <v>7941</v>
      </c>
      <c r="C1966" s="237" t="s">
        <v>10273</v>
      </c>
      <c r="D1966" s="233" t="s">
        <v>12137</v>
      </c>
      <c r="E1966" s="232" t="s">
        <v>12138</v>
      </c>
      <c r="F1966" s="236" t="s">
        <v>10268</v>
      </c>
      <c r="G1966" s="210">
        <v>0</v>
      </c>
      <c r="H1966" s="227" t="s">
        <v>4949</v>
      </c>
      <c r="I1966" s="227"/>
      <c r="J1966" s="227"/>
      <c r="K1966" s="227"/>
      <c r="L1966" s="227"/>
      <c r="M1966" s="227"/>
      <c r="N1966" s="226" t="s">
        <v>10242</v>
      </c>
      <c r="O1966" s="226" t="s">
        <v>10895</v>
      </c>
      <c r="P1966" s="226" t="s">
        <v>10895</v>
      </c>
      <c r="Q1966" s="226" t="s">
        <v>10895</v>
      </c>
      <c r="R1966" s="228" t="s">
        <v>12139</v>
      </c>
      <c r="S1966" s="228" t="s">
        <v>4949</v>
      </c>
      <c r="T1966" s="229">
        <v>45702</v>
      </c>
      <c r="U1966" s="230" t="s">
        <v>10277</v>
      </c>
      <c r="V1966" s="230" t="s">
        <v>11143</v>
      </c>
      <c r="W1966" s="230" t="s">
        <v>11143</v>
      </c>
      <c r="X1966" s="230" t="s">
        <v>4949</v>
      </c>
      <c r="Y1966" s="230"/>
      <c r="Z1966" s="230" t="s">
        <v>10264</v>
      </c>
      <c r="AA1966" s="220">
        <v>202503</v>
      </c>
      <c r="AB1966" s="239"/>
      <c r="AC1966" s="240" t="s">
        <v>10280</v>
      </c>
      <c r="AD1966" s="240" t="s">
        <v>10252</v>
      </c>
      <c r="AE1966" s="241">
        <v>0</v>
      </c>
      <c r="AF1966" s="240" t="s">
        <v>10252</v>
      </c>
      <c r="AG1966" s="235" t="str">
        <f>IFERROR(VLOOKUP(작성용!A:A,RM!A:D,4,0),"-")</f>
        <v>-</v>
      </c>
      <c r="AH1966" s="9" t="s">
        <v>4949</v>
      </c>
      <c r="AI1966" s="231" t="s">
        <v>4949</v>
      </c>
      <c r="AJ1966" s="9" t="s">
        <v>4949</v>
      </c>
      <c r="AK1966" s="231" t="s">
        <v>3962</v>
      </c>
      <c r="AL1966" s="231">
        <v>1965</v>
      </c>
    </row>
    <row r="1967" spans="1:38" x14ac:dyDescent="0.3">
      <c r="A1967" s="225" t="s">
        <v>7939</v>
      </c>
      <c r="B1967" s="225" t="s">
        <v>7941</v>
      </c>
      <c r="C1967" s="237" t="s">
        <v>10273</v>
      </c>
      <c r="D1967" s="233" t="s">
        <v>12140</v>
      </c>
      <c r="E1967" s="232" t="s">
        <v>12141</v>
      </c>
      <c r="F1967" s="236" t="s">
        <v>10268</v>
      </c>
      <c r="G1967" s="210">
        <v>0</v>
      </c>
      <c r="H1967" s="227" t="s">
        <v>4949</v>
      </c>
      <c r="I1967" s="227"/>
      <c r="J1967" s="227"/>
      <c r="K1967" s="227"/>
      <c r="L1967" s="227"/>
      <c r="M1967" s="227"/>
      <c r="N1967" s="226" t="s">
        <v>10242</v>
      </c>
      <c r="O1967" s="226" t="s">
        <v>10895</v>
      </c>
      <c r="P1967" s="226" t="s">
        <v>10895</v>
      </c>
      <c r="Q1967" s="226" t="s">
        <v>10895</v>
      </c>
      <c r="R1967" s="228" t="s">
        <v>12142</v>
      </c>
      <c r="S1967" s="228" t="s">
        <v>4949</v>
      </c>
      <c r="T1967" s="229">
        <v>45702</v>
      </c>
      <c r="U1967" s="230" t="s">
        <v>10277</v>
      </c>
      <c r="V1967" s="230" t="s">
        <v>11143</v>
      </c>
      <c r="W1967" s="230" t="s">
        <v>11143</v>
      </c>
      <c r="X1967" s="230" t="s">
        <v>4949</v>
      </c>
      <c r="Y1967" s="230"/>
      <c r="Z1967" s="230" t="s">
        <v>10264</v>
      </c>
      <c r="AA1967" s="220">
        <v>202503</v>
      </c>
      <c r="AB1967" s="239"/>
      <c r="AC1967" s="240" t="s">
        <v>10280</v>
      </c>
      <c r="AD1967" s="240" t="s">
        <v>10252</v>
      </c>
      <c r="AE1967" s="241">
        <v>0</v>
      </c>
      <c r="AF1967" s="240" t="s">
        <v>10252</v>
      </c>
      <c r="AG1967" s="235" t="str">
        <f>IFERROR(VLOOKUP(작성용!A:A,RM!A:D,4,0),"-")</f>
        <v>-</v>
      </c>
      <c r="AH1967" s="9" t="s">
        <v>4949</v>
      </c>
      <c r="AI1967" s="231" t="s">
        <v>4949</v>
      </c>
      <c r="AJ1967" s="9" t="s">
        <v>4949</v>
      </c>
      <c r="AK1967" s="231" t="s">
        <v>3962</v>
      </c>
      <c r="AL1967" s="231">
        <v>1966</v>
      </c>
    </row>
    <row r="1968" spans="1:38" x14ac:dyDescent="0.3">
      <c r="A1968" s="225" t="s">
        <v>7939</v>
      </c>
      <c r="B1968" s="225" t="s">
        <v>7941</v>
      </c>
      <c r="C1968" s="237" t="s">
        <v>10273</v>
      </c>
      <c r="D1968" s="233" t="s">
        <v>12143</v>
      </c>
      <c r="E1968" s="232" t="s">
        <v>12144</v>
      </c>
      <c r="F1968" s="236" t="s">
        <v>10268</v>
      </c>
      <c r="G1968" s="210">
        <v>0</v>
      </c>
      <c r="H1968" s="227" t="s">
        <v>4949</v>
      </c>
      <c r="I1968" s="227"/>
      <c r="J1968" s="227"/>
      <c r="K1968" s="227"/>
      <c r="L1968" s="227"/>
      <c r="M1968" s="227"/>
      <c r="N1968" s="226" t="s">
        <v>10242</v>
      </c>
      <c r="O1968" s="226" t="s">
        <v>10895</v>
      </c>
      <c r="P1968" s="226" t="s">
        <v>10895</v>
      </c>
      <c r="Q1968" s="226" t="s">
        <v>10895</v>
      </c>
      <c r="R1968" s="228" t="s">
        <v>12145</v>
      </c>
      <c r="S1968" s="228" t="s">
        <v>4949</v>
      </c>
      <c r="T1968" s="229">
        <v>45702</v>
      </c>
      <c r="U1968" s="230" t="s">
        <v>10277</v>
      </c>
      <c r="V1968" s="230" t="s">
        <v>11143</v>
      </c>
      <c r="W1968" s="230" t="s">
        <v>11143</v>
      </c>
      <c r="X1968" s="230" t="s">
        <v>4949</v>
      </c>
      <c r="Y1968" s="230"/>
      <c r="Z1968" s="230" t="s">
        <v>10264</v>
      </c>
      <c r="AA1968" s="220">
        <v>202503</v>
      </c>
      <c r="AB1968" s="239"/>
      <c r="AC1968" s="240" t="s">
        <v>10280</v>
      </c>
      <c r="AD1968" s="240" t="s">
        <v>10252</v>
      </c>
      <c r="AE1968" s="241">
        <v>0</v>
      </c>
      <c r="AF1968" s="240" t="s">
        <v>10252</v>
      </c>
      <c r="AG1968" s="235" t="str">
        <f>IFERROR(VLOOKUP(작성용!A:A,RM!A:D,4,0),"-")</f>
        <v>-</v>
      </c>
      <c r="AH1968" s="9" t="s">
        <v>4949</v>
      </c>
      <c r="AI1968" s="231" t="s">
        <v>4949</v>
      </c>
      <c r="AJ1968" s="9" t="s">
        <v>4949</v>
      </c>
      <c r="AK1968" s="231" t="s">
        <v>3962</v>
      </c>
      <c r="AL1968" s="231">
        <v>1967</v>
      </c>
    </row>
    <row r="1969" spans="1:38" x14ac:dyDescent="0.3">
      <c r="A1969" s="225" t="s">
        <v>7939</v>
      </c>
      <c r="B1969" s="225" t="s">
        <v>7941</v>
      </c>
      <c r="C1969" s="237" t="s">
        <v>10273</v>
      </c>
      <c r="D1969" s="233" t="s">
        <v>12146</v>
      </c>
      <c r="E1969" s="232" t="s">
        <v>12147</v>
      </c>
      <c r="F1969" s="236" t="s">
        <v>10268</v>
      </c>
      <c r="G1969" s="210">
        <v>0</v>
      </c>
      <c r="H1969" s="227" t="s">
        <v>4949</v>
      </c>
      <c r="I1969" s="227"/>
      <c r="J1969" s="227"/>
      <c r="K1969" s="227"/>
      <c r="L1969" s="227"/>
      <c r="M1969" s="227"/>
      <c r="N1969" s="226" t="s">
        <v>10242</v>
      </c>
      <c r="O1969" s="226" t="s">
        <v>10895</v>
      </c>
      <c r="P1969" s="226" t="s">
        <v>10895</v>
      </c>
      <c r="Q1969" s="226" t="s">
        <v>10895</v>
      </c>
      <c r="R1969" s="228" t="s">
        <v>12148</v>
      </c>
      <c r="S1969" s="228" t="s">
        <v>4949</v>
      </c>
      <c r="T1969" s="229">
        <v>45702</v>
      </c>
      <c r="U1969" s="230" t="s">
        <v>10277</v>
      </c>
      <c r="V1969" s="230" t="s">
        <v>11143</v>
      </c>
      <c r="W1969" s="230" t="s">
        <v>11143</v>
      </c>
      <c r="X1969" s="230" t="s">
        <v>4949</v>
      </c>
      <c r="Y1969" s="230"/>
      <c r="Z1969" s="230" t="s">
        <v>10264</v>
      </c>
      <c r="AA1969" s="220">
        <v>202503</v>
      </c>
      <c r="AB1969" s="239"/>
      <c r="AC1969" s="240" t="s">
        <v>10280</v>
      </c>
      <c r="AD1969" s="240" t="s">
        <v>10252</v>
      </c>
      <c r="AE1969" s="241">
        <v>0</v>
      </c>
      <c r="AF1969" s="240" t="s">
        <v>10252</v>
      </c>
      <c r="AG1969" s="235" t="str">
        <f>IFERROR(VLOOKUP(작성용!A:A,RM!A:D,4,0),"-")</f>
        <v>-</v>
      </c>
      <c r="AH1969" s="9" t="s">
        <v>4949</v>
      </c>
      <c r="AI1969" s="231" t="s">
        <v>4949</v>
      </c>
      <c r="AJ1969" s="9" t="s">
        <v>4949</v>
      </c>
      <c r="AK1969" s="231" t="s">
        <v>3962</v>
      </c>
      <c r="AL1969" s="231">
        <v>1968</v>
      </c>
    </row>
    <row r="1970" spans="1:38" x14ac:dyDescent="0.3">
      <c r="A1970" s="225" t="s">
        <v>7939</v>
      </c>
      <c r="B1970" s="225" t="s">
        <v>7941</v>
      </c>
      <c r="C1970" s="237" t="s">
        <v>10273</v>
      </c>
      <c r="D1970" s="233" t="s">
        <v>11905</v>
      </c>
      <c r="E1970" s="232" t="s">
        <v>12149</v>
      </c>
      <c r="F1970" s="236" t="s">
        <v>10268</v>
      </c>
      <c r="G1970" s="210">
        <v>0</v>
      </c>
      <c r="H1970" s="227" t="s">
        <v>4949</v>
      </c>
      <c r="I1970" s="227"/>
      <c r="J1970" s="227"/>
      <c r="K1970" s="227"/>
      <c r="L1970" s="227"/>
      <c r="M1970" s="227"/>
      <c r="N1970" s="226" t="s">
        <v>10242</v>
      </c>
      <c r="O1970" s="226" t="s">
        <v>10895</v>
      </c>
      <c r="P1970" s="226" t="s">
        <v>10895</v>
      </c>
      <c r="Q1970" s="226" t="s">
        <v>10895</v>
      </c>
      <c r="R1970" s="228" t="s">
        <v>12150</v>
      </c>
      <c r="S1970" s="228" t="s">
        <v>4949</v>
      </c>
      <c r="T1970" s="229">
        <v>45702</v>
      </c>
      <c r="U1970" s="230" t="s">
        <v>10277</v>
      </c>
      <c r="V1970" s="230" t="s">
        <v>11143</v>
      </c>
      <c r="W1970" s="230" t="s">
        <v>11143</v>
      </c>
      <c r="X1970" s="230" t="s">
        <v>4949</v>
      </c>
      <c r="Y1970" s="230"/>
      <c r="Z1970" s="230" t="s">
        <v>10264</v>
      </c>
      <c r="AA1970" s="220">
        <v>202503</v>
      </c>
      <c r="AB1970" s="239"/>
      <c r="AC1970" s="240" t="s">
        <v>10280</v>
      </c>
      <c r="AD1970" s="240" t="s">
        <v>10252</v>
      </c>
      <c r="AE1970" s="241">
        <v>0</v>
      </c>
      <c r="AF1970" s="240" t="s">
        <v>10252</v>
      </c>
      <c r="AG1970" s="235" t="str">
        <f>IFERROR(VLOOKUP(작성용!A:A,RM!A:D,4,0),"-")</f>
        <v>-</v>
      </c>
      <c r="AH1970" s="9" t="s">
        <v>4949</v>
      </c>
      <c r="AI1970" s="231" t="s">
        <v>4949</v>
      </c>
      <c r="AJ1970" s="9" t="s">
        <v>4949</v>
      </c>
      <c r="AK1970" s="231" t="s">
        <v>3962</v>
      </c>
      <c r="AL1970" s="231">
        <v>1969</v>
      </c>
    </row>
    <row r="1971" spans="1:38" x14ac:dyDescent="0.3">
      <c r="A1971" s="225" t="s">
        <v>7939</v>
      </c>
      <c r="B1971" s="225" t="s">
        <v>7941</v>
      </c>
      <c r="C1971" s="237" t="s">
        <v>10273</v>
      </c>
      <c r="D1971" s="233" t="s">
        <v>10652</v>
      </c>
      <c r="E1971" s="232" t="s">
        <v>12151</v>
      </c>
      <c r="F1971" s="236" t="s">
        <v>10268</v>
      </c>
      <c r="G1971" s="210">
        <v>0</v>
      </c>
      <c r="H1971" s="227" t="s">
        <v>4949</v>
      </c>
      <c r="I1971" s="227"/>
      <c r="J1971" s="227"/>
      <c r="K1971" s="227"/>
      <c r="L1971" s="227"/>
      <c r="M1971" s="227"/>
      <c r="N1971" s="226" t="s">
        <v>10242</v>
      </c>
      <c r="O1971" s="226" t="s">
        <v>10895</v>
      </c>
      <c r="P1971" s="226" t="s">
        <v>10895</v>
      </c>
      <c r="Q1971" s="226" t="s">
        <v>10895</v>
      </c>
      <c r="R1971" s="228" t="s">
        <v>12152</v>
      </c>
      <c r="S1971" s="228" t="s">
        <v>4949</v>
      </c>
      <c r="T1971" s="229">
        <v>45702</v>
      </c>
      <c r="U1971" s="230" t="s">
        <v>10277</v>
      </c>
      <c r="V1971" s="230" t="s">
        <v>11143</v>
      </c>
      <c r="W1971" s="230" t="s">
        <v>11143</v>
      </c>
      <c r="X1971" s="230" t="s">
        <v>4949</v>
      </c>
      <c r="Y1971" s="230"/>
      <c r="Z1971" s="230" t="s">
        <v>10264</v>
      </c>
      <c r="AA1971" s="220">
        <v>202503</v>
      </c>
      <c r="AB1971" s="239"/>
      <c r="AC1971" s="240" t="s">
        <v>10280</v>
      </c>
      <c r="AD1971" s="240" t="s">
        <v>10252</v>
      </c>
      <c r="AE1971" s="241">
        <v>0</v>
      </c>
      <c r="AF1971" s="240" t="s">
        <v>10252</v>
      </c>
      <c r="AG1971" s="235" t="str">
        <f>IFERROR(VLOOKUP(작성용!A:A,RM!A:D,4,0),"-")</f>
        <v>-</v>
      </c>
      <c r="AH1971" s="9" t="s">
        <v>4949</v>
      </c>
      <c r="AI1971" s="231" t="s">
        <v>4949</v>
      </c>
      <c r="AJ1971" s="9" t="s">
        <v>4949</v>
      </c>
      <c r="AK1971" s="231" t="s">
        <v>3962</v>
      </c>
      <c r="AL1971" s="231">
        <v>1970</v>
      </c>
    </row>
    <row r="1972" spans="1:38" x14ac:dyDescent="0.3">
      <c r="A1972" s="225" t="s">
        <v>7939</v>
      </c>
      <c r="B1972" s="225" t="s">
        <v>7941</v>
      </c>
      <c r="C1972" s="237" t="s">
        <v>10273</v>
      </c>
      <c r="D1972" s="233" t="s">
        <v>12010</v>
      </c>
      <c r="E1972" s="232" t="s">
        <v>12153</v>
      </c>
      <c r="F1972" s="236" t="s">
        <v>10268</v>
      </c>
      <c r="G1972" s="210">
        <v>0</v>
      </c>
      <c r="H1972" s="227" t="s">
        <v>4949</v>
      </c>
      <c r="I1972" s="227"/>
      <c r="J1972" s="227"/>
      <c r="K1972" s="227"/>
      <c r="L1972" s="227"/>
      <c r="M1972" s="227"/>
      <c r="N1972" s="226" t="s">
        <v>10242</v>
      </c>
      <c r="O1972" s="226" t="s">
        <v>10895</v>
      </c>
      <c r="P1972" s="226" t="s">
        <v>10895</v>
      </c>
      <c r="Q1972" s="226" t="s">
        <v>10895</v>
      </c>
      <c r="R1972" s="228" t="s">
        <v>12154</v>
      </c>
      <c r="S1972" s="228" t="s">
        <v>4949</v>
      </c>
      <c r="T1972" s="229">
        <v>45702</v>
      </c>
      <c r="U1972" s="230" t="s">
        <v>10277</v>
      </c>
      <c r="V1972" s="230" t="s">
        <v>11143</v>
      </c>
      <c r="W1972" s="230" t="s">
        <v>11143</v>
      </c>
      <c r="X1972" s="230" t="s">
        <v>4949</v>
      </c>
      <c r="Y1972" s="230"/>
      <c r="Z1972" s="230" t="s">
        <v>10264</v>
      </c>
      <c r="AA1972" s="220">
        <v>202503</v>
      </c>
      <c r="AB1972" s="239"/>
      <c r="AC1972" s="240" t="s">
        <v>10280</v>
      </c>
      <c r="AD1972" s="240" t="s">
        <v>10252</v>
      </c>
      <c r="AE1972" s="241">
        <v>0</v>
      </c>
      <c r="AF1972" s="240" t="s">
        <v>10252</v>
      </c>
      <c r="AG1972" s="235" t="str">
        <f>IFERROR(VLOOKUP(작성용!A:A,RM!A:D,4,0),"-")</f>
        <v>-</v>
      </c>
      <c r="AH1972" s="9" t="s">
        <v>4949</v>
      </c>
      <c r="AI1972" s="231" t="s">
        <v>4949</v>
      </c>
      <c r="AJ1972" s="9" t="s">
        <v>4949</v>
      </c>
      <c r="AK1972" s="231" t="s">
        <v>3962</v>
      </c>
      <c r="AL1972" s="231">
        <v>1971</v>
      </c>
    </row>
    <row r="1973" spans="1:38" x14ac:dyDescent="0.3">
      <c r="A1973" s="225" t="s">
        <v>7939</v>
      </c>
      <c r="B1973" s="225" t="s">
        <v>7941</v>
      </c>
      <c r="C1973" s="237" t="s">
        <v>10273</v>
      </c>
      <c r="D1973" s="233" t="s">
        <v>12155</v>
      </c>
      <c r="E1973" s="232" t="s">
        <v>12156</v>
      </c>
      <c r="F1973" s="236" t="s">
        <v>10268</v>
      </c>
      <c r="G1973" s="210">
        <v>0</v>
      </c>
      <c r="H1973" s="227" t="s">
        <v>4949</v>
      </c>
      <c r="I1973" s="227"/>
      <c r="J1973" s="227"/>
      <c r="K1973" s="227"/>
      <c r="L1973" s="227"/>
      <c r="M1973" s="227"/>
      <c r="N1973" s="226" t="s">
        <v>10242</v>
      </c>
      <c r="O1973" s="226" t="s">
        <v>10895</v>
      </c>
      <c r="P1973" s="226" t="s">
        <v>10895</v>
      </c>
      <c r="Q1973" s="226" t="s">
        <v>10895</v>
      </c>
      <c r="R1973" s="228" t="s">
        <v>12157</v>
      </c>
      <c r="S1973" s="228" t="s">
        <v>4949</v>
      </c>
      <c r="T1973" s="229">
        <v>45702</v>
      </c>
      <c r="U1973" s="230" t="s">
        <v>10277</v>
      </c>
      <c r="V1973" s="230" t="s">
        <v>11143</v>
      </c>
      <c r="W1973" s="230" t="s">
        <v>11143</v>
      </c>
      <c r="X1973" s="230" t="s">
        <v>4949</v>
      </c>
      <c r="Y1973" s="230"/>
      <c r="Z1973" s="230" t="s">
        <v>10264</v>
      </c>
      <c r="AA1973" s="220">
        <v>202503</v>
      </c>
      <c r="AB1973" s="239"/>
      <c r="AC1973" s="240" t="s">
        <v>10280</v>
      </c>
      <c r="AD1973" s="240" t="s">
        <v>10252</v>
      </c>
      <c r="AE1973" s="241">
        <v>0</v>
      </c>
      <c r="AF1973" s="240" t="s">
        <v>10252</v>
      </c>
      <c r="AG1973" s="235" t="str">
        <f>IFERROR(VLOOKUP(작성용!A:A,RM!A:D,4,0),"-")</f>
        <v>-</v>
      </c>
      <c r="AH1973" s="9" t="s">
        <v>4949</v>
      </c>
      <c r="AI1973" s="231" t="s">
        <v>4949</v>
      </c>
      <c r="AJ1973" s="9" t="s">
        <v>4949</v>
      </c>
      <c r="AK1973" s="231" t="s">
        <v>3962</v>
      </c>
      <c r="AL1973" s="231">
        <v>1972</v>
      </c>
    </row>
    <row r="1974" spans="1:38" x14ac:dyDescent="0.3">
      <c r="A1974" s="225" t="s">
        <v>7939</v>
      </c>
      <c r="B1974" s="225" t="s">
        <v>7941</v>
      </c>
      <c r="C1974" s="237" t="s">
        <v>10273</v>
      </c>
      <c r="D1974" s="233" t="s">
        <v>12158</v>
      </c>
      <c r="E1974" s="232" t="s">
        <v>12159</v>
      </c>
      <c r="F1974" s="236" t="s">
        <v>10268</v>
      </c>
      <c r="G1974" s="210">
        <v>0</v>
      </c>
      <c r="H1974" s="227" t="s">
        <v>4949</v>
      </c>
      <c r="I1974" s="227"/>
      <c r="J1974" s="227"/>
      <c r="K1974" s="227"/>
      <c r="L1974" s="227"/>
      <c r="M1974" s="227"/>
      <c r="N1974" s="226" t="s">
        <v>10242</v>
      </c>
      <c r="O1974" s="226" t="s">
        <v>10895</v>
      </c>
      <c r="P1974" s="226" t="s">
        <v>10895</v>
      </c>
      <c r="Q1974" s="226" t="s">
        <v>10895</v>
      </c>
      <c r="R1974" s="228" t="s">
        <v>12160</v>
      </c>
      <c r="S1974" s="228" t="s">
        <v>4949</v>
      </c>
      <c r="T1974" s="229">
        <v>45702</v>
      </c>
      <c r="U1974" s="230" t="s">
        <v>10277</v>
      </c>
      <c r="V1974" s="230" t="s">
        <v>11143</v>
      </c>
      <c r="W1974" s="230" t="s">
        <v>11143</v>
      </c>
      <c r="X1974" s="230" t="s">
        <v>4949</v>
      </c>
      <c r="Y1974" s="230"/>
      <c r="Z1974" s="230" t="s">
        <v>10264</v>
      </c>
      <c r="AA1974" s="220">
        <v>202503</v>
      </c>
      <c r="AB1974" s="239"/>
      <c r="AC1974" s="240" t="s">
        <v>10280</v>
      </c>
      <c r="AD1974" s="240" t="s">
        <v>10252</v>
      </c>
      <c r="AE1974" s="241">
        <v>0</v>
      </c>
      <c r="AF1974" s="240" t="s">
        <v>10252</v>
      </c>
      <c r="AG1974" s="235" t="str">
        <f>IFERROR(VLOOKUP(작성용!A:A,RM!A:D,4,0),"-")</f>
        <v>-</v>
      </c>
      <c r="AH1974" s="9" t="s">
        <v>4949</v>
      </c>
      <c r="AI1974" s="231" t="s">
        <v>4949</v>
      </c>
      <c r="AJ1974" s="9" t="s">
        <v>4949</v>
      </c>
      <c r="AK1974" s="231" t="s">
        <v>3962</v>
      </c>
      <c r="AL1974" s="231">
        <v>1973</v>
      </c>
    </row>
    <row r="1975" spans="1:38" x14ac:dyDescent="0.3">
      <c r="A1975" s="225" t="s">
        <v>7939</v>
      </c>
      <c r="B1975" s="225" t="s">
        <v>7941</v>
      </c>
      <c r="C1975" s="237" t="s">
        <v>10273</v>
      </c>
      <c r="D1975" s="233" t="s">
        <v>11571</v>
      </c>
      <c r="E1975" s="232" t="s">
        <v>12161</v>
      </c>
      <c r="F1975" s="236" t="s">
        <v>10268</v>
      </c>
      <c r="G1975" s="210">
        <v>0</v>
      </c>
      <c r="H1975" s="227" t="s">
        <v>4949</v>
      </c>
      <c r="I1975" s="227"/>
      <c r="J1975" s="227"/>
      <c r="K1975" s="227"/>
      <c r="L1975" s="227"/>
      <c r="M1975" s="227"/>
      <c r="N1975" s="226" t="s">
        <v>10242</v>
      </c>
      <c r="O1975" s="226" t="s">
        <v>10895</v>
      </c>
      <c r="P1975" s="226" t="s">
        <v>10895</v>
      </c>
      <c r="Q1975" s="226" t="s">
        <v>10895</v>
      </c>
      <c r="R1975" s="228" t="s">
        <v>12162</v>
      </c>
      <c r="S1975" s="228" t="s">
        <v>4949</v>
      </c>
      <c r="T1975" s="229">
        <v>45702</v>
      </c>
      <c r="U1975" s="230" t="s">
        <v>10277</v>
      </c>
      <c r="V1975" s="230" t="s">
        <v>11143</v>
      </c>
      <c r="W1975" s="230" t="s">
        <v>11143</v>
      </c>
      <c r="X1975" s="230" t="s">
        <v>4949</v>
      </c>
      <c r="Y1975" s="230"/>
      <c r="Z1975" s="230" t="s">
        <v>10264</v>
      </c>
      <c r="AA1975" s="220">
        <v>202503</v>
      </c>
      <c r="AB1975" s="239"/>
      <c r="AC1975" s="240" t="s">
        <v>10280</v>
      </c>
      <c r="AD1975" s="240" t="s">
        <v>10252</v>
      </c>
      <c r="AE1975" s="241">
        <v>0</v>
      </c>
      <c r="AF1975" s="240" t="s">
        <v>10252</v>
      </c>
      <c r="AG1975" s="235" t="str">
        <f>IFERROR(VLOOKUP(작성용!A:A,RM!A:D,4,0),"-")</f>
        <v>-</v>
      </c>
      <c r="AH1975" s="9" t="s">
        <v>4949</v>
      </c>
      <c r="AI1975" s="231" t="s">
        <v>4949</v>
      </c>
      <c r="AJ1975" s="9" t="s">
        <v>4949</v>
      </c>
      <c r="AK1975" s="231" t="s">
        <v>3962</v>
      </c>
      <c r="AL1975" s="231">
        <v>1974</v>
      </c>
    </row>
    <row r="1976" spans="1:38" x14ac:dyDescent="0.3">
      <c r="A1976" s="225" t="s">
        <v>7939</v>
      </c>
      <c r="B1976" s="225" t="s">
        <v>7941</v>
      </c>
      <c r="C1976" s="237" t="s">
        <v>10273</v>
      </c>
      <c r="D1976" s="233" t="s">
        <v>12163</v>
      </c>
      <c r="E1976" s="232" t="s">
        <v>12164</v>
      </c>
      <c r="F1976" s="236" t="s">
        <v>10268</v>
      </c>
      <c r="G1976" s="210">
        <v>0</v>
      </c>
      <c r="H1976" s="227" t="s">
        <v>4949</v>
      </c>
      <c r="I1976" s="227"/>
      <c r="J1976" s="227"/>
      <c r="K1976" s="227"/>
      <c r="L1976" s="227"/>
      <c r="M1976" s="227"/>
      <c r="N1976" s="226" t="s">
        <v>10242</v>
      </c>
      <c r="O1976" s="226" t="s">
        <v>10895</v>
      </c>
      <c r="P1976" s="226" t="s">
        <v>10895</v>
      </c>
      <c r="Q1976" s="226" t="s">
        <v>10895</v>
      </c>
      <c r="R1976" s="228" t="s">
        <v>12165</v>
      </c>
      <c r="S1976" s="228" t="s">
        <v>4949</v>
      </c>
      <c r="T1976" s="229">
        <v>45702</v>
      </c>
      <c r="U1976" s="230" t="s">
        <v>10277</v>
      </c>
      <c r="V1976" s="230" t="s">
        <v>11143</v>
      </c>
      <c r="W1976" s="230" t="s">
        <v>11143</v>
      </c>
      <c r="X1976" s="230" t="s">
        <v>4949</v>
      </c>
      <c r="Y1976" s="230"/>
      <c r="Z1976" s="230" t="s">
        <v>10264</v>
      </c>
      <c r="AA1976" s="220">
        <v>202503</v>
      </c>
      <c r="AB1976" s="239"/>
      <c r="AC1976" s="240" t="s">
        <v>10280</v>
      </c>
      <c r="AD1976" s="240" t="s">
        <v>10252</v>
      </c>
      <c r="AE1976" s="241">
        <v>0</v>
      </c>
      <c r="AF1976" s="240" t="s">
        <v>10252</v>
      </c>
      <c r="AG1976" s="235" t="str">
        <f>IFERROR(VLOOKUP(작성용!A:A,RM!A:D,4,0),"-")</f>
        <v>-</v>
      </c>
      <c r="AH1976" s="9" t="s">
        <v>4949</v>
      </c>
      <c r="AI1976" s="231" t="s">
        <v>4949</v>
      </c>
      <c r="AJ1976" s="9" t="s">
        <v>4949</v>
      </c>
      <c r="AK1976" s="231" t="s">
        <v>3962</v>
      </c>
      <c r="AL1976" s="231">
        <v>1975</v>
      </c>
    </row>
    <row r="1977" spans="1:38" x14ac:dyDescent="0.3">
      <c r="A1977" s="225" t="s">
        <v>7939</v>
      </c>
      <c r="B1977" s="225" t="s">
        <v>7941</v>
      </c>
      <c r="C1977" s="237" t="s">
        <v>10273</v>
      </c>
      <c r="D1977" s="233" t="s">
        <v>12166</v>
      </c>
      <c r="E1977" s="232" t="s">
        <v>12167</v>
      </c>
      <c r="F1977" s="236" t="s">
        <v>10268</v>
      </c>
      <c r="G1977" s="210">
        <v>0</v>
      </c>
      <c r="H1977" s="227" t="s">
        <v>4949</v>
      </c>
      <c r="I1977" s="227"/>
      <c r="J1977" s="227"/>
      <c r="K1977" s="227"/>
      <c r="L1977" s="227"/>
      <c r="M1977" s="227"/>
      <c r="N1977" s="226" t="s">
        <v>10242</v>
      </c>
      <c r="O1977" s="226" t="s">
        <v>10895</v>
      </c>
      <c r="P1977" s="226" t="s">
        <v>10895</v>
      </c>
      <c r="Q1977" s="226" t="s">
        <v>10895</v>
      </c>
      <c r="R1977" s="228" t="s">
        <v>12168</v>
      </c>
      <c r="S1977" s="228" t="s">
        <v>4949</v>
      </c>
      <c r="T1977" s="229">
        <v>45702</v>
      </c>
      <c r="U1977" s="230" t="s">
        <v>10277</v>
      </c>
      <c r="V1977" s="230" t="s">
        <v>11143</v>
      </c>
      <c r="W1977" s="230" t="s">
        <v>11143</v>
      </c>
      <c r="X1977" s="230" t="s">
        <v>4949</v>
      </c>
      <c r="Y1977" s="230"/>
      <c r="Z1977" s="230" t="s">
        <v>10264</v>
      </c>
      <c r="AA1977" s="220">
        <v>202503</v>
      </c>
      <c r="AB1977" s="239"/>
      <c r="AC1977" s="240" t="s">
        <v>10280</v>
      </c>
      <c r="AD1977" s="240" t="s">
        <v>10252</v>
      </c>
      <c r="AE1977" s="241">
        <v>0</v>
      </c>
      <c r="AF1977" s="240" t="s">
        <v>10252</v>
      </c>
      <c r="AG1977" s="235" t="str">
        <f>IFERROR(VLOOKUP(작성용!A:A,RM!A:D,4,0),"-")</f>
        <v>-</v>
      </c>
      <c r="AH1977" s="9" t="s">
        <v>4949</v>
      </c>
      <c r="AI1977" s="231" t="s">
        <v>4949</v>
      </c>
      <c r="AJ1977" s="9" t="s">
        <v>4949</v>
      </c>
      <c r="AK1977" s="231" t="s">
        <v>3962</v>
      </c>
      <c r="AL1977" s="231">
        <v>1976</v>
      </c>
    </row>
    <row r="1978" spans="1:38" x14ac:dyDescent="0.3">
      <c r="A1978" s="225" t="s">
        <v>7939</v>
      </c>
      <c r="B1978" s="225" t="s">
        <v>7941</v>
      </c>
      <c r="C1978" s="237" t="s">
        <v>10273</v>
      </c>
      <c r="D1978" s="233" t="s">
        <v>11501</v>
      </c>
      <c r="E1978" s="232" t="s">
        <v>12169</v>
      </c>
      <c r="F1978" s="236" t="s">
        <v>10268</v>
      </c>
      <c r="G1978" s="210">
        <v>0</v>
      </c>
      <c r="H1978" s="227" t="s">
        <v>4949</v>
      </c>
      <c r="I1978" s="227"/>
      <c r="J1978" s="227"/>
      <c r="K1978" s="227"/>
      <c r="L1978" s="227"/>
      <c r="M1978" s="227"/>
      <c r="N1978" s="226" t="s">
        <v>10242</v>
      </c>
      <c r="O1978" s="226" t="s">
        <v>10895</v>
      </c>
      <c r="P1978" s="226" t="s">
        <v>10895</v>
      </c>
      <c r="Q1978" s="226" t="s">
        <v>10895</v>
      </c>
      <c r="R1978" s="228" t="s">
        <v>12170</v>
      </c>
      <c r="S1978" s="228" t="s">
        <v>4949</v>
      </c>
      <c r="T1978" s="229">
        <v>45702</v>
      </c>
      <c r="U1978" s="230" t="s">
        <v>10277</v>
      </c>
      <c r="V1978" s="230" t="s">
        <v>11143</v>
      </c>
      <c r="W1978" s="230" t="s">
        <v>11143</v>
      </c>
      <c r="X1978" s="230" t="s">
        <v>4949</v>
      </c>
      <c r="Y1978" s="230"/>
      <c r="Z1978" s="230" t="s">
        <v>10264</v>
      </c>
      <c r="AA1978" s="220">
        <v>202503</v>
      </c>
      <c r="AB1978" s="239"/>
      <c r="AC1978" s="240" t="s">
        <v>10280</v>
      </c>
      <c r="AD1978" s="240" t="s">
        <v>10252</v>
      </c>
      <c r="AE1978" s="241">
        <v>0</v>
      </c>
      <c r="AF1978" s="240" t="s">
        <v>10252</v>
      </c>
      <c r="AG1978" s="235" t="str">
        <f>IFERROR(VLOOKUP(작성용!A:A,RM!A:D,4,0),"-")</f>
        <v>-</v>
      </c>
      <c r="AH1978" s="9" t="s">
        <v>4949</v>
      </c>
      <c r="AI1978" s="231" t="s">
        <v>4949</v>
      </c>
      <c r="AJ1978" s="9" t="s">
        <v>4949</v>
      </c>
      <c r="AK1978" s="231" t="s">
        <v>3962</v>
      </c>
      <c r="AL1978" s="231">
        <v>1977</v>
      </c>
    </row>
    <row r="1979" spans="1:38" x14ac:dyDescent="0.3">
      <c r="A1979" s="225" t="s">
        <v>7939</v>
      </c>
      <c r="B1979" s="225" t="s">
        <v>7941</v>
      </c>
      <c r="C1979" s="237" t="s">
        <v>10273</v>
      </c>
      <c r="D1979" s="233" t="s">
        <v>12171</v>
      </c>
      <c r="E1979" s="232" t="s">
        <v>12172</v>
      </c>
      <c r="F1979" s="236" t="s">
        <v>10268</v>
      </c>
      <c r="G1979" s="210">
        <v>0</v>
      </c>
      <c r="H1979" s="227" t="s">
        <v>4949</v>
      </c>
      <c r="I1979" s="227"/>
      <c r="J1979" s="227"/>
      <c r="K1979" s="227"/>
      <c r="L1979" s="227"/>
      <c r="M1979" s="227"/>
      <c r="N1979" s="226" t="s">
        <v>10242</v>
      </c>
      <c r="O1979" s="226" t="s">
        <v>10895</v>
      </c>
      <c r="P1979" s="226" t="s">
        <v>10895</v>
      </c>
      <c r="Q1979" s="226" t="s">
        <v>10895</v>
      </c>
      <c r="R1979" s="228" t="s">
        <v>12173</v>
      </c>
      <c r="S1979" s="228" t="s">
        <v>4949</v>
      </c>
      <c r="T1979" s="229">
        <v>45702</v>
      </c>
      <c r="U1979" s="230" t="s">
        <v>10277</v>
      </c>
      <c r="V1979" s="230" t="s">
        <v>11143</v>
      </c>
      <c r="W1979" s="230" t="s">
        <v>11143</v>
      </c>
      <c r="X1979" s="230" t="s">
        <v>4949</v>
      </c>
      <c r="Y1979" s="230"/>
      <c r="Z1979" s="230" t="s">
        <v>10264</v>
      </c>
      <c r="AA1979" s="220">
        <v>202503</v>
      </c>
      <c r="AB1979" s="239"/>
      <c r="AC1979" s="240" t="s">
        <v>10280</v>
      </c>
      <c r="AD1979" s="240" t="s">
        <v>10252</v>
      </c>
      <c r="AE1979" s="241">
        <v>0</v>
      </c>
      <c r="AF1979" s="240" t="s">
        <v>10252</v>
      </c>
      <c r="AG1979" s="235" t="str">
        <f>IFERROR(VLOOKUP(작성용!A:A,RM!A:D,4,0),"-")</f>
        <v>-</v>
      </c>
      <c r="AH1979" s="9" t="s">
        <v>4949</v>
      </c>
      <c r="AI1979" s="231" t="s">
        <v>4949</v>
      </c>
      <c r="AJ1979" s="9" t="s">
        <v>4949</v>
      </c>
      <c r="AK1979" s="231" t="s">
        <v>3962</v>
      </c>
      <c r="AL1979" s="231">
        <v>1978</v>
      </c>
    </row>
    <row r="1980" spans="1:38" x14ac:dyDescent="0.3">
      <c r="A1980" s="225" t="s">
        <v>7939</v>
      </c>
      <c r="B1980" s="225" t="s">
        <v>7941</v>
      </c>
      <c r="C1980" s="237" t="s">
        <v>10273</v>
      </c>
      <c r="D1980" s="233" t="s">
        <v>12174</v>
      </c>
      <c r="E1980" s="232" t="s">
        <v>12175</v>
      </c>
      <c r="F1980" s="236" t="s">
        <v>10268</v>
      </c>
      <c r="G1980" s="210">
        <v>0</v>
      </c>
      <c r="H1980" s="227" t="s">
        <v>4949</v>
      </c>
      <c r="I1980" s="227"/>
      <c r="J1980" s="227"/>
      <c r="K1980" s="227"/>
      <c r="L1980" s="227"/>
      <c r="M1980" s="227"/>
      <c r="N1980" s="226" t="s">
        <v>10242</v>
      </c>
      <c r="O1980" s="226" t="s">
        <v>10895</v>
      </c>
      <c r="P1980" s="226" t="s">
        <v>10895</v>
      </c>
      <c r="Q1980" s="226" t="s">
        <v>10895</v>
      </c>
      <c r="R1980" s="228" t="s">
        <v>12176</v>
      </c>
      <c r="S1980" s="228" t="s">
        <v>4949</v>
      </c>
      <c r="T1980" s="229">
        <v>45702</v>
      </c>
      <c r="U1980" s="230" t="s">
        <v>10277</v>
      </c>
      <c r="V1980" s="230" t="s">
        <v>11143</v>
      </c>
      <c r="W1980" s="230" t="s">
        <v>11143</v>
      </c>
      <c r="X1980" s="230" t="s">
        <v>4949</v>
      </c>
      <c r="Y1980" s="230"/>
      <c r="Z1980" s="230" t="s">
        <v>10264</v>
      </c>
      <c r="AA1980" s="220">
        <v>202503</v>
      </c>
      <c r="AB1980" s="239"/>
      <c r="AC1980" s="240" t="s">
        <v>10280</v>
      </c>
      <c r="AD1980" s="240" t="s">
        <v>10252</v>
      </c>
      <c r="AE1980" s="241">
        <v>0</v>
      </c>
      <c r="AF1980" s="240" t="s">
        <v>10252</v>
      </c>
      <c r="AG1980" s="235" t="str">
        <f>IFERROR(VLOOKUP(작성용!A:A,RM!A:D,4,0),"-")</f>
        <v>-</v>
      </c>
      <c r="AH1980" s="9" t="s">
        <v>4949</v>
      </c>
      <c r="AI1980" s="231" t="s">
        <v>4949</v>
      </c>
      <c r="AJ1980" s="9" t="s">
        <v>4949</v>
      </c>
      <c r="AK1980" s="231" t="s">
        <v>3962</v>
      </c>
      <c r="AL1980" s="231">
        <v>1979</v>
      </c>
    </row>
    <row r="1981" spans="1:38" x14ac:dyDescent="0.3">
      <c r="A1981" s="225" t="s">
        <v>7939</v>
      </c>
      <c r="B1981" s="225" t="s">
        <v>7941</v>
      </c>
      <c r="C1981" s="237" t="s">
        <v>10273</v>
      </c>
      <c r="D1981" s="233" t="s">
        <v>12177</v>
      </c>
      <c r="E1981" s="232" t="s">
        <v>12178</v>
      </c>
      <c r="F1981" s="236" t="s">
        <v>10268</v>
      </c>
      <c r="G1981" s="210">
        <v>0</v>
      </c>
      <c r="H1981" s="227" t="s">
        <v>4949</v>
      </c>
      <c r="I1981" s="227"/>
      <c r="J1981" s="227"/>
      <c r="K1981" s="227"/>
      <c r="L1981" s="227"/>
      <c r="M1981" s="227"/>
      <c r="N1981" s="226" t="s">
        <v>10242</v>
      </c>
      <c r="O1981" s="226" t="s">
        <v>10895</v>
      </c>
      <c r="P1981" s="226" t="s">
        <v>10895</v>
      </c>
      <c r="Q1981" s="226" t="s">
        <v>10895</v>
      </c>
      <c r="R1981" s="228" t="s">
        <v>12179</v>
      </c>
      <c r="S1981" s="228" t="s">
        <v>4949</v>
      </c>
      <c r="T1981" s="229">
        <v>45702</v>
      </c>
      <c r="U1981" s="230" t="s">
        <v>10277</v>
      </c>
      <c r="V1981" s="230" t="s">
        <v>11143</v>
      </c>
      <c r="W1981" s="230" t="s">
        <v>11143</v>
      </c>
      <c r="X1981" s="230" t="s">
        <v>4949</v>
      </c>
      <c r="Y1981" s="230"/>
      <c r="Z1981" s="230" t="s">
        <v>10264</v>
      </c>
      <c r="AA1981" s="220">
        <v>202503</v>
      </c>
      <c r="AB1981" s="239"/>
      <c r="AC1981" s="240" t="s">
        <v>10280</v>
      </c>
      <c r="AD1981" s="240" t="s">
        <v>10252</v>
      </c>
      <c r="AE1981" s="241">
        <v>0</v>
      </c>
      <c r="AF1981" s="240" t="s">
        <v>10252</v>
      </c>
      <c r="AG1981" s="235" t="str">
        <f>IFERROR(VLOOKUP(작성용!A:A,RM!A:D,4,0),"-")</f>
        <v>-</v>
      </c>
      <c r="AH1981" s="9" t="s">
        <v>4949</v>
      </c>
      <c r="AI1981" s="231" t="s">
        <v>4949</v>
      </c>
      <c r="AJ1981" s="9" t="s">
        <v>4949</v>
      </c>
      <c r="AK1981" s="231" t="s">
        <v>3962</v>
      </c>
      <c r="AL1981" s="231">
        <v>1980</v>
      </c>
    </row>
    <row r="1982" spans="1:38" x14ac:dyDescent="0.3">
      <c r="A1982" s="225" t="s">
        <v>7939</v>
      </c>
      <c r="B1982" s="225" t="s">
        <v>7941</v>
      </c>
      <c r="C1982" s="237" t="s">
        <v>10273</v>
      </c>
      <c r="D1982" s="233" t="s">
        <v>12180</v>
      </c>
      <c r="E1982" s="232" t="s">
        <v>12181</v>
      </c>
      <c r="F1982" s="236" t="s">
        <v>10268</v>
      </c>
      <c r="G1982" s="210">
        <v>0</v>
      </c>
      <c r="H1982" s="227" t="s">
        <v>4949</v>
      </c>
      <c r="I1982" s="227"/>
      <c r="J1982" s="227"/>
      <c r="K1982" s="227"/>
      <c r="L1982" s="227"/>
      <c r="M1982" s="227"/>
      <c r="N1982" s="226" t="s">
        <v>10242</v>
      </c>
      <c r="O1982" s="226" t="s">
        <v>10895</v>
      </c>
      <c r="P1982" s="226" t="s">
        <v>10895</v>
      </c>
      <c r="Q1982" s="226" t="s">
        <v>10895</v>
      </c>
      <c r="R1982" s="228" t="s">
        <v>12182</v>
      </c>
      <c r="S1982" s="228" t="s">
        <v>4949</v>
      </c>
      <c r="T1982" s="229">
        <v>45702</v>
      </c>
      <c r="U1982" s="230" t="s">
        <v>10277</v>
      </c>
      <c r="V1982" s="230" t="s">
        <v>11143</v>
      </c>
      <c r="W1982" s="230" t="s">
        <v>11143</v>
      </c>
      <c r="X1982" s="230" t="s">
        <v>4949</v>
      </c>
      <c r="Y1982" s="230"/>
      <c r="Z1982" s="230" t="s">
        <v>10264</v>
      </c>
      <c r="AA1982" s="220">
        <v>202503</v>
      </c>
      <c r="AB1982" s="239"/>
      <c r="AC1982" s="240" t="s">
        <v>10280</v>
      </c>
      <c r="AD1982" s="240" t="s">
        <v>10252</v>
      </c>
      <c r="AE1982" s="241">
        <v>0</v>
      </c>
      <c r="AF1982" s="240" t="s">
        <v>10252</v>
      </c>
      <c r="AG1982" s="235" t="str">
        <f>IFERROR(VLOOKUP(작성용!A:A,RM!A:D,4,0),"-")</f>
        <v>-</v>
      </c>
      <c r="AH1982" s="9" t="s">
        <v>4949</v>
      </c>
      <c r="AI1982" s="231" t="s">
        <v>4949</v>
      </c>
      <c r="AJ1982" s="9" t="s">
        <v>4949</v>
      </c>
      <c r="AK1982" s="231" t="s">
        <v>3962</v>
      </c>
      <c r="AL1982" s="231">
        <v>1981</v>
      </c>
    </row>
    <row r="1983" spans="1:38" x14ac:dyDescent="0.3">
      <c r="A1983" s="225" t="s">
        <v>7939</v>
      </c>
      <c r="B1983" s="225" t="s">
        <v>7941</v>
      </c>
      <c r="C1983" s="237" t="s">
        <v>10273</v>
      </c>
      <c r="D1983" s="233" t="s">
        <v>12183</v>
      </c>
      <c r="E1983" s="232" t="s">
        <v>12184</v>
      </c>
      <c r="F1983" s="236" t="s">
        <v>10268</v>
      </c>
      <c r="G1983" s="210">
        <v>0</v>
      </c>
      <c r="H1983" s="227" t="s">
        <v>4949</v>
      </c>
      <c r="I1983" s="227"/>
      <c r="J1983" s="227"/>
      <c r="K1983" s="227"/>
      <c r="L1983" s="227"/>
      <c r="M1983" s="227"/>
      <c r="N1983" s="226" t="s">
        <v>10242</v>
      </c>
      <c r="O1983" s="226" t="s">
        <v>10895</v>
      </c>
      <c r="P1983" s="226" t="s">
        <v>10895</v>
      </c>
      <c r="Q1983" s="226" t="s">
        <v>10895</v>
      </c>
      <c r="R1983" s="228" t="s">
        <v>12185</v>
      </c>
      <c r="S1983" s="228" t="s">
        <v>4949</v>
      </c>
      <c r="T1983" s="229">
        <v>45702</v>
      </c>
      <c r="U1983" s="230" t="s">
        <v>10277</v>
      </c>
      <c r="V1983" s="230" t="s">
        <v>11143</v>
      </c>
      <c r="W1983" s="230" t="s">
        <v>11143</v>
      </c>
      <c r="X1983" s="230" t="s">
        <v>4949</v>
      </c>
      <c r="Y1983" s="230"/>
      <c r="Z1983" s="230" t="s">
        <v>10264</v>
      </c>
      <c r="AA1983" s="220">
        <v>202503</v>
      </c>
      <c r="AB1983" s="239"/>
      <c r="AC1983" s="240" t="s">
        <v>10280</v>
      </c>
      <c r="AD1983" s="240" t="s">
        <v>10252</v>
      </c>
      <c r="AE1983" s="241">
        <v>0</v>
      </c>
      <c r="AF1983" s="240" t="s">
        <v>10252</v>
      </c>
      <c r="AG1983" s="235" t="str">
        <f>IFERROR(VLOOKUP(작성용!A:A,RM!A:D,4,0),"-")</f>
        <v>-</v>
      </c>
      <c r="AH1983" s="9" t="s">
        <v>4949</v>
      </c>
      <c r="AI1983" s="231" t="s">
        <v>4949</v>
      </c>
      <c r="AJ1983" s="9" t="s">
        <v>4949</v>
      </c>
      <c r="AK1983" s="231" t="s">
        <v>3962</v>
      </c>
      <c r="AL1983" s="231">
        <v>1982</v>
      </c>
    </row>
    <row r="1984" spans="1:38" x14ac:dyDescent="0.3">
      <c r="A1984" s="225" t="s">
        <v>7939</v>
      </c>
      <c r="B1984" s="225" t="s">
        <v>7941</v>
      </c>
      <c r="C1984" s="237" t="s">
        <v>10273</v>
      </c>
      <c r="D1984" s="233" t="s">
        <v>11852</v>
      </c>
      <c r="E1984" s="232" t="s">
        <v>12186</v>
      </c>
      <c r="F1984" s="236" t="s">
        <v>10268</v>
      </c>
      <c r="G1984" s="210">
        <v>0</v>
      </c>
      <c r="H1984" s="227" t="s">
        <v>4949</v>
      </c>
      <c r="I1984" s="227"/>
      <c r="J1984" s="227"/>
      <c r="K1984" s="227"/>
      <c r="L1984" s="227"/>
      <c r="M1984" s="227"/>
      <c r="N1984" s="226" t="s">
        <v>10242</v>
      </c>
      <c r="O1984" s="226" t="s">
        <v>10895</v>
      </c>
      <c r="P1984" s="226" t="s">
        <v>10895</v>
      </c>
      <c r="Q1984" s="226" t="s">
        <v>10895</v>
      </c>
      <c r="R1984" s="228" t="s">
        <v>12187</v>
      </c>
      <c r="S1984" s="228" t="s">
        <v>4949</v>
      </c>
      <c r="T1984" s="229">
        <v>45702</v>
      </c>
      <c r="U1984" s="230" t="s">
        <v>10277</v>
      </c>
      <c r="V1984" s="230" t="s">
        <v>11143</v>
      </c>
      <c r="W1984" s="230" t="s">
        <v>11143</v>
      </c>
      <c r="X1984" s="230" t="s">
        <v>4949</v>
      </c>
      <c r="Y1984" s="230"/>
      <c r="Z1984" s="230" t="s">
        <v>10264</v>
      </c>
      <c r="AA1984" s="220">
        <v>202503</v>
      </c>
      <c r="AB1984" s="239"/>
      <c r="AC1984" s="240" t="s">
        <v>10280</v>
      </c>
      <c r="AD1984" s="240" t="s">
        <v>10252</v>
      </c>
      <c r="AE1984" s="241">
        <v>0</v>
      </c>
      <c r="AF1984" s="240" t="s">
        <v>10252</v>
      </c>
      <c r="AG1984" s="235" t="str">
        <f>IFERROR(VLOOKUP(작성용!A:A,RM!A:D,4,0),"-")</f>
        <v>-</v>
      </c>
      <c r="AH1984" s="9" t="s">
        <v>4949</v>
      </c>
      <c r="AI1984" s="231" t="s">
        <v>4949</v>
      </c>
      <c r="AJ1984" s="9" t="s">
        <v>4949</v>
      </c>
      <c r="AK1984" s="231" t="s">
        <v>3962</v>
      </c>
      <c r="AL1984" s="231">
        <v>1983</v>
      </c>
    </row>
    <row r="1985" spans="1:38" x14ac:dyDescent="0.3">
      <c r="A1985" s="225" t="s">
        <v>7939</v>
      </c>
      <c r="B1985" s="225" t="s">
        <v>7941</v>
      </c>
      <c r="C1985" s="237" t="s">
        <v>10273</v>
      </c>
      <c r="D1985" s="233" t="s">
        <v>12188</v>
      </c>
      <c r="E1985" s="232" t="s">
        <v>12189</v>
      </c>
      <c r="F1985" s="236" t="s">
        <v>10268</v>
      </c>
      <c r="G1985" s="210">
        <v>0</v>
      </c>
      <c r="H1985" s="227" t="s">
        <v>4949</v>
      </c>
      <c r="I1985" s="227"/>
      <c r="J1985" s="227"/>
      <c r="K1985" s="227"/>
      <c r="L1985" s="227"/>
      <c r="M1985" s="227"/>
      <c r="N1985" s="226" t="s">
        <v>10242</v>
      </c>
      <c r="O1985" s="226" t="s">
        <v>10895</v>
      </c>
      <c r="P1985" s="226" t="s">
        <v>10895</v>
      </c>
      <c r="Q1985" s="226" t="s">
        <v>10895</v>
      </c>
      <c r="R1985" s="228" t="s">
        <v>12190</v>
      </c>
      <c r="S1985" s="228" t="s">
        <v>4949</v>
      </c>
      <c r="T1985" s="229">
        <v>45702</v>
      </c>
      <c r="U1985" s="230" t="s">
        <v>10277</v>
      </c>
      <c r="V1985" s="230" t="s">
        <v>11143</v>
      </c>
      <c r="W1985" s="230" t="s">
        <v>11143</v>
      </c>
      <c r="X1985" s="230" t="s">
        <v>4949</v>
      </c>
      <c r="Y1985" s="230"/>
      <c r="Z1985" s="230" t="s">
        <v>10264</v>
      </c>
      <c r="AA1985" s="220">
        <v>202503</v>
      </c>
      <c r="AB1985" s="239"/>
      <c r="AC1985" s="240" t="s">
        <v>10280</v>
      </c>
      <c r="AD1985" s="240" t="s">
        <v>10252</v>
      </c>
      <c r="AE1985" s="241">
        <v>0</v>
      </c>
      <c r="AF1985" s="240" t="s">
        <v>10252</v>
      </c>
      <c r="AG1985" s="235" t="str">
        <f>IFERROR(VLOOKUP(작성용!A:A,RM!A:D,4,0),"-")</f>
        <v>-</v>
      </c>
      <c r="AH1985" s="9" t="s">
        <v>4949</v>
      </c>
      <c r="AI1985" s="231" t="s">
        <v>4949</v>
      </c>
      <c r="AJ1985" s="9" t="s">
        <v>4949</v>
      </c>
      <c r="AK1985" s="231" t="s">
        <v>3962</v>
      </c>
      <c r="AL1985" s="231">
        <v>1984</v>
      </c>
    </row>
    <row r="1986" spans="1:38" x14ac:dyDescent="0.3">
      <c r="A1986" s="225" t="s">
        <v>7939</v>
      </c>
      <c r="B1986" s="225" t="s">
        <v>7941</v>
      </c>
      <c r="C1986" s="237" t="s">
        <v>10273</v>
      </c>
      <c r="D1986" s="233" t="s">
        <v>12191</v>
      </c>
      <c r="E1986" s="232" t="s">
        <v>12192</v>
      </c>
      <c r="F1986" s="236" t="s">
        <v>10268</v>
      </c>
      <c r="G1986" s="210">
        <v>0</v>
      </c>
      <c r="H1986" s="227" t="s">
        <v>4949</v>
      </c>
      <c r="I1986" s="227"/>
      <c r="J1986" s="227"/>
      <c r="K1986" s="227"/>
      <c r="L1986" s="227"/>
      <c r="M1986" s="227"/>
      <c r="N1986" s="226" t="s">
        <v>10242</v>
      </c>
      <c r="O1986" s="226" t="s">
        <v>10895</v>
      </c>
      <c r="P1986" s="226" t="s">
        <v>10895</v>
      </c>
      <c r="Q1986" s="226" t="s">
        <v>10895</v>
      </c>
      <c r="R1986" s="228" t="s">
        <v>12193</v>
      </c>
      <c r="S1986" s="228" t="s">
        <v>4949</v>
      </c>
      <c r="T1986" s="229">
        <v>45702</v>
      </c>
      <c r="U1986" s="230" t="s">
        <v>10277</v>
      </c>
      <c r="V1986" s="230" t="s">
        <v>11143</v>
      </c>
      <c r="W1986" s="230" t="s">
        <v>11143</v>
      </c>
      <c r="X1986" s="230" t="s">
        <v>4949</v>
      </c>
      <c r="Y1986" s="230"/>
      <c r="Z1986" s="230" t="s">
        <v>10264</v>
      </c>
      <c r="AA1986" s="220">
        <v>202503</v>
      </c>
      <c r="AB1986" s="239"/>
      <c r="AC1986" s="240" t="s">
        <v>10280</v>
      </c>
      <c r="AD1986" s="240" t="s">
        <v>10252</v>
      </c>
      <c r="AE1986" s="241">
        <v>0</v>
      </c>
      <c r="AF1986" s="240" t="s">
        <v>10252</v>
      </c>
      <c r="AG1986" s="235" t="str">
        <f>IFERROR(VLOOKUP(작성용!A:A,RM!A:D,4,0),"-")</f>
        <v>-</v>
      </c>
      <c r="AH1986" s="9" t="s">
        <v>4949</v>
      </c>
      <c r="AI1986" s="231" t="s">
        <v>4949</v>
      </c>
      <c r="AJ1986" s="9" t="s">
        <v>4949</v>
      </c>
      <c r="AK1986" s="231" t="s">
        <v>3962</v>
      </c>
      <c r="AL1986" s="231">
        <v>1985</v>
      </c>
    </row>
    <row r="1987" spans="1:38" x14ac:dyDescent="0.3">
      <c r="A1987" s="225" t="s">
        <v>7939</v>
      </c>
      <c r="B1987" s="225" t="s">
        <v>7941</v>
      </c>
      <c r="C1987" s="237" t="s">
        <v>10273</v>
      </c>
      <c r="D1987" s="233" t="s">
        <v>12194</v>
      </c>
      <c r="E1987" s="232" t="s">
        <v>12195</v>
      </c>
      <c r="F1987" s="236" t="s">
        <v>10268</v>
      </c>
      <c r="G1987" s="210">
        <v>0</v>
      </c>
      <c r="H1987" s="227" t="s">
        <v>4949</v>
      </c>
      <c r="I1987" s="227"/>
      <c r="J1987" s="227"/>
      <c r="K1987" s="227"/>
      <c r="L1987" s="227"/>
      <c r="M1987" s="227"/>
      <c r="N1987" s="226" t="s">
        <v>10242</v>
      </c>
      <c r="O1987" s="226" t="s">
        <v>10895</v>
      </c>
      <c r="P1987" s="226" t="s">
        <v>10895</v>
      </c>
      <c r="Q1987" s="226" t="s">
        <v>10895</v>
      </c>
      <c r="R1987" s="228" t="s">
        <v>12196</v>
      </c>
      <c r="S1987" s="228" t="s">
        <v>4949</v>
      </c>
      <c r="T1987" s="229">
        <v>45702</v>
      </c>
      <c r="U1987" s="230" t="s">
        <v>10277</v>
      </c>
      <c r="V1987" s="230" t="s">
        <v>11143</v>
      </c>
      <c r="W1987" s="230" t="s">
        <v>11143</v>
      </c>
      <c r="X1987" s="230" t="s">
        <v>4949</v>
      </c>
      <c r="Y1987" s="230"/>
      <c r="Z1987" s="230" t="s">
        <v>10264</v>
      </c>
      <c r="AA1987" s="220">
        <v>202503</v>
      </c>
      <c r="AB1987" s="239"/>
      <c r="AC1987" s="240" t="s">
        <v>10280</v>
      </c>
      <c r="AD1987" s="240" t="s">
        <v>10252</v>
      </c>
      <c r="AE1987" s="241">
        <v>0</v>
      </c>
      <c r="AF1987" s="240" t="s">
        <v>10252</v>
      </c>
      <c r="AG1987" s="235" t="str">
        <f>IFERROR(VLOOKUP(작성용!A:A,RM!A:D,4,0),"-")</f>
        <v>-</v>
      </c>
      <c r="AH1987" s="9" t="s">
        <v>4949</v>
      </c>
      <c r="AI1987" s="231" t="s">
        <v>4949</v>
      </c>
      <c r="AJ1987" s="9" t="s">
        <v>4949</v>
      </c>
      <c r="AK1987" s="231" t="s">
        <v>3962</v>
      </c>
      <c r="AL1987" s="231">
        <v>1986</v>
      </c>
    </row>
    <row r="1988" spans="1:38" x14ac:dyDescent="0.3">
      <c r="A1988" s="225" t="s">
        <v>7939</v>
      </c>
      <c r="B1988" s="225" t="s">
        <v>7941</v>
      </c>
      <c r="C1988" s="237" t="s">
        <v>10273</v>
      </c>
      <c r="D1988" s="233" t="s">
        <v>12197</v>
      </c>
      <c r="E1988" s="232" t="s">
        <v>12198</v>
      </c>
      <c r="F1988" s="236" t="s">
        <v>10268</v>
      </c>
      <c r="G1988" s="210">
        <v>0</v>
      </c>
      <c r="H1988" s="227" t="s">
        <v>4949</v>
      </c>
      <c r="I1988" s="227"/>
      <c r="J1988" s="227"/>
      <c r="K1988" s="227"/>
      <c r="L1988" s="227"/>
      <c r="M1988" s="227"/>
      <c r="N1988" s="226" t="s">
        <v>10242</v>
      </c>
      <c r="O1988" s="226" t="s">
        <v>10895</v>
      </c>
      <c r="P1988" s="226" t="s">
        <v>10895</v>
      </c>
      <c r="Q1988" s="226" t="s">
        <v>10895</v>
      </c>
      <c r="R1988" s="228" t="s">
        <v>12199</v>
      </c>
      <c r="S1988" s="228" t="s">
        <v>4949</v>
      </c>
      <c r="T1988" s="229">
        <v>45702</v>
      </c>
      <c r="U1988" s="230" t="s">
        <v>10277</v>
      </c>
      <c r="V1988" s="230" t="s">
        <v>11143</v>
      </c>
      <c r="W1988" s="230" t="s">
        <v>11143</v>
      </c>
      <c r="X1988" s="230" t="s">
        <v>4949</v>
      </c>
      <c r="Y1988" s="230"/>
      <c r="Z1988" s="230" t="s">
        <v>10264</v>
      </c>
      <c r="AA1988" s="220">
        <v>202503</v>
      </c>
      <c r="AB1988" s="239"/>
      <c r="AC1988" s="240" t="s">
        <v>10280</v>
      </c>
      <c r="AD1988" s="240" t="s">
        <v>10252</v>
      </c>
      <c r="AE1988" s="241">
        <v>0</v>
      </c>
      <c r="AF1988" s="240" t="s">
        <v>10252</v>
      </c>
      <c r="AG1988" s="235" t="str">
        <f>IFERROR(VLOOKUP(작성용!A:A,RM!A:D,4,0),"-")</f>
        <v>-</v>
      </c>
      <c r="AH1988" s="9" t="s">
        <v>4949</v>
      </c>
      <c r="AI1988" s="231" t="s">
        <v>4949</v>
      </c>
      <c r="AJ1988" s="9" t="s">
        <v>4949</v>
      </c>
      <c r="AK1988" s="231" t="s">
        <v>3962</v>
      </c>
      <c r="AL1988" s="231">
        <v>1987</v>
      </c>
    </row>
    <row r="1989" spans="1:38" x14ac:dyDescent="0.3">
      <c r="A1989" s="225" t="s">
        <v>7939</v>
      </c>
      <c r="B1989" s="225" t="s">
        <v>7941</v>
      </c>
      <c r="C1989" s="237" t="s">
        <v>10273</v>
      </c>
      <c r="D1989" s="233" t="s">
        <v>11965</v>
      </c>
      <c r="E1989" s="232" t="s">
        <v>12200</v>
      </c>
      <c r="F1989" s="236" t="s">
        <v>10268</v>
      </c>
      <c r="G1989" s="210">
        <v>0</v>
      </c>
      <c r="H1989" s="227" t="s">
        <v>4949</v>
      </c>
      <c r="I1989" s="227"/>
      <c r="J1989" s="227"/>
      <c r="K1989" s="227"/>
      <c r="L1989" s="227"/>
      <c r="M1989" s="227"/>
      <c r="N1989" s="226" t="s">
        <v>10242</v>
      </c>
      <c r="O1989" s="226" t="s">
        <v>10895</v>
      </c>
      <c r="P1989" s="226" t="s">
        <v>10895</v>
      </c>
      <c r="Q1989" s="226" t="s">
        <v>10895</v>
      </c>
      <c r="R1989" s="228" t="s">
        <v>12201</v>
      </c>
      <c r="S1989" s="228" t="s">
        <v>4949</v>
      </c>
      <c r="T1989" s="229">
        <v>45702</v>
      </c>
      <c r="U1989" s="230" t="s">
        <v>10277</v>
      </c>
      <c r="V1989" s="230" t="s">
        <v>11143</v>
      </c>
      <c r="W1989" s="230" t="s">
        <v>11143</v>
      </c>
      <c r="X1989" s="230" t="s">
        <v>4949</v>
      </c>
      <c r="Y1989" s="230"/>
      <c r="Z1989" s="230" t="s">
        <v>10264</v>
      </c>
      <c r="AA1989" s="220">
        <v>202503</v>
      </c>
      <c r="AB1989" s="239"/>
      <c r="AC1989" s="240" t="s">
        <v>10280</v>
      </c>
      <c r="AD1989" s="240" t="s">
        <v>10252</v>
      </c>
      <c r="AE1989" s="241">
        <v>0</v>
      </c>
      <c r="AF1989" s="240" t="s">
        <v>10252</v>
      </c>
      <c r="AG1989" s="235" t="str">
        <f>IFERROR(VLOOKUP(작성용!A:A,RM!A:D,4,0),"-")</f>
        <v>-</v>
      </c>
      <c r="AH1989" s="9" t="s">
        <v>4949</v>
      </c>
      <c r="AI1989" s="231" t="s">
        <v>4949</v>
      </c>
      <c r="AJ1989" s="9" t="s">
        <v>4949</v>
      </c>
      <c r="AK1989" s="231" t="s">
        <v>3962</v>
      </c>
      <c r="AL1989" s="231">
        <v>1988</v>
      </c>
    </row>
    <row r="1990" spans="1:38" x14ac:dyDescent="0.3">
      <c r="A1990" s="225" t="s">
        <v>7939</v>
      </c>
      <c r="B1990" s="225" t="s">
        <v>7941</v>
      </c>
      <c r="C1990" s="237" t="s">
        <v>10273</v>
      </c>
      <c r="D1990" s="233" t="s">
        <v>11857</v>
      </c>
      <c r="E1990" s="232" t="s">
        <v>12202</v>
      </c>
      <c r="F1990" s="236" t="s">
        <v>10268</v>
      </c>
      <c r="G1990" s="210">
        <v>0</v>
      </c>
      <c r="H1990" s="227" t="s">
        <v>4949</v>
      </c>
      <c r="I1990" s="227"/>
      <c r="J1990" s="227"/>
      <c r="K1990" s="227"/>
      <c r="L1990" s="227"/>
      <c r="M1990" s="227"/>
      <c r="N1990" s="226" t="s">
        <v>10242</v>
      </c>
      <c r="O1990" s="226" t="s">
        <v>10895</v>
      </c>
      <c r="P1990" s="226" t="s">
        <v>10895</v>
      </c>
      <c r="Q1990" s="226" t="s">
        <v>10895</v>
      </c>
      <c r="R1990" s="228" t="s">
        <v>12203</v>
      </c>
      <c r="S1990" s="228" t="s">
        <v>4949</v>
      </c>
      <c r="T1990" s="229">
        <v>45702</v>
      </c>
      <c r="U1990" s="230" t="s">
        <v>10277</v>
      </c>
      <c r="V1990" s="230" t="s">
        <v>11143</v>
      </c>
      <c r="W1990" s="230" t="s">
        <v>11143</v>
      </c>
      <c r="X1990" s="230" t="s">
        <v>4949</v>
      </c>
      <c r="Y1990" s="230"/>
      <c r="Z1990" s="230" t="s">
        <v>10264</v>
      </c>
      <c r="AA1990" s="220">
        <v>202503</v>
      </c>
      <c r="AB1990" s="239"/>
      <c r="AC1990" s="240" t="s">
        <v>10280</v>
      </c>
      <c r="AD1990" s="240" t="s">
        <v>10252</v>
      </c>
      <c r="AE1990" s="241">
        <v>0</v>
      </c>
      <c r="AF1990" s="240" t="s">
        <v>10252</v>
      </c>
      <c r="AG1990" s="235" t="str">
        <f>IFERROR(VLOOKUP(작성용!A:A,RM!A:D,4,0),"-")</f>
        <v>-</v>
      </c>
      <c r="AH1990" s="9" t="s">
        <v>4949</v>
      </c>
      <c r="AI1990" s="231" t="s">
        <v>4949</v>
      </c>
      <c r="AJ1990" s="9" t="s">
        <v>4949</v>
      </c>
      <c r="AK1990" s="231" t="s">
        <v>3962</v>
      </c>
      <c r="AL1990" s="231">
        <v>1989</v>
      </c>
    </row>
    <row r="1991" spans="1:38" x14ac:dyDescent="0.3">
      <c r="A1991" s="225" t="s">
        <v>7939</v>
      </c>
      <c r="B1991" s="225" t="s">
        <v>7941</v>
      </c>
      <c r="C1991" s="237" t="s">
        <v>10273</v>
      </c>
      <c r="D1991" s="233" t="s">
        <v>10910</v>
      </c>
      <c r="E1991" s="232" t="s">
        <v>12204</v>
      </c>
      <c r="F1991" s="236" t="s">
        <v>10268</v>
      </c>
      <c r="G1991" s="210">
        <v>0</v>
      </c>
      <c r="H1991" s="227" t="s">
        <v>4949</v>
      </c>
      <c r="I1991" s="227"/>
      <c r="J1991" s="227"/>
      <c r="K1991" s="227"/>
      <c r="L1991" s="227"/>
      <c r="M1991" s="227"/>
      <c r="N1991" s="226" t="s">
        <v>10242</v>
      </c>
      <c r="O1991" s="226" t="s">
        <v>10895</v>
      </c>
      <c r="P1991" s="226" t="s">
        <v>10895</v>
      </c>
      <c r="Q1991" s="226" t="s">
        <v>10895</v>
      </c>
      <c r="R1991" s="228" t="s">
        <v>12205</v>
      </c>
      <c r="S1991" s="228" t="s">
        <v>4949</v>
      </c>
      <c r="T1991" s="229">
        <v>45702</v>
      </c>
      <c r="U1991" s="230" t="s">
        <v>10277</v>
      </c>
      <c r="V1991" s="230" t="s">
        <v>11143</v>
      </c>
      <c r="W1991" s="230" t="s">
        <v>11143</v>
      </c>
      <c r="X1991" s="230" t="s">
        <v>4949</v>
      </c>
      <c r="Y1991" s="230"/>
      <c r="Z1991" s="230" t="s">
        <v>10264</v>
      </c>
      <c r="AA1991" s="220">
        <v>202503</v>
      </c>
      <c r="AB1991" s="239"/>
      <c r="AC1991" s="240" t="s">
        <v>10280</v>
      </c>
      <c r="AD1991" s="240" t="s">
        <v>10252</v>
      </c>
      <c r="AE1991" s="241">
        <v>0</v>
      </c>
      <c r="AF1991" s="240" t="s">
        <v>10252</v>
      </c>
      <c r="AG1991" s="235" t="str">
        <f>IFERROR(VLOOKUP(작성용!A:A,RM!A:D,4,0),"-")</f>
        <v>-</v>
      </c>
      <c r="AH1991" s="9" t="s">
        <v>4949</v>
      </c>
      <c r="AI1991" s="231" t="s">
        <v>4949</v>
      </c>
      <c r="AJ1991" s="9" t="s">
        <v>4949</v>
      </c>
      <c r="AK1991" s="231" t="s">
        <v>3962</v>
      </c>
      <c r="AL1991" s="231">
        <v>1990</v>
      </c>
    </row>
    <row r="1992" spans="1:38" x14ac:dyDescent="0.3">
      <c r="A1992" s="225" t="s">
        <v>7939</v>
      </c>
      <c r="B1992" s="225" t="s">
        <v>7941</v>
      </c>
      <c r="C1992" s="237" t="s">
        <v>10273</v>
      </c>
      <c r="D1992" s="233" t="s">
        <v>12206</v>
      </c>
      <c r="E1992" s="232" t="s">
        <v>12207</v>
      </c>
      <c r="F1992" s="236" t="s">
        <v>10268</v>
      </c>
      <c r="G1992" s="210">
        <v>0</v>
      </c>
      <c r="H1992" s="227" t="s">
        <v>4949</v>
      </c>
      <c r="I1992" s="227"/>
      <c r="J1992" s="227"/>
      <c r="K1992" s="227"/>
      <c r="L1992" s="227"/>
      <c r="M1992" s="227"/>
      <c r="N1992" s="226" t="s">
        <v>10242</v>
      </c>
      <c r="O1992" s="226" t="s">
        <v>10895</v>
      </c>
      <c r="P1992" s="226" t="s">
        <v>10895</v>
      </c>
      <c r="Q1992" s="226" t="s">
        <v>10895</v>
      </c>
      <c r="R1992" s="228" t="s">
        <v>12208</v>
      </c>
      <c r="S1992" s="228" t="s">
        <v>4949</v>
      </c>
      <c r="T1992" s="229">
        <v>45702</v>
      </c>
      <c r="U1992" s="230" t="s">
        <v>10277</v>
      </c>
      <c r="V1992" s="230" t="s">
        <v>11143</v>
      </c>
      <c r="W1992" s="230" t="s">
        <v>11143</v>
      </c>
      <c r="X1992" s="230" t="s">
        <v>4949</v>
      </c>
      <c r="Y1992" s="230"/>
      <c r="Z1992" s="230" t="s">
        <v>10264</v>
      </c>
      <c r="AA1992" s="220">
        <v>202503</v>
      </c>
      <c r="AB1992" s="239"/>
      <c r="AC1992" s="240" t="s">
        <v>10280</v>
      </c>
      <c r="AD1992" s="240" t="s">
        <v>10252</v>
      </c>
      <c r="AE1992" s="241">
        <v>0</v>
      </c>
      <c r="AF1992" s="240" t="s">
        <v>10252</v>
      </c>
      <c r="AG1992" s="235" t="str">
        <f>IFERROR(VLOOKUP(작성용!A:A,RM!A:D,4,0),"-")</f>
        <v>-</v>
      </c>
      <c r="AH1992" s="9" t="s">
        <v>4949</v>
      </c>
      <c r="AI1992" s="231" t="s">
        <v>4949</v>
      </c>
      <c r="AJ1992" s="9" t="s">
        <v>4949</v>
      </c>
      <c r="AK1992" s="231" t="s">
        <v>3962</v>
      </c>
      <c r="AL1992" s="231">
        <v>1991</v>
      </c>
    </row>
    <row r="1993" spans="1:38" x14ac:dyDescent="0.3">
      <c r="A1993" s="225" t="s">
        <v>7939</v>
      </c>
      <c r="B1993" s="225" t="s">
        <v>7941</v>
      </c>
      <c r="C1993" s="237" t="s">
        <v>10273</v>
      </c>
      <c r="D1993" s="233" t="s">
        <v>12046</v>
      </c>
      <c r="E1993" s="232" t="s">
        <v>12209</v>
      </c>
      <c r="F1993" s="236" t="s">
        <v>10268</v>
      </c>
      <c r="G1993" s="210">
        <v>0</v>
      </c>
      <c r="H1993" s="227" t="s">
        <v>4949</v>
      </c>
      <c r="I1993" s="227"/>
      <c r="J1993" s="227"/>
      <c r="K1993" s="227"/>
      <c r="L1993" s="227"/>
      <c r="M1993" s="227"/>
      <c r="N1993" s="226" t="s">
        <v>10242</v>
      </c>
      <c r="O1993" s="226" t="s">
        <v>10895</v>
      </c>
      <c r="P1993" s="226" t="s">
        <v>10895</v>
      </c>
      <c r="Q1993" s="226" t="s">
        <v>10895</v>
      </c>
      <c r="R1993" s="228" t="s">
        <v>12210</v>
      </c>
      <c r="S1993" s="228" t="s">
        <v>4949</v>
      </c>
      <c r="T1993" s="229">
        <v>45702</v>
      </c>
      <c r="U1993" s="230" t="s">
        <v>10277</v>
      </c>
      <c r="V1993" s="230" t="s">
        <v>11143</v>
      </c>
      <c r="W1993" s="230" t="s">
        <v>11143</v>
      </c>
      <c r="X1993" s="230" t="s">
        <v>4949</v>
      </c>
      <c r="Y1993" s="230"/>
      <c r="Z1993" s="230" t="s">
        <v>10264</v>
      </c>
      <c r="AA1993" s="220">
        <v>202503</v>
      </c>
      <c r="AB1993" s="239"/>
      <c r="AC1993" s="240" t="s">
        <v>10280</v>
      </c>
      <c r="AD1993" s="240" t="s">
        <v>10252</v>
      </c>
      <c r="AE1993" s="241">
        <v>0</v>
      </c>
      <c r="AF1993" s="240" t="s">
        <v>10252</v>
      </c>
      <c r="AG1993" s="235" t="str">
        <f>IFERROR(VLOOKUP(작성용!A:A,RM!A:D,4,0),"-")</f>
        <v>-</v>
      </c>
      <c r="AH1993" s="9" t="s">
        <v>4949</v>
      </c>
      <c r="AI1993" s="231" t="s">
        <v>4949</v>
      </c>
      <c r="AJ1993" s="9" t="s">
        <v>4949</v>
      </c>
      <c r="AK1993" s="231" t="s">
        <v>3962</v>
      </c>
      <c r="AL1993" s="231">
        <v>1992</v>
      </c>
    </row>
    <row r="1994" spans="1:38" x14ac:dyDescent="0.3">
      <c r="A1994" s="225" t="s">
        <v>7939</v>
      </c>
      <c r="B1994" s="225" t="s">
        <v>7941</v>
      </c>
      <c r="C1994" s="237" t="s">
        <v>10273</v>
      </c>
      <c r="D1994" s="233" t="s">
        <v>12211</v>
      </c>
      <c r="E1994" s="232" t="s">
        <v>12212</v>
      </c>
      <c r="F1994" s="236" t="s">
        <v>10268</v>
      </c>
      <c r="G1994" s="210">
        <v>0</v>
      </c>
      <c r="H1994" s="227" t="s">
        <v>4949</v>
      </c>
      <c r="I1994" s="227"/>
      <c r="J1994" s="227"/>
      <c r="K1994" s="227"/>
      <c r="L1994" s="227"/>
      <c r="M1994" s="227"/>
      <c r="N1994" s="226" t="s">
        <v>10242</v>
      </c>
      <c r="O1994" s="226" t="s">
        <v>10895</v>
      </c>
      <c r="P1994" s="226" t="s">
        <v>10895</v>
      </c>
      <c r="Q1994" s="226" t="s">
        <v>10895</v>
      </c>
      <c r="R1994" s="228" t="s">
        <v>12213</v>
      </c>
      <c r="S1994" s="228" t="s">
        <v>4949</v>
      </c>
      <c r="T1994" s="229">
        <v>45702</v>
      </c>
      <c r="U1994" s="230" t="s">
        <v>10277</v>
      </c>
      <c r="V1994" s="230" t="s">
        <v>11143</v>
      </c>
      <c r="W1994" s="230" t="s">
        <v>11143</v>
      </c>
      <c r="X1994" s="230" t="s">
        <v>4949</v>
      </c>
      <c r="Y1994" s="230"/>
      <c r="Z1994" s="230" t="s">
        <v>10264</v>
      </c>
      <c r="AA1994" s="220">
        <v>202503</v>
      </c>
      <c r="AB1994" s="239"/>
      <c r="AC1994" s="240" t="s">
        <v>10280</v>
      </c>
      <c r="AD1994" s="240" t="s">
        <v>10252</v>
      </c>
      <c r="AE1994" s="241">
        <v>0</v>
      </c>
      <c r="AF1994" s="240" t="s">
        <v>10252</v>
      </c>
      <c r="AG1994" s="235" t="str">
        <f>IFERROR(VLOOKUP(작성용!A:A,RM!A:D,4,0),"-")</f>
        <v>-</v>
      </c>
      <c r="AH1994" s="9" t="s">
        <v>4949</v>
      </c>
      <c r="AI1994" s="231" t="s">
        <v>4949</v>
      </c>
      <c r="AJ1994" s="9" t="s">
        <v>4949</v>
      </c>
      <c r="AK1994" s="231" t="s">
        <v>3962</v>
      </c>
      <c r="AL1994" s="231">
        <v>1993</v>
      </c>
    </row>
    <row r="1995" spans="1:38" x14ac:dyDescent="0.3">
      <c r="A1995" s="225" t="s">
        <v>7939</v>
      </c>
      <c r="B1995" s="225" t="s">
        <v>7941</v>
      </c>
      <c r="C1995" s="237" t="s">
        <v>10273</v>
      </c>
      <c r="D1995" s="233" t="s">
        <v>12214</v>
      </c>
      <c r="E1995" s="232" t="s">
        <v>12215</v>
      </c>
      <c r="F1995" s="236" t="s">
        <v>10268</v>
      </c>
      <c r="G1995" s="210">
        <v>0</v>
      </c>
      <c r="H1995" s="227" t="s">
        <v>4949</v>
      </c>
      <c r="I1995" s="227"/>
      <c r="J1995" s="227"/>
      <c r="K1995" s="227"/>
      <c r="L1995" s="227"/>
      <c r="M1995" s="227"/>
      <c r="N1995" s="226" t="s">
        <v>10242</v>
      </c>
      <c r="O1995" s="226" t="s">
        <v>10895</v>
      </c>
      <c r="P1995" s="226" t="s">
        <v>10895</v>
      </c>
      <c r="Q1995" s="226" t="s">
        <v>10895</v>
      </c>
      <c r="R1995" s="228" t="s">
        <v>12216</v>
      </c>
      <c r="S1995" s="228" t="s">
        <v>4949</v>
      </c>
      <c r="T1995" s="229">
        <v>45702</v>
      </c>
      <c r="U1995" s="230" t="s">
        <v>10277</v>
      </c>
      <c r="V1995" s="230" t="s">
        <v>11143</v>
      </c>
      <c r="W1995" s="230" t="s">
        <v>11143</v>
      </c>
      <c r="X1995" s="230" t="s">
        <v>4949</v>
      </c>
      <c r="Y1995" s="230"/>
      <c r="Z1995" s="230" t="s">
        <v>10264</v>
      </c>
      <c r="AA1995" s="220">
        <v>202503</v>
      </c>
      <c r="AB1995" s="239"/>
      <c r="AC1995" s="240" t="s">
        <v>10280</v>
      </c>
      <c r="AD1995" s="240" t="s">
        <v>10252</v>
      </c>
      <c r="AE1995" s="241">
        <v>0</v>
      </c>
      <c r="AF1995" s="240" t="s">
        <v>10252</v>
      </c>
      <c r="AG1995" s="235" t="str">
        <f>IFERROR(VLOOKUP(작성용!A:A,RM!A:D,4,0),"-")</f>
        <v>-</v>
      </c>
      <c r="AH1995" s="9" t="s">
        <v>4949</v>
      </c>
      <c r="AI1995" s="231" t="s">
        <v>4949</v>
      </c>
      <c r="AJ1995" s="9" t="s">
        <v>4949</v>
      </c>
      <c r="AK1995" s="231" t="s">
        <v>3962</v>
      </c>
      <c r="AL1995" s="231">
        <v>1994</v>
      </c>
    </row>
    <row r="1996" spans="1:38" x14ac:dyDescent="0.3">
      <c r="A1996" s="225" t="s">
        <v>7939</v>
      </c>
      <c r="B1996" s="225" t="s">
        <v>7941</v>
      </c>
      <c r="C1996" s="237" t="s">
        <v>10273</v>
      </c>
      <c r="D1996" s="233" t="s">
        <v>12217</v>
      </c>
      <c r="E1996" s="232" t="s">
        <v>12218</v>
      </c>
      <c r="F1996" s="236" t="s">
        <v>10268</v>
      </c>
      <c r="G1996" s="210">
        <v>0</v>
      </c>
      <c r="H1996" s="227" t="s">
        <v>4949</v>
      </c>
      <c r="I1996" s="227"/>
      <c r="J1996" s="227"/>
      <c r="K1996" s="227"/>
      <c r="L1996" s="227"/>
      <c r="M1996" s="227"/>
      <c r="N1996" s="226" t="s">
        <v>10242</v>
      </c>
      <c r="O1996" s="226" t="s">
        <v>10895</v>
      </c>
      <c r="P1996" s="226" t="s">
        <v>10895</v>
      </c>
      <c r="Q1996" s="226" t="s">
        <v>10895</v>
      </c>
      <c r="R1996" s="228" t="s">
        <v>12219</v>
      </c>
      <c r="S1996" s="228" t="s">
        <v>4949</v>
      </c>
      <c r="T1996" s="229">
        <v>45702</v>
      </c>
      <c r="U1996" s="230" t="s">
        <v>10277</v>
      </c>
      <c r="V1996" s="230" t="s">
        <v>11143</v>
      </c>
      <c r="W1996" s="230" t="s">
        <v>11143</v>
      </c>
      <c r="X1996" s="230" t="s">
        <v>4949</v>
      </c>
      <c r="Y1996" s="230"/>
      <c r="Z1996" s="230" t="s">
        <v>10264</v>
      </c>
      <c r="AA1996" s="220">
        <v>202503</v>
      </c>
      <c r="AB1996" s="239"/>
      <c r="AC1996" s="240" t="s">
        <v>10280</v>
      </c>
      <c r="AD1996" s="240" t="s">
        <v>10252</v>
      </c>
      <c r="AE1996" s="241">
        <v>0</v>
      </c>
      <c r="AF1996" s="240" t="s">
        <v>10252</v>
      </c>
      <c r="AG1996" s="235" t="str">
        <f>IFERROR(VLOOKUP(작성용!A:A,RM!A:D,4,0),"-")</f>
        <v>-</v>
      </c>
      <c r="AH1996" s="9" t="s">
        <v>4949</v>
      </c>
      <c r="AI1996" s="231" t="s">
        <v>4949</v>
      </c>
      <c r="AJ1996" s="9" t="s">
        <v>4949</v>
      </c>
      <c r="AK1996" s="231" t="s">
        <v>3962</v>
      </c>
      <c r="AL1996" s="231">
        <v>1995</v>
      </c>
    </row>
    <row r="1997" spans="1:38" x14ac:dyDescent="0.3">
      <c r="A1997" s="225" t="s">
        <v>7939</v>
      </c>
      <c r="B1997" s="225" t="s">
        <v>7941</v>
      </c>
      <c r="C1997" s="237" t="s">
        <v>10273</v>
      </c>
      <c r="D1997" s="233" t="s">
        <v>12220</v>
      </c>
      <c r="E1997" s="232" t="s">
        <v>12221</v>
      </c>
      <c r="F1997" s="236" t="s">
        <v>10268</v>
      </c>
      <c r="G1997" s="210">
        <v>0</v>
      </c>
      <c r="H1997" s="227" t="s">
        <v>4949</v>
      </c>
      <c r="I1997" s="227"/>
      <c r="J1997" s="227"/>
      <c r="K1997" s="227"/>
      <c r="L1997" s="227"/>
      <c r="M1997" s="227"/>
      <c r="N1997" s="226" t="s">
        <v>10242</v>
      </c>
      <c r="O1997" s="226" t="s">
        <v>10895</v>
      </c>
      <c r="P1997" s="226" t="s">
        <v>10895</v>
      </c>
      <c r="Q1997" s="226" t="s">
        <v>10895</v>
      </c>
      <c r="R1997" s="228" t="s">
        <v>12222</v>
      </c>
      <c r="S1997" s="228" t="s">
        <v>4949</v>
      </c>
      <c r="T1997" s="229">
        <v>45702</v>
      </c>
      <c r="U1997" s="230" t="s">
        <v>10277</v>
      </c>
      <c r="V1997" s="230" t="s">
        <v>11143</v>
      </c>
      <c r="W1997" s="230" t="s">
        <v>11143</v>
      </c>
      <c r="X1997" s="230" t="s">
        <v>4949</v>
      </c>
      <c r="Y1997" s="230"/>
      <c r="Z1997" s="230" t="s">
        <v>10264</v>
      </c>
      <c r="AA1997" s="220">
        <v>202503</v>
      </c>
      <c r="AB1997" s="239"/>
      <c r="AC1997" s="240" t="s">
        <v>10280</v>
      </c>
      <c r="AD1997" s="240" t="s">
        <v>10252</v>
      </c>
      <c r="AE1997" s="241">
        <v>0</v>
      </c>
      <c r="AF1997" s="240" t="s">
        <v>10252</v>
      </c>
      <c r="AG1997" s="235" t="str">
        <f>IFERROR(VLOOKUP(작성용!A:A,RM!A:D,4,0),"-")</f>
        <v>-</v>
      </c>
      <c r="AH1997" s="9" t="s">
        <v>4949</v>
      </c>
      <c r="AI1997" s="231" t="s">
        <v>4949</v>
      </c>
      <c r="AJ1997" s="9" t="s">
        <v>4949</v>
      </c>
      <c r="AK1997" s="231" t="s">
        <v>3962</v>
      </c>
      <c r="AL1997" s="231">
        <v>1996</v>
      </c>
    </row>
    <row r="1998" spans="1:38" x14ac:dyDescent="0.3">
      <c r="A1998" s="225" t="s">
        <v>7939</v>
      </c>
      <c r="B1998" s="225" t="s">
        <v>7941</v>
      </c>
      <c r="C1998" s="237" t="s">
        <v>10273</v>
      </c>
      <c r="D1998" s="233" t="s">
        <v>11039</v>
      </c>
      <c r="E1998" s="232" t="s">
        <v>12223</v>
      </c>
      <c r="F1998" s="236" t="s">
        <v>10268</v>
      </c>
      <c r="G1998" s="210">
        <v>0</v>
      </c>
      <c r="H1998" s="227" t="s">
        <v>4949</v>
      </c>
      <c r="I1998" s="227"/>
      <c r="J1998" s="227"/>
      <c r="K1998" s="227"/>
      <c r="L1998" s="227"/>
      <c r="M1998" s="227"/>
      <c r="N1998" s="226" t="s">
        <v>10242</v>
      </c>
      <c r="O1998" s="226" t="s">
        <v>10895</v>
      </c>
      <c r="P1998" s="226" t="s">
        <v>10895</v>
      </c>
      <c r="Q1998" s="226" t="s">
        <v>10895</v>
      </c>
      <c r="R1998" s="228" t="s">
        <v>11040</v>
      </c>
      <c r="S1998" s="228" t="s">
        <v>4949</v>
      </c>
      <c r="T1998" s="229">
        <v>45702</v>
      </c>
      <c r="U1998" s="230" t="s">
        <v>10277</v>
      </c>
      <c r="V1998" s="230" t="s">
        <v>11143</v>
      </c>
      <c r="W1998" s="230" t="s">
        <v>11143</v>
      </c>
      <c r="X1998" s="230" t="s">
        <v>4949</v>
      </c>
      <c r="Y1998" s="230"/>
      <c r="Z1998" s="230" t="s">
        <v>10264</v>
      </c>
      <c r="AA1998" s="220">
        <v>202503</v>
      </c>
      <c r="AB1998" s="239"/>
      <c r="AC1998" s="240" t="s">
        <v>10280</v>
      </c>
      <c r="AD1998" s="240" t="s">
        <v>10252</v>
      </c>
      <c r="AE1998" s="241">
        <v>0</v>
      </c>
      <c r="AF1998" s="240" t="s">
        <v>10252</v>
      </c>
      <c r="AG1998" s="235" t="str">
        <f>IFERROR(VLOOKUP(작성용!A:A,RM!A:D,4,0),"-")</f>
        <v>-</v>
      </c>
      <c r="AH1998" s="9" t="s">
        <v>4949</v>
      </c>
      <c r="AI1998" s="231" t="s">
        <v>4949</v>
      </c>
      <c r="AJ1998" s="9" t="s">
        <v>4949</v>
      </c>
      <c r="AK1998" s="231" t="s">
        <v>3962</v>
      </c>
      <c r="AL1998" s="231">
        <v>1997</v>
      </c>
    </row>
    <row r="1999" spans="1:38" x14ac:dyDescent="0.3">
      <c r="A1999" s="225" t="s">
        <v>7939</v>
      </c>
      <c r="B1999" s="225" t="s">
        <v>7941</v>
      </c>
      <c r="C1999" s="237" t="s">
        <v>10273</v>
      </c>
      <c r="D1999" s="233" t="s">
        <v>12224</v>
      </c>
      <c r="E1999" s="232" t="s">
        <v>12225</v>
      </c>
      <c r="F1999" s="236" t="s">
        <v>10268</v>
      </c>
      <c r="G1999" s="210">
        <v>0</v>
      </c>
      <c r="H1999" s="227" t="s">
        <v>4949</v>
      </c>
      <c r="I1999" s="227"/>
      <c r="J1999" s="227"/>
      <c r="K1999" s="227"/>
      <c r="L1999" s="227"/>
      <c r="M1999" s="227"/>
      <c r="N1999" s="226" t="s">
        <v>10242</v>
      </c>
      <c r="O1999" s="226" t="s">
        <v>10895</v>
      </c>
      <c r="P1999" s="226" t="s">
        <v>10895</v>
      </c>
      <c r="Q1999" s="226" t="s">
        <v>10895</v>
      </c>
      <c r="R1999" s="228" t="s">
        <v>12226</v>
      </c>
      <c r="S1999" s="228" t="s">
        <v>4949</v>
      </c>
      <c r="T1999" s="229">
        <v>45702</v>
      </c>
      <c r="U1999" s="230" t="s">
        <v>10277</v>
      </c>
      <c r="V1999" s="230" t="s">
        <v>11143</v>
      </c>
      <c r="W1999" s="230" t="s">
        <v>11143</v>
      </c>
      <c r="X1999" s="230" t="s">
        <v>4949</v>
      </c>
      <c r="Y1999" s="230"/>
      <c r="Z1999" s="230" t="s">
        <v>10264</v>
      </c>
      <c r="AA1999" s="220">
        <v>202503</v>
      </c>
      <c r="AB1999" s="239"/>
      <c r="AC1999" s="240" t="s">
        <v>10280</v>
      </c>
      <c r="AD1999" s="240" t="s">
        <v>10252</v>
      </c>
      <c r="AE1999" s="241">
        <v>0</v>
      </c>
      <c r="AF1999" s="240" t="s">
        <v>10252</v>
      </c>
      <c r="AG1999" s="235" t="str">
        <f>IFERROR(VLOOKUP(작성용!A:A,RM!A:D,4,0),"-")</f>
        <v>-</v>
      </c>
      <c r="AH1999" s="9" t="s">
        <v>4949</v>
      </c>
      <c r="AI1999" s="231" t="s">
        <v>4949</v>
      </c>
      <c r="AJ1999" s="9" t="s">
        <v>4949</v>
      </c>
      <c r="AK1999" s="231" t="s">
        <v>3962</v>
      </c>
      <c r="AL1999" s="231">
        <v>1998</v>
      </c>
    </row>
    <row r="2000" spans="1:38" x14ac:dyDescent="0.3">
      <c r="A2000" s="225" t="s">
        <v>7939</v>
      </c>
      <c r="B2000" s="225" t="s">
        <v>7941</v>
      </c>
      <c r="C2000" s="237" t="s">
        <v>10273</v>
      </c>
      <c r="D2000" s="233" t="s">
        <v>11113</v>
      </c>
      <c r="E2000" s="232" t="s">
        <v>12227</v>
      </c>
      <c r="F2000" s="236" t="s">
        <v>10268</v>
      </c>
      <c r="G2000" s="210">
        <v>0</v>
      </c>
      <c r="H2000" s="227" t="s">
        <v>4949</v>
      </c>
      <c r="I2000" s="227"/>
      <c r="J2000" s="227"/>
      <c r="K2000" s="227"/>
      <c r="L2000" s="227"/>
      <c r="M2000" s="227"/>
      <c r="N2000" s="226" t="s">
        <v>10242</v>
      </c>
      <c r="O2000" s="226" t="s">
        <v>10895</v>
      </c>
      <c r="P2000" s="226" t="s">
        <v>10895</v>
      </c>
      <c r="Q2000" s="226" t="s">
        <v>10895</v>
      </c>
      <c r="R2000" s="228" t="s">
        <v>11114</v>
      </c>
      <c r="S2000" s="228" t="s">
        <v>4949</v>
      </c>
      <c r="T2000" s="229">
        <v>45702</v>
      </c>
      <c r="U2000" s="230" t="s">
        <v>10277</v>
      </c>
      <c r="V2000" s="230" t="s">
        <v>11143</v>
      </c>
      <c r="W2000" s="230" t="s">
        <v>11143</v>
      </c>
      <c r="X2000" s="230" t="s">
        <v>4949</v>
      </c>
      <c r="Y2000" s="230"/>
      <c r="Z2000" s="230" t="s">
        <v>10264</v>
      </c>
      <c r="AA2000" s="220">
        <v>202503</v>
      </c>
      <c r="AB2000" s="239"/>
      <c r="AC2000" s="240" t="s">
        <v>10280</v>
      </c>
      <c r="AD2000" s="240" t="s">
        <v>10252</v>
      </c>
      <c r="AE2000" s="241">
        <v>0</v>
      </c>
      <c r="AF2000" s="240" t="s">
        <v>10252</v>
      </c>
      <c r="AG2000" s="235" t="str">
        <f>IFERROR(VLOOKUP(작성용!A:A,RM!A:D,4,0),"-")</f>
        <v>-</v>
      </c>
      <c r="AH2000" s="9" t="s">
        <v>4949</v>
      </c>
      <c r="AI2000" s="231" t="s">
        <v>4949</v>
      </c>
      <c r="AJ2000" s="9" t="s">
        <v>4949</v>
      </c>
      <c r="AK2000" s="231" t="s">
        <v>3962</v>
      </c>
      <c r="AL2000" s="231">
        <v>1999</v>
      </c>
    </row>
    <row r="2001" spans="1:38" x14ac:dyDescent="0.3">
      <c r="A2001" s="225" t="s">
        <v>7939</v>
      </c>
      <c r="B2001" s="225" t="s">
        <v>7941</v>
      </c>
      <c r="C2001" s="237" t="s">
        <v>10273</v>
      </c>
      <c r="D2001" s="233" t="s">
        <v>12228</v>
      </c>
      <c r="E2001" s="232" t="s">
        <v>12229</v>
      </c>
      <c r="F2001" s="236" t="s">
        <v>10268</v>
      </c>
      <c r="G2001" s="210">
        <v>0</v>
      </c>
      <c r="H2001" s="227" t="s">
        <v>4949</v>
      </c>
      <c r="I2001" s="227"/>
      <c r="J2001" s="227"/>
      <c r="K2001" s="227"/>
      <c r="L2001" s="227"/>
      <c r="M2001" s="227"/>
      <c r="N2001" s="226" t="s">
        <v>10242</v>
      </c>
      <c r="O2001" s="226" t="s">
        <v>10895</v>
      </c>
      <c r="P2001" s="226" t="s">
        <v>10895</v>
      </c>
      <c r="Q2001" s="226" t="s">
        <v>10895</v>
      </c>
      <c r="R2001" s="228" t="s">
        <v>12230</v>
      </c>
      <c r="S2001" s="228" t="s">
        <v>4949</v>
      </c>
      <c r="T2001" s="229">
        <v>45702</v>
      </c>
      <c r="U2001" s="230" t="s">
        <v>10277</v>
      </c>
      <c r="V2001" s="230" t="s">
        <v>11143</v>
      </c>
      <c r="W2001" s="230" t="s">
        <v>11143</v>
      </c>
      <c r="X2001" s="230" t="s">
        <v>4949</v>
      </c>
      <c r="Y2001" s="230"/>
      <c r="Z2001" s="230" t="s">
        <v>10264</v>
      </c>
      <c r="AA2001" s="220">
        <v>202503</v>
      </c>
      <c r="AB2001" s="239"/>
      <c r="AC2001" s="240" t="s">
        <v>10280</v>
      </c>
      <c r="AD2001" s="240" t="s">
        <v>10252</v>
      </c>
      <c r="AE2001" s="241">
        <v>0</v>
      </c>
      <c r="AF2001" s="240" t="s">
        <v>10252</v>
      </c>
      <c r="AG2001" s="235" t="str">
        <f>IFERROR(VLOOKUP(작성용!A:A,RM!A:D,4,0),"-")</f>
        <v>-</v>
      </c>
      <c r="AH2001" s="9" t="s">
        <v>4949</v>
      </c>
      <c r="AI2001" s="231" t="s">
        <v>4949</v>
      </c>
      <c r="AJ2001" s="9" t="s">
        <v>4949</v>
      </c>
      <c r="AK2001" s="231" t="s">
        <v>3962</v>
      </c>
      <c r="AL2001" s="231">
        <v>2000</v>
      </c>
    </row>
    <row r="2002" spans="1:38" x14ac:dyDescent="0.3">
      <c r="A2002" s="225" t="s">
        <v>7939</v>
      </c>
      <c r="B2002" s="225" t="s">
        <v>7941</v>
      </c>
      <c r="C2002" s="237" t="s">
        <v>10273</v>
      </c>
      <c r="D2002" s="233" t="s">
        <v>11877</v>
      </c>
      <c r="E2002" s="232" t="s">
        <v>12231</v>
      </c>
      <c r="F2002" s="236" t="s">
        <v>10268</v>
      </c>
      <c r="G2002" s="210">
        <v>0</v>
      </c>
      <c r="H2002" s="227" t="s">
        <v>4949</v>
      </c>
      <c r="I2002" s="227"/>
      <c r="J2002" s="227"/>
      <c r="K2002" s="227"/>
      <c r="L2002" s="227"/>
      <c r="M2002" s="227"/>
      <c r="N2002" s="226" t="s">
        <v>10242</v>
      </c>
      <c r="O2002" s="226" t="s">
        <v>10895</v>
      </c>
      <c r="P2002" s="226" t="s">
        <v>10895</v>
      </c>
      <c r="Q2002" s="226" t="s">
        <v>10895</v>
      </c>
      <c r="R2002" s="228" t="s">
        <v>12232</v>
      </c>
      <c r="S2002" s="228" t="s">
        <v>4949</v>
      </c>
      <c r="T2002" s="229">
        <v>45702</v>
      </c>
      <c r="U2002" s="230" t="s">
        <v>10277</v>
      </c>
      <c r="V2002" s="230" t="s">
        <v>11143</v>
      </c>
      <c r="W2002" s="230" t="s">
        <v>11143</v>
      </c>
      <c r="X2002" s="230" t="s">
        <v>4949</v>
      </c>
      <c r="Y2002" s="230"/>
      <c r="Z2002" s="230" t="s">
        <v>10264</v>
      </c>
      <c r="AA2002" s="220">
        <v>202503</v>
      </c>
      <c r="AB2002" s="239"/>
      <c r="AC2002" s="240" t="s">
        <v>10280</v>
      </c>
      <c r="AD2002" s="240" t="s">
        <v>10252</v>
      </c>
      <c r="AE2002" s="241">
        <v>0</v>
      </c>
      <c r="AF2002" s="240" t="s">
        <v>10252</v>
      </c>
      <c r="AG2002" s="235" t="str">
        <f>IFERROR(VLOOKUP(작성용!A:A,RM!A:D,4,0),"-")</f>
        <v>-</v>
      </c>
      <c r="AH2002" s="9" t="s">
        <v>4949</v>
      </c>
      <c r="AI2002" s="231" t="s">
        <v>4949</v>
      </c>
      <c r="AJ2002" s="9" t="s">
        <v>4949</v>
      </c>
      <c r="AK2002" s="231" t="s">
        <v>3962</v>
      </c>
      <c r="AL2002" s="231">
        <v>2001</v>
      </c>
    </row>
    <row r="2003" spans="1:38" x14ac:dyDescent="0.3">
      <c r="A2003" s="225" t="s">
        <v>7939</v>
      </c>
      <c r="B2003" s="225" t="s">
        <v>7941</v>
      </c>
      <c r="C2003" s="237" t="s">
        <v>10273</v>
      </c>
      <c r="D2003" s="233" t="s">
        <v>11041</v>
      </c>
      <c r="E2003" s="232" t="s">
        <v>12233</v>
      </c>
      <c r="F2003" s="236" t="s">
        <v>10268</v>
      </c>
      <c r="G2003" s="210">
        <v>0</v>
      </c>
      <c r="H2003" s="227" t="s">
        <v>4949</v>
      </c>
      <c r="I2003" s="227"/>
      <c r="J2003" s="227"/>
      <c r="K2003" s="227"/>
      <c r="L2003" s="227"/>
      <c r="M2003" s="227"/>
      <c r="N2003" s="226" t="s">
        <v>10242</v>
      </c>
      <c r="O2003" s="226" t="s">
        <v>10895</v>
      </c>
      <c r="P2003" s="226" t="s">
        <v>10895</v>
      </c>
      <c r="Q2003" s="226" t="s">
        <v>10895</v>
      </c>
      <c r="R2003" s="228" t="s">
        <v>11042</v>
      </c>
      <c r="S2003" s="228" t="s">
        <v>4949</v>
      </c>
      <c r="T2003" s="229">
        <v>45702</v>
      </c>
      <c r="U2003" s="230" t="s">
        <v>10277</v>
      </c>
      <c r="V2003" s="230" t="s">
        <v>11143</v>
      </c>
      <c r="W2003" s="230" t="s">
        <v>11143</v>
      </c>
      <c r="X2003" s="230" t="s">
        <v>4949</v>
      </c>
      <c r="Y2003" s="230"/>
      <c r="Z2003" s="230" t="s">
        <v>10264</v>
      </c>
      <c r="AA2003" s="220">
        <v>202503</v>
      </c>
      <c r="AB2003" s="239"/>
      <c r="AC2003" s="240" t="s">
        <v>10280</v>
      </c>
      <c r="AD2003" s="240" t="s">
        <v>10252</v>
      </c>
      <c r="AE2003" s="241">
        <v>0</v>
      </c>
      <c r="AF2003" s="240" t="s">
        <v>10252</v>
      </c>
      <c r="AG2003" s="235" t="str">
        <f>IFERROR(VLOOKUP(작성용!A:A,RM!A:D,4,0),"-")</f>
        <v>-</v>
      </c>
      <c r="AH2003" s="9" t="s">
        <v>4949</v>
      </c>
      <c r="AI2003" s="231" t="s">
        <v>4949</v>
      </c>
      <c r="AJ2003" s="9" t="s">
        <v>4949</v>
      </c>
      <c r="AK2003" s="231" t="s">
        <v>3962</v>
      </c>
      <c r="AL2003" s="231">
        <v>2002</v>
      </c>
    </row>
    <row r="2004" spans="1:38" x14ac:dyDescent="0.3">
      <c r="A2004" s="225" t="s">
        <v>7939</v>
      </c>
      <c r="B2004" s="225" t="s">
        <v>7941</v>
      </c>
      <c r="C2004" s="237" t="s">
        <v>10273</v>
      </c>
      <c r="D2004" s="233" t="s">
        <v>11340</v>
      </c>
      <c r="E2004" s="232" t="s">
        <v>12234</v>
      </c>
      <c r="F2004" s="236" t="s">
        <v>10268</v>
      </c>
      <c r="G2004" s="210">
        <v>0</v>
      </c>
      <c r="H2004" s="227" t="s">
        <v>4949</v>
      </c>
      <c r="I2004" s="227"/>
      <c r="J2004" s="227"/>
      <c r="K2004" s="227"/>
      <c r="L2004" s="227"/>
      <c r="M2004" s="227"/>
      <c r="N2004" s="226" t="s">
        <v>10242</v>
      </c>
      <c r="O2004" s="226" t="s">
        <v>10895</v>
      </c>
      <c r="P2004" s="226" t="s">
        <v>10895</v>
      </c>
      <c r="Q2004" s="226" t="s">
        <v>10895</v>
      </c>
      <c r="R2004" s="228" t="s">
        <v>12235</v>
      </c>
      <c r="S2004" s="228" t="s">
        <v>4949</v>
      </c>
      <c r="T2004" s="229">
        <v>45702</v>
      </c>
      <c r="U2004" s="230" t="s">
        <v>10277</v>
      </c>
      <c r="V2004" s="230" t="s">
        <v>11143</v>
      </c>
      <c r="W2004" s="230" t="s">
        <v>11143</v>
      </c>
      <c r="X2004" s="230" t="s">
        <v>4949</v>
      </c>
      <c r="Y2004" s="230"/>
      <c r="Z2004" s="230" t="s">
        <v>10264</v>
      </c>
      <c r="AA2004" s="220">
        <v>202503</v>
      </c>
      <c r="AB2004" s="239"/>
      <c r="AC2004" s="240" t="s">
        <v>10280</v>
      </c>
      <c r="AD2004" s="240" t="s">
        <v>10252</v>
      </c>
      <c r="AE2004" s="241">
        <v>0</v>
      </c>
      <c r="AF2004" s="240" t="s">
        <v>10252</v>
      </c>
      <c r="AG2004" s="235" t="str">
        <f>IFERROR(VLOOKUP(작성용!A:A,RM!A:D,4,0),"-")</f>
        <v>-</v>
      </c>
      <c r="AH2004" s="9" t="s">
        <v>4949</v>
      </c>
      <c r="AI2004" s="231" t="s">
        <v>4949</v>
      </c>
      <c r="AJ2004" s="9" t="s">
        <v>4949</v>
      </c>
      <c r="AK2004" s="231" t="s">
        <v>3962</v>
      </c>
      <c r="AL2004" s="231">
        <v>2003</v>
      </c>
    </row>
    <row r="2005" spans="1:38" x14ac:dyDescent="0.3">
      <c r="A2005" s="225" t="s">
        <v>7939</v>
      </c>
      <c r="B2005" s="225" t="s">
        <v>7941</v>
      </c>
      <c r="C2005" s="237" t="s">
        <v>10273</v>
      </c>
      <c r="D2005" s="233" t="s">
        <v>10701</v>
      </c>
      <c r="E2005" s="232" t="s">
        <v>12236</v>
      </c>
      <c r="F2005" s="236" t="s">
        <v>10268</v>
      </c>
      <c r="G2005" s="210">
        <v>0</v>
      </c>
      <c r="H2005" s="227" t="s">
        <v>4949</v>
      </c>
      <c r="I2005" s="227"/>
      <c r="J2005" s="227"/>
      <c r="K2005" s="227"/>
      <c r="L2005" s="227"/>
      <c r="M2005" s="227"/>
      <c r="N2005" s="226" t="s">
        <v>10242</v>
      </c>
      <c r="O2005" s="226" t="s">
        <v>10895</v>
      </c>
      <c r="P2005" s="226" t="s">
        <v>10895</v>
      </c>
      <c r="Q2005" s="226" t="s">
        <v>10895</v>
      </c>
      <c r="R2005" s="228" t="s">
        <v>12237</v>
      </c>
      <c r="S2005" s="228" t="s">
        <v>4949</v>
      </c>
      <c r="T2005" s="229">
        <v>45702</v>
      </c>
      <c r="U2005" s="230" t="s">
        <v>10277</v>
      </c>
      <c r="V2005" s="230" t="s">
        <v>11143</v>
      </c>
      <c r="W2005" s="230" t="s">
        <v>11143</v>
      </c>
      <c r="X2005" s="230" t="s">
        <v>4949</v>
      </c>
      <c r="Y2005" s="230"/>
      <c r="Z2005" s="230" t="s">
        <v>10264</v>
      </c>
      <c r="AA2005" s="220">
        <v>202503</v>
      </c>
      <c r="AB2005" s="239"/>
      <c r="AC2005" s="240" t="s">
        <v>10280</v>
      </c>
      <c r="AD2005" s="240" t="s">
        <v>10252</v>
      </c>
      <c r="AE2005" s="241">
        <v>0</v>
      </c>
      <c r="AF2005" s="240" t="s">
        <v>10252</v>
      </c>
      <c r="AG2005" s="235" t="str">
        <f>IFERROR(VLOOKUP(작성용!A:A,RM!A:D,4,0),"-")</f>
        <v>-</v>
      </c>
      <c r="AH2005" s="9" t="s">
        <v>4949</v>
      </c>
      <c r="AI2005" s="231" t="s">
        <v>4949</v>
      </c>
      <c r="AJ2005" s="9" t="s">
        <v>4949</v>
      </c>
      <c r="AK2005" s="231" t="s">
        <v>3962</v>
      </c>
      <c r="AL2005" s="231">
        <v>2004</v>
      </c>
    </row>
    <row r="2006" spans="1:38" x14ac:dyDescent="0.3">
      <c r="A2006" s="225" t="s">
        <v>7939</v>
      </c>
      <c r="B2006" s="225" t="s">
        <v>7941</v>
      </c>
      <c r="C2006" s="237" t="s">
        <v>10273</v>
      </c>
      <c r="D2006" s="233" t="s">
        <v>11874</v>
      </c>
      <c r="E2006" s="232" t="s">
        <v>12238</v>
      </c>
      <c r="F2006" s="236" t="s">
        <v>10268</v>
      </c>
      <c r="G2006" s="210">
        <v>0</v>
      </c>
      <c r="H2006" s="227" t="s">
        <v>4949</v>
      </c>
      <c r="I2006" s="227"/>
      <c r="J2006" s="227"/>
      <c r="K2006" s="227"/>
      <c r="L2006" s="227"/>
      <c r="M2006" s="227"/>
      <c r="N2006" s="226" t="s">
        <v>10242</v>
      </c>
      <c r="O2006" s="226" t="s">
        <v>10895</v>
      </c>
      <c r="P2006" s="226" t="s">
        <v>10895</v>
      </c>
      <c r="Q2006" s="226" t="s">
        <v>10895</v>
      </c>
      <c r="R2006" s="228" t="s">
        <v>12239</v>
      </c>
      <c r="S2006" s="228" t="s">
        <v>4949</v>
      </c>
      <c r="T2006" s="229">
        <v>45702</v>
      </c>
      <c r="U2006" s="230" t="s">
        <v>10277</v>
      </c>
      <c r="V2006" s="230" t="s">
        <v>11143</v>
      </c>
      <c r="W2006" s="230" t="s">
        <v>11143</v>
      </c>
      <c r="X2006" s="230" t="s">
        <v>4949</v>
      </c>
      <c r="Y2006" s="230"/>
      <c r="Z2006" s="230" t="s">
        <v>10264</v>
      </c>
      <c r="AA2006" s="220">
        <v>202503</v>
      </c>
      <c r="AB2006" s="239"/>
      <c r="AC2006" s="240" t="s">
        <v>10280</v>
      </c>
      <c r="AD2006" s="240" t="s">
        <v>10252</v>
      </c>
      <c r="AE2006" s="241">
        <v>0</v>
      </c>
      <c r="AF2006" s="240" t="s">
        <v>10252</v>
      </c>
      <c r="AG2006" s="235" t="str">
        <f>IFERROR(VLOOKUP(작성용!A:A,RM!A:D,4,0),"-")</f>
        <v>-</v>
      </c>
      <c r="AH2006" s="9" t="s">
        <v>4949</v>
      </c>
      <c r="AI2006" s="231" t="s">
        <v>4949</v>
      </c>
      <c r="AJ2006" s="9" t="s">
        <v>4949</v>
      </c>
      <c r="AK2006" s="231" t="s">
        <v>3962</v>
      </c>
      <c r="AL2006" s="231">
        <v>2005</v>
      </c>
    </row>
    <row r="2007" spans="1:38" x14ac:dyDescent="0.3">
      <c r="A2007" s="225" t="s">
        <v>7939</v>
      </c>
      <c r="B2007" s="225" t="s">
        <v>7941</v>
      </c>
      <c r="C2007" s="237" t="s">
        <v>10273</v>
      </c>
      <c r="D2007" s="233" t="s">
        <v>12240</v>
      </c>
      <c r="E2007" s="232" t="s">
        <v>12241</v>
      </c>
      <c r="F2007" s="236" t="s">
        <v>10268</v>
      </c>
      <c r="G2007" s="210">
        <v>0</v>
      </c>
      <c r="H2007" s="227" t="s">
        <v>4949</v>
      </c>
      <c r="I2007" s="227"/>
      <c r="J2007" s="227"/>
      <c r="K2007" s="227"/>
      <c r="L2007" s="227"/>
      <c r="M2007" s="227"/>
      <c r="N2007" s="226" t="s">
        <v>10242</v>
      </c>
      <c r="O2007" s="226" t="s">
        <v>10895</v>
      </c>
      <c r="P2007" s="226" t="s">
        <v>10895</v>
      </c>
      <c r="Q2007" s="226" t="s">
        <v>10895</v>
      </c>
      <c r="R2007" s="228" t="s">
        <v>12242</v>
      </c>
      <c r="S2007" s="228" t="s">
        <v>4949</v>
      </c>
      <c r="T2007" s="229">
        <v>45702</v>
      </c>
      <c r="U2007" s="230" t="s">
        <v>10277</v>
      </c>
      <c r="V2007" s="230" t="s">
        <v>11143</v>
      </c>
      <c r="W2007" s="230" t="s">
        <v>11143</v>
      </c>
      <c r="X2007" s="230" t="s">
        <v>4949</v>
      </c>
      <c r="Y2007" s="230"/>
      <c r="Z2007" s="230" t="s">
        <v>10264</v>
      </c>
      <c r="AA2007" s="220">
        <v>202503</v>
      </c>
      <c r="AB2007" s="239"/>
      <c r="AC2007" s="240" t="s">
        <v>10280</v>
      </c>
      <c r="AD2007" s="240" t="s">
        <v>10252</v>
      </c>
      <c r="AE2007" s="241">
        <v>0</v>
      </c>
      <c r="AF2007" s="240" t="s">
        <v>10252</v>
      </c>
      <c r="AG2007" s="235" t="str">
        <f>IFERROR(VLOOKUP(작성용!A:A,RM!A:D,4,0),"-")</f>
        <v>-</v>
      </c>
      <c r="AH2007" s="9" t="s">
        <v>4949</v>
      </c>
      <c r="AI2007" s="231" t="s">
        <v>4949</v>
      </c>
      <c r="AJ2007" s="9" t="s">
        <v>4949</v>
      </c>
      <c r="AK2007" s="231" t="s">
        <v>3962</v>
      </c>
      <c r="AL2007" s="231">
        <v>2006</v>
      </c>
    </row>
    <row r="2008" spans="1:38" x14ac:dyDescent="0.3">
      <c r="A2008" s="225" t="s">
        <v>7939</v>
      </c>
      <c r="B2008" s="225" t="s">
        <v>7941</v>
      </c>
      <c r="C2008" s="237" t="s">
        <v>10273</v>
      </c>
      <c r="D2008" s="233" t="s">
        <v>12061</v>
      </c>
      <c r="E2008" s="232" t="s">
        <v>12243</v>
      </c>
      <c r="F2008" s="236" t="s">
        <v>10268</v>
      </c>
      <c r="G2008" s="210">
        <v>0</v>
      </c>
      <c r="H2008" s="227" t="s">
        <v>4949</v>
      </c>
      <c r="I2008" s="227"/>
      <c r="J2008" s="227"/>
      <c r="K2008" s="227"/>
      <c r="L2008" s="227"/>
      <c r="M2008" s="227"/>
      <c r="N2008" s="226" t="s">
        <v>10242</v>
      </c>
      <c r="O2008" s="226" t="s">
        <v>10895</v>
      </c>
      <c r="P2008" s="226" t="s">
        <v>10895</v>
      </c>
      <c r="Q2008" s="226" t="s">
        <v>10895</v>
      </c>
      <c r="R2008" s="228" t="s">
        <v>12244</v>
      </c>
      <c r="S2008" s="228" t="s">
        <v>4949</v>
      </c>
      <c r="T2008" s="229">
        <v>45702</v>
      </c>
      <c r="U2008" s="230" t="s">
        <v>10277</v>
      </c>
      <c r="V2008" s="230" t="s">
        <v>11143</v>
      </c>
      <c r="W2008" s="230" t="s">
        <v>11143</v>
      </c>
      <c r="X2008" s="230" t="s">
        <v>4949</v>
      </c>
      <c r="Y2008" s="230"/>
      <c r="Z2008" s="230" t="s">
        <v>10264</v>
      </c>
      <c r="AA2008" s="220">
        <v>202503</v>
      </c>
      <c r="AB2008" s="239"/>
      <c r="AC2008" s="240" t="s">
        <v>10280</v>
      </c>
      <c r="AD2008" s="240" t="s">
        <v>10252</v>
      </c>
      <c r="AE2008" s="241">
        <v>0</v>
      </c>
      <c r="AF2008" s="240" t="s">
        <v>10252</v>
      </c>
      <c r="AG2008" s="235" t="str">
        <f>IFERROR(VLOOKUP(작성용!A:A,RM!A:D,4,0),"-")</f>
        <v>-</v>
      </c>
      <c r="AH2008" s="9" t="s">
        <v>4949</v>
      </c>
      <c r="AI2008" s="231" t="s">
        <v>4949</v>
      </c>
      <c r="AJ2008" s="9" t="s">
        <v>4949</v>
      </c>
      <c r="AK2008" s="231" t="s">
        <v>3962</v>
      </c>
      <c r="AL2008" s="231">
        <v>2007</v>
      </c>
    </row>
    <row r="2009" spans="1:38" x14ac:dyDescent="0.3">
      <c r="A2009" s="225" t="s">
        <v>7939</v>
      </c>
      <c r="B2009" s="225" t="s">
        <v>7941</v>
      </c>
      <c r="C2009" s="237" t="s">
        <v>10273</v>
      </c>
      <c r="D2009" s="233" t="s">
        <v>12245</v>
      </c>
      <c r="E2009" s="232" t="s">
        <v>12246</v>
      </c>
      <c r="F2009" s="236" t="s">
        <v>10268</v>
      </c>
      <c r="G2009" s="210">
        <v>0</v>
      </c>
      <c r="H2009" s="227" t="s">
        <v>4949</v>
      </c>
      <c r="I2009" s="227"/>
      <c r="J2009" s="227"/>
      <c r="K2009" s="227"/>
      <c r="L2009" s="227"/>
      <c r="M2009" s="227"/>
      <c r="N2009" s="226" t="s">
        <v>10242</v>
      </c>
      <c r="O2009" s="226" t="s">
        <v>10895</v>
      </c>
      <c r="P2009" s="226" t="s">
        <v>10895</v>
      </c>
      <c r="Q2009" s="226" t="s">
        <v>10895</v>
      </c>
      <c r="R2009" s="228" t="s">
        <v>12247</v>
      </c>
      <c r="S2009" s="228" t="s">
        <v>4949</v>
      </c>
      <c r="T2009" s="229">
        <v>45702</v>
      </c>
      <c r="U2009" s="230" t="s">
        <v>10277</v>
      </c>
      <c r="V2009" s="230" t="s">
        <v>11143</v>
      </c>
      <c r="W2009" s="230" t="s">
        <v>11143</v>
      </c>
      <c r="X2009" s="230" t="s">
        <v>4949</v>
      </c>
      <c r="Y2009" s="230"/>
      <c r="Z2009" s="230" t="s">
        <v>10264</v>
      </c>
      <c r="AA2009" s="220">
        <v>202503</v>
      </c>
      <c r="AB2009" s="239"/>
      <c r="AC2009" s="240" t="s">
        <v>10280</v>
      </c>
      <c r="AD2009" s="240" t="s">
        <v>10252</v>
      </c>
      <c r="AE2009" s="241">
        <v>0</v>
      </c>
      <c r="AF2009" s="240" t="s">
        <v>10252</v>
      </c>
      <c r="AG2009" s="235" t="str">
        <f>IFERROR(VLOOKUP(작성용!A:A,RM!A:D,4,0),"-")</f>
        <v>-</v>
      </c>
      <c r="AH2009" s="9" t="s">
        <v>4949</v>
      </c>
      <c r="AI2009" s="231" t="s">
        <v>4949</v>
      </c>
      <c r="AJ2009" s="9" t="s">
        <v>4949</v>
      </c>
      <c r="AK2009" s="231" t="s">
        <v>3962</v>
      </c>
      <c r="AL2009" s="231">
        <v>2008</v>
      </c>
    </row>
    <row r="2010" spans="1:38" x14ac:dyDescent="0.3">
      <c r="A2010" s="225" t="s">
        <v>7939</v>
      </c>
      <c r="B2010" s="225" t="s">
        <v>7941</v>
      </c>
      <c r="C2010" s="237" t="s">
        <v>10273</v>
      </c>
      <c r="D2010" s="233" t="s">
        <v>11049</v>
      </c>
      <c r="E2010" s="232" t="s">
        <v>12248</v>
      </c>
      <c r="F2010" s="236" t="s">
        <v>10268</v>
      </c>
      <c r="G2010" s="210">
        <v>0</v>
      </c>
      <c r="H2010" s="227" t="s">
        <v>4949</v>
      </c>
      <c r="I2010" s="227"/>
      <c r="J2010" s="227"/>
      <c r="K2010" s="227"/>
      <c r="L2010" s="227"/>
      <c r="M2010" s="227"/>
      <c r="N2010" s="226" t="s">
        <v>10242</v>
      </c>
      <c r="O2010" s="226" t="s">
        <v>10895</v>
      </c>
      <c r="P2010" s="226" t="s">
        <v>10895</v>
      </c>
      <c r="Q2010" s="226" t="s">
        <v>10895</v>
      </c>
      <c r="R2010" s="228" t="s">
        <v>11050</v>
      </c>
      <c r="S2010" s="228" t="s">
        <v>4949</v>
      </c>
      <c r="T2010" s="229">
        <v>45702</v>
      </c>
      <c r="U2010" s="230" t="s">
        <v>10277</v>
      </c>
      <c r="V2010" s="230" t="s">
        <v>11143</v>
      </c>
      <c r="W2010" s="230" t="s">
        <v>11143</v>
      </c>
      <c r="X2010" s="230" t="s">
        <v>4949</v>
      </c>
      <c r="Y2010" s="230"/>
      <c r="Z2010" s="230" t="s">
        <v>10264</v>
      </c>
      <c r="AA2010" s="220">
        <v>202503</v>
      </c>
      <c r="AB2010" s="239"/>
      <c r="AC2010" s="240" t="s">
        <v>10280</v>
      </c>
      <c r="AD2010" s="240" t="s">
        <v>10252</v>
      </c>
      <c r="AE2010" s="241">
        <v>0</v>
      </c>
      <c r="AF2010" s="240" t="s">
        <v>10252</v>
      </c>
      <c r="AG2010" s="235" t="str">
        <f>IFERROR(VLOOKUP(작성용!A:A,RM!A:D,4,0),"-")</f>
        <v>-</v>
      </c>
      <c r="AH2010" s="9" t="s">
        <v>4949</v>
      </c>
      <c r="AI2010" s="231" t="s">
        <v>4949</v>
      </c>
      <c r="AJ2010" s="9" t="s">
        <v>4949</v>
      </c>
      <c r="AK2010" s="231" t="s">
        <v>3962</v>
      </c>
      <c r="AL2010" s="231">
        <v>2009</v>
      </c>
    </row>
    <row r="2011" spans="1:38" x14ac:dyDescent="0.3">
      <c r="A2011" s="225" t="s">
        <v>7939</v>
      </c>
      <c r="B2011" s="225" t="s">
        <v>7941</v>
      </c>
      <c r="C2011" s="237" t="s">
        <v>10273</v>
      </c>
      <c r="D2011" s="233" t="s">
        <v>11051</v>
      </c>
      <c r="E2011" s="232" t="s">
        <v>12249</v>
      </c>
      <c r="F2011" s="236" t="s">
        <v>10268</v>
      </c>
      <c r="G2011" s="210">
        <v>0</v>
      </c>
      <c r="H2011" s="227" t="s">
        <v>4949</v>
      </c>
      <c r="I2011" s="227"/>
      <c r="J2011" s="227"/>
      <c r="K2011" s="227"/>
      <c r="L2011" s="227"/>
      <c r="M2011" s="227"/>
      <c r="N2011" s="226" t="s">
        <v>10242</v>
      </c>
      <c r="O2011" s="226" t="s">
        <v>10895</v>
      </c>
      <c r="P2011" s="226" t="s">
        <v>10895</v>
      </c>
      <c r="Q2011" s="226" t="s">
        <v>10895</v>
      </c>
      <c r="R2011" s="228" t="s">
        <v>11052</v>
      </c>
      <c r="S2011" s="228" t="s">
        <v>4949</v>
      </c>
      <c r="T2011" s="229">
        <v>45702</v>
      </c>
      <c r="U2011" s="230" t="s">
        <v>10277</v>
      </c>
      <c r="V2011" s="230" t="s">
        <v>11143</v>
      </c>
      <c r="W2011" s="230" t="s">
        <v>11143</v>
      </c>
      <c r="X2011" s="230" t="s">
        <v>4949</v>
      </c>
      <c r="Y2011" s="230"/>
      <c r="Z2011" s="230" t="s">
        <v>10264</v>
      </c>
      <c r="AA2011" s="220">
        <v>202503</v>
      </c>
      <c r="AB2011" s="239"/>
      <c r="AC2011" s="240" t="s">
        <v>10280</v>
      </c>
      <c r="AD2011" s="240" t="s">
        <v>10252</v>
      </c>
      <c r="AE2011" s="241">
        <v>0</v>
      </c>
      <c r="AF2011" s="240" t="s">
        <v>10252</v>
      </c>
      <c r="AG2011" s="235" t="str">
        <f>IFERROR(VLOOKUP(작성용!A:A,RM!A:D,4,0),"-")</f>
        <v>-</v>
      </c>
      <c r="AH2011" s="9" t="s">
        <v>4949</v>
      </c>
      <c r="AI2011" s="231" t="s">
        <v>4949</v>
      </c>
      <c r="AJ2011" s="9" t="s">
        <v>4949</v>
      </c>
      <c r="AK2011" s="231" t="s">
        <v>3962</v>
      </c>
      <c r="AL2011" s="231">
        <v>2010</v>
      </c>
    </row>
    <row r="2012" spans="1:38" x14ac:dyDescent="0.3">
      <c r="A2012" s="225" t="s">
        <v>7939</v>
      </c>
      <c r="B2012" s="225" t="s">
        <v>7941</v>
      </c>
      <c r="C2012" s="237" t="s">
        <v>10273</v>
      </c>
      <c r="D2012" s="233" t="s">
        <v>11053</v>
      </c>
      <c r="E2012" s="232" t="s">
        <v>12250</v>
      </c>
      <c r="F2012" s="236" t="s">
        <v>10268</v>
      </c>
      <c r="G2012" s="210">
        <v>0</v>
      </c>
      <c r="H2012" s="227" t="s">
        <v>4949</v>
      </c>
      <c r="I2012" s="227"/>
      <c r="J2012" s="227"/>
      <c r="K2012" s="227"/>
      <c r="L2012" s="227"/>
      <c r="M2012" s="227"/>
      <c r="N2012" s="226" t="s">
        <v>10242</v>
      </c>
      <c r="O2012" s="226" t="s">
        <v>10895</v>
      </c>
      <c r="P2012" s="226" t="s">
        <v>10895</v>
      </c>
      <c r="Q2012" s="226" t="s">
        <v>10895</v>
      </c>
      <c r="R2012" s="228" t="s">
        <v>11054</v>
      </c>
      <c r="S2012" s="228" t="s">
        <v>4949</v>
      </c>
      <c r="T2012" s="229">
        <v>45702</v>
      </c>
      <c r="U2012" s="230" t="s">
        <v>10277</v>
      </c>
      <c r="V2012" s="230" t="s">
        <v>11143</v>
      </c>
      <c r="W2012" s="230" t="s">
        <v>11143</v>
      </c>
      <c r="X2012" s="230" t="s">
        <v>4949</v>
      </c>
      <c r="Y2012" s="230"/>
      <c r="Z2012" s="230" t="s">
        <v>10264</v>
      </c>
      <c r="AA2012" s="220">
        <v>202503</v>
      </c>
      <c r="AB2012" s="239"/>
      <c r="AC2012" s="240" t="s">
        <v>10280</v>
      </c>
      <c r="AD2012" s="240" t="s">
        <v>10252</v>
      </c>
      <c r="AE2012" s="241">
        <v>0</v>
      </c>
      <c r="AF2012" s="240" t="s">
        <v>10252</v>
      </c>
      <c r="AG2012" s="235" t="str">
        <f>IFERROR(VLOOKUP(작성용!A:A,RM!A:D,4,0),"-")</f>
        <v>-</v>
      </c>
      <c r="AH2012" s="9" t="s">
        <v>4949</v>
      </c>
      <c r="AI2012" s="231" t="s">
        <v>4949</v>
      </c>
      <c r="AJ2012" s="9" t="s">
        <v>4949</v>
      </c>
      <c r="AK2012" s="231" t="s">
        <v>3962</v>
      </c>
      <c r="AL2012" s="231">
        <v>2011</v>
      </c>
    </row>
    <row r="2013" spans="1:38" x14ac:dyDescent="0.3">
      <c r="A2013" s="225" t="s">
        <v>7939</v>
      </c>
      <c r="B2013" s="225" t="s">
        <v>7941</v>
      </c>
      <c r="C2013" s="237" t="s">
        <v>10273</v>
      </c>
      <c r="D2013" s="233" t="s">
        <v>11055</v>
      </c>
      <c r="E2013" s="232" t="s">
        <v>12251</v>
      </c>
      <c r="F2013" s="236" t="s">
        <v>10268</v>
      </c>
      <c r="G2013" s="210">
        <v>0</v>
      </c>
      <c r="H2013" s="227" t="s">
        <v>4949</v>
      </c>
      <c r="I2013" s="227"/>
      <c r="J2013" s="227"/>
      <c r="K2013" s="227"/>
      <c r="L2013" s="227"/>
      <c r="M2013" s="227"/>
      <c r="N2013" s="226" t="s">
        <v>10242</v>
      </c>
      <c r="O2013" s="226" t="s">
        <v>10895</v>
      </c>
      <c r="P2013" s="226" t="s">
        <v>10895</v>
      </c>
      <c r="Q2013" s="226" t="s">
        <v>10895</v>
      </c>
      <c r="R2013" s="228" t="s">
        <v>11056</v>
      </c>
      <c r="S2013" s="228" t="s">
        <v>4949</v>
      </c>
      <c r="T2013" s="229">
        <v>45702</v>
      </c>
      <c r="U2013" s="230" t="s">
        <v>10277</v>
      </c>
      <c r="V2013" s="230" t="s">
        <v>11143</v>
      </c>
      <c r="W2013" s="230" t="s">
        <v>11143</v>
      </c>
      <c r="X2013" s="230" t="s">
        <v>4949</v>
      </c>
      <c r="Y2013" s="230"/>
      <c r="Z2013" s="230" t="s">
        <v>10264</v>
      </c>
      <c r="AA2013" s="220">
        <v>202503</v>
      </c>
      <c r="AB2013" s="239"/>
      <c r="AC2013" s="240" t="s">
        <v>10280</v>
      </c>
      <c r="AD2013" s="240" t="s">
        <v>10252</v>
      </c>
      <c r="AE2013" s="241">
        <v>0</v>
      </c>
      <c r="AF2013" s="240" t="s">
        <v>10252</v>
      </c>
      <c r="AG2013" s="235" t="str">
        <f>IFERROR(VLOOKUP(작성용!A:A,RM!A:D,4,0),"-")</f>
        <v>-</v>
      </c>
      <c r="AH2013" s="9" t="s">
        <v>4949</v>
      </c>
      <c r="AI2013" s="231" t="s">
        <v>4949</v>
      </c>
      <c r="AJ2013" s="9" t="s">
        <v>4949</v>
      </c>
      <c r="AK2013" s="231" t="s">
        <v>3962</v>
      </c>
      <c r="AL2013" s="231">
        <v>2012</v>
      </c>
    </row>
    <row r="2014" spans="1:38" x14ac:dyDescent="0.3">
      <c r="A2014" s="225" t="s">
        <v>7939</v>
      </c>
      <c r="B2014" s="225" t="s">
        <v>7941</v>
      </c>
      <c r="C2014" s="237" t="s">
        <v>10273</v>
      </c>
      <c r="D2014" s="233" t="s">
        <v>12252</v>
      </c>
      <c r="E2014" s="232" t="s">
        <v>12253</v>
      </c>
      <c r="F2014" s="236" t="s">
        <v>10268</v>
      </c>
      <c r="G2014" s="210">
        <v>0</v>
      </c>
      <c r="H2014" s="227" t="s">
        <v>4949</v>
      </c>
      <c r="I2014" s="227"/>
      <c r="J2014" s="227"/>
      <c r="K2014" s="227"/>
      <c r="L2014" s="227"/>
      <c r="M2014" s="227"/>
      <c r="N2014" s="226" t="s">
        <v>10242</v>
      </c>
      <c r="O2014" s="226" t="s">
        <v>10895</v>
      </c>
      <c r="P2014" s="226" t="s">
        <v>10895</v>
      </c>
      <c r="Q2014" s="226" t="s">
        <v>10895</v>
      </c>
      <c r="R2014" s="228" t="s">
        <v>12254</v>
      </c>
      <c r="S2014" s="228" t="s">
        <v>4949</v>
      </c>
      <c r="T2014" s="229">
        <v>45702</v>
      </c>
      <c r="U2014" s="230" t="s">
        <v>10277</v>
      </c>
      <c r="V2014" s="230" t="s">
        <v>11143</v>
      </c>
      <c r="W2014" s="230" t="s">
        <v>11143</v>
      </c>
      <c r="X2014" s="230" t="s">
        <v>4949</v>
      </c>
      <c r="Y2014" s="230"/>
      <c r="Z2014" s="230" t="s">
        <v>10264</v>
      </c>
      <c r="AA2014" s="220">
        <v>202503</v>
      </c>
      <c r="AB2014" s="239"/>
      <c r="AC2014" s="240" t="s">
        <v>10280</v>
      </c>
      <c r="AD2014" s="240" t="s">
        <v>10252</v>
      </c>
      <c r="AE2014" s="241">
        <v>0</v>
      </c>
      <c r="AF2014" s="240" t="s">
        <v>10252</v>
      </c>
      <c r="AG2014" s="235" t="str">
        <f>IFERROR(VLOOKUP(작성용!A:A,RM!A:D,4,0),"-")</f>
        <v>-</v>
      </c>
      <c r="AH2014" s="9" t="s">
        <v>4949</v>
      </c>
      <c r="AI2014" s="231" t="s">
        <v>4949</v>
      </c>
      <c r="AJ2014" s="9" t="s">
        <v>4949</v>
      </c>
      <c r="AK2014" s="231" t="s">
        <v>3962</v>
      </c>
      <c r="AL2014" s="231">
        <v>2013</v>
      </c>
    </row>
    <row r="2015" spans="1:38" x14ac:dyDescent="0.3">
      <c r="A2015" s="225" t="s">
        <v>7939</v>
      </c>
      <c r="B2015" s="225" t="s">
        <v>7941</v>
      </c>
      <c r="C2015" s="237" t="s">
        <v>10273</v>
      </c>
      <c r="D2015" s="233" t="s">
        <v>11911</v>
      </c>
      <c r="E2015" s="232" t="s">
        <v>12255</v>
      </c>
      <c r="F2015" s="236" t="s">
        <v>10268</v>
      </c>
      <c r="G2015" s="210">
        <v>0</v>
      </c>
      <c r="H2015" s="227" t="s">
        <v>4949</v>
      </c>
      <c r="I2015" s="227"/>
      <c r="J2015" s="227"/>
      <c r="K2015" s="227"/>
      <c r="L2015" s="227"/>
      <c r="M2015" s="227"/>
      <c r="N2015" s="226" t="s">
        <v>10242</v>
      </c>
      <c r="O2015" s="226" t="s">
        <v>10895</v>
      </c>
      <c r="P2015" s="226" t="s">
        <v>10895</v>
      </c>
      <c r="Q2015" s="226" t="s">
        <v>10895</v>
      </c>
      <c r="R2015" s="228" t="s">
        <v>12256</v>
      </c>
      <c r="S2015" s="228" t="s">
        <v>4949</v>
      </c>
      <c r="T2015" s="229">
        <v>45702</v>
      </c>
      <c r="U2015" s="230" t="s">
        <v>10277</v>
      </c>
      <c r="V2015" s="230" t="s">
        <v>11143</v>
      </c>
      <c r="W2015" s="230" t="s">
        <v>11143</v>
      </c>
      <c r="X2015" s="230" t="s">
        <v>4949</v>
      </c>
      <c r="Y2015" s="230"/>
      <c r="Z2015" s="230" t="s">
        <v>10264</v>
      </c>
      <c r="AA2015" s="220">
        <v>202503</v>
      </c>
      <c r="AB2015" s="239"/>
      <c r="AC2015" s="240" t="s">
        <v>10280</v>
      </c>
      <c r="AD2015" s="240" t="s">
        <v>10252</v>
      </c>
      <c r="AE2015" s="241">
        <v>0</v>
      </c>
      <c r="AF2015" s="240" t="s">
        <v>10252</v>
      </c>
      <c r="AG2015" s="235" t="str">
        <f>IFERROR(VLOOKUP(작성용!A:A,RM!A:D,4,0),"-")</f>
        <v>-</v>
      </c>
      <c r="AH2015" s="9" t="s">
        <v>4949</v>
      </c>
      <c r="AI2015" s="231" t="s">
        <v>4949</v>
      </c>
      <c r="AJ2015" s="9" t="s">
        <v>4949</v>
      </c>
      <c r="AK2015" s="231" t="s">
        <v>3962</v>
      </c>
      <c r="AL2015" s="231">
        <v>2014</v>
      </c>
    </row>
    <row r="2016" spans="1:38" x14ac:dyDescent="0.3">
      <c r="A2016" s="225" t="s">
        <v>7939</v>
      </c>
      <c r="B2016" s="225" t="s">
        <v>7941</v>
      </c>
      <c r="C2016" s="237" t="s">
        <v>10273</v>
      </c>
      <c r="D2016" s="233" t="s">
        <v>12257</v>
      </c>
      <c r="E2016" s="232" t="s">
        <v>12258</v>
      </c>
      <c r="F2016" s="236" t="s">
        <v>10268</v>
      </c>
      <c r="G2016" s="210">
        <v>0</v>
      </c>
      <c r="H2016" s="227" t="s">
        <v>4949</v>
      </c>
      <c r="I2016" s="227"/>
      <c r="J2016" s="227"/>
      <c r="K2016" s="227"/>
      <c r="L2016" s="227"/>
      <c r="M2016" s="227"/>
      <c r="N2016" s="226" t="s">
        <v>10242</v>
      </c>
      <c r="O2016" s="226" t="s">
        <v>10895</v>
      </c>
      <c r="P2016" s="226" t="s">
        <v>10895</v>
      </c>
      <c r="Q2016" s="226" t="s">
        <v>10895</v>
      </c>
      <c r="R2016" s="228" t="s">
        <v>12259</v>
      </c>
      <c r="S2016" s="228" t="s">
        <v>4949</v>
      </c>
      <c r="T2016" s="229">
        <v>45702</v>
      </c>
      <c r="U2016" s="230" t="s">
        <v>10277</v>
      </c>
      <c r="V2016" s="230" t="s">
        <v>11143</v>
      </c>
      <c r="W2016" s="230" t="s">
        <v>11143</v>
      </c>
      <c r="X2016" s="230" t="s">
        <v>4949</v>
      </c>
      <c r="Y2016" s="230"/>
      <c r="Z2016" s="230" t="s">
        <v>10264</v>
      </c>
      <c r="AA2016" s="220">
        <v>202503</v>
      </c>
      <c r="AB2016" s="239"/>
      <c r="AC2016" s="240" t="s">
        <v>10280</v>
      </c>
      <c r="AD2016" s="240" t="s">
        <v>10252</v>
      </c>
      <c r="AE2016" s="241">
        <v>0</v>
      </c>
      <c r="AF2016" s="240" t="s">
        <v>10252</v>
      </c>
      <c r="AG2016" s="235" t="str">
        <f>IFERROR(VLOOKUP(작성용!A:A,RM!A:D,4,0),"-")</f>
        <v>-</v>
      </c>
      <c r="AH2016" s="9" t="s">
        <v>4949</v>
      </c>
      <c r="AI2016" s="231" t="s">
        <v>4949</v>
      </c>
      <c r="AJ2016" s="9" t="s">
        <v>4949</v>
      </c>
      <c r="AK2016" s="231" t="s">
        <v>3962</v>
      </c>
      <c r="AL2016" s="231">
        <v>2015</v>
      </c>
    </row>
    <row r="2017" spans="1:38" x14ac:dyDescent="0.3">
      <c r="A2017" s="225" t="s">
        <v>7939</v>
      </c>
      <c r="B2017" s="225" t="s">
        <v>7941</v>
      </c>
      <c r="C2017" s="237" t="s">
        <v>10273</v>
      </c>
      <c r="D2017" s="233" t="s">
        <v>12260</v>
      </c>
      <c r="E2017" s="232" t="s">
        <v>12261</v>
      </c>
      <c r="F2017" s="236" t="s">
        <v>10268</v>
      </c>
      <c r="G2017" s="210">
        <v>0</v>
      </c>
      <c r="H2017" s="227" t="s">
        <v>4949</v>
      </c>
      <c r="I2017" s="227"/>
      <c r="J2017" s="227"/>
      <c r="K2017" s="227"/>
      <c r="L2017" s="227"/>
      <c r="M2017" s="227"/>
      <c r="N2017" s="226" t="s">
        <v>10242</v>
      </c>
      <c r="O2017" s="226" t="s">
        <v>10895</v>
      </c>
      <c r="P2017" s="226" t="s">
        <v>10895</v>
      </c>
      <c r="Q2017" s="226" t="s">
        <v>10895</v>
      </c>
      <c r="R2017" s="228" t="s">
        <v>12262</v>
      </c>
      <c r="S2017" s="228" t="s">
        <v>4949</v>
      </c>
      <c r="T2017" s="229">
        <v>45702</v>
      </c>
      <c r="U2017" s="230" t="s">
        <v>10277</v>
      </c>
      <c r="V2017" s="230" t="s">
        <v>11143</v>
      </c>
      <c r="W2017" s="230" t="s">
        <v>11143</v>
      </c>
      <c r="X2017" s="230" t="s">
        <v>4949</v>
      </c>
      <c r="Y2017" s="230"/>
      <c r="Z2017" s="230" t="s">
        <v>10264</v>
      </c>
      <c r="AA2017" s="220">
        <v>202503</v>
      </c>
      <c r="AB2017" s="239"/>
      <c r="AC2017" s="240" t="s">
        <v>10280</v>
      </c>
      <c r="AD2017" s="240" t="s">
        <v>10252</v>
      </c>
      <c r="AE2017" s="241">
        <v>0</v>
      </c>
      <c r="AF2017" s="240" t="s">
        <v>10252</v>
      </c>
      <c r="AG2017" s="235" t="str">
        <f>IFERROR(VLOOKUP(작성용!A:A,RM!A:D,4,0),"-")</f>
        <v>-</v>
      </c>
      <c r="AH2017" s="9" t="s">
        <v>4949</v>
      </c>
      <c r="AI2017" s="231" t="s">
        <v>4949</v>
      </c>
      <c r="AJ2017" s="9" t="s">
        <v>4949</v>
      </c>
      <c r="AK2017" s="231" t="s">
        <v>3962</v>
      </c>
      <c r="AL2017" s="231">
        <v>2016</v>
      </c>
    </row>
    <row r="2018" spans="1:38" x14ac:dyDescent="0.3">
      <c r="A2018" s="225" t="s">
        <v>7939</v>
      </c>
      <c r="B2018" s="225" t="s">
        <v>7941</v>
      </c>
      <c r="C2018" s="237" t="s">
        <v>10273</v>
      </c>
      <c r="D2018" s="233" t="s">
        <v>10390</v>
      </c>
      <c r="E2018" s="232" t="s">
        <v>12263</v>
      </c>
      <c r="F2018" s="236" t="s">
        <v>10268</v>
      </c>
      <c r="G2018" s="210">
        <v>0</v>
      </c>
      <c r="H2018" s="227" t="s">
        <v>4949</v>
      </c>
      <c r="I2018" s="227"/>
      <c r="J2018" s="227"/>
      <c r="K2018" s="227"/>
      <c r="L2018" s="227"/>
      <c r="M2018" s="227"/>
      <c r="N2018" s="226" t="s">
        <v>10242</v>
      </c>
      <c r="O2018" s="226" t="s">
        <v>10895</v>
      </c>
      <c r="P2018" s="226" t="s">
        <v>10895</v>
      </c>
      <c r="Q2018" s="226" t="s">
        <v>10895</v>
      </c>
      <c r="R2018" s="228" t="s">
        <v>10934</v>
      </c>
      <c r="S2018" s="228" t="s">
        <v>4949</v>
      </c>
      <c r="T2018" s="229">
        <v>45702</v>
      </c>
      <c r="U2018" s="230" t="s">
        <v>10277</v>
      </c>
      <c r="V2018" s="230" t="s">
        <v>11143</v>
      </c>
      <c r="W2018" s="230" t="s">
        <v>11143</v>
      </c>
      <c r="X2018" s="230" t="s">
        <v>4949</v>
      </c>
      <c r="Y2018" s="230"/>
      <c r="Z2018" s="230" t="s">
        <v>10264</v>
      </c>
      <c r="AA2018" s="220">
        <v>202503</v>
      </c>
      <c r="AB2018" s="239"/>
      <c r="AC2018" s="240" t="s">
        <v>10280</v>
      </c>
      <c r="AD2018" s="240" t="s">
        <v>10252</v>
      </c>
      <c r="AE2018" s="241">
        <v>0</v>
      </c>
      <c r="AF2018" s="240" t="s">
        <v>10252</v>
      </c>
      <c r="AG2018" s="235" t="str">
        <f>IFERROR(VLOOKUP(작성용!A:A,RM!A:D,4,0),"-")</f>
        <v>-</v>
      </c>
      <c r="AH2018" s="9" t="s">
        <v>4949</v>
      </c>
      <c r="AI2018" s="231" t="s">
        <v>4949</v>
      </c>
      <c r="AJ2018" s="9" t="s">
        <v>4949</v>
      </c>
      <c r="AK2018" s="231" t="s">
        <v>3962</v>
      </c>
      <c r="AL2018" s="231">
        <v>2017</v>
      </c>
    </row>
    <row r="2019" spans="1:38" x14ac:dyDescent="0.3">
      <c r="A2019" s="225" t="s">
        <v>7939</v>
      </c>
      <c r="B2019" s="225" t="s">
        <v>7941</v>
      </c>
      <c r="C2019" s="237" t="s">
        <v>10273</v>
      </c>
      <c r="D2019" s="233" t="s">
        <v>12264</v>
      </c>
      <c r="E2019" s="232" t="s">
        <v>12265</v>
      </c>
      <c r="F2019" s="236" t="s">
        <v>10268</v>
      </c>
      <c r="G2019" s="210">
        <v>0</v>
      </c>
      <c r="H2019" s="227" t="s">
        <v>4949</v>
      </c>
      <c r="I2019" s="227"/>
      <c r="J2019" s="227"/>
      <c r="K2019" s="227"/>
      <c r="L2019" s="227"/>
      <c r="M2019" s="227"/>
      <c r="N2019" s="226" t="s">
        <v>10242</v>
      </c>
      <c r="O2019" s="226" t="s">
        <v>10895</v>
      </c>
      <c r="P2019" s="226" t="s">
        <v>10895</v>
      </c>
      <c r="Q2019" s="226" t="s">
        <v>10895</v>
      </c>
      <c r="R2019" s="228" t="s">
        <v>12266</v>
      </c>
      <c r="S2019" s="228" t="s">
        <v>4949</v>
      </c>
      <c r="T2019" s="229">
        <v>45702</v>
      </c>
      <c r="U2019" s="230" t="s">
        <v>10277</v>
      </c>
      <c r="V2019" s="230" t="s">
        <v>11143</v>
      </c>
      <c r="W2019" s="230" t="s">
        <v>11143</v>
      </c>
      <c r="X2019" s="230" t="s">
        <v>4949</v>
      </c>
      <c r="Y2019" s="230"/>
      <c r="Z2019" s="230" t="s">
        <v>10264</v>
      </c>
      <c r="AA2019" s="220">
        <v>202503</v>
      </c>
      <c r="AB2019" s="239"/>
      <c r="AC2019" s="240" t="s">
        <v>10280</v>
      </c>
      <c r="AD2019" s="240" t="s">
        <v>10252</v>
      </c>
      <c r="AE2019" s="241">
        <v>0</v>
      </c>
      <c r="AF2019" s="240" t="s">
        <v>10252</v>
      </c>
      <c r="AG2019" s="235" t="str">
        <f>IFERROR(VLOOKUP(작성용!A:A,RM!A:D,4,0),"-")</f>
        <v>-</v>
      </c>
      <c r="AH2019" s="9" t="s">
        <v>4949</v>
      </c>
      <c r="AI2019" s="231" t="s">
        <v>4949</v>
      </c>
      <c r="AJ2019" s="9" t="s">
        <v>4949</v>
      </c>
      <c r="AK2019" s="231" t="s">
        <v>3962</v>
      </c>
      <c r="AL2019" s="231">
        <v>2018</v>
      </c>
    </row>
    <row r="2020" spans="1:38" x14ac:dyDescent="0.3">
      <c r="A2020" s="225" t="s">
        <v>7939</v>
      </c>
      <c r="B2020" s="225" t="s">
        <v>7941</v>
      </c>
      <c r="C2020" s="237" t="s">
        <v>10273</v>
      </c>
      <c r="D2020" s="233" t="s">
        <v>12267</v>
      </c>
      <c r="E2020" s="232" t="s">
        <v>12268</v>
      </c>
      <c r="F2020" s="236" t="s">
        <v>10268</v>
      </c>
      <c r="G2020" s="210">
        <v>0</v>
      </c>
      <c r="H2020" s="227" t="s">
        <v>4949</v>
      </c>
      <c r="I2020" s="227"/>
      <c r="J2020" s="227"/>
      <c r="K2020" s="227"/>
      <c r="L2020" s="227"/>
      <c r="M2020" s="227"/>
      <c r="N2020" s="226" t="s">
        <v>10242</v>
      </c>
      <c r="O2020" s="226" t="s">
        <v>10895</v>
      </c>
      <c r="P2020" s="226" t="s">
        <v>10895</v>
      </c>
      <c r="Q2020" s="226" t="s">
        <v>10895</v>
      </c>
      <c r="R2020" s="228" t="s">
        <v>12269</v>
      </c>
      <c r="S2020" s="228" t="s">
        <v>4949</v>
      </c>
      <c r="T2020" s="229">
        <v>45702</v>
      </c>
      <c r="U2020" s="230" t="s">
        <v>10277</v>
      </c>
      <c r="V2020" s="230" t="s">
        <v>11143</v>
      </c>
      <c r="W2020" s="230" t="s">
        <v>11143</v>
      </c>
      <c r="X2020" s="230" t="s">
        <v>4949</v>
      </c>
      <c r="Y2020" s="230"/>
      <c r="Z2020" s="230" t="s">
        <v>10264</v>
      </c>
      <c r="AA2020" s="220">
        <v>202503</v>
      </c>
      <c r="AB2020" s="239"/>
      <c r="AC2020" s="240" t="s">
        <v>10280</v>
      </c>
      <c r="AD2020" s="240" t="s">
        <v>10252</v>
      </c>
      <c r="AE2020" s="241">
        <v>0</v>
      </c>
      <c r="AF2020" s="240" t="s">
        <v>10252</v>
      </c>
      <c r="AG2020" s="235" t="str">
        <f>IFERROR(VLOOKUP(작성용!A:A,RM!A:D,4,0),"-")</f>
        <v>-</v>
      </c>
      <c r="AH2020" s="9" t="s">
        <v>4949</v>
      </c>
      <c r="AI2020" s="231" t="s">
        <v>4949</v>
      </c>
      <c r="AJ2020" s="9" t="s">
        <v>4949</v>
      </c>
      <c r="AK2020" s="231" t="s">
        <v>3962</v>
      </c>
      <c r="AL2020" s="231">
        <v>2019</v>
      </c>
    </row>
    <row r="2021" spans="1:38" x14ac:dyDescent="0.3">
      <c r="A2021" s="225" t="s">
        <v>7939</v>
      </c>
      <c r="B2021" s="225" t="s">
        <v>7941</v>
      </c>
      <c r="C2021" s="237" t="s">
        <v>10273</v>
      </c>
      <c r="D2021" s="233" t="s">
        <v>10932</v>
      </c>
      <c r="E2021" s="232" t="s">
        <v>12270</v>
      </c>
      <c r="F2021" s="236" t="s">
        <v>10268</v>
      </c>
      <c r="G2021" s="210">
        <v>0</v>
      </c>
      <c r="H2021" s="227" t="s">
        <v>4949</v>
      </c>
      <c r="I2021" s="227"/>
      <c r="J2021" s="227"/>
      <c r="K2021" s="227"/>
      <c r="L2021" s="227"/>
      <c r="M2021" s="227"/>
      <c r="N2021" s="226" t="s">
        <v>10242</v>
      </c>
      <c r="O2021" s="226" t="s">
        <v>10895</v>
      </c>
      <c r="P2021" s="226" t="s">
        <v>10895</v>
      </c>
      <c r="Q2021" s="226" t="s">
        <v>10895</v>
      </c>
      <c r="R2021" s="228" t="s">
        <v>12271</v>
      </c>
      <c r="S2021" s="228" t="s">
        <v>4949</v>
      </c>
      <c r="T2021" s="229">
        <v>45702</v>
      </c>
      <c r="U2021" s="230" t="s">
        <v>10277</v>
      </c>
      <c r="V2021" s="230" t="s">
        <v>11143</v>
      </c>
      <c r="W2021" s="230" t="s">
        <v>11143</v>
      </c>
      <c r="X2021" s="230" t="s">
        <v>4949</v>
      </c>
      <c r="Y2021" s="230"/>
      <c r="Z2021" s="230" t="s">
        <v>10264</v>
      </c>
      <c r="AA2021" s="220">
        <v>202503</v>
      </c>
      <c r="AB2021" s="239"/>
      <c r="AC2021" s="240" t="s">
        <v>10280</v>
      </c>
      <c r="AD2021" s="240" t="s">
        <v>10252</v>
      </c>
      <c r="AE2021" s="241">
        <v>0</v>
      </c>
      <c r="AF2021" s="240" t="s">
        <v>10252</v>
      </c>
      <c r="AG2021" s="235" t="str">
        <f>IFERROR(VLOOKUP(작성용!A:A,RM!A:D,4,0),"-")</f>
        <v>-</v>
      </c>
      <c r="AH2021" s="9" t="s">
        <v>4949</v>
      </c>
      <c r="AI2021" s="231" t="s">
        <v>4949</v>
      </c>
      <c r="AJ2021" s="9" t="s">
        <v>4949</v>
      </c>
      <c r="AK2021" s="231" t="s">
        <v>3962</v>
      </c>
      <c r="AL2021" s="231">
        <v>2020</v>
      </c>
    </row>
    <row r="2022" spans="1:38" x14ac:dyDescent="0.3">
      <c r="A2022" s="225" t="s">
        <v>7939</v>
      </c>
      <c r="B2022" s="225" t="s">
        <v>7941</v>
      </c>
      <c r="C2022" s="237" t="s">
        <v>10273</v>
      </c>
      <c r="D2022" s="233" t="s">
        <v>12272</v>
      </c>
      <c r="E2022" s="232" t="s">
        <v>12273</v>
      </c>
      <c r="F2022" s="236" t="s">
        <v>10268</v>
      </c>
      <c r="G2022" s="210">
        <v>0</v>
      </c>
      <c r="H2022" s="227" t="s">
        <v>4949</v>
      </c>
      <c r="I2022" s="227"/>
      <c r="J2022" s="227"/>
      <c r="K2022" s="227"/>
      <c r="L2022" s="227"/>
      <c r="M2022" s="227"/>
      <c r="N2022" s="226" t="s">
        <v>10242</v>
      </c>
      <c r="O2022" s="226" t="s">
        <v>10895</v>
      </c>
      <c r="P2022" s="226" t="s">
        <v>10895</v>
      </c>
      <c r="Q2022" s="226" t="s">
        <v>10895</v>
      </c>
      <c r="R2022" s="228" t="s">
        <v>12274</v>
      </c>
      <c r="S2022" s="228" t="s">
        <v>4949</v>
      </c>
      <c r="T2022" s="229">
        <v>45702</v>
      </c>
      <c r="U2022" s="230" t="s">
        <v>10277</v>
      </c>
      <c r="V2022" s="230" t="s">
        <v>11143</v>
      </c>
      <c r="W2022" s="230" t="s">
        <v>11143</v>
      </c>
      <c r="X2022" s="230" t="s">
        <v>4949</v>
      </c>
      <c r="Y2022" s="230"/>
      <c r="Z2022" s="230" t="s">
        <v>10264</v>
      </c>
      <c r="AA2022" s="220">
        <v>202503</v>
      </c>
      <c r="AB2022" s="239"/>
      <c r="AC2022" s="240" t="s">
        <v>10280</v>
      </c>
      <c r="AD2022" s="240" t="s">
        <v>10252</v>
      </c>
      <c r="AE2022" s="241">
        <v>0</v>
      </c>
      <c r="AF2022" s="240" t="s">
        <v>10252</v>
      </c>
      <c r="AG2022" s="235" t="str">
        <f>IFERROR(VLOOKUP(작성용!A:A,RM!A:D,4,0),"-")</f>
        <v>-</v>
      </c>
      <c r="AH2022" s="9" t="s">
        <v>4949</v>
      </c>
      <c r="AI2022" s="231" t="s">
        <v>4949</v>
      </c>
      <c r="AJ2022" s="9" t="s">
        <v>4949</v>
      </c>
      <c r="AK2022" s="231" t="s">
        <v>3962</v>
      </c>
      <c r="AL2022" s="231">
        <v>2021</v>
      </c>
    </row>
    <row r="2023" spans="1:38" x14ac:dyDescent="0.3">
      <c r="A2023" s="225" t="s">
        <v>7939</v>
      </c>
      <c r="B2023" s="225" t="s">
        <v>7941</v>
      </c>
      <c r="C2023" s="237" t="s">
        <v>10273</v>
      </c>
      <c r="D2023" s="233" t="s">
        <v>11924</v>
      </c>
      <c r="E2023" s="232" t="s">
        <v>12275</v>
      </c>
      <c r="F2023" s="236" t="s">
        <v>10268</v>
      </c>
      <c r="G2023" s="210">
        <v>0</v>
      </c>
      <c r="H2023" s="227" t="s">
        <v>4949</v>
      </c>
      <c r="I2023" s="227"/>
      <c r="J2023" s="227"/>
      <c r="K2023" s="227"/>
      <c r="L2023" s="227"/>
      <c r="M2023" s="227"/>
      <c r="N2023" s="226" t="s">
        <v>10242</v>
      </c>
      <c r="O2023" s="226" t="s">
        <v>10895</v>
      </c>
      <c r="P2023" s="226" t="s">
        <v>10895</v>
      </c>
      <c r="Q2023" s="226" t="s">
        <v>10895</v>
      </c>
      <c r="R2023" s="228" t="s">
        <v>12276</v>
      </c>
      <c r="S2023" s="228" t="s">
        <v>4949</v>
      </c>
      <c r="T2023" s="229">
        <v>45702</v>
      </c>
      <c r="U2023" s="230" t="s">
        <v>10277</v>
      </c>
      <c r="V2023" s="230" t="s">
        <v>11143</v>
      </c>
      <c r="W2023" s="230" t="s">
        <v>11143</v>
      </c>
      <c r="X2023" s="230" t="s">
        <v>4949</v>
      </c>
      <c r="Y2023" s="230"/>
      <c r="Z2023" s="230" t="s">
        <v>10264</v>
      </c>
      <c r="AA2023" s="220">
        <v>202503</v>
      </c>
      <c r="AB2023" s="239"/>
      <c r="AC2023" s="240" t="s">
        <v>10280</v>
      </c>
      <c r="AD2023" s="240" t="s">
        <v>10252</v>
      </c>
      <c r="AE2023" s="241">
        <v>0</v>
      </c>
      <c r="AF2023" s="240" t="s">
        <v>10252</v>
      </c>
      <c r="AG2023" s="235" t="str">
        <f>IFERROR(VLOOKUP(작성용!A:A,RM!A:D,4,0),"-")</f>
        <v>-</v>
      </c>
      <c r="AH2023" s="9" t="s">
        <v>4949</v>
      </c>
      <c r="AI2023" s="231" t="s">
        <v>4949</v>
      </c>
      <c r="AJ2023" s="9" t="s">
        <v>4949</v>
      </c>
      <c r="AK2023" s="231" t="s">
        <v>3962</v>
      </c>
      <c r="AL2023" s="231">
        <v>2022</v>
      </c>
    </row>
    <row r="2024" spans="1:38" x14ac:dyDescent="0.3">
      <c r="A2024" s="225" t="s">
        <v>7939</v>
      </c>
      <c r="B2024" s="225" t="s">
        <v>7941</v>
      </c>
      <c r="C2024" s="237" t="s">
        <v>10273</v>
      </c>
      <c r="D2024" s="233" t="s">
        <v>11095</v>
      </c>
      <c r="E2024" s="232" t="s">
        <v>12277</v>
      </c>
      <c r="F2024" s="236" t="s">
        <v>10268</v>
      </c>
      <c r="G2024" s="210">
        <v>0</v>
      </c>
      <c r="H2024" s="227" t="s">
        <v>4949</v>
      </c>
      <c r="I2024" s="227"/>
      <c r="J2024" s="227"/>
      <c r="K2024" s="227"/>
      <c r="L2024" s="227"/>
      <c r="M2024" s="227"/>
      <c r="N2024" s="226" t="s">
        <v>10242</v>
      </c>
      <c r="O2024" s="226" t="s">
        <v>10895</v>
      </c>
      <c r="P2024" s="226" t="s">
        <v>10895</v>
      </c>
      <c r="Q2024" s="226" t="s">
        <v>10895</v>
      </c>
      <c r="R2024" s="228" t="s">
        <v>11096</v>
      </c>
      <c r="S2024" s="228" t="s">
        <v>4949</v>
      </c>
      <c r="T2024" s="229">
        <v>45702</v>
      </c>
      <c r="U2024" s="230" t="s">
        <v>10277</v>
      </c>
      <c r="V2024" s="230" t="s">
        <v>11143</v>
      </c>
      <c r="W2024" s="230" t="s">
        <v>11143</v>
      </c>
      <c r="X2024" s="230" t="s">
        <v>4949</v>
      </c>
      <c r="Y2024" s="230"/>
      <c r="Z2024" s="230" t="s">
        <v>10264</v>
      </c>
      <c r="AA2024" s="220">
        <v>202503</v>
      </c>
      <c r="AB2024" s="239"/>
      <c r="AC2024" s="240" t="s">
        <v>10280</v>
      </c>
      <c r="AD2024" s="240" t="s">
        <v>10252</v>
      </c>
      <c r="AE2024" s="241">
        <v>0</v>
      </c>
      <c r="AF2024" s="240" t="s">
        <v>10252</v>
      </c>
      <c r="AG2024" s="235" t="str">
        <f>IFERROR(VLOOKUP(작성용!A:A,RM!A:D,4,0),"-")</f>
        <v>-</v>
      </c>
      <c r="AH2024" s="9" t="s">
        <v>4949</v>
      </c>
      <c r="AI2024" s="231" t="s">
        <v>4949</v>
      </c>
      <c r="AJ2024" s="9" t="s">
        <v>4949</v>
      </c>
      <c r="AK2024" s="231" t="s">
        <v>3962</v>
      </c>
      <c r="AL2024" s="231">
        <v>2023</v>
      </c>
    </row>
    <row r="2025" spans="1:38" x14ac:dyDescent="0.3">
      <c r="A2025" s="225" t="s">
        <v>7939</v>
      </c>
      <c r="B2025" s="225" t="s">
        <v>7941</v>
      </c>
      <c r="C2025" s="237" t="s">
        <v>10273</v>
      </c>
      <c r="D2025" s="233" t="s">
        <v>11939</v>
      </c>
      <c r="E2025" s="232" t="s">
        <v>12278</v>
      </c>
      <c r="F2025" s="236" t="s">
        <v>10268</v>
      </c>
      <c r="G2025" s="210">
        <v>0</v>
      </c>
      <c r="H2025" s="227" t="s">
        <v>4949</v>
      </c>
      <c r="I2025" s="227"/>
      <c r="J2025" s="227"/>
      <c r="K2025" s="227"/>
      <c r="L2025" s="227"/>
      <c r="M2025" s="227"/>
      <c r="N2025" s="226" t="s">
        <v>10242</v>
      </c>
      <c r="O2025" s="226" t="s">
        <v>10895</v>
      </c>
      <c r="P2025" s="226" t="s">
        <v>10895</v>
      </c>
      <c r="Q2025" s="226" t="s">
        <v>10895</v>
      </c>
      <c r="R2025" s="228" t="s">
        <v>12279</v>
      </c>
      <c r="S2025" s="228" t="s">
        <v>4949</v>
      </c>
      <c r="T2025" s="229">
        <v>45702</v>
      </c>
      <c r="U2025" s="230" t="s">
        <v>10277</v>
      </c>
      <c r="V2025" s="230" t="s">
        <v>11143</v>
      </c>
      <c r="W2025" s="230" t="s">
        <v>11143</v>
      </c>
      <c r="X2025" s="230" t="s">
        <v>4949</v>
      </c>
      <c r="Y2025" s="230"/>
      <c r="Z2025" s="230" t="s">
        <v>10264</v>
      </c>
      <c r="AA2025" s="220">
        <v>202503</v>
      </c>
      <c r="AB2025" s="239"/>
      <c r="AC2025" s="240" t="s">
        <v>10280</v>
      </c>
      <c r="AD2025" s="240" t="s">
        <v>10252</v>
      </c>
      <c r="AE2025" s="241">
        <v>0</v>
      </c>
      <c r="AF2025" s="240" t="s">
        <v>10252</v>
      </c>
      <c r="AG2025" s="235" t="str">
        <f>IFERROR(VLOOKUP(작성용!A:A,RM!A:D,4,0),"-")</f>
        <v>-</v>
      </c>
      <c r="AH2025" s="9" t="s">
        <v>4949</v>
      </c>
      <c r="AI2025" s="231" t="s">
        <v>4949</v>
      </c>
      <c r="AJ2025" s="9" t="s">
        <v>4949</v>
      </c>
      <c r="AK2025" s="231" t="s">
        <v>3962</v>
      </c>
      <c r="AL2025" s="231">
        <v>2024</v>
      </c>
    </row>
    <row r="2026" spans="1:38" x14ac:dyDescent="0.3">
      <c r="A2026" s="225" t="s">
        <v>7939</v>
      </c>
      <c r="B2026" s="225" t="s">
        <v>7941</v>
      </c>
      <c r="C2026" s="237" t="s">
        <v>10273</v>
      </c>
      <c r="D2026" s="233" t="s">
        <v>11093</v>
      </c>
      <c r="E2026" s="232" t="s">
        <v>12280</v>
      </c>
      <c r="F2026" s="236" t="s">
        <v>10268</v>
      </c>
      <c r="G2026" s="210">
        <v>0</v>
      </c>
      <c r="H2026" s="227" t="s">
        <v>4949</v>
      </c>
      <c r="I2026" s="227"/>
      <c r="J2026" s="227"/>
      <c r="K2026" s="227"/>
      <c r="L2026" s="227"/>
      <c r="M2026" s="227"/>
      <c r="N2026" s="226" t="s">
        <v>10242</v>
      </c>
      <c r="O2026" s="226" t="s">
        <v>10895</v>
      </c>
      <c r="P2026" s="226" t="s">
        <v>10895</v>
      </c>
      <c r="Q2026" s="226" t="s">
        <v>10895</v>
      </c>
      <c r="R2026" s="228" t="s">
        <v>11094</v>
      </c>
      <c r="S2026" s="228" t="s">
        <v>4949</v>
      </c>
      <c r="T2026" s="229">
        <v>45702</v>
      </c>
      <c r="U2026" s="230" t="s">
        <v>10277</v>
      </c>
      <c r="V2026" s="230" t="s">
        <v>11143</v>
      </c>
      <c r="W2026" s="230" t="s">
        <v>11143</v>
      </c>
      <c r="X2026" s="230" t="s">
        <v>4949</v>
      </c>
      <c r="Y2026" s="230"/>
      <c r="Z2026" s="230" t="s">
        <v>10264</v>
      </c>
      <c r="AA2026" s="220">
        <v>202503</v>
      </c>
      <c r="AB2026" s="239"/>
      <c r="AC2026" s="240" t="s">
        <v>10280</v>
      </c>
      <c r="AD2026" s="240" t="s">
        <v>10252</v>
      </c>
      <c r="AE2026" s="241">
        <v>0</v>
      </c>
      <c r="AF2026" s="240" t="s">
        <v>10252</v>
      </c>
      <c r="AG2026" s="235" t="str">
        <f>IFERROR(VLOOKUP(작성용!A:A,RM!A:D,4,0),"-")</f>
        <v>-</v>
      </c>
      <c r="AH2026" s="9" t="s">
        <v>4949</v>
      </c>
      <c r="AI2026" s="231" t="s">
        <v>4949</v>
      </c>
      <c r="AJ2026" s="9" t="s">
        <v>4949</v>
      </c>
      <c r="AK2026" s="231" t="s">
        <v>3962</v>
      </c>
      <c r="AL2026" s="231">
        <v>2025</v>
      </c>
    </row>
    <row r="2027" spans="1:38" x14ac:dyDescent="0.3">
      <c r="A2027" s="225" t="s">
        <v>7939</v>
      </c>
      <c r="B2027" s="225" t="s">
        <v>7941</v>
      </c>
      <c r="C2027" s="237" t="s">
        <v>10273</v>
      </c>
      <c r="D2027" s="233" t="s">
        <v>12281</v>
      </c>
      <c r="E2027" s="232" t="s">
        <v>12282</v>
      </c>
      <c r="F2027" s="236" t="s">
        <v>10268</v>
      </c>
      <c r="G2027" s="210">
        <v>0</v>
      </c>
      <c r="H2027" s="227" t="s">
        <v>4949</v>
      </c>
      <c r="I2027" s="227"/>
      <c r="J2027" s="227"/>
      <c r="K2027" s="227"/>
      <c r="L2027" s="227"/>
      <c r="M2027" s="227"/>
      <c r="N2027" s="226" t="s">
        <v>10242</v>
      </c>
      <c r="O2027" s="226" t="s">
        <v>10895</v>
      </c>
      <c r="P2027" s="226" t="s">
        <v>10895</v>
      </c>
      <c r="Q2027" s="226" t="s">
        <v>10895</v>
      </c>
      <c r="R2027" s="228" t="s">
        <v>12283</v>
      </c>
      <c r="S2027" s="228" t="s">
        <v>4949</v>
      </c>
      <c r="T2027" s="229">
        <v>45702</v>
      </c>
      <c r="U2027" s="230" t="s">
        <v>10277</v>
      </c>
      <c r="V2027" s="230" t="s">
        <v>11143</v>
      </c>
      <c r="W2027" s="230" t="s">
        <v>11143</v>
      </c>
      <c r="X2027" s="230" t="s">
        <v>4949</v>
      </c>
      <c r="Y2027" s="230"/>
      <c r="Z2027" s="230" t="s">
        <v>10264</v>
      </c>
      <c r="AA2027" s="220">
        <v>202503</v>
      </c>
      <c r="AB2027" s="239"/>
      <c r="AC2027" s="240" t="s">
        <v>10280</v>
      </c>
      <c r="AD2027" s="240" t="s">
        <v>10252</v>
      </c>
      <c r="AE2027" s="241">
        <v>0</v>
      </c>
      <c r="AF2027" s="240" t="s">
        <v>10252</v>
      </c>
      <c r="AG2027" s="235" t="str">
        <f>IFERROR(VLOOKUP(작성용!A:A,RM!A:D,4,0),"-")</f>
        <v>-</v>
      </c>
      <c r="AH2027" s="9" t="s">
        <v>4949</v>
      </c>
      <c r="AI2027" s="231" t="s">
        <v>4949</v>
      </c>
      <c r="AJ2027" s="9" t="s">
        <v>4949</v>
      </c>
      <c r="AK2027" s="231" t="s">
        <v>3962</v>
      </c>
      <c r="AL2027" s="231">
        <v>2026</v>
      </c>
    </row>
    <row r="2028" spans="1:38" x14ac:dyDescent="0.3">
      <c r="A2028" s="225" t="s">
        <v>7939</v>
      </c>
      <c r="B2028" s="225" t="s">
        <v>7941</v>
      </c>
      <c r="C2028" s="237" t="s">
        <v>10273</v>
      </c>
      <c r="D2028" s="233" t="s">
        <v>11976</v>
      </c>
      <c r="E2028" s="232" t="s">
        <v>12284</v>
      </c>
      <c r="F2028" s="236" t="s">
        <v>10268</v>
      </c>
      <c r="G2028" s="210">
        <v>0</v>
      </c>
      <c r="H2028" s="227" t="s">
        <v>4949</v>
      </c>
      <c r="I2028" s="227"/>
      <c r="J2028" s="227"/>
      <c r="K2028" s="227"/>
      <c r="L2028" s="227"/>
      <c r="M2028" s="227"/>
      <c r="N2028" s="226" t="s">
        <v>10242</v>
      </c>
      <c r="O2028" s="226" t="s">
        <v>10895</v>
      </c>
      <c r="P2028" s="226" t="s">
        <v>10895</v>
      </c>
      <c r="Q2028" s="226" t="s">
        <v>10895</v>
      </c>
      <c r="R2028" s="228" t="s">
        <v>12285</v>
      </c>
      <c r="S2028" s="228" t="s">
        <v>4949</v>
      </c>
      <c r="T2028" s="229">
        <v>45702</v>
      </c>
      <c r="U2028" s="230" t="s">
        <v>10277</v>
      </c>
      <c r="V2028" s="230" t="s">
        <v>11143</v>
      </c>
      <c r="W2028" s="230" t="s">
        <v>11143</v>
      </c>
      <c r="X2028" s="230" t="s">
        <v>4949</v>
      </c>
      <c r="Y2028" s="230"/>
      <c r="Z2028" s="230" t="s">
        <v>10264</v>
      </c>
      <c r="AA2028" s="220">
        <v>202503</v>
      </c>
      <c r="AB2028" s="239"/>
      <c r="AC2028" s="240" t="s">
        <v>10280</v>
      </c>
      <c r="AD2028" s="240" t="s">
        <v>10252</v>
      </c>
      <c r="AE2028" s="241">
        <v>0</v>
      </c>
      <c r="AF2028" s="240" t="s">
        <v>10252</v>
      </c>
      <c r="AG2028" s="235" t="str">
        <f>IFERROR(VLOOKUP(작성용!A:A,RM!A:D,4,0),"-")</f>
        <v>-</v>
      </c>
      <c r="AH2028" s="9" t="s">
        <v>4949</v>
      </c>
      <c r="AI2028" s="231" t="s">
        <v>4949</v>
      </c>
      <c r="AJ2028" s="9" t="s">
        <v>4949</v>
      </c>
      <c r="AK2028" s="231" t="s">
        <v>3962</v>
      </c>
      <c r="AL2028" s="231">
        <v>2027</v>
      </c>
    </row>
    <row r="2029" spans="1:38" x14ac:dyDescent="0.3">
      <c r="A2029" s="225" t="s">
        <v>7939</v>
      </c>
      <c r="B2029" s="225" t="s">
        <v>7941</v>
      </c>
      <c r="C2029" s="237" t="s">
        <v>10273</v>
      </c>
      <c r="D2029" s="233" t="s">
        <v>12286</v>
      </c>
      <c r="E2029" s="232" t="s">
        <v>12287</v>
      </c>
      <c r="F2029" s="236" t="s">
        <v>10268</v>
      </c>
      <c r="G2029" s="210">
        <v>0</v>
      </c>
      <c r="H2029" s="227" t="s">
        <v>4949</v>
      </c>
      <c r="I2029" s="227"/>
      <c r="J2029" s="227"/>
      <c r="K2029" s="227"/>
      <c r="L2029" s="227"/>
      <c r="M2029" s="227"/>
      <c r="N2029" s="226" t="s">
        <v>10242</v>
      </c>
      <c r="O2029" s="226" t="s">
        <v>10895</v>
      </c>
      <c r="P2029" s="226" t="s">
        <v>10895</v>
      </c>
      <c r="Q2029" s="226" t="s">
        <v>10895</v>
      </c>
      <c r="R2029" s="228" t="s">
        <v>12288</v>
      </c>
      <c r="S2029" s="228" t="s">
        <v>4949</v>
      </c>
      <c r="T2029" s="229">
        <v>45702</v>
      </c>
      <c r="U2029" s="230" t="s">
        <v>10277</v>
      </c>
      <c r="V2029" s="230" t="s">
        <v>11143</v>
      </c>
      <c r="W2029" s="230" t="s">
        <v>11143</v>
      </c>
      <c r="X2029" s="230" t="s">
        <v>4949</v>
      </c>
      <c r="Y2029" s="230"/>
      <c r="Z2029" s="230" t="s">
        <v>10264</v>
      </c>
      <c r="AA2029" s="220">
        <v>202503</v>
      </c>
      <c r="AB2029" s="239"/>
      <c r="AC2029" s="240" t="s">
        <v>10280</v>
      </c>
      <c r="AD2029" s="240" t="s">
        <v>10252</v>
      </c>
      <c r="AE2029" s="241">
        <v>0</v>
      </c>
      <c r="AF2029" s="240" t="s">
        <v>10252</v>
      </c>
      <c r="AG2029" s="235" t="str">
        <f>IFERROR(VLOOKUP(작성용!A:A,RM!A:D,4,0),"-")</f>
        <v>-</v>
      </c>
      <c r="AH2029" s="9" t="s">
        <v>4949</v>
      </c>
      <c r="AI2029" s="231" t="s">
        <v>4949</v>
      </c>
      <c r="AJ2029" s="9" t="s">
        <v>4949</v>
      </c>
      <c r="AK2029" s="231" t="s">
        <v>3962</v>
      </c>
      <c r="AL2029" s="231">
        <v>2028</v>
      </c>
    </row>
    <row r="2030" spans="1:38" x14ac:dyDescent="0.3">
      <c r="A2030" s="225" t="s">
        <v>7939</v>
      </c>
      <c r="B2030" s="225" t="s">
        <v>7941</v>
      </c>
      <c r="C2030" s="237" t="s">
        <v>10273</v>
      </c>
      <c r="D2030" s="233" t="s">
        <v>12289</v>
      </c>
      <c r="E2030" s="232" t="s">
        <v>12290</v>
      </c>
      <c r="F2030" s="236" t="s">
        <v>10268</v>
      </c>
      <c r="G2030" s="210">
        <v>0</v>
      </c>
      <c r="H2030" s="227" t="s">
        <v>4949</v>
      </c>
      <c r="I2030" s="227"/>
      <c r="J2030" s="227"/>
      <c r="K2030" s="227"/>
      <c r="L2030" s="227"/>
      <c r="M2030" s="227"/>
      <c r="N2030" s="226" t="s">
        <v>10242</v>
      </c>
      <c r="O2030" s="226" t="s">
        <v>10895</v>
      </c>
      <c r="P2030" s="226" t="s">
        <v>10895</v>
      </c>
      <c r="Q2030" s="226" t="s">
        <v>10895</v>
      </c>
      <c r="R2030" s="228" t="s">
        <v>12291</v>
      </c>
      <c r="S2030" s="228" t="s">
        <v>4949</v>
      </c>
      <c r="T2030" s="229">
        <v>45702</v>
      </c>
      <c r="U2030" s="230" t="s">
        <v>10277</v>
      </c>
      <c r="V2030" s="230" t="s">
        <v>11143</v>
      </c>
      <c r="W2030" s="230" t="s">
        <v>11143</v>
      </c>
      <c r="X2030" s="230" t="s">
        <v>4949</v>
      </c>
      <c r="Y2030" s="230"/>
      <c r="Z2030" s="230" t="s">
        <v>10264</v>
      </c>
      <c r="AA2030" s="220">
        <v>202503</v>
      </c>
      <c r="AB2030" s="239"/>
      <c r="AC2030" s="240" t="s">
        <v>10280</v>
      </c>
      <c r="AD2030" s="240" t="s">
        <v>10252</v>
      </c>
      <c r="AE2030" s="241">
        <v>0</v>
      </c>
      <c r="AF2030" s="240" t="s">
        <v>10252</v>
      </c>
      <c r="AG2030" s="235" t="str">
        <f>IFERROR(VLOOKUP(작성용!A:A,RM!A:D,4,0),"-")</f>
        <v>-</v>
      </c>
      <c r="AH2030" s="9" t="s">
        <v>4949</v>
      </c>
      <c r="AI2030" s="231" t="s">
        <v>4949</v>
      </c>
      <c r="AJ2030" s="9" t="s">
        <v>4949</v>
      </c>
      <c r="AK2030" s="231" t="s">
        <v>3962</v>
      </c>
      <c r="AL2030" s="231">
        <v>2029</v>
      </c>
    </row>
    <row r="2031" spans="1:38" x14ac:dyDescent="0.3">
      <c r="A2031" s="225" t="s">
        <v>7939</v>
      </c>
      <c r="B2031" s="225" t="s">
        <v>7941</v>
      </c>
      <c r="C2031" s="237" t="s">
        <v>10273</v>
      </c>
      <c r="D2031" s="233" t="s">
        <v>12292</v>
      </c>
      <c r="E2031" s="232" t="s">
        <v>12293</v>
      </c>
      <c r="F2031" s="236" t="s">
        <v>10268</v>
      </c>
      <c r="G2031" s="210">
        <v>0</v>
      </c>
      <c r="H2031" s="227" t="s">
        <v>4949</v>
      </c>
      <c r="I2031" s="227"/>
      <c r="J2031" s="227"/>
      <c r="K2031" s="227"/>
      <c r="L2031" s="227"/>
      <c r="M2031" s="227"/>
      <c r="N2031" s="226" t="s">
        <v>10242</v>
      </c>
      <c r="O2031" s="226" t="s">
        <v>10895</v>
      </c>
      <c r="P2031" s="226" t="s">
        <v>10895</v>
      </c>
      <c r="Q2031" s="226" t="s">
        <v>10895</v>
      </c>
      <c r="R2031" s="228" t="s">
        <v>12294</v>
      </c>
      <c r="S2031" s="228" t="s">
        <v>4949</v>
      </c>
      <c r="T2031" s="229">
        <v>45702</v>
      </c>
      <c r="U2031" s="230" t="s">
        <v>10277</v>
      </c>
      <c r="V2031" s="230" t="s">
        <v>11143</v>
      </c>
      <c r="W2031" s="230" t="s">
        <v>11143</v>
      </c>
      <c r="X2031" s="230" t="s">
        <v>4949</v>
      </c>
      <c r="Y2031" s="230"/>
      <c r="Z2031" s="230" t="s">
        <v>10264</v>
      </c>
      <c r="AA2031" s="220">
        <v>202503</v>
      </c>
      <c r="AB2031" s="239"/>
      <c r="AC2031" s="240" t="s">
        <v>10280</v>
      </c>
      <c r="AD2031" s="240" t="s">
        <v>10252</v>
      </c>
      <c r="AE2031" s="241">
        <v>0</v>
      </c>
      <c r="AF2031" s="240" t="s">
        <v>10252</v>
      </c>
      <c r="AG2031" s="235" t="str">
        <f>IFERROR(VLOOKUP(작성용!A:A,RM!A:D,4,0),"-")</f>
        <v>-</v>
      </c>
      <c r="AH2031" s="9" t="s">
        <v>4949</v>
      </c>
      <c r="AI2031" s="231" t="s">
        <v>4949</v>
      </c>
      <c r="AJ2031" s="9" t="s">
        <v>4949</v>
      </c>
      <c r="AK2031" s="231" t="s">
        <v>3962</v>
      </c>
      <c r="AL2031" s="231">
        <v>2030</v>
      </c>
    </row>
    <row r="2032" spans="1:38" x14ac:dyDescent="0.3">
      <c r="A2032" s="225" t="s">
        <v>7939</v>
      </c>
      <c r="B2032" s="225" t="s">
        <v>7941</v>
      </c>
      <c r="C2032" s="237" t="s">
        <v>10273</v>
      </c>
      <c r="D2032" s="233" t="s">
        <v>10378</v>
      </c>
      <c r="E2032" s="232" t="s">
        <v>12295</v>
      </c>
      <c r="F2032" s="236" t="s">
        <v>10268</v>
      </c>
      <c r="G2032" s="210">
        <v>0</v>
      </c>
      <c r="H2032" s="227" t="s">
        <v>4949</v>
      </c>
      <c r="I2032" s="227"/>
      <c r="J2032" s="227"/>
      <c r="K2032" s="227"/>
      <c r="L2032" s="227"/>
      <c r="M2032" s="227"/>
      <c r="N2032" s="226" t="s">
        <v>10242</v>
      </c>
      <c r="O2032" s="226" t="s">
        <v>10895</v>
      </c>
      <c r="P2032" s="226" t="s">
        <v>10895</v>
      </c>
      <c r="Q2032" s="226" t="s">
        <v>10895</v>
      </c>
      <c r="R2032" s="228" t="s">
        <v>12296</v>
      </c>
      <c r="S2032" s="228" t="s">
        <v>4949</v>
      </c>
      <c r="T2032" s="229">
        <v>45702</v>
      </c>
      <c r="U2032" s="230" t="s">
        <v>10277</v>
      </c>
      <c r="V2032" s="230" t="s">
        <v>11143</v>
      </c>
      <c r="W2032" s="230" t="s">
        <v>11143</v>
      </c>
      <c r="X2032" s="230" t="s">
        <v>4949</v>
      </c>
      <c r="Y2032" s="230"/>
      <c r="Z2032" s="230" t="s">
        <v>10264</v>
      </c>
      <c r="AA2032" s="220">
        <v>202503</v>
      </c>
      <c r="AB2032" s="239"/>
      <c r="AC2032" s="240" t="s">
        <v>10280</v>
      </c>
      <c r="AD2032" s="240" t="s">
        <v>10252</v>
      </c>
      <c r="AE2032" s="241">
        <v>0</v>
      </c>
      <c r="AF2032" s="240" t="s">
        <v>10252</v>
      </c>
      <c r="AG2032" s="235" t="str">
        <f>IFERROR(VLOOKUP(작성용!A:A,RM!A:D,4,0),"-")</f>
        <v>-</v>
      </c>
      <c r="AH2032" s="9" t="s">
        <v>4949</v>
      </c>
      <c r="AI2032" s="231" t="s">
        <v>4949</v>
      </c>
      <c r="AJ2032" s="9" t="s">
        <v>4949</v>
      </c>
      <c r="AK2032" s="231" t="s">
        <v>3962</v>
      </c>
      <c r="AL2032" s="231">
        <v>2031</v>
      </c>
    </row>
    <row r="2033" spans="1:38" x14ac:dyDescent="0.3">
      <c r="A2033" s="225" t="s">
        <v>7939</v>
      </c>
      <c r="B2033" s="225" t="s">
        <v>7941</v>
      </c>
      <c r="C2033" s="237" t="s">
        <v>10273</v>
      </c>
      <c r="D2033" s="233" t="s">
        <v>10608</v>
      </c>
      <c r="E2033" s="232" t="s">
        <v>11840</v>
      </c>
      <c r="F2033" s="236" t="s">
        <v>10268</v>
      </c>
      <c r="G2033" s="210">
        <v>0</v>
      </c>
      <c r="H2033" s="227" t="s">
        <v>4949</v>
      </c>
      <c r="I2033" s="227"/>
      <c r="J2033" s="227"/>
      <c r="K2033" s="227"/>
      <c r="L2033" s="227"/>
      <c r="M2033" s="227"/>
      <c r="N2033" s="226" t="s">
        <v>10242</v>
      </c>
      <c r="O2033" s="226" t="s">
        <v>10895</v>
      </c>
      <c r="P2033" s="226" t="s">
        <v>10895</v>
      </c>
      <c r="Q2033" s="226" t="s">
        <v>10895</v>
      </c>
      <c r="R2033" s="228" t="s">
        <v>12297</v>
      </c>
      <c r="S2033" s="228" t="s">
        <v>4949</v>
      </c>
      <c r="T2033" s="229">
        <v>45702</v>
      </c>
      <c r="U2033" s="230" t="s">
        <v>10277</v>
      </c>
      <c r="V2033" s="230" t="s">
        <v>11143</v>
      </c>
      <c r="W2033" s="230" t="s">
        <v>11143</v>
      </c>
      <c r="X2033" s="230" t="s">
        <v>4949</v>
      </c>
      <c r="Y2033" s="230"/>
      <c r="Z2033" s="230" t="s">
        <v>10264</v>
      </c>
      <c r="AA2033" s="220">
        <v>202503</v>
      </c>
      <c r="AB2033" s="239"/>
      <c r="AC2033" s="240" t="s">
        <v>10280</v>
      </c>
      <c r="AD2033" s="240" t="s">
        <v>10252</v>
      </c>
      <c r="AE2033" s="241">
        <v>0</v>
      </c>
      <c r="AF2033" s="240" t="s">
        <v>10252</v>
      </c>
      <c r="AG2033" s="235" t="str">
        <f>IFERROR(VLOOKUP(작성용!A:A,RM!A:D,4,0),"-")</f>
        <v>-</v>
      </c>
      <c r="AH2033" s="9" t="s">
        <v>4949</v>
      </c>
      <c r="AI2033" s="231" t="s">
        <v>4949</v>
      </c>
      <c r="AJ2033" s="9" t="s">
        <v>4949</v>
      </c>
      <c r="AK2033" s="231" t="s">
        <v>3962</v>
      </c>
      <c r="AL2033" s="231">
        <v>2032</v>
      </c>
    </row>
    <row r="2034" spans="1:38" x14ac:dyDescent="0.3">
      <c r="A2034" s="225" t="s">
        <v>7939</v>
      </c>
      <c r="B2034" s="225" t="s">
        <v>7941</v>
      </c>
      <c r="C2034" s="237" t="s">
        <v>10273</v>
      </c>
      <c r="D2034" s="233" t="s">
        <v>11368</v>
      </c>
      <c r="E2034" s="232" t="s">
        <v>12298</v>
      </c>
      <c r="F2034" s="236" t="s">
        <v>10268</v>
      </c>
      <c r="G2034" s="210">
        <v>0</v>
      </c>
      <c r="H2034" s="227" t="s">
        <v>4949</v>
      </c>
      <c r="I2034" s="227"/>
      <c r="J2034" s="227"/>
      <c r="K2034" s="227"/>
      <c r="L2034" s="227"/>
      <c r="M2034" s="227"/>
      <c r="N2034" s="226" t="s">
        <v>10242</v>
      </c>
      <c r="O2034" s="226" t="s">
        <v>10895</v>
      </c>
      <c r="P2034" s="226" t="s">
        <v>10895</v>
      </c>
      <c r="Q2034" s="226" t="s">
        <v>10895</v>
      </c>
      <c r="R2034" s="228" t="s">
        <v>12299</v>
      </c>
      <c r="S2034" s="228" t="s">
        <v>4949</v>
      </c>
      <c r="T2034" s="229">
        <v>45702</v>
      </c>
      <c r="U2034" s="230" t="s">
        <v>10277</v>
      </c>
      <c r="V2034" s="230" t="s">
        <v>11143</v>
      </c>
      <c r="W2034" s="230" t="s">
        <v>11143</v>
      </c>
      <c r="X2034" s="230" t="s">
        <v>4949</v>
      </c>
      <c r="Y2034" s="230"/>
      <c r="Z2034" s="230" t="s">
        <v>10264</v>
      </c>
      <c r="AA2034" s="220">
        <v>202503</v>
      </c>
      <c r="AB2034" s="239"/>
      <c r="AC2034" s="240" t="s">
        <v>10280</v>
      </c>
      <c r="AD2034" s="240" t="s">
        <v>10252</v>
      </c>
      <c r="AE2034" s="241">
        <v>0</v>
      </c>
      <c r="AF2034" s="240" t="s">
        <v>10252</v>
      </c>
      <c r="AG2034" s="235" t="str">
        <f>IFERROR(VLOOKUP(작성용!A:A,RM!A:D,4,0),"-")</f>
        <v>-</v>
      </c>
      <c r="AH2034" s="9" t="s">
        <v>4949</v>
      </c>
      <c r="AI2034" s="231" t="s">
        <v>4949</v>
      </c>
      <c r="AJ2034" s="9" t="s">
        <v>4949</v>
      </c>
      <c r="AK2034" s="231" t="s">
        <v>3962</v>
      </c>
      <c r="AL2034" s="231">
        <v>2033</v>
      </c>
    </row>
    <row r="2035" spans="1:38" x14ac:dyDescent="0.3">
      <c r="A2035" s="225" t="s">
        <v>7939</v>
      </c>
      <c r="B2035" s="225" t="s">
        <v>7941</v>
      </c>
      <c r="C2035" s="237" t="s">
        <v>10273</v>
      </c>
      <c r="D2035" s="233" t="s">
        <v>11975</v>
      </c>
      <c r="E2035" s="232" t="s">
        <v>12300</v>
      </c>
      <c r="F2035" s="236" t="s">
        <v>10268</v>
      </c>
      <c r="G2035" s="210">
        <v>0</v>
      </c>
      <c r="H2035" s="227" t="s">
        <v>4949</v>
      </c>
      <c r="I2035" s="227"/>
      <c r="J2035" s="227"/>
      <c r="K2035" s="227"/>
      <c r="L2035" s="227"/>
      <c r="M2035" s="227"/>
      <c r="N2035" s="226" t="s">
        <v>10242</v>
      </c>
      <c r="O2035" s="226" t="s">
        <v>10895</v>
      </c>
      <c r="P2035" s="226" t="s">
        <v>10895</v>
      </c>
      <c r="Q2035" s="226" t="s">
        <v>10895</v>
      </c>
      <c r="R2035" s="228" t="s">
        <v>12301</v>
      </c>
      <c r="S2035" s="228" t="s">
        <v>4949</v>
      </c>
      <c r="T2035" s="229">
        <v>45702</v>
      </c>
      <c r="U2035" s="230" t="s">
        <v>10277</v>
      </c>
      <c r="V2035" s="230" t="s">
        <v>11143</v>
      </c>
      <c r="W2035" s="230" t="s">
        <v>11143</v>
      </c>
      <c r="X2035" s="230" t="s">
        <v>4949</v>
      </c>
      <c r="Y2035" s="230"/>
      <c r="Z2035" s="230" t="s">
        <v>10264</v>
      </c>
      <c r="AA2035" s="220">
        <v>202503</v>
      </c>
      <c r="AB2035" s="239"/>
      <c r="AC2035" s="240" t="s">
        <v>10280</v>
      </c>
      <c r="AD2035" s="240" t="s">
        <v>10252</v>
      </c>
      <c r="AE2035" s="241">
        <v>0</v>
      </c>
      <c r="AF2035" s="240" t="s">
        <v>10252</v>
      </c>
      <c r="AG2035" s="235" t="str">
        <f>IFERROR(VLOOKUP(작성용!A:A,RM!A:D,4,0),"-")</f>
        <v>-</v>
      </c>
      <c r="AH2035" s="9" t="s">
        <v>4949</v>
      </c>
      <c r="AI2035" s="231" t="s">
        <v>4949</v>
      </c>
      <c r="AJ2035" s="9" t="s">
        <v>4949</v>
      </c>
      <c r="AK2035" s="231" t="s">
        <v>3962</v>
      </c>
      <c r="AL2035" s="231">
        <v>2034</v>
      </c>
    </row>
    <row r="2036" spans="1:38" x14ac:dyDescent="0.3">
      <c r="A2036" s="225" t="s">
        <v>7939</v>
      </c>
      <c r="B2036" s="225" t="s">
        <v>7941</v>
      </c>
      <c r="C2036" s="237" t="s">
        <v>10273</v>
      </c>
      <c r="D2036" s="233" t="s">
        <v>12302</v>
      </c>
      <c r="E2036" s="232" t="s">
        <v>12303</v>
      </c>
      <c r="F2036" s="236" t="s">
        <v>10268</v>
      </c>
      <c r="G2036" s="210">
        <v>0</v>
      </c>
      <c r="H2036" s="227" t="s">
        <v>4949</v>
      </c>
      <c r="I2036" s="227"/>
      <c r="J2036" s="227"/>
      <c r="K2036" s="227"/>
      <c r="L2036" s="227"/>
      <c r="M2036" s="227"/>
      <c r="N2036" s="226" t="s">
        <v>10242</v>
      </c>
      <c r="O2036" s="226" t="s">
        <v>10895</v>
      </c>
      <c r="P2036" s="226" t="s">
        <v>10895</v>
      </c>
      <c r="Q2036" s="226" t="s">
        <v>10895</v>
      </c>
      <c r="R2036" s="228" t="s">
        <v>12304</v>
      </c>
      <c r="S2036" s="228" t="s">
        <v>4949</v>
      </c>
      <c r="T2036" s="229">
        <v>45702</v>
      </c>
      <c r="U2036" s="230" t="s">
        <v>10277</v>
      </c>
      <c r="V2036" s="230" t="s">
        <v>11143</v>
      </c>
      <c r="W2036" s="230" t="s">
        <v>11143</v>
      </c>
      <c r="X2036" s="230" t="s">
        <v>4949</v>
      </c>
      <c r="Y2036" s="230"/>
      <c r="Z2036" s="230" t="s">
        <v>10264</v>
      </c>
      <c r="AA2036" s="220">
        <v>202503</v>
      </c>
      <c r="AB2036" s="239"/>
      <c r="AC2036" s="240" t="s">
        <v>10280</v>
      </c>
      <c r="AD2036" s="240" t="s">
        <v>10252</v>
      </c>
      <c r="AE2036" s="241">
        <v>0</v>
      </c>
      <c r="AF2036" s="240" t="s">
        <v>10252</v>
      </c>
      <c r="AG2036" s="235" t="str">
        <f>IFERROR(VLOOKUP(작성용!A:A,RM!A:D,4,0),"-")</f>
        <v>-</v>
      </c>
      <c r="AH2036" s="9" t="s">
        <v>4949</v>
      </c>
      <c r="AI2036" s="231" t="s">
        <v>4949</v>
      </c>
      <c r="AJ2036" s="9" t="s">
        <v>4949</v>
      </c>
      <c r="AK2036" s="231" t="s">
        <v>3962</v>
      </c>
      <c r="AL2036" s="231">
        <v>2035</v>
      </c>
    </row>
    <row r="2037" spans="1:38" x14ac:dyDescent="0.3">
      <c r="A2037" s="225" t="s">
        <v>7939</v>
      </c>
      <c r="B2037" s="225" t="s">
        <v>7941</v>
      </c>
      <c r="C2037" s="237" t="s">
        <v>10273</v>
      </c>
      <c r="D2037" s="233" t="s">
        <v>12305</v>
      </c>
      <c r="E2037" s="232" t="s">
        <v>12306</v>
      </c>
      <c r="F2037" s="236" t="s">
        <v>10268</v>
      </c>
      <c r="G2037" s="210">
        <v>0</v>
      </c>
      <c r="H2037" s="227" t="s">
        <v>4949</v>
      </c>
      <c r="I2037" s="227"/>
      <c r="J2037" s="227"/>
      <c r="K2037" s="227"/>
      <c r="L2037" s="227"/>
      <c r="M2037" s="227"/>
      <c r="N2037" s="226" t="s">
        <v>10242</v>
      </c>
      <c r="O2037" s="226" t="s">
        <v>10895</v>
      </c>
      <c r="P2037" s="226" t="s">
        <v>10895</v>
      </c>
      <c r="Q2037" s="226" t="s">
        <v>10895</v>
      </c>
      <c r="R2037" s="228" t="s">
        <v>12307</v>
      </c>
      <c r="S2037" s="228" t="s">
        <v>4949</v>
      </c>
      <c r="T2037" s="229">
        <v>45702</v>
      </c>
      <c r="U2037" s="230" t="s">
        <v>10277</v>
      </c>
      <c r="V2037" s="230" t="s">
        <v>11143</v>
      </c>
      <c r="W2037" s="230" t="s">
        <v>11143</v>
      </c>
      <c r="X2037" s="230" t="s">
        <v>4949</v>
      </c>
      <c r="Y2037" s="230"/>
      <c r="Z2037" s="230" t="s">
        <v>10264</v>
      </c>
      <c r="AA2037" s="220">
        <v>202503</v>
      </c>
      <c r="AB2037" s="239"/>
      <c r="AC2037" s="240" t="s">
        <v>10280</v>
      </c>
      <c r="AD2037" s="240" t="s">
        <v>10252</v>
      </c>
      <c r="AE2037" s="241">
        <v>0</v>
      </c>
      <c r="AF2037" s="240" t="s">
        <v>10252</v>
      </c>
      <c r="AG2037" s="235" t="str">
        <f>IFERROR(VLOOKUP(작성용!A:A,RM!A:D,4,0),"-")</f>
        <v>-</v>
      </c>
      <c r="AH2037" s="9" t="s">
        <v>4949</v>
      </c>
      <c r="AI2037" s="231" t="s">
        <v>4949</v>
      </c>
      <c r="AJ2037" s="9" t="s">
        <v>4949</v>
      </c>
      <c r="AK2037" s="231" t="s">
        <v>3962</v>
      </c>
      <c r="AL2037" s="231">
        <v>2036</v>
      </c>
    </row>
    <row r="2038" spans="1:38" x14ac:dyDescent="0.3">
      <c r="A2038" s="225" t="s">
        <v>3646</v>
      </c>
      <c r="B2038" s="225" t="s">
        <v>12308</v>
      </c>
      <c r="C2038" s="237" t="s">
        <v>10273</v>
      </c>
      <c r="D2038" s="233" t="s">
        <v>12309</v>
      </c>
      <c r="E2038" s="232" t="s">
        <v>4941</v>
      </c>
      <c r="F2038" s="236" t="s">
        <v>10268</v>
      </c>
      <c r="G2038" s="210">
        <v>0</v>
      </c>
      <c r="H2038" s="227" t="s">
        <v>4949</v>
      </c>
      <c r="I2038" s="227"/>
      <c r="J2038" s="227"/>
      <c r="K2038" s="227"/>
      <c r="L2038" s="227"/>
      <c r="M2038" s="227"/>
      <c r="N2038" s="227" t="s">
        <v>10242</v>
      </c>
      <c r="O2038" s="242" t="s">
        <v>12310</v>
      </c>
      <c r="P2038" s="242" t="s">
        <v>12311</v>
      </c>
      <c r="Q2038" s="221" t="s">
        <v>12312</v>
      </c>
      <c r="R2038" s="208" t="s">
        <v>2</v>
      </c>
      <c r="S2038" s="209" t="s">
        <v>4949</v>
      </c>
      <c r="T2038" s="229">
        <v>45702</v>
      </c>
      <c r="U2038" s="230" t="s">
        <v>10277</v>
      </c>
      <c r="V2038" s="230" t="s">
        <v>10263</v>
      </c>
      <c r="W2038" s="230" t="s">
        <v>10263</v>
      </c>
      <c r="X2038" s="230" t="s">
        <v>10271</v>
      </c>
      <c r="Y2038" s="230"/>
      <c r="Z2038" s="230" t="s">
        <v>10264</v>
      </c>
      <c r="AA2038" s="220">
        <v>202503</v>
      </c>
      <c r="AB2038" s="239"/>
      <c r="AC2038" s="229" t="s">
        <v>10280</v>
      </c>
      <c r="AD2038" s="240" t="s">
        <v>10252</v>
      </c>
      <c r="AE2038" s="241">
        <v>0</v>
      </c>
      <c r="AF2038" s="240" t="s">
        <v>10252</v>
      </c>
      <c r="AG2038" s="235" t="str">
        <f>IFERROR(VLOOKUP(작성용!A:A,RM!A:D,4,0),"-")</f>
        <v>김예림</v>
      </c>
      <c r="AH2038" s="9" t="s">
        <v>12313</v>
      </c>
      <c r="AI2038" s="231" t="s">
        <v>4949</v>
      </c>
      <c r="AJ2038" s="231" t="s">
        <v>4949</v>
      </c>
      <c r="AK2038" s="231" t="s">
        <v>3962</v>
      </c>
      <c r="AL2038" s="231">
        <v>2037</v>
      </c>
    </row>
    <row r="2039" spans="1:38" x14ac:dyDescent="0.3">
      <c r="A2039" s="225" t="s">
        <v>3646</v>
      </c>
      <c r="B2039" s="225" t="s">
        <v>12308</v>
      </c>
      <c r="C2039" s="237" t="s">
        <v>10273</v>
      </c>
      <c r="D2039" s="233" t="s">
        <v>12314</v>
      </c>
      <c r="E2039" s="232" t="s">
        <v>4942</v>
      </c>
      <c r="F2039" s="236" t="s">
        <v>10268</v>
      </c>
      <c r="G2039" s="210">
        <v>0</v>
      </c>
      <c r="H2039" s="227" t="s">
        <v>4949</v>
      </c>
      <c r="I2039" s="227"/>
      <c r="J2039" s="227"/>
      <c r="K2039" s="227"/>
      <c r="L2039" s="227"/>
      <c r="M2039" s="227"/>
      <c r="N2039" s="227" t="s">
        <v>10242</v>
      </c>
      <c r="O2039" s="242" t="s">
        <v>12310</v>
      </c>
      <c r="P2039" s="242" t="s">
        <v>12311</v>
      </c>
      <c r="Q2039" s="221" t="s">
        <v>12312</v>
      </c>
      <c r="R2039" s="208" t="s">
        <v>4943</v>
      </c>
      <c r="S2039" s="209" t="s">
        <v>4949</v>
      </c>
      <c r="T2039" s="229">
        <v>45702</v>
      </c>
      <c r="U2039" s="230" t="s">
        <v>10277</v>
      </c>
      <c r="V2039" s="230" t="s">
        <v>10263</v>
      </c>
      <c r="W2039" s="230" t="s">
        <v>10263</v>
      </c>
      <c r="X2039" s="230" t="s">
        <v>10271</v>
      </c>
      <c r="Y2039" s="230"/>
      <c r="Z2039" s="230" t="s">
        <v>10264</v>
      </c>
      <c r="AA2039" s="220">
        <v>202503</v>
      </c>
      <c r="AB2039" s="239"/>
      <c r="AC2039" s="229" t="s">
        <v>10280</v>
      </c>
      <c r="AD2039" s="240" t="s">
        <v>10252</v>
      </c>
      <c r="AE2039" s="241">
        <v>0</v>
      </c>
      <c r="AF2039" s="240" t="s">
        <v>10252</v>
      </c>
      <c r="AG2039" s="235" t="str">
        <f>IFERROR(VLOOKUP(작성용!A:A,RM!A:D,4,0),"-")</f>
        <v>김예림</v>
      </c>
      <c r="AH2039" s="9" t="s">
        <v>12313</v>
      </c>
      <c r="AI2039" s="231" t="s">
        <v>4949</v>
      </c>
      <c r="AJ2039" s="231" t="s">
        <v>4949</v>
      </c>
      <c r="AK2039" s="231" t="s">
        <v>3962</v>
      </c>
      <c r="AL2039" s="231">
        <v>2038</v>
      </c>
    </row>
    <row r="2040" spans="1:38" x14ac:dyDescent="0.3">
      <c r="A2040" s="225" t="s">
        <v>666</v>
      </c>
      <c r="B2040" s="225" t="s">
        <v>12315</v>
      </c>
      <c r="C2040" s="237" t="s">
        <v>10273</v>
      </c>
      <c r="D2040" s="233" t="s">
        <v>11767</v>
      </c>
      <c r="E2040" s="232" t="s">
        <v>11768</v>
      </c>
      <c r="F2040" s="236" t="s">
        <v>10268</v>
      </c>
      <c r="G2040" s="238">
        <v>0</v>
      </c>
      <c r="H2040" s="227" t="s">
        <v>4949</v>
      </c>
      <c r="I2040" s="227"/>
      <c r="J2040" s="227"/>
      <c r="K2040" s="227"/>
      <c r="L2040" s="227"/>
      <c r="M2040" s="227"/>
      <c r="N2040" s="226" t="s">
        <v>10242</v>
      </c>
      <c r="O2040" s="226" t="s">
        <v>12316</v>
      </c>
      <c r="P2040" s="226" t="s">
        <v>12317</v>
      </c>
      <c r="Q2040" s="226">
        <v>410000136</v>
      </c>
      <c r="R2040" s="208" t="s">
        <v>7432</v>
      </c>
      <c r="S2040" s="209" t="s">
        <v>12318</v>
      </c>
      <c r="T2040" s="229">
        <v>45702</v>
      </c>
      <c r="U2040" s="230" t="s">
        <v>10277</v>
      </c>
      <c r="V2040" s="230" t="s">
        <v>10263</v>
      </c>
      <c r="W2040" s="230" t="s">
        <v>10263</v>
      </c>
      <c r="X2040" s="230" t="s">
        <v>10271</v>
      </c>
      <c r="Y2040" s="230"/>
      <c r="Z2040" s="230" t="s">
        <v>10264</v>
      </c>
      <c r="AA2040" s="220">
        <v>202503</v>
      </c>
      <c r="AB2040" s="239"/>
      <c r="AC2040" s="240" t="s">
        <v>10280</v>
      </c>
      <c r="AD2040" s="240" t="s">
        <v>10252</v>
      </c>
      <c r="AE2040" s="241">
        <v>0</v>
      </c>
      <c r="AF2040" s="240" t="s">
        <v>10252</v>
      </c>
      <c r="AG2040" s="235" t="str">
        <f>IFERROR(VLOOKUP(작성용!A:A,RM!A:D,4,0),"-")</f>
        <v>조용원</v>
      </c>
      <c r="AH2040" s="9" t="s">
        <v>11728</v>
      </c>
      <c r="AI2040" s="231" t="s">
        <v>4949</v>
      </c>
      <c r="AJ2040" s="231" t="s">
        <v>4949</v>
      </c>
      <c r="AK2040" s="231" t="s">
        <v>3962</v>
      </c>
      <c r="AL2040" s="231">
        <v>2039</v>
      </c>
    </row>
    <row r="2041" spans="1:38" x14ac:dyDescent="0.3">
      <c r="A2041" s="225" t="s">
        <v>666</v>
      </c>
      <c r="B2041" s="225" t="s">
        <v>12315</v>
      </c>
      <c r="C2041" s="237" t="s">
        <v>10273</v>
      </c>
      <c r="D2041" s="233" t="s">
        <v>12319</v>
      </c>
      <c r="E2041" s="232" t="s">
        <v>12320</v>
      </c>
      <c r="F2041" s="236" t="s">
        <v>10268</v>
      </c>
      <c r="G2041" s="238">
        <v>0</v>
      </c>
      <c r="H2041" s="227" t="s">
        <v>4949</v>
      </c>
      <c r="I2041" s="227"/>
      <c r="J2041" s="227"/>
      <c r="K2041" s="227"/>
      <c r="L2041" s="227"/>
      <c r="M2041" s="227"/>
      <c r="N2041" s="226" t="s">
        <v>10242</v>
      </c>
      <c r="O2041" s="226" t="s">
        <v>12316</v>
      </c>
      <c r="P2041" s="226" t="s">
        <v>12317</v>
      </c>
      <c r="Q2041" s="226">
        <v>410000139</v>
      </c>
      <c r="R2041" s="208" t="s">
        <v>7454</v>
      </c>
      <c r="S2041" s="209" t="s">
        <v>12321</v>
      </c>
      <c r="T2041" s="229">
        <v>45702</v>
      </c>
      <c r="U2041" s="230" t="s">
        <v>10277</v>
      </c>
      <c r="V2041" s="230" t="s">
        <v>10263</v>
      </c>
      <c r="W2041" s="230" t="s">
        <v>10263</v>
      </c>
      <c r="X2041" s="230" t="s">
        <v>10271</v>
      </c>
      <c r="Y2041" s="230"/>
      <c r="Z2041" s="230" t="s">
        <v>10264</v>
      </c>
      <c r="AA2041" s="220">
        <v>202503</v>
      </c>
      <c r="AB2041" s="239"/>
      <c r="AC2041" s="240" t="s">
        <v>10280</v>
      </c>
      <c r="AD2041" s="240" t="s">
        <v>10252</v>
      </c>
      <c r="AE2041" s="241">
        <v>0</v>
      </c>
      <c r="AF2041" s="240" t="s">
        <v>10252</v>
      </c>
      <c r="AG2041" s="235" t="str">
        <f>IFERROR(VLOOKUP(작성용!A:A,RM!A:D,4,0),"-")</f>
        <v>조용원</v>
      </c>
      <c r="AH2041" s="9" t="s">
        <v>11728</v>
      </c>
      <c r="AI2041" s="231" t="s">
        <v>11295</v>
      </c>
      <c r="AJ2041" s="231" t="s">
        <v>4949</v>
      </c>
      <c r="AK2041" s="231" t="s">
        <v>3962</v>
      </c>
      <c r="AL2041" s="231">
        <v>2040</v>
      </c>
    </row>
    <row r="2042" spans="1:38" x14ac:dyDescent="0.3">
      <c r="A2042" s="225" t="s">
        <v>666</v>
      </c>
      <c r="B2042" s="225" t="s">
        <v>12315</v>
      </c>
      <c r="C2042" s="237" t="s">
        <v>10273</v>
      </c>
      <c r="D2042" s="233" t="s">
        <v>12322</v>
      </c>
      <c r="E2042" s="232" t="s">
        <v>12323</v>
      </c>
      <c r="F2042" s="236" t="s">
        <v>10268</v>
      </c>
      <c r="G2042" s="238">
        <v>0</v>
      </c>
      <c r="H2042" s="227" t="s">
        <v>4949</v>
      </c>
      <c r="I2042" s="227"/>
      <c r="J2042" s="227"/>
      <c r="K2042" s="227"/>
      <c r="L2042" s="227"/>
      <c r="M2042" s="227"/>
      <c r="N2042" s="226" t="s">
        <v>10242</v>
      </c>
      <c r="O2042" s="226" t="s">
        <v>12316</v>
      </c>
      <c r="P2042" s="226" t="s">
        <v>12317</v>
      </c>
      <c r="Q2042" s="226">
        <v>410000322</v>
      </c>
      <c r="R2042" s="208" t="s">
        <v>7455</v>
      </c>
      <c r="S2042" s="209" t="s">
        <v>12324</v>
      </c>
      <c r="T2042" s="229">
        <v>45702</v>
      </c>
      <c r="U2042" s="230" t="s">
        <v>10277</v>
      </c>
      <c r="V2042" s="230" t="s">
        <v>10263</v>
      </c>
      <c r="W2042" s="230" t="s">
        <v>10263</v>
      </c>
      <c r="X2042" s="230" t="s">
        <v>10271</v>
      </c>
      <c r="Y2042" s="230"/>
      <c r="Z2042" s="230" t="s">
        <v>10264</v>
      </c>
      <c r="AA2042" s="220">
        <v>202503</v>
      </c>
      <c r="AB2042" s="239"/>
      <c r="AC2042" s="240" t="s">
        <v>10280</v>
      </c>
      <c r="AD2042" s="240" t="s">
        <v>10252</v>
      </c>
      <c r="AE2042" s="241">
        <v>0</v>
      </c>
      <c r="AF2042" s="240" t="s">
        <v>10252</v>
      </c>
      <c r="AG2042" s="235" t="str">
        <f>IFERROR(VLOOKUP(작성용!A:A,RM!A:D,4,0),"-")</f>
        <v>조용원</v>
      </c>
      <c r="AH2042" s="9" t="s">
        <v>11728</v>
      </c>
      <c r="AI2042" s="231" t="s">
        <v>4949</v>
      </c>
      <c r="AJ2042" s="231" t="s">
        <v>4949</v>
      </c>
      <c r="AK2042" s="231" t="s">
        <v>3962</v>
      </c>
      <c r="AL2042" s="231">
        <v>2041</v>
      </c>
    </row>
    <row r="2043" spans="1:38" x14ac:dyDescent="0.3">
      <c r="A2043" s="225" t="s">
        <v>666</v>
      </c>
      <c r="B2043" s="225" t="s">
        <v>12315</v>
      </c>
      <c r="C2043" s="237" t="s">
        <v>10273</v>
      </c>
      <c r="D2043" s="233" t="s">
        <v>12325</v>
      </c>
      <c r="E2043" s="232" t="s">
        <v>12326</v>
      </c>
      <c r="F2043" s="236" t="s">
        <v>10268</v>
      </c>
      <c r="G2043" s="238">
        <v>0</v>
      </c>
      <c r="H2043" s="227" t="s">
        <v>4949</v>
      </c>
      <c r="I2043" s="227"/>
      <c r="J2043" s="227"/>
      <c r="K2043" s="227"/>
      <c r="L2043" s="227"/>
      <c r="M2043" s="227"/>
      <c r="N2043" s="226" t="s">
        <v>10242</v>
      </c>
      <c r="O2043" s="226" t="s">
        <v>12316</v>
      </c>
      <c r="P2043" s="226" t="s">
        <v>12317</v>
      </c>
      <c r="Q2043" s="226">
        <v>410000254</v>
      </c>
      <c r="R2043" s="208" t="s">
        <v>7456</v>
      </c>
      <c r="S2043" s="209" t="s">
        <v>12327</v>
      </c>
      <c r="T2043" s="229">
        <v>45702</v>
      </c>
      <c r="U2043" s="230" t="s">
        <v>10277</v>
      </c>
      <c r="V2043" s="230" t="s">
        <v>10263</v>
      </c>
      <c r="W2043" s="230" t="s">
        <v>10263</v>
      </c>
      <c r="X2043" s="230" t="s">
        <v>10271</v>
      </c>
      <c r="Y2043" s="230"/>
      <c r="Z2043" s="230" t="s">
        <v>10264</v>
      </c>
      <c r="AA2043" s="220">
        <v>202503</v>
      </c>
      <c r="AB2043" s="239"/>
      <c r="AC2043" s="240" t="s">
        <v>10280</v>
      </c>
      <c r="AD2043" s="240" t="s">
        <v>10252</v>
      </c>
      <c r="AE2043" s="241">
        <v>0</v>
      </c>
      <c r="AF2043" s="240" t="s">
        <v>10252</v>
      </c>
      <c r="AG2043" s="235" t="str">
        <f>IFERROR(VLOOKUP(작성용!A:A,RM!A:D,4,0),"-")</f>
        <v>조용원</v>
      </c>
      <c r="AH2043" s="9" t="s">
        <v>11728</v>
      </c>
      <c r="AI2043" s="231" t="s">
        <v>11295</v>
      </c>
      <c r="AJ2043" s="231" t="s">
        <v>4949</v>
      </c>
      <c r="AK2043" s="231" t="s">
        <v>3962</v>
      </c>
      <c r="AL2043" s="231">
        <v>2042</v>
      </c>
    </row>
    <row r="2044" spans="1:38" x14ac:dyDescent="0.3">
      <c r="A2044" s="225" t="s">
        <v>666</v>
      </c>
      <c r="B2044" s="225" t="s">
        <v>12315</v>
      </c>
      <c r="C2044" s="237" t="s">
        <v>10273</v>
      </c>
      <c r="D2044" s="233" t="s">
        <v>12328</v>
      </c>
      <c r="E2044" s="232" t="s">
        <v>12329</v>
      </c>
      <c r="F2044" s="236" t="s">
        <v>10268</v>
      </c>
      <c r="G2044" s="238">
        <v>0</v>
      </c>
      <c r="H2044" s="227" t="s">
        <v>4949</v>
      </c>
      <c r="I2044" s="227"/>
      <c r="J2044" s="227"/>
      <c r="K2044" s="227"/>
      <c r="L2044" s="227"/>
      <c r="M2044" s="227"/>
      <c r="N2044" s="226" t="s">
        <v>10242</v>
      </c>
      <c r="O2044" s="226" t="s">
        <v>12316</v>
      </c>
      <c r="P2044" s="226" t="s">
        <v>12317</v>
      </c>
      <c r="Q2044" s="226">
        <v>410000126</v>
      </c>
      <c r="R2044" s="208" t="s">
        <v>7457</v>
      </c>
      <c r="S2044" s="209" t="s">
        <v>12330</v>
      </c>
      <c r="T2044" s="229">
        <v>45702</v>
      </c>
      <c r="U2044" s="230" t="s">
        <v>10277</v>
      </c>
      <c r="V2044" s="230" t="s">
        <v>10263</v>
      </c>
      <c r="W2044" s="230" t="s">
        <v>10263</v>
      </c>
      <c r="X2044" s="230" t="s">
        <v>10271</v>
      </c>
      <c r="Y2044" s="230"/>
      <c r="Z2044" s="230" t="s">
        <v>10264</v>
      </c>
      <c r="AA2044" s="220">
        <v>202503</v>
      </c>
      <c r="AB2044" s="239"/>
      <c r="AC2044" s="240" t="s">
        <v>10280</v>
      </c>
      <c r="AD2044" s="240" t="s">
        <v>10252</v>
      </c>
      <c r="AE2044" s="241">
        <v>0</v>
      </c>
      <c r="AF2044" s="240" t="s">
        <v>10252</v>
      </c>
      <c r="AG2044" s="235" t="str">
        <f>IFERROR(VLOOKUP(작성용!A:A,RM!A:D,4,0),"-")</f>
        <v>조용원</v>
      </c>
      <c r="AH2044" s="9" t="s">
        <v>11728</v>
      </c>
      <c r="AI2044" s="231" t="s">
        <v>4949</v>
      </c>
      <c r="AJ2044" s="231" t="s">
        <v>4949</v>
      </c>
      <c r="AK2044" s="231" t="s">
        <v>3962</v>
      </c>
      <c r="AL2044" s="231">
        <v>2043</v>
      </c>
    </row>
    <row r="2045" spans="1:38" x14ac:dyDescent="0.3">
      <c r="A2045" s="225" t="s">
        <v>666</v>
      </c>
      <c r="B2045" s="225" t="s">
        <v>12315</v>
      </c>
      <c r="C2045" s="237" t="s">
        <v>10273</v>
      </c>
      <c r="D2045" s="233" t="s">
        <v>12331</v>
      </c>
      <c r="E2045" s="232" t="s">
        <v>12332</v>
      </c>
      <c r="F2045" s="236" t="s">
        <v>10268</v>
      </c>
      <c r="G2045" s="238">
        <v>0</v>
      </c>
      <c r="H2045" s="227" t="s">
        <v>4949</v>
      </c>
      <c r="I2045" s="227"/>
      <c r="J2045" s="227"/>
      <c r="K2045" s="227"/>
      <c r="L2045" s="227"/>
      <c r="M2045" s="227"/>
      <c r="N2045" s="226" t="s">
        <v>10242</v>
      </c>
      <c r="O2045" s="226" t="s">
        <v>12316</v>
      </c>
      <c r="P2045" s="226" t="s">
        <v>12317</v>
      </c>
      <c r="Q2045" s="226">
        <v>410000052</v>
      </c>
      <c r="R2045" s="208" t="s">
        <v>7458</v>
      </c>
      <c r="S2045" s="209" t="s">
        <v>12333</v>
      </c>
      <c r="T2045" s="229">
        <v>45702</v>
      </c>
      <c r="U2045" s="230" t="s">
        <v>10277</v>
      </c>
      <c r="V2045" s="230" t="s">
        <v>10263</v>
      </c>
      <c r="W2045" s="230" t="s">
        <v>10263</v>
      </c>
      <c r="X2045" s="230" t="s">
        <v>10271</v>
      </c>
      <c r="Y2045" s="230"/>
      <c r="Z2045" s="230" t="s">
        <v>10264</v>
      </c>
      <c r="AA2045" s="220">
        <v>202503</v>
      </c>
      <c r="AB2045" s="239"/>
      <c r="AC2045" s="240" t="s">
        <v>10280</v>
      </c>
      <c r="AD2045" s="240" t="s">
        <v>10252</v>
      </c>
      <c r="AE2045" s="241">
        <v>0</v>
      </c>
      <c r="AF2045" s="240" t="s">
        <v>10252</v>
      </c>
      <c r="AG2045" s="235" t="str">
        <f>IFERROR(VLOOKUP(작성용!A:A,RM!A:D,4,0),"-")</f>
        <v>조용원</v>
      </c>
      <c r="AH2045" s="9" t="s">
        <v>11728</v>
      </c>
      <c r="AI2045" s="231" t="s">
        <v>11295</v>
      </c>
      <c r="AJ2045" s="231" t="s">
        <v>4949</v>
      </c>
      <c r="AK2045" s="231" t="s">
        <v>3962</v>
      </c>
      <c r="AL2045" s="231">
        <v>2044</v>
      </c>
    </row>
    <row r="2046" spans="1:38" x14ac:dyDescent="0.3">
      <c r="A2046" s="225" t="s">
        <v>666</v>
      </c>
      <c r="B2046" s="225" t="s">
        <v>12315</v>
      </c>
      <c r="C2046" s="237" t="s">
        <v>10273</v>
      </c>
      <c r="D2046" s="233" t="s">
        <v>12334</v>
      </c>
      <c r="E2046" s="232" t="s">
        <v>12335</v>
      </c>
      <c r="F2046" s="236" t="s">
        <v>10268</v>
      </c>
      <c r="G2046" s="238">
        <v>0</v>
      </c>
      <c r="H2046" s="227" t="s">
        <v>4949</v>
      </c>
      <c r="I2046" s="227"/>
      <c r="J2046" s="227"/>
      <c r="K2046" s="227"/>
      <c r="L2046" s="227"/>
      <c r="M2046" s="227"/>
      <c r="N2046" s="226" t="s">
        <v>10242</v>
      </c>
      <c r="O2046" s="226" t="s">
        <v>12316</v>
      </c>
      <c r="P2046" s="226" t="s">
        <v>12317</v>
      </c>
      <c r="Q2046" s="226">
        <v>410000109</v>
      </c>
      <c r="R2046" s="208" t="s">
        <v>7459</v>
      </c>
      <c r="S2046" s="209" t="s">
        <v>12336</v>
      </c>
      <c r="T2046" s="229">
        <v>45702</v>
      </c>
      <c r="U2046" s="230" t="s">
        <v>10277</v>
      </c>
      <c r="V2046" s="230" t="s">
        <v>10263</v>
      </c>
      <c r="W2046" s="230" t="s">
        <v>10263</v>
      </c>
      <c r="X2046" s="230" t="s">
        <v>10271</v>
      </c>
      <c r="Y2046" s="230"/>
      <c r="Z2046" s="230" t="s">
        <v>10264</v>
      </c>
      <c r="AA2046" s="220">
        <v>202503</v>
      </c>
      <c r="AB2046" s="239"/>
      <c r="AC2046" s="240" t="s">
        <v>10280</v>
      </c>
      <c r="AD2046" s="240" t="s">
        <v>10252</v>
      </c>
      <c r="AE2046" s="241">
        <v>0</v>
      </c>
      <c r="AF2046" s="240" t="s">
        <v>10252</v>
      </c>
      <c r="AG2046" s="235" t="str">
        <f>IFERROR(VLOOKUP(작성용!A:A,RM!A:D,4,0),"-")</f>
        <v>조용원</v>
      </c>
      <c r="AH2046" s="9" t="s">
        <v>11728</v>
      </c>
      <c r="AI2046" s="231" t="s">
        <v>4949</v>
      </c>
      <c r="AJ2046" s="231" t="s">
        <v>4949</v>
      </c>
      <c r="AK2046" s="231" t="s">
        <v>3962</v>
      </c>
      <c r="AL2046" s="231">
        <v>2045</v>
      </c>
    </row>
    <row r="2047" spans="1:38" x14ac:dyDescent="0.3">
      <c r="A2047" s="225" t="s">
        <v>666</v>
      </c>
      <c r="B2047" s="225" t="s">
        <v>12315</v>
      </c>
      <c r="C2047" s="237" t="s">
        <v>10273</v>
      </c>
      <c r="D2047" s="233" t="s">
        <v>12337</v>
      </c>
      <c r="E2047" s="232" t="s">
        <v>12338</v>
      </c>
      <c r="F2047" s="236" t="s">
        <v>10268</v>
      </c>
      <c r="G2047" s="238">
        <v>0</v>
      </c>
      <c r="H2047" s="227" t="s">
        <v>4949</v>
      </c>
      <c r="I2047" s="227"/>
      <c r="J2047" s="227"/>
      <c r="K2047" s="227"/>
      <c r="L2047" s="227"/>
      <c r="M2047" s="227"/>
      <c r="N2047" s="226" t="s">
        <v>10242</v>
      </c>
      <c r="O2047" s="226" t="s">
        <v>12316</v>
      </c>
      <c r="P2047" s="226" t="s">
        <v>12317</v>
      </c>
      <c r="Q2047" s="226">
        <v>410000110</v>
      </c>
      <c r="R2047" s="208" t="s">
        <v>7460</v>
      </c>
      <c r="S2047" s="209" t="s">
        <v>12339</v>
      </c>
      <c r="T2047" s="229">
        <v>45702</v>
      </c>
      <c r="U2047" s="230" t="s">
        <v>10277</v>
      </c>
      <c r="V2047" s="230" t="s">
        <v>10263</v>
      </c>
      <c r="W2047" s="230" t="s">
        <v>10263</v>
      </c>
      <c r="X2047" s="230" t="s">
        <v>10271</v>
      </c>
      <c r="Y2047" s="230"/>
      <c r="Z2047" s="230" t="s">
        <v>10264</v>
      </c>
      <c r="AA2047" s="220">
        <v>202503</v>
      </c>
      <c r="AB2047" s="239"/>
      <c r="AC2047" s="240" t="s">
        <v>10280</v>
      </c>
      <c r="AD2047" s="240" t="s">
        <v>10252</v>
      </c>
      <c r="AE2047" s="241">
        <v>0</v>
      </c>
      <c r="AF2047" s="240" t="s">
        <v>10252</v>
      </c>
      <c r="AG2047" s="235" t="str">
        <f>IFERROR(VLOOKUP(작성용!A:A,RM!A:D,4,0),"-")</f>
        <v>조용원</v>
      </c>
      <c r="AH2047" s="9" t="s">
        <v>11728</v>
      </c>
      <c r="AI2047" s="231" t="s">
        <v>4949</v>
      </c>
      <c r="AJ2047" s="231" t="s">
        <v>4949</v>
      </c>
      <c r="AK2047" s="231" t="s">
        <v>3962</v>
      </c>
      <c r="AL2047" s="231">
        <v>2046</v>
      </c>
    </row>
    <row r="2048" spans="1:38" x14ac:dyDescent="0.3">
      <c r="A2048" s="225" t="s">
        <v>666</v>
      </c>
      <c r="B2048" s="225" t="s">
        <v>12315</v>
      </c>
      <c r="C2048" s="237" t="s">
        <v>10273</v>
      </c>
      <c r="D2048" s="233" t="s">
        <v>12340</v>
      </c>
      <c r="E2048" s="232" t="s">
        <v>12341</v>
      </c>
      <c r="F2048" s="236" t="s">
        <v>10268</v>
      </c>
      <c r="G2048" s="238">
        <v>0</v>
      </c>
      <c r="H2048" s="227" t="s">
        <v>4949</v>
      </c>
      <c r="I2048" s="227"/>
      <c r="J2048" s="227"/>
      <c r="K2048" s="227"/>
      <c r="L2048" s="227"/>
      <c r="M2048" s="227"/>
      <c r="N2048" s="226" t="s">
        <v>10242</v>
      </c>
      <c r="O2048" s="226" t="s">
        <v>12316</v>
      </c>
      <c r="P2048" s="226" t="s">
        <v>12317</v>
      </c>
      <c r="Q2048" s="226">
        <v>410000207</v>
      </c>
      <c r="R2048" s="208" t="s">
        <v>3897</v>
      </c>
      <c r="S2048" s="209" t="s">
        <v>12342</v>
      </c>
      <c r="T2048" s="229">
        <v>45702</v>
      </c>
      <c r="U2048" s="230" t="s">
        <v>10277</v>
      </c>
      <c r="V2048" s="230" t="s">
        <v>10263</v>
      </c>
      <c r="W2048" s="230" t="s">
        <v>10263</v>
      </c>
      <c r="X2048" s="230" t="s">
        <v>10271</v>
      </c>
      <c r="Y2048" s="230"/>
      <c r="Z2048" s="230" t="s">
        <v>10264</v>
      </c>
      <c r="AA2048" s="220">
        <v>202503</v>
      </c>
      <c r="AB2048" s="239"/>
      <c r="AC2048" s="240" t="s">
        <v>10280</v>
      </c>
      <c r="AD2048" s="240" t="s">
        <v>10252</v>
      </c>
      <c r="AE2048" s="241">
        <v>0</v>
      </c>
      <c r="AF2048" s="240" t="s">
        <v>10252</v>
      </c>
      <c r="AG2048" s="235" t="str">
        <f>IFERROR(VLOOKUP(작성용!A:A,RM!A:D,4,0),"-")</f>
        <v>조용원</v>
      </c>
      <c r="AH2048" s="9" t="s">
        <v>11728</v>
      </c>
      <c r="AI2048" s="231" t="s">
        <v>4949</v>
      </c>
      <c r="AJ2048" s="231" t="s">
        <v>4949</v>
      </c>
      <c r="AK2048" s="231" t="s">
        <v>3962</v>
      </c>
      <c r="AL2048" s="231">
        <v>2047</v>
      </c>
    </row>
    <row r="2049" spans="1:38" x14ac:dyDescent="0.3">
      <c r="A2049" s="225" t="s">
        <v>666</v>
      </c>
      <c r="B2049" s="225" t="s">
        <v>12315</v>
      </c>
      <c r="C2049" s="237" t="s">
        <v>10273</v>
      </c>
      <c r="D2049" s="233" t="s">
        <v>11890</v>
      </c>
      <c r="E2049" s="232" t="s">
        <v>12343</v>
      </c>
      <c r="F2049" s="236" t="s">
        <v>10268</v>
      </c>
      <c r="G2049" s="238">
        <v>0</v>
      </c>
      <c r="H2049" s="227" t="s">
        <v>4949</v>
      </c>
      <c r="I2049" s="227"/>
      <c r="J2049" s="227"/>
      <c r="K2049" s="227"/>
      <c r="L2049" s="227"/>
      <c r="M2049" s="227"/>
      <c r="N2049" s="226" t="s">
        <v>10242</v>
      </c>
      <c r="O2049" s="226" t="s">
        <v>12316</v>
      </c>
      <c r="P2049" s="226" t="s">
        <v>12317</v>
      </c>
      <c r="Q2049" s="226">
        <v>410000323</v>
      </c>
      <c r="R2049" s="208" t="s">
        <v>5582</v>
      </c>
      <c r="S2049" s="209" t="s">
        <v>12344</v>
      </c>
      <c r="T2049" s="229">
        <v>45702</v>
      </c>
      <c r="U2049" s="230" t="s">
        <v>10277</v>
      </c>
      <c r="V2049" s="230" t="s">
        <v>10263</v>
      </c>
      <c r="W2049" s="230" t="s">
        <v>10263</v>
      </c>
      <c r="X2049" s="230" t="s">
        <v>10271</v>
      </c>
      <c r="Y2049" s="230"/>
      <c r="Z2049" s="230" t="s">
        <v>10264</v>
      </c>
      <c r="AA2049" s="220">
        <v>202503</v>
      </c>
      <c r="AB2049" s="239"/>
      <c r="AC2049" s="240" t="s">
        <v>10280</v>
      </c>
      <c r="AD2049" s="240" t="s">
        <v>10252</v>
      </c>
      <c r="AE2049" s="241">
        <v>0</v>
      </c>
      <c r="AF2049" s="240" t="s">
        <v>10252</v>
      </c>
      <c r="AG2049" s="235" t="str">
        <f>IFERROR(VLOOKUP(작성용!A:A,RM!A:D,4,0),"-")</f>
        <v>조용원</v>
      </c>
      <c r="AH2049" s="9" t="s">
        <v>11728</v>
      </c>
      <c r="AI2049" s="231" t="s">
        <v>4949</v>
      </c>
      <c r="AJ2049" s="231" t="s">
        <v>4949</v>
      </c>
      <c r="AK2049" s="231" t="s">
        <v>3962</v>
      </c>
      <c r="AL2049" s="231">
        <v>2048</v>
      </c>
    </row>
    <row r="2050" spans="1:38" x14ac:dyDescent="0.3">
      <c r="A2050" s="225" t="s">
        <v>666</v>
      </c>
      <c r="B2050" s="225" t="s">
        <v>12315</v>
      </c>
      <c r="C2050" s="237" t="s">
        <v>10273</v>
      </c>
      <c r="D2050" s="233" t="s">
        <v>12345</v>
      </c>
      <c r="E2050" s="232" t="s">
        <v>12346</v>
      </c>
      <c r="F2050" s="236" t="s">
        <v>10268</v>
      </c>
      <c r="G2050" s="238">
        <v>0</v>
      </c>
      <c r="H2050" s="227" t="s">
        <v>4949</v>
      </c>
      <c r="I2050" s="227"/>
      <c r="J2050" s="227"/>
      <c r="K2050" s="227"/>
      <c r="L2050" s="227"/>
      <c r="M2050" s="227"/>
      <c r="N2050" s="226" t="s">
        <v>10242</v>
      </c>
      <c r="O2050" s="226" t="s">
        <v>12316</v>
      </c>
      <c r="P2050" s="226" t="s">
        <v>12317</v>
      </c>
      <c r="Q2050" s="226">
        <v>410000135</v>
      </c>
      <c r="R2050" s="208" t="s">
        <v>6716</v>
      </c>
      <c r="S2050" s="209" t="s">
        <v>12347</v>
      </c>
      <c r="T2050" s="229">
        <v>45702</v>
      </c>
      <c r="U2050" s="230" t="s">
        <v>10277</v>
      </c>
      <c r="V2050" s="230" t="s">
        <v>10263</v>
      </c>
      <c r="W2050" s="230" t="s">
        <v>10263</v>
      </c>
      <c r="X2050" s="230" t="s">
        <v>10271</v>
      </c>
      <c r="Y2050" s="230"/>
      <c r="Z2050" s="230" t="s">
        <v>10264</v>
      </c>
      <c r="AA2050" s="220">
        <v>202503</v>
      </c>
      <c r="AB2050" s="239"/>
      <c r="AC2050" s="240" t="s">
        <v>10280</v>
      </c>
      <c r="AD2050" s="240" t="s">
        <v>10252</v>
      </c>
      <c r="AE2050" s="241">
        <v>0</v>
      </c>
      <c r="AF2050" s="240" t="s">
        <v>10252</v>
      </c>
      <c r="AG2050" s="235" t="str">
        <f>IFERROR(VLOOKUP(작성용!A:A,RM!A:D,4,0),"-")</f>
        <v>조용원</v>
      </c>
      <c r="AH2050" s="9" t="s">
        <v>11728</v>
      </c>
      <c r="AI2050" s="231" t="s">
        <v>4949</v>
      </c>
      <c r="AJ2050" s="231" t="s">
        <v>4949</v>
      </c>
      <c r="AK2050" s="231" t="s">
        <v>3962</v>
      </c>
      <c r="AL2050" s="231">
        <v>2049</v>
      </c>
    </row>
    <row r="2051" spans="1:38" x14ac:dyDescent="0.3">
      <c r="A2051" s="225" t="s">
        <v>666</v>
      </c>
      <c r="B2051" s="225" t="s">
        <v>12315</v>
      </c>
      <c r="C2051" s="237" t="s">
        <v>10273</v>
      </c>
      <c r="D2051" s="233" t="s">
        <v>10356</v>
      </c>
      <c r="E2051" s="232" t="s">
        <v>12348</v>
      </c>
      <c r="F2051" s="236" t="s">
        <v>10268</v>
      </c>
      <c r="G2051" s="238">
        <v>0</v>
      </c>
      <c r="H2051" s="227" t="s">
        <v>4949</v>
      </c>
      <c r="I2051" s="227"/>
      <c r="J2051" s="227"/>
      <c r="K2051" s="227"/>
      <c r="L2051" s="227"/>
      <c r="M2051" s="227"/>
      <c r="N2051" s="226" t="s">
        <v>10242</v>
      </c>
      <c r="O2051" s="226" t="s">
        <v>12316</v>
      </c>
      <c r="P2051" s="226" t="s">
        <v>12317</v>
      </c>
      <c r="Q2051" s="226">
        <v>410000289</v>
      </c>
      <c r="R2051" s="208" t="s">
        <v>6076</v>
      </c>
      <c r="S2051" s="209" t="s">
        <v>12349</v>
      </c>
      <c r="T2051" s="229">
        <v>45702</v>
      </c>
      <c r="U2051" s="230" t="s">
        <v>10277</v>
      </c>
      <c r="V2051" s="230" t="s">
        <v>10263</v>
      </c>
      <c r="W2051" s="230" t="s">
        <v>10263</v>
      </c>
      <c r="X2051" s="230" t="s">
        <v>10271</v>
      </c>
      <c r="Y2051" s="230"/>
      <c r="Z2051" s="230" t="s">
        <v>10264</v>
      </c>
      <c r="AA2051" s="220">
        <v>202503</v>
      </c>
      <c r="AB2051" s="239"/>
      <c r="AC2051" s="240" t="s">
        <v>10280</v>
      </c>
      <c r="AD2051" s="240" t="s">
        <v>10252</v>
      </c>
      <c r="AE2051" s="241">
        <v>0</v>
      </c>
      <c r="AF2051" s="240" t="s">
        <v>10252</v>
      </c>
      <c r="AG2051" s="235" t="str">
        <f>IFERROR(VLOOKUP(작성용!A:A,RM!A:D,4,0),"-")</f>
        <v>조용원</v>
      </c>
      <c r="AH2051" s="9" t="s">
        <v>11728</v>
      </c>
      <c r="AI2051" s="231" t="s">
        <v>4949</v>
      </c>
      <c r="AJ2051" s="231" t="s">
        <v>4949</v>
      </c>
      <c r="AK2051" s="231" t="s">
        <v>3962</v>
      </c>
      <c r="AL2051" s="231">
        <v>2050</v>
      </c>
    </row>
    <row r="2052" spans="1:38" x14ac:dyDescent="0.3">
      <c r="A2052" s="225" t="s">
        <v>666</v>
      </c>
      <c r="B2052" s="225" t="s">
        <v>12315</v>
      </c>
      <c r="C2052" s="237" t="s">
        <v>10273</v>
      </c>
      <c r="D2052" s="233" t="s">
        <v>12350</v>
      </c>
      <c r="E2052" s="232" t="s">
        <v>12351</v>
      </c>
      <c r="F2052" s="236" t="s">
        <v>10268</v>
      </c>
      <c r="G2052" s="238">
        <v>0</v>
      </c>
      <c r="H2052" s="227" t="s">
        <v>4949</v>
      </c>
      <c r="I2052" s="227"/>
      <c r="J2052" s="227"/>
      <c r="K2052" s="227"/>
      <c r="L2052" s="227"/>
      <c r="M2052" s="227"/>
      <c r="N2052" s="226" t="s">
        <v>10242</v>
      </c>
      <c r="O2052" s="226" t="s">
        <v>12316</v>
      </c>
      <c r="P2052" s="226" t="s">
        <v>12317</v>
      </c>
      <c r="Q2052" s="226">
        <v>410000181</v>
      </c>
      <c r="R2052" s="208" t="s">
        <v>6035</v>
      </c>
      <c r="S2052" s="209" t="s">
        <v>12352</v>
      </c>
      <c r="T2052" s="229">
        <v>45702</v>
      </c>
      <c r="U2052" s="230" t="s">
        <v>10277</v>
      </c>
      <c r="V2052" s="230" t="s">
        <v>10263</v>
      </c>
      <c r="W2052" s="230" t="s">
        <v>10263</v>
      </c>
      <c r="X2052" s="230" t="s">
        <v>10271</v>
      </c>
      <c r="Y2052" s="230"/>
      <c r="Z2052" s="230" t="s">
        <v>10264</v>
      </c>
      <c r="AA2052" s="220">
        <v>202503</v>
      </c>
      <c r="AB2052" s="239"/>
      <c r="AC2052" s="240" t="s">
        <v>10280</v>
      </c>
      <c r="AD2052" s="240" t="s">
        <v>10252</v>
      </c>
      <c r="AE2052" s="241">
        <v>0</v>
      </c>
      <c r="AF2052" s="240" t="s">
        <v>10252</v>
      </c>
      <c r="AG2052" s="235" t="str">
        <f>IFERROR(VLOOKUP(작성용!A:A,RM!A:D,4,0),"-")</f>
        <v>조용원</v>
      </c>
      <c r="AH2052" s="9" t="s">
        <v>11728</v>
      </c>
      <c r="AI2052" s="231" t="s">
        <v>4949</v>
      </c>
      <c r="AJ2052" s="231" t="s">
        <v>4949</v>
      </c>
      <c r="AK2052" s="231" t="s">
        <v>3962</v>
      </c>
      <c r="AL2052" s="231">
        <v>2051</v>
      </c>
    </row>
    <row r="2053" spans="1:38" x14ac:dyDescent="0.3">
      <c r="A2053" s="225" t="s">
        <v>666</v>
      </c>
      <c r="B2053" s="225" t="s">
        <v>12315</v>
      </c>
      <c r="C2053" s="237" t="s">
        <v>10273</v>
      </c>
      <c r="D2053" s="233" t="s">
        <v>12353</v>
      </c>
      <c r="E2053" s="232" t="s">
        <v>12354</v>
      </c>
      <c r="F2053" s="236" t="s">
        <v>10268</v>
      </c>
      <c r="G2053" s="238">
        <v>0</v>
      </c>
      <c r="H2053" s="227" t="s">
        <v>4949</v>
      </c>
      <c r="I2053" s="227"/>
      <c r="J2053" s="227"/>
      <c r="K2053" s="227"/>
      <c r="L2053" s="227"/>
      <c r="M2053" s="227"/>
      <c r="N2053" s="226" t="s">
        <v>10242</v>
      </c>
      <c r="O2053" s="226" t="s">
        <v>12316</v>
      </c>
      <c r="P2053" s="226" t="s">
        <v>12317</v>
      </c>
      <c r="Q2053" s="226">
        <v>410000305</v>
      </c>
      <c r="R2053" s="208" t="s">
        <v>2</v>
      </c>
      <c r="S2053" s="209" t="s">
        <v>12355</v>
      </c>
      <c r="T2053" s="229">
        <v>45702</v>
      </c>
      <c r="U2053" s="230" t="s">
        <v>10277</v>
      </c>
      <c r="V2053" s="230" t="s">
        <v>10263</v>
      </c>
      <c r="W2053" s="230" t="s">
        <v>10263</v>
      </c>
      <c r="X2053" s="230" t="s">
        <v>10271</v>
      </c>
      <c r="Y2053" s="230"/>
      <c r="Z2053" s="230" t="s">
        <v>10264</v>
      </c>
      <c r="AA2053" s="220">
        <v>202503</v>
      </c>
      <c r="AB2053" s="239"/>
      <c r="AC2053" s="240" t="s">
        <v>10280</v>
      </c>
      <c r="AD2053" s="240" t="s">
        <v>10252</v>
      </c>
      <c r="AE2053" s="241">
        <v>0</v>
      </c>
      <c r="AF2053" s="240" t="s">
        <v>10252</v>
      </c>
      <c r="AG2053" s="235" t="str">
        <f>IFERROR(VLOOKUP(작성용!A:A,RM!A:D,4,0),"-")</f>
        <v>조용원</v>
      </c>
      <c r="AH2053" s="9" t="s">
        <v>11728</v>
      </c>
      <c r="AI2053" s="231" t="s">
        <v>4949</v>
      </c>
      <c r="AJ2053" s="231" t="s">
        <v>4949</v>
      </c>
      <c r="AK2053" s="231" t="s">
        <v>3962</v>
      </c>
      <c r="AL2053" s="231">
        <v>2052</v>
      </c>
    </row>
    <row r="2054" spans="1:38" x14ac:dyDescent="0.3">
      <c r="A2054" s="225" t="s">
        <v>666</v>
      </c>
      <c r="B2054" s="225" t="s">
        <v>12315</v>
      </c>
      <c r="C2054" s="237" t="s">
        <v>10273</v>
      </c>
      <c r="D2054" s="233" t="s">
        <v>10676</v>
      </c>
      <c r="E2054" s="232" t="s">
        <v>11148</v>
      </c>
      <c r="F2054" s="236" t="s">
        <v>10268</v>
      </c>
      <c r="G2054" s="238">
        <v>0</v>
      </c>
      <c r="H2054" s="227" t="s">
        <v>4949</v>
      </c>
      <c r="I2054" s="227"/>
      <c r="J2054" s="227"/>
      <c r="K2054" s="227"/>
      <c r="L2054" s="227"/>
      <c r="M2054" s="227"/>
      <c r="N2054" s="226" t="s">
        <v>10242</v>
      </c>
      <c r="O2054" s="226" t="s">
        <v>12316</v>
      </c>
      <c r="P2054" s="226" t="s">
        <v>12317</v>
      </c>
      <c r="Q2054" s="226">
        <v>410000050</v>
      </c>
      <c r="R2054" s="208" t="s">
        <v>5764</v>
      </c>
      <c r="S2054" s="209" t="s">
        <v>10677</v>
      </c>
      <c r="T2054" s="229">
        <v>45702</v>
      </c>
      <c r="U2054" s="230" t="s">
        <v>10277</v>
      </c>
      <c r="V2054" s="230" t="s">
        <v>10263</v>
      </c>
      <c r="W2054" s="230" t="s">
        <v>10263</v>
      </c>
      <c r="X2054" s="230" t="s">
        <v>10271</v>
      </c>
      <c r="Y2054" s="230"/>
      <c r="Z2054" s="230" t="s">
        <v>10264</v>
      </c>
      <c r="AA2054" s="220">
        <v>202503</v>
      </c>
      <c r="AB2054" s="239"/>
      <c r="AC2054" s="240" t="s">
        <v>10280</v>
      </c>
      <c r="AD2054" s="240" t="s">
        <v>10252</v>
      </c>
      <c r="AE2054" s="241">
        <v>0</v>
      </c>
      <c r="AF2054" s="240" t="s">
        <v>10252</v>
      </c>
      <c r="AG2054" s="235" t="str">
        <f>IFERROR(VLOOKUP(작성용!A:A,RM!A:D,4,0),"-")</f>
        <v>조용원</v>
      </c>
      <c r="AH2054" s="9" t="s">
        <v>11728</v>
      </c>
      <c r="AI2054" s="231" t="s">
        <v>4949</v>
      </c>
      <c r="AJ2054" s="231" t="s">
        <v>4949</v>
      </c>
      <c r="AK2054" s="231" t="s">
        <v>3962</v>
      </c>
      <c r="AL2054" s="231">
        <v>2053</v>
      </c>
    </row>
    <row r="2055" spans="1:38" x14ac:dyDescent="0.3">
      <c r="A2055" s="225" t="s">
        <v>666</v>
      </c>
      <c r="B2055" s="225" t="s">
        <v>12315</v>
      </c>
      <c r="C2055" s="237" t="s">
        <v>10273</v>
      </c>
      <c r="D2055" s="233" t="s">
        <v>10587</v>
      </c>
      <c r="E2055" s="232" t="s">
        <v>12356</v>
      </c>
      <c r="F2055" s="236" t="s">
        <v>10268</v>
      </c>
      <c r="G2055" s="238">
        <v>0</v>
      </c>
      <c r="H2055" s="227" t="s">
        <v>4949</v>
      </c>
      <c r="I2055" s="227"/>
      <c r="J2055" s="227"/>
      <c r="K2055" s="227"/>
      <c r="L2055" s="227"/>
      <c r="M2055" s="227"/>
      <c r="N2055" s="226" t="s">
        <v>10242</v>
      </c>
      <c r="O2055" s="226" t="s">
        <v>12316</v>
      </c>
      <c r="P2055" s="226" t="s">
        <v>12317</v>
      </c>
      <c r="Q2055" s="226">
        <v>410000086</v>
      </c>
      <c r="R2055" s="208" t="s">
        <v>3741</v>
      </c>
      <c r="S2055" s="209" t="s">
        <v>10645</v>
      </c>
      <c r="T2055" s="229">
        <v>45702</v>
      </c>
      <c r="U2055" s="230" t="s">
        <v>10277</v>
      </c>
      <c r="V2055" s="230" t="s">
        <v>10263</v>
      </c>
      <c r="W2055" s="230" t="s">
        <v>10263</v>
      </c>
      <c r="X2055" s="230" t="s">
        <v>10271</v>
      </c>
      <c r="Y2055" s="230"/>
      <c r="Z2055" s="230" t="s">
        <v>10264</v>
      </c>
      <c r="AA2055" s="220">
        <v>202503</v>
      </c>
      <c r="AB2055" s="239"/>
      <c r="AC2055" s="240" t="s">
        <v>10280</v>
      </c>
      <c r="AD2055" s="240" t="s">
        <v>10252</v>
      </c>
      <c r="AE2055" s="241">
        <v>0</v>
      </c>
      <c r="AF2055" s="240" t="s">
        <v>10252</v>
      </c>
      <c r="AG2055" s="235" t="str">
        <f>IFERROR(VLOOKUP(작성용!A:A,RM!A:D,4,0),"-")</f>
        <v>조용원</v>
      </c>
      <c r="AH2055" s="9" t="s">
        <v>11728</v>
      </c>
      <c r="AI2055" s="231" t="s">
        <v>4949</v>
      </c>
      <c r="AJ2055" s="231" t="s">
        <v>4949</v>
      </c>
      <c r="AK2055" s="231" t="s">
        <v>3962</v>
      </c>
      <c r="AL2055" s="231">
        <v>2054</v>
      </c>
    </row>
    <row r="2056" spans="1:38" x14ac:dyDescent="0.3">
      <c r="A2056" s="225" t="s">
        <v>666</v>
      </c>
      <c r="B2056" s="225" t="s">
        <v>12315</v>
      </c>
      <c r="C2056" s="237" t="s">
        <v>10273</v>
      </c>
      <c r="D2056" s="233" t="s">
        <v>10601</v>
      </c>
      <c r="E2056" s="232" t="s">
        <v>11151</v>
      </c>
      <c r="F2056" s="236" t="s">
        <v>10268</v>
      </c>
      <c r="G2056" s="238">
        <v>0</v>
      </c>
      <c r="H2056" s="227" t="s">
        <v>4949</v>
      </c>
      <c r="I2056" s="227"/>
      <c r="J2056" s="227"/>
      <c r="K2056" s="227"/>
      <c r="L2056" s="227"/>
      <c r="M2056" s="227"/>
      <c r="N2056" s="226" t="s">
        <v>10242</v>
      </c>
      <c r="O2056" s="226" t="s">
        <v>12316</v>
      </c>
      <c r="P2056" s="226" t="s">
        <v>12317</v>
      </c>
      <c r="Q2056" s="226">
        <v>410000293</v>
      </c>
      <c r="R2056" s="208" t="s">
        <v>3701</v>
      </c>
      <c r="S2056" s="209" t="s">
        <v>10602</v>
      </c>
      <c r="T2056" s="229">
        <v>45702</v>
      </c>
      <c r="U2056" s="230" t="s">
        <v>10277</v>
      </c>
      <c r="V2056" s="230" t="s">
        <v>10263</v>
      </c>
      <c r="W2056" s="230" t="s">
        <v>10263</v>
      </c>
      <c r="X2056" s="230" t="s">
        <v>10271</v>
      </c>
      <c r="Y2056" s="230"/>
      <c r="Z2056" s="230" t="s">
        <v>10264</v>
      </c>
      <c r="AA2056" s="220">
        <v>202503</v>
      </c>
      <c r="AB2056" s="239"/>
      <c r="AC2056" s="240" t="s">
        <v>10280</v>
      </c>
      <c r="AD2056" s="240" t="s">
        <v>10252</v>
      </c>
      <c r="AE2056" s="241">
        <v>0</v>
      </c>
      <c r="AF2056" s="240" t="s">
        <v>10252</v>
      </c>
      <c r="AG2056" s="235" t="str">
        <f>IFERROR(VLOOKUP(작성용!A:A,RM!A:D,4,0),"-")</f>
        <v>조용원</v>
      </c>
      <c r="AH2056" s="9" t="s">
        <v>11728</v>
      </c>
      <c r="AI2056" s="231" t="s">
        <v>4949</v>
      </c>
      <c r="AJ2056" s="231" t="s">
        <v>4949</v>
      </c>
      <c r="AK2056" s="231" t="s">
        <v>3962</v>
      </c>
      <c r="AL2056" s="231">
        <v>2055</v>
      </c>
    </row>
    <row r="2057" spans="1:38" x14ac:dyDescent="0.3">
      <c r="A2057" s="225" t="s">
        <v>666</v>
      </c>
      <c r="B2057" s="225" t="s">
        <v>12315</v>
      </c>
      <c r="C2057" s="237" t="s">
        <v>10273</v>
      </c>
      <c r="D2057" s="233" t="s">
        <v>11891</v>
      </c>
      <c r="E2057" s="232" t="s">
        <v>12357</v>
      </c>
      <c r="F2057" s="236" t="s">
        <v>10268</v>
      </c>
      <c r="G2057" s="238">
        <v>0</v>
      </c>
      <c r="H2057" s="227" t="s">
        <v>4949</v>
      </c>
      <c r="I2057" s="227"/>
      <c r="J2057" s="227"/>
      <c r="K2057" s="227"/>
      <c r="L2057" s="227"/>
      <c r="M2057" s="227"/>
      <c r="N2057" s="226" t="s">
        <v>10242</v>
      </c>
      <c r="O2057" s="226" t="s">
        <v>12316</v>
      </c>
      <c r="P2057" s="226" t="s">
        <v>12317</v>
      </c>
      <c r="Q2057" s="226">
        <v>410000325</v>
      </c>
      <c r="R2057" s="208" t="s">
        <v>5584</v>
      </c>
      <c r="S2057" s="209" t="s">
        <v>12358</v>
      </c>
      <c r="T2057" s="229">
        <v>45702</v>
      </c>
      <c r="U2057" s="230" t="s">
        <v>10277</v>
      </c>
      <c r="V2057" s="230" t="s">
        <v>10263</v>
      </c>
      <c r="W2057" s="230" t="s">
        <v>10263</v>
      </c>
      <c r="X2057" s="230" t="s">
        <v>10271</v>
      </c>
      <c r="Y2057" s="230"/>
      <c r="Z2057" s="230" t="s">
        <v>10264</v>
      </c>
      <c r="AA2057" s="220">
        <v>202503</v>
      </c>
      <c r="AB2057" s="239"/>
      <c r="AC2057" s="240" t="s">
        <v>10280</v>
      </c>
      <c r="AD2057" s="240" t="s">
        <v>10252</v>
      </c>
      <c r="AE2057" s="241">
        <v>0</v>
      </c>
      <c r="AF2057" s="240" t="s">
        <v>10252</v>
      </c>
      <c r="AG2057" s="235" t="str">
        <f>IFERROR(VLOOKUP(작성용!A:A,RM!A:D,4,0),"-")</f>
        <v>조용원</v>
      </c>
      <c r="AH2057" s="9" t="s">
        <v>11728</v>
      </c>
      <c r="AI2057" s="231" t="s">
        <v>4949</v>
      </c>
      <c r="AJ2057" s="231" t="s">
        <v>4949</v>
      </c>
      <c r="AK2057" s="231" t="s">
        <v>3962</v>
      </c>
      <c r="AL2057" s="231">
        <v>2056</v>
      </c>
    </row>
    <row r="2058" spans="1:38" x14ac:dyDescent="0.3">
      <c r="A2058" s="225" t="s">
        <v>666</v>
      </c>
      <c r="B2058" s="225" t="s">
        <v>12315</v>
      </c>
      <c r="C2058" s="237" t="s">
        <v>10273</v>
      </c>
      <c r="D2058" s="233" t="s">
        <v>11323</v>
      </c>
      <c r="E2058" s="232" t="s">
        <v>12359</v>
      </c>
      <c r="F2058" s="236" t="s">
        <v>10268</v>
      </c>
      <c r="G2058" s="238">
        <v>0</v>
      </c>
      <c r="H2058" s="227" t="s">
        <v>4949</v>
      </c>
      <c r="I2058" s="227"/>
      <c r="J2058" s="227"/>
      <c r="K2058" s="227"/>
      <c r="L2058" s="227"/>
      <c r="M2058" s="227"/>
      <c r="N2058" s="226" t="s">
        <v>10242</v>
      </c>
      <c r="O2058" s="226" t="s">
        <v>12316</v>
      </c>
      <c r="P2058" s="226" t="s">
        <v>12317</v>
      </c>
      <c r="Q2058" s="226">
        <v>410000213</v>
      </c>
      <c r="R2058" s="208" t="s">
        <v>6520</v>
      </c>
      <c r="S2058" s="209" t="s">
        <v>12360</v>
      </c>
      <c r="T2058" s="229">
        <v>45702</v>
      </c>
      <c r="U2058" s="230" t="s">
        <v>10277</v>
      </c>
      <c r="V2058" s="230" t="s">
        <v>10263</v>
      </c>
      <c r="W2058" s="230" t="s">
        <v>10263</v>
      </c>
      <c r="X2058" s="230" t="s">
        <v>10271</v>
      </c>
      <c r="Y2058" s="230"/>
      <c r="Z2058" s="230" t="s">
        <v>10264</v>
      </c>
      <c r="AA2058" s="220">
        <v>202503</v>
      </c>
      <c r="AB2058" s="239"/>
      <c r="AC2058" s="240" t="s">
        <v>10280</v>
      </c>
      <c r="AD2058" s="240" t="s">
        <v>10252</v>
      </c>
      <c r="AE2058" s="241">
        <v>0</v>
      </c>
      <c r="AF2058" s="240" t="s">
        <v>10252</v>
      </c>
      <c r="AG2058" s="235" t="str">
        <f>IFERROR(VLOOKUP(작성용!A:A,RM!A:D,4,0),"-")</f>
        <v>조용원</v>
      </c>
      <c r="AH2058" s="9" t="s">
        <v>11728</v>
      </c>
      <c r="AI2058" s="231" t="s">
        <v>4949</v>
      </c>
      <c r="AJ2058" s="231" t="s">
        <v>4949</v>
      </c>
      <c r="AK2058" s="231" t="s">
        <v>3962</v>
      </c>
      <c r="AL2058" s="231">
        <v>2057</v>
      </c>
    </row>
    <row r="2059" spans="1:38" x14ac:dyDescent="0.3">
      <c r="A2059" s="225" t="s">
        <v>666</v>
      </c>
      <c r="B2059" s="225" t="s">
        <v>12315</v>
      </c>
      <c r="C2059" s="237" t="s">
        <v>10273</v>
      </c>
      <c r="D2059" s="233" t="s">
        <v>10298</v>
      </c>
      <c r="E2059" s="232" t="s">
        <v>12361</v>
      </c>
      <c r="F2059" s="236" t="s">
        <v>10268</v>
      </c>
      <c r="G2059" s="238">
        <v>0</v>
      </c>
      <c r="H2059" s="227" t="s">
        <v>4949</v>
      </c>
      <c r="I2059" s="227"/>
      <c r="J2059" s="227"/>
      <c r="K2059" s="227"/>
      <c r="L2059" s="227"/>
      <c r="M2059" s="227"/>
      <c r="N2059" s="226" t="s">
        <v>10242</v>
      </c>
      <c r="O2059" s="226" t="s">
        <v>12316</v>
      </c>
      <c r="P2059" s="226" t="s">
        <v>12317</v>
      </c>
      <c r="Q2059" s="226">
        <v>410000177</v>
      </c>
      <c r="R2059" s="208" t="s">
        <v>3749</v>
      </c>
      <c r="S2059" s="209" t="s">
        <v>12362</v>
      </c>
      <c r="T2059" s="229">
        <v>45702</v>
      </c>
      <c r="U2059" s="230" t="s">
        <v>10277</v>
      </c>
      <c r="V2059" s="230" t="s">
        <v>10263</v>
      </c>
      <c r="W2059" s="230" t="s">
        <v>10263</v>
      </c>
      <c r="X2059" s="230" t="s">
        <v>10271</v>
      </c>
      <c r="Y2059" s="230"/>
      <c r="Z2059" s="230" t="s">
        <v>10264</v>
      </c>
      <c r="AA2059" s="220">
        <v>202503</v>
      </c>
      <c r="AB2059" s="239"/>
      <c r="AC2059" s="240" t="s">
        <v>10280</v>
      </c>
      <c r="AD2059" s="240" t="s">
        <v>10252</v>
      </c>
      <c r="AE2059" s="241">
        <v>0</v>
      </c>
      <c r="AF2059" s="240" t="s">
        <v>10252</v>
      </c>
      <c r="AG2059" s="235" t="str">
        <f>IFERROR(VLOOKUP(작성용!A:A,RM!A:D,4,0),"-")</f>
        <v>조용원</v>
      </c>
      <c r="AH2059" s="9" t="s">
        <v>11728</v>
      </c>
      <c r="AI2059" s="231" t="s">
        <v>4949</v>
      </c>
      <c r="AJ2059" s="231" t="s">
        <v>4949</v>
      </c>
      <c r="AK2059" s="231" t="s">
        <v>3962</v>
      </c>
      <c r="AL2059" s="231">
        <v>2058</v>
      </c>
    </row>
    <row r="2060" spans="1:38" x14ac:dyDescent="0.3">
      <c r="A2060" s="225" t="s">
        <v>666</v>
      </c>
      <c r="B2060" s="225" t="s">
        <v>12315</v>
      </c>
      <c r="C2060" s="237" t="s">
        <v>10273</v>
      </c>
      <c r="D2060" s="233" t="s">
        <v>10308</v>
      </c>
      <c r="E2060" s="232" t="s">
        <v>11729</v>
      </c>
      <c r="F2060" s="236" t="s">
        <v>10268</v>
      </c>
      <c r="G2060" s="238">
        <v>0</v>
      </c>
      <c r="H2060" s="227" t="s">
        <v>4949</v>
      </c>
      <c r="I2060" s="227"/>
      <c r="J2060" s="227"/>
      <c r="K2060" s="227"/>
      <c r="L2060" s="227"/>
      <c r="M2060" s="227"/>
      <c r="N2060" s="226" t="s">
        <v>10242</v>
      </c>
      <c r="O2060" s="226" t="s">
        <v>12316</v>
      </c>
      <c r="P2060" s="226" t="s">
        <v>12317</v>
      </c>
      <c r="Q2060" s="226">
        <v>410000191</v>
      </c>
      <c r="R2060" s="208" t="s">
        <v>3766</v>
      </c>
      <c r="S2060" s="209" t="s">
        <v>10596</v>
      </c>
      <c r="T2060" s="229">
        <v>45702</v>
      </c>
      <c r="U2060" s="230" t="s">
        <v>10277</v>
      </c>
      <c r="V2060" s="230" t="s">
        <v>10263</v>
      </c>
      <c r="W2060" s="230" t="s">
        <v>10263</v>
      </c>
      <c r="X2060" s="230" t="s">
        <v>10271</v>
      </c>
      <c r="Y2060" s="230"/>
      <c r="Z2060" s="230" t="s">
        <v>10264</v>
      </c>
      <c r="AA2060" s="220">
        <v>202503</v>
      </c>
      <c r="AB2060" s="239"/>
      <c r="AC2060" s="240" t="s">
        <v>10280</v>
      </c>
      <c r="AD2060" s="240" t="s">
        <v>10252</v>
      </c>
      <c r="AE2060" s="241">
        <v>0</v>
      </c>
      <c r="AF2060" s="240" t="s">
        <v>10252</v>
      </c>
      <c r="AG2060" s="235" t="str">
        <f>IFERROR(VLOOKUP(작성용!A:A,RM!A:D,4,0),"-")</f>
        <v>조용원</v>
      </c>
      <c r="AH2060" s="9" t="s">
        <v>11728</v>
      </c>
      <c r="AI2060" s="231" t="s">
        <v>4949</v>
      </c>
      <c r="AJ2060" s="231" t="s">
        <v>4949</v>
      </c>
      <c r="AK2060" s="231" t="s">
        <v>3962</v>
      </c>
      <c r="AL2060" s="231">
        <v>2059</v>
      </c>
    </row>
    <row r="2061" spans="1:38" x14ac:dyDescent="0.3">
      <c r="A2061" s="225" t="s">
        <v>666</v>
      </c>
      <c r="B2061" s="225" t="s">
        <v>12315</v>
      </c>
      <c r="C2061" s="237" t="s">
        <v>10273</v>
      </c>
      <c r="D2061" s="233" t="s">
        <v>11889</v>
      </c>
      <c r="E2061" s="232" t="s">
        <v>12363</v>
      </c>
      <c r="F2061" s="236" t="s">
        <v>10268</v>
      </c>
      <c r="G2061" s="238">
        <v>0</v>
      </c>
      <c r="H2061" s="227" t="s">
        <v>4949</v>
      </c>
      <c r="I2061" s="227"/>
      <c r="J2061" s="227"/>
      <c r="K2061" s="227"/>
      <c r="L2061" s="227"/>
      <c r="M2061" s="227"/>
      <c r="N2061" s="226" t="s">
        <v>10242</v>
      </c>
      <c r="O2061" s="226" t="s">
        <v>12316</v>
      </c>
      <c r="P2061" s="226" t="s">
        <v>12317</v>
      </c>
      <c r="Q2061" s="226">
        <v>410000271</v>
      </c>
      <c r="R2061" s="208" t="s">
        <v>5577</v>
      </c>
      <c r="S2061" s="209" t="s">
        <v>12364</v>
      </c>
      <c r="T2061" s="229">
        <v>45702</v>
      </c>
      <c r="U2061" s="230" t="s">
        <v>10277</v>
      </c>
      <c r="V2061" s="230" t="s">
        <v>10263</v>
      </c>
      <c r="W2061" s="230" t="s">
        <v>10263</v>
      </c>
      <c r="X2061" s="230" t="s">
        <v>10271</v>
      </c>
      <c r="Y2061" s="230"/>
      <c r="Z2061" s="230" t="s">
        <v>10264</v>
      </c>
      <c r="AA2061" s="220">
        <v>202503</v>
      </c>
      <c r="AB2061" s="239"/>
      <c r="AC2061" s="240" t="s">
        <v>10280</v>
      </c>
      <c r="AD2061" s="240" t="s">
        <v>10252</v>
      </c>
      <c r="AE2061" s="241">
        <v>0</v>
      </c>
      <c r="AF2061" s="240" t="s">
        <v>10252</v>
      </c>
      <c r="AG2061" s="235" t="str">
        <f>IFERROR(VLOOKUP(작성용!A:A,RM!A:D,4,0),"-")</f>
        <v>조용원</v>
      </c>
      <c r="AH2061" s="9" t="s">
        <v>11728</v>
      </c>
      <c r="AI2061" s="231" t="s">
        <v>4949</v>
      </c>
      <c r="AJ2061" s="231" t="s">
        <v>4949</v>
      </c>
      <c r="AK2061" s="231" t="s">
        <v>3962</v>
      </c>
      <c r="AL2061" s="231">
        <v>2060</v>
      </c>
    </row>
    <row r="2062" spans="1:38" x14ac:dyDescent="0.3">
      <c r="A2062" s="225" t="s">
        <v>666</v>
      </c>
      <c r="B2062" s="225" t="s">
        <v>12315</v>
      </c>
      <c r="C2062" s="237" t="s">
        <v>10273</v>
      </c>
      <c r="D2062" s="233" t="s">
        <v>10599</v>
      </c>
      <c r="E2062" s="232" t="s">
        <v>11190</v>
      </c>
      <c r="F2062" s="236" t="s">
        <v>10268</v>
      </c>
      <c r="G2062" s="238">
        <v>0</v>
      </c>
      <c r="H2062" s="227" t="s">
        <v>4949</v>
      </c>
      <c r="I2062" s="227"/>
      <c r="J2062" s="227"/>
      <c r="K2062" s="227"/>
      <c r="L2062" s="227"/>
      <c r="M2062" s="227"/>
      <c r="N2062" s="226" t="s">
        <v>10242</v>
      </c>
      <c r="O2062" s="226" t="s">
        <v>12316</v>
      </c>
      <c r="P2062" s="226" t="s">
        <v>12317</v>
      </c>
      <c r="Q2062" s="226">
        <v>410000294</v>
      </c>
      <c r="R2062" s="208" t="s">
        <v>3702</v>
      </c>
      <c r="S2062" s="209" t="s">
        <v>10600</v>
      </c>
      <c r="T2062" s="229">
        <v>45702</v>
      </c>
      <c r="U2062" s="230" t="s">
        <v>10277</v>
      </c>
      <c r="V2062" s="230" t="s">
        <v>10263</v>
      </c>
      <c r="W2062" s="230" t="s">
        <v>10263</v>
      </c>
      <c r="X2062" s="230" t="s">
        <v>10271</v>
      </c>
      <c r="Y2062" s="230"/>
      <c r="Z2062" s="230" t="s">
        <v>10264</v>
      </c>
      <c r="AA2062" s="220">
        <v>202503</v>
      </c>
      <c r="AB2062" s="239"/>
      <c r="AC2062" s="240" t="s">
        <v>10280</v>
      </c>
      <c r="AD2062" s="240" t="s">
        <v>10252</v>
      </c>
      <c r="AE2062" s="241">
        <v>0</v>
      </c>
      <c r="AF2062" s="240" t="s">
        <v>10252</v>
      </c>
      <c r="AG2062" s="235" t="str">
        <f>IFERROR(VLOOKUP(작성용!A:A,RM!A:D,4,0),"-")</f>
        <v>조용원</v>
      </c>
      <c r="AH2062" s="9" t="s">
        <v>11728</v>
      </c>
      <c r="AI2062" s="231" t="s">
        <v>4949</v>
      </c>
      <c r="AJ2062" s="231" t="s">
        <v>4949</v>
      </c>
      <c r="AK2062" s="231" t="s">
        <v>3962</v>
      </c>
      <c r="AL2062" s="231">
        <v>2061</v>
      </c>
    </row>
    <row r="2063" spans="1:38" x14ac:dyDescent="0.3">
      <c r="A2063" s="225" t="s">
        <v>666</v>
      </c>
      <c r="B2063" s="225" t="s">
        <v>12315</v>
      </c>
      <c r="C2063" s="237" t="s">
        <v>10273</v>
      </c>
      <c r="D2063" s="233" t="s">
        <v>10310</v>
      </c>
      <c r="E2063" s="232" t="s">
        <v>11726</v>
      </c>
      <c r="F2063" s="236" t="s">
        <v>10268</v>
      </c>
      <c r="G2063" s="238">
        <v>0</v>
      </c>
      <c r="H2063" s="227" t="s">
        <v>4949</v>
      </c>
      <c r="I2063" s="227"/>
      <c r="J2063" s="227"/>
      <c r="K2063" s="227"/>
      <c r="L2063" s="227"/>
      <c r="M2063" s="227"/>
      <c r="N2063" s="226" t="s">
        <v>10242</v>
      </c>
      <c r="O2063" s="226" t="s">
        <v>12316</v>
      </c>
      <c r="P2063" s="226" t="s">
        <v>12317</v>
      </c>
      <c r="Q2063" s="226">
        <v>410000190</v>
      </c>
      <c r="R2063" s="208" t="s">
        <v>3768</v>
      </c>
      <c r="S2063" s="209" t="s">
        <v>10597</v>
      </c>
      <c r="T2063" s="229">
        <v>45702</v>
      </c>
      <c r="U2063" s="230" t="s">
        <v>10277</v>
      </c>
      <c r="V2063" s="230" t="s">
        <v>10263</v>
      </c>
      <c r="W2063" s="230" t="s">
        <v>10263</v>
      </c>
      <c r="X2063" s="230" t="s">
        <v>10271</v>
      </c>
      <c r="Y2063" s="230"/>
      <c r="Z2063" s="230" t="s">
        <v>10264</v>
      </c>
      <c r="AA2063" s="220">
        <v>202503</v>
      </c>
      <c r="AB2063" s="239"/>
      <c r="AC2063" s="240" t="s">
        <v>10280</v>
      </c>
      <c r="AD2063" s="240" t="s">
        <v>10252</v>
      </c>
      <c r="AE2063" s="241">
        <v>0</v>
      </c>
      <c r="AF2063" s="240" t="s">
        <v>10252</v>
      </c>
      <c r="AG2063" s="235" t="str">
        <f>IFERROR(VLOOKUP(작성용!A:A,RM!A:D,4,0),"-")</f>
        <v>조용원</v>
      </c>
      <c r="AH2063" s="9" t="s">
        <v>11728</v>
      </c>
      <c r="AI2063" s="231" t="s">
        <v>4949</v>
      </c>
      <c r="AJ2063" s="231" t="s">
        <v>4949</v>
      </c>
      <c r="AK2063" s="231" t="s">
        <v>3962</v>
      </c>
      <c r="AL2063" s="231">
        <v>2062</v>
      </c>
    </row>
    <row r="2064" spans="1:38" x14ac:dyDescent="0.3">
      <c r="A2064" s="225" t="s">
        <v>666</v>
      </c>
      <c r="B2064" s="225" t="s">
        <v>12315</v>
      </c>
      <c r="C2064" s="237" t="s">
        <v>10273</v>
      </c>
      <c r="D2064" s="233" t="s">
        <v>12365</v>
      </c>
      <c r="E2064" s="232" t="s">
        <v>12366</v>
      </c>
      <c r="F2064" s="236" t="s">
        <v>10268</v>
      </c>
      <c r="G2064" s="238">
        <v>0</v>
      </c>
      <c r="H2064" s="227" t="s">
        <v>4949</v>
      </c>
      <c r="I2064" s="227"/>
      <c r="J2064" s="227"/>
      <c r="K2064" s="227"/>
      <c r="L2064" s="227"/>
      <c r="M2064" s="227"/>
      <c r="N2064" s="226" t="s">
        <v>10242</v>
      </c>
      <c r="O2064" s="226" t="s">
        <v>12316</v>
      </c>
      <c r="P2064" s="226" t="s">
        <v>12317</v>
      </c>
      <c r="Q2064" s="226">
        <v>410000193</v>
      </c>
      <c r="R2064" s="208" t="s">
        <v>3896</v>
      </c>
      <c r="S2064" s="209" t="s">
        <v>12367</v>
      </c>
      <c r="T2064" s="229">
        <v>45702</v>
      </c>
      <c r="U2064" s="230" t="s">
        <v>10277</v>
      </c>
      <c r="V2064" s="230" t="s">
        <v>10263</v>
      </c>
      <c r="W2064" s="230" t="s">
        <v>10263</v>
      </c>
      <c r="X2064" s="230" t="s">
        <v>10271</v>
      </c>
      <c r="Y2064" s="230"/>
      <c r="Z2064" s="230" t="s">
        <v>10264</v>
      </c>
      <c r="AA2064" s="220">
        <v>202503</v>
      </c>
      <c r="AB2064" s="239"/>
      <c r="AC2064" s="240" t="s">
        <v>10280</v>
      </c>
      <c r="AD2064" s="240" t="s">
        <v>10252</v>
      </c>
      <c r="AE2064" s="241">
        <v>0</v>
      </c>
      <c r="AF2064" s="240" t="s">
        <v>10252</v>
      </c>
      <c r="AG2064" s="235" t="str">
        <f>IFERROR(VLOOKUP(작성용!A:A,RM!A:D,4,0),"-")</f>
        <v>조용원</v>
      </c>
      <c r="AH2064" s="9" t="s">
        <v>11728</v>
      </c>
      <c r="AI2064" s="231" t="s">
        <v>11295</v>
      </c>
      <c r="AJ2064" s="231" t="s">
        <v>4949</v>
      </c>
      <c r="AK2064" s="231" t="s">
        <v>3962</v>
      </c>
      <c r="AL2064" s="231">
        <v>2063</v>
      </c>
    </row>
    <row r="2065" spans="1:38" x14ac:dyDescent="0.3">
      <c r="A2065" s="225" t="s">
        <v>666</v>
      </c>
      <c r="B2065" s="225" t="s">
        <v>12315</v>
      </c>
      <c r="C2065" s="237" t="s">
        <v>10273</v>
      </c>
      <c r="D2065" s="233" t="s">
        <v>12368</v>
      </c>
      <c r="E2065" s="232" t="s">
        <v>12369</v>
      </c>
      <c r="F2065" s="236" t="s">
        <v>10268</v>
      </c>
      <c r="G2065" s="238">
        <v>0</v>
      </c>
      <c r="H2065" s="227" t="s">
        <v>4949</v>
      </c>
      <c r="I2065" s="227"/>
      <c r="J2065" s="227"/>
      <c r="K2065" s="227"/>
      <c r="L2065" s="227"/>
      <c r="M2065" s="227"/>
      <c r="N2065" s="226" t="s">
        <v>10242</v>
      </c>
      <c r="O2065" s="226" t="s">
        <v>12316</v>
      </c>
      <c r="P2065" s="226" t="s">
        <v>12317</v>
      </c>
      <c r="Q2065" s="226">
        <v>410000304</v>
      </c>
      <c r="R2065" s="208" t="s">
        <v>7018</v>
      </c>
      <c r="S2065" s="209" t="s">
        <v>12370</v>
      </c>
      <c r="T2065" s="229">
        <v>45702</v>
      </c>
      <c r="U2065" s="230" t="s">
        <v>10277</v>
      </c>
      <c r="V2065" s="230" t="s">
        <v>10263</v>
      </c>
      <c r="W2065" s="230" t="s">
        <v>10263</v>
      </c>
      <c r="X2065" s="230" t="s">
        <v>10271</v>
      </c>
      <c r="Y2065" s="230"/>
      <c r="Z2065" s="230" t="s">
        <v>10264</v>
      </c>
      <c r="AA2065" s="220">
        <v>202503</v>
      </c>
      <c r="AB2065" s="239"/>
      <c r="AC2065" s="240" t="s">
        <v>10280</v>
      </c>
      <c r="AD2065" s="240" t="s">
        <v>10252</v>
      </c>
      <c r="AE2065" s="241">
        <v>0</v>
      </c>
      <c r="AF2065" s="240" t="s">
        <v>10252</v>
      </c>
      <c r="AG2065" s="235" t="str">
        <f>IFERROR(VLOOKUP(작성용!A:A,RM!A:D,4,0),"-")</f>
        <v>조용원</v>
      </c>
      <c r="AH2065" s="9" t="s">
        <v>11728</v>
      </c>
      <c r="AI2065" s="231" t="s">
        <v>4949</v>
      </c>
      <c r="AJ2065" s="231" t="s">
        <v>4949</v>
      </c>
      <c r="AK2065" s="231" t="s">
        <v>3962</v>
      </c>
      <c r="AL2065" s="231">
        <v>2064</v>
      </c>
    </row>
    <row r="2066" spans="1:38" x14ac:dyDescent="0.3">
      <c r="A2066" s="225" t="s">
        <v>666</v>
      </c>
      <c r="B2066" s="225" t="s">
        <v>12315</v>
      </c>
      <c r="C2066" s="237" t="s">
        <v>10273</v>
      </c>
      <c r="D2066" s="233" t="s">
        <v>12371</v>
      </c>
      <c r="E2066" s="232" t="s">
        <v>12372</v>
      </c>
      <c r="F2066" s="236" t="s">
        <v>10268</v>
      </c>
      <c r="G2066" s="238">
        <v>0</v>
      </c>
      <c r="H2066" s="227" t="s">
        <v>4949</v>
      </c>
      <c r="I2066" s="227"/>
      <c r="J2066" s="227"/>
      <c r="K2066" s="227"/>
      <c r="L2066" s="227"/>
      <c r="M2066" s="227"/>
      <c r="N2066" s="226" t="s">
        <v>10242</v>
      </c>
      <c r="O2066" s="226" t="s">
        <v>12316</v>
      </c>
      <c r="P2066" s="226" t="s">
        <v>12317</v>
      </c>
      <c r="Q2066" s="226">
        <v>410000255</v>
      </c>
      <c r="R2066" s="208" t="s">
        <v>7465</v>
      </c>
      <c r="S2066" s="209" t="s">
        <v>12373</v>
      </c>
      <c r="T2066" s="229">
        <v>45702</v>
      </c>
      <c r="U2066" s="230" t="s">
        <v>10277</v>
      </c>
      <c r="V2066" s="230" t="s">
        <v>10263</v>
      </c>
      <c r="W2066" s="230" t="s">
        <v>10263</v>
      </c>
      <c r="X2066" s="230" t="s">
        <v>10271</v>
      </c>
      <c r="Y2066" s="230"/>
      <c r="Z2066" s="230" t="s">
        <v>10264</v>
      </c>
      <c r="AA2066" s="220">
        <v>202503</v>
      </c>
      <c r="AB2066" s="239"/>
      <c r="AC2066" s="240" t="s">
        <v>10280</v>
      </c>
      <c r="AD2066" s="240" t="s">
        <v>10252</v>
      </c>
      <c r="AE2066" s="241">
        <v>0</v>
      </c>
      <c r="AF2066" s="240" t="s">
        <v>10252</v>
      </c>
      <c r="AG2066" s="235" t="str">
        <f>IFERROR(VLOOKUP(작성용!A:A,RM!A:D,4,0),"-")</f>
        <v>조용원</v>
      </c>
      <c r="AH2066" s="9" t="s">
        <v>11728</v>
      </c>
      <c r="AI2066" s="231" t="s">
        <v>11295</v>
      </c>
      <c r="AJ2066" s="231" t="s">
        <v>4949</v>
      </c>
      <c r="AK2066" s="231" t="s">
        <v>3962</v>
      </c>
      <c r="AL2066" s="231">
        <v>2065</v>
      </c>
    </row>
    <row r="2067" spans="1:38" x14ac:dyDescent="0.3">
      <c r="A2067" s="225" t="s">
        <v>666</v>
      </c>
      <c r="B2067" s="225" t="s">
        <v>12315</v>
      </c>
      <c r="C2067" s="237" t="s">
        <v>10273</v>
      </c>
      <c r="D2067" s="233" t="s">
        <v>11013</v>
      </c>
      <c r="E2067" s="232" t="s">
        <v>12374</v>
      </c>
      <c r="F2067" s="236" t="s">
        <v>10268</v>
      </c>
      <c r="G2067" s="238">
        <v>0</v>
      </c>
      <c r="H2067" s="227" t="s">
        <v>4949</v>
      </c>
      <c r="I2067" s="227"/>
      <c r="J2067" s="227"/>
      <c r="K2067" s="227"/>
      <c r="L2067" s="227"/>
      <c r="M2067" s="227"/>
      <c r="N2067" s="226" t="s">
        <v>10242</v>
      </c>
      <c r="O2067" s="226" t="s">
        <v>12316</v>
      </c>
      <c r="P2067" s="226" t="s">
        <v>12317</v>
      </c>
      <c r="Q2067" s="226">
        <v>410000026</v>
      </c>
      <c r="R2067" s="208" t="s">
        <v>6388</v>
      </c>
      <c r="S2067" s="209" t="s">
        <v>12375</v>
      </c>
      <c r="T2067" s="229">
        <v>45702</v>
      </c>
      <c r="U2067" s="230" t="s">
        <v>10277</v>
      </c>
      <c r="V2067" s="230" t="s">
        <v>10263</v>
      </c>
      <c r="W2067" s="230" t="s">
        <v>10263</v>
      </c>
      <c r="X2067" s="230" t="s">
        <v>10271</v>
      </c>
      <c r="Y2067" s="230"/>
      <c r="Z2067" s="230" t="s">
        <v>10264</v>
      </c>
      <c r="AA2067" s="220">
        <v>202503</v>
      </c>
      <c r="AB2067" s="239"/>
      <c r="AC2067" s="240" t="s">
        <v>10280</v>
      </c>
      <c r="AD2067" s="240" t="s">
        <v>10252</v>
      </c>
      <c r="AE2067" s="241">
        <v>0</v>
      </c>
      <c r="AF2067" s="240" t="s">
        <v>10252</v>
      </c>
      <c r="AG2067" s="235" t="str">
        <f>IFERROR(VLOOKUP(작성용!A:A,RM!A:D,4,0),"-")</f>
        <v>조용원</v>
      </c>
      <c r="AH2067" s="9" t="s">
        <v>11728</v>
      </c>
      <c r="AI2067" s="231" t="s">
        <v>4949</v>
      </c>
      <c r="AJ2067" s="231" t="s">
        <v>4949</v>
      </c>
      <c r="AK2067" s="231" t="s">
        <v>3962</v>
      </c>
      <c r="AL2067" s="231">
        <v>2066</v>
      </c>
    </row>
    <row r="2068" spans="1:38" x14ac:dyDescent="0.3">
      <c r="A2068" s="225" t="s">
        <v>666</v>
      </c>
      <c r="B2068" s="225" t="s">
        <v>12315</v>
      </c>
      <c r="C2068" s="237" t="s">
        <v>10273</v>
      </c>
      <c r="D2068" s="233" t="s">
        <v>12376</v>
      </c>
      <c r="E2068" s="232" t="s">
        <v>12377</v>
      </c>
      <c r="F2068" s="236" t="s">
        <v>10268</v>
      </c>
      <c r="G2068" s="238">
        <v>0</v>
      </c>
      <c r="H2068" s="227" t="s">
        <v>4949</v>
      </c>
      <c r="I2068" s="227"/>
      <c r="J2068" s="227"/>
      <c r="K2068" s="227"/>
      <c r="L2068" s="227"/>
      <c r="M2068" s="227"/>
      <c r="N2068" s="226" t="s">
        <v>10242</v>
      </c>
      <c r="O2068" s="226" t="s">
        <v>12316</v>
      </c>
      <c r="P2068" s="226" t="s">
        <v>12317</v>
      </c>
      <c r="Q2068" s="226">
        <v>410000167</v>
      </c>
      <c r="R2068" s="208" t="s">
        <v>6217</v>
      </c>
      <c r="S2068" s="209" t="s">
        <v>12378</v>
      </c>
      <c r="T2068" s="229">
        <v>45702</v>
      </c>
      <c r="U2068" s="230" t="s">
        <v>10277</v>
      </c>
      <c r="V2068" s="230" t="s">
        <v>10263</v>
      </c>
      <c r="W2068" s="230" t="s">
        <v>10263</v>
      </c>
      <c r="X2068" s="230" t="s">
        <v>10271</v>
      </c>
      <c r="Y2068" s="230"/>
      <c r="Z2068" s="230" t="s">
        <v>10264</v>
      </c>
      <c r="AA2068" s="220">
        <v>202503</v>
      </c>
      <c r="AB2068" s="239"/>
      <c r="AC2068" s="240" t="s">
        <v>10280</v>
      </c>
      <c r="AD2068" s="240" t="s">
        <v>10252</v>
      </c>
      <c r="AE2068" s="241">
        <v>0</v>
      </c>
      <c r="AF2068" s="240" t="s">
        <v>10252</v>
      </c>
      <c r="AG2068" s="235" t="str">
        <f>IFERROR(VLOOKUP(작성용!A:A,RM!A:D,4,0),"-")</f>
        <v>조용원</v>
      </c>
      <c r="AH2068" s="9" t="s">
        <v>11728</v>
      </c>
      <c r="AI2068" s="231" t="s">
        <v>4949</v>
      </c>
      <c r="AJ2068" s="231" t="s">
        <v>4949</v>
      </c>
      <c r="AK2068" s="231" t="s">
        <v>3962</v>
      </c>
      <c r="AL2068" s="231">
        <v>2067</v>
      </c>
    </row>
    <row r="2069" spans="1:38" x14ac:dyDescent="0.3">
      <c r="A2069" s="225" t="s">
        <v>666</v>
      </c>
      <c r="B2069" s="225" t="s">
        <v>12315</v>
      </c>
      <c r="C2069" s="237" t="s">
        <v>10273</v>
      </c>
      <c r="D2069" s="233" t="s">
        <v>12379</v>
      </c>
      <c r="E2069" s="232" t="s">
        <v>12380</v>
      </c>
      <c r="F2069" s="236" t="s">
        <v>10268</v>
      </c>
      <c r="G2069" s="238">
        <v>0</v>
      </c>
      <c r="H2069" s="227" t="s">
        <v>4949</v>
      </c>
      <c r="I2069" s="227"/>
      <c r="J2069" s="227"/>
      <c r="K2069" s="227"/>
      <c r="L2069" s="227"/>
      <c r="M2069" s="227"/>
      <c r="N2069" s="226" t="s">
        <v>10242</v>
      </c>
      <c r="O2069" s="226" t="s">
        <v>12316</v>
      </c>
      <c r="P2069" s="226" t="s">
        <v>12317</v>
      </c>
      <c r="Q2069" s="226">
        <v>410000224</v>
      </c>
      <c r="R2069" s="208" t="s">
        <v>7138</v>
      </c>
      <c r="S2069" s="209" t="s">
        <v>12381</v>
      </c>
      <c r="T2069" s="229">
        <v>45702</v>
      </c>
      <c r="U2069" s="230" t="s">
        <v>10277</v>
      </c>
      <c r="V2069" s="230" t="s">
        <v>10263</v>
      </c>
      <c r="W2069" s="230" t="s">
        <v>10263</v>
      </c>
      <c r="X2069" s="230" t="s">
        <v>10271</v>
      </c>
      <c r="Y2069" s="230"/>
      <c r="Z2069" s="230" t="s">
        <v>10264</v>
      </c>
      <c r="AA2069" s="220">
        <v>202503</v>
      </c>
      <c r="AB2069" s="239"/>
      <c r="AC2069" s="240" t="s">
        <v>10280</v>
      </c>
      <c r="AD2069" s="240" t="s">
        <v>10252</v>
      </c>
      <c r="AE2069" s="241">
        <v>0</v>
      </c>
      <c r="AF2069" s="240" t="s">
        <v>10252</v>
      </c>
      <c r="AG2069" s="235" t="str">
        <f>IFERROR(VLOOKUP(작성용!A:A,RM!A:D,4,0),"-")</f>
        <v>조용원</v>
      </c>
      <c r="AH2069" s="9" t="s">
        <v>11728</v>
      </c>
      <c r="AI2069" s="231" t="s">
        <v>11295</v>
      </c>
      <c r="AJ2069" s="231" t="s">
        <v>4949</v>
      </c>
      <c r="AK2069" s="231" t="s">
        <v>3962</v>
      </c>
      <c r="AL2069" s="231">
        <v>2068</v>
      </c>
    </row>
    <row r="2070" spans="1:38" x14ac:dyDescent="0.3">
      <c r="A2070" s="225" t="s">
        <v>666</v>
      </c>
      <c r="B2070" s="225" t="s">
        <v>12315</v>
      </c>
      <c r="C2070" s="237" t="s">
        <v>10273</v>
      </c>
      <c r="D2070" s="233" t="s">
        <v>12382</v>
      </c>
      <c r="E2070" s="232" t="s">
        <v>12383</v>
      </c>
      <c r="F2070" s="236" t="s">
        <v>10268</v>
      </c>
      <c r="G2070" s="238">
        <v>0</v>
      </c>
      <c r="H2070" s="227" t="s">
        <v>4949</v>
      </c>
      <c r="I2070" s="227"/>
      <c r="J2070" s="227"/>
      <c r="K2070" s="227"/>
      <c r="L2070" s="227"/>
      <c r="M2070" s="227"/>
      <c r="N2070" s="226" t="s">
        <v>10242</v>
      </c>
      <c r="O2070" s="226" t="s">
        <v>12316</v>
      </c>
      <c r="P2070" s="226" t="s">
        <v>12317</v>
      </c>
      <c r="Q2070" s="226">
        <v>410000263</v>
      </c>
      <c r="R2070" s="208" t="s">
        <v>7466</v>
      </c>
      <c r="S2070" s="209" t="s">
        <v>12384</v>
      </c>
      <c r="T2070" s="229">
        <v>45702</v>
      </c>
      <c r="U2070" s="230" t="s">
        <v>10277</v>
      </c>
      <c r="V2070" s="230" t="s">
        <v>10263</v>
      </c>
      <c r="W2070" s="230" t="s">
        <v>10263</v>
      </c>
      <c r="X2070" s="230" t="s">
        <v>10271</v>
      </c>
      <c r="Y2070" s="230"/>
      <c r="Z2070" s="230" t="s">
        <v>10264</v>
      </c>
      <c r="AA2070" s="220">
        <v>202503</v>
      </c>
      <c r="AB2070" s="239"/>
      <c r="AC2070" s="240" t="s">
        <v>10280</v>
      </c>
      <c r="AD2070" s="240" t="s">
        <v>10252</v>
      </c>
      <c r="AE2070" s="241">
        <v>0</v>
      </c>
      <c r="AF2070" s="240" t="s">
        <v>10252</v>
      </c>
      <c r="AG2070" s="235" t="str">
        <f>IFERROR(VLOOKUP(작성용!A:A,RM!A:D,4,0),"-")</f>
        <v>조용원</v>
      </c>
      <c r="AH2070" s="9" t="s">
        <v>11728</v>
      </c>
      <c r="AI2070" s="231" t="s">
        <v>4949</v>
      </c>
      <c r="AJ2070" s="231" t="s">
        <v>4949</v>
      </c>
      <c r="AK2070" s="231" t="s">
        <v>3962</v>
      </c>
      <c r="AL2070" s="231">
        <v>2069</v>
      </c>
    </row>
    <row r="2071" spans="1:38" x14ac:dyDescent="0.3">
      <c r="A2071" s="225" t="s">
        <v>666</v>
      </c>
      <c r="B2071" s="225" t="s">
        <v>12315</v>
      </c>
      <c r="C2071" s="237" t="s">
        <v>10273</v>
      </c>
      <c r="D2071" s="233" t="s">
        <v>11775</v>
      </c>
      <c r="E2071" s="232" t="s">
        <v>11776</v>
      </c>
      <c r="F2071" s="236" t="s">
        <v>10268</v>
      </c>
      <c r="G2071" s="238">
        <v>0</v>
      </c>
      <c r="H2071" s="227" t="s">
        <v>4949</v>
      </c>
      <c r="I2071" s="227"/>
      <c r="J2071" s="227"/>
      <c r="K2071" s="227"/>
      <c r="L2071" s="227"/>
      <c r="M2071" s="227"/>
      <c r="N2071" s="226" t="s">
        <v>10242</v>
      </c>
      <c r="O2071" s="226" t="s">
        <v>12316</v>
      </c>
      <c r="P2071" s="226" t="s">
        <v>12317</v>
      </c>
      <c r="Q2071" s="226">
        <v>410000252</v>
      </c>
      <c r="R2071" s="208" t="s">
        <v>7434</v>
      </c>
      <c r="S2071" s="209" t="s">
        <v>12385</v>
      </c>
      <c r="T2071" s="229">
        <v>45702</v>
      </c>
      <c r="U2071" s="230" t="s">
        <v>10277</v>
      </c>
      <c r="V2071" s="230" t="s">
        <v>10263</v>
      </c>
      <c r="W2071" s="230" t="s">
        <v>10263</v>
      </c>
      <c r="X2071" s="230" t="s">
        <v>10271</v>
      </c>
      <c r="Y2071" s="230"/>
      <c r="Z2071" s="230" t="s">
        <v>10264</v>
      </c>
      <c r="AA2071" s="220">
        <v>202503</v>
      </c>
      <c r="AB2071" s="239"/>
      <c r="AC2071" s="240" t="s">
        <v>10280</v>
      </c>
      <c r="AD2071" s="240" t="s">
        <v>10252</v>
      </c>
      <c r="AE2071" s="241">
        <v>0</v>
      </c>
      <c r="AF2071" s="240" t="s">
        <v>10252</v>
      </c>
      <c r="AG2071" s="235" t="str">
        <f>IFERROR(VLOOKUP(작성용!A:A,RM!A:D,4,0),"-")</f>
        <v>조용원</v>
      </c>
      <c r="AH2071" s="9" t="s">
        <v>11728</v>
      </c>
      <c r="AI2071" s="231" t="s">
        <v>4949</v>
      </c>
      <c r="AJ2071" s="231" t="s">
        <v>4949</v>
      </c>
      <c r="AK2071" s="231" t="s">
        <v>3962</v>
      </c>
      <c r="AL2071" s="231">
        <v>2070</v>
      </c>
    </row>
    <row r="2072" spans="1:38" x14ac:dyDescent="0.3">
      <c r="A2072" s="225" t="s">
        <v>666</v>
      </c>
      <c r="B2072" s="225" t="s">
        <v>12315</v>
      </c>
      <c r="C2072" s="237" t="s">
        <v>10273</v>
      </c>
      <c r="D2072" s="233" t="s">
        <v>11315</v>
      </c>
      <c r="E2072" s="232" t="s">
        <v>11773</v>
      </c>
      <c r="F2072" s="236" t="s">
        <v>10268</v>
      </c>
      <c r="G2072" s="238">
        <v>0</v>
      </c>
      <c r="H2072" s="227" t="s">
        <v>4949</v>
      </c>
      <c r="I2072" s="227"/>
      <c r="J2072" s="227"/>
      <c r="K2072" s="227"/>
      <c r="L2072" s="227"/>
      <c r="M2072" s="227"/>
      <c r="N2072" s="226" t="s">
        <v>10242</v>
      </c>
      <c r="O2072" s="226" t="s">
        <v>12316</v>
      </c>
      <c r="P2072" s="226" t="s">
        <v>12317</v>
      </c>
      <c r="Q2072" s="226">
        <v>410000162</v>
      </c>
      <c r="R2072" s="208" t="s">
        <v>5151</v>
      </c>
      <c r="S2072" s="209" t="s">
        <v>12386</v>
      </c>
      <c r="T2072" s="229">
        <v>45702</v>
      </c>
      <c r="U2072" s="230" t="s">
        <v>10277</v>
      </c>
      <c r="V2072" s="230" t="s">
        <v>10263</v>
      </c>
      <c r="W2072" s="230" t="s">
        <v>10263</v>
      </c>
      <c r="X2072" s="230" t="s">
        <v>10271</v>
      </c>
      <c r="Y2072" s="230"/>
      <c r="Z2072" s="230" t="s">
        <v>10264</v>
      </c>
      <c r="AA2072" s="220">
        <v>202503</v>
      </c>
      <c r="AB2072" s="239"/>
      <c r="AC2072" s="240" t="s">
        <v>10280</v>
      </c>
      <c r="AD2072" s="240" t="s">
        <v>10252</v>
      </c>
      <c r="AE2072" s="241">
        <v>0</v>
      </c>
      <c r="AF2072" s="240" t="s">
        <v>10252</v>
      </c>
      <c r="AG2072" s="235" t="str">
        <f>IFERROR(VLOOKUP(작성용!A:A,RM!A:D,4,0),"-")</f>
        <v>조용원</v>
      </c>
      <c r="AH2072" s="9" t="s">
        <v>11728</v>
      </c>
      <c r="AI2072" s="231" t="s">
        <v>4949</v>
      </c>
      <c r="AJ2072" s="231" t="s">
        <v>4949</v>
      </c>
      <c r="AK2072" s="231" t="s">
        <v>3962</v>
      </c>
      <c r="AL2072" s="231">
        <v>2071</v>
      </c>
    </row>
    <row r="2073" spans="1:38" x14ac:dyDescent="0.3">
      <c r="A2073" s="225" t="s">
        <v>666</v>
      </c>
      <c r="B2073" s="225" t="s">
        <v>12315</v>
      </c>
      <c r="C2073" s="237" t="s">
        <v>10273</v>
      </c>
      <c r="D2073" s="233" t="s">
        <v>10900</v>
      </c>
      <c r="E2073" s="232" t="s">
        <v>12387</v>
      </c>
      <c r="F2073" s="236" t="s">
        <v>10268</v>
      </c>
      <c r="G2073" s="238">
        <v>0</v>
      </c>
      <c r="H2073" s="227" t="s">
        <v>4949</v>
      </c>
      <c r="I2073" s="227"/>
      <c r="J2073" s="227"/>
      <c r="K2073" s="227"/>
      <c r="L2073" s="227"/>
      <c r="M2073" s="227"/>
      <c r="N2073" s="226" t="s">
        <v>10242</v>
      </c>
      <c r="O2073" s="226" t="s">
        <v>12316</v>
      </c>
      <c r="P2073" s="226" t="s">
        <v>12317</v>
      </c>
      <c r="Q2073" s="226">
        <v>410000203</v>
      </c>
      <c r="R2073" s="208" t="s">
        <v>3776</v>
      </c>
      <c r="S2073" s="209" t="s">
        <v>12388</v>
      </c>
      <c r="T2073" s="229">
        <v>45702</v>
      </c>
      <c r="U2073" s="230" t="s">
        <v>10277</v>
      </c>
      <c r="V2073" s="230" t="s">
        <v>10263</v>
      </c>
      <c r="W2073" s="230" t="s">
        <v>10263</v>
      </c>
      <c r="X2073" s="230" t="s">
        <v>10271</v>
      </c>
      <c r="Y2073" s="230"/>
      <c r="Z2073" s="230" t="s">
        <v>10264</v>
      </c>
      <c r="AA2073" s="220">
        <v>202503</v>
      </c>
      <c r="AB2073" s="239"/>
      <c r="AC2073" s="240" t="s">
        <v>10280</v>
      </c>
      <c r="AD2073" s="240" t="s">
        <v>10252</v>
      </c>
      <c r="AE2073" s="241">
        <v>0</v>
      </c>
      <c r="AF2073" s="240" t="s">
        <v>10252</v>
      </c>
      <c r="AG2073" s="235" t="str">
        <f>IFERROR(VLOOKUP(작성용!A:A,RM!A:D,4,0),"-")</f>
        <v>조용원</v>
      </c>
      <c r="AH2073" s="9" t="s">
        <v>11728</v>
      </c>
      <c r="AI2073" s="231" t="s">
        <v>11295</v>
      </c>
      <c r="AJ2073" s="231" t="s">
        <v>4949</v>
      </c>
      <c r="AK2073" s="231" t="s">
        <v>3962</v>
      </c>
      <c r="AL2073" s="231">
        <v>2072</v>
      </c>
    </row>
    <row r="2074" spans="1:38" x14ac:dyDescent="0.3">
      <c r="A2074" s="225" t="s">
        <v>666</v>
      </c>
      <c r="B2074" s="225" t="s">
        <v>12315</v>
      </c>
      <c r="C2074" s="237" t="s">
        <v>10273</v>
      </c>
      <c r="D2074" s="233" t="s">
        <v>11652</v>
      </c>
      <c r="E2074" s="232" t="s">
        <v>11653</v>
      </c>
      <c r="F2074" s="236" t="s">
        <v>10268</v>
      </c>
      <c r="G2074" s="238">
        <v>0</v>
      </c>
      <c r="H2074" s="227" t="s">
        <v>4949</v>
      </c>
      <c r="I2074" s="227"/>
      <c r="J2074" s="227"/>
      <c r="K2074" s="227"/>
      <c r="L2074" s="227"/>
      <c r="M2074" s="227"/>
      <c r="N2074" s="226" t="s">
        <v>10242</v>
      </c>
      <c r="O2074" s="226" t="s">
        <v>12316</v>
      </c>
      <c r="P2074" s="226" t="s">
        <v>12317</v>
      </c>
      <c r="Q2074" s="226">
        <v>410000195</v>
      </c>
      <c r="R2074" s="208" t="s">
        <v>7405</v>
      </c>
      <c r="S2074" s="209" t="s">
        <v>12389</v>
      </c>
      <c r="T2074" s="229">
        <v>45702</v>
      </c>
      <c r="U2074" s="230" t="s">
        <v>10277</v>
      </c>
      <c r="V2074" s="230" t="s">
        <v>10263</v>
      </c>
      <c r="W2074" s="230" t="s">
        <v>10263</v>
      </c>
      <c r="X2074" s="230" t="s">
        <v>10271</v>
      </c>
      <c r="Y2074" s="230"/>
      <c r="Z2074" s="230" t="s">
        <v>10264</v>
      </c>
      <c r="AA2074" s="220">
        <v>202503</v>
      </c>
      <c r="AB2074" s="239"/>
      <c r="AC2074" s="240" t="s">
        <v>10280</v>
      </c>
      <c r="AD2074" s="240" t="s">
        <v>10252</v>
      </c>
      <c r="AE2074" s="241">
        <v>0</v>
      </c>
      <c r="AF2074" s="240" t="s">
        <v>10252</v>
      </c>
      <c r="AG2074" s="235" t="str">
        <f>IFERROR(VLOOKUP(작성용!A:A,RM!A:D,4,0),"-")</f>
        <v>조용원</v>
      </c>
      <c r="AH2074" s="9" t="s">
        <v>11728</v>
      </c>
      <c r="AI2074" s="231" t="s">
        <v>4949</v>
      </c>
      <c r="AJ2074" s="231" t="s">
        <v>4949</v>
      </c>
      <c r="AK2074" s="231" t="s">
        <v>3962</v>
      </c>
      <c r="AL2074" s="231">
        <v>2073</v>
      </c>
    </row>
    <row r="2075" spans="1:38" x14ac:dyDescent="0.3">
      <c r="A2075" s="225" t="s">
        <v>666</v>
      </c>
      <c r="B2075" s="225" t="s">
        <v>12315</v>
      </c>
      <c r="C2075" s="237" t="s">
        <v>10273</v>
      </c>
      <c r="D2075" s="233" t="s">
        <v>11827</v>
      </c>
      <c r="E2075" s="232" t="s">
        <v>11828</v>
      </c>
      <c r="F2075" s="236" t="s">
        <v>10268</v>
      </c>
      <c r="G2075" s="238">
        <v>0</v>
      </c>
      <c r="H2075" s="227" t="s">
        <v>4949</v>
      </c>
      <c r="I2075" s="227"/>
      <c r="J2075" s="227"/>
      <c r="K2075" s="227"/>
      <c r="L2075" s="227"/>
      <c r="M2075" s="227"/>
      <c r="N2075" s="226" t="s">
        <v>10242</v>
      </c>
      <c r="O2075" s="226" t="s">
        <v>12316</v>
      </c>
      <c r="P2075" s="226" t="s">
        <v>12317</v>
      </c>
      <c r="Q2075" s="226">
        <v>410000170</v>
      </c>
      <c r="R2075" s="208" t="s">
        <v>7446</v>
      </c>
      <c r="S2075" s="209" t="s">
        <v>12390</v>
      </c>
      <c r="T2075" s="229">
        <v>45702</v>
      </c>
      <c r="U2075" s="230" t="s">
        <v>10277</v>
      </c>
      <c r="V2075" s="230" t="s">
        <v>10263</v>
      </c>
      <c r="W2075" s="230" t="s">
        <v>10263</v>
      </c>
      <c r="X2075" s="230" t="s">
        <v>10271</v>
      </c>
      <c r="Y2075" s="230"/>
      <c r="Z2075" s="230" t="s">
        <v>10264</v>
      </c>
      <c r="AA2075" s="220">
        <v>202503</v>
      </c>
      <c r="AB2075" s="239"/>
      <c r="AC2075" s="240" t="s">
        <v>10280</v>
      </c>
      <c r="AD2075" s="240" t="s">
        <v>10252</v>
      </c>
      <c r="AE2075" s="241">
        <v>0</v>
      </c>
      <c r="AF2075" s="240" t="s">
        <v>10252</v>
      </c>
      <c r="AG2075" s="235" t="str">
        <f>IFERROR(VLOOKUP(작성용!A:A,RM!A:D,4,0),"-")</f>
        <v>조용원</v>
      </c>
      <c r="AH2075" s="9" t="s">
        <v>11728</v>
      </c>
      <c r="AI2075" s="231" t="s">
        <v>4949</v>
      </c>
      <c r="AJ2075" s="231" t="s">
        <v>4949</v>
      </c>
      <c r="AK2075" s="231" t="s">
        <v>3962</v>
      </c>
      <c r="AL2075" s="231">
        <v>2074</v>
      </c>
    </row>
    <row r="2076" spans="1:38" x14ac:dyDescent="0.3">
      <c r="A2076" s="225" t="s">
        <v>666</v>
      </c>
      <c r="B2076" s="225" t="s">
        <v>12315</v>
      </c>
      <c r="C2076" s="237" t="s">
        <v>10273</v>
      </c>
      <c r="D2076" s="233" t="s">
        <v>11863</v>
      </c>
      <c r="E2076" s="232" t="s">
        <v>12391</v>
      </c>
      <c r="F2076" s="236" t="s">
        <v>10268</v>
      </c>
      <c r="G2076" s="238">
        <v>0</v>
      </c>
      <c r="H2076" s="227" t="s">
        <v>4949</v>
      </c>
      <c r="I2076" s="227"/>
      <c r="J2076" s="227"/>
      <c r="K2076" s="227"/>
      <c r="L2076" s="227"/>
      <c r="M2076" s="227"/>
      <c r="N2076" s="226" t="s">
        <v>10242</v>
      </c>
      <c r="O2076" s="226" t="s">
        <v>12316</v>
      </c>
      <c r="P2076" s="226" t="s">
        <v>12317</v>
      </c>
      <c r="Q2076" s="226">
        <v>410000199</v>
      </c>
      <c r="R2076" s="208" t="s">
        <v>5524</v>
      </c>
      <c r="S2076" s="209" t="s">
        <v>12392</v>
      </c>
      <c r="T2076" s="229">
        <v>45702</v>
      </c>
      <c r="U2076" s="230" t="s">
        <v>10277</v>
      </c>
      <c r="V2076" s="230" t="s">
        <v>10263</v>
      </c>
      <c r="W2076" s="230" t="s">
        <v>10263</v>
      </c>
      <c r="X2076" s="230" t="s">
        <v>10271</v>
      </c>
      <c r="Y2076" s="230"/>
      <c r="Z2076" s="230" t="s">
        <v>10264</v>
      </c>
      <c r="AA2076" s="220">
        <v>202503</v>
      </c>
      <c r="AB2076" s="239"/>
      <c r="AC2076" s="240" t="s">
        <v>10280</v>
      </c>
      <c r="AD2076" s="240" t="s">
        <v>10252</v>
      </c>
      <c r="AE2076" s="241">
        <v>0</v>
      </c>
      <c r="AF2076" s="240" t="s">
        <v>10252</v>
      </c>
      <c r="AG2076" s="235" t="str">
        <f>IFERROR(VLOOKUP(작성용!A:A,RM!A:D,4,0),"-")</f>
        <v>조용원</v>
      </c>
      <c r="AH2076" s="9" t="s">
        <v>11728</v>
      </c>
      <c r="AI2076" s="231" t="s">
        <v>4949</v>
      </c>
      <c r="AJ2076" s="231" t="s">
        <v>4949</v>
      </c>
      <c r="AK2076" s="231" t="s">
        <v>3962</v>
      </c>
      <c r="AL2076" s="231">
        <v>2075</v>
      </c>
    </row>
    <row r="2077" spans="1:38" x14ac:dyDescent="0.3">
      <c r="A2077" s="225" t="s">
        <v>666</v>
      </c>
      <c r="B2077" s="225" t="s">
        <v>12315</v>
      </c>
      <c r="C2077" s="237" t="s">
        <v>10273</v>
      </c>
      <c r="D2077" s="233" t="s">
        <v>12393</v>
      </c>
      <c r="E2077" s="232" t="s">
        <v>12394</v>
      </c>
      <c r="F2077" s="236" t="s">
        <v>10268</v>
      </c>
      <c r="G2077" s="238">
        <v>0</v>
      </c>
      <c r="H2077" s="227" t="s">
        <v>4949</v>
      </c>
      <c r="I2077" s="227"/>
      <c r="J2077" s="227"/>
      <c r="K2077" s="227"/>
      <c r="L2077" s="227"/>
      <c r="M2077" s="227"/>
      <c r="N2077" s="226" t="s">
        <v>10242</v>
      </c>
      <c r="O2077" s="226" t="s">
        <v>12316</v>
      </c>
      <c r="P2077" s="226" t="s">
        <v>12317</v>
      </c>
      <c r="Q2077" s="226">
        <v>410000219</v>
      </c>
      <c r="R2077" s="208" t="s">
        <v>7467</v>
      </c>
      <c r="S2077" s="209" t="s">
        <v>12395</v>
      </c>
      <c r="T2077" s="229">
        <v>45702</v>
      </c>
      <c r="U2077" s="230" t="s">
        <v>10277</v>
      </c>
      <c r="V2077" s="230" t="s">
        <v>10263</v>
      </c>
      <c r="W2077" s="230" t="s">
        <v>10263</v>
      </c>
      <c r="X2077" s="230" t="s">
        <v>10271</v>
      </c>
      <c r="Y2077" s="230"/>
      <c r="Z2077" s="230" t="s">
        <v>10264</v>
      </c>
      <c r="AA2077" s="220">
        <v>202503</v>
      </c>
      <c r="AB2077" s="239"/>
      <c r="AC2077" s="240" t="s">
        <v>10280</v>
      </c>
      <c r="AD2077" s="240" t="s">
        <v>10252</v>
      </c>
      <c r="AE2077" s="241">
        <v>0</v>
      </c>
      <c r="AF2077" s="240" t="s">
        <v>10252</v>
      </c>
      <c r="AG2077" s="235" t="str">
        <f>IFERROR(VLOOKUP(작성용!A:A,RM!A:D,4,0),"-")</f>
        <v>조용원</v>
      </c>
      <c r="AH2077" s="9" t="s">
        <v>11728</v>
      </c>
      <c r="AI2077" s="231" t="s">
        <v>4949</v>
      </c>
      <c r="AJ2077" s="231" t="s">
        <v>4949</v>
      </c>
      <c r="AK2077" s="231" t="s">
        <v>3962</v>
      </c>
      <c r="AL2077" s="231">
        <v>2076</v>
      </c>
    </row>
    <row r="2078" spans="1:38" x14ac:dyDescent="0.3">
      <c r="A2078" s="225" t="s">
        <v>666</v>
      </c>
      <c r="B2078" s="225" t="s">
        <v>12315</v>
      </c>
      <c r="C2078" s="237" t="s">
        <v>10273</v>
      </c>
      <c r="D2078" s="233" t="s">
        <v>12396</v>
      </c>
      <c r="E2078" s="232" t="s">
        <v>12397</v>
      </c>
      <c r="F2078" s="236" t="s">
        <v>10268</v>
      </c>
      <c r="G2078" s="238">
        <v>0</v>
      </c>
      <c r="H2078" s="227" t="s">
        <v>4949</v>
      </c>
      <c r="I2078" s="227"/>
      <c r="J2078" s="227"/>
      <c r="K2078" s="227"/>
      <c r="L2078" s="227"/>
      <c r="M2078" s="227"/>
      <c r="N2078" s="226" t="s">
        <v>10242</v>
      </c>
      <c r="O2078" s="226" t="s">
        <v>12316</v>
      </c>
      <c r="P2078" s="226" t="s">
        <v>12317</v>
      </c>
      <c r="Q2078" s="226">
        <v>410000185</v>
      </c>
      <c r="R2078" s="208" t="s">
        <v>7468</v>
      </c>
      <c r="S2078" s="209" t="s">
        <v>12398</v>
      </c>
      <c r="T2078" s="229">
        <v>45702</v>
      </c>
      <c r="U2078" s="230" t="s">
        <v>10277</v>
      </c>
      <c r="V2078" s="230" t="s">
        <v>10263</v>
      </c>
      <c r="W2078" s="230" t="s">
        <v>10263</v>
      </c>
      <c r="X2078" s="230" t="s">
        <v>10271</v>
      </c>
      <c r="Y2078" s="230"/>
      <c r="Z2078" s="230" t="s">
        <v>10264</v>
      </c>
      <c r="AA2078" s="220">
        <v>202503</v>
      </c>
      <c r="AB2078" s="239"/>
      <c r="AC2078" s="240" t="s">
        <v>10280</v>
      </c>
      <c r="AD2078" s="240" t="s">
        <v>10252</v>
      </c>
      <c r="AE2078" s="241">
        <v>0</v>
      </c>
      <c r="AF2078" s="240" t="s">
        <v>10252</v>
      </c>
      <c r="AG2078" s="235" t="str">
        <f>IFERROR(VLOOKUP(작성용!A:A,RM!A:D,4,0),"-")</f>
        <v>조용원</v>
      </c>
      <c r="AH2078" s="9" t="s">
        <v>11728</v>
      </c>
      <c r="AI2078" s="231" t="s">
        <v>11295</v>
      </c>
      <c r="AJ2078" s="231" t="s">
        <v>4949</v>
      </c>
      <c r="AK2078" s="231" t="s">
        <v>3962</v>
      </c>
      <c r="AL2078" s="231">
        <v>2077</v>
      </c>
    </row>
    <row r="2079" spans="1:38" x14ac:dyDescent="0.3">
      <c r="A2079" s="225" t="s">
        <v>666</v>
      </c>
      <c r="B2079" s="225" t="s">
        <v>12315</v>
      </c>
      <c r="C2079" s="237" t="s">
        <v>10273</v>
      </c>
      <c r="D2079" s="233" t="s">
        <v>12399</v>
      </c>
      <c r="E2079" s="232" t="s">
        <v>12400</v>
      </c>
      <c r="F2079" s="236" t="s">
        <v>10268</v>
      </c>
      <c r="G2079" s="238">
        <v>0</v>
      </c>
      <c r="H2079" s="227" t="s">
        <v>4949</v>
      </c>
      <c r="I2079" s="227"/>
      <c r="J2079" s="227"/>
      <c r="K2079" s="227"/>
      <c r="L2079" s="227"/>
      <c r="M2079" s="227"/>
      <c r="N2079" s="226" t="s">
        <v>10242</v>
      </c>
      <c r="O2079" s="226" t="s">
        <v>12316</v>
      </c>
      <c r="P2079" s="226" t="s">
        <v>12317</v>
      </c>
      <c r="Q2079" s="226">
        <v>410000318</v>
      </c>
      <c r="R2079" s="208" t="s">
        <v>2</v>
      </c>
      <c r="S2079" s="209" t="s">
        <v>12401</v>
      </c>
      <c r="T2079" s="229">
        <v>45702</v>
      </c>
      <c r="U2079" s="230" t="s">
        <v>10277</v>
      </c>
      <c r="V2079" s="230" t="s">
        <v>10263</v>
      </c>
      <c r="W2079" s="230" t="s">
        <v>10263</v>
      </c>
      <c r="X2079" s="230" t="s">
        <v>10271</v>
      </c>
      <c r="Y2079" s="230"/>
      <c r="Z2079" s="230" t="s">
        <v>10264</v>
      </c>
      <c r="AA2079" s="220">
        <v>202503</v>
      </c>
      <c r="AB2079" s="239"/>
      <c r="AC2079" s="240" t="s">
        <v>10280</v>
      </c>
      <c r="AD2079" s="240" t="s">
        <v>10252</v>
      </c>
      <c r="AE2079" s="241">
        <v>0</v>
      </c>
      <c r="AF2079" s="240" t="s">
        <v>10252</v>
      </c>
      <c r="AG2079" s="235" t="str">
        <f>IFERROR(VLOOKUP(작성용!A:A,RM!A:D,4,0),"-")</f>
        <v>조용원</v>
      </c>
      <c r="AH2079" s="9" t="s">
        <v>11728</v>
      </c>
      <c r="AI2079" s="231" t="s">
        <v>4949</v>
      </c>
      <c r="AJ2079" s="231" t="s">
        <v>4949</v>
      </c>
      <c r="AK2079" s="231" t="s">
        <v>3962</v>
      </c>
      <c r="AL2079" s="231">
        <v>2078</v>
      </c>
    </row>
    <row r="2080" spans="1:38" x14ac:dyDescent="0.3">
      <c r="A2080" s="225" t="s">
        <v>666</v>
      </c>
      <c r="B2080" s="225" t="s">
        <v>12315</v>
      </c>
      <c r="C2080" s="237" t="s">
        <v>10273</v>
      </c>
      <c r="D2080" s="233" t="s">
        <v>12402</v>
      </c>
      <c r="E2080" s="232" t="s">
        <v>12403</v>
      </c>
      <c r="F2080" s="236" t="s">
        <v>10268</v>
      </c>
      <c r="G2080" s="238">
        <v>0</v>
      </c>
      <c r="H2080" s="227" t="s">
        <v>4949</v>
      </c>
      <c r="I2080" s="227"/>
      <c r="J2080" s="227"/>
      <c r="K2080" s="227"/>
      <c r="L2080" s="227"/>
      <c r="M2080" s="227"/>
      <c r="N2080" s="226" t="s">
        <v>10242</v>
      </c>
      <c r="O2080" s="226" t="s">
        <v>12316</v>
      </c>
      <c r="P2080" s="226" t="s">
        <v>12317</v>
      </c>
      <c r="Q2080" s="226">
        <v>410000316</v>
      </c>
      <c r="R2080" s="208" t="s">
        <v>2</v>
      </c>
      <c r="S2080" s="209" t="s">
        <v>12404</v>
      </c>
      <c r="T2080" s="229">
        <v>45702</v>
      </c>
      <c r="U2080" s="230" t="s">
        <v>10277</v>
      </c>
      <c r="V2080" s="230" t="s">
        <v>10263</v>
      </c>
      <c r="W2080" s="230" t="s">
        <v>10263</v>
      </c>
      <c r="X2080" s="230" t="s">
        <v>10271</v>
      </c>
      <c r="Y2080" s="230"/>
      <c r="Z2080" s="230" t="s">
        <v>10264</v>
      </c>
      <c r="AA2080" s="220">
        <v>202503</v>
      </c>
      <c r="AB2080" s="239"/>
      <c r="AC2080" s="240" t="s">
        <v>10280</v>
      </c>
      <c r="AD2080" s="240" t="s">
        <v>10252</v>
      </c>
      <c r="AE2080" s="241">
        <v>0</v>
      </c>
      <c r="AF2080" s="240" t="s">
        <v>10252</v>
      </c>
      <c r="AG2080" s="235" t="str">
        <f>IFERROR(VLOOKUP(작성용!A:A,RM!A:D,4,0),"-")</f>
        <v>조용원</v>
      </c>
      <c r="AH2080" s="9" t="s">
        <v>11728</v>
      </c>
      <c r="AI2080" s="231" t="s">
        <v>11295</v>
      </c>
      <c r="AJ2080" s="231" t="s">
        <v>4949</v>
      </c>
      <c r="AK2080" s="231" t="s">
        <v>3962</v>
      </c>
      <c r="AL2080" s="231">
        <v>2079</v>
      </c>
    </row>
    <row r="2081" spans="1:38" x14ac:dyDescent="0.3">
      <c r="A2081" s="225" t="s">
        <v>666</v>
      </c>
      <c r="B2081" s="225" t="s">
        <v>12315</v>
      </c>
      <c r="C2081" s="237" t="s">
        <v>10273</v>
      </c>
      <c r="D2081" s="233" t="s">
        <v>12405</v>
      </c>
      <c r="E2081" s="232" t="s">
        <v>12406</v>
      </c>
      <c r="F2081" s="236" t="s">
        <v>10268</v>
      </c>
      <c r="G2081" s="238">
        <v>0</v>
      </c>
      <c r="H2081" s="227" t="s">
        <v>4949</v>
      </c>
      <c r="I2081" s="227"/>
      <c r="J2081" s="227"/>
      <c r="K2081" s="227"/>
      <c r="L2081" s="227"/>
      <c r="M2081" s="227"/>
      <c r="N2081" s="226" t="s">
        <v>10242</v>
      </c>
      <c r="O2081" s="226" t="s">
        <v>12316</v>
      </c>
      <c r="P2081" s="226" t="s">
        <v>12317</v>
      </c>
      <c r="Q2081" s="226">
        <v>410000243</v>
      </c>
      <c r="R2081" s="208" t="s">
        <v>7469</v>
      </c>
      <c r="S2081" s="209" t="s">
        <v>12407</v>
      </c>
      <c r="T2081" s="229">
        <v>45702</v>
      </c>
      <c r="U2081" s="230" t="s">
        <v>10277</v>
      </c>
      <c r="V2081" s="230" t="s">
        <v>10263</v>
      </c>
      <c r="W2081" s="230" t="s">
        <v>10263</v>
      </c>
      <c r="X2081" s="230" t="s">
        <v>10271</v>
      </c>
      <c r="Y2081" s="230"/>
      <c r="Z2081" s="230" t="s">
        <v>10264</v>
      </c>
      <c r="AA2081" s="220">
        <v>202503</v>
      </c>
      <c r="AB2081" s="239"/>
      <c r="AC2081" s="240" t="s">
        <v>10280</v>
      </c>
      <c r="AD2081" s="240" t="s">
        <v>10252</v>
      </c>
      <c r="AE2081" s="241">
        <v>0</v>
      </c>
      <c r="AF2081" s="240" t="s">
        <v>10252</v>
      </c>
      <c r="AG2081" s="235" t="str">
        <f>IFERROR(VLOOKUP(작성용!A:A,RM!A:D,4,0),"-")</f>
        <v>조용원</v>
      </c>
      <c r="AH2081" s="9" t="s">
        <v>11728</v>
      </c>
      <c r="AI2081" s="231" t="s">
        <v>11295</v>
      </c>
      <c r="AJ2081" s="231" t="s">
        <v>4949</v>
      </c>
      <c r="AK2081" s="231" t="s">
        <v>3962</v>
      </c>
      <c r="AL2081" s="231">
        <v>2080</v>
      </c>
    </row>
    <row r="2082" spans="1:38" x14ac:dyDescent="0.3">
      <c r="A2082" s="225" t="s">
        <v>666</v>
      </c>
      <c r="B2082" s="225" t="s">
        <v>12315</v>
      </c>
      <c r="C2082" s="237" t="s">
        <v>10273</v>
      </c>
      <c r="D2082" s="233" t="s">
        <v>12408</v>
      </c>
      <c r="E2082" s="232" t="s">
        <v>12409</v>
      </c>
      <c r="F2082" s="236" t="s">
        <v>10268</v>
      </c>
      <c r="G2082" s="238">
        <v>0</v>
      </c>
      <c r="H2082" s="227" t="s">
        <v>4949</v>
      </c>
      <c r="I2082" s="227"/>
      <c r="J2082" s="227"/>
      <c r="K2082" s="227"/>
      <c r="L2082" s="227"/>
      <c r="M2082" s="227"/>
      <c r="N2082" s="226" t="s">
        <v>10242</v>
      </c>
      <c r="O2082" s="226" t="s">
        <v>12316</v>
      </c>
      <c r="P2082" s="226" t="s">
        <v>12317</v>
      </c>
      <c r="Q2082" s="226">
        <v>410000132</v>
      </c>
      <c r="R2082" s="208" t="s">
        <v>7470</v>
      </c>
      <c r="S2082" s="209" t="s">
        <v>12410</v>
      </c>
      <c r="T2082" s="229">
        <v>45702</v>
      </c>
      <c r="U2082" s="230" t="s">
        <v>10277</v>
      </c>
      <c r="V2082" s="230" t="s">
        <v>10263</v>
      </c>
      <c r="W2082" s="230" t="s">
        <v>10263</v>
      </c>
      <c r="X2082" s="230" t="s">
        <v>10271</v>
      </c>
      <c r="Y2082" s="230"/>
      <c r="Z2082" s="230" t="s">
        <v>10264</v>
      </c>
      <c r="AA2082" s="220">
        <v>202503</v>
      </c>
      <c r="AB2082" s="239"/>
      <c r="AC2082" s="240" t="s">
        <v>10280</v>
      </c>
      <c r="AD2082" s="240" t="s">
        <v>10252</v>
      </c>
      <c r="AE2082" s="241">
        <v>0</v>
      </c>
      <c r="AF2082" s="240" t="s">
        <v>10252</v>
      </c>
      <c r="AG2082" s="235" t="str">
        <f>IFERROR(VLOOKUP(작성용!A:A,RM!A:D,4,0),"-")</f>
        <v>조용원</v>
      </c>
      <c r="AH2082" s="9" t="s">
        <v>11728</v>
      </c>
      <c r="AI2082" s="231" t="s">
        <v>4949</v>
      </c>
      <c r="AJ2082" s="231" t="s">
        <v>4949</v>
      </c>
      <c r="AK2082" s="231" t="s">
        <v>3962</v>
      </c>
      <c r="AL2082" s="231">
        <v>2081</v>
      </c>
    </row>
    <row r="2083" spans="1:38" x14ac:dyDescent="0.3">
      <c r="A2083" s="225" t="s">
        <v>666</v>
      </c>
      <c r="B2083" s="225" t="s">
        <v>12315</v>
      </c>
      <c r="C2083" s="237" t="s">
        <v>10273</v>
      </c>
      <c r="D2083" s="233" t="s">
        <v>11781</v>
      </c>
      <c r="E2083" s="232" t="s">
        <v>11782</v>
      </c>
      <c r="F2083" s="236" t="s">
        <v>10268</v>
      </c>
      <c r="G2083" s="238">
        <v>0</v>
      </c>
      <c r="H2083" s="227" t="s">
        <v>4949</v>
      </c>
      <c r="I2083" s="227"/>
      <c r="J2083" s="227"/>
      <c r="K2083" s="227"/>
      <c r="L2083" s="227"/>
      <c r="M2083" s="227"/>
      <c r="N2083" s="226" t="s">
        <v>10242</v>
      </c>
      <c r="O2083" s="226" t="s">
        <v>12316</v>
      </c>
      <c r="P2083" s="226" t="s">
        <v>12317</v>
      </c>
      <c r="Q2083" s="226">
        <v>410000131</v>
      </c>
      <c r="R2083" s="208" t="s">
        <v>7435</v>
      </c>
      <c r="S2083" s="209" t="s">
        <v>12411</v>
      </c>
      <c r="T2083" s="229">
        <v>45702</v>
      </c>
      <c r="U2083" s="230" t="s">
        <v>10277</v>
      </c>
      <c r="V2083" s="230" t="s">
        <v>10263</v>
      </c>
      <c r="W2083" s="230" t="s">
        <v>10263</v>
      </c>
      <c r="X2083" s="230" t="s">
        <v>10271</v>
      </c>
      <c r="Y2083" s="230"/>
      <c r="Z2083" s="230" t="s">
        <v>10264</v>
      </c>
      <c r="AA2083" s="220">
        <v>202503</v>
      </c>
      <c r="AB2083" s="239"/>
      <c r="AC2083" s="240" t="s">
        <v>10280</v>
      </c>
      <c r="AD2083" s="240" t="s">
        <v>10252</v>
      </c>
      <c r="AE2083" s="241">
        <v>0</v>
      </c>
      <c r="AF2083" s="240" t="s">
        <v>10252</v>
      </c>
      <c r="AG2083" s="235" t="str">
        <f>IFERROR(VLOOKUP(작성용!A:A,RM!A:D,4,0),"-")</f>
        <v>조용원</v>
      </c>
      <c r="AH2083" s="9" t="s">
        <v>11728</v>
      </c>
      <c r="AI2083" s="231" t="s">
        <v>4949</v>
      </c>
      <c r="AJ2083" s="231" t="s">
        <v>4949</v>
      </c>
      <c r="AK2083" s="231" t="s">
        <v>3962</v>
      </c>
      <c r="AL2083" s="231">
        <v>2082</v>
      </c>
    </row>
    <row r="2084" spans="1:38" x14ac:dyDescent="0.3">
      <c r="A2084" s="225" t="s">
        <v>666</v>
      </c>
      <c r="B2084" s="225" t="s">
        <v>12315</v>
      </c>
      <c r="C2084" s="237" t="s">
        <v>10273</v>
      </c>
      <c r="D2084" s="233" t="s">
        <v>12412</v>
      </c>
      <c r="E2084" s="232" t="s">
        <v>12413</v>
      </c>
      <c r="F2084" s="236" t="s">
        <v>10268</v>
      </c>
      <c r="G2084" s="238">
        <v>0</v>
      </c>
      <c r="H2084" s="227" t="s">
        <v>4949</v>
      </c>
      <c r="I2084" s="227"/>
      <c r="J2084" s="227"/>
      <c r="K2084" s="227"/>
      <c r="L2084" s="227"/>
      <c r="M2084" s="227"/>
      <c r="N2084" s="226" t="s">
        <v>10242</v>
      </c>
      <c r="O2084" s="226" t="s">
        <v>12316</v>
      </c>
      <c r="P2084" s="226" t="s">
        <v>12317</v>
      </c>
      <c r="Q2084" s="226">
        <v>410000103</v>
      </c>
      <c r="R2084" s="208" t="s">
        <v>3745</v>
      </c>
      <c r="S2084" s="209" t="s">
        <v>10682</v>
      </c>
      <c r="T2084" s="229">
        <v>45702</v>
      </c>
      <c r="U2084" s="230" t="s">
        <v>10277</v>
      </c>
      <c r="V2084" s="230" t="s">
        <v>10263</v>
      </c>
      <c r="W2084" s="230" t="s">
        <v>10263</v>
      </c>
      <c r="X2084" s="230" t="s">
        <v>10271</v>
      </c>
      <c r="Y2084" s="230"/>
      <c r="Z2084" s="230" t="s">
        <v>10264</v>
      </c>
      <c r="AA2084" s="220">
        <v>202503</v>
      </c>
      <c r="AB2084" s="239"/>
      <c r="AC2084" s="240" t="s">
        <v>10280</v>
      </c>
      <c r="AD2084" s="240" t="s">
        <v>10252</v>
      </c>
      <c r="AE2084" s="241">
        <v>0</v>
      </c>
      <c r="AF2084" s="240" t="s">
        <v>10252</v>
      </c>
      <c r="AG2084" s="235" t="str">
        <f>IFERROR(VLOOKUP(작성용!A:A,RM!A:D,4,0),"-")</f>
        <v>조용원</v>
      </c>
      <c r="AH2084" s="9" t="s">
        <v>11728</v>
      </c>
      <c r="AI2084" s="231" t="s">
        <v>4949</v>
      </c>
      <c r="AJ2084" s="231" t="s">
        <v>4949</v>
      </c>
      <c r="AK2084" s="231" t="s">
        <v>3962</v>
      </c>
      <c r="AL2084" s="231">
        <v>2083</v>
      </c>
    </row>
    <row r="2085" spans="1:38" x14ac:dyDescent="0.3">
      <c r="A2085" s="225" t="s">
        <v>666</v>
      </c>
      <c r="B2085" s="225" t="s">
        <v>12315</v>
      </c>
      <c r="C2085" s="237" t="s">
        <v>10273</v>
      </c>
      <c r="D2085" s="233" t="s">
        <v>9760</v>
      </c>
      <c r="E2085" s="232" t="s">
        <v>11187</v>
      </c>
      <c r="F2085" s="236" t="s">
        <v>10268</v>
      </c>
      <c r="G2085" s="238">
        <v>0</v>
      </c>
      <c r="H2085" s="227" t="s">
        <v>4949</v>
      </c>
      <c r="I2085" s="227"/>
      <c r="J2085" s="227"/>
      <c r="K2085" s="227"/>
      <c r="L2085" s="227"/>
      <c r="M2085" s="227"/>
      <c r="N2085" s="226" t="s">
        <v>10242</v>
      </c>
      <c r="O2085" s="226" t="s">
        <v>12316</v>
      </c>
      <c r="P2085" s="226" t="s">
        <v>12317</v>
      </c>
      <c r="Q2085" s="226">
        <v>410000128</v>
      </c>
      <c r="R2085" s="208" t="s">
        <v>3747</v>
      </c>
      <c r="S2085" s="209" t="s">
        <v>10683</v>
      </c>
      <c r="T2085" s="229">
        <v>45702</v>
      </c>
      <c r="U2085" s="230" t="s">
        <v>10277</v>
      </c>
      <c r="V2085" s="230" t="s">
        <v>10263</v>
      </c>
      <c r="W2085" s="230" t="s">
        <v>10263</v>
      </c>
      <c r="X2085" s="230" t="s">
        <v>10271</v>
      </c>
      <c r="Y2085" s="230"/>
      <c r="Z2085" s="230" t="s">
        <v>10264</v>
      </c>
      <c r="AA2085" s="220">
        <v>202503</v>
      </c>
      <c r="AB2085" s="239"/>
      <c r="AC2085" s="240" t="s">
        <v>10280</v>
      </c>
      <c r="AD2085" s="240" t="s">
        <v>10252</v>
      </c>
      <c r="AE2085" s="241">
        <v>0</v>
      </c>
      <c r="AF2085" s="240" t="s">
        <v>10252</v>
      </c>
      <c r="AG2085" s="235" t="str">
        <f>IFERROR(VLOOKUP(작성용!A:A,RM!A:D,4,0),"-")</f>
        <v>조용원</v>
      </c>
      <c r="AH2085" s="9" t="s">
        <v>11728</v>
      </c>
      <c r="AI2085" s="231" t="s">
        <v>4949</v>
      </c>
      <c r="AJ2085" s="231" t="s">
        <v>4949</v>
      </c>
      <c r="AK2085" s="231" t="s">
        <v>3962</v>
      </c>
      <c r="AL2085" s="231">
        <v>2084</v>
      </c>
    </row>
    <row r="2086" spans="1:38" x14ac:dyDescent="0.3">
      <c r="A2086" s="225" t="s">
        <v>666</v>
      </c>
      <c r="B2086" s="225" t="s">
        <v>12315</v>
      </c>
      <c r="C2086" s="237" t="s">
        <v>10273</v>
      </c>
      <c r="D2086" s="233" t="s">
        <v>11317</v>
      </c>
      <c r="E2086" s="232" t="s">
        <v>12414</v>
      </c>
      <c r="F2086" s="236" t="s">
        <v>10268</v>
      </c>
      <c r="G2086" s="238">
        <v>0</v>
      </c>
      <c r="H2086" s="227" t="s">
        <v>4949</v>
      </c>
      <c r="I2086" s="227"/>
      <c r="J2086" s="227"/>
      <c r="K2086" s="227"/>
      <c r="L2086" s="227"/>
      <c r="M2086" s="227"/>
      <c r="N2086" s="226" t="s">
        <v>10242</v>
      </c>
      <c r="O2086" s="226" t="s">
        <v>12316</v>
      </c>
      <c r="P2086" s="226" t="s">
        <v>12317</v>
      </c>
      <c r="Q2086" s="226">
        <v>410000178</v>
      </c>
      <c r="R2086" s="208" t="s">
        <v>6512</v>
      </c>
      <c r="S2086" s="209" t="s">
        <v>12415</v>
      </c>
      <c r="T2086" s="229">
        <v>45702</v>
      </c>
      <c r="U2086" s="230" t="s">
        <v>10277</v>
      </c>
      <c r="V2086" s="230" t="s">
        <v>10263</v>
      </c>
      <c r="W2086" s="230" t="s">
        <v>10263</v>
      </c>
      <c r="X2086" s="230" t="s">
        <v>10271</v>
      </c>
      <c r="Y2086" s="230"/>
      <c r="Z2086" s="230" t="s">
        <v>10264</v>
      </c>
      <c r="AA2086" s="220">
        <v>202503</v>
      </c>
      <c r="AB2086" s="239"/>
      <c r="AC2086" s="240" t="s">
        <v>10280</v>
      </c>
      <c r="AD2086" s="240" t="s">
        <v>10252</v>
      </c>
      <c r="AE2086" s="241">
        <v>0</v>
      </c>
      <c r="AF2086" s="240" t="s">
        <v>10252</v>
      </c>
      <c r="AG2086" s="235" t="str">
        <f>IFERROR(VLOOKUP(작성용!A:A,RM!A:D,4,0),"-")</f>
        <v>조용원</v>
      </c>
      <c r="AH2086" s="9" t="s">
        <v>11728</v>
      </c>
      <c r="AI2086" s="231" t="s">
        <v>11295</v>
      </c>
      <c r="AJ2086" s="231" t="s">
        <v>4949</v>
      </c>
      <c r="AK2086" s="231" t="s">
        <v>3962</v>
      </c>
      <c r="AL2086" s="231">
        <v>2085</v>
      </c>
    </row>
    <row r="2087" spans="1:38" x14ac:dyDescent="0.3">
      <c r="A2087" s="225" t="s">
        <v>666</v>
      </c>
      <c r="B2087" s="225" t="s">
        <v>12315</v>
      </c>
      <c r="C2087" s="237" t="s">
        <v>10273</v>
      </c>
      <c r="D2087" s="233" t="s">
        <v>12416</v>
      </c>
      <c r="E2087" s="232" t="s">
        <v>12417</v>
      </c>
      <c r="F2087" s="236" t="s">
        <v>10268</v>
      </c>
      <c r="G2087" s="238">
        <v>0</v>
      </c>
      <c r="H2087" s="227" t="s">
        <v>4949</v>
      </c>
      <c r="I2087" s="227"/>
      <c r="J2087" s="227"/>
      <c r="K2087" s="227"/>
      <c r="L2087" s="227"/>
      <c r="M2087" s="227"/>
      <c r="N2087" s="226" t="s">
        <v>10242</v>
      </c>
      <c r="O2087" s="226" t="s">
        <v>12316</v>
      </c>
      <c r="P2087" s="226" t="s">
        <v>12317</v>
      </c>
      <c r="Q2087" s="226">
        <v>410000222</v>
      </c>
      <c r="R2087" s="208" t="s">
        <v>7369</v>
      </c>
      <c r="S2087" s="209" t="s">
        <v>12418</v>
      </c>
      <c r="T2087" s="229">
        <v>45702</v>
      </c>
      <c r="U2087" s="230" t="s">
        <v>10277</v>
      </c>
      <c r="V2087" s="230" t="s">
        <v>10263</v>
      </c>
      <c r="W2087" s="230" t="s">
        <v>10263</v>
      </c>
      <c r="X2087" s="230" t="s">
        <v>10271</v>
      </c>
      <c r="Y2087" s="230"/>
      <c r="Z2087" s="230" t="s">
        <v>10264</v>
      </c>
      <c r="AA2087" s="220">
        <v>202503</v>
      </c>
      <c r="AB2087" s="239"/>
      <c r="AC2087" s="240" t="s">
        <v>10280</v>
      </c>
      <c r="AD2087" s="240" t="s">
        <v>10252</v>
      </c>
      <c r="AE2087" s="241">
        <v>0</v>
      </c>
      <c r="AF2087" s="240" t="s">
        <v>10252</v>
      </c>
      <c r="AG2087" s="235" t="str">
        <f>IFERROR(VLOOKUP(작성용!A:A,RM!A:D,4,0),"-")</f>
        <v>조용원</v>
      </c>
      <c r="AH2087" s="9" t="s">
        <v>11728</v>
      </c>
      <c r="AI2087" s="231" t="s">
        <v>4949</v>
      </c>
      <c r="AJ2087" s="231" t="s">
        <v>4949</v>
      </c>
      <c r="AK2087" s="231" t="s">
        <v>3962</v>
      </c>
      <c r="AL2087" s="231">
        <v>2086</v>
      </c>
    </row>
    <row r="2088" spans="1:38" x14ac:dyDescent="0.3">
      <c r="A2088" s="225" t="s">
        <v>666</v>
      </c>
      <c r="B2088" s="225" t="s">
        <v>12315</v>
      </c>
      <c r="C2088" s="237" t="s">
        <v>10273</v>
      </c>
      <c r="D2088" s="233" t="s">
        <v>12419</v>
      </c>
      <c r="E2088" s="232" t="s">
        <v>12420</v>
      </c>
      <c r="F2088" s="236" t="s">
        <v>10268</v>
      </c>
      <c r="G2088" s="238">
        <v>0</v>
      </c>
      <c r="H2088" s="227" t="s">
        <v>4949</v>
      </c>
      <c r="I2088" s="227"/>
      <c r="J2088" s="227"/>
      <c r="K2088" s="227"/>
      <c r="L2088" s="227"/>
      <c r="M2088" s="227"/>
      <c r="N2088" s="226" t="s">
        <v>10242</v>
      </c>
      <c r="O2088" s="226" t="s">
        <v>12316</v>
      </c>
      <c r="P2088" s="226" t="s">
        <v>12317</v>
      </c>
      <c r="Q2088" s="226">
        <v>410000290</v>
      </c>
      <c r="R2088" s="208" t="s">
        <v>7471</v>
      </c>
      <c r="S2088" s="209" t="s">
        <v>12421</v>
      </c>
      <c r="T2088" s="229">
        <v>45702</v>
      </c>
      <c r="U2088" s="230" t="s">
        <v>10277</v>
      </c>
      <c r="V2088" s="230" t="s">
        <v>10263</v>
      </c>
      <c r="W2088" s="230" t="s">
        <v>10263</v>
      </c>
      <c r="X2088" s="230" t="s">
        <v>10271</v>
      </c>
      <c r="Y2088" s="230"/>
      <c r="Z2088" s="230" t="s">
        <v>10264</v>
      </c>
      <c r="AA2088" s="220">
        <v>202503</v>
      </c>
      <c r="AB2088" s="239"/>
      <c r="AC2088" s="240" t="s">
        <v>10280</v>
      </c>
      <c r="AD2088" s="240" t="s">
        <v>10252</v>
      </c>
      <c r="AE2088" s="241">
        <v>0</v>
      </c>
      <c r="AF2088" s="240" t="s">
        <v>10252</v>
      </c>
      <c r="AG2088" s="235" t="str">
        <f>IFERROR(VLOOKUP(작성용!A:A,RM!A:D,4,0),"-")</f>
        <v>조용원</v>
      </c>
      <c r="AH2088" s="9" t="s">
        <v>11728</v>
      </c>
      <c r="AI2088" s="231" t="s">
        <v>4949</v>
      </c>
      <c r="AJ2088" s="231" t="s">
        <v>4949</v>
      </c>
      <c r="AK2088" s="231" t="s">
        <v>3962</v>
      </c>
      <c r="AL2088" s="231">
        <v>2087</v>
      </c>
    </row>
    <row r="2089" spans="1:38" x14ac:dyDescent="0.3">
      <c r="A2089" s="225" t="s">
        <v>666</v>
      </c>
      <c r="B2089" s="225" t="s">
        <v>12315</v>
      </c>
      <c r="C2089" s="237" t="s">
        <v>10273</v>
      </c>
      <c r="D2089" s="233" t="s">
        <v>12422</v>
      </c>
      <c r="E2089" s="232" t="s">
        <v>12423</v>
      </c>
      <c r="F2089" s="236" t="s">
        <v>10268</v>
      </c>
      <c r="G2089" s="238">
        <v>0</v>
      </c>
      <c r="H2089" s="227" t="s">
        <v>4949</v>
      </c>
      <c r="I2089" s="227"/>
      <c r="J2089" s="227"/>
      <c r="K2089" s="227"/>
      <c r="L2089" s="227"/>
      <c r="M2089" s="227"/>
      <c r="N2089" s="226" t="s">
        <v>10242</v>
      </c>
      <c r="O2089" s="226" t="s">
        <v>12316</v>
      </c>
      <c r="P2089" s="226" t="s">
        <v>12317</v>
      </c>
      <c r="Q2089" s="226">
        <v>410000183</v>
      </c>
      <c r="R2089" s="208" t="s">
        <v>7472</v>
      </c>
      <c r="S2089" s="209" t="s">
        <v>12424</v>
      </c>
      <c r="T2089" s="229">
        <v>45702</v>
      </c>
      <c r="U2089" s="230" t="s">
        <v>10277</v>
      </c>
      <c r="V2089" s="230" t="s">
        <v>10263</v>
      </c>
      <c r="W2089" s="230" t="s">
        <v>10263</v>
      </c>
      <c r="X2089" s="230" t="s">
        <v>10271</v>
      </c>
      <c r="Y2089" s="230"/>
      <c r="Z2089" s="230" t="s">
        <v>10264</v>
      </c>
      <c r="AA2089" s="220">
        <v>202503</v>
      </c>
      <c r="AB2089" s="239"/>
      <c r="AC2089" s="240" t="s">
        <v>10280</v>
      </c>
      <c r="AD2089" s="240" t="s">
        <v>10252</v>
      </c>
      <c r="AE2089" s="241">
        <v>0</v>
      </c>
      <c r="AF2089" s="240" t="s">
        <v>10252</v>
      </c>
      <c r="AG2089" s="235" t="str">
        <f>IFERROR(VLOOKUP(작성용!A:A,RM!A:D,4,0),"-")</f>
        <v>조용원</v>
      </c>
      <c r="AH2089" s="9" t="s">
        <v>11728</v>
      </c>
      <c r="AI2089" s="231" t="s">
        <v>11295</v>
      </c>
      <c r="AJ2089" s="231" t="s">
        <v>4949</v>
      </c>
      <c r="AK2089" s="231" t="s">
        <v>3962</v>
      </c>
      <c r="AL2089" s="231">
        <v>2088</v>
      </c>
    </row>
    <row r="2090" spans="1:38" x14ac:dyDescent="0.3">
      <c r="A2090" s="225" t="s">
        <v>666</v>
      </c>
      <c r="B2090" s="225" t="s">
        <v>12315</v>
      </c>
      <c r="C2090" s="237" t="s">
        <v>10273</v>
      </c>
      <c r="D2090" s="233" t="s">
        <v>12425</v>
      </c>
      <c r="E2090" s="232" t="s">
        <v>12426</v>
      </c>
      <c r="F2090" s="236" t="s">
        <v>10268</v>
      </c>
      <c r="G2090" s="238">
        <v>0</v>
      </c>
      <c r="H2090" s="227" t="s">
        <v>4949</v>
      </c>
      <c r="I2090" s="227"/>
      <c r="J2090" s="227"/>
      <c r="K2090" s="227"/>
      <c r="L2090" s="227"/>
      <c r="M2090" s="227"/>
      <c r="N2090" s="226" t="s">
        <v>10242</v>
      </c>
      <c r="O2090" s="226" t="s">
        <v>12316</v>
      </c>
      <c r="P2090" s="226" t="s">
        <v>12317</v>
      </c>
      <c r="Q2090" s="226">
        <v>410000329</v>
      </c>
      <c r="R2090" s="208" t="s">
        <v>7473</v>
      </c>
      <c r="S2090" s="209" t="s">
        <v>12427</v>
      </c>
      <c r="T2090" s="229">
        <v>45702</v>
      </c>
      <c r="U2090" s="230" t="s">
        <v>10277</v>
      </c>
      <c r="V2090" s="230" t="s">
        <v>10263</v>
      </c>
      <c r="W2090" s="230" t="s">
        <v>10263</v>
      </c>
      <c r="X2090" s="230" t="s">
        <v>10271</v>
      </c>
      <c r="Y2090" s="230"/>
      <c r="Z2090" s="230" t="s">
        <v>10264</v>
      </c>
      <c r="AA2090" s="220">
        <v>202503</v>
      </c>
      <c r="AB2090" s="239"/>
      <c r="AC2090" s="240" t="s">
        <v>10280</v>
      </c>
      <c r="AD2090" s="240" t="s">
        <v>10252</v>
      </c>
      <c r="AE2090" s="241">
        <v>0</v>
      </c>
      <c r="AF2090" s="240" t="s">
        <v>10252</v>
      </c>
      <c r="AG2090" s="235" t="str">
        <f>IFERROR(VLOOKUP(작성용!A:A,RM!A:D,4,0),"-")</f>
        <v>조용원</v>
      </c>
      <c r="AH2090" s="9" t="s">
        <v>11728</v>
      </c>
      <c r="AI2090" s="231" t="s">
        <v>11295</v>
      </c>
      <c r="AJ2090" s="231" t="s">
        <v>4949</v>
      </c>
      <c r="AK2090" s="231" t="s">
        <v>3962</v>
      </c>
      <c r="AL2090" s="231">
        <v>2089</v>
      </c>
    </row>
    <row r="2091" spans="1:38" x14ac:dyDescent="0.3">
      <c r="A2091" s="225" t="s">
        <v>666</v>
      </c>
      <c r="B2091" s="225" t="s">
        <v>12315</v>
      </c>
      <c r="C2091" s="237" t="s">
        <v>10273</v>
      </c>
      <c r="D2091" s="233" t="s">
        <v>12428</v>
      </c>
      <c r="E2091" s="232" t="s">
        <v>12429</v>
      </c>
      <c r="F2091" s="236" t="s">
        <v>10268</v>
      </c>
      <c r="G2091" s="238">
        <v>0</v>
      </c>
      <c r="H2091" s="227" t="s">
        <v>4949</v>
      </c>
      <c r="I2091" s="227"/>
      <c r="J2091" s="227"/>
      <c r="K2091" s="227"/>
      <c r="L2091" s="227"/>
      <c r="M2091" s="227"/>
      <c r="N2091" s="226" t="s">
        <v>10242</v>
      </c>
      <c r="O2091" s="226" t="s">
        <v>12316</v>
      </c>
      <c r="P2091" s="226" t="s">
        <v>12317</v>
      </c>
      <c r="Q2091" s="226">
        <v>410000080</v>
      </c>
      <c r="R2091" s="208" t="s">
        <v>7474</v>
      </c>
      <c r="S2091" s="209" t="s">
        <v>12430</v>
      </c>
      <c r="T2091" s="229">
        <v>45702</v>
      </c>
      <c r="U2091" s="230" t="s">
        <v>10277</v>
      </c>
      <c r="V2091" s="230" t="s">
        <v>10263</v>
      </c>
      <c r="W2091" s="230" t="s">
        <v>10263</v>
      </c>
      <c r="X2091" s="230" t="s">
        <v>10271</v>
      </c>
      <c r="Y2091" s="230"/>
      <c r="Z2091" s="230" t="s">
        <v>10264</v>
      </c>
      <c r="AA2091" s="220">
        <v>202503</v>
      </c>
      <c r="AB2091" s="239"/>
      <c r="AC2091" s="240" t="s">
        <v>10280</v>
      </c>
      <c r="AD2091" s="240" t="s">
        <v>10252</v>
      </c>
      <c r="AE2091" s="241">
        <v>0</v>
      </c>
      <c r="AF2091" s="240" t="s">
        <v>10252</v>
      </c>
      <c r="AG2091" s="235" t="str">
        <f>IFERROR(VLOOKUP(작성용!A:A,RM!A:D,4,0),"-")</f>
        <v>조용원</v>
      </c>
      <c r="AH2091" s="9" t="s">
        <v>11728</v>
      </c>
      <c r="AI2091" s="231" t="s">
        <v>4949</v>
      </c>
      <c r="AJ2091" s="231" t="s">
        <v>4949</v>
      </c>
      <c r="AK2091" s="231" t="s">
        <v>3962</v>
      </c>
      <c r="AL2091" s="231">
        <v>2090</v>
      </c>
    </row>
    <row r="2092" spans="1:38" x14ac:dyDescent="0.3">
      <c r="A2092" s="225" t="s">
        <v>666</v>
      </c>
      <c r="B2092" s="225" t="s">
        <v>12315</v>
      </c>
      <c r="C2092" s="237" t="s">
        <v>10273</v>
      </c>
      <c r="D2092" s="233" t="s">
        <v>12431</v>
      </c>
      <c r="E2092" s="232" t="s">
        <v>12432</v>
      </c>
      <c r="F2092" s="236" t="s">
        <v>10268</v>
      </c>
      <c r="G2092" s="238">
        <v>0</v>
      </c>
      <c r="H2092" s="227" t="s">
        <v>4949</v>
      </c>
      <c r="I2092" s="227"/>
      <c r="J2092" s="227"/>
      <c r="K2092" s="227"/>
      <c r="L2092" s="227"/>
      <c r="M2092" s="227"/>
      <c r="N2092" s="226" t="s">
        <v>10242</v>
      </c>
      <c r="O2092" s="226" t="s">
        <v>12316</v>
      </c>
      <c r="P2092" s="226" t="s">
        <v>12317</v>
      </c>
      <c r="Q2092" s="226">
        <v>410000331</v>
      </c>
      <c r="R2092" s="208" t="s">
        <v>7475</v>
      </c>
      <c r="S2092" s="209" t="s">
        <v>12433</v>
      </c>
      <c r="T2092" s="229">
        <v>45702</v>
      </c>
      <c r="U2092" s="230" t="s">
        <v>10277</v>
      </c>
      <c r="V2092" s="230" t="s">
        <v>10263</v>
      </c>
      <c r="W2092" s="230" t="s">
        <v>10263</v>
      </c>
      <c r="X2092" s="230" t="s">
        <v>10271</v>
      </c>
      <c r="Y2092" s="230"/>
      <c r="Z2092" s="230" t="s">
        <v>10264</v>
      </c>
      <c r="AA2092" s="220">
        <v>202503</v>
      </c>
      <c r="AB2092" s="239"/>
      <c r="AC2092" s="240" t="s">
        <v>10280</v>
      </c>
      <c r="AD2092" s="240" t="s">
        <v>10252</v>
      </c>
      <c r="AE2092" s="241">
        <v>0</v>
      </c>
      <c r="AF2092" s="240" t="s">
        <v>10252</v>
      </c>
      <c r="AG2092" s="235" t="str">
        <f>IFERROR(VLOOKUP(작성용!A:A,RM!A:D,4,0),"-")</f>
        <v>조용원</v>
      </c>
      <c r="AH2092" s="9" t="s">
        <v>11728</v>
      </c>
      <c r="AI2092" s="231" t="s">
        <v>4949</v>
      </c>
      <c r="AJ2092" s="231" t="s">
        <v>4949</v>
      </c>
      <c r="AK2092" s="231" t="s">
        <v>3962</v>
      </c>
      <c r="AL2092" s="231">
        <v>2091</v>
      </c>
    </row>
    <row r="2093" spans="1:38" x14ac:dyDescent="0.3">
      <c r="A2093" s="225" t="s">
        <v>666</v>
      </c>
      <c r="B2093" s="225" t="s">
        <v>12315</v>
      </c>
      <c r="C2093" s="237" t="s">
        <v>10273</v>
      </c>
      <c r="D2093" s="233" t="s">
        <v>11645</v>
      </c>
      <c r="E2093" s="232" t="s">
        <v>11646</v>
      </c>
      <c r="F2093" s="236" t="s">
        <v>10268</v>
      </c>
      <c r="G2093" s="238">
        <v>0</v>
      </c>
      <c r="H2093" s="227" t="s">
        <v>4949</v>
      </c>
      <c r="I2093" s="227"/>
      <c r="J2093" s="227"/>
      <c r="K2093" s="227"/>
      <c r="L2093" s="227"/>
      <c r="M2093" s="227"/>
      <c r="N2093" s="226" t="s">
        <v>10242</v>
      </c>
      <c r="O2093" s="226" t="s">
        <v>12316</v>
      </c>
      <c r="P2093" s="226" t="s">
        <v>12317</v>
      </c>
      <c r="Q2093" s="226">
        <v>410000188</v>
      </c>
      <c r="R2093" s="208" t="s">
        <v>7404</v>
      </c>
      <c r="S2093" s="209" t="s">
        <v>12434</v>
      </c>
      <c r="T2093" s="229">
        <v>45702</v>
      </c>
      <c r="U2093" s="230" t="s">
        <v>10277</v>
      </c>
      <c r="V2093" s="230" t="s">
        <v>10263</v>
      </c>
      <c r="W2093" s="230" t="s">
        <v>10263</v>
      </c>
      <c r="X2093" s="230" t="s">
        <v>10271</v>
      </c>
      <c r="Y2093" s="230"/>
      <c r="Z2093" s="230" t="s">
        <v>10264</v>
      </c>
      <c r="AA2093" s="220">
        <v>202503</v>
      </c>
      <c r="AB2093" s="239"/>
      <c r="AC2093" s="240" t="s">
        <v>10280</v>
      </c>
      <c r="AD2093" s="240" t="s">
        <v>10252</v>
      </c>
      <c r="AE2093" s="241">
        <v>0</v>
      </c>
      <c r="AF2093" s="240" t="s">
        <v>10252</v>
      </c>
      <c r="AG2093" s="235" t="str">
        <f>IFERROR(VLOOKUP(작성용!A:A,RM!A:D,4,0),"-")</f>
        <v>조용원</v>
      </c>
      <c r="AH2093" s="9" t="s">
        <v>11728</v>
      </c>
      <c r="AI2093" s="231" t="s">
        <v>11295</v>
      </c>
      <c r="AJ2093" s="231" t="s">
        <v>4949</v>
      </c>
      <c r="AK2093" s="231" t="s">
        <v>3962</v>
      </c>
      <c r="AL2093" s="231">
        <v>2092</v>
      </c>
    </row>
    <row r="2094" spans="1:38" x14ac:dyDescent="0.3">
      <c r="A2094" s="225" t="s">
        <v>666</v>
      </c>
      <c r="B2094" s="225" t="s">
        <v>12315</v>
      </c>
      <c r="C2094" s="237" t="s">
        <v>10273</v>
      </c>
      <c r="D2094" s="233" t="s">
        <v>12435</v>
      </c>
      <c r="E2094" s="232" t="s">
        <v>12436</v>
      </c>
      <c r="F2094" s="236" t="s">
        <v>10268</v>
      </c>
      <c r="G2094" s="238">
        <v>0</v>
      </c>
      <c r="H2094" s="227" t="s">
        <v>4949</v>
      </c>
      <c r="I2094" s="227"/>
      <c r="J2094" s="227"/>
      <c r="K2094" s="227"/>
      <c r="L2094" s="227"/>
      <c r="M2094" s="227"/>
      <c r="N2094" s="226" t="s">
        <v>10242</v>
      </c>
      <c r="O2094" s="226" t="s">
        <v>12316</v>
      </c>
      <c r="P2094" s="226" t="s">
        <v>12317</v>
      </c>
      <c r="Q2094" s="226">
        <v>410000200</v>
      </c>
      <c r="R2094" s="208" t="s">
        <v>7476</v>
      </c>
      <c r="S2094" s="209" t="s">
        <v>12437</v>
      </c>
      <c r="T2094" s="229">
        <v>45702</v>
      </c>
      <c r="U2094" s="230" t="s">
        <v>10277</v>
      </c>
      <c r="V2094" s="230" t="s">
        <v>10263</v>
      </c>
      <c r="W2094" s="230" t="s">
        <v>10263</v>
      </c>
      <c r="X2094" s="230" t="s">
        <v>10271</v>
      </c>
      <c r="Y2094" s="230"/>
      <c r="Z2094" s="230" t="s">
        <v>10264</v>
      </c>
      <c r="AA2094" s="220">
        <v>202503</v>
      </c>
      <c r="AB2094" s="239"/>
      <c r="AC2094" s="240" t="s">
        <v>10280</v>
      </c>
      <c r="AD2094" s="240" t="s">
        <v>10252</v>
      </c>
      <c r="AE2094" s="241">
        <v>0</v>
      </c>
      <c r="AF2094" s="240" t="s">
        <v>10252</v>
      </c>
      <c r="AG2094" s="235" t="str">
        <f>IFERROR(VLOOKUP(작성용!A:A,RM!A:D,4,0),"-")</f>
        <v>조용원</v>
      </c>
      <c r="AH2094" s="9" t="s">
        <v>11728</v>
      </c>
      <c r="AI2094" s="231" t="s">
        <v>4949</v>
      </c>
      <c r="AJ2094" s="231" t="s">
        <v>4949</v>
      </c>
      <c r="AK2094" s="231" t="s">
        <v>3962</v>
      </c>
      <c r="AL2094" s="231">
        <v>2093</v>
      </c>
    </row>
    <row r="2095" spans="1:38" x14ac:dyDescent="0.3">
      <c r="A2095" s="225" t="s">
        <v>666</v>
      </c>
      <c r="B2095" s="225" t="s">
        <v>12315</v>
      </c>
      <c r="C2095" s="237" t="s">
        <v>10273</v>
      </c>
      <c r="D2095" s="233" t="s">
        <v>12438</v>
      </c>
      <c r="E2095" s="232" t="s">
        <v>12439</v>
      </c>
      <c r="F2095" s="236" t="s">
        <v>10268</v>
      </c>
      <c r="G2095" s="238">
        <v>0</v>
      </c>
      <c r="H2095" s="227" t="s">
        <v>4949</v>
      </c>
      <c r="I2095" s="227"/>
      <c r="J2095" s="227"/>
      <c r="K2095" s="227"/>
      <c r="L2095" s="227"/>
      <c r="M2095" s="227"/>
      <c r="N2095" s="226" t="s">
        <v>10242</v>
      </c>
      <c r="O2095" s="226" t="s">
        <v>12316</v>
      </c>
      <c r="P2095" s="226" t="s">
        <v>12317</v>
      </c>
      <c r="Q2095" s="226">
        <v>410000112</v>
      </c>
      <c r="R2095" s="208" t="s">
        <v>7477</v>
      </c>
      <c r="S2095" s="209" t="s">
        <v>12440</v>
      </c>
      <c r="T2095" s="229">
        <v>45702</v>
      </c>
      <c r="U2095" s="230" t="s">
        <v>10277</v>
      </c>
      <c r="V2095" s="230" t="s">
        <v>10263</v>
      </c>
      <c r="W2095" s="230" t="s">
        <v>10263</v>
      </c>
      <c r="X2095" s="230" t="s">
        <v>10271</v>
      </c>
      <c r="Y2095" s="230"/>
      <c r="Z2095" s="230" t="s">
        <v>10264</v>
      </c>
      <c r="AA2095" s="220">
        <v>202503</v>
      </c>
      <c r="AB2095" s="239"/>
      <c r="AC2095" s="240" t="s">
        <v>10280</v>
      </c>
      <c r="AD2095" s="240" t="s">
        <v>10252</v>
      </c>
      <c r="AE2095" s="241">
        <v>0</v>
      </c>
      <c r="AF2095" s="240" t="s">
        <v>10252</v>
      </c>
      <c r="AG2095" s="235" t="str">
        <f>IFERROR(VLOOKUP(작성용!A:A,RM!A:D,4,0),"-")</f>
        <v>조용원</v>
      </c>
      <c r="AH2095" s="9" t="s">
        <v>11728</v>
      </c>
      <c r="AI2095" s="231" t="s">
        <v>4949</v>
      </c>
      <c r="AJ2095" s="231" t="s">
        <v>4949</v>
      </c>
      <c r="AK2095" s="231" t="s">
        <v>3962</v>
      </c>
      <c r="AL2095" s="231">
        <v>2094</v>
      </c>
    </row>
    <row r="2096" spans="1:38" x14ac:dyDescent="0.3">
      <c r="A2096" s="225" t="s">
        <v>666</v>
      </c>
      <c r="B2096" s="225" t="s">
        <v>12315</v>
      </c>
      <c r="C2096" s="237" t="s">
        <v>10273</v>
      </c>
      <c r="D2096" s="233" t="s">
        <v>12441</v>
      </c>
      <c r="E2096" s="232" t="s">
        <v>12442</v>
      </c>
      <c r="F2096" s="236" t="s">
        <v>10268</v>
      </c>
      <c r="G2096" s="238">
        <v>0</v>
      </c>
      <c r="H2096" s="227" t="s">
        <v>4949</v>
      </c>
      <c r="I2096" s="227"/>
      <c r="J2096" s="227"/>
      <c r="K2096" s="227"/>
      <c r="L2096" s="227"/>
      <c r="M2096" s="227"/>
      <c r="N2096" s="226" t="s">
        <v>10242</v>
      </c>
      <c r="O2096" s="226" t="s">
        <v>12316</v>
      </c>
      <c r="P2096" s="226" t="s">
        <v>12317</v>
      </c>
      <c r="Q2096" s="226">
        <v>410000113</v>
      </c>
      <c r="R2096" s="208" t="s">
        <v>7478</v>
      </c>
      <c r="S2096" s="209" t="s">
        <v>12443</v>
      </c>
      <c r="T2096" s="229">
        <v>45702</v>
      </c>
      <c r="U2096" s="230" t="s">
        <v>10277</v>
      </c>
      <c r="V2096" s="230" t="s">
        <v>10263</v>
      </c>
      <c r="W2096" s="230" t="s">
        <v>10263</v>
      </c>
      <c r="X2096" s="230" t="s">
        <v>10271</v>
      </c>
      <c r="Y2096" s="230"/>
      <c r="Z2096" s="230" t="s">
        <v>10264</v>
      </c>
      <c r="AA2096" s="220">
        <v>202503</v>
      </c>
      <c r="AB2096" s="239"/>
      <c r="AC2096" s="240" t="s">
        <v>10280</v>
      </c>
      <c r="AD2096" s="240" t="s">
        <v>10252</v>
      </c>
      <c r="AE2096" s="241">
        <v>0</v>
      </c>
      <c r="AF2096" s="240" t="s">
        <v>10252</v>
      </c>
      <c r="AG2096" s="235" t="str">
        <f>IFERROR(VLOOKUP(작성용!A:A,RM!A:D,4,0),"-")</f>
        <v>조용원</v>
      </c>
      <c r="AH2096" s="9" t="s">
        <v>11728</v>
      </c>
      <c r="AI2096" s="231" t="s">
        <v>4949</v>
      </c>
      <c r="AJ2096" s="231" t="s">
        <v>4949</v>
      </c>
      <c r="AK2096" s="231" t="s">
        <v>3962</v>
      </c>
      <c r="AL2096" s="231">
        <v>2095</v>
      </c>
    </row>
    <row r="2097" spans="1:38" x14ac:dyDescent="0.3">
      <c r="A2097" s="225" t="s">
        <v>666</v>
      </c>
      <c r="B2097" s="225" t="s">
        <v>12315</v>
      </c>
      <c r="C2097" s="237" t="s">
        <v>10273</v>
      </c>
      <c r="D2097" s="233" t="s">
        <v>11376</v>
      </c>
      <c r="E2097" s="232" t="s">
        <v>12444</v>
      </c>
      <c r="F2097" s="236" t="s">
        <v>10268</v>
      </c>
      <c r="G2097" s="238">
        <v>0</v>
      </c>
      <c r="H2097" s="227" t="s">
        <v>4949</v>
      </c>
      <c r="I2097" s="227"/>
      <c r="J2097" s="227"/>
      <c r="K2097" s="227"/>
      <c r="L2097" s="227"/>
      <c r="M2097" s="227"/>
      <c r="N2097" s="226" t="s">
        <v>10242</v>
      </c>
      <c r="O2097" s="226" t="s">
        <v>12316</v>
      </c>
      <c r="P2097" s="226" t="s">
        <v>12317</v>
      </c>
      <c r="Q2097" s="226">
        <v>410000116</v>
      </c>
      <c r="R2097" s="208" t="s">
        <v>4971</v>
      </c>
      <c r="S2097" s="209" t="s">
        <v>11378</v>
      </c>
      <c r="T2097" s="229">
        <v>45702</v>
      </c>
      <c r="U2097" s="230" t="s">
        <v>10277</v>
      </c>
      <c r="V2097" s="230" t="s">
        <v>10263</v>
      </c>
      <c r="W2097" s="230" t="s">
        <v>10263</v>
      </c>
      <c r="X2097" s="230" t="s">
        <v>10271</v>
      </c>
      <c r="Y2097" s="230"/>
      <c r="Z2097" s="230" t="s">
        <v>10264</v>
      </c>
      <c r="AA2097" s="220">
        <v>202503</v>
      </c>
      <c r="AB2097" s="239"/>
      <c r="AC2097" s="240" t="s">
        <v>10280</v>
      </c>
      <c r="AD2097" s="240" t="s">
        <v>10252</v>
      </c>
      <c r="AE2097" s="241">
        <v>0</v>
      </c>
      <c r="AF2097" s="240" t="s">
        <v>10252</v>
      </c>
      <c r="AG2097" s="235" t="str">
        <f>IFERROR(VLOOKUP(작성용!A:A,RM!A:D,4,0),"-")</f>
        <v>조용원</v>
      </c>
      <c r="AH2097" s="9" t="s">
        <v>11728</v>
      </c>
      <c r="AI2097" s="231" t="s">
        <v>11295</v>
      </c>
      <c r="AJ2097" s="231" t="s">
        <v>4949</v>
      </c>
      <c r="AK2097" s="231" t="s">
        <v>3962</v>
      </c>
      <c r="AL2097" s="231">
        <v>2096</v>
      </c>
    </row>
    <row r="2098" spans="1:38" x14ac:dyDescent="0.3">
      <c r="A2098" s="225" t="s">
        <v>666</v>
      </c>
      <c r="B2098" s="225" t="s">
        <v>12315</v>
      </c>
      <c r="C2098" s="237" t="s">
        <v>10273</v>
      </c>
      <c r="D2098" s="233" t="s">
        <v>11397</v>
      </c>
      <c r="E2098" s="232" t="s">
        <v>12445</v>
      </c>
      <c r="F2098" s="236" t="s">
        <v>10268</v>
      </c>
      <c r="G2098" s="238">
        <v>0</v>
      </c>
      <c r="H2098" s="227" t="s">
        <v>4949</v>
      </c>
      <c r="I2098" s="227"/>
      <c r="J2098" s="227"/>
      <c r="K2098" s="227"/>
      <c r="L2098" s="227"/>
      <c r="M2098" s="227"/>
      <c r="N2098" s="226" t="s">
        <v>10242</v>
      </c>
      <c r="O2098" s="226" t="s">
        <v>12316</v>
      </c>
      <c r="P2098" s="226" t="s">
        <v>12317</v>
      </c>
      <c r="Q2098" s="226">
        <v>410000146</v>
      </c>
      <c r="R2098" s="208" t="s">
        <v>4978</v>
      </c>
      <c r="S2098" s="209" t="s">
        <v>11399</v>
      </c>
      <c r="T2098" s="229">
        <v>45702</v>
      </c>
      <c r="U2098" s="230" t="s">
        <v>10277</v>
      </c>
      <c r="V2098" s="230" t="s">
        <v>10263</v>
      </c>
      <c r="W2098" s="230" t="s">
        <v>10263</v>
      </c>
      <c r="X2098" s="230" t="s">
        <v>10271</v>
      </c>
      <c r="Y2098" s="230"/>
      <c r="Z2098" s="230" t="s">
        <v>10264</v>
      </c>
      <c r="AA2098" s="220">
        <v>202503</v>
      </c>
      <c r="AB2098" s="239"/>
      <c r="AC2098" s="240" t="s">
        <v>10280</v>
      </c>
      <c r="AD2098" s="240" t="s">
        <v>10252</v>
      </c>
      <c r="AE2098" s="241">
        <v>0</v>
      </c>
      <c r="AF2098" s="240" t="s">
        <v>10252</v>
      </c>
      <c r="AG2098" s="235" t="str">
        <f>IFERROR(VLOOKUP(작성용!A:A,RM!A:D,4,0),"-")</f>
        <v>조용원</v>
      </c>
      <c r="AH2098" s="9" t="s">
        <v>11728</v>
      </c>
      <c r="AI2098" s="231" t="s">
        <v>11295</v>
      </c>
      <c r="AJ2098" s="231" t="s">
        <v>4949</v>
      </c>
      <c r="AK2098" s="231" t="s">
        <v>3962</v>
      </c>
      <c r="AL2098" s="231">
        <v>2097</v>
      </c>
    </row>
    <row r="2099" spans="1:38" x14ac:dyDescent="0.3">
      <c r="A2099" s="225" t="s">
        <v>666</v>
      </c>
      <c r="B2099" s="225" t="s">
        <v>12315</v>
      </c>
      <c r="C2099" s="237" t="s">
        <v>10273</v>
      </c>
      <c r="D2099" s="233" t="s">
        <v>11469</v>
      </c>
      <c r="E2099" s="232" t="s">
        <v>12446</v>
      </c>
      <c r="F2099" s="236" t="s">
        <v>10268</v>
      </c>
      <c r="G2099" s="238">
        <v>0</v>
      </c>
      <c r="H2099" s="227" t="s">
        <v>4949</v>
      </c>
      <c r="I2099" s="227"/>
      <c r="J2099" s="227"/>
      <c r="K2099" s="227"/>
      <c r="L2099" s="227"/>
      <c r="M2099" s="227"/>
      <c r="N2099" s="226" t="s">
        <v>10242</v>
      </c>
      <c r="O2099" s="226" t="s">
        <v>12316</v>
      </c>
      <c r="P2099" s="226" t="s">
        <v>12317</v>
      </c>
      <c r="Q2099" s="226">
        <v>410000258</v>
      </c>
      <c r="R2099" s="208" t="s">
        <v>5002</v>
      </c>
      <c r="S2099" s="209" t="s">
        <v>11471</v>
      </c>
      <c r="T2099" s="229">
        <v>45702</v>
      </c>
      <c r="U2099" s="230" t="s">
        <v>10277</v>
      </c>
      <c r="V2099" s="230" t="s">
        <v>10263</v>
      </c>
      <c r="W2099" s="230" t="s">
        <v>10263</v>
      </c>
      <c r="X2099" s="230" t="s">
        <v>10271</v>
      </c>
      <c r="Y2099" s="230"/>
      <c r="Z2099" s="230" t="s">
        <v>10264</v>
      </c>
      <c r="AA2099" s="220">
        <v>202503</v>
      </c>
      <c r="AB2099" s="239"/>
      <c r="AC2099" s="240" t="s">
        <v>10280</v>
      </c>
      <c r="AD2099" s="240" t="s">
        <v>10252</v>
      </c>
      <c r="AE2099" s="241">
        <v>0</v>
      </c>
      <c r="AF2099" s="240" t="s">
        <v>10252</v>
      </c>
      <c r="AG2099" s="235" t="str">
        <f>IFERROR(VLOOKUP(작성용!A:A,RM!A:D,4,0),"-")</f>
        <v>조용원</v>
      </c>
      <c r="AH2099" s="9" t="s">
        <v>11728</v>
      </c>
      <c r="AI2099" s="231" t="s">
        <v>4949</v>
      </c>
      <c r="AJ2099" s="231" t="s">
        <v>4949</v>
      </c>
      <c r="AK2099" s="231" t="s">
        <v>3962</v>
      </c>
      <c r="AL2099" s="231">
        <v>2098</v>
      </c>
    </row>
    <row r="2100" spans="1:38" x14ac:dyDescent="0.3">
      <c r="A2100" s="225" t="s">
        <v>666</v>
      </c>
      <c r="B2100" s="225" t="s">
        <v>12315</v>
      </c>
      <c r="C2100" s="237" t="s">
        <v>10273</v>
      </c>
      <c r="D2100" s="233" t="s">
        <v>12447</v>
      </c>
      <c r="E2100" s="232" t="s">
        <v>12448</v>
      </c>
      <c r="F2100" s="236" t="s">
        <v>10268</v>
      </c>
      <c r="G2100" s="238">
        <v>0</v>
      </c>
      <c r="H2100" s="227" t="s">
        <v>4949</v>
      </c>
      <c r="I2100" s="227"/>
      <c r="J2100" s="227"/>
      <c r="K2100" s="227"/>
      <c r="L2100" s="227"/>
      <c r="M2100" s="227"/>
      <c r="N2100" s="226" t="s">
        <v>10242</v>
      </c>
      <c r="O2100" s="226" t="s">
        <v>12316</v>
      </c>
      <c r="P2100" s="226" t="s">
        <v>12317</v>
      </c>
      <c r="Q2100" s="226">
        <v>410000066</v>
      </c>
      <c r="R2100" s="208" t="s">
        <v>5260</v>
      </c>
      <c r="S2100" s="209" t="s">
        <v>12449</v>
      </c>
      <c r="T2100" s="229">
        <v>45702</v>
      </c>
      <c r="U2100" s="230" t="s">
        <v>10277</v>
      </c>
      <c r="V2100" s="230" t="s">
        <v>10263</v>
      </c>
      <c r="W2100" s="230" t="s">
        <v>10263</v>
      </c>
      <c r="X2100" s="230" t="s">
        <v>10271</v>
      </c>
      <c r="Y2100" s="230"/>
      <c r="Z2100" s="230" t="s">
        <v>10264</v>
      </c>
      <c r="AA2100" s="220">
        <v>202503</v>
      </c>
      <c r="AB2100" s="239"/>
      <c r="AC2100" s="240" t="s">
        <v>10280</v>
      </c>
      <c r="AD2100" s="240" t="s">
        <v>10252</v>
      </c>
      <c r="AE2100" s="241">
        <v>0</v>
      </c>
      <c r="AF2100" s="240" t="s">
        <v>10252</v>
      </c>
      <c r="AG2100" s="235" t="str">
        <f>IFERROR(VLOOKUP(작성용!A:A,RM!A:D,4,0),"-")</f>
        <v>조용원</v>
      </c>
      <c r="AH2100" s="9" t="s">
        <v>11728</v>
      </c>
      <c r="AI2100" s="231" t="s">
        <v>4949</v>
      </c>
      <c r="AJ2100" s="231" t="s">
        <v>4949</v>
      </c>
      <c r="AK2100" s="231" t="s">
        <v>3962</v>
      </c>
      <c r="AL2100" s="231">
        <v>2099</v>
      </c>
    </row>
    <row r="2101" spans="1:38" x14ac:dyDescent="0.3">
      <c r="A2101" s="225" t="s">
        <v>666</v>
      </c>
      <c r="B2101" s="225" t="s">
        <v>12315</v>
      </c>
      <c r="C2101" s="237" t="s">
        <v>10273</v>
      </c>
      <c r="D2101" s="233" t="s">
        <v>12450</v>
      </c>
      <c r="E2101" s="232" t="s">
        <v>12451</v>
      </c>
      <c r="F2101" s="236" t="s">
        <v>10268</v>
      </c>
      <c r="G2101" s="238">
        <v>0</v>
      </c>
      <c r="H2101" s="227" t="s">
        <v>4949</v>
      </c>
      <c r="I2101" s="227"/>
      <c r="J2101" s="227"/>
      <c r="K2101" s="227"/>
      <c r="L2101" s="227"/>
      <c r="M2101" s="227"/>
      <c r="N2101" s="226" t="s">
        <v>10242</v>
      </c>
      <c r="O2101" s="226" t="s">
        <v>12316</v>
      </c>
      <c r="P2101" s="226" t="s">
        <v>12317</v>
      </c>
      <c r="Q2101" s="226">
        <v>410000275</v>
      </c>
      <c r="R2101" s="208" t="s">
        <v>7480</v>
      </c>
      <c r="S2101" s="209" t="s">
        <v>12452</v>
      </c>
      <c r="T2101" s="229">
        <v>45702</v>
      </c>
      <c r="U2101" s="230" t="s">
        <v>10277</v>
      </c>
      <c r="V2101" s="230" t="s">
        <v>10263</v>
      </c>
      <c r="W2101" s="230" t="s">
        <v>10263</v>
      </c>
      <c r="X2101" s="230" t="s">
        <v>10271</v>
      </c>
      <c r="Y2101" s="230"/>
      <c r="Z2101" s="230" t="s">
        <v>10264</v>
      </c>
      <c r="AA2101" s="220">
        <v>202503</v>
      </c>
      <c r="AB2101" s="239"/>
      <c r="AC2101" s="240" t="s">
        <v>10280</v>
      </c>
      <c r="AD2101" s="240" t="s">
        <v>10252</v>
      </c>
      <c r="AE2101" s="241">
        <v>0</v>
      </c>
      <c r="AF2101" s="240" t="s">
        <v>10252</v>
      </c>
      <c r="AG2101" s="235" t="str">
        <f>IFERROR(VLOOKUP(작성용!A:A,RM!A:D,4,0),"-")</f>
        <v>조용원</v>
      </c>
      <c r="AH2101" s="9" t="s">
        <v>11728</v>
      </c>
      <c r="AI2101" s="231" t="s">
        <v>11295</v>
      </c>
      <c r="AJ2101" s="231" t="s">
        <v>4949</v>
      </c>
      <c r="AK2101" s="231" t="s">
        <v>3962</v>
      </c>
      <c r="AL2101" s="231">
        <v>2100</v>
      </c>
    </row>
    <row r="2102" spans="1:38" x14ac:dyDescent="0.3">
      <c r="A2102" s="225" t="s">
        <v>666</v>
      </c>
      <c r="B2102" s="225" t="s">
        <v>12315</v>
      </c>
      <c r="C2102" s="237" t="s">
        <v>10273</v>
      </c>
      <c r="D2102" s="233" t="s">
        <v>11998</v>
      </c>
      <c r="E2102" s="232" t="s">
        <v>12453</v>
      </c>
      <c r="F2102" s="236" t="s">
        <v>10268</v>
      </c>
      <c r="G2102" s="238">
        <v>0</v>
      </c>
      <c r="H2102" s="227" t="s">
        <v>4949</v>
      </c>
      <c r="I2102" s="227"/>
      <c r="J2102" s="227"/>
      <c r="K2102" s="227"/>
      <c r="L2102" s="227"/>
      <c r="M2102" s="227"/>
      <c r="N2102" s="226" t="s">
        <v>10242</v>
      </c>
      <c r="O2102" s="226" t="s">
        <v>12316</v>
      </c>
      <c r="P2102" s="226" t="s">
        <v>12317</v>
      </c>
      <c r="Q2102" s="226">
        <v>410000053</v>
      </c>
      <c r="R2102" s="208" t="s">
        <v>5802</v>
      </c>
      <c r="S2102" s="209" t="s">
        <v>12454</v>
      </c>
      <c r="T2102" s="229">
        <v>45702</v>
      </c>
      <c r="U2102" s="230" t="s">
        <v>10277</v>
      </c>
      <c r="V2102" s="230" t="s">
        <v>10263</v>
      </c>
      <c r="W2102" s="230" t="s">
        <v>10263</v>
      </c>
      <c r="X2102" s="230" t="s">
        <v>10271</v>
      </c>
      <c r="Y2102" s="230"/>
      <c r="Z2102" s="230" t="s">
        <v>10264</v>
      </c>
      <c r="AA2102" s="220">
        <v>202503</v>
      </c>
      <c r="AB2102" s="239"/>
      <c r="AC2102" s="240" t="s">
        <v>10280</v>
      </c>
      <c r="AD2102" s="240" t="s">
        <v>10252</v>
      </c>
      <c r="AE2102" s="241">
        <v>0</v>
      </c>
      <c r="AF2102" s="240" t="s">
        <v>10252</v>
      </c>
      <c r="AG2102" s="235" t="str">
        <f>IFERROR(VLOOKUP(작성용!A:A,RM!A:D,4,0),"-")</f>
        <v>조용원</v>
      </c>
      <c r="AH2102" s="9" t="s">
        <v>11728</v>
      </c>
      <c r="AI2102" s="231" t="s">
        <v>11295</v>
      </c>
      <c r="AJ2102" s="231" t="s">
        <v>4949</v>
      </c>
      <c r="AK2102" s="231" t="s">
        <v>3962</v>
      </c>
      <c r="AL2102" s="231">
        <v>2101</v>
      </c>
    </row>
    <row r="2103" spans="1:38" x14ac:dyDescent="0.3">
      <c r="A2103" s="225" t="s">
        <v>666</v>
      </c>
      <c r="B2103" s="225" t="s">
        <v>12315</v>
      </c>
      <c r="C2103" s="237" t="s">
        <v>10273</v>
      </c>
      <c r="D2103" s="233" t="s">
        <v>12455</v>
      </c>
      <c r="E2103" s="232" t="s">
        <v>12456</v>
      </c>
      <c r="F2103" s="236" t="s">
        <v>10268</v>
      </c>
      <c r="G2103" s="238">
        <v>0</v>
      </c>
      <c r="H2103" s="227" t="s">
        <v>4949</v>
      </c>
      <c r="I2103" s="227"/>
      <c r="J2103" s="227"/>
      <c r="K2103" s="227"/>
      <c r="L2103" s="227"/>
      <c r="M2103" s="227"/>
      <c r="N2103" s="226" t="s">
        <v>10242</v>
      </c>
      <c r="O2103" s="226" t="s">
        <v>12316</v>
      </c>
      <c r="P2103" s="226" t="s">
        <v>12317</v>
      </c>
      <c r="Q2103" s="226">
        <v>410000306</v>
      </c>
      <c r="R2103" s="208" t="s">
        <v>2</v>
      </c>
      <c r="S2103" s="209" t="s">
        <v>12457</v>
      </c>
      <c r="T2103" s="229">
        <v>45702</v>
      </c>
      <c r="U2103" s="230" t="s">
        <v>10277</v>
      </c>
      <c r="V2103" s="230" t="s">
        <v>10263</v>
      </c>
      <c r="W2103" s="230" t="s">
        <v>10263</v>
      </c>
      <c r="X2103" s="230" t="s">
        <v>10271</v>
      </c>
      <c r="Y2103" s="230"/>
      <c r="Z2103" s="230" t="s">
        <v>10264</v>
      </c>
      <c r="AA2103" s="220">
        <v>202503</v>
      </c>
      <c r="AB2103" s="239"/>
      <c r="AC2103" s="240" t="s">
        <v>10280</v>
      </c>
      <c r="AD2103" s="240" t="s">
        <v>10252</v>
      </c>
      <c r="AE2103" s="241">
        <v>0</v>
      </c>
      <c r="AF2103" s="240" t="s">
        <v>10252</v>
      </c>
      <c r="AG2103" s="235" t="str">
        <f>IFERROR(VLOOKUP(작성용!A:A,RM!A:D,4,0),"-")</f>
        <v>조용원</v>
      </c>
      <c r="AH2103" s="9" t="s">
        <v>11728</v>
      </c>
      <c r="AI2103" s="231" t="s">
        <v>11295</v>
      </c>
      <c r="AJ2103" s="231" t="s">
        <v>4949</v>
      </c>
      <c r="AK2103" s="231" t="s">
        <v>3962</v>
      </c>
      <c r="AL2103" s="231">
        <v>2102</v>
      </c>
    </row>
    <row r="2104" spans="1:38" x14ac:dyDescent="0.3">
      <c r="A2104" s="225" t="s">
        <v>666</v>
      </c>
      <c r="B2104" s="225" t="s">
        <v>12315</v>
      </c>
      <c r="C2104" s="237" t="s">
        <v>10273</v>
      </c>
      <c r="D2104" s="233" t="s">
        <v>12458</v>
      </c>
      <c r="E2104" s="232" t="s">
        <v>12459</v>
      </c>
      <c r="F2104" s="236" t="s">
        <v>10268</v>
      </c>
      <c r="G2104" s="238">
        <v>0</v>
      </c>
      <c r="H2104" s="227" t="s">
        <v>4949</v>
      </c>
      <c r="I2104" s="227"/>
      <c r="J2104" s="227"/>
      <c r="K2104" s="227"/>
      <c r="L2104" s="227"/>
      <c r="M2104" s="227"/>
      <c r="N2104" s="226" t="s">
        <v>10242</v>
      </c>
      <c r="O2104" s="226" t="s">
        <v>12316</v>
      </c>
      <c r="P2104" s="226" t="s">
        <v>12317</v>
      </c>
      <c r="Q2104" s="226">
        <v>410000221</v>
      </c>
      <c r="R2104" s="208" t="s">
        <v>5180</v>
      </c>
      <c r="S2104" s="209" t="s">
        <v>12460</v>
      </c>
      <c r="T2104" s="229">
        <v>45702</v>
      </c>
      <c r="U2104" s="230" t="s">
        <v>10277</v>
      </c>
      <c r="V2104" s="230" t="s">
        <v>10263</v>
      </c>
      <c r="W2104" s="230" t="s">
        <v>10263</v>
      </c>
      <c r="X2104" s="230" t="s">
        <v>10271</v>
      </c>
      <c r="Y2104" s="230"/>
      <c r="Z2104" s="230" t="s">
        <v>10264</v>
      </c>
      <c r="AA2104" s="220">
        <v>202503</v>
      </c>
      <c r="AB2104" s="239"/>
      <c r="AC2104" s="240" t="s">
        <v>10280</v>
      </c>
      <c r="AD2104" s="240" t="s">
        <v>10252</v>
      </c>
      <c r="AE2104" s="241">
        <v>0</v>
      </c>
      <c r="AF2104" s="240" t="s">
        <v>10252</v>
      </c>
      <c r="AG2104" s="235" t="str">
        <f>IFERROR(VLOOKUP(작성용!A:A,RM!A:D,4,0),"-")</f>
        <v>조용원</v>
      </c>
      <c r="AH2104" s="9" t="s">
        <v>11728</v>
      </c>
      <c r="AI2104" s="231" t="s">
        <v>11295</v>
      </c>
      <c r="AJ2104" s="231" t="s">
        <v>4949</v>
      </c>
      <c r="AK2104" s="231" t="s">
        <v>3962</v>
      </c>
      <c r="AL2104" s="231">
        <v>2103</v>
      </c>
    </row>
    <row r="2105" spans="1:38" x14ac:dyDescent="0.3">
      <c r="A2105" s="225" t="s">
        <v>666</v>
      </c>
      <c r="B2105" s="225" t="s">
        <v>12315</v>
      </c>
      <c r="C2105" s="237" t="s">
        <v>10273</v>
      </c>
      <c r="D2105" s="233" t="s">
        <v>11035</v>
      </c>
      <c r="E2105" s="232" t="s">
        <v>12461</v>
      </c>
      <c r="F2105" s="236" t="s">
        <v>10268</v>
      </c>
      <c r="G2105" s="238">
        <v>0</v>
      </c>
      <c r="H2105" s="227" t="s">
        <v>4949</v>
      </c>
      <c r="I2105" s="227"/>
      <c r="J2105" s="227"/>
      <c r="K2105" s="227"/>
      <c r="L2105" s="227"/>
      <c r="M2105" s="227"/>
      <c r="N2105" s="226" t="s">
        <v>10242</v>
      </c>
      <c r="O2105" s="226" t="s">
        <v>12316</v>
      </c>
      <c r="P2105" s="226" t="s">
        <v>12317</v>
      </c>
      <c r="Q2105" s="226">
        <v>410000232</v>
      </c>
      <c r="R2105" s="208" t="s">
        <v>3704</v>
      </c>
      <c r="S2105" s="209" t="s">
        <v>12462</v>
      </c>
      <c r="T2105" s="229">
        <v>45702</v>
      </c>
      <c r="U2105" s="230" t="s">
        <v>10277</v>
      </c>
      <c r="V2105" s="230" t="s">
        <v>10263</v>
      </c>
      <c r="W2105" s="230" t="s">
        <v>10263</v>
      </c>
      <c r="X2105" s="230" t="s">
        <v>10271</v>
      </c>
      <c r="Y2105" s="230"/>
      <c r="Z2105" s="230" t="s">
        <v>10264</v>
      </c>
      <c r="AA2105" s="220">
        <v>202503</v>
      </c>
      <c r="AB2105" s="239"/>
      <c r="AC2105" s="240" t="s">
        <v>10280</v>
      </c>
      <c r="AD2105" s="240" t="s">
        <v>10252</v>
      </c>
      <c r="AE2105" s="241">
        <v>0</v>
      </c>
      <c r="AF2105" s="240" t="s">
        <v>10252</v>
      </c>
      <c r="AG2105" s="235" t="str">
        <f>IFERROR(VLOOKUP(작성용!A:A,RM!A:D,4,0),"-")</f>
        <v>조용원</v>
      </c>
      <c r="AH2105" s="9" t="s">
        <v>11728</v>
      </c>
      <c r="AI2105" s="231" t="s">
        <v>4949</v>
      </c>
      <c r="AJ2105" s="231" t="s">
        <v>4949</v>
      </c>
      <c r="AK2105" s="231" t="s">
        <v>3962</v>
      </c>
      <c r="AL2105" s="231">
        <v>2104</v>
      </c>
    </row>
    <row r="2106" spans="1:38" x14ac:dyDescent="0.3">
      <c r="A2106" s="225" t="s">
        <v>666</v>
      </c>
      <c r="B2106" s="225" t="s">
        <v>12315</v>
      </c>
      <c r="C2106" s="237" t="s">
        <v>10273</v>
      </c>
      <c r="D2106" s="233" t="s">
        <v>12463</v>
      </c>
      <c r="E2106" s="232" t="s">
        <v>12464</v>
      </c>
      <c r="F2106" s="236" t="s">
        <v>10268</v>
      </c>
      <c r="G2106" s="238">
        <v>0</v>
      </c>
      <c r="H2106" s="227" t="s">
        <v>4949</v>
      </c>
      <c r="I2106" s="227"/>
      <c r="J2106" s="227"/>
      <c r="K2106" s="227"/>
      <c r="L2106" s="227"/>
      <c r="M2106" s="227"/>
      <c r="N2106" s="226" t="s">
        <v>10242</v>
      </c>
      <c r="O2106" s="226" t="s">
        <v>12316</v>
      </c>
      <c r="P2106" s="226" t="s">
        <v>12317</v>
      </c>
      <c r="Q2106" s="226">
        <v>410000253</v>
      </c>
      <c r="R2106" s="208" t="s">
        <v>7005</v>
      </c>
      <c r="S2106" s="209" t="s">
        <v>12465</v>
      </c>
      <c r="T2106" s="229">
        <v>45702</v>
      </c>
      <c r="U2106" s="230" t="s">
        <v>10277</v>
      </c>
      <c r="V2106" s="230" t="s">
        <v>10263</v>
      </c>
      <c r="W2106" s="230" t="s">
        <v>10263</v>
      </c>
      <c r="X2106" s="230" t="s">
        <v>10271</v>
      </c>
      <c r="Y2106" s="230"/>
      <c r="Z2106" s="230" t="s">
        <v>10264</v>
      </c>
      <c r="AA2106" s="220">
        <v>202503</v>
      </c>
      <c r="AB2106" s="239"/>
      <c r="AC2106" s="240" t="s">
        <v>10280</v>
      </c>
      <c r="AD2106" s="240" t="s">
        <v>10252</v>
      </c>
      <c r="AE2106" s="241">
        <v>0</v>
      </c>
      <c r="AF2106" s="240" t="s">
        <v>10252</v>
      </c>
      <c r="AG2106" s="235" t="str">
        <f>IFERROR(VLOOKUP(작성용!A:A,RM!A:D,4,0),"-")</f>
        <v>조용원</v>
      </c>
      <c r="AH2106" s="9" t="s">
        <v>11728</v>
      </c>
      <c r="AI2106" s="231" t="s">
        <v>4949</v>
      </c>
      <c r="AJ2106" s="231" t="s">
        <v>4949</v>
      </c>
      <c r="AK2106" s="231" t="s">
        <v>3962</v>
      </c>
      <c r="AL2106" s="231">
        <v>2105</v>
      </c>
    </row>
    <row r="2107" spans="1:38" x14ac:dyDescent="0.3">
      <c r="A2107" s="225" t="s">
        <v>666</v>
      </c>
      <c r="B2107" s="225" t="s">
        <v>12315</v>
      </c>
      <c r="C2107" s="237" t="s">
        <v>10273</v>
      </c>
      <c r="D2107" s="233" t="s">
        <v>11417</v>
      </c>
      <c r="E2107" s="232" t="s">
        <v>11677</v>
      </c>
      <c r="F2107" s="236" t="s">
        <v>10268</v>
      </c>
      <c r="G2107" s="238">
        <v>0</v>
      </c>
      <c r="H2107" s="227" t="s">
        <v>4949</v>
      </c>
      <c r="I2107" s="227"/>
      <c r="J2107" s="227"/>
      <c r="K2107" s="227"/>
      <c r="L2107" s="227"/>
      <c r="M2107" s="227"/>
      <c r="N2107" s="226" t="s">
        <v>10242</v>
      </c>
      <c r="O2107" s="226" t="s">
        <v>12316</v>
      </c>
      <c r="P2107" s="226" t="s">
        <v>12317</v>
      </c>
      <c r="Q2107" s="226">
        <v>410000214</v>
      </c>
      <c r="R2107" s="208" t="s">
        <v>6602</v>
      </c>
      <c r="S2107" s="209" t="s">
        <v>11419</v>
      </c>
      <c r="T2107" s="229">
        <v>45702</v>
      </c>
      <c r="U2107" s="230" t="s">
        <v>10277</v>
      </c>
      <c r="V2107" s="230" t="s">
        <v>10263</v>
      </c>
      <c r="W2107" s="230" t="s">
        <v>10263</v>
      </c>
      <c r="X2107" s="230" t="s">
        <v>10271</v>
      </c>
      <c r="Y2107" s="230"/>
      <c r="Z2107" s="230" t="s">
        <v>10264</v>
      </c>
      <c r="AA2107" s="220">
        <v>202503</v>
      </c>
      <c r="AB2107" s="239"/>
      <c r="AC2107" s="240" t="s">
        <v>10280</v>
      </c>
      <c r="AD2107" s="240" t="s">
        <v>10252</v>
      </c>
      <c r="AE2107" s="241">
        <v>0</v>
      </c>
      <c r="AF2107" s="240" t="s">
        <v>10252</v>
      </c>
      <c r="AG2107" s="235" t="str">
        <f>IFERROR(VLOOKUP(작성용!A:A,RM!A:D,4,0),"-")</f>
        <v>조용원</v>
      </c>
      <c r="AH2107" s="9" t="s">
        <v>11728</v>
      </c>
      <c r="AI2107" s="231" t="s">
        <v>11295</v>
      </c>
      <c r="AJ2107" s="231" t="s">
        <v>4949</v>
      </c>
      <c r="AK2107" s="231" t="s">
        <v>3962</v>
      </c>
      <c r="AL2107" s="231">
        <v>2106</v>
      </c>
    </row>
    <row r="2108" spans="1:38" x14ac:dyDescent="0.3">
      <c r="A2108" s="225" t="s">
        <v>666</v>
      </c>
      <c r="B2108" s="225" t="s">
        <v>12315</v>
      </c>
      <c r="C2108" s="237" t="s">
        <v>10273</v>
      </c>
      <c r="D2108" s="233" t="s">
        <v>11037</v>
      </c>
      <c r="E2108" s="232" t="s">
        <v>12466</v>
      </c>
      <c r="F2108" s="236" t="s">
        <v>10268</v>
      </c>
      <c r="G2108" s="238">
        <v>0</v>
      </c>
      <c r="H2108" s="227" t="s">
        <v>4949</v>
      </c>
      <c r="I2108" s="227"/>
      <c r="J2108" s="227"/>
      <c r="K2108" s="227"/>
      <c r="L2108" s="227"/>
      <c r="M2108" s="227"/>
      <c r="N2108" s="226" t="s">
        <v>10242</v>
      </c>
      <c r="O2108" s="226" t="s">
        <v>12316</v>
      </c>
      <c r="P2108" s="226" t="s">
        <v>12317</v>
      </c>
      <c r="Q2108" s="226">
        <v>410000292</v>
      </c>
      <c r="R2108" s="208" t="s">
        <v>3864</v>
      </c>
      <c r="S2108" s="209" t="s">
        <v>11517</v>
      </c>
      <c r="T2108" s="229">
        <v>45702</v>
      </c>
      <c r="U2108" s="230" t="s">
        <v>10277</v>
      </c>
      <c r="V2108" s="230" t="s">
        <v>10263</v>
      </c>
      <c r="W2108" s="230" t="s">
        <v>10263</v>
      </c>
      <c r="X2108" s="230" t="s">
        <v>10271</v>
      </c>
      <c r="Y2108" s="230"/>
      <c r="Z2108" s="230" t="s">
        <v>10264</v>
      </c>
      <c r="AA2108" s="220">
        <v>202503</v>
      </c>
      <c r="AB2108" s="239"/>
      <c r="AC2108" s="240" t="s">
        <v>10280</v>
      </c>
      <c r="AD2108" s="240" t="s">
        <v>10252</v>
      </c>
      <c r="AE2108" s="241">
        <v>0</v>
      </c>
      <c r="AF2108" s="240" t="s">
        <v>10252</v>
      </c>
      <c r="AG2108" s="235" t="str">
        <f>IFERROR(VLOOKUP(작성용!A:A,RM!A:D,4,0),"-")</f>
        <v>조용원</v>
      </c>
      <c r="AH2108" s="9" t="s">
        <v>11728</v>
      </c>
      <c r="AI2108" s="231" t="s">
        <v>4949</v>
      </c>
      <c r="AJ2108" s="231" t="s">
        <v>4949</v>
      </c>
      <c r="AK2108" s="231" t="s">
        <v>3962</v>
      </c>
      <c r="AL2108" s="231">
        <v>2107</v>
      </c>
    </row>
    <row r="2109" spans="1:38" x14ac:dyDescent="0.3">
      <c r="A2109" s="225" t="s">
        <v>666</v>
      </c>
      <c r="B2109" s="225" t="s">
        <v>12315</v>
      </c>
      <c r="C2109" s="237" t="s">
        <v>10273</v>
      </c>
      <c r="D2109" s="233" t="s">
        <v>10912</v>
      </c>
      <c r="E2109" s="232" t="s">
        <v>12467</v>
      </c>
      <c r="F2109" s="236" t="s">
        <v>10268</v>
      </c>
      <c r="G2109" s="238">
        <v>0</v>
      </c>
      <c r="H2109" s="227" t="s">
        <v>4949</v>
      </c>
      <c r="I2109" s="227"/>
      <c r="J2109" s="227"/>
      <c r="K2109" s="227"/>
      <c r="L2109" s="227"/>
      <c r="M2109" s="227"/>
      <c r="N2109" s="226" t="s">
        <v>10242</v>
      </c>
      <c r="O2109" s="226" t="s">
        <v>12316</v>
      </c>
      <c r="P2109" s="226" t="s">
        <v>12317</v>
      </c>
      <c r="Q2109" s="226">
        <v>410000274</v>
      </c>
      <c r="R2109" s="208" t="s">
        <v>3870</v>
      </c>
      <c r="S2109" s="209" t="s">
        <v>12468</v>
      </c>
      <c r="T2109" s="229">
        <v>45702</v>
      </c>
      <c r="U2109" s="230" t="s">
        <v>10277</v>
      </c>
      <c r="V2109" s="230" t="s">
        <v>10263</v>
      </c>
      <c r="W2109" s="230" t="s">
        <v>10263</v>
      </c>
      <c r="X2109" s="230" t="s">
        <v>10271</v>
      </c>
      <c r="Y2109" s="230"/>
      <c r="Z2109" s="230" t="s">
        <v>10264</v>
      </c>
      <c r="AA2109" s="220">
        <v>202503</v>
      </c>
      <c r="AB2109" s="239"/>
      <c r="AC2109" s="240" t="s">
        <v>10280</v>
      </c>
      <c r="AD2109" s="240" t="s">
        <v>10252</v>
      </c>
      <c r="AE2109" s="241">
        <v>0</v>
      </c>
      <c r="AF2109" s="240" t="s">
        <v>10252</v>
      </c>
      <c r="AG2109" s="235" t="str">
        <f>IFERROR(VLOOKUP(작성용!A:A,RM!A:D,4,0),"-")</f>
        <v>조용원</v>
      </c>
      <c r="AH2109" s="9" t="s">
        <v>11728</v>
      </c>
      <c r="AI2109" s="231" t="s">
        <v>11295</v>
      </c>
      <c r="AJ2109" s="231" t="s">
        <v>4949</v>
      </c>
      <c r="AK2109" s="231" t="s">
        <v>3962</v>
      </c>
      <c r="AL2109" s="231">
        <v>2108</v>
      </c>
    </row>
    <row r="2110" spans="1:38" x14ac:dyDescent="0.3">
      <c r="A2110" s="225" t="s">
        <v>666</v>
      </c>
      <c r="B2110" s="225" t="s">
        <v>12315</v>
      </c>
      <c r="C2110" s="237" t="s">
        <v>10273</v>
      </c>
      <c r="D2110" s="233" t="s">
        <v>11949</v>
      </c>
      <c r="E2110" s="232" t="s">
        <v>12469</v>
      </c>
      <c r="F2110" s="236" t="s">
        <v>10268</v>
      </c>
      <c r="G2110" s="238">
        <v>0</v>
      </c>
      <c r="H2110" s="227" t="s">
        <v>4949</v>
      </c>
      <c r="I2110" s="227"/>
      <c r="J2110" s="227"/>
      <c r="K2110" s="227"/>
      <c r="L2110" s="227"/>
      <c r="M2110" s="227"/>
      <c r="N2110" s="226" t="s">
        <v>10242</v>
      </c>
      <c r="O2110" s="226" t="s">
        <v>12316</v>
      </c>
      <c r="P2110" s="226" t="s">
        <v>12317</v>
      </c>
      <c r="Q2110" s="226">
        <v>410000310</v>
      </c>
      <c r="R2110" s="208" t="s">
        <v>2</v>
      </c>
      <c r="S2110" s="209" t="s">
        <v>12470</v>
      </c>
      <c r="T2110" s="229">
        <v>45702</v>
      </c>
      <c r="U2110" s="230" t="s">
        <v>10277</v>
      </c>
      <c r="V2110" s="230" t="s">
        <v>10263</v>
      </c>
      <c r="W2110" s="230" t="s">
        <v>10263</v>
      </c>
      <c r="X2110" s="230" t="s">
        <v>10271</v>
      </c>
      <c r="Y2110" s="230"/>
      <c r="Z2110" s="230" t="s">
        <v>10264</v>
      </c>
      <c r="AA2110" s="220">
        <v>202503</v>
      </c>
      <c r="AB2110" s="239"/>
      <c r="AC2110" s="240" t="s">
        <v>10280</v>
      </c>
      <c r="AD2110" s="240" t="s">
        <v>10252</v>
      </c>
      <c r="AE2110" s="241">
        <v>0</v>
      </c>
      <c r="AF2110" s="240" t="s">
        <v>10252</v>
      </c>
      <c r="AG2110" s="235" t="str">
        <f>IFERROR(VLOOKUP(작성용!A:A,RM!A:D,4,0),"-")</f>
        <v>조용원</v>
      </c>
      <c r="AH2110" s="9" t="s">
        <v>11728</v>
      </c>
      <c r="AI2110" s="231" t="s">
        <v>4949</v>
      </c>
      <c r="AJ2110" s="231" t="s">
        <v>4949</v>
      </c>
      <c r="AK2110" s="231" t="s">
        <v>3962</v>
      </c>
      <c r="AL2110" s="231">
        <v>2109</v>
      </c>
    </row>
    <row r="2111" spans="1:38" x14ac:dyDescent="0.3">
      <c r="A2111" s="225" t="s">
        <v>666</v>
      </c>
      <c r="B2111" s="225" t="s">
        <v>12315</v>
      </c>
      <c r="C2111" s="237" t="s">
        <v>10273</v>
      </c>
      <c r="D2111" s="233" t="s">
        <v>12471</v>
      </c>
      <c r="E2111" s="232" t="s">
        <v>12472</v>
      </c>
      <c r="F2111" s="236" t="s">
        <v>10268</v>
      </c>
      <c r="G2111" s="238">
        <v>0</v>
      </c>
      <c r="H2111" s="227" t="s">
        <v>4949</v>
      </c>
      <c r="I2111" s="227"/>
      <c r="J2111" s="227"/>
      <c r="K2111" s="227"/>
      <c r="L2111" s="227"/>
      <c r="M2111" s="227"/>
      <c r="N2111" s="226" t="s">
        <v>10242</v>
      </c>
      <c r="O2111" s="226" t="s">
        <v>12316</v>
      </c>
      <c r="P2111" s="226" t="s">
        <v>12317</v>
      </c>
      <c r="Q2111" s="226">
        <v>410000311</v>
      </c>
      <c r="R2111" s="208" t="s">
        <v>2</v>
      </c>
      <c r="S2111" s="209" t="s">
        <v>12473</v>
      </c>
      <c r="T2111" s="229">
        <v>45702</v>
      </c>
      <c r="U2111" s="230" t="s">
        <v>10277</v>
      </c>
      <c r="V2111" s="230" t="s">
        <v>10263</v>
      </c>
      <c r="W2111" s="230" t="s">
        <v>10263</v>
      </c>
      <c r="X2111" s="230" t="s">
        <v>10271</v>
      </c>
      <c r="Y2111" s="230"/>
      <c r="Z2111" s="230" t="s">
        <v>10264</v>
      </c>
      <c r="AA2111" s="220">
        <v>202503</v>
      </c>
      <c r="AB2111" s="239"/>
      <c r="AC2111" s="240" t="s">
        <v>10280</v>
      </c>
      <c r="AD2111" s="240" t="s">
        <v>10252</v>
      </c>
      <c r="AE2111" s="241">
        <v>0</v>
      </c>
      <c r="AF2111" s="240" t="s">
        <v>10252</v>
      </c>
      <c r="AG2111" s="235" t="str">
        <f>IFERROR(VLOOKUP(작성용!A:A,RM!A:D,4,0),"-")</f>
        <v>조용원</v>
      </c>
      <c r="AH2111" s="9" t="s">
        <v>11728</v>
      </c>
      <c r="AI2111" s="231" t="s">
        <v>4949</v>
      </c>
      <c r="AJ2111" s="231" t="s">
        <v>4949</v>
      </c>
      <c r="AK2111" s="231" t="s">
        <v>3962</v>
      </c>
      <c r="AL2111" s="231">
        <v>2110</v>
      </c>
    </row>
    <row r="2112" spans="1:38" x14ac:dyDescent="0.3">
      <c r="A2112" s="225" t="s">
        <v>666</v>
      </c>
      <c r="B2112" s="225" t="s">
        <v>12315</v>
      </c>
      <c r="C2112" s="237" t="s">
        <v>10273</v>
      </c>
      <c r="D2112" s="233" t="s">
        <v>12474</v>
      </c>
      <c r="E2112" s="232" t="s">
        <v>12475</v>
      </c>
      <c r="F2112" s="236" t="s">
        <v>10268</v>
      </c>
      <c r="G2112" s="238">
        <v>0</v>
      </c>
      <c r="H2112" s="227" t="s">
        <v>4949</v>
      </c>
      <c r="I2112" s="227"/>
      <c r="J2112" s="227"/>
      <c r="K2112" s="227"/>
      <c r="L2112" s="227"/>
      <c r="M2112" s="227"/>
      <c r="N2112" s="226" t="s">
        <v>10242</v>
      </c>
      <c r="O2112" s="226" t="s">
        <v>12316</v>
      </c>
      <c r="P2112" s="226" t="s">
        <v>12317</v>
      </c>
      <c r="Q2112" s="226">
        <v>410000309</v>
      </c>
      <c r="R2112" s="208" t="s">
        <v>2</v>
      </c>
      <c r="S2112" s="209" t="s">
        <v>12476</v>
      </c>
      <c r="T2112" s="229">
        <v>45702</v>
      </c>
      <c r="U2112" s="230" t="s">
        <v>10277</v>
      </c>
      <c r="V2112" s="230" t="s">
        <v>10263</v>
      </c>
      <c r="W2112" s="230" t="s">
        <v>10263</v>
      </c>
      <c r="X2112" s="230" t="s">
        <v>10271</v>
      </c>
      <c r="Y2112" s="230"/>
      <c r="Z2112" s="230" t="s">
        <v>10264</v>
      </c>
      <c r="AA2112" s="220">
        <v>202503</v>
      </c>
      <c r="AB2112" s="239"/>
      <c r="AC2112" s="240" t="s">
        <v>10280</v>
      </c>
      <c r="AD2112" s="240" t="s">
        <v>10252</v>
      </c>
      <c r="AE2112" s="241">
        <v>0</v>
      </c>
      <c r="AF2112" s="240" t="s">
        <v>10252</v>
      </c>
      <c r="AG2112" s="235" t="str">
        <f>IFERROR(VLOOKUP(작성용!A:A,RM!A:D,4,0),"-")</f>
        <v>조용원</v>
      </c>
      <c r="AH2112" s="9" t="s">
        <v>11728</v>
      </c>
      <c r="AI2112" s="231" t="s">
        <v>11295</v>
      </c>
      <c r="AJ2112" s="231" t="s">
        <v>4949</v>
      </c>
      <c r="AK2112" s="231" t="s">
        <v>3962</v>
      </c>
      <c r="AL2112" s="231">
        <v>2111</v>
      </c>
    </row>
    <row r="2113" spans="1:38" x14ac:dyDescent="0.3">
      <c r="A2113" s="225" t="s">
        <v>666</v>
      </c>
      <c r="B2113" s="225" t="s">
        <v>12315</v>
      </c>
      <c r="C2113" s="237" t="s">
        <v>10273</v>
      </c>
      <c r="D2113" s="233" t="s">
        <v>11872</v>
      </c>
      <c r="E2113" s="232" t="s">
        <v>12477</v>
      </c>
      <c r="F2113" s="236" t="s">
        <v>10268</v>
      </c>
      <c r="G2113" s="238">
        <v>0</v>
      </c>
      <c r="H2113" s="227" t="s">
        <v>4949</v>
      </c>
      <c r="I2113" s="227"/>
      <c r="J2113" s="227"/>
      <c r="K2113" s="227"/>
      <c r="L2113" s="227"/>
      <c r="M2113" s="227"/>
      <c r="N2113" s="226" t="s">
        <v>10242</v>
      </c>
      <c r="O2113" s="226" t="s">
        <v>12316</v>
      </c>
      <c r="P2113" s="226" t="s">
        <v>12317</v>
      </c>
      <c r="Q2113" s="226">
        <v>410000158</v>
      </c>
      <c r="R2113" s="208" t="s">
        <v>5330</v>
      </c>
      <c r="S2113" s="209" t="s">
        <v>12478</v>
      </c>
      <c r="T2113" s="229">
        <v>45702</v>
      </c>
      <c r="U2113" s="230" t="s">
        <v>10277</v>
      </c>
      <c r="V2113" s="230" t="s">
        <v>10263</v>
      </c>
      <c r="W2113" s="230" t="s">
        <v>10263</v>
      </c>
      <c r="X2113" s="230" t="s">
        <v>10271</v>
      </c>
      <c r="Y2113" s="230"/>
      <c r="Z2113" s="230" t="s">
        <v>10264</v>
      </c>
      <c r="AA2113" s="220">
        <v>202503</v>
      </c>
      <c r="AB2113" s="239"/>
      <c r="AC2113" s="240" t="s">
        <v>10280</v>
      </c>
      <c r="AD2113" s="240" t="s">
        <v>10252</v>
      </c>
      <c r="AE2113" s="241">
        <v>0</v>
      </c>
      <c r="AF2113" s="240" t="s">
        <v>10252</v>
      </c>
      <c r="AG2113" s="235" t="str">
        <f>IFERROR(VLOOKUP(작성용!A:A,RM!A:D,4,0),"-")</f>
        <v>조용원</v>
      </c>
      <c r="AH2113" s="9" t="s">
        <v>11728</v>
      </c>
      <c r="AI2113" s="231" t="s">
        <v>4949</v>
      </c>
      <c r="AJ2113" s="231" t="s">
        <v>4949</v>
      </c>
      <c r="AK2113" s="231" t="s">
        <v>3962</v>
      </c>
      <c r="AL2113" s="231">
        <v>2112</v>
      </c>
    </row>
    <row r="2114" spans="1:38" x14ac:dyDescent="0.3">
      <c r="A2114" s="225" t="s">
        <v>666</v>
      </c>
      <c r="B2114" s="225" t="s">
        <v>12315</v>
      </c>
      <c r="C2114" s="237" t="s">
        <v>10273</v>
      </c>
      <c r="D2114" s="233" t="s">
        <v>11475</v>
      </c>
      <c r="E2114" s="232" t="s">
        <v>12479</v>
      </c>
      <c r="F2114" s="236" t="s">
        <v>10268</v>
      </c>
      <c r="G2114" s="238">
        <v>0</v>
      </c>
      <c r="H2114" s="227" t="s">
        <v>4949</v>
      </c>
      <c r="I2114" s="227"/>
      <c r="J2114" s="227"/>
      <c r="K2114" s="227"/>
      <c r="L2114" s="227"/>
      <c r="M2114" s="227"/>
      <c r="N2114" s="226" t="s">
        <v>10242</v>
      </c>
      <c r="O2114" s="226" t="s">
        <v>12316</v>
      </c>
      <c r="P2114" s="226" t="s">
        <v>12317</v>
      </c>
      <c r="Q2114" s="226">
        <v>410000264</v>
      </c>
      <c r="R2114" s="208" t="s">
        <v>6626</v>
      </c>
      <c r="S2114" s="209" t="s">
        <v>11477</v>
      </c>
      <c r="T2114" s="229">
        <v>45702</v>
      </c>
      <c r="U2114" s="230" t="s">
        <v>10277</v>
      </c>
      <c r="V2114" s="230" t="s">
        <v>10263</v>
      </c>
      <c r="W2114" s="230" t="s">
        <v>10263</v>
      </c>
      <c r="X2114" s="230" t="s">
        <v>10271</v>
      </c>
      <c r="Y2114" s="230"/>
      <c r="Z2114" s="230" t="s">
        <v>10264</v>
      </c>
      <c r="AA2114" s="220">
        <v>202503</v>
      </c>
      <c r="AB2114" s="239"/>
      <c r="AC2114" s="240" t="s">
        <v>10280</v>
      </c>
      <c r="AD2114" s="240" t="s">
        <v>10252</v>
      </c>
      <c r="AE2114" s="241">
        <v>0</v>
      </c>
      <c r="AF2114" s="240" t="s">
        <v>10252</v>
      </c>
      <c r="AG2114" s="235" t="str">
        <f>IFERROR(VLOOKUP(작성용!A:A,RM!A:D,4,0),"-")</f>
        <v>조용원</v>
      </c>
      <c r="AH2114" s="9" t="s">
        <v>11728</v>
      </c>
      <c r="AI2114" s="231" t="s">
        <v>4949</v>
      </c>
      <c r="AJ2114" s="231" t="s">
        <v>4949</v>
      </c>
      <c r="AK2114" s="231" t="s">
        <v>3962</v>
      </c>
      <c r="AL2114" s="231">
        <v>2113</v>
      </c>
    </row>
    <row r="2115" spans="1:38" x14ac:dyDescent="0.3">
      <c r="A2115" s="225" t="s">
        <v>666</v>
      </c>
      <c r="B2115" s="225" t="s">
        <v>12315</v>
      </c>
      <c r="C2115" s="237" t="s">
        <v>10273</v>
      </c>
      <c r="D2115" s="233" t="s">
        <v>11498</v>
      </c>
      <c r="E2115" s="232" t="s">
        <v>12480</v>
      </c>
      <c r="F2115" s="236" t="s">
        <v>10268</v>
      </c>
      <c r="G2115" s="238">
        <v>0</v>
      </c>
      <c r="H2115" s="227" t="s">
        <v>4949</v>
      </c>
      <c r="I2115" s="227"/>
      <c r="J2115" s="227"/>
      <c r="K2115" s="227"/>
      <c r="L2115" s="227"/>
      <c r="M2115" s="227"/>
      <c r="N2115" s="226" t="s">
        <v>10242</v>
      </c>
      <c r="O2115" s="226" t="s">
        <v>12316</v>
      </c>
      <c r="P2115" s="226" t="s">
        <v>12317</v>
      </c>
      <c r="Q2115" s="226">
        <v>410000281</v>
      </c>
      <c r="R2115" s="208" t="s">
        <v>3884</v>
      </c>
      <c r="S2115" s="209" t="s">
        <v>11500</v>
      </c>
      <c r="T2115" s="229">
        <v>45702</v>
      </c>
      <c r="U2115" s="230" t="s">
        <v>10277</v>
      </c>
      <c r="V2115" s="230" t="s">
        <v>10263</v>
      </c>
      <c r="W2115" s="230" t="s">
        <v>10263</v>
      </c>
      <c r="X2115" s="230" t="s">
        <v>10271</v>
      </c>
      <c r="Y2115" s="230"/>
      <c r="Z2115" s="230" t="s">
        <v>10264</v>
      </c>
      <c r="AA2115" s="220">
        <v>202503</v>
      </c>
      <c r="AB2115" s="239"/>
      <c r="AC2115" s="240" t="s">
        <v>10280</v>
      </c>
      <c r="AD2115" s="240" t="s">
        <v>10252</v>
      </c>
      <c r="AE2115" s="241">
        <v>0</v>
      </c>
      <c r="AF2115" s="240" t="s">
        <v>10252</v>
      </c>
      <c r="AG2115" s="235" t="str">
        <f>IFERROR(VLOOKUP(작성용!A:A,RM!A:D,4,0),"-")</f>
        <v>조용원</v>
      </c>
      <c r="AH2115" s="9" t="s">
        <v>11728</v>
      </c>
      <c r="AI2115" s="231" t="s">
        <v>4949</v>
      </c>
      <c r="AJ2115" s="231" t="s">
        <v>4949</v>
      </c>
      <c r="AK2115" s="231" t="s">
        <v>3962</v>
      </c>
      <c r="AL2115" s="231">
        <v>2114</v>
      </c>
    </row>
    <row r="2116" spans="1:38" x14ac:dyDescent="0.3">
      <c r="A2116" s="225" t="s">
        <v>666</v>
      </c>
      <c r="B2116" s="225" t="s">
        <v>12315</v>
      </c>
      <c r="C2116" s="237" t="s">
        <v>10273</v>
      </c>
      <c r="D2116" s="233" t="s">
        <v>12481</v>
      </c>
      <c r="E2116" s="232" t="s">
        <v>12482</v>
      </c>
      <c r="F2116" s="236" t="s">
        <v>10268</v>
      </c>
      <c r="G2116" s="238">
        <v>0</v>
      </c>
      <c r="H2116" s="227" t="s">
        <v>4949</v>
      </c>
      <c r="I2116" s="227"/>
      <c r="J2116" s="227"/>
      <c r="K2116" s="227"/>
      <c r="L2116" s="227"/>
      <c r="M2116" s="227"/>
      <c r="N2116" s="226" t="s">
        <v>10242</v>
      </c>
      <c r="O2116" s="226" t="s">
        <v>12316</v>
      </c>
      <c r="P2116" s="226" t="s">
        <v>12317</v>
      </c>
      <c r="Q2116" s="226">
        <v>410000004</v>
      </c>
      <c r="R2116" s="208" t="s">
        <v>7481</v>
      </c>
      <c r="S2116" s="209" t="s">
        <v>12483</v>
      </c>
      <c r="T2116" s="229">
        <v>45702</v>
      </c>
      <c r="U2116" s="230" t="s">
        <v>10277</v>
      </c>
      <c r="V2116" s="230" t="s">
        <v>10263</v>
      </c>
      <c r="W2116" s="230" t="s">
        <v>10263</v>
      </c>
      <c r="X2116" s="230" t="s">
        <v>10271</v>
      </c>
      <c r="Y2116" s="230"/>
      <c r="Z2116" s="230" t="s">
        <v>10264</v>
      </c>
      <c r="AA2116" s="220">
        <v>202503</v>
      </c>
      <c r="AB2116" s="239"/>
      <c r="AC2116" s="240" t="s">
        <v>10280</v>
      </c>
      <c r="AD2116" s="240" t="s">
        <v>10252</v>
      </c>
      <c r="AE2116" s="241">
        <v>0</v>
      </c>
      <c r="AF2116" s="240" t="s">
        <v>10252</v>
      </c>
      <c r="AG2116" s="235" t="str">
        <f>IFERROR(VLOOKUP(작성용!A:A,RM!A:D,4,0),"-")</f>
        <v>조용원</v>
      </c>
      <c r="AH2116" s="9" t="s">
        <v>11728</v>
      </c>
      <c r="AI2116" s="231" t="s">
        <v>4949</v>
      </c>
      <c r="AJ2116" s="231" t="s">
        <v>4949</v>
      </c>
      <c r="AK2116" s="231" t="s">
        <v>3962</v>
      </c>
      <c r="AL2116" s="231">
        <v>2115</v>
      </c>
    </row>
    <row r="2117" spans="1:38" x14ac:dyDescent="0.3">
      <c r="A2117" s="225" t="s">
        <v>666</v>
      </c>
      <c r="B2117" s="225" t="s">
        <v>12315</v>
      </c>
      <c r="C2117" s="237" t="s">
        <v>10273</v>
      </c>
      <c r="D2117" s="233" t="s">
        <v>12484</v>
      </c>
      <c r="E2117" s="232" t="s">
        <v>12485</v>
      </c>
      <c r="F2117" s="236" t="s">
        <v>10268</v>
      </c>
      <c r="G2117" s="238">
        <v>0</v>
      </c>
      <c r="H2117" s="227" t="s">
        <v>4949</v>
      </c>
      <c r="I2117" s="227"/>
      <c r="J2117" s="227"/>
      <c r="K2117" s="227"/>
      <c r="L2117" s="227"/>
      <c r="M2117" s="227"/>
      <c r="N2117" s="226" t="s">
        <v>10242</v>
      </c>
      <c r="O2117" s="226" t="s">
        <v>12316</v>
      </c>
      <c r="P2117" s="226" t="s">
        <v>12317</v>
      </c>
      <c r="Q2117" s="226">
        <v>410000137</v>
      </c>
      <c r="R2117" s="208" t="s">
        <v>7482</v>
      </c>
      <c r="S2117" s="209" t="s">
        <v>12486</v>
      </c>
      <c r="T2117" s="229">
        <v>45702</v>
      </c>
      <c r="U2117" s="230" t="s">
        <v>10277</v>
      </c>
      <c r="V2117" s="230" t="s">
        <v>10263</v>
      </c>
      <c r="W2117" s="230" t="s">
        <v>10263</v>
      </c>
      <c r="X2117" s="230" t="s">
        <v>10271</v>
      </c>
      <c r="Y2117" s="230"/>
      <c r="Z2117" s="230" t="s">
        <v>10264</v>
      </c>
      <c r="AA2117" s="220">
        <v>202503</v>
      </c>
      <c r="AB2117" s="239"/>
      <c r="AC2117" s="240" t="s">
        <v>10280</v>
      </c>
      <c r="AD2117" s="240" t="s">
        <v>10252</v>
      </c>
      <c r="AE2117" s="241">
        <v>0</v>
      </c>
      <c r="AF2117" s="240" t="s">
        <v>10252</v>
      </c>
      <c r="AG2117" s="235" t="str">
        <f>IFERROR(VLOOKUP(작성용!A:A,RM!A:D,4,0),"-")</f>
        <v>조용원</v>
      </c>
      <c r="AH2117" s="9" t="s">
        <v>11728</v>
      </c>
      <c r="AI2117" s="231" t="s">
        <v>4949</v>
      </c>
      <c r="AJ2117" s="231" t="s">
        <v>4949</v>
      </c>
      <c r="AK2117" s="231" t="s">
        <v>3962</v>
      </c>
      <c r="AL2117" s="231">
        <v>2116</v>
      </c>
    </row>
    <row r="2118" spans="1:38" x14ac:dyDescent="0.3">
      <c r="A2118" s="225" t="s">
        <v>666</v>
      </c>
      <c r="B2118" s="225" t="s">
        <v>12315</v>
      </c>
      <c r="C2118" s="237" t="s">
        <v>10273</v>
      </c>
      <c r="D2118" s="233" t="s">
        <v>11211</v>
      </c>
      <c r="E2118" s="232" t="s">
        <v>11212</v>
      </c>
      <c r="F2118" s="236" t="s">
        <v>10268</v>
      </c>
      <c r="G2118" s="238">
        <v>0</v>
      </c>
      <c r="H2118" s="227" t="s">
        <v>4949</v>
      </c>
      <c r="I2118" s="227"/>
      <c r="J2118" s="227"/>
      <c r="K2118" s="227"/>
      <c r="L2118" s="227"/>
      <c r="M2118" s="227"/>
      <c r="N2118" s="226" t="s">
        <v>10242</v>
      </c>
      <c r="O2118" s="226" t="s">
        <v>12316</v>
      </c>
      <c r="P2118" s="226" t="s">
        <v>12317</v>
      </c>
      <c r="Q2118" s="226">
        <v>410000302</v>
      </c>
      <c r="R2118" s="208" t="s">
        <v>7484</v>
      </c>
      <c r="S2118" s="209" t="s">
        <v>12487</v>
      </c>
      <c r="T2118" s="229">
        <v>45702</v>
      </c>
      <c r="U2118" s="230" t="s">
        <v>10277</v>
      </c>
      <c r="V2118" s="230" t="s">
        <v>10263</v>
      </c>
      <c r="W2118" s="230" t="s">
        <v>10263</v>
      </c>
      <c r="X2118" s="230" t="s">
        <v>10271</v>
      </c>
      <c r="Y2118" s="230"/>
      <c r="Z2118" s="230" t="s">
        <v>10264</v>
      </c>
      <c r="AA2118" s="220">
        <v>202503</v>
      </c>
      <c r="AB2118" s="239"/>
      <c r="AC2118" s="240" t="s">
        <v>10280</v>
      </c>
      <c r="AD2118" s="240" t="s">
        <v>10252</v>
      </c>
      <c r="AE2118" s="241">
        <v>0</v>
      </c>
      <c r="AF2118" s="240" t="s">
        <v>10252</v>
      </c>
      <c r="AG2118" s="235" t="str">
        <f>IFERROR(VLOOKUP(작성용!A:A,RM!A:D,4,0),"-")</f>
        <v>조용원</v>
      </c>
      <c r="AH2118" s="9" t="s">
        <v>11728</v>
      </c>
      <c r="AI2118" s="231" t="s">
        <v>11295</v>
      </c>
      <c r="AJ2118" s="231" t="s">
        <v>4949</v>
      </c>
      <c r="AK2118" s="231" t="s">
        <v>3962</v>
      </c>
      <c r="AL2118" s="231">
        <v>2117</v>
      </c>
    </row>
    <row r="2119" spans="1:38" x14ac:dyDescent="0.3">
      <c r="A2119" s="225" t="s">
        <v>666</v>
      </c>
      <c r="B2119" s="225" t="s">
        <v>12315</v>
      </c>
      <c r="C2119" s="237" t="s">
        <v>10273</v>
      </c>
      <c r="D2119" s="233" t="s">
        <v>11793</v>
      </c>
      <c r="E2119" s="232" t="s">
        <v>11794</v>
      </c>
      <c r="F2119" s="236" t="s">
        <v>10268</v>
      </c>
      <c r="G2119" s="238">
        <v>0</v>
      </c>
      <c r="H2119" s="227" t="s">
        <v>4949</v>
      </c>
      <c r="I2119" s="227"/>
      <c r="J2119" s="227"/>
      <c r="K2119" s="227"/>
      <c r="L2119" s="227"/>
      <c r="M2119" s="227"/>
      <c r="N2119" s="226" t="s">
        <v>10242</v>
      </c>
      <c r="O2119" s="226" t="s">
        <v>12316</v>
      </c>
      <c r="P2119" s="226" t="s">
        <v>12317</v>
      </c>
      <c r="Q2119" s="226">
        <v>410000192</v>
      </c>
      <c r="R2119" s="208" t="s">
        <v>2</v>
      </c>
      <c r="S2119" s="209" t="s">
        <v>12488</v>
      </c>
      <c r="T2119" s="229">
        <v>45702</v>
      </c>
      <c r="U2119" s="230" t="s">
        <v>10277</v>
      </c>
      <c r="V2119" s="230" t="s">
        <v>10263</v>
      </c>
      <c r="W2119" s="230" t="s">
        <v>10263</v>
      </c>
      <c r="X2119" s="230" t="s">
        <v>10271</v>
      </c>
      <c r="Y2119" s="230"/>
      <c r="Z2119" s="230" t="s">
        <v>10264</v>
      </c>
      <c r="AA2119" s="220">
        <v>202503</v>
      </c>
      <c r="AB2119" s="239"/>
      <c r="AC2119" s="240" t="s">
        <v>10280</v>
      </c>
      <c r="AD2119" s="240" t="s">
        <v>10252</v>
      </c>
      <c r="AE2119" s="241">
        <v>0</v>
      </c>
      <c r="AF2119" s="240" t="s">
        <v>10252</v>
      </c>
      <c r="AG2119" s="235" t="str">
        <f>IFERROR(VLOOKUP(작성용!A:A,RM!A:D,4,0),"-")</f>
        <v>조용원</v>
      </c>
      <c r="AH2119" s="9" t="s">
        <v>11728</v>
      </c>
      <c r="AI2119" s="231" t="s">
        <v>4949</v>
      </c>
      <c r="AJ2119" s="231" t="s">
        <v>4949</v>
      </c>
      <c r="AK2119" s="231" t="s">
        <v>3962</v>
      </c>
      <c r="AL2119" s="231">
        <v>2118</v>
      </c>
    </row>
    <row r="2120" spans="1:38" x14ac:dyDescent="0.3">
      <c r="A2120" s="225" t="s">
        <v>666</v>
      </c>
      <c r="B2120" s="225" t="s">
        <v>12315</v>
      </c>
      <c r="C2120" s="237" t="s">
        <v>10273</v>
      </c>
      <c r="D2120" s="233" t="s">
        <v>12489</v>
      </c>
      <c r="E2120" s="232" t="s">
        <v>12490</v>
      </c>
      <c r="F2120" s="236" t="s">
        <v>10268</v>
      </c>
      <c r="G2120" s="238">
        <v>0</v>
      </c>
      <c r="H2120" s="227" t="s">
        <v>4949</v>
      </c>
      <c r="I2120" s="227"/>
      <c r="J2120" s="227"/>
      <c r="K2120" s="227"/>
      <c r="L2120" s="227"/>
      <c r="M2120" s="227"/>
      <c r="N2120" s="226" t="s">
        <v>10242</v>
      </c>
      <c r="O2120" s="226" t="s">
        <v>12316</v>
      </c>
      <c r="P2120" s="226" t="s">
        <v>12317</v>
      </c>
      <c r="Q2120" s="226">
        <v>410000270</v>
      </c>
      <c r="R2120" s="208" t="s">
        <v>3794</v>
      </c>
      <c r="S2120" s="209" t="s">
        <v>12491</v>
      </c>
      <c r="T2120" s="229">
        <v>45702</v>
      </c>
      <c r="U2120" s="230" t="s">
        <v>10277</v>
      </c>
      <c r="V2120" s="230" t="s">
        <v>10263</v>
      </c>
      <c r="W2120" s="230" t="s">
        <v>10263</v>
      </c>
      <c r="X2120" s="230" t="s">
        <v>10271</v>
      </c>
      <c r="Y2120" s="230"/>
      <c r="Z2120" s="230" t="s">
        <v>10264</v>
      </c>
      <c r="AA2120" s="220">
        <v>202503</v>
      </c>
      <c r="AB2120" s="239"/>
      <c r="AC2120" s="240" t="s">
        <v>10280</v>
      </c>
      <c r="AD2120" s="240" t="s">
        <v>10252</v>
      </c>
      <c r="AE2120" s="241">
        <v>0</v>
      </c>
      <c r="AF2120" s="240" t="s">
        <v>10252</v>
      </c>
      <c r="AG2120" s="235" t="str">
        <f>IFERROR(VLOOKUP(작성용!A:A,RM!A:D,4,0),"-")</f>
        <v>조용원</v>
      </c>
      <c r="AH2120" s="9" t="s">
        <v>11728</v>
      </c>
      <c r="AI2120" s="231" t="s">
        <v>4949</v>
      </c>
      <c r="AJ2120" s="231" t="s">
        <v>4949</v>
      </c>
      <c r="AK2120" s="231" t="s">
        <v>3962</v>
      </c>
      <c r="AL2120" s="231">
        <v>2119</v>
      </c>
    </row>
    <row r="2121" spans="1:38" x14ac:dyDescent="0.3">
      <c r="A2121" s="225" t="s">
        <v>666</v>
      </c>
      <c r="B2121" s="225" t="s">
        <v>12315</v>
      </c>
      <c r="C2121" s="237" t="s">
        <v>10273</v>
      </c>
      <c r="D2121" s="233" t="s">
        <v>11680</v>
      </c>
      <c r="E2121" s="232" t="s">
        <v>11681</v>
      </c>
      <c r="F2121" s="236" t="s">
        <v>10268</v>
      </c>
      <c r="G2121" s="238">
        <v>0</v>
      </c>
      <c r="H2121" s="227" t="s">
        <v>4949</v>
      </c>
      <c r="I2121" s="227"/>
      <c r="J2121" s="227"/>
      <c r="K2121" s="227"/>
      <c r="L2121" s="227"/>
      <c r="M2121" s="227"/>
      <c r="N2121" s="226" t="s">
        <v>10242</v>
      </c>
      <c r="O2121" s="226" t="s">
        <v>12316</v>
      </c>
      <c r="P2121" s="226" t="s">
        <v>12317</v>
      </c>
      <c r="Q2121" s="226">
        <v>410000226</v>
      </c>
      <c r="R2121" s="208" t="s">
        <v>7411</v>
      </c>
      <c r="S2121" s="209" t="s">
        <v>12492</v>
      </c>
      <c r="T2121" s="229">
        <v>45702</v>
      </c>
      <c r="U2121" s="230" t="s">
        <v>10277</v>
      </c>
      <c r="V2121" s="230" t="s">
        <v>10263</v>
      </c>
      <c r="W2121" s="230" t="s">
        <v>10263</v>
      </c>
      <c r="X2121" s="230" t="s">
        <v>10271</v>
      </c>
      <c r="Y2121" s="230"/>
      <c r="Z2121" s="230" t="s">
        <v>10264</v>
      </c>
      <c r="AA2121" s="220">
        <v>202503</v>
      </c>
      <c r="AB2121" s="239"/>
      <c r="AC2121" s="240" t="s">
        <v>10280</v>
      </c>
      <c r="AD2121" s="240" t="s">
        <v>10252</v>
      </c>
      <c r="AE2121" s="241">
        <v>0</v>
      </c>
      <c r="AF2121" s="240" t="s">
        <v>10252</v>
      </c>
      <c r="AG2121" s="235" t="str">
        <f>IFERROR(VLOOKUP(작성용!A:A,RM!A:D,4,0),"-")</f>
        <v>조용원</v>
      </c>
      <c r="AH2121" s="9" t="s">
        <v>11728</v>
      </c>
      <c r="AI2121" s="231" t="s">
        <v>11295</v>
      </c>
      <c r="AJ2121" s="231" t="s">
        <v>4949</v>
      </c>
      <c r="AK2121" s="231" t="s">
        <v>3962</v>
      </c>
      <c r="AL2121" s="231">
        <v>2120</v>
      </c>
    </row>
    <row r="2122" spans="1:38" x14ac:dyDescent="0.3">
      <c r="A2122" s="225" t="s">
        <v>666</v>
      </c>
      <c r="B2122" s="225" t="s">
        <v>12315</v>
      </c>
      <c r="C2122" s="237" t="s">
        <v>10273</v>
      </c>
      <c r="D2122" s="233" t="s">
        <v>12493</v>
      </c>
      <c r="E2122" s="232" t="s">
        <v>12494</v>
      </c>
      <c r="F2122" s="236" t="s">
        <v>10268</v>
      </c>
      <c r="G2122" s="238">
        <v>0</v>
      </c>
      <c r="H2122" s="227" t="s">
        <v>4949</v>
      </c>
      <c r="I2122" s="227"/>
      <c r="J2122" s="227"/>
      <c r="K2122" s="227"/>
      <c r="L2122" s="227"/>
      <c r="M2122" s="227"/>
      <c r="N2122" s="226" t="s">
        <v>10242</v>
      </c>
      <c r="O2122" s="226" t="s">
        <v>12316</v>
      </c>
      <c r="P2122" s="226" t="s">
        <v>12317</v>
      </c>
      <c r="Q2122" s="226">
        <v>410000102</v>
      </c>
      <c r="R2122" s="208" t="s">
        <v>7485</v>
      </c>
      <c r="S2122" s="209" t="s">
        <v>12495</v>
      </c>
      <c r="T2122" s="229">
        <v>45702</v>
      </c>
      <c r="U2122" s="230" t="s">
        <v>10277</v>
      </c>
      <c r="V2122" s="230" t="s">
        <v>10263</v>
      </c>
      <c r="W2122" s="230" t="s">
        <v>10263</v>
      </c>
      <c r="X2122" s="230" t="s">
        <v>10271</v>
      </c>
      <c r="Y2122" s="230"/>
      <c r="Z2122" s="230" t="s">
        <v>10264</v>
      </c>
      <c r="AA2122" s="220">
        <v>202503</v>
      </c>
      <c r="AB2122" s="239"/>
      <c r="AC2122" s="240" t="s">
        <v>10280</v>
      </c>
      <c r="AD2122" s="240" t="s">
        <v>10252</v>
      </c>
      <c r="AE2122" s="241">
        <v>0</v>
      </c>
      <c r="AF2122" s="240" t="s">
        <v>10252</v>
      </c>
      <c r="AG2122" s="235" t="str">
        <f>IFERROR(VLOOKUP(작성용!A:A,RM!A:D,4,0),"-")</f>
        <v>조용원</v>
      </c>
      <c r="AH2122" s="9" t="s">
        <v>11728</v>
      </c>
      <c r="AI2122" s="231" t="s">
        <v>4949</v>
      </c>
      <c r="AJ2122" s="231" t="s">
        <v>4949</v>
      </c>
      <c r="AK2122" s="231" t="s">
        <v>3962</v>
      </c>
      <c r="AL2122" s="231">
        <v>2121</v>
      </c>
    </row>
    <row r="2123" spans="1:38" x14ac:dyDescent="0.3">
      <c r="A2123" s="225" t="s">
        <v>666</v>
      </c>
      <c r="B2123" s="225" t="s">
        <v>12315</v>
      </c>
      <c r="C2123" s="237" t="s">
        <v>10273</v>
      </c>
      <c r="D2123" s="233" t="s">
        <v>11379</v>
      </c>
      <c r="E2123" s="232" t="s">
        <v>12496</v>
      </c>
      <c r="F2123" s="236" t="s">
        <v>10268</v>
      </c>
      <c r="G2123" s="238">
        <v>0</v>
      </c>
      <c r="H2123" s="227" t="s">
        <v>4949</v>
      </c>
      <c r="I2123" s="227"/>
      <c r="J2123" s="227"/>
      <c r="K2123" s="227"/>
      <c r="L2123" s="227"/>
      <c r="M2123" s="227"/>
      <c r="N2123" s="226" t="s">
        <v>10242</v>
      </c>
      <c r="O2123" s="226" t="s">
        <v>12316</v>
      </c>
      <c r="P2123" s="226" t="s">
        <v>12317</v>
      </c>
      <c r="Q2123" s="226">
        <v>410000106</v>
      </c>
      <c r="R2123" s="208" t="s">
        <v>6590</v>
      </c>
      <c r="S2123" s="209" t="s">
        <v>11381</v>
      </c>
      <c r="T2123" s="229">
        <v>45702</v>
      </c>
      <c r="U2123" s="230" t="s">
        <v>10277</v>
      </c>
      <c r="V2123" s="230" t="s">
        <v>10263</v>
      </c>
      <c r="W2123" s="230" t="s">
        <v>10263</v>
      </c>
      <c r="X2123" s="230" t="s">
        <v>10271</v>
      </c>
      <c r="Y2123" s="230"/>
      <c r="Z2123" s="230" t="s">
        <v>10264</v>
      </c>
      <c r="AA2123" s="220">
        <v>202503</v>
      </c>
      <c r="AB2123" s="239"/>
      <c r="AC2123" s="240" t="s">
        <v>10280</v>
      </c>
      <c r="AD2123" s="240" t="s">
        <v>10252</v>
      </c>
      <c r="AE2123" s="241">
        <v>0</v>
      </c>
      <c r="AF2123" s="240" t="s">
        <v>10252</v>
      </c>
      <c r="AG2123" s="235" t="str">
        <f>IFERROR(VLOOKUP(작성용!A:A,RM!A:D,4,0),"-")</f>
        <v>조용원</v>
      </c>
      <c r="AH2123" s="9" t="s">
        <v>11728</v>
      </c>
      <c r="AI2123" s="231" t="s">
        <v>11295</v>
      </c>
      <c r="AJ2123" s="231" t="s">
        <v>4949</v>
      </c>
      <c r="AK2123" s="231" t="s">
        <v>3962</v>
      </c>
      <c r="AL2123" s="231">
        <v>2122</v>
      </c>
    </row>
    <row r="2124" spans="1:38" x14ac:dyDescent="0.3">
      <c r="A2124" s="225" t="s">
        <v>666</v>
      </c>
      <c r="B2124" s="225" t="s">
        <v>12315</v>
      </c>
      <c r="C2124" s="237" t="s">
        <v>10273</v>
      </c>
      <c r="D2124" s="233" t="s">
        <v>11999</v>
      </c>
      <c r="E2124" s="232" t="s">
        <v>12497</v>
      </c>
      <c r="F2124" s="236" t="s">
        <v>10268</v>
      </c>
      <c r="G2124" s="238">
        <v>0</v>
      </c>
      <c r="H2124" s="227" t="s">
        <v>4949</v>
      </c>
      <c r="I2124" s="227"/>
      <c r="J2124" s="227"/>
      <c r="K2124" s="227"/>
      <c r="L2124" s="227"/>
      <c r="M2124" s="227"/>
      <c r="N2124" s="226" t="s">
        <v>10242</v>
      </c>
      <c r="O2124" s="226" t="s">
        <v>12316</v>
      </c>
      <c r="P2124" s="226" t="s">
        <v>12317</v>
      </c>
      <c r="Q2124" s="226">
        <v>410000074</v>
      </c>
      <c r="R2124" s="208" t="s">
        <v>5804</v>
      </c>
      <c r="S2124" s="209" t="s">
        <v>12498</v>
      </c>
      <c r="T2124" s="229">
        <v>45702</v>
      </c>
      <c r="U2124" s="230" t="s">
        <v>10277</v>
      </c>
      <c r="V2124" s="230" t="s">
        <v>10263</v>
      </c>
      <c r="W2124" s="230" t="s">
        <v>10263</v>
      </c>
      <c r="X2124" s="230" t="s">
        <v>10271</v>
      </c>
      <c r="Y2124" s="230"/>
      <c r="Z2124" s="230" t="s">
        <v>10264</v>
      </c>
      <c r="AA2124" s="220">
        <v>202503</v>
      </c>
      <c r="AB2124" s="239"/>
      <c r="AC2124" s="240" t="s">
        <v>10280</v>
      </c>
      <c r="AD2124" s="240" t="s">
        <v>10252</v>
      </c>
      <c r="AE2124" s="241">
        <v>0</v>
      </c>
      <c r="AF2124" s="240" t="s">
        <v>10252</v>
      </c>
      <c r="AG2124" s="235" t="str">
        <f>IFERROR(VLOOKUP(작성용!A:A,RM!A:D,4,0),"-")</f>
        <v>조용원</v>
      </c>
      <c r="AH2124" s="9" t="s">
        <v>11728</v>
      </c>
      <c r="AI2124" s="231" t="s">
        <v>11295</v>
      </c>
      <c r="AJ2124" s="231" t="s">
        <v>4949</v>
      </c>
      <c r="AK2124" s="231" t="s">
        <v>3962</v>
      </c>
      <c r="AL2124" s="231">
        <v>2123</v>
      </c>
    </row>
    <row r="2125" spans="1:38" x14ac:dyDescent="0.3">
      <c r="A2125" s="225" t="s">
        <v>666</v>
      </c>
      <c r="B2125" s="225" t="s">
        <v>12315</v>
      </c>
      <c r="C2125" s="237" t="s">
        <v>10273</v>
      </c>
      <c r="D2125" s="233" t="s">
        <v>12000</v>
      </c>
      <c r="E2125" s="232" t="s">
        <v>12499</v>
      </c>
      <c r="F2125" s="236" t="s">
        <v>10268</v>
      </c>
      <c r="G2125" s="238">
        <v>0</v>
      </c>
      <c r="H2125" s="227" t="s">
        <v>4949</v>
      </c>
      <c r="I2125" s="227"/>
      <c r="J2125" s="227"/>
      <c r="K2125" s="227"/>
      <c r="L2125" s="227"/>
      <c r="M2125" s="227"/>
      <c r="N2125" s="226" t="s">
        <v>10242</v>
      </c>
      <c r="O2125" s="226" t="s">
        <v>12316</v>
      </c>
      <c r="P2125" s="226" t="s">
        <v>12317</v>
      </c>
      <c r="Q2125" s="226">
        <v>410000075</v>
      </c>
      <c r="R2125" s="208" t="s">
        <v>5806</v>
      </c>
      <c r="S2125" s="209" t="s">
        <v>12500</v>
      </c>
      <c r="T2125" s="229">
        <v>45702</v>
      </c>
      <c r="U2125" s="230" t="s">
        <v>10277</v>
      </c>
      <c r="V2125" s="230" t="s">
        <v>10263</v>
      </c>
      <c r="W2125" s="230" t="s">
        <v>10263</v>
      </c>
      <c r="X2125" s="230" t="s">
        <v>10271</v>
      </c>
      <c r="Y2125" s="230"/>
      <c r="Z2125" s="230" t="s">
        <v>10264</v>
      </c>
      <c r="AA2125" s="220">
        <v>202503</v>
      </c>
      <c r="AB2125" s="239"/>
      <c r="AC2125" s="240" t="s">
        <v>10280</v>
      </c>
      <c r="AD2125" s="240" t="s">
        <v>10252</v>
      </c>
      <c r="AE2125" s="241">
        <v>0</v>
      </c>
      <c r="AF2125" s="240" t="s">
        <v>10252</v>
      </c>
      <c r="AG2125" s="235" t="str">
        <f>IFERROR(VLOOKUP(작성용!A:A,RM!A:D,4,0),"-")</f>
        <v>조용원</v>
      </c>
      <c r="AH2125" s="9" t="s">
        <v>11728</v>
      </c>
      <c r="AI2125" s="231" t="s">
        <v>4949</v>
      </c>
      <c r="AJ2125" s="231" t="s">
        <v>4949</v>
      </c>
      <c r="AK2125" s="231" t="s">
        <v>3962</v>
      </c>
      <c r="AL2125" s="231">
        <v>2124</v>
      </c>
    </row>
    <row r="2126" spans="1:38" x14ac:dyDescent="0.3">
      <c r="A2126" s="225" t="s">
        <v>666</v>
      </c>
      <c r="B2126" s="225" t="s">
        <v>12315</v>
      </c>
      <c r="C2126" s="237" t="s">
        <v>10273</v>
      </c>
      <c r="D2126" s="233" t="s">
        <v>12501</v>
      </c>
      <c r="E2126" s="232" t="s">
        <v>12502</v>
      </c>
      <c r="F2126" s="236" t="s">
        <v>10268</v>
      </c>
      <c r="G2126" s="238">
        <v>0</v>
      </c>
      <c r="H2126" s="227" t="s">
        <v>4949</v>
      </c>
      <c r="I2126" s="227"/>
      <c r="J2126" s="227"/>
      <c r="K2126" s="227"/>
      <c r="L2126" s="227"/>
      <c r="M2126" s="227"/>
      <c r="N2126" s="226" t="s">
        <v>10242</v>
      </c>
      <c r="O2126" s="226" t="s">
        <v>12316</v>
      </c>
      <c r="P2126" s="226" t="s">
        <v>12317</v>
      </c>
      <c r="Q2126" s="226">
        <v>410000307</v>
      </c>
      <c r="R2126" s="208" t="s">
        <v>2</v>
      </c>
      <c r="S2126" s="209" t="s">
        <v>12503</v>
      </c>
      <c r="T2126" s="229">
        <v>45702</v>
      </c>
      <c r="U2126" s="230" t="s">
        <v>10277</v>
      </c>
      <c r="V2126" s="230" t="s">
        <v>10263</v>
      </c>
      <c r="W2126" s="230" t="s">
        <v>10263</v>
      </c>
      <c r="X2126" s="230" t="s">
        <v>10271</v>
      </c>
      <c r="Y2126" s="230"/>
      <c r="Z2126" s="230" t="s">
        <v>10264</v>
      </c>
      <c r="AA2126" s="220">
        <v>202503</v>
      </c>
      <c r="AB2126" s="239"/>
      <c r="AC2126" s="240" t="s">
        <v>10280</v>
      </c>
      <c r="AD2126" s="240" t="s">
        <v>10252</v>
      </c>
      <c r="AE2126" s="241">
        <v>0</v>
      </c>
      <c r="AF2126" s="240" t="s">
        <v>10252</v>
      </c>
      <c r="AG2126" s="235" t="str">
        <f>IFERROR(VLOOKUP(작성용!A:A,RM!A:D,4,0),"-")</f>
        <v>조용원</v>
      </c>
      <c r="AH2126" s="9" t="s">
        <v>11728</v>
      </c>
      <c r="AI2126" s="231" t="s">
        <v>4949</v>
      </c>
      <c r="AJ2126" s="231" t="s">
        <v>4949</v>
      </c>
      <c r="AK2126" s="231" t="s">
        <v>3962</v>
      </c>
      <c r="AL2126" s="231">
        <v>2125</v>
      </c>
    </row>
    <row r="2127" spans="1:38" x14ac:dyDescent="0.3">
      <c r="A2127" s="225" t="s">
        <v>666</v>
      </c>
      <c r="B2127" s="225" t="s">
        <v>12315</v>
      </c>
      <c r="C2127" s="237" t="s">
        <v>10273</v>
      </c>
      <c r="D2127" s="233" t="s">
        <v>12504</v>
      </c>
      <c r="E2127" s="232" t="s">
        <v>12505</v>
      </c>
      <c r="F2127" s="236" t="s">
        <v>10268</v>
      </c>
      <c r="G2127" s="238">
        <v>0</v>
      </c>
      <c r="H2127" s="227" t="s">
        <v>4949</v>
      </c>
      <c r="I2127" s="227"/>
      <c r="J2127" s="227"/>
      <c r="K2127" s="227"/>
      <c r="L2127" s="227"/>
      <c r="M2127" s="227"/>
      <c r="N2127" s="226" t="s">
        <v>10242</v>
      </c>
      <c r="O2127" s="226" t="s">
        <v>12316</v>
      </c>
      <c r="P2127" s="226" t="s">
        <v>12317</v>
      </c>
      <c r="Q2127" s="226">
        <v>410000328</v>
      </c>
      <c r="R2127" s="208" t="s">
        <v>7226</v>
      </c>
      <c r="S2127" s="209" t="s">
        <v>12506</v>
      </c>
      <c r="T2127" s="229">
        <v>45702</v>
      </c>
      <c r="U2127" s="230" t="s">
        <v>10277</v>
      </c>
      <c r="V2127" s="230" t="s">
        <v>10263</v>
      </c>
      <c r="W2127" s="230" t="s">
        <v>10263</v>
      </c>
      <c r="X2127" s="230" t="s">
        <v>10271</v>
      </c>
      <c r="Y2127" s="230"/>
      <c r="Z2127" s="230" t="s">
        <v>10264</v>
      </c>
      <c r="AA2127" s="220">
        <v>202503</v>
      </c>
      <c r="AB2127" s="239"/>
      <c r="AC2127" s="240" t="s">
        <v>10280</v>
      </c>
      <c r="AD2127" s="240" t="s">
        <v>10252</v>
      </c>
      <c r="AE2127" s="241">
        <v>0</v>
      </c>
      <c r="AF2127" s="240" t="s">
        <v>10252</v>
      </c>
      <c r="AG2127" s="235" t="str">
        <f>IFERROR(VLOOKUP(작성용!A:A,RM!A:D,4,0),"-")</f>
        <v>조용원</v>
      </c>
      <c r="AH2127" s="9" t="s">
        <v>11728</v>
      </c>
      <c r="AI2127" s="231" t="s">
        <v>4949</v>
      </c>
      <c r="AJ2127" s="231" t="s">
        <v>4949</v>
      </c>
      <c r="AK2127" s="231" t="s">
        <v>3962</v>
      </c>
      <c r="AL2127" s="231">
        <v>2126</v>
      </c>
    </row>
    <row r="2128" spans="1:38" x14ac:dyDescent="0.3">
      <c r="A2128" s="225" t="s">
        <v>666</v>
      </c>
      <c r="B2128" s="225" t="s">
        <v>12315</v>
      </c>
      <c r="C2128" s="237" t="s">
        <v>10273</v>
      </c>
      <c r="D2128" s="233" t="s">
        <v>12507</v>
      </c>
      <c r="E2128" s="232" t="s">
        <v>12508</v>
      </c>
      <c r="F2128" s="236" t="s">
        <v>10268</v>
      </c>
      <c r="G2128" s="238">
        <v>0</v>
      </c>
      <c r="H2128" s="227" t="s">
        <v>4949</v>
      </c>
      <c r="I2128" s="227"/>
      <c r="J2128" s="227"/>
      <c r="K2128" s="227"/>
      <c r="L2128" s="227"/>
      <c r="M2128" s="227"/>
      <c r="N2128" s="226" t="s">
        <v>10242</v>
      </c>
      <c r="O2128" s="226" t="s">
        <v>12316</v>
      </c>
      <c r="P2128" s="226" t="s">
        <v>12317</v>
      </c>
      <c r="Q2128" s="226">
        <v>410000239</v>
      </c>
      <c r="R2128" s="208" t="s">
        <v>3900</v>
      </c>
      <c r="S2128" s="209" t="s">
        <v>12509</v>
      </c>
      <c r="T2128" s="229">
        <v>45702</v>
      </c>
      <c r="U2128" s="230" t="s">
        <v>10277</v>
      </c>
      <c r="V2128" s="230" t="s">
        <v>10263</v>
      </c>
      <c r="W2128" s="230" t="s">
        <v>10263</v>
      </c>
      <c r="X2128" s="230" t="s">
        <v>10271</v>
      </c>
      <c r="Y2128" s="230"/>
      <c r="Z2128" s="230" t="s">
        <v>10264</v>
      </c>
      <c r="AA2128" s="220">
        <v>202503</v>
      </c>
      <c r="AB2128" s="239"/>
      <c r="AC2128" s="240" t="s">
        <v>10280</v>
      </c>
      <c r="AD2128" s="240" t="s">
        <v>10252</v>
      </c>
      <c r="AE2128" s="241">
        <v>0</v>
      </c>
      <c r="AF2128" s="240" t="s">
        <v>10252</v>
      </c>
      <c r="AG2128" s="235" t="str">
        <f>IFERROR(VLOOKUP(작성용!A:A,RM!A:D,4,0),"-")</f>
        <v>조용원</v>
      </c>
      <c r="AH2128" s="9" t="s">
        <v>11728</v>
      </c>
      <c r="AI2128" s="231" t="s">
        <v>4949</v>
      </c>
      <c r="AJ2128" s="231" t="s">
        <v>4949</v>
      </c>
      <c r="AK2128" s="231" t="s">
        <v>3962</v>
      </c>
      <c r="AL2128" s="231">
        <v>2127</v>
      </c>
    </row>
    <row r="2129" spans="1:38" x14ac:dyDescent="0.3">
      <c r="A2129" s="225" t="s">
        <v>666</v>
      </c>
      <c r="B2129" s="225" t="s">
        <v>12315</v>
      </c>
      <c r="C2129" s="237" t="s">
        <v>10273</v>
      </c>
      <c r="D2129" s="233" t="s">
        <v>11714</v>
      </c>
      <c r="E2129" s="232" t="s">
        <v>11715</v>
      </c>
      <c r="F2129" s="236" t="s">
        <v>10268</v>
      </c>
      <c r="G2129" s="238">
        <v>0</v>
      </c>
      <c r="H2129" s="227" t="s">
        <v>4949</v>
      </c>
      <c r="I2129" s="227"/>
      <c r="J2129" s="227"/>
      <c r="K2129" s="227"/>
      <c r="L2129" s="227"/>
      <c r="M2129" s="227"/>
      <c r="N2129" s="226" t="s">
        <v>10242</v>
      </c>
      <c r="O2129" s="226" t="s">
        <v>12316</v>
      </c>
      <c r="P2129" s="226" t="s">
        <v>12317</v>
      </c>
      <c r="Q2129" s="226">
        <v>410000321</v>
      </c>
      <c r="R2129" s="208" t="s">
        <v>2</v>
      </c>
      <c r="S2129" s="209" t="s">
        <v>12510</v>
      </c>
      <c r="T2129" s="229">
        <v>45702</v>
      </c>
      <c r="U2129" s="230" t="s">
        <v>10277</v>
      </c>
      <c r="V2129" s="230" t="s">
        <v>10263</v>
      </c>
      <c r="W2129" s="230" t="s">
        <v>10263</v>
      </c>
      <c r="X2129" s="230" t="s">
        <v>10271</v>
      </c>
      <c r="Y2129" s="230"/>
      <c r="Z2129" s="230" t="s">
        <v>10264</v>
      </c>
      <c r="AA2129" s="220">
        <v>202503</v>
      </c>
      <c r="AB2129" s="239"/>
      <c r="AC2129" s="240" t="s">
        <v>10280</v>
      </c>
      <c r="AD2129" s="240" t="s">
        <v>10252</v>
      </c>
      <c r="AE2129" s="241">
        <v>0</v>
      </c>
      <c r="AF2129" s="240" t="s">
        <v>10252</v>
      </c>
      <c r="AG2129" s="235" t="str">
        <f>IFERROR(VLOOKUP(작성용!A:A,RM!A:D,4,0),"-")</f>
        <v>조용원</v>
      </c>
      <c r="AH2129" s="9" t="s">
        <v>11728</v>
      </c>
      <c r="AI2129" s="231" t="s">
        <v>4949</v>
      </c>
      <c r="AJ2129" s="231" t="s">
        <v>4949</v>
      </c>
      <c r="AK2129" s="231" t="s">
        <v>3962</v>
      </c>
      <c r="AL2129" s="231">
        <v>2128</v>
      </c>
    </row>
    <row r="2130" spans="1:38" x14ac:dyDescent="0.3">
      <c r="A2130" s="225" t="s">
        <v>666</v>
      </c>
      <c r="B2130" s="225" t="s">
        <v>12315</v>
      </c>
      <c r="C2130" s="237" t="s">
        <v>10273</v>
      </c>
      <c r="D2130" s="233" t="s">
        <v>12511</v>
      </c>
      <c r="E2130" s="232" t="s">
        <v>12512</v>
      </c>
      <c r="F2130" s="236" t="s">
        <v>10268</v>
      </c>
      <c r="G2130" s="238">
        <v>0</v>
      </c>
      <c r="H2130" s="227" t="s">
        <v>4949</v>
      </c>
      <c r="I2130" s="227"/>
      <c r="J2130" s="227"/>
      <c r="K2130" s="227"/>
      <c r="L2130" s="227"/>
      <c r="M2130" s="227"/>
      <c r="N2130" s="226" t="s">
        <v>10242</v>
      </c>
      <c r="O2130" s="226" t="s">
        <v>12316</v>
      </c>
      <c r="P2130" s="226" t="s">
        <v>12317</v>
      </c>
      <c r="Q2130" s="226">
        <v>410000032</v>
      </c>
      <c r="R2130" s="208" t="s">
        <v>6262</v>
      </c>
      <c r="S2130" s="209" t="s">
        <v>12513</v>
      </c>
      <c r="T2130" s="229">
        <v>45702</v>
      </c>
      <c r="U2130" s="230" t="s">
        <v>10277</v>
      </c>
      <c r="V2130" s="230" t="s">
        <v>10263</v>
      </c>
      <c r="W2130" s="230" t="s">
        <v>10263</v>
      </c>
      <c r="X2130" s="230" t="s">
        <v>10271</v>
      </c>
      <c r="Y2130" s="230"/>
      <c r="Z2130" s="230" t="s">
        <v>10264</v>
      </c>
      <c r="AA2130" s="220">
        <v>202503</v>
      </c>
      <c r="AB2130" s="239"/>
      <c r="AC2130" s="240" t="s">
        <v>10280</v>
      </c>
      <c r="AD2130" s="240" t="s">
        <v>10252</v>
      </c>
      <c r="AE2130" s="241">
        <v>0</v>
      </c>
      <c r="AF2130" s="240" t="s">
        <v>10252</v>
      </c>
      <c r="AG2130" s="235" t="str">
        <f>IFERROR(VLOOKUP(작성용!A:A,RM!A:D,4,0),"-")</f>
        <v>조용원</v>
      </c>
      <c r="AH2130" s="9" t="s">
        <v>11728</v>
      </c>
      <c r="AI2130" s="231" t="s">
        <v>4949</v>
      </c>
      <c r="AJ2130" s="231" t="s">
        <v>4949</v>
      </c>
      <c r="AK2130" s="231" t="s">
        <v>3962</v>
      </c>
      <c r="AL2130" s="231">
        <v>2129</v>
      </c>
    </row>
    <row r="2131" spans="1:38" x14ac:dyDescent="0.3">
      <c r="A2131" s="225" t="s">
        <v>666</v>
      </c>
      <c r="B2131" s="225" t="s">
        <v>12315</v>
      </c>
      <c r="C2131" s="237" t="s">
        <v>10273</v>
      </c>
      <c r="D2131" s="233" t="s">
        <v>12514</v>
      </c>
      <c r="E2131" s="232" t="s">
        <v>12515</v>
      </c>
      <c r="F2131" s="236" t="s">
        <v>10268</v>
      </c>
      <c r="G2131" s="238">
        <v>0</v>
      </c>
      <c r="H2131" s="227" t="s">
        <v>4949</v>
      </c>
      <c r="I2131" s="227"/>
      <c r="J2131" s="227"/>
      <c r="K2131" s="227"/>
      <c r="L2131" s="227"/>
      <c r="M2131" s="227"/>
      <c r="N2131" s="226" t="s">
        <v>10242</v>
      </c>
      <c r="O2131" s="226" t="s">
        <v>12316</v>
      </c>
      <c r="P2131" s="226" t="s">
        <v>12317</v>
      </c>
      <c r="Q2131" s="226">
        <v>410000212</v>
      </c>
      <c r="R2131" s="208" t="s">
        <v>7488</v>
      </c>
      <c r="S2131" s="209" t="s">
        <v>12516</v>
      </c>
      <c r="T2131" s="229">
        <v>45702</v>
      </c>
      <c r="U2131" s="230" t="s">
        <v>10277</v>
      </c>
      <c r="V2131" s="230" t="s">
        <v>10263</v>
      </c>
      <c r="W2131" s="230" t="s">
        <v>10263</v>
      </c>
      <c r="X2131" s="230" t="s">
        <v>10271</v>
      </c>
      <c r="Y2131" s="230"/>
      <c r="Z2131" s="230" t="s">
        <v>10264</v>
      </c>
      <c r="AA2131" s="220">
        <v>202503</v>
      </c>
      <c r="AB2131" s="239"/>
      <c r="AC2131" s="240" t="s">
        <v>10280</v>
      </c>
      <c r="AD2131" s="240" t="s">
        <v>10252</v>
      </c>
      <c r="AE2131" s="241">
        <v>0</v>
      </c>
      <c r="AF2131" s="240" t="s">
        <v>10252</v>
      </c>
      <c r="AG2131" s="235" t="str">
        <f>IFERROR(VLOOKUP(작성용!A:A,RM!A:D,4,0),"-")</f>
        <v>조용원</v>
      </c>
      <c r="AH2131" s="9" t="s">
        <v>11728</v>
      </c>
      <c r="AI2131" s="231" t="s">
        <v>4949</v>
      </c>
      <c r="AJ2131" s="231" t="s">
        <v>4949</v>
      </c>
      <c r="AK2131" s="231" t="s">
        <v>3962</v>
      </c>
      <c r="AL2131" s="231">
        <v>2130</v>
      </c>
    </row>
    <row r="2132" spans="1:38" x14ac:dyDescent="0.3">
      <c r="A2132" s="225" t="s">
        <v>666</v>
      </c>
      <c r="B2132" s="225" t="s">
        <v>12315</v>
      </c>
      <c r="C2132" s="237" t="s">
        <v>10273</v>
      </c>
      <c r="D2132" s="233" t="s">
        <v>12517</v>
      </c>
      <c r="E2132" s="232" t="s">
        <v>12518</v>
      </c>
      <c r="F2132" s="236" t="s">
        <v>10268</v>
      </c>
      <c r="G2132" s="238">
        <v>0</v>
      </c>
      <c r="H2132" s="227" t="s">
        <v>4949</v>
      </c>
      <c r="I2132" s="227"/>
      <c r="J2132" s="227"/>
      <c r="K2132" s="227"/>
      <c r="L2132" s="227"/>
      <c r="M2132" s="227"/>
      <c r="N2132" s="226" t="s">
        <v>10242</v>
      </c>
      <c r="O2132" s="226" t="s">
        <v>12316</v>
      </c>
      <c r="P2132" s="226" t="s">
        <v>12317</v>
      </c>
      <c r="Q2132" s="226">
        <v>410000223</v>
      </c>
      <c r="R2132" s="208" t="s">
        <v>3800</v>
      </c>
      <c r="S2132" s="209" t="s">
        <v>12519</v>
      </c>
      <c r="T2132" s="229">
        <v>45702</v>
      </c>
      <c r="U2132" s="230" t="s">
        <v>10277</v>
      </c>
      <c r="V2132" s="230" t="s">
        <v>10263</v>
      </c>
      <c r="W2132" s="230" t="s">
        <v>10263</v>
      </c>
      <c r="X2132" s="230" t="s">
        <v>10271</v>
      </c>
      <c r="Y2132" s="230"/>
      <c r="Z2132" s="230" t="s">
        <v>10264</v>
      </c>
      <c r="AA2132" s="220">
        <v>202503</v>
      </c>
      <c r="AB2132" s="239"/>
      <c r="AC2132" s="240" t="s">
        <v>10280</v>
      </c>
      <c r="AD2132" s="240" t="s">
        <v>10252</v>
      </c>
      <c r="AE2132" s="241">
        <v>0</v>
      </c>
      <c r="AF2132" s="240" t="s">
        <v>10252</v>
      </c>
      <c r="AG2132" s="235" t="str">
        <f>IFERROR(VLOOKUP(작성용!A:A,RM!A:D,4,0),"-")</f>
        <v>조용원</v>
      </c>
      <c r="AH2132" s="9" t="s">
        <v>11728</v>
      </c>
      <c r="AI2132" s="231" t="s">
        <v>4949</v>
      </c>
      <c r="AJ2132" s="231" t="s">
        <v>4949</v>
      </c>
      <c r="AK2132" s="231" t="s">
        <v>3962</v>
      </c>
      <c r="AL2132" s="231">
        <v>2131</v>
      </c>
    </row>
    <row r="2133" spans="1:38" x14ac:dyDescent="0.3">
      <c r="A2133" s="225" t="s">
        <v>666</v>
      </c>
      <c r="B2133" s="225" t="s">
        <v>12315</v>
      </c>
      <c r="C2133" s="237" t="s">
        <v>10273</v>
      </c>
      <c r="D2133" s="233" t="s">
        <v>12520</v>
      </c>
      <c r="E2133" s="232" t="s">
        <v>12521</v>
      </c>
      <c r="F2133" s="236" t="s">
        <v>10268</v>
      </c>
      <c r="G2133" s="238">
        <v>0</v>
      </c>
      <c r="H2133" s="227" t="s">
        <v>4949</v>
      </c>
      <c r="I2133" s="227"/>
      <c r="J2133" s="227"/>
      <c r="K2133" s="227"/>
      <c r="L2133" s="227"/>
      <c r="M2133" s="227"/>
      <c r="N2133" s="226" t="s">
        <v>10242</v>
      </c>
      <c r="O2133" s="226" t="s">
        <v>12316</v>
      </c>
      <c r="P2133" s="226" t="s">
        <v>12317</v>
      </c>
      <c r="Q2133" s="226">
        <v>410000155</v>
      </c>
      <c r="R2133" s="208" t="s">
        <v>7489</v>
      </c>
      <c r="S2133" s="209" t="s">
        <v>12522</v>
      </c>
      <c r="T2133" s="229">
        <v>45702</v>
      </c>
      <c r="U2133" s="230" t="s">
        <v>10277</v>
      </c>
      <c r="V2133" s="230" t="s">
        <v>10263</v>
      </c>
      <c r="W2133" s="230" t="s">
        <v>10263</v>
      </c>
      <c r="X2133" s="230" t="s">
        <v>10271</v>
      </c>
      <c r="Y2133" s="230"/>
      <c r="Z2133" s="230" t="s">
        <v>10264</v>
      </c>
      <c r="AA2133" s="220">
        <v>202503</v>
      </c>
      <c r="AB2133" s="239"/>
      <c r="AC2133" s="240" t="s">
        <v>10280</v>
      </c>
      <c r="AD2133" s="240" t="s">
        <v>10252</v>
      </c>
      <c r="AE2133" s="241">
        <v>0</v>
      </c>
      <c r="AF2133" s="240" t="s">
        <v>10252</v>
      </c>
      <c r="AG2133" s="235" t="str">
        <f>IFERROR(VLOOKUP(작성용!A:A,RM!A:D,4,0),"-")</f>
        <v>조용원</v>
      </c>
      <c r="AH2133" s="9" t="s">
        <v>11728</v>
      </c>
      <c r="AI2133" s="231" t="s">
        <v>4949</v>
      </c>
      <c r="AJ2133" s="231" t="s">
        <v>4949</v>
      </c>
      <c r="AK2133" s="231" t="s">
        <v>3962</v>
      </c>
      <c r="AL2133" s="231">
        <v>2132</v>
      </c>
    </row>
    <row r="2134" spans="1:38" x14ac:dyDescent="0.3">
      <c r="A2134" s="225" t="s">
        <v>666</v>
      </c>
      <c r="B2134" s="225" t="s">
        <v>12315</v>
      </c>
      <c r="C2134" s="237" t="s">
        <v>10273</v>
      </c>
      <c r="D2134" s="233" t="s">
        <v>12523</v>
      </c>
      <c r="E2134" s="232" t="s">
        <v>12524</v>
      </c>
      <c r="F2134" s="236" t="s">
        <v>10268</v>
      </c>
      <c r="G2134" s="238">
        <v>0</v>
      </c>
      <c r="H2134" s="227" t="s">
        <v>4949</v>
      </c>
      <c r="I2134" s="227"/>
      <c r="J2134" s="227"/>
      <c r="K2134" s="227"/>
      <c r="L2134" s="227"/>
      <c r="M2134" s="227"/>
      <c r="N2134" s="226" t="s">
        <v>10242</v>
      </c>
      <c r="O2134" s="226" t="s">
        <v>12316</v>
      </c>
      <c r="P2134" s="226" t="s">
        <v>12317</v>
      </c>
      <c r="Q2134" s="226">
        <v>410000235</v>
      </c>
      <c r="R2134" s="208" t="s">
        <v>7152</v>
      </c>
      <c r="S2134" s="209" t="s">
        <v>12525</v>
      </c>
      <c r="T2134" s="229">
        <v>45702</v>
      </c>
      <c r="U2134" s="230" t="s">
        <v>10277</v>
      </c>
      <c r="V2134" s="230" t="s">
        <v>10263</v>
      </c>
      <c r="W2134" s="230" t="s">
        <v>10263</v>
      </c>
      <c r="X2134" s="230" t="s">
        <v>10271</v>
      </c>
      <c r="Y2134" s="230"/>
      <c r="Z2134" s="230" t="s">
        <v>10264</v>
      </c>
      <c r="AA2134" s="220">
        <v>202503</v>
      </c>
      <c r="AB2134" s="239"/>
      <c r="AC2134" s="240" t="s">
        <v>10280</v>
      </c>
      <c r="AD2134" s="240" t="s">
        <v>10252</v>
      </c>
      <c r="AE2134" s="241">
        <v>0</v>
      </c>
      <c r="AF2134" s="240" t="s">
        <v>10252</v>
      </c>
      <c r="AG2134" s="235" t="str">
        <f>IFERROR(VLOOKUP(작성용!A:A,RM!A:D,4,0),"-")</f>
        <v>조용원</v>
      </c>
      <c r="AH2134" s="9" t="s">
        <v>11728</v>
      </c>
      <c r="AI2134" s="231" t="s">
        <v>11295</v>
      </c>
      <c r="AJ2134" s="231" t="s">
        <v>4949</v>
      </c>
      <c r="AK2134" s="231" t="s">
        <v>3962</v>
      </c>
      <c r="AL2134" s="231">
        <v>2133</v>
      </c>
    </row>
    <row r="2135" spans="1:38" x14ac:dyDescent="0.3">
      <c r="A2135" s="225" t="s">
        <v>666</v>
      </c>
      <c r="B2135" s="225" t="s">
        <v>12315</v>
      </c>
      <c r="C2135" s="237" t="s">
        <v>10273</v>
      </c>
      <c r="D2135" s="233" t="s">
        <v>12526</v>
      </c>
      <c r="E2135" s="232" t="s">
        <v>12527</v>
      </c>
      <c r="F2135" s="236" t="s">
        <v>10268</v>
      </c>
      <c r="G2135" s="238">
        <v>0</v>
      </c>
      <c r="H2135" s="227" t="s">
        <v>4949</v>
      </c>
      <c r="I2135" s="227"/>
      <c r="J2135" s="227"/>
      <c r="K2135" s="227"/>
      <c r="L2135" s="227"/>
      <c r="M2135" s="227"/>
      <c r="N2135" s="226" t="s">
        <v>10242</v>
      </c>
      <c r="O2135" s="226" t="s">
        <v>12316</v>
      </c>
      <c r="P2135" s="226" t="s">
        <v>12317</v>
      </c>
      <c r="Q2135" s="226">
        <v>410000063</v>
      </c>
      <c r="R2135" s="208" t="s">
        <v>7001</v>
      </c>
      <c r="S2135" s="209" t="s">
        <v>12528</v>
      </c>
      <c r="T2135" s="229">
        <v>45702</v>
      </c>
      <c r="U2135" s="230" t="s">
        <v>10277</v>
      </c>
      <c r="V2135" s="230" t="s">
        <v>10263</v>
      </c>
      <c r="W2135" s="230" t="s">
        <v>10263</v>
      </c>
      <c r="X2135" s="230" t="s">
        <v>10271</v>
      </c>
      <c r="Y2135" s="230"/>
      <c r="Z2135" s="230" t="s">
        <v>10264</v>
      </c>
      <c r="AA2135" s="220">
        <v>202503</v>
      </c>
      <c r="AB2135" s="239"/>
      <c r="AC2135" s="240" t="s">
        <v>10280</v>
      </c>
      <c r="AD2135" s="240" t="s">
        <v>10252</v>
      </c>
      <c r="AE2135" s="241">
        <v>0</v>
      </c>
      <c r="AF2135" s="240" t="s">
        <v>10252</v>
      </c>
      <c r="AG2135" s="235" t="str">
        <f>IFERROR(VLOOKUP(작성용!A:A,RM!A:D,4,0),"-")</f>
        <v>조용원</v>
      </c>
      <c r="AH2135" s="9" t="s">
        <v>11728</v>
      </c>
      <c r="AI2135" s="231" t="s">
        <v>4949</v>
      </c>
      <c r="AJ2135" s="231" t="s">
        <v>4949</v>
      </c>
      <c r="AK2135" s="231" t="s">
        <v>3962</v>
      </c>
      <c r="AL2135" s="231">
        <v>2134</v>
      </c>
    </row>
    <row r="2136" spans="1:38" x14ac:dyDescent="0.3">
      <c r="A2136" s="225" t="s">
        <v>666</v>
      </c>
      <c r="B2136" s="225" t="s">
        <v>12315</v>
      </c>
      <c r="C2136" s="237" t="s">
        <v>10273</v>
      </c>
      <c r="D2136" s="233" t="s">
        <v>12529</v>
      </c>
      <c r="E2136" s="232" t="s">
        <v>12530</v>
      </c>
      <c r="F2136" s="236" t="s">
        <v>10268</v>
      </c>
      <c r="G2136" s="238">
        <v>0</v>
      </c>
      <c r="H2136" s="227" t="s">
        <v>4949</v>
      </c>
      <c r="I2136" s="227"/>
      <c r="J2136" s="227"/>
      <c r="K2136" s="227"/>
      <c r="L2136" s="227"/>
      <c r="M2136" s="227"/>
      <c r="N2136" s="226" t="s">
        <v>10242</v>
      </c>
      <c r="O2136" s="226" t="s">
        <v>12316</v>
      </c>
      <c r="P2136" s="226" t="s">
        <v>12317</v>
      </c>
      <c r="Q2136" s="226">
        <v>410000152</v>
      </c>
      <c r="R2136" s="208" t="s">
        <v>7490</v>
      </c>
      <c r="S2136" s="209" t="s">
        <v>12531</v>
      </c>
      <c r="T2136" s="229">
        <v>45702</v>
      </c>
      <c r="U2136" s="230" t="s">
        <v>10277</v>
      </c>
      <c r="V2136" s="230" t="s">
        <v>10263</v>
      </c>
      <c r="W2136" s="230" t="s">
        <v>10263</v>
      </c>
      <c r="X2136" s="230" t="s">
        <v>10271</v>
      </c>
      <c r="Y2136" s="230"/>
      <c r="Z2136" s="230" t="s">
        <v>10264</v>
      </c>
      <c r="AA2136" s="220">
        <v>202503</v>
      </c>
      <c r="AB2136" s="239"/>
      <c r="AC2136" s="240" t="s">
        <v>10280</v>
      </c>
      <c r="AD2136" s="240" t="s">
        <v>10252</v>
      </c>
      <c r="AE2136" s="241">
        <v>0</v>
      </c>
      <c r="AF2136" s="240" t="s">
        <v>10252</v>
      </c>
      <c r="AG2136" s="235" t="str">
        <f>IFERROR(VLOOKUP(작성용!A:A,RM!A:D,4,0),"-")</f>
        <v>조용원</v>
      </c>
      <c r="AH2136" s="9" t="s">
        <v>11728</v>
      </c>
      <c r="AI2136" s="231" t="s">
        <v>4949</v>
      </c>
      <c r="AJ2136" s="231" t="s">
        <v>4949</v>
      </c>
      <c r="AK2136" s="231" t="s">
        <v>3962</v>
      </c>
      <c r="AL2136" s="231">
        <v>2135</v>
      </c>
    </row>
    <row r="2137" spans="1:38" x14ac:dyDescent="0.3">
      <c r="A2137" s="225" t="s">
        <v>666</v>
      </c>
      <c r="B2137" s="225" t="s">
        <v>12315</v>
      </c>
      <c r="C2137" s="237" t="s">
        <v>10273</v>
      </c>
      <c r="D2137" s="233" t="s">
        <v>12532</v>
      </c>
      <c r="E2137" s="232" t="s">
        <v>12533</v>
      </c>
      <c r="F2137" s="236" t="s">
        <v>10268</v>
      </c>
      <c r="G2137" s="238">
        <v>0</v>
      </c>
      <c r="H2137" s="227" t="s">
        <v>4949</v>
      </c>
      <c r="I2137" s="227"/>
      <c r="J2137" s="227"/>
      <c r="K2137" s="227"/>
      <c r="L2137" s="227"/>
      <c r="M2137" s="227"/>
      <c r="N2137" s="226" t="s">
        <v>10242</v>
      </c>
      <c r="O2137" s="226" t="s">
        <v>12316</v>
      </c>
      <c r="P2137" s="226" t="s">
        <v>12317</v>
      </c>
      <c r="Q2137" s="226">
        <v>410000247</v>
      </c>
      <c r="R2137" s="208" t="s">
        <v>7491</v>
      </c>
      <c r="S2137" s="209" t="s">
        <v>12534</v>
      </c>
      <c r="T2137" s="229">
        <v>45702</v>
      </c>
      <c r="U2137" s="230" t="s">
        <v>10277</v>
      </c>
      <c r="V2137" s="230" t="s">
        <v>10263</v>
      </c>
      <c r="W2137" s="230" t="s">
        <v>10263</v>
      </c>
      <c r="X2137" s="230" t="s">
        <v>10271</v>
      </c>
      <c r="Y2137" s="230"/>
      <c r="Z2137" s="230" t="s">
        <v>10264</v>
      </c>
      <c r="AA2137" s="220">
        <v>202503</v>
      </c>
      <c r="AB2137" s="239"/>
      <c r="AC2137" s="240" t="s">
        <v>10280</v>
      </c>
      <c r="AD2137" s="240" t="s">
        <v>10252</v>
      </c>
      <c r="AE2137" s="241">
        <v>0</v>
      </c>
      <c r="AF2137" s="240" t="s">
        <v>10252</v>
      </c>
      <c r="AG2137" s="235" t="str">
        <f>IFERROR(VLOOKUP(작성용!A:A,RM!A:D,4,0),"-")</f>
        <v>조용원</v>
      </c>
      <c r="AH2137" s="9" t="s">
        <v>11728</v>
      </c>
      <c r="AI2137" s="231" t="s">
        <v>4949</v>
      </c>
      <c r="AJ2137" s="231" t="s">
        <v>4949</v>
      </c>
      <c r="AK2137" s="231" t="s">
        <v>3962</v>
      </c>
      <c r="AL2137" s="231">
        <v>2136</v>
      </c>
    </row>
    <row r="2138" spans="1:38" x14ac:dyDescent="0.3">
      <c r="A2138" s="225" t="s">
        <v>666</v>
      </c>
      <c r="B2138" s="225" t="s">
        <v>12315</v>
      </c>
      <c r="C2138" s="237" t="s">
        <v>10273</v>
      </c>
      <c r="D2138" s="233" t="s">
        <v>11061</v>
      </c>
      <c r="E2138" s="232" t="s">
        <v>12535</v>
      </c>
      <c r="F2138" s="236" t="s">
        <v>10268</v>
      </c>
      <c r="G2138" s="238">
        <v>0</v>
      </c>
      <c r="H2138" s="227" t="s">
        <v>4949</v>
      </c>
      <c r="I2138" s="227"/>
      <c r="J2138" s="227"/>
      <c r="K2138" s="227"/>
      <c r="L2138" s="227"/>
      <c r="M2138" s="227"/>
      <c r="N2138" s="226" t="s">
        <v>10242</v>
      </c>
      <c r="O2138" s="226" t="s">
        <v>12316</v>
      </c>
      <c r="P2138" s="226" t="s">
        <v>12317</v>
      </c>
      <c r="Q2138" s="226">
        <v>410000166</v>
      </c>
      <c r="R2138" s="208" t="s">
        <v>6422</v>
      </c>
      <c r="S2138" s="209" t="s">
        <v>12536</v>
      </c>
      <c r="T2138" s="229">
        <v>45702</v>
      </c>
      <c r="U2138" s="230" t="s">
        <v>10277</v>
      </c>
      <c r="V2138" s="230" t="s">
        <v>10263</v>
      </c>
      <c r="W2138" s="230" t="s">
        <v>10263</v>
      </c>
      <c r="X2138" s="230" t="s">
        <v>10271</v>
      </c>
      <c r="Y2138" s="230"/>
      <c r="Z2138" s="230" t="s">
        <v>10264</v>
      </c>
      <c r="AA2138" s="220">
        <v>202503</v>
      </c>
      <c r="AB2138" s="239"/>
      <c r="AC2138" s="240" t="s">
        <v>10280</v>
      </c>
      <c r="AD2138" s="240" t="s">
        <v>10252</v>
      </c>
      <c r="AE2138" s="241">
        <v>0</v>
      </c>
      <c r="AF2138" s="240" t="s">
        <v>10252</v>
      </c>
      <c r="AG2138" s="235" t="str">
        <f>IFERROR(VLOOKUP(작성용!A:A,RM!A:D,4,0),"-")</f>
        <v>조용원</v>
      </c>
      <c r="AH2138" s="9" t="s">
        <v>11728</v>
      </c>
      <c r="AI2138" s="231" t="s">
        <v>11295</v>
      </c>
      <c r="AJ2138" s="231" t="s">
        <v>4949</v>
      </c>
      <c r="AK2138" s="231" t="s">
        <v>3962</v>
      </c>
      <c r="AL2138" s="231">
        <v>2137</v>
      </c>
    </row>
    <row r="2139" spans="1:38" x14ac:dyDescent="0.3">
      <c r="A2139" s="225" t="s">
        <v>666</v>
      </c>
      <c r="B2139" s="225" t="s">
        <v>12315</v>
      </c>
      <c r="C2139" s="237" t="s">
        <v>10273</v>
      </c>
      <c r="D2139" s="233" t="s">
        <v>12537</v>
      </c>
      <c r="E2139" s="232" t="s">
        <v>12538</v>
      </c>
      <c r="F2139" s="236" t="s">
        <v>10268</v>
      </c>
      <c r="G2139" s="238">
        <v>0</v>
      </c>
      <c r="H2139" s="227" t="s">
        <v>4949</v>
      </c>
      <c r="I2139" s="227"/>
      <c r="J2139" s="227"/>
      <c r="K2139" s="227"/>
      <c r="L2139" s="227"/>
      <c r="M2139" s="227"/>
      <c r="N2139" s="226" t="s">
        <v>10242</v>
      </c>
      <c r="O2139" s="226" t="s">
        <v>12316</v>
      </c>
      <c r="P2139" s="226" t="s">
        <v>12317</v>
      </c>
      <c r="Q2139" s="226">
        <v>410000233</v>
      </c>
      <c r="R2139" s="208" t="s">
        <v>7492</v>
      </c>
      <c r="S2139" s="209" t="s">
        <v>12539</v>
      </c>
      <c r="T2139" s="229">
        <v>45702</v>
      </c>
      <c r="U2139" s="230" t="s">
        <v>10277</v>
      </c>
      <c r="V2139" s="230" t="s">
        <v>10263</v>
      </c>
      <c r="W2139" s="230" t="s">
        <v>10263</v>
      </c>
      <c r="X2139" s="230" t="s">
        <v>10271</v>
      </c>
      <c r="Y2139" s="230"/>
      <c r="Z2139" s="230" t="s">
        <v>10264</v>
      </c>
      <c r="AA2139" s="220">
        <v>202503</v>
      </c>
      <c r="AB2139" s="239"/>
      <c r="AC2139" s="240" t="s">
        <v>10280</v>
      </c>
      <c r="AD2139" s="240" t="s">
        <v>10252</v>
      </c>
      <c r="AE2139" s="241">
        <v>0</v>
      </c>
      <c r="AF2139" s="240" t="s">
        <v>10252</v>
      </c>
      <c r="AG2139" s="235" t="str">
        <f>IFERROR(VLOOKUP(작성용!A:A,RM!A:D,4,0),"-")</f>
        <v>조용원</v>
      </c>
      <c r="AH2139" s="9" t="s">
        <v>11728</v>
      </c>
      <c r="AI2139" s="231" t="s">
        <v>11295</v>
      </c>
      <c r="AJ2139" s="231" t="s">
        <v>4949</v>
      </c>
      <c r="AK2139" s="231" t="s">
        <v>3962</v>
      </c>
      <c r="AL2139" s="231">
        <v>2138</v>
      </c>
    </row>
    <row r="2140" spans="1:38" x14ac:dyDescent="0.3">
      <c r="A2140" s="225" t="s">
        <v>666</v>
      </c>
      <c r="B2140" s="225" t="s">
        <v>12315</v>
      </c>
      <c r="C2140" s="237" t="s">
        <v>10273</v>
      </c>
      <c r="D2140" s="233" t="s">
        <v>11674</v>
      </c>
      <c r="E2140" s="232" t="s">
        <v>11675</v>
      </c>
      <c r="F2140" s="236" t="s">
        <v>10268</v>
      </c>
      <c r="G2140" s="238">
        <v>0</v>
      </c>
      <c r="H2140" s="227" t="s">
        <v>4949</v>
      </c>
      <c r="I2140" s="227"/>
      <c r="J2140" s="227"/>
      <c r="K2140" s="227"/>
      <c r="L2140" s="227"/>
      <c r="M2140" s="227"/>
      <c r="N2140" s="226" t="s">
        <v>10242</v>
      </c>
      <c r="O2140" s="226" t="s">
        <v>12316</v>
      </c>
      <c r="P2140" s="226" t="s">
        <v>12317</v>
      </c>
      <c r="Q2140" s="226">
        <v>410000211</v>
      </c>
      <c r="R2140" s="208" t="s">
        <v>7410</v>
      </c>
      <c r="S2140" s="209" t="s">
        <v>12540</v>
      </c>
      <c r="T2140" s="229">
        <v>45702</v>
      </c>
      <c r="U2140" s="230" t="s">
        <v>10277</v>
      </c>
      <c r="V2140" s="230" t="s">
        <v>10263</v>
      </c>
      <c r="W2140" s="230" t="s">
        <v>10263</v>
      </c>
      <c r="X2140" s="230" t="s">
        <v>10271</v>
      </c>
      <c r="Y2140" s="230"/>
      <c r="Z2140" s="230" t="s">
        <v>10264</v>
      </c>
      <c r="AA2140" s="220">
        <v>202503</v>
      </c>
      <c r="AB2140" s="239"/>
      <c r="AC2140" s="240" t="s">
        <v>10280</v>
      </c>
      <c r="AD2140" s="240" t="s">
        <v>10252</v>
      </c>
      <c r="AE2140" s="241">
        <v>0</v>
      </c>
      <c r="AF2140" s="240" t="s">
        <v>10252</v>
      </c>
      <c r="AG2140" s="235" t="str">
        <f>IFERROR(VLOOKUP(작성용!A:A,RM!A:D,4,0),"-")</f>
        <v>조용원</v>
      </c>
      <c r="AH2140" s="9" t="s">
        <v>11728</v>
      </c>
      <c r="AI2140" s="231" t="s">
        <v>11295</v>
      </c>
      <c r="AJ2140" s="231" t="s">
        <v>4949</v>
      </c>
      <c r="AK2140" s="231" t="s">
        <v>3962</v>
      </c>
      <c r="AL2140" s="231">
        <v>2139</v>
      </c>
    </row>
    <row r="2141" spans="1:38" x14ac:dyDescent="0.3">
      <c r="A2141" s="225" t="s">
        <v>666</v>
      </c>
      <c r="B2141" s="225" t="s">
        <v>12315</v>
      </c>
      <c r="C2141" s="237" t="s">
        <v>10273</v>
      </c>
      <c r="D2141" s="233" t="s">
        <v>12541</v>
      </c>
      <c r="E2141" s="232" t="s">
        <v>12542</v>
      </c>
      <c r="F2141" s="236" t="s">
        <v>10268</v>
      </c>
      <c r="G2141" s="238">
        <v>0</v>
      </c>
      <c r="H2141" s="227" t="s">
        <v>4949</v>
      </c>
      <c r="I2141" s="227"/>
      <c r="J2141" s="227"/>
      <c r="K2141" s="227"/>
      <c r="L2141" s="227"/>
      <c r="M2141" s="227"/>
      <c r="N2141" s="226" t="s">
        <v>10242</v>
      </c>
      <c r="O2141" s="226" t="s">
        <v>12316</v>
      </c>
      <c r="P2141" s="226" t="s">
        <v>12317</v>
      </c>
      <c r="Q2141" s="226">
        <v>410000299</v>
      </c>
      <c r="R2141" s="208" t="s">
        <v>7493</v>
      </c>
      <c r="S2141" s="209" t="s">
        <v>12543</v>
      </c>
      <c r="T2141" s="229">
        <v>45702</v>
      </c>
      <c r="U2141" s="230" t="s">
        <v>10277</v>
      </c>
      <c r="V2141" s="230" t="s">
        <v>10263</v>
      </c>
      <c r="W2141" s="230" t="s">
        <v>10263</v>
      </c>
      <c r="X2141" s="230" t="s">
        <v>10271</v>
      </c>
      <c r="Y2141" s="230"/>
      <c r="Z2141" s="230" t="s">
        <v>10264</v>
      </c>
      <c r="AA2141" s="220">
        <v>202503</v>
      </c>
      <c r="AB2141" s="239"/>
      <c r="AC2141" s="240" t="s">
        <v>10280</v>
      </c>
      <c r="AD2141" s="240" t="s">
        <v>10252</v>
      </c>
      <c r="AE2141" s="241">
        <v>0</v>
      </c>
      <c r="AF2141" s="240" t="s">
        <v>10252</v>
      </c>
      <c r="AG2141" s="235" t="str">
        <f>IFERROR(VLOOKUP(작성용!A:A,RM!A:D,4,0),"-")</f>
        <v>조용원</v>
      </c>
      <c r="AH2141" s="9" t="s">
        <v>11728</v>
      </c>
      <c r="AI2141" s="231" t="s">
        <v>4949</v>
      </c>
      <c r="AJ2141" s="231" t="s">
        <v>4949</v>
      </c>
      <c r="AK2141" s="231" t="s">
        <v>3962</v>
      </c>
      <c r="AL2141" s="231">
        <v>2140</v>
      </c>
    </row>
    <row r="2142" spans="1:38" x14ac:dyDescent="0.3">
      <c r="A2142" s="225" t="s">
        <v>666</v>
      </c>
      <c r="B2142" s="225" t="s">
        <v>12315</v>
      </c>
      <c r="C2142" s="237" t="s">
        <v>10273</v>
      </c>
      <c r="D2142" s="233" t="s">
        <v>12544</v>
      </c>
      <c r="E2142" s="232" t="s">
        <v>12545</v>
      </c>
      <c r="F2142" s="236" t="s">
        <v>10268</v>
      </c>
      <c r="G2142" s="238">
        <v>0</v>
      </c>
      <c r="H2142" s="227" t="s">
        <v>4949</v>
      </c>
      <c r="I2142" s="227"/>
      <c r="J2142" s="227"/>
      <c r="K2142" s="227"/>
      <c r="L2142" s="227"/>
      <c r="M2142" s="227"/>
      <c r="N2142" s="226" t="s">
        <v>10242</v>
      </c>
      <c r="O2142" s="226" t="s">
        <v>12316</v>
      </c>
      <c r="P2142" s="226" t="s">
        <v>12317</v>
      </c>
      <c r="Q2142" s="226">
        <v>410000285</v>
      </c>
      <c r="R2142" s="208" t="s">
        <v>6724</v>
      </c>
      <c r="S2142" s="209" t="s">
        <v>12546</v>
      </c>
      <c r="T2142" s="229">
        <v>45702</v>
      </c>
      <c r="U2142" s="230" t="s">
        <v>10277</v>
      </c>
      <c r="V2142" s="230" t="s">
        <v>10263</v>
      </c>
      <c r="W2142" s="230" t="s">
        <v>10263</v>
      </c>
      <c r="X2142" s="230" t="s">
        <v>10271</v>
      </c>
      <c r="Y2142" s="230"/>
      <c r="Z2142" s="230" t="s">
        <v>10264</v>
      </c>
      <c r="AA2142" s="220">
        <v>202503</v>
      </c>
      <c r="AB2142" s="239"/>
      <c r="AC2142" s="240" t="s">
        <v>10280</v>
      </c>
      <c r="AD2142" s="240" t="s">
        <v>10252</v>
      </c>
      <c r="AE2142" s="241">
        <v>0</v>
      </c>
      <c r="AF2142" s="240" t="s">
        <v>10252</v>
      </c>
      <c r="AG2142" s="235" t="str">
        <f>IFERROR(VLOOKUP(작성용!A:A,RM!A:D,4,0),"-")</f>
        <v>조용원</v>
      </c>
      <c r="AH2142" s="9" t="s">
        <v>11728</v>
      </c>
      <c r="AI2142" s="231" t="s">
        <v>4949</v>
      </c>
      <c r="AJ2142" s="231" t="s">
        <v>4949</v>
      </c>
      <c r="AK2142" s="231" t="s">
        <v>3962</v>
      </c>
      <c r="AL2142" s="231">
        <v>2141</v>
      </c>
    </row>
    <row r="2143" spans="1:38" x14ac:dyDescent="0.3">
      <c r="A2143" s="225" t="s">
        <v>666</v>
      </c>
      <c r="B2143" s="225" t="s">
        <v>12315</v>
      </c>
      <c r="C2143" s="237" t="s">
        <v>10273</v>
      </c>
      <c r="D2143" s="233" t="s">
        <v>12272</v>
      </c>
      <c r="E2143" s="232" t="s">
        <v>12273</v>
      </c>
      <c r="F2143" s="236" t="s">
        <v>10268</v>
      </c>
      <c r="G2143" s="238">
        <v>0</v>
      </c>
      <c r="H2143" s="227" t="s">
        <v>4949</v>
      </c>
      <c r="I2143" s="227"/>
      <c r="J2143" s="227"/>
      <c r="K2143" s="227"/>
      <c r="L2143" s="227"/>
      <c r="M2143" s="227"/>
      <c r="N2143" s="226" t="s">
        <v>10242</v>
      </c>
      <c r="O2143" s="226" t="s">
        <v>12316</v>
      </c>
      <c r="P2143" s="226" t="s">
        <v>12317</v>
      </c>
      <c r="Q2143" s="226">
        <v>410000303</v>
      </c>
      <c r="R2143" s="208" t="s">
        <v>7017</v>
      </c>
      <c r="S2143" s="209" t="s">
        <v>12547</v>
      </c>
      <c r="T2143" s="229">
        <v>45702</v>
      </c>
      <c r="U2143" s="230" t="s">
        <v>10277</v>
      </c>
      <c r="V2143" s="230" t="s">
        <v>10263</v>
      </c>
      <c r="W2143" s="230" t="s">
        <v>10263</v>
      </c>
      <c r="X2143" s="230" t="s">
        <v>10271</v>
      </c>
      <c r="Y2143" s="230"/>
      <c r="Z2143" s="230" t="s">
        <v>10264</v>
      </c>
      <c r="AA2143" s="220">
        <v>202503</v>
      </c>
      <c r="AB2143" s="239"/>
      <c r="AC2143" s="240" t="s">
        <v>10280</v>
      </c>
      <c r="AD2143" s="240" t="s">
        <v>10252</v>
      </c>
      <c r="AE2143" s="241">
        <v>0</v>
      </c>
      <c r="AF2143" s="240" t="s">
        <v>10252</v>
      </c>
      <c r="AG2143" s="235" t="str">
        <f>IFERROR(VLOOKUP(작성용!A:A,RM!A:D,4,0),"-")</f>
        <v>조용원</v>
      </c>
      <c r="AH2143" s="9" t="s">
        <v>11728</v>
      </c>
      <c r="AI2143" s="231" t="s">
        <v>11295</v>
      </c>
      <c r="AJ2143" s="231" t="s">
        <v>4949</v>
      </c>
      <c r="AK2143" s="231" t="s">
        <v>3962</v>
      </c>
      <c r="AL2143" s="231">
        <v>2142</v>
      </c>
    </row>
    <row r="2144" spans="1:38" x14ac:dyDescent="0.3">
      <c r="A2144" s="225" t="s">
        <v>666</v>
      </c>
      <c r="B2144" s="225" t="s">
        <v>12315</v>
      </c>
      <c r="C2144" s="237" t="s">
        <v>10273</v>
      </c>
      <c r="D2144" s="233" t="s">
        <v>12548</v>
      </c>
      <c r="E2144" s="232" t="s">
        <v>12549</v>
      </c>
      <c r="F2144" s="236" t="s">
        <v>10268</v>
      </c>
      <c r="G2144" s="238">
        <v>0</v>
      </c>
      <c r="H2144" s="227" t="s">
        <v>4949</v>
      </c>
      <c r="I2144" s="227"/>
      <c r="J2144" s="227"/>
      <c r="K2144" s="227"/>
      <c r="L2144" s="227"/>
      <c r="M2144" s="227"/>
      <c r="N2144" s="226" t="s">
        <v>10242</v>
      </c>
      <c r="O2144" s="226" t="s">
        <v>12316</v>
      </c>
      <c r="P2144" s="226" t="s">
        <v>12317</v>
      </c>
      <c r="Q2144" s="226">
        <v>410000283</v>
      </c>
      <c r="R2144" s="208" t="s">
        <v>7494</v>
      </c>
      <c r="S2144" s="209" t="s">
        <v>12550</v>
      </c>
      <c r="T2144" s="229">
        <v>45702</v>
      </c>
      <c r="U2144" s="230" t="s">
        <v>10277</v>
      </c>
      <c r="V2144" s="230" t="s">
        <v>10263</v>
      </c>
      <c r="W2144" s="230" t="s">
        <v>10263</v>
      </c>
      <c r="X2144" s="230" t="s">
        <v>10271</v>
      </c>
      <c r="Y2144" s="230"/>
      <c r="Z2144" s="230" t="s">
        <v>10264</v>
      </c>
      <c r="AA2144" s="220">
        <v>202503</v>
      </c>
      <c r="AB2144" s="239"/>
      <c r="AC2144" s="240" t="s">
        <v>10280</v>
      </c>
      <c r="AD2144" s="240" t="s">
        <v>10252</v>
      </c>
      <c r="AE2144" s="241">
        <v>0</v>
      </c>
      <c r="AF2144" s="240" t="s">
        <v>10252</v>
      </c>
      <c r="AG2144" s="235" t="str">
        <f>IFERROR(VLOOKUP(작성용!A:A,RM!A:D,4,0),"-")</f>
        <v>조용원</v>
      </c>
      <c r="AH2144" s="9" t="s">
        <v>11728</v>
      </c>
      <c r="AI2144" s="231" t="s">
        <v>4949</v>
      </c>
      <c r="AJ2144" s="231" t="s">
        <v>4949</v>
      </c>
      <c r="AK2144" s="231" t="s">
        <v>3962</v>
      </c>
      <c r="AL2144" s="231">
        <v>2143</v>
      </c>
    </row>
    <row r="2145" spans="1:38" x14ac:dyDescent="0.3">
      <c r="A2145" s="225" t="s">
        <v>666</v>
      </c>
      <c r="B2145" s="225" t="s">
        <v>12315</v>
      </c>
      <c r="C2145" s="237" t="s">
        <v>10273</v>
      </c>
      <c r="D2145" s="233" t="s">
        <v>11075</v>
      </c>
      <c r="E2145" s="232" t="s">
        <v>12551</v>
      </c>
      <c r="F2145" s="236" t="s">
        <v>10268</v>
      </c>
      <c r="G2145" s="238">
        <v>0</v>
      </c>
      <c r="H2145" s="227" t="s">
        <v>4949</v>
      </c>
      <c r="I2145" s="227"/>
      <c r="J2145" s="227"/>
      <c r="K2145" s="227"/>
      <c r="L2145" s="227"/>
      <c r="M2145" s="227"/>
      <c r="N2145" s="226" t="s">
        <v>10242</v>
      </c>
      <c r="O2145" s="226" t="s">
        <v>12316</v>
      </c>
      <c r="P2145" s="226" t="s">
        <v>12317</v>
      </c>
      <c r="Q2145" s="226">
        <v>410000216</v>
      </c>
      <c r="R2145" s="208" t="s">
        <v>6431</v>
      </c>
      <c r="S2145" s="209" t="s">
        <v>12552</v>
      </c>
      <c r="T2145" s="229">
        <v>45702</v>
      </c>
      <c r="U2145" s="230" t="s">
        <v>10277</v>
      </c>
      <c r="V2145" s="230" t="s">
        <v>10263</v>
      </c>
      <c r="W2145" s="230" t="s">
        <v>10263</v>
      </c>
      <c r="X2145" s="230" t="s">
        <v>10271</v>
      </c>
      <c r="Y2145" s="230"/>
      <c r="Z2145" s="230" t="s">
        <v>10264</v>
      </c>
      <c r="AA2145" s="220">
        <v>202503</v>
      </c>
      <c r="AB2145" s="239"/>
      <c r="AC2145" s="240" t="s">
        <v>10280</v>
      </c>
      <c r="AD2145" s="240" t="s">
        <v>10252</v>
      </c>
      <c r="AE2145" s="241">
        <v>0</v>
      </c>
      <c r="AF2145" s="240" t="s">
        <v>10252</v>
      </c>
      <c r="AG2145" s="235" t="str">
        <f>IFERROR(VLOOKUP(작성용!A:A,RM!A:D,4,0),"-")</f>
        <v>조용원</v>
      </c>
      <c r="AH2145" s="9" t="s">
        <v>11728</v>
      </c>
      <c r="AI2145" s="231" t="s">
        <v>4949</v>
      </c>
      <c r="AJ2145" s="231" t="s">
        <v>4949</v>
      </c>
      <c r="AK2145" s="231" t="s">
        <v>3962</v>
      </c>
      <c r="AL2145" s="231">
        <v>2144</v>
      </c>
    </row>
    <row r="2146" spans="1:38" x14ac:dyDescent="0.3">
      <c r="A2146" s="225" t="s">
        <v>666</v>
      </c>
      <c r="B2146" s="225" t="s">
        <v>12315</v>
      </c>
      <c r="C2146" s="237" t="s">
        <v>10273</v>
      </c>
      <c r="D2146" s="233" t="s">
        <v>11935</v>
      </c>
      <c r="E2146" s="232" t="s">
        <v>12553</v>
      </c>
      <c r="F2146" s="236" t="s">
        <v>10268</v>
      </c>
      <c r="G2146" s="238">
        <v>0</v>
      </c>
      <c r="H2146" s="227" t="s">
        <v>4949</v>
      </c>
      <c r="I2146" s="227"/>
      <c r="J2146" s="227"/>
      <c r="K2146" s="227"/>
      <c r="L2146" s="227"/>
      <c r="M2146" s="227"/>
      <c r="N2146" s="226" t="s">
        <v>10242</v>
      </c>
      <c r="O2146" s="226" t="s">
        <v>12316</v>
      </c>
      <c r="P2146" s="226" t="s">
        <v>12317</v>
      </c>
      <c r="Q2146" s="226">
        <v>410000182</v>
      </c>
      <c r="R2146" s="208" t="s">
        <v>5677</v>
      </c>
      <c r="S2146" s="209" t="s">
        <v>12554</v>
      </c>
      <c r="T2146" s="229">
        <v>45702</v>
      </c>
      <c r="U2146" s="230" t="s">
        <v>10277</v>
      </c>
      <c r="V2146" s="230" t="s">
        <v>10263</v>
      </c>
      <c r="W2146" s="230" t="s">
        <v>10263</v>
      </c>
      <c r="X2146" s="230" t="s">
        <v>10271</v>
      </c>
      <c r="Y2146" s="230"/>
      <c r="Z2146" s="230" t="s">
        <v>10264</v>
      </c>
      <c r="AA2146" s="220">
        <v>202503</v>
      </c>
      <c r="AB2146" s="239"/>
      <c r="AC2146" s="240" t="s">
        <v>10280</v>
      </c>
      <c r="AD2146" s="240" t="s">
        <v>10252</v>
      </c>
      <c r="AE2146" s="241">
        <v>0</v>
      </c>
      <c r="AF2146" s="240" t="s">
        <v>10252</v>
      </c>
      <c r="AG2146" s="235" t="str">
        <f>IFERROR(VLOOKUP(작성용!A:A,RM!A:D,4,0),"-")</f>
        <v>조용원</v>
      </c>
      <c r="AH2146" s="9" t="s">
        <v>11728</v>
      </c>
      <c r="AI2146" s="231" t="s">
        <v>11295</v>
      </c>
      <c r="AJ2146" s="231" t="s">
        <v>4949</v>
      </c>
      <c r="AK2146" s="231" t="s">
        <v>3962</v>
      </c>
      <c r="AL2146" s="231">
        <v>2145</v>
      </c>
    </row>
    <row r="2147" spans="1:38" x14ac:dyDescent="0.3">
      <c r="A2147" s="225" t="s">
        <v>666</v>
      </c>
      <c r="B2147" s="225" t="s">
        <v>12315</v>
      </c>
      <c r="C2147" s="237" t="s">
        <v>10273</v>
      </c>
      <c r="D2147" s="233" t="s">
        <v>11078</v>
      </c>
      <c r="E2147" s="232" t="s">
        <v>12555</v>
      </c>
      <c r="F2147" s="236" t="s">
        <v>10268</v>
      </c>
      <c r="G2147" s="238">
        <v>0</v>
      </c>
      <c r="H2147" s="227" t="s">
        <v>4949</v>
      </c>
      <c r="I2147" s="227"/>
      <c r="J2147" s="227"/>
      <c r="K2147" s="227"/>
      <c r="L2147" s="227"/>
      <c r="M2147" s="227"/>
      <c r="N2147" s="226" t="s">
        <v>10242</v>
      </c>
      <c r="O2147" s="226" t="s">
        <v>12316</v>
      </c>
      <c r="P2147" s="226" t="s">
        <v>12317</v>
      </c>
      <c r="Q2147" s="226">
        <v>410000218</v>
      </c>
      <c r="R2147" s="208" t="s">
        <v>6433</v>
      </c>
      <c r="S2147" s="209" t="s">
        <v>12556</v>
      </c>
      <c r="T2147" s="229">
        <v>45702</v>
      </c>
      <c r="U2147" s="230" t="s">
        <v>10277</v>
      </c>
      <c r="V2147" s="230" t="s">
        <v>10263</v>
      </c>
      <c r="W2147" s="230" t="s">
        <v>10263</v>
      </c>
      <c r="X2147" s="230" t="s">
        <v>10271</v>
      </c>
      <c r="Y2147" s="230"/>
      <c r="Z2147" s="230" t="s">
        <v>10264</v>
      </c>
      <c r="AA2147" s="220">
        <v>202503</v>
      </c>
      <c r="AB2147" s="239"/>
      <c r="AC2147" s="240" t="s">
        <v>10280</v>
      </c>
      <c r="AD2147" s="240" t="s">
        <v>10252</v>
      </c>
      <c r="AE2147" s="241">
        <v>0</v>
      </c>
      <c r="AF2147" s="240" t="s">
        <v>10252</v>
      </c>
      <c r="AG2147" s="235" t="str">
        <f>IFERROR(VLOOKUP(작성용!A:A,RM!A:D,4,0),"-")</f>
        <v>조용원</v>
      </c>
      <c r="AH2147" s="9" t="s">
        <v>11728</v>
      </c>
      <c r="AI2147" s="231" t="s">
        <v>4949</v>
      </c>
      <c r="AJ2147" s="231" t="s">
        <v>4949</v>
      </c>
      <c r="AK2147" s="231" t="s">
        <v>3962</v>
      </c>
      <c r="AL2147" s="231">
        <v>2146</v>
      </c>
    </row>
    <row r="2148" spans="1:38" x14ac:dyDescent="0.3">
      <c r="A2148" s="225" t="s">
        <v>666</v>
      </c>
      <c r="B2148" s="225" t="s">
        <v>12315</v>
      </c>
      <c r="C2148" s="237" t="s">
        <v>10273</v>
      </c>
      <c r="D2148" s="233" t="s">
        <v>12557</v>
      </c>
      <c r="E2148" s="232" t="s">
        <v>12558</v>
      </c>
      <c r="F2148" s="236" t="s">
        <v>10268</v>
      </c>
      <c r="G2148" s="238">
        <v>0</v>
      </c>
      <c r="H2148" s="227" t="s">
        <v>4949</v>
      </c>
      <c r="I2148" s="227"/>
      <c r="J2148" s="227"/>
      <c r="K2148" s="227"/>
      <c r="L2148" s="227"/>
      <c r="M2148" s="227"/>
      <c r="N2148" s="226" t="s">
        <v>10242</v>
      </c>
      <c r="O2148" s="226" t="s">
        <v>12316</v>
      </c>
      <c r="P2148" s="226" t="s">
        <v>12317</v>
      </c>
      <c r="Q2148" s="226">
        <v>410000319</v>
      </c>
      <c r="R2148" s="208" t="s">
        <v>2</v>
      </c>
      <c r="S2148" s="209" t="s">
        <v>12559</v>
      </c>
      <c r="T2148" s="229">
        <v>45702</v>
      </c>
      <c r="U2148" s="230" t="s">
        <v>10277</v>
      </c>
      <c r="V2148" s="230" t="s">
        <v>10263</v>
      </c>
      <c r="W2148" s="230" t="s">
        <v>10263</v>
      </c>
      <c r="X2148" s="230" t="s">
        <v>10271</v>
      </c>
      <c r="Y2148" s="230"/>
      <c r="Z2148" s="230" t="s">
        <v>10264</v>
      </c>
      <c r="AA2148" s="220">
        <v>202503</v>
      </c>
      <c r="AB2148" s="239"/>
      <c r="AC2148" s="240" t="s">
        <v>10280</v>
      </c>
      <c r="AD2148" s="240" t="s">
        <v>10252</v>
      </c>
      <c r="AE2148" s="241">
        <v>0</v>
      </c>
      <c r="AF2148" s="240" t="s">
        <v>10252</v>
      </c>
      <c r="AG2148" s="235" t="str">
        <f>IFERROR(VLOOKUP(작성용!A:A,RM!A:D,4,0),"-")</f>
        <v>조용원</v>
      </c>
      <c r="AH2148" s="9" t="s">
        <v>11728</v>
      </c>
      <c r="AI2148" s="231" t="s">
        <v>11295</v>
      </c>
      <c r="AJ2148" s="231" t="s">
        <v>4949</v>
      </c>
      <c r="AK2148" s="231" t="s">
        <v>3962</v>
      </c>
      <c r="AL2148" s="231">
        <v>2147</v>
      </c>
    </row>
    <row r="2149" spans="1:38" x14ac:dyDescent="0.3">
      <c r="A2149" s="225" t="s">
        <v>666</v>
      </c>
      <c r="B2149" s="225" t="s">
        <v>12315</v>
      </c>
      <c r="C2149" s="237" t="s">
        <v>10273</v>
      </c>
      <c r="D2149" s="233" t="s">
        <v>11082</v>
      </c>
      <c r="E2149" s="232" t="s">
        <v>12560</v>
      </c>
      <c r="F2149" s="236" t="s">
        <v>10268</v>
      </c>
      <c r="G2149" s="238">
        <v>0</v>
      </c>
      <c r="H2149" s="227" t="s">
        <v>4949</v>
      </c>
      <c r="I2149" s="227"/>
      <c r="J2149" s="227"/>
      <c r="K2149" s="227"/>
      <c r="L2149" s="227"/>
      <c r="M2149" s="227"/>
      <c r="N2149" s="226" t="s">
        <v>10242</v>
      </c>
      <c r="O2149" s="226" t="s">
        <v>12316</v>
      </c>
      <c r="P2149" s="226" t="s">
        <v>12317</v>
      </c>
      <c r="Q2149" s="226">
        <v>410000268</v>
      </c>
      <c r="R2149" s="208" t="s">
        <v>6437</v>
      </c>
      <c r="S2149" s="209" t="s">
        <v>12561</v>
      </c>
      <c r="T2149" s="229">
        <v>45702</v>
      </c>
      <c r="U2149" s="230" t="s">
        <v>10277</v>
      </c>
      <c r="V2149" s="230" t="s">
        <v>10263</v>
      </c>
      <c r="W2149" s="230" t="s">
        <v>10263</v>
      </c>
      <c r="X2149" s="230" t="s">
        <v>10271</v>
      </c>
      <c r="Y2149" s="230"/>
      <c r="Z2149" s="230" t="s">
        <v>10264</v>
      </c>
      <c r="AA2149" s="220">
        <v>202503</v>
      </c>
      <c r="AB2149" s="239"/>
      <c r="AC2149" s="240" t="s">
        <v>10280</v>
      </c>
      <c r="AD2149" s="240" t="s">
        <v>10252</v>
      </c>
      <c r="AE2149" s="241">
        <v>0</v>
      </c>
      <c r="AF2149" s="240" t="s">
        <v>10252</v>
      </c>
      <c r="AG2149" s="235" t="str">
        <f>IFERROR(VLOOKUP(작성용!A:A,RM!A:D,4,0),"-")</f>
        <v>조용원</v>
      </c>
      <c r="AH2149" s="9" t="s">
        <v>11728</v>
      </c>
      <c r="AI2149" s="231" t="s">
        <v>4949</v>
      </c>
      <c r="AJ2149" s="231" t="s">
        <v>4949</v>
      </c>
      <c r="AK2149" s="231" t="s">
        <v>3962</v>
      </c>
      <c r="AL2149" s="231">
        <v>2148</v>
      </c>
    </row>
    <row r="2150" spans="1:38" x14ac:dyDescent="0.3">
      <c r="A2150" s="225" t="s">
        <v>666</v>
      </c>
      <c r="B2150" s="225" t="s">
        <v>12315</v>
      </c>
      <c r="C2150" s="237" t="s">
        <v>10273</v>
      </c>
      <c r="D2150" s="233" t="s">
        <v>12562</v>
      </c>
      <c r="E2150" s="232" t="s">
        <v>12563</v>
      </c>
      <c r="F2150" s="236" t="s">
        <v>10268</v>
      </c>
      <c r="G2150" s="238">
        <v>0</v>
      </c>
      <c r="H2150" s="227" t="s">
        <v>4949</v>
      </c>
      <c r="I2150" s="227"/>
      <c r="J2150" s="227"/>
      <c r="K2150" s="227"/>
      <c r="L2150" s="227"/>
      <c r="M2150" s="227"/>
      <c r="N2150" s="226" t="s">
        <v>10242</v>
      </c>
      <c r="O2150" s="226" t="s">
        <v>12316</v>
      </c>
      <c r="P2150" s="226" t="s">
        <v>12317</v>
      </c>
      <c r="Q2150" s="226">
        <v>410000269</v>
      </c>
      <c r="R2150" s="208" t="s">
        <v>7495</v>
      </c>
      <c r="S2150" s="209" t="s">
        <v>12564</v>
      </c>
      <c r="T2150" s="229">
        <v>45702</v>
      </c>
      <c r="U2150" s="230" t="s">
        <v>10277</v>
      </c>
      <c r="V2150" s="230" t="s">
        <v>10263</v>
      </c>
      <c r="W2150" s="230" t="s">
        <v>10263</v>
      </c>
      <c r="X2150" s="230" t="s">
        <v>10271</v>
      </c>
      <c r="Y2150" s="230"/>
      <c r="Z2150" s="230" t="s">
        <v>10264</v>
      </c>
      <c r="AA2150" s="220">
        <v>202503</v>
      </c>
      <c r="AB2150" s="239"/>
      <c r="AC2150" s="240" t="s">
        <v>10280</v>
      </c>
      <c r="AD2150" s="240" t="s">
        <v>10252</v>
      </c>
      <c r="AE2150" s="241">
        <v>0</v>
      </c>
      <c r="AF2150" s="240" t="s">
        <v>10252</v>
      </c>
      <c r="AG2150" s="235" t="str">
        <f>IFERROR(VLOOKUP(작성용!A:A,RM!A:D,4,0),"-")</f>
        <v>조용원</v>
      </c>
      <c r="AH2150" s="9" t="s">
        <v>11728</v>
      </c>
      <c r="AI2150" s="231" t="s">
        <v>4949</v>
      </c>
      <c r="AJ2150" s="231" t="s">
        <v>4949</v>
      </c>
      <c r="AK2150" s="231" t="s">
        <v>3962</v>
      </c>
      <c r="AL2150" s="231">
        <v>2149</v>
      </c>
    </row>
    <row r="2151" spans="1:38" x14ac:dyDescent="0.3">
      <c r="A2151" s="225" t="s">
        <v>666</v>
      </c>
      <c r="B2151" s="225" t="s">
        <v>12315</v>
      </c>
      <c r="C2151" s="237" t="s">
        <v>10273</v>
      </c>
      <c r="D2151" s="233" t="s">
        <v>11758</v>
      </c>
      <c r="E2151" s="232" t="s">
        <v>11759</v>
      </c>
      <c r="F2151" s="236" t="s">
        <v>10268</v>
      </c>
      <c r="G2151" s="238">
        <v>0</v>
      </c>
      <c r="H2151" s="227" t="s">
        <v>4949</v>
      </c>
      <c r="I2151" s="227"/>
      <c r="J2151" s="227"/>
      <c r="K2151" s="227"/>
      <c r="L2151" s="227"/>
      <c r="M2151" s="227"/>
      <c r="N2151" s="226" t="s">
        <v>10242</v>
      </c>
      <c r="O2151" s="226" t="s">
        <v>12316</v>
      </c>
      <c r="P2151" s="226" t="s">
        <v>12317</v>
      </c>
      <c r="Q2151" s="226">
        <v>410000161</v>
      </c>
      <c r="R2151" s="208" t="s">
        <v>7429</v>
      </c>
      <c r="S2151" s="209" t="s">
        <v>12565</v>
      </c>
      <c r="T2151" s="229">
        <v>45702</v>
      </c>
      <c r="U2151" s="230" t="s">
        <v>10277</v>
      </c>
      <c r="V2151" s="230" t="s">
        <v>10263</v>
      </c>
      <c r="W2151" s="230" t="s">
        <v>10263</v>
      </c>
      <c r="X2151" s="230" t="s">
        <v>10271</v>
      </c>
      <c r="Y2151" s="230"/>
      <c r="Z2151" s="230" t="s">
        <v>10264</v>
      </c>
      <c r="AA2151" s="220">
        <v>202503</v>
      </c>
      <c r="AB2151" s="239"/>
      <c r="AC2151" s="240" t="s">
        <v>10280</v>
      </c>
      <c r="AD2151" s="240" t="s">
        <v>10252</v>
      </c>
      <c r="AE2151" s="241">
        <v>0</v>
      </c>
      <c r="AF2151" s="240" t="s">
        <v>10252</v>
      </c>
      <c r="AG2151" s="235" t="str">
        <f>IFERROR(VLOOKUP(작성용!A:A,RM!A:D,4,0),"-")</f>
        <v>조용원</v>
      </c>
      <c r="AH2151" s="9" t="s">
        <v>11728</v>
      </c>
      <c r="AI2151" s="231" t="s">
        <v>4949</v>
      </c>
      <c r="AJ2151" s="231" t="s">
        <v>4949</v>
      </c>
      <c r="AK2151" s="231" t="s">
        <v>3962</v>
      </c>
      <c r="AL2151" s="231">
        <v>2150</v>
      </c>
    </row>
    <row r="2152" spans="1:38" x14ac:dyDescent="0.3">
      <c r="A2152" s="225" t="s">
        <v>666</v>
      </c>
      <c r="B2152" s="225" t="s">
        <v>12315</v>
      </c>
      <c r="C2152" s="237" t="s">
        <v>10273</v>
      </c>
      <c r="D2152" s="233" t="s">
        <v>11821</v>
      </c>
      <c r="E2152" s="232" t="s">
        <v>11822</v>
      </c>
      <c r="F2152" s="236" t="s">
        <v>10268</v>
      </c>
      <c r="G2152" s="238">
        <v>0</v>
      </c>
      <c r="H2152" s="227" t="s">
        <v>4949</v>
      </c>
      <c r="I2152" s="227"/>
      <c r="J2152" s="227"/>
      <c r="K2152" s="227"/>
      <c r="L2152" s="227"/>
      <c r="M2152" s="227"/>
      <c r="N2152" s="226" t="s">
        <v>10242</v>
      </c>
      <c r="O2152" s="226" t="s">
        <v>12316</v>
      </c>
      <c r="P2152" s="226" t="s">
        <v>12317</v>
      </c>
      <c r="Q2152" s="226">
        <v>410000194</v>
      </c>
      <c r="R2152" s="208" t="s">
        <v>7154</v>
      </c>
      <c r="S2152" s="209" t="s">
        <v>12566</v>
      </c>
      <c r="T2152" s="229">
        <v>45702</v>
      </c>
      <c r="U2152" s="230" t="s">
        <v>10277</v>
      </c>
      <c r="V2152" s="230" t="s">
        <v>10263</v>
      </c>
      <c r="W2152" s="230" t="s">
        <v>10263</v>
      </c>
      <c r="X2152" s="230" t="s">
        <v>10271</v>
      </c>
      <c r="Y2152" s="230"/>
      <c r="Z2152" s="230" t="s">
        <v>10264</v>
      </c>
      <c r="AA2152" s="220">
        <v>202503</v>
      </c>
      <c r="AB2152" s="239"/>
      <c r="AC2152" s="240" t="s">
        <v>10280</v>
      </c>
      <c r="AD2152" s="240" t="s">
        <v>10252</v>
      </c>
      <c r="AE2152" s="241">
        <v>0</v>
      </c>
      <c r="AF2152" s="240" t="s">
        <v>10252</v>
      </c>
      <c r="AG2152" s="235" t="str">
        <f>IFERROR(VLOOKUP(작성용!A:A,RM!A:D,4,0),"-")</f>
        <v>조용원</v>
      </c>
      <c r="AH2152" s="9" t="s">
        <v>11728</v>
      </c>
      <c r="AI2152" s="231" t="s">
        <v>4949</v>
      </c>
      <c r="AJ2152" s="231" t="s">
        <v>4949</v>
      </c>
      <c r="AK2152" s="231" t="s">
        <v>3962</v>
      </c>
      <c r="AL2152" s="231">
        <v>2151</v>
      </c>
    </row>
    <row r="2153" spans="1:38" x14ac:dyDescent="0.3">
      <c r="A2153" s="225" t="s">
        <v>666</v>
      </c>
      <c r="B2153" s="225" t="s">
        <v>12315</v>
      </c>
      <c r="C2153" s="237" t="s">
        <v>10273</v>
      </c>
      <c r="D2153" s="233" t="s">
        <v>12567</v>
      </c>
      <c r="E2153" s="232" t="s">
        <v>12568</v>
      </c>
      <c r="F2153" s="236" t="s">
        <v>10268</v>
      </c>
      <c r="G2153" s="238">
        <v>0</v>
      </c>
      <c r="H2153" s="227" t="s">
        <v>4949</v>
      </c>
      <c r="I2153" s="227"/>
      <c r="J2153" s="227"/>
      <c r="K2153" s="227"/>
      <c r="L2153" s="227"/>
      <c r="M2153" s="227"/>
      <c r="N2153" s="226" t="s">
        <v>10242</v>
      </c>
      <c r="O2153" s="226" t="s">
        <v>12316</v>
      </c>
      <c r="P2153" s="226" t="s">
        <v>12317</v>
      </c>
      <c r="Q2153" s="226">
        <v>410000317</v>
      </c>
      <c r="R2153" s="208" t="s">
        <v>2</v>
      </c>
      <c r="S2153" s="209" t="s">
        <v>12569</v>
      </c>
      <c r="T2153" s="229">
        <v>45702</v>
      </c>
      <c r="U2153" s="230" t="s">
        <v>10277</v>
      </c>
      <c r="V2153" s="230" t="s">
        <v>10263</v>
      </c>
      <c r="W2153" s="230" t="s">
        <v>10263</v>
      </c>
      <c r="X2153" s="230" t="s">
        <v>10271</v>
      </c>
      <c r="Y2153" s="230"/>
      <c r="Z2153" s="230" t="s">
        <v>10264</v>
      </c>
      <c r="AA2153" s="220">
        <v>202503</v>
      </c>
      <c r="AB2153" s="239"/>
      <c r="AC2153" s="240" t="s">
        <v>10280</v>
      </c>
      <c r="AD2153" s="240" t="s">
        <v>10252</v>
      </c>
      <c r="AE2153" s="241">
        <v>0</v>
      </c>
      <c r="AF2153" s="240" t="s">
        <v>10252</v>
      </c>
      <c r="AG2153" s="235" t="str">
        <f>IFERROR(VLOOKUP(작성용!A:A,RM!A:D,4,0),"-")</f>
        <v>조용원</v>
      </c>
      <c r="AH2153" s="9" t="s">
        <v>11728</v>
      </c>
      <c r="AI2153" s="231" t="s">
        <v>11295</v>
      </c>
      <c r="AJ2153" s="231" t="s">
        <v>4949</v>
      </c>
      <c r="AK2153" s="231" t="s">
        <v>3962</v>
      </c>
      <c r="AL2153" s="231">
        <v>2152</v>
      </c>
    </row>
    <row r="2154" spans="1:38" x14ac:dyDescent="0.3">
      <c r="A2154" s="225" t="s">
        <v>666</v>
      </c>
      <c r="B2154" s="225" t="s">
        <v>12315</v>
      </c>
      <c r="C2154" s="237" t="s">
        <v>10273</v>
      </c>
      <c r="D2154" s="233" t="s">
        <v>12570</v>
      </c>
      <c r="E2154" s="232" t="s">
        <v>12571</v>
      </c>
      <c r="F2154" s="236" t="s">
        <v>10268</v>
      </c>
      <c r="G2154" s="238">
        <v>0</v>
      </c>
      <c r="H2154" s="227" t="s">
        <v>4949</v>
      </c>
      <c r="I2154" s="227"/>
      <c r="J2154" s="227"/>
      <c r="K2154" s="227"/>
      <c r="L2154" s="227"/>
      <c r="M2154" s="227"/>
      <c r="N2154" s="226" t="s">
        <v>10242</v>
      </c>
      <c r="O2154" s="226" t="s">
        <v>12316</v>
      </c>
      <c r="P2154" s="226" t="s">
        <v>12317</v>
      </c>
      <c r="Q2154" s="226">
        <v>410000129</v>
      </c>
      <c r="R2154" s="208" t="s">
        <v>7496</v>
      </c>
      <c r="S2154" s="209" t="s">
        <v>12572</v>
      </c>
      <c r="T2154" s="229">
        <v>45702</v>
      </c>
      <c r="U2154" s="230" t="s">
        <v>10277</v>
      </c>
      <c r="V2154" s="230" t="s">
        <v>10263</v>
      </c>
      <c r="W2154" s="230" t="s">
        <v>10263</v>
      </c>
      <c r="X2154" s="230" t="s">
        <v>10271</v>
      </c>
      <c r="Y2154" s="230"/>
      <c r="Z2154" s="230" t="s">
        <v>10264</v>
      </c>
      <c r="AA2154" s="220">
        <v>202503</v>
      </c>
      <c r="AB2154" s="239"/>
      <c r="AC2154" s="240" t="s">
        <v>10280</v>
      </c>
      <c r="AD2154" s="240" t="s">
        <v>10252</v>
      </c>
      <c r="AE2154" s="241">
        <v>0</v>
      </c>
      <c r="AF2154" s="240" t="s">
        <v>10252</v>
      </c>
      <c r="AG2154" s="235" t="str">
        <f>IFERROR(VLOOKUP(작성용!A:A,RM!A:D,4,0),"-")</f>
        <v>조용원</v>
      </c>
      <c r="AH2154" s="9" t="s">
        <v>11728</v>
      </c>
      <c r="AI2154" s="231" t="s">
        <v>11295</v>
      </c>
      <c r="AJ2154" s="231" t="s">
        <v>4949</v>
      </c>
      <c r="AK2154" s="231" t="s">
        <v>3962</v>
      </c>
      <c r="AL2154" s="231">
        <v>2153</v>
      </c>
    </row>
    <row r="2155" spans="1:38" x14ac:dyDescent="0.3">
      <c r="A2155" s="225" t="s">
        <v>666</v>
      </c>
      <c r="B2155" s="225" t="s">
        <v>12315</v>
      </c>
      <c r="C2155" s="237" t="s">
        <v>10273</v>
      </c>
      <c r="D2155" s="233" t="s">
        <v>12573</v>
      </c>
      <c r="E2155" s="232" t="s">
        <v>12574</v>
      </c>
      <c r="F2155" s="236" t="s">
        <v>10268</v>
      </c>
      <c r="G2155" s="238">
        <v>0</v>
      </c>
      <c r="H2155" s="227" t="s">
        <v>4949</v>
      </c>
      <c r="I2155" s="227"/>
      <c r="J2155" s="227"/>
      <c r="K2155" s="227"/>
      <c r="L2155" s="227"/>
      <c r="M2155" s="227"/>
      <c r="N2155" s="226" t="s">
        <v>10242</v>
      </c>
      <c r="O2155" s="226" t="s">
        <v>12316</v>
      </c>
      <c r="P2155" s="226" t="s">
        <v>12317</v>
      </c>
      <c r="Q2155" s="226">
        <v>410000150</v>
      </c>
      <c r="R2155" s="208" t="s">
        <v>6300</v>
      </c>
      <c r="S2155" s="209" t="s">
        <v>12575</v>
      </c>
      <c r="T2155" s="229">
        <v>45702</v>
      </c>
      <c r="U2155" s="230" t="s">
        <v>10277</v>
      </c>
      <c r="V2155" s="230" t="s">
        <v>10263</v>
      </c>
      <c r="W2155" s="230" t="s">
        <v>10263</v>
      </c>
      <c r="X2155" s="230" t="s">
        <v>10271</v>
      </c>
      <c r="Y2155" s="230"/>
      <c r="Z2155" s="230" t="s">
        <v>10264</v>
      </c>
      <c r="AA2155" s="220">
        <v>202503</v>
      </c>
      <c r="AB2155" s="239"/>
      <c r="AC2155" s="240" t="s">
        <v>10280</v>
      </c>
      <c r="AD2155" s="240" t="s">
        <v>10252</v>
      </c>
      <c r="AE2155" s="241">
        <v>0</v>
      </c>
      <c r="AF2155" s="240" t="s">
        <v>10252</v>
      </c>
      <c r="AG2155" s="235" t="str">
        <f>IFERROR(VLOOKUP(작성용!A:A,RM!A:D,4,0),"-")</f>
        <v>조용원</v>
      </c>
      <c r="AH2155" s="9" t="s">
        <v>11728</v>
      </c>
      <c r="AI2155" s="231" t="s">
        <v>4949</v>
      </c>
      <c r="AJ2155" s="231" t="s">
        <v>4949</v>
      </c>
      <c r="AK2155" s="231" t="s">
        <v>3962</v>
      </c>
      <c r="AL2155" s="231">
        <v>2154</v>
      </c>
    </row>
    <row r="2156" spans="1:38" x14ac:dyDescent="0.3">
      <c r="A2156" s="225" t="s">
        <v>666</v>
      </c>
      <c r="B2156" s="225" t="s">
        <v>12315</v>
      </c>
      <c r="C2156" s="237" t="s">
        <v>10273</v>
      </c>
      <c r="D2156" s="233" t="s">
        <v>11784</v>
      </c>
      <c r="E2156" s="232" t="s">
        <v>11785</v>
      </c>
      <c r="F2156" s="236" t="s">
        <v>10268</v>
      </c>
      <c r="G2156" s="238">
        <v>0</v>
      </c>
      <c r="H2156" s="227" t="s">
        <v>4949</v>
      </c>
      <c r="I2156" s="227"/>
      <c r="J2156" s="227"/>
      <c r="K2156" s="227"/>
      <c r="L2156" s="227"/>
      <c r="M2156" s="227"/>
      <c r="N2156" s="226" t="s">
        <v>10242</v>
      </c>
      <c r="O2156" s="226" t="s">
        <v>12316</v>
      </c>
      <c r="P2156" s="226" t="s">
        <v>12317</v>
      </c>
      <c r="Q2156" s="226">
        <v>410000173</v>
      </c>
      <c r="R2156" s="208" t="s">
        <v>7436</v>
      </c>
      <c r="S2156" s="209" t="s">
        <v>12576</v>
      </c>
      <c r="T2156" s="229">
        <v>45702</v>
      </c>
      <c r="U2156" s="230" t="s">
        <v>10277</v>
      </c>
      <c r="V2156" s="230" t="s">
        <v>10263</v>
      </c>
      <c r="W2156" s="230" t="s">
        <v>10263</v>
      </c>
      <c r="X2156" s="230" t="s">
        <v>10271</v>
      </c>
      <c r="Y2156" s="230"/>
      <c r="Z2156" s="230" t="s">
        <v>10264</v>
      </c>
      <c r="AA2156" s="220">
        <v>202503</v>
      </c>
      <c r="AB2156" s="239"/>
      <c r="AC2156" s="240" t="s">
        <v>10280</v>
      </c>
      <c r="AD2156" s="240" t="s">
        <v>10252</v>
      </c>
      <c r="AE2156" s="241">
        <v>0</v>
      </c>
      <c r="AF2156" s="240" t="s">
        <v>10252</v>
      </c>
      <c r="AG2156" s="235" t="str">
        <f>IFERROR(VLOOKUP(작성용!A:A,RM!A:D,4,0),"-")</f>
        <v>조용원</v>
      </c>
      <c r="AH2156" s="9" t="s">
        <v>11728</v>
      </c>
      <c r="AI2156" s="231" t="s">
        <v>4949</v>
      </c>
      <c r="AJ2156" s="231" t="s">
        <v>4949</v>
      </c>
      <c r="AK2156" s="231" t="s">
        <v>3962</v>
      </c>
      <c r="AL2156" s="231">
        <v>2155</v>
      </c>
    </row>
    <row r="2157" spans="1:38" x14ac:dyDescent="0.3">
      <c r="A2157" s="225" t="s">
        <v>666</v>
      </c>
      <c r="B2157" s="225" t="s">
        <v>12315</v>
      </c>
      <c r="C2157" s="237" t="s">
        <v>10273</v>
      </c>
      <c r="D2157" s="233" t="s">
        <v>11663</v>
      </c>
      <c r="E2157" s="232" t="s">
        <v>11664</v>
      </c>
      <c r="F2157" s="236" t="s">
        <v>10268</v>
      </c>
      <c r="G2157" s="238">
        <v>0</v>
      </c>
      <c r="H2157" s="227" t="s">
        <v>4949</v>
      </c>
      <c r="I2157" s="227"/>
      <c r="J2157" s="227"/>
      <c r="K2157" s="227"/>
      <c r="L2157" s="227"/>
      <c r="M2157" s="227"/>
      <c r="N2157" s="226" t="s">
        <v>10242</v>
      </c>
      <c r="O2157" s="226" t="s">
        <v>12316</v>
      </c>
      <c r="P2157" s="226" t="s">
        <v>12317</v>
      </c>
      <c r="Q2157" s="226">
        <v>410000201</v>
      </c>
      <c r="R2157" s="208" t="s">
        <v>7408</v>
      </c>
      <c r="S2157" s="209" t="s">
        <v>12577</v>
      </c>
      <c r="T2157" s="229">
        <v>45702</v>
      </c>
      <c r="U2157" s="230" t="s">
        <v>10277</v>
      </c>
      <c r="V2157" s="230" t="s">
        <v>10263</v>
      </c>
      <c r="W2157" s="230" t="s">
        <v>10263</v>
      </c>
      <c r="X2157" s="230" t="s">
        <v>10271</v>
      </c>
      <c r="Y2157" s="230"/>
      <c r="Z2157" s="230" t="s">
        <v>10264</v>
      </c>
      <c r="AA2157" s="220">
        <v>202503</v>
      </c>
      <c r="AB2157" s="239"/>
      <c r="AC2157" s="240" t="s">
        <v>10280</v>
      </c>
      <c r="AD2157" s="240" t="s">
        <v>10252</v>
      </c>
      <c r="AE2157" s="241">
        <v>0</v>
      </c>
      <c r="AF2157" s="240" t="s">
        <v>10252</v>
      </c>
      <c r="AG2157" s="235" t="str">
        <f>IFERROR(VLOOKUP(작성용!A:A,RM!A:D,4,0),"-")</f>
        <v>조용원</v>
      </c>
      <c r="AH2157" s="9" t="s">
        <v>11728</v>
      </c>
      <c r="AI2157" s="231" t="s">
        <v>4949</v>
      </c>
      <c r="AJ2157" s="231" t="s">
        <v>4949</v>
      </c>
      <c r="AK2157" s="231" t="s">
        <v>3962</v>
      </c>
      <c r="AL2157" s="231">
        <v>2156</v>
      </c>
    </row>
    <row r="2158" spans="1:38" x14ac:dyDescent="0.3">
      <c r="A2158" s="225" t="s">
        <v>666</v>
      </c>
      <c r="B2158" s="225" t="s">
        <v>12315</v>
      </c>
      <c r="C2158" s="237" t="s">
        <v>10273</v>
      </c>
      <c r="D2158" s="233" t="s">
        <v>12578</v>
      </c>
      <c r="E2158" s="232" t="s">
        <v>12579</v>
      </c>
      <c r="F2158" s="236" t="s">
        <v>10268</v>
      </c>
      <c r="G2158" s="238">
        <v>0</v>
      </c>
      <c r="H2158" s="227" t="s">
        <v>4949</v>
      </c>
      <c r="I2158" s="227"/>
      <c r="J2158" s="227"/>
      <c r="K2158" s="227"/>
      <c r="L2158" s="227"/>
      <c r="M2158" s="227"/>
      <c r="N2158" s="226" t="s">
        <v>10242</v>
      </c>
      <c r="O2158" s="226" t="s">
        <v>12316</v>
      </c>
      <c r="P2158" s="226" t="s">
        <v>12317</v>
      </c>
      <c r="Q2158" s="226">
        <v>410000202</v>
      </c>
      <c r="R2158" s="208" t="s">
        <v>7497</v>
      </c>
      <c r="S2158" s="209" t="s">
        <v>12580</v>
      </c>
      <c r="T2158" s="229">
        <v>45702</v>
      </c>
      <c r="U2158" s="230" t="s">
        <v>10277</v>
      </c>
      <c r="V2158" s="230" t="s">
        <v>10263</v>
      </c>
      <c r="W2158" s="230" t="s">
        <v>10263</v>
      </c>
      <c r="X2158" s="230" t="s">
        <v>10271</v>
      </c>
      <c r="Y2158" s="230"/>
      <c r="Z2158" s="230" t="s">
        <v>10264</v>
      </c>
      <c r="AA2158" s="220">
        <v>202503</v>
      </c>
      <c r="AB2158" s="239"/>
      <c r="AC2158" s="240" t="s">
        <v>10280</v>
      </c>
      <c r="AD2158" s="240" t="s">
        <v>10252</v>
      </c>
      <c r="AE2158" s="241">
        <v>0</v>
      </c>
      <c r="AF2158" s="240" t="s">
        <v>10252</v>
      </c>
      <c r="AG2158" s="235" t="str">
        <f>IFERROR(VLOOKUP(작성용!A:A,RM!A:D,4,0),"-")</f>
        <v>조용원</v>
      </c>
      <c r="AH2158" s="9" t="s">
        <v>11728</v>
      </c>
      <c r="AI2158" s="231" t="s">
        <v>4949</v>
      </c>
      <c r="AJ2158" s="231" t="s">
        <v>4949</v>
      </c>
      <c r="AK2158" s="231" t="s">
        <v>3962</v>
      </c>
      <c r="AL2158" s="231">
        <v>2157</v>
      </c>
    </row>
    <row r="2159" spans="1:38" x14ac:dyDescent="0.3">
      <c r="A2159" s="225" t="s">
        <v>666</v>
      </c>
      <c r="B2159" s="225" t="s">
        <v>12315</v>
      </c>
      <c r="C2159" s="237" t="s">
        <v>10273</v>
      </c>
      <c r="D2159" s="233" t="s">
        <v>12581</v>
      </c>
      <c r="E2159" s="232" t="s">
        <v>12582</v>
      </c>
      <c r="F2159" s="236" t="s">
        <v>10268</v>
      </c>
      <c r="G2159" s="238">
        <v>0</v>
      </c>
      <c r="H2159" s="227" t="s">
        <v>4949</v>
      </c>
      <c r="I2159" s="227"/>
      <c r="J2159" s="227"/>
      <c r="K2159" s="227"/>
      <c r="L2159" s="227"/>
      <c r="M2159" s="227"/>
      <c r="N2159" s="226" t="s">
        <v>10242</v>
      </c>
      <c r="O2159" s="226" t="s">
        <v>12316</v>
      </c>
      <c r="P2159" s="226" t="s">
        <v>12317</v>
      </c>
      <c r="Q2159" s="226">
        <v>410000217</v>
      </c>
      <c r="R2159" s="208" t="s">
        <v>7498</v>
      </c>
      <c r="S2159" s="209" t="s">
        <v>12583</v>
      </c>
      <c r="T2159" s="229">
        <v>45702</v>
      </c>
      <c r="U2159" s="230" t="s">
        <v>10277</v>
      </c>
      <c r="V2159" s="230" t="s">
        <v>10263</v>
      </c>
      <c r="W2159" s="230" t="s">
        <v>10263</v>
      </c>
      <c r="X2159" s="230" t="s">
        <v>10271</v>
      </c>
      <c r="Y2159" s="230"/>
      <c r="Z2159" s="230" t="s">
        <v>10264</v>
      </c>
      <c r="AA2159" s="220">
        <v>202503</v>
      </c>
      <c r="AB2159" s="239"/>
      <c r="AC2159" s="240" t="s">
        <v>10280</v>
      </c>
      <c r="AD2159" s="240" t="s">
        <v>10252</v>
      </c>
      <c r="AE2159" s="241">
        <v>0</v>
      </c>
      <c r="AF2159" s="240" t="s">
        <v>10252</v>
      </c>
      <c r="AG2159" s="235" t="str">
        <f>IFERROR(VLOOKUP(작성용!A:A,RM!A:D,4,0),"-")</f>
        <v>조용원</v>
      </c>
      <c r="AH2159" s="9" t="s">
        <v>11728</v>
      </c>
      <c r="AI2159" s="231" t="s">
        <v>4949</v>
      </c>
      <c r="AJ2159" s="231" t="s">
        <v>4949</v>
      </c>
      <c r="AK2159" s="231" t="s">
        <v>3962</v>
      </c>
      <c r="AL2159" s="231">
        <v>2158</v>
      </c>
    </row>
    <row r="2160" spans="1:38" x14ac:dyDescent="0.3">
      <c r="A2160" s="225" t="s">
        <v>666</v>
      </c>
      <c r="B2160" s="225" t="s">
        <v>12315</v>
      </c>
      <c r="C2160" s="237" t="s">
        <v>10273</v>
      </c>
      <c r="D2160" s="233" t="s">
        <v>12584</v>
      </c>
      <c r="E2160" s="232" t="s">
        <v>12585</v>
      </c>
      <c r="F2160" s="236" t="s">
        <v>10268</v>
      </c>
      <c r="G2160" s="238">
        <v>0</v>
      </c>
      <c r="H2160" s="227" t="s">
        <v>4949</v>
      </c>
      <c r="I2160" s="227"/>
      <c r="J2160" s="227"/>
      <c r="K2160" s="227"/>
      <c r="L2160" s="227"/>
      <c r="M2160" s="227"/>
      <c r="N2160" s="226" t="s">
        <v>10242</v>
      </c>
      <c r="O2160" s="226" t="s">
        <v>12316</v>
      </c>
      <c r="P2160" s="226" t="s">
        <v>12317</v>
      </c>
      <c r="Q2160" s="226">
        <v>410000237</v>
      </c>
      <c r="R2160" s="208" t="s">
        <v>7351</v>
      </c>
      <c r="S2160" s="209" t="s">
        <v>12586</v>
      </c>
      <c r="T2160" s="229">
        <v>45702</v>
      </c>
      <c r="U2160" s="230" t="s">
        <v>10277</v>
      </c>
      <c r="V2160" s="230" t="s">
        <v>10263</v>
      </c>
      <c r="W2160" s="230" t="s">
        <v>10263</v>
      </c>
      <c r="X2160" s="230" t="s">
        <v>10271</v>
      </c>
      <c r="Y2160" s="230"/>
      <c r="Z2160" s="230" t="s">
        <v>10264</v>
      </c>
      <c r="AA2160" s="220">
        <v>202503</v>
      </c>
      <c r="AB2160" s="239"/>
      <c r="AC2160" s="240" t="s">
        <v>10280</v>
      </c>
      <c r="AD2160" s="240" t="s">
        <v>10252</v>
      </c>
      <c r="AE2160" s="241">
        <v>0</v>
      </c>
      <c r="AF2160" s="240" t="s">
        <v>10252</v>
      </c>
      <c r="AG2160" s="235" t="str">
        <f>IFERROR(VLOOKUP(작성용!A:A,RM!A:D,4,0),"-")</f>
        <v>조용원</v>
      </c>
      <c r="AH2160" s="9" t="s">
        <v>11728</v>
      </c>
      <c r="AI2160" s="231" t="s">
        <v>4949</v>
      </c>
      <c r="AJ2160" s="231" t="s">
        <v>4949</v>
      </c>
      <c r="AK2160" s="231" t="s">
        <v>3962</v>
      </c>
      <c r="AL2160" s="231">
        <v>2159</v>
      </c>
    </row>
    <row r="2161" spans="1:38" x14ac:dyDescent="0.3">
      <c r="A2161" s="225" t="s">
        <v>666</v>
      </c>
      <c r="B2161" s="225" t="s">
        <v>12315</v>
      </c>
      <c r="C2161" s="237" t="s">
        <v>10273</v>
      </c>
      <c r="D2161" s="233" t="s">
        <v>12587</v>
      </c>
      <c r="E2161" s="232" t="s">
        <v>12588</v>
      </c>
      <c r="F2161" s="236" t="s">
        <v>10268</v>
      </c>
      <c r="G2161" s="238">
        <v>0</v>
      </c>
      <c r="H2161" s="227" t="s">
        <v>4949</v>
      </c>
      <c r="I2161" s="227"/>
      <c r="J2161" s="227"/>
      <c r="K2161" s="227"/>
      <c r="L2161" s="227"/>
      <c r="M2161" s="227"/>
      <c r="N2161" s="226" t="s">
        <v>10242</v>
      </c>
      <c r="O2161" s="226" t="s">
        <v>12316</v>
      </c>
      <c r="P2161" s="226" t="s">
        <v>12317</v>
      </c>
      <c r="Q2161" s="226">
        <v>410000327</v>
      </c>
      <c r="R2161" s="208" t="s">
        <v>7499</v>
      </c>
      <c r="S2161" s="209" t="s">
        <v>12589</v>
      </c>
      <c r="T2161" s="229">
        <v>45702</v>
      </c>
      <c r="U2161" s="230" t="s">
        <v>10277</v>
      </c>
      <c r="V2161" s="230" t="s">
        <v>10263</v>
      </c>
      <c r="W2161" s="230" t="s">
        <v>10263</v>
      </c>
      <c r="X2161" s="230" t="s">
        <v>10271</v>
      </c>
      <c r="Y2161" s="230"/>
      <c r="Z2161" s="230" t="s">
        <v>10264</v>
      </c>
      <c r="AA2161" s="220">
        <v>202503</v>
      </c>
      <c r="AB2161" s="239"/>
      <c r="AC2161" s="240" t="s">
        <v>10280</v>
      </c>
      <c r="AD2161" s="240" t="s">
        <v>10252</v>
      </c>
      <c r="AE2161" s="241">
        <v>0</v>
      </c>
      <c r="AF2161" s="240" t="s">
        <v>10252</v>
      </c>
      <c r="AG2161" s="235" t="str">
        <f>IFERROR(VLOOKUP(작성용!A:A,RM!A:D,4,0),"-")</f>
        <v>조용원</v>
      </c>
      <c r="AH2161" s="9" t="s">
        <v>11728</v>
      </c>
      <c r="AI2161" s="231" t="s">
        <v>4949</v>
      </c>
      <c r="AJ2161" s="231" t="s">
        <v>4949</v>
      </c>
      <c r="AK2161" s="231" t="s">
        <v>3962</v>
      </c>
      <c r="AL2161" s="231">
        <v>2160</v>
      </c>
    </row>
    <row r="2162" spans="1:38" x14ac:dyDescent="0.3">
      <c r="A2162" s="225" t="s">
        <v>666</v>
      </c>
      <c r="B2162" s="225" t="s">
        <v>12315</v>
      </c>
      <c r="C2162" s="237" t="s">
        <v>10273</v>
      </c>
      <c r="D2162" s="233" t="s">
        <v>11504</v>
      </c>
      <c r="E2162" s="232" t="s">
        <v>12590</v>
      </c>
      <c r="F2162" s="236" t="s">
        <v>10268</v>
      </c>
      <c r="G2162" s="238">
        <v>0</v>
      </c>
      <c r="H2162" s="227" t="s">
        <v>4949</v>
      </c>
      <c r="I2162" s="227"/>
      <c r="J2162" s="227"/>
      <c r="K2162" s="227"/>
      <c r="L2162" s="227"/>
      <c r="M2162" s="227"/>
      <c r="N2162" s="226" t="s">
        <v>10242</v>
      </c>
      <c r="O2162" s="226" t="s">
        <v>12316</v>
      </c>
      <c r="P2162" s="226" t="s">
        <v>12317</v>
      </c>
      <c r="Q2162" s="226">
        <v>410000282</v>
      </c>
      <c r="R2162" s="208" t="s">
        <v>6637</v>
      </c>
      <c r="S2162" s="209" t="s">
        <v>11506</v>
      </c>
      <c r="T2162" s="229">
        <v>45702</v>
      </c>
      <c r="U2162" s="230" t="s">
        <v>10277</v>
      </c>
      <c r="V2162" s="230" t="s">
        <v>10263</v>
      </c>
      <c r="W2162" s="230" t="s">
        <v>10263</v>
      </c>
      <c r="X2162" s="230" t="s">
        <v>10271</v>
      </c>
      <c r="Y2162" s="230"/>
      <c r="Z2162" s="230" t="s">
        <v>10264</v>
      </c>
      <c r="AA2162" s="220">
        <v>202503</v>
      </c>
      <c r="AB2162" s="239"/>
      <c r="AC2162" s="240" t="s">
        <v>10280</v>
      </c>
      <c r="AD2162" s="240" t="s">
        <v>10252</v>
      </c>
      <c r="AE2162" s="241">
        <v>0</v>
      </c>
      <c r="AF2162" s="240" t="s">
        <v>10252</v>
      </c>
      <c r="AG2162" s="235" t="str">
        <f>IFERROR(VLOOKUP(작성용!A:A,RM!A:D,4,0),"-")</f>
        <v>조용원</v>
      </c>
      <c r="AH2162" s="9" t="s">
        <v>11728</v>
      </c>
      <c r="AI2162" s="231" t="s">
        <v>11295</v>
      </c>
      <c r="AJ2162" s="231" t="s">
        <v>4949</v>
      </c>
      <c r="AK2162" s="231" t="s">
        <v>3962</v>
      </c>
      <c r="AL2162" s="231">
        <v>2161</v>
      </c>
    </row>
    <row r="2163" spans="1:38" x14ac:dyDescent="0.3">
      <c r="A2163" s="225" t="s">
        <v>666</v>
      </c>
      <c r="B2163" s="225" t="s">
        <v>12315</v>
      </c>
      <c r="C2163" s="237" t="s">
        <v>10273</v>
      </c>
      <c r="D2163" s="233" t="s">
        <v>12591</v>
      </c>
      <c r="E2163" s="232" t="s">
        <v>12592</v>
      </c>
      <c r="F2163" s="236" t="s">
        <v>10268</v>
      </c>
      <c r="G2163" s="238">
        <v>0</v>
      </c>
      <c r="H2163" s="227" t="s">
        <v>4949</v>
      </c>
      <c r="I2163" s="227"/>
      <c r="J2163" s="227"/>
      <c r="K2163" s="227"/>
      <c r="L2163" s="227"/>
      <c r="M2163" s="227"/>
      <c r="N2163" s="226" t="s">
        <v>10242</v>
      </c>
      <c r="O2163" s="226" t="s">
        <v>12316</v>
      </c>
      <c r="P2163" s="226" t="s">
        <v>12317</v>
      </c>
      <c r="Q2163" s="226">
        <v>410000276</v>
      </c>
      <c r="R2163" s="208" t="s">
        <v>7501</v>
      </c>
      <c r="S2163" s="209" t="s">
        <v>12593</v>
      </c>
      <c r="T2163" s="229">
        <v>45702</v>
      </c>
      <c r="U2163" s="230" t="s">
        <v>10277</v>
      </c>
      <c r="V2163" s="230" t="s">
        <v>10263</v>
      </c>
      <c r="W2163" s="230" t="s">
        <v>10263</v>
      </c>
      <c r="X2163" s="230" t="s">
        <v>10271</v>
      </c>
      <c r="Y2163" s="230"/>
      <c r="Z2163" s="230" t="s">
        <v>10264</v>
      </c>
      <c r="AA2163" s="220">
        <v>202503</v>
      </c>
      <c r="AB2163" s="239"/>
      <c r="AC2163" s="240" t="s">
        <v>10280</v>
      </c>
      <c r="AD2163" s="240" t="s">
        <v>10252</v>
      </c>
      <c r="AE2163" s="241">
        <v>0</v>
      </c>
      <c r="AF2163" s="240" t="s">
        <v>10252</v>
      </c>
      <c r="AG2163" s="235" t="str">
        <f>IFERROR(VLOOKUP(작성용!A:A,RM!A:D,4,0),"-")</f>
        <v>조용원</v>
      </c>
      <c r="AH2163" s="9" t="s">
        <v>11728</v>
      </c>
      <c r="AI2163" s="231" t="s">
        <v>11295</v>
      </c>
      <c r="AJ2163" s="231" t="s">
        <v>4949</v>
      </c>
      <c r="AK2163" s="231" t="s">
        <v>3962</v>
      </c>
      <c r="AL2163" s="231">
        <v>2162</v>
      </c>
    </row>
    <row r="2164" spans="1:38" x14ac:dyDescent="0.3">
      <c r="A2164" s="225" t="s">
        <v>666</v>
      </c>
      <c r="B2164" s="225" t="s">
        <v>12315</v>
      </c>
      <c r="C2164" s="237" t="s">
        <v>10273</v>
      </c>
      <c r="D2164" s="233" t="s">
        <v>12594</v>
      </c>
      <c r="E2164" s="232" t="s">
        <v>12595</v>
      </c>
      <c r="F2164" s="236" t="s">
        <v>10268</v>
      </c>
      <c r="G2164" s="238">
        <v>0</v>
      </c>
      <c r="H2164" s="227" t="s">
        <v>4949</v>
      </c>
      <c r="I2164" s="227"/>
      <c r="J2164" s="227"/>
      <c r="K2164" s="227"/>
      <c r="L2164" s="227"/>
      <c r="M2164" s="227"/>
      <c r="N2164" s="226" t="s">
        <v>10242</v>
      </c>
      <c r="O2164" s="226" t="s">
        <v>12316</v>
      </c>
      <c r="P2164" s="226" t="s">
        <v>12317</v>
      </c>
      <c r="Q2164" s="226">
        <v>410000312</v>
      </c>
      <c r="R2164" s="208" t="s">
        <v>2</v>
      </c>
      <c r="S2164" s="209" t="s">
        <v>12596</v>
      </c>
      <c r="T2164" s="229">
        <v>45702</v>
      </c>
      <c r="U2164" s="230" t="s">
        <v>10277</v>
      </c>
      <c r="V2164" s="230" t="s">
        <v>10263</v>
      </c>
      <c r="W2164" s="230" t="s">
        <v>10263</v>
      </c>
      <c r="X2164" s="230" t="s">
        <v>10271</v>
      </c>
      <c r="Y2164" s="230"/>
      <c r="Z2164" s="230" t="s">
        <v>10264</v>
      </c>
      <c r="AA2164" s="220">
        <v>202503</v>
      </c>
      <c r="AB2164" s="239"/>
      <c r="AC2164" s="240" t="s">
        <v>10280</v>
      </c>
      <c r="AD2164" s="240" t="s">
        <v>10252</v>
      </c>
      <c r="AE2164" s="241">
        <v>0</v>
      </c>
      <c r="AF2164" s="240" t="s">
        <v>10252</v>
      </c>
      <c r="AG2164" s="235" t="str">
        <f>IFERROR(VLOOKUP(작성용!A:A,RM!A:D,4,0),"-")</f>
        <v>조용원</v>
      </c>
      <c r="AH2164" s="9" t="s">
        <v>11728</v>
      </c>
      <c r="AI2164" s="231" t="s">
        <v>11295</v>
      </c>
      <c r="AJ2164" s="231" t="s">
        <v>4949</v>
      </c>
      <c r="AK2164" s="231" t="s">
        <v>3962</v>
      </c>
      <c r="AL2164" s="231">
        <v>2163</v>
      </c>
    </row>
    <row r="2165" spans="1:38" x14ac:dyDescent="0.3">
      <c r="A2165" s="225" t="s">
        <v>666</v>
      </c>
      <c r="B2165" s="225" t="s">
        <v>12315</v>
      </c>
      <c r="C2165" s="237" t="s">
        <v>10273</v>
      </c>
      <c r="D2165" s="233" t="s">
        <v>11454</v>
      </c>
      <c r="E2165" s="232" t="s">
        <v>11710</v>
      </c>
      <c r="F2165" s="236" t="s">
        <v>10268</v>
      </c>
      <c r="G2165" s="238">
        <v>0</v>
      </c>
      <c r="H2165" s="227" t="s">
        <v>4949</v>
      </c>
      <c r="I2165" s="227"/>
      <c r="J2165" s="227"/>
      <c r="K2165" s="227"/>
      <c r="L2165" s="227"/>
      <c r="M2165" s="227"/>
      <c r="N2165" s="226" t="s">
        <v>10242</v>
      </c>
      <c r="O2165" s="226" t="s">
        <v>12316</v>
      </c>
      <c r="P2165" s="226" t="s">
        <v>12317</v>
      </c>
      <c r="Q2165" s="226">
        <v>410000250</v>
      </c>
      <c r="R2165" s="208" t="s">
        <v>6615</v>
      </c>
      <c r="S2165" s="209" t="s">
        <v>11456</v>
      </c>
      <c r="T2165" s="229">
        <v>45702</v>
      </c>
      <c r="U2165" s="230" t="s">
        <v>10277</v>
      </c>
      <c r="V2165" s="230" t="s">
        <v>10263</v>
      </c>
      <c r="W2165" s="230" t="s">
        <v>10263</v>
      </c>
      <c r="X2165" s="230" t="s">
        <v>10271</v>
      </c>
      <c r="Y2165" s="230"/>
      <c r="Z2165" s="230" t="s">
        <v>10264</v>
      </c>
      <c r="AA2165" s="220">
        <v>202503</v>
      </c>
      <c r="AB2165" s="239"/>
      <c r="AC2165" s="240" t="s">
        <v>10280</v>
      </c>
      <c r="AD2165" s="240" t="s">
        <v>10252</v>
      </c>
      <c r="AE2165" s="241">
        <v>0</v>
      </c>
      <c r="AF2165" s="240" t="s">
        <v>10252</v>
      </c>
      <c r="AG2165" s="235" t="str">
        <f>IFERROR(VLOOKUP(작성용!A:A,RM!A:D,4,0),"-")</f>
        <v>조용원</v>
      </c>
      <c r="AH2165" s="9" t="s">
        <v>11728</v>
      </c>
      <c r="AI2165" s="231" t="s">
        <v>4949</v>
      </c>
      <c r="AJ2165" s="231" t="s">
        <v>4949</v>
      </c>
      <c r="AK2165" s="231" t="s">
        <v>3962</v>
      </c>
      <c r="AL2165" s="231">
        <v>2164</v>
      </c>
    </row>
    <row r="2166" spans="1:38" x14ac:dyDescent="0.3">
      <c r="A2166" s="225" t="s">
        <v>666</v>
      </c>
      <c r="B2166" s="225" t="s">
        <v>12315</v>
      </c>
      <c r="C2166" s="237" t="s">
        <v>10273</v>
      </c>
      <c r="D2166" s="233" t="s">
        <v>12597</v>
      </c>
      <c r="E2166" s="232" t="s">
        <v>12598</v>
      </c>
      <c r="F2166" s="236" t="s">
        <v>10268</v>
      </c>
      <c r="G2166" s="238">
        <v>0</v>
      </c>
      <c r="H2166" s="227" t="s">
        <v>4949</v>
      </c>
      <c r="I2166" s="227"/>
      <c r="J2166" s="227"/>
      <c r="K2166" s="227"/>
      <c r="L2166" s="227"/>
      <c r="M2166" s="227"/>
      <c r="N2166" s="226" t="s">
        <v>10242</v>
      </c>
      <c r="O2166" s="226" t="s">
        <v>12316</v>
      </c>
      <c r="P2166" s="226" t="s">
        <v>12317</v>
      </c>
      <c r="Q2166" s="226">
        <v>410000251</v>
      </c>
      <c r="R2166" s="208" t="s">
        <v>7502</v>
      </c>
      <c r="S2166" s="209" t="s">
        <v>12599</v>
      </c>
      <c r="T2166" s="229">
        <v>45702</v>
      </c>
      <c r="U2166" s="230" t="s">
        <v>10277</v>
      </c>
      <c r="V2166" s="230" t="s">
        <v>10263</v>
      </c>
      <c r="W2166" s="230" t="s">
        <v>10263</v>
      </c>
      <c r="X2166" s="230" t="s">
        <v>10271</v>
      </c>
      <c r="Y2166" s="230"/>
      <c r="Z2166" s="230" t="s">
        <v>10264</v>
      </c>
      <c r="AA2166" s="220">
        <v>202503</v>
      </c>
      <c r="AB2166" s="239"/>
      <c r="AC2166" s="240" t="s">
        <v>10280</v>
      </c>
      <c r="AD2166" s="240" t="s">
        <v>10252</v>
      </c>
      <c r="AE2166" s="241">
        <v>0</v>
      </c>
      <c r="AF2166" s="240" t="s">
        <v>10252</v>
      </c>
      <c r="AG2166" s="235" t="str">
        <f>IFERROR(VLOOKUP(작성용!A:A,RM!A:D,4,0),"-")</f>
        <v>조용원</v>
      </c>
      <c r="AH2166" s="9" t="s">
        <v>11728</v>
      </c>
      <c r="AI2166" s="231" t="s">
        <v>4949</v>
      </c>
      <c r="AJ2166" s="231" t="s">
        <v>4949</v>
      </c>
      <c r="AK2166" s="231" t="s">
        <v>3962</v>
      </c>
      <c r="AL2166" s="231">
        <v>2165</v>
      </c>
    </row>
    <row r="2167" spans="1:38" x14ac:dyDescent="0.3">
      <c r="A2167" s="225" t="s">
        <v>666</v>
      </c>
      <c r="B2167" s="225" t="s">
        <v>12315</v>
      </c>
      <c r="C2167" s="237" t="s">
        <v>10273</v>
      </c>
      <c r="D2167" s="233" t="s">
        <v>11518</v>
      </c>
      <c r="E2167" s="232" t="s">
        <v>12600</v>
      </c>
      <c r="F2167" s="236" t="s">
        <v>10268</v>
      </c>
      <c r="G2167" s="238">
        <v>0</v>
      </c>
      <c r="H2167" s="227" t="s">
        <v>4949</v>
      </c>
      <c r="I2167" s="227"/>
      <c r="J2167" s="227"/>
      <c r="K2167" s="227"/>
      <c r="L2167" s="227"/>
      <c r="M2167" s="227"/>
      <c r="N2167" s="226" t="s">
        <v>10242</v>
      </c>
      <c r="O2167" s="226" t="s">
        <v>12316</v>
      </c>
      <c r="P2167" s="226" t="s">
        <v>12317</v>
      </c>
      <c r="Q2167" s="226">
        <v>410000298</v>
      </c>
      <c r="R2167" s="208" t="s">
        <v>6645</v>
      </c>
      <c r="S2167" s="209" t="s">
        <v>11520</v>
      </c>
      <c r="T2167" s="229">
        <v>45702</v>
      </c>
      <c r="U2167" s="230" t="s">
        <v>10277</v>
      </c>
      <c r="V2167" s="230" t="s">
        <v>10263</v>
      </c>
      <c r="W2167" s="230" t="s">
        <v>10263</v>
      </c>
      <c r="X2167" s="230" t="s">
        <v>10271</v>
      </c>
      <c r="Y2167" s="230"/>
      <c r="Z2167" s="230" t="s">
        <v>10264</v>
      </c>
      <c r="AA2167" s="220">
        <v>202503</v>
      </c>
      <c r="AB2167" s="239"/>
      <c r="AC2167" s="240" t="s">
        <v>10280</v>
      </c>
      <c r="AD2167" s="240" t="s">
        <v>10252</v>
      </c>
      <c r="AE2167" s="241">
        <v>0</v>
      </c>
      <c r="AF2167" s="240" t="s">
        <v>10252</v>
      </c>
      <c r="AG2167" s="235" t="str">
        <f>IFERROR(VLOOKUP(작성용!A:A,RM!A:D,4,0),"-")</f>
        <v>조용원</v>
      </c>
      <c r="AH2167" s="9" t="s">
        <v>11728</v>
      </c>
      <c r="AI2167" s="231" t="s">
        <v>4949</v>
      </c>
      <c r="AJ2167" s="231" t="s">
        <v>4949</v>
      </c>
      <c r="AK2167" s="231" t="s">
        <v>3962</v>
      </c>
      <c r="AL2167" s="231">
        <v>2166</v>
      </c>
    </row>
    <row r="2168" spans="1:38" x14ac:dyDescent="0.3">
      <c r="A2168" s="225" t="s">
        <v>666</v>
      </c>
      <c r="B2168" s="225" t="s">
        <v>12315</v>
      </c>
      <c r="C2168" s="237" t="s">
        <v>10273</v>
      </c>
      <c r="D2168" s="233" t="s">
        <v>12601</v>
      </c>
      <c r="E2168" s="232" t="s">
        <v>12602</v>
      </c>
      <c r="F2168" s="236" t="s">
        <v>10268</v>
      </c>
      <c r="G2168" s="238">
        <v>0</v>
      </c>
      <c r="H2168" s="227" t="s">
        <v>4949</v>
      </c>
      <c r="I2168" s="227"/>
      <c r="J2168" s="227"/>
      <c r="K2168" s="227"/>
      <c r="L2168" s="227"/>
      <c r="M2168" s="227"/>
      <c r="N2168" s="226" t="s">
        <v>10242</v>
      </c>
      <c r="O2168" s="226" t="s">
        <v>12316</v>
      </c>
      <c r="P2168" s="226" t="s">
        <v>12317</v>
      </c>
      <c r="Q2168" s="226">
        <v>410000297</v>
      </c>
      <c r="R2168" s="208" t="s">
        <v>7503</v>
      </c>
      <c r="S2168" s="209" t="s">
        <v>12603</v>
      </c>
      <c r="T2168" s="229">
        <v>45702</v>
      </c>
      <c r="U2168" s="230" t="s">
        <v>10277</v>
      </c>
      <c r="V2168" s="230" t="s">
        <v>10263</v>
      </c>
      <c r="W2168" s="230" t="s">
        <v>10263</v>
      </c>
      <c r="X2168" s="230" t="s">
        <v>10271</v>
      </c>
      <c r="Y2168" s="230"/>
      <c r="Z2168" s="230" t="s">
        <v>10264</v>
      </c>
      <c r="AA2168" s="220">
        <v>202503</v>
      </c>
      <c r="AB2168" s="239"/>
      <c r="AC2168" s="240" t="s">
        <v>10280</v>
      </c>
      <c r="AD2168" s="240" t="s">
        <v>10252</v>
      </c>
      <c r="AE2168" s="241">
        <v>0</v>
      </c>
      <c r="AF2168" s="240" t="s">
        <v>10252</v>
      </c>
      <c r="AG2168" s="235" t="str">
        <f>IFERROR(VLOOKUP(작성용!A:A,RM!A:D,4,0),"-")</f>
        <v>조용원</v>
      </c>
      <c r="AH2168" s="9" t="s">
        <v>11728</v>
      </c>
      <c r="AI2168" s="231" t="s">
        <v>4949</v>
      </c>
      <c r="AJ2168" s="231" t="s">
        <v>4949</v>
      </c>
      <c r="AK2168" s="231" t="s">
        <v>3962</v>
      </c>
      <c r="AL2168" s="231">
        <v>2167</v>
      </c>
    </row>
    <row r="2169" spans="1:38" x14ac:dyDescent="0.3">
      <c r="A2169" s="225" t="s">
        <v>666</v>
      </c>
      <c r="B2169" s="225" t="s">
        <v>12315</v>
      </c>
      <c r="C2169" s="237" t="s">
        <v>10273</v>
      </c>
      <c r="D2169" s="233" t="s">
        <v>11897</v>
      </c>
      <c r="E2169" s="232" t="s">
        <v>12604</v>
      </c>
      <c r="F2169" s="236" t="s">
        <v>10268</v>
      </c>
      <c r="G2169" s="238">
        <v>0</v>
      </c>
      <c r="H2169" s="227" t="s">
        <v>4949</v>
      </c>
      <c r="I2169" s="227"/>
      <c r="J2169" s="227"/>
      <c r="K2169" s="227"/>
      <c r="L2169" s="227"/>
      <c r="M2169" s="227"/>
      <c r="N2169" s="226" t="s">
        <v>10242</v>
      </c>
      <c r="O2169" s="226" t="s">
        <v>12316</v>
      </c>
      <c r="P2169" s="226" t="s">
        <v>12317</v>
      </c>
      <c r="Q2169" s="226">
        <v>410000172</v>
      </c>
      <c r="R2169" s="208" t="s">
        <v>5595</v>
      </c>
      <c r="S2169" s="209" t="s">
        <v>12605</v>
      </c>
      <c r="T2169" s="229">
        <v>45702</v>
      </c>
      <c r="U2169" s="230" t="s">
        <v>10277</v>
      </c>
      <c r="V2169" s="230" t="s">
        <v>10263</v>
      </c>
      <c r="W2169" s="230" t="s">
        <v>10263</v>
      </c>
      <c r="X2169" s="230" t="s">
        <v>10271</v>
      </c>
      <c r="Y2169" s="230"/>
      <c r="Z2169" s="230" t="s">
        <v>10264</v>
      </c>
      <c r="AA2169" s="220">
        <v>202503</v>
      </c>
      <c r="AB2169" s="239"/>
      <c r="AC2169" s="240" t="s">
        <v>10280</v>
      </c>
      <c r="AD2169" s="240" t="s">
        <v>10252</v>
      </c>
      <c r="AE2169" s="241">
        <v>0</v>
      </c>
      <c r="AF2169" s="240" t="s">
        <v>10252</v>
      </c>
      <c r="AG2169" s="235" t="str">
        <f>IFERROR(VLOOKUP(작성용!A:A,RM!A:D,4,0),"-")</f>
        <v>조용원</v>
      </c>
      <c r="AH2169" s="9" t="s">
        <v>11728</v>
      </c>
      <c r="AI2169" s="231" t="s">
        <v>4949</v>
      </c>
      <c r="AJ2169" s="231" t="s">
        <v>4949</v>
      </c>
      <c r="AK2169" s="231" t="s">
        <v>3962</v>
      </c>
      <c r="AL2169" s="231">
        <v>2168</v>
      </c>
    </row>
    <row r="2170" spans="1:38" x14ac:dyDescent="0.3">
      <c r="A2170" s="225" t="s">
        <v>666</v>
      </c>
      <c r="B2170" s="225" t="s">
        <v>12315</v>
      </c>
      <c r="C2170" s="237" t="s">
        <v>10273</v>
      </c>
      <c r="D2170" s="233" t="s">
        <v>12606</v>
      </c>
      <c r="E2170" s="232" t="s">
        <v>12607</v>
      </c>
      <c r="F2170" s="236" t="s">
        <v>10268</v>
      </c>
      <c r="G2170" s="238">
        <v>0</v>
      </c>
      <c r="H2170" s="227" t="s">
        <v>4949</v>
      </c>
      <c r="I2170" s="227"/>
      <c r="J2170" s="227"/>
      <c r="K2170" s="227"/>
      <c r="L2170" s="227"/>
      <c r="M2170" s="227"/>
      <c r="N2170" s="226" t="s">
        <v>10242</v>
      </c>
      <c r="O2170" s="226" t="s">
        <v>12316</v>
      </c>
      <c r="P2170" s="226" t="s">
        <v>12317</v>
      </c>
      <c r="Q2170" s="226">
        <v>410000067</v>
      </c>
      <c r="R2170" s="208" t="s">
        <v>7504</v>
      </c>
      <c r="S2170" s="209" t="s">
        <v>12608</v>
      </c>
      <c r="T2170" s="229">
        <v>45702</v>
      </c>
      <c r="U2170" s="230" t="s">
        <v>10277</v>
      </c>
      <c r="V2170" s="230" t="s">
        <v>10263</v>
      </c>
      <c r="W2170" s="230" t="s">
        <v>10263</v>
      </c>
      <c r="X2170" s="230" t="s">
        <v>10271</v>
      </c>
      <c r="Y2170" s="230"/>
      <c r="Z2170" s="230" t="s">
        <v>10264</v>
      </c>
      <c r="AA2170" s="220">
        <v>202503</v>
      </c>
      <c r="AB2170" s="239"/>
      <c r="AC2170" s="240" t="s">
        <v>10280</v>
      </c>
      <c r="AD2170" s="240" t="s">
        <v>10252</v>
      </c>
      <c r="AE2170" s="241">
        <v>0</v>
      </c>
      <c r="AF2170" s="240" t="s">
        <v>10252</v>
      </c>
      <c r="AG2170" s="235" t="str">
        <f>IFERROR(VLOOKUP(작성용!A:A,RM!A:D,4,0),"-")</f>
        <v>조용원</v>
      </c>
      <c r="AH2170" s="9" t="s">
        <v>11728</v>
      </c>
      <c r="AI2170" s="231" t="s">
        <v>4949</v>
      </c>
      <c r="AJ2170" s="231" t="s">
        <v>4949</v>
      </c>
      <c r="AK2170" s="231" t="s">
        <v>3962</v>
      </c>
      <c r="AL2170" s="231">
        <v>2169</v>
      </c>
    </row>
    <row r="2171" spans="1:38" x14ac:dyDescent="0.3">
      <c r="A2171" s="225" t="s">
        <v>666</v>
      </c>
      <c r="B2171" s="225" t="s">
        <v>12315</v>
      </c>
      <c r="C2171" s="237" t="s">
        <v>10273</v>
      </c>
      <c r="D2171" s="233" t="s">
        <v>12609</v>
      </c>
      <c r="E2171" s="232" t="s">
        <v>12610</v>
      </c>
      <c r="F2171" s="236" t="s">
        <v>10268</v>
      </c>
      <c r="G2171" s="238">
        <v>0</v>
      </c>
      <c r="H2171" s="227" t="s">
        <v>4949</v>
      </c>
      <c r="I2171" s="227"/>
      <c r="J2171" s="227"/>
      <c r="K2171" s="227"/>
      <c r="L2171" s="227"/>
      <c r="M2171" s="227"/>
      <c r="N2171" s="226" t="s">
        <v>10242</v>
      </c>
      <c r="O2171" s="226" t="s">
        <v>12316</v>
      </c>
      <c r="P2171" s="226" t="s">
        <v>12317</v>
      </c>
      <c r="Q2171" s="226">
        <v>410000337</v>
      </c>
      <c r="R2171" s="208" t="s">
        <v>2</v>
      </c>
      <c r="S2171" s="209" t="s">
        <v>12611</v>
      </c>
      <c r="T2171" s="229">
        <v>45702</v>
      </c>
      <c r="U2171" s="230" t="s">
        <v>10277</v>
      </c>
      <c r="V2171" s="230" t="s">
        <v>10263</v>
      </c>
      <c r="W2171" s="230" t="s">
        <v>10263</v>
      </c>
      <c r="X2171" s="230" t="s">
        <v>10271</v>
      </c>
      <c r="Y2171" s="230"/>
      <c r="Z2171" s="230" t="s">
        <v>10264</v>
      </c>
      <c r="AA2171" s="220">
        <v>202503</v>
      </c>
      <c r="AB2171" s="239"/>
      <c r="AC2171" s="240" t="s">
        <v>10280</v>
      </c>
      <c r="AD2171" s="240" t="s">
        <v>10252</v>
      </c>
      <c r="AE2171" s="241">
        <v>0</v>
      </c>
      <c r="AF2171" s="240" t="s">
        <v>10252</v>
      </c>
      <c r="AG2171" s="235" t="str">
        <f>IFERROR(VLOOKUP(작성용!A:A,RM!A:D,4,0),"-")</f>
        <v>조용원</v>
      </c>
      <c r="AH2171" s="9" t="s">
        <v>11728</v>
      </c>
      <c r="AI2171" s="231" t="s">
        <v>11295</v>
      </c>
      <c r="AJ2171" s="231" t="s">
        <v>4949</v>
      </c>
      <c r="AK2171" s="231" t="s">
        <v>3962</v>
      </c>
      <c r="AL2171" s="231">
        <v>2170</v>
      </c>
    </row>
    <row r="2172" spans="1:38" x14ac:dyDescent="0.3">
      <c r="A2172" s="225" t="s">
        <v>666</v>
      </c>
      <c r="B2172" s="225" t="s">
        <v>12315</v>
      </c>
      <c r="C2172" s="237" t="s">
        <v>10273</v>
      </c>
      <c r="D2172" s="233" t="s">
        <v>11059</v>
      </c>
      <c r="E2172" s="232" t="s">
        <v>12612</v>
      </c>
      <c r="F2172" s="236" t="s">
        <v>10268</v>
      </c>
      <c r="G2172" s="238">
        <v>0</v>
      </c>
      <c r="H2172" s="227" t="s">
        <v>4949</v>
      </c>
      <c r="I2172" s="227"/>
      <c r="J2172" s="227"/>
      <c r="K2172" s="227"/>
      <c r="L2172" s="227"/>
      <c r="M2172" s="227"/>
      <c r="N2172" s="226" t="s">
        <v>10242</v>
      </c>
      <c r="O2172" s="226" t="s">
        <v>12316</v>
      </c>
      <c r="P2172" s="226" t="s">
        <v>12317</v>
      </c>
      <c r="Q2172" s="226">
        <v>410000338</v>
      </c>
      <c r="R2172" s="208" t="s">
        <v>2</v>
      </c>
      <c r="S2172" s="209" t="s">
        <v>12613</v>
      </c>
      <c r="T2172" s="229">
        <v>45702</v>
      </c>
      <c r="U2172" s="230" t="s">
        <v>10277</v>
      </c>
      <c r="V2172" s="230" t="s">
        <v>10263</v>
      </c>
      <c r="W2172" s="230" t="s">
        <v>10263</v>
      </c>
      <c r="X2172" s="230" t="s">
        <v>10271</v>
      </c>
      <c r="Y2172" s="230"/>
      <c r="Z2172" s="230" t="s">
        <v>10264</v>
      </c>
      <c r="AA2172" s="220">
        <v>202503</v>
      </c>
      <c r="AB2172" s="239"/>
      <c r="AC2172" s="240" t="s">
        <v>10280</v>
      </c>
      <c r="AD2172" s="240" t="s">
        <v>10252</v>
      </c>
      <c r="AE2172" s="241">
        <v>0</v>
      </c>
      <c r="AF2172" s="240" t="s">
        <v>10252</v>
      </c>
      <c r="AG2172" s="235" t="str">
        <f>IFERROR(VLOOKUP(작성용!A:A,RM!A:D,4,0),"-")</f>
        <v>조용원</v>
      </c>
      <c r="AH2172" s="9" t="s">
        <v>11728</v>
      </c>
      <c r="AI2172" s="231" t="s">
        <v>4949</v>
      </c>
      <c r="AJ2172" s="231" t="s">
        <v>4949</v>
      </c>
      <c r="AK2172" s="231" t="s">
        <v>3962</v>
      </c>
      <c r="AL2172" s="231">
        <v>2171</v>
      </c>
    </row>
    <row r="2173" spans="1:38" x14ac:dyDescent="0.3">
      <c r="A2173" s="225" t="s">
        <v>666</v>
      </c>
      <c r="B2173" s="225" t="s">
        <v>12315</v>
      </c>
      <c r="C2173" s="237" t="s">
        <v>10273</v>
      </c>
      <c r="D2173" s="233" t="s">
        <v>12614</v>
      </c>
      <c r="E2173" s="232" t="s">
        <v>12615</v>
      </c>
      <c r="F2173" s="236" t="s">
        <v>10268</v>
      </c>
      <c r="G2173" s="238">
        <v>0</v>
      </c>
      <c r="H2173" s="227" t="s">
        <v>4949</v>
      </c>
      <c r="I2173" s="227"/>
      <c r="J2173" s="227"/>
      <c r="K2173" s="227"/>
      <c r="L2173" s="227"/>
      <c r="M2173" s="227"/>
      <c r="N2173" s="226" t="s">
        <v>10242</v>
      </c>
      <c r="O2173" s="226" t="s">
        <v>12316</v>
      </c>
      <c r="P2173" s="226" t="s">
        <v>12317</v>
      </c>
      <c r="Q2173" s="226">
        <v>410000339</v>
      </c>
      <c r="R2173" s="208" t="s">
        <v>2</v>
      </c>
      <c r="S2173" s="209" t="s">
        <v>12616</v>
      </c>
      <c r="T2173" s="229">
        <v>45702</v>
      </c>
      <c r="U2173" s="230" t="s">
        <v>10277</v>
      </c>
      <c r="V2173" s="230" t="s">
        <v>10263</v>
      </c>
      <c r="W2173" s="230" t="s">
        <v>10263</v>
      </c>
      <c r="X2173" s="230" t="s">
        <v>10271</v>
      </c>
      <c r="Y2173" s="230"/>
      <c r="Z2173" s="230" t="s">
        <v>10264</v>
      </c>
      <c r="AA2173" s="220">
        <v>202503</v>
      </c>
      <c r="AB2173" s="239"/>
      <c r="AC2173" s="240" t="s">
        <v>10280</v>
      </c>
      <c r="AD2173" s="240" t="s">
        <v>10252</v>
      </c>
      <c r="AE2173" s="241">
        <v>0</v>
      </c>
      <c r="AF2173" s="240" t="s">
        <v>10252</v>
      </c>
      <c r="AG2173" s="235" t="str">
        <f>IFERROR(VLOOKUP(작성용!A:A,RM!A:D,4,0),"-")</f>
        <v>조용원</v>
      </c>
      <c r="AH2173" s="9" t="s">
        <v>11728</v>
      </c>
      <c r="AI2173" s="231" t="s">
        <v>4949</v>
      </c>
      <c r="AJ2173" s="231" t="s">
        <v>4949</v>
      </c>
      <c r="AK2173" s="231" t="s">
        <v>3962</v>
      </c>
      <c r="AL2173" s="231">
        <v>2172</v>
      </c>
    </row>
    <row r="2174" spans="1:38" x14ac:dyDescent="0.3">
      <c r="A2174" s="225" t="s">
        <v>666</v>
      </c>
      <c r="B2174" s="225" t="s">
        <v>12315</v>
      </c>
      <c r="C2174" s="237" t="s">
        <v>10273</v>
      </c>
      <c r="D2174" s="233" t="s">
        <v>11808</v>
      </c>
      <c r="E2174" s="232" t="s">
        <v>11809</v>
      </c>
      <c r="F2174" s="236" t="s">
        <v>10268</v>
      </c>
      <c r="G2174" s="238">
        <v>0</v>
      </c>
      <c r="H2174" s="227" t="s">
        <v>4949</v>
      </c>
      <c r="I2174" s="227"/>
      <c r="J2174" s="227"/>
      <c r="K2174" s="227"/>
      <c r="L2174" s="227"/>
      <c r="M2174" s="227"/>
      <c r="N2174" s="226" t="s">
        <v>10242</v>
      </c>
      <c r="O2174" s="226" t="s">
        <v>12316</v>
      </c>
      <c r="P2174" s="226" t="s">
        <v>12317</v>
      </c>
      <c r="Q2174" s="226">
        <v>410000340</v>
      </c>
      <c r="R2174" s="208" t="s">
        <v>2</v>
      </c>
      <c r="S2174" s="209" t="s">
        <v>12617</v>
      </c>
      <c r="T2174" s="229">
        <v>45702</v>
      </c>
      <c r="U2174" s="230" t="s">
        <v>10277</v>
      </c>
      <c r="V2174" s="230" t="s">
        <v>10263</v>
      </c>
      <c r="W2174" s="230" t="s">
        <v>10263</v>
      </c>
      <c r="X2174" s="230" t="s">
        <v>10271</v>
      </c>
      <c r="Y2174" s="230"/>
      <c r="Z2174" s="230" t="s">
        <v>10264</v>
      </c>
      <c r="AA2174" s="220">
        <v>202503</v>
      </c>
      <c r="AB2174" s="239"/>
      <c r="AC2174" s="240" t="s">
        <v>10280</v>
      </c>
      <c r="AD2174" s="240" t="s">
        <v>10252</v>
      </c>
      <c r="AE2174" s="241">
        <v>0</v>
      </c>
      <c r="AF2174" s="240" t="s">
        <v>10252</v>
      </c>
      <c r="AG2174" s="235" t="str">
        <f>IFERROR(VLOOKUP(작성용!A:A,RM!A:D,4,0),"-")</f>
        <v>조용원</v>
      </c>
      <c r="AH2174" s="9" t="s">
        <v>11728</v>
      </c>
      <c r="AI2174" s="231" t="s">
        <v>4949</v>
      </c>
      <c r="AJ2174" s="231" t="s">
        <v>4949</v>
      </c>
      <c r="AK2174" s="231" t="s">
        <v>3962</v>
      </c>
      <c r="AL2174" s="231">
        <v>2173</v>
      </c>
    </row>
    <row r="2175" spans="1:38" x14ac:dyDescent="0.3">
      <c r="A2175" s="225" t="s">
        <v>666</v>
      </c>
      <c r="B2175" s="225" t="s">
        <v>12315</v>
      </c>
      <c r="C2175" s="237" t="s">
        <v>10273</v>
      </c>
      <c r="D2175" s="233" t="s">
        <v>12618</v>
      </c>
      <c r="E2175" s="232" t="s">
        <v>12619</v>
      </c>
      <c r="F2175" s="236" t="s">
        <v>10268</v>
      </c>
      <c r="G2175" s="238">
        <v>0</v>
      </c>
      <c r="H2175" s="227" t="s">
        <v>4949</v>
      </c>
      <c r="I2175" s="227"/>
      <c r="J2175" s="227"/>
      <c r="K2175" s="227"/>
      <c r="L2175" s="227"/>
      <c r="M2175" s="227"/>
      <c r="N2175" s="226" t="s">
        <v>10242</v>
      </c>
      <c r="O2175" s="226" t="s">
        <v>12316</v>
      </c>
      <c r="P2175" s="226" t="s">
        <v>12317</v>
      </c>
      <c r="Q2175" s="226">
        <v>410000341</v>
      </c>
      <c r="R2175" s="208" t="s">
        <v>2</v>
      </c>
      <c r="S2175" s="209" t="s">
        <v>12620</v>
      </c>
      <c r="T2175" s="229">
        <v>45702</v>
      </c>
      <c r="U2175" s="230" t="s">
        <v>10277</v>
      </c>
      <c r="V2175" s="230" t="s">
        <v>10263</v>
      </c>
      <c r="W2175" s="230" t="s">
        <v>10263</v>
      </c>
      <c r="X2175" s="230" t="s">
        <v>10271</v>
      </c>
      <c r="Y2175" s="230"/>
      <c r="Z2175" s="230" t="s">
        <v>10264</v>
      </c>
      <c r="AA2175" s="220">
        <v>202503</v>
      </c>
      <c r="AB2175" s="239"/>
      <c r="AC2175" s="240" t="s">
        <v>10280</v>
      </c>
      <c r="AD2175" s="240" t="s">
        <v>10252</v>
      </c>
      <c r="AE2175" s="241">
        <v>0</v>
      </c>
      <c r="AF2175" s="240" t="s">
        <v>10252</v>
      </c>
      <c r="AG2175" s="235" t="str">
        <f>IFERROR(VLOOKUP(작성용!A:A,RM!A:D,4,0),"-")</f>
        <v>조용원</v>
      </c>
      <c r="AH2175" s="9" t="s">
        <v>11728</v>
      </c>
      <c r="AI2175" s="231" t="s">
        <v>4949</v>
      </c>
      <c r="AJ2175" s="231" t="s">
        <v>4949</v>
      </c>
      <c r="AK2175" s="231" t="s">
        <v>3962</v>
      </c>
      <c r="AL2175" s="231">
        <v>2174</v>
      </c>
    </row>
    <row r="2176" spans="1:38" x14ac:dyDescent="0.3">
      <c r="A2176" s="225" t="s">
        <v>666</v>
      </c>
      <c r="B2176" s="225" t="s">
        <v>12315</v>
      </c>
      <c r="C2176" s="237" t="s">
        <v>10273</v>
      </c>
      <c r="D2176" s="233" t="s">
        <v>10705</v>
      </c>
      <c r="E2176" s="232" t="s">
        <v>12621</v>
      </c>
      <c r="F2176" s="236" t="s">
        <v>10268</v>
      </c>
      <c r="G2176" s="238">
        <v>0</v>
      </c>
      <c r="H2176" s="227" t="s">
        <v>4949</v>
      </c>
      <c r="I2176" s="227"/>
      <c r="J2176" s="227"/>
      <c r="K2176" s="227"/>
      <c r="L2176" s="227"/>
      <c r="M2176" s="227"/>
      <c r="N2176" s="226" t="s">
        <v>10242</v>
      </c>
      <c r="O2176" s="226" t="s">
        <v>12316</v>
      </c>
      <c r="P2176" s="226" t="s">
        <v>12317</v>
      </c>
      <c r="Q2176" s="226">
        <v>410000342</v>
      </c>
      <c r="R2176" s="208" t="s">
        <v>2</v>
      </c>
      <c r="S2176" s="209" t="s">
        <v>10706</v>
      </c>
      <c r="T2176" s="229">
        <v>45702</v>
      </c>
      <c r="U2176" s="230" t="s">
        <v>10277</v>
      </c>
      <c r="V2176" s="230" t="s">
        <v>10263</v>
      </c>
      <c r="W2176" s="230" t="s">
        <v>10263</v>
      </c>
      <c r="X2176" s="230" t="s">
        <v>10271</v>
      </c>
      <c r="Y2176" s="230"/>
      <c r="Z2176" s="230" t="s">
        <v>10264</v>
      </c>
      <c r="AA2176" s="220">
        <v>202503</v>
      </c>
      <c r="AB2176" s="239"/>
      <c r="AC2176" s="240" t="s">
        <v>10280</v>
      </c>
      <c r="AD2176" s="240" t="s">
        <v>10252</v>
      </c>
      <c r="AE2176" s="241">
        <v>0</v>
      </c>
      <c r="AF2176" s="240" t="s">
        <v>10252</v>
      </c>
      <c r="AG2176" s="235" t="str">
        <f>IFERROR(VLOOKUP(작성용!A:A,RM!A:D,4,0),"-")</f>
        <v>조용원</v>
      </c>
      <c r="AH2176" s="9" t="s">
        <v>11728</v>
      </c>
      <c r="AI2176" s="231" t="s">
        <v>4949</v>
      </c>
      <c r="AJ2176" s="231" t="s">
        <v>4949</v>
      </c>
      <c r="AK2176" s="231" t="s">
        <v>3962</v>
      </c>
      <c r="AL2176" s="231">
        <v>2175</v>
      </c>
    </row>
    <row r="2177" spans="1:38" x14ac:dyDescent="0.3">
      <c r="A2177" s="225" t="s">
        <v>666</v>
      </c>
      <c r="B2177" s="225" t="s">
        <v>12315</v>
      </c>
      <c r="C2177" s="237" t="s">
        <v>10273</v>
      </c>
      <c r="D2177" s="233" t="s">
        <v>12622</v>
      </c>
      <c r="E2177" s="232" t="s">
        <v>12623</v>
      </c>
      <c r="F2177" s="236" t="s">
        <v>10268</v>
      </c>
      <c r="G2177" s="238">
        <v>0</v>
      </c>
      <c r="H2177" s="227" t="s">
        <v>4949</v>
      </c>
      <c r="I2177" s="227"/>
      <c r="J2177" s="227"/>
      <c r="K2177" s="227"/>
      <c r="L2177" s="227"/>
      <c r="M2177" s="227"/>
      <c r="N2177" s="226" t="s">
        <v>10242</v>
      </c>
      <c r="O2177" s="226" t="s">
        <v>12316</v>
      </c>
      <c r="P2177" s="226" t="s">
        <v>12317</v>
      </c>
      <c r="Q2177" s="226">
        <v>410000345</v>
      </c>
      <c r="R2177" s="208" t="s">
        <v>2</v>
      </c>
      <c r="S2177" s="209" t="s">
        <v>12624</v>
      </c>
      <c r="T2177" s="229">
        <v>45702</v>
      </c>
      <c r="U2177" s="230" t="s">
        <v>10277</v>
      </c>
      <c r="V2177" s="230" t="s">
        <v>10263</v>
      </c>
      <c r="W2177" s="230" t="s">
        <v>10263</v>
      </c>
      <c r="X2177" s="230" t="s">
        <v>10271</v>
      </c>
      <c r="Y2177" s="230"/>
      <c r="Z2177" s="230" t="s">
        <v>10264</v>
      </c>
      <c r="AA2177" s="220">
        <v>202503</v>
      </c>
      <c r="AB2177" s="239"/>
      <c r="AC2177" s="240" t="s">
        <v>10280</v>
      </c>
      <c r="AD2177" s="240" t="s">
        <v>10252</v>
      </c>
      <c r="AE2177" s="241">
        <v>0</v>
      </c>
      <c r="AF2177" s="240" t="s">
        <v>10252</v>
      </c>
      <c r="AG2177" s="235" t="str">
        <f>IFERROR(VLOOKUP(작성용!A:A,RM!A:D,4,0),"-")</f>
        <v>조용원</v>
      </c>
      <c r="AH2177" s="9" t="s">
        <v>11728</v>
      </c>
      <c r="AI2177" s="231" t="s">
        <v>4949</v>
      </c>
      <c r="AJ2177" s="231" t="s">
        <v>4949</v>
      </c>
      <c r="AK2177" s="231" t="s">
        <v>3962</v>
      </c>
      <c r="AL2177" s="231">
        <v>2176</v>
      </c>
    </row>
    <row r="2178" spans="1:38" x14ac:dyDescent="0.3">
      <c r="A2178" s="225" t="s">
        <v>666</v>
      </c>
      <c r="B2178" s="225" t="s">
        <v>12315</v>
      </c>
      <c r="C2178" s="237" t="s">
        <v>10273</v>
      </c>
      <c r="D2178" s="233" t="s">
        <v>12625</v>
      </c>
      <c r="E2178" s="232" t="s">
        <v>12626</v>
      </c>
      <c r="F2178" s="236" t="s">
        <v>10268</v>
      </c>
      <c r="G2178" s="238">
        <v>0</v>
      </c>
      <c r="H2178" s="227" t="s">
        <v>4949</v>
      </c>
      <c r="I2178" s="227"/>
      <c r="J2178" s="227"/>
      <c r="K2178" s="227"/>
      <c r="L2178" s="227"/>
      <c r="M2178" s="227"/>
      <c r="N2178" s="226" t="s">
        <v>10242</v>
      </c>
      <c r="O2178" s="226" t="s">
        <v>12316</v>
      </c>
      <c r="P2178" s="226" t="s">
        <v>12317</v>
      </c>
      <c r="Q2178" s="226">
        <v>410000347</v>
      </c>
      <c r="R2178" s="208" t="s">
        <v>2</v>
      </c>
      <c r="S2178" s="209" t="s">
        <v>12627</v>
      </c>
      <c r="T2178" s="229">
        <v>45702</v>
      </c>
      <c r="U2178" s="230" t="s">
        <v>10277</v>
      </c>
      <c r="V2178" s="230" t="s">
        <v>10263</v>
      </c>
      <c r="W2178" s="230" t="s">
        <v>10263</v>
      </c>
      <c r="X2178" s="230" t="s">
        <v>10271</v>
      </c>
      <c r="Y2178" s="230"/>
      <c r="Z2178" s="230" t="s">
        <v>10264</v>
      </c>
      <c r="AA2178" s="220">
        <v>202503</v>
      </c>
      <c r="AB2178" s="239"/>
      <c r="AC2178" s="240" t="s">
        <v>10280</v>
      </c>
      <c r="AD2178" s="240" t="s">
        <v>10252</v>
      </c>
      <c r="AE2178" s="241">
        <v>0</v>
      </c>
      <c r="AF2178" s="240" t="s">
        <v>10252</v>
      </c>
      <c r="AG2178" s="235" t="str">
        <f>IFERROR(VLOOKUP(작성용!A:A,RM!A:D,4,0),"-")</f>
        <v>조용원</v>
      </c>
      <c r="AH2178" s="9" t="s">
        <v>11728</v>
      </c>
      <c r="AI2178" s="231" t="s">
        <v>11295</v>
      </c>
      <c r="AJ2178" s="231" t="s">
        <v>4949</v>
      </c>
      <c r="AK2178" s="231" t="s">
        <v>3962</v>
      </c>
      <c r="AL2178" s="231">
        <v>2177</v>
      </c>
    </row>
    <row r="2179" spans="1:38" x14ac:dyDescent="0.3">
      <c r="A2179" s="225" t="s">
        <v>666</v>
      </c>
      <c r="B2179" s="225" t="s">
        <v>12315</v>
      </c>
      <c r="C2179" s="237" t="s">
        <v>10273</v>
      </c>
      <c r="D2179" s="233" t="s">
        <v>11586</v>
      </c>
      <c r="E2179" s="232" t="s">
        <v>12628</v>
      </c>
      <c r="F2179" s="236" t="s">
        <v>10268</v>
      </c>
      <c r="G2179" s="238">
        <v>0</v>
      </c>
      <c r="H2179" s="227" t="s">
        <v>4949</v>
      </c>
      <c r="I2179" s="227"/>
      <c r="J2179" s="227"/>
      <c r="K2179" s="227"/>
      <c r="L2179" s="227"/>
      <c r="M2179" s="227"/>
      <c r="N2179" s="226" t="s">
        <v>10242</v>
      </c>
      <c r="O2179" s="226" t="s">
        <v>12316</v>
      </c>
      <c r="P2179" s="226" t="s">
        <v>12317</v>
      </c>
      <c r="Q2179" s="226">
        <v>410000349</v>
      </c>
      <c r="R2179" s="208" t="s">
        <v>2</v>
      </c>
      <c r="S2179" s="209" t="s">
        <v>11588</v>
      </c>
      <c r="T2179" s="229">
        <v>45702</v>
      </c>
      <c r="U2179" s="230" t="s">
        <v>10277</v>
      </c>
      <c r="V2179" s="230" t="s">
        <v>10263</v>
      </c>
      <c r="W2179" s="230" t="s">
        <v>10263</v>
      </c>
      <c r="X2179" s="230" t="s">
        <v>10271</v>
      </c>
      <c r="Y2179" s="230"/>
      <c r="Z2179" s="230" t="s">
        <v>10264</v>
      </c>
      <c r="AA2179" s="220">
        <v>202503</v>
      </c>
      <c r="AB2179" s="239"/>
      <c r="AC2179" s="240" t="s">
        <v>10280</v>
      </c>
      <c r="AD2179" s="240" t="s">
        <v>10252</v>
      </c>
      <c r="AE2179" s="241">
        <v>0</v>
      </c>
      <c r="AF2179" s="240" t="s">
        <v>10252</v>
      </c>
      <c r="AG2179" s="235" t="str">
        <f>IFERROR(VLOOKUP(작성용!A:A,RM!A:D,4,0),"-")</f>
        <v>조용원</v>
      </c>
      <c r="AH2179" s="9" t="s">
        <v>11728</v>
      </c>
      <c r="AI2179" s="231" t="s">
        <v>4949</v>
      </c>
      <c r="AJ2179" s="231" t="s">
        <v>4949</v>
      </c>
      <c r="AK2179" s="231" t="s">
        <v>3962</v>
      </c>
      <c r="AL2179" s="231">
        <v>2178</v>
      </c>
    </row>
    <row r="2180" spans="1:38" x14ac:dyDescent="0.3">
      <c r="A2180" s="225" t="s">
        <v>666</v>
      </c>
      <c r="B2180" s="225" t="s">
        <v>12315</v>
      </c>
      <c r="C2180" s="237" t="s">
        <v>10273</v>
      </c>
      <c r="D2180" s="233" t="s">
        <v>11107</v>
      </c>
      <c r="E2180" s="232" t="s">
        <v>12629</v>
      </c>
      <c r="F2180" s="236" t="s">
        <v>10268</v>
      </c>
      <c r="G2180" s="238">
        <v>0</v>
      </c>
      <c r="H2180" s="227" t="s">
        <v>4949</v>
      </c>
      <c r="I2180" s="227"/>
      <c r="J2180" s="227"/>
      <c r="K2180" s="227"/>
      <c r="L2180" s="227"/>
      <c r="M2180" s="227"/>
      <c r="N2180" s="226" t="s">
        <v>10242</v>
      </c>
      <c r="O2180" s="226" t="s">
        <v>12316</v>
      </c>
      <c r="P2180" s="226" t="s">
        <v>12317</v>
      </c>
      <c r="Q2180" s="226">
        <v>410000351</v>
      </c>
      <c r="R2180" s="208" t="s">
        <v>2</v>
      </c>
      <c r="S2180" s="209" t="s">
        <v>12630</v>
      </c>
      <c r="T2180" s="229">
        <v>45702</v>
      </c>
      <c r="U2180" s="230" t="s">
        <v>10277</v>
      </c>
      <c r="V2180" s="230" t="s">
        <v>10263</v>
      </c>
      <c r="W2180" s="230" t="s">
        <v>10263</v>
      </c>
      <c r="X2180" s="230" t="s">
        <v>10271</v>
      </c>
      <c r="Y2180" s="230"/>
      <c r="Z2180" s="230" t="s">
        <v>10264</v>
      </c>
      <c r="AA2180" s="220">
        <v>202503</v>
      </c>
      <c r="AB2180" s="239"/>
      <c r="AC2180" s="240" t="s">
        <v>10280</v>
      </c>
      <c r="AD2180" s="240" t="s">
        <v>10252</v>
      </c>
      <c r="AE2180" s="241">
        <v>0</v>
      </c>
      <c r="AF2180" s="240" t="s">
        <v>10252</v>
      </c>
      <c r="AG2180" s="235" t="str">
        <f>IFERROR(VLOOKUP(작성용!A:A,RM!A:D,4,0),"-")</f>
        <v>조용원</v>
      </c>
      <c r="AH2180" s="9" t="s">
        <v>11728</v>
      </c>
      <c r="AI2180" s="231" t="s">
        <v>4949</v>
      </c>
      <c r="AJ2180" s="231" t="s">
        <v>4949</v>
      </c>
      <c r="AK2180" s="231" t="s">
        <v>3962</v>
      </c>
      <c r="AL2180" s="231">
        <v>2179</v>
      </c>
    </row>
    <row r="2181" spans="1:38" x14ac:dyDescent="0.3">
      <c r="A2181" s="225" t="s">
        <v>666</v>
      </c>
      <c r="B2181" s="225" t="s">
        <v>12315</v>
      </c>
      <c r="C2181" s="237" t="s">
        <v>10273</v>
      </c>
      <c r="D2181" s="233" t="s">
        <v>12631</v>
      </c>
      <c r="E2181" s="232" t="s">
        <v>12632</v>
      </c>
      <c r="F2181" s="236" t="s">
        <v>10268</v>
      </c>
      <c r="G2181" s="238">
        <v>0</v>
      </c>
      <c r="H2181" s="227" t="s">
        <v>4949</v>
      </c>
      <c r="I2181" s="227"/>
      <c r="J2181" s="227"/>
      <c r="K2181" s="227"/>
      <c r="L2181" s="227"/>
      <c r="M2181" s="227"/>
      <c r="N2181" s="226" t="s">
        <v>10242</v>
      </c>
      <c r="O2181" s="226" t="s">
        <v>12316</v>
      </c>
      <c r="P2181" s="226" t="s">
        <v>12317</v>
      </c>
      <c r="Q2181" s="226">
        <v>410000196</v>
      </c>
      <c r="R2181" s="208" t="s">
        <v>2</v>
      </c>
      <c r="S2181" s="209" t="s">
        <v>12633</v>
      </c>
      <c r="T2181" s="229">
        <v>45702</v>
      </c>
      <c r="U2181" s="230" t="s">
        <v>10277</v>
      </c>
      <c r="V2181" s="230" t="s">
        <v>10263</v>
      </c>
      <c r="W2181" s="230" t="s">
        <v>10263</v>
      </c>
      <c r="X2181" s="230" t="s">
        <v>10271</v>
      </c>
      <c r="Y2181" s="230"/>
      <c r="Z2181" s="230" t="s">
        <v>10264</v>
      </c>
      <c r="AA2181" s="220">
        <v>202503</v>
      </c>
      <c r="AB2181" s="239"/>
      <c r="AC2181" s="240" t="s">
        <v>10280</v>
      </c>
      <c r="AD2181" s="240" t="s">
        <v>10252</v>
      </c>
      <c r="AE2181" s="241">
        <v>0</v>
      </c>
      <c r="AF2181" s="240" t="s">
        <v>10252</v>
      </c>
      <c r="AG2181" s="235" t="str">
        <f>IFERROR(VLOOKUP(작성용!A:A,RM!A:D,4,0),"-")</f>
        <v>조용원</v>
      </c>
      <c r="AH2181" s="9" t="s">
        <v>11728</v>
      </c>
      <c r="AI2181" s="231" t="s">
        <v>4949</v>
      </c>
      <c r="AJ2181" s="231" t="s">
        <v>4949</v>
      </c>
      <c r="AK2181" s="231" t="s">
        <v>3962</v>
      </c>
      <c r="AL2181" s="231">
        <v>2180</v>
      </c>
    </row>
    <row r="2182" spans="1:38" x14ac:dyDescent="0.3">
      <c r="A2182" s="225" t="s">
        <v>666</v>
      </c>
      <c r="B2182" s="225" t="s">
        <v>12315</v>
      </c>
      <c r="C2182" s="237" t="s">
        <v>10273</v>
      </c>
      <c r="D2182" s="233" t="s">
        <v>12634</v>
      </c>
      <c r="E2182" s="232" t="s">
        <v>12635</v>
      </c>
      <c r="F2182" s="236" t="s">
        <v>10268</v>
      </c>
      <c r="G2182" s="238">
        <v>0</v>
      </c>
      <c r="H2182" s="227" t="s">
        <v>4949</v>
      </c>
      <c r="I2182" s="227"/>
      <c r="J2182" s="227"/>
      <c r="K2182" s="227"/>
      <c r="L2182" s="227"/>
      <c r="M2182" s="227"/>
      <c r="N2182" s="226" t="s">
        <v>10242</v>
      </c>
      <c r="O2182" s="226" t="s">
        <v>12316</v>
      </c>
      <c r="P2182" s="226" t="s">
        <v>12317</v>
      </c>
      <c r="Q2182" s="226">
        <v>410000208</v>
      </c>
      <c r="R2182" s="208" t="s">
        <v>2</v>
      </c>
      <c r="S2182" s="209" t="s">
        <v>12636</v>
      </c>
      <c r="T2182" s="229">
        <v>45702</v>
      </c>
      <c r="U2182" s="230" t="s">
        <v>10277</v>
      </c>
      <c r="V2182" s="230" t="s">
        <v>10263</v>
      </c>
      <c r="W2182" s="230" t="s">
        <v>10263</v>
      </c>
      <c r="X2182" s="230" t="s">
        <v>10271</v>
      </c>
      <c r="Y2182" s="230"/>
      <c r="Z2182" s="230" t="s">
        <v>10264</v>
      </c>
      <c r="AA2182" s="220">
        <v>202503</v>
      </c>
      <c r="AB2182" s="239"/>
      <c r="AC2182" s="240" t="s">
        <v>10280</v>
      </c>
      <c r="AD2182" s="240" t="s">
        <v>10252</v>
      </c>
      <c r="AE2182" s="241">
        <v>0</v>
      </c>
      <c r="AF2182" s="240" t="s">
        <v>10252</v>
      </c>
      <c r="AG2182" s="235" t="str">
        <f>IFERROR(VLOOKUP(작성용!A:A,RM!A:D,4,0),"-")</f>
        <v>조용원</v>
      </c>
      <c r="AH2182" s="9" t="s">
        <v>11728</v>
      </c>
      <c r="AI2182" s="231" t="s">
        <v>4949</v>
      </c>
      <c r="AJ2182" s="231" t="s">
        <v>4949</v>
      </c>
      <c r="AK2182" s="231" t="s">
        <v>3962</v>
      </c>
      <c r="AL2182" s="231">
        <v>2181</v>
      </c>
    </row>
    <row r="2183" spans="1:38" x14ac:dyDescent="0.3">
      <c r="A2183" s="225" t="s">
        <v>666</v>
      </c>
      <c r="B2183" s="225" t="s">
        <v>12315</v>
      </c>
      <c r="C2183" s="237" t="s">
        <v>4021</v>
      </c>
      <c r="D2183" s="233" t="s">
        <v>12637</v>
      </c>
      <c r="E2183" s="232" t="s">
        <v>12638</v>
      </c>
      <c r="F2183" s="236" t="s">
        <v>10268</v>
      </c>
      <c r="G2183" s="238">
        <v>0</v>
      </c>
      <c r="H2183" s="227" t="s">
        <v>4949</v>
      </c>
      <c r="I2183" s="227"/>
      <c r="J2183" s="227"/>
      <c r="K2183" s="227"/>
      <c r="L2183" s="227"/>
      <c r="M2183" s="227"/>
      <c r="N2183" s="226" t="s">
        <v>10242</v>
      </c>
      <c r="O2183" s="226" t="s">
        <v>12316</v>
      </c>
      <c r="P2183" s="226" t="s">
        <v>12317</v>
      </c>
      <c r="Q2183" s="226">
        <v>410000280</v>
      </c>
      <c r="R2183" s="208" t="s">
        <v>7505</v>
      </c>
      <c r="S2183" s="209" t="s">
        <v>4949</v>
      </c>
      <c r="T2183" s="229">
        <v>45702</v>
      </c>
      <c r="U2183" s="230" t="s">
        <v>10277</v>
      </c>
      <c r="V2183" s="230" t="s">
        <v>10263</v>
      </c>
      <c r="W2183" s="230" t="s">
        <v>10263</v>
      </c>
      <c r="X2183" s="230" t="s">
        <v>10271</v>
      </c>
      <c r="Y2183" s="230"/>
      <c r="Z2183" s="230" t="s">
        <v>10264</v>
      </c>
      <c r="AA2183" s="220">
        <v>202503</v>
      </c>
      <c r="AB2183" s="239"/>
      <c r="AC2183" s="240" t="s">
        <v>10280</v>
      </c>
      <c r="AD2183" s="240" t="s">
        <v>10252</v>
      </c>
      <c r="AE2183" s="241">
        <v>0</v>
      </c>
      <c r="AF2183" s="240" t="s">
        <v>10252</v>
      </c>
      <c r="AG2183" s="235" t="str">
        <f>IFERROR(VLOOKUP(작성용!A:A,RM!A:D,4,0),"-")</f>
        <v>조용원</v>
      </c>
      <c r="AH2183" s="9" t="s">
        <v>11728</v>
      </c>
      <c r="AI2183" s="231" t="s">
        <v>11295</v>
      </c>
      <c r="AJ2183" s="231" t="s">
        <v>4949</v>
      </c>
      <c r="AK2183" s="231" t="s">
        <v>3962</v>
      </c>
      <c r="AL2183" s="231">
        <v>2182</v>
      </c>
    </row>
    <row r="2184" spans="1:38" x14ac:dyDescent="0.3">
      <c r="A2184" s="225" t="s">
        <v>415</v>
      </c>
      <c r="B2184" s="225" t="s">
        <v>12639</v>
      </c>
      <c r="C2184" s="237" t="s">
        <v>10273</v>
      </c>
      <c r="D2184" s="233" t="s">
        <v>12640</v>
      </c>
      <c r="E2184" s="232" t="s">
        <v>12641</v>
      </c>
      <c r="F2184" s="236" t="s">
        <v>12642</v>
      </c>
      <c r="G2184" s="210">
        <v>0</v>
      </c>
      <c r="H2184" s="227" t="s">
        <v>4949</v>
      </c>
      <c r="I2184" s="227"/>
      <c r="J2184" s="227"/>
      <c r="K2184" s="227"/>
      <c r="L2184" s="227"/>
      <c r="M2184" s="227"/>
      <c r="N2184" s="227" t="s">
        <v>10242</v>
      </c>
      <c r="O2184" s="242" t="s">
        <v>7544</v>
      </c>
      <c r="P2184" s="242" t="s">
        <v>7545</v>
      </c>
      <c r="Q2184" s="221" t="s">
        <v>7546</v>
      </c>
      <c r="R2184" s="208" t="s">
        <v>2</v>
      </c>
      <c r="S2184" s="209" t="s">
        <v>4949</v>
      </c>
      <c r="T2184" s="229">
        <v>45702</v>
      </c>
      <c r="U2184" s="230" t="s">
        <v>10277</v>
      </c>
      <c r="V2184" s="230" t="s">
        <v>10263</v>
      </c>
      <c r="W2184" s="230" t="s">
        <v>10263</v>
      </c>
      <c r="X2184" s="230" t="s">
        <v>10271</v>
      </c>
      <c r="Y2184" s="230"/>
      <c r="Z2184" s="230" t="s">
        <v>10264</v>
      </c>
      <c r="AA2184" s="220">
        <v>202503</v>
      </c>
      <c r="AB2184" s="239"/>
      <c r="AC2184" s="229" t="s">
        <v>10280</v>
      </c>
      <c r="AD2184" s="240" t="s">
        <v>10252</v>
      </c>
      <c r="AE2184" s="241">
        <v>0</v>
      </c>
      <c r="AF2184" s="240" t="s">
        <v>10252</v>
      </c>
      <c r="AG2184" s="235" t="str">
        <f>IFERROR(VLOOKUP(작성용!A:A,RM!A:D,4,0),"-")</f>
        <v>김본</v>
      </c>
      <c r="AH2184" s="9" t="s">
        <v>4189</v>
      </c>
      <c r="AI2184" s="231" t="s">
        <v>4949</v>
      </c>
      <c r="AJ2184" s="231" t="s">
        <v>4949</v>
      </c>
      <c r="AK2184" s="231" t="s">
        <v>3962</v>
      </c>
      <c r="AL2184" s="231">
        <v>2183</v>
      </c>
    </row>
    <row r="2185" spans="1:38" x14ac:dyDescent="0.3">
      <c r="A2185" s="225" t="s">
        <v>415</v>
      </c>
      <c r="B2185" s="225" t="s">
        <v>12639</v>
      </c>
      <c r="C2185" s="237" t="s">
        <v>10273</v>
      </c>
      <c r="D2185" s="233" t="s">
        <v>12643</v>
      </c>
      <c r="E2185" s="232" t="s">
        <v>12644</v>
      </c>
      <c r="F2185" s="236" t="s">
        <v>12642</v>
      </c>
      <c r="G2185" s="210">
        <v>0</v>
      </c>
      <c r="H2185" s="227" t="s">
        <v>4949</v>
      </c>
      <c r="I2185" s="227"/>
      <c r="J2185" s="227"/>
      <c r="K2185" s="227"/>
      <c r="L2185" s="227"/>
      <c r="M2185" s="227"/>
      <c r="N2185" s="227" t="s">
        <v>10242</v>
      </c>
      <c r="O2185" s="242" t="s">
        <v>7544</v>
      </c>
      <c r="P2185" s="242" t="s">
        <v>7545</v>
      </c>
      <c r="Q2185" s="221" t="s">
        <v>7546</v>
      </c>
      <c r="R2185" s="208" t="s">
        <v>2</v>
      </c>
      <c r="S2185" s="209" t="s">
        <v>4949</v>
      </c>
      <c r="T2185" s="229">
        <v>45702</v>
      </c>
      <c r="U2185" s="230" t="s">
        <v>10277</v>
      </c>
      <c r="V2185" s="230" t="s">
        <v>10263</v>
      </c>
      <c r="W2185" s="230" t="s">
        <v>10263</v>
      </c>
      <c r="X2185" s="230" t="s">
        <v>10271</v>
      </c>
      <c r="Y2185" s="230"/>
      <c r="Z2185" s="230" t="s">
        <v>10264</v>
      </c>
      <c r="AA2185" s="220">
        <v>202503</v>
      </c>
      <c r="AB2185" s="239"/>
      <c r="AC2185" s="229" t="s">
        <v>10280</v>
      </c>
      <c r="AD2185" s="240" t="s">
        <v>10252</v>
      </c>
      <c r="AE2185" s="241">
        <v>0</v>
      </c>
      <c r="AF2185" s="240" t="s">
        <v>10252</v>
      </c>
      <c r="AG2185" s="235" t="str">
        <f>IFERROR(VLOOKUP(작성용!A:A,RM!A:D,4,0),"-")</f>
        <v>김본</v>
      </c>
      <c r="AH2185" s="9" t="s">
        <v>4189</v>
      </c>
      <c r="AI2185" s="231" t="s">
        <v>4949</v>
      </c>
      <c r="AJ2185" s="231" t="s">
        <v>4949</v>
      </c>
      <c r="AK2185" s="231" t="s">
        <v>3962</v>
      </c>
      <c r="AL2185" s="231">
        <v>2184</v>
      </c>
    </row>
    <row r="2186" spans="1:38" x14ac:dyDescent="0.3">
      <c r="A2186" s="264" t="s">
        <v>859</v>
      </c>
      <c r="B2186" s="264" t="s">
        <v>12645</v>
      </c>
      <c r="C2186" s="265" t="s">
        <v>10273</v>
      </c>
      <c r="D2186" s="272" t="s">
        <v>12345</v>
      </c>
      <c r="E2186" s="273" t="s">
        <v>6715</v>
      </c>
      <c r="F2186" s="274" t="s">
        <v>10268</v>
      </c>
      <c r="G2186" s="275">
        <v>0</v>
      </c>
      <c r="H2186" s="276" t="s">
        <v>10269</v>
      </c>
      <c r="I2186" s="276"/>
      <c r="J2186" s="276"/>
      <c r="K2186" s="276"/>
      <c r="L2186" s="276"/>
      <c r="M2186" s="276"/>
      <c r="N2186" s="276" t="s">
        <v>10572</v>
      </c>
      <c r="O2186" s="277" t="s">
        <v>12646</v>
      </c>
      <c r="P2186" s="277" t="s">
        <v>12647</v>
      </c>
      <c r="Q2186" s="278" t="s">
        <v>12648</v>
      </c>
      <c r="R2186" s="279" t="s">
        <v>6716</v>
      </c>
      <c r="S2186" s="280" t="s">
        <v>12649</v>
      </c>
      <c r="T2186" s="229">
        <v>45702</v>
      </c>
      <c r="U2186" s="230" t="s">
        <v>10277</v>
      </c>
      <c r="V2186" s="230" t="s">
        <v>10263</v>
      </c>
      <c r="W2186" s="230" t="s">
        <v>10263</v>
      </c>
      <c r="X2186" s="230" t="s">
        <v>10271</v>
      </c>
      <c r="Y2186" s="256"/>
      <c r="Z2186" s="230" t="s">
        <v>10264</v>
      </c>
      <c r="AA2186" s="220">
        <v>202503</v>
      </c>
      <c r="AB2186" s="267"/>
      <c r="AC2186" s="266" t="s">
        <v>10280</v>
      </c>
      <c r="AD2186" s="268" t="s">
        <v>10252</v>
      </c>
      <c r="AE2186" s="269">
        <v>0</v>
      </c>
      <c r="AF2186" s="268" t="s">
        <v>10252</v>
      </c>
      <c r="AG2186" s="235" t="str">
        <f>IFERROR(VLOOKUP(작성용!A:A,RM!A:D,4,0),"-")</f>
        <v>김다현</v>
      </c>
      <c r="AH2186" s="270" t="s">
        <v>12650</v>
      </c>
      <c r="AI2186" s="261" t="s">
        <v>12651</v>
      </c>
      <c r="AJ2186" s="261" t="s">
        <v>4949</v>
      </c>
      <c r="AK2186" s="261" t="s">
        <v>3962</v>
      </c>
      <c r="AL2186" s="231">
        <v>2185</v>
      </c>
    </row>
    <row r="2187" spans="1:38" x14ac:dyDescent="0.3">
      <c r="A2187" s="264" t="s">
        <v>859</v>
      </c>
      <c r="B2187" s="264" t="s">
        <v>12645</v>
      </c>
      <c r="C2187" s="265" t="s">
        <v>10273</v>
      </c>
      <c r="D2187" s="272" t="s">
        <v>11324</v>
      </c>
      <c r="E2187" s="273" t="s">
        <v>6521</v>
      </c>
      <c r="F2187" s="274" t="s">
        <v>10268</v>
      </c>
      <c r="G2187" s="275">
        <v>0</v>
      </c>
      <c r="H2187" s="276" t="s">
        <v>10269</v>
      </c>
      <c r="I2187" s="276"/>
      <c r="J2187" s="276"/>
      <c r="K2187" s="276"/>
      <c r="L2187" s="276"/>
      <c r="M2187" s="276"/>
      <c r="N2187" s="276" t="s">
        <v>10572</v>
      </c>
      <c r="O2187" s="277" t="s">
        <v>12646</v>
      </c>
      <c r="P2187" s="277" t="s">
        <v>12647</v>
      </c>
      <c r="Q2187" s="278" t="s">
        <v>12648</v>
      </c>
      <c r="R2187" s="279" t="s">
        <v>6522</v>
      </c>
      <c r="S2187" s="280" t="s">
        <v>12652</v>
      </c>
      <c r="T2187" s="229">
        <v>45702</v>
      </c>
      <c r="U2187" s="230" t="s">
        <v>10277</v>
      </c>
      <c r="V2187" s="230" t="s">
        <v>10263</v>
      </c>
      <c r="W2187" s="230" t="s">
        <v>10263</v>
      </c>
      <c r="X2187" s="230" t="s">
        <v>10271</v>
      </c>
      <c r="Y2187" s="256"/>
      <c r="Z2187" s="230" t="s">
        <v>10264</v>
      </c>
      <c r="AA2187" s="220">
        <v>202503</v>
      </c>
      <c r="AB2187" s="267"/>
      <c r="AC2187" s="266" t="s">
        <v>10280</v>
      </c>
      <c r="AD2187" s="268" t="s">
        <v>10252</v>
      </c>
      <c r="AE2187" s="269">
        <v>0</v>
      </c>
      <c r="AF2187" s="268" t="s">
        <v>10252</v>
      </c>
      <c r="AG2187" s="235" t="str">
        <f>IFERROR(VLOOKUP(작성용!A:A,RM!A:D,4,0),"-")</f>
        <v>김다현</v>
      </c>
      <c r="AH2187" s="270" t="s">
        <v>12650</v>
      </c>
      <c r="AI2187" s="261" t="s">
        <v>12651</v>
      </c>
      <c r="AJ2187" s="261" t="s">
        <v>4949</v>
      </c>
      <c r="AK2187" s="261" t="s">
        <v>3962</v>
      </c>
      <c r="AL2187" s="231">
        <v>2186</v>
      </c>
    </row>
    <row r="2188" spans="1:38" x14ac:dyDescent="0.3">
      <c r="A2188" s="264" t="s">
        <v>859</v>
      </c>
      <c r="B2188" s="264" t="s">
        <v>12645</v>
      </c>
      <c r="C2188" s="265" t="s">
        <v>10273</v>
      </c>
      <c r="D2188" s="272" t="s">
        <v>10356</v>
      </c>
      <c r="E2188" s="273" t="s">
        <v>6075</v>
      </c>
      <c r="F2188" s="274" t="s">
        <v>10268</v>
      </c>
      <c r="G2188" s="275">
        <v>0</v>
      </c>
      <c r="H2188" s="276" t="s">
        <v>10269</v>
      </c>
      <c r="I2188" s="276"/>
      <c r="J2188" s="276"/>
      <c r="K2188" s="276"/>
      <c r="L2188" s="276"/>
      <c r="M2188" s="276"/>
      <c r="N2188" s="276" t="s">
        <v>10572</v>
      </c>
      <c r="O2188" s="277" t="s">
        <v>12646</v>
      </c>
      <c r="P2188" s="277" t="s">
        <v>12647</v>
      </c>
      <c r="Q2188" s="278" t="s">
        <v>12648</v>
      </c>
      <c r="R2188" s="279" t="s">
        <v>6076</v>
      </c>
      <c r="S2188" s="280" t="s">
        <v>12653</v>
      </c>
      <c r="T2188" s="229">
        <v>45702</v>
      </c>
      <c r="U2188" s="230" t="s">
        <v>10277</v>
      </c>
      <c r="V2188" s="230" t="s">
        <v>10263</v>
      </c>
      <c r="W2188" s="230" t="s">
        <v>10263</v>
      </c>
      <c r="X2188" s="230" t="s">
        <v>10271</v>
      </c>
      <c r="Y2188" s="256"/>
      <c r="Z2188" s="230" t="s">
        <v>10264</v>
      </c>
      <c r="AA2188" s="220">
        <v>202503</v>
      </c>
      <c r="AB2188" s="267"/>
      <c r="AC2188" s="266" t="s">
        <v>10280</v>
      </c>
      <c r="AD2188" s="268" t="s">
        <v>10252</v>
      </c>
      <c r="AE2188" s="269">
        <v>0</v>
      </c>
      <c r="AF2188" s="268" t="s">
        <v>10252</v>
      </c>
      <c r="AG2188" s="235" t="str">
        <f>IFERROR(VLOOKUP(작성용!A:A,RM!A:D,4,0),"-")</f>
        <v>김다현</v>
      </c>
      <c r="AH2188" s="270" t="s">
        <v>12650</v>
      </c>
      <c r="AI2188" s="261" t="s">
        <v>12651</v>
      </c>
      <c r="AJ2188" s="261" t="s">
        <v>4949</v>
      </c>
      <c r="AK2188" s="261" t="s">
        <v>3962</v>
      </c>
      <c r="AL2188" s="231">
        <v>2187</v>
      </c>
    </row>
    <row r="2189" spans="1:38" x14ac:dyDescent="0.3">
      <c r="A2189" s="264" t="s">
        <v>859</v>
      </c>
      <c r="B2189" s="264" t="s">
        <v>12645</v>
      </c>
      <c r="C2189" s="265" t="s">
        <v>10273</v>
      </c>
      <c r="D2189" s="272" t="s">
        <v>10983</v>
      </c>
      <c r="E2189" s="273" t="s">
        <v>5579</v>
      </c>
      <c r="F2189" s="274" t="s">
        <v>10268</v>
      </c>
      <c r="G2189" s="275">
        <v>0</v>
      </c>
      <c r="H2189" s="276" t="s">
        <v>10269</v>
      </c>
      <c r="I2189" s="276"/>
      <c r="J2189" s="276"/>
      <c r="K2189" s="276"/>
      <c r="L2189" s="276"/>
      <c r="M2189" s="276"/>
      <c r="N2189" s="276" t="s">
        <v>10572</v>
      </c>
      <c r="O2189" s="277" t="s">
        <v>12646</v>
      </c>
      <c r="P2189" s="277" t="s">
        <v>12647</v>
      </c>
      <c r="Q2189" s="278" t="s">
        <v>12648</v>
      </c>
      <c r="R2189" s="279" t="s">
        <v>5580</v>
      </c>
      <c r="S2189" s="280" t="s">
        <v>10984</v>
      </c>
      <c r="T2189" s="229">
        <v>45702</v>
      </c>
      <c r="U2189" s="230" t="s">
        <v>10277</v>
      </c>
      <c r="V2189" s="230" t="s">
        <v>10263</v>
      </c>
      <c r="W2189" s="230" t="s">
        <v>10263</v>
      </c>
      <c r="X2189" s="230" t="s">
        <v>10271</v>
      </c>
      <c r="Y2189" s="256"/>
      <c r="Z2189" s="230" t="s">
        <v>10264</v>
      </c>
      <c r="AA2189" s="220">
        <v>202503</v>
      </c>
      <c r="AB2189" s="267"/>
      <c r="AC2189" s="266" t="s">
        <v>10280</v>
      </c>
      <c r="AD2189" s="268" t="s">
        <v>10252</v>
      </c>
      <c r="AE2189" s="269">
        <v>0</v>
      </c>
      <c r="AF2189" s="268" t="s">
        <v>10252</v>
      </c>
      <c r="AG2189" s="235" t="str">
        <f>IFERROR(VLOOKUP(작성용!A:A,RM!A:D,4,0),"-")</f>
        <v>김다현</v>
      </c>
      <c r="AH2189" s="270" t="s">
        <v>12650</v>
      </c>
      <c r="AI2189" s="261" t="s">
        <v>12651</v>
      </c>
      <c r="AJ2189" s="261" t="s">
        <v>4949</v>
      </c>
      <c r="AK2189" s="261" t="s">
        <v>3962</v>
      </c>
      <c r="AL2189" s="231">
        <v>2188</v>
      </c>
    </row>
    <row r="2190" spans="1:38" x14ac:dyDescent="0.3">
      <c r="A2190" s="264" t="s">
        <v>859</v>
      </c>
      <c r="B2190" s="264" t="s">
        <v>12645</v>
      </c>
      <c r="C2190" s="265" t="s">
        <v>10273</v>
      </c>
      <c r="D2190" s="272" t="s">
        <v>12654</v>
      </c>
      <c r="E2190" s="273" t="s">
        <v>6717</v>
      </c>
      <c r="F2190" s="274" t="s">
        <v>10268</v>
      </c>
      <c r="G2190" s="275">
        <v>0</v>
      </c>
      <c r="H2190" s="276" t="s">
        <v>10269</v>
      </c>
      <c r="I2190" s="276"/>
      <c r="J2190" s="276"/>
      <c r="K2190" s="276"/>
      <c r="L2190" s="276"/>
      <c r="M2190" s="276"/>
      <c r="N2190" s="276" t="s">
        <v>10572</v>
      </c>
      <c r="O2190" s="277" t="s">
        <v>12646</v>
      </c>
      <c r="P2190" s="277" t="s">
        <v>12647</v>
      </c>
      <c r="Q2190" s="278" t="s">
        <v>12648</v>
      </c>
      <c r="R2190" s="279" t="s">
        <v>6718</v>
      </c>
      <c r="S2190" s="280" t="s">
        <v>12655</v>
      </c>
      <c r="T2190" s="229">
        <v>45702</v>
      </c>
      <c r="U2190" s="230" t="s">
        <v>10277</v>
      </c>
      <c r="V2190" s="230" t="s">
        <v>10263</v>
      </c>
      <c r="W2190" s="230" t="s">
        <v>10263</v>
      </c>
      <c r="X2190" s="230" t="s">
        <v>10271</v>
      </c>
      <c r="Y2190" s="256"/>
      <c r="Z2190" s="230" t="s">
        <v>10264</v>
      </c>
      <c r="AA2190" s="220">
        <v>202503</v>
      </c>
      <c r="AB2190" s="267"/>
      <c r="AC2190" s="266" t="s">
        <v>10280</v>
      </c>
      <c r="AD2190" s="268" t="s">
        <v>10252</v>
      </c>
      <c r="AE2190" s="269">
        <v>0</v>
      </c>
      <c r="AF2190" s="268" t="s">
        <v>10252</v>
      </c>
      <c r="AG2190" s="235" t="str">
        <f>IFERROR(VLOOKUP(작성용!A:A,RM!A:D,4,0),"-")</f>
        <v>김다현</v>
      </c>
      <c r="AH2190" s="270" t="s">
        <v>12650</v>
      </c>
      <c r="AI2190" s="261" t="s">
        <v>12651</v>
      </c>
      <c r="AJ2190" s="261" t="s">
        <v>4949</v>
      </c>
      <c r="AK2190" s="261" t="s">
        <v>3962</v>
      </c>
      <c r="AL2190" s="231">
        <v>2189</v>
      </c>
    </row>
    <row r="2191" spans="1:38" x14ac:dyDescent="0.3">
      <c r="A2191" s="264" t="s">
        <v>859</v>
      </c>
      <c r="B2191" s="264" t="s">
        <v>12645</v>
      </c>
      <c r="C2191" s="265" t="s">
        <v>10273</v>
      </c>
      <c r="D2191" s="272" t="s">
        <v>12656</v>
      </c>
      <c r="E2191" s="273" t="s">
        <v>6719</v>
      </c>
      <c r="F2191" s="274" t="s">
        <v>10268</v>
      </c>
      <c r="G2191" s="275">
        <v>0</v>
      </c>
      <c r="H2191" s="276" t="s">
        <v>10269</v>
      </c>
      <c r="I2191" s="276"/>
      <c r="J2191" s="276"/>
      <c r="K2191" s="276"/>
      <c r="L2191" s="276"/>
      <c r="M2191" s="276"/>
      <c r="N2191" s="276" t="s">
        <v>10572</v>
      </c>
      <c r="O2191" s="277" t="s">
        <v>12646</v>
      </c>
      <c r="P2191" s="277" t="s">
        <v>12647</v>
      </c>
      <c r="Q2191" s="278" t="s">
        <v>12648</v>
      </c>
      <c r="R2191" s="279" t="s">
        <v>6720</v>
      </c>
      <c r="S2191" s="280" t="s">
        <v>12657</v>
      </c>
      <c r="T2191" s="229">
        <v>45702</v>
      </c>
      <c r="U2191" s="230" t="s">
        <v>10277</v>
      </c>
      <c r="V2191" s="230" t="s">
        <v>10263</v>
      </c>
      <c r="W2191" s="230" t="s">
        <v>10263</v>
      </c>
      <c r="X2191" s="230" t="s">
        <v>10271</v>
      </c>
      <c r="Y2191" s="256"/>
      <c r="Z2191" s="230" t="s">
        <v>10264</v>
      </c>
      <c r="AA2191" s="220">
        <v>202503</v>
      </c>
      <c r="AB2191" s="267"/>
      <c r="AC2191" s="266" t="s">
        <v>10280</v>
      </c>
      <c r="AD2191" s="268" t="s">
        <v>10252</v>
      </c>
      <c r="AE2191" s="269">
        <v>0</v>
      </c>
      <c r="AF2191" s="268" t="s">
        <v>10252</v>
      </c>
      <c r="AG2191" s="235" t="str">
        <f>IFERROR(VLOOKUP(작성용!A:A,RM!A:D,4,0),"-")</f>
        <v>김다현</v>
      </c>
      <c r="AH2191" s="270" t="s">
        <v>12650</v>
      </c>
      <c r="AI2191" s="261" t="s">
        <v>12651</v>
      </c>
      <c r="AJ2191" s="261" t="s">
        <v>4949</v>
      </c>
      <c r="AK2191" s="261" t="s">
        <v>3962</v>
      </c>
      <c r="AL2191" s="231">
        <v>2190</v>
      </c>
    </row>
    <row r="2192" spans="1:38" x14ac:dyDescent="0.3">
      <c r="A2192" s="264" t="s">
        <v>859</v>
      </c>
      <c r="B2192" s="264" t="s">
        <v>12645</v>
      </c>
      <c r="C2192" s="265" t="s">
        <v>10273</v>
      </c>
      <c r="D2192" s="272" t="s">
        <v>11922</v>
      </c>
      <c r="E2192" s="273" t="s">
        <v>5647</v>
      </c>
      <c r="F2192" s="274" t="s">
        <v>10268</v>
      </c>
      <c r="G2192" s="275">
        <v>0</v>
      </c>
      <c r="H2192" s="276" t="s">
        <v>10269</v>
      </c>
      <c r="I2192" s="276"/>
      <c r="J2192" s="276"/>
      <c r="K2192" s="276"/>
      <c r="L2192" s="276"/>
      <c r="M2192" s="276"/>
      <c r="N2192" s="276" t="s">
        <v>10572</v>
      </c>
      <c r="O2192" s="277" t="s">
        <v>12646</v>
      </c>
      <c r="P2192" s="277" t="s">
        <v>12647</v>
      </c>
      <c r="Q2192" s="278" t="s">
        <v>12648</v>
      </c>
      <c r="R2192" s="279" t="s">
        <v>5648</v>
      </c>
      <c r="S2192" s="280" t="s">
        <v>12658</v>
      </c>
      <c r="T2192" s="229">
        <v>45702</v>
      </c>
      <c r="U2192" s="230" t="s">
        <v>10277</v>
      </c>
      <c r="V2192" s="230" t="s">
        <v>10263</v>
      </c>
      <c r="W2192" s="230" t="s">
        <v>10263</v>
      </c>
      <c r="X2192" s="230" t="s">
        <v>10271</v>
      </c>
      <c r="Y2192" s="256"/>
      <c r="Z2192" s="230" t="s">
        <v>10264</v>
      </c>
      <c r="AA2192" s="220">
        <v>202503</v>
      </c>
      <c r="AB2192" s="267"/>
      <c r="AC2192" s="266" t="s">
        <v>10280</v>
      </c>
      <c r="AD2192" s="268" t="s">
        <v>10252</v>
      </c>
      <c r="AE2192" s="269">
        <v>0</v>
      </c>
      <c r="AF2192" s="268" t="s">
        <v>10252</v>
      </c>
      <c r="AG2192" s="235" t="str">
        <f>IFERROR(VLOOKUP(작성용!A:A,RM!A:D,4,0),"-")</f>
        <v>김다현</v>
      </c>
      <c r="AH2192" s="270" t="s">
        <v>12650</v>
      </c>
      <c r="AI2192" s="261" t="s">
        <v>12651</v>
      </c>
      <c r="AJ2192" s="261" t="s">
        <v>4949</v>
      </c>
      <c r="AK2192" s="261" t="s">
        <v>3962</v>
      </c>
      <c r="AL2192" s="231">
        <v>2191</v>
      </c>
    </row>
    <row r="2193" spans="1:38" x14ac:dyDescent="0.3">
      <c r="A2193" s="264" t="s">
        <v>859</v>
      </c>
      <c r="B2193" s="264" t="s">
        <v>12645</v>
      </c>
      <c r="C2193" s="265" t="s">
        <v>10273</v>
      </c>
      <c r="D2193" s="272" t="s">
        <v>12659</v>
      </c>
      <c r="E2193" s="273" t="s">
        <v>6721</v>
      </c>
      <c r="F2193" s="274" t="s">
        <v>10268</v>
      </c>
      <c r="G2193" s="275">
        <v>0</v>
      </c>
      <c r="H2193" s="276" t="s">
        <v>10269</v>
      </c>
      <c r="I2193" s="276"/>
      <c r="J2193" s="276"/>
      <c r="K2193" s="276"/>
      <c r="L2193" s="276"/>
      <c r="M2193" s="276"/>
      <c r="N2193" s="276" t="s">
        <v>10572</v>
      </c>
      <c r="O2193" s="277" t="s">
        <v>12646</v>
      </c>
      <c r="P2193" s="277" t="s">
        <v>12647</v>
      </c>
      <c r="Q2193" s="278" t="s">
        <v>12648</v>
      </c>
      <c r="R2193" s="279" t="s">
        <v>6722</v>
      </c>
      <c r="S2193" s="280" t="s">
        <v>12660</v>
      </c>
      <c r="T2193" s="229">
        <v>45702</v>
      </c>
      <c r="U2193" s="230" t="s">
        <v>10277</v>
      </c>
      <c r="V2193" s="230" t="s">
        <v>10263</v>
      </c>
      <c r="W2193" s="230" t="s">
        <v>10263</v>
      </c>
      <c r="X2193" s="230" t="s">
        <v>10271</v>
      </c>
      <c r="Y2193" s="256"/>
      <c r="Z2193" s="230" t="s">
        <v>10264</v>
      </c>
      <c r="AA2193" s="220">
        <v>202503</v>
      </c>
      <c r="AB2193" s="267"/>
      <c r="AC2193" s="266" t="s">
        <v>10280</v>
      </c>
      <c r="AD2193" s="268" t="s">
        <v>10252</v>
      </c>
      <c r="AE2193" s="269">
        <v>0</v>
      </c>
      <c r="AF2193" s="268" t="s">
        <v>10252</v>
      </c>
      <c r="AG2193" s="235" t="str">
        <f>IFERROR(VLOOKUP(작성용!A:A,RM!A:D,4,0),"-")</f>
        <v>김다현</v>
      </c>
      <c r="AH2193" s="270" t="s">
        <v>12650</v>
      </c>
      <c r="AI2193" s="261" t="s">
        <v>12651</v>
      </c>
      <c r="AJ2193" s="261" t="s">
        <v>4949</v>
      </c>
      <c r="AK2193" s="261" t="s">
        <v>3962</v>
      </c>
      <c r="AL2193" s="231">
        <v>2192</v>
      </c>
    </row>
    <row r="2194" spans="1:38" x14ac:dyDescent="0.3">
      <c r="A2194" s="264" t="s">
        <v>859</v>
      </c>
      <c r="B2194" s="264" t="s">
        <v>12645</v>
      </c>
      <c r="C2194" s="265" t="s">
        <v>10273</v>
      </c>
      <c r="D2194" s="272" t="s">
        <v>12544</v>
      </c>
      <c r="E2194" s="273" t="s">
        <v>6723</v>
      </c>
      <c r="F2194" s="274" t="s">
        <v>10268</v>
      </c>
      <c r="G2194" s="275">
        <v>0</v>
      </c>
      <c r="H2194" s="276" t="s">
        <v>10269</v>
      </c>
      <c r="I2194" s="276"/>
      <c r="J2194" s="276"/>
      <c r="K2194" s="276"/>
      <c r="L2194" s="276"/>
      <c r="M2194" s="276"/>
      <c r="N2194" s="276" t="s">
        <v>10572</v>
      </c>
      <c r="O2194" s="277" t="s">
        <v>12646</v>
      </c>
      <c r="P2194" s="277" t="s">
        <v>12647</v>
      </c>
      <c r="Q2194" s="278" t="s">
        <v>12648</v>
      </c>
      <c r="R2194" s="279" t="s">
        <v>6724</v>
      </c>
      <c r="S2194" s="280" t="s">
        <v>12661</v>
      </c>
      <c r="T2194" s="229">
        <v>45702</v>
      </c>
      <c r="U2194" s="230" t="s">
        <v>10277</v>
      </c>
      <c r="V2194" s="230" t="s">
        <v>10263</v>
      </c>
      <c r="W2194" s="230" t="s">
        <v>10263</v>
      </c>
      <c r="X2194" s="230" t="s">
        <v>10271</v>
      </c>
      <c r="Y2194" s="256"/>
      <c r="Z2194" s="230" t="s">
        <v>10264</v>
      </c>
      <c r="AA2194" s="220">
        <v>202503</v>
      </c>
      <c r="AB2194" s="267"/>
      <c r="AC2194" s="266" t="s">
        <v>10280</v>
      </c>
      <c r="AD2194" s="268" t="s">
        <v>10252</v>
      </c>
      <c r="AE2194" s="269">
        <v>0</v>
      </c>
      <c r="AF2194" s="268" t="s">
        <v>10252</v>
      </c>
      <c r="AG2194" s="235" t="str">
        <f>IFERROR(VLOOKUP(작성용!A:A,RM!A:D,4,0),"-")</f>
        <v>김다현</v>
      </c>
      <c r="AH2194" s="270" t="s">
        <v>12650</v>
      </c>
      <c r="AI2194" s="261" t="s">
        <v>12651</v>
      </c>
      <c r="AJ2194" s="261" t="s">
        <v>4949</v>
      </c>
      <c r="AK2194" s="261" t="s">
        <v>3962</v>
      </c>
      <c r="AL2194" s="231">
        <v>2193</v>
      </c>
    </row>
    <row r="2195" spans="1:38" x14ac:dyDescent="0.3">
      <c r="A2195" s="264" t="s">
        <v>859</v>
      </c>
      <c r="B2195" s="264" t="s">
        <v>12645</v>
      </c>
      <c r="C2195" s="265" t="s">
        <v>10273</v>
      </c>
      <c r="D2195" s="272" t="s">
        <v>12662</v>
      </c>
      <c r="E2195" s="273" t="s">
        <v>6725</v>
      </c>
      <c r="F2195" s="274" t="s">
        <v>10268</v>
      </c>
      <c r="G2195" s="275">
        <v>0</v>
      </c>
      <c r="H2195" s="276" t="s">
        <v>10269</v>
      </c>
      <c r="I2195" s="276"/>
      <c r="J2195" s="276"/>
      <c r="K2195" s="276"/>
      <c r="L2195" s="276"/>
      <c r="M2195" s="276"/>
      <c r="N2195" s="276" t="s">
        <v>10572</v>
      </c>
      <c r="O2195" s="277" t="s">
        <v>12646</v>
      </c>
      <c r="P2195" s="277" t="s">
        <v>12647</v>
      </c>
      <c r="Q2195" s="278" t="s">
        <v>12648</v>
      </c>
      <c r="R2195" s="279" t="s">
        <v>6726</v>
      </c>
      <c r="S2195" s="280" t="s">
        <v>12663</v>
      </c>
      <c r="T2195" s="229">
        <v>45702</v>
      </c>
      <c r="U2195" s="230" t="s">
        <v>10277</v>
      </c>
      <c r="V2195" s="230" t="s">
        <v>10263</v>
      </c>
      <c r="W2195" s="230" t="s">
        <v>10263</v>
      </c>
      <c r="X2195" s="230" t="s">
        <v>10271</v>
      </c>
      <c r="Y2195" s="256"/>
      <c r="Z2195" s="230" t="s">
        <v>10264</v>
      </c>
      <c r="AA2195" s="220">
        <v>202503</v>
      </c>
      <c r="AB2195" s="267"/>
      <c r="AC2195" s="266" t="s">
        <v>10280</v>
      </c>
      <c r="AD2195" s="268" t="s">
        <v>10252</v>
      </c>
      <c r="AE2195" s="269">
        <v>0</v>
      </c>
      <c r="AF2195" s="268" t="s">
        <v>10252</v>
      </c>
      <c r="AG2195" s="235" t="str">
        <f>IFERROR(VLOOKUP(작성용!A:A,RM!A:D,4,0),"-")</f>
        <v>김다현</v>
      </c>
      <c r="AH2195" s="270" t="s">
        <v>12650</v>
      </c>
      <c r="AI2195" s="261" t="s">
        <v>12651</v>
      </c>
      <c r="AJ2195" s="261" t="s">
        <v>4949</v>
      </c>
      <c r="AK2195" s="261" t="s">
        <v>3962</v>
      </c>
      <c r="AL2195" s="231">
        <v>2194</v>
      </c>
    </row>
    <row r="2196" spans="1:38" x14ac:dyDescent="0.3">
      <c r="A2196" s="264" t="s">
        <v>859</v>
      </c>
      <c r="B2196" s="264" t="s">
        <v>12645</v>
      </c>
      <c r="C2196" s="265" t="s">
        <v>10273</v>
      </c>
      <c r="D2196" s="272" t="s">
        <v>11328</v>
      </c>
      <c r="E2196" s="273" t="s">
        <v>6245</v>
      </c>
      <c r="F2196" s="274" t="s">
        <v>10268</v>
      </c>
      <c r="G2196" s="275">
        <v>0</v>
      </c>
      <c r="H2196" s="276" t="s">
        <v>10269</v>
      </c>
      <c r="I2196" s="276"/>
      <c r="J2196" s="276"/>
      <c r="K2196" s="276"/>
      <c r="L2196" s="276"/>
      <c r="M2196" s="276"/>
      <c r="N2196" s="276" t="s">
        <v>10572</v>
      </c>
      <c r="O2196" s="277" t="s">
        <v>12646</v>
      </c>
      <c r="P2196" s="277" t="s">
        <v>12647</v>
      </c>
      <c r="Q2196" s="278" t="s">
        <v>12648</v>
      </c>
      <c r="R2196" s="279" t="s">
        <v>6246</v>
      </c>
      <c r="S2196" s="280" t="s">
        <v>12664</v>
      </c>
      <c r="T2196" s="229">
        <v>45702</v>
      </c>
      <c r="U2196" s="230" t="s">
        <v>10277</v>
      </c>
      <c r="V2196" s="230" t="s">
        <v>10263</v>
      </c>
      <c r="W2196" s="230" t="s">
        <v>10263</v>
      </c>
      <c r="X2196" s="230" t="s">
        <v>10271</v>
      </c>
      <c r="Y2196" s="256"/>
      <c r="Z2196" s="230" t="s">
        <v>10264</v>
      </c>
      <c r="AA2196" s="220">
        <v>202503</v>
      </c>
      <c r="AB2196" s="267"/>
      <c r="AC2196" s="266" t="s">
        <v>10280</v>
      </c>
      <c r="AD2196" s="268" t="s">
        <v>10252</v>
      </c>
      <c r="AE2196" s="269">
        <v>0</v>
      </c>
      <c r="AF2196" s="268" t="s">
        <v>10252</v>
      </c>
      <c r="AG2196" s="235" t="str">
        <f>IFERROR(VLOOKUP(작성용!A:A,RM!A:D,4,0),"-")</f>
        <v>김다현</v>
      </c>
      <c r="AH2196" s="270" t="s">
        <v>12650</v>
      </c>
      <c r="AI2196" s="261" t="s">
        <v>12651</v>
      </c>
      <c r="AJ2196" s="261" t="s">
        <v>4949</v>
      </c>
      <c r="AK2196" s="261" t="s">
        <v>3962</v>
      </c>
      <c r="AL2196" s="231">
        <v>2195</v>
      </c>
    </row>
    <row r="2197" spans="1:38" x14ac:dyDescent="0.3">
      <c r="A2197" s="264" t="s">
        <v>859</v>
      </c>
      <c r="B2197" s="264" t="s">
        <v>12645</v>
      </c>
      <c r="C2197" s="265" t="s">
        <v>10273</v>
      </c>
      <c r="D2197" s="272" t="s">
        <v>10394</v>
      </c>
      <c r="E2197" s="273" t="s">
        <v>6104</v>
      </c>
      <c r="F2197" s="274" t="s">
        <v>10268</v>
      </c>
      <c r="G2197" s="275">
        <v>0</v>
      </c>
      <c r="H2197" s="276" t="s">
        <v>10269</v>
      </c>
      <c r="I2197" s="276"/>
      <c r="J2197" s="276"/>
      <c r="K2197" s="276"/>
      <c r="L2197" s="276"/>
      <c r="M2197" s="276"/>
      <c r="N2197" s="276" t="s">
        <v>10572</v>
      </c>
      <c r="O2197" s="277" t="s">
        <v>12646</v>
      </c>
      <c r="P2197" s="277" t="s">
        <v>12647</v>
      </c>
      <c r="Q2197" s="278" t="s">
        <v>12648</v>
      </c>
      <c r="R2197" s="279" t="s">
        <v>6105</v>
      </c>
      <c r="S2197" s="280" t="s">
        <v>12665</v>
      </c>
      <c r="T2197" s="229">
        <v>45702</v>
      </c>
      <c r="U2197" s="230" t="s">
        <v>10277</v>
      </c>
      <c r="V2197" s="230" t="s">
        <v>10263</v>
      </c>
      <c r="W2197" s="230" t="s">
        <v>10263</v>
      </c>
      <c r="X2197" s="230" t="s">
        <v>10271</v>
      </c>
      <c r="Y2197" s="256"/>
      <c r="Z2197" s="230" t="s">
        <v>10264</v>
      </c>
      <c r="AA2197" s="220">
        <v>202503</v>
      </c>
      <c r="AB2197" s="267"/>
      <c r="AC2197" s="266" t="s">
        <v>10280</v>
      </c>
      <c r="AD2197" s="268" t="s">
        <v>10252</v>
      </c>
      <c r="AE2197" s="269">
        <v>0</v>
      </c>
      <c r="AF2197" s="268" t="s">
        <v>10252</v>
      </c>
      <c r="AG2197" s="235" t="str">
        <f>IFERROR(VLOOKUP(작성용!A:A,RM!A:D,4,0),"-")</f>
        <v>김다현</v>
      </c>
      <c r="AH2197" s="270" t="s">
        <v>12650</v>
      </c>
      <c r="AI2197" s="261" t="s">
        <v>12651</v>
      </c>
      <c r="AJ2197" s="261" t="s">
        <v>4949</v>
      </c>
      <c r="AK2197" s="261" t="s">
        <v>3962</v>
      </c>
      <c r="AL2197" s="231">
        <v>2196</v>
      </c>
    </row>
    <row r="2198" spans="1:38" x14ac:dyDescent="0.3">
      <c r="A2198" s="264" t="s">
        <v>859</v>
      </c>
      <c r="B2198" s="264" t="s">
        <v>12645</v>
      </c>
      <c r="C2198" s="265" t="s">
        <v>10273</v>
      </c>
      <c r="D2198" s="272" t="s">
        <v>10304</v>
      </c>
      <c r="E2198" s="273" t="s">
        <v>5093</v>
      </c>
      <c r="F2198" s="274" t="s">
        <v>10268</v>
      </c>
      <c r="G2198" s="275">
        <v>0</v>
      </c>
      <c r="H2198" s="276" t="s">
        <v>10269</v>
      </c>
      <c r="I2198" s="276"/>
      <c r="J2198" s="276"/>
      <c r="K2198" s="276"/>
      <c r="L2198" s="276"/>
      <c r="M2198" s="276"/>
      <c r="N2198" s="276" t="s">
        <v>10572</v>
      </c>
      <c r="O2198" s="277" t="s">
        <v>12646</v>
      </c>
      <c r="P2198" s="277" t="s">
        <v>12647</v>
      </c>
      <c r="Q2198" s="278" t="s">
        <v>12648</v>
      </c>
      <c r="R2198" s="279" t="s">
        <v>5342</v>
      </c>
      <c r="S2198" s="280" t="s">
        <v>12666</v>
      </c>
      <c r="T2198" s="229">
        <v>45702</v>
      </c>
      <c r="U2198" s="230" t="s">
        <v>10277</v>
      </c>
      <c r="V2198" s="230" t="s">
        <v>10263</v>
      </c>
      <c r="W2198" s="230" t="s">
        <v>10263</v>
      </c>
      <c r="X2198" s="230" t="s">
        <v>10271</v>
      </c>
      <c r="Y2198" s="256"/>
      <c r="Z2198" s="230" t="s">
        <v>10264</v>
      </c>
      <c r="AA2198" s="220">
        <v>202503</v>
      </c>
      <c r="AB2198" s="267"/>
      <c r="AC2198" s="266" t="s">
        <v>10280</v>
      </c>
      <c r="AD2198" s="268" t="s">
        <v>10252</v>
      </c>
      <c r="AE2198" s="269">
        <v>0</v>
      </c>
      <c r="AF2198" s="268" t="s">
        <v>10252</v>
      </c>
      <c r="AG2198" s="235" t="str">
        <f>IFERROR(VLOOKUP(작성용!A:A,RM!A:D,4,0),"-")</f>
        <v>김다현</v>
      </c>
      <c r="AH2198" s="270" t="s">
        <v>12650</v>
      </c>
      <c r="AI2198" s="261" t="s">
        <v>12651</v>
      </c>
      <c r="AJ2198" s="261" t="s">
        <v>4949</v>
      </c>
      <c r="AK2198" s="261" t="s">
        <v>3962</v>
      </c>
      <c r="AL2198" s="231">
        <v>2197</v>
      </c>
    </row>
    <row r="2199" spans="1:38" x14ac:dyDescent="0.3">
      <c r="A2199" s="264" t="s">
        <v>859</v>
      </c>
      <c r="B2199" s="264" t="s">
        <v>12645</v>
      </c>
      <c r="C2199" s="265" t="s">
        <v>10273</v>
      </c>
      <c r="D2199" s="272" t="s">
        <v>10999</v>
      </c>
      <c r="E2199" s="273" t="s">
        <v>3769</v>
      </c>
      <c r="F2199" s="274" t="s">
        <v>10268</v>
      </c>
      <c r="G2199" s="275">
        <v>0</v>
      </c>
      <c r="H2199" s="276" t="s">
        <v>10269</v>
      </c>
      <c r="I2199" s="276"/>
      <c r="J2199" s="276"/>
      <c r="K2199" s="276"/>
      <c r="L2199" s="276"/>
      <c r="M2199" s="276"/>
      <c r="N2199" s="276" t="s">
        <v>10572</v>
      </c>
      <c r="O2199" s="277" t="s">
        <v>12646</v>
      </c>
      <c r="P2199" s="277" t="s">
        <v>12647</v>
      </c>
      <c r="Q2199" s="278" t="s">
        <v>12648</v>
      </c>
      <c r="R2199" s="279" t="s">
        <v>3770</v>
      </c>
      <c r="S2199" s="280" t="s">
        <v>11000</v>
      </c>
      <c r="T2199" s="229">
        <v>45702</v>
      </c>
      <c r="U2199" s="230" t="s">
        <v>10277</v>
      </c>
      <c r="V2199" s="230" t="s">
        <v>10263</v>
      </c>
      <c r="W2199" s="230" t="s">
        <v>10263</v>
      </c>
      <c r="X2199" s="230" t="s">
        <v>10271</v>
      </c>
      <c r="Y2199" s="256"/>
      <c r="Z2199" s="230" t="s">
        <v>10264</v>
      </c>
      <c r="AA2199" s="220">
        <v>202503</v>
      </c>
      <c r="AB2199" s="267"/>
      <c r="AC2199" s="266" t="s">
        <v>10280</v>
      </c>
      <c r="AD2199" s="268" t="s">
        <v>10252</v>
      </c>
      <c r="AE2199" s="269">
        <v>0</v>
      </c>
      <c r="AF2199" s="268" t="s">
        <v>10252</v>
      </c>
      <c r="AG2199" s="235" t="str">
        <f>IFERROR(VLOOKUP(작성용!A:A,RM!A:D,4,0),"-")</f>
        <v>김다현</v>
      </c>
      <c r="AH2199" s="270" t="s">
        <v>12650</v>
      </c>
      <c r="AI2199" s="261" t="s">
        <v>12651</v>
      </c>
      <c r="AJ2199" s="261" t="s">
        <v>4949</v>
      </c>
      <c r="AK2199" s="261" t="s">
        <v>3962</v>
      </c>
      <c r="AL2199" s="231">
        <v>2198</v>
      </c>
    </row>
    <row r="2200" spans="1:38" x14ac:dyDescent="0.3">
      <c r="A2200" s="264" t="s">
        <v>859</v>
      </c>
      <c r="B2200" s="264" t="s">
        <v>12645</v>
      </c>
      <c r="C2200" s="265" t="s">
        <v>10273</v>
      </c>
      <c r="D2200" s="272" t="s">
        <v>12667</v>
      </c>
      <c r="E2200" s="273" t="s">
        <v>6234</v>
      </c>
      <c r="F2200" s="274" t="s">
        <v>10268</v>
      </c>
      <c r="G2200" s="275">
        <v>0</v>
      </c>
      <c r="H2200" s="276" t="s">
        <v>10269</v>
      </c>
      <c r="I2200" s="276"/>
      <c r="J2200" s="276"/>
      <c r="K2200" s="276"/>
      <c r="L2200" s="276"/>
      <c r="M2200" s="276"/>
      <c r="N2200" s="276" t="s">
        <v>10572</v>
      </c>
      <c r="O2200" s="277" t="s">
        <v>12646</v>
      </c>
      <c r="P2200" s="277" t="s">
        <v>12647</v>
      </c>
      <c r="Q2200" s="278" t="s">
        <v>12648</v>
      </c>
      <c r="R2200" s="279" t="s">
        <v>6235</v>
      </c>
      <c r="S2200" s="280" t="s">
        <v>12668</v>
      </c>
      <c r="T2200" s="229">
        <v>45702</v>
      </c>
      <c r="U2200" s="230" t="s">
        <v>10277</v>
      </c>
      <c r="V2200" s="230" t="s">
        <v>10263</v>
      </c>
      <c r="W2200" s="230" t="s">
        <v>10263</v>
      </c>
      <c r="X2200" s="230" t="s">
        <v>10271</v>
      </c>
      <c r="Y2200" s="256"/>
      <c r="Z2200" s="230" t="s">
        <v>10264</v>
      </c>
      <c r="AA2200" s="220">
        <v>202503</v>
      </c>
      <c r="AB2200" s="267"/>
      <c r="AC2200" s="266" t="s">
        <v>10280</v>
      </c>
      <c r="AD2200" s="268" t="s">
        <v>10252</v>
      </c>
      <c r="AE2200" s="269">
        <v>0</v>
      </c>
      <c r="AF2200" s="268" t="s">
        <v>10252</v>
      </c>
      <c r="AG2200" s="235" t="str">
        <f>IFERROR(VLOOKUP(작성용!A:A,RM!A:D,4,0),"-")</f>
        <v>김다현</v>
      </c>
      <c r="AH2200" s="270" t="s">
        <v>12650</v>
      </c>
      <c r="AI2200" s="261" t="s">
        <v>12651</v>
      </c>
      <c r="AJ2200" s="261" t="s">
        <v>4949</v>
      </c>
      <c r="AK2200" s="261" t="s">
        <v>3962</v>
      </c>
      <c r="AL2200" s="231">
        <v>2199</v>
      </c>
    </row>
    <row r="2201" spans="1:38" x14ac:dyDescent="0.3">
      <c r="A2201" s="264" t="s">
        <v>859</v>
      </c>
      <c r="B2201" s="264" t="s">
        <v>12645</v>
      </c>
      <c r="C2201" s="265" t="s">
        <v>10273</v>
      </c>
      <c r="D2201" s="272" t="s">
        <v>12669</v>
      </c>
      <c r="E2201" s="273" t="s">
        <v>6728</v>
      </c>
      <c r="F2201" s="274" t="s">
        <v>10268</v>
      </c>
      <c r="G2201" s="275">
        <v>0</v>
      </c>
      <c r="H2201" s="276" t="s">
        <v>10269</v>
      </c>
      <c r="I2201" s="276"/>
      <c r="J2201" s="276"/>
      <c r="K2201" s="276"/>
      <c r="L2201" s="276"/>
      <c r="M2201" s="276"/>
      <c r="N2201" s="276" t="s">
        <v>10572</v>
      </c>
      <c r="O2201" s="277" t="s">
        <v>12646</v>
      </c>
      <c r="P2201" s="277" t="s">
        <v>12647</v>
      </c>
      <c r="Q2201" s="278" t="s">
        <v>12648</v>
      </c>
      <c r="R2201" s="279" t="s">
        <v>6729</v>
      </c>
      <c r="S2201" s="280" t="s">
        <v>12670</v>
      </c>
      <c r="T2201" s="229">
        <v>45702</v>
      </c>
      <c r="U2201" s="230" t="s">
        <v>10277</v>
      </c>
      <c r="V2201" s="230" t="s">
        <v>10263</v>
      </c>
      <c r="W2201" s="230" t="s">
        <v>10263</v>
      </c>
      <c r="X2201" s="230" t="s">
        <v>10271</v>
      </c>
      <c r="Y2201" s="256"/>
      <c r="Z2201" s="230" t="s">
        <v>10264</v>
      </c>
      <c r="AA2201" s="220">
        <v>202503</v>
      </c>
      <c r="AB2201" s="267"/>
      <c r="AC2201" s="266" t="s">
        <v>10280</v>
      </c>
      <c r="AD2201" s="268" t="s">
        <v>10252</v>
      </c>
      <c r="AE2201" s="269">
        <v>0</v>
      </c>
      <c r="AF2201" s="268" t="s">
        <v>10252</v>
      </c>
      <c r="AG2201" s="235" t="str">
        <f>IFERROR(VLOOKUP(작성용!A:A,RM!A:D,4,0),"-")</f>
        <v>김다현</v>
      </c>
      <c r="AH2201" s="270" t="s">
        <v>12650</v>
      </c>
      <c r="AI2201" s="261" t="s">
        <v>12651</v>
      </c>
      <c r="AJ2201" s="261" t="s">
        <v>4949</v>
      </c>
      <c r="AK2201" s="261" t="s">
        <v>3962</v>
      </c>
      <c r="AL2201" s="231">
        <v>2200</v>
      </c>
    </row>
    <row r="2202" spans="1:38" x14ac:dyDescent="0.3">
      <c r="A2202" s="264" t="s">
        <v>859</v>
      </c>
      <c r="B2202" s="264" t="s">
        <v>12645</v>
      </c>
      <c r="C2202" s="265" t="s">
        <v>10273</v>
      </c>
      <c r="D2202" s="272" t="s">
        <v>12671</v>
      </c>
      <c r="E2202" s="273" t="s">
        <v>5103</v>
      </c>
      <c r="F2202" s="274" t="s">
        <v>10268</v>
      </c>
      <c r="G2202" s="275">
        <v>0</v>
      </c>
      <c r="H2202" s="276" t="s">
        <v>10269</v>
      </c>
      <c r="I2202" s="276"/>
      <c r="J2202" s="276"/>
      <c r="K2202" s="276"/>
      <c r="L2202" s="276"/>
      <c r="M2202" s="276"/>
      <c r="N2202" s="276" t="s">
        <v>10572</v>
      </c>
      <c r="O2202" s="277" t="s">
        <v>12646</v>
      </c>
      <c r="P2202" s="277" t="s">
        <v>12647</v>
      </c>
      <c r="Q2202" s="278" t="s">
        <v>12648</v>
      </c>
      <c r="R2202" s="279" t="s">
        <v>6730</v>
      </c>
      <c r="S2202" s="280" t="s">
        <v>12672</v>
      </c>
      <c r="T2202" s="229">
        <v>45702</v>
      </c>
      <c r="U2202" s="230" t="s">
        <v>10277</v>
      </c>
      <c r="V2202" s="230" t="s">
        <v>10263</v>
      </c>
      <c r="W2202" s="230" t="s">
        <v>10263</v>
      </c>
      <c r="X2202" s="230" t="s">
        <v>10271</v>
      </c>
      <c r="Y2202" s="256"/>
      <c r="Z2202" s="230" t="s">
        <v>10264</v>
      </c>
      <c r="AA2202" s="220">
        <v>202503</v>
      </c>
      <c r="AB2202" s="267"/>
      <c r="AC2202" s="266" t="s">
        <v>10280</v>
      </c>
      <c r="AD2202" s="268" t="s">
        <v>10252</v>
      </c>
      <c r="AE2202" s="269">
        <v>0</v>
      </c>
      <c r="AF2202" s="268" t="s">
        <v>10252</v>
      </c>
      <c r="AG2202" s="235" t="str">
        <f>IFERROR(VLOOKUP(작성용!A:A,RM!A:D,4,0),"-")</f>
        <v>김다현</v>
      </c>
      <c r="AH2202" s="270" t="s">
        <v>12650</v>
      </c>
      <c r="AI2202" s="261" t="s">
        <v>12651</v>
      </c>
      <c r="AJ2202" s="261" t="s">
        <v>4949</v>
      </c>
      <c r="AK2202" s="261" t="s">
        <v>3962</v>
      </c>
      <c r="AL2202" s="231">
        <v>2201</v>
      </c>
    </row>
    <row r="2203" spans="1:38" x14ac:dyDescent="0.3">
      <c r="A2203" s="264" t="s">
        <v>859</v>
      </c>
      <c r="B2203" s="264" t="s">
        <v>12645</v>
      </c>
      <c r="C2203" s="265" t="s">
        <v>10273</v>
      </c>
      <c r="D2203" s="272" t="s">
        <v>10691</v>
      </c>
      <c r="E2203" s="273" t="s">
        <v>3750</v>
      </c>
      <c r="F2203" s="274" t="s">
        <v>10268</v>
      </c>
      <c r="G2203" s="275">
        <v>0</v>
      </c>
      <c r="H2203" s="276" t="s">
        <v>10269</v>
      </c>
      <c r="I2203" s="276"/>
      <c r="J2203" s="276"/>
      <c r="K2203" s="276"/>
      <c r="L2203" s="276"/>
      <c r="M2203" s="276"/>
      <c r="N2203" s="276" t="s">
        <v>10572</v>
      </c>
      <c r="O2203" s="277" t="s">
        <v>12646</v>
      </c>
      <c r="P2203" s="277" t="s">
        <v>12647</v>
      </c>
      <c r="Q2203" s="278" t="s">
        <v>12648</v>
      </c>
      <c r="R2203" s="279" t="s">
        <v>3751</v>
      </c>
      <c r="S2203" s="280" t="s">
        <v>11090</v>
      </c>
      <c r="T2203" s="229">
        <v>45702</v>
      </c>
      <c r="U2203" s="230" t="s">
        <v>10277</v>
      </c>
      <c r="V2203" s="230" t="s">
        <v>10263</v>
      </c>
      <c r="W2203" s="230" t="s">
        <v>10263</v>
      </c>
      <c r="X2203" s="230" t="s">
        <v>10271</v>
      </c>
      <c r="Y2203" s="256"/>
      <c r="Z2203" s="230" t="s">
        <v>10264</v>
      </c>
      <c r="AA2203" s="220">
        <v>202503</v>
      </c>
      <c r="AB2203" s="267"/>
      <c r="AC2203" s="266" t="s">
        <v>10280</v>
      </c>
      <c r="AD2203" s="268" t="s">
        <v>10252</v>
      </c>
      <c r="AE2203" s="269">
        <v>0</v>
      </c>
      <c r="AF2203" s="268" t="s">
        <v>10252</v>
      </c>
      <c r="AG2203" s="235" t="str">
        <f>IFERROR(VLOOKUP(작성용!A:A,RM!A:D,4,0),"-")</f>
        <v>김다현</v>
      </c>
      <c r="AH2203" s="270" t="s">
        <v>12650</v>
      </c>
      <c r="AI2203" s="261" t="s">
        <v>12651</v>
      </c>
      <c r="AJ2203" s="261" t="s">
        <v>4949</v>
      </c>
      <c r="AK2203" s="261" t="s">
        <v>3962</v>
      </c>
      <c r="AL2203" s="231">
        <v>2202</v>
      </c>
    </row>
    <row r="2204" spans="1:38" x14ac:dyDescent="0.3">
      <c r="A2204" s="264" t="s">
        <v>859</v>
      </c>
      <c r="B2204" s="264" t="s">
        <v>12645</v>
      </c>
      <c r="C2204" s="265" t="s">
        <v>10273</v>
      </c>
      <c r="D2204" s="272" t="s">
        <v>12177</v>
      </c>
      <c r="E2204" s="273" t="s">
        <v>6731</v>
      </c>
      <c r="F2204" s="274" t="s">
        <v>10268</v>
      </c>
      <c r="G2204" s="275">
        <v>0</v>
      </c>
      <c r="H2204" s="276" t="s">
        <v>10269</v>
      </c>
      <c r="I2204" s="276"/>
      <c r="J2204" s="276"/>
      <c r="K2204" s="276"/>
      <c r="L2204" s="276"/>
      <c r="M2204" s="276"/>
      <c r="N2204" s="276" t="s">
        <v>10572</v>
      </c>
      <c r="O2204" s="277" t="s">
        <v>12646</v>
      </c>
      <c r="P2204" s="277" t="s">
        <v>12647</v>
      </c>
      <c r="Q2204" s="278" t="s">
        <v>12648</v>
      </c>
      <c r="R2204" s="279" t="s">
        <v>6732</v>
      </c>
      <c r="S2204" s="280" t="s">
        <v>12179</v>
      </c>
      <c r="T2204" s="229">
        <v>45702</v>
      </c>
      <c r="U2204" s="230" t="s">
        <v>10277</v>
      </c>
      <c r="V2204" s="230" t="s">
        <v>10263</v>
      </c>
      <c r="W2204" s="230" t="s">
        <v>10263</v>
      </c>
      <c r="X2204" s="230" t="s">
        <v>10271</v>
      </c>
      <c r="Y2204" s="256"/>
      <c r="Z2204" s="230" t="s">
        <v>10264</v>
      </c>
      <c r="AA2204" s="220">
        <v>202503</v>
      </c>
      <c r="AB2204" s="267"/>
      <c r="AC2204" s="266" t="s">
        <v>10280</v>
      </c>
      <c r="AD2204" s="268" t="s">
        <v>10252</v>
      </c>
      <c r="AE2204" s="269">
        <v>0</v>
      </c>
      <c r="AF2204" s="268" t="s">
        <v>10252</v>
      </c>
      <c r="AG2204" s="235" t="str">
        <f>IFERROR(VLOOKUP(작성용!A:A,RM!A:D,4,0),"-")</f>
        <v>김다현</v>
      </c>
      <c r="AH2204" s="270" t="s">
        <v>12650</v>
      </c>
      <c r="AI2204" s="261" t="s">
        <v>12651</v>
      </c>
      <c r="AJ2204" s="261" t="s">
        <v>4949</v>
      </c>
      <c r="AK2204" s="261" t="s">
        <v>3962</v>
      </c>
      <c r="AL2204" s="231">
        <v>2203</v>
      </c>
    </row>
    <row r="2205" spans="1:38" x14ac:dyDescent="0.3">
      <c r="A2205" s="264" t="s">
        <v>859</v>
      </c>
      <c r="B2205" s="264" t="s">
        <v>12645</v>
      </c>
      <c r="C2205" s="265" t="s">
        <v>10273</v>
      </c>
      <c r="D2205" s="272" t="s">
        <v>12245</v>
      </c>
      <c r="E2205" s="273" t="s">
        <v>5146</v>
      </c>
      <c r="F2205" s="274" t="s">
        <v>10268</v>
      </c>
      <c r="G2205" s="275">
        <v>0</v>
      </c>
      <c r="H2205" s="276" t="s">
        <v>10269</v>
      </c>
      <c r="I2205" s="276"/>
      <c r="J2205" s="276"/>
      <c r="K2205" s="276"/>
      <c r="L2205" s="276"/>
      <c r="M2205" s="276"/>
      <c r="N2205" s="276" t="s">
        <v>10572</v>
      </c>
      <c r="O2205" s="277" t="s">
        <v>12646</v>
      </c>
      <c r="P2205" s="277" t="s">
        <v>12647</v>
      </c>
      <c r="Q2205" s="278" t="s">
        <v>12648</v>
      </c>
      <c r="R2205" s="279" t="s">
        <v>5147</v>
      </c>
      <c r="S2205" s="280" t="s">
        <v>12247</v>
      </c>
      <c r="T2205" s="229">
        <v>45702</v>
      </c>
      <c r="U2205" s="230" t="s">
        <v>10277</v>
      </c>
      <c r="V2205" s="230" t="s">
        <v>10263</v>
      </c>
      <c r="W2205" s="230" t="s">
        <v>10263</v>
      </c>
      <c r="X2205" s="230" t="s">
        <v>10271</v>
      </c>
      <c r="Y2205" s="256"/>
      <c r="Z2205" s="230" t="s">
        <v>10264</v>
      </c>
      <c r="AA2205" s="220">
        <v>202503</v>
      </c>
      <c r="AB2205" s="267"/>
      <c r="AC2205" s="266" t="s">
        <v>10280</v>
      </c>
      <c r="AD2205" s="268" t="s">
        <v>10252</v>
      </c>
      <c r="AE2205" s="269">
        <v>0</v>
      </c>
      <c r="AF2205" s="268" t="s">
        <v>10252</v>
      </c>
      <c r="AG2205" s="235" t="str">
        <f>IFERROR(VLOOKUP(작성용!A:A,RM!A:D,4,0),"-")</f>
        <v>김다현</v>
      </c>
      <c r="AH2205" s="270" t="s">
        <v>12650</v>
      </c>
      <c r="AI2205" s="261" t="s">
        <v>12651</v>
      </c>
      <c r="AJ2205" s="261" t="s">
        <v>4949</v>
      </c>
      <c r="AK2205" s="261" t="s">
        <v>3962</v>
      </c>
      <c r="AL2205" s="231">
        <v>2204</v>
      </c>
    </row>
    <row r="2206" spans="1:38" x14ac:dyDescent="0.3">
      <c r="A2206" s="264" t="s">
        <v>859</v>
      </c>
      <c r="B2206" s="264" t="s">
        <v>12645</v>
      </c>
      <c r="C2206" s="265" t="s">
        <v>10273</v>
      </c>
      <c r="D2206" s="272" t="s">
        <v>11892</v>
      </c>
      <c r="E2206" s="273" t="s">
        <v>5585</v>
      </c>
      <c r="F2206" s="274" t="s">
        <v>10268</v>
      </c>
      <c r="G2206" s="275">
        <v>0</v>
      </c>
      <c r="H2206" s="276" t="s">
        <v>10269</v>
      </c>
      <c r="I2206" s="276"/>
      <c r="J2206" s="276"/>
      <c r="K2206" s="276"/>
      <c r="L2206" s="276"/>
      <c r="M2206" s="276"/>
      <c r="N2206" s="276" t="s">
        <v>10572</v>
      </c>
      <c r="O2206" s="277" t="s">
        <v>12646</v>
      </c>
      <c r="P2206" s="277" t="s">
        <v>12647</v>
      </c>
      <c r="Q2206" s="278" t="s">
        <v>12648</v>
      </c>
      <c r="R2206" s="279" t="s">
        <v>5586</v>
      </c>
      <c r="S2206" s="280" t="s">
        <v>12673</v>
      </c>
      <c r="T2206" s="229">
        <v>45702</v>
      </c>
      <c r="U2206" s="230" t="s">
        <v>10277</v>
      </c>
      <c r="V2206" s="230" t="s">
        <v>10263</v>
      </c>
      <c r="W2206" s="230" t="s">
        <v>10263</v>
      </c>
      <c r="X2206" s="230" t="s">
        <v>10271</v>
      </c>
      <c r="Y2206" s="256"/>
      <c r="Z2206" s="230" t="s">
        <v>10264</v>
      </c>
      <c r="AA2206" s="220">
        <v>202503</v>
      </c>
      <c r="AB2206" s="267"/>
      <c r="AC2206" s="266" t="s">
        <v>10280</v>
      </c>
      <c r="AD2206" s="268" t="s">
        <v>10252</v>
      </c>
      <c r="AE2206" s="269">
        <v>0</v>
      </c>
      <c r="AF2206" s="268" t="s">
        <v>10252</v>
      </c>
      <c r="AG2206" s="235" t="str">
        <f>IFERROR(VLOOKUP(작성용!A:A,RM!A:D,4,0),"-")</f>
        <v>김다현</v>
      </c>
      <c r="AH2206" s="270" t="s">
        <v>12650</v>
      </c>
      <c r="AI2206" s="261" t="s">
        <v>12651</v>
      </c>
      <c r="AJ2206" s="261" t="s">
        <v>4949</v>
      </c>
      <c r="AK2206" s="261" t="s">
        <v>3962</v>
      </c>
      <c r="AL2206" s="231">
        <v>2205</v>
      </c>
    </row>
    <row r="2207" spans="1:38" x14ac:dyDescent="0.3">
      <c r="A2207" s="264" t="s">
        <v>859</v>
      </c>
      <c r="B2207" s="264" t="s">
        <v>12645</v>
      </c>
      <c r="C2207" s="265" t="s">
        <v>10273</v>
      </c>
      <c r="D2207" s="272" t="s">
        <v>11580</v>
      </c>
      <c r="E2207" s="273" t="s">
        <v>6670</v>
      </c>
      <c r="F2207" s="274" t="s">
        <v>10268</v>
      </c>
      <c r="G2207" s="275">
        <v>0</v>
      </c>
      <c r="H2207" s="276" t="s">
        <v>10269</v>
      </c>
      <c r="I2207" s="276"/>
      <c r="J2207" s="276"/>
      <c r="K2207" s="276"/>
      <c r="L2207" s="276"/>
      <c r="M2207" s="276"/>
      <c r="N2207" s="276" t="s">
        <v>10572</v>
      </c>
      <c r="O2207" s="277" t="s">
        <v>12646</v>
      </c>
      <c r="P2207" s="277" t="s">
        <v>12647</v>
      </c>
      <c r="Q2207" s="278" t="s">
        <v>12648</v>
      </c>
      <c r="R2207" s="279" t="s">
        <v>6671</v>
      </c>
      <c r="S2207" s="280" t="s">
        <v>12674</v>
      </c>
      <c r="T2207" s="229">
        <v>45702</v>
      </c>
      <c r="U2207" s="230" t="s">
        <v>10277</v>
      </c>
      <c r="V2207" s="230" t="s">
        <v>10263</v>
      </c>
      <c r="W2207" s="230" t="s">
        <v>10263</v>
      </c>
      <c r="X2207" s="230" t="s">
        <v>10271</v>
      </c>
      <c r="Y2207" s="256"/>
      <c r="Z2207" s="230" t="s">
        <v>10264</v>
      </c>
      <c r="AA2207" s="220">
        <v>202503</v>
      </c>
      <c r="AB2207" s="267"/>
      <c r="AC2207" s="266" t="s">
        <v>10280</v>
      </c>
      <c r="AD2207" s="268" t="s">
        <v>10252</v>
      </c>
      <c r="AE2207" s="269">
        <v>0</v>
      </c>
      <c r="AF2207" s="268" t="s">
        <v>10252</v>
      </c>
      <c r="AG2207" s="235" t="str">
        <f>IFERROR(VLOOKUP(작성용!A:A,RM!A:D,4,0),"-")</f>
        <v>김다현</v>
      </c>
      <c r="AH2207" s="270" t="s">
        <v>12650</v>
      </c>
      <c r="AI2207" s="261" t="s">
        <v>12651</v>
      </c>
      <c r="AJ2207" s="261" t="s">
        <v>4949</v>
      </c>
      <c r="AK2207" s="261" t="s">
        <v>3962</v>
      </c>
      <c r="AL2207" s="231">
        <v>2206</v>
      </c>
    </row>
    <row r="2208" spans="1:38" x14ac:dyDescent="0.3">
      <c r="A2208" s="264" t="s">
        <v>859</v>
      </c>
      <c r="B2208" s="264" t="s">
        <v>12645</v>
      </c>
      <c r="C2208" s="265" t="s">
        <v>10273</v>
      </c>
      <c r="D2208" s="272" t="s">
        <v>12675</v>
      </c>
      <c r="E2208" s="273" t="s">
        <v>6733</v>
      </c>
      <c r="F2208" s="274" t="s">
        <v>10268</v>
      </c>
      <c r="G2208" s="275">
        <v>0</v>
      </c>
      <c r="H2208" s="276" t="s">
        <v>10269</v>
      </c>
      <c r="I2208" s="276"/>
      <c r="J2208" s="276"/>
      <c r="K2208" s="276"/>
      <c r="L2208" s="276"/>
      <c r="M2208" s="276"/>
      <c r="N2208" s="276" t="s">
        <v>10572</v>
      </c>
      <c r="O2208" s="277" t="s">
        <v>12646</v>
      </c>
      <c r="P2208" s="277" t="s">
        <v>12647</v>
      </c>
      <c r="Q2208" s="278" t="s">
        <v>12648</v>
      </c>
      <c r="R2208" s="279" t="s">
        <v>6734</v>
      </c>
      <c r="S2208" s="280" t="s">
        <v>12676</v>
      </c>
      <c r="T2208" s="229">
        <v>45702</v>
      </c>
      <c r="U2208" s="230" t="s">
        <v>10277</v>
      </c>
      <c r="V2208" s="230" t="s">
        <v>10263</v>
      </c>
      <c r="W2208" s="230" t="s">
        <v>10263</v>
      </c>
      <c r="X2208" s="230" t="s">
        <v>10271</v>
      </c>
      <c r="Y2208" s="256"/>
      <c r="Z2208" s="230" t="s">
        <v>10264</v>
      </c>
      <c r="AA2208" s="220">
        <v>202503</v>
      </c>
      <c r="AB2208" s="267"/>
      <c r="AC2208" s="266" t="s">
        <v>10280</v>
      </c>
      <c r="AD2208" s="268" t="s">
        <v>10252</v>
      </c>
      <c r="AE2208" s="269">
        <v>0</v>
      </c>
      <c r="AF2208" s="268" t="s">
        <v>10252</v>
      </c>
      <c r="AG2208" s="235" t="str">
        <f>IFERROR(VLOOKUP(작성용!A:A,RM!A:D,4,0),"-")</f>
        <v>김다현</v>
      </c>
      <c r="AH2208" s="270" t="s">
        <v>12650</v>
      </c>
      <c r="AI2208" s="261" t="s">
        <v>12651</v>
      </c>
      <c r="AJ2208" s="261" t="s">
        <v>4949</v>
      </c>
      <c r="AK2208" s="261" t="s">
        <v>3962</v>
      </c>
      <c r="AL2208" s="231">
        <v>2207</v>
      </c>
    </row>
    <row r="2209" spans="1:38" x14ac:dyDescent="0.3">
      <c r="A2209" s="264" t="s">
        <v>859</v>
      </c>
      <c r="B2209" s="264" t="s">
        <v>12645</v>
      </c>
      <c r="C2209" s="265" t="s">
        <v>10273</v>
      </c>
      <c r="D2209" s="272" t="s">
        <v>12046</v>
      </c>
      <c r="E2209" s="273" t="s">
        <v>5907</v>
      </c>
      <c r="F2209" s="274" t="s">
        <v>10268</v>
      </c>
      <c r="G2209" s="275">
        <v>0</v>
      </c>
      <c r="H2209" s="276" t="s">
        <v>10269</v>
      </c>
      <c r="I2209" s="276"/>
      <c r="J2209" s="276"/>
      <c r="K2209" s="276"/>
      <c r="L2209" s="276"/>
      <c r="M2209" s="276"/>
      <c r="N2209" s="276" t="s">
        <v>10572</v>
      </c>
      <c r="O2209" s="277" t="s">
        <v>12646</v>
      </c>
      <c r="P2209" s="277" t="s">
        <v>12647</v>
      </c>
      <c r="Q2209" s="278" t="s">
        <v>12648</v>
      </c>
      <c r="R2209" s="279" t="s">
        <v>5908</v>
      </c>
      <c r="S2209" s="280" t="s">
        <v>12210</v>
      </c>
      <c r="T2209" s="229">
        <v>45702</v>
      </c>
      <c r="U2209" s="230" t="s">
        <v>10277</v>
      </c>
      <c r="V2209" s="230" t="s">
        <v>10263</v>
      </c>
      <c r="W2209" s="230" t="s">
        <v>10263</v>
      </c>
      <c r="X2209" s="230" t="s">
        <v>10271</v>
      </c>
      <c r="Y2209" s="256"/>
      <c r="Z2209" s="230" t="s">
        <v>10264</v>
      </c>
      <c r="AA2209" s="220">
        <v>202503</v>
      </c>
      <c r="AB2209" s="267"/>
      <c r="AC2209" s="266" t="s">
        <v>10280</v>
      </c>
      <c r="AD2209" s="268" t="s">
        <v>10252</v>
      </c>
      <c r="AE2209" s="269">
        <v>0</v>
      </c>
      <c r="AF2209" s="268" t="s">
        <v>10252</v>
      </c>
      <c r="AG2209" s="235" t="str">
        <f>IFERROR(VLOOKUP(작성용!A:A,RM!A:D,4,0),"-")</f>
        <v>김다현</v>
      </c>
      <c r="AH2209" s="270" t="s">
        <v>12650</v>
      </c>
      <c r="AI2209" s="261" t="s">
        <v>12651</v>
      </c>
      <c r="AJ2209" s="261" t="s">
        <v>4949</v>
      </c>
      <c r="AK2209" s="261" t="s">
        <v>3962</v>
      </c>
      <c r="AL2209" s="231">
        <v>2208</v>
      </c>
    </row>
    <row r="2210" spans="1:38" x14ac:dyDescent="0.3">
      <c r="A2210" s="264" t="s">
        <v>859</v>
      </c>
      <c r="B2210" s="264" t="s">
        <v>12645</v>
      </c>
      <c r="C2210" s="265" t="s">
        <v>10273</v>
      </c>
      <c r="D2210" s="272" t="s">
        <v>12677</v>
      </c>
      <c r="E2210" s="273" t="s">
        <v>6736</v>
      </c>
      <c r="F2210" s="274" t="s">
        <v>10268</v>
      </c>
      <c r="G2210" s="275">
        <v>0</v>
      </c>
      <c r="H2210" s="276" t="s">
        <v>10269</v>
      </c>
      <c r="I2210" s="276"/>
      <c r="J2210" s="276"/>
      <c r="K2210" s="276"/>
      <c r="L2210" s="276"/>
      <c r="M2210" s="276"/>
      <c r="N2210" s="276" t="s">
        <v>10572</v>
      </c>
      <c r="O2210" s="277" t="s">
        <v>12646</v>
      </c>
      <c r="P2210" s="277" t="s">
        <v>12647</v>
      </c>
      <c r="Q2210" s="278" t="s">
        <v>12648</v>
      </c>
      <c r="R2210" s="279" t="s">
        <v>6737</v>
      </c>
      <c r="S2210" s="280" t="s">
        <v>12678</v>
      </c>
      <c r="T2210" s="229">
        <v>45702</v>
      </c>
      <c r="U2210" s="230" t="s">
        <v>10277</v>
      </c>
      <c r="V2210" s="230" t="s">
        <v>10263</v>
      </c>
      <c r="W2210" s="230" t="s">
        <v>10263</v>
      </c>
      <c r="X2210" s="230" t="s">
        <v>10271</v>
      </c>
      <c r="Y2210" s="256"/>
      <c r="Z2210" s="230" t="s">
        <v>10264</v>
      </c>
      <c r="AA2210" s="220">
        <v>202503</v>
      </c>
      <c r="AB2210" s="267"/>
      <c r="AC2210" s="266" t="s">
        <v>10280</v>
      </c>
      <c r="AD2210" s="268" t="s">
        <v>10252</v>
      </c>
      <c r="AE2210" s="269">
        <v>0</v>
      </c>
      <c r="AF2210" s="268" t="s">
        <v>10252</v>
      </c>
      <c r="AG2210" s="235" t="str">
        <f>IFERROR(VLOOKUP(작성용!A:A,RM!A:D,4,0),"-")</f>
        <v>김다현</v>
      </c>
      <c r="AH2210" s="270" t="s">
        <v>12650</v>
      </c>
      <c r="AI2210" s="261" t="s">
        <v>12651</v>
      </c>
      <c r="AJ2210" s="261" t="s">
        <v>4949</v>
      </c>
      <c r="AK2210" s="261" t="s">
        <v>3962</v>
      </c>
      <c r="AL2210" s="231">
        <v>2209</v>
      </c>
    </row>
    <row r="2211" spans="1:38" x14ac:dyDescent="0.3">
      <c r="A2211" s="264" t="s">
        <v>859</v>
      </c>
      <c r="B2211" s="264" t="s">
        <v>12645</v>
      </c>
      <c r="C2211" s="265" t="s">
        <v>10273</v>
      </c>
      <c r="D2211" s="272" t="s">
        <v>12041</v>
      </c>
      <c r="E2211" s="273" t="s">
        <v>5897</v>
      </c>
      <c r="F2211" s="274" t="s">
        <v>10268</v>
      </c>
      <c r="G2211" s="275">
        <v>0</v>
      </c>
      <c r="H2211" s="276" t="s">
        <v>10269</v>
      </c>
      <c r="I2211" s="276"/>
      <c r="J2211" s="276"/>
      <c r="K2211" s="276"/>
      <c r="L2211" s="276"/>
      <c r="M2211" s="276"/>
      <c r="N2211" s="276" t="s">
        <v>10572</v>
      </c>
      <c r="O2211" s="277" t="s">
        <v>12646</v>
      </c>
      <c r="P2211" s="277" t="s">
        <v>12647</v>
      </c>
      <c r="Q2211" s="278" t="s">
        <v>12648</v>
      </c>
      <c r="R2211" s="279" t="s">
        <v>5898</v>
      </c>
      <c r="S2211" s="280" t="s">
        <v>12679</v>
      </c>
      <c r="T2211" s="229">
        <v>45702</v>
      </c>
      <c r="U2211" s="230" t="s">
        <v>10277</v>
      </c>
      <c r="V2211" s="230" t="s">
        <v>10263</v>
      </c>
      <c r="W2211" s="230" t="s">
        <v>10263</v>
      </c>
      <c r="X2211" s="230" t="s">
        <v>10271</v>
      </c>
      <c r="Y2211" s="256"/>
      <c r="Z2211" s="230" t="s">
        <v>10264</v>
      </c>
      <c r="AA2211" s="220">
        <v>202503</v>
      </c>
      <c r="AB2211" s="267"/>
      <c r="AC2211" s="266" t="s">
        <v>10280</v>
      </c>
      <c r="AD2211" s="268" t="s">
        <v>10252</v>
      </c>
      <c r="AE2211" s="269">
        <v>0</v>
      </c>
      <c r="AF2211" s="268" t="s">
        <v>10252</v>
      </c>
      <c r="AG2211" s="235" t="str">
        <f>IFERROR(VLOOKUP(작성용!A:A,RM!A:D,4,0),"-")</f>
        <v>김다현</v>
      </c>
      <c r="AH2211" s="270" t="s">
        <v>12650</v>
      </c>
      <c r="AI2211" s="261" t="s">
        <v>12651</v>
      </c>
      <c r="AJ2211" s="261" t="s">
        <v>4949</v>
      </c>
      <c r="AK2211" s="261" t="s">
        <v>3962</v>
      </c>
      <c r="AL2211" s="231">
        <v>2210</v>
      </c>
    </row>
    <row r="2212" spans="1:38" x14ac:dyDescent="0.3">
      <c r="A2212" s="264" t="s">
        <v>859</v>
      </c>
      <c r="B2212" s="264" t="s">
        <v>12645</v>
      </c>
      <c r="C2212" s="265" t="s">
        <v>10273</v>
      </c>
      <c r="D2212" s="272" t="s">
        <v>12680</v>
      </c>
      <c r="E2212" s="273" t="s">
        <v>6738</v>
      </c>
      <c r="F2212" s="274" t="s">
        <v>10268</v>
      </c>
      <c r="G2212" s="275">
        <v>0</v>
      </c>
      <c r="H2212" s="276" t="s">
        <v>10269</v>
      </c>
      <c r="I2212" s="276"/>
      <c r="J2212" s="276"/>
      <c r="K2212" s="276"/>
      <c r="L2212" s="276"/>
      <c r="M2212" s="276"/>
      <c r="N2212" s="276" t="s">
        <v>10572</v>
      </c>
      <c r="O2212" s="277" t="s">
        <v>12646</v>
      </c>
      <c r="P2212" s="277" t="s">
        <v>12647</v>
      </c>
      <c r="Q2212" s="278" t="s">
        <v>12648</v>
      </c>
      <c r="R2212" s="279" t="s">
        <v>6739</v>
      </c>
      <c r="S2212" s="280" t="s">
        <v>12681</v>
      </c>
      <c r="T2212" s="229">
        <v>45702</v>
      </c>
      <c r="U2212" s="230" t="s">
        <v>10277</v>
      </c>
      <c r="V2212" s="230" t="s">
        <v>10263</v>
      </c>
      <c r="W2212" s="230" t="s">
        <v>10263</v>
      </c>
      <c r="X2212" s="230" t="s">
        <v>10271</v>
      </c>
      <c r="Y2212" s="256"/>
      <c r="Z2212" s="230" t="s">
        <v>10264</v>
      </c>
      <c r="AA2212" s="220">
        <v>202503</v>
      </c>
      <c r="AB2212" s="267"/>
      <c r="AC2212" s="266" t="s">
        <v>10280</v>
      </c>
      <c r="AD2212" s="268" t="s">
        <v>10252</v>
      </c>
      <c r="AE2212" s="269">
        <v>0</v>
      </c>
      <c r="AF2212" s="268" t="s">
        <v>10252</v>
      </c>
      <c r="AG2212" s="235" t="str">
        <f>IFERROR(VLOOKUP(작성용!A:A,RM!A:D,4,0),"-")</f>
        <v>김다현</v>
      </c>
      <c r="AH2212" s="270" t="s">
        <v>12650</v>
      </c>
      <c r="AI2212" s="261" t="s">
        <v>12651</v>
      </c>
      <c r="AJ2212" s="261" t="s">
        <v>4949</v>
      </c>
      <c r="AK2212" s="261" t="s">
        <v>3962</v>
      </c>
      <c r="AL2212" s="231">
        <v>2211</v>
      </c>
    </row>
    <row r="2213" spans="1:38" x14ac:dyDescent="0.3">
      <c r="A2213" s="264" t="s">
        <v>859</v>
      </c>
      <c r="B2213" s="264" t="s">
        <v>12645</v>
      </c>
      <c r="C2213" s="265" t="s">
        <v>10273</v>
      </c>
      <c r="D2213" s="272" t="s">
        <v>12305</v>
      </c>
      <c r="E2213" s="273" t="s">
        <v>6740</v>
      </c>
      <c r="F2213" s="274" t="s">
        <v>10268</v>
      </c>
      <c r="G2213" s="275">
        <v>0</v>
      </c>
      <c r="H2213" s="276" t="s">
        <v>10269</v>
      </c>
      <c r="I2213" s="276"/>
      <c r="J2213" s="276"/>
      <c r="K2213" s="276"/>
      <c r="L2213" s="276"/>
      <c r="M2213" s="276"/>
      <c r="N2213" s="276" t="s">
        <v>10572</v>
      </c>
      <c r="O2213" s="277" t="s">
        <v>12646</v>
      </c>
      <c r="P2213" s="277" t="s">
        <v>12647</v>
      </c>
      <c r="Q2213" s="278" t="s">
        <v>12648</v>
      </c>
      <c r="R2213" s="279" t="s">
        <v>6741</v>
      </c>
      <c r="S2213" s="280" t="s">
        <v>12307</v>
      </c>
      <c r="T2213" s="229">
        <v>45702</v>
      </c>
      <c r="U2213" s="230" t="s">
        <v>10277</v>
      </c>
      <c r="V2213" s="230" t="s">
        <v>10263</v>
      </c>
      <c r="W2213" s="230" t="s">
        <v>10263</v>
      </c>
      <c r="X2213" s="230" t="s">
        <v>10271</v>
      </c>
      <c r="Y2213" s="256"/>
      <c r="Z2213" s="230" t="s">
        <v>10264</v>
      </c>
      <c r="AA2213" s="220">
        <v>202503</v>
      </c>
      <c r="AB2213" s="267"/>
      <c r="AC2213" s="266" t="s">
        <v>10280</v>
      </c>
      <c r="AD2213" s="268" t="s">
        <v>10252</v>
      </c>
      <c r="AE2213" s="269">
        <v>0</v>
      </c>
      <c r="AF2213" s="268" t="s">
        <v>10252</v>
      </c>
      <c r="AG2213" s="235" t="str">
        <f>IFERROR(VLOOKUP(작성용!A:A,RM!A:D,4,0),"-")</f>
        <v>김다현</v>
      </c>
      <c r="AH2213" s="270" t="s">
        <v>12650</v>
      </c>
      <c r="AI2213" s="261" t="s">
        <v>12651</v>
      </c>
      <c r="AJ2213" s="261" t="s">
        <v>4949</v>
      </c>
      <c r="AK2213" s="261" t="s">
        <v>3962</v>
      </c>
      <c r="AL2213" s="231">
        <v>2212</v>
      </c>
    </row>
    <row r="2214" spans="1:38" x14ac:dyDescent="0.3">
      <c r="A2214" s="264" t="s">
        <v>859</v>
      </c>
      <c r="B2214" s="264" t="s">
        <v>12645</v>
      </c>
      <c r="C2214" s="265" t="s">
        <v>10273</v>
      </c>
      <c r="D2214" s="272" t="s">
        <v>12682</v>
      </c>
      <c r="E2214" s="273" t="s">
        <v>6742</v>
      </c>
      <c r="F2214" s="274" t="s">
        <v>10268</v>
      </c>
      <c r="G2214" s="275">
        <v>0</v>
      </c>
      <c r="H2214" s="276" t="s">
        <v>10269</v>
      </c>
      <c r="I2214" s="276"/>
      <c r="J2214" s="276"/>
      <c r="K2214" s="276"/>
      <c r="L2214" s="276"/>
      <c r="M2214" s="276"/>
      <c r="N2214" s="276" t="s">
        <v>10572</v>
      </c>
      <c r="O2214" s="277" t="s">
        <v>12646</v>
      </c>
      <c r="P2214" s="277" t="s">
        <v>12647</v>
      </c>
      <c r="Q2214" s="278" t="s">
        <v>12648</v>
      </c>
      <c r="R2214" s="279" t="s">
        <v>6743</v>
      </c>
      <c r="S2214" s="280" t="s">
        <v>12683</v>
      </c>
      <c r="T2214" s="229">
        <v>45702</v>
      </c>
      <c r="U2214" s="230" t="s">
        <v>10277</v>
      </c>
      <c r="V2214" s="230" t="s">
        <v>10263</v>
      </c>
      <c r="W2214" s="230" t="s">
        <v>10263</v>
      </c>
      <c r="X2214" s="230" t="s">
        <v>10271</v>
      </c>
      <c r="Y2214" s="256"/>
      <c r="Z2214" s="230" t="s">
        <v>10264</v>
      </c>
      <c r="AA2214" s="220">
        <v>202503</v>
      </c>
      <c r="AB2214" s="267"/>
      <c r="AC2214" s="266" t="s">
        <v>10280</v>
      </c>
      <c r="AD2214" s="268" t="s">
        <v>10252</v>
      </c>
      <c r="AE2214" s="269">
        <v>0</v>
      </c>
      <c r="AF2214" s="268" t="s">
        <v>10252</v>
      </c>
      <c r="AG2214" s="235" t="str">
        <f>IFERROR(VLOOKUP(작성용!A:A,RM!A:D,4,0),"-")</f>
        <v>김다현</v>
      </c>
      <c r="AH2214" s="270" t="s">
        <v>12650</v>
      </c>
      <c r="AI2214" s="261" t="s">
        <v>12651</v>
      </c>
      <c r="AJ2214" s="261" t="s">
        <v>4949</v>
      </c>
      <c r="AK2214" s="261" t="s">
        <v>3962</v>
      </c>
      <c r="AL2214" s="231">
        <v>2213</v>
      </c>
    </row>
    <row r="2215" spans="1:38" x14ac:dyDescent="0.3">
      <c r="A2215" s="264" t="s">
        <v>859</v>
      </c>
      <c r="B2215" s="264" t="s">
        <v>12645</v>
      </c>
      <c r="C2215" s="265" t="s">
        <v>10273</v>
      </c>
      <c r="D2215" s="272" t="s">
        <v>10619</v>
      </c>
      <c r="E2215" s="273" t="s">
        <v>6363</v>
      </c>
      <c r="F2215" s="274" t="s">
        <v>10268</v>
      </c>
      <c r="G2215" s="275">
        <v>0</v>
      </c>
      <c r="H2215" s="276" t="s">
        <v>10269</v>
      </c>
      <c r="I2215" s="276"/>
      <c r="J2215" s="276"/>
      <c r="K2215" s="276"/>
      <c r="L2215" s="276"/>
      <c r="M2215" s="276"/>
      <c r="N2215" s="276" t="s">
        <v>10572</v>
      </c>
      <c r="O2215" s="277" t="s">
        <v>12646</v>
      </c>
      <c r="P2215" s="277" t="s">
        <v>12647</v>
      </c>
      <c r="Q2215" s="278" t="s">
        <v>12648</v>
      </c>
      <c r="R2215" s="279" t="s">
        <v>6364</v>
      </c>
      <c r="S2215" s="280" t="s">
        <v>12684</v>
      </c>
      <c r="T2215" s="229">
        <v>45702</v>
      </c>
      <c r="U2215" s="230" t="s">
        <v>10277</v>
      </c>
      <c r="V2215" s="230" t="s">
        <v>10263</v>
      </c>
      <c r="W2215" s="230" t="s">
        <v>10263</v>
      </c>
      <c r="X2215" s="230" t="s">
        <v>10271</v>
      </c>
      <c r="Y2215" s="256"/>
      <c r="Z2215" s="230" t="s">
        <v>10264</v>
      </c>
      <c r="AA2215" s="220">
        <v>202503</v>
      </c>
      <c r="AB2215" s="267"/>
      <c r="AC2215" s="266" t="s">
        <v>10280</v>
      </c>
      <c r="AD2215" s="268" t="s">
        <v>10252</v>
      </c>
      <c r="AE2215" s="269">
        <v>0</v>
      </c>
      <c r="AF2215" s="268" t="s">
        <v>10252</v>
      </c>
      <c r="AG2215" s="235" t="str">
        <f>IFERROR(VLOOKUP(작성용!A:A,RM!A:D,4,0),"-")</f>
        <v>김다현</v>
      </c>
      <c r="AH2215" s="270" t="s">
        <v>12650</v>
      </c>
      <c r="AI2215" s="261" t="s">
        <v>12651</v>
      </c>
      <c r="AJ2215" s="261" t="s">
        <v>4949</v>
      </c>
      <c r="AK2215" s="261" t="s">
        <v>3962</v>
      </c>
      <c r="AL2215" s="231">
        <v>2214</v>
      </c>
    </row>
    <row r="2216" spans="1:38" x14ac:dyDescent="0.3">
      <c r="A2216" s="264" t="s">
        <v>859</v>
      </c>
      <c r="B2216" s="264" t="s">
        <v>12645</v>
      </c>
      <c r="C2216" s="265" t="s">
        <v>10273</v>
      </c>
      <c r="D2216" s="272" t="s">
        <v>12685</v>
      </c>
      <c r="E2216" s="273" t="s">
        <v>6744</v>
      </c>
      <c r="F2216" s="274" t="s">
        <v>10268</v>
      </c>
      <c r="G2216" s="275">
        <v>0</v>
      </c>
      <c r="H2216" s="276" t="s">
        <v>10269</v>
      </c>
      <c r="I2216" s="276"/>
      <c r="J2216" s="276"/>
      <c r="K2216" s="276"/>
      <c r="L2216" s="276"/>
      <c r="M2216" s="276"/>
      <c r="N2216" s="276" t="s">
        <v>10572</v>
      </c>
      <c r="O2216" s="277" t="s">
        <v>12646</v>
      </c>
      <c r="P2216" s="277" t="s">
        <v>12647</v>
      </c>
      <c r="Q2216" s="278" t="s">
        <v>12648</v>
      </c>
      <c r="R2216" s="279" t="s">
        <v>6745</v>
      </c>
      <c r="S2216" s="280" t="s">
        <v>12686</v>
      </c>
      <c r="T2216" s="229">
        <v>45702</v>
      </c>
      <c r="U2216" s="230" t="s">
        <v>10277</v>
      </c>
      <c r="V2216" s="230" t="s">
        <v>10263</v>
      </c>
      <c r="W2216" s="230" t="s">
        <v>10263</v>
      </c>
      <c r="X2216" s="230" t="s">
        <v>10271</v>
      </c>
      <c r="Y2216" s="256"/>
      <c r="Z2216" s="230" t="s">
        <v>10264</v>
      </c>
      <c r="AA2216" s="220">
        <v>202503</v>
      </c>
      <c r="AB2216" s="267"/>
      <c r="AC2216" s="266" t="s">
        <v>10280</v>
      </c>
      <c r="AD2216" s="268" t="s">
        <v>10252</v>
      </c>
      <c r="AE2216" s="269">
        <v>0</v>
      </c>
      <c r="AF2216" s="268" t="s">
        <v>10252</v>
      </c>
      <c r="AG2216" s="235" t="str">
        <f>IFERROR(VLOOKUP(작성용!A:A,RM!A:D,4,0),"-")</f>
        <v>김다현</v>
      </c>
      <c r="AH2216" s="270" t="s">
        <v>12650</v>
      </c>
      <c r="AI2216" s="261" t="s">
        <v>12651</v>
      </c>
      <c r="AJ2216" s="261" t="s">
        <v>4949</v>
      </c>
      <c r="AK2216" s="261" t="s">
        <v>3962</v>
      </c>
      <c r="AL2216" s="231">
        <v>2215</v>
      </c>
    </row>
    <row r="2217" spans="1:38" x14ac:dyDescent="0.3">
      <c r="A2217" s="264" t="s">
        <v>859</v>
      </c>
      <c r="B2217" s="264" t="s">
        <v>12645</v>
      </c>
      <c r="C2217" s="265" t="s">
        <v>10273</v>
      </c>
      <c r="D2217" s="272" t="s">
        <v>12062</v>
      </c>
      <c r="E2217" s="273" t="s">
        <v>5935</v>
      </c>
      <c r="F2217" s="274" t="s">
        <v>10268</v>
      </c>
      <c r="G2217" s="275">
        <v>0</v>
      </c>
      <c r="H2217" s="276" t="s">
        <v>10269</v>
      </c>
      <c r="I2217" s="276"/>
      <c r="J2217" s="276"/>
      <c r="K2217" s="276"/>
      <c r="L2217" s="276"/>
      <c r="M2217" s="276"/>
      <c r="N2217" s="276" t="s">
        <v>10572</v>
      </c>
      <c r="O2217" s="277" t="s">
        <v>12646</v>
      </c>
      <c r="P2217" s="277" t="s">
        <v>12647</v>
      </c>
      <c r="Q2217" s="278" t="s">
        <v>12648</v>
      </c>
      <c r="R2217" s="279" t="s">
        <v>5936</v>
      </c>
      <c r="S2217" s="280" t="s">
        <v>12687</v>
      </c>
      <c r="T2217" s="229">
        <v>45702</v>
      </c>
      <c r="U2217" s="230" t="s">
        <v>10277</v>
      </c>
      <c r="V2217" s="230" t="s">
        <v>10263</v>
      </c>
      <c r="W2217" s="230" t="s">
        <v>10263</v>
      </c>
      <c r="X2217" s="230" t="s">
        <v>10271</v>
      </c>
      <c r="Y2217" s="256"/>
      <c r="Z2217" s="230" t="s">
        <v>10264</v>
      </c>
      <c r="AA2217" s="220">
        <v>202503</v>
      </c>
      <c r="AB2217" s="267"/>
      <c r="AC2217" s="266" t="s">
        <v>10280</v>
      </c>
      <c r="AD2217" s="268" t="s">
        <v>10252</v>
      </c>
      <c r="AE2217" s="269">
        <v>0</v>
      </c>
      <c r="AF2217" s="268" t="s">
        <v>10252</v>
      </c>
      <c r="AG2217" s="235" t="str">
        <f>IFERROR(VLOOKUP(작성용!A:A,RM!A:D,4,0),"-")</f>
        <v>김다현</v>
      </c>
      <c r="AH2217" s="270" t="s">
        <v>12650</v>
      </c>
      <c r="AI2217" s="261" t="s">
        <v>12651</v>
      </c>
      <c r="AJ2217" s="261" t="s">
        <v>4949</v>
      </c>
      <c r="AK2217" s="261" t="s">
        <v>3962</v>
      </c>
      <c r="AL2217" s="231">
        <v>2216</v>
      </c>
    </row>
    <row r="2218" spans="1:38" x14ac:dyDescent="0.3">
      <c r="A2218" s="264" t="s">
        <v>859</v>
      </c>
      <c r="B2218" s="264" t="s">
        <v>12645</v>
      </c>
      <c r="C2218" s="265" t="s">
        <v>10273</v>
      </c>
      <c r="D2218" s="272" t="s">
        <v>11113</v>
      </c>
      <c r="E2218" s="273" t="s">
        <v>6456</v>
      </c>
      <c r="F2218" s="274" t="s">
        <v>10268</v>
      </c>
      <c r="G2218" s="275">
        <v>0</v>
      </c>
      <c r="H2218" s="276" t="s">
        <v>10269</v>
      </c>
      <c r="I2218" s="276"/>
      <c r="J2218" s="276"/>
      <c r="K2218" s="276"/>
      <c r="L2218" s="276"/>
      <c r="M2218" s="276"/>
      <c r="N2218" s="276" t="s">
        <v>10572</v>
      </c>
      <c r="O2218" s="277" t="s">
        <v>12646</v>
      </c>
      <c r="P2218" s="277" t="s">
        <v>12647</v>
      </c>
      <c r="Q2218" s="278" t="s">
        <v>12648</v>
      </c>
      <c r="R2218" s="279" t="s">
        <v>6457</v>
      </c>
      <c r="S2218" s="280" t="s">
        <v>11114</v>
      </c>
      <c r="T2218" s="229">
        <v>45702</v>
      </c>
      <c r="U2218" s="230" t="s">
        <v>10277</v>
      </c>
      <c r="V2218" s="230" t="s">
        <v>10263</v>
      </c>
      <c r="W2218" s="230" t="s">
        <v>10263</v>
      </c>
      <c r="X2218" s="230" t="s">
        <v>10271</v>
      </c>
      <c r="Y2218" s="256"/>
      <c r="Z2218" s="230" t="s">
        <v>10264</v>
      </c>
      <c r="AA2218" s="220">
        <v>202503</v>
      </c>
      <c r="AB2218" s="267"/>
      <c r="AC2218" s="266" t="s">
        <v>10280</v>
      </c>
      <c r="AD2218" s="268" t="s">
        <v>10252</v>
      </c>
      <c r="AE2218" s="269">
        <v>0</v>
      </c>
      <c r="AF2218" s="268" t="s">
        <v>10252</v>
      </c>
      <c r="AG2218" s="235" t="str">
        <f>IFERROR(VLOOKUP(작성용!A:A,RM!A:D,4,0),"-")</f>
        <v>김다현</v>
      </c>
      <c r="AH2218" s="270" t="s">
        <v>12650</v>
      </c>
      <c r="AI2218" s="261" t="s">
        <v>12651</v>
      </c>
      <c r="AJ2218" s="261" t="s">
        <v>4949</v>
      </c>
      <c r="AK2218" s="261" t="s">
        <v>3962</v>
      </c>
      <c r="AL2218" s="231">
        <v>2217</v>
      </c>
    </row>
    <row r="2219" spans="1:38" x14ac:dyDescent="0.3">
      <c r="A2219" s="264" t="s">
        <v>859</v>
      </c>
      <c r="B2219" s="264" t="s">
        <v>12645</v>
      </c>
      <c r="C2219" s="265" t="s">
        <v>10273</v>
      </c>
      <c r="D2219" s="272" t="s">
        <v>11920</v>
      </c>
      <c r="E2219" s="273" t="s">
        <v>5643</v>
      </c>
      <c r="F2219" s="274" t="s">
        <v>10268</v>
      </c>
      <c r="G2219" s="275">
        <v>0</v>
      </c>
      <c r="H2219" s="276" t="s">
        <v>10269</v>
      </c>
      <c r="I2219" s="276"/>
      <c r="J2219" s="276"/>
      <c r="K2219" s="276"/>
      <c r="L2219" s="276"/>
      <c r="M2219" s="276"/>
      <c r="N2219" s="276" t="s">
        <v>10572</v>
      </c>
      <c r="O2219" s="277" t="s">
        <v>12646</v>
      </c>
      <c r="P2219" s="277" t="s">
        <v>12647</v>
      </c>
      <c r="Q2219" s="278" t="s">
        <v>12648</v>
      </c>
      <c r="R2219" s="279" t="s">
        <v>5644</v>
      </c>
      <c r="S2219" s="280" t="s">
        <v>12688</v>
      </c>
      <c r="T2219" s="229">
        <v>45702</v>
      </c>
      <c r="U2219" s="230" t="s">
        <v>10277</v>
      </c>
      <c r="V2219" s="230" t="s">
        <v>10263</v>
      </c>
      <c r="W2219" s="230" t="s">
        <v>10263</v>
      </c>
      <c r="X2219" s="230" t="s">
        <v>10271</v>
      </c>
      <c r="Y2219" s="256"/>
      <c r="Z2219" s="230" t="s">
        <v>10264</v>
      </c>
      <c r="AA2219" s="220">
        <v>202503</v>
      </c>
      <c r="AB2219" s="267"/>
      <c r="AC2219" s="266" t="s">
        <v>10280</v>
      </c>
      <c r="AD2219" s="268" t="s">
        <v>10252</v>
      </c>
      <c r="AE2219" s="269">
        <v>0</v>
      </c>
      <c r="AF2219" s="268" t="s">
        <v>10252</v>
      </c>
      <c r="AG2219" s="235" t="str">
        <f>IFERROR(VLOOKUP(작성용!A:A,RM!A:D,4,0),"-")</f>
        <v>김다현</v>
      </c>
      <c r="AH2219" s="270" t="s">
        <v>12650</v>
      </c>
      <c r="AI2219" s="261" t="s">
        <v>12651</v>
      </c>
      <c r="AJ2219" s="261" t="s">
        <v>4949</v>
      </c>
      <c r="AK2219" s="261" t="s">
        <v>3962</v>
      </c>
      <c r="AL2219" s="231">
        <v>2218</v>
      </c>
    </row>
    <row r="2220" spans="1:38" x14ac:dyDescent="0.3">
      <c r="A2220" s="263" t="s">
        <v>292</v>
      </c>
      <c r="B2220" s="263" t="s">
        <v>12689</v>
      </c>
      <c r="C2220" s="237" t="s">
        <v>10273</v>
      </c>
      <c r="D2220" s="233" t="s">
        <v>12690</v>
      </c>
      <c r="E2220" s="232" t="s">
        <v>3971</v>
      </c>
      <c r="F2220" s="236" t="s">
        <v>10268</v>
      </c>
      <c r="G2220" s="210">
        <v>0</v>
      </c>
      <c r="H2220" s="219" t="s">
        <v>4949</v>
      </c>
      <c r="I2220" s="226"/>
      <c r="J2220" s="226"/>
      <c r="K2220" s="226"/>
      <c r="L2220" s="226"/>
      <c r="M2220" s="226"/>
      <c r="N2220" s="226" t="s">
        <v>10242</v>
      </c>
      <c r="O2220" s="242" t="s">
        <v>12691</v>
      </c>
      <c r="P2220" s="242" t="s">
        <v>12692</v>
      </c>
      <c r="Q2220" s="221" t="s">
        <v>12693</v>
      </c>
      <c r="R2220" s="208" t="s">
        <v>3970</v>
      </c>
      <c r="S2220" s="209">
        <v>420001027</v>
      </c>
      <c r="T2220" s="229">
        <v>45702</v>
      </c>
      <c r="U2220" s="230" t="s">
        <v>10277</v>
      </c>
      <c r="V2220" s="230" t="s">
        <v>10263</v>
      </c>
      <c r="W2220" s="230" t="s">
        <v>10263</v>
      </c>
      <c r="X2220" s="230" t="s">
        <v>10271</v>
      </c>
      <c r="Y2220" s="230"/>
      <c r="Z2220" s="230" t="s">
        <v>10264</v>
      </c>
      <c r="AA2220" s="220">
        <v>202503</v>
      </c>
      <c r="AB2220" s="239"/>
      <c r="AC2220" s="240" t="s">
        <v>10280</v>
      </c>
      <c r="AD2220" s="239" t="s">
        <v>10252</v>
      </c>
      <c r="AE2220" s="241">
        <v>0</v>
      </c>
      <c r="AF2220" s="240" t="s">
        <v>10252</v>
      </c>
      <c r="AG2220" s="235" t="str">
        <f>IFERROR(VLOOKUP(작성용!A:A,RM!A:D,4,0),"-")</f>
        <v>김기욱</v>
      </c>
      <c r="AH2220" s="9" t="s">
        <v>12694</v>
      </c>
      <c r="AI2220" s="231" t="s">
        <v>4949</v>
      </c>
      <c r="AJ2220" s="231" t="s">
        <v>4949</v>
      </c>
      <c r="AK2220" s="231" t="s">
        <v>3962</v>
      </c>
      <c r="AL2220" s="231">
        <v>2219</v>
      </c>
    </row>
    <row r="2221" spans="1:38" x14ac:dyDescent="0.3">
      <c r="A2221" s="263" t="s">
        <v>292</v>
      </c>
      <c r="B2221" s="263" t="s">
        <v>12689</v>
      </c>
      <c r="C2221" s="237" t="s">
        <v>10273</v>
      </c>
      <c r="D2221" s="233" t="s">
        <v>12695</v>
      </c>
      <c r="E2221" s="232" t="s">
        <v>3973</v>
      </c>
      <c r="F2221" s="236" t="s">
        <v>10268</v>
      </c>
      <c r="G2221" s="210">
        <v>0</v>
      </c>
      <c r="H2221" s="219" t="s">
        <v>4949</v>
      </c>
      <c r="I2221" s="226"/>
      <c r="J2221" s="226"/>
      <c r="K2221" s="226"/>
      <c r="L2221" s="226"/>
      <c r="M2221" s="226"/>
      <c r="N2221" s="226" t="s">
        <v>10242</v>
      </c>
      <c r="O2221" s="242" t="s">
        <v>12691</v>
      </c>
      <c r="P2221" s="242" t="s">
        <v>12692</v>
      </c>
      <c r="Q2221" s="221" t="s">
        <v>12693</v>
      </c>
      <c r="R2221" s="208" t="s">
        <v>3972</v>
      </c>
      <c r="S2221" s="209">
        <v>420002018</v>
      </c>
      <c r="T2221" s="229">
        <v>45702</v>
      </c>
      <c r="U2221" s="230" t="s">
        <v>10277</v>
      </c>
      <c r="V2221" s="230" t="s">
        <v>10263</v>
      </c>
      <c r="W2221" s="230" t="s">
        <v>10263</v>
      </c>
      <c r="X2221" s="230" t="s">
        <v>10271</v>
      </c>
      <c r="Y2221" s="230"/>
      <c r="Z2221" s="230" t="s">
        <v>10264</v>
      </c>
      <c r="AA2221" s="220">
        <v>202503</v>
      </c>
      <c r="AB2221" s="239"/>
      <c r="AC2221" s="240" t="s">
        <v>10280</v>
      </c>
      <c r="AD2221" s="239" t="s">
        <v>10252</v>
      </c>
      <c r="AE2221" s="241">
        <v>0</v>
      </c>
      <c r="AF2221" s="240" t="s">
        <v>10252</v>
      </c>
      <c r="AG2221" s="235" t="str">
        <f>IFERROR(VLOOKUP(작성용!A:A,RM!A:D,4,0),"-")</f>
        <v>김기욱</v>
      </c>
      <c r="AH2221" s="9" t="s">
        <v>12694</v>
      </c>
      <c r="AI2221" s="231" t="s">
        <v>4949</v>
      </c>
      <c r="AJ2221" s="231" t="s">
        <v>4949</v>
      </c>
      <c r="AK2221" s="231" t="s">
        <v>3962</v>
      </c>
      <c r="AL2221" s="231">
        <v>2220</v>
      </c>
    </row>
    <row r="2222" spans="1:38" x14ac:dyDescent="0.3">
      <c r="A2222" s="263" t="s">
        <v>292</v>
      </c>
      <c r="B2222" s="263" t="s">
        <v>12689</v>
      </c>
      <c r="C2222" s="237" t="s">
        <v>10273</v>
      </c>
      <c r="D2222" s="233" t="s">
        <v>12696</v>
      </c>
      <c r="E2222" s="232" t="s">
        <v>12697</v>
      </c>
      <c r="F2222" s="236" t="s">
        <v>10268</v>
      </c>
      <c r="G2222" s="210">
        <v>0</v>
      </c>
      <c r="H2222" s="219" t="s">
        <v>4949</v>
      </c>
      <c r="I2222" s="226"/>
      <c r="J2222" s="226"/>
      <c r="K2222" s="226"/>
      <c r="L2222" s="226"/>
      <c r="M2222" s="226"/>
      <c r="N2222" s="226" t="s">
        <v>10242</v>
      </c>
      <c r="O2222" s="242" t="s">
        <v>12691</v>
      </c>
      <c r="P2222" s="242" t="s">
        <v>12692</v>
      </c>
      <c r="Q2222" s="221" t="s">
        <v>12693</v>
      </c>
      <c r="R2222" s="208" t="s">
        <v>5235</v>
      </c>
      <c r="S2222" s="209">
        <v>420002670</v>
      </c>
      <c r="T2222" s="229">
        <v>45702</v>
      </c>
      <c r="U2222" s="230" t="s">
        <v>10277</v>
      </c>
      <c r="V2222" s="230" t="s">
        <v>10263</v>
      </c>
      <c r="W2222" s="230" t="s">
        <v>10263</v>
      </c>
      <c r="X2222" s="230" t="s">
        <v>10271</v>
      </c>
      <c r="Y2222" s="230"/>
      <c r="Z2222" s="230" t="s">
        <v>10264</v>
      </c>
      <c r="AA2222" s="220">
        <v>202503</v>
      </c>
      <c r="AB2222" s="239"/>
      <c r="AC2222" s="240" t="s">
        <v>10280</v>
      </c>
      <c r="AD2222" s="239" t="s">
        <v>10252</v>
      </c>
      <c r="AE2222" s="241">
        <v>0</v>
      </c>
      <c r="AF2222" s="240" t="s">
        <v>10252</v>
      </c>
      <c r="AG2222" s="235" t="str">
        <f>IFERROR(VLOOKUP(작성용!A:A,RM!A:D,4,0),"-")</f>
        <v>김기욱</v>
      </c>
      <c r="AH2222" s="9" t="s">
        <v>12694</v>
      </c>
      <c r="AI2222" s="231" t="s">
        <v>4949</v>
      </c>
      <c r="AJ2222" s="231" t="s">
        <v>4949</v>
      </c>
      <c r="AK2222" s="231" t="s">
        <v>3962</v>
      </c>
      <c r="AL2222" s="231">
        <v>2221</v>
      </c>
    </row>
    <row r="2223" spans="1:38" x14ac:dyDescent="0.3">
      <c r="A2223" s="263" t="s">
        <v>292</v>
      </c>
      <c r="B2223" s="263" t="s">
        <v>12689</v>
      </c>
      <c r="C2223" s="237" t="s">
        <v>10273</v>
      </c>
      <c r="D2223" s="233" t="s">
        <v>12698</v>
      </c>
      <c r="E2223" s="232" t="s">
        <v>12699</v>
      </c>
      <c r="F2223" s="236" t="s">
        <v>10268</v>
      </c>
      <c r="G2223" s="210">
        <v>0</v>
      </c>
      <c r="H2223" s="219" t="s">
        <v>4949</v>
      </c>
      <c r="I2223" s="226"/>
      <c r="J2223" s="226"/>
      <c r="K2223" s="226"/>
      <c r="L2223" s="226"/>
      <c r="M2223" s="226"/>
      <c r="N2223" s="226" t="s">
        <v>10242</v>
      </c>
      <c r="O2223" s="242" t="s">
        <v>12691</v>
      </c>
      <c r="P2223" s="242" t="s">
        <v>12692</v>
      </c>
      <c r="Q2223" s="221" t="s">
        <v>12693</v>
      </c>
      <c r="R2223" s="208" t="s">
        <v>5236</v>
      </c>
      <c r="S2223" s="209">
        <v>420003033</v>
      </c>
      <c r="T2223" s="229">
        <v>45702</v>
      </c>
      <c r="U2223" s="230" t="s">
        <v>10277</v>
      </c>
      <c r="V2223" s="230" t="s">
        <v>10263</v>
      </c>
      <c r="W2223" s="230" t="s">
        <v>10263</v>
      </c>
      <c r="X2223" s="230" t="s">
        <v>10271</v>
      </c>
      <c r="Y2223" s="230"/>
      <c r="Z2223" s="230" t="s">
        <v>10264</v>
      </c>
      <c r="AA2223" s="220">
        <v>202503</v>
      </c>
      <c r="AB2223" s="239"/>
      <c r="AC2223" s="240" t="s">
        <v>10280</v>
      </c>
      <c r="AD2223" s="239" t="s">
        <v>10252</v>
      </c>
      <c r="AE2223" s="241">
        <v>0</v>
      </c>
      <c r="AF2223" s="240" t="s">
        <v>10252</v>
      </c>
      <c r="AG2223" s="235" t="str">
        <f>IFERROR(VLOOKUP(작성용!A:A,RM!A:D,4,0),"-")</f>
        <v>김기욱</v>
      </c>
      <c r="AH2223" s="9" t="s">
        <v>12694</v>
      </c>
      <c r="AI2223" s="231" t="s">
        <v>4949</v>
      </c>
      <c r="AJ2223" s="231" t="s">
        <v>4949</v>
      </c>
      <c r="AK2223" s="231" t="s">
        <v>3962</v>
      </c>
      <c r="AL2223" s="231">
        <v>2222</v>
      </c>
    </row>
    <row r="2224" spans="1:38" x14ac:dyDescent="0.3">
      <c r="A2224" s="263" t="s">
        <v>292</v>
      </c>
      <c r="B2224" s="263" t="s">
        <v>12689</v>
      </c>
      <c r="C2224" s="237" t="s">
        <v>10273</v>
      </c>
      <c r="D2224" s="233" t="s">
        <v>12700</v>
      </c>
      <c r="E2224" s="232" t="s">
        <v>12701</v>
      </c>
      <c r="F2224" s="236" t="s">
        <v>10268</v>
      </c>
      <c r="G2224" s="210">
        <v>0</v>
      </c>
      <c r="H2224" s="219" t="s">
        <v>4949</v>
      </c>
      <c r="I2224" s="226"/>
      <c r="J2224" s="226"/>
      <c r="K2224" s="226"/>
      <c r="L2224" s="226"/>
      <c r="M2224" s="226"/>
      <c r="N2224" s="226" t="s">
        <v>10242</v>
      </c>
      <c r="O2224" s="242" t="s">
        <v>12691</v>
      </c>
      <c r="P2224" s="242" t="s">
        <v>12692</v>
      </c>
      <c r="Q2224" s="221" t="s">
        <v>12693</v>
      </c>
      <c r="R2224" s="208" t="s">
        <v>5238</v>
      </c>
      <c r="S2224" s="209">
        <v>420003061</v>
      </c>
      <c r="T2224" s="229">
        <v>45702</v>
      </c>
      <c r="U2224" s="230" t="s">
        <v>10277</v>
      </c>
      <c r="V2224" s="230" t="s">
        <v>10263</v>
      </c>
      <c r="W2224" s="230" t="s">
        <v>10263</v>
      </c>
      <c r="X2224" s="230" t="s">
        <v>10271</v>
      </c>
      <c r="Y2224" s="230"/>
      <c r="Z2224" s="230" t="s">
        <v>10264</v>
      </c>
      <c r="AA2224" s="220">
        <v>202503</v>
      </c>
      <c r="AB2224" s="239"/>
      <c r="AC2224" s="240" t="s">
        <v>10280</v>
      </c>
      <c r="AD2224" s="239" t="s">
        <v>10252</v>
      </c>
      <c r="AE2224" s="241">
        <v>0</v>
      </c>
      <c r="AF2224" s="240" t="s">
        <v>10252</v>
      </c>
      <c r="AG2224" s="235" t="str">
        <f>IFERROR(VLOOKUP(작성용!A:A,RM!A:D,4,0),"-")</f>
        <v>김기욱</v>
      </c>
      <c r="AH2224" s="9" t="s">
        <v>12694</v>
      </c>
      <c r="AI2224" s="231" t="s">
        <v>4949</v>
      </c>
      <c r="AJ2224" s="231" t="s">
        <v>4949</v>
      </c>
      <c r="AK2224" s="231" t="s">
        <v>3962</v>
      </c>
      <c r="AL2224" s="231">
        <v>2223</v>
      </c>
    </row>
    <row r="2225" spans="1:38" x14ac:dyDescent="0.3">
      <c r="A2225" s="263" t="s">
        <v>292</v>
      </c>
      <c r="B2225" s="263" t="s">
        <v>12689</v>
      </c>
      <c r="C2225" s="237" t="s">
        <v>10273</v>
      </c>
      <c r="D2225" s="233" t="s">
        <v>12702</v>
      </c>
      <c r="E2225" s="232" t="s">
        <v>12703</v>
      </c>
      <c r="F2225" s="236" t="s">
        <v>10268</v>
      </c>
      <c r="G2225" s="210">
        <v>0</v>
      </c>
      <c r="H2225" s="219" t="s">
        <v>4949</v>
      </c>
      <c r="I2225" s="226"/>
      <c r="J2225" s="226"/>
      <c r="K2225" s="226"/>
      <c r="L2225" s="226"/>
      <c r="M2225" s="226"/>
      <c r="N2225" s="226" t="s">
        <v>10242</v>
      </c>
      <c r="O2225" s="242" t="s">
        <v>12691</v>
      </c>
      <c r="P2225" s="242" t="s">
        <v>12692</v>
      </c>
      <c r="Q2225" s="221" t="s">
        <v>12693</v>
      </c>
      <c r="R2225" s="208" t="s">
        <v>5239</v>
      </c>
      <c r="S2225" s="209">
        <v>420003272</v>
      </c>
      <c r="T2225" s="229">
        <v>45702</v>
      </c>
      <c r="U2225" s="230" t="s">
        <v>10277</v>
      </c>
      <c r="V2225" s="230" t="s">
        <v>10263</v>
      </c>
      <c r="W2225" s="230" t="s">
        <v>10263</v>
      </c>
      <c r="X2225" s="230" t="s">
        <v>10271</v>
      </c>
      <c r="Y2225" s="230"/>
      <c r="Z2225" s="230" t="s">
        <v>10264</v>
      </c>
      <c r="AA2225" s="220">
        <v>202503</v>
      </c>
      <c r="AB2225" s="239"/>
      <c r="AC2225" s="240" t="s">
        <v>10280</v>
      </c>
      <c r="AD2225" s="239" t="s">
        <v>10252</v>
      </c>
      <c r="AE2225" s="241">
        <v>0</v>
      </c>
      <c r="AF2225" s="240" t="s">
        <v>10252</v>
      </c>
      <c r="AG2225" s="235" t="str">
        <f>IFERROR(VLOOKUP(작성용!A:A,RM!A:D,4,0),"-")</f>
        <v>김기욱</v>
      </c>
      <c r="AH2225" s="9" t="s">
        <v>12694</v>
      </c>
      <c r="AI2225" s="231" t="s">
        <v>4949</v>
      </c>
      <c r="AJ2225" s="231" t="s">
        <v>4949</v>
      </c>
      <c r="AK2225" s="231" t="s">
        <v>3962</v>
      </c>
      <c r="AL2225" s="231">
        <v>2224</v>
      </c>
    </row>
    <row r="2226" spans="1:38" x14ac:dyDescent="0.3">
      <c r="A2226" s="263" t="s">
        <v>292</v>
      </c>
      <c r="B2226" s="263" t="s">
        <v>12689</v>
      </c>
      <c r="C2226" s="237" t="s">
        <v>10273</v>
      </c>
      <c r="D2226" s="233" t="s">
        <v>12704</v>
      </c>
      <c r="E2226" s="232" t="s">
        <v>12705</v>
      </c>
      <c r="F2226" s="236" t="s">
        <v>10268</v>
      </c>
      <c r="G2226" s="210">
        <v>0</v>
      </c>
      <c r="H2226" s="219" t="s">
        <v>4949</v>
      </c>
      <c r="I2226" s="226"/>
      <c r="J2226" s="226"/>
      <c r="K2226" s="226"/>
      <c r="L2226" s="226"/>
      <c r="M2226" s="226"/>
      <c r="N2226" s="226" t="s">
        <v>10242</v>
      </c>
      <c r="O2226" s="242" t="s">
        <v>12691</v>
      </c>
      <c r="P2226" s="242" t="s">
        <v>12692</v>
      </c>
      <c r="Q2226" s="221" t="s">
        <v>12693</v>
      </c>
      <c r="R2226" s="208" t="s">
        <v>5241</v>
      </c>
      <c r="S2226" s="209">
        <v>420003347</v>
      </c>
      <c r="T2226" s="229">
        <v>45702</v>
      </c>
      <c r="U2226" s="230" t="s">
        <v>10277</v>
      </c>
      <c r="V2226" s="230" t="s">
        <v>10263</v>
      </c>
      <c r="W2226" s="230" t="s">
        <v>10263</v>
      </c>
      <c r="X2226" s="230" t="s">
        <v>10271</v>
      </c>
      <c r="Y2226" s="230"/>
      <c r="Z2226" s="230" t="s">
        <v>10264</v>
      </c>
      <c r="AA2226" s="220">
        <v>202503</v>
      </c>
      <c r="AB2226" s="239"/>
      <c r="AC2226" s="240" t="s">
        <v>10280</v>
      </c>
      <c r="AD2226" s="239" t="s">
        <v>10252</v>
      </c>
      <c r="AE2226" s="241">
        <v>0</v>
      </c>
      <c r="AF2226" s="240" t="s">
        <v>10252</v>
      </c>
      <c r="AG2226" s="235" t="str">
        <f>IFERROR(VLOOKUP(작성용!A:A,RM!A:D,4,0),"-")</f>
        <v>김기욱</v>
      </c>
      <c r="AH2226" s="9" t="s">
        <v>12694</v>
      </c>
      <c r="AI2226" s="231" t="s">
        <v>4949</v>
      </c>
      <c r="AJ2226" s="231" t="s">
        <v>4949</v>
      </c>
      <c r="AK2226" s="231" t="s">
        <v>3962</v>
      </c>
      <c r="AL2226" s="231">
        <v>2225</v>
      </c>
    </row>
    <row r="2227" spans="1:38" x14ac:dyDescent="0.3">
      <c r="A2227" s="225" t="s">
        <v>292</v>
      </c>
      <c r="B2227" s="225" t="s">
        <v>12689</v>
      </c>
      <c r="C2227" s="237" t="s">
        <v>4021</v>
      </c>
      <c r="D2227" s="233" t="s">
        <v>12706</v>
      </c>
      <c r="E2227" s="232" t="s">
        <v>12707</v>
      </c>
      <c r="F2227" s="236" t="s">
        <v>10268</v>
      </c>
      <c r="G2227" s="210">
        <v>0</v>
      </c>
      <c r="H2227" s="219" t="s">
        <v>4949</v>
      </c>
      <c r="I2227" s="227"/>
      <c r="J2227" s="227"/>
      <c r="K2227" s="227"/>
      <c r="L2227" s="227"/>
      <c r="M2227" s="227"/>
      <c r="N2227" s="227" t="s">
        <v>10242</v>
      </c>
      <c r="O2227" s="242" t="s">
        <v>12691</v>
      </c>
      <c r="P2227" s="242" t="s">
        <v>12692</v>
      </c>
      <c r="Q2227" s="221" t="s">
        <v>12693</v>
      </c>
      <c r="R2227" s="208" t="s">
        <v>5242</v>
      </c>
      <c r="S2227" s="209" t="s">
        <v>5243</v>
      </c>
      <c r="T2227" s="229">
        <v>45702</v>
      </c>
      <c r="U2227" s="230" t="s">
        <v>10277</v>
      </c>
      <c r="V2227" s="230" t="s">
        <v>10263</v>
      </c>
      <c r="W2227" s="230" t="s">
        <v>10263</v>
      </c>
      <c r="X2227" s="230" t="s">
        <v>10271</v>
      </c>
      <c r="Y2227" s="230"/>
      <c r="Z2227" s="230" t="s">
        <v>10264</v>
      </c>
      <c r="AA2227" s="220">
        <v>202503</v>
      </c>
      <c r="AB2227" s="239"/>
      <c r="AC2227" s="229" t="s">
        <v>10280</v>
      </c>
      <c r="AD2227" s="239" t="s">
        <v>10252</v>
      </c>
      <c r="AE2227" s="241">
        <v>0</v>
      </c>
      <c r="AF2227" s="240" t="s">
        <v>10252</v>
      </c>
      <c r="AG2227" s="235" t="str">
        <f>IFERROR(VLOOKUP(작성용!A:A,RM!A:D,4,0),"-")</f>
        <v>김기욱</v>
      </c>
      <c r="AH2227" s="9" t="s">
        <v>12694</v>
      </c>
      <c r="AI2227" s="231" t="s">
        <v>4949</v>
      </c>
      <c r="AJ2227" s="231" t="s">
        <v>4949</v>
      </c>
      <c r="AK2227" s="231" t="s">
        <v>3962</v>
      </c>
      <c r="AL2227" s="231">
        <v>2226</v>
      </c>
    </row>
    <row r="2228" spans="1:38" x14ac:dyDescent="0.3">
      <c r="A2228" s="225" t="s">
        <v>292</v>
      </c>
      <c r="B2228" s="225" t="s">
        <v>12689</v>
      </c>
      <c r="C2228" s="237" t="s">
        <v>4021</v>
      </c>
      <c r="D2228" s="233" t="s">
        <v>10868</v>
      </c>
      <c r="E2228" s="232" t="s">
        <v>5244</v>
      </c>
      <c r="F2228" s="236" t="s">
        <v>10268</v>
      </c>
      <c r="G2228" s="210">
        <v>0</v>
      </c>
      <c r="H2228" s="219" t="s">
        <v>4949</v>
      </c>
      <c r="I2228" s="227"/>
      <c r="J2228" s="227"/>
      <c r="K2228" s="227"/>
      <c r="L2228" s="227"/>
      <c r="M2228" s="227"/>
      <c r="N2228" s="227" t="s">
        <v>10242</v>
      </c>
      <c r="O2228" s="242" t="s">
        <v>12691</v>
      </c>
      <c r="P2228" s="242" t="s">
        <v>12692</v>
      </c>
      <c r="Q2228" s="221" t="s">
        <v>12693</v>
      </c>
      <c r="R2228" s="208" t="s">
        <v>5245</v>
      </c>
      <c r="S2228" s="209" t="s">
        <v>5246</v>
      </c>
      <c r="T2228" s="229">
        <v>45702</v>
      </c>
      <c r="U2228" s="230" t="s">
        <v>10277</v>
      </c>
      <c r="V2228" s="230" t="s">
        <v>10263</v>
      </c>
      <c r="W2228" s="230" t="s">
        <v>10263</v>
      </c>
      <c r="X2228" s="230" t="s">
        <v>10271</v>
      </c>
      <c r="Y2228" s="230"/>
      <c r="Z2228" s="230" t="s">
        <v>10264</v>
      </c>
      <c r="AA2228" s="220">
        <v>202503</v>
      </c>
      <c r="AB2228" s="239"/>
      <c r="AC2228" s="229" t="s">
        <v>10280</v>
      </c>
      <c r="AD2228" s="239" t="s">
        <v>10252</v>
      </c>
      <c r="AE2228" s="241">
        <v>0</v>
      </c>
      <c r="AF2228" s="240" t="s">
        <v>10252</v>
      </c>
      <c r="AG2228" s="235" t="str">
        <f>IFERROR(VLOOKUP(작성용!A:A,RM!A:D,4,0),"-")</f>
        <v>김기욱</v>
      </c>
      <c r="AH2228" s="9" t="s">
        <v>12694</v>
      </c>
      <c r="AI2228" s="231" t="s">
        <v>4949</v>
      </c>
      <c r="AJ2228" s="231" t="s">
        <v>4949</v>
      </c>
      <c r="AK2228" s="231" t="s">
        <v>3962</v>
      </c>
      <c r="AL2228" s="231">
        <v>2227</v>
      </c>
    </row>
    <row r="2229" spans="1:38" x14ac:dyDescent="0.3">
      <c r="A2229" s="225" t="s">
        <v>292</v>
      </c>
      <c r="B2229" s="225" t="s">
        <v>12689</v>
      </c>
      <c r="C2229" s="237" t="s">
        <v>4021</v>
      </c>
      <c r="D2229" s="233" t="s">
        <v>12708</v>
      </c>
      <c r="E2229" s="232" t="s">
        <v>12709</v>
      </c>
      <c r="F2229" s="236" t="s">
        <v>10268</v>
      </c>
      <c r="G2229" s="210">
        <v>0</v>
      </c>
      <c r="H2229" s="219" t="s">
        <v>4949</v>
      </c>
      <c r="I2229" s="227"/>
      <c r="J2229" s="227"/>
      <c r="K2229" s="227"/>
      <c r="L2229" s="227"/>
      <c r="M2229" s="227"/>
      <c r="N2229" s="227" t="s">
        <v>10242</v>
      </c>
      <c r="O2229" s="242" t="s">
        <v>12691</v>
      </c>
      <c r="P2229" s="242" t="s">
        <v>12692</v>
      </c>
      <c r="Q2229" s="221" t="s">
        <v>12693</v>
      </c>
      <c r="R2229" s="208" t="s">
        <v>5247</v>
      </c>
      <c r="S2229" s="209" t="s">
        <v>5248</v>
      </c>
      <c r="T2229" s="229">
        <v>45702</v>
      </c>
      <c r="U2229" s="230" t="s">
        <v>10277</v>
      </c>
      <c r="V2229" s="230" t="s">
        <v>10263</v>
      </c>
      <c r="W2229" s="230" t="s">
        <v>10263</v>
      </c>
      <c r="X2229" s="230" t="s">
        <v>10271</v>
      </c>
      <c r="Y2229" s="230"/>
      <c r="Z2229" s="230" t="s">
        <v>10264</v>
      </c>
      <c r="AA2229" s="220">
        <v>202503</v>
      </c>
      <c r="AB2229" s="239"/>
      <c r="AC2229" s="229" t="s">
        <v>10280</v>
      </c>
      <c r="AD2229" s="239" t="s">
        <v>10252</v>
      </c>
      <c r="AE2229" s="241">
        <v>0</v>
      </c>
      <c r="AF2229" s="240" t="s">
        <v>10252</v>
      </c>
      <c r="AG2229" s="235" t="str">
        <f>IFERROR(VLOOKUP(작성용!A:A,RM!A:D,4,0),"-")</f>
        <v>김기욱</v>
      </c>
      <c r="AH2229" s="9" t="s">
        <v>12694</v>
      </c>
      <c r="AI2229" s="231" t="s">
        <v>4949</v>
      </c>
      <c r="AJ2229" s="231" t="s">
        <v>4949</v>
      </c>
      <c r="AK2229" s="231" t="s">
        <v>3962</v>
      </c>
      <c r="AL2229" s="231">
        <v>2228</v>
      </c>
    </row>
    <row r="2230" spans="1:38" x14ac:dyDescent="0.3">
      <c r="A2230" s="225" t="s">
        <v>292</v>
      </c>
      <c r="B2230" s="225" t="s">
        <v>12689</v>
      </c>
      <c r="C2230" s="237" t="s">
        <v>10273</v>
      </c>
      <c r="D2230" s="233" t="s">
        <v>11397</v>
      </c>
      <c r="E2230" s="232" t="s">
        <v>4977</v>
      </c>
      <c r="F2230" s="236" t="s">
        <v>10268</v>
      </c>
      <c r="G2230" s="210">
        <v>99</v>
      </c>
      <c r="H2230" s="219" t="s">
        <v>4949</v>
      </c>
      <c r="I2230" s="227"/>
      <c r="J2230" s="227"/>
      <c r="K2230" s="227"/>
      <c r="L2230" s="227"/>
      <c r="M2230" s="227"/>
      <c r="N2230" s="227" t="s">
        <v>10242</v>
      </c>
      <c r="O2230" s="242" t="s">
        <v>12691</v>
      </c>
      <c r="P2230" s="242" t="s">
        <v>12692</v>
      </c>
      <c r="Q2230" s="221" t="s">
        <v>12693</v>
      </c>
      <c r="R2230" s="208" t="s">
        <v>4978</v>
      </c>
      <c r="S2230" s="209">
        <v>420000022</v>
      </c>
      <c r="T2230" s="229">
        <v>45702</v>
      </c>
      <c r="U2230" s="230" t="s">
        <v>10277</v>
      </c>
      <c r="V2230" s="230" t="s">
        <v>10263</v>
      </c>
      <c r="W2230" s="230" t="s">
        <v>10263</v>
      </c>
      <c r="X2230" s="230" t="s">
        <v>10271</v>
      </c>
      <c r="Y2230" s="230"/>
      <c r="Z2230" s="230" t="s">
        <v>10264</v>
      </c>
      <c r="AA2230" s="220">
        <v>202503</v>
      </c>
      <c r="AB2230" s="239"/>
      <c r="AC2230" s="229" t="s">
        <v>10280</v>
      </c>
      <c r="AD2230" s="239" t="s">
        <v>10252</v>
      </c>
      <c r="AE2230" s="241">
        <v>0</v>
      </c>
      <c r="AF2230" s="240" t="s">
        <v>10252</v>
      </c>
      <c r="AG2230" s="235" t="str">
        <f>IFERROR(VLOOKUP(작성용!A:A,RM!A:D,4,0),"-")</f>
        <v>김기욱</v>
      </c>
      <c r="AH2230" s="9" t="s">
        <v>12694</v>
      </c>
      <c r="AI2230" s="231" t="s">
        <v>4949</v>
      </c>
      <c r="AJ2230" s="231" t="s">
        <v>4949</v>
      </c>
      <c r="AK2230" s="231" t="s">
        <v>3962</v>
      </c>
      <c r="AL2230" s="231">
        <v>2229</v>
      </c>
    </row>
    <row r="2231" spans="1:38" x14ac:dyDescent="0.3">
      <c r="A2231" s="225" t="s">
        <v>292</v>
      </c>
      <c r="B2231" s="225" t="s">
        <v>12689</v>
      </c>
      <c r="C2231" s="237" t="s">
        <v>10273</v>
      </c>
      <c r="D2231" s="233" t="s">
        <v>11179</v>
      </c>
      <c r="E2231" s="232" t="s">
        <v>5249</v>
      </c>
      <c r="F2231" s="236" t="s">
        <v>10268</v>
      </c>
      <c r="G2231" s="210">
        <v>0</v>
      </c>
      <c r="H2231" s="219" t="s">
        <v>4949</v>
      </c>
      <c r="I2231" s="227"/>
      <c r="J2231" s="227"/>
      <c r="K2231" s="227"/>
      <c r="L2231" s="227"/>
      <c r="M2231" s="227"/>
      <c r="N2231" s="227" t="s">
        <v>10242</v>
      </c>
      <c r="O2231" s="242" t="s">
        <v>12691</v>
      </c>
      <c r="P2231" s="242" t="s">
        <v>12692</v>
      </c>
      <c r="Q2231" s="221" t="s">
        <v>12693</v>
      </c>
      <c r="R2231" s="208" t="s">
        <v>5250</v>
      </c>
      <c r="S2231" s="209">
        <v>420000044</v>
      </c>
      <c r="T2231" s="229">
        <v>45702</v>
      </c>
      <c r="U2231" s="230" t="s">
        <v>10277</v>
      </c>
      <c r="V2231" s="230" t="s">
        <v>10263</v>
      </c>
      <c r="W2231" s="230" t="s">
        <v>10263</v>
      </c>
      <c r="X2231" s="230" t="s">
        <v>10271</v>
      </c>
      <c r="Y2231" s="230"/>
      <c r="Z2231" s="230" t="s">
        <v>10264</v>
      </c>
      <c r="AA2231" s="220">
        <v>202503</v>
      </c>
      <c r="AB2231" s="239"/>
      <c r="AC2231" s="229" t="s">
        <v>10280</v>
      </c>
      <c r="AD2231" s="239" t="s">
        <v>10252</v>
      </c>
      <c r="AE2231" s="241">
        <v>0</v>
      </c>
      <c r="AF2231" s="240" t="s">
        <v>10252</v>
      </c>
      <c r="AG2231" s="235" t="str">
        <f>IFERROR(VLOOKUP(작성용!A:A,RM!A:D,4,0),"-")</f>
        <v>김기욱</v>
      </c>
      <c r="AH2231" s="9" t="s">
        <v>12694</v>
      </c>
      <c r="AI2231" s="231" t="s">
        <v>4949</v>
      </c>
      <c r="AJ2231" s="231" t="s">
        <v>4949</v>
      </c>
      <c r="AK2231" s="231" t="s">
        <v>3962</v>
      </c>
      <c r="AL2231" s="231">
        <v>2230</v>
      </c>
    </row>
    <row r="2232" spans="1:38" x14ac:dyDescent="0.3">
      <c r="A2232" s="225" t="s">
        <v>292</v>
      </c>
      <c r="B2232" s="225" t="s">
        <v>12689</v>
      </c>
      <c r="C2232" s="237" t="s">
        <v>10273</v>
      </c>
      <c r="D2232" s="233" t="s">
        <v>12710</v>
      </c>
      <c r="E2232" s="232" t="s">
        <v>4987</v>
      </c>
      <c r="F2232" s="236" t="s">
        <v>10268</v>
      </c>
      <c r="G2232" s="210">
        <v>99</v>
      </c>
      <c r="H2232" s="219" t="s">
        <v>4949</v>
      </c>
      <c r="I2232" s="227"/>
      <c r="J2232" s="227"/>
      <c r="K2232" s="227"/>
      <c r="L2232" s="227"/>
      <c r="M2232" s="227"/>
      <c r="N2232" s="227" t="s">
        <v>10242</v>
      </c>
      <c r="O2232" s="242" t="s">
        <v>12691</v>
      </c>
      <c r="P2232" s="242" t="s">
        <v>12692</v>
      </c>
      <c r="Q2232" s="221" t="s">
        <v>12693</v>
      </c>
      <c r="R2232" s="208" t="s">
        <v>4988</v>
      </c>
      <c r="S2232" s="209">
        <v>420000144</v>
      </c>
      <c r="T2232" s="229">
        <v>45702</v>
      </c>
      <c r="U2232" s="230" t="s">
        <v>10277</v>
      </c>
      <c r="V2232" s="230" t="s">
        <v>10263</v>
      </c>
      <c r="W2232" s="230" t="s">
        <v>10263</v>
      </c>
      <c r="X2232" s="230" t="s">
        <v>10271</v>
      </c>
      <c r="Y2232" s="230"/>
      <c r="Z2232" s="230" t="s">
        <v>10264</v>
      </c>
      <c r="AA2232" s="220">
        <v>202503</v>
      </c>
      <c r="AB2232" s="239"/>
      <c r="AC2232" s="229" t="s">
        <v>10280</v>
      </c>
      <c r="AD2232" s="239" t="s">
        <v>10252</v>
      </c>
      <c r="AE2232" s="241">
        <v>0</v>
      </c>
      <c r="AF2232" s="240" t="s">
        <v>10252</v>
      </c>
      <c r="AG2232" s="235" t="str">
        <f>IFERROR(VLOOKUP(작성용!A:A,RM!A:D,4,0),"-")</f>
        <v>김기욱</v>
      </c>
      <c r="AH2232" s="9" t="s">
        <v>12694</v>
      </c>
      <c r="AI2232" s="231" t="s">
        <v>4949</v>
      </c>
      <c r="AJ2232" s="231" t="s">
        <v>4949</v>
      </c>
      <c r="AK2232" s="231" t="s">
        <v>3962</v>
      </c>
      <c r="AL2232" s="231">
        <v>2231</v>
      </c>
    </row>
    <row r="2233" spans="1:38" x14ac:dyDescent="0.3">
      <c r="A2233" s="225" t="s">
        <v>292</v>
      </c>
      <c r="B2233" s="225" t="s">
        <v>12689</v>
      </c>
      <c r="C2233" s="237" t="s">
        <v>10273</v>
      </c>
      <c r="D2233" s="233" t="s">
        <v>12711</v>
      </c>
      <c r="E2233" s="232" t="s">
        <v>5251</v>
      </c>
      <c r="F2233" s="236" t="s">
        <v>10268</v>
      </c>
      <c r="G2233" s="210">
        <v>0</v>
      </c>
      <c r="H2233" s="219" t="s">
        <v>4949</v>
      </c>
      <c r="I2233" s="227"/>
      <c r="J2233" s="227"/>
      <c r="K2233" s="227"/>
      <c r="L2233" s="227"/>
      <c r="M2233" s="227"/>
      <c r="N2233" s="227" t="s">
        <v>10242</v>
      </c>
      <c r="O2233" s="242" t="s">
        <v>12691</v>
      </c>
      <c r="P2233" s="242" t="s">
        <v>12692</v>
      </c>
      <c r="Q2233" s="221" t="s">
        <v>12693</v>
      </c>
      <c r="R2233" s="208" t="s">
        <v>5252</v>
      </c>
      <c r="S2233" s="209">
        <v>420000631</v>
      </c>
      <c r="T2233" s="229">
        <v>45702</v>
      </c>
      <c r="U2233" s="230" t="s">
        <v>10277</v>
      </c>
      <c r="V2233" s="230" t="s">
        <v>10263</v>
      </c>
      <c r="W2233" s="230" t="s">
        <v>10263</v>
      </c>
      <c r="X2233" s="230" t="s">
        <v>10271</v>
      </c>
      <c r="Y2233" s="230"/>
      <c r="Z2233" s="230" t="s">
        <v>10264</v>
      </c>
      <c r="AA2233" s="220">
        <v>202503</v>
      </c>
      <c r="AB2233" s="239"/>
      <c r="AC2233" s="229" t="s">
        <v>10280</v>
      </c>
      <c r="AD2233" s="239" t="s">
        <v>10252</v>
      </c>
      <c r="AE2233" s="241">
        <v>0</v>
      </c>
      <c r="AF2233" s="240" t="s">
        <v>10252</v>
      </c>
      <c r="AG2233" s="235" t="str">
        <f>IFERROR(VLOOKUP(작성용!A:A,RM!A:D,4,0),"-")</f>
        <v>김기욱</v>
      </c>
      <c r="AH2233" s="9" t="s">
        <v>12694</v>
      </c>
      <c r="AI2233" s="231" t="s">
        <v>4949</v>
      </c>
      <c r="AJ2233" s="231" t="s">
        <v>4949</v>
      </c>
      <c r="AK2233" s="231" t="s">
        <v>3962</v>
      </c>
      <c r="AL2233" s="231">
        <v>2232</v>
      </c>
    </row>
    <row r="2234" spans="1:38" x14ac:dyDescent="0.3">
      <c r="A2234" s="225" t="s">
        <v>292</v>
      </c>
      <c r="B2234" s="225" t="s">
        <v>12689</v>
      </c>
      <c r="C2234" s="237" t="s">
        <v>10273</v>
      </c>
      <c r="D2234" s="233" t="s">
        <v>12712</v>
      </c>
      <c r="E2234" s="232" t="s">
        <v>5253</v>
      </c>
      <c r="F2234" s="236" t="s">
        <v>10268</v>
      </c>
      <c r="G2234" s="210">
        <v>0</v>
      </c>
      <c r="H2234" s="219" t="s">
        <v>4949</v>
      </c>
      <c r="I2234" s="227"/>
      <c r="J2234" s="227"/>
      <c r="K2234" s="227"/>
      <c r="L2234" s="227"/>
      <c r="M2234" s="227"/>
      <c r="N2234" s="227" t="s">
        <v>10242</v>
      </c>
      <c r="O2234" s="242" t="s">
        <v>12691</v>
      </c>
      <c r="P2234" s="242" t="s">
        <v>12692</v>
      </c>
      <c r="Q2234" s="221" t="s">
        <v>12693</v>
      </c>
      <c r="R2234" s="208" t="s">
        <v>5254</v>
      </c>
      <c r="S2234" s="209">
        <v>420000633</v>
      </c>
      <c r="T2234" s="229">
        <v>45702</v>
      </c>
      <c r="U2234" s="230" t="s">
        <v>10277</v>
      </c>
      <c r="V2234" s="230" t="s">
        <v>10263</v>
      </c>
      <c r="W2234" s="230" t="s">
        <v>10263</v>
      </c>
      <c r="X2234" s="230" t="s">
        <v>10271</v>
      </c>
      <c r="Y2234" s="230"/>
      <c r="Z2234" s="230" t="s">
        <v>10264</v>
      </c>
      <c r="AA2234" s="220">
        <v>202503</v>
      </c>
      <c r="AB2234" s="239"/>
      <c r="AC2234" s="229" t="s">
        <v>10280</v>
      </c>
      <c r="AD2234" s="239" t="s">
        <v>10252</v>
      </c>
      <c r="AE2234" s="241">
        <v>0</v>
      </c>
      <c r="AF2234" s="240" t="s">
        <v>10252</v>
      </c>
      <c r="AG2234" s="235" t="str">
        <f>IFERROR(VLOOKUP(작성용!A:A,RM!A:D,4,0),"-")</f>
        <v>김기욱</v>
      </c>
      <c r="AH2234" s="9" t="s">
        <v>12694</v>
      </c>
      <c r="AI2234" s="231" t="s">
        <v>4949</v>
      </c>
      <c r="AJ2234" s="231" t="s">
        <v>4949</v>
      </c>
      <c r="AK2234" s="231" t="s">
        <v>3962</v>
      </c>
      <c r="AL2234" s="231">
        <v>2233</v>
      </c>
    </row>
    <row r="2235" spans="1:38" x14ac:dyDescent="0.3">
      <c r="A2235" s="225" t="s">
        <v>292</v>
      </c>
      <c r="B2235" s="225" t="s">
        <v>12689</v>
      </c>
      <c r="C2235" s="237" t="s">
        <v>10273</v>
      </c>
      <c r="D2235" s="233" t="s">
        <v>12713</v>
      </c>
      <c r="E2235" s="232" t="s">
        <v>5255</v>
      </c>
      <c r="F2235" s="236" t="s">
        <v>10268</v>
      </c>
      <c r="G2235" s="210">
        <v>99</v>
      </c>
      <c r="H2235" s="219" t="s">
        <v>4949</v>
      </c>
      <c r="I2235" s="227"/>
      <c r="J2235" s="227"/>
      <c r="K2235" s="227"/>
      <c r="L2235" s="227"/>
      <c r="M2235" s="227"/>
      <c r="N2235" s="227" t="s">
        <v>10242</v>
      </c>
      <c r="O2235" s="242" t="s">
        <v>12691</v>
      </c>
      <c r="P2235" s="242" t="s">
        <v>12692</v>
      </c>
      <c r="Q2235" s="221" t="s">
        <v>12693</v>
      </c>
      <c r="R2235" s="208" t="s">
        <v>5256</v>
      </c>
      <c r="S2235" s="209">
        <v>420000787</v>
      </c>
      <c r="T2235" s="229">
        <v>45702</v>
      </c>
      <c r="U2235" s="230" t="s">
        <v>10277</v>
      </c>
      <c r="V2235" s="230" t="s">
        <v>10263</v>
      </c>
      <c r="W2235" s="230" t="s">
        <v>10263</v>
      </c>
      <c r="X2235" s="230" t="s">
        <v>10271</v>
      </c>
      <c r="Y2235" s="230"/>
      <c r="Z2235" s="230" t="s">
        <v>10264</v>
      </c>
      <c r="AA2235" s="220">
        <v>202503</v>
      </c>
      <c r="AB2235" s="239"/>
      <c r="AC2235" s="229" t="s">
        <v>10280</v>
      </c>
      <c r="AD2235" s="239" t="s">
        <v>10252</v>
      </c>
      <c r="AE2235" s="241">
        <v>0</v>
      </c>
      <c r="AF2235" s="240" t="s">
        <v>10252</v>
      </c>
      <c r="AG2235" s="235" t="str">
        <f>IFERROR(VLOOKUP(작성용!A:A,RM!A:D,4,0),"-")</f>
        <v>김기욱</v>
      </c>
      <c r="AH2235" s="9" t="s">
        <v>12694</v>
      </c>
      <c r="AI2235" s="231" t="s">
        <v>4949</v>
      </c>
      <c r="AJ2235" s="231" t="s">
        <v>4949</v>
      </c>
      <c r="AK2235" s="231" t="s">
        <v>3962</v>
      </c>
      <c r="AL2235" s="231">
        <v>2234</v>
      </c>
    </row>
    <row r="2236" spans="1:38" x14ac:dyDescent="0.3">
      <c r="A2236" s="225" t="s">
        <v>292</v>
      </c>
      <c r="B2236" s="225" t="s">
        <v>12689</v>
      </c>
      <c r="C2236" s="237" t="s">
        <v>10273</v>
      </c>
      <c r="D2236" s="233" t="s">
        <v>12714</v>
      </c>
      <c r="E2236" s="232" t="s">
        <v>5257</v>
      </c>
      <c r="F2236" s="236" t="s">
        <v>10268</v>
      </c>
      <c r="G2236" s="210">
        <v>0</v>
      </c>
      <c r="H2236" s="219" t="s">
        <v>4949</v>
      </c>
      <c r="I2236" s="227"/>
      <c r="J2236" s="227"/>
      <c r="K2236" s="227"/>
      <c r="L2236" s="227"/>
      <c r="M2236" s="227"/>
      <c r="N2236" s="227" t="s">
        <v>10242</v>
      </c>
      <c r="O2236" s="242" t="s">
        <v>12691</v>
      </c>
      <c r="P2236" s="242" t="s">
        <v>12692</v>
      </c>
      <c r="Q2236" s="221" t="s">
        <v>12693</v>
      </c>
      <c r="R2236" s="208" t="s">
        <v>5258</v>
      </c>
      <c r="S2236" s="209">
        <v>420000837</v>
      </c>
      <c r="T2236" s="229">
        <v>45702</v>
      </c>
      <c r="U2236" s="230" t="s">
        <v>10277</v>
      </c>
      <c r="V2236" s="230" t="s">
        <v>10263</v>
      </c>
      <c r="W2236" s="230" t="s">
        <v>10263</v>
      </c>
      <c r="X2236" s="230" t="s">
        <v>10271</v>
      </c>
      <c r="Y2236" s="230"/>
      <c r="Z2236" s="230" t="s">
        <v>10264</v>
      </c>
      <c r="AA2236" s="220">
        <v>202503</v>
      </c>
      <c r="AB2236" s="239"/>
      <c r="AC2236" s="229" t="s">
        <v>10280</v>
      </c>
      <c r="AD2236" s="239" t="s">
        <v>10252</v>
      </c>
      <c r="AE2236" s="241">
        <v>0</v>
      </c>
      <c r="AF2236" s="240" t="s">
        <v>10252</v>
      </c>
      <c r="AG2236" s="235" t="str">
        <f>IFERROR(VLOOKUP(작성용!A:A,RM!A:D,4,0),"-")</f>
        <v>김기욱</v>
      </c>
      <c r="AH2236" s="9" t="s">
        <v>12694</v>
      </c>
      <c r="AI2236" s="231" t="s">
        <v>4949</v>
      </c>
      <c r="AJ2236" s="231" t="s">
        <v>4949</v>
      </c>
      <c r="AK2236" s="231" t="s">
        <v>3962</v>
      </c>
      <c r="AL2236" s="231">
        <v>2235</v>
      </c>
    </row>
    <row r="2237" spans="1:38" x14ac:dyDescent="0.3">
      <c r="A2237" s="225" t="s">
        <v>292</v>
      </c>
      <c r="B2237" s="225" t="s">
        <v>12689</v>
      </c>
      <c r="C2237" s="237" t="s">
        <v>10273</v>
      </c>
      <c r="D2237" s="233" t="s">
        <v>12447</v>
      </c>
      <c r="E2237" s="232" t="s">
        <v>5259</v>
      </c>
      <c r="F2237" s="236" t="s">
        <v>10268</v>
      </c>
      <c r="G2237" s="210">
        <v>99</v>
      </c>
      <c r="H2237" s="219" t="s">
        <v>4949</v>
      </c>
      <c r="I2237" s="227"/>
      <c r="J2237" s="227"/>
      <c r="K2237" s="227"/>
      <c r="L2237" s="227"/>
      <c r="M2237" s="227"/>
      <c r="N2237" s="227" t="s">
        <v>10242</v>
      </c>
      <c r="O2237" s="242" t="s">
        <v>12691</v>
      </c>
      <c r="P2237" s="242" t="s">
        <v>12692</v>
      </c>
      <c r="Q2237" s="221" t="s">
        <v>12693</v>
      </c>
      <c r="R2237" s="208" t="s">
        <v>5260</v>
      </c>
      <c r="S2237" s="209">
        <v>420000900</v>
      </c>
      <c r="T2237" s="229">
        <v>45702</v>
      </c>
      <c r="U2237" s="230" t="s">
        <v>10277</v>
      </c>
      <c r="V2237" s="230" t="s">
        <v>10263</v>
      </c>
      <c r="W2237" s="230" t="s">
        <v>10263</v>
      </c>
      <c r="X2237" s="230" t="s">
        <v>10271</v>
      </c>
      <c r="Y2237" s="230"/>
      <c r="Z2237" s="230" t="s">
        <v>10264</v>
      </c>
      <c r="AA2237" s="220">
        <v>202503</v>
      </c>
      <c r="AB2237" s="239"/>
      <c r="AC2237" s="229" t="s">
        <v>10280</v>
      </c>
      <c r="AD2237" s="239" t="s">
        <v>10252</v>
      </c>
      <c r="AE2237" s="241">
        <v>0</v>
      </c>
      <c r="AF2237" s="240" t="s">
        <v>10252</v>
      </c>
      <c r="AG2237" s="235" t="str">
        <f>IFERROR(VLOOKUP(작성용!A:A,RM!A:D,4,0),"-")</f>
        <v>김기욱</v>
      </c>
      <c r="AH2237" s="9" t="s">
        <v>12694</v>
      </c>
      <c r="AI2237" s="231" t="s">
        <v>4949</v>
      </c>
      <c r="AJ2237" s="231" t="s">
        <v>4949</v>
      </c>
      <c r="AK2237" s="231" t="s">
        <v>3962</v>
      </c>
      <c r="AL2237" s="231">
        <v>2236</v>
      </c>
    </row>
    <row r="2238" spans="1:38" x14ac:dyDescent="0.3">
      <c r="A2238" s="225" t="s">
        <v>292</v>
      </c>
      <c r="B2238" s="225" t="s">
        <v>12689</v>
      </c>
      <c r="C2238" s="237" t="s">
        <v>10273</v>
      </c>
      <c r="D2238" s="233" t="s">
        <v>11376</v>
      </c>
      <c r="E2238" s="232" t="s">
        <v>4969</v>
      </c>
      <c r="F2238" s="236" t="s">
        <v>10268</v>
      </c>
      <c r="G2238" s="210">
        <v>99</v>
      </c>
      <c r="H2238" s="219" t="s">
        <v>4949</v>
      </c>
      <c r="I2238" s="227"/>
      <c r="J2238" s="227"/>
      <c r="K2238" s="227"/>
      <c r="L2238" s="227"/>
      <c r="M2238" s="227"/>
      <c r="N2238" s="227" t="s">
        <v>10242</v>
      </c>
      <c r="O2238" s="242" t="s">
        <v>12691</v>
      </c>
      <c r="P2238" s="242" t="s">
        <v>12692</v>
      </c>
      <c r="Q2238" s="221" t="s">
        <v>12693</v>
      </c>
      <c r="R2238" s="208" t="s">
        <v>4971</v>
      </c>
      <c r="S2238" s="209">
        <v>420001019</v>
      </c>
      <c r="T2238" s="229">
        <v>45702</v>
      </c>
      <c r="U2238" s="230" t="s">
        <v>10277</v>
      </c>
      <c r="V2238" s="230" t="s">
        <v>10263</v>
      </c>
      <c r="W2238" s="230" t="s">
        <v>10263</v>
      </c>
      <c r="X2238" s="230" t="s">
        <v>10271</v>
      </c>
      <c r="Y2238" s="230"/>
      <c r="Z2238" s="230" t="s">
        <v>10264</v>
      </c>
      <c r="AA2238" s="220">
        <v>202503</v>
      </c>
      <c r="AB2238" s="239"/>
      <c r="AC2238" s="229" t="s">
        <v>10280</v>
      </c>
      <c r="AD2238" s="239" t="s">
        <v>10252</v>
      </c>
      <c r="AE2238" s="241">
        <v>0</v>
      </c>
      <c r="AF2238" s="240" t="s">
        <v>10252</v>
      </c>
      <c r="AG2238" s="235" t="str">
        <f>IFERROR(VLOOKUP(작성용!A:A,RM!A:D,4,0),"-")</f>
        <v>김기욱</v>
      </c>
      <c r="AH2238" s="9" t="s">
        <v>12694</v>
      </c>
      <c r="AI2238" s="231" t="s">
        <v>4949</v>
      </c>
      <c r="AJ2238" s="231" t="s">
        <v>4949</v>
      </c>
      <c r="AK2238" s="231" t="s">
        <v>3962</v>
      </c>
      <c r="AL2238" s="231">
        <v>2237</v>
      </c>
    </row>
    <row r="2239" spans="1:38" x14ac:dyDescent="0.3">
      <c r="A2239" s="225" t="s">
        <v>292</v>
      </c>
      <c r="B2239" s="225" t="s">
        <v>12689</v>
      </c>
      <c r="C2239" s="237" t="s">
        <v>10273</v>
      </c>
      <c r="D2239" s="233" t="s">
        <v>10674</v>
      </c>
      <c r="E2239" s="232" t="s">
        <v>5261</v>
      </c>
      <c r="F2239" s="236" t="s">
        <v>10268</v>
      </c>
      <c r="G2239" s="210">
        <v>0</v>
      </c>
      <c r="H2239" s="219" t="s">
        <v>4949</v>
      </c>
      <c r="I2239" s="227"/>
      <c r="J2239" s="227"/>
      <c r="K2239" s="227"/>
      <c r="L2239" s="227"/>
      <c r="M2239" s="227"/>
      <c r="N2239" s="227" t="s">
        <v>10242</v>
      </c>
      <c r="O2239" s="242" t="s">
        <v>12691</v>
      </c>
      <c r="P2239" s="242" t="s">
        <v>12692</v>
      </c>
      <c r="Q2239" s="221" t="s">
        <v>12693</v>
      </c>
      <c r="R2239" s="208" t="s">
        <v>5262</v>
      </c>
      <c r="S2239" s="209">
        <v>420001048</v>
      </c>
      <c r="T2239" s="229">
        <v>45702</v>
      </c>
      <c r="U2239" s="230" t="s">
        <v>10277</v>
      </c>
      <c r="V2239" s="230" t="s">
        <v>10263</v>
      </c>
      <c r="W2239" s="230" t="s">
        <v>10263</v>
      </c>
      <c r="X2239" s="230" t="s">
        <v>10271</v>
      </c>
      <c r="Y2239" s="230"/>
      <c r="Z2239" s="230" t="s">
        <v>10264</v>
      </c>
      <c r="AA2239" s="220">
        <v>202503</v>
      </c>
      <c r="AB2239" s="239"/>
      <c r="AC2239" s="229" t="s">
        <v>10280</v>
      </c>
      <c r="AD2239" s="239" t="s">
        <v>10252</v>
      </c>
      <c r="AE2239" s="241">
        <v>0</v>
      </c>
      <c r="AF2239" s="240" t="s">
        <v>10252</v>
      </c>
      <c r="AG2239" s="235" t="str">
        <f>IFERROR(VLOOKUP(작성용!A:A,RM!A:D,4,0),"-")</f>
        <v>김기욱</v>
      </c>
      <c r="AH2239" s="9" t="s">
        <v>12694</v>
      </c>
      <c r="AI2239" s="231" t="s">
        <v>4949</v>
      </c>
      <c r="AJ2239" s="231" t="s">
        <v>4949</v>
      </c>
      <c r="AK2239" s="231" t="s">
        <v>3962</v>
      </c>
      <c r="AL2239" s="231">
        <v>2238</v>
      </c>
    </row>
    <row r="2240" spans="1:38" x14ac:dyDescent="0.3">
      <c r="A2240" s="225" t="s">
        <v>292</v>
      </c>
      <c r="B2240" s="225" t="s">
        <v>12689</v>
      </c>
      <c r="C2240" s="237" t="s">
        <v>10273</v>
      </c>
      <c r="D2240" s="233" t="s">
        <v>12715</v>
      </c>
      <c r="E2240" s="232" t="s">
        <v>5263</v>
      </c>
      <c r="F2240" s="236" t="s">
        <v>10268</v>
      </c>
      <c r="G2240" s="210">
        <v>0</v>
      </c>
      <c r="H2240" s="219" t="s">
        <v>4949</v>
      </c>
      <c r="I2240" s="227"/>
      <c r="J2240" s="227"/>
      <c r="K2240" s="227"/>
      <c r="L2240" s="227"/>
      <c r="M2240" s="227"/>
      <c r="N2240" s="227" t="s">
        <v>10242</v>
      </c>
      <c r="O2240" s="242" t="s">
        <v>12691</v>
      </c>
      <c r="P2240" s="242" t="s">
        <v>12692</v>
      </c>
      <c r="Q2240" s="221" t="s">
        <v>12693</v>
      </c>
      <c r="R2240" s="208" t="s">
        <v>5264</v>
      </c>
      <c r="S2240" s="209">
        <v>420001078</v>
      </c>
      <c r="T2240" s="229">
        <v>45702</v>
      </c>
      <c r="U2240" s="230" t="s">
        <v>10277</v>
      </c>
      <c r="V2240" s="230" t="s">
        <v>10263</v>
      </c>
      <c r="W2240" s="230" t="s">
        <v>10263</v>
      </c>
      <c r="X2240" s="230" t="s">
        <v>10271</v>
      </c>
      <c r="Y2240" s="230"/>
      <c r="Z2240" s="230" t="s">
        <v>10264</v>
      </c>
      <c r="AA2240" s="220">
        <v>202503</v>
      </c>
      <c r="AB2240" s="239"/>
      <c r="AC2240" s="229" t="s">
        <v>10280</v>
      </c>
      <c r="AD2240" s="239" t="s">
        <v>10252</v>
      </c>
      <c r="AE2240" s="241">
        <v>0</v>
      </c>
      <c r="AF2240" s="240" t="s">
        <v>10252</v>
      </c>
      <c r="AG2240" s="235" t="str">
        <f>IFERROR(VLOOKUP(작성용!A:A,RM!A:D,4,0),"-")</f>
        <v>김기욱</v>
      </c>
      <c r="AH2240" s="9" t="s">
        <v>12694</v>
      </c>
      <c r="AI2240" s="231" t="s">
        <v>4949</v>
      </c>
      <c r="AJ2240" s="231" t="s">
        <v>4949</v>
      </c>
      <c r="AK2240" s="231" t="s">
        <v>3962</v>
      </c>
      <c r="AL2240" s="231">
        <v>2239</v>
      </c>
    </row>
    <row r="2241" spans="1:38" x14ac:dyDescent="0.3">
      <c r="A2241" s="225" t="s">
        <v>292</v>
      </c>
      <c r="B2241" s="225" t="s">
        <v>12689</v>
      </c>
      <c r="C2241" s="237" t="s">
        <v>10273</v>
      </c>
      <c r="D2241" s="233" t="s">
        <v>11432</v>
      </c>
      <c r="E2241" s="232" t="s">
        <v>5265</v>
      </c>
      <c r="F2241" s="236" t="s">
        <v>10268</v>
      </c>
      <c r="G2241" s="210">
        <v>99</v>
      </c>
      <c r="H2241" s="219" t="s">
        <v>4949</v>
      </c>
      <c r="I2241" s="227"/>
      <c r="J2241" s="227"/>
      <c r="K2241" s="227"/>
      <c r="L2241" s="227"/>
      <c r="M2241" s="227"/>
      <c r="N2241" s="227" t="s">
        <v>10242</v>
      </c>
      <c r="O2241" s="242" t="s">
        <v>12691</v>
      </c>
      <c r="P2241" s="242" t="s">
        <v>12692</v>
      </c>
      <c r="Q2241" s="221" t="s">
        <v>12693</v>
      </c>
      <c r="R2241" s="208" t="s">
        <v>5266</v>
      </c>
      <c r="S2241" s="209">
        <v>420001614</v>
      </c>
      <c r="T2241" s="229">
        <v>45702</v>
      </c>
      <c r="U2241" s="230" t="s">
        <v>10277</v>
      </c>
      <c r="V2241" s="230" t="s">
        <v>10263</v>
      </c>
      <c r="W2241" s="230" t="s">
        <v>10263</v>
      </c>
      <c r="X2241" s="230" t="s">
        <v>10271</v>
      </c>
      <c r="Y2241" s="230"/>
      <c r="Z2241" s="230" t="s">
        <v>10264</v>
      </c>
      <c r="AA2241" s="220">
        <v>202503</v>
      </c>
      <c r="AB2241" s="239"/>
      <c r="AC2241" s="229" t="s">
        <v>10280</v>
      </c>
      <c r="AD2241" s="239" t="s">
        <v>10252</v>
      </c>
      <c r="AE2241" s="241">
        <v>0</v>
      </c>
      <c r="AF2241" s="240" t="s">
        <v>10252</v>
      </c>
      <c r="AG2241" s="235" t="str">
        <f>IFERROR(VLOOKUP(작성용!A:A,RM!A:D,4,0),"-")</f>
        <v>김기욱</v>
      </c>
      <c r="AH2241" s="9" t="s">
        <v>12694</v>
      </c>
      <c r="AI2241" s="231" t="s">
        <v>4949</v>
      </c>
      <c r="AJ2241" s="231" t="s">
        <v>4949</v>
      </c>
      <c r="AK2241" s="231" t="s">
        <v>3962</v>
      </c>
      <c r="AL2241" s="231">
        <v>2240</v>
      </c>
    </row>
    <row r="2242" spans="1:38" x14ac:dyDescent="0.3">
      <c r="A2242" s="225" t="s">
        <v>292</v>
      </c>
      <c r="B2242" s="225" t="s">
        <v>12689</v>
      </c>
      <c r="C2242" s="237" t="s">
        <v>10273</v>
      </c>
      <c r="D2242" s="233" t="s">
        <v>11035</v>
      </c>
      <c r="E2242" s="232" t="s">
        <v>3647</v>
      </c>
      <c r="F2242" s="236" t="s">
        <v>10268</v>
      </c>
      <c r="G2242" s="210">
        <v>99</v>
      </c>
      <c r="H2242" s="219" t="s">
        <v>4949</v>
      </c>
      <c r="I2242" s="227"/>
      <c r="J2242" s="227"/>
      <c r="K2242" s="227"/>
      <c r="L2242" s="227"/>
      <c r="M2242" s="227"/>
      <c r="N2242" s="227" t="s">
        <v>10242</v>
      </c>
      <c r="O2242" s="242" t="s">
        <v>12691</v>
      </c>
      <c r="P2242" s="242" t="s">
        <v>12692</v>
      </c>
      <c r="Q2242" s="221" t="s">
        <v>12693</v>
      </c>
      <c r="R2242" s="208" t="s">
        <v>3704</v>
      </c>
      <c r="S2242" s="209">
        <v>420001717</v>
      </c>
      <c r="T2242" s="229">
        <v>45702</v>
      </c>
      <c r="U2242" s="230" t="s">
        <v>10277</v>
      </c>
      <c r="V2242" s="230" t="s">
        <v>10263</v>
      </c>
      <c r="W2242" s="230" t="s">
        <v>10263</v>
      </c>
      <c r="X2242" s="230" t="s">
        <v>10271</v>
      </c>
      <c r="Y2242" s="230"/>
      <c r="Z2242" s="230" t="s">
        <v>10264</v>
      </c>
      <c r="AA2242" s="220">
        <v>202503</v>
      </c>
      <c r="AB2242" s="239"/>
      <c r="AC2242" s="229" t="s">
        <v>10280</v>
      </c>
      <c r="AD2242" s="239" t="s">
        <v>10252</v>
      </c>
      <c r="AE2242" s="241">
        <v>0</v>
      </c>
      <c r="AF2242" s="240" t="s">
        <v>10252</v>
      </c>
      <c r="AG2242" s="235" t="str">
        <f>IFERROR(VLOOKUP(작성용!A:A,RM!A:D,4,0),"-")</f>
        <v>김기욱</v>
      </c>
      <c r="AH2242" s="9" t="s">
        <v>12694</v>
      </c>
      <c r="AI2242" s="231" t="s">
        <v>4949</v>
      </c>
      <c r="AJ2242" s="231" t="s">
        <v>4949</v>
      </c>
      <c r="AK2242" s="231" t="s">
        <v>3962</v>
      </c>
      <c r="AL2242" s="231">
        <v>2241</v>
      </c>
    </row>
    <row r="2243" spans="1:38" x14ac:dyDescent="0.3">
      <c r="A2243" s="225" t="s">
        <v>292</v>
      </c>
      <c r="B2243" s="225" t="s">
        <v>12689</v>
      </c>
      <c r="C2243" s="237" t="s">
        <v>10273</v>
      </c>
      <c r="D2243" s="233" t="s">
        <v>12716</v>
      </c>
      <c r="E2243" s="232" t="s">
        <v>5267</v>
      </c>
      <c r="F2243" s="236" t="s">
        <v>10268</v>
      </c>
      <c r="G2243" s="210">
        <v>0</v>
      </c>
      <c r="H2243" s="219" t="s">
        <v>4949</v>
      </c>
      <c r="I2243" s="227"/>
      <c r="J2243" s="227"/>
      <c r="K2243" s="227"/>
      <c r="L2243" s="227"/>
      <c r="M2243" s="227"/>
      <c r="N2243" s="227" t="s">
        <v>10242</v>
      </c>
      <c r="O2243" s="242" t="s">
        <v>12691</v>
      </c>
      <c r="P2243" s="242" t="s">
        <v>12692</v>
      </c>
      <c r="Q2243" s="221" t="s">
        <v>12693</v>
      </c>
      <c r="R2243" s="208" t="s">
        <v>5268</v>
      </c>
      <c r="S2243" s="209">
        <v>420001748</v>
      </c>
      <c r="T2243" s="229">
        <v>45702</v>
      </c>
      <c r="U2243" s="230" t="s">
        <v>10277</v>
      </c>
      <c r="V2243" s="230" t="s">
        <v>10263</v>
      </c>
      <c r="W2243" s="230" t="s">
        <v>10263</v>
      </c>
      <c r="X2243" s="230" t="s">
        <v>10271</v>
      </c>
      <c r="Y2243" s="230"/>
      <c r="Z2243" s="230" t="s">
        <v>10264</v>
      </c>
      <c r="AA2243" s="220">
        <v>202503</v>
      </c>
      <c r="AB2243" s="239"/>
      <c r="AC2243" s="229" t="s">
        <v>10280</v>
      </c>
      <c r="AD2243" s="239" t="s">
        <v>10252</v>
      </c>
      <c r="AE2243" s="241">
        <v>0</v>
      </c>
      <c r="AF2243" s="240" t="s">
        <v>10252</v>
      </c>
      <c r="AG2243" s="235" t="str">
        <f>IFERROR(VLOOKUP(작성용!A:A,RM!A:D,4,0),"-")</f>
        <v>김기욱</v>
      </c>
      <c r="AH2243" s="9" t="s">
        <v>12694</v>
      </c>
      <c r="AI2243" s="231" t="s">
        <v>4949</v>
      </c>
      <c r="AJ2243" s="231" t="s">
        <v>4949</v>
      </c>
      <c r="AK2243" s="231" t="s">
        <v>3962</v>
      </c>
      <c r="AL2243" s="231">
        <v>2242</v>
      </c>
    </row>
    <row r="2244" spans="1:38" x14ac:dyDescent="0.3">
      <c r="A2244" s="225" t="s">
        <v>292</v>
      </c>
      <c r="B2244" s="225" t="s">
        <v>12689</v>
      </c>
      <c r="C2244" s="237" t="s">
        <v>10273</v>
      </c>
      <c r="D2244" s="233" t="s">
        <v>12717</v>
      </c>
      <c r="E2244" s="232" t="s">
        <v>5162</v>
      </c>
      <c r="F2244" s="236" t="s">
        <v>10268</v>
      </c>
      <c r="G2244" s="210">
        <v>99</v>
      </c>
      <c r="H2244" s="219" t="s">
        <v>4949</v>
      </c>
      <c r="I2244" s="227"/>
      <c r="J2244" s="227"/>
      <c r="K2244" s="227"/>
      <c r="L2244" s="227"/>
      <c r="M2244" s="227"/>
      <c r="N2244" s="227" t="s">
        <v>10242</v>
      </c>
      <c r="O2244" s="242" t="s">
        <v>12691</v>
      </c>
      <c r="P2244" s="242" t="s">
        <v>12692</v>
      </c>
      <c r="Q2244" s="221" t="s">
        <v>12693</v>
      </c>
      <c r="R2244" s="208" t="s">
        <v>5163</v>
      </c>
      <c r="S2244" s="209">
        <v>420001768</v>
      </c>
      <c r="T2244" s="229">
        <v>45702</v>
      </c>
      <c r="U2244" s="230" t="s">
        <v>10277</v>
      </c>
      <c r="V2244" s="230" t="s">
        <v>10263</v>
      </c>
      <c r="W2244" s="230" t="s">
        <v>10263</v>
      </c>
      <c r="X2244" s="230" t="s">
        <v>10271</v>
      </c>
      <c r="Y2244" s="230"/>
      <c r="Z2244" s="230" t="s">
        <v>10264</v>
      </c>
      <c r="AA2244" s="220">
        <v>202503</v>
      </c>
      <c r="AB2244" s="239"/>
      <c r="AC2244" s="229" t="s">
        <v>10280</v>
      </c>
      <c r="AD2244" s="239" t="s">
        <v>10252</v>
      </c>
      <c r="AE2244" s="241">
        <v>0</v>
      </c>
      <c r="AF2244" s="240" t="s">
        <v>10252</v>
      </c>
      <c r="AG2244" s="235" t="str">
        <f>IFERROR(VLOOKUP(작성용!A:A,RM!A:D,4,0),"-")</f>
        <v>김기욱</v>
      </c>
      <c r="AH2244" s="9" t="s">
        <v>12694</v>
      </c>
      <c r="AI2244" s="231" t="s">
        <v>4949</v>
      </c>
      <c r="AJ2244" s="231" t="s">
        <v>4949</v>
      </c>
      <c r="AK2244" s="231" t="s">
        <v>3962</v>
      </c>
      <c r="AL2244" s="231">
        <v>2243</v>
      </c>
    </row>
    <row r="2245" spans="1:38" x14ac:dyDescent="0.3">
      <c r="A2245" s="225" t="s">
        <v>292</v>
      </c>
      <c r="B2245" s="225" t="s">
        <v>12689</v>
      </c>
      <c r="C2245" s="237" t="s">
        <v>10273</v>
      </c>
      <c r="D2245" s="233" t="s">
        <v>11447</v>
      </c>
      <c r="E2245" s="232" t="s">
        <v>5269</v>
      </c>
      <c r="F2245" s="236" t="s">
        <v>10268</v>
      </c>
      <c r="G2245" s="210">
        <v>99</v>
      </c>
      <c r="H2245" s="219" t="s">
        <v>4949</v>
      </c>
      <c r="I2245" s="227"/>
      <c r="J2245" s="227"/>
      <c r="K2245" s="227"/>
      <c r="L2245" s="227"/>
      <c r="M2245" s="227"/>
      <c r="N2245" s="227" t="s">
        <v>10242</v>
      </c>
      <c r="O2245" s="242" t="s">
        <v>12691</v>
      </c>
      <c r="P2245" s="242" t="s">
        <v>12692</v>
      </c>
      <c r="Q2245" s="221" t="s">
        <v>12693</v>
      </c>
      <c r="R2245" s="208" t="s">
        <v>5270</v>
      </c>
      <c r="S2245" s="209">
        <v>420001877</v>
      </c>
      <c r="T2245" s="229">
        <v>45702</v>
      </c>
      <c r="U2245" s="230" t="s">
        <v>10277</v>
      </c>
      <c r="V2245" s="230" t="s">
        <v>10263</v>
      </c>
      <c r="W2245" s="230" t="s">
        <v>10263</v>
      </c>
      <c r="X2245" s="230" t="s">
        <v>10271</v>
      </c>
      <c r="Y2245" s="230"/>
      <c r="Z2245" s="230" t="s">
        <v>10264</v>
      </c>
      <c r="AA2245" s="220">
        <v>202503</v>
      </c>
      <c r="AB2245" s="239"/>
      <c r="AC2245" s="229" t="s">
        <v>10280</v>
      </c>
      <c r="AD2245" s="239" t="s">
        <v>10252</v>
      </c>
      <c r="AE2245" s="241">
        <v>0</v>
      </c>
      <c r="AF2245" s="240" t="s">
        <v>10252</v>
      </c>
      <c r="AG2245" s="235" t="str">
        <f>IFERROR(VLOOKUP(작성용!A:A,RM!A:D,4,0),"-")</f>
        <v>김기욱</v>
      </c>
      <c r="AH2245" s="9" t="s">
        <v>12694</v>
      </c>
      <c r="AI2245" s="231" t="s">
        <v>4949</v>
      </c>
      <c r="AJ2245" s="231" t="s">
        <v>4949</v>
      </c>
      <c r="AK2245" s="231" t="s">
        <v>3962</v>
      </c>
      <c r="AL2245" s="231">
        <v>2244</v>
      </c>
    </row>
    <row r="2246" spans="1:38" x14ac:dyDescent="0.3">
      <c r="A2246" s="225" t="s">
        <v>292</v>
      </c>
      <c r="B2246" s="225" t="s">
        <v>12689</v>
      </c>
      <c r="C2246" s="237" t="s">
        <v>10273</v>
      </c>
      <c r="D2246" s="233" t="s">
        <v>12718</v>
      </c>
      <c r="E2246" s="232" t="s">
        <v>4997</v>
      </c>
      <c r="F2246" s="236" t="s">
        <v>10268</v>
      </c>
      <c r="G2246" s="210">
        <v>0</v>
      </c>
      <c r="H2246" s="219" t="s">
        <v>4949</v>
      </c>
      <c r="I2246" s="227"/>
      <c r="J2246" s="227"/>
      <c r="K2246" s="227"/>
      <c r="L2246" s="227"/>
      <c r="M2246" s="227"/>
      <c r="N2246" s="227" t="s">
        <v>10242</v>
      </c>
      <c r="O2246" s="242" t="s">
        <v>12691</v>
      </c>
      <c r="P2246" s="242" t="s">
        <v>12692</v>
      </c>
      <c r="Q2246" s="221" t="s">
        <v>12693</v>
      </c>
      <c r="R2246" s="208" t="s">
        <v>4998</v>
      </c>
      <c r="S2246" s="209">
        <v>420001892</v>
      </c>
      <c r="T2246" s="229">
        <v>45702</v>
      </c>
      <c r="U2246" s="230" t="s">
        <v>10277</v>
      </c>
      <c r="V2246" s="230" t="s">
        <v>10263</v>
      </c>
      <c r="W2246" s="230" t="s">
        <v>10263</v>
      </c>
      <c r="X2246" s="230" t="s">
        <v>10271</v>
      </c>
      <c r="Y2246" s="230"/>
      <c r="Z2246" s="230" t="s">
        <v>10264</v>
      </c>
      <c r="AA2246" s="220">
        <v>202503</v>
      </c>
      <c r="AB2246" s="239"/>
      <c r="AC2246" s="229" t="s">
        <v>10280</v>
      </c>
      <c r="AD2246" s="239" t="s">
        <v>10252</v>
      </c>
      <c r="AE2246" s="241">
        <v>0</v>
      </c>
      <c r="AF2246" s="240" t="s">
        <v>10252</v>
      </c>
      <c r="AG2246" s="235" t="str">
        <f>IFERROR(VLOOKUP(작성용!A:A,RM!A:D,4,0),"-")</f>
        <v>김기욱</v>
      </c>
      <c r="AH2246" s="9" t="s">
        <v>12694</v>
      </c>
      <c r="AI2246" s="231" t="s">
        <v>4949</v>
      </c>
      <c r="AJ2246" s="231" t="s">
        <v>4949</v>
      </c>
      <c r="AK2246" s="231" t="s">
        <v>3962</v>
      </c>
      <c r="AL2246" s="231">
        <v>2245</v>
      </c>
    </row>
    <row r="2247" spans="1:38" x14ac:dyDescent="0.3">
      <c r="A2247" s="225" t="s">
        <v>292</v>
      </c>
      <c r="B2247" s="225" t="s">
        <v>12689</v>
      </c>
      <c r="C2247" s="237" t="s">
        <v>10273</v>
      </c>
      <c r="D2247" s="233" t="s">
        <v>11469</v>
      </c>
      <c r="E2247" s="232" t="s">
        <v>5001</v>
      </c>
      <c r="F2247" s="236" t="s">
        <v>10268</v>
      </c>
      <c r="G2247" s="210">
        <v>99</v>
      </c>
      <c r="H2247" s="219" t="s">
        <v>4949</v>
      </c>
      <c r="I2247" s="227"/>
      <c r="J2247" s="227"/>
      <c r="K2247" s="227"/>
      <c r="L2247" s="227"/>
      <c r="M2247" s="227"/>
      <c r="N2247" s="227" t="s">
        <v>10242</v>
      </c>
      <c r="O2247" s="242" t="s">
        <v>12691</v>
      </c>
      <c r="P2247" s="242" t="s">
        <v>12692</v>
      </c>
      <c r="Q2247" s="221" t="s">
        <v>12693</v>
      </c>
      <c r="R2247" s="208" t="s">
        <v>5002</v>
      </c>
      <c r="S2247" s="209">
        <v>420001900</v>
      </c>
      <c r="T2247" s="229">
        <v>45702</v>
      </c>
      <c r="U2247" s="230" t="s">
        <v>10277</v>
      </c>
      <c r="V2247" s="230" t="s">
        <v>10263</v>
      </c>
      <c r="W2247" s="230" t="s">
        <v>10263</v>
      </c>
      <c r="X2247" s="230" t="s">
        <v>10271</v>
      </c>
      <c r="Y2247" s="230"/>
      <c r="Z2247" s="230" t="s">
        <v>10264</v>
      </c>
      <c r="AA2247" s="220">
        <v>202503</v>
      </c>
      <c r="AB2247" s="239"/>
      <c r="AC2247" s="229" t="s">
        <v>10280</v>
      </c>
      <c r="AD2247" s="239" t="s">
        <v>10252</v>
      </c>
      <c r="AE2247" s="241">
        <v>0</v>
      </c>
      <c r="AF2247" s="240" t="s">
        <v>10252</v>
      </c>
      <c r="AG2247" s="235" t="str">
        <f>IFERROR(VLOOKUP(작성용!A:A,RM!A:D,4,0),"-")</f>
        <v>김기욱</v>
      </c>
      <c r="AH2247" s="9" t="s">
        <v>12694</v>
      </c>
      <c r="AI2247" s="231" t="s">
        <v>4949</v>
      </c>
      <c r="AJ2247" s="231" t="s">
        <v>4949</v>
      </c>
      <c r="AK2247" s="231" t="s">
        <v>3962</v>
      </c>
      <c r="AL2247" s="231">
        <v>2246</v>
      </c>
    </row>
    <row r="2248" spans="1:38" x14ac:dyDescent="0.3">
      <c r="A2248" s="225" t="s">
        <v>292</v>
      </c>
      <c r="B2248" s="225" t="s">
        <v>12689</v>
      </c>
      <c r="C2248" s="237" t="s">
        <v>10273</v>
      </c>
      <c r="D2248" s="233" t="s">
        <v>12719</v>
      </c>
      <c r="E2248" s="232" t="s">
        <v>5271</v>
      </c>
      <c r="F2248" s="236" t="s">
        <v>10268</v>
      </c>
      <c r="G2248" s="210">
        <v>99</v>
      </c>
      <c r="H2248" s="219" t="s">
        <v>4949</v>
      </c>
      <c r="I2248" s="227"/>
      <c r="J2248" s="227"/>
      <c r="K2248" s="227"/>
      <c r="L2248" s="227"/>
      <c r="M2248" s="227"/>
      <c r="N2248" s="227" t="s">
        <v>10242</v>
      </c>
      <c r="O2248" s="242" t="s">
        <v>12691</v>
      </c>
      <c r="P2248" s="242" t="s">
        <v>12692</v>
      </c>
      <c r="Q2248" s="221" t="s">
        <v>12693</v>
      </c>
      <c r="R2248" s="208" t="s">
        <v>5272</v>
      </c>
      <c r="S2248" s="209">
        <v>420001912</v>
      </c>
      <c r="T2248" s="229">
        <v>45702</v>
      </c>
      <c r="U2248" s="230" t="s">
        <v>10277</v>
      </c>
      <c r="V2248" s="230" t="s">
        <v>10263</v>
      </c>
      <c r="W2248" s="230" t="s">
        <v>10263</v>
      </c>
      <c r="X2248" s="230" t="s">
        <v>10271</v>
      </c>
      <c r="Y2248" s="230"/>
      <c r="Z2248" s="230" t="s">
        <v>10264</v>
      </c>
      <c r="AA2248" s="220">
        <v>202503</v>
      </c>
      <c r="AB2248" s="239"/>
      <c r="AC2248" s="229" t="s">
        <v>10280</v>
      </c>
      <c r="AD2248" s="239" t="s">
        <v>10252</v>
      </c>
      <c r="AE2248" s="241">
        <v>0</v>
      </c>
      <c r="AF2248" s="240" t="s">
        <v>10252</v>
      </c>
      <c r="AG2248" s="235" t="str">
        <f>IFERROR(VLOOKUP(작성용!A:A,RM!A:D,4,0),"-")</f>
        <v>김기욱</v>
      </c>
      <c r="AH2248" s="9" t="s">
        <v>12694</v>
      </c>
      <c r="AI2248" s="231" t="s">
        <v>4949</v>
      </c>
      <c r="AJ2248" s="231" t="s">
        <v>4949</v>
      </c>
      <c r="AK2248" s="231" t="s">
        <v>3962</v>
      </c>
      <c r="AL2248" s="231">
        <v>2247</v>
      </c>
    </row>
    <row r="2249" spans="1:38" x14ac:dyDescent="0.3">
      <c r="A2249" s="225" t="s">
        <v>292</v>
      </c>
      <c r="B2249" s="225" t="s">
        <v>12689</v>
      </c>
      <c r="C2249" s="237" t="s">
        <v>10273</v>
      </c>
      <c r="D2249" s="233" t="s">
        <v>12720</v>
      </c>
      <c r="E2249" s="232" t="s">
        <v>5005</v>
      </c>
      <c r="F2249" s="236" t="s">
        <v>10268</v>
      </c>
      <c r="G2249" s="210">
        <v>99</v>
      </c>
      <c r="H2249" s="219" t="s">
        <v>4949</v>
      </c>
      <c r="I2249" s="227"/>
      <c r="J2249" s="227"/>
      <c r="K2249" s="227"/>
      <c r="L2249" s="227"/>
      <c r="M2249" s="227"/>
      <c r="N2249" s="227" t="s">
        <v>10242</v>
      </c>
      <c r="O2249" s="242" t="s">
        <v>12691</v>
      </c>
      <c r="P2249" s="242" t="s">
        <v>12692</v>
      </c>
      <c r="Q2249" s="221" t="s">
        <v>12693</v>
      </c>
      <c r="R2249" s="208" t="s">
        <v>5006</v>
      </c>
      <c r="S2249" s="209">
        <v>420001965</v>
      </c>
      <c r="T2249" s="229">
        <v>45702</v>
      </c>
      <c r="U2249" s="230" t="s">
        <v>10277</v>
      </c>
      <c r="V2249" s="230" t="s">
        <v>10263</v>
      </c>
      <c r="W2249" s="230" t="s">
        <v>10263</v>
      </c>
      <c r="X2249" s="230" t="s">
        <v>10271</v>
      </c>
      <c r="Y2249" s="230"/>
      <c r="Z2249" s="230" t="s">
        <v>10264</v>
      </c>
      <c r="AA2249" s="220">
        <v>202503</v>
      </c>
      <c r="AB2249" s="239"/>
      <c r="AC2249" s="229" t="s">
        <v>10280</v>
      </c>
      <c r="AD2249" s="239" t="s">
        <v>10252</v>
      </c>
      <c r="AE2249" s="241">
        <v>0</v>
      </c>
      <c r="AF2249" s="240" t="s">
        <v>10252</v>
      </c>
      <c r="AG2249" s="235" t="str">
        <f>IFERROR(VLOOKUP(작성용!A:A,RM!A:D,4,0),"-")</f>
        <v>김기욱</v>
      </c>
      <c r="AH2249" s="9" t="s">
        <v>12694</v>
      </c>
      <c r="AI2249" s="231" t="s">
        <v>4949</v>
      </c>
      <c r="AJ2249" s="231" t="s">
        <v>4949</v>
      </c>
      <c r="AK2249" s="231" t="s">
        <v>3962</v>
      </c>
      <c r="AL2249" s="231">
        <v>2248</v>
      </c>
    </row>
    <row r="2250" spans="1:38" x14ac:dyDescent="0.3">
      <c r="A2250" s="225" t="s">
        <v>292</v>
      </c>
      <c r="B2250" s="225" t="s">
        <v>12689</v>
      </c>
      <c r="C2250" s="237" t="s">
        <v>10273</v>
      </c>
      <c r="D2250" s="233" t="s">
        <v>12721</v>
      </c>
      <c r="E2250" s="232" t="s">
        <v>5273</v>
      </c>
      <c r="F2250" s="236" t="s">
        <v>10268</v>
      </c>
      <c r="G2250" s="210">
        <v>99</v>
      </c>
      <c r="H2250" s="219" t="s">
        <v>4949</v>
      </c>
      <c r="I2250" s="227"/>
      <c r="J2250" s="227"/>
      <c r="K2250" s="227"/>
      <c r="L2250" s="227"/>
      <c r="M2250" s="227"/>
      <c r="N2250" s="227" t="s">
        <v>10242</v>
      </c>
      <c r="O2250" s="242" t="s">
        <v>12691</v>
      </c>
      <c r="P2250" s="242" t="s">
        <v>12692</v>
      </c>
      <c r="Q2250" s="221" t="s">
        <v>12693</v>
      </c>
      <c r="R2250" s="208" t="s">
        <v>5274</v>
      </c>
      <c r="S2250" s="209">
        <v>420002015</v>
      </c>
      <c r="T2250" s="229">
        <v>45702</v>
      </c>
      <c r="U2250" s="230" t="s">
        <v>10277</v>
      </c>
      <c r="V2250" s="230" t="s">
        <v>10263</v>
      </c>
      <c r="W2250" s="230" t="s">
        <v>10263</v>
      </c>
      <c r="X2250" s="230" t="s">
        <v>10271</v>
      </c>
      <c r="Y2250" s="230"/>
      <c r="Z2250" s="230" t="s">
        <v>10264</v>
      </c>
      <c r="AA2250" s="220">
        <v>202503</v>
      </c>
      <c r="AB2250" s="239"/>
      <c r="AC2250" s="229" t="s">
        <v>10280</v>
      </c>
      <c r="AD2250" s="239" t="s">
        <v>10252</v>
      </c>
      <c r="AE2250" s="241">
        <v>0</v>
      </c>
      <c r="AF2250" s="240" t="s">
        <v>10252</v>
      </c>
      <c r="AG2250" s="235" t="str">
        <f>IFERROR(VLOOKUP(작성용!A:A,RM!A:D,4,0),"-")</f>
        <v>김기욱</v>
      </c>
      <c r="AH2250" s="9" t="s">
        <v>12694</v>
      </c>
      <c r="AI2250" s="231" t="s">
        <v>4949</v>
      </c>
      <c r="AJ2250" s="231" t="s">
        <v>4949</v>
      </c>
      <c r="AK2250" s="231" t="s">
        <v>3962</v>
      </c>
      <c r="AL2250" s="231">
        <v>2249</v>
      </c>
    </row>
    <row r="2251" spans="1:38" x14ac:dyDescent="0.3">
      <c r="A2251" s="225" t="s">
        <v>292</v>
      </c>
      <c r="B2251" s="225" t="s">
        <v>12689</v>
      </c>
      <c r="C2251" s="237" t="s">
        <v>10273</v>
      </c>
      <c r="D2251" s="233" t="s">
        <v>11931</v>
      </c>
      <c r="E2251" s="232" t="s">
        <v>5275</v>
      </c>
      <c r="F2251" s="236" t="s">
        <v>10268</v>
      </c>
      <c r="G2251" s="210">
        <v>99</v>
      </c>
      <c r="H2251" s="219" t="s">
        <v>4949</v>
      </c>
      <c r="I2251" s="227"/>
      <c r="J2251" s="227"/>
      <c r="K2251" s="227"/>
      <c r="L2251" s="227"/>
      <c r="M2251" s="227"/>
      <c r="N2251" s="227" t="s">
        <v>10242</v>
      </c>
      <c r="O2251" s="242" t="s">
        <v>12691</v>
      </c>
      <c r="P2251" s="242" t="s">
        <v>12692</v>
      </c>
      <c r="Q2251" s="221" t="s">
        <v>12693</v>
      </c>
      <c r="R2251" s="208" t="s">
        <v>5276</v>
      </c>
      <c r="S2251" s="209">
        <v>420002035</v>
      </c>
      <c r="T2251" s="229">
        <v>45702</v>
      </c>
      <c r="U2251" s="230" t="s">
        <v>10277</v>
      </c>
      <c r="V2251" s="230" t="s">
        <v>10263</v>
      </c>
      <c r="W2251" s="230" t="s">
        <v>10263</v>
      </c>
      <c r="X2251" s="230" t="s">
        <v>10271</v>
      </c>
      <c r="Y2251" s="230"/>
      <c r="Z2251" s="230" t="s">
        <v>10264</v>
      </c>
      <c r="AA2251" s="220">
        <v>202503</v>
      </c>
      <c r="AB2251" s="239"/>
      <c r="AC2251" s="229" t="s">
        <v>10280</v>
      </c>
      <c r="AD2251" s="239" t="s">
        <v>10252</v>
      </c>
      <c r="AE2251" s="241">
        <v>0</v>
      </c>
      <c r="AF2251" s="240" t="s">
        <v>10252</v>
      </c>
      <c r="AG2251" s="235" t="str">
        <f>IFERROR(VLOOKUP(작성용!A:A,RM!A:D,4,0),"-")</f>
        <v>김기욱</v>
      </c>
      <c r="AH2251" s="9" t="s">
        <v>12694</v>
      </c>
      <c r="AI2251" s="231" t="s">
        <v>4949</v>
      </c>
      <c r="AJ2251" s="231" t="s">
        <v>4949</v>
      </c>
      <c r="AK2251" s="231" t="s">
        <v>3962</v>
      </c>
      <c r="AL2251" s="231">
        <v>2250</v>
      </c>
    </row>
    <row r="2252" spans="1:38" x14ac:dyDescent="0.3">
      <c r="A2252" s="225" t="s">
        <v>292</v>
      </c>
      <c r="B2252" s="225" t="s">
        <v>12689</v>
      </c>
      <c r="C2252" s="237" t="s">
        <v>10273</v>
      </c>
      <c r="D2252" s="233" t="s">
        <v>12722</v>
      </c>
      <c r="E2252" s="232" t="s">
        <v>5277</v>
      </c>
      <c r="F2252" s="236" t="s">
        <v>10268</v>
      </c>
      <c r="G2252" s="210">
        <v>0</v>
      </c>
      <c r="H2252" s="219" t="s">
        <v>4949</v>
      </c>
      <c r="I2252" s="227"/>
      <c r="J2252" s="227"/>
      <c r="K2252" s="227"/>
      <c r="L2252" s="227"/>
      <c r="M2252" s="227"/>
      <c r="N2252" s="227" t="s">
        <v>10242</v>
      </c>
      <c r="O2252" s="242" t="s">
        <v>12691</v>
      </c>
      <c r="P2252" s="242" t="s">
        <v>12692</v>
      </c>
      <c r="Q2252" s="221" t="s">
        <v>12693</v>
      </c>
      <c r="R2252" s="208" t="s">
        <v>5278</v>
      </c>
      <c r="S2252" s="209">
        <v>420002056</v>
      </c>
      <c r="T2252" s="229">
        <v>45702</v>
      </c>
      <c r="U2252" s="230" t="s">
        <v>10277</v>
      </c>
      <c r="V2252" s="230" t="s">
        <v>10263</v>
      </c>
      <c r="W2252" s="230" t="s">
        <v>10263</v>
      </c>
      <c r="X2252" s="230" t="s">
        <v>10271</v>
      </c>
      <c r="Y2252" s="230"/>
      <c r="Z2252" s="230" t="s">
        <v>10264</v>
      </c>
      <c r="AA2252" s="220">
        <v>202503</v>
      </c>
      <c r="AB2252" s="239"/>
      <c r="AC2252" s="229" t="s">
        <v>10280</v>
      </c>
      <c r="AD2252" s="239" t="s">
        <v>10252</v>
      </c>
      <c r="AE2252" s="241">
        <v>0</v>
      </c>
      <c r="AF2252" s="240" t="s">
        <v>10252</v>
      </c>
      <c r="AG2252" s="235" t="str">
        <f>IFERROR(VLOOKUP(작성용!A:A,RM!A:D,4,0),"-")</f>
        <v>김기욱</v>
      </c>
      <c r="AH2252" s="9" t="s">
        <v>12694</v>
      </c>
      <c r="AI2252" s="231" t="s">
        <v>4949</v>
      </c>
      <c r="AJ2252" s="231" t="s">
        <v>4949</v>
      </c>
      <c r="AK2252" s="231" t="s">
        <v>3962</v>
      </c>
      <c r="AL2252" s="231">
        <v>2251</v>
      </c>
    </row>
    <row r="2253" spans="1:38" x14ac:dyDescent="0.3">
      <c r="A2253" s="225" t="s">
        <v>292</v>
      </c>
      <c r="B2253" s="225" t="s">
        <v>12689</v>
      </c>
      <c r="C2253" s="237" t="s">
        <v>10273</v>
      </c>
      <c r="D2253" s="233" t="s">
        <v>11857</v>
      </c>
      <c r="E2253" s="232" t="s">
        <v>5279</v>
      </c>
      <c r="F2253" s="236" t="s">
        <v>10268</v>
      </c>
      <c r="G2253" s="210">
        <v>99</v>
      </c>
      <c r="H2253" s="219" t="s">
        <v>4949</v>
      </c>
      <c r="I2253" s="227"/>
      <c r="J2253" s="227"/>
      <c r="K2253" s="227"/>
      <c r="L2253" s="227"/>
      <c r="M2253" s="227"/>
      <c r="N2253" s="227" t="s">
        <v>10242</v>
      </c>
      <c r="O2253" s="242" t="s">
        <v>12691</v>
      </c>
      <c r="P2253" s="242" t="s">
        <v>12692</v>
      </c>
      <c r="Q2253" s="221" t="s">
        <v>12693</v>
      </c>
      <c r="R2253" s="208" t="s">
        <v>5280</v>
      </c>
      <c r="S2253" s="209">
        <v>420002065</v>
      </c>
      <c r="T2253" s="229">
        <v>45702</v>
      </c>
      <c r="U2253" s="230" t="s">
        <v>10277</v>
      </c>
      <c r="V2253" s="230" t="s">
        <v>10263</v>
      </c>
      <c r="W2253" s="230" t="s">
        <v>10263</v>
      </c>
      <c r="X2253" s="230" t="s">
        <v>10271</v>
      </c>
      <c r="Y2253" s="230"/>
      <c r="Z2253" s="230" t="s">
        <v>10264</v>
      </c>
      <c r="AA2253" s="220">
        <v>202503</v>
      </c>
      <c r="AB2253" s="239"/>
      <c r="AC2253" s="229" t="s">
        <v>10280</v>
      </c>
      <c r="AD2253" s="239" t="s">
        <v>10252</v>
      </c>
      <c r="AE2253" s="241">
        <v>0</v>
      </c>
      <c r="AF2253" s="240" t="s">
        <v>10252</v>
      </c>
      <c r="AG2253" s="235" t="str">
        <f>IFERROR(VLOOKUP(작성용!A:A,RM!A:D,4,0),"-")</f>
        <v>김기욱</v>
      </c>
      <c r="AH2253" s="9" t="s">
        <v>12694</v>
      </c>
      <c r="AI2253" s="231" t="s">
        <v>4949</v>
      </c>
      <c r="AJ2253" s="231" t="s">
        <v>4949</v>
      </c>
      <c r="AK2253" s="231" t="s">
        <v>3962</v>
      </c>
      <c r="AL2253" s="231">
        <v>2252</v>
      </c>
    </row>
    <row r="2254" spans="1:38" x14ac:dyDescent="0.3">
      <c r="A2254" s="225" t="s">
        <v>292</v>
      </c>
      <c r="B2254" s="225" t="s">
        <v>12689</v>
      </c>
      <c r="C2254" s="237" t="s">
        <v>10273</v>
      </c>
      <c r="D2254" s="233" t="s">
        <v>12191</v>
      </c>
      <c r="E2254" s="232" t="s">
        <v>5008</v>
      </c>
      <c r="F2254" s="236" t="s">
        <v>10268</v>
      </c>
      <c r="G2254" s="210">
        <v>99</v>
      </c>
      <c r="H2254" s="219" t="s">
        <v>4949</v>
      </c>
      <c r="I2254" s="227"/>
      <c r="J2254" s="227"/>
      <c r="K2254" s="227"/>
      <c r="L2254" s="227"/>
      <c r="M2254" s="227"/>
      <c r="N2254" s="227" t="s">
        <v>10242</v>
      </c>
      <c r="O2254" s="242" t="s">
        <v>12691</v>
      </c>
      <c r="P2254" s="242" t="s">
        <v>12692</v>
      </c>
      <c r="Q2254" s="221" t="s">
        <v>12693</v>
      </c>
      <c r="R2254" s="208" t="s">
        <v>5009</v>
      </c>
      <c r="S2254" s="209">
        <v>420002140</v>
      </c>
      <c r="T2254" s="229">
        <v>45702</v>
      </c>
      <c r="U2254" s="230" t="s">
        <v>10277</v>
      </c>
      <c r="V2254" s="230" t="s">
        <v>10263</v>
      </c>
      <c r="W2254" s="230" t="s">
        <v>10263</v>
      </c>
      <c r="X2254" s="230" t="s">
        <v>10271</v>
      </c>
      <c r="Y2254" s="230"/>
      <c r="Z2254" s="230" t="s">
        <v>10264</v>
      </c>
      <c r="AA2254" s="220">
        <v>202503</v>
      </c>
      <c r="AB2254" s="239"/>
      <c r="AC2254" s="229" t="s">
        <v>10280</v>
      </c>
      <c r="AD2254" s="239" t="s">
        <v>10252</v>
      </c>
      <c r="AE2254" s="241">
        <v>0</v>
      </c>
      <c r="AF2254" s="240" t="s">
        <v>10252</v>
      </c>
      <c r="AG2254" s="235" t="str">
        <f>IFERROR(VLOOKUP(작성용!A:A,RM!A:D,4,0),"-")</f>
        <v>김기욱</v>
      </c>
      <c r="AH2254" s="9" t="s">
        <v>12694</v>
      </c>
      <c r="AI2254" s="231" t="s">
        <v>4949</v>
      </c>
      <c r="AJ2254" s="231" t="s">
        <v>4949</v>
      </c>
      <c r="AK2254" s="231" t="s">
        <v>3962</v>
      </c>
      <c r="AL2254" s="231">
        <v>2253</v>
      </c>
    </row>
    <row r="2255" spans="1:38" x14ac:dyDescent="0.3">
      <c r="A2255" s="225" t="s">
        <v>292</v>
      </c>
      <c r="B2255" s="225" t="s">
        <v>12689</v>
      </c>
      <c r="C2255" s="237" t="s">
        <v>10273</v>
      </c>
      <c r="D2255" s="233" t="s">
        <v>12197</v>
      </c>
      <c r="E2255" s="232" t="s">
        <v>5281</v>
      </c>
      <c r="F2255" s="236" t="s">
        <v>10268</v>
      </c>
      <c r="G2255" s="210">
        <v>0</v>
      </c>
      <c r="H2255" s="219" t="s">
        <v>4949</v>
      </c>
      <c r="I2255" s="227"/>
      <c r="J2255" s="227"/>
      <c r="K2255" s="227"/>
      <c r="L2255" s="227"/>
      <c r="M2255" s="227"/>
      <c r="N2255" s="227" t="s">
        <v>10242</v>
      </c>
      <c r="O2255" s="242" t="s">
        <v>12691</v>
      </c>
      <c r="P2255" s="242" t="s">
        <v>12692</v>
      </c>
      <c r="Q2255" s="221" t="s">
        <v>12693</v>
      </c>
      <c r="R2255" s="208" t="s">
        <v>5282</v>
      </c>
      <c r="S2255" s="209">
        <v>420002201</v>
      </c>
      <c r="T2255" s="229">
        <v>45702</v>
      </c>
      <c r="U2255" s="230" t="s">
        <v>10277</v>
      </c>
      <c r="V2255" s="230" t="s">
        <v>10263</v>
      </c>
      <c r="W2255" s="230" t="s">
        <v>10263</v>
      </c>
      <c r="X2255" s="230" t="s">
        <v>10271</v>
      </c>
      <c r="Y2255" s="230"/>
      <c r="Z2255" s="230" t="s">
        <v>10264</v>
      </c>
      <c r="AA2255" s="220">
        <v>202503</v>
      </c>
      <c r="AB2255" s="239"/>
      <c r="AC2255" s="229" t="s">
        <v>10280</v>
      </c>
      <c r="AD2255" s="239" t="s">
        <v>10252</v>
      </c>
      <c r="AE2255" s="241">
        <v>0</v>
      </c>
      <c r="AF2255" s="240" t="s">
        <v>10252</v>
      </c>
      <c r="AG2255" s="235" t="str">
        <f>IFERROR(VLOOKUP(작성용!A:A,RM!A:D,4,0),"-")</f>
        <v>김기욱</v>
      </c>
      <c r="AH2255" s="9" t="s">
        <v>12694</v>
      </c>
      <c r="AI2255" s="231" t="s">
        <v>4949</v>
      </c>
      <c r="AJ2255" s="231" t="s">
        <v>4949</v>
      </c>
      <c r="AK2255" s="231" t="s">
        <v>3962</v>
      </c>
      <c r="AL2255" s="231">
        <v>2254</v>
      </c>
    </row>
    <row r="2256" spans="1:38" x14ac:dyDescent="0.3">
      <c r="A2256" s="225" t="s">
        <v>292</v>
      </c>
      <c r="B2256" s="225" t="s">
        <v>12689</v>
      </c>
      <c r="C2256" s="237" t="s">
        <v>10273</v>
      </c>
      <c r="D2256" s="233" t="s">
        <v>12723</v>
      </c>
      <c r="E2256" s="232" t="s">
        <v>5283</v>
      </c>
      <c r="F2256" s="236" t="s">
        <v>10268</v>
      </c>
      <c r="G2256" s="210">
        <v>0</v>
      </c>
      <c r="H2256" s="219" t="s">
        <v>4949</v>
      </c>
      <c r="I2256" s="227"/>
      <c r="J2256" s="227"/>
      <c r="K2256" s="227"/>
      <c r="L2256" s="227"/>
      <c r="M2256" s="227"/>
      <c r="N2256" s="227" t="s">
        <v>10242</v>
      </c>
      <c r="O2256" s="242" t="s">
        <v>12691</v>
      </c>
      <c r="P2256" s="242" t="s">
        <v>12692</v>
      </c>
      <c r="Q2256" s="221" t="s">
        <v>12693</v>
      </c>
      <c r="R2256" s="208" t="s">
        <v>5284</v>
      </c>
      <c r="S2256" s="209">
        <v>420002202</v>
      </c>
      <c r="T2256" s="229">
        <v>45702</v>
      </c>
      <c r="U2256" s="230" t="s">
        <v>10277</v>
      </c>
      <c r="V2256" s="230" t="s">
        <v>10263</v>
      </c>
      <c r="W2256" s="230" t="s">
        <v>10263</v>
      </c>
      <c r="X2256" s="230" t="s">
        <v>10271</v>
      </c>
      <c r="Y2256" s="230"/>
      <c r="Z2256" s="230" t="s">
        <v>10264</v>
      </c>
      <c r="AA2256" s="220">
        <v>202503</v>
      </c>
      <c r="AB2256" s="239"/>
      <c r="AC2256" s="229" t="s">
        <v>10280</v>
      </c>
      <c r="AD2256" s="239" t="s">
        <v>10252</v>
      </c>
      <c r="AE2256" s="241">
        <v>0</v>
      </c>
      <c r="AF2256" s="240" t="s">
        <v>10252</v>
      </c>
      <c r="AG2256" s="235" t="str">
        <f>IFERROR(VLOOKUP(작성용!A:A,RM!A:D,4,0),"-")</f>
        <v>김기욱</v>
      </c>
      <c r="AH2256" s="9" t="s">
        <v>12694</v>
      </c>
      <c r="AI2256" s="231" t="s">
        <v>4949</v>
      </c>
      <c r="AJ2256" s="231" t="s">
        <v>4949</v>
      </c>
      <c r="AK2256" s="231" t="s">
        <v>3962</v>
      </c>
      <c r="AL2256" s="231">
        <v>2255</v>
      </c>
    </row>
    <row r="2257" spans="1:38" x14ac:dyDescent="0.3">
      <c r="A2257" s="225" t="s">
        <v>292</v>
      </c>
      <c r="B2257" s="225" t="s">
        <v>12689</v>
      </c>
      <c r="C2257" s="237" t="s">
        <v>10273</v>
      </c>
      <c r="D2257" s="233" t="s">
        <v>12724</v>
      </c>
      <c r="E2257" s="232" t="s">
        <v>5285</v>
      </c>
      <c r="F2257" s="236" t="s">
        <v>10268</v>
      </c>
      <c r="G2257" s="210">
        <v>99</v>
      </c>
      <c r="H2257" s="219" t="s">
        <v>4949</v>
      </c>
      <c r="I2257" s="227"/>
      <c r="J2257" s="227"/>
      <c r="K2257" s="227"/>
      <c r="L2257" s="227"/>
      <c r="M2257" s="227"/>
      <c r="N2257" s="227" t="s">
        <v>10242</v>
      </c>
      <c r="O2257" s="242" t="s">
        <v>12691</v>
      </c>
      <c r="P2257" s="242" t="s">
        <v>12692</v>
      </c>
      <c r="Q2257" s="221" t="s">
        <v>12693</v>
      </c>
      <c r="R2257" s="208" t="s">
        <v>5286</v>
      </c>
      <c r="S2257" s="209">
        <v>420002207</v>
      </c>
      <c r="T2257" s="229">
        <v>45702</v>
      </c>
      <c r="U2257" s="230" t="s">
        <v>10277</v>
      </c>
      <c r="V2257" s="230" t="s">
        <v>10263</v>
      </c>
      <c r="W2257" s="230" t="s">
        <v>10263</v>
      </c>
      <c r="X2257" s="230" t="s">
        <v>10271</v>
      </c>
      <c r="Y2257" s="230"/>
      <c r="Z2257" s="230" t="s">
        <v>10264</v>
      </c>
      <c r="AA2257" s="220">
        <v>202503</v>
      </c>
      <c r="AB2257" s="239"/>
      <c r="AC2257" s="229" t="s">
        <v>10280</v>
      </c>
      <c r="AD2257" s="239" t="s">
        <v>10252</v>
      </c>
      <c r="AE2257" s="241">
        <v>0</v>
      </c>
      <c r="AF2257" s="240" t="s">
        <v>10252</v>
      </c>
      <c r="AG2257" s="235" t="str">
        <f>IFERROR(VLOOKUP(작성용!A:A,RM!A:D,4,0),"-")</f>
        <v>김기욱</v>
      </c>
      <c r="AH2257" s="9" t="s">
        <v>12694</v>
      </c>
      <c r="AI2257" s="231" t="s">
        <v>4949</v>
      </c>
      <c r="AJ2257" s="231" t="s">
        <v>4949</v>
      </c>
      <c r="AK2257" s="231" t="s">
        <v>3962</v>
      </c>
      <c r="AL2257" s="231">
        <v>2256</v>
      </c>
    </row>
    <row r="2258" spans="1:38" x14ac:dyDescent="0.3">
      <c r="A2258" s="225" t="s">
        <v>292</v>
      </c>
      <c r="B2258" s="225" t="s">
        <v>12689</v>
      </c>
      <c r="C2258" s="237" t="s">
        <v>10273</v>
      </c>
      <c r="D2258" s="233" t="s">
        <v>12725</v>
      </c>
      <c r="E2258" s="232" t="s">
        <v>5287</v>
      </c>
      <c r="F2258" s="236" t="s">
        <v>10268</v>
      </c>
      <c r="G2258" s="210">
        <v>0</v>
      </c>
      <c r="H2258" s="219" t="s">
        <v>4949</v>
      </c>
      <c r="I2258" s="227"/>
      <c r="J2258" s="227"/>
      <c r="K2258" s="227"/>
      <c r="L2258" s="227"/>
      <c r="M2258" s="227"/>
      <c r="N2258" s="227" t="s">
        <v>10242</v>
      </c>
      <c r="O2258" s="242" t="s">
        <v>12691</v>
      </c>
      <c r="P2258" s="242" t="s">
        <v>12692</v>
      </c>
      <c r="Q2258" s="221" t="s">
        <v>12693</v>
      </c>
      <c r="R2258" s="208" t="s">
        <v>5288</v>
      </c>
      <c r="S2258" s="209">
        <v>420002224</v>
      </c>
      <c r="T2258" s="229">
        <v>45702</v>
      </c>
      <c r="U2258" s="230" t="s">
        <v>10277</v>
      </c>
      <c r="V2258" s="230" t="s">
        <v>10263</v>
      </c>
      <c r="W2258" s="230" t="s">
        <v>10263</v>
      </c>
      <c r="X2258" s="230" t="s">
        <v>10271</v>
      </c>
      <c r="Y2258" s="230"/>
      <c r="Z2258" s="230" t="s">
        <v>10264</v>
      </c>
      <c r="AA2258" s="220">
        <v>202503</v>
      </c>
      <c r="AB2258" s="239"/>
      <c r="AC2258" s="229" t="s">
        <v>10280</v>
      </c>
      <c r="AD2258" s="239" t="s">
        <v>10252</v>
      </c>
      <c r="AE2258" s="241">
        <v>0</v>
      </c>
      <c r="AF2258" s="240" t="s">
        <v>10252</v>
      </c>
      <c r="AG2258" s="235" t="str">
        <f>IFERROR(VLOOKUP(작성용!A:A,RM!A:D,4,0),"-")</f>
        <v>김기욱</v>
      </c>
      <c r="AH2258" s="9" t="s">
        <v>12694</v>
      </c>
      <c r="AI2258" s="231" t="s">
        <v>4949</v>
      </c>
      <c r="AJ2258" s="231" t="s">
        <v>4949</v>
      </c>
      <c r="AK2258" s="231" t="s">
        <v>3962</v>
      </c>
      <c r="AL2258" s="231">
        <v>2257</v>
      </c>
    </row>
    <row r="2259" spans="1:38" x14ac:dyDescent="0.3">
      <c r="A2259" s="225" t="s">
        <v>292</v>
      </c>
      <c r="B2259" s="225" t="s">
        <v>12689</v>
      </c>
      <c r="C2259" s="237" t="s">
        <v>10273</v>
      </c>
      <c r="D2259" s="233" t="s">
        <v>12726</v>
      </c>
      <c r="E2259" s="232" t="s">
        <v>5289</v>
      </c>
      <c r="F2259" s="236" t="s">
        <v>10268</v>
      </c>
      <c r="G2259" s="210">
        <v>0</v>
      </c>
      <c r="H2259" s="219" t="s">
        <v>4949</v>
      </c>
      <c r="I2259" s="227"/>
      <c r="J2259" s="227"/>
      <c r="K2259" s="227"/>
      <c r="L2259" s="227"/>
      <c r="M2259" s="227"/>
      <c r="N2259" s="227" t="s">
        <v>10242</v>
      </c>
      <c r="O2259" s="242" t="s">
        <v>12691</v>
      </c>
      <c r="P2259" s="242" t="s">
        <v>12692</v>
      </c>
      <c r="Q2259" s="221" t="s">
        <v>12693</v>
      </c>
      <c r="R2259" s="208" t="s">
        <v>5290</v>
      </c>
      <c r="S2259" s="209">
        <v>420002247</v>
      </c>
      <c r="T2259" s="229">
        <v>45702</v>
      </c>
      <c r="U2259" s="230" t="s">
        <v>10277</v>
      </c>
      <c r="V2259" s="230" t="s">
        <v>10263</v>
      </c>
      <c r="W2259" s="230" t="s">
        <v>10263</v>
      </c>
      <c r="X2259" s="230" t="s">
        <v>10271</v>
      </c>
      <c r="Y2259" s="230"/>
      <c r="Z2259" s="230" t="s">
        <v>10264</v>
      </c>
      <c r="AA2259" s="220">
        <v>202503</v>
      </c>
      <c r="AB2259" s="239"/>
      <c r="AC2259" s="229" t="s">
        <v>10280</v>
      </c>
      <c r="AD2259" s="239" t="s">
        <v>10252</v>
      </c>
      <c r="AE2259" s="241">
        <v>0</v>
      </c>
      <c r="AF2259" s="240" t="s">
        <v>10252</v>
      </c>
      <c r="AG2259" s="235" t="str">
        <f>IFERROR(VLOOKUP(작성용!A:A,RM!A:D,4,0),"-")</f>
        <v>김기욱</v>
      </c>
      <c r="AH2259" s="9" t="s">
        <v>12694</v>
      </c>
      <c r="AI2259" s="231" t="s">
        <v>4949</v>
      </c>
      <c r="AJ2259" s="231" t="s">
        <v>4949</v>
      </c>
      <c r="AK2259" s="231" t="s">
        <v>3962</v>
      </c>
      <c r="AL2259" s="231">
        <v>2258</v>
      </c>
    </row>
    <row r="2260" spans="1:38" x14ac:dyDescent="0.3">
      <c r="A2260" s="225" t="s">
        <v>292</v>
      </c>
      <c r="B2260" s="225" t="s">
        <v>12689</v>
      </c>
      <c r="C2260" s="237" t="s">
        <v>10273</v>
      </c>
      <c r="D2260" s="233" t="s">
        <v>12727</v>
      </c>
      <c r="E2260" s="232" t="s">
        <v>5291</v>
      </c>
      <c r="F2260" s="236" t="s">
        <v>10268</v>
      </c>
      <c r="G2260" s="210">
        <v>0</v>
      </c>
      <c r="H2260" s="219" t="s">
        <v>4949</v>
      </c>
      <c r="I2260" s="227"/>
      <c r="J2260" s="227"/>
      <c r="K2260" s="227"/>
      <c r="L2260" s="227"/>
      <c r="M2260" s="227"/>
      <c r="N2260" s="227" t="s">
        <v>10242</v>
      </c>
      <c r="O2260" s="242" t="s">
        <v>12691</v>
      </c>
      <c r="P2260" s="242" t="s">
        <v>12692</v>
      </c>
      <c r="Q2260" s="221" t="s">
        <v>12693</v>
      </c>
      <c r="R2260" s="208" t="s">
        <v>5292</v>
      </c>
      <c r="S2260" s="209">
        <v>420002259</v>
      </c>
      <c r="T2260" s="229">
        <v>45702</v>
      </c>
      <c r="U2260" s="230" t="s">
        <v>10277</v>
      </c>
      <c r="V2260" s="230" t="s">
        <v>10263</v>
      </c>
      <c r="W2260" s="230" t="s">
        <v>10263</v>
      </c>
      <c r="X2260" s="230" t="s">
        <v>10271</v>
      </c>
      <c r="Y2260" s="230"/>
      <c r="Z2260" s="230" t="s">
        <v>10264</v>
      </c>
      <c r="AA2260" s="220">
        <v>202503</v>
      </c>
      <c r="AB2260" s="239"/>
      <c r="AC2260" s="229" t="s">
        <v>10280</v>
      </c>
      <c r="AD2260" s="239" t="s">
        <v>10252</v>
      </c>
      <c r="AE2260" s="241">
        <v>0</v>
      </c>
      <c r="AF2260" s="240" t="s">
        <v>10252</v>
      </c>
      <c r="AG2260" s="235" t="str">
        <f>IFERROR(VLOOKUP(작성용!A:A,RM!A:D,4,0),"-")</f>
        <v>김기욱</v>
      </c>
      <c r="AH2260" s="9" t="s">
        <v>12694</v>
      </c>
      <c r="AI2260" s="231" t="s">
        <v>4949</v>
      </c>
      <c r="AJ2260" s="231" t="s">
        <v>4949</v>
      </c>
      <c r="AK2260" s="231" t="s">
        <v>3962</v>
      </c>
      <c r="AL2260" s="231">
        <v>2259</v>
      </c>
    </row>
    <row r="2261" spans="1:38" x14ac:dyDescent="0.3">
      <c r="A2261" s="225" t="s">
        <v>292</v>
      </c>
      <c r="B2261" s="225" t="s">
        <v>12689</v>
      </c>
      <c r="C2261" s="237" t="s">
        <v>10273</v>
      </c>
      <c r="D2261" s="233" t="s">
        <v>12728</v>
      </c>
      <c r="E2261" s="232" t="s">
        <v>5010</v>
      </c>
      <c r="F2261" s="236" t="s">
        <v>10268</v>
      </c>
      <c r="G2261" s="210">
        <v>99</v>
      </c>
      <c r="H2261" s="219" t="s">
        <v>4949</v>
      </c>
      <c r="I2261" s="227"/>
      <c r="J2261" s="227"/>
      <c r="K2261" s="227"/>
      <c r="L2261" s="227"/>
      <c r="M2261" s="227"/>
      <c r="N2261" s="227" t="s">
        <v>10242</v>
      </c>
      <c r="O2261" s="242" t="s">
        <v>12691</v>
      </c>
      <c r="P2261" s="242" t="s">
        <v>12692</v>
      </c>
      <c r="Q2261" s="221" t="s">
        <v>12693</v>
      </c>
      <c r="R2261" s="208" t="s">
        <v>5011</v>
      </c>
      <c r="S2261" s="209">
        <v>420002270</v>
      </c>
      <c r="T2261" s="229">
        <v>45702</v>
      </c>
      <c r="U2261" s="230" t="s">
        <v>10277</v>
      </c>
      <c r="V2261" s="230" t="s">
        <v>10263</v>
      </c>
      <c r="W2261" s="230" t="s">
        <v>10263</v>
      </c>
      <c r="X2261" s="230" t="s">
        <v>10271</v>
      </c>
      <c r="Y2261" s="230"/>
      <c r="Z2261" s="230" t="s">
        <v>10264</v>
      </c>
      <c r="AA2261" s="220">
        <v>202503</v>
      </c>
      <c r="AB2261" s="239"/>
      <c r="AC2261" s="229" t="s">
        <v>10280</v>
      </c>
      <c r="AD2261" s="239" t="s">
        <v>10252</v>
      </c>
      <c r="AE2261" s="241">
        <v>0</v>
      </c>
      <c r="AF2261" s="240" t="s">
        <v>10252</v>
      </c>
      <c r="AG2261" s="235" t="str">
        <f>IFERROR(VLOOKUP(작성용!A:A,RM!A:D,4,0),"-")</f>
        <v>김기욱</v>
      </c>
      <c r="AH2261" s="9" t="s">
        <v>12694</v>
      </c>
      <c r="AI2261" s="231" t="s">
        <v>4949</v>
      </c>
      <c r="AJ2261" s="231" t="s">
        <v>4949</v>
      </c>
      <c r="AK2261" s="231" t="s">
        <v>3962</v>
      </c>
      <c r="AL2261" s="231">
        <v>2260</v>
      </c>
    </row>
    <row r="2262" spans="1:38" x14ac:dyDescent="0.3">
      <c r="A2262" s="225" t="s">
        <v>292</v>
      </c>
      <c r="B2262" s="225" t="s">
        <v>12689</v>
      </c>
      <c r="C2262" s="237" t="s">
        <v>10273</v>
      </c>
      <c r="D2262" s="233" t="s">
        <v>12729</v>
      </c>
      <c r="E2262" s="232" t="s">
        <v>5012</v>
      </c>
      <c r="F2262" s="236" t="s">
        <v>10268</v>
      </c>
      <c r="G2262" s="210">
        <v>99</v>
      </c>
      <c r="H2262" s="219" t="s">
        <v>4949</v>
      </c>
      <c r="I2262" s="227"/>
      <c r="J2262" s="227"/>
      <c r="K2262" s="227"/>
      <c r="L2262" s="227"/>
      <c r="M2262" s="227"/>
      <c r="N2262" s="227" t="s">
        <v>10242</v>
      </c>
      <c r="O2262" s="242" t="s">
        <v>12691</v>
      </c>
      <c r="P2262" s="242" t="s">
        <v>12692</v>
      </c>
      <c r="Q2262" s="221" t="s">
        <v>12693</v>
      </c>
      <c r="R2262" s="208" t="s">
        <v>5013</v>
      </c>
      <c r="S2262" s="209">
        <v>420002311</v>
      </c>
      <c r="T2262" s="229">
        <v>45702</v>
      </c>
      <c r="U2262" s="230" t="s">
        <v>10277</v>
      </c>
      <c r="V2262" s="230" t="s">
        <v>10263</v>
      </c>
      <c r="W2262" s="230" t="s">
        <v>10263</v>
      </c>
      <c r="X2262" s="230" t="s">
        <v>10271</v>
      </c>
      <c r="Y2262" s="230"/>
      <c r="Z2262" s="230" t="s">
        <v>10264</v>
      </c>
      <c r="AA2262" s="220">
        <v>202503</v>
      </c>
      <c r="AB2262" s="239"/>
      <c r="AC2262" s="229" t="s">
        <v>10280</v>
      </c>
      <c r="AD2262" s="239" t="s">
        <v>10252</v>
      </c>
      <c r="AE2262" s="241">
        <v>0</v>
      </c>
      <c r="AF2262" s="240" t="s">
        <v>10252</v>
      </c>
      <c r="AG2262" s="235" t="str">
        <f>IFERROR(VLOOKUP(작성용!A:A,RM!A:D,4,0),"-")</f>
        <v>김기욱</v>
      </c>
      <c r="AH2262" s="9" t="s">
        <v>12694</v>
      </c>
      <c r="AI2262" s="231" t="s">
        <v>4949</v>
      </c>
      <c r="AJ2262" s="231" t="s">
        <v>4949</v>
      </c>
      <c r="AK2262" s="231" t="s">
        <v>3962</v>
      </c>
      <c r="AL2262" s="231">
        <v>2261</v>
      </c>
    </row>
    <row r="2263" spans="1:38" x14ac:dyDescent="0.3">
      <c r="A2263" s="225" t="s">
        <v>292</v>
      </c>
      <c r="B2263" s="225" t="s">
        <v>12689</v>
      </c>
      <c r="C2263" s="237" t="s">
        <v>10273</v>
      </c>
      <c r="D2263" s="233" t="s">
        <v>10783</v>
      </c>
      <c r="E2263" s="232" t="s">
        <v>5293</v>
      </c>
      <c r="F2263" s="236" t="s">
        <v>10268</v>
      </c>
      <c r="G2263" s="210">
        <v>0</v>
      </c>
      <c r="H2263" s="219" t="s">
        <v>4949</v>
      </c>
      <c r="I2263" s="227"/>
      <c r="J2263" s="227"/>
      <c r="K2263" s="227"/>
      <c r="L2263" s="227"/>
      <c r="M2263" s="227"/>
      <c r="N2263" s="227" t="s">
        <v>10242</v>
      </c>
      <c r="O2263" s="242" t="s">
        <v>12691</v>
      </c>
      <c r="P2263" s="242" t="s">
        <v>12692</v>
      </c>
      <c r="Q2263" s="221" t="s">
        <v>12693</v>
      </c>
      <c r="R2263" s="208" t="s">
        <v>5294</v>
      </c>
      <c r="S2263" s="209">
        <v>420002364</v>
      </c>
      <c r="T2263" s="229">
        <v>45702</v>
      </c>
      <c r="U2263" s="230" t="s">
        <v>10277</v>
      </c>
      <c r="V2263" s="230" t="s">
        <v>10263</v>
      </c>
      <c r="W2263" s="230" t="s">
        <v>10263</v>
      </c>
      <c r="X2263" s="230" t="s">
        <v>10271</v>
      </c>
      <c r="Y2263" s="230"/>
      <c r="Z2263" s="230" t="s">
        <v>10264</v>
      </c>
      <c r="AA2263" s="220">
        <v>202503</v>
      </c>
      <c r="AB2263" s="239"/>
      <c r="AC2263" s="229" t="s">
        <v>10280</v>
      </c>
      <c r="AD2263" s="239" t="s">
        <v>10252</v>
      </c>
      <c r="AE2263" s="241">
        <v>0</v>
      </c>
      <c r="AF2263" s="240" t="s">
        <v>10252</v>
      </c>
      <c r="AG2263" s="235" t="str">
        <f>IFERROR(VLOOKUP(작성용!A:A,RM!A:D,4,0),"-")</f>
        <v>김기욱</v>
      </c>
      <c r="AH2263" s="9" t="s">
        <v>12694</v>
      </c>
      <c r="AI2263" s="231" t="s">
        <v>4949</v>
      </c>
      <c r="AJ2263" s="231" t="s">
        <v>4949</v>
      </c>
      <c r="AK2263" s="231" t="s">
        <v>3962</v>
      </c>
      <c r="AL2263" s="231">
        <v>2262</v>
      </c>
    </row>
    <row r="2264" spans="1:38" x14ac:dyDescent="0.3">
      <c r="A2264" s="225" t="s">
        <v>292</v>
      </c>
      <c r="B2264" s="225" t="s">
        <v>12689</v>
      </c>
      <c r="C2264" s="237" t="s">
        <v>10273</v>
      </c>
      <c r="D2264" s="233" t="s">
        <v>12622</v>
      </c>
      <c r="E2264" s="232" t="s">
        <v>5295</v>
      </c>
      <c r="F2264" s="236" t="s">
        <v>10268</v>
      </c>
      <c r="G2264" s="210">
        <v>99</v>
      </c>
      <c r="H2264" s="219" t="s">
        <v>4949</v>
      </c>
      <c r="I2264" s="227"/>
      <c r="J2264" s="227"/>
      <c r="K2264" s="227"/>
      <c r="L2264" s="227"/>
      <c r="M2264" s="227"/>
      <c r="N2264" s="227" t="s">
        <v>10242</v>
      </c>
      <c r="O2264" s="242" t="s">
        <v>12691</v>
      </c>
      <c r="P2264" s="242" t="s">
        <v>12692</v>
      </c>
      <c r="Q2264" s="221" t="s">
        <v>12693</v>
      </c>
      <c r="R2264" s="208" t="s">
        <v>5296</v>
      </c>
      <c r="S2264" s="209">
        <v>420002366</v>
      </c>
      <c r="T2264" s="229">
        <v>45702</v>
      </c>
      <c r="U2264" s="230" t="s">
        <v>10277</v>
      </c>
      <c r="V2264" s="230" t="s">
        <v>10263</v>
      </c>
      <c r="W2264" s="230" t="s">
        <v>10263</v>
      </c>
      <c r="X2264" s="230" t="s">
        <v>10271</v>
      </c>
      <c r="Y2264" s="230"/>
      <c r="Z2264" s="230" t="s">
        <v>10264</v>
      </c>
      <c r="AA2264" s="220">
        <v>202503</v>
      </c>
      <c r="AB2264" s="239"/>
      <c r="AC2264" s="229" t="s">
        <v>10280</v>
      </c>
      <c r="AD2264" s="239" t="s">
        <v>10252</v>
      </c>
      <c r="AE2264" s="241">
        <v>0</v>
      </c>
      <c r="AF2264" s="240" t="s">
        <v>10252</v>
      </c>
      <c r="AG2264" s="235" t="str">
        <f>IFERROR(VLOOKUP(작성용!A:A,RM!A:D,4,0),"-")</f>
        <v>김기욱</v>
      </c>
      <c r="AH2264" s="9" t="s">
        <v>12694</v>
      </c>
      <c r="AI2264" s="231" t="s">
        <v>4949</v>
      </c>
      <c r="AJ2264" s="231" t="s">
        <v>4949</v>
      </c>
      <c r="AK2264" s="231" t="s">
        <v>3962</v>
      </c>
      <c r="AL2264" s="231">
        <v>2263</v>
      </c>
    </row>
    <row r="2265" spans="1:38" x14ac:dyDescent="0.3">
      <c r="A2265" s="225" t="s">
        <v>292</v>
      </c>
      <c r="B2265" s="225" t="s">
        <v>12689</v>
      </c>
      <c r="C2265" s="237" t="s">
        <v>10273</v>
      </c>
      <c r="D2265" s="233" t="s">
        <v>12730</v>
      </c>
      <c r="E2265" s="232" t="s">
        <v>5297</v>
      </c>
      <c r="F2265" s="236" t="s">
        <v>10268</v>
      </c>
      <c r="G2265" s="210">
        <v>0</v>
      </c>
      <c r="H2265" s="219" t="s">
        <v>4949</v>
      </c>
      <c r="I2265" s="227"/>
      <c r="J2265" s="227"/>
      <c r="K2265" s="227"/>
      <c r="L2265" s="227"/>
      <c r="M2265" s="227"/>
      <c r="N2265" s="227" t="s">
        <v>10242</v>
      </c>
      <c r="O2265" s="242" t="s">
        <v>12691</v>
      </c>
      <c r="P2265" s="242" t="s">
        <v>12692</v>
      </c>
      <c r="Q2265" s="221" t="s">
        <v>12693</v>
      </c>
      <c r="R2265" s="208" t="s">
        <v>5298</v>
      </c>
      <c r="S2265" s="209">
        <v>420002434</v>
      </c>
      <c r="T2265" s="229">
        <v>45702</v>
      </c>
      <c r="U2265" s="230" t="s">
        <v>10277</v>
      </c>
      <c r="V2265" s="230" t="s">
        <v>10263</v>
      </c>
      <c r="W2265" s="230" t="s">
        <v>10263</v>
      </c>
      <c r="X2265" s="230" t="s">
        <v>10271</v>
      </c>
      <c r="Y2265" s="230"/>
      <c r="Z2265" s="230" t="s">
        <v>10264</v>
      </c>
      <c r="AA2265" s="220">
        <v>202503</v>
      </c>
      <c r="AB2265" s="239"/>
      <c r="AC2265" s="229" t="s">
        <v>10280</v>
      </c>
      <c r="AD2265" s="239" t="s">
        <v>10252</v>
      </c>
      <c r="AE2265" s="241">
        <v>0</v>
      </c>
      <c r="AF2265" s="240" t="s">
        <v>10252</v>
      </c>
      <c r="AG2265" s="235" t="str">
        <f>IFERROR(VLOOKUP(작성용!A:A,RM!A:D,4,0),"-")</f>
        <v>김기욱</v>
      </c>
      <c r="AH2265" s="9" t="s">
        <v>12694</v>
      </c>
      <c r="AI2265" s="231" t="s">
        <v>4949</v>
      </c>
      <c r="AJ2265" s="231" t="s">
        <v>4949</v>
      </c>
      <c r="AK2265" s="231" t="s">
        <v>3962</v>
      </c>
      <c r="AL2265" s="231">
        <v>2264</v>
      </c>
    </row>
    <row r="2266" spans="1:38" x14ac:dyDescent="0.3">
      <c r="A2266" s="225" t="s">
        <v>292</v>
      </c>
      <c r="B2266" s="225" t="s">
        <v>12689</v>
      </c>
      <c r="C2266" s="237" t="s">
        <v>10273</v>
      </c>
      <c r="D2266" s="233" t="s">
        <v>12731</v>
      </c>
      <c r="E2266" s="232" t="s">
        <v>5299</v>
      </c>
      <c r="F2266" s="236" t="s">
        <v>10268</v>
      </c>
      <c r="G2266" s="210">
        <v>0</v>
      </c>
      <c r="H2266" s="219" t="s">
        <v>4949</v>
      </c>
      <c r="I2266" s="227"/>
      <c r="J2266" s="227"/>
      <c r="K2266" s="227"/>
      <c r="L2266" s="227"/>
      <c r="M2266" s="227"/>
      <c r="N2266" s="227" t="s">
        <v>10242</v>
      </c>
      <c r="O2266" s="242" t="s">
        <v>12691</v>
      </c>
      <c r="P2266" s="242" t="s">
        <v>12692</v>
      </c>
      <c r="Q2266" s="221" t="s">
        <v>12693</v>
      </c>
      <c r="R2266" s="208" t="s">
        <v>5300</v>
      </c>
      <c r="S2266" s="209">
        <v>420002491</v>
      </c>
      <c r="T2266" s="229">
        <v>45702</v>
      </c>
      <c r="U2266" s="230" t="s">
        <v>10277</v>
      </c>
      <c r="V2266" s="230" t="s">
        <v>10263</v>
      </c>
      <c r="W2266" s="230" t="s">
        <v>10263</v>
      </c>
      <c r="X2266" s="230" t="s">
        <v>10271</v>
      </c>
      <c r="Y2266" s="230"/>
      <c r="Z2266" s="230" t="s">
        <v>10264</v>
      </c>
      <c r="AA2266" s="220">
        <v>202503</v>
      </c>
      <c r="AB2266" s="239"/>
      <c r="AC2266" s="229" t="s">
        <v>10280</v>
      </c>
      <c r="AD2266" s="239" t="s">
        <v>10252</v>
      </c>
      <c r="AE2266" s="241">
        <v>0</v>
      </c>
      <c r="AF2266" s="240" t="s">
        <v>10252</v>
      </c>
      <c r="AG2266" s="235" t="str">
        <f>IFERROR(VLOOKUP(작성용!A:A,RM!A:D,4,0),"-")</f>
        <v>김기욱</v>
      </c>
      <c r="AH2266" s="9" t="s">
        <v>12694</v>
      </c>
      <c r="AI2266" s="231" t="s">
        <v>4949</v>
      </c>
      <c r="AJ2266" s="231" t="s">
        <v>4949</v>
      </c>
      <c r="AK2266" s="231" t="s">
        <v>3962</v>
      </c>
      <c r="AL2266" s="231">
        <v>2265</v>
      </c>
    </row>
    <row r="2267" spans="1:38" x14ac:dyDescent="0.3">
      <c r="A2267" s="225" t="s">
        <v>292</v>
      </c>
      <c r="B2267" s="225" t="s">
        <v>12689</v>
      </c>
      <c r="C2267" s="237" t="s">
        <v>10273</v>
      </c>
      <c r="D2267" s="233" t="s">
        <v>11097</v>
      </c>
      <c r="E2267" s="232" t="s">
        <v>5115</v>
      </c>
      <c r="F2267" s="236" t="s">
        <v>10268</v>
      </c>
      <c r="G2267" s="210">
        <v>0</v>
      </c>
      <c r="H2267" s="219" t="s">
        <v>4949</v>
      </c>
      <c r="I2267" s="227"/>
      <c r="J2267" s="227"/>
      <c r="K2267" s="227"/>
      <c r="L2267" s="227"/>
      <c r="M2267" s="227"/>
      <c r="N2267" s="227" t="s">
        <v>10242</v>
      </c>
      <c r="O2267" s="242" t="s">
        <v>12691</v>
      </c>
      <c r="P2267" s="242" t="s">
        <v>12692</v>
      </c>
      <c r="Q2267" s="221" t="s">
        <v>12693</v>
      </c>
      <c r="R2267" s="208" t="s">
        <v>5301</v>
      </c>
      <c r="S2267" s="209">
        <v>420002394</v>
      </c>
      <c r="T2267" s="229">
        <v>45702</v>
      </c>
      <c r="U2267" s="230" t="s">
        <v>10277</v>
      </c>
      <c r="V2267" s="230" t="s">
        <v>10263</v>
      </c>
      <c r="W2267" s="230" t="s">
        <v>10263</v>
      </c>
      <c r="X2267" s="230" t="s">
        <v>10271</v>
      </c>
      <c r="Y2267" s="230"/>
      <c r="Z2267" s="230" t="s">
        <v>10264</v>
      </c>
      <c r="AA2267" s="220">
        <v>202503</v>
      </c>
      <c r="AB2267" s="239"/>
      <c r="AC2267" s="229" t="s">
        <v>10280</v>
      </c>
      <c r="AD2267" s="239" t="s">
        <v>10252</v>
      </c>
      <c r="AE2267" s="241">
        <v>0</v>
      </c>
      <c r="AF2267" s="240" t="s">
        <v>10252</v>
      </c>
      <c r="AG2267" s="235" t="str">
        <f>IFERROR(VLOOKUP(작성용!A:A,RM!A:D,4,0),"-")</f>
        <v>김기욱</v>
      </c>
      <c r="AH2267" s="9" t="s">
        <v>12694</v>
      </c>
      <c r="AI2267" s="231" t="s">
        <v>4949</v>
      </c>
      <c r="AJ2267" s="231" t="s">
        <v>4949</v>
      </c>
      <c r="AK2267" s="231" t="s">
        <v>3962</v>
      </c>
      <c r="AL2267" s="231">
        <v>2266</v>
      </c>
    </row>
    <row r="2268" spans="1:38" x14ac:dyDescent="0.3">
      <c r="A2268" s="225" t="s">
        <v>292</v>
      </c>
      <c r="B2268" s="225" t="s">
        <v>12689</v>
      </c>
      <c r="C2268" s="237" t="s">
        <v>10273</v>
      </c>
      <c r="D2268" s="233" t="s">
        <v>10396</v>
      </c>
      <c r="E2268" s="232" t="s">
        <v>5302</v>
      </c>
      <c r="F2268" s="236" t="s">
        <v>10268</v>
      </c>
      <c r="G2268" s="210">
        <v>0</v>
      </c>
      <c r="H2268" s="219" t="s">
        <v>4949</v>
      </c>
      <c r="I2268" s="227"/>
      <c r="J2268" s="227"/>
      <c r="K2268" s="227"/>
      <c r="L2268" s="227"/>
      <c r="M2268" s="227"/>
      <c r="N2268" s="227" t="s">
        <v>10242</v>
      </c>
      <c r="O2268" s="242" t="s">
        <v>12691</v>
      </c>
      <c r="P2268" s="242" t="s">
        <v>12692</v>
      </c>
      <c r="Q2268" s="221" t="s">
        <v>12693</v>
      </c>
      <c r="R2268" s="208" t="s">
        <v>5303</v>
      </c>
      <c r="S2268" s="209">
        <v>420002581</v>
      </c>
      <c r="T2268" s="229">
        <v>45702</v>
      </c>
      <c r="U2268" s="230" t="s">
        <v>10277</v>
      </c>
      <c r="V2268" s="230" t="s">
        <v>10263</v>
      </c>
      <c r="W2268" s="230" t="s">
        <v>10263</v>
      </c>
      <c r="X2268" s="230" t="s">
        <v>10271</v>
      </c>
      <c r="Y2268" s="230"/>
      <c r="Z2268" s="230" t="s">
        <v>10264</v>
      </c>
      <c r="AA2268" s="220">
        <v>202503</v>
      </c>
      <c r="AB2268" s="239"/>
      <c r="AC2268" s="229" t="s">
        <v>10280</v>
      </c>
      <c r="AD2268" s="239" t="s">
        <v>10252</v>
      </c>
      <c r="AE2268" s="241">
        <v>0</v>
      </c>
      <c r="AF2268" s="240" t="s">
        <v>10252</v>
      </c>
      <c r="AG2268" s="235" t="str">
        <f>IFERROR(VLOOKUP(작성용!A:A,RM!A:D,4,0),"-")</f>
        <v>김기욱</v>
      </c>
      <c r="AH2268" s="9" t="s">
        <v>12694</v>
      </c>
      <c r="AI2268" s="231" t="s">
        <v>4949</v>
      </c>
      <c r="AJ2268" s="231" t="s">
        <v>4949</v>
      </c>
      <c r="AK2268" s="231" t="s">
        <v>3962</v>
      </c>
      <c r="AL2268" s="231">
        <v>2267</v>
      </c>
    </row>
    <row r="2269" spans="1:38" x14ac:dyDescent="0.3">
      <c r="A2269" s="225" t="s">
        <v>292</v>
      </c>
      <c r="B2269" s="225" t="s">
        <v>12689</v>
      </c>
      <c r="C2269" s="237" t="s">
        <v>10273</v>
      </c>
      <c r="D2269" s="233" t="s">
        <v>12732</v>
      </c>
      <c r="E2269" s="232" t="s">
        <v>5304</v>
      </c>
      <c r="F2269" s="236" t="s">
        <v>10268</v>
      </c>
      <c r="G2269" s="210">
        <v>0</v>
      </c>
      <c r="H2269" s="219" t="s">
        <v>4949</v>
      </c>
      <c r="I2269" s="227"/>
      <c r="J2269" s="227"/>
      <c r="K2269" s="227"/>
      <c r="L2269" s="227"/>
      <c r="M2269" s="227"/>
      <c r="N2269" s="227" t="s">
        <v>10242</v>
      </c>
      <c r="O2269" s="242" t="s">
        <v>12691</v>
      </c>
      <c r="P2269" s="242" t="s">
        <v>12692</v>
      </c>
      <c r="Q2269" s="221" t="s">
        <v>12693</v>
      </c>
      <c r="R2269" s="208" t="s">
        <v>5305</v>
      </c>
      <c r="S2269" s="209">
        <v>420002621</v>
      </c>
      <c r="T2269" s="229">
        <v>45702</v>
      </c>
      <c r="U2269" s="230" t="s">
        <v>10277</v>
      </c>
      <c r="V2269" s="230" t="s">
        <v>10263</v>
      </c>
      <c r="W2269" s="230" t="s">
        <v>10263</v>
      </c>
      <c r="X2269" s="230" t="s">
        <v>10271</v>
      </c>
      <c r="Y2269" s="230"/>
      <c r="Z2269" s="230" t="s">
        <v>10264</v>
      </c>
      <c r="AA2269" s="220">
        <v>202503</v>
      </c>
      <c r="AB2269" s="239"/>
      <c r="AC2269" s="229" t="s">
        <v>10280</v>
      </c>
      <c r="AD2269" s="239" t="s">
        <v>10252</v>
      </c>
      <c r="AE2269" s="241">
        <v>0</v>
      </c>
      <c r="AF2269" s="240" t="s">
        <v>10252</v>
      </c>
      <c r="AG2269" s="235" t="str">
        <f>IFERROR(VLOOKUP(작성용!A:A,RM!A:D,4,0),"-")</f>
        <v>김기욱</v>
      </c>
      <c r="AH2269" s="9" t="s">
        <v>12694</v>
      </c>
      <c r="AI2269" s="231" t="s">
        <v>4949</v>
      </c>
      <c r="AJ2269" s="231" t="s">
        <v>4949</v>
      </c>
      <c r="AK2269" s="231" t="s">
        <v>3962</v>
      </c>
      <c r="AL2269" s="231">
        <v>2268</v>
      </c>
    </row>
    <row r="2270" spans="1:38" x14ac:dyDescent="0.3">
      <c r="A2270" s="225" t="s">
        <v>292</v>
      </c>
      <c r="B2270" s="225" t="s">
        <v>12689</v>
      </c>
      <c r="C2270" s="237" t="s">
        <v>10273</v>
      </c>
      <c r="D2270" s="233" t="s">
        <v>6784</v>
      </c>
      <c r="E2270" s="232" t="s">
        <v>5306</v>
      </c>
      <c r="F2270" s="236" t="s">
        <v>10268</v>
      </c>
      <c r="G2270" s="210">
        <v>99</v>
      </c>
      <c r="H2270" s="219" t="s">
        <v>4949</v>
      </c>
      <c r="I2270" s="227"/>
      <c r="J2270" s="227"/>
      <c r="K2270" s="227"/>
      <c r="L2270" s="227"/>
      <c r="M2270" s="227"/>
      <c r="N2270" s="227" t="s">
        <v>10242</v>
      </c>
      <c r="O2270" s="242" t="s">
        <v>12691</v>
      </c>
      <c r="P2270" s="242" t="s">
        <v>12692</v>
      </c>
      <c r="Q2270" s="221" t="s">
        <v>12693</v>
      </c>
      <c r="R2270" s="208" t="s">
        <v>5307</v>
      </c>
      <c r="S2270" s="209">
        <v>420002735</v>
      </c>
      <c r="T2270" s="229">
        <v>45702</v>
      </c>
      <c r="U2270" s="230" t="s">
        <v>10277</v>
      </c>
      <c r="V2270" s="230" t="s">
        <v>10263</v>
      </c>
      <c r="W2270" s="230" t="s">
        <v>10263</v>
      </c>
      <c r="X2270" s="230" t="s">
        <v>10271</v>
      </c>
      <c r="Y2270" s="230"/>
      <c r="Z2270" s="230" t="s">
        <v>10264</v>
      </c>
      <c r="AA2270" s="220">
        <v>202503</v>
      </c>
      <c r="AB2270" s="239"/>
      <c r="AC2270" s="229" t="s">
        <v>10280</v>
      </c>
      <c r="AD2270" s="239" t="s">
        <v>10252</v>
      </c>
      <c r="AE2270" s="241">
        <v>0</v>
      </c>
      <c r="AF2270" s="240" t="s">
        <v>10252</v>
      </c>
      <c r="AG2270" s="235" t="str">
        <f>IFERROR(VLOOKUP(작성용!A:A,RM!A:D,4,0),"-")</f>
        <v>김기욱</v>
      </c>
      <c r="AH2270" s="9" t="s">
        <v>12694</v>
      </c>
      <c r="AI2270" s="231" t="s">
        <v>4949</v>
      </c>
      <c r="AJ2270" s="231" t="s">
        <v>4949</v>
      </c>
      <c r="AK2270" s="231" t="s">
        <v>3962</v>
      </c>
      <c r="AL2270" s="231">
        <v>2269</v>
      </c>
    </row>
    <row r="2271" spans="1:38" x14ac:dyDescent="0.3">
      <c r="A2271" s="225" t="s">
        <v>292</v>
      </c>
      <c r="B2271" s="225" t="s">
        <v>12689</v>
      </c>
      <c r="C2271" s="237" t="s">
        <v>10273</v>
      </c>
      <c r="D2271" s="233" t="s">
        <v>12733</v>
      </c>
      <c r="E2271" s="232" t="s">
        <v>5308</v>
      </c>
      <c r="F2271" s="236" t="s">
        <v>10268</v>
      </c>
      <c r="G2271" s="210">
        <v>0</v>
      </c>
      <c r="H2271" s="219" t="s">
        <v>4949</v>
      </c>
      <c r="I2271" s="227"/>
      <c r="J2271" s="227"/>
      <c r="K2271" s="227"/>
      <c r="L2271" s="227"/>
      <c r="M2271" s="227"/>
      <c r="N2271" s="227" t="s">
        <v>10242</v>
      </c>
      <c r="O2271" s="242" t="s">
        <v>12691</v>
      </c>
      <c r="P2271" s="242" t="s">
        <v>12692</v>
      </c>
      <c r="Q2271" s="221" t="s">
        <v>12693</v>
      </c>
      <c r="R2271" s="208" t="s">
        <v>5309</v>
      </c>
      <c r="S2271" s="209">
        <v>420002772</v>
      </c>
      <c r="T2271" s="229">
        <v>45702</v>
      </c>
      <c r="U2271" s="230" t="s">
        <v>10277</v>
      </c>
      <c r="V2271" s="230" t="s">
        <v>10263</v>
      </c>
      <c r="W2271" s="230" t="s">
        <v>10263</v>
      </c>
      <c r="X2271" s="230" t="s">
        <v>10271</v>
      </c>
      <c r="Y2271" s="230"/>
      <c r="Z2271" s="230" t="s">
        <v>10264</v>
      </c>
      <c r="AA2271" s="220">
        <v>202503</v>
      </c>
      <c r="AB2271" s="239"/>
      <c r="AC2271" s="229" t="s">
        <v>10280</v>
      </c>
      <c r="AD2271" s="239" t="s">
        <v>10252</v>
      </c>
      <c r="AE2271" s="241">
        <v>0</v>
      </c>
      <c r="AF2271" s="240" t="s">
        <v>10252</v>
      </c>
      <c r="AG2271" s="235" t="str">
        <f>IFERROR(VLOOKUP(작성용!A:A,RM!A:D,4,0),"-")</f>
        <v>김기욱</v>
      </c>
      <c r="AH2271" s="9" t="s">
        <v>12694</v>
      </c>
      <c r="AI2271" s="231" t="s">
        <v>4949</v>
      </c>
      <c r="AJ2271" s="231" t="s">
        <v>4949</v>
      </c>
      <c r="AK2271" s="231" t="s">
        <v>3962</v>
      </c>
      <c r="AL2271" s="231">
        <v>2270</v>
      </c>
    </row>
    <row r="2272" spans="1:38" x14ac:dyDescent="0.3">
      <c r="A2272" s="225" t="s">
        <v>292</v>
      </c>
      <c r="B2272" s="225" t="s">
        <v>12689</v>
      </c>
      <c r="C2272" s="237" t="s">
        <v>10273</v>
      </c>
      <c r="D2272" s="233" t="s">
        <v>12734</v>
      </c>
      <c r="E2272" s="232" t="s">
        <v>5030</v>
      </c>
      <c r="F2272" s="236" t="s">
        <v>10268</v>
      </c>
      <c r="G2272" s="210">
        <v>99</v>
      </c>
      <c r="H2272" s="219" t="s">
        <v>4949</v>
      </c>
      <c r="I2272" s="227"/>
      <c r="J2272" s="227"/>
      <c r="K2272" s="227"/>
      <c r="L2272" s="227"/>
      <c r="M2272" s="227"/>
      <c r="N2272" s="227" t="s">
        <v>10242</v>
      </c>
      <c r="O2272" s="242" t="s">
        <v>12691</v>
      </c>
      <c r="P2272" s="242" t="s">
        <v>12692</v>
      </c>
      <c r="Q2272" s="221" t="s">
        <v>12693</v>
      </c>
      <c r="R2272" s="208" t="s">
        <v>5031</v>
      </c>
      <c r="S2272" s="209">
        <v>420002789</v>
      </c>
      <c r="T2272" s="229">
        <v>45702</v>
      </c>
      <c r="U2272" s="230" t="s">
        <v>10277</v>
      </c>
      <c r="V2272" s="230" t="s">
        <v>10263</v>
      </c>
      <c r="W2272" s="230" t="s">
        <v>10263</v>
      </c>
      <c r="X2272" s="230" t="s">
        <v>10271</v>
      </c>
      <c r="Y2272" s="230"/>
      <c r="Z2272" s="230" t="s">
        <v>10264</v>
      </c>
      <c r="AA2272" s="220">
        <v>202503</v>
      </c>
      <c r="AB2272" s="239"/>
      <c r="AC2272" s="229" t="s">
        <v>10280</v>
      </c>
      <c r="AD2272" s="239" t="s">
        <v>10252</v>
      </c>
      <c r="AE2272" s="241">
        <v>0</v>
      </c>
      <c r="AF2272" s="240" t="s">
        <v>10252</v>
      </c>
      <c r="AG2272" s="235" t="str">
        <f>IFERROR(VLOOKUP(작성용!A:A,RM!A:D,4,0),"-")</f>
        <v>김기욱</v>
      </c>
      <c r="AH2272" s="9" t="s">
        <v>12694</v>
      </c>
      <c r="AI2272" s="231" t="s">
        <v>4949</v>
      </c>
      <c r="AJ2272" s="231" t="s">
        <v>4949</v>
      </c>
      <c r="AK2272" s="231" t="s">
        <v>3962</v>
      </c>
      <c r="AL2272" s="231">
        <v>2271</v>
      </c>
    </row>
    <row r="2273" spans="1:38" x14ac:dyDescent="0.3">
      <c r="A2273" s="225" t="s">
        <v>292</v>
      </c>
      <c r="B2273" s="225" t="s">
        <v>12689</v>
      </c>
      <c r="C2273" s="237" t="s">
        <v>10273</v>
      </c>
      <c r="D2273" s="233" t="s">
        <v>12735</v>
      </c>
      <c r="E2273" s="232" t="s">
        <v>5310</v>
      </c>
      <c r="F2273" s="236" t="s">
        <v>10268</v>
      </c>
      <c r="G2273" s="210">
        <v>0</v>
      </c>
      <c r="H2273" s="219" t="s">
        <v>4949</v>
      </c>
      <c r="I2273" s="227"/>
      <c r="J2273" s="227"/>
      <c r="K2273" s="227"/>
      <c r="L2273" s="227"/>
      <c r="M2273" s="227"/>
      <c r="N2273" s="227" t="s">
        <v>10242</v>
      </c>
      <c r="O2273" s="242" t="s">
        <v>12691</v>
      </c>
      <c r="P2273" s="242" t="s">
        <v>12692</v>
      </c>
      <c r="Q2273" s="221" t="s">
        <v>12693</v>
      </c>
      <c r="R2273" s="208" t="s">
        <v>5311</v>
      </c>
      <c r="S2273" s="209">
        <v>420002815</v>
      </c>
      <c r="T2273" s="229">
        <v>45702</v>
      </c>
      <c r="U2273" s="230" t="s">
        <v>10277</v>
      </c>
      <c r="V2273" s="230" t="s">
        <v>10263</v>
      </c>
      <c r="W2273" s="230" t="s">
        <v>10263</v>
      </c>
      <c r="X2273" s="230" t="s">
        <v>10271</v>
      </c>
      <c r="Y2273" s="230"/>
      <c r="Z2273" s="230" t="s">
        <v>10264</v>
      </c>
      <c r="AA2273" s="220">
        <v>202503</v>
      </c>
      <c r="AB2273" s="239"/>
      <c r="AC2273" s="229" t="s">
        <v>10280</v>
      </c>
      <c r="AD2273" s="239" t="s">
        <v>10252</v>
      </c>
      <c r="AE2273" s="241">
        <v>0</v>
      </c>
      <c r="AF2273" s="240" t="s">
        <v>10252</v>
      </c>
      <c r="AG2273" s="235" t="str">
        <f>IFERROR(VLOOKUP(작성용!A:A,RM!A:D,4,0),"-")</f>
        <v>김기욱</v>
      </c>
      <c r="AH2273" s="9" t="s">
        <v>12694</v>
      </c>
      <c r="AI2273" s="231" t="s">
        <v>4949</v>
      </c>
      <c r="AJ2273" s="231" t="s">
        <v>4949</v>
      </c>
      <c r="AK2273" s="231" t="s">
        <v>3962</v>
      </c>
      <c r="AL2273" s="231">
        <v>2272</v>
      </c>
    </row>
    <row r="2274" spans="1:38" x14ac:dyDescent="0.3">
      <c r="A2274" s="225" t="s">
        <v>292</v>
      </c>
      <c r="B2274" s="225" t="s">
        <v>12689</v>
      </c>
      <c r="C2274" s="237" t="s">
        <v>10273</v>
      </c>
      <c r="D2274" s="233" t="s">
        <v>12736</v>
      </c>
      <c r="E2274" s="232" t="s">
        <v>5312</v>
      </c>
      <c r="F2274" s="236" t="s">
        <v>10268</v>
      </c>
      <c r="G2274" s="210">
        <v>99</v>
      </c>
      <c r="H2274" s="219" t="s">
        <v>4949</v>
      </c>
      <c r="I2274" s="227"/>
      <c r="J2274" s="227"/>
      <c r="K2274" s="227"/>
      <c r="L2274" s="227"/>
      <c r="M2274" s="227"/>
      <c r="N2274" s="227" t="s">
        <v>10242</v>
      </c>
      <c r="O2274" s="242" t="s">
        <v>12691</v>
      </c>
      <c r="P2274" s="242" t="s">
        <v>12692</v>
      </c>
      <c r="Q2274" s="221" t="s">
        <v>12693</v>
      </c>
      <c r="R2274" s="208" t="s">
        <v>5313</v>
      </c>
      <c r="S2274" s="209">
        <v>420002820</v>
      </c>
      <c r="T2274" s="229">
        <v>45702</v>
      </c>
      <c r="U2274" s="230" t="s">
        <v>10277</v>
      </c>
      <c r="V2274" s="230" t="s">
        <v>10263</v>
      </c>
      <c r="W2274" s="230" t="s">
        <v>10263</v>
      </c>
      <c r="X2274" s="230" t="s">
        <v>10271</v>
      </c>
      <c r="Y2274" s="230"/>
      <c r="Z2274" s="230" t="s">
        <v>10264</v>
      </c>
      <c r="AA2274" s="220">
        <v>202503</v>
      </c>
      <c r="AB2274" s="239"/>
      <c r="AC2274" s="229" t="s">
        <v>10280</v>
      </c>
      <c r="AD2274" s="239" t="s">
        <v>10252</v>
      </c>
      <c r="AE2274" s="241">
        <v>0</v>
      </c>
      <c r="AF2274" s="240" t="s">
        <v>10252</v>
      </c>
      <c r="AG2274" s="235" t="str">
        <f>IFERROR(VLOOKUP(작성용!A:A,RM!A:D,4,0),"-")</f>
        <v>김기욱</v>
      </c>
      <c r="AH2274" s="9" t="s">
        <v>12694</v>
      </c>
      <c r="AI2274" s="231" t="s">
        <v>4949</v>
      </c>
      <c r="AJ2274" s="231" t="s">
        <v>4949</v>
      </c>
      <c r="AK2274" s="231" t="s">
        <v>3962</v>
      </c>
      <c r="AL2274" s="231">
        <v>2273</v>
      </c>
    </row>
    <row r="2275" spans="1:38" x14ac:dyDescent="0.3">
      <c r="A2275" s="225" t="s">
        <v>292</v>
      </c>
      <c r="B2275" s="225" t="s">
        <v>12689</v>
      </c>
      <c r="C2275" s="237" t="s">
        <v>10273</v>
      </c>
      <c r="D2275" s="233" t="s">
        <v>12737</v>
      </c>
      <c r="E2275" s="232" t="s">
        <v>5314</v>
      </c>
      <c r="F2275" s="236" t="s">
        <v>10268</v>
      </c>
      <c r="G2275" s="210">
        <v>99</v>
      </c>
      <c r="H2275" s="219" t="s">
        <v>4949</v>
      </c>
      <c r="I2275" s="227"/>
      <c r="J2275" s="227"/>
      <c r="K2275" s="227"/>
      <c r="L2275" s="227"/>
      <c r="M2275" s="227"/>
      <c r="N2275" s="227" t="s">
        <v>10242</v>
      </c>
      <c r="O2275" s="242" t="s">
        <v>12691</v>
      </c>
      <c r="P2275" s="242" t="s">
        <v>12692</v>
      </c>
      <c r="Q2275" s="221" t="s">
        <v>12693</v>
      </c>
      <c r="R2275" s="208" t="s">
        <v>5315</v>
      </c>
      <c r="S2275" s="209">
        <v>420002825</v>
      </c>
      <c r="T2275" s="229">
        <v>45702</v>
      </c>
      <c r="U2275" s="230" t="s">
        <v>10277</v>
      </c>
      <c r="V2275" s="230" t="s">
        <v>10263</v>
      </c>
      <c r="W2275" s="230" t="s">
        <v>10263</v>
      </c>
      <c r="X2275" s="230" t="s">
        <v>10271</v>
      </c>
      <c r="Y2275" s="230"/>
      <c r="Z2275" s="230" t="s">
        <v>10264</v>
      </c>
      <c r="AA2275" s="220">
        <v>202503</v>
      </c>
      <c r="AB2275" s="239"/>
      <c r="AC2275" s="229" t="s">
        <v>10280</v>
      </c>
      <c r="AD2275" s="239" t="s">
        <v>10252</v>
      </c>
      <c r="AE2275" s="241">
        <v>0</v>
      </c>
      <c r="AF2275" s="240" t="s">
        <v>10252</v>
      </c>
      <c r="AG2275" s="235" t="str">
        <f>IFERROR(VLOOKUP(작성용!A:A,RM!A:D,4,0),"-")</f>
        <v>김기욱</v>
      </c>
      <c r="AH2275" s="9" t="s">
        <v>12694</v>
      </c>
      <c r="AI2275" s="231" t="s">
        <v>4949</v>
      </c>
      <c r="AJ2275" s="231" t="s">
        <v>4949</v>
      </c>
      <c r="AK2275" s="231" t="s">
        <v>3962</v>
      </c>
      <c r="AL2275" s="231">
        <v>2274</v>
      </c>
    </row>
    <row r="2276" spans="1:38" x14ac:dyDescent="0.3">
      <c r="A2276" s="225" t="s">
        <v>292</v>
      </c>
      <c r="B2276" s="225" t="s">
        <v>12689</v>
      </c>
      <c r="C2276" s="237" t="s">
        <v>10273</v>
      </c>
      <c r="D2276" s="233" t="s">
        <v>12738</v>
      </c>
      <c r="E2276" s="232" t="s">
        <v>5316</v>
      </c>
      <c r="F2276" s="236" t="s">
        <v>10268</v>
      </c>
      <c r="G2276" s="210">
        <v>99</v>
      </c>
      <c r="H2276" s="219" t="s">
        <v>4949</v>
      </c>
      <c r="I2276" s="227"/>
      <c r="J2276" s="227"/>
      <c r="K2276" s="227"/>
      <c r="L2276" s="227"/>
      <c r="M2276" s="227"/>
      <c r="N2276" s="227" t="s">
        <v>10242</v>
      </c>
      <c r="O2276" s="242" t="s">
        <v>12691</v>
      </c>
      <c r="P2276" s="242" t="s">
        <v>12692</v>
      </c>
      <c r="Q2276" s="221" t="s">
        <v>12693</v>
      </c>
      <c r="R2276" s="208" t="s">
        <v>5317</v>
      </c>
      <c r="S2276" s="209">
        <v>420002827</v>
      </c>
      <c r="T2276" s="229">
        <v>45702</v>
      </c>
      <c r="U2276" s="230" t="s">
        <v>10277</v>
      </c>
      <c r="V2276" s="230" t="s">
        <v>10263</v>
      </c>
      <c r="W2276" s="230" t="s">
        <v>10263</v>
      </c>
      <c r="X2276" s="230" t="s">
        <v>10271</v>
      </c>
      <c r="Y2276" s="230"/>
      <c r="Z2276" s="230" t="s">
        <v>10264</v>
      </c>
      <c r="AA2276" s="220">
        <v>202503</v>
      </c>
      <c r="AB2276" s="239"/>
      <c r="AC2276" s="229" t="s">
        <v>10280</v>
      </c>
      <c r="AD2276" s="239" t="s">
        <v>10252</v>
      </c>
      <c r="AE2276" s="241">
        <v>0</v>
      </c>
      <c r="AF2276" s="240" t="s">
        <v>10252</v>
      </c>
      <c r="AG2276" s="235" t="str">
        <f>IFERROR(VLOOKUP(작성용!A:A,RM!A:D,4,0),"-")</f>
        <v>김기욱</v>
      </c>
      <c r="AH2276" s="9" t="s">
        <v>12694</v>
      </c>
      <c r="AI2276" s="231" t="s">
        <v>4949</v>
      </c>
      <c r="AJ2276" s="231" t="s">
        <v>4949</v>
      </c>
      <c r="AK2276" s="231" t="s">
        <v>3962</v>
      </c>
      <c r="AL2276" s="231">
        <v>2275</v>
      </c>
    </row>
    <row r="2277" spans="1:38" x14ac:dyDescent="0.3">
      <c r="A2277" s="225" t="s">
        <v>292</v>
      </c>
      <c r="B2277" s="225" t="s">
        <v>12689</v>
      </c>
      <c r="C2277" s="237" t="s">
        <v>10273</v>
      </c>
      <c r="D2277" s="233" t="s">
        <v>12739</v>
      </c>
      <c r="E2277" s="232" t="s">
        <v>5041</v>
      </c>
      <c r="F2277" s="236" t="s">
        <v>10268</v>
      </c>
      <c r="G2277" s="210">
        <v>0</v>
      </c>
      <c r="H2277" s="219" t="s">
        <v>4949</v>
      </c>
      <c r="I2277" s="227"/>
      <c r="J2277" s="227"/>
      <c r="K2277" s="227"/>
      <c r="L2277" s="227"/>
      <c r="M2277" s="227"/>
      <c r="N2277" s="227" t="s">
        <v>10242</v>
      </c>
      <c r="O2277" s="242" t="s">
        <v>12691</v>
      </c>
      <c r="P2277" s="242" t="s">
        <v>12692</v>
      </c>
      <c r="Q2277" s="221" t="s">
        <v>12693</v>
      </c>
      <c r="R2277" s="208" t="s">
        <v>5042</v>
      </c>
      <c r="S2277" s="209">
        <v>420002851</v>
      </c>
      <c r="T2277" s="229">
        <v>45702</v>
      </c>
      <c r="U2277" s="230" t="s">
        <v>10277</v>
      </c>
      <c r="V2277" s="230" t="s">
        <v>10263</v>
      </c>
      <c r="W2277" s="230" t="s">
        <v>10263</v>
      </c>
      <c r="X2277" s="230" t="s">
        <v>10271</v>
      </c>
      <c r="Y2277" s="230"/>
      <c r="Z2277" s="230" t="s">
        <v>10264</v>
      </c>
      <c r="AA2277" s="220">
        <v>202503</v>
      </c>
      <c r="AB2277" s="239"/>
      <c r="AC2277" s="229" t="s">
        <v>10280</v>
      </c>
      <c r="AD2277" s="239" t="s">
        <v>10252</v>
      </c>
      <c r="AE2277" s="241">
        <v>0</v>
      </c>
      <c r="AF2277" s="240" t="s">
        <v>10252</v>
      </c>
      <c r="AG2277" s="235" t="str">
        <f>IFERROR(VLOOKUP(작성용!A:A,RM!A:D,4,0),"-")</f>
        <v>김기욱</v>
      </c>
      <c r="AH2277" s="9" t="s">
        <v>12694</v>
      </c>
      <c r="AI2277" s="231" t="s">
        <v>4949</v>
      </c>
      <c r="AJ2277" s="231" t="s">
        <v>4949</v>
      </c>
      <c r="AK2277" s="231" t="s">
        <v>3962</v>
      </c>
      <c r="AL2277" s="231">
        <v>2276</v>
      </c>
    </row>
    <row r="2278" spans="1:38" x14ac:dyDescent="0.3">
      <c r="A2278" s="225" t="s">
        <v>292</v>
      </c>
      <c r="B2278" s="225" t="s">
        <v>12689</v>
      </c>
      <c r="C2278" s="237" t="s">
        <v>10273</v>
      </c>
      <c r="D2278" s="233" t="s">
        <v>12740</v>
      </c>
      <c r="E2278" s="232" t="s">
        <v>5318</v>
      </c>
      <c r="F2278" s="236" t="s">
        <v>10268</v>
      </c>
      <c r="G2278" s="210">
        <v>0</v>
      </c>
      <c r="H2278" s="219" t="s">
        <v>4949</v>
      </c>
      <c r="I2278" s="227"/>
      <c r="J2278" s="227"/>
      <c r="K2278" s="227"/>
      <c r="L2278" s="227"/>
      <c r="M2278" s="227"/>
      <c r="N2278" s="227" t="s">
        <v>10242</v>
      </c>
      <c r="O2278" s="242" t="s">
        <v>12691</v>
      </c>
      <c r="P2278" s="242" t="s">
        <v>12692</v>
      </c>
      <c r="Q2278" s="221" t="s">
        <v>12693</v>
      </c>
      <c r="R2278" s="208" t="s">
        <v>5319</v>
      </c>
      <c r="S2278" s="209">
        <v>420002852</v>
      </c>
      <c r="T2278" s="229">
        <v>45702</v>
      </c>
      <c r="U2278" s="230" t="s">
        <v>10277</v>
      </c>
      <c r="V2278" s="230" t="s">
        <v>10263</v>
      </c>
      <c r="W2278" s="230" t="s">
        <v>10263</v>
      </c>
      <c r="X2278" s="230" t="s">
        <v>10271</v>
      </c>
      <c r="Y2278" s="230"/>
      <c r="Z2278" s="230" t="s">
        <v>10264</v>
      </c>
      <c r="AA2278" s="220">
        <v>202503</v>
      </c>
      <c r="AB2278" s="239"/>
      <c r="AC2278" s="229" t="s">
        <v>10280</v>
      </c>
      <c r="AD2278" s="239" t="s">
        <v>10252</v>
      </c>
      <c r="AE2278" s="241">
        <v>0</v>
      </c>
      <c r="AF2278" s="240" t="s">
        <v>10252</v>
      </c>
      <c r="AG2278" s="235" t="str">
        <f>IFERROR(VLOOKUP(작성용!A:A,RM!A:D,4,0),"-")</f>
        <v>김기욱</v>
      </c>
      <c r="AH2278" s="9" t="s">
        <v>12694</v>
      </c>
      <c r="AI2278" s="231" t="s">
        <v>4949</v>
      </c>
      <c r="AJ2278" s="231" t="s">
        <v>4949</v>
      </c>
      <c r="AK2278" s="231" t="s">
        <v>3962</v>
      </c>
      <c r="AL2278" s="231">
        <v>2277</v>
      </c>
    </row>
    <row r="2279" spans="1:38" x14ac:dyDescent="0.3">
      <c r="A2279" s="225" t="s">
        <v>292</v>
      </c>
      <c r="B2279" s="225" t="s">
        <v>12689</v>
      </c>
      <c r="C2279" s="237" t="s">
        <v>10273</v>
      </c>
      <c r="D2279" s="233" t="s">
        <v>12741</v>
      </c>
      <c r="E2279" s="232" t="s">
        <v>5320</v>
      </c>
      <c r="F2279" s="236" t="s">
        <v>10268</v>
      </c>
      <c r="G2279" s="210">
        <v>0</v>
      </c>
      <c r="H2279" s="219" t="s">
        <v>4949</v>
      </c>
      <c r="I2279" s="227"/>
      <c r="J2279" s="227"/>
      <c r="K2279" s="227"/>
      <c r="L2279" s="227"/>
      <c r="M2279" s="227"/>
      <c r="N2279" s="227" t="s">
        <v>10242</v>
      </c>
      <c r="O2279" s="242" t="s">
        <v>12691</v>
      </c>
      <c r="P2279" s="242" t="s">
        <v>12692</v>
      </c>
      <c r="Q2279" s="221" t="s">
        <v>12693</v>
      </c>
      <c r="R2279" s="208" t="s">
        <v>5321</v>
      </c>
      <c r="S2279" s="209">
        <v>420002860</v>
      </c>
      <c r="T2279" s="229">
        <v>45702</v>
      </c>
      <c r="U2279" s="230" t="s">
        <v>10277</v>
      </c>
      <c r="V2279" s="230" t="s">
        <v>10263</v>
      </c>
      <c r="W2279" s="230" t="s">
        <v>10263</v>
      </c>
      <c r="X2279" s="230" t="s">
        <v>10271</v>
      </c>
      <c r="Y2279" s="230"/>
      <c r="Z2279" s="230" t="s">
        <v>10264</v>
      </c>
      <c r="AA2279" s="220">
        <v>202503</v>
      </c>
      <c r="AB2279" s="239"/>
      <c r="AC2279" s="229" t="s">
        <v>10280</v>
      </c>
      <c r="AD2279" s="239" t="s">
        <v>10252</v>
      </c>
      <c r="AE2279" s="241">
        <v>0</v>
      </c>
      <c r="AF2279" s="240" t="s">
        <v>10252</v>
      </c>
      <c r="AG2279" s="235" t="str">
        <f>IFERROR(VLOOKUP(작성용!A:A,RM!A:D,4,0),"-")</f>
        <v>김기욱</v>
      </c>
      <c r="AH2279" s="9" t="s">
        <v>12694</v>
      </c>
      <c r="AI2279" s="231" t="s">
        <v>4949</v>
      </c>
      <c r="AJ2279" s="231" t="s">
        <v>4949</v>
      </c>
      <c r="AK2279" s="231" t="s">
        <v>3962</v>
      </c>
      <c r="AL2279" s="231">
        <v>2278</v>
      </c>
    </row>
    <row r="2280" spans="1:38" x14ac:dyDescent="0.3">
      <c r="A2280" s="225" t="s">
        <v>292</v>
      </c>
      <c r="B2280" s="225" t="s">
        <v>12689</v>
      </c>
      <c r="C2280" s="237" t="s">
        <v>10273</v>
      </c>
      <c r="D2280" s="233" t="s">
        <v>12742</v>
      </c>
      <c r="E2280" s="232" t="s">
        <v>5322</v>
      </c>
      <c r="F2280" s="236" t="s">
        <v>10268</v>
      </c>
      <c r="G2280" s="210">
        <v>0</v>
      </c>
      <c r="H2280" s="219" t="s">
        <v>4949</v>
      </c>
      <c r="I2280" s="227"/>
      <c r="J2280" s="227"/>
      <c r="K2280" s="227"/>
      <c r="L2280" s="227"/>
      <c r="M2280" s="227"/>
      <c r="N2280" s="227" t="s">
        <v>10242</v>
      </c>
      <c r="O2280" s="242" t="s">
        <v>12691</v>
      </c>
      <c r="P2280" s="242" t="s">
        <v>12692</v>
      </c>
      <c r="Q2280" s="221" t="s">
        <v>12693</v>
      </c>
      <c r="R2280" s="208" t="s">
        <v>5323</v>
      </c>
      <c r="S2280" s="209">
        <v>420002870</v>
      </c>
      <c r="T2280" s="229">
        <v>45702</v>
      </c>
      <c r="U2280" s="230" t="s">
        <v>10277</v>
      </c>
      <c r="V2280" s="230" t="s">
        <v>10263</v>
      </c>
      <c r="W2280" s="230" t="s">
        <v>10263</v>
      </c>
      <c r="X2280" s="230" t="s">
        <v>10271</v>
      </c>
      <c r="Y2280" s="230"/>
      <c r="Z2280" s="230" t="s">
        <v>10264</v>
      </c>
      <c r="AA2280" s="220">
        <v>202503</v>
      </c>
      <c r="AB2280" s="239"/>
      <c r="AC2280" s="229" t="s">
        <v>10280</v>
      </c>
      <c r="AD2280" s="239" t="s">
        <v>10252</v>
      </c>
      <c r="AE2280" s="241">
        <v>0</v>
      </c>
      <c r="AF2280" s="240" t="s">
        <v>10252</v>
      </c>
      <c r="AG2280" s="235" t="str">
        <f>IFERROR(VLOOKUP(작성용!A:A,RM!A:D,4,0),"-")</f>
        <v>김기욱</v>
      </c>
      <c r="AH2280" s="9" t="s">
        <v>12694</v>
      </c>
      <c r="AI2280" s="231" t="s">
        <v>4949</v>
      </c>
      <c r="AJ2280" s="231" t="s">
        <v>4949</v>
      </c>
      <c r="AK2280" s="231" t="s">
        <v>3962</v>
      </c>
      <c r="AL2280" s="231">
        <v>2279</v>
      </c>
    </row>
    <row r="2281" spans="1:38" x14ac:dyDescent="0.3">
      <c r="A2281" s="225" t="s">
        <v>292</v>
      </c>
      <c r="B2281" s="225" t="s">
        <v>12689</v>
      </c>
      <c r="C2281" s="237" t="s">
        <v>10273</v>
      </c>
      <c r="D2281" s="233" t="s">
        <v>12743</v>
      </c>
      <c r="E2281" s="232" t="s">
        <v>5324</v>
      </c>
      <c r="F2281" s="236" t="s">
        <v>10268</v>
      </c>
      <c r="G2281" s="210">
        <v>0</v>
      </c>
      <c r="H2281" s="219" t="s">
        <v>4949</v>
      </c>
      <c r="I2281" s="227"/>
      <c r="J2281" s="227"/>
      <c r="K2281" s="227"/>
      <c r="L2281" s="227"/>
      <c r="M2281" s="227"/>
      <c r="N2281" s="227" t="s">
        <v>10242</v>
      </c>
      <c r="O2281" s="242" t="s">
        <v>12691</v>
      </c>
      <c r="P2281" s="242" t="s">
        <v>12692</v>
      </c>
      <c r="Q2281" s="221" t="s">
        <v>12693</v>
      </c>
      <c r="R2281" s="208" t="s">
        <v>5325</v>
      </c>
      <c r="S2281" s="209">
        <v>420000016</v>
      </c>
      <c r="T2281" s="229">
        <v>45702</v>
      </c>
      <c r="U2281" s="230" t="s">
        <v>10277</v>
      </c>
      <c r="V2281" s="230" t="s">
        <v>10263</v>
      </c>
      <c r="W2281" s="230" t="s">
        <v>10263</v>
      </c>
      <c r="X2281" s="230" t="s">
        <v>10271</v>
      </c>
      <c r="Y2281" s="230"/>
      <c r="Z2281" s="230" t="s">
        <v>10264</v>
      </c>
      <c r="AA2281" s="220">
        <v>202503</v>
      </c>
      <c r="AB2281" s="239"/>
      <c r="AC2281" s="229" t="s">
        <v>10280</v>
      </c>
      <c r="AD2281" s="239" t="s">
        <v>10252</v>
      </c>
      <c r="AE2281" s="241">
        <v>0</v>
      </c>
      <c r="AF2281" s="240" t="s">
        <v>10252</v>
      </c>
      <c r="AG2281" s="235" t="str">
        <f>IFERROR(VLOOKUP(작성용!A:A,RM!A:D,4,0),"-")</f>
        <v>김기욱</v>
      </c>
      <c r="AH2281" s="9" t="s">
        <v>12694</v>
      </c>
      <c r="AI2281" s="231" t="s">
        <v>4949</v>
      </c>
      <c r="AJ2281" s="231" t="s">
        <v>4949</v>
      </c>
      <c r="AK2281" s="231" t="s">
        <v>3962</v>
      </c>
      <c r="AL2281" s="231">
        <v>2280</v>
      </c>
    </row>
    <row r="2282" spans="1:38" x14ac:dyDescent="0.3">
      <c r="A2282" s="225" t="s">
        <v>292</v>
      </c>
      <c r="B2282" s="225" t="s">
        <v>12689</v>
      </c>
      <c r="C2282" s="237" t="s">
        <v>10273</v>
      </c>
      <c r="D2282" s="233" t="s">
        <v>12744</v>
      </c>
      <c r="E2282" s="232" t="s">
        <v>5098</v>
      </c>
      <c r="F2282" s="236" t="s">
        <v>10268</v>
      </c>
      <c r="G2282" s="210">
        <v>0</v>
      </c>
      <c r="H2282" s="219" t="s">
        <v>4949</v>
      </c>
      <c r="I2282" s="227"/>
      <c r="J2282" s="227"/>
      <c r="K2282" s="227"/>
      <c r="L2282" s="227"/>
      <c r="M2282" s="227"/>
      <c r="N2282" s="227" t="s">
        <v>10242</v>
      </c>
      <c r="O2282" s="242" t="s">
        <v>12691</v>
      </c>
      <c r="P2282" s="242" t="s">
        <v>12692</v>
      </c>
      <c r="Q2282" s="221" t="s">
        <v>12693</v>
      </c>
      <c r="R2282" s="208" t="s">
        <v>5326</v>
      </c>
      <c r="S2282" s="209">
        <v>420000026</v>
      </c>
      <c r="T2282" s="229">
        <v>45702</v>
      </c>
      <c r="U2282" s="230" t="s">
        <v>10277</v>
      </c>
      <c r="V2282" s="230" t="s">
        <v>10263</v>
      </c>
      <c r="W2282" s="230" t="s">
        <v>10263</v>
      </c>
      <c r="X2282" s="230" t="s">
        <v>10271</v>
      </c>
      <c r="Y2282" s="230"/>
      <c r="Z2282" s="230" t="s">
        <v>10264</v>
      </c>
      <c r="AA2282" s="220">
        <v>202503</v>
      </c>
      <c r="AB2282" s="239"/>
      <c r="AC2282" s="229" t="s">
        <v>10280</v>
      </c>
      <c r="AD2282" s="239" t="s">
        <v>10252</v>
      </c>
      <c r="AE2282" s="241">
        <v>0</v>
      </c>
      <c r="AF2282" s="240" t="s">
        <v>10252</v>
      </c>
      <c r="AG2282" s="235" t="str">
        <f>IFERROR(VLOOKUP(작성용!A:A,RM!A:D,4,0),"-")</f>
        <v>김기욱</v>
      </c>
      <c r="AH2282" s="9" t="s">
        <v>12694</v>
      </c>
      <c r="AI2282" s="231" t="s">
        <v>4949</v>
      </c>
      <c r="AJ2282" s="231" t="s">
        <v>4949</v>
      </c>
      <c r="AK2282" s="231" t="s">
        <v>3962</v>
      </c>
      <c r="AL2282" s="231">
        <v>2281</v>
      </c>
    </row>
    <row r="2283" spans="1:38" x14ac:dyDescent="0.3">
      <c r="A2283" s="225" t="s">
        <v>292</v>
      </c>
      <c r="B2283" s="225" t="s">
        <v>12689</v>
      </c>
      <c r="C2283" s="237" t="s">
        <v>10273</v>
      </c>
      <c r="D2283" s="233" t="s">
        <v>12745</v>
      </c>
      <c r="E2283" s="232" t="s">
        <v>3648</v>
      </c>
      <c r="F2283" s="236" t="s">
        <v>10268</v>
      </c>
      <c r="G2283" s="210">
        <v>0</v>
      </c>
      <c r="H2283" s="219" t="s">
        <v>4949</v>
      </c>
      <c r="I2283" s="227"/>
      <c r="J2283" s="227"/>
      <c r="K2283" s="227"/>
      <c r="L2283" s="227"/>
      <c r="M2283" s="227"/>
      <c r="N2283" s="227" t="s">
        <v>10242</v>
      </c>
      <c r="O2283" s="242" t="s">
        <v>12691</v>
      </c>
      <c r="P2283" s="242" t="s">
        <v>12692</v>
      </c>
      <c r="Q2283" s="221" t="s">
        <v>12693</v>
      </c>
      <c r="R2283" s="208" t="s">
        <v>3709</v>
      </c>
      <c r="S2283" s="209">
        <v>420000030</v>
      </c>
      <c r="T2283" s="229">
        <v>45702</v>
      </c>
      <c r="U2283" s="230" t="s">
        <v>10277</v>
      </c>
      <c r="V2283" s="230" t="s">
        <v>10263</v>
      </c>
      <c r="W2283" s="230" t="s">
        <v>10263</v>
      </c>
      <c r="X2283" s="230" t="s">
        <v>10271</v>
      </c>
      <c r="Y2283" s="230"/>
      <c r="Z2283" s="230" t="s">
        <v>10264</v>
      </c>
      <c r="AA2283" s="220">
        <v>202503</v>
      </c>
      <c r="AB2283" s="239"/>
      <c r="AC2283" s="229" t="s">
        <v>10280</v>
      </c>
      <c r="AD2283" s="239" t="s">
        <v>10252</v>
      </c>
      <c r="AE2283" s="241">
        <v>0</v>
      </c>
      <c r="AF2283" s="240" t="s">
        <v>10252</v>
      </c>
      <c r="AG2283" s="235" t="str">
        <f>IFERROR(VLOOKUP(작성용!A:A,RM!A:D,4,0),"-")</f>
        <v>김기욱</v>
      </c>
      <c r="AH2283" s="9" t="s">
        <v>12694</v>
      </c>
      <c r="AI2283" s="231" t="s">
        <v>4949</v>
      </c>
      <c r="AJ2283" s="231" t="s">
        <v>4949</v>
      </c>
      <c r="AK2283" s="231" t="s">
        <v>3962</v>
      </c>
      <c r="AL2283" s="231">
        <v>2282</v>
      </c>
    </row>
    <row r="2284" spans="1:38" x14ac:dyDescent="0.3">
      <c r="A2284" s="225" t="s">
        <v>292</v>
      </c>
      <c r="B2284" s="225" t="s">
        <v>12689</v>
      </c>
      <c r="C2284" s="237" t="s">
        <v>10273</v>
      </c>
      <c r="D2284" s="233" t="s">
        <v>12746</v>
      </c>
      <c r="E2284" s="232" t="s">
        <v>5088</v>
      </c>
      <c r="F2284" s="236" t="s">
        <v>10268</v>
      </c>
      <c r="G2284" s="210">
        <v>0</v>
      </c>
      <c r="H2284" s="219" t="s">
        <v>4949</v>
      </c>
      <c r="I2284" s="227"/>
      <c r="J2284" s="227"/>
      <c r="K2284" s="227"/>
      <c r="L2284" s="227"/>
      <c r="M2284" s="227"/>
      <c r="N2284" s="227" t="s">
        <v>10242</v>
      </c>
      <c r="O2284" s="242" t="s">
        <v>12691</v>
      </c>
      <c r="P2284" s="242" t="s">
        <v>12692</v>
      </c>
      <c r="Q2284" s="221" t="s">
        <v>12693</v>
      </c>
      <c r="R2284" s="208" t="s">
        <v>5327</v>
      </c>
      <c r="S2284" s="209">
        <v>420000036</v>
      </c>
      <c r="T2284" s="229">
        <v>45702</v>
      </c>
      <c r="U2284" s="230" t="s">
        <v>10277</v>
      </c>
      <c r="V2284" s="230" t="s">
        <v>10263</v>
      </c>
      <c r="W2284" s="230" t="s">
        <v>10263</v>
      </c>
      <c r="X2284" s="230" t="s">
        <v>10271</v>
      </c>
      <c r="Y2284" s="230"/>
      <c r="Z2284" s="230" t="s">
        <v>10264</v>
      </c>
      <c r="AA2284" s="220">
        <v>202503</v>
      </c>
      <c r="AB2284" s="239"/>
      <c r="AC2284" s="229" t="s">
        <v>10280</v>
      </c>
      <c r="AD2284" s="239" t="s">
        <v>10252</v>
      </c>
      <c r="AE2284" s="241">
        <v>0</v>
      </c>
      <c r="AF2284" s="240" t="s">
        <v>10252</v>
      </c>
      <c r="AG2284" s="235" t="str">
        <f>IFERROR(VLOOKUP(작성용!A:A,RM!A:D,4,0),"-")</f>
        <v>김기욱</v>
      </c>
      <c r="AH2284" s="9" t="s">
        <v>12694</v>
      </c>
      <c r="AI2284" s="231" t="s">
        <v>4949</v>
      </c>
      <c r="AJ2284" s="231" t="s">
        <v>4949</v>
      </c>
      <c r="AK2284" s="231" t="s">
        <v>3962</v>
      </c>
      <c r="AL2284" s="231">
        <v>2283</v>
      </c>
    </row>
    <row r="2285" spans="1:38" x14ac:dyDescent="0.3">
      <c r="A2285" s="225" t="s">
        <v>292</v>
      </c>
      <c r="B2285" s="225" t="s">
        <v>12689</v>
      </c>
      <c r="C2285" s="237" t="s">
        <v>10273</v>
      </c>
      <c r="D2285" s="233" t="s">
        <v>12747</v>
      </c>
      <c r="E2285" s="232" t="s">
        <v>5094</v>
      </c>
      <c r="F2285" s="236" t="s">
        <v>10268</v>
      </c>
      <c r="G2285" s="210">
        <v>0</v>
      </c>
      <c r="H2285" s="219" t="s">
        <v>4949</v>
      </c>
      <c r="I2285" s="227"/>
      <c r="J2285" s="227"/>
      <c r="K2285" s="227"/>
      <c r="L2285" s="227"/>
      <c r="M2285" s="227"/>
      <c r="N2285" s="227" t="s">
        <v>10242</v>
      </c>
      <c r="O2285" s="242" t="s">
        <v>12691</v>
      </c>
      <c r="P2285" s="242" t="s">
        <v>12692</v>
      </c>
      <c r="Q2285" s="221" t="s">
        <v>12693</v>
      </c>
      <c r="R2285" s="208" t="s">
        <v>5328</v>
      </c>
      <c r="S2285" s="209">
        <v>420000038</v>
      </c>
      <c r="T2285" s="229">
        <v>45702</v>
      </c>
      <c r="U2285" s="230" t="s">
        <v>10277</v>
      </c>
      <c r="V2285" s="230" t="s">
        <v>10263</v>
      </c>
      <c r="W2285" s="230" t="s">
        <v>10263</v>
      </c>
      <c r="X2285" s="230" t="s">
        <v>10271</v>
      </c>
      <c r="Y2285" s="230"/>
      <c r="Z2285" s="230" t="s">
        <v>10264</v>
      </c>
      <c r="AA2285" s="220">
        <v>202503</v>
      </c>
      <c r="AB2285" s="239"/>
      <c r="AC2285" s="229" t="s">
        <v>10280</v>
      </c>
      <c r="AD2285" s="239" t="s">
        <v>10252</v>
      </c>
      <c r="AE2285" s="241">
        <v>0</v>
      </c>
      <c r="AF2285" s="240" t="s">
        <v>10252</v>
      </c>
      <c r="AG2285" s="235" t="str">
        <f>IFERROR(VLOOKUP(작성용!A:A,RM!A:D,4,0),"-")</f>
        <v>김기욱</v>
      </c>
      <c r="AH2285" s="9" t="s">
        <v>12694</v>
      </c>
      <c r="AI2285" s="231" t="s">
        <v>4949</v>
      </c>
      <c r="AJ2285" s="231" t="s">
        <v>4949</v>
      </c>
      <c r="AK2285" s="231" t="s">
        <v>3962</v>
      </c>
      <c r="AL2285" s="231">
        <v>2284</v>
      </c>
    </row>
    <row r="2286" spans="1:38" x14ac:dyDescent="0.3">
      <c r="A2286" s="225" t="s">
        <v>292</v>
      </c>
      <c r="B2286" s="225" t="s">
        <v>12689</v>
      </c>
      <c r="C2286" s="237" t="s">
        <v>10273</v>
      </c>
      <c r="D2286" s="233" t="s">
        <v>12748</v>
      </c>
      <c r="E2286" s="232" t="s">
        <v>5092</v>
      </c>
      <c r="F2286" s="236" t="s">
        <v>10268</v>
      </c>
      <c r="G2286" s="210">
        <v>0</v>
      </c>
      <c r="H2286" s="219" t="s">
        <v>4949</v>
      </c>
      <c r="I2286" s="227"/>
      <c r="J2286" s="227"/>
      <c r="K2286" s="227"/>
      <c r="L2286" s="227"/>
      <c r="M2286" s="227"/>
      <c r="N2286" s="227" t="s">
        <v>10242</v>
      </c>
      <c r="O2286" s="242" t="s">
        <v>12691</v>
      </c>
      <c r="P2286" s="242" t="s">
        <v>12692</v>
      </c>
      <c r="Q2286" s="221" t="s">
        <v>12693</v>
      </c>
      <c r="R2286" s="208" t="s">
        <v>5329</v>
      </c>
      <c r="S2286" s="209">
        <v>420000046</v>
      </c>
      <c r="T2286" s="229">
        <v>45702</v>
      </c>
      <c r="U2286" s="230" t="s">
        <v>10277</v>
      </c>
      <c r="V2286" s="230" t="s">
        <v>10263</v>
      </c>
      <c r="W2286" s="230" t="s">
        <v>10263</v>
      </c>
      <c r="X2286" s="230" t="s">
        <v>10271</v>
      </c>
      <c r="Y2286" s="230"/>
      <c r="Z2286" s="230" t="s">
        <v>10264</v>
      </c>
      <c r="AA2286" s="220">
        <v>202503</v>
      </c>
      <c r="AB2286" s="239"/>
      <c r="AC2286" s="229" t="s">
        <v>10280</v>
      </c>
      <c r="AD2286" s="239" t="s">
        <v>10252</v>
      </c>
      <c r="AE2286" s="241">
        <v>0</v>
      </c>
      <c r="AF2286" s="240" t="s">
        <v>10252</v>
      </c>
      <c r="AG2286" s="235" t="str">
        <f>IFERROR(VLOOKUP(작성용!A:A,RM!A:D,4,0),"-")</f>
        <v>김기욱</v>
      </c>
      <c r="AH2286" s="9" t="s">
        <v>12694</v>
      </c>
      <c r="AI2286" s="231" t="s">
        <v>4949</v>
      </c>
      <c r="AJ2286" s="231" t="s">
        <v>4949</v>
      </c>
      <c r="AK2286" s="231" t="s">
        <v>3962</v>
      </c>
      <c r="AL2286" s="231">
        <v>2285</v>
      </c>
    </row>
    <row r="2287" spans="1:38" x14ac:dyDescent="0.3">
      <c r="A2287" s="225" t="s">
        <v>292</v>
      </c>
      <c r="B2287" s="225" t="s">
        <v>12689</v>
      </c>
      <c r="C2287" s="237" t="s">
        <v>10273</v>
      </c>
      <c r="D2287" s="233" t="s">
        <v>11872</v>
      </c>
      <c r="E2287" s="232" t="s">
        <v>5089</v>
      </c>
      <c r="F2287" s="236" t="s">
        <v>10268</v>
      </c>
      <c r="G2287" s="210">
        <v>99</v>
      </c>
      <c r="H2287" s="219" t="s">
        <v>4949</v>
      </c>
      <c r="I2287" s="227"/>
      <c r="J2287" s="227"/>
      <c r="K2287" s="227"/>
      <c r="L2287" s="227"/>
      <c r="M2287" s="227"/>
      <c r="N2287" s="227" t="s">
        <v>10242</v>
      </c>
      <c r="O2287" s="242" t="s">
        <v>12691</v>
      </c>
      <c r="P2287" s="242" t="s">
        <v>12692</v>
      </c>
      <c r="Q2287" s="221" t="s">
        <v>12693</v>
      </c>
      <c r="R2287" s="208" t="s">
        <v>5330</v>
      </c>
      <c r="S2287" s="209">
        <v>420000052</v>
      </c>
      <c r="T2287" s="229">
        <v>45702</v>
      </c>
      <c r="U2287" s="230" t="s">
        <v>10277</v>
      </c>
      <c r="V2287" s="230" t="s">
        <v>10263</v>
      </c>
      <c r="W2287" s="230" t="s">
        <v>10263</v>
      </c>
      <c r="X2287" s="230" t="s">
        <v>10271</v>
      </c>
      <c r="Y2287" s="230"/>
      <c r="Z2287" s="230" t="s">
        <v>10264</v>
      </c>
      <c r="AA2287" s="220">
        <v>202503</v>
      </c>
      <c r="AB2287" s="239"/>
      <c r="AC2287" s="229" t="s">
        <v>10280</v>
      </c>
      <c r="AD2287" s="239" t="s">
        <v>10252</v>
      </c>
      <c r="AE2287" s="241">
        <v>0</v>
      </c>
      <c r="AF2287" s="240" t="s">
        <v>10252</v>
      </c>
      <c r="AG2287" s="235" t="str">
        <f>IFERROR(VLOOKUP(작성용!A:A,RM!A:D,4,0),"-")</f>
        <v>김기욱</v>
      </c>
      <c r="AH2287" s="9" t="s">
        <v>12694</v>
      </c>
      <c r="AI2287" s="231" t="s">
        <v>4949</v>
      </c>
      <c r="AJ2287" s="231" t="s">
        <v>4949</v>
      </c>
      <c r="AK2287" s="231" t="s">
        <v>3962</v>
      </c>
      <c r="AL2287" s="231">
        <v>2286</v>
      </c>
    </row>
    <row r="2288" spans="1:38" x14ac:dyDescent="0.3">
      <c r="A2288" s="225" t="s">
        <v>292</v>
      </c>
      <c r="B2288" s="225" t="s">
        <v>12689</v>
      </c>
      <c r="C2288" s="237" t="s">
        <v>10273</v>
      </c>
      <c r="D2288" s="233" t="s">
        <v>11755</v>
      </c>
      <c r="E2288" s="232" t="s">
        <v>5331</v>
      </c>
      <c r="F2288" s="236" t="s">
        <v>10268</v>
      </c>
      <c r="G2288" s="210">
        <v>0</v>
      </c>
      <c r="H2288" s="219" t="s">
        <v>4949</v>
      </c>
      <c r="I2288" s="227"/>
      <c r="J2288" s="227"/>
      <c r="K2288" s="227"/>
      <c r="L2288" s="227"/>
      <c r="M2288" s="227"/>
      <c r="N2288" s="227" t="s">
        <v>10242</v>
      </c>
      <c r="O2288" s="242" t="s">
        <v>12691</v>
      </c>
      <c r="P2288" s="242" t="s">
        <v>12692</v>
      </c>
      <c r="Q2288" s="221" t="s">
        <v>12693</v>
      </c>
      <c r="R2288" s="208" t="s">
        <v>5332</v>
      </c>
      <c r="S2288" s="209">
        <v>420000054</v>
      </c>
      <c r="T2288" s="229">
        <v>45702</v>
      </c>
      <c r="U2288" s="230" t="s">
        <v>10277</v>
      </c>
      <c r="V2288" s="230" t="s">
        <v>10263</v>
      </c>
      <c r="W2288" s="230" t="s">
        <v>10263</v>
      </c>
      <c r="X2288" s="230" t="s">
        <v>10271</v>
      </c>
      <c r="Y2288" s="230"/>
      <c r="Z2288" s="230" t="s">
        <v>10264</v>
      </c>
      <c r="AA2288" s="220">
        <v>202503</v>
      </c>
      <c r="AB2288" s="239"/>
      <c r="AC2288" s="229" t="s">
        <v>10280</v>
      </c>
      <c r="AD2288" s="239" t="s">
        <v>10252</v>
      </c>
      <c r="AE2288" s="241">
        <v>0</v>
      </c>
      <c r="AF2288" s="240" t="s">
        <v>10252</v>
      </c>
      <c r="AG2288" s="235" t="str">
        <f>IFERROR(VLOOKUP(작성용!A:A,RM!A:D,4,0),"-")</f>
        <v>김기욱</v>
      </c>
      <c r="AH2288" s="9" t="s">
        <v>12694</v>
      </c>
      <c r="AI2288" s="231" t="s">
        <v>4949</v>
      </c>
      <c r="AJ2288" s="231" t="s">
        <v>4949</v>
      </c>
      <c r="AK2288" s="231" t="s">
        <v>3962</v>
      </c>
      <c r="AL2288" s="231">
        <v>2287</v>
      </c>
    </row>
    <row r="2289" spans="1:38" x14ac:dyDescent="0.3">
      <c r="A2289" s="225" t="s">
        <v>292</v>
      </c>
      <c r="B2289" s="225" t="s">
        <v>12689</v>
      </c>
      <c r="C2289" s="237" t="s">
        <v>10273</v>
      </c>
      <c r="D2289" s="233" t="s">
        <v>12749</v>
      </c>
      <c r="E2289" s="232" t="s">
        <v>5333</v>
      </c>
      <c r="F2289" s="236" t="s">
        <v>10268</v>
      </c>
      <c r="G2289" s="210">
        <v>99</v>
      </c>
      <c r="H2289" s="219" t="s">
        <v>4949</v>
      </c>
      <c r="I2289" s="227"/>
      <c r="J2289" s="227"/>
      <c r="K2289" s="227"/>
      <c r="L2289" s="227"/>
      <c r="M2289" s="227"/>
      <c r="N2289" s="227" t="s">
        <v>10242</v>
      </c>
      <c r="O2289" s="242" t="s">
        <v>12691</v>
      </c>
      <c r="P2289" s="242" t="s">
        <v>12692</v>
      </c>
      <c r="Q2289" s="221" t="s">
        <v>12693</v>
      </c>
      <c r="R2289" s="208" t="s">
        <v>5334</v>
      </c>
      <c r="S2289" s="209">
        <v>420000058</v>
      </c>
      <c r="T2289" s="229">
        <v>45702</v>
      </c>
      <c r="U2289" s="230" t="s">
        <v>10277</v>
      </c>
      <c r="V2289" s="230" t="s">
        <v>10263</v>
      </c>
      <c r="W2289" s="230" t="s">
        <v>10263</v>
      </c>
      <c r="X2289" s="230" t="s">
        <v>10271</v>
      </c>
      <c r="Y2289" s="230"/>
      <c r="Z2289" s="230" t="s">
        <v>10264</v>
      </c>
      <c r="AA2289" s="220">
        <v>202503</v>
      </c>
      <c r="AB2289" s="239"/>
      <c r="AC2289" s="229" t="s">
        <v>10280</v>
      </c>
      <c r="AD2289" s="239" t="s">
        <v>10252</v>
      </c>
      <c r="AE2289" s="241">
        <v>0</v>
      </c>
      <c r="AF2289" s="240" t="s">
        <v>10252</v>
      </c>
      <c r="AG2289" s="235" t="str">
        <f>IFERROR(VLOOKUP(작성용!A:A,RM!A:D,4,0),"-")</f>
        <v>김기욱</v>
      </c>
      <c r="AH2289" s="9" t="s">
        <v>12694</v>
      </c>
      <c r="AI2289" s="231" t="s">
        <v>4949</v>
      </c>
      <c r="AJ2289" s="231" t="s">
        <v>4949</v>
      </c>
      <c r="AK2289" s="231" t="s">
        <v>3962</v>
      </c>
      <c r="AL2289" s="231">
        <v>2288</v>
      </c>
    </row>
    <row r="2290" spans="1:38" x14ac:dyDescent="0.3">
      <c r="A2290" s="225" t="s">
        <v>292</v>
      </c>
      <c r="B2290" s="225" t="s">
        <v>12689</v>
      </c>
      <c r="C2290" s="237" t="s">
        <v>10273</v>
      </c>
      <c r="D2290" s="233" t="s">
        <v>12750</v>
      </c>
      <c r="E2290" s="232" t="s">
        <v>5335</v>
      </c>
      <c r="F2290" s="236" t="s">
        <v>10268</v>
      </c>
      <c r="G2290" s="210">
        <v>0</v>
      </c>
      <c r="H2290" s="219" t="s">
        <v>4949</v>
      </c>
      <c r="I2290" s="227"/>
      <c r="J2290" s="227"/>
      <c r="K2290" s="227"/>
      <c r="L2290" s="227"/>
      <c r="M2290" s="227"/>
      <c r="N2290" s="227" t="s">
        <v>10242</v>
      </c>
      <c r="O2290" s="242" t="s">
        <v>12691</v>
      </c>
      <c r="P2290" s="242" t="s">
        <v>12692</v>
      </c>
      <c r="Q2290" s="221" t="s">
        <v>12693</v>
      </c>
      <c r="R2290" s="208" t="s">
        <v>5336</v>
      </c>
      <c r="S2290" s="209">
        <v>420000112</v>
      </c>
      <c r="T2290" s="229">
        <v>45702</v>
      </c>
      <c r="U2290" s="230" t="s">
        <v>10277</v>
      </c>
      <c r="V2290" s="230" t="s">
        <v>10263</v>
      </c>
      <c r="W2290" s="230" t="s">
        <v>10263</v>
      </c>
      <c r="X2290" s="230" t="s">
        <v>10271</v>
      </c>
      <c r="Y2290" s="230"/>
      <c r="Z2290" s="230" t="s">
        <v>10264</v>
      </c>
      <c r="AA2290" s="220">
        <v>202503</v>
      </c>
      <c r="AB2290" s="239"/>
      <c r="AC2290" s="229" t="s">
        <v>10280</v>
      </c>
      <c r="AD2290" s="239" t="s">
        <v>10252</v>
      </c>
      <c r="AE2290" s="241">
        <v>0</v>
      </c>
      <c r="AF2290" s="240" t="s">
        <v>10252</v>
      </c>
      <c r="AG2290" s="235" t="str">
        <f>IFERROR(VLOOKUP(작성용!A:A,RM!A:D,4,0),"-")</f>
        <v>김기욱</v>
      </c>
      <c r="AH2290" s="9" t="s">
        <v>12694</v>
      </c>
      <c r="AI2290" s="231" t="s">
        <v>4949</v>
      </c>
      <c r="AJ2290" s="231" t="s">
        <v>4949</v>
      </c>
      <c r="AK2290" s="231" t="s">
        <v>3962</v>
      </c>
      <c r="AL2290" s="231">
        <v>2289</v>
      </c>
    </row>
    <row r="2291" spans="1:38" x14ac:dyDescent="0.3">
      <c r="A2291" s="225" t="s">
        <v>292</v>
      </c>
      <c r="B2291" s="225" t="s">
        <v>12689</v>
      </c>
      <c r="C2291" s="237" t="s">
        <v>10273</v>
      </c>
      <c r="D2291" s="233" t="s">
        <v>11855</v>
      </c>
      <c r="E2291" s="232" t="s">
        <v>5337</v>
      </c>
      <c r="F2291" s="236" t="s">
        <v>10268</v>
      </c>
      <c r="G2291" s="210">
        <v>0</v>
      </c>
      <c r="H2291" s="219" t="s">
        <v>4949</v>
      </c>
      <c r="I2291" s="227"/>
      <c r="J2291" s="227"/>
      <c r="K2291" s="227"/>
      <c r="L2291" s="227"/>
      <c r="M2291" s="227"/>
      <c r="N2291" s="227" t="s">
        <v>10242</v>
      </c>
      <c r="O2291" s="242" t="s">
        <v>12691</v>
      </c>
      <c r="P2291" s="242" t="s">
        <v>12692</v>
      </c>
      <c r="Q2291" s="221" t="s">
        <v>12693</v>
      </c>
      <c r="R2291" s="208" t="s">
        <v>5338</v>
      </c>
      <c r="S2291" s="209">
        <v>420000116</v>
      </c>
      <c r="T2291" s="229">
        <v>45702</v>
      </c>
      <c r="U2291" s="230" t="s">
        <v>10277</v>
      </c>
      <c r="V2291" s="230" t="s">
        <v>10263</v>
      </c>
      <c r="W2291" s="230" t="s">
        <v>10263</v>
      </c>
      <c r="X2291" s="230" t="s">
        <v>10271</v>
      </c>
      <c r="Y2291" s="230"/>
      <c r="Z2291" s="230" t="s">
        <v>10264</v>
      </c>
      <c r="AA2291" s="220">
        <v>202503</v>
      </c>
      <c r="AB2291" s="239"/>
      <c r="AC2291" s="229" t="s">
        <v>10280</v>
      </c>
      <c r="AD2291" s="239" t="s">
        <v>10252</v>
      </c>
      <c r="AE2291" s="241">
        <v>0</v>
      </c>
      <c r="AF2291" s="240" t="s">
        <v>10252</v>
      </c>
      <c r="AG2291" s="235" t="str">
        <f>IFERROR(VLOOKUP(작성용!A:A,RM!A:D,4,0),"-")</f>
        <v>김기욱</v>
      </c>
      <c r="AH2291" s="9" t="s">
        <v>12694</v>
      </c>
      <c r="AI2291" s="231" t="s">
        <v>4949</v>
      </c>
      <c r="AJ2291" s="231" t="s">
        <v>4949</v>
      </c>
      <c r="AK2291" s="231" t="s">
        <v>3962</v>
      </c>
      <c r="AL2291" s="231">
        <v>2290</v>
      </c>
    </row>
    <row r="2292" spans="1:38" x14ac:dyDescent="0.3">
      <c r="A2292" s="225" t="s">
        <v>292</v>
      </c>
      <c r="B2292" s="225" t="s">
        <v>12689</v>
      </c>
      <c r="C2292" s="237" t="s">
        <v>10273</v>
      </c>
      <c r="D2292" s="233" t="s">
        <v>12751</v>
      </c>
      <c r="E2292" s="232" t="s">
        <v>5339</v>
      </c>
      <c r="F2292" s="236" t="s">
        <v>10268</v>
      </c>
      <c r="G2292" s="210">
        <v>0</v>
      </c>
      <c r="H2292" s="219" t="s">
        <v>4949</v>
      </c>
      <c r="I2292" s="227"/>
      <c r="J2292" s="227"/>
      <c r="K2292" s="227"/>
      <c r="L2292" s="227"/>
      <c r="M2292" s="227"/>
      <c r="N2292" s="227" t="s">
        <v>10242</v>
      </c>
      <c r="O2292" s="242" t="s">
        <v>12691</v>
      </c>
      <c r="P2292" s="242" t="s">
        <v>12692</v>
      </c>
      <c r="Q2292" s="221" t="s">
        <v>12693</v>
      </c>
      <c r="R2292" s="208" t="s">
        <v>5340</v>
      </c>
      <c r="S2292" s="209">
        <v>420000124</v>
      </c>
      <c r="T2292" s="229">
        <v>45702</v>
      </c>
      <c r="U2292" s="230" t="s">
        <v>10277</v>
      </c>
      <c r="V2292" s="230" t="s">
        <v>10263</v>
      </c>
      <c r="W2292" s="230" t="s">
        <v>10263</v>
      </c>
      <c r="X2292" s="230" t="s">
        <v>10271</v>
      </c>
      <c r="Y2292" s="230"/>
      <c r="Z2292" s="230" t="s">
        <v>10264</v>
      </c>
      <c r="AA2292" s="220">
        <v>202503</v>
      </c>
      <c r="AB2292" s="239"/>
      <c r="AC2292" s="229" t="s">
        <v>10280</v>
      </c>
      <c r="AD2292" s="239" t="s">
        <v>10252</v>
      </c>
      <c r="AE2292" s="241">
        <v>0</v>
      </c>
      <c r="AF2292" s="240" t="s">
        <v>10252</v>
      </c>
      <c r="AG2292" s="235" t="str">
        <f>IFERROR(VLOOKUP(작성용!A:A,RM!A:D,4,0),"-")</f>
        <v>김기욱</v>
      </c>
      <c r="AH2292" s="9" t="s">
        <v>12694</v>
      </c>
      <c r="AI2292" s="231" t="s">
        <v>4949</v>
      </c>
      <c r="AJ2292" s="231" t="s">
        <v>4949</v>
      </c>
      <c r="AK2292" s="231" t="s">
        <v>3962</v>
      </c>
      <c r="AL2292" s="231">
        <v>2291</v>
      </c>
    </row>
    <row r="2293" spans="1:38" x14ac:dyDescent="0.3">
      <c r="A2293" s="225" t="s">
        <v>292</v>
      </c>
      <c r="B2293" s="225" t="s">
        <v>12689</v>
      </c>
      <c r="C2293" s="237" t="s">
        <v>10273</v>
      </c>
      <c r="D2293" s="233" t="s">
        <v>12752</v>
      </c>
      <c r="E2293" s="232" t="s">
        <v>5096</v>
      </c>
      <c r="F2293" s="236" t="s">
        <v>10268</v>
      </c>
      <c r="G2293" s="210">
        <v>99</v>
      </c>
      <c r="H2293" s="219" t="s">
        <v>4949</v>
      </c>
      <c r="I2293" s="227"/>
      <c r="J2293" s="227"/>
      <c r="K2293" s="227"/>
      <c r="L2293" s="227"/>
      <c r="M2293" s="227"/>
      <c r="N2293" s="227" t="s">
        <v>10242</v>
      </c>
      <c r="O2293" s="242" t="s">
        <v>12691</v>
      </c>
      <c r="P2293" s="242" t="s">
        <v>12692</v>
      </c>
      <c r="Q2293" s="221" t="s">
        <v>12693</v>
      </c>
      <c r="R2293" s="208" t="s">
        <v>5341</v>
      </c>
      <c r="S2293" s="209">
        <v>420000160</v>
      </c>
      <c r="T2293" s="229">
        <v>45702</v>
      </c>
      <c r="U2293" s="230" t="s">
        <v>10277</v>
      </c>
      <c r="V2293" s="230" t="s">
        <v>10263</v>
      </c>
      <c r="W2293" s="230" t="s">
        <v>10263</v>
      </c>
      <c r="X2293" s="230" t="s">
        <v>10271</v>
      </c>
      <c r="Y2293" s="230"/>
      <c r="Z2293" s="230" t="s">
        <v>10264</v>
      </c>
      <c r="AA2293" s="220">
        <v>202503</v>
      </c>
      <c r="AB2293" s="239"/>
      <c r="AC2293" s="229" t="s">
        <v>10280</v>
      </c>
      <c r="AD2293" s="239" t="s">
        <v>10252</v>
      </c>
      <c r="AE2293" s="241">
        <v>0</v>
      </c>
      <c r="AF2293" s="240" t="s">
        <v>10252</v>
      </c>
      <c r="AG2293" s="235" t="str">
        <f>IFERROR(VLOOKUP(작성용!A:A,RM!A:D,4,0),"-")</f>
        <v>김기욱</v>
      </c>
      <c r="AH2293" s="9" t="s">
        <v>12694</v>
      </c>
      <c r="AI2293" s="231" t="s">
        <v>4949</v>
      </c>
      <c r="AJ2293" s="231" t="s">
        <v>4949</v>
      </c>
      <c r="AK2293" s="231" t="s">
        <v>3962</v>
      </c>
      <c r="AL2293" s="231">
        <v>2292</v>
      </c>
    </row>
    <row r="2294" spans="1:38" x14ac:dyDescent="0.3">
      <c r="A2294" s="225" t="s">
        <v>292</v>
      </c>
      <c r="B2294" s="225" t="s">
        <v>12689</v>
      </c>
      <c r="C2294" s="237" t="s">
        <v>10273</v>
      </c>
      <c r="D2294" s="233" t="s">
        <v>10304</v>
      </c>
      <c r="E2294" s="232" t="s">
        <v>5093</v>
      </c>
      <c r="F2294" s="236" t="s">
        <v>10268</v>
      </c>
      <c r="G2294" s="210">
        <v>0</v>
      </c>
      <c r="H2294" s="219" t="s">
        <v>4949</v>
      </c>
      <c r="I2294" s="227"/>
      <c r="J2294" s="227"/>
      <c r="K2294" s="227"/>
      <c r="L2294" s="227"/>
      <c r="M2294" s="227"/>
      <c r="N2294" s="227" t="s">
        <v>10242</v>
      </c>
      <c r="O2294" s="242" t="s">
        <v>12691</v>
      </c>
      <c r="P2294" s="242" t="s">
        <v>12692</v>
      </c>
      <c r="Q2294" s="221" t="s">
        <v>12693</v>
      </c>
      <c r="R2294" s="208" t="s">
        <v>5342</v>
      </c>
      <c r="S2294" s="209">
        <v>420000162</v>
      </c>
      <c r="T2294" s="229">
        <v>45702</v>
      </c>
      <c r="U2294" s="230" t="s">
        <v>10277</v>
      </c>
      <c r="V2294" s="230" t="s">
        <v>10263</v>
      </c>
      <c r="W2294" s="230" t="s">
        <v>10263</v>
      </c>
      <c r="X2294" s="230" t="s">
        <v>10271</v>
      </c>
      <c r="Y2294" s="230"/>
      <c r="Z2294" s="230" t="s">
        <v>10264</v>
      </c>
      <c r="AA2294" s="220">
        <v>202503</v>
      </c>
      <c r="AB2294" s="239"/>
      <c r="AC2294" s="229" t="s">
        <v>10280</v>
      </c>
      <c r="AD2294" s="239" t="s">
        <v>10252</v>
      </c>
      <c r="AE2294" s="241">
        <v>0</v>
      </c>
      <c r="AF2294" s="240" t="s">
        <v>10252</v>
      </c>
      <c r="AG2294" s="235" t="str">
        <f>IFERROR(VLOOKUP(작성용!A:A,RM!A:D,4,0),"-")</f>
        <v>김기욱</v>
      </c>
      <c r="AH2294" s="9" t="s">
        <v>12694</v>
      </c>
      <c r="AI2294" s="231" t="s">
        <v>4949</v>
      </c>
      <c r="AJ2294" s="231" t="s">
        <v>4949</v>
      </c>
      <c r="AK2294" s="231" t="s">
        <v>3962</v>
      </c>
      <c r="AL2294" s="231">
        <v>2293</v>
      </c>
    </row>
    <row r="2295" spans="1:38" x14ac:dyDescent="0.3">
      <c r="A2295" s="225" t="s">
        <v>292</v>
      </c>
      <c r="B2295" s="225" t="s">
        <v>12689</v>
      </c>
      <c r="C2295" s="237" t="s">
        <v>10273</v>
      </c>
      <c r="D2295" s="233" t="s">
        <v>11978</v>
      </c>
      <c r="E2295" s="232" t="s">
        <v>5343</v>
      </c>
      <c r="F2295" s="236" t="s">
        <v>10268</v>
      </c>
      <c r="G2295" s="210">
        <v>99</v>
      </c>
      <c r="H2295" s="219" t="s">
        <v>4949</v>
      </c>
      <c r="I2295" s="227"/>
      <c r="J2295" s="227"/>
      <c r="K2295" s="227"/>
      <c r="L2295" s="227"/>
      <c r="M2295" s="227"/>
      <c r="N2295" s="227" t="s">
        <v>10242</v>
      </c>
      <c r="O2295" s="242" t="s">
        <v>12691</v>
      </c>
      <c r="P2295" s="242" t="s">
        <v>12692</v>
      </c>
      <c r="Q2295" s="221" t="s">
        <v>12693</v>
      </c>
      <c r="R2295" s="208" t="s">
        <v>5344</v>
      </c>
      <c r="S2295" s="209">
        <v>420000245</v>
      </c>
      <c r="T2295" s="229">
        <v>45702</v>
      </c>
      <c r="U2295" s="230" t="s">
        <v>10277</v>
      </c>
      <c r="V2295" s="230" t="s">
        <v>10263</v>
      </c>
      <c r="W2295" s="230" t="s">
        <v>10263</v>
      </c>
      <c r="X2295" s="230" t="s">
        <v>10271</v>
      </c>
      <c r="Y2295" s="230"/>
      <c r="Z2295" s="230" t="s">
        <v>10264</v>
      </c>
      <c r="AA2295" s="220">
        <v>202503</v>
      </c>
      <c r="AB2295" s="239"/>
      <c r="AC2295" s="229" t="s">
        <v>10280</v>
      </c>
      <c r="AD2295" s="239" t="s">
        <v>10252</v>
      </c>
      <c r="AE2295" s="241">
        <v>0</v>
      </c>
      <c r="AF2295" s="240" t="s">
        <v>10252</v>
      </c>
      <c r="AG2295" s="235" t="str">
        <f>IFERROR(VLOOKUP(작성용!A:A,RM!A:D,4,0),"-")</f>
        <v>김기욱</v>
      </c>
      <c r="AH2295" s="9" t="s">
        <v>12694</v>
      </c>
      <c r="AI2295" s="231" t="s">
        <v>4949</v>
      </c>
      <c r="AJ2295" s="231" t="s">
        <v>4949</v>
      </c>
      <c r="AK2295" s="231" t="s">
        <v>3962</v>
      </c>
      <c r="AL2295" s="231">
        <v>2294</v>
      </c>
    </row>
    <row r="2296" spans="1:38" x14ac:dyDescent="0.3">
      <c r="A2296" s="225" t="s">
        <v>292</v>
      </c>
      <c r="B2296" s="225" t="s">
        <v>12689</v>
      </c>
      <c r="C2296" s="237" t="s">
        <v>10273</v>
      </c>
      <c r="D2296" s="233" t="s">
        <v>11360</v>
      </c>
      <c r="E2296" s="232">
        <v>1101113232321</v>
      </c>
      <c r="F2296" s="236" t="s">
        <v>10419</v>
      </c>
      <c r="G2296" s="210">
        <v>0</v>
      </c>
      <c r="H2296" s="219" t="s">
        <v>4949</v>
      </c>
      <c r="I2296" s="227"/>
      <c r="J2296" s="227"/>
      <c r="K2296" s="227"/>
      <c r="L2296" s="227"/>
      <c r="M2296" s="227"/>
      <c r="N2296" s="227" t="s">
        <v>10242</v>
      </c>
      <c r="O2296" s="242" t="s">
        <v>12691</v>
      </c>
      <c r="P2296" s="242" t="s">
        <v>12692</v>
      </c>
      <c r="Q2296" s="221" t="s">
        <v>12693</v>
      </c>
      <c r="R2296" s="208" t="s">
        <v>5346</v>
      </c>
      <c r="S2296" s="209">
        <v>420000259</v>
      </c>
      <c r="T2296" s="229">
        <v>45702</v>
      </c>
      <c r="U2296" s="230" t="s">
        <v>10277</v>
      </c>
      <c r="V2296" s="230" t="s">
        <v>10263</v>
      </c>
      <c r="W2296" s="230" t="s">
        <v>10263</v>
      </c>
      <c r="X2296" s="230" t="s">
        <v>10271</v>
      </c>
      <c r="Y2296" s="230"/>
      <c r="Z2296" s="230" t="s">
        <v>10264</v>
      </c>
      <c r="AA2296" s="220">
        <v>202503</v>
      </c>
      <c r="AB2296" s="239"/>
      <c r="AC2296" s="229" t="s">
        <v>10280</v>
      </c>
      <c r="AD2296" s="239" t="s">
        <v>10252</v>
      </c>
      <c r="AE2296" s="241">
        <v>0</v>
      </c>
      <c r="AF2296" s="240" t="s">
        <v>10252</v>
      </c>
      <c r="AG2296" s="235" t="str">
        <f>IFERROR(VLOOKUP(작성용!A:A,RM!A:D,4,0),"-")</f>
        <v>김기욱</v>
      </c>
      <c r="AH2296" s="9" t="s">
        <v>12694</v>
      </c>
      <c r="AI2296" s="231" t="s">
        <v>4949</v>
      </c>
      <c r="AJ2296" s="231" t="s">
        <v>4949</v>
      </c>
      <c r="AK2296" s="231" t="s">
        <v>3962</v>
      </c>
      <c r="AL2296" s="231">
        <v>2295</v>
      </c>
    </row>
    <row r="2297" spans="1:38" x14ac:dyDescent="0.3">
      <c r="A2297" s="225" t="s">
        <v>292</v>
      </c>
      <c r="B2297" s="225" t="s">
        <v>12689</v>
      </c>
      <c r="C2297" s="237" t="s">
        <v>10273</v>
      </c>
      <c r="D2297" s="233" t="s">
        <v>11981</v>
      </c>
      <c r="E2297" s="232" t="s">
        <v>5347</v>
      </c>
      <c r="F2297" s="236" t="s">
        <v>10268</v>
      </c>
      <c r="G2297" s="210">
        <v>0</v>
      </c>
      <c r="H2297" s="219" t="s">
        <v>4949</v>
      </c>
      <c r="I2297" s="227"/>
      <c r="J2297" s="227"/>
      <c r="K2297" s="227"/>
      <c r="L2297" s="227"/>
      <c r="M2297" s="227"/>
      <c r="N2297" s="227" t="s">
        <v>10242</v>
      </c>
      <c r="O2297" s="242" t="s">
        <v>12691</v>
      </c>
      <c r="P2297" s="242" t="s">
        <v>12692</v>
      </c>
      <c r="Q2297" s="221" t="s">
        <v>12693</v>
      </c>
      <c r="R2297" s="208" t="s">
        <v>5348</v>
      </c>
      <c r="S2297" s="209">
        <v>420000541</v>
      </c>
      <c r="T2297" s="229">
        <v>45702</v>
      </c>
      <c r="U2297" s="230" t="s">
        <v>10277</v>
      </c>
      <c r="V2297" s="230" t="s">
        <v>10263</v>
      </c>
      <c r="W2297" s="230" t="s">
        <v>10263</v>
      </c>
      <c r="X2297" s="230" t="s">
        <v>10271</v>
      </c>
      <c r="Y2297" s="230"/>
      <c r="Z2297" s="230" t="s">
        <v>10264</v>
      </c>
      <c r="AA2297" s="220">
        <v>202503</v>
      </c>
      <c r="AB2297" s="239"/>
      <c r="AC2297" s="229" t="s">
        <v>10280</v>
      </c>
      <c r="AD2297" s="239" t="s">
        <v>10252</v>
      </c>
      <c r="AE2297" s="241">
        <v>0</v>
      </c>
      <c r="AF2297" s="240" t="s">
        <v>10252</v>
      </c>
      <c r="AG2297" s="235" t="str">
        <f>IFERROR(VLOOKUP(작성용!A:A,RM!A:D,4,0),"-")</f>
        <v>김기욱</v>
      </c>
      <c r="AH2297" s="9" t="s">
        <v>12694</v>
      </c>
      <c r="AI2297" s="231" t="s">
        <v>4949</v>
      </c>
      <c r="AJ2297" s="231" t="s">
        <v>4949</v>
      </c>
      <c r="AK2297" s="231" t="s">
        <v>3962</v>
      </c>
      <c r="AL2297" s="231">
        <v>2296</v>
      </c>
    </row>
    <row r="2298" spans="1:38" x14ac:dyDescent="0.3">
      <c r="A2298" s="225" t="s">
        <v>292</v>
      </c>
      <c r="B2298" s="225" t="s">
        <v>12689</v>
      </c>
      <c r="C2298" s="237" t="s">
        <v>10273</v>
      </c>
      <c r="D2298" s="233" t="s">
        <v>12753</v>
      </c>
      <c r="E2298" s="232" t="s">
        <v>3649</v>
      </c>
      <c r="F2298" s="236" t="s">
        <v>10268</v>
      </c>
      <c r="G2298" s="210">
        <v>99</v>
      </c>
      <c r="H2298" s="219" t="s">
        <v>4949</v>
      </c>
      <c r="I2298" s="227"/>
      <c r="J2298" s="227"/>
      <c r="K2298" s="227"/>
      <c r="L2298" s="227"/>
      <c r="M2298" s="227"/>
      <c r="N2298" s="227" t="s">
        <v>10242</v>
      </c>
      <c r="O2298" s="242" t="s">
        <v>12691</v>
      </c>
      <c r="P2298" s="242" t="s">
        <v>12692</v>
      </c>
      <c r="Q2298" s="221" t="s">
        <v>12693</v>
      </c>
      <c r="R2298" s="208" t="s">
        <v>3710</v>
      </c>
      <c r="S2298" s="209">
        <v>420000657</v>
      </c>
      <c r="T2298" s="229">
        <v>45702</v>
      </c>
      <c r="U2298" s="230" t="s">
        <v>10277</v>
      </c>
      <c r="V2298" s="230" t="s">
        <v>10263</v>
      </c>
      <c r="W2298" s="230" t="s">
        <v>10263</v>
      </c>
      <c r="X2298" s="230" t="s">
        <v>10271</v>
      </c>
      <c r="Y2298" s="230"/>
      <c r="Z2298" s="230" t="s">
        <v>10264</v>
      </c>
      <c r="AA2298" s="220">
        <v>202503</v>
      </c>
      <c r="AB2298" s="239"/>
      <c r="AC2298" s="229" t="s">
        <v>10280</v>
      </c>
      <c r="AD2298" s="239" t="s">
        <v>10252</v>
      </c>
      <c r="AE2298" s="241">
        <v>0</v>
      </c>
      <c r="AF2298" s="240" t="s">
        <v>10252</v>
      </c>
      <c r="AG2298" s="235" t="str">
        <f>IFERROR(VLOOKUP(작성용!A:A,RM!A:D,4,0),"-")</f>
        <v>김기욱</v>
      </c>
      <c r="AH2298" s="9" t="s">
        <v>12694</v>
      </c>
      <c r="AI2298" s="231" t="s">
        <v>4949</v>
      </c>
      <c r="AJ2298" s="231" t="s">
        <v>4949</v>
      </c>
      <c r="AK2298" s="231" t="s">
        <v>3962</v>
      </c>
      <c r="AL2298" s="231">
        <v>2297</v>
      </c>
    </row>
    <row r="2299" spans="1:38" x14ac:dyDescent="0.3">
      <c r="A2299" s="225" t="s">
        <v>292</v>
      </c>
      <c r="B2299" s="225" t="s">
        <v>12689</v>
      </c>
      <c r="C2299" s="237" t="s">
        <v>10273</v>
      </c>
      <c r="D2299" s="233" t="s">
        <v>12004</v>
      </c>
      <c r="E2299" s="232" t="s">
        <v>3650</v>
      </c>
      <c r="F2299" s="236" t="s">
        <v>10268</v>
      </c>
      <c r="G2299" s="210">
        <v>0</v>
      </c>
      <c r="H2299" s="219" t="s">
        <v>4949</v>
      </c>
      <c r="I2299" s="227"/>
      <c r="J2299" s="227"/>
      <c r="K2299" s="227"/>
      <c r="L2299" s="227"/>
      <c r="M2299" s="227"/>
      <c r="N2299" s="227" t="s">
        <v>10242</v>
      </c>
      <c r="O2299" s="242" t="s">
        <v>12691</v>
      </c>
      <c r="P2299" s="242" t="s">
        <v>12692</v>
      </c>
      <c r="Q2299" s="221" t="s">
        <v>12693</v>
      </c>
      <c r="R2299" s="208" t="s">
        <v>3711</v>
      </c>
      <c r="S2299" s="209">
        <v>420000791</v>
      </c>
      <c r="T2299" s="229">
        <v>45702</v>
      </c>
      <c r="U2299" s="230" t="s">
        <v>10277</v>
      </c>
      <c r="V2299" s="230" t="s">
        <v>10263</v>
      </c>
      <c r="W2299" s="230" t="s">
        <v>10263</v>
      </c>
      <c r="X2299" s="230" t="s">
        <v>10271</v>
      </c>
      <c r="Y2299" s="230"/>
      <c r="Z2299" s="230" t="s">
        <v>10264</v>
      </c>
      <c r="AA2299" s="220">
        <v>202503</v>
      </c>
      <c r="AB2299" s="239"/>
      <c r="AC2299" s="229" t="s">
        <v>10280</v>
      </c>
      <c r="AD2299" s="239" t="s">
        <v>10252</v>
      </c>
      <c r="AE2299" s="241">
        <v>0</v>
      </c>
      <c r="AF2299" s="240" t="s">
        <v>10252</v>
      </c>
      <c r="AG2299" s="235" t="str">
        <f>IFERROR(VLOOKUP(작성용!A:A,RM!A:D,4,0),"-")</f>
        <v>김기욱</v>
      </c>
      <c r="AH2299" s="9" t="s">
        <v>12694</v>
      </c>
      <c r="AI2299" s="231" t="s">
        <v>4949</v>
      </c>
      <c r="AJ2299" s="231" t="s">
        <v>4949</v>
      </c>
      <c r="AK2299" s="231" t="s">
        <v>3962</v>
      </c>
      <c r="AL2299" s="231">
        <v>2298</v>
      </c>
    </row>
    <row r="2300" spans="1:38" x14ac:dyDescent="0.3">
      <c r="A2300" s="225" t="s">
        <v>292</v>
      </c>
      <c r="B2300" s="225" t="s">
        <v>12689</v>
      </c>
      <c r="C2300" s="237" t="s">
        <v>10273</v>
      </c>
      <c r="D2300" s="233" t="s">
        <v>11175</v>
      </c>
      <c r="E2300" s="232" t="s">
        <v>5349</v>
      </c>
      <c r="F2300" s="236" t="s">
        <v>10268</v>
      </c>
      <c r="G2300" s="210">
        <v>99</v>
      </c>
      <c r="H2300" s="219" t="s">
        <v>4949</v>
      </c>
      <c r="I2300" s="227"/>
      <c r="J2300" s="227"/>
      <c r="K2300" s="227"/>
      <c r="L2300" s="227"/>
      <c r="M2300" s="227"/>
      <c r="N2300" s="227" t="s">
        <v>10242</v>
      </c>
      <c r="O2300" s="242" t="s">
        <v>12691</v>
      </c>
      <c r="P2300" s="242" t="s">
        <v>12692</v>
      </c>
      <c r="Q2300" s="221" t="s">
        <v>12693</v>
      </c>
      <c r="R2300" s="208" t="s">
        <v>5350</v>
      </c>
      <c r="S2300" s="209">
        <v>420000841</v>
      </c>
      <c r="T2300" s="229">
        <v>45702</v>
      </c>
      <c r="U2300" s="230" t="s">
        <v>10277</v>
      </c>
      <c r="V2300" s="230" t="s">
        <v>10263</v>
      </c>
      <c r="W2300" s="230" t="s">
        <v>10263</v>
      </c>
      <c r="X2300" s="230" t="s">
        <v>10271</v>
      </c>
      <c r="Y2300" s="230"/>
      <c r="Z2300" s="230" t="s">
        <v>10264</v>
      </c>
      <c r="AA2300" s="220">
        <v>202503</v>
      </c>
      <c r="AB2300" s="239"/>
      <c r="AC2300" s="229" t="s">
        <v>10280</v>
      </c>
      <c r="AD2300" s="239" t="s">
        <v>10252</v>
      </c>
      <c r="AE2300" s="241">
        <v>0</v>
      </c>
      <c r="AF2300" s="240" t="s">
        <v>10252</v>
      </c>
      <c r="AG2300" s="235" t="str">
        <f>IFERROR(VLOOKUP(작성용!A:A,RM!A:D,4,0),"-")</f>
        <v>김기욱</v>
      </c>
      <c r="AH2300" s="9" t="s">
        <v>12694</v>
      </c>
      <c r="AI2300" s="231" t="s">
        <v>4949</v>
      </c>
      <c r="AJ2300" s="231" t="s">
        <v>4949</v>
      </c>
      <c r="AK2300" s="231" t="s">
        <v>3962</v>
      </c>
      <c r="AL2300" s="231">
        <v>2299</v>
      </c>
    </row>
    <row r="2301" spans="1:38" x14ac:dyDescent="0.3">
      <c r="A2301" s="225" t="s">
        <v>292</v>
      </c>
      <c r="B2301" s="225" t="s">
        <v>12689</v>
      </c>
      <c r="C2301" s="237" t="s">
        <v>10273</v>
      </c>
      <c r="D2301" s="233" t="s">
        <v>10639</v>
      </c>
      <c r="E2301" s="232" t="s">
        <v>4980</v>
      </c>
      <c r="F2301" s="236" t="s">
        <v>10268</v>
      </c>
      <c r="G2301" s="210">
        <v>99</v>
      </c>
      <c r="H2301" s="219" t="s">
        <v>4949</v>
      </c>
      <c r="I2301" s="227"/>
      <c r="J2301" s="227"/>
      <c r="K2301" s="227"/>
      <c r="L2301" s="227"/>
      <c r="M2301" s="227"/>
      <c r="N2301" s="227" t="s">
        <v>10242</v>
      </c>
      <c r="O2301" s="242" t="s">
        <v>12691</v>
      </c>
      <c r="P2301" s="242" t="s">
        <v>12692</v>
      </c>
      <c r="Q2301" s="221" t="s">
        <v>12693</v>
      </c>
      <c r="R2301" s="208" t="s">
        <v>4981</v>
      </c>
      <c r="S2301" s="209">
        <v>420000843</v>
      </c>
      <c r="T2301" s="229">
        <v>45702</v>
      </c>
      <c r="U2301" s="230" t="s">
        <v>10277</v>
      </c>
      <c r="V2301" s="230" t="s">
        <v>10263</v>
      </c>
      <c r="W2301" s="230" t="s">
        <v>10263</v>
      </c>
      <c r="X2301" s="230" t="s">
        <v>10271</v>
      </c>
      <c r="Y2301" s="230"/>
      <c r="Z2301" s="230" t="s">
        <v>10264</v>
      </c>
      <c r="AA2301" s="220">
        <v>202503</v>
      </c>
      <c r="AB2301" s="239"/>
      <c r="AC2301" s="229" t="s">
        <v>10280</v>
      </c>
      <c r="AD2301" s="239" t="s">
        <v>10252</v>
      </c>
      <c r="AE2301" s="241">
        <v>0</v>
      </c>
      <c r="AF2301" s="240" t="s">
        <v>10252</v>
      </c>
      <c r="AG2301" s="235" t="str">
        <f>IFERROR(VLOOKUP(작성용!A:A,RM!A:D,4,0),"-")</f>
        <v>김기욱</v>
      </c>
      <c r="AH2301" s="9" t="s">
        <v>12694</v>
      </c>
      <c r="AI2301" s="231" t="s">
        <v>4949</v>
      </c>
      <c r="AJ2301" s="231" t="s">
        <v>4949</v>
      </c>
      <c r="AK2301" s="231" t="s">
        <v>3962</v>
      </c>
      <c r="AL2301" s="231">
        <v>2300</v>
      </c>
    </row>
    <row r="2302" spans="1:38" x14ac:dyDescent="0.3">
      <c r="A2302" s="225" t="s">
        <v>292</v>
      </c>
      <c r="B2302" s="225" t="s">
        <v>12689</v>
      </c>
      <c r="C2302" s="237" t="s">
        <v>10273</v>
      </c>
      <c r="D2302" s="233" t="s">
        <v>12754</v>
      </c>
      <c r="E2302" s="232" t="s">
        <v>5091</v>
      </c>
      <c r="F2302" s="236" t="s">
        <v>10268</v>
      </c>
      <c r="G2302" s="210">
        <v>99</v>
      </c>
      <c r="H2302" s="219" t="s">
        <v>4949</v>
      </c>
      <c r="I2302" s="227"/>
      <c r="J2302" s="227"/>
      <c r="K2302" s="227"/>
      <c r="L2302" s="227"/>
      <c r="M2302" s="227"/>
      <c r="N2302" s="227" t="s">
        <v>10242</v>
      </c>
      <c r="O2302" s="242" t="s">
        <v>12691</v>
      </c>
      <c r="P2302" s="242" t="s">
        <v>12692</v>
      </c>
      <c r="Q2302" s="221" t="s">
        <v>12693</v>
      </c>
      <c r="R2302" s="208" t="s">
        <v>5351</v>
      </c>
      <c r="S2302" s="209">
        <v>420000853</v>
      </c>
      <c r="T2302" s="229">
        <v>45702</v>
      </c>
      <c r="U2302" s="230" t="s">
        <v>10277</v>
      </c>
      <c r="V2302" s="230" t="s">
        <v>10263</v>
      </c>
      <c r="W2302" s="230" t="s">
        <v>10263</v>
      </c>
      <c r="X2302" s="230" t="s">
        <v>10271</v>
      </c>
      <c r="Y2302" s="230"/>
      <c r="Z2302" s="230" t="s">
        <v>10264</v>
      </c>
      <c r="AA2302" s="220">
        <v>202503</v>
      </c>
      <c r="AB2302" s="239"/>
      <c r="AC2302" s="229" t="s">
        <v>10280</v>
      </c>
      <c r="AD2302" s="239" t="s">
        <v>10252</v>
      </c>
      <c r="AE2302" s="241">
        <v>0</v>
      </c>
      <c r="AF2302" s="240" t="s">
        <v>10252</v>
      </c>
      <c r="AG2302" s="235" t="str">
        <f>IFERROR(VLOOKUP(작성용!A:A,RM!A:D,4,0),"-")</f>
        <v>김기욱</v>
      </c>
      <c r="AH2302" s="9" t="s">
        <v>12694</v>
      </c>
      <c r="AI2302" s="231" t="s">
        <v>4949</v>
      </c>
      <c r="AJ2302" s="231" t="s">
        <v>4949</v>
      </c>
      <c r="AK2302" s="231" t="s">
        <v>3962</v>
      </c>
      <c r="AL2302" s="231">
        <v>2301</v>
      </c>
    </row>
    <row r="2303" spans="1:38" x14ac:dyDescent="0.3">
      <c r="A2303" s="225" t="s">
        <v>292</v>
      </c>
      <c r="B2303" s="225" t="s">
        <v>12689</v>
      </c>
      <c r="C2303" s="237" t="s">
        <v>10273</v>
      </c>
      <c r="D2303" s="233" t="s">
        <v>12755</v>
      </c>
      <c r="E2303" s="232" t="s">
        <v>5090</v>
      </c>
      <c r="F2303" s="236" t="s">
        <v>10268</v>
      </c>
      <c r="G2303" s="210">
        <v>99</v>
      </c>
      <c r="H2303" s="219" t="s">
        <v>4949</v>
      </c>
      <c r="I2303" s="227"/>
      <c r="J2303" s="227"/>
      <c r="K2303" s="227"/>
      <c r="L2303" s="227"/>
      <c r="M2303" s="227"/>
      <c r="N2303" s="227" t="s">
        <v>10242</v>
      </c>
      <c r="O2303" s="242" t="s">
        <v>12691</v>
      </c>
      <c r="P2303" s="242" t="s">
        <v>12692</v>
      </c>
      <c r="Q2303" s="221" t="s">
        <v>12693</v>
      </c>
      <c r="R2303" s="208" t="s">
        <v>5352</v>
      </c>
      <c r="S2303" s="209">
        <v>420000855</v>
      </c>
      <c r="T2303" s="229">
        <v>45702</v>
      </c>
      <c r="U2303" s="230" t="s">
        <v>10277</v>
      </c>
      <c r="V2303" s="230" t="s">
        <v>10263</v>
      </c>
      <c r="W2303" s="230" t="s">
        <v>10263</v>
      </c>
      <c r="X2303" s="230" t="s">
        <v>10271</v>
      </c>
      <c r="Y2303" s="230"/>
      <c r="Z2303" s="230" t="s">
        <v>10264</v>
      </c>
      <c r="AA2303" s="220">
        <v>202503</v>
      </c>
      <c r="AB2303" s="239"/>
      <c r="AC2303" s="229" t="s">
        <v>10280</v>
      </c>
      <c r="AD2303" s="239" t="s">
        <v>10252</v>
      </c>
      <c r="AE2303" s="241">
        <v>0</v>
      </c>
      <c r="AF2303" s="240" t="s">
        <v>10252</v>
      </c>
      <c r="AG2303" s="235" t="str">
        <f>IFERROR(VLOOKUP(작성용!A:A,RM!A:D,4,0),"-")</f>
        <v>김기욱</v>
      </c>
      <c r="AH2303" s="9" t="s">
        <v>12694</v>
      </c>
      <c r="AI2303" s="231" t="s">
        <v>4949</v>
      </c>
      <c r="AJ2303" s="231" t="s">
        <v>4949</v>
      </c>
      <c r="AK2303" s="231" t="s">
        <v>3962</v>
      </c>
      <c r="AL2303" s="231">
        <v>2302</v>
      </c>
    </row>
    <row r="2304" spans="1:38" x14ac:dyDescent="0.3">
      <c r="A2304" s="225" t="s">
        <v>292</v>
      </c>
      <c r="B2304" s="225" t="s">
        <v>12689</v>
      </c>
      <c r="C2304" s="237" t="s">
        <v>10273</v>
      </c>
      <c r="D2304" s="233" t="s">
        <v>11009</v>
      </c>
      <c r="E2304" s="232" t="s">
        <v>5353</v>
      </c>
      <c r="F2304" s="236" t="s">
        <v>10268</v>
      </c>
      <c r="G2304" s="210">
        <v>99</v>
      </c>
      <c r="H2304" s="219" t="s">
        <v>4949</v>
      </c>
      <c r="I2304" s="227"/>
      <c r="J2304" s="227"/>
      <c r="K2304" s="227"/>
      <c r="L2304" s="227"/>
      <c r="M2304" s="227"/>
      <c r="N2304" s="227" t="s">
        <v>10242</v>
      </c>
      <c r="O2304" s="242" t="s">
        <v>12691</v>
      </c>
      <c r="P2304" s="242" t="s">
        <v>12692</v>
      </c>
      <c r="Q2304" s="221" t="s">
        <v>12693</v>
      </c>
      <c r="R2304" s="208" t="s">
        <v>5354</v>
      </c>
      <c r="S2304" s="209">
        <v>420000878</v>
      </c>
      <c r="T2304" s="229">
        <v>45702</v>
      </c>
      <c r="U2304" s="230" t="s">
        <v>10277</v>
      </c>
      <c r="V2304" s="230" t="s">
        <v>10263</v>
      </c>
      <c r="W2304" s="230" t="s">
        <v>10263</v>
      </c>
      <c r="X2304" s="230" t="s">
        <v>10271</v>
      </c>
      <c r="Y2304" s="230"/>
      <c r="Z2304" s="230" t="s">
        <v>10264</v>
      </c>
      <c r="AA2304" s="220">
        <v>202503</v>
      </c>
      <c r="AB2304" s="239"/>
      <c r="AC2304" s="229" t="s">
        <v>10280</v>
      </c>
      <c r="AD2304" s="239" t="s">
        <v>10252</v>
      </c>
      <c r="AE2304" s="241">
        <v>0</v>
      </c>
      <c r="AF2304" s="240" t="s">
        <v>10252</v>
      </c>
      <c r="AG2304" s="235" t="str">
        <f>IFERROR(VLOOKUP(작성용!A:A,RM!A:D,4,0),"-")</f>
        <v>김기욱</v>
      </c>
      <c r="AH2304" s="9" t="s">
        <v>12694</v>
      </c>
      <c r="AI2304" s="231" t="s">
        <v>4949</v>
      </c>
      <c r="AJ2304" s="231" t="s">
        <v>4949</v>
      </c>
      <c r="AK2304" s="231" t="s">
        <v>3962</v>
      </c>
      <c r="AL2304" s="231">
        <v>2303</v>
      </c>
    </row>
    <row r="2305" spans="1:38" x14ac:dyDescent="0.3">
      <c r="A2305" s="225" t="s">
        <v>292</v>
      </c>
      <c r="B2305" s="225" t="s">
        <v>12689</v>
      </c>
      <c r="C2305" s="237" t="s">
        <v>10273</v>
      </c>
      <c r="D2305" s="233" t="s">
        <v>12756</v>
      </c>
      <c r="E2305" s="232" t="s">
        <v>5355</v>
      </c>
      <c r="F2305" s="236" t="s">
        <v>10268</v>
      </c>
      <c r="G2305" s="210">
        <v>99</v>
      </c>
      <c r="H2305" s="219" t="s">
        <v>4949</v>
      </c>
      <c r="I2305" s="227"/>
      <c r="J2305" s="227"/>
      <c r="K2305" s="227"/>
      <c r="L2305" s="227"/>
      <c r="M2305" s="227"/>
      <c r="N2305" s="227" t="s">
        <v>10242</v>
      </c>
      <c r="O2305" s="242" t="s">
        <v>12691</v>
      </c>
      <c r="P2305" s="242" t="s">
        <v>12692</v>
      </c>
      <c r="Q2305" s="221" t="s">
        <v>12693</v>
      </c>
      <c r="R2305" s="208" t="s">
        <v>5356</v>
      </c>
      <c r="S2305" s="209">
        <v>420000896</v>
      </c>
      <c r="T2305" s="229">
        <v>45702</v>
      </c>
      <c r="U2305" s="230" t="s">
        <v>10277</v>
      </c>
      <c r="V2305" s="230" t="s">
        <v>10263</v>
      </c>
      <c r="W2305" s="230" t="s">
        <v>10263</v>
      </c>
      <c r="X2305" s="230" t="s">
        <v>10271</v>
      </c>
      <c r="Y2305" s="230"/>
      <c r="Z2305" s="230" t="s">
        <v>10264</v>
      </c>
      <c r="AA2305" s="220">
        <v>202503</v>
      </c>
      <c r="AB2305" s="239"/>
      <c r="AC2305" s="229" t="s">
        <v>10280</v>
      </c>
      <c r="AD2305" s="239" t="s">
        <v>10252</v>
      </c>
      <c r="AE2305" s="241">
        <v>0</v>
      </c>
      <c r="AF2305" s="240" t="s">
        <v>10252</v>
      </c>
      <c r="AG2305" s="235" t="str">
        <f>IFERROR(VLOOKUP(작성용!A:A,RM!A:D,4,0),"-")</f>
        <v>김기욱</v>
      </c>
      <c r="AH2305" s="9" t="s">
        <v>12694</v>
      </c>
      <c r="AI2305" s="231" t="s">
        <v>4949</v>
      </c>
      <c r="AJ2305" s="231" t="s">
        <v>4949</v>
      </c>
      <c r="AK2305" s="231" t="s">
        <v>3962</v>
      </c>
      <c r="AL2305" s="231">
        <v>2304</v>
      </c>
    </row>
    <row r="2306" spans="1:38" x14ac:dyDescent="0.3">
      <c r="A2306" s="225" t="s">
        <v>292</v>
      </c>
      <c r="B2306" s="225" t="s">
        <v>12689</v>
      </c>
      <c r="C2306" s="237" t="s">
        <v>10273</v>
      </c>
      <c r="D2306" s="233" t="s">
        <v>11854</v>
      </c>
      <c r="E2306" s="232" t="s">
        <v>5357</v>
      </c>
      <c r="F2306" s="236" t="s">
        <v>10268</v>
      </c>
      <c r="G2306" s="210">
        <v>0</v>
      </c>
      <c r="H2306" s="219" t="s">
        <v>4949</v>
      </c>
      <c r="I2306" s="227"/>
      <c r="J2306" s="227"/>
      <c r="K2306" s="227"/>
      <c r="L2306" s="227"/>
      <c r="M2306" s="227"/>
      <c r="N2306" s="227" t="s">
        <v>10242</v>
      </c>
      <c r="O2306" s="242" t="s">
        <v>12691</v>
      </c>
      <c r="P2306" s="242" t="s">
        <v>12692</v>
      </c>
      <c r="Q2306" s="221" t="s">
        <v>12693</v>
      </c>
      <c r="R2306" s="208" t="s">
        <v>5358</v>
      </c>
      <c r="S2306" s="209">
        <v>420000960</v>
      </c>
      <c r="T2306" s="229">
        <v>45702</v>
      </c>
      <c r="U2306" s="230" t="s">
        <v>10277</v>
      </c>
      <c r="V2306" s="230" t="s">
        <v>10263</v>
      </c>
      <c r="W2306" s="230" t="s">
        <v>10263</v>
      </c>
      <c r="X2306" s="230" t="s">
        <v>10271</v>
      </c>
      <c r="Y2306" s="230"/>
      <c r="Z2306" s="230" t="s">
        <v>10264</v>
      </c>
      <c r="AA2306" s="220">
        <v>202503</v>
      </c>
      <c r="AB2306" s="239"/>
      <c r="AC2306" s="229" t="s">
        <v>10280</v>
      </c>
      <c r="AD2306" s="239" t="s">
        <v>10252</v>
      </c>
      <c r="AE2306" s="241">
        <v>0</v>
      </c>
      <c r="AF2306" s="240" t="s">
        <v>10252</v>
      </c>
      <c r="AG2306" s="235" t="str">
        <f>IFERROR(VLOOKUP(작성용!A:A,RM!A:D,4,0),"-")</f>
        <v>김기욱</v>
      </c>
      <c r="AH2306" s="9" t="s">
        <v>12694</v>
      </c>
      <c r="AI2306" s="231" t="s">
        <v>4949</v>
      </c>
      <c r="AJ2306" s="231" t="s">
        <v>4949</v>
      </c>
      <c r="AK2306" s="231" t="s">
        <v>3962</v>
      </c>
      <c r="AL2306" s="231">
        <v>2305</v>
      </c>
    </row>
    <row r="2307" spans="1:38" x14ac:dyDescent="0.3">
      <c r="A2307" s="225" t="s">
        <v>292</v>
      </c>
      <c r="B2307" s="225" t="s">
        <v>12689</v>
      </c>
      <c r="C2307" s="237" t="s">
        <v>10273</v>
      </c>
      <c r="D2307" s="233" t="s">
        <v>11982</v>
      </c>
      <c r="E2307" s="232" t="s">
        <v>5359</v>
      </c>
      <c r="F2307" s="236" t="s">
        <v>10268</v>
      </c>
      <c r="G2307" s="210">
        <v>99</v>
      </c>
      <c r="H2307" s="219" t="s">
        <v>4949</v>
      </c>
      <c r="I2307" s="227"/>
      <c r="J2307" s="227"/>
      <c r="K2307" s="227"/>
      <c r="L2307" s="227"/>
      <c r="M2307" s="227"/>
      <c r="N2307" s="227" t="s">
        <v>10242</v>
      </c>
      <c r="O2307" s="242" t="s">
        <v>12691</v>
      </c>
      <c r="P2307" s="242" t="s">
        <v>12692</v>
      </c>
      <c r="Q2307" s="221" t="s">
        <v>12693</v>
      </c>
      <c r="R2307" s="208" t="s">
        <v>5360</v>
      </c>
      <c r="S2307" s="209">
        <v>420000967</v>
      </c>
      <c r="T2307" s="229">
        <v>45702</v>
      </c>
      <c r="U2307" s="230" t="s">
        <v>10277</v>
      </c>
      <c r="V2307" s="230" t="s">
        <v>10263</v>
      </c>
      <c r="W2307" s="230" t="s">
        <v>10263</v>
      </c>
      <c r="X2307" s="230" t="s">
        <v>10271</v>
      </c>
      <c r="Y2307" s="230"/>
      <c r="Z2307" s="230" t="s">
        <v>10264</v>
      </c>
      <c r="AA2307" s="220">
        <v>202503</v>
      </c>
      <c r="AB2307" s="239"/>
      <c r="AC2307" s="229" t="s">
        <v>10280</v>
      </c>
      <c r="AD2307" s="239" t="s">
        <v>10252</v>
      </c>
      <c r="AE2307" s="241">
        <v>0</v>
      </c>
      <c r="AF2307" s="240" t="s">
        <v>10252</v>
      </c>
      <c r="AG2307" s="235" t="str">
        <f>IFERROR(VLOOKUP(작성용!A:A,RM!A:D,4,0),"-")</f>
        <v>김기욱</v>
      </c>
      <c r="AH2307" s="9" t="s">
        <v>12694</v>
      </c>
      <c r="AI2307" s="231" t="s">
        <v>4949</v>
      </c>
      <c r="AJ2307" s="231" t="s">
        <v>4949</v>
      </c>
      <c r="AK2307" s="231" t="s">
        <v>3962</v>
      </c>
      <c r="AL2307" s="231">
        <v>2306</v>
      </c>
    </row>
    <row r="2308" spans="1:38" x14ac:dyDescent="0.3">
      <c r="A2308" s="225" t="s">
        <v>292</v>
      </c>
      <c r="B2308" s="225" t="s">
        <v>12689</v>
      </c>
      <c r="C2308" s="237" t="s">
        <v>10273</v>
      </c>
      <c r="D2308" s="233" t="s">
        <v>12757</v>
      </c>
      <c r="E2308" s="232" t="s">
        <v>5361</v>
      </c>
      <c r="F2308" s="236" t="s">
        <v>10268</v>
      </c>
      <c r="G2308" s="210">
        <v>0</v>
      </c>
      <c r="H2308" s="219" t="s">
        <v>4949</v>
      </c>
      <c r="I2308" s="227"/>
      <c r="J2308" s="227"/>
      <c r="K2308" s="227"/>
      <c r="L2308" s="227"/>
      <c r="M2308" s="227"/>
      <c r="N2308" s="227" t="s">
        <v>10242</v>
      </c>
      <c r="O2308" s="242" t="s">
        <v>12691</v>
      </c>
      <c r="P2308" s="242" t="s">
        <v>12692</v>
      </c>
      <c r="Q2308" s="221" t="s">
        <v>12693</v>
      </c>
      <c r="R2308" s="208" t="s">
        <v>5362</v>
      </c>
      <c r="S2308" s="209">
        <v>420001013</v>
      </c>
      <c r="T2308" s="229">
        <v>45702</v>
      </c>
      <c r="U2308" s="230" t="s">
        <v>10277</v>
      </c>
      <c r="V2308" s="230" t="s">
        <v>10263</v>
      </c>
      <c r="W2308" s="230" t="s">
        <v>10263</v>
      </c>
      <c r="X2308" s="230" t="s">
        <v>10271</v>
      </c>
      <c r="Y2308" s="230"/>
      <c r="Z2308" s="230" t="s">
        <v>10264</v>
      </c>
      <c r="AA2308" s="220">
        <v>202503</v>
      </c>
      <c r="AB2308" s="239"/>
      <c r="AC2308" s="229" t="s">
        <v>10280</v>
      </c>
      <c r="AD2308" s="239" t="s">
        <v>10252</v>
      </c>
      <c r="AE2308" s="241">
        <v>0</v>
      </c>
      <c r="AF2308" s="240" t="s">
        <v>10252</v>
      </c>
      <c r="AG2308" s="235" t="str">
        <f>IFERROR(VLOOKUP(작성용!A:A,RM!A:D,4,0),"-")</f>
        <v>김기욱</v>
      </c>
      <c r="AH2308" s="9" t="s">
        <v>12694</v>
      </c>
      <c r="AI2308" s="231" t="s">
        <v>4949</v>
      </c>
      <c r="AJ2308" s="231" t="s">
        <v>4949</v>
      </c>
      <c r="AK2308" s="231" t="s">
        <v>3962</v>
      </c>
      <c r="AL2308" s="231">
        <v>2307</v>
      </c>
    </row>
    <row r="2309" spans="1:38" x14ac:dyDescent="0.3">
      <c r="A2309" s="225" t="s">
        <v>292</v>
      </c>
      <c r="B2309" s="225" t="s">
        <v>12689</v>
      </c>
      <c r="C2309" s="237" t="s">
        <v>10273</v>
      </c>
      <c r="D2309" s="233" t="s">
        <v>11893</v>
      </c>
      <c r="E2309" s="232" t="s">
        <v>5363</v>
      </c>
      <c r="F2309" s="236" t="s">
        <v>10268</v>
      </c>
      <c r="G2309" s="210">
        <v>99</v>
      </c>
      <c r="H2309" s="219" t="s">
        <v>4949</v>
      </c>
      <c r="I2309" s="227"/>
      <c r="J2309" s="227"/>
      <c r="K2309" s="227"/>
      <c r="L2309" s="227"/>
      <c r="M2309" s="227"/>
      <c r="N2309" s="227" t="s">
        <v>10242</v>
      </c>
      <c r="O2309" s="242" t="s">
        <v>12691</v>
      </c>
      <c r="P2309" s="242" t="s">
        <v>12692</v>
      </c>
      <c r="Q2309" s="221" t="s">
        <v>12693</v>
      </c>
      <c r="R2309" s="208" t="s">
        <v>5364</v>
      </c>
      <c r="S2309" s="209">
        <v>420001026</v>
      </c>
      <c r="T2309" s="229">
        <v>45702</v>
      </c>
      <c r="U2309" s="230" t="s">
        <v>10277</v>
      </c>
      <c r="V2309" s="230" t="s">
        <v>10263</v>
      </c>
      <c r="W2309" s="230" t="s">
        <v>10263</v>
      </c>
      <c r="X2309" s="230" t="s">
        <v>10271</v>
      </c>
      <c r="Y2309" s="230"/>
      <c r="Z2309" s="230" t="s">
        <v>10264</v>
      </c>
      <c r="AA2309" s="220">
        <v>202503</v>
      </c>
      <c r="AB2309" s="239"/>
      <c r="AC2309" s="229" t="s">
        <v>10280</v>
      </c>
      <c r="AD2309" s="239" t="s">
        <v>10252</v>
      </c>
      <c r="AE2309" s="241">
        <v>0</v>
      </c>
      <c r="AF2309" s="240" t="s">
        <v>10252</v>
      </c>
      <c r="AG2309" s="235" t="str">
        <f>IFERROR(VLOOKUP(작성용!A:A,RM!A:D,4,0),"-")</f>
        <v>김기욱</v>
      </c>
      <c r="AH2309" s="9" t="s">
        <v>12694</v>
      </c>
      <c r="AI2309" s="231" t="s">
        <v>4949</v>
      </c>
      <c r="AJ2309" s="231" t="s">
        <v>4949</v>
      </c>
      <c r="AK2309" s="231" t="s">
        <v>3962</v>
      </c>
      <c r="AL2309" s="231">
        <v>2308</v>
      </c>
    </row>
    <row r="2310" spans="1:38" x14ac:dyDescent="0.3">
      <c r="A2310" s="225" t="s">
        <v>292</v>
      </c>
      <c r="B2310" s="225" t="s">
        <v>12689</v>
      </c>
      <c r="C2310" s="237" t="s">
        <v>10273</v>
      </c>
      <c r="D2310" s="233" t="s">
        <v>12758</v>
      </c>
      <c r="E2310" s="232" t="s">
        <v>5365</v>
      </c>
      <c r="F2310" s="236" t="s">
        <v>10268</v>
      </c>
      <c r="G2310" s="210">
        <v>0</v>
      </c>
      <c r="H2310" s="219" t="s">
        <v>4949</v>
      </c>
      <c r="I2310" s="227"/>
      <c r="J2310" s="227"/>
      <c r="K2310" s="227"/>
      <c r="L2310" s="227"/>
      <c r="M2310" s="227"/>
      <c r="N2310" s="227" t="s">
        <v>10242</v>
      </c>
      <c r="O2310" s="242" t="s">
        <v>12691</v>
      </c>
      <c r="P2310" s="242" t="s">
        <v>12692</v>
      </c>
      <c r="Q2310" s="221" t="s">
        <v>12693</v>
      </c>
      <c r="R2310" s="208" t="s">
        <v>5366</v>
      </c>
      <c r="S2310" s="209">
        <v>420001030</v>
      </c>
      <c r="T2310" s="229">
        <v>45702</v>
      </c>
      <c r="U2310" s="230" t="s">
        <v>10277</v>
      </c>
      <c r="V2310" s="230" t="s">
        <v>10263</v>
      </c>
      <c r="W2310" s="230" t="s">
        <v>10263</v>
      </c>
      <c r="X2310" s="230" t="s">
        <v>10271</v>
      </c>
      <c r="Y2310" s="230"/>
      <c r="Z2310" s="230" t="s">
        <v>10264</v>
      </c>
      <c r="AA2310" s="220">
        <v>202503</v>
      </c>
      <c r="AB2310" s="239"/>
      <c r="AC2310" s="229" t="s">
        <v>10280</v>
      </c>
      <c r="AD2310" s="239" t="s">
        <v>10252</v>
      </c>
      <c r="AE2310" s="241">
        <v>0</v>
      </c>
      <c r="AF2310" s="240" t="s">
        <v>10252</v>
      </c>
      <c r="AG2310" s="235" t="str">
        <f>IFERROR(VLOOKUP(작성용!A:A,RM!A:D,4,0),"-")</f>
        <v>김기욱</v>
      </c>
      <c r="AH2310" s="9" t="s">
        <v>12694</v>
      </c>
      <c r="AI2310" s="231" t="s">
        <v>4949</v>
      </c>
      <c r="AJ2310" s="231" t="s">
        <v>4949</v>
      </c>
      <c r="AK2310" s="231" t="s">
        <v>3962</v>
      </c>
      <c r="AL2310" s="231">
        <v>2309</v>
      </c>
    </row>
    <row r="2311" spans="1:38" x14ac:dyDescent="0.3">
      <c r="A2311" s="225" t="s">
        <v>292</v>
      </c>
      <c r="B2311" s="225" t="s">
        <v>12689</v>
      </c>
      <c r="C2311" s="237" t="s">
        <v>10273</v>
      </c>
      <c r="D2311" s="233" t="s">
        <v>12759</v>
      </c>
      <c r="E2311" s="232" t="s">
        <v>3651</v>
      </c>
      <c r="F2311" s="236" t="s">
        <v>10268</v>
      </c>
      <c r="G2311" s="210">
        <v>0</v>
      </c>
      <c r="H2311" s="219" t="s">
        <v>4949</v>
      </c>
      <c r="I2311" s="227"/>
      <c r="J2311" s="227"/>
      <c r="K2311" s="227"/>
      <c r="L2311" s="227"/>
      <c r="M2311" s="227"/>
      <c r="N2311" s="227" t="s">
        <v>10242</v>
      </c>
      <c r="O2311" s="242" t="s">
        <v>12691</v>
      </c>
      <c r="P2311" s="242" t="s">
        <v>12692</v>
      </c>
      <c r="Q2311" s="221" t="s">
        <v>12693</v>
      </c>
      <c r="R2311" s="208" t="s">
        <v>3712</v>
      </c>
      <c r="S2311" s="209">
        <v>420001045</v>
      </c>
      <c r="T2311" s="229">
        <v>45702</v>
      </c>
      <c r="U2311" s="230" t="s">
        <v>10277</v>
      </c>
      <c r="V2311" s="230" t="s">
        <v>10263</v>
      </c>
      <c r="W2311" s="230" t="s">
        <v>10263</v>
      </c>
      <c r="X2311" s="230" t="s">
        <v>10271</v>
      </c>
      <c r="Y2311" s="230"/>
      <c r="Z2311" s="230" t="s">
        <v>10264</v>
      </c>
      <c r="AA2311" s="220">
        <v>202503</v>
      </c>
      <c r="AB2311" s="239"/>
      <c r="AC2311" s="229" t="s">
        <v>10280</v>
      </c>
      <c r="AD2311" s="239" t="s">
        <v>10252</v>
      </c>
      <c r="AE2311" s="241">
        <v>0</v>
      </c>
      <c r="AF2311" s="240" t="s">
        <v>10252</v>
      </c>
      <c r="AG2311" s="235" t="str">
        <f>IFERROR(VLOOKUP(작성용!A:A,RM!A:D,4,0),"-")</f>
        <v>김기욱</v>
      </c>
      <c r="AH2311" s="9" t="s">
        <v>12694</v>
      </c>
      <c r="AI2311" s="231" t="s">
        <v>4949</v>
      </c>
      <c r="AJ2311" s="231" t="s">
        <v>4949</v>
      </c>
      <c r="AK2311" s="231" t="s">
        <v>3962</v>
      </c>
      <c r="AL2311" s="231">
        <v>2310</v>
      </c>
    </row>
    <row r="2312" spans="1:38" x14ac:dyDescent="0.3">
      <c r="A2312" s="225" t="s">
        <v>292</v>
      </c>
      <c r="B2312" s="225" t="s">
        <v>12689</v>
      </c>
      <c r="C2312" s="237" t="s">
        <v>10273</v>
      </c>
      <c r="D2312" s="233" t="s">
        <v>11005</v>
      </c>
      <c r="E2312" s="232" t="s">
        <v>3652</v>
      </c>
      <c r="F2312" s="236" t="s">
        <v>10268</v>
      </c>
      <c r="G2312" s="210">
        <v>99</v>
      </c>
      <c r="H2312" s="219" t="s">
        <v>4949</v>
      </c>
      <c r="I2312" s="227"/>
      <c r="J2312" s="227"/>
      <c r="K2312" s="227"/>
      <c r="L2312" s="227"/>
      <c r="M2312" s="227"/>
      <c r="N2312" s="227" t="s">
        <v>10242</v>
      </c>
      <c r="O2312" s="242" t="s">
        <v>12691</v>
      </c>
      <c r="P2312" s="242" t="s">
        <v>12692</v>
      </c>
      <c r="Q2312" s="221" t="s">
        <v>12693</v>
      </c>
      <c r="R2312" s="208" t="s">
        <v>3706</v>
      </c>
      <c r="S2312" s="209">
        <v>420001061</v>
      </c>
      <c r="T2312" s="229">
        <v>45702</v>
      </c>
      <c r="U2312" s="230" t="s">
        <v>10277</v>
      </c>
      <c r="V2312" s="230" t="s">
        <v>10263</v>
      </c>
      <c r="W2312" s="230" t="s">
        <v>10263</v>
      </c>
      <c r="X2312" s="230" t="s">
        <v>10271</v>
      </c>
      <c r="Y2312" s="230"/>
      <c r="Z2312" s="230" t="s">
        <v>10264</v>
      </c>
      <c r="AA2312" s="220">
        <v>202503</v>
      </c>
      <c r="AB2312" s="239"/>
      <c r="AC2312" s="229" t="s">
        <v>10280</v>
      </c>
      <c r="AD2312" s="239" t="s">
        <v>10252</v>
      </c>
      <c r="AE2312" s="241">
        <v>0</v>
      </c>
      <c r="AF2312" s="240" t="s">
        <v>10252</v>
      </c>
      <c r="AG2312" s="235" t="str">
        <f>IFERROR(VLOOKUP(작성용!A:A,RM!A:D,4,0),"-")</f>
        <v>김기욱</v>
      </c>
      <c r="AH2312" s="9" t="s">
        <v>12694</v>
      </c>
      <c r="AI2312" s="231" t="s">
        <v>4949</v>
      </c>
      <c r="AJ2312" s="231" t="s">
        <v>4949</v>
      </c>
      <c r="AK2312" s="231" t="s">
        <v>3962</v>
      </c>
      <c r="AL2312" s="231">
        <v>2311</v>
      </c>
    </row>
    <row r="2313" spans="1:38" x14ac:dyDescent="0.3">
      <c r="A2313" s="225" t="s">
        <v>292</v>
      </c>
      <c r="B2313" s="225" t="s">
        <v>12689</v>
      </c>
      <c r="C2313" s="237" t="s">
        <v>10273</v>
      </c>
      <c r="D2313" s="233" t="s">
        <v>11003</v>
      </c>
      <c r="E2313" s="232" t="s">
        <v>3653</v>
      </c>
      <c r="F2313" s="236" t="s">
        <v>10268</v>
      </c>
      <c r="G2313" s="210">
        <v>0</v>
      </c>
      <c r="H2313" s="219" t="s">
        <v>4949</v>
      </c>
      <c r="I2313" s="227"/>
      <c r="J2313" s="227"/>
      <c r="K2313" s="227"/>
      <c r="L2313" s="227"/>
      <c r="M2313" s="227"/>
      <c r="N2313" s="227" t="s">
        <v>10242</v>
      </c>
      <c r="O2313" s="242" t="s">
        <v>12691</v>
      </c>
      <c r="P2313" s="242" t="s">
        <v>12692</v>
      </c>
      <c r="Q2313" s="221" t="s">
        <v>12693</v>
      </c>
      <c r="R2313" s="208" t="s">
        <v>3705</v>
      </c>
      <c r="S2313" s="209">
        <v>420001063</v>
      </c>
      <c r="T2313" s="229">
        <v>45702</v>
      </c>
      <c r="U2313" s="230" t="s">
        <v>10277</v>
      </c>
      <c r="V2313" s="230" t="s">
        <v>10263</v>
      </c>
      <c r="W2313" s="230" t="s">
        <v>10263</v>
      </c>
      <c r="X2313" s="230" t="s">
        <v>10271</v>
      </c>
      <c r="Y2313" s="230"/>
      <c r="Z2313" s="230" t="s">
        <v>10264</v>
      </c>
      <c r="AA2313" s="220">
        <v>202503</v>
      </c>
      <c r="AB2313" s="239"/>
      <c r="AC2313" s="229" t="s">
        <v>10280</v>
      </c>
      <c r="AD2313" s="239" t="s">
        <v>10252</v>
      </c>
      <c r="AE2313" s="241">
        <v>0</v>
      </c>
      <c r="AF2313" s="240" t="s">
        <v>10252</v>
      </c>
      <c r="AG2313" s="235" t="str">
        <f>IFERROR(VLOOKUP(작성용!A:A,RM!A:D,4,0),"-")</f>
        <v>김기욱</v>
      </c>
      <c r="AH2313" s="9" t="s">
        <v>12694</v>
      </c>
      <c r="AI2313" s="231" t="s">
        <v>4949</v>
      </c>
      <c r="AJ2313" s="231" t="s">
        <v>4949</v>
      </c>
      <c r="AK2313" s="231" t="s">
        <v>3962</v>
      </c>
      <c r="AL2313" s="231">
        <v>2312</v>
      </c>
    </row>
    <row r="2314" spans="1:38" x14ac:dyDescent="0.3">
      <c r="A2314" s="225" t="s">
        <v>292</v>
      </c>
      <c r="B2314" s="225" t="s">
        <v>12689</v>
      </c>
      <c r="C2314" s="237" t="s">
        <v>10273</v>
      </c>
      <c r="D2314" s="233" t="s">
        <v>11954</v>
      </c>
      <c r="E2314" s="232" t="s">
        <v>5367</v>
      </c>
      <c r="F2314" s="236" t="s">
        <v>10268</v>
      </c>
      <c r="G2314" s="210">
        <v>0</v>
      </c>
      <c r="H2314" s="219" t="s">
        <v>4949</v>
      </c>
      <c r="I2314" s="227"/>
      <c r="J2314" s="227"/>
      <c r="K2314" s="227"/>
      <c r="L2314" s="227"/>
      <c r="M2314" s="227"/>
      <c r="N2314" s="227" t="s">
        <v>10242</v>
      </c>
      <c r="O2314" s="242" t="s">
        <v>12691</v>
      </c>
      <c r="P2314" s="242" t="s">
        <v>12692</v>
      </c>
      <c r="Q2314" s="221" t="s">
        <v>12693</v>
      </c>
      <c r="R2314" s="208" t="s">
        <v>5368</v>
      </c>
      <c r="S2314" s="209">
        <v>420001080</v>
      </c>
      <c r="T2314" s="229">
        <v>45702</v>
      </c>
      <c r="U2314" s="230" t="s">
        <v>10277</v>
      </c>
      <c r="V2314" s="230" t="s">
        <v>10263</v>
      </c>
      <c r="W2314" s="230" t="s">
        <v>10263</v>
      </c>
      <c r="X2314" s="230" t="s">
        <v>10271</v>
      </c>
      <c r="Y2314" s="230"/>
      <c r="Z2314" s="230" t="s">
        <v>10264</v>
      </c>
      <c r="AA2314" s="220">
        <v>202503</v>
      </c>
      <c r="AB2314" s="239"/>
      <c r="AC2314" s="229" t="s">
        <v>10280</v>
      </c>
      <c r="AD2314" s="239" t="s">
        <v>10252</v>
      </c>
      <c r="AE2314" s="241">
        <v>0</v>
      </c>
      <c r="AF2314" s="240" t="s">
        <v>10252</v>
      </c>
      <c r="AG2314" s="235" t="str">
        <f>IFERROR(VLOOKUP(작성용!A:A,RM!A:D,4,0),"-")</f>
        <v>김기욱</v>
      </c>
      <c r="AH2314" s="9" t="s">
        <v>12694</v>
      </c>
      <c r="AI2314" s="231" t="s">
        <v>4949</v>
      </c>
      <c r="AJ2314" s="231" t="s">
        <v>4949</v>
      </c>
      <c r="AK2314" s="231" t="s">
        <v>3962</v>
      </c>
      <c r="AL2314" s="231">
        <v>2313</v>
      </c>
    </row>
    <row r="2315" spans="1:38" x14ac:dyDescent="0.3">
      <c r="A2315" s="225" t="s">
        <v>292</v>
      </c>
      <c r="B2315" s="225" t="s">
        <v>12689</v>
      </c>
      <c r="C2315" s="237" t="s">
        <v>10273</v>
      </c>
      <c r="D2315" s="233" t="s">
        <v>11956</v>
      </c>
      <c r="E2315" s="232" t="s">
        <v>3654</v>
      </c>
      <c r="F2315" s="236" t="s">
        <v>10268</v>
      </c>
      <c r="G2315" s="210">
        <v>99</v>
      </c>
      <c r="H2315" s="219" t="s">
        <v>4949</v>
      </c>
      <c r="I2315" s="227"/>
      <c r="J2315" s="227"/>
      <c r="K2315" s="227"/>
      <c r="L2315" s="227"/>
      <c r="M2315" s="227"/>
      <c r="N2315" s="227" t="s">
        <v>10242</v>
      </c>
      <c r="O2315" s="242" t="s">
        <v>12691</v>
      </c>
      <c r="P2315" s="242" t="s">
        <v>12692</v>
      </c>
      <c r="Q2315" s="221" t="s">
        <v>12693</v>
      </c>
      <c r="R2315" s="208" t="s">
        <v>3708</v>
      </c>
      <c r="S2315" s="209">
        <v>420001117</v>
      </c>
      <c r="T2315" s="229">
        <v>45702</v>
      </c>
      <c r="U2315" s="230" t="s">
        <v>10277</v>
      </c>
      <c r="V2315" s="230" t="s">
        <v>10263</v>
      </c>
      <c r="W2315" s="230" t="s">
        <v>10263</v>
      </c>
      <c r="X2315" s="230" t="s">
        <v>10271</v>
      </c>
      <c r="Y2315" s="230"/>
      <c r="Z2315" s="230" t="s">
        <v>10264</v>
      </c>
      <c r="AA2315" s="220">
        <v>202503</v>
      </c>
      <c r="AB2315" s="239"/>
      <c r="AC2315" s="229" t="s">
        <v>10280</v>
      </c>
      <c r="AD2315" s="239" t="s">
        <v>10252</v>
      </c>
      <c r="AE2315" s="241">
        <v>0</v>
      </c>
      <c r="AF2315" s="240" t="s">
        <v>10252</v>
      </c>
      <c r="AG2315" s="235" t="str">
        <f>IFERROR(VLOOKUP(작성용!A:A,RM!A:D,4,0),"-")</f>
        <v>김기욱</v>
      </c>
      <c r="AH2315" s="9" t="s">
        <v>12694</v>
      </c>
      <c r="AI2315" s="231" t="s">
        <v>4949</v>
      </c>
      <c r="AJ2315" s="231" t="s">
        <v>4949</v>
      </c>
      <c r="AK2315" s="231" t="s">
        <v>3962</v>
      </c>
      <c r="AL2315" s="231">
        <v>2314</v>
      </c>
    </row>
    <row r="2316" spans="1:38" x14ac:dyDescent="0.3">
      <c r="A2316" s="225" t="s">
        <v>292</v>
      </c>
      <c r="B2316" s="225" t="s">
        <v>12689</v>
      </c>
      <c r="C2316" s="237" t="s">
        <v>10273</v>
      </c>
      <c r="D2316" s="233" t="s">
        <v>12760</v>
      </c>
      <c r="E2316" s="232" t="s">
        <v>5369</v>
      </c>
      <c r="F2316" s="236" t="s">
        <v>10268</v>
      </c>
      <c r="G2316" s="210">
        <v>0</v>
      </c>
      <c r="H2316" s="219" t="s">
        <v>4949</v>
      </c>
      <c r="I2316" s="227"/>
      <c r="J2316" s="227"/>
      <c r="K2316" s="227"/>
      <c r="L2316" s="227"/>
      <c r="M2316" s="227"/>
      <c r="N2316" s="227" t="s">
        <v>10242</v>
      </c>
      <c r="O2316" s="242" t="s">
        <v>12691</v>
      </c>
      <c r="P2316" s="242" t="s">
        <v>12692</v>
      </c>
      <c r="Q2316" s="221" t="s">
        <v>12693</v>
      </c>
      <c r="R2316" s="208" t="s">
        <v>5370</v>
      </c>
      <c r="S2316" s="209">
        <v>420001596</v>
      </c>
      <c r="T2316" s="229">
        <v>45702</v>
      </c>
      <c r="U2316" s="230" t="s">
        <v>10277</v>
      </c>
      <c r="V2316" s="230" t="s">
        <v>10263</v>
      </c>
      <c r="W2316" s="230" t="s">
        <v>10263</v>
      </c>
      <c r="X2316" s="230" t="s">
        <v>10271</v>
      </c>
      <c r="Y2316" s="230"/>
      <c r="Z2316" s="230" t="s">
        <v>10264</v>
      </c>
      <c r="AA2316" s="220">
        <v>202503</v>
      </c>
      <c r="AB2316" s="239"/>
      <c r="AC2316" s="229" t="s">
        <v>10280</v>
      </c>
      <c r="AD2316" s="239" t="s">
        <v>10252</v>
      </c>
      <c r="AE2316" s="241">
        <v>0</v>
      </c>
      <c r="AF2316" s="240" t="s">
        <v>10252</v>
      </c>
      <c r="AG2316" s="235" t="str">
        <f>IFERROR(VLOOKUP(작성용!A:A,RM!A:D,4,0),"-")</f>
        <v>김기욱</v>
      </c>
      <c r="AH2316" s="9" t="s">
        <v>12694</v>
      </c>
      <c r="AI2316" s="231" t="s">
        <v>4949</v>
      </c>
      <c r="AJ2316" s="231" t="s">
        <v>4949</v>
      </c>
      <c r="AK2316" s="231" t="s">
        <v>3962</v>
      </c>
      <c r="AL2316" s="231">
        <v>2315</v>
      </c>
    </row>
    <row r="2317" spans="1:38" x14ac:dyDescent="0.3">
      <c r="A2317" s="225" t="s">
        <v>292</v>
      </c>
      <c r="B2317" s="225" t="s">
        <v>12689</v>
      </c>
      <c r="C2317" s="237" t="s">
        <v>10273</v>
      </c>
      <c r="D2317" s="233" t="s">
        <v>11019</v>
      </c>
      <c r="E2317" s="232" t="s">
        <v>5371</v>
      </c>
      <c r="F2317" s="236" t="s">
        <v>10268</v>
      </c>
      <c r="G2317" s="210">
        <v>0</v>
      </c>
      <c r="H2317" s="219" t="s">
        <v>4949</v>
      </c>
      <c r="I2317" s="227"/>
      <c r="J2317" s="227"/>
      <c r="K2317" s="227"/>
      <c r="L2317" s="227"/>
      <c r="M2317" s="227"/>
      <c r="N2317" s="227" t="s">
        <v>10242</v>
      </c>
      <c r="O2317" s="242" t="s">
        <v>12691</v>
      </c>
      <c r="P2317" s="242" t="s">
        <v>12692</v>
      </c>
      <c r="Q2317" s="221" t="s">
        <v>12693</v>
      </c>
      <c r="R2317" s="208" t="s">
        <v>5372</v>
      </c>
      <c r="S2317" s="209">
        <v>420001610</v>
      </c>
      <c r="T2317" s="229">
        <v>45702</v>
      </c>
      <c r="U2317" s="230" t="s">
        <v>10277</v>
      </c>
      <c r="V2317" s="230" t="s">
        <v>10263</v>
      </c>
      <c r="W2317" s="230" t="s">
        <v>10263</v>
      </c>
      <c r="X2317" s="230" t="s">
        <v>10271</v>
      </c>
      <c r="Y2317" s="230"/>
      <c r="Z2317" s="230" t="s">
        <v>10264</v>
      </c>
      <c r="AA2317" s="220">
        <v>202503</v>
      </c>
      <c r="AB2317" s="239"/>
      <c r="AC2317" s="229" t="s">
        <v>10280</v>
      </c>
      <c r="AD2317" s="239" t="s">
        <v>10252</v>
      </c>
      <c r="AE2317" s="241">
        <v>0</v>
      </c>
      <c r="AF2317" s="240" t="s">
        <v>10252</v>
      </c>
      <c r="AG2317" s="235" t="str">
        <f>IFERROR(VLOOKUP(작성용!A:A,RM!A:D,4,0),"-")</f>
        <v>김기욱</v>
      </c>
      <c r="AH2317" s="9" t="s">
        <v>12694</v>
      </c>
      <c r="AI2317" s="231" t="s">
        <v>4949</v>
      </c>
      <c r="AJ2317" s="231" t="s">
        <v>4949</v>
      </c>
      <c r="AK2317" s="231" t="s">
        <v>3962</v>
      </c>
      <c r="AL2317" s="231">
        <v>2316</v>
      </c>
    </row>
    <row r="2318" spans="1:38" x14ac:dyDescent="0.3">
      <c r="A2318" s="225" t="s">
        <v>292</v>
      </c>
      <c r="B2318" s="225" t="s">
        <v>12689</v>
      </c>
      <c r="C2318" s="237" t="s">
        <v>10273</v>
      </c>
      <c r="D2318" s="233" t="s">
        <v>11321</v>
      </c>
      <c r="E2318" s="232" t="s">
        <v>5373</v>
      </c>
      <c r="F2318" s="236" t="s">
        <v>10268</v>
      </c>
      <c r="G2318" s="210">
        <v>0</v>
      </c>
      <c r="H2318" s="219" t="s">
        <v>4949</v>
      </c>
      <c r="I2318" s="227"/>
      <c r="J2318" s="227"/>
      <c r="K2318" s="227"/>
      <c r="L2318" s="227"/>
      <c r="M2318" s="227"/>
      <c r="N2318" s="227" t="s">
        <v>10242</v>
      </c>
      <c r="O2318" s="242" t="s">
        <v>12691</v>
      </c>
      <c r="P2318" s="242" t="s">
        <v>12692</v>
      </c>
      <c r="Q2318" s="221" t="s">
        <v>12693</v>
      </c>
      <c r="R2318" s="208" t="s">
        <v>5374</v>
      </c>
      <c r="S2318" s="209">
        <v>420001612</v>
      </c>
      <c r="T2318" s="229">
        <v>45702</v>
      </c>
      <c r="U2318" s="230" t="s">
        <v>10277</v>
      </c>
      <c r="V2318" s="230" t="s">
        <v>10263</v>
      </c>
      <c r="W2318" s="230" t="s">
        <v>10263</v>
      </c>
      <c r="X2318" s="230" t="s">
        <v>10271</v>
      </c>
      <c r="Y2318" s="230"/>
      <c r="Z2318" s="230" t="s">
        <v>10264</v>
      </c>
      <c r="AA2318" s="220">
        <v>202503</v>
      </c>
      <c r="AB2318" s="239"/>
      <c r="AC2318" s="229" t="s">
        <v>10280</v>
      </c>
      <c r="AD2318" s="239" t="s">
        <v>10252</v>
      </c>
      <c r="AE2318" s="241">
        <v>0</v>
      </c>
      <c r="AF2318" s="240" t="s">
        <v>10252</v>
      </c>
      <c r="AG2318" s="235" t="str">
        <f>IFERROR(VLOOKUP(작성용!A:A,RM!A:D,4,0),"-")</f>
        <v>김기욱</v>
      </c>
      <c r="AH2318" s="9" t="s">
        <v>12694</v>
      </c>
      <c r="AI2318" s="231" t="s">
        <v>4949</v>
      </c>
      <c r="AJ2318" s="231" t="s">
        <v>4949</v>
      </c>
      <c r="AK2318" s="231" t="s">
        <v>3962</v>
      </c>
      <c r="AL2318" s="231">
        <v>2317</v>
      </c>
    </row>
    <row r="2319" spans="1:38" x14ac:dyDescent="0.3">
      <c r="A2319" s="225" t="s">
        <v>292</v>
      </c>
      <c r="B2319" s="225" t="s">
        <v>12689</v>
      </c>
      <c r="C2319" s="237" t="s">
        <v>10273</v>
      </c>
      <c r="D2319" s="233" t="s">
        <v>12761</v>
      </c>
      <c r="E2319" s="232" t="s">
        <v>5375</v>
      </c>
      <c r="F2319" s="236" t="s">
        <v>10268</v>
      </c>
      <c r="G2319" s="210">
        <v>99</v>
      </c>
      <c r="H2319" s="219" t="s">
        <v>4949</v>
      </c>
      <c r="I2319" s="227"/>
      <c r="J2319" s="227"/>
      <c r="K2319" s="227"/>
      <c r="L2319" s="227"/>
      <c r="M2319" s="227"/>
      <c r="N2319" s="227" t="s">
        <v>10242</v>
      </c>
      <c r="O2319" s="242" t="s">
        <v>12691</v>
      </c>
      <c r="P2319" s="242" t="s">
        <v>12692</v>
      </c>
      <c r="Q2319" s="221" t="s">
        <v>12693</v>
      </c>
      <c r="R2319" s="208" t="s">
        <v>5376</v>
      </c>
      <c r="S2319" s="209">
        <v>420001830</v>
      </c>
      <c r="T2319" s="229">
        <v>45702</v>
      </c>
      <c r="U2319" s="230" t="s">
        <v>10277</v>
      </c>
      <c r="V2319" s="230" t="s">
        <v>10263</v>
      </c>
      <c r="W2319" s="230" t="s">
        <v>10263</v>
      </c>
      <c r="X2319" s="230" t="s">
        <v>10271</v>
      </c>
      <c r="Y2319" s="230"/>
      <c r="Z2319" s="230" t="s">
        <v>10264</v>
      </c>
      <c r="AA2319" s="220">
        <v>202503</v>
      </c>
      <c r="AB2319" s="239"/>
      <c r="AC2319" s="229" t="s">
        <v>10280</v>
      </c>
      <c r="AD2319" s="239" t="s">
        <v>10252</v>
      </c>
      <c r="AE2319" s="241">
        <v>0</v>
      </c>
      <c r="AF2319" s="240" t="s">
        <v>10252</v>
      </c>
      <c r="AG2319" s="235" t="str">
        <f>IFERROR(VLOOKUP(작성용!A:A,RM!A:D,4,0),"-")</f>
        <v>김기욱</v>
      </c>
      <c r="AH2319" s="9" t="s">
        <v>12694</v>
      </c>
      <c r="AI2319" s="231" t="s">
        <v>4949</v>
      </c>
      <c r="AJ2319" s="231" t="s">
        <v>4949</v>
      </c>
      <c r="AK2319" s="231" t="s">
        <v>3962</v>
      </c>
      <c r="AL2319" s="231">
        <v>2318</v>
      </c>
    </row>
    <row r="2320" spans="1:38" x14ac:dyDescent="0.3">
      <c r="A2320" s="225" t="s">
        <v>292</v>
      </c>
      <c r="B2320" s="225" t="s">
        <v>12689</v>
      </c>
      <c r="C2320" s="237" t="s">
        <v>10273</v>
      </c>
      <c r="D2320" s="233" t="s">
        <v>10906</v>
      </c>
      <c r="E2320" s="232" t="s">
        <v>5377</v>
      </c>
      <c r="F2320" s="236" t="s">
        <v>10268</v>
      </c>
      <c r="G2320" s="210">
        <v>0</v>
      </c>
      <c r="H2320" s="219" t="s">
        <v>4949</v>
      </c>
      <c r="I2320" s="227"/>
      <c r="J2320" s="227"/>
      <c r="K2320" s="227"/>
      <c r="L2320" s="227"/>
      <c r="M2320" s="227"/>
      <c r="N2320" s="227" t="s">
        <v>10242</v>
      </c>
      <c r="O2320" s="242" t="s">
        <v>12691</v>
      </c>
      <c r="P2320" s="242" t="s">
        <v>12692</v>
      </c>
      <c r="Q2320" s="221" t="s">
        <v>12693</v>
      </c>
      <c r="R2320" s="208" t="s">
        <v>5378</v>
      </c>
      <c r="S2320" s="209">
        <v>420001857</v>
      </c>
      <c r="T2320" s="229">
        <v>45702</v>
      </c>
      <c r="U2320" s="230" t="s">
        <v>10277</v>
      </c>
      <c r="V2320" s="230" t="s">
        <v>10263</v>
      </c>
      <c r="W2320" s="230" t="s">
        <v>10263</v>
      </c>
      <c r="X2320" s="230" t="s">
        <v>10271</v>
      </c>
      <c r="Y2320" s="230"/>
      <c r="Z2320" s="230" t="s">
        <v>10264</v>
      </c>
      <c r="AA2320" s="220">
        <v>202503</v>
      </c>
      <c r="AB2320" s="239"/>
      <c r="AC2320" s="229" t="s">
        <v>10280</v>
      </c>
      <c r="AD2320" s="239" t="s">
        <v>10252</v>
      </c>
      <c r="AE2320" s="241">
        <v>0</v>
      </c>
      <c r="AF2320" s="240" t="s">
        <v>10252</v>
      </c>
      <c r="AG2320" s="235" t="str">
        <f>IFERROR(VLOOKUP(작성용!A:A,RM!A:D,4,0),"-")</f>
        <v>김기욱</v>
      </c>
      <c r="AH2320" s="9" t="s">
        <v>12694</v>
      </c>
      <c r="AI2320" s="231" t="s">
        <v>4949</v>
      </c>
      <c r="AJ2320" s="231" t="s">
        <v>4949</v>
      </c>
      <c r="AK2320" s="231" t="s">
        <v>3962</v>
      </c>
      <c r="AL2320" s="231">
        <v>2319</v>
      </c>
    </row>
    <row r="2321" spans="1:38" x14ac:dyDescent="0.3">
      <c r="A2321" s="225" t="s">
        <v>292</v>
      </c>
      <c r="B2321" s="225" t="s">
        <v>12689</v>
      </c>
      <c r="C2321" s="237" t="s">
        <v>10273</v>
      </c>
      <c r="D2321" s="233" t="s">
        <v>10908</v>
      </c>
      <c r="E2321" s="232" t="s">
        <v>5101</v>
      </c>
      <c r="F2321" s="236" t="s">
        <v>10268</v>
      </c>
      <c r="G2321" s="210">
        <v>0</v>
      </c>
      <c r="H2321" s="219" t="s">
        <v>4949</v>
      </c>
      <c r="I2321" s="227"/>
      <c r="J2321" s="227"/>
      <c r="K2321" s="227"/>
      <c r="L2321" s="227"/>
      <c r="M2321" s="227"/>
      <c r="N2321" s="227" t="s">
        <v>10242</v>
      </c>
      <c r="O2321" s="242" t="s">
        <v>12691</v>
      </c>
      <c r="P2321" s="242" t="s">
        <v>12692</v>
      </c>
      <c r="Q2321" s="221" t="s">
        <v>12693</v>
      </c>
      <c r="R2321" s="208" t="s">
        <v>5379</v>
      </c>
      <c r="S2321" s="209">
        <v>420001858</v>
      </c>
      <c r="T2321" s="229">
        <v>45702</v>
      </c>
      <c r="U2321" s="230" t="s">
        <v>10277</v>
      </c>
      <c r="V2321" s="230" t="s">
        <v>10263</v>
      </c>
      <c r="W2321" s="230" t="s">
        <v>10263</v>
      </c>
      <c r="X2321" s="230" t="s">
        <v>10271</v>
      </c>
      <c r="Y2321" s="230"/>
      <c r="Z2321" s="230" t="s">
        <v>10264</v>
      </c>
      <c r="AA2321" s="220">
        <v>202503</v>
      </c>
      <c r="AB2321" s="239"/>
      <c r="AC2321" s="229" t="s">
        <v>10280</v>
      </c>
      <c r="AD2321" s="239" t="s">
        <v>10252</v>
      </c>
      <c r="AE2321" s="241">
        <v>0</v>
      </c>
      <c r="AF2321" s="240" t="s">
        <v>10252</v>
      </c>
      <c r="AG2321" s="235" t="str">
        <f>IFERROR(VLOOKUP(작성용!A:A,RM!A:D,4,0),"-")</f>
        <v>김기욱</v>
      </c>
      <c r="AH2321" s="9" t="s">
        <v>12694</v>
      </c>
      <c r="AI2321" s="231" t="s">
        <v>4949</v>
      </c>
      <c r="AJ2321" s="231" t="s">
        <v>4949</v>
      </c>
      <c r="AK2321" s="231" t="s">
        <v>3962</v>
      </c>
      <c r="AL2321" s="231">
        <v>2320</v>
      </c>
    </row>
    <row r="2322" spans="1:38" x14ac:dyDescent="0.3">
      <c r="A2322" s="225" t="s">
        <v>292</v>
      </c>
      <c r="B2322" s="225" t="s">
        <v>12689</v>
      </c>
      <c r="C2322" s="237" t="s">
        <v>10273</v>
      </c>
      <c r="D2322" s="233" t="s">
        <v>12762</v>
      </c>
      <c r="E2322" s="232" t="s">
        <v>5380</v>
      </c>
      <c r="F2322" s="236" t="s">
        <v>10268</v>
      </c>
      <c r="G2322" s="210">
        <v>99</v>
      </c>
      <c r="H2322" s="219" t="s">
        <v>4949</v>
      </c>
      <c r="I2322" s="227"/>
      <c r="J2322" s="227"/>
      <c r="K2322" s="227"/>
      <c r="L2322" s="227"/>
      <c r="M2322" s="227"/>
      <c r="N2322" s="227" t="s">
        <v>10242</v>
      </c>
      <c r="O2322" s="242" t="s">
        <v>12691</v>
      </c>
      <c r="P2322" s="242" t="s">
        <v>12692</v>
      </c>
      <c r="Q2322" s="221" t="s">
        <v>12693</v>
      </c>
      <c r="R2322" s="208" t="s">
        <v>5381</v>
      </c>
      <c r="S2322" s="209">
        <v>420001873</v>
      </c>
      <c r="T2322" s="229">
        <v>45702</v>
      </c>
      <c r="U2322" s="230" t="s">
        <v>10277</v>
      </c>
      <c r="V2322" s="230" t="s">
        <v>10263</v>
      </c>
      <c r="W2322" s="230" t="s">
        <v>10263</v>
      </c>
      <c r="X2322" s="230" t="s">
        <v>10271</v>
      </c>
      <c r="Y2322" s="230"/>
      <c r="Z2322" s="230" t="s">
        <v>10264</v>
      </c>
      <c r="AA2322" s="220">
        <v>202503</v>
      </c>
      <c r="AB2322" s="239"/>
      <c r="AC2322" s="229" t="s">
        <v>10280</v>
      </c>
      <c r="AD2322" s="239" t="s">
        <v>10252</v>
      </c>
      <c r="AE2322" s="241">
        <v>0</v>
      </c>
      <c r="AF2322" s="240" t="s">
        <v>10252</v>
      </c>
      <c r="AG2322" s="235" t="str">
        <f>IFERROR(VLOOKUP(작성용!A:A,RM!A:D,4,0),"-")</f>
        <v>김기욱</v>
      </c>
      <c r="AH2322" s="9" t="s">
        <v>12694</v>
      </c>
      <c r="AI2322" s="231" t="s">
        <v>4949</v>
      </c>
      <c r="AJ2322" s="231" t="s">
        <v>4949</v>
      </c>
      <c r="AK2322" s="231" t="s">
        <v>3962</v>
      </c>
      <c r="AL2322" s="231">
        <v>2321</v>
      </c>
    </row>
    <row r="2323" spans="1:38" x14ac:dyDescent="0.3">
      <c r="A2323" s="225" t="s">
        <v>292</v>
      </c>
      <c r="B2323" s="225" t="s">
        <v>12689</v>
      </c>
      <c r="C2323" s="237" t="s">
        <v>10273</v>
      </c>
      <c r="D2323" s="233" t="s">
        <v>12763</v>
      </c>
      <c r="E2323" s="232" t="s">
        <v>5382</v>
      </c>
      <c r="F2323" s="236" t="s">
        <v>10268</v>
      </c>
      <c r="G2323" s="210">
        <v>0</v>
      </c>
      <c r="H2323" s="219" t="s">
        <v>4949</v>
      </c>
      <c r="I2323" s="227"/>
      <c r="J2323" s="227"/>
      <c r="K2323" s="227"/>
      <c r="L2323" s="227"/>
      <c r="M2323" s="227"/>
      <c r="N2323" s="227" t="s">
        <v>10242</v>
      </c>
      <c r="O2323" s="242" t="s">
        <v>12691</v>
      </c>
      <c r="P2323" s="242" t="s">
        <v>12692</v>
      </c>
      <c r="Q2323" s="221" t="s">
        <v>12693</v>
      </c>
      <c r="R2323" s="208" t="s">
        <v>5383</v>
      </c>
      <c r="S2323" s="209">
        <v>420001879</v>
      </c>
      <c r="T2323" s="229">
        <v>45702</v>
      </c>
      <c r="U2323" s="230" t="s">
        <v>10277</v>
      </c>
      <c r="V2323" s="230" t="s">
        <v>10263</v>
      </c>
      <c r="W2323" s="230" t="s">
        <v>10263</v>
      </c>
      <c r="X2323" s="230" t="s">
        <v>10271</v>
      </c>
      <c r="Y2323" s="230"/>
      <c r="Z2323" s="230" t="s">
        <v>10264</v>
      </c>
      <c r="AA2323" s="220">
        <v>202503</v>
      </c>
      <c r="AB2323" s="239"/>
      <c r="AC2323" s="229" t="s">
        <v>10280</v>
      </c>
      <c r="AD2323" s="239" t="s">
        <v>10252</v>
      </c>
      <c r="AE2323" s="241">
        <v>0</v>
      </c>
      <c r="AF2323" s="240" t="s">
        <v>10252</v>
      </c>
      <c r="AG2323" s="235" t="str">
        <f>IFERROR(VLOOKUP(작성용!A:A,RM!A:D,4,0),"-")</f>
        <v>김기욱</v>
      </c>
      <c r="AH2323" s="9" t="s">
        <v>12694</v>
      </c>
      <c r="AI2323" s="231" t="s">
        <v>4949</v>
      </c>
      <c r="AJ2323" s="231" t="s">
        <v>4949</v>
      </c>
      <c r="AK2323" s="231" t="s">
        <v>3962</v>
      </c>
      <c r="AL2323" s="231">
        <v>2322</v>
      </c>
    </row>
    <row r="2324" spans="1:38" x14ac:dyDescent="0.3">
      <c r="A2324" s="225" t="s">
        <v>292</v>
      </c>
      <c r="B2324" s="225" t="s">
        <v>12689</v>
      </c>
      <c r="C2324" s="237" t="s">
        <v>10273</v>
      </c>
      <c r="D2324" s="233" t="s">
        <v>12764</v>
      </c>
      <c r="E2324" s="232" t="s">
        <v>5384</v>
      </c>
      <c r="F2324" s="236" t="s">
        <v>10268</v>
      </c>
      <c r="G2324" s="210">
        <v>0</v>
      </c>
      <c r="H2324" s="219" t="s">
        <v>4949</v>
      </c>
      <c r="I2324" s="227"/>
      <c r="J2324" s="227"/>
      <c r="K2324" s="227"/>
      <c r="L2324" s="227"/>
      <c r="M2324" s="227"/>
      <c r="N2324" s="227" t="s">
        <v>10242</v>
      </c>
      <c r="O2324" s="242" t="s">
        <v>12691</v>
      </c>
      <c r="P2324" s="242" t="s">
        <v>12692</v>
      </c>
      <c r="Q2324" s="221" t="s">
        <v>12693</v>
      </c>
      <c r="R2324" s="208" t="s">
        <v>5385</v>
      </c>
      <c r="S2324" s="209">
        <v>420001908</v>
      </c>
      <c r="T2324" s="229">
        <v>45702</v>
      </c>
      <c r="U2324" s="230" t="s">
        <v>10277</v>
      </c>
      <c r="V2324" s="230" t="s">
        <v>10263</v>
      </c>
      <c r="W2324" s="230" t="s">
        <v>10263</v>
      </c>
      <c r="X2324" s="230" t="s">
        <v>10271</v>
      </c>
      <c r="Y2324" s="230"/>
      <c r="Z2324" s="230" t="s">
        <v>10264</v>
      </c>
      <c r="AA2324" s="220">
        <v>202503</v>
      </c>
      <c r="AB2324" s="239"/>
      <c r="AC2324" s="229" t="s">
        <v>10280</v>
      </c>
      <c r="AD2324" s="239" t="s">
        <v>10252</v>
      </c>
      <c r="AE2324" s="241">
        <v>0</v>
      </c>
      <c r="AF2324" s="240" t="s">
        <v>10252</v>
      </c>
      <c r="AG2324" s="235" t="str">
        <f>IFERROR(VLOOKUP(작성용!A:A,RM!A:D,4,0),"-")</f>
        <v>김기욱</v>
      </c>
      <c r="AH2324" s="9" t="s">
        <v>12694</v>
      </c>
      <c r="AI2324" s="231" t="s">
        <v>4949</v>
      </c>
      <c r="AJ2324" s="231" t="s">
        <v>4949</v>
      </c>
      <c r="AK2324" s="231" t="s">
        <v>3962</v>
      </c>
      <c r="AL2324" s="231">
        <v>2323</v>
      </c>
    </row>
    <row r="2325" spans="1:38" x14ac:dyDescent="0.3">
      <c r="A2325" s="225" t="s">
        <v>292</v>
      </c>
      <c r="B2325" s="225" t="s">
        <v>12689</v>
      </c>
      <c r="C2325" s="237" t="s">
        <v>10273</v>
      </c>
      <c r="D2325" s="233" t="s">
        <v>12765</v>
      </c>
      <c r="E2325" s="232" t="s">
        <v>5386</v>
      </c>
      <c r="F2325" s="236" t="s">
        <v>10268</v>
      </c>
      <c r="G2325" s="210">
        <v>0</v>
      </c>
      <c r="H2325" s="219" t="s">
        <v>4949</v>
      </c>
      <c r="I2325" s="227"/>
      <c r="J2325" s="227"/>
      <c r="K2325" s="227"/>
      <c r="L2325" s="227"/>
      <c r="M2325" s="227"/>
      <c r="N2325" s="227" t="s">
        <v>10242</v>
      </c>
      <c r="O2325" s="242" t="s">
        <v>12691</v>
      </c>
      <c r="P2325" s="242" t="s">
        <v>12692</v>
      </c>
      <c r="Q2325" s="221" t="s">
        <v>12693</v>
      </c>
      <c r="R2325" s="208" t="s">
        <v>5387</v>
      </c>
      <c r="S2325" s="209">
        <v>420001948</v>
      </c>
      <c r="T2325" s="229">
        <v>45702</v>
      </c>
      <c r="U2325" s="230" t="s">
        <v>10277</v>
      </c>
      <c r="V2325" s="230" t="s">
        <v>10263</v>
      </c>
      <c r="W2325" s="230" t="s">
        <v>10263</v>
      </c>
      <c r="X2325" s="230" t="s">
        <v>10271</v>
      </c>
      <c r="Y2325" s="230"/>
      <c r="Z2325" s="230" t="s">
        <v>10264</v>
      </c>
      <c r="AA2325" s="220">
        <v>202503</v>
      </c>
      <c r="AB2325" s="239"/>
      <c r="AC2325" s="229" t="s">
        <v>10280</v>
      </c>
      <c r="AD2325" s="239" t="s">
        <v>10252</v>
      </c>
      <c r="AE2325" s="241">
        <v>0</v>
      </c>
      <c r="AF2325" s="240" t="s">
        <v>10252</v>
      </c>
      <c r="AG2325" s="235" t="str">
        <f>IFERROR(VLOOKUP(작성용!A:A,RM!A:D,4,0),"-")</f>
        <v>김기욱</v>
      </c>
      <c r="AH2325" s="9" t="s">
        <v>12694</v>
      </c>
      <c r="AI2325" s="231" t="s">
        <v>4949</v>
      </c>
      <c r="AJ2325" s="231" t="s">
        <v>4949</v>
      </c>
      <c r="AK2325" s="231" t="s">
        <v>3962</v>
      </c>
      <c r="AL2325" s="231">
        <v>2324</v>
      </c>
    </row>
    <row r="2326" spans="1:38" x14ac:dyDescent="0.3">
      <c r="A2326" s="225" t="s">
        <v>292</v>
      </c>
      <c r="B2326" s="225" t="s">
        <v>12689</v>
      </c>
      <c r="C2326" s="237" t="s">
        <v>10273</v>
      </c>
      <c r="D2326" s="233" t="s">
        <v>10354</v>
      </c>
      <c r="E2326" s="232" t="s">
        <v>5173</v>
      </c>
      <c r="F2326" s="236" t="s">
        <v>10268</v>
      </c>
      <c r="G2326" s="210">
        <v>0</v>
      </c>
      <c r="H2326" s="219" t="s">
        <v>4949</v>
      </c>
      <c r="I2326" s="227"/>
      <c r="J2326" s="227"/>
      <c r="K2326" s="227"/>
      <c r="L2326" s="227"/>
      <c r="M2326" s="227"/>
      <c r="N2326" s="227" t="s">
        <v>10242</v>
      </c>
      <c r="O2326" s="242" t="s">
        <v>12691</v>
      </c>
      <c r="P2326" s="242" t="s">
        <v>12692</v>
      </c>
      <c r="Q2326" s="221" t="s">
        <v>12693</v>
      </c>
      <c r="R2326" s="208" t="s">
        <v>5174</v>
      </c>
      <c r="S2326" s="209">
        <v>420001993</v>
      </c>
      <c r="T2326" s="229">
        <v>45702</v>
      </c>
      <c r="U2326" s="230" t="s">
        <v>10277</v>
      </c>
      <c r="V2326" s="230" t="s">
        <v>10263</v>
      </c>
      <c r="W2326" s="230" t="s">
        <v>10263</v>
      </c>
      <c r="X2326" s="230" t="s">
        <v>10271</v>
      </c>
      <c r="Y2326" s="230"/>
      <c r="Z2326" s="230" t="s">
        <v>10264</v>
      </c>
      <c r="AA2326" s="220">
        <v>202503</v>
      </c>
      <c r="AB2326" s="239"/>
      <c r="AC2326" s="229" t="s">
        <v>10280</v>
      </c>
      <c r="AD2326" s="239" t="s">
        <v>10252</v>
      </c>
      <c r="AE2326" s="241">
        <v>0</v>
      </c>
      <c r="AF2326" s="240" t="s">
        <v>10252</v>
      </c>
      <c r="AG2326" s="235" t="str">
        <f>IFERROR(VLOOKUP(작성용!A:A,RM!A:D,4,0),"-")</f>
        <v>김기욱</v>
      </c>
      <c r="AH2326" s="9" t="s">
        <v>12694</v>
      </c>
      <c r="AI2326" s="231" t="s">
        <v>4949</v>
      </c>
      <c r="AJ2326" s="231" t="s">
        <v>4949</v>
      </c>
      <c r="AK2326" s="231" t="s">
        <v>3962</v>
      </c>
      <c r="AL2326" s="231">
        <v>2325</v>
      </c>
    </row>
    <row r="2327" spans="1:38" x14ac:dyDescent="0.3">
      <c r="A2327" s="225" t="s">
        <v>292</v>
      </c>
      <c r="B2327" s="225" t="s">
        <v>12689</v>
      </c>
      <c r="C2327" s="237" t="s">
        <v>10273</v>
      </c>
      <c r="D2327" s="233" t="s">
        <v>11207</v>
      </c>
      <c r="E2327" s="232" t="s">
        <v>5388</v>
      </c>
      <c r="F2327" s="236" t="s">
        <v>10268</v>
      </c>
      <c r="G2327" s="210">
        <v>0</v>
      </c>
      <c r="H2327" s="219" t="s">
        <v>4949</v>
      </c>
      <c r="I2327" s="227"/>
      <c r="J2327" s="227"/>
      <c r="K2327" s="227"/>
      <c r="L2327" s="227"/>
      <c r="M2327" s="227"/>
      <c r="N2327" s="227" t="s">
        <v>10242</v>
      </c>
      <c r="O2327" s="242" t="s">
        <v>12691</v>
      </c>
      <c r="P2327" s="242" t="s">
        <v>12692</v>
      </c>
      <c r="Q2327" s="221" t="s">
        <v>12693</v>
      </c>
      <c r="R2327" s="208" t="s">
        <v>5389</v>
      </c>
      <c r="S2327" s="209">
        <v>420001998</v>
      </c>
      <c r="T2327" s="229">
        <v>45702</v>
      </c>
      <c r="U2327" s="230" t="s">
        <v>10277</v>
      </c>
      <c r="V2327" s="230" t="s">
        <v>10263</v>
      </c>
      <c r="W2327" s="230" t="s">
        <v>10263</v>
      </c>
      <c r="X2327" s="230" t="s">
        <v>10271</v>
      </c>
      <c r="Y2327" s="230"/>
      <c r="Z2327" s="230" t="s">
        <v>10264</v>
      </c>
      <c r="AA2327" s="220">
        <v>202503</v>
      </c>
      <c r="AB2327" s="239"/>
      <c r="AC2327" s="229" t="s">
        <v>10280</v>
      </c>
      <c r="AD2327" s="239" t="s">
        <v>10252</v>
      </c>
      <c r="AE2327" s="241">
        <v>0</v>
      </c>
      <c r="AF2327" s="240" t="s">
        <v>10252</v>
      </c>
      <c r="AG2327" s="235" t="str">
        <f>IFERROR(VLOOKUP(작성용!A:A,RM!A:D,4,0),"-")</f>
        <v>김기욱</v>
      </c>
      <c r="AH2327" s="9" t="s">
        <v>12694</v>
      </c>
      <c r="AI2327" s="231" t="s">
        <v>4949</v>
      </c>
      <c r="AJ2327" s="231" t="s">
        <v>4949</v>
      </c>
      <c r="AK2327" s="231" t="s">
        <v>3962</v>
      </c>
      <c r="AL2327" s="231">
        <v>2326</v>
      </c>
    </row>
    <row r="2328" spans="1:38" x14ac:dyDescent="0.3">
      <c r="A2328" s="225" t="s">
        <v>292</v>
      </c>
      <c r="B2328" s="225" t="s">
        <v>12689</v>
      </c>
      <c r="C2328" s="237" t="s">
        <v>10273</v>
      </c>
      <c r="D2328" s="233" t="s">
        <v>10601</v>
      </c>
      <c r="E2328" s="232" t="s">
        <v>3655</v>
      </c>
      <c r="F2328" s="236" t="s">
        <v>10268</v>
      </c>
      <c r="G2328" s="210">
        <v>99</v>
      </c>
      <c r="H2328" s="219" t="s">
        <v>4949</v>
      </c>
      <c r="I2328" s="227"/>
      <c r="J2328" s="227"/>
      <c r="K2328" s="227"/>
      <c r="L2328" s="227"/>
      <c r="M2328" s="227"/>
      <c r="N2328" s="227" t="s">
        <v>10242</v>
      </c>
      <c r="O2328" s="242" t="s">
        <v>12691</v>
      </c>
      <c r="P2328" s="242" t="s">
        <v>12692</v>
      </c>
      <c r="Q2328" s="221" t="s">
        <v>12693</v>
      </c>
      <c r="R2328" s="208" t="s">
        <v>3701</v>
      </c>
      <c r="S2328" s="209">
        <v>420002007</v>
      </c>
      <c r="T2328" s="229">
        <v>45702</v>
      </c>
      <c r="U2328" s="230" t="s">
        <v>10277</v>
      </c>
      <c r="V2328" s="230" t="s">
        <v>10263</v>
      </c>
      <c r="W2328" s="230" t="s">
        <v>10263</v>
      </c>
      <c r="X2328" s="230" t="s">
        <v>10271</v>
      </c>
      <c r="Y2328" s="230"/>
      <c r="Z2328" s="230" t="s">
        <v>10264</v>
      </c>
      <c r="AA2328" s="220">
        <v>202503</v>
      </c>
      <c r="AB2328" s="239"/>
      <c r="AC2328" s="229" t="s">
        <v>10280</v>
      </c>
      <c r="AD2328" s="239" t="s">
        <v>10252</v>
      </c>
      <c r="AE2328" s="241">
        <v>0</v>
      </c>
      <c r="AF2328" s="240" t="s">
        <v>10252</v>
      </c>
      <c r="AG2328" s="235" t="str">
        <f>IFERROR(VLOOKUP(작성용!A:A,RM!A:D,4,0),"-")</f>
        <v>김기욱</v>
      </c>
      <c r="AH2328" s="9" t="s">
        <v>12694</v>
      </c>
      <c r="AI2328" s="231" t="s">
        <v>4949</v>
      </c>
      <c r="AJ2328" s="231" t="s">
        <v>4949</v>
      </c>
      <c r="AK2328" s="231" t="s">
        <v>3962</v>
      </c>
      <c r="AL2328" s="231">
        <v>2327</v>
      </c>
    </row>
    <row r="2329" spans="1:38" x14ac:dyDescent="0.3">
      <c r="A2329" s="225" t="s">
        <v>292</v>
      </c>
      <c r="B2329" s="225" t="s">
        <v>12689</v>
      </c>
      <c r="C2329" s="237" t="s">
        <v>10273</v>
      </c>
      <c r="D2329" s="233" t="s">
        <v>10599</v>
      </c>
      <c r="E2329" s="232" t="s">
        <v>3656</v>
      </c>
      <c r="F2329" s="236" t="s">
        <v>10268</v>
      </c>
      <c r="G2329" s="210">
        <v>99</v>
      </c>
      <c r="H2329" s="219" t="s">
        <v>4949</v>
      </c>
      <c r="I2329" s="227"/>
      <c r="J2329" s="227"/>
      <c r="K2329" s="227"/>
      <c r="L2329" s="227"/>
      <c r="M2329" s="227"/>
      <c r="N2329" s="227" t="s">
        <v>10242</v>
      </c>
      <c r="O2329" s="242" t="s">
        <v>12691</v>
      </c>
      <c r="P2329" s="242" t="s">
        <v>12692</v>
      </c>
      <c r="Q2329" s="221" t="s">
        <v>12693</v>
      </c>
      <c r="R2329" s="208" t="s">
        <v>3702</v>
      </c>
      <c r="S2329" s="209">
        <v>420002008</v>
      </c>
      <c r="T2329" s="229">
        <v>45702</v>
      </c>
      <c r="U2329" s="230" t="s">
        <v>10277</v>
      </c>
      <c r="V2329" s="230" t="s">
        <v>10263</v>
      </c>
      <c r="W2329" s="230" t="s">
        <v>10263</v>
      </c>
      <c r="X2329" s="230" t="s">
        <v>10271</v>
      </c>
      <c r="Y2329" s="230"/>
      <c r="Z2329" s="230" t="s">
        <v>10264</v>
      </c>
      <c r="AA2329" s="220">
        <v>202503</v>
      </c>
      <c r="AB2329" s="239"/>
      <c r="AC2329" s="229" t="s">
        <v>10280</v>
      </c>
      <c r="AD2329" s="239" t="s">
        <v>10252</v>
      </c>
      <c r="AE2329" s="241">
        <v>0</v>
      </c>
      <c r="AF2329" s="240" t="s">
        <v>10252</v>
      </c>
      <c r="AG2329" s="235" t="str">
        <f>IFERROR(VLOOKUP(작성용!A:A,RM!A:D,4,0),"-")</f>
        <v>김기욱</v>
      </c>
      <c r="AH2329" s="9" t="s">
        <v>12694</v>
      </c>
      <c r="AI2329" s="231" t="s">
        <v>4949</v>
      </c>
      <c r="AJ2329" s="231" t="s">
        <v>4949</v>
      </c>
      <c r="AK2329" s="231" t="s">
        <v>3962</v>
      </c>
      <c r="AL2329" s="231">
        <v>2328</v>
      </c>
    </row>
    <row r="2330" spans="1:38" x14ac:dyDescent="0.3">
      <c r="A2330" s="225" t="s">
        <v>292</v>
      </c>
      <c r="B2330" s="225" t="s">
        <v>12689</v>
      </c>
      <c r="C2330" s="237" t="s">
        <v>10273</v>
      </c>
      <c r="D2330" s="233" t="s">
        <v>10358</v>
      </c>
      <c r="E2330" s="232" t="s">
        <v>3657</v>
      </c>
      <c r="F2330" s="236" t="s">
        <v>10268</v>
      </c>
      <c r="G2330" s="210">
        <v>99</v>
      </c>
      <c r="H2330" s="219" t="s">
        <v>4949</v>
      </c>
      <c r="I2330" s="227"/>
      <c r="J2330" s="227"/>
      <c r="K2330" s="227"/>
      <c r="L2330" s="227"/>
      <c r="M2330" s="227"/>
      <c r="N2330" s="227" t="s">
        <v>10242</v>
      </c>
      <c r="O2330" s="242" t="s">
        <v>12691</v>
      </c>
      <c r="P2330" s="242" t="s">
        <v>12692</v>
      </c>
      <c r="Q2330" s="221" t="s">
        <v>12693</v>
      </c>
      <c r="R2330" s="208" t="s">
        <v>3703</v>
      </c>
      <c r="S2330" s="209">
        <v>420002029</v>
      </c>
      <c r="T2330" s="229">
        <v>45702</v>
      </c>
      <c r="U2330" s="230" t="s">
        <v>10277</v>
      </c>
      <c r="V2330" s="230" t="s">
        <v>10263</v>
      </c>
      <c r="W2330" s="230" t="s">
        <v>10263</v>
      </c>
      <c r="X2330" s="230" t="s">
        <v>10271</v>
      </c>
      <c r="Y2330" s="230"/>
      <c r="Z2330" s="230" t="s">
        <v>10264</v>
      </c>
      <c r="AA2330" s="220">
        <v>202503</v>
      </c>
      <c r="AB2330" s="239"/>
      <c r="AC2330" s="229" t="s">
        <v>10280</v>
      </c>
      <c r="AD2330" s="239" t="s">
        <v>10252</v>
      </c>
      <c r="AE2330" s="241">
        <v>0</v>
      </c>
      <c r="AF2330" s="240" t="s">
        <v>10252</v>
      </c>
      <c r="AG2330" s="235" t="str">
        <f>IFERROR(VLOOKUP(작성용!A:A,RM!A:D,4,0),"-")</f>
        <v>김기욱</v>
      </c>
      <c r="AH2330" s="9" t="s">
        <v>12694</v>
      </c>
      <c r="AI2330" s="231" t="s">
        <v>4949</v>
      </c>
      <c r="AJ2330" s="231" t="s">
        <v>4949</v>
      </c>
      <c r="AK2330" s="231" t="s">
        <v>3962</v>
      </c>
      <c r="AL2330" s="231">
        <v>2329</v>
      </c>
    </row>
    <row r="2331" spans="1:38" x14ac:dyDescent="0.3">
      <c r="A2331" s="225" t="s">
        <v>292</v>
      </c>
      <c r="B2331" s="225" t="s">
        <v>12689</v>
      </c>
      <c r="C2331" s="237" t="s">
        <v>10273</v>
      </c>
      <c r="D2331" s="233" t="s">
        <v>12766</v>
      </c>
      <c r="E2331" s="232" t="s">
        <v>5390</v>
      </c>
      <c r="F2331" s="236" t="s">
        <v>10268</v>
      </c>
      <c r="G2331" s="210">
        <v>0</v>
      </c>
      <c r="H2331" s="219" t="s">
        <v>4949</v>
      </c>
      <c r="I2331" s="227"/>
      <c r="J2331" s="227"/>
      <c r="K2331" s="227"/>
      <c r="L2331" s="227"/>
      <c r="M2331" s="227"/>
      <c r="N2331" s="227" t="s">
        <v>10242</v>
      </c>
      <c r="O2331" s="242" t="s">
        <v>12691</v>
      </c>
      <c r="P2331" s="242" t="s">
        <v>12692</v>
      </c>
      <c r="Q2331" s="221" t="s">
        <v>12693</v>
      </c>
      <c r="R2331" s="208" t="s">
        <v>5391</v>
      </c>
      <c r="S2331" s="209">
        <v>420002038</v>
      </c>
      <c r="T2331" s="229">
        <v>45702</v>
      </c>
      <c r="U2331" s="230" t="s">
        <v>10277</v>
      </c>
      <c r="V2331" s="230" t="s">
        <v>10263</v>
      </c>
      <c r="W2331" s="230" t="s">
        <v>10263</v>
      </c>
      <c r="X2331" s="230" t="s">
        <v>10271</v>
      </c>
      <c r="Y2331" s="230"/>
      <c r="Z2331" s="230" t="s">
        <v>10264</v>
      </c>
      <c r="AA2331" s="220">
        <v>202503</v>
      </c>
      <c r="AB2331" s="239"/>
      <c r="AC2331" s="229" t="s">
        <v>10280</v>
      </c>
      <c r="AD2331" s="239" t="s">
        <v>10252</v>
      </c>
      <c r="AE2331" s="241">
        <v>0</v>
      </c>
      <c r="AF2331" s="240" t="s">
        <v>10252</v>
      </c>
      <c r="AG2331" s="235" t="str">
        <f>IFERROR(VLOOKUP(작성용!A:A,RM!A:D,4,0),"-")</f>
        <v>김기욱</v>
      </c>
      <c r="AH2331" s="9" t="s">
        <v>12694</v>
      </c>
      <c r="AI2331" s="231" t="s">
        <v>4949</v>
      </c>
      <c r="AJ2331" s="231" t="s">
        <v>4949</v>
      </c>
      <c r="AK2331" s="231" t="s">
        <v>3962</v>
      </c>
      <c r="AL2331" s="231">
        <v>2330</v>
      </c>
    </row>
    <row r="2332" spans="1:38" x14ac:dyDescent="0.3">
      <c r="A2332" s="225" t="s">
        <v>292</v>
      </c>
      <c r="B2332" s="225" t="s">
        <v>12689</v>
      </c>
      <c r="C2332" s="237" t="s">
        <v>10273</v>
      </c>
      <c r="D2332" s="233" t="s">
        <v>12767</v>
      </c>
      <c r="E2332" s="232" t="s">
        <v>5392</v>
      </c>
      <c r="F2332" s="236" t="s">
        <v>10268</v>
      </c>
      <c r="G2332" s="210">
        <v>0</v>
      </c>
      <c r="H2332" s="219" t="s">
        <v>4949</v>
      </c>
      <c r="I2332" s="227"/>
      <c r="J2332" s="227"/>
      <c r="K2332" s="227"/>
      <c r="L2332" s="227"/>
      <c r="M2332" s="227"/>
      <c r="N2332" s="227" t="s">
        <v>10242</v>
      </c>
      <c r="O2332" s="242" t="s">
        <v>12691</v>
      </c>
      <c r="P2332" s="242" t="s">
        <v>12692</v>
      </c>
      <c r="Q2332" s="221" t="s">
        <v>12693</v>
      </c>
      <c r="R2332" s="208" t="s">
        <v>5393</v>
      </c>
      <c r="S2332" s="209">
        <v>420002063</v>
      </c>
      <c r="T2332" s="229">
        <v>45702</v>
      </c>
      <c r="U2332" s="230" t="s">
        <v>10277</v>
      </c>
      <c r="V2332" s="230" t="s">
        <v>10263</v>
      </c>
      <c r="W2332" s="230" t="s">
        <v>10263</v>
      </c>
      <c r="X2332" s="230" t="s">
        <v>10271</v>
      </c>
      <c r="Y2332" s="230"/>
      <c r="Z2332" s="230" t="s">
        <v>10264</v>
      </c>
      <c r="AA2332" s="220">
        <v>202503</v>
      </c>
      <c r="AB2332" s="239"/>
      <c r="AC2332" s="229" t="s">
        <v>10280</v>
      </c>
      <c r="AD2332" s="239" t="s">
        <v>10252</v>
      </c>
      <c r="AE2332" s="241">
        <v>0</v>
      </c>
      <c r="AF2332" s="240" t="s">
        <v>10252</v>
      </c>
      <c r="AG2332" s="235" t="str">
        <f>IFERROR(VLOOKUP(작성용!A:A,RM!A:D,4,0),"-")</f>
        <v>김기욱</v>
      </c>
      <c r="AH2332" s="9" t="s">
        <v>12694</v>
      </c>
      <c r="AI2332" s="231" t="s">
        <v>4949</v>
      </c>
      <c r="AJ2332" s="231" t="s">
        <v>4949</v>
      </c>
      <c r="AK2332" s="231" t="s">
        <v>3962</v>
      </c>
      <c r="AL2332" s="231">
        <v>2331</v>
      </c>
    </row>
    <row r="2333" spans="1:38" x14ac:dyDescent="0.3">
      <c r="A2333" s="225" t="s">
        <v>292</v>
      </c>
      <c r="B2333" s="225" t="s">
        <v>12689</v>
      </c>
      <c r="C2333" s="237" t="s">
        <v>10273</v>
      </c>
      <c r="D2333" s="233" t="s">
        <v>11876</v>
      </c>
      <c r="E2333" s="232" t="s">
        <v>5394</v>
      </c>
      <c r="F2333" s="236" t="s">
        <v>10268</v>
      </c>
      <c r="G2333" s="210">
        <v>0</v>
      </c>
      <c r="H2333" s="219" t="s">
        <v>4949</v>
      </c>
      <c r="I2333" s="227"/>
      <c r="J2333" s="227"/>
      <c r="K2333" s="227"/>
      <c r="L2333" s="227"/>
      <c r="M2333" s="227"/>
      <c r="N2333" s="227" t="s">
        <v>10242</v>
      </c>
      <c r="O2333" s="242" t="s">
        <v>12691</v>
      </c>
      <c r="P2333" s="242" t="s">
        <v>12692</v>
      </c>
      <c r="Q2333" s="221" t="s">
        <v>12693</v>
      </c>
      <c r="R2333" s="208" t="s">
        <v>5395</v>
      </c>
      <c r="S2333" s="209">
        <v>420002068</v>
      </c>
      <c r="T2333" s="229">
        <v>45702</v>
      </c>
      <c r="U2333" s="230" t="s">
        <v>10277</v>
      </c>
      <c r="V2333" s="230" t="s">
        <v>10263</v>
      </c>
      <c r="W2333" s="230" t="s">
        <v>10263</v>
      </c>
      <c r="X2333" s="230" t="s">
        <v>10271</v>
      </c>
      <c r="Y2333" s="230"/>
      <c r="Z2333" s="230" t="s">
        <v>10264</v>
      </c>
      <c r="AA2333" s="220">
        <v>202503</v>
      </c>
      <c r="AB2333" s="239"/>
      <c r="AC2333" s="229" t="s">
        <v>10280</v>
      </c>
      <c r="AD2333" s="239" t="s">
        <v>10252</v>
      </c>
      <c r="AE2333" s="241">
        <v>0</v>
      </c>
      <c r="AF2333" s="240" t="s">
        <v>10252</v>
      </c>
      <c r="AG2333" s="235" t="str">
        <f>IFERROR(VLOOKUP(작성용!A:A,RM!A:D,4,0),"-")</f>
        <v>김기욱</v>
      </c>
      <c r="AH2333" s="9" t="s">
        <v>12694</v>
      </c>
      <c r="AI2333" s="231" t="s">
        <v>4949</v>
      </c>
      <c r="AJ2333" s="231" t="s">
        <v>4949</v>
      </c>
      <c r="AK2333" s="231" t="s">
        <v>3962</v>
      </c>
      <c r="AL2333" s="231">
        <v>2332</v>
      </c>
    </row>
    <row r="2334" spans="1:38" x14ac:dyDescent="0.3">
      <c r="A2334" s="225" t="s">
        <v>292</v>
      </c>
      <c r="B2334" s="225" t="s">
        <v>12689</v>
      </c>
      <c r="C2334" s="237" t="s">
        <v>10273</v>
      </c>
      <c r="D2334" s="233" t="s">
        <v>12134</v>
      </c>
      <c r="E2334" s="232" t="s">
        <v>5396</v>
      </c>
      <c r="F2334" s="236" t="s">
        <v>10268</v>
      </c>
      <c r="G2334" s="210">
        <v>99</v>
      </c>
      <c r="H2334" s="219" t="s">
        <v>4949</v>
      </c>
      <c r="I2334" s="227"/>
      <c r="J2334" s="227"/>
      <c r="K2334" s="227"/>
      <c r="L2334" s="227"/>
      <c r="M2334" s="227"/>
      <c r="N2334" s="227" t="s">
        <v>10242</v>
      </c>
      <c r="O2334" s="242" t="s">
        <v>12691</v>
      </c>
      <c r="P2334" s="242" t="s">
        <v>12692</v>
      </c>
      <c r="Q2334" s="221" t="s">
        <v>12693</v>
      </c>
      <c r="R2334" s="208" t="s">
        <v>5397</v>
      </c>
      <c r="S2334" s="209">
        <v>420002183</v>
      </c>
      <c r="T2334" s="229">
        <v>45702</v>
      </c>
      <c r="U2334" s="230" t="s">
        <v>10277</v>
      </c>
      <c r="V2334" s="230" t="s">
        <v>10263</v>
      </c>
      <c r="W2334" s="230" t="s">
        <v>10263</v>
      </c>
      <c r="X2334" s="230" t="s">
        <v>10271</v>
      </c>
      <c r="Y2334" s="230"/>
      <c r="Z2334" s="230" t="s">
        <v>10264</v>
      </c>
      <c r="AA2334" s="220">
        <v>202503</v>
      </c>
      <c r="AB2334" s="239"/>
      <c r="AC2334" s="229" t="s">
        <v>10280</v>
      </c>
      <c r="AD2334" s="239" t="s">
        <v>10252</v>
      </c>
      <c r="AE2334" s="241">
        <v>0</v>
      </c>
      <c r="AF2334" s="240" t="s">
        <v>10252</v>
      </c>
      <c r="AG2334" s="235" t="str">
        <f>IFERROR(VLOOKUP(작성용!A:A,RM!A:D,4,0),"-")</f>
        <v>김기욱</v>
      </c>
      <c r="AH2334" s="9" t="s">
        <v>12694</v>
      </c>
      <c r="AI2334" s="231" t="s">
        <v>4949</v>
      </c>
      <c r="AJ2334" s="231" t="s">
        <v>4949</v>
      </c>
      <c r="AK2334" s="231" t="s">
        <v>3962</v>
      </c>
      <c r="AL2334" s="231">
        <v>2333</v>
      </c>
    </row>
    <row r="2335" spans="1:38" x14ac:dyDescent="0.3">
      <c r="A2335" s="225" t="s">
        <v>292</v>
      </c>
      <c r="B2335" s="225" t="s">
        <v>12689</v>
      </c>
      <c r="C2335" s="237" t="s">
        <v>10273</v>
      </c>
      <c r="D2335" s="233" t="s">
        <v>10989</v>
      </c>
      <c r="E2335" s="232" t="s">
        <v>3658</v>
      </c>
      <c r="F2335" s="236" t="s">
        <v>10268</v>
      </c>
      <c r="G2335" s="210">
        <v>99</v>
      </c>
      <c r="H2335" s="219" t="s">
        <v>4949</v>
      </c>
      <c r="I2335" s="227"/>
      <c r="J2335" s="227"/>
      <c r="K2335" s="227"/>
      <c r="L2335" s="227"/>
      <c r="M2335" s="227"/>
      <c r="N2335" s="227" t="s">
        <v>10242</v>
      </c>
      <c r="O2335" s="242" t="s">
        <v>12691</v>
      </c>
      <c r="P2335" s="242" t="s">
        <v>12692</v>
      </c>
      <c r="Q2335" s="221" t="s">
        <v>12693</v>
      </c>
      <c r="R2335" s="208" t="s">
        <v>3707</v>
      </c>
      <c r="S2335" s="209">
        <v>420002184</v>
      </c>
      <c r="T2335" s="229">
        <v>45702</v>
      </c>
      <c r="U2335" s="230" t="s">
        <v>10277</v>
      </c>
      <c r="V2335" s="230" t="s">
        <v>10263</v>
      </c>
      <c r="W2335" s="230" t="s">
        <v>10263</v>
      </c>
      <c r="X2335" s="230" t="s">
        <v>10271</v>
      </c>
      <c r="Y2335" s="230"/>
      <c r="Z2335" s="230" t="s">
        <v>10264</v>
      </c>
      <c r="AA2335" s="220">
        <v>202503</v>
      </c>
      <c r="AB2335" s="239"/>
      <c r="AC2335" s="229" t="s">
        <v>10280</v>
      </c>
      <c r="AD2335" s="239" t="s">
        <v>10252</v>
      </c>
      <c r="AE2335" s="241">
        <v>0</v>
      </c>
      <c r="AF2335" s="240" t="s">
        <v>10252</v>
      </c>
      <c r="AG2335" s="235" t="str">
        <f>IFERROR(VLOOKUP(작성용!A:A,RM!A:D,4,0),"-")</f>
        <v>김기욱</v>
      </c>
      <c r="AH2335" s="9" t="s">
        <v>12694</v>
      </c>
      <c r="AI2335" s="231" t="s">
        <v>4949</v>
      </c>
      <c r="AJ2335" s="231" t="s">
        <v>4949</v>
      </c>
      <c r="AK2335" s="231" t="s">
        <v>3962</v>
      </c>
      <c r="AL2335" s="231">
        <v>2334</v>
      </c>
    </row>
    <row r="2336" spans="1:38" x14ac:dyDescent="0.3">
      <c r="A2336" s="225" t="s">
        <v>292</v>
      </c>
      <c r="B2336" s="225" t="s">
        <v>12689</v>
      </c>
      <c r="C2336" s="237" t="s">
        <v>10273</v>
      </c>
      <c r="D2336" s="233" t="s">
        <v>11879</v>
      </c>
      <c r="E2336" s="232" t="s">
        <v>5398</v>
      </c>
      <c r="F2336" s="236" t="s">
        <v>10268</v>
      </c>
      <c r="G2336" s="210">
        <v>0</v>
      </c>
      <c r="H2336" s="219" t="s">
        <v>4949</v>
      </c>
      <c r="I2336" s="227"/>
      <c r="J2336" s="227"/>
      <c r="K2336" s="227"/>
      <c r="L2336" s="227"/>
      <c r="M2336" s="227"/>
      <c r="N2336" s="227" t="s">
        <v>10242</v>
      </c>
      <c r="O2336" s="242" t="s">
        <v>12691</v>
      </c>
      <c r="P2336" s="242" t="s">
        <v>12692</v>
      </c>
      <c r="Q2336" s="221" t="s">
        <v>12693</v>
      </c>
      <c r="R2336" s="208" t="s">
        <v>5399</v>
      </c>
      <c r="S2336" s="209">
        <v>420002196</v>
      </c>
      <c r="T2336" s="229">
        <v>45702</v>
      </c>
      <c r="U2336" s="230" t="s">
        <v>10277</v>
      </c>
      <c r="V2336" s="230" t="s">
        <v>10263</v>
      </c>
      <c r="W2336" s="230" t="s">
        <v>10263</v>
      </c>
      <c r="X2336" s="230" t="s">
        <v>10271</v>
      </c>
      <c r="Y2336" s="230"/>
      <c r="Z2336" s="230" t="s">
        <v>10264</v>
      </c>
      <c r="AA2336" s="220">
        <v>202503</v>
      </c>
      <c r="AB2336" s="239"/>
      <c r="AC2336" s="229" t="s">
        <v>10280</v>
      </c>
      <c r="AD2336" s="239" t="s">
        <v>10252</v>
      </c>
      <c r="AE2336" s="241">
        <v>0</v>
      </c>
      <c r="AF2336" s="240" t="s">
        <v>10252</v>
      </c>
      <c r="AG2336" s="235" t="str">
        <f>IFERROR(VLOOKUP(작성용!A:A,RM!A:D,4,0),"-")</f>
        <v>김기욱</v>
      </c>
      <c r="AH2336" s="9" t="s">
        <v>12694</v>
      </c>
      <c r="AI2336" s="231" t="s">
        <v>4949</v>
      </c>
      <c r="AJ2336" s="231" t="s">
        <v>4949</v>
      </c>
      <c r="AK2336" s="231" t="s">
        <v>3962</v>
      </c>
      <c r="AL2336" s="231">
        <v>2335</v>
      </c>
    </row>
    <row r="2337" spans="1:38" x14ac:dyDescent="0.3">
      <c r="A2337" s="225" t="s">
        <v>292</v>
      </c>
      <c r="B2337" s="225" t="s">
        <v>12689</v>
      </c>
      <c r="C2337" s="237" t="s">
        <v>10273</v>
      </c>
      <c r="D2337" s="233" t="s">
        <v>12768</v>
      </c>
      <c r="E2337" s="232" t="s">
        <v>5400</v>
      </c>
      <c r="F2337" s="236" t="s">
        <v>10268</v>
      </c>
      <c r="G2337" s="210">
        <v>0</v>
      </c>
      <c r="H2337" s="219" t="s">
        <v>4949</v>
      </c>
      <c r="I2337" s="227"/>
      <c r="J2337" s="227"/>
      <c r="K2337" s="227"/>
      <c r="L2337" s="227"/>
      <c r="M2337" s="227"/>
      <c r="N2337" s="227" t="s">
        <v>10242</v>
      </c>
      <c r="O2337" s="242" t="s">
        <v>12691</v>
      </c>
      <c r="P2337" s="242" t="s">
        <v>12692</v>
      </c>
      <c r="Q2337" s="221" t="s">
        <v>12693</v>
      </c>
      <c r="R2337" s="208" t="s">
        <v>5401</v>
      </c>
      <c r="S2337" s="209">
        <v>420002237</v>
      </c>
      <c r="T2337" s="229">
        <v>45702</v>
      </c>
      <c r="U2337" s="230" t="s">
        <v>10277</v>
      </c>
      <c r="V2337" s="230" t="s">
        <v>10263</v>
      </c>
      <c r="W2337" s="230" t="s">
        <v>10263</v>
      </c>
      <c r="X2337" s="230" t="s">
        <v>10271</v>
      </c>
      <c r="Y2337" s="230"/>
      <c r="Z2337" s="230" t="s">
        <v>10264</v>
      </c>
      <c r="AA2337" s="220">
        <v>202503</v>
      </c>
      <c r="AB2337" s="239"/>
      <c r="AC2337" s="229" t="s">
        <v>10280</v>
      </c>
      <c r="AD2337" s="239" t="s">
        <v>10252</v>
      </c>
      <c r="AE2337" s="241">
        <v>0</v>
      </c>
      <c r="AF2337" s="240" t="s">
        <v>10252</v>
      </c>
      <c r="AG2337" s="235" t="str">
        <f>IFERROR(VLOOKUP(작성용!A:A,RM!A:D,4,0),"-")</f>
        <v>김기욱</v>
      </c>
      <c r="AH2337" s="9" t="s">
        <v>12694</v>
      </c>
      <c r="AI2337" s="231" t="s">
        <v>4949</v>
      </c>
      <c r="AJ2337" s="231" t="s">
        <v>4949</v>
      </c>
      <c r="AK2337" s="231" t="s">
        <v>3962</v>
      </c>
      <c r="AL2337" s="231">
        <v>2336</v>
      </c>
    </row>
    <row r="2338" spans="1:38" x14ac:dyDescent="0.3">
      <c r="A2338" s="225" t="s">
        <v>292</v>
      </c>
      <c r="B2338" s="225" t="s">
        <v>12689</v>
      </c>
      <c r="C2338" s="237" t="s">
        <v>10273</v>
      </c>
      <c r="D2338" s="233" t="s">
        <v>12769</v>
      </c>
      <c r="E2338" s="232" t="s">
        <v>5402</v>
      </c>
      <c r="F2338" s="236" t="s">
        <v>10268</v>
      </c>
      <c r="G2338" s="210">
        <v>99</v>
      </c>
      <c r="H2338" s="219" t="s">
        <v>4949</v>
      </c>
      <c r="I2338" s="227"/>
      <c r="J2338" s="227"/>
      <c r="K2338" s="227"/>
      <c r="L2338" s="227"/>
      <c r="M2338" s="227"/>
      <c r="N2338" s="227" t="s">
        <v>10242</v>
      </c>
      <c r="O2338" s="242" t="s">
        <v>12691</v>
      </c>
      <c r="P2338" s="242" t="s">
        <v>12692</v>
      </c>
      <c r="Q2338" s="221" t="s">
        <v>12693</v>
      </c>
      <c r="R2338" s="208" t="s">
        <v>5403</v>
      </c>
      <c r="S2338" s="209">
        <v>420002252</v>
      </c>
      <c r="T2338" s="229">
        <v>45702</v>
      </c>
      <c r="U2338" s="230" t="s">
        <v>10277</v>
      </c>
      <c r="V2338" s="230" t="s">
        <v>10263</v>
      </c>
      <c r="W2338" s="230" t="s">
        <v>10263</v>
      </c>
      <c r="X2338" s="230" t="s">
        <v>10271</v>
      </c>
      <c r="Y2338" s="230"/>
      <c r="Z2338" s="230" t="s">
        <v>10264</v>
      </c>
      <c r="AA2338" s="220">
        <v>202503</v>
      </c>
      <c r="AB2338" s="239"/>
      <c r="AC2338" s="229" t="s">
        <v>10280</v>
      </c>
      <c r="AD2338" s="239" t="s">
        <v>10252</v>
      </c>
      <c r="AE2338" s="241">
        <v>0</v>
      </c>
      <c r="AF2338" s="240" t="s">
        <v>10252</v>
      </c>
      <c r="AG2338" s="235" t="str">
        <f>IFERROR(VLOOKUP(작성용!A:A,RM!A:D,4,0),"-")</f>
        <v>김기욱</v>
      </c>
      <c r="AH2338" s="9" t="s">
        <v>12694</v>
      </c>
      <c r="AI2338" s="231" t="s">
        <v>4949</v>
      </c>
      <c r="AJ2338" s="231" t="s">
        <v>4949</v>
      </c>
      <c r="AK2338" s="231" t="s">
        <v>3962</v>
      </c>
      <c r="AL2338" s="231">
        <v>2337</v>
      </c>
    </row>
    <row r="2339" spans="1:38" x14ac:dyDescent="0.3">
      <c r="A2339" s="225" t="s">
        <v>292</v>
      </c>
      <c r="B2339" s="225" t="s">
        <v>12689</v>
      </c>
      <c r="C2339" s="237" t="s">
        <v>10273</v>
      </c>
      <c r="D2339" s="233" t="s">
        <v>12770</v>
      </c>
      <c r="E2339" s="232" t="s">
        <v>12771</v>
      </c>
      <c r="F2339" s="236" t="s">
        <v>10268</v>
      </c>
      <c r="G2339" s="210">
        <v>0</v>
      </c>
      <c r="H2339" s="219" t="s">
        <v>4949</v>
      </c>
      <c r="I2339" s="227"/>
      <c r="J2339" s="227"/>
      <c r="K2339" s="227"/>
      <c r="L2339" s="227"/>
      <c r="M2339" s="227"/>
      <c r="N2339" s="227" t="s">
        <v>10242</v>
      </c>
      <c r="O2339" s="242" t="s">
        <v>12691</v>
      </c>
      <c r="P2339" s="242" t="s">
        <v>12692</v>
      </c>
      <c r="Q2339" s="221" t="s">
        <v>12693</v>
      </c>
      <c r="R2339" s="208" t="s">
        <v>5404</v>
      </c>
      <c r="S2339" s="209">
        <v>420002267</v>
      </c>
      <c r="T2339" s="229">
        <v>45702</v>
      </c>
      <c r="U2339" s="230" t="s">
        <v>10277</v>
      </c>
      <c r="V2339" s="230" t="s">
        <v>10263</v>
      </c>
      <c r="W2339" s="230" t="s">
        <v>10263</v>
      </c>
      <c r="X2339" s="230" t="s">
        <v>10271</v>
      </c>
      <c r="Y2339" s="230"/>
      <c r="Z2339" s="230" t="s">
        <v>10264</v>
      </c>
      <c r="AA2339" s="220">
        <v>202503</v>
      </c>
      <c r="AB2339" s="239"/>
      <c r="AC2339" s="229" t="s">
        <v>10280</v>
      </c>
      <c r="AD2339" s="239" t="s">
        <v>10252</v>
      </c>
      <c r="AE2339" s="241">
        <v>0</v>
      </c>
      <c r="AF2339" s="240" t="s">
        <v>10252</v>
      </c>
      <c r="AG2339" s="235" t="str">
        <f>IFERROR(VLOOKUP(작성용!A:A,RM!A:D,4,0),"-")</f>
        <v>김기욱</v>
      </c>
      <c r="AH2339" s="9" t="s">
        <v>12694</v>
      </c>
      <c r="AI2339" s="231" t="s">
        <v>4949</v>
      </c>
      <c r="AJ2339" s="231" t="s">
        <v>4949</v>
      </c>
      <c r="AK2339" s="231" t="s">
        <v>3962</v>
      </c>
      <c r="AL2339" s="231">
        <v>2338</v>
      </c>
    </row>
    <row r="2340" spans="1:38" x14ac:dyDescent="0.3">
      <c r="A2340" s="225" t="s">
        <v>292</v>
      </c>
      <c r="B2340" s="225" t="s">
        <v>12689</v>
      </c>
      <c r="C2340" s="237" t="s">
        <v>10273</v>
      </c>
      <c r="D2340" s="233" t="s">
        <v>10654</v>
      </c>
      <c r="E2340" s="232" t="s">
        <v>5405</v>
      </c>
      <c r="F2340" s="236" t="s">
        <v>10268</v>
      </c>
      <c r="G2340" s="210">
        <v>0</v>
      </c>
      <c r="H2340" s="219" t="s">
        <v>4949</v>
      </c>
      <c r="I2340" s="227"/>
      <c r="J2340" s="227"/>
      <c r="K2340" s="227"/>
      <c r="L2340" s="227"/>
      <c r="M2340" s="227"/>
      <c r="N2340" s="227" t="s">
        <v>10242</v>
      </c>
      <c r="O2340" s="242" t="s">
        <v>12691</v>
      </c>
      <c r="P2340" s="242" t="s">
        <v>12692</v>
      </c>
      <c r="Q2340" s="221" t="s">
        <v>12693</v>
      </c>
      <c r="R2340" s="208" t="s">
        <v>5406</v>
      </c>
      <c r="S2340" s="209">
        <v>420002271</v>
      </c>
      <c r="T2340" s="229">
        <v>45702</v>
      </c>
      <c r="U2340" s="230" t="s">
        <v>10277</v>
      </c>
      <c r="V2340" s="230" t="s">
        <v>10263</v>
      </c>
      <c r="W2340" s="230" t="s">
        <v>10263</v>
      </c>
      <c r="X2340" s="230" t="s">
        <v>10271</v>
      </c>
      <c r="Y2340" s="230"/>
      <c r="Z2340" s="230" t="s">
        <v>10264</v>
      </c>
      <c r="AA2340" s="220">
        <v>202503</v>
      </c>
      <c r="AB2340" s="239"/>
      <c r="AC2340" s="229" t="s">
        <v>10280</v>
      </c>
      <c r="AD2340" s="239" t="s">
        <v>10252</v>
      </c>
      <c r="AE2340" s="241">
        <v>0</v>
      </c>
      <c r="AF2340" s="240" t="s">
        <v>10252</v>
      </c>
      <c r="AG2340" s="235" t="str">
        <f>IFERROR(VLOOKUP(작성용!A:A,RM!A:D,4,0),"-")</f>
        <v>김기욱</v>
      </c>
      <c r="AH2340" s="9" t="s">
        <v>12694</v>
      </c>
      <c r="AI2340" s="231" t="s">
        <v>4949</v>
      </c>
      <c r="AJ2340" s="231" t="s">
        <v>4949</v>
      </c>
      <c r="AK2340" s="231" t="s">
        <v>3962</v>
      </c>
      <c r="AL2340" s="231">
        <v>2339</v>
      </c>
    </row>
    <row r="2341" spans="1:38" x14ac:dyDescent="0.3">
      <c r="A2341" s="225" t="s">
        <v>292</v>
      </c>
      <c r="B2341" s="225" t="s">
        <v>12689</v>
      </c>
      <c r="C2341" s="237" t="s">
        <v>10273</v>
      </c>
      <c r="D2341" s="233" t="s">
        <v>12772</v>
      </c>
      <c r="E2341" s="232" t="s">
        <v>5111</v>
      </c>
      <c r="F2341" s="236" t="s">
        <v>10268</v>
      </c>
      <c r="G2341" s="210">
        <v>99</v>
      </c>
      <c r="H2341" s="219" t="s">
        <v>4949</v>
      </c>
      <c r="I2341" s="227"/>
      <c r="J2341" s="227"/>
      <c r="K2341" s="227"/>
      <c r="L2341" s="227"/>
      <c r="M2341" s="227"/>
      <c r="N2341" s="227" t="s">
        <v>10242</v>
      </c>
      <c r="O2341" s="242" t="s">
        <v>12691</v>
      </c>
      <c r="P2341" s="242" t="s">
        <v>12692</v>
      </c>
      <c r="Q2341" s="221" t="s">
        <v>12693</v>
      </c>
      <c r="R2341" s="208" t="s">
        <v>5407</v>
      </c>
      <c r="S2341" s="209">
        <v>420002273</v>
      </c>
      <c r="T2341" s="229">
        <v>45702</v>
      </c>
      <c r="U2341" s="230" t="s">
        <v>10277</v>
      </c>
      <c r="V2341" s="230" t="s">
        <v>10263</v>
      </c>
      <c r="W2341" s="230" t="s">
        <v>10263</v>
      </c>
      <c r="X2341" s="230" t="s">
        <v>10271</v>
      </c>
      <c r="Y2341" s="230"/>
      <c r="Z2341" s="230" t="s">
        <v>10264</v>
      </c>
      <c r="AA2341" s="220">
        <v>202503</v>
      </c>
      <c r="AB2341" s="239"/>
      <c r="AC2341" s="229" t="s">
        <v>10280</v>
      </c>
      <c r="AD2341" s="239" t="s">
        <v>10252</v>
      </c>
      <c r="AE2341" s="241">
        <v>0</v>
      </c>
      <c r="AF2341" s="240" t="s">
        <v>10252</v>
      </c>
      <c r="AG2341" s="235" t="str">
        <f>IFERROR(VLOOKUP(작성용!A:A,RM!A:D,4,0),"-")</f>
        <v>김기욱</v>
      </c>
      <c r="AH2341" s="9" t="s">
        <v>12694</v>
      </c>
      <c r="AI2341" s="231" t="s">
        <v>4949</v>
      </c>
      <c r="AJ2341" s="231" t="s">
        <v>4949</v>
      </c>
      <c r="AK2341" s="231" t="s">
        <v>3962</v>
      </c>
      <c r="AL2341" s="231">
        <v>2340</v>
      </c>
    </row>
    <row r="2342" spans="1:38" x14ac:dyDescent="0.3">
      <c r="A2342" s="225" t="s">
        <v>292</v>
      </c>
      <c r="B2342" s="225" t="s">
        <v>12689</v>
      </c>
      <c r="C2342" s="237" t="s">
        <v>10273</v>
      </c>
      <c r="D2342" s="233" t="s">
        <v>12773</v>
      </c>
      <c r="E2342" s="232" t="s">
        <v>5106</v>
      </c>
      <c r="F2342" s="236" t="s">
        <v>10268</v>
      </c>
      <c r="G2342" s="210">
        <v>0</v>
      </c>
      <c r="H2342" s="219" t="s">
        <v>4949</v>
      </c>
      <c r="I2342" s="227"/>
      <c r="J2342" s="227"/>
      <c r="K2342" s="227"/>
      <c r="L2342" s="227"/>
      <c r="M2342" s="227"/>
      <c r="N2342" s="227" t="s">
        <v>10242</v>
      </c>
      <c r="O2342" s="242" t="s">
        <v>12691</v>
      </c>
      <c r="P2342" s="242" t="s">
        <v>12692</v>
      </c>
      <c r="Q2342" s="221" t="s">
        <v>12693</v>
      </c>
      <c r="R2342" s="208" t="s">
        <v>5408</v>
      </c>
      <c r="S2342" s="209">
        <v>420002288</v>
      </c>
      <c r="T2342" s="229">
        <v>45702</v>
      </c>
      <c r="U2342" s="230" t="s">
        <v>10277</v>
      </c>
      <c r="V2342" s="230" t="s">
        <v>10263</v>
      </c>
      <c r="W2342" s="230" t="s">
        <v>10263</v>
      </c>
      <c r="X2342" s="230" t="s">
        <v>10271</v>
      </c>
      <c r="Y2342" s="230"/>
      <c r="Z2342" s="230" t="s">
        <v>10264</v>
      </c>
      <c r="AA2342" s="220">
        <v>202503</v>
      </c>
      <c r="AB2342" s="239"/>
      <c r="AC2342" s="229" t="s">
        <v>10280</v>
      </c>
      <c r="AD2342" s="239" t="s">
        <v>10252</v>
      </c>
      <c r="AE2342" s="241">
        <v>0</v>
      </c>
      <c r="AF2342" s="240" t="s">
        <v>10252</v>
      </c>
      <c r="AG2342" s="235" t="str">
        <f>IFERROR(VLOOKUP(작성용!A:A,RM!A:D,4,0),"-")</f>
        <v>김기욱</v>
      </c>
      <c r="AH2342" s="9" t="s">
        <v>12694</v>
      </c>
      <c r="AI2342" s="231" t="s">
        <v>4949</v>
      </c>
      <c r="AJ2342" s="231" t="s">
        <v>4949</v>
      </c>
      <c r="AK2342" s="231" t="s">
        <v>3962</v>
      </c>
      <c r="AL2342" s="231">
        <v>2341</v>
      </c>
    </row>
    <row r="2343" spans="1:38" x14ac:dyDescent="0.3">
      <c r="A2343" s="225" t="s">
        <v>292</v>
      </c>
      <c r="B2343" s="225" t="s">
        <v>12689</v>
      </c>
      <c r="C2343" s="237" t="s">
        <v>10273</v>
      </c>
      <c r="D2343" s="233" t="s">
        <v>11880</v>
      </c>
      <c r="E2343" s="232" t="s">
        <v>5409</v>
      </c>
      <c r="F2343" s="236" t="s">
        <v>10268</v>
      </c>
      <c r="G2343" s="210">
        <v>0</v>
      </c>
      <c r="H2343" s="219" t="s">
        <v>4949</v>
      </c>
      <c r="I2343" s="227"/>
      <c r="J2343" s="227"/>
      <c r="K2343" s="227"/>
      <c r="L2343" s="227"/>
      <c r="M2343" s="227"/>
      <c r="N2343" s="227" t="s">
        <v>10242</v>
      </c>
      <c r="O2343" s="242" t="s">
        <v>12691</v>
      </c>
      <c r="P2343" s="242" t="s">
        <v>12692</v>
      </c>
      <c r="Q2343" s="221" t="s">
        <v>12693</v>
      </c>
      <c r="R2343" s="208" t="s">
        <v>5410</v>
      </c>
      <c r="S2343" s="209">
        <v>420002301</v>
      </c>
      <c r="T2343" s="229">
        <v>45702</v>
      </c>
      <c r="U2343" s="230" t="s">
        <v>10277</v>
      </c>
      <c r="V2343" s="230" t="s">
        <v>10263</v>
      </c>
      <c r="W2343" s="230" t="s">
        <v>10263</v>
      </c>
      <c r="X2343" s="230" t="s">
        <v>10271</v>
      </c>
      <c r="Y2343" s="230"/>
      <c r="Z2343" s="230" t="s">
        <v>10264</v>
      </c>
      <c r="AA2343" s="220">
        <v>202503</v>
      </c>
      <c r="AB2343" s="239"/>
      <c r="AC2343" s="229" t="s">
        <v>10280</v>
      </c>
      <c r="AD2343" s="239" t="s">
        <v>10252</v>
      </c>
      <c r="AE2343" s="241">
        <v>0</v>
      </c>
      <c r="AF2343" s="240" t="s">
        <v>10252</v>
      </c>
      <c r="AG2343" s="235" t="str">
        <f>IFERROR(VLOOKUP(작성용!A:A,RM!A:D,4,0),"-")</f>
        <v>김기욱</v>
      </c>
      <c r="AH2343" s="9" t="s">
        <v>12694</v>
      </c>
      <c r="AI2343" s="231" t="s">
        <v>4949</v>
      </c>
      <c r="AJ2343" s="231" t="s">
        <v>4949</v>
      </c>
      <c r="AK2343" s="231" t="s">
        <v>3962</v>
      </c>
      <c r="AL2343" s="231">
        <v>2342</v>
      </c>
    </row>
    <row r="2344" spans="1:38" x14ac:dyDescent="0.3">
      <c r="A2344" s="225" t="s">
        <v>292</v>
      </c>
      <c r="B2344" s="225" t="s">
        <v>12689</v>
      </c>
      <c r="C2344" s="237" t="s">
        <v>10273</v>
      </c>
      <c r="D2344" s="233" t="s">
        <v>10985</v>
      </c>
      <c r="E2344" s="232" t="s">
        <v>5411</v>
      </c>
      <c r="F2344" s="236" t="s">
        <v>10268</v>
      </c>
      <c r="G2344" s="210">
        <v>0</v>
      </c>
      <c r="H2344" s="219" t="s">
        <v>4949</v>
      </c>
      <c r="I2344" s="227"/>
      <c r="J2344" s="227"/>
      <c r="K2344" s="227"/>
      <c r="L2344" s="227"/>
      <c r="M2344" s="227"/>
      <c r="N2344" s="227" t="s">
        <v>10242</v>
      </c>
      <c r="O2344" s="242" t="s">
        <v>12691</v>
      </c>
      <c r="P2344" s="242" t="s">
        <v>12692</v>
      </c>
      <c r="Q2344" s="221" t="s">
        <v>12693</v>
      </c>
      <c r="R2344" s="208" t="s">
        <v>5412</v>
      </c>
      <c r="S2344" s="209">
        <v>420002302</v>
      </c>
      <c r="T2344" s="229">
        <v>45702</v>
      </c>
      <c r="U2344" s="230" t="s">
        <v>10277</v>
      </c>
      <c r="V2344" s="230" t="s">
        <v>10263</v>
      </c>
      <c r="W2344" s="230" t="s">
        <v>10263</v>
      </c>
      <c r="X2344" s="230" t="s">
        <v>10271</v>
      </c>
      <c r="Y2344" s="230"/>
      <c r="Z2344" s="230" t="s">
        <v>10264</v>
      </c>
      <c r="AA2344" s="220">
        <v>202503</v>
      </c>
      <c r="AB2344" s="239"/>
      <c r="AC2344" s="229" t="s">
        <v>10280</v>
      </c>
      <c r="AD2344" s="239" t="s">
        <v>10252</v>
      </c>
      <c r="AE2344" s="241">
        <v>0</v>
      </c>
      <c r="AF2344" s="240" t="s">
        <v>10252</v>
      </c>
      <c r="AG2344" s="235" t="str">
        <f>IFERROR(VLOOKUP(작성용!A:A,RM!A:D,4,0),"-")</f>
        <v>김기욱</v>
      </c>
      <c r="AH2344" s="9" t="s">
        <v>12694</v>
      </c>
      <c r="AI2344" s="231" t="s">
        <v>4949</v>
      </c>
      <c r="AJ2344" s="231" t="s">
        <v>4949</v>
      </c>
      <c r="AK2344" s="231" t="s">
        <v>3962</v>
      </c>
      <c r="AL2344" s="231">
        <v>2343</v>
      </c>
    </row>
    <row r="2345" spans="1:38" x14ac:dyDescent="0.3">
      <c r="A2345" s="225" t="s">
        <v>292</v>
      </c>
      <c r="B2345" s="225" t="s">
        <v>12689</v>
      </c>
      <c r="C2345" s="237" t="s">
        <v>10273</v>
      </c>
      <c r="D2345" s="233" t="s">
        <v>12774</v>
      </c>
      <c r="E2345" s="232" t="s">
        <v>12775</v>
      </c>
      <c r="F2345" s="236" t="s">
        <v>10268</v>
      </c>
      <c r="G2345" s="210">
        <v>0</v>
      </c>
      <c r="H2345" s="219" t="s">
        <v>4949</v>
      </c>
      <c r="I2345" s="227"/>
      <c r="J2345" s="227"/>
      <c r="K2345" s="227"/>
      <c r="L2345" s="227"/>
      <c r="M2345" s="227"/>
      <c r="N2345" s="227" t="s">
        <v>10242</v>
      </c>
      <c r="O2345" s="242" t="s">
        <v>12691</v>
      </c>
      <c r="P2345" s="242" t="s">
        <v>12692</v>
      </c>
      <c r="Q2345" s="221" t="s">
        <v>12693</v>
      </c>
      <c r="R2345" s="208" t="s">
        <v>5413</v>
      </c>
      <c r="S2345" s="209">
        <v>420002326</v>
      </c>
      <c r="T2345" s="229">
        <v>45702</v>
      </c>
      <c r="U2345" s="230" t="s">
        <v>10277</v>
      </c>
      <c r="V2345" s="230" t="s">
        <v>10263</v>
      </c>
      <c r="W2345" s="230" t="s">
        <v>10263</v>
      </c>
      <c r="X2345" s="230" t="s">
        <v>10271</v>
      </c>
      <c r="Y2345" s="230"/>
      <c r="Z2345" s="230" t="s">
        <v>10264</v>
      </c>
      <c r="AA2345" s="220">
        <v>202503</v>
      </c>
      <c r="AB2345" s="239"/>
      <c r="AC2345" s="229" t="s">
        <v>10280</v>
      </c>
      <c r="AD2345" s="239" t="s">
        <v>10252</v>
      </c>
      <c r="AE2345" s="241">
        <v>0</v>
      </c>
      <c r="AF2345" s="240" t="s">
        <v>10252</v>
      </c>
      <c r="AG2345" s="235" t="str">
        <f>IFERROR(VLOOKUP(작성용!A:A,RM!A:D,4,0),"-")</f>
        <v>김기욱</v>
      </c>
      <c r="AH2345" s="9" t="s">
        <v>12694</v>
      </c>
      <c r="AI2345" s="231" t="s">
        <v>4949</v>
      </c>
      <c r="AJ2345" s="231" t="s">
        <v>4949</v>
      </c>
      <c r="AK2345" s="231" t="s">
        <v>3962</v>
      </c>
      <c r="AL2345" s="231">
        <v>2344</v>
      </c>
    </row>
    <row r="2346" spans="1:38" x14ac:dyDescent="0.3">
      <c r="A2346" s="225" t="s">
        <v>292</v>
      </c>
      <c r="B2346" s="225" t="s">
        <v>12689</v>
      </c>
      <c r="C2346" s="237" t="s">
        <v>10273</v>
      </c>
      <c r="D2346" s="233" t="s">
        <v>12014</v>
      </c>
      <c r="E2346" s="232" t="s">
        <v>5112</v>
      </c>
      <c r="F2346" s="236" t="s">
        <v>10268</v>
      </c>
      <c r="G2346" s="210">
        <v>0</v>
      </c>
      <c r="H2346" s="219" t="s">
        <v>4949</v>
      </c>
      <c r="I2346" s="227"/>
      <c r="J2346" s="227"/>
      <c r="K2346" s="227"/>
      <c r="L2346" s="227"/>
      <c r="M2346" s="227"/>
      <c r="N2346" s="227" t="s">
        <v>10242</v>
      </c>
      <c r="O2346" s="242" t="s">
        <v>12691</v>
      </c>
      <c r="P2346" s="242" t="s">
        <v>12692</v>
      </c>
      <c r="Q2346" s="221" t="s">
        <v>12693</v>
      </c>
      <c r="R2346" s="208" t="s">
        <v>5414</v>
      </c>
      <c r="S2346" s="209">
        <v>420002336</v>
      </c>
      <c r="T2346" s="229">
        <v>45702</v>
      </c>
      <c r="U2346" s="230" t="s">
        <v>10277</v>
      </c>
      <c r="V2346" s="230" t="s">
        <v>10263</v>
      </c>
      <c r="W2346" s="230" t="s">
        <v>10263</v>
      </c>
      <c r="X2346" s="230" t="s">
        <v>10271</v>
      </c>
      <c r="Y2346" s="230"/>
      <c r="Z2346" s="230" t="s">
        <v>10264</v>
      </c>
      <c r="AA2346" s="220">
        <v>202503</v>
      </c>
      <c r="AB2346" s="239"/>
      <c r="AC2346" s="229" t="s">
        <v>10280</v>
      </c>
      <c r="AD2346" s="239" t="s">
        <v>10252</v>
      </c>
      <c r="AE2346" s="241">
        <v>0</v>
      </c>
      <c r="AF2346" s="240" t="s">
        <v>10252</v>
      </c>
      <c r="AG2346" s="235" t="str">
        <f>IFERROR(VLOOKUP(작성용!A:A,RM!A:D,4,0),"-")</f>
        <v>김기욱</v>
      </c>
      <c r="AH2346" s="9" t="s">
        <v>12694</v>
      </c>
      <c r="AI2346" s="231" t="s">
        <v>4949</v>
      </c>
      <c r="AJ2346" s="231" t="s">
        <v>4949</v>
      </c>
      <c r="AK2346" s="231" t="s">
        <v>3962</v>
      </c>
      <c r="AL2346" s="231">
        <v>2345</v>
      </c>
    </row>
    <row r="2347" spans="1:38" x14ac:dyDescent="0.3">
      <c r="A2347" s="225" t="s">
        <v>292</v>
      </c>
      <c r="B2347" s="225" t="s">
        <v>12689</v>
      </c>
      <c r="C2347" s="237" t="s">
        <v>10273</v>
      </c>
      <c r="D2347" s="233" t="s">
        <v>12776</v>
      </c>
      <c r="E2347" s="232" t="s">
        <v>5117</v>
      </c>
      <c r="F2347" s="236" t="s">
        <v>10268</v>
      </c>
      <c r="G2347" s="210">
        <v>0</v>
      </c>
      <c r="H2347" s="219" t="s">
        <v>4949</v>
      </c>
      <c r="I2347" s="227"/>
      <c r="J2347" s="227"/>
      <c r="K2347" s="227"/>
      <c r="L2347" s="227"/>
      <c r="M2347" s="227"/>
      <c r="N2347" s="227" t="s">
        <v>10242</v>
      </c>
      <c r="O2347" s="242" t="s">
        <v>12691</v>
      </c>
      <c r="P2347" s="242" t="s">
        <v>12692</v>
      </c>
      <c r="Q2347" s="221" t="s">
        <v>12693</v>
      </c>
      <c r="R2347" s="208" t="s">
        <v>5415</v>
      </c>
      <c r="S2347" s="209">
        <v>420002375</v>
      </c>
      <c r="T2347" s="229">
        <v>45702</v>
      </c>
      <c r="U2347" s="230" t="s">
        <v>10277</v>
      </c>
      <c r="V2347" s="230" t="s">
        <v>10263</v>
      </c>
      <c r="W2347" s="230" t="s">
        <v>10263</v>
      </c>
      <c r="X2347" s="230" t="s">
        <v>10271</v>
      </c>
      <c r="Y2347" s="230"/>
      <c r="Z2347" s="230" t="s">
        <v>10264</v>
      </c>
      <c r="AA2347" s="220">
        <v>202503</v>
      </c>
      <c r="AB2347" s="239"/>
      <c r="AC2347" s="229" t="s">
        <v>10280</v>
      </c>
      <c r="AD2347" s="239" t="s">
        <v>10252</v>
      </c>
      <c r="AE2347" s="241">
        <v>0</v>
      </c>
      <c r="AF2347" s="240" t="s">
        <v>10252</v>
      </c>
      <c r="AG2347" s="235" t="str">
        <f>IFERROR(VLOOKUP(작성용!A:A,RM!A:D,4,0),"-")</f>
        <v>김기욱</v>
      </c>
      <c r="AH2347" s="9" t="s">
        <v>12694</v>
      </c>
      <c r="AI2347" s="231" t="s">
        <v>4949</v>
      </c>
      <c r="AJ2347" s="231" t="s">
        <v>4949</v>
      </c>
      <c r="AK2347" s="231" t="s">
        <v>3962</v>
      </c>
      <c r="AL2347" s="231">
        <v>2346</v>
      </c>
    </row>
    <row r="2348" spans="1:38" x14ac:dyDescent="0.3">
      <c r="A2348" s="225" t="s">
        <v>292</v>
      </c>
      <c r="B2348" s="225" t="s">
        <v>12689</v>
      </c>
      <c r="C2348" s="237" t="s">
        <v>10273</v>
      </c>
      <c r="D2348" s="233" t="s">
        <v>12777</v>
      </c>
      <c r="E2348" s="232" t="s">
        <v>5416</v>
      </c>
      <c r="F2348" s="236" t="s">
        <v>10268</v>
      </c>
      <c r="G2348" s="210">
        <v>99</v>
      </c>
      <c r="H2348" s="219" t="s">
        <v>4949</v>
      </c>
      <c r="I2348" s="227"/>
      <c r="J2348" s="227"/>
      <c r="K2348" s="227"/>
      <c r="L2348" s="227"/>
      <c r="M2348" s="227"/>
      <c r="N2348" s="227" t="s">
        <v>10242</v>
      </c>
      <c r="O2348" s="242" t="s">
        <v>12691</v>
      </c>
      <c r="P2348" s="242" t="s">
        <v>12692</v>
      </c>
      <c r="Q2348" s="221" t="s">
        <v>12693</v>
      </c>
      <c r="R2348" s="208" t="s">
        <v>5417</v>
      </c>
      <c r="S2348" s="209">
        <v>420002406</v>
      </c>
      <c r="T2348" s="229">
        <v>45702</v>
      </c>
      <c r="U2348" s="230" t="s">
        <v>10277</v>
      </c>
      <c r="V2348" s="230" t="s">
        <v>10263</v>
      </c>
      <c r="W2348" s="230" t="s">
        <v>10263</v>
      </c>
      <c r="X2348" s="230" t="s">
        <v>10271</v>
      </c>
      <c r="Y2348" s="230"/>
      <c r="Z2348" s="230" t="s">
        <v>10264</v>
      </c>
      <c r="AA2348" s="220">
        <v>202503</v>
      </c>
      <c r="AB2348" s="239"/>
      <c r="AC2348" s="229" t="s">
        <v>10280</v>
      </c>
      <c r="AD2348" s="239" t="s">
        <v>10252</v>
      </c>
      <c r="AE2348" s="241">
        <v>0</v>
      </c>
      <c r="AF2348" s="240" t="s">
        <v>10252</v>
      </c>
      <c r="AG2348" s="235" t="str">
        <f>IFERROR(VLOOKUP(작성용!A:A,RM!A:D,4,0),"-")</f>
        <v>김기욱</v>
      </c>
      <c r="AH2348" s="9" t="s">
        <v>12694</v>
      </c>
      <c r="AI2348" s="231" t="s">
        <v>4949</v>
      </c>
      <c r="AJ2348" s="231" t="s">
        <v>4949</v>
      </c>
      <c r="AK2348" s="231" t="s">
        <v>3962</v>
      </c>
      <c r="AL2348" s="231">
        <v>2347</v>
      </c>
    </row>
    <row r="2349" spans="1:38" x14ac:dyDescent="0.3">
      <c r="A2349" s="225" t="s">
        <v>292</v>
      </c>
      <c r="B2349" s="225" t="s">
        <v>12689</v>
      </c>
      <c r="C2349" s="237" t="s">
        <v>10273</v>
      </c>
      <c r="D2349" s="233" t="s">
        <v>12778</v>
      </c>
      <c r="E2349" s="232" t="s">
        <v>12779</v>
      </c>
      <c r="F2349" s="236" t="s">
        <v>10268</v>
      </c>
      <c r="G2349" s="210">
        <v>0</v>
      </c>
      <c r="H2349" s="219" t="s">
        <v>4949</v>
      </c>
      <c r="I2349" s="227"/>
      <c r="J2349" s="227"/>
      <c r="K2349" s="227"/>
      <c r="L2349" s="227"/>
      <c r="M2349" s="227"/>
      <c r="N2349" s="227" t="s">
        <v>10242</v>
      </c>
      <c r="O2349" s="242" t="s">
        <v>12691</v>
      </c>
      <c r="P2349" s="242" t="s">
        <v>12692</v>
      </c>
      <c r="Q2349" s="221" t="s">
        <v>12693</v>
      </c>
      <c r="R2349" s="208" t="s">
        <v>5418</v>
      </c>
      <c r="S2349" s="209">
        <v>420002437</v>
      </c>
      <c r="T2349" s="229">
        <v>45702</v>
      </c>
      <c r="U2349" s="230" t="s">
        <v>10277</v>
      </c>
      <c r="V2349" s="230" t="s">
        <v>10263</v>
      </c>
      <c r="W2349" s="230" t="s">
        <v>10263</v>
      </c>
      <c r="X2349" s="230" t="s">
        <v>10271</v>
      </c>
      <c r="Y2349" s="230"/>
      <c r="Z2349" s="230" t="s">
        <v>10264</v>
      </c>
      <c r="AA2349" s="220">
        <v>202503</v>
      </c>
      <c r="AB2349" s="239"/>
      <c r="AC2349" s="229" t="s">
        <v>10280</v>
      </c>
      <c r="AD2349" s="239" t="s">
        <v>10252</v>
      </c>
      <c r="AE2349" s="241">
        <v>0</v>
      </c>
      <c r="AF2349" s="240" t="s">
        <v>10252</v>
      </c>
      <c r="AG2349" s="235" t="str">
        <f>IFERROR(VLOOKUP(작성용!A:A,RM!A:D,4,0),"-")</f>
        <v>김기욱</v>
      </c>
      <c r="AH2349" s="9" t="s">
        <v>12694</v>
      </c>
      <c r="AI2349" s="231" t="s">
        <v>4949</v>
      </c>
      <c r="AJ2349" s="231" t="s">
        <v>4949</v>
      </c>
      <c r="AK2349" s="231" t="s">
        <v>3962</v>
      </c>
      <c r="AL2349" s="231">
        <v>2348</v>
      </c>
    </row>
    <row r="2350" spans="1:38" x14ac:dyDescent="0.3">
      <c r="A2350" s="225" t="s">
        <v>292</v>
      </c>
      <c r="B2350" s="225" t="s">
        <v>12689</v>
      </c>
      <c r="C2350" s="237" t="s">
        <v>10273</v>
      </c>
      <c r="D2350" s="233" t="s">
        <v>12780</v>
      </c>
      <c r="E2350" s="232" t="s">
        <v>5419</v>
      </c>
      <c r="F2350" s="236" t="s">
        <v>10268</v>
      </c>
      <c r="G2350" s="210">
        <v>0</v>
      </c>
      <c r="H2350" s="219" t="s">
        <v>4949</v>
      </c>
      <c r="I2350" s="227"/>
      <c r="J2350" s="227"/>
      <c r="K2350" s="227"/>
      <c r="L2350" s="227"/>
      <c r="M2350" s="227"/>
      <c r="N2350" s="227" t="s">
        <v>10242</v>
      </c>
      <c r="O2350" s="242" t="s">
        <v>12691</v>
      </c>
      <c r="P2350" s="242" t="s">
        <v>12692</v>
      </c>
      <c r="Q2350" s="221" t="s">
        <v>12693</v>
      </c>
      <c r="R2350" s="208" t="s">
        <v>5420</v>
      </c>
      <c r="S2350" s="209">
        <v>420002480</v>
      </c>
      <c r="T2350" s="229">
        <v>45702</v>
      </c>
      <c r="U2350" s="230" t="s">
        <v>10277</v>
      </c>
      <c r="V2350" s="230" t="s">
        <v>10263</v>
      </c>
      <c r="W2350" s="230" t="s">
        <v>10263</v>
      </c>
      <c r="X2350" s="230" t="s">
        <v>10271</v>
      </c>
      <c r="Y2350" s="230"/>
      <c r="Z2350" s="230" t="s">
        <v>10264</v>
      </c>
      <c r="AA2350" s="220">
        <v>202503</v>
      </c>
      <c r="AB2350" s="239"/>
      <c r="AC2350" s="229" t="s">
        <v>10280</v>
      </c>
      <c r="AD2350" s="239" t="s">
        <v>10252</v>
      </c>
      <c r="AE2350" s="241">
        <v>0</v>
      </c>
      <c r="AF2350" s="240" t="s">
        <v>10252</v>
      </c>
      <c r="AG2350" s="235" t="str">
        <f>IFERROR(VLOOKUP(작성용!A:A,RM!A:D,4,0),"-")</f>
        <v>김기욱</v>
      </c>
      <c r="AH2350" s="9" t="s">
        <v>12694</v>
      </c>
      <c r="AI2350" s="231" t="s">
        <v>4949</v>
      </c>
      <c r="AJ2350" s="231" t="s">
        <v>4949</v>
      </c>
      <c r="AK2350" s="231" t="s">
        <v>3962</v>
      </c>
      <c r="AL2350" s="231">
        <v>2349</v>
      </c>
    </row>
    <row r="2351" spans="1:38" x14ac:dyDescent="0.3">
      <c r="A2351" s="225" t="s">
        <v>292</v>
      </c>
      <c r="B2351" s="225" t="s">
        <v>12689</v>
      </c>
      <c r="C2351" s="237" t="s">
        <v>10273</v>
      </c>
      <c r="D2351" s="233" t="s">
        <v>10392</v>
      </c>
      <c r="E2351" s="232" t="s">
        <v>5116</v>
      </c>
      <c r="F2351" s="236" t="s">
        <v>10268</v>
      </c>
      <c r="G2351" s="210">
        <v>0</v>
      </c>
      <c r="H2351" s="219" t="s">
        <v>4949</v>
      </c>
      <c r="I2351" s="227"/>
      <c r="J2351" s="227"/>
      <c r="K2351" s="227"/>
      <c r="L2351" s="227"/>
      <c r="M2351" s="227"/>
      <c r="N2351" s="227" t="s">
        <v>10242</v>
      </c>
      <c r="O2351" s="242" t="s">
        <v>12691</v>
      </c>
      <c r="P2351" s="242" t="s">
        <v>12692</v>
      </c>
      <c r="Q2351" s="221" t="s">
        <v>12693</v>
      </c>
      <c r="R2351" s="208" t="s">
        <v>5421</v>
      </c>
      <c r="S2351" s="209">
        <v>420002506</v>
      </c>
      <c r="T2351" s="229">
        <v>45702</v>
      </c>
      <c r="U2351" s="230" t="s">
        <v>10277</v>
      </c>
      <c r="V2351" s="230" t="s">
        <v>10263</v>
      </c>
      <c r="W2351" s="230" t="s">
        <v>10263</v>
      </c>
      <c r="X2351" s="230" t="s">
        <v>10271</v>
      </c>
      <c r="Y2351" s="230"/>
      <c r="Z2351" s="230" t="s">
        <v>10264</v>
      </c>
      <c r="AA2351" s="220">
        <v>202503</v>
      </c>
      <c r="AB2351" s="239"/>
      <c r="AC2351" s="229" t="s">
        <v>10280</v>
      </c>
      <c r="AD2351" s="239" t="s">
        <v>10252</v>
      </c>
      <c r="AE2351" s="241">
        <v>0</v>
      </c>
      <c r="AF2351" s="240" t="s">
        <v>10252</v>
      </c>
      <c r="AG2351" s="235" t="str">
        <f>IFERROR(VLOOKUP(작성용!A:A,RM!A:D,4,0),"-")</f>
        <v>김기욱</v>
      </c>
      <c r="AH2351" s="9" t="s">
        <v>12694</v>
      </c>
      <c r="AI2351" s="231" t="s">
        <v>4949</v>
      </c>
      <c r="AJ2351" s="231" t="s">
        <v>4949</v>
      </c>
      <c r="AK2351" s="231" t="s">
        <v>3962</v>
      </c>
      <c r="AL2351" s="231">
        <v>2350</v>
      </c>
    </row>
    <row r="2352" spans="1:38" x14ac:dyDescent="0.3">
      <c r="A2352" s="225" t="s">
        <v>292</v>
      </c>
      <c r="B2352" s="225" t="s">
        <v>12689</v>
      </c>
      <c r="C2352" s="237" t="s">
        <v>10273</v>
      </c>
      <c r="D2352" s="233" t="s">
        <v>12029</v>
      </c>
      <c r="E2352" s="232" t="s">
        <v>12781</v>
      </c>
      <c r="F2352" s="236" t="s">
        <v>10268</v>
      </c>
      <c r="G2352" s="210">
        <v>0</v>
      </c>
      <c r="H2352" s="219" t="s">
        <v>4949</v>
      </c>
      <c r="I2352" s="227"/>
      <c r="J2352" s="227"/>
      <c r="K2352" s="227"/>
      <c r="L2352" s="227"/>
      <c r="M2352" s="227"/>
      <c r="N2352" s="227" t="s">
        <v>10242</v>
      </c>
      <c r="O2352" s="242" t="s">
        <v>12691</v>
      </c>
      <c r="P2352" s="242" t="s">
        <v>12692</v>
      </c>
      <c r="Q2352" s="221" t="s">
        <v>12693</v>
      </c>
      <c r="R2352" s="208" t="s">
        <v>5422</v>
      </c>
      <c r="S2352" s="209">
        <v>420002545</v>
      </c>
      <c r="T2352" s="229">
        <v>45702</v>
      </c>
      <c r="U2352" s="230" t="s">
        <v>10277</v>
      </c>
      <c r="V2352" s="230" t="s">
        <v>10263</v>
      </c>
      <c r="W2352" s="230" t="s">
        <v>10263</v>
      </c>
      <c r="X2352" s="230" t="s">
        <v>10271</v>
      </c>
      <c r="Y2352" s="230"/>
      <c r="Z2352" s="230" t="s">
        <v>10264</v>
      </c>
      <c r="AA2352" s="220">
        <v>202503</v>
      </c>
      <c r="AB2352" s="239"/>
      <c r="AC2352" s="229" t="s">
        <v>10280</v>
      </c>
      <c r="AD2352" s="239" t="s">
        <v>10252</v>
      </c>
      <c r="AE2352" s="241">
        <v>0</v>
      </c>
      <c r="AF2352" s="240" t="s">
        <v>10252</v>
      </c>
      <c r="AG2352" s="235" t="str">
        <f>IFERROR(VLOOKUP(작성용!A:A,RM!A:D,4,0),"-")</f>
        <v>김기욱</v>
      </c>
      <c r="AH2352" s="9" t="s">
        <v>12694</v>
      </c>
      <c r="AI2352" s="231" t="s">
        <v>4949</v>
      </c>
      <c r="AJ2352" s="231" t="s">
        <v>4949</v>
      </c>
      <c r="AK2352" s="231" t="s">
        <v>3962</v>
      </c>
      <c r="AL2352" s="231">
        <v>2351</v>
      </c>
    </row>
    <row r="2353" spans="1:38" x14ac:dyDescent="0.3">
      <c r="A2353" s="225" t="s">
        <v>292</v>
      </c>
      <c r="B2353" s="225" t="s">
        <v>12689</v>
      </c>
      <c r="C2353" s="237" t="s">
        <v>10273</v>
      </c>
      <c r="D2353" s="233" t="s">
        <v>12782</v>
      </c>
      <c r="E2353" s="232" t="s">
        <v>5018</v>
      </c>
      <c r="F2353" s="236" t="s">
        <v>10268</v>
      </c>
      <c r="G2353" s="210">
        <v>0</v>
      </c>
      <c r="H2353" s="219" t="s">
        <v>4949</v>
      </c>
      <c r="I2353" s="227"/>
      <c r="J2353" s="227"/>
      <c r="K2353" s="227"/>
      <c r="L2353" s="227"/>
      <c r="M2353" s="227"/>
      <c r="N2353" s="227" t="s">
        <v>10242</v>
      </c>
      <c r="O2353" s="242" t="s">
        <v>12691</v>
      </c>
      <c r="P2353" s="242" t="s">
        <v>12692</v>
      </c>
      <c r="Q2353" s="221" t="s">
        <v>12693</v>
      </c>
      <c r="R2353" s="208" t="s">
        <v>5019</v>
      </c>
      <c r="S2353" s="209">
        <v>420002634</v>
      </c>
      <c r="T2353" s="229">
        <v>45702</v>
      </c>
      <c r="U2353" s="230" t="s">
        <v>10277</v>
      </c>
      <c r="V2353" s="230" t="s">
        <v>10263</v>
      </c>
      <c r="W2353" s="230" t="s">
        <v>10263</v>
      </c>
      <c r="X2353" s="230" t="s">
        <v>10271</v>
      </c>
      <c r="Y2353" s="230"/>
      <c r="Z2353" s="230" t="s">
        <v>10264</v>
      </c>
      <c r="AA2353" s="220">
        <v>202503</v>
      </c>
      <c r="AB2353" s="239"/>
      <c r="AC2353" s="229" t="s">
        <v>10280</v>
      </c>
      <c r="AD2353" s="239" t="s">
        <v>10252</v>
      </c>
      <c r="AE2353" s="241">
        <v>0</v>
      </c>
      <c r="AF2353" s="240" t="s">
        <v>10252</v>
      </c>
      <c r="AG2353" s="235" t="str">
        <f>IFERROR(VLOOKUP(작성용!A:A,RM!A:D,4,0),"-")</f>
        <v>김기욱</v>
      </c>
      <c r="AH2353" s="9" t="s">
        <v>12694</v>
      </c>
      <c r="AI2353" s="231" t="s">
        <v>4949</v>
      </c>
      <c r="AJ2353" s="231" t="s">
        <v>4949</v>
      </c>
      <c r="AK2353" s="231" t="s">
        <v>3962</v>
      </c>
      <c r="AL2353" s="231">
        <v>2352</v>
      </c>
    </row>
    <row r="2354" spans="1:38" x14ac:dyDescent="0.3">
      <c r="A2354" s="225" t="s">
        <v>292</v>
      </c>
      <c r="B2354" s="225" t="s">
        <v>12689</v>
      </c>
      <c r="C2354" s="237" t="s">
        <v>10273</v>
      </c>
      <c r="D2354" s="233" t="s">
        <v>12783</v>
      </c>
      <c r="E2354" s="232" t="s">
        <v>5423</v>
      </c>
      <c r="F2354" s="236" t="s">
        <v>10268</v>
      </c>
      <c r="G2354" s="210">
        <v>0</v>
      </c>
      <c r="H2354" s="219" t="s">
        <v>4949</v>
      </c>
      <c r="I2354" s="227"/>
      <c r="J2354" s="227"/>
      <c r="K2354" s="227"/>
      <c r="L2354" s="227"/>
      <c r="M2354" s="227"/>
      <c r="N2354" s="227" t="s">
        <v>10242</v>
      </c>
      <c r="O2354" s="242" t="s">
        <v>12691</v>
      </c>
      <c r="P2354" s="242" t="s">
        <v>12692</v>
      </c>
      <c r="Q2354" s="221" t="s">
        <v>12693</v>
      </c>
      <c r="R2354" s="208" t="s">
        <v>5424</v>
      </c>
      <c r="S2354" s="209">
        <v>420002671</v>
      </c>
      <c r="T2354" s="229">
        <v>45702</v>
      </c>
      <c r="U2354" s="230" t="s">
        <v>10277</v>
      </c>
      <c r="V2354" s="230" t="s">
        <v>10263</v>
      </c>
      <c r="W2354" s="230" t="s">
        <v>10263</v>
      </c>
      <c r="X2354" s="230" t="s">
        <v>10271</v>
      </c>
      <c r="Y2354" s="230"/>
      <c r="Z2354" s="230" t="s">
        <v>10264</v>
      </c>
      <c r="AA2354" s="220">
        <v>202503</v>
      </c>
      <c r="AB2354" s="239"/>
      <c r="AC2354" s="229" t="s">
        <v>10280</v>
      </c>
      <c r="AD2354" s="239" t="s">
        <v>10252</v>
      </c>
      <c r="AE2354" s="241">
        <v>0</v>
      </c>
      <c r="AF2354" s="240" t="s">
        <v>10252</v>
      </c>
      <c r="AG2354" s="235" t="str">
        <f>IFERROR(VLOOKUP(작성용!A:A,RM!A:D,4,0),"-")</f>
        <v>김기욱</v>
      </c>
      <c r="AH2354" s="9" t="s">
        <v>12694</v>
      </c>
      <c r="AI2354" s="231" t="s">
        <v>4949</v>
      </c>
      <c r="AJ2354" s="231" t="s">
        <v>4949</v>
      </c>
      <c r="AK2354" s="231" t="s">
        <v>3962</v>
      </c>
      <c r="AL2354" s="231">
        <v>2353</v>
      </c>
    </row>
    <row r="2355" spans="1:38" x14ac:dyDescent="0.3">
      <c r="A2355" s="225" t="s">
        <v>292</v>
      </c>
      <c r="B2355" s="225" t="s">
        <v>12689</v>
      </c>
      <c r="C2355" s="237" t="s">
        <v>10273</v>
      </c>
      <c r="D2355" s="233" t="s">
        <v>12040</v>
      </c>
      <c r="E2355" s="232" t="s">
        <v>5425</v>
      </c>
      <c r="F2355" s="236" t="s">
        <v>10268</v>
      </c>
      <c r="G2355" s="210">
        <v>0</v>
      </c>
      <c r="H2355" s="219" t="s">
        <v>4949</v>
      </c>
      <c r="I2355" s="227"/>
      <c r="J2355" s="227"/>
      <c r="K2355" s="227"/>
      <c r="L2355" s="227"/>
      <c r="M2355" s="227"/>
      <c r="N2355" s="227" t="s">
        <v>10242</v>
      </c>
      <c r="O2355" s="242" t="s">
        <v>12691</v>
      </c>
      <c r="P2355" s="242" t="s">
        <v>12692</v>
      </c>
      <c r="Q2355" s="221" t="s">
        <v>12693</v>
      </c>
      <c r="R2355" s="208" t="s">
        <v>5426</v>
      </c>
      <c r="S2355" s="209">
        <v>420002686</v>
      </c>
      <c r="T2355" s="229">
        <v>45702</v>
      </c>
      <c r="U2355" s="230" t="s">
        <v>10277</v>
      </c>
      <c r="V2355" s="230" t="s">
        <v>10263</v>
      </c>
      <c r="W2355" s="230" t="s">
        <v>10263</v>
      </c>
      <c r="X2355" s="230" t="s">
        <v>10271</v>
      </c>
      <c r="Y2355" s="230"/>
      <c r="Z2355" s="230" t="s">
        <v>10264</v>
      </c>
      <c r="AA2355" s="220">
        <v>202503</v>
      </c>
      <c r="AB2355" s="239"/>
      <c r="AC2355" s="229" t="s">
        <v>10280</v>
      </c>
      <c r="AD2355" s="239" t="s">
        <v>10252</v>
      </c>
      <c r="AE2355" s="241">
        <v>0</v>
      </c>
      <c r="AF2355" s="240" t="s">
        <v>10252</v>
      </c>
      <c r="AG2355" s="235" t="str">
        <f>IFERROR(VLOOKUP(작성용!A:A,RM!A:D,4,0),"-")</f>
        <v>김기욱</v>
      </c>
      <c r="AH2355" s="9" t="s">
        <v>12694</v>
      </c>
      <c r="AI2355" s="231" t="s">
        <v>4949</v>
      </c>
      <c r="AJ2355" s="231" t="s">
        <v>4949</v>
      </c>
      <c r="AK2355" s="231" t="s">
        <v>3962</v>
      </c>
      <c r="AL2355" s="231">
        <v>2354</v>
      </c>
    </row>
    <row r="2356" spans="1:38" x14ac:dyDescent="0.3">
      <c r="A2356" s="225" t="s">
        <v>292</v>
      </c>
      <c r="B2356" s="225" t="s">
        <v>12689</v>
      </c>
      <c r="C2356" s="237" t="s">
        <v>10273</v>
      </c>
      <c r="D2356" s="233" t="s">
        <v>12039</v>
      </c>
      <c r="E2356" s="232" t="s">
        <v>5427</v>
      </c>
      <c r="F2356" s="236" t="s">
        <v>10268</v>
      </c>
      <c r="G2356" s="210">
        <v>0</v>
      </c>
      <c r="H2356" s="219" t="s">
        <v>4949</v>
      </c>
      <c r="I2356" s="227"/>
      <c r="J2356" s="227"/>
      <c r="K2356" s="227"/>
      <c r="L2356" s="227"/>
      <c r="M2356" s="227"/>
      <c r="N2356" s="227" t="s">
        <v>10242</v>
      </c>
      <c r="O2356" s="242" t="s">
        <v>12691</v>
      </c>
      <c r="P2356" s="242" t="s">
        <v>12692</v>
      </c>
      <c r="Q2356" s="221" t="s">
        <v>12693</v>
      </c>
      <c r="R2356" s="208" t="s">
        <v>5428</v>
      </c>
      <c r="S2356" s="209">
        <v>420002687</v>
      </c>
      <c r="T2356" s="229">
        <v>45702</v>
      </c>
      <c r="U2356" s="230" t="s">
        <v>10277</v>
      </c>
      <c r="V2356" s="230" t="s">
        <v>10263</v>
      </c>
      <c r="W2356" s="230" t="s">
        <v>10263</v>
      </c>
      <c r="X2356" s="230" t="s">
        <v>10271</v>
      </c>
      <c r="Y2356" s="230"/>
      <c r="Z2356" s="230" t="s">
        <v>10264</v>
      </c>
      <c r="AA2356" s="220">
        <v>202503</v>
      </c>
      <c r="AB2356" s="239"/>
      <c r="AC2356" s="229" t="s">
        <v>10280</v>
      </c>
      <c r="AD2356" s="239" t="s">
        <v>10252</v>
      </c>
      <c r="AE2356" s="241">
        <v>0</v>
      </c>
      <c r="AF2356" s="240" t="s">
        <v>10252</v>
      </c>
      <c r="AG2356" s="235" t="str">
        <f>IFERROR(VLOOKUP(작성용!A:A,RM!A:D,4,0),"-")</f>
        <v>김기욱</v>
      </c>
      <c r="AH2356" s="9" t="s">
        <v>12694</v>
      </c>
      <c r="AI2356" s="231" t="s">
        <v>4949</v>
      </c>
      <c r="AJ2356" s="231" t="s">
        <v>4949</v>
      </c>
      <c r="AK2356" s="231" t="s">
        <v>3962</v>
      </c>
      <c r="AL2356" s="231">
        <v>2355</v>
      </c>
    </row>
    <row r="2357" spans="1:38" x14ac:dyDescent="0.3">
      <c r="A2357" s="225" t="s">
        <v>292</v>
      </c>
      <c r="B2357" s="225" t="s">
        <v>12689</v>
      </c>
      <c r="C2357" s="237" t="s">
        <v>10273</v>
      </c>
      <c r="D2357" s="233" t="s">
        <v>12784</v>
      </c>
      <c r="E2357" s="232" t="s">
        <v>12785</v>
      </c>
      <c r="F2357" s="236" t="s">
        <v>10268</v>
      </c>
      <c r="G2357" s="210">
        <v>0</v>
      </c>
      <c r="H2357" s="219" t="s">
        <v>4949</v>
      </c>
      <c r="I2357" s="227"/>
      <c r="J2357" s="227"/>
      <c r="K2357" s="227"/>
      <c r="L2357" s="227"/>
      <c r="M2357" s="227"/>
      <c r="N2357" s="227" t="s">
        <v>10242</v>
      </c>
      <c r="O2357" s="242" t="s">
        <v>12691</v>
      </c>
      <c r="P2357" s="242" t="s">
        <v>12692</v>
      </c>
      <c r="Q2357" s="221" t="s">
        <v>12693</v>
      </c>
      <c r="R2357" s="208" t="s">
        <v>5429</v>
      </c>
      <c r="S2357" s="209">
        <v>420002727</v>
      </c>
      <c r="T2357" s="229">
        <v>45702</v>
      </c>
      <c r="U2357" s="230" t="s">
        <v>10277</v>
      </c>
      <c r="V2357" s="230" t="s">
        <v>10263</v>
      </c>
      <c r="W2357" s="230" t="s">
        <v>10263</v>
      </c>
      <c r="X2357" s="230" t="s">
        <v>10271</v>
      </c>
      <c r="Y2357" s="230"/>
      <c r="Z2357" s="230" t="s">
        <v>10264</v>
      </c>
      <c r="AA2357" s="220">
        <v>202503</v>
      </c>
      <c r="AB2357" s="239"/>
      <c r="AC2357" s="229" t="s">
        <v>10280</v>
      </c>
      <c r="AD2357" s="239" t="s">
        <v>10252</v>
      </c>
      <c r="AE2357" s="241">
        <v>0</v>
      </c>
      <c r="AF2357" s="240" t="s">
        <v>10252</v>
      </c>
      <c r="AG2357" s="235" t="str">
        <f>IFERROR(VLOOKUP(작성용!A:A,RM!A:D,4,0),"-")</f>
        <v>김기욱</v>
      </c>
      <c r="AH2357" s="9" t="s">
        <v>12694</v>
      </c>
      <c r="AI2357" s="231" t="s">
        <v>4949</v>
      </c>
      <c r="AJ2357" s="231" t="s">
        <v>4949</v>
      </c>
      <c r="AK2357" s="231" t="s">
        <v>3962</v>
      </c>
      <c r="AL2357" s="231">
        <v>2356</v>
      </c>
    </row>
    <row r="2358" spans="1:38" x14ac:dyDescent="0.3">
      <c r="A2358" s="225" t="s">
        <v>292</v>
      </c>
      <c r="B2358" s="225" t="s">
        <v>12689</v>
      </c>
      <c r="C2358" s="237" t="s">
        <v>10273</v>
      </c>
      <c r="D2358" s="233" t="s">
        <v>12786</v>
      </c>
      <c r="E2358" s="232" t="s">
        <v>5430</v>
      </c>
      <c r="F2358" s="236" t="s">
        <v>10268</v>
      </c>
      <c r="G2358" s="210">
        <v>0</v>
      </c>
      <c r="H2358" s="219" t="s">
        <v>4949</v>
      </c>
      <c r="I2358" s="227"/>
      <c r="J2358" s="227"/>
      <c r="K2358" s="227"/>
      <c r="L2358" s="227"/>
      <c r="M2358" s="227"/>
      <c r="N2358" s="227" t="s">
        <v>10242</v>
      </c>
      <c r="O2358" s="242" t="s">
        <v>12691</v>
      </c>
      <c r="P2358" s="242" t="s">
        <v>12692</v>
      </c>
      <c r="Q2358" s="221" t="s">
        <v>12693</v>
      </c>
      <c r="R2358" s="208" t="s">
        <v>5431</v>
      </c>
      <c r="S2358" s="209">
        <v>420002734</v>
      </c>
      <c r="T2358" s="229">
        <v>45702</v>
      </c>
      <c r="U2358" s="230" t="s">
        <v>10277</v>
      </c>
      <c r="V2358" s="230" t="s">
        <v>10263</v>
      </c>
      <c r="W2358" s="230" t="s">
        <v>10263</v>
      </c>
      <c r="X2358" s="230" t="s">
        <v>10271</v>
      </c>
      <c r="Y2358" s="230"/>
      <c r="Z2358" s="230" t="s">
        <v>10264</v>
      </c>
      <c r="AA2358" s="220">
        <v>202503</v>
      </c>
      <c r="AB2358" s="239"/>
      <c r="AC2358" s="229" t="s">
        <v>10280</v>
      </c>
      <c r="AD2358" s="239" t="s">
        <v>10252</v>
      </c>
      <c r="AE2358" s="241">
        <v>0</v>
      </c>
      <c r="AF2358" s="240" t="s">
        <v>10252</v>
      </c>
      <c r="AG2358" s="235" t="str">
        <f>IFERROR(VLOOKUP(작성용!A:A,RM!A:D,4,0),"-")</f>
        <v>김기욱</v>
      </c>
      <c r="AH2358" s="9" t="s">
        <v>12694</v>
      </c>
      <c r="AI2358" s="231" t="s">
        <v>4949</v>
      </c>
      <c r="AJ2358" s="231" t="s">
        <v>4949</v>
      </c>
      <c r="AK2358" s="231" t="s">
        <v>3962</v>
      </c>
      <c r="AL2358" s="231">
        <v>2357</v>
      </c>
    </row>
    <row r="2359" spans="1:38" x14ac:dyDescent="0.3">
      <c r="A2359" s="225" t="s">
        <v>292</v>
      </c>
      <c r="B2359" s="225" t="s">
        <v>12689</v>
      </c>
      <c r="C2359" s="237" t="s">
        <v>10273</v>
      </c>
      <c r="D2359" s="233" t="s">
        <v>12787</v>
      </c>
      <c r="E2359" s="232" t="s">
        <v>5032</v>
      </c>
      <c r="F2359" s="236" t="s">
        <v>10268</v>
      </c>
      <c r="G2359" s="210">
        <v>0</v>
      </c>
      <c r="H2359" s="219" t="s">
        <v>4949</v>
      </c>
      <c r="I2359" s="227"/>
      <c r="J2359" s="227"/>
      <c r="K2359" s="227"/>
      <c r="L2359" s="227"/>
      <c r="M2359" s="227"/>
      <c r="N2359" s="227" t="s">
        <v>10242</v>
      </c>
      <c r="O2359" s="242" t="s">
        <v>12691</v>
      </c>
      <c r="P2359" s="242" t="s">
        <v>12692</v>
      </c>
      <c r="Q2359" s="221" t="s">
        <v>12693</v>
      </c>
      <c r="R2359" s="208" t="s">
        <v>5033</v>
      </c>
      <c r="S2359" s="209">
        <v>420002745</v>
      </c>
      <c r="T2359" s="229">
        <v>45702</v>
      </c>
      <c r="U2359" s="230" t="s">
        <v>10277</v>
      </c>
      <c r="V2359" s="230" t="s">
        <v>10263</v>
      </c>
      <c r="W2359" s="230" t="s">
        <v>10263</v>
      </c>
      <c r="X2359" s="230" t="s">
        <v>10271</v>
      </c>
      <c r="Y2359" s="230"/>
      <c r="Z2359" s="230" t="s">
        <v>10264</v>
      </c>
      <c r="AA2359" s="220">
        <v>202503</v>
      </c>
      <c r="AB2359" s="239"/>
      <c r="AC2359" s="229" t="s">
        <v>10280</v>
      </c>
      <c r="AD2359" s="239" t="s">
        <v>10252</v>
      </c>
      <c r="AE2359" s="241">
        <v>0</v>
      </c>
      <c r="AF2359" s="240" t="s">
        <v>10252</v>
      </c>
      <c r="AG2359" s="235" t="str">
        <f>IFERROR(VLOOKUP(작성용!A:A,RM!A:D,4,0),"-")</f>
        <v>김기욱</v>
      </c>
      <c r="AH2359" s="9" t="s">
        <v>12694</v>
      </c>
      <c r="AI2359" s="231" t="s">
        <v>4949</v>
      </c>
      <c r="AJ2359" s="231" t="s">
        <v>4949</v>
      </c>
      <c r="AK2359" s="231" t="s">
        <v>3962</v>
      </c>
      <c r="AL2359" s="231">
        <v>2358</v>
      </c>
    </row>
    <row r="2360" spans="1:38" x14ac:dyDescent="0.3">
      <c r="A2360" s="225" t="s">
        <v>292</v>
      </c>
      <c r="B2360" s="225" t="s">
        <v>12689</v>
      </c>
      <c r="C2360" s="237" t="s">
        <v>10273</v>
      </c>
      <c r="D2360" s="233" t="s">
        <v>12788</v>
      </c>
      <c r="E2360" s="232" t="s">
        <v>5432</v>
      </c>
      <c r="F2360" s="236" t="s">
        <v>10268</v>
      </c>
      <c r="G2360" s="210">
        <v>0</v>
      </c>
      <c r="H2360" s="219" t="s">
        <v>4949</v>
      </c>
      <c r="I2360" s="227"/>
      <c r="J2360" s="227"/>
      <c r="K2360" s="227"/>
      <c r="L2360" s="227"/>
      <c r="M2360" s="227"/>
      <c r="N2360" s="227" t="s">
        <v>10242</v>
      </c>
      <c r="O2360" s="242" t="s">
        <v>12691</v>
      </c>
      <c r="P2360" s="242" t="s">
        <v>12692</v>
      </c>
      <c r="Q2360" s="221" t="s">
        <v>12693</v>
      </c>
      <c r="R2360" s="208" t="s">
        <v>5433</v>
      </c>
      <c r="S2360" s="209">
        <v>420002788</v>
      </c>
      <c r="T2360" s="229">
        <v>45702</v>
      </c>
      <c r="U2360" s="230" t="s">
        <v>10277</v>
      </c>
      <c r="V2360" s="230" t="s">
        <v>10263</v>
      </c>
      <c r="W2360" s="230" t="s">
        <v>10263</v>
      </c>
      <c r="X2360" s="230" t="s">
        <v>10271</v>
      </c>
      <c r="Y2360" s="230"/>
      <c r="Z2360" s="230" t="s">
        <v>10264</v>
      </c>
      <c r="AA2360" s="220">
        <v>202503</v>
      </c>
      <c r="AB2360" s="239"/>
      <c r="AC2360" s="229" t="s">
        <v>10280</v>
      </c>
      <c r="AD2360" s="239" t="s">
        <v>10252</v>
      </c>
      <c r="AE2360" s="241">
        <v>0</v>
      </c>
      <c r="AF2360" s="240" t="s">
        <v>10252</v>
      </c>
      <c r="AG2360" s="235" t="str">
        <f>IFERROR(VLOOKUP(작성용!A:A,RM!A:D,4,0),"-")</f>
        <v>김기욱</v>
      </c>
      <c r="AH2360" s="9" t="s">
        <v>12694</v>
      </c>
      <c r="AI2360" s="231" t="s">
        <v>4949</v>
      </c>
      <c r="AJ2360" s="231" t="s">
        <v>4949</v>
      </c>
      <c r="AK2360" s="231" t="s">
        <v>3962</v>
      </c>
      <c r="AL2360" s="231">
        <v>2359</v>
      </c>
    </row>
    <row r="2361" spans="1:38" x14ac:dyDescent="0.3">
      <c r="A2361" s="225" t="s">
        <v>292</v>
      </c>
      <c r="B2361" s="225" t="s">
        <v>12689</v>
      </c>
      <c r="C2361" s="237" t="s">
        <v>10273</v>
      </c>
      <c r="D2361" s="233" t="s">
        <v>12051</v>
      </c>
      <c r="E2361" s="232" t="s">
        <v>5434</v>
      </c>
      <c r="F2361" s="236" t="s">
        <v>10268</v>
      </c>
      <c r="G2361" s="210">
        <v>0</v>
      </c>
      <c r="H2361" s="219" t="s">
        <v>4949</v>
      </c>
      <c r="I2361" s="227"/>
      <c r="J2361" s="227"/>
      <c r="K2361" s="227"/>
      <c r="L2361" s="227"/>
      <c r="M2361" s="227"/>
      <c r="N2361" s="227" t="s">
        <v>10242</v>
      </c>
      <c r="O2361" s="242" t="s">
        <v>12691</v>
      </c>
      <c r="P2361" s="242" t="s">
        <v>12692</v>
      </c>
      <c r="Q2361" s="221" t="s">
        <v>12693</v>
      </c>
      <c r="R2361" s="208" t="s">
        <v>5435</v>
      </c>
      <c r="S2361" s="209">
        <v>420002791</v>
      </c>
      <c r="T2361" s="229">
        <v>45702</v>
      </c>
      <c r="U2361" s="230" t="s">
        <v>10277</v>
      </c>
      <c r="V2361" s="230" t="s">
        <v>10263</v>
      </c>
      <c r="W2361" s="230" t="s">
        <v>10263</v>
      </c>
      <c r="X2361" s="230" t="s">
        <v>10271</v>
      </c>
      <c r="Y2361" s="230"/>
      <c r="Z2361" s="230" t="s">
        <v>10264</v>
      </c>
      <c r="AA2361" s="220">
        <v>202503</v>
      </c>
      <c r="AB2361" s="239"/>
      <c r="AC2361" s="229" t="s">
        <v>10280</v>
      </c>
      <c r="AD2361" s="239" t="s">
        <v>10252</v>
      </c>
      <c r="AE2361" s="241">
        <v>0</v>
      </c>
      <c r="AF2361" s="240" t="s">
        <v>10252</v>
      </c>
      <c r="AG2361" s="235" t="str">
        <f>IFERROR(VLOOKUP(작성용!A:A,RM!A:D,4,0),"-")</f>
        <v>김기욱</v>
      </c>
      <c r="AH2361" s="9" t="s">
        <v>12694</v>
      </c>
      <c r="AI2361" s="231" t="s">
        <v>4949</v>
      </c>
      <c r="AJ2361" s="231" t="s">
        <v>4949</v>
      </c>
      <c r="AK2361" s="231" t="s">
        <v>3962</v>
      </c>
      <c r="AL2361" s="231">
        <v>2360</v>
      </c>
    </row>
    <row r="2362" spans="1:38" x14ac:dyDescent="0.3">
      <c r="A2362" s="225" t="s">
        <v>292</v>
      </c>
      <c r="B2362" s="225" t="s">
        <v>12689</v>
      </c>
      <c r="C2362" s="237" t="s">
        <v>10273</v>
      </c>
      <c r="D2362" s="233" t="s">
        <v>12789</v>
      </c>
      <c r="E2362" s="232" t="s">
        <v>5051</v>
      </c>
      <c r="F2362" s="236" t="s">
        <v>10268</v>
      </c>
      <c r="G2362" s="210">
        <v>0</v>
      </c>
      <c r="H2362" s="219" t="s">
        <v>4949</v>
      </c>
      <c r="I2362" s="227"/>
      <c r="J2362" s="227"/>
      <c r="K2362" s="227"/>
      <c r="L2362" s="227"/>
      <c r="M2362" s="227"/>
      <c r="N2362" s="227" t="s">
        <v>10242</v>
      </c>
      <c r="O2362" s="242" t="s">
        <v>12691</v>
      </c>
      <c r="P2362" s="242" t="s">
        <v>12692</v>
      </c>
      <c r="Q2362" s="221" t="s">
        <v>12693</v>
      </c>
      <c r="R2362" s="208" t="s">
        <v>5052</v>
      </c>
      <c r="S2362" s="209">
        <v>420002818</v>
      </c>
      <c r="T2362" s="229">
        <v>45702</v>
      </c>
      <c r="U2362" s="230" t="s">
        <v>10277</v>
      </c>
      <c r="V2362" s="230" t="s">
        <v>10263</v>
      </c>
      <c r="W2362" s="230" t="s">
        <v>10263</v>
      </c>
      <c r="X2362" s="230" t="s">
        <v>10271</v>
      </c>
      <c r="Y2362" s="230"/>
      <c r="Z2362" s="230" t="s">
        <v>10264</v>
      </c>
      <c r="AA2362" s="220">
        <v>202503</v>
      </c>
      <c r="AB2362" s="239"/>
      <c r="AC2362" s="229" t="s">
        <v>10280</v>
      </c>
      <c r="AD2362" s="239" t="s">
        <v>10252</v>
      </c>
      <c r="AE2362" s="241">
        <v>0</v>
      </c>
      <c r="AF2362" s="240" t="s">
        <v>10252</v>
      </c>
      <c r="AG2362" s="235" t="str">
        <f>IFERROR(VLOOKUP(작성용!A:A,RM!A:D,4,0),"-")</f>
        <v>김기욱</v>
      </c>
      <c r="AH2362" s="9" t="s">
        <v>12694</v>
      </c>
      <c r="AI2362" s="231" t="s">
        <v>4949</v>
      </c>
      <c r="AJ2362" s="231" t="s">
        <v>4949</v>
      </c>
      <c r="AK2362" s="231" t="s">
        <v>3962</v>
      </c>
      <c r="AL2362" s="231">
        <v>2361</v>
      </c>
    </row>
    <row r="2363" spans="1:38" x14ac:dyDescent="0.3">
      <c r="A2363" s="225" t="s">
        <v>292</v>
      </c>
      <c r="B2363" s="225" t="s">
        <v>12689</v>
      </c>
      <c r="C2363" s="237" t="s">
        <v>10273</v>
      </c>
      <c r="D2363" s="233" t="s">
        <v>12790</v>
      </c>
      <c r="E2363" s="232" t="s">
        <v>5199</v>
      </c>
      <c r="F2363" s="236" t="s">
        <v>10268</v>
      </c>
      <c r="G2363" s="210">
        <v>0</v>
      </c>
      <c r="H2363" s="219" t="s">
        <v>4949</v>
      </c>
      <c r="I2363" s="227"/>
      <c r="J2363" s="227"/>
      <c r="K2363" s="227"/>
      <c r="L2363" s="227"/>
      <c r="M2363" s="227"/>
      <c r="N2363" s="227" t="s">
        <v>10242</v>
      </c>
      <c r="O2363" s="242" t="s">
        <v>12691</v>
      </c>
      <c r="P2363" s="242" t="s">
        <v>12692</v>
      </c>
      <c r="Q2363" s="221" t="s">
        <v>12693</v>
      </c>
      <c r="R2363" s="208" t="s">
        <v>5200</v>
      </c>
      <c r="S2363" s="209">
        <v>420002828</v>
      </c>
      <c r="T2363" s="229">
        <v>45702</v>
      </c>
      <c r="U2363" s="230" t="s">
        <v>10277</v>
      </c>
      <c r="V2363" s="230" t="s">
        <v>10263</v>
      </c>
      <c r="W2363" s="230" t="s">
        <v>10263</v>
      </c>
      <c r="X2363" s="230" t="s">
        <v>10271</v>
      </c>
      <c r="Y2363" s="230"/>
      <c r="Z2363" s="230" t="s">
        <v>10264</v>
      </c>
      <c r="AA2363" s="220">
        <v>202503</v>
      </c>
      <c r="AB2363" s="239"/>
      <c r="AC2363" s="229" t="s">
        <v>10280</v>
      </c>
      <c r="AD2363" s="239" t="s">
        <v>10252</v>
      </c>
      <c r="AE2363" s="241">
        <v>0</v>
      </c>
      <c r="AF2363" s="240" t="s">
        <v>10252</v>
      </c>
      <c r="AG2363" s="235" t="str">
        <f>IFERROR(VLOOKUP(작성용!A:A,RM!A:D,4,0),"-")</f>
        <v>김기욱</v>
      </c>
      <c r="AH2363" s="9" t="s">
        <v>12694</v>
      </c>
      <c r="AI2363" s="231" t="s">
        <v>4949</v>
      </c>
      <c r="AJ2363" s="231" t="s">
        <v>4949</v>
      </c>
      <c r="AK2363" s="231" t="s">
        <v>3962</v>
      </c>
      <c r="AL2363" s="231">
        <v>2362</v>
      </c>
    </row>
    <row r="2364" spans="1:38" x14ac:dyDescent="0.3">
      <c r="A2364" s="225" t="s">
        <v>292</v>
      </c>
      <c r="B2364" s="225" t="s">
        <v>12689</v>
      </c>
      <c r="C2364" s="237" t="s">
        <v>10273</v>
      </c>
      <c r="D2364" s="233" t="s">
        <v>12791</v>
      </c>
      <c r="E2364" s="232" t="s">
        <v>5057</v>
      </c>
      <c r="F2364" s="236" t="s">
        <v>10268</v>
      </c>
      <c r="G2364" s="210">
        <v>99</v>
      </c>
      <c r="H2364" s="219" t="s">
        <v>4949</v>
      </c>
      <c r="I2364" s="227"/>
      <c r="J2364" s="227"/>
      <c r="K2364" s="227"/>
      <c r="L2364" s="227"/>
      <c r="M2364" s="227"/>
      <c r="N2364" s="227" t="s">
        <v>10242</v>
      </c>
      <c r="O2364" s="242" t="s">
        <v>12691</v>
      </c>
      <c r="P2364" s="242" t="s">
        <v>12692</v>
      </c>
      <c r="Q2364" s="221" t="s">
        <v>12693</v>
      </c>
      <c r="R2364" s="208" t="s">
        <v>5058</v>
      </c>
      <c r="S2364" s="209">
        <v>420002900</v>
      </c>
      <c r="T2364" s="229">
        <v>45702</v>
      </c>
      <c r="U2364" s="230" t="s">
        <v>10277</v>
      </c>
      <c r="V2364" s="230" t="s">
        <v>10263</v>
      </c>
      <c r="W2364" s="230" t="s">
        <v>10263</v>
      </c>
      <c r="X2364" s="230" t="s">
        <v>10271</v>
      </c>
      <c r="Y2364" s="230"/>
      <c r="Z2364" s="230" t="s">
        <v>10264</v>
      </c>
      <c r="AA2364" s="220">
        <v>202503</v>
      </c>
      <c r="AB2364" s="239"/>
      <c r="AC2364" s="229" t="s">
        <v>10280</v>
      </c>
      <c r="AD2364" s="239" t="s">
        <v>10252</v>
      </c>
      <c r="AE2364" s="241">
        <v>0</v>
      </c>
      <c r="AF2364" s="240" t="s">
        <v>10252</v>
      </c>
      <c r="AG2364" s="235" t="str">
        <f>IFERROR(VLOOKUP(작성용!A:A,RM!A:D,4,0),"-")</f>
        <v>김기욱</v>
      </c>
      <c r="AH2364" s="9" t="s">
        <v>12694</v>
      </c>
      <c r="AI2364" s="231" t="s">
        <v>4949</v>
      </c>
      <c r="AJ2364" s="231" t="s">
        <v>4949</v>
      </c>
      <c r="AK2364" s="231" t="s">
        <v>3962</v>
      </c>
      <c r="AL2364" s="231">
        <v>2363</v>
      </c>
    </row>
    <row r="2365" spans="1:38" x14ac:dyDescent="0.3">
      <c r="A2365" s="225" t="s">
        <v>292</v>
      </c>
      <c r="B2365" s="225" t="s">
        <v>12689</v>
      </c>
      <c r="C2365" s="237" t="s">
        <v>10273</v>
      </c>
      <c r="D2365" s="233" t="s">
        <v>12792</v>
      </c>
      <c r="E2365" s="232" t="s">
        <v>12793</v>
      </c>
      <c r="F2365" s="236" t="s">
        <v>10268</v>
      </c>
      <c r="G2365" s="210">
        <v>0</v>
      </c>
      <c r="H2365" s="219" t="s">
        <v>4949</v>
      </c>
      <c r="I2365" s="227"/>
      <c r="J2365" s="227"/>
      <c r="K2365" s="227"/>
      <c r="L2365" s="227"/>
      <c r="M2365" s="227"/>
      <c r="N2365" s="227" t="s">
        <v>10242</v>
      </c>
      <c r="O2365" s="242" t="s">
        <v>12691</v>
      </c>
      <c r="P2365" s="242" t="s">
        <v>12692</v>
      </c>
      <c r="Q2365" s="221" t="s">
        <v>12693</v>
      </c>
      <c r="R2365" s="208" t="s">
        <v>5436</v>
      </c>
      <c r="S2365" s="209">
        <v>420002914</v>
      </c>
      <c r="T2365" s="229">
        <v>45702</v>
      </c>
      <c r="U2365" s="230" t="s">
        <v>10277</v>
      </c>
      <c r="V2365" s="230" t="s">
        <v>10263</v>
      </c>
      <c r="W2365" s="230" t="s">
        <v>10263</v>
      </c>
      <c r="X2365" s="230" t="s">
        <v>10271</v>
      </c>
      <c r="Y2365" s="230"/>
      <c r="Z2365" s="230" t="s">
        <v>10264</v>
      </c>
      <c r="AA2365" s="220">
        <v>202503</v>
      </c>
      <c r="AB2365" s="239"/>
      <c r="AC2365" s="229" t="s">
        <v>10280</v>
      </c>
      <c r="AD2365" s="239" t="s">
        <v>10252</v>
      </c>
      <c r="AE2365" s="241">
        <v>0</v>
      </c>
      <c r="AF2365" s="240" t="s">
        <v>10252</v>
      </c>
      <c r="AG2365" s="235" t="str">
        <f>IFERROR(VLOOKUP(작성용!A:A,RM!A:D,4,0),"-")</f>
        <v>김기욱</v>
      </c>
      <c r="AH2365" s="9" t="s">
        <v>12694</v>
      </c>
      <c r="AI2365" s="231" t="s">
        <v>4949</v>
      </c>
      <c r="AJ2365" s="231" t="s">
        <v>4949</v>
      </c>
      <c r="AK2365" s="231" t="s">
        <v>3962</v>
      </c>
      <c r="AL2365" s="231">
        <v>2364</v>
      </c>
    </row>
    <row r="2366" spans="1:38" x14ac:dyDescent="0.3">
      <c r="A2366" s="225" t="s">
        <v>292</v>
      </c>
      <c r="B2366" s="225" t="s">
        <v>12689</v>
      </c>
      <c r="C2366" s="237" t="s">
        <v>10273</v>
      </c>
      <c r="D2366" s="233" t="s">
        <v>12794</v>
      </c>
      <c r="E2366" s="232" t="s">
        <v>5437</v>
      </c>
      <c r="F2366" s="236" t="s">
        <v>10268</v>
      </c>
      <c r="G2366" s="210">
        <v>0</v>
      </c>
      <c r="H2366" s="219" t="s">
        <v>4949</v>
      </c>
      <c r="I2366" s="227"/>
      <c r="J2366" s="227"/>
      <c r="K2366" s="227"/>
      <c r="L2366" s="227"/>
      <c r="M2366" s="227"/>
      <c r="N2366" s="227" t="s">
        <v>10242</v>
      </c>
      <c r="O2366" s="242" t="s">
        <v>12691</v>
      </c>
      <c r="P2366" s="242" t="s">
        <v>12692</v>
      </c>
      <c r="Q2366" s="221" t="s">
        <v>12693</v>
      </c>
      <c r="R2366" s="208" t="s">
        <v>5438</v>
      </c>
      <c r="S2366" s="209">
        <v>420002942</v>
      </c>
      <c r="T2366" s="229">
        <v>45702</v>
      </c>
      <c r="U2366" s="230" t="s">
        <v>10277</v>
      </c>
      <c r="V2366" s="230" t="s">
        <v>10263</v>
      </c>
      <c r="W2366" s="230" t="s">
        <v>10263</v>
      </c>
      <c r="X2366" s="230" t="s">
        <v>10271</v>
      </c>
      <c r="Y2366" s="230"/>
      <c r="Z2366" s="230" t="s">
        <v>10264</v>
      </c>
      <c r="AA2366" s="220">
        <v>202503</v>
      </c>
      <c r="AB2366" s="239"/>
      <c r="AC2366" s="229" t="s">
        <v>10280</v>
      </c>
      <c r="AD2366" s="239" t="s">
        <v>10252</v>
      </c>
      <c r="AE2366" s="241">
        <v>0</v>
      </c>
      <c r="AF2366" s="240" t="s">
        <v>10252</v>
      </c>
      <c r="AG2366" s="235" t="str">
        <f>IFERROR(VLOOKUP(작성용!A:A,RM!A:D,4,0),"-")</f>
        <v>김기욱</v>
      </c>
      <c r="AH2366" s="9" t="s">
        <v>12694</v>
      </c>
      <c r="AI2366" s="231" t="s">
        <v>4949</v>
      </c>
      <c r="AJ2366" s="231" t="s">
        <v>4949</v>
      </c>
      <c r="AK2366" s="231" t="s">
        <v>3962</v>
      </c>
      <c r="AL2366" s="231">
        <v>2365</v>
      </c>
    </row>
    <row r="2367" spans="1:38" x14ac:dyDescent="0.3">
      <c r="A2367" s="225" t="s">
        <v>292</v>
      </c>
      <c r="B2367" s="225" t="s">
        <v>12689</v>
      </c>
      <c r="C2367" s="237" t="s">
        <v>10273</v>
      </c>
      <c r="D2367" s="233" t="s">
        <v>11117</v>
      </c>
      <c r="E2367" s="232" t="s">
        <v>5439</v>
      </c>
      <c r="F2367" s="236" t="s">
        <v>10268</v>
      </c>
      <c r="G2367" s="210">
        <v>0</v>
      </c>
      <c r="H2367" s="219" t="s">
        <v>4949</v>
      </c>
      <c r="I2367" s="227"/>
      <c r="J2367" s="227"/>
      <c r="K2367" s="227"/>
      <c r="L2367" s="227"/>
      <c r="M2367" s="227"/>
      <c r="N2367" s="227" t="s">
        <v>10242</v>
      </c>
      <c r="O2367" s="242" t="s">
        <v>12691</v>
      </c>
      <c r="P2367" s="242" t="s">
        <v>12692</v>
      </c>
      <c r="Q2367" s="221" t="s">
        <v>12693</v>
      </c>
      <c r="R2367" s="208" t="s">
        <v>5440</v>
      </c>
      <c r="S2367" s="209">
        <v>420002965</v>
      </c>
      <c r="T2367" s="229">
        <v>45702</v>
      </c>
      <c r="U2367" s="230" t="s">
        <v>10277</v>
      </c>
      <c r="V2367" s="230" t="s">
        <v>10263</v>
      </c>
      <c r="W2367" s="230" t="s">
        <v>10263</v>
      </c>
      <c r="X2367" s="230" t="s">
        <v>10271</v>
      </c>
      <c r="Y2367" s="230"/>
      <c r="Z2367" s="230" t="s">
        <v>10264</v>
      </c>
      <c r="AA2367" s="220">
        <v>202503</v>
      </c>
      <c r="AB2367" s="239"/>
      <c r="AC2367" s="229" t="s">
        <v>10280</v>
      </c>
      <c r="AD2367" s="239" t="s">
        <v>10252</v>
      </c>
      <c r="AE2367" s="241">
        <v>0</v>
      </c>
      <c r="AF2367" s="240" t="s">
        <v>10252</v>
      </c>
      <c r="AG2367" s="235" t="str">
        <f>IFERROR(VLOOKUP(작성용!A:A,RM!A:D,4,0),"-")</f>
        <v>김기욱</v>
      </c>
      <c r="AH2367" s="9" t="s">
        <v>12694</v>
      </c>
      <c r="AI2367" s="231" t="s">
        <v>4949</v>
      </c>
      <c r="AJ2367" s="231" t="s">
        <v>4949</v>
      </c>
      <c r="AK2367" s="231" t="s">
        <v>3962</v>
      </c>
      <c r="AL2367" s="231">
        <v>2366</v>
      </c>
    </row>
    <row r="2368" spans="1:38" x14ac:dyDescent="0.3">
      <c r="A2368" s="225" t="s">
        <v>292</v>
      </c>
      <c r="B2368" s="225" t="s">
        <v>12689</v>
      </c>
      <c r="C2368" s="237" t="s">
        <v>10273</v>
      </c>
      <c r="D2368" s="233" t="s">
        <v>12795</v>
      </c>
      <c r="E2368" s="232" t="s">
        <v>5067</v>
      </c>
      <c r="F2368" s="236" t="s">
        <v>10268</v>
      </c>
      <c r="G2368" s="210">
        <v>0</v>
      </c>
      <c r="H2368" s="219" t="s">
        <v>4949</v>
      </c>
      <c r="I2368" s="227"/>
      <c r="J2368" s="227"/>
      <c r="K2368" s="227"/>
      <c r="L2368" s="227"/>
      <c r="M2368" s="227"/>
      <c r="N2368" s="227" t="s">
        <v>10242</v>
      </c>
      <c r="O2368" s="242" t="s">
        <v>12691</v>
      </c>
      <c r="P2368" s="242" t="s">
        <v>12692</v>
      </c>
      <c r="Q2368" s="221" t="s">
        <v>12693</v>
      </c>
      <c r="R2368" s="208" t="s">
        <v>5068</v>
      </c>
      <c r="S2368" s="209">
        <v>420003015</v>
      </c>
      <c r="T2368" s="229">
        <v>45702</v>
      </c>
      <c r="U2368" s="230" t="s">
        <v>10277</v>
      </c>
      <c r="V2368" s="230" t="s">
        <v>10263</v>
      </c>
      <c r="W2368" s="230" t="s">
        <v>10263</v>
      </c>
      <c r="X2368" s="230" t="s">
        <v>10271</v>
      </c>
      <c r="Y2368" s="230"/>
      <c r="Z2368" s="230" t="s">
        <v>10264</v>
      </c>
      <c r="AA2368" s="220">
        <v>202503</v>
      </c>
      <c r="AB2368" s="239"/>
      <c r="AC2368" s="229" t="s">
        <v>10280</v>
      </c>
      <c r="AD2368" s="239" t="s">
        <v>10252</v>
      </c>
      <c r="AE2368" s="241">
        <v>0</v>
      </c>
      <c r="AF2368" s="240" t="s">
        <v>10252</v>
      </c>
      <c r="AG2368" s="235" t="str">
        <f>IFERROR(VLOOKUP(작성용!A:A,RM!A:D,4,0),"-")</f>
        <v>김기욱</v>
      </c>
      <c r="AH2368" s="9" t="s">
        <v>12694</v>
      </c>
      <c r="AI2368" s="231" t="s">
        <v>4949</v>
      </c>
      <c r="AJ2368" s="231" t="s">
        <v>4949</v>
      </c>
      <c r="AK2368" s="231" t="s">
        <v>3962</v>
      </c>
      <c r="AL2368" s="231">
        <v>2367</v>
      </c>
    </row>
    <row r="2369" spans="1:38" x14ac:dyDescent="0.3">
      <c r="A2369" s="225" t="s">
        <v>292</v>
      </c>
      <c r="B2369" s="225" t="s">
        <v>12689</v>
      </c>
      <c r="C2369" s="237" t="s">
        <v>10273</v>
      </c>
      <c r="D2369" s="233" t="s">
        <v>12796</v>
      </c>
      <c r="E2369" s="232" t="s">
        <v>5069</v>
      </c>
      <c r="F2369" s="236" t="s">
        <v>10268</v>
      </c>
      <c r="G2369" s="210">
        <v>0</v>
      </c>
      <c r="H2369" s="219" t="s">
        <v>4949</v>
      </c>
      <c r="I2369" s="227"/>
      <c r="J2369" s="227"/>
      <c r="K2369" s="227"/>
      <c r="L2369" s="227"/>
      <c r="M2369" s="227"/>
      <c r="N2369" s="227" t="s">
        <v>10242</v>
      </c>
      <c r="O2369" s="242" t="s">
        <v>12691</v>
      </c>
      <c r="P2369" s="242" t="s">
        <v>12692</v>
      </c>
      <c r="Q2369" s="221" t="s">
        <v>12693</v>
      </c>
      <c r="R2369" s="208" t="s">
        <v>5070</v>
      </c>
      <c r="S2369" s="209">
        <v>420003069</v>
      </c>
      <c r="T2369" s="229">
        <v>45702</v>
      </c>
      <c r="U2369" s="230" t="s">
        <v>10277</v>
      </c>
      <c r="V2369" s="230" t="s">
        <v>10263</v>
      </c>
      <c r="W2369" s="230" t="s">
        <v>10263</v>
      </c>
      <c r="X2369" s="230" t="s">
        <v>10271</v>
      </c>
      <c r="Y2369" s="230"/>
      <c r="Z2369" s="230" t="s">
        <v>10264</v>
      </c>
      <c r="AA2369" s="220">
        <v>202503</v>
      </c>
      <c r="AB2369" s="239"/>
      <c r="AC2369" s="229" t="s">
        <v>10280</v>
      </c>
      <c r="AD2369" s="239" t="s">
        <v>10252</v>
      </c>
      <c r="AE2369" s="241">
        <v>0</v>
      </c>
      <c r="AF2369" s="240" t="s">
        <v>10252</v>
      </c>
      <c r="AG2369" s="235" t="str">
        <f>IFERROR(VLOOKUP(작성용!A:A,RM!A:D,4,0),"-")</f>
        <v>김기욱</v>
      </c>
      <c r="AH2369" s="9" t="s">
        <v>12694</v>
      </c>
      <c r="AI2369" s="231" t="s">
        <v>4949</v>
      </c>
      <c r="AJ2369" s="231" t="s">
        <v>4949</v>
      </c>
      <c r="AK2369" s="231" t="s">
        <v>3962</v>
      </c>
      <c r="AL2369" s="231">
        <v>2368</v>
      </c>
    </row>
    <row r="2370" spans="1:38" x14ac:dyDescent="0.3">
      <c r="A2370" s="225" t="s">
        <v>292</v>
      </c>
      <c r="B2370" s="225" t="s">
        <v>12689</v>
      </c>
      <c r="C2370" s="237" t="s">
        <v>10273</v>
      </c>
      <c r="D2370" s="233" t="s">
        <v>12797</v>
      </c>
      <c r="E2370" s="232" t="s">
        <v>5441</v>
      </c>
      <c r="F2370" s="236" t="s">
        <v>10268</v>
      </c>
      <c r="G2370" s="210">
        <v>0</v>
      </c>
      <c r="H2370" s="219" t="s">
        <v>4949</v>
      </c>
      <c r="I2370" s="227"/>
      <c r="J2370" s="227"/>
      <c r="K2370" s="227"/>
      <c r="L2370" s="227"/>
      <c r="M2370" s="227"/>
      <c r="N2370" s="227" t="s">
        <v>10242</v>
      </c>
      <c r="O2370" s="242" t="s">
        <v>12691</v>
      </c>
      <c r="P2370" s="242" t="s">
        <v>12692</v>
      </c>
      <c r="Q2370" s="221" t="s">
        <v>12693</v>
      </c>
      <c r="R2370" s="208" t="s">
        <v>5442</v>
      </c>
      <c r="S2370" s="209">
        <v>420003101</v>
      </c>
      <c r="T2370" s="229">
        <v>45702</v>
      </c>
      <c r="U2370" s="230" t="s">
        <v>10277</v>
      </c>
      <c r="V2370" s="230" t="s">
        <v>10263</v>
      </c>
      <c r="W2370" s="230" t="s">
        <v>10263</v>
      </c>
      <c r="X2370" s="230" t="s">
        <v>10271</v>
      </c>
      <c r="Y2370" s="230"/>
      <c r="Z2370" s="230" t="s">
        <v>10264</v>
      </c>
      <c r="AA2370" s="220">
        <v>202503</v>
      </c>
      <c r="AB2370" s="239"/>
      <c r="AC2370" s="229" t="s">
        <v>10280</v>
      </c>
      <c r="AD2370" s="239" t="s">
        <v>10252</v>
      </c>
      <c r="AE2370" s="241">
        <v>0</v>
      </c>
      <c r="AF2370" s="240" t="s">
        <v>10252</v>
      </c>
      <c r="AG2370" s="235" t="str">
        <f>IFERROR(VLOOKUP(작성용!A:A,RM!A:D,4,0),"-")</f>
        <v>김기욱</v>
      </c>
      <c r="AH2370" s="9" t="s">
        <v>12694</v>
      </c>
      <c r="AI2370" s="231" t="s">
        <v>4949</v>
      </c>
      <c r="AJ2370" s="231" t="s">
        <v>4949</v>
      </c>
      <c r="AK2370" s="231" t="s">
        <v>3962</v>
      </c>
      <c r="AL2370" s="231">
        <v>2369</v>
      </c>
    </row>
    <row r="2371" spans="1:38" x14ac:dyDescent="0.3">
      <c r="A2371" s="225" t="s">
        <v>292</v>
      </c>
      <c r="B2371" s="225" t="s">
        <v>12689</v>
      </c>
      <c r="C2371" s="237" t="s">
        <v>10273</v>
      </c>
      <c r="D2371" s="233" t="s">
        <v>12798</v>
      </c>
      <c r="E2371" s="232" t="s">
        <v>5443</v>
      </c>
      <c r="F2371" s="236" t="s">
        <v>10268</v>
      </c>
      <c r="G2371" s="210">
        <v>0</v>
      </c>
      <c r="H2371" s="219" t="s">
        <v>4949</v>
      </c>
      <c r="I2371" s="227"/>
      <c r="J2371" s="227"/>
      <c r="K2371" s="227"/>
      <c r="L2371" s="227"/>
      <c r="M2371" s="227"/>
      <c r="N2371" s="227" t="s">
        <v>10242</v>
      </c>
      <c r="O2371" s="242" t="s">
        <v>12691</v>
      </c>
      <c r="P2371" s="242" t="s">
        <v>12692</v>
      </c>
      <c r="Q2371" s="221" t="s">
        <v>12693</v>
      </c>
      <c r="R2371" s="208" t="s">
        <v>5444</v>
      </c>
      <c r="S2371" s="209">
        <v>420003112</v>
      </c>
      <c r="T2371" s="229">
        <v>45702</v>
      </c>
      <c r="U2371" s="230" t="s">
        <v>10277</v>
      </c>
      <c r="V2371" s="230" t="s">
        <v>10263</v>
      </c>
      <c r="W2371" s="230" t="s">
        <v>10263</v>
      </c>
      <c r="X2371" s="230" t="s">
        <v>10271</v>
      </c>
      <c r="Y2371" s="230"/>
      <c r="Z2371" s="230" t="s">
        <v>10264</v>
      </c>
      <c r="AA2371" s="220">
        <v>202503</v>
      </c>
      <c r="AB2371" s="239"/>
      <c r="AC2371" s="229" t="s">
        <v>10280</v>
      </c>
      <c r="AD2371" s="239" t="s">
        <v>10252</v>
      </c>
      <c r="AE2371" s="241">
        <v>0</v>
      </c>
      <c r="AF2371" s="240" t="s">
        <v>10252</v>
      </c>
      <c r="AG2371" s="235" t="str">
        <f>IFERROR(VLOOKUP(작성용!A:A,RM!A:D,4,0),"-")</f>
        <v>김기욱</v>
      </c>
      <c r="AH2371" s="9" t="s">
        <v>12694</v>
      </c>
      <c r="AI2371" s="231" t="s">
        <v>4949</v>
      </c>
      <c r="AJ2371" s="231" t="s">
        <v>4949</v>
      </c>
      <c r="AK2371" s="231" t="s">
        <v>3962</v>
      </c>
      <c r="AL2371" s="231">
        <v>2370</v>
      </c>
    </row>
    <row r="2372" spans="1:38" x14ac:dyDescent="0.3">
      <c r="A2372" s="225" t="s">
        <v>292</v>
      </c>
      <c r="B2372" s="225" t="s">
        <v>12689</v>
      </c>
      <c r="C2372" s="237" t="s">
        <v>10273</v>
      </c>
      <c r="D2372" s="233" t="s">
        <v>12799</v>
      </c>
      <c r="E2372" s="232" t="s">
        <v>5445</v>
      </c>
      <c r="F2372" s="236" t="s">
        <v>10268</v>
      </c>
      <c r="G2372" s="210">
        <v>0</v>
      </c>
      <c r="H2372" s="219" t="s">
        <v>4949</v>
      </c>
      <c r="I2372" s="227"/>
      <c r="J2372" s="227"/>
      <c r="K2372" s="227"/>
      <c r="L2372" s="227"/>
      <c r="M2372" s="227"/>
      <c r="N2372" s="227" t="s">
        <v>10242</v>
      </c>
      <c r="O2372" s="242" t="s">
        <v>12691</v>
      </c>
      <c r="P2372" s="242" t="s">
        <v>12692</v>
      </c>
      <c r="Q2372" s="221" t="s">
        <v>12693</v>
      </c>
      <c r="R2372" s="208" t="s">
        <v>5446</v>
      </c>
      <c r="S2372" s="209">
        <v>420003155</v>
      </c>
      <c r="T2372" s="229">
        <v>45702</v>
      </c>
      <c r="U2372" s="230" t="s">
        <v>10277</v>
      </c>
      <c r="V2372" s="230" t="s">
        <v>10263</v>
      </c>
      <c r="W2372" s="230" t="s">
        <v>10263</v>
      </c>
      <c r="X2372" s="230" t="s">
        <v>10271</v>
      </c>
      <c r="Y2372" s="230"/>
      <c r="Z2372" s="230" t="s">
        <v>10264</v>
      </c>
      <c r="AA2372" s="220">
        <v>202503</v>
      </c>
      <c r="AB2372" s="239"/>
      <c r="AC2372" s="229" t="s">
        <v>10280</v>
      </c>
      <c r="AD2372" s="239" t="s">
        <v>10252</v>
      </c>
      <c r="AE2372" s="241">
        <v>0</v>
      </c>
      <c r="AF2372" s="240" t="s">
        <v>10252</v>
      </c>
      <c r="AG2372" s="235" t="str">
        <f>IFERROR(VLOOKUP(작성용!A:A,RM!A:D,4,0),"-")</f>
        <v>김기욱</v>
      </c>
      <c r="AH2372" s="9" t="s">
        <v>12694</v>
      </c>
      <c r="AI2372" s="231" t="s">
        <v>4949</v>
      </c>
      <c r="AJ2372" s="231" t="s">
        <v>4949</v>
      </c>
      <c r="AK2372" s="231" t="s">
        <v>3962</v>
      </c>
      <c r="AL2372" s="231">
        <v>2371</v>
      </c>
    </row>
    <row r="2373" spans="1:38" x14ac:dyDescent="0.3">
      <c r="A2373" s="225" t="s">
        <v>292</v>
      </c>
      <c r="B2373" s="225" t="s">
        <v>12689</v>
      </c>
      <c r="C2373" s="237" t="s">
        <v>10273</v>
      </c>
      <c r="D2373" s="233" t="s">
        <v>12800</v>
      </c>
      <c r="E2373" s="232" t="s">
        <v>5447</v>
      </c>
      <c r="F2373" s="236" t="s">
        <v>10268</v>
      </c>
      <c r="G2373" s="210">
        <v>0</v>
      </c>
      <c r="H2373" s="219" t="s">
        <v>4949</v>
      </c>
      <c r="I2373" s="227"/>
      <c r="J2373" s="227"/>
      <c r="K2373" s="227"/>
      <c r="L2373" s="227"/>
      <c r="M2373" s="227"/>
      <c r="N2373" s="227" t="s">
        <v>10242</v>
      </c>
      <c r="O2373" s="242" t="s">
        <v>12691</v>
      </c>
      <c r="P2373" s="242" t="s">
        <v>12692</v>
      </c>
      <c r="Q2373" s="221" t="s">
        <v>12693</v>
      </c>
      <c r="R2373" s="208" t="s">
        <v>5448</v>
      </c>
      <c r="S2373" s="209">
        <v>420003179</v>
      </c>
      <c r="T2373" s="229">
        <v>45702</v>
      </c>
      <c r="U2373" s="230" t="s">
        <v>10277</v>
      </c>
      <c r="V2373" s="230" t="s">
        <v>10263</v>
      </c>
      <c r="W2373" s="230" t="s">
        <v>10263</v>
      </c>
      <c r="X2373" s="230" t="s">
        <v>10271</v>
      </c>
      <c r="Y2373" s="230"/>
      <c r="Z2373" s="230" t="s">
        <v>10264</v>
      </c>
      <c r="AA2373" s="220">
        <v>202503</v>
      </c>
      <c r="AB2373" s="239"/>
      <c r="AC2373" s="229" t="s">
        <v>10280</v>
      </c>
      <c r="AD2373" s="239" t="s">
        <v>10252</v>
      </c>
      <c r="AE2373" s="241">
        <v>0</v>
      </c>
      <c r="AF2373" s="240" t="s">
        <v>10252</v>
      </c>
      <c r="AG2373" s="235" t="str">
        <f>IFERROR(VLOOKUP(작성용!A:A,RM!A:D,4,0),"-")</f>
        <v>김기욱</v>
      </c>
      <c r="AH2373" s="9" t="s">
        <v>12694</v>
      </c>
      <c r="AI2373" s="231" t="s">
        <v>4949</v>
      </c>
      <c r="AJ2373" s="231" t="s">
        <v>4949</v>
      </c>
      <c r="AK2373" s="231" t="s">
        <v>3962</v>
      </c>
      <c r="AL2373" s="231">
        <v>2372</v>
      </c>
    </row>
    <row r="2374" spans="1:38" x14ac:dyDescent="0.3">
      <c r="A2374" s="225" t="s">
        <v>292</v>
      </c>
      <c r="B2374" s="225" t="s">
        <v>12689</v>
      </c>
      <c r="C2374" s="237" t="s">
        <v>10273</v>
      </c>
      <c r="D2374" s="233" t="s">
        <v>12801</v>
      </c>
      <c r="E2374" s="232" t="s">
        <v>5079</v>
      </c>
      <c r="F2374" s="236" t="s">
        <v>10268</v>
      </c>
      <c r="G2374" s="210">
        <v>0</v>
      </c>
      <c r="H2374" s="219" t="s">
        <v>4949</v>
      </c>
      <c r="I2374" s="227"/>
      <c r="J2374" s="227"/>
      <c r="K2374" s="227"/>
      <c r="L2374" s="227"/>
      <c r="M2374" s="227"/>
      <c r="N2374" s="227" t="s">
        <v>10242</v>
      </c>
      <c r="O2374" s="242" t="s">
        <v>12691</v>
      </c>
      <c r="P2374" s="242" t="s">
        <v>12692</v>
      </c>
      <c r="Q2374" s="221" t="s">
        <v>12693</v>
      </c>
      <c r="R2374" s="208" t="s">
        <v>5080</v>
      </c>
      <c r="S2374" s="209">
        <v>420003260</v>
      </c>
      <c r="T2374" s="229">
        <v>45702</v>
      </c>
      <c r="U2374" s="230" t="s">
        <v>10277</v>
      </c>
      <c r="V2374" s="230" t="s">
        <v>10263</v>
      </c>
      <c r="W2374" s="230" t="s">
        <v>10263</v>
      </c>
      <c r="X2374" s="230" t="s">
        <v>10271</v>
      </c>
      <c r="Y2374" s="230"/>
      <c r="Z2374" s="230" t="s">
        <v>10264</v>
      </c>
      <c r="AA2374" s="220">
        <v>202503</v>
      </c>
      <c r="AB2374" s="239"/>
      <c r="AC2374" s="229" t="s">
        <v>10280</v>
      </c>
      <c r="AD2374" s="239" t="s">
        <v>10252</v>
      </c>
      <c r="AE2374" s="241">
        <v>0</v>
      </c>
      <c r="AF2374" s="240" t="s">
        <v>10252</v>
      </c>
      <c r="AG2374" s="235" t="str">
        <f>IFERROR(VLOOKUP(작성용!A:A,RM!A:D,4,0),"-")</f>
        <v>김기욱</v>
      </c>
      <c r="AH2374" s="9" t="s">
        <v>12694</v>
      </c>
      <c r="AI2374" s="231" t="s">
        <v>4949</v>
      </c>
      <c r="AJ2374" s="231" t="s">
        <v>4949</v>
      </c>
      <c r="AK2374" s="231" t="s">
        <v>3962</v>
      </c>
      <c r="AL2374" s="231">
        <v>2373</v>
      </c>
    </row>
    <row r="2375" spans="1:38" x14ac:dyDescent="0.3">
      <c r="A2375" s="225" t="s">
        <v>292</v>
      </c>
      <c r="B2375" s="225" t="s">
        <v>12689</v>
      </c>
      <c r="C2375" s="237" t="s">
        <v>10273</v>
      </c>
      <c r="D2375" s="233" t="s">
        <v>12802</v>
      </c>
      <c r="E2375" s="232" t="s">
        <v>5081</v>
      </c>
      <c r="F2375" s="236" t="s">
        <v>10268</v>
      </c>
      <c r="G2375" s="210">
        <v>0</v>
      </c>
      <c r="H2375" s="219" t="s">
        <v>4949</v>
      </c>
      <c r="I2375" s="227"/>
      <c r="J2375" s="227"/>
      <c r="K2375" s="227"/>
      <c r="L2375" s="227"/>
      <c r="M2375" s="227"/>
      <c r="N2375" s="227" t="s">
        <v>10242</v>
      </c>
      <c r="O2375" s="242" t="s">
        <v>12691</v>
      </c>
      <c r="P2375" s="242" t="s">
        <v>12692</v>
      </c>
      <c r="Q2375" s="221" t="s">
        <v>12693</v>
      </c>
      <c r="R2375" s="208" t="s">
        <v>5082</v>
      </c>
      <c r="S2375" s="209">
        <v>420003273</v>
      </c>
      <c r="T2375" s="229">
        <v>45702</v>
      </c>
      <c r="U2375" s="230" t="s">
        <v>10277</v>
      </c>
      <c r="V2375" s="230" t="s">
        <v>10263</v>
      </c>
      <c r="W2375" s="230" t="s">
        <v>10263</v>
      </c>
      <c r="X2375" s="230" t="s">
        <v>10271</v>
      </c>
      <c r="Y2375" s="230"/>
      <c r="Z2375" s="230" t="s">
        <v>10264</v>
      </c>
      <c r="AA2375" s="220">
        <v>202503</v>
      </c>
      <c r="AB2375" s="239"/>
      <c r="AC2375" s="229" t="s">
        <v>10280</v>
      </c>
      <c r="AD2375" s="239" t="s">
        <v>10252</v>
      </c>
      <c r="AE2375" s="241">
        <v>0</v>
      </c>
      <c r="AF2375" s="240" t="s">
        <v>10252</v>
      </c>
      <c r="AG2375" s="235" t="str">
        <f>IFERROR(VLOOKUP(작성용!A:A,RM!A:D,4,0),"-")</f>
        <v>김기욱</v>
      </c>
      <c r="AH2375" s="9" t="s">
        <v>12694</v>
      </c>
      <c r="AI2375" s="231" t="s">
        <v>4949</v>
      </c>
      <c r="AJ2375" s="231" t="s">
        <v>4949</v>
      </c>
      <c r="AK2375" s="231" t="s">
        <v>3962</v>
      </c>
      <c r="AL2375" s="231">
        <v>2374</v>
      </c>
    </row>
    <row r="2376" spans="1:38" x14ac:dyDescent="0.3">
      <c r="A2376" s="225" t="s">
        <v>292</v>
      </c>
      <c r="B2376" s="225" t="s">
        <v>12689</v>
      </c>
      <c r="C2376" s="237" t="s">
        <v>10273</v>
      </c>
      <c r="D2376" s="233" t="s">
        <v>12803</v>
      </c>
      <c r="E2376" s="232" t="s">
        <v>5449</v>
      </c>
      <c r="F2376" s="236" t="s">
        <v>10268</v>
      </c>
      <c r="G2376" s="210">
        <v>0</v>
      </c>
      <c r="H2376" s="219" t="s">
        <v>4949</v>
      </c>
      <c r="I2376" s="227"/>
      <c r="J2376" s="227"/>
      <c r="K2376" s="227"/>
      <c r="L2376" s="227"/>
      <c r="M2376" s="227"/>
      <c r="N2376" s="227" t="s">
        <v>10242</v>
      </c>
      <c r="O2376" s="242" t="s">
        <v>12691</v>
      </c>
      <c r="P2376" s="242" t="s">
        <v>12692</v>
      </c>
      <c r="Q2376" s="221" t="s">
        <v>12693</v>
      </c>
      <c r="R2376" s="208" t="s">
        <v>5450</v>
      </c>
      <c r="S2376" s="209">
        <v>420003278</v>
      </c>
      <c r="T2376" s="229">
        <v>45702</v>
      </c>
      <c r="U2376" s="230" t="s">
        <v>10277</v>
      </c>
      <c r="V2376" s="230" t="s">
        <v>10263</v>
      </c>
      <c r="W2376" s="230" t="s">
        <v>10263</v>
      </c>
      <c r="X2376" s="230" t="s">
        <v>10271</v>
      </c>
      <c r="Y2376" s="230"/>
      <c r="Z2376" s="230" t="s">
        <v>10264</v>
      </c>
      <c r="AA2376" s="220">
        <v>202503</v>
      </c>
      <c r="AB2376" s="239"/>
      <c r="AC2376" s="229" t="s">
        <v>10280</v>
      </c>
      <c r="AD2376" s="239" t="s">
        <v>10252</v>
      </c>
      <c r="AE2376" s="241">
        <v>0</v>
      </c>
      <c r="AF2376" s="240" t="s">
        <v>10252</v>
      </c>
      <c r="AG2376" s="235" t="str">
        <f>IFERROR(VLOOKUP(작성용!A:A,RM!A:D,4,0),"-")</f>
        <v>김기욱</v>
      </c>
      <c r="AH2376" s="9" t="s">
        <v>12694</v>
      </c>
      <c r="AI2376" s="231" t="s">
        <v>4949</v>
      </c>
      <c r="AJ2376" s="231" t="s">
        <v>4949</v>
      </c>
      <c r="AK2376" s="231" t="s">
        <v>3962</v>
      </c>
      <c r="AL2376" s="231">
        <v>2375</v>
      </c>
    </row>
    <row r="2377" spans="1:38" x14ac:dyDescent="0.3">
      <c r="A2377" s="225" t="s">
        <v>292</v>
      </c>
      <c r="B2377" s="225" t="s">
        <v>12689</v>
      </c>
      <c r="C2377" s="237" t="s">
        <v>10273</v>
      </c>
      <c r="D2377" s="233" t="s">
        <v>12804</v>
      </c>
      <c r="E2377" s="232" t="s">
        <v>12805</v>
      </c>
      <c r="F2377" s="236" t="s">
        <v>10268</v>
      </c>
      <c r="G2377" s="210">
        <v>99</v>
      </c>
      <c r="H2377" s="219" t="s">
        <v>4949</v>
      </c>
      <c r="I2377" s="227"/>
      <c r="J2377" s="227"/>
      <c r="K2377" s="227"/>
      <c r="L2377" s="227"/>
      <c r="M2377" s="227"/>
      <c r="N2377" s="227" t="s">
        <v>10242</v>
      </c>
      <c r="O2377" s="242" t="s">
        <v>12691</v>
      </c>
      <c r="P2377" s="242" t="s">
        <v>12692</v>
      </c>
      <c r="Q2377" s="221" t="s">
        <v>12693</v>
      </c>
      <c r="R2377" s="208" t="s">
        <v>5451</v>
      </c>
      <c r="S2377" s="209">
        <v>420003432</v>
      </c>
      <c r="T2377" s="229">
        <v>45702</v>
      </c>
      <c r="U2377" s="230" t="s">
        <v>10277</v>
      </c>
      <c r="V2377" s="230" t="s">
        <v>10263</v>
      </c>
      <c r="W2377" s="230" t="s">
        <v>10263</v>
      </c>
      <c r="X2377" s="230" t="s">
        <v>10271</v>
      </c>
      <c r="Y2377" s="230"/>
      <c r="Z2377" s="230" t="s">
        <v>10264</v>
      </c>
      <c r="AA2377" s="220">
        <v>202503</v>
      </c>
      <c r="AB2377" s="239"/>
      <c r="AC2377" s="229" t="s">
        <v>10280</v>
      </c>
      <c r="AD2377" s="239" t="s">
        <v>10252</v>
      </c>
      <c r="AE2377" s="241">
        <v>0</v>
      </c>
      <c r="AF2377" s="240" t="s">
        <v>10252</v>
      </c>
      <c r="AG2377" s="235" t="str">
        <f>IFERROR(VLOOKUP(작성용!A:A,RM!A:D,4,0),"-")</f>
        <v>김기욱</v>
      </c>
      <c r="AH2377" s="9" t="s">
        <v>12694</v>
      </c>
      <c r="AI2377" s="231" t="s">
        <v>4949</v>
      </c>
      <c r="AJ2377" s="231" t="s">
        <v>4949</v>
      </c>
      <c r="AK2377" s="231" t="s">
        <v>3962</v>
      </c>
      <c r="AL2377" s="231">
        <v>2376</v>
      </c>
    </row>
    <row r="2378" spans="1:38" x14ac:dyDescent="0.3">
      <c r="A2378" s="225" t="s">
        <v>292</v>
      </c>
      <c r="B2378" s="225" t="s">
        <v>12689</v>
      </c>
      <c r="C2378" s="237" t="s">
        <v>10273</v>
      </c>
      <c r="D2378" s="233" t="s">
        <v>11639</v>
      </c>
      <c r="E2378" s="232" t="s">
        <v>12806</v>
      </c>
      <c r="F2378" s="236" t="s">
        <v>10268</v>
      </c>
      <c r="G2378" s="210">
        <v>0</v>
      </c>
      <c r="H2378" s="219" t="s">
        <v>4949</v>
      </c>
      <c r="I2378" s="227"/>
      <c r="J2378" s="227"/>
      <c r="K2378" s="227"/>
      <c r="L2378" s="227"/>
      <c r="M2378" s="227"/>
      <c r="N2378" s="227" t="s">
        <v>10242</v>
      </c>
      <c r="O2378" s="242" t="s">
        <v>12691</v>
      </c>
      <c r="P2378" s="242" t="s">
        <v>12692</v>
      </c>
      <c r="Q2378" s="221" t="s">
        <v>12693</v>
      </c>
      <c r="R2378" s="208" t="s">
        <v>5452</v>
      </c>
      <c r="S2378" s="209">
        <v>420003433</v>
      </c>
      <c r="T2378" s="229">
        <v>45702</v>
      </c>
      <c r="U2378" s="230" t="s">
        <v>10277</v>
      </c>
      <c r="V2378" s="230" t="s">
        <v>10263</v>
      </c>
      <c r="W2378" s="230" t="s">
        <v>10263</v>
      </c>
      <c r="X2378" s="230" t="s">
        <v>10271</v>
      </c>
      <c r="Y2378" s="230"/>
      <c r="Z2378" s="230" t="s">
        <v>10264</v>
      </c>
      <c r="AA2378" s="220">
        <v>202503</v>
      </c>
      <c r="AB2378" s="239"/>
      <c r="AC2378" s="229" t="s">
        <v>10280</v>
      </c>
      <c r="AD2378" s="239" t="s">
        <v>10252</v>
      </c>
      <c r="AE2378" s="241">
        <v>0</v>
      </c>
      <c r="AF2378" s="240" t="s">
        <v>10252</v>
      </c>
      <c r="AG2378" s="235" t="str">
        <f>IFERROR(VLOOKUP(작성용!A:A,RM!A:D,4,0),"-")</f>
        <v>김기욱</v>
      </c>
      <c r="AH2378" s="9" t="s">
        <v>12694</v>
      </c>
      <c r="AI2378" s="231" t="s">
        <v>4949</v>
      </c>
      <c r="AJ2378" s="231" t="s">
        <v>4949</v>
      </c>
      <c r="AK2378" s="231" t="s">
        <v>3962</v>
      </c>
      <c r="AL2378" s="231">
        <v>2377</v>
      </c>
    </row>
    <row r="2379" spans="1:38" x14ac:dyDescent="0.3">
      <c r="A2379" s="225" t="s">
        <v>292</v>
      </c>
      <c r="B2379" s="225" t="s">
        <v>12689</v>
      </c>
      <c r="C2379" s="237" t="s">
        <v>10273</v>
      </c>
      <c r="D2379" s="233" t="s">
        <v>12807</v>
      </c>
      <c r="E2379" s="232" t="s">
        <v>5453</v>
      </c>
      <c r="F2379" s="236" t="s">
        <v>10268</v>
      </c>
      <c r="G2379" s="210">
        <v>0</v>
      </c>
      <c r="H2379" s="219" t="s">
        <v>4949</v>
      </c>
      <c r="I2379" s="227"/>
      <c r="J2379" s="227"/>
      <c r="K2379" s="227"/>
      <c r="L2379" s="227"/>
      <c r="M2379" s="227"/>
      <c r="N2379" s="227" t="s">
        <v>10242</v>
      </c>
      <c r="O2379" s="242" t="s">
        <v>12691</v>
      </c>
      <c r="P2379" s="242" t="s">
        <v>12692</v>
      </c>
      <c r="Q2379" s="221" t="s">
        <v>12693</v>
      </c>
      <c r="R2379" s="208" t="s">
        <v>5454</v>
      </c>
      <c r="S2379" s="209">
        <v>420003509</v>
      </c>
      <c r="T2379" s="229">
        <v>45702</v>
      </c>
      <c r="U2379" s="230" t="s">
        <v>10277</v>
      </c>
      <c r="V2379" s="230" t="s">
        <v>10263</v>
      </c>
      <c r="W2379" s="230" t="s">
        <v>10263</v>
      </c>
      <c r="X2379" s="230" t="s">
        <v>10271</v>
      </c>
      <c r="Y2379" s="230"/>
      <c r="Z2379" s="230" t="s">
        <v>10264</v>
      </c>
      <c r="AA2379" s="220">
        <v>202503</v>
      </c>
      <c r="AB2379" s="239"/>
      <c r="AC2379" s="229" t="s">
        <v>10280</v>
      </c>
      <c r="AD2379" s="239" t="s">
        <v>10252</v>
      </c>
      <c r="AE2379" s="241">
        <v>0</v>
      </c>
      <c r="AF2379" s="240" t="s">
        <v>10252</v>
      </c>
      <c r="AG2379" s="235" t="str">
        <f>IFERROR(VLOOKUP(작성용!A:A,RM!A:D,4,0),"-")</f>
        <v>김기욱</v>
      </c>
      <c r="AH2379" s="9" t="s">
        <v>12694</v>
      </c>
      <c r="AI2379" s="231" t="s">
        <v>4949</v>
      </c>
      <c r="AJ2379" s="231" t="s">
        <v>4949</v>
      </c>
      <c r="AK2379" s="231" t="s">
        <v>3962</v>
      </c>
      <c r="AL2379" s="231">
        <v>2378</v>
      </c>
    </row>
    <row r="2380" spans="1:38" x14ac:dyDescent="0.3">
      <c r="A2380" s="225" t="s">
        <v>292</v>
      </c>
      <c r="B2380" s="225" t="s">
        <v>12689</v>
      </c>
      <c r="C2380" s="237" t="s">
        <v>10273</v>
      </c>
      <c r="D2380" s="233" t="s">
        <v>12808</v>
      </c>
      <c r="E2380" s="232" t="s">
        <v>5455</v>
      </c>
      <c r="F2380" s="236" t="s">
        <v>10268</v>
      </c>
      <c r="G2380" s="210">
        <v>0</v>
      </c>
      <c r="H2380" s="219" t="s">
        <v>4949</v>
      </c>
      <c r="I2380" s="227"/>
      <c r="J2380" s="227"/>
      <c r="K2380" s="227"/>
      <c r="L2380" s="227"/>
      <c r="M2380" s="227"/>
      <c r="N2380" s="227" t="s">
        <v>10242</v>
      </c>
      <c r="O2380" s="242" t="s">
        <v>12691</v>
      </c>
      <c r="P2380" s="242" t="s">
        <v>12692</v>
      </c>
      <c r="Q2380" s="221" t="s">
        <v>12693</v>
      </c>
      <c r="R2380" s="208" t="s">
        <v>5456</v>
      </c>
      <c r="S2380" s="209">
        <v>420003510</v>
      </c>
      <c r="T2380" s="229">
        <v>45702</v>
      </c>
      <c r="U2380" s="230" t="s">
        <v>10277</v>
      </c>
      <c r="V2380" s="230" t="s">
        <v>10263</v>
      </c>
      <c r="W2380" s="230" t="s">
        <v>10263</v>
      </c>
      <c r="X2380" s="230" t="s">
        <v>10271</v>
      </c>
      <c r="Y2380" s="230"/>
      <c r="Z2380" s="230" t="s">
        <v>10264</v>
      </c>
      <c r="AA2380" s="220">
        <v>202503</v>
      </c>
      <c r="AB2380" s="239"/>
      <c r="AC2380" s="229" t="s">
        <v>10280</v>
      </c>
      <c r="AD2380" s="239" t="s">
        <v>10252</v>
      </c>
      <c r="AE2380" s="241">
        <v>0</v>
      </c>
      <c r="AF2380" s="240" t="s">
        <v>10252</v>
      </c>
      <c r="AG2380" s="235" t="str">
        <f>IFERROR(VLOOKUP(작성용!A:A,RM!A:D,4,0),"-")</f>
        <v>김기욱</v>
      </c>
      <c r="AH2380" s="9" t="s">
        <v>12694</v>
      </c>
      <c r="AI2380" s="231" t="s">
        <v>4949</v>
      </c>
      <c r="AJ2380" s="231" t="s">
        <v>4949</v>
      </c>
      <c r="AK2380" s="231" t="s">
        <v>3962</v>
      </c>
      <c r="AL2380" s="231">
        <v>2379</v>
      </c>
    </row>
    <row r="2381" spans="1:38" x14ac:dyDescent="0.3">
      <c r="A2381" s="225" t="s">
        <v>292</v>
      </c>
      <c r="B2381" s="225" t="s">
        <v>12689</v>
      </c>
      <c r="C2381" s="237" t="s">
        <v>10273</v>
      </c>
      <c r="D2381" s="233" t="s">
        <v>12809</v>
      </c>
      <c r="E2381" s="232" t="s">
        <v>5457</v>
      </c>
      <c r="F2381" s="236" t="s">
        <v>10268</v>
      </c>
      <c r="G2381" s="210">
        <v>0</v>
      </c>
      <c r="H2381" s="219" t="s">
        <v>4949</v>
      </c>
      <c r="I2381" s="227"/>
      <c r="J2381" s="227"/>
      <c r="K2381" s="227"/>
      <c r="L2381" s="227"/>
      <c r="M2381" s="227"/>
      <c r="N2381" s="227" t="s">
        <v>10242</v>
      </c>
      <c r="O2381" s="242" t="s">
        <v>12691</v>
      </c>
      <c r="P2381" s="242" t="s">
        <v>12692</v>
      </c>
      <c r="Q2381" s="221" t="s">
        <v>12693</v>
      </c>
      <c r="R2381" s="208" t="s">
        <v>5458</v>
      </c>
      <c r="S2381" s="209">
        <v>420003527</v>
      </c>
      <c r="T2381" s="229">
        <v>45702</v>
      </c>
      <c r="U2381" s="230" t="s">
        <v>10277</v>
      </c>
      <c r="V2381" s="230" t="s">
        <v>10263</v>
      </c>
      <c r="W2381" s="230" t="s">
        <v>10263</v>
      </c>
      <c r="X2381" s="230" t="s">
        <v>10271</v>
      </c>
      <c r="Y2381" s="230"/>
      <c r="Z2381" s="230" t="s">
        <v>10264</v>
      </c>
      <c r="AA2381" s="220">
        <v>202503</v>
      </c>
      <c r="AB2381" s="239"/>
      <c r="AC2381" s="229" t="s">
        <v>10280</v>
      </c>
      <c r="AD2381" s="239" t="s">
        <v>10252</v>
      </c>
      <c r="AE2381" s="241">
        <v>0</v>
      </c>
      <c r="AF2381" s="240" t="s">
        <v>10252</v>
      </c>
      <c r="AG2381" s="235" t="str">
        <f>IFERROR(VLOOKUP(작성용!A:A,RM!A:D,4,0),"-")</f>
        <v>김기욱</v>
      </c>
      <c r="AH2381" s="9" t="s">
        <v>12694</v>
      </c>
      <c r="AI2381" s="231" t="s">
        <v>4949</v>
      </c>
      <c r="AJ2381" s="231" t="s">
        <v>4949</v>
      </c>
      <c r="AK2381" s="231" t="s">
        <v>3962</v>
      </c>
      <c r="AL2381" s="231">
        <v>2380</v>
      </c>
    </row>
    <row r="2382" spans="1:38" x14ac:dyDescent="0.3">
      <c r="A2382" s="225" t="s">
        <v>292</v>
      </c>
      <c r="B2382" s="225" t="s">
        <v>12689</v>
      </c>
      <c r="C2382" s="237" t="s">
        <v>10273</v>
      </c>
      <c r="D2382" s="233" t="s">
        <v>12810</v>
      </c>
      <c r="E2382" s="232" t="s">
        <v>5459</v>
      </c>
      <c r="F2382" s="236" t="s">
        <v>10268</v>
      </c>
      <c r="G2382" s="210">
        <v>0</v>
      </c>
      <c r="H2382" s="219" t="s">
        <v>4949</v>
      </c>
      <c r="I2382" s="227"/>
      <c r="J2382" s="227"/>
      <c r="K2382" s="227"/>
      <c r="L2382" s="227"/>
      <c r="M2382" s="227"/>
      <c r="N2382" s="227" t="s">
        <v>10242</v>
      </c>
      <c r="O2382" s="242" t="s">
        <v>12691</v>
      </c>
      <c r="P2382" s="242" t="s">
        <v>12692</v>
      </c>
      <c r="Q2382" s="221" t="s">
        <v>12693</v>
      </c>
      <c r="R2382" s="208" t="s">
        <v>5460</v>
      </c>
      <c r="S2382" s="209">
        <v>420003536</v>
      </c>
      <c r="T2382" s="229">
        <v>45702</v>
      </c>
      <c r="U2382" s="230" t="s">
        <v>10277</v>
      </c>
      <c r="V2382" s="230" t="s">
        <v>10263</v>
      </c>
      <c r="W2382" s="230" t="s">
        <v>10263</v>
      </c>
      <c r="X2382" s="230" t="s">
        <v>10271</v>
      </c>
      <c r="Y2382" s="230"/>
      <c r="Z2382" s="230" t="s">
        <v>10264</v>
      </c>
      <c r="AA2382" s="220">
        <v>202503</v>
      </c>
      <c r="AB2382" s="239"/>
      <c r="AC2382" s="229" t="s">
        <v>10280</v>
      </c>
      <c r="AD2382" s="239" t="s">
        <v>10252</v>
      </c>
      <c r="AE2382" s="241">
        <v>0</v>
      </c>
      <c r="AF2382" s="240" t="s">
        <v>10252</v>
      </c>
      <c r="AG2382" s="235" t="str">
        <f>IFERROR(VLOOKUP(작성용!A:A,RM!A:D,4,0),"-")</f>
        <v>김기욱</v>
      </c>
      <c r="AH2382" s="9" t="s">
        <v>12694</v>
      </c>
      <c r="AI2382" s="231" t="s">
        <v>4949</v>
      </c>
      <c r="AJ2382" s="231" t="s">
        <v>4949</v>
      </c>
      <c r="AK2382" s="231" t="s">
        <v>3962</v>
      </c>
      <c r="AL2382" s="231">
        <v>2381</v>
      </c>
    </row>
    <row r="2383" spans="1:38" x14ac:dyDescent="0.3">
      <c r="A2383" s="225" t="s">
        <v>292</v>
      </c>
      <c r="B2383" s="225" t="s">
        <v>12689</v>
      </c>
      <c r="C2383" s="237" t="s">
        <v>10273</v>
      </c>
      <c r="D2383" s="233" t="s">
        <v>12811</v>
      </c>
      <c r="E2383" s="232" t="s">
        <v>5461</v>
      </c>
      <c r="F2383" s="236" t="s">
        <v>10268</v>
      </c>
      <c r="G2383" s="210">
        <v>99</v>
      </c>
      <c r="H2383" s="219" t="s">
        <v>4949</v>
      </c>
      <c r="I2383" s="227"/>
      <c r="J2383" s="227"/>
      <c r="K2383" s="227"/>
      <c r="L2383" s="227"/>
      <c r="M2383" s="227"/>
      <c r="N2383" s="227" t="s">
        <v>10242</v>
      </c>
      <c r="O2383" s="242" t="s">
        <v>12691</v>
      </c>
      <c r="P2383" s="242" t="s">
        <v>12692</v>
      </c>
      <c r="Q2383" s="221" t="s">
        <v>12693</v>
      </c>
      <c r="R2383" s="208" t="s">
        <v>5462</v>
      </c>
      <c r="S2383" s="209">
        <v>420003565</v>
      </c>
      <c r="T2383" s="229">
        <v>45702</v>
      </c>
      <c r="U2383" s="230" t="s">
        <v>10277</v>
      </c>
      <c r="V2383" s="230" t="s">
        <v>10263</v>
      </c>
      <c r="W2383" s="230" t="s">
        <v>10263</v>
      </c>
      <c r="X2383" s="230" t="s">
        <v>10271</v>
      </c>
      <c r="Y2383" s="230"/>
      <c r="Z2383" s="230" t="s">
        <v>10264</v>
      </c>
      <c r="AA2383" s="220">
        <v>202503</v>
      </c>
      <c r="AB2383" s="239"/>
      <c r="AC2383" s="229" t="s">
        <v>10280</v>
      </c>
      <c r="AD2383" s="239" t="s">
        <v>10252</v>
      </c>
      <c r="AE2383" s="241">
        <v>0</v>
      </c>
      <c r="AF2383" s="240" t="s">
        <v>10252</v>
      </c>
      <c r="AG2383" s="235" t="str">
        <f>IFERROR(VLOOKUP(작성용!A:A,RM!A:D,4,0),"-")</f>
        <v>김기욱</v>
      </c>
      <c r="AH2383" s="9" t="s">
        <v>12694</v>
      </c>
      <c r="AI2383" s="231" t="s">
        <v>4949</v>
      </c>
      <c r="AJ2383" s="231" t="s">
        <v>4949</v>
      </c>
      <c r="AK2383" s="231" t="s">
        <v>3962</v>
      </c>
      <c r="AL2383" s="231">
        <v>2382</v>
      </c>
    </row>
    <row r="2384" spans="1:38" x14ac:dyDescent="0.3">
      <c r="A2384" s="225" t="s">
        <v>292</v>
      </c>
      <c r="B2384" s="225" t="s">
        <v>12689</v>
      </c>
      <c r="C2384" s="237" t="s">
        <v>10273</v>
      </c>
      <c r="D2384" s="233" t="s">
        <v>12812</v>
      </c>
      <c r="E2384" s="232" t="s">
        <v>5463</v>
      </c>
      <c r="F2384" s="236" t="s">
        <v>10268</v>
      </c>
      <c r="G2384" s="210">
        <v>99</v>
      </c>
      <c r="H2384" s="219" t="s">
        <v>4949</v>
      </c>
      <c r="I2384" s="227"/>
      <c r="J2384" s="227"/>
      <c r="K2384" s="227"/>
      <c r="L2384" s="227"/>
      <c r="M2384" s="227"/>
      <c r="N2384" s="227" t="s">
        <v>10242</v>
      </c>
      <c r="O2384" s="242" t="s">
        <v>12691</v>
      </c>
      <c r="P2384" s="242" t="s">
        <v>12692</v>
      </c>
      <c r="Q2384" s="221" t="s">
        <v>12693</v>
      </c>
      <c r="R2384" s="208" t="s">
        <v>5464</v>
      </c>
      <c r="S2384" s="209">
        <v>420003580</v>
      </c>
      <c r="T2384" s="229">
        <v>45702</v>
      </c>
      <c r="U2384" s="230" t="s">
        <v>10277</v>
      </c>
      <c r="V2384" s="230" t="s">
        <v>10263</v>
      </c>
      <c r="W2384" s="230" t="s">
        <v>10263</v>
      </c>
      <c r="X2384" s="230" t="s">
        <v>10271</v>
      </c>
      <c r="Y2384" s="230"/>
      <c r="Z2384" s="230" t="s">
        <v>10264</v>
      </c>
      <c r="AA2384" s="220">
        <v>202503</v>
      </c>
      <c r="AB2384" s="239"/>
      <c r="AC2384" s="229" t="s">
        <v>10280</v>
      </c>
      <c r="AD2384" s="239" t="s">
        <v>10252</v>
      </c>
      <c r="AE2384" s="241">
        <v>0</v>
      </c>
      <c r="AF2384" s="240" t="s">
        <v>10252</v>
      </c>
      <c r="AG2384" s="235" t="str">
        <f>IFERROR(VLOOKUP(작성용!A:A,RM!A:D,4,0),"-")</f>
        <v>김기욱</v>
      </c>
      <c r="AH2384" s="9" t="s">
        <v>12694</v>
      </c>
      <c r="AI2384" s="231" t="s">
        <v>4949</v>
      </c>
      <c r="AJ2384" s="231" t="s">
        <v>4949</v>
      </c>
      <c r="AK2384" s="231" t="s">
        <v>3962</v>
      </c>
      <c r="AL2384" s="231">
        <v>2383</v>
      </c>
    </row>
    <row r="2385" spans="1:38" x14ac:dyDescent="0.3">
      <c r="A2385" s="225" t="s">
        <v>292</v>
      </c>
      <c r="B2385" s="225" t="s">
        <v>12689</v>
      </c>
      <c r="C2385" s="237" t="s">
        <v>10273</v>
      </c>
      <c r="D2385" s="233" t="s">
        <v>11115</v>
      </c>
      <c r="E2385" s="232" t="s">
        <v>5465</v>
      </c>
      <c r="F2385" s="236" t="s">
        <v>10268</v>
      </c>
      <c r="G2385" s="210">
        <v>99</v>
      </c>
      <c r="H2385" s="219" t="s">
        <v>4949</v>
      </c>
      <c r="I2385" s="227"/>
      <c r="J2385" s="227"/>
      <c r="K2385" s="227"/>
      <c r="L2385" s="227"/>
      <c r="M2385" s="227"/>
      <c r="N2385" s="227" t="s">
        <v>10242</v>
      </c>
      <c r="O2385" s="242" t="s">
        <v>12691</v>
      </c>
      <c r="P2385" s="242" t="s">
        <v>12692</v>
      </c>
      <c r="Q2385" s="221" t="s">
        <v>12693</v>
      </c>
      <c r="R2385" s="208" t="s">
        <v>5466</v>
      </c>
      <c r="S2385" s="209">
        <v>420002892</v>
      </c>
      <c r="T2385" s="229">
        <v>45702</v>
      </c>
      <c r="U2385" s="230" t="s">
        <v>10277</v>
      </c>
      <c r="V2385" s="230" t="s">
        <v>10263</v>
      </c>
      <c r="W2385" s="230" t="s">
        <v>10263</v>
      </c>
      <c r="X2385" s="230" t="s">
        <v>10271</v>
      </c>
      <c r="Y2385" s="230"/>
      <c r="Z2385" s="230" t="s">
        <v>10264</v>
      </c>
      <c r="AA2385" s="220">
        <v>202503</v>
      </c>
      <c r="AB2385" s="239"/>
      <c r="AC2385" s="229" t="s">
        <v>10280</v>
      </c>
      <c r="AD2385" s="239" t="s">
        <v>10252</v>
      </c>
      <c r="AE2385" s="241">
        <v>0</v>
      </c>
      <c r="AF2385" s="240" t="s">
        <v>10252</v>
      </c>
      <c r="AG2385" s="235" t="str">
        <f>IFERROR(VLOOKUP(작성용!A:A,RM!A:D,4,0),"-")</f>
        <v>김기욱</v>
      </c>
      <c r="AH2385" s="9" t="s">
        <v>12694</v>
      </c>
      <c r="AI2385" s="231" t="s">
        <v>4949</v>
      </c>
      <c r="AJ2385" s="231" t="s">
        <v>4949</v>
      </c>
      <c r="AK2385" s="231" t="s">
        <v>3962</v>
      </c>
      <c r="AL2385" s="231">
        <v>2384</v>
      </c>
    </row>
    <row r="2386" spans="1:38" x14ac:dyDescent="0.3">
      <c r="A2386" s="225" t="s">
        <v>292</v>
      </c>
      <c r="B2386" s="225" t="s">
        <v>12689</v>
      </c>
      <c r="C2386" s="237" t="s">
        <v>10273</v>
      </c>
      <c r="D2386" s="233" t="s">
        <v>12813</v>
      </c>
      <c r="E2386" s="232" t="s">
        <v>5467</v>
      </c>
      <c r="F2386" s="236" t="s">
        <v>10268</v>
      </c>
      <c r="G2386" s="210">
        <v>99</v>
      </c>
      <c r="H2386" s="219" t="s">
        <v>4949</v>
      </c>
      <c r="I2386" s="227"/>
      <c r="J2386" s="227"/>
      <c r="K2386" s="227"/>
      <c r="L2386" s="227"/>
      <c r="M2386" s="227"/>
      <c r="N2386" s="227" t="s">
        <v>10242</v>
      </c>
      <c r="O2386" s="242" t="s">
        <v>12691</v>
      </c>
      <c r="P2386" s="242" t="s">
        <v>12692</v>
      </c>
      <c r="Q2386" s="221" t="s">
        <v>12693</v>
      </c>
      <c r="R2386" s="208" t="s">
        <v>5468</v>
      </c>
      <c r="S2386" s="209">
        <v>420000998</v>
      </c>
      <c r="T2386" s="229">
        <v>45702</v>
      </c>
      <c r="U2386" s="230" t="s">
        <v>10277</v>
      </c>
      <c r="V2386" s="230" t="s">
        <v>10263</v>
      </c>
      <c r="W2386" s="230" t="s">
        <v>10263</v>
      </c>
      <c r="X2386" s="230" t="s">
        <v>10271</v>
      </c>
      <c r="Y2386" s="230"/>
      <c r="Z2386" s="230" t="s">
        <v>10264</v>
      </c>
      <c r="AA2386" s="220">
        <v>202503</v>
      </c>
      <c r="AB2386" s="239"/>
      <c r="AC2386" s="229" t="s">
        <v>10280</v>
      </c>
      <c r="AD2386" s="239" t="s">
        <v>10252</v>
      </c>
      <c r="AE2386" s="241">
        <v>0</v>
      </c>
      <c r="AF2386" s="240" t="s">
        <v>10252</v>
      </c>
      <c r="AG2386" s="235" t="str">
        <f>IFERROR(VLOOKUP(작성용!A:A,RM!A:D,4,0),"-")</f>
        <v>김기욱</v>
      </c>
      <c r="AH2386" s="9" t="s">
        <v>12694</v>
      </c>
      <c r="AI2386" s="231" t="s">
        <v>4949</v>
      </c>
      <c r="AJ2386" s="231" t="s">
        <v>4949</v>
      </c>
      <c r="AK2386" s="231" t="s">
        <v>3962</v>
      </c>
      <c r="AL2386" s="231">
        <v>2385</v>
      </c>
    </row>
    <row r="2387" spans="1:38" x14ac:dyDescent="0.3">
      <c r="A2387" s="225" t="s">
        <v>292</v>
      </c>
      <c r="B2387" s="225" t="s">
        <v>12689</v>
      </c>
      <c r="C2387" s="237" t="s">
        <v>4021</v>
      </c>
      <c r="D2387" s="233" t="s">
        <v>12814</v>
      </c>
      <c r="E2387" s="232" t="s">
        <v>12815</v>
      </c>
      <c r="F2387" s="236" t="s">
        <v>10268</v>
      </c>
      <c r="G2387" s="210">
        <v>0</v>
      </c>
      <c r="H2387" s="219" t="s">
        <v>4949</v>
      </c>
      <c r="I2387" s="227"/>
      <c r="J2387" s="227"/>
      <c r="K2387" s="227"/>
      <c r="L2387" s="227"/>
      <c r="M2387" s="227"/>
      <c r="N2387" s="227" t="s">
        <v>10242</v>
      </c>
      <c r="O2387" s="242" t="s">
        <v>12691</v>
      </c>
      <c r="P2387" s="242" t="s">
        <v>12692</v>
      </c>
      <c r="Q2387" s="221" t="s">
        <v>12693</v>
      </c>
      <c r="R2387" s="208" t="s">
        <v>5470</v>
      </c>
      <c r="S2387" s="209">
        <v>420003603</v>
      </c>
      <c r="T2387" s="229">
        <v>45702</v>
      </c>
      <c r="U2387" s="230" t="s">
        <v>10277</v>
      </c>
      <c r="V2387" s="230" t="s">
        <v>10263</v>
      </c>
      <c r="W2387" s="230" t="s">
        <v>10263</v>
      </c>
      <c r="X2387" s="230" t="s">
        <v>10271</v>
      </c>
      <c r="Y2387" s="230"/>
      <c r="Z2387" s="230" t="s">
        <v>10264</v>
      </c>
      <c r="AA2387" s="220">
        <v>202503</v>
      </c>
      <c r="AB2387" s="239"/>
      <c r="AC2387" s="229" t="s">
        <v>10280</v>
      </c>
      <c r="AD2387" s="239" t="s">
        <v>10252</v>
      </c>
      <c r="AE2387" s="241">
        <v>0</v>
      </c>
      <c r="AF2387" s="240" t="s">
        <v>10252</v>
      </c>
      <c r="AG2387" s="235" t="str">
        <f>IFERROR(VLOOKUP(작성용!A:A,RM!A:D,4,0),"-")</f>
        <v>김기욱</v>
      </c>
      <c r="AH2387" s="9" t="s">
        <v>12694</v>
      </c>
      <c r="AI2387" s="231" t="s">
        <v>4949</v>
      </c>
      <c r="AJ2387" s="231" t="s">
        <v>4949</v>
      </c>
      <c r="AK2387" s="231" t="s">
        <v>3962</v>
      </c>
      <c r="AL2387" s="231">
        <v>2386</v>
      </c>
    </row>
    <row r="2388" spans="1:38" x14ac:dyDescent="0.3">
      <c r="A2388" s="225" t="s">
        <v>292</v>
      </c>
      <c r="B2388" s="225" t="s">
        <v>12689</v>
      </c>
      <c r="C2388" s="237" t="s">
        <v>4021</v>
      </c>
      <c r="D2388" s="233" t="s">
        <v>12816</v>
      </c>
      <c r="E2388" s="232" t="s">
        <v>12817</v>
      </c>
      <c r="F2388" s="236" t="s">
        <v>10268</v>
      </c>
      <c r="G2388" s="210">
        <v>0</v>
      </c>
      <c r="H2388" s="219" t="s">
        <v>4949</v>
      </c>
      <c r="I2388" s="227"/>
      <c r="J2388" s="227"/>
      <c r="K2388" s="227"/>
      <c r="L2388" s="227"/>
      <c r="M2388" s="227"/>
      <c r="N2388" s="227" t="s">
        <v>10242</v>
      </c>
      <c r="O2388" s="242" t="s">
        <v>12691</v>
      </c>
      <c r="P2388" s="242" t="s">
        <v>12692</v>
      </c>
      <c r="Q2388" s="221" t="s">
        <v>12693</v>
      </c>
      <c r="R2388" s="208" t="s">
        <v>5471</v>
      </c>
      <c r="S2388" s="209">
        <v>420003665</v>
      </c>
      <c r="T2388" s="229">
        <v>45702</v>
      </c>
      <c r="U2388" s="230" t="s">
        <v>10277</v>
      </c>
      <c r="V2388" s="230" t="s">
        <v>10263</v>
      </c>
      <c r="W2388" s="230" t="s">
        <v>10263</v>
      </c>
      <c r="X2388" s="230" t="s">
        <v>10271</v>
      </c>
      <c r="Y2388" s="230"/>
      <c r="Z2388" s="230" t="s">
        <v>10264</v>
      </c>
      <c r="AA2388" s="220">
        <v>202503</v>
      </c>
      <c r="AB2388" s="239"/>
      <c r="AC2388" s="229" t="s">
        <v>10280</v>
      </c>
      <c r="AD2388" s="239" t="s">
        <v>10252</v>
      </c>
      <c r="AE2388" s="241">
        <v>0</v>
      </c>
      <c r="AF2388" s="240" t="s">
        <v>10252</v>
      </c>
      <c r="AG2388" s="235" t="str">
        <f>IFERROR(VLOOKUP(작성용!A:A,RM!A:D,4,0),"-")</f>
        <v>김기욱</v>
      </c>
      <c r="AH2388" s="9" t="s">
        <v>12694</v>
      </c>
      <c r="AI2388" s="231" t="s">
        <v>4949</v>
      </c>
      <c r="AJ2388" s="231" t="s">
        <v>4949</v>
      </c>
      <c r="AK2388" s="231" t="s">
        <v>3962</v>
      </c>
      <c r="AL2388" s="231">
        <v>2387</v>
      </c>
    </row>
    <row r="2389" spans="1:38" x14ac:dyDescent="0.3">
      <c r="A2389" s="225" t="s">
        <v>292</v>
      </c>
      <c r="B2389" s="225" t="s">
        <v>12689</v>
      </c>
      <c r="C2389" s="237" t="s">
        <v>4021</v>
      </c>
      <c r="D2389" s="233" t="s">
        <v>12818</v>
      </c>
      <c r="E2389" s="232" t="s">
        <v>12819</v>
      </c>
      <c r="F2389" s="236" t="s">
        <v>10268</v>
      </c>
      <c r="G2389" s="210">
        <v>0</v>
      </c>
      <c r="H2389" s="219" t="s">
        <v>4949</v>
      </c>
      <c r="I2389" s="227"/>
      <c r="J2389" s="227"/>
      <c r="K2389" s="227"/>
      <c r="L2389" s="227"/>
      <c r="M2389" s="227"/>
      <c r="N2389" s="227" t="s">
        <v>10242</v>
      </c>
      <c r="O2389" s="242" t="s">
        <v>12691</v>
      </c>
      <c r="P2389" s="242" t="s">
        <v>12692</v>
      </c>
      <c r="Q2389" s="221" t="s">
        <v>12693</v>
      </c>
      <c r="R2389" s="208" t="s">
        <v>5472</v>
      </c>
      <c r="S2389" s="209">
        <v>420003611</v>
      </c>
      <c r="T2389" s="229">
        <v>45702</v>
      </c>
      <c r="U2389" s="230" t="s">
        <v>10277</v>
      </c>
      <c r="V2389" s="230" t="s">
        <v>10263</v>
      </c>
      <c r="W2389" s="230" t="s">
        <v>10263</v>
      </c>
      <c r="X2389" s="230" t="s">
        <v>10271</v>
      </c>
      <c r="Y2389" s="230"/>
      <c r="Z2389" s="230" t="s">
        <v>10264</v>
      </c>
      <c r="AA2389" s="220">
        <v>202503</v>
      </c>
      <c r="AB2389" s="239"/>
      <c r="AC2389" s="229" t="s">
        <v>10280</v>
      </c>
      <c r="AD2389" s="239" t="s">
        <v>10252</v>
      </c>
      <c r="AE2389" s="241">
        <v>0</v>
      </c>
      <c r="AF2389" s="240" t="s">
        <v>10252</v>
      </c>
      <c r="AG2389" s="235" t="str">
        <f>IFERROR(VLOOKUP(작성용!A:A,RM!A:D,4,0),"-")</f>
        <v>김기욱</v>
      </c>
      <c r="AH2389" s="9" t="s">
        <v>12694</v>
      </c>
      <c r="AI2389" s="231" t="s">
        <v>4949</v>
      </c>
      <c r="AJ2389" s="231" t="s">
        <v>4949</v>
      </c>
      <c r="AK2389" s="231" t="s">
        <v>3962</v>
      </c>
      <c r="AL2389" s="231">
        <v>2388</v>
      </c>
    </row>
    <row r="2390" spans="1:38" x14ac:dyDescent="0.3">
      <c r="A2390" s="225" t="s">
        <v>292</v>
      </c>
      <c r="B2390" s="225" t="s">
        <v>12689</v>
      </c>
      <c r="C2390" s="237" t="s">
        <v>4021</v>
      </c>
      <c r="D2390" s="233" t="s">
        <v>12820</v>
      </c>
      <c r="E2390" s="232" t="s">
        <v>12821</v>
      </c>
      <c r="F2390" s="236" t="s">
        <v>10268</v>
      </c>
      <c r="G2390" s="210">
        <v>0</v>
      </c>
      <c r="H2390" s="219" t="s">
        <v>4949</v>
      </c>
      <c r="I2390" s="227"/>
      <c r="J2390" s="227"/>
      <c r="K2390" s="227"/>
      <c r="L2390" s="227"/>
      <c r="M2390" s="227"/>
      <c r="N2390" s="227" t="s">
        <v>10242</v>
      </c>
      <c r="O2390" s="242" t="s">
        <v>12691</v>
      </c>
      <c r="P2390" s="242" t="s">
        <v>12692</v>
      </c>
      <c r="Q2390" s="221" t="s">
        <v>12693</v>
      </c>
      <c r="R2390" s="208" t="s">
        <v>12822</v>
      </c>
      <c r="S2390" s="209">
        <v>420003671</v>
      </c>
      <c r="T2390" s="229">
        <v>45702</v>
      </c>
      <c r="U2390" s="230" t="s">
        <v>10277</v>
      </c>
      <c r="V2390" s="230" t="s">
        <v>10263</v>
      </c>
      <c r="W2390" s="230" t="s">
        <v>10263</v>
      </c>
      <c r="X2390" s="230" t="s">
        <v>10271</v>
      </c>
      <c r="Y2390" s="230"/>
      <c r="Z2390" s="230" t="s">
        <v>10264</v>
      </c>
      <c r="AA2390" s="220">
        <v>202503</v>
      </c>
      <c r="AB2390" s="239"/>
      <c r="AC2390" s="229" t="s">
        <v>10280</v>
      </c>
      <c r="AD2390" s="239" t="s">
        <v>10252</v>
      </c>
      <c r="AE2390" s="241">
        <v>0</v>
      </c>
      <c r="AF2390" s="240" t="s">
        <v>10252</v>
      </c>
      <c r="AG2390" s="235" t="str">
        <f>IFERROR(VLOOKUP(작성용!A:A,RM!A:D,4,0),"-")</f>
        <v>김기욱</v>
      </c>
      <c r="AH2390" s="9" t="s">
        <v>12694</v>
      </c>
      <c r="AI2390" s="231" t="s">
        <v>4949</v>
      </c>
      <c r="AJ2390" s="231" t="s">
        <v>4949</v>
      </c>
      <c r="AK2390" s="231" t="s">
        <v>3962</v>
      </c>
      <c r="AL2390" s="231">
        <v>2389</v>
      </c>
    </row>
    <row r="2391" spans="1:38" x14ac:dyDescent="0.3">
      <c r="A2391" s="225" t="s">
        <v>292</v>
      </c>
      <c r="B2391" s="225" t="s">
        <v>12689</v>
      </c>
      <c r="C2391" s="237" t="s">
        <v>4021</v>
      </c>
      <c r="D2391" s="218" t="s">
        <v>12823</v>
      </c>
      <c r="E2391" s="249" t="s">
        <v>12824</v>
      </c>
      <c r="F2391" s="250" t="s">
        <v>10268</v>
      </c>
      <c r="G2391" s="243">
        <v>0</v>
      </c>
      <c r="H2391" s="219" t="s">
        <v>4949</v>
      </c>
      <c r="I2391" s="227"/>
      <c r="J2391" s="227"/>
      <c r="K2391" s="227"/>
      <c r="L2391" s="227"/>
      <c r="M2391" s="227"/>
      <c r="N2391" s="227" t="s">
        <v>10242</v>
      </c>
      <c r="O2391" s="242" t="s">
        <v>12691</v>
      </c>
      <c r="P2391" s="242" t="s">
        <v>12692</v>
      </c>
      <c r="Q2391" s="221" t="s">
        <v>12693</v>
      </c>
      <c r="R2391" s="208" t="s">
        <v>12825</v>
      </c>
      <c r="S2391" s="209">
        <v>420003683</v>
      </c>
      <c r="T2391" s="229">
        <v>45702</v>
      </c>
      <c r="U2391" s="230" t="s">
        <v>10277</v>
      </c>
      <c r="V2391" s="230" t="s">
        <v>10263</v>
      </c>
      <c r="W2391" s="230" t="s">
        <v>10263</v>
      </c>
      <c r="X2391" s="230" t="s">
        <v>10271</v>
      </c>
      <c r="Y2391" s="230"/>
      <c r="Z2391" s="230" t="s">
        <v>10264</v>
      </c>
      <c r="AA2391" s="220">
        <v>202503</v>
      </c>
      <c r="AB2391" s="239"/>
      <c r="AC2391" s="229" t="s">
        <v>10280</v>
      </c>
      <c r="AD2391" s="239" t="s">
        <v>10252</v>
      </c>
      <c r="AE2391" s="241">
        <v>0</v>
      </c>
      <c r="AF2391" s="240" t="s">
        <v>10252</v>
      </c>
      <c r="AG2391" s="235" t="str">
        <f>IFERROR(VLOOKUP(작성용!A:A,RM!A:D,4,0),"-")</f>
        <v>김기욱</v>
      </c>
      <c r="AH2391" s="9" t="s">
        <v>12694</v>
      </c>
      <c r="AI2391" s="231" t="s">
        <v>4949</v>
      </c>
      <c r="AJ2391" s="231" t="s">
        <v>4949</v>
      </c>
      <c r="AK2391" s="231" t="s">
        <v>3962</v>
      </c>
      <c r="AL2391" s="231">
        <v>2390</v>
      </c>
    </row>
    <row r="2392" spans="1:38" x14ac:dyDescent="0.3">
      <c r="A2392" s="225" t="s">
        <v>292</v>
      </c>
      <c r="B2392" s="225" t="s">
        <v>12689</v>
      </c>
      <c r="C2392" s="237" t="s">
        <v>4021</v>
      </c>
      <c r="D2392" s="218" t="s">
        <v>12826</v>
      </c>
      <c r="E2392" s="249" t="s">
        <v>12827</v>
      </c>
      <c r="F2392" s="250" t="s">
        <v>10268</v>
      </c>
      <c r="G2392" s="243">
        <v>0</v>
      </c>
      <c r="H2392" s="219" t="s">
        <v>4949</v>
      </c>
      <c r="I2392" s="227"/>
      <c r="J2392" s="227"/>
      <c r="K2392" s="227"/>
      <c r="L2392" s="227"/>
      <c r="M2392" s="227"/>
      <c r="N2392" s="227" t="s">
        <v>10242</v>
      </c>
      <c r="O2392" s="242" t="s">
        <v>12691</v>
      </c>
      <c r="P2392" s="242" t="s">
        <v>12692</v>
      </c>
      <c r="Q2392" s="221" t="s">
        <v>12693</v>
      </c>
      <c r="R2392" s="208" t="s">
        <v>12828</v>
      </c>
      <c r="S2392" s="209">
        <v>420003690</v>
      </c>
      <c r="T2392" s="229">
        <v>45702</v>
      </c>
      <c r="U2392" s="230" t="s">
        <v>10277</v>
      </c>
      <c r="V2392" s="230" t="s">
        <v>10263</v>
      </c>
      <c r="W2392" s="230" t="s">
        <v>10263</v>
      </c>
      <c r="X2392" s="230" t="s">
        <v>10271</v>
      </c>
      <c r="Y2392" s="230"/>
      <c r="Z2392" s="230" t="s">
        <v>10264</v>
      </c>
      <c r="AA2392" s="220">
        <v>202503</v>
      </c>
      <c r="AB2392" s="239"/>
      <c r="AC2392" s="229" t="s">
        <v>10280</v>
      </c>
      <c r="AD2392" s="239" t="s">
        <v>10252</v>
      </c>
      <c r="AE2392" s="241">
        <v>0</v>
      </c>
      <c r="AF2392" s="240" t="s">
        <v>10252</v>
      </c>
      <c r="AG2392" s="235" t="str">
        <f>IFERROR(VLOOKUP(작성용!A:A,RM!A:D,4,0),"-")</f>
        <v>김기욱</v>
      </c>
      <c r="AH2392" s="9" t="s">
        <v>12694</v>
      </c>
      <c r="AI2392" s="231" t="s">
        <v>4949</v>
      </c>
      <c r="AJ2392" s="231" t="s">
        <v>4949</v>
      </c>
      <c r="AK2392" s="231" t="s">
        <v>3962</v>
      </c>
      <c r="AL2392" s="231">
        <v>2391</v>
      </c>
    </row>
    <row r="2393" spans="1:38" x14ac:dyDescent="0.3">
      <c r="A2393" s="225" t="s">
        <v>3034</v>
      </c>
      <c r="B2393" s="225" t="s">
        <v>2925</v>
      </c>
      <c r="C2393" s="237" t="s">
        <v>4021</v>
      </c>
      <c r="D2393" s="218" t="s">
        <v>12829</v>
      </c>
      <c r="E2393" s="249" t="s">
        <v>12830</v>
      </c>
      <c r="F2393" s="250" t="s">
        <v>10268</v>
      </c>
      <c r="G2393" s="243">
        <v>0</v>
      </c>
      <c r="H2393" s="227" t="s">
        <v>4949</v>
      </c>
      <c r="I2393" s="227"/>
      <c r="J2393" s="227"/>
      <c r="K2393" s="227"/>
      <c r="L2393" s="227"/>
      <c r="M2393" s="227"/>
      <c r="N2393" s="227" t="s">
        <v>10572</v>
      </c>
      <c r="O2393" s="242" t="s">
        <v>12831</v>
      </c>
      <c r="P2393" s="242" t="s">
        <v>12832</v>
      </c>
      <c r="Q2393" s="221" t="s">
        <v>12833</v>
      </c>
      <c r="R2393" s="208" t="s">
        <v>2</v>
      </c>
      <c r="S2393" s="209" t="s">
        <v>4949</v>
      </c>
      <c r="T2393" s="229">
        <v>45702</v>
      </c>
      <c r="U2393" s="230" t="s">
        <v>10277</v>
      </c>
      <c r="V2393" s="230" t="s">
        <v>10263</v>
      </c>
      <c r="W2393" s="230" t="s">
        <v>10263</v>
      </c>
      <c r="X2393" s="230" t="s">
        <v>10271</v>
      </c>
      <c r="Y2393" s="230"/>
      <c r="Z2393" s="230" t="s">
        <v>10264</v>
      </c>
      <c r="AA2393" s="220">
        <v>202503</v>
      </c>
      <c r="AB2393" s="239"/>
      <c r="AC2393" s="240" t="s">
        <v>10280</v>
      </c>
      <c r="AD2393" s="239" t="s">
        <v>10252</v>
      </c>
      <c r="AE2393" s="241">
        <v>0</v>
      </c>
      <c r="AF2393" s="239" t="s">
        <v>10252</v>
      </c>
      <c r="AG2393" s="235" t="str">
        <f>IFERROR(VLOOKUP(작성용!A:A,RM!A:D,4,0),"-")</f>
        <v>서경덕</v>
      </c>
      <c r="AH2393" s="9" t="s">
        <v>12834</v>
      </c>
      <c r="AI2393" s="231" t="s">
        <v>4949</v>
      </c>
      <c r="AJ2393" s="231" t="s">
        <v>10545</v>
      </c>
      <c r="AK2393" s="231" t="s">
        <v>3962</v>
      </c>
      <c r="AL2393" s="231">
        <v>2392</v>
      </c>
    </row>
    <row r="2394" spans="1:38" x14ac:dyDescent="0.3">
      <c r="A2394" s="225" t="s">
        <v>3410</v>
      </c>
      <c r="B2394" s="225" t="s">
        <v>12835</v>
      </c>
      <c r="C2394" s="237" t="s">
        <v>10273</v>
      </c>
      <c r="D2394" s="233" t="s">
        <v>12836</v>
      </c>
      <c r="E2394" s="232" t="s">
        <v>12837</v>
      </c>
      <c r="F2394" s="236" t="s">
        <v>10268</v>
      </c>
      <c r="G2394" s="210">
        <v>0</v>
      </c>
      <c r="H2394" s="227" t="s">
        <v>4949</v>
      </c>
      <c r="I2394" s="227"/>
      <c r="J2394" s="227"/>
      <c r="K2394" s="227"/>
      <c r="L2394" s="227"/>
      <c r="M2394" s="227"/>
      <c r="N2394" s="227" t="s">
        <v>10242</v>
      </c>
      <c r="O2394" s="242" t="s">
        <v>12838</v>
      </c>
      <c r="P2394" s="242" t="s">
        <v>12839</v>
      </c>
      <c r="Q2394" s="221" t="s">
        <v>12840</v>
      </c>
      <c r="R2394" s="208" t="s">
        <v>2</v>
      </c>
      <c r="S2394" s="209" t="s">
        <v>4949</v>
      </c>
      <c r="T2394" s="229">
        <v>45702</v>
      </c>
      <c r="U2394" s="230" t="s">
        <v>10277</v>
      </c>
      <c r="V2394" s="230" t="s">
        <v>10263</v>
      </c>
      <c r="W2394" s="230" t="s">
        <v>10263</v>
      </c>
      <c r="X2394" s="230" t="s">
        <v>10271</v>
      </c>
      <c r="Y2394" s="230"/>
      <c r="Z2394" s="230" t="s">
        <v>10264</v>
      </c>
      <c r="AA2394" s="220">
        <v>202503</v>
      </c>
      <c r="AB2394" s="239"/>
      <c r="AC2394" s="229" t="s">
        <v>10280</v>
      </c>
      <c r="AD2394" s="240" t="s">
        <v>10252</v>
      </c>
      <c r="AE2394" s="241">
        <v>0</v>
      </c>
      <c r="AF2394" s="240" t="s">
        <v>10252</v>
      </c>
      <c r="AG2394" s="235" t="str">
        <f>IFERROR(VLOOKUP(작성용!A:A,RM!A:D,4,0),"-")</f>
        <v>이소연</v>
      </c>
      <c r="AH2394" s="9" t="s">
        <v>11655</v>
      </c>
      <c r="AI2394" s="231" t="s">
        <v>12841</v>
      </c>
      <c r="AJ2394" s="231" t="s">
        <v>4949</v>
      </c>
      <c r="AK2394" s="231" t="s">
        <v>3962</v>
      </c>
      <c r="AL2394" s="231">
        <v>2393</v>
      </c>
    </row>
    <row r="2395" spans="1:38" x14ac:dyDescent="0.3">
      <c r="A2395" s="225" t="s">
        <v>3410</v>
      </c>
      <c r="B2395" s="225" t="s">
        <v>12835</v>
      </c>
      <c r="C2395" s="237" t="s">
        <v>10273</v>
      </c>
      <c r="D2395" s="233" t="s">
        <v>12842</v>
      </c>
      <c r="E2395" s="232" t="s">
        <v>12843</v>
      </c>
      <c r="F2395" s="236" t="s">
        <v>10268</v>
      </c>
      <c r="G2395" s="210">
        <v>0</v>
      </c>
      <c r="H2395" s="227" t="s">
        <v>4949</v>
      </c>
      <c r="I2395" s="227"/>
      <c r="J2395" s="227"/>
      <c r="K2395" s="227"/>
      <c r="L2395" s="227"/>
      <c r="M2395" s="227"/>
      <c r="N2395" s="227" t="s">
        <v>10242</v>
      </c>
      <c r="O2395" s="242" t="s">
        <v>12838</v>
      </c>
      <c r="P2395" s="242" t="s">
        <v>12839</v>
      </c>
      <c r="Q2395" s="221" t="s">
        <v>12840</v>
      </c>
      <c r="R2395" s="208" t="s">
        <v>2</v>
      </c>
      <c r="S2395" s="209" t="s">
        <v>4949</v>
      </c>
      <c r="T2395" s="229">
        <v>45702</v>
      </c>
      <c r="U2395" s="230" t="s">
        <v>10277</v>
      </c>
      <c r="V2395" s="230" t="s">
        <v>10263</v>
      </c>
      <c r="W2395" s="230" t="s">
        <v>10263</v>
      </c>
      <c r="X2395" s="230" t="s">
        <v>10271</v>
      </c>
      <c r="Y2395" s="230"/>
      <c r="Z2395" s="230" t="s">
        <v>10264</v>
      </c>
      <c r="AA2395" s="220">
        <v>202503</v>
      </c>
      <c r="AB2395" s="239"/>
      <c r="AC2395" s="229" t="s">
        <v>10280</v>
      </c>
      <c r="AD2395" s="240" t="s">
        <v>10252</v>
      </c>
      <c r="AE2395" s="241">
        <v>0</v>
      </c>
      <c r="AF2395" s="240" t="s">
        <v>10252</v>
      </c>
      <c r="AG2395" s="235" t="str">
        <f>IFERROR(VLOOKUP(작성용!A:A,RM!A:D,4,0),"-")</f>
        <v>이소연</v>
      </c>
      <c r="AH2395" s="9" t="s">
        <v>11655</v>
      </c>
      <c r="AI2395" s="231" t="s">
        <v>12841</v>
      </c>
      <c r="AJ2395" s="231" t="s">
        <v>4949</v>
      </c>
      <c r="AK2395" s="231" t="s">
        <v>3962</v>
      </c>
      <c r="AL2395" s="231">
        <v>2394</v>
      </c>
    </row>
    <row r="2396" spans="1:38" x14ac:dyDescent="0.3">
      <c r="A2396" s="225" t="s">
        <v>3410</v>
      </c>
      <c r="B2396" s="225" t="s">
        <v>12835</v>
      </c>
      <c r="C2396" s="237" t="s">
        <v>10273</v>
      </c>
      <c r="D2396" s="233" t="s">
        <v>12844</v>
      </c>
      <c r="E2396" s="232" t="s">
        <v>12845</v>
      </c>
      <c r="F2396" s="236" t="s">
        <v>10268</v>
      </c>
      <c r="G2396" s="210">
        <v>0</v>
      </c>
      <c r="H2396" s="227" t="s">
        <v>4949</v>
      </c>
      <c r="I2396" s="227"/>
      <c r="J2396" s="227"/>
      <c r="K2396" s="227"/>
      <c r="L2396" s="227"/>
      <c r="M2396" s="227"/>
      <c r="N2396" s="227" t="s">
        <v>10242</v>
      </c>
      <c r="O2396" s="242" t="s">
        <v>12838</v>
      </c>
      <c r="P2396" s="242" t="s">
        <v>12839</v>
      </c>
      <c r="Q2396" s="221" t="s">
        <v>12840</v>
      </c>
      <c r="R2396" s="208" t="s">
        <v>2</v>
      </c>
      <c r="S2396" s="209" t="s">
        <v>4949</v>
      </c>
      <c r="T2396" s="229">
        <v>45702</v>
      </c>
      <c r="U2396" s="230" t="s">
        <v>10277</v>
      </c>
      <c r="V2396" s="230" t="s">
        <v>10263</v>
      </c>
      <c r="W2396" s="230" t="s">
        <v>10263</v>
      </c>
      <c r="X2396" s="230" t="s">
        <v>10271</v>
      </c>
      <c r="Y2396" s="230"/>
      <c r="Z2396" s="230" t="s">
        <v>10264</v>
      </c>
      <c r="AA2396" s="220">
        <v>202503</v>
      </c>
      <c r="AB2396" s="239"/>
      <c r="AC2396" s="229" t="s">
        <v>10280</v>
      </c>
      <c r="AD2396" s="240" t="s">
        <v>10252</v>
      </c>
      <c r="AE2396" s="241">
        <v>0</v>
      </c>
      <c r="AF2396" s="240" t="s">
        <v>10252</v>
      </c>
      <c r="AG2396" s="235" t="str">
        <f>IFERROR(VLOOKUP(작성용!A:A,RM!A:D,4,0),"-")</f>
        <v>이소연</v>
      </c>
      <c r="AH2396" s="9" t="s">
        <v>11655</v>
      </c>
      <c r="AI2396" s="231" t="s">
        <v>12841</v>
      </c>
      <c r="AJ2396" s="231" t="s">
        <v>4949</v>
      </c>
      <c r="AK2396" s="231" t="s">
        <v>3962</v>
      </c>
      <c r="AL2396" s="231">
        <v>2395</v>
      </c>
    </row>
    <row r="2397" spans="1:38" x14ac:dyDescent="0.3">
      <c r="A2397" s="225" t="s">
        <v>3410</v>
      </c>
      <c r="B2397" s="225" t="s">
        <v>12835</v>
      </c>
      <c r="C2397" s="237" t="s">
        <v>10273</v>
      </c>
      <c r="D2397" s="233" t="s">
        <v>12846</v>
      </c>
      <c r="E2397" s="232" t="s">
        <v>12847</v>
      </c>
      <c r="F2397" s="236" t="s">
        <v>10268</v>
      </c>
      <c r="G2397" s="210">
        <v>0</v>
      </c>
      <c r="H2397" s="227" t="s">
        <v>4949</v>
      </c>
      <c r="I2397" s="227"/>
      <c r="J2397" s="227"/>
      <c r="K2397" s="227"/>
      <c r="L2397" s="227"/>
      <c r="M2397" s="227"/>
      <c r="N2397" s="227" t="s">
        <v>10242</v>
      </c>
      <c r="O2397" s="242" t="s">
        <v>12838</v>
      </c>
      <c r="P2397" s="242" t="s">
        <v>12839</v>
      </c>
      <c r="Q2397" s="221" t="s">
        <v>12840</v>
      </c>
      <c r="R2397" s="208" t="s">
        <v>2</v>
      </c>
      <c r="S2397" s="209" t="s">
        <v>4949</v>
      </c>
      <c r="T2397" s="229">
        <v>45702</v>
      </c>
      <c r="U2397" s="230" t="s">
        <v>10277</v>
      </c>
      <c r="V2397" s="230" t="s">
        <v>10263</v>
      </c>
      <c r="W2397" s="230" t="s">
        <v>10263</v>
      </c>
      <c r="X2397" s="230" t="s">
        <v>10271</v>
      </c>
      <c r="Y2397" s="230"/>
      <c r="Z2397" s="230" t="s">
        <v>10264</v>
      </c>
      <c r="AA2397" s="220">
        <v>202503</v>
      </c>
      <c r="AB2397" s="239"/>
      <c r="AC2397" s="229" t="s">
        <v>10280</v>
      </c>
      <c r="AD2397" s="240" t="s">
        <v>10252</v>
      </c>
      <c r="AE2397" s="241">
        <v>0</v>
      </c>
      <c r="AF2397" s="240" t="s">
        <v>10252</v>
      </c>
      <c r="AG2397" s="235" t="str">
        <f>IFERROR(VLOOKUP(작성용!A:A,RM!A:D,4,0),"-")</f>
        <v>이소연</v>
      </c>
      <c r="AH2397" s="9" t="s">
        <v>11655</v>
      </c>
      <c r="AI2397" s="231" t="s">
        <v>12841</v>
      </c>
      <c r="AJ2397" s="231" t="s">
        <v>4949</v>
      </c>
      <c r="AK2397" s="231" t="s">
        <v>3962</v>
      </c>
      <c r="AL2397" s="231">
        <v>2396</v>
      </c>
    </row>
    <row r="2398" spans="1:38" x14ac:dyDescent="0.3">
      <c r="A2398" s="225" t="s">
        <v>3410</v>
      </c>
      <c r="B2398" s="225" t="s">
        <v>12835</v>
      </c>
      <c r="C2398" s="237" t="s">
        <v>10273</v>
      </c>
      <c r="D2398" s="233" t="s">
        <v>12848</v>
      </c>
      <c r="E2398" s="232" t="s">
        <v>12849</v>
      </c>
      <c r="F2398" s="236" t="s">
        <v>10268</v>
      </c>
      <c r="G2398" s="210">
        <v>0</v>
      </c>
      <c r="H2398" s="227" t="s">
        <v>4949</v>
      </c>
      <c r="I2398" s="227"/>
      <c r="J2398" s="227"/>
      <c r="K2398" s="227"/>
      <c r="L2398" s="227"/>
      <c r="M2398" s="227"/>
      <c r="N2398" s="227" t="s">
        <v>10242</v>
      </c>
      <c r="O2398" s="242" t="s">
        <v>12838</v>
      </c>
      <c r="P2398" s="242" t="s">
        <v>12839</v>
      </c>
      <c r="Q2398" s="221" t="s">
        <v>12840</v>
      </c>
      <c r="R2398" s="208" t="s">
        <v>7556</v>
      </c>
      <c r="S2398" s="209" t="s">
        <v>4949</v>
      </c>
      <c r="T2398" s="229">
        <v>45702</v>
      </c>
      <c r="U2398" s="230" t="s">
        <v>10277</v>
      </c>
      <c r="V2398" s="230" t="s">
        <v>10263</v>
      </c>
      <c r="W2398" s="230" t="s">
        <v>10263</v>
      </c>
      <c r="X2398" s="230" t="s">
        <v>10271</v>
      </c>
      <c r="Y2398" s="230"/>
      <c r="Z2398" s="230" t="s">
        <v>10264</v>
      </c>
      <c r="AA2398" s="220">
        <v>202503</v>
      </c>
      <c r="AB2398" s="239"/>
      <c r="AC2398" s="229" t="s">
        <v>10280</v>
      </c>
      <c r="AD2398" s="240" t="s">
        <v>10252</v>
      </c>
      <c r="AE2398" s="241">
        <v>0</v>
      </c>
      <c r="AF2398" s="240" t="s">
        <v>10252</v>
      </c>
      <c r="AG2398" s="235" t="str">
        <f>IFERROR(VLOOKUP(작성용!A:A,RM!A:D,4,0),"-")</f>
        <v>이소연</v>
      </c>
      <c r="AH2398" s="9" t="s">
        <v>11655</v>
      </c>
      <c r="AI2398" s="231" t="s">
        <v>12841</v>
      </c>
      <c r="AJ2398" s="231" t="s">
        <v>4949</v>
      </c>
      <c r="AK2398" s="231" t="s">
        <v>3962</v>
      </c>
      <c r="AL2398" s="231">
        <v>2397</v>
      </c>
    </row>
    <row r="2399" spans="1:38" x14ac:dyDescent="0.3">
      <c r="A2399" s="225" t="s">
        <v>3410</v>
      </c>
      <c r="B2399" s="225" t="s">
        <v>12835</v>
      </c>
      <c r="C2399" s="237" t="s">
        <v>10273</v>
      </c>
      <c r="D2399" s="233" t="s">
        <v>12850</v>
      </c>
      <c r="E2399" s="232" t="s">
        <v>12851</v>
      </c>
      <c r="F2399" s="236" t="s">
        <v>10268</v>
      </c>
      <c r="G2399" s="210">
        <v>0</v>
      </c>
      <c r="H2399" s="227" t="s">
        <v>4949</v>
      </c>
      <c r="I2399" s="227"/>
      <c r="J2399" s="227"/>
      <c r="K2399" s="227"/>
      <c r="L2399" s="227"/>
      <c r="M2399" s="227"/>
      <c r="N2399" s="227" t="s">
        <v>10242</v>
      </c>
      <c r="O2399" s="242" t="s">
        <v>12838</v>
      </c>
      <c r="P2399" s="242" t="s">
        <v>12839</v>
      </c>
      <c r="Q2399" s="221" t="s">
        <v>12840</v>
      </c>
      <c r="R2399" s="208" t="s">
        <v>2</v>
      </c>
      <c r="S2399" s="209" t="s">
        <v>4949</v>
      </c>
      <c r="T2399" s="229">
        <v>45702</v>
      </c>
      <c r="U2399" s="230" t="s">
        <v>10277</v>
      </c>
      <c r="V2399" s="230" t="s">
        <v>10263</v>
      </c>
      <c r="W2399" s="230" t="s">
        <v>10263</v>
      </c>
      <c r="X2399" s="230" t="s">
        <v>10271</v>
      </c>
      <c r="Y2399" s="230"/>
      <c r="Z2399" s="230" t="s">
        <v>10264</v>
      </c>
      <c r="AA2399" s="220">
        <v>202503</v>
      </c>
      <c r="AB2399" s="239"/>
      <c r="AC2399" s="229" t="s">
        <v>10280</v>
      </c>
      <c r="AD2399" s="240" t="s">
        <v>10252</v>
      </c>
      <c r="AE2399" s="241">
        <v>0</v>
      </c>
      <c r="AF2399" s="240" t="s">
        <v>10252</v>
      </c>
      <c r="AG2399" s="235" t="str">
        <f>IFERROR(VLOOKUP(작성용!A:A,RM!A:D,4,0),"-")</f>
        <v>이소연</v>
      </c>
      <c r="AH2399" s="9" t="s">
        <v>11655</v>
      </c>
      <c r="AI2399" s="231" t="s">
        <v>12841</v>
      </c>
      <c r="AJ2399" s="231" t="s">
        <v>4949</v>
      </c>
      <c r="AK2399" s="231" t="s">
        <v>3962</v>
      </c>
      <c r="AL2399" s="231">
        <v>2398</v>
      </c>
    </row>
    <row r="2400" spans="1:38" x14ac:dyDescent="0.3">
      <c r="A2400" s="225" t="s">
        <v>3410</v>
      </c>
      <c r="B2400" s="225" t="s">
        <v>12835</v>
      </c>
      <c r="C2400" s="237" t="s">
        <v>10273</v>
      </c>
      <c r="D2400" s="233" t="s">
        <v>10294</v>
      </c>
      <c r="E2400" s="232" t="s">
        <v>12852</v>
      </c>
      <c r="F2400" s="236" t="s">
        <v>10268</v>
      </c>
      <c r="G2400" s="210">
        <v>0</v>
      </c>
      <c r="H2400" s="227" t="s">
        <v>4949</v>
      </c>
      <c r="I2400" s="227"/>
      <c r="J2400" s="227"/>
      <c r="K2400" s="227"/>
      <c r="L2400" s="227"/>
      <c r="M2400" s="227"/>
      <c r="N2400" s="227" t="s">
        <v>10242</v>
      </c>
      <c r="O2400" s="242" t="s">
        <v>12838</v>
      </c>
      <c r="P2400" s="242" t="s">
        <v>12839</v>
      </c>
      <c r="Q2400" s="221" t="s">
        <v>12840</v>
      </c>
      <c r="R2400" s="208" t="s">
        <v>6029</v>
      </c>
      <c r="S2400" s="209" t="s">
        <v>4949</v>
      </c>
      <c r="T2400" s="229">
        <v>45702</v>
      </c>
      <c r="U2400" s="230" t="s">
        <v>10277</v>
      </c>
      <c r="V2400" s="230" t="s">
        <v>10263</v>
      </c>
      <c r="W2400" s="230" t="s">
        <v>10263</v>
      </c>
      <c r="X2400" s="230" t="s">
        <v>10271</v>
      </c>
      <c r="Y2400" s="230"/>
      <c r="Z2400" s="230" t="s">
        <v>10264</v>
      </c>
      <c r="AA2400" s="220">
        <v>202503</v>
      </c>
      <c r="AB2400" s="239"/>
      <c r="AC2400" s="229" t="s">
        <v>10280</v>
      </c>
      <c r="AD2400" s="240" t="s">
        <v>10252</v>
      </c>
      <c r="AE2400" s="241">
        <v>0</v>
      </c>
      <c r="AF2400" s="240" t="s">
        <v>10252</v>
      </c>
      <c r="AG2400" s="235" t="str">
        <f>IFERROR(VLOOKUP(작성용!A:A,RM!A:D,4,0),"-")</f>
        <v>이소연</v>
      </c>
      <c r="AH2400" s="9" t="s">
        <v>11655</v>
      </c>
      <c r="AI2400" s="231" t="s">
        <v>12841</v>
      </c>
      <c r="AJ2400" s="231" t="s">
        <v>4949</v>
      </c>
      <c r="AK2400" s="231" t="s">
        <v>3962</v>
      </c>
      <c r="AL2400" s="231">
        <v>2399</v>
      </c>
    </row>
    <row r="2401" spans="1:38" x14ac:dyDescent="0.3">
      <c r="A2401" s="225" t="s">
        <v>3410</v>
      </c>
      <c r="B2401" s="225" t="s">
        <v>12835</v>
      </c>
      <c r="C2401" s="237" t="s">
        <v>10273</v>
      </c>
      <c r="D2401" s="233" t="s">
        <v>12853</v>
      </c>
      <c r="E2401" s="232" t="s">
        <v>12854</v>
      </c>
      <c r="F2401" s="236" t="s">
        <v>10268</v>
      </c>
      <c r="G2401" s="210">
        <v>0</v>
      </c>
      <c r="H2401" s="227" t="s">
        <v>4949</v>
      </c>
      <c r="I2401" s="227"/>
      <c r="J2401" s="227"/>
      <c r="K2401" s="227"/>
      <c r="L2401" s="227"/>
      <c r="M2401" s="227"/>
      <c r="N2401" s="227" t="s">
        <v>10242</v>
      </c>
      <c r="O2401" s="242" t="s">
        <v>12838</v>
      </c>
      <c r="P2401" s="242" t="s">
        <v>12839</v>
      </c>
      <c r="Q2401" s="221" t="s">
        <v>12840</v>
      </c>
      <c r="R2401" s="208" t="s">
        <v>2</v>
      </c>
      <c r="S2401" s="209" t="s">
        <v>4949</v>
      </c>
      <c r="T2401" s="229">
        <v>45702</v>
      </c>
      <c r="U2401" s="230" t="s">
        <v>10277</v>
      </c>
      <c r="V2401" s="230" t="s">
        <v>10263</v>
      </c>
      <c r="W2401" s="230" t="s">
        <v>10263</v>
      </c>
      <c r="X2401" s="230" t="s">
        <v>10271</v>
      </c>
      <c r="Y2401" s="230"/>
      <c r="Z2401" s="230" t="s">
        <v>10264</v>
      </c>
      <c r="AA2401" s="220">
        <v>202503</v>
      </c>
      <c r="AB2401" s="239"/>
      <c r="AC2401" s="229" t="s">
        <v>10280</v>
      </c>
      <c r="AD2401" s="240" t="s">
        <v>10252</v>
      </c>
      <c r="AE2401" s="241">
        <v>0</v>
      </c>
      <c r="AF2401" s="240" t="s">
        <v>10252</v>
      </c>
      <c r="AG2401" s="235" t="str">
        <f>IFERROR(VLOOKUP(작성용!A:A,RM!A:D,4,0),"-")</f>
        <v>이소연</v>
      </c>
      <c r="AH2401" s="9" t="s">
        <v>11655</v>
      </c>
      <c r="AI2401" s="231" t="s">
        <v>12841</v>
      </c>
      <c r="AJ2401" s="231" t="s">
        <v>4949</v>
      </c>
      <c r="AK2401" s="231" t="s">
        <v>3962</v>
      </c>
      <c r="AL2401" s="231">
        <v>2400</v>
      </c>
    </row>
    <row r="2402" spans="1:38" x14ac:dyDescent="0.3">
      <c r="A2402" s="225" t="s">
        <v>3410</v>
      </c>
      <c r="B2402" s="225" t="s">
        <v>12835</v>
      </c>
      <c r="C2402" s="237" t="s">
        <v>10273</v>
      </c>
      <c r="D2402" s="233" t="s">
        <v>12690</v>
      </c>
      <c r="E2402" s="232" t="s">
        <v>12855</v>
      </c>
      <c r="F2402" s="236" t="s">
        <v>10268</v>
      </c>
      <c r="G2402" s="210">
        <v>0</v>
      </c>
      <c r="H2402" s="227" t="s">
        <v>4949</v>
      </c>
      <c r="I2402" s="227"/>
      <c r="J2402" s="227"/>
      <c r="K2402" s="227"/>
      <c r="L2402" s="227"/>
      <c r="M2402" s="227"/>
      <c r="N2402" s="227" t="s">
        <v>10242</v>
      </c>
      <c r="O2402" s="242" t="s">
        <v>12838</v>
      </c>
      <c r="P2402" s="242" t="s">
        <v>12839</v>
      </c>
      <c r="Q2402" s="221" t="s">
        <v>12840</v>
      </c>
      <c r="R2402" s="208" t="s">
        <v>3970</v>
      </c>
      <c r="S2402" s="209" t="s">
        <v>4949</v>
      </c>
      <c r="T2402" s="229">
        <v>45702</v>
      </c>
      <c r="U2402" s="230" t="s">
        <v>10277</v>
      </c>
      <c r="V2402" s="230" t="s">
        <v>10263</v>
      </c>
      <c r="W2402" s="230" t="s">
        <v>10263</v>
      </c>
      <c r="X2402" s="230" t="s">
        <v>10271</v>
      </c>
      <c r="Y2402" s="230"/>
      <c r="Z2402" s="230" t="s">
        <v>10264</v>
      </c>
      <c r="AA2402" s="220">
        <v>202503</v>
      </c>
      <c r="AB2402" s="239"/>
      <c r="AC2402" s="229" t="s">
        <v>10280</v>
      </c>
      <c r="AD2402" s="240" t="s">
        <v>10252</v>
      </c>
      <c r="AE2402" s="241">
        <v>0</v>
      </c>
      <c r="AF2402" s="240" t="s">
        <v>10252</v>
      </c>
      <c r="AG2402" s="235" t="str">
        <f>IFERROR(VLOOKUP(작성용!A:A,RM!A:D,4,0),"-")</f>
        <v>이소연</v>
      </c>
      <c r="AH2402" s="9" t="s">
        <v>11655</v>
      </c>
      <c r="AI2402" s="231" t="s">
        <v>12841</v>
      </c>
      <c r="AJ2402" s="231" t="s">
        <v>4949</v>
      </c>
      <c r="AK2402" s="231" t="s">
        <v>3962</v>
      </c>
      <c r="AL2402" s="231">
        <v>2401</v>
      </c>
    </row>
    <row r="2403" spans="1:38" x14ac:dyDescent="0.3">
      <c r="A2403" s="225" t="s">
        <v>3410</v>
      </c>
      <c r="B2403" s="225" t="s">
        <v>12835</v>
      </c>
      <c r="C2403" s="237" t="s">
        <v>10273</v>
      </c>
      <c r="D2403" s="233" t="s">
        <v>12856</v>
      </c>
      <c r="E2403" s="232" t="s">
        <v>12857</v>
      </c>
      <c r="F2403" s="236" t="s">
        <v>10268</v>
      </c>
      <c r="G2403" s="210">
        <v>0</v>
      </c>
      <c r="H2403" s="227" t="s">
        <v>4949</v>
      </c>
      <c r="I2403" s="227"/>
      <c r="J2403" s="227"/>
      <c r="K2403" s="227"/>
      <c r="L2403" s="227"/>
      <c r="M2403" s="227"/>
      <c r="N2403" s="227" t="s">
        <v>10242</v>
      </c>
      <c r="O2403" s="242" t="s">
        <v>12838</v>
      </c>
      <c r="P2403" s="242" t="s">
        <v>12839</v>
      </c>
      <c r="Q2403" s="221" t="s">
        <v>12840</v>
      </c>
      <c r="R2403" s="208" t="s">
        <v>2</v>
      </c>
      <c r="S2403" s="209" t="s">
        <v>4949</v>
      </c>
      <c r="T2403" s="229">
        <v>45702</v>
      </c>
      <c r="U2403" s="230" t="s">
        <v>10277</v>
      </c>
      <c r="V2403" s="230" t="s">
        <v>10263</v>
      </c>
      <c r="W2403" s="230" t="s">
        <v>10263</v>
      </c>
      <c r="X2403" s="230" t="s">
        <v>10271</v>
      </c>
      <c r="Y2403" s="230"/>
      <c r="Z2403" s="230" t="s">
        <v>10264</v>
      </c>
      <c r="AA2403" s="220">
        <v>202503</v>
      </c>
      <c r="AB2403" s="239"/>
      <c r="AC2403" s="229" t="s">
        <v>10280</v>
      </c>
      <c r="AD2403" s="240" t="s">
        <v>10252</v>
      </c>
      <c r="AE2403" s="241">
        <v>0</v>
      </c>
      <c r="AF2403" s="240" t="s">
        <v>10252</v>
      </c>
      <c r="AG2403" s="235" t="str">
        <f>IFERROR(VLOOKUP(작성용!A:A,RM!A:D,4,0),"-")</f>
        <v>이소연</v>
      </c>
      <c r="AH2403" s="9" t="s">
        <v>11655</v>
      </c>
      <c r="AI2403" s="231" t="s">
        <v>12841</v>
      </c>
      <c r="AJ2403" s="231" t="s">
        <v>4949</v>
      </c>
      <c r="AK2403" s="231" t="s">
        <v>3962</v>
      </c>
      <c r="AL2403" s="231">
        <v>2402</v>
      </c>
    </row>
    <row r="2404" spans="1:38" x14ac:dyDescent="0.3">
      <c r="A2404" s="225" t="s">
        <v>3410</v>
      </c>
      <c r="B2404" s="225" t="s">
        <v>12835</v>
      </c>
      <c r="C2404" s="237" t="s">
        <v>10273</v>
      </c>
      <c r="D2404" s="233" t="s">
        <v>10923</v>
      </c>
      <c r="E2404" s="232" t="s">
        <v>12858</v>
      </c>
      <c r="F2404" s="236" t="s">
        <v>10268</v>
      </c>
      <c r="G2404" s="210">
        <v>0</v>
      </c>
      <c r="H2404" s="227" t="s">
        <v>4949</v>
      </c>
      <c r="I2404" s="227"/>
      <c r="J2404" s="227"/>
      <c r="K2404" s="227"/>
      <c r="L2404" s="227"/>
      <c r="M2404" s="227"/>
      <c r="N2404" s="227" t="s">
        <v>10242</v>
      </c>
      <c r="O2404" s="242" t="s">
        <v>12838</v>
      </c>
      <c r="P2404" s="242" t="s">
        <v>12839</v>
      </c>
      <c r="Q2404" s="221" t="s">
        <v>12840</v>
      </c>
      <c r="R2404" s="208" t="s">
        <v>5136</v>
      </c>
      <c r="S2404" s="209" t="s">
        <v>4949</v>
      </c>
      <c r="T2404" s="229">
        <v>45702</v>
      </c>
      <c r="U2404" s="230" t="s">
        <v>10277</v>
      </c>
      <c r="V2404" s="230" t="s">
        <v>10263</v>
      </c>
      <c r="W2404" s="230" t="s">
        <v>10263</v>
      </c>
      <c r="X2404" s="230" t="s">
        <v>10271</v>
      </c>
      <c r="Y2404" s="230"/>
      <c r="Z2404" s="230" t="s">
        <v>10264</v>
      </c>
      <c r="AA2404" s="220">
        <v>202503</v>
      </c>
      <c r="AB2404" s="239"/>
      <c r="AC2404" s="229" t="s">
        <v>10280</v>
      </c>
      <c r="AD2404" s="240" t="s">
        <v>10252</v>
      </c>
      <c r="AE2404" s="241">
        <v>0</v>
      </c>
      <c r="AF2404" s="240" t="s">
        <v>10252</v>
      </c>
      <c r="AG2404" s="235" t="str">
        <f>IFERROR(VLOOKUP(작성용!A:A,RM!A:D,4,0),"-")</f>
        <v>이소연</v>
      </c>
      <c r="AH2404" s="9" t="s">
        <v>11655</v>
      </c>
      <c r="AI2404" s="231" t="s">
        <v>12841</v>
      </c>
      <c r="AJ2404" s="231" t="s">
        <v>4949</v>
      </c>
      <c r="AK2404" s="231" t="s">
        <v>3962</v>
      </c>
      <c r="AL2404" s="231">
        <v>2403</v>
      </c>
    </row>
    <row r="2405" spans="1:38" x14ac:dyDescent="0.3">
      <c r="A2405" s="225" t="s">
        <v>3410</v>
      </c>
      <c r="B2405" s="225" t="s">
        <v>12835</v>
      </c>
      <c r="C2405" s="237" t="s">
        <v>10273</v>
      </c>
      <c r="D2405" s="233" t="s">
        <v>12859</v>
      </c>
      <c r="E2405" s="232" t="s">
        <v>12860</v>
      </c>
      <c r="F2405" s="236" t="s">
        <v>10268</v>
      </c>
      <c r="G2405" s="210">
        <v>0</v>
      </c>
      <c r="H2405" s="227" t="s">
        <v>4949</v>
      </c>
      <c r="I2405" s="227"/>
      <c r="J2405" s="227"/>
      <c r="K2405" s="227"/>
      <c r="L2405" s="227"/>
      <c r="M2405" s="227"/>
      <c r="N2405" s="227" t="s">
        <v>10242</v>
      </c>
      <c r="O2405" s="242" t="s">
        <v>12838</v>
      </c>
      <c r="P2405" s="242" t="s">
        <v>12839</v>
      </c>
      <c r="Q2405" s="221" t="s">
        <v>12840</v>
      </c>
      <c r="R2405" s="208" t="s">
        <v>2</v>
      </c>
      <c r="S2405" s="209" t="s">
        <v>4949</v>
      </c>
      <c r="T2405" s="229">
        <v>45702</v>
      </c>
      <c r="U2405" s="230" t="s">
        <v>10277</v>
      </c>
      <c r="V2405" s="230" t="s">
        <v>10263</v>
      </c>
      <c r="W2405" s="230" t="s">
        <v>10263</v>
      </c>
      <c r="X2405" s="230" t="s">
        <v>10271</v>
      </c>
      <c r="Y2405" s="230"/>
      <c r="Z2405" s="230" t="s">
        <v>10264</v>
      </c>
      <c r="AA2405" s="220">
        <v>202503</v>
      </c>
      <c r="AB2405" s="239"/>
      <c r="AC2405" s="229" t="s">
        <v>10280</v>
      </c>
      <c r="AD2405" s="240" t="s">
        <v>10252</v>
      </c>
      <c r="AE2405" s="241">
        <v>0</v>
      </c>
      <c r="AF2405" s="240" t="s">
        <v>10252</v>
      </c>
      <c r="AG2405" s="235" t="str">
        <f>IFERROR(VLOOKUP(작성용!A:A,RM!A:D,4,0),"-")</f>
        <v>이소연</v>
      </c>
      <c r="AH2405" s="9" t="s">
        <v>11655</v>
      </c>
      <c r="AI2405" s="231" t="s">
        <v>12841</v>
      </c>
      <c r="AJ2405" s="231" t="s">
        <v>4949</v>
      </c>
      <c r="AK2405" s="231" t="s">
        <v>3962</v>
      </c>
      <c r="AL2405" s="231">
        <v>2404</v>
      </c>
    </row>
    <row r="2406" spans="1:38" x14ac:dyDescent="0.3">
      <c r="A2406" s="225" t="s">
        <v>3410</v>
      </c>
      <c r="B2406" s="225" t="s">
        <v>12835</v>
      </c>
      <c r="C2406" s="237" t="s">
        <v>10273</v>
      </c>
      <c r="D2406" s="233" t="s">
        <v>12695</v>
      </c>
      <c r="E2406" s="232" t="s">
        <v>12861</v>
      </c>
      <c r="F2406" s="236" t="s">
        <v>10268</v>
      </c>
      <c r="G2406" s="210">
        <v>0</v>
      </c>
      <c r="H2406" s="227" t="s">
        <v>4949</v>
      </c>
      <c r="I2406" s="227"/>
      <c r="J2406" s="227"/>
      <c r="K2406" s="227"/>
      <c r="L2406" s="227"/>
      <c r="M2406" s="227"/>
      <c r="N2406" s="227" t="s">
        <v>10242</v>
      </c>
      <c r="O2406" s="242" t="s">
        <v>12838</v>
      </c>
      <c r="P2406" s="242" t="s">
        <v>12839</v>
      </c>
      <c r="Q2406" s="221" t="s">
        <v>12840</v>
      </c>
      <c r="R2406" s="208" t="s">
        <v>3972</v>
      </c>
      <c r="S2406" s="209" t="s">
        <v>4949</v>
      </c>
      <c r="T2406" s="229">
        <v>45702</v>
      </c>
      <c r="U2406" s="230" t="s">
        <v>10277</v>
      </c>
      <c r="V2406" s="230" t="s">
        <v>10263</v>
      </c>
      <c r="W2406" s="230" t="s">
        <v>10263</v>
      </c>
      <c r="X2406" s="230" t="s">
        <v>10271</v>
      </c>
      <c r="Y2406" s="230"/>
      <c r="Z2406" s="230" t="s">
        <v>10264</v>
      </c>
      <c r="AA2406" s="220">
        <v>202503</v>
      </c>
      <c r="AB2406" s="239"/>
      <c r="AC2406" s="229" t="s">
        <v>10280</v>
      </c>
      <c r="AD2406" s="240" t="s">
        <v>10252</v>
      </c>
      <c r="AE2406" s="241">
        <v>0</v>
      </c>
      <c r="AF2406" s="240" t="s">
        <v>10252</v>
      </c>
      <c r="AG2406" s="235" t="str">
        <f>IFERROR(VLOOKUP(작성용!A:A,RM!A:D,4,0),"-")</f>
        <v>이소연</v>
      </c>
      <c r="AH2406" s="9" t="s">
        <v>11655</v>
      </c>
      <c r="AI2406" s="231" t="s">
        <v>12841</v>
      </c>
      <c r="AJ2406" s="231" t="s">
        <v>4949</v>
      </c>
      <c r="AK2406" s="231" t="s">
        <v>3962</v>
      </c>
      <c r="AL2406" s="231">
        <v>2405</v>
      </c>
    </row>
    <row r="2407" spans="1:38" x14ac:dyDescent="0.3">
      <c r="A2407" s="225" t="s">
        <v>3410</v>
      </c>
      <c r="B2407" s="225" t="s">
        <v>12835</v>
      </c>
      <c r="C2407" s="237" t="s">
        <v>10273</v>
      </c>
      <c r="D2407" s="233" t="s">
        <v>11749</v>
      </c>
      <c r="E2407" s="232" t="s">
        <v>11750</v>
      </c>
      <c r="F2407" s="236" t="s">
        <v>10268</v>
      </c>
      <c r="G2407" s="210">
        <v>0</v>
      </c>
      <c r="H2407" s="227" t="s">
        <v>4949</v>
      </c>
      <c r="I2407" s="227"/>
      <c r="J2407" s="227"/>
      <c r="K2407" s="227"/>
      <c r="L2407" s="227"/>
      <c r="M2407" s="227"/>
      <c r="N2407" s="227" t="s">
        <v>10242</v>
      </c>
      <c r="O2407" s="242" t="s">
        <v>12838</v>
      </c>
      <c r="P2407" s="242" t="s">
        <v>12839</v>
      </c>
      <c r="Q2407" s="221" t="s">
        <v>12840</v>
      </c>
      <c r="R2407" s="208" t="s">
        <v>3952</v>
      </c>
      <c r="S2407" s="209" t="s">
        <v>4949</v>
      </c>
      <c r="T2407" s="229">
        <v>45702</v>
      </c>
      <c r="U2407" s="230" t="s">
        <v>10277</v>
      </c>
      <c r="V2407" s="230" t="s">
        <v>10263</v>
      </c>
      <c r="W2407" s="230" t="s">
        <v>10263</v>
      </c>
      <c r="X2407" s="230" t="s">
        <v>10271</v>
      </c>
      <c r="Y2407" s="230"/>
      <c r="Z2407" s="230" t="s">
        <v>10264</v>
      </c>
      <c r="AA2407" s="220">
        <v>202503</v>
      </c>
      <c r="AB2407" s="239"/>
      <c r="AC2407" s="229" t="s">
        <v>10280</v>
      </c>
      <c r="AD2407" s="240" t="s">
        <v>10252</v>
      </c>
      <c r="AE2407" s="241">
        <v>0</v>
      </c>
      <c r="AF2407" s="240" t="s">
        <v>10252</v>
      </c>
      <c r="AG2407" s="235" t="str">
        <f>IFERROR(VLOOKUP(작성용!A:A,RM!A:D,4,0),"-")</f>
        <v>이소연</v>
      </c>
      <c r="AH2407" s="9" t="s">
        <v>11655</v>
      </c>
      <c r="AI2407" s="231" t="s">
        <v>12841</v>
      </c>
      <c r="AJ2407" s="231" t="s">
        <v>4949</v>
      </c>
      <c r="AK2407" s="231" t="s">
        <v>3962</v>
      </c>
      <c r="AL2407" s="231">
        <v>2406</v>
      </c>
    </row>
    <row r="2408" spans="1:38" x14ac:dyDescent="0.3">
      <c r="A2408" s="225" t="s">
        <v>3410</v>
      </c>
      <c r="B2408" s="225" t="s">
        <v>12835</v>
      </c>
      <c r="C2408" s="237" t="s">
        <v>10273</v>
      </c>
      <c r="D2408" s="233" t="s">
        <v>12862</v>
      </c>
      <c r="E2408" s="232" t="s">
        <v>12863</v>
      </c>
      <c r="F2408" s="236" t="s">
        <v>10268</v>
      </c>
      <c r="G2408" s="210">
        <v>0</v>
      </c>
      <c r="H2408" s="227" t="s">
        <v>4949</v>
      </c>
      <c r="I2408" s="227"/>
      <c r="J2408" s="227"/>
      <c r="K2408" s="227"/>
      <c r="L2408" s="227"/>
      <c r="M2408" s="227"/>
      <c r="N2408" s="227" t="s">
        <v>10242</v>
      </c>
      <c r="O2408" s="242" t="s">
        <v>12838</v>
      </c>
      <c r="P2408" s="242" t="s">
        <v>12839</v>
      </c>
      <c r="Q2408" s="221" t="s">
        <v>12840</v>
      </c>
      <c r="R2408" s="208" t="s">
        <v>2</v>
      </c>
      <c r="S2408" s="209" t="s">
        <v>4949</v>
      </c>
      <c r="T2408" s="229">
        <v>45702</v>
      </c>
      <c r="U2408" s="230" t="s">
        <v>10277</v>
      </c>
      <c r="V2408" s="230" t="s">
        <v>10263</v>
      </c>
      <c r="W2408" s="230" t="s">
        <v>10263</v>
      </c>
      <c r="X2408" s="230" t="s">
        <v>10271</v>
      </c>
      <c r="Y2408" s="230"/>
      <c r="Z2408" s="230" t="s">
        <v>10264</v>
      </c>
      <c r="AA2408" s="220">
        <v>202503</v>
      </c>
      <c r="AB2408" s="239"/>
      <c r="AC2408" s="229" t="s">
        <v>10280</v>
      </c>
      <c r="AD2408" s="240" t="s">
        <v>10252</v>
      </c>
      <c r="AE2408" s="241">
        <v>0</v>
      </c>
      <c r="AF2408" s="240" t="s">
        <v>10252</v>
      </c>
      <c r="AG2408" s="235" t="str">
        <f>IFERROR(VLOOKUP(작성용!A:A,RM!A:D,4,0),"-")</f>
        <v>이소연</v>
      </c>
      <c r="AH2408" s="9" t="s">
        <v>11655</v>
      </c>
      <c r="AI2408" s="231" t="s">
        <v>12841</v>
      </c>
      <c r="AJ2408" s="231" t="s">
        <v>4949</v>
      </c>
      <c r="AK2408" s="231" t="s">
        <v>3962</v>
      </c>
      <c r="AL2408" s="231">
        <v>2407</v>
      </c>
    </row>
    <row r="2409" spans="1:38" x14ac:dyDescent="0.3">
      <c r="A2409" s="225" t="s">
        <v>3410</v>
      </c>
      <c r="B2409" s="225" t="s">
        <v>12835</v>
      </c>
      <c r="C2409" s="237" t="s">
        <v>10273</v>
      </c>
      <c r="D2409" s="233" t="s">
        <v>12864</v>
      </c>
      <c r="E2409" s="232" t="s">
        <v>12865</v>
      </c>
      <c r="F2409" s="236" t="s">
        <v>10268</v>
      </c>
      <c r="G2409" s="210">
        <v>99</v>
      </c>
      <c r="H2409" s="227" t="s">
        <v>4949</v>
      </c>
      <c r="I2409" s="227"/>
      <c r="J2409" s="227"/>
      <c r="K2409" s="227"/>
      <c r="L2409" s="227"/>
      <c r="M2409" s="227"/>
      <c r="N2409" s="227" t="s">
        <v>10242</v>
      </c>
      <c r="O2409" s="242" t="s">
        <v>12838</v>
      </c>
      <c r="P2409" s="242" t="s">
        <v>12839</v>
      </c>
      <c r="Q2409" s="221" t="s">
        <v>12840</v>
      </c>
      <c r="R2409" s="208" t="s">
        <v>7358</v>
      </c>
      <c r="S2409" s="209" t="s">
        <v>4949</v>
      </c>
      <c r="T2409" s="229">
        <v>45702</v>
      </c>
      <c r="U2409" s="230" t="s">
        <v>10277</v>
      </c>
      <c r="V2409" s="230" t="s">
        <v>10263</v>
      </c>
      <c r="W2409" s="230" t="s">
        <v>10263</v>
      </c>
      <c r="X2409" s="230" t="s">
        <v>10271</v>
      </c>
      <c r="Y2409" s="230"/>
      <c r="Z2409" s="230" t="s">
        <v>10264</v>
      </c>
      <c r="AA2409" s="220">
        <v>202503</v>
      </c>
      <c r="AB2409" s="239"/>
      <c r="AC2409" s="229" t="s">
        <v>10280</v>
      </c>
      <c r="AD2409" s="240" t="s">
        <v>10252</v>
      </c>
      <c r="AE2409" s="241">
        <v>0</v>
      </c>
      <c r="AF2409" s="240" t="s">
        <v>10252</v>
      </c>
      <c r="AG2409" s="235" t="str">
        <f>IFERROR(VLOOKUP(작성용!A:A,RM!A:D,4,0),"-")</f>
        <v>이소연</v>
      </c>
      <c r="AH2409" s="9" t="s">
        <v>11655</v>
      </c>
      <c r="AI2409" s="231" t="s">
        <v>12841</v>
      </c>
      <c r="AJ2409" s="231" t="s">
        <v>4949</v>
      </c>
      <c r="AK2409" s="231" t="s">
        <v>3962</v>
      </c>
      <c r="AL2409" s="231">
        <v>2408</v>
      </c>
    </row>
    <row r="2410" spans="1:38" x14ac:dyDescent="0.3">
      <c r="A2410" s="225" t="s">
        <v>3410</v>
      </c>
      <c r="B2410" s="225" t="s">
        <v>12835</v>
      </c>
      <c r="C2410" s="237" t="s">
        <v>10273</v>
      </c>
      <c r="D2410" s="233" t="s">
        <v>12866</v>
      </c>
      <c r="E2410" s="232" t="s">
        <v>12867</v>
      </c>
      <c r="F2410" s="236" t="s">
        <v>10268</v>
      </c>
      <c r="G2410" s="210">
        <v>0</v>
      </c>
      <c r="H2410" s="227" t="s">
        <v>4949</v>
      </c>
      <c r="I2410" s="227"/>
      <c r="J2410" s="227"/>
      <c r="K2410" s="227"/>
      <c r="L2410" s="227"/>
      <c r="M2410" s="227"/>
      <c r="N2410" s="227" t="s">
        <v>10242</v>
      </c>
      <c r="O2410" s="242" t="s">
        <v>12838</v>
      </c>
      <c r="P2410" s="242" t="s">
        <v>12839</v>
      </c>
      <c r="Q2410" s="221" t="s">
        <v>12840</v>
      </c>
      <c r="R2410" s="208" t="s">
        <v>2</v>
      </c>
      <c r="S2410" s="209" t="s">
        <v>4949</v>
      </c>
      <c r="T2410" s="229">
        <v>45702</v>
      </c>
      <c r="U2410" s="230" t="s">
        <v>10277</v>
      </c>
      <c r="V2410" s="230" t="s">
        <v>10263</v>
      </c>
      <c r="W2410" s="230" t="s">
        <v>10263</v>
      </c>
      <c r="X2410" s="230" t="s">
        <v>10271</v>
      </c>
      <c r="Y2410" s="230"/>
      <c r="Z2410" s="230" t="s">
        <v>10264</v>
      </c>
      <c r="AA2410" s="220">
        <v>202503</v>
      </c>
      <c r="AB2410" s="239"/>
      <c r="AC2410" s="229" t="s">
        <v>10280</v>
      </c>
      <c r="AD2410" s="240" t="s">
        <v>10252</v>
      </c>
      <c r="AE2410" s="241">
        <v>0</v>
      </c>
      <c r="AF2410" s="240" t="s">
        <v>10252</v>
      </c>
      <c r="AG2410" s="235" t="str">
        <f>IFERROR(VLOOKUP(작성용!A:A,RM!A:D,4,0),"-")</f>
        <v>이소연</v>
      </c>
      <c r="AH2410" s="9" t="s">
        <v>11655</v>
      </c>
      <c r="AI2410" s="231" t="s">
        <v>12841</v>
      </c>
      <c r="AJ2410" s="231" t="s">
        <v>4949</v>
      </c>
      <c r="AK2410" s="231" t="s">
        <v>3962</v>
      </c>
      <c r="AL2410" s="231">
        <v>2409</v>
      </c>
    </row>
    <row r="2411" spans="1:38" x14ac:dyDescent="0.3">
      <c r="A2411" s="225" t="s">
        <v>3410</v>
      </c>
      <c r="B2411" s="225" t="s">
        <v>12835</v>
      </c>
      <c r="C2411" s="237" t="s">
        <v>10273</v>
      </c>
      <c r="D2411" s="233" t="s">
        <v>12868</v>
      </c>
      <c r="E2411" s="232" t="s">
        <v>12869</v>
      </c>
      <c r="F2411" s="236" t="s">
        <v>10268</v>
      </c>
      <c r="G2411" s="210">
        <v>0</v>
      </c>
      <c r="H2411" s="227" t="s">
        <v>4949</v>
      </c>
      <c r="I2411" s="227"/>
      <c r="J2411" s="227"/>
      <c r="K2411" s="227"/>
      <c r="L2411" s="227"/>
      <c r="M2411" s="227"/>
      <c r="N2411" s="227" t="s">
        <v>10242</v>
      </c>
      <c r="O2411" s="242" t="s">
        <v>12838</v>
      </c>
      <c r="P2411" s="242" t="s">
        <v>12839</v>
      </c>
      <c r="Q2411" s="221" t="s">
        <v>12840</v>
      </c>
      <c r="R2411" s="208" t="s">
        <v>2</v>
      </c>
      <c r="S2411" s="209" t="s">
        <v>4949</v>
      </c>
      <c r="T2411" s="229">
        <v>45702</v>
      </c>
      <c r="U2411" s="230" t="s">
        <v>10277</v>
      </c>
      <c r="V2411" s="230" t="s">
        <v>10263</v>
      </c>
      <c r="W2411" s="230" t="s">
        <v>10263</v>
      </c>
      <c r="X2411" s="230" t="s">
        <v>10271</v>
      </c>
      <c r="Y2411" s="230"/>
      <c r="Z2411" s="230" t="s">
        <v>10264</v>
      </c>
      <c r="AA2411" s="220">
        <v>202503</v>
      </c>
      <c r="AB2411" s="239"/>
      <c r="AC2411" s="229" t="s">
        <v>10280</v>
      </c>
      <c r="AD2411" s="240" t="s">
        <v>10252</v>
      </c>
      <c r="AE2411" s="241">
        <v>0</v>
      </c>
      <c r="AF2411" s="240" t="s">
        <v>10252</v>
      </c>
      <c r="AG2411" s="235" t="str">
        <f>IFERROR(VLOOKUP(작성용!A:A,RM!A:D,4,0),"-")</f>
        <v>이소연</v>
      </c>
      <c r="AH2411" s="9" t="s">
        <v>11655</v>
      </c>
      <c r="AI2411" s="231" t="s">
        <v>12841</v>
      </c>
      <c r="AJ2411" s="231" t="s">
        <v>4949</v>
      </c>
      <c r="AK2411" s="231" t="s">
        <v>3962</v>
      </c>
      <c r="AL2411" s="231">
        <v>2410</v>
      </c>
    </row>
    <row r="2412" spans="1:38" x14ac:dyDescent="0.3">
      <c r="A2412" s="225" t="s">
        <v>3410</v>
      </c>
      <c r="B2412" s="225" t="s">
        <v>12835</v>
      </c>
      <c r="C2412" s="237" t="s">
        <v>10273</v>
      </c>
      <c r="D2412" s="233" t="s">
        <v>12059</v>
      </c>
      <c r="E2412" s="232" t="s">
        <v>12870</v>
      </c>
      <c r="F2412" s="236" t="s">
        <v>10268</v>
      </c>
      <c r="G2412" s="210">
        <v>0</v>
      </c>
      <c r="H2412" s="227" t="s">
        <v>4949</v>
      </c>
      <c r="I2412" s="227"/>
      <c r="J2412" s="227"/>
      <c r="K2412" s="227"/>
      <c r="L2412" s="227"/>
      <c r="M2412" s="227"/>
      <c r="N2412" s="227" t="s">
        <v>10242</v>
      </c>
      <c r="O2412" s="242" t="s">
        <v>12838</v>
      </c>
      <c r="P2412" s="242" t="s">
        <v>12839</v>
      </c>
      <c r="Q2412" s="221" t="s">
        <v>12840</v>
      </c>
      <c r="R2412" s="208" t="s">
        <v>5932</v>
      </c>
      <c r="S2412" s="209" t="s">
        <v>4949</v>
      </c>
      <c r="T2412" s="229">
        <v>45702</v>
      </c>
      <c r="U2412" s="230" t="s">
        <v>10277</v>
      </c>
      <c r="V2412" s="230" t="s">
        <v>10263</v>
      </c>
      <c r="W2412" s="230" t="s">
        <v>10263</v>
      </c>
      <c r="X2412" s="230" t="s">
        <v>10271</v>
      </c>
      <c r="Y2412" s="230"/>
      <c r="Z2412" s="230" t="s">
        <v>10264</v>
      </c>
      <c r="AA2412" s="220">
        <v>202503</v>
      </c>
      <c r="AB2412" s="239"/>
      <c r="AC2412" s="229" t="s">
        <v>10280</v>
      </c>
      <c r="AD2412" s="240" t="s">
        <v>10252</v>
      </c>
      <c r="AE2412" s="241">
        <v>0</v>
      </c>
      <c r="AF2412" s="240" t="s">
        <v>10252</v>
      </c>
      <c r="AG2412" s="235" t="str">
        <f>IFERROR(VLOOKUP(작성용!A:A,RM!A:D,4,0),"-")</f>
        <v>이소연</v>
      </c>
      <c r="AH2412" s="9" t="s">
        <v>11655</v>
      </c>
      <c r="AI2412" s="231" t="s">
        <v>12841</v>
      </c>
      <c r="AJ2412" s="231" t="s">
        <v>4949</v>
      </c>
      <c r="AK2412" s="231" t="s">
        <v>3962</v>
      </c>
      <c r="AL2412" s="231">
        <v>2411</v>
      </c>
    </row>
    <row r="2413" spans="1:38" x14ac:dyDescent="0.3">
      <c r="A2413" s="225" t="s">
        <v>3410</v>
      </c>
      <c r="B2413" s="225" t="s">
        <v>12835</v>
      </c>
      <c r="C2413" s="237" t="s">
        <v>10273</v>
      </c>
      <c r="D2413" s="233" t="s">
        <v>12871</v>
      </c>
      <c r="E2413" s="232" t="s">
        <v>12872</v>
      </c>
      <c r="F2413" s="236" t="s">
        <v>10268</v>
      </c>
      <c r="G2413" s="210">
        <v>0</v>
      </c>
      <c r="H2413" s="227" t="s">
        <v>4949</v>
      </c>
      <c r="I2413" s="227"/>
      <c r="J2413" s="227"/>
      <c r="K2413" s="227"/>
      <c r="L2413" s="227"/>
      <c r="M2413" s="227"/>
      <c r="N2413" s="227" t="s">
        <v>10242</v>
      </c>
      <c r="O2413" s="242" t="s">
        <v>12838</v>
      </c>
      <c r="P2413" s="242" t="s">
        <v>12839</v>
      </c>
      <c r="Q2413" s="221" t="s">
        <v>12840</v>
      </c>
      <c r="R2413" s="208" t="s">
        <v>7558</v>
      </c>
      <c r="S2413" s="209" t="s">
        <v>4949</v>
      </c>
      <c r="T2413" s="229">
        <v>45702</v>
      </c>
      <c r="U2413" s="230" t="s">
        <v>10277</v>
      </c>
      <c r="V2413" s="230" t="s">
        <v>10263</v>
      </c>
      <c r="W2413" s="230" t="s">
        <v>10263</v>
      </c>
      <c r="X2413" s="230" t="s">
        <v>10271</v>
      </c>
      <c r="Y2413" s="230"/>
      <c r="Z2413" s="230" t="s">
        <v>10264</v>
      </c>
      <c r="AA2413" s="220">
        <v>202503</v>
      </c>
      <c r="AB2413" s="239"/>
      <c r="AC2413" s="229" t="s">
        <v>10280</v>
      </c>
      <c r="AD2413" s="240" t="s">
        <v>10252</v>
      </c>
      <c r="AE2413" s="241">
        <v>0</v>
      </c>
      <c r="AF2413" s="240" t="s">
        <v>10252</v>
      </c>
      <c r="AG2413" s="235" t="str">
        <f>IFERROR(VLOOKUP(작성용!A:A,RM!A:D,4,0),"-")</f>
        <v>이소연</v>
      </c>
      <c r="AH2413" s="9" t="s">
        <v>11655</v>
      </c>
      <c r="AI2413" s="231" t="s">
        <v>12841</v>
      </c>
      <c r="AJ2413" s="231" t="s">
        <v>4949</v>
      </c>
      <c r="AK2413" s="231" t="s">
        <v>3962</v>
      </c>
      <c r="AL2413" s="231">
        <v>2412</v>
      </c>
    </row>
    <row r="2414" spans="1:38" x14ac:dyDescent="0.3">
      <c r="A2414" s="225" t="s">
        <v>3410</v>
      </c>
      <c r="B2414" s="225" t="s">
        <v>12835</v>
      </c>
      <c r="C2414" s="237" t="s">
        <v>10273</v>
      </c>
      <c r="D2414" s="233" t="s">
        <v>12873</v>
      </c>
      <c r="E2414" s="232" t="s">
        <v>12874</v>
      </c>
      <c r="F2414" s="236" t="s">
        <v>10268</v>
      </c>
      <c r="G2414" s="210">
        <v>0</v>
      </c>
      <c r="H2414" s="227" t="s">
        <v>4949</v>
      </c>
      <c r="I2414" s="227"/>
      <c r="J2414" s="227"/>
      <c r="K2414" s="227"/>
      <c r="L2414" s="227"/>
      <c r="M2414" s="227"/>
      <c r="N2414" s="227" t="s">
        <v>10242</v>
      </c>
      <c r="O2414" s="242" t="s">
        <v>12838</v>
      </c>
      <c r="P2414" s="242" t="s">
        <v>12839</v>
      </c>
      <c r="Q2414" s="221" t="s">
        <v>12840</v>
      </c>
      <c r="R2414" s="208" t="s">
        <v>2</v>
      </c>
      <c r="S2414" s="209" t="s">
        <v>4949</v>
      </c>
      <c r="T2414" s="229">
        <v>45702</v>
      </c>
      <c r="U2414" s="230" t="s">
        <v>10277</v>
      </c>
      <c r="V2414" s="230" t="s">
        <v>10263</v>
      </c>
      <c r="W2414" s="230" t="s">
        <v>10263</v>
      </c>
      <c r="X2414" s="230" t="s">
        <v>10271</v>
      </c>
      <c r="Y2414" s="230"/>
      <c r="Z2414" s="230" t="s">
        <v>10264</v>
      </c>
      <c r="AA2414" s="220">
        <v>202503</v>
      </c>
      <c r="AB2414" s="239"/>
      <c r="AC2414" s="240" t="s">
        <v>10280</v>
      </c>
      <c r="AD2414" s="240" t="s">
        <v>10252</v>
      </c>
      <c r="AE2414" s="241">
        <v>0</v>
      </c>
      <c r="AF2414" s="240" t="s">
        <v>10252</v>
      </c>
      <c r="AG2414" s="235" t="str">
        <f>IFERROR(VLOOKUP(작성용!A:A,RM!A:D,4,0),"-")</f>
        <v>이소연</v>
      </c>
      <c r="AH2414" s="231" t="s">
        <v>11655</v>
      </c>
      <c r="AI2414" s="231" t="s">
        <v>12841</v>
      </c>
      <c r="AJ2414" s="231" t="s">
        <v>4949</v>
      </c>
      <c r="AK2414" s="231" t="s">
        <v>3974</v>
      </c>
      <c r="AL2414" s="231">
        <v>2413</v>
      </c>
    </row>
    <row r="2415" spans="1:38" x14ac:dyDescent="0.3">
      <c r="A2415" s="225" t="s">
        <v>3410</v>
      </c>
      <c r="B2415" s="225" t="s">
        <v>12835</v>
      </c>
      <c r="C2415" s="237" t="s">
        <v>10273</v>
      </c>
      <c r="D2415" s="233" t="s">
        <v>10814</v>
      </c>
      <c r="E2415" s="232" t="s">
        <v>12875</v>
      </c>
      <c r="F2415" s="236" t="s">
        <v>10268</v>
      </c>
      <c r="G2415" s="210">
        <v>0</v>
      </c>
      <c r="H2415" s="227" t="s">
        <v>4949</v>
      </c>
      <c r="I2415" s="227"/>
      <c r="J2415" s="227"/>
      <c r="K2415" s="227"/>
      <c r="L2415" s="227"/>
      <c r="M2415" s="227"/>
      <c r="N2415" s="227" t="s">
        <v>10242</v>
      </c>
      <c r="O2415" s="242" t="s">
        <v>12838</v>
      </c>
      <c r="P2415" s="242" t="s">
        <v>12839</v>
      </c>
      <c r="Q2415" s="221" t="s">
        <v>12840</v>
      </c>
      <c r="R2415" s="208" t="s">
        <v>6891</v>
      </c>
      <c r="S2415" s="209" t="s">
        <v>4949</v>
      </c>
      <c r="T2415" s="229">
        <v>45702</v>
      </c>
      <c r="U2415" s="230" t="s">
        <v>10277</v>
      </c>
      <c r="V2415" s="230" t="s">
        <v>10263</v>
      </c>
      <c r="W2415" s="230" t="s">
        <v>10263</v>
      </c>
      <c r="X2415" s="230" t="s">
        <v>10271</v>
      </c>
      <c r="Y2415" s="230"/>
      <c r="Z2415" s="230" t="s">
        <v>10264</v>
      </c>
      <c r="AA2415" s="220">
        <v>202503</v>
      </c>
      <c r="AB2415" s="239"/>
      <c r="AC2415" s="229" t="s">
        <v>10280</v>
      </c>
      <c r="AD2415" s="240" t="s">
        <v>10252</v>
      </c>
      <c r="AE2415" s="241">
        <v>0</v>
      </c>
      <c r="AF2415" s="240" t="s">
        <v>10252</v>
      </c>
      <c r="AG2415" s="235" t="str">
        <f>IFERROR(VLOOKUP(작성용!A:A,RM!A:D,4,0),"-")</f>
        <v>이소연</v>
      </c>
      <c r="AH2415" s="9" t="s">
        <v>11655</v>
      </c>
      <c r="AI2415" s="231" t="s">
        <v>12841</v>
      </c>
      <c r="AJ2415" s="231" t="s">
        <v>4949</v>
      </c>
      <c r="AK2415" s="231" t="s">
        <v>3962</v>
      </c>
      <c r="AL2415" s="231">
        <v>2414</v>
      </c>
    </row>
    <row r="2416" spans="1:38" x14ac:dyDescent="0.3">
      <c r="A2416" s="225" t="s">
        <v>3410</v>
      </c>
      <c r="B2416" s="225" t="s">
        <v>12835</v>
      </c>
      <c r="C2416" s="237" t="s">
        <v>4021</v>
      </c>
      <c r="D2416" s="233" t="s">
        <v>12876</v>
      </c>
      <c r="E2416" s="232" t="s">
        <v>12877</v>
      </c>
      <c r="F2416" s="236" t="s">
        <v>10268</v>
      </c>
      <c r="G2416" s="210">
        <v>0</v>
      </c>
      <c r="H2416" s="227" t="s">
        <v>4949</v>
      </c>
      <c r="I2416" s="227"/>
      <c r="J2416" s="227"/>
      <c r="K2416" s="227"/>
      <c r="L2416" s="227"/>
      <c r="M2416" s="227"/>
      <c r="N2416" s="227" t="s">
        <v>10242</v>
      </c>
      <c r="O2416" s="242" t="s">
        <v>12838</v>
      </c>
      <c r="P2416" s="242" t="s">
        <v>12839</v>
      </c>
      <c r="Q2416" s="221" t="s">
        <v>12840</v>
      </c>
      <c r="R2416" s="209" t="s">
        <v>4949</v>
      </c>
      <c r="S2416" s="209" t="s">
        <v>4949</v>
      </c>
      <c r="T2416" s="229">
        <v>45702</v>
      </c>
      <c r="U2416" s="230" t="s">
        <v>10277</v>
      </c>
      <c r="V2416" s="230" t="s">
        <v>10263</v>
      </c>
      <c r="W2416" s="230" t="s">
        <v>10263</v>
      </c>
      <c r="X2416" s="230" t="s">
        <v>10271</v>
      </c>
      <c r="Y2416" s="230"/>
      <c r="Z2416" s="230" t="s">
        <v>10264</v>
      </c>
      <c r="AA2416" s="220">
        <v>202503</v>
      </c>
      <c r="AB2416" s="239"/>
      <c r="AC2416" s="229" t="s">
        <v>10280</v>
      </c>
      <c r="AD2416" s="240" t="s">
        <v>10252</v>
      </c>
      <c r="AE2416" s="241">
        <v>0</v>
      </c>
      <c r="AF2416" s="240" t="s">
        <v>10252</v>
      </c>
      <c r="AG2416" s="235" t="str">
        <f>IFERROR(VLOOKUP(작성용!A:A,RM!A:D,4,0),"-")</f>
        <v>이소연</v>
      </c>
      <c r="AH2416" s="9" t="s">
        <v>11655</v>
      </c>
      <c r="AI2416" s="231" t="s">
        <v>12841</v>
      </c>
      <c r="AJ2416" s="231" t="s">
        <v>4949</v>
      </c>
      <c r="AK2416" s="231" t="s">
        <v>3962</v>
      </c>
      <c r="AL2416" s="231">
        <v>2415</v>
      </c>
    </row>
    <row r="2417" spans="1:38" x14ac:dyDescent="0.3">
      <c r="A2417" s="225" t="s">
        <v>7646</v>
      </c>
      <c r="B2417" s="225" t="s">
        <v>12878</v>
      </c>
      <c r="C2417" s="237" t="s">
        <v>10273</v>
      </c>
      <c r="D2417" s="218" t="s">
        <v>12879</v>
      </c>
      <c r="E2417" s="249" t="s">
        <v>12880</v>
      </c>
      <c r="F2417" s="250" t="s">
        <v>10268</v>
      </c>
      <c r="G2417" s="243">
        <v>0</v>
      </c>
      <c r="H2417" s="227" t="s">
        <v>4949</v>
      </c>
      <c r="I2417" s="227"/>
      <c r="J2417" s="227"/>
      <c r="K2417" s="227"/>
      <c r="L2417" s="227"/>
      <c r="M2417" s="227"/>
      <c r="N2417" s="227" t="s">
        <v>10242</v>
      </c>
      <c r="O2417" s="242" t="s">
        <v>12881</v>
      </c>
      <c r="P2417" s="242" t="s">
        <v>12882</v>
      </c>
      <c r="Q2417" s="221" t="s">
        <v>12883</v>
      </c>
      <c r="R2417" s="208" t="s">
        <v>2</v>
      </c>
      <c r="S2417" s="209" t="s">
        <v>4949</v>
      </c>
      <c r="T2417" s="229">
        <v>45702</v>
      </c>
      <c r="U2417" s="230" t="s">
        <v>10277</v>
      </c>
      <c r="V2417" s="230" t="s">
        <v>10263</v>
      </c>
      <c r="W2417" s="230" t="s">
        <v>10263</v>
      </c>
      <c r="X2417" s="230" t="s">
        <v>10271</v>
      </c>
      <c r="Y2417" s="230"/>
      <c r="Z2417" s="230" t="s">
        <v>10264</v>
      </c>
      <c r="AA2417" s="220">
        <v>202503</v>
      </c>
      <c r="AB2417" s="239"/>
      <c r="AC2417" s="229" t="s">
        <v>10280</v>
      </c>
      <c r="AD2417" s="240" t="s">
        <v>10252</v>
      </c>
      <c r="AE2417" s="241">
        <v>0</v>
      </c>
      <c r="AF2417" s="240" t="s">
        <v>10252</v>
      </c>
      <c r="AG2417" s="235" t="str">
        <f>IFERROR(VLOOKUP(작성용!A:A,RM!A:D,4,0),"-")</f>
        <v>이소연</v>
      </c>
      <c r="AH2417" s="9" t="s">
        <v>11655</v>
      </c>
      <c r="AI2417" s="231" t="s">
        <v>4949</v>
      </c>
      <c r="AJ2417" s="231" t="s">
        <v>4949</v>
      </c>
      <c r="AK2417" s="231" t="s">
        <v>3962</v>
      </c>
      <c r="AL2417" s="231">
        <v>2416</v>
      </c>
    </row>
    <row r="2418" spans="1:38" x14ac:dyDescent="0.3">
      <c r="A2418" s="225" t="s">
        <v>7646</v>
      </c>
      <c r="B2418" s="225" t="s">
        <v>12878</v>
      </c>
      <c r="C2418" s="237" t="s">
        <v>10273</v>
      </c>
      <c r="D2418" s="218" t="s">
        <v>12884</v>
      </c>
      <c r="E2418" s="249" t="s">
        <v>12885</v>
      </c>
      <c r="F2418" s="250" t="s">
        <v>10268</v>
      </c>
      <c r="G2418" s="243">
        <v>0</v>
      </c>
      <c r="H2418" s="227" t="s">
        <v>4949</v>
      </c>
      <c r="I2418" s="227"/>
      <c r="J2418" s="227"/>
      <c r="K2418" s="227"/>
      <c r="L2418" s="227"/>
      <c r="M2418" s="227"/>
      <c r="N2418" s="227" t="s">
        <v>10242</v>
      </c>
      <c r="O2418" s="242" t="s">
        <v>12881</v>
      </c>
      <c r="P2418" s="242" t="s">
        <v>12882</v>
      </c>
      <c r="Q2418" s="221" t="s">
        <v>12883</v>
      </c>
      <c r="R2418" s="208" t="s">
        <v>2</v>
      </c>
      <c r="S2418" s="209" t="s">
        <v>4949</v>
      </c>
      <c r="T2418" s="229">
        <v>45702</v>
      </c>
      <c r="U2418" s="230" t="s">
        <v>10277</v>
      </c>
      <c r="V2418" s="230" t="s">
        <v>10263</v>
      </c>
      <c r="W2418" s="230" t="s">
        <v>10263</v>
      </c>
      <c r="X2418" s="230" t="s">
        <v>10271</v>
      </c>
      <c r="Y2418" s="230"/>
      <c r="Z2418" s="230" t="s">
        <v>10264</v>
      </c>
      <c r="AA2418" s="220">
        <v>202503</v>
      </c>
      <c r="AB2418" s="239"/>
      <c r="AC2418" s="229" t="s">
        <v>10280</v>
      </c>
      <c r="AD2418" s="240" t="s">
        <v>10252</v>
      </c>
      <c r="AE2418" s="241">
        <v>0</v>
      </c>
      <c r="AF2418" s="240" t="s">
        <v>10252</v>
      </c>
      <c r="AG2418" s="235" t="str">
        <f>IFERROR(VLOOKUP(작성용!A:A,RM!A:D,4,0),"-")</f>
        <v>이소연</v>
      </c>
      <c r="AH2418" s="9" t="s">
        <v>11655</v>
      </c>
      <c r="AI2418" s="231" t="s">
        <v>4949</v>
      </c>
      <c r="AJ2418" s="231" t="s">
        <v>4949</v>
      </c>
      <c r="AK2418" s="231" t="s">
        <v>3962</v>
      </c>
      <c r="AL2418" s="231">
        <v>2417</v>
      </c>
    </row>
    <row r="2419" spans="1:38" x14ac:dyDescent="0.3">
      <c r="A2419" s="225" t="s">
        <v>7646</v>
      </c>
      <c r="B2419" s="225" t="s">
        <v>12878</v>
      </c>
      <c r="C2419" s="237" t="s">
        <v>10273</v>
      </c>
      <c r="D2419" s="218" t="s">
        <v>12740</v>
      </c>
      <c r="E2419" s="249" t="s">
        <v>12886</v>
      </c>
      <c r="F2419" s="250" t="s">
        <v>10268</v>
      </c>
      <c r="G2419" s="243">
        <v>0</v>
      </c>
      <c r="H2419" s="227" t="s">
        <v>4949</v>
      </c>
      <c r="I2419" s="227"/>
      <c r="J2419" s="227"/>
      <c r="K2419" s="227"/>
      <c r="L2419" s="227"/>
      <c r="M2419" s="227"/>
      <c r="N2419" s="227" t="s">
        <v>10242</v>
      </c>
      <c r="O2419" s="242" t="s">
        <v>12881</v>
      </c>
      <c r="P2419" s="242" t="s">
        <v>12882</v>
      </c>
      <c r="Q2419" s="221" t="s">
        <v>12883</v>
      </c>
      <c r="R2419" s="208" t="s">
        <v>5319</v>
      </c>
      <c r="S2419" s="209" t="s">
        <v>4949</v>
      </c>
      <c r="T2419" s="229">
        <v>45702</v>
      </c>
      <c r="U2419" s="230" t="s">
        <v>10277</v>
      </c>
      <c r="V2419" s="230" t="s">
        <v>10263</v>
      </c>
      <c r="W2419" s="230" t="s">
        <v>10263</v>
      </c>
      <c r="X2419" s="230" t="s">
        <v>10271</v>
      </c>
      <c r="Y2419" s="230"/>
      <c r="Z2419" s="230" t="s">
        <v>10264</v>
      </c>
      <c r="AA2419" s="220">
        <v>202503</v>
      </c>
      <c r="AB2419" s="239"/>
      <c r="AC2419" s="230" t="s">
        <v>10280</v>
      </c>
      <c r="AD2419" s="240" t="s">
        <v>10252</v>
      </c>
      <c r="AE2419" s="241">
        <v>0</v>
      </c>
      <c r="AF2419" s="240" t="s">
        <v>10252</v>
      </c>
      <c r="AG2419" s="235" t="str">
        <f>IFERROR(VLOOKUP(작성용!A:A,RM!A:D,4,0),"-")</f>
        <v>이소연</v>
      </c>
      <c r="AH2419" s="9" t="s">
        <v>11655</v>
      </c>
      <c r="AI2419" s="231" t="s">
        <v>4949</v>
      </c>
      <c r="AJ2419" s="231" t="s">
        <v>4949</v>
      </c>
      <c r="AK2419" s="231" t="s">
        <v>3974</v>
      </c>
      <c r="AL2419" s="231">
        <v>2418</v>
      </c>
    </row>
    <row r="2420" spans="1:38" x14ac:dyDescent="0.3">
      <c r="A2420" s="225" t="s">
        <v>7650</v>
      </c>
      <c r="B2420" s="225" t="s">
        <v>12887</v>
      </c>
      <c r="C2420" s="237" t="s">
        <v>10273</v>
      </c>
      <c r="D2420" s="218" t="s">
        <v>12888</v>
      </c>
      <c r="E2420" s="249" t="s">
        <v>12889</v>
      </c>
      <c r="F2420" s="250" t="s">
        <v>10268</v>
      </c>
      <c r="G2420" s="243">
        <v>0</v>
      </c>
      <c r="H2420" s="227" t="s">
        <v>4949</v>
      </c>
      <c r="I2420" s="227"/>
      <c r="J2420" s="227"/>
      <c r="K2420" s="227"/>
      <c r="L2420" s="227"/>
      <c r="M2420" s="227"/>
      <c r="N2420" s="227" t="s">
        <v>10242</v>
      </c>
      <c r="O2420" s="242" t="s">
        <v>12890</v>
      </c>
      <c r="P2420" s="242" t="s">
        <v>12891</v>
      </c>
      <c r="Q2420" s="221" t="s">
        <v>12892</v>
      </c>
      <c r="R2420" s="208" t="s">
        <v>2</v>
      </c>
      <c r="S2420" s="209" t="s">
        <v>4949</v>
      </c>
      <c r="T2420" s="229">
        <v>45702</v>
      </c>
      <c r="U2420" s="230" t="s">
        <v>10277</v>
      </c>
      <c r="V2420" s="230" t="s">
        <v>10263</v>
      </c>
      <c r="W2420" s="230" t="s">
        <v>10263</v>
      </c>
      <c r="X2420" s="230" t="s">
        <v>10271</v>
      </c>
      <c r="Y2420" s="230"/>
      <c r="Z2420" s="230" t="s">
        <v>10264</v>
      </c>
      <c r="AA2420" s="220">
        <v>202503</v>
      </c>
      <c r="AB2420" s="239"/>
      <c r="AC2420" s="229" t="s">
        <v>10280</v>
      </c>
      <c r="AD2420" s="240" t="s">
        <v>10252</v>
      </c>
      <c r="AE2420" s="241">
        <v>0</v>
      </c>
      <c r="AF2420" s="240" t="s">
        <v>10252</v>
      </c>
      <c r="AG2420" s="235" t="str">
        <f>IFERROR(VLOOKUP(작성용!A:A,RM!A:D,4,0),"-")</f>
        <v>-</v>
      </c>
      <c r="AH2420" s="9" t="s">
        <v>4949</v>
      </c>
      <c r="AI2420" s="9" t="s">
        <v>4949</v>
      </c>
      <c r="AJ2420" s="231" t="s">
        <v>4949</v>
      </c>
      <c r="AK2420" s="231" t="s">
        <v>3962</v>
      </c>
      <c r="AL2420" s="231">
        <v>2419</v>
      </c>
    </row>
    <row r="2421" spans="1:38" x14ac:dyDescent="0.3">
      <c r="A2421" s="225" t="s">
        <v>7650</v>
      </c>
      <c r="B2421" s="225" t="s">
        <v>12887</v>
      </c>
      <c r="C2421" s="237" t="s">
        <v>10273</v>
      </c>
      <c r="D2421" s="218" t="s">
        <v>11943</v>
      </c>
      <c r="E2421" s="249" t="s">
        <v>12893</v>
      </c>
      <c r="F2421" s="250" t="s">
        <v>10268</v>
      </c>
      <c r="G2421" s="243">
        <v>0</v>
      </c>
      <c r="H2421" s="227" t="s">
        <v>4949</v>
      </c>
      <c r="I2421" s="227"/>
      <c r="J2421" s="227"/>
      <c r="K2421" s="227"/>
      <c r="L2421" s="227"/>
      <c r="M2421" s="227"/>
      <c r="N2421" s="227" t="s">
        <v>10242</v>
      </c>
      <c r="O2421" s="242" t="s">
        <v>12890</v>
      </c>
      <c r="P2421" s="242" t="s">
        <v>12891</v>
      </c>
      <c r="Q2421" s="221" t="s">
        <v>12892</v>
      </c>
      <c r="R2421" s="208" t="s">
        <v>5690</v>
      </c>
      <c r="S2421" s="209" t="s">
        <v>4949</v>
      </c>
      <c r="T2421" s="229">
        <v>45702</v>
      </c>
      <c r="U2421" s="230" t="s">
        <v>10277</v>
      </c>
      <c r="V2421" s="230" t="s">
        <v>10263</v>
      </c>
      <c r="W2421" s="230" t="s">
        <v>10263</v>
      </c>
      <c r="X2421" s="230" t="s">
        <v>10271</v>
      </c>
      <c r="Y2421" s="230"/>
      <c r="Z2421" s="230" t="s">
        <v>10264</v>
      </c>
      <c r="AA2421" s="220">
        <v>202503</v>
      </c>
      <c r="AB2421" s="239"/>
      <c r="AC2421" s="229" t="s">
        <v>10280</v>
      </c>
      <c r="AD2421" s="240" t="s">
        <v>10252</v>
      </c>
      <c r="AE2421" s="241">
        <v>0</v>
      </c>
      <c r="AF2421" s="240" t="s">
        <v>10252</v>
      </c>
      <c r="AG2421" s="235" t="str">
        <f>IFERROR(VLOOKUP(작성용!A:A,RM!A:D,4,0),"-")</f>
        <v>-</v>
      </c>
      <c r="AH2421" s="9" t="s">
        <v>4949</v>
      </c>
      <c r="AI2421" s="9" t="s">
        <v>4949</v>
      </c>
      <c r="AJ2421" s="231" t="s">
        <v>4949</v>
      </c>
      <c r="AK2421" s="231" t="s">
        <v>3962</v>
      </c>
      <c r="AL2421" s="231">
        <v>2420</v>
      </c>
    </row>
    <row r="2422" spans="1:38" x14ac:dyDescent="0.3">
      <c r="A2422" s="225" t="s">
        <v>7650</v>
      </c>
      <c r="B2422" s="225" t="s">
        <v>12887</v>
      </c>
      <c r="C2422" s="237" t="s">
        <v>10273</v>
      </c>
      <c r="D2422" s="218" t="s">
        <v>12894</v>
      </c>
      <c r="E2422" s="249" t="s">
        <v>12895</v>
      </c>
      <c r="F2422" s="250" t="s">
        <v>10268</v>
      </c>
      <c r="G2422" s="243">
        <v>0</v>
      </c>
      <c r="H2422" s="227" t="s">
        <v>4949</v>
      </c>
      <c r="I2422" s="227"/>
      <c r="J2422" s="227"/>
      <c r="K2422" s="227"/>
      <c r="L2422" s="227"/>
      <c r="M2422" s="227"/>
      <c r="N2422" s="227" t="s">
        <v>10242</v>
      </c>
      <c r="O2422" s="242" t="s">
        <v>12890</v>
      </c>
      <c r="P2422" s="242" t="s">
        <v>12891</v>
      </c>
      <c r="Q2422" s="221" t="s">
        <v>12892</v>
      </c>
      <c r="R2422" s="208" t="s">
        <v>2</v>
      </c>
      <c r="S2422" s="209" t="s">
        <v>4949</v>
      </c>
      <c r="T2422" s="229">
        <v>45702</v>
      </c>
      <c r="U2422" s="230" t="s">
        <v>10277</v>
      </c>
      <c r="V2422" s="230" t="s">
        <v>10263</v>
      </c>
      <c r="W2422" s="230" t="s">
        <v>10263</v>
      </c>
      <c r="X2422" s="230" t="s">
        <v>10271</v>
      </c>
      <c r="Y2422" s="230"/>
      <c r="Z2422" s="230" t="s">
        <v>10264</v>
      </c>
      <c r="AA2422" s="220">
        <v>202503</v>
      </c>
      <c r="AB2422" s="239"/>
      <c r="AC2422" s="229" t="s">
        <v>10280</v>
      </c>
      <c r="AD2422" s="240" t="s">
        <v>10252</v>
      </c>
      <c r="AE2422" s="241">
        <v>0</v>
      </c>
      <c r="AF2422" s="240" t="s">
        <v>10252</v>
      </c>
      <c r="AG2422" s="235" t="str">
        <f>IFERROR(VLOOKUP(작성용!A:A,RM!A:D,4,0),"-")</f>
        <v>-</v>
      </c>
      <c r="AH2422" s="9" t="s">
        <v>4949</v>
      </c>
      <c r="AI2422" s="9" t="s">
        <v>4949</v>
      </c>
      <c r="AJ2422" s="231" t="s">
        <v>4949</v>
      </c>
      <c r="AK2422" s="231" t="s">
        <v>3962</v>
      </c>
      <c r="AL2422" s="231">
        <v>2421</v>
      </c>
    </row>
    <row r="2423" spans="1:38" x14ac:dyDescent="0.3">
      <c r="A2423" s="225" t="s">
        <v>7650</v>
      </c>
      <c r="B2423" s="225" t="s">
        <v>12887</v>
      </c>
      <c r="C2423" s="237" t="s">
        <v>10273</v>
      </c>
      <c r="D2423" s="218" t="s">
        <v>12896</v>
      </c>
      <c r="E2423" s="249" t="s">
        <v>12897</v>
      </c>
      <c r="F2423" s="250" t="s">
        <v>10268</v>
      </c>
      <c r="G2423" s="243">
        <v>0</v>
      </c>
      <c r="H2423" s="227" t="s">
        <v>4949</v>
      </c>
      <c r="I2423" s="227"/>
      <c r="J2423" s="227"/>
      <c r="K2423" s="227"/>
      <c r="L2423" s="227"/>
      <c r="M2423" s="227"/>
      <c r="N2423" s="227" t="s">
        <v>10242</v>
      </c>
      <c r="O2423" s="242" t="s">
        <v>12890</v>
      </c>
      <c r="P2423" s="242" t="s">
        <v>12891</v>
      </c>
      <c r="Q2423" s="221" t="s">
        <v>12892</v>
      </c>
      <c r="R2423" s="208" t="s">
        <v>2</v>
      </c>
      <c r="S2423" s="209" t="s">
        <v>4949</v>
      </c>
      <c r="T2423" s="229">
        <v>45702</v>
      </c>
      <c r="U2423" s="230" t="s">
        <v>10277</v>
      </c>
      <c r="V2423" s="230" t="s">
        <v>10263</v>
      </c>
      <c r="W2423" s="230" t="s">
        <v>10263</v>
      </c>
      <c r="X2423" s="230" t="s">
        <v>10271</v>
      </c>
      <c r="Y2423" s="230"/>
      <c r="Z2423" s="230" t="s">
        <v>10264</v>
      </c>
      <c r="AA2423" s="220">
        <v>202503</v>
      </c>
      <c r="AB2423" s="239"/>
      <c r="AC2423" s="229" t="s">
        <v>10280</v>
      </c>
      <c r="AD2423" s="240" t="s">
        <v>10252</v>
      </c>
      <c r="AE2423" s="241">
        <v>0</v>
      </c>
      <c r="AF2423" s="240" t="s">
        <v>10252</v>
      </c>
      <c r="AG2423" s="235" t="str">
        <f>IFERROR(VLOOKUP(작성용!A:A,RM!A:D,4,0),"-")</f>
        <v>-</v>
      </c>
      <c r="AH2423" s="9" t="s">
        <v>4949</v>
      </c>
      <c r="AI2423" s="9" t="s">
        <v>4949</v>
      </c>
      <c r="AJ2423" s="231" t="s">
        <v>4949</v>
      </c>
      <c r="AK2423" s="231" t="s">
        <v>3962</v>
      </c>
      <c r="AL2423" s="231">
        <v>2422</v>
      </c>
    </row>
    <row r="2424" spans="1:38" x14ac:dyDescent="0.3">
      <c r="A2424" s="225" t="s">
        <v>7650</v>
      </c>
      <c r="B2424" s="225" t="s">
        <v>12887</v>
      </c>
      <c r="C2424" s="237" t="s">
        <v>10273</v>
      </c>
      <c r="D2424" s="218" t="s">
        <v>12898</v>
      </c>
      <c r="E2424" s="249" t="s">
        <v>12899</v>
      </c>
      <c r="F2424" s="250" t="s">
        <v>10268</v>
      </c>
      <c r="G2424" s="243">
        <v>0</v>
      </c>
      <c r="H2424" s="227" t="s">
        <v>4949</v>
      </c>
      <c r="I2424" s="227"/>
      <c r="J2424" s="227"/>
      <c r="K2424" s="227"/>
      <c r="L2424" s="227"/>
      <c r="M2424" s="227"/>
      <c r="N2424" s="227" t="s">
        <v>10242</v>
      </c>
      <c r="O2424" s="242" t="s">
        <v>12890</v>
      </c>
      <c r="P2424" s="242" t="s">
        <v>12891</v>
      </c>
      <c r="Q2424" s="221" t="s">
        <v>12892</v>
      </c>
      <c r="R2424" s="208" t="s">
        <v>3850</v>
      </c>
      <c r="S2424" s="209" t="s">
        <v>4949</v>
      </c>
      <c r="T2424" s="229">
        <v>45702</v>
      </c>
      <c r="U2424" s="230" t="s">
        <v>10277</v>
      </c>
      <c r="V2424" s="230" t="s">
        <v>10263</v>
      </c>
      <c r="W2424" s="230" t="s">
        <v>10263</v>
      </c>
      <c r="X2424" s="230" t="s">
        <v>10271</v>
      </c>
      <c r="Y2424" s="230"/>
      <c r="Z2424" s="230" t="s">
        <v>10264</v>
      </c>
      <c r="AA2424" s="220">
        <v>202503</v>
      </c>
      <c r="AB2424" s="239"/>
      <c r="AC2424" s="229" t="s">
        <v>10280</v>
      </c>
      <c r="AD2424" s="240" t="s">
        <v>10252</v>
      </c>
      <c r="AE2424" s="241">
        <v>0</v>
      </c>
      <c r="AF2424" s="240" t="s">
        <v>10252</v>
      </c>
      <c r="AG2424" s="235" t="str">
        <f>IFERROR(VLOOKUP(작성용!A:A,RM!A:D,4,0),"-")</f>
        <v>-</v>
      </c>
      <c r="AH2424" s="9" t="s">
        <v>4949</v>
      </c>
      <c r="AI2424" s="9" t="s">
        <v>4949</v>
      </c>
      <c r="AJ2424" s="231" t="s">
        <v>4949</v>
      </c>
      <c r="AK2424" s="231" t="s">
        <v>3962</v>
      </c>
      <c r="AL2424" s="231">
        <v>2423</v>
      </c>
    </row>
    <row r="2425" spans="1:38" x14ac:dyDescent="0.3">
      <c r="A2425" s="225" t="s">
        <v>7650</v>
      </c>
      <c r="B2425" s="225" t="s">
        <v>12887</v>
      </c>
      <c r="C2425" s="237" t="s">
        <v>10273</v>
      </c>
      <c r="D2425" s="218" t="s">
        <v>12900</v>
      </c>
      <c r="E2425" s="249" t="s">
        <v>12901</v>
      </c>
      <c r="F2425" s="250" t="s">
        <v>10268</v>
      </c>
      <c r="G2425" s="243">
        <v>0</v>
      </c>
      <c r="H2425" s="227" t="s">
        <v>4949</v>
      </c>
      <c r="I2425" s="227"/>
      <c r="J2425" s="227"/>
      <c r="K2425" s="227"/>
      <c r="L2425" s="227"/>
      <c r="M2425" s="227"/>
      <c r="N2425" s="227" t="s">
        <v>10242</v>
      </c>
      <c r="O2425" s="242" t="s">
        <v>12890</v>
      </c>
      <c r="P2425" s="242" t="s">
        <v>12891</v>
      </c>
      <c r="Q2425" s="221" t="s">
        <v>12892</v>
      </c>
      <c r="R2425" s="208" t="s">
        <v>2</v>
      </c>
      <c r="S2425" s="209" t="s">
        <v>4949</v>
      </c>
      <c r="T2425" s="229">
        <v>45702</v>
      </c>
      <c r="U2425" s="230" t="s">
        <v>10277</v>
      </c>
      <c r="V2425" s="230" t="s">
        <v>10263</v>
      </c>
      <c r="W2425" s="230" t="s">
        <v>10263</v>
      </c>
      <c r="X2425" s="230" t="s">
        <v>10271</v>
      </c>
      <c r="Y2425" s="230"/>
      <c r="Z2425" s="230" t="s">
        <v>10264</v>
      </c>
      <c r="AA2425" s="220">
        <v>202503</v>
      </c>
      <c r="AB2425" s="239"/>
      <c r="AC2425" s="229" t="s">
        <v>10280</v>
      </c>
      <c r="AD2425" s="240" t="s">
        <v>10252</v>
      </c>
      <c r="AE2425" s="241">
        <v>0</v>
      </c>
      <c r="AF2425" s="240" t="s">
        <v>10252</v>
      </c>
      <c r="AG2425" s="235" t="str">
        <f>IFERROR(VLOOKUP(작성용!A:A,RM!A:D,4,0),"-")</f>
        <v>-</v>
      </c>
      <c r="AH2425" s="9" t="s">
        <v>4949</v>
      </c>
      <c r="AI2425" s="9" t="s">
        <v>4949</v>
      </c>
      <c r="AJ2425" s="231" t="s">
        <v>4949</v>
      </c>
      <c r="AK2425" s="231" t="s">
        <v>3962</v>
      </c>
      <c r="AL2425" s="231">
        <v>2424</v>
      </c>
    </row>
    <row r="2426" spans="1:38" x14ac:dyDescent="0.3">
      <c r="A2426" s="225" t="s">
        <v>7650</v>
      </c>
      <c r="B2426" s="225" t="s">
        <v>12887</v>
      </c>
      <c r="C2426" s="237" t="s">
        <v>10273</v>
      </c>
      <c r="D2426" s="218" t="s">
        <v>12902</v>
      </c>
      <c r="E2426" s="249" t="s">
        <v>12903</v>
      </c>
      <c r="F2426" s="250" t="s">
        <v>10268</v>
      </c>
      <c r="G2426" s="243">
        <v>0</v>
      </c>
      <c r="H2426" s="227" t="s">
        <v>4949</v>
      </c>
      <c r="I2426" s="227"/>
      <c r="J2426" s="227"/>
      <c r="K2426" s="227"/>
      <c r="L2426" s="227"/>
      <c r="M2426" s="227"/>
      <c r="N2426" s="227" t="s">
        <v>10242</v>
      </c>
      <c r="O2426" s="242" t="s">
        <v>12890</v>
      </c>
      <c r="P2426" s="242" t="s">
        <v>12891</v>
      </c>
      <c r="Q2426" s="221" t="s">
        <v>12892</v>
      </c>
      <c r="R2426" s="208" t="s">
        <v>2</v>
      </c>
      <c r="S2426" s="209" t="s">
        <v>4949</v>
      </c>
      <c r="T2426" s="229">
        <v>45702</v>
      </c>
      <c r="U2426" s="230" t="s">
        <v>10277</v>
      </c>
      <c r="V2426" s="230" t="s">
        <v>10263</v>
      </c>
      <c r="W2426" s="230" t="s">
        <v>10263</v>
      </c>
      <c r="X2426" s="230" t="s">
        <v>10271</v>
      </c>
      <c r="Y2426" s="230"/>
      <c r="Z2426" s="230" t="s">
        <v>10264</v>
      </c>
      <c r="AA2426" s="220">
        <v>202503</v>
      </c>
      <c r="AB2426" s="239"/>
      <c r="AC2426" s="229" t="s">
        <v>10280</v>
      </c>
      <c r="AD2426" s="240" t="s">
        <v>10252</v>
      </c>
      <c r="AE2426" s="241">
        <v>0</v>
      </c>
      <c r="AF2426" s="240" t="s">
        <v>10252</v>
      </c>
      <c r="AG2426" s="235" t="str">
        <f>IFERROR(VLOOKUP(작성용!A:A,RM!A:D,4,0),"-")</f>
        <v>-</v>
      </c>
      <c r="AH2426" s="9" t="s">
        <v>4949</v>
      </c>
      <c r="AI2426" s="9" t="s">
        <v>4949</v>
      </c>
      <c r="AJ2426" s="231" t="s">
        <v>4949</v>
      </c>
      <c r="AK2426" s="231" t="s">
        <v>3962</v>
      </c>
      <c r="AL2426" s="231">
        <v>2425</v>
      </c>
    </row>
    <row r="2427" spans="1:38" x14ac:dyDescent="0.3">
      <c r="A2427" s="218" t="s">
        <v>7651</v>
      </c>
      <c r="B2427" s="218" t="s">
        <v>12904</v>
      </c>
      <c r="C2427" s="237" t="s">
        <v>4021</v>
      </c>
      <c r="D2427" s="218" t="s">
        <v>12905</v>
      </c>
      <c r="E2427" s="249" t="s">
        <v>12906</v>
      </c>
      <c r="F2427" s="250" t="s">
        <v>10268</v>
      </c>
      <c r="G2427" s="243">
        <v>0</v>
      </c>
      <c r="H2427" s="219" t="s">
        <v>4949</v>
      </c>
      <c r="I2427" s="219"/>
      <c r="J2427" s="219"/>
      <c r="K2427" s="219"/>
      <c r="L2427" s="219"/>
      <c r="M2427" s="219"/>
      <c r="N2427" s="221" t="s">
        <v>10541</v>
      </c>
      <c r="O2427" s="221" t="s">
        <v>12907</v>
      </c>
      <c r="P2427" s="221" t="s">
        <v>12908</v>
      </c>
      <c r="Q2427" s="236" t="s">
        <v>12909</v>
      </c>
      <c r="R2427" s="208" t="s">
        <v>2</v>
      </c>
      <c r="S2427" s="232" t="s">
        <v>4949</v>
      </c>
      <c r="T2427" s="229">
        <v>45702</v>
      </c>
      <c r="U2427" s="230" t="s">
        <v>10277</v>
      </c>
      <c r="V2427" s="230" t="s">
        <v>10263</v>
      </c>
      <c r="W2427" s="230" t="s">
        <v>10263</v>
      </c>
      <c r="X2427" s="230" t="s">
        <v>10271</v>
      </c>
      <c r="Y2427" s="230"/>
      <c r="Z2427" s="230" t="s">
        <v>10264</v>
      </c>
      <c r="AA2427" s="220">
        <v>202503</v>
      </c>
      <c r="AB2427" s="239"/>
      <c r="AC2427" s="240" t="s">
        <v>10280</v>
      </c>
      <c r="AD2427" s="240" t="s">
        <v>10252</v>
      </c>
      <c r="AE2427" s="241">
        <v>0</v>
      </c>
      <c r="AF2427" s="240" t="s">
        <v>10252</v>
      </c>
      <c r="AG2427" s="235" t="str">
        <f>IFERROR(VLOOKUP(작성용!A:A,RM!A:D,4,0),"-")</f>
        <v>-</v>
      </c>
      <c r="AH2427" s="9" t="s">
        <v>4949</v>
      </c>
      <c r="AI2427" s="231" t="s">
        <v>4949</v>
      </c>
      <c r="AJ2427" s="199" t="s">
        <v>10545</v>
      </c>
      <c r="AK2427" s="231" t="s">
        <v>3962</v>
      </c>
      <c r="AL2427" s="231">
        <v>2426</v>
      </c>
    </row>
    <row r="2428" spans="1:38" x14ac:dyDescent="0.3">
      <c r="A2428" s="225" t="s">
        <v>844</v>
      </c>
      <c r="B2428" s="225" t="s">
        <v>12910</v>
      </c>
      <c r="C2428" s="237" t="s">
        <v>10273</v>
      </c>
      <c r="D2428" s="233" t="s">
        <v>12911</v>
      </c>
      <c r="E2428" s="232" t="s">
        <v>5124</v>
      </c>
      <c r="F2428" s="236" t="s">
        <v>10268</v>
      </c>
      <c r="G2428" s="210">
        <v>0</v>
      </c>
      <c r="H2428" s="227" t="s">
        <v>4949</v>
      </c>
      <c r="I2428" s="227"/>
      <c r="J2428" s="227"/>
      <c r="K2428" s="227"/>
      <c r="L2428" s="227"/>
      <c r="M2428" s="227"/>
      <c r="N2428" s="227" t="s">
        <v>10242</v>
      </c>
      <c r="O2428" s="242" t="s">
        <v>12912</v>
      </c>
      <c r="P2428" s="242" t="s">
        <v>12913</v>
      </c>
      <c r="Q2428" s="221" t="s">
        <v>12914</v>
      </c>
      <c r="R2428" s="208" t="s">
        <v>5125</v>
      </c>
      <c r="S2428" s="209" t="s">
        <v>4949</v>
      </c>
      <c r="T2428" s="229">
        <v>45702</v>
      </c>
      <c r="U2428" s="230" t="s">
        <v>10277</v>
      </c>
      <c r="V2428" s="230" t="s">
        <v>10263</v>
      </c>
      <c r="W2428" s="230" t="s">
        <v>10263</v>
      </c>
      <c r="X2428" s="230" t="s">
        <v>10271</v>
      </c>
      <c r="Y2428" s="230"/>
      <c r="Z2428" s="230" t="s">
        <v>10264</v>
      </c>
      <c r="AA2428" s="220">
        <v>202503</v>
      </c>
      <c r="AB2428" s="239"/>
      <c r="AC2428" s="229" t="s">
        <v>10280</v>
      </c>
      <c r="AD2428" s="240" t="s">
        <v>10252</v>
      </c>
      <c r="AE2428" s="241">
        <v>0</v>
      </c>
      <c r="AF2428" s="240" t="s">
        <v>10252</v>
      </c>
      <c r="AG2428" s="235" t="str">
        <f>IFERROR(VLOOKUP(작성용!A:A,RM!A:D,4,0),"-")</f>
        <v>김본</v>
      </c>
      <c r="AH2428" s="9" t="s">
        <v>4189</v>
      </c>
      <c r="AI2428" s="231" t="s">
        <v>12915</v>
      </c>
      <c r="AJ2428" s="231" t="s">
        <v>4949</v>
      </c>
      <c r="AK2428" s="231" t="s">
        <v>3962</v>
      </c>
      <c r="AL2428" s="231">
        <v>2427</v>
      </c>
    </row>
    <row r="2429" spans="1:38" x14ac:dyDescent="0.3">
      <c r="A2429" s="225" t="s">
        <v>844</v>
      </c>
      <c r="B2429" s="225" t="s">
        <v>12910</v>
      </c>
      <c r="C2429" s="237" t="s">
        <v>10273</v>
      </c>
      <c r="D2429" s="233" t="s">
        <v>12916</v>
      </c>
      <c r="E2429" s="232" t="s">
        <v>5126</v>
      </c>
      <c r="F2429" s="236" t="s">
        <v>10268</v>
      </c>
      <c r="G2429" s="210">
        <v>0</v>
      </c>
      <c r="H2429" s="227" t="s">
        <v>10269</v>
      </c>
      <c r="I2429" s="227"/>
      <c r="J2429" s="227"/>
      <c r="K2429" s="227"/>
      <c r="L2429" s="227"/>
      <c r="M2429" s="227"/>
      <c r="N2429" s="227" t="s">
        <v>10242</v>
      </c>
      <c r="O2429" s="242" t="s">
        <v>12912</v>
      </c>
      <c r="P2429" s="242" t="s">
        <v>12913</v>
      </c>
      <c r="Q2429" s="221" t="s">
        <v>12914</v>
      </c>
      <c r="R2429" s="208" t="s">
        <v>5127</v>
      </c>
      <c r="S2429" s="209" t="s">
        <v>4949</v>
      </c>
      <c r="T2429" s="229">
        <v>45702</v>
      </c>
      <c r="U2429" s="230" t="s">
        <v>10277</v>
      </c>
      <c r="V2429" s="230" t="s">
        <v>10263</v>
      </c>
      <c r="W2429" s="230" t="s">
        <v>10263</v>
      </c>
      <c r="X2429" s="230" t="s">
        <v>10271</v>
      </c>
      <c r="Y2429" s="230"/>
      <c r="Z2429" s="230" t="s">
        <v>10264</v>
      </c>
      <c r="AA2429" s="220">
        <v>202503</v>
      </c>
      <c r="AB2429" s="239"/>
      <c r="AC2429" s="229" t="s">
        <v>10280</v>
      </c>
      <c r="AD2429" s="240" t="s">
        <v>10252</v>
      </c>
      <c r="AE2429" s="241">
        <v>0</v>
      </c>
      <c r="AF2429" s="240" t="s">
        <v>10252</v>
      </c>
      <c r="AG2429" s="235" t="str">
        <f>IFERROR(VLOOKUP(작성용!A:A,RM!A:D,4,0),"-")</f>
        <v>김본</v>
      </c>
      <c r="AH2429" s="9" t="s">
        <v>4189</v>
      </c>
      <c r="AI2429" s="231" t="s">
        <v>12915</v>
      </c>
      <c r="AJ2429" s="231" t="s">
        <v>4949</v>
      </c>
      <c r="AK2429" s="231" t="s">
        <v>3962</v>
      </c>
      <c r="AL2429" s="231">
        <v>2428</v>
      </c>
    </row>
    <row r="2430" spans="1:38" x14ac:dyDescent="0.3">
      <c r="A2430" s="225" t="s">
        <v>844</v>
      </c>
      <c r="B2430" s="225" t="s">
        <v>12910</v>
      </c>
      <c r="C2430" s="237" t="s">
        <v>10273</v>
      </c>
      <c r="D2430" s="233" t="s">
        <v>12917</v>
      </c>
      <c r="E2430" s="232" t="s">
        <v>5128</v>
      </c>
      <c r="F2430" s="236" t="s">
        <v>10268</v>
      </c>
      <c r="G2430" s="210">
        <v>0</v>
      </c>
      <c r="H2430" s="227" t="s">
        <v>10269</v>
      </c>
      <c r="I2430" s="227"/>
      <c r="J2430" s="227"/>
      <c r="K2430" s="227"/>
      <c r="L2430" s="227"/>
      <c r="M2430" s="227"/>
      <c r="N2430" s="227" t="s">
        <v>10242</v>
      </c>
      <c r="O2430" s="242" t="s">
        <v>12912</v>
      </c>
      <c r="P2430" s="242" t="s">
        <v>12913</v>
      </c>
      <c r="Q2430" s="221" t="s">
        <v>12914</v>
      </c>
      <c r="R2430" s="208" t="s">
        <v>5129</v>
      </c>
      <c r="S2430" s="209" t="s">
        <v>4949</v>
      </c>
      <c r="T2430" s="229">
        <v>45702</v>
      </c>
      <c r="U2430" s="230" t="s">
        <v>10277</v>
      </c>
      <c r="V2430" s="230" t="s">
        <v>10263</v>
      </c>
      <c r="W2430" s="230" t="s">
        <v>10263</v>
      </c>
      <c r="X2430" s="230" t="s">
        <v>10271</v>
      </c>
      <c r="Y2430" s="230"/>
      <c r="Z2430" s="230" t="s">
        <v>10264</v>
      </c>
      <c r="AA2430" s="220">
        <v>202503</v>
      </c>
      <c r="AB2430" s="239"/>
      <c r="AC2430" s="229" t="s">
        <v>10280</v>
      </c>
      <c r="AD2430" s="240" t="s">
        <v>10252</v>
      </c>
      <c r="AE2430" s="241">
        <v>0</v>
      </c>
      <c r="AF2430" s="240" t="s">
        <v>10252</v>
      </c>
      <c r="AG2430" s="235" t="str">
        <f>IFERROR(VLOOKUP(작성용!A:A,RM!A:D,4,0),"-")</f>
        <v>김본</v>
      </c>
      <c r="AH2430" s="9" t="s">
        <v>4189</v>
      </c>
      <c r="AI2430" s="231" t="s">
        <v>12915</v>
      </c>
      <c r="AJ2430" s="231" t="s">
        <v>4949</v>
      </c>
      <c r="AK2430" s="231" t="s">
        <v>3962</v>
      </c>
      <c r="AL2430" s="231">
        <v>2429</v>
      </c>
    </row>
    <row r="2431" spans="1:38" x14ac:dyDescent="0.3">
      <c r="A2431" s="225" t="s">
        <v>844</v>
      </c>
      <c r="B2431" s="225" t="s">
        <v>12910</v>
      </c>
      <c r="C2431" s="237" t="s">
        <v>10273</v>
      </c>
      <c r="D2431" s="233" t="s">
        <v>12918</v>
      </c>
      <c r="E2431" s="232" t="s">
        <v>5130</v>
      </c>
      <c r="F2431" s="236" t="s">
        <v>10268</v>
      </c>
      <c r="G2431" s="210">
        <v>0</v>
      </c>
      <c r="H2431" s="227" t="s">
        <v>10269</v>
      </c>
      <c r="I2431" s="227"/>
      <c r="J2431" s="227"/>
      <c r="K2431" s="227"/>
      <c r="L2431" s="227"/>
      <c r="M2431" s="227"/>
      <c r="N2431" s="227" t="s">
        <v>10242</v>
      </c>
      <c r="O2431" s="242" t="s">
        <v>12912</v>
      </c>
      <c r="P2431" s="242" t="s">
        <v>12913</v>
      </c>
      <c r="Q2431" s="221" t="s">
        <v>12914</v>
      </c>
      <c r="R2431" s="208" t="s">
        <v>5131</v>
      </c>
      <c r="S2431" s="209" t="s">
        <v>4949</v>
      </c>
      <c r="T2431" s="229">
        <v>45702</v>
      </c>
      <c r="U2431" s="230" t="s">
        <v>10277</v>
      </c>
      <c r="V2431" s="230" t="s">
        <v>10263</v>
      </c>
      <c r="W2431" s="230" t="s">
        <v>10263</v>
      </c>
      <c r="X2431" s="230" t="s">
        <v>10271</v>
      </c>
      <c r="Y2431" s="230"/>
      <c r="Z2431" s="230" t="s">
        <v>10264</v>
      </c>
      <c r="AA2431" s="220">
        <v>202503</v>
      </c>
      <c r="AB2431" s="239"/>
      <c r="AC2431" s="229" t="s">
        <v>10280</v>
      </c>
      <c r="AD2431" s="240" t="s">
        <v>10252</v>
      </c>
      <c r="AE2431" s="241">
        <v>0</v>
      </c>
      <c r="AF2431" s="240" t="s">
        <v>10252</v>
      </c>
      <c r="AG2431" s="235" t="str">
        <f>IFERROR(VLOOKUP(작성용!A:A,RM!A:D,4,0),"-")</f>
        <v>김본</v>
      </c>
      <c r="AH2431" s="9" t="s">
        <v>4189</v>
      </c>
      <c r="AI2431" s="231" t="s">
        <v>12915</v>
      </c>
      <c r="AJ2431" s="231" t="s">
        <v>4949</v>
      </c>
      <c r="AK2431" s="231" t="s">
        <v>3962</v>
      </c>
      <c r="AL2431" s="231">
        <v>2430</v>
      </c>
    </row>
    <row r="2432" spans="1:38" x14ac:dyDescent="0.3">
      <c r="A2432" s="225" t="s">
        <v>844</v>
      </c>
      <c r="B2432" s="225" t="s">
        <v>12910</v>
      </c>
      <c r="C2432" s="237" t="s">
        <v>10273</v>
      </c>
      <c r="D2432" s="233" t="s">
        <v>10701</v>
      </c>
      <c r="E2432" s="232" t="s">
        <v>5132</v>
      </c>
      <c r="F2432" s="236" t="s">
        <v>10268</v>
      </c>
      <c r="G2432" s="210">
        <v>0</v>
      </c>
      <c r="H2432" s="227" t="s">
        <v>10269</v>
      </c>
      <c r="I2432" s="227"/>
      <c r="J2432" s="227"/>
      <c r="K2432" s="227"/>
      <c r="L2432" s="227"/>
      <c r="M2432" s="227"/>
      <c r="N2432" s="227" t="s">
        <v>10242</v>
      </c>
      <c r="O2432" s="242" t="s">
        <v>12912</v>
      </c>
      <c r="P2432" s="242" t="s">
        <v>12913</v>
      </c>
      <c r="Q2432" s="221" t="s">
        <v>12914</v>
      </c>
      <c r="R2432" s="208" t="s">
        <v>5133</v>
      </c>
      <c r="S2432" s="209" t="s">
        <v>4949</v>
      </c>
      <c r="T2432" s="229">
        <v>45702</v>
      </c>
      <c r="U2432" s="230" t="s">
        <v>10277</v>
      </c>
      <c r="V2432" s="230" t="s">
        <v>10263</v>
      </c>
      <c r="W2432" s="230" t="s">
        <v>10263</v>
      </c>
      <c r="X2432" s="230" t="s">
        <v>10271</v>
      </c>
      <c r="Y2432" s="230"/>
      <c r="Z2432" s="230" t="s">
        <v>10264</v>
      </c>
      <c r="AA2432" s="220">
        <v>202503</v>
      </c>
      <c r="AB2432" s="239"/>
      <c r="AC2432" s="229" t="s">
        <v>10280</v>
      </c>
      <c r="AD2432" s="240" t="s">
        <v>10252</v>
      </c>
      <c r="AE2432" s="241">
        <v>0</v>
      </c>
      <c r="AF2432" s="240" t="s">
        <v>10252</v>
      </c>
      <c r="AG2432" s="235" t="str">
        <f>IFERROR(VLOOKUP(작성용!A:A,RM!A:D,4,0),"-")</f>
        <v>김본</v>
      </c>
      <c r="AH2432" s="9" t="s">
        <v>4189</v>
      </c>
      <c r="AI2432" s="231" t="s">
        <v>12915</v>
      </c>
      <c r="AJ2432" s="231" t="s">
        <v>4949</v>
      </c>
      <c r="AK2432" s="231" t="s">
        <v>3962</v>
      </c>
      <c r="AL2432" s="231">
        <v>2431</v>
      </c>
    </row>
    <row r="2433" spans="1:38" x14ac:dyDescent="0.3">
      <c r="A2433" s="225" t="s">
        <v>844</v>
      </c>
      <c r="B2433" s="225" t="s">
        <v>12910</v>
      </c>
      <c r="C2433" s="237" t="s">
        <v>10273</v>
      </c>
      <c r="D2433" s="233" t="s">
        <v>12919</v>
      </c>
      <c r="E2433" s="232" t="s">
        <v>5134</v>
      </c>
      <c r="F2433" s="236" t="s">
        <v>10268</v>
      </c>
      <c r="G2433" s="210">
        <v>0</v>
      </c>
      <c r="H2433" s="227" t="s">
        <v>10269</v>
      </c>
      <c r="I2433" s="227"/>
      <c r="J2433" s="227"/>
      <c r="K2433" s="227"/>
      <c r="L2433" s="227"/>
      <c r="M2433" s="227"/>
      <c r="N2433" s="227" t="s">
        <v>10242</v>
      </c>
      <c r="O2433" s="242" t="s">
        <v>12912</v>
      </c>
      <c r="P2433" s="242" t="s">
        <v>12913</v>
      </c>
      <c r="Q2433" s="221" t="s">
        <v>12914</v>
      </c>
      <c r="R2433" s="208" t="s">
        <v>5135</v>
      </c>
      <c r="S2433" s="209" t="s">
        <v>4949</v>
      </c>
      <c r="T2433" s="229">
        <v>45702</v>
      </c>
      <c r="U2433" s="230" t="s">
        <v>10277</v>
      </c>
      <c r="V2433" s="230" t="s">
        <v>10263</v>
      </c>
      <c r="W2433" s="230" t="s">
        <v>10263</v>
      </c>
      <c r="X2433" s="230" t="s">
        <v>10271</v>
      </c>
      <c r="Y2433" s="230"/>
      <c r="Z2433" s="230" t="s">
        <v>10264</v>
      </c>
      <c r="AA2433" s="220">
        <v>202503</v>
      </c>
      <c r="AB2433" s="239"/>
      <c r="AC2433" s="229" t="s">
        <v>10280</v>
      </c>
      <c r="AD2433" s="240" t="s">
        <v>10252</v>
      </c>
      <c r="AE2433" s="241">
        <v>0</v>
      </c>
      <c r="AF2433" s="240" t="s">
        <v>10252</v>
      </c>
      <c r="AG2433" s="235" t="str">
        <f>IFERROR(VLOOKUP(작성용!A:A,RM!A:D,4,0),"-")</f>
        <v>김본</v>
      </c>
      <c r="AH2433" s="9" t="s">
        <v>4189</v>
      </c>
      <c r="AI2433" s="231" t="s">
        <v>12915</v>
      </c>
      <c r="AJ2433" s="231" t="s">
        <v>4949</v>
      </c>
      <c r="AK2433" s="231" t="s">
        <v>3962</v>
      </c>
      <c r="AL2433" s="231">
        <v>2432</v>
      </c>
    </row>
    <row r="2434" spans="1:38" x14ac:dyDescent="0.3">
      <c r="A2434" s="225" t="s">
        <v>844</v>
      </c>
      <c r="B2434" s="225" t="s">
        <v>12910</v>
      </c>
      <c r="C2434" s="237" t="s">
        <v>10273</v>
      </c>
      <c r="D2434" s="233" t="s">
        <v>10923</v>
      </c>
      <c r="E2434" s="232" t="s">
        <v>3852</v>
      </c>
      <c r="F2434" s="236" t="s">
        <v>10268</v>
      </c>
      <c r="G2434" s="210">
        <v>0</v>
      </c>
      <c r="H2434" s="227" t="s">
        <v>10269</v>
      </c>
      <c r="I2434" s="227"/>
      <c r="J2434" s="227"/>
      <c r="K2434" s="227"/>
      <c r="L2434" s="227"/>
      <c r="M2434" s="227"/>
      <c r="N2434" s="227" t="s">
        <v>10242</v>
      </c>
      <c r="O2434" s="242" t="s">
        <v>12912</v>
      </c>
      <c r="P2434" s="242" t="s">
        <v>12913</v>
      </c>
      <c r="Q2434" s="221" t="s">
        <v>12914</v>
      </c>
      <c r="R2434" s="208" t="s">
        <v>5136</v>
      </c>
      <c r="S2434" s="209" t="s">
        <v>4949</v>
      </c>
      <c r="T2434" s="229">
        <v>45702</v>
      </c>
      <c r="U2434" s="230" t="s">
        <v>10277</v>
      </c>
      <c r="V2434" s="230" t="s">
        <v>10263</v>
      </c>
      <c r="W2434" s="230" t="s">
        <v>10263</v>
      </c>
      <c r="X2434" s="230" t="s">
        <v>10271</v>
      </c>
      <c r="Y2434" s="230"/>
      <c r="Z2434" s="230" t="s">
        <v>10264</v>
      </c>
      <c r="AA2434" s="220">
        <v>202503</v>
      </c>
      <c r="AB2434" s="239"/>
      <c r="AC2434" s="229" t="s">
        <v>10280</v>
      </c>
      <c r="AD2434" s="240" t="s">
        <v>10252</v>
      </c>
      <c r="AE2434" s="241">
        <v>0</v>
      </c>
      <c r="AF2434" s="240" t="s">
        <v>10252</v>
      </c>
      <c r="AG2434" s="235" t="str">
        <f>IFERROR(VLOOKUP(작성용!A:A,RM!A:D,4,0),"-")</f>
        <v>김본</v>
      </c>
      <c r="AH2434" s="9" t="s">
        <v>4189</v>
      </c>
      <c r="AI2434" s="231" t="s">
        <v>12915</v>
      </c>
      <c r="AJ2434" s="231" t="s">
        <v>4949</v>
      </c>
      <c r="AK2434" s="231" t="s">
        <v>3962</v>
      </c>
      <c r="AL2434" s="231">
        <v>2433</v>
      </c>
    </row>
    <row r="2435" spans="1:38" x14ac:dyDescent="0.3">
      <c r="A2435" s="225" t="s">
        <v>844</v>
      </c>
      <c r="B2435" s="225" t="s">
        <v>12910</v>
      </c>
      <c r="C2435" s="237" t="s">
        <v>10273</v>
      </c>
      <c r="D2435" s="233" t="s">
        <v>12920</v>
      </c>
      <c r="E2435" s="232" t="s">
        <v>3853</v>
      </c>
      <c r="F2435" s="236" t="s">
        <v>10268</v>
      </c>
      <c r="G2435" s="210">
        <v>0</v>
      </c>
      <c r="H2435" s="227" t="s">
        <v>10269</v>
      </c>
      <c r="I2435" s="227"/>
      <c r="J2435" s="227"/>
      <c r="K2435" s="227"/>
      <c r="L2435" s="227"/>
      <c r="M2435" s="227"/>
      <c r="N2435" s="227" t="s">
        <v>10242</v>
      </c>
      <c r="O2435" s="242" t="s">
        <v>12912</v>
      </c>
      <c r="P2435" s="242" t="s">
        <v>12913</v>
      </c>
      <c r="Q2435" s="221" t="s">
        <v>12914</v>
      </c>
      <c r="R2435" s="208" t="s">
        <v>3854</v>
      </c>
      <c r="S2435" s="209" t="s">
        <v>4949</v>
      </c>
      <c r="T2435" s="229">
        <v>45702</v>
      </c>
      <c r="U2435" s="230" t="s">
        <v>10277</v>
      </c>
      <c r="V2435" s="230" t="s">
        <v>10263</v>
      </c>
      <c r="W2435" s="230" t="s">
        <v>10263</v>
      </c>
      <c r="X2435" s="230" t="s">
        <v>10271</v>
      </c>
      <c r="Y2435" s="230"/>
      <c r="Z2435" s="230" t="s">
        <v>10264</v>
      </c>
      <c r="AA2435" s="220">
        <v>202503</v>
      </c>
      <c r="AB2435" s="239"/>
      <c r="AC2435" s="229" t="s">
        <v>10280</v>
      </c>
      <c r="AD2435" s="240" t="s">
        <v>10252</v>
      </c>
      <c r="AE2435" s="241">
        <v>0</v>
      </c>
      <c r="AF2435" s="240" t="s">
        <v>10252</v>
      </c>
      <c r="AG2435" s="235" t="str">
        <f>IFERROR(VLOOKUP(작성용!A:A,RM!A:D,4,0),"-")</f>
        <v>김본</v>
      </c>
      <c r="AH2435" s="9" t="s">
        <v>4189</v>
      </c>
      <c r="AI2435" s="231" t="s">
        <v>12915</v>
      </c>
      <c r="AJ2435" s="231" t="s">
        <v>4949</v>
      </c>
      <c r="AK2435" s="231" t="s">
        <v>3962</v>
      </c>
      <c r="AL2435" s="231">
        <v>2434</v>
      </c>
    </row>
    <row r="2436" spans="1:38" x14ac:dyDescent="0.3">
      <c r="A2436" s="225" t="s">
        <v>844</v>
      </c>
      <c r="B2436" s="225" t="s">
        <v>12910</v>
      </c>
      <c r="C2436" s="237" t="s">
        <v>10273</v>
      </c>
      <c r="D2436" s="233" t="s">
        <v>12921</v>
      </c>
      <c r="E2436" s="232" t="s">
        <v>5137</v>
      </c>
      <c r="F2436" s="236" t="s">
        <v>10268</v>
      </c>
      <c r="G2436" s="210">
        <v>0</v>
      </c>
      <c r="H2436" s="227" t="s">
        <v>10269</v>
      </c>
      <c r="I2436" s="227"/>
      <c r="J2436" s="227"/>
      <c r="K2436" s="227"/>
      <c r="L2436" s="227"/>
      <c r="M2436" s="227"/>
      <c r="N2436" s="227" t="s">
        <v>10242</v>
      </c>
      <c r="O2436" s="242" t="s">
        <v>12912</v>
      </c>
      <c r="P2436" s="242" t="s">
        <v>12913</v>
      </c>
      <c r="Q2436" s="221" t="s">
        <v>12914</v>
      </c>
      <c r="R2436" s="208" t="s">
        <v>5138</v>
      </c>
      <c r="S2436" s="209" t="s">
        <v>4949</v>
      </c>
      <c r="T2436" s="229">
        <v>45702</v>
      </c>
      <c r="U2436" s="230" t="s">
        <v>10277</v>
      </c>
      <c r="V2436" s="230" t="s">
        <v>10263</v>
      </c>
      <c r="W2436" s="230" t="s">
        <v>10263</v>
      </c>
      <c r="X2436" s="230" t="s">
        <v>10271</v>
      </c>
      <c r="Y2436" s="230"/>
      <c r="Z2436" s="230" t="s">
        <v>10264</v>
      </c>
      <c r="AA2436" s="220">
        <v>202503</v>
      </c>
      <c r="AB2436" s="239"/>
      <c r="AC2436" s="229" t="s">
        <v>10280</v>
      </c>
      <c r="AD2436" s="240" t="s">
        <v>10252</v>
      </c>
      <c r="AE2436" s="241">
        <v>0</v>
      </c>
      <c r="AF2436" s="240" t="s">
        <v>10252</v>
      </c>
      <c r="AG2436" s="235" t="str">
        <f>IFERROR(VLOOKUP(작성용!A:A,RM!A:D,4,0),"-")</f>
        <v>김본</v>
      </c>
      <c r="AH2436" s="9" t="s">
        <v>4189</v>
      </c>
      <c r="AI2436" s="231" t="s">
        <v>12915</v>
      </c>
      <c r="AJ2436" s="231" t="s">
        <v>4949</v>
      </c>
      <c r="AK2436" s="231" t="s">
        <v>3962</v>
      </c>
      <c r="AL2436" s="231">
        <v>2435</v>
      </c>
    </row>
    <row r="2437" spans="1:38" x14ac:dyDescent="0.3">
      <c r="A2437" s="225" t="s">
        <v>844</v>
      </c>
      <c r="B2437" s="225" t="s">
        <v>12910</v>
      </c>
      <c r="C2437" s="237" t="s">
        <v>10273</v>
      </c>
      <c r="D2437" s="233" t="s">
        <v>11165</v>
      </c>
      <c r="E2437" s="232" t="s">
        <v>5139</v>
      </c>
      <c r="F2437" s="236" t="s">
        <v>10268</v>
      </c>
      <c r="G2437" s="210">
        <v>0</v>
      </c>
      <c r="H2437" s="227" t="s">
        <v>10269</v>
      </c>
      <c r="I2437" s="227"/>
      <c r="J2437" s="227"/>
      <c r="K2437" s="227"/>
      <c r="L2437" s="227"/>
      <c r="M2437" s="227"/>
      <c r="N2437" s="227" t="s">
        <v>10242</v>
      </c>
      <c r="O2437" s="242" t="s">
        <v>12912</v>
      </c>
      <c r="P2437" s="242" t="s">
        <v>12913</v>
      </c>
      <c r="Q2437" s="221" t="s">
        <v>12914</v>
      </c>
      <c r="R2437" s="208" t="s">
        <v>5140</v>
      </c>
      <c r="S2437" s="209" t="s">
        <v>4949</v>
      </c>
      <c r="T2437" s="229">
        <v>45702</v>
      </c>
      <c r="U2437" s="230" t="s">
        <v>10277</v>
      </c>
      <c r="V2437" s="230" t="s">
        <v>10263</v>
      </c>
      <c r="W2437" s="230" t="s">
        <v>10263</v>
      </c>
      <c r="X2437" s="230" t="s">
        <v>10271</v>
      </c>
      <c r="Y2437" s="230"/>
      <c r="Z2437" s="230" t="s">
        <v>10264</v>
      </c>
      <c r="AA2437" s="220">
        <v>202503</v>
      </c>
      <c r="AB2437" s="239"/>
      <c r="AC2437" s="229" t="s">
        <v>10280</v>
      </c>
      <c r="AD2437" s="240" t="s">
        <v>10252</v>
      </c>
      <c r="AE2437" s="241">
        <v>0</v>
      </c>
      <c r="AF2437" s="240" t="s">
        <v>10252</v>
      </c>
      <c r="AG2437" s="235" t="str">
        <f>IFERROR(VLOOKUP(작성용!A:A,RM!A:D,4,0),"-")</f>
        <v>김본</v>
      </c>
      <c r="AH2437" s="9" t="s">
        <v>4189</v>
      </c>
      <c r="AI2437" s="231" t="s">
        <v>12915</v>
      </c>
      <c r="AJ2437" s="231" t="s">
        <v>4949</v>
      </c>
      <c r="AK2437" s="231" t="s">
        <v>3962</v>
      </c>
      <c r="AL2437" s="231">
        <v>2436</v>
      </c>
    </row>
    <row r="2438" spans="1:38" x14ac:dyDescent="0.3">
      <c r="A2438" s="225" t="s">
        <v>844</v>
      </c>
      <c r="B2438" s="225" t="s">
        <v>12910</v>
      </c>
      <c r="C2438" s="237" t="s">
        <v>10273</v>
      </c>
      <c r="D2438" s="233" t="s">
        <v>11346</v>
      </c>
      <c r="E2438" s="232" t="s">
        <v>5141</v>
      </c>
      <c r="F2438" s="236" t="s">
        <v>10268</v>
      </c>
      <c r="G2438" s="210">
        <v>0</v>
      </c>
      <c r="H2438" s="227" t="s">
        <v>10269</v>
      </c>
      <c r="I2438" s="227"/>
      <c r="J2438" s="227"/>
      <c r="K2438" s="227"/>
      <c r="L2438" s="227"/>
      <c r="M2438" s="227"/>
      <c r="N2438" s="227" t="s">
        <v>10242</v>
      </c>
      <c r="O2438" s="242" t="s">
        <v>12912</v>
      </c>
      <c r="P2438" s="242" t="s">
        <v>12913</v>
      </c>
      <c r="Q2438" s="221" t="s">
        <v>12914</v>
      </c>
      <c r="R2438" s="208" t="s">
        <v>5142</v>
      </c>
      <c r="S2438" s="209" t="s">
        <v>4949</v>
      </c>
      <c r="T2438" s="229">
        <v>45702</v>
      </c>
      <c r="U2438" s="230" t="s">
        <v>10277</v>
      </c>
      <c r="V2438" s="230" t="s">
        <v>10263</v>
      </c>
      <c r="W2438" s="230" t="s">
        <v>10263</v>
      </c>
      <c r="X2438" s="230" t="s">
        <v>10271</v>
      </c>
      <c r="Y2438" s="230"/>
      <c r="Z2438" s="230" t="s">
        <v>10264</v>
      </c>
      <c r="AA2438" s="220">
        <v>202503</v>
      </c>
      <c r="AB2438" s="239"/>
      <c r="AC2438" s="229" t="s">
        <v>10280</v>
      </c>
      <c r="AD2438" s="240" t="s">
        <v>10252</v>
      </c>
      <c r="AE2438" s="241">
        <v>0</v>
      </c>
      <c r="AF2438" s="240" t="s">
        <v>10252</v>
      </c>
      <c r="AG2438" s="235" t="str">
        <f>IFERROR(VLOOKUP(작성용!A:A,RM!A:D,4,0),"-")</f>
        <v>김본</v>
      </c>
      <c r="AH2438" s="9" t="s">
        <v>4189</v>
      </c>
      <c r="AI2438" s="231" t="s">
        <v>12915</v>
      </c>
      <c r="AJ2438" s="231" t="s">
        <v>4949</v>
      </c>
      <c r="AK2438" s="231" t="s">
        <v>3962</v>
      </c>
      <c r="AL2438" s="231">
        <v>2437</v>
      </c>
    </row>
    <row r="2439" spans="1:38" x14ac:dyDescent="0.3">
      <c r="A2439" s="225" t="s">
        <v>844</v>
      </c>
      <c r="B2439" s="225" t="s">
        <v>12910</v>
      </c>
      <c r="C2439" s="237" t="s">
        <v>10273</v>
      </c>
      <c r="D2439" s="233" t="s">
        <v>10981</v>
      </c>
      <c r="E2439" s="232" t="s">
        <v>5104</v>
      </c>
      <c r="F2439" s="236" t="s">
        <v>10268</v>
      </c>
      <c r="G2439" s="210">
        <v>0</v>
      </c>
      <c r="H2439" s="227" t="s">
        <v>10269</v>
      </c>
      <c r="I2439" s="227"/>
      <c r="J2439" s="227"/>
      <c r="K2439" s="227"/>
      <c r="L2439" s="227"/>
      <c r="M2439" s="227"/>
      <c r="N2439" s="227" t="s">
        <v>10242</v>
      </c>
      <c r="O2439" s="242" t="s">
        <v>12912</v>
      </c>
      <c r="P2439" s="242" t="s">
        <v>12913</v>
      </c>
      <c r="Q2439" s="221" t="s">
        <v>12914</v>
      </c>
      <c r="R2439" s="208" t="s">
        <v>5143</v>
      </c>
      <c r="S2439" s="209" t="s">
        <v>4949</v>
      </c>
      <c r="T2439" s="229">
        <v>45702</v>
      </c>
      <c r="U2439" s="230" t="s">
        <v>10277</v>
      </c>
      <c r="V2439" s="230" t="s">
        <v>10263</v>
      </c>
      <c r="W2439" s="230" t="s">
        <v>10263</v>
      </c>
      <c r="X2439" s="230" t="s">
        <v>10271</v>
      </c>
      <c r="Y2439" s="230"/>
      <c r="Z2439" s="230" t="s">
        <v>10264</v>
      </c>
      <c r="AA2439" s="220">
        <v>202503</v>
      </c>
      <c r="AB2439" s="239"/>
      <c r="AC2439" s="229" t="s">
        <v>10280</v>
      </c>
      <c r="AD2439" s="240" t="s">
        <v>10252</v>
      </c>
      <c r="AE2439" s="241">
        <v>0</v>
      </c>
      <c r="AF2439" s="240" t="s">
        <v>10252</v>
      </c>
      <c r="AG2439" s="235" t="str">
        <f>IFERROR(VLOOKUP(작성용!A:A,RM!A:D,4,0),"-")</f>
        <v>김본</v>
      </c>
      <c r="AH2439" s="9" t="s">
        <v>4189</v>
      </c>
      <c r="AI2439" s="231" t="s">
        <v>12915</v>
      </c>
      <c r="AJ2439" s="231" t="s">
        <v>4949</v>
      </c>
      <c r="AK2439" s="231" t="s">
        <v>3962</v>
      </c>
      <c r="AL2439" s="231">
        <v>2438</v>
      </c>
    </row>
    <row r="2440" spans="1:38" x14ac:dyDescent="0.3">
      <c r="A2440" s="225" t="s">
        <v>844</v>
      </c>
      <c r="B2440" s="225" t="s">
        <v>12910</v>
      </c>
      <c r="C2440" s="237" t="s">
        <v>10273</v>
      </c>
      <c r="D2440" s="233" t="s">
        <v>12922</v>
      </c>
      <c r="E2440" s="232" t="s">
        <v>5113</v>
      </c>
      <c r="F2440" s="236" t="s">
        <v>10268</v>
      </c>
      <c r="G2440" s="210">
        <v>0</v>
      </c>
      <c r="H2440" s="227" t="s">
        <v>10269</v>
      </c>
      <c r="I2440" s="227"/>
      <c r="J2440" s="227"/>
      <c r="K2440" s="227"/>
      <c r="L2440" s="227"/>
      <c r="M2440" s="227"/>
      <c r="N2440" s="227" t="s">
        <v>10242</v>
      </c>
      <c r="O2440" s="242" t="s">
        <v>12912</v>
      </c>
      <c r="P2440" s="242" t="s">
        <v>12913</v>
      </c>
      <c r="Q2440" s="221" t="s">
        <v>12914</v>
      </c>
      <c r="R2440" s="208" t="s">
        <v>5144</v>
      </c>
      <c r="S2440" s="209" t="s">
        <v>4949</v>
      </c>
      <c r="T2440" s="229">
        <v>45702</v>
      </c>
      <c r="U2440" s="230" t="s">
        <v>10277</v>
      </c>
      <c r="V2440" s="230" t="s">
        <v>10263</v>
      </c>
      <c r="W2440" s="230" t="s">
        <v>10263</v>
      </c>
      <c r="X2440" s="230" t="s">
        <v>10271</v>
      </c>
      <c r="Y2440" s="230"/>
      <c r="Z2440" s="230" t="s">
        <v>10264</v>
      </c>
      <c r="AA2440" s="220">
        <v>202503</v>
      </c>
      <c r="AB2440" s="239"/>
      <c r="AC2440" s="229" t="s">
        <v>10280</v>
      </c>
      <c r="AD2440" s="240" t="s">
        <v>10252</v>
      </c>
      <c r="AE2440" s="241">
        <v>0</v>
      </c>
      <c r="AF2440" s="240" t="s">
        <v>10252</v>
      </c>
      <c r="AG2440" s="235" t="str">
        <f>IFERROR(VLOOKUP(작성용!A:A,RM!A:D,4,0),"-")</f>
        <v>김본</v>
      </c>
      <c r="AH2440" s="9" t="s">
        <v>4189</v>
      </c>
      <c r="AI2440" s="231" t="s">
        <v>12915</v>
      </c>
      <c r="AJ2440" s="231" t="s">
        <v>4949</v>
      </c>
      <c r="AK2440" s="231" t="s">
        <v>3962</v>
      </c>
      <c r="AL2440" s="231">
        <v>2439</v>
      </c>
    </row>
    <row r="2441" spans="1:38" x14ac:dyDescent="0.3">
      <c r="A2441" s="225" t="s">
        <v>844</v>
      </c>
      <c r="B2441" s="225" t="s">
        <v>12910</v>
      </c>
      <c r="C2441" s="237" t="s">
        <v>10273</v>
      </c>
      <c r="D2441" s="233" t="s">
        <v>10691</v>
      </c>
      <c r="E2441" s="232" t="s">
        <v>3750</v>
      </c>
      <c r="F2441" s="236" t="s">
        <v>10268</v>
      </c>
      <c r="G2441" s="210">
        <v>0</v>
      </c>
      <c r="H2441" s="227" t="s">
        <v>10269</v>
      </c>
      <c r="I2441" s="227"/>
      <c r="J2441" s="227"/>
      <c r="K2441" s="227"/>
      <c r="L2441" s="227"/>
      <c r="M2441" s="227"/>
      <c r="N2441" s="227" t="s">
        <v>10242</v>
      </c>
      <c r="O2441" s="242" t="s">
        <v>12912</v>
      </c>
      <c r="P2441" s="242" t="s">
        <v>12913</v>
      </c>
      <c r="Q2441" s="221" t="s">
        <v>12914</v>
      </c>
      <c r="R2441" s="208" t="s">
        <v>3751</v>
      </c>
      <c r="S2441" s="209" t="s">
        <v>4949</v>
      </c>
      <c r="T2441" s="229">
        <v>45702</v>
      </c>
      <c r="U2441" s="230" t="s">
        <v>10277</v>
      </c>
      <c r="V2441" s="230" t="s">
        <v>10263</v>
      </c>
      <c r="W2441" s="230" t="s">
        <v>10263</v>
      </c>
      <c r="X2441" s="230" t="s">
        <v>10271</v>
      </c>
      <c r="Y2441" s="230"/>
      <c r="Z2441" s="230" t="s">
        <v>10264</v>
      </c>
      <c r="AA2441" s="220">
        <v>202503</v>
      </c>
      <c r="AB2441" s="239"/>
      <c r="AC2441" s="229" t="s">
        <v>10280</v>
      </c>
      <c r="AD2441" s="240" t="s">
        <v>10252</v>
      </c>
      <c r="AE2441" s="241">
        <v>0</v>
      </c>
      <c r="AF2441" s="240" t="s">
        <v>10252</v>
      </c>
      <c r="AG2441" s="235" t="str">
        <f>IFERROR(VLOOKUP(작성용!A:A,RM!A:D,4,0),"-")</f>
        <v>김본</v>
      </c>
      <c r="AH2441" s="9" t="s">
        <v>4189</v>
      </c>
      <c r="AI2441" s="231" t="s">
        <v>12915</v>
      </c>
      <c r="AJ2441" s="231" t="s">
        <v>4949</v>
      </c>
      <c r="AK2441" s="231" t="s">
        <v>3962</v>
      </c>
      <c r="AL2441" s="231">
        <v>2440</v>
      </c>
    </row>
    <row r="2442" spans="1:38" x14ac:dyDescent="0.3">
      <c r="A2442" s="225" t="s">
        <v>844</v>
      </c>
      <c r="B2442" s="225" t="s">
        <v>12910</v>
      </c>
      <c r="C2442" s="237" t="s">
        <v>10273</v>
      </c>
      <c r="D2442" s="233" t="s">
        <v>12923</v>
      </c>
      <c r="E2442" s="232" t="s">
        <v>3827</v>
      </c>
      <c r="F2442" s="236" t="s">
        <v>10268</v>
      </c>
      <c r="G2442" s="210">
        <v>0</v>
      </c>
      <c r="H2442" s="227" t="s">
        <v>10269</v>
      </c>
      <c r="I2442" s="227"/>
      <c r="J2442" s="227"/>
      <c r="K2442" s="227"/>
      <c r="L2442" s="227"/>
      <c r="M2442" s="227"/>
      <c r="N2442" s="227" t="s">
        <v>10242</v>
      </c>
      <c r="O2442" s="242" t="s">
        <v>12912</v>
      </c>
      <c r="P2442" s="242" t="s">
        <v>12913</v>
      </c>
      <c r="Q2442" s="221" t="s">
        <v>12914</v>
      </c>
      <c r="R2442" s="208" t="s">
        <v>3828</v>
      </c>
      <c r="S2442" s="209" t="s">
        <v>4949</v>
      </c>
      <c r="T2442" s="229">
        <v>45702</v>
      </c>
      <c r="U2442" s="230" t="s">
        <v>10277</v>
      </c>
      <c r="V2442" s="230" t="s">
        <v>10263</v>
      </c>
      <c r="W2442" s="230" t="s">
        <v>10263</v>
      </c>
      <c r="X2442" s="230" t="s">
        <v>10271</v>
      </c>
      <c r="Y2442" s="230"/>
      <c r="Z2442" s="230" t="s">
        <v>10264</v>
      </c>
      <c r="AA2442" s="220">
        <v>202503</v>
      </c>
      <c r="AB2442" s="239"/>
      <c r="AC2442" s="229" t="s">
        <v>10280</v>
      </c>
      <c r="AD2442" s="240" t="s">
        <v>10252</v>
      </c>
      <c r="AE2442" s="241">
        <v>0</v>
      </c>
      <c r="AF2442" s="240" t="s">
        <v>10252</v>
      </c>
      <c r="AG2442" s="235" t="str">
        <f>IFERROR(VLOOKUP(작성용!A:A,RM!A:D,4,0),"-")</f>
        <v>김본</v>
      </c>
      <c r="AH2442" s="9" t="s">
        <v>4189</v>
      </c>
      <c r="AI2442" s="231" t="s">
        <v>12915</v>
      </c>
      <c r="AJ2442" s="231" t="s">
        <v>4949</v>
      </c>
      <c r="AK2442" s="231" t="s">
        <v>3962</v>
      </c>
      <c r="AL2442" s="231">
        <v>2441</v>
      </c>
    </row>
    <row r="2443" spans="1:38" x14ac:dyDescent="0.3">
      <c r="A2443" s="225" t="s">
        <v>844</v>
      </c>
      <c r="B2443" s="225" t="s">
        <v>12910</v>
      </c>
      <c r="C2443" s="237" t="s">
        <v>10273</v>
      </c>
      <c r="D2443" s="233" t="s">
        <v>12245</v>
      </c>
      <c r="E2443" s="232" t="s">
        <v>5146</v>
      </c>
      <c r="F2443" s="236" t="s">
        <v>10268</v>
      </c>
      <c r="G2443" s="210">
        <v>0</v>
      </c>
      <c r="H2443" s="227" t="s">
        <v>10269</v>
      </c>
      <c r="I2443" s="227"/>
      <c r="J2443" s="227"/>
      <c r="K2443" s="227"/>
      <c r="L2443" s="227"/>
      <c r="M2443" s="227"/>
      <c r="N2443" s="227" t="s">
        <v>10242</v>
      </c>
      <c r="O2443" s="242" t="s">
        <v>12912</v>
      </c>
      <c r="P2443" s="242" t="s">
        <v>12913</v>
      </c>
      <c r="Q2443" s="221" t="s">
        <v>12914</v>
      </c>
      <c r="R2443" s="208" t="s">
        <v>5147</v>
      </c>
      <c r="S2443" s="209" t="s">
        <v>4949</v>
      </c>
      <c r="T2443" s="229">
        <v>45702</v>
      </c>
      <c r="U2443" s="230" t="s">
        <v>10277</v>
      </c>
      <c r="V2443" s="230" t="s">
        <v>10263</v>
      </c>
      <c r="W2443" s="230" t="s">
        <v>10263</v>
      </c>
      <c r="X2443" s="230" t="s">
        <v>10271</v>
      </c>
      <c r="Y2443" s="230"/>
      <c r="Z2443" s="230" t="s">
        <v>10264</v>
      </c>
      <c r="AA2443" s="220">
        <v>202503</v>
      </c>
      <c r="AB2443" s="239"/>
      <c r="AC2443" s="229" t="s">
        <v>10280</v>
      </c>
      <c r="AD2443" s="240" t="s">
        <v>10252</v>
      </c>
      <c r="AE2443" s="241">
        <v>0</v>
      </c>
      <c r="AF2443" s="240" t="s">
        <v>10252</v>
      </c>
      <c r="AG2443" s="235" t="str">
        <f>IFERROR(VLOOKUP(작성용!A:A,RM!A:D,4,0),"-")</f>
        <v>김본</v>
      </c>
      <c r="AH2443" s="9" t="s">
        <v>4189</v>
      </c>
      <c r="AI2443" s="231" t="s">
        <v>12915</v>
      </c>
      <c r="AJ2443" s="231" t="s">
        <v>4949</v>
      </c>
      <c r="AK2443" s="231" t="s">
        <v>3962</v>
      </c>
      <c r="AL2443" s="231">
        <v>2442</v>
      </c>
    </row>
    <row r="2444" spans="1:38" x14ac:dyDescent="0.3">
      <c r="A2444" s="225" t="s">
        <v>844</v>
      </c>
      <c r="B2444" s="225" t="s">
        <v>12910</v>
      </c>
      <c r="C2444" s="237" t="s">
        <v>10273</v>
      </c>
      <c r="D2444" s="233" t="s">
        <v>11394</v>
      </c>
      <c r="E2444" s="232" t="s">
        <v>5148</v>
      </c>
      <c r="F2444" s="236" t="s">
        <v>10268</v>
      </c>
      <c r="G2444" s="210">
        <v>0</v>
      </c>
      <c r="H2444" s="227" t="s">
        <v>10269</v>
      </c>
      <c r="I2444" s="227"/>
      <c r="J2444" s="227"/>
      <c r="K2444" s="227"/>
      <c r="L2444" s="227"/>
      <c r="M2444" s="227"/>
      <c r="N2444" s="227" t="s">
        <v>10242</v>
      </c>
      <c r="O2444" s="242" t="s">
        <v>12912</v>
      </c>
      <c r="P2444" s="242" t="s">
        <v>12913</v>
      </c>
      <c r="Q2444" s="221" t="s">
        <v>12914</v>
      </c>
      <c r="R2444" s="208" t="s">
        <v>5149</v>
      </c>
      <c r="S2444" s="209" t="s">
        <v>4949</v>
      </c>
      <c r="T2444" s="229">
        <v>45702</v>
      </c>
      <c r="U2444" s="230" t="s">
        <v>10277</v>
      </c>
      <c r="V2444" s="230" t="s">
        <v>10263</v>
      </c>
      <c r="W2444" s="230" t="s">
        <v>10263</v>
      </c>
      <c r="X2444" s="230" t="s">
        <v>10271</v>
      </c>
      <c r="Y2444" s="230"/>
      <c r="Z2444" s="230" t="s">
        <v>10264</v>
      </c>
      <c r="AA2444" s="220">
        <v>202503</v>
      </c>
      <c r="AB2444" s="239"/>
      <c r="AC2444" s="229" t="s">
        <v>10280</v>
      </c>
      <c r="AD2444" s="240" t="s">
        <v>10252</v>
      </c>
      <c r="AE2444" s="241">
        <v>0</v>
      </c>
      <c r="AF2444" s="240" t="s">
        <v>10252</v>
      </c>
      <c r="AG2444" s="235" t="str">
        <f>IFERROR(VLOOKUP(작성용!A:A,RM!A:D,4,0),"-")</f>
        <v>김본</v>
      </c>
      <c r="AH2444" s="9" t="s">
        <v>4189</v>
      </c>
      <c r="AI2444" s="231" t="s">
        <v>12915</v>
      </c>
      <c r="AJ2444" s="231" t="s">
        <v>4949</v>
      </c>
      <c r="AK2444" s="231" t="s">
        <v>3962</v>
      </c>
      <c r="AL2444" s="231">
        <v>2443</v>
      </c>
    </row>
    <row r="2445" spans="1:38" x14ac:dyDescent="0.3">
      <c r="A2445" s="225" t="s">
        <v>844</v>
      </c>
      <c r="B2445" s="225" t="s">
        <v>12910</v>
      </c>
      <c r="C2445" s="237" t="s">
        <v>10273</v>
      </c>
      <c r="D2445" s="233" t="s">
        <v>11315</v>
      </c>
      <c r="E2445" s="232" t="s">
        <v>5150</v>
      </c>
      <c r="F2445" s="236" t="s">
        <v>10268</v>
      </c>
      <c r="G2445" s="210">
        <v>0</v>
      </c>
      <c r="H2445" s="227" t="s">
        <v>10269</v>
      </c>
      <c r="I2445" s="227"/>
      <c r="J2445" s="227"/>
      <c r="K2445" s="227"/>
      <c r="L2445" s="227"/>
      <c r="M2445" s="227"/>
      <c r="N2445" s="227" t="s">
        <v>10242</v>
      </c>
      <c r="O2445" s="242" t="s">
        <v>12912</v>
      </c>
      <c r="P2445" s="242" t="s">
        <v>12913</v>
      </c>
      <c r="Q2445" s="221" t="s">
        <v>12914</v>
      </c>
      <c r="R2445" s="208" t="s">
        <v>5151</v>
      </c>
      <c r="S2445" s="209" t="s">
        <v>4949</v>
      </c>
      <c r="T2445" s="229">
        <v>45702</v>
      </c>
      <c r="U2445" s="230" t="s">
        <v>10277</v>
      </c>
      <c r="V2445" s="230" t="s">
        <v>10263</v>
      </c>
      <c r="W2445" s="230" t="s">
        <v>10263</v>
      </c>
      <c r="X2445" s="230" t="s">
        <v>10271</v>
      </c>
      <c r="Y2445" s="230"/>
      <c r="Z2445" s="230" t="s">
        <v>10264</v>
      </c>
      <c r="AA2445" s="220">
        <v>202503</v>
      </c>
      <c r="AB2445" s="239"/>
      <c r="AC2445" s="229" t="s">
        <v>10280</v>
      </c>
      <c r="AD2445" s="240" t="s">
        <v>10252</v>
      </c>
      <c r="AE2445" s="241">
        <v>0</v>
      </c>
      <c r="AF2445" s="240" t="s">
        <v>10252</v>
      </c>
      <c r="AG2445" s="235" t="str">
        <f>IFERROR(VLOOKUP(작성용!A:A,RM!A:D,4,0),"-")</f>
        <v>김본</v>
      </c>
      <c r="AH2445" s="9" t="s">
        <v>4189</v>
      </c>
      <c r="AI2445" s="231" t="s">
        <v>12915</v>
      </c>
      <c r="AJ2445" s="231" t="s">
        <v>4949</v>
      </c>
      <c r="AK2445" s="231" t="s">
        <v>3962</v>
      </c>
      <c r="AL2445" s="231">
        <v>2444</v>
      </c>
    </row>
    <row r="2446" spans="1:38" x14ac:dyDescent="0.3">
      <c r="A2446" s="225" t="s">
        <v>844</v>
      </c>
      <c r="B2446" s="225" t="s">
        <v>12910</v>
      </c>
      <c r="C2446" s="237" t="s">
        <v>10273</v>
      </c>
      <c r="D2446" s="233" t="s">
        <v>12924</v>
      </c>
      <c r="E2446" s="232" t="s">
        <v>5152</v>
      </c>
      <c r="F2446" s="236" t="s">
        <v>10268</v>
      </c>
      <c r="G2446" s="210">
        <v>0</v>
      </c>
      <c r="H2446" s="227" t="s">
        <v>10269</v>
      </c>
      <c r="I2446" s="227"/>
      <c r="J2446" s="227"/>
      <c r="K2446" s="227"/>
      <c r="L2446" s="227"/>
      <c r="M2446" s="227"/>
      <c r="N2446" s="227" t="s">
        <v>10242</v>
      </c>
      <c r="O2446" s="242" t="s">
        <v>12912</v>
      </c>
      <c r="P2446" s="242" t="s">
        <v>12913</v>
      </c>
      <c r="Q2446" s="221" t="s">
        <v>12914</v>
      </c>
      <c r="R2446" s="208" t="s">
        <v>5153</v>
      </c>
      <c r="S2446" s="209" t="s">
        <v>4949</v>
      </c>
      <c r="T2446" s="229">
        <v>45702</v>
      </c>
      <c r="U2446" s="230" t="s">
        <v>10277</v>
      </c>
      <c r="V2446" s="230" t="s">
        <v>10263</v>
      </c>
      <c r="W2446" s="230" t="s">
        <v>10263</v>
      </c>
      <c r="X2446" s="230" t="s">
        <v>10271</v>
      </c>
      <c r="Y2446" s="230"/>
      <c r="Z2446" s="230" t="s">
        <v>10264</v>
      </c>
      <c r="AA2446" s="220">
        <v>202503</v>
      </c>
      <c r="AB2446" s="239"/>
      <c r="AC2446" s="229" t="s">
        <v>10280</v>
      </c>
      <c r="AD2446" s="240" t="s">
        <v>10252</v>
      </c>
      <c r="AE2446" s="241">
        <v>0</v>
      </c>
      <c r="AF2446" s="240" t="s">
        <v>10252</v>
      </c>
      <c r="AG2446" s="235" t="str">
        <f>IFERROR(VLOOKUP(작성용!A:A,RM!A:D,4,0),"-")</f>
        <v>김본</v>
      </c>
      <c r="AH2446" s="9" t="s">
        <v>4189</v>
      </c>
      <c r="AI2446" s="231" t="s">
        <v>12915</v>
      </c>
      <c r="AJ2446" s="231" t="s">
        <v>4949</v>
      </c>
      <c r="AK2446" s="231" t="s">
        <v>3962</v>
      </c>
      <c r="AL2446" s="231">
        <v>2445</v>
      </c>
    </row>
    <row r="2447" spans="1:38" x14ac:dyDescent="0.3">
      <c r="A2447" s="225" t="s">
        <v>844</v>
      </c>
      <c r="B2447" s="225" t="s">
        <v>12910</v>
      </c>
      <c r="C2447" s="237" t="s">
        <v>10273</v>
      </c>
      <c r="D2447" s="233" t="s">
        <v>10652</v>
      </c>
      <c r="E2447" s="232" t="s">
        <v>5154</v>
      </c>
      <c r="F2447" s="236" t="s">
        <v>10268</v>
      </c>
      <c r="G2447" s="210">
        <v>0</v>
      </c>
      <c r="H2447" s="227" t="s">
        <v>10269</v>
      </c>
      <c r="I2447" s="227"/>
      <c r="J2447" s="227"/>
      <c r="K2447" s="227"/>
      <c r="L2447" s="227"/>
      <c r="M2447" s="227"/>
      <c r="N2447" s="227" t="s">
        <v>10242</v>
      </c>
      <c r="O2447" s="242" t="s">
        <v>12912</v>
      </c>
      <c r="P2447" s="242" t="s">
        <v>12913</v>
      </c>
      <c r="Q2447" s="221" t="s">
        <v>12914</v>
      </c>
      <c r="R2447" s="208" t="s">
        <v>5155</v>
      </c>
      <c r="S2447" s="209" t="s">
        <v>4949</v>
      </c>
      <c r="T2447" s="229">
        <v>45702</v>
      </c>
      <c r="U2447" s="230" t="s">
        <v>10277</v>
      </c>
      <c r="V2447" s="230" t="s">
        <v>10263</v>
      </c>
      <c r="W2447" s="230" t="s">
        <v>10263</v>
      </c>
      <c r="X2447" s="230" t="s">
        <v>10271</v>
      </c>
      <c r="Y2447" s="230"/>
      <c r="Z2447" s="230" t="s">
        <v>10264</v>
      </c>
      <c r="AA2447" s="220">
        <v>202503</v>
      </c>
      <c r="AB2447" s="239"/>
      <c r="AC2447" s="229" t="s">
        <v>10280</v>
      </c>
      <c r="AD2447" s="240" t="s">
        <v>10252</v>
      </c>
      <c r="AE2447" s="241">
        <v>0</v>
      </c>
      <c r="AF2447" s="240" t="s">
        <v>10252</v>
      </c>
      <c r="AG2447" s="235" t="str">
        <f>IFERROR(VLOOKUP(작성용!A:A,RM!A:D,4,0),"-")</f>
        <v>김본</v>
      </c>
      <c r="AH2447" s="9" t="s">
        <v>4189</v>
      </c>
      <c r="AI2447" s="231" t="s">
        <v>12915</v>
      </c>
      <c r="AJ2447" s="231" t="s">
        <v>4949</v>
      </c>
      <c r="AK2447" s="231" t="s">
        <v>3962</v>
      </c>
      <c r="AL2447" s="231">
        <v>2446</v>
      </c>
    </row>
    <row r="2448" spans="1:38" x14ac:dyDescent="0.3">
      <c r="A2448" s="225" t="s">
        <v>844</v>
      </c>
      <c r="B2448" s="225" t="s">
        <v>12910</v>
      </c>
      <c r="C2448" s="237" t="s">
        <v>10273</v>
      </c>
      <c r="D2448" s="233" t="s">
        <v>12925</v>
      </c>
      <c r="E2448" s="232" t="s">
        <v>5156</v>
      </c>
      <c r="F2448" s="236" t="s">
        <v>10268</v>
      </c>
      <c r="G2448" s="210">
        <v>0</v>
      </c>
      <c r="H2448" s="227" t="s">
        <v>10269</v>
      </c>
      <c r="I2448" s="227"/>
      <c r="J2448" s="227"/>
      <c r="K2448" s="227"/>
      <c r="L2448" s="227"/>
      <c r="M2448" s="227"/>
      <c r="N2448" s="227" t="s">
        <v>10242</v>
      </c>
      <c r="O2448" s="242" t="s">
        <v>12912</v>
      </c>
      <c r="P2448" s="242" t="s">
        <v>12913</v>
      </c>
      <c r="Q2448" s="221" t="s">
        <v>12914</v>
      </c>
      <c r="R2448" s="208" t="s">
        <v>5157</v>
      </c>
      <c r="S2448" s="209" t="s">
        <v>4949</v>
      </c>
      <c r="T2448" s="229">
        <v>45702</v>
      </c>
      <c r="U2448" s="230" t="s">
        <v>10277</v>
      </c>
      <c r="V2448" s="230" t="s">
        <v>10263</v>
      </c>
      <c r="W2448" s="230" t="s">
        <v>10263</v>
      </c>
      <c r="X2448" s="230" t="s">
        <v>10271</v>
      </c>
      <c r="Y2448" s="230"/>
      <c r="Z2448" s="230" t="s">
        <v>10264</v>
      </c>
      <c r="AA2448" s="220">
        <v>202503</v>
      </c>
      <c r="AB2448" s="239"/>
      <c r="AC2448" s="229" t="s">
        <v>10280</v>
      </c>
      <c r="AD2448" s="240" t="s">
        <v>10252</v>
      </c>
      <c r="AE2448" s="241">
        <v>0</v>
      </c>
      <c r="AF2448" s="240" t="s">
        <v>10252</v>
      </c>
      <c r="AG2448" s="235" t="str">
        <f>IFERROR(VLOOKUP(작성용!A:A,RM!A:D,4,0),"-")</f>
        <v>김본</v>
      </c>
      <c r="AH2448" s="9" t="s">
        <v>4189</v>
      </c>
      <c r="AI2448" s="231" t="s">
        <v>12915</v>
      </c>
      <c r="AJ2448" s="231" t="s">
        <v>4949</v>
      </c>
      <c r="AK2448" s="231" t="s">
        <v>3962</v>
      </c>
      <c r="AL2448" s="231">
        <v>2447</v>
      </c>
    </row>
    <row r="2449" spans="1:38" x14ac:dyDescent="0.3">
      <c r="A2449" s="225" t="s">
        <v>844</v>
      </c>
      <c r="B2449" s="225" t="s">
        <v>12910</v>
      </c>
      <c r="C2449" s="237" t="s">
        <v>10273</v>
      </c>
      <c r="D2449" s="233" t="s">
        <v>11088</v>
      </c>
      <c r="E2449" s="232" t="s">
        <v>5158</v>
      </c>
      <c r="F2449" s="236" t="s">
        <v>10268</v>
      </c>
      <c r="G2449" s="210">
        <v>0</v>
      </c>
      <c r="H2449" s="227" t="s">
        <v>10269</v>
      </c>
      <c r="I2449" s="227"/>
      <c r="J2449" s="227"/>
      <c r="K2449" s="227"/>
      <c r="L2449" s="227"/>
      <c r="M2449" s="227"/>
      <c r="N2449" s="227" t="s">
        <v>10242</v>
      </c>
      <c r="O2449" s="242" t="s">
        <v>12912</v>
      </c>
      <c r="P2449" s="242" t="s">
        <v>12913</v>
      </c>
      <c r="Q2449" s="221" t="s">
        <v>12914</v>
      </c>
      <c r="R2449" s="208" t="s">
        <v>5159</v>
      </c>
      <c r="S2449" s="209" t="s">
        <v>4949</v>
      </c>
      <c r="T2449" s="229">
        <v>45702</v>
      </c>
      <c r="U2449" s="230" t="s">
        <v>10277</v>
      </c>
      <c r="V2449" s="230" t="s">
        <v>10263</v>
      </c>
      <c r="W2449" s="230" t="s">
        <v>10263</v>
      </c>
      <c r="X2449" s="230" t="s">
        <v>10271</v>
      </c>
      <c r="Y2449" s="230"/>
      <c r="Z2449" s="230" t="s">
        <v>10264</v>
      </c>
      <c r="AA2449" s="220">
        <v>202503</v>
      </c>
      <c r="AB2449" s="239"/>
      <c r="AC2449" s="229" t="s">
        <v>10280</v>
      </c>
      <c r="AD2449" s="240" t="s">
        <v>10252</v>
      </c>
      <c r="AE2449" s="241">
        <v>0</v>
      </c>
      <c r="AF2449" s="240" t="s">
        <v>10252</v>
      </c>
      <c r="AG2449" s="235" t="str">
        <f>IFERROR(VLOOKUP(작성용!A:A,RM!A:D,4,0),"-")</f>
        <v>김본</v>
      </c>
      <c r="AH2449" s="9" t="s">
        <v>4189</v>
      </c>
      <c r="AI2449" s="231" t="s">
        <v>12915</v>
      </c>
      <c r="AJ2449" s="231" t="s">
        <v>4949</v>
      </c>
      <c r="AK2449" s="231" t="s">
        <v>3962</v>
      </c>
      <c r="AL2449" s="231">
        <v>2448</v>
      </c>
    </row>
    <row r="2450" spans="1:38" x14ac:dyDescent="0.3">
      <c r="A2450" s="225" t="s">
        <v>844</v>
      </c>
      <c r="B2450" s="225" t="s">
        <v>12910</v>
      </c>
      <c r="C2450" s="237" t="s">
        <v>10273</v>
      </c>
      <c r="D2450" s="233" t="s">
        <v>10656</v>
      </c>
      <c r="E2450" s="232" t="s">
        <v>5160</v>
      </c>
      <c r="F2450" s="236" t="s">
        <v>10268</v>
      </c>
      <c r="G2450" s="210">
        <v>0</v>
      </c>
      <c r="H2450" s="227" t="s">
        <v>10269</v>
      </c>
      <c r="I2450" s="227"/>
      <c r="J2450" s="227"/>
      <c r="K2450" s="227"/>
      <c r="L2450" s="227"/>
      <c r="M2450" s="227"/>
      <c r="N2450" s="227" t="s">
        <v>10242</v>
      </c>
      <c r="O2450" s="242" t="s">
        <v>12912</v>
      </c>
      <c r="P2450" s="242" t="s">
        <v>12913</v>
      </c>
      <c r="Q2450" s="221" t="s">
        <v>12914</v>
      </c>
      <c r="R2450" s="208" t="s">
        <v>5161</v>
      </c>
      <c r="S2450" s="209" t="s">
        <v>4949</v>
      </c>
      <c r="T2450" s="229">
        <v>45702</v>
      </c>
      <c r="U2450" s="230" t="s">
        <v>10277</v>
      </c>
      <c r="V2450" s="230" t="s">
        <v>10263</v>
      </c>
      <c r="W2450" s="230" t="s">
        <v>10263</v>
      </c>
      <c r="X2450" s="230" t="s">
        <v>10271</v>
      </c>
      <c r="Y2450" s="230"/>
      <c r="Z2450" s="230" t="s">
        <v>10264</v>
      </c>
      <c r="AA2450" s="220">
        <v>202503</v>
      </c>
      <c r="AB2450" s="239"/>
      <c r="AC2450" s="229" t="s">
        <v>10280</v>
      </c>
      <c r="AD2450" s="240" t="s">
        <v>10252</v>
      </c>
      <c r="AE2450" s="241">
        <v>0</v>
      </c>
      <c r="AF2450" s="240" t="s">
        <v>10252</v>
      </c>
      <c r="AG2450" s="235" t="str">
        <f>IFERROR(VLOOKUP(작성용!A:A,RM!A:D,4,0),"-")</f>
        <v>김본</v>
      </c>
      <c r="AH2450" s="9" t="s">
        <v>4189</v>
      </c>
      <c r="AI2450" s="231" t="s">
        <v>12915</v>
      </c>
      <c r="AJ2450" s="231" t="s">
        <v>4949</v>
      </c>
      <c r="AK2450" s="231" t="s">
        <v>3962</v>
      </c>
      <c r="AL2450" s="231">
        <v>2449</v>
      </c>
    </row>
    <row r="2451" spans="1:38" x14ac:dyDescent="0.3">
      <c r="A2451" s="225" t="s">
        <v>844</v>
      </c>
      <c r="B2451" s="225" t="s">
        <v>12910</v>
      </c>
      <c r="C2451" s="237" t="s">
        <v>10273</v>
      </c>
      <c r="D2451" s="233" t="s">
        <v>12717</v>
      </c>
      <c r="E2451" s="232" t="s">
        <v>5162</v>
      </c>
      <c r="F2451" s="236" t="s">
        <v>10268</v>
      </c>
      <c r="G2451" s="210">
        <v>0</v>
      </c>
      <c r="H2451" s="227" t="s">
        <v>10269</v>
      </c>
      <c r="I2451" s="227"/>
      <c r="J2451" s="227"/>
      <c r="K2451" s="227"/>
      <c r="L2451" s="227"/>
      <c r="M2451" s="227"/>
      <c r="N2451" s="227" t="s">
        <v>10242</v>
      </c>
      <c r="O2451" s="242" t="s">
        <v>12912</v>
      </c>
      <c r="P2451" s="242" t="s">
        <v>12913</v>
      </c>
      <c r="Q2451" s="221" t="s">
        <v>12914</v>
      </c>
      <c r="R2451" s="208" t="s">
        <v>5163</v>
      </c>
      <c r="S2451" s="209" t="s">
        <v>4949</v>
      </c>
      <c r="T2451" s="229">
        <v>45702</v>
      </c>
      <c r="U2451" s="230" t="s">
        <v>10277</v>
      </c>
      <c r="V2451" s="230" t="s">
        <v>10263</v>
      </c>
      <c r="W2451" s="230" t="s">
        <v>10263</v>
      </c>
      <c r="X2451" s="230" t="s">
        <v>10271</v>
      </c>
      <c r="Y2451" s="230"/>
      <c r="Z2451" s="230" t="s">
        <v>10264</v>
      </c>
      <c r="AA2451" s="220">
        <v>202503</v>
      </c>
      <c r="AB2451" s="239"/>
      <c r="AC2451" s="229" t="s">
        <v>10280</v>
      </c>
      <c r="AD2451" s="240" t="s">
        <v>10252</v>
      </c>
      <c r="AE2451" s="241">
        <v>0</v>
      </c>
      <c r="AF2451" s="240" t="s">
        <v>10252</v>
      </c>
      <c r="AG2451" s="235" t="str">
        <f>IFERROR(VLOOKUP(작성용!A:A,RM!A:D,4,0),"-")</f>
        <v>김본</v>
      </c>
      <c r="AH2451" s="9" t="s">
        <v>4189</v>
      </c>
      <c r="AI2451" s="231" t="s">
        <v>12915</v>
      </c>
      <c r="AJ2451" s="231" t="s">
        <v>4949</v>
      </c>
      <c r="AK2451" s="231" t="s">
        <v>3962</v>
      </c>
      <c r="AL2451" s="231">
        <v>2450</v>
      </c>
    </row>
    <row r="2452" spans="1:38" x14ac:dyDescent="0.3">
      <c r="A2452" s="225" t="s">
        <v>844</v>
      </c>
      <c r="B2452" s="225" t="s">
        <v>12910</v>
      </c>
      <c r="C2452" s="237" t="s">
        <v>10273</v>
      </c>
      <c r="D2452" s="233" t="s">
        <v>12926</v>
      </c>
      <c r="E2452" s="232" t="s">
        <v>5164</v>
      </c>
      <c r="F2452" s="236" t="s">
        <v>10268</v>
      </c>
      <c r="G2452" s="210">
        <v>0</v>
      </c>
      <c r="H2452" s="227" t="s">
        <v>10269</v>
      </c>
      <c r="I2452" s="227"/>
      <c r="J2452" s="227"/>
      <c r="K2452" s="227"/>
      <c r="L2452" s="227"/>
      <c r="M2452" s="227"/>
      <c r="N2452" s="227" t="s">
        <v>10242</v>
      </c>
      <c r="O2452" s="242" t="s">
        <v>12912</v>
      </c>
      <c r="P2452" s="242" t="s">
        <v>12913</v>
      </c>
      <c r="Q2452" s="221" t="s">
        <v>12914</v>
      </c>
      <c r="R2452" s="208" t="s">
        <v>5165</v>
      </c>
      <c r="S2452" s="209" t="s">
        <v>4949</v>
      </c>
      <c r="T2452" s="229">
        <v>45702</v>
      </c>
      <c r="U2452" s="230" t="s">
        <v>10277</v>
      </c>
      <c r="V2452" s="230" t="s">
        <v>10263</v>
      </c>
      <c r="W2452" s="230" t="s">
        <v>10263</v>
      </c>
      <c r="X2452" s="230" t="s">
        <v>10271</v>
      </c>
      <c r="Y2452" s="230"/>
      <c r="Z2452" s="230" t="s">
        <v>10264</v>
      </c>
      <c r="AA2452" s="220">
        <v>202503</v>
      </c>
      <c r="AB2452" s="239"/>
      <c r="AC2452" s="229" t="s">
        <v>10280</v>
      </c>
      <c r="AD2452" s="240" t="s">
        <v>10252</v>
      </c>
      <c r="AE2452" s="241">
        <v>0</v>
      </c>
      <c r="AF2452" s="240" t="s">
        <v>10252</v>
      </c>
      <c r="AG2452" s="235" t="str">
        <f>IFERROR(VLOOKUP(작성용!A:A,RM!A:D,4,0),"-")</f>
        <v>김본</v>
      </c>
      <c r="AH2452" s="9" t="s">
        <v>4189</v>
      </c>
      <c r="AI2452" s="231" t="s">
        <v>12915</v>
      </c>
      <c r="AJ2452" s="231" t="s">
        <v>4949</v>
      </c>
      <c r="AK2452" s="231" t="s">
        <v>3962</v>
      </c>
      <c r="AL2452" s="231">
        <v>2451</v>
      </c>
    </row>
    <row r="2453" spans="1:38" x14ac:dyDescent="0.3">
      <c r="A2453" s="225" t="s">
        <v>844</v>
      </c>
      <c r="B2453" s="225" t="s">
        <v>12910</v>
      </c>
      <c r="C2453" s="237" t="s">
        <v>10273</v>
      </c>
      <c r="D2453" s="233" t="s">
        <v>11718</v>
      </c>
      <c r="E2453" s="232" t="s">
        <v>5166</v>
      </c>
      <c r="F2453" s="236" t="s">
        <v>10268</v>
      </c>
      <c r="G2453" s="210">
        <v>0</v>
      </c>
      <c r="H2453" s="227" t="s">
        <v>10269</v>
      </c>
      <c r="I2453" s="227"/>
      <c r="J2453" s="227"/>
      <c r="K2453" s="227"/>
      <c r="L2453" s="227"/>
      <c r="M2453" s="227"/>
      <c r="N2453" s="227" t="s">
        <v>10242</v>
      </c>
      <c r="O2453" s="242" t="s">
        <v>12912</v>
      </c>
      <c r="P2453" s="242" t="s">
        <v>12913</v>
      </c>
      <c r="Q2453" s="221" t="s">
        <v>12914</v>
      </c>
      <c r="R2453" s="208" t="s">
        <v>5167</v>
      </c>
      <c r="S2453" s="209" t="s">
        <v>4949</v>
      </c>
      <c r="T2453" s="229">
        <v>45702</v>
      </c>
      <c r="U2453" s="230" t="s">
        <v>10277</v>
      </c>
      <c r="V2453" s="230" t="s">
        <v>10263</v>
      </c>
      <c r="W2453" s="230" t="s">
        <v>10263</v>
      </c>
      <c r="X2453" s="230" t="s">
        <v>10271</v>
      </c>
      <c r="Y2453" s="230"/>
      <c r="Z2453" s="230" t="s">
        <v>10264</v>
      </c>
      <c r="AA2453" s="220">
        <v>202503</v>
      </c>
      <c r="AB2453" s="239"/>
      <c r="AC2453" s="229" t="s">
        <v>10280</v>
      </c>
      <c r="AD2453" s="240" t="s">
        <v>10252</v>
      </c>
      <c r="AE2453" s="241">
        <v>0</v>
      </c>
      <c r="AF2453" s="240" t="s">
        <v>10252</v>
      </c>
      <c r="AG2453" s="235" t="str">
        <f>IFERROR(VLOOKUP(작성용!A:A,RM!A:D,4,0),"-")</f>
        <v>김본</v>
      </c>
      <c r="AH2453" s="9" t="s">
        <v>4189</v>
      </c>
      <c r="AI2453" s="231" t="s">
        <v>12915</v>
      </c>
      <c r="AJ2453" s="231" t="s">
        <v>4949</v>
      </c>
      <c r="AK2453" s="231" t="s">
        <v>3962</v>
      </c>
      <c r="AL2453" s="231">
        <v>2452</v>
      </c>
    </row>
    <row r="2454" spans="1:38" x14ac:dyDescent="0.3">
      <c r="A2454" s="225" t="s">
        <v>844</v>
      </c>
      <c r="B2454" s="225" t="s">
        <v>12910</v>
      </c>
      <c r="C2454" s="237" t="s">
        <v>10273</v>
      </c>
      <c r="D2454" s="233" t="s">
        <v>12927</v>
      </c>
      <c r="E2454" s="232" t="s">
        <v>3855</v>
      </c>
      <c r="F2454" s="236" t="s">
        <v>10268</v>
      </c>
      <c r="G2454" s="210">
        <v>0</v>
      </c>
      <c r="H2454" s="227" t="s">
        <v>10269</v>
      </c>
      <c r="I2454" s="227"/>
      <c r="J2454" s="227"/>
      <c r="K2454" s="227"/>
      <c r="L2454" s="227"/>
      <c r="M2454" s="227"/>
      <c r="N2454" s="227" t="s">
        <v>10242</v>
      </c>
      <c r="O2454" s="242" t="s">
        <v>12912</v>
      </c>
      <c r="P2454" s="242" t="s">
        <v>12913</v>
      </c>
      <c r="Q2454" s="221" t="s">
        <v>12914</v>
      </c>
      <c r="R2454" s="208" t="s">
        <v>3856</v>
      </c>
      <c r="S2454" s="209" t="s">
        <v>4949</v>
      </c>
      <c r="T2454" s="229">
        <v>45702</v>
      </c>
      <c r="U2454" s="230" t="s">
        <v>10277</v>
      </c>
      <c r="V2454" s="230" t="s">
        <v>10263</v>
      </c>
      <c r="W2454" s="230" t="s">
        <v>10263</v>
      </c>
      <c r="X2454" s="230" t="s">
        <v>10271</v>
      </c>
      <c r="Y2454" s="230"/>
      <c r="Z2454" s="230" t="s">
        <v>10264</v>
      </c>
      <c r="AA2454" s="220">
        <v>202503</v>
      </c>
      <c r="AB2454" s="239"/>
      <c r="AC2454" s="229" t="s">
        <v>10280</v>
      </c>
      <c r="AD2454" s="240" t="s">
        <v>10252</v>
      </c>
      <c r="AE2454" s="241">
        <v>0</v>
      </c>
      <c r="AF2454" s="240" t="s">
        <v>10252</v>
      </c>
      <c r="AG2454" s="235" t="str">
        <f>IFERROR(VLOOKUP(작성용!A:A,RM!A:D,4,0),"-")</f>
        <v>김본</v>
      </c>
      <c r="AH2454" s="9" t="s">
        <v>4189</v>
      </c>
      <c r="AI2454" s="231" t="s">
        <v>12915</v>
      </c>
      <c r="AJ2454" s="231" t="s">
        <v>4949</v>
      </c>
      <c r="AK2454" s="231" t="s">
        <v>3962</v>
      </c>
      <c r="AL2454" s="231">
        <v>2453</v>
      </c>
    </row>
    <row r="2455" spans="1:38" x14ac:dyDescent="0.3">
      <c r="A2455" s="225" t="s">
        <v>844</v>
      </c>
      <c r="B2455" s="225" t="s">
        <v>12910</v>
      </c>
      <c r="C2455" s="237" t="s">
        <v>10273</v>
      </c>
      <c r="D2455" s="233" t="s">
        <v>12928</v>
      </c>
      <c r="E2455" s="232" t="s">
        <v>5169</v>
      </c>
      <c r="F2455" s="236" t="s">
        <v>10268</v>
      </c>
      <c r="G2455" s="210">
        <v>0</v>
      </c>
      <c r="H2455" s="227" t="s">
        <v>10269</v>
      </c>
      <c r="I2455" s="227"/>
      <c r="J2455" s="227"/>
      <c r="K2455" s="227"/>
      <c r="L2455" s="227"/>
      <c r="M2455" s="227"/>
      <c r="N2455" s="227" t="s">
        <v>10242</v>
      </c>
      <c r="O2455" s="242" t="s">
        <v>12912</v>
      </c>
      <c r="P2455" s="242" t="s">
        <v>12913</v>
      </c>
      <c r="Q2455" s="221" t="s">
        <v>12914</v>
      </c>
      <c r="R2455" s="208" t="s">
        <v>5170</v>
      </c>
      <c r="S2455" s="209" t="s">
        <v>4949</v>
      </c>
      <c r="T2455" s="229">
        <v>45702</v>
      </c>
      <c r="U2455" s="230" t="s">
        <v>10277</v>
      </c>
      <c r="V2455" s="230" t="s">
        <v>10263</v>
      </c>
      <c r="W2455" s="230" t="s">
        <v>10263</v>
      </c>
      <c r="X2455" s="230" t="s">
        <v>10271</v>
      </c>
      <c r="Y2455" s="230"/>
      <c r="Z2455" s="230" t="s">
        <v>10264</v>
      </c>
      <c r="AA2455" s="220">
        <v>202503</v>
      </c>
      <c r="AB2455" s="239"/>
      <c r="AC2455" s="229" t="s">
        <v>10280</v>
      </c>
      <c r="AD2455" s="240" t="s">
        <v>10252</v>
      </c>
      <c r="AE2455" s="241">
        <v>0</v>
      </c>
      <c r="AF2455" s="240" t="s">
        <v>10252</v>
      </c>
      <c r="AG2455" s="235" t="str">
        <f>IFERROR(VLOOKUP(작성용!A:A,RM!A:D,4,0),"-")</f>
        <v>김본</v>
      </c>
      <c r="AH2455" s="9" t="s">
        <v>4189</v>
      </c>
      <c r="AI2455" s="231" t="s">
        <v>12915</v>
      </c>
      <c r="AJ2455" s="231" t="s">
        <v>4949</v>
      </c>
      <c r="AK2455" s="231" t="s">
        <v>3962</v>
      </c>
      <c r="AL2455" s="231">
        <v>2454</v>
      </c>
    </row>
    <row r="2456" spans="1:38" x14ac:dyDescent="0.3">
      <c r="A2456" s="225" t="s">
        <v>844</v>
      </c>
      <c r="B2456" s="225" t="s">
        <v>12910</v>
      </c>
      <c r="C2456" s="237" t="s">
        <v>10273</v>
      </c>
      <c r="D2456" s="233" t="s">
        <v>12929</v>
      </c>
      <c r="E2456" s="232" t="s">
        <v>5171</v>
      </c>
      <c r="F2456" s="236" t="s">
        <v>10268</v>
      </c>
      <c r="G2456" s="210">
        <v>0</v>
      </c>
      <c r="H2456" s="227" t="s">
        <v>10269</v>
      </c>
      <c r="I2456" s="227"/>
      <c r="J2456" s="227"/>
      <c r="K2456" s="227"/>
      <c r="L2456" s="227"/>
      <c r="M2456" s="227"/>
      <c r="N2456" s="227" t="s">
        <v>10242</v>
      </c>
      <c r="O2456" s="242" t="s">
        <v>12912</v>
      </c>
      <c r="P2456" s="242" t="s">
        <v>12913</v>
      </c>
      <c r="Q2456" s="221" t="s">
        <v>12914</v>
      </c>
      <c r="R2456" s="208" t="s">
        <v>5172</v>
      </c>
      <c r="S2456" s="209" t="s">
        <v>4949</v>
      </c>
      <c r="T2456" s="229">
        <v>45702</v>
      </c>
      <c r="U2456" s="230" t="s">
        <v>10277</v>
      </c>
      <c r="V2456" s="230" t="s">
        <v>10263</v>
      </c>
      <c r="W2456" s="230" t="s">
        <v>10263</v>
      </c>
      <c r="X2456" s="230" t="s">
        <v>10271</v>
      </c>
      <c r="Y2456" s="230"/>
      <c r="Z2456" s="230" t="s">
        <v>10264</v>
      </c>
      <c r="AA2456" s="220">
        <v>202503</v>
      </c>
      <c r="AB2456" s="239"/>
      <c r="AC2456" s="229" t="s">
        <v>10280</v>
      </c>
      <c r="AD2456" s="240" t="s">
        <v>10252</v>
      </c>
      <c r="AE2456" s="241">
        <v>0</v>
      </c>
      <c r="AF2456" s="240" t="s">
        <v>10252</v>
      </c>
      <c r="AG2456" s="235" t="str">
        <f>IFERROR(VLOOKUP(작성용!A:A,RM!A:D,4,0),"-")</f>
        <v>김본</v>
      </c>
      <c r="AH2456" s="9" t="s">
        <v>4189</v>
      </c>
      <c r="AI2456" s="231" t="s">
        <v>12915</v>
      </c>
      <c r="AJ2456" s="231" t="s">
        <v>4949</v>
      </c>
      <c r="AK2456" s="231" t="s">
        <v>3962</v>
      </c>
      <c r="AL2456" s="231">
        <v>2455</v>
      </c>
    </row>
    <row r="2457" spans="1:38" x14ac:dyDescent="0.3">
      <c r="A2457" s="225" t="s">
        <v>844</v>
      </c>
      <c r="B2457" s="225" t="s">
        <v>12910</v>
      </c>
      <c r="C2457" s="237" t="s">
        <v>10273</v>
      </c>
      <c r="D2457" s="233" t="s">
        <v>12930</v>
      </c>
      <c r="E2457" s="232" t="s">
        <v>3857</v>
      </c>
      <c r="F2457" s="236" t="s">
        <v>10268</v>
      </c>
      <c r="G2457" s="210">
        <v>0</v>
      </c>
      <c r="H2457" s="227" t="s">
        <v>10269</v>
      </c>
      <c r="I2457" s="227"/>
      <c r="J2457" s="227"/>
      <c r="K2457" s="227"/>
      <c r="L2457" s="227"/>
      <c r="M2457" s="227"/>
      <c r="N2457" s="227" t="s">
        <v>10242</v>
      </c>
      <c r="O2457" s="242" t="s">
        <v>12912</v>
      </c>
      <c r="P2457" s="242" t="s">
        <v>12913</v>
      </c>
      <c r="Q2457" s="221" t="s">
        <v>12914</v>
      </c>
      <c r="R2457" s="208" t="s">
        <v>3858</v>
      </c>
      <c r="S2457" s="209" t="s">
        <v>4949</v>
      </c>
      <c r="T2457" s="229">
        <v>45702</v>
      </c>
      <c r="U2457" s="230" t="s">
        <v>10277</v>
      </c>
      <c r="V2457" s="230" t="s">
        <v>10263</v>
      </c>
      <c r="W2457" s="230" t="s">
        <v>10263</v>
      </c>
      <c r="X2457" s="230" t="s">
        <v>10271</v>
      </c>
      <c r="Y2457" s="230"/>
      <c r="Z2457" s="230" t="s">
        <v>10264</v>
      </c>
      <c r="AA2457" s="220">
        <v>202503</v>
      </c>
      <c r="AB2457" s="239"/>
      <c r="AC2457" s="229" t="s">
        <v>10280</v>
      </c>
      <c r="AD2457" s="240" t="s">
        <v>10252</v>
      </c>
      <c r="AE2457" s="241">
        <v>0</v>
      </c>
      <c r="AF2457" s="240" t="s">
        <v>10252</v>
      </c>
      <c r="AG2457" s="235" t="str">
        <f>IFERROR(VLOOKUP(작성용!A:A,RM!A:D,4,0),"-")</f>
        <v>김본</v>
      </c>
      <c r="AH2457" s="9" t="s">
        <v>4189</v>
      </c>
      <c r="AI2457" s="231" t="s">
        <v>12915</v>
      </c>
      <c r="AJ2457" s="231" t="s">
        <v>4949</v>
      </c>
      <c r="AK2457" s="231" t="s">
        <v>3962</v>
      </c>
      <c r="AL2457" s="231">
        <v>2456</v>
      </c>
    </row>
    <row r="2458" spans="1:38" x14ac:dyDescent="0.3">
      <c r="A2458" s="225" t="s">
        <v>844</v>
      </c>
      <c r="B2458" s="225" t="s">
        <v>12910</v>
      </c>
      <c r="C2458" s="237" t="s">
        <v>10273</v>
      </c>
      <c r="D2458" s="233" t="s">
        <v>10354</v>
      </c>
      <c r="E2458" s="232" t="s">
        <v>5173</v>
      </c>
      <c r="F2458" s="236" t="s">
        <v>10268</v>
      </c>
      <c r="G2458" s="210">
        <v>0</v>
      </c>
      <c r="H2458" s="227" t="s">
        <v>10269</v>
      </c>
      <c r="I2458" s="227"/>
      <c r="J2458" s="227"/>
      <c r="K2458" s="227"/>
      <c r="L2458" s="227"/>
      <c r="M2458" s="227"/>
      <c r="N2458" s="227" t="s">
        <v>10242</v>
      </c>
      <c r="O2458" s="242" t="s">
        <v>12912</v>
      </c>
      <c r="P2458" s="242" t="s">
        <v>12913</v>
      </c>
      <c r="Q2458" s="221" t="s">
        <v>12914</v>
      </c>
      <c r="R2458" s="208" t="s">
        <v>5174</v>
      </c>
      <c r="S2458" s="209" t="s">
        <v>4949</v>
      </c>
      <c r="T2458" s="229">
        <v>45702</v>
      </c>
      <c r="U2458" s="230" t="s">
        <v>10277</v>
      </c>
      <c r="V2458" s="230" t="s">
        <v>10263</v>
      </c>
      <c r="W2458" s="230" t="s">
        <v>10263</v>
      </c>
      <c r="X2458" s="230" t="s">
        <v>10271</v>
      </c>
      <c r="Y2458" s="230"/>
      <c r="Z2458" s="230" t="s">
        <v>10264</v>
      </c>
      <c r="AA2458" s="220">
        <v>202503</v>
      </c>
      <c r="AB2458" s="239"/>
      <c r="AC2458" s="229" t="s">
        <v>10280</v>
      </c>
      <c r="AD2458" s="240" t="s">
        <v>10252</v>
      </c>
      <c r="AE2458" s="241">
        <v>0</v>
      </c>
      <c r="AF2458" s="240" t="s">
        <v>10252</v>
      </c>
      <c r="AG2458" s="235" t="str">
        <f>IFERROR(VLOOKUP(작성용!A:A,RM!A:D,4,0),"-")</f>
        <v>김본</v>
      </c>
      <c r="AH2458" s="9" t="s">
        <v>4189</v>
      </c>
      <c r="AI2458" s="231" t="s">
        <v>12915</v>
      </c>
      <c r="AJ2458" s="231" t="s">
        <v>4949</v>
      </c>
      <c r="AK2458" s="231" t="s">
        <v>3962</v>
      </c>
      <c r="AL2458" s="231">
        <v>2457</v>
      </c>
    </row>
    <row r="2459" spans="1:38" x14ac:dyDescent="0.3">
      <c r="A2459" s="225" t="s">
        <v>844</v>
      </c>
      <c r="B2459" s="225" t="s">
        <v>12910</v>
      </c>
      <c r="C2459" s="237" t="s">
        <v>10273</v>
      </c>
      <c r="D2459" s="233" t="s">
        <v>12931</v>
      </c>
      <c r="E2459" s="232" t="s">
        <v>5175</v>
      </c>
      <c r="F2459" s="236" t="s">
        <v>10268</v>
      </c>
      <c r="G2459" s="210">
        <v>0</v>
      </c>
      <c r="H2459" s="227" t="s">
        <v>10269</v>
      </c>
      <c r="I2459" s="227"/>
      <c r="J2459" s="227"/>
      <c r="K2459" s="227"/>
      <c r="L2459" s="227"/>
      <c r="M2459" s="227"/>
      <c r="N2459" s="227" t="s">
        <v>10242</v>
      </c>
      <c r="O2459" s="242" t="s">
        <v>12912</v>
      </c>
      <c r="P2459" s="242" t="s">
        <v>12913</v>
      </c>
      <c r="Q2459" s="221" t="s">
        <v>12914</v>
      </c>
      <c r="R2459" s="208" t="s">
        <v>5176</v>
      </c>
      <c r="S2459" s="209" t="s">
        <v>4949</v>
      </c>
      <c r="T2459" s="229">
        <v>45702</v>
      </c>
      <c r="U2459" s="230" t="s">
        <v>10277</v>
      </c>
      <c r="V2459" s="230" t="s">
        <v>10263</v>
      </c>
      <c r="W2459" s="230" t="s">
        <v>10263</v>
      </c>
      <c r="X2459" s="230" t="s">
        <v>10271</v>
      </c>
      <c r="Y2459" s="230"/>
      <c r="Z2459" s="230" t="s">
        <v>10264</v>
      </c>
      <c r="AA2459" s="220">
        <v>202503</v>
      </c>
      <c r="AB2459" s="239"/>
      <c r="AC2459" s="229" t="s">
        <v>10280</v>
      </c>
      <c r="AD2459" s="240" t="s">
        <v>10252</v>
      </c>
      <c r="AE2459" s="241">
        <v>0</v>
      </c>
      <c r="AF2459" s="240" t="s">
        <v>10252</v>
      </c>
      <c r="AG2459" s="235" t="str">
        <f>IFERROR(VLOOKUP(작성용!A:A,RM!A:D,4,0),"-")</f>
        <v>김본</v>
      </c>
      <c r="AH2459" s="9" t="s">
        <v>4189</v>
      </c>
      <c r="AI2459" s="231" t="s">
        <v>12915</v>
      </c>
      <c r="AJ2459" s="231" t="s">
        <v>4949</v>
      </c>
      <c r="AK2459" s="231" t="s">
        <v>3962</v>
      </c>
      <c r="AL2459" s="231">
        <v>2458</v>
      </c>
    </row>
    <row r="2460" spans="1:38" x14ac:dyDescent="0.3">
      <c r="A2460" s="225" t="s">
        <v>844</v>
      </c>
      <c r="B2460" s="225" t="s">
        <v>12910</v>
      </c>
      <c r="C2460" s="237" t="s">
        <v>10273</v>
      </c>
      <c r="D2460" s="233" t="s">
        <v>12932</v>
      </c>
      <c r="E2460" s="232" t="s">
        <v>4985</v>
      </c>
      <c r="F2460" s="236" t="s">
        <v>10268</v>
      </c>
      <c r="G2460" s="210">
        <v>0</v>
      </c>
      <c r="H2460" s="227" t="s">
        <v>10269</v>
      </c>
      <c r="I2460" s="227"/>
      <c r="J2460" s="227"/>
      <c r="K2460" s="227"/>
      <c r="L2460" s="227"/>
      <c r="M2460" s="227"/>
      <c r="N2460" s="227" t="s">
        <v>10242</v>
      </c>
      <c r="O2460" s="242" t="s">
        <v>12912</v>
      </c>
      <c r="P2460" s="242" t="s">
        <v>12913</v>
      </c>
      <c r="Q2460" s="221" t="s">
        <v>12914</v>
      </c>
      <c r="R2460" s="208" t="s">
        <v>4986</v>
      </c>
      <c r="S2460" s="209" t="s">
        <v>4949</v>
      </c>
      <c r="T2460" s="229">
        <v>45702</v>
      </c>
      <c r="U2460" s="230" t="s">
        <v>10277</v>
      </c>
      <c r="V2460" s="230" t="s">
        <v>10263</v>
      </c>
      <c r="W2460" s="230" t="s">
        <v>10263</v>
      </c>
      <c r="X2460" s="230" t="s">
        <v>10271</v>
      </c>
      <c r="Y2460" s="230"/>
      <c r="Z2460" s="230" t="s">
        <v>10264</v>
      </c>
      <c r="AA2460" s="220">
        <v>202503</v>
      </c>
      <c r="AB2460" s="239"/>
      <c r="AC2460" s="229" t="s">
        <v>10280</v>
      </c>
      <c r="AD2460" s="240" t="s">
        <v>10252</v>
      </c>
      <c r="AE2460" s="241">
        <v>0</v>
      </c>
      <c r="AF2460" s="240" t="s">
        <v>10252</v>
      </c>
      <c r="AG2460" s="235" t="str">
        <f>IFERROR(VLOOKUP(작성용!A:A,RM!A:D,4,0),"-")</f>
        <v>김본</v>
      </c>
      <c r="AH2460" s="9" t="s">
        <v>4189</v>
      </c>
      <c r="AI2460" s="231" t="s">
        <v>12915</v>
      </c>
      <c r="AJ2460" s="231" t="s">
        <v>4949</v>
      </c>
      <c r="AK2460" s="231" t="s">
        <v>3962</v>
      </c>
      <c r="AL2460" s="231">
        <v>2459</v>
      </c>
    </row>
    <row r="2461" spans="1:38" x14ac:dyDescent="0.3">
      <c r="A2461" s="225" t="s">
        <v>844</v>
      </c>
      <c r="B2461" s="225" t="s">
        <v>12910</v>
      </c>
      <c r="C2461" s="237" t="s">
        <v>10273</v>
      </c>
      <c r="D2461" s="233" t="s">
        <v>12720</v>
      </c>
      <c r="E2461" s="232" t="s">
        <v>5005</v>
      </c>
      <c r="F2461" s="236" t="s">
        <v>10268</v>
      </c>
      <c r="G2461" s="210">
        <v>0</v>
      </c>
      <c r="H2461" s="227" t="s">
        <v>10269</v>
      </c>
      <c r="I2461" s="227"/>
      <c r="J2461" s="227"/>
      <c r="K2461" s="227"/>
      <c r="L2461" s="227"/>
      <c r="M2461" s="227"/>
      <c r="N2461" s="227" t="s">
        <v>10242</v>
      </c>
      <c r="O2461" s="242" t="s">
        <v>12912</v>
      </c>
      <c r="P2461" s="242" t="s">
        <v>12913</v>
      </c>
      <c r="Q2461" s="221" t="s">
        <v>12914</v>
      </c>
      <c r="R2461" s="208" t="s">
        <v>5006</v>
      </c>
      <c r="S2461" s="209" t="s">
        <v>4949</v>
      </c>
      <c r="T2461" s="229">
        <v>45702</v>
      </c>
      <c r="U2461" s="230" t="s">
        <v>10277</v>
      </c>
      <c r="V2461" s="230" t="s">
        <v>10263</v>
      </c>
      <c r="W2461" s="230" t="s">
        <v>10263</v>
      </c>
      <c r="X2461" s="230" t="s">
        <v>10271</v>
      </c>
      <c r="Y2461" s="230"/>
      <c r="Z2461" s="230" t="s">
        <v>10264</v>
      </c>
      <c r="AA2461" s="220">
        <v>202503</v>
      </c>
      <c r="AB2461" s="239"/>
      <c r="AC2461" s="229" t="s">
        <v>10280</v>
      </c>
      <c r="AD2461" s="240" t="s">
        <v>10252</v>
      </c>
      <c r="AE2461" s="241">
        <v>0</v>
      </c>
      <c r="AF2461" s="240" t="s">
        <v>10252</v>
      </c>
      <c r="AG2461" s="235" t="str">
        <f>IFERROR(VLOOKUP(작성용!A:A,RM!A:D,4,0),"-")</f>
        <v>김본</v>
      </c>
      <c r="AH2461" s="9" t="s">
        <v>4189</v>
      </c>
      <c r="AI2461" s="231" t="s">
        <v>12915</v>
      </c>
      <c r="AJ2461" s="231" t="s">
        <v>4949</v>
      </c>
      <c r="AK2461" s="231" t="s">
        <v>3962</v>
      </c>
      <c r="AL2461" s="231">
        <v>2460</v>
      </c>
    </row>
    <row r="2462" spans="1:38" x14ac:dyDescent="0.3">
      <c r="A2462" s="225" t="s">
        <v>844</v>
      </c>
      <c r="B2462" s="225" t="s">
        <v>12910</v>
      </c>
      <c r="C2462" s="237" t="s">
        <v>10273</v>
      </c>
      <c r="D2462" s="233" t="s">
        <v>12728</v>
      </c>
      <c r="E2462" s="232" t="s">
        <v>5010</v>
      </c>
      <c r="F2462" s="236" t="s">
        <v>10268</v>
      </c>
      <c r="G2462" s="210">
        <v>0</v>
      </c>
      <c r="H2462" s="227" t="s">
        <v>10269</v>
      </c>
      <c r="I2462" s="227"/>
      <c r="J2462" s="227"/>
      <c r="K2462" s="227"/>
      <c r="L2462" s="227"/>
      <c r="M2462" s="227"/>
      <c r="N2462" s="227" t="s">
        <v>10242</v>
      </c>
      <c r="O2462" s="242" t="s">
        <v>12912</v>
      </c>
      <c r="P2462" s="242" t="s">
        <v>12913</v>
      </c>
      <c r="Q2462" s="221" t="s">
        <v>12914</v>
      </c>
      <c r="R2462" s="208" t="s">
        <v>5011</v>
      </c>
      <c r="S2462" s="209" t="s">
        <v>4949</v>
      </c>
      <c r="T2462" s="229">
        <v>45702</v>
      </c>
      <c r="U2462" s="230" t="s">
        <v>10277</v>
      </c>
      <c r="V2462" s="230" t="s">
        <v>10263</v>
      </c>
      <c r="W2462" s="230" t="s">
        <v>10263</v>
      </c>
      <c r="X2462" s="230" t="s">
        <v>10271</v>
      </c>
      <c r="Y2462" s="230"/>
      <c r="Z2462" s="230" t="s">
        <v>10264</v>
      </c>
      <c r="AA2462" s="220">
        <v>202503</v>
      </c>
      <c r="AB2462" s="239"/>
      <c r="AC2462" s="229" t="s">
        <v>10280</v>
      </c>
      <c r="AD2462" s="240" t="s">
        <v>10252</v>
      </c>
      <c r="AE2462" s="241">
        <v>0</v>
      </c>
      <c r="AF2462" s="240" t="s">
        <v>10252</v>
      </c>
      <c r="AG2462" s="235" t="str">
        <f>IFERROR(VLOOKUP(작성용!A:A,RM!A:D,4,0),"-")</f>
        <v>김본</v>
      </c>
      <c r="AH2462" s="9" t="s">
        <v>4189</v>
      </c>
      <c r="AI2462" s="231" t="s">
        <v>12915</v>
      </c>
      <c r="AJ2462" s="231" t="s">
        <v>4949</v>
      </c>
      <c r="AK2462" s="231" t="s">
        <v>3962</v>
      </c>
      <c r="AL2462" s="231">
        <v>2461</v>
      </c>
    </row>
    <row r="2463" spans="1:38" x14ac:dyDescent="0.3">
      <c r="A2463" s="225" t="s">
        <v>844</v>
      </c>
      <c r="B2463" s="225" t="s">
        <v>12910</v>
      </c>
      <c r="C2463" s="237" t="s">
        <v>10273</v>
      </c>
      <c r="D2463" s="233" t="s">
        <v>12933</v>
      </c>
      <c r="E2463" s="232" t="s">
        <v>5177</v>
      </c>
      <c r="F2463" s="236" t="s">
        <v>10268</v>
      </c>
      <c r="G2463" s="210">
        <v>0</v>
      </c>
      <c r="H2463" s="227" t="s">
        <v>10269</v>
      </c>
      <c r="I2463" s="227"/>
      <c r="J2463" s="227"/>
      <c r="K2463" s="227"/>
      <c r="L2463" s="227"/>
      <c r="M2463" s="227"/>
      <c r="N2463" s="227" t="s">
        <v>10242</v>
      </c>
      <c r="O2463" s="242" t="s">
        <v>12912</v>
      </c>
      <c r="P2463" s="242" t="s">
        <v>12913</v>
      </c>
      <c r="Q2463" s="221" t="s">
        <v>12914</v>
      </c>
      <c r="R2463" s="208" t="s">
        <v>5178</v>
      </c>
      <c r="S2463" s="209" t="s">
        <v>4949</v>
      </c>
      <c r="T2463" s="229">
        <v>45702</v>
      </c>
      <c r="U2463" s="230" t="s">
        <v>10277</v>
      </c>
      <c r="V2463" s="230" t="s">
        <v>10263</v>
      </c>
      <c r="W2463" s="230" t="s">
        <v>10263</v>
      </c>
      <c r="X2463" s="230" t="s">
        <v>10271</v>
      </c>
      <c r="Y2463" s="230"/>
      <c r="Z2463" s="230" t="s">
        <v>10264</v>
      </c>
      <c r="AA2463" s="220">
        <v>202503</v>
      </c>
      <c r="AB2463" s="239"/>
      <c r="AC2463" s="229" t="s">
        <v>10280</v>
      </c>
      <c r="AD2463" s="240" t="s">
        <v>10252</v>
      </c>
      <c r="AE2463" s="241">
        <v>0</v>
      </c>
      <c r="AF2463" s="240" t="s">
        <v>10252</v>
      </c>
      <c r="AG2463" s="235" t="str">
        <f>IFERROR(VLOOKUP(작성용!A:A,RM!A:D,4,0),"-")</f>
        <v>김본</v>
      </c>
      <c r="AH2463" s="9" t="s">
        <v>4189</v>
      </c>
      <c r="AI2463" s="231" t="s">
        <v>12915</v>
      </c>
      <c r="AJ2463" s="231" t="s">
        <v>4949</v>
      </c>
      <c r="AK2463" s="231" t="s">
        <v>3962</v>
      </c>
      <c r="AL2463" s="231">
        <v>2462</v>
      </c>
    </row>
    <row r="2464" spans="1:38" x14ac:dyDescent="0.3">
      <c r="A2464" s="225" t="s">
        <v>844</v>
      </c>
      <c r="B2464" s="225" t="s">
        <v>12910</v>
      </c>
      <c r="C2464" s="237" t="s">
        <v>10273</v>
      </c>
      <c r="D2464" s="233" t="s">
        <v>12458</v>
      </c>
      <c r="E2464" s="232" t="s">
        <v>5179</v>
      </c>
      <c r="F2464" s="236" t="s">
        <v>10268</v>
      </c>
      <c r="G2464" s="210">
        <v>0</v>
      </c>
      <c r="H2464" s="227" t="s">
        <v>10269</v>
      </c>
      <c r="I2464" s="227"/>
      <c r="J2464" s="227"/>
      <c r="K2464" s="227"/>
      <c r="L2464" s="227"/>
      <c r="M2464" s="227"/>
      <c r="N2464" s="227" t="s">
        <v>10242</v>
      </c>
      <c r="O2464" s="242" t="s">
        <v>12912</v>
      </c>
      <c r="P2464" s="242" t="s">
        <v>12913</v>
      </c>
      <c r="Q2464" s="221" t="s">
        <v>12914</v>
      </c>
      <c r="R2464" s="208" t="s">
        <v>5180</v>
      </c>
      <c r="S2464" s="209" t="s">
        <v>4949</v>
      </c>
      <c r="T2464" s="229">
        <v>45702</v>
      </c>
      <c r="U2464" s="230" t="s">
        <v>10277</v>
      </c>
      <c r="V2464" s="230" t="s">
        <v>10263</v>
      </c>
      <c r="W2464" s="230" t="s">
        <v>10263</v>
      </c>
      <c r="X2464" s="230" t="s">
        <v>10271</v>
      </c>
      <c r="Y2464" s="230"/>
      <c r="Z2464" s="230" t="s">
        <v>10264</v>
      </c>
      <c r="AA2464" s="220">
        <v>202503</v>
      </c>
      <c r="AB2464" s="239"/>
      <c r="AC2464" s="229" t="s">
        <v>10280</v>
      </c>
      <c r="AD2464" s="240" t="s">
        <v>10252</v>
      </c>
      <c r="AE2464" s="241">
        <v>0</v>
      </c>
      <c r="AF2464" s="240" t="s">
        <v>10252</v>
      </c>
      <c r="AG2464" s="235" t="str">
        <f>IFERROR(VLOOKUP(작성용!A:A,RM!A:D,4,0),"-")</f>
        <v>김본</v>
      </c>
      <c r="AH2464" s="9" t="s">
        <v>4189</v>
      </c>
      <c r="AI2464" s="231" t="s">
        <v>12915</v>
      </c>
      <c r="AJ2464" s="231" t="s">
        <v>4949</v>
      </c>
      <c r="AK2464" s="231" t="s">
        <v>3962</v>
      </c>
      <c r="AL2464" s="231">
        <v>2463</v>
      </c>
    </row>
    <row r="2465" spans="1:38" x14ac:dyDescent="0.3">
      <c r="A2465" s="225" t="s">
        <v>844</v>
      </c>
      <c r="B2465" s="225" t="s">
        <v>12910</v>
      </c>
      <c r="C2465" s="237" t="s">
        <v>10273</v>
      </c>
      <c r="D2465" s="233" t="s">
        <v>11997</v>
      </c>
      <c r="E2465" s="232" t="s">
        <v>5181</v>
      </c>
      <c r="F2465" s="236" t="s">
        <v>10268</v>
      </c>
      <c r="G2465" s="210">
        <v>0</v>
      </c>
      <c r="H2465" s="227" t="s">
        <v>10269</v>
      </c>
      <c r="I2465" s="227"/>
      <c r="J2465" s="227"/>
      <c r="K2465" s="227"/>
      <c r="L2465" s="227"/>
      <c r="M2465" s="227"/>
      <c r="N2465" s="227" t="s">
        <v>10242</v>
      </c>
      <c r="O2465" s="242" t="s">
        <v>12912</v>
      </c>
      <c r="P2465" s="242" t="s">
        <v>12913</v>
      </c>
      <c r="Q2465" s="221" t="s">
        <v>12914</v>
      </c>
      <c r="R2465" s="208" t="s">
        <v>5182</v>
      </c>
      <c r="S2465" s="209" t="s">
        <v>4949</v>
      </c>
      <c r="T2465" s="229">
        <v>45702</v>
      </c>
      <c r="U2465" s="230" t="s">
        <v>10277</v>
      </c>
      <c r="V2465" s="230" t="s">
        <v>10263</v>
      </c>
      <c r="W2465" s="230" t="s">
        <v>10263</v>
      </c>
      <c r="X2465" s="230" t="s">
        <v>10271</v>
      </c>
      <c r="Y2465" s="230"/>
      <c r="Z2465" s="230" t="s">
        <v>10264</v>
      </c>
      <c r="AA2465" s="220">
        <v>202503</v>
      </c>
      <c r="AB2465" s="239"/>
      <c r="AC2465" s="229" t="s">
        <v>10280</v>
      </c>
      <c r="AD2465" s="240" t="s">
        <v>10252</v>
      </c>
      <c r="AE2465" s="241">
        <v>0</v>
      </c>
      <c r="AF2465" s="240" t="s">
        <v>10252</v>
      </c>
      <c r="AG2465" s="235" t="str">
        <f>IFERROR(VLOOKUP(작성용!A:A,RM!A:D,4,0),"-")</f>
        <v>김본</v>
      </c>
      <c r="AH2465" s="9" t="s">
        <v>4189</v>
      </c>
      <c r="AI2465" s="231" t="s">
        <v>12915</v>
      </c>
      <c r="AJ2465" s="231" t="s">
        <v>4949</v>
      </c>
      <c r="AK2465" s="231" t="s">
        <v>3962</v>
      </c>
      <c r="AL2465" s="231">
        <v>2464</v>
      </c>
    </row>
    <row r="2466" spans="1:38" x14ac:dyDescent="0.3">
      <c r="A2466" s="225" t="s">
        <v>844</v>
      </c>
      <c r="B2466" s="225" t="s">
        <v>12910</v>
      </c>
      <c r="C2466" s="237" t="s">
        <v>10273</v>
      </c>
      <c r="D2466" s="233" t="s">
        <v>12934</v>
      </c>
      <c r="E2466" s="232" t="s">
        <v>5183</v>
      </c>
      <c r="F2466" s="236" t="s">
        <v>10268</v>
      </c>
      <c r="G2466" s="210">
        <v>0</v>
      </c>
      <c r="H2466" s="227" t="s">
        <v>10269</v>
      </c>
      <c r="I2466" s="227"/>
      <c r="J2466" s="227"/>
      <c r="K2466" s="227"/>
      <c r="L2466" s="227"/>
      <c r="M2466" s="227"/>
      <c r="N2466" s="227" t="s">
        <v>10242</v>
      </c>
      <c r="O2466" s="242" t="s">
        <v>12912</v>
      </c>
      <c r="P2466" s="242" t="s">
        <v>12913</v>
      </c>
      <c r="Q2466" s="221" t="s">
        <v>12914</v>
      </c>
      <c r="R2466" s="208" t="s">
        <v>5184</v>
      </c>
      <c r="S2466" s="209" t="s">
        <v>4949</v>
      </c>
      <c r="T2466" s="229">
        <v>45702</v>
      </c>
      <c r="U2466" s="230" t="s">
        <v>10277</v>
      </c>
      <c r="V2466" s="230" t="s">
        <v>10263</v>
      </c>
      <c r="W2466" s="230" t="s">
        <v>10263</v>
      </c>
      <c r="X2466" s="230" t="s">
        <v>10271</v>
      </c>
      <c r="Y2466" s="230"/>
      <c r="Z2466" s="230" t="s">
        <v>10264</v>
      </c>
      <c r="AA2466" s="220">
        <v>202503</v>
      </c>
      <c r="AB2466" s="239"/>
      <c r="AC2466" s="229" t="s">
        <v>10280</v>
      </c>
      <c r="AD2466" s="240" t="s">
        <v>10252</v>
      </c>
      <c r="AE2466" s="241">
        <v>0</v>
      </c>
      <c r="AF2466" s="240" t="s">
        <v>10252</v>
      </c>
      <c r="AG2466" s="235" t="str">
        <f>IFERROR(VLOOKUP(작성용!A:A,RM!A:D,4,0),"-")</f>
        <v>김본</v>
      </c>
      <c r="AH2466" s="9" t="s">
        <v>4189</v>
      </c>
      <c r="AI2466" s="231" t="s">
        <v>12915</v>
      </c>
      <c r="AJ2466" s="231" t="s">
        <v>4949</v>
      </c>
      <c r="AK2466" s="231" t="s">
        <v>3962</v>
      </c>
      <c r="AL2466" s="231">
        <v>2465</v>
      </c>
    </row>
    <row r="2467" spans="1:38" x14ac:dyDescent="0.3">
      <c r="A2467" s="225" t="s">
        <v>844</v>
      </c>
      <c r="B2467" s="225" t="s">
        <v>12910</v>
      </c>
      <c r="C2467" s="237" t="s">
        <v>10273</v>
      </c>
      <c r="D2467" s="233" t="s">
        <v>10608</v>
      </c>
      <c r="E2467" s="232" t="s">
        <v>5185</v>
      </c>
      <c r="F2467" s="236" t="s">
        <v>10268</v>
      </c>
      <c r="G2467" s="210">
        <v>0</v>
      </c>
      <c r="H2467" s="227" t="s">
        <v>10269</v>
      </c>
      <c r="I2467" s="227"/>
      <c r="J2467" s="227"/>
      <c r="K2467" s="227"/>
      <c r="L2467" s="227"/>
      <c r="M2467" s="227"/>
      <c r="N2467" s="227" t="s">
        <v>10242</v>
      </c>
      <c r="O2467" s="242" t="s">
        <v>12912</v>
      </c>
      <c r="P2467" s="242" t="s">
        <v>12913</v>
      </c>
      <c r="Q2467" s="221" t="s">
        <v>12914</v>
      </c>
      <c r="R2467" s="208" t="s">
        <v>5186</v>
      </c>
      <c r="S2467" s="209" t="s">
        <v>4949</v>
      </c>
      <c r="T2467" s="229">
        <v>45702</v>
      </c>
      <c r="U2467" s="230" t="s">
        <v>10277</v>
      </c>
      <c r="V2467" s="230" t="s">
        <v>10263</v>
      </c>
      <c r="W2467" s="230" t="s">
        <v>10263</v>
      </c>
      <c r="X2467" s="230" t="s">
        <v>10271</v>
      </c>
      <c r="Y2467" s="230"/>
      <c r="Z2467" s="230" t="s">
        <v>10264</v>
      </c>
      <c r="AA2467" s="220">
        <v>202503</v>
      </c>
      <c r="AB2467" s="239"/>
      <c r="AC2467" s="229" t="s">
        <v>10280</v>
      </c>
      <c r="AD2467" s="240" t="s">
        <v>10252</v>
      </c>
      <c r="AE2467" s="241">
        <v>0</v>
      </c>
      <c r="AF2467" s="240" t="s">
        <v>10252</v>
      </c>
      <c r="AG2467" s="235" t="str">
        <f>IFERROR(VLOOKUP(작성용!A:A,RM!A:D,4,0),"-")</f>
        <v>김본</v>
      </c>
      <c r="AH2467" s="9" t="s">
        <v>4189</v>
      </c>
      <c r="AI2467" s="231" t="s">
        <v>12915</v>
      </c>
      <c r="AJ2467" s="231" t="s">
        <v>4949</v>
      </c>
      <c r="AK2467" s="231" t="s">
        <v>3962</v>
      </c>
      <c r="AL2467" s="231">
        <v>2466</v>
      </c>
    </row>
    <row r="2468" spans="1:38" x14ac:dyDescent="0.3">
      <c r="A2468" s="225" t="s">
        <v>844</v>
      </c>
      <c r="B2468" s="225" t="s">
        <v>12910</v>
      </c>
      <c r="C2468" s="237" t="s">
        <v>10273</v>
      </c>
      <c r="D2468" s="233" t="s">
        <v>12022</v>
      </c>
      <c r="E2468" s="232" t="s">
        <v>5187</v>
      </c>
      <c r="F2468" s="236" t="s">
        <v>10268</v>
      </c>
      <c r="G2468" s="210">
        <v>0</v>
      </c>
      <c r="H2468" s="227" t="s">
        <v>10269</v>
      </c>
      <c r="I2468" s="227"/>
      <c r="J2468" s="227"/>
      <c r="K2468" s="227"/>
      <c r="L2468" s="227"/>
      <c r="M2468" s="227"/>
      <c r="N2468" s="227" t="s">
        <v>10242</v>
      </c>
      <c r="O2468" s="242" t="s">
        <v>12912</v>
      </c>
      <c r="P2468" s="242" t="s">
        <v>12913</v>
      </c>
      <c r="Q2468" s="221" t="s">
        <v>12914</v>
      </c>
      <c r="R2468" s="208" t="s">
        <v>5188</v>
      </c>
      <c r="S2468" s="209" t="s">
        <v>4949</v>
      </c>
      <c r="T2468" s="229">
        <v>45702</v>
      </c>
      <c r="U2468" s="230" t="s">
        <v>10277</v>
      </c>
      <c r="V2468" s="230" t="s">
        <v>10263</v>
      </c>
      <c r="W2468" s="230" t="s">
        <v>10263</v>
      </c>
      <c r="X2468" s="230" t="s">
        <v>10271</v>
      </c>
      <c r="Y2468" s="230"/>
      <c r="Z2468" s="230" t="s">
        <v>10264</v>
      </c>
      <c r="AA2468" s="220">
        <v>202503</v>
      </c>
      <c r="AB2468" s="239"/>
      <c r="AC2468" s="229" t="s">
        <v>10280</v>
      </c>
      <c r="AD2468" s="240" t="s">
        <v>10252</v>
      </c>
      <c r="AE2468" s="241">
        <v>0</v>
      </c>
      <c r="AF2468" s="240" t="s">
        <v>10252</v>
      </c>
      <c r="AG2468" s="235" t="str">
        <f>IFERROR(VLOOKUP(작성용!A:A,RM!A:D,4,0),"-")</f>
        <v>김본</v>
      </c>
      <c r="AH2468" s="9" t="s">
        <v>4189</v>
      </c>
      <c r="AI2468" s="231" t="s">
        <v>12915</v>
      </c>
      <c r="AJ2468" s="231" t="s">
        <v>4949</v>
      </c>
      <c r="AK2468" s="231" t="s">
        <v>3962</v>
      </c>
      <c r="AL2468" s="231">
        <v>2467</v>
      </c>
    </row>
    <row r="2469" spans="1:38" x14ac:dyDescent="0.3">
      <c r="A2469" s="225" t="s">
        <v>844</v>
      </c>
      <c r="B2469" s="225" t="s">
        <v>12910</v>
      </c>
      <c r="C2469" s="237" t="s">
        <v>10273</v>
      </c>
      <c r="D2469" s="233" t="s">
        <v>11103</v>
      </c>
      <c r="E2469" s="232" t="s">
        <v>5189</v>
      </c>
      <c r="F2469" s="236" t="s">
        <v>10268</v>
      </c>
      <c r="G2469" s="210">
        <v>0</v>
      </c>
      <c r="H2469" s="227" t="s">
        <v>10269</v>
      </c>
      <c r="I2469" s="227"/>
      <c r="J2469" s="227"/>
      <c r="K2469" s="227"/>
      <c r="L2469" s="227"/>
      <c r="M2469" s="227"/>
      <c r="N2469" s="227" t="s">
        <v>10242</v>
      </c>
      <c r="O2469" s="242" t="s">
        <v>12912</v>
      </c>
      <c r="P2469" s="242" t="s">
        <v>12913</v>
      </c>
      <c r="Q2469" s="221" t="s">
        <v>12914</v>
      </c>
      <c r="R2469" s="208" t="s">
        <v>5190</v>
      </c>
      <c r="S2469" s="209" t="s">
        <v>4949</v>
      </c>
      <c r="T2469" s="229">
        <v>45702</v>
      </c>
      <c r="U2469" s="230" t="s">
        <v>10277</v>
      </c>
      <c r="V2469" s="230" t="s">
        <v>10263</v>
      </c>
      <c r="W2469" s="230" t="s">
        <v>10263</v>
      </c>
      <c r="X2469" s="230" t="s">
        <v>10271</v>
      </c>
      <c r="Y2469" s="230"/>
      <c r="Z2469" s="230" t="s">
        <v>10264</v>
      </c>
      <c r="AA2469" s="220">
        <v>202503</v>
      </c>
      <c r="AB2469" s="239"/>
      <c r="AC2469" s="229" t="s">
        <v>10280</v>
      </c>
      <c r="AD2469" s="240" t="s">
        <v>10252</v>
      </c>
      <c r="AE2469" s="241">
        <v>0</v>
      </c>
      <c r="AF2469" s="240" t="s">
        <v>10252</v>
      </c>
      <c r="AG2469" s="235" t="str">
        <f>IFERROR(VLOOKUP(작성용!A:A,RM!A:D,4,0),"-")</f>
        <v>김본</v>
      </c>
      <c r="AH2469" s="9" t="s">
        <v>4189</v>
      </c>
      <c r="AI2469" s="231" t="s">
        <v>12915</v>
      </c>
      <c r="AJ2469" s="231" t="s">
        <v>4949</v>
      </c>
      <c r="AK2469" s="231" t="s">
        <v>3962</v>
      </c>
      <c r="AL2469" s="231">
        <v>2468</v>
      </c>
    </row>
    <row r="2470" spans="1:38" x14ac:dyDescent="0.3">
      <c r="A2470" s="225" t="s">
        <v>844</v>
      </c>
      <c r="B2470" s="225" t="s">
        <v>12910</v>
      </c>
      <c r="C2470" s="237" t="s">
        <v>10273</v>
      </c>
      <c r="D2470" s="233" t="s">
        <v>12183</v>
      </c>
      <c r="E2470" s="232" t="s">
        <v>5191</v>
      </c>
      <c r="F2470" s="236" t="s">
        <v>10268</v>
      </c>
      <c r="G2470" s="210">
        <v>0</v>
      </c>
      <c r="H2470" s="227" t="s">
        <v>10269</v>
      </c>
      <c r="I2470" s="227"/>
      <c r="J2470" s="227"/>
      <c r="K2470" s="227"/>
      <c r="L2470" s="227"/>
      <c r="M2470" s="227"/>
      <c r="N2470" s="227" t="s">
        <v>10242</v>
      </c>
      <c r="O2470" s="242" t="s">
        <v>12912</v>
      </c>
      <c r="P2470" s="242" t="s">
        <v>12913</v>
      </c>
      <c r="Q2470" s="221" t="s">
        <v>12914</v>
      </c>
      <c r="R2470" s="208" t="s">
        <v>5192</v>
      </c>
      <c r="S2470" s="209" t="s">
        <v>4949</v>
      </c>
      <c r="T2470" s="229">
        <v>45702</v>
      </c>
      <c r="U2470" s="230" t="s">
        <v>10277</v>
      </c>
      <c r="V2470" s="230" t="s">
        <v>10263</v>
      </c>
      <c r="W2470" s="230" t="s">
        <v>10263</v>
      </c>
      <c r="X2470" s="230" t="s">
        <v>10271</v>
      </c>
      <c r="Y2470" s="230"/>
      <c r="Z2470" s="230" t="s">
        <v>10264</v>
      </c>
      <c r="AA2470" s="220">
        <v>202503</v>
      </c>
      <c r="AB2470" s="239"/>
      <c r="AC2470" s="229" t="s">
        <v>10280</v>
      </c>
      <c r="AD2470" s="240" t="s">
        <v>10252</v>
      </c>
      <c r="AE2470" s="241">
        <v>0</v>
      </c>
      <c r="AF2470" s="240" t="s">
        <v>10252</v>
      </c>
      <c r="AG2470" s="235" t="str">
        <f>IFERROR(VLOOKUP(작성용!A:A,RM!A:D,4,0),"-")</f>
        <v>김본</v>
      </c>
      <c r="AH2470" s="9" t="s">
        <v>4189</v>
      </c>
      <c r="AI2470" s="231" t="s">
        <v>12915</v>
      </c>
      <c r="AJ2470" s="231" t="s">
        <v>4949</v>
      </c>
      <c r="AK2470" s="231" t="s">
        <v>3962</v>
      </c>
      <c r="AL2470" s="231">
        <v>2469</v>
      </c>
    </row>
    <row r="2471" spans="1:38" x14ac:dyDescent="0.3">
      <c r="A2471" s="225" t="s">
        <v>844</v>
      </c>
      <c r="B2471" s="225" t="s">
        <v>12910</v>
      </c>
      <c r="C2471" s="237" t="s">
        <v>10273</v>
      </c>
      <c r="D2471" s="233" t="s">
        <v>12935</v>
      </c>
      <c r="E2471" s="232" t="s">
        <v>5026</v>
      </c>
      <c r="F2471" s="236" t="s">
        <v>10268</v>
      </c>
      <c r="G2471" s="210">
        <v>0</v>
      </c>
      <c r="H2471" s="227" t="s">
        <v>10269</v>
      </c>
      <c r="I2471" s="227"/>
      <c r="J2471" s="227"/>
      <c r="K2471" s="227"/>
      <c r="L2471" s="227"/>
      <c r="M2471" s="227"/>
      <c r="N2471" s="227" t="s">
        <v>10242</v>
      </c>
      <c r="O2471" s="242" t="s">
        <v>12912</v>
      </c>
      <c r="P2471" s="242" t="s">
        <v>12913</v>
      </c>
      <c r="Q2471" s="221" t="s">
        <v>12914</v>
      </c>
      <c r="R2471" s="208" t="s">
        <v>5027</v>
      </c>
      <c r="S2471" s="209" t="s">
        <v>4949</v>
      </c>
      <c r="T2471" s="229">
        <v>45702</v>
      </c>
      <c r="U2471" s="230" t="s">
        <v>10277</v>
      </c>
      <c r="V2471" s="230" t="s">
        <v>10263</v>
      </c>
      <c r="W2471" s="230" t="s">
        <v>10263</v>
      </c>
      <c r="X2471" s="230" t="s">
        <v>10271</v>
      </c>
      <c r="Y2471" s="230"/>
      <c r="Z2471" s="230" t="s">
        <v>10264</v>
      </c>
      <c r="AA2471" s="220">
        <v>202503</v>
      </c>
      <c r="AB2471" s="239"/>
      <c r="AC2471" s="229" t="s">
        <v>10280</v>
      </c>
      <c r="AD2471" s="240" t="s">
        <v>10252</v>
      </c>
      <c r="AE2471" s="241">
        <v>0</v>
      </c>
      <c r="AF2471" s="240" t="s">
        <v>10252</v>
      </c>
      <c r="AG2471" s="235" t="str">
        <f>IFERROR(VLOOKUP(작성용!A:A,RM!A:D,4,0),"-")</f>
        <v>김본</v>
      </c>
      <c r="AH2471" s="9" t="s">
        <v>4189</v>
      </c>
      <c r="AI2471" s="231" t="s">
        <v>12915</v>
      </c>
      <c r="AJ2471" s="231" t="s">
        <v>4949</v>
      </c>
      <c r="AK2471" s="231" t="s">
        <v>3962</v>
      </c>
      <c r="AL2471" s="231">
        <v>2470</v>
      </c>
    </row>
    <row r="2472" spans="1:38" x14ac:dyDescent="0.3">
      <c r="A2472" s="225" t="s">
        <v>844</v>
      </c>
      <c r="B2472" s="225" t="s">
        <v>12910</v>
      </c>
      <c r="C2472" s="237" t="s">
        <v>10273</v>
      </c>
      <c r="D2472" s="233" t="s">
        <v>12936</v>
      </c>
      <c r="E2472" s="232" t="s">
        <v>5034</v>
      </c>
      <c r="F2472" s="236" t="s">
        <v>10268</v>
      </c>
      <c r="G2472" s="210">
        <v>0</v>
      </c>
      <c r="H2472" s="227" t="s">
        <v>10269</v>
      </c>
      <c r="I2472" s="227"/>
      <c r="J2472" s="227"/>
      <c r="K2472" s="227"/>
      <c r="L2472" s="227"/>
      <c r="M2472" s="227"/>
      <c r="N2472" s="227" t="s">
        <v>10242</v>
      </c>
      <c r="O2472" s="242" t="s">
        <v>12912</v>
      </c>
      <c r="P2472" s="242" t="s">
        <v>12913</v>
      </c>
      <c r="Q2472" s="221" t="s">
        <v>12914</v>
      </c>
      <c r="R2472" s="208" t="s">
        <v>5035</v>
      </c>
      <c r="S2472" s="209" t="s">
        <v>4949</v>
      </c>
      <c r="T2472" s="229">
        <v>45702</v>
      </c>
      <c r="U2472" s="230" t="s">
        <v>10277</v>
      </c>
      <c r="V2472" s="230" t="s">
        <v>10263</v>
      </c>
      <c r="W2472" s="230" t="s">
        <v>10263</v>
      </c>
      <c r="X2472" s="230" t="s">
        <v>10271</v>
      </c>
      <c r="Y2472" s="230"/>
      <c r="Z2472" s="230" t="s">
        <v>10264</v>
      </c>
      <c r="AA2472" s="220">
        <v>202503</v>
      </c>
      <c r="AB2472" s="239"/>
      <c r="AC2472" s="229" t="s">
        <v>10280</v>
      </c>
      <c r="AD2472" s="240" t="s">
        <v>10252</v>
      </c>
      <c r="AE2472" s="241">
        <v>0</v>
      </c>
      <c r="AF2472" s="240" t="s">
        <v>10252</v>
      </c>
      <c r="AG2472" s="235" t="str">
        <f>IFERROR(VLOOKUP(작성용!A:A,RM!A:D,4,0),"-")</f>
        <v>김본</v>
      </c>
      <c r="AH2472" s="9" t="s">
        <v>4189</v>
      </c>
      <c r="AI2472" s="231" t="s">
        <v>12915</v>
      </c>
      <c r="AJ2472" s="231" t="s">
        <v>4949</v>
      </c>
      <c r="AK2472" s="231" t="s">
        <v>3962</v>
      </c>
      <c r="AL2472" s="231">
        <v>2471</v>
      </c>
    </row>
    <row r="2473" spans="1:38" x14ac:dyDescent="0.3">
      <c r="A2473" s="225" t="s">
        <v>844</v>
      </c>
      <c r="B2473" s="225" t="s">
        <v>12910</v>
      </c>
      <c r="C2473" s="237" t="s">
        <v>10273</v>
      </c>
      <c r="D2473" s="233" t="s">
        <v>11111</v>
      </c>
      <c r="E2473" s="232" t="s">
        <v>5193</v>
      </c>
      <c r="F2473" s="236" t="s">
        <v>10268</v>
      </c>
      <c r="G2473" s="210">
        <v>0</v>
      </c>
      <c r="H2473" s="227" t="s">
        <v>10269</v>
      </c>
      <c r="I2473" s="227"/>
      <c r="J2473" s="227"/>
      <c r="K2473" s="227"/>
      <c r="L2473" s="227"/>
      <c r="M2473" s="227"/>
      <c r="N2473" s="227" t="s">
        <v>10242</v>
      </c>
      <c r="O2473" s="242" t="s">
        <v>12912</v>
      </c>
      <c r="P2473" s="242" t="s">
        <v>12913</v>
      </c>
      <c r="Q2473" s="221" t="s">
        <v>12914</v>
      </c>
      <c r="R2473" s="208" t="s">
        <v>5194</v>
      </c>
      <c r="S2473" s="209" t="s">
        <v>4949</v>
      </c>
      <c r="T2473" s="229">
        <v>45702</v>
      </c>
      <c r="U2473" s="230" t="s">
        <v>10277</v>
      </c>
      <c r="V2473" s="230" t="s">
        <v>10263</v>
      </c>
      <c r="W2473" s="230" t="s">
        <v>10263</v>
      </c>
      <c r="X2473" s="230" t="s">
        <v>10271</v>
      </c>
      <c r="Y2473" s="230"/>
      <c r="Z2473" s="230" t="s">
        <v>10264</v>
      </c>
      <c r="AA2473" s="220">
        <v>202503</v>
      </c>
      <c r="AB2473" s="239"/>
      <c r="AC2473" s="229" t="s">
        <v>10280</v>
      </c>
      <c r="AD2473" s="240" t="s">
        <v>10252</v>
      </c>
      <c r="AE2473" s="241">
        <v>0</v>
      </c>
      <c r="AF2473" s="240" t="s">
        <v>10252</v>
      </c>
      <c r="AG2473" s="235" t="str">
        <f>IFERROR(VLOOKUP(작성용!A:A,RM!A:D,4,0),"-")</f>
        <v>김본</v>
      </c>
      <c r="AH2473" s="9" t="s">
        <v>4189</v>
      </c>
      <c r="AI2473" s="231" t="s">
        <v>12915</v>
      </c>
      <c r="AJ2473" s="231" t="s">
        <v>4949</v>
      </c>
      <c r="AK2473" s="231" t="s">
        <v>3962</v>
      </c>
      <c r="AL2473" s="231">
        <v>2472</v>
      </c>
    </row>
    <row r="2474" spans="1:38" x14ac:dyDescent="0.3">
      <c r="A2474" s="225" t="s">
        <v>844</v>
      </c>
      <c r="B2474" s="225" t="s">
        <v>12910</v>
      </c>
      <c r="C2474" s="237" t="s">
        <v>10273</v>
      </c>
      <c r="D2474" s="233" t="s">
        <v>12937</v>
      </c>
      <c r="E2474" s="232" t="s">
        <v>5051</v>
      </c>
      <c r="F2474" s="236" t="s">
        <v>10268</v>
      </c>
      <c r="G2474" s="210">
        <v>0</v>
      </c>
      <c r="H2474" s="227" t="s">
        <v>10269</v>
      </c>
      <c r="I2474" s="227"/>
      <c r="J2474" s="227"/>
      <c r="K2474" s="227"/>
      <c r="L2474" s="227"/>
      <c r="M2474" s="227"/>
      <c r="N2474" s="227" t="s">
        <v>10242</v>
      </c>
      <c r="O2474" s="242" t="s">
        <v>12912</v>
      </c>
      <c r="P2474" s="242" t="s">
        <v>12913</v>
      </c>
      <c r="Q2474" s="221" t="s">
        <v>12914</v>
      </c>
      <c r="R2474" s="208" t="s">
        <v>5052</v>
      </c>
      <c r="S2474" s="209" t="s">
        <v>4949</v>
      </c>
      <c r="T2474" s="229">
        <v>45702</v>
      </c>
      <c r="U2474" s="230" t="s">
        <v>10277</v>
      </c>
      <c r="V2474" s="230" t="s">
        <v>10263</v>
      </c>
      <c r="W2474" s="230" t="s">
        <v>10263</v>
      </c>
      <c r="X2474" s="230" t="s">
        <v>10271</v>
      </c>
      <c r="Y2474" s="230"/>
      <c r="Z2474" s="230" t="s">
        <v>10264</v>
      </c>
      <c r="AA2474" s="220">
        <v>202503</v>
      </c>
      <c r="AB2474" s="239"/>
      <c r="AC2474" s="229" t="s">
        <v>10280</v>
      </c>
      <c r="AD2474" s="240" t="s">
        <v>10252</v>
      </c>
      <c r="AE2474" s="241">
        <v>0</v>
      </c>
      <c r="AF2474" s="240" t="s">
        <v>10252</v>
      </c>
      <c r="AG2474" s="235" t="str">
        <f>IFERROR(VLOOKUP(작성용!A:A,RM!A:D,4,0),"-")</f>
        <v>김본</v>
      </c>
      <c r="AH2474" s="9" t="s">
        <v>4189</v>
      </c>
      <c r="AI2474" s="231" t="s">
        <v>12915</v>
      </c>
      <c r="AJ2474" s="231" t="s">
        <v>4949</v>
      </c>
      <c r="AK2474" s="231" t="s">
        <v>3962</v>
      </c>
      <c r="AL2474" s="231">
        <v>2473</v>
      </c>
    </row>
    <row r="2475" spans="1:38" x14ac:dyDescent="0.3">
      <c r="A2475" s="225" t="s">
        <v>844</v>
      </c>
      <c r="B2475" s="225" t="s">
        <v>12910</v>
      </c>
      <c r="C2475" s="237" t="s">
        <v>10273</v>
      </c>
      <c r="D2475" s="233" t="s">
        <v>12061</v>
      </c>
      <c r="E2475" s="232" t="s">
        <v>5195</v>
      </c>
      <c r="F2475" s="236" t="s">
        <v>10268</v>
      </c>
      <c r="G2475" s="210">
        <v>0</v>
      </c>
      <c r="H2475" s="227" t="s">
        <v>10269</v>
      </c>
      <c r="I2475" s="227"/>
      <c r="J2475" s="227"/>
      <c r="K2475" s="227"/>
      <c r="L2475" s="227"/>
      <c r="M2475" s="227"/>
      <c r="N2475" s="227" t="s">
        <v>10242</v>
      </c>
      <c r="O2475" s="242" t="s">
        <v>12912</v>
      </c>
      <c r="P2475" s="242" t="s">
        <v>12913</v>
      </c>
      <c r="Q2475" s="221" t="s">
        <v>12914</v>
      </c>
      <c r="R2475" s="208" t="s">
        <v>5196</v>
      </c>
      <c r="S2475" s="209" t="s">
        <v>4949</v>
      </c>
      <c r="T2475" s="229">
        <v>45702</v>
      </c>
      <c r="U2475" s="230" t="s">
        <v>10277</v>
      </c>
      <c r="V2475" s="230" t="s">
        <v>10263</v>
      </c>
      <c r="W2475" s="230" t="s">
        <v>10263</v>
      </c>
      <c r="X2475" s="230" t="s">
        <v>10271</v>
      </c>
      <c r="Y2475" s="230"/>
      <c r="Z2475" s="230" t="s">
        <v>10264</v>
      </c>
      <c r="AA2475" s="220">
        <v>202503</v>
      </c>
      <c r="AB2475" s="239"/>
      <c r="AC2475" s="229" t="s">
        <v>10280</v>
      </c>
      <c r="AD2475" s="240" t="s">
        <v>10252</v>
      </c>
      <c r="AE2475" s="241">
        <v>0</v>
      </c>
      <c r="AF2475" s="240" t="s">
        <v>10252</v>
      </c>
      <c r="AG2475" s="235" t="str">
        <f>IFERROR(VLOOKUP(작성용!A:A,RM!A:D,4,0),"-")</f>
        <v>김본</v>
      </c>
      <c r="AH2475" s="9" t="s">
        <v>4189</v>
      </c>
      <c r="AI2475" s="231" t="s">
        <v>12915</v>
      </c>
      <c r="AJ2475" s="231" t="s">
        <v>4949</v>
      </c>
      <c r="AK2475" s="231" t="s">
        <v>3962</v>
      </c>
      <c r="AL2475" s="231">
        <v>2474</v>
      </c>
    </row>
    <row r="2476" spans="1:38" x14ac:dyDescent="0.3">
      <c r="A2476" s="225" t="s">
        <v>844</v>
      </c>
      <c r="B2476" s="225" t="s">
        <v>12910</v>
      </c>
      <c r="C2476" s="237" t="s">
        <v>10273</v>
      </c>
      <c r="D2476" s="233" t="s">
        <v>10808</v>
      </c>
      <c r="E2476" s="232" t="s">
        <v>5197</v>
      </c>
      <c r="F2476" s="236" t="s">
        <v>10268</v>
      </c>
      <c r="G2476" s="210">
        <v>0</v>
      </c>
      <c r="H2476" s="227" t="s">
        <v>10269</v>
      </c>
      <c r="I2476" s="227"/>
      <c r="J2476" s="227"/>
      <c r="K2476" s="227"/>
      <c r="L2476" s="227"/>
      <c r="M2476" s="227"/>
      <c r="N2476" s="227" t="s">
        <v>10242</v>
      </c>
      <c r="O2476" s="242" t="s">
        <v>12912</v>
      </c>
      <c r="P2476" s="242" t="s">
        <v>12913</v>
      </c>
      <c r="Q2476" s="221" t="s">
        <v>12914</v>
      </c>
      <c r="R2476" s="208" t="s">
        <v>5198</v>
      </c>
      <c r="S2476" s="209" t="s">
        <v>4949</v>
      </c>
      <c r="T2476" s="229">
        <v>45702</v>
      </c>
      <c r="U2476" s="230" t="s">
        <v>10277</v>
      </c>
      <c r="V2476" s="230" t="s">
        <v>10263</v>
      </c>
      <c r="W2476" s="230" t="s">
        <v>10263</v>
      </c>
      <c r="X2476" s="230" t="s">
        <v>10271</v>
      </c>
      <c r="Y2476" s="230"/>
      <c r="Z2476" s="230" t="s">
        <v>10264</v>
      </c>
      <c r="AA2476" s="220">
        <v>202503</v>
      </c>
      <c r="AB2476" s="239"/>
      <c r="AC2476" s="229" t="s">
        <v>10280</v>
      </c>
      <c r="AD2476" s="240" t="s">
        <v>10252</v>
      </c>
      <c r="AE2476" s="241">
        <v>0</v>
      </c>
      <c r="AF2476" s="240" t="s">
        <v>10252</v>
      </c>
      <c r="AG2476" s="235" t="str">
        <f>IFERROR(VLOOKUP(작성용!A:A,RM!A:D,4,0),"-")</f>
        <v>김본</v>
      </c>
      <c r="AH2476" s="9" t="s">
        <v>4189</v>
      </c>
      <c r="AI2476" s="231" t="s">
        <v>12915</v>
      </c>
      <c r="AJ2476" s="231" t="s">
        <v>4949</v>
      </c>
      <c r="AK2476" s="231" t="s">
        <v>3962</v>
      </c>
      <c r="AL2476" s="231">
        <v>2475</v>
      </c>
    </row>
    <row r="2477" spans="1:38" x14ac:dyDescent="0.3">
      <c r="A2477" s="225" t="s">
        <v>844</v>
      </c>
      <c r="B2477" s="225" t="s">
        <v>12910</v>
      </c>
      <c r="C2477" s="237" t="s">
        <v>10273</v>
      </c>
      <c r="D2477" s="233" t="s">
        <v>12790</v>
      </c>
      <c r="E2477" s="232" t="s">
        <v>5199</v>
      </c>
      <c r="F2477" s="236" t="s">
        <v>10268</v>
      </c>
      <c r="G2477" s="210">
        <v>0</v>
      </c>
      <c r="H2477" s="227" t="s">
        <v>10269</v>
      </c>
      <c r="I2477" s="227"/>
      <c r="J2477" s="227"/>
      <c r="K2477" s="227"/>
      <c r="L2477" s="227"/>
      <c r="M2477" s="227"/>
      <c r="N2477" s="227" t="s">
        <v>10242</v>
      </c>
      <c r="O2477" s="242" t="s">
        <v>12912</v>
      </c>
      <c r="P2477" s="242" t="s">
        <v>12913</v>
      </c>
      <c r="Q2477" s="221" t="s">
        <v>12914</v>
      </c>
      <c r="R2477" s="208" t="s">
        <v>5200</v>
      </c>
      <c r="S2477" s="209" t="s">
        <v>4949</v>
      </c>
      <c r="T2477" s="229">
        <v>45702</v>
      </c>
      <c r="U2477" s="230" t="s">
        <v>10277</v>
      </c>
      <c r="V2477" s="230" t="s">
        <v>10263</v>
      </c>
      <c r="W2477" s="230" t="s">
        <v>10263</v>
      </c>
      <c r="X2477" s="230" t="s">
        <v>10271</v>
      </c>
      <c r="Y2477" s="230"/>
      <c r="Z2477" s="230" t="s">
        <v>10264</v>
      </c>
      <c r="AA2477" s="220">
        <v>202503</v>
      </c>
      <c r="AB2477" s="239"/>
      <c r="AC2477" s="229" t="s">
        <v>10280</v>
      </c>
      <c r="AD2477" s="240" t="s">
        <v>10252</v>
      </c>
      <c r="AE2477" s="241">
        <v>0</v>
      </c>
      <c r="AF2477" s="240" t="s">
        <v>10252</v>
      </c>
      <c r="AG2477" s="235" t="str">
        <f>IFERROR(VLOOKUP(작성용!A:A,RM!A:D,4,0),"-")</f>
        <v>김본</v>
      </c>
      <c r="AH2477" s="9" t="s">
        <v>4189</v>
      </c>
      <c r="AI2477" s="231" t="s">
        <v>12915</v>
      </c>
      <c r="AJ2477" s="231" t="s">
        <v>4949</v>
      </c>
      <c r="AK2477" s="231" t="s">
        <v>3962</v>
      </c>
      <c r="AL2477" s="231">
        <v>2476</v>
      </c>
    </row>
    <row r="2478" spans="1:38" x14ac:dyDescent="0.3">
      <c r="A2478" s="225" t="s">
        <v>844</v>
      </c>
      <c r="B2478" s="225" t="s">
        <v>12910</v>
      </c>
      <c r="C2478" s="237" t="s">
        <v>10273</v>
      </c>
      <c r="D2478" s="233" t="s">
        <v>12938</v>
      </c>
      <c r="E2478" s="232" t="s">
        <v>5201</v>
      </c>
      <c r="F2478" s="236" t="s">
        <v>10268</v>
      </c>
      <c r="G2478" s="210">
        <v>0</v>
      </c>
      <c r="H2478" s="227" t="s">
        <v>10269</v>
      </c>
      <c r="I2478" s="227"/>
      <c r="J2478" s="227"/>
      <c r="K2478" s="227"/>
      <c r="L2478" s="227"/>
      <c r="M2478" s="227"/>
      <c r="N2478" s="227" t="s">
        <v>10242</v>
      </c>
      <c r="O2478" s="242" t="s">
        <v>12912</v>
      </c>
      <c r="P2478" s="242" t="s">
        <v>12913</v>
      </c>
      <c r="Q2478" s="221" t="s">
        <v>12914</v>
      </c>
      <c r="R2478" s="208" t="s">
        <v>5202</v>
      </c>
      <c r="S2478" s="209" t="s">
        <v>4949</v>
      </c>
      <c r="T2478" s="229">
        <v>45702</v>
      </c>
      <c r="U2478" s="230" t="s">
        <v>10277</v>
      </c>
      <c r="V2478" s="230" t="s">
        <v>10263</v>
      </c>
      <c r="W2478" s="230" t="s">
        <v>10263</v>
      </c>
      <c r="X2478" s="230" t="s">
        <v>10271</v>
      </c>
      <c r="Y2478" s="230"/>
      <c r="Z2478" s="230" t="s">
        <v>10264</v>
      </c>
      <c r="AA2478" s="220">
        <v>202503</v>
      </c>
      <c r="AB2478" s="239"/>
      <c r="AC2478" s="229" t="s">
        <v>10280</v>
      </c>
      <c r="AD2478" s="240" t="s">
        <v>10252</v>
      </c>
      <c r="AE2478" s="241">
        <v>0</v>
      </c>
      <c r="AF2478" s="240" t="s">
        <v>10252</v>
      </c>
      <c r="AG2478" s="235" t="str">
        <f>IFERROR(VLOOKUP(작성용!A:A,RM!A:D,4,0),"-")</f>
        <v>김본</v>
      </c>
      <c r="AH2478" s="9" t="s">
        <v>4189</v>
      </c>
      <c r="AI2478" s="231" t="s">
        <v>12915</v>
      </c>
      <c r="AJ2478" s="231" t="s">
        <v>4949</v>
      </c>
      <c r="AK2478" s="231" t="s">
        <v>3962</v>
      </c>
      <c r="AL2478" s="231">
        <v>2477</v>
      </c>
    </row>
    <row r="2479" spans="1:38" x14ac:dyDescent="0.3">
      <c r="A2479" s="225" t="s">
        <v>844</v>
      </c>
      <c r="B2479" s="225" t="s">
        <v>12910</v>
      </c>
      <c r="C2479" s="237" t="s">
        <v>10273</v>
      </c>
      <c r="D2479" s="233" t="s">
        <v>12939</v>
      </c>
      <c r="E2479" s="232" t="s">
        <v>5203</v>
      </c>
      <c r="F2479" s="236" t="s">
        <v>10268</v>
      </c>
      <c r="G2479" s="210">
        <v>0</v>
      </c>
      <c r="H2479" s="227" t="s">
        <v>10269</v>
      </c>
      <c r="I2479" s="227"/>
      <c r="J2479" s="227"/>
      <c r="K2479" s="227"/>
      <c r="L2479" s="227"/>
      <c r="M2479" s="227"/>
      <c r="N2479" s="227" t="s">
        <v>10242</v>
      </c>
      <c r="O2479" s="242" t="s">
        <v>12912</v>
      </c>
      <c r="P2479" s="242" t="s">
        <v>12913</v>
      </c>
      <c r="Q2479" s="221" t="s">
        <v>12914</v>
      </c>
      <c r="R2479" s="208" t="s">
        <v>5204</v>
      </c>
      <c r="S2479" s="209" t="s">
        <v>4949</v>
      </c>
      <c r="T2479" s="229">
        <v>45702</v>
      </c>
      <c r="U2479" s="230" t="s">
        <v>10277</v>
      </c>
      <c r="V2479" s="230" t="s">
        <v>10263</v>
      </c>
      <c r="W2479" s="230" t="s">
        <v>10263</v>
      </c>
      <c r="X2479" s="230" t="s">
        <v>10271</v>
      </c>
      <c r="Y2479" s="230"/>
      <c r="Z2479" s="230" t="s">
        <v>10264</v>
      </c>
      <c r="AA2479" s="220">
        <v>202503</v>
      </c>
      <c r="AB2479" s="239"/>
      <c r="AC2479" s="229" t="s">
        <v>10280</v>
      </c>
      <c r="AD2479" s="240" t="s">
        <v>10252</v>
      </c>
      <c r="AE2479" s="241">
        <v>0</v>
      </c>
      <c r="AF2479" s="240" t="s">
        <v>10252</v>
      </c>
      <c r="AG2479" s="235" t="str">
        <f>IFERROR(VLOOKUP(작성용!A:A,RM!A:D,4,0),"-")</f>
        <v>김본</v>
      </c>
      <c r="AH2479" s="9" t="s">
        <v>4189</v>
      </c>
      <c r="AI2479" s="231" t="s">
        <v>12915</v>
      </c>
      <c r="AJ2479" s="231" t="s">
        <v>4949</v>
      </c>
      <c r="AK2479" s="231" t="s">
        <v>3962</v>
      </c>
      <c r="AL2479" s="231">
        <v>2478</v>
      </c>
    </row>
    <row r="2480" spans="1:38" x14ac:dyDescent="0.3">
      <c r="A2480" s="225" t="s">
        <v>844</v>
      </c>
      <c r="B2480" s="225" t="s">
        <v>12910</v>
      </c>
      <c r="C2480" s="237" t="s">
        <v>10273</v>
      </c>
      <c r="D2480" s="233" t="s">
        <v>12940</v>
      </c>
      <c r="E2480" s="232" t="s">
        <v>5205</v>
      </c>
      <c r="F2480" s="236" t="s">
        <v>10268</v>
      </c>
      <c r="G2480" s="210">
        <v>0</v>
      </c>
      <c r="H2480" s="227" t="s">
        <v>10269</v>
      </c>
      <c r="I2480" s="227"/>
      <c r="J2480" s="227"/>
      <c r="K2480" s="227"/>
      <c r="L2480" s="227"/>
      <c r="M2480" s="227"/>
      <c r="N2480" s="227" t="s">
        <v>10242</v>
      </c>
      <c r="O2480" s="242" t="s">
        <v>12912</v>
      </c>
      <c r="P2480" s="242" t="s">
        <v>12913</v>
      </c>
      <c r="Q2480" s="221" t="s">
        <v>12914</v>
      </c>
      <c r="R2480" s="208" t="s">
        <v>5206</v>
      </c>
      <c r="S2480" s="209" t="s">
        <v>4949</v>
      </c>
      <c r="T2480" s="229">
        <v>45702</v>
      </c>
      <c r="U2480" s="230" t="s">
        <v>10277</v>
      </c>
      <c r="V2480" s="230" t="s">
        <v>10263</v>
      </c>
      <c r="W2480" s="230" t="s">
        <v>10263</v>
      </c>
      <c r="X2480" s="230" t="s">
        <v>10271</v>
      </c>
      <c r="Y2480" s="230"/>
      <c r="Z2480" s="230" t="s">
        <v>10264</v>
      </c>
      <c r="AA2480" s="220">
        <v>202503</v>
      </c>
      <c r="AB2480" s="239"/>
      <c r="AC2480" s="229" t="s">
        <v>10280</v>
      </c>
      <c r="AD2480" s="240" t="s">
        <v>10252</v>
      </c>
      <c r="AE2480" s="241">
        <v>0</v>
      </c>
      <c r="AF2480" s="240" t="s">
        <v>10252</v>
      </c>
      <c r="AG2480" s="235" t="str">
        <f>IFERROR(VLOOKUP(작성용!A:A,RM!A:D,4,0),"-")</f>
        <v>김본</v>
      </c>
      <c r="AH2480" s="9" t="s">
        <v>4189</v>
      </c>
      <c r="AI2480" s="231" t="s">
        <v>12915</v>
      </c>
      <c r="AJ2480" s="231" t="s">
        <v>4949</v>
      </c>
      <c r="AK2480" s="231" t="s">
        <v>3962</v>
      </c>
      <c r="AL2480" s="231">
        <v>2479</v>
      </c>
    </row>
    <row r="2481" spans="1:38" x14ac:dyDescent="0.3">
      <c r="A2481" s="225" t="s">
        <v>844</v>
      </c>
      <c r="B2481" s="225" t="s">
        <v>12910</v>
      </c>
      <c r="C2481" s="237" t="s">
        <v>10273</v>
      </c>
      <c r="D2481" s="233" t="s">
        <v>12941</v>
      </c>
      <c r="E2481" s="232" t="s">
        <v>5207</v>
      </c>
      <c r="F2481" s="236" t="s">
        <v>10268</v>
      </c>
      <c r="G2481" s="210">
        <v>0</v>
      </c>
      <c r="H2481" s="227" t="s">
        <v>10269</v>
      </c>
      <c r="I2481" s="227"/>
      <c r="J2481" s="227"/>
      <c r="K2481" s="227"/>
      <c r="L2481" s="227"/>
      <c r="M2481" s="227"/>
      <c r="N2481" s="227" t="s">
        <v>10242</v>
      </c>
      <c r="O2481" s="242" t="s">
        <v>12912</v>
      </c>
      <c r="P2481" s="242" t="s">
        <v>12913</v>
      </c>
      <c r="Q2481" s="221" t="s">
        <v>12914</v>
      </c>
      <c r="R2481" s="208" t="s">
        <v>5208</v>
      </c>
      <c r="S2481" s="209" t="s">
        <v>4949</v>
      </c>
      <c r="T2481" s="229">
        <v>45702</v>
      </c>
      <c r="U2481" s="230" t="s">
        <v>10277</v>
      </c>
      <c r="V2481" s="230" t="s">
        <v>10263</v>
      </c>
      <c r="W2481" s="230" t="s">
        <v>10263</v>
      </c>
      <c r="X2481" s="230" t="s">
        <v>10271</v>
      </c>
      <c r="Y2481" s="230"/>
      <c r="Z2481" s="230" t="s">
        <v>10264</v>
      </c>
      <c r="AA2481" s="220">
        <v>202503</v>
      </c>
      <c r="AB2481" s="239"/>
      <c r="AC2481" s="229" t="s">
        <v>10280</v>
      </c>
      <c r="AD2481" s="240" t="s">
        <v>10252</v>
      </c>
      <c r="AE2481" s="241">
        <v>0</v>
      </c>
      <c r="AF2481" s="240" t="s">
        <v>10252</v>
      </c>
      <c r="AG2481" s="235" t="str">
        <f>IFERROR(VLOOKUP(작성용!A:A,RM!A:D,4,0),"-")</f>
        <v>김본</v>
      </c>
      <c r="AH2481" s="9" t="s">
        <v>4189</v>
      </c>
      <c r="AI2481" s="231" t="s">
        <v>12915</v>
      </c>
      <c r="AJ2481" s="231" t="s">
        <v>4949</v>
      </c>
      <c r="AK2481" s="231" t="s">
        <v>3962</v>
      </c>
      <c r="AL2481" s="231">
        <v>2480</v>
      </c>
    </row>
    <row r="2482" spans="1:38" x14ac:dyDescent="0.3">
      <c r="A2482" s="225" t="s">
        <v>844</v>
      </c>
      <c r="B2482" s="225" t="s">
        <v>12910</v>
      </c>
      <c r="C2482" s="237" t="s">
        <v>10273</v>
      </c>
      <c r="D2482" s="233" t="s">
        <v>12942</v>
      </c>
      <c r="E2482" s="232" t="s">
        <v>5063</v>
      </c>
      <c r="F2482" s="236" t="s">
        <v>10268</v>
      </c>
      <c r="G2482" s="210">
        <v>0</v>
      </c>
      <c r="H2482" s="227" t="s">
        <v>10269</v>
      </c>
      <c r="I2482" s="227"/>
      <c r="J2482" s="227"/>
      <c r="K2482" s="227"/>
      <c r="L2482" s="227"/>
      <c r="M2482" s="227"/>
      <c r="N2482" s="227" t="s">
        <v>10242</v>
      </c>
      <c r="O2482" s="242" t="s">
        <v>12912</v>
      </c>
      <c r="P2482" s="242" t="s">
        <v>12913</v>
      </c>
      <c r="Q2482" s="221" t="s">
        <v>12914</v>
      </c>
      <c r="R2482" s="208" t="s">
        <v>5064</v>
      </c>
      <c r="S2482" s="209" t="s">
        <v>4949</v>
      </c>
      <c r="T2482" s="229">
        <v>45702</v>
      </c>
      <c r="U2482" s="230" t="s">
        <v>10277</v>
      </c>
      <c r="V2482" s="230" t="s">
        <v>10263</v>
      </c>
      <c r="W2482" s="230" t="s">
        <v>10263</v>
      </c>
      <c r="X2482" s="230" t="s">
        <v>10271</v>
      </c>
      <c r="Y2482" s="230"/>
      <c r="Z2482" s="230" t="s">
        <v>10264</v>
      </c>
      <c r="AA2482" s="220">
        <v>202503</v>
      </c>
      <c r="AB2482" s="239"/>
      <c r="AC2482" s="229" t="s">
        <v>10280</v>
      </c>
      <c r="AD2482" s="240" t="s">
        <v>10252</v>
      </c>
      <c r="AE2482" s="241">
        <v>0</v>
      </c>
      <c r="AF2482" s="240" t="s">
        <v>10252</v>
      </c>
      <c r="AG2482" s="235" t="str">
        <f>IFERROR(VLOOKUP(작성용!A:A,RM!A:D,4,0),"-")</f>
        <v>김본</v>
      </c>
      <c r="AH2482" s="9" t="s">
        <v>4189</v>
      </c>
      <c r="AI2482" s="231" t="s">
        <v>12915</v>
      </c>
      <c r="AJ2482" s="231" t="s">
        <v>4949</v>
      </c>
      <c r="AK2482" s="231" t="s">
        <v>3962</v>
      </c>
      <c r="AL2482" s="231">
        <v>2481</v>
      </c>
    </row>
    <row r="2483" spans="1:38" x14ac:dyDescent="0.3">
      <c r="A2483" s="225" t="s">
        <v>844</v>
      </c>
      <c r="B2483" s="225" t="s">
        <v>12910</v>
      </c>
      <c r="C2483" s="237" t="s">
        <v>10273</v>
      </c>
      <c r="D2483" s="233" t="s">
        <v>12077</v>
      </c>
      <c r="E2483" s="232" t="s">
        <v>5209</v>
      </c>
      <c r="F2483" s="236" t="s">
        <v>10268</v>
      </c>
      <c r="G2483" s="210">
        <v>0</v>
      </c>
      <c r="H2483" s="227" t="s">
        <v>10269</v>
      </c>
      <c r="I2483" s="227"/>
      <c r="J2483" s="227"/>
      <c r="K2483" s="227"/>
      <c r="L2483" s="227"/>
      <c r="M2483" s="227"/>
      <c r="N2483" s="227" t="s">
        <v>10242</v>
      </c>
      <c r="O2483" s="242" t="s">
        <v>12912</v>
      </c>
      <c r="P2483" s="242" t="s">
        <v>12913</v>
      </c>
      <c r="Q2483" s="221" t="s">
        <v>12914</v>
      </c>
      <c r="R2483" s="208" t="s">
        <v>5210</v>
      </c>
      <c r="S2483" s="209" t="s">
        <v>4949</v>
      </c>
      <c r="T2483" s="229">
        <v>45702</v>
      </c>
      <c r="U2483" s="230" t="s">
        <v>10277</v>
      </c>
      <c r="V2483" s="230" t="s">
        <v>10263</v>
      </c>
      <c r="W2483" s="230" t="s">
        <v>10263</v>
      </c>
      <c r="X2483" s="230" t="s">
        <v>10271</v>
      </c>
      <c r="Y2483" s="230"/>
      <c r="Z2483" s="230" t="s">
        <v>10264</v>
      </c>
      <c r="AA2483" s="220">
        <v>202503</v>
      </c>
      <c r="AB2483" s="239"/>
      <c r="AC2483" s="229" t="s">
        <v>10280</v>
      </c>
      <c r="AD2483" s="240" t="s">
        <v>10252</v>
      </c>
      <c r="AE2483" s="241">
        <v>0</v>
      </c>
      <c r="AF2483" s="240" t="s">
        <v>10252</v>
      </c>
      <c r="AG2483" s="235" t="str">
        <f>IFERROR(VLOOKUP(작성용!A:A,RM!A:D,4,0),"-")</f>
        <v>김본</v>
      </c>
      <c r="AH2483" s="9" t="s">
        <v>4189</v>
      </c>
      <c r="AI2483" s="231" t="s">
        <v>12915</v>
      </c>
      <c r="AJ2483" s="231" t="s">
        <v>4949</v>
      </c>
      <c r="AK2483" s="231" t="s">
        <v>3962</v>
      </c>
      <c r="AL2483" s="231">
        <v>2482</v>
      </c>
    </row>
    <row r="2484" spans="1:38" x14ac:dyDescent="0.3">
      <c r="A2484" s="225" t="s">
        <v>844</v>
      </c>
      <c r="B2484" s="225" t="s">
        <v>12910</v>
      </c>
      <c r="C2484" s="237" t="s">
        <v>10273</v>
      </c>
      <c r="D2484" s="233" t="s">
        <v>12083</v>
      </c>
      <c r="E2484" s="232" t="s">
        <v>5211</v>
      </c>
      <c r="F2484" s="236" t="s">
        <v>10268</v>
      </c>
      <c r="G2484" s="210">
        <v>0</v>
      </c>
      <c r="H2484" s="227" t="s">
        <v>10269</v>
      </c>
      <c r="I2484" s="227"/>
      <c r="J2484" s="227"/>
      <c r="K2484" s="227"/>
      <c r="L2484" s="227"/>
      <c r="M2484" s="227"/>
      <c r="N2484" s="227" t="s">
        <v>10242</v>
      </c>
      <c r="O2484" s="242" t="s">
        <v>12912</v>
      </c>
      <c r="P2484" s="242" t="s">
        <v>12913</v>
      </c>
      <c r="Q2484" s="221" t="s">
        <v>12914</v>
      </c>
      <c r="R2484" s="208" t="s">
        <v>5212</v>
      </c>
      <c r="S2484" s="209" t="s">
        <v>4949</v>
      </c>
      <c r="T2484" s="229">
        <v>45702</v>
      </c>
      <c r="U2484" s="230" t="s">
        <v>10277</v>
      </c>
      <c r="V2484" s="230" t="s">
        <v>10263</v>
      </c>
      <c r="W2484" s="230" t="s">
        <v>10263</v>
      </c>
      <c r="X2484" s="230" t="s">
        <v>10271</v>
      </c>
      <c r="Y2484" s="230"/>
      <c r="Z2484" s="230" t="s">
        <v>10264</v>
      </c>
      <c r="AA2484" s="220">
        <v>202503</v>
      </c>
      <c r="AB2484" s="239"/>
      <c r="AC2484" s="229" t="s">
        <v>10280</v>
      </c>
      <c r="AD2484" s="240" t="s">
        <v>10252</v>
      </c>
      <c r="AE2484" s="241">
        <v>0</v>
      </c>
      <c r="AF2484" s="240" t="s">
        <v>10252</v>
      </c>
      <c r="AG2484" s="235" t="str">
        <f>IFERROR(VLOOKUP(작성용!A:A,RM!A:D,4,0),"-")</f>
        <v>김본</v>
      </c>
      <c r="AH2484" s="9" t="s">
        <v>4189</v>
      </c>
      <c r="AI2484" s="231" t="s">
        <v>12915</v>
      </c>
      <c r="AJ2484" s="231" t="s">
        <v>4949</v>
      </c>
      <c r="AK2484" s="231" t="s">
        <v>3962</v>
      </c>
      <c r="AL2484" s="231">
        <v>2483</v>
      </c>
    </row>
    <row r="2485" spans="1:38" x14ac:dyDescent="0.3">
      <c r="A2485" s="225" t="s">
        <v>844</v>
      </c>
      <c r="B2485" s="225" t="s">
        <v>12910</v>
      </c>
      <c r="C2485" s="237" t="s">
        <v>10273</v>
      </c>
      <c r="D2485" s="233" t="s">
        <v>12943</v>
      </c>
      <c r="E2485" s="232" t="s">
        <v>3659</v>
      </c>
      <c r="F2485" s="236" t="s">
        <v>10268</v>
      </c>
      <c r="G2485" s="210">
        <v>0</v>
      </c>
      <c r="H2485" s="227" t="s">
        <v>10269</v>
      </c>
      <c r="I2485" s="227"/>
      <c r="J2485" s="227"/>
      <c r="K2485" s="227"/>
      <c r="L2485" s="227"/>
      <c r="M2485" s="227"/>
      <c r="N2485" s="227" t="s">
        <v>10242</v>
      </c>
      <c r="O2485" s="242" t="s">
        <v>12912</v>
      </c>
      <c r="P2485" s="242" t="s">
        <v>12913</v>
      </c>
      <c r="Q2485" s="221" t="s">
        <v>12914</v>
      </c>
      <c r="R2485" s="208" t="s">
        <v>3851</v>
      </c>
      <c r="S2485" s="209" t="s">
        <v>4949</v>
      </c>
      <c r="T2485" s="229">
        <v>45702</v>
      </c>
      <c r="U2485" s="230" t="s">
        <v>10277</v>
      </c>
      <c r="V2485" s="230" t="s">
        <v>10263</v>
      </c>
      <c r="W2485" s="230" t="s">
        <v>10263</v>
      </c>
      <c r="X2485" s="230" t="s">
        <v>10271</v>
      </c>
      <c r="Y2485" s="230"/>
      <c r="Z2485" s="230" t="s">
        <v>10264</v>
      </c>
      <c r="AA2485" s="220">
        <v>202503</v>
      </c>
      <c r="AB2485" s="239"/>
      <c r="AC2485" s="229" t="s">
        <v>10280</v>
      </c>
      <c r="AD2485" s="240" t="s">
        <v>10252</v>
      </c>
      <c r="AE2485" s="241">
        <v>0</v>
      </c>
      <c r="AF2485" s="240" t="s">
        <v>10252</v>
      </c>
      <c r="AG2485" s="235" t="str">
        <f>IFERROR(VLOOKUP(작성용!A:A,RM!A:D,4,0),"-")</f>
        <v>김본</v>
      </c>
      <c r="AH2485" s="9" t="s">
        <v>4189</v>
      </c>
      <c r="AI2485" s="231" t="s">
        <v>12915</v>
      </c>
      <c r="AJ2485" s="231" t="s">
        <v>4949</v>
      </c>
      <c r="AK2485" s="231" t="s">
        <v>3962</v>
      </c>
      <c r="AL2485" s="231">
        <v>2484</v>
      </c>
    </row>
    <row r="2486" spans="1:38" x14ac:dyDescent="0.3">
      <c r="A2486" s="225" t="s">
        <v>844</v>
      </c>
      <c r="B2486" s="225" t="s">
        <v>12910</v>
      </c>
      <c r="C2486" s="237" t="s">
        <v>10273</v>
      </c>
      <c r="D2486" s="233" t="s">
        <v>12944</v>
      </c>
      <c r="E2486" s="232" t="s">
        <v>5213</v>
      </c>
      <c r="F2486" s="236" t="s">
        <v>10268</v>
      </c>
      <c r="G2486" s="210">
        <v>0</v>
      </c>
      <c r="H2486" s="227" t="s">
        <v>10269</v>
      </c>
      <c r="I2486" s="227"/>
      <c r="J2486" s="227"/>
      <c r="K2486" s="227"/>
      <c r="L2486" s="227"/>
      <c r="M2486" s="227"/>
      <c r="N2486" s="227" t="s">
        <v>10242</v>
      </c>
      <c r="O2486" s="242" t="s">
        <v>12912</v>
      </c>
      <c r="P2486" s="242" t="s">
        <v>12913</v>
      </c>
      <c r="Q2486" s="221" t="s">
        <v>12914</v>
      </c>
      <c r="R2486" s="208" t="s">
        <v>5214</v>
      </c>
      <c r="S2486" s="209" t="s">
        <v>4949</v>
      </c>
      <c r="T2486" s="229">
        <v>45702</v>
      </c>
      <c r="U2486" s="230" t="s">
        <v>10277</v>
      </c>
      <c r="V2486" s="230" t="s">
        <v>10263</v>
      </c>
      <c r="W2486" s="230" t="s">
        <v>10263</v>
      </c>
      <c r="X2486" s="230" t="s">
        <v>10271</v>
      </c>
      <c r="Y2486" s="230"/>
      <c r="Z2486" s="230" t="s">
        <v>10264</v>
      </c>
      <c r="AA2486" s="220">
        <v>202503</v>
      </c>
      <c r="AB2486" s="239"/>
      <c r="AC2486" s="229" t="s">
        <v>10280</v>
      </c>
      <c r="AD2486" s="240" t="s">
        <v>10252</v>
      </c>
      <c r="AE2486" s="241">
        <v>0</v>
      </c>
      <c r="AF2486" s="240" t="s">
        <v>10252</v>
      </c>
      <c r="AG2486" s="235" t="str">
        <f>IFERROR(VLOOKUP(작성용!A:A,RM!A:D,4,0),"-")</f>
        <v>김본</v>
      </c>
      <c r="AH2486" s="9" t="s">
        <v>4189</v>
      </c>
      <c r="AI2486" s="231" t="s">
        <v>12915</v>
      </c>
      <c r="AJ2486" s="231" t="s">
        <v>4949</v>
      </c>
      <c r="AK2486" s="231" t="s">
        <v>3962</v>
      </c>
      <c r="AL2486" s="231">
        <v>2485</v>
      </c>
    </row>
    <row r="2487" spans="1:38" x14ac:dyDescent="0.3">
      <c r="A2487" s="225" t="s">
        <v>844</v>
      </c>
      <c r="B2487" s="225" t="s">
        <v>12910</v>
      </c>
      <c r="C2487" s="237" t="s">
        <v>10273</v>
      </c>
      <c r="D2487" s="233" t="s">
        <v>12945</v>
      </c>
      <c r="E2487" s="232" t="s">
        <v>5215</v>
      </c>
      <c r="F2487" s="236" t="s">
        <v>10268</v>
      </c>
      <c r="G2487" s="210">
        <v>0</v>
      </c>
      <c r="H2487" s="227" t="s">
        <v>10269</v>
      </c>
      <c r="I2487" s="227"/>
      <c r="J2487" s="227"/>
      <c r="K2487" s="227"/>
      <c r="L2487" s="227"/>
      <c r="M2487" s="227"/>
      <c r="N2487" s="227" t="s">
        <v>10242</v>
      </c>
      <c r="O2487" s="242" t="s">
        <v>12912</v>
      </c>
      <c r="P2487" s="242" t="s">
        <v>12913</v>
      </c>
      <c r="Q2487" s="221" t="s">
        <v>12914</v>
      </c>
      <c r="R2487" s="208" t="s">
        <v>5216</v>
      </c>
      <c r="S2487" s="209" t="s">
        <v>4949</v>
      </c>
      <c r="T2487" s="229">
        <v>45702</v>
      </c>
      <c r="U2487" s="230" t="s">
        <v>10277</v>
      </c>
      <c r="V2487" s="230" t="s">
        <v>10263</v>
      </c>
      <c r="W2487" s="230" t="s">
        <v>10263</v>
      </c>
      <c r="X2487" s="230" t="s">
        <v>10271</v>
      </c>
      <c r="Y2487" s="230"/>
      <c r="Z2487" s="230" t="s">
        <v>10264</v>
      </c>
      <c r="AA2487" s="220">
        <v>202503</v>
      </c>
      <c r="AB2487" s="239"/>
      <c r="AC2487" s="229" t="s">
        <v>10280</v>
      </c>
      <c r="AD2487" s="240" t="s">
        <v>10252</v>
      </c>
      <c r="AE2487" s="241">
        <v>0</v>
      </c>
      <c r="AF2487" s="240" t="s">
        <v>10252</v>
      </c>
      <c r="AG2487" s="235" t="str">
        <f>IFERROR(VLOOKUP(작성용!A:A,RM!A:D,4,0),"-")</f>
        <v>김본</v>
      </c>
      <c r="AH2487" s="9" t="s">
        <v>4189</v>
      </c>
      <c r="AI2487" s="231" t="s">
        <v>12915</v>
      </c>
      <c r="AJ2487" s="231" t="s">
        <v>4949</v>
      </c>
      <c r="AK2487" s="231" t="s">
        <v>3962</v>
      </c>
      <c r="AL2487" s="231">
        <v>2486</v>
      </c>
    </row>
    <row r="2488" spans="1:38" x14ac:dyDescent="0.3">
      <c r="A2488" s="225" t="s">
        <v>844</v>
      </c>
      <c r="B2488" s="225" t="s">
        <v>12910</v>
      </c>
      <c r="C2488" s="237" t="s">
        <v>10273</v>
      </c>
      <c r="D2488" s="233" t="s">
        <v>10844</v>
      </c>
      <c r="E2488" s="232" t="s">
        <v>5217</v>
      </c>
      <c r="F2488" s="236" t="s">
        <v>10268</v>
      </c>
      <c r="G2488" s="210">
        <v>0</v>
      </c>
      <c r="H2488" s="227" t="s">
        <v>10269</v>
      </c>
      <c r="I2488" s="227"/>
      <c r="J2488" s="227"/>
      <c r="K2488" s="227"/>
      <c r="L2488" s="227"/>
      <c r="M2488" s="227"/>
      <c r="N2488" s="227" t="s">
        <v>10242</v>
      </c>
      <c r="O2488" s="242" t="s">
        <v>12912</v>
      </c>
      <c r="P2488" s="242" t="s">
        <v>12913</v>
      </c>
      <c r="Q2488" s="221" t="s">
        <v>12914</v>
      </c>
      <c r="R2488" s="208" t="s">
        <v>5218</v>
      </c>
      <c r="S2488" s="209" t="s">
        <v>4949</v>
      </c>
      <c r="T2488" s="229">
        <v>45702</v>
      </c>
      <c r="U2488" s="230" t="s">
        <v>10277</v>
      </c>
      <c r="V2488" s="230" t="s">
        <v>10263</v>
      </c>
      <c r="W2488" s="230" t="s">
        <v>10263</v>
      </c>
      <c r="X2488" s="230" t="s">
        <v>10271</v>
      </c>
      <c r="Y2488" s="230"/>
      <c r="Z2488" s="230" t="s">
        <v>10264</v>
      </c>
      <c r="AA2488" s="220">
        <v>202503</v>
      </c>
      <c r="AB2488" s="239"/>
      <c r="AC2488" s="229" t="s">
        <v>10280</v>
      </c>
      <c r="AD2488" s="240" t="s">
        <v>10252</v>
      </c>
      <c r="AE2488" s="241">
        <v>0</v>
      </c>
      <c r="AF2488" s="240" t="s">
        <v>10252</v>
      </c>
      <c r="AG2488" s="235" t="str">
        <f>IFERROR(VLOOKUP(작성용!A:A,RM!A:D,4,0),"-")</f>
        <v>김본</v>
      </c>
      <c r="AH2488" s="9" t="s">
        <v>4189</v>
      </c>
      <c r="AI2488" s="231" t="s">
        <v>12915</v>
      </c>
      <c r="AJ2488" s="231" t="s">
        <v>4949</v>
      </c>
      <c r="AK2488" s="231" t="s">
        <v>3962</v>
      </c>
      <c r="AL2488" s="231">
        <v>2487</v>
      </c>
    </row>
    <row r="2489" spans="1:38" x14ac:dyDescent="0.3">
      <c r="A2489" s="225" t="s">
        <v>844</v>
      </c>
      <c r="B2489" s="225" t="s">
        <v>12910</v>
      </c>
      <c r="C2489" s="237" t="s">
        <v>10273</v>
      </c>
      <c r="D2489" s="233" t="s">
        <v>10846</v>
      </c>
      <c r="E2489" s="232" t="s">
        <v>5219</v>
      </c>
      <c r="F2489" s="236" t="s">
        <v>10268</v>
      </c>
      <c r="G2489" s="210">
        <v>0</v>
      </c>
      <c r="H2489" s="227" t="s">
        <v>10269</v>
      </c>
      <c r="I2489" s="227"/>
      <c r="J2489" s="227"/>
      <c r="K2489" s="227"/>
      <c r="L2489" s="227"/>
      <c r="M2489" s="227"/>
      <c r="N2489" s="227" t="s">
        <v>10242</v>
      </c>
      <c r="O2489" s="242" t="s">
        <v>12912</v>
      </c>
      <c r="P2489" s="242" t="s">
        <v>12913</v>
      </c>
      <c r="Q2489" s="221" t="s">
        <v>12914</v>
      </c>
      <c r="R2489" s="208" t="s">
        <v>5220</v>
      </c>
      <c r="S2489" s="209" t="s">
        <v>4949</v>
      </c>
      <c r="T2489" s="229">
        <v>45702</v>
      </c>
      <c r="U2489" s="230" t="s">
        <v>10277</v>
      </c>
      <c r="V2489" s="230" t="s">
        <v>10263</v>
      </c>
      <c r="W2489" s="230" t="s">
        <v>10263</v>
      </c>
      <c r="X2489" s="230" t="s">
        <v>10271</v>
      </c>
      <c r="Y2489" s="230"/>
      <c r="Z2489" s="230" t="s">
        <v>10264</v>
      </c>
      <c r="AA2489" s="220">
        <v>202503</v>
      </c>
      <c r="AB2489" s="239"/>
      <c r="AC2489" s="229" t="s">
        <v>10280</v>
      </c>
      <c r="AD2489" s="240" t="s">
        <v>10252</v>
      </c>
      <c r="AE2489" s="241">
        <v>0</v>
      </c>
      <c r="AF2489" s="240" t="s">
        <v>10252</v>
      </c>
      <c r="AG2489" s="235" t="str">
        <f>IFERROR(VLOOKUP(작성용!A:A,RM!A:D,4,0),"-")</f>
        <v>김본</v>
      </c>
      <c r="AH2489" s="9" t="s">
        <v>4189</v>
      </c>
      <c r="AI2489" s="231" t="s">
        <v>12915</v>
      </c>
      <c r="AJ2489" s="231" t="s">
        <v>4949</v>
      </c>
      <c r="AK2489" s="231" t="s">
        <v>3962</v>
      </c>
      <c r="AL2489" s="231">
        <v>2488</v>
      </c>
    </row>
    <row r="2490" spans="1:38" x14ac:dyDescent="0.3">
      <c r="A2490" s="225" t="s">
        <v>844</v>
      </c>
      <c r="B2490" s="225" t="s">
        <v>12910</v>
      </c>
      <c r="C2490" s="237" t="s">
        <v>10273</v>
      </c>
      <c r="D2490" s="233" t="s">
        <v>12946</v>
      </c>
      <c r="E2490" s="232" t="s">
        <v>3843</v>
      </c>
      <c r="F2490" s="236" t="s">
        <v>10268</v>
      </c>
      <c r="G2490" s="210">
        <v>0</v>
      </c>
      <c r="H2490" s="227" t="s">
        <v>10269</v>
      </c>
      <c r="I2490" s="227"/>
      <c r="J2490" s="227"/>
      <c r="K2490" s="227"/>
      <c r="L2490" s="227"/>
      <c r="M2490" s="227"/>
      <c r="N2490" s="227" t="s">
        <v>10242</v>
      </c>
      <c r="O2490" s="242" t="s">
        <v>12912</v>
      </c>
      <c r="P2490" s="242" t="s">
        <v>12913</v>
      </c>
      <c r="Q2490" s="221" t="s">
        <v>12914</v>
      </c>
      <c r="R2490" s="208" t="s">
        <v>3844</v>
      </c>
      <c r="S2490" s="209" t="s">
        <v>4949</v>
      </c>
      <c r="T2490" s="229">
        <v>45702</v>
      </c>
      <c r="U2490" s="230" t="s">
        <v>10277</v>
      </c>
      <c r="V2490" s="230" t="s">
        <v>10263</v>
      </c>
      <c r="W2490" s="230" t="s">
        <v>10263</v>
      </c>
      <c r="X2490" s="230" t="s">
        <v>10271</v>
      </c>
      <c r="Y2490" s="230"/>
      <c r="Z2490" s="230" t="s">
        <v>10264</v>
      </c>
      <c r="AA2490" s="220">
        <v>202503</v>
      </c>
      <c r="AB2490" s="239"/>
      <c r="AC2490" s="229" t="s">
        <v>10280</v>
      </c>
      <c r="AD2490" s="240" t="s">
        <v>10252</v>
      </c>
      <c r="AE2490" s="241">
        <v>0</v>
      </c>
      <c r="AF2490" s="240" t="s">
        <v>10252</v>
      </c>
      <c r="AG2490" s="235" t="str">
        <f>IFERROR(VLOOKUP(작성용!A:A,RM!A:D,4,0),"-")</f>
        <v>김본</v>
      </c>
      <c r="AH2490" s="9" t="s">
        <v>4189</v>
      </c>
      <c r="AI2490" s="231" t="s">
        <v>12915</v>
      </c>
      <c r="AJ2490" s="231" t="s">
        <v>4949</v>
      </c>
      <c r="AK2490" s="231" t="s">
        <v>3962</v>
      </c>
      <c r="AL2490" s="231">
        <v>2489</v>
      </c>
    </row>
    <row r="2491" spans="1:38" x14ac:dyDescent="0.3">
      <c r="A2491" s="225" t="s">
        <v>844</v>
      </c>
      <c r="B2491" s="225" t="s">
        <v>12910</v>
      </c>
      <c r="C2491" s="237" t="s">
        <v>10273</v>
      </c>
      <c r="D2491" s="233" t="s">
        <v>12947</v>
      </c>
      <c r="E2491" s="232" t="s">
        <v>5221</v>
      </c>
      <c r="F2491" s="236" t="s">
        <v>10268</v>
      </c>
      <c r="G2491" s="210">
        <v>0</v>
      </c>
      <c r="H2491" s="227" t="s">
        <v>10269</v>
      </c>
      <c r="I2491" s="227"/>
      <c r="J2491" s="227"/>
      <c r="K2491" s="227"/>
      <c r="L2491" s="227"/>
      <c r="M2491" s="227"/>
      <c r="N2491" s="227" t="s">
        <v>10242</v>
      </c>
      <c r="O2491" s="242" t="s">
        <v>12912</v>
      </c>
      <c r="P2491" s="242" t="s">
        <v>12913</v>
      </c>
      <c r="Q2491" s="221" t="s">
        <v>12914</v>
      </c>
      <c r="R2491" s="208" t="s">
        <v>5222</v>
      </c>
      <c r="S2491" s="209" t="s">
        <v>4949</v>
      </c>
      <c r="T2491" s="229">
        <v>45702</v>
      </c>
      <c r="U2491" s="230" t="s">
        <v>10277</v>
      </c>
      <c r="V2491" s="230" t="s">
        <v>10263</v>
      </c>
      <c r="W2491" s="230" t="s">
        <v>10263</v>
      </c>
      <c r="X2491" s="230" t="s">
        <v>10271</v>
      </c>
      <c r="Y2491" s="230"/>
      <c r="Z2491" s="230" t="s">
        <v>10264</v>
      </c>
      <c r="AA2491" s="220">
        <v>202503</v>
      </c>
      <c r="AB2491" s="239"/>
      <c r="AC2491" s="229" t="s">
        <v>10280</v>
      </c>
      <c r="AD2491" s="240" t="s">
        <v>10252</v>
      </c>
      <c r="AE2491" s="241">
        <v>0</v>
      </c>
      <c r="AF2491" s="240" t="s">
        <v>10252</v>
      </c>
      <c r="AG2491" s="235" t="str">
        <f>IFERROR(VLOOKUP(작성용!A:A,RM!A:D,4,0),"-")</f>
        <v>김본</v>
      </c>
      <c r="AH2491" s="9" t="s">
        <v>4189</v>
      </c>
      <c r="AI2491" s="231" t="s">
        <v>12915</v>
      </c>
      <c r="AJ2491" s="231" t="s">
        <v>4949</v>
      </c>
      <c r="AK2491" s="231" t="s">
        <v>3962</v>
      </c>
      <c r="AL2491" s="231">
        <v>2490</v>
      </c>
    </row>
    <row r="2492" spans="1:38" x14ac:dyDescent="0.3">
      <c r="A2492" s="225" t="s">
        <v>844</v>
      </c>
      <c r="B2492" s="225" t="s">
        <v>12910</v>
      </c>
      <c r="C2492" s="237" t="s">
        <v>10273</v>
      </c>
      <c r="D2492" s="233" t="s">
        <v>10625</v>
      </c>
      <c r="E2492" s="232" t="s">
        <v>5223</v>
      </c>
      <c r="F2492" s="236" t="s">
        <v>10268</v>
      </c>
      <c r="G2492" s="210">
        <v>0</v>
      </c>
      <c r="H2492" s="227" t="s">
        <v>10269</v>
      </c>
      <c r="I2492" s="227"/>
      <c r="J2492" s="227"/>
      <c r="K2492" s="227"/>
      <c r="L2492" s="227"/>
      <c r="M2492" s="227"/>
      <c r="N2492" s="227" t="s">
        <v>10242</v>
      </c>
      <c r="O2492" s="242" t="s">
        <v>12912</v>
      </c>
      <c r="P2492" s="242" t="s">
        <v>12913</v>
      </c>
      <c r="Q2492" s="221" t="s">
        <v>12914</v>
      </c>
      <c r="R2492" s="208" t="s">
        <v>5224</v>
      </c>
      <c r="S2492" s="209" t="s">
        <v>4949</v>
      </c>
      <c r="T2492" s="229">
        <v>45702</v>
      </c>
      <c r="U2492" s="230" t="s">
        <v>10277</v>
      </c>
      <c r="V2492" s="230" t="s">
        <v>10263</v>
      </c>
      <c r="W2492" s="230" t="s">
        <v>10263</v>
      </c>
      <c r="X2492" s="230" t="s">
        <v>10271</v>
      </c>
      <c r="Y2492" s="230"/>
      <c r="Z2492" s="230" t="s">
        <v>10264</v>
      </c>
      <c r="AA2492" s="220">
        <v>202503</v>
      </c>
      <c r="AB2492" s="239"/>
      <c r="AC2492" s="229" t="s">
        <v>10280</v>
      </c>
      <c r="AD2492" s="240" t="s">
        <v>10252</v>
      </c>
      <c r="AE2492" s="241">
        <v>0</v>
      </c>
      <c r="AF2492" s="240" t="s">
        <v>10252</v>
      </c>
      <c r="AG2492" s="235" t="str">
        <f>IFERROR(VLOOKUP(작성용!A:A,RM!A:D,4,0),"-")</f>
        <v>김본</v>
      </c>
      <c r="AH2492" s="9" t="s">
        <v>4189</v>
      </c>
      <c r="AI2492" s="231" t="s">
        <v>12915</v>
      </c>
      <c r="AJ2492" s="231" t="s">
        <v>4949</v>
      </c>
      <c r="AK2492" s="231" t="s">
        <v>3962</v>
      </c>
      <c r="AL2492" s="231">
        <v>2491</v>
      </c>
    </row>
    <row r="2493" spans="1:38" x14ac:dyDescent="0.3">
      <c r="A2493" s="225" t="s">
        <v>844</v>
      </c>
      <c r="B2493" s="225" t="s">
        <v>12910</v>
      </c>
      <c r="C2493" s="237" t="s">
        <v>10273</v>
      </c>
      <c r="D2493" s="233" t="s">
        <v>10628</v>
      </c>
      <c r="E2493" s="232" t="s">
        <v>5225</v>
      </c>
      <c r="F2493" s="236" t="s">
        <v>10268</v>
      </c>
      <c r="G2493" s="210">
        <v>0</v>
      </c>
      <c r="H2493" s="227" t="s">
        <v>10269</v>
      </c>
      <c r="I2493" s="227"/>
      <c r="J2493" s="227"/>
      <c r="K2493" s="227"/>
      <c r="L2493" s="227"/>
      <c r="M2493" s="227"/>
      <c r="N2493" s="227" t="s">
        <v>10242</v>
      </c>
      <c r="O2493" s="242" t="s">
        <v>12912</v>
      </c>
      <c r="P2493" s="242" t="s">
        <v>12913</v>
      </c>
      <c r="Q2493" s="221" t="s">
        <v>12914</v>
      </c>
      <c r="R2493" s="208" t="s">
        <v>5226</v>
      </c>
      <c r="S2493" s="209" t="s">
        <v>4949</v>
      </c>
      <c r="T2493" s="229">
        <v>45702</v>
      </c>
      <c r="U2493" s="230" t="s">
        <v>10277</v>
      </c>
      <c r="V2493" s="230" t="s">
        <v>10263</v>
      </c>
      <c r="W2493" s="230" t="s">
        <v>10263</v>
      </c>
      <c r="X2493" s="230" t="s">
        <v>10271</v>
      </c>
      <c r="Y2493" s="230"/>
      <c r="Z2493" s="230" t="s">
        <v>10264</v>
      </c>
      <c r="AA2493" s="220">
        <v>202503</v>
      </c>
      <c r="AB2493" s="239"/>
      <c r="AC2493" s="229" t="s">
        <v>10280</v>
      </c>
      <c r="AD2493" s="240" t="s">
        <v>10252</v>
      </c>
      <c r="AE2493" s="241">
        <v>0</v>
      </c>
      <c r="AF2493" s="240" t="s">
        <v>10252</v>
      </c>
      <c r="AG2493" s="235" t="str">
        <f>IFERROR(VLOOKUP(작성용!A:A,RM!A:D,4,0),"-")</f>
        <v>김본</v>
      </c>
      <c r="AH2493" s="9" t="s">
        <v>4189</v>
      </c>
      <c r="AI2493" s="231" t="s">
        <v>12915</v>
      </c>
      <c r="AJ2493" s="231" t="s">
        <v>4949</v>
      </c>
      <c r="AK2493" s="231" t="s">
        <v>3962</v>
      </c>
      <c r="AL2493" s="231">
        <v>2492</v>
      </c>
    </row>
    <row r="2494" spans="1:38" x14ac:dyDescent="0.3">
      <c r="A2494" s="225" t="s">
        <v>844</v>
      </c>
      <c r="B2494" s="225" t="s">
        <v>12910</v>
      </c>
      <c r="C2494" s="237" t="s">
        <v>10273</v>
      </c>
      <c r="D2494" s="233" t="s">
        <v>12948</v>
      </c>
      <c r="E2494" s="232" t="s">
        <v>5227</v>
      </c>
      <c r="F2494" s="236" t="s">
        <v>10268</v>
      </c>
      <c r="G2494" s="210">
        <v>0</v>
      </c>
      <c r="H2494" s="227" t="s">
        <v>10269</v>
      </c>
      <c r="I2494" s="227"/>
      <c r="J2494" s="227"/>
      <c r="K2494" s="227"/>
      <c r="L2494" s="227"/>
      <c r="M2494" s="227"/>
      <c r="N2494" s="227" t="s">
        <v>10242</v>
      </c>
      <c r="O2494" s="242" t="s">
        <v>12912</v>
      </c>
      <c r="P2494" s="242" t="s">
        <v>12913</v>
      </c>
      <c r="Q2494" s="221" t="s">
        <v>12914</v>
      </c>
      <c r="R2494" s="208" t="s">
        <v>5229</v>
      </c>
      <c r="S2494" s="209" t="s">
        <v>4949</v>
      </c>
      <c r="T2494" s="229">
        <v>45702</v>
      </c>
      <c r="U2494" s="230" t="s">
        <v>10277</v>
      </c>
      <c r="V2494" s="230" t="s">
        <v>10263</v>
      </c>
      <c r="W2494" s="230" t="s">
        <v>10263</v>
      </c>
      <c r="X2494" s="230" t="s">
        <v>10271</v>
      </c>
      <c r="Y2494" s="230"/>
      <c r="Z2494" s="230" t="s">
        <v>10264</v>
      </c>
      <c r="AA2494" s="220">
        <v>202503</v>
      </c>
      <c r="AB2494" s="239"/>
      <c r="AC2494" s="229" t="s">
        <v>10280</v>
      </c>
      <c r="AD2494" s="240" t="s">
        <v>10252</v>
      </c>
      <c r="AE2494" s="241">
        <v>0</v>
      </c>
      <c r="AF2494" s="240" t="s">
        <v>10252</v>
      </c>
      <c r="AG2494" s="235" t="str">
        <f>IFERROR(VLOOKUP(작성용!A:A,RM!A:D,4,0),"-")</f>
        <v>김본</v>
      </c>
      <c r="AH2494" s="9" t="s">
        <v>4189</v>
      </c>
      <c r="AI2494" s="231" t="s">
        <v>12915</v>
      </c>
      <c r="AJ2494" s="231" t="s">
        <v>4949</v>
      </c>
      <c r="AK2494" s="231" t="s">
        <v>3962</v>
      </c>
      <c r="AL2494" s="231">
        <v>2493</v>
      </c>
    </row>
    <row r="2495" spans="1:38" x14ac:dyDescent="0.3">
      <c r="A2495" s="225" t="s">
        <v>844</v>
      </c>
      <c r="B2495" s="225" t="s">
        <v>12910</v>
      </c>
      <c r="C2495" s="237" t="s">
        <v>4021</v>
      </c>
      <c r="D2495" s="233" t="s">
        <v>12949</v>
      </c>
      <c r="E2495" s="232" t="s">
        <v>5228</v>
      </c>
      <c r="F2495" s="236" t="s">
        <v>10268</v>
      </c>
      <c r="G2495" s="210">
        <v>0</v>
      </c>
      <c r="H2495" s="227" t="s">
        <v>10269</v>
      </c>
      <c r="I2495" s="227"/>
      <c r="J2495" s="227"/>
      <c r="K2495" s="227"/>
      <c r="L2495" s="227"/>
      <c r="M2495" s="227"/>
      <c r="N2495" s="227" t="s">
        <v>10242</v>
      </c>
      <c r="O2495" s="242" t="s">
        <v>12912</v>
      </c>
      <c r="P2495" s="242" t="s">
        <v>12913</v>
      </c>
      <c r="Q2495" s="221" t="s">
        <v>12914</v>
      </c>
      <c r="R2495" s="208" t="s">
        <v>5230</v>
      </c>
      <c r="S2495" s="209" t="s">
        <v>4949</v>
      </c>
      <c r="T2495" s="229">
        <v>45702</v>
      </c>
      <c r="U2495" s="230" t="s">
        <v>10277</v>
      </c>
      <c r="V2495" s="230" t="s">
        <v>10263</v>
      </c>
      <c r="W2495" s="230" t="s">
        <v>10263</v>
      </c>
      <c r="X2495" s="230" t="s">
        <v>10271</v>
      </c>
      <c r="Y2495" s="230"/>
      <c r="Z2495" s="230" t="s">
        <v>10264</v>
      </c>
      <c r="AA2495" s="220">
        <v>202503</v>
      </c>
      <c r="AB2495" s="239"/>
      <c r="AC2495" s="229" t="s">
        <v>10280</v>
      </c>
      <c r="AD2495" s="240" t="s">
        <v>10252</v>
      </c>
      <c r="AE2495" s="241">
        <v>0</v>
      </c>
      <c r="AF2495" s="240" t="s">
        <v>10252</v>
      </c>
      <c r="AG2495" s="235" t="str">
        <f>IFERROR(VLOOKUP(작성용!A:A,RM!A:D,4,0),"-")</f>
        <v>김본</v>
      </c>
      <c r="AH2495" s="9" t="s">
        <v>4189</v>
      </c>
      <c r="AI2495" s="231" t="s">
        <v>12915</v>
      </c>
      <c r="AJ2495" s="231" t="s">
        <v>4949</v>
      </c>
      <c r="AK2495" s="231" t="s">
        <v>3962</v>
      </c>
      <c r="AL2495" s="231">
        <v>2494</v>
      </c>
    </row>
    <row r="2496" spans="1:38" x14ac:dyDescent="0.3">
      <c r="A2496" s="225" t="s">
        <v>6189</v>
      </c>
      <c r="B2496" s="225" t="s">
        <v>12950</v>
      </c>
      <c r="C2496" s="237" t="s">
        <v>10273</v>
      </c>
      <c r="D2496" s="233" t="s">
        <v>12951</v>
      </c>
      <c r="E2496" s="232" t="s">
        <v>6190</v>
      </c>
      <c r="F2496" s="236" t="s">
        <v>10268</v>
      </c>
      <c r="G2496" s="210">
        <v>0</v>
      </c>
      <c r="H2496" s="227" t="s">
        <v>4949</v>
      </c>
      <c r="I2496" s="227"/>
      <c r="J2496" s="227"/>
      <c r="K2496" s="227"/>
      <c r="L2496" s="227"/>
      <c r="M2496" s="227"/>
      <c r="N2496" s="227" t="s">
        <v>10242</v>
      </c>
      <c r="O2496" s="242" t="s">
        <v>12952</v>
      </c>
      <c r="P2496" s="242" t="s">
        <v>12953</v>
      </c>
      <c r="Q2496" s="221" t="s">
        <v>12954</v>
      </c>
      <c r="R2496" s="208" t="s">
        <v>6191</v>
      </c>
      <c r="S2496" s="209" t="s">
        <v>12955</v>
      </c>
      <c r="T2496" s="229">
        <v>45702</v>
      </c>
      <c r="U2496" s="230" t="s">
        <v>10277</v>
      </c>
      <c r="V2496" s="230" t="s">
        <v>10263</v>
      </c>
      <c r="W2496" s="230" t="s">
        <v>10263</v>
      </c>
      <c r="X2496" s="230" t="s">
        <v>10271</v>
      </c>
      <c r="Y2496" s="230"/>
      <c r="Z2496" s="230" t="s">
        <v>10264</v>
      </c>
      <c r="AA2496" s="220">
        <v>202503</v>
      </c>
      <c r="AB2496" s="239"/>
      <c r="AC2496" s="229" t="s">
        <v>10280</v>
      </c>
      <c r="AD2496" s="240" t="s">
        <v>10252</v>
      </c>
      <c r="AE2496" s="241">
        <v>0</v>
      </c>
      <c r="AF2496" s="240" t="s">
        <v>10252</v>
      </c>
      <c r="AG2496" s="235" t="str">
        <f>IFERROR(VLOOKUP(작성용!A:A,RM!A:D,4,0),"-")</f>
        <v>-</v>
      </c>
      <c r="AH2496" s="9" t="s">
        <v>4949</v>
      </c>
      <c r="AI2496" s="231" t="s">
        <v>12956</v>
      </c>
      <c r="AJ2496" s="231" t="s">
        <v>4949</v>
      </c>
      <c r="AK2496" s="231" t="s">
        <v>3962</v>
      </c>
      <c r="AL2496" s="231">
        <v>2495</v>
      </c>
    </row>
    <row r="2497" spans="1:38" x14ac:dyDescent="0.3">
      <c r="A2497" s="225" t="s">
        <v>12957</v>
      </c>
      <c r="B2497" s="225" t="s">
        <v>12958</v>
      </c>
      <c r="C2497" s="237" t="s">
        <v>10273</v>
      </c>
      <c r="D2497" s="233" t="s">
        <v>12003</v>
      </c>
      <c r="E2497" s="232" t="s">
        <v>12959</v>
      </c>
      <c r="F2497" s="236" t="s">
        <v>10268</v>
      </c>
      <c r="G2497" s="210">
        <v>0</v>
      </c>
      <c r="H2497" s="227" t="s">
        <v>4949</v>
      </c>
      <c r="I2497" s="227"/>
      <c r="J2497" s="227"/>
      <c r="K2497" s="227"/>
      <c r="L2497" s="227"/>
      <c r="M2497" s="227"/>
      <c r="N2497" s="227" t="s">
        <v>10572</v>
      </c>
      <c r="O2497" s="242" t="s">
        <v>12960</v>
      </c>
      <c r="P2497" s="242" t="s">
        <v>12961</v>
      </c>
      <c r="Q2497" s="221" t="s">
        <v>12962</v>
      </c>
      <c r="R2497" s="208" t="s">
        <v>5815</v>
      </c>
      <c r="S2497" s="209">
        <v>410000218</v>
      </c>
      <c r="T2497" s="229">
        <v>45702</v>
      </c>
      <c r="U2497" s="230" t="s">
        <v>10277</v>
      </c>
      <c r="V2497" s="229" t="s">
        <v>11143</v>
      </c>
      <c r="W2497" s="229" t="s">
        <v>11143</v>
      </c>
      <c r="X2497" s="230" t="s">
        <v>4949</v>
      </c>
      <c r="Y2497" s="230"/>
      <c r="Z2497" s="230" t="s">
        <v>10264</v>
      </c>
      <c r="AA2497" s="220">
        <v>202503</v>
      </c>
      <c r="AB2497" s="239"/>
      <c r="AC2497" s="229" t="s">
        <v>10280</v>
      </c>
      <c r="AD2497" s="240" t="s">
        <v>10252</v>
      </c>
      <c r="AE2497" s="241">
        <v>0</v>
      </c>
      <c r="AF2497" s="240" t="s">
        <v>10252</v>
      </c>
      <c r="AG2497" s="235" t="str">
        <f>IFERROR(VLOOKUP(작성용!A:A,RM!A:D,4,0),"-")</f>
        <v>김태현</v>
      </c>
      <c r="AH2497" s="9" t="s">
        <v>12963</v>
      </c>
      <c r="AI2497" s="231" t="s">
        <v>4949</v>
      </c>
      <c r="AJ2497" s="231" t="s">
        <v>4949</v>
      </c>
      <c r="AK2497" s="231" t="s">
        <v>3962</v>
      </c>
      <c r="AL2497" s="231">
        <v>2496</v>
      </c>
    </row>
    <row r="2498" spans="1:38" x14ac:dyDescent="0.3">
      <c r="A2498" s="225" t="s">
        <v>3441</v>
      </c>
      <c r="B2498" s="225" t="s">
        <v>12958</v>
      </c>
      <c r="C2498" s="237" t="s">
        <v>10273</v>
      </c>
      <c r="D2498" s="233" t="s">
        <v>10666</v>
      </c>
      <c r="E2498" s="232" t="s">
        <v>12964</v>
      </c>
      <c r="F2498" s="236" t="s">
        <v>10268</v>
      </c>
      <c r="G2498" s="210">
        <v>0</v>
      </c>
      <c r="H2498" s="227" t="s">
        <v>4949</v>
      </c>
      <c r="I2498" s="227"/>
      <c r="J2498" s="227"/>
      <c r="K2498" s="227"/>
      <c r="L2498" s="227"/>
      <c r="M2498" s="227"/>
      <c r="N2498" s="227" t="s">
        <v>10572</v>
      </c>
      <c r="O2498" s="242" t="s">
        <v>12960</v>
      </c>
      <c r="P2498" s="242" t="s">
        <v>12961</v>
      </c>
      <c r="Q2498" s="221" t="s">
        <v>12962</v>
      </c>
      <c r="R2498" s="208" t="s">
        <v>5813</v>
      </c>
      <c r="S2498" s="209">
        <v>410000187</v>
      </c>
      <c r="T2498" s="229">
        <v>45702</v>
      </c>
      <c r="U2498" s="230" t="s">
        <v>10277</v>
      </c>
      <c r="V2498" s="229" t="s">
        <v>11143</v>
      </c>
      <c r="W2498" s="229" t="s">
        <v>11143</v>
      </c>
      <c r="X2498" s="230" t="s">
        <v>4949</v>
      </c>
      <c r="Y2498" s="230"/>
      <c r="Z2498" s="230" t="s">
        <v>10264</v>
      </c>
      <c r="AA2498" s="220">
        <v>202503</v>
      </c>
      <c r="AB2498" s="239"/>
      <c r="AC2498" s="229" t="s">
        <v>10280</v>
      </c>
      <c r="AD2498" s="240" t="s">
        <v>10252</v>
      </c>
      <c r="AE2498" s="241">
        <v>0</v>
      </c>
      <c r="AF2498" s="240" t="s">
        <v>10252</v>
      </c>
      <c r="AG2498" s="235" t="str">
        <f>IFERROR(VLOOKUP(작성용!A:A,RM!A:D,4,0),"-")</f>
        <v>김태현</v>
      </c>
      <c r="AH2498" s="9" t="s">
        <v>12963</v>
      </c>
      <c r="AI2498" s="231" t="s">
        <v>4949</v>
      </c>
      <c r="AJ2498" s="231" t="s">
        <v>4949</v>
      </c>
      <c r="AK2498" s="231" t="s">
        <v>3962</v>
      </c>
      <c r="AL2498" s="231">
        <v>2497</v>
      </c>
    </row>
    <row r="2499" spans="1:38" x14ac:dyDescent="0.3">
      <c r="A2499" s="225" t="s">
        <v>3441</v>
      </c>
      <c r="B2499" s="225" t="s">
        <v>12958</v>
      </c>
      <c r="C2499" s="237" t="s">
        <v>10273</v>
      </c>
      <c r="D2499" s="233" t="s">
        <v>12965</v>
      </c>
      <c r="E2499" s="232" t="s">
        <v>12966</v>
      </c>
      <c r="F2499" s="236" t="s">
        <v>10268</v>
      </c>
      <c r="G2499" s="210">
        <v>0</v>
      </c>
      <c r="H2499" s="227" t="s">
        <v>4949</v>
      </c>
      <c r="I2499" s="227"/>
      <c r="J2499" s="227"/>
      <c r="K2499" s="227"/>
      <c r="L2499" s="227"/>
      <c r="M2499" s="227"/>
      <c r="N2499" s="227" t="s">
        <v>10572</v>
      </c>
      <c r="O2499" s="242" t="s">
        <v>12960</v>
      </c>
      <c r="P2499" s="242" t="s">
        <v>12961</v>
      </c>
      <c r="Q2499" s="221" t="s">
        <v>12962</v>
      </c>
      <c r="R2499" s="208" t="s">
        <v>6965</v>
      </c>
      <c r="S2499" s="209">
        <v>410000220</v>
      </c>
      <c r="T2499" s="229">
        <v>45702</v>
      </c>
      <c r="U2499" s="230" t="s">
        <v>10277</v>
      </c>
      <c r="V2499" s="229" t="s">
        <v>11143</v>
      </c>
      <c r="W2499" s="229" t="s">
        <v>11143</v>
      </c>
      <c r="X2499" s="230" t="s">
        <v>4949</v>
      </c>
      <c r="Y2499" s="230"/>
      <c r="Z2499" s="230" t="s">
        <v>10264</v>
      </c>
      <c r="AA2499" s="220">
        <v>202503</v>
      </c>
      <c r="AB2499" s="239"/>
      <c r="AC2499" s="229" t="s">
        <v>10280</v>
      </c>
      <c r="AD2499" s="240" t="s">
        <v>10252</v>
      </c>
      <c r="AE2499" s="241">
        <v>0</v>
      </c>
      <c r="AF2499" s="240" t="s">
        <v>10252</v>
      </c>
      <c r="AG2499" s="235" t="str">
        <f>IFERROR(VLOOKUP(작성용!A:A,RM!A:D,4,0),"-")</f>
        <v>김태현</v>
      </c>
      <c r="AH2499" s="9" t="s">
        <v>12963</v>
      </c>
      <c r="AI2499" s="231" t="s">
        <v>4949</v>
      </c>
      <c r="AJ2499" s="231" t="s">
        <v>4949</v>
      </c>
      <c r="AK2499" s="231" t="s">
        <v>3962</v>
      </c>
      <c r="AL2499" s="231">
        <v>2498</v>
      </c>
    </row>
    <row r="2500" spans="1:38" x14ac:dyDescent="0.3">
      <c r="A2500" s="225" t="s">
        <v>3441</v>
      </c>
      <c r="B2500" s="225" t="s">
        <v>12958</v>
      </c>
      <c r="C2500" s="237" t="s">
        <v>10273</v>
      </c>
      <c r="D2500" s="233" t="s">
        <v>12967</v>
      </c>
      <c r="E2500" s="232" t="s">
        <v>12968</v>
      </c>
      <c r="F2500" s="236" t="s">
        <v>10268</v>
      </c>
      <c r="G2500" s="210">
        <v>0</v>
      </c>
      <c r="H2500" s="227" t="s">
        <v>4949</v>
      </c>
      <c r="I2500" s="227"/>
      <c r="J2500" s="227"/>
      <c r="K2500" s="227"/>
      <c r="L2500" s="227"/>
      <c r="M2500" s="227"/>
      <c r="N2500" s="227" t="s">
        <v>10572</v>
      </c>
      <c r="O2500" s="242" t="s">
        <v>12960</v>
      </c>
      <c r="P2500" s="242" t="s">
        <v>12961</v>
      </c>
      <c r="Q2500" s="221" t="s">
        <v>12962</v>
      </c>
      <c r="R2500" s="208" t="s">
        <v>6967</v>
      </c>
      <c r="S2500" s="209">
        <v>410000240</v>
      </c>
      <c r="T2500" s="229">
        <v>45702</v>
      </c>
      <c r="U2500" s="230" t="s">
        <v>10277</v>
      </c>
      <c r="V2500" s="229" t="s">
        <v>11143</v>
      </c>
      <c r="W2500" s="229" t="s">
        <v>11143</v>
      </c>
      <c r="X2500" s="230" t="s">
        <v>4949</v>
      </c>
      <c r="Y2500" s="230"/>
      <c r="Z2500" s="230" t="s">
        <v>10264</v>
      </c>
      <c r="AA2500" s="220">
        <v>202503</v>
      </c>
      <c r="AB2500" s="239"/>
      <c r="AC2500" s="229" t="s">
        <v>10280</v>
      </c>
      <c r="AD2500" s="240" t="s">
        <v>10252</v>
      </c>
      <c r="AE2500" s="241">
        <v>0</v>
      </c>
      <c r="AF2500" s="240" t="s">
        <v>10252</v>
      </c>
      <c r="AG2500" s="235" t="str">
        <f>IFERROR(VLOOKUP(작성용!A:A,RM!A:D,4,0),"-")</f>
        <v>김태현</v>
      </c>
      <c r="AH2500" s="9" t="s">
        <v>12963</v>
      </c>
      <c r="AI2500" s="231" t="s">
        <v>4949</v>
      </c>
      <c r="AJ2500" s="231" t="s">
        <v>4949</v>
      </c>
      <c r="AK2500" s="231" t="s">
        <v>3962</v>
      </c>
      <c r="AL2500" s="231">
        <v>2499</v>
      </c>
    </row>
    <row r="2501" spans="1:38" x14ac:dyDescent="0.3">
      <c r="A2501" s="225" t="s">
        <v>3441</v>
      </c>
      <c r="B2501" s="225" t="s">
        <v>12958</v>
      </c>
      <c r="C2501" s="237" t="s">
        <v>10273</v>
      </c>
      <c r="D2501" s="233" t="s">
        <v>12969</v>
      </c>
      <c r="E2501" s="232" t="s">
        <v>12970</v>
      </c>
      <c r="F2501" s="236" t="s">
        <v>10268</v>
      </c>
      <c r="G2501" s="210">
        <v>0</v>
      </c>
      <c r="H2501" s="227" t="s">
        <v>4949</v>
      </c>
      <c r="I2501" s="227"/>
      <c r="J2501" s="227"/>
      <c r="K2501" s="227"/>
      <c r="L2501" s="227"/>
      <c r="M2501" s="227"/>
      <c r="N2501" s="227" t="s">
        <v>10572</v>
      </c>
      <c r="O2501" s="242" t="s">
        <v>12960</v>
      </c>
      <c r="P2501" s="242" t="s">
        <v>12961</v>
      </c>
      <c r="Q2501" s="221" t="s">
        <v>12962</v>
      </c>
      <c r="R2501" s="208" t="s">
        <v>6971</v>
      </c>
      <c r="S2501" s="209">
        <v>410000233</v>
      </c>
      <c r="T2501" s="229">
        <v>45702</v>
      </c>
      <c r="U2501" s="230" t="s">
        <v>10277</v>
      </c>
      <c r="V2501" s="229" t="s">
        <v>11143</v>
      </c>
      <c r="W2501" s="229" t="s">
        <v>11143</v>
      </c>
      <c r="X2501" s="230" t="s">
        <v>4949</v>
      </c>
      <c r="Y2501" s="230"/>
      <c r="Z2501" s="230" t="s">
        <v>10264</v>
      </c>
      <c r="AA2501" s="220">
        <v>202503</v>
      </c>
      <c r="AB2501" s="239"/>
      <c r="AC2501" s="229" t="s">
        <v>10280</v>
      </c>
      <c r="AD2501" s="240" t="s">
        <v>10252</v>
      </c>
      <c r="AE2501" s="241">
        <v>0</v>
      </c>
      <c r="AF2501" s="240" t="s">
        <v>10252</v>
      </c>
      <c r="AG2501" s="235" t="str">
        <f>IFERROR(VLOOKUP(작성용!A:A,RM!A:D,4,0),"-")</f>
        <v>김태현</v>
      </c>
      <c r="AH2501" s="9" t="s">
        <v>12963</v>
      </c>
      <c r="AI2501" s="231" t="s">
        <v>4949</v>
      </c>
      <c r="AJ2501" s="231" t="s">
        <v>4949</v>
      </c>
      <c r="AK2501" s="231" t="s">
        <v>3962</v>
      </c>
      <c r="AL2501" s="231">
        <v>2500</v>
      </c>
    </row>
    <row r="2502" spans="1:38" x14ac:dyDescent="0.3">
      <c r="A2502" s="225" t="s">
        <v>3441</v>
      </c>
      <c r="B2502" s="225" t="s">
        <v>12958</v>
      </c>
      <c r="C2502" s="237" t="s">
        <v>10273</v>
      </c>
      <c r="D2502" s="233" t="s">
        <v>12971</v>
      </c>
      <c r="E2502" s="232" t="s">
        <v>12972</v>
      </c>
      <c r="F2502" s="236" t="s">
        <v>10268</v>
      </c>
      <c r="G2502" s="210">
        <v>0</v>
      </c>
      <c r="H2502" s="227" t="s">
        <v>4949</v>
      </c>
      <c r="I2502" s="227"/>
      <c r="J2502" s="227"/>
      <c r="K2502" s="227"/>
      <c r="L2502" s="227"/>
      <c r="M2502" s="227"/>
      <c r="N2502" s="227" t="s">
        <v>10572</v>
      </c>
      <c r="O2502" s="242" t="s">
        <v>12960</v>
      </c>
      <c r="P2502" s="242" t="s">
        <v>12961</v>
      </c>
      <c r="Q2502" s="221" t="s">
        <v>12962</v>
      </c>
      <c r="R2502" s="208" t="s">
        <v>6972</v>
      </c>
      <c r="S2502" s="209">
        <v>410000199</v>
      </c>
      <c r="T2502" s="229">
        <v>45702</v>
      </c>
      <c r="U2502" s="230" t="s">
        <v>10277</v>
      </c>
      <c r="V2502" s="229" t="s">
        <v>11143</v>
      </c>
      <c r="W2502" s="229" t="s">
        <v>11143</v>
      </c>
      <c r="X2502" s="230" t="s">
        <v>4949</v>
      </c>
      <c r="Y2502" s="230"/>
      <c r="Z2502" s="230" t="s">
        <v>10264</v>
      </c>
      <c r="AA2502" s="220">
        <v>202503</v>
      </c>
      <c r="AB2502" s="239"/>
      <c r="AC2502" s="229" t="s">
        <v>10280</v>
      </c>
      <c r="AD2502" s="240" t="s">
        <v>10252</v>
      </c>
      <c r="AE2502" s="241">
        <v>0</v>
      </c>
      <c r="AF2502" s="240" t="s">
        <v>10252</v>
      </c>
      <c r="AG2502" s="235" t="str">
        <f>IFERROR(VLOOKUP(작성용!A:A,RM!A:D,4,0),"-")</f>
        <v>김태현</v>
      </c>
      <c r="AH2502" s="9" t="s">
        <v>12963</v>
      </c>
      <c r="AI2502" s="231" t="s">
        <v>4949</v>
      </c>
      <c r="AJ2502" s="231" t="s">
        <v>4949</v>
      </c>
      <c r="AK2502" s="231" t="s">
        <v>3962</v>
      </c>
      <c r="AL2502" s="231">
        <v>2501</v>
      </c>
    </row>
    <row r="2503" spans="1:38" x14ac:dyDescent="0.3">
      <c r="A2503" s="225" t="s">
        <v>3441</v>
      </c>
      <c r="B2503" s="225" t="s">
        <v>12958</v>
      </c>
      <c r="C2503" s="237" t="s">
        <v>10273</v>
      </c>
      <c r="D2503" s="233" t="s">
        <v>12001</v>
      </c>
      <c r="E2503" s="232" t="s">
        <v>12973</v>
      </c>
      <c r="F2503" s="236" t="s">
        <v>10268</v>
      </c>
      <c r="G2503" s="210">
        <v>0</v>
      </c>
      <c r="H2503" s="227" t="s">
        <v>4949</v>
      </c>
      <c r="I2503" s="227"/>
      <c r="J2503" s="227"/>
      <c r="K2503" s="227"/>
      <c r="L2503" s="227"/>
      <c r="M2503" s="227"/>
      <c r="N2503" s="227" t="s">
        <v>10572</v>
      </c>
      <c r="O2503" s="242" t="s">
        <v>12960</v>
      </c>
      <c r="P2503" s="242" t="s">
        <v>12961</v>
      </c>
      <c r="Q2503" s="221" t="s">
        <v>12962</v>
      </c>
      <c r="R2503" s="208" t="s">
        <v>5809</v>
      </c>
      <c r="S2503" s="209">
        <v>410000117</v>
      </c>
      <c r="T2503" s="229">
        <v>45702</v>
      </c>
      <c r="U2503" s="230" t="s">
        <v>10277</v>
      </c>
      <c r="V2503" s="229" t="s">
        <v>11143</v>
      </c>
      <c r="W2503" s="229" t="s">
        <v>11143</v>
      </c>
      <c r="X2503" s="230" t="s">
        <v>4949</v>
      </c>
      <c r="Y2503" s="230"/>
      <c r="Z2503" s="230" t="s">
        <v>10264</v>
      </c>
      <c r="AA2503" s="220">
        <v>202503</v>
      </c>
      <c r="AB2503" s="239"/>
      <c r="AC2503" s="229" t="s">
        <v>10280</v>
      </c>
      <c r="AD2503" s="240" t="s">
        <v>10252</v>
      </c>
      <c r="AE2503" s="241">
        <v>0</v>
      </c>
      <c r="AF2503" s="240" t="s">
        <v>10252</v>
      </c>
      <c r="AG2503" s="235" t="str">
        <f>IFERROR(VLOOKUP(작성용!A:A,RM!A:D,4,0),"-")</f>
        <v>김태현</v>
      </c>
      <c r="AH2503" s="9" t="s">
        <v>12963</v>
      </c>
      <c r="AI2503" s="231" t="s">
        <v>4949</v>
      </c>
      <c r="AJ2503" s="231" t="s">
        <v>4949</v>
      </c>
      <c r="AK2503" s="231" t="s">
        <v>3962</v>
      </c>
      <c r="AL2503" s="231">
        <v>2502</v>
      </c>
    </row>
    <row r="2504" spans="1:38" x14ac:dyDescent="0.3">
      <c r="A2504" s="225" t="s">
        <v>3441</v>
      </c>
      <c r="B2504" s="225" t="s">
        <v>12958</v>
      </c>
      <c r="C2504" s="237" t="s">
        <v>10273</v>
      </c>
      <c r="D2504" s="233" t="s">
        <v>12006</v>
      </c>
      <c r="E2504" s="232" t="s">
        <v>12974</v>
      </c>
      <c r="F2504" s="236" t="s">
        <v>10268</v>
      </c>
      <c r="G2504" s="210">
        <v>0</v>
      </c>
      <c r="H2504" s="227" t="s">
        <v>4949</v>
      </c>
      <c r="I2504" s="227"/>
      <c r="J2504" s="227"/>
      <c r="K2504" s="227"/>
      <c r="L2504" s="227"/>
      <c r="M2504" s="227"/>
      <c r="N2504" s="227" t="s">
        <v>10572</v>
      </c>
      <c r="O2504" s="242" t="s">
        <v>12960</v>
      </c>
      <c r="P2504" s="242" t="s">
        <v>12961</v>
      </c>
      <c r="Q2504" s="221" t="s">
        <v>12962</v>
      </c>
      <c r="R2504" s="208" t="s">
        <v>5819</v>
      </c>
      <c r="S2504" s="209">
        <v>410000563</v>
      </c>
      <c r="T2504" s="229">
        <v>45702</v>
      </c>
      <c r="U2504" s="230" t="s">
        <v>10277</v>
      </c>
      <c r="V2504" s="229" t="s">
        <v>11143</v>
      </c>
      <c r="W2504" s="229" t="s">
        <v>11143</v>
      </c>
      <c r="X2504" s="230" t="s">
        <v>4949</v>
      </c>
      <c r="Y2504" s="230"/>
      <c r="Z2504" s="230" t="s">
        <v>10264</v>
      </c>
      <c r="AA2504" s="220">
        <v>202503</v>
      </c>
      <c r="AB2504" s="239"/>
      <c r="AC2504" s="229" t="s">
        <v>10280</v>
      </c>
      <c r="AD2504" s="240" t="s">
        <v>10252</v>
      </c>
      <c r="AE2504" s="241">
        <v>0</v>
      </c>
      <c r="AF2504" s="240" t="s">
        <v>10252</v>
      </c>
      <c r="AG2504" s="235" t="str">
        <f>IFERROR(VLOOKUP(작성용!A:A,RM!A:D,4,0),"-")</f>
        <v>김태현</v>
      </c>
      <c r="AH2504" s="9" t="s">
        <v>12963</v>
      </c>
      <c r="AI2504" s="231" t="s">
        <v>4949</v>
      </c>
      <c r="AJ2504" s="231" t="s">
        <v>4949</v>
      </c>
      <c r="AK2504" s="231" t="s">
        <v>3962</v>
      </c>
      <c r="AL2504" s="231">
        <v>2503</v>
      </c>
    </row>
    <row r="2505" spans="1:38" x14ac:dyDescent="0.3">
      <c r="A2505" s="225" t="s">
        <v>3441</v>
      </c>
      <c r="B2505" s="225" t="s">
        <v>12958</v>
      </c>
      <c r="C2505" s="237" t="s">
        <v>10273</v>
      </c>
      <c r="D2505" s="233" t="s">
        <v>10639</v>
      </c>
      <c r="E2505" s="232" t="s">
        <v>12975</v>
      </c>
      <c r="F2505" s="236" t="s">
        <v>10268</v>
      </c>
      <c r="G2505" s="210">
        <v>0</v>
      </c>
      <c r="H2505" s="227" t="s">
        <v>4949</v>
      </c>
      <c r="I2505" s="227"/>
      <c r="J2505" s="227"/>
      <c r="K2505" s="227"/>
      <c r="L2505" s="227"/>
      <c r="M2505" s="227"/>
      <c r="N2505" s="227" t="s">
        <v>10572</v>
      </c>
      <c r="O2505" s="242" t="s">
        <v>12960</v>
      </c>
      <c r="P2505" s="242" t="s">
        <v>12961</v>
      </c>
      <c r="Q2505" s="221" t="s">
        <v>12962</v>
      </c>
      <c r="R2505" s="208" t="s">
        <v>4981</v>
      </c>
      <c r="S2505" s="209">
        <v>410000513</v>
      </c>
      <c r="T2505" s="229">
        <v>45702</v>
      </c>
      <c r="U2505" s="230" t="s">
        <v>10277</v>
      </c>
      <c r="V2505" s="229" t="s">
        <v>11143</v>
      </c>
      <c r="W2505" s="229" t="s">
        <v>11143</v>
      </c>
      <c r="X2505" s="230" t="s">
        <v>4949</v>
      </c>
      <c r="Y2505" s="230"/>
      <c r="Z2505" s="230" t="s">
        <v>10264</v>
      </c>
      <c r="AA2505" s="220">
        <v>202503</v>
      </c>
      <c r="AB2505" s="239"/>
      <c r="AC2505" s="229" t="s">
        <v>10280</v>
      </c>
      <c r="AD2505" s="240" t="s">
        <v>10252</v>
      </c>
      <c r="AE2505" s="241">
        <v>0</v>
      </c>
      <c r="AF2505" s="240" t="s">
        <v>10252</v>
      </c>
      <c r="AG2505" s="235" t="str">
        <f>IFERROR(VLOOKUP(작성용!A:A,RM!A:D,4,0),"-")</f>
        <v>김태현</v>
      </c>
      <c r="AH2505" s="9" t="s">
        <v>12963</v>
      </c>
      <c r="AI2505" s="231" t="s">
        <v>4949</v>
      </c>
      <c r="AJ2505" s="231" t="s">
        <v>4949</v>
      </c>
      <c r="AK2505" s="231" t="s">
        <v>3962</v>
      </c>
      <c r="AL2505" s="231">
        <v>2504</v>
      </c>
    </row>
    <row r="2506" spans="1:38" x14ac:dyDescent="0.3">
      <c r="A2506" s="225" t="s">
        <v>3441</v>
      </c>
      <c r="B2506" s="225" t="s">
        <v>12958</v>
      </c>
      <c r="C2506" s="237" t="s">
        <v>10273</v>
      </c>
      <c r="D2506" s="233" t="s">
        <v>11047</v>
      </c>
      <c r="E2506" s="232" t="s">
        <v>12976</v>
      </c>
      <c r="F2506" s="236" t="s">
        <v>10268</v>
      </c>
      <c r="G2506" s="210">
        <v>0</v>
      </c>
      <c r="H2506" s="227" t="s">
        <v>4949</v>
      </c>
      <c r="I2506" s="227"/>
      <c r="J2506" s="227"/>
      <c r="K2506" s="227"/>
      <c r="L2506" s="227"/>
      <c r="M2506" s="227"/>
      <c r="N2506" s="227" t="s">
        <v>10572</v>
      </c>
      <c r="O2506" s="242" t="s">
        <v>12960</v>
      </c>
      <c r="P2506" s="242" t="s">
        <v>12961</v>
      </c>
      <c r="Q2506" s="221" t="s">
        <v>12962</v>
      </c>
      <c r="R2506" s="208" t="s">
        <v>6408</v>
      </c>
      <c r="S2506" s="209">
        <v>410000201</v>
      </c>
      <c r="T2506" s="229">
        <v>45702</v>
      </c>
      <c r="U2506" s="230" t="s">
        <v>10277</v>
      </c>
      <c r="V2506" s="229" t="s">
        <v>11143</v>
      </c>
      <c r="W2506" s="229" t="s">
        <v>11143</v>
      </c>
      <c r="X2506" s="230" t="s">
        <v>4949</v>
      </c>
      <c r="Y2506" s="230"/>
      <c r="Z2506" s="230" t="s">
        <v>10264</v>
      </c>
      <c r="AA2506" s="220">
        <v>202503</v>
      </c>
      <c r="AB2506" s="239"/>
      <c r="AC2506" s="229" t="s">
        <v>10280</v>
      </c>
      <c r="AD2506" s="240" t="s">
        <v>10252</v>
      </c>
      <c r="AE2506" s="241">
        <v>0</v>
      </c>
      <c r="AF2506" s="240" t="s">
        <v>10252</v>
      </c>
      <c r="AG2506" s="235" t="str">
        <f>IFERROR(VLOOKUP(작성용!A:A,RM!A:D,4,0),"-")</f>
        <v>김태현</v>
      </c>
      <c r="AH2506" s="9" t="s">
        <v>12963</v>
      </c>
      <c r="AI2506" s="231" t="s">
        <v>4949</v>
      </c>
      <c r="AJ2506" s="231" t="s">
        <v>4949</v>
      </c>
      <c r="AK2506" s="231" t="s">
        <v>3962</v>
      </c>
      <c r="AL2506" s="231">
        <v>2505</v>
      </c>
    </row>
    <row r="2507" spans="1:38" x14ac:dyDescent="0.3">
      <c r="A2507" s="225" t="s">
        <v>3441</v>
      </c>
      <c r="B2507" s="225" t="s">
        <v>12958</v>
      </c>
      <c r="C2507" s="237" t="s">
        <v>10273</v>
      </c>
      <c r="D2507" s="233" t="s">
        <v>10587</v>
      </c>
      <c r="E2507" s="232" t="s">
        <v>12356</v>
      </c>
      <c r="F2507" s="236" t="s">
        <v>10268</v>
      </c>
      <c r="G2507" s="210">
        <v>0</v>
      </c>
      <c r="H2507" s="227" t="s">
        <v>4949</v>
      </c>
      <c r="I2507" s="227"/>
      <c r="J2507" s="227"/>
      <c r="K2507" s="227"/>
      <c r="L2507" s="227"/>
      <c r="M2507" s="227"/>
      <c r="N2507" s="227" t="s">
        <v>10572</v>
      </c>
      <c r="O2507" s="242" t="s">
        <v>12960</v>
      </c>
      <c r="P2507" s="242" t="s">
        <v>12961</v>
      </c>
      <c r="Q2507" s="221" t="s">
        <v>12962</v>
      </c>
      <c r="R2507" s="208" t="s">
        <v>3741</v>
      </c>
      <c r="S2507" s="209">
        <v>410000773</v>
      </c>
      <c r="T2507" s="229">
        <v>45702</v>
      </c>
      <c r="U2507" s="230" t="s">
        <v>10277</v>
      </c>
      <c r="V2507" s="229" t="s">
        <v>11143</v>
      </c>
      <c r="W2507" s="229" t="s">
        <v>11143</v>
      </c>
      <c r="X2507" s="230" t="s">
        <v>4949</v>
      </c>
      <c r="Y2507" s="230"/>
      <c r="Z2507" s="230" t="s">
        <v>10264</v>
      </c>
      <c r="AA2507" s="220">
        <v>202503</v>
      </c>
      <c r="AB2507" s="239"/>
      <c r="AC2507" s="229" t="s">
        <v>10280</v>
      </c>
      <c r="AD2507" s="240" t="s">
        <v>10252</v>
      </c>
      <c r="AE2507" s="241">
        <v>0</v>
      </c>
      <c r="AF2507" s="240" t="s">
        <v>10252</v>
      </c>
      <c r="AG2507" s="235" t="str">
        <f>IFERROR(VLOOKUP(작성용!A:A,RM!A:D,4,0),"-")</f>
        <v>김태현</v>
      </c>
      <c r="AH2507" s="9" t="s">
        <v>12963</v>
      </c>
      <c r="AI2507" s="231" t="s">
        <v>4949</v>
      </c>
      <c r="AJ2507" s="231" t="s">
        <v>4949</v>
      </c>
      <c r="AK2507" s="231" t="s">
        <v>3962</v>
      </c>
      <c r="AL2507" s="231">
        <v>2506</v>
      </c>
    </row>
    <row r="2508" spans="1:38" x14ac:dyDescent="0.3">
      <c r="A2508" s="225" t="s">
        <v>3441</v>
      </c>
      <c r="B2508" s="225" t="s">
        <v>12958</v>
      </c>
      <c r="C2508" s="237" t="s">
        <v>10273</v>
      </c>
      <c r="D2508" s="233" t="s">
        <v>11183</v>
      </c>
      <c r="E2508" s="232" t="s">
        <v>11184</v>
      </c>
      <c r="F2508" s="236" t="s">
        <v>10268</v>
      </c>
      <c r="G2508" s="210">
        <v>0</v>
      </c>
      <c r="H2508" s="227" t="s">
        <v>4949</v>
      </c>
      <c r="I2508" s="227"/>
      <c r="J2508" s="227"/>
      <c r="K2508" s="227"/>
      <c r="L2508" s="227"/>
      <c r="M2508" s="227"/>
      <c r="N2508" s="227" t="s">
        <v>10572</v>
      </c>
      <c r="O2508" s="242" t="s">
        <v>12960</v>
      </c>
      <c r="P2508" s="242" t="s">
        <v>12961</v>
      </c>
      <c r="Q2508" s="221" t="s">
        <v>12962</v>
      </c>
      <c r="R2508" s="208" t="s">
        <v>6974</v>
      </c>
      <c r="S2508" s="209">
        <v>410000200</v>
      </c>
      <c r="T2508" s="229">
        <v>45702</v>
      </c>
      <c r="U2508" s="230" t="s">
        <v>10277</v>
      </c>
      <c r="V2508" s="229" t="s">
        <v>11143</v>
      </c>
      <c r="W2508" s="229" t="s">
        <v>11143</v>
      </c>
      <c r="X2508" s="230" t="s">
        <v>4949</v>
      </c>
      <c r="Y2508" s="230"/>
      <c r="Z2508" s="230" t="s">
        <v>10264</v>
      </c>
      <c r="AA2508" s="220">
        <v>202503</v>
      </c>
      <c r="AB2508" s="239"/>
      <c r="AC2508" s="229" t="s">
        <v>10280</v>
      </c>
      <c r="AD2508" s="240" t="s">
        <v>10252</v>
      </c>
      <c r="AE2508" s="241">
        <v>0</v>
      </c>
      <c r="AF2508" s="240" t="s">
        <v>10252</v>
      </c>
      <c r="AG2508" s="235" t="str">
        <f>IFERROR(VLOOKUP(작성용!A:A,RM!A:D,4,0),"-")</f>
        <v>김태현</v>
      </c>
      <c r="AH2508" s="9" t="s">
        <v>12963</v>
      </c>
      <c r="AI2508" s="231" t="s">
        <v>4949</v>
      </c>
      <c r="AJ2508" s="231" t="s">
        <v>4949</v>
      </c>
      <c r="AK2508" s="231" t="s">
        <v>3962</v>
      </c>
      <c r="AL2508" s="231">
        <v>2507</v>
      </c>
    </row>
    <row r="2509" spans="1:38" x14ac:dyDescent="0.3">
      <c r="A2509" s="225" t="s">
        <v>3441</v>
      </c>
      <c r="B2509" s="225" t="s">
        <v>12958</v>
      </c>
      <c r="C2509" s="237" t="s">
        <v>10273</v>
      </c>
      <c r="D2509" s="233" t="s">
        <v>11169</v>
      </c>
      <c r="E2509" s="232" t="s">
        <v>11170</v>
      </c>
      <c r="F2509" s="236" t="s">
        <v>10268</v>
      </c>
      <c r="G2509" s="210">
        <v>0</v>
      </c>
      <c r="H2509" s="227" t="s">
        <v>4949</v>
      </c>
      <c r="I2509" s="227"/>
      <c r="J2509" s="227"/>
      <c r="K2509" s="227"/>
      <c r="L2509" s="227"/>
      <c r="M2509" s="227"/>
      <c r="N2509" s="227" t="s">
        <v>10572</v>
      </c>
      <c r="O2509" s="242" t="s">
        <v>12960</v>
      </c>
      <c r="P2509" s="242" t="s">
        <v>12961</v>
      </c>
      <c r="Q2509" s="221" t="s">
        <v>12962</v>
      </c>
      <c r="R2509" s="208" t="s">
        <v>5760</v>
      </c>
      <c r="S2509" s="209">
        <v>410000446</v>
      </c>
      <c r="T2509" s="229">
        <v>45702</v>
      </c>
      <c r="U2509" s="230" t="s">
        <v>10277</v>
      </c>
      <c r="V2509" s="229" t="s">
        <v>11143</v>
      </c>
      <c r="W2509" s="229" t="s">
        <v>11143</v>
      </c>
      <c r="X2509" s="230" t="s">
        <v>4949</v>
      </c>
      <c r="Y2509" s="230"/>
      <c r="Z2509" s="230" t="s">
        <v>10264</v>
      </c>
      <c r="AA2509" s="220">
        <v>202503</v>
      </c>
      <c r="AB2509" s="239"/>
      <c r="AC2509" s="229" t="s">
        <v>10280</v>
      </c>
      <c r="AD2509" s="240" t="s">
        <v>10252</v>
      </c>
      <c r="AE2509" s="241">
        <v>0</v>
      </c>
      <c r="AF2509" s="240" t="s">
        <v>10252</v>
      </c>
      <c r="AG2509" s="235" t="str">
        <f>IFERROR(VLOOKUP(작성용!A:A,RM!A:D,4,0),"-")</f>
        <v>김태현</v>
      </c>
      <c r="AH2509" s="9" t="s">
        <v>12963</v>
      </c>
      <c r="AI2509" s="231" t="s">
        <v>4949</v>
      </c>
      <c r="AJ2509" s="231" t="s">
        <v>4949</v>
      </c>
      <c r="AK2509" s="231" t="s">
        <v>3962</v>
      </c>
      <c r="AL2509" s="231">
        <v>2508</v>
      </c>
    </row>
    <row r="2510" spans="1:38" x14ac:dyDescent="0.3">
      <c r="A2510" s="225" t="s">
        <v>3441</v>
      </c>
      <c r="B2510" s="225" t="s">
        <v>12958</v>
      </c>
      <c r="C2510" s="237" t="s">
        <v>10273</v>
      </c>
      <c r="D2510" s="233" t="s">
        <v>10282</v>
      </c>
      <c r="E2510" s="232" t="s">
        <v>12977</v>
      </c>
      <c r="F2510" s="236" t="s">
        <v>10268</v>
      </c>
      <c r="G2510" s="210">
        <v>0</v>
      </c>
      <c r="H2510" s="227" t="s">
        <v>4949</v>
      </c>
      <c r="I2510" s="227"/>
      <c r="J2510" s="227"/>
      <c r="K2510" s="227"/>
      <c r="L2510" s="227"/>
      <c r="M2510" s="227"/>
      <c r="N2510" s="227" t="s">
        <v>10572</v>
      </c>
      <c r="O2510" s="242" t="s">
        <v>12960</v>
      </c>
      <c r="P2510" s="242" t="s">
        <v>12961</v>
      </c>
      <c r="Q2510" s="221" t="s">
        <v>12962</v>
      </c>
      <c r="R2510" s="208" t="s">
        <v>5762</v>
      </c>
      <c r="S2510" s="209">
        <v>410000565</v>
      </c>
      <c r="T2510" s="229">
        <v>45702</v>
      </c>
      <c r="U2510" s="230" t="s">
        <v>10277</v>
      </c>
      <c r="V2510" s="229" t="s">
        <v>11143</v>
      </c>
      <c r="W2510" s="229" t="s">
        <v>11143</v>
      </c>
      <c r="X2510" s="230" t="s">
        <v>4949</v>
      </c>
      <c r="Y2510" s="230"/>
      <c r="Z2510" s="230" t="s">
        <v>10264</v>
      </c>
      <c r="AA2510" s="220">
        <v>202503</v>
      </c>
      <c r="AB2510" s="239"/>
      <c r="AC2510" s="229" t="s">
        <v>10280</v>
      </c>
      <c r="AD2510" s="240" t="s">
        <v>10252</v>
      </c>
      <c r="AE2510" s="241">
        <v>0</v>
      </c>
      <c r="AF2510" s="240" t="s">
        <v>10252</v>
      </c>
      <c r="AG2510" s="235" t="str">
        <f>IFERROR(VLOOKUP(작성용!A:A,RM!A:D,4,0),"-")</f>
        <v>김태현</v>
      </c>
      <c r="AH2510" s="9" t="s">
        <v>12963</v>
      </c>
      <c r="AI2510" s="231" t="s">
        <v>4949</v>
      </c>
      <c r="AJ2510" s="231" t="s">
        <v>4949</v>
      </c>
      <c r="AK2510" s="231" t="s">
        <v>3962</v>
      </c>
      <c r="AL2510" s="231">
        <v>2509</v>
      </c>
    </row>
    <row r="2511" spans="1:38" x14ac:dyDescent="0.3">
      <c r="A2511" s="225" t="s">
        <v>3441</v>
      </c>
      <c r="B2511" s="225" t="s">
        <v>12958</v>
      </c>
      <c r="C2511" s="237" t="s">
        <v>10273</v>
      </c>
      <c r="D2511" s="233" t="s">
        <v>11249</v>
      </c>
      <c r="E2511" s="232" t="s">
        <v>11250</v>
      </c>
      <c r="F2511" s="236" t="s">
        <v>10268</v>
      </c>
      <c r="G2511" s="210">
        <v>0</v>
      </c>
      <c r="H2511" s="227" t="s">
        <v>4949</v>
      </c>
      <c r="I2511" s="227"/>
      <c r="J2511" s="227"/>
      <c r="K2511" s="227"/>
      <c r="L2511" s="227"/>
      <c r="M2511" s="227"/>
      <c r="N2511" s="227" t="s">
        <v>10572</v>
      </c>
      <c r="O2511" s="242" t="s">
        <v>12960</v>
      </c>
      <c r="P2511" s="242" t="s">
        <v>12961</v>
      </c>
      <c r="Q2511" s="221" t="s">
        <v>12962</v>
      </c>
      <c r="R2511" s="208" t="s">
        <v>6977</v>
      </c>
      <c r="S2511" s="209">
        <v>410000796</v>
      </c>
      <c r="T2511" s="229">
        <v>45702</v>
      </c>
      <c r="U2511" s="230" t="s">
        <v>10277</v>
      </c>
      <c r="V2511" s="229" t="s">
        <v>11143</v>
      </c>
      <c r="W2511" s="229" t="s">
        <v>11143</v>
      </c>
      <c r="X2511" s="230" t="s">
        <v>4949</v>
      </c>
      <c r="Y2511" s="230"/>
      <c r="Z2511" s="230" t="s">
        <v>10264</v>
      </c>
      <c r="AA2511" s="220">
        <v>202503</v>
      </c>
      <c r="AB2511" s="239"/>
      <c r="AC2511" s="229" t="s">
        <v>10280</v>
      </c>
      <c r="AD2511" s="240" t="s">
        <v>10252</v>
      </c>
      <c r="AE2511" s="241">
        <v>0</v>
      </c>
      <c r="AF2511" s="240" t="s">
        <v>10252</v>
      </c>
      <c r="AG2511" s="235" t="str">
        <f>IFERROR(VLOOKUP(작성용!A:A,RM!A:D,4,0),"-")</f>
        <v>김태현</v>
      </c>
      <c r="AH2511" s="9" t="s">
        <v>12963</v>
      </c>
      <c r="AI2511" s="231" t="s">
        <v>4949</v>
      </c>
      <c r="AJ2511" s="231" t="s">
        <v>4949</v>
      </c>
      <c r="AK2511" s="231" t="s">
        <v>3962</v>
      </c>
      <c r="AL2511" s="231">
        <v>2510</v>
      </c>
    </row>
    <row r="2512" spans="1:38" x14ac:dyDescent="0.3">
      <c r="A2512" s="225" t="s">
        <v>3441</v>
      </c>
      <c r="B2512" s="225" t="s">
        <v>12958</v>
      </c>
      <c r="C2512" s="237" t="s">
        <v>10273</v>
      </c>
      <c r="D2512" s="233" t="s">
        <v>11253</v>
      </c>
      <c r="E2512" s="232" t="s">
        <v>11254</v>
      </c>
      <c r="F2512" s="236" t="s">
        <v>10268</v>
      </c>
      <c r="G2512" s="210">
        <v>0</v>
      </c>
      <c r="H2512" s="227" t="s">
        <v>4949</v>
      </c>
      <c r="I2512" s="227"/>
      <c r="J2512" s="227"/>
      <c r="K2512" s="227"/>
      <c r="L2512" s="227"/>
      <c r="M2512" s="227"/>
      <c r="N2512" s="227" t="s">
        <v>10572</v>
      </c>
      <c r="O2512" s="242" t="s">
        <v>12960</v>
      </c>
      <c r="P2512" s="242" t="s">
        <v>12961</v>
      </c>
      <c r="Q2512" s="221" t="s">
        <v>12962</v>
      </c>
      <c r="R2512" s="208" t="s">
        <v>6979</v>
      </c>
      <c r="S2512" s="209">
        <v>410000797</v>
      </c>
      <c r="T2512" s="229">
        <v>45702</v>
      </c>
      <c r="U2512" s="230" t="s">
        <v>10277</v>
      </c>
      <c r="V2512" s="229" t="s">
        <v>11143</v>
      </c>
      <c r="W2512" s="229" t="s">
        <v>11143</v>
      </c>
      <c r="X2512" s="230" t="s">
        <v>4949</v>
      </c>
      <c r="Y2512" s="230"/>
      <c r="Z2512" s="230" t="s">
        <v>10264</v>
      </c>
      <c r="AA2512" s="220">
        <v>202503</v>
      </c>
      <c r="AB2512" s="239"/>
      <c r="AC2512" s="229" t="s">
        <v>10280</v>
      </c>
      <c r="AD2512" s="240" t="s">
        <v>10252</v>
      </c>
      <c r="AE2512" s="241">
        <v>0</v>
      </c>
      <c r="AF2512" s="240" t="s">
        <v>10252</v>
      </c>
      <c r="AG2512" s="235" t="str">
        <f>IFERROR(VLOOKUP(작성용!A:A,RM!A:D,4,0),"-")</f>
        <v>김태현</v>
      </c>
      <c r="AH2512" s="9" t="s">
        <v>12963</v>
      </c>
      <c r="AI2512" s="231" t="s">
        <v>4949</v>
      </c>
      <c r="AJ2512" s="231" t="s">
        <v>4949</v>
      </c>
      <c r="AK2512" s="231" t="s">
        <v>3962</v>
      </c>
      <c r="AL2512" s="231">
        <v>2511</v>
      </c>
    </row>
    <row r="2513" spans="1:38" x14ac:dyDescent="0.3">
      <c r="A2513" s="225" t="s">
        <v>3441</v>
      </c>
      <c r="B2513" s="225" t="s">
        <v>12958</v>
      </c>
      <c r="C2513" s="237" t="s">
        <v>10273</v>
      </c>
      <c r="D2513" s="233" t="s">
        <v>11868</v>
      </c>
      <c r="E2513" s="232" t="s">
        <v>12978</v>
      </c>
      <c r="F2513" s="236" t="s">
        <v>10268</v>
      </c>
      <c r="G2513" s="210">
        <v>0</v>
      </c>
      <c r="H2513" s="227" t="s">
        <v>4949</v>
      </c>
      <c r="I2513" s="227"/>
      <c r="J2513" s="227"/>
      <c r="K2513" s="227"/>
      <c r="L2513" s="227"/>
      <c r="M2513" s="227"/>
      <c r="N2513" s="227" t="s">
        <v>10572</v>
      </c>
      <c r="O2513" s="242" t="s">
        <v>12960</v>
      </c>
      <c r="P2513" s="242" t="s">
        <v>12961</v>
      </c>
      <c r="Q2513" s="221" t="s">
        <v>12962</v>
      </c>
      <c r="R2513" s="208" t="s">
        <v>5533</v>
      </c>
      <c r="S2513" s="209">
        <v>410000805</v>
      </c>
      <c r="T2513" s="229">
        <v>45702</v>
      </c>
      <c r="U2513" s="230" t="s">
        <v>10277</v>
      </c>
      <c r="V2513" s="229" t="s">
        <v>11143</v>
      </c>
      <c r="W2513" s="229" t="s">
        <v>11143</v>
      </c>
      <c r="X2513" s="230" t="s">
        <v>4949</v>
      </c>
      <c r="Y2513" s="230"/>
      <c r="Z2513" s="230" t="s">
        <v>10264</v>
      </c>
      <c r="AA2513" s="220">
        <v>202503</v>
      </c>
      <c r="AB2513" s="239"/>
      <c r="AC2513" s="229" t="s">
        <v>10280</v>
      </c>
      <c r="AD2513" s="240" t="s">
        <v>10252</v>
      </c>
      <c r="AE2513" s="241">
        <v>0</v>
      </c>
      <c r="AF2513" s="240" t="s">
        <v>10252</v>
      </c>
      <c r="AG2513" s="235" t="str">
        <f>IFERROR(VLOOKUP(작성용!A:A,RM!A:D,4,0),"-")</f>
        <v>김태현</v>
      </c>
      <c r="AH2513" s="9" t="s">
        <v>12963</v>
      </c>
      <c r="AI2513" s="231" t="s">
        <v>4949</v>
      </c>
      <c r="AJ2513" s="231" t="s">
        <v>4949</v>
      </c>
      <c r="AK2513" s="231" t="s">
        <v>3962</v>
      </c>
      <c r="AL2513" s="231">
        <v>2512</v>
      </c>
    </row>
    <row r="2514" spans="1:38" x14ac:dyDescent="0.3">
      <c r="A2514" s="225" t="s">
        <v>3441</v>
      </c>
      <c r="B2514" s="225" t="s">
        <v>12958</v>
      </c>
      <c r="C2514" s="237" t="s">
        <v>10273</v>
      </c>
      <c r="D2514" s="233" t="s">
        <v>12979</v>
      </c>
      <c r="E2514" s="232" t="s">
        <v>12980</v>
      </c>
      <c r="F2514" s="236" t="s">
        <v>10268</v>
      </c>
      <c r="G2514" s="210">
        <v>0</v>
      </c>
      <c r="H2514" s="227" t="s">
        <v>4949</v>
      </c>
      <c r="I2514" s="227"/>
      <c r="J2514" s="227"/>
      <c r="K2514" s="227"/>
      <c r="L2514" s="227"/>
      <c r="M2514" s="227"/>
      <c r="N2514" s="227" t="s">
        <v>10572</v>
      </c>
      <c r="O2514" s="242" t="s">
        <v>12960</v>
      </c>
      <c r="P2514" s="242" t="s">
        <v>12961</v>
      </c>
      <c r="Q2514" s="221" t="s">
        <v>12962</v>
      </c>
      <c r="R2514" s="208" t="s">
        <v>3780</v>
      </c>
      <c r="S2514" s="209">
        <v>410000827</v>
      </c>
      <c r="T2514" s="229">
        <v>45702</v>
      </c>
      <c r="U2514" s="230" t="s">
        <v>10277</v>
      </c>
      <c r="V2514" s="229" t="s">
        <v>11143</v>
      </c>
      <c r="W2514" s="229" t="s">
        <v>11143</v>
      </c>
      <c r="X2514" s="230" t="s">
        <v>4949</v>
      </c>
      <c r="Y2514" s="230"/>
      <c r="Z2514" s="230" t="s">
        <v>10264</v>
      </c>
      <c r="AA2514" s="220">
        <v>202503</v>
      </c>
      <c r="AB2514" s="239"/>
      <c r="AC2514" s="229" t="s">
        <v>10280</v>
      </c>
      <c r="AD2514" s="240" t="s">
        <v>10252</v>
      </c>
      <c r="AE2514" s="241">
        <v>0</v>
      </c>
      <c r="AF2514" s="240" t="s">
        <v>10252</v>
      </c>
      <c r="AG2514" s="235" t="str">
        <f>IFERROR(VLOOKUP(작성용!A:A,RM!A:D,4,0),"-")</f>
        <v>김태현</v>
      </c>
      <c r="AH2514" s="9" t="s">
        <v>12963</v>
      </c>
      <c r="AI2514" s="231" t="s">
        <v>4949</v>
      </c>
      <c r="AJ2514" s="231" t="s">
        <v>4949</v>
      </c>
      <c r="AK2514" s="231" t="s">
        <v>3962</v>
      </c>
      <c r="AL2514" s="231">
        <v>2513</v>
      </c>
    </row>
    <row r="2515" spans="1:38" x14ac:dyDescent="0.3">
      <c r="A2515" s="225" t="s">
        <v>3441</v>
      </c>
      <c r="B2515" s="225" t="s">
        <v>12958</v>
      </c>
      <c r="C2515" s="237" t="s">
        <v>10273</v>
      </c>
      <c r="D2515" s="233" t="s">
        <v>12981</v>
      </c>
      <c r="E2515" s="232" t="s">
        <v>12982</v>
      </c>
      <c r="F2515" s="236" t="s">
        <v>10268</v>
      </c>
      <c r="G2515" s="210">
        <v>0</v>
      </c>
      <c r="H2515" s="227" t="s">
        <v>4949</v>
      </c>
      <c r="I2515" s="227"/>
      <c r="J2515" s="227"/>
      <c r="K2515" s="227"/>
      <c r="L2515" s="227"/>
      <c r="M2515" s="227"/>
      <c r="N2515" s="227" t="s">
        <v>10572</v>
      </c>
      <c r="O2515" s="242" t="s">
        <v>12960</v>
      </c>
      <c r="P2515" s="242" t="s">
        <v>12961</v>
      </c>
      <c r="Q2515" s="221" t="s">
        <v>12962</v>
      </c>
      <c r="R2515" s="208" t="s">
        <v>6981</v>
      </c>
      <c r="S2515" s="209">
        <v>410000667</v>
      </c>
      <c r="T2515" s="229">
        <v>45702</v>
      </c>
      <c r="U2515" s="230" t="s">
        <v>10277</v>
      </c>
      <c r="V2515" s="229" t="s">
        <v>11143</v>
      </c>
      <c r="W2515" s="229" t="s">
        <v>11143</v>
      </c>
      <c r="X2515" s="230" t="s">
        <v>4949</v>
      </c>
      <c r="Y2515" s="230"/>
      <c r="Z2515" s="230" t="s">
        <v>10264</v>
      </c>
      <c r="AA2515" s="220">
        <v>202503</v>
      </c>
      <c r="AB2515" s="239"/>
      <c r="AC2515" s="229" t="s">
        <v>10280</v>
      </c>
      <c r="AD2515" s="240" t="s">
        <v>10252</v>
      </c>
      <c r="AE2515" s="241">
        <v>0</v>
      </c>
      <c r="AF2515" s="240" t="s">
        <v>10252</v>
      </c>
      <c r="AG2515" s="235" t="str">
        <f>IFERROR(VLOOKUP(작성용!A:A,RM!A:D,4,0),"-")</f>
        <v>김태현</v>
      </c>
      <c r="AH2515" s="9" t="s">
        <v>12963</v>
      </c>
      <c r="AI2515" s="231" t="s">
        <v>4949</v>
      </c>
      <c r="AJ2515" s="231" t="s">
        <v>4949</v>
      </c>
      <c r="AK2515" s="231" t="s">
        <v>3962</v>
      </c>
      <c r="AL2515" s="231">
        <v>2514</v>
      </c>
    </row>
    <row r="2516" spans="1:38" x14ac:dyDescent="0.3">
      <c r="A2516" s="225" t="s">
        <v>3441</v>
      </c>
      <c r="B2516" s="225" t="s">
        <v>12958</v>
      </c>
      <c r="C2516" s="237" t="s">
        <v>10273</v>
      </c>
      <c r="D2516" s="233" t="s">
        <v>11975</v>
      </c>
      <c r="E2516" s="232" t="s">
        <v>12300</v>
      </c>
      <c r="F2516" s="236" t="s">
        <v>10268</v>
      </c>
      <c r="G2516" s="210">
        <v>0</v>
      </c>
      <c r="H2516" s="227" t="s">
        <v>4949</v>
      </c>
      <c r="I2516" s="227"/>
      <c r="J2516" s="227"/>
      <c r="K2516" s="227"/>
      <c r="L2516" s="227"/>
      <c r="M2516" s="227"/>
      <c r="N2516" s="227" t="s">
        <v>10572</v>
      </c>
      <c r="O2516" s="242" t="s">
        <v>12960</v>
      </c>
      <c r="P2516" s="242" t="s">
        <v>12961</v>
      </c>
      <c r="Q2516" s="221" t="s">
        <v>12962</v>
      </c>
      <c r="R2516" s="208" t="s">
        <v>5746</v>
      </c>
      <c r="S2516" s="209">
        <v>410000683</v>
      </c>
      <c r="T2516" s="229">
        <v>45702</v>
      </c>
      <c r="U2516" s="230" t="s">
        <v>10277</v>
      </c>
      <c r="V2516" s="229" t="s">
        <v>11143</v>
      </c>
      <c r="W2516" s="229" t="s">
        <v>11143</v>
      </c>
      <c r="X2516" s="230" t="s">
        <v>4949</v>
      </c>
      <c r="Y2516" s="230"/>
      <c r="Z2516" s="230" t="s">
        <v>10264</v>
      </c>
      <c r="AA2516" s="220">
        <v>202503</v>
      </c>
      <c r="AB2516" s="239"/>
      <c r="AC2516" s="229" t="s">
        <v>10280</v>
      </c>
      <c r="AD2516" s="240" t="s">
        <v>10252</v>
      </c>
      <c r="AE2516" s="241">
        <v>0</v>
      </c>
      <c r="AF2516" s="240" t="s">
        <v>10252</v>
      </c>
      <c r="AG2516" s="235" t="str">
        <f>IFERROR(VLOOKUP(작성용!A:A,RM!A:D,4,0),"-")</f>
        <v>김태현</v>
      </c>
      <c r="AH2516" s="9" t="s">
        <v>12963</v>
      </c>
      <c r="AI2516" s="231" t="s">
        <v>4949</v>
      </c>
      <c r="AJ2516" s="231" t="s">
        <v>4949</v>
      </c>
      <c r="AK2516" s="231" t="s">
        <v>3962</v>
      </c>
      <c r="AL2516" s="231">
        <v>2515</v>
      </c>
    </row>
    <row r="2517" spans="1:38" x14ac:dyDescent="0.3">
      <c r="A2517" s="225" t="s">
        <v>3441</v>
      </c>
      <c r="B2517" s="225" t="s">
        <v>12958</v>
      </c>
      <c r="C2517" s="237" t="s">
        <v>10273</v>
      </c>
      <c r="D2517" s="233" t="s">
        <v>12758</v>
      </c>
      <c r="E2517" s="232" t="s">
        <v>12983</v>
      </c>
      <c r="F2517" s="236" t="s">
        <v>10268</v>
      </c>
      <c r="G2517" s="210">
        <v>0</v>
      </c>
      <c r="H2517" s="227" t="s">
        <v>4949</v>
      </c>
      <c r="I2517" s="227"/>
      <c r="J2517" s="227"/>
      <c r="K2517" s="227"/>
      <c r="L2517" s="227"/>
      <c r="M2517" s="227"/>
      <c r="N2517" s="227" t="s">
        <v>10572</v>
      </c>
      <c r="O2517" s="242" t="s">
        <v>12960</v>
      </c>
      <c r="P2517" s="242" t="s">
        <v>12961</v>
      </c>
      <c r="Q2517" s="221" t="s">
        <v>12962</v>
      </c>
      <c r="R2517" s="208" t="s">
        <v>5366</v>
      </c>
      <c r="S2517" s="209">
        <v>410000779</v>
      </c>
      <c r="T2517" s="229">
        <v>45702</v>
      </c>
      <c r="U2517" s="230" t="s">
        <v>10277</v>
      </c>
      <c r="V2517" s="229" t="s">
        <v>11143</v>
      </c>
      <c r="W2517" s="229" t="s">
        <v>11143</v>
      </c>
      <c r="X2517" s="230" t="s">
        <v>4949</v>
      </c>
      <c r="Y2517" s="230"/>
      <c r="Z2517" s="230" t="s">
        <v>10264</v>
      </c>
      <c r="AA2517" s="220">
        <v>202503</v>
      </c>
      <c r="AB2517" s="239"/>
      <c r="AC2517" s="229" t="s">
        <v>10280</v>
      </c>
      <c r="AD2517" s="240" t="s">
        <v>10252</v>
      </c>
      <c r="AE2517" s="241">
        <v>0</v>
      </c>
      <c r="AF2517" s="240" t="s">
        <v>10252</v>
      </c>
      <c r="AG2517" s="235" t="str">
        <f>IFERROR(VLOOKUP(작성용!A:A,RM!A:D,4,0),"-")</f>
        <v>김태현</v>
      </c>
      <c r="AH2517" s="9" t="s">
        <v>12963</v>
      </c>
      <c r="AI2517" s="231" t="s">
        <v>4949</v>
      </c>
      <c r="AJ2517" s="231" t="s">
        <v>4949</v>
      </c>
      <c r="AK2517" s="231" t="s">
        <v>3962</v>
      </c>
      <c r="AL2517" s="231">
        <v>2516</v>
      </c>
    </row>
    <row r="2518" spans="1:38" x14ac:dyDescent="0.3">
      <c r="A2518" s="225" t="s">
        <v>3441</v>
      </c>
      <c r="B2518" s="225" t="s">
        <v>12958</v>
      </c>
      <c r="C2518" s="237" t="s">
        <v>10273</v>
      </c>
      <c r="D2518" s="233" t="s">
        <v>11223</v>
      </c>
      <c r="E2518" s="232" t="s">
        <v>11224</v>
      </c>
      <c r="F2518" s="236" t="s">
        <v>10268</v>
      </c>
      <c r="G2518" s="210">
        <v>0</v>
      </c>
      <c r="H2518" s="227" t="s">
        <v>4949</v>
      </c>
      <c r="I2518" s="227"/>
      <c r="J2518" s="227"/>
      <c r="K2518" s="227"/>
      <c r="L2518" s="227"/>
      <c r="M2518" s="227"/>
      <c r="N2518" s="227" t="s">
        <v>10572</v>
      </c>
      <c r="O2518" s="242" t="s">
        <v>12960</v>
      </c>
      <c r="P2518" s="242" t="s">
        <v>12961</v>
      </c>
      <c r="Q2518" s="221" t="s">
        <v>12962</v>
      </c>
      <c r="R2518" s="208" t="s">
        <v>6984</v>
      </c>
      <c r="S2518" s="209">
        <v>410000839</v>
      </c>
      <c r="T2518" s="229">
        <v>45702</v>
      </c>
      <c r="U2518" s="230" t="s">
        <v>10277</v>
      </c>
      <c r="V2518" s="229" t="s">
        <v>11143</v>
      </c>
      <c r="W2518" s="229" t="s">
        <v>11143</v>
      </c>
      <c r="X2518" s="230" t="s">
        <v>4949</v>
      </c>
      <c r="Y2518" s="230"/>
      <c r="Z2518" s="230" t="s">
        <v>10264</v>
      </c>
      <c r="AA2518" s="220">
        <v>202503</v>
      </c>
      <c r="AB2518" s="239"/>
      <c r="AC2518" s="229" t="s">
        <v>10280</v>
      </c>
      <c r="AD2518" s="240" t="s">
        <v>10252</v>
      </c>
      <c r="AE2518" s="241">
        <v>0</v>
      </c>
      <c r="AF2518" s="240" t="s">
        <v>10252</v>
      </c>
      <c r="AG2518" s="235" t="str">
        <f>IFERROR(VLOOKUP(작성용!A:A,RM!A:D,4,0),"-")</f>
        <v>김태현</v>
      </c>
      <c r="AH2518" s="9" t="s">
        <v>12963</v>
      </c>
      <c r="AI2518" s="231" t="s">
        <v>4949</v>
      </c>
      <c r="AJ2518" s="231" t="s">
        <v>4949</v>
      </c>
      <c r="AK2518" s="231" t="s">
        <v>3962</v>
      </c>
      <c r="AL2518" s="231">
        <v>2517</v>
      </c>
    </row>
    <row r="2519" spans="1:38" x14ac:dyDescent="0.3">
      <c r="A2519" s="225" t="s">
        <v>3441</v>
      </c>
      <c r="B2519" s="225" t="s">
        <v>12958</v>
      </c>
      <c r="C2519" s="237" t="s">
        <v>10273</v>
      </c>
      <c r="D2519" s="233" t="s">
        <v>11227</v>
      </c>
      <c r="E2519" s="232" t="s">
        <v>11228</v>
      </c>
      <c r="F2519" s="236" t="s">
        <v>10268</v>
      </c>
      <c r="G2519" s="210">
        <v>0</v>
      </c>
      <c r="H2519" s="227" t="s">
        <v>4949</v>
      </c>
      <c r="I2519" s="227"/>
      <c r="J2519" s="227"/>
      <c r="K2519" s="227"/>
      <c r="L2519" s="227"/>
      <c r="M2519" s="227"/>
      <c r="N2519" s="227" t="s">
        <v>10572</v>
      </c>
      <c r="O2519" s="242" t="s">
        <v>12960</v>
      </c>
      <c r="P2519" s="242" t="s">
        <v>12961</v>
      </c>
      <c r="Q2519" s="221" t="s">
        <v>12962</v>
      </c>
      <c r="R2519" s="208" t="s">
        <v>6986</v>
      </c>
      <c r="S2519" s="209">
        <v>410000840</v>
      </c>
      <c r="T2519" s="229">
        <v>45702</v>
      </c>
      <c r="U2519" s="230" t="s">
        <v>10277</v>
      </c>
      <c r="V2519" s="229" t="s">
        <v>11143</v>
      </c>
      <c r="W2519" s="229" t="s">
        <v>11143</v>
      </c>
      <c r="X2519" s="230" t="s">
        <v>4949</v>
      </c>
      <c r="Y2519" s="230"/>
      <c r="Z2519" s="230" t="s">
        <v>10264</v>
      </c>
      <c r="AA2519" s="220">
        <v>202503</v>
      </c>
      <c r="AB2519" s="239"/>
      <c r="AC2519" s="229" t="s">
        <v>10280</v>
      </c>
      <c r="AD2519" s="240" t="s">
        <v>10252</v>
      </c>
      <c r="AE2519" s="241">
        <v>0</v>
      </c>
      <c r="AF2519" s="240" t="s">
        <v>10252</v>
      </c>
      <c r="AG2519" s="235" t="str">
        <f>IFERROR(VLOOKUP(작성용!A:A,RM!A:D,4,0),"-")</f>
        <v>김태현</v>
      </c>
      <c r="AH2519" s="9" t="s">
        <v>12963</v>
      </c>
      <c r="AI2519" s="231" t="s">
        <v>4949</v>
      </c>
      <c r="AJ2519" s="231" t="s">
        <v>4949</v>
      </c>
      <c r="AK2519" s="231" t="s">
        <v>3962</v>
      </c>
      <c r="AL2519" s="231">
        <v>2518</v>
      </c>
    </row>
    <row r="2520" spans="1:38" x14ac:dyDescent="0.3">
      <c r="A2520" s="225" t="s">
        <v>3441</v>
      </c>
      <c r="B2520" s="225" t="s">
        <v>12958</v>
      </c>
      <c r="C2520" s="237" t="s">
        <v>10273</v>
      </c>
      <c r="D2520" s="233" t="s">
        <v>11376</v>
      </c>
      <c r="E2520" s="232" t="s">
        <v>12444</v>
      </c>
      <c r="F2520" s="236" t="s">
        <v>10268</v>
      </c>
      <c r="G2520" s="210">
        <v>0</v>
      </c>
      <c r="H2520" s="227" t="s">
        <v>4949</v>
      </c>
      <c r="I2520" s="227"/>
      <c r="J2520" s="227"/>
      <c r="K2520" s="227"/>
      <c r="L2520" s="227"/>
      <c r="M2520" s="227"/>
      <c r="N2520" s="227" t="s">
        <v>10572</v>
      </c>
      <c r="O2520" s="242" t="s">
        <v>12960</v>
      </c>
      <c r="P2520" s="242" t="s">
        <v>12961</v>
      </c>
      <c r="Q2520" s="221" t="s">
        <v>12962</v>
      </c>
      <c r="R2520" s="208" t="s">
        <v>4971</v>
      </c>
      <c r="S2520" s="209">
        <v>410001116</v>
      </c>
      <c r="T2520" s="229">
        <v>45702</v>
      </c>
      <c r="U2520" s="230" t="s">
        <v>10277</v>
      </c>
      <c r="V2520" s="229" t="s">
        <v>11143</v>
      </c>
      <c r="W2520" s="229" t="s">
        <v>11143</v>
      </c>
      <c r="X2520" s="230" t="s">
        <v>4949</v>
      </c>
      <c r="Y2520" s="230"/>
      <c r="Z2520" s="230" t="s">
        <v>10264</v>
      </c>
      <c r="AA2520" s="220">
        <v>202503</v>
      </c>
      <c r="AB2520" s="239"/>
      <c r="AC2520" s="229" t="s">
        <v>10280</v>
      </c>
      <c r="AD2520" s="240" t="s">
        <v>10252</v>
      </c>
      <c r="AE2520" s="241">
        <v>0</v>
      </c>
      <c r="AF2520" s="240" t="s">
        <v>10252</v>
      </c>
      <c r="AG2520" s="235" t="str">
        <f>IFERROR(VLOOKUP(작성용!A:A,RM!A:D,4,0),"-")</f>
        <v>김태현</v>
      </c>
      <c r="AH2520" s="9" t="s">
        <v>12963</v>
      </c>
      <c r="AI2520" s="231" t="s">
        <v>4949</v>
      </c>
      <c r="AJ2520" s="231" t="s">
        <v>4949</v>
      </c>
      <c r="AK2520" s="231" t="s">
        <v>3962</v>
      </c>
      <c r="AL2520" s="231">
        <v>2519</v>
      </c>
    </row>
    <row r="2521" spans="1:38" x14ac:dyDescent="0.3">
      <c r="A2521" s="225" t="s">
        <v>3441</v>
      </c>
      <c r="B2521" s="225" t="s">
        <v>12958</v>
      </c>
      <c r="C2521" s="237" t="s">
        <v>10273</v>
      </c>
      <c r="D2521" s="233" t="s">
        <v>11870</v>
      </c>
      <c r="E2521" s="232" t="s">
        <v>12984</v>
      </c>
      <c r="F2521" s="236" t="s">
        <v>10268</v>
      </c>
      <c r="G2521" s="210">
        <v>0</v>
      </c>
      <c r="H2521" s="227" t="s">
        <v>4949</v>
      </c>
      <c r="I2521" s="227"/>
      <c r="J2521" s="227"/>
      <c r="K2521" s="227"/>
      <c r="L2521" s="227"/>
      <c r="M2521" s="227"/>
      <c r="N2521" s="227" t="s">
        <v>10572</v>
      </c>
      <c r="O2521" s="242" t="s">
        <v>12960</v>
      </c>
      <c r="P2521" s="242" t="s">
        <v>12961</v>
      </c>
      <c r="Q2521" s="221" t="s">
        <v>12962</v>
      </c>
      <c r="R2521" s="208" t="s">
        <v>5537</v>
      </c>
      <c r="S2521" s="209">
        <v>410000877</v>
      </c>
      <c r="T2521" s="229">
        <v>45702</v>
      </c>
      <c r="U2521" s="230" t="s">
        <v>10277</v>
      </c>
      <c r="V2521" s="229" t="s">
        <v>11143</v>
      </c>
      <c r="W2521" s="229" t="s">
        <v>11143</v>
      </c>
      <c r="X2521" s="230" t="s">
        <v>4949</v>
      </c>
      <c r="Y2521" s="230"/>
      <c r="Z2521" s="230" t="s">
        <v>10264</v>
      </c>
      <c r="AA2521" s="220">
        <v>202503</v>
      </c>
      <c r="AB2521" s="239"/>
      <c r="AC2521" s="229" t="s">
        <v>10280</v>
      </c>
      <c r="AD2521" s="240" t="s">
        <v>10252</v>
      </c>
      <c r="AE2521" s="241">
        <v>0</v>
      </c>
      <c r="AF2521" s="240" t="s">
        <v>10252</v>
      </c>
      <c r="AG2521" s="235" t="str">
        <f>IFERROR(VLOOKUP(작성용!A:A,RM!A:D,4,0),"-")</f>
        <v>김태현</v>
      </c>
      <c r="AH2521" s="9" t="s">
        <v>12963</v>
      </c>
      <c r="AI2521" s="231" t="s">
        <v>4949</v>
      </c>
      <c r="AJ2521" s="231" t="s">
        <v>4949</v>
      </c>
      <c r="AK2521" s="231" t="s">
        <v>3962</v>
      </c>
      <c r="AL2521" s="231">
        <v>2520</v>
      </c>
    </row>
    <row r="2522" spans="1:38" x14ac:dyDescent="0.3">
      <c r="A2522" s="225" t="s">
        <v>3441</v>
      </c>
      <c r="B2522" s="225" t="s">
        <v>12958</v>
      </c>
      <c r="C2522" s="237" t="s">
        <v>10273</v>
      </c>
      <c r="D2522" s="233" t="s">
        <v>11310</v>
      </c>
      <c r="E2522" s="232" t="s">
        <v>12985</v>
      </c>
      <c r="F2522" s="236" t="s">
        <v>10268</v>
      </c>
      <c r="G2522" s="210">
        <v>0</v>
      </c>
      <c r="H2522" s="227" t="s">
        <v>4949</v>
      </c>
      <c r="I2522" s="227"/>
      <c r="J2522" s="227"/>
      <c r="K2522" s="227"/>
      <c r="L2522" s="227"/>
      <c r="M2522" s="227"/>
      <c r="N2522" s="227" t="s">
        <v>10572</v>
      </c>
      <c r="O2522" s="242" t="s">
        <v>12960</v>
      </c>
      <c r="P2522" s="242" t="s">
        <v>12961</v>
      </c>
      <c r="Q2522" s="221" t="s">
        <v>12962</v>
      </c>
      <c r="R2522" s="208" t="s">
        <v>5612</v>
      </c>
      <c r="S2522" s="209">
        <v>410000872</v>
      </c>
      <c r="T2522" s="229">
        <v>45702</v>
      </c>
      <c r="U2522" s="230" t="s">
        <v>10277</v>
      </c>
      <c r="V2522" s="229" t="s">
        <v>11143</v>
      </c>
      <c r="W2522" s="229" t="s">
        <v>11143</v>
      </c>
      <c r="X2522" s="230" t="s">
        <v>4949</v>
      </c>
      <c r="Y2522" s="230"/>
      <c r="Z2522" s="230" t="s">
        <v>10264</v>
      </c>
      <c r="AA2522" s="220">
        <v>202503</v>
      </c>
      <c r="AB2522" s="239"/>
      <c r="AC2522" s="229" t="s">
        <v>10280</v>
      </c>
      <c r="AD2522" s="240" t="s">
        <v>10252</v>
      </c>
      <c r="AE2522" s="241">
        <v>0</v>
      </c>
      <c r="AF2522" s="240" t="s">
        <v>10252</v>
      </c>
      <c r="AG2522" s="235" t="str">
        <f>IFERROR(VLOOKUP(작성용!A:A,RM!A:D,4,0),"-")</f>
        <v>김태현</v>
      </c>
      <c r="AH2522" s="9" t="s">
        <v>12963</v>
      </c>
      <c r="AI2522" s="231" t="s">
        <v>4949</v>
      </c>
      <c r="AJ2522" s="231" t="s">
        <v>4949</v>
      </c>
      <c r="AK2522" s="231" t="s">
        <v>3962</v>
      </c>
      <c r="AL2522" s="231">
        <v>2521</v>
      </c>
    </row>
    <row r="2523" spans="1:38" x14ac:dyDescent="0.3">
      <c r="A2523" s="225" t="s">
        <v>3441</v>
      </c>
      <c r="B2523" s="225" t="s">
        <v>12958</v>
      </c>
      <c r="C2523" s="237" t="s">
        <v>10273</v>
      </c>
      <c r="D2523" s="233" t="s">
        <v>11312</v>
      </c>
      <c r="E2523" s="232" t="s">
        <v>12986</v>
      </c>
      <c r="F2523" s="236" t="s">
        <v>10268</v>
      </c>
      <c r="G2523" s="210">
        <v>0</v>
      </c>
      <c r="H2523" s="227" t="s">
        <v>4949</v>
      </c>
      <c r="I2523" s="227"/>
      <c r="J2523" s="227"/>
      <c r="K2523" s="227"/>
      <c r="L2523" s="227"/>
      <c r="M2523" s="227"/>
      <c r="N2523" s="227" t="s">
        <v>10572</v>
      </c>
      <c r="O2523" s="242" t="s">
        <v>12960</v>
      </c>
      <c r="P2523" s="242" t="s">
        <v>12961</v>
      </c>
      <c r="Q2523" s="221" t="s">
        <v>12962</v>
      </c>
      <c r="R2523" s="208" t="s">
        <v>5539</v>
      </c>
      <c r="S2523" s="209">
        <v>410000876</v>
      </c>
      <c r="T2523" s="229">
        <v>45702</v>
      </c>
      <c r="U2523" s="230" t="s">
        <v>10277</v>
      </c>
      <c r="V2523" s="229" t="s">
        <v>11143</v>
      </c>
      <c r="W2523" s="229" t="s">
        <v>11143</v>
      </c>
      <c r="X2523" s="230" t="s">
        <v>4949</v>
      </c>
      <c r="Y2523" s="230"/>
      <c r="Z2523" s="230" t="s">
        <v>10264</v>
      </c>
      <c r="AA2523" s="220">
        <v>202503</v>
      </c>
      <c r="AB2523" s="239"/>
      <c r="AC2523" s="229" t="s">
        <v>10280</v>
      </c>
      <c r="AD2523" s="240" t="s">
        <v>10252</v>
      </c>
      <c r="AE2523" s="241">
        <v>0</v>
      </c>
      <c r="AF2523" s="240" t="s">
        <v>10252</v>
      </c>
      <c r="AG2523" s="235" t="str">
        <f>IFERROR(VLOOKUP(작성용!A:A,RM!A:D,4,0),"-")</f>
        <v>김태현</v>
      </c>
      <c r="AH2523" s="9" t="s">
        <v>12963</v>
      </c>
      <c r="AI2523" s="231" t="s">
        <v>4949</v>
      </c>
      <c r="AJ2523" s="231" t="s">
        <v>4949</v>
      </c>
      <c r="AK2523" s="231" t="s">
        <v>3962</v>
      </c>
      <c r="AL2523" s="231">
        <v>2522</v>
      </c>
    </row>
    <row r="2524" spans="1:38" x14ac:dyDescent="0.3">
      <c r="A2524" s="225" t="s">
        <v>3441</v>
      </c>
      <c r="B2524" s="225" t="s">
        <v>12958</v>
      </c>
      <c r="C2524" s="237" t="s">
        <v>10273</v>
      </c>
      <c r="D2524" s="233" t="s">
        <v>11041</v>
      </c>
      <c r="E2524" s="232" t="s">
        <v>12233</v>
      </c>
      <c r="F2524" s="236" t="s">
        <v>10268</v>
      </c>
      <c r="G2524" s="210">
        <v>0</v>
      </c>
      <c r="H2524" s="227" t="s">
        <v>4949</v>
      </c>
      <c r="I2524" s="227"/>
      <c r="J2524" s="227"/>
      <c r="K2524" s="227"/>
      <c r="L2524" s="227"/>
      <c r="M2524" s="227"/>
      <c r="N2524" s="227" t="s">
        <v>10572</v>
      </c>
      <c r="O2524" s="242" t="s">
        <v>12960</v>
      </c>
      <c r="P2524" s="242" t="s">
        <v>12961</v>
      </c>
      <c r="Q2524" s="221" t="s">
        <v>12962</v>
      </c>
      <c r="R2524" s="208" t="s">
        <v>6252</v>
      </c>
      <c r="S2524" s="209">
        <v>410000519</v>
      </c>
      <c r="T2524" s="229">
        <v>45702</v>
      </c>
      <c r="U2524" s="230" t="s">
        <v>10277</v>
      </c>
      <c r="V2524" s="229" t="s">
        <v>11143</v>
      </c>
      <c r="W2524" s="229" t="s">
        <v>11143</v>
      </c>
      <c r="X2524" s="230" t="s">
        <v>4949</v>
      </c>
      <c r="Y2524" s="230"/>
      <c r="Z2524" s="230" t="s">
        <v>10264</v>
      </c>
      <c r="AA2524" s="220">
        <v>202503</v>
      </c>
      <c r="AB2524" s="239"/>
      <c r="AC2524" s="229" t="s">
        <v>10280</v>
      </c>
      <c r="AD2524" s="240" t="s">
        <v>10252</v>
      </c>
      <c r="AE2524" s="241">
        <v>0</v>
      </c>
      <c r="AF2524" s="240" t="s">
        <v>10252</v>
      </c>
      <c r="AG2524" s="235" t="str">
        <f>IFERROR(VLOOKUP(작성용!A:A,RM!A:D,4,0),"-")</f>
        <v>김태현</v>
      </c>
      <c r="AH2524" s="9" t="s">
        <v>12963</v>
      </c>
      <c r="AI2524" s="231" t="s">
        <v>4949</v>
      </c>
      <c r="AJ2524" s="231" t="s">
        <v>4949</v>
      </c>
      <c r="AK2524" s="231" t="s">
        <v>3962</v>
      </c>
      <c r="AL2524" s="231">
        <v>2523</v>
      </c>
    </row>
    <row r="2525" spans="1:38" x14ac:dyDescent="0.3">
      <c r="A2525" s="225" t="s">
        <v>3441</v>
      </c>
      <c r="B2525" s="225" t="s">
        <v>12958</v>
      </c>
      <c r="C2525" s="237" t="s">
        <v>10273</v>
      </c>
      <c r="D2525" s="233" t="s">
        <v>11313</v>
      </c>
      <c r="E2525" s="232" t="s">
        <v>12987</v>
      </c>
      <c r="F2525" s="236" t="s">
        <v>10268</v>
      </c>
      <c r="G2525" s="210">
        <v>0</v>
      </c>
      <c r="H2525" s="227" t="s">
        <v>4949</v>
      </c>
      <c r="I2525" s="227"/>
      <c r="J2525" s="227"/>
      <c r="K2525" s="227"/>
      <c r="L2525" s="227"/>
      <c r="M2525" s="227"/>
      <c r="N2525" s="227" t="s">
        <v>10572</v>
      </c>
      <c r="O2525" s="242" t="s">
        <v>12960</v>
      </c>
      <c r="P2525" s="242" t="s">
        <v>12961</v>
      </c>
      <c r="Q2525" s="221" t="s">
        <v>12962</v>
      </c>
      <c r="R2525" s="208" t="s">
        <v>5561</v>
      </c>
      <c r="S2525" s="209">
        <v>410000879</v>
      </c>
      <c r="T2525" s="229">
        <v>45702</v>
      </c>
      <c r="U2525" s="230" t="s">
        <v>10277</v>
      </c>
      <c r="V2525" s="229" t="s">
        <v>11143</v>
      </c>
      <c r="W2525" s="229" t="s">
        <v>11143</v>
      </c>
      <c r="X2525" s="230" t="s">
        <v>4949</v>
      </c>
      <c r="Y2525" s="230"/>
      <c r="Z2525" s="230" t="s">
        <v>10264</v>
      </c>
      <c r="AA2525" s="220">
        <v>202503</v>
      </c>
      <c r="AB2525" s="239"/>
      <c r="AC2525" s="229" t="s">
        <v>10280</v>
      </c>
      <c r="AD2525" s="240" t="s">
        <v>10252</v>
      </c>
      <c r="AE2525" s="241">
        <v>0</v>
      </c>
      <c r="AF2525" s="240" t="s">
        <v>10252</v>
      </c>
      <c r="AG2525" s="235" t="str">
        <f>IFERROR(VLOOKUP(작성용!A:A,RM!A:D,4,0),"-")</f>
        <v>김태현</v>
      </c>
      <c r="AH2525" s="9" t="s">
        <v>12963</v>
      </c>
      <c r="AI2525" s="231" t="s">
        <v>4949</v>
      </c>
      <c r="AJ2525" s="231" t="s">
        <v>4949</v>
      </c>
      <c r="AK2525" s="231" t="s">
        <v>3962</v>
      </c>
      <c r="AL2525" s="231">
        <v>2524</v>
      </c>
    </row>
    <row r="2526" spans="1:38" x14ac:dyDescent="0.3">
      <c r="A2526" s="225" t="s">
        <v>3441</v>
      </c>
      <c r="B2526" s="225" t="s">
        <v>12958</v>
      </c>
      <c r="C2526" s="237" t="s">
        <v>10273</v>
      </c>
      <c r="D2526" s="233" t="s">
        <v>12988</v>
      </c>
      <c r="E2526" s="232" t="s">
        <v>12989</v>
      </c>
      <c r="F2526" s="236" t="s">
        <v>10268</v>
      </c>
      <c r="G2526" s="210">
        <v>0</v>
      </c>
      <c r="H2526" s="227" t="s">
        <v>4949</v>
      </c>
      <c r="I2526" s="227"/>
      <c r="J2526" s="227"/>
      <c r="K2526" s="227"/>
      <c r="L2526" s="227"/>
      <c r="M2526" s="227"/>
      <c r="N2526" s="227" t="s">
        <v>10572</v>
      </c>
      <c r="O2526" s="242" t="s">
        <v>12960</v>
      </c>
      <c r="P2526" s="242" t="s">
        <v>12961</v>
      </c>
      <c r="Q2526" s="221" t="s">
        <v>12962</v>
      </c>
      <c r="R2526" s="208" t="s">
        <v>6988</v>
      </c>
      <c r="S2526" s="209">
        <v>410000907</v>
      </c>
      <c r="T2526" s="229">
        <v>45702</v>
      </c>
      <c r="U2526" s="230" t="s">
        <v>10277</v>
      </c>
      <c r="V2526" s="229" t="s">
        <v>11143</v>
      </c>
      <c r="W2526" s="229" t="s">
        <v>11143</v>
      </c>
      <c r="X2526" s="230" t="s">
        <v>4949</v>
      </c>
      <c r="Y2526" s="230"/>
      <c r="Z2526" s="230" t="s">
        <v>10264</v>
      </c>
      <c r="AA2526" s="220">
        <v>202503</v>
      </c>
      <c r="AB2526" s="239"/>
      <c r="AC2526" s="229" t="s">
        <v>10280</v>
      </c>
      <c r="AD2526" s="240" t="s">
        <v>10252</v>
      </c>
      <c r="AE2526" s="241">
        <v>0</v>
      </c>
      <c r="AF2526" s="240" t="s">
        <v>10252</v>
      </c>
      <c r="AG2526" s="235" t="str">
        <f>IFERROR(VLOOKUP(작성용!A:A,RM!A:D,4,0),"-")</f>
        <v>김태현</v>
      </c>
      <c r="AH2526" s="9" t="s">
        <v>12963</v>
      </c>
      <c r="AI2526" s="231" t="s">
        <v>4949</v>
      </c>
      <c r="AJ2526" s="231" t="s">
        <v>4949</v>
      </c>
      <c r="AK2526" s="231" t="s">
        <v>3962</v>
      </c>
      <c r="AL2526" s="231">
        <v>2525</v>
      </c>
    </row>
    <row r="2527" spans="1:38" x14ac:dyDescent="0.3">
      <c r="A2527" s="225" t="s">
        <v>3441</v>
      </c>
      <c r="B2527" s="225" t="s">
        <v>12958</v>
      </c>
      <c r="C2527" s="237" t="s">
        <v>10273</v>
      </c>
      <c r="D2527" s="233" t="s">
        <v>11977</v>
      </c>
      <c r="E2527" s="232" t="s">
        <v>12990</v>
      </c>
      <c r="F2527" s="236" t="s">
        <v>10268</v>
      </c>
      <c r="G2527" s="210">
        <v>0</v>
      </c>
      <c r="H2527" s="227" t="s">
        <v>4949</v>
      </c>
      <c r="I2527" s="227"/>
      <c r="J2527" s="227"/>
      <c r="K2527" s="227"/>
      <c r="L2527" s="227"/>
      <c r="M2527" s="227"/>
      <c r="N2527" s="227" t="s">
        <v>10572</v>
      </c>
      <c r="O2527" s="242" t="s">
        <v>12960</v>
      </c>
      <c r="P2527" s="242" t="s">
        <v>12961</v>
      </c>
      <c r="Q2527" s="221" t="s">
        <v>12962</v>
      </c>
      <c r="R2527" s="208" t="s">
        <v>5753</v>
      </c>
      <c r="S2527" s="209">
        <v>410000008</v>
      </c>
      <c r="T2527" s="229">
        <v>45702</v>
      </c>
      <c r="U2527" s="230" t="s">
        <v>10277</v>
      </c>
      <c r="V2527" s="229" t="s">
        <v>11143</v>
      </c>
      <c r="W2527" s="229" t="s">
        <v>11143</v>
      </c>
      <c r="X2527" s="230" t="s">
        <v>4949</v>
      </c>
      <c r="Y2527" s="230"/>
      <c r="Z2527" s="230" t="s">
        <v>10264</v>
      </c>
      <c r="AA2527" s="220">
        <v>202503</v>
      </c>
      <c r="AB2527" s="239"/>
      <c r="AC2527" s="229" t="s">
        <v>10280</v>
      </c>
      <c r="AD2527" s="240" t="s">
        <v>10252</v>
      </c>
      <c r="AE2527" s="241">
        <v>0</v>
      </c>
      <c r="AF2527" s="240" t="s">
        <v>10252</v>
      </c>
      <c r="AG2527" s="235" t="str">
        <f>IFERROR(VLOOKUP(작성용!A:A,RM!A:D,4,0),"-")</f>
        <v>김태현</v>
      </c>
      <c r="AH2527" s="9" t="s">
        <v>12963</v>
      </c>
      <c r="AI2527" s="231" t="s">
        <v>4949</v>
      </c>
      <c r="AJ2527" s="231" t="s">
        <v>4949</v>
      </c>
      <c r="AK2527" s="231" t="s">
        <v>3962</v>
      </c>
      <c r="AL2527" s="231">
        <v>2526</v>
      </c>
    </row>
    <row r="2528" spans="1:38" x14ac:dyDescent="0.3">
      <c r="A2528" s="225" t="s">
        <v>3441</v>
      </c>
      <c r="B2528" s="225" t="s">
        <v>12958</v>
      </c>
      <c r="C2528" s="237" t="s">
        <v>10273</v>
      </c>
      <c r="D2528" s="233" t="s">
        <v>12007</v>
      </c>
      <c r="E2528" s="232" t="s">
        <v>12991</v>
      </c>
      <c r="F2528" s="236" t="s">
        <v>10268</v>
      </c>
      <c r="G2528" s="210">
        <v>0</v>
      </c>
      <c r="H2528" s="227" t="s">
        <v>4949</v>
      </c>
      <c r="I2528" s="227"/>
      <c r="J2528" s="227"/>
      <c r="K2528" s="227"/>
      <c r="L2528" s="227"/>
      <c r="M2528" s="227"/>
      <c r="N2528" s="227" t="s">
        <v>10572</v>
      </c>
      <c r="O2528" s="242" t="s">
        <v>12960</v>
      </c>
      <c r="P2528" s="242" t="s">
        <v>12961</v>
      </c>
      <c r="Q2528" s="221" t="s">
        <v>12962</v>
      </c>
      <c r="R2528" s="208" t="s">
        <v>5821</v>
      </c>
      <c r="S2528" s="209">
        <v>410000611</v>
      </c>
      <c r="T2528" s="229">
        <v>45702</v>
      </c>
      <c r="U2528" s="230" t="s">
        <v>10277</v>
      </c>
      <c r="V2528" s="229" t="s">
        <v>11143</v>
      </c>
      <c r="W2528" s="229" t="s">
        <v>11143</v>
      </c>
      <c r="X2528" s="230" t="s">
        <v>4949</v>
      </c>
      <c r="Y2528" s="230"/>
      <c r="Z2528" s="230" t="s">
        <v>10264</v>
      </c>
      <c r="AA2528" s="220">
        <v>202503</v>
      </c>
      <c r="AB2528" s="239"/>
      <c r="AC2528" s="229" t="s">
        <v>10280</v>
      </c>
      <c r="AD2528" s="240" t="s">
        <v>10252</v>
      </c>
      <c r="AE2528" s="241">
        <v>0</v>
      </c>
      <c r="AF2528" s="240" t="s">
        <v>10252</v>
      </c>
      <c r="AG2528" s="235" t="str">
        <f>IFERROR(VLOOKUP(작성용!A:A,RM!A:D,4,0),"-")</f>
        <v>김태현</v>
      </c>
      <c r="AH2528" s="9" t="s">
        <v>12963</v>
      </c>
      <c r="AI2528" s="231" t="s">
        <v>4949</v>
      </c>
      <c r="AJ2528" s="231" t="s">
        <v>4949</v>
      </c>
      <c r="AK2528" s="231" t="s">
        <v>3962</v>
      </c>
      <c r="AL2528" s="231">
        <v>2527</v>
      </c>
    </row>
    <row r="2529" spans="1:38" x14ac:dyDescent="0.3">
      <c r="A2529" s="225" t="s">
        <v>3441</v>
      </c>
      <c r="B2529" s="225" t="s">
        <v>12958</v>
      </c>
      <c r="C2529" s="237" t="s">
        <v>10273</v>
      </c>
      <c r="D2529" s="233" t="s">
        <v>11968</v>
      </c>
      <c r="E2529" s="232" t="s">
        <v>12992</v>
      </c>
      <c r="F2529" s="236" t="s">
        <v>10268</v>
      </c>
      <c r="G2529" s="210">
        <v>0</v>
      </c>
      <c r="H2529" s="227" t="s">
        <v>4949</v>
      </c>
      <c r="I2529" s="227"/>
      <c r="J2529" s="227"/>
      <c r="K2529" s="227"/>
      <c r="L2529" s="227"/>
      <c r="M2529" s="227"/>
      <c r="N2529" s="227" t="s">
        <v>10572</v>
      </c>
      <c r="O2529" s="242" t="s">
        <v>12960</v>
      </c>
      <c r="P2529" s="242" t="s">
        <v>12961</v>
      </c>
      <c r="Q2529" s="221" t="s">
        <v>12962</v>
      </c>
      <c r="R2529" s="208" t="s">
        <v>5732</v>
      </c>
      <c r="S2529" s="209">
        <v>410000499</v>
      </c>
      <c r="T2529" s="229">
        <v>45702</v>
      </c>
      <c r="U2529" s="230" t="s">
        <v>10277</v>
      </c>
      <c r="V2529" s="229" t="s">
        <v>11143</v>
      </c>
      <c r="W2529" s="229" t="s">
        <v>11143</v>
      </c>
      <c r="X2529" s="230" t="s">
        <v>4949</v>
      </c>
      <c r="Y2529" s="230"/>
      <c r="Z2529" s="230" t="s">
        <v>10264</v>
      </c>
      <c r="AA2529" s="220">
        <v>202503</v>
      </c>
      <c r="AB2529" s="239"/>
      <c r="AC2529" s="229" t="s">
        <v>10280</v>
      </c>
      <c r="AD2529" s="240" t="s">
        <v>10252</v>
      </c>
      <c r="AE2529" s="241">
        <v>0</v>
      </c>
      <c r="AF2529" s="240" t="s">
        <v>10252</v>
      </c>
      <c r="AG2529" s="235" t="str">
        <f>IFERROR(VLOOKUP(작성용!A:A,RM!A:D,4,0),"-")</f>
        <v>김태현</v>
      </c>
      <c r="AH2529" s="9" t="s">
        <v>12963</v>
      </c>
      <c r="AI2529" s="231" t="s">
        <v>4949</v>
      </c>
      <c r="AJ2529" s="231" t="s">
        <v>4949</v>
      </c>
      <c r="AK2529" s="231" t="s">
        <v>3962</v>
      </c>
      <c r="AL2529" s="231">
        <v>2528</v>
      </c>
    </row>
    <row r="2530" spans="1:38" x14ac:dyDescent="0.3">
      <c r="A2530" s="225" t="s">
        <v>3441</v>
      </c>
      <c r="B2530" s="225" t="s">
        <v>12958</v>
      </c>
      <c r="C2530" s="237" t="s">
        <v>10273</v>
      </c>
      <c r="D2530" s="233" t="s">
        <v>11869</v>
      </c>
      <c r="E2530" s="232" t="s">
        <v>12993</v>
      </c>
      <c r="F2530" s="236" t="s">
        <v>10268</v>
      </c>
      <c r="G2530" s="210">
        <v>0</v>
      </c>
      <c r="H2530" s="227" t="s">
        <v>4949</v>
      </c>
      <c r="I2530" s="227"/>
      <c r="J2530" s="227"/>
      <c r="K2530" s="227"/>
      <c r="L2530" s="227"/>
      <c r="M2530" s="227"/>
      <c r="N2530" s="227" t="s">
        <v>10572</v>
      </c>
      <c r="O2530" s="242" t="s">
        <v>12960</v>
      </c>
      <c r="P2530" s="242" t="s">
        <v>12961</v>
      </c>
      <c r="Q2530" s="221" t="s">
        <v>12962</v>
      </c>
      <c r="R2530" s="208" t="s">
        <v>5535</v>
      </c>
      <c r="S2530" s="209">
        <v>410000842</v>
      </c>
      <c r="T2530" s="229">
        <v>45702</v>
      </c>
      <c r="U2530" s="230" t="s">
        <v>10277</v>
      </c>
      <c r="V2530" s="229" t="s">
        <v>11143</v>
      </c>
      <c r="W2530" s="229" t="s">
        <v>11143</v>
      </c>
      <c r="X2530" s="230" t="s">
        <v>4949</v>
      </c>
      <c r="Y2530" s="230"/>
      <c r="Z2530" s="230" t="s">
        <v>10264</v>
      </c>
      <c r="AA2530" s="220">
        <v>202503</v>
      </c>
      <c r="AB2530" s="239"/>
      <c r="AC2530" s="229" t="s">
        <v>10280</v>
      </c>
      <c r="AD2530" s="240" t="s">
        <v>10252</v>
      </c>
      <c r="AE2530" s="241">
        <v>0</v>
      </c>
      <c r="AF2530" s="240" t="s">
        <v>10252</v>
      </c>
      <c r="AG2530" s="235" t="str">
        <f>IFERROR(VLOOKUP(작성용!A:A,RM!A:D,4,0),"-")</f>
        <v>김태현</v>
      </c>
      <c r="AH2530" s="9" t="s">
        <v>12963</v>
      </c>
      <c r="AI2530" s="231" t="s">
        <v>4949</v>
      </c>
      <c r="AJ2530" s="231" t="s">
        <v>4949</v>
      </c>
      <c r="AK2530" s="231" t="s">
        <v>3962</v>
      </c>
      <c r="AL2530" s="231">
        <v>2529</v>
      </c>
    </row>
    <row r="2531" spans="1:38" x14ac:dyDescent="0.3">
      <c r="A2531" s="225" t="s">
        <v>3441</v>
      </c>
      <c r="B2531" s="225" t="s">
        <v>12958</v>
      </c>
      <c r="C2531" s="237" t="s">
        <v>10273</v>
      </c>
      <c r="D2531" s="233" t="s">
        <v>11969</v>
      </c>
      <c r="E2531" s="232" t="s">
        <v>12994</v>
      </c>
      <c r="F2531" s="236" t="s">
        <v>10268</v>
      </c>
      <c r="G2531" s="210">
        <v>0</v>
      </c>
      <c r="H2531" s="227" t="s">
        <v>4949</v>
      </c>
      <c r="I2531" s="227"/>
      <c r="J2531" s="227"/>
      <c r="K2531" s="227"/>
      <c r="L2531" s="227"/>
      <c r="M2531" s="227"/>
      <c r="N2531" s="227" t="s">
        <v>10572</v>
      </c>
      <c r="O2531" s="242" t="s">
        <v>12960</v>
      </c>
      <c r="P2531" s="242" t="s">
        <v>12961</v>
      </c>
      <c r="Q2531" s="221" t="s">
        <v>12962</v>
      </c>
      <c r="R2531" s="208" t="s">
        <v>3786</v>
      </c>
      <c r="S2531" s="209">
        <v>410000517</v>
      </c>
      <c r="T2531" s="229">
        <v>45702</v>
      </c>
      <c r="U2531" s="230" t="s">
        <v>10277</v>
      </c>
      <c r="V2531" s="229" t="s">
        <v>11143</v>
      </c>
      <c r="W2531" s="229" t="s">
        <v>11143</v>
      </c>
      <c r="X2531" s="230" t="s">
        <v>4949</v>
      </c>
      <c r="Y2531" s="230"/>
      <c r="Z2531" s="230" t="s">
        <v>10264</v>
      </c>
      <c r="AA2531" s="220">
        <v>202503</v>
      </c>
      <c r="AB2531" s="239"/>
      <c r="AC2531" s="229" t="s">
        <v>10280</v>
      </c>
      <c r="AD2531" s="240" t="s">
        <v>10252</v>
      </c>
      <c r="AE2531" s="241">
        <v>0</v>
      </c>
      <c r="AF2531" s="240" t="s">
        <v>10252</v>
      </c>
      <c r="AG2531" s="235" t="str">
        <f>IFERROR(VLOOKUP(작성용!A:A,RM!A:D,4,0),"-")</f>
        <v>김태현</v>
      </c>
      <c r="AH2531" s="9" t="s">
        <v>12963</v>
      </c>
      <c r="AI2531" s="231" t="s">
        <v>4949</v>
      </c>
      <c r="AJ2531" s="231" t="s">
        <v>4949</v>
      </c>
      <c r="AK2531" s="231" t="s">
        <v>3962</v>
      </c>
      <c r="AL2531" s="231">
        <v>2530</v>
      </c>
    </row>
    <row r="2532" spans="1:38" x14ac:dyDescent="0.3">
      <c r="A2532" s="225" t="s">
        <v>3441</v>
      </c>
      <c r="B2532" s="225" t="s">
        <v>12958</v>
      </c>
      <c r="C2532" s="237" t="s">
        <v>10273</v>
      </c>
      <c r="D2532" s="233" t="s">
        <v>11928</v>
      </c>
      <c r="E2532" s="232" t="s">
        <v>12995</v>
      </c>
      <c r="F2532" s="236" t="s">
        <v>10268</v>
      </c>
      <c r="G2532" s="210">
        <v>0</v>
      </c>
      <c r="H2532" s="227" t="s">
        <v>4949</v>
      </c>
      <c r="I2532" s="227"/>
      <c r="J2532" s="227"/>
      <c r="K2532" s="227"/>
      <c r="L2532" s="227"/>
      <c r="M2532" s="227"/>
      <c r="N2532" s="227" t="s">
        <v>10572</v>
      </c>
      <c r="O2532" s="242" t="s">
        <v>12960</v>
      </c>
      <c r="P2532" s="242" t="s">
        <v>12961</v>
      </c>
      <c r="Q2532" s="221" t="s">
        <v>12962</v>
      </c>
      <c r="R2532" s="208" t="s">
        <v>5662</v>
      </c>
      <c r="S2532" s="209">
        <v>410000897</v>
      </c>
      <c r="T2532" s="229">
        <v>45702</v>
      </c>
      <c r="U2532" s="230" t="s">
        <v>10277</v>
      </c>
      <c r="V2532" s="229" t="s">
        <v>11143</v>
      </c>
      <c r="W2532" s="229" t="s">
        <v>11143</v>
      </c>
      <c r="X2532" s="230" t="s">
        <v>4949</v>
      </c>
      <c r="Y2532" s="230"/>
      <c r="Z2532" s="230" t="s">
        <v>10264</v>
      </c>
      <c r="AA2532" s="220">
        <v>202503</v>
      </c>
      <c r="AB2532" s="239"/>
      <c r="AC2532" s="229" t="s">
        <v>10280</v>
      </c>
      <c r="AD2532" s="240" t="s">
        <v>10252</v>
      </c>
      <c r="AE2532" s="241">
        <v>0</v>
      </c>
      <c r="AF2532" s="240" t="s">
        <v>10252</v>
      </c>
      <c r="AG2532" s="235" t="str">
        <f>IFERROR(VLOOKUP(작성용!A:A,RM!A:D,4,0),"-")</f>
        <v>김태현</v>
      </c>
      <c r="AH2532" s="9" t="s">
        <v>12963</v>
      </c>
      <c r="AI2532" s="231" t="s">
        <v>4949</v>
      </c>
      <c r="AJ2532" s="231" t="s">
        <v>4949</v>
      </c>
      <c r="AK2532" s="231" t="s">
        <v>3962</v>
      </c>
      <c r="AL2532" s="231">
        <v>2531</v>
      </c>
    </row>
    <row r="2533" spans="1:38" x14ac:dyDescent="0.3">
      <c r="A2533" s="225" t="s">
        <v>3441</v>
      </c>
      <c r="B2533" s="225" t="s">
        <v>12958</v>
      </c>
      <c r="C2533" s="237" t="s">
        <v>10273</v>
      </c>
      <c r="D2533" s="233" t="s">
        <v>11986</v>
      </c>
      <c r="E2533" s="232" t="s">
        <v>12996</v>
      </c>
      <c r="F2533" s="236" t="s">
        <v>10268</v>
      </c>
      <c r="G2533" s="210">
        <v>0</v>
      </c>
      <c r="H2533" s="227" t="s">
        <v>4949</v>
      </c>
      <c r="I2533" s="227"/>
      <c r="J2533" s="227"/>
      <c r="K2533" s="227"/>
      <c r="L2533" s="227"/>
      <c r="M2533" s="227"/>
      <c r="N2533" s="227" t="s">
        <v>10572</v>
      </c>
      <c r="O2533" s="242" t="s">
        <v>12960</v>
      </c>
      <c r="P2533" s="242" t="s">
        <v>12961</v>
      </c>
      <c r="Q2533" s="221" t="s">
        <v>12962</v>
      </c>
      <c r="R2533" s="208" t="s">
        <v>5772</v>
      </c>
      <c r="S2533" s="209">
        <v>410000170</v>
      </c>
      <c r="T2533" s="229">
        <v>45702</v>
      </c>
      <c r="U2533" s="230" t="s">
        <v>10277</v>
      </c>
      <c r="V2533" s="229" t="s">
        <v>11143</v>
      </c>
      <c r="W2533" s="229" t="s">
        <v>11143</v>
      </c>
      <c r="X2533" s="230" t="s">
        <v>4949</v>
      </c>
      <c r="Y2533" s="230"/>
      <c r="Z2533" s="230" t="s">
        <v>10264</v>
      </c>
      <c r="AA2533" s="220">
        <v>202503</v>
      </c>
      <c r="AB2533" s="239"/>
      <c r="AC2533" s="229" t="s">
        <v>10280</v>
      </c>
      <c r="AD2533" s="240" t="s">
        <v>10252</v>
      </c>
      <c r="AE2533" s="241">
        <v>0</v>
      </c>
      <c r="AF2533" s="240" t="s">
        <v>10252</v>
      </c>
      <c r="AG2533" s="235" t="str">
        <f>IFERROR(VLOOKUP(작성용!A:A,RM!A:D,4,0),"-")</f>
        <v>김태현</v>
      </c>
      <c r="AH2533" s="9" t="s">
        <v>12963</v>
      </c>
      <c r="AI2533" s="231" t="s">
        <v>4949</v>
      </c>
      <c r="AJ2533" s="231" t="s">
        <v>4949</v>
      </c>
      <c r="AK2533" s="231" t="s">
        <v>3962</v>
      </c>
      <c r="AL2533" s="231">
        <v>2532</v>
      </c>
    </row>
    <row r="2534" spans="1:38" x14ac:dyDescent="0.3">
      <c r="A2534" s="225" t="s">
        <v>3441</v>
      </c>
      <c r="B2534" s="225" t="s">
        <v>12958</v>
      </c>
      <c r="C2534" s="237" t="s">
        <v>10273</v>
      </c>
      <c r="D2534" s="233" t="s">
        <v>11923</v>
      </c>
      <c r="E2534" s="232" t="s">
        <v>12997</v>
      </c>
      <c r="F2534" s="236" t="s">
        <v>10268</v>
      </c>
      <c r="G2534" s="210">
        <v>0</v>
      </c>
      <c r="H2534" s="227" t="s">
        <v>4949</v>
      </c>
      <c r="I2534" s="227"/>
      <c r="J2534" s="227"/>
      <c r="K2534" s="227"/>
      <c r="L2534" s="227"/>
      <c r="M2534" s="227"/>
      <c r="N2534" s="227" t="s">
        <v>10572</v>
      </c>
      <c r="O2534" s="242" t="s">
        <v>12960</v>
      </c>
      <c r="P2534" s="242" t="s">
        <v>12961</v>
      </c>
      <c r="Q2534" s="221" t="s">
        <v>12962</v>
      </c>
      <c r="R2534" s="208" t="s">
        <v>5650</v>
      </c>
      <c r="S2534" s="209">
        <v>410000910</v>
      </c>
      <c r="T2534" s="229">
        <v>45702</v>
      </c>
      <c r="U2534" s="230" t="s">
        <v>10277</v>
      </c>
      <c r="V2534" s="229" t="s">
        <v>11143</v>
      </c>
      <c r="W2534" s="229" t="s">
        <v>11143</v>
      </c>
      <c r="X2534" s="230" t="s">
        <v>4949</v>
      </c>
      <c r="Y2534" s="230"/>
      <c r="Z2534" s="230" t="s">
        <v>10264</v>
      </c>
      <c r="AA2534" s="220">
        <v>202503</v>
      </c>
      <c r="AB2534" s="239"/>
      <c r="AC2534" s="229" t="s">
        <v>10280</v>
      </c>
      <c r="AD2534" s="240" t="s">
        <v>10252</v>
      </c>
      <c r="AE2534" s="241">
        <v>0</v>
      </c>
      <c r="AF2534" s="240" t="s">
        <v>10252</v>
      </c>
      <c r="AG2534" s="235" t="str">
        <f>IFERROR(VLOOKUP(작성용!A:A,RM!A:D,4,0),"-")</f>
        <v>김태현</v>
      </c>
      <c r="AH2534" s="9" t="s">
        <v>12963</v>
      </c>
      <c r="AI2534" s="231" t="s">
        <v>4949</v>
      </c>
      <c r="AJ2534" s="231" t="s">
        <v>4949</v>
      </c>
      <c r="AK2534" s="231" t="s">
        <v>3962</v>
      </c>
      <c r="AL2534" s="231">
        <v>2533</v>
      </c>
    </row>
    <row r="2535" spans="1:38" x14ac:dyDescent="0.3">
      <c r="A2535" s="225" t="s">
        <v>3441</v>
      </c>
      <c r="B2535" s="225" t="s">
        <v>12958</v>
      </c>
      <c r="C2535" s="237" t="s">
        <v>10273</v>
      </c>
      <c r="D2535" s="233" t="s">
        <v>11976</v>
      </c>
      <c r="E2535" s="232" t="s">
        <v>12284</v>
      </c>
      <c r="F2535" s="236" t="s">
        <v>10268</v>
      </c>
      <c r="G2535" s="210">
        <v>0</v>
      </c>
      <c r="H2535" s="227" t="s">
        <v>4949</v>
      </c>
      <c r="I2535" s="227"/>
      <c r="J2535" s="227"/>
      <c r="K2535" s="227"/>
      <c r="L2535" s="227"/>
      <c r="M2535" s="227"/>
      <c r="N2535" s="227" t="s">
        <v>10572</v>
      </c>
      <c r="O2535" s="242" t="s">
        <v>12960</v>
      </c>
      <c r="P2535" s="242" t="s">
        <v>12961</v>
      </c>
      <c r="Q2535" s="221" t="s">
        <v>12962</v>
      </c>
      <c r="R2535" s="208" t="s">
        <v>5748</v>
      </c>
      <c r="S2535" s="209">
        <v>410000697</v>
      </c>
      <c r="T2535" s="229">
        <v>45702</v>
      </c>
      <c r="U2535" s="230" t="s">
        <v>10277</v>
      </c>
      <c r="V2535" s="229" t="s">
        <v>11143</v>
      </c>
      <c r="W2535" s="229" t="s">
        <v>11143</v>
      </c>
      <c r="X2535" s="230" t="s">
        <v>4949</v>
      </c>
      <c r="Y2535" s="230"/>
      <c r="Z2535" s="230" t="s">
        <v>10264</v>
      </c>
      <c r="AA2535" s="220">
        <v>202503</v>
      </c>
      <c r="AB2535" s="239"/>
      <c r="AC2535" s="229" t="s">
        <v>10280</v>
      </c>
      <c r="AD2535" s="240" t="s">
        <v>10252</v>
      </c>
      <c r="AE2535" s="241">
        <v>0</v>
      </c>
      <c r="AF2535" s="240" t="s">
        <v>10252</v>
      </c>
      <c r="AG2535" s="235" t="str">
        <f>IFERROR(VLOOKUP(작성용!A:A,RM!A:D,4,0),"-")</f>
        <v>김태현</v>
      </c>
      <c r="AH2535" s="9" t="s">
        <v>12963</v>
      </c>
      <c r="AI2535" s="231" t="s">
        <v>4949</v>
      </c>
      <c r="AJ2535" s="231" t="s">
        <v>4949</v>
      </c>
      <c r="AK2535" s="231" t="s">
        <v>3962</v>
      </c>
      <c r="AL2535" s="231">
        <v>2534</v>
      </c>
    </row>
    <row r="2536" spans="1:38" x14ac:dyDescent="0.3">
      <c r="A2536" s="225" t="s">
        <v>3441</v>
      </c>
      <c r="B2536" s="225" t="s">
        <v>12958</v>
      </c>
      <c r="C2536" s="237" t="s">
        <v>10273</v>
      </c>
      <c r="D2536" s="233" t="s">
        <v>11973</v>
      </c>
      <c r="E2536" s="232" t="s">
        <v>12998</v>
      </c>
      <c r="F2536" s="236" t="s">
        <v>10268</v>
      </c>
      <c r="G2536" s="210">
        <v>0</v>
      </c>
      <c r="H2536" s="227" t="s">
        <v>4949</v>
      </c>
      <c r="I2536" s="227"/>
      <c r="J2536" s="227"/>
      <c r="K2536" s="227"/>
      <c r="L2536" s="227"/>
      <c r="M2536" s="227"/>
      <c r="N2536" s="227" t="s">
        <v>10572</v>
      </c>
      <c r="O2536" s="242" t="s">
        <v>12960</v>
      </c>
      <c r="P2536" s="242" t="s">
        <v>12961</v>
      </c>
      <c r="Q2536" s="221" t="s">
        <v>12962</v>
      </c>
      <c r="R2536" s="208" t="s">
        <v>5742</v>
      </c>
      <c r="S2536" s="209">
        <v>410000617</v>
      </c>
      <c r="T2536" s="229">
        <v>45702</v>
      </c>
      <c r="U2536" s="230" t="s">
        <v>10277</v>
      </c>
      <c r="V2536" s="229" t="s">
        <v>11143</v>
      </c>
      <c r="W2536" s="229" t="s">
        <v>11143</v>
      </c>
      <c r="X2536" s="230" t="s">
        <v>4949</v>
      </c>
      <c r="Y2536" s="230"/>
      <c r="Z2536" s="230" t="s">
        <v>10264</v>
      </c>
      <c r="AA2536" s="220">
        <v>202503</v>
      </c>
      <c r="AB2536" s="239"/>
      <c r="AC2536" s="229" t="s">
        <v>10280</v>
      </c>
      <c r="AD2536" s="240" t="s">
        <v>10252</v>
      </c>
      <c r="AE2536" s="241">
        <v>0</v>
      </c>
      <c r="AF2536" s="240" t="s">
        <v>10252</v>
      </c>
      <c r="AG2536" s="235" t="str">
        <f>IFERROR(VLOOKUP(작성용!A:A,RM!A:D,4,0),"-")</f>
        <v>김태현</v>
      </c>
      <c r="AH2536" s="9" t="s">
        <v>12963</v>
      </c>
      <c r="AI2536" s="231" t="s">
        <v>4949</v>
      </c>
      <c r="AJ2536" s="231" t="s">
        <v>4949</v>
      </c>
      <c r="AK2536" s="231" t="s">
        <v>3962</v>
      </c>
      <c r="AL2536" s="231">
        <v>2535</v>
      </c>
    </row>
    <row r="2537" spans="1:38" x14ac:dyDescent="0.3">
      <c r="A2537" s="225" t="s">
        <v>3441</v>
      </c>
      <c r="B2537" s="225" t="s">
        <v>12958</v>
      </c>
      <c r="C2537" s="237" t="s">
        <v>10273</v>
      </c>
      <c r="D2537" s="233" t="s">
        <v>11368</v>
      </c>
      <c r="E2537" s="232" t="s">
        <v>12298</v>
      </c>
      <c r="F2537" s="236" t="s">
        <v>10268</v>
      </c>
      <c r="G2537" s="210">
        <v>0</v>
      </c>
      <c r="H2537" s="227" t="s">
        <v>4949</v>
      </c>
      <c r="I2537" s="227"/>
      <c r="J2537" s="227"/>
      <c r="K2537" s="227"/>
      <c r="L2537" s="227"/>
      <c r="M2537" s="227"/>
      <c r="N2537" s="227" t="s">
        <v>10572</v>
      </c>
      <c r="O2537" s="242" t="s">
        <v>12960</v>
      </c>
      <c r="P2537" s="242" t="s">
        <v>12961</v>
      </c>
      <c r="Q2537" s="221" t="s">
        <v>12962</v>
      </c>
      <c r="R2537" s="208" t="s">
        <v>3826</v>
      </c>
      <c r="S2537" s="209">
        <v>410000269</v>
      </c>
      <c r="T2537" s="229">
        <v>45702</v>
      </c>
      <c r="U2537" s="230" t="s">
        <v>10277</v>
      </c>
      <c r="V2537" s="229" t="s">
        <v>11143</v>
      </c>
      <c r="W2537" s="229" t="s">
        <v>11143</v>
      </c>
      <c r="X2537" s="230" t="s">
        <v>4949</v>
      </c>
      <c r="Y2537" s="230"/>
      <c r="Z2537" s="230" t="s">
        <v>10264</v>
      </c>
      <c r="AA2537" s="220">
        <v>202503</v>
      </c>
      <c r="AB2537" s="239"/>
      <c r="AC2537" s="229" t="s">
        <v>10280</v>
      </c>
      <c r="AD2537" s="240" t="s">
        <v>10252</v>
      </c>
      <c r="AE2537" s="241">
        <v>0</v>
      </c>
      <c r="AF2537" s="240" t="s">
        <v>10252</v>
      </c>
      <c r="AG2537" s="235" t="str">
        <f>IFERROR(VLOOKUP(작성용!A:A,RM!A:D,4,0),"-")</f>
        <v>김태현</v>
      </c>
      <c r="AH2537" s="9" t="s">
        <v>12963</v>
      </c>
      <c r="AI2537" s="231" t="s">
        <v>4949</v>
      </c>
      <c r="AJ2537" s="231" t="s">
        <v>4949</v>
      </c>
      <c r="AK2537" s="231" t="s">
        <v>3962</v>
      </c>
      <c r="AL2537" s="231">
        <v>2536</v>
      </c>
    </row>
    <row r="2538" spans="1:38" x14ac:dyDescent="0.3">
      <c r="A2538" s="225" t="s">
        <v>3441</v>
      </c>
      <c r="B2538" s="225" t="s">
        <v>12958</v>
      </c>
      <c r="C2538" s="237" t="s">
        <v>10273</v>
      </c>
      <c r="D2538" s="233" t="s">
        <v>11043</v>
      </c>
      <c r="E2538" s="232" t="s">
        <v>12999</v>
      </c>
      <c r="F2538" s="236" t="s">
        <v>10268</v>
      </c>
      <c r="G2538" s="210">
        <v>0</v>
      </c>
      <c r="H2538" s="227" t="s">
        <v>4949</v>
      </c>
      <c r="I2538" s="227"/>
      <c r="J2538" s="227"/>
      <c r="K2538" s="227"/>
      <c r="L2538" s="227"/>
      <c r="M2538" s="227"/>
      <c r="N2538" s="227" t="s">
        <v>10572</v>
      </c>
      <c r="O2538" s="242" t="s">
        <v>12960</v>
      </c>
      <c r="P2538" s="242" t="s">
        <v>12961</v>
      </c>
      <c r="Q2538" s="221" t="s">
        <v>12962</v>
      </c>
      <c r="R2538" s="208" t="s">
        <v>6254</v>
      </c>
      <c r="S2538" s="209">
        <v>410000921</v>
      </c>
      <c r="T2538" s="229">
        <v>45702</v>
      </c>
      <c r="U2538" s="230" t="s">
        <v>10277</v>
      </c>
      <c r="V2538" s="229" t="s">
        <v>11143</v>
      </c>
      <c r="W2538" s="229" t="s">
        <v>11143</v>
      </c>
      <c r="X2538" s="230" t="s">
        <v>4949</v>
      </c>
      <c r="Y2538" s="230"/>
      <c r="Z2538" s="230" t="s">
        <v>10264</v>
      </c>
      <c r="AA2538" s="220">
        <v>202503</v>
      </c>
      <c r="AB2538" s="239"/>
      <c r="AC2538" s="229" t="s">
        <v>10280</v>
      </c>
      <c r="AD2538" s="240" t="s">
        <v>10252</v>
      </c>
      <c r="AE2538" s="241">
        <v>0</v>
      </c>
      <c r="AF2538" s="240" t="s">
        <v>10252</v>
      </c>
      <c r="AG2538" s="235" t="str">
        <f>IFERROR(VLOOKUP(작성용!A:A,RM!A:D,4,0),"-")</f>
        <v>김태현</v>
      </c>
      <c r="AH2538" s="9" t="s">
        <v>12963</v>
      </c>
      <c r="AI2538" s="231" t="s">
        <v>4949</v>
      </c>
      <c r="AJ2538" s="231" t="s">
        <v>4949</v>
      </c>
      <c r="AK2538" s="231" t="s">
        <v>3962</v>
      </c>
      <c r="AL2538" s="231">
        <v>2537</v>
      </c>
    </row>
    <row r="2539" spans="1:38" x14ac:dyDescent="0.3">
      <c r="A2539" s="225" t="s">
        <v>3441</v>
      </c>
      <c r="B2539" s="225" t="s">
        <v>12958</v>
      </c>
      <c r="C2539" s="237" t="s">
        <v>10273</v>
      </c>
      <c r="D2539" s="233" t="s">
        <v>13000</v>
      </c>
      <c r="E2539" s="232" t="s">
        <v>13001</v>
      </c>
      <c r="F2539" s="236" t="s">
        <v>10268</v>
      </c>
      <c r="G2539" s="210">
        <v>0</v>
      </c>
      <c r="H2539" s="227" t="s">
        <v>4949</v>
      </c>
      <c r="I2539" s="227"/>
      <c r="J2539" s="227"/>
      <c r="K2539" s="227"/>
      <c r="L2539" s="227"/>
      <c r="M2539" s="227"/>
      <c r="N2539" s="227" t="s">
        <v>10572</v>
      </c>
      <c r="O2539" s="242" t="s">
        <v>12960</v>
      </c>
      <c r="P2539" s="242" t="s">
        <v>12961</v>
      </c>
      <c r="Q2539" s="221" t="s">
        <v>12962</v>
      </c>
      <c r="R2539" s="208" t="s">
        <v>3846</v>
      </c>
      <c r="S2539" s="209">
        <v>410000924</v>
      </c>
      <c r="T2539" s="229">
        <v>45702</v>
      </c>
      <c r="U2539" s="230" t="s">
        <v>10277</v>
      </c>
      <c r="V2539" s="229" t="s">
        <v>11143</v>
      </c>
      <c r="W2539" s="229" t="s">
        <v>11143</v>
      </c>
      <c r="X2539" s="230" t="s">
        <v>4949</v>
      </c>
      <c r="Y2539" s="230"/>
      <c r="Z2539" s="230" t="s">
        <v>10264</v>
      </c>
      <c r="AA2539" s="220">
        <v>202503</v>
      </c>
      <c r="AB2539" s="239"/>
      <c r="AC2539" s="229" t="s">
        <v>10280</v>
      </c>
      <c r="AD2539" s="240" t="s">
        <v>10252</v>
      </c>
      <c r="AE2539" s="241">
        <v>0</v>
      </c>
      <c r="AF2539" s="240" t="s">
        <v>10252</v>
      </c>
      <c r="AG2539" s="235" t="str">
        <f>IFERROR(VLOOKUP(작성용!A:A,RM!A:D,4,0),"-")</f>
        <v>김태현</v>
      </c>
      <c r="AH2539" s="9" t="s">
        <v>12963</v>
      </c>
      <c r="AI2539" s="231" t="s">
        <v>4949</v>
      </c>
      <c r="AJ2539" s="231" t="s">
        <v>4949</v>
      </c>
      <c r="AK2539" s="231" t="s">
        <v>3962</v>
      </c>
      <c r="AL2539" s="231">
        <v>2538</v>
      </c>
    </row>
    <row r="2540" spans="1:38" x14ac:dyDescent="0.3">
      <c r="A2540" s="225" t="s">
        <v>3441</v>
      </c>
      <c r="B2540" s="225" t="s">
        <v>12958</v>
      </c>
      <c r="C2540" s="237" t="s">
        <v>10273</v>
      </c>
      <c r="D2540" s="233" t="s">
        <v>11871</v>
      </c>
      <c r="E2540" s="232" t="s">
        <v>13002</v>
      </c>
      <c r="F2540" s="236" t="s">
        <v>10268</v>
      </c>
      <c r="G2540" s="210">
        <v>0</v>
      </c>
      <c r="H2540" s="227" t="s">
        <v>4949</v>
      </c>
      <c r="I2540" s="227"/>
      <c r="J2540" s="227"/>
      <c r="K2540" s="227"/>
      <c r="L2540" s="227"/>
      <c r="M2540" s="227"/>
      <c r="N2540" s="227" t="s">
        <v>10572</v>
      </c>
      <c r="O2540" s="242" t="s">
        <v>12960</v>
      </c>
      <c r="P2540" s="242" t="s">
        <v>12961</v>
      </c>
      <c r="Q2540" s="221" t="s">
        <v>12962</v>
      </c>
      <c r="R2540" s="208" t="s">
        <v>5542</v>
      </c>
      <c r="S2540" s="209">
        <v>410000926</v>
      </c>
      <c r="T2540" s="229">
        <v>45702</v>
      </c>
      <c r="U2540" s="230" t="s">
        <v>10277</v>
      </c>
      <c r="V2540" s="229" t="s">
        <v>11143</v>
      </c>
      <c r="W2540" s="229" t="s">
        <v>11143</v>
      </c>
      <c r="X2540" s="230" t="s">
        <v>4949</v>
      </c>
      <c r="Y2540" s="230"/>
      <c r="Z2540" s="230" t="s">
        <v>10264</v>
      </c>
      <c r="AA2540" s="220">
        <v>202503</v>
      </c>
      <c r="AB2540" s="239"/>
      <c r="AC2540" s="229" t="s">
        <v>10280</v>
      </c>
      <c r="AD2540" s="240" t="s">
        <v>10252</v>
      </c>
      <c r="AE2540" s="241">
        <v>0</v>
      </c>
      <c r="AF2540" s="240" t="s">
        <v>10252</v>
      </c>
      <c r="AG2540" s="235" t="str">
        <f>IFERROR(VLOOKUP(작성용!A:A,RM!A:D,4,0),"-")</f>
        <v>김태현</v>
      </c>
      <c r="AH2540" s="9" t="s">
        <v>12963</v>
      </c>
      <c r="AI2540" s="231" t="s">
        <v>4949</v>
      </c>
      <c r="AJ2540" s="231" t="s">
        <v>4949</v>
      </c>
      <c r="AK2540" s="231" t="s">
        <v>3962</v>
      </c>
      <c r="AL2540" s="231">
        <v>2539</v>
      </c>
    </row>
    <row r="2541" spans="1:38" x14ac:dyDescent="0.3">
      <c r="A2541" s="225" t="s">
        <v>3441</v>
      </c>
      <c r="B2541" s="225" t="s">
        <v>12958</v>
      </c>
      <c r="C2541" s="237" t="s">
        <v>10273</v>
      </c>
      <c r="D2541" s="233" t="s">
        <v>13003</v>
      </c>
      <c r="E2541" s="232" t="s">
        <v>13004</v>
      </c>
      <c r="F2541" s="236" t="s">
        <v>10268</v>
      </c>
      <c r="G2541" s="210">
        <v>0</v>
      </c>
      <c r="H2541" s="227" t="s">
        <v>4949</v>
      </c>
      <c r="I2541" s="227"/>
      <c r="J2541" s="227"/>
      <c r="K2541" s="227"/>
      <c r="L2541" s="227"/>
      <c r="M2541" s="227"/>
      <c r="N2541" s="227" t="s">
        <v>10572</v>
      </c>
      <c r="O2541" s="242" t="s">
        <v>12960</v>
      </c>
      <c r="P2541" s="242" t="s">
        <v>12961</v>
      </c>
      <c r="Q2541" s="221" t="s">
        <v>12962</v>
      </c>
      <c r="R2541" s="208" t="s">
        <v>6991</v>
      </c>
      <c r="S2541" s="209">
        <v>410001112</v>
      </c>
      <c r="T2541" s="229">
        <v>45702</v>
      </c>
      <c r="U2541" s="230" t="s">
        <v>10277</v>
      </c>
      <c r="V2541" s="229" t="s">
        <v>11143</v>
      </c>
      <c r="W2541" s="229" t="s">
        <v>11143</v>
      </c>
      <c r="X2541" s="230" t="s">
        <v>4949</v>
      </c>
      <c r="Y2541" s="230"/>
      <c r="Z2541" s="230" t="s">
        <v>10264</v>
      </c>
      <c r="AA2541" s="220">
        <v>202503</v>
      </c>
      <c r="AB2541" s="239"/>
      <c r="AC2541" s="229" t="s">
        <v>10280</v>
      </c>
      <c r="AD2541" s="240" t="s">
        <v>10252</v>
      </c>
      <c r="AE2541" s="241">
        <v>0</v>
      </c>
      <c r="AF2541" s="240" t="s">
        <v>10252</v>
      </c>
      <c r="AG2541" s="235" t="str">
        <f>IFERROR(VLOOKUP(작성용!A:A,RM!A:D,4,0),"-")</f>
        <v>김태현</v>
      </c>
      <c r="AH2541" s="9" t="s">
        <v>12963</v>
      </c>
      <c r="AI2541" s="231" t="s">
        <v>4949</v>
      </c>
      <c r="AJ2541" s="231" t="s">
        <v>4949</v>
      </c>
      <c r="AK2541" s="231" t="s">
        <v>3962</v>
      </c>
      <c r="AL2541" s="231">
        <v>2540</v>
      </c>
    </row>
    <row r="2542" spans="1:38" x14ac:dyDescent="0.3">
      <c r="A2542" s="225" t="s">
        <v>3441</v>
      </c>
      <c r="B2542" s="225" t="s">
        <v>12958</v>
      </c>
      <c r="C2542" s="237" t="s">
        <v>10273</v>
      </c>
      <c r="D2542" s="233" t="s">
        <v>11200</v>
      </c>
      <c r="E2542" s="232" t="s">
        <v>11201</v>
      </c>
      <c r="F2542" s="236" t="s">
        <v>10268</v>
      </c>
      <c r="G2542" s="210">
        <v>0</v>
      </c>
      <c r="H2542" s="227" t="s">
        <v>4949</v>
      </c>
      <c r="I2542" s="227"/>
      <c r="J2542" s="227"/>
      <c r="K2542" s="227"/>
      <c r="L2542" s="227"/>
      <c r="M2542" s="227"/>
      <c r="N2542" s="227" t="s">
        <v>10572</v>
      </c>
      <c r="O2542" s="242" t="s">
        <v>12960</v>
      </c>
      <c r="P2542" s="242" t="s">
        <v>12961</v>
      </c>
      <c r="Q2542" s="221" t="s">
        <v>12962</v>
      </c>
      <c r="R2542" s="208" t="s">
        <v>6992</v>
      </c>
      <c r="S2542" s="209">
        <v>410000933</v>
      </c>
      <c r="T2542" s="229">
        <v>45702</v>
      </c>
      <c r="U2542" s="230" t="s">
        <v>10277</v>
      </c>
      <c r="V2542" s="229" t="s">
        <v>11143</v>
      </c>
      <c r="W2542" s="229" t="s">
        <v>11143</v>
      </c>
      <c r="X2542" s="230" t="s">
        <v>4949</v>
      </c>
      <c r="Y2542" s="230"/>
      <c r="Z2542" s="230" t="s">
        <v>10264</v>
      </c>
      <c r="AA2542" s="220">
        <v>202503</v>
      </c>
      <c r="AB2542" s="239"/>
      <c r="AC2542" s="229" t="s">
        <v>10280</v>
      </c>
      <c r="AD2542" s="240" t="s">
        <v>10252</v>
      </c>
      <c r="AE2542" s="241">
        <v>0</v>
      </c>
      <c r="AF2542" s="240" t="s">
        <v>10252</v>
      </c>
      <c r="AG2542" s="235" t="str">
        <f>IFERROR(VLOOKUP(작성용!A:A,RM!A:D,4,0),"-")</f>
        <v>김태현</v>
      </c>
      <c r="AH2542" s="9" t="s">
        <v>12963</v>
      </c>
      <c r="AI2542" s="231" t="s">
        <v>4949</v>
      </c>
      <c r="AJ2542" s="231" t="s">
        <v>4949</v>
      </c>
      <c r="AK2542" s="231" t="s">
        <v>3962</v>
      </c>
      <c r="AL2542" s="231">
        <v>2541</v>
      </c>
    </row>
    <row r="2543" spans="1:38" x14ac:dyDescent="0.3">
      <c r="A2543" s="225" t="s">
        <v>3441</v>
      </c>
      <c r="B2543" s="225" t="s">
        <v>12958</v>
      </c>
      <c r="C2543" s="237" t="s">
        <v>10273</v>
      </c>
      <c r="D2543" s="233" t="s">
        <v>11863</v>
      </c>
      <c r="E2543" s="232" t="s">
        <v>12391</v>
      </c>
      <c r="F2543" s="236" t="s">
        <v>10268</v>
      </c>
      <c r="G2543" s="210">
        <v>0</v>
      </c>
      <c r="H2543" s="227" t="s">
        <v>4949</v>
      </c>
      <c r="I2543" s="227"/>
      <c r="J2543" s="227"/>
      <c r="K2543" s="227"/>
      <c r="L2543" s="227"/>
      <c r="M2543" s="227"/>
      <c r="N2543" s="227" t="s">
        <v>10572</v>
      </c>
      <c r="O2543" s="242" t="s">
        <v>12960</v>
      </c>
      <c r="P2543" s="242" t="s">
        <v>12961</v>
      </c>
      <c r="Q2543" s="221" t="s">
        <v>12962</v>
      </c>
      <c r="R2543" s="208" t="s">
        <v>5524</v>
      </c>
      <c r="S2543" s="209">
        <v>410000936</v>
      </c>
      <c r="T2543" s="229">
        <v>45702</v>
      </c>
      <c r="U2543" s="230" t="s">
        <v>10277</v>
      </c>
      <c r="V2543" s="229" t="s">
        <v>11143</v>
      </c>
      <c r="W2543" s="229" t="s">
        <v>11143</v>
      </c>
      <c r="X2543" s="230" t="s">
        <v>4949</v>
      </c>
      <c r="Y2543" s="230"/>
      <c r="Z2543" s="230" t="s">
        <v>10264</v>
      </c>
      <c r="AA2543" s="220">
        <v>202503</v>
      </c>
      <c r="AB2543" s="239"/>
      <c r="AC2543" s="229" t="s">
        <v>10280</v>
      </c>
      <c r="AD2543" s="240" t="s">
        <v>10252</v>
      </c>
      <c r="AE2543" s="241">
        <v>0</v>
      </c>
      <c r="AF2543" s="240" t="s">
        <v>10252</v>
      </c>
      <c r="AG2543" s="235" t="str">
        <f>IFERROR(VLOOKUP(작성용!A:A,RM!A:D,4,0),"-")</f>
        <v>김태현</v>
      </c>
      <c r="AH2543" s="9" t="s">
        <v>12963</v>
      </c>
      <c r="AI2543" s="231" t="s">
        <v>4949</v>
      </c>
      <c r="AJ2543" s="231" t="s">
        <v>4949</v>
      </c>
      <c r="AK2543" s="231" t="s">
        <v>3962</v>
      </c>
      <c r="AL2543" s="231">
        <v>2542</v>
      </c>
    </row>
    <row r="2544" spans="1:38" x14ac:dyDescent="0.3">
      <c r="A2544" s="225" t="s">
        <v>3441</v>
      </c>
      <c r="B2544" s="225" t="s">
        <v>12958</v>
      </c>
      <c r="C2544" s="237" t="s">
        <v>10273</v>
      </c>
      <c r="D2544" s="233" t="s">
        <v>13005</v>
      </c>
      <c r="E2544" s="232" t="s">
        <v>13006</v>
      </c>
      <c r="F2544" s="236" t="s">
        <v>10268</v>
      </c>
      <c r="G2544" s="210">
        <v>0</v>
      </c>
      <c r="H2544" s="227" t="s">
        <v>4949</v>
      </c>
      <c r="I2544" s="227"/>
      <c r="J2544" s="227"/>
      <c r="K2544" s="227"/>
      <c r="L2544" s="227"/>
      <c r="M2544" s="227"/>
      <c r="N2544" s="227" t="s">
        <v>10572</v>
      </c>
      <c r="O2544" s="242" t="s">
        <v>12960</v>
      </c>
      <c r="P2544" s="242" t="s">
        <v>12961</v>
      </c>
      <c r="Q2544" s="221" t="s">
        <v>12962</v>
      </c>
      <c r="R2544" s="208" t="s">
        <v>6994</v>
      </c>
      <c r="S2544" s="209">
        <v>410000951</v>
      </c>
      <c r="T2544" s="229">
        <v>45702</v>
      </c>
      <c r="U2544" s="230" t="s">
        <v>10277</v>
      </c>
      <c r="V2544" s="229" t="s">
        <v>11143</v>
      </c>
      <c r="W2544" s="229" t="s">
        <v>11143</v>
      </c>
      <c r="X2544" s="230" t="s">
        <v>4949</v>
      </c>
      <c r="Y2544" s="230"/>
      <c r="Z2544" s="230" t="s">
        <v>10264</v>
      </c>
      <c r="AA2544" s="220">
        <v>202503</v>
      </c>
      <c r="AB2544" s="239"/>
      <c r="AC2544" s="229" t="s">
        <v>10280</v>
      </c>
      <c r="AD2544" s="240" t="s">
        <v>10252</v>
      </c>
      <c r="AE2544" s="241">
        <v>0</v>
      </c>
      <c r="AF2544" s="240" t="s">
        <v>10252</v>
      </c>
      <c r="AG2544" s="235" t="str">
        <f>IFERROR(VLOOKUP(작성용!A:A,RM!A:D,4,0),"-")</f>
        <v>김태현</v>
      </c>
      <c r="AH2544" s="9" t="s">
        <v>12963</v>
      </c>
      <c r="AI2544" s="231" t="s">
        <v>4949</v>
      </c>
      <c r="AJ2544" s="231" t="s">
        <v>4949</v>
      </c>
      <c r="AK2544" s="231" t="s">
        <v>3962</v>
      </c>
      <c r="AL2544" s="231">
        <v>2543</v>
      </c>
    </row>
    <row r="2545" spans="1:38" x14ac:dyDescent="0.3">
      <c r="A2545" s="225" t="s">
        <v>3441</v>
      </c>
      <c r="B2545" s="225" t="s">
        <v>12958</v>
      </c>
      <c r="C2545" s="237" t="s">
        <v>10273</v>
      </c>
      <c r="D2545" s="233" t="s">
        <v>11983</v>
      </c>
      <c r="E2545" s="232" t="s">
        <v>13007</v>
      </c>
      <c r="F2545" s="236" t="s">
        <v>10268</v>
      </c>
      <c r="G2545" s="210">
        <v>0</v>
      </c>
      <c r="H2545" s="227" t="s">
        <v>4949</v>
      </c>
      <c r="I2545" s="227"/>
      <c r="J2545" s="227"/>
      <c r="K2545" s="227"/>
      <c r="L2545" s="227"/>
      <c r="M2545" s="227"/>
      <c r="N2545" s="227" t="s">
        <v>10572</v>
      </c>
      <c r="O2545" s="242" t="s">
        <v>12960</v>
      </c>
      <c r="P2545" s="242" t="s">
        <v>12961</v>
      </c>
      <c r="Q2545" s="221" t="s">
        <v>12962</v>
      </c>
      <c r="R2545" s="208" t="s">
        <v>5766</v>
      </c>
      <c r="S2545" s="209">
        <v>410000011</v>
      </c>
      <c r="T2545" s="229">
        <v>45702</v>
      </c>
      <c r="U2545" s="230" t="s">
        <v>10277</v>
      </c>
      <c r="V2545" s="229" t="s">
        <v>11143</v>
      </c>
      <c r="W2545" s="229" t="s">
        <v>11143</v>
      </c>
      <c r="X2545" s="230" t="s">
        <v>4949</v>
      </c>
      <c r="Y2545" s="230"/>
      <c r="Z2545" s="230" t="s">
        <v>10264</v>
      </c>
      <c r="AA2545" s="220">
        <v>202503</v>
      </c>
      <c r="AB2545" s="239"/>
      <c r="AC2545" s="229" t="s">
        <v>10280</v>
      </c>
      <c r="AD2545" s="240" t="s">
        <v>10252</v>
      </c>
      <c r="AE2545" s="241">
        <v>0</v>
      </c>
      <c r="AF2545" s="240" t="s">
        <v>10252</v>
      </c>
      <c r="AG2545" s="235" t="str">
        <f>IFERROR(VLOOKUP(작성용!A:A,RM!A:D,4,0),"-")</f>
        <v>김태현</v>
      </c>
      <c r="AH2545" s="9" t="s">
        <v>12963</v>
      </c>
      <c r="AI2545" s="231" t="s">
        <v>4949</v>
      </c>
      <c r="AJ2545" s="231" t="s">
        <v>4949</v>
      </c>
      <c r="AK2545" s="231" t="s">
        <v>3962</v>
      </c>
      <c r="AL2545" s="231">
        <v>2544</v>
      </c>
    </row>
    <row r="2546" spans="1:38" x14ac:dyDescent="0.3">
      <c r="A2546" s="225" t="s">
        <v>3441</v>
      </c>
      <c r="B2546" s="225" t="s">
        <v>12958</v>
      </c>
      <c r="C2546" s="237" t="s">
        <v>10273</v>
      </c>
      <c r="D2546" s="233" t="s">
        <v>13008</v>
      </c>
      <c r="E2546" s="232" t="s">
        <v>13009</v>
      </c>
      <c r="F2546" s="236" t="s">
        <v>10268</v>
      </c>
      <c r="G2546" s="210">
        <v>0</v>
      </c>
      <c r="H2546" s="227" t="s">
        <v>4949</v>
      </c>
      <c r="I2546" s="227"/>
      <c r="J2546" s="227"/>
      <c r="K2546" s="227"/>
      <c r="L2546" s="227"/>
      <c r="M2546" s="227"/>
      <c r="N2546" s="227" t="s">
        <v>10572</v>
      </c>
      <c r="O2546" s="242" t="s">
        <v>12960</v>
      </c>
      <c r="P2546" s="242" t="s">
        <v>12961</v>
      </c>
      <c r="Q2546" s="221" t="s">
        <v>12962</v>
      </c>
      <c r="R2546" s="208" t="s">
        <v>6995</v>
      </c>
      <c r="S2546" s="209">
        <v>410000878</v>
      </c>
      <c r="T2546" s="229">
        <v>45702</v>
      </c>
      <c r="U2546" s="230" t="s">
        <v>10277</v>
      </c>
      <c r="V2546" s="229" t="s">
        <v>11143</v>
      </c>
      <c r="W2546" s="229" t="s">
        <v>11143</v>
      </c>
      <c r="X2546" s="230" t="s">
        <v>4949</v>
      </c>
      <c r="Y2546" s="230"/>
      <c r="Z2546" s="230" t="s">
        <v>10264</v>
      </c>
      <c r="AA2546" s="220">
        <v>202503</v>
      </c>
      <c r="AB2546" s="239"/>
      <c r="AC2546" s="229" t="s">
        <v>10280</v>
      </c>
      <c r="AD2546" s="240" t="s">
        <v>10252</v>
      </c>
      <c r="AE2546" s="241">
        <v>0</v>
      </c>
      <c r="AF2546" s="240" t="s">
        <v>10252</v>
      </c>
      <c r="AG2546" s="235" t="str">
        <f>IFERROR(VLOOKUP(작성용!A:A,RM!A:D,4,0),"-")</f>
        <v>김태현</v>
      </c>
      <c r="AH2546" s="9" t="s">
        <v>12963</v>
      </c>
      <c r="AI2546" s="231" t="s">
        <v>4949</v>
      </c>
      <c r="AJ2546" s="231" t="s">
        <v>4949</v>
      </c>
      <c r="AK2546" s="231" t="s">
        <v>3962</v>
      </c>
      <c r="AL2546" s="231">
        <v>2545</v>
      </c>
    </row>
    <row r="2547" spans="1:38" x14ac:dyDescent="0.3">
      <c r="A2547" s="225" t="s">
        <v>3441</v>
      </c>
      <c r="B2547" s="225" t="s">
        <v>12958</v>
      </c>
      <c r="C2547" s="237" t="s">
        <v>10273</v>
      </c>
      <c r="D2547" s="233" t="s">
        <v>12458</v>
      </c>
      <c r="E2547" s="232" t="s">
        <v>12459</v>
      </c>
      <c r="F2547" s="236" t="s">
        <v>10268</v>
      </c>
      <c r="G2547" s="210">
        <v>0</v>
      </c>
      <c r="H2547" s="227" t="s">
        <v>4949</v>
      </c>
      <c r="I2547" s="227"/>
      <c r="J2547" s="227"/>
      <c r="K2547" s="227"/>
      <c r="L2547" s="227"/>
      <c r="M2547" s="227"/>
      <c r="N2547" s="227" t="s">
        <v>10572</v>
      </c>
      <c r="O2547" s="242" t="s">
        <v>12960</v>
      </c>
      <c r="P2547" s="242" t="s">
        <v>12961</v>
      </c>
      <c r="Q2547" s="221" t="s">
        <v>12962</v>
      </c>
      <c r="R2547" s="208" t="s">
        <v>5180</v>
      </c>
      <c r="S2547" s="209">
        <v>410000946</v>
      </c>
      <c r="T2547" s="229">
        <v>45702</v>
      </c>
      <c r="U2547" s="230" t="s">
        <v>10277</v>
      </c>
      <c r="V2547" s="229" t="s">
        <v>11143</v>
      </c>
      <c r="W2547" s="229" t="s">
        <v>11143</v>
      </c>
      <c r="X2547" s="230" t="s">
        <v>4949</v>
      </c>
      <c r="Y2547" s="230"/>
      <c r="Z2547" s="230" t="s">
        <v>10264</v>
      </c>
      <c r="AA2547" s="220">
        <v>202503</v>
      </c>
      <c r="AB2547" s="239"/>
      <c r="AC2547" s="229" t="s">
        <v>10280</v>
      </c>
      <c r="AD2547" s="240" t="s">
        <v>10252</v>
      </c>
      <c r="AE2547" s="241">
        <v>0</v>
      </c>
      <c r="AF2547" s="240" t="s">
        <v>10252</v>
      </c>
      <c r="AG2547" s="235" t="str">
        <f>IFERROR(VLOOKUP(작성용!A:A,RM!A:D,4,0),"-")</f>
        <v>김태현</v>
      </c>
      <c r="AH2547" s="9" t="s">
        <v>12963</v>
      </c>
      <c r="AI2547" s="231" t="s">
        <v>4949</v>
      </c>
      <c r="AJ2547" s="231" t="s">
        <v>4949</v>
      </c>
      <c r="AK2547" s="231" t="s">
        <v>3962</v>
      </c>
      <c r="AL2547" s="231">
        <v>2546</v>
      </c>
    </row>
    <row r="2548" spans="1:38" x14ac:dyDescent="0.3">
      <c r="A2548" s="225" t="s">
        <v>3441</v>
      </c>
      <c r="B2548" s="225" t="s">
        <v>12958</v>
      </c>
      <c r="C2548" s="237" t="s">
        <v>10273</v>
      </c>
      <c r="D2548" s="233" t="s">
        <v>13010</v>
      </c>
      <c r="E2548" s="232" t="s">
        <v>13011</v>
      </c>
      <c r="F2548" s="236" t="s">
        <v>10268</v>
      </c>
      <c r="G2548" s="210">
        <v>0</v>
      </c>
      <c r="H2548" s="227" t="s">
        <v>4949</v>
      </c>
      <c r="I2548" s="227"/>
      <c r="J2548" s="227"/>
      <c r="K2548" s="227"/>
      <c r="L2548" s="227"/>
      <c r="M2548" s="227"/>
      <c r="N2548" s="227" t="s">
        <v>10572</v>
      </c>
      <c r="O2548" s="242" t="s">
        <v>12960</v>
      </c>
      <c r="P2548" s="242" t="s">
        <v>12961</v>
      </c>
      <c r="Q2548" s="221" t="s">
        <v>12962</v>
      </c>
      <c r="R2548" s="208" t="s">
        <v>6997</v>
      </c>
      <c r="S2548" s="209">
        <v>410001107</v>
      </c>
      <c r="T2548" s="229">
        <v>45702</v>
      </c>
      <c r="U2548" s="230" t="s">
        <v>10277</v>
      </c>
      <c r="V2548" s="229" t="s">
        <v>11143</v>
      </c>
      <c r="W2548" s="229" t="s">
        <v>11143</v>
      </c>
      <c r="X2548" s="230" t="s">
        <v>4949</v>
      </c>
      <c r="Y2548" s="230"/>
      <c r="Z2548" s="230" t="s">
        <v>10264</v>
      </c>
      <c r="AA2548" s="220">
        <v>202503</v>
      </c>
      <c r="AB2548" s="239"/>
      <c r="AC2548" s="229" t="s">
        <v>10280</v>
      </c>
      <c r="AD2548" s="240" t="s">
        <v>10252</v>
      </c>
      <c r="AE2548" s="241">
        <v>0</v>
      </c>
      <c r="AF2548" s="240" t="s">
        <v>10252</v>
      </c>
      <c r="AG2548" s="235" t="str">
        <f>IFERROR(VLOOKUP(작성용!A:A,RM!A:D,4,0),"-")</f>
        <v>김태현</v>
      </c>
      <c r="AH2548" s="9" t="s">
        <v>12963</v>
      </c>
      <c r="AI2548" s="231" t="s">
        <v>4949</v>
      </c>
      <c r="AJ2548" s="231" t="s">
        <v>4949</v>
      </c>
      <c r="AK2548" s="231" t="s">
        <v>3962</v>
      </c>
      <c r="AL2548" s="231">
        <v>2547</v>
      </c>
    </row>
    <row r="2549" spans="1:38" x14ac:dyDescent="0.3">
      <c r="A2549" s="225" t="s">
        <v>3441</v>
      </c>
      <c r="B2549" s="225" t="s">
        <v>12958</v>
      </c>
      <c r="C2549" s="237" t="s">
        <v>10273</v>
      </c>
      <c r="D2549" s="233" t="s">
        <v>13012</v>
      </c>
      <c r="E2549" s="232" t="s">
        <v>13013</v>
      </c>
      <c r="F2549" s="236" t="s">
        <v>10268</v>
      </c>
      <c r="G2549" s="210">
        <v>0</v>
      </c>
      <c r="H2549" s="227" t="s">
        <v>4949</v>
      </c>
      <c r="I2549" s="227"/>
      <c r="J2549" s="227"/>
      <c r="K2549" s="227"/>
      <c r="L2549" s="227"/>
      <c r="M2549" s="227"/>
      <c r="N2549" s="227" t="s">
        <v>10572</v>
      </c>
      <c r="O2549" s="242" t="s">
        <v>12960</v>
      </c>
      <c r="P2549" s="242" t="s">
        <v>12961</v>
      </c>
      <c r="Q2549" s="221" t="s">
        <v>12962</v>
      </c>
      <c r="R2549" s="208" t="s">
        <v>6998</v>
      </c>
      <c r="S2549" s="209">
        <v>410001113</v>
      </c>
      <c r="T2549" s="229">
        <v>45702</v>
      </c>
      <c r="U2549" s="230" t="s">
        <v>10277</v>
      </c>
      <c r="V2549" s="229" t="s">
        <v>11143</v>
      </c>
      <c r="W2549" s="229" t="s">
        <v>11143</v>
      </c>
      <c r="X2549" s="230" t="s">
        <v>4949</v>
      </c>
      <c r="Y2549" s="230"/>
      <c r="Z2549" s="230" t="s">
        <v>10264</v>
      </c>
      <c r="AA2549" s="220">
        <v>202503</v>
      </c>
      <c r="AB2549" s="239"/>
      <c r="AC2549" s="229" t="s">
        <v>10280</v>
      </c>
      <c r="AD2549" s="240" t="s">
        <v>10252</v>
      </c>
      <c r="AE2549" s="241">
        <v>0</v>
      </c>
      <c r="AF2549" s="240" t="s">
        <v>10252</v>
      </c>
      <c r="AG2549" s="235" t="str">
        <f>IFERROR(VLOOKUP(작성용!A:A,RM!A:D,4,0),"-")</f>
        <v>김태현</v>
      </c>
      <c r="AH2549" s="9" t="s">
        <v>12963</v>
      </c>
      <c r="AI2549" s="231" t="s">
        <v>4949</v>
      </c>
      <c r="AJ2549" s="231" t="s">
        <v>4949</v>
      </c>
      <c r="AK2549" s="231" t="s">
        <v>3962</v>
      </c>
      <c r="AL2549" s="231">
        <v>2548</v>
      </c>
    </row>
    <row r="2550" spans="1:38" x14ac:dyDescent="0.3">
      <c r="A2550" s="225" t="s">
        <v>3441</v>
      </c>
      <c r="B2550" s="225" t="s">
        <v>12958</v>
      </c>
      <c r="C2550" s="237" t="s">
        <v>10273</v>
      </c>
      <c r="D2550" s="233" t="s">
        <v>11320</v>
      </c>
      <c r="E2550" s="232" t="s">
        <v>10886</v>
      </c>
      <c r="F2550" s="236" t="s">
        <v>10268</v>
      </c>
      <c r="G2550" s="210">
        <v>0</v>
      </c>
      <c r="H2550" s="227" t="s">
        <v>4949</v>
      </c>
      <c r="I2550" s="227"/>
      <c r="J2550" s="227"/>
      <c r="K2550" s="227"/>
      <c r="L2550" s="227"/>
      <c r="M2550" s="227"/>
      <c r="N2550" s="227" t="s">
        <v>10572</v>
      </c>
      <c r="O2550" s="242" t="s">
        <v>12960</v>
      </c>
      <c r="P2550" s="242" t="s">
        <v>12961</v>
      </c>
      <c r="Q2550" s="221" t="s">
        <v>12962</v>
      </c>
      <c r="R2550" s="208" t="s">
        <v>6209</v>
      </c>
      <c r="S2550" s="209">
        <v>410001118</v>
      </c>
      <c r="T2550" s="229">
        <v>45702</v>
      </c>
      <c r="U2550" s="230" t="s">
        <v>10277</v>
      </c>
      <c r="V2550" s="229" t="s">
        <v>11143</v>
      </c>
      <c r="W2550" s="229" t="s">
        <v>11143</v>
      </c>
      <c r="X2550" s="230" t="s">
        <v>4949</v>
      </c>
      <c r="Y2550" s="230"/>
      <c r="Z2550" s="230" t="s">
        <v>10264</v>
      </c>
      <c r="AA2550" s="220">
        <v>202503</v>
      </c>
      <c r="AB2550" s="239"/>
      <c r="AC2550" s="229" t="s">
        <v>10280</v>
      </c>
      <c r="AD2550" s="240" t="s">
        <v>10252</v>
      </c>
      <c r="AE2550" s="241">
        <v>0</v>
      </c>
      <c r="AF2550" s="240" t="s">
        <v>10252</v>
      </c>
      <c r="AG2550" s="235" t="str">
        <f>IFERROR(VLOOKUP(작성용!A:A,RM!A:D,4,0),"-")</f>
        <v>김태현</v>
      </c>
      <c r="AH2550" s="9" t="s">
        <v>12963</v>
      </c>
      <c r="AI2550" s="231" t="s">
        <v>4949</v>
      </c>
      <c r="AJ2550" s="231" t="s">
        <v>4949</v>
      </c>
      <c r="AK2550" s="231" t="s">
        <v>3962</v>
      </c>
      <c r="AL2550" s="231">
        <v>2549</v>
      </c>
    </row>
    <row r="2551" spans="1:38" x14ac:dyDescent="0.3">
      <c r="A2551" s="225" t="s">
        <v>3441</v>
      </c>
      <c r="B2551" s="225" t="s">
        <v>12958</v>
      </c>
      <c r="C2551" s="237" t="s">
        <v>10273</v>
      </c>
      <c r="D2551" s="233" t="s">
        <v>10318</v>
      </c>
      <c r="E2551" s="232" t="s">
        <v>11671</v>
      </c>
      <c r="F2551" s="236" t="s">
        <v>10268</v>
      </c>
      <c r="G2551" s="210">
        <v>0</v>
      </c>
      <c r="H2551" s="227" t="s">
        <v>4949</v>
      </c>
      <c r="I2551" s="227"/>
      <c r="J2551" s="227"/>
      <c r="K2551" s="227"/>
      <c r="L2551" s="227"/>
      <c r="M2551" s="227"/>
      <c r="N2551" s="227" t="s">
        <v>10572</v>
      </c>
      <c r="O2551" s="242" t="s">
        <v>12960</v>
      </c>
      <c r="P2551" s="242" t="s">
        <v>12961</v>
      </c>
      <c r="Q2551" s="221" t="s">
        <v>12962</v>
      </c>
      <c r="R2551" s="208" t="s">
        <v>6043</v>
      </c>
      <c r="S2551" s="209">
        <v>410001114</v>
      </c>
      <c r="T2551" s="229">
        <v>45702</v>
      </c>
      <c r="U2551" s="230" t="s">
        <v>10277</v>
      </c>
      <c r="V2551" s="229" t="s">
        <v>11143</v>
      </c>
      <c r="W2551" s="229" t="s">
        <v>11143</v>
      </c>
      <c r="X2551" s="230" t="s">
        <v>4949</v>
      </c>
      <c r="Y2551" s="230"/>
      <c r="Z2551" s="230" t="s">
        <v>10264</v>
      </c>
      <c r="AA2551" s="220">
        <v>202503</v>
      </c>
      <c r="AB2551" s="239"/>
      <c r="AC2551" s="229" t="s">
        <v>10280</v>
      </c>
      <c r="AD2551" s="240" t="s">
        <v>10252</v>
      </c>
      <c r="AE2551" s="241">
        <v>0</v>
      </c>
      <c r="AF2551" s="240" t="s">
        <v>10252</v>
      </c>
      <c r="AG2551" s="235" t="str">
        <f>IFERROR(VLOOKUP(작성용!A:A,RM!A:D,4,0),"-")</f>
        <v>김태현</v>
      </c>
      <c r="AH2551" s="9" t="s">
        <v>12963</v>
      </c>
      <c r="AI2551" s="231" t="s">
        <v>4949</v>
      </c>
      <c r="AJ2551" s="231" t="s">
        <v>4949</v>
      </c>
      <c r="AK2551" s="231" t="s">
        <v>3962</v>
      </c>
      <c r="AL2551" s="231">
        <v>2550</v>
      </c>
    </row>
    <row r="2552" spans="1:38" x14ac:dyDescent="0.3">
      <c r="A2552" s="225" t="s">
        <v>3441</v>
      </c>
      <c r="B2552" s="225" t="s">
        <v>12958</v>
      </c>
      <c r="C2552" s="237" t="s">
        <v>10273</v>
      </c>
      <c r="D2552" s="233" t="s">
        <v>11397</v>
      </c>
      <c r="E2552" s="232" t="s">
        <v>12445</v>
      </c>
      <c r="F2552" s="236" t="s">
        <v>10268</v>
      </c>
      <c r="G2552" s="210">
        <v>0</v>
      </c>
      <c r="H2552" s="227" t="s">
        <v>4949</v>
      </c>
      <c r="I2552" s="227"/>
      <c r="J2552" s="227"/>
      <c r="K2552" s="227"/>
      <c r="L2552" s="227"/>
      <c r="M2552" s="227"/>
      <c r="N2552" s="227" t="s">
        <v>10572</v>
      </c>
      <c r="O2552" s="242" t="s">
        <v>12960</v>
      </c>
      <c r="P2552" s="242" t="s">
        <v>12961</v>
      </c>
      <c r="Q2552" s="221" t="s">
        <v>12962</v>
      </c>
      <c r="R2552" s="208" t="s">
        <v>4978</v>
      </c>
      <c r="S2552" s="209">
        <v>410001103</v>
      </c>
      <c r="T2552" s="229">
        <v>45702</v>
      </c>
      <c r="U2552" s="230" t="s">
        <v>10277</v>
      </c>
      <c r="V2552" s="229" t="s">
        <v>11143</v>
      </c>
      <c r="W2552" s="229" t="s">
        <v>11143</v>
      </c>
      <c r="X2552" s="230" t="s">
        <v>4949</v>
      </c>
      <c r="Y2552" s="230"/>
      <c r="Z2552" s="230" t="s">
        <v>10264</v>
      </c>
      <c r="AA2552" s="220">
        <v>202503</v>
      </c>
      <c r="AB2552" s="239"/>
      <c r="AC2552" s="229" t="s">
        <v>10280</v>
      </c>
      <c r="AD2552" s="240" t="s">
        <v>10252</v>
      </c>
      <c r="AE2552" s="241">
        <v>0</v>
      </c>
      <c r="AF2552" s="240" t="s">
        <v>10252</v>
      </c>
      <c r="AG2552" s="235" t="str">
        <f>IFERROR(VLOOKUP(작성용!A:A,RM!A:D,4,0),"-")</f>
        <v>김태현</v>
      </c>
      <c r="AH2552" s="9" t="s">
        <v>12963</v>
      </c>
      <c r="AI2552" s="231" t="s">
        <v>4949</v>
      </c>
      <c r="AJ2552" s="231" t="s">
        <v>4949</v>
      </c>
      <c r="AK2552" s="231" t="s">
        <v>3962</v>
      </c>
      <c r="AL2552" s="231">
        <v>2551</v>
      </c>
    </row>
    <row r="2553" spans="1:38" x14ac:dyDescent="0.3">
      <c r="A2553" s="225" t="s">
        <v>3441</v>
      </c>
      <c r="B2553" s="225" t="s">
        <v>12958</v>
      </c>
      <c r="C2553" s="237" t="s">
        <v>10273</v>
      </c>
      <c r="D2553" s="233" t="s">
        <v>12717</v>
      </c>
      <c r="E2553" s="232" t="s">
        <v>13014</v>
      </c>
      <c r="F2553" s="236" t="s">
        <v>10268</v>
      </c>
      <c r="G2553" s="210">
        <v>0</v>
      </c>
      <c r="H2553" s="227" t="s">
        <v>4949</v>
      </c>
      <c r="I2553" s="227"/>
      <c r="J2553" s="227"/>
      <c r="K2553" s="227"/>
      <c r="L2553" s="227"/>
      <c r="M2553" s="227"/>
      <c r="N2553" s="227" t="s">
        <v>10572</v>
      </c>
      <c r="O2553" s="242" t="s">
        <v>12960</v>
      </c>
      <c r="P2553" s="242" t="s">
        <v>12961</v>
      </c>
      <c r="Q2553" s="221" t="s">
        <v>12962</v>
      </c>
      <c r="R2553" s="208" t="s">
        <v>5163</v>
      </c>
      <c r="S2553" s="209">
        <v>410001108</v>
      </c>
      <c r="T2553" s="229">
        <v>45702</v>
      </c>
      <c r="U2553" s="230" t="s">
        <v>10277</v>
      </c>
      <c r="V2553" s="229" t="s">
        <v>11143</v>
      </c>
      <c r="W2553" s="229" t="s">
        <v>11143</v>
      </c>
      <c r="X2553" s="230" t="s">
        <v>4949</v>
      </c>
      <c r="Y2553" s="230"/>
      <c r="Z2553" s="230" t="s">
        <v>10264</v>
      </c>
      <c r="AA2553" s="220">
        <v>202503</v>
      </c>
      <c r="AB2553" s="239"/>
      <c r="AC2553" s="229" t="s">
        <v>10280</v>
      </c>
      <c r="AD2553" s="240" t="s">
        <v>10252</v>
      </c>
      <c r="AE2553" s="241">
        <v>0</v>
      </c>
      <c r="AF2553" s="240" t="s">
        <v>10252</v>
      </c>
      <c r="AG2553" s="235" t="str">
        <f>IFERROR(VLOOKUP(작성용!A:A,RM!A:D,4,0),"-")</f>
        <v>김태현</v>
      </c>
      <c r="AH2553" s="9" t="s">
        <v>12963</v>
      </c>
      <c r="AI2553" s="231" t="s">
        <v>4949</v>
      </c>
      <c r="AJ2553" s="231" t="s">
        <v>4949</v>
      </c>
      <c r="AK2553" s="231" t="s">
        <v>3962</v>
      </c>
      <c r="AL2553" s="231">
        <v>2552</v>
      </c>
    </row>
    <row r="2554" spans="1:38" x14ac:dyDescent="0.3">
      <c r="A2554" s="225" t="s">
        <v>3441</v>
      </c>
      <c r="B2554" s="225" t="s">
        <v>12958</v>
      </c>
      <c r="C2554" s="237" t="s">
        <v>10273</v>
      </c>
      <c r="D2554" s="233" t="s">
        <v>13015</v>
      </c>
      <c r="E2554" s="232" t="s">
        <v>13016</v>
      </c>
      <c r="F2554" s="236" t="s">
        <v>10268</v>
      </c>
      <c r="G2554" s="210">
        <v>0</v>
      </c>
      <c r="H2554" s="227" t="s">
        <v>4949</v>
      </c>
      <c r="I2554" s="227"/>
      <c r="J2554" s="227"/>
      <c r="K2554" s="227"/>
      <c r="L2554" s="227"/>
      <c r="M2554" s="227"/>
      <c r="N2554" s="227" t="s">
        <v>10572</v>
      </c>
      <c r="O2554" s="242" t="s">
        <v>12960</v>
      </c>
      <c r="P2554" s="242" t="s">
        <v>12961</v>
      </c>
      <c r="Q2554" s="221" t="s">
        <v>12962</v>
      </c>
      <c r="R2554" s="208" t="s">
        <v>6999</v>
      </c>
      <c r="S2554" s="209">
        <v>410000871</v>
      </c>
      <c r="T2554" s="229">
        <v>45702</v>
      </c>
      <c r="U2554" s="230" t="s">
        <v>10277</v>
      </c>
      <c r="V2554" s="229" t="s">
        <v>11143</v>
      </c>
      <c r="W2554" s="229" t="s">
        <v>11143</v>
      </c>
      <c r="X2554" s="230" t="s">
        <v>4949</v>
      </c>
      <c r="Y2554" s="230"/>
      <c r="Z2554" s="230" t="s">
        <v>10264</v>
      </c>
      <c r="AA2554" s="220">
        <v>202503</v>
      </c>
      <c r="AB2554" s="239"/>
      <c r="AC2554" s="229" t="s">
        <v>10280</v>
      </c>
      <c r="AD2554" s="240" t="s">
        <v>10252</v>
      </c>
      <c r="AE2554" s="241">
        <v>0</v>
      </c>
      <c r="AF2554" s="240" t="s">
        <v>10252</v>
      </c>
      <c r="AG2554" s="235" t="str">
        <f>IFERROR(VLOOKUP(작성용!A:A,RM!A:D,4,0),"-")</f>
        <v>김태현</v>
      </c>
      <c r="AH2554" s="9" t="s">
        <v>12963</v>
      </c>
      <c r="AI2554" s="231" t="s">
        <v>4949</v>
      </c>
      <c r="AJ2554" s="231" t="s">
        <v>4949</v>
      </c>
      <c r="AK2554" s="231" t="s">
        <v>3962</v>
      </c>
      <c r="AL2554" s="231">
        <v>2553</v>
      </c>
    </row>
    <row r="2555" spans="1:38" x14ac:dyDescent="0.3">
      <c r="A2555" s="225" t="s">
        <v>3441</v>
      </c>
      <c r="B2555" s="225" t="s">
        <v>12958</v>
      </c>
      <c r="C2555" s="237" t="s">
        <v>10273</v>
      </c>
      <c r="D2555" s="233" t="s">
        <v>11873</v>
      </c>
      <c r="E2555" s="232" t="s">
        <v>13017</v>
      </c>
      <c r="F2555" s="236" t="s">
        <v>10268</v>
      </c>
      <c r="G2555" s="210">
        <v>0</v>
      </c>
      <c r="H2555" s="227" t="s">
        <v>4949</v>
      </c>
      <c r="I2555" s="227"/>
      <c r="J2555" s="227"/>
      <c r="K2555" s="227"/>
      <c r="L2555" s="227"/>
      <c r="M2555" s="227"/>
      <c r="N2555" s="227" t="s">
        <v>10572</v>
      </c>
      <c r="O2555" s="242" t="s">
        <v>12960</v>
      </c>
      <c r="P2555" s="242" t="s">
        <v>12961</v>
      </c>
      <c r="Q2555" s="221" t="s">
        <v>12962</v>
      </c>
      <c r="R2555" s="208" t="s">
        <v>5544</v>
      </c>
      <c r="S2555" s="209">
        <v>410000948</v>
      </c>
      <c r="T2555" s="229">
        <v>45702</v>
      </c>
      <c r="U2555" s="230" t="s">
        <v>10277</v>
      </c>
      <c r="V2555" s="229" t="s">
        <v>11143</v>
      </c>
      <c r="W2555" s="229" t="s">
        <v>11143</v>
      </c>
      <c r="X2555" s="230" t="s">
        <v>4949</v>
      </c>
      <c r="Y2555" s="230"/>
      <c r="Z2555" s="230" t="s">
        <v>10264</v>
      </c>
      <c r="AA2555" s="220">
        <v>202503</v>
      </c>
      <c r="AB2555" s="239"/>
      <c r="AC2555" s="229" t="s">
        <v>10280</v>
      </c>
      <c r="AD2555" s="240" t="s">
        <v>10252</v>
      </c>
      <c r="AE2555" s="241">
        <v>0</v>
      </c>
      <c r="AF2555" s="240" t="s">
        <v>10252</v>
      </c>
      <c r="AG2555" s="235" t="str">
        <f>IFERROR(VLOOKUP(작성용!A:A,RM!A:D,4,0),"-")</f>
        <v>김태현</v>
      </c>
      <c r="AH2555" s="9" t="s">
        <v>12963</v>
      </c>
      <c r="AI2555" s="231" t="s">
        <v>4949</v>
      </c>
      <c r="AJ2555" s="231" t="s">
        <v>4949</v>
      </c>
      <c r="AK2555" s="231" t="s">
        <v>3962</v>
      </c>
      <c r="AL2555" s="231">
        <v>2554</v>
      </c>
    </row>
    <row r="2556" spans="1:38" x14ac:dyDescent="0.3">
      <c r="A2556" s="225" t="s">
        <v>3441</v>
      </c>
      <c r="B2556" s="225" t="s">
        <v>12958</v>
      </c>
      <c r="C2556" s="237" t="s">
        <v>10273</v>
      </c>
      <c r="D2556" s="233" t="s">
        <v>12526</v>
      </c>
      <c r="E2556" s="232" t="s">
        <v>12527</v>
      </c>
      <c r="F2556" s="236" t="s">
        <v>10268</v>
      </c>
      <c r="G2556" s="210">
        <v>0</v>
      </c>
      <c r="H2556" s="227" t="s">
        <v>4949</v>
      </c>
      <c r="I2556" s="227"/>
      <c r="J2556" s="227"/>
      <c r="K2556" s="227"/>
      <c r="L2556" s="227"/>
      <c r="M2556" s="227"/>
      <c r="N2556" s="227" t="s">
        <v>10572</v>
      </c>
      <c r="O2556" s="242" t="s">
        <v>12960</v>
      </c>
      <c r="P2556" s="242" t="s">
        <v>12961</v>
      </c>
      <c r="Q2556" s="221" t="s">
        <v>12962</v>
      </c>
      <c r="R2556" s="208" t="s">
        <v>7001</v>
      </c>
      <c r="S2556" s="209">
        <v>410000716</v>
      </c>
      <c r="T2556" s="229">
        <v>45702</v>
      </c>
      <c r="U2556" s="230" t="s">
        <v>10277</v>
      </c>
      <c r="V2556" s="229" t="s">
        <v>11143</v>
      </c>
      <c r="W2556" s="229" t="s">
        <v>11143</v>
      </c>
      <c r="X2556" s="230" t="s">
        <v>4949</v>
      </c>
      <c r="Y2556" s="230"/>
      <c r="Z2556" s="230" t="s">
        <v>10264</v>
      </c>
      <c r="AA2556" s="220">
        <v>202503</v>
      </c>
      <c r="AB2556" s="239"/>
      <c r="AC2556" s="229" t="s">
        <v>10280</v>
      </c>
      <c r="AD2556" s="240" t="s">
        <v>10252</v>
      </c>
      <c r="AE2556" s="241">
        <v>0</v>
      </c>
      <c r="AF2556" s="240" t="s">
        <v>10252</v>
      </c>
      <c r="AG2556" s="235" t="str">
        <f>IFERROR(VLOOKUP(작성용!A:A,RM!A:D,4,0),"-")</f>
        <v>김태현</v>
      </c>
      <c r="AH2556" s="9" t="s">
        <v>12963</v>
      </c>
      <c r="AI2556" s="231" t="s">
        <v>4949</v>
      </c>
      <c r="AJ2556" s="231" t="s">
        <v>4949</v>
      </c>
      <c r="AK2556" s="231" t="s">
        <v>3962</v>
      </c>
      <c r="AL2556" s="231">
        <v>2555</v>
      </c>
    </row>
    <row r="2557" spans="1:38" x14ac:dyDescent="0.3">
      <c r="A2557" s="225" t="s">
        <v>3441</v>
      </c>
      <c r="B2557" s="225" t="s">
        <v>12958</v>
      </c>
      <c r="C2557" s="237" t="s">
        <v>10273</v>
      </c>
      <c r="D2557" s="233" t="s">
        <v>11035</v>
      </c>
      <c r="E2557" s="232" t="s">
        <v>12461</v>
      </c>
      <c r="F2557" s="236" t="s">
        <v>10268</v>
      </c>
      <c r="G2557" s="210">
        <v>0</v>
      </c>
      <c r="H2557" s="227" t="s">
        <v>4949</v>
      </c>
      <c r="I2557" s="227"/>
      <c r="J2557" s="227"/>
      <c r="K2557" s="227"/>
      <c r="L2557" s="227"/>
      <c r="M2557" s="227"/>
      <c r="N2557" s="227" t="s">
        <v>10572</v>
      </c>
      <c r="O2557" s="242" t="s">
        <v>12960</v>
      </c>
      <c r="P2557" s="242" t="s">
        <v>12961</v>
      </c>
      <c r="Q2557" s="221" t="s">
        <v>12962</v>
      </c>
      <c r="R2557" s="208" t="s">
        <v>3704</v>
      </c>
      <c r="S2557" s="209">
        <v>410000959</v>
      </c>
      <c r="T2557" s="229">
        <v>45702</v>
      </c>
      <c r="U2557" s="230" t="s">
        <v>10277</v>
      </c>
      <c r="V2557" s="229" t="s">
        <v>11143</v>
      </c>
      <c r="W2557" s="229" t="s">
        <v>11143</v>
      </c>
      <c r="X2557" s="230" t="s">
        <v>4949</v>
      </c>
      <c r="Y2557" s="230"/>
      <c r="Z2557" s="230" t="s">
        <v>10264</v>
      </c>
      <c r="AA2557" s="220">
        <v>202503</v>
      </c>
      <c r="AB2557" s="239"/>
      <c r="AC2557" s="229" t="s">
        <v>10280</v>
      </c>
      <c r="AD2557" s="240" t="s">
        <v>10252</v>
      </c>
      <c r="AE2557" s="241">
        <v>0</v>
      </c>
      <c r="AF2557" s="240" t="s">
        <v>10252</v>
      </c>
      <c r="AG2557" s="235" t="str">
        <f>IFERROR(VLOOKUP(작성용!A:A,RM!A:D,4,0),"-")</f>
        <v>김태현</v>
      </c>
      <c r="AH2557" s="9" t="s">
        <v>12963</v>
      </c>
      <c r="AI2557" s="231" t="s">
        <v>4949</v>
      </c>
      <c r="AJ2557" s="231" t="s">
        <v>4949</v>
      </c>
      <c r="AK2557" s="231" t="s">
        <v>3962</v>
      </c>
      <c r="AL2557" s="231">
        <v>2556</v>
      </c>
    </row>
    <row r="2558" spans="1:38" x14ac:dyDescent="0.3">
      <c r="A2558" s="225" t="s">
        <v>3441</v>
      </c>
      <c r="B2558" s="225" t="s">
        <v>12958</v>
      </c>
      <c r="C2558" s="237" t="s">
        <v>10273</v>
      </c>
      <c r="D2558" s="233" t="s">
        <v>13018</v>
      </c>
      <c r="E2558" s="232" t="s">
        <v>13019</v>
      </c>
      <c r="F2558" s="236" t="s">
        <v>10268</v>
      </c>
      <c r="G2558" s="210">
        <v>0</v>
      </c>
      <c r="H2558" s="227" t="s">
        <v>4949</v>
      </c>
      <c r="I2558" s="227"/>
      <c r="J2558" s="227"/>
      <c r="K2558" s="227"/>
      <c r="L2558" s="227"/>
      <c r="M2558" s="227"/>
      <c r="N2558" s="227" t="s">
        <v>10572</v>
      </c>
      <c r="O2558" s="242" t="s">
        <v>12960</v>
      </c>
      <c r="P2558" s="242" t="s">
        <v>12961</v>
      </c>
      <c r="Q2558" s="221" t="s">
        <v>12962</v>
      </c>
      <c r="R2558" s="208" t="s">
        <v>7002</v>
      </c>
      <c r="S2558" s="209">
        <v>410001115</v>
      </c>
      <c r="T2558" s="229">
        <v>45702</v>
      </c>
      <c r="U2558" s="230" t="s">
        <v>10277</v>
      </c>
      <c r="V2558" s="229" t="s">
        <v>11143</v>
      </c>
      <c r="W2558" s="229" t="s">
        <v>11143</v>
      </c>
      <c r="X2558" s="230" t="s">
        <v>4949</v>
      </c>
      <c r="Y2558" s="230"/>
      <c r="Z2558" s="230" t="s">
        <v>10264</v>
      </c>
      <c r="AA2558" s="220">
        <v>202503</v>
      </c>
      <c r="AB2558" s="239"/>
      <c r="AC2558" s="229" t="s">
        <v>10280</v>
      </c>
      <c r="AD2558" s="240" t="s">
        <v>10252</v>
      </c>
      <c r="AE2558" s="241">
        <v>0</v>
      </c>
      <c r="AF2558" s="240" t="s">
        <v>10252</v>
      </c>
      <c r="AG2558" s="235" t="str">
        <f>IFERROR(VLOOKUP(작성용!A:A,RM!A:D,4,0),"-")</f>
        <v>김태현</v>
      </c>
      <c r="AH2558" s="9" t="s">
        <v>12963</v>
      </c>
      <c r="AI2558" s="231" t="s">
        <v>4949</v>
      </c>
      <c r="AJ2558" s="231" t="s">
        <v>4949</v>
      </c>
      <c r="AK2558" s="231" t="s">
        <v>3962</v>
      </c>
      <c r="AL2558" s="231">
        <v>2557</v>
      </c>
    </row>
    <row r="2559" spans="1:38" x14ac:dyDescent="0.3">
      <c r="A2559" s="225" t="s">
        <v>3441</v>
      </c>
      <c r="B2559" s="225" t="s">
        <v>12958</v>
      </c>
      <c r="C2559" s="237" t="s">
        <v>10273</v>
      </c>
      <c r="D2559" s="233" t="s">
        <v>11049</v>
      </c>
      <c r="E2559" s="232" t="s">
        <v>12248</v>
      </c>
      <c r="F2559" s="236" t="s">
        <v>10268</v>
      </c>
      <c r="G2559" s="210">
        <v>0</v>
      </c>
      <c r="H2559" s="227" t="s">
        <v>4949</v>
      </c>
      <c r="I2559" s="227"/>
      <c r="J2559" s="227"/>
      <c r="K2559" s="227"/>
      <c r="L2559" s="227"/>
      <c r="M2559" s="227"/>
      <c r="N2559" s="227" t="s">
        <v>10572</v>
      </c>
      <c r="O2559" s="242" t="s">
        <v>12960</v>
      </c>
      <c r="P2559" s="242" t="s">
        <v>12961</v>
      </c>
      <c r="Q2559" s="221" t="s">
        <v>12962</v>
      </c>
      <c r="R2559" s="208" t="s">
        <v>6411</v>
      </c>
      <c r="S2559" s="209">
        <v>410000989</v>
      </c>
      <c r="T2559" s="229">
        <v>45702</v>
      </c>
      <c r="U2559" s="230" t="s">
        <v>10277</v>
      </c>
      <c r="V2559" s="229" t="s">
        <v>11143</v>
      </c>
      <c r="W2559" s="229" t="s">
        <v>11143</v>
      </c>
      <c r="X2559" s="230" t="s">
        <v>4949</v>
      </c>
      <c r="Y2559" s="230"/>
      <c r="Z2559" s="230" t="s">
        <v>10264</v>
      </c>
      <c r="AA2559" s="220">
        <v>202503</v>
      </c>
      <c r="AB2559" s="239"/>
      <c r="AC2559" s="229" t="s">
        <v>10280</v>
      </c>
      <c r="AD2559" s="240" t="s">
        <v>10252</v>
      </c>
      <c r="AE2559" s="241">
        <v>0</v>
      </c>
      <c r="AF2559" s="240" t="s">
        <v>10252</v>
      </c>
      <c r="AG2559" s="235" t="str">
        <f>IFERROR(VLOOKUP(작성용!A:A,RM!A:D,4,0),"-")</f>
        <v>김태현</v>
      </c>
      <c r="AH2559" s="9" t="s">
        <v>12963</v>
      </c>
      <c r="AI2559" s="231" t="s">
        <v>4949</v>
      </c>
      <c r="AJ2559" s="231" t="s">
        <v>4949</v>
      </c>
      <c r="AK2559" s="231" t="s">
        <v>3962</v>
      </c>
      <c r="AL2559" s="231">
        <v>2558</v>
      </c>
    </row>
    <row r="2560" spans="1:38" x14ac:dyDescent="0.3">
      <c r="A2560" s="225" t="s">
        <v>3441</v>
      </c>
      <c r="B2560" s="225" t="s">
        <v>12958</v>
      </c>
      <c r="C2560" s="237" t="s">
        <v>10273</v>
      </c>
      <c r="D2560" s="233" t="s">
        <v>11051</v>
      </c>
      <c r="E2560" s="232" t="s">
        <v>12249</v>
      </c>
      <c r="F2560" s="236" t="s">
        <v>10268</v>
      </c>
      <c r="G2560" s="210">
        <v>0</v>
      </c>
      <c r="H2560" s="227" t="s">
        <v>4949</v>
      </c>
      <c r="I2560" s="227"/>
      <c r="J2560" s="227"/>
      <c r="K2560" s="227"/>
      <c r="L2560" s="227"/>
      <c r="M2560" s="227"/>
      <c r="N2560" s="227" t="s">
        <v>10572</v>
      </c>
      <c r="O2560" s="242" t="s">
        <v>12960</v>
      </c>
      <c r="P2560" s="242" t="s">
        <v>12961</v>
      </c>
      <c r="Q2560" s="221" t="s">
        <v>12962</v>
      </c>
      <c r="R2560" s="208" t="s">
        <v>6413</v>
      </c>
      <c r="S2560" s="209">
        <v>410000990</v>
      </c>
      <c r="T2560" s="229">
        <v>45702</v>
      </c>
      <c r="U2560" s="230" t="s">
        <v>10277</v>
      </c>
      <c r="V2560" s="229" t="s">
        <v>11143</v>
      </c>
      <c r="W2560" s="229" t="s">
        <v>11143</v>
      </c>
      <c r="X2560" s="230" t="s">
        <v>4949</v>
      </c>
      <c r="Y2560" s="230"/>
      <c r="Z2560" s="230" t="s">
        <v>10264</v>
      </c>
      <c r="AA2560" s="220">
        <v>202503</v>
      </c>
      <c r="AB2560" s="239"/>
      <c r="AC2560" s="229" t="s">
        <v>10280</v>
      </c>
      <c r="AD2560" s="240" t="s">
        <v>10252</v>
      </c>
      <c r="AE2560" s="241">
        <v>0</v>
      </c>
      <c r="AF2560" s="240" t="s">
        <v>10252</v>
      </c>
      <c r="AG2560" s="235" t="str">
        <f>IFERROR(VLOOKUP(작성용!A:A,RM!A:D,4,0),"-")</f>
        <v>김태현</v>
      </c>
      <c r="AH2560" s="9" t="s">
        <v>12963</v>
      </c>
      <c r="AI2560" s="231" t="s">
        <v>4949</v>
      </c>
      <c r="AJ2560" s="231" t="s">
        <v>4949</v>
      </c>
      <c r="AK2560" s="231" t="s">
        <v>3962</v>
      </c>
      <c r="AL2560" s="231">
        <v>2559</v>
      </c>
    </row>
    <row r="2561" spans="1:38" x14ac:dyDescent="0.3">
      <c r="A2561" s="225" t="s">
        <v>3441</v>
      </c>
      <c r="B2561" s="225" t="s">
        <v>12958</v>
      </c>
      <c r="C2561" s="237" t="s">
        <v>10273</v>
      </c>
      <c r="D2561" s="233" t="s">
        <v>11898</v>
      </c>
      <c r="E2561" s="232" t="s">
        <v>13020</v>
      </c>
      <c r="F2561" s="236" t="s">
        <v>10268</v>
      </c>
      <c r="G2561" s="210">
        <v>0</v>
      </c>
      <c r="H2561" s="227" t="s">
        <v>4949</v>
      </c>
      <c r="I2561" s="227"/>
      <c r="J2561" s="227"/>
      <c r="K2561" s="227"/>
      <c r="L2561" s="227"/>
      <c r="M2561" s="227"/>
      <c r="N2561" s="227" t="s">
        <v>10572</v>
      </c>
      <c r="O2561" s="242" t="s">
        <v>12960</v>
      </c>
      <c r="P2561" s="242" t="s">
        <v>12961</v>
      </c>
      <c r="Q2561" s="221" t="s">
        <v>12962</v>
      </c>
      <c r="R2561" s="208" t="s">
        <v>5597</v>
      </c>
      <c r="S2561" s="209">
        <v>410000957</v>
      </c>
      <c r="T2561" s="229">
        <v>45702</v>
      </c>
      <c r="U2561" s="230" t="s">
        <v>10277</v>
      </c>
      <c r="V2561" s="229" t="s">
        <v>11143</v>
      </c>
      <c r="W2561" s="229" t="s">
        <v>11143</v>
      </c>
      <c r="X2561" s="230" t="s">
        <v>4949</v>
      </c>
      <c r="Y2561" s="230"/>
      <c r="Z2561" s="230" t="s">
        <v>10264</v>
      </c>
      <c r="AA2561" s="220">
        <v>202503</v>
      </c>
      <c r="AB2561" s="239"/>
      <c r="AC2561" s="229" t="s">
        <v>10280</v>
      </c>
      <c r="AD2561" s="240" t="s">
        <v>10252</v>
      </c>
      <c r="AE2561" s="241">
        <v>0</v>
      </c>
      <c r="AF2561" s="240" t="s">
        <v>10252</v>
      </c>
      <c r="AG2561" s="235" t="str">
        <f>IFERROR(VLOOKUP(작성용!A:A,RM!A:D,4,0),"-")</f>
        <v>김태현</v>
      </c>
      <c r="AH2561" s="9" t="s">
        <v>12963</v>
      </c>
      <c r="AI2561" s="231" t="s">
        <v>4949</v>
      </c>
      <c r="AJ2561" s="231" t="s">
        <v>4949</v>
      </c>
      <c r="AK2561" s="231" t="s">
        <v>3962</v>
      </c>
      <c r="AL2561" s="231">
        <v>2560</v>
      </c>
    </row>
    <row r="2562" spans="1:38" x14ac:dyDescent="0.3">
      <c r="A2562" s="225" t="s">
        <v>3441</v>
      </c>
      <c r="B2562" s="225" t="s">
        <v>12958</v>
      </c>
      <c r="C2562" s="237" t="s">
        <v>10273</v>
      </c>
      <c r="D2562" s="233" t="s">
        <v>11328</v>
      </c>
      <c r="E2562" s="232" t="s">
        <v>13021</v>
      </c>
      <c r="F2562" s="236" t="s">
        <v>10268</v>
      </c>
      <c r="G2562" s="210">
        <v>0</v>
      </c>
      <c r="H2562" s="227" t="s">
        <v>4949</v>
      </c>
      <c r="I2562" s="227"/>
      <c r="J2562" s="227"/>
      <c r="K2562" s="227"/>
      <c r="L2562" s="227"/>
      <c r="M2562" s="227"/>
      <c r="N2562" s="227" t="s">
        <v>10572</v>
      </c>
      <c r="O2562" s="242" t="s">
        <v>12960</v>
      </c>
      <c r="P2562" s="242" t="s">
        <v>12961</v>
      </c>
      <c r="Q2562" s="221" t="s">
        <v>12962</v>
      </c>
      <c r="R2562" s="208" t="s">
        <v>6246</v>
      </c>
      <c r="S2562" s="209">
        <v>410000962</v>
      </c>
      <c r="T2562" s="229">
        <v>45702</v>
      </c>
      <c r="U2562" s="230" t="s">
        <v>10277</v>
      </c>
      <c r="V2562" s="229" t="s">
        <v>11143</v>
      </c>
      <c r="W2562" s="229" t="s">
        <v>11143</v>
      </c>
      <c r="X2562" s="230" t="s">
        <v>4949</v>
      </c>
      <c r="Y2562" s="230"/>
      <c r="Z2562" s="230" t="s">
        <v>10264</v>
      </c>
      <c r="AA2562" s="220">
        <v>202503</v>
      </c>
      <c r="AB2562" s="239"/>
      <c r="AC2562" s="229" t="s">
        <v>10280</v>
      </c>
      <c r="AD2562" s="240" t="s">
        <v>10252</v>
      </c>
      <c r="AE2562" s="241">
        <v>0</v>
      </c>
      <c r="AF2562" s="240" t="s">
        <v>10252</v>
      </c>
      <c r="AG2562" s="235" t="str">
        <f>IFERROR(VLOOKUP(작성용!A:A,RM!A:D,4,0),"-")</f>
        <v>김태현</v>
      </c>
      <c r="AH2562" s="9" t="s">
        <v>12963</v>
      </c>
      <c r="AI2562" s="231" t="s">
        <v>4949</v>
      </c>
      <c r="AJ2562" s="231" t="s">
        <v>4949</v>
      </c>
      <c r="AK2562" s="231" t="s">
        <v>3962</v>
      </c>
      <c r="AL2562" s="231">
        <v>2561</v>
      </c>
    </row>
    <row r="2563" spans="1:38" x14ac:dyDescent="0.3">
      <c r="A2563" s="225" t="s">
        <v>3441</v>
      </c>
      <c r="B2563" s="225" t="s">
        <v>12958</v>
      </c>
      <c r="C2563" s="237" t="s">
        <v>10273</v>
      </c>
      <c r="D2563" s="233" t="s">
        <v>12463</v>
      </c>
      <c r="E2563" s="232" t="s">
        <v>12464</v>
      </c>
      <c r="F2563" s="236" t="s">
        <v>10268</v>
      </c>
      <c r="G2563" s="210">
        <v>0</v>
      </c>
      <c r="H2563" s="227" t="s">
        <v>4949</v>
      </c>
      <c r="I2563" s="227"/>
      <c r="J2563" s="227"/>
      <c r="K2563" s="227"/>
      <c r="L2563" s="227"/>
      <c r="M2563" s="227"/>
      <c r="N2563" s="227" t="s">
        <v>10572</v>
      </c>
      <c r="O2563" s="242" t="s">
        <v>12960</v>
      </c>
      <c r="P2563" s="242" t="s">
        <v>12961</v>
      </c>
      <c r="Q2563" s="221" t="s">
        <v>12962</v>
      </c>
      <c r="R2563" s="208" t="s">
        <v>7005</v>
      </c>
      <c r="S2563" s="209">
        <v>410000988</v>
      </c>
      <c r="T2563" s="229">
        <v>45702</v>
      </c>
      <c r="U2563" s="230" t="s">
        <v>10277</v>
      </c>
      <c r="V2563" s="229" t="s">
        <v>11143</v>
      </c>
      <c r="W2563" s="229" t="s">
        <v>11143</v>
      </c>
      <c r="X2563" s="230" t="s">
        <v>4949</v>
      </c>
      <c r="Y2563" s="230"/>
      <c r="Z2563" s="230" t="s">
        <v>10264</v>
      </c>
      <c r="AA2563" s="220">
        <v>202503</v>
      </c>
      <c r="AB2563" s="239"/>
      <c r="AC2563" s="229" t="s">
        <v>10280</v>
      </c>
      <c r="AD2563" s="240" t="s">
        <v>10252</v>
      </c>
      <c r="AE2563" s="241">
        <v>0</v>
      </c>
      <c r="AF2563" s="240" t="s">
        <v>10252</v>
      </c>
      <c r="AG2563" s="235" t="str">
        <f>IFERROR(VLOOKUP(작성용!A:A,RM!A:D,4,0),"-")</f>
        <v>김태현</v>
      </c>
      <c r="AH2563" s="9" t="s">
        <v>12963</v>
      </c>
      <c r="AI2563" s="231" t="s">
        <v>4949</v>
      </c>
      <c r="AJ2563" s="231" t="s">
        <v>4949</v>
      </c>
      <c r="AK2563" s="231" t="s">
        <v>3962</v>
      </c>
      <c r="AL2563" s="231">
        <v>2562</v>
      </c>
    </row>
    <row r="2564" spans="1:38" x14ac:dyDescent="0.3">
      <c r="A2564" s="225" t="s">
        <v>3441</v>
      </c>
      <c r="B2564" s="225" t="s">
        <v>12958</v>
      </c>
      <c r="C2564" s="237" t="s">
        <v>10273</v>
      </c>
      <c r="D2564" s="233" t="s">
        <v>11432</v>
      </c>
      <c r="E2564" s="232" t="s">
        <v>13022</v>
      </c>
      <c r="F2564" s="236" t="s">
        <v>10268</v>
      </c>
      <c r="G2564" s="210">
        <v>0</v>
      </c>
      <c r="H2564" s="227" t="s">
        <v>4949</v>
      </c>
      <c r="I2564" s="227"/>
      <c r="J2564" s="227"/>
      <c r="K2564" s="227"/>
      <c r="L2564" s="227"/>
      <c r="M2564" s="227"/>
      <c r="N2564" s="227" t="s">
        <v>10572</v>
      </c>
      <c r="O2564" s="242" t="s">
        <v>12960</v>
      </c>
      <c r="P2564" s="242" t="s">
        <v>12961</v>
      </c>
      <c r="Q2564" s="221" t="s">
        <v>12962</v>
      </c>
      <c r="R2564" s="208" t="s">
        <v>5266</v>
      </c>
      <c r="S2564" s="209">
        <v>410001101</v>
      </c>
      <c r="T2564" s="229">
        <v>45702</v>
      </c>
      <c r="U2564" s="230" t="s">
        <v>10277</v>
      </c>
      <c r="V2564" s="229" t="s">
        <v>11143</v>
      </c>
      <c r="W2564" s="229" t="s">
        <v>11143</v>
      </c>
      <c r="X2564" s="230" t="s">
        <v>4949</v>
      </c>
      <c r="Y2564" s="230"/>
      <c r="Z2564" s="230" t="s">
        <v>10264</v>
      </c>
      <c r="AA2564" s="220">
        <v>202503</v>
      </c>
      <c r="AB2564" s="239"/>
      <c r="AC2564" s="229" t="s">
        <v>10280</v>
      </c>
      <c r="AD2564" s="240" t="s">
        <v>10252</v>
      </c>
      <c r="AE2564" s="241">
        <v>0</v>
      </c>
      <c r="AF2564" s="240" t="s">
        <v>10252</v>
      </c>
      <c r="AG2564" s="235" t="str">
        <f>IFERROR(VLOOKUP(작성용!A:A,RM!A:D,4,0),"-")</f>
        <v>김태현</v>
      </c>
      <c r="AH2564" s="9" t="s">
        <v>12963</v>
      </c>
      <c r="AI2564" s="231" t="s">
        <v>4949</v>
      </c>
      <c r="AJ2564" s="231" t="s">
        <v>4949</v>
      </c>
      <c r="AK2564" s="231" t="s">
        <v>3962</v>
      </c>
      <c r="AL2564" s="231">
        <v>2563</v>
      </c>
    </row>
    <row r="2565" spans="1:38" x14ac:dyDescent="0.3">
      <c r="A2565" s="225" t="s">
        <v>3441</v>
      </c>
      <c r="B2565" s="225" t="s">
        <v>12958</v>
      </c>
      <c r="C2565" s="237" t="s">
        <v>10273</v>
      </c>
      <c r="D2565" s="233" t="s">
        <v>12749</v>
      </c>
      <c r="E2565" s="232" t="s">
        <v>13023</v>
      </c>
      <c r="F2565" s="236" t="s">
        <v>10268</v>
      </c>
      <c r="G2565" s="210">
        <v>0</v>
      </c>
      <c r="H2565" s="227" t="s">
        <v>4949</v>
      </c>
      <c r="I2565" s="227"/>
      <c r="J2565" s="227"/>
      <c r="K2565" s="227"/>
      <c r="L2565" s="227"/>
      <c r="M2565" s="227"/>
      <c r="N2565" s="227" t="s">
        <v>10572</v>
      </c>
      <c r="O2565" s="242" t="s">
        <v>12960</v>
      </c>
      <c r="P2565" s="242" t="s">
        <v>12961</v>
      </c>
      <c r="Q2565" s="221" t="s">
        <v>12962</v>
      </c>
      <c r="R2565" s="208" t="s">
        <v>5334</v>
      </c>
      <c r="S2565" s="209">
        <v>410000894</v>
      </c>
      <c r="T2565" s="229">
        <v>45702</v>
      </c>
      <c r="U2565" s="230" t="s">
        <v>10277</v>
      </c>
      <c r="V2565" s="229" t="s">
        <v>11143</v>
      </c>
      <c r="W2565" s="229" t="s">
        <v>11143</v>
      </c>
      <c r="X2565" s="230" t="s">
        <v>4949</v>
      </c>
      <c r="Y2565" s="230"/>
      <c r="Z2565" s="230" t="s">
        <v>10264</v>
      </c>
      <c r="AA2565" s="220">
        <v>202503</v>
      </c>
      <c r="AB2565" s="239"/>
      <c r="AC2565" s="229" t="s">
        <v>10280</v>
      </c>
      <c r="AD2565" s="240" t="s">
        <v>10252</v>
      </c>
      <c r="AE2565" s="241">
        <v>0</v>
      </c>
      <c r="AF2565" s="240" t="s">
        <v>10252</v>
      </c>
      <c r="AG2565" s="235" t="str">
        <f>IFERROR(VLOOKUP(작성용!A:A,RM!A:D,4,0),"-")</f>
        <v>김태현</v>
      </c>
      <c r="AH2565" s="9" t="s">
        <v>12963</v>
      </c>
      <c r="AI2565" s="231" t="s">
        <v>4949</v>
      </c>
      <c r="AJ2565" s="231" t="s">
        <v>4949</v>
      </c>
      <c r="AK2565" s="231" t="s">
        <v>3962</v>
      </c>
      <c r="AL2565" s="231">
        <v>2564</v>
      </c>
    </row>
    <row r="2566" spans="1:38" x14ac:dyDescent="0.3">
      <c r="A2566" s="225" t="s">
        <v>3441</v>
      </c>
      <c r="B2566" s="225" t="s">
        <v>12958</v>
      </c>
      <c r="C2566" s="237" t="s">
        <v>10273</v>
      </c>
      <c r="D2566" s="233" t="s">
        <v>12447</v>
      </c>
      <c r="E2566" s="232" t="s">
        <v>12448</v>
      </c>
      <c r="F2566" s="236" t="s">
        <v>10268</v>
      </c>
      <c r="G2566" s="210">
        <v>0</v>
      </c>
      <c r="H2566" s="227" t="s">
        <v>4949</v>
      </c>
      <c r="I2566" s="227"/>
      <c r="J2566" s="227"/>
      <c r="K2566" s="227"/>
      <c r="L2566" s="227"/>
      <c r="M2566" s="227"/>
      <c r="N2566" s="227" t="s">
        <v>10572</v>
      </c>
      <c r="O2566" s="242" t="s">
        <v>12960</v>
      </c>
      <c r="P2566" s="242" t="s">
        <v>12961</v>
      </c>
      <c r="Q2566" s="221" t="s">
        <v>12962</v>
      </c>
      <c r="R2566" s="208" t="s">
        <v>5260</v>
      </c>
      <c r="S2566" s="209">
        <v>410000717</v>
      </c>
      <c r="T2566" s="229">
        <v>45702</v>
      </c>
      <c r="U2566" s="230" t="s">
        <v>10277</v>
      </c>
      <c r="V2566" s="229" t="s">
        <v>11143</v>
      </c>
      <c r="W2566" s="229" t="s">
        <v>11143</v>
      </c>
      <c r="X2566" s="230" t="s">
        <v>4949</v>
      </c>
      <c r="Y2566" s="230"/>
      <c r="Z2566" s="230" t="s">
        <v>10264</v>
      </c>
      <c r="AA2566" s="220">
        <v>202503</v>
      </c>
      <c r="AB2566" s="239"/>
      <c r="AC2566" s="229" t="s">
        <v>10280</v>
      </c>
      <c r="AD2566" s="240" t="s">
        <v>10252</v>
      </c>
      <c r="AE2566" s="241">
        <v>0</v>
      </c>
      <c r="AF2566" s="240" t="s">
        <v>10252</v>
      </c>
      <c r="AG2566" s="235" t="str">
        <f>IFERROR(VLOOKUP(작성용!A:A,RM!A:D,4,0),"-")</f>
        <v>김태현</v>
      </c>
      <c r="AH2566" s="9" t="s">
        <v>12963</v>
      </c>
      <c r="AI2566" s="231" t="s">
        <v>4949</v>
      </c>
      <c r="AJ2566" s="231" t="s">
        <v>4949</v>
      </c>
      <c r="AK2566" s="231" t="s">
        <v>3962</v>
      </c>
      <c r="AL2566" s="231">
        <v>2565</v>
      </c>
    </row>
    <row r="2567" spans="1:38" x14ac:dyDescent="0.3">
      <c r="A2567" s="225" t="s">
        <v>3441</v>
      </c>
      <c r="B2567" s="225" t="s">
        <v>12958</v>
      </c>
      <c r="C2567" s="237" t="s">
        <v>10273</v>
      </c>
      <c r="D2567" s="233" t="s">
        <v>12712</v>
      </c>
      <c r="E2567" s="232" t="s">
        <v>13024</v>
      </c>
      <c r="F2567" s="236" t="s">
        <v>10268</v>
      </c>
      <c r="G2567" s="210">
        <v>0</v>
      </c>
      <c r="H2567" s="227" t="s">
        <v>4949</v>
      </c>
      <c r="I2567" s="227"/>
      <c r="J2567" s="227"/>
      <c r="K2567" s="227"/>
      <c r="L2567" s="227"/>
      <c r="M2567" s="227"/>
      <c r="N2567" s="227" t="s">
        <v>10572</v>
      </c>
      <c r="O2567" s="242" t="s">
        <v>12960</v>
      </c>
      <c r="P2567" s="242" t="s">
        <v>12961</v>
      </c>
      <c r="Q2567" s="221" t="s">
        <v>12962</v>
      </c>
      <c r="R2567" s="208" t="s">
        <v>5254</v>
      </c>
      <c r="S2567" s="209">
        <v>410000457</v>
      </c>
      <c r="T2567" s="229">
        <v>45702</v>
      </c>
      <c r="U2567" s="230" t="s">
        <v>10277</v>
      </c>
      <c r="V2567" s="229" t="s">
        <v>11143</v>
      </c>
      <c r="W2567" s="229" t="s">
        <v>11143</v>
      </c>
      <c r="X2567" s="230" t="s">
        <v>4949</v>
      </c>
      <c r="Y2567" s="230"/>
      <c r="Z2567" s="230" t="s">
        <v>10264</v>
      </c>
      <c r="AA2567" s="220">
        <v>202503</v>
      </c>
      <c r="AB2567" s="239"/>
      <c r="AC2567" s="229" t="s">
        <v>10280</v>
      </c>
      <c r="AD2567" s="240" t="s">
        <v>10252</v>
      </c>
      <c r="AE2567" s="241">
        <v>0</v>
      </c>
      <c r="AF2567" s="240" t="s">
        <v>10252</v>
      </c>
      <c r="AG2567" s="235" t="str">
        <f>IFERROR(VLOOKUP(작성용!A:A,RM!A:D,4,0),"-")</f>
        <v>김태현</v>
      </c>
      <c r="AH2567" s="9" t="s">
        <v>12963</v>
      </c>
      <c r="AI2567" s="231" t="s">
        <v>4949</v>
      </c>
      <c r="AJ2567" s="231" t="s">
        <v>4949</v>
      </c>
      <c r="AK2567" s="231" t="s">
        <v>3962</v>
      </c>
      <c r="AL2567" s="231">
        <v>2566</v>
      </c>
    </row>
    <row r="2568" spans="1:38" x14ac:dyDescent="0.3">
      <c r="A2568" s="225" t="s">
        <v>3441</v>
      </c>
      <c r="B2568" s="225" t="s">
        <v>12958</v>
      </c>
      <c r="C2568" s="237" t="s">
        <v>10273</v>
      </c>
      <c r="D2568" s="233" t="s">
        <v>11469</v>
      </c>
      <c r="E2568" s="232" t="s">
        <v>12446</v>
      </c>
      <c r="F2568" s="236" t="s">
        <v>10268</v>
      </c>
      <c r="G2568" s="210">
        <v>0</v>
      </c>
      <c r="H2568" s="227" t="s">
        <v>4949</v>
      </c>
      <c r="I2568" s="227"/>
      <c r="J2568" s="227"/>
      <c r="K2568" s="227"/>
      <c r="L2568" s="227"/>
      <c r="M2568" s="227"/>
      <c r="N2568" s="227" t="s">
        <v>10572</v>
      </c>
      <c r="O2568" s="242" t="s">
        <v>12960</v>
      </c>
      <c r="P2568" s="242" t="s">
        <v>12961</v>
      </c>
      <c r="Q2568" s="221" t="s">
        <v>12962</v>
      </c>
      <c r="R2568" s="208" t="s">
        <v>5002</v>
      </c>
      <c r="S2568" s="209">
        <v>410001122</v>
      </c>
      <c r="T2568" s="229">
        <v>45702</v>
      </c>
      <c r="U2568" s="230" t="s">
        <v>10277</v>
      </c>
      <c r="V2568" s="229" t="s">
        <v>11143</v>
      </c>
      <c r="W2568" s="229" t="s">
        <v>11143</v>
      </c>
      <c r="X2568" s="230" t="s">
        <v>4949</v>
      </c>
      <c r="Y2568" s="230"/>
      <c r="Z2568" s="230" t="s">
        <v>10264</v>
      </c>
      <c r="AA2568" s="220">
        <v>202503</v>
      </c>
      <c r="AB2568" s="239"/>
      <c r="AC2568" s="229" t="s">
        <v>10280</v>
      </c>
      <c r="AD2568" s="240" t="s">
        <v>10252</v>
      </c>
      <c r="AE2568" s="241">
        <v>0</v>
      </c>
      <c r="AF2568" s="240" t="s">
        <v>10252</v>
      </c>
      <c r="AG2568" s="235" t="str">
        <f>IFERROR(VLOOKUP(작성용!A:A,RM!A:D,4,0),"-")</f>
        <v>김태현</v>
      </c>
      <c r="AH2568" s="9" t="s">
        <v>12963</v>
      </c>
      <c r="AI2568" s="231" t="s">
        <v>4949</v>
      </c>
      <c r="AJ2568" s="231" t="s">
        <v>4949</v>
      </c>
      <c r="AK2568" s="231" t="s">
        <v>3962</v>
      </c>
      <c r="AL2568" s="231">
        <v>2567</v>
      </c>
    </row>
    <row r="2569" spans="1:38" x14ac:dyDescent="0.3">
      <c r="A2569" s="225" t="s">
        <v>3441</v>
      </c>
      <c r="B2569" s="225" t="s">
        <v>12958</v>
      </c>
      <c r="C2569" s="237" t="s">
        <v>10273</v>
      </c>
      <c r="D2569" s="233" t="s">
        <v>10579</v>
      </c>
      <c r="E2569" s="232" t="s">
        <v>13025</v>
      </c>
      <c r="F2569" s="236" t="s">
        <v>10268</v>
      </c>
      <c r="G2569" s="210">
        <v>0</v>
      </c>
      <c r="H2569" s="227" t="s">
        <v>4949</v>
      </c>
      <c r="I2569" s="227"/>
      <c r="J2569" s="227"/>
      <c r="K2569" s="227"/>
      <c r="L2569" s="227"/>
      <c r="M2569" s="227"/>
      <c r="N2569" s="227" t="s">
        <v>10572</v>
      </c>
      <c r="O2569" s="242" t="s">
        <v>12960</v>
      </c>
      <c r="P2569" s="242" t="s">
        <v>12961</v>
      </c>
      <c r="Q2569" s="221" t="s">
        <v>12962</v>
      </c>
      <c r="R2569" s="208" t="s">
        <v>6290</v>
      </c>
      <c r="S2569" s="209">
        <v>410000342</v>
      </c>
      <c r="T2569" s="229">
        <v>45702</v>
      </c>
      <c r="U2569" s="230" t="s">
        <v>10277</v>
      </c>
      <c r="V2569" s="229" t="s">
        <v>11143</v>
      </c>
      <c r="W2569" s="229" t="s">
        <v>11143</v>
      </c>
      <c r="X2569" s="230" t="s">
        <v>4949</v>
      </c>
      <c r="Y2569" s="230"/>
      <c r="Z2569" s="230" t="s">
        <v>10264</v>
      </c>
      <c r="AA2569" s="220">
        <v>202503</v>
      </c>
      <c r="AB2569" s="239"/>
      <c r="AC2569" s="229" t="s">
        <v>10280</v>
      </c>
      <c r="AD2569" s="240" t="s">
        <v>10252</v>
      </c>
      <c r="AE2569" s="241">
        <v>0</v>
      </c>
      <c r="AF2569" s="240" t="s">
        <v>10252</v>
      </c>
      <c r="AG2569" s="235" t="str">
        <f>IFERROR(VLOOKUP(작성용!A:A,RM!A:D,4,0),"-")</f>
        <v>김태현</v>
      </c>
      <c r="AH2569" s="9" t="s">
        <v>12963</v>
      </c>
      <c r="AI2569" s="231" t="s">
        <v>4949</v>
      </c>
      <c r="AJ2569" s="231" t="s">
        <v>4949</v>
      </c>
      <c r="AK2569" s="231" t="s">
        <v>3962</v>
      </c>
      <c r="AL2569" s="231">
        <v>2568</v>
      </c>
    </row>
    <row r="2570" spans="1:38" x14ac:dyDescent="0.3">
      <c r="A2570" s="225" t="s">
        <v>3441</v>
      </c>
      <c r="B2570" s="225" t="s">
        <v>12958</v>
      </c>
      <c r="C2570" s="237" t="s">
        <v>10273</v>
      </c>
      <c r="D2570" s="233" t="s">
        <v>13026</v>
      </c>
      <c r="E2570" s="232" t="s">
        <v>13027</v>
      </c>
      <c r="F2570" s="236" t="s">
        <v>10268</v>
      </c>
      <c r="G2570" s="210">
        <v>0</v>
      </c>
      <c r="H2570" s="227" t="s">
        <v>4949</v>
      </c>
      <c r="I2570" s="227"/>
      <c r="J2570" s="227"/>
      <c r="K2570" s="227"/>
      <c r="L2570" s="227"/>
      <c r="M2570" s="227"/>
      <c r="N2570" s="227" t="s">
        <v>10572</v>
      </c>
      <c r="O2570" s="242" t="s">
        <v>12960</v>
      </c>
      <c r="P2570" s="242" t="s">
        <v>12961</v>
      </c>
      <c r="Q2570" s="221" t="s">
        <v>12962</v>
      </c>
      <c r="R2570" s="208" t="s">
        <v>7006</v>
      </c>
      <c r="S2570" s="209">
        <v>410001040</v>
      </c>
      <c r="T2570" s="229">
        <v>45702</v>
      </c>
      <c r="U2570" s="230" t="s">
        <v>10277</v>
      </c>
      <c r="V2570" s="229" t="s">
        <v>11143</v>
      </c>
      <c r="W2570" s="229" t="s">
        <v>11143</v>
      </c>
      <c r="X2570" s="230" t="s">
        <v>4949</v>
      </c>
      <c r="Y2570" s="230"/>
      <c r="Z2570" s="230" t="s">
        <v>10264</v>
      </c>
      <c r="AA2570" s="220">
        <v>202503</v>
      </c>
      <c r="AB2570" s="239"/>
      <c r="AC2570" s="229" t="s">
        <v>10280</v>
      </c>
      <c r="AD2570" s="240" t="s">
        <v>10252</v>
      </c>
      <c r="AE2570" s="241">
        <v>0</v>
      </c>
      <c r="AF2570" s="240" t="s">
        <v>10252</v>
      </c>
      <c r="AG2570" s="235" t="str">
        <f>IFERROR(VLOOKUP(작성용!A:A,RM!A:D,4,0),"-")</f>
        <v>김태현</v>
      </c>
      <c r="AH2570" s="9" t="s">
        <v>12963</v>
      </c>
      <c r="AI2570" s="231" t="s">
        <v>4949</v>
      </c>
      <c r="AJ2570" s="231" t="s">
        <v>4949</v>
      </c>
      <c r="AK2570" s="231" t="s">
        <v>3962</v>
      </c>
      <c r="AL2570" s="231">
        <v>2569</v>
      </c>
    </row>
    <row r="2571" spans="1:38" x14ac:dyDescent="0.3">
      <c r="A2571" s="225" t="s">
        <v>3441</v>
      </c>
      <c r="B2571" s="225" t="s">
        <v>12958</v>
      </c>
      <c r="C2571" s="237" t="s">
        <v>10273</v>
      </c>
      <c r="D2571" s="233" t="s">
        <v>11417</v>
      </c>
      <c r="E2571" s="232" t="s">
        <v>11677</v>
      </c>
      <c r="F2571" s="236" t="s">
        <v>10268</v>
      </c>
      <c r="G2571" s="210">
        <v>0</v>
      </c>
      <c r="H2571" s="227" t="s">
        <v>4949</v>
      </c>
      <c r="I2571" s="227"/>
      <c r="J2571" s="227"/>
      <c r="K2571" s="227"/>
      <c r="L2571" s="227"/>
      <c r="M2571" s="227"/>
      <c r="N2571" s="227" t="s">
        <v>10572</v>
      </c>
      <c r="O2571" s="242" t="s">
        <v>12960</v>
      </c>
      <c r="P2571" s="242" t="s">
        <v>12961</v>
      </c>
      <c r="Q2571" s="221" t="s">
        <v>12962</v>
      </c>
      <c r="R2571" s="208" t="s">
        <v>6602</v>
      </c>
      <c r="S2571" s="209">
        <v>410000947</v>
      </c>
      <c r="T2571" s="229">
        <v>45702</v>
      </c>
      <c r="U2571" s="230" t="s">
        <v>10277</v>
      </c>
      <c r="V2571" s="229" t="s">
        <v>11143</v>
      </c>
      <c r="W2571" s="229" t="s">
        <v>11143</v>
      </c>
      <c r="X2571" s="230" t="s">
        <v>4949</v>
      </c>
      <c r="Y2571" s="230"/>
      <c r="Z2571" s="230" t="s">
        <v>10264</v>
      </c>
      <c r="AA2571" s="220">
        <v>202503</v>
      </c>
      <c r="AB2571" s="239"/>
      <c r="AC2571" s="229" t="s">
        <v>10280</v>
      </c>
      <c r="AD2571" s="240" t="s">
        <v>10252</v>
      </c>
      <c r="AE2571" s="241">
        <v>0</v>
      </c>
      <c r="AF2571" s="240" t="s">
        <v>10252</v>
      </c>
      <c r="AG2571" s="235" t="str">
        <f>IFERROR(VLOOKUP(작성용!A:A,RM!A:D,4,0),"-")</f>
        <v>김태현</v>
      </c>
      <c r="AH2571" s="9" t="s">
        <v>12963</v>
      </c>
      <c r="AI2571" s="231" t="s">
        <v>4949</v>
      </c>
      <c r="AJ2571" s="231" t="s">
        <v>4949</v>
      </c>
      <c r="AK2571" s="231" t="s">
        <v>3962</v>
      </c>
      <c r="AL2571" s="231">
        <v>2570</v>
      </c>
    </row>
    <row r="2572" spans="1:38" x14ac:dyDescent="0.3">
      <c r="A2572" s="225" t="s">
        <v>3441</v>
      </c>
      <c r="B2572" s="225" t="s">
        <v>12958</v>
      </c>
      <c r="C2572" s="237" t="s">
        <v>10273</v>
      </c>
      <c r="D2572" s="233" t="s">
        <v>10696</v>
      </c>
      <c r="E2572" s="232" t="s">
        <v>13028</v>
      </c>
      <c r="F2572" s="236" t="s">
        <v>10268</v>
      </c>
      <c r="G2572" s="210">
        <v>0</v>
      </c>
      <c r="H2572" s="227" t="s">
        <v>4949</v>
      </c>
      <c r="I2572" s="227"/>
      <c r="J2572" s="227"/>
      <c r="K2572" s="227"/>
      <c r="L2572" s="227"/>
      <c r="M2572" s="227"/>
      <c r="N2572" s="227" t="s">
        <v>10572</v>
      </c>
      <c r="O2572" s="242" t="s">
        <v>12960</v>
      </c>
      <c r="P2572" s="242" t="s">
        <v>12961</v>
      </c>
      <c r="Q2572" s="221" t="s">
        <v>12962</v>
      </c>
      <c r="R2572" s="208" t="s">
        <v>3753</v>
      </c>
      <c r="S2572" s="209">
        <v>410000968</v>
      </c>
      <c r="T2572" s="229">
        <v>45702</v>
      </c>
      <c r="U2572" s="230" t="s">
        <v>10277</v>
      </c>
      <c r="V2572" s="229" t="s">
        <v>11143</v>
      </c>
      <c r="W2572" s="229" t="s">
        <v>11143</v>
      </c>
      <c r="X2572" s="230" t="s">
        <v>4949</v>
      </c>
      <c r="Y2572" s="230"/>
      <c r="Z2572" s="230" t="s">
        <v>10264</v>
      </c>
      <c r="AA2572" s="220">
        <v>202503</v>
      </c>
      <c r="AB2572" s="239"/>
      <c r="AC2572" s="229" t="s">
        <v>10280</v>
      </c>
      <c r="AD2572" s="240" t="s">
        <v>10252</v>
      </c>
      <c r="AE2572" s="241">
        <v>0</v>
      </c>
      <c r="AF2572" s="240" t="s">
        <v>10252</v>
      </c>
      <c r="AG2572" s="235" t="str">
        <f>IFERROR(VLOOKUP(작성용!A:A,RM!A:D,4,0),"-")</f>
        <v>김태현</v>
      </c>
      <c r="AH2572" s="9" t="s">
        <v>12963</v>
      </c>
      <c r="AI2572" s="231" t="s">
        <v>4949</v>
      </c>
      <c r="AJ2572" s="231" t="s">
        <v>4949</v>
      </c>
      <c r="AK2572" s="231" t="s">
        <v>3962</v>
      </c>
      <c r="AL2572" s="231">
        <v>2571</v>
      </c>
    </row>
    <row r="2573" spans="1:38" x14ac:dyDescent="0.3">
      <c r="A2573" s="225" t="s">
        <v>3441</v>
      </c>
      <c r="B2573" s="225" t="s">
        <v>12958</v>
      </c>
      <c r="C2573" s="237" t="s">
        <v>10273</v>
      </c>
      <c r="D2573" s="233" t="s">
        <v>10356</v>
      </c>
      <c r="E2573" s="232" t="s">
        <v>12348</v>
      </c>
      <c r="F2573" s="236" t="s">
        <v>10268</v>
      </c>
      <c r="G2573" s="210">
        <v>0</v>
      </c>
      <c r="H2573" s="227" t="s">
        <v>4949</v>
      </c>
      <c r="I2573" s="227"/>
      <c r="J2573" s="227"/>
      <c r="K2573" s="227"/>
      <c r="L2573" s="227"/>
      <c r="M2573" s="227"/>
      <c r="N2573" s="227" t="s">
        <v>10572</v>
      </c>
      <c r="O2573" s="242" t="s">
        <v>12960</v>
      </c>
      <c r="P2573" s="242" t="s">
        <v>12961</v>
      </c>
      <c r="Q2573" s="221" t="s">
        <v>12962</v>
      </c>
      <c r="R2573" s="208" t="s">
        <v>6076</v>
      </c>
      <c r="S2573" s="209">
        <v>410001117</v>
      </c>
      <c r="T2573" s="229">
        <v>45702</v>
      </c>
      <c r="U2573" s="230" t="s">
        <v>10277</v>
      </c>
      <c r="V2573" s="229" t="s">
        <v>11143</v>
      </c>
      <c r="W2573" s="229" t="s">
        <v>11143</v>
      </c>
      <c r="X2573" s="230" t="s">
        <v>4949</v>
      </c>
      <c r="Y2573" s="230"/>
      <c r="Z2573" s="230" t="s">
        <v>10264</v>
      </c>
      <c r="AA2573" s="220">
        <v>202503</v>
      </c>
      <c r="AB2573" s="239"/>
      <c r="AC2573" s="229" t="s">
        <v>10280</v>
      </c>
      <c r="AD2573" s="240" t="s">
        <v>10252</v>
      </c>
      <c r="AE2573" s="241">
        <v>0</v>
      </c>
      <c r="AF2573" s="240" t="s">
        <v>10252</v>
      </c>
      <c r="AG2573" s="235" t="str">
        <f>IFERROR(VLOOKUP(작성용!A:A,RM!A:D,4,0),"-")</f>
        <v>김태현</v>
      </c>
      <c r="AH2573" s="9" t="s">
        <v>12963</v>
      </c>
      <c r="AI2573" s="231" t="s">
        <v>4949</v>
      </c>
      <c r="AJ2573" s="231" t="s">
        <v>4949</v>
      </c>
      <c r="AK2573" s="231" t="s">
        <v>3962</v>
      </c>
      <c r="AL2573" s="231">
        <v>2572</v>
      </c>
    </row>
    <row r="2574" spans="1:38" x14ac:dyDescent="0.3">
      <c r="A2574" s="225" t="s">
        <v>3441</v>
      </c>
      <c r="B2574" s="225" t="s">
        <v>12958</v>
      </c>
      <c r="C2574" s="237" t="s">
        <v>10273</v>
      </c>
      <c r="D2574" s="233" t="s">
        <v>12419</v>
      </c>
      <c r="E2574" s="232" t="s">
        <v>12420</v>
      </c>
      <c r="F2574" s="236" t="s">
        <v>10268</v>
      </c>
      <c r="G2574" s="210">
        <v>0</v>
      </c>
      <c r="H2574" s="227" t="s">
        <v>4949</v>
      </c>
      <c r="I2574" s="227"/>
      <c r="J2574" s="227"/>
      <c r="K2574" s="227"/>
      <c r="L2574" s="227"/>
      <c r="M2574" s="227"/>
      <c r="N2574" s="227" t="s">
        <v>10572</v>
      </c>
      <c r="O2574" s="242" t="s">
        <v>12960</v>
      </c>
      <c r="P2574" s="242" t="s">
        <v>12961</v>
      </c>
      <c r="Q2574" s="221" t="s">
        <v>12962</v>
      </c>
      <c r="R2574" s="208" t="s">
        <v>7007</v>
      </c>
      <c r="S2574" s="209">
        <v>410001029</v>
      </c>
      <c r="T2574" s="229">
        <v>45702</v>
      </c>
      <c r="U2574" s="230" t="s">
        <v>10247</v>
      </c>
      <c r="V2574" s="229" t="s">
        <v>4860</v>
      </c>
      <c r="W2574" s="229" t="s">
        <v>13029</v>
      </c>
      <c r="X2574" s="230" t="s">
        <v>3522</v>
      </c>
      <c r="Y2574" s="230"/>
      <c r="Z2574" s="230" t="s">
        <v>10506</v>
      </c>
      <c r="AA2574" s="220">
        <v>202503</v>
      </c>
      <c r="AB2574" s="239"/>
      <c r="AC2574" s="229" t="s">
        <v>3964</v>
      </c>
      <c r="AD2574" s="240" t="s">
        <v>10265</v>
      </c>
      <c r="AE2574" s="241">
        <v>0</v>
      </c>
      <c r="AF2574" s="240" t="s">
        <v>4809</v>
      </c>
      <c r="AG2574" s="235" t="str">
        <f>IFERROR(VLOOKUP(작성용!A:A,RM!A:D,4,0),"-")</f>
        <v>김태현</v>
      </c>
      <c r="AH2574" s="9" t="s">
        <v>12963</v>
      </c>
      <c r="AI2574" s="231" t="s">
        <v>4949</v>
      </c>
      <c r="AJ2574" s="231" t="s">
        <v>4949</v>
      </c>
      <c r="AK2574" s="231" t="s">
        <v>3962</v>
      </c>
      <c r="AL2574" s="231">
        <v>2573</v>
      </c>
    </row>
    <row r="2575" spans="1:38" x14ac:dyDescent="0.3">
      <c r="A2575" s="225" t="s">
        <v>3441</v>
      </c>
      <c r="B2575" s="225" t="s">
        <v>12958</v>
      </c>
      <c r="C2575" s="237" t="s">
        <v>10273</v>
      </c>
      <c r="D2575" s="233" t="s">
        <v>11037</v>
      </c>
      <c r="E2575" s="232" t="s">
        <v>12466</v>
      </c>
      <c r="F2575" s="236" t="s">
        <v>10268</v>
      </c>
      <c r="G2575" s="210">
        <v>0</v>
      </c>
      <c r="H2575" s="227" t="s">
        <v>4949</v>
      </c>
      <c r="I2575" s="227"/>
      <c r="J2575" s="227"/>
      <c r="K2575" s="227"/>
      <c r="L2575" s="227"/>
      <c r="M2575" s="227"/>
      <c r="N2575" s="227" t="s">
        <v>10572</v>
      </c>
      <c r="O2575" s="242" t="s">
        <v>12960</v>
      </c>
      <c r="P2575" s="242" t="s">
        <v>12961</v>
      </c>
      <c r="Q2575" s="221" t="s">
        <v>12962</v>
      </c>
      <c r="R2575" s="208" t="s">
        <v>3864</v>
      </c>
      <c r="S2575" s="209">
        <v>410001031</v>
      </c>
      <c r="T2575" s="229">
        <v>45702</v>
      </c>
      <c r="U2575" s="230" t="s">
        <v>10277</v>
      </c>
      <c r="V2575" s="229" t="s">
        <v>11143</v>
      </c>
      <c r="W2575" s="229" t="s">
        <v>11143</v>
      </c>
      <c r="X2575" s="230" t="s">
        <v>4949</v>
      </c>
      <c r="Y2575" s="230"/>
      <c r="Z2575" s="230" t="s">
        <v>10250</v>
      </c>
      <c r="AA2575" s="220">
        <v>202503</v>
      </c>
      <c r="AB2575" s="239"/>
      <c r="AC2575" s="229" t="s">
        <v>10251</v>
      </c>
      <c r="AD2575" s="240" t="s">
        <v>4809</v>
      </c>
      <c r="AE2575" s="241">
        <v>0</v>
      </c>
      <c r="AF2575" s="240" t="s">
        <v>4809</v>
      </c>
      <c r="AG2575" s="235" t="str">
        <f>IFERROR(VLOOKUP(작성용!A:A,RM!A:D,4,0),"-")</f>
        <v>김태현</v>
      </c>
      <c r="AH2575" s="9" t="s">
        <v>13030</v>
      </c>
      <c r="AI2575" s="231" t="s">
        <v>3522</v>
      </c>
      <c r="AJ2575" s="231" t="s">
        <v>13031</v>
      </c>
      <c r="AK2575" s="231" t="s">
        <v>3962</v>
      </c>
      <c r="AL2575" s="231">
        <v>2574</v>
      </c>
    </row>
    <row r="2576" spans="1:38" x14ac:dyDescent="0.3">
      <c r="A2576" s="225" t="s">
        <v>3441</v>
      </c>
      <c r="B2576" s="225" t="s">
        <v>12958</v>
      </c>
      <c r="C2576" s="237" t="s">
        <v>10273</v>
      </c>
      <c r="D2576" s="233" t="s">
        <v>11793</v>
      </c>
      <c r="E2576" s="232" t="s">
        <v>11794</v>
      </c>
      <c r="F2576" s="236" t="s">
        <v>10268</v>
      </c>
      <c r="G2576" s="210">
        <v>0</v>
      </c>
      <c r="H2576" s="227" t="s">
        <v>3522</v>
      </c>
      <c r="I2576" s="227"/>
      <c r="J2576" s="227"/>
      <c r="K2576" s="227"/>
      <c r="L2576" s="227"/>
      <c r="M2576" s="227"/>
      <c r="N2576" s="227" t="s">
        <v>10572</v>
      </c>
      <c r="O2576" s="242" t="s">
        <v>12960</v>
      </c>
      <c r="P2576" s="242" t="s">
        <v>12961</v>
      </c>
      <c r="Q2576" s="221" t="s">
        <v>12962</v>
      </c>
      <c r="R2576" s="208" t="s">
        <v>3899</v>
      </c>
      <c r="S2576" s="209">
        <v>410000932</v>
      </c>
      <c r="T2576" s="229">
        <v>45702</v>
      </c>
      <c r="U2576" s="230" t="s">
        <v>10277</v>
      </c>
      <c r="V2576" s="229" t="s">
        <v>11143</v>
      </c>
      <c r="W2576" s="229" t="s">
        <v>11143</v>
      </c>
      <c r="X2576" s="230" t="s">
        <v>13031</v>
      </c>
      <c r="Y2576" s="230"/>
      <c r="Z2576" s="230" t="s">
        <v>10264</v>
      </c>
      <c r="AA2576" s="220">
        <v>202503</v>
      </c>
      <c r="AB2576" s="239"/>
      <c r="AC2576" s="229" t="s">
        <v>10280</v>
      </c>
      <c r="AD2576" s="240" t="s">
        <v>10252</v>
      </c>
      <c r="AE2576" s="241">
        <v>0</v>
      </c>
      <c r="AF2576" s="240" t="s">
        <v>10252</v>
      </c>
      <c r="AG2576" s="235" t="str">
        <f>IFERROR(VLOOKUP(작성용!A:A,RM!A:D,4,0),"-")</f>
        <v>김태현</v>
      </c>
      <c r="AH2576" s="9" t="s">
        <v>12963</v>
      </c>
      <c r="AI2576" s="231" t="s">
        <v>3522</v>
      </c>
      <c r="AJ2576" s="231" t="s">
        <v>13031</v>
      </c>
      <c r="AK2576" s="231" t="s">
        <v>3962</v>
      </c>
      <c r="AL2576" s="231">
        <v>2575</v>
      </c>
    </row>
    <row r="2577" spans="1:38" x14ac:dyDescent="0.3">
      <c r="A2577" s="225" t="s">
        <v>3441</v>
      </c>
      <c r="B2577" s="225" t="s">
        <v>12958</v>
      </c>
      <c r="C2577" s="237" t="s">
        <v>10273</v>
      </c>
      <c r="D2577" s="233" t="s">
        <v>11498</v>
      </c>
      <c r="E2577" s="232" t="s">
        <v>12480</v>
      </c>
      <c r="F2577" s="236" t="s">
        <v>10268</v>
      </c>
      <c r="G2577" s="210">
        <v>0</v>
      </c>
      <c r="H2577" s="227" t="s">
        <v>3522</v>
      </c>
      <c r="I2577" s="227"/>
      <c r="J2577" s="227"/>
      <c r="K2577" s="227"/>
      <c r="L2577" s="227"/>
      <c r="M2577" s="227"/>
      <c r="N2577" s="227" t="s">
        <v>10572</v>
      </c>
      <c r="O2577" s="242" t="s">
        <v>12960</v>
      </c>
      <c r="P2577" s="242" t="s">
        <v>12961</v>
      </c>
      <c r="Q2577" s="221" t="s">
        <v>12962</v>
      </c>
      <c r="R2577" s="208" t="s">
        <v>3884</v>
      </c>
      <c r="S2577" s="209">
        <v>410001025</v>
      </c>
      <c r="T2577" s="229">
        <v>45702</v>
      </c>
      <c r="U2577" s="230" t="s">
        <v>10277</v>
      </c>
      <c r="V2577" s="229" t="s">
        <v>11143</v>
      </c>
      <c r="W2577" s="229" t="s">
        <v>11143</v>
      </c>
      <c r="X2577" s="230" t="s">
        <v>13031</v>
      </c>
      <c r="Y2577" s="230"/>
      <c r="Z2577" s="230" t="s">
        <v>10264</v>
      </c>
      <c r="AA2577" s="220">
        <v>202503</v>
      </c>
      <c r="AB2577" s="239"/>
      <c r="AC2577" s="229" t="s">
        <v>10280</v>
      </c>
      <c r="AD2577" s="240" t="s">
        <v>10252</v>
      </c>
      <c r="AE2577" s="241">
        <v>0</v>
      </c>
      <c r="AF2577" s="240" t="s">
        <v>10252</v>
      </c>
      <c r="AG2577" s="235" t="str">
        <f>IFERROR(VLOOKUP(작성용!A:A,RM!A:D,4,0),"-")</f>
        <v>김태현</v>
      </c>
      <c r="AH2577" s="9" t="s">
        <v>12963</v>
      </c>
      <c r="AI2577" s="231" t="s">
        <v>13031</v>
      </c>
      <c r="AJ2577" s="231" t="s">
        <v>13031</v>
      </c>
      <c r="AK2577" s="231" t="s">
        <v>3962</v>
      </c>
      <c r="AL2577" s="231">
        <v>2576</v>
      </c>
    </row>
    <row r="2578" spans="1:38" x14ac:dyDescent="0.3">
      <c r="A2578" s="225" t="s">
        <v>3441</v>
      </c>
      <c r="B2578" s="225" t="s">
        <v>12958</v>
      </c>
      <c r="C2578" s="237" t="s">
        <v>10273</v>
      </c>
      <c r="D2578" s="233" t="s">
        <v>10599</v>
      </c>
      <c r="E2578" s="232" t="s">
        <v>11190</v>
      </c>
      <c r="F2578" s="236" t="s">
        <v>10268</v>
      </c>
      <c r="G2578" s="210">
        <v>0</v>
      </c>
      <c r="H2578" s="227" t="s">
        <v>3522</v>
      </c>
      <c r="I2578" s="227"/>
      <c r="J2578" s="227"/>
      <c r="K2578" s="227"/>
      <c r="L2578" s="227"/>
      <c r="M2578" s="227"/>
      <c r="N2578" s="227" t="s">
        <v>10572</v>
      </c>
      <c r="O2578" s="242" t="s">
        <v>12960</v>
      </c>
      <c r="P2578" s="242" t="s">
        <v>12961</v>
      </c>
      <c r="Q2578" s="221" t="s">
        <v>12962</v>
      </c>
      <c r="R2578" s="208" t="s">
        <v>3702</v>
      </c>
      <c r="S2578" s="209">
        <v>410001032</v>
      </c>
      <c r="T2578" s="229">
        <v>45702</v>
      </c>
      <c r="U2578" s="230" t="s">
        <v>10277</v>
      </c>
      <c r="V2578" s="229" t="s">
        <v>11143</v>
      </c>
      <c r="W2578" s="229" t="s">
        <v>11143</v>
      </c>
      <c r="X2578" s="230" t="s">
        <v>13031</v>
      </c>
      <c r="Y2578" s="230"/>
      <c r="Z2578" s="230" t="s">
        <v>10264</v>
      </c>
      <c r="AA2578" s="220">
        <v>202503</v>
      </c>
      <c r="AB2578" s="239"/>
      <c r="AC2578" s="229" t="s">
        <v>10280</v>
      </c>
      <c r="AD2578" s="240" t="s">
        <v>10252</v>
      </c>
      <c r="AE2578" s="241">
        <v>0</v>
      </c>
      <c r="AF2578" s="240" t="s">
        <v>10252</v>
      </c>
      <c r="AG2578" s="235" t="str">
        <f>IFERROR(VLOOKUP(작성용!A:A,RM!A:D,4,0),"-")</f>
        <v>김태현</v>
      </c>
      <c r="AH2578" s="9" t="s">
        <v>12963</v>
      </c>
      <c r="AI2578" s="231" t="s">
        <v>13031</v>
      </c>
      <c r="AJ2578" s="231" t="s">
        <v>3522</v>
      </c>
      <c r="AK2578" s="231" t="s">
        <v>3962</v>
      </c>
      <c r="AL2578" s="231">
        <v>2577</v>
      </c>
    </row>
    <row r="2579" spans="1:38" x14ac:dyDescent="0.3">
      <c r="A2579" s="225" t="s">
        <v>3441</v>
      </c>
      <c r="B2579" s="225" t="s">
        <v>12958</v>
      </c>
      <c r="C2579" s="237" t="s">
        <v>10273</v>
      </c>
      <c r="D2579" s="233" t="s">
        <v>10601</v>
      </c>
      <c r="E2579" s="232" t="s">
        <v>11151</v>
      </c>
      <c r="F2579" s="236" t="s">
        <v>10268</v>
      </c>
      <c r="G2579" s="210">
        <v>0</v>
      </c>
      <c r="H2579" s="227" t="s">
        <v>13031</v>
      </c>
      <c r="I2579" s="227"/>
      <c r="J2579" s="227"/>
      <c r="K2579" s="227"/>
      <c r="L2579" s="227"/>
      <c r="M2579" s="227"/>
      <c r="N2579" s="227" t="s">
        <v>10572</v>
      </c>
      <c r="O2579" s="242" t="s">
        <v>12960</v>
      </c>
      <c r="P2579" s="242" t="s">
        <v>12961</v>
      </c>
      <c r="Q2579" s="221" t="s">
        <v>12962</v>
      </c>
      <c r="R2579" s="208" t="s">
        <v>3701</v>
      </c>
      <c r="S2579" s="209">
        <v>410001033</v>
      </c>
      <c r="T2579" s="229">
        <v>45702</v>
      </c>
      <c r="U2579" s="230" t="s">
        <v>10277</v>
      </c>
      <c r="V2579" s="229" t="s">
        <v>11143</v>
      </c>
      <c r="W2579" s="229" t="s">
        <v>11143</v>
      </c>
      <c r="X2579" s="230" t="s">
        <v>13031</v>
      </c>
      <c r="Y2579" s="230"/>
      <c r="Z2579" s="230" t="s">
        <v>10264</v>
      </c>
      <c r="AA2579" s="220">
        <v>202503</v>
      </c>
      <c r="AB2579" s="239"/>
      <c r="AC2579" s="229" t="s">
        <v>10280</v>
      </c>
      <c r="AD2579" s="240" t="s">
        <v>10252</v>
      </c>
      <c r="AE2579" s="241">
        <v>0</v>
      </c>
      <c r="AF2579" s="240" t="s">
        <v>10252</v>
      </c>
      <c r="AG2579" s="235" t="str">
        <f>IFERROR(VLOOKUP(작성용!A:A,RM!A:D,4,0),"-")</f>
        <v>김태현</v>
      </c>
      <c r="AH2579" s="9" t="s">
        <v>12963</v>
      </c>
      <c r="AI2579" s="231" t="s">
        <v>3522</v>
      </c>
      <c r="AJ2579" s="231" t="s">
        <v>3522</v>
      </c>
      <c r="AK2579" s="231" t="s">
        <v>3962</v>
      </c>
      <c r="AL2579" s="231">
        <v>2578</v>
      </c>
    </row>
    <row r="2580" spans="1:38" x14ac:dyDescent="0.3">
      <c r="A2580" s="225" t="s">
        <v>3441</v>
      </c>
      <c r="B2580" s="225" t="s">
        <v>12958</v>
      </c>
      <c r="C2580" s="237" t="s">
        <v>10273</v>
      </c>
      <c r="D2580" s="233" t="s">
        <v>10919</v>
      </c>
      <c r="E2580" s="232" t="s">
        <v>13032</v>
      </c>
      <c r="F2580" s="236" t="s">
        <v>10268</v>
      </c>
      <c r="G2580" s="210">
        <v>0</v>
      </c>
      <c r="H2580" s="227" t="s">
        <v>13031</v>
      </c>
      <c r="I2580" s="227"/>
      <c r="J2580" s="227"/>
      <c r="K2580" s="227"/>
      <c r="L2580" s="227"/>
      <c r="M2580" s="227"/>
      <c r="N2580" s="227" t="s">
        <v>10572</v>
      </c>
      <c r="O2580" s="242" t="s">
        <v>12960</v>
      </c>
      <c r="P2580" s="242" t="s">
        <v>12961</v>
      </c>
      <c r="Q2580" s="221" t="s">
        <v>12962</v>
      </c>
      <c r="R2580" s="208" t="s">
        <v>6286</v>
      </c>
      <c r="S2580" s="209">
        <v>410000021</v>
      </c>
      <c r="T2580" s="229">
        <v>45702</v>
      </c>
      <c r="U2580" s="230" t="s">
        <v>10277</v>
      </c>
      <c r="V2580" s="229" t="s">
        <v>11143</v>
      </c>
      <c r="W2580" s="229" t="s">
        <v>11143</v>
      </c>
      <c r="X2580" s="230" t="s">
        <v>13031</v>
      </c>
      <c r="Y2580" s="230"/>
      <c r="Z2580" s="230" t="s">
        <v>10264</v>
      </c>
      <c r="AA2580" s="220">
        <v>202503</v>
      </c>
      <c r="AB2580" s="239"/>
      <c r="AC2580" s="229" t="s">
        <v>10280</v>
      </c>
      <c r="AD2580" s="240" t="s">
        <v>10252</v>
      </c>
      <c r="AE2580" s="241">
        <v>0</v>
      </c>
      <c r="AF2580" s="240" t="s">
        <v>10252</v>
      </c>
      <c r="AG2580" s="235" t="str">
        <f>IFERROR(VLOOKUP(작성용!A:A,RM!A:D,4,0),"-")</f>
        <v>김태현</v>
      </c>
      <c r="AH2580" s="9" t="s">
        <v>12963</v>
      </c>
      <c r="AI2580" s="231" t="s">
        <v>13031</v>
      </c>
      <c r="AJ2580" s="231" t="s">
        <v>13031</v>
      </c>
      <c r="AK2580" s="231" t="s">
        <v>3962</v>
      </c>
      <c r="AL2580" s="231">
        <v>2579</v>
      </c>
    </row>
    <row r="2581" spans="1:38" x14ac:dyDescent="0.3">
      <c r="A2581" s="225" t="s">
        <v>3441</v>
      </c>
      <c r="B2581" s="225" t="s">
        <v>12958</v>
      </c>
      <c r="C2581" s="237" t="s">
        <v>10273</v>
      </c>
      <c r="D2581" s="233" t="s">
        <v>10923</v>
      </c>
      <c r="E2581" s="232" t="s">
        <v>12858</v>
      </c>
      <c r="F2581" s="236" t="s">
        <v>10268</v>
      </c>
      <c r="G2581" s="210">
        <v>0</v>
      </c>
      <c r="H2581" s="227" t="s">
        <v>13031</v>
      </c>
      <c r="I2581" s="227"/>
      <c r="J2581" s="227"/>
      <c r="K2581" s="227"/>
      <c r="L2581" s="227"/>
      <c r="M2581" s="227"/>
      <c r="N2581" s="227" t="s">
        <v>10572</v>
      </c>
      <c r="O2581" s="242" t="s">
        <v>12960</v>
      </c>
      <c r="P2581" s="242" t="s">
        <v>12961</v>
      </c>
      <c r="Q2581" s="221" t="s">
        <v>12962</v>
      </c>
      <c r="R2581" s="208" t="s">
        <v>5136</v>
      </c>
      <c r="S2581" s="209">
        <v>410000929</v>
      </c>
      <c r="T2581" s="229">
        <v>45702</v>
      </c>
      <c r="U2581" s="230" t="s">
        <v>10277</v>
      </c>
      <c r="V2581" s="229" t="s">
        <v>11143</v>
      </c>
      <c r="W2581" s="229" t="s">
        <v>11143</v>
      </c>
      <c r="X2581" s="230" t="s">
        <v>13031</v>
      </c>
      <c r="Y2581" s="230"/>
      <c r="Z2581" s="230" t="s">
        <v>10264</v>
      </c>
      <c r="AA2581" s="220">
        <v>202503</v>
      </c>
      <c r="AB2581" s="239"/>
      <c r="AC2581" s="229" t="s">
        <v>10280</v>
      </c>
      <c r="AD2581" s="240" t="s">
        <v>10252</v>
      </c>
      <c r="AE2581" s="241">
        <v>0</v>
      </c>
      <c r="AF2581" s="240" t="s">
        <v>10252</v>
      </c>
      <c r="AG2581" s="235" t="str">
        <f>IFERROR(VLOOKUP(작성용!A:A,RM!A:D,4,0),"-")</f>
        <v>김태현</v>
      </c>
      <c r="AH2581" s="9" t="s">
        <v>12963</v>
      </c>
      <c r="AI2581" s="231" t="s">
        <v>13031</v>
      </c>
      <c r="AJ2581" s="231" t="s">
        <v>13031</v>
      </c>
      <c r="AK2581" s="231" t="s">
        <v>3962</v>
      </c>
      <c r="AL2581" s="231">
        <v>2580</v>
      </c>
    </row>
    <row r="2582" spans="1:38" x14ac:dyDescent="0.3">
      <c r="A2582" s="225" t="s">
        <v>3441</v>
      </c>
      <c r="B2582" s="225" t="s">
        <v>12958</v>
      </c>
      <c r="C2582" s="237" t="s">
        <v>10273</v>
      </c>
      <c r="D2582" s="233" t="s">
        <v>13033</v>
      </c>
      <c r="E2582" s="232" t="s">
        <v>13034</v>
      </c>
      <c r="F2582" s="236" t="s">
        <v>10268</v>
      </c>
      <c r="G2582" s="210">
        <v>0</v>
      </c>
      <c r="H2582" s="227" t="s">
        <v>13031</v>
      </c>
      <c r="I2582" s="227"/>
      <c r="J2582" s="227"/>
      <c r="K2582" s="227"/>
      <c r="L2582" s="227"/>
      <c r="M2582" s="227"/>
      <c r="N2582" s="227" t="s">
        <v>10572</v>
      </c>
      <c r="O2582" s="242" t="s">
        <v>12960</v>
      </c>
      <c r="P2582" s="242" t="s">
        <v>12961</v>
      </c>
      <c r="Q2582" s="221" t="s">
        <v>12962</v>
      </c>
      <c r="R2582" s="208" t="s">
        <v>7010</v>
      </c>
      <c r="S2582" s="209">
        <v>410000875</v>
      </c>
      <c r="T2582" s="229">
        <v>45702</v>
      </c>
      <c r="U2582" s="230" t="s">
        <v>10277</v>
      </c>
      <c r="V2582" s="229" t="s">
        <v>11143</v>
      </c>
      <c r="W2582" s="229" t="s">
        <v>11143</v>
      </c>
      <c r="X2582" s="230" t="s">
        <v>13031</v>
      </c>
      <c r="Y2582" s="230"/>
      <c r="Z2582" s="230" t="s">
        <v>10264</v>
      </c>
      <c r="AA2582" s="220">
        <v>202503</v>
      </c>
      <c r="AB2582" s="239"/>
      <c r="AC2582" s="229" t="s">
        <v>10280</v>
      </c>
      <c r="AD2582" s="240" t="s">
        <v>10252</v>
      </c>
      <c r="AE2582" s="241">
        <v>0</v>
      </c>
      <c r="AF2582" s="240" t="s">
        <v>10252</v>
      </c>
      <c r="AG2582" s="235" t="str">
        <f>IFERROR(VLOOKUP(작성용!A:A,RM!A:D,4,0),"-")</f>
        <v>김태현</v>
      </c>
      <c r="AH2582" s="9" t="s">
        <v>12963</v>
      </c>
      <c r="AI2582" s="231" t="s">
        <v>13031</v>
      </c>
      <c r="AJ2582" s="231" t="s">
        <v>3522</v>
      </c>
      <c r="AK2582" s="231" t="s">
        <v>3962</v>
      </c>
      <c r="AL2582" s="231">
        <v>2581</v>
      </c>
    </row>
    <row r="2583" spans="1:38" x14ac:dyDescent="0.3">
      <c r="A2583" s="225" t="s">
        <v>3441</v>
      </c>
      <c r="B2583" s="225" t="s">
        <v>12958</v>
      </c>
      <c r="C2583" s="237" t="s">
        <v>10273</v>
      </c>
      <c r="D2583" s="233" t="s">
        <v>13035</v>
      </c>
      <c r="E2583" s="232" t="s">
        <v>13036</v>
      </c>
      <c r="F2583" s="236" t="s">
        <v>10268</v>
      </c>
      <c r="G2583" s="210">
        <v>0</v>
      </c>
      <c r="H2583" s="227" t="s">
        <v>13031</v>
      </c>
      <c r="I2583" s="227"/>
      <c r="J2583" s="227"/>
      <c r="K2583" s="227"/>
      <c r="L2583" s="227"/>
      <c r="M2583" s="227"/>
      <c r="N2583" s="227" t="s">
        <v>10572</v>
      </c>
      <c r="O2583" s="242" t="s">
        <v>12960</v>
      </c>
      <c r="P2583" s="242" t="s">
        <v>12961</v>
      </c>
      <c r="Q2583" s="221" t="s">
        <v>12962</v>
      </c>
      <c r="R2583" s="208" t="s">
        <v>7011</v>
      </c>
      <c r="S2583" s="209">
        <v>410000899</v>
      </c>
      <c r="T2583" s="229">
        <v>45702</v>
      </c>
      <c r="U2583" s="230" t="s">
        <v>10277</v>
      </c>
      <c r="V2583" s="229" t="s">
        <v>11143</v>
      </c>
      <c r="W2583" s="229" t="s">
        <v>11143</v>
      </c>
      <c r="X2583" s="230" t="s">
        <v>13031</v>
      </c>
      <c r="Y2583" s="230"/>
      <c r="Z2583" s="230" t="s">
        <v>10264</v>
      </c>
      <c r="AA2583" s="220">
        <v>202503</v>
      </c>
      <c r="AB2583" s="239"/>
      <c r="AC2583" s="229" t="s">
        <v>10280</v>
      </c>
      <c r="AD2583" s="240" t="s">
        <v>10252</v>
      </c>
      <c r="AE2583" s="241">
        <v>0</v>
      </c>
      <c r="AF2583" s="240" t="s">
        <v>10252</v>
      </c>
      <c r="AG2583" s="235" t="str">
        <f>IFERROR(VLOOKUP(작성용!A:A,RM!A:D,4,0),"-")</f>
        <v>김태현</v>
      </c>
      <c r="AH2583" s="9" t="s">
        <v>12963</v>
      </c>
      <c r="AI2583" s="231" t="s">
        <v>13031</v>
      </c>
      <c r="AJ2583" s="231" t="s">
        <v>13031</v>
      </c>
      <c r="AK2583" s="231" t="s">
        <v>3962</v>
      </c>
      <c r="AL2583" s="231">
        <v>2582</v>
      </c>
    </row>
    <row r="2584" spans="1:38" x14ac:dyDescent="0.3">
      <c r="A2584" s="225" t="s">
        <v>3441</v>
      </c>
      <c r="B2584" s="225" t="s">
        <v>12958</v>
      </c>
      <c r="C2584" s="237" t="s">
        <v>10273</v>
      </c>
      <c r="D2584" s="233" t="s">
        <v>13037</v>
      </c>
      <c r="E2584" s="232" t="s">
        <v>13038</v>
      </c>
      <c r="F2584" s="236" t="s">
        <v>10268</v>
      </c>
      <c r="G2584" s="210">
        <v>0</v>
      </c>
      <c r="H2584" s="227" t="s">
        <v>13031</v>
      </c>
      <c r="I2584" s="227"/>
      <c r="J2584" s="227"/>
      <c r="K2584" s="227"/>
      <c r="L2584" s="227"/>
      <c r="M2584" s="227"/>
      <c r="N2584" s="227" t="s">
        <v>10572</v>
      </c>
      <c r="O2584" s="242" t="s">
        <v>12960</v>
      </c>
      <c r="P2584" s="242" t="s">
        <v>12961</v>
      </c>
      <c r="Q2584" s="221" t="s">
        <v>12962</v>
      </c>
      <c r="R2584" s="208" t="s">
        <v>7012</v>
      </c>
      <c r="S2584" s="209">
        <v>410001119</v>
      </c>
      <c r="T2584" s="229">
        <v>45702</v>
      </c>
      <c r="U2584" s="230" t="s">
        <v>10277</v>
      </c>
      <c r="V2584" s="229" t="s">
        <v>11143</v>
      </c>
      <c r="W2584" s="229" t="s">
        <v>11143</v>
      </c>
      <c r="X2584" s="230" t="s">
        <v>13031</v>
      </c>
      <c r="Y2584" s="230"/>
      <c r="Z2584" s="230" t="s">
        <v>10264</v>
      </c>
      <c r="AA2584" s="220">
        <v>202503</v>
      </c>
      <c r="AB2584" s="239"/>
      <c r="AC2584" s="229" t="s">
        <v>10280</v>
      </c>
      <c r="AD2584" s="240" t="s">
        <v>10252</v>
      </c>
      <c r="AE2584" s="241">
        <v>0</v>
      </c>
      <c r="AF2584" s="240" t="s">
        <v>10252</v>
      </c>
      <c r="AG2584" s="235" t="str">
        <f>IFERROR(VLOOKUP(작성용!A:A,RM!A:D,4,0),"-")</f>
        <v>김태현</v>
      </c>
      <c r="AH2584" s="9" t="s">
        <v>12963</v>
      </c>
      <c r="AI2584" s="231" t="s">
        <v>3522</v>
      </c>
      <c r="AJ2584" s="231" t="s">
        <v>13031</v>
      </c>
      <c r="AK2584" s="231" t="s">
        <v>3962</v>
      </c>
      <c r="AL2584" s="231">
        <v>2583</v>
      </c>
    </row>
    <row r="2585" spans="1:38" x14ac:dyDescent="0.3">
      <c r="A2585" s="225" t="s">
        <v>3441</v>
      </c>
      <c r="B2585" s="225" t="s">
        <v>12958</v>
      </c>
      <c r="C2585" s="237" t="s">
        <v>10273</v>
      </c>
      <c r="D2585" s="233" t="s">
        <v>11053</v>
      </c>
      <c r="E2585" s="232" t="s">
        <v>12250</v>
      </c>
      <c r="F2585" s="236" t="s">
        <v>10268</v>
      </c>
      <c r="G2585" s="210">
        <v>0</v>
      </c>
      <c r="H2585" s="227" t="s">
        <v>13031</v>
      </c>
      <c r="I2585" s="227"/>
      <c r="J2585" s="227"/>
      <c r="K2585" s="227"/>
      <c r="L2585" s="227"/>
      <c r="M2585" s="227"/>
      <c r="N2585" s="227" t="s">
        <v>10572</v>
      </c>
      <c r="O2585" s="242" t="s">
        <v>12960</v>
      </c>
      <c r="P2585" s="242" t="s">
        <v>12961</v>
      </c>
      <c r="Q2585" s="221" t="s">
        <v>12962</v>
      </c>
      <c r="R2585" s="208" t="s">
        <v>6415</v>
      </c>
      <c r="S2585" s="209">
        <v>410001010</v>
      </c>
      <c r="T2585" s="229">
        <v>45702</v>
      </c>
      <c r="U2585" s="230" t="s">
        <v>10277</v>
      </c>
      <c r="V2585" s="229" t="s">
        <v>11143</v>
      </c>
      <c r="W2585" s="229" t="s">
        <v>11143</v>
      </c>
      <c r="X2585" s="230" t="s">
        <v>13031</v>
      </c>
      <c r="Y2585" s="230"/>
      <c r="Z2585" s="230" t="s">
        <v>10264</v>
      </c>
      <c r="AA2585" s="220">
        <v>202503</v>
      </c>
      <c r="AB2585" s="239"/>
      <c r="AC2585" s="229" t="s">
        <v>10280</v>
      </c>
      <c r="AD2585" s="240" t="s">
        <v>10252</v>
      </c>
      <c r="AE2585" s="241">
        <v>0</v>
      </c>
      <c r="AF2585" s="240" t="s">
        <v>10252</v>
      </c>
      <c r="AG2585" s="235" t="str">
        <f>IFERROR(VLOOKUP(작성용!A:A,RM!A:D,4,0),"-")</f>
        <v>김태현</v>
      </c>
      <c r="AH2585" s="9" t="s">
        <v>12963</v>
      </c>
      <c r="AI2585" s="231" t="s">
        <v>13031</v>
      </c>
      <c r="AJ2585" s="231" t="s">
        <v>13031</v>
      </c>
      <c r="AK2585" s="231" t="s">
        <v>3962</v>
      </c>
      <c r="AL2585" s="231">
        <v>2584</v>
      </c>
    </row>
    <row r="2586" spans="1:38" x14ac:dyDescent="0.3">
      <c r="A2586" s="225" t="s">
        <v>3441</v>
      </c>
      <c r="B2586" s="225" t="s">
        <v>12958</v>
      </c>
      <c r="C2586" s="237" t="s">
        <v>10273</v>
      </c>
      <c r="D2586" s="233" t="s">
        <v>11055</v>
      </c>
      <c r="E2586" s="232" t="s">
        <v>12251</v>
      </c>
      <c r="F2586" s="236" t="s">
        <v>10268</v>
      </c>
      <c r="G2586" s="210">
        <v>0</v>
      </c>
      <c r="H2586" s="227" t="s">
        <v>13031</v>
      </c>
      <c r="I2586" s="227"/>
      <c r="J2586" s="227"/>
      <c r="K2586" s="227"/>
      <c r="L2586" s="227"/>
      <c r="M2586" s="227"/>
      <c r="N2586" s="227" t="s">
        <v>10572</v>
      </c>
      <c r="O2586" s="242" t="s">
        <v>12960</v>
      </c>
      <c r="P2586" s="242" t="s">
        <v>12961</v>
      </c>
      <c r="Q2586" s="221" t="s">
        <v>12962</v>
      </c>
      <c r="R2586" s="208" t="s">
        <v>6417</v>
      </c>
      <c r="S2586" s="209">
        <v>410001017</v>
      </c>
      <c r="T2586" s="229">
        <v>45702</v>
      </c>
      <c r="U2586" s="230" t="s">
        <v>10277</v>
      </c>
      <c r="V2586" s="229" t="s">
        <v>11143</v>
      </c>
      <c r="W2586" s="229" t="s">
        <v>11143</v>
      </c>
      <c r="X2586" s="230" t="s">
        <v>13031</v>
      </c>
      <c r="Y2586" s="230"/>
      <c r="Z2586" s="230" t="s">
        <v>10264</v>
      </c>
      <c r="AA2586" s="220">
        <v>202503</v>
      </c>
      <c r="AB2586" s="239"/>
      <c r="AC2586" s="229" t="s">
        <v>10280</v>
      </c>
      <c r="AD2586" s="240" t="s">
        <v>10252</v>
      </c>
      <c r="AE2586" s="241">
        <v>0</v>
      </c>
      <c r="AF2586" s="240" t="s">
        <v>10252</v>
      </c>
      <c r="AG2586" s="235" t="str">
        <f>IFERROR(VLOOKUP(작성용!A:A,RM!A:D,4,0),"-")</f>
        <v>김태현</v>
      </c>
      <c r="AH2586" s="9" t="s">
        <v>12963</v>
      </c>
      <c r="AI2586" s="231" t="s">
        <v>3522</v>
      </c>
      <c r="AJ2586" s="231" t="s">
        <v>13031</v>
      </c>
      <c r="AK2586" s="231" t="s">
        <v>3962</v>
      </c>
      <c r="AL2586" s="231">
        <v>2585</v>
      </c>
    </row>
    <row r="2587" spans="1:38" x14ac:dyDescent="0.3">
      <c r="A2587" s="225" t="s">
        <v>3441</v>
      </c>
      <c r="B2587" s="225" t="s">
        <v>12958</v>
      </c>
      <c r="C2587" s="237" t="s">
        <v>10273</v>
      </c>
      <c r="D2587" s="233" t="s">
        <v>13039</v>
      </c>
      <c r="E2587" s="232" t="s">
        <v>13040</v>
      </c>
      <c r="F2587" s="236" t="s">
        <v>10268</v>
      </c>
      <c r="G2587" s="210">
        <v>0</v>
      </c>
      <c r="H2587" s="227" t="s">
        <v>13031</v>
      </c>
      <c r="I2587" s="227"/>
      <c r="J2587" s="227"/>
      <c r="K2587" s="227"/>
      <c r="L2587" s="227"/>
      <c r="M2587" s="227"/>
      <c r="N2587" s="227" t="s">
        <v>10572</v>
      </c>
      <c r="O2587" s="242" t="s">
        <v>12960</v>
      </c>
      <c r="P2587" s="242" t="s">
        <v>12961</v>
      </c>
      <c r="Q2587" s="221" t="s">
        <v>12962</v>
      </c>
      <c r="R2587" s="208" t="s">
        <v>7015</v>
      </c>
      <c r="S2587" s="209">
        <v>410000857</v>
      </c>
      <c r="T2587" s="229">
        <v>45702</v>
      </c>
      <c r="U2587" s="230" t="s">
        <v>10277</v>
      </c>
      <c r="V2587" s="229" t="s">
        <v>11143</v>
      </c>
      <c r="W2587" s="229" t="s">
        <v>11143</v>
      </c>
      <c r="X2587" s="230" t="s">
        <v>13031</v>
      </c>
      <c r="Y2587" s="230"/>
      <c r="Z2587" s="230" t="s">
        <v>10264</v>
      </c>
      <c r="AA2587" s="220">
        <v>202503</v>
      </c>
      <c r="AB2587" s="239"/>
      <c r="AC2587" s="229" t="s">
        <v>10280</v>
      </c>
      <c r="AD2587" s="240" t="s">
        <v>10252</v>
      </c>
      <c r="AE2587" s="241">
        <v>0</v>
      </c>
      <c r="AF2587" s="240" t="s">
        <v>10252</v>
      </c>
      <c r="AG2587" s="235" t="str">
        <f>IFERROR(VLOOKUP(작성용!A:A,RM!A:D,4,0),"-")</f>
        <v>김태현</v>
      </c>
      <c r="AH2587" s="9" t="s">
        <v>12963</v>
      </c>
      <c r="AI2587" s="231" t="s">
        <v>13031</v>
      </c>
      <c r="AJ2587" s="231" t="s">
        <v>3522</v>
      </c>
      <c r="AK2587" s="231" t="s">
        <v>3962</v>
      </c>
      <c r="AL2587" s="231">
        <v>2586</v>
      </c>
    </row>
    <row r="2588" spans="1:38" x14ac:dyDescent="0.3">
      <c r="A2588" s="225" t="s">
        <v>3441</v>
      </c>
      <c r="B2588" s="225" t="s">
        <v>12958</v>
      </c>
      <c r="C2588" s="237" t="s">
        <v>10273</v>
      </c>
      <c r="D2588" s="233" t="s">
        <v>12930</v>
      </c>
      <c r="E2588" s="232" t="s">
        <v>13041</v>
      </c>
      <c r="F2588" s="236" t="s">
        <v>10268</v>
      </c>
      <c r="G2588" s="210">
        <v>0</v>
      </c>
      <c r="H2588" s="227" t="s">
        <v>3522</v>
      </c>
      <c r="I2588" s="227"/>
      <c r="J2588" s="227"/>
      <c r="K2588" s="227"/>
      <c r="L2588" s="227"/>
      <c r="M2588" s="227"/>
      <c r="N2588" s="227" t="s">
        <v>10572</v>
      </c>
      <c r="O2588" s="242" t="s">
        <v>12960</v>
      </c>
      <c r="P2588" s="242" t="s">
        <v>12961</v>
      </c>
      <c r="Q2588" s="221" t="s">
        <v>12962</v>
      </c>
      <c r="R2588" s="208" t="s">
        <v>3858</v>
      </c>
      <c r="S2588" s="209">
        <v>410001111</v>
      </c>
      <c r="T2588" s="229">
        <v>45702</v>
      </c>
      <c r="U2588" s="230" t="s">
        <v>10277</v>
      </c>
      <c r="V2588" s="229" t="s">
        <v>11143</v>
      </c>
      <c r="W2588" s="229" t="s">
        <v>11143</v>
      </c>
      <c r="X2588" s="230" t="s">
        <v>13031</v>
      </c>
      <c r="Y2588" s="230"/>
      <c r="Z2588" s="230" t="s">
        <v>10264</v>
      </c>
      <c r="AA2588" s="220">
        <v>202503</v>
      </c>
      <c r="AB2588" s="239"/>
      <c r="AC2588" s="229" t="s">
        <v>10280</v>
      </c>
      <c r="AD2588" s="240" t="s">
        <v>10252</v>
      </c>
      <c r="AE2588" s="241">
        <v>0</v>
      </c>
      <c r="AF2588" s="240" t="s">
        <v>10252</v>
      </c>
      <c r="AG2588" s="235" t="str">
        <f>IFERROR(VLOOKUP(작성용!A:A,RM!A:D,4,0),"-")</f>
        <v>김태현</v>
      </c>
      <c r="AH2588" s="9" t="s">
        <v>12963</v>
      </c>
      <c r="AI2588" s="231" t="s">
        <v>13031</v>
      </c>
      <c r="AJ2588" s="231" t="s">
        <v>13031</v>
      </c>
      <c r="AK2588" s="231" t="s">
        <v>3962</v>
      </c>
      <c r="AL2588" s="231">
        <v>2587</v>
      </c>
    </row>
    <row r="2589" spans="1:38" x14ac:dyDescent="0.3">
      <c r="A2589" s="225" t="s">
        <v>3441</v>
      </c>
      <c r="B2589" s="225" t="s">
        <v>12958</v>
      </c>
      <c r="C2589" s="237" t="s">
        <v>10273</v>
      </c>
      <c r="D2589" s="233" t="s">
        <v>10290</v>
      </c>
      <c r="E2589" s="232" t="s">
        <v>13042</v>
      </c>
      <c r="F2589" s="236" t="s">
        <v>10268</v>
      </c>
      <c r="G2589" s="210">
        <v>0</v>
      </c>
      <c r="H2589" s="227" t="s">
        <v>13031</v>
      </c>
      <c r="I2589" s="227"/>
      <c r="J2589" s="227"/>
      <c r="K2589" s="227"/>
      <c r="L2589" s="227"/>
      <c r="M2589" s="227"/>
      <c r="N2589" s="227" t="s">
        <v>10572</v>
      </c>
      <c r="O2589" s="242" t="s">
        <v>12960</v>
      </c>
      <c r="P2589" s="242" t="s">
        <v>12961</v>
      </c>
      <c r="Q2589" s="221" t="s">
        <v>12962</v>
      </c>
      <c r="R2589" s="208" t="s">
        <v>6028</v>
      </c>
      <c r="S2589" s="209">
        <v>410000905</v>
      </c>
      <c r="T2589" s="229">
        <v>45702</v>
      </c>
      <c r="U2589" s="230" t="s">
        <v>10277</v>
      </c>
      <c r="V2589" s="229" t="s">
        <v>11143</v>
      </c>
      <c r="W2589" s="229" t="s">
        <v>11143</v>
      </c>
      <c r="X2589" s="230" t="s">
        <v>3522</v>
      </c>
      <c r="Y2589" s="230"/>
      <c r="Z2589" s="230" t="s">
        <v>10264</v>
      </c>
      <c r="AA2589" s="220">
        <v>202503</v>
      </c>
      <c r="AB2589" s="239"/>
      <c r="AC2589" s="229" t="s">
        <v>10280</v>
      </c>
      <c r="AD2589" s="240" t="s">
        <v>10252</v>
      </c>
      <c r="AE2589" s="241">
        <v>0</v>
      </c>
      <c r="AF2589" s="240" t="s">
        <v>10252</v>
      </c>
      <c r="AG2589" s="235" t="str">
        <f>IFERROR(VLOOKUP(작성용!A:A,RM!A:D,4,0),"-")</f>
        <v>김태현</v>
      </c>
      <c r="AH2589" s="9" t="s">
        <v>12963</v>
      </c>
      <c r="AI2589" s="231" t="s">
        <v>3522</v>
      </c>
      <c r="AJ2589" s="231" t="s">
        <v>13031</v>
      </c>
      <c r="AK2589" s="231" t="s">
        <v>3962</v>
      </c>
      <c r="AL2589" s="231">
        <v>2588</v>
      </c>
    </row>
    <row r="2590" spans="1:38" x14ac:dyDescent="0.3">
      <c r="A2590" s="225" t="s">
        <v>3441</v>
      </c>
      <c r="B2590" s="225" t="s">
        <v>12958</v>
      </c>
      <c r="C2590" s="237" t="s">
        <v>10273</v>
      </c>
      <c r="D2590" s="233" t="s">
        <v>12272</v>
      </c>
      <c r="E2590" s="232" t="s">
        <v>12273</v>
      </c>
      <c r="F2590" s="236" t="s">
        <v>10268</v>
      </c>
      <c r="G2590" s="210">
        <v>0</v>
      </c>
      <c r="H2590" s="227" t="s">
        <v>3522</v>
      </c>
      <c r="I2590" s="227"/>
      <c r="J2590" s="227"/>
      <c r="K2590" s="227"/>
      <c r="L2590" s="227"/>
      <c r="M2590" s="227"/>
      <c r="N2590" s="227" t="s">
        <v>10572</v>
      </c>
      <c r="O2590" s="242" t="s">
        <v>12960</v>
      </c>
      <c r="P2590" s="242" t="s">
        <v>12961</v>
      </c>
      <c r="Q2590" s="221" t="s">
        <v>12962</v>
      </c>
      <c r="R2590" s="208" t="s">
        <v>7017</v>
      </c>
      <c r="S2590" s="209">
        <v>410001042</v>
      </c>
      <c r="T2590" s="229">
        <v>45702</v>
      </c>
      <c r="U2590" s="230" t="s">
        <v>10277</v>
      </c>
      <c r="V2590" s="229" t="s">
        <v>11143</v>
      </c>
      <c r="W2590" s="229" t="s">
        <v>11143</v>
      </c>
      <c r="X2590" s="230" t="s">
        <v>13031</v>
      </c>
      <c r="Y2590" s="230"/>
      <c r="Z2590" s="230" t="s">
        <v>10264</v>
      </c>
      <c r="AA2590" s="220">
        <v>202503</v>
      </c>
      <c r="AB2590" s="239"/>
      <c r="AC2590" s="229" t="s">
        <v>10280</v>
      </c>
      <c r="AD2590" s="240" t="s">
        <v>10252</v>
      </c>
      <c r="AE2590" s="241">
        <v>0</v>
      </c>
      <c r="AF2590" s="240" t="s">
        <v>10252</v>
      </c>
      <c r="AG2590" s="235" t="str">
        <f>IFERROR(VLOOKUP(작성용!A:A,RM!A:D,4,0),"-")</f>
        <v>김태현</v>
      </c>
      <c r="AH2590" s="9" t="s">
        <v>12963</v>
      </c>
      <c r="AI2590" s="231" t="s">
        <v>13031</v>
      </c>
      <c r="AJ2590" s="231" t="s">
        <v>3522</v>
      </c>
      <c r="AK2590" s="231" t="s">
        <v>3962</v>
      </c>
      <c r="AL2590" s="231">
        <v>2589</v>
      </c>
    </row>
    <row r="2591" spans="1:38" x14ac:dyDescent="0.3">
      <c r="A2591" s="225" t="s">
        <v>3441</v>
      </c>
      <c r="B2591" s="225" t="s">
        <v>12958</v>
      </c>
      <c r="C2591" s="237" t="s">
        <v>10273</v>
      </c>
      <c r="D2591" s="233" t="s">
        <v>12368</v>
      </c>
      <c r="E2591" s="232" t="s">
        <v>12369</v>
      </c>
      <c r="F2591" s="236" t="s">
        <v>10268</v>
      </c>
      <c r="G2591" s="210">
        <v>0</v>
      </c>
      <c r="H2591" s="227" t="s">
        <v>3522</v>
      </c>
      <c r="I2591" s="227"/>
      <c r="J2591" s="227"/>
      <c r="K2591" s="227"/>
      <c r="L2591" s="227"/>
      <c r="M2591" s="227"/>
      <c r="N2591" s="227" t="s">
        <v>10572</v>
      </c>
      <c r="O2591" s="242" t="s">
        <v>12960</v>
      </c>
      <c r="P2591" s="242" t="s">
        <v>12961</v>
      </c>
      <c r="Q2591" s="221" t="s">
        <v>12962</v>
      </c>
      <c r="R2591" s="208" t="s">
        <v>7018</v>
      </c>
      <c r="S2591" s="209">
        <v>410001041</v>
      </c>
      <c r="T2591" s="229">
        <v>45702</v>
      </c>
      <c r="U2591" s="230" t="s">
        <v>10277</v>
      </c>
      <c r="V2591" s="229" t="s">
        <v>11143</v>
      </c>
      <c r="W2591" s="229" t="s">
        <v>11143</v>
      </c>
      <c r="X2591" s="230" t="s">
        <v>13031</v>
      </c>
      <c r="Y2591" s="230"/>
      <c r="Z2591" s="230" t="s">
        <v>10264</v>
      </c>
      <c r="AA2591" s="220">
        <v>202503</v>
      </c>
      <c r="AB2591" s="239"/>
      <c r="AC2591" s="229" t="s">
        <v>10280</v>
      </c>
      <c r="AD2591" s="240" t="s">
        <v>10252</v>
      </c>
      <c r="AE2591" s="241">
        <v>0</v>
      </c>
      <c r="AF2591" s="240" t="s">
        <v>10252</v>
      </c>
      <c r="AG2591" s="235" t="str">
        <f>IFERROR(VLOOKUP(작성용!A:A,RM!A:D,4,0),"-")</f>
        <v>김태현</v>
      </c>
      <c r="AH2591" s="9" t="s">
        <v>12963</v>
      </c>
      <c r="AI2591" s="231" t="s">
        <v>13031</v>
      </c>
      <c r="AJ2591" s="231" t="s">
        <v>13031</v>
      </c>
      <c r="AK2591" s="231" t="s">
        <v>3962</v>
      </c>
      <c r="AL2591" s="231">
        <v>2590</v>
      </c>
    </row>
    <row r="2592" spans="1:38" x14ac:dyDescent="0.3">
      <c r="A2592" s="225" t="s">
        <v>3441</v>
      </c>
      <c r="B2592" s="225" t="s">
        <v>12958</v>
      </c>
      <c r="C2592" s="237" t="s">
        <v>10273</v>
      </c>
      <c r="D2592" s="233" t="s">
        <v>12471</v>
      </c>
      <c r="E2592" s="232" t="s">
        <v>12472</v>
      </c>
      <c r="F2592" s="236" t="s">
        <v>10268</v>
      </c>
      <c r="G2592" s="210">
        <v>0</v>
      </c>
      <c r="H2592" s="227" t="s">
        <v>3522</v>
      </c>
      <c r="I2592" s="227"/>
      <c r="J2592" s="227"/>
      <c r="K2592" s="227"/>
      <c r="L2592" s="227"/>
      <c r="M2592" s="227"/>
      <c r="N2592" s="227" t="s">
        <v>10572</v>
      </c>
      <c r="O2592" s="242" t="s">
        <v>12960</v>
      </c>
      <c r="P2592" s="242" t="s">
        <v>12961</v>
      </c>
      <c r="Q2592" s="221" t="s">
        <v>12962</v>
      </c>
      <c r="R2592" s="208" t="s">
        <v>3898</v>
      </c>
      <c r="S2592" s="209">
        <v>410001046</v>
      </c>
      <c r="T2592" s="229">
        <v>45702</v>
      </c>
      <c r="U2592" s="230" t="s">
        <v>10277</v>
      </c>
      <c r="V2592" s="229" t="s">
        <v>11143</v>
      </c>
      <c r="W2592" s="229" t="s">
        <v>11143</v>
      </c>
      <c r="X2592" s="230" t="s">
        <v>13031</v>
      </c>
      <c r="Y2592" s="230"/>
      <c r="Z2592" s="230" t="s">
        <v>10264</v>
      </c>
      <c r="AA2592" s="220">
        <v>202503</v>
      </c>
      <c r="AB2592" s="239"/>
      <c r="AC2592" s="229" t="s">
        <v>10280</v>
      </c>
      <c r="AD2592" s="240" t="s">
        <v>10252</v>
      </c>
      <c r="AE2592" s="241">
        <v>0</v>
      </c>
      <c r="AF2592" s="240" t="s">
        <v>10252</v>
      </c>
      <c r="AG2592" s="235" t="str">
        <f>IFERROR(VLOOKUP(작성용!A:A,RM!A:D,4,0),"-")</f>
        <v>김태현</v>
      </c>
      <c r="AH2592" s="9" t="s">
        <v>12963</v>
      </c>
      <c r="AI2592" s="231" t="s">
        <v>13031</v>
      </c>
      <c r="AJ2592" s="231" t="s">
        <v>13031</v>
      </c>
      <c r="AK2592" s="231" t="s">
        <v>3962</v>
      </c>
      <c r="AL2592" s="231">
        <v>2591</v>
      </c>
    </row>
    <row r="2593" spans="1:38" x14ac:dyDescent="0.3">
      <c r="A2593" s="225" t="s">
        <v>3441</v>
      </c>
      <c r="B2593" s="225" t="s">
        <v>12958</v>
      </c>
      <c r="C2593" s="237" t="s">
        <v>10273</v>
      </c>
      <c r="D2593" s="233" t="s">
        <v>11951</v>
      </c>
      <c r="E2593" s="232" t="s">
        <v>13043</v>
      </c>
      <c r="F2593" s="236" t="s">
        <v>10268</v>
      </c>
      <c r="G2593" s="210">
        <v>0</v>
      </c>
      <c r="H2593" s="227" t="s">
        <v>3522</v>
      </c>
      <c r="I2593" s="227"/>
      <c r="J2593" s="227"/>
      <c r="K2593" s="227"/>
      <c r="L2593" s="227"/>
      <c r="M2593" s="227"/>
      <c r="N2593" s="227" t="s">
        <v>10572</v>
      </c>
      <c r="O2593" s="242" t="s">
        <v>12960</v>
      </c>
      <c r="P2593" s="242" t="s">
        <v>12961</v>
      </c>
      <c r="Q2593" s="221" t="s">
        <v>12962</v>
      </c>
      <c r="R2593" s="208" t="s">
        <v>3926</v>
      </c>
      <c r="S2593" s="209">
        <v>410000994</v>
      </c>
      <c r="T2593" s="229">
        <v>45702</v>
      </c>
      <c r="U2593" s="230" t="s">
        <v>10277</v>
      </c>
      <c r="V2593" s="229" t="s">
        <v>11143</v>
      </c>
      <c r="W2593" s="229" t="s">
        <v>11143</v>
      </c>
      <c r="X2593" s="230" t="s">
        <v>13031</v>
      </c>
      <c r="Y2593" s="230"/>
      <c r="Z2593" s="230" t="s">
        <v>10264</v>
      </c>
      <c r="AA2593" s="220">
        <v>202503</v>
      </c>
      <c r="AB2593" s="239"/>
      <c r="AC2593" s="229" t="s">
        <v>10280</v>
      </c>
      <c r="AD2593" s="240" t="s">
        <v>10252</v>
      </c>
      <c r="AE2593" s="241">
        <v>0</v>
      </c>
      <c r="AF2593" s="240" t="s">
        <v>10252</v>
      </c>
      <c r="AG2593" s="235" t="str">
        <f>IFERROR(VLOOKUP(작성용!A:A,RM!A:D,4,0),"-")</f>
        <v>김태현</v>
      </c>
      <c r="AH2593" s="9" t="s">
        <v>12963</v>
      </c>
      <c r="AI2593" s="231" t="s">
        <v>13031</v>
      </c>
      <c r="AJ2593" s="231" t="s">
        <v>3522</v>
      </c>
      <c r="AK2593" s="231" t="s">
        <v>3962</v>
      </c>
      <c r="AL2593" s="231">
        <v>2592</v>
      </c>
    </row>
    <row r="2594" spans="1:38" x14ac:dyDescent="0.3">
      <c r="A2594" s="225" t="s">
        <v>3441</v>
      </c>
      <c r="B2594" s="225" t="s">
        <v>12958</v>
      </c>
      <c r="C2594" s="237" t="s">
        <v>10273</v>
      </c>
      <c r="D2594" s="233" t="s">
        <v>11959</v>
      </c>
      <c r="E2594" s="232" t="s">
        <v>13044</v>
      </c>
      <c r="F2594" s="236" t="s">
        <v>10268</v>
      </c>
      <c r="G2594" s="210">
        <v>0</v>
      </c>
      <c r="H2594" s="227" t="s">
        <v>13031</v>
      </c>
      <c r="I2594" s="227"/>
      <c r="J2594" s="227"/>
      <c r="K2594" s="227"/>
      <c r="L2594" s="227"/>
      <c r="M2594" s="227"/>
      <c r="N2594" s="227" t="s">
        <v>10572</v>
      </c>
      <c r="O2594" s="242" t="s">
        <v>12960</v>
      </c>
      <c r="P2594" s="242" t="s">
        <v>12961</v>
      </c>
      <c r="Q2594" s="221" t="s">
        <v>12962</v>
      </c>
      <c r="R2594" s="208" t="s">
        <v>5718</v>
      </c>
      <c r="S2594" s="209">
        <v>410001026</v>
      </c>
      <c r="T2594" s="229">
        <v>45702</v>
      </c>
      <c r="U2594" s="230" t="s">
        <v>10277</v>
      </c>
      <c r="V2594" s="229" t="s">
        <v>11143</v>
      </c>
      <c r="W2594" s="229" t="s">
        <v>11143</v>
      </c>
      <c r="X2594" s="230" t="s">
        <v>13031</v>
      </c>
      <c r="Y2594" s="230"/>
      <c r="Z2594" s="230" t="s">
        <v>10264</v>
      </c>
      <c r="AA2594" s="220">
        <v>202503</v>
      </c>
      <c r="AB2594" s="239"/>
      <c r="AC2594" s="229" t="s">
        <v>10280</v>
      </c>
      <c r="AD2594" s="240" t="s">
        <v>10252</v>
      </c>
      <c r="AE2594" s="241">
        <v>0</v>
      </c>
      <c r="AF2594" s="240" t="s">
        <v>10252</v>
      </c>
      <c r="AG2594" s="235" t="str">
        <f>IFERROR(VLOOKUP(작성용!A:A,RM!A:D,4,0),"-")</f>
        <v>김태현</v>
      </c>
      <c r="AH2594" s="9" t="s">
        <v>12963</v>
      </c>
      <c r="AI2594" s="231" t="s">
        <v>3522</v>
      </c>
      <c r="AJ2594" s="231" t="s">
        <v>13031</v>
      </c>
      <c r="AK2594" s="231" t="s">
        <v>3962</v>
      </c>
      <c r="AL2594" s="231">
        <v>2593</v>
      </c>
    </row>
    <row r="2595" spans="1:38" x14ac:dyDescent="0.3">
      <c r="A2595" s="225" t="s">
        <v>3441</v>
      </c>
      <c r="B2595" s="225" t="s">
        <v>12958</v>
      </c>
      <c r="C2595" s="237" t="s">
        <v>10273</v>
      </c>
      <c r="D2595" s="233" t="s">
        <v>12110</v>
      </c>
      <c r="E2595" s="232" t="s">
        <v>12111</v>
      </c>
      <c r="F2595" s="236" t="s">
        <v>10268</v>
      </c>
      <c r="G2595" s="210">
        <v>0</v>
      </c>
      <c r="H2595" s="227" t="s">
        <v>13031</v>
      </c>
      <c r="I2595" s="227"/>
      <c r="J2595" s="227"/>
      <c r="K2595" s="227"/>
      <c r="L2595" s="227"/>
      <c r="M2595" s="227"/>
      <c r="N2595" s="227" t="s">
        <v>10572</v>
      </c>
      <c r="O2595" s="242" t="s">
        <v>12960</v>
      </c>
      <c r="P2595" s="242" t="s">
        <v>12961</v>
      </c>
      <c r="Q2595" s="221" t="s">
        <v>12962</v>
      </c>
      <c r="R2595" s="208" t="s">
        <v>7020</v>
      </c>
      <c r="S2595" s="209">
        <v>410001018</v>
      </c>
      <c r="T2595" s="229">
        <v>45702</v>
      </c>
      <c r="U2595" s="230" t="s">
        <v>10277</v>
      </c>
      <c r="V2595" s="229" t="s">
        <v>11143</v>
      </c>
      <c r="W2595" s="229" t="s">
        <v>11143</v>
      </c>
      <c r="X2595" s="230" t="s">
        <v>13031</v>
      </c>
      <c r="Y2595" s="230"/>
      <c r="Z2595" s="230" t="s">
        <v>10264</v>
      </c>
      <c r="AA2595" s="220">
        <v>202503</v>
      </c>
      <c r="AB2595" s="239"/>
      <c r="AC2595" s="229" t="s">
        <v>10280</v>
      </c>
      <c r="AD2595" s="240" t="s">
        <v>10252</v>
      </c>
      <c r="AE2595" s="241">
        <v>0</v>
      </c>
      <c r="AF2595" s="240" t="s">
        <v>10252</v>
      </c>
      <c r="AG2595" s="235" t="str">
        <f>IFERROR(VLOOKUP(작성용!A:A,RM!A:D,4,0),"-")</f>
        <v>김태현</v>
      </c>
      <c r="AH2595" s="9" t="s">
        <v>12963</v>
      </c>
      <c r="AI2595" s="231" t="s">
        <v>13031</v>
      </c>
      <c r="AJ2595" s="231" t="s">
        <v>13031</v>
      </c>
      <c r="AK2595" s="231" t="s">
        <v>3962</v>
      </c>
      <c r="AL2595" s="231">
        <v>2594</v>
      </c>
    </row>
    <row r="2596" spans="1:38" x14ac:dyDescent="0.3">
      <c r="A2596" s="225" t="s">
        <v>3441</v>
      </c>
      <c r="B2596" s="225" t="s">
        <v>12958</v>
      </c>
      <c r="C2596" s="237" t="s">
        <v>10273</v>
      </c>
      <c r="D2596" s="233" t="s">
        <v>13045</v>
      </c>
      <c r="E2596" s="232" t="s">
        <v>13046</v>
      </c>
      <c r="F2596" s="236" t="s">
        <v>10268</v>
      </c>
      <c r="G2596" s="210">
        <v>0</v>
      </c>
      <c r="H2596" s="227" t="s">
        <v>3522</v>
      </c>
      <c r="I2596" s="227"/>
      <c r="J2596" s="227"/>
      <c r="K2596" s="227"/>
      <c r="L2596" s="227"/>
      <c r="M2596" s="227"/>
      <c r="N2596" s="227" t="s">
        <v>10572</v>
      </c>
      <c r="O2596" s="242" t="s">
        <v>12960</v>
      </c>
      <c r="P2596" s="242" t="s">
        <v>12961</v>
      </c>
      <c r="Q2596" s="221" t="s">
        <v>12962</v>
      </c>
      <c r="R2596" s="208" t="s">
        <v>3792</v>
      </c>
      <c r="S2596" s="209">
        <v>410000846</v>
      </c>
      <c r="T2596" s="229">
        <v>45702</v>
      </c>
      <c r="U2596" s="230" t="s">
        <v>10277</v>
      </c>
      <c r="V2596" s="229" t="s">
        <v>11143</v>
      </c>
      <c r="W2596" s="229" t="s">
        <v>11143</v>
      </c>
      <c r="X2596" s="230" t="s">
        <v>13031</v>
      </c>
      <c r="Y2596" s="230"/>
      <c r="Z2596" s="230" t="s">
        <v>10264</v>
      </c>
      <c r="AA2596" s="220">
        <v>202503</v>
      </c>
      <c r="AB2596" s="239"/>
      <c r="AC2596" s="229" t="s">
        <v>10280</v>
      </c>
      <c r="AD2596" s="240" t="s">
        <v>10252</v>
      </c>
      <c r="AE2596" s="241">
        <v>0</v>
      </c>
      <c r="AF2596" s="240" t="s">
        <v>10252</v>
      </c>
      <c r="AG2596" s="235" t="str">
        <f>IFERROR(VLOOKUP(작성용!A:A,RM!A:D,4,0),"-")</f>
        <v>김태현</v>
      </c>
      <c r="AH2596" s="9" t="s">
        <v>12963</v>
      </c>
      <c r="AI2596" s="231" t="s">
        <v>13031</v>
      </c>
      <c r="AJ2596" s="231" t="s">
        <v>13031</v>
      </c>
      <c r="AK2596" s="231" t="s">
        <v>3962</v>
      </c>
      <c r="AL2596" s="231">
        <v>2595</v>
      </c>
    </row>
    <row r="2597" spans="1:38" x14ac:dyDescent="0.3">
      <c r="A2597" s="225" t="s">
        <v>3441</v>
      </c>
      <c r="B2597" s="225" t="s">
        <v>12958</v>
      </c>
      <c r="C2597" s="237" t="s">
        <v>10273</v>
      </c>
      <c r="D2597" s="233" t="s">
        <v>11714</v>
      </c>
      <c r="E2597" s="232" t="s">
        <v>11715</v>
      </c>
      <c r="F2597" s="236" t="s">
        <v>10268</v>
      </c>
      <c r="G2597" s="210">
        <v>0</v>
      </c>
      <c r="H2597" s="227" t="s">
        <v>13031</v>
      </c>
      <c r="I2597" s="227"/>
      <c r="J2597" s="227"/>
      <c r="K2597" s="227"/>
      <c r="L2597" s="227"/>
      <c r="M2597" s="227"/>
      <c r="N2597" s="227" t="s">
        <v>10572</v>
      </c>
      <c r="O2597" s="242" t="s">
        <v>12960</v>
      </c>
      <c r="P2597" s="242" t="s">
        <v>12961</v>
      </c>
      <c r="Q2597" s="221" t="s">
        <v>12962</v>
      </c>
      <c r="R2597" s="208" t="s">
        <v>3901</v>
      </c>
      <c r="S2597" s="209">
        <v>410001109</v>
      </c>
      <c r="T2597" s="229">
        <v>45702</v>
      </c>
      <c r="U2597" s="230" t="s">
        <v>10277</v>
      </c>
      <c r="V2597" s="229" t="s">
        <v>11143</v>
      </c>
      <c r="W2597" s="229" t="s">
        <v>11143</v>
      </c>
      <c r="X2597" s="230" t="s">
        <v>13031</v>
      </c>
      <c r="Y2597" s="230"/>
      <c r="Z2597" s="230" t="s">
        <v>10264</v>
      </c>
      <c r="AA2597" s="220">
        <v>202503</v>
      </c>
      <c r="AB2597" s="239"/>
      <c r="AC2597" s="229" t="s">
        <v>10280</v>
      </c>
      <c r="AD2597" s="240" t="s">
        <v>10252</v>
      </c>
      <c r="AE2597" s="241">
        <v>0</v>
      </c>
      <c r="AF2597" s="240" t="s">
        <v>10252</v>
      </c>
      <c r="AG2597" s="235" t="str">
        <f>IFERROR(VLOOKUP(작성용!A:A,RM!A:D,4,0),"-")</f>
        <v>김태현</v>
      </c>
      <c r="AH2597" s="9" t="s">
        <v>12963</v>
      </c>
      <c r="AI2597" s="231" t="s">
        <v>13031</v>
      </c>
      <c r="AJ2597" s="231" t="s">
        <v>3522</v>
      </c>
      <c r="AK2597" s="231" t="s">
        <v>3962</v>
      </c>
      <c r="AL2597" s="231">
        <v>2596</v>
      </c>
    </row>
    <row r="2598" spans="1:38" x14ac:dyDescent="0.3">
      <c r="A2598" s="225" t="s">
        <v>3441</v>
      </c>
      <c r="B2598" s="225" t="s">
        <v>12958</v>
      </c>
      <c r="C2598" s="237" t="s">
        <v>10273</v>
      </c>
      <c r="D2598" s="233" t="s">
        <v>10296</v>
      </c>
      <c r="E2598" s="232" t="s">
        <v>13047</v>
      </c>
      <c r="F2598" s="236" t="s">
        <v>10268</v>
      </c>
      <c r="G2598" s="210">
        <v>0</v>
      </c>
      <c r="H2598" s="227" t="s">
        <v>3522</v>
      </c>
      <c r="I2598" s="227"/>
      <c r="J2598" s="227"/>
      <c r="K2598" s="227"/>
      <c r="L2598" s="227"/>
      <c r="M2598" s="227"/>
      <c r="N2598" s="227" t="s">
        <v>10572</v>
      </c>
      <c r="O2598" s="242" t="s">
        <v>12960</v>
      </c>
      <c r="P2598" s="242" t="s">
        <v>12961</v>
      </c>
      <c r="Q2598" s="221" t="s">
        <v>12962</v>
      </c>
      <c r="R2598" s="208" t="s">
        <v>3875</v>
      </c>
      <c r="S2598" s="209">
        <v>410000911</v>
      </c>
      <c r="T2598" s="229">
        <v>45702</v>
      </c>
      <c r="U2598" s="230" t="s">
        <v>10277</v>
      </c>
      <c r="V2598" s="229" t="s">
        <v>11143</v>
      </c>
      <c r="W2598" s="229" t="s">
        <v>11143</v>
      </c>
      <c r="X2598" s="230" t="s">
        <v>13031</v>
      </c>
      <c r="Y2598" s="230"/>
      <c r="Z2598" s="230" t="s">
        <v>10264</v>
      </c>
      <c r="AA2598" s="220">
        <v>202503</v>
      </c>
      <c r="AB2598" s="239"/>
      <c r="AC2598" s="229" t="s">
        <v>10280</v>
      </c>
      <c r="AD2598" s="240" t="s">
        <v>10252</v>
      </c>
      <c r="AE2598" s="241">
        <v>0</v>
      </c>
      <c r="AF2598" s="240" t="s">
        <v>10252</v>
      </c>
      <c r="AG2598" s="235" t="str">
        <f>IFERROR(VLOOKUP(작성용!A:A,RM!A:D,4,0),"-")</f>
        <v>김태현</v>
      </c>
      <c r="AH2598" s="9" t="s">
        <v>12963</v>
      </c>
      <c r="AI2598" s="231" t="s">
        <v>3522</v>
      </c>
      <c r="AJ2598" s="231" t="s">
        <v>13031</v>
      </c>
      <c r="AK2598" s="231" t="s">
        <v>3962</v>
      </c>
      <c r="AL2598" s="231">
        <v>2597</v>
      </c>
    </row>
    <row r="2599" spans="1:38" x14ac:dyDescent="0.3">
      <c r="A2599" s="225" t="s">
        <v>3441</v>
      </c>
      <c r="B2599" s="225" t="s">
        <v>12958</v>
      </c>
      <c r="C2599" s="237" t="s">
        <v>10273</v>
      </c>
      <c r="D2599" s="233" t="s">
        <v>10342</v>
      </c>
      <c r="E2599" s="232" t="s">
        <v>13048</v>
      </c>
      <c r="F2599" s="236" t="s">
        <v>10268</v>
      </c>
      <c r="G2599" s="210">
        <v>0</v>
      </c>
      <c r="H2599" s="227" t="s">
        <v>13031</v>
      </c>
      <c r="I2599" s="227"/>
      <c r="J2599" s="227"/>
      <c r="K2599" s="227"/>
      <c r="L2599" s="227"/>
      <c r="M2599" s="227"/>
      <c r="N2599" s="227" t="s">
        <v>10572</v>
      </c>
      <c r="O2599" s="242" t="s">
        <v>12960</v>
      </c>
      <c r="P2599" s="242" t="s">
        <v>12961</v>
      </c>
      <c r="Q2599" s="221" t="s">
        <v>12962</v>
      </c>
      <c r="R2599" s="208" t="s">
        <v>6064</v>
      </c>
      <c r="S2599" s="209">
        <v>410000979</v>
      </c>
      <c r="T2599" s="229">
        <v>45702</v>
      </c>
      <c r="U2599" s="230" t="s">
        <v>10277</v>
      </c>
      <c r="V2599" s="229" t="s">
        <v>11143</v>
      </c>
      <c r="W2599" s="229" t="s">
        <v>11143</v>
      </c>
      <c r="X2599" s="230" t="s">
        <v>3522</v>
      </c>
      <c r="Y2599" s="230"/>
      <c r="Z2599" s="230" t="s">
        <v>10264</v>
      </c>
      <c r="AA2599" s="220">
        <v>202503</v>
      </c>
      <c r="AB2599" s="239"/>
      <c r="AC2599" s="229" t="s">
        <v>10280</v>
      </c>
      <c r="AD2599" s="240" t="s">
        <v>10252</v>
      </c>
      <c r="AE2599" s="241">
        <v>0</v>
      </c>
      <c r="AF2599" s="240" t="s">
        <v>10252</v>
      </c>
      <c r="AG2599" s="235" t="str">
        <f>IFERROR(VLOOKUP(작성용!A:A,RM!A:D,4,0),"-")</f>
        <v>김태현</v>
      </c>
      <c r="AH2599" s="9" t="s">
        <v>12963</v>
      </c>
      <c r="AI2599" s="231" t="s">
        <v>3522</v>
      </c>
      <c r="AJ2599" s="231" t="s">
        <v>3522</v>
      </c>
      <c r="AK2599" s="231" t="s">
        <v>3962</v>
      </c>
      <c r="AL2599" s="231">
        <v>2598</v>
      </c>
    </row>
    <row r="2600" spans="1:38" x14ac:dyDescent="0.3">
      <c r="A2600" s="225" t="s">
        <v>3441</v>
      </c>
      <c r="B2600" s="225" t="s">
        <v>12958</v>
      </c>
      <c r="C2600" s="237" t="s">
        <v>10273</v>
      </c>
      <c r="D2600" s="233" t="s">
        <v>11891</v>
      </c>
      <c r="E2600" s="232" t="s">
        <v>12357</v>
      </c>
      <c r="F2600" s="236" t="s">
        <v>10268</v>
      </c>
      <c r="G2600" s="210">
        <v>0</v>
      </c>
      <c r="H2600" s="227" t="s">
        <v>13031</v>
      </c>
      <c r="I2600" s="227"/>
      <c r="J2600" s="227"/>
      <c r="K2600" s="227"/>
      <c r="L2600" s="227"/>
      <c r="M2600" s="227"/>
      <c r="N2600" s="227" t="s">
        <v>10572</v>
      </c>
      <c r="O2600" s="242" t="s">
        <v>12960</v>
      </c>
      <c r="P2600" s="242" t="s">
        <v>12961</v>
      </c>
      <c r="Q2600" s="221" t="s">
        <v>12962</v>
      </c>
      <c r="R2600" s="208" t="s">
        <v>5584</v>
      </c>
      <c r="S2600" s="209">
        <v>410001062</v>
      </c>
      <c r="T2600" s="229">
        <v>45702</v>
      </c>
      <c r="U2600" s="230" t="s">
        <v>10277</v>
      </c>
      <c r="V2600" s="229" t="s">
        <v>11143</v>
      </c>
      <c r="W2600" s="229" t="s">
        <v>11143</v>
      </c>
      <c r="X2600" s="230" t="s">
        <v>13031</v>
      </c>
      <c r="Y2600" s="230"/>
      <c r="Z2600" s="230" t="s">
        <v>10264</v>
      </c>
      <c r="AA2600" s="220">
        <v>202503</v>
      </c>
      <c r="AB2600" s="239"/>
      <c r="AC2600" s="229" t="s">
        <v>10280</v>
      </c>
      <c r="AD2600" s="240" t="s">
        <v>10252</v>
      </c>
      <c r="AE2600" s="241">
        <v>0</v>
      </c>
      <c r="AF2600" s="240" t="s">
        <v>10252</v>
      </c>
      <c r="AG2600" s="235" t="str">
        <f>IFERROR(VLOOKUP(작성용!A:A,RM!A:D,4,0),"-")</f>
        <v>김태현</v>
      </c>
      <c r="AH2600" s="9" t="s">
        <v>12963</v>
      </c>
      <c r="AI2600" s="231" t="s">
        <v>3522</v>
      </c>
      <c r="AJ2600" s="231" t="s">
        <v>3522</v>
      </c>
      <c r="AK2600" s="231" t="s">
        <v>3962</v>
      </c>
      <c r="AL2600" s="231">
        <v>2599</v>
      </c>
    </row>
    <row r="2601" spans="1:38" x14ac:dyDescent="0.3">
      <c r="A2601" s="225" t="s">
        <v>3441</v>
      </c>
      <c r="B2601" s="225" t="s">
        <v>12958</v>
      </c>
      <c r="C2601" s="237" t="s">
        <v>10273</v>
      </c>
      <c r="D2601" s="233" t="s">
        <v>11877</v>
      </c>
      <c r="E2601" s="232" t="s">
        <v>12231</v>
      </c>
      <c r="F2601" s="236" t="s">
        <v>10268</v>
      </c>
      <c r="G2601" s="210">
        <v>0</v>
      </c>
      <c r="H2601" s="227" t="s">
        <v>3522</v>
      </c>
      <c r="I2601" s="227"/>
      <c r="J2601" s="227"/>
      <c r="K2601" s="227"/>
      <c r="L2601" s="227"/>
      <c r="M2601" s="227"/>
      <c r="N2601" s="227" t="s">
        <v>10572</v>
      </c>
      <c r="O2601" s="242" t="s">
        <v>12960</v>
      </c>
      <c r="P2601" s="242" t="s">
        <v>12961</v>
      </c>
      <c r="Q2601" s="221" t="s">
        <v>12962</v>
      </c>
      <c r="R2601" s="208" t="s">
        <v>5552</v>
      </c>
      <c r="S2601" s="209">
        <v>410001068</v>
      </c>
      <c r="T2601" s="229">
        <v>45702</v>
      </c>
      <c r="U2601" s="230" t="s">
        <v>10277</v>
      </c>
      <c r="V2601" s="229" t="s">
        <v>11143</v>
      </c>
      <c r="W2601" s="229" t="s">
        <v>11143</v>
      </c>
      <c r="X2601" s="230" t="s">
        <v>3522</v>
      </c>
      <c r="Y2601" s="230"/>
      <c r="Z2601" s="230" t="s">
        <v>10264</v>
      </c>
      <c r="AA2601" s="220">
        <v>202503</v>
      </c>
      <c r="AB2601" s="239"/>
      <c r="AC2601" s="229" t="s">
        <v>10280</v>
      </c>
      <c r="AD2601" s="240" t="s">
        <v>10252</v>
      </c>
      <c r="AE2601" s="241">
        <v>0</v>
      </c>
      <c r="AF2601" s="240" t="s">
        <v>10252</v>
      </c>
      <c r="AG2601" s="235" t="str">
        <f>IFERROR(VLOOKUP(작성용!A:A,RM!A:D,4,0),"-")</f>
        <v>김태현</v>
      </c>
      <c r="AH2601" s="9" t="s">
        <v>12963</v>
      </c>
      <c r="AI2601" s="231" t="s">
        <v>13031</v>
      </c>
      <c r="AJ2601" s="231" t="s">
        <v>13031</v>
      </c>
      <c r="AK2601" s="231" t="s">
        <v>3962</v>
      </c>
      <c r="AL2601" s="231">
        <v>2600</v>
      </c>
    </row>
    <row r="2602" spans="1:38" x14ac:dyDescent="0.3">
      <c r="A2602" s="225" t="s">
        <v>3441</v>
      </c>
      <c r="B2602" s="225" t="s">
        <v>12958</v>
      </c>
      <c r="C2602" s="237" t="s">
        <v>10273</v>
      </c>
      <c r="D2602" s="233" t="s">
        <v>10701</v>
      </c>
      <c r="E2602" s="232" t="s">
        <v>12236</v>
      </c>
      <c r="F2602" s="236" t="s">
        <v>10268</v>
      </c>
      <c r="G2602" s="210">
        <v>0</v>
      </c>
      <c r="H2602" s="227" t="s">
        <v>13031</v>
      </c>
      <c r="I2602" s="227"/>
      <c r="J2602" s="227"/>
      <c r="K2602" s="227"/>
      <c r="L2602" s="227"/>
      <c r="M2602" s="227"/>
      <c r="N2602" s="227" t="s">
        <v>10572</v>
      </c>
      <c r="O2602" s="242" t="s">
        <v>12960</v>
      </c>
      <c r="P2602" s="242" t="s">
        <v>12961</v>
      </c>
      <c r="Q2602" s="221" t="s">
        <v>12962</v>
      </c>
      <c r="R2602" s="208" t="s">
        <v>5133</v>
      </c>
      <c r="S2602" s="209">
        <v>410001080</v>
      </c>
      <c r="T2602" s="229">
        <v>45702</v>
      </c>
      <c r="U2602" s="230" t="s">
        <v>10277</v>
      </c>
      <c r="V2602" s="229" t="s">
        <v>11143</v>
      </c>
      <c r="W2602" s="229" t="s">
        <v>11143</v>
      </c>
      <c r="X2602" s="230" t="s">
        <v>13031</v>
      </c>
      <c r="Y2602" s="230"/>
      <c r="Z2602" s="230" t="s">
        <v>10264</v>
      </c>
      <c r="AA2602" s="220">
        <v>202503</v>
      </c>
      <c r="AB2602" s="239"/>
      <c r="AC2602" s="229" t="s">
        <v>10280</v>
      </c>
      <c r="AD2602" s="240" t="s">
        <v>10252</v>
      </c>
      <c r="AE2602" s="241">
        <v>0</v>
      </c>
      <c r="AF2602" s="240" t="s">
        <v>10252</v>
      </c>
      <c r="AG2602" s="235" t="str">
        <f>IFERROR(VLOOKUP(작성용!A:A,RM!A:D,4,0),"-")</f>
        <v>김태현</v>
      </c>
      <c r="AH2602" s="9" t="s">
        <v>12963</v>
      </c>
      <c r="AI2602" s="231" t="s">
        <v>3522</v>
      </c>
      <c r="AJ2602" s="231" t="s">
        <v>3522</v>
      </c>
      <c r="AK2602" s="231" t="s">
        <v>3962</v>
      </c>
      <c r="AL2602" s="231">
        <v>2601</v>
      </c>
    </row>
    <row r="2603" spans="1:38" x14ac:dyDescent="0.3">
      <c r="A2603" s="225" t="s">
        <v>3441</v>
      </c>
      <c r="B2603" s="225" t="s">
        <v>12958</v>
      </c>
      <c r="C2603" s="237" t="s">
        <v>10273</v>
      </c>
      <c r="D2603" s="233" t="s">
        <v>12245</v>
      </c>
      <c r="E2603" s="232" t="s">
        <v>12246</v>
      </c>
      <c r="F2603" s="236" t="s">
        <v>10268</v>
      </c>
      <c r="G2603" s="210">
        <v>0</v>
      </c>
      <c r="H2603" s="227" t="s">
        <v>13031</v>
      </c>
      <c r="I2603" s="227"/>
      <c r="J2603" s="227"/>
      <c r="K2603" s="227"/>
      <c r="L2603" s="227"/>
      <c r="M2603" s="227"/>
      <c r="N2603" s="227" t="s">
        <v>10572</v>
      </c>
      <c r="O2603" s="242" t="s">
        <v>12960</v>
      </c>
      <c r="P2603" s="242" t="s">
        <v>12961</v>
      </c>
      <c r="Q2603" s="221" t="s">
        <v>12962</v>
      </c>
      <c r="R2603" s="208" t="s">
        <v>5147</v>
      </c>
      <c r="S2603" s="209">
        <v>410001073</v>
      </c>
      <c r="T2603" s="229">
        <v>45702</v>
      </c>
      <c r="U2603" s="230" t="s">
        <v>10277</v>
      </c>
      <c r="V2603" s="229" t="s">
        <v>11143</v>
      </c>
      <c r="W2603" s="229" t="s">
        <v>11143</v>
      </c>
      <c r="X2603" s="230" t="s">
        <v>13031</v>
      </c>
      <c r="Y2603" s="230"/>
      <c r="Z2603" s="230" t="s">
        <v>10264</v>
      </c>
      <c r="AA2603" s="220">
        <v>202503</v>
      </c>
      <c r="AB2603" s="239"/>
      <c r="AC2603" s="229" t="s">
        <v>10280</v>
      </c>
      <c r="AD2603" s="240" t="s">
        <v>10252</v>
      </c>
      <c r="AE2603" s="241">
        <v>0</v>
      </c>
      <c r="AF2603" s="240" t="s">
        <v>10252</v>
      </c>
      <c r="AG2603" s="235" t="str">
        <f>IFERROR(VLOOKUP(작성용!A:A,RM!A:D,4,0),"-")</f>
        <v>김태현</v>
      </c>
      <c r="AH2603" s="9" t="s">
        <v>12963</v>
      </c>
      <c r="AI2603" s="231" t="s">
        <v>3522</v>
      </c>
      <c r="AJ2603" s="231" t="s">
        <v>13031</v>
      </c>
      <c r="AK2603" s="231" t="s">
        <v>3962</v>
      </c>
      <c r="AL2603" s="231">
        <v>2602</v>
      </c>
    </row>
    <row r="2604" spans="1:38" x14ac:dyDescent="0.3">
      <c r="A2604" s="225" t="s">
        <v>3441</v>
      </c>
      <c r="B2604" s="225" t="s">
        <v>12958</v>
      </c>
      <c r="C2604" s="237" t="s">
        <v>10273</v>
      </c>
      <c r="D2604" s="233" t="s">
        <v>13049</v>
      </c>
      <c r="E2604" s="232" t="s">
        <v>13050</v>
      </c>
      <c r="F2604" s="236" t="s">
        <v>10268</v>
      </c>
      <c r="G2604" s="210">
        <v>0</v>
      </c>
      <c r="H2604" s="227" t="s">
        <v>13031</v>
      </c>
      <c r="I2604" s="227"/>
      <c r="J2604" s="227"/>
      <c r="K2604" s="227"/>
      <c r="L2604" s="227"/>
      <c r="M2604" s="227"/>
      <c r="N2604" s="227" t="s">
        <v>10572</v>
      </c>
      <c r="O2604" s="242" t="s">
        <v>12960</v>
      </c>
      <c r="P2604" s="242" t="s">
        <v>12961</v>
      </c>
      <c r="Q2604" s="221" t="s">
        <v>12962</v>
      </c>
      <c r="R2604" s="208" t="s">
        <v>6204</v>
      </c>
      <c r="S2604" s="209">
        <v>410000798</v>
      </c>
      <c r="T2604" s="229">
        <v>45702</v>
      </c>
      <c r="U2604" s="230" t="s">
        <v>10277</v>
      </c>
      <c r="V2604" s="229" t="s">
        <v>11143</v>
      </c>
      <c r="W2604" s="229" t="s">
        <v>11143</v>
      </c>
      <c r="X2604" s="230" t="s">
        <v>3522</v>
      </c>
      <c r="Y2604" s="230"/>
      <c r="Z2604" s="230" t="s">
        <v>10264</v>
      </c>
      <c r="AA2604" s="220">
        <v>202503</v>
      </c>
      <c r="AB2604" s="239"/>
      <c r="AC2604" s="229" t="s">
        <v>10280</v>
      </c>
      <c r="AD2604" s="240" t="s">
        <v>10252</v>
      </c>
      <c r="AE2604" s="241">
        <v>0</v>
      </c>
      <c r="AF2604" s="240" t="s">
        <v>10252</v>
      </c>
      <c r="AG2604" s="235" t="str">
        <f>IFERROR(VLOOKUP(작성용!A:A,RM!A:D,4,0),"-")</f>
        <v>김태현</v>
      </c>
      <c r="AH2604" s="9" t="s">
        <v>12963</v>
      </c>
      <c r="AI2604" s="231" t="s">
        <v>13031</v>
      </c>
      <c r="AJ2604" s="231" t="s">
        <v>3522</v>
      </c>
      <c r="AK2604" s="231" t="s">
        <v>3962</v>
      </c>
      <c r="AL2604" s="231">
        <v>2603</v>
      </c>
    </row>
    <row r="2605" spans="1:38" x14ac:dyDescent="0.3">
      <c r="A2605" s="225" t="s">
        <v>3441</v>
      </c>
      <c r="B2605" s="225" t="s">
        <v>12958</v>
      </c>
      <c r="C2605" s="237" t="s">
        <v>10273</v>
      </c>
      <c r="D2605" s="233" t="s">
        <v>13051</v>
      </c>
      <c r="E2605" s="232" t="s">
        <v>13052</v>
      </c>
      <c r="F2605" s="236" t="s">
        <v>10268</v>
      </c>
      <c r="G2605" s="210">
        <v>0</v>
      </c>
      <c r="H2605" s="227" t="s">
        <v>13031</v>
      </c>
      <c r="I2605" s="227"/>
      <c r="J2605" s="227"/>
      <c r="K2605" s="227"/>
      <c r="L2605" s="227"/>
      <c r="M2605" s="227"/>
      <c r="N2605" s="227" t="s">
        <v>10572</v>
      </c>
      <c r="O2605" s="242" t="s">
        <v>12960</v>
      </c>
      <c r="P2605" s="242" t="s">
        <v>12961</v>
      </c>
      <c r="Q2605" s="221" t="s">
        <v>12962</v>
      </c>
      <c r="R2605" s="208" t="s">
        <v>6198</v>
      </c>
      <c r="S2605" s="209">
        <v>410000459</v>
      </c>
      <c r="T2605" s="229">
        <v>45702</v>
      </c>
      <c r="U2605" s="230" t="s">
        <v>10277</v>
      </c>
      <c r="V2605" s="229" t="s">
        <v>11143</v>
      </c>
      <c r="W2605" s="229" t="s">
        <v>11143</v>
      </c>
      <c r="X2605" s="230" t="s">
        <v>13031</v>
      </c>
      <c r="Y2605" s="230"/>
      <c r="Z2605" s="230" t="s">
        <v>10264</v>
      </c>
      <c r="AA2605" s="220">
        <v>202503</v>
      </c>
      <c r="AB2605" s="239"/>
      <c r="AC2605" s="229" t="s">
        <v>10280</v>
      </c>
      <c r="AD2605" s="240" t="s">
        <v>10252</v>
      </c>
      <c r="AE2605" s="241">
        <v>0</v>
      </c>
      <c r="AF2605" s="240" t="s">
        <v>10252</v>
      </c>
      <c r="AG2605" s="235" t="str">
        <f>IFERROR(VLOOKUP(작성용!A:A,RM!A:D,4,0),"-")</f>
        <v>김태현</v>
      </c>
      <c r="AH2605" s="9" t="s">
        <v>12963</v>
      </c>
      <c r="AI2605" s="231" t="s">
        <v>3522</v>
      </c>
      <c r="AJ2605" s="231" t="s">
        <v>13031</v>
      </c>
      <c r="AK2605" s="231" t="s">
        <v>3962</v>
      </c>
      <c r="AL2605" s="231">
        <v>2604</v>
      </c>
    </row>
    <row r="2606" spans="1:38" x14ac:dyDescent="0.3">
      <c r="A2606" s="225" t="s">
        <v>3441</v>
      </c>
      <c r="B2606" s="225" t="s">
        <v>12958</v>
      </c>
      <c r="C2606" s="237" t="s">
        <v>10273</v>
      </c>
      <c r="D2606" s="233" t="s">
        <v>12517</v>
      </c>
      <c r="E2606" s="232" t="s">
        <v>12518</v>
      </c>
      <c r="F2606" s="236" t="s">
        <v>10268</v>
      </c>
      <c r="G2606" s="210">
        <v>0</v>
      </c>
      <c r="H2606" s="227" t="s">
        <v>3522</v>
      </c>
      <c r="I2606" s="227"/>
      <c r="J2606" s="227"/>
      <c r="K2606" s="227"/>
      <c r="L2606" s="227"/>
      <c r="M2606" s="227"/>
      <c r="N2606" s="227" t="s">
        <v>10572</v>
      </c>
      <c r="O2606" s="242" t="s">
        <v>12960</v>
      </c>
      <c r="P2606" s="242" t="s">
        <v>12961</v>
      </c>
      <c r="Q2606" s="221" t="s">
        <v>12962</v>
      </c>
      <c r="R2606" s="208" t="s">
        <v>3800</v>
      </c>
      <c r="S2606" s="209">
        <v>410000943</v>
      </c>
      <c r="T2606" s="229">
        <v>45702</v>
      </c>
      <c r="U2606" s="230" t="s">
        <v>10277</v>
      </c>
      <c r="V2606" s="229" t="s">
        <v>11143</v>
      </c>
      <c r="W2606" s="229" t="s">
        <v>11143</v>
      </c>
      <c r="X2606" s="230" t="s">
        <v>13031</v>
      </c>
      <c r="Y2606" s="230"/>
      <c r="Z2606" s="230" t="s">
        <v>10264</v>
      </c>
      <c r="AA2606" s="220">
        <v>202503</v>
      </c>
      <c r="AB2606" s="239"/>
      <c r="AC2606" s="229" t="s">
        <v>10280</v>
      </c>
      <c r="AD2606" s="240" t="s">
        <v>10252</v>
      </c>
      <c r="AE2606" s="241">
        <v>0</v>
      </c>
      <c r="AF2606" s="240" t="s">
        <v>10252</v>
      </c>
      <c r="AG2606" s="235" t="str">
        <f>IFERROR(VLOOKUP(작성용!A:A,RM!A:D,4,0),"-")</f>
        <v>김태현</v>
      </c>
      <c r="AH2606" s="9" t="s">
        <v>12963</v>
      </c>
      <c r="AI2606" s="231" t="s">
        <v>13031</v>
      </c>
      <c r="AJ2606" s="231" t="s">
        <v>13031</v>
      </c>
      <c r="AK2606" s="231" t="s">
        <v>3962</v>
      </c>
      <c r="AL2606" s="231">
        <v>2605</v>
      </c>
    </row>
    <row r="2607" spans="1:38" x14ac:dyDescent="0.3">
      <c r="A2607" s="225" t="s">
        <v>3441</v>
      </c>
      <c r="B2607" s="225" t="s">
        <v>12958</v>
      </c>
      <c r="C2607" s="237" t="s">
        <v>10273</v>
      </c>
      <c r="D2607" s="233" t="s">
        <v>13053</v>
      </c>
      <c r="E2607" s="232" t="s">
        <v>13054</v>
      </c>
      <c r="F2607" s="236" t="s">
        <v>10268</v>
      </c>
      <c r="G2607" s="210">
        <v>0</v>
      </c>
      <c r="H2607" s="227" t="s">
        <v>3522</v>
      </c>
      <c r="I2607" s="227"/>
      <c r="J2607" s="227"/>
      <c r="K2607" s="227"/>
      <c r="L2607" s="227"/>
      <c r="M2607" s="227"/>
      <c r="N2607" s="227" t="s">
        <v>10572</v>
      </c>
      <c r="O2607" s="242" t="s">
        <v>12960</v>
      </c>
      <c r="P2607" s="242" t="s">
        <v>12961</v>
      </c>
      <c r="Q2607" s="221" t="s">
        <v>12962</v>
      </c>
      <c r="R2607" s="208" t="s">
        <v>6231</v>
      </c>
      <c r="S2607" s="209">
        <v>410000982</v>
      </c>
      <c r="T2607" s="229">
        <v>45702</v>
      </c>
      <c r="U2607" s="230" t="s">
        <v>10277</v>
      </c>
      <c r="V2607" s="229" t="s">
        <v>11143</v>
      </c>
      <c r="W2607" s="229" t="s">
        <v>11143</v>
      </c>
      <c r="X2607" s="230" t="s">
        <v>13031</v>
      </c>
      <c r="Y2607" s="230"/>
      <c r="Z2607" s="230" t="s">
        <v>10264</v>
      </c>
      <c r="AA2607" s="220">
        <v>202503</v>
      </c>
      <c r="AB2607" s="239"/>
      <c r="AC2607" s="229" t="s">
        <v>10280</v>
      </c>
      <c r="AD2607" s="240" t="s">
        <v>10252</v>
      </c>
      <c r="AE2607" s="241">
        <v>0</v>
      </c>
      <c r="AF2607" s="240" t="s">
        <v>10252</v>
      </c>
      <c r="AG2607" s="235" t="str">
        <f>IFERROR(VLOOKUP(작성용!A:A,RM!A:D,4,0),"-")</f>
        <v>김태현</v>
      </c>
      <c r="AH2607" s="9" t="s">
        <v>12963</v>
      </c>
      <c r="AI2607" s="231" t="s">
        <v>3522</v>
      </c>
      <c r="AJ2607" s="231" t="s">
        <v>13031</v>
      </c>
      <c r="AK2607" s="231" t="s">
        <v>3962</v>
      </c>
      <c r="AL2607" s="231">
        <v>2606</v>
      </c>
    </row>
    <row r="2608" spans="1:38" x14ac:dyDescent="0.3">
      <c r="A2608" s="225" t="s">
        <v>3441</v>
      </c>
      <c r="B2608" s="225" t="s">
        <v>12958</v>
      </c>
      <c r="C2608" s="237" t="s">
        <v>10273</v>
      </c>
      <c r="D2608" s="233" t="s">
        <v>11236</v>
      </c>
      <c r="E2608" s="232" t="s">
        <v>11237</v>
      </c>
      <c r="F2608" s="236" t="s">
        <v>10268</v>
      </c>
      <c r="G2608" s="210">
        <v>0</v>
      </c>
      <c r="H2608" s="227" t="s">
        <v>13031</v>
      </c>
      <c r="I2608" s="227"/>
      <c r="J2608" s="227"/>
      <c r="K2608" s="227"/>
      <c r="L2608" s="227"/>
      <c r="M2608" s="227"/>
      <c r="N2608" s="227" t="s">
        <v>10572</v>
      </c>
      <c r="O2608" s="242" t="s">
        <v>12960</v>
      </c>
      <c r="P2608" s="242" t="s">
        <v>12961</v>
      </c>
      <c r="Q2608" s="221" t="s">
        <v>12962</v>
      </c>
      <c r="R2608" s="208" t="s">
        <v>3814</v>
      </c>
      <c r="S2608" s="209">
        <v>410001048</v>
      </c>
      <c r="T2608" s="229">
        <v>45702</v>
      </c>
      <c r="U2608" s="230" t="s">
        <v>10277</v>
      </c>
      <c r="V2608" s="229" t="s">
        <v>11143</v>
      </c>
      <c r="W2608" s="229" t="s">
        <v>11143</v>
      </c>
      <c r="X2608" s="230" t="s">
        <v>13031</v>
      </c>
      <c r="Y2608" s="230"/>
      <c r="Z2608" s="230" t="s">
        <v>10264</v>
      </c>
      <c r="AA2608" s="220">
        <v>202503</v>
      </c>
      <c r="AB2608" s="239"/>
      <c r="AC2608" s="229" t="s">
        <v>10280</v>
      </c>
      <c r="AD2608" s="240" t="s">
        <v>10252</v>
      </c>
      <c r="AE2608" s="241">
        <v>0</v>
      </c>
      <c r="AF2608" s="240" t="s">
        <v>10252</v>
      </c>
      <c r="AG2608" s="235" t="str">
        <f>IFERROR(VLOOKUP(작성용!A:A,RM!A:D,4,0),"-")</f>
        <v>김태현</v>
      </c>
      <c r="AH2608" s="9" t="s">
        <v>12963</v>
      </c>
      <c r="AI2608" s="231" t="s">
        <v>13031</v>
      </c>
      <c r="AJ2608" s="231" t="s">
        <v>13031</v>
      </c>
      <c r="AK2608" s="231" t="s">
        <v>3962</v>
      </c>
      <c r="AL2608" s="231">
        <v>2607</v>
      </c>
    </row>
    <row r="2609" spans="1:38" x14ac:dyDescent="0.3">
      <c r="A2609" s="225" t="s">
        <v>3441</v>
      </c>
      <c r="B2609" s="225" t="s">
        <v>12958</v>
      </c>
      <c r="C2609" s="237" t="s">
        <v>10273</v>
      </c>
      <c r="D2609" s="233" t="s">
        <v>13055</v>
      </c>
      <c r="E2609" s="232" t="s">
        <v>13056</v>
      </c>
      <c r="F2609" s="236" t="s">
        <v>10268</v>
      </c>
      <c r="G2609" s="210">
        <v>0</v>
      </c>
      <c r="H2609" s="227" t="s">
        <v>13031</v>
      </c>
      <c r="I2609" s="227"/>
      <c r="J2609" s="227"/>
      <c r="K2609" s="227"/>
      <c r="L2609" s="227"/>
      <c r="M2609" s="227"/>
      <c r="N2609" s="227" t="s">
        <v>10572</v>
      </c>
      <c r="O2609" s="242" t="s">
        <v>12960</v>
      </c>
      <c r="P2609" s="242" t="s">
        <v>12961</v>
      </c>
      <c r="Q2609" s="221" t="s">
        <v>12962</v>
      </c>
      <c r="R2609" s="208" t="s">
        <v>3762</v>
      </c>
      <c r="S2609" s="209">
        <v>410000821</v>
      </c>
      <c r="T2609" s="229">
        <v>45702</v>
      </c>
      <c r="U2609" s="230" t="s">
        <v>10277</v>
      </c>
      <c r="V2609" s="229" t="s">
        <v>11143</v>
      </c>
      <c r="W2609" s="229" t="s">
        <v>11143</v>
      </c>
      <c r="X2609" s="230" t="s">
        <v>13031</v>
      </c>
      <c r="Y2609" s="230"/>
      <c r="Z2609" s="230" t="s">
        <v>10264</v>
      </c>
      <c r="AA2609" s="220">
        <v>202503</v>
      </c>
      <c r="AB2609" s="239"/>
      <c r="AC2609" s="229" t="s">
        <v>10280</v>
      </c>
      <c r="AD2609" s="240" t="s">
        <v>10252</v>
      </c>
      <c r="AE2609" s="241">
        <v>0</v>
      </c>
      <c r="AF2609" s="240" t="s">
        <v>10252</v>
      </c>
      <c r="AG2609" s="235" t="str">
        <f>IFERROR(VLOOKUP(작성용!A:A,RM!A:D,4,0),"-")</f>
        <v>김태현</v>
      </c>
      <c r="AH2609" s="9" t="s">
        <v>12963</v>
      </c>
      <c r="AI2609" s="231" t="s">
        <v>13031</v>
      </c>
      <c r="AJ2609" s="231" t="s">
        <v>13031</v>
      </c>
      <c r="AK2609" s="231" t="s">
        <v>3962</v>
      </c>
      <c r="AL2609" s="231">
        <v>2608</v>
      </c>
    </row>
    <row r="2610" spans="1:38" x14ac:dyDescent="0.3">
      <c r="A2610" s="225" t="s">
        <v>3441</v>
      </c>
      <c r="B2610" s="225" t="s">
        <v>12958</v>
      </c>
      <c r="C2610" s="237" t="s">
        <v>10273</v>
      </c>
      <c r="D2610" s="233" t="s">
        <v>13057</v>
      </c>
      <c r="E2610" s="232" t="s">
        <v>13058</v>
      </c>
      <c r="F2610" s="236" t="s">
        <v>10268</v>
      </c>
      <c r="G2610" s="210">
        <v>0</v>
      </c>
      <c r="H2610" s="227" t="s">
        <v>3522</v>
      </c>
      <c r="I2610" s="227"/>
      <c r="J2610" s="227"/>
      <c r="K2610" s="227"/>
      <c r="L2610" s="227"/>
      <c r="M2610" s="227"/>
      <c r="N2610" s="227" t="s">
        <v>10572</v>
      </c>
      <c r="O2610" s="242" t="s">
        <v>12960</v>
      </c>
      <c r="P2610" s="242" t="s">
        <v>12961</v>
      </c>
      <c r="Q2610" s="221" t="s">
        <v>12962</v>
      </c>
      <c r="R2610" s="208" t="s">
        <v>6241</v>
      </c>
      <c r="S2610" s="209">
        <v>410000916</v>
      </c>
      <c r="T2610" s="229">
        <v>45702</v>
      </c>
      <c r="U2610" s="230" t="s">
        <v>10277</v>
      </c>
      <c r="V2610" s="229" t="s">
        <v>11143</v>
      </c>
      <c r="W2610" s="229" t="s">
        <v>11143</v>
      </c>
      <c r="X2610" s="230" t="s">
        <v>13031</v>
      </c>
      <c r="Y2610" s="230"/>
      <c r="Z2610" s="230" t="s">
        <v>10264</v>
      </c>
      <c r="AA2610" s="220">
        <v>202503</v>
      </c>
      <c r="AB2610" s="239"/>
      <c r="AC2610" s="229" t="s">
        <v>10280</v>
      </c>
      <c r="AD2610" s="240" t="s">
        <v>10252</v>
      </c>
      <c r="AE2610" s="241">
        <v>0</v>
      </c>
      <c r="AF2610" s="240" t="s">
        <v>10252</v>
      </c>
      <c r="AG2610" s="235" t="str">
        <f>IFERROR(VLOOKUP(작성용!A:A,RM!A:D,4,0),"-")</f>
        <v>김태현</v>
      </c>
      <c r="AH2610" s="9" t="s">
        <v>12963</v>
      </c>
      <c r="AI2610" s="231" t="s">
        <v>3522</v>
      </c>
      <c r="AJ2610" s="231" t="s">
        <v>3522</v>
      </c>
      <c r="AK2610" s="231" t="s">
        <v>3962</v>
      </c>
      <c r="AL2610" s="231">
        <v>2609</v>
      </c>
    </row>
    <row r="2611" spans="1:38" x14ac:dyDescent="0.3">
      <c r="A2611" s="225" t="s">
        <v>3441</v>
      </c>
      <c r="B2611" s="225" t="s">
        <v>12958</v>
      </c>
      <c r="C2611" s="237" t="s">
        <v>10273</v>
      </c>
      <c r="D2611" s="233" t="s">
        <v>13059</v>
      </c>
      <c r="E2611" s="232" t="s">
        <v>13060</v>
      </c>
      <c r="F2611" s="236" t="s">
        <v>10268</v>
      </c>
      <c r="G2611" s="210">
        <v>0</v>
      </c>
      <c r="H2611" s="227" t="s">
        <v>13031</v>
      </c>
      <c r="I2611" s="227"/>
      <c r="J2611" s="227"/>
      <c r="K2611" s="227"/>
      <c r="L2611" s="227"/>
      <c r="M2611" s="227"/>
      <c r="N2611" s="227" t="s">
        <v>10572</v>
      </c>
      <c r="O2611" s="242" t="s">
        <v>12960</v>
      </c>
      <c r="P2611" s="242" t="s">
        <v>12961</v>
      </c>
      <c r="Q2611" s="221" t="s">
        <v>12962</v>
      </c>
      <c r="R2611" s="208" t="s">
        <v>6243</v>
      </c>
      <c r="S2611" s="209">
        <v>410000759</v>
      </c>
      <c r="T2611" s="229">
        <v>45702</v>
      </c>
      <c r="U2611" s="230" t="s">
        <v>10277</v>
      </c>
      <c r="V2611" s="229" t="s">
        <v>11143</v>
      </c>
      <c r="W2611" s="229" t="s">
        <v>11143</v>
      </c>
      <c r="X2611" s="230" t="s">
        <v>13031</v>
      </c>
      <c r="Y2611" s="230"/>
      <c r="Z2611" s="230" t="s">
        <v>10264</v>
      </c>
      <c r="AA2611" s="220">
        <v>202503</v>
      </c>
      <c r="AB2611" s="239"/>
      <c r="AC2611" s="229" t="s">
        <v>10280</v>
      </c>
      <c r="AD2611" s="240" t="s">
        <v>10252</v>
      </c>
      <c r="AE2611" s="241">
        <v>0</v>
      </c>
      <c r="AF2611" s="240" t="s">
        <v>10252</v>
      </c>
      <c r="AG2611" s="235" t="str">
        <f>IFERROR(VLOOKUP(작성용!A:A,RM!A:D,4,0),"-")</f>
        <v>김태현</v>
      </c>
      <c r="AH2611" s="9" t="s">
        <v>12963</v>
      </c>
      <c r="AI2611" s="231" t="s">
        <v>13031</v>
      </c>
      <c r="AJ2611" s="231" t="s">
        <v>3522</v>
      </c>
      <c r="AK2611" s="231" t="s">
        <v>3962</v>
      </c>
      <c r="AL2611" s="231">
        <v>2610</v>
      </c>
    </row>
    <row r="2612" spans="1:38" x14ac:dyDescent="0.3">
      <c r="A2612" s="225" t="s">
        <v>3441</v>
      </c>
      <c r="B2612" s="225" t="s">
        <v>12958</v>
      </c>
      <c r="C2612" s="237" t="s">
        <v>10273</v>
      </c>
      <c r="D2612" s="233" t="s">
        <v>13061</v>
      </c>
      <c r="E2612" s="232" t="s">
        <v>13062</v>
      </c>
      <c r="F2612" s="236" t="s">
        <v>10268</v>
      </c>
      <c r="G2612" s="210">
        <v>0</v>
      </c>
      <c r="H2612" s="227" t="s">
        <v>13031</v>
      </c>
      <c r="I2612" s="227"/>
      <c r="J2612" s="227"/>
      <c r="K2612" s="227"/>
      <c r="L2612" s="227"/>
      <c r="M2612" s="227"/>
      <c r="N2612" s="227" t="s">
        <v>10572</v>
      </c>
      <c r="O2612" s="242" t="s">
        <v>12960</v>
      </c>
      <c r="P2612" s="242" t="s">
        <v>12961</v>
      </c>
      <c r="Q2612" s="221" t="s">
        <v>12962</v>
      </c>
      <c r="R2612" s="208" t="s">
        <v>6305</v>
      </c>
      <c r="S2612" s="209">
        <v>410000693</v>
      </c>
      <c r="T2612" s="229">
        <v>45702</v>
      </c>
      <c r="U2612" s="230" t="s">
        <v>10277</v>
      </c>
      <c r="V2612" s="229" t="s">
        <v>11143</v>
      </c>
      <c r="W2612" s="229" t="s">
        <v>11143</v>
      </c>
      <c r="X2612" s="230" t="s">
        <v>13031</v>
      </c>
      <c r="Y2612" s="230"/>
      <c r="Z2612" s="230" t="s">
        <v>10264</v>
      </c>
      <c r="AA2612" s="220">
        <v>202503</v>
      </c>
      <c r="AB2612" s="239"/>
      <c r="AC2612" s="229" t="s">
        <v>10280</v>
      </c>
      <c r="AD2612" s="240" t="s">
        <v>10252</v>
      </c>
      <c r="AE2612" s="241">
        <v>0</v>
      </c>
      <c r="AF2612" s="240" t="s">
        <v>10252</v>
      </c>
      <c r="AG2612" s="235" t="str">
        <f>IFERROR(VLOOKUP(작성용!A:A,RM!A:D,4,0),"-")</f>
        <v>김태현</v>
      </c>
      <c r="AH2612" s="9" t="s">
        <v>12963</v>
      </c>
      <c r="AI2612" s="231" t="s">
        <v>13031</v>
      </c>
      <c r="AJ2612" s="231" t="s">
        <v>13031</v>
      </c>
      <c r="AK2612" s="231" t="s">
        <v>3962</v>
      </c>
      <c r="AL2612" s="231">
        <v>2611</v>
      </c>
    </row>
    <row r="2613" spans="1:38" x14ac:dyDescent="0.3">
      <c r="A2613" s="225" t="s">
        <v>3441</v>
      </c>
      <c r="B2613" s="225" t="s">
        <v>12958</v>
      </c>
      <c r="C2613" s="237" t="s">
        <v>10273</v>
      </c>
      <c r="D2613" s="233" t="s">
        <v>13063</v>
      </c>
      <c r="E2613" s="232" t="s">
        <v>13064</v>
      </c>
      <c r="F2613" s="236" t="s">
        <v>10268</v>
      </c>
      <c r="G2613" s="210">
        <v>0</v>
      </c>
      <c r="H2613" s="227" t="s">
        <v>3522</v>
      </c>
      <c r="I2613" s="227"/>
      <c r="J2613" s="227"/>
      <c r="K2613" s="227"/>
      <c r="L2613" s="227"/>
      <c r="M2613" s="227"/>
      <c r="N2613" s="227" t="s">
        <v>10572</v>
      </c>
      <c r="O2613" s="242" t="s">
        <v>12960</v>
      </c>
      <c r="P2613" s="242" t="s">
        <v>12961</v>
      </c>
      <c r="Q2613" s="221" t="s">
        <v>12962</v>
      </c>
      <c r="R2613" s="208" t="s">
        <v>7030</v>
      </c>
      <c r="S2613" s="209">
        <v>410000930</v>
      </c>
      <c r="T2613" s="229">
        <v>45702</v>
      </c>
      <c r="U2613" s="230" t="s">
        <v>10277</v>
      </c>
      <c r="V2613" s="229" t="s">
        <v>11143</v>
      </c>
      <c r="W2613" s="229" t="s">
        <v>11143</v>
      </c>
      <c r="X2613" s="230" t="s">
        <v>13031</v>
      </c>
      <c r="Y2613" s="230"/>
      <c r="Z2613" s="230" t="s">
        <v>10264</v>
      </c>
      <c r="AA2613" s="220">
        <v>202503</v>
      </c>
      <c r="AB2613" s="239"/>
      <c r="AC2613" s="229" t="s">
        <v>10280</v>
      </c>
      <c r="AD2613" s="240" t="s">
        <v>10252</v>
      </c>
      <c r="AE2613" s="241">
        <v>0</v>
      </c>
      <c r="AF2613" s="240" t="s">
        <v>10252</v>
      </c>
      <c r="AG2613" s="235" t="str">
        <f>IFERROR(VLOOKUP(작성용!A:A,RM!A:D,4,0),"-")</f>
        <v>김태현</v>
      </c>
      <c r="AH2613" s="9" t="s">
        <v>12963</v>
      </c>
      <c r="AI2613" s="231" t="s">
        <v>13031</v>
      </c>
      <c r="AJ2613" s="231" t="s">
        <v>13031</v>
      </c>
      <c r="AK2613" s="231" t="s">
        <v>3962</v>
      </c>
      <c r="AL2613" s="231">
        <v>2612</v>
      </c>
    </row>
    <row r="2614" spans="1:38" x14ac:dyDescent="0.3">
      <c r="A2614" s="225" t="s">
        <v>3441</v>
      </c>
      <c r="B2614" s="225" t="s">
        <v>12958</v>
      </c>
      <c r="C2614" s="237" t="s">
        <v>10273</v>
      </c>
      <c r="D2614" s="233" t="s">
        <v>10374</v>
      </c>
      <c r="E2614" s="232" t="s">
        <v>13065</v>
      </c>
      <c r="F2614" s="236" t="s">
        <v>10268</v>
      </c>
      <c r="G2614" s="210">
        <v>0</v>
      </c>
      <c r="H2614" s="227" t="s">
        <v>13031</v>
      </c>
      <c r="I2614" s="227"/>
      <c r="J2614" s="227"/>
      <c r="K2614" s="227"/>
      <c r="L2614" s="227"/>
      <c r="M2614" s="227"/>
      <c r="N2614" s="227" t="s">
        <v>10572</v>
      </c>
      <c r="O2614" s="242" t="s">
        <v>12960</v>
      </c>
      <c r="P2614" s="242" t="s">
        <v>12961</v>
      </c>
      <c r="Q2614" s="221" t="s">
        <v>12962</v>
      </c>
      <c r="R2614" s="208" t="s">
        <v>6090</v>
      </c>
      <c r="S2614" s="209">
        <v>410001093</v>
      </c>
      <c r="T2614" s="229">
        <v>45702</v>
      </c>
      <c r="U2614" s="230" t="s">
        <v>10277</v>
      </c>
      <c r="V2614" s="229" t="s">
        <v>11143</v>
      </c>
      <c r="W2614" s="229" t="s">
        <v>11143</v>
      </c>
      <c r="X2614" s="230" t="s">
        <v>13031</v>
      </c>
      <c r="Y2614" s="230"/>
      <c r="Z2614" s="230" t="s">
        <v>10264</v>
      </c>
      <c r="AA2614" s="220">
        <v>202503</v>
      </c>
      <c r="AB2614" s="239"/>
      <c r="AC2614" s="229" t="s">
        <v>10280</v>
      </c>
      <c r="AD2614" s="240" t="s">
        <v>10252</v>
      </c>
      <c r="AE2614" s="241">
        <v>0</v>
      </c>
      <c r="AF2614" s="240" t="s">
        <v>10252</v>
      </c>
      <c r="AG2614" s="235" t="str">
        <f>IFERROR(VLOOKUP(작성용!A:A,RM!A:D,4,0),"-")</f>
        <v>김태현</v>
      </c>
      <c r="AH2614" s="9" t="s">
        <v>12963</v>
      </c>
      <c r="AI2614" s="231" t="s">
        <v>13031</v>
      </c>
      <c r="AJ2614" s="231" t="s">
        <v>13031</v>
      </c>
      <c r="AK2614" s="231" t="s">
        <v>3962</v>
      </c>
      <c r="AL2614" s="231">
        <v>2613</v>
      </c>
    </row>
    <row r="2615" spans="1:38" x14ac:dyDescent="0.3">
      <c r="A2615" s="225" t="s">
        <v>3441</v>
      </c>
      <c r="B2615" s="225" t="s">
        <v>12958</v>
      </c>
      <c r="C2615" s="237" t="s">
        <v>10273</v>
      </c>
      <c r="D2615" s="233" t="s">
        <v>13066</v>
      </c>
      <c r="E2615" s="232" t="s">
        <v>13067</v>
      </c>
      <c r="F2615" s="236" t="s">
        <v>10268</v>
      </c>
      <c r="G2615" s="210">
        <v>0</v>
      </c>
      <c r="H2615" s="227" t="s">
        <v>3522</v>
      </c>
      <c r="I2615" s="227"/>
      <c r="J2615" s="227"/>
      <c r="K2615" s="227"/>
      <c r="L2615" s="227"/>
      <c r="M2615" s="227"/>
      <c r="N2615" s="227" t="s">
        <v>10572</v>
      </c>
      <c r="O2615" s="242" t="s">
        <v>12960</v>
      </c>
      <c r="P2615" s="242" t="s">
        <v>12961</v>
      </c>
      <c r="Q2615" s="221" t="s">
        <v>12962</v>
      </c>
      <c r="R2615" s="208" t="s">
        <v>7032</v>
      </c>
      <c r="S2615" s="209">
        <v>410001092</v>
      </c>
      <c r="T2615" s="229">
        <v>45702</v>
      </c>
      <c r="U2615" s="230" t="s">
        <v>10277</v>
      </c>
      <c r="V2615" s="229" t="s">
        <v>11143</v>
      </c>
      <c r="W2615" s="229" t="s">
        <v>11143</v>
      </c>
      <c r="X2615" s="230" t="s">
        <v>13031</v>
      </c>
      <c r="Y2615" s="230"/>
      <c r="Z2615" s="230" t="s">
        <v>10264</v>
      </c>
      <c r="AA2615" s="220">
        <v>202503</v>
      </c>
      <c r="AB2615" s="239"/>
      <c r="AC2615" s="229" t="s">
        <v>10280</v>
      </c>
      <c r="AD2615" s="240" t="s">
        <v>10252</v>
      </c>
      <c r="AE2615" s="241">
        <v>0</v>
      </c>
      <c r="AF2615" s="240" t="s">
        <v>10252</v>
      </c>
      <c r="AG2615" s="235" t="str">
        <f>IFERROR(VLOOKUP(작성용!A:A,RM!A:D,4,0),"-")</f>
        <v>김태현</v>
      </c>
      <c r="AH2615" s="9" t="s">
        <v>12963</v>
      </c>
      <c r="AI2615" s="231" t="s">
        <v>13031</v>
      </c>
      <c r="AJ2615" s="231" t="s">
        <v>13031</v>
      </c>
      <c r="AK2615" s="231" t="s">
        <v>3962</v>
      </c>
      <c r="AL2615" s="231">
        <v>2614</v>
      </c>
    </row>
    <row r="2616" spans="1:38" x14ac:dyDescent="0.3">
      <c r="A2616" s="225" t="s">
        <v>3441</v>
      </c>
      <c r="B2616" s="225" t="s">
        <v>12958</v>
      </c>
      <c r="C2616" s="237" t="s">
        <v>10273</v>
      </c>
      <c r="D2616" s="233" t="s">
        <v>10654</v>
      </c>
      <c r="E2616" s="232" t="s">
        <v>13068</v>
      </c>
      <c r="F2616" s="236" t="s">
        <v>10268</v>
      </c>
      <c r="G2616" s="210">
        <v>0</v>
      </c>
      <c r="H2616" s="227" t="s">
        <v>13031</v>
      </c>
      <c r="I2616" s="227"/>
      <c r="J2616" s="227"/>
      <c r="K2616" s="227"/>
      <c r="L2616" s="227"/>
      <c r="M2616" s="227"/>
      <c r="N2616" s="227" t="s">
        <v>10572</v>
      </c>
      <c r="O2616" s="242" t="s">
        <v>12960</v>
      </c>
      <c r="P2616" s="242" t="s">
        <v>12961</v>
      </c>
      <c r="Q2616" s="221" t="s">
        <v>12962</v>
      </c>
      <c r="R2616" s="208" t="s">
        <v>5406</v>
      </c>
      <c r="S2616" s="209">
        <v>410001099</v>
      </c>
      <c r="T2616" s="229">
        <v>45702</v>
      </c>
      <c r="U2616" s="230" t="s">
        <v>10277</v>
      </c>
      <c r="V2616" s="229" t="s">
        <v>11143</v>
      </c>
      <c r="W2616" s="229" t="s">
        <v>11143</v>
      </c>
      <c r="X2616" s="230" t="s">
        <v>13031</v>
      </c>
      <c r="Y2616" s="230"/>
      <c r="Z2616" s="230" t="s">
        <v>10264</v>
      </c>
      <c r="AA2616" s="220">
        <v>202503</v>
      </c>
      <c r="AB2616" s="239"/>
      <c r="AC2616" s="229" t="s">
        <v>10280</v>
      </c>
      <c r="AD2616" s="240" t="s">
        <v>10252</v>
      </c>
      <c r="AE2616" s="241">
        <v>0</v>
      </c>
      <c r="AF2616" s="240" t="s">
        <v>10252</v>
      </c>
      <c r="AG2616" s="235" t="str">
        <f>IFERROR(VLOOKUP(작성용!A:A,RM!A:D,4,0),"-")</f>
        <v>김태현</v>
      </c>
      <c r="AH2616" s="9" t="s">
        <v>12963</v>
      </c>
      <c r="AI2616" s="231" t="s">
        <v>13031</v>
      </c>
      <c r="AJ2616" s="231" t="s">
        <v>3522</v>
      </c>
      <c r="AK2616" s="231" t="s">
        <v>3962</v>
      </c>
      <c r="AL2616" s="231">
        <v>2615</v>
      </c>
    </row>
    <row r="2617" spans="1:38" x14ac:dyDescent="0.3">
      <c r="A2617" s="225" t="s">
        <v>3441</v>
      </c>
      <c r="B2617" s="225" t="s">
        <v>12958</v>
      </c>
      <c r="C2617" s="237" t="s">
        <v>10273</v>
      </c>
      <c r="D2617" s="233" t="s">
        <v>12217</v>
      </c>
      <c r="E2617" s="232" t="s">
        <v>12218</v>
      </c>
      <c r="F2617" s="236" t="s">
        <v>10268</v>
      </c>
      <c r="G2617" s="210">
        <v>0</v>
      </c>
      <c r="H2617" s="227" t="s">
        <v>13031</v>
      </c>
      <c r="I2617" s="227"/>
      <c r="J2617" s="227"/>
      <c r="K2617" s="227"/>
      <c r="L2617" s="227"/>
      <c r="M2617" s="227"/>
      <c r="N2617" s="227" t="s">
        <v>10572</v>
      </c>
      <c r="O2617" s="242" t="s">
        <v>12960</v>
      </c>
      <c r="P2617" s="242" t="s">
        <v>12961</v>
      </c>
      <c r="Q2617" s="221" t="s">
        <v>12962</v>
      </c>
      <c r="R2617" s="208" t="s">
        <v>7033</v>
      </c>
      <c r="S2617" s="209">
        <v>410001083</v>
      </c>
      <c r="T2617" s="229">
        <v>45702</v>
      </c>
      <c r="U2617" s="230" t="s">
        <v>10277</v>
      </c>
      <c r="V2617" s="229" t="s">
        <v>11143</v>
      </c>
      <c r="W2617" s="229" t="s">
        <v>11143</v>
      </c>
      <c r="X2617" s="230" t="s">
        <v>13031</v>
      </c>
      <c r="Y2617" s="230"/>
      <c r="Z2617" s="230" t="s">
        <v>10264</v>
      </c>
      <c r="AA2617" s="220">
        <v>202503</v>
      </c>
      <c r="AB2617" s="239"/>
      <c r="AC2617" s="229" t="s">
        <v>10280</v>
      </c>
      <c r="AD2617" s="240" t="s">
        <v>10252</v>
      </c>
      <c r="AE2617" s="241">
        <v>0</v>
      </c>
      <c r="AF2617" s="240" t="s">
        <v>10252</v>
      </c>
      <c r="AG2617" s="235" t="str">
        <f>IFERROR(VLOOKUP(작성용!A:A,RM!A:D,4,0),"-")</f>
        <v>김태현</v>
      </c>
      <c r="AH2617" s="9" t="s">
        <v>12963</v>
      </c>
      <c r="AI2617" s="231" t="s">
        <v>13031</v>
      </c>
      <c r="AJ2617" s="231" t="s">
        <v>3522</v>
      </c>
      <c r="AK2617" s="231" t="s">
        <v>3962</v>
      </c>
      <c r="AL2617" s="231">
        <v>2616</v>
      </c>
    </row>
    <row r="2618" spans="1:38" x14ac:dyDescent="0.3">
      <c r="A2618" s="225" t="s">
        <v>3441</v>
      </c>
      <c r="B2618" s="225" t="s">
        <v>12958</v>
      </c>
      <c r="C2618" s="237" t="s">
        <v>10273</v>
      </c>
      <c r="D2618" s="233" t="s">
        <v>13069</v>
      </c>
      <c r="E2618" s="232" t="s">
        <v>13070</v>
      </c>
      <c r="F2618" s="236" t="s">
        <v>10268</v>
      </c>
      <c r="G2618" s="210">
        <v>0</v>
      </c>
      <c r="H2618" s="227" t="s">
        <v>13031</v>
      </c>
      <c r="I2618" s="227"/>
      <c r="J2618" s="227"/>
      <c r="K2618" s="227"/>
      <c r="L2618" s="227"/>
      <c r="M2618" s="227"/>
      <c r="N2618" s="227" t="s">
        <v>10572</v>
      </c>
      <c r="O2618" s="242" t="s">
        <v>12960</v>
      </c>
      <c r="P2618" s="242" t="s">
        <v>12961</v>
      </c>
      <c r="Q2618" s="221" t="s">
        <v>12962</v>
      </c>
      <c r="R2618" s="208" t="s">
        <v>7035</v>
      </c>
      <c r="S2618" s="209">
        <v>410001162</v>
      </c>
      <c r="T2618" s="229">
        <v>45702</v>
      </c>
      <c r="U2618" s="230" t="s">
        <v>10277</v>
      </c>
      <c r="V2618" s="229" t="s">
        <v>11143</v>
      </c>
      <c r="W2618" s="229" t="s">
        <v>11143</v>
      </c>
      <c r="X2618" s="230" t="s">
        <v>13031</v>
      </c>
      <c r="Y2618" s="230"/>
      <c r="Z2618" s="230" t="s">
        <v>10264</v>
      </c>
      <c r="AA2618" s="220">
        <v>202503</v>
      </c>
      <c r="AB2618" s="239"/>
      <c r="AC2618" s="229" t="s">
        <v>10280</v>
      </c>
      <c r="AD2618" s="240" t="s">
        <v>10252</v>
      </c>
      <c r="AE2618" s="241">
        <v>0</v>
      </c>
      <c r="AF2618" s="240" t="s">
        <v>10252</v>
      </c>
      <c r="AG2618" s="235" t="str">
        <f>IFERROR(VLOOKUP(작성용!A:A,RM!A:D,4,0),"-")</f>
        <v>김태현</v>
      </c>
      <c r="AH2618" s="9" t="s">
        <v>12963</v>
      </c>
      <c r="AI2618" s="231" t="s">
        <v>13031</v>
      </c>
      <c r="AJ2618" s="231" t="s">
        <v>3522</v>
      </c>
      <c r="AK2618" s="231" t="s">
        <v>3962</v>
      </c>
      <c r="AL2618" s="231">
        <v>2617</v>
      </c>
    </row>
    <row r="2619" spans="1:38" x14ac:dyDescent="0.3">
      <c r="A2619" s="225" t="s">
        <v>3441</v>
      </c>
      <c r="B2619" s="225" t="s">
        <v>12958</v>
      </c>
      <c r="C2619" s="237" t="s">
        <v>10273</v>
      </c>
      <c r="D2619" s="233" t="s">
        <v>13071</v>
      </c>
      <c r="E2619" s="232" t="s">
        <v>13072</v>
      </c>
      <c r="F2619" s="236" t="s">
        <v>10268</v>
      </c>
      <c r="G2619" s="210">
        <v>0</v>
      </c>
      <c r="H2619" s="227" t="s">
        <v>13031</v>
      </c>
      <c r="I2619" s="227"/>
      <c r="J2619" s="227"/>
      <c r="K2619" s="227"/>
      <c r="L2619" s="227"/>
      <c r="M2619" s="227"/>
      <c r="N2619" s="227" t="s">
        <v>10572</v>
      </c>
      <c r="O2619" s="242" t="s">
        <v>12960</v>
      </c>
      <c r="P2619" s="242" t="s">
        <v>12961</v>
      </c>
      <c r="Q2619" s="221" t="s">
        <v>12962</v>
      </c>
      <c r="R2619" s="208" t="s">
        <v>7037</v>
      </c>
      <c r="S2619" s="209">
        <v>410001160</v>
      </c>
      <c r="T2619" s="229">
        <v>45702</v>
      </c>
      <c r="U2619" s="230" t="s">
        <v>10277</v>
      </c>
      <c r="V2619" s="229" t="s">
        <v>11143</v>
      </c>
      <c r="W2619" s="229" t="s">
        <v>11143</v>
      </c>
      <c r="X2619" s="230" t="s">
        <v>3522</v>
      </c>
      <c r="Y2619" s="230"/>
      <c r="Z2619" s="230" t="s">
        <v>10264</v>
      </c>
      <c r="AA2619" s="220">
        <v>202503</v>
      </c>
      <c r="AB2619" s="239"/>
      <c r="AC2619" s="229" t="s">
        <v>10280</v>
      </c>
      <c r="AD2619" s="240" t="s">
        <v>10252</v>
      </c>
      <c r="AE2619" s="241">
        <v>0</v>
      </c>
      <c r="AF2619" s="240" t="s">
        <v>10252</v>
      </c>
      <c r="AG2619" s="235" t="str">
        <f>IFERROR(VLOOKUP(작성용!A:A,RM!A:D,4,0),"-")</f>
        <v>김태현</v>
      </c>
      <c r="AH2619" s="9" t="s">
        <v>12963</v>
      </c>
      <c r="AI2619" s="231" t="s">
        <v>13031</v>
      </c>
      <c r="AJ2619" s="231" t="s">
        <v>13031</v>
      </c>
      <c r="AK2619" s="231" t="s">
        <v>3962</v>
      </c>
      <c r="AL2619" s="231">
        <v>2618</v>
      </c>
    </row>
    <row r="2620" spans="1:38" x14ac:dyDescent="0.3">
      <c r="A2620" s="225" t="s">
        <v>3441</v>
      </c>
      <c r="B2620" s="225" t="s">
        <v>12958</v>
      </c>
      <c r="C2620" s="237" t="s">
        <v>10273</v>
      </c>
      <c r="D2620" s="233" t="s">
        <v>12010</v>
      </c>
      <c r="E2620" s="232" t="s">
        <v>12153</v>
      </c>
      <c r="F2620" s="236" t="s">
        <v>10268</v>
      </c>
      <c r="G2620" s="210">
        <v>0</v>
      </c>
      <c r="H2620" s="227" t="s">
        <v>3522</v>
      </c>
      <c r="I2620" s="227"/>
      <c r="J2620" s="227"/>
      <c r="K2620" s="227"/>
      <c r="L2620" s="227"/>
      <c r="M2620" s="227"/>
      <c r="N2620" s="227" t="s">
        <v>10572</v>
      </c>
      <c r="O2620" s="242" t="s">
        <v>12960</v>
      </c>
      <c r="P2620" s="242" t="s">
        <v>12961</v>
      </c>
      <c r="Q2620" s="221" t="s">
        <v>12962</v>
      </c>
      <c r="R2620" s="208" t="s">
        <v>5833</v>
      </c>
      <c r="S2620" s="209">
        <v>410001161</v>
      </c>
      <c r="T2620" s="229">
        <v>45702</v>
      </c>
      <c r="U2620" s="230" t="s">
        <v>10277</v>
      </c>
      <c r="V2620" s="229" t="s">
        <v>11143</v>
      </c>
      <c r="W2620" s="229" t="s">
        <v>11143</v>
      </c>
      <c r="X2620" s="230" t="s">
        <v>13031</v>
      </c>
      <c r="Y2620" s="230"/>
      <c r="Z2620" s="230" t="s">
        <v>10264</v>
      </c>
      <c r="AA2620" s="220">
        <v>202503</v>
      </c>
      <c r="AB2620" s="239"/>
      <c r="AC2620" s="229" t="s">
        <v>10280</v>
      </c>
      <c r="AD2620" s="240" t="s">
        <v>10252</v>
      </c>
      <c r="AE2620" s="241">
        <v>0</v>
      </c>
      <c r="AF2620" s="240" t="s">
        <v>10252</v>
      </c>
      <c r="AG2620" s="235" t="str">
        <f>IFERROR(VLOOKUP(작성용!A:A,RM!A:D,4,0),"-")</f>
        <v>김태현</v>
      </c>
      <c r="AH2620" s="9" t="s">
        <v>12963</v>
      </c>
      <c r="AI2620" s="231" t="s">
        <v>13031</v>
      </c>
      <c r="AJ2620" s="231" t="s">
        <v>3522</v>
      </c>
      <c r="AK2620" s="231" t="s">
        <v>3962</v>
      </c>
      <c r="AL2620" s="231">
        <v>2619</v>
      </c>
    </row>
    <row r="2621" spans="1:38" x14ac:dyDescent="0.3">
      <c r="A2621" s="225" t="s">
        <v>3441</v>
      </c>
      <c r="B2621" s="225" t="s">
        <v>12958</v>
      </c>
      <c r="C2621" s="237" t="s">
        <v>10273</v>
      </c>
      <c r="D2621" s="233" t="s">
        <v>11045</v>
      </c>
      <c r="E2621" s="232" t="s">
        <v>13073</v>
      </c>
      <c r="F2621" s="236" t="s">
        <v>10268</v>
      </c>
      <c r="G2621" s="210">
        <v>0</v>
      </c>
      <c r="H2621" s="227" t="s">
        <v>3522</v>
      </c>
      <c r="I2621" s="227"/>
      <c r="J2621" s="227"/>
      <c r="K2621" s="227"/>
      <c r="L2621" s="227"/>
      <c r="M2621" s="227"/>
      <c r="N2621" s="227" t="s">
        <v>10572</v>
      </c>
      <c r="O2621" s="242" t="s">
        <v>12960</v>
      </c>
      <c r="P2621" s="242" t="s">
        <v>12961</v>
      </c>
      <c r="Q2621" s="221" t="s">
        <v>12962</v>
      </c>
      <c r="R2621" s="208" t="s">
        <v>6405</v>
      </c>
      <c r="S2621" s="209">
        <v>410001023</v>
      </c>
      <c r="T2621" s="229">
        <v>45702</v>
      </c>
      <c r="U2621" s="230" t="s">
        <v>10277</v>
      </c>
      <c r="V2621" s="229" t="s">
        <v>11143</v>
      </c>
      <c r="W2621" s="229" t="s">
        <v>11143</v>
      </c>
      <c r="X2621" s="230" t="s">
        <v>13031</v>
      </c>
      <c r="Y2621" s="230"/>
      <c r="Z2621" s="230" t="s">
        <v>10264</v>
      </c>
      <c r="AA2621" s="220">
        <v>202503</v>
      </c>
      <c r="AB2621" s="239"/>
      <c r="AC2621" s="229" t="s">
        <v>10280</v>
      </c>
      <c r="AD2621" s="240" t="s">
        <v>10252</v>
      </c>
      <c r="AE2621" s="241">
        <v>0</v>
      </c>
      <c r="AF2621" s="240" t="s">
        <v>10252</v>
      </c>
      <c r="AG2621" s="235" t="str">
        <f>IFERROR(VLOOKUP(작성용!A:A,RM!A:D,4,0),"-")</f>
        <v>김태현</v>
      </c>
      <c r="AH2621" s="9" t="s">
        <v>12963</v>
      </c>
      <c r="AI2621" s="231" t="s">
        <v>13031</v>
      </c>
      <c r="AJ2621" s="231" t="s">
        <v>13031</v>
      </c>
      <c r="AK2621" s="231" t="s">
        <v>3962</v>
      </c>
      <c r="AL2621" s="231">
        <v>2620</v>
      </c>
    </row>
    <row r="2622" spans="1:38" x14ac:dyDescent="0.3">
      <c r="A2622" s="225" t="s">
        <v>3441</v>
      </c>
      <c r="B2622" s="225" t="s">
        <v>12958</v>
      </c>
      <c r="C2622" s="237" t="s">
        <v>10273</v>
      </c>
      <c r="D2622" s="233" t="s">
        <v>13074</v>
      </c>
      <c r="E2622" s="232" t="s">
        <v>13075</v>
      </c>
      <c r="F2622" s="236" t="s">
        <v>10268</v>
      </c>
      <c r="G2622" s="210">
        <v>0</v>
      </c>
      <c r="H2622" s="227" t="s">
        <v>13031</v>
      </c>
      <c r="I2622" s="227"/>
      <c r="J2622" s="227"/>
      <c r="K2622" s="227"/>
      <c r="L2622" s="227"/>
      <c r="M2622" s="227"/>
      <c r="N2622" s="227" t="s">
        <v>10572</v>
      </c>
      <c r="O2622" s="242" t="s">
        <v>12960</v>
      </c>
      <c r="P2622" s="242" t="s">
        <v>12961</v>
      </c>
      <c r="Q2622" s="221" t="s">
        <v>12962</v>
      </c>
      <c r="R2622" s="208" t="s">
        <v>7038</v>
      </c>
      <c r="S2622" s="209">
        <v>410001089</v>
      </c>
      <c r="T2622" s="229">
        <v>45702</v>
      </c>
      <c r="U2622" s="230" t="s">
        <v>10277</v>
      </c>
      <c r="V2622" s="229" t="s">
        <v>11143</v>
      </c>
      <c r="W2622" s="229" t="s">
        <v>11143</v>
      </c>
      <c r="X2622" s="230" t="s">
        <v>13031</v>
      </c>
      <c r="Y2622" s="230"/>
      <c r="Z2622" s="230" t="s">
        <v>10264</v>
      </c>
      <c r="AA2622" s="220">
        <v>202503</v>
      </c>
      <c r="AB2622" s="239"/>
      <c r="AC2622" s="229" t="s">
        <v>10280</v>
      </c>
      <c r="AD2622" s="240" t="s">
        <v>10252</v>
      </c>
      <c r="AE2622" s="241">
        <v>0</v>
      </c>
      <c r="AF2622" s="240" t="s">
        <v>10252</v>
      </c>
      <c r="AG2622" s="235" t="str">
        <f>IFERROR(VLOOKUP(작성용!A:A,RM!A:D,4,0),"-")</f>
        <v>김태현</v>
      </c>
      <c r="AH2622" s="9" t="s">
        <v>12963</v>
      </c>
      <c r="AI2622" s="231" t="s">
        <v>13031</v>
      </c>
      <c r="AJ2622" s="231" t="s">
        <v>3522</v>
      </c>
      <c r="AK2622" s="231" t="s">
        <v>3962</v>
      </c>
      <c r="AL2622" s="231">
        <v>2621</v>
      </c>
    </row>
    <row r="2623" spans="1:38" x14ac:dyDescent="0.3">
      <c r="A2623" s="225" t="s">
        <v>3441</v>
      </c>
      <c r="B2623" s="225" t="s">
        <v>12958</v>
      </c>
      <c r="C2623" s="237" t="s">
        <v>10273</v>
      </c>
      <c r="D2623" s="233" t="s">
        <v>13076</v>
      </c>
      <c r="E2623" s="232" t="s">
        <v>13077</v>
      </c>
      <c r="F2623" s="236" t="s">
        <v>10268</v>
      </c>
      <c r="G2623" s="210">
        <v>0</v>
      </c>
      <c r="H2623" s="227" t="s">
        <v>13031</v>
      </c>
      <c r="I2623" s="227"/>
      <c r="J2623" s="227"/>
      <c r="K2623" s="227"/>
      <c r="L2623" s="227"/>
      <c r="M2623" s="227"/>
      <c r="N2623" s="227" t="s">
        <v>10572</v>
      </c>
      <c r="O2623" s="242" t="s">
        <v>12960</v>
      </c>
      <c r="P2623" s="242" t="s">
        <v>12961</v>
      </c>
      <c r="Q2623" s="221" t="s">
        <v>12962</v>
      </c>
      <c r="R2623" s="208" t="s">
        <v>7039</v>
      </c>
      <c r="S2623" s="209">
        <v>410001151</v>
      </c>
      <c r="T2623" s="229">
        <v>45702</v>
      </c>
      <c r="U2623" s="230" t="s">
        <v>10277</v>
      </c>
      <c r="V2623" s="229" t="s">
        <v>11143</v>
      </c>
      <c r="W2623" s="229" t="s">
        <v>11143</v>
      </c>
      <c r="X2623" s="230" t="s">
        <v>13031</v>
      </c>
      <c r="Y2623" s="230"/>
      <c r="Z2623" s="230" t="s">
        <v>10264</v>
      </c>
      <c r="AA2623" s="220">
        <v>202503</v>
      </c>
      <c r="AB2623" s="239"/>
      <c r="AC2623" s="229" t="s">
        <v>10280</v>
      </c>
      <c r="AD2623" s="240" t="s">
        <v>10252</v>
      </c>
      <c r="AE2623" s="241">
        <v>0</v>
      </c>
      <c r="AF2623" s="240" t="s">
        <v>10252</v>
      </c>
      <c r="AG2623" s="235" t="str">
        <f>IFERROR(VLOOKUP(작성용!A:A,RM!A:D,4,0),"-")</f>
        <v>김태현</v>
      </c>
      <c r="AH2623" s="9" t="s">
        <v>12963</v>
      </c>
      <c r="AI2623" s="231" t="s">
        <v>13031</v>
      </c>
      <c r="AJ2623" s="231" t="s">
        <v>13031</v>
      </c>
      <c r="AK2623" s="231" t="s">
        <v>3962</v>
      </c>
      <c r="AL2623" s="231">
        <v>2622</v>
      </c>
    </row>
    <row r="2624" spans="1:38" x14ac:dyDescent="0.3">
      <c r="A2624" s="225" t="s">
        <v>3441</v>
      </c>
      <c r="B2624" s="225" t="s">
        <v>12958</v>
      </c>
      <c r="C2624" s="237" t="s">
        <v>10273</v>
      </c>
      <c r="D2624" s="233" t="s">
        <v>12020</v>
      </c>
      <c r="E2624" s="232" t="s">
        <v>13078</v>
      </c>
      <c r="F2624" s="236" t="s">
        <v>10268</v>
      </c>
      <c r="G2624" s="210">
        <v>0</v>
      </c>
      <c r="H2624" s="227" t="s">
        <v>13031</v>
      </c>
      <c r="I2624" s="227"/>
      <c r="J2624" s="227"/>
      <c r="K2624" s="227"/>
      <c r="L2624" s="227"/>
      <c r="M2624" s="227"/>
      <c r="N2624" s="227" t="s">
        <v>10572</v>
      </c>
      <c r="O2624" s="242" t="s">
        <v>12960</v>
      </c>
      <c r="P2624" s="242" t="s">
        <v>12961</v>
      </c>
      <c r="Q2624" s="221" t="s">
        <v>12962</v>
      </c>
      <c r="R2624" s="208" t="s">
        <v>5853</v>
      </c>
      <c r="S2624" s="209">
        <v>410001170</v>
      </c>
      <c r="T2624" s="229">
        <v>45702</v>
      </c>
      <c r="U2624" s="230" t="s">
        <v>10277</v>
      </c>
      <c r="V2624" s="229" t="s">
        <v>11143</v>
      </c>
      <c r="W2624" s="229" t="s">
        <v>11143</v>
      </c>
      <c r="X2624" s="230" t="s">
        <v>13031</v>
      </c>
      <c r="Y2624" s="230"/>
      <c r="Z2624" s="230" t="s">
        <v>10264</v>
      </c>
      <c r="AA2624" s="220">
        <v>202503</v>
      </c>
      <c r="AB2624" s="239"/>
      <c r="AC2624" s="229" t="s">
        <v>10280</v>
      </c>
      <c r="AD2624" s="240" t="s">
        <v>10252</v>
      </c>
      <c r="AE2624" s="241">
        <v>0</v>
      </c>
      <c r="AF2624" s="240" t="s">
        <v>10252</v>
      </c>
      <c r="AG2624" s="235" t="str">
        <f>IFERROR(VLOOKUP(작성용!A:A,RM!A:D,4,0),"-")</f>
        <v>김태현</v>
      </c>
      <c r="AH2624" s="9" t="s">
        <v>12963</v>
      </c>
      <c r="AI2624" s="231" t="s">
        <v>13031</v>
      </c>
      <c r="AJ2624" s="231" t="s">
        <v>13031</v>
      </c>
      <c r="AK2624" s="231" t="s">
        <v>3962</v>
      </c>
      <c r="AL2624" s="231">
        <v>2623</v>
      </c>
    </row>
    <row r="2625" spans="1:38" x14ac:dyDescent="0.3">
      <c r="A2625" s="225" t="s">
        <v>3441</v>
      </c>
      <c r="B2625" s="225" t="s">
        <v>12958</v>
      </c>
      <c r="C2625" s="237" t="s">
        <v>10273</v>
      </c>
      <c r="D2625" s="233" t="s">
        <v>11601</v>
      </c>
      <c r="E2625" s="232" t="s">
        <v>13079</v>
      </c>
      <c r="F2625" s="236" t="s">
        <v>10268</v>
      </c>
      <c r="G2625" s="210">
        <v>0</v>
      </c>
      <c r="H2625" s="227" t="s">
        <v>3522</v>
      </c>
      <c r="I2625" s="227"/>
      <c r="J2625" s="227"/>
      <c r="K2625" s="227"/>
      <c r="L2625" s="227"/>
      <c r="M2625" s="227"/>
      <c r="N2625" s="227" t="s">
        <v>10572</v>
      </c>
      <c r="O2625" s="242" t="s">
        <v>12960</v>
      </c>
      <c r="P2625" s="242" t="s">
        <v>12961</v>
      </c>
      <c r="Q2625" s="221" t="s">
        <v>12962</v>
      </c>
      <c r="R2625" s="208" t="s">
        <v>6683</v>
      </c>
      <c r="S2625" s="209">
        <v>410001179</v>
      </c>
      <c r="T2625" s="229">
        <v>45702</v>
      </c>
      <c r="U2625" s="230" t="s">
        <v>10277</v>
      </c>
      <c r="V2625" s="229" t="s">
        <v>11143</v>
      </c>
      <c r="W2625" s="229" t="s">
        <v>11143</v>
      </c>
      <c r="X2625" s="230" t="s">
        <v>13031</v>
      </c>
      <c r="Y2625" s="230"/>
      <c r="Z2625" s="230" t="s">
        <v>10264</v>
      </c>
      <c r="AA2625" s="220">
        <v>202503</v>
      </c>
      <c r="AB2625" s="239"/>
      <c r="AC2625" s="229" t="s">
        <v>10280</v>
      </c>
      <c r="AD2625" s="240" t="s">
        <v>10252</v>
      </c>
      <c r="AE2625" s="241">
        <v>0</v>
      </c>
      <c r="AF2625" s="240" t="s">
        <v>10252</v>
      </c>
      <c r="AG2625" s="235" t="str">
        <f>IFERROR(VLOOKUP(작성용!A:A,RM!A:D,4,0),"-")</f>
        <v>김태현</v>
      </c>
      <c r="AH2625" s="9" t="s">
        <v>12963</v>
      </c>
      <c r="AI2625" s="231" t="s">
        <v>13031</v>
      </c>
      <c r="AJ2625" s="231" t="s">
        <v>13031</v>
      </c>
      <c r="AK2625" s="231" t="s">
        <v>3962</v>
      </c>
      <c r="AL2625" s="231">
        <v>2624</v>
      </c>
    </row>
    <row r="2626" spans="1:38" x14ac:dyDescent="0.3">
      <c r="A2626" s="225" t="s">
        <v>3441</v>
      </c>
      <c r="B2626" s="225" t="s">
        <v>12958</v>
      </c>
      <c r="C2626" s="237" t="s">
        <v>10273</v>
      </c>
      <c r="D2626" s="233" t="s">
        <v>11347</v>
      </c>
      <c r="E2626" s="232" t="s">
        <v>13080</v>
      </c>
      <c r="F2626" s="236" t="s">
        <v>10268</v>
      </c>
      <c r="G2626" s="210">
        <v>0</v>
      </c>
      <c r="H2626" s="227" t="s">
        <v>3522</v>
      </c>
      <c r="I2626" s="227"/>
      <c r="J2626" s="227"/>
      <c r="K2626" s="227"/>
      <c r="L2626" s="227"/>
      <c r="M2626" s="227"/>
      <c r="N2626" s="227" t="s">
        <v>10572</v>
      </c>
      <c r="O2626" s="242" t="s">
        <v>12960</v>
      </c>
      <c r="P2626" s="242" t="s">
        <v>12961</v>
      </c>
      <c r="Q2626" s="221" t="s">
        <v>12962</v>
      </c>
      <c r="R2626" s="208" t="s">
        <v>3894</v>
      </c>
      <c r="S2626" s="209">
        <v>410000944</v>
      </c>
      <c r="T2626" s="229">
        <v>45702</v>
      </c>
      <c r="U2626" s="230" t="s">
        <v>10277</v>
      </c>
      <c r="V2626" s="229" t="s">
        <v>11143</v>
      </c>
      <c r="W2626" s="229" t="s">
        <v>11143</v>
      </c>
      <c r="X2626" s="230" t="s">
        <v>13031</v>
      </c>
      <c r="Y2626" s="230"/>
      <c r="Z2626" s="230" t="s">
        <v>10264</v>
      </c>
      <c r="AA2626" s="220">
        <v>202503</v>
      </c>
      <c r="AB2626" s="239"/>
      <c r="AC2626" s="229" t="s">
        <v>10280</v>
      </c>
      <c r="AD2626" s="240" t="s">
        <v>10252</v>
      </c>
      <c r="AE2626" s="241">
        <v>0</v>
      </c>
      <c r="AF2626" s="240" t="s">
        <v>10252</v>
      </c>
      <c r="AG2626" s="235" t="str">
        <f>IFERROR(VLOOKUP(작성용!A:A,RM!A:D,4,0),"-")</f>
        <v>김태현</v>
      </c>
      <c r="AH2626" s="9" t="s">
        <v>12963</v>
      </c>
      <c r="AI2626" s="231" t="s">
        <v>13031</v>
      </c>
      <c r="AJ2626" s="231" t="s">
        <v>13031</v>
      </c>
      <c r="AK2626" s="231" t="s">
        <v>3962</v>
      </c>
      <c r="AL2626" s="231">
        <v>2625</v>
      </c>
    </row>
    <row r="2627" spans="1:38" x14ac:dyDescent="0.3">
      <c r="A2627" s="225" t="s">
        <v>3441</v>
      </c>
      <c r="B2627" s="225" t="s">
        <v>12958</v>
      </c>
      <c r="C2627" s="237" t="s">
        <v>10273</v>
      </c>
      <c r="D2627" s="233" t="s">
        <v>12027</v>
      </c>
      <c r="E2627" s="232" t="s">
        <v>13081</v>
      </c>
      <c r="F2627" s="236" t="s">
        <v>10268</v>
      </c>
      <c r="G2627" s="210">
        <v>0</v>
      </c>
      <c r="H2627" s="227" t="s">
        <v>13031</v>
      </c>
      <c r="I2627" s="227"/>
      <c r="J2627" s="227"/>
      <c r="K2627" s="227"/>
      <c r="L2627" s="227"/>
      <c r="M2627" s="227"/>
      <c r="N2627" s="227" t="s">
        <v>10572</v>
      </c>
      <c r="O2627" s="242" t="s">
        <v>12960</v>
      </c>
      <c r="P2627" s="242" t="s">
        <v>12961</v>
      </c>
      <c r="Q2627" s="221" t="s">
        <v>12962</v>
      </c>
      <c r="R2627" s="208" t="s">
        <v>5867</v>
      </c>
      <c r="S2627" s="209">
        <v>410001174</v>
      </c>
      <c r="T2627" s="229">
        <v>45702</v>
      </c>
      <c r="U2627" s="230" t="s">
        <v>10277</v>
      </c>
      <c r="V2627" s="229" t="s">
        <v>11143</v>
      </c>
      <c r="W2627" s="229" t="s">
        <v>11143</v>
      </c>
      <c r="X2627" s="230" t="s">
        <v>3522</v>
      </c>
      <c r="Y2627" s="230"/>
      <c r="Z2627" s="230" t="s">
        <v>10264</v>
      </c>
      <c r="AA2627" s="220">
        <v>202503</v>
      </c>
      <c r="AB2627" s="239"/>
      <c r="AC2627" s="229" t="s">
        <v>10280</v>
      </c>
      <c r="AD2627" s="240" t="s">
        <v>10252</v>
      </c>
      <c r="AE2627" s="241">
        <v>0</v>
      </c>
      <c r="AF2627" s="240" t="s">
        <v>10252</v>
      </c>
      <c r="AG2627" s="235" t="str">
        <f>IFERROR(VLOOKUP(작성용!A:A,RM!A:D,4,0),"-")</f>
        <v>김태현</v>
      </c>
      <c r="AH2627" s="9" t="s">
        <v>12963</v>
      </c>
      <c r="AI2627" s="231" t="s">
        <v>13031</v>
      </c>
      <c r="AJ2627" s="231" t="s">
        <v>13031</v>
      </c>
      <c r="AK2627" s="231" t="s">
        <v>3962</v>
      </c>
      <c r="AL2627" s="231">
        <v>2626</v>
      </c>
    </row>
    <row r="2628" spans="1:38" x14ac:dyDescent="0.3">
      <c r="A2628" s="225" t="s">
        <v>3441</v>
      </c>
      <c r="B2628" s="225" t="s">
        <v>12958</v>
      </c>
      <c r="C2628" s="237" t="s">
        <v>10273</v>
      </c>
      <c r="D2628" s="233" t="s">
        <v>12029</v>
      </c>
      <c r="E2628" s="232" t="s">
        <v>12781</v>
      </c>
      <c r="F2628" s="236" t="s">
        <v>10268</v>
      </c>
      <c r="G2628" s="210">
        <v>0</v>
      </c>
      <c r="H2628" s="227" t="s">
        <v>13031</v>
      </c>
      <c r="I2628" s="227"/>
      <c r="J2628" s="227"/>
      <c r="K2628" s="227"/>
      <c r="L2628" s="227"/>
      <c r="M2628" s="227"/>
      <c r="N2628" s="227" t="s">
        <v>10572</v>
      </c>
      <c r="O2628" s="242" t="s">
        <v>12960</v>
      </c>
      <c r="P2628" s="242" t="s">
        <v>12961</v>
      </c>
      <c r="Q2628" s="221" t="s">
        <v>12962</v>
      </c>
      <c r="R2628" s="208" t="s">
        <v>5422</v>
      </c>
      <c r="S2628" s="209">
        <v>410001183</v>
      </c>
      <c r="T2628" s="229">
        <v>45702</v>
      </c>
      <c r="U2628" s="230" t="s">
        <v>10277</v>
      </c>
      <c r="V2628" s="229" t="s">
        <v>11143</v>
      </c>
      <c r="W2628" s="229" t="s">
        <v>11143</v>
      </c>
      <c r="X2628" s="230" t="s">
        <v>3522</v>
      </c>
      <c r="Y2628" s="230"/>
      <c r="Z2628" s="230" t="s">
        <v>10264</v>
      </c>
      <c r="AA2628" s="220">
        <v>202503</v>
      </c>
      <c r="AB2628" s="239"/>
      <c r="AC2628" s="229" t="s">
        <v>10280</v>
      </c>
      <c r="AD2628" s="240" t="s">
        <v>10252</v>
      </c>
      <c r="AE2628" s="241">
        <v>0</v>
      </c>
      <c r="AF2628" s="240" t="s">
        <v>10252</v>
      </c>
      <c r="AG2628" s="235" t="str">
        <f>IFERROR(VLOOKUP(작성용!A:A,RM!A:D,4,0),"-")</f>
        <v>김태현</v>
      </c>
      <c r="AH2628" s="9" t="s">
        <v>12963</v>
      </c>
      <c r="AI2628" s="231" t="s">
        <v>13031</v>
      </c>
      <c r="AJ2628" s="231" t="s">
        <v>13031</v>
      </c>
      <c r="AK2628" s="231" t="s">
        <v>3962</v>
      </c>
      <c r="AL2628" s="231">
        <v>2627</v>
      </c>
    </row>
    <row r="2629" spans="1:38" x14ac:dyDescent="0.3">
      <c r="A2629" s="225" t="s">
        <v>3441</v>
      </c>
      <c r="B2629" s="225" t="s">
        <v>12958</v>
      </c>
      <c r="C2629" s="237" t="s">
        <v>10273</v>
      </c>
      <c r="D2629" s="233" t="s">
        <v>12030</v>
      </c>
      <c r="E2629" s="232" t="s">
        <v>13082</v>
      </c>
      <c r="F2629" s="236" t="s">
        <v>10268</v>
      </c>
      <c r="G2629" s="210">
        <v>0</v>
      </c>
      <c r="H2629" s="227" t="s">
        <v>13031</v>
      </c>
      <c r="I2629" s="227"/>
      <c r="J2629" s="227"/>
      <c r="K2629" s="227"/>
      <c r="L2629" s="227"/>
      <c r="M2629" s="227"/>
      <c r="N2629" s="227" t="s">
        <v>10572</v>
      </c>
      <c r="O2629" s="242" t="s">
        <v>12960</v>
      </c>
      <c r="P2629" s="242" t="s">
        <v>12961</v>
      </c>
      <c r="Q2629" s="221" t="s">
        <v>12962</v>
      </c>
      <c r="R2629" s="208" t="s">
        <v>5874</v>
      </c>
      <c r="S2629" s="209">
        <v>410001176</v>
      </c>
      <c r="T2629" s="229">
        <v>45702</v>
      </c>
      <c r="U2629" s="230" t="s">
        <v>10277</v>
      </c>
      <c r="V2629" s="229" t="s">
        <v>11143</v>
      </c>
      <c r="W2629" s="229" t="s">
        <v>11143</v>
      </c>
      <c r="X2629" s="230" t="s">
        <v>13031</v>
      </c>
      <c r="Y2629" s="230"/>
      <c r="Z2629" s="230" t="s">
        <v>10264</v>
      </c>
      <c r="AA2629" s="220">
        <v>202503</v>
      </c>
      <c r="AB2629" s="239"/>
      <c r="AC2629" s="229" t="s">
        <v>10280</v>
      </c>
      <c r="AD2629" s="240" t="s">
        <v>10252</v>
      </c>
      <c r="AE2629" s="241">
        <v>0</v>
      </c>
      <c r="AF2629" s="240" t="s">
        <v>10252</v>
      </c>
      <c r="AG2629" s="235" t="str">
        <f>IFERROR(VLOOKUP(작성용!A:A,RM!A:D,4,0),"-")</f>
        <v>김태현</v>
      </c>
      <c r="AH2629" s="9" t="s">
        <v>12963</v>
      </c>
      <c r="AI2629" s="231" t="s">
        <v>13031</v>
      </c>
      <c r="AJ2629" s="231" t="s">
        <v>13031</v>
      </c>
      <c r="AK2629" s="231" t="s">
        <v>3962</v>
      </c>
      <c r="AL2629" s="231">
        <v>2628</v>
      </c>
    </row>
    <row r="2630" spans="1:38" x14ac:dyDescent="0.3">
      <c r="A2630" s="225" t="s">
        <v>3441</v>
      </c>
      <c r="B2630" s="225" t="s">
        <v>12958</v>
      </c>
      <c r="C2630" s="237" t="s">
        <v>10273</v>
      </c>
      <c r="D2630" s="233" t="s">
        <v>11604</v>
      </c>
      <c r="E2630" s="232" t="s">
        <v>13083</v>
      </c>
      <c r="F2630" s="236" t="s">
        <v>10268</v>
      </c>
      <c r="G2630" s="210">
        <v>0</v>
      </c>
      <c r="H2630" s="227" t="s">
        <v>3522</v>
      </c>
      <c r="I2630" s="227"/>
      <c r="J2630" s="227"/>
      <c r="K2630" s="227"/>
      <c r="L2630" s="227"/>
      <c r="M2630" s="227"/>
      <c r="N2630" s="227" t="s">
        <v>10572</v>
      </c>
      <c r="O2630" s="242" t="s">
        <v>12960</v>
      </c>
      <c r="P2630" s="242" t="s">
        <v>12961</v>
      </c>
      <c r="Q2630" s="221" t="s">
        <v>12962</v>
      </c>
      <c r="R2630" s="208" t="s">
        <v>6685</v>
      </c>
      <c r="S2630" s="209">
        <v>410001166</v>
      </c>
      <c r="T2630" s="229">
        <v>45702</v>
      </c>
      <c r="U2630" s="230" t="s">
        <v>10277</v>
      </c>
      <c r="V2630" s="229" t="s">
        <v>11143</v>
      </c>
      <c r="W2630" s="229" t="s">
        <v>11143</v>
      </c>
      <c r="X2630" s="230" t="s">
        <v>13031</v>
      </c>
      <c r="Y2630" s="230"/>
      <c r="Z2630" s="230" t="s">
        <v>10264</v>
      </c>
      <c r="AA2630" s="220">
        <v>202503</v>
      </c>
      <c r="AB2630" s="239"/>
      <c r="AC2630" s="229" t="s">
        <v>10280</v>
      </c>
      <c r="AD2630" s="240" t="s">
        <v>10252</v>
      </c>
      <c r="AE2630" s="241">
        <v>0</v>
      </c>
      <c r="AF2630" s="240" t="s">
        <v>10252</v>
      </c>
      <c r="AG2630" s="235" t="str">
        <f>IFERROR(VLOOKUP(작성용!A:A,RM!A:D,4,0),"-")</f>
        <v>김태현</v>
      </c>
      <c r="AH2630" s="9" t="s">
        <v>12963</v>
      </c>
      <c r="AI2630" s="231" t="s">
        <v>13031</v>
      </c>
      <c r="AJ2630" s="231" t="s">
        <v>13031</v>
      </c>
      <c r="AK2630" s="231" t="s">
        <v>3962</v>
      </c>
      <c r="AL2630" s="231">
        <v>2629</v>
      </c>
    </row>
    <row r="2631" spans="1:38" x14ac:dyDescent="0.3">
      <c r="A2631" s="225" t="s">
        <v>3441</v>
      </c>
      <c r="B2631" s="225" t="s">
        <v>12958</v>
      </c>
      <c r="C2631" s="237" t="s">
        <v>10273</v>
      </c>
      <c r="D2631" s="233" t="s">
        <v>11607</v>
      </c>
      <c r="E2631" s="232" t="s">
        <v>13084</v>
      </c>
      <c r="F2631" s="236" t="s">
        <v>10268</v>
      </c>
      <c r="G2631" s="210">
        <v>0</v>
      </c>
      <c r="H2631" s="227" t="s">
        <v>3522</v>
      </c>
      <c r="I2631" s="227"/>
      <c r="J2631" s="227"/>
      <c r="K2631" s="227"/>
      <c r="L2631" s="227"/>
      <c r="M2631" s="227"/>
      <c r="N2631" s="227" t="s">
        <v>10572</v>
      </c>
      <c r="O2631" s="242" t="s">
        <v>12960</v>
      </c>
      <c r="P2631" s="242" t="s">
        <v>12961</v>
      </c>
      <c r="Q2631" s="221" t="s">
        <v>12962</v>
      </c>
      <c r="R2631" s="208" t="s">
        <v>6687</v>
      </c>
      <c r="S2631" s="209">
        <v>410001187</v>
      </c>
      <c r="T2631" s="229">
        <v>45702</v>
      </c>
      <c r="U2631" s="230" t="s">
        <v>10277</v>
      </c>
      <c r="V2631" s="229" t="s">
        <v>11143</v>
      </c>
      <c r="W2631" s="229" t="s">
        <v>11143</v>
      </c>
      <c r="X2631" s="230" t="s">
        <v>13031</v>
      </c>
      <c r="Y2631" s="230"/>
      <c r="Z2631" s="230" t="s">
        <v>10264</v>
      </c>
      <c r="AA2631" s="220">
        <v>202503</v>
      </c>
      <c r="AB2631" s="239"/>
      <c r="AC2631" s="229" t="s">
        <v>10280</v>
      </c>
      <c r="AD2631" s="240" t="s">
        <v>10252</v>
      </c>
      <c r="AE2631" s="241">
        <v>0</v>
      </c>
      <c r="AF2631" s="240" t="s">
        <v>10252</v>
      </c>
      <c r="AG2631" s="235" t="str">
        <f>IFERROR(VLOOKUP(작성용!A:A,RM!A:D,4,0),"-")</f>
        <v>김태현</v>
      </c>
      <c r="AH2631" s="9" t="s">
        <v>12963</v>
      </c>
      <c r="AI2631" s="231" t="s">
        <v>13031</v>
      </c>
      <c r="AJ2631" s="231" t="s">
        <v>13031</v>
      </c>
      <c r="AK2631" s="231" t="s">
        <v>3962</v>
      </c>
      <c r="AL2631" s="231">
        <v>2630</v>
      </c>
    </row>
    <row r="2632" spans="1:38" x14ac:dyDescent="0.3">
      <c r="A2632" s="225" t="s">
        <v>3441</v>
      </c>
      <c r="B2632" s="225" t="s">
        <v>12958</v>
      </c>
      <c r="C2632" s="237" t="s">
        <v>10273</v>
      </c>
      <c r="D2632" s="233" t="s">
        <v>12677</v>
      </c>
      <c r="E2632" s="232" t="s">
        <v>13085</v>
      </c>
      <c r="F2632" s="236" t="s">
        <v>10268</v>
      </c>
      <c r="G2632" s="210">
        <v>0</v>
      </c>
      <c r="H2632" s="227" t="s">
        <v>13031</v>
      </c>
      <c r="I2632" s="227"/>
      <c r="J2632" s="227"/>
      <c r="K2632" s="227"/>
      <c r="L2632" s="227"/>
      <c r="M2632" s="227"/>
      <c r="N2632" s="227" t="s">
        <v>10572</v>
      </c>
      <c r="O2632" s="242" t="s">
        <v>12960</v>
      </c>
      <c r="P2632" s="242" t="s">
        <v>12961</v>
      </c>
      <c r="Q2632" s="221" t="s">
        <v>12962</v>
      </c>
      <c r="R2632" s="208" t="s">
        <v>6737</v>
      </c>
      <c r="S2632" s="209">
        <v>410001044</v>
      </c>
      <c r="T2632" s="229">
        <v>45702</v>
      </c>
      <c r="U2632" s="230" t="s">
        <v>10277</v>
      </c>
      <c r="V2632" s="229" t="s">
        <v>11143</v>
      </c>
      <c r="W2632" s="229" t="s">
        <v>11143</v>
      </c>
      <c r="X2632" s="230" t="s">
        <v>13031</v>
      </c>
      <c r="Y2632" s="230"/>
      <c r="Z2632" s="230" t="s">
        <v>10264</v>
      </c>
      <c r="AA2632" s="220">
        <v>202503</v>
      </c>
      <c r="AB2632" s="239"/>
      <c r="AC2632" s="229" t="s">
        <v>10280</v>
      </c>
      <c r="AD2632" s="240" t="s">
        <v>10252</v>
      </c>
      <c r="AE2632" s="241">
        <v>0</v>
      </c>
      <c r="AF2632" s="240" t="s">
        <v>10252</v>
      </c>
      <c r="AG2632" s="235" t="str">
        <f>IFERROR(VLOOKUP(작성용!A:A,RM!A:D,4,0),"-")</f>
        <v>김태현</v>
      </c>
      <c r="AH2632" s="9" t="s">
        <v>12963</v>
      </c>
      <c r="AI2632" s="231" t="s">
        <v>13031</v>
      </c>
      <c r="AJ2632" s="231" t="s">
        <v>13031</v>
      </c>
      <c r="AK2632" s="231" t="s">
        <v>3962</v>
      </c>
      <c r="AL2632" s="231">
        <v>2631</v>
      </c>
    </row>
    <row r="2633" spans="1:38" x14ac:dyDescent="0.3">
      <c r="A2633" s="225" t="s">
        <v>3441</v>
      </c>
      <c r="B2633" s="225" t="s">
        <v>12958</v>
      </c>
      <c r="C2633" s="237" t="s">
        <v>10273</v>
      </c>
      <c r="D2633" s="233" t="s">
        <v>11619</v>
      </c>
      <c r="E2633" s="232" t="s">
        <v>13086</v>
      </c>
      <c r="F2633" s="236" t="s">
        <v>10268</v>
      </c>
      <c r="G2633" s="210">
        <v>0</v>
      </c>
      <c r="H2633" s="227" t="s">
        <v>13031</v>
      </c>
      <c r="I2633" s="227"/>
      <c r="J2633" s="227"/>
      <c r="K2633" s="227"/>
      <c r="L2633" s="227"/>
      <c r="M2633" s="227"/>
      <c r="N2633" s="227" t="s">
        <v>10572</v>
      </c>
      <c r="O2633" s="242" t="s">
        <v>12960</v>
      </c>
      <c r="P2633" s="242" t="s">
        <v>12961</v>
      </c>
      <c r="Q2633" s="221" t="s">
        <v>12962</v>
      </c>
      <c r="R2633" s="208" t="s">
        <v>6693</v>
      </c>
      <c r="S2633" s="209">
        <v>410001165</v>
      </c>
      <c r="T2633" s="229">
        <v>45702</v>
      </c>
      <c r="U2633" s="230" t="s">
        <v>10277</v>
      </c>
      <c r="V2633" s="229" t="s">
        <v>11143</v>
      </c>
      <c r="W2633" s="229" t="s">
        <v>11143</v>
      </c>
      <c r="X2633" s="230" t="s">
        <v>3522</v>
      </c>
      <c r="Y2633" s="230"/>
      <c r="Z2633" s="230" t="s">
        <v>10264</v>
      </c>
      <c r="AA2633" s="220">
        <v>202503</v>
      </c>
      <c r="AB2633" s="239"/>
      <c r="AC2633" s="229" t="s">
        <v>10280</v>
      </c>
      <c r="AD2633" s="240" t="s">
        <v>10252</v>
      </c>
      <c r="AE2633" s="241">
        <v>0</v>
      </c>
      <c r="AF2633" s="240" t="s">
        <v>10252</v>
      </c>
      <c r="AG2633" s="235" t="str">
        <f>IFERROR(VLOOKUP(작성용!A:A,RM!A:D,4,0),"-")</f>
        <v>김태현</v>
      </c>
      <c r="AH2633" s="9" t="s">
        <v>12963</v>
      </c>
      <c r="AI2633" s="231" t="s">
        <v>3522</v>
      </c>
      <c r="AJ2633" s="231" t="s">
        <v>13031</v>
      </c>
      <c r="AK2633" s="231" t="s">
        <v>3962</v>
      </c>
      <c r="AL2633" s="231">
        <v>2632</v>
      </c>
    </row>
    <row r="2634" spans="1:38" x14ac:dyDescent="0.3">
      <c r="A2634" s="225" t="s">
        <v>3441</v>
      </c>
      <c r="B2634" s="225" t="s">
        <v>12958</v>
      </c>
      <c r="C2634" s="237" t="s">
        <v>10273</v>
      </c>
      <c r="D2634" s="233" t="s">
        <v>12051</v>
      </c>
      <c r="E2634" s="232" t="s">
        <v>13087</v>
      </c>
      <c r="F2634" s="236" t="s">
        <v>10268</v>
      </c>
      <c r="G2634" s="210">
        <v>0</v>
      </c>
      <c r="H2634" s="227" t="s">
        <v>3522</v>
      </c>
      <c r="I2634" s="227"/>
      <c r="J2634" s="227"/>
      <c r="K2634" s="227"/>
      <c r="L2634" s="227"/>
      <c r="M2634" s="227"/>
      <c r="N2634" s="227" t="s">
        <v>10572</v>
      </c>
      <c r="O2634" s="242" t="s">
        <v>12960</v>
      </c>
      <c r="P2634" s="242" t="s">
        <v>12961</v>
      </c>
      <c r="Q2634" s="221" t="s">
        <v>12962</v>
      </c>
      <c r="R2634" s="208" t="s">
        <v>5435</v>
      </c>
      <c r="S2634" s="209">
        <v>410001196</v>
      </c>
      <c r="T2634" s="229">
        <v>45702</v>
      </c>
      <c r="U2634" s="230" t="s">
        <v>10277</v>
      </c>
      <c r="V2634" s="229" t="s">
        <v>11143</v>
      </c>
      <c r="W2634" s="229" t="s">
        <v>11143</v>
      </c>
      <c r="X2634" s="230" t="s">
        <v>13031</v>
      </c>
      <c r="Y2634" s="230"/>
      <c r="Z2634" s="230" t="s">
        <v>10264</v>
      </c>
      <c r="AA2634" s="220">
        <v>202503</v>
      </c>
      <c r="AB2634" s="239"/>
      <c r="AC2634" s="229" t="s">
        <v>10280</v>
      </c>
      <c r="AD2634" s="240" t="s">
        <v>10252</v>
      </c>
      <c r="AE2634" s="241">
        <v>0</v>
      </c>
      <c r="AF2634" s="240" t="s">
        <v>10252</v>
      </c>
      <c r="AG2634" s="235" t="str">
        <f>IFERROR(VLOOKUP(작성용!A:A,RM!A:D,4,0),"-")</f>
        <v>김태현</v>
      </c>
      <c r="AH2634" s="9" t="s">
        <v>12963</v>
      </c>
      <c r="AI2634" s="231" t="s">
        <v>3522</v>
      </c>
      <c r="AJ2634" s="231" t="s">
        <v>13031</v>
      </c>
      <c r="AK2634" s="231" t="s">
        <v>3962</v>
      </c>
      <c r="AL2634" s="231">
        <v>2633</v>
      </c>
    </row>
    <row r="2635" spans="1:38" x14ac:dyDescent="0.3">
      <c r="A2635" s="225" t="s">
        <v>3441</v>
      </c>
      <c r="B2635" s="225" t="s">
        <v>12958</v>
      </c>
      <c r="C2635" s="237" t="s">
        <v>10273</v>
      </c>
      <c r="D2635" s="233" t="s">
        <v>13088</v>
      </c>
      <c r="E2635" s="232" t="s">
        <v>13089</v>
      </c>
      <c r="F2635" s="236" t="s">
        <v>10268</v>
      </c>
      <c r="G2635" s="210">
        <v>0</v>
      </c>
      <c r="H2635" s="227" t="s">
        <v>13031</v>
      </c>
      <c r="I2635" s="227"/>
      <c r="J2635" s="227"/>
      <c r="K2635" s="227"/>
      <c r="L2635" s="227"/>
      <c r="M2635" s="227"/>
      <c r="N2635" s="227" t="s">
        <v>10572</v>
      </c>
      <c r="O2635" s="242" t="s">
        <v>12960</v>
      </c>
      <c r="P2635" s="242" t="s">
        <v>12961</v>
      </c>
      <c r="Q2635" s="221" t="s">
        <v>12962</v>
      </c>
      <c r="R2635" s="208" t="s">
        <v>7043</v>
      </c>
      <c r="S2635" s="209">
        <v>410001163</v>
      </c>
      <c r="T2635" s="229">
        <v>45702</v>
      </c>
      <c r="U2635" s="230" t="s">
        <v>10277</v>
      </c>
      <c r="V2635" s="229" t="s">
        <v>11143</v>
      </c>
      <c r="W2635" s="229" t="s">
        <v>11143</v>
      </c>
      <c r="X2635" s="230" t="s">
        <v>13031</v>
      </c>
      <c r="Y2635" s="230"/>
      <c r="Z2635" s="230" t="s">
        <v>10264</v>
      </c>
      <c r="AA2635" s="220">
        <v>202503</v>
      </c>
      <c r="AB2635" s="239"/>
      <c r="AC2635" s="229" t="s">
        <v>10280</v>
      </c>
      <c r="AD2635" s="240" t="s">
        <v>10252</v>
      </c>
      <c r="AE2635" s="241">
        <v>0</v>
      </c>
      <c r="AF2635" s="240" t="s">
        <v>10252</v>
      </c>
      <c r="AG2635" s="235" t="str">
        <f>IFERROR(VLOOKUP(작성용!A:A,RM!A:D,4,0),"-")</f>
        <v>김태현</v>
      </c>
      <c r="AH2635" s="9" t="s">
        <v>12963</v>
      </c>
      <c r="AI2635" s="231" t="s">
        <v>13031</v>
      </c>
      <c r="AJ2635" s="231" t="s">
        <v>13031</v>
      </c>
      <c r="AK2635" s="231" t="s">
        <v>3962</v>
      </c>
      <c r="AL2635" s="231">
        <v>2634</v>
      </c>
    </row>
    <row r="2636" spans="1:38" x14ac:dyDescent="0.3">
      <c r="A2636" s="225" t="s">
        <v>3441</v>
      </c>
      <c r="B2636" s="225" t="s">
        <v>12958</v>
      </c>
      <c r="C2636" s="237" t="s">
        <v>10273</v>
      </c>
      <c r="D2636" s="233" t="s">
        <v>11113</v>
      </c>
      <c r="E2636" s="232" t="s">
        <v>12227</v>
      </c>
      <c r="F2636" s="236" t="s">
        <v>10268</v>
      </c>
      <c r="G2636" s="210">
        <v>0</v>
      </c>
      <c r="H2636" s="227" t="s">
        <v>13031</v>
      </c>
      <c r="I2636" s="227"/>
      <c r="J2636" s="227"/>
      <c r="K2636" s="227"/>
      <c r="L2636" s="227"/>
      <c r="M2636" s="227"/>
      <c r="N2636" s="227" t="s">
        <v>10572</v>
      </c>
      <c r="O2636" s="242" t="s">
        <v>12960</v>
      </c>
      <c r="P2636" s="242" t="s">
        <v>12961</v>
      </c>
      <c r="Q2636" s="221" t="s">
        <v>12962</v>
      </c>
      <c r="R2636" s="208" t="s">
        <v>6457</v>
      </c>
      <c r="S2636" s="209">
        <v>410001201</v>
      </c>
      <c r="T2636" s="229">
        <v>45702</v>
      </c>
      <c r="U2636" s="230" t="s">
        <v>10277</v>
      </c>
      <c r="V2636" s="229" t="s">
        <v>11143</v>
      </c>
      <c r="W2636" s="229" t="s">
        <v>11143</v>
      </c>
      <c r="X2636" s="230" t="s">
        <v>13031</v>
      </c>
      <c r="Y2636" s="230"/>
      <c r="Z2636" s="230" t="s">
        <v>10264</v>
      </c>
      <c r="AA2636" s="220">
        <v>202503</v>
      </c>
      <c r="AB2636" s="239"/>
      <c r="AC2636" s="229" t="s">
        <v>10280</v>
      </c>
      <c r="AD2636" s="240" t="s">
        <v>10252</v>
      </c>
      <c r="AE2636" s="241">
        <v>0</v>
      </c>
      <c r="AF2636" s="240" t="s">
        <v>10252</v>
      </c>
      <c r="AG2636" s="235" t="str">
        <f>IFERROR(VLOOKUP(작성용!A:A,RM!A:D,4,0),"-")</f>
        <v>김태현</v>
      </c>
      <c r="AH2636" s="9" t="s">
        <v>12963</v>
      </c>
      <c r="AI2636" s="231" t="s">
        <v>3522</v>
      </c>
      <c r="AJ2636" s="231" t="s">
        <v>3522</v>
      </c>
      <c r="AK2636" s="231" t="s">
        <v>3962</v>
      </c>
      <c r="AL2636" s="231">
        <v>2635</v>
      </c>
    </row>
    <row r="2637" spans="1:38" x14ac:dyDescent="0.3">
      <c r="A2637" s="225" t="s">
        <v>3441</v>
      </c>
      <c r="B2637" s="225" t="s">
        <v>12958</v>
      </c>
      <c r="C2637" s="237" t="s">
        <v>10273</v>
      </c>
      <c r="D2637" s="233" t="s">
        <v>12738</v>
      </c>
      <c r="E2637" s="232" t="s">
        <v>13090</v>
      </c>
      <c r="F2637" s="236" t="s">
        <v>10268</v>
      </c>
      <c r="G2637" s="210">
        <v>0</v>
      </c>
      <c r="H2637" s="227" t="s">
        <v>13031</v>
      </c>
      <c r="I2637" s="227"/>
      <c r="J2637" s="227"/>
      <c r="K2637" s="227"/>
      <c r="L2637" s="227"/>
      <c r="M2637" s="227"/>
      <c r="N2637" s="227" t="s">
        <v>10572</v>
      </c>
      <c r="O2637" s="242" t="s">
        <v>12960</v>
      </c>
      <c r="P2637" s="242" t="s">
        <v>12961</v>
      </c>
      <c r="Q2637" s="221" t="s">
        <v>12962</v>
      </c>
      <c r="R2637" s="208" t="s">
        <v>5317</v>
      </c>
      <c r="S2637" s="209">
        <v>410001194</v>
      </c>
      <c r="T2637" s="229">
        <v>45702</v>
      </c>
      <c r="U2637" s="230" t="s">
        <v>10277</v>
      </c>
      <c r="V2637" s="229" t="s">
        <v>11143</v>
      </c>
      <c r="W2637" s="229" t="s">
        <v>11143</v>
      </c>
      <c r="X2637" s="230" t="s">
        <v>3522</v>
      </c>
      <c r="Y2637" s="230"/>
      <c r="Z2637" s="230" t="s">
        <v>10264</v>
      </c>
      <c r="AA2637" s="220">
        <v>202503</v>
      </c>
      <c r="AB2637" s="239"/>
      <c r="AC2637" s="229" t="s">
        <v>10280</v>
      </c>
      <c r="AD2637" s="240" t="s">
        <v>10252</v>
      </c>
      <c r="AE2637" s="241">
        <v>0</v>
      </c>
      <c r="AF2637" s="240" t="s">
        <v>10252</v>
      </c>
      <c r="AG2637" s="235" t="str">
        <f>IFERROR(VLOOKUP(작성용!A:A,RM!A:D,4,0),"-")</f>
        <v>김태현</v>
      </c>
      <c r="AH2637" s="9" t="s">
        <v>12963</v>
      </c>
      <c r="AI2637" s="231" t="s">
        <v>13031</v>
      </c>
      <c r="AJ2637" s="231" t="s">
        <v>13031</v>
      </c>
      <c r="AK2637" s="231" t="s">
        <v>3962</v>
      </c>
      <c r="AL2637" s="231">
        <v>2636</v>
      </c>
    </row>
    <row r="2638" spans="1:38" x14ac:dyDescent="0.3">
      <c r="A2638" s="225" t="s">
        <v>3441</v>
      </c>
      <c r="B2638" s="225" t="s">
        <v>12958</v>
      </c>
      <c r="C2638" s="237" t="s">
        <v>10273</v>
      </c>
      <c r="D2638" s="233" t="s">
        <v>11352</v>
      </c>
      <c r="E2638" s="232" t="s">
        <v>13091</v>
      </c>
      <c r="F2638" s="236" t="s">
        <v>10268</v>
      </c>
      <c r="G2638" s="210">
        <v>0</v>
      </c>
      <c r="H2638" s="227" t="s">
        <v>13031</v>
      </c>
      <c r="I2638" s="227"/>
      <c r="J2638" s="227"/>
      <c r="K2638" s="227"/>
      <c r="L2638" s="227"/>
      <c r="M2638" s="227"/>
      <c r="N2638" s="227" t="s">
        <v>10572</v>
      </c>
      <c r="O2638" s="242" t="s">
        <v>12960</v>
      </c>
      <c r="P2638" s="242" t="s">
        <v>12961</v>
      </c>
      <c r="Q2638" s="221" t="s">
        <v>12962</v>
      </c>
      <c r="R2638" s="208" t="s">
        <v>6568</v>
      </c>
      <c r="S2638" s="209">
        <v>410001208</v>
      </c>
      <c r="T2638" s="229">
        <v>45702</v>
      </c>
      <c r="U2638" s="230" t="s">
        <v>10277</v>
      </c>
      <c r="V2638" s="229" t="s">
        <v>11143</v>
      </c>
      <c r="W2638" s="229" t="s">
        <v>11143</v>
      </c>
      <c r="X2638" s="230" t="s">
        <v>13031</v>
      </c>
      <c r="Y2638" s="230"/>
      <c r="Z2638" s="230" t="s">
        <v>10264</v>
      </c>
      <c r="AA2638" s="220">
        <v>202503</v>
      </c>
      <c r="AB2638" s="239"/>
      <c r="AC2638" s="229" t="s">
        <v>10280</v>
      </c>
      <c r="AD2638" s="240" t="s">
        <v>10252</v>
      </c>
      <c r="AE2638" s="241">
        <v>0</v>
      </c>
      <c r="AF2638" s="240" t="s">
        <v>10252</v>
      </c>
      <c r="AG2638" s="235" t="str">
        <f>IFERROR(VLOOKUP(작성용!A:A,RM!A:D,4,0),"-")</f>
        <v>김태현</v>
      </c>
      <c r="AH2638" s="9" t="s">
        <v>12963</v>
      </c>
      <c r="AI2638" s="231" t="s">
        <v>13031</v>
      </c>
      <c r="AJ2638" s="231" t="s">
        <v>13031</v>
      </c>
      <c r="AK2638" s="231" t="s">
        <v>3962</v>
      </c>
      <c r="AL2638" s="231">
        <v>2637</v>
      </c>
    </row>
    <row r="2639" spans="1:38" x14ac:dyDescent="0.3">
      <c r="A2639" s="225" t="s">
        <v>3441</v>
      </c>
      <c r="B2639" s="225" t="s">
        <v>12958</v>
      </c>
      <c r="C2639" s="237" t="s">
        <v>10273</v>
      </c>
      <c r="D2639" s="233" t="s">
        <v>12938</v>
      </c>
      <c r="E2639" s="232" t="s">
        <v>13092</v>
      </c>
      <c r="F2639" s="236" t="s">
        <v>10268</v>
      </c>
      <c r="G2639" s="210">
        <v>0</v>
      </c>
      <c r="H2639" s="227" t="s">
        <v>3522</v>
      </c>
      <c r="I2639" s="227"/>
      <c r="J2639" s="227"/>
      <c r="K2639" s="227"/>
      <c r="L2639" s="227"/>
      <c r="M2639" s="227"/>
      <c r="N2639" s="227" t="s">
        <v>10572</v>
      </c>
      <c r="O2639" s="242" t="s">
        <v>12960</v>
      </c>
      <c r="P2639" s="242" t="s">
        <v>12961</v>
      </c>
      <c r="Q2639" s="221" t="s">
        <v>12962</v>
      </c>
      <c r="R2639" s="208" t="s">
        <v>5202</v>
      </c>
      <c r="S2639" s="209">
        <v>410001203</v>
      </c>
      <c r="T2639" s="229">
        <v>45702</v>
      </c>
      <c r="U2639" s="230" t="s">
        <v>10277</v>
      </c>
      <c r="V2639" s="229" t="s">
        <v>11143</v>
      </c>
      <c r="W2639" s="229" t="s">
        <v>11143</v>
      </c>
      <c r="X2639" s="230" t="s">
        <v>13031</v>
      </c>
      <c r="Y2639" s="230"/>
      <c r="Z2639" s="230" t="s">
        <v>10264</v>
      </c>
      <c r="AA2639" s="220">
        <v>202503</v>
      </c>
      <c r="AB2639" s="239"/>
      <c r="AC2639" s="229" t="s">
        <v>10280</v>
      </c>
      <c r="AD2639" s="240" t="s">
        <v>10252</v>
      </c>
      <c r="AE2639" s="241">
        <v>0</v>
      </c>
      <c r="AF2639" s="240" t="s">
        <v>10252</v>
      </c>
      <c r="AG2639" s="235" t="str">
        <f>IFERROR(VLOOKUP(작성용!A:A,RM!A:D,4,0),"-")</f>
        <v>김태현</v>
      </c>
      <c r="AH2639" s="9" t="s">
        <v>12963</v>
      </c>
      <c r="AI2639" s="231" t="s">
        <v>13031</v>
      </c>
      <c r="AJ2639" s="231" t="s">
        <v>3522</v>
      </c>
      <c r="AK2639" s="231" t="s">
        <v>3962</v>
      </c>
      <c r="AL2639" s="231">
        <v>2638</v>
      </c>
    </row>
    <row r="2640" spans="1:38" x14ac:dyDescent="0.3">
      <c r="A2640" s="225" t="s">
        <v>3441</v>
      </c>
      <c r="B2640" s="225" t="s">
        <v>12958</v>
      </c>
      <c r="C2640" s="237" t="s">
        <v>10273</v>
      </c>
      <c r="D2640" s="233" t="s">
        <v>11353</v>
      </c>
      <c r="E2640" s="232" t="s">
        <v>13093</v>
      </c>
      <c r="F2640" s="236" t="s">
        <v>10268</v>
      </c>
      <c r="G2640" s="210">
        <v>0</v>
      </c>
      <c r="H2640" s="227" t="s">
        <v>13031</v>
      </c>
      <c r="I2640" s="227"/>
      <c r="J2640" s="227"/>
      <c r="K2640" s="227"/>
      <c r="L2640" s="227"/>
      <c r="M2640" s="227"/>
      <c r="N2640" s="227" t="s">
        <v>10572</v>
      </c>
      <c r="O2640" s="242" t="s">
        <v>12960</v>
      </c>
      <c r="P2640" s="242" t="s">
        <v>12961</v>
      </c>
      <c r="Q2640" s="221" t="s">
        <v>12962</v>
      </c>
      <c r="R2640" s="208" t="s">
        <v>6570</v>
      </c>
      <c r="S2640" s="209">
        <v>410001223</v>
      </c>
      <c r="T2640" s="229">
        <v>45702</v>
      </c>
      <c r="U2640" s="230" t="s">
        <v>10277</v>
      </c>
      <c r="V2640" s="229" t="s">
        <v>11143</v>
      </c>
      <c r="W2640" s="229" t="s">
        <v>11143</v>
      </c>
      <c r="X2640" s="230" t="s">
        <v>13031</v>
      </c>
      <c r="Y2640" s="230"/>
      <c r="Z2640" s="230" t="s">
        <v>10264</v>
      </c>
      <c r="AA2640" s="220">
        <v>202503</v>
      </c>
      <c r="AB2640" s="239"/>
      <c r="AC2640" s="229" t="s">
        <v>10280</v>
      </c>
      <c r="AD2640" s="240" t="s">
        <v>10252</v>
      </c>
      <c r="AE2640" s="241">
        <v>0</v>
      </c>
      <c r="AF2640" s="240" t="s">
        <v>10252</v>
      </c>
      <c r="AG2640" s="235" t="str">
        <f>IFERROR(VLOOKUP(작성용!A:A,RM!A:D,4,0),"-")</f>
        <v>김태현</v>
      </c>
      <c r="AH2640" s="9" t="s">
        <v>12963</v>
      </c>
      <c r="AI2640" s="231" t="s">
        <v>13031</v>
      </c>
      <c r="AJ2640" s="231" t="s">
        <v>13031</v>
      </c>
      <c r="AK2640" s="231" t="s">
        <v>3962</v>
      </c>
      <c r="AL2640" s="231">
        <v>2639</v>
      </c>
    </row>
    <row r="2641" spans="1:38" x14ac:dyDescent="0.3">
      <c r="A2641" s="225" t="s">
        <v>3441</v>
      </c>
      <c r="B2641" s="225" t="s">
        <v>12958</v>
      </c>
      <c r="C2641" s="237" t="s">
        <v>10273</v>
      </c>
      <c r="D2641" s="233" t="s">
        <v>13094</v>
      </c>
      <c r="E2641" s="232" t="s">
        <v>13095</v>
      </c>
      <c r="F2641" s="236" t="s">
        <v>10268</v>
      </c>
      <c r="G2641" s="210">
        <v>0</v>
      </c>
      <c r="H2641" s="227" t="s">
        <v>13031</v>
      </c>
      <c r="I2641" s="227"/>
      <c r="J2641" s="227"/>
      <c r="K2641" s="227"/>
      <c r="L2641" s="227"/>
      <c r="M2641" s="227"/>
      <c r="N2641" s="227" t="s">
        <v>10572</v>
      </c>
      <c r="O2641" s="242" t="s">
        <v>12960</v>
      </c>
      <c r="P2641" s="242" t="s">
        <v>12961</v>
      </c>
      <c r="Q2641" s="221" t="s">
        <v>12962</v>
      </c>
      <c r="R2641" s="208" t="s">
        <v>7044</v>
      </c>
      <c r="S2641" s="209">
        <v>410001202</v>
      </c>
      <c r="T2641" s="229">
        <v>45702</v>
      </c>
      <c r="U2641" s="230" t="s">
        <v>10277</v>
      </c>
      <c r="V2641" s="229" t="s">
        <v>11143</v>
      </c>
      <c r="W2641" s="229" t="s">
        <v>11143</v>
      </c>
      <c r="X2641" s="230" t="s">
        <v>3522</v>
      </c>
      <c r="Y2641" s="230"/>
      <c r="Z2641" s="230" t="s">
        <v>10264</v>
      </c>
      <c r="AA2641" s="220">
        <v>202503</v>
      </c>
      <c r="AB2641" s="239"/>
      <c r="AC2641" s="229" t="s">
        <v>10280</v>
      </c>
      <c r="AD2641" s="240" t="s">
        <v>10252</v>
      </c>
      <c r="AE2641" s="241">
        <v>0</v>
      </c>
      <c r="AF2641" s="240" t="s">
        <v>10252</v>
      </c>
      <c r="AG2641" s="235" t="str">
        <f>IFERROR(VLOOKUP(작성용!A:A,RM!A:D,4,0),"-")</f>
        <v>김태현</v>
      </c>
      <c r="AH2641" s="9" t="s">
        <v>12963</v>
      </c>
      <c r="AI2641" s="231" t="s">
        <v>3522</v>
      </c>
      <c r="AJ2641" s="231" t="s">
        <v>3522</v>
      </c>
      <c r="AK2641" s="231" t="s">
        <v>3962</v>
      </c>
      <c r="AL2641" s="231">
        <v>2640</v>
      </c>
    </row>
    <row r="2642" spans="1:38" x14ac:dyDescent="0.3">
      <c r="A2642" s="225" t="s">
        <v>3441</v>
      </c>
      <c r="B2642" s="225" t="s">
        <v>12958</v>
      </c>
      <c r="C2642" s="237" t="s">
        <v>10273</v>
      </c>
      <c r="D2642" s="233" t="s">
        <v>13096</v>
      </c>
      <c r="E2642" s="232" t="s">
        <v>13097</v>
      </c>
      <c r="F2642" s="236" t="s">
        <v>10268</v>
      </c>
      <c r="G2642" s="210">
        <v>0</v>
      </c>
      <c r="H2642" s="227" t="s">
        <v>3522</v>
      </c>
      <c r="I2642" s="227"/>
      <c r="J2642" s="227"/>
      <c r="K2642" s="227"/>
      <c r="L2642" s="227"/>
      <c r="M2642" s="227"/>
      <c r="N2642" s="227" t="s">
        <v>10572</v>
      </c>
      <c r="O2642" s="242" t="s">
        <v>12960</v>
      </c>
      <c r="P2642" s="242" t="s">
        <v>12961</v>
      </c>
      <c r="Q2642" s="221" t="s">
        <v>12962</v>
      </c>
      <c r="R2642" s="208" t="s">
        <v>7045</v>
      </c>
      <c r="S2642" s="209">
        <v>410001214</v>
      </c>
      <c r="T2642" s="229">
        <v>45702</v>
      </c>
      <c r="U2642" s="230" t="s">
        <v>10277</v>
      </c>
      <c r="V2642" s="229" t="s">
        <v>11143</v>
      </c>
      <c r="W2642" s="229" t="s">
        <v>11143</v>
      </c>
      <c r="X2642" s="230" t="s">
        <v>3522</v>
      </c>
      <c r="Y2642" s="230"/>
      <c r="Z2642" s="230" t="s">
        <v>10264</v>
      </c>
      <c r="AA2642" s="220">
        <v>202503</v>
      </c>
      <c r="AB2642" s="239"/>
      <c r="AC2642" s="229" t="s">
        <v>10280</v>
      </c>
      <c r="AD2642" s="240" t="s">
        <v>10252</v>
      </c>
      <c r="AE2642" s="241">
        <v>0</v>
      </c>
      <c r="AF2642" s="240" t="s">
        <v>10252</v>
      </c>
      <c r="AG2642" s="235" t="str">
        <f>IFERROR(VLOOKUP(작성용!A:A,RM!A:D,4,0),"-")</f>
        <v>김태현</v>
      </c>
      <c r="AH2642" s="9" t="s">
        <v>12963</v>
      </c>
      <c r="AI2642" s="231" t="s">
        <v>13031</v>
      </c>
      <c r="AJ2642" s="231" t="s">
        <v>13031</v>
      </c>
      <c r="AK2642" s="231" t="s">
        <v>3962</v>
      </c>
      <c r="AL2642" s="231">
        <v>2641</v>
      </c>
    </row>
    <row r="2643" spans="1:38" x14ac:dyDescent="0.3">
      <c r="A2643" s="225" t="s">
        <v>3441</v>
      </c>
      <c r="B2643" s="225" t="s">
        <v>12958</v>
      </c>
      <c r="C2643" s="237" t="s">
        <v>10273</v>
      </c>
      <c r="D2643" s="233" t="s">
        <v>13098</v>
      </c>
      <c r="E2643" s="232" t="s">
        <v>13099</v>
      </c>
      <c r="F2643" s="236" t="s">
        <v>10268</v>
      </c>
      <c r="G2643" s="210">
        <v>0</v>
      </c>
      <c r="H2643" s="227" t="s">
        <v>3522</v>
      </c>
      <c r="I2643" s="227"/>
      <c r="J2643" s="227"/>
      <c r="K2643" s="227"/>
      <c r="L2643" s="227"/>
      <c r="M2643" s="227"/>
      <c r="N2643" s="227" t="s">
        <v>10572</v>
      </c>
      <c r="O2643" s="242" t="s">
        <v>12960</v>
      </c>
      <c r="P2643" s="242" t="s">
        <v>12961</v>
      </c>
      <c r="Q2643" s="221" t="s">
        <v>12962</v>
      </c>
      <c r="R2643" s="208" t="s">
        <v>7047</v>
      </c>
      <c r="S2643" s="209">
        <v>410001210</v>
      </c>
      <c r="T2643" s="229">
        <v>45702</v>
      </c>
      <c r="U2643" s="230" t="s">
        <v>10277</v>
      </c>
      <c r="V2643" s="229" t="s">
        <v>11143</v>
      </c>
      <c r="W2643" s="229" t="s">
        <v>11143</v>
      </c>
      <c r="X2643" s="230" t="s">
        <v>13031</v>
      </c>
      <c r="Y2643" s="230"/>
      <c r="Z2643" s="230" t="s">
        <v>10264</v>
      </c>
      <c r="AA2643" s="220">
        <v>202503</v>
      </c>
      <c r="AB2643" s="239"/>
      <c r="AC2643" s="229" t="s">
        <v>10280</v>
      </c>
      <c r="AD2643" s="240" t="s">
        <v>10252</v>
      </c>
      <c r="AE2643" s="241">
        <v>0</v>
      </c>
      <c r="AF2643" s="240" t="s">
        <v>10252</v>
      </c>
      <c r="AG2643" s="235" t="str">
        <f>IFERROR(VLOOKUP(작성용!A:A,RM!A:D,4,0),"-")</f>
        <v>김태현</v>
      </c>
      <c r="AH2643" s="9" t="s">
        <v>12963</v>
      </c>
      <c r="AI2643" s="231" t="s">
        <v>3522</v>
      </c>
      <c r="AJ2643" s="231" t="s">
        <v>13031</v>
      </c>
      <c r="AK2643" s="231" t="s">
        <v>3962</v>
      </c>
      <c r="AL2643" s="231">
        <v>2642</v>
      </c>
    </row>
    <row r="2644" spans="1:38" x14ac:dyDescent="0.3">
      <c r="A2644" s="225" t="s">
        <v>3441</v>
      </c>
      <c r="B2644" s="225" t="s">
        <v>12958</v>
      </c>
      <c r="C2644" s="237" t="s">
        <v>10273</v>
      </c>
      <c r="D2644" s="233" t="s">
        <v>13100</v>
      </c>
      <c r="E2644" s="232" t="s">
        <v>13101</v>
      </c>
      <c r="F2644" s="236" t="s">
        <v>10268</v>
      </c>
      <c r="G2644" s="210">
        <v>0</v>
      </c>
      <c r="H2644" s="227" t="s">
        <v>13031</v>
      </c>
      <c r="I2644" s="227"/>
      <c r="J2644" s="227"/>
      <c r="K2644" s="227"/>
      <c r="L2644" s="227"/>
      <c r="M2644" s="227"/>
      <c r="N2644" s="227" t="s">
        <v>10572</v>
      </c>
      <c r="O2644" s="242" t="s">
        <v>12960</v>
      </c>
      <c r="P2644" s="242" t="s">
        <v>12961</v>
      </c>
      <c r="Q2644" s="221" t="s">
        <v>12962</v>
      </c>
      <c r="R2644" s="208" t="s">
        <v>7049</v>
      </c>
      <c r="S2644" s="209">
        <v>410001074</v>
      </c>
      <c r="T2644" s="229">
        <v>45702</v>
      </c>
      <c r="U2644" s="230" t="s">
        <v>10277</v>
      </c>
      <c r="V2644" s="229" t="s">
        <v>11143</v>
      </c>
      <c r="W2644" s="229" t="s">
        <v>11143</v>
      </c>
      <c r="X2644" s="230" t="s">
        <v>13031</v>
      </c>
      <c r="Y2644" s="230"/>
      <c r="Z2644" s="230" t="s">
        <v>10264</v>
      </c>
      <c r="AA2644" s="220">
        <v>202503</v>
      </c>
      <c r="AB2644" s="239"/>
      <c r="AC2644" s="229" t="s">
        <v>10280</v>
      </c>
      <c r="AD2644" s="240" t="s">
        <v>10252</v>
      </c>
      <c r="AE2644" s="241">
        <v>0</v>
      </c>
      <c r="AF2644" s="240" t="s">
        <v>10252</v>
      </c>
      <c r="AG2644" s="235" t="str">
        <f>IFERROR(VLOOKUP(작성용!A:A,RM!A:D,4,0),"-")</f>
        <v>김태현</v>
      </c>
      <c r="AH2644" s="9" t="s">
        <v>12963</v>
      </c>
      <c r="AI2644" s="231" t="s">
        <v>13031</v>
      </c>
      <c r="AJ2644" s="231" t="s">
        <v>3522</v>
      </c>
      <c r="AK2644" s="231" t="s">
        <v>3962</v>
      </c>
      <c r="AL2644" s="231">
        <v>2643</v>
      </c>
    </row>
    <row r="2645" spans="1:38" x14ac:dyDescent="0.3">
      <c r="A2645" s="225" t="s">
        <v>3441</v>
      </c>
      <c r="B2645" s="225" t="s">
        <v>12958</v>
      </c>
      <c r="C2645" s="237" t="s">
        <v>10273</v>
      </c>
      <c r="D2645" s="233" t="s">
        <v>13102</v>
      </c>
      <c r="E2645" s="232" t="s">
        <v>13103</v>
      </c>
      <c r="F2645" s="236" t="s">
        <v>10268</v>
      </c>
      <c r="G2645" s="210">
        <v>0</v>
      </c>
      <c r="H2645" s="227" t="s">
        <v>13031</v>
      </c>
      <c r="I2645" s="227"/>
      <c r="J2645" s="227"/>
      <c r="K2645" s="227"/>
      <c r="L2645" s="227"/>
      <c r="M2645" s="227"/>
      <c r="N2645" s="227" t="s">
        <v>10572</v>
      </c>
      <c r="O2645" s="242" t="s">
        <v>12960</v>
      </c>
      <c r="P2645" s="242" t="s">
        <v>12961</v>
      </c>
      <c r="Q2645" s="221" t="s">
        <v>12962</v>
      </c>
      <c r="R2645" s="208" t="s">
        <v>7051</v>
      </c>
      <c r="S2645" s="209">
        <v>410001075</v>
      </c>
      <c r="T2645" s="229">
        <v>45702</v>
      </c>
      <c r="U2645" s="230" t="s">
        <v>10277</v>
      </c>
      <c r="V2645" s="229" t="s">
        <v>11143</v>
      </c>
      <c r="W2645" s="229" t="s">
        <v>11143</v>
      </c>
      <c r="X2645" s="230" t="s">
        <v>3522</v>
      </c>
      <c r="Y2645" s="230"/>
      <c r="Z2645" s="230" t="s">
        <v>10264</v>
      </c>
      <c r="AA2645" s="220">
        <v>202503</v>
      </c>
      <c r="AB2645" s="239"/>
      <c r="AC2645" s="229" t="s">
        <v>10280</v>
      </c>
      <c r="AD2645" s="240" t="s">
        <v>10252</v>
      </c>
      <c r="AE2645" s="241">
        <v>0</v>
      </c>
      <c r="AF2645" s="240" t="s">
        <v>10252</v>
      </c>
      <c r="AG2645" s="235" t="str">
        <f>IFERROR(VLOOKUP(작성용!A:A,RM!A:D,4,0),"-")</f>
        <v>김태현</v>
      </c>
      <c r="AH2645" s="9" t="s">
        <v>12963</v>
      </c>
      <c r="AI2645" s="231" t="s">
        <v>3522</v>
      </c>
      <c r="AJ2645" s="231" t="s">
        <v>3522</v>
      </c>
      <c r="AK2645" s="231" t="s">
        <v>3962</v>
      </c>
      <c r="AL2645" s="231">
        <v>2644</v>
      </c>
    </row>
    <row r="2646" spans="1:38" x14ac:dyDescent="0.3">
      <c r="A2646" s="225" t="s">
        <v>3441</v>
      </c>
      <c r="B2646" s="225" t="s">
        <v>12958</v>
      </c>
      <c r="C2646" s="237" t="s">
        <v>10273</v>
      </c>
      <c r="D2646" s="233" t="s">
        <v>13104</v>
      </c>
      <c r="E2646" s="232" t="s">
        <v>13105</v>
      </c>
      <c r="F2646" s="236" t="s">
        <v>10268</v>
      </c>
      <c r="G2646" s="210">
        <v>0</v>
      </c>
      <c r="H2646" s="227" t="s">
        <v>13031</v>
      </c>
      <c r="I2646" s="227"/>
      <c r="J2646" s="227"/>
      <c r="K2646" s="227"/>
      <c r="L2646" s="227"/>
      <c r="M2646" s="227"/>
      <c r="N2646" s="227" t="s">
        <v>10572</v>
      </c>
      <c r="O2646" s="242" t="s">
        <v>12960</v>
      </c>
      <c r="P2646" s="242" t="s">
        <v>12961</v>
      </c>
      <c r="Q2646" s="221" t="s">
        <v>12962</v>
      </c>
      <c r="R2646" s="208" t="s">
        <v>7052</v>
      </c>
      <c r="S2646" s="209">
        <v>410000800</v>
      </c>
      <c r="T2646" s="229">
        <v>45702</v>
      </c>
      <c r="U2646" s="230" t="s">
        <v>10277</v>
      </c>
      <c r="V2646" s="229" t="s">
        <v>11143</v>
      </c>
      <c r="W2646" s="229" t="s">
        <v>11143</v>
      </c>
      <c r="X2646" s="230" t="s">
        <v>13031</v>
      </c>
      <c r="Y2646" s="230"/>
      <c r="Z2646" s="230" t="s">
        <v>10264</v>
      </c>
      <c r="AA2646" s="220">
        <v>202503</v>
      </c>
      <c r="AB2646" s="239"/>
      <c r="AC2646" s="229" t="s">
        <v>10280</v>
      </c>
      <c r="AD2646" s="240" t="s">
        <v>10252</v>
      </c>
      <c r="AE2646" s="241">
        <v>0</v>
      </c>
      <c r="AF2646" s="240" t="s">
        <v>10252</v>
      </c>
      <c r="AG2646" s="235" t="str">
        <f>IFERROR(VLOOKUP(작성용!A:A,RM!A:D,4,0),"-")</f>
        <v>김태현</v>
      </c>
      <c r="AH2646" s="9" t="s">
        <v>12963</v>
      </c>
      <c r="AI2646" s="231" t="s">
        <v>3522</v>
      </c>
      <c r="AJ2646" s="231" t="s">
        <v>13031</v>
      </c>
      <c r="AK2646" s="231" t="s">
        <v>3962</v>
      </c>
      <c r="AL2646" s="231">
        <v>2645</v>
      </c>
    </row>
    <row r="2647" spans="1:38" x14ac:dyDescent="0.3">
      <c r="A2647" s="225" t="s">
        <v>3441</v>
      </c>
      <c r="B2647" s="225" t="s">
        <v>12958</v>
      </c>
      <c r="C2647" s="237" t="s">
        <v>10273</v>
      </c>
      <c r="D2647" s="233" t="s">
        <v>12786</v>
      </c>
      <c r="E2647" s="232" t="s">
        <v>13106</v>
      </c>
      <c r="F2647" s="236" t="s">
        <v>10268</v>
      </c>
      <c r="G2647" s="210">
        <v>0</v>
      </c>
      <c r="H2647" s="227" t="s">
        <v>13031</v>
      </c>
      <c r="I2647" s="227"/>
      <c r="J2647" s="227"/>
      <c r="K2647" s="227"/>
      <c r="L2647" s="227"/>
      <c r="M2647" s="227"/>
      <c r="N2647" s="227" t="s">
        <v>10572</v>
      </c>
      <c r="O2647" s="242" t="s">
        <v>12960</v>
      </c>
      <c r="P2647" s="242" t="s">
        <v>12961</v>
      </c>
      <c r="Q2647" s="221" t="s">
        <v>12962</v>
      </c>
      <c r="R2647" s="208" t="s">
        <v>5431</v>
      </c>
      <c r="S2647" s="209">
        <v>410001198</v>
      </c>
      <c r="T2647" s="229">
        <v>45702</v>
      </c>
      <c r="U2647" s="230" t="s">
        <v>10277</v>
      </c>
      <c r="V2647" s="229" t="s">
        <v>11143</v>
      </c>
      <c r="W2647" s="229" t="s">
        <v>11143</v>
      </c>
      <c r="X2647" s="230" t="s">
        <v>13031</v>
      </c>
      <c r="Y2647" s="230"/>
      <c r="Z2647" s="230" t="s">
        <v>10264</v>
      </c>
      <c r="AA2647" s="220">
        <v>202503</v>
      </c>
      <c r="AB2647" s="239"/>
      <c r="AC2647" s="229" t="s">
        <v>10280</v>
      </c>
      <c r="AD2647" s="240" t="s">
        <v>10252</v>
      </c>
      <c r="AE2647" s="241">
        <v>0</v>
      </c>
      <c r="AF2647" s="240" t="s">
        <v>10252</v>
      </c>
      <c r="AG2647" s="235" t="str">
        <f>IFERROR(VLOOKUP(작성용!A:A,RM!A:D,4,0),"-")</f>
        <v>김태현</v>
      </c>
      <c r="AH2647" s="9" t="s">
        <v>12963</v>
      </c>
      <c r="AI2647" s="231" t="s">
        <v>3522</v>
      </c>
      <c r="AJ2647" s="231" t="s">
        <v>13031</v>
      </c>
      <c r="AK2647" s="231" t="s">
        <v>3962</v>
      </c>
      <c r="AL2647" s="231">
        <v>2646</v>
      </c>
    </row>
    <row r="2648" spans="1:38" x14ac:dyDescent="0.3">
      <c r="A2648" s="225" t="s">
        <v>3441</v>
      </c>
      <c r="B2648" s="225" t="s">
        <v>12958</v>
      </c>
      <c r="C2648" s="237" t="s">
        <v>10273</v>
      </c>
      <c r="D2648" s="233" t="s">
        <v>13107</v>
      </c>
      <c r="E2648" s="232" t="s">
        <v>13108</v>
      </c>
      <c r="F2648" s="236" t="s">
        <v>10268</v>
      </c>
      <c r="G2648" s="210">
        <v>0</v>
      </c>
      <c r="H2648" s="227" t="s">
        <v>13031</v>
      </c>
      <c r="I2648" s="227"/>
      <c r="J2648" s="227"/>
      <c r="K2648" s="227"/>
      <c r="L2648" s="227"/>
      <c r="M2648" s="227"/>
      <c r="N2648" s="227" t="s">
        <v>10572</v>
      </c>
      <c r="O2648" s="242" t="s">
        <v>12960</v>
      </c>
      <c r="P2648" s="242" t="s">
        <v>12961</v>
      </c>
      <c r="Q2648" s="221" t="s">
        <v>12962</v>
      </c>
      <c r="R2648" s="208" t="s">
        <v>7053</v>
      </c>
      <c r="S2648" s="209">
        <v>410001171</v>
      </c>
      <c r="T2648" s="229">
        <v>45702</v>
      </c>
      <c r="U2648" s="230" t="s">
        <v>10277</v>
      </c>
      <c r="V2648" s="229" t="s">
        <v>11143</v>
      </c>
      <c r="W2648" s="229" t="s">
        <v>11143</v>
      </c>
      <c r="X2648" s="230" t="s">
        <v>3522</v>
      </c>
      <c r="Y2648" s="230"/>
      <c r="Z2648" s="230" t="s">
        <v>10264</v>
      </c>
      <c r="AA2648" s="220">
        <v>202503</v>
      </c>
      <c r="AB2648" s="239"/>
      <c r="AC2648" s="229" t="s">
        <v>10280</v>
      </c>
      <c r="AD2648" s="240" t="s">
        <v>10252</v>
      </c>
      <c r="AE2648" s="241">
        <v>0</v>
      </c>
      <c r="AF2648" s="240" t="s">
        <v>10252</v>
      </c>
      <c r="AG2648" s="235" t="str">
        <f>IFERROR(VLOOKUP(작성용!A:A,RM!A:D,4,0),"-")</f>
        <v>김태현</v>
      </c>
      <c r="AH2648" s="9" t="s">
        <v>12963</v>
      </c>
      <c r="AI2648" s="231" t="s">
        <v>13031</v>
      </c>
      <c r="AJ2648" s="231" t="s">
        <v>13031</v>
      </c>
      <c r="AK2648" s="231" t="s">
        <v>3962</v>
      </c>
      <c r="AL2648" s="231">
        <v>2647</v>
      </c>
    </row>
    <row r="2649" spans="1:38" x14ac:dyDescent="0.3">
      <c r="A2649" s="225" t="s">
        <v>3441</v>
      </c>
      <c r="B2649" s="225" t="s">
        <v>12958</v>
      </c>
      <c r="C2649" s="237" t="s">
        <v>10273</v>
      </c>
      <c r="D2649" s="233" t="s">
        <v>13109</v>
      </c>
      <c r="E2649" s="232" t="s">
        <v>13110</v>
      </c>
      <c r="F2649" s="236" t="s">
        <v>10268</v>
      </c>
      <c r="G2649" s="210">
        <v>0</v>
      </c>
      <c r="H2649" s="227" t="s">
        <v>3522</v>
      </c>
      <c r="I2649" s="227"/>
      <c r="J2649" s="227"/>
      <c r="K2649" s="227"/>
      <c r="L2649" s="227"/>
      <c r="M2649" s="227"/>
      <c r="N2649" s="227" t="s">
        <v>10572</v>
      </c>
      <c r="O2649" s="242" t="s">
        <v>12960</v>
      </c>
      <c r="P2649" s="242" t="s">
        <v>12961</v>
      </c>
      <c r="Q2649" s="221" t="s">
        <v>12962</v>
      </c>
      <c r="R2649" s="208" t="s">
        <v>7054</v>
      </c>
      <c r="S2649" s="209">
        <v>410000221</v>
      </c>
      <c r="T2649" s="229">
        <v>45702</v>
      </c>
      <c r="U2649" s="230" t="s">
        <v>10277</v>
      </c>
      <c r="V2649" s="229" t="s">
        <v>11143</v>
      </c>
      <c r="W2649" s="229" t="s">
        <v>11143</v>
      </c>
      <c r="X2649" s="230" t="s">
        <v>13031</v>
      </c>
      <c r="Y2649" s="230"/>
      <c r="Z2649" s="230" t="s">
        <v>10264</v>
      </c>
      <c r="AA2649" s="220">
        <v>202503</v>
      </c>
      <c r="AB2649" s="239"/>
      <c r="AC2649" s="229" t="s">
        <v>10280</v>
      </c>
      <c r="AD2649" s="240" t="s">
        <v>10252</v>
      </c>
      <c r="AE2649" s="241">
        <v>0</v>
      </c>
      <c r="AF2649" s="240" t="s">
        <v>10252</v>
      </c>
      <c r="AG2649" s="235" t="str">
        <f>IFERROR(VLOOKUP(작성용!A:A,RM!A:D,4,0),"-")</f>
        <v>김태현</v>
      </c>
      <c r="AH2649" s="9" t="s">
        <v>12963</v>
      </c>
      <c r="AI2649" s="231" t="s">
        <v>3522</v>
      </c>
      <c r="AJ2649" s="231" t="s">
        <v>3522</v>
      </c>
      <c r="AK2649" s="231" t="s">
        <v>3962</v>
      </c>
      <c r="AL2649" s="231">
        <v>2648</v>
      </c>
    </row>
    <row r="2650" spans="1:38" x14ac:dyDescent="0.3">
      <c r="A2650" s="225" t="s">
        <v>3441</v>
      </c>
      <c r="B2650" s="225" t="s">
        <v>12958</v>
      </c>
      <c r="C2650" s="237" t="s">
        <v>10273</v>
      </c>
      <c r="D2650" s="233" t="s">
        <v>13111</v>
      </c>
      <c r="E2650" s="232" t="s">
        <v>13112</v>
      </c>
      <c r="F2650" s="236" t="s">
        <v>10268</v>
      </c>
      <c r="G2650" s="210">
        <v>0</v>
      </c>
      <c r="H2650" s="227" t="s">
        <v>13031</v>
      </c>
      <c r="I2650" s="227"/>
      <c r="J2650" s="227"/>
      <c r="K2650" s="227"/>
      <c r="L2650" s="227"/>
      <c r="M2650" s="227"/>
      <c r="N2650" s="227" t="s">
        <v>10572</v>
      </c>
      <c r="O2650" s="242" t="s">
        <v>12960</v>
      </c>
      <c r="P2650" s="242" t="s">
        <v>12961</v>
      </c>
      <c r="Q2650" s="221" t="s">
        <v>12962</v>
      </c>
      <c r="R2650" s="208" t="s">
        <v>7055</v>
      </c>
      <c r="S2650" s="209">
        <v>410001012</v>
      </c>
      <c r="T2650" s="229">
        <v>45702</v>
      </c>
      <c r="U2650" s="230" t="s">
        <v>10277</v>
      </c>
      <c r="V2650" s="229" t="s">
        <v>11143</v>
      </c>
      <c r="W2650" s="229" t="s">
        <v>11143</v>
      </c>
      <c r="X2650" s="230" t="s">
        <v>13031</v>
      </c>
      <c r="Y2650" s="230"/>
      <c r="Z2650" s="230" t="s">
        <v>10264</v>
      </c>
      <c r="AA2650" s="220">
        <v>202503</v>
      </c>
      <c r="AB2650" s="239"/>
      <c r="AC2650" s="229" t="s">
        <v>10280</v>
      </c>
      <c r="AD2650" s="240" t="s">
        <v>10252</v>
      </c>
      <c r="AE2650" s="241">
        <v>0</v>
      </c>
      <c r="AF2650" s="240" t="s">
        <v>10252</v>
      </c>
      <c r="AG2650" s="235" t="str">
        <f>IFERROR(VLOOKUP(작성용!A:A,RM!A:D,4,0),"-")</f>
        <v>김태현</v>
      </c>
      <c r="AH2650" s="9" t="s">
        <v>12963</v>
      </c>
      <c r="AI2650" s="231" t="s">
        <v>13031</v>
      </c>
      <c r="AJ2650" s="231" t="s">
        <v>13031</v>
      </c>
      <c r="AK2650" s="231" t="s">
        <v>3962</v>
      </c>
      <c r="AL2650" s="231">
        <v>2649</v>
      </c>
    </row>
    <row r="2651" spans="1:38" x14ac:dyDescent="0.3">
      <c r="A2651" s="225" t="s">
        <v>3441</v>
      </c>
      <c r="B2651" s="225" t="s">
        <v>12958</v>
      </c>
      <c r="C2651" s="237" t="s">
        <v>10273</v>
      </c>
      <c r="D2651" s="233" t="s">
        <v>13113</v>
      </c>
      <c r="E2651" s="232" t="s">
        <v>13114</v>
      </c>
      <c r="F2651" s="236" t="s">
        <v>10268</v>
      </c>
      <c r="G2651" s="210">
        <v>0</v>
      </c>
      <c r="H2651" s="227" t="s">
        <v>13031</v>
      </c>
      <c r="I2651" s="227"/>
      <c r="J2651" s="227"/>
      <c r="K2651" s="227"/>
      <c r="L2651" s="227"/>
      <c r="M2651" s="227"/>
      <c r="N2651" s="227" t="s">
        <v>10572</v>
      </c>
      <c r="O2651" s="242" t="s">
        <v>12960</v>
      </c>
      <c r="P2651" s="242" t="s">
        <v>12961</v>
      </c>
      <c r="Q2651" s="221" t="s">
        <v>12962</v>
      </c>
      <c r="R2651" s="208" t="s">
        <v>7056</v>
      </c>
      <c r="S2651" s="209">
        <v>410001181</v>
      </c>
      <c r="T2651" s="229">
        <v>45702</v>
      </c>
      <c r="U2651" s="230" t="s">
        <v>10277</v>
      </c>
      <c r="V2651" s="229" t="s">
        <v>11143</v>
      </c>
      <c r="W2651" s="229" t="s">
        <v>11143</v>
      </c>
      <c r="X2651" s="230" t="s">
        <v>13031</v>
      </c>
      <c r="Y2651" s="230"/>
      <c r="Z2651" s="230" t="s">
        <v>10264</v>
      </c>
      <c r="AA2651" s="220">
        <v>202503</v>
      </c>
      <c r="AB2651" s="239"/>
      <c r="AC2651" s="229" t="s">
        <v>10280</v>
      </c>
      <c r="AD2651" s="240" t="s">
        <v>10252</v>
      </c>
      <c r="AE2651" s="241">
        <v>0</v>
      </c>
      <c r="AF2651" s="240" t="s">
        <v>10252</v>
      </c>
      <c r="AG2651" s="235" t="str">
        <f>IFERROR(VLOOKUP(작성용!A:A,RM!A:D,4,0),"-")</f>
        <v>김태현</v>
      </c>
      <c r="AH2651" s="9" t="s">
        <v>12963</v>
      </c>
      <c r="AI2651" s="231" t="s">
        <v>13031</v>
      </c>
      <c r="AJ2651" s="231" t="s">
        <v>13031</v>
      </c>
      <c r="AK2651" s="231" t="s">
        <v>3962</v>
      </c>
      <c r="AL2651" s="231">
        <v>2650</v>
      </c>
    </row>
    <row r="2652" spans="1:38" x14ac:dyDescent="0.3">
      <c r="A2652" s="225" t="s">
        <v>3441</v>
      </c>
      <c r="B2652" s="225" t="s">
        <v>12958</v>
      </c>
      <c r="C2652" s="237" t="s">
        <v>10273</v>
      </c>
      <c r="D2652" s="233" t="s">
        <v>13115</v>
      </c>
      <c r="E2652" s="232" t="s">
        <v>13116</v>
      </c>
      <c r="F2652" s="236" t="s">
        <v>10268</v>
      </c>
      <c r="G2652" s="210">
        <v>0</v>
      </c>
      <c r="H2652" s="227" t="s">
        <v>3522</v>
      </c>
      <c r="I2652" s="227"/>
      <c r="J2652" s="227"/>
      <c r="K2652" s="227"/>
      <c r="L2652" s="227"/>
      <c r="M2652" s="227"/>
      <c r="N2652" s="227" t="s">
        <v>10572</v>
      </c>
      <c r="O2652" s="242" t="s">
        <v>12960</v>
      </c>
      <c r="P2652" s="242" t="s">
        <v>12961</v>
      </c>
      <c r="Q2652" s="221" t="s">
        <v>12962</v>
      </c>
      <c r="R2652" s="208" t="s">
        <v>7057</v>
      </c>
      <c r="S2652" s="209">
        <v>410001180</v>
      </c>
      <c r="T2652" s="229">
        <v>45702</v>
      </c>
      <c r="U2652" s="230" t="s">
        <v>10277</v>
      </c>
      <c r="V2652" s="229" t="s">
        <v>11143</v>
      </c>
      <c r="W2652" s="229" t="s">
        <v>11143</v>
      </c>
      <c r="X2652" s="230" t="s">
        <v>13031</v>
      </c>
      <c r="Y2652" s="230"/>
      <c r="Z2652" s="230" t="s">
        <v>10264</v>
      </c>
      <c r="AA2652" s="220">
        <v>202503</v>
      </c>
      <c r="AB2652" s="239"/>
      <c r="AC2652" s="229" t="s">
        <v>10280</v>
      </c>
      <c r="AD2652" s="240" t="s">
        <v>10252</v>
      </c>
      <c r="AE2652" s="241">
        <v>0</v>
      </c>
      <c r="AF2652" s="240" t="s">
        <v>10252</v>
      </c>
      <c r="AG2652" s="235" t="str">
        <f>IFERROR(VLOOKUP(작성용!A:A,RM!A:D,4,0),"-")</f>
        <v>김태현</v>
      </c>
      <c r="AH2652" s="9" t="s">
        <v>12963</v>
      </c>
      <c r="AI2652" s="231" t="s">
        <v>13031</v>
      </c>
      <c r="AJ2652" s="231" t="s">
        <v>13031</v>
      </c>
      <c r="AK2652" s="231" t="s">
        <v>3962</v>
      </c>
      <c r="AL2652" s="231">
        <v>2651</v>
      </c>
    </row>
    <row r="2653" spans="1:38" x14ac:dyDescent="0.3">
      <c r="A2653" s="225" t="s">
        <v>3441</v>
      </c>
      <c r="B2653" s="225" t="s">
        <v>12958</v>
      </c>
      <c r="C2653" s="237" t="s">
        <v>10273</v>
      </c>
      <c r="D2653" s="233" t="s">
        <v>13117</v>
      </c>
      <c r="E2653" s="232" t="s">
        <v>13118</v>
      </c>
      <c r="F2653" s="236" t="s">
        <v>10268</v>
      </c>
      <c r="G2653" s="210">
        <v>0</v>
      </c>
      <c r="H2653" s="227" t="s">
        <v>13031</v>
      </c>
      <c r="I2653" s="227"/>
      <c r="J2653" s="227"/>
      <c r="K2653" s="227"/>
      <c r="L2653" s="227"/>
      <c r="M2653" s="227"/>
      <c r="N2653" s="227" t="s">
        <v>10572</v>
      </c>
      <c r="O2653" s="242" t="s">
        <v>12960</v>
      </c>
      <c r="P2653" s="242" t="s">
        <v>12961</v>
      </c>
      <c r="Q2653" s="221" t="s">
        <v>12962</v>
      </c>
      <c r="R2653" s="208" t="s">
        <v>7058</v>
      </c>
      <c r="S2653" s="209">
        <v>410001156</v>
      </c>
      <c r="T2653" s="229">
        <v>45702</v>
      </c>
      <c r="U2653" s="230" t="s">
        <v>10277</v>
      </c>
      <c r="V2653" s="229" t="s">
        <v>11143</v>
      </c>
      <c r="W2653" s="229" t="s">
        <v>11143</v>
      </c>
      <c r="X2653" s="230" t="s">
        <v>13031</v>
      </c>
      <c r="Y2653" s="230"/>
      <c r="Z2653" s="230" t="s">
        <v>10264</v>
      </c>
      <c r="AA2653" s="220">
        <v>202503</v>
      </c>
      <c r="AB2653" s="239"/>
      <c r="AC2653" s="229" t="s">
        <v>10280</v>
      </c>
      <c r="AD2653" s="240" t="s">
        <v>10252</v>
      </c>
      <c r="AE2653" s="241">
        <v>0</v>
      </c>
      <c r="AF2653" s="240" t="s">
        <v>10252</v>
      </c>
      <c r="AG2653" s="235" t="str">
        <f>IFERROR(VLOOKUP(작성용!A:A,RM!A:D,4,0),"-")</f>
        <v>김태현</v>
      </c>
      <c r="AH2653" s="9" t="s">
        <v>12963</v>
      </c>
      <c r="AI2653" s="231" t="s">
        <v>13031</v>
      </c>
      <c r="AJ2653" s="231" t="s">
        <v>3522</v>
      </c>
      <c r="AK2653" s="231" t="s">
        <v>3962</v>
      </c>
      <c r="AL2653" s="231">
        <v>2652</v>
      </c>
    </row>
    <row r="2654" spans="1:38" x14ac:dyDescent="0.3">
      <c r="A2654" s="225" t="s">
        <v>3441</v>
      </c>
      <c r="B2654" s="225" t="s">
        <v>12958</v>
      </c>
      <c r="C2654" s="237" t="s">
        <v>10273</v>
      </c>
      <c r="D2654" s="233" t="s">
        <v>13119</v>
      </c>
      <c r="E2654" s="232" t="s">
        <v>13120</v>
      </c>
      <c r="F2654" s="236" t="s">
        <v>10268</v>
      </c>
      <c r="G2654" s="210">
        <v>0</v>
      </c>
      <c r="H2654" s="227" t="s">
        <v>13031</v>
      </c>
      <c r="I2654" s="227"/>
      <c r="J2654" s="227"/>
      <c r="K2654" s="227"/>
      <c r="L2654" s="227"/>
      <c r="M2654" s="227"/>
      <c r="N2654" s="227" t="s">
        <v>10572</v>
      </c>
      <c r="O2654" s="242" t="s">
        <v>12960</v>
      </c>
      <c r="P2654" s="242" t="s">
        <v>12961</v>
      </c>
      <c r="Q2654" s="221" t="s">
        <v>12962</v>
      </c>
      <c r="R2654" s="208" t="s">
        <v>7059</v>
      </c>
      <c r="S2654" s="209">
        <v>410001035</v>
      </c>
      <c r="T2654" s="229">
        <v>45702</v>
      </c>
      <c r="U2654" s="230" t="s">
        <v>10277</v>
      </c>
      <c r="V2654" s="229" t="s">
        <v>11143</v>
      </c>
      <c r="W2654" s="229" t="s">
        <v>11143</v>
      </c>
      <c r="X2654" s="230" t="s">
        <v>13031</v>
      </c>
      <c r="Y2654" s="230"/>
      <c r="Z2654" s="230" t="s">
        <v>10264</v>
      </c>
      <c r="AA2654" s="220">
        <v>202503</v>
      </c>
      <c r="AB2654" s="239"/>
      <c r="AC2654" s="229" t="s">
        <v>10280</v>
      </c>
      <c r="AD2654" s="240" t="s">
        <v>10252</v>
      </c>
      <c r="AE2654" s="241">
        <v>0</v>
      </c>
      <c r="AF2654" s="240" t="s">
        <v>10252</v>
      </c>
      <c r="AG2654" s="235" t="str">
        <f>IFERROR(VLOOKUP(작성용!A:A,RM!A:D,4,0),"-")</f>
        <v>김태현</v>
      </c>
      <c r="AH2654" s="9" t="s">
        <v>12963</v>
      </c>
      <c r="AI2654" s="231" t="s">
        <v>13031</v>
      </c>
      <c r="AJ2654" s="231" t="s">
        <v>13031</v>
      </c>
      <c r="AK2654" s="231" t="s">
        <v>3962</v>
      </c>
      <c r="AL2654" s="231">
        <v>2653</v>
      </c>
    </row>
    <row r="2655" spans="1:38" x14ac:dyDescent="0.3">
      <c r="A2655" s="225" t="s">
        <v>3441</v>
      </c>
      <c r="B2655" s="225" t="s">
        <v>12958</v>
      </c>
      <c r="C2655" s="237" t="s">
        <v>10273</v>
      </c>
      <c r="D2655" s="233" t="s">
        <v>13121</v>
      </c>
      <c r="E2655" s="232" t="s">
        <v>13122</v>
      </c>
      <c r="F2655" s="236" t="s">
        <v>10268</v>
      </c>
      <c r="G2655" s="210">
        <v>0</v>
      </c>
      <c r="H2655" s="227" t="s">
        <v>13031</v>
      </c>
      <c r="I2655" s="227"/>
      <c r="J2655" s="227"/>
      <c r="K2655" s="227"/>
      <c r="L2655" s="227"/>
      <c r="M2655" s="227"/>
      <c r="N2655" s="227" t="s">
        <v>10572</v>
      </c>
      <c r="O2655" s="242" t="s">
        <v>12960</v>
      </c>
      <c r="P2655" s="242" t="s">
        <v>12961</v>
      </c>
      <c r="Q2655" s="221" t="s">
        <v>12962</v>
      </c>
      <c r="R2655" s="208" t="s">
        <v>7060</v>
      </c>
      <c r="S2655" s="209">
        <v>410001168</v>
      </c>
      <c r="T2655" s="229">
        <v>45702</v>
      </c>
      <c r="U2655" s="230" t="s">
        <v>10277</v>
      </c>
      <c r="V2655" s="229" t="s">
        <v>11143</v>
      </c>
      <c r="W2655" s="229" t="s">
        <v>11143</v>
      </c>
      <c r="X2655" s="230" t="s">
        <v>3522</v>
      </c>
      <c r="Y2655" s="230"/>
      <c r="Z2655" s="230" t="s">
        <v>10264</v>
      </c>
      <c r="AA2655" s="220">
        <v>202503</v>
      </c>
      <c r="AB2655" s="239"/>
      <c r="AC2655" s="229" t="s">
        <v>10280</v>
      </c>
      <c r="AD2655" s="240" t="s">
        <v>10252</v>
      </c>
      <c r="AE2655" s="241">
        <v>0</v>
      </c>
      <c r="AF2655" s="240" t="s">
        <v>10252</v>
      </c>
      <c r="AG2655" s="235" t="str">
        <f>IFERROR(VLOOKUP(작성용!A:A,RM!A:D,4,0),"-")</f>
        <v>김태현</v>
      </c>
      <c r="AH2655" s="9" t="s">
        <v>12963</v>
      </c>
      <c r="AI2655" s="231" t="s">
        <v>13031</v>
      </c>
      <c r="AJ2655" s="231" t="s">
        <v>3522</v>
      </c>
      <c r="AK2655" s="231" t="s">
        <v>3962</v>
      </c>
      <c r="AL2655" s="231">
        <v>2654</v>
      </c>
    </row>
    <row r="2656" spans="1:38" x14ac:dyDescent="0.3">
      <c r="A2656" s="225" t="s">
        <v>3441</v>
      </c>
      <c r="B2656" s="225" t="s">
        <v>12958</v>
      </c>
      <c r="C2656" s="237" t="s">
        <v>10273</v>
      </c>
      <c r="D2656" s="233" t="s">
        <v>13123</v>
      </c>
      <c r="E2656" s="232" t="s">
        <v>13124</v>
      </c>
      <c r="F2656" s="236" t="s">
        <v>10268</v>
      </c>
      <c r="G2656" s="210">
        <v>0</v>
      </c>
      <c r="H2656" s="227" t="s">
        <v>13031</v>
      </c>
      <c r="I2656" s="227"/>
      <c r="J2656" s="227"/>
      <c r="K2656" s="227"/>
      <c r="L2656" s="227"/>
      <c r="M2656" s="227"/>
      <c r="N2656" s="227" t="s">
        <v>10572</v>
      </c>
      <c r="O2656" s="242" t="s">
        <v>12960</v>
      </c>
      <c r="P2656" s="242" t="s">
        <v>12961</v>
      </c>
      <c r="Q2656" s="221" t="s">
        <v>12962</v>
      </c>
      <c r="R2656" s="208" t="s">
        <v>7061</v>
      </c>
      <c r="S2656" s="209">
        <v>410000980</v>
      </c>
      <c r="T2656" s="229">
        <v>45702</v>
      </c>
      <c r="U2656" s="230" t="s">
        <v>10277</v>
      </c>
      <c r="V2656" s="229" t="s">
        <v>11143</v>
      </c>
      <c r="W2656" s="229" t="s">
        <v>11143</v>
      </c>
      <c r="X2656" s="230" t="s">
        <v>13031</v>
      </c>
      <c r="Y2656" s="230"/>
      <c r="Z2656" s="230" t="s">
        <v>10264</v>
      </c>
      <c r="AA2656" s="220">
        <v>202503</v>
      </c>
      <c r="AB2656" s="239"/>
      <c r="AC2656" s="229" t="s">
        <v>10280</v>
      </c>
      <c r="AD2656" s="240" t="s">
        <v>10252</v>
      </c>
      <c r="AE2656" s="241">
        <v>0</v>
      </c>
      <c r="AF2656" s="240" t="s">
        <v>10252</v>
      </c>
      <c r="AG2656" s="235" t="str">
        <f>IFERROR(VLOOKUP(작성용!A:A,RM!A:D,4,0),"-")</f>
        <v>김태현</v>
      </c>
      <c r="AH2656" s="9" t="s">
        <v>12963</v>
      </c>
      <c r="AI2656" s="231" t="s">
        <v>13031</v>
      </c>
      <c r="AJ2656" s="231" t="s">
        <v>13031</v>
      </c>
      <c r="AK2656" s="231" t="s">
        <v>3962</v>
      </c>
      <c r="AL2656" s="231">
        <v>2655</v>
      </c>
    </row>
    <row r="2657" spans="1:38" x14ac:dyDescent="0.3">
      <c r="A2657" s="225" t="s">
        <v>3441</v>
      </c>
      <c r="B2657" s="225" t="s">
        <v>12958</v>
      </c>
      <c r="C2657" s="237" t="s">
        <v>10273</v>
      </c>
      <c r="D2657" s="233" t="s">
        <v>13125</v>
      </c>
      <c r="E2657" s="232" t="s">
        <v>13126</v>
      </c>
      <c r="F2657" s="236" t="s">
        <v>10268</v>
      </c>
      <c r="G2657" s="210">
        <v>0</v>
      </c>
      <c r="H2657" s="227" t="s">
        <v>13031</v>
      </c>
      <c r="I2657" s="227"/>
      <c r="J2657" s="227"/>
      <c r="K2657" s="227"/>
      <c r="L2657" s="227"/>
      <c r="M2657" s="227"/>
      <c r="N2657" s="227" t="s">
        <v>10572</v>
      </c>
      <c r="O2657" s="242" t="s">
        <v>12960</v>
      </c>
      <c r="P2657" s="242" t="s">
        <v>12961</v>
      </c>
      <c r="Q2657" s="221" t="s">
        <v>12962</v>
      </c>
      <c r="R2657" s="208" t="s">
        <v>7062</v>
      </c>
      <c r="S2657" s="209">
        <v>410001049</v>
      </c>
      <c r="T2657" s="229">
        <v>45702</v>
      </c>
      <c r="U2657" s="230" t="s">
        <v>10277</v>
      </c>
      <c r="V2657" s="229" t="s">
        <v>11143</v>
      </c>
      <c r="W2657" s="229" t="s">
        <v>11143</v>
      </c>
      <c r="X2657" s="230" t="s">
        <v>13031</v>
      </c>
      <c r="Y2657" s="230"/>
      <c r="Z2657" s="230" t="s">
        <v>10264</v>
      </c>
      <c r="AA2657" s="220">
        <v>202503</v>
      </c>
      <c r="AB2657" s="239"/>
      <c r="AC2657" s="229" t="s">
        <v>10280</v>
      </c>
      <c r="AD2657" s="240" t="s">
        <v>10252</v>
      </c>
      <c r="AE2657" s="241">
        <v>0</v>
      </c>
      <c r="AF2657" s="240" t="s">
        <v>10252</v>
      </c>
      <c r="AG2657" s="235" t="str">
        <f>IFERROR(VLOOKUP(작성용!A:A,RM!A:D,4,0),"-")</f>
        <v>김태현</v>
      </c>
      <c r="AH2657" s="9" t="s">
        <v>12963</v>
      </c>
      <c r="AI2657" s="231" t="s">
        <v>13031</v>
      </c>
      <c r="AJ2657" s="231" t="s">
        <v>13031</v>
      </c>
      <c r="AK2657" s="231" t="s">
        <v>3962</v>
      </c>
      <c r="AL2657" s="231">
        <v>2656</v>
      </c>
    </row>
    <row r="2658" spans="1:38" x14ac:dyDescent="0.3">
      <c r="A2658" s="225" t="s">
        <v>3441</v>
      </c>
      <c r="B2658" s="225" t="s">
        <v>12958</v>
      </c>
      <c r="C2658" s="237" t="s">
        <v>10273</v>
      </c>
      <c r="D2658" s="233" t="s">
        <v>13127</v>
      </c>
      <c r="E2658" s="232" t="s">
        <v>13128</v>
      </c>
      <c r="F2658" s="236" t="s">
        <v>10268</v>
      </c>
      <c r="G2658" s="210">
        <v>0</v>
      </c>
      <c r="H2658" s="227" t="s">
        <v>3522</v>
      </c>
      <c r="I2658" s="227"/>
      <c r="J2658" s="227"/>
      <c r="K2658" s="227"/>
      <c r="L2658" s="227"/>
      <c r="M2658" s="227"/>
      <c r="N2658" s="227" t="s">
        <v>10572</v>
      </c>
      <c r="O2658" s="242" t="s">
        <v>12960</v>
      </c>
      <c r="P2658" s="242" t="s">
        <v>12961</v>
      </c>
      <c r="Q2658" s="221" t="s">
        <v>12962</v>
      </c>
      <c r="R2658" s="208" t="s">
        <v>7063</v>
      </c>
      <c r="S2658" s="209">
        <v>410001148</v>
      </c>
      <c r="T2658" s="229">
        <v>45702</v>
      </c>
      <c r="U2658" s="230" t="s">
        <v>10277</v>
      </c>
      <c r="V2658" s="229" t="s">
        <v>11143</v>
      </c>
      <c r="W2658" s="229" t="s">
        <v>11143</v>
      </c>
      <c r="X2658" s="230" t="s">
        <v>13031</v>
      </c>
      <c r="Y2658" s="230"/>
      <c r="Z2658" s="230" t="s">
        <v>10264</v>
      </c>
      <c r="AA2658" s="220">
        <v>202503</v>
      </c>
      <c r="AB2658" s="239"/>
      <c r="AC2658" s="229" t="s">
        <v>10280</v>
      </c>
      <c r="AD2658" s="240" t="s">
        <v>10252</v>
      </c>
      <c r="AE2658" s="241">
        <v>0</v>
      </c>
      <c r="AF2658" s="240" t="s">
        <v>10252</v>
      </c>
      <c r="AG2658" s="235" t="str">
        <f>IFERROR(VLOOKUP(작성용!A:A,RM!A:D,4,0),"-")</f>
        <v>김태현</v>
      </c>
      <c r="AH2658" s="9" t="s">
        <v>12963</v>
      </c>
      <c r="AI2658" s="231" t="s">
        <v>13031</v>
      </c>
      <c r="AJ2658" s="231" t="s">
        <v>13031</v>
      </c>
      <c r="AK2658" s="231" t="s">
        <v>3962</v>
      </c>
      <c r="AL2658" s="231">
        <v>2657</v>
      </c>
    </row>
    <row r="2659" spans="1:38" x14ac:dyDescent="0.3">
      <c r="A2659" s="225" t="s">
        <v>3441</v>
      </c>
      <c r="B2659" s="225" t="s">
        <v>12958</v>
      </c>
      <c r="C2659" s="237" t="s">
        <v>10273</v>
      </c>
      <c r="D2659" s="233" t="s">
        <v>13129</v>
      </c>
      <c r="E2659" s="232" t="s">
        <v>13130</v>
      </c>
      <c r="F2659" s="236" t="s">
        <v>10268</v>
      </c>
      <c r="G2659" s="210">
        <v>0</v>
      </c>
      <c r="H2659" s="227" t="s">
        <v>13031</v>
      </c>
      <c r="I2659" s="227"/>
      <c r="J2659" s="227"/>
      <c r="K2659" s="227"/>
      <c r="L2659" s="227"/>
      <c r="M2659" s="227"/>
      <c r="N2659" s="227" t="s">
        <v>10572</v>
      </c>
      <c r="O2659" s="242" t="s">
        <v>12960</v>
      </c>
      <c r="P2659" s="242" t="s">
        <v>12961</v>
      </c>
      <c r="Q2659" s="221" t="s">
        <v>12962</v>
      </c>
      <c r="R2659" s="208" t="s">
        <v>7065</v>
      </c>
      <c r="S2659" s="209">
        <v>410001136</v>
      </c>
      <c r="T2659" s="229">
        <v>45702</v>
      </c>
      <c r="U2659" s="230" t="s">
        <v>10277</v>
      </c>
      <c r="V2659" s="229" t="s">
        <v>11143</v>
      </c>
      <c r="W2659" s="229" t="s">
        <v>11143</v>
      </c>
      <c r="X2659" s="230" t="s">
        <v>13031</v>
      </c>
      <c r="Y2659" s="230"/>
      <c r="Z2659" s="230" t="s">
        <v>10264</v>
      </c>
      <c r="AA2659" s="220">
        <v>202503</v>
      </c>
      <c r="AB2659" s="239"/>
      <c r="AC2659" s="229" t="s">
        <v>10280</v>
      </c>
      <c r="AD2659" s="240" t="s">
        <v>10252</v>
      </c>
      <c r="AE2659" s="241">
        <v>0</v>
      </c>
      <c r="AF2659" s="240" t="s">
        <v>10252</v>
      </c>
      <c r="AG2659" s="235" t="str">
        <f>IFERROR(VLOOKUP(작성용!A:A,RM!A:D,4,0),"-")</f>
        <v>김태현</v>
      </c>
      <c r="AH2659" s="9" t="s">
        <v>12963</v>
      </c>
      <c r="AI2659" s="231" t="s">
        <v>3522</v>
      </c>
      <c r="AJ2659" s="231" t="s">
        <v>13031</v>
      </c>
      <c r="AK2659" s="231" t="s">
        <v>3962</v>
      </c>
      <c r="AL2659" s="231">
        <v>2658</v>
      </c>
    </row>
    <row r="2660" spans="1:38" x14ac:dyDescent="0.3">
      <c r="A2660" s="225" t="s">
        <v>3441</v>
      </c>
      <c r="B2660" s="225" t="s">
        <v>12958</v>
      </c>
      <c r="C2660" s="237" t="s">
        <v>10273</v>
      </c>
      <c r="D2660" s="233" t="s">
        <v>13131</v>
      </c>
      <c r="E2660" s="232" t="s">
        <v>13132</v>
      </c>
      <c r="F2660" s="236" t="s">
        <v>10268</v>
      </c>
      <c r="G2660" s="210">
        <v>0</v>
      </c>
      <c r="H2660" s="227" t="s">
        <v>13031</v>
      </c>
      <c r="I2660" s="227"/>
      <c r="J2660" s="227"/>
      <c r="K2660" s="227"/>
      <c r="L2660" s="227"/>
      <c r="M2660" s="227"/>
      <c r="N2660" s="227" t="s">
        <v>10572</v>
      </c>
      <c r="O2660" s="242" t="s">
        <v>12960</v>
      </c>
      <c r="P2660" s="242" t="s">
        <v>12961</v>
      </c>
      <c r="Q2660" s="221" t="s">
        <v>12962</v>
      </c>
      <c r="R2660" s="208" t="s">
        <v>7067</v>
      </c>
      <c r="S2660" s="209">
        <v>410001086</v>
      </c>
      <c r="T2660" s="229">
        <v>45702</v>
      </c>
      <c r="U2660" s="230" t="s">
        <v>10277</v>
      </c>
      <c r="V2660" s="229" t="s">
        <v>11143</v>
      </c>
      <c r="W2660" s="229" t="s">
        <v>11143</v>
      </c>
      <c r="X2660" s="230" t="s">
        <v>13031</v>
      </c>
      <c r="Y2660" s="230"/>
      <c r="Z2660" s="230" t="s">
        <v>10264</v>
      </c>
      <c r="AA2660" s="220">
        <v>202503</v>
      </c>
      <c r="AB2660" s="239"/>
      <c r="AC2660" s="229" t="s">
        <v>10280</v>
      </c>
      <c r="AD2660" s="240" t="s">
        <v>10252</v>
      </c>
      <c r="AE2660" s="241">
        <v>0</v>
      </c>
      <c r="AF2660" s="240" t="s">
        <v>10252</v>
      </c>
      <c r="AG2660" s="235" t="str">
        <f>IFERROR(VLOOKUP(작성용!A:A,RM!A:D,4,0),"-")</f>
        <v>김태현</v>
      </c>
      <c r="AH2660" s="9" t="s">
        <v>12963</v>
      </c>
      <c r="AI2660" s="231" t="s">
        <v>13031</v>
      </c>
      <c r="AJ2660" s="231" t="s">
        <v>13031</v>
      </c>
      <c r="AK2660" s="231" t="s">
        <v>3962</v>
      </c>
      <c r="AL2660" s="231">
        <v>2659</v>
      </c>
    </row>
    <row r="2661" spans="1:38" x14ac:dyDescent="0.3">
      <c r="A2661" s="225" t="s">
        <v>3441</v>
      </c>
      <c r="B2661" s="225" t="s">
        <v>12958</v>
      </c>
      <c r="C2661" s="237" t="s">
        <v>10273</v>
      </c>
      <c r="D2661" s="233" t="s">
        <v>13133</v>
      </c>
      <c r="E2661" s="232" t="s">
        <v>13134</v>
      </c>
      <c r="F2661" s="236" t="s">
        <v>10268</v>
      </c>
      <c r="G2661" s="210">
        <v>0</v>
      </c>
      <c r="H2661" s="227" t="s">
        <v>13031</v>
      </c>
      <c r="I2661" s="227"/>
      <c r="J2661" s="227"/>
      <c r="K2661" s="227"/>
      <c r="L2661" s="227"/>
      <c r="M2661" s="227"/>
      <c r="N2661" s="227" t="s">
        <v>10572</v>
      </c>
      <c r="O2661" s="242" t="s">
        <v>12960</v>
      </c>
      <c r="P2661" s="242" t="s">
        <v>12961</v>
      </c>
      <c r="Q2661" s="221" t="s">
        <v>12962</v>
      </c>
      <c r="R2661" s="208" t="s">
        <v>7069</v>
      </c>
      <c r="S2661" s="209">
        <v>410001057</v>
      </c>
      <c r="T2661" s="229">
        <v>45702</v>
      </c>
      <c r="U2661" s="230" t="s">
        <v>10277</v>
      </c>
      <c r="V2661" s="229" t="s">
        <v>11143</v>
      </c>
      <c r="W2661" s="229" t="s">
        <v>11143</v>
      </c>
      <c r="X2661" s="230" t="s">
        <v>13031</v>
      </c>
      <c r="Y2661" s="230"/>
      <c r="Z2661" s="230" t="s">
        <v>10264</v>
      </c>
      <c r="AA2661" s="220">
        <v>202503</v>
      </c>
      <c r="AB2661" s="239"/>
      <c r="AC2661" s="229" t="s">
        <v>10280</v>
      </c>
      <c r="AD2661" s="240" t="s">
        <v>10252</v>
      </c>
      <c r="AE2661" s="241">
        <v>0</v>
      </c>
      <c r="AF2661" s="240" t="s">
        <v>10252</v>
      </c>
      <c r="AG2661" s="235" t="str">
        <f>IFERROR(VLOOKUP(작성용!A:A,RM!A:D,4,0),"-")</f>
        <v>김태현</v>
      </c>
      <c r="AH2661" s="9" t="s">
        <v>12963</v>
      </c>
      <c r="AI2661" s="231" t="s">
        <v>13031</v>
      </c>
      <c r="AJ2661" s="231" t="s">
        <v>13031</v>
      </c>
      <c r="AK2661" s="231" t="s">
        <v>3962</v>
      </c>
      <c r="AL2661" s="231">
        <v>2660</v>
      </c>
    </row>
    <row r="2662" spans="1:38" x14ac:dyDescent="0.3">
      <c r="A2662" s="225" t="s">
        <v>3441</v>
      </c>
      <c r="B2662" s="225" t="s">
        <v>12958</v>
      </c>
      <c r="C2662" s="237" t="s">
        <v>10273</v>
      </c>
      <c r="D2662" s="233" t="s">
        <v>13135</v>
      </c>
      <c r="E2662" s="232" t="s">
        <v>13136</v>
      </c>
      <c r="F2662" s="236" t="s">
        <v>10268</v>
      </c>
      <c r="G2662" s="210">
        <v>0</v>
      </c>
      <c r="H2662" s="227" t="s">
        <v>13031</v>
      </c>
      <c r="I2662" s="227"/>
      <c r="J2662" s="227"/>
      <c r="K2662" s="227"/>
      <c r="L2662" s="227"/>
      <c r="M2662" s="227"/>
      <c r="N2662" s="227" t="s">
        <v>10572</v>
      </c>
      <c r="O2662" s="242" t="s">
        <v>12960</v>
      </c>
      <c r="P2662" s="242" t="s">
        <v>12961</v>
      </c>
      <c r="Q2662" s="221" t="s">
        <v>12962</v>
      </c>
      <c r="R2662" s="208" t="s">
        <v>7070</v>
      </c>
      <c r="S2662" s="209">
        <v>410001095</v>
      </c>
      <c r="T2662" s="229">
        <v>45702</v>
      </c>
      <c r="U2662" s="230" t="s">
        <v>10277</v>
      </c>
      <c r="V2662" s="229" t="s">
        <v>11143</v>
      </c>
      <c r="W2662" s="229" t="s">
        <v>11143</v>
      </c>
      <c r="X2662" s="230" t="s">
        <v>3522</v>
      </c>
      <c r="Y2662" s="230"/>
      <c r="Z2662" s="230" t="s">
        <v>10264</v>
      </c>
      <c r="AA2662" s="220">
        <v>202503</v>
      </c>
      <c r="AB2662" s="239"/>
      <c r="AC2662" s="229" t="s">
        <v>10280</v>
      </c>
      <c r="AD2662" s="240" t="s">
        <v>10252</v>
      </c>
      <c r="AE2662" s="241">
        <v>0</v>
      </c>
      <c r="AF2662" s="240" t="s">
        <v>10252</v>
      </c>
      <c r="AG2662" s="235" t="str">
        <f>IFERROR(VLOOKUP(작성용!A:A,RM!A:D,4,0),"-")</f>
        <v>김태현</v>
      </c>
      <c r="AH2662" s="9" t="s">
        <v>12963</v>
      </c>
      <c r="AI2662" s="231" t="s">
        <v>3522</v>
      </c>
      <c r="AJ2662" s="231" t="s">
        <v>13031</v>
      </c>
      <c r="AK2662" s="231" t="s">
        <v>3962</v>
      </c>
      <c r="AL2662" s="231">
        <v>2661</v>
      </c>
    </row>
    <row r="2663" spans="1:38" x14ac:dyDescent="0.3">
      <c r="A2663" s="225" t="s">
        <v>3441</v>
      </c>
      <c r="B2663" s="225" t="s">
        <v>12958</v>
      </c>
      <c r="C2663" s="237" t="s">
        <v>10273</v>
      </c>
      <c r="D2663" s="233" t="s">
        <v>13137</v>
      </c>
      <c r="E2663" s="232" t="s">
        <v>13138</v>
      </c>
      <c r="F2663" s="236" t="s">
        <v>10268</v>
      </c>
      <c r="G2663" s="210">
        <v>0</v>
      </c>
      <c r="H2663" s="227" t="s">
        <v>13031</v>
      </c>
      <c r="I2663" s="227"/>
      <c r="J2663" s="227"/>
      <c r="K2663" s="227"/>
      <c r="L2663" s="227"/>
      <c r="M2663" s="227"/>
      <c r="N2663" s="227" t="s">
        <v>10572</v>
      </c>
      <c r="O2663" s="242" t="s">
        <v>12960</v>
      </c>
      <c r="P2663" s="242" t="s">
        <v>12961</v>
      </c>
      <c r="Q2663" s="221" t="s">
        <v>12962</v>
      </c>
      <c r="R2663" s="208" t="s">
        <v>7071</v>
      </c>
      <c r="S2663" s="209">
        <v>410001019</v>
      </c>
      <c r="T2663" s="229">
        <v>45702</v>
      </c>
      <c r="U2663" s="230" t="s">
        <v>10277</v>
      </c>
      <c r="V2663" s="229" t="s">
        <v>11143</v>
      </c>
      <c r="W2663" s="229" t="s">
        <v>11143</v>
      </c>
      <c r="X2663" s="230" t="s">
        <v>3522</v>
      </c>
      <c r="Y2663" s="230"/>
      <c r="Z2663" s="230" t="s">
        <v>10264</v>
      </c>
      <c r="AA2663" s="220">
        <v>202503</v>
      </c>
      <c r="AB2663" s="239"/>
      <c r="AC2663" s="229" t="s">
        <v>10280</v>
      </c>
      <c r="AD2663" s="240" t="s">
        <v>10252</v>
      </c>
      <c r="AE2663" s="241">
        <v>0</v>
      </c>
      <c r="AF2663" s="240" t="s">
        <v>10252</v>
      </c>
      <c r="AG2663" s="235" t="str">
        <f>IFERROR(VLOOKUP(작성용!A:A,RM!A:D,4,0),"-")</f>
        <v>김태현</v>
      </c>
      <c r="AH2663" s="9" t="s">
        <v>12963</v>
      </c>
      <c r="AI2663" s="231" t="s">
        <v>3522</v>
      </c>
      <c r="AJ2663" s="231" t="s">
        <v>13031</v>
      </c>
      <c r="AK2663" s="231" t="s">
        <v>3962</v>
      </c>
      <c r="AL2663" s="231">
        <v>2662</v>
      </c>
    </row>
    <row r="2664" spans="1:38" x14ac:dyDescent="0.3">
      <c r="A2664" s="225" t="s">
        <v>3441</v>
      </c>
      <c r="B2664" s="225" t="s">
        <v>12958</v>
      </c>
      <c r="C2664" s="237" t="s">
        <v>10273</v>
      </c>
      <c r="D2664" s="233" t="s">
        <v>13139</v>
      </c>
      <c r="E2664" s="232" t="s">
        <v>13140</v>
      </c>
      <c r="F2664" s="236" t="s">
        <v>10268</v>
      </c>
      <c r="G2664" s="210">
        <v>0</v>
      </c>
      <c r="H2664" s="227" t="s">
        <v>13031</v>
      </c>
      <c r="I2664" s="227"/>
      <c r="J2664" s="227"/>
      <c r="K2664" s="227"/>
      <c r="L2664" s="227"/>
      <c r="M2664" s="227"/>
      <c r="N2664" s="227" t="s">
        <v>10572</v>
      </c>
      <c r="O2664" s="242" t="s">
        <v>12960</v>
      </c>
      <c r="P2664" s="242" t="s">
        <v>12961</v>
      </c>
      <c r="Q2664" s="221" t="s">
        <v>12962</v>
      </c>
      <c r="R2664" s="208" t="s">
        <v>7073</v>
      </c>
      <c r="S2664" s="209">
        <v>410001120</v>
      </c>
      <c r="T2664" s="229">
        <v>45702</v>
      </c>
      <c r="U2664" s="230" t="s">
        <v>10277</v>
      </c>
      <c r="V2664" s="229" t="s">
        <v>11143</v>
      </c>
      <c r="W2664" s="229" t="s">
        <v>11143</v>
      </c>
      <c r="X2664" s="230" t="s">
        <v>13031</v>
      </c>
      <c r="Y2664" s="230"/>
      <c r="Z2664" s="230" t="s">
        <v>10264</v>
      </c>
      <c r="AA2664" s="220">
        <v>202503</v>
      </c>
      <c r="AB2664" s="239"/>
      <c r="AC2664" s="229" t="s">
        <v>10280</v>
      </c>
      <c r="AD2664" s="240" t="s">
        <v>10252</v>
      </c>
      <c r="AE2664" s="241">
        <v>0</v>
      </c>
      <c r="AF2664" s="240" t="s">
        <v>10252</v>
      </c>
      <c r="AG2664" s="235" t="str">
        <f>IFERROR(VLOOKUP(작성용!A:A,RM!A:D,4,0),"-")</f>
        <v>김태현</v>
      </c>
      <c r="AH2664" s="9" t="s">
        <v>12963</v>
      </c>
      <c r="AI2664" s="231" t="s">
        <v>13031</v>
      </c>
      <c r="AJ2664" s="231" t="s">
        <v>13031</v>
      </c>
      <c r="AK2664" s="231" t="s">
        <v>3962</v>
      </c>
      <c r="AL2664" s="231">
        <v>2663</v>
      </c>
    </row>
    <row r="2665" spans="1:38" x14ac:dyDescent="0.3">
      <c r="A2665" s="225" t="s">
        <v>3441</v>
      </c>
      <c r="B2665" s="225" t="s">
        <v>12958</v>
      </c>
      <c r="C2665" s="237" t="s">
        <v>10273</v>
      </c>
      <c r="D2665" s="233" t="s">
        <v>13141</v>
      </c>
      <c r="E2665" s="232" t="s">
        <v>13142</v>
      </c>
      <c r="F2665" s="236" t="s">
        <v>10268</v>
      </c>
      <c r="G2665" s="210">
        <v>0</v>
      </c>
      <c r="H2665" s="227" t="s">
        <v>13031</v>
      </c>
      <c r="I2665" s="227"/>
      <c r="J2665" s="227"/>
      <c r="K2665" s="227"/>
      <c r="L2665" s="227"/>
      <c r="M2665" s="227"/>
      <c r="N2665" s="227" t="s">
        <v>10572</v>
      </c>
      <c r="O2665" s="242" t="s">
        <v>12960</v>
      </c>
      <c r="P2665" s="242" t="s">
        <v>12961</v>
      </c>
      <c r="Q2665" s="221" t="s">
        <v>12962</v>
      </c>
      <c r="R2665" s="208" t="s">
        <v>7074</v>
      </c>
      <c r="S2665" s="209">
        <v>410001152</v>
      </c>
      <c r="T2665" s="229">
        <v>45702</v>
      </c>
      <c r="U2665" s="230" t="s">
        <v>10277</v>
      </c>
      <c r="V2665" s="229" t="s">
        <v>11143</v>
      </c>
      <c r="W2665" s="229" t="s">
        <v>11143</v>
      </c>
      <c r="X2665" s="230" t="s">
        <v>13031</v>
      </c>
      <c r="Y2665" s="230"/>
      <c r="Z2665" s="230" t="s">
        <v>10264</v>
      </c>
      <c r="AA2665" s="220">
        <v>202503</v>
      </c>
      <c r="AB2665" s="239"/>
      <c r="AC2665" s="229" t="s">
        <v>10280</v>
      </c>
      <c r="AD2665" s="240" t="s">
        <v>10252</v>
      </c>
      <c r="AE2665" s="241">
        <v>0</v>
      </c>
      <c r="AF2665" s="240" t="s">
        <v>10252</v>
      </c>
      <c r="AG2665" s="235" t="str">
        <f>IFERROR(VLOOKUP(작성용!A:A,RM!A:D,4,0),"-")</f>
        <v>김태현</v>
      </c>
      <c r="AH2665" s="9" t="s">
        <v>12963</v>
      </c>
      <c r="AI2665" s="231" t="s">
        <v>13031</v>
      </c>
      <c r="AJ2665" s="231" t="s">
        <v>3522</v>
      </c>
      <c r="AK2665" s="231" t="s">
        <v>3962</v>
      </c>
      <c r="AL2665" s="231">
        <v>2664</v>
      </c>
    </row>
    <row r="2666" spans="1:38" x14ac:dyDescent="0.3">
      <c r="A2666" s="225" t="s">
        <v>3441</v>
      </c>
      <c r="B2666" s="225" t="s">
        <v>12958</v>
      </c>
      <c r="C2666" s="237" t="s">
        <v>10273</v>
      </c>
      <c r="D2666" s="233" t="s">
        <v>13143</v>
      </c>
      <c r="E2666" s="232" t="s">
        <v>13144</v>
      </c>
      <c r="F2666" s="236" t="s">
        <v>10268</v>
      </c>
      <c r="G2666" s="210">
        <v>0</v>
      </c>
      <c r="H2666" s="227" t="s">
        <v>13031</v>
      </c>
      <c r="I2666" s="227"/>
      <c r="J2666" s="227"/>
      <c r="K2666" s="227"/>
      <c r="L2666" s="227"/>
      <c r="M2666" s="227"/>
      <c r="N2666" s="227" t="s">
        <v>10572</v>
      </c>
      <c r="O2666" s="242" t="s">
        <v>12960</v>
      </c>
      <c r="P2666" s="242" t="s">
        <v>12961</v>
      </c>
      <c r="Q2666" s="221" t="s">
        <v>12962</v>
      </c>
      <c r="R2666" s="208" t="s">
        <v>7075</v>
      </c>
      <c r="S2666" s="209">
        <v>410001212</v>
      </c>
      <c r="T2666" s="229">
        <v>45702</v>
      </c>
      <c r="U2666" s="230" t="s">
        <v>10277</v>
      </c>
      <c r="V2666" s="229" t="s">
        <v>11143</v>
      </c>
      <c r="W2666" s="229" t="s">
        <v>11143</v>
      </c>
      <c r="X2666" s="230" t="s">
        <v>13031</v>
      </c>
      <c r="Y2666" s="230"/>
      <c r="Z2666" s="230" t="s">
        <v>10264</v>
      </c>
      <c r="AA2666" s="220">
        <v>202503</v>
      </c>
      <c r="AB2666" s="239"/>
      <c r="AC2666" s="229" t="s">
        <v>10280</v>
      </c>
      <c r="AD2666" s="240" t="s">
        <v>10252</v>
      </c>
      <c r="AE2666" s="241">
        <v>0</v>
      </c>
      <c r="AF2666" s="240" t="s">
        <v>10252</v>
      </c>
      <c r="AG2666" s="235" t="str">
        <f>IFERROR(VLOOKUP(작성용!A:A,RM!A:D,4,0),"-")</f>
        <v>김태현</v>
      </c>
      <c r="AH2666" s="9" t="s">
        <v>12963</v>
      </c>
      <c r="AI2666" s="231" t="s">
        <v>13031</v>
      </c>
      <c r="AJ2666" s="231" t="s">
        <v>13031</v>
      </c>
      <c r="AK2666" s="231" t="s">
        <v>3962</v>
      </c>
      <c r="AL2666" s="231">
        <v>2665</v>
      </c>
    </row>
    <row r="2667" spans="1:38" x14ac:dyDescent="0.3">
      <c r="A2667" s="225" t="s">
        <v>3441</v>
      </c>
      <c r="B2667" s="225" t="s">
        <v>12958</v>
      </c>
      <c r="C2667" s="237" t="s">
        <v>10273</v>
      </c>
      <c r="D2667" s="233" t="s">
        <v>13145</v>
      </c>
      <c r="E2667" s="232" t="s">
        <v>13146</v>
      </c>
      <c r="F2667" s="236" t="s">
        <v>10268</v>
      </c>
      <c r="G2667" s="210">
        <v>0</v>
      </c>
      <c r="H2667" s="227" t="s">
        <v>3522</v>
      </c>
      <c r="I2667" s="227"/>
      <c r="J2667" s="227"/>
      <c r="K2667" s="227"/>
      <c r="L2667" s="227"/>
      <c r="M2667" s="227"/>
      <c r="N2667" s="227" t="s">
        <v>10572</v>
      </c>
      <c r="O2667" s="242" t="s">
        <v>12960</v>
      </c>
      <c r="P2667" s="242" t="s">
        <v>12961</v>
      </c>
      <c r="Q2667" s="221" t="s">
        <v>12962</v>
      </c>
      <c r="R2667" s="208" t="s">
        <v>7077</v>
      </c>
      <c r="S2667" s="209">
        <v>410000868</v>
      </c>
      <c r="T2667" s="229">
        <v>45702</v>
      </c>
      <c r="U2667" s="230" t="s">
        <v>10277</v>
      </c>
      <c r="V2667" s="229" t="s">
        <v>11143</v>
      </c>
      <c r="W2667" s="229" t="s">
        <v>11143</v>
      </c>
      <c r="X2667" s="230" t="s">
        <v>13031</v>
      </c>
      <c r="Y2667" s="230"/>
      <c r="Z2667" s="230" t="s">
        <v>10264</v>
      </c>
      <c r="AA2667" s="220">
        <v>202503</v>
      </c>
      <c r="AB2667" s="239"/>
      <c r="AC2667" s="229" t="s">
        <v>10280</v>
      </c>
      <c r="AD2667" s="240" t="s">
        <v>10252</v>
      </c>
      <c r="AE2667" s="241">
        <v>0</v>
      </c>
      <c r="AF2667" s="240" t="s">
        <v>10252</v>
      </c>
      <c r="AG2667" s="235" t="str">
        <f>IFERROR(VLOOKUP(작성용!A:A,RM!A:D,4,0),"-")</f>
        <v>김태현</v>
      </c>
      <c r="AH2667" s="9" t="s">
        <v>12963</v>
      </c>
      <c r="AI2667" s="231" t="s">
        <v>13031</v>
      </c>
      <c r="AJ2667" s="231" t="s">
        <v>13031</v>
      </c>
      <c r="AK2667" s="231" t="s">
        <v>3962</v>
      </c>
      <c r="AL2667" s="231">
        <v>2666</v>
      </c>
    </row>
    <row r="2668" spans="1:38" x14ac:dyDescent="0.3">
      <c r="A2668" s="225" t="s">
        <v>3441</v>
      </c>
      <c r="B2668" s="225" t="s">
        <v>12958</v>
      </c>
      <c r="C2668" s="237" t="s">
        <v>10273</v>
      </c>
      <c r="D2668" s="233" t="s">
        <v>13147</v>
      </c>
      <c r="E2668" s="232" t="s">
        <v>13148</v>
      </c>
      <c r="F2668" s="236" t="s">
        <v>10268</v>
      </c>
      <c r="G2668" s="210">
        <v>0</v>
      </c>
      <c r="H2668" s="227" t="s">
        <v>13031</v>
      </c>
      <c r="I2668" s="227"/>
      <c r="J2668" s="227"/>
      <c r="K2668" s="227"/>
      <c r="L2668" s="227"/>
      <c r="M2668" s="227"/>
      <c r="N2668" s="227" t="s">
        <v>10572</v>
      </c>
      <c r="O2668" s="242" t="s">
        <v>12960</v>
      </c>
      <c r="P2668" s="242" t="s">
        <v>12961</v>
      </c>
      <c r="Q2668" s="221" t="s">
        <v>12962</v>
      </c>
      <c r="R2668" s="208" t="s">
        <v>7078</v>
      </c>
      <c r="S2668" s="209">
        <v>410000912</v>
      </c>
      <c r="T2668" s="229">
        <v>45702</v>
      </c>
      <c r="U2668" s="230" t="s">
        <v>10277</v>
      </c>
      <c r="V2668" s="229" t="s">
        <v>11143</v>
      </c>
      <c r="W2668" s="229" t="s">
        <v>11143</v>
      </c>
      <c r="X2668" s="230" t="s">
        <v>13031</v>
      </c>
      <c r="Y2668" s="230"/>
      <c r="Z2668" s="230" t="s">
        <v>10264</v>
      </c>
      <c r="AA2668" s="220">
        <v>202503</v>
      </c>
      <c r="AB2668" s="239"/>
      <c r="AC2668" s="229" t="s">
        <v>10280</v>
      </c>
      <c r="AD2668" s="240" t="s">
        <v>10252</v>
      </c>
      <c r="AE2668" s="241">
        <v>0</v>
      </c>
      <c r="AF2668" s="240" t="s">
        <v>10252</v>
      </c>
      <c r="AG2668" s="235" t="str">
        <f>IFERROR(VLOOKUP(작성용!A:A,RM!A:D,4,0),"-")</f>
        <v>김태현</v>
      </c>
      <c r="AH2668" s="9" t="s">
        <v>12963</v>
      </c>
      <c r="AI2668" s="231" t="s">
        <v>13031</v>
      </c>
      <c r="AJ2668" s="231" t="s">
        <v>13031</v>
      </c>
      <c r="AK2668" s="231" t="s">
        <v>3962</v>
      </c>
      <c r="AL2668" s="231">
        <v>2667</v>
      </c>
    </row>
    <row r="2669" spans="1:38" x14ac:dyDescent="0.3">
      <c r="A2669" s="225" t="s">
        <v>3441</v>
      </c>
      <c r="B2669" s="225" t="s">
        <v>12958</v>
      </c>
      <c r="C2669" s="237" t="s">
        <v>10273</v>
      </c>
      <c r="D2669" s="233" t="s">
        <v>13149</v>
      </c>
      <c r="E2669" s="232" t="s">
        <v>13150</v>
      </c>
      <c r="F2669" s="236" t="s">
        <v>10268</v>
      </c>
      <c r="G2669" s="210">
        <v>0</v>
      </c>
      <c r="H2669" s="227" t="s">
        <v>13031</v>
      </c>
      <c r="I2669" s="227"/>
      <c r="J2669" s="227"/>
      <c r="K2669" s="227"/>
      <c r="L2669" s="227"/>
      <c r="M2669" s="227"/>
      <c r="N2669" s="227" t="s">
        <v>10572</v>
      </c>
      <c r="O2669" s="242" t="s">
        <v>12960</v>
      </c>
      <c r="P2669" s="242" t="s">
        <v>12961</v>
      </c>
      <c r="Q2669" s="221" t="s">
        <v>12962</v>
      </c>
      <c r="R2669" s="208" t="s">
        <v>7079</v>
      </c>
      <c r="S2669" s="209">
        <v>410001034</v>
      </c>
      <c r="T2669" s="229">
        <v>45702</v>
      </c>
      <c r="U2669" s="230" t="s">
        <v>10277</v>
      </c>
      <c r="V2669" s="229" t="s">
        <v>11143</v>
      </c>
      <c r="W2669" s="229" t="s">
        <v>11143</v>
      </c>
      <c r="X2669" s="230" t="s">
        <v>13031</v>
      </c>
      <c r="Y2669" s="230"/>
      <c r="Z2669" s="230" t="s">
        <v>10264</v>
      </c>
      <c r="AA2669" s="220">
        <v>202503</v>
      </c>
      <c r="AB2669" s="239"/>
      <c r="AC2669" s="229" t="s">
        <v>10280</v>
      </c>
      <c r="AD2669" s="240" t="s">
        <v>10252</v>
      </c>
      <c r="AE2669" s="241">
        <v>0</v>
      </c>
      <c r="AF2669" s="240" t="s">
        <v>10252</v>
      </c>
      <c r="AG2669" s="235" t="str">
        <f>IFERROR(VLOOKUP(작성용!A:A,RM!A:D,4,0),"-")</f>
        <v>김태현</v>
      </c>
      <c r="AH2669" s="9" t="s">
        <v>12963</v>
      </c>
      <c r="AI2669" s="231" t="s">
        <v>13031</v>
      </c>
      <c r="AJ2669" s="231" t="s">
        <v>13031</v>
      </c>
      <c r="AK2669" s="231" t="s">
        <v>3962</v>
      </c>
      <c r="AL2669" s="231">
        <v>2668</v>
      </c>
    </row>
    <row r="2670" spans="1:38" x14ac:dyDescent="0.3">
      <c r="A2670" s="225" t="s">
        <v>3441</v>
      </c>
      <c r="B2670" s="225" t="s">
        <v>12958</v>
      </c>
      <c r="C2670" s="237" t="s">
        <v>10273</v>
      </c>
      <c r="D2670" s="233" t="s">
        <v>12748</v>
      </c>
      <c r="E2670" s="232" t="s">
        <v>13151</v>
      </c>
      <c r="F2670" s="236" t="s">
        <v>10268</v>
      </c>
      <c r="G2670" s="210">
        <v>0</v>
      </c>
      <c r="H2670" s="227" t="s">
        <v>13031</v>
      </c>
      <c r="I2670" s="227"/>
      <c r="J2670" s="227"/>
      <c r="K2670" s="227"/>
      <c r="L2670" s="227"/>
      <c r="M2670" s="227"/>
      <c r="N2670" s="227" t="s">
        <v>10572</v>
      </c>
      <c r="O2670" s="242" t="s">
        <v>12960</v>
      </c>
      <c r="P2670" s="242" t="s">
        <v>12961</v>
      </c>
      <c r="Q2670" s="221" t="s">
        <v>12962</v>
      </c>
      <c r="R2670" s="208" t="s">
        <v>5329</v>
      </c>
      <c r="S2670" s="209">
        <v>410000890</v>
      </c>
      <c r="T2670" s="229">
        <v>45702</v>
      </c>
      <c r="U2670" s="230" t="s">
        <v>10277</v>
      </c>
      <c r="V2670" s="229" t="s">
        <v>11143</v>
      </c>
      <c r="W2670" s="229" t="s">
        <v>11143</v>
      </c>
      <c r="X2670" s="230" t="s">
        <v>3522</v>
      </c>
      <c r="Y2670" s="230"/>
      <c r="Z2670" s="230" t="s">
        <v>10264</v>
      </c>
      <c r="AA2670" s="220">
        <v>202503</v>
      </c>
      <c r="AB2670" s="239"/>
      <c r="AC2670" s="229" t="s">
        <v>10280</v>
      </c>
      <c r="AD2670" s="240" t="s">
        <v>10252</v>
      </c>
      <c r="AE2670" s="241">
        <v>0</v>
      </c>
      <c r="AF2670" s="240" t="s">
        <v>10252</v>
      </c>
      <c r="AG2670" s="235" t="str">
        <f>IFERROR(VLOOKUP(작성용!A:A,RM!A:D,4,0),"-")</f>
        <v>김태현</v>
      </c>
      <c r="AH2670" s="9" t="s">
        <v>12963</v>
      </c>
      <c r="AI2670" s="231" t="s">
        <v>13031</v>
      </c>
      <c r="AJ2670" s="231" t="s">
        <v>13031</v>
      </c>
      <c r="AK2670" s="231" t="s">
        <v>3962</v>
      </c>
      <c r="AL2670" s="231">
        <v>2669</v>
      </c>
    </row>
    <row r="2671" spans="1:38" x14ac:dyDescent="0.3">
      <c r="A2671" s="225" t="s">
        <v>3441</v>
      </c>
      <c r="B2671" s="225" t="s">
        <v>12958</v>
      </c>
      <c r="C2671" s="237" t="s">
        <v>10273</v>
      </c>
      <c r="D2671" s="233" t="s">
        <v>13152</v>
      </c>
      <c r="E2671" s="232" t="s">
        <v>13153</v>
      </c>
      <c r="F2671" s="236" t="s">
        <v>10268</v>
      </c>
      <c r="G2671" s="210">
        <v>0</v>
      </c>
      <c r="H2671" s="227" t="s">
        <v>13031</v>
      </c>
      <c r="I2671" s="227"/>
      <c r="J2671" s="227"/>
      <c r="K2671" s="227"/>
      <c r="L2671" s="227"/>
      <c r="M2671" s="227"/>
      <c r="N2671" s="227" t="s">
        <v>10572</v>
      </c>
      <c r="O2671" s="242" t="s">
        <v>12960</v>
      </c>
      <c r="P2671" s="242" t="s">
        <v>12961</v>
      </c>
      <c r="Q2671" s="221" t="s">
        <v>12962</v>
      </c>
      <c r="R2671" s="208" t="s">
        <v>7081</v>
      </c>
      <c r="S2671" s="209">
        <v>410001185</v>
      </c>
      <c r="T2671" s="229">
        <v>45702</v>
      </c>
      <c r="U2671" s="230" t="s">
        <v>10277</v>
      </c>
      <c r="V2671" s="229" t="s">
        <v>11143</v>
      </c>
      <c r="W2671" s="229" t="s">
        <v>11143</v>
      </c>
      <c r="X2671" s="230" t="s">
        <v>3522</v>
      </c>
      <c r="Y2671" s="230"/>
      <c r="Z2671" s="230" t="s">
        <v>10264</v>
      </c>
      <c r="AA2671" s="220">
        <v>202503</v>
      </c>
      <c r="AB2671" s="239"/>
      <c r="AC2671" s="229" t="s">
        <v>10280</v>
      </c>
      <c r="AD2671" s="240" t="s">
        <v>10252</v>
      </c>
      <c r="AE2671" s="241">
        <v>0</v>
      </c>
      <c r="AF2671" s="240" t="s">
        <v>10252</v>
      </c>
      <c r="AG2671" s="235" t="str">
        <f>IFERROR(VLOOKUP(작성용!A:A,RM!A:D,4,0),"-")</f>
        <v>김태현</v>
      </c>
      <c r="AH2671" s="9" t="s">
        <v>12963</v>
      </c>
      <c r="AI2671" s="231" t="s">
        <v>3522</v>
      </c>
      <c r="AJ2671" s="231" t="s">
        <v>3522</v>
      </c>
      <c r="AK2671" s="231" t="s">
        <v>3962</v>
      </c>
      <c r="AL2671" s="231">
        <v>2670</v>
      </c>
    </row>
    <row r="2672" spans="1:38" x14ac:dyDescent="0.3">
      <c r="A2672" s="225" t="s">
        <v>3441</v>
      </c>
      <c r="B2672" s="225" t="s">
        <v>12958</v>
      </c>
      <c r="C2672" s="237" t="s">
        <v>10273</v>
      </c>
      <c r="D2672" s="233" t="s">
        <v>13154</v>
      </c>
      <c r="E2672" s="232" t="s">
        <v>13155</v>
      </c>
      <c r="F2672" s="236" t="s">
        <v>10268</v>
      </c>
      <c r="G2672" s="210">
        <v>0</v>
      </c>
      <c r="H2672" s="227" t="s">
        <v>13031</v>
      </c>
      <c r="I2672" s="227"/>
      <c r="J2672" s="227"/>
      <c r="K2672" s="227"/>
      <c r="L2672" s="227"/>
      <c r="M2672" s="227"/>
      <c r="N2672" s="227" t="s">
        <v>10572</v>
      </c>
      <c r="O2672" s="242" t="s">
        <v>12960</v>
      </c>
      <c r="P2672" s="242" t="s">
        <v>12961</v>
      </c>
      <c r="Q2672" s="221" t="s">
        <v>12962</v>
      </c>
      <c r="R2672" s="208" t="s">
        <v>7082</v>
      </c>
      <c r="S2672" s="209">
        <v>410001189</v>
      </c>
      <c r="T2672" s="229">
        <v>45702</v>
      </c>
      <c r="U2672" s="230" t="s">
        <v>10277</v>
      </c>
      <c r="V2672" s="229" t="s">
        <v>11143</v>
      </c>
      <c r="W2672" s="229" t="s">
        <v>11143</v>
      </c>
      <c r="X2672" s="230" t="s">
        <v>13031</v>
      </c>
      <c r="Y2672" s="230"/>
      <c r="Z2672" s="230" t="s">
        <v>10264</v>
      </c>
      <c r="AA2672" s="220">
        <v>202503</v>
      </c>
      <c r="AB2672" s="239"/>
      <c r="AC2672" s="229" t="s">
        <v>10280</v>
      </c>
      <c r="AD2672" s="240" t="s">
        <v>10252</v>
      </c>
      <c r="AE2672" s="241">
        <v>0</v>
      </c>
      <c r="AF2672" s="240" t="s">
        <v>10252</v>
      </c>
      <c r="AG2672" s="235" t="str">
        <f>IFERROR(VLOOKUP(작성용!A:A,RM!A:D,4,0),"-")</f>
        <v>김태현</v>
      </c>
      <c r="AH2672" s="9" t="s">
        <v>12963</v>
      </c>
      <c r="AI2672" s="231" t="s">
        <v>3522</v>
      </c>
      <c r="AJ2672" s="231" t="s">
        <v>13031</v>
      </c>
      <c r="AK2672" s="231" t="s">
        <v>3962</v>
      </c>
      <c r="AL2672" s="231">
        <v>2671</v>
      </c>
    </row>
    <row r="2673" spans="1:38" x14ac:dyDescent="0.3">
      <c r="A2673" s="225" t="s">
        <v>3441</v>
      </c>
      <c r="B2673" s="225" t="s">
        <v>12958</v>
      </c>
      <c r="C2673" s="237" t="s">
        <v>10273</v>
      </c>
      <c r="D2673" s="233" t="s">
        <v>13156</v>
      </c>
      <c r="E2673" s="232" t="s">
        <v>13157</v>
      </c>
      <c r="F2673" s="236" t="s">
        <v>10268</v>
      </c>
      <c r="G2673" s="210">
        <v>0</v>
      </c>
      <c r="H2673" s="227" t="s">
        <v>13031</v>
      </c>
      <c r="I2673" s="227"/>
      <c r="J2673" s="227"/>
      <c r="K2673" s="227"/>
      <c r="L2673" s="227"/>
      <c r="M2673" s="227"/>
      <c r="N2673" s="227" t="s">
        <v>10572</v>
      </c>
      <c r="O2673" s="242" t="s">
        <v>12960</v>
      </c>
      <c r="P2673" s="242" t="s">
        <v>12961</v>
      </c>
      <c r="Q2673" s="221" t="s">
        <v>12962</v>
      </c>
      <c r="R2673" s="208" t="s">
        <v>7083</v>
      </c>
      <c r="S2673" s="209">
        <v>410001081</v>
      </c>
      <c r="T2673" s="229">
        <v>45702</v>
      </c>
      <c r="U2673" s="230" t="s">
        <v>10277</v>
      </c>
      <c r="V2673" s="229" t="s">
        <v>11143</v>
      </c>
      <c r="W2673" s="229" t="s">
        <v>11143</v>
      </c>
      <c r="X2673" s="230" t="s">
        <v>13031</v>
      </c>
      <c r="Y2673" s="230"/>
      <c r="Z2673" s="230" t="s">
        <v>10264</v>
      </c>
      <c r="AA2673" s="220">
        <v>202503</v>
      </c>
      <c r="AB2673" s="239"/>
      <c r="AC2673" s="229" t="s">
        <v>10280</v>
      </c>
      <c r="AD2673" s="240" t="s">
        <v>10252</v>
      </c>
      <c r="AE2673" s="241">
        <v>0</v>
      </c>
      <c r="AF2673" s="240" t="s">
        <v>10252</v>
      </c>
      <c r="AG2673" s="235" t="str">
        <f>IFERROR(VLOOKUP(작성용!A:A,RM!A:D,4,0),"-")</f>
        <v>김태현</v>
      </c>
      <c r="AH2673" s="9" t="s">
        <v>12963</v>
      </c>
      <c r="AI2673" s="231" t="s">
        <v>13031</v>
      </c>
      <c r="AJ2673" s="231" t="s">
        <v>3522</v>
      </c>
      <c r="AK2673" s="231" t="s">
        <v>3962</v>
      </c>
      <c r="AL2673" s="231">
        <v>2672</v>
      </c>
    </row>
    <row r="2674" spans="1:38" x14ac:dyDescent="0.3">
      <c r="A2674" s="225" t="s">
        <v>3441</v>
      </c>
      <c r="B2674" s="225" t="s">
        <v>12958</v>
      </c>
      <c r="C2674" s="237" t="s">
        <v>10273</v>
      </c>
      <c r="D2674" s="233" t="s">
        <v>13158</v>
      </c>
      <c r="E2674" s="232" t="s">
        <v>13159</v>
      </c>
      <c r="F2674" s="236" t="s">
        <v>10268</v>
      </c>
      <c r="G2674" s="210">
        <v>0</v>
      </c>
      <c r="H2674" s="227" t="s">
        <v>3522</v>
      </c>
      <c r="I2674" s="227"/>
      <c r="J2674" s="227"/>
      <c r="K2674" s="227"/>
      <c r="L2674" s="227"/>
      <c r="M2674" s="227"/>
      <c r="N2674" s="227" t="s">
        <v>10572</v>
      </c>
      <c r="O2674" s="242" t="s">
        <v>12960</v>
      </c>
      <c r="P2674" s="242" t="s">
        <v>12961</v>
      </c>
      <c r="Q2674" s="221" t="s">
        <v>12962</v>
      </c>
      <c r="R2674" s="208" t="s">
        <v>7085</v>
      </c>
      <c r="S2674" s="209">
        <v>410001207</v>
      </c>
      <c r="T2674" s="229">
        <v>45702</v>
      </c>
      <c r="U2674" s="230" t="s">
        <v>10277</v>
      </c>
      <c r="V2674" s="229" t="s">
        <v>11143</v>
      </c>
      <c r="W2674" s="229" t="s">
        <v>11143</v>
      </c>
      <c r="X2674" s="230" t="s">
        <v>13031</v>
      </c>
      <c r="Y2674" s="230"/>
      <c r="Z2674" s="230" t="s">
        <v>10264</v>
      </c>
      <c r="AA2674" s="220">
        <v>202503</v>
      </c>
      <c r="AB2674" s="239"/>
      <c r="AC2674" s="229" t="s">
        <v>10280</v>
      </c>
      <c r="AD2674" s="240" t="s">
        <v>10252</v>
      </c>
      <c r="AE2674" s="241">
        <v>0</v>
      </c>
      <c r="AF2674" s="240" t="s">
        <v>10252</v>
      </c>
      <c r="AG2674" s="235" t="str">
        <f>IFERROR(VLOOKUP(작성용!A:A,RM!A:D,4,0),"-")</f>
        <v>김태현</v>
      </c>
      <c r="AH2674" s="9" t="s">
        <v>12963</v>
      </c>
      <c r="AI2674" s="231" t="s">
        <v>13031</v>
      </c>
      <c r="AJ2674" s="231" t="s">
        <v>3522</v>
      </c>
      <c r="AK2674" s="231" t="s">
        <v>3962</v>
      </c>
      <c r="AL2674" s="231">
        <v>2673</v>
      </c>
    </row>
    <row r="2675" spans="1:38" x14ac:dyDescent="0.3">
      <c r="A2675" s="225" t="s">
        <v>3441</v>
      </c>
      <c r="B2675" s="225" t="s">
        <v>12958</v>
      </c>
      <c r="C2675" s="237" t="s">
        <v>10273</v>
      </c>
      <c r="D2675" s="233" t="s">
        <v>13160</v>
      </c>
      <c r="E2675" s="232" t="s">
        <v>13161</v>
      </c>
      <c r="F2675" s="236" t="s">
        <v>10268</v>
      </c>
      <c r="G2675" s="210">
        <v>0</v>
      </c>
      <c r="H2675" s="227" t="s">
        <v>13031</v>
      </c>
      <c r="I2675" s="227"/>
      <c r="J2675" s="227"/>
      <c r="K2675" s="227"/>
      <c r="L2675" s="227"/>
      <c r="M2675" s="227"/>
      <c r="N2675" s="227" t="s">
        <v>10572</v>
      </c>
      <c r="O2675" s="242" t="s">
        <v>12960</v>
      </c>
      <c r="P2675" s="242" t="s">
        <v>12961</v>
      </c>
      <c r="Q2675" s="221" t="s">
        <v>12962</v>
      </c>
      <c r="R2675" s="208" t="s">
        <v>7086</v>
      </c>
      <c r="S2675" s="209">
        <v>410001024</v>
      </c>
      <c r="T2675" s="229">
        <v>45702</v>
      </c>
      <c r="U2675" s="230" t="s">
        <v>10277</v>
      </c>
      <c r="V2675" s="229" t="s">
        <v>11143</v>
      </c>
      <c r="W2675" s="229" t="s">
        <v>11143</v>
      </c>
      <c r="X2675" s="230" t="s">
        <v>13031</v>
      </c>
      <c r="Y2675" s="230"/>
      <c r="Z2675" s="230" t="s">
        <v>10264</v>
      </c>
      <c r="AA2675" s="220">
        <v>202503</v>
      </c>
      <c r="AB2675" s="239"/>
      <c r="AC2675" s="229" t="s">
        <v>10280</v>
      </c>
      <c r="AD2675" s="240" t="s">
        <v>10252</v>
      </c>
      <c r="AE2675" s="241">
        <v>0</v>
      </c>
      <c r="AF2675" s="240" t="s">
        <v>10252</v>
      </c>
      <c r="AG2675" s="235" t="str">
        <f>IFERROR(VLOOKUP(작성용!A:A,RM!A:D,4,0),"-")</f>
        <v>김태현</v>
      </c>
      <c r="AH2675" s="9" t="s">
        <v>12963</v>
      </c>
      <c r="AI2675" s="231" t="s">
        <v>13031</v>
      </c>
      <c r="AJ2675" s="231" t="s">
        <v>13031</v>
      </c>
      <c r="AK2675" s="231" t="s">
        <v>3962</v>
      </c>
      <c r="AL2675" s="231">
        <v>2674</v>
      </c>
    </row>
    <row r="2676" spans="1:38" x14ac:dyDescent="0.3">
      <c r="A2676" s="225" t="s">
        <v>3441</v>
      </c>
      <c r="B2676" s="225" t="s">
        <v>12958</v>
      </c>
      <c r="C2676" s="237" t="s">
        <v>10273</v>
      </c>
      <c r="D2676" s="233" t="s">
        <v>13162</v>
      </c>
      <c r="E2676" s="232" t="s">
        <v>13163</v>
      </c>
      <c r="F2676" s="236" t="s">
        <v>10268</v>
      </c>
      <c r="G2676" s="210">
        <v>0</v>
      </c>
      <c r="H2676" s="227" t="s">
        <v>13031</v>
      </c>
      <c r="I2676" s="227"/>
      <c r="J2676" s="227"/>
      <c r="K2676" s="227"/>
      <c r="L2676" s="227"/>
      <c r="M2676" s="227"/>
      <c r="N2676" s="227" t="s">
        <v>10572</v>
      </c>
      <c r="O2676" s="242" t="s">
        <v>12960</v>
      </c>
      <c r="P2676" s="242" t="s">
        <v>12961</v>
      </c>
      <c r="Q2676" s="221" t="s">
        <v>12962</v>
      </c>
      <c r="R2676" s="208" t="s">
        <v>7088</v>
      </c>
      <c r="S2676" s="209">
        <v>410001069</v>
      </c>
      <c r="T2676" s="229">
        <v>45702</v>
      </c>
      <c r="U2676" s="230" t="s">
        <v>10277</v>
      </c>
      <c r="V2676" s="229" t="s">
        <v>11143</v>
      </c>
      <c r="W2676" s="229" t="s">
        <v>11143</v>
      </c>
      <c r="X2676" s="230" t="s">
        <v>13031</v>
      </c>
      <c r="Y2676" s="230"/>
      <c r="Z2676" s="230" t="s">
        <v>10264</v>
      </c>
      <c r="AA2676" s="220">
        <v>202503</v>
      </c>
      <c r="AB2676" s="239"/>
      <c r="AC2676" s="229" t="s">
        <v>10280</v>
      </c>
      <c r="AD2676" s="240" t="s">
        <v>10252</v>
      </c>
      <c r="AE2676" s="241">
        <v>0</v>
      </c>
      <c r="AF2676" s="240" t="s">
        <v>10252</v>
      </c>
      <c r="AG2676" s="235" t="str">
        <f>IFERROR(VLOOKUP(작성용!A:A,RM!A:D,4,0),"-")</f>
        <v>김태현</v>
      </c>
      <c r="AH2676" s="9" t="s">
        <v>12963</v>
      </c>
      <c r="AI2676" s="231" t="s">
        <v>13031</v>
      </c>
      <c r="AJ2676" s="231" t="s">
        <v>13031</v>
      </c>
      <c r="AK2676" s="231" t="s">
        <v>3962</v>
      </c>
      <c r="AL2676" s="231">
        <v>2675</v>
      </c>
    </row>
    <row r="2677" spans="1:38" x14ac:dyDescent="0.3">
      <c r="A2677" s="225" t="s">
        <v>3441</v>
      </c>
      <c r="B2677" s="225" t="s">
        <v>12958</v>
      </c>
      <c r="C2677" s="237" t="s">
        <v>10273</v>
      </c>
      <c r="D2677" s="233" t="s">
        <v>13164</v>
      </c>
      <c r="E2677" s="232" t="s">
        <v>13165</v>
      </c>
      <c r="F2677" s="236" t="s">
        <v>10268</v>
      </c>
      <c r="G2677" s="210">
        <v>0</v>
      </c>
      <c r="H2677" s="227" t="s">
        <v>13031</v>
      </c>
      <c r="I2677" s="227"/>
      <c r="J2677" s="227"/>
      <c r="K2677" s="227"/>
      <c r="L2677" s="227"/>
      <c r="M2677" s="227"/>
      <c r="N2677" s="227" t="s">
        <v>10572</v>
      </c>
      <c r="O2677" s="242" t="s">
        <v>12960</v>
      </c>
      <c r="P2677" s="242" t="s">
        <v>12961</v>
      </c>
      <c r="Q2677" s="221" t="s">
        <v>12962</v>
      </c>
      <c r="R2677" s="208" t="s">
        <v>7089</v>
      </c>
      <c r="S2677" s="209">
        <v>410001164</v>
      </c>
      <c r="T2677" s="229">
        <v>45702</v>
      </c>
      <c r="U2677" s="230" t="s">
        <v>10277</v>
      </c>
      <c r="V2677" s="229" t="s">
        <v>11143</v>
      </c>
      <c r="W2677" s="229" t="s">
        <v>11143</v>
      </c>
      <c r="X2677" s="230" t="s">
        <v>13031</v>
      </c>
      <c r="Y2677" s="230"/>
      <c r="Z2677" s="230" t="s">
        <v>10264</v>
      </c>
      <c r="AA2677" s="220">
        <v>202503</v>
      </c>
      <c r="AB2677" s="239"/>
      <c r="AC2677" s="229" t="s">
        <v>10280</v>
      </c>
      <c r="AD2677" s="240" t="s">
        <v>10252</v>
      </c>
      <c r="AE2677" s="241">
        <v>0</v>
      </c>
      <c r="AF2677" s="240" t="s">
        <v>10252</v>
      </c>
      <c r="AG2677" s="235" t="str">
        <f>IFERROR(VLOOKUP(작성용!A:A,RM!A:D,4,0),"-")</f>
        <v>김태현</v>
      </c>
      <c r="AH2677" s="9" t="s">
        <v>12963</v>
      </c>
      <c r="AI2677" s="231" t="s">
        <v>13031</v>
      </c>
      <c r="AJ2677" s="231" t="s">
        <v>3522</v>
      </c>
      <c r="AK2677" s="231" t="s">
        <v>3962</v>
      </c>
      <c r="AL2677" s="231">
        <v>2676</v>
      </c>
    </row>
    <row r="2678" spans="1:38" x14ac:dyDescent="0.3">
      <c r="A2678" s="225" t="s">
        <v>3441</v>
      </c>
      <c r="B2678" s="225" t="s">
        <v>12958</v>
      </c>
      <c r="C2678" s="237" t="s">
        <v>10273</v>
      </c>
      <c r="D2678" s="233" t="s">
        <v>13166</v>
      </c>
      <c r="E2678" s="232" t="s">
        <v>13167</v>
      </c>
      <c r="F2678" s="236" t="s">
        <v>10268</v>
      </c>
      <c r="G2678" s="210">
        <v>0</v>
      </c>
      <c r="H2678" s="227" t="s">
        <v>13031</v>
      </c>
      <c r="I2678" s="227"/>
      <c r="J2678" s="227"/>
      <c r="K2678" s="227"/>
      <c r="L2678" s="227"/>
      <c r="M2678" s="227"/>
      <c r="N2678" s="227" t="s">
        <v>10572</v>
      </c>
      <c r="O2678" s="242" t="s">
        <v>12960</v>
      </c>
      <c r="P2678" s="242" t="s">
        <v>12961</v>
      </c>
      <c r="Q2678" s="221" t="s">
        <v>12962</v>
      </c>
      <c r="R2678" s="208" t="s">
        <v>7090</v>
      </c>
      <c r="S2678" s="209">
        <v>410000760</v>
      </c>
      <c r="T2678" s="229">
        <v>45702</v>
      </c>
      <c r="U2678" s="230" t="s">
        <v>10277</v>
      </c>
      <c r="V2678" s="229" t="s">
        <v>11143</v>
      </c>
      <c r="W2678" s="229" t="s">
        <v>11143</v>
      </c>
      <c r="X2678" s="230" t="s">
        <v>13031</v>
      </c>
      <c r="Y2678" s="230"/>
      <c r="Z2678" s="230" t="s">
        <v>10264</v>
      </c>
      <c r="AA2678" s="220">
        <v>202503</v>
      </c>
      <c r="AB2678" s="239"/>
      <c r="AC2678" s="229" t="s">
        <v>10280</v>
      </c>
      <c r="AD2678" s="240" t="s">
        <v>10252</v>
      </c>
      <c r="AE2678" s="241">
        <v>0</v>
      </c>
      <c r="AF2678" s="240" t="s">
        <v>10252</v>
      </c>
      <c r="AG2678" s="235" t="str">
        <f>IFERROR(VLOOKUP(작성용!A:A,RM!A:D,4,0),"-")</f>
        <v>김태현</v>
      </c>
      <c r="AH2678" s="9" t="s">
        <v>12963</v>
      </c>
      <c r="AI2678" s="231" t="s">
        <v>3522</v>
      </c>
      <c r="AJ2678" s="231" t="s">
        <v>13031</v>
      </c>
      <c r="AK2678" s="231" t="s">
        <v>3962</v>
      </c>
      <c r="AL2678" s="231">
        <v>2677</v>
      </c>
    </row>
    <row r="2679" spans="1:38" x14ac:dyDescent="0.3">
      <c r="A2679" s="225" t="s">
        <v>3441</v>
      </c>
      <c r="B2679" s="225" t="s">
        <v>12958</v>
      </c>
      <c r="C2679" s="237" t="s">
        <v>10273</v>
      </c>
      <c r="D2679" s="233" t="s">
        <v>13168</v>
      </c>
      <c r="E2679" s="232" t="s">
        <v>13169</v>
      </c>
      <c r="F2679" s="236" t="s">
        <v>10268</v>
      </c>
      <c r="G2679" s="210">
        <v>0</v>
      </c>
      <c r="H2679" s="227" t="s">
        <v>13031</v>
      </c>
      <c r="I2679" s="227"/>
      <c r="J2679" s="227"/>
      <c r="K2679" s="227"/>
      <c r="L2679" s="227"/>
      <c r="M2679" s="227"/>
      <c r="N2679" s="227" t="s">
        <v>10572</v>
      </c>
      <c r="O2679" s="242" t="s">
        <v>12960</v>
      </c>
      <c r="P2679" s="242" t="s">
        <v>12961</v>
      </c>
      <c r="Q2679" s="221" t="s">
        <v>12962</v>
      </c>
      <c r="R2679" s="208" t="s">
        <v>7091</v>
      </c>
      <c r="S2679" s="209">
        <v>410000893</v>
      </c>
      <c r="T2679" s="229">
        <v>45702</v>
      </c>
      <c r="U2679" s="230" t="s">
        <v>10277</v>
      </c>
      <c r="V2679" s="229" t="s">
        <v>11143</v>
      </c>
      <c r="W2679" s="229" t="s">
        <v>11143</v>
      </c>
      <c r="X2679" s="230" t="s">
        <v>3522</v>
      </c>
      <c r="Y2679" s="230"/>
      <c r="Z2679" s="230" t="s">
        <v>10264</v>
      </c>
      <c r="AA2679" s="220">
        <v>202503</v>
      </c>
      <c r="AB2679" s="239"/>
      <c r="AC2679" s="229" t="s">
        <v>10280</v>
      </c>
      <c r="AD2679" s="240" t="s">
        <v>10252</v>
      </c>
      <c r="AE2679" s="241">
        <v>0</v>
      </c>
      <c r="AF2679" s="240" t="s">
        <v>10252</v>
      </c>
      <c r="AG2679" s="235" t="str">
        <f>IFERROR(VLOOKUP(작성용!A:A,RM!A:D,4,0),"-")</f>
        <v>김태현</v>
      </c>
      <c r="AH2679" s="9" t="s">
        <v>12963</v>
      </c>
      <c r="AI2679" s="231" t="s">
        <v>3522</v>
      </c>
      <c r="AJ2679" s="231" t="s">
        <v>3522</v>
      </c>
      <c r="AK2679" s="231" t="s">
        <v>3962</v>
      </c>
      <c r="AL2679" s="231">
        <v>2678</v>
      </c>
    </row>
    <row r="2680" spans="1:38" x14ac:dyDescent="0.3">
      <c r="A2680" s="225" t="s">
        <v>3441</v>
      </c>
      <c r="B2680" s="225" t="s">
        <v>12958</v>
      </c>
      <c r="C2680" s="237" t="s">
        <v>10273</v>
      </c>
      <c r="D2680" s="233" t="s">
        <v>13170</v>
      </c>
      <c r="E2680" s="232" t="s">
        <v>13171</v>
      </c>
      <c r="F2680" s="236" t="s">
        <v>10268</v>
      </c>
      <c r="G2680" s="210">
        <v>0</v>
      </c>
      <c r="H2680" s="227" t="s">
        <v>13031</v>
      </c>
      <c r="I2680" s="227"/>
      <c r="J2680" s="227"/>
      <c r="K2680" s="227"/>
      <c r="L2680" s="227"/>
      <c r="M2680" s="227"/>
      <c r="N2680" s="227" t="s">
        <v>10572</v>
      </c>
      <c r="O2680" s="242" t="s">
        <v>12960</v>
      </c>
      <c r="P2680" s="242" t="s">
        <v>12961</v>
      </c>
      <c r="Q2680" s="221" t="s">
        <v>12962</v>
      </c>
      <c r="R2680" s="208" t="s">
        <v>7092</v>
      </c>
      <c r="S2680" s="209">
        <v>410001088</v>
      </c>
      <c r="T2680" s="229">
        <v>45702</v>
      </c>
      <c r="U2680" s="230" t="s">
        <v>10277</v>
      </c>
      <c r="V2680" s="229" t="s">
        <v>11143</v>
      </c>
      <c r="W2680" s="229" t="s">
        <v>11143</v>
      </c>
      <c r="X2680" s="230" t="s">
        <v>13031</v>
      </c>
      <c r="Y2680" s="230"/>
      <c r="Z2680" s="230" t="s">
        <v>10264</v>
      </c>
      <c r="AA2680" s="220">
        <v>202503</v>
      </c>
      <c r="AB2680" s="239"/>
      <c r="AC2680" s="229" t="s">
        <v>10280</v>
      </c>
      <c r="AD2680" s="240" t="s">
        <v>10252</v>
      </c>
      <c r="AE2680" s="241">
        <v>0</v>
      </c>
      <c r="AF2680" s="240" t="s">
        <v>10252</v>
      </c>
      <c r="AG2680" s="235" t="str">
        <f>IFERROR(VLOOKUP(작성용!A:A,RM!A:D,4,0),"-")</f>
        <v>김태현</v>
      </c>
      <c r="AH2680" s="9" t="s">
        <v>12963</v>
      </c>
      <c r="AI2680" s="231" t="s">
        <v>3522</v>
      </c>
      <c r="AJ2680" s="231" t="s">
        <v>3522</v>
      </c>
      <c r="AK2680" s="231" t="s">
        <v>3962</v>
      </c>
      <c r="AL2680" s="231">
        <v>2679</v>
      </c>
    </row>
    <row r="2681" spans="1:38" x14ac:dyDescent="0.3">
      <c r="A2681" s="225" t="s">
        <v>3441</v>
      </c>
      <c r="B2681" s="225" t="s">
        <v>12958</v>
      </c>
      <c r="C2681" s="237" t="s">
        <v>10273</v>
      </c>
      <c r="D2681" s="233" t="s">
        <v>13172</v>
      </c>
      <c r="E2681" s="232" t="s">
        <v>13173</v>
      </c>
      <c r="F2681" s="236" t="s">
        <v>10268</v>
      </c>
      <c r="G2681" s="210">
        <v>0</v>
      </c>
      <c r="H2681" s="227" t="s">
        <v>13031</v>
      </c>
      <c r="I2681" s="227"/>
      <c r="J2681" s="227"/>
      <c r="K2681" s="227"/>
      <c r="L2681" s="227"/>
      <c r="M2681" s="227"/>
      <c r="N2681" s="227" t="s">
        <v>10572</v>
      </c>
      <c r="O2681" s="242" t="s">
        <v>12960</v>
      </c>
      <c r="P2681" s="242" t="s">
        <v>12961</v>
      </c>
      <c r="Q2681" s="221" t="s">
        <v>12962</v>
      </c>
      <c r="R2681" s="208" t="s">
        <v>3977</v>
      </c>
      <c r="S2681" s="209">
        <v>410001177</v>
      </c>
      <c r="T2681" s="229">
        <v>45702</v>
      </c>
      <c r="U2681" s="230" t="s">
        <v>10277</v>
      </c>
      <c r="V2681" s="229" t="s">
        <v>11143</v>
      </c>
      <c r="W2681" s="229" t="s">
        <v>11143</v>
      </c>
      <c r="X2681" s="230" t="s">
        <v>3522</v>
      </c>
      <c r="Y2681" s="230"/>
      <c r="Z2681" s="230" t="s">
        <v>10264</v>
      </c>
      <c r="AA2681" s="220">
        <v>202503</v>
      </c>
      <c r="AB2681" s="239"/>
      <c r="AC2681" s="229" t="s">
        <v>10280</v>
      </c>
      <c r="AD2681" s="240" t="s">
        <v>10252</v>
      </c>
      <c r="AE2681" s="241">
        <v>0</v>
      </c>
      <c r="AF2681" s="240" t="s">
        <v>10252</v>
      </c>
      <c r="AG2681" s="235" t="str">
        <f>IFERROR(VLOOKUP(작성용!A:A,RM!A:D,4,0),"-")</f>
        <v>김태현</v>
      </c>
      <c r="AH2681" s="9" t="s">
        <v>12963</v>
      </c>
      <c r="AI2681" s="231" t="s">
        <v>13031</v>
      </c>
      <c r="AJ2681" s="231" t="s">
        <v>3522</v>
      </c>
      <c r="AK2681" s="231" t="s">
        <v>3962</v>
      </c>
      <c r="AL2681" s="231">
        <v>2680</v>
      </c>
    </row>
    <row r="2682" spans="1:38" x14ac:dyDescent="0.3">
      <c r="A2682" s="225" t="s">
        <v>3441</v>
      </c>
      <c r="B2682" s="225" t="s">
        <v>12958</v>
      </c>
      <c r="C2682" s="237" t="s">
        <v>10273</v>
      </c>
      <c r="D2682" s="233" t="s">
        <v>13174</v>
      </c>
      <c r="E2682" s="232" t="s">
        <v>13175</v>
      </c>
      <c r="F2682" s="236" t="s">
        <v>10268</v>
      </c>
      <c r="G2682" s="210">
        <v>0</v>
      </c>
      <c r="H2682" s="227" t="s">
        <v>13031</v>
      </c>
      <c r="I2682" s="227"/>
      <c r="J2682" s="227"/>
      <c r="K2682" s="227"/>
      <c r="L2682" s="227"/>
      <c r="M2682" s="227"/>
      <c r="N2682" s="227" t="s">
        <v>10572</v>
      </c>
      <c r="O2682" s="242" t="s">
        <v>12960</v>
      </c>
      <c r="P2682" s="242" t="s">
        <v>12961</v>
      </c>
      <c r="Q2682" s="221" t="s">
        <v>12962</v>
      </c>
      <c r="R2682" s="208" t="s">
        <v>7095</v>
      </c>
      <c r="S2682" s="209">
        <v>410001204</v>
      </c>
      <c r="T2682" s="229">
        <v>45702</v>
      </c>
      <c r="U2682" s="230" t="s">
        <v>10277</v>
      </c>
      <c r="V2682" s="229" t="s">
        <v>11143</v>
      </c>
      <c r="W2682" s="229" t="s">
        <v>11143</v>
      </c>
      <c r="X2682" s="230" t="s">
        <v>13031</v>
      </c>
      <c r="Y2682" s="230"/>
      <c r="Z2682" s="230" t="s">
        <v>10264</v>
      </c>
      <c r="AA2682" s="220">
        <v>202503</v>
      </c>
      <c r="AB2682" s="239"/>
      <c r="AC2682" s="229" t="s">
        <v>10280</v>
      </c>
      <c r="AD2682" s="240" t="s">
        <v>10252</v>
      </c>
      <c r="AE2682" s="241">
        <v>0</v>
      </c>
      <c r="AF2682" s="240" t="s">
        <v>10252</v>
      </c>
      <c r="AG2682" s="235" t="str">
        <f>IFERROR(VLOOKUP(작성용!A:A,RM!A:D,4,0),"-")</f>
        <v>김태현</v>
      </c>
      <c r="AH2682" s="9" t="s">
        <v>12963</v>
      </c>
      <c r="AI2682" s="231" t="s">
        <v>13031</v>
      </c>
      <c r="AJ2682" s="231" t="s">
        <v>13031</v>
      </c>
      <c r="AK2682" s="231" t="s">
        <v>3962</v>
      </c>
      <c r="AL2682" s="231">
        <v>2681</v>
      </c>
    </row>
    <row r="2683" spans="1:38" x14ac:dyDescent="0.3">
      <c r="A2683" s="225" t="s">
        <v>3441</v>
      </c>
      <c r="B2683" s="225" t="s">
        <v>12958</v>
      </c>
      <c r="C2683" s="237" t="s">
        <v>10273</v>
      </c>
      <c r="D2683" s="233" t="s">
        <v>13176</v>
      </c>
      <c r="E2683" s="232" t="s">
        <v>13177</v>
      </c>
      <c r="F2683" s="236" t="s">
        <v>10268</v>
      </c>
      <c r="G2683" s="210">
        <v>0</v>
      </c>
      <c r="H2683" s="227" t="s">
        <v>13031</v>
      </c>
      <c r="I2683" s="227"/>
      <c r="J2683" s="227"/>
      <c r="K2683" s="227"/>
      <c r="L2683" s="227"/>
      <c r="M2683" s="227"/>
      <c r="N2683" s="227" t="s">
        <v>10572</v>
      </c>
      <c r="O2683" s="242" t="s">
        <v>12960</v>
      </c>
      <c r="P2683" s="242" t="s">
        <v>12961</v>
      </c>
      <c r="Q2683" s="221" t="s">
        <v>12962</v>
      </c>
      <c r="R2683" s="208" t="s">
        <v>7096</v>
      </c>
      <c r="S2683" s="209">
        <v>410000858</v>
      </c>
      <c r="T2683" s="229">
        <v>45702</v>
      </c>
      <c r="U2683" s="230" t="s">
        <v>10277</v>
      </c>
      <c r="V2683" s="229" t="s">
        <v>11143</v>
      </c>
      <c r="W2683" s="229" t="s">
        <v>11143</v>
      </c>
      <c r="X2683" s="230" t="s">
        <v>13031</v>
      </c>
      <c r="Y2683" s="230"/>
      <c r="Z2683" s="230" t="s">
        <v>10264</v>
      </c>
      <c r="AA2683" s="220">
        <v>202503</v>
      </c>
      <c r="AB2683" s="239"/>
      <c r="AC2683" s="229" t="s">
        <v>10280</v>
      </c>
      <c r="AD2683" s="240" t="s">
        <v>10252</v>
      </c>
      <c r="AE2683" s="241">
        <v>0</v>
      </c>
      <c r="AF2683" s="240" t="s">
        <v>10252</v>
      </c>
      <c r="AG2683" s="235" t="str">
        <f>IFERROR(VLOOKUP(작성용!A:A,RM!A:D,4,0),"-")</f>
        <v>김태현</v>
      </c>
      <c r="AH2683" s="9" t="s">
        <v>12963</v>
      </c>
      <c r="AI2683" s="231" t="s">
        <v>13031</v>
      </c>
      <c r="AJ2683" s="231" t="s">
        <v>13031</v>
      </c>
      <c r="AK2683" s="231" t="s">
        <v>3962</v>
      </c>
      <c r="AL2683" s="231">
        <v>2682</v>
      </c>
    </row>
    <row r="2684" spans="1:38" x14ac:dyDescent="0.3">
      <c r="A2684" s="225" t="s">
        <v>3441</v>
      </c>
      <c r="B2684" s="225" t="s">
        <v>12958</v>
      </c>
      <c r="C2684" s="237" t="s">
        <v>10273</v>
      </c>
      <c r="D2684" s="233" t="s">
        <v>10789</v>
      </c>
      <c r="E2684" s="232" t="s">
        <v>13178</v>
      </c>
      <c r="F2684" s="236" t="s">
        <v>10268</v>
      </c>
      <c r="G2684" s="210">
        <v>0</v>
      </c>
      <c r="H2684" s="227" t="s">
        <v>13031</v>
      </c>
      <c r="I2684" s="227"/>
      <c r="J2684" s="227"/>
      <c r="K2684" s="227"/>
      <c r="L2684" s="227"/>
      <c r="M2684" s="227"/>
      <c r="N2684" s="227" t="s">
        <v>10572</v>
      </c>
      <c r="O2684" s="242" t="s">
        <v>12960</v>
      </c>
      <c r="P2684" s="242" t="s">
        <v>12961</v>
      </c>
      <c r="Q2684" s="221" t="s">
        <v>12962</v>
      </c>
      <c r="R2684" s="208" t="s">
        <v>6878</v>
      </c>
      <c r="S2684" s="209">
        <v>410001217</v>
      </c>
      <c r="T2684" s="229">
        <v>45702</v>
      </c>
      <c r="U2684" s="230" t="s">
        <v>10277</v>
      </c>
      <c r="V2684" s="229" t="s">
        <v>11143</v>
      </c>
      <c r="W2684" s="229" t="s">
        <v>11143</v>
      </c>
      <c r="X2684" s="230" t="s">
        <v>13031</v>
      </c>
      <c r="Y2684" s="230"/>
      <c r="Z2684" s="230" t="s">
        <v>10264</v>
      </c>
      <c r="AA2684" s="220">
        <v>202503</v>
      </c>
      <c r="AB2684" s="239"/>
      <c r="AC2684" s="229" t="s">
        <v>10280</v>
      </c>
      <c r="AD2684" s="240" t="s">
        <v>10252</v>
      </c>
      <c r="AE2684" s="241">
        <v>0</v>
      </c>
      <c r="AF2684" s="240" t="s">
        <v>10252</v>
      </c>
      <c r="AG2684" s="235" t="str">
        <f>IFERROR(VLOOKUP(작성용!A:A,RM!A:D,4,0),"-")</f>
        <v>김태현</v>
      </c>
      <c r="AH2684" s="9" t="s">
        <v>12963</v>
      </c>
      <c r="AI2684" s="231" t="s">
        <v>3522</v>
      </c>
      <c r="AJ2684" s="231" t="s">
        <v>13031</v>
      </c>
      <c r="AK2684" s="231" t="s">
        <v>3962</v>
      </c>
      <c r="AL2684" s="231">
        <v>2683</v>
      </c>
    </row>
    <row r="2685" spans="1:38" x14ac:dyDescent="0.3">
      <c r="A2685" s="225" t="s">
        <v>3441</v>
      </c>
      <c r="B2685" s="225" t="s">
        <v>12958</v>
      </c>
      <c r="C2685" s="237" t="s">
        <v>10273</v>
      </c>
      <c r="D2685" s="233" t="s">
        <v>12780</v>
      </c>
      <c r="E2685" s="232" t="s">
        <v>13179</v>
      </c>
      <c r="F2685" s="236" t="s">
        <v>10268</v>
      </c>
      <c r="G2685" s="210">
        <v>0</v>
      </c>
      <c r="H2685" s="227" t="s">
        <v>3522</v>
      </c>
      <c r="I2685" s="227"/>
      <c r="J2685" s="227"/>
      <c r="K2685" s="227"/>
      <c r="L2685" s="227"/>
      <c r="M2685" s="227"/>
      <c r="N2685" s="227" t="s">
        <v>10572</v>
      </c>
      <c r="O2685" s="242" t="s">
        <v>12960</v>
      </c>
      <c r="P2685" s="242" t="s">
        <v>12961</v>
      </c>
      <c r="Q2685" s="221" t="s">
        <v>12962</v>
      </c>
      <c r="R2685" s="208" t="s">
        <v>5420</v>
      </c>
      <c r="S2685" s="209">
        <v>410001159</v>
      </c>
      <c r="T2685" s="229">
        <v>45702</v>
      </c>
      <c r="U2685" s="230" t="s">
        <v>10277</v>
      </c>
      <c r="V2685" s="229" t="s">
        <v>11143</v>
      </c>
      <c r="W2685" s="229" t="s">
        <v>11143</v>
      </c>
      <c r="X2685" s="230" t="s">
        <v>13031</v>
      </c>
      <c r="Y2685" s="230"/>
      <c r="Z2685" s="230" t="s">
        <v>10264</v>
      </c>
      <c r="AA2685" s="220">
        <v>202503</v>
      </c>
      <c r="AB2685" s="239"/>
      <c r="AC2685" s="229" t="s">
        <v>10280</v>
      </c>
      <c r="AD2685" s="240" t="s">
        <v>10252</v>
      </c>
      <c r="AE2685" s="241">
        <v>0</v>
      </c>
      <c r="AF2685" s="240" t="s">
        <v>10252</v>
      </c>
      <c r="AG2685" s="235" t="str">
        <f>IFERROR(VLOOKUP(작성용!A:A,RM!A:D,4,0),"-")</f>
        <v>김태현</v>
      </c>
      <c r="AH2685" s="9" t="s">
        <v>12963</v>
      </c>
      <c r="AI2685" s="231" t="s">
        <v>13031</v>
      </c>
      <c r="AJ2685" s="231" t="s">
        <v>13031</v>
      </c>
      <c r="AK2685" s="231" t="s">
        <v>3962</v>
      </c>
      <c r="AL2685" s="231">
        <v>2684</v>
      </c>
    </row>
    <row r="2686" spans="1:38" x14ac:dyDescent="0.3">
      <c r="A2686" s="225" t="s">
        <v>3441</v>
      </c>
      <c r="B2686" s="225" t="s">
        <v>12958</v>
      </c>
      <c r="C2686" s="237" t="s">
        <v>10273</v>
      </c>
      <c r="D2686" s="233" t="s">
        <v>13180</v>
      </c>
      <c r="E2686" s="232" t="s">
        <v>13181</v>
      </c>
      <c r="F2686" s="236" t="s">
        <v>10268</v>
      </c>
      <c r="G2686" s="210">
        <v>0</v>
      </c>
      <c r="H2686" s="227" t="s">
        <v>13031</v>
      </c>
      <c r="I2686" s="227"/>
      <c r="J2686" s="227"/>
      <c r="K2686" s="227"/>
      <c r="L2686" s="227"/>
      <c r="M2686" s="227"/>
      <c r="N2686" s="227" t="s">
        <v>10572</v>
      </c>
      <c r="O2686" s="242" t="s">
        <v>12960</v>
      </c>
      <c r="P2686" s="242" t="s">
        <v>12961</v>
      </c>
      <c r="Q2686" s="221" t="s">
        <v>12962</v>
      </c>
      <c r="R2686" s="208" t="s">
        <v>7097</v>
      </c>
      <c r="S2686" s="209">
        <v>410001157</v>
      </c>
      <c r="T2686" s="229">
        <v>45702</v>
      </c>
      <c r="U2686" s="230" t="s">
        <v>10277</v>
      </c>
      <c r="V2686" s="229" t="s">
        <v>11143</v>
      </c>
      <c r="W2686" s="229" t="s">
        <v>11143</v>
      </c>
      <c r="X2686" s="230" t="s">
        <v>3522</v>
      </c>
      <c r="Y2686" s="230"/>
      <c r="Z2686" s="230" t="s">
        <v>10264</v>
      </c>
      <c r="AA2686" s="220">
        <v>202503</v>
      </c>
      <c r="AB2686" s="239"/>
      <c r="AC2686" s="229" t="s">
        <v>10280</v>
      </c>
      <c r="AD2686" s="240" t="s">
        <v>10252</v>
      </c>
      <c r="AE2686" s="241">
        <v>0</v>
      </c>
      <c r="AF2686" s="240" t="s">
        <v>10252</v>
      </c>
      <c r="AG2686" s="235" t="str">
        <f>IFERROR(VLOOKUP(작성용!A:A,RM!A:D,4,0),"-")</f>
        <v>김태현</v>
      </c>
      <c r="AH2686" s="9" t="s">
        <v>12963</v>
      </c>
      <c r="AI2686" s="231" t="s">
        <v>3522</v>
      </c>
      <c r="AJ2686" s="231" t="s">
        <v>13031</v>
      </c>
      <c r="AK2686" s="231" t="s">
        <v>3962</v>
      </c>
      <c r="AL2686" s="231">
        <v>2685</v>
      </c>
    </row>
    <row r="2687" spans="1:38" x14ac:dyDescent="0.3">
      <c r="A2687" s="225" t="s">
        <v>3441</v>
      </c>
      <c r="B2687" s="225" t="s">
        <v>12958</v>
      </c>
      <c r="C2687" s="237" t="s">
        <v>10273</v>
      </c>
      <c r="D2687" s="233" t="s">
        <v>13182</v>
      </c>
      <c r="E2687" s="232" t="s">
        <v>13183</v>
      </c>
      <c r="F2687" s="236" t="s">
        <v>10268</v>
      </c>
      <c r="G2687" s="210">
        <v>0</v>
      </c>
      <c r="H2687" s="227" t="s">
        <v>13031</v>
      </c>
      <c r="I2687" s="227"/>
      <c r="J2687" s="227"/>
      <c r="K2687" s="227"/>
      <c r="L2687" s="227"/>
      <c r="M2687" s="227"/>
      <c r="N2687" s="227" t="s">
        <v>10572</v>
      </c>
      <c r="O2687" s="242" t="s">
        <v>12960</v>
      </c>
      <c r="P2687" s="242" t="s">
        <v>12961</v>
      </c>
      <c r="Q2687" s="221" t="s">
        <v>12962</v>
      </c>
      <c r="R2687" s="208" t="s">
        <v>7098</v>
      </c>
      <c r="S2687" s="209">
        <v>410001149</v>
      </c>
      <c r="T2687" s="229">
        <v>45702</v>
      </c>
      <c r="U2687" s="230" t="s">
        <v>10277</v>
      </c>
      <c r="V2687" s="229" t="s">
        <v>11143</v>
      </c>
      <c r="W2687" s="229" t="s">
        <v>11143</v>
      </c>
      <c r="X2687" s="230" t="s">
        <v>13031</v>
      </c>
      <c r="Y2687" s="230"/>
      <c r="Z2687" s="230" t="s">
        <v>10264</v>
      </c>
      <c r="AA2687" s="220">
        <v>202503</v>
      </c>
      <c r="AB2687" s="239"/>
      <c r="AC2687" s="229" t="s">
        <v>10280</v>
      </c>
      <c r="AD2687" s="240" t="s">
        <v>10252</v>
      </c>
      <c r="AE2687" s="241">
        <v>0</v>
      </c>
      <c r="AF2687" s="240" t="s">
        <v>10252</v>
      </c>
      <c r="AG2687" s="235" t="str">
        <f>IFERROR(VLOOKUP(작성용!A:A,RM!A:D,4,0),"-")</f>
        <v>김태현</v>
      </c>
      <c r="AH2687" s="9" t="s">
        <v>12963</v>
      </c>
      <c r="AI2687" s="231" t="s">
        <v>13031</v>
      </c>
      <c r="AJ2687" s="231" t="s">
        <v>13031</v>
      </c>
      <c r="AK2687" s="231" t="s">
        <v>3962</v>
      </c>
      <c r="AL2687" s="231">
        <v>2686</v>
      </c>
    </row>
    <row r="2688" spans="1:38" x14ac:dyDescent="0.3">
      <c r="A2688" s="225" t="s">
        <v>3441</v>
      </c>
      <c r="B2688" s="225" t="s">
        <v>12958</v>
      </c>
      <c r="C2688" s="237" t="s">
        <v>10273</v>
      </c>
      <c r="D2688" s="233" t="s">
        <v>13184</v>
      </c>
      <c r="E2688" s="232" t="s">
        <v>13185</v>
      </c>
      <c r="F2688" s="236" t="s">
        <v>10268</v>
      </c>
      <c r="G2688" s="210">
        <v>0</v>
      </c>
      <c r="H2688" s="227" t="s">
        <v>3522</v>
      </c>
      <c r="I2688" s="227"/>
      <c r="J2688" s="227"/>
      <c r="K2688" s="227"/>
      <c r="L2688" s="227"/>
      <c r="M2688" s="227"/>
      <c r="N2688" s="227" t="s">
        <v>10572</v>
      </c>
      <c r="O2688" s="242" t="s">
        <v>12960</v>
      </c>
      <c r="P2688" s="242" t="s">
        <v>12961</v>
      </c>
      <c r="Q2688" s="221" t="s">
        <v>12962</v>
      </c>
      <c r="R2688" s="208" t="s">
        <v>7099</v>
      </c>
      <c r="S2688" s="209">
        <v>410001009</v>
      </c>
      <c r="T2688" s="229">
        <v>45702</v>
      </c>
      <c r="U2688" s="230" t="s">
        <v>10277</v>
      </c>
      <c r="V2688" s="229" t="s">
        <v>11143</v>
      </c>
      <c r="W2688" s="229" t="s">
        <v>11143</v>
      </c>
      <c r="X2688" s="230" t="s">
        <v>13031</v>
      </c>
      <c r="Y2688" s="230"/>
      <c r="Z2688" s="230" t="s">
        <v>10264</v>
      </c>
      <c r="AA2688" s="220">
        <v>202503</v>
      </c>
      <c r="AB2688" s="239"/>
      <c r="AC2688" s="229" t="s">
        <v>10280</v>
      </c>
      <c r="AD2688" s="240" t="s">
        <v>10252</v>
      </c>
      <c r="AE2688" s="241">
        <v>0</v>
      </c>
      <c r="AF2688" s="240" t="s">
        <v>10252</v>
      </c>
      <c r="AG2688" s="235" t="str">
        <f>IFERROR(VLOOKUP(작성용!A:A,RM!A:D,4,0),"-")</f>
        <v>김태현</v>
      </c>
      <c r="AH2688" s="9" t="s">
        <v>12963</v>
      </c>
      <c r="AI2688" s="231" t="s">
        <v>3522</v>
      </c>
      <c r="AJ2688" s="231" t="s">
        <v>13031</v>
      </c>
      <c r="AK2688" s="231" t="s">
        <v>3962</v>
      </c>
      <c r="AL2688" s="231">
        <v>2687</v>
      </c>
    </row>
    <row r="2689" spans="1:38" x14ac:dyDescent="0.3">
      <c r="A2689" s="225" t="s">
        <v>3441</v>
      </c>
      <c r="B2689" s="225" t="s">
        <v>12958</v>
      </c>
      <c r="C2689" s="237" t="s">
        <v>10273</v>
      </c>
      <c r="D2689" s="233" t="s">
        <v>13186</v>
      </c>
      <c r="E2689" s="232" t="s">
        <v>13187</v>
      </c>
      <c r="F2689" s="236" t="s">
        <v>10268</v>
      </c>
      <c r="G2689" s="210">
        <v>0</v>
      </c>
      <c r="H2689" s="227" t="s">
        <v>13031</v>
      </c>
      <c r="I2689" s="227"/>
      <c r="J2689" s="227"/>
      <c r="K2689" s="227"/>
      <c r="L2689" s="227"/>
      <c r="M2689" s="227"/>
      <c r="N2689" s="227" t="s">
        <v>10572</v>
      </c>
      <c r="O2689" s="242" t="s">
        <v>12960</v>
      </c>
      <c r="P2689" s="242" t="s">
        <v>12961</v>
      </c>
      <c r="Q2689" s="221" t="s">
        <v>12962</v>
      </c>
      <c r="R2689" s="208" t="s">
        <v>7100</v>
      </c>
      <c r="S2689" s="209">
        <v>410001121</v>
      </c>
      <c r="T2689" s="229">
        <v>45702</v>
      </c>
      <c r="U2689" s="230" t="s">
        <v>10277</v>
      </c>
      <c r="V2689" s="229" t="s">
        <v>11143</v>
      </c>
      <c r="W2689" s="229" t="s">
        <v>11143</v>
      </c>
      <c r="X2689" s="230" t="s">
        <v>13031</v>
      </c>
      <c r="Y2689" s="230"/>
      <c r="Z2689" s="230" t="s">
        <v>10264</v>
      </c>
      <c r="AA2689" s="220">
        <v>202503</v>
      </c>
      <c r="AB2689" s="239"/>
      <c r="AC2689" s="229" t="s">
        <v>10280</v>
      </c>
      <c r="AD2689" s="240" t="s">
        <v>10252</v>
      </c>
      <c r="AE2689" s="241">
        <v>0</v>
      </c>
      <c r="AF2689" s="240" t="s">
        <v>10252</v>
      </c>
      <c r="AG2689" s="235" t="str">
        <f>IFERROR(VLOOKUP(작성용!A:A,RM!A:D,4,0),"-")</f>
        <v>김태현</v>
      </c>
      <c r="AH2689" s="9" t="s">
        <v>12963</v>
      </c>
      <c r="AI2689" s="231" t="s">
        <v>13031</v>
      </c>
      <c r="AJ2689" s="231" t="s">
        <v>13031</v>
      </c>
      <c r="AK2689" s="231" t="s">
        <v>3962</v>
      </c>
      <c r="AL2689" s="231">
        <v>2688</v>
      </c>
    </row>
    <row r="2690" spans="1:38" x14ac:dyDescent="0.3">
      <c r="A2690" s="225" t="s">
        <v>3441</v>
      </c>
      <c r="B2690" s="225" t="s">
        <v>12958</v>
      </c>
      <c r="C2690" s="237" t="s">
        <v>10273</v>
      </c>
      <c r="D2690" s="233" t="s">
        <v>13188</v>
      </c>
      <c r="E2690" s="232" t="s">
        <v>13189</v>
      </c>
      <c r="F2690" s="236" t="s">
        <v>10268</v>
      </c>
      <c r="G2690" s="210">
        <v>0</v>
      </c>
      <c r="H2690" s="227" t="s">
        <v>13031</v>
      </c>
      <c r="I2690" s="227"/>
      <c r="J2690" s="227"/>
      <c r="K2690" s="227"/>
      <c r="L2690" s="227"/>
      <c r="M2690" s="227"/>
      <c r="N2690" s="227" t="s">
        <v>10572</v>
      </c>
      <c r="O2690" s="242" t="s">
        <v>12960</v>
      </c>
      <c r="P2690" s="242" t="s">
        <v>12961</v>
      </c>
      <c r="Q2690" s="221" t="s">
        <v>12962</v>
      </c>
      <c r="R2690" s="208" t="s">
        <v>7101</v>
      </c>
      <c r="S2690" s="209">
        <v>410000935</v>
      </c>
      <c r="T2690" s="229">
        <v>45702</v>
      </c>
      <c r="U2690" s="230" t="s">
        <v>10277</v>
      </c>
      <c r="V2690" s="229" t="s">
        <v>11143</v>
      </c>
      <c r="W2690" s="229" t="s">
        <v>11143</v>
      </c>
      <c r="X2690" s="230" t="s">
        <v>13031</v>
      </c>
      <c r="Y2690" s="230"/>
      <c r="Z2690" s="230" t="s">
        <v>10264</v>
      </c>
      <c r="AA2690" s="220">
        <v>202503</v>
      </c>
      <c r="AB2690" s="239"/>
      <c r="AC2690" s="229" t="s">
        <v>10280</v>
      </c>
      <c r="AD2690" s="240" t="s">
        <v>10252</v>
      </c>
      <c r="AE2690" s="241">
        <v>0</v>
      </c>
      <c r="AF2690" s="240" t="s">
        <v>10252</v>
      </c>
      <c r="AG2690" s="235" t="str">
        <f>IFERROR(VLOOKUP(작성용!A:A,RM!A:D,4,0),"-")</f>
        <v>김태현</v>
      </c>
      <c r="AH2690" s="9" t="s">
        <v>12963</v>
      </c>
      <c r="AI2690" s="231" t="s">
        <v>13031</v>
      </c>
      <c r="AJ2690" s="231" t="s">
        <v>13031</v>
      </c>
      <c r="AK2690" s="231" t="s">
        <v>3962</v>
      </c>
      <c r="AL2690" s="231">
        <v>2689</v>
      </c>
    </row>
    <row r="2691" spans="1:38" x14ac:dyDescent="0.3">
      <c r="A2691" s="225" t="s">
        <v>3441</v>
      </c>
      <c r="B2691" s="225" t="s">
        <v>12958</v>
      </c>
      <c r="C2691" s="237" t="s">
        <v>10273</v>
      </c>
      <c r="D2691" s="233" t="s">
        <v>13190</v>
      </c>
      <c r="E2691" s="232" t="s">
        <v>13191</v>
      </c>
      <c r="F2691" s="236" t="s">
        <v>10268</v>
      </c>
      <c r="G2691" s="210">
        <v>0</v>
      </c>
      <c r="H2691" s="227" t="s">
        <v>13031</v>
      </c>
      <c r="I2691" s="227"/>
      <c r="J2691" s="227"/>
      <c r="K2691" s="227"/>
      <c r="L2691" s="227"/>
      <c r="M2691" s="227"/>
      <c r="N2691" s="227" t="s">
        <v>10572</v>
      </c>
      <c r="O2691" s="242" t="s">
        <v>12960</v>
      </c>
      <c r="P2691" s="242" t="s">
        <v>12961</v>
      </c>
      <c r="Q2691" s="221" t="s">
        <v>12962</v>
      </c>
      <c r="R2691" s="208" t="s">
        <v>7102</v>
      </c>
      <c r="S2691" s="209">
        <v>410000729</v>
      </c>
      <c r="T2691" s="229">
        <v>45702</v>
      </c>
      <c r="U2691" s="230" t="s">
        <v>10277</v>
      </c>
      <c r="V2691" s="229" t="s">
        <v>11143</v>
      </c>
      <c r="W2691" s="229" t="s">
        <v>11143</v>
      </c>
      <c r="X2691" s="230" t="s">
        <v>13031</v>
      </c>
      <c r="Y2691" s="230"/>
      <c r="Z2691" s="230" t="s">
        <v>10264</v>
      </c>
      <c r="AA2691" s="220">
        <v>202503</v>
      </c>
      <c r="AB2691" s="239"/>
      <c r="AC2691" s="229" t="s">
        <v>10280</v>
      </c>
      <c r="AD2691" s="240" t="s">
        <v>10252</v>
      </c>
      <c r="AE2691" s="241">
        <v>0</v>
      </c>
      <c r="AF2691" s="240" t="s">
        <v>10252</v>
      </c>
      <c r="AG2691" s="235" t="str">
        <f>IFERROR(VLOOKUP(작성용!A:A,RM!A:D,4,0),"-")</f>
        <v>김태현</v>
      </c>
      <c r="AH2691" s="9" t="s">
        <v>12963</v>
      </c>
      <c r="AI2691" s="231" t="s">
        <v>13031</v>
      </c>
      <c r="AJ2691" s="231" t="s">
        <v>13031</v>
      </c>
      <c r="AK2691" s="231" t="s">
        <v>3962</v>
      </c>
      <c r="AL2691" s="231">
        <v>2690</v>
      </c>
    </row>
    <row r="2692" spans="1:38" x14ac:dyDescent="0.3">
      <c r="A2692" s="225" t="s">
        <v>3441</v>
      </c>
      <c r="B2692" s="225" t="s">
        <v>12958</v>
      </c>
      <c r="C2692" s="237" t="s">
        <v>10273</v>
      </c>
      <c r="D2692" s="233" t="s">
        <v>11300</v>
      </c>
      <c r="E2692" s="232" t="s">
        <v>13192</v>
      </c>
      <c r="F2692" s="236" t="s">
        <v>10268</v>
      </c>
      <c r="G2692" s="210">
        <v>0</v>
      </c>
      <c r="H2692" s="227" t="s">
        <v>13031</v>
      </c>
      <c r="I2692" s="227"/>
      <c r="J2692" s="227"/>
      <c r="K2692" s="227"/>
      <c r="L2692" s="227"/>
      <c r="M2692" s="227"/>
      <c r="N2692" s="227" t="s">
        <v>10572</v>
      </c>
      <c r="O2692" s="242" t="s">
        <v>12960</v>
      </c>
      <c r="P2692" s="242" t="s">
        <v>12961</v>
      </c>
      <c r="Q2692" s="221" t="s">
        <v>12962</v>
      </c>
      <c r="R2692" s="208" t="s">
        <v>6212</v>
      </c>
      <c r="S2692" s="209">
        <v>410000279</v>
      </c>
      <c r="T2692" s="229">
        <v>45702</v>
      </c>
      <c r="U2692" s="230" t="s">
        <v>10277</v>
      </c>
      <c r="V2692" s="229" t="s">
        <v>11143</v>
      </c>
      <c r="W2692" s="229" t="s">
        <v>11143</v>
      </c>
      <c r="X2692" s="230" t="s">
        <v>3522</v>
      </c>
      <c r="Y2692" s="230"/>
      <c r="Z2692" s="230" t="s">
        <v>10264</v>
      </c>
      <c r="AA2692" s="220">
        <v>202503</v>
      </c>
      <c r="AB2692" s="239"/>
      <c r="AC2692" s="229" t="s">
        <v>10280</v>
      </c>
      <c r="AD2692" s="240" t="s">
        <v>10252</v>
      </c>
      <c r="AE2692" s="241">
        <v>0</v>
      </c>
      <c r="AF2692" s="240" t="s">
        <v>10252</v>
      </c>
      <c r="AG2692" s="235" t="str">
        <f>IFERROR(VLOOKUP(작성용!A:A,RM!A:D,4,0),"-")</f>
        <v>김태현</v>
      </c>
      <c r="AH2692" s="9" t="s">
        <v>12963</v>
      </c>
      <c r="AI2692" s="231" t="s">
        <v>3522</v>
      </c>
      <c r="AJ2692" s="231" t="s">
        <v>13031</v>
      </c>
      <c r="AK2692" s="231" t="s">
        <v>3962</v>
      </c>
      <c r="AL2692" s="231">
        <v>2691</v>
      </c>
    </row>
    <row r="2693" spans="1:38" x14ac:dyDescent="0.3">
      <c r="A2693" s="225" t="s">
        <v>3441</v>
      </c>
      <c r="B2693" s="225" t="s">
        <v>12958</v>
      </c>
      <c r="C2693" s="237" t="s">
        <v>10273</v>
      </c>
      <c r="D2693" s="233" t="s">
        <v>13193</v>
      </c>
      <c r="E2693" s="232" t="s">
        <v>13194</v>
      </c>
      <c r="F2693" s="236" t="s">
        <v>10268</v>
      </c>
      <c r="G2693" s="210">
        <v>0</v>
      </c>
      <c r="H2693" s="227" t="s">
        <v>13031</v>
      </c>
      <c r="I2693" s="227"/>
      <c r="J2693" s="227"/>
      <c r="K2693" s="227"/>
      <c r="L2693" s="227"/>
      <c r="M2693" s="227"/>
      <c r="N2693" s="227" t="s">
        <v>10572</v>
      </c>
      <c r="O2693" s="242" t="s">
        <v>12960</v>
      </c>
      <c r="P2693" s="242" t="s">
        <v>12961</v>
      </c>
      <c r="Q2693" s="221" t="s">
        <v>12962</v>
      </c>
      <c r="R2693" s="208" t="s">
        <v>7103</v>
      </c>
      <c r="S2693" s="209">
        <v>410001186</v>
      </c>
      <c r="T2693" s="229">
        <v>45702</v>
      </c>
      <c r="U2693" s="230" t="s">
        <v>10277</v>
      </c>
      <c r="V2693" s="229" t="s">
        <v>11143</v>
      </c>
      <c r="W2693" s="229" t="s">
        <v>11143</v>
      </c>
      <c r="X2693" s="230" t="s">
        <v>13031</v>
      </c>
      <c r="Y2693" s="230"/>
      <c r="Z2693" s="230" t="s">
        <v>10264</v>
      </c>
      <c r="AA2693" s="220">
        <v>202503</v>
      </c>
      <c r="AB2693" s="239"/>
      <c r="AC2693" s="229" t="s">
        <v>10280</v>
      </c>
      <c r="AD2693" s="240" t="s">
        <v>10252</v>
      </c>
      <c r="AE2693" s="241">
        <v>0</v>
      </c>
      <c r="AF2693" s="240" t="s">
        <v>10252</v>
      </c>
      <c r="AG2693" s="235" t="str">
        <f>IFERROR(VLOOKUP(작성용!A:A,RM!A:D,4,0),"-")</f>
        <v>김태현</v>
      </c>
      <c r="AH2693" s="9" t="s">
        <v>12963</v>
      </c>
      <c r="AI2693" s="231" t="s">
        <v>13031</v>
      </c>
      <c r="AJ2693" s="231" t="s">
        <v>13031</v>
      </c>
      <c r="AK2693" s="231" t="s">
        <v>3962</v>
      </c>
      <c r="AL2693" s="231">
        <v>2692</v>
      </c>
    </row>
    <row r="2694" spans="1:38" x14ac:dyDescent="0.3">
      <c r="A2694" s="225" t="s">
        <v>3441</v>
      </c>
      <c r="B2694" s="225" t="s">
        <v>12958</v>
      </c>
      <c r="C2694" s="237" t="s">
        <v>10273</v>
      </c>
      <c r="D2694" s="233" t="s">
        <v>12286</v>
      </c>
      <c r="E2694" s="232" t="s">
        <v>12287</v>
      </c>
      <c r="F2694" s="236" t="s">
        <v>10268</v>
      </c>
      <c r="G2694" s="210">
        <v>0</v>
      </c>
      <c r="H2694" s="227" t="s">
        <v>13031</v>
      </c>
      <c r="I2694" s="227"/>
      <c r="J2694" s="227"/>
      <c r="K2694" s="227"/>
      <c r="L2694" s="227"/>
      <c r="M2694" s="227"/>
      <c r="N2694" s="227" t="s">
        <v>10572</v>
      </c>
      <c r="O2694" s="242" t="s">
        <v>12960</v>
      </c>
      <c r="P2694" s="242" t="s">
        <v>12961</v>
      </c>
      <c r="Q2694" s="221" t="s">
        <v>12962</v>
      </c>
      <c r="R2694" s="208" t="s">
        <v>7104</v>
      </c>
      <c r="S2694" s="209">
        <v>410001218</v>
      </c>
      <c r="T2694" s="229">
        <v>45702</v>
      </c>
      <c r="U2694" s="230" t="s">
        <v>10277</v>
      </c>
      <c r="V2694" s="229" t="s">
        <v>11143</v>
      </c>
      <c r="W2694" s="229" t="s">
        <v>11143</v>
      </c>
      <c r="X2694" s="230" t="s">
        <v>3522</v>
      </c>
      <c r="Y2694" s="230"/>
      <c r="Z2694" s="230" t="s">
        <v>10264</v>
      </c>
      <c r="AA2694" s="220">
        <v>202503</v>
      </c>
      <c r="AB2694" s="239"/>
      <c r="AC2694" s="229" t="s">
        <v>10280</v>
      </c>
      <c r="AD2694" s="240" t="s">
        <v>10252</v>
      </c>
      <c r="AE2694" s="241">
        <v>0</v>
      </c>
      <c r="AF2694" s="240" t="s">
        <v>10252</v>
      </c>
      <c r="AG2694" s="235" t="str">
        <f>IFERROR(VLOOKUP(작성용!A:A,RM!A:D,4,0),"-")</f>
        <v>김태현</v>
      </c>
      <c r="AH2694" s="9" t="s">
        <v>12963</v>
      </c>
      <c r="AI2694" s="231" t="s">
        <v>3522</v>
      </c>
      <c r="AJ2694" s="231" t="s">
        <v>3522</v>
      </c>
      <c r="AK2694" s="231" t="s">
        <v>3962</v>
      </c>
      <c r="AL2694" s="231">
        <v>2693</v>
      </c>
    </row>
    <row r="2695" spans="1:38" x14ac:dyDescent="0.3">
      <c r="A2695" s="225" t="s">
        <v>3441</v>
      </c>
      <c r="B2695" s="225" t="s">
        <v>12958</v>
      </c>
      <c r="C2695" s="237" t="s">
        <v>10273</v>
      </c>
      <c r="D2695" s="233" t="s">
        <v>12078</v>
      </c>
      <c r="E2695" s="232" t="s">
        <v>13195</v>
      </c>
      <c r="F2695" s="236" t="s">
        <v>10268</v>
      </c>
      <c r="G2695" s="210">
        <v>0</v>
      </c>
      <c r="H2695" s="227" t="s">
        <v>13031</v>
      </c>
      <c r="I2695" s="227"/>
      <c r="J2695" s="227"/>
      <c r="K2695" s="227"/>
      <c r="L2695" s="227"/>
      <c r="M2695" s="227"/>
      <c r="N2695" s="227" t="s">
        <v>10572</v>
      </c>
      <c r="O2695" s="242" t="s">
        <v>12960</v>
      </c>
      <c r="P2695" s="242" t="s">
        <v>12961</v>
      </c>
      <c r="Q2695" s="221" t="s">
        <v>12962</v>
      </c>
      <c r="R2695" s="208" t="s">
        <v>5963</v>
      </c>
      <c r="S2695" s="209">
        <v>410001221</v>
      </c>
      <c r="T2695" s="229">
        <v>45702</v>
      </c>
      <c r="U2695" s="230" t="s">
        <v>10277</v>
      </c>
      <c r="V2695" s="229" t="s">
        <v>11143</v>
      </c>
      <c r="W2695" s="229" t="s">
        <v>11143</v>
      </c>
      <c r="X2695" s="230" t="s">
        <v>13031</v>
      </c>
      <c r="Y2695" s="230"/>
      <c r="Z2695" s="230" t="s">
        <v>10264</v>
      </c>
      <c r="AA2695" s="220">
        <v>202503</v>
      </c>
      <c r="AB2695" s="239"/>
      <c r="AC2695" s="229" t="s">
        <v>10280</v>
      </c>
      <c r="AD2695" s="240" t="s">
        <v>10252</v>
      </c>
      <c r="AE2695" s="241">
        <v>0</v>
      </c>
      <c r="AF2695" s="240" t="s">
        <v>10252</v>
      </c>
      <c r="AG2695" s="235" t="str">
        <f>IFERROR(VLOOKUP(작성용!A:A,RM!A:D,4,0),"-")</f>
        <v>김태현</v>
      </c>
      <c r="AH2695" s="9" t="s">
        <v>12963</v>
      </c>
      <c r="AI2695" s="231" t="s">
        <v>13031</v>
      </c>
      <c r="AJ2695" s="231" t="s">
        <v>13031</v>
      </c>
      <c r="AK2695" s="231" t="s">
        <v>3962</v>
      </c>
      <c r="AL2695" s="231">
        <v>2694</v>
      </c>
    </row>
    <row r="2696" spans="1:38" x14ac:dyDescent="0.3">
      <c r="A2696" s="225" t="s">
        <v>3441</v>
      </c>
      <c r="B2696" s="225" t="s">
        <v>12958</v>
      </c>
      <c r="C2696" s="237" t="s">
        <v>10273</v>
      </c>
      <c r="D2696" s="233" t="s">
        <v>13196</v>
      </c>
      <c r="E2696" s="232" t="s">
        <v>13197</v>
      </c>
      <c r="F2696" s="236" t="s">
        <v>10268</v>
      </c>
      <c r="G2696" s="210">
        <v>0</v>
      </c>
      <c r="H2696" s="227" t="s">
        <v>13031</v>
      </c>
      <c r="I2696" s="227"/>
      <c r="J2696" s="227"/>
      <c r="K2696" s="227"/>
      <c r="L2696" s="227"/>
      <c r="M2696" s="227"/>
      <c r="N2696" s="227" t="s">
        <v>10572</v>
      </c>
      <c r="O2696" s="242" t="s">
        <v>12960</v>
      </c>
      <c r="P2696" s="242" t="s">
        <v>12961</v>
      </c>
      <c r="Q2696" s="221" t="s">
        <v>12962</v>
      </c>
      <c r="R2696" s="208" t="s">
        <v>7105</v>
      </c>
      <c r="S2696" s="209">
        <v>410001231</v>
      </c>
      <c r="T2696" s="229">
        <v>45702</v>
      </c>
      <c r="U2696" s="230" t="s">
        <v>10277</v>
      </c>
      <c r="V2696" s="229" t="s">
        <v>11143</v>
      </c>
      <c r="W2696" s="229" t="s">
        <v>11143</v>
      </c>
      <c r="X2696" s="230" t="s">
        <v>3522</v>
      </c>
      <c r="Y2696" s="230"/>
      <c r="Z2696" s="230" t="s">
        <v>10264</v>
      </c>
      <c r="AA2696" s="220">
        <v>202503</v>
      </c>
      <c r="AB2696" s="239"/>
      <c r="AC2696" s="229" t="s">
        <v>10280</v>
      </c>
      <c r="AD2696" s="240" t="s">
        <v>10252</v>
      </c>
      <c r="AE2696" s="241">
        <v>0</v>
      </c>
      <c r="AF2696" s="240" t="s">
        <v>10252</v>
      </c>
      <c r="AG2696" s="235" t="str">
        <f>IFERROR(VLOOKUP(작성용!A:A,RM!A:D,4,0),"-")</f>
        <v>김태현</v>
      </c>
      <c r="AH2696" s="9" t="s">
        <v>12963</v>
      </c>
      <c r="AI2696" s="231" t="s">
        <v>13031</v>
      </c>
      <c r="AJ2696" s="231" t="s">
        <v>3522</v>
      </c>
      <c r="AK2696" s="231" t="s">
        <v>3962</v>
      </c>
      <c r="AL2696" s="231">
        <v>2695</v>
      </c>
    </row>
    <row r="2697" spans="1:38" x14ac:dyDescent="0.3">
      <c r="A2697" s="225" t="s">
        <v>3441</v>
      </c>
      <c r="B2697" s="225" t="s">
        <v>12958</v>
      </c>
      <c r="C2697" s="237" t="s">
        <v>10273</v>
      </c>
      <c r="D2697" s="233" t="s">
        <v>13198</v>
      </c>
      <c r="E2697" s="232" t="s">
        <v>13199</v>
      </c>
      <c r="F2697" s="236" t="s">
        <v>10268</v>
      </c>
      <c r="G2697" s="210">
        <v>0</v>
      </c>
      <c r="H2697" s="227" t="s">
        <v>13031</v>
      </c>
      <c r="I2697" s="227"/>
      <c r="J2697" s="227"/>
      <c r="K2697" s="227"/>
      <c r="L2697" s="227"/>
      <c r="M2697" s="227"/>
      <c r="N2697" s="227" t="s">
        <v>10572</v>
      </c>
      <c r="O2697" s="242" t="s">
        <v>12960</v>
      </c>
      <c r="P2697" s="242" t="s">
        <v>12961</v>
      </c>
      <c r="Q2697" s="221" t="s">
        <v>12962</v>
      </c>
      <c r="R2697" s="208" t="s">
        <v>7107</v>
      </c>
      <c r="S2697" s="209">
        <v>410001213</v>
      </c>
      <c r="T2697" s="229">
        <v>45702</v>
      </c>
      <c r="U2697" s="230" t="s">
        <v>10277</v>
      </c>
      <c r="V2697" s="229" t="s">
        <v>11143</v>
      </c>
      <c r="W2697" s="229" t="s">
        <v>11143</v>
      </c>
      <c r="X2697" s="230" t="s">
        <v>13031</v>
      </c>
      <c r="Y2697" s="230"/>
      <c r="Z2697" s="230" t="s">
        <v>10264</v>
      </c>
      <c r="AA2697" s="220">
        <v>202503</v>
      </c>
      <c r="AB2697" s="239"/>
      <c r="AC2697" s="229" t="s">
        <v>10280</v>
      </c>
      <c r="AD2697" s="240" t="s">
        <v>10252</v>
      </c>
      <c r="AE2697" s="241">
        <v>0</v>
      </c>
      <c r="AF2697" s="240" t="s">
        <v>10252</v>
      </c>
      <c r="AG2697" s="235" t="str">
        <f>IFERROR(VLOOKUP(작성용!A:A,RM!A:D,4,0),"-")</f>
        <v>김태현</v>
      </c>
      <c r="AH2697" s="9" t="s">
        <v>12963</v>
      </c>
      <c r="AI2697" s="231" t="s">
        <v>13031</v>
      </c>
      <c r="AJ2697" s="231" t="s">
        <v>13031</v>
      </c>
      <c r="AK2697" s="231" t="s">
        <v>3962</v>
      </c>
      <c r="AL2697" s="231">
        <v>2696</v>
      </c>
    </row>
    <row r="2698" spans="1:38" x14ac:dyDescent="0.3">
      <c r="A2698" s="225" t="s">
        <v>3441</v>
      </c>
      <c r="B2698" s="225" t="s">
        <v>12958</v>
      </c>
      <c r="C2698" s="237" t="s">
        <v>10273</v>
      </c>
      <c r="D2698" s="233" t="s">
        <v>13200</v>
      </c>
      <c r="E2698" s="232" t="s">
        <v>13201</v>
      </c>
      <c r="F2698" s="236" t="s">
        <v>10268</v>
      </c>
      <c r="G2698" s="210">
        <v>0</v>
      </c>
      <c r="H2698" s="227" t="s">
        <v>3522</v>
      </c>
      <c r="I2698" s="227"/>
      <c r="J2698" s="227"/>
      <c r="K2698" s="227"/>
      <c r="L2698" s="227"/>
      <c r="M2698" s="227"/>
      <c r="N2698" s="227" t="s">
        <v>10572</v>
      </c>
      <c r="O2698" s="242" t="s">
        <v>12960</v>
      </c>
      <c r="P2698" s="242" t="s">
        <v>12961</v>
      </c>
      <c r="Q2698" s="221" t="s">
        <v>12962</v>
      </c>
      <c r="R2698" s="208" t="s">
        <v>7108</v>
      </c>
      <c r="S2698" s="209">
        <v>410001225</v>
      </c>
      <c r="T2698" s="229">
        <v>45702</v>
      </c>
      <c r="U2698" s="230" t="s">
        <v>10277</v>
      </c>
      <c r="V2698" s="229" t="s">
        <v>11143</v>
      </c>
      <c r="W2698" s="229" t="s">
        <v>11143</v>
      </c>
      <c r="X2698" s="230" t="s">
        <v>13031</v>
      </c>
      <c r="Y2698" s="230"/>
      <c r="Z2698" s="230" t="s">
        <v>10264</v>
      </c>
      <c r="AA2698" s="220">
        <v>202503</v>
      </c>
      <c r="AB2698" s="239"/>
      <c r="AC2698" s="229" t="s">
        <v>10280</v>
      </c>
      <c r="AD2698" s="240" t="s">
        <v>10252</v>
      </c>
      <c r="AE2698" s="241">
        <v>0</v>
      </c>
      <c r="AF2698" s="240" t="s">
        <v>10252</v>
      </c>
      <c r="AG2698" s="235" t="str">
        <f>IFERROR(VLOOKUP(작성용!A:A,RM!A:D,4,0),"-")</f>
        <v>김태현</v>
      </c>
      <c r="AH2698" s="9" t="s">
        <v>12963</v>
      </c>
      <c r="AI2698" s="231" t="s">
        <v>13031</v>
      </c>
      <c r="AJ2698" s="231" t="s">
        <v>13031</v>
      </c>
      <c r="AK2698" s="231" t="s">
        <v>3962</v>
      </c>
      <c r="AL2698" s="231">
        <v>2697</v>
      </c>
    </row>
    <row r="2699" spans="1:38" x14ac:dyDescent="0.3">
      <c r="A2699" s="225" t="s">
        <v>3441</v>
      </c>
      <c r="B2699" s="225" t="s">
        <v>12958</v>
      </c>
      <c r="C2699" s="237" t="s">
        <v>10273</v>
      </c>
      <c r="D2699" s="233" t="s">
        <v>13202</v>
      </c>
      <c r="E2699" s="232" t="s">
        <v>13203</v>
      </c>
      <c r="F2699" s="236" t="s">
        <v>10268</v>
      </c>
      <c r="G2699" s="210">
        <v>0</v>
      </c>
      <c r="H2699" s="227" t="s">
        <v>13031</v>
      </c>
      <c r="I2699" s="227"/>
      <c r="J2699" s="227"/>
      <c r="K2699" s="227"/>
      <c r="L2699" s="227"/>
      <c r="M2699" s="227"/>
      <c r="N2699" s="227" t="s">
        <v>10572</v>
      </c>
      <c r="O2699" s="242" t="s">
        <v>12960</v>
      </c>
      <c r="P2699" s="242" t="s">
        <v>12961</v>
      </c>
      <c r="Q2699" s="221" t="s">
        <v>12962</v>
      </c>
      <c r="R2699" s="208" t="s">
        <v>7109</v>
      </c>
      <c r="S2699" s="209">
        <v>410001228</v>
      </c>
      <c r="T2699" s="229">
        <v>45702</v>
      </c>
      <c r="U2699" s="230" t="s">
        <v>10277</v>
      </c>
      <c r="V2699" s="229" t="s">
        <v>11143</v>
      </c>
      <c r="W2699" s="229" t="s">
        <v>11143</v>
      </c>
      <c r="X2699" s="230" t="s">
        <v>3522</v>
      </c>
      <c r="Y2699" s="230"/>
      <c r="Z2699" s="230" t="s">
        <v>10264</v>
      </c>
      <c r="AA2699" s="220">
        <v>202503</v>
      </c>
      <c r="AB2699" s="239"/>
      <c r="AC2699" s="229" t="s">
        <v>10280</v>
      </c>
      <c r="AD2699" s="240" t="s">
        <v>10252</v>
      </c>
      <c r="AE2699" s="241">
        <v>0</v>
      </c>
      <c r="AF2699" s="240" t="s">
        <v>10252</v>
      </c>
      <c r="AG2699" s="235" t="str">
        <f>IFERROR(VLOOKUP(작성용!A:A,RM!A:D,4,0),"-")</f>
        <v>김태현</v>
      </c>
      <c r="AH2699" s="9" t="s">
        <v>12963</v>
      </c>
      <c r="AI2699" s="231" t="s">
        <v>13031</v>
      </c>
      <c r="AJ2699" s="231" t="s">
        <v>13031</v>
      </c>
      <c r="AK2699" s="231" t="s">
        <v>3962</v>
      </c>
      <c r="AL2699" s="231">
        <v>2698</v>
      </c>
    </row>
    <row r="2700" spans="1:38" x14ac:dyDescent="0.3">
      <c r="A2700" s="225" t="s">
        <v>3441</v>
      </c>
      <c r="B2700" s="225" t="s">
        <v>12958</v>
      </c>
      <c r="C2700" s="237" t="s">
        <v>10273</v>
      </c>
      <c r="D2700" s="233" t="s">
        <v>13204</v>
      </c>
      <c r="E2700" s="232" t="s">
        <v>13205</v>
      </c>
      <c r="F2700" s="236" t="s">
        <v>10268</v>
      </c>
      <c r="G2700" s="210">
        <v>0</v>
      </c>
      <c r="H2700" s="227" t="s">
        <v>13031</v>
      </c>
      <c r="I2700" s="227"/>
      <c r="J2700" s="227"/>
      <c r="K2700" s="227"/>
      <c r="L2700" s="227"/>
      <c r="M2700" s="227"/>
      <c r="N2700" s="227" t="s">
        <v>10572</v>
      </c>
      <c r="O2700" s="242" t="s">
        <v>12960</v>
      </c>
      <c r="P2700" s="242" t="s">
        <v>12961</v>
      </c>
      <c r="Q2700" s="221" t="s">
        <v>12962</v>
      </c>
      <c r="R2700" s="208" t="s">
        <v>7111</v>
      </c>
      <c r="S2700" s="209">
        <v>410001232</v>
      </c>
      <c r="T2700" s="229">
        <v>45702</v>
      </c>
      <c r="U2700" s="230" t="s">
        <v>10277</v>
      </c>
      <c r="V2700" s="229" t="s">
        <v>11143</v>
      </c>
      <c r="W2700" s="229" t="s">
        <v>11143</v>
      </c>
      <c r="X2700" s="230" t="s">
        <v>13031</v>
      </c>
      <c r="Y2700" s="230"/>
      <c r="Z2700" s="230" t="s">
        <v>10264</v>
      </c>
      <c r="AA2700" s="220">
        <v>202503</v>
      </c>
      <c r="AB2700" s="239"/>
      <c r="AC2700" s="229" t="s">
        <v>10280</v>
      </c>
      <c r="AD2700" s="240" t="s">
        <v>10252</v>
      </c>
      <c r="AE2700" s="241">
        <v>0</v>
      </c>
      <c r="AF2700" s="240" t="s">
        <v>10252</v>
      </c>
      <c r="AG2700" s="235" t="str">
        <f>IFERROR(VLOOKUP(작성용!A:A,RM!A:D,4,0),"-")</f>
        <v>김태현</v>
      </c>
      <c r="AH2700" s="9" t="s">
        <v>12963</v>
      </c>
      <c r="AI2700" s="231" t="s">
        <v>13031</v>
      </c>
      <c r="AJ2700" s="231" t="s">
        <v>13031</v>
      </c>
      <c r="AK2700" s="231" t="s">
        <v>3962</v>
      </c>
      <c r="AL2700" s="231">
        <v>2699</v>
      </c>
    </row>
    <row r="2701" spans="1:38" x14ac:dyDescent="0.3">
      <c r="A2701" s="225" t="s">
        <v>3441</v>
      </c>
      <c r="B2701" s="225" t="s">
        <v>12958</v>
      </c>
      <c r="C2701" s="237" t="s">
        <v>10273</v>
      </c>
      <c r="D2701" s="233" t="s">
        <v>13206</v>
      </c>
      <c r="E2701" s="232" t="s">
        <v>13207</v>
      </c>
      <c r="F2701" s="236" t="s">
        <v>10268</v>
      </c>
      <c r="G2701" s="210">
        <v>0</v>
      </c>
      <c r="H2701" s="227" t="s">
        <v>13031</v>
      </c>
      <c r="I2701" s="227"/>
      <c r="J2701" s="227"/>
      <c r="K2701" s="227"/>
      <c r="L2701" s="227"/>
      <c r="M2701" s="227"/>
      <c r="N2701" s="227" t="s">
        <v>10572</v>
      </c>
      <c r="O2701" s="242" t="s">
        <v>12960</v>
      </c>
      <c r="P2701" s="242" t="s">
        <v>12961</v>
      </c>
      <c r="Q2701" s="221" t="s">
        <v>12962</v>
      </c>
      <c r="R2701" s="208" t="s">
        <v>7112</v>
      </c>
      <c r="S2701" s="209">
        <v>410001239</v>
      </c>
      <c r="T2701" s="229">
        <v>45702</v>
      </c>
      <c r="U2701" s="230" t="s">
        <v>10277</v>
      </c>
      <c r="V2701" s="229" t="s">
        <v>11143</v>
      </c>
      <c r="W2701" s="229" t="s">
        <v>11143</v>
      </c>
      <c r="X2701" s="230" t="s">
        <v>13031</v>
      </c>
      <c r="Y2701" s="230"/>
      <c r="Z2701" s="230" t="s">
        <v>10264</v>
      </c>
      <c r="AA2701" s="220">
        <v>202503</v>
      </c>
      <c r="AB2701" s="239"/>
      <c r="AC2701" s="229" t="s">
        <v>10280</v>
      </c>
      <c r="AD2701" s="240" t="s">
        <v>10252</v>
      </c>
      <c r="AE2701" s="241">
        <v>0</v>
      </c>
      <c r="AF2701" s="240" t="s">
        <v>10252</v>
      </c>
      <c r="AG2701" s="235" t="str">
        <f>IFERROR(VLOOKUP(작성용!A:A,RM!A:D,4,0),"-")</f>
        <v>김태현</v>
      </c>
      <c r="AH2701" s="9" t="s">
        <v>12963</v>
      </c>
      <c r="AI2701" s="231" t="s">
        <v>13031</v>
      </c>
      <c r="AJ2701" s="231" t="s">
        <v>13031</v>
      </c>
      <c r="AK2701" s="231" t="s">
        <v>3962</v>
      </c>
      <c r="AL2701" s="231">
        <v>2700</v>
      </c>
    </row>
    <row r="2702" spans="1:38" x14ac:dyDescent="0.3">
      <c r="A2702" s="225" t="s">
        <v>3441</v>
      </c>
      <c r="B2702" s="225" t="s">
        <v>12958</v>
      </c>
      <c r="C2702" s="237" t="s">
        <v>10273</v>
      </c>
      <c r="D2702" s="233" t="s">
        <v>13208</v>
      </c>
      <c r="E2702" s="232" t="s">
        <v>13209</v>
      </c>
      <c r="F2702" s="236" t="s">
        <v>10268</v>
      </c>
      <c r="G2702" s="210">
        <v>0</v>
      </c>
      <c r="H2702" s="227" t="s">
        <v>13031</v>
      </c>
      <c r="I2702" s="227"/>
      <c r="J2702" s="227"/>
      <c r="K2702" s="227"/>
      <c r="L2702" s="227"/>
      <c r="M2702" s="227"/>
      <c r="N2702" s="227" t="s">
        <v>10572</v>
      </c>
      <c r="O2702" s="242" t="s">
        <v>12960</v>
      </c>
      <c r="P2702" s="242" t="s">
        <v>12961</v>
      </c>
      <c r="Q2702" s="221" t="s">
        <v>12962</v>
      </c>
      <c r="R2702" s="208" t="s">
        <v>7113</v>
      </c>
      <c r="S2702" s="209">
        <v>410001240</v>
      </c>
      <c r="T2702" s="229">
        <v>45702</v>
      </c>
      <c r="U2702" s="230" t="s">
        <v>10277</v>
      </c>
      <c r="V2702" s="229" t="s">
        <v>11143</v>
      </c>
      <c r="W2702" s="229" t="s">
        <v>11143</v>
      </c>
      <c r="X2702" s="230" t="s">
        <v>13031</v>
      </c>
      <c r="Y2702" s="230"/>
      <c r="Z2702" s="230" t="s">
        <v>10264</v>
      </c>
      <c r="AA2702" s="220">
        <v>202503</v>
      </c>
      <c r="AB2702" s="239"/>
      <c r="AC2702" s="229" t="s">
        <v>10280</v>
      </c>
      <c r="AD2702" s="240" t="s">
        <v>10252</v>
      </c>
      <c r="AE2702" s="241">
        <v>0</v>
      </c>
      <c r="AF2702" s="240" t="s">
        <v>10252</v>
      </c>
      <c r="AG2702" s="235" t="str">
        <f>IFERROR(VLOOKUP(작성용!A:A,RM!A:D,4,0),"-")</f>
        <v>김태현</v>
      </c>
      <c r="AH2702" s="9" t="s">
        <v>12963</v>
      </c>
      <c r="AI2702" s="231" t="s">
        <v>3522</v>
      </c>
      <c r="AJ2702" s="231" t="s">
        <v>13031</v>
      </c>
      <c r="AK2702" s="231" t="s">
        <v>3962</v>
      </c>
      <c r="AL2702" s="231">
        <v>2701</v>
      </c>
    </row>
    <row r="2703" spans="1:38" x14ac:dyDescent="0.3">
      <c r="A2703" s="225" t="s">
        <v>3441</v>
      </c>
      <c r="B2703" s="225" t="s">
        <v>12958</v>
      </c>
      <c r="C2703" s="237" t="s">
        <v>10273</v>
      </c>
      <c r="D2703" s="233" t="s">
        <v>13210</v>
      </c>
      <c r="E2703" s="232" t="s">
        <v>13211</v>
      </c>
      <c r="F2703" s="236" t="s">
        <v>10268</v>
      </c>
      <c r="G2703" s="210">
        <v>0</v>
      </c>
      <c r="H2703" s="227" t="s">
        <v>13031</v>
      </c>
      <c r="I2703" s="227"/>
      <c r="J2703" s="227"/>
      <c r="K2703" s="227"/>
      <c r="L2703" s="227"/>
      <c r="M2703" s="227"/>
      <c r="N2703" s="227" t="s">
        <v>10572</v>
      </c>
      <c r="O2703" s="242" t="s">
        <v>12960</v>
      </c>
      <c r="P2703" s="242" t="s">
        <v>12961</v>
      </c>
      <c r="Q2703" s="221" t="s">
        <v>12962</v>
      </c>
      <c r="R2703" s="208" t="s">
        <v>7114</v>
      </c>
      <c r="S2703" s="209">
        <v>410001242</v>
      </c>
      <c r="T2703" s="229">
        <v>45702</v>
      </c>
      <c r="U2703" s="230" t="s">
        <v>10277</v>
      </c>
      <c r="V2703" s="229" t="s">
        <v>11143</v>
      </c>
      <c r="W2703" s="229" t="s">
        <v>11143</v>
      </c>
      <c r="X2703" s="230" t="s">
        <v>13031</v>
      </c>
      <c r="Y2703" s="230"/>
      <c r="Z2703" s="230" t="s">
        <v>10264</v>
      </c>
      <c r="AA2703" s="220">
        <v>202503</v>
      </c>
      <c r="AB2703" s="239"/>
      <c r="AC2703" s="229" t="s">
        <v>10280</v>
      </c>
      <c r="AD2703" s="240" t="s">
        <v>10252</v>
      </c>
      <c r="AE2703" s="241">
        <v>0</v>
      </c>
      <c r="AF2703" s="240" t="s">
        <v>10252</v>
      </c>
      <c r="AG2703" s="235" t="str">
        <f>IFERROR(VLOOKUP(작성용!A:A,RM!A:D,4,0),"-")</f>
        <v>김태현</v>
      </c>
      <c r="AH2703" s="9" t="s">
        <v>12963</v>
      </c>
      <c r="AI2703" s="231" t="s">
        <v>13031</v>
      </c>
      <c r="AJ2703" s="231" t="s">
        <v>13031</v>
      </c>
      <c r="AK2703" s="231" t="s">
        <v>3962</v>
      </c>
      <c r="AL2703" s="231">
        <v>2702</v>
      </c>
    </row>
    <row r="2704" spans="1:38" x14ac:dyDescent="0.3">
      <c r="A2704" s="225" t="s">
        <v>3441</v>
      </c>
      <c r="B2704" s="225" t="s">
        <v>12958</v>
      </c>
      <c r="C2704" s="237" t="s">
        <v>10273</v>
      </c>
      <c r="D2704" s="233" t="s">
        <v>12803</v>
      </c>
      <c r="E2704" s="232" t="s">
        <v>13212</v>
      </c>
      <c r="F2704" s="236" t="s">
        <v>10268</v>
      </c>
      <c r="G2704" s="210">
        <v>0</v>
      </c>
      <c r="H2704" s="227" t="s">
        <v>13031</v>
      </c>
      <c r="I2704" s="227"/>
      <c r="J2704" s="227"/>
      <c r="K2704" s="227"/>
      <c r="L2704" s="227"/>
      <c r="M2704" s="227"/>
      <c r="N2704" s="227" t="s">
        <v>10572</v>
      </c>
      <c r="O2704" s="242" t="s">
        <v>12960</v>
      </c>
      <c r="P2704" s="242" t="s">
        <v>12961</v>
      </c>
      <c r="Q2704" s="221" t="s">
        <v>12962</v>
      </c>
      <c r="R2704" s="208" t="s">
        <v>5450</v>
      </c>
      <c r="S2704" s="209">
        <v>410001246</v>
      </c>
      <c r="T2704" s="229">
        <v>45702</v>
      </c>
      <c r="U2704" s="230" t="s">
        <v>10277</v>
      </c>
      <c r="V2704" s="229" t="s">
        <v>11143</v>
      </c>
      <c r="W2704" s="229" t="s">
        <v>11143</v>
      </c>
      <c r="X2704" s="230" t="s">
        <v>13031</v>
      </c>
      <c r="Y2704" s="230"/>
      <c r="Z2704" s="230" t="s">
        <v>10264</v>
      </c>
      <c r="AA2704" s="220">
        <v>202503</v>
      </c>
      <c r="AB2704" s="239"/>
      <c r="AC2704" s="229" t="s">
        <v>10280</v>
      </c>
      <c r="AD2704" s="240" t="s">
        <v>10252</v>
      </c>
      <c r="AE2704" s="241">
        <v>0</v>
      </c>
      <c r="AF2704" s="240" t="s">
        <v>10252</v>
      </c>
      <c r="AG2704" s="235" t="str">
        <f>IFERROR(VLOOKUP(작성용!A:A,RM!A:D,4,0),"-")</f>
        <v>김태현</v>
      </c>
      <c r="AH2704" s="9" t="s">
        <v>12963</v>
      </c>
      <c r="AI2704" s="231" t="s">
        <v>13031</v>
      </c>
      <c r="AJ2704" s="231" t="s">
        <v>3522</v>
      </c>
      <c r="AK2704" s="231" t="s">
        <v>3962</v>
      </c>
      <c r="AL2704" s="231">
        <v>2703</v>
      </c>
    </row>
    <row r="2705" spans="1:38" x14ac:dyDescent="0.3">
      <c r="A2705" s="225" t="s">
        <v>3441</v>
      </c>
      <c r="B2705" s="225" t="s">
        <v>12958</v>
      </c>
      <c r="C2705" s="237" t="s">
        <v>10273</v>
      </c>
      <c r="D2705" s="233" t="s">
        <v>13213</v>
      </c>
      <c r="E2705" s="232" t="s">
        <v>13214</v>
      </c>
      <c r="F2705" s="236" t="s">
        <v>10268</v>
      </c>
      <c r="G2705" s="210">
        <v>0</v>
      </c>
      <c r="H2705" s="227" t="s">
        <v>13031</v>
      </c>
      <c r="I2705" s="227"/>
      <c r="J2705" s="227"/>
      <c r="K2705" s="227"/>
      <c r="L2705" s="227"/>
      <c r="M2705" s="227"/>
      <c r="N2705" s="227" t="s">
        <v>10572</v>
      </c>
      <c r="O2705" s="242" t="s">
        <v>12960</v>
      </c>
      <c r="P2705" s="242" t="s">
        <v>12961</v>
      </c>
      <c r="Q2705" s="221" t="s">
        <v>12962</v>
      </c>
      <c r="R2705" s="208" t="s">
        <v>7115</v>
      </c>
      <c r="S2705" s="209">
        <v>410001227</v>
      </c>
      <c r="T2705" s="229">
        <v>45702</v>
      </c>
      <c r="U2705" s="230" t="s">
        <v>10277</v>
      </c>
      <c r="V2705" s="229" t="s">
        <v>11143</v>
      </c>
      <c r="W2705" s="229" t="s">
        <v>11143</v>
      </c>
      <c r="X2705" s="230" t="s">
        <v>13031</v>
      </c>
      <c r="Y2705" s="230"/>
      <c r="Z2705" s="230" t="s">
        <v>10264</v>
      </c>
      <c r="AA2705" s="220">
        <v>202503</v>
      </c>
      <c r="AB2705" s="239"/>
      <c r="AC2705" s="229" t="s">
        <v>10280</v>
      </c>
      <c r="AD2705" s="240" t="s">
        <v>10252</v>
      </c>
      <c r="AE2705" s="241">
        <v>0</v>
      </c>
      <c r="AF2705" s="240" t="s">
        <v>10252</v>
      </c>
      <c r="AG2705" s="235" t="str">
        <f>IFERROR(VLOOKUP(작성용!A:A,RM!A:D,4,0),"-")</f>
        <v>김태현</v>
      </c>
      <c r="AH2705" s="9" t="s">
        <v>12963</v>
      </c>
      <c r="AI2705" s="231" t="s">
        <v>13031</v>
      </c>
      <c r="AJ2705" s="231" t="s">
        <v>13031</v>
      </c>
      <c r="AK2705" s="231" t="s">
        <v>3962</v>
      </c>
      <c r="AL2705" s="231">
        <v>2704</v>
      </c>
    </row>
    <row r="2706" spans="1:38" x14ac:dyDescent="0.3">
      <c r="A2706" s="225" t="s">
        <v>3441</v>
      </c>
      <c r="B2706" s="225" t="s">
        <v>12958</v>
      </c>
      <c r="C2706" s="237" t="s">
        <v>10273</v>
      </c>
      <c r="D2706" s="233" t="s">
        <v>13215</v>
      </c>
      <c r="E2706" s="232" t="s">
        <v>13216</v>
      </c>
      <c r="F2706" s="236" t="s">
        <v>10268</v>
      </c>
      <c r="G2706" s="210">
        <v>0</v>
      </c>
      <c r="H2706" s="227" t="s">
        <v>13031</v>
      </c>
      <c r="I2706" s="227"/>
      <c r="J2706" s="227"/>
      <c r="K2706" s="227"/>
      <c r="L2706" s="227"/>
      <c r="M2706" s="227"/>
      <c r="N2706" s="227" t="s">
        <v>10572</v>
      </c>
      <c r="O2706" s="242" t="s">
        <v>12960</v>
      </c>
      <c r="P2706" s="242" t="s">
        <v>12961</v>
      </c>
      <c r="Q2706" s="221" t="s">
        <v>12962</v>
      </c>
      <c r="R2706" s="208" t="s">
        <v>7116</v>
      </c>
      <c r="S2706" s="209">
        <v>410001247</v>
      </c>
      <c r="T2706" s="229">
        <v>45702</v>
      </c>
      <c r="U2706" s="230" t="s">
        <v>10277</v>
      </c>
      <c r="V2706" s="229" t="s">
        <v>11143</v>
      </c>
      <c r="W2706" s="229" t="s">
        <v>11143</v>
      </c>
      <c r="X2706" s="230" t="s">
        <v>13031</v>
      </c>
      <c r="Y2706" s="230"/>
      <c r="Z2706" s="230" t="s">
        <v>10264</v>
      </c>
      <c r="AA2706" s="220">
        <v>202503</v>
      </c>
      <c r="AB2706" s="239"/>
      <c r="AC2706" s="229" t="s">
        <v>10280</v>
      </c>
      <c r="AD2706" s="240" t="s">
        <v>10252</v>
      </c>
      <c r="AE2706" s="241">
        <v>0</v>
      </c>
      <c r="AF2706" s="240" t="s">
        <v>10252</v>
      </c>
      <c r="AG2706" s="235" t="str">
        <f>IFERROR(VLOOKUP(작성용!A:A,RM!A:D,4,0),"-")</f>
        <v>김태현</v>
      </c>
      <c r="AH2706" s="9" t="s">
        <v>12963</v>
      </c>
      <c r="AI2706" s="231" t="s">
        <v>13031</v>
      </c>
      <c r="AJ2706" s="231" t="s">
        <v>13031</v>
      </c>
      <c r="AK2706" s="231" t="s">
        <v>3962</v>
      </c>
      <c r="AL2706" s="231">
        <v>2705</v>
      </c>
    </row>
    <row r="2707" spans="1:38" x14ac:dyDescent="0.3">
      <c r="A2707" s="225" t="s">
        <v>3441</v>
      </c>
      <c r="B2707" s="225" t="s">
        <v>12958</v>
      </c>
      <c r="C2707" s="237" t="s">
        <v>10273</v>
      </c>
      <c r="D2707" s="233" t="s">
        <v>13217</v>
      </c>
      <c r="E2707" s="232" t="s">
        <v>13218</v>
      </c>
      <c r="F2707" s="236" t="s">
        <v>10268</v>
      </c>
      <c r="G2707" s="210">
        <v>0</v>
      </c>
      <c r="H2707" s="227" t="s">
        <v>13031</v>
      </c>
      <c r="I2707" s="227"/>
      <c r="J2707" s="227"/>
      <c r="K2707" s="227"/>
      <c r="L2707" s="227"/>
      <c r="M2707" s="227"/>
      <c r="N2707" s="227" t="s">
        <v>10572</v>
      </c>
      <c r="O2707" s="242" t="s">
        <v>12960</v>
      </c>
      <c r="P2707" s="242" t="s">
        <v>12961</v>
      </c>
      <c r="Q2707" s="221" t="s">
        <v>12962</v>
      </c>
      <c r="R2707" s="208" t="s">
        <v>7118</v>
      </c>
      <c r="S2707" s="209">
        <v>410001248</v>
      </c>
      <c r="T2707" s="229">
        <v>45702</v>
      </c>
      <c r="U2707" s="230" t="s">
        <v>10277</v>
      </c>
      <c r="V2707" s="229" t="s">
        <v>11143</v>
      </c>
      <c r="W2707" s="229" t="s">
        <v>11143</v>
      </c>
      <c r="X2707" s="230" t="s">
        <v>13031</v>
      </c>
      <c r="Y2707" s="230"/>
      <c r="Z2707" s="230" t="s">
        <v>10264</v>
      </c>
      <c r="AA2707" s="220">
        <v>202503</v>
      </c>
      <c r="AB2707" s="239"/>
      <c r="AC2707" s="229" t="s">
        <v>10280</v>
      </c>
      <c r="AD2707" s="240" t="s">
        <v>10252</v>
      </c>
      <c r="AE2707" s="241">
        <v>0</v>
      </c>
      <c r="AF2707" s="240" t="s">
        <v>10252</v>
      </c>
      <c r="AG2707" s="235" t="str">
        <f>IFERROR(VLOOKUP(작성용!A:A,RM!A:D,4,0),"-")</f>
        <v>김태현</v>
      </c>
      <c r="AH2707" s="9" t="s">
        <v>12963</v>
      </c>
      <c r="AI2707" s="231" t="s">
        <v>13031</v>
      </c>
      <c r="AJ2707" s="231" t="s">
        <v>3522</v>
      </c>
      <c r="AK2707" s="231" t="s">
        <v>3962</v>
      </c>
      <c r="AL2707" s="231">
        <v>2706</v>
      </c>
    </row>
    <row r="2708" spans="1:38" x14ac:dyDescent="0.3">
      <c r="A2708" s="225" t="s">
        <v>3441</v>
      </c>
      <c r="B2708" s="225" t="s">
        <v>12958</v>
      </c>
      <c r="C2708" s="237" t="s">
        <v>10273</v>
      </c>
      <c r="D2708" s="233" t="s">
        <v>13219</v>
      </c>
      <c r="E2708" s="232" t="s">
        <v>13220</v>
      </c>
      <c r="F2708" s="236" t="s">
        <v>10268</v>
      </c>
      <c r="G2708" s="210">
        <v>0</v>
      </c>
      <c r="H2708" s="227" t="s">
        <v>13031</v>
      </c>
      <c r="I2708" s="227"/>
      <c r="J2708" s="227"/>
      <c r="K2708" s="227"/>
      <c r="L2708" s="227"/>
      <c r="M2708" s="227"/>
      <c r="N2708" s="227" t="s">
        <v>10572</v>
      </c>
      <c r="O2708" s="242" t="s">
        <v>12960</v>
      </c>
      <c r="P2708" s="242" t="s">
        <v>12961</v>
      </c>
      <c r="Q2708" s="221" t="s">
        <v>12962</v>
      </c>
      <c r="R2708" s="208" t="s">
        <v>7120</v>
      </c>
      <c r="S2708" s="209">
        <v>410001233</v>
      </c>
      <c r="T2708" s="229">
        <v>45702</v>
      </c>
      <c r="U2708" s="230" t="s">
        <v>10277</v>
      </c>
      <c r="V2708" s="229" t="s">
        <v>11143</v>
      </c>
      <c r="W2708" s="229" t="s">
        <v>11143</v>
      </c>
      <c r="X2708" s="230" t="s">
        <v>3522</v>
      </c>
      <c r="Y2708" s="230"/>
      <c r="Z2708" s="230" t="s">
        <v>10264</v>
      </c>
      <c r="AA2708" s="220">
        <v>202503</v>
      </c>
      <c r="AB2708" s="239"/>
      <c r="AC2708" s="229" t="s">
        <v>10280</v>
      </c>
      <c r="AD2708" s="240" t="s">
        <v>10252</v>
      </c>
      <c r="AE2708" s="241">
        <v>0</v>
      </c>
      <c r="AF2708" s="240" t="s">
        <v>10252</v>
      </c>
      <c r="AG2708" s="235" t="str">
        <f>IFERROR(VLOOKUP(작성용!A:A,RM!A:D,4,0),"-")</f>
        <v>김태현</v>
      </c>
      <c r="AH2708" s="9" t="s">
        <v>12963</v>
      </c>
      <c r="AI2708" s="231" t="s">
        <v>3522</v>
      </c>
      <c r="AJ2708" s="231" t="s">
        <v>13031</v>
      </c>
      <c r="AK2708" s="231" t="s">
        <v>3962</v>
      </c>
      <c r="AL2708" s="231">
        <v>2707</v>
      </c>
    </row>
    <row r="2709" spans="1:38" x14ac:dyDescent="0.3">
      <c r="A2709" s="225" t="s">
        <v>3441</v>
      </c>
      <c r="B2709" s="225" t="s">
        <v>12958</v>
      </c>
      <c r="C2709" s="237" t="s">
        <v>10273</v>
      </c>
      <c r="D2709" s="233" t="s">
        <v>13221</v>
      </c>
      <c r="E2709" s="232" t="s">
        <v>13222</v>
      </c>
      <c r="F2709" s="236" t="s">
        <v>10268</v>
      </c>
      <c r="G2709" s="210">
        <v>0</v>
      </c>
      <c r="H2709" s="227" t="s">
        <v>13031</v>
      </c>
      <c r="I2709" s="227"/>
      <c r="J2709" s="227"/>
      <c r="K2709" s="227"/>
      <c r="L2709" s="227"/>
      <c r="M2709" s="227"/>
      <c r="N2709" s="227" t="s">
        <v>10572</v>
      </c>
      <c r="O2709" s="242" t="s">
        <v>12960</v>
      </c>
      <c r="P2709" s="242" t="s">
        <v>12961</v>
      </c>
      <c r="Q2709" s="221" t="s">
        <v>12962</v>
      </c>
      <c r="R2709" s="208" t="s">
        <v>7121</v>
      </c>
      <c r="S2709" s="209">
        <v>410001244</v>
      </c>
      <c r="T2709" s="229">
        <v>45702</v>
      </c>
      <c r="U2709" s="230" t="s">
        <v>10277</v>
      </c>
      <c r="V2709" s="229" t="s">
        <v>11143</v>
      </c>
      <c r="W2709" s="229" t="s">
        <v>11143</v>
      </c>
      <c r="X2709" s="230" t="s">
        <v>13031</v>
      </c>
      <c r="Y2709" s="230"/>
      <c r="Z2709" s="230" t="s">
        <v>10264</v>
      </c>
      <c r="AA2709" s="220">
        <v>202503</v>
      </c>
      <c r="AB2709" s="239"/>
      <c r="AC2709" s="229" t="s">
        <v>10280</v>
      </c>
      <c r="AD2709" s="240" t="s">
        <v>10252</v>
      </c>
      <c r="AE2709" s="241">
        <v>0</v>
      </c>
      <c r="AF2709" s="240" t="s">
        <v>10252</v>
      </c>
      <c r="AG2709" s="235" t="str">
        <f>IFERROR(VLOOKUP(작성용!A:A,RM!A:D,4,0),"-")</f>
        <v>김태현</v>
      </c>
      <c r="AH2709" s="9" t="s">
        <v>12963</v>
      </c>
      <c r="AI2709" s="231" t="s">
        <v>13031</v>
      </c>
      <c r="AJ2709" s="231" t="s">
        <v>13031</v>
      </c>
      <c r="AK2709" s="231" t="s">
        <v>3962</v>
      </c>
      <c r="AL2709" s="231">
        <v>2708</v>
      </c>
    </row>
    <row r="2710" spans="1:38" x14ac:dyDescent="0.3">
      <c r="A2710" s="225" t="s">
        <v>3441</v>
      </c>
      <c r="B2710" s="225" t="s">
        <v>12958</v>
      </c>
      <c r="C2710" s="237" t="s">
        <v>10273</v>
      </c>
      <c r="D2710" s="233" t="s">
        <v>13223</v>
      </c>
      <c r="E2710" s="232" t="s">
        <v>13224</v>
      </c>
      <c r="F2710" s="236" t="s">
        <v>10268</v>
      </c>
      <c r="G2710" s="210">
        <v>0</v>
      </c>
      <c r="H2710" s="227" t="s">
        <v>13031</v>
      </c>
      <c r="I2710" s="227"/>
      <c r="J2710" s="227"/>
      <c r="K2710" s="227"/>
      <c r="L2710" s="227"/>
      <c r="M2710" s="227"/>
      <c r="N2710" s="227" t="s">
        <v>10572</v>
      </c>
      <c r="O2710" s="242" t="s">
        <v>12960</v>
      </c>
      <c r="P2710" s="242" t="s">
        <v>12961</v>
      </c>
      <c r="Q2710" s="221" t="s">
        <v>12962</v>
      </c>
      <c r="R2710" s="208" t="s">
        <v>7123</v>
      </c>
      <c r="S2710" s="209">
        <v>410001251</v>
      </c>
      <c r="T2710" s="229">
        <v>45702</v>
      </c>
      <c r="U2710" s="230" t="s">
        <v>10277</v>
      </c>
      <c r="V2710" s="229" t="s">
        <v>11143</v>
      </c>
      <c r="W2710" s="229" t="s">
        <v>11143</v>
      </c>
      <c r="X2710" s="230" t="s">
        <v>13031</v>
      </c>
      <c r="Y2710" s="230"/>
      <c r="Z2710" s="230" t="s">
        <v>10264</v>
      </c>
      <c r="AA2710" s="220">
        <v>202503</v>
      </c>
      <c r="AB2710" s="239"/>
      <c r="AC2710" s="229" t="s">
        <v>10280</v>
      </c>
      <c r="AD2710" s="240" t="s">
        <v>10252</v>
      </c>
      <c r="AE2710" s="241">
        <v>0</v>
      </c>
      <c r="AF2710" s="240" t="s">
        <v>10252</v>
      </c>
      <c r="AG2710" s="235" t="str">
        <f>IFERROR(VLOOKUP(작성용!A:A,RM!A:D,4,0),"-")</f>
        <v>김태현</v>
      </c>
      <c r="AH2710" s="9" t="s">
        <v>12963</v>
      </c>
      <c r="AI2710" s="231" t="s">
        <v>3522</v>
      </c>
      <c r="AJ2710" s="231" t="s">
        <v>3522</v>
      </c>
      <c r="AK2710" s="231" t="s">
        <v>3962</v>
      </c>
      <c r="AL2710" s="231">
        <v>2709</v>
      </c>
    </row>
    <row r="2711" spans="1:38" x14ac:dyDescent="0.3">
      <c r="A2711" s="225" t="s">
        <v>3441</v>
      </c>
      <c r="B2711" s="225" t="s">
        <v>12958</v>
      </c>
      <c r="C2711" s="237" t="s">
        <v>10273</v>
      </c>
      <c r="D2711" s="233" t="s">
        <v>13225</v>
      </c>
      <c r="E2711" s="232" t="s">
        <v>13226</v>
      </c>
      <c r="F2711" s="236" t="s">
        <v>10268</v>
      </c>
      <c r="G2711" s="210">
        <v>0</v>
      </c>
      <c r="H2711" s="227" t="s">
        <v>13031</v>
      </c>
      <c r="I2711" s="227"/>
      <c r="J2711" s="227"/>
      <c r="K2711" s="227"/>
      <c r="L2711" s="227"/>
      <c r="M2711" s="227"/>
      <c r="N2711" s="227" t="s">
        <v>10572</v>
      </c>
      <c r="O2711" s="242" t="s">
        <v>12960</v>
      </c>
      <c r="P2711" s="242" t="s">
        <v>12961</v>
      </c>
      <c r="Q2711" s="221" t="s">
        <v>12962</v>
      </c>
      <c r="R2711" s="208" t="s">
        <v>7124</v>
      </c>
      <c r="S2711" s="209">
        <v>410001252</v>
      </c>
      <c r="T2711" s="229">
        <v>45702</v>
      </c>
      <c r="U2711" s="230" t="s">
        <v>10277</v>
      </c>
      <c r="V2711" s="229" t="s">
        <v>11143</v>
      </c>
      <c r="W2711" s="229" t="s">
        <v>11143</v>
      </c>
      <c r="X2711" s="230" t="s">
        <v>13031</v>
      </c>
      <c r="Y2711" s="230"/>
      <c r="Z2711" s="230" t="s">
        <v>10264</v>
      </c>
      <c r="AA2711" s="220">
        <v>202503</v>
      </c>
      <c r="AB2711" s="239"/>
      <c r="AC2711" s="229" t="s">
        <v>10280</v>
      </c>
      <c r="AD2711" s="240" t="s">
        <v>10252</v>
      </c>
      <c r="AE2711" s="241">
        <v>0</v>
      </c>
      <c r="AF2711" s="240" t="s">
        <v>10252</v>
      </c>
      <c r="AG2711" s="235" t="str">
        <f>IFERROR(VLOOKUP(작성용!A:A,RM!A:D,4,0),"-")</f>
        <v>김태현</v>
      </c>
      <c r="AH2711" s="9" t="s">
        <v>12963</v>
      </c>
      <c r="AI2711" s="231" t="s">
        <v>3522</v>
      </c>
      <c r="AJ2711" s="231" t="s">
        <v>13031</v>
      </c>
      <c r="AK2711" s="231" t="s">
        <v>3962</v>
      </c>
      <c r="AL2711" s="231">
        <v>2710</v>
      </c>
    </row>
    <row r="2712" spans="1:38" x14ac:dyDescent="0.3">
      <c r="A2712" s="225" t="s">
        <v>3441</v>
      </c>
      <c r="B2712" s="225" t="s">
        <v>12958</v>
      </c>
      <c r="C2712" s="237" t="s">
        <v>10273</v>
      </c>
      <c r="D2712" s="233" t="s">
        <v>13227</v>
      </c>
      <c r="E2712" s="232" t="s">
        <v>13228</v>
      </c>
      <c r="F2712" s="236" t="s">
        <v>10268</v>
      </c>
      <c r="G2712" s="210">
        <v>0</v>
      </c>
      <c r="H2712" s="227" t="s">
        <v>13031</v>
      </c>
      <c r="I2712" s="227"/>
      <c r="J2712" s="227"/>
      <c r="K2712" s="227"/>
      <c r="L2712" s="227"/>
      <c r="M2712" s="227"/>
      <c r="N2712" s="227" t="s">
        <v>10572</v>
      </c>
      <c r="O2712" s="242" t="s">
        <v>12960</v>
      </c>
      <c r="P2712" s="242" t="s">
        <v>12961</v>
      </c>
      <c r="Q2712" s="221" t="s">
        <v>12962</v>
      </c>
      <c r="R2712" s="208" t="s">
        <v>7126</v>
      </c>
      <c r="S2712" s="209">
        <v>410001079</v>
      </c>
      <c r="T2712" s="229">
        <v>45702</v>
      </c>
      <c r="U2712" s="230" t="s">
        <v>10277</v>
      </c>
      <c r="V2712" s="229" t="s">
        <v>11143</v>
      </c>
      <c r="W2712" s="229" t="s">
        <v>11143</v>
      </c>
      <c r="X2712" s="230" t="s">
        <v>3522</v>
      </c>
      <c r="Y2712" s="230"/>
      <c r="Z2712" s="230" t="s">
        <v>10264</v>
      </c>
      <c r="AA2712" s="220">
        <v>202503</v>
      </c>
      <c r="AB2712" s="239"/>
      <c r="AC2712" s="229" t="s">
        <v>10280</v>
      </c>
      <c r="AD2712" s="240" t="s">
        <v>10252</v>
      </c>
      <c r="AE2712" s="241">
        <v>0</v>
      </c>
      <c r="AF2712" s="240" t="s">
        <v>10252</v>
      </c>
      <c r="AG2712" s="235" t="str">
        <f>IFERROR(VLOOKUP(작성용!A:A,RM!A:D,4,0),"-")</f>
        <v>김태현</v>
      </c>
      <c r="AH2712" s="9" t="s">
        <v>12963</v>
      </c>
      <c r="AI2712" s="231" t="s">
        <v>13031</v>
      </c>
      <c r="AJ2712" s="231" t="s">
        <v>13031</v>
      </c>
      <c r="AK2712" s="231" t="s">
        <v>3962</v>
      </c>
      <c r="AL2712" s="231">
        <v>2711</v>
      </c>
    </row>
    <row r="2713" spans="1:38" x14ac:dyDescent="0.3">
      <c r="A2713" s="225" t="s">
        <v>3441</v>
      </c>
      <c r="B2713" s="225" t="s">
        <v>12958</v>
      </c>
      <c r="C2713" s="237" t="s">
        <v>10273</v>
      </c>
      <c r="D2713" s="233" t="s">
        <v>11639</v>
      </c>
      <c r="E2713" s="232" t="s">
        <v>12806</v>
      </c>
      <c r="F2713" s="236" t="s">
        <v>10268</v>
      </c>
      <c r="G2713" s="210">
        <v>0</v>
      </c>
      <c r="H2713" s="227" t="s">
        <v>3522</v>
      </c>
      <c r="I2713" s="227"/>
      <c r="J2713" s="227"/>
      <c r="K2713" s="227"/>
      <c r="L2713" s="227"/>
      <c r="M2713" s="227"/>
      <c r="N2713" s="227" t="s">
        <v>10572</v>
      </c>
      <c r="O2713" s="242" t="s">
        <v>12960</v>
      </c>
      <c r="P2713" s="242" t="s">
        <v>12961</v>
      </c>
      <c r="Q2713" s="221" t="s">
        <v>12962</v>
      </c>
      <c r="R2713" s="208" t="s">
        <v>5452</v>
      </c>
      <c r="S2713" s="209">
        <v>410001254</v>
      </c>
      <c r="T2713" s="229">
        <v>45702</v>
      </c>
      <c r="U2713" s="230" t="s">
        <v>10277</v>
      </c>
      <c r="V2713" s="229" t="s">
        <v>11143</v>
      </c>
      <c r="W2713" s="229" t="s">
        <v>11143</v>
      </c>
      <c r="X2713" s="230" t="s">
        <v>13031</v>
      </c>
      <c r="Y2713" s="230"/>
      <c r="Z2713" s="230" t="s">
        <v>10264</v>
      </c>
      <c r="AA2713" s="220">
        <v>202503</v>
      </c>
      <c r="AB2713" s="239"/>
      <c r="AC2713" s="229" t="s">
        <v>10280</v>
      </c>
      <c r="AD2713" s="240" t="s">
        <v>10252</v>
      </c>
      <c r="AE2713" s="241">
        <v>0</v>
      </c>
      <c r="AF2713" s="240" t="s">
        <v>10252</v>
      </c>
      <c r="AG2713" s="235" t="str">
        <f>IFERROR(VLOOKUP(작성용!A:A,RM!A:D,4,0),"-")</f>
        <v>김태현</v>
      </c>
      <c r="AH2713" s="9" t="s">
        <v>12963</v>
      </c>
      <c r="AI2713" s="231" t="s">
        <v>13031</v>
      </c>
      <c r="AJ2713" s="231" t="s">
        <v>3522</v>
      </c>
      <c r="AK2713" s="231" t="s">
        <v>3962</v>
      </c>
      <c r="AL2713" s="231">
        <v>2712</v>
      </c>
    </row>
    <row r="2714" spans="1:38" x14ac:dyDescent="0.3">
      <c r="A2714" s="225" t="s">
        <v>3441</v>
      </c>
      <c r="B2714" s="225" t="s">
        <v>12958</v>
      </c>
      <c r="C2714" s="237" t="s">
        <v>10273</v>
      </c>
      <c r="D2714" s="233" t="s">
        <v>13229</v>
      </c>
      <c r="E2714" s="232" t="s">
        <v>13230</v>
      </c>
      <c r="F2714" s="236" t="s">
        <v>10268</v>
      </c>
      <c r="G2714" s="210">
        <v>0</v>
      </c>
      <c r="H2714" s="227" t="s">
        <v>3522</v>
      </c>
      <c r="I2714" s="227"/>
      <c r="J2714" s="227"/>
      <c r="K2714" s="227"/>
      <c r="L2714" s="227"/>
      <c r="M2714" s="227"/>
      <c r="N2714" s="227" t="s">
        <v>10572</v>
      </c>
      <c r="O2714" s="242" t="s">
        <v>12960</v>
      </c>
      <c r="P2714" s="242" t="s">
        <v>12961</v>
      </c>
      <c r="Q2714" s="221" t="s">
        <v>12962</v>
      </c>
      <c r="R2714" s="208" t="s">
        <v>7127</v>
      </c>
      <c r="S2714" s="209">
        <v>410001254</v>
      </c>
      <c r="T2714" s="229">
        <v>45702</v>
      </c>
      <c r="U2714" s="230" t="s">
        <v>10277</v>
      </c>
      <c r="V2714" s="229" t="s">
        <v>11143</v>
      </c>
      <c r="W2714" s="229" t="s">
        <v>11143</v>
      </c>
      <c r="X2714" s="230" t="s">
        <v>3522</v>
      </c>
      <c r="Y2714" s="230"/>
      <c r="Z2714" s="230" t="s">
        <v>10264</v>
      </c>
      <c r="AA2714" s="220">
        <v>202503</v>
      </c>
      <c r="AB2714" s="239"/>
      <c r="AC2714" s="229" t="s">
        <v>10280</v>
      </c>
      <c r="AD2714" s="240" t="s">
        <v>10252</v>
      </c>
      <c r="AE2714" s="241">
        <v>0</v>
      </c>
      <c r="AF2714" s="240" t="s">
        <v>10252</v>
      </c>
      <c r="AG2714" s="235" t="str">
        <f>IFERROR(VLOOKUP(작성용!A:A,RM!A:D,4,0),"-")</f>
        <v>김태현</v>
      </c>
      <c r="AH2714" s="9" t="s">
        <v>12963</v>
      </c>
      <c r="AI2714" s="231" t="s">
        <v>13031</v>
      </c>
      <c r="AJ2714" s="231" t="s">
        <v>13031</v>
      </c>
      <c r="AK2714" s="231" t="s">
        <v>3962</v>
      </c>
      <c r="AL2714" s="231">
        <v>2713</v>
      </c>
    </row>
    <row r="2715" spans="1:38" x14ac:dyDescent="0.3">
      <c r="A2715" s="225" t="s">
        <v>3441</v>
      </c>
      <c r="B2715" s="225" t="s">
        <v>12958</v>
      </c>
      <c r="C2715" s="237" t="s">
        <v>10273</v>
      </c>
      <c r="D2715" s="233" t="s">
        <v>10962</v>
      </c>
      <c r="E2715" s="232" t="s">
        <v>13231</v>
      </c>
      <c r="F2715" s="236" t="s">
        <v>10268</v>
      </c>
      <c r="G2715" s="210">
        <v>0</v>
      </c>
      <c r="H2715" s="227" t="s">
        <v>13031</v>
      </c>
      <c r="I2715" s="227"/>
      <c r="J2715" s="227"/>
      <c r="K2715" s="227"/>
      <c r="L2715" s="227"/>
      <c r="M2715" s="227"/>
      <c r="N2715" s="227" t="s">
        <v>10572</v>
      </c>
      <c r="O2715" s="242" t="s">
        <v>12960</v>
      </c>
      <c r="P2715" s="242" t="s">
        <v>12961</v>
      </c>
      <c r="Q2715" s="221" t="s">
        <v>12962</v>
      </c>
      <c r="R2715" s="208" t="s">
        <v>6778</v>
      </c>
      <c r="S2715" s="209">
        <v>410001249</v>
      </c>
      <c r="T2715" s="229">
        <v>45702</v>
      </c>
      <c r="U2715" s="230" t="s">
        <v>10277</v>
      </c>
      <c r="V2715" s="229" t="s">
        <v>11143</v>
      </c>
      <c r="W2715" s="229" t="s">
        <v>11143</v>
      </c>
      <c r="X2715" s="230" t="s">
        <v>13031</v>
      </c>
      <c r="Y2715" s="230"/>
      <c r="Z2715" s="230" t="s">
        <v>10264</v>
      </c>
      <c r="AA2715" s="220">
        <v>202503</v>
      </c>
      <c r="AB2715" s="239"/>
      <c r="AC2715" s="229" t="s">
        <v>10280</v>
      </c>
      <c r="AD2715" s="240" t="s">
        <v>10252</v>
      </c>
      <c r="AE2715" s="241">
        <v>0</v>
      </c>
      <c r="AF2715" s="240" t="s">
        <v>10252</v>
      </c>
      <c r="AG2715" s="235" t="str">
        <f>IFERROR(VLOOKUP(작성용!A:A,RM!A:D,4,0),"-")</f>
        <v>김태현</v>
      </c>
      <c r="AH2715" s="9" t="s">
        <v>12963</v>
      </c>
      <c r="AI2715" s="231" t="s">
        <v>13031</v>
      </c>
      <c r="AJ2715" s="231" t="s">
        <v>3522</v>
      </c>
      <c r="AK2715" s="231" t="s">
        <v>3962</v>
      </c>
      <c r="AL2715" s="231">
        <v>2714</v>
      </c>
    </row>
    <row r="2716" spans="1:38" x14ac:dyDescent="0.3">
      <c r="A2716" s="225" t="s">
        <v>3441</v>
      </c>
      <c r="B2716" s="225" t="s">
        <v>12958</v>
      </c>
      <c r="C2716" s="237" t="s">
        <v>4021</v>
      </c>
      <c r="D2716" s="233" t="s">
        <v>13232</v>
      </c>
      <c r="E2716" s="232" t="s">
        <v>13233</v>
      </c>
      <c r="F2716" s="236" t="s">
        <v>10268</v>
      </c>
      <c r="G2716" s="210">
        <v>0</v>
      </c>
      <c r="H2716" s="227" t="s">
        <v>13031</v>
      </c>
      <c r="I2716" s="227"/>
      <c r="J2716" s="227"/>
      <c r="K2716" s="227"/>
      <c r="L2716" s="227"/>
      <c r="M2716" s="227"/>
      <c r="N2716" s="227" t="s">
        <v>10572</v>
      </c>
      <c r="O2716" s="242" t="s">
        <v>12960</v>
      </c>
      <c r="P2716" s="242" t="s">
        <v>12961</v>
      </c>
      <c r="Q2716" s="221" t="s">
        <v>12962</v>
      </c>
      <c r="R2716" s="208" t="s">
        <v>6778</v>
      </c>
      <c r="S2716" s="209">
        <v>410001249</v>
      </c>
      <c r="T2716" s="229">
        <v>45702</v>
      </c>
      <c r="U2716" s="230" t="s">
        <v>10277</v>
      </c>
      <c r="V2716" s="229" t="s">
        <v>11143</v>
      </c>
      <c r="W2716" s="229" t="s">
        <v>11143</v>
      </c>
      <c r="X2716" s="230" t="s">
        <v>13031</v>
      </c>
      <c r="Y2716" s="230"/>
      <c r="Z2716" s="230" t="s">
        <v>10264</v>
      </c>
      <c r="AA2716" s="220">
        <v>202503</v>
      </c>
      <c r="AB2716" s="239"/>
      <c r="AC2716" s="229" t="s">
        <v>10280</v>
      </c>
      <c r="AD2716" s="240" t="s">
        <v>10252</v>
      </c>
      <c r="AE2716" s="241">
        <v>0</v>
      </c>
      <c r="AF2716" s="240" t="s">
        <v>10252</v>
      </c>
      <c r="AG2716" s="235" t="str">
        <f>IFERROR(VLOOKUP(작성용!A:A,RM!A:D,4,0),"-")</f>
        <v>김태현</v>
      </c>
      <c r="AH2716" s="9" t="s">
        <v>12963</v>
      </c>
      <c r="AI2716" s="231" t="s">
        <v>13031</v>
      </c>
      <c r="AJ2716" s="231" t="s">
        <v>3522</v>
      </c>
      <c r="AK2716" s="231" t="s">
        <v>3962</v>
      </c>
      <c r="AL2716" s="231">
        <v>2715</v>
      </c>
    </row>
    <row r="2717" spans="1:38" x14ac:dyDescent="0.3">
      <c r="A2717" s="225" t="s">
        <v>466</v>
      </c>
      <c r="B2717" s="225" t="s">
        <v>13234</v>
      </c>
      <c r="C2717" s="237" t="s">
        <v>10273</v>
      </c>
      <c r="D2717" s="233" t="s">
        <v>13235</v>
      </c>
      <c r="E2717" s="232" t="s">
        <v>13236</v>
      </c>
      <c r="F2717" s="236" t="s">
        <v>10268</v>
      </c>
      <c r="G2717" s="210">
        <v>0</v>
      </c>
      <c r="H2717" s="227" t="s">
        <v>13237</v>
      </c>
      <c r="I2717" s="227"/>
      <c r="J2717" s="227"/>
      <c r="K2717" s="227"/>
      <c r="L2717" s="227"/>
      <c r="M2717" s="227"/>
      <c r="N2717" s="227" t="s">
        <v>10242</v>
      </c>
      <c r="O2717" s="242" t="s">
        <v>13238</v>
      </c>
      <c r="P2717" s="242" t="s">
        <v>13239</v>
      </c>
      <c r="Q2717" s="221" t="s">
        <v>13240</v>
      </c>
      <c r="R2717" s="208" t="s">
        <v>7261</v>
      </c>
      <c r="S2717" s="209" t="s">
        <v>7262</v>
      </c>
      <c r="T2717" s="229">
        <v>45702</v>
      </c>
      <c r="U2717" s="230" t="s">
        <v>10277</v>
      </c>
      <c r="V2717" s="230" t="s">
        <v>10263</v>
      </c>
      <c r="W2717" s="230" t="s">
        <v>10263</v>
      </c>
      <c r="X2717" s="230" t="s">
        <v>13241</v>
      </c>
      <c r="Y2717" s="230"/>
      <c r="Z2717" s="230" t="s">
        <v>10264</v>
      </c>
      <c r="AA2717" s="220">
        <v>202503</v>
      </c>
      <c r="AB2717" s="239"/>
      <c r="AC2717" s="229" t="s">
        <v>10280</v>
      </c>
      <c r="AD2717" s="240" t="s">
        <v>10252</v>
      </c>
      <c r="AE2717" s="241">
        <v>0</v>
      </c>
      <c r="AF2717" s="240" t="s">
        <v>10252</v>
      </c>
      <c r="AG2717" s="235" t="str">
        <f>IFERROR(VLOOKUP(작성용!A:A,RM!A:D,4,0),"-")</f>
        <v>김본</v>
      </c>
      <c r="AH2717" s="9" t="s">
        <v>4189</v>
      </c>
      <c r="AI2717" s="231" t="s">
        <v>3522</v>
      </c>
      <c r="AJ2717" s="231" t="s">
        <v>13031</v>
      </c>
      <c r="AK2717" s="199" t="s">
        <v>3962</v>
      </c>
      <c r="AL2717" s="231">
        <v>2716</v>
      </c>
    </row>
    <row r="2718" spans="1:38" x14ac:dyDescent="0.3">
      <c r="A2718" s="225" t="s">
        <v>466</v>
      </c>
      <c r="B2718" s="225" t="s">
        <v>13234</v>
      </c>
      <c r="C2718" s="237" t="s">
        <v>10273</v>
      </c>
      <c r="D2718" s="233" t="s">
        <v>13242</v>
      </c>
      <c r="E2718" s="232" t="s">
        <v>13243</v>
      </c>
      <c r="F2718" s="236" t="s">
        <v>10268</v>
      </c>
      <c r="G2718" s="210">
        <v>0</v>
      </c>
      <c r="H2718" s="227" t="s">
        <v>13237</v>
      </c>
      <c r="I2718" s="227"/>
      <c r="J2718" s="227"/>
      <c r="K2718" s="227"/>
      <c r="L2718" s="227"/>
      <c r="M2718" s="227"/>
      <c r="N2718" s="227" t="s">
        <v>10242</v>
      </c>
      <c r="O2718" s="242" t="s">
        <v>13238</v>
      </c>
      <c r="P2718" s="242" t="s">
        <v>13239</v>
      </c>
      <c r="Q2718" s="221" t="s">
        <v>13240</v>
      </c>
      <c r="R2718" s="208" t="s">
        <v>7263</v>
      </c>
      <c r="S2718" s="209" t="s">
        <v>7264</v>
      </c>
      <c r="T2718" s="229">
        <v>45702</v>
      </c>
      <c r="U2718" s="230" t="s">
        <v>10277</v>
      </c>
      <c r="V2718" s="230" t="s">
        <v>10263</v>
      </c>
      <c r="W2718" s="230" t="s">
        <v>10263</v>
      </c>
      <c r="X2718" s="230" t="s">
        <v>13241</v>
      </c>
      <c r="Y2718" s="230"/>
      <c r="Z2718" s="230" t="s">
        <v>10264</v>
      </c>
      <c r="AA2718" s="220">
        <v>202503</v>
      </c>
      <c r="AB2718" s="239"/>
      <c r="AC2718" s="229" t="s">
        <v>10280</v>
      </c>
      <c r="AD2718" s="240" t="s">
        <v>10252</v>
      </c>
      <c r="AE2718" s="241">
        <v>0</v>
      </c>
      <c r="AF2718" s="240" t="s">
        <v>10252</v>
      </c>
      <c r="AG2718" s="235" t="str">
        <f>IFERROR(VLOOKUP(작성용!A:A,RM!A:D,4,0),"-")</f>
        <v>김본</v>
      </c>
      <c r="AH2718" s="9" t="s">
        <v>4189</v>
      </c>
      <c r="AI2718" s="231" t="s">
        <v>3522</v>
      </c>
      <c r="AJ2718" s="231" t="s">
        <v>3522</v>
      </c>
      <c r="AK2718" s="199" t="s">
        <v>3962</v>
      </c>
      <c r="AL2718" s="231">
        <v>2717</v>
      </c>
    </row>
    <row r="2719" spans="1:38" x14ac:dyDescent="0.3">
      <c r="A2719" s="225" t="s">
        <v>466</v>
      </c>
      <c r="B2719" s="225" t="s">
        <v>13234</v>
      </c>
      <c r="C2719" s="237" t="s">
        <v>10273</v>
      </c>
      <c r="D2719" s="233" t="s">
        <v>13244</v>
      </c>
      <c r="E2719" s="232" t="s">
        <v>13245</v>
      </c>
      <c r="F2719" s="236" t="s">
        <v>10268</v>
      </c>
      <c r="G2719" s="210">
        <v>0</v>
      </c>
      <c r="H2719" s="227" t="s">
        <v>13237</v>
      </c>
      <c r="I2719" s="227"/>
      <c r="J2719" s="227"/>
      <c r="K2719" s="227"/>
      <c r="L2719" s="227"/>
      <c r="M2719" s="227"/>
      <c r="N2719" s="227" t="s">
        <v>10242</v>
      </c>
      <c r="O2719" s="242" t="s">
        <v>13238</v>
      </c>
      <c r="P2719" s="242" t="s">
        <v>13239</v>
      </c>
      <c r="Q2719" s="221" t="s">
        <v>13240</v>
      </c>
      <c r="R2719" s="208" t="s">
        <v>7265</v>
      </c>
      <c r="S2719" s="209" t="s">
        <v>7266</v>
      </c>
      <c r="T2719" s="229">
        <v>45702</v>
      </c>
      <c r="U2719" s="230" t="s">
        <v>10277</v>
      </c>
      <c r="V2719" s="230" t="s">
        <v>10263</v>
      </c>
      <c r="W2719" s="230" t="s">
        <v>10263</v>
      </c>
      <c r="X2719" s="230" t="s">
        <v>13241</v>
      </c>
      <c r="Y2719" s="230"/>
      <c r="Z2719" s="230" t="s">
        <v>10264</v>
      </c>
      <c r="AA2719" s="220">
        <v>202503</v>
      </c>
      <c r="AB2719" s="239"/>
      <c r="AC2719" s="229" t="s">
        <v>10280</v>
      </c>
      <c r="AD2719" s="240" t="s">
        <v>10252</v>
      </c>
      <c r="AE2719" s="241">
        <v>0</v>
      </c>
      <c r="AF2719" s="240" t="s">
        <v>10252</v>
      </c>
      <c r="AG2719" s="235" t="str">
        <f>IFERROR(VLOOKUP(작성용!A:A,RM!A:D,4,0),"-")</f>
        <v>김본</v>
      </c>
      <c r="AH2719" s="9" t="s">
        <v>4189</v>
      </c>
      <c r="AI2719" s="231" t="s">
        <v>3522</v>
      </c>
      <c r="AJ2719" s="231" t="s">
        <v>13031</v>
      </c>
      <c r="AK2719" s="199" t="s">
        <v>3962</v>
      </c>
      <c r="AL2719" s="231">
        <v>2718</v>
      </c>
    </row>
    <row r="2720" spans="1:38" x14ac:dyDescent="0.3">
      <c r="A2720" s="225" t="s">
        <v>466</v>
      </c>
      <c r="B2720" s="225" t="s">
        <v>13234</v>
      </c>
      <c r="C2720" s="237" t="s">
        <v>10273</v>
      </c>
      <c r="D2720" s="233" t="s">
        <v>13246</v>
      </c>
      <c r="E2720" s="232" t="s">
        <v>13247</v>
      </c>
      <c r="F2720" s="236" t="s">
        <v>10268</v>
      </c>
      <c r="G2720" s="210">
        <v>0</v>
      </c>
      <c r="H2720" s="227" t="s">
        <v>4062</v>
      </c>
      <c r="I2720" s="227"/>
      <c r="J2720" s="227"/>
      <c r="K2720" s="227"/>
      <c r="L2720" s="227"/>
      <c r="M2720" s="227"/>
      <c r="N2720" s="227" t="s">
        <v>10242</v>
      </c>
      <c r="O2720" s="242" t="s">
        <v>13238</v>
      </c>
      <c r="P2720" s="242" t="s">
        <v>13239</v>
      </c>
      <c r="Q2720" s="221" t="s">
        <v>13240</v>
      </c>
      <c r="R2720" s="208" t="s">
        <v>7267</v>
      </c>
      <c r="S2720" s="209" t="s">
        <v>7268</v>
      </c>
      <c r="T2720" s="229">
        <v>45702</v>
      </c>
      <c r="U2720" s="230" t="s">
        <v>10277</v>
      </c>
      <c r="V2720" s="230" t="s">
        <v>10263</v>
      </c>
      <c r="W2720" s="230" t="s">
        <v>10263</v>
      </c>
      <c r="X2720" s="230" t="s">
        <v>13241</v>
      </c>
      <c r="Y2720" s="230"/>
      <c r="Z2720" s="230" t="s">
        <v>10264</v>
      </c>
      <c r="AA2720" s="220">
        <v>202503</v>
      </c>
      <c r="AB2720" s="239"/>
      <c r="AC2720" s="229" t="s">
        <v>10280</v>
      </c>
      <c r="AD2720" s="240" t="s">
        <v>10252</v>
      </c>
      <c r="AE2720" s="241">
        <v>0</v>
      </c>
      <c r="AF2720" s="240" t="s">
        <v>10252</v>
      </c>
      <c r="AG2720" s="235" t="str">
        <f>IFERROR(VLOOKUP(작성용!A:A,RM!A:D,4,0),"-")</f>
        <v>김본</v>
      </c>
      <c r="AH2720" s="9" t="s">
        <v>4189</v>
      </c>
      <c r="AI2720" s="231" t="s">
        <v>13031</v>
      </c>
      <c r="AJ2720" s="231" t="s">
        <v>3522</v>
      </c>
      <c r="AK2720" s="199" t="s">
        <v>3962</v>
      </c>
      <c r="AL2720" s="231">
        <v>2719</v>
      </c>
    </row>
    <row r="2721" spans="1:38" x14ac:dyDescent="0.3">
      <c r="A2721" s="225" t="s">
        <v>466</v>
      </c>
      <c r="B2721" s="225" t="s">
        <v>13234</v>
      </c>
      <c r="C2721" s="237" t="s">
        <v>10273</v>
      </c>
      <c r="D2721" s="233" t="s">
        <v>13248</v>
      </c>
      <c r="E2721" s="232" t="s">
        <v>13249</v>
      </c>
      <c r="F2721" s="236" t="s">
        <v>10268</v>
      </c>
      <c r="G2721" s="210">
        <v>0</v>
      </c>
      <c r="H2721" s="227" t="s">
        <v>4062</v>
      </c>
      <c r="I2721" s="227"/>
      <c r="J2721" s="227"/>
      <c r="K2721" s="227"/>
      <c r="L2721" s="227"/>
      <c r="M2721" s="227"/>
      <c r="N2721" s="227" t="s">
        <v>10242</v>
      </c>
      <c r="O2721" s="242" t="s">
        <v>13238</v>
      </c>
      <c r="P2721" s="242" t="s">
        <v>13239</v>
      </c>
      <c r="Q2721" s="221" t="s">
        <v>13240</v>
      </c>
      <c r="R2721" s="208" t="s">
        <v>7269</v>
      </c>
      <c r="S2721" s="209" t="s">
        <v>7270</v>
      </c>
      <c r="T2721" s="229">
        <v>45702</v>
      </c>
      <c r="U2721" s="230" t="s">
        <v>10277</v>
      </c>
      <c r="V2721" s="230" t="s">
        <v>10263</v>
      </c>
      <c r="W2721" s="230" t="s">
        <v>10263</v>
      </c>
      <c r="X2721" s="230" t="s">
        <v>13241</v>
      </c>
      <c r="Y2721" s="230"/>
      <c r="Z2721" s="230" t="s">
        <v>10264</v>
      </c>
      <c r="AA2721" s="220">
        <v>202503</v>
      </c>
      <c r="AB2721" s="239"/>
      <c r="AC2721" s="229" t="s">
        <v>10280</v>
      </c>
      <c r="AD2721" s="240" t="s">
        <v>10252</v>
      </c>
      <c r="AE2721" s="241">
        <v>0</v>
      </c>
      <c r="AF2721" s="240" t="s">
        <v>10252</v>
      </c>
      <c r="AG2721" s="235" t="str">
        <f>IFERROR(VLOOKUP(작성용!A:A,RM!A:D,4,0),"-")</f>
        <v>김본</v>
      </c>
      <c r="AH2721" s="9" t="s">
        <v>4189</v>
      </c>
      <c r="AI2721" s="231" t="s">
        <v>13031</v>
      </c>
      <c r="AJ2721" s="231" t="s">
        <v>13031</v>
      </c>
      <c r="AK2721" s="199" t="s">
        <v>3962</v>
      </c>
      <c r="AL2721" s="231">
        <v>2720</v>
      </c>
    </row>
    <row r="2722" spans="1:38" x14ac:dyDescent="0.3">
      <c r="A2722" s="225" t="s">
        <v>466</v>
      </c>
      <c r="B2722" s="225" t="s">
        <v>13234</v>
      </c>
      <c r="C2722" s="237" t="s">
        <v>10273</v>
      </c>
      <c r="D2722" s="233" t="s">
        <v>13250</v>
      </c>
      <c r="E2722" s="232" t="s">
        <v>13251</v>
      </c>
      <c r="F2722" s="236" t="s">
        <v>10268</v>
      </c>
      <c r="G2722" s="210">
        <v>0</v>
      </c>
      <c r="H2722" s="227" t="s">
        <v>13237</v>
      </c>
      <c r="I2722" s="227"/>
      <c r="J2722" s="227"/>
      <c r="K2722" s="227"/>
      <c r="L2722" s="227"/>
      <c r="M2722" s="227"/>
      <c r="N2722" s="227" t="s">
        <v>10242</v>
      </c>
      <c r="O2722" s="242" t="s">
        <v>13238</v>
      </c>
      <c r="P2722" s="242" t="s">
        <v>13239</v>
      </c>
      <c r="Q2722" s="221" t="s">
        <v>13240</v>
      </c>
      <c r="R2722" s="208" t="s">
        <v>7271</v>
      </c>
      <c r="S2722" s="209" t="s">
        <v>7272</v>
      </c>
      <c r="T2722" s="229">
        <v>45702</v>
      </c>
      <c r="U2722" s="230" t="s">
        <v>10277</v>
      </c>
      <c r="V2722" s="230" t="s">
        <v>10263</v>
      </c>
      <c r="W2722" s="230" t="s">
        <v>10263</v>
      </c>
      <c r="X2722" s="230" t="s">
        <v>13241</v>
      </c>
      <c r="Y2722" s="230"/>
      <c r="Z2722" s="230" t="s">
        <v>10264</v>
      </c>
      <c r="AA2722" s="220">
        <v>202503</v>
      </c>
      <c r="AB2722" s="239"/>
      <c r="AC2722" s="229" t="s">
        <v>10280</v>
      </c>
      <c r="AD2722" s="240" t="s">
        <v>10252</v>
      </c>
      <c r="AE2722" s="241">
        <v>0</v>
      </c>
      <c r="AF2722" s="240" t="s">
        <v>10252</v>
      </c>
      <c r="AG2722" s="235" t="str">
        <f>IFERROR(VLOOKUP(작성용!A:A,RM!A:D,4,0),"-")</f>
        <v>김본</v>
      </c>
      <c r="AH2722" s="9" t="s">
        <v>4189</v>
      </c>
      <c r="AI2722" s="231" t="s">
        <v>3522</v>
      </c>
      <c r="AJ2722" s="231" t="s">
        <v>13031</v>
      </c>
      <c r="AK2722" s="199" t="s">
        <v>3962</v>
      </c>
      <c r="AL2722" s="231">
        <v>2721</v>
      </c>
    </row>
    <row r="2723" spans="1:38" x14ac:dyDescent="0.3">
      <c r="A2723" s="225" t="s">
        <v>466</v>
      </c>
      <c r="B2723" s="225" t="s">
        <v>13234</v>
      </c>
      <c r="C2723" s="237" t="s">
        <v>10273</v>
      </c>
      <c r="D2723" s="233" t="s">
        <v>13252</v>
      </c>
      <c r="E2723" s="232" t="s">
        <v>13253</v>
      </c>
      <c r="F2723" s="236" t="s">
        <v>10268</v>
      </c>
      <c r="G2723" s="210">
        <v>0</v>
      </c>
      <c r="H2723" s="227" t="s">
        <v>13237</v>
      </c>
      <c r="I2723" s="227"/>
      <c r="J2723" s="227"/>
      <c r="K2723" s="227"/>
      <c r="L2723" s="227"/>
      <c r="M2723" s="227"/>
      <c r="N2723" s="227" t="s">
        <v>10242</v>
      </c>
      <c r="O2723" s="242" t="s">
        <v>13238</v>
      </c>
      <c r="P2723" s="242" t="s">
        <v>13239</v>
      </c>
      <c r="Q2723" s="221" t="s">
        <v>13240</v>
      </c>
      <c r="R2723" s="208" t="s">
        <v>7273</v>
      </c>
      <c r="S2723" s="209" t="s">
        <v>7274</v>
      </c>
      <c r="T2723" s="229">
        <v>45702</v>
      </c>
      <c r="U2723" s="230" t="s">
        <v>10277</v>
      </c>
      <c r="V2723" s="230" t="s">
        <v>10263</v>
      </c>
      <c r="W2723" s="230" t="s">
        <v>10263</v>
      </c>
      <c r="X2723" s="230" t="s">
        <v>13241</v>
      </c>
      <c r="Y2723" s="230"/>
      <c r="Z2723" s="230" t="s">
        <v>10264</v>
      </c>
      <c r="AA2723" s="220">
        <v>202503</v>
      </c>
      <c r="AB2723" s="239"/>
      <c r="AC2723" s="229" t="s">
        <v>10280</v>
      </c>
      <c r="AD2723" s="240" t="s">
        <v>10252</v>
      </c>
      <c r="AE2723" s="241">
        <v>0</v>
      </c>
      <c r="AF2723" s="240" t="s">
        <v>10252</v>
      </c>
      <c r="AG2723" s="235" t="str">
        <f>IFERROR(VLOOKUP(작성용!A:A,RM!A:D,4,0),"-")</f>
        <v>김본</v>
      </c>
      <c r="AH2723" s="9" t="s">
        <v>4189</v>
      </c>
      <c r="AI2723" s="231" t="s">
        <v>13031</v>
      </c>
      <c r="AJ2723" s="231" t="s">
        <v>13031</v>
      </c>
      <c r="AK2723" s="199" t="s">
        <v>3962</v>
      </c>
      <c r="AL2723" s="231">
        <v>2722</v>
      </c>
    </row>
    <row r="2724" spans="1:38" x14ac:dyDescent="0.3">
      <c r="A2724" s="225" t="s">
        <v>466</v>
      </c>
      <c r="B2724" s="225" t="s">
        <v>13234</v>
      </c>
      <c r="C2724" s="237" t="s">
        <v>10273</v>
      </c>
      <c r="D2724" s="233" t="s">
        <v>13254</v>
      </c>
      <c r="E2724" s="232" t="s">
        <v>13255</v>
      </c>
      <c r="F2724" s="236" t="s">
        <v>10268</v>
      </c>
      <c r="G2724" s="210">
        <v>0</v>
      </c>
      <c r="H2724" s="227" t="s">
        <v>13237</v>
      </c>
      <c r="I2724" s="227"/>
      <c r="J2724" s="227"/>
      <c r="K2724" s="227"/>
      <c r="L2724" s="227"/>
      <c r="M2724" s="227"/>
      <c r="N2724" s="227" t="s">
        <v>10242</v>
      </c>
      <c r="O2724" s="242" t="s">
        <v>13238</v>
      </c>
      <c r="P2724" s="242" t="s">
        <v>13239</v>
      </c>
      <c r="Q2724" s="221" t="s">
        <v>13240</v>
      </c>
      <c r="R2724" s="208" t="s">
        <v>7275</v>
      </c>
      <c r="S2724" s="209" t="s">
        <v>7276</v>
      </c>
      <c r="T2724" s="229">
        <v>45702</v>
      </c>
      <c r="U2724" s="230" t="s">
        <v>10277</v>
      </c>
      <c r="V2724" s="230" t="s">
        <v>10263</v>
      </c>
      <c r="W2724" s="230" t="s">
        <v>10263</v>
      </c>
      <c r="X2724" s="230" t="s">
        <v>13241</v>
      </c>
      <c r="Y2724" s="230"/>
      <c r="Z2724" s="230" t="s">
        <v>10264</v>
      </c>
      <c r="AA2724" s="220">
        <v>202503</v>
      </c>
      <c r="AB2724" s="239"/>
      <c r="AC2724" s="229" t="s">
        <v>10280</v>
      </c>
      <c r="AD2724" s="240" t="s">
        <v>10252</v>
      </c>
      <c r="AE2724" s="241">
        <v>0</v>
      </c>
      <c r="AF2724" s="240" t="s">
        <v>10252</v>
      </c>
      <c r="AG2724" s="235" t="str">
        <f>IFERROR(VLOOKUP(작성용!A:A,RM!A:D,4,0),"-")</f>
        <v>김본</v>
      </c>
      <c r="AH2724" s="9" t="s">
        <v>4189</v>
      </c>
      <c r="AI2724" s="231" t="s">
        <v>13031</v>
      </c>
      <c r="AJ2724" s="231" t="s">
        <v>13031</v>
      </c>
      <c r="AK2724" s="199" t="s">
        <v>3962</v>
      </c>
      <c r="AL2724" s="231">
        <v>2723</v>
      </c>
    </row>
    <row r="2725" spans="1:38" x14ac:dyDescent="0.3">
      <c r="A2725" s="225" t="s">
        <v>466</v>
      </c>
      <c r="B2725" s="225" t="s">
        <v>13234</v>
      </c>
      <c r="C2725" s="237" t="s">
        <v>4021</v>
      </c>
      <c r="D2725" s="281" t="s">
        <v>13256</v>
      </c>
      <c r="E2725" s="271" t="s">
        <v>13257</v>
      </c>
      <c r="F2725" s="236" t="s">
        <v>10268</v>
      </c>
      <c r="G2725" s="210">
        <v>0</v>
      </c>
      <c r="H2725" s="227" t="s">
        <v>13237</v>
      </c>
      <c r="I2725" s="227"/>
      <c r="J2725" s="227"/>
      <c r="K2725" s="227"/>
      <c r="L2725" s="227"/>
      <c r="M2725" s="227"/>
      <c r="N2725" s="227" t="s">
        <v>10242</v>
      </c>
      <c r="O2725" s="242" t="s">
        <v>13238</v>
      </c>
      <c r="P2725" s="242" t="s">
        <v>13239</v>
      </c>
      <c r="Q2725" s="221" t="s">
        <v>13240</v>
      </c>
      <c r="R2725" s="208" t="s">
        <v>7278</v>
      </c>
      <c r="S2725" s="209" t="s">
        <v>7277</v>
      </c>
      <c r="T2725" s="229">
        <v>45702</v>
      </c>
      <c r="U2725" s="230" t="s">
        <v>10277</v>
      </c>
      <c r="V2725" s="230" t="s">
        <v>10263</v>
      </c>
      <c r="W2725" s="230" t="s">
        <v>10263</v>
      </c>
      <c r="X2725" s="230" t="s">
        <v>13241</v>
      </c>
      <c r="Y2725" s="230"/>
      <c r="Z2725" s="230" t="s">
        <v>10264</v>
      </c>
      <c r="AA2725" s="220">
        <v>202503</v>
      </c>
      <c r="AB2725" s="239"/>
      <c r="AC2725" s="229" t="s">
        <v>10280</v>
      </c>
      <c r="AD2725" s="240" t="s">
        <v>10252</v>
      </c>
      <c r="AE2725" s="241">
        <v>0</v>
      </c>
      <c r="AF2725" s="240" t="s">
        <v>10252</v>
      </c>
      <c r="AG2725" s="235" t="str">
        <f>IFERROR(VLOOKUP(작성용!A:A,RM!A:D,4,0),"-")</f>
        <v>김본</v>
      </c>
      <c r="AH2725" s="9" t="s">
        <v>4189</v>
      </c>
      <c r="AI2725" s="231" t="s">
        <v>13031</v>
      </c>
      <c r="AJ2725" s="231" t="s">
        <v>3522</v>
      </c>
      <c r="AK2725" s="199" t="s">
        <v>3962</v>
      </c>
      <c r="AL2725" s="231">
        <v>2724</v>
      </c>
    </row>
    <row r="2726" spans="1:38" x14ac:dyDescent="0.3">
      <c r="A2726" s="225" t="s">
        <v>466</v>
      </c>
      <c r="B2726" s="225" t="s">
        <v>13234</v>
      </c>
      <c r="C2726" s="237" t="s">
        <v>10273</v>
      </c>
      <c r="D2726" s="282" t="s">
        <v>13258</v>
      </c>
      <c r="E2726" s="271" t="s">
        <v>13259</v>
      </c>
      <c r="F2726" s="236" t="s">
        <v>10268</v>
      </c>
      <c r="G2726" s="210">
        <v>0</v>
      </c>
      <c r="H2726" s="227" t="s">
        <v>13237</v>
      </c>
      <c r="I2726" s="227"/>
      <c r="J2726" s="227"/>
      <c r="K2726" s="227"/>
      <c r="L2726" s="227"/>
      <c r="M2726" s="227"/>
      <c r="N2726" s="227" t="s">
        <v>10242</v>
      </c>
      <c r="O2726" s="242" t="s">
        <v>13238</v>
      </c>
      <c r="P2726" s="242" t="s">
        <v>13239</v>
      </c>
      <c r="Q2726" s="221" t="s">
        <v>13240</v>
      </c>
      <c r="R2726" s="208" t="s">
        <v>7279</v>
      </c>
      <c r="S2726" s="209" t="s">
        <v>7280</v>
      </c>
      <c r="T2726" s="229">
        <v>45702</v>
      </c>
      <c r="U2726" s="230" t="s">
        <v>10277</v>
      </c>
      <c r="V2726" s="230" t="s">
        <v>10263</v>
      </c>
      <c r="W2726" s="230" t="s">
        <v>10263</v>
      </c>
      <c r="X2726" s="230" t="s">
        <v>13241</v>
      </c>
      <c r="Y2726" s="230"/>
      <c r="Z2726" s="230" t="s">
        <v>10264</v>
      </c>
      <c r="AA2726" s="220">
        <v>202503</v>
      </c>
      <c r="AB2726" s="239"/>
      <c r="AC2726" s="229" t="s">
        <v>10280</v>
      </c>
      <c r="AD2726" s="240" t="s">
        <v>10252</v>
      </c>
      <c r="AE2726" s="241">
        <v>0</v>
      </c>
      <c r="AF2726" s="240" t="s">
        <v>10252</v>
      </c>
      <c r="AG2726" s="235" t="str">
        <f>IFERROR(VLOOKUP(작성용!A:A,RM!A:D,4,0),"-")</f>
        <v>김본</v>
      </c>
      <c r="AH2726" s="9" t="s">
        <v>4189</v>
      </c>
      <c r="AI2726" s="231" t="s">
        <v>13031</v>
      </c>
      <c r="AJ2726" s="231" t="s">
        <v>13031</v>
      </c>
      <c r="AK2726" s="199" t="s">
        <v>3962</v>
      </c>
      <c r="AL2726" s="231">
        <v>2725</v>
      </c>
    </row>
    <row r="2727" spans="1:38" x14ac:dyDescent="0.3">
      <c r="A2727" s="225" t="s">
        <v>466</v>
      </c>
      <c r="B2727" s="225" t="s">
        <v>13234</v>
      </c>
      <c r="C2727" s="237" t="s">
        <v>10273</v>
      </c>
      <c r="D2727" s="282" t="s">
        <v>13260</v>
      </c>
      <c r="E2727" s="271" t="s">
        <v>13261</v>
      </c>
      <c r="F2727" s="236" t="s">
        <v>10268</v>
      </c>
      <c r="G2727" s="210">
        <v>0</v>
      </c>
      <c r="H2727" s="227" t="s">
        <v>13237</v>
      </c>
      <c r="I2727" s="227"/>
      <c r="J2727" s="227"/>
      <c r="K2727" s="227"/>
      <c r="L2727" s="227"/>
      <c r="M2727" s="227"/>
      <c r="N2727" s="227" t="s">
        <v>10242</v>
      </c>
      <c r="O2727" s="242" t="s">
        <v>13238</v>
      </c>
      <c r="P2727" s="242" t="s">
        <v>13239</v>
      </c>
      <c r="Q2727" s="221" t="s">
        <v>13240</v>
      </c>
      <c r="R2727" s="208" t="s">
        <v>7281</v>
      </c>
      <c r="S2727" s="209" t="s">
        <v>7282</v>
      </c>
      <c r="T2727" s="229">
        <v>45702</v>
      </c>
      <c r="U2727" s="230" t="s">
        <v>10277</v>
      </c>
      <c r="V2727" s="230" t="s">
        <v>10263</v>
      </c>
      <c r="W2727" s="230" t="s">
        <v>10263</v>
      </c>
      <c r="X2727" s="230" t="s">
        <v>13241</v>
      </c>
      <c r="Y2727" s="230"/>
      <c r="Z2727" s="230" t="s">
        <v>10264</v>
      </c>
      <c r="AA2727" s="220">
        <v>202503</v>
      </c>
      <c r="AB2727" s="239"/>
      <c r="AC2727" s="229" t="s">
        <v>10280</v>
      </c>
      <c r="AD2727" s="240" t="s">
        <v>10252</v>
      </c>
      <c r="AE2727" s="241">
        <v>0</v>
      </c>
      <c r="AF2727" s="240" t="s">
        <v>10252</v>
      </c>
      <c r="AG2727" s="235" t="str">
        <f>IFERROR(VLOOKUP(작성용!A:A,RM!A:D,4,0),"-")</f>
        <v>김본</v>
      </c>
      <c r="AH2727" s="9" t="s">
        <v>4189</v>
      </c>
      <c r="AI2727" s="231" t="s">
        <v>13031</v>
      </c>
      <c r="AJ2727" s="231" t="s">
        <v>13031</v>
      </c>
      <c r="AK2727" s="199" t="s">
        <v>3962</v>
      </c>
      <c r="AL2727" s="231">
        <v>2726</v>
      </c>
    </row>
    <row r="2728" spans="1:38" x14ac:dyDescent="0.3">
      <c r="A2728" s="225" t="s">
        <v>466</v>
      </c>
      <c r="B2728" s="225" t="s">
        <v>13234</v>
      </c>
      <c r="C2728" s="237" t="s">
        <v>10273</v>
      </c>
      <c r="D2728" s="282" t="s">
        <v>13262</v>
      </c>
      <c r="E2728" s="271" t="s">
        <v>13263</v>
      </c>
      <c r="F2728" s="236" t="s">
        <v>10268</v>
      </c>
      <c r="G2728" s="210">
        <v>0</v>
      </c>
      <c r="H2728" s="227" t="s">
        <v>4062</v>
      </c>
      <c r="I2728" s="227"/>
      <c r="J2728" s="227"/>
      <c r="K2728" s="227"/>
      <c r="L2728" s="227"/>
      <c r="M2728" s="227"/>
      <c r="N2728" s="227" t="s">
        <v>10242</v>
      </c>
      <c r="O2728" s="242" t="s">
        <v>13238</v>
      </c>
      <c r="P2728" s="242" t="s">
        <v>13239</v>
      </c>
      <c r="Q2728" s="221" t="s">
        <v>13240</v>
      </c>
      <c r="R2728" s="208" t="s">
        <v>7283</v>
      </c>
      <c r="S2728" s="209" t="s">
        <v>7284</v>
      </c>
      <c r="T2728" s="229">
        <v>45702</v>
      </c>
      <c r="U2728" s="230" t="s">
        <v>10277</v>
      </c>
      <c r="V2728" s="230" t="s">
        <v>10263</v>
      </c>
      <c r="W2728" s="230" t="s">
        <v>10263</v>
      </c>
      <c r="X2728" s="230" t="s">
        <v>13241</v>
      </c>
      <c r="Y2728" s="230"/>
      <c r="Z2728" s="230" t="s">
        <v>10264</v>
      </c>
      <c r="AA2728" s="220">
        <v>202503</v>
      </c>
      <c r="AB2728" s="239"/>
      <c r="AC2728" s="229" t="s">
        <v>10280</v>
      </c>
      <c r="AD2728" s="240" t="s">
        <v>10252</v>
      </c>
      <c r="AE2728" s="241">
        <v>0</v>
      </c>
      <c r="AF2728" s="240" t="s">
        <v>10252</v>
      </c>
      <c r="AG2728" s="235" t="str">
        <f>IFERROR(VLOOKUP(작성용!A:A,RM!A:D,4,0),"-")</f>
        <v>김본</v>
      </c>
      <c r="AH2728" s="9" t="s">
        <v>4189</v>
      </c>
      <c r="AI2728" s="231" t="s">
        <v>13031</v>
      </c>
      <c r="AJ2728" s="231" t="s">
        <v>3522</v>
      </c>
      <c r="AK2728" s="199" t="s">
        <v>3962</v>
      </c>
      <c r="AL2728" s="231">
        <v>2727</v>
      </c>
    </row>
    <row r="2729" spans="1:38" x14ac:dyDescent="0.3">
      <c r="A2729" s="225" t="s">
        <v>466</v>
      </c>
      <c r="B2729" s="225" t="s">
        <v>13234</v>
      </c>
      <c r="C2729" s="237" t="s">
        <v>10273</v>
      </c>
      <c r="D2729" s="282" t="s">
        <v>13264</v>
      </c>
      <c r="E2729" s="271" t="s">
        <v>13265</v>
      </c>
      <c r="F2729" s="236" t="s">
        <v>10268</v>
      </c>
      <c r="G2729" s="210">
        <v>0</v>
      </c>
      <c r="H2729" s="227" t="s">
        <v>4062</v>
      </c>
      <c r="I2729" s="227"/>
      <c r="J2729" s="227"/>
      <c r="K2729" s="227"/>
      <c r="L2729" s="227"/>
      <c r="M2729" s="227"/>
      <c r="N2729" s="227" t="s">
        <v>10242</v>
      </c>
      <c r="O2729" s="242" t="s">
        <v>13238</v>
      </c>
      <c r="P2729" s="242" t="s">
        <v>13239</v>
      </c>
      <c r="Q2729" s="221" t="s">
        <v>13240</v>
      </c>
      <c r="R2729" s="208" t="s">
        <v>7285</v>
      </c>
      <c r="S2729" s="209" t="s">
        <v>7286</v>
      </c>
      <c r="T2729" s="229">
        <v>45702</v>
      </c>
      <c r="U2729" s="230" t="s">
        <v>10277</v>
      </c>
      <c r="V2729" s="230" t="s">
        <v>10263</v>
      </c>
      <c r="W2729" s="230" t="s">
        <v>10263</v>
      </c>
      <c r="X2729" s="230" t="s">
        <v>10469</v>
      </c>
      <c r="Y2729" s="230"/>
      <c r="Z2729" s="230" t="s">
        <v>10264</v>
      </c>
      <c r="AA2729" s="220">
        <v>202503</v>
      </c>
      <c r="AB2729" s="239"/>
      <c r="AC2729" s="229" t="s">
        <v>10280</v>
      </c>
      <c r="AD2729" s="240" t="s">
        <v>10252</v>
      </c>
      <c r="AE2729" s="241">
        <v>0</v>
      </c>
      <c r="AF2729" s="240" t="s">
        <v>10252</v>
      </c>
      <c r="AG2729" s="235" t="str">
        <f>IFERROR(VLOOKUP(작성용!A:A,RM!A:D,4,0),"-")</f>
        <v>김본</v>
      </c>
      <c r="AH2729" s="9" t="s">
        <v>4189</v>
      </c>
      <c r="AI2729" s="231" t="s">
        <v>13031</v>
      </c>
      <c r="AJ2729" s="231" t="s">
        <v>13031</v>
      </c>
      <c r="AK2729" s="199" t="s">
        <v>3962</v>
      </c>
      <c r="AL2729" s="231">
        <v>2728</v>
      </c>
    </row>
    <row r="2730" spans="1:38" x14ac:dyDescent="0.3">
      <c r="A2730" s="225" t="s">
        <v>466</v>
      </c>
      <c r="B2730" s="225" t="s">
        <v>13234</v>
      </c>
      <c r="C2730" s="237" t="s">
        <v>10273</v>
      </c>
      <c r="D2730" s="282" t="s">
        <v>13266</v>
      </c>
      <c r="E2730" s="271" t="s">
        <v>13267</v>
      </c>
      <c r="F2730" s="236" t="s">
        <v>10268</v>
      </c>
      <c r="G2730" s="210">
        <v>0</v>
      </c>
      <c r="H2730" s="227" t="s">
        <v>4062</v>
      </c>
      <c r="I2730" s="227"/>
      <c r="J2730" s="227"/>
      <c r="K2730" s="227"/>
      <c r="L2730" s="227"/>
      <c r="M2730" s="227"/>
      <c r="N2730" s="227" t="s">
        <v>10242</v>
      </c>
      <c r="O2730" s="242" t="s">
        <v>13238</v>
      </c>
      <c r="P2730" s="242" t="s">
        <v>13239</v>
      </c>
      <c r="Q2730" s="221" t="s">
        <v>13240</v>
      </c>
      <c r="R2730" s="208" t="s">
        <v>7287</v>
      </c>
      <c r="S2730" s="209" t="s">
        <v>7288</v>
      </c>
      <c r="T2730" s="229">
        <v>45702</v>
      </c>
      <c r="U2730" s="230" t="s">
        <v>10277</v>
      </c>
      <c r="V2730" s="230" t="s">
        <v>10263</v>
      </c>
      <c r="W2730" s="230" t="s">
        <v>10263</v>
      </c>
      <c r="X2730" s="230" t="s">
        <v>10469</v>
      </c>
      <c r="Y2730" s="230"/>
      <c r="Z2730" s="230" t="s">
        <v>10264</v>
      </c>
      <c r="AA2730" s="220">
        <v>202503</v>
      </c>
      <c r="AB2730" s="239"/>
      <c r="AC2730" s="229" t="s">
        <v>10280</v>
      </c>
      <c r="AD2730" s="240" t="s">
        <v>10252</v>
      </c>
      <c r="AE2730" s="241">
        <v>0</v>
      </c>
      <c r="AF2730" s="240" t="s">
        <v>10252</v>
      </c>
      <c r="AG2730" s="235" t="str">
        <f>IFERROR(VLOOKUP(작성용!A:A,RM!A:D,4,0),"-")</f>
        <v>김본</v>
      </c>
      <c r="AH2730" s="9" t="s">
        <v>4189</v>
      </c>
      <c r="AI2730" s="231" t="s">
        <v>13031</v>
      </c>
      <c r="AJ2730" s="231" t="s">
        <v>13031</v>
      </c>
      <c r="AK2730" s="199" t="s">
        <v>3962</v>
      </c>
      <c r="AL2730" s="231">
        <v>2729</v>
      </c>
    </row>
    <row r="2731" spans="1:38" x14ac:dyDescent="0.3">
      <c r="A2731" s="225" t="s">
        <v>466</v>
      </c>
      <c r="B2731" s="225" t="s">
        <v>13234</v>
      </c>
      <c r="C2731" s="237" t="s">
        <v>4021</v>
      </c>
      <c r="D2731" s="281" t="s">
        <v>13268</v>
      </c>
      <c r="E2731" s="271" t="s">
        <v>13269</v>
      </c>
      <c r="F2731" s="236" t="s">
        <v>10268</v>
      </c>
      <c r="G2731" s="210">
        <v>0</v>
      </c>
      <c r="H2731" s="227" t="s">
        <v>13237</v>
      </c>
      <c r="I2731" s="227"/>
      <c r="J2731" s="227"/>
      <c r="K2731" s="227"/>
      <c r="L2731" s="227"/>
      <c r="M2731" s="227"/>
      <c r="N2731" s="227" t="s">
        <v>10242</v>
      </c>
      <c r="O2731" s="242" t="s">
        <v>13238</v>
      </c>
      <c r="P2731" s="242" t="s">
        <v>13239</v>
      </c>
      <c r="Q2731" s="221" t="s">
        <v>13240</v>
      </c>
      <c r="R2731" s="208" t="s">
        <v>7290</v>
      </c>
      <c r="S2731" s="209" t="s">
        <v>7289</v>
      </c>
      <c r="T2731" s="229">
        <v>45702</v>
      </c>
      <c r="U2731" s="230" t="s">
        <v>10277</v>
      </c>
      <c r="V2731" s="230" t="s">
        <v>10263</v>
      </c>
      <c r="W2731" s="230" t="s">
        <v>10263</v>
      </c>
      <c r="X2731" s="230" t="s">
        <v>13241</v>
      </c>
      <c r="Y2731" s="230"/>
      <c r="Z2731" s="230" t="s">
        <v>10264</v>
      </c>
      <c r="AA2731" s="220">
        <v>202503</v>
      </c>
      <c r="AB2731" s="239"/>
      <c r="AC2731" s="229" t="s">
        <v>10280</v>
      </c>
      <c r="AD2731" s="240" t="s">
        <v>10252</v>
      </c>
      <c r="AE2731" s="241">
        <v>0</v>
      </c>
      <c r="AF2731" s="240" t="s">
        <v>10252</v>
      </c>
      <c r="AG2731" s="235" t="str">
        <f>IFERROR(VLOOKUP(작성용!A:A,RM!A:D,4,0),"-")</f>
        <v>김본</v>
      </c>
      <c r="AH2731" s="9" t="s">
        <v>4189</v>
      </c>
      <c r="AI2731" s="231" t="s">
        <v>13031</v>
      </c>
      <c r="AJ2731" s="231" t="s">
        <v>13031</v>
      </c>
      <c r="AK2731" s="199" t="s">
        <v>3962</v>
      </c>
      <c r="AL2731" s="231">
        <v>2730</v>
      </c>
    </row>
    <row r="2732" spans="1:38" x14ac:dyDescent="0.3">
      <c r="A2732" s="225" t="s">
        <v>466</v>
      </c>
      <c r="B2732" s="225" t="s">
        <v>13234</v>
      </c>
      <c r="C2732" s="237" t="s">
        <v>4021</v>
      </c>
      <c r="D2732" s="281" t="s">
        <v>13270</v>
      </c>
      <c r="E2732" s="271" t="s">
        <v>13271</v>
      </c>
      <c r="F2732" s="236" t="s">
        <v>10268</v>
      </c>
      <c r="G2732" s="210">
        <v>0</v>
      </c>
      <c r="H2732" s="227" t="s">
        <v>4062</v>
      </c>
      <c r="I2732" s="227"/>
      <c r="J2732" s="227"/>
      <c r="K2732" s="227"/>
      <c r="L2732" s="227"/>
      <c r="M2732" s="227"/>
      <c r="N2732" s="227" t="s">
        <v>10242</v>
      </c>
      <c r="O2732" s="242" t="s">
        <v>13238</v>
      </c>
      <c r="P2732" s="242" t="s">
        <v>13239</v>
      </c>
      <c r="Q2732" s="221" t="s">
        <v>13240</v>
      </c>
      <c r="R2732" s="208" t="s">
        <v>7292</v>
      </c>
      <c r="S2732" s="209" t="s">
        <v>7291</v>
      </c>
      <c r="T2732" s="229">
        <v>45702</v>
      </c>
      <c r="U2732" s="230" t="s">
        <v>10277</v>
      </c>
      <c r="V2732" s="230" t="s">
        <v>10263</v>
      </c>
      <c r="W2732" s="230" t="s">
        <v>10263</v>
      </c>
      <c r="X2732" s="230" t="s">
        <v>13241</v>
      </c>
      <c r="Y2732" s="230"/>
      <c r="Z2732" s="230" t="s">
        <v>10264</v>
      </c>
      <c r="AA2732" s="220">
        <v>202503</v>
      </c>
      <c r="AB2732" s="239"/>
      <c r="AC2732" s="229" t="s">
        <v>10280</v>
      </c>
      <c r="AD2732" s="240" t="s">
        <v>10252</v>
      </c>
      <c r="AE2732" s="241">
        <v>0</v>
      </c>
      <c r="AF2732" s="240" t="s">
        <v>10252</v>
      </c>
      <c r="AG2732" s="235" t="str">
        <f>IFERROR(VLOOKUP(작성용!A:A,RM!A:D,4,0),"-")</f>
        <v>김본</v>
      </c>
      <c r="AH2732" s="9" t="s">
        <v>4189</v>
      </c>
      <c r="AI2732" s="231" t="s">
        <v>3522</v>
      </c>
      <c r="AJ2732" s="231" t="s">
        <v>13031</v>
      </c>
      <c r="AK2732" s="199" t="s">
        <v>3962</v>
      </c>
      <c r="AL2732" s="231">
        <v>2731</v>
      </c>
    </row>
    <row r="2733" spans="1:38" x14ac:dyDescent="0.3">
      <c r="A2733" s="225" t="s">
        <v>466</v>
      </c>
      <c r="B2733" s="225" t="s">
        <v>13234</v>
      </c>
      <c r="C2733" s="237" t="s">
        <v>10273</v>
      </c>
      <c r="D2733" s="282" t="s">
        <v>13272</v>
      </c>
      <c r="E2733" s="271" t="s">
        <v>13273</v>
      </c>
      <c r="F2733" s="236" t="s">
        <v>10268</v>
      </c>
      <c r="G2733" s="210">
        <v>0</v>
      </c>
      <c r="H2733" s="227" t="s">
        <v>4062</v>
      </c>
      <c r="I2733" s="227"/>
      <c r="J2733" s="227"/>
      <c r="K2733" s="227"/>
      <c r="L2733" s="227"/>
      <c r="M2733" s="227"/>
      <c r="N2733" s="227" t="s">
        <v>10242</v>
      </c>
      <c r="O2733" s="242" t="s">
        <v>13238</v>
      </c>
      <c r="P2733" s="242" t="s">
        <v>13239</v>
      </c>
      <c r="Q2733" s="221" t="s">
        <v>13240</v>
      </c>
      <c r="R2733" s="208" t="s">
        <v>7293</v>
      </c>
      <c r="S2733" s="209" t="s">
        <v>7294</v>
      </c>
      <c r="T2733" s="229">
        <v>45702</v>
      </c>
      <c r="U2733" s="230" t="s">
        <v>10277</v>
      </c>
      <c r="V2733" s="230" t="s">
        <v>10263</v>
      </c>
      <c r="W2733" s="230" t="s">
        <v>10263</v>
      </c>
      <c r="X2733" s="230" t="s">
        <v>10469</v>
      </c>
      <c r="Y2733" s="230"/>
      <c r="Z2733" s="230" t="s">
        <v>10264</v>
      </c>
      <c r="AA2733" s="220">
        <v>202503</v>
      </c>
      <c r="AB2733" s="239"/>
      <c r="AC2733" s="229" t="s">
        <v>10280</v>
      </c>
      <c r="AD2733" s="240" t="s">
        <v>10252</v>
      </c>
      <c r="AE2733" s="241">
        <v>0</v>
      </c>
      <c r="AF2733" s="240" t="s">
        <v>10252</v>
      </c>
      <c r="AG2733" s="235" t="str">
        <f>IFERROR(VLOOKUP(작성용!A:A,RM!A:D,4,0),"-")</f>
        <v>김본</v>
      </c>
      <c r="AH2733" s="9" t="s">
        <v>4189</v>
      </c>
      <c r="AI2733" s="231" t="s">
        <v>13031</v>
      </c>
      <c r="AJ2733" s="231" t="s">
        <v>13031</v>
      </c>
      <c r="AK2733" s="199" t="s">
        <v>3962</v>
      </c>
      <c r="AL2733" s="231">
        <v>2732</v>
      </c>
    </row>
    <row r="2734" spans="1:38" x14ac:dyDescent="0.3">
      <c r="A2734" s="225" t="s">
        <v>466</v>
      </c>
      <c r="B2734" s="225" t="s">
        <v>13234</v>
      </c>
      <c r="C2734" s="237" t="s">
        <v>10273</v>
      </c>
      <c r="D2734" s="282" t="s">
        <v>13274</v>
      </c>
      <c r="E2734" s="271" t="s">
        <v>13275</v>
      </c>
      <c r="F2734" s="236" t="s">
        <v>10268</v>
      </c>
      <c r="G2734" s="210">
        <v>0</v>
      </c>
      <c r="H2734" s="227" t="s">
        <v>13237</v>
      </c>
      <c r="I2734" s="227"/>
      <c r="J2734" s="227"/>
      <c r="K2734" s="227"/>
      <c r="L2734" s="227"/>
      <c r="M2734" s="227"/>
      <c r="N2734" s="227" t="s">
        <v>10242</v>
      </c>
      <c r="O2734" s="242" t="s">
        <v>13238</v>
      </c>
      <c r="P2734" s="242" t="s">
        <v>13239</v>
      </c>
      <c r="Q2734" s="221" t="s">
        <v>13240</v>
      </c>
      <c r="R2734" s="208" t="s">
        <v>7295</v>
      </c>
      <c r="S2734" s="209" t="s">
        <v>7296</v>
      </c>
      <c r="T2734" s="229">
        <v>45702</v>
      </c>
      <c r="U2734" s="230" t="s">
        <v>10277</v>
      </c>
      <c r="V2734" s="230" t="s">
        <v>10263</v>
      </c>
      <c r="W2734" s="230" t="s">
        <v>10263</v>
      </c>
      <c r="X2734" s="230" t="s">
        <v>10469</v>
      </c>
      <c r="Y2734" s="230"/>
      <c r="Z2734" s="230" t="s">
        <v>10264</v>
      </c>
      <c r="AA2734" s="220">
        <v>202503</v>
      </c>
      <c r="AB2734" s="239"/>
      <c r="AC2734" s="229" t="s">
        <v>10280</v>
      </c>
      <c r="AD2734" s="240" t="s">
        <v>10252</v>
      </c>
      <c r="AE2734" s="241">
        <v>0</v>
      </c>
      <c r="AF2734" s="240" t="s">
        <v>10252</v>
      </c>
      <c r="AG2734" s="235" t="str">
        <f>IFERROR(VLOOKUP(작성용!A:A,RM!A:D,4,0),"-")</f>
        <v>김본</v>
      </c>
      <c r="AH2734" s="9" t="s">
        <v>4189</v>
      </c>
      <c r="AI2734" s="231" t="s">
        <v>13031</v>
      </c>
      <c r="AJ2734" s="231" t="s">
        <v>13031</v>
      </c>
      <c r="AK2734" s="199" t="s">
        <v>3962</v>
      </c>
      <c r="AL2734" s="231">
        <v>2733</v>
      </c>
    </row>
    <row r="2735" spans="1:38" x14ac:dyDescent="0.3">
      <c r="A2735" s="225" t="s">
        <v>466</v>
      </c>
      <c r="B2735" s="225" t="s">
        <v>13234</v>
      </c>
      <c r="C2735" s="237" t="s">
        <v>10273</v>
      </c>
      <c r="D2735" s="282" t="s">
        <v>13276</v>
      </c>
      <c r="E2735" s="271" t="s">
        <v>13277</v>
      </c>
      <c r="F2735" s="236" t="s">
        <v>10268</v>
      </c>
      <c r="G2735" s="210">
        <v>0</v>
      </c>
      <c r="H2735" s="227" t="s">
        <v>13237</v>
      </c>
      <c r="I2735" s="227"/>
      <c r="J2735" s="227"/>
      <c r="K2735" s="227"/>
      <c r="L2735" s="227"/>
      <c r="M2735" s="227"/>
      <c r="N2735" s="227" t="s">
        <v>10242</v>
      </c>
      <c r="O2735" s="242" t="s">
        <v>13238</v>
      </c>
      <c r="P2735" s="242" t="s">
        <v>13239</v>
      </c>
      <c r="Q2735" s="221" t="s">
        <v>13240</v>
      </c>
      <c r="R2735" s="208" t="s">
        <v>7297</v>
      </c>
      <c r="S2735" s="209" t="s">
        <v>7298</v>
      </c>
      <c r="T2735" s="229">
        <v>45702</v>
      </c>
      <c r="U2735" s="230" t="s">
        <v>10277</v>
      </c>
      <c r="V2735" s="230" t="s">
        <v>10263</v>
      </c>
      <c r="W2735" s="230" t="s">
        <v>10263</v>
      </c>
      <c r="X2735" s="230" t="s">
        <v>13241</v>
      </c>
      <c r="Y2735" s="230"/>
      <c r="Z2735" s="230" t="s">
        <v>10264</v>
      </c>
      <c r="AA2735" s="220">
        <v>202503</v>
      </c>
      <c r="AB2735" s="239"/>
      <c r="AC2735" s="229" t="s">
        <v>10280</v>
      </c>
      <c r="AD2735" s="240" t="s">
        <v>10252</v>
      </c>
      <c r="AE2735" s="241">
        <v>0</v>
      </c>
      <c r="AF2735" s="240" t="s">
        <v>10252</v>
      </c>
      <c r="AG2735" s="235" t="str">
        <f>IFERROR(VLOOKUP(작성용!A:A,RM!A:D,4,0),"-")</f>
        <v>김본</v>
      </c>
      <c r="AH2735" s="9" t="s">
        <v>4189</v>
      </c>
      <c r="AI2735" s="231" t="s">
        <v>13031</v>
      </c>
      <c r="AJ2735" s="231" t="s">
        <v>13031</v>
      </c>
      <c r="AK2735" s="199" t="s">
        <v>3962</v>
      </c>
      <c r="AL2735" s="231">
        <v>2734</v>
      </c>
    </row>
    <row r="2736" spans="1:38" x14ac:dyDescent="0.3">
      <c r="A2736" s="225" t="s">
        <v>466</v>
      </c>
      <c r="B2736" s="225" t="s">
        <v>13234</v>
      </c>
      <c r="C2736" s="237" t="s">
        <v>10273</v>
      </c>
      <c r="D2736" s="282" t="s">
        <v>13278</v>
      </c>
      <c r="E2736" s="271" t="s">
        <v>13279</v>
      </c>
      <c r="F2736" s="236" t="s">
        <v>10268</v>
      </c>
      <c r="G2736" s="210">
        <v>0</v>
      </c>
      <c r="H2736" s="227" t="s">
        <v>13237</v>
      </c>
      <c r="I2736" s="227"/>
      <c r="J2736" s="227"/>
      <c r="K2736" s="227"/>
      <c r="L2736" s="227"/>
      <c r="M2736" s="227"/>
      <c r="N2736" s="227" t="s">
        <v>10242</v>
      </c>
      <c r="O2736" s="242" t="s">
        <v>13238</v>
      </c>
      <c r="P2736" s="242" t="s">
        <v>13239</v>
      </c>
      <c r="Q2736" s="221" t="s">
        <v>13240</v>
      </c>
      <c r="R2736" s="208" t="s">
        <v>7299</v>
      </c>
      <c r="S2736" s="209" t="s">
        <v>7300</v>
      </c>
      <c r="T2736" s="229">
        <v>45702</v>
      </c>
      <c r="U2736" s="230" t="s">
        <v>10277</v>
      </c>
      <c r="V2736" s="230" t="s">
        <v>10263</v>
      </c>
      <c r="W2736" s="230" t="s">
        <v>10263</v>
      </c>
      <c r="X2736" s="230" t="s">
        <v>13241</v>
      </c>
      <c r="Y2736" s="230"/>
      <c r="Z2736" s="230" t="s">
        <v>10264</v>
      </c>
      <c r="AA2736" s="220">
        <v>202503</v>
      </c>
      <c r="AB2736" s="239"/>
      <c r="AC2736" s="229" t="s">
        <v>10280</v>
      </c>
      <c r="AD2736" s="240" t="s">
        <v>10252</v>
      </c>
      <c r="AE2736" s="241">
        <v>0</v>
      </c>
      <c r="AF2736" s="240" t="s">
        <v>10252</v>
      </c>
      <c r="AG2736" s="235" t="str">
        <f>IFERROR(VLOOKUP(작성용!A:A,RM!A:D,4,0),"-")</f>
        <v>김본</v>
      </c>
      <c r="AH2736" s="9" t="s">
        <v>4189</v>
      </c>
      <c r="AI2736" s="231" t="s">
        <v>13031</v>
      </c>
      <c r="AJ2736" s="231" t="s">
        <v>13031</v>
      </c>
      <c r="AK2736" s="199" t="s">
        <v>3962</v>
      </c>
      <c r="AL2736" s="231">
        <v>2735</v>
      </c>
    </row>
    <row r="2737" spans="1:38" x14ac:dyDescent="0.3">
      <c r="A2737" s="225" t="s">
        <v>466</v>
      </c>
      <c r="B2737" s="225" t="s">
        <v>13234</v>
      </c>
      <c r="C2737" s="237" t="s">
        <v>10273</v>
      </c>
      <c r="D2737" s="282" t="s">
        <v>13280</v>
      </c>
      <c r="E2737" s="271" t="s">
        <v>13281</v>
      </c>
      <c r="F2737" s="236" t="s">
        <v>10268</v>
      </c>
      <c r="G2737" s="210">
        <v>0</v>
      </c>
      <c r="H2737" s="227" t="s">
        <v>13237</v>
      </c>
      <c r="I2737" s="227"/>
      <c r="J2737" s="227"/>
      <c r="K2737" s="227"/>
      <c r="L2737" s="227"/>
      <c r="M2737" s="227"/>
      <c r="N2737" s="227" t="s">
        <v>10242</v>
      </c>
      <c r="O2737" s="242" t="s">
        <v>13238</v>
      </c>
      <c r="P2737" s="242" t="s">
        <v>13239</v>
      </c>
      <c r="Q2737" s="221" t="s">
        <v>13240</v>
      </c>
      <c r="R2737" s="208" t="s">
        <v>7301</v>
      </c>
      <c r="S2737" s="209" t="s">
        <v>7302</v>
      </c>
      <c r="T2737" s="229">
        <v>45702</v>
      </c>
      <c r="U2737" s="230" t="s">
        <v>10277</v>
      </c>
      <c r="V2737" s="230" t="s">
        <v>10263</v>
      </c>
      <c r="W2737" s="230" t="s">
        <v>10263</v>
      </c>
      <c r="X2737" s="230" t="s">
        <v>13241</v>
      </c>
      <c r="Y2737" s="230"/>
      <c r="Z2737" s="230" t="s">
        <v>10264</v>
      </c>
      <c r="AA2737" s="220">
        <v>202503</v>
      </c>
      <c r="AB2737" s="239"/>
      <c r="AC2737" s="229" t="s">
        <v>10280</v>
      </c>
      <c r="AD2737" s="240" t="s">
        <v>10252</v>
      </c>
      <c r="AE2737" s="241">
        <v>0</v>
      </c>
      <c r="AF2737" s="240" t="s">
        <v>10252</v>
      </c>
      <c r="AG2737" s="235" t="str">
        <f>IFERROR(VLOOKUP(작성용!A:A,RM!A:D,4,0),"-")</f>
        <v>김본</v>
      </c>
      <c r="AH2737" s="9" t="s">
        <v>4189</v>
      </c>
      <c r="AI2737" s="231" t="s">
        <v>13031</v>
      </c>
      <c r="AJ2737" s="231" t="s">
        <v>13031</v>
      </c>
      <c r="AK2737" s="199" t="s">
        <v>3962</v>
      </c>
      <c r="AL2737" s="231">
        <v>2736</v>
      </c>
    </row>
    <row r="2738" spans="1:38" x14ac:dyDescent="0.3">
      <c r="A2738" s="225" t="s">
        <v>466</v>
      </c>
      <c r="B2738" s="225" t="s">
        <v>13234</v>
      </c>
      <c r="C2738" s="237" t="s">
        <v>10273</v>
      </c>
      <c r="D2738" s="282" t="s">
        <v>13282</v>
      </c>
      <c r="E2738" s="271" t="s">
        <v>13283</v>
      </c>
      <c r="F2738" s="236" t="s">
        <v>10268</v>
      </c>
      <c r="G2738" s="210">
        <v>0</v>
      </c>
      <c r="H2738" s="227" t="s">
        <v>13237</v>
      </c>
      <c r="I2738" s="227"/>
      <c r="J2738" s="227"/>
      <c r="K2738" s="227"/>
      <c r="L2738" s="227"/>
      <c r="M2738" s="227"/>
      <c r="N2738" s="227" t="s">
        <v>10242</v>
      </c>
      <c r="O2738" s="242" t="s">
        <v>13238</v>
      </c>
      <c r="P2738" s="242" t="s">
        <v>13239</v>
      </c>
      <c r="Q2738" s="221" t="s">
        <v>13240</v>
      </c>
      <c r="R2738" s="208" t="s">
        <v>7303</v>
      </c>
      <c r="S2738" s="209" t="s">
        <v>7304</v>
      </c>
      <c r="T2738" s="229">
        <v>45702</v>
      </c>
      <c r="U2738" s="230" t="s">
        <v>10277</v>
      </c>
      <c r="V2738" s="230" t="s">
        <v>10263</v>
      </c>
      <c r="W2738" s="230" t="s">
        <v>10263</v>
      </c>
      <c r="X2738" s="230" t="s">
        <v>10469</v>
      </c>
      <c r="Y2738" s="230"/>
      <c r="Z2738" s="230" t="s">
        <v>10264</v>
      </c>
      <c r="AA2738" s="220">
        <v>202503</v>
      </c>
      <c r="AB2738" s="239"/>
      <c r="AC2738" s="229" t="s">
        <v>10280</v>
      </c>
      <c r="AD2738" s="240" t="s">
        <v>10252</v>
      </c>
      <c r="AE2738" s="241">
        <v>0</v>
      </c>
      <c r="AF2738" s="240" t="s">
        <v>10252</v>
      </c>
      <c r="AG2738" s="235" t="str">
        <f>IFERROR(VLOOKUP(작성용!A:A,RM!A:D,4,0),"-")</f>
        <v>김본</v>
      </c>
      <c r="AH2738" s="9" t="s">
        <v>4189</v>
      </c>
      <c r="AI2738" s="231" t="s">
        <v>3522</v>
      </c>
      <c r="AJ2738" s="231" t="s">
        <v>13031</v>
      </c>
      <c r="AK2738" s="199" t="s">
        <v>3962</v>
      </c>
      <c r="AL2738" s="231">
        <v>2737</v>
      </c>
    </row>
    <row r="2739" spans="1:38" x14ac:dyDescent="0.3">
      <c r="A2739" s="225" t="s">
        <v>466</v>
      </c>
      <c r="B2739" s="225" t="s">
        <v>13234</v>
      </c>
      <c r="C2739" s="237" t="s">
        <v>10273</v>
      </c>
      <c r="D2739" s="282" t="s">
        <v>13284</v>
      </c>
      <c r="E2739" s="271" t="s">
        <v>13285</v>
      </c>
      <c r="F2739" s="236" t="s">
        <v>10268</v>
      </c>
      <c r="G2739" s="210">
        <v>0</v>
      </c>
      <c r="H2739" s="227" t="s">
        <v>13237</v>
      </c>
      <c r="I2739" s="227"/>
      <c r="J2739" s="227"/>
      <c r="K2739" s="227"/>
      <c r="L2739" s="227"/>
      <c r="M2739" s="227"/>
      <c r="N2739" s="227" t="s">
        <v>10242</v>
      </c>
      <c r="O2739" s="242" t="s">
        <v>13238</v>
      </c>
      <c r="P2739" s="242" t="s">
        <v>13239</v>
      </c>
      <c r="Q2739" s="221" t="s">
        <v>13240</v>
      </c>
      <c r="R2739" s="208" t="s">
        <v>7305</v>
      </c>
      <c r="S2739" s="209" t="s">
        <v>7306</v>
      </c>
      <c r="T2739" s="229">
        <v>45702</v>
      </c>
      <c r="U2739" s="230" t="s">
        <v>10277</v>
      </c>
      <c r="V2739" s="230" t="s">
        <v>10263</v>
      </c>
      <c r="W2739" s="230" t="s">
        <v>10263</v>
      </c>
      <c r="X2739" s="230" t="s">
        <v>13241</v>
      </c>
      <c r="Y2739" s="230"/>
      <c r="Z2739" s="230" t="s">
        <v>10264</v>
      </c>
      <c r="AA2739" s="220">
        <v>202503</v>
      </c>
      <c r="AB2739" s="239"/>
      <c r="AC2739" s="229" t="s">
        <v>10280</v>
      </c>
      <c r="AD2739" s="240" t="s">
        <v>10252</v>
      </c>
      <c r="AE2739" s="241">
        <v>0</v>
      </c>
      <c r="AF2739" s="240" t="s">
        <v>10252</v>
      </c>
      <c r="AG2739" s="235" t="str">
        <f>IFERROR(VLOOKUP(작성용!A:A,RM!A:D,4,0),"-")</f>
        <v>김본</v>
      </c>
      <c r="AH2739" s="9" t="s">
        <v>4189</v>
      </c>
      <c r="AI2739" s="231" t="s">
        <v>3522</v>
      </c>
      <c r="AJ2739" s="231" t="s">
        <v>13031</v>
      </c>
      <c r="AK2739" s="199" t="s">
        <v>3962</v>
      </c>
      <c r="AL2739" s="231">
        <v>2738</v>
      </c>
    </row>
    <row r="2740" spans="1:38" x14ac:dyDescent="0.3">
      <c r="A2740" s="225" t="s">
        <v>466</v>
      </c>
      <c r="B2740" s="225" t="s">
        <v>13234</v>
      </c>
      <c r="C2740" s="237" t="s">
        <v>10273</v>
      </c>
      <c r="D2740" s="282" t="s">
        <v>13286</v>
      </c>
      <c r="E2740" s="271" t="s">
        <v>13287</v>
      </c>
      <c r="F2740" s="236" t="s">
        <v>10268</v>
      </c>
      <c r="G2740" s="210">
        <v>0</v>
      </c>
      <c r="H2740" s="227" t="s">
        <v>13237</v>
      </c>
      <c r="I2740" s="227"/>
      <c r="J2740" s="227"/>
      <c r="K2740" s="227"/>
      <c r="L2740" s="227"/>
      <c r="M2740" s="227"/>
      <c r="N2740" s="227" t="s">
        <v>10242</v>
      </c>
      <c r="O2740" s="242" t="s">
        <v>13238</v>
      </c>
      <c r="P2740" s="242" t="s">
        <v>13239</v>
      </c>
      <c r="Q2740" s="221" t="s">
        <v>13240</v>
      </c>
      <c r="R2740" s="208" t="s">
        <v>7307</v>
      </c>
      <c r="S2740" s="209" t="s">
        <v>7308</v>
      </c>
      <c r="T2740" s="229">
        <v>45702</v>
      </c>
      <c r="U2740" s="230" t="s">
        <v>10277</v>
      </c>
      <c r="V2740" s="230" t="s">
        <v>10263</v>
      </c>
      <c r="W2740" s="230" t="s">
        <v>10263</v>
      </c>
      <c r="X2740" s="230" t="s">
        <v>10469</v>
      </c>
      <c r="Y2740" s="230"/>
      <c r="Z2740" s="230" t="s">
        <v>10264</v>
      </c>
      <c r="AA2740" s="220">
        <v>202503</v>
      </c>
      <c r="AB2740" s="239"/>
      <c r="AC2740" s="229" t="s">
        <v>10280</v>
      </c>
      <c r="AD2740" s="240" t="s">
        <v>10252</v>
      </c>
      <c r="AE2740" s="241">
        <v>0</v>
      </c>
      <c r="AF2740" s="240" t="s">
        <v>10252</v>
      </c>
      <c r="AG2740" s="235" t="str">
        <f>IFERROR(VLOOKUP(작성용!A:A,RM!A:D,4,0),"-")</f>
        <v>김본</v>
      </c>
      <c r="AH2740" s="9" t="s">
        <v>4189</v>
      </c>
      <c r="AI2740" s="231" t="s">
        <v>13031</v>
      </c>
      <c r="AJ2740" s="231" t="s">
        <v>13031</v>
      </c>
      <c r="AK2740" s="199" t="s">
        <v>3962</v>
      </c>
      <c r="AL2740" s="231">
        <v>2739</v>
      </c>
    </row>
    <row r="2741" spans="1:38" x14ac:dyDescent="0.3">
      <c r="A2741" s="225" t="s">
        <v>466</v>
      </c>
      <c r="B2741" s="225" t="s">
        <v>13234</v>
      </c>
      <c r="C2741" s="237" t="s">
        <v>10273</v>
      </c>
      <c r="D2741" s="282" t="s">
        <v>13288</v>
      </c>
      <c r="E2741" s="271" t="s">
        <v>13289</v>
      </c>
      <c r="F2741" s="236" t="s">
        <v>10268</v>
      </c>
      <c r="G2741" s="210">
        <v>0</v>
      </c>
      <c r="H2741" s="227" t="s">
        <v>13237</v>
      </c>
      <c r="I2741" s="227"/>
      <c r="J2741" s="227"/>
      <c r="K2741" s="227"/>
      <c r="L2741" s="227"/>
      <c r="M2741" s="227"/>
      <c r="N2741" s="227" t="s">
        <v>10242</v>
      </c>
      <c r="O2741" s="242" t="s">
        <v>13238</v>
      </c>
      <c r="P2741" s="242" t="s">
        <v>13239</v>
      </c>
      <c r="Q2741" s="221" t="s">
        <v>13240</v>
      </c>
      <c r="R2741" s="208" t="s">
        <v>7309</v>
      </c>
      <c r="S2741" s="209" t="s">
        <v>7310</v>
      </c>
      <c r="T2741" s="229">
        <v>45702</v>
      </c>
      <c r="U2741" s="230" t="s">
        <v>10277</v>
      </c>
      <c r="V2741" s="230" t="s">
        <v>10263</v>
      </c>
      <c r="W2741" s="230" t="s">
        <v>10263</v>
      </c>
      <c r="X2741" s="230" t="s">
        <v>13241</v>
      </c>
      <c r="Y2741" s="230"/>
      <c r="Z2741" s="230" t="s">
        <v>10264</v>
      </c>
      <c r="AA2741" s="220">
        <v>202503</v>
      </c>
      <c r="AB2741" s="239"/>
      <c r="AC2741" s="229" t="s">
        <v>10280</v>
      </c>
      <c r="AD2741" s="240" t="s">
        <v>10252</v>
      </c>
      <c r="AE2741" s="241">
        <v>0</v>
      </c>
      <c r="AF2741" s="240" t="s">
        <v>10252</v>
      </c>
      <c r="AG2741" s="235" t="str">
        <f>IFERROR(VLOOKUP(작성용!A:A,RM!A:D,4,0),"-")</f>
        <v>김본</v>
      </c>
      <c r="AH2741" s="9" t="s">
        <v>4189</v>
      </c>
      <c r="AI2741" s="231" t="s">
        <v>3522</v>
      </c>
      <c r="AJ2741" s="231" t="s">
        <v>13031</v>
      </c>
      <c r="AK2741" s="199" t="s">
        <v>3962</v>
      </c>
      <c r="AL2741" s="231">
        <v>2740</v>
      </c>
    </row>
    <row r="2742" spans="1:38" x14ac:dyDescent="0.3">
      <c r="A2742" s="225" t="s">
        <v>466</v>
      </c>
      <c r="B2742" s="225" t="s">
        <v>13234</v>
      </c>
      <c r="C2742" s="237" t="s">
        <v>10273</v>
      </c>
      <c r="D2742" s="282" t="s">
        <v>13290</v>
      </c>
      <c r="E2742" s="271" t="s">
        <v>13291</v>
      </c>
      <c r="F2742" s="236" t="s">
        <v>10268</v>
      </c>
      <c r="G2742" s="210">
        <v>0</v>
      </c>
      <c r="H2742" s="227" t="s">
        <v>13237</v>
      </c>
      <c r="I2742" s="227"/>
      <c r="J2742" s="227"/>
      <c r="K2742" s="227"/>
      <c r="L2742" s="227"/>
      <c r="M2742" s="227"/>
      <c r="N2742" s="227" t="s">
        <v>10242</v>
      </c>
      <c r="O2742" s="242" t="s">
        <v>13238</v>
      </c>
      <c r="P2742" s="242" t="s">
        <v>13239</v>
      </c>
      <c r="Q2742" s="221" t="s">
        <v>13240</v>
      </c>
      <c r="R2742" s="208" t="s">
        <v>7311</v>
      </c>
      <c r="S2742" s="209" t="s">
        <v>7312</v>
      </c>
      <c r="T2742" s="229">
        <v>45702</v>
      </c>
      <c r="U2742" s="230" t="s">
        <v>10277</v>
      </c>
      <c r="V2742" s="230" t="s">
        <v>10263</v>
      </c>
      <c r="W2742" s="230" t="s">
        <v>10263</v>
      </c>
      <c r="X2742" s="230" t="s">
        <v>13241</v>
      </c>
      <c r="Y2742" s="230"/>
      <c r="Z2742" s="230" t="s">
        <v>10264</v>
      </c>
      <c r="AA2742" s="220">
        <v>202503</v>
      </c>
      <c r="AB2742" s="239"/>
      <c r="AC2742" s="229" t="s">
        <v>10280</v>
      </c>
      <c r="AD2742" s="240" t="s">
        <v>10252</v>
      </c>
      <c r="AE2742" s="241">
        <v>0</v>
      </c>
      <c r="AF2742" s="240" t="s">
        <v>10252</v>
      </c>
      <c r="AG2742" s="235" t="str">
        <f>IFERROR(VLOOKUP(작성용!A:A,RM!A:D,4,0),"-")</f>
        <v>김본</v>
      </c>
      <c r="AH2742" s="9" t="s">
        <v>4189</v>
      </c>
      <c r="AI2742" s="231" t="s">
        <v>13031</v>
      </c>
      <c r="AJ2742" s="231" t="s">
        <v>13031</v>
      </c>
      <c r="AK2742" s="199" t="s">
        <v>3962</v>
      </c>
      <c r="AL2742" s="231">
        <v>2741</v>
      </c>
    </row>
    <row r="2743" spans="1:38" x14ac:dyDescent="0.3">
      <c r="A2743" s="225" t="s">
        <v>466</v>
      </c>
      <c r="B2743" s="225" t="s">
        <v>13234</v>
      </c>
      <c r="C2743" s="237" t="s">
        <v>10273</v>
      </c>
      <c r="D2743" s="282" t="s">
        <v>13292</v>
      </c>
      <c r="E2743" s="271" t="s">
        <v>13293</v>
      </c>
      <c r="F2743" s="236" t="s">
        <v>10268</v>
      </c>
      <c r="G2743" s="210">
        <v>0</v>
      </c>
      <c r="H2743" s="227" t="s">
        <v>13237</v>
      </c>
      <c r="I2743" s="227"/>
      <c r="J2743" s="227"/>
      <c r="K2743" s="227"/>
      <c r="L2743" s="227"/>
      <c r="M2743" s="227"/>
      <c r="N2743" s="227" t="s">
        <v>10242</v>
      </c>
      <c r="O2743" s="242" t="s">
        <v>13238</v>
      </c>
      <c r="P2743" s="242" t="s">
        <v>13239</v>
      </c>
      <c r="Q2743" s="221" t="s">
        <v>13240</v>
      </c>
      <c r="R2743" s="208" t="s">
        <v>7313</v>
      </c>
      <c r="S2743" s="209" t="s">
        <v>7314</v>
      </c>
      <c r="T2743" s="229">
        <v>45702</v>
      </c>
      <c r="U2743" s="230" t="s">
        <v>10277</v>
      </c>
      <c r="V2743" s="230" t="s">
        <v>10263</v>
      </c>
      <c r="W2743" s="230" t="s">
        <v>10263</v>
      </c>
      <c r="X2743" s="230" t="s">
        <v>13241</v>
      </c>
      <c r="Y2743" s="230"/>
      <c r="Z2743" s="230" t="s">
        <v>10264</v>
      </c>
      <c r="AA2743" s="220">
        <v>202503</v>
      </c>
      <c r="AB2743" s="239"/>
      <c r="AC2743" s="229" t="s">
        <v>10280</v>
      </c>
      <c r="AD2743" s="240" t="s">
        <v>10252</v>
      </c>
      <c r="AE2743" s="241">
        <v>0</v>
      </c>
      <c r="AF2743" s="240" t="s">
        <v>10252</v>
      </c>
      <c r="AG2743" s="235" t="str">
        <f>IFERROR(VLOOKUP(작성용!A:A,RM!A:D,4,0),"-")</f>
        <v>김본</v>
      </c>
      <c r="AH2743" s="9" t="s">
        <v>4189</v>
      </c>
      <c r="AI2743" s="231" t="s">
        <v>13031</v>
      </c>
      <c r="AJ2743" s="231" t="s">
        <v>3522</v>
      </c>
      <c r="AK2743" s="199" t="s">
        <v>3962</v>
      </c>
      <c r="AL2743" s="231">
        <v>2742</v>
      </c>
    </row>
    <row r="2744" spans="1:38" x14ac:dyDescent="0.3">
      <c r="A2744" s="225" t="s">
        <v>466</v>
      </c>
      <c r="B2744" s="225" t="s">
        <v>13234</v>
      </c>
      <c r="C2744" s="237" t="s">
        <v>10273</v>
      </c>
      <c r="D2744" s="282" t="s">
        <v>13294</v>
      </c>
      <c r="E2744" s="271" t="s">
        <v>13295</v>
      </c>
      <c r="F2744" s="236" t="s">
        <v>10268</v>
      </c>
      <c r="G2744" s="210">
        <v>0</v>
      </c>
      <c r="H2744" s="227" t="s">
        <v>13237</v>
      </c>
      <c r="I2744" s="227"/>
      <c r="J2744" s="227"/>
      <c r="K2744" s="227"/>
      <c r="L2744" s="227"/>
      <c r="M2744" s="227"/>
      <c r="N2744" s="227" t="s">
        <v>10242</v>
      </c>
      <c r="O2744" s="242" t="s">
        <v>13238</v>
      </c>
      <c r="P2744" s="242" t="s">
        <v>13239</v>
      </c>
      <c r="Q2744" s="221" t="s">
        <v>13240</v>
      </c>
      <c r="R2744" s="208" t="s">
        <v>7315</v>
      </c>
      <c r="S2744" s="209" t="s">
        <v>7316</v>
      </c>
      <c r="T2744" s="229">
        <v>45702</v>
      </c>
      <c r="U2744" s="230" t="s">
        <v>10277</v>
      </c>
      <c r="V2744" s="230" t="s">
        <v>10263</v>
      </c>
      <c r="W2744" s="230" t="s">
        <v>10263</v>
      </c>
      <c r="X2744" s="230" t="s">
        <v>13241</v>
      </c>
      <c r="Y2744" s="230"/>
      <c r="Z2744" s="230" t="s">
        <v>10264</v>
      </c>
      <c r="AA2744" s="220">
        <v>202503</v>
      </c>
      <c r="AB2744" s="239"/>
      <c r="AC2744" s="229" t="s">
        <v>10280</v>
      </c>
      <c r="AD2744" s="240" t="s">
        <v>10252</v>
      </c>
      <c r="AE2744" s="241">
        <v>0</v>
      </c>
      <c r="AF2744" s="240" t="s">
        <v>10252</v>
      </c>
      <c r="AG2744" s="235" t="str">
        <f>IFERROR(VLOOKUP(작성용!A:A,RM!A:D,4,0),"-")</f>
        <v>김본</v>
      </c>
      <c r="AH2744" s="9" t="s">
        <v>4189</v>
      </c>
      <c r="AI2744" s="231" t="s">
        <v>3522</v>
      </c>
      <c r="AJ2744" s="231" t="s">
        <v>3522</v>
      </c>
      <c r="AK2744" s="199" t="s">
        <v>3962</v>
      </c>
      <c r="AL2744" s="231">
        <v>2743</v>
      </c>
    </row>
    <row r="2745" spans="1:38" x14ac:dyDescent="0.3">
      <c r="A2745" s="225" t="s">
        <v>466</v>
      </c>
      <c r="B2745" s="225" t="s">
        <v>13234</v>
      </c>
      <c r="C2745" s="237" t="s">
        <v>10273</v>
      </c>
      <c r="D2745" s="282" t="s">
        <v>13296</v>
      </c>
      <c r="E2745" s="271" t="s">
        <v>13297</v>
      </c>
      <c r="F2745" s="236" t="s">
        <v>10268</v>
      </c>
      <c r="G2745" s="210">
        <v>0</v>
      </c>
      <c r="H2745" s="227" t="s">
        <v>13237</v>
      </c>
      <c r="I2745" s="227"/>
      <c r="J2745" s="227"/>
      <c r="K2745" s="227"/>
      <c r="L2745" s="227"/>
      <c r="M2745" s="227"/>
      <c r="N2745" s="227" t="s">
        <v>10242</v>
      </c>
      <c r="O2745" s="242" t="s">
        <v>13238</v>
      </c>
      <c r="P2745" s="242" t="s">
        <v>13239</v>
      </c>
      <c r="Q2745" s="221" t="s">
        <v>13240</v>
      </c>
      <c r="R2745" s="208" t="s">
        <v>7317</v>
      </c>
      <c r="S2745" s="209" t="s">
        <v>7318</v>
      </c>
      <c r="T2745" s="229">
        <v>45702</v>
      </c>
      <c r="U2745" s="230" t="s">
        <v>10277</v>
      </c>
      <c r="V2745" s="230" t="s">
        <v>10263</v>
      </c>
      <c r="W2745" s="230" t="s">
        <v>10263</v>
      </c>
      <c r="X2745" s="230" t="s">
        <v>13241</v>
      </c>
      <c r="Y2745" s="230"/>
      <c r="Z2745" s="230" t="s">
        <v>10264</v>
      </c>
      <c r="AA2745" s="220">
        <v>202503</v>
      </c>
      <c r="AB2745" s="239"/>
      <c r="AC2745" s="229" t="s">
        <v>10280</v>
      </c>
      <c r="AD2745" s="240" t="s">
        <v>10252</v>
      </c>
      <c r="AE2745" s="241">
        <v>0</v>
      </c>
      <c r="AF2745" s="240" t="s">
        <v>10252</v>
      </c>
      <c r="AG2745" s="235" t="str">
        <f>IFERROR(VLOOKUP(작성용!A:A,RM!A:D,4,0),"-")</f>
        <v>김본</v>
      </c>
      <c r="AH2745" s="9" t="s">
        <v>4189</v>
      </c>
      <c r="AI2745" s="231" t="s">
        <v>13031</v>
      </c>
      <c r="AJ2745" s="231" t="s">
        <v>13031</v>
      </c>
      <c r="AK2745" s="199" t="s">
        <v>3962</v>
      </c>
      <c r="AL2745" s="231">
        <v>2744</v>
      </c>
    </row>
    <row r="2746" spans="1:38" x14ac:dyDescent="0.3">
      <c r="A2746" s="225" t="s">
        <v>466</v>
      </c>
      <c r="B2746" s="225" t="s">
        <v>13234</v>
      </c>
      <c r="C2746" s="237" t="s">
        <v>10273</v>
      </c>
      <c r="D2746" s="282" t="s">
        <v>13298</v>
      </c>
      <c r="E2746" s="271" t="s">
        <v>13299</v>
      </c>
      <c r="F2746" s="236" t="s">
        <v>10268</v>
      </c>
      <c r="G2746" s="210">
        <v>0</v>
      </c>
      <c r="H2746" s="227" t="s">
        <v>4062</v>
      </c>
      <c r="I2746" s="227"/>
      <c r="J2746" s="227"/>
      <c r="K2746" s="227"/>
      <c r="L2746" s="227"/>
      <c r="M2746" s="227"/>
      <c r="N2746" s="227" t="s">
        <v>10242</v>
      </c>
      <c r="O2746" s="242" t="s">
        <v>13238</v>
      </c>
      <c r="P2746" s="242" t="s">
        <v>13239</v>
      </c>
      <c r="Q2746" s="221" t="s">
        <v>13240</v>
      </c>
      <c r="R2746" s="208" t="s">
        <v>7319</v>
      </c>
      <c r="S2746" s="209" t="s">
        <v>7320</v>
      </c>
      <c r="T2746" s="229">
        <v>45702</v>
      </c>
      <c r="U2746" s="230" t="s">
        <v>10277</v>
      </c>
      <c r="V2746" s="230" t="s">
        <v>10263</v>
      </c>
      <c r="W2746" s="230" t="s">
        <v>10263</v>
      </c>
      <c r="X2746" s="230" t="s">
        <v>13241</v>
      </c>
      <c r="Y2746" s="230"/>
      <c r="Z2746" s="230" t="s">
        <v>10264</v>
      </c>
      <c r="AA2746" s="220">
        <v>202503</v>
      </c>
      <c r="AB2746" s="239"/>
      <c r="AC2746" s="229" t="s">
        <v>10280</v>
      </c>
      <c r="AD2746" s="240" t="s">
        <v>10252</v>
      </c>
      <c r="AE2746" s="241">
        <v>0</v>
      </c>
      <c r="AF2746" s="240" t="s">
        <v>10252</v>
      </c>
      <c r="AG2746" s="235" t="str">
        <f>IFERROR(VLOOKUP(작성용!A:A,RM!A:D,4,0),"-")</f>
        <v>김본</v>
      </c>
      <c r="AH2746" s="9" t="s">
        <v>4189</v>
      </c>
      <c r="AI2746" s="231" t="s">
        <v>13031</v>
      </c>
      <c r="AJ2746" s="231" t="s">
        <v>3522</v>
      </c>
      <c r="AK2746" s="199" t="s">
        <v>3962</v>
      </c>
      <c r="AL2746" s="231">
        <v>2745</v>
      </c>
    </row>
    <row r="2747" spans="1:38" x14ac:dyDescent="0.3">
      <c r="A2747" s="225" t="s">
        <v>466</v>
      </c>
      <c r="B2747" s="225" t="s">
        <v>13234</v>
      </c>
      <c r="C2747" s="237" t="s">
        <v>4021</v>
      </c>
      <c r="D2747" s="281" t="s">
        <v>13300</v>
      </c>
      <c r="E2747" s="271" t="s">
        <v>13301</v>
      </c>
      <c r="F2747" s="236" t="s">
        <v>10268</v>
      </c>
      <c r="G2747" s="210">
        <v>0</v>
      </c>
      <c r="H2747" s="227" t="s">
        <v>13237</v>
      </c>
      <c r="I2747" s="227"/>
      <c r="J2747" s="227"/>
      <c r="K2747" s="227"/>
      <c r="L2747" s="227"/>
      <c r="M2747" s="227"/>
      <c r="N2747" s="227" t="s">
        <v>10242</v>
      </c>
      <c r="O2747" s="242" t="s">
        <v>13238</v>
      </c>
      <c r="P2747" s="242" t="s">
        <v>13239</v>
      </c>
      <c r="Q2747" s="221" t="s">
        <v>13240</v>
      </c>
      <c r="R2747" s="208" t="s">
        <v>7322</v>
      </c>
      <c r="S2747" s="209" t="s">
        <v>7321</v>
      </c>
      <c r="T2747" s="229">
        <v>45702</v>
      </c>
      <c r="U2747" s="230" t="s">
        <v>10277</v>
      </c>
      <c r="V2747" s="230" t="s">
        <v>10263</v>
      </c>
      <c r="W2747" s="230" t="s">
        <v>10263</v>
      </c>
      <c r="X2747" s="230" t="s">
        <v>13241</v>
      </c>
      <c r="Y2747" s="230"/>
      <c r="Z2747" s="230" t="s">
        <v>10264</v>
      </c>
      <c r="AA2747" s="220">
        <v>202503</v>
      </c>
      <c r="AB2747" s="239"/>
      <c r="AC2747" s="229" t="s">
        <v>10280</v>
      </c>
      <c r="AD2747" s="240" t="s">
        <v>10252</v>
      </c>
      <c r="AE2747" s="241">
        <v>0</v>
      </c>
      <c r="AF2747" s="240" t="s">
        <v>10252</v>
      </c>
      <c r="AG2747" s="235" t="str">
        <f>IFERROR(VLOOKUP(작성용!A:A,RM!A:D,4,0),"-")</f>
        <v>김본</v>
      </c>
      <c r="AH2747" s="9" t="s">
        <v>4189</v>
      </c>
      <c r="AI2747" s="231" t="s">
        <v>13031</v>
      </c>
      <c r="AJ2747" s="231" t="s">
        <v>3522</v>
      </c>
      <c r="AK2747" s="199" t="s">
        <v>3962</v>
      </c>
      <c r="AL2747" s="231">
        <v>2746</v>
      </c>
    </row>
    <row r="2748" spans="1:38" x14ac:dyDescent="0.3">
      <c r="A2748" s="225" t="s">
        <v>466</v>
      </c>
      <c r="B2748" s="225" t="s">
        <v>13234</v>
      </c>
      <c r="C2748" s="237" t="s">
        <v>4021</v>
      </c>
      <c r="D2748" s="281" t="s">
        <v>13302</v>
      </c>
      <c r="E2748" s="271" t="s">
        <v>13303</v>
      </c>
      <c r="F2748" s="236" t="s">
        <v>10268</v>
      </c>
      <c r="G2748" s="210">
        <v>0</v>
      </c>
      <c r="H2748" s="227" t="s">
        <v>13237</v>
      </c>
      <c r="I2748" s="227"/>
      <c r="J2748" s="227"/>
      <c r="K2748" s="227"/>
      <c r="L2748" s="227"/>
      <c r="M2748" s="227"/>
      <c r="N2748" s="227" t="s">
        <v>10242</v>
      </c>
      <c r="O2748" s="242" t="s">
        <v>13238</v>
      </c>
      <c r="P2748" s="242" t="s">
        <v>13239</v>
      </c>
      <c r="Q2748" s="221" t="s">
        <v>13240</v>
      </c>
      <c r="R2748" s="208" t="s">
        <v>7323</v>
      </c>
      <c r="S2748" s="209" t="s">
        <v>7324</v>
      </c>
      <c r="T2748" s="229">
        <v>45702</v>
      </c>
      <c r="U2748" s="230" t="s">
        <v>10277</v>
      </c>
      <c r="V2748" s="230" t="s">
        <v>10263</v>
      </c>
      <c r="W2748" s="230" t="s">
        <v>10263</v>
      </c>
      <c r="X2748" s="230" t="s">
        <v>10469</v>
      </c>
      <c r="Y2748" s="230"/>
      <c r="Z2748" s="230" t="s">
        <v>10264</v>
      </c>
      <c r="AA2748" s="220">
        <v>202503</v>
      </c>
      <c r="AB2748" s="239"/>
      <c r="AC2748" s="229" t="s">
        <v>10280</v>
      </c>
      <c r="AD2748" s="240" t="s">
        <v>10252</v>
      </c>
      <c r="AE2748" s="241">
        <v>0</v>
      </c>
      <c r="AF2748" s="240" t="s">
        <v>10252</v>
      </c>
      <c r="AG2748" s="235" t="str">
        <f>IFERROR(VLOOKUP(작성용!A:A,RM!A:D,4,0),"-")</f>
        <v>김본</v>
      </c>
      <c r="AH2748" s="9" t="s">
        <v>4189</v>
      </c>
      <c r="AI2748" s="231" t="s">
        <v>13031</v>
      </c>
      <c r="AJ2748" s="231" t="s">
        <v>13031</v>
      </c>
      <c r="AK2748" s="199" t="s">
        <v>3962</v>
      </c>
      <c r="AL2748" s="231">
        <v>2747</v>
      </c>
    </row>
    <row r="2749" spans="1:38" x14ac:dyDescent="0.3">
      <c r="A2749" s="225" t="s">
        <v>466</v>
      </c>
      <c r="B2749" s="225" t="s">
        <v>13234</v>
      </c>
      <c r="C2749" s="237" t="s">
        <v>4021</v>
      </c>
      <c r="D2749" s="281" t="s">
        <v>13304</v>
      </c>
      <c r="E2749" s="271" t="s">
        <v>13305</v>
      </c>
      <c r="F2749" s="236" t="s">
        <v>10268</v>
      </c>
      <c r="G2749" s="210">
        <v>0</v>
      </c>
      <c r="H2749" s="227" t="s">
        <v>13237</v>
      </c>
      <c r="I2749" s="227"/>
      <c r="J2749" s="227"/>
      <c r="K2749" s="227"/>
      <c r="L2749" s="227"/>
      <c r="M2749" s="227"/>
      <c r="N2749" s="227" t="s">
        <v>10242</v>
      </c>
      <c r="O2749" s="242" t="s">
        <v>13238</v>
      </c>
      <c r="P2749" s="242" t="s">
        <v>13239</v>
      </c>
      <c r="Q2749" s="221" t="s">
        <v>13240</v>
      </c>
      <c r="R2749" s="208" t="s">
        <v>7325</v>
      </c>
      <c r="S2749" s="209" t="s">
        <v>7326</v>
      </c>
      <c r="T2749" s="229">
        <v>45702</v>
      </c>
      <c r="U2749" s="230" t="s">
        <v>10277</v>
      </c>
      <c r="V2749" s="230" t="s">
        <v>10263</v>
      </c>
      <c r="W2749" s="230" t="s">
        <v>10263</v>
      </c>
      <c r="X2749" s="230" t="s">
        <v>13241</v>
      </c>
      <c r="Y2749" s="230"/>
      <c r="Z2749" s="230" t="s">
        <v>10264</v>
      </c>
      <c r="AA2749" s="220">
        <v>202503</v>
      </c>
      <c r="AB2749" s="239"/>
      <c r="AC2749" s="229" t="s">
        <v>10280</v>
      </c>
      <c r="AD2749" s="240" t="s">
        <v>10252</v>
      </c>
      <c r="AE2749" s="241">
        <v>0</v>
      </c>
      <c r="AF2749" s="240" t="s">
        <v>10252</v>
      </c>
      <c r="AG2749" s="235" t="str">
        <f>IFERROR(VLOOKUP(작성용!A:A,RM!A:D,4,0),"-")</f>
        <v>김본</v>
      </c>
      <c r="AH2749" s="9" t="s">
        <v>4189</v>
      </c>
      <c r="AI2749" s="231" t="s">
        <v>13031</v>
      </c>
      <c r="AJ2749" s="231" t="s">
        <v>3522</v>
      </c>
      <c r="AK2749" s="199" t="s">
        <v>3962</v>
      </c>
      <c r="AL2749" s="231">
        <v>2748</v>
      </c>
    </row>
    <row r="2750" spans="1:38" x14ac:dyDescent="0.3">
      <c r="A2750" s="225" t="s">
        <v>466</v>
      </c>
      <c r="B2750" s="225" t="s">
        <v>13234</v>
      </c>
      <c r="C2750" s="237" t="s">
        <v>4021</v>
      </c>
      <c r="D2750" s="281" t="s">
        <v>13306</v>
      </c>
      <c r="E2750" s="271" t="s">
        <v>13307</v>
      </c>
      <c r="F2750" s="236" t="s">
        <v>10268</v>
      </c>
      <c r="G2750" s="210">
        <v>0</v>
      </c>
      <c r="H2750" s="227" t="s">
        <v>4062</v>
      </c>
      <c r="I2750" s="227"/>
      <c r="J2750" s="227"/>
      <c r="K2750" s="227"/>
      <c r="L2750" s="227"/>
      <c r="M2750" s="227"/>
      <c r="N2750" s="227" t="s">
        <v>10242</v>
      </c>
      <c r="O2750" s="242" t="s">
        <v>13238</v>
      </c>
      <c r="P2750" s="242" t="s">
        <v>13239</v>
      </c>
      <c r="Q2750" s="221" t="s">
        <v>13240</v>
      </c>
      <c r="R2750" s="208" t="s">
        <v>7327</v>
      </c>
      <c r="S2750" s="209" t="s">
        <v>7328</v>
      </c>
      <c r="T2750" s="229">
        <v>45702</v>
      </c>
      <c r="U2750" s="230" t="s">
        <v>10277</v>
      </c>
      <c r="V2750" s="230" t="s">
        <v>10263</v>
      </c>
      <c r="W2750" s="230" t="s">
        <v>10263</v>
      </c>
      <c r="X2750" s="230" t="s">
        <v>13241</v>
      </c>
      <c r="Y2750" s="230"/>
      <c r="Z2750" s="230" t="s">
        <v>10264</v>
      </c>
      <c r="AA2750" s="220">
        <v>202503</v>
      </c>
      <c r="AB2750" s="239"/>
      <c r="AC2750" s="229" t="s">
        <v>10280</v>
      </c>
      <c r="AD2750" s="240" t="s">
        <v>10252</v>
      </c>
      <c r="AE2750" s="241">
        <v>0</v>
      </c>
      <c r="AF2750" s="240" t="s">
        <v>10252</v>
      </c>
      <c r="AG2750" s="235" t="str">
        <f>IFERROR(VLOOKUP(작성용!A:A,RM!A:D,4,0),"-")</f>
        <v>김본</v>
      </c>
      <c r="AH2750" s="9" t="s">
        <v>4189</v>
      </c>
      <c r="AI2750" s="231" t="s">
        <v>13031</v>
      </c>
      <c r="AJ2750" s="231" t="s">
        <v>13031</v>
      </c>
      <c r="AK2750" s="199" t="s">
        <v>3962</v>
      </c>
      <c r="AL2750" s="231">
        <v>2749</v>
      </c>
    </row>
    <row r="2751" spans="1:38" x14ac:dyDescent="0.3">
      <c r="A2751" s="225" t="s">
        <v>7453</v>
      </c>
      <c r="B2751" s="225" t="s">
        <v>13308</v>
      </c>
      <c r="C2751" s="237" t="s">
        <v>10273</v>
      </c>
      <c r="D2751" s="233" t="s">
        <v>13309</v>
      </c>
      <c r="E2751" s="232" t="s">
        <v>13310</v>
      </c>
      <c r="F2751" s="236" t="s">
        <v>10268</v>
      </c>
      <c r="G2751" s="210">
        <v>0</v>
      </c>
      <c r="H2751" s="227" t="s">
        <v>13031</v>
      </c>
      <c r="I2751" s="227"/>
      <c r="J2751" s="227"/>
      <c r="K2751" s="227"/>
      <c r="L2751" s="227"/>
      <c r="M2751" s="227"/>
      <c r="N2751" s="227" t="s">
        <v>10572</v>
      </c>
      <c r="O2751" s="242" t="s">
        <v>13311</v>
      </c>
      <c r="P2751" s="242" t="s">
        <v>13312</v>
      </c>
      <c r="Q2751" s="221" t="s">
        <v>13313</v>
      </c>
      <c r="R2751" s="208" t="s">
        <v>2</v>
      </c>
      <c r="S2751" s="209" t="s">
        <v>13031</v>
      </c>
      <c r="T2751" s="229">
        <v>45702</v>
      </c>
      <c r="U2751" s="230" t="s">
        <v>10277</v>
      </c>
      <c r="V2751" s="230" t="s">
        <v>10263</v>
      </c>
      <c r="W2751" s="230" t="s">
        <v>10263</v>
      </c>
      <c r="X2751" s="230" t="s">
        <v>13241</v>
      </c>
      <c r="Y2751" s="230"/>
      <c r="Z2751" s="230" t="s">
        <v>10264</v>
      </c>
      <c r="AA2751" s="220">
        <v>202503</v>
      </c>
      <c r="AB2751" s="239"/>
      <c r="AC2751" s="229" t="s">
        <v>10280</v>
      </c>
      <c r="AD2751" s="240" t="s">
        <v>10252</v>
      </c>
      <c r="AE2751" s="241">
        <v>0</v>
      </c>
      <c r="AF2751" s="240" t="s">
        <v>10252</v>
      </c>
      <c r="AG2751" s="235" t="str">
        <f>IFERROR(VLOOKUP(작성용!A:A,RM!A:D,4,0),"-")</f>
        <v>김다현</v>
      </c>
      <c r="AH2751" s="231" t="s">
        <v>12650</v>
      </c>
      <c r="AI2751" s="231" t="s">
        <v>13031</v>
      </c>
      <c r="AJ2751" s="231" t="s">
        <v>13031</v>
      </c>
      <c r="AK2751" s="231" t="s">
        <v>3962</v>
      </c>
      <c r="AL2751" s="231">
        <v>2750</v>
      </c>
    </row>
    <row r="2752" spans="1:38" x14ac:dyDescent="0.3">
      <c r="A2752" s="225" t="s">
        <v>7453</v>
      </c>
      <c r="B2752" s="225" t="s">
        <v>13308</v>
      </c>
      <c r="C2752" s="237" t="s">
        <v>10273</v>
      </c>
      <c r="D2752" s="233" t="s">
        <v>13314</v>
      </c>
      <c r="E2752" s="232" t="s">
        <v>13315</v>
      </c>
      <c r="F2752" s="236" t="s">
        <v>10268</v>
      </c>
      <c r="G2752" s="210">
        <v>0</v>
      </c>
      <c r="H2752" s="227" t="s">
        <v>13031</v>
      </c>
      <c r="I2752" s="227"/>
      <c r="J2752" s="227"/>
      <c r="K2752" s="227"/>
      <c r="L2752" s="227"/>
      <c r="M2752" s="227"/>
      <c r="N2752" s="227" t="s">
        <v>10572</v>
      </c>
      <c r="O2752" s="242" t="s">
        <v>13311</v>
      </c>
      <c r="P2752" s="242" t="s">
        <v>13312</v>
      </c>
      <c r="Q2752" s="221" t="s">
        <v>13313</v>
      </c>
      <c r="R2752" s="208" t="s">
        <v>2</v>
      </c>
      <c r="S2752" s="209" t="s">
        <v>13031</v>
      </c>
      <c r="T2752" s="229">
        <v>45702</v>
      </c>
      <c r="U2752" s="230" t="s">
        <v>10277</v>
      </c>
      <c r="V2752" s="230" t="s">
        <v>10263</v>
      </c>
      <c r="W2752" s="230" t="s">
        <v>10263</v>
      </c>
      <c r="X2752" s="230" t="s">
        <v>13241</v>
      </c>
      <c r="Y2752" s="230"/>
      <c r="Z2752" s="230" t="s">
        <v>10264</v>
      </c>
      <c r="AA2752" s="220">
        <v>202503</v>
      </c>
      <c r="AB2752" s="239"/>
      <c r="AC2752" s="229" t="s">
        <v>10280</v>
      </c>
      <c r="AD2752" s="240" t="s">
        <v>10252</v>
      </c>
      <c r="AE2752" s="241">
        <v>0</v>
      </c>
      <c r="AF2752" s="240" t="s">
        <v>10252</v>
      </c>
      <c r="AG2752" s="235" t="str">
        <f>IFERROR(VLOOKUP(작성용!A:A,RM!A:D,4,0),"-")</f>
        <v>김다현</v>
      </c>
      <c r="AH2752" s="231" t="s">
        <v>12650</v>
      </c>
      <c r="AI2752" s="231" t="s">
        <v>13031</v>
      </c>
      <c r="AJ2752" s="231" t="s">
        <v>13031</v>
      </c>
      <c r="AK2752" s="231" t="s">
        <v>3962</v>
      </c>
      <c r="AL2752" s="231">
        <v>2751</v>
      </c>
    </row>
    <row r="2753" spans="1:38" x14ac:dyDescent="0.3">
      <c r="A2753" s="225" t="s">
        <v>7453</v>
      </c>
      <c r="B2753" s="225" t="s">
        <v>13308</v>
      </c>
      <c r="C2753" s="237" t="s">
        <v>10273</v>
      </c>
      <c r="D2753" s="233" t="s">
        <v>13316</v>
      </c>
      <c r="E2753" s="232" t="s">
        <v>13317</v>
      </c>
      <c r="F2753" s="236" t="s">
        <v>10268</v>
      </c>
      <c r="G2753" s="210">
        <v>0</v>
      </c>
      <c r="H2753" s="227" t="s">
        <v>13031</v>
      </c>
      <c r="I2753" s="227"/>
      <c r="J2753" s="227"/>
      <c r="K2753" s="227"/>
      <c r="L2753" s="227"/>
      <c r="M2753" s="227"/>
      <c r="N2753" s="227" t="s">
        <v>10572</v>
      </c>
      <c r="O2753" s="242" t="s">
        <v>13311</v>
      </c>
      <c r="P2753" s="242" t="s">
        <v>13312</v>
      </c>
      <c r="Q2753" s="221" t="s">
        <v>13313</v>
      </c>
      <c r="R2753" s="208" t="s">
        <v>2</v>
      </c>
      <c r="S2753" s="209" t="s">
        <v>13031</v>
      </c>
      <c r="T2753" s="229">
        <v>45702</v>
      </c>
      <c r="U2753" s="230" t="s">
        <v>10277</v>
      </c>
      <c r="V2753" s="230" t="s">
        <v>10263</v>
      </c>
      <c r="W2753" s="230" t="s">
        <v>10263</v>
      </c>
      <c r="X2753" s="230" t="s">
        <v>13241</v>
      </c>
      <c r="Y2753" s="230"/>
      <c r="Z2753" s="230" t="s">
        <v>10264</v>
      </c>
      <c r="AA2753" s="220">
        <v>202503</v>
      </c>
      <c r="AB2753" s="239"/>
      <c r="AC2753" s="229" t="s">
        <v>10280</v>
      </c>
      <c r="AD2753" s="240" t="s">
        <v>10252</v>
      </c>
      <c r="AE2753" s="241">
        <v>0</v>
      </c>
      <c r="AF2753" s="240" t="s">
        <v>10252</v>
      </c>
      <c r="AG2753" s="235" t="str">
        <f>IFERROR(VLOOKUP(작성용!A:A,RM!A:D,4,0),"-")</f>
        <v>김다현</v>
      </c>
      <c r="AH2753" s="231" t="s">
        <v>12650</v>
      </c>
      <c r="AI2753" s="231" t="s">
        <v>13031</v>
      </c>
      <c r="AJ2753" s="231" t="s">
        <v>3522</v>
      </c>
      <c r="AK2753" s="231" t="s">
        <v>3962</v>
      </c>
      <c r="AL2753" s="231">
        <v>2752</v>
      </c>
    </row>
    <row r="2754" spans="1:38" x14ac:dyDescent="0.3">
      <c r="A2754" s="225" t="s">
        <v>7453</v>
      </c>
      <c r="B2754" s="225" t="s">
        <v>13308</v>
      </c>
      <c r="C2754" s="237" t="s">
        <v>4021</v>
      </c>
      <c r="D2754" s="233" t="s">
        <v>13318</v>
      </c>
      <c r="E2754" s="232" t="s">
        <v>13319</v>
      </c>
      <c r="F2754" s="236" t="s">
        <v>10268</v>
      </c>
      <c r="G2754" s="210">
        <v>0</v>
      </c>
      <c r="H2754" s="227" t="s">
        <v>13031</v>
      </c>
      <c r="I2754" s="227"/>
      <c r="J2754" s="227"/>
      <c r="K2754" s="227"/>
      <c r="L2754" s="227"/>
      <c r="M2754" s="227"/>
      <c r="N2754" s="227" t="s">
        <v>10572</v>
      </c>
      <c r="O2754" s="242" t="s">
        <v>13311</v>
      </c>
      <c r="P2754" s="242" t="s">
        <v>13312</v>
      </c>
      <c r="Q2754" s="221" t="s">
        <v>13313</v>
      </c>
      <c r="R2754" s="208" t="s">
        <v>2</v>
      </c>
      <c r="S2754" s="209" t="s">
        <v>13031</v>
      </c>
      <c r="T2754" s="229">
        <v>45702</v>
      </c>
      <c r="U2754" s="230" t="s">
        <v>10277</v>
      </c>
      <c r="V2754" s="230" t="s">
        <v>10263</v>
      </c>
      <c r="W2754" s="230" t="s">
        <v>10263</v>
      </c>
      <c r="X2754" s="230" t="s">
        <v>13241</v>
      </c>
      <c r="Y2754" s="230"/>
      <c r="Z2754" s="230" t="s">
        <v>10264</v>
      </c>
      <c r="AA2754" s="220">
        <v>202503</v>
      </c>
      <c r="AB2754" s="239"/>
      <c r="AC2754" s="229" t="s">
        <v>10280</v>
      </c>
      <c r="AD2754" s="240" t="s">
        <v>10252</v>
      </c>
      <c r="AE2754" s="241">
        <v>0</v>
      </c>
      <c r="AF2754" s="240" t="s">
        <v>10252</v>
      </c>
      <c r="AG2754" s="235" t="str">
        <f>IFERROR(VLOOKUP(작성용!A:A,RM!A:D,4,0),"-")</f>
        <v>김다현</v>
      </c>
      <c r="AH2754" s="231" t="s">
        <v>12650</v>
      </c>
      <c r="AI2754" s="231" t="s">
        <v>13031</v>
      </c>
      <c r="AJ2754" s="231" t="s">
        <v>3522</v>
      </c>
      <c r="AK2754" s="231" t="s">
        <v>3962</v>
      </c>
      <c r="AL2754" s="231">
        <v>2753</v>
      </c>
    </row>
    <row r="2755" spans="1:38" x14ac:dyDescent="0.3">
      <c r="A2755" s="225" t="s">
        <v>7453</v>
      </c>
      <c r="B2755" s="225" t="s">
        <v>13308</v>
      </c>
      <c r="C2755" s="237" t="s">
        <v>4021</v>
      </c>
      <c r="D2755" s="233" t="s">
        <v>13320</v>
      </c>
      <c r="E2755" s="232" t="s">
        <v>13321</v>
      </c>
      <c r="F2755" s="236" t="s">
        <v>10268</v>
      </c>
      <c r="G2755" s="210">
        <v>0</v>
      </c>
      <c r="H2755" s="227" t="s">
        <v>13031</v>
      </c>
      <c r="I2755" s="227"/>
      <c r="J2755" s="227"/>
      <c r="K2755" s="227"/>
      <c r="L2755" s="227"/>
      <c r="M2755" s="227"/>
      <c r="N2755" s="227" t="s">
        <v>10572</v>
      </c>
      <c r="O2755" s="242" t="s">
        <v>13311</v>
      </c>
      <c r="P2755" s="242" t="s">
        <v>13312</v>
      </c>
      <c r="Q2755" s="221" t="s">
        <v>13313</v>
      </c>
      <c r="R2755" s="208" t="s">
        <v>2</v>
      </c>
      <c r="S2755" s="209" t="s">
        <v>13031</v>
      </c>
      <c r="T2755" s="229">
        <v>45702</v>
      </c>
      <c r="U2755" s="230" t="s">
        <v>10277</v>
      </c>
      <c r="V2755" s="230" t="s">
        <v>10263</v>
      </c>
      <c r="W2755" s="230" t="s">
        <v>10263</v>
      </c>
      <c r="X2755" s="230" t="s">
        <v>13241</v>
      </c>
      <c r="Y2755" s="230"/>
      <c r="Z2755" s="230" t="s">
        <v>10264</v>
      </c>
      <c r="AA2755" s="220">
        <v>202503</v>
      </c>
      <c r="AB2755" s="239"/>
      <c r="AC2755" s="229" t="s">
        <v>10280</v>
      </c>
      <c r="AD2755" s="240" t="s">
        <v>10252</v>
      </c>
      <c r="AE2755" s="241">
        <v>0</v>
      </c>
      <c r="AF2755" s="240" t="s">
        <v>10252</v>
      </c>
      <c r="AG2755" s="235" t="str">
        <f>IFERROR(VLOOKUP(작성용!A:A,RM!A:D,4,0),"-")</f>
        <v>김다현</v>
      </c>
      <c r="AH2755" s="231" t="s">
        <v>12650</v>
      </c>
      <c r="AI2755" s="231" t="s">
        <v>13031</v>
      </c>
      <c r="AJ2755" s="231" t="s">
        <v>3522</v>
      </c>
      <c r="AK2755" s="231" t="s">
        <v>3962</v>
      </c>
      <c r="AL2755" s="231">
        <v>2754</v>
      </c>
    </row>
    <row r="2756" spans="1:38" x14ac:dyDescent="0.3">
      <c r="A2756" s="225" t="s">
        <v>7453</v>
      </c>
      <c r="B2756" s="225" t="s">
        <v>13308</v>
      </c>
      <c r="C2756" s="237" t="s">
        <v>4021</v>
      </c>
      <c r="D2756" s="233" t="s">
        <v>13322</v>
      </c>
      <c r="E2756" s="232" t="s">
        <v>13323</v>
      </c>
      <c r="F2756" s="236" t="s">
        <v>10268</v>
      </c>
      <c r="G2756" s="210">
        <v>0</v>
      </c>
      <c r="H2756" s="227" t="s">
        <v>13031</v>
      </c>
      <c r="I2756" s="227"/>
      <c r="J2756" s="227"/>
      <c r="K2756" s="227"/>
      <c r="L2756" s="227"/>
      <c r="M2756" s="227"/>
      <c r="N2756" s="227" t="s">
        <v>10572</v>
      </c>
      <c r="O2756" s="242" t="s">
        <v>13311</v>
      </c>
      <c r="P2756" s="242" t="s">
        <v>13312</v>
      </c>
      <c r="Q2756" s="221" t="s">
        <v>13313</v>
      </c>
      <c r="R2756" s="208" t="s">
        <v>2</v>
      </c>
      <c r="S2756" s="209" t="s">
        <v>13031</v>
      </c>
      <c r="T2756" s="229">
        <v>45702</v>
      </c>
      <c r="U2756" s="230" t="s">
        <v>10277</v>
      </c>
      <c r="V2756" s="230" t="s">
        <v>10263</v>
      </c>
      <c r="W2756" s="230" t="s">
        <v>10263</v>
      </c>
      <c r="X2756" s="230" t="s">
        <v>13241</v>
      </c>
      <c r="Y2756" s="230"/>
      <c r="Z2756" s="230" t="s">
        <v>10264</v>
      </c>
      <c r="AA2756" s="220">
        <v>202503</v>
      </c>
      <c r="AB2756" s="239"/>
      <c r="AC2756" s="229" t="s">
        <v>10280</v>
      </c>
      <c r="AD2756" s="240" t="s">
        <v>10252</v>
      </c>
      <c r="AE2756" s="241">
        <v>0</v>
      </c>
      <c r="AF2756" s="240" t="s">
        <v>10252</v>
      </c>
      <c r="AG2756" s="235" t="str">
        <f>IFERROR(VLOOKUP(작성용!A:A,RM!A:D,4,0),"-")</f>
        <v>김다현</v>
      </c>
      <c r="AH2756" s="231" t="s">
        <v>12650</v>
      </c>
      <c r="AI2756" s="231" t="s">
        <v>13031</v>
      </c>
      <c r="AJ2756" s="231" t="s">
        <v>13031</v>
      </c>
      <c r="AK2756" s="231" t="s">
        <v>3962</v>
      </c>
      <c r="AL2756" s="231">
        <v>2755</v>
      </c>
    </row>
    <row r="2757" spans="1:38" x14ac:dyDescent="0.3">
      <c r="A2757" s="225" t="s">
        <v>7453</v>
      </c>
      <c r="B2757" s="225" t="s">
        <v>13308</v>
      </c>
      <c r="C2757" s="237" t="s">
        <v>4021</v>
      </c>
      <c r="D2757" s="233" t="s">
        <v>13324</v>
      </c>
      <c r="E2757" s="232" t="s">
        <v>13325</v>
      </c>
      <c r="F2757" s="236" t="s">
        <v>10268</v>
      </c>
      <c r="G2757" s="210">
        <v>0</v>
      </c>
      <c r="H2757" s="227" t="s">
        <v>13031</v>
      </c>
      <c r="I2757" s="227"/>
      <c r="J2757" s="227"/>
      <c r="K2757" s="227"/>
      <c r="L2757" s="227"/>
      <c r="M2757" s="227"/>
      <c r="N2757" s="227" t="s">
        <v>10572</v>
      </c>
      <c r="O2757" s="242" t="s">
        <v>13311</v>
      </c>
      <c r="P2757" s="242" t="s">
        <v>13312</v>
      </c>
      <c r="Q2757" s="221" t="s">
        <v>13313</v>
      </c>
      <c r="R2757" s="208" t="s">
        <v>2</v>
      </c>
      <c r="S2757" s="209" t="s">
        <v>13031</v>
      </c>
      <c r="T2757" s="229">
        <v>45702</v>
      </c>
      <c r="U2757" s="230" t="s">
        <v>10277</v>
      </c>
      <c r="V2757" s="230" t="s">
        <v>10263</v>
      </c>
      <c r="W2757" s="230" t="s">
        <v>10263</v>
      </c>
      <c r="X2757" s="230" t="s">
        <v>13241</v>
      </c>
      <c r="Y2757" s="230"/>
      <c r="Z2757" s="230" t="s">
        <v>10264</v>
      </c>
      <c r="AA2757" s="220">
        <v>202503</v>
      </c>
      <c r="AB2757" s="239"/>
      <c r="AC2757" s="229" t="s">
        <v>10280</v>
      </c>
      <c r="AD2757" s="240" t="s">
        <v>10252</v>
      </c>
      <c r="AE2757" s="241">
        <v>0</v>
      </c>
      <c r="AF2757" s="240" t="s">
        <v>10252</v>
      </c>
      <c r="AG2757" s="235" t="str">
        <f>IFERROR(VLOOKUP(작성용!A:A,RM!A:D,4,0),"-")</f>
        <v>김다현</v>
      </c>
      <c r="AH2757" s="231" t="s">
        <v>12650</v>
      </c>
      <c r="AI2757" s="231" t="s">
        <v>13031</v>
      </c>
      <c r="AJ2757" s="231" t="s">
        <v>3522</v>
      </c>
      <c r="AK2757" s="231" t="s">
        <v>3962</v>
      </c>
      <c r="AL2757" s="231">
        <v>2756</v>
      </c>
    </row>
    <row r="2758" spans="1:38" x14ac:dyDescent="0.3">
      <c r="A2758" s="225" t="s">
        <v>7453</v>
      </c>
      <c r="B2758" s="225" t="s">
        <v>13308</v>
      </c>
      <c r="C2758" s="237" t="s">
        <v>4021</v>
      </c>
      <c r="D2758" s="233" t="s">
        <v>13326</v>
      </c>
      <c r="E2758" s="232" t="s">
        <v>13327</v>
      </c>
      <c r="F2758" s="236" t="s">
        <v>10268</v>
      </c>
      <c r="G2758" s="210">
        <v>0</v>
      </c>
      <c r="H2758" s="227" t="s">
        <v>3522</v>
      </c>
      <c r="I2758" s="227"/>
      <c r="J2758" s="227"/>
      <c r="K2758" s="227"/>
      <c r="L2758" s="227"/>
      <c r="M2758" s="227"/>
      <c r="N2758" s="227" t="s">
        <v>10572</v>
      </c>
      <c r="O2758" s="242" t="s">
        <v>13311</v>
      </c>
      <c r="P2758" s="242" t="s">
        <v>13312</v>
      </c>
      <c r="Q2758" s="221" t="s">
        <v>13313</v>
      </c>
      <c r="R2758" s="208" t="s">
        <v>2</v>
      </c>
      <c r="S2758" s="209" t="s">
        <v>13031</v>
      </c>
      <c r="T2758" s="229">
        <v>45702</v>
      </c>
      <c r="U2758" s="230" t="s">
        <v>10277</v>
      </c>
      <c r="V2758" s="230" t="s">
        <v>10263</v>
      </c>
      <c r="W2758" s="230" t="s">
        <v>10263</v>
      </c>
      <c r="X2758" s="230" t="s">
        <v>13241</v>
      </c>
      <c r="Y2758" s="230"/>
      <c r="Z2758" s="230" t="s">
        <v>10264</v>
      </c>
      <c r="AA2758" s="220">
        <v>202503</v>
      </c>
      <c r="AB2758" s="239"/>
      <c r="AC2758" s="229" t="s">
        <v>10280</v>
      </c>
      <c r="AD2758" s="240" t="s">
        <v>10252</v>
      </c>
      <c r="AE2758" s="241">
        <v>0</v>
      </c>
      <c r="AF2758" s="240" t="s">
        <v>10252</v>
      </c>
      <c r="AG2758" s="235" t="str">
        <f>IFERROR(VLOOKUP(작성용!A:A,RM!A:D,4,0),"-")</f>
        <v>김다현</v>
      </c>
      <c r="AH2758" s="231" t="s">
        <v>12650</v>
      </c>
      <c r="AI2758" s="231" t="s">
        <v>13031</v>
      </c>
      <c r="AJ2758" s="231" t="s">
        <v>13031</v>
      </c>
      <c r="AK2758" s="231" t="s">
        <v>3962</v>
      </c>
      <c r="AL2758" s="231">
        <v>2757</v>
      </c>
    </row>
    <row r="2759" spans="1:38" x14ac:dyDescent="0.3">
      <c r="A2759" s="225" t="s">
        <v>7453</v>
      </c>
      <c r="B2759" s="225" t="s">
        <v>13308</v>
      </c>
      <c r="C2759" s="237" t="s">
        <v>4021</v>
      </c>
      <c r="D2759" s="233" t="s">
        <v>13328</v>
      </c>
      <c r="E2759" s="232" t="s">
        <v>13329</v>
      </c>
      <c r="F2759" s="236" t="s">
        <v>10268</v>
      </c>
      <c r="G2759" s="210">
        <v>0</v>
      </c>
      <c r="H2759" s="227" t="s">
        <v>13031</v>
      </c>
      <c r="I2759" s="227"/>
      <c r="J2759" s="227"/>
      <c r="K2759" s="227"/>
      <c r="L2759" s="227"/>
      <c r="M2759" s="227"/>
      <c r="N2759" s="227" t="s">
        <v>10572</v>
      </c>
      <c r="O2759" s="242" t="s">
        <v>13311</v>
      </c>
      <c r="P2759" s="242" t="s">
        <v>13312</v>
      </c>
      <c r="Q2759" s="221" t="s">
        <v>13313</v>
      </c>
      <c r="R2759" s="208" t="s">
        <v>2</v>
      </c>
      <c r="S2759" s="209" t="s">
        <v>3522</v>
      </c>
      <c r="T2759" s="229">
        <v>45702</v>
      </c>
      <c r="U2759" s="230" t="s">
        <v>10277</v>
      </c>
      <c r="V2759" s="230" t="s">
        <v>10263</v>
      </c>
      <c r="W2759" s="230" t="s">
        <v>10263</v>
      </c>
      <c r="X2759" s="230" t="s">
        <v>13241</v>
      </c>
      <c r="Y2759" s="230"/>
      <c r="Z2759" s="230" t="s">
        <v>10264</v>
      </c>
      <c r="AA2759" s="220">
        <v>202503</v>
      </c>
      <c r="AB2759" s="239"/>
      <c r="AC2759" s="229" t="s">
        <v>10280</v>
      </c>
      <c r="AD2759" s="240" t="s">
        <v>10252</v>
      </c>
      <c r="AE2759" s="241">
        <v>0</v>
      </c>
      <c r="AF2759" s="240" t="s">
        <v>10252</v>
      </c>
      <c r="AG2759" s="235" t="str">
        <f>IFERROR(VLOOKUP(작성용!A:A,RM!A:D,4,0),"-")</f>
        <v>김다현</v>
      </c>
      <c r="AH2759" s="231" t="s">
        <v>12650</v>
      </c>
      <c r="AI2759" s="231" t="s">
        <v>13031</v>
      </c>
      <c r="AJ2759" s="231" t="s">
        <v>13031</v>
      </c>
      <c r="AK2759" s="231" t="s">
        <v>3962</v>
      </c>
      <c r="AL2759" s="231">
        <v>2758</v>
      </c>
    </row>
    <row r="2760" spans="1:38" x14ac:dyDescent="0.3">
      <c r="A2760" s="225" t="s">
        <v>7453</v>
      </c>
      <c r="B2760" s="225" t="s">
        <v>13308</v>
      </c>
      <c r="C2760" s="237" t="s">
        <v>4021</v>
      </c>
      <c r="D2760" s="233" t="s">
        <v>13330</v>
      </c>
      <c r="E2760" s="232" t="s">
        <v>13331</v>
      </c>
      <c r="F2760" s="236" t="s">
        <v>10268</v>
      </c>
      <c r="G2760" s="210">
        <v>0</v>
      </c>
      <c r="H2760" s="227" t="s">
        <v>13031</v>
      </c>
      <c r="I2760" s="227"/>
      <c r="J2760" s="227"/>
      <c r="K2760" s="227"/>
      <c r="L2760" s="227"/>
      <c r="M2760" s="227"/>
      <c r="N2760" s="227" t="s">
        <v>10572</v>
      </c>
      <c r="O2760" s="242" t="s">
        <v>13311</v>
      </c>
      <c r="P2760" s="242" t="s">
        <v>13312</v>
      </c>
      <c r="Q2760" s="221" t="s">
        <v>13313</v>
      </c>
      <c r="R2760" s="208" t="s">
        <v>2</v>
      </c>
      <c r="S2760" s="209" t="s">
        <v>13031</v>
      </c>
      <c r="T2760" s="229">
        <v>45702</v>
      </c>
      <c r="U2760" s="230" t="s">
        <v>10277</v>
      </c>
      <c r="V2760" s="230" t="s">
        <v>10263</v>
      </c>
      <c r="W2760" s="230" t="s">
        <v>10263</v>
      </c>
      <c r="X2760" s="230" t="s">
        <v>10469</v>
      </c>
      <c r="Y2760" s="230"/>
      <c r="Z2760" s="230" t="s">
        <v>10264</v>
      </c>
      <c r="AA2760" s="220">
        <v>202503</v>
      </c>
      <c r="AB2760" s="239"/>
      <c r="AC2760" s="229" t="s">
        <v>10280</v>
      </c>
      <c r="AD2760" s="240" t="s">
        <v>10252</v>
      </c>
      <c r="AE2760" s="241">
        <v>0</v>
      </c>
      <c r="AF2760" s="240" t="s">
        <v>10252</v>
      </c>
      <c r="AG2760" s="235" t="str">
        <f>IFERROR(VLOOKUP(작성용!A:A,RM!A:D,4,0),"-")</f>
        <v>김다현</v>
      </c>
      <c r="AH2760" s="231" t="s">
        <v>12650</v>
      </c>
      <c r="AI2760" s="231" t="s">
        <v>13031</v>
      </c>
      <c r="AJ2760" s="231" t="s">
        <v>13031</v>
      </c>
      <c r="AK2760" s="231" t="s">
        <v>3962</v>
      </c>
      <c r="AL2760" s="231">
        <v>2759</v>
      </c>
    </row>
    <row r="2761" spans="1:38" x14ac:dyDescent="0.3">
      <c r="A2761" s="225" t="s">
        <v>3524</v>
      </c>
      <c r="B2761" s="225" t="s">
        <v>13332</v>
      </c>
      <c r="C2761" s="237" t="s">
        <v>10273</v>
      </c>
      <c r="D2761" s="233" t="s">
        <v>13333</v>
      </c>
      <c r="E2761" s="232" t="s">
        <v>3673</v>
      </c>
      <c r="F2761" s="236" t="s">
        <v>10268</v>
      </c>
      <c r="G2761" s="210">
        <v>0</v>
      </c>
      <c r="H2761" s="227" t="s">
        <v>13031</v>
      </c>
      <c r="I2761" s="227"/>
      <c r="J2761" s="227"/>
      <c r="K2761" s="227"/>
      <c r="L2761" s="227"/>
      <c r="M2761" s="227"/>
      <c r="N2761" s="227" t="s">
        <v>10572</v>
      </c>
      <c r="O2761" s="242" t="s">
        <v>13334</v>
      </c>
      <c r="P2761" s="242" t="s">
        <v>13335</v>
      </c>
      <c r="Q2761" s="221" t="s">
        <v>13336</v>
      </c>
      <c r="R2761" s="208" t="s">
        <v>3975</v>
      </c>
      <c r="S2761" s="209" t="s">
        <v>13337</v>
      </c>
      <c r="T2761" s="229">
        <v>45702</v>
      </c>
      <c r="U2761" s="230" t="s">
        <v>10277</v>
      </c>
      <c r="V2761" s="230" t="s">
        <v>10263</v>
      </c>
      <c r="W2761" s="230" t="s">
        <v>10263</v>
      </c>
      <c r="X2761" s="230" t="s">
        <v>13241</v>
      </c>
      <c r="Y2761" s="230"/>
      <c r="Z2761" s="230" t="s">
        <v>10264</v>
      </c>
      <c r="AA2761" s="220">
        <v>202503</v>
      </c>
      <c r="AB2761" s="239"/>
      <c r="AC2761" s="229" t="s">
        <v>10280</v>
      </c>
      <c r="AD2761" s="240" t="s">
        <v>10252</v>
      </c>
      <c r="AE2761" s="241">
        <v>0</v>
      </c>
      <c r="AF2761" s="240" t="s">
        <v>10252</v>
      </c>
      <c r="AG2761" s="235" t="str">
        <f>IFERROR(VLOOKUP(작성용!A:A,RM!A:D,4,0),"-")</f>
        <v>김지인</v>
      </c>
      <c r="AH2761" s="9" t="s">
        <v>6580</v>
      </c>
      <c r="AI2761" s="231" t="s">
        <v>13031</v>
      </c>
      <c r="AJ2761" s="231" t="s">
        <v>13031</v>
      </c>
      <c r="AK2761" s="231" t="s">
        <v>3962</v>
      </c>
      <c r="AL2761" s="231">
        <v>2760</v>
      </c>
    </row>
    <row r="2762" spans="1:38" x14ac:dyDescent="0.3">
      <c r="A2762" s="225" t="s">
        <v>3524</v>
      </c>
      <c r="B2762" s="225" t="s">
        <v>13332</v>
      </c>
      <c r="C2762" s="237" t="s">
        <v>10273</v>
      </c>
      <c r="D2762" s="233" t="s">
        <v>13338</v>
      </c>
      <c r="E2762" s="232" t="s">
        <v>3674</v>
      </c>
      <c r="F2762" s="236" t="s">
        <v>10268</v>
      </c>
      <c r="G2762" s="210">
        <v>0</v>
      </c>
      <c r="H2762" s="227" t="s">
        <v>13031</v>
      </c>
      <c r="I2762" s="227"/>
      <c r="J2762" s="227"/>
      <c r="K2762" s="227"/>
      <c r="L2762" s="227"/>
      <c r="M2762" s="227"/>
      <c r="N2762" s="227" t="s">
        <v>10572</v>
      </c>
      <c r="O2762" s="242" t="s">
        <v>13334</v>
      </c>
      <c r="P2762" s="242" t="s">
        <v>13335</v>
      </c>
      <c r="Q2762" s="221" t="s">
        <v>13336</v>
      </c>
      <c r="R2762" s="208" t="s">
        <v>6582</v>
      </c>
      <c r="S2762" s="209" t="s">
        <v>13339</v>
      </c>
      <c r="T2762" s="229">
        <v>45702</v>
      </c>
      <c r="U2762" s="230" t="s">
        <v>10277</v>
      </c>
      <c r="V2762" s="230" t="s">
        <v>10263</v>
      </c>
      <c r="W2762" s="230" t="s">
        <v>10263</v>
      </c>
      <c r="X2762" s="230" t="s">
        <v>13241</v>
      </c>
      <c r="Y2762" s="230"/>
      <c r="Z2762" s="230" t="s">
        <v>10264</v>
      </c>
      <c r="AA2762" s="220">
        <v>202503</v>
      </c>
      <c r="AB2762" s="239"/>
      <c r="AC2762" s="229" t="s">
        <v>10280</v>
      </c>
      <c r="AD2762" s="240" t="s">
        <v>10252</v>
      </c>
      <c r="AE2762" s="241">
        <v>0</v>
      </c>
      <c r="AF2762" s="240" t="s">
        <v>10252</v>
      </c>
      <c r="AG2762" s="235" t="str">
        <f>IFERROR(VLOOKUP(작성용!A:A,RM!A:D,4,0),"-")</f>
        <v>김지인</v>
      </c>
      <c r="AH2762" s="9" t="s">
        <v>6580</v>
      </c>
      <c r="AI2762" s="231" t="s">
        <v>13031</v>
      </c>
      <c r="AJ2762" s="231" t="s">
        <v>3522</v>
      </c>
      <c r="AK2762" s="231" t="s">
        <v>3962</v>
      </c>
      <c r="AL2762" s="231">
        <v>2761</v>
      </c>
    </row>
    <row r="2763" spans="1:38" x14ac:dyDescent="0.3">
      <c r="A2763" s="225" t="s">
        <v>3524</v>
      </c>
      <c r="B2763" s="225" t="s">
        <v>13332</v>
      </c>
      <c r="C2763" s="237" t="s">
        <v>10273</v>
      </c>
      <c r="D2763" s="233" t="s">
        <v>13314</v>
      </c>
      <c r="E2763" s="232" t="s">
        <v>3675</v>
      </c>
      <c r="F2763" s="236" t="s">
        <v>10268</v>
      </c>
      <c r="G2763" s="210">
        <v>0</v>
      </c>
      <c r="H2763" s="227" t="s">
        <v>13031</v>
      </c>
      <c r="I2763" s="227"/>
      <c r="J2763" s="227"/>
      <c r="K2763" s="227"/>
      <c r="L2763" s="227"/>
      <c r="M2763" s="227"/>
      <c r="N2763" s="227" t="s">
        <v>10572</v>
      </c>
      <c r="O2763" s="242" t="s">
        <v>13334</v>
      </c>
      <c r="P2763" s="242" t="s">
        <v>13335</v>
      </c>
      <c r="Q2763" s="221" t="s">
        <v>13336</v>
      </c>
      <c r="R2763" s="208" t="s">
        <v>3975</v>
      </c>
      <c r="S2763" s="209" t="s">
        <v>13340</v>
      </c>
      <c r="T2763" s="229">
        <v>45702</v>
      </c>
      <c r="U2763" s="230" t="s">
        <v>10277</v>
      </c>
      <c r="V2763" s="230" t="s">
        <v>10263</v>
      </c>
      <c r="W2763" s="230" t="s">
        <v>10263</v>
      </c>
      <c r="X2763" s="230" t="s">
        <v>10469</v>
      </c>
      <c r="Y2763" s="230"/>
      <c r="Z2763" s="230" t="s">
        <v>10264</v>
      </c>
      <c r="AA2763" s="220">
        <v>202503</v>
      </c>
      <c r="AB2763" s="239"/>
      <c r="AC2763" s="229" t="s">
        <v>10280</v>
      </c>
      <c r="AD2763" s="240" t="s">
        <v>10252</v>
      </c>
      <c r="AE2763" s="241">
        <v>0</v>
      </c>
      <c r="AF2763" s="240" t="s">
        <v>10252</v>
      </c>
      <c r="AG2763" s="235" t="str">
        <f>IFERROR(VLOOKUP(작성용!A:A,RM!A:D,4,0),"-")</f>
        <v>김지인</v>
      </c>
      <c r="AH2763" s="9" t="s">
        <v>6580</v>
      </c>
      <c r="AI2763" s="231" t="s">
        <v>3522</v>
      </c>
      <c r="AJ2763" s="231" t="s">
        <v>13031</v>
      </c>
      <c r="AK2763" s="231" t="s">
        <v>3962</v>
      </c>
      <c r="AL2763" s="231">
        <v>2762</v>
      </c>
    </row>
    <row r="2764" spans="1:38" x14ac:dyDescent="0.3">
      <c r="A2764" s="225" t="s">
        <v>3524</v>
      </c>
      <c r="B2764" s="225" t="s">
        <v>13332</v>
      </c>
      <c r="C2764" s="237" t="s">
        <v>10273</v>
      </c>
      <c r="D2764" s="233" t="s">
        <v>13341</v>
      </c>
      <c r="E2764" s="232" t="s">
        <v>3676</v>
      </c>
      <c r="F2764" s="236" t="s">
        <v>10268</v>
      </c>
      <c r="G2764" s="210">
        <v>0</v>
      </c>
      <c r="H2764" s="227" t="s">
        <v>13031</v>
      </c>
      <c r="I2764" s="227"/>
      <c r="J2764" s="227"/>
      <c r="K2764" s="227"/>
      <c r="L2764" s="227"/>
      <c r="M2764" s="227"/>
      <c r="N2764" s="227" t="s">
        <v>10242</v>
      </c>
      <c r="O2764" s="242" t="s">
        <v>13334</v>
      </c>
      <c r="P2764" s="242" t="s">
        <v>13335</v>
      </c>
      <c r="Q2764" s="221" t="s">
        <v>13336</v>
      </c>
      <c r="R2764" s="208" t="s">
        <v>3976</v>
      </c>
      <c r="S2764" s="209" t="s">
        <v>13342</v>
      </c>
      <c r="T2764" s="229">
        <v>45702</v>
      </c>
      <c r="U2764" s="230" t="s">
        <v>10277</v>
      </c>
      <c r="V2764" s="230" t="s">
        <v>10263</v>
      </c>
      <c r="W2764" s="230" t="s">
        <v>10263</v>
      </c>
      <c r="X2764" s="230" t="s">
        <v>10469</v>
      </c>
      <c r="Y2764" s="230"/>
      <c r="Z2764" s="230" t="s">
        <v>10264</v>
      </c>
      <c r="AA2764" s="220">
        <v>202503</v>
      </c>
      <c r="AB2764" s="239"/>
      <c r="AC2764" s="229" t="s">
        <v>10280</v>
      </c>
      <c r="AD2764" s="240" t="s">
        <v>10252</v>
      </c>
      <c r="AE2764" s="241">
        <v>0</v>
      </c>
      <c r="AF2764" s="240" t="s">
        <v>10252</v>
      </c>
      <c r="AG2764" s="235" t="str">
        <f>IFERROR(VLOOKUP(작성용!A:A,RM!A:D,4,0),"-")</f>
        <v>김지인</v>
      </c>
      <c r="AH2764" s="9" t="s">
        <v>6580</v>
      </c>
      <c r="AI2764" s="231" t="s">
        <v>13031</v>
      </c>
      <c r="AJ2764" s="231" t="s">
        <v>13031</v>
      </c>
      <c r="AK2764" s="231" t="s">
        <v>3962</v>
      </c>
      <c r="AL2764" s="231">
        <v>2763</v>
      </c>
    </row>
    <row r="2765" spans="1:38" x14ac:dyDescent="0.3">
      <c r="A2765" s="225" t="s">
        <v>3524</v>
      </c>
      <c r="B2765" s="225" t="s">
        <v>13332</v>
      </c>
      <c r="C2765" s="237" t="s">
        <v>10273</v>
      </c>
      <c r="D2765" s="233" t="s">
        <v>13343</v>
      </c>
      <c r="E2765" s="232" t="s">
        <v>3677</v>
      </c>
      <c r="F2765" s="236" t="s">
        <v>10268</v>
      </c>
      <c r="G2765" s="210">
        <v>0</v>
      </c>
      <c r="H2765" s="227" t="s">
        <v>3522</v>
      </c>
      <c r="I2765" s="227"/>
      <c r="J2765" s="227"/>
      <c r="K2765" s="227"/>
      <c r="L2765" s="227"/>
      <c r="M2765" s="227"/>
      <c r="N2765" s="227" t="s">
        <v>10572</v>
      </c>
      <c r="O2765" s="242" t="s">
        <v>13334</v>
      </c>
      <c r="P2765" s="242" t="s">
        <v>13335</v>
      </c>
      <c r="Q2765" s="221" t="s">
        <v>13336</v>
      </c>
      <c r="R2765" s="208" t="s">
        <v>3975</v>
      </c>
      <c r="S2765" s="209" t="s">
        <v>13344</v>
      </c>
      <c r="T2765" s="229">
        <v>45702</v>
      </c>
      <c r="U2765" s="230" t="s">
        <v>10277</v>
      </c>
      <c r="V2765" s="230" t="s">
        <v>10263</v>
      </c>
      <c r="W2765" s="230" t="s">
        <v>10263</v>
      </c>
      <c r="X2765" s="230" t="s">
        <v>13241</v>
      </c>
      <c r="Y2765" s="230"/>
      <c r="Z2765" s="230" t="s">
        <v>10264</v>
      </c>
      <c r="AA2765" s="220">
        <v>202503</v>
      </c>
      <c r="AB2765" s="239"/>
      <c r="AC2765" s="229" t="s">
        <v>10280</v>
      </c>
      <c r="AD2765" s="240" t="s">
        <v>10252</v>
      </c>
      <c r="AE2765" s="241">
        <v>0</v>
      </c>
      <c r="AF2765" s="240" t="s">
        <v>10252</v>
      </c>
      <c r="AG2765" s="235" t="str">
        <f>IFERROR(VLOOKUP(작성용!A:A,RM!A:D,4,0),"-")</f>
        <v>김지인</v>
      </c>
      <c r="AH2765" s="9" t="s">
        <v>6580</v>
      </c>
      <c r="AI2765" s="231" t="s">
        <v>13031</v>
      </c>
      <c r="AJ2765" s="231" t="s">
        <v>13031</v>
      </c>
      <c r="AK2765" s="231" t="s">
        <v>3962</v>
      </c>
      <c r="AL2765" s="231">
        <v>2764</v>
      </c>
    </row>
    <row r="2766" spans="1:38" x14ac:dyDescent="0.3">
      <c r="A2766" s="225" t="s">
        <v>3524</v>
      </c>
      <c r="B2766" s="225" t="s">
        <v>13332</v>
      </c>
      <c r="C2766" s="237" t="s">
        <v>10273</v>
      </c>
      <c r="D2766" s="233" t="s">
        <v>12943</v>
      </c>
      <c r="E2766" s="232" t="s">
        <v>3659</v>
      </c>
      <c r="F2766" s="236" t="s">
        <v>10268</v>
      </c>
      <c r="G2766" s="210">
        <v>0</v>
      </c>
      <c r="H2766" s="227" t="s">
        <v>13031</v>
      </c>
      <c r="I2766" s="227"/>
      <c r="J2766" s="227"/>
      <c r="K2766" s="227"/>
      <c r="L2766" s="227"/>
      <c r="M2766" s="227"/>
      <c r="N2766" s="227" t="s">
        <v>10572</v>
      </c>
      <c r="O2766" s="242" t="s">
        <v>13334</v>
      </c>
      <c r="P2766" s="242" t="s">
        <v>13335</v>
      </c>
      <c r="Q2766" s="221" t="s">
        <v>13336</v>
      </c>
      <c r="R2766" s="208" t="s">
        <v>3851</v>
      </c>
      <c r="S2766" s="209" t="s">
        <v>13345</v>
      </c>
      <c r="T2766" s="229">
        <v>45702</v>
      </c>
      <c r="U2766" s="230" t="s">
        <v>10277</v>
      </c>
      <c r="V2766" s="230" t="s">
        <v>10263</v>
      </c>
      <c r="W2766" s="230" t="s">
        <v>10263</v>
      </c>
      <c r="X2766" s="230" t="s">
        <v>13241</v>
      </c>
      <c r="Y2766" s="230"/>
      <c r="Z2766" s="230" t="s">
        <v>10264</v>
      </c>
      <c r="AA2766" s="220">
        <v>202503</v>
      </c>
      <c r="AB2766" s="239"/>
      <c r="AC2766" s="229" t="s">
        <v>10280</v>
      </c>
      <c r="AD2766" s="240" t="s">
        <v>10252</v>
      </c>
      <c r="AE2766" s="241">
        <v>0</v>
      </c>
      <c r="AF2766" s="240" t="s">
        <v>10252</v>
      </c>
      <c r="AG2766" s="235" t="str">
        <f>IFERROR(VLOOKUP(작성용!A:A,RM!A:D,4,0),"-")</f>
        <v>김지인</v>
      </c>
      <c r="AH2766" s="9" t="s">
        <v>6580</v>
      </c>
      <c r="AI2766" s="231" t="s">
        <v>3522</v>
      </c>
      <c r="AJ2766" s="231" t="s">
        <v>13031</v>
      </c>
      <c r="AK2766" s="231" t="s">
        <v>3962</v>
      </c>
      <c r="AL2766" s="231">
        <v>2765</v>
      </c>
    </row>
    <row r="2767" spans="1:38" x14ac:dyDescent="0.3">
      <c r="A2767" s="225" t="s">
        <v>3524</v>
      </c>
      <c r="B2767" s="225" t="s">
        <v>13332</v>
      </c>
      <c r="C2767" s="237" t="s">
        <v>10273</v>
      </c>
      <c r="D2767" s="233" t="s">
        <v>13346</v>
      </c>
      <c r="E2767" s="232" t="s">
        <v>3678</v>
      </c>
      <c r="F2767" s="236" t="s">
        <v>10268</v>
      </c>
      <c r="G2767" s="210">
        <v>0</v>
      </c>
      <c r="H2767" s="227" t="s">
        <v>13031</v>
      </c>
      <c r="I2767" s="227"/>
      <c r="J2767" s="227"/>
      <c r="K2767" s="227"/>
      <c r="L2767" s="227"/>
      <c r="M2767" s="227"/>
      <c r="N2767" s="227" t="s">
        <v>10572</v>
      </c>
      <c r="O2767" s="242" t="s">
        <v>13334</v>
      </c>
      <c r="P2767" s="242" t="s">
        <v>13335</v>
      </c>
      <c r="Q2767" s="221" t="s">
        <v>13336</v>
      </c>
      <c r="R2767" s="208" t="s">
        <v>3975</v>
      </c>
      <c r="S2767" s="209" t="s">
        <v>13346</v>
      </c>
      <c r="T2767" s="229">
        <v>45702</v>
      </c>
      <c r="U2767" s="230" t="s">
        <v>10277</v>
      </c>
      <c r="V2767" s="230" t="s">
        <v>10263</v>
      </c>
      <c r="W2767" s="230" t="s">
        <v>10263</v>
      </c>
      <c r="X2767" s="230" t="s">
        <v>10469</v>
      </c>
      <c r="Y2767" s="230"/>
      <c r="Z2767" s="230" t="s">
        <v>10264</v>
      </c>
      <c r="AA2767" s="220">
        <v>202503</v>
      </c>
      <c r="AB2767" s="239"/>
      <c r="AC2767" s="229" t="s">
        <v>10280</v>
      </c>
      <c r="AD2767" s="240" t="s">
        <v>10252</v>
      </c>
      <c r="AE2767" s="241">
        <v>0</v>
      </c>
      <c r="AF2767" s="240" t="s">
        <v>10252</v>
      </c>
      <c r="AG2767" s="235" t="str">
        <f>IFERROR(VLOOKUP(작성용!A:A,RM!A:D,4,0),"-")</f>
        <v>김지인</v>
      </c>
      <c r="AH2767" s="9" t="s">
        <v>6580</v>
      </c>
      <c r="AI2767" s="231" t="s">
        <v>13031</v>
      </c>
      <c r="AJ2767" s="231" t="s">
        <v>13031</v>
      </c>
      <c r="AK2767" s="231" t="s">
        <v>3962</v>
      </c>
      <c r="AL2767" s="231">
        <v>2766</v>
      </c>
    </row>
    <row r="2768" spans="1:38" x14ac:dyDescent="0.3">
      <c r="A2768" s="225" t="s">
        <v>3524</v>
      </c>
      <c r="B2768" s="225" t="s">
        <v>13332</v>
      </c>
      <c r="C2768" s="237" t="s">
        <v>10273</v>
      </c>
      <c r="D2768" s="233" t="s">
        <v>13347</v>
      </c>
      <c r="E2768" s="232" t="s">
        <v>3679</v>
      </c>
      <c r="F2768" s="236" t="s">
        <v>10268</v>
      </c>
      <c r="G2768" s="210">
        <v>0</v>
      </c>
      <c r="H2768" s="227" t="s">
        <v>13031</v>
      </c>
      <c r="I2768" s="227"/>
      <c r="J2768" s="227"/>
      <c r="K2768" s="227"/>
      <c r="L2768" s="227"/>
      <c r="M2768" s="227"/>
      <c r="N2768" s="227" t="s">
        <v>10572</v>
      </c>
      <c r="O2768" s="242" t="s">
        <v>13334</v>
      </c>
      <c r="P2768" s="242" t="s">
        <v>13335</v>
      </c>
      <c r="Q2768" s="221" t="s">
        <v>13336</v>
      </c>
      <c r="R2768" s="208" t="s">
        <v>3975</v>
      </c>
      <c r="S2768" s="209" t="s">
        <v>13348</v>
      </c>
      <c r="T2768" s="229">
        <v>45702</v>
      </c>
      <c r="U2768" s="230" t="s">
        <v>10277</v>
      </c>
      <c r="V2768" s="230" t="s">
        <v>10263</v>
      </c>
      <c r="W2768" s="230" t="s">
        <v>10263</v>
      </c>
      <c r="X2768" s="230" t="s">
        <v>13241</v>
      </c>
      <c r="Y2768" s="230"/>
      <c r="Z2768" s="230" t="s">
        <v>10264</v>
      </c>
      <c r="AA2768" s="220">
        <v>202503</v>
      </c>
      <c r="AB2768" s="239"/>
      <c r="AC2768" s="229" t="s">
        <v>10280</v>
      </c>
      <c r="AD2768" s="240" t="s">
        <v>10252</v>
      </c>
      <c r="AE2768" s="241">
        <v>0</v>
      </c>
      <c r="AF2768" s="240" t="s">
        <v>10252</v>
      </c>
      <c r="AG2768" s="235" t="str">
        <f>IFERROR(VLOOKUP(작성용!A:A,RM!A:D,4,0),"-")</f>
        <v>김지인</v>
      </c>
      <c r="AH2768" s="9" t="s">
        <v>6580</v>
      </c>
      <c r="AI2768" s="231" t="s">
        <v>3522</v>
      </c>
      <c r="AJ2768" s="231" t="s">
        <v>13031</v>
      </c>
      <c r="AK2768" s="231" t="s">
        <v>3962</v>
      </c>
      <c r="AL2768" s="231">
        <v>2767</v>
      </c>
    </row>
    <row r="2769" spans="1:38" x14ac:dyDescent="0.3">
      <c r="A2769" s="225" t="s">
        <v>364</v>
      </c>
      <c r="B2769" s="225" t="s">
        <v>13349</v>
      </c>
      <c r="C2769" s="237" t="s">
        <v>10273</v>
      </c>
      <c r="D2769" s="233" t="s">
        <v>13350</v>
      </c>
      <c r="E2769" s="232" t="s">
        <v>13351</v>
      </c>
      <c r="F2769" s="236" t="s">
        <v>10268</v>
      </c>
      <c r="G2769" s="210">
        <v>0</v>
      </c>
      <c r="H2769" s="227" t="s">
        <v>13031</v>
      </c>
      <c r="I2769" s="227"/>
      <c r="J2769" s="227"/>
      <c r="K2769" s="227"/>
      <c r="L2769" s="227"/>
      <c r="M2769" s="227"/>
      <c r="N2769" s="227" t="s">
        <v>10242</v>
      </c>
      <c r="O2769" s="242" t="s">
        <v>13352</v>
      </c>
      <c r="P2769" s="242" t="s">
        <v>13353</v>
      </c>
      <c r="Q2769" s="221" t="s">
        <v>13354</v>
      </c>
      <c r="R2769" s="208" t="s">
        <v>7133</v>
      </c>
      <c r="S2769" s="209">
        <v>210000862</v>
      </c>
      <c r="T2769" s="229">
        <v>45702</v>
      </c>
      <c r="U2769" s="230" t="s">
        <v>10277</v>
      </c>
      <c r="V2769" s="230" t="s">
        <v>10263</v>
      </c>
      <c r="W2769" s="230" t="s">
        <v>10263</v>
      </c>
      <c r="X2769" s="230" t="s">
        <v>13241</v>
      </c>
      <c r="Y2769" s="230"/>
      <c r="Z2769" s="230" t="s">
        <v>10264</v>
      </c>
      <c r="AA2769" s="220">
        <v>202503</v>
      </c>
      <c r="AB2769" s="239"/>
      <c r="AC2769" s="240" t="s">
        <v>10280</v>
      </c>
      <c r="AD2769" s="240" t="s">
        <v>10252</v>
      </c>
      <c r="AE2769" s="241">
        <v>0</v>
      </c>
      <c r="AF2769" s="240" t="s">
        <v>10252</v>
      </c>
      <c r="AG2769" s="235" t="str">
        <f>IFERROR(VLOOKUP(작성용!A:A,RM!A:D,4,0),"-")</f>
        <v>오윤지</v>
      </c>
      <c r="AH2769" s="9" t="s">
        <v>13355</v>
      </c>
      <c r="AI2769" s="231" t="s">
        <v>13356</v>
      </c>
      <c r="AJ2769" s="231" t="s">
        <v>13031</v>
      </c>
      <c r="AK2769" s="231" t="s">
        <v>3962</v>
      </c>
      <c r="AL2769" s="231">
        <v>2768</v>
      </c>
    </row>
    <row r="2770" spans="1:38" x14ac:dyDescent="0.3">
      <c r="A2770" s="225" t="s">
        <v>364</v>
      </c>
      <c r="B2770" s="225" t="s">
        <v>13349</v>
      </c>
      <c r="C2770" s="237" t="s">
        <v>10273</v>
      </c>
      <c r="D2770" s="233" t="s">
        <v>11982</v>
      </c>
      <c r="E2770" s="232" t="s">
        <v>13357</v>
      </c>
      <c r="F2770" s="236" t="s">
        <v>10268</v>
      </c>
      <c r="G2770" s="210">
        <v>0</v>
      </c>
      <c r="H2770" s="227" t="s">
        <v>13031</v>
      </c>
      <c r="I2770" s="227"/>
      <c r="J2770" s="227"/>
      <c r="K2770" s="227"/>
      <c r="L2770" s="227"/>
      <c r="M2770" s="227"/>
      <c r="N2770" s="227" t="s">
        <v>10242</v>
      </c>
      <c r="O2770" s="242" t="s">
        <v>13352</v>
      </c>
      <c r="P2770" s="242" t="s">
        <v>13353</v>
      </c>
      <c r="Q2770" s="221" t="s">
        <v>13354</v>
      </c>
      <c r="R2770" s="208" t="s">
        <v>5360</v>
      </c>
      <c r="S2770" s="209">
        <v>200000417</v>
      </c>
      <c r="T2770" s="229">
        <v>45702</v>
      </c>
      <c r="U2770" s="230" t="s">
        <v>10277</v>
      </c>
      <c r="V2770" s="230" t="s">
        <v>10263</v>
      </c>
      <c r="W2770" s="230" t="s">
        <v>10263</v>
      </c>
      <c r="X2770" s="230" t="s">
        <v>10469</v>
      </c>
      <c r="Y2770" s="230"/>
      <c r="Z2770" s="230" t="s">
        <v>10264</v>
      </c>
      <c r="AA2770" s="220">
        <v>202503</v>
      </c>
      <c r="AB2770" s="239"/>
      <c r="AC2770" s="240" t="s">
        <v>10280</v>
      </c>
      <c r="AD2770" s="240" t="s">
        <v>10252</v>
      </c>
      <c r="AE2770" s="241">
        <v>0</v>
      </c>
      <c r="AF2770" s="240" t="s">
        <v>10252</v>
      </c>
      <c r="AG2770" s="235" t="str">
        <f>IFERROR(VLOOKUP(작성용!A:A,RM!A:D,4,0),"-")</f>
        <v>오윤지</v>
      </c>
      <c r="AH2770" s="9" t="s">
        <v>13355</v>
      </c>
      <c r="AI2770" s="231" t="s">
        <v>13356</v>
      </c>
      <c r="AJ2770" s="231" t="s">
        <v>3522</v>
      </c>
      <c r="AK2770" s="231" t="s">
        <v>3962</v>
      </c>
      <c r="AL2770" s="231">
        <v>2769</v>
      </c>
    </row>
    <row r="2771" spans="1:38" x14ac:dyDescent="0.3">
      <c r="A2771" s="225" t="s">
        <v>364</v>
      </c>
      <c r="B2771" s="225" t="s">
        <v>13349</v>
      </c>
      <c r="C2771" s="237" t="s">
        <v>10273</v>
      </c>
      <c r="D2771" s="233" t="s">
        <v>13358</v>
      </c>
      <c r="E2771" s="232" t="s">
        <v>13359</v>
      </c>
      <c r="F2771" s="236" t="s">
        <v>10268</v>
      </c>
      <c r="G2771" s="210">
        <v>0</v>
      </c>
      <c r="H2771" s="227" t="s">
        <v>13031</v>
      </c>
      <c r="I2771" s="227"/>
      <c r="J2771" s="227"/>
      <c r="K2771" s="227"/>
      <c r="L2771" s="227"/>
      <c r="M2771" s="227"/>
      <c r="N2771" s="227" t="s">
        <v>10242</v>
      </c>
      <c r="O2771" s="242" t="s">
        <v>13352</v>
      </c>
      <c r="P2771" s="242" t="s">
        <v>13353</v>
      </c>
      <c r="Q2771" s="221" t="s">
        <v>13354</v>
      </c>
      <c r="R2771" s="208" t="s">
        <v>7134</v>
      </c>
      <c r="S2771" s="209">
        <v>210000845</v>
      </c>
      <c r="T2771" s="229">
        <v>45702</v>
      </c>
      <c r="U2771" s="230" t="s">
        <v>10277</v>
      </c>
      <c r="V2771" s="230" t="s">
        <v>10263</v>
      </c>
      <c r="W2771" s="230" t="s">
        <v>10263</v>
      </c>
      <c r="X2771" s="230" t="s">
        <v>13241</v>
      </c>
      <c r="Y2771" s="230"/>
      <c r="Z2771" s="230" t="s">
        <v>10264</v>
      </c>
      <c r="AA2771" s="220">
        <v>202503</v>
      </c>
      <c r="AB2771" s="239"/>
      <c r="AC2771" s="240" t="s">
        <v>10280</v>
      </c>
      <c r="AD2771" s="240" t="s">
        <v>10252</v>
      </c>
      <c r="AE2771" s="241">
        <v>0</v>
      </c>
      <c r="AF2771" s="240" t="s">
        <v>10252</v>
      </c>
      <c r="AG2771" s="235" t="str">
        <f>IFERROR(VLOOKUP(작성용!A:A,RM!A:D,4,0),"-")</f>
        <v>오윤지</v>
      </c>
      <c r="AH2771" s="9" t="s">
        <v>13355</v>
      </c>
      <c r="AI2771" s="231" t="s">
        <v>13356</v>
      </c>
      <c r="AJ2771" s="231" t="s">
        <v>13031</v>
      </c>
      <c r="AK2771" s="231" t="s">
        <v>3962</v>
      </c>
      <c r="AL2771" s="231">
        <v>2770</v>
      </c>
    </row>
    <row r="2772" spans="1:38" x14ac:dyDescent="0.3">
      <c r="A2772" s="225" t="s">
        <v>364</v>
      </c>
      <c r="B2772" s="225" t="s">
        <v>13349</v>
      </c>
      <c r="C2772" s="237" t="s">
        <v>10273</v>
      </c>
      <c r="D2772" s="233" t="s">
        <v>11921</v>
      </c>
      <c r="E2772" s="232" t="s">
        <v>13360</v>
      </c>
      <c r="F2772" s="236" t="s">
        <v>10268</v>
      </c>
      <c r="G2772" s="210">
        <v>0</v>
      </c>
      <c r="H2772" s="227" t="s">
        <v>13031</v>
      </c>
      <c r="I2772" s="227"/>
      <c r="J2772" s="227"/>
      <c r="K2772" s="227"/>
      <c r="L2772" s="227"/>
      <c r="M2772" s="227"/>
      <c r="N2772" s="227" t="s">
        <v>10242</v>
      </c>
      <c r="O2772" s="242" t="s">
        <v>13352</v>
      </c>
      <c r="P2772" s="242" t="s">
        <v>13353</v>
      </c>
      <c r="Q2772" s="221" t="s">
        <v>13354</v>
      </c>
      <c r="R2772" s="208" t="s">
        <v>5646</v>
      </c>
      <c r="S2772" s="209">
        <v>210000846</v>
      </c>
      <c r="T2772" s="229">
        <v>45702</v>
      </c>
      <c r="U2772" s="230" t="s">
        <v>10277</v>
      </c>
      <c r="V2772" s="230" t="s">
        <v>10263</v>
      </c>
      <c r="W2772" s="230" t="s">
        <v>10263</v>
      </c>
      <c r="X2772" s="230" t="s">
        <v>13241</v>
      </c>
      <c r="Y2772" s="230"/>
      <c r="Z2772" s="230" t="s">
        <v>10264</v>
      </c>
      <c r="AA2772" s="220">
        <v>202503</v>
      </c>
      <c r="AB2772" s="239"/>
      <c r="AC2772" s="240" t="s">
        <v>10280</v>
      </c>
      <c r="AD2772" s="240" t="s">
        <v>10252</v>
      </c>
      <c r="AE2772" s="241">
        <v>0</v>
      </c>
      <c r="AF2772" s="240" t="s">
        <v>10252</v>
      </c>
      <c r="AG2772" s="235" t="str">
        <f>IFERROR(VLOOKUP(작성용!A:A,RM!A:D,4,0),"-")</f>
        <v>오윤지</v>
      </c>
      <c r="AH2772" s="9" t="s">
        <v>13355</v>
      </c>
      <c r="AI2772" s="231" t="s">
        <v>13356</v>
      </c>
      <c r="AJ2772" s="231" t="s">
        <v>13031</v>
      </c>
      <c r="AK2772" s="231" t="s">
        <v>3962</v>
      </c>
      <c r="AL2772" s="231">
        <v>2771</v>
      </c>
    </row>
    <row r="2773" spans="1:38" x14ac:dyDescent="0.3">
      <c r="A2773" s="225" t="s">
        <v>364</v>
      </c>
      <c r="B2773" s="225" t="s">
        <v>13349</v>
      </c>
      <c r="C2773" s="237" t="s">
        <v>10273</v>
      </c>
      <c r="D2773" s="233" t="s">
        <v>12379</v>
      </c>
      <c r="E2773" s="232" t="s">
        <v>12380</v>
      </c>
      <c r="F2773" s="236" t="s">
        <v>10268</v>
      </c>
      <c r="G2773" s="210">
        <v>0</v>
      </c>
      <c r="H2773" s="227" t="s">
        <v>13031</v>
      </c>
      <c r="I2773" s="227"/>
      <c r="J2773" s="227"/>
      <c r="K2773" s="227"/>
      <c r="L2773" s="227"/>
      <c r="M2773" s="227"/>
      <c r="N2773" s="227" t="s">
        <v>10242</v>
      </c>
      <c r="O2773" s="242" t="s">
        <v>13352</v>
      </c>
      <c r="P2773" s="242" t="s">
        <v>13353</v>
      </c>
      <c r="Q2773" s="221" t="s">
        <v>13354</v>
      </c>
      <c r="R2773" s="208" t="s">
        <v>7138</v>
      </c>
      <c r="S2773" s="209">
        <v>210000848</v>
      </c>
      <c r="T2773" s="229">
        <v>45702</v>
      </c>
      <c r="U2773" s="230" t="s">
        <v>10277</v>
      </c>
      <c r="V2773" s="230" t="s">
        <v>10263</v>
      </c>
      <c r="W2773" s="230" t="s">
        <v>10263</v>
      </c>
      <c r="X2773" s="230" t="s">
        <v>13241</v>
      </c>
      <c r="Y2773" s="230"/>
      <c r="Z2773" s="230" t="s">
        <v>10264</v>
      </c>
      <c r="AA2773" s="220">
        <v>202503</v>
      </c>
      <c r="AB2773" s="239"/>
      <c r="AC2773" s="240" t="s">
        <v>10280</v>
      </c>
      <c r="AD2773" s="240" t="s">
        <v>10252</v>
      </c>
      <c r="AE2773" s="241">
        <v>0</v>
      </c>
      <c r="AF2773" s="240" t="s">
        <v>10252</v>
      </c>
      <c r="AG2773" s="235" t="str">
        <f>IFERROR(VLOOKUP(작성용!A:A,RM!A:D,4,0),"-")</f>
        <v>오윤지</v>
      </c>
      <c r="AH2773" s="9" t="s">
        <v>13355</v>
      </c>
      <c r="AI2773" s="231" t="s">
        <v>13356</v>
      </c>
      <c r="AJ2773" s="231" t="s">
        <v>13031</v>
      </c>
      <c r="AK2773" s="231" t="s">
        <v>3962</v>
      </c>
      <c r="AL2773" s="231">
        <v>2772</v>
      </c>
    </row>
    <row r="2774" spans="1:38" x14ac:dyDescent="0.3">
      <c r="A2774" s="225" t="s">
        <v>364</v>
      </c>
      <c r="B2774" s="225" t="s">
        <v>13349</v>
      </c>
      <c r="C2774" s="237" t="s">
        <v>10273</v>
      </c>
      <c r="D2774" s="233" t="s">
        <v>11533</v>
      </c>
      <c r="E2774" s="232" t="s">
        <v>13361</v>
      </c>
      <c r="F2774" s="236" t="s">
        <v>10268</v>
      </c>
      <c r="G2774" s="210">
        <v>0</v>
      </c>
      <c r="H2774" s="227" t="s">
        <v>3522</v>
      </c>
      <c r="I2774" s="227"/>
      <c r="J2774" s="227"/>
      <c r="K2774" s="227"/>
      <c r="L2774" s="227"/>
      <c r="M2774" s="227"/>
      <c r="N2774" s="227" t="s">
        <v>10242</v>
      </c>
      <c r="O2774" s="242" t="s">
        <v>13352</v>
      </c>
      <c r="P2774" s="242" t="s">
        <v>13353</v>
      </c>
      <c r="Q2774" s="221" t="s">
        <v>13354</v>
      </c>
      <c r="R2774" s="208" t="s">
        <v>6649</v>
      </c>
      <c r="S2774" s="209">
        <v>210000739</v>
      </c>
      <c r="T2774" s="229">
        <v>45702</v>
      </c>
      <c r="U2774" s="230" t="s">
        <v>10277</v>
      </c>
      <c r="V2774" s="230" t="s">
        <v>10263</v>
      </c>
      <c r="W2774" s="230" t="s">
        <v>10263</v>
      </c>
      <c r="X2774" s="230" t="s">
        <v>13241</v>
      </c>
      <c r="Y2774" s="230"/>
      <c r="Z2774" s="230" t="s">
        <v>10264</v>
      </c>
      <c r="AA2774" s="220">
        <v>202503</v>
      </c>
      <c r="AB2774" s="239"/>
      <c r="AC2774" s="240" t="s">
        <v>10280</v>
      </c>
      <c r="AD2774" s="240" t="s">
        <v>10252</v>
      </c>
      <c r="AE2774" s="241">
        <v>0</v>
      </c>
      <c r="AF2774" s="240" t="s">
        <v>10252</v>
      </c>
      <c r="AG2774" s="235" t="str">
        <f>IFERROR(VLOOKUP(작성용!A:A,RM!A:D,4,0),"-")</f>
        <v>오윤지</v>
      </c>
      <c r="AH2774" s="9" t="s">
        <v>13355</v>
      </c>
      <c r="AI2774" s="231" t="s">
        <v>13356</v>
      </c>
      <c r="AJ2774" s="231" t="s">
        <v>3522</v>
      </c>
      <c r="AK2774" s="231" t="s">
        <v>3962</v>
      </c>
      <c r="AL2774" s="231">
        <v>2773</v>
      </c>
    </row>
    <row r="2775" spans="1:38" x14ac:dyDescent="0.3">
      <c r="A2775" s="225" t="s">
        <v>364</v>
      </c>
      <c r="B2775" s="225" t="s">
        <v>13349</v>
      </c>
      <c r="C2775" s="237" t="s">
        <v>10273</v>
      </c>
      <c r="D2775" s="233" t="s">
        <v>13362</v>
      </c>
      <c r="E2775" s="232" t="s">
        <v>13363</v>
      </c>
      <c r="F2775" s="236" t="s">
        <v>10268</v>
      </c>
      <c r="G2775" s="210">
        <v>0</v>
      </c>
      <c r="H2775" s="227" t="s">
        <v>13031</v>
      </c>
      <c r="I2775" s="227"/>
      <c r="J2775" s="227"/>
      <c r="K2775" s="227"/>
      <c r="L2775" s="227"/>
      <c r="M2775" s="227"/>
      <c r="N2775" s="227" t="s">
        <v>10242</v>
      </c>
      <c r="O2775" s="242" t="s">
        <v>13352</v>
      </c>
      <c r="P2775" s="242" t="s">
        <v>13353</v>
      </c>
      <c r="Q2775" s="221" t="s">
        <v>13354</v>
      </c>
      <c r="R2775" s="208" t="s">
        <v>7139</v>
      </c>
      <c r="S2775" s="209">
        <v>210000777</v>
      </c>
      <c r="T2775" s="229">
        <v>45702</v>
      </c>
      <c r="U2775" s="230" t="s">
        <v>10277</v>
      </c>
      <c r="V2775" s="230" t="s">
        <v>10263</v>
      </c>
      <c r="W2775" s="230" t="s">
        <v>10263</v>
      </c>
      <c r="X2775" s="230" t="s">
        <v>13241</v>
      </c>
      <c r="Y2775" s="230"/>
      <c r="Z2775" s="230" t="s">
        <v>10264</v>
      </c>
      <c r="AA2775" s="220">
        <v>202503</v>
      </c>
      <c r="AB2775" s="239"/>
      <c r="AC2775" s="240" t="s">
        <v>10280</v>
      </c>
      <c r="AD2775" s="240" t="s">
        <v>10252</v>
      </c>
      <c r="AE2775" s="241">
        <v>0</v>
      </c>
      <c r="AF2775" s="240" t="s">
        <v>10252</v>
      </c>
      <c r="AG2775" s="235" t="str">
        <f>IFERROR(VLOOKUP(작성용!A:A,RM!A:D,4,0),"-")</f>
        <v>오윤지</v>
      </c>
      <c r="AH2775" s="9" t="s">
        <v>13355</v>
      </c>
      <c r="AI2775" s="231" t="s">
        <v>13356</v>
      </c>
      <c r="AJ2775" s="231" t="s">
        <v>13031</v>
      </c>
      <c r="AK2775" s="231" t="s">
        <v>3962</v>
      </c>
      <c r="AL2775" s="231">
        <v>2774</v>
      </c>
    </row>
    <row r="2776" spans="1:38" x14ac:dyDescent="0.3">
      <c r="A2776" s="225" t="s">
        <v>364</v>
      </c>
      <c r="B2776" s="225" t="s">
        <v>13349</v>
      </c>
      <c r="C2776" s="237" t="s">
        <v>10273</v>
      </c>
      <c r="D2776" s="233" t="s">
        <v>11314</v>
      </c>
      <c r="E2776" s="232" t="s">
        <v>13364</v>
      </c>
      <c r="F2776" s="236" t="s">
        <v>10268</v>
      </c>
      <c r="G2776" s="210">
        <v>0</v>
      </c>
      <c r="H2776" s="227" t="s">
        <v>13031</v>
      </c>
      <c r="I2776" s="227"/>
      <c r="J2776" s="227"/>
      <c r="K2776" s="227"/>
      <c r="L2776" s="227"/>
      <c r="M2776" s="227"/>
      <c r="N2776" s="227" t="s">
        <v>10242</v>
      </c>
      <c r="O2776" s="242" t="s">
        <v>13352</v>
      </c>
      <c r="P2776" s="242" t="s">
        <v>13353</v>
      </c>
      <c r="Q2776" s="221" t="s">
        <v>13354</v>
      </c>
      <c r="R2776" s="208" t="s">
        <v>6508</v>
      </c>
      <c r="S2776" s="209">
        <v>210000852</v>
      </c>
      <c r="T2776" s="229">
        <v>45702</v>
      </c>
      <c r="U2776" s="230" t="s">
        <v>10277</v>
      </c>
      <c r="V2776" s="230" t="s">
        <v>10263</v>
      </c>
      <c r="W2776" s="230" t="s">
        <v>10263</v>
      </c>
      <c r="X2776" s="230" t="s">
        <v>13241</v>
      </c>
      <c r="Y2776" s="230"/>
      <c r="Z2776" s="230" t="s">
        <v>10264</v>
      </c>
      <c r="AA2776" s="220">
        <v>202503</v>
      </c>
      <c r="AB2776" s="239"/>
      <c r="AC2776" s="240" t="s">
        <v>10280</v>
      </c>
      <c r="AD2776" s="240" t="s">
        <v>10252</v>
      </c>
      <c r="AE2776" s="241">
        <v>0</v>
      </c>
      <c r="AF2776" s="240" t="s">
        <v>10252</v>
      </c>
      <c r="AG2776" s="235" t="str">
        <f>IFERROR(VLOOKUP(작성용!A:A,RM!A:D,4,0),"-")</f>
        <v>오윤지</v>
      </c>
      <c r="AH2776" s="9" t="s">
        <v>13355</v>
      </c>
      <c r="AI2776" s="231" t="s">
        <v>13356</v>
      </c>
      <c r="AJ2776" s="231" t="s">
        <v>13031</v>
      </c>
      <c r="AK2776" s="231" t="s">
        <v>3962</v>
      </c>
      <c r="AL2776" s="231">
        <v>2775</v>
      </c>
    </row>
    <row r="2777" spans="1:38" x14ac:dyDescent="0.3">
      <c r="A2777" s="225" t="s">
        <v>364</v>
      </c>
      <c r="B2777" s="225" t="s">
        <v>13349</v>
      </c>
      <c r="C2777" s="237" t="s">
        <v>10273</v>
      </c>
      <c r="D2777" s="233" t="s">
        <v>13365</v>
      </c>
      <c r="E2777" s="232" t="s">
        <v>13366</v>
      </c>
      <c r="F2777" s="236" t="s">
        <v>10268</v>
      </c>
      <c r="G2777" s="210">
        <v>0</v>
      </c>
      <c r="H2777" s="227" t="s">
        <v>13031</v>
      </c>
      <c r="I2777" s="227"/>
      <c r="J2777" s="227"/>
      <c r="K2777" s="227"/>
      <c r="L2777" s="227"/>
      <c r="M2777" s="227"/>
      <c r="N2777" s="227" t="s">
        <v>10242</v>
      </c>
      <c r="O2777" s="242" t="s">
        <v>13352</v>
      </c>
      <c r="P2777" s="242" t="s">
        <v>13353</v>
      </c>
      <c r="Q2777" s="221" t="s">
        <v>13354</v>
      </c>
      <c r="R2777" s="208" t="s">
        <v>7140</v>
      </c>
      <c r="S2777" s="209">
        <v>200000845</v>
      </c>
      <c r="T2777" s="229">
        <v>45702</v>
      </c>
      <c r="U2777" s="230" t="s">
        <v>10277</v>
      </c>
      <c r="V2777" s="230" t="s">
        <v>10263</v>
      </c>
      <c r="W2777" s="230" t="s">
        <v>10263</v>
      </c>
      <c r="X2777" s="230" t="s">
        <v>13241</v>
      </c>
      <c r="Y2777" s="230"/>
      <c r="Z2777" s="230" t="s">
        <v>10264</v>
      </c>
      <c r="AA2777" s="220">
        <v>202503</v>
      </c>
      <c r="AB2777" s="239"/>
      <c r="AC2777" s="240" t="s">
        <v>10280</v>
      </c>
      <c r="AD2777" s="240" t="s">
        <v>10252</v>
      </c>
      <c r="AE2777" s="241">
        <v>0</v>
      </c>
      <c r="AF2777" s="240" t="s">
        <v>10252</v>
      </c>
      <c r="AG2777" s="235" t="str">
        <f>IFERROR(VLOOKUP(작성용!A:A,RM!A:D,4,0),"-")</f>
        <v>오윤지</v>
      </c>
      <c r="AH2777" s="9" t="s">
        <v>13355</v>
      </c>
      <c r="AI2777" s="231" t="s">
        <v>13356</v>
      </c>
      <c r="AJ2777" s="231" t="s">
        <v>13031</v>
      </c>
      <c r="AK2777" s="231" t="s">
        <v>3962</v>
      </c>
      <c r="AL2777" s="231">
        <v>2776</v>
      </c>
    </row>
    <row r="2778" spans="1:38" x14ac:dyDescent="0.3">
      <c r="A2778" s="225" t="s">
        <v>364</v>
      </c>
      <c r="B2778" s="225" t="s">
        <v>13349</v>
      </c>
      <c r="C2778" s="237" t="s">
        <v>10273</v>
      </c>
      <c r="D2778" s="233" t="s">
        <v>13367</v>
      </c>
      <c r="E2778" s="232" t="s">
        <v>13368</v>
      </c>
      <c r="F2778" s="236" t="s">
        <v>10268</v>
      </c>
      <c r="G2778" s="210">
        <v>0</v>
      </c>
      <c r="H2778" s="227" t="s">
        <v>3522</v>
      </c>
      <c r="I2778" s="227"/>
      <c r="J2778" s="227"/>
      <c r="K2778" s="227"/>
      <c r="L2778" s="227"/>
      <c r="M2778" s="227"/>
      <c r="N2778" s="227" t="s">
        <v>10242</v>
      </c>
      <c r="O2778" s="242" t="s">
        <v>13352</v>
      </c>
      <c r="P2778" s="242" t="s">
        <v>13353</v>
      </c>
      <c r="Q2778" s="221" t="s">
        <v>13354</v>
      </c>
      <c r="R2778" s="208" t="s">
        <v>7141</v>
      </c>
      <c r="S2778" s="209">
        <v>200000753</v>
      </c>
      <c r="T2778" s="229">
        <v>45702</v>
      </c>
      <c r="U2778" s="230" t="s">
        <v>10277</v>
      </c>
      <c r="V2778" s="230" t="s">
        <v>10263</v>
      </c>
      <c r="W2778" s="230" t="s">
        <v>10263</v>
      </c>
      <c r="X2778" s="230" t="s">
        <v>13241</v>
      </c>
      <c r="Y2778" s="230"/>
      <c r="Z2778" s="230" t="s">
        <v>10264</v>
      </c>
      <c r="AA2778" s="220">
        <v>202503</v>
      </c>
      <c r="AB2778" s="239"/>
      <c r="AC2778" s="240" t="s">
        <v>10280</v>
      </c>
      <c r="AD2778" s="240" t="s">
        <v>10252</v>
      </c>
      <c r="AE2778" s="241">
        <v>0</v>
      </c>
      <c r="AF2778" s="240" t="s">
        <v>10252</v>
      </c>
      <c r="AG2778" s="235" t="str">
        <f>IFERROR(VLOOKUP(작성용!A:A,RM!A:D,4,0),"-")</f>
        <v>오윤지</v>
      </c>
      <c r="AH2778" s="9" t="s">
        <v>13355</v>
      </c>
      <c r="AI2778" s="231" t="s">
        <v>13356</v>
      </c>
      <c r="AJ2778" s="231" t="s">
        <v>3522</v>
      </c>
      <c r="AK2778" s="231" t="s">
        <v>3962</v>
      </c>
      <c r="AL2778" s="231">
        <v>2777</v>
      </c>
    </row>
    <row r="2779" spans="1:38" x14ac:dyDescent="0.3">
      <c r="A2779" s="225" t="s">
        <v>364</v>
      </c>
      <c r="B2779" s="225" t="s">
        <v>13349</v>
      </c>
      <c r="C2779" s="237" t="s">
        <v>10273</v>
      </c>
      <c r="D2779" s="233" t="s">
        <v>13369</v>
      </c>
      <c r="E2779" s="232" t="s">
        <v>13370</v>
      </c>
      <c r="F2779" s="236" t="s">
        <v>10268</v>
      </c>
      <c r="G2779" s="210">
        <v>0</v>
      </c>
      <c r="H2779" s="227" t="s">
        <v>13031</v>
      </c>
      <c r="I2779" s="227"/>
      <c r="J2779" s="227"/>
      <c r="K2779" s="227"/>
      <c r="L2779" s="227"/>
      <c r="M2779" s="227"/>
      <c r="N2779" s="227" t="s">
        <v>10242</v>
      </c>
      <c r="O2779" s="242" t="s">
        <v>13352</v>
      </c>
      <c r="P2779" s="242" t="s">
        <v>13353</v>
      </c>
      <c r="Q2779" s="221" t="s">
        <v>13354</v>
      </c>
      <c r="R2779" s="208" t="s">
        <v>7142</v>
      </c>
      <c r="S2779" s="209">
        <v>200000324</v>
      </c>
      <c r="T2779" s="229">
        <v>45702</v>
      </c>
      <c r="U2779" s="230" t="s">
        <v>10277</v>
      </c>
      <c r="V2779" s="230" t="s">
        <v>10263</v>
      </c>
      <c r="W2779" s="230" t="s">
        <v>10263</v>
      </c>
      <c r="X2779" s="230" t="s">
        <v>13241</v>
      </c>
      <c r="Y2779" s="230"/>
      <c r="Z2779" s="230" t="s">
        <v>10264</v>
      </c>
      <c r="AA2779" s="220">
        <v>202503</v>
      </c>
      <c r="AB2779" s="239"/>
      <c r="AC2779" s="240" t="s">
        <v>10280</v>
      </c>
      <c r="AD2779" s="240" t="s">
        <v>10252</v>
      </c>
      <c r="AE2779" s="241">
        <v>0</v>
      </c>
      <c r="AF2779" s="240" t="s">
        <v>10252</v>
      </c>
      <c r="AG2779" s="235" t="str">
        <f>IFERROR(VLOOKUP(작성용!A:A,RM!A:D,4,0),"-")</f>
        <v>오윤지</v>
      </c>
      <c r="AH2779" s="9" t="s">
        <v>13355</v>
      </c>
      <c r="AI2779" s="231" t="s">
        <v>13356</v>
      </c>
      <c r="AJ2779" s="231" t="s">
        <v>3522</v>
      </c>
      <c r="AK2779" s="231" t="s">
        <v>3962</v>
      </c>
      <c r="AL2779" s="231">
        <v>2778</v>
      </c>
    </row>
    <row r="2780" spans="1:38" x14ac:dyDescent="0.3">
      <c r="A2780" s="225" t="s">
        <v>364</v>
      </c>
      <c r="B2780" s="225" t="s">
        <v>13349</v>
      </c>
      <c r="C2780" s="237" t="s">
        <v>10273</v>
      </c>
      <c r="D2780" s="233" t="s">
        <v>13371</v>
      </c>
      <c r="E2780" s="232" t="s">
        <v>13372</v>
      </c>
      <c r="F2780" s="236" t="s">
        <v>10268</v>
      </c>
      <c r="G2780" s="210">
        <v>0</v>
      </c>
      <c r="H2780" s="227" t="s">
        <v>3522</v>
      </c>
      <c r="I2780" s="227"/>
      <c r="J2780" s="227"/>
      <c r="K2780" s="227"/>
      <c r="L2780" s="227"/>
      <c r="M2780" s="227"/>
      <c r="N2780" s="227" t="s">
        <v>10242</v>
      </c>
      <c r="O2780" s="242" t="s">
        <v>13352</v>
      </c>
      <c r="P2780" s="242" t="s">
        <v>13353</v>
      </c>
      <c r="Q2780" s="221" t="s">
        <v>13354</v>
      </c>
      <c r="R2780" s="208" t="s">
        <v>7143</v>
      </c>
      <c r="S2780" s="209">
        <v>210000864</v>
      </c>
      <c r="T2780" s="229">
        <v>45702</v>
      </c>
      <c r="U2780" s="230" t="s">
        <v>10277</v>
      </c>
      <c r="V2780" s="230" t="s">
        <v>10263</v>
      </c>
      <c r="W2780" s="230" t="s">
        <v>10263</v>
      </c>
      <c r="X2780" s="230" t="s">
        <v>13241</v>
      </c>
      <c r="Y2780" s="230"/>
      <c r="Z2780" s="230" t="s">
        <v>10264</v>
      </c>
      <c r="AA2780" s="220">
        <v>202503</v>
      </c>
      <c r="AB2780" s="239"/>
      <c r="AC2780" s="240" t="s">
        <v>10280</v>
      </c>
      <c r="AD2780" s="240" t="s">
        <v>10252</v>
      </c>
      <c r="AE2780" s="241">
        <v>0</v>
      </c>
      <c r="AF2780" s="240" t="s">
        <v>10252</v>
      </c>
      <c r="AG2780" s="235" t="str">
        <f>IFERROR(VLOOKUP(작성용!A:A,RM!A:D,4,0),"-")</f>
        <v>오윤지</v>
      </c>
      <c r="AH2780" s="9" t="s">
        <v>13355</v>
      </c>
      <c r="AI2780" s="231" t="s">
        <v>13356</v>
      </c>
      <c r="AJ2780" s="231" t="s">
        <v>13031</v>
      </c>
      <c r="AK2780" s="231" t="s">
        <v>3962</v>
      </c>
      <c r="AL2780" s="231">
        <v>2779</v>
      </c>
    </row>
    <row r="2781" spans="1:38" x14ac:dyDescent="0.3">
      <c r="A2781" s="225" t="s">
        <v>364</v>
      </c>
      <c r="B2781" s="225" t="s">
        <v>13349</v>
      </c>
      <c r="C2781" s="237" t="s">
        <v>10273</v>
      </c>
      <c r="D2781" s="233" t="s">
        <v>13373</v>
      </c>
      <c r="E2781" s="232" t="s">
        <v>13374</v>
      </c>
      <c r="F2781" s="236" t="s">
        <v>10268</v>
      </c>
      <c r="G2781" s="210">
        <v>0</v>
      </c>
      <c r="H2781" s="227" t="s">
        <v>13031</v>
      </c>
      <c r="I2781" s="227"/>
      <c r="J2781" s="227"/>
      <c r="K2781" s="227"/>
      <c r="L2781" s="227"/>
      <c r="M2781" s="227"/>
      <c r="N2781" s="227" t="s">
        <v>10242</v>
      </c>
      <c r="O2781" s="242" t="s">
        <v>13352</v>
      </c>
      <c r="P2781" s="242" t="s">
        <v>13353</v>
      </c>
      <c r="Q2781" s="221" t="s">
        <v>13354</v>
      </c>
      <c r="R2781" s="208" t="s">
        <v>7144</v>
      </c>
      <c r="S2781" s="209">
        <v>210000867</v>
      </c>
      <c r="T2781" s="229">
        <v>45702</v>
      </c>
      <c r="U2781" s="230" t="s">
        <v>10277</v>
      </c>
      <c r="V2781" s="230" t="s">
        <v>10263</v>
      </c>
      <c r="W2781" s="230" t="s">
        <v>10263</v>
      </c>
      <c r="X2781" s="230" t="s">
        <v>10469</v>
      </c>
      <c r="Y2781" s="230"/>
      <c r="Z2781" s="230" t="s">
        <v>10264</v>
      </c>
      <c r="AA2781" s="220">
        <v>202503</v>
      </c>
      <c r="AB2781" s="239"/>
      <c r="AC2781" s="240" t="s">
        <v>10280</v>
      </c>
      <c r="AD2781" s="240" t="s">
        <v>10252</v>
      </c>
      <c r="AE2781" s="241">
        <v>0</v>
      </c>
      <c r="AF2781" s="240" t="s">
        <v>10252</v>
      </c>
      <c r="AG2781" s="235" t="str">
        <f>IFERROR(VLOOKUP(작성용!A:A,RM!A:D,4,0),"-")</f>
        <v>오윤지</v>
      </c>
      <c r="AH2781" s="9" t="s">
        <v>13355</v>
      </c>
      <c r="AI2781" s="231" t="s">
        <v>13356</v>
      </c>
      <c r="AJ2781" s="231" t="s">
        <v>3522</v>
      </c>
      <c r="AK2781" s="231" t="s">
        <v>3962</v>
      </c>
      <c r="AL2781" s="231">
        <v>2780</v>
      </c>
    </row>
    <row r="2782" spans="1:38" x14ac:dyDescent="0.3">
      <c r="A2782" s="225" t="s">
        <v>364</v>
      </c>
      <c r="B2782" s="225" t="s">
        <v>13349</v>
      </c>
      <c r="C2782" s="237" t="s">
        <v>10273</v>
      </c>
      <c r="D2782" s="233" t="s">
        <v>13375</v>
      </c>
      <c r="E2782" s="232" t="s">
        <v>13376</v>
      </c>
      <c r="F2782" s="236" t="s">
        <v>10268</v>
      </c>
      <c r="G2782" s="210">
        <v>0</v>
      </c>
      <c r="H2782" s="227" t="s">
        <v>3522</v>
      </c>
      <c r="I2782" s="227"/>
      <c r="J2782" s="227"/>
      <c r="K2782" s="227"/>
      <c r="L2782" s="227"/>
      <c r="M2782" s="227"/>
      <c r="N2782" s="227" t="s">
        <v>10242</v>
      </c>
      <c r="O2782" s="242" t="s">
        <v>13352</v>
      </c>
      <c r="P2782" s="242" t="s">
        <v>13353</v>
      </c>
      <c r="Q2782" s="221" t="s">
        <v>13354</v>
      </c>
      <c r="R2782" s="208" t="s">
        <v>7145</v>
      </c>
      <c r="S2782" s="209">
        <v>200000758</v>
      </c>
      <c r="T2782" s="229">
        <v>45702</v>
      </c>
      <c r="U2782" s="230" t="s">
        <v>10277</v>
      </c>
      <c r="V2782" s="230" t="s">
        <v>10263</v>
      </c>
      <c r="W2782" s="230" t="s">
        <v>10263</v>
      </c>
      <c r="X2782" s="230" t="s">
        <v>13241</v>
      </c>
      <c r="Y2782" s="230"/>
      <c r="Z2782" s="230" t="s">
        <v>10264</v>
      </c>
      <c r="AA2782" s="220">
        <v>202503</v>
      </c>
      <c r="AB2782" s="239"/>
      <c r="AC2782" s="240" t="s">
        <v>10280</v>
      </c>
      <c r="AD2782" s="240" t="s">
        <v>10252</v>
      </c>
      <c r="AE2782" s="241">
        <v>0</v>
      </c>
      <c r="AF2782" s="240" t="s">
        <v>10252</v>
      </c>
      <c r="AG2782" s="235" t="str">
        <f>IFERROR(VLOOKUP(작성용!A:A,RM!A:D,4,0),"-")</f>
        <v>오윤지</v>
      </c>
      <c r="AH2782" s="9" t="s">
        <v>13355</v>
      </c>
      <c r="AI2782" s="231" t="s">
        <v>13356</v>
      </c>
      <c r="AJ2782" s="231" t="s">
        <v>3522</v>
      </c>
      <c r="AK2782" s="231" t="s">
        <v>3962</v>
      </c>
      <c r="AL2782" s="231">
        <v>2781</v>
      </c>
    </row>
    <row r="2783" spans="1:38" x14ac:dyDescent="0.3">
      <c r="A2783" s="225" t="s">
        <v>364</v>
      </c>
      <c r="B2783" s="225" t="s">
        <v>13349</v>
      </c>
      <c r="C2783" s="237" t="s">
        <v>10273</v>
      </c>
      <c r="D2783" s="233" t="s">
        <v>13377</v>
      </c>
      <c r="E2783" s="232" t="s">
        <v>13378</v>
      </c>
      <c r="F2783" s="236" t="s">
        <v>10268</v>
      </c>
      <c r="G2783" s="210">
        <v>0</v>
      </c>
      <c r="H2783" s="227" t="s">
        <v>3522</v>
      </c>
      <c r="I2783" s="227"/>
      <c r="J2783" s="227"/>
      <c r="K2783" s="227"/>
      <c r="L2783" s="227"/>
      <c r="M2783" s="227"/>
      <c r="N2783" s="227" t="s">
        <v>10242</v>
      </c>
      <c r="O2783" s="242" t="s">
        <v>13352</v>
      </c>
      <c r="P2783" s="242" t="s">
        <v>13353</v>
      </c>
      <c r="Q2783" s="221" t="s">
        <v>13354</v>
      </c>
      <c r="R2783" s="208" t="s">
        <v>7146</v>
      </c>
      <c r="S2783" s="209">
        <v>210000242</v>
      </c>
      <c r="T2783" s="229">
        <v>45702</v>
      </c>
      <c r="U2783" s="230" t="s">
        <v>10277</v>
      </c>
      <c r="V2783" s="230" t="s">
        <v>10263</v>
      </c>
      <c r="W2783" s="230" t="s">
        <v>10263</v>
      </c>
      <c r="X2783" s="230" t="s">
        <v>10469</v>
      </c>
      <c r="Y2783" s="230"/>
      <c r="Z2783" s="230" t="s">
        <v>10264</v>
      </c>
      <c r="AA2783" s="220">
        <v>202503</v>
      </c>
      <c r="AB2783" s="239"/>
      <c r="AC2783" s="240" t="s">
        <v>10280</v>
      </c>
      <c r="AD2783" s="240" t="s">
        <v>10252</v>
      </c>
      <c r="AE2783" s="241">
        <v>0</v>
      </c>
      <c r="AF2783" s="240" t="s">
        <v>10252</v>
      </c>
      <c r="AG2783" s="235" t="str">
        <f>IFERROR(VLOOKUP(작성용!A:A,RM!A:D,4,0),"-")</f>
        <v>오윤지</v>
      </c>
      <c r="AH2783" s="9" t="s">
        <v>13355</v>
      </c>
      <c r="AI2783" s="231" t="s">
        <v>13356</v>
      </c>
      <c r="AJ2783" s="231" t="s">
        <v>13031</v>
      </c>
      <c r="AK2783" s="231" t="s">
        <v>3962</v>
      </c>
      <c r="AL2783" s="231">
        <v>2782</v>
      </c>
    </row>
    <row r="2784" spans="1:38" x14ac:dyDescent="0.3">
      <c r="A2784" s="225" t="s">
        <v>364</v>
      </c>
      <c r="B2784" s="225" t="s">
        <v>13349</v>
      </c>
      <c r="C2784" s="237" t="s">
        <v>10273</v>
      </c>
      <c r="D2784" s="233" t="s">
        <v>13379</v>
      </c>
      <c r="E2784" s="232" t="s">
        <v>13380</v>
      </c>
      <c r="F2784" s="236" t="s">
        <v>10268</v>
      </c>
      <c r="G2784" s="210">
        <v>0</v>
      </c>
      <c r="H2784" s="227" t="s">
        <v>13031</v>
      </c>
      <c r="I2784" s="227"/>
      <c r="J2784" s="227"/>
      <c r="K2784" s="227"/>
      <c r="L2784" s="227"/>
      <c r="M2784" s="227"/>
      <c r="N2784" s="227" t="s">
        <v>10242</v>
      </c>
      <c r="O2784" s="242" t="s">
        <v>13352</v>
      </c>
      <c r="P2784" s="242" t="s">
        <v>13353</v>
      </c>
      <c r="Q2784" s="221" t="s">
        <v>13354</v>
      </c>
      <c r="R2784" s="208" t="s">
        <v>7147</v>
      </c>
      <c r="S2784" s="209">
        <v>210000856</v>
      </c>
      <c r="T2784" s="229">
        <v>45702</v>
      </c>
      <c r="U2784" s="230" t="s">
        <v>10277</v>
      </c>
      <c r="V2784" s="230" t="s">
        <v>10263</v>
      </c>
      <c r="W2784" s="230" t="s">
        <v>10263</v>
      </c>
      <c r="X2784" s="230" t="s">
        <v>13241</v>
      </c>
      <c r="Y2784" s="230"/>
      <c r="Z2784" s="230" t="s">
        <v>10264</v>
      </c>
      <c r="AA2784" s="220">
        <v>202503</v>
      </c>
      <c r="AB2784" s="239"/>
      <c r="AC2784" s="240" t="s">
        <v>10280</v>
      </c>
      <c r="AD2784" s="240" t="s">
        <v>10252</v>
      </c>
      <c r="AE2784" s="241">
        <v>0</v>
      </c>
      <c r="AF2784" s="240" t="s">
        <v>10252</v>
      </c>
      <c r="AG2784" s="235" t="str">
        <f>IFERROR(VLOOKUP(작성용!A:A,RM!A:D,4,0),"-")</f>
        <v>오윤지</v>
      </c>
      <c r="AH2784" s="9" t="s">
        <v>13355</v>
      </c>
      <c r="AI2784" s="231" t="s">
        <v>13356</v>
      </c>
      <c r="AJ2784" s="231" t="s">
        <v>13031</v>
      </c>
      <c r="AK2784" s="231" t="s">
        <v>3962</v>
      </c>
      <c r="AL2784" s="231">
        <v>2783</v>
      </c>
    </row>
    <row r="2785" spans="1:38" x14ac:dyDescent="0.3">
      <c r="A2785" s="225" t="s">
        <v>364</v>
      </c>
      <c r="B2785" s="225" t="s">
        <v>13349</v>
      </c>
      <c r="C2785" s="237" t="s">
        <v>10273</v>
      </c>
      <c r="D2785" s="233" t="s">
        <v>13026</v>
      </c>
      <c r="E2785" s="232" t="s">
        <v>13027</v>
      </c>
      <c r="F2785" s="236" t="s">
        <v>10268</v>
      </c>
      <c r="G2785" s="210">
        <v>0</v>
      </c>
      <c r="H2785" s="227" t="s">
        <v>3522</v>
      </c>
      <c r="I2785" s="227"/>
      <c r="J2785" s="227"/>
      <c r="K2785" s="227"/>
      <c r="L2785" s="227"/>
      <c r="M2785" s="227"/>
      <c r="N2785" s="227" t="s">
        <v>10242</v>
      </c>
      <c r="O2785" s="242" t="s">
        <v>13352</v>
      </c>
      <c r="P2785" s="242" t="s">
        <v>13353</v>
      </c>
      <c r="Q2785" s="221" t="s">
        <v>13354</v>
      </c>
      <c r="R2785" s="208" t="s">
        <v>7006</v>
      </c>
      <c r="S2785" s="209">
        <v>210000860</v>
      </c>
      <c r="T2785" s="229">
        <v>45702</v>
      </c>
      <c r="U2785" s="230" t="s">
        <v>10277</v>
      </c>
      <c r="V2785" s="230" t="s">
        <v>10263</v>
      </c>
      <c r="W2785" s="230" t="s">
        <v>10263</v>
      </c>
      <c r="X2785" s="230" t="s">
        <v>13241</v>
      </c>
      <c r="Y2785" s="230"/>
      <c r="Z2785" s="230" t="s">
        <v>10264</v>
      </c>
      <c r="AA2785" s="220">
        <v>202503</v>
      </c>
      <c r="AB2785" s="239"/>
      <c r="AC2785" s="240" t="s">
        <v>10280</v>
      </c>
      <c r="AD2785" s="240" t="s">
        <v>10252</v>
      </c>
      <c r="AE2785" s="241">
        <v>0</v>
      </c>
      <c r="AF2785" s="240" t="s">
        <v>10252</v>
      </c>
      <c r="AG2785" s="235" t="str">
        <f>IFERROR(VLOOKUP(작성용!A:A,RM!A:D,4,0),"-")</f>
        <v>오윤지</v>
      </c>
      <c r="AH2785" s="9" t="s">
        <v>13355</v>
      </c>
      <c r="AI2785" s="231" t="s">
        <v>13356</v>
      </c>
      <c r="AJ2785" s="231" t="s">
        <v>13031</v>
      </c>
      <c r="AK2785" s="231" t="s">
        <v>3962</v>
      </c>
      <c r="AL2785" s="231">
        <v>2784</v>
      </c>
    </row>
    <row r="2786" spans="1:38" x14ac:dyDescent="0.3">
      <c r="A2786" s="225" t="s">
        <v>364</v>
      </c>
      <c r="B2786" s="225" t="s">
        <v>13349</v>
      </c>
      <c r="C2786" s="237" t="s">
        <v>10273</v>
      </c>
      <c r="D2786" s="233" t="s">
        <v>13381</v>
      </c>
      <c r="E2786" s="232" t="s">
        <v>13382</v>
      </c>
      <c r="F2786" s="236" t="s">
        <v>10268</v>
      </c>
      <c r="G2786" s="210">
        <v>0</v>
      </c>
      <c r="H2786" s="227" t="s">
        <v>13031</v>
      </c>
      <c r="I2786" s="227"/>
      <c r="J2786" s="227"/>
      <c r="K2786" s="227"/>
      <c r="L2786" s="227"/>
      <c r="M2786" s="227"/>
      <c r="N2786" s="227" t="s">
        <v>10242</v>
      </c>
      <c r="O2786" s="242" t="s">
        <v>13352</v>
      </c>
      <c r="P2786" s="242" t="s">
        <v>13353</v>
      </c>
      <c r="Q2786" s="221" t="s">
        <v>13354</v>
      </c>
      <c r="R2786" s="208" t="s">
        <v>7148</v>
      </c>
      <c r="S2786" s="209">
        <v>210000859</v>
      </c>
      <c r="T2786" s="229">
        <v>45702</v>
      </c>
      <c r="U2786" s="230" t="s">
        <v>10277</v>
      </c>
      <c r="V2786" s="230" t="s">
        <v>10263</v>
      </c>
      <c r="W2786" s="230" t="s">
        <v>10263</v>
      </c>
      <c r="X2786" s="230" t="s">
        <v>13241</v>
      </c>
      <c r="Y2786" s="230"/>
      <c r="Z2786" s="230" t="s">
        <v>10264</v>
      </c>
      <c r="AA2786" s="220">
        <v>202503</v>
      </c>
      <c r="AB2786" s="239"/>
      <c r="AC2786" s="240" t="s">
        <v>10280</v>
      </c>
      <c r="AD2786" s="240" t="s">
        <v>10252</v>
      </c>
      <c r="AE2786" s="241">
        <v>0</v>
      </c>
      <c r="AF2786" s="240" t="s">
        <v>10252</v>
      </c>
      <c r="AG2786" s="235" t="str">
        <f>IFERROR(VLOOKUP(작성용!A:A,RM!A:D,4,0),"-")</f>
        <v>오윤지</v>
      </c>
      <c r="AH2786" s="9" t="s">
        <v>13355</v>
      </c>
      <c r="AI2786" s="231" t="s">
        <v>13356</v>
      </c>
      <c r="AJ2786" s="231" t="s">
        <v>13031</v>
      </c>
      <c r="AK2786" s="231" t="s">
        <v>3962</v>
      </c>
      <c r="AL2786" s="231">
        <v>2785</v>
      </c>
    </row>
    <row r="2787" spans="1:38" x14ac:dyDescent="0.3">
      <c r="A2787" s="225" t="s">
        <v>364</v>
      </c>
      <c r="B2787" s="225" t="s">
        <v>13349</v>
      </c>
      <c r="C2787" s="237" t="s">
        <v>10273</v>
      </c>
      <c r="D2787" s="233" t="s">
        <v>11946</v>
      </c>
      <c r="E2787" s="232" t="s">
        <v>13383</v>
      </c>
      <c r="F2787" s="236" t="s">
        <v>10268</v>
      </c>
      <c r="G2787" s="210">
        <v>0</v>
      </c>
      <c r="H2787" s="227" t="s">
        <v>13031</v>
      </c>
      <c r="I2787" s="227"/>
      <c r="J2787" s="227"/>
      <c r="K2787" s="227"/>
      <c r="L2787" s="227"/>
      <c r="M2787" s="227"/>
      <c r="N2787" s="227" t="s">
        <v>10242</v>
      </c>
      <c r="O2787" s="242" t="s">
        <v>13352</v>
      </c>
      <c r="P2787" s="242" t="s">
        <v>13353</v>
      </c>
      <c r="Q2787" s="221" t="s">
        <v>13354</v>
      </c>
      <c r="R2787" s="208" t="s">
        <v>5696</v>
      </c>
      <c r="S2787" s="209">
        <v>210000866</v>
      </c>
      <c r="T2787" s="229">
        <v>45702</v>
      </c>
      <c r="U2787" s="230" t="s">
        <v>10277</v>
      </c>
      <c r="V2787" s="230" t="s">
        <v>10263</v>
      </c>
      <c r="W2787" s="230" t="s">
        <v>10263</v>
      </c>
      <c r="X2787" s="230" t="s">
        <v>13241</v>
      </c>
      <c r="Y2787" s="230"/>
      <c r="Z2787" s="230" t="s">
        <v>10264</v>
      </c>
      <c r="AA2787" s="220">
        <v>202503</v>
      </c>
      <c r="AB2787" s="239"/>
      <c r="AC2787" s="240" t="s">
        <v>10280</v>
      </c>
      <c r="AD2787" s="240" t="s">
        <v>10252</v>
      </c>
      <c r="AE2787" s="241">
        <v>0</v>
      </c>
      <c r="AF2787" s="240" t="s">
        <v>10252</v>
      </c>
      <c r="AG2787" s="235" t="str">
        <f>IFERROR(VLOOKUP(작성용!A:A,RM!A:D,4,0),"-")</f>
        <v>오윤지</v>
      </c>
      <c r="AH2787" s="9" t="s">
        <v>13355</v>
      </c>
      <c r="AI2787" s="231" t="s">
        <v>13356</v>
      </c>
      <c r="AJ2787" s="231" t="s">
        <v>13031</v>
      </c>
      <c r="AK2787" s="231" t="s">
        <v>3962</v>
      </c>
      <c r="AL2787" s="231">
        <v>2786</v>
      </c>
    </row>
    <row r="2788" spans="1:38" x14ac:dyDescent="0.3">
      <c r="A2788" s="225" t="s">
        <v>364</v>
      </c>
      <c r="B2788" s="225" t="s">
        <v>13349</v>
      </c>
      <c r="C2788" s="237" t="s">
        <v>10273</v>
      </c>
      <c r="D2788" s="233" t="s">
        <v>10370</v>
      </c>
      <c r="E2788" s="232" t="s">
        <v>13384</v>
      </c>
      <c r="F2788" s="236" t="s">
        <v>10268</v>
      </c>
      <c r="G2788" s="210">
        <v>0</v>
      </c>
      <c r="H2788" s="227" t="s">
        <v>3522</v>
      </c>
      <c r="I2788" s="227"/>
      <c r="J2788" s="227"/>
      <c r="K2788" s="227"/>
      <c r="L2788" s="227"/>
      <c r="M2788" s="227"/>
      <c r="N2788" s="227" t="s">
        <v>10242</v>
      </c>
      <c r="O2788" s="242" t="s">
        <v>13352</v>
      </c>
      <c r="P2788" s="242" t="s">
        <v>13353</v>
      </c>
      <c r="Q2788" s="221" t="s">
        <v>13354</v>
      </c>
      <c r="R2788" s="208" t="s">
        <v>6086</v>
      </c>
      <c r="S2788" s="209">
        <v>210000817</v>
      </c>
      <c r="T2788" s="229">
        <v>45702</v>
      </c>
      <c r="U2788" s="230" t="s">
        <v>10277</v>
      </c>
      <c r="V2788" s="230" t="s">
        <v>10263</v>
      </c>
      <c r="W2788" s="230" t="s">
        <v>10263</v>
      </c>
      <c r="X2788" s="230" t="s">
        <v>10469</v>
      </c>
      <c r="Y2788" s="230"/>
      <c r="Z2788" s="230" t="s">
        <v>10264</v>
      </c>
      <c r="AA2788" s="220">
        <v>202503</v>
      </c>
      <c r="AB2788" s="239"/>
      <c r="AC2788" s="240" t="s">
        <v>10280</v>
      </c>
      <c r="AD2788" s="240" t="s">
        <v>10252</v>
      </c>
      <c r="AE2788" s="241">
        <v>0</v>
      </c>
      <c r="AF2788" s="240" t="s">
        <v>10252</v>
      </c>
      <c r="AG2788" s="235" t="str">
        <f>IFERROR(VLOOKUP(작성용!A:A,RM!A:D,4,0),"-")</f>
        <v>오윤지</v>
      </c>
      <c r="AH2788" s="9" t="s">
        <v>13355</v>
      </c>
      <c r="AI2788" s="231" t="s">
        <v>13356</v>
      </c>
      <c r="AJ2788" s="231" t="s">
        <v>3522</v>
      </c>
      <c r="AK2788" s="231" t="s">
        <v>3962</v>
      </c>
      <c r="AL2788" s="231">
        <v>2787</v>
      </c>
    </row>
    <row r="2789" spans="1:38" x14ac:dyDescent="0.3">
      <c r="A2789" s="225" t="s">
        <v>364</v>
      </c>
      <c r="B2789" s="225" t="s">
        <v>13349</v>
      </c>
      <c r="C2789" s="237" t="s">
        <v>10273</v>
      </c>
      <c r="D2789" s="233" t="s">
        <v>12758</v>
      </c>
      <c r="E2789" s="232" t="s">
        <v>12983</v>
      </c>
      <c r="F2789" s="236" t="s">
        <v>10268</v>
      </c>
      <c r="G2789" s="210">
        <v>0</v>
      </c>
      <c r="H2789" s="227" t="s">
        <v>13031</v>
      </c>
      <c r="I2789" s="227"/>
      <c r="J2789" s="227"/>
      <c r="K2789" s="227"/>
      <c r="L2789" s="227"/>
      <c r="M2789" s="227"/>
      <c r="N2789" s="227" t="s">
        <v>10242</v>
      </c>
      <c r="O2789" s="242" t="s">
        <v>13352</v>
      </c>
      <c r="P2789" s="242" t="s">
        <v>13353</v>
      </c>
      <c r="Q2789" s="221" t="s">
        <v>13354</v>
      </c>
      <c r="R2789" s="208" t="s">
        <v>5366</v>
      </c>
      <c r="S2789" s="209">
        <v>200000608</v>
      </c>
      <c r="T2789" s="229">
        <v>45702</v>
      </c>
      <c r="U2789" s="230" t="s">
        <v>10277</v>
      </c>
      <c r="V2789" s="230" t="s">
        <v>10263</v>
      </c>
      <c r="W2789" s="230" t="s">
        <v>10263</v>
      </c>
      <c r="X2789" s="230" t="s">
        <v>13241</v>
      </c>
      <c r="Y2789" s="230"/>
      <c r="Z2789" s="230" t="s">
        <v>10264</v>
      </c>
      <c r="AA2789" s="220">
        <v>202503</v>
      </c>
      <c r="AB2789" s="239"/>
      <c r="AC2789" s="240" t="s">
        <v>10280</v>
      </c>
      <c r="AD2789" s="240" t="s">
        <v>10252</v>
      </c>
      <c r="AE2789" s="241">
        <v>0</v>
      </c>
      <c r="AF2789" s="240" t="s">
        <v>10252</v>
      </c>
      <c r="AG2789" s="235" t="str">
        <f>IFERROR(VLOOKUP(작성용!A:A,RM!A:D,4,0),"-")</f>
        <v>오윤지</v>
      </c>
      <c r="AH2789" s="9" t="s">
        <v>13355</v>
      </c>
      <c r="AI2789" s="231" t="s">
        <v>13356</v>
      </c>
      <c r="AJ2789" s="231" t="s">
        <v>13031</v>
      </c>
      <c r="AK2789" s="231" t="s">
        <v>3962</v>
      </c>
      <c r="AL2789" s="231">
        <v>2788</v>
      </c>
    </row>
    <row r="2790" spans="1:38" x14ac:dyDescent="0.3">
      <c r="A2790" s="225" t="s">
        <v>364</v>
      </c>
      <c r="B2790" s="225" t="s">
        <v>13349</v>
      </c>
      <c r="C2790" s="237" t="s">
        <v>10273</v>
      </c>
      <c r="D2790" s="233" t="s">
        <v>11999</v>
      </c>
      <c r="E2790" s="232" t="s">
        <v>12497</v>
      </c>
      <c r="F2790" s="236" t="s">
        <v>10268</v>
      </c>
      <c r="G2790" s="210">
        <v>0</v>
      </c>
      <c r="H2790" s="227" t="s">
        <v>13031</v>
      </c>
      <c r="I2790" s="227"/>
      <c r="J2790" s="227"/>
      <c r="K2790" s="227"/>
      <c r="L2790" s="227"/>
      <c r="M2790" s="227"/>
      <c r="N2790" s="227" t="s">
        <v>10242</v>
      </c>
      <c r="O2790" s="242" t="s">
        <v>13352</v>
      </c>
      <c r="P2790" s="242" t="s">
        <v>13353</v>
      </c>
      <c r="Q2790" s="221" t="s">
        <v>13354</v>
      </c>
      <c r="R2790" s="208" t="s">
        <v>5804</v>
      </c>
      <c r="S2790" s="209">
        <v>200000459</v>
      </c>
      <c r="T2790" s="229">
        <v>45702</v>
      </c>
      <c r="U2790" s="230" t="s">
        <v>10277</v>
      </c>
      <c r="V2790" s="230" t="s">
        <v>10263</v>
      </c>
      <c r="W2790" s="230" t="s">
        <v>10263</v>
      </c>
      <c r="X2790" s="230" t="s">
        <v>13241</v>
      </c>
      <c r="Y2790" s="230"/>
      <c r="Z2790" s="230" t="s">
        <v>10264</v>
      </c>
      <c r="AA2790" s="220">
        <v>202503</v>
      </c>
      <c r="AB2790" s="239"/>
      <c r="AC2790" s="240" t="s">
        <v>10280</v>
      </c>
      <c r="AD2790" s="240" t="s">
        <v>10252</v>
      </c>
      <c r="AE2790" s="241">
        <v>0</v>
      </c>
      <c r="AF2790" s="240" t="s">
        <v>10252</v>
      </c>
      <c r="AG2790" s="235" t="str">
        <f>IFERROR(VLOOKUP(작성용!A:A,RM!A:D,4,0),"-")</f>
        <v>오윤지</v>
      </c>
      <c r="AH2790" s="9" t="s">
        <v>13355</v>
      </c>
      <c r="AI2790" s="231" t="s">
        <v>13356</v>
      </c>
      <c r="AJ2790" s="231" t="s">
        <v>13031</v>
      </c>
      <c r="AK2790" s="231" t="s">
        <v>3962</v>
      </c>
      <c r="AL2790" s="231">
        <v>2789</v>
      </c>
    </row>
    <row r="2791" spans="1:38" x14ac:dyDescent="0.3">
      <c r="A2791" s="225" t="s">
        <v>364</v>
      </c>
      <c r="B2791" s="225" t="s">
        <v>13349</v>
      </c>
      <c r="C2791" s="237" t="s">
        <v>10273</v>
      </c>
      <c r="D2791" s="233" t="s">
        <v>12000</v>
      </c>
      <c r="E2791" s="232" t="s">
        <v>12499</v>
      </c>
      <c r="F2791" s="236" t="s">
        <v>10268</v>
      </c>
      <c r="G2791" s="210">
        <v>0</v>
      </c>
      <c r="H2791" s="227" t="s">
        <v>13031</v>
      </c>
      <c r="I2791" s="227"/>
      <c r="J2791" s="227"/>
      <c r="K2791" s="227"/>
      <c r="L2791" s="227"/>
      <c r="M2791" s="227"/>
      <c r="N2791" s="227" t="s">
        <v>10242</v>
      </c>
      <c r="O2791" s="242" t="s">
        <v>13352</v>
      </c>
      <c r="P2791" s="242" t="s">
        <v>13353</v>
      </c>
      <c r="Q2791" s="221" t="s">
        <v>13354</v>
      </c>
      <c r="R2791" s="208" t="s">
        <v>5806</v>
      </c>
      <c r="S2791" s="209">
        <v>210000850</v>
      </c>
      <c r="T2791" s="229">
        <v>45702</v>
      </c>
      <c r="U2791" s="230" t="s">
        <v>10277</v>
      </c>
      <c r="V2791" s="230" t="s">
        <v>10263</v>
      </c>
      <c r="W2791" s="230" t="s">
        <v>10263</v>
      </c>
      <c r="X2791" s="230" t="s">
        <v>13241</v>
      </c>
      <c r="Y2791" s="230"/>
      <c r="Z2791" s="230" t="s">
        <v>10264</v>
      </c>
      <c r="AA2791" s="220">
        <v>202503</v>
      </c>
      <c r="AB2791" s="239"/>
      <c r="AC2791" s="240" t="s">
        <v>10280</v>
      </c>
      <c r="AD2791" s="240" t="s">
        <v>10252</v>
      </c>
      <c r="AE2791" s="241">
        <v>0</v>
      </c>
      <c r="AF2791" s="240" t="s">
        <v>10252</v>
      </c>
      <c r="AG2791" s="235" t="str">
        <f>IFERROR(VLOOKUP(작성용!A:A,RM!A:D,4,0),"-")</f>
        <v>오윤지</v>
      </c>
      <c r="AH2791" s="9" t="s">
        <v>13355</v>
      </c>
      <c r="AI2791" s="231" t="s">
        <v>13356</v>
      </c>
      <c r="AJ2791" s="231" t="s">
        <v>3522</v>
      </c>
      <c r="AK2791" s="231" t="s">
        <v>3962</v>
      </c>
      <c r="AL2791" s="231">
        <v>2790</v>
      </c>
    </row>
    <row r="2792" spans="1:38" x14ac:dyDescent="0.3">
      <c r="A2792" s="225" t="s">
        <v>364</v>
      </c>
      <c r="B2792" s="225" t="s">
        <v>13349</v>
      </c>
      <c r="C2792" s="237" t="s">
        <v>10273</v>
      </c>
      <c r="D2792" s="233" t="s">
        <v>13385</v>
      </c>
      <c r="E2792" s="232" t="s">
        <v>13386</v>
      </c>
      <c r="F2792" s="236" t="s">
        <v>10268</v>
      </c>
      <c r="G2792" s="210">
        <v>0</v>
      </c>
      <c r="H2792" s="227" t="s">
        <v>3522</v>
      </c>
      <c r="I2792" s="227"/>
      <c r="J2792" s="227"/>
      <c r="K2792" s="227"/>
      <c r="L2792" s="227"/>
      <c r="M2792" s="227"/>
      <c r="N2792" s="227" t="s">
        <v>10242</v>
      </c>
      <c r="O2792" s="242" t="s">
        <v>13352</v>
      </c>
      <c r="P2792" s="242" t="s">
        <v>13353</v>
      </c>
      <c r="Q2792" s="221" t="s">
        <v>13354</v>
      </c>
      <c r="R2792" s="208" t="s">
        <v>7150</v>
      </c>
      <c r="S2792" s="209">
        <v>210000851</v>
      </c>
      <c r="T2792" s="229">
        <v>45702</v>
      </c>
      <c r="U2792" s="230" t="s">
        <v>10277</v>
      </c>
      <c r="V2792" s="230" t="s">
        <v>10263</v>
      </c>
      <c r="W2792" s="230" t="s">
        <v>10263</v>
      </c>
      <c r="X2792" s="230" t="s">
        <v>10469</v>
      </c>
      <c r="Y2792" s="230"/>
      <c r="Z2792" s="230" t="s">
        <v>10264</v>
      </c>
      <c r="AA2792" s="220">
        <v>202503</v>
      </c>
      <c r="AB2792" s="239"/>
      <c r="AC2792" s="240" t="s">
        <v>10280</v>
      </c>
      <c r="AD2792" s="240" t="s">
        <v>10252</v>
      </c>
      <c r="AE2792" s="241">
        <v>0</v>
      </c>
      <c r="AF2792" s="240" t="s">
        <v>10252</v>
      </c>
      <c r="AG2792" s="235" t="str">
        <f>IFERROR(VLOOKUP(작성용!A:A,RM!A:D,4,0),"-")</f>
        <v>오윤지</v>
      </c>
      <c r="AH2792" s="9" t="s">
        <v>13355</v>
      </c>
      <c r="AI2792" s="231" t="s">
        <v>13356</v>
      </c>
      <c r="AJ2792" s="231" t="s">
        <v>13031</v>
      </c>
      <c r="AK2792" s="231" t="s">
        <v>3962</v>
      </c>
      <c r="AL2792" s="231">
        <v>2791</v>
      </c>
    </row>
    <row r="2793" spans="1:38" x14ac:dyDescent="0.3">
      <c r="A2793" s="225" t="s">
        <v>364</v>
      </c>
      <c r="B2793" s="225" t="s">
        <v>13349</v>
      </c>
      <c r="C2793" s="237" t="s">
        <v>10273</v>
      </c>
      <c r="D2793" s="233" t="s">
        <v>13387</v>
      </c>
      <c r="E2793" s="232" t="s">
        <v>13388</v>
      </c>
      <c r="F2793" s="236" t="s">
        <v>10268</v>
      </c>
      <c r="G2793" s="210">
        <v>0</v>
      </c>
      <c r="H2793" s="227" t="s">
        <v>13031</v>
      </c>
      <c r="I2793" s="227"/>
      <c r="J2793" s="227"/>
      <c r="K2793" s="227"/>
      <c r="L2793" s="227"/>
      <c r="M2793" s="227"/>
      <c r="N2793" s="227" t="s">
        <v>10242</v>
      </c>
      <c r="O2793" s="242" t="s">
        <v>13352</v>
      </c>
      <c r="P2793" s="242" t="s">
        <v>13353</v>
      </c>
      <c r="Q2793" s="221" t="s">
        <v>13354</v>
      </c>
      <c r="R2793" s="208" t="s">
        <v>7151</v>
      </c>
      <c r="S2793" s="209">
        <v>210000420</v>
      </c>
      <c r="T2793" s="229">
        <v>45702</v>
      </c>
      <c r="U2793" s="230" t="s">
        <v>10277</v>
      </c>
      <c r="V2793" s="230" t="s">
        <v>10263</v>
      </c>
      <c r="W2793" s="230" t="s">
        <v>10263</v>
      </c>
      <c r="X2793" s="230" t="s">
        <v>13241</v>
      </c>
      <c r="Y2793" s="230"/>
      <c r="Z2793" s="230" t="s">
        <v>10264</v>
      </c>
      <c r="AA2793" s="220">
        <v>202503</v>
      </c>
      <c r="AB2793" s="239"/>
      <c r="AC2793" s="240" t="s">
        <v>10280</v>
      </c>
      <c r="AD2793" s="240" t="s">
        <v>10252</v>
      </c>
      <c r="AE2793" s="241">
        <v>0</v>
      </c>
      <c r="AF2793" s="240" t="s">
        <v>10252</v>
      </c>
      <c r="AG2793" s="235" t="str">
        <f>IFERROR(VLOOKUP(작성용!A:A,RM!A:D,4,0),"-")</f>
        <v>오윤지</v>
      </c>
      <c r="AH2793" s="9" t="s">
        <v>13355</v>
      </c>
      <c r="AI2793" s="231" t="s">
        <v>13356</v>
      </c>
      <c r="AJ2793" s="231" t="s">
        <v>13031</v>
      </c>
      <c r="AK2793" s="231" t="s">
        <v>3962</v>
      </c>
      <c r="AL2793" s="231">
        <v>2792</v>
      </c>
    </row>
    <row r="2794" spans="1:38" x14ac:dyDescent="0.3">
      <c r="A2794" s="225" t="s">
        <v>364</v>
      </c>
      <c r="B2794" s="225" t="s">
        <v>13349</v>
      </c>
      <c r="C2794" s="237" t="s">
        <v>10273</v>
      </c>
      <c r="D2794" s="233" t="s">
        <v>11401</v>
      </c>
      <c r="E2794" s="232" t="s">
        <v>13389</v>
      </c>
      <c r="F2794" s="236" t="s">
        <v>10268</v>
      </c>
      <c r="G2794" s="210">
        <v>0</v>
      </c>
      <c r="H2794" s="227" t="s">
        <v>13031</v>
      </c>
      <c r="I2794" s="227"/>
      <c r="J2794" s="227"/>
      <c r="K2794" s="227"/>
      <c r="L2794" s="227"/>
      <c r="M2794" s="227"/>
      <c r="N2794" s="227" t="s">
        <v>10242</v>
      </c>
      <c r="O2794" s="242" t="s">
        <v>13352</v>
      </c>
      <c r="P2794" s="242" t="s">
        <v>13353</v>
      </c>
      <c r="Q2794" s="221" t="s">
        <v>13354</v>
      </c>
      <c r="R2794" s="208" t="s">
        <v>6596</v>
      </c>
      <c r="S2794" s="209">
        <v>210000842</v>
      </c>
      <c r="T2794" s="229">
        <v>45702</v>
      </c>
      <c r="U2794" s="230" t="s">
        <v>10277</v>
      </c>
      <c r="V2794" s="230" t="s">
        <v>10263</v>
      </c>
      <c r="W2794" s="230" t="s">
        <v>10263</v>
      </c>
      <c r="X2794" s="230" t="s">
        <v>10469</v>
      </c>
      <c r="Y2794" s="230"/>
      <c r="Z2794" s="230" t="s">
        <v>10264</v>
      </c>
      <c r="AA2794" s="220">
        <v>202503</v>
      </c>
      <c r="AB2794" s="239"/>
      <c r="AC2794" s="240" t="s">
        <v>10280</v>
      </c>
      <c r="AD2794" s="240" t="s">
        <v>10252</v>
      </c>
      <c r="AE2794" s="241">
        <v>0</v>
      </c>
      <c r="AF2794" s="240" t="s">
        <v>10252</v>
      </c>
      <c r="AG2794" s="235" t="str">
        <f>IFERROR(VLOOKUP(작성용!A:A,RM!A:D,4,0),"-")</f>
        <v>오윤지</v>
      </c>
      <c r="AH2794" s="9" t="s">
        <v>13355</v>
      </c>
      <c r="AI2794" s="231" t="s">
        <v>13356</v>
      </c>
      <c r="AJ2794" s="231" t="s">
        <v>3522</v>
      </c>
      <c r="AK2794" s="231" t="s">
        <v>3962</v>
      </c>
      <c r="AL2794" s="231">
        <v>2793</v>
      </c>
    </row>
    <row r="2795" spans="1:38" x14ac:dyDescent="0.3">
      <c r="A2795" s="225" t="s">
        <v>364</v>
      </c>
      <c r="B2795" s="225" t="s">
        <v>13349</v>
      </c>
      <c r="C2795" s="237" t="s">
        <v>10273</v>
      </c>
      <c r="D2795" s="233" t="s">
        <v>12523</v>
      </c>
      <c r="E2795" s="232" t="s">
        <v>12524</v>
      </c>
      <c r="F2795" s="236" t="s">
        <v>10268</v>
      </c>
      <c r="G2795" s="210">
        <v>0</v>
      </c>
      <c r="H2795" s="227" t="s">
        <v>13031</v>
      </c>
      <c r="I2795" s="227"/>
      <c r="J2795" s="227"/>
      <c r="K2795" s="227"/>
      <c r="L2795" s="227"/>
      <c r="M2795" s="227"/>
      <c r="N2795" s="227" t="s">
        <v>10242</v>
      </c>
      <c r="O2795" s="242" t="s">
        <v>13352</v>
      </c>
      <c r="P2795" s="242" t="s">
        <v>13353</v>
      </c>
      <c r="Q2795" s="221" t="s">
        <v>13354</v>
      </c>
      <c r="R2795" s="208" t="s">
        <v>7152</v>
      </c>
      <c r="S2795" s="209">
        <v>210000101</v>
      </c>
      <c r="T2795" s="229">
        <v>45702</v>
      </c>
      <c r="U2795" s="230" t="s">
        <v>10277</v>
      </c>
      <c r="V2795" s="230" t="s">
        <v>10263</v>
      </c>
      <c r="W2795" s="230" t="s">
        <v>10263</v>
      </c>
      <c r="X2795" s="230" t="s">
        <v>10469</v>
      </c>
      <c r="Y2795" s="230"/>
      <c r="Z2795" s="230" t="s">
        <v>10264</v>
      </c>
      <c r="AA2795" s="220">
        <v>202503</v>
      </c>
      <c r="AB2795" s="239"/>
      <c r="AC2795" s="240" t="s">
        <v>10280</v>
      </c>
      <c r="AD2795" s="240" t="s">
        <v>10252</v>
      </c>
      <c r="AE2795" s="241">
        <v>0</v>
      </c>
      <c r="AF2795" s="240" t="s">
        <v>10252</v>
      </c>
      <c r="AG2795" s="235" t="str">
        <f>IFERROR(VLOOKUP(작성용!A:A,RM!A:D,4,0),"-")</f>
        <v>오윤지</v>
      </c>
      <c r="AH2795" s="9" t="s">
        <v>13355</v>
      </c>
      <c r="AI2795" s="231" t="s">
        <v>13356</v>
      </c>
      <c r="AJ2795" s="231" t="s">
        <v>13031</v>
      </c>
      <c r="AK2795" s="231" t="s">
        <v>3962</v>
      </c>
      <c r="AL2795" s="231">
        <v>2794</v>
      </c>
    </row>
    <row r="2796" spans="1:38" x14ac:dyDescent="0.3">
      <c r="A2796" s="225" t="s">
        <v>364</v>
      </c>
      <c r="B2796" s="225" t="s">
        <v>13349</v>
      </c>
      <c r="C2796" s="237" t="s">
        <v>10273</v>
      </c>
      <c r="D2796" s="233" t="s">
        <v>11472</v>
      </c>
      <c r="E2796" s="232" t="s">
        <v>13390</v>
      </c>
      <c r="F2796" s="236" t="s">
        <v>10268</v>
      </c>
      <c r="G2796" s="210">
        <v>0</v>
      </c>
      <c r="H2796" s="227" t="s">
        <v>13031</v>
      </c>
      <c r="I2796" s="227"/>
      <c r="J2796" s="227"/>
      <c r="K2796" s="227"/>
      <c r="L2796" s="227"/>
      <c r="M2796" s="227"/>
      <c r="N2796" s="227" t="s">
        <v>10242</v>
      </c>
      <c r="O2796" s="242" t="s">
        <v>13352</v>
      </c>
      <c r="P2796" s="242" t="s">
        <v>13353</v>
      </c>
      <c r="Q2796" s="221" t="s">
        <v>13354</v>
      </c>
      <c r="R2796" s="208" t="s">
        <v>6624</v>
      </c>
      <c r="S2796" s="209">
        <v>210000857</v>
      </c>
      <c r="T2796" s="229">
        <v>45702</v>
      </c>
      <c r="U2796" s="230" t="s">
        <v>10277</v>
      </c>
      <c r="V2796" s="230" t="s">
        <v>10263</v>
      </c>
      <c r="W2796" s="230" t="s">
        <v>10263</v>
      </c>
      <c r="X2796" s="230" t="s">
        <v>13241</v>
      </c>
      <c r="Y2796" s="230"/>
      <c r="Z2796" s="230" t="s">
        <v>10264</v>
      </c>
      <c r="AA2796" s="220">
        <v>202503</v>
      </c>
      <c r="AB2796" s="239"/>
      <c r="AC2796" s="240" t="s">
        <v>10280</v>
      </c>
      <c r="AD2796" s="240" t="s">
        <v>10252</v>
      </c>
      <c r="AE2796" s="241">
        <v>0</v>
      </c>
      <c r="AF2796" s="240" t="s">
        <v>10252</v>
      </c>
      <c r="AG2796" s="235" t="str">
        <f>IFERROR(VLOOKUP(작성용!A:A,RM!A:D,4,0),"-")</f>
        <v>오윤지</v>
      </c>
      <c r="AH2796" s="9" t="s">
        <v>13355</v>
      </c>
      <c r="AI2796" s="231" t="s">
        <v>13356</v>
      </c>
      <c r="AJ2796" s="231" t="s">
        <v>13031</v>
      </c>
      <c r="AK2796" s="231" t="s">
        <v>3962</v>
      </c>
      <c r="AL2796" s="231">
        <v>2795</v>
      </c>
    </row>
    <row r="2797" spans="1:38" x14ac:dyDescent="0.3">
      <c r="A2797" s="225" t="s">
        <v>364</v>
      </c>
      <c r="B2797" s="225" t="s">
        <v>13349</v>
      </c>
      <c r="C2797" s="237" t="s">
        <v>10273</v>
      </c>
      <c r="D2797" s="233" t="s">
        <v>13391</v>
      </c>
      <c r="E2797" s="232" t="s">
        <v>13392</v>
      </c>
      <c r="F2797" s="236" t="s">
        <v>10268</v>
      </c>
      <c r="G2797" s="210">
        <v>0</v>
      </c>
      <c r="H2797" s="227" t="s">
        <v>3522</v>
      </c>
      <c r="I2797" s="227"/>
      <c r="J2797" s="227"/>
      <c r="K2797" s="227"/>
      <c r="L2797" s="227"/>
      <c r="M2797" s="227"/>
      <c r="N2797" s="227" t="s">
        <v>10242</v>
      </c>
      <c r="O2797" s="242" t="s">
        <v>13352</v>
      </c>
      <c r="P2797" s="242" t="s">
        <v>13353</v>
      </c>
      <c r="Q2797" s="221" t="s">
        <v>13354</v>
      </c>
      <c r="R2797" s="208" t="s">
        <v>7153</v>
      </c>
      <c r="S2797" s="209">
        <v>200000394</v>
      </c>
      <c r="T2797" s="229">
        <v>45702</v>
      </c>
      <c r="U2797" s="230" t="s">
        <v>10277</v>
      </c>
      <c r="V2797" s="230" t="s">
        <v>10263</v>
      </c>
      <c r="W2797" s="230" t="s">
        <v>10263</v>
      </c>
      <c r="X2797" s="230" t="s">
        <v>13241</v>
      </c>
      <c r="Y2797" s="230"/>
      <c r="Z2797" s="230" t="s">
        <v>10264</v>
      </c>
      <c r="AA2797" s="220">
        <v>202503</v>
      </c>
      <c r="AB2797" s="239"/>
      <c r="AC2797" s="240" t="s">
        <v>10280</v>
      </c>
      <c r="AD2797" s="240" t="s">
        <v>10252</v>
      </c>
      <c r="AE2797" s="241">
        <v>0</v>
      </c>
      <c r="AF2797" s="240" t="s">
        <v>10252</v>
      </c>
      <c r="AG2797" s="235" t="str">
        <f>IFERROR(VLOOKUP(작성용!A:A,RM!A:D,4,0),"-")</f>
        <v>오윤지</v>
      </c>
      <c r="AH2797" s="9" t="s">
        <v>13355</v>
      </c>
      <c r="AI2797" s="231" t="s">
        <v>13356</v>
      </c>
      <c r="AJ2797" s="231" t="s">
        <v>13031</v>
      </c>
      <c r="AK2797" s="231" t="s">
        <v>3962</v>
      </c>
      <c r="AL2797" s="231">
        <v>2796</v>
      </c>
    </row>
    <row r="2798" spans="1:38" x14ac:dyDescent="0.3">
      <c r="A2798" s="225" t="s">
        <v>364</v>
      </c>
      <c r="B2798" s="225" t="s">
        <v>13349</v>
      </c>
      <c r="C2798" s="237" t="s">
        <v>10273</v>
      </c>
      <c r="D2798" s="233" t="s">
        <v>11821</v>
      </c>
      <c r="E2798" s="232" t="s">
        <v>11822</v>
      </c>
      <c r="F2798" s="236" t="s">
        <v>10268</v>
      </c>
      <c r="G2798" s="210">
        <v>0</v>
      </c>
      <c r="H2798" s="227" t="s">
        <v>3522</v>
      </c>
      <c r="I2798" s="227"/>
      <c r="J2798" s="227"/>
      <c r="K2798" s="227"/>
      <c r="L2798" s="227"/>
      <c r="M2798" s="227"/>
      <c r="N2798" s="227" t="s">
        <v>10242</v>
      </c>
      <c r="O2798" s="242" t="s">
        <v>13352</v>
      </c>
      <c r="P2798" s="242" t="s">
        <v>13353</v>
      </c>
      <c r="Q2798" s="221" t="s">
        <v>13354</v>
      </c>
      <c r="R2798" s="208" t="s">
        <v>7154</v>
      </c>
      <c r="S2798" s="209">
        <v>200000833</v>
      </c>
      <c r="T2798" s="229">
        <v>45702</v>
      </c>
      <c r="U2798" s="230" t="s">
        <v>10277</v>
      </c>
      <c r="V2798" s="230" t="s">
        <v>10263</v>
      </c>
      <c r="W2798" s="230" t="s">
        <v>10263</v>
      </c>
      <c r="X2798" s="230" t="s">
        <v>10469</v>
      </c>
      <c r="Y2798" s="230"/>
      <c r="Z2798" s="230" t="s">
        <v>10264</v>
      </c>
      <c r="AA2798" s="220">
        <v>202503</v>
      </c>
      <c r="AB2798" s="239"/>
      <c r="AC2798" s="240" t="s">
        <v>10280</v>
      </c>
      <c r="AD2798" s="240" t="s">
        <v>10252</v>
      </c>
      <c r="AE2798" s="241">
        <v>0</v>
      </c>
      <c r="AF2798" s="240" t="s">
        <v>10252</v>
      </c>
      <c r="AG2798" s="235" t="str">
        <f>IFERROR(VLOOKUP(작성용!A:A,RM!A:D,4,0),"-")</f>
        <v>오윤지</v>
      </c>
      <c r="AH2798" s="9" t="s">
        <v>13355</v>
      </c>
      <c r="AI2798" s="231" t="s">
        <v>13356</v>
      </c>
      <c r="AJ2798" s="231" t="s">
        <v>3522</v>
      </c>
      <c r="AK2798" s="231" t="s">
        <v>3962</v>
      </c>
      <c r="AL2798" s="231">
        <v>2797</v>
      </c>
    </row>
    <row r="2799" spans="1:38" x14ac:dyDescent="0.3">
      <c r="A2799" s="225" t="s">
        <v>364</v>
      </c>
      <c r="B2799" s="225" t="s">
        <v>13349</v>
      </c>
      <c r="C2799" s="237" t="s">
        <v>10273</v>
      </c>
      <c r="D2799" s="233" t="s">
        <v>13393</v>
      </c>
      <c r="E2799" s="232" t="s">
        <v>13394</v>
      </c>
      <c r="F2799" s="236" t="s">
        <v>10268</v>
      </c>
      <c r="G2799" s="210">
        <v>0</v>
      </c>
      <c r="H2799" s="227" t="s">
        <v>13031</v>
      </c>
      <c r="I2799" s="227"/>
      <c r="J2799" s="227"/>
      <c r="K2799" s="227"/>
      <c r="L2799" s="227"/>
      <c r="M2799" s="227"/>
      <c r="N2799" s="227" t="s">
        <v>10242</v>
      </c>
      <c r="O2799" s="242" t="s">
        <v>13352</v>
      </c>
      <c r="P2799" s="242" t="s">
        <v>13353</v>
      </c>
      <c r="Q2799" s="221" t="s">
        <v>13354</v>
      </c>
      <c r="R2799" s="208" t="s">
        <v>7155</v>
      </c>
      <c r="S2799" s="209">
        <v>200000412</v>
      </c>
      <c r="T2799" s="229">
        <v>45702</v>
      </c>
      <c r="U2799" s="230" t="s">
        <v>10277</v>
      </c>
      <c r="V2799" s="230" t="s">
        <v>10263</v>
      </c>
      <c r="W2799" s="230" t="s">
        <v>10263</v>
      </c>
      <c r="X2799" s="230" t="s">
        <v>13241</v>
      </c>
      <c r="Y2799" s="230"/>
      <c r="Z2799" s="230" t="s">
        <v>10264</v>
      </c>
      <c r="AA2799" s="220">
        <v>202503</v>
      </c>
      <c r="AB2799" s="239"/>
      <c r="AC2799" s="240" t="s">
        <v>10280</v>
      </c>
      <c r="AD2799" s="240" t="s">
        <v>10252</v>
      </c>
      <c r="AE2799" s="241">
        <v>0</v>
      </c>
      <c r="AF2799" s="240" t="s">
        <v>10252</v>
      </c>
      <c r="AG2799" s="235" t="str">
        <f>IFERROR(VLOOKUP(작성용!A:A,RM!A:D,4,0),"-")</f>
        <v>오윤지</v>
      </c>
      <c r="AH2799" s="9" t="s">
        <v>13355</v>
      </c>
      <c r="AI2799" s="231" t="s">
        <v>13356</v>
      </c>
      <c r="AJ2799" s="231" t="s">
        <v>13031</v>
      </c>
      <c r="AK2799" s="231" t="s">
        <v>3962</v>
      </c>
      <c r="AL2799" s="231">
        <v>2798</v>
      </c>
    </row>
    <row r="2800" spans="1:38" x14ac:dyDescent="0.3">
      <c r="A2800" s="225" t="s">
        <v>364</v>
      </c>
      <c r="B2800" s="225" t="s">
        <v>13349</v>
      </c>
      <c r="C2800" s="237" t="s">
        <v>10273</v>
      </c>
      <c r="D2800" s="233" t="s">
        <v>13395</v>
      </c>
      <c r="E2800" s="232" t="s">
        <v>13396</v>
      </c>
      <c r="F2800" s="236" t="s">
        <v>10268</v>
      </c>
      <c r="G2800" s="210">
        <v>0</v>
      </c>
      <c r="H2800" s="227" t="s">
        <v>13031</v>
      </c>
      <c r="I2800" s="227"/>
      <c r="J2800" s="227"/>
      <c r="K2800" s="227"/>
      <c r="L2800" s="227"/>
      <c r="M2800" s="227"/>
      <c r="N2800" s="227" t="s">
        <v>10242</v>
      </c>
      <c r="O2800" s="242" t="s">
        <v>13352</v>
      </c>
      <c r="P2800" s="242" t="s">
        <v>13353</v>
      </c>
      <c r="Q2800" s="221" t="s">
        <v>13354</v>
      </c>
      <c r="R2800" s="208" t="s">
        <v>7156</v>
      </c>
      <c r="S2800" s="209">
        <v>200000413</v>
      </c>
      <c r="T2800" s="229">
        <v>45702</v>
      </c>
      <c r="U2800" s="230" t="s">
        <v>10277</v>
      </c>
      <c r="V2800" s="230" t="s">
        <v>10263</v>
      </c>
      <c r="W2800" s="230" t="s">
        <v>10263</v>
      </c>
      <c r="X2800" s="230" t="s">
        <v>13241</v>
      </c>
      <c r="Y2800" s="230"/>
      <c r="Z2800" s="230" t="s">
        <v>10264</v>
      </c>
      <c r="AA2800" s="220">
        <v>202503</v>
      </c>
      <c r="AB2800" s="239"/>
      <c r="AC2800" s="240" t="s">
        <v>10280</v>
      </c>
      <c r="AD2800" s="240" t="s">
        <v>10252</v>
      </c>
      <c r="AE2800" s="241">
        <v>0</v>
      </c>
      <c r="AF2800" s="240" t="s">
        <v>10252</v>
      </c>
      <c r="AG2800" s="235" t="str">
        <f>IFERROR(VLOOKUP(작성용!A:A,RM!A:D,4,0),"-")</f>
        <v>오윤지</v>
      </c>
      <c r="AH2800" s="9" t="s">
        <v>13355</v>
      </c>
      <c r="AI2800" s="231" t="s">
        <v>13356</v>
      </c>
      <c r="AJ2800" s="231" t="s">
        <v>13031</v>
      </c>
      <c r="AK2800" s="231" t="s">
        <v>3962</v>
      </c>
      <c r="AL2800" s="231">
        <v>2799</v>
      </c>
    </row>
    <row r="2801" spans="1:38" x14ac:dyDescent="0.3">
      <c r="A2801" s="225" t="s">
        <v>364</v>
      </c>
      <c r="B2801" s="225" t="s">
        <v>13349</v>
      </c>
      <c r="C2801" s="237" t="s">
        <v>10273</v>
      </c>
      <c r="D2801" s="233" t="s">
        <v>13397</v>
      </c>
      <c r="E2801" s="232" t="s">
        <v>13398</v>
      </c>
      <c r="F2801" s="236" t="s">
        <v>10268</v>
      </c>
      <c r="G2801" s="210">
        <v>0</v>
      </c>
      <c r="H2801" s="227" t="s">
        <v>13031</v>
      </c>
      <c r="I2801" s="227"/>
      <c r="J2801" s="227"/>
      <c r="K2801" s="227"/>
      <c r="L2801" s="227"/>
      <c r="M2801" s="227"/>
      <c r="N2801" s="227" t="s">
        <v>10242</v>
      </c>
      <c r="O2801" s="242" t="s">
        <v>13352</v>
      </c>
      <c r="P2801" s="242" t="s">
        <v>13353</v>
      </c>
      <c r="Q2801" s="221" t="s">
        <v>13354</v>
      </c>
      <c r="R2801" s="208" t="s">
        <v>7157</v>
      </c>
      <c r="S2801" s="209">
        <v>200000920</v>
      </c>
      <c r="T2801" s="229">
        <v>45702</v>
      </c>
      <c r="U2801" s="230" t="s">
        <v>10277</v>
      </c>
      <c r="V2801" s="230" t="s">
        <v>10263</v>
      </c>
      <c r="W2801" s="230" t="s">
        <v>10263</v>
      </c>
      <c r="X2801" s="230" t="s">
        <v>13241</v>
      </c>
      <c r="Y2801" s="230"/>
      <c r="Z2801" s="230" t="s">
        <v>10264</v>
      </c>
      <c r="AA2801" s="220">
        <v>202503</v>
      </c>
      <c r="AB2801" s="239"/>
      <c r="AC2801" s="240" t="s">
        <v>10280</v>
      </c>
      <c r="AD2801" s="240" t="s">
        <v>10252</v>
      </c>
      <c r="AE2801" s="241">
        <v>0</v>
      </c>
      <c r="AF2801" s="240" t="s">
        <v>10252</v>
      </c>
      <c r="AG2801" s="235" t="str">
        <f>IFERROR(VLOOKUP(작성용!A:A,RM!A:D,4,0),"-")</f>
        <v>오윤지</v>
      </c>
      <c r="AH2801" s="9" t="s">
        <v>13355</v>
      </c>
      <c r="AI2801" s="231" t="s">
        <v>13356</v>
      </c>
      <c r="AJ2801" s="231" t="s">
        <v>13031</v>
      </c>
      <c r="AK2801" s="231" t="s">
        <v>3962</v>
      </c>
      <c r="AL2801" s="231">
        <v>2800</v>
      </c>
    </row>
    <row r="2802" spans="1:38" x14ac:dyDescent="0.3">
      <c r="A2802" s="225" t="s">
        <v>364</v>
      </c>
      <c r="B2802" s="225" t="s">
        <v>13349</v>
      </c>
      <c r="C2802" s="237" t="s">
        <v>10273</v>
      </c>
      <c r="D2802" s="233" t="s">
        <v>12921</v>
      </c>
      <c r="E2802" s="232" t="s">
        <v>13399</v>
      </c>
      <c r="F2802" s="236" t="s">
        <v>10268</v>
      </c>
      <c r="G2802" s="210">
        <v>0</v>
      </c>
      <c r="H2802" s="227" t="s">
        <v>3522</v>
      </c>
      <c r="I2802" s="227"/>
      <c r="J2802" s="227"/>
      <c r="K2802" s="227"/>
      <c r="L2802" s="227"/>
      <c r="M2802" s="227"/>
      <c r="N2802" s="227" t="s">
        <v>10242</v>
      </c>
      <c r="O2802" s="242" t="s">
        <v>13352</v>
      </c>
      <c r="P2802" s="242" t="s">
        <v>13353</v>
      </c>
      <c r="Q2802" s="221" t="s">
        <v>13354</v>
      </c>
      <c r="R2802" s="208" t="s">
        <v>5138</v>
      </c>
      <c r="S2802" s="209">
        <v>210000367</v>
      </c>
      <c r="T2802" s="229">
        <v>45702</v>
      </c>
      <c r="U2802" s="230" t="s">
        <v>10277</v>
      </c>
      <c r="V2802" s="230" t="s">
        <v>10263</v>
      </c>
      <c r="W2802" s="230" t="s">
        <v>10263</v>
      </c>
      <c r="X2802" s="230" t="s">
        <v>10469</v>
      </c>
      <c r="Y2802" s="230"/>
      <c r="Z2802" s="230" t="s">
        <v>10264</v>
      </c>
      <c r="AA2802" s="220">
        <v>202503</v>
      </c>
      <c r="AB2802" s="239"/>
      <c r="AC2802" s="240" t="s">
        <v>10280</v>
      </c>
      <c r="AD2802" s="240" t="s">
        <v>10252</v>
      </c>
      <c r="AE2802" s="241">
        <v>0</v>
      </c>
      <c r="AF2802" s="240" t="s">
        <v>10252</v>
      </c>
      <c r="AG2802" s="235" t="str">
        <f>IFERROR(VLOOKUP(작성용!A:A,RM!A:D,4,0),"-")</f>
        <v>오윤지</v>
      </c>
      <c r="AH2802" s="9" t="s">
        <v>13355</v>
      </c>
      <c r="AI2802" s="231" t="s">
        <v>13356</v>
      </c>
      <c r="AJ2802" s="231" t="s">
        <v>13031</v>
      </c>
      <c r="AK2802" s="231" t="s">
        <v>3962</v>
      </c>
      <c r="AL2802" s="231">
        <v>2801</v>
      </c>
    </row>
    <row r="2803" spans="1:38" x14ac:dyDescent="0.3">
      <c r="A2803" s="225" t="s">
        <v>364</v>
      </c>
      <c r="B2803" s="225" t="s">
        <v>13349</v>
      </c>
      <c r="C2803" s="237" t="s">
        <v>10273</v>
      </c>
      <c r="D2803" s="233" t="s">
        <v>13400</v>
      </c>
      <c r="E2803" s="232" t="s">
        <v>13401</v>
      </c>
      <c r="F2803" s="236" t="s">
        <v>10268</v>
      </c>
      <c r="G2803" s="210">
        <v>0</v>
      </c>
      <c r="H2803" s="227" t="s">
        <v>13031</v>
      </c>
      <c r="I2803" s="227"/>
      <c r="J2803" s="227"/>
      <c r="K2803" s="227"/>
      <c r="L2803" s="227"/>
      <c r="M2803" s="227"/>
      <c r="N2803" s="227" t="s">
        <v>10242</v>
      </c>
      <c r="O2803" s="242" t="s">
        <v>13352</v>
      </c>
      <c r="P2803" s="242" t="s">
        <v>13353</v>
      </c>
      <c r="Q2803" s="221" t="s">
        <v>13354</v>
      </c>
      <c r="R2803" s="208" t="s">
        <v>7158</v>
      </c>
      <c r="S2803" s="209">
        <v>200000729</v>
      </c>
      <c r="T2803" s="229">
        <v>45702</v>
      </c>
      <c r="U2803" s="230" t="s">
        <v>10277</v>
      </c>
      <c r="V2803" s="230" t="s">
        <v>10263</v>
      </c>
      <c r="W2803" s="230" t="s">
        <v>10263</v>
      </c>
      <c r="X2803" s="230" t="s">
        <v>13241</v>
      </c>
      <c r="Y2803" s="230"/>
      <c r="Z2803" s="230" t="s">
        <v>10264</v>
      </c>
      <c r="AA2803" s="220">
        <v>202503</v>
      </c>
      <c r="AB2803" s="239"/>
      <c r="AC2803" s="240" t="s">
        <v>10280</v>
      </c>
      <c r="AD2803" s="240" t="s">
        <v>10252</v>
      </c>
      <c r="AE2803" s="241">
        <v>0</v>
      </c>
      <c r="AF2803" s="240" t="s">
        <v>10252</v>
      </c>
      <c r="AG2803" s="235" t="str">
        <f>IFERROR(VLOOKUP(작성용!A:A,RM!A:D,4,0),"-")</f>
        <v>오윤지</v>
      </c>
      <c r="AH2803" s="9" t="s">
        <v>13355</v>
      </c>
      <c r="AI2803" s="231" t="s">
        <v>13356</v>
      </c>
      <c r="AJ2803" s="231" t="s">
        <v>13031</v>
      </c>
      <c r="AK2803" s="231" t="s">
        <v>3962</v>
      </c>
      <c r="AL2803" s="231">
        <v>2802</v>
      </c>
    </row>
    <row r="2804" spans="1:38" x14ac:dyDescent="0.3">
      <c r="A2804" s="225" t="s">
        <v>364</v>
      </c>
      <c r="B2804" s="225" t="s">
        <v>13349</v>
      </c>
      <c r="C2804" s="237" t="s">
        <v>10273</v>
      </c>
      <c r="D2804" s="233" t="s">
        <v>13402</v>
      </c>
      <c r="E2804" s="232" t="s">
        <v>13403</v>
      </c>
      <c r="F2804" s="236" t="s">
        <v>10268</v>
      </c>
      <c r="G2804" s="210">
        <v>0</v>
      </c>
      <c r="H2804" s="227" t="s">
        <v>13031</v>
      </c>
      <c r="I2804" s="227"/>
      <c r="J2804" s="227"/>
      <c r="K2804" s="227"/>
      <c r="L2804" s="227"/>
      <c r="M2804" s="227"/>
      <c r="N2804" s="227" t="s">
        <v>10242</v>
      </c>
      <c r="O2804" s="242" t="s">
        <v>13352</v>
      </c>
      <c r="P2804" s="242" t="s">
        <v>13353</v>
      </c>
      <c r="Q2804" s="221" t="s">
        <v>13354</v>
      </c>
      <c r="R2804" s="208" t="s">
        <v>7159</v>
      </c>
      <c r="S2804" s="209">
        <v>200000975</v>
      </c>
      <c r="T2804" s="229">
        <v>45702</v>
      </c>
      <c r="U2804" s="230" t="s">
        <v>10277</v>
      </c>
      <c r="V2804" s="230" t="s">
        <v>10263</v>
      </c>
      <c r="W2804" s="230" t="s">
        <v>10263</v>
      </c>
      <c r="X2804" s="230" t="s">
        <v>10469</v>
      </c>
      <c r="Y2804" s="230"/>
      <c r="Z2804" s="230" t="s">
        <v>10264</v>
      </c>
      <c r="AA2804" s="220">
        <v>202503</v>
      </c>
      <c r="AB2804" s="239"/>
      <c r="AC2804" s="240" t="s">
        <v>10280</v>
      </c>
      <c r="AD2804" s="240" t="s">
        <v>10252</v>
      </c>
      <c r="AE2804" s="241">
        <v>0</v>
      </c>
      <c r="AF2804" s="240" t="s">
        <v>10252</v>
      </c>
      <c r="AG2804" s="235" t="str">
        <f>IFERROR(VLOOKUP(작성용!A:A,RM!A:D,4,0),"-")</f>
        <v>오윤지</v>
      </c>
      <c r="AH2804" s="9" t="s">
        <v>13355</v>
      </c>
      <c r="AI2804" s="231" t="s">
        <v>13356</v>
      </c>
      <c r="AJ2804" s="231" t="s">
        <v>13031</v>
      </c>
      <c r="AK2804" s="231" t="s">
        <v>3962</v>
      </c>
      <c r="AL2804" s="231">
        <v>2803</v>
      </c>
    </row>
    <row r="2805" spans="1:38" x14ac:dyDescent="0.3">
      <c r="A2805" s="225" t="s">
        <v>364</v>
      </c>
      <c r="B2805" s="225" t="s">
        <v>13349</v>
      </c>
      <c r="C2805" s="237" t="s">
        <v>10273</v>
      </c>
      <c r="D2805" s="233" t="s">
        <v>13404</v>
      </c>
      <c r="E2805" s="232" t="s">
        <v>13405</v>
      </c>
      <c r="F2805" s="236" t="s">
        <v>10268</v>
      </c>
      <c r="G2805" s="210">
        <v>0</v>
      </c>
      <c r="H2805" s="227" t="s">
        <v>3522</v>
      </c>
      <c r="I2805" s="227"/>
      <c r="J2805" s="227"/>
      <c r="K2805" s="227"/>
      <c r="L2805" s="227"/>
      <c r="M2805" s="227"/>
      <c r="N2805" s="227" t="s">
        <v>10242</v>
      </c>
      <c r="O2805" s="242" t="s">
        <v>13352</v>
      </c>
      <c r="P2805" s="242" t="s">
        <v>13353</v>
      </c>
      <c r="Q2805" s="221" t="s">
        <v>13354</v>
      </c>
      <c r="R2805" s="208" t="s">
        <v>7160</v>
      </c>
      <c r="S2805" s="209">
        <v>210000065</v>
      </c>
      <c r="T2805" s="229">
        <v>45702</v>
      </c>
      <c r="U2805" s="230" t="s">
        <v>10277</v>
      </c>
      <c r="V2805" s="230" t="s">
        <v>10263</v>
      </c>
      <c r="W2805" s="230" t="s">
        <v>10263</v>
      </c>
      <c r="X2805" s="230" t="s">
        <v>13241</v>
      </c>
      <c r="Y2805" s="230"/>
      <c r="Z2805" s="230" t="s">
        <v>10264</v>
      </c>
      <c r="AA2805" s="220">
        <v>202503</v>
      </c>
      <c r="AB2805" s="239"/>
      <c r="AC2805" s="240" t="s">
        <v>10280</v>
      </c>
      <c r="AD2805" s="240" t="s">
        <v>10252</v>
      </c>
      <c r="AE2805" s="241">
        <v>0</v>
      </c>
      <c r="AF2805" s="240" t="s">
        <v>10252</v>
      </c>
      <c r="AG2805" s="235" t="str">
        <f>IFERROR(VLOOKUP(작성용!A:A,RM!A:D,4,0),"-")</f>
        <v>오윤지</v>
      </c>
      <c r="AH2805" s="9" t="s">
        <v>13355</v>
      </c>
      <c r="AI2805" s="231" t="s">
        <v>13356</v>
      </c>
      <c r="AJ2805" s="231" t="s">
        <v>3522</v>
      </c>
      <c r="AK2805" s="231" t="s">
        <v>3962</v>
      </c>
      <c r="AL2805" s="231">
        <v>2804</v>
      </c>
    </row>
    <row r="2806" spans="1:38" x14ac:dyDescent="0.3">
      <c r="A2806" s="225" t="s">
        <v>364</v>
      </c>
      <c r="B2806" s="225" t="s">
        <v>13349</v>
      </c>
      <c r="C2806" s="237" t="s">
        <v>10273</v>
      </c>
      <c r="D2806" s="233" t="s">
        <v>13406</v>
      </c>
      <c r="E2806" s="232" t="s">
        <v>13407</v>
      </c>
      <c r="F2806" s="236" t="s">
        <v>10268</v>
      </c>
      <c r="G2806" s="210">
        <v>0</v>
      </c>
      <c r="H2806" s="227" t="s">
        <v>13031</v>
      </c>
      <c r="I2806" s="227"/>
      <c r="J2806" s="227"/>
      <c r="K2806" s="227"/>
      <c r="L2806" s="227"/>
      <c r="M2806" s="227"/>
      <c r="N2806" s="227" t="s">
        <v>10242</v>
      </c>
      <c r="O2806" s="242" t="s">
        <v>13352</v>
      </c>
      <c r="P2806" s="242" t="s">
        <v>13353</v>
      </c>
      <c r="Q2806" s="221" t="s">
        <v>13354</v>
      </c>
      <c r="R2806" s="208" t="s">
        <v>7161</v>
      </c>
      <c r="S2806" s="209">
        <v>210000111</v>
      </c>
      <c r="T2806" s="229">
        <v>45702</v>
      </c>
      <c r="U2806" s="230" t="s">
        <v>10277</v>
      </c>
      <c r="V2806" s="230" t="s">
        <v>10263</v>
      </c>
      <c r="W2806" s="230" t="s">
        <v>10263</v>
      </c>
      <c r="X2806" s="230" t="s">
        <v>13241</v>
      </c>
      <c r="Y2806" s="230"/>
      <c r="Z2806" s="230" t="s">
        <v>10264</v>
      </c>
      <c r="AA2806" s="220">
        <v>202503</v>
      </c>
      <c r="AB2806" s="239"/>
      <c r="AC2806" s="240" t="s">
        <v>10280</v>
      </c>
      <c r="AD2806" s="240" t="s">
        <v>10252</v>
      </c>
      <c r="AE2806" s="241">
        <v>0</v>
      </c>
      <c r="AF2806" s="240" t="s">
        <v>10252</v>
      </c>
      <c r="AG2806" s="235" t="str">
        <f>IFERROR(VLOOKUP(작성용!A:A,RM!A:D,4,0),"-")</f>
        <v>오윤지</v>
      </c>
      <c r="AH2806" s="9" t="s">
        <v>13355</v>
      </c>
      <c r="AI2806" s="231" t="s">
        <v>13356</v>
      </c>
      <c r="AJ2806" s="231" t="s">
        <v>3522</v>
      </c>
      <c r="AK2806" s="231" t="s">
        <v>3962</v>
      </c>
      <c r="AL2806" s="231">
        <v>2805</v>
      </c>
    </row>
    <row r="2807" spans="1:38" x14ac:dyDescent="0.3">
      <c r="A2807" s="225" t="s">
        <v>364</v>
      </c>
      <c r="B2807" s="225" t="s">
        <v>13349</v>
      </c>
      <c r="C2807" s="237" t="s">
        <v>10273</v>
      </c>
      <c r="D2807" s="233" t="s">
        <v>13408</v>
      </c>
      <c r="E2807" s="232" t="s">
        <v>13409</v>
      </c>
      <c r="F2807" s="236" t="s">
        <v>10268</v>
      </c>
      <c r="G2807" s="210">
        <v>0</v>
      </c>
      <c r="H2807" s="227" t="s">
        <v>13031</v>
      </c>
      <c r="I2807" s="227"/>
      <c r="J2807" s="227"/>
      <c r="K2807" s="227"/>
      <c r="L2807" s="227"/>
      <c r="M2807" s="227"/>
      <c r="N2807" s="227" t="s">
        <v>10242</v>
      </c>
      <c r="O2807" s="242" t="s">
        <v>13352</v>
      </c>
      <c r="P2807" s="242" t="s">
        <v>13353</v>
      </c>
      <c r="Q2807" s="221" t="s">
        <v>13354</v>
      </c>
      <c r="R2807" s="208" t="s">
        <v>7162</v>
      </c>
      <c r="S2807" s="209">
        <v>200000977</v>
      </c>
      <c r="T2807" s="229">
        <v>45702</v>
      </c>
      <c r="U2807" s="230" t="s">
        <v>10277</v>
      </c>
      <c r="V2807" s="230" t="s">
        <v>10263</v>
      </c>
      <c r="W2807" s="230" t="s">
        <v>10263</v>
      </c>
      <c r="X2807" s="230" t="s">
        <v>13241</v>
      </c>
      <c r="Y2807" s="230"/>
      <c r="Z2807" s="230" t="s">
        <v>10264</v>
      </c>
      <c r="AA2807" s="220">
        <v>202503</v>
      </c>
      <c r="AB2807" s="239"/>
      <c r="AC2807" s="240" t="s">
        <v>10280</v>
      </c>
      <c r="AD2807" s="240" t="s">
        <v>10252</v>
      </c>
      <c r="AE2807" s="241">
        <v>0</v>
      </c>
      <c r="AF2807" s="240" t="s">
        <v>10252</v>
      </c>
      <c r="AG2807" s="235" t="str">
        <f>IFERROR(VLOOKUP(작성용!A:A,RM!A:D,4,0),"-")</f>
        <v>오윤지</v>
      </c>
      <c r="AH2807" s="9" t="s">
        <v>13355</v>
      </c>
      <c r="AI2807" s="231" t="s">
        <v>13356</v>
      </c>
      <c r="AJ2807" s="231" t="s">
        <v>3522</v>
      </c>
      <c r="AK2807" s="231" t="s">
        <v>3962</v>
      </c>
      <c r="AL2807" s="231">
        <v>2806</v>
      </c>
    </row>
    <row r="2808" spans="1:38" x14ac:dyDescent="0.3">
      <c r="A2808" s="225" t="s">
        <v>364</v>
      </c>
      <c r="B2808" s="225" t="s">
        <v>13349</v>
      </c>
      <c r="C2808" s="237" t="s">
        <v>10273</v>
      </c>
      <c r="D2808" s="233" t="s">
        <v>13410</v>
      </c>
      <c r="E2808" s="232" t="s">
        <v>13411</v>
      </c>
      <c r="F2808" s="236" t="s">
        <v>10268</v>
      </c>
      <c r="G2808" s="210">
        <v>0</v>
      </c>
      <c r="H2808" s="227" t="s">
        <v>3522</v>
      </c>
      <c r="I2808" s="227"/>
      <c r="J2808" s="227"/>
      <c r="K2808" s="227"/>
      <c r="L2808" s="227"/>
      <c r="M2808" s="227"/>
      <c r="N2808" s="227" t="s">
        <v>10242</v>
      </c>
      <c r="O2808" s="242" t="s">
        <v>13352</v>
      </c>
      <c r="P2808" s="242" t="s">
        <v>13353</v>
      </c>
      <c r="Q2808" s="221" t="s">
        <v>13354</v>
      </c>
      <c r="R2808" s="208" t="s">
        <v>7163</v>
      </c>
      <c r="S2808" s="209">
        <v>210000066</v>
      </c>
      <c r="T2808" s="229">
        <v>45702</v>
      </c>
      <c r="U2808" s="230" t="s">
        <v>10277</v>
      </c>
      <c r="V2808" s="230" t="s">
        <v>10263</v>
      </c>
      <c r="W2808" s="230" t="s">
        <v>10263</v>
      </c>
      <c r="X2808" s="230" t="s">
        <v>10469</v>
      </c>
      <c r="Y2808" s="230"/>
      <c r="Z2808" s="230" t="s">
        <v>10264</v>
      </c>
      <c r="AA2808" s="220">
        <v>202503</v>
      </c>
      <c r="AB2808" s="239"/>
      <c r="AC2808" s="240" t="s">
        <v>10280</v>
      </c>
      <c r="AD2808" s="240" t="s">
        <v>10252</v>
      </c>
      <c r="AE2808" s="241">
        <v>0</v>
      </c>
      <c r="AF2808" s="240" t="s">
        <v>10252</v>
      </c>
      <c r="AG2808" s="235" t="str">
        <f>IFERROR(VLOOKUP(작성용!A:A,RM!A:D,4,0),"-")</f>
        <v>오윤지</v>
      </c>
      <c r="AH2808" s="9" t="s">
        <v>13355</v>
      </c>
      <c r="AI2808" s="231" t="s">
        <v>13356</v>
      </c>
      <c r="AJ2808" s="231" t="s">
        <v>3522</v>
      </c>
      <c r="AK2808" s="231" t="s">
        <v>3962</v>
      </c>
      <c r="AL2808" s="231">
        <v>2807</v>
      </c>
    </row>
    <row r="2809" spans="1:38" x14ac:dyDescent="0.3">
      <c r="A2809" s="225" t="s">
        <v>364</v>
      </c>
      <c r="B2809" s="225" t="s">
        <v>13349</v>
      </c>
      <c r="C2809" s="237" t="s">
        <v>10273</v>
      </c>
      <c r="D2809" s="233" t="s">
        <v>11883</v>
      </c>
      <c r="E2809" s="232" t="s">
        <v>13412</v>
      </c>
      <c r="F2809" s="236" t="s">
        <v>10268</v>
      </c>
      <c r="G2809" s="210">
        <v>0</v>
      </c>
      <c r="H2809" s="227" t="s">
        <v>13031</v>
      </c>
      <c r="I2809" s="227"/>
      <c r="J2809" s="227"/>
      <c r="K2809" s="227"/>
      <c r="L2809" s="227"/>
      <c r="M2809" s="227"/>
      <c r="N2809" s="227" t="s">
        <v>10242</v>
      </c>
      <c r="O2809" s="242" t="s">
        <v>13352</v>
      </c>
      <c r="P2809" s="242" t="s">
        <v>13353</v>
      </c>
      <c r="Q2809" s="221" t="s">
        <v>13354</v>
      </c>
      <c r="R2809" s="208" t="s">
        <v>3909</v>
      </c>
      <c r="S2809" s="209">
        <v>210000218</v>
      </c>
      <c r="T2809" s="229">
        <v>45702</v>
      </c>
      <c r="U2809" s="230" t="s">
        <v>10277</v>
      </c>
      <c r="V2809" s="230" t="s">
        <v>10263</v>
      </c>
      <c r="W2809" s="230" t="s">
        <v>10263</v>
      </c>
      <c r="X2809" s="230" t="s">
        <v>13241</v>
      </c>
      <c r="Y2809" s="230"/>
      <c r="Z2809" s="230" t="s">
        <v>10264</v>
      </c>
      <c r="AA2809" s="220">
        <v>202503</v>
      </c>
      <c r="AB2809" s="239"/>
      <c r="AC2809" s="240" t="s">
        <v>10280</v>
      </c>
      <c r="AD2809" s="240" t="s">
        <v>10252</v>
      </c>
      <c r="AE2809" s="241">
        <v>0</v>
      </c>
      <c r="AF2809" s="240" t="s">
        <v>10252</v>
      </c>
      <c r="AG2809" s="235" t="str">
        <f>IFERROR(VLOOKUP(작성용!A:A,RM!A:D,4,0),"-")</f>
        <v>오윤지</v>
      </c>
      <c r="AH2809" s="9" t="s">
        <v>13355</v>
      </c>
      <c r="AI2809" s="231" t="s">
        <v>13356</v>
      </c>
      <c r="AJ2809" s="231" t="s">
        <v>13031</v>
      </c>
      <c r="AK2809" s="231" t="s">
        <v>3962</v>
      </c>
      <c r="AL2809" s="231">
        <v>2808</v>
      </c>
    </row>
    <row r="2810" spans="1:38" x14ac:dyDescent="0.3">
      <c r="A2810" s="225" t="s">
        <v>364</v>
      </c>
      <c r="B2810" s="225" t="s">
        <v>13349</v>
      </c>
      <c r="C2810" s="237" t="s">
        <v>10273</v>
      </c>
      <c r="D2810" s="233" t="s">
        <v>11885</v>
      </c>
      <c r="E2810" s="232" t="s">
        <v>13413</v>
      </c>
      <c r="F2810" s="236" t="s">
        <v>10268</v>
      </c>
      <c r="G2810" s="210">
        <v>0</v>
      </c>
      <c r="H2810" s="227" t="s">
        <v>13031</v>
      </c>
      <c r="I2810" s="227"/>
      <c r="J2810" s="227"/>
      <c r="K2810" s="227"/>
      <c r="L2810" s="227"/>
      <c r="M2810" s="227"/>
      <c r="N2810" s="227" t="s">
        <v>10242</v>
      </c>
      <c r="O2810" s="242" t="s">
        <v>13352</v>
      </c>
      <c r="P2810" s="242" t="s">
        <v>13353</v>
      </c>
      <c r="Q2810" s="221" t="s">
        <v>13354</v>
      </c>
      <c r="R2810" s="208" t="s">
        <v>5569</v>
      </c>
      <c r="S2810" s="209">
        <v>210000802</v>
      </c>
      <c r="T2810" s="229">
        <v>45702</v>
      </c>
      <c r="U2810" s="230" t="s">
        <v>10277</v>
      </c>
      <c r="V2810" s="230" t="s">
        <v>10263</v>
      </c>
      <c r="W2810" s="230" t="s">
        <v>10263</v>
      </c>
      <c r="X2810" s="230" t="s">
        <v>13241</v>
      </c>
      <c r="Y2810" s="230"/>
      <c r="Z2810" s="230" t="s">
        <v>10264</v>
      </c>
      <c r="AA2810" s="220">
        <v>202503</v>
      </c>
      <c r="AB2810" s="239"/>
      <c r="AC2810" s="240" t="s">
        <v>10280</v>
      </c>
      <c r="AD2810" s="240" t="s">
        <v>10252</v>
      </c>
      <c r="AE2810" s="241">
        <v>0</v>
      </c>
      <c r="AF2810" s="240" t="s">
        <v>10252</v>
      </c>
      <c r="AG2810" s="235" t="str">
        <f>IFERROR(VLOOKUP(작성용!A:A,RM!A:D,4,0),"-")</f>
        <v>오윤지</v>
      </c>
      <c r="AH2810" s="9" t="s">
        <v>13355</v>
      </c>
      <c r="AI2810" s="231" t="s">
        <v>13356</v>
      </c>
      <c r="AJ2810" s="231" t="s">
        <v>3522</v>
      </c>
      <c r="AK2810" s="231" t="s">
        <v>3962</v>
      </c>
      <c r="AL2810" s="231">
        <v>2809</v>
      </c>
    </row>
    <row r="2811" spans="1:38" x14ac:dyDescent="0.3">
      <c r="A2811" s="225" t="s">
        <v>364</v>
      </c>
      <c r="B2811" s="225" t="s">
        <v>13349</v>
      </c>
      <c r="C2811" s="237" t="s">
        <v>10273</v>
      </c>
      <c r="D2811" s="233" t="s">
        <v>13414</v>
      </c>
      <c r="E2811" s="232" t="s">
        <v>13415</v>
      </c>
      <c r="F2811" s="236" t="s">
        <v>10268</v>
      </c>
      <c r="G2811" s="210">
        <v>0</v>
      </c>
      <c r="H2811" s="227" t="s">
        <v>13031</v>
      </c>
      <c r="I2811" s="227"/>
      <c r="J2811" s="227"/>
      <c r="K2811" s="227"/>
      <c r="L2811" s="227"/>
      <c r="M2811" s="227"/>
      <c r="N2811" s="227" t="s">
        <v>10242</v>
      </c>
      <c r="O2811" s="242" t="s">
        <v>13352</v>
      </c>
      <c r="P2811" s="242" t="s">
        <v>13353</v>
      </c>
      <c r="Q2811" s="221" t="s">
        <v>13354</v>
      </c>
      <c r="R2811" s="208" t="s">
        <v>7165</v>
      </c>
      <c r="S2811" s="209">
        <v>200001001</v>
      </c>
      <c r="T2811" s="229">
        <v>45702</v>
      </c>
      <c r="U2811" s="230" t="s">
        <v>10277</v>
      </c>
      <c r="V2811" s="230" t="s">
        <v>10263</v>
      </c>
      <c r="W2811" s="230" t="s">
        <v>10263</v>
      </c>
      <c r="X2811" s="230" t="s">
        <v>13241</v>
      </c>
      <c r="Y2811" s="230"/>
      <c r="Z2811" s="230" t="s">
        <v>10264</v>
      </c>
      <c r="AA2811" s="220">
        <v>202503</v>
      </c>
      <c r="AB2811" s="239"/>
      <c r="AC2811" s="240" t="s">
        <v>10280</v>
      </c>
      <c r="AD2811" s="240" t="s">
        <v>10252</v>
      </c>
      <c r="AE2811" s="241">
        <v>0</v>
      </c>
      <c r="AF2811" s="240" t="s">
        <v>10252</v>
      </c>
      <c r="AG2811" s="235" t="str">
        <f>IFERROR(VLOOKUP(작성용!A:A,RM!A:D,4,0),"-")</f>
        <v>오윤지</v>
      </c>
      <c r="AH2811" s="9" t="s">
        <v>13355</v>
      </c>
      <c r="AI2811" s="231" t="s">
        <v>13356</v>
      </c>
      <c r="AJ2811" s="231" t="s">
        <v>3522</v>
      </c>
      <c r="AK2811" s="231" t="s">
        <v>3962</v>
      </c>
      <c r="AL2811" s="231">
        <v>2810</v>
      </c>
    </row>
    <row r="2812" spans="1:38" x14ac:dyDescent="0.3">
      <c r="A2812" s="225" t="s">
        <v>364</v>
      </c>
      <c r="B2812" s="225" t="s">
        <v>13349</v>
      </c>
      <c r="C2812" s="237" t="s">
        <v>10273</v>
      </c>
      <c r="D2812" s="233" t="s">
        <v>13416</v>
      </c>
      <c r="E2812" s="232" t="s">
        <v>13417</v>
      </c>
      <c r="F2812" s="236" t="s">
        <v>10268</v>
      </c>
      <c r="G2812" s="210">
        <v>0</v>
      </c>
      <c r="H2812" s="227" t="s">
        <v>13031</v>
      </c>
      <c r="I2812" s="227"/>
      <c r="J2812" s="227"/>
      <c r="K2812" s="227"/>
      <c r="L2812" s="227"/>
      <c r="M2812" s="227"/>
      <c r="N2812" s="227" t="s">
        <v>10242</v>
      </c>
      <c r="O2812" s="242" t="s">
        <v>13352</v>
      </c>
      <c r="P2812" s="242" t="s">
        <v>13353</v>
      </c>
      <c r="Q2812" s="221" t="s">
        <v>13354</v>
      </c>
      <c r="R2812" s="208" t="s">
        <v>7166</v>
      </c>
      <c r="S2812" s="209">
        <v>210000055</v>
      </c>
      <c r="T2812" s="229">
        <v>45702</v>
      </c>
      <c r="U2812" s="230" t="s">
        <v>10277</v>
      </c>
      <c r="V2812" s="230" t="s">
        <v>10263</v>
      </c>
      <c r="W2812" s="230" t="s">
        <v>10263</v>
      </c>
      <c r="X2812" s="230" t="s">
        <v>10469</v>
      </c>
      <c r="Y2812" s="230"/>
      <c r="Z2812" s="230" t="s">
        <v>10264</v>
      </c>
      <c r="AA2812" s="220">
        <v>202503</v>
      </c>
      <c r="AB2812" s="239"/>
      <c r="AC2812" s="240" t="s">
        <v>10280</v>
      </c>
      <c r="AD2812" s="240" t="s">
        <v>10252</v>
      </c>
      <c r="AE2812" s="241">
        <v>0</v>
      </c>
      <c r="AF2812" s="240" t="s">
        <v>10252</v>
      </c>
      <c r="AG2812" s="235" t="str">
        <f>IFERROR(VLOOKUP(작성용!A:A,RM!A:D,4,0),"-")</f>
        <v>오윤지</v>
      </c>
      <c r="AH2812" s="9" t="s">
        <v>13355</v>
      </c>
      <c r="AI2812" s="231" t="s">
        <v>13356</v>
      </c>
      <c r="AJ2812" s="231" t="s">
        <v>13031</v>
      </c>
      <c r="AK2812" s="231" t="s">
        <v>3962</v>
      </c>
      <c r="AL2812" s="231">
        <v>2811</v>
      </c>
    </row>
    <row r="2813" spans="1:38" x14ac:dyDescent="0.3">
      <c r="A2813" s="225" t="s">
        <v>364</v>
      </c>
      <c r="B2813" s="225" t="s">
        <v>13349</v>
      </c>
      <c r="C2813" s="237" t="s">
        <v>10273</v>
      </c>
      <c r="D2813" s="233" t="s">
        <v>13418</v>
      </c>
      <c r="E2813" s="232" t="s">
        <v>13419</v>
      </c>
      <c r="F2813" s="236" t="s">
        <v>10268</v>
      </c>
      <c r="G2813" s="210">
        <v>0</v>
      </c>
      <c r="H2813" s="227" t="s">
        <v>3522</v>
      </c>
      <c r="I2813" s="227"/>
      <c r="J2813" s="227"/>
      <c r="K2813" s="227"/>
      <c r="L2813" s="227"/>
      <c r="M2813" s="227"/>
      <c r="N2813" s="227" t="s">
        <v>10242</v>
      </c>
      <c r="O2813" s="242" t="s">
        <v>13352</v>
      </c>
      <c r="P2813" s="242" t="s">
        <v>13353</v>
      </c>
      <c r="Q2813" s="221" t="s">
        <v>13354</v>
      </c>
      <c r="R2813" s="208" t="s">
        <v>7167</v>
      </c>
      <c r="S2813" s="209">
        <v>210000538</v>
      </c>
      <c r="T2813" s="229">
        <v>45702</v>
      </c>
      <c r="U2813" s="230" t="s">
        <v>10277</v>
      </c>
      <c r="V2813" s="230" t="s">
        <v>10263</v>
      </c>
      <c r="W2813" s="230" t="s">
        <v>10263</v>
      </c>
      <c r="X2813" s="230" t="s">
        <v>13241</v>
      </c>
      <c r="Y2813" s="230"/>
      <c r="Z2813" s="230" t="s">
        <v>10264</v>
      </c>
      <c r="AA2813" s="220">
        <v>202503</v>
      </c>
      <c r="AB2813" s="239"/>
      <c r="AC2813" s="240" t="s">
        <v>10280</v>
      </c>
      <c r="AD2813" s="240" t="s">
        <v>10252</v>
      </c>
      <c r="AE2813" s="241">
        <v>0</v>
      </c>
      <c r="AF2813" s="240" t="s">
        <v>10252</v>
      </c>
      <c r="AG2813" s="235" t="str">
        <f>IFERROR(VLOOKUP(작성용!A:A,RM!A:D,4,0),"-")</f>
        <v>오윤지</v>
      </c>
      <c r="AH2813" s="9" t="s">
        <v>13355</v>
      </c>
      <c r="AI2813" s="231" t="s">
        <v>13356</v>
      </c>
      <c r="AJ2813" s="231" t="s">
        <v>13031</v>
      </c>
      <c r="AK2813" s="231" t="s">
        <v>3962</v>
      </c>
      <c r="AL2813" s="231">
        <v>2812</v>
      </c>
    </row>
    <row r="2814" spans="1:38" x14ac:dyDescent="0.3">
      <c r="A2814" s="225" t="s">
        <v>364</v>
      </c>
      <c r="B2814" s="225" t="s">
        <v>13349</v>
      </c>
      <c r="C2814" s="237" t="s">
        <v>10273</v>
      </c>
      <c r="D2814" s="233" t="s">
        <v>13420</v>
      </c>
      <c r="E2814" s="232" t="s">
        <v>13421</v>
      </c>
      <c r="F2814" s="236" t="s">
        <v>10268</v>
      </c>
      <c r="G2814" s="210">
        <v>0</v>
      </c>
      <c r="H2814" s="227" t="s">
        <v>13031</v>
      </c>
      <c r="I2814" s="227"/>
      <c r="J2814" s="227"/>
      <c r="K2814" s="227"/>
      <c r="L2814" s="227"/>
      <c r="M2814" s="227"/>
      <c r="N2814" s="227" t="s">
        <v>10242</v>
      </c>
      <c r="O2814" s="242" t="s">
        <v>13352</v>
      </c>
      <c r="P2814" s="242" t="s">
        <v>13353</v>
      </c>
      <c r="Q2814" s="221" t="s">
        <v>13354</v>
      </c>
      <c r="R2814" s="208" t="s">
        <v>7168</v>
      </c>
      <c r="S2814" s="209">
        <v>200000410</v>
      </c>
      <c r="T2814" s="229">
        <v>45702</v>
      </c>
      <c r="U2814" s="230" t="s">
        <v>10277</v>
      </c>
      <c r="V2814" s="230" t="s">
        <v>10263</v>
      </c>
      <c r="W2814" s="230" t="s">
        <v>10263</v>
      </c>
      <c r="X2814" s="230" t="s">
        <v>13241</v>
      </c>
      <c r="Y2814" s="230"/>
      <c r="Z2814" s="230" t="s">
        <v>10264</v>
      </c>
      <c r="AA2814" s="220">
        <v>202503</v>
      </c>
      <c r="AB2814" s="239"/>
      <c r="AC2814" s="240" t="s">
        <v>10280</v>
      </c>
      <c r="AD2814" s="240" t="s">
        <v>10252</v>
      </c>
      <c r="AE2814" s="241">
        <v>0</v>
      </c>
      <c r="AF2814" s="240" t="s">
        <v>10252</v>
      </c>
      <c r="AG2814" s="235" t="str">
        <f>IFERROR(VLOOKUP(작성용!A:A,RM!A:D,4,0),"-")</f>
        <v>오윤지</v>
      </c>
      <c r="AH2814" s="9" t="s">
        <v>13355</v>
      </c>
      <c r="AI2814" s="231" t="s">
        <v>13356</v>
      </c>
      <c r="AJ2814" s="231" t="s">
        <v>13031</v>
      </c>
      <c r="AK2814" s="231" t="s">
        <v>3962</v>
      </c>
      <c r="AL2814" s="231">
        <v>2813</v>
      </c>
    </row>
    <row r="2815" spans="1:38" x14ac:dyDescent="0.3">
      <c r="A2815" s="225" t="s">
        <v>364</v>
      </c>
      <c r="B2815" s="225" t="s">
        <v>13349</v>
      </c>
      <c r="C2815" s="237" t="s">
        <v>10273</v>
      </c>
      <c r="D2815" s="233" t="s">
        <v>13422</v>
      </c>
      <c r="E2815" s="232" t="s">
        <v>13423</v>
      </c>
      <c r="F2815" s="236" t="s">
        <v>10268</v>
      </c>
      <c r="G2815" s="210">
        <v>0</v>
      </c>
      <c r="H2815" s="227" t="s">
        <v>13031</v>
      </c>
      <c r="I2815" s="227"/>
      <c r="J2815" s="227"/>
      <c r="K2815" s="227"/>
      <c r="L2815" s="227"/>
      <c r="M2815" s="227"/>
      <c r="N2815" s="227" t="s">
        <v>10242</v>
      </c>
      <c r="O2815" s="242" t="s">
        <v>13352</v>
      </c>
      <c r="P2815" s="242" t="s">
        <v>13353</v>
      </c>
      <c r="Q2815" s="221" t="s">
        <v>13354</v>
      </c>
      <c r="R2815" s="208" t="s">
        <v>7169</v>
      </c>
      <c r="S2815" s="209">
        <v>210000035</v>
      </c>
      <c r="T2815" s="229">
        <v>45702</v>
      </c>
      <c r="U2815" s="230" t="s">
        <v>10277</v>
      </c>
      <c r="V2815" s="230" t="s">
        <v>10263</v>
      </c>
      <c r="W2815" s="230" t="s">
        <v>10263</v>
      </c>
      <c r="X2815" s="230" t="s">
        <v>13241</v>
      </c>
      <c r="Y2815" s="230"/>
      <c r="Z2815" s="230" t="s">
        <v>10264</v>
      </c>
      <c r="AA2815" s="220">
        <v>202503</v>
      </c>
      <c r="AB2815" s="239"/>
      <c r="AC2815" s="240" t="s">
        <v>10280</v>
      </c>
      <c r="AD2815" s="240" t="s">
        <v>10252</v>
      </c>
      <c r="AE2815" s="241">
        <v>0</v>
      </c>
      <c r="AF2815" s="240" t="s">
        <v>10252</v>
      </c>
      <c r="AG2815" s="235" t="str">
        <f>IFERROR(VLOOKUP(작성용!A:A,RM!A:D,4,0),"-")</f>
        <v>오윤지</v>
      </c>
      <c r="AH2815" s="9" t="s">
        <v>13355</v>
      </c>
      <c r="AI2815" s="231" t="s">
        <v>13356</v>
      </c>
      <c r="AJ2815" s="231" t="s">
        <v>13031</v>
      </c>
      <c r="AK2815" s="231" t="s">
        <v>3962</v>
      </c>
      <c r="AL2815" s="231">
        <v>2814</v>
      </c>
    </row>
    <row r="2816" spans="1:38" x14ac:dyDescent="0.3">
      <c r="A2816" s="225" t="s">
        <v>364</v>
      </c>
      <c r="B2816" s="225" t="s">
        <v>13349</v>
      </c>
      <c r="C2816" s="237" t="s">
        <v>10273</v>
      </c>
      <c r="D2816" s="233" t="s">
        <v>13424</v>
      </c>
      <c r="E2816" s="232" t="s">
        <v>13425</v>
      </c>
      <c r="F2816" s="236" t="s">
        <v>10268</v>
      </c>
      <c r="G2816" s="210">
        <v>0</v>
      </c>
      <c r="H2816" s="227" t="s">
        <v>13031</v>
      </c>
      <c r="I2816" s="227"/>
      <c r="J2816" s="227"/>
      <c r="K2816" s="227"/>
      <c r="L2816" s="227"/>
      <c r="M2816" s="227"/>
      <c r="N2816" s="227" t="s">
        <v>10242</v>
      </c>
      <c r="O2816" s="242" t="s">
        <v>13352</v>
      </c>
      <c r="P2816" s="242" t="s">
        <v>13353</v>
      </c>
      <c r="Q2816" s="221" t="s">
        <v>13354</v>
      </c>
      <c r="R2816" s="208" t="s">
        <v>7170</v>
      </c>
      <c r="S2816" s="209">
        <v>210000097</v>
      </c>
      <c r="T2816" s="229">
        <v>45702</v>
      </c>
      <c r="U2816" s="230" t="s">
        <v>10277</v>
      </c>
      <c r="V2816" s="230" t="s">
        <v>10263</v>
      </c>
      <c r="W2816" s="230" t="s">
        <v>10263</v>
      </c>
      <c r="X2816" s="230" t="s">
        <v>13241</v>
      </c>
      <c r="Y2816" s="230"/>
      <c r="Z2816" s="230" t="s">
        <v>10264</v>
      </c>
      <c r="AA2816" s="220">
        <v>202503</v>
      </c>
      <c r="AB2816" s="239"/>
      <c r="AC2816" s="240" t="s">
        <v>10280</v>
      </c>
      <c r="AD2816" s="240" t="s">
        <v>10252</v>
      </c>
      <c r="AE2816" s="241">
        <v>0</v>
      </c>
      <c r="AF2816" s="240" t="s">
        <v>10252</v>
      </c>
      <c r="AG2816" s="235" t="str">
        <f>IFERROR(VLOOKUP(작성용!A:A,RM!A:D,4,0),"-")</f>
        <v>오윤지</v>
      </c>
      <c r="AH2816" s="9" t="s">
        <v>13355</v>
      </c>
      <c r="AI2816" s="231" t="s">
        <v>13356</v>
      </c>
      <c r="AJ2816" s="231" t="s">
        <v>13031</v>
      </c>
      <c r="AK2816" s="231" t="s">
        <v>3962</v>
      </c>
      <c r="AL2816" s="231">
        <v>2815</v>
      </c>
    </row>
    <row r="2817" spans="1:38" x14ac:dyDescent="0.3">
      <c r="A2817" s="225" t="s">
        <v>364</v>
      </c>
      <c r="B2817" s="225" t="s">
        <v>13349</v>
      </c>
      <c r="C2817" s="237" t="s">
        <v>10273</v>
      </c>
      <c r="D2817" s="233" t="s">
        <v>13426</v>
      </c>
      <c r="E2817" s="232" t="s">
        <v>13427</v>
      </c>
      <c r="F2817" s="236" t="s">
        <v>10268</v>
      </c>
      <c r="G2817" s="210">
        <v>0</v>
      </c>
      <c r="H2817" s="227" t="s">
        <v>13031</v>
      </c>
      <c r="I2817" s="227"/>
      <c r="J2817" s="227"/>
      <c r="K2817" s="227"/>
      <c r="L2817" s="227"/>
      <c r="M2817" s="227"/>
      <c r="N2817" s="227" t="s">
        <v>10242</v>
      </c>
      <c r="O2817" s="242" t="s">
        <v>13352</v>
      </c>
      <c r="P2817" s="242" t="s">
        <v>13353</v>
      </c>
      <c r="Q2817" s="221" t="s">
        <v>13354</v>
      </c>
      <c r="R2817" s="208" t="s">
        <v>7171</v>
      </c>
      <c r="S2817" s="209">
        <v>210000858</v>
      </c>
      <c r="T2817" s="229">
        <v>45702</v>
      </c>
      <c r="U2817" s="230" t="s">
        <v>10277</v>
      </c>
      <c r="V2817" s="230" t="s">
        <v>10263</v>
      </c>
      <c r="W2817" s="230" t="s">
        <v>10263</v>
      </c>
      <c r="X2817" s="230" t="s">
        <v>13241</v>
      </c>
      <c r="Y2817" s="230"/>
      <c r="Z2817" s="230" t="s">
        <v>10264</v>
      </c>
      <c r="AA2817" s="220">
        <v>202503</v>
      </c>
      <c r="AB2817" s="239"/>
      <c r="AC2817" s="240" t="s">
        <v>10280</v>
      </c>
      <c r="AD2817" s="240" t="s">
        <v>10252</v>
      </c>
      <c r="AE2817" s="241">
        <v>0</v>
      </c>
      <c r="AF2817" s="240" t="s">
        <v>10252</v>
      </c>
      <c r="AG2817" s="235" t="str">
        <f>IFERROR(VLOOKUP(작성용!A:A,RM!A:D,4,0),"-")</f>
        <v>오윤지</v>
      </c>
      <c r="AH2817" s="9" t="s">
        <v>13355</v>
      </c>
      <c r="AI2817" s="231" t="s">
        <v>13356</v>
      </c>
      <c r="AJ2817" s="231" t="s">
        <v>13031</v>
      </c>
      <c r="AK2817" s="231" t="s">
        <v>3962</v>
      </c>
      <c r="AL2817" s="231">
        <v>2816</v>
      </c>
    </row>
    <row r="2818" spans="1:38" x14ac:dyDescent="0.3">
      <c r="A2818" s="225" t="s">
        <v>364</v>
      </c>
      <c r="B2818" s="225" t="s">
        <v>13349</v>
      </c>
      <c r="C2818" s="237" t="s">
        <v>10273</v>
      </c>
      <c r="D2818" s="233" t="s">
        <v>13428</v>
      </c>
      <c r="E2818" s="232" t="s">
        <v>13429</v>
      </c>
      <c r="F2818" s="236" t="s">
        <v>10268</v>
      </c>
      <c r="G2818" s="210">
        <v>0</v>
      </c>
      <c r="H2818" s="227" t="s">
        <v>3522</v>
      </c>
      <c r="I2818" s="227"/>
      <c r="J2818" s="227"/>
      <c r="K2818" s="227"/>
      <c r="L2818" s="227"/>
      <c r="M2818" s="227"/>
      <c r="N2818" s="227" t="s">
        <v>10242</v>
      </c>
      <c r="O2818" s="242" t="s">
        <v>13352</v>
      </c>
      <c r="P2818" s="242" t="s">
        <v>13353</v>
      </c>
      <c r="Q2818" s="221" t="s">
        <v>13354</v>
      </c>
      <c r="R2818" s="208" t="s">
        <v>7172</v>
      </c>
      <c r="S2818" s="209">
        <v>210000329</v>
      </c>
      <c r="T2818" s="229">
        <v>45702</v>
      </c>
      <c r="U2818" s="230" t="s">
        <v>10277</v>
      </c>
      <c r="V2818" s="230" t="s">
        <v>10263</v>
      </c>
      <c r="W2818" s="230" t="s">
        <v>10263</v>
      </c>
      <c r="X2818" s="230" t="s">
        <v>13241</v>
      </c>
      <c r="Y2818" s="230"/>
      <c r="Z2818" s="230" t="s">
        <v>10264</v>
      </c>
      <c r="AA2818" s="220">
        <v>202503</v>
      </c>
      <c r="AB2818" s="239"/>
      <c r="AC2818" s="240" t="s">
        <v>10280</v>
      </c>
      <c r="AD2818" s="240" t="s">
        <v>10252</v>
      </c>
      <c r="AE2818" s="241">
        <v>0</v>
      </c>
      <c r="AF2818" s="240" t="s">
        <v>10252</v>
      </c>
      <c r="AG2818" s="235" t="str">
        <f>IFERROR(VLOOKUP(작성용!A:A,RM!A:D,4,0),"-")</f>
        <v>오윤지</v>
      </c>
      <c r="AH2818" s="9" t="s">
        <v>13355</v>
      </c>
      <c r="AI2818" s="231" t="s">
        <v>13356</v>
      </c>
      <c r="AJ2818" s="231" t="s">
        <v>13031</v>
      </c>
      <c r="AK2818" s="231" t="s">
        <v>3962</v>
      </c>
      <c r="AL2818" s="231">
        <v>2817</v>
      </c>
    </row>
    <row r="2819" spans="1:38" x14ac:dyDescent="0.3">
      <c r="A2819" s="225" t="s">
        <v>364</v>
      </c>
      <c r="B2819" s="225" t="s">
        <v>13349</v>
      </c>
      <c r="C2819" s="237" t="s">
        <v>10273</v>
      </c>
      <c r="D2819" s="233" t="s">
        <v>13430</v>
      </c>
      <c r="E2819" s="232" t="s">
        <v>13431</v>
      </c>
      <c r="F2819" s="236" t="s">
        <v>10268</v>
      </c>
      <c r="G2819" s="210">
        <v>0</v>
      </c>
      <c r="H2819" s="227" t="s">
        <v>13031</v>
      </c>
      <c r="I2819" s="227"/>
      <c r="J2819" s="227"/>
      <c r="K2819" s="227"/>
      <c r="L2819" s="227"/>
      <c r="M2819" s="227"/>
      <c r="N2819" s="227" t="s">
        <v>10242</v>
      </c>
      <c r="O2819" s="242" t="s">
        <v>13352</v>
      </c>
      <c r="P2819" s="242" t="s">
        <v>13353</v>
      </c>
      <c r="Q2819" s="221" t="s">
        <v>13354</v>
      </c>
      <c r="R2819" s="208" t="s">
        <v>7173</v>
      </c>
      <c r="S2819" s="209">
        <v>210000843</v>
      </c>
      <c r="T2819" s="229">
        <v>45702</v>
      </c>
      <c r="U2819" s="230" t="s">
        <v>10277</v>
      </c>
      <c r="V2819" s="230" t="s">
        <v>10263</v>
      </c>
      <c r="W2819" s="230" t="s">
        <v>10263</v>
      </c>
      <c r="X2819" s="230" t="s">
        <v>13241</v>
      </c>
      <c r="Y2819" s="230"/>
      <c r="Z2819" s="230" t="s">
        <v>10264</v>
      </c>
      <c r="AA2819" s="220">
        <v>202503</v>
      </c>
      <c r="AB2819" s="239"/>
      <c r="AC2819" s="240" t="s">
        <v>10280</v>
      </c>
      <c r="AD2819" s="240" t="s">
        <v>10252</v>
      </c>
      <c r="AE2819" s="241">
        <v>0</v>
      </c>
      <c r="AF2819" s="240" t="s">
        <v>10252</v>
      </c>
      <c r="AG2819" s="235" t="str">
        <f>IFERROR(VLOOKUP(작성용!A:A,RM!A:D,4,0),"-")</f>
        <v>오윤지</v>
      </c>
      <c r="AH2819" s="9" t="s">
        <v>13355</v>
      </c>
      <c r="AI2819" s="231" t="s">
        <v>13356</v>
      </c>
      <c r="AJ2819" s="231" t="s">
        <v>13031</v>
      </c>
      <c r="AK2819" s="231" t="s">
        <v>3962</v>
      </c>
      <c r="AL2819" s="231">
        <v>2818</v>
      </c>
    </row>
    <row r="2820" spans="1:38" x14ac:dyDescent="0.3">
      <c r="A2820" s="225" t="s">
        <v>364</v>
      </c>
      <c r="B2820" s="225" t="s">
        <v>13349</v>
      </c>
      <c r="C2820" s="237" t="s">
        <v>10273</v>
      </c>
      <c r="D2820" s="233" t="s">
        <v>11088</v>
      </c>
      <c r="E2820" s="232" t="s">
        <v>13432</v>
      </c>
      <c r="F2820" s="236" t="s">
        <v>10268</v>
      </c>
      <c r="G2820" s="210">
        <v>0</v>
      </c>
      <c r="H2820" s="227" t="s">
        <v>13031</v>
      </c>
      <c r="I2820" s="227"/>
      <c r="J2820" s="227"/>
      <c r="K2820" s="227"/>
      <c r="L2820" s="227"/>
      <c r="M2820" s="227"/>
      <c r="N2820" s="227" t="s">
        <v>10242</v>
      </c>
      <c r="O2820" s="242" t="s">
        <v>13352</v>
      </c>
      <c r="P2820" s="242" t="s">
        <v>13353</v>
      </c>
      <c r="Q2820" s="221" t="s">
        <v>13354</v>
      </c>
      <c r="R2820" s="208" t="s">
        <v>5159</v>
      </c>
      <c r="S2820" s="209">
        <v>210000575</v>
      </c>
      <c r="T2820" s="229">
        <v>45702</v>
      </c>
      <c r="U2820" s="230" t="s">
        <v>10277</v>
      </c>
      <c r="V2820" s="230" t="s">
        <v>10263</v>
      </c>
      <c r="W2820" s="230" t="s">
        <v>10263</v>
      </c>
      <c r="X2820" s="230" t="s">
        <v>13241</v>
      </c>
      <c r="Y2820" s="230"/>
      <c r="Z2820" s="230" t="s">
        <v>10264</v>
      </c>
      <c r="AA2820" s="220">
        <v>202503</v>
      </c>
      <c r="AB2820" s="239"/>
      <c r="AC2820" s="240" t="s">
        <v>10280</v>
      </c>
      <c r="AD2820" s="240" t="s">
        <v>10252</v>
      </c>
      <c r="AE2820" s="241">
        <v>0</v>
      </c>
      <c r="AF2820" s="240" t="s">
        <v>10252</v>
      </c>
      <c r="AG2820" s="235" t="str">
        <f>IFERROR(VLOOKUP(작성용!A:A,RM!A:D,4,0),"-")</f>
        <v>오윤지</v>
      </c>
      <c r="AH2820" s="9" t="s">
        <v>13355</v>
      </c>
      <c r="AI2820" s="231" t="s">
        <v>13356</v>
      </c>
      <c r="AJ2820" s="231" t="s">
        <v>13031</v>
      </c>
      <c r="AK2820" s="231" t="s">
        <v>3962</v>
      </c>
      <c r="AL2820" s="231">
        <v>2819</v>
      </c>
    </row>
    <row r="2821" spans="1:38" x14ac:dyDescent="0.3">
      <c r="A2821" s="225" t="s">
        <v>364</v>
      </c>
      <c r="B2821" s="225" t="s">
        <v>13349</v>
      </c>
      <c r="C2821" s="237" t="s">
        <v>10273</v>
      </c>
      <c r="D2821" s="233" t="s">
        <v>13433</v>
      </c>
      <c r="E2821" s="232" t="s">
        <v>13434</v>
      </c>
      <c r="F2821" s="236" t="s">
        <v>10268</v>
      </c>
      <c r="G2821" s="210">
        <v>0</v>
      </c>
      <c r="H2821" s="227" t="s">
        <v>13031</v>
      </c>
      <c r="I2821" s="227"/>
      <c r="J2821" s="227"/>
      <c r="K2821" s="227"/>
      <c r="L2821" s="227"/>
      <c r="M2821" s="227"/>
      <c r="N2821" s="227" t="s">
        <v>10242</v>
      </c>
      <c r="O2821" s="242" t="s">
        <v>13352</v>
      </c>
      <c r="P2821" s="242" t="s">
        <v>13353</v>
      </c>
      <c r="Q2821" s="221" t="s">
        <v>13354</v>
      </c>
      <c r="R2821" s="208" t="s">
        <v>7174</v>
      </c>
      <c r="S2821" s="209">
        <v>210000510</v>
      </c>
      <c r="T2821" s="229">
        <v>45702</v>
      </c>
      <c r="U2821" s="230" t="s">
        <v>10277</v>
      </c>
      <c r="V2821" s="230" t="s">
        <v>10263</v>
      </c>
      <c r="W2821" s="230" t="s">
        <v>10263</v>
      </c>
      <c r="X2821" s="230" t="s">
        <v>13241</v>
      </c>
      <c r="Y2821" s="230"/>
      <c r="Z2821" s="230" t="s">
        <v>10264</v>
      </c>
      <c r="AA2821" s="220">
        <v>202503</v>
      </c>
      <c r="AB2821" s="239"/>
      <c r="AC2821" s="240" t="s">
        <v>10280</v>
      </c>
      <c r="AD2821" s="240" t="s">
        <v>10252</v>
      </c>
      <c r="AE2821" s="241">
        <v>0</v>
      </c>
      <c r="AF2821" s="240" t="s">
        <v>10252</v>
      </c>
      <c r="AG2821" s="235" t="str">
        <f>IFERROR(VLOOKUP(작성용!A:A,RM!A:D,4,0),"-")</f>
        <v>오윤지</v>
      </c>
      <c r="AH2821" s="9" t="s">
        <v>13355</v>
      </c>
      <c r="AI2821" s="231" t="s">
        <v>13356</v>
      </c>
      <c r="AJ2821" s="231" t="s">
        <v>3522</v>
      </c>
      <c r="AK2821" s="231" t="s">
        <v>3962</v>
      </c>
      <c r="AL2821" s="231">
        <v>2820</v>
      </c>
    </row>
    <row r="2822" spans="1:38" x14ac:dyDescent="0.3">
      <c r="A2822" s="225" t="s">
        <v>364</v>
      </c>
      <c r="B2822" s="225" t="s">
        <v>13349</v>
      </c>
      <c r="C2822" s="237" t="s">
        <v>10273</v>
      </c>
      <c r="D2822" s="233" t="s">
        <v>13435</v>
      </c>
      <c r="E2822" s="232" t="s">
        <v>13436</v>
      </c>
      <c r="F2822" s="236" t="s">
        <v>10268</v>
      </c>
      <c r="G2822" s="210">
        <v>0</v>
      </c>
      <c r="H2822" s="227" t="s">
        <v>13031</v>
      </c>
      <c r="I2822" s="227"/>
      <c r="J2822" s="227"/>
      <c r="K2822" s="227"/>
      <c r="L2822" s="227"/>
      <c r="M2822" s="227"/>
      <c r="N2822" s="227" t="s">
        <v>10242</v>
      </c>
      <c r="O2822" s="242" t="s">
        <v>13352</v>
      </c>
      <c r="P2822" s="242" t="s">
        <v>13353</v>
      </c>
      <c r="Q2822" s="221" t="s">
        <v>13354</v>
      </c>
      <c r="R2822" s="208" t="s">
        <v>7175</v>
      </c>
      <c r="S2822" s="209">
        <v>210000885</v>
      </c>
      <c r="T2822" s="229">
        <v>45702</v>
      </c>
      <c r="U2822" s="230" t="s">
        <v>10277</v>
      </c>
      <c r="V2822" s="230" t="s">
        <v>10263</v>
      </c>
      <c r="W2822" s="230" t="s">
        <v>10263</v>
      </c>
      <c r="X2822" s="230" t="s">
        <v>10469</v>
      </c>
      <c r="Y2822" s="230"/>
      <c r="Z2822" s="230" t="s">
        <v>10264</v>
      </c>
      <c r="AA2822" s="220">
        <v>202503</v>
      </c>
      <c r="AB2822" s="239"/>
      <c r="AC2822" s="240" t="s">
        <v>10280</v>
      </c>
      <c r="AD2822" s="240" t="s">
        <v>10252</v>
      </c>
      <c r="AE2822" s="241">
        <v>0</v>
      </c>
      <c r="AF2822" s="240" t="s">
        <v>10252</v>
      </c>
      <c r="AG2822" s="235" t="str">
        <f>IFERROR(VLOOKUP(작성용!A:A,RM!A:D,4,0),"-")</f>
        <v>오윤지</v>
      </c>
      <c r="AH2822" s="9" t="s">
        <v>13355</v>
      </c>
      <c r="AI2822" s="231" t="s">
        <v>13356</v>
      </c>
      <c r="AJ2822" s="231" t="s">
        <v>3522</v>
      </c>
      <c r="AK2822" s="231" t="s">
        <v>3962</v>
      </c>
      <c r="AL2822" s="231">
        <v>2821</v>
      </c>
    </row>
    <row r="2823" spans="1:38" x14ac:dyDescent="0.3">
      <c r="A2823" s="225" t="s">
        <v>364</v>
      </c>
      <c r="B2823" s="225" t="s">
        <v>13349</v>
      </c>
      <c r="C2823" s="237" t="s">
        <v>10273</v>
      </c>
      <c r="D2823" s="233" t="s">
        <v>13437</v>
      </c>
      <c r="E2823" s="232" t="s">
        <v>13438</v>
      </c>
      <c r="F2823" s="236" t="s">
        <v>10268</v>
      </c>
      <c r="G2823" s="210">
        <v>0</v>
      </c>
      <c r="H2823" s="227" t="s">
        <v>3522</v>
      </c>
      <c r="I2823" s="227"/>
      <c r="J2823" s="227"/>
      <c r="K2823" s="227"/>
      <c r="L2823" s="227"/>
      <c r="M2823" s="227"/>
      <c r="N2823" s="227" t="s">
        <v>10242</v>
      </c>
      <c r="O2823" s="242" t="s">
        <v>13352</v>
      </c>
      <c r="P2823" s="242" t="s">
        <v>13353</v>
      </c>
      <c r="Q2823" s="221" t="s">
        <v>13354</v>
      </c>
      <c r="R2823" s="208" t="s">
        <v>7176</v>
      </c>
      <c r="S2823" s="209">
        <v>210001023</v>
      </c>
      <c r="T2823" s="229">
        <v>45702</v>
      </c>
      <c r="U2823" s="230" t="s">
        <v>10277</v>
      </c>
      <c r="V2823" s="230" t="s">
        <v>10263</v>
      </c>
      <c r="W2823" s="230" t="s">
        <v>10263</v>
      </c>
      <c r="X2823" s="230" t="s">
        <v>10469</v>
      </c>
      <c r="Y2823" s="230"/>
      <c r="Z2823" s="230" t="s">
        <v>10264</v>
      </c>
      <c r="AA2823" s="220">
        <v>202503</v>
      </c>
      <c r="AB2823" s="239"/>
      <c r="AC2823" s="240" t="s">
        <v>10280</v>
      </c>
      <c r="AD2823" s="240" t="s">
        <v>10252</v>
      </c>
      <c r="AE2823" s="241">
        <v>0</v>
      </c>
      <c r="AF2823" s="240" t="s">
        <v>10252</v>
      </c>
      <c r="AG2823" s="235" t="str">
        <f>IFERROR(VLOOKUP(작성용!A:A,RM!A:D,4,0),"-")</f>
        <v>오윤지</v>
      </c>
      <c r="AH2823" s="9" t="s">
        <v>13355</v>
      </c>
      <c r="AI2823" s="231" t="s">
        <v>13356</v>
      </c>
      <c r="AJ2823" s="231" t="s">
        <v>13031</v>
      </c>
      <c r="AK2823" s="231" t="s">
        <v>3962</v>
      </c>
      <c r="AL2823" s="231">
        <v>2822</v>
      </c>
    </row>
    <row r="2824" spans="1:38" x14ac:dyDescent="0.3">
      <c r="A2824" s="225" t="s">
        <v>364</v>
      </c>
      <c r="B2824" s="225" t="s">
        <v>13349</v>
      </c>
      <c r="C2824" s="237" t="s">
        <v>10273</v>
      </c>
      <c r="D2824" s="233" t="s">
        <v>13439</v>
      </c>
      <c r="E2824" s="232" t="s">
        <v>13440</v>
      </c>
      <c r="F2824" s="236" t="s">
        <v>10268</v>
      </c>
      <c r="G2824" s="210">
        <v>0</v>
      </c>
      <c r="H2824" s="227" t="s">
        <v>13031</v>
      </c>
      <c r="I2824" s="227"/>
      <c r="J2824" s="227"/>
      <c r="K2824" s="227"/>
      <c r="L2824" s="227"/>
      <c r="M2824" s="227"/>
      <c r="N2824" s="227" t="s">
        <v>10242</v>
      </c>
      <c r="O2824" s="242" t="s">
        <v>13352</v>
      </c>
      <c r="P2824" s="242" t="s">
        <v>13353</v>
      </c>
      <c r="Q2824" s="221" t="s">
        <v>13354</v>
      </c>
      <c r="R2824" s="208" t="s">
        <v>7177</v>
      </c>
      <c r="S2824" s="209">
        <v>210000986</v>
      </c>
      <c r="T2824" s="229">
        <v>45702</v>
      </c>
      <c r="U2824" s="230" t="s">
        <v>10277</v>
      </c>
      <c r="V2824" s="230" t="s">
        <v>10263</v>
      </c>
      <c r="W2824" s="230" t="s">
        <v>10263</v>
      </c>
      <c r="X2824" s="230" t="s">
        <v>10469</v>
      </c>
      <c r="Y2824" s="230"/>
      <c r="Z2824" s="230" t="s">
        <v>10264</v>
      </c>
      <c r="AA2824" s="220">
        <v>202503</v>
      </c>
      <c r="AB2824" s="239"/>
      <c r="AC2824" s="240" t="s">
        <v>10280</v>
      </c>
      <c r="AD2824" s="240" t="s">
        <v>10252</v>
      </c>
      <c r="AE2824" s="241">
        <v>0</v>
      </c>
      <c r="AF2824" s="240" t="s">
        <v>10252</v>
      </c>
      <c r="AG2824" s="235" t="str">
        <f>IFERROR(VLOOKUP(작성용!A:A,RM!A:D,4,0),"-")</f>
        <v>오윤지</v>
      </c>
      <c r="AH2824" s="9" t="s">
        <v>13355</v>
      </c>
      <c r="AI2824" s="231" t="s">
        <v>13356</v>
      </c>
      <c r="AJ2824" s="231" t="s">
        <v>13031</v>
      </c>
      <c r="AK2824" s="231" t="s">
        <v>3962</v>
      </c>
      <c r="AL2824" s="231">
        <v>2823</v>
      </c>
    </row>
    <row r="2825" spans="1:38" x14ac:dyDescent="0.3">
      <c r="A2825" s="225" t="s">
        <v>364</v>
      </c>
      <c r="B2825" s="225" t="s">
        <v>13349</v>
      </c>
      <c r="C2825" s="237" t="s">
        <v>10273</v>
      </c>
      <c r="D2825" s="233" t="s">
        <v>13441</v>
      </c>
      <c r="E2825" s="232" t="s">
        <v>13442</v>
      </c>
      <c r="F2825" s="236" t="s">
        <v>10268</v>
      </c>
      <c r="G2825" s="210">
        <v>0</v>
      </c>
      <c r="H2825" s="227" t="s">
        <v>13031</v>
      </c>
      <c r="I2825" s="227"/>
      <c r="J2825" s="227"/>
      <c r="K2825" s="227"/>
      <c r="L2825" s="227"/>
      <c r="M2825" s="227"/>
      <c r="N2825" s="227" t="s">
        <v>10242</v>
      </c>
      <c r="O2825" s="242" t="s">
        <v>13352</v>
      </c>
      <c r="P2825" s="242" t="s">
        <v>13353</v>
      </c>
      <c r="Q2825" s="221" t="s">
        <v>13354</v>
      </c>
      <c r="R2825" s="208" t="s">
        <v>7178</v>
      </c>
      <c r="S2825" s="209">
        <v>210001036</v>
      </c>
      <c r="T2825" s="229">
        <v>45702</v>
      </c>
      <c r="U2825" s="230" t="s">
        <v>10277</v>
      </c>
      <c r="V2825" s="230" t="s">
        <v>10263</v>
      </c>
      <c r="W2825" s="230" t="s">
        <v>10263</v>
      </c>
      <c r="X2825" s="230" t="s">
        <v>13241</v>
      </c>
      <c r="Y2825" s="230"/>
      <c r="Z2825" s="230" t="s">
        <v>10264</v>
      </c>
      <c r="AA2825" s="220">
        <v>202503</v>
      </c>
      <c r="AB2825" s="239"/>
      <c r="AC2825" s="240" t="s">
        <v>10280</v>
      </c>
      <c r="AD2825" s="240" t="s">
        <v>10252</v>
      </c>
      <c r="AE2825" s="241">
        <v>0</v>
      </c>
      <c r="AF2825" s="240" t="s">
        <v>10252</v>
      </c>
      <c r="AG2825" s="235" t="str">
        <f>IFERROR(VLOOKUP(작성용!A:A,RM!A:D,4,0),"-")</f>
        <v>오윤지</v>
      </c>
      <c r="AH2825" s="9" t="s">
        <v>13355</v>
      </c>
      <c r="AI2825" s="231" t="s">
        <v>13356</v>
      </c>
      <c r="AJ2825" s="231" t="s">
        <v>13031</v>
      </c>
      <c r="AK2825" s="231" t="s">
        <v>3962</v>
      </c>
      <c r="AL2825" s="231">
        <v>2824</v>
      </c>
    </row>
    <row r="2826" spans="1:38" x14ac:dyDescent="0.3">
      <c r="A2826" s="225" t="s">
        <v>364</v>
      </c>
      <c r="B2826" s="225" t="s">
        <v>13349</v>
      </c>
      <c r="C2826" s="237" t="s">
        <v>10273</v>
      </c>
      <c r="D2826" s="233" t="s">
        <v>11601</v>
      </c>
      <c r="E2826" s="232" t="s">
        <v>13079</v>
      </c>
      <c r="F2826" s="236" t="s">
        <v>10268</v>
      </c>
      <c r="G2826" s="210">
        <v>0</v>
      </c>
      <c r="H2826" s="227" t="s">
        <v>3522</v>
      </c>
      <c r="I2826" s="227"/>
      <c r="J2826" s="227"/>
      <c r="K2826" s="227"/>
      <c r="L2826" s="227"/>
      <c r="M2826" s="227"/>
      <c r="N2826" s="227" t="s">
        <v>10242</v>
      </c>
      <c r="O2826" s="242" t="s">
        <v>13352</v>
      </c>
      <c r="P2826" s="242" t="s">
        <v>13353</v>
      </c>
      <c r="Q2826" s="221" t="s">
        <v>13354</v>
      </c>
      <c r="R2826" s="208" t="s">
        <v>6683</v>
      </c>
      <c r="S2826" s="209">
        <v>210001066</v>
      </c>
      <c r="T2826" s="229">
        <v>45702</v>
      </c>
      <c r="U2826" s="230" t="s">
        <v>10277</v>
      </c>
      <c r="V2826" s="230" t="s">
        <v>10263</v>
      </c>
      <c r="W2826" s="230" t="s">
        <v>10263</v>
      </c>
      <c r="X2826" s="230" t="s">
        <v>13241</v>
      </c>
      <c r="Y2826" s="230"/>
      <c r="Z2826" s="230" t="s">
        <v>10264</v>
      </c>
      <c r="AA2826" s="220">
        <v>202503</v>
      </c>
      <c r="AB2826" s="239"/>
      <c r="AC2826" s="240" t="s">
        <v>10280</v>
      </c>
      <c r="AD2826" s="240" t="s">
        <v>10252</v>
      </c>
      <c r="AE2826" s="241">
        <v>0</v>
      </c>
      <c r="AF2826" s="240" t="s">
        <v>10252</v>
      </c>
      <c r="AG2826" s="235" t="str">
        <f>IFERROR(VLOOKUP(작성용!A:A,RM!A:D,4,0),"-")</f>
        <v>오윤지</v>
      </c>
      <c r="AH2826" s="9" t="s">
        <v>13355</v>
      </c>
      <c r="AI2826" s="231" t="s">
        <v>13356</v>
      </c>
      <c r="AJ2826" s="231" t="s">
        <v>3522</v>
      </c>
      <c r="AK2826" s="231" t="s">
        <v>3962</v>
      </c>
      <c r="AL2826" s="231">
        <v>2825</v>
      </c>
    </row>
    <row r="2827" spans="1:38" x14ac:dyDescent="0.3">
      <c r="A2827" s="225" t="s">
        <v>364</v>
      </c>
      <c r="B2827" s="225" t="s">
        <v>13349</v>
      </c>
      <c r="C2827" s="237" t="s">
        <v>10273</v>
      </c>
      <c r="D2827" s="233" t="s">
        <v>13443</v>
      </c>
      <c r="E2827" s="232" t="s">
        <v>13444</v>
      </c>
      <c r="F2827" s="236" t="s">
        <v>10268</v>
      </c>
      <c r="G2827" s="210">
        <v>0</v>
      </c>
      <c r="H2827" s="227" t="s">
        <v>3522</v>
      </c>
      <c r="I2827" s="227"/>
      <c r="J2827" s="227"/>
      <c r="K2827" s="227"/>
      <c r="L2827" s="227"/>
      <c r="M2827" s="227"/>
      <c r="N2827" s="227" t="s">
        <v>10242</v>
      </c>
      <c r="O2827" s="242" t="s">
        <v>13352</v>
      </c>
      <c r="P2827" s="242" t="s">
        <v>13353</v>
      </c>
      <c r="Q2827" s="221" t="s">
        <v>13354</v>
      </c>
      <c r="R2827" s="208" t="s">
        <v>7179</v>
      </c>
      <c r="S2827" s="209">
        <v>210001062</v>
      </c>
      <c r="T2827" s="229">
        <v>45702</v>
      </c>
      <c r="U2827" s="230" t="s">
        <v>10277</v>
      </c>
      <c r="V2827" s="230" t="s">
        <v>10263</v>
      </c>
      <c r="W2827" s="230" t="s">
        <v>10263</v>
      </c>
      <c r="X2827" s="230" t="s">
        <v>13241</v>
      </c>
      <c r="Y2827" s="230"/>
      <c r="Z2827" s="230" t="s">
        <v>10264</v>
      </c>
      <c r="AA2827" s="220">
        <v>202503</v>
      </c>
      <c r="AB2827" s="239"/>
      <c r="AC2827" s="240" t="s">
        <v>10280</v>
      </c>
      <c r="AD2827" s="240" t="s">
        <v>10252</v>
      </c>
      <c r="AE2827" s="241">
        <v>0</v>
      </c>
      <c r="AF2827" s="240" t="s">
        <v>10252</v>
      </c>
      <c r="AG2827" s="235" t="str">
        <f>IFERROR(VLOOKUP(작성용!A:A,RM!A:D,4,0),"-")</f>
        <v>오윤지</v>
      </c>
      <c r="AH2827" s="9" t="s">
        <v>13355</v>
      </c>
      <c r="AI2827" s="231" t="s">
        <v>13356</v>
      </c>
      <c r="AJ2827" s="231" t="s">
        <v>13031</v>
      </c>
      <c r="AK2827" s="231" t="s">
        <v>3962</v>
      </c>
      <c r="AL2827" s="231">
        <v>2826</v>
      </c>
    </row>
    <row r="2828" spans="1:38" x14ac:dyDescent="0.3">
      <c r="A2828" s="225" t="s">
        <v>364</v>
      </c>
      <c r="B2828" s="225" t="s">
        <v>13349</v>
      </c>
      <c r="C2828" s="237" t="s">
        <v>10273</v>
      </c>
      <c r="D2828" s="233" t="s">
        <v>13445</v>
      </c>
      <c r="E2828" s="232" t="s">
        <v>13446</v>
      </c>
      <c r="F2828" s="236" t="s">
        <v>10268</v>
      </c>
      <c r="G2828" s="210">
        <v>0</v>
      </c>
      <c r="H2828" s="227" t="s">
        <v>13031</v>
      </c>
      <c r="I2828" s="227"/>
      <c r="J2828" s="227"/>
      <c r="K2828" s="227"/>
      <c r="L2828" s="227"/>
      <c r="M2828" s="227"/>
      <c r="N2828" s="227" t="s">
        <v>10242</v>
      </c>
      <c r="O2828" s="242" t="s">
        <v>13352</v>
      </c>
      <c r="P2828" s="242" t="s">
        <v>13353</v>
      </c>
      <c r="Q2828" s="221" t="s">
        <v>13354</v>
      </c>
      <c r="R2828" s="208" t="s">
        <v>7180</v>
      </c>
      <c r="S2828" s="209">
        <v>210001075</v>
      </c>
      <c r="T2828" s="229">
        <v>45702</v>
      </c>
      <c r="U2828" s="230" t="s">
        <v>10277</v>
      </c>
      <c r="V2828" s="230" t="s">
        <v>10263</v>
      </c>
      <c r="W2828" s="230" t="s">
        <v>10263</v>
      </c>
      <c r="X2828" s="230" t="s">
        <v>13241</v>
      </c>
      <c r="Y2828" s="230"/>
      <c r="Z2828" s="230" t="s">
        <v>10264</v>
      </c>
      <c r="AA2828" s="220">
        <v>202503</v>
      </c>
      <c r="AB2828" s="239"/>
      <c r="AC2828" s="240" t="s">
        <v>10280</v>
      </c>
      <c r="AD2828" s="240" t="s">
        <v>10252</v>
      </c>
      <c r="AE2828" s="241">
        <v>0</v>
      </c>
      <c r="AF2828" s="240" t="s">
        <v>10252</v>
      </c>
      <c r="AG2828" s="235" t="str">
        <f>IFERROR(VLOOKUP(작성용!A:A,RM!A:D,4,0),"-")</f>
        <v>오윤지</v>
      </c>
      <c r="AH2828" s="9" t="s">
        <v>13355</v>
      </c>
      <c r="AI2828" s="231" t="s">
        <v>13356</v>
      </c>
      <c r="AJ2828" s="231" t="s">
        <v>3522</v>
      </c>
      <c r="AK2828" s="231" t="s">
        <v>3962</v>
      </c>
      <c r="AL2828" s="231">
        <v>2827</v>
      </c>
    </row>
    <row r="2829" spans="1:38" x14ac:dyDescent="0.3">
      <c r="A2829" s="225" t="s">
        <v>364</v>
      </c>
      <c r="B2829" s="225" t="s">
        <v>13349</v>
      </c>
      <c r="C2829" s="237" t="s">
        <v>10273</v>
      </c>
      <c r="D2829" s="233" t="s">
        <v>13447</v>
      </c>
      <c r="E2829" s="232" t="s">
        <v>13448</v>
      </c>
      <c r="F2829" s="236" t="s">
        <v>10268</v>
      </c>
      <c r="G2829" s="210">
        <v>0</v>
      </c>
      <c r="H2829" s="227" t="s">
        <v>13031</v>
      </c>
      <c r="I2829" s="227"/>
      <c r="J2829" s="227"/>
      <c r="K2829" s="227"/>
      <c r="L2829" s="227"/>
      <c r="M2829" s="227"/>
      <c r="N2829" s="227" t="s">
        <v>10242</v>
      </c>
      <c r="O2829" s="242" t="s">
        <v>13352</v>
      </c>
      <c r="P2829" s="242" t="s">
        <v>13353</v>
      </c>
      <c r="Q2829" s="221" t="s">
        <v>13354</v>
      </c>
      <c r="R2829" s="208" t="s">
        <v>7181</v>
      </c>
      <c r="S2829" s="209">
        <v>210001049</v>
      </c>
      <c r="T2829" s="229">
        <v>45702</v>
      </c>
      <c r="U2829" s="230" t="s">
        <v>10277</v>
      </c>
      <c r="V2829" s="230" t="s">
        <v>10263</v>
      </c>
      <c r="W2829" s="230" t="s">
        <v>10263</v>
      </c>
      <c r="X2829" s="230" t="s">
        <v>13241</v>
      </c>
      <c r="Y2829" s="230"/>
      <c r="Z2829" s="230" t="s">
        <v>10264</v>
      </c>
      <c r="AA2829" s="220">
        <v>202503</v>
      </c>
      <c r="AB2829" s="239"/>
      <c r="AC2829" s="240" t="s">
        <v>10280</v>
      </c>
      <c r="AD2829" s="240" t="s">
        <v>10252</v>
      </c>
      <c r="AE2829" s="241">
        <v>0</v>
      </c>
      <c r="AF2829" s="240" t="s">
        <v>10252</v>
      </c>
      <c r="AG2829" s="235" t="str">
        <f>IFERROR(VLOOKUP(작성용!A:A,RM!A:D,4,0),"-")</f>
        <v>오윤지</v>
      </c>
      <c r="AH2829" s="9" t="s">
        <v>13355</v>
      </c>
      <c r="AI2829" s="231" t="s">
        <v>13356</v>
      </c>
      <c r="AJ2829" s="231" t="s">
        <v>13031</v>
      </c>
      <c r="AK2829" s="231" t="s">
        <v>3962</v>
      </c>
      <c r="AL2829" s="231">
        <v>2828</v>
      </c>
    </row>
    <row r="2830" spans="1:38" x14ac:dyDescent="0.3">
      <c r="A2830" s="225" t="s">
        <v>364</v>
      </c>
      <c r="B2830" s="225" t="s">
        <v>13349</v>
      </c>
      <c r="C2830" s="237" t="s">
        <v>10273</v>
      </c>
      <c r="D2830" s="233" t="s">
        <v>13449</v>
      </c>
      <c r="E2830" s="232" t="s">
        <v>13450</v>
      </c>
      <c r="F2830" s="236" t="s">
        <v>10268</v>
      </c>
      <c r="G2830" s="210">
        <v>0</v>
      </c>
      <c r="H2830" s="227" t="s">
        <v>13031</v>
      </c>
      <c r="I2830" s="227"/>
      <c r="J2830" s="227"/>
      <c r="K2830" s="227"/>
      <c r="L2830" s="227"/>
      <c r="M2830" s="227"/>
      <c r="N2830" s="227" t="s">
        <v>10242</v>
      </c>
      <c r="O2830" s="242" t="s">
        <v>13352</v>
      </c>
      <c r="P2830" s="242" t="s">
        <v>13353</v>
      </c>
      <c r="Q2830" s="221" t="s">
        <v>13354</v>
      </c>
      <c r="R2830" s="208" t="s">
        <v>7182</v>
      </c>
      <c r="S2830" s="209">
        <v>210001073</v>
      </c>
      <c r="T2830" s="229">
        <v>45702</v>
      </c>
      <c r="U2830" s="230" t="s">
        <v>10277</v>
      </c>
      <c r="V2830" s="230" t="s">
        <v>10263</v>
      </c>
      <c r="W2830" s="230" t="s">
        <v>10263</v>
      </c>
      <c r="X2830" s="230" t="s">
        <v>10469</v>
      </c>
      <c r="Y2830" s="230"/>
      <c r="Z2830" s="230" t="s">
        <v>10264</v>
      </c>
      <c r="AA2830" s="220">
        <v>202503</v>
      </c>
      <c r="AB2830" s="239"/>
      <c r="AC2830" s="240" t="s">
        <v>10280</v>
      </c>
      <c r="AD2830" s="240" t="s">
        <v>10252</v>
      </c>
      <c r="AE2830" s="241">
        <v>0</v>
      </c>
      <c r="AF2830" s="240" t="s">
        <v>10252</v>
      </c>
      <c r="AG2830" s="235" t="str">
        <f>IFERROR(VLOOKUP(작성용!A:A,RM!A:D,4,0),"-")</f>
        <v>오윤지</v>
      </c>
      <c r="AH2830" s="9" t="s">
        <v>13355</v>
      </c>
      <c r="AI2830" s="231" t="s">
        <v>13356</v>
      </c>
      <c r="AJ2830" s="231" t="s">
        <v>3522</v>
      </c>
      <c r="AK2830" s="231" t="s">
        <v>3962</v>
      </c>
      <c r="AL2830" s="231">
        <v>2829</v>
      </c>
    </row>
    <row r="2831" spans="1:38" x14ac:dyDescent="0.3">
      <c r="A2831" s="225" t="s">
        <v>364</v>
      </c>
      <c r="B2831" s="225" t="s">
        <v>13349</v>
      </c>
      <c r="C2831" s="237" t="s">
        <v>10273</v>
      </c>
      <c r="D2831" s="233" t="s">
        <v>13451</v>
      </c>
      <c r="E2831" s="232" t="s">
        <v>13452</v>
      </c>
      <c r="F2831" s="236" t="s">
        <v>10268</v>
      </c>
      <c r="G2831" s="210">
        <v>0</v>
      </c>
      <c r="H2831" s="227" t="s">
        <v>13031</v>
      </c>
      <c r="I2831" s="227"/>
      <c r="J2831" s="227"/>
      <c r="K2831" s="227"/>
      <c r="L2831" s="227"/>
      <c r="M2831" s="227"/>
      <c r="N2831" s="227" t="s">
        <v>10242</v>
      </c>
      <c r="O2831" s="242" t="s">
        <v>13352</v>
      </c>
      <c r="P2831" s="242" t="s">
        <v>13353</v>
      </c>
      <c r="Q2831" s="221" t="s">
        <v>13354</v>
      </c>
      <c r="R2831" s="208" t="s">
        <v>7183</v>
      </c>
      <c r="S2831" s="209">
        <v>210001149</v>
      </c>
      <c r="T2831" s="229">
        <v>45702</v>
      </c>
      <c r="U2831" s="230" t="s">
        <v>10277</v>
      </c>
      <c r="V2831" s="230" t="s">
        <v>10263</v>
      </c>
      <c r="W2831" s="230" t="s">
        <v>10263</v>
      </c>
      <c r="X2831" s="230" t="s">
        <v>10469</v>
      </c>
      <c r="Y2831" s="230"/>
      <c r="Z2831" s="230" t="s">
        <v>10264</v>
      </c>
      <c r="AA2831" s="220">
        <v>202503</v>
      </c>
      <c r="AB2831" s="239"/>
      <c r="AC2831" s="240" t="s">
        <v>10280</v>
      </c>
      <c r="AD2831" s="240" t="s">
        <v>10252</v>
      </c>
      <c r="AE2831" s="241">
        <v>0</v>
      </c>
      <c r="AF2831" s="240" t="s">
        <v>10252</v>
      </c>
      <c r="AG2831" s="235" t="str">
        <f>IFERROR(VLOOKUP(작성용!A:A,RM!A:D,4,0),"-")</f>
        <v>오윤지</v>
      </c>
      <c r="AH2831" s="9" t="s">
        <v>13355</v>
      </c>
      <c r="AI2831" s="231" t="s">
        <v>13356</v>
      </c>
      <c r="AJ2831" s="231" t="s">
        <v>3522</v>
      </c>
      <c r="AK2831" s="231" t="s">
        <v>3962</v>
      </c>
      <c r="AL2831" s="231">
        <v>2830</v>
      </c>
    </row>
    <row r="2832" spans="1:38" x14ac:dyDescent="0.3">
      <c r="A2832" s="225" t="s">
        <v>364</v>
      </c>
      <c r="B2832" s="225" t="s">
        <v>13349</v>
      </c>
      <c r="C2832" s="237" t="s">
        <v>10273</v>
      </c>
      <c r="D2832" s="233" t="s">
        <v>10932</v>
      </c>
      <c r="E2832" s="232" t="s">
        <v>12270</v>
      </c>
      <c r="F2832" s="236" t="s">
        <v>10268</v>
      </c>
      <c r="G2832" s="210">
        <v>0</v>
      </c>
      <c r="H2832" s="227" t="s">
        <v>13031</v>
      </c>
      <c r="I2832" s="227"/>
      <c r="J2832" s="227"/>
      <c r="K2832" s="227"/>
      <c r="L2832" s="227"/>
      <c r="M2832" s="227"/>
      <c r="N2832" s="227" t="s">
        <v>10242</v>
      </c>
      <c r="O2832" s="242" t="s">
        <v>13352</v>
      </c>
      <c r="P2832" s="242" t="s">
        <v>13353</v>
      </c>
      <c r="Q2832" s="221" t="s">
        <v>13354</v>
      </c>
      <c r="R2832" s="208" t="s">
        <v>6762</v>
      </c>
      <c r="S2832" s="209">
        <v>210001171</v>
      </c>
      <c r="T2832" s="229">
        <v>45702</v>
      </c>
      <c r="U2832" s="230" t="s">
        <v>10277</v>
      </c>
      <c r="V2832" s="230" t="s">
        <v>10263</v>
      </c>
      <c r="W2832" s="230" t="s">
        <v>10263</v>
      </c>
      <c r="X2832" s="230" t="s">
        <v>10469</v>
      </c>
      <c r="Y2832" s="230"/>
      <c r="Z2832" s="230" t="s">
        <v>10264</v>
      </c>
      <c r="AA2832" s="220">
        <v>202503</v>
      </c>
      <c r="AB2832" s="239"/>
      <c r="AC2832" s="240" t="s">
        <v>10280</v>
      </c>
      <c r="AD2832" s="240" t="s">
        <v>10252</v>
      </c>
      <c r="AE2832" s="241">
        <v>0</v>
      </c>
      <c r="AF2832" s="240" t="s">
        <v>10252</v>
      </c>
      <c r="AG2832" s="235" t="str">
        <f>IFERROR(VLOOKUP(작성용!A:A,RM!A:D,4,0),"-")</f>
        <v>오윤지</v>
      </c>
      <c r="AH2832" s="9" t="s">
        <v>13355</v>
      </c>
      <c r="AI2832" s="231" t="s">
        <v>13356</v>
      </c>
      <c r="AJ2832" s="231" t="s">
        <v>3522</v>
      </c>
      <c r="AK2832" s="231" t="s">
        <v>3962</v>
      </c>
      <c r="AL2832" s="231">
        <v>2831</v>
      </c>
    </row>
    <row r="2833" spans="1:38" x14ac:dyDescent="0.3">
      <c r="A2833" s="225" t="s">
        <v>364</v>
      </c>
      <c r="B2833" s="225" t="s">
        <v>13349</v>
      </c>
      <c r="C2833" s="237" t="s">
        <v>10273</v>
      </c>
      <c r="D2833" s="233" t="s">
        <v>12685</v>
      </c>
      <c r="E2833" s="232" t="s">
        <v>13453</v>
      </c>
      <c r="F2833" s="236" t="s">
        <v>10268</v>
      </c>
      <c r="G2833" s="210">
        <v>0</v>
      </c>
      <c r="H2833" s="227" t="s">
        <v>13031</v>
      </c>
      <c r="I2833" s="227"/>
      <c r="J2833" s="227"/>
      <c r="K2833" s="227"/>
      <c r="L2833" s="227"/>
      <c r="M2833" s="227"/>
      <c r="N2833" s="227" t="s">
        <v>10242</v>
      </c>
      <c r="O2833" s="242" t="s">
        <v>13352</v>
      </c>
      <c r="P2833" s="242" t="s">
        <v>13353</v>
      </c>
      <c r="Q2833" s="221" t="s">
        <v>13354</v>
      </c>
      <c r="R2833" s="208" t="s">
        <v>6745</v>
      </c>
      <c r="S2833" s="209">
        <v>210001421</v>
      </c>
      <c r="T2833" s="229">
        <v>45702</v>
      </c>
      <c r="U2833" s="230" t="s">
        <v>10277</v>
      </c>
      <c r="V2833" s="230" t="s">
        <v>10263</v>
      </c>
      <c r="W2833" s="230" t="s">
        <v>10263</v>
      </c>
      <c r="X2833" s="230" t="s">
        <v>13241</v>
      </c>
      <c r="Y2833" s="230"/>
      <c r="Z2833" s="230" t="s">
        <v>10264</v>
      </c>
      <c r="AA2833" s="220">
        <v>202503</v>
      </c>
      <c r="AB2833" s="239"/>
      <c r="AC2833" s="240" t="s">
        <v>10280</v>
      </c>
      <c r="AD2833" s="240" t="s">
        <v>10252</v>
      </c>
      <c r="AE2833" s="241">
        <v>0</v>
      </c>
      <c r="AF2833" s="240" t="s">
        <v>10252</v>
      </c>
      <c r="AG2833" s="235" t="str">
        <f>IFERROR(VLOOKUP(작성용!A:A,RM!A:D,4,0),"-")</f>
        <v>오윤지</v>
      </c>
      <c r="AH2833" s="9" t="s">
        <v>13355</v>
      </c>
      <c r="AI2833" s="231" t="s">
        <v>13356</v>
      </c>
      <c r="AJ2833" s="231" t="s">
        <v>13031</v>
      </c>
      <c r="AK2833" s="231" t="s">
        <v>3962</v>
      </c>
      <c r="AL2833" s="231">
        <v>2832</v>
      </c>
    </row>
    <row r="2834" spans="1:38" x14ac:dyDescent="0.3">
      <c r="A2834" s="225" t="s">
        <v>364</v>
      </c>
      <c r="B2834" s="225" t="s">
        <v>13349</v>
      </c>
      <c r="C2834" s="237" t="s">
        <v>10273</v>
      </c>
      <c r="D2834" s="233" t="s">
        <v>13454</v>
      </c>
      <c r="E2834" s="232" t="s">
        <v>13455</v>
      </c>
      <c r="F2834" s="236" t="s">
        <v>10268</v>
      </c>
      <c r="G2834" s="210">
        <v>0</v>
      </c>
      <c r="H2834" s="227" t="s">
        <v>13031</v>
      </c>
      <c r="I2834" s="227"/>
      <c r="J2834" s="227"/>
      <c r="K2834" s="227"/>
      <c r="L2834" s="227"/>
      <c r="M2834" s="227"/>
      <c r="N2834" s="227" t="s">
        <v>10242</v>
      </c>
      <c r="O2834" s="242" t="s">
        <v>13352</v>
      </c>
      <c r="P2834" s="242" t="s">
        <v>13353</v>
      </c>
      <c r="Q2834" s="221" t="s">
        <v>13354</v>
      </c>
      <c r="R2834" s="208" t="s">
        <v>7184</v>
      </c>
      <c r="S2834" s="209">
        <v>210001527</v>
      </c>
      <c r="T2834" s="229">
        <v>45702</v>
      </c>
      <c r="U2834" s="230" t="s">
        <v>10277</v>
      </c>
      <c r="V2834" s="230" t="s">
        <v>10263</v>
      </c>
      <c r="W2834" s="230" t="s">
        <v>10263</v>
      </c>
      <c r="X2834" s="230" t="s">
        <v>10469</v>
      </c>
      <c r="Y2834" s="230"/>
      <c r="Z2834" s="230" t="s">
        <v>10264</v>
      </c>
      <c r="AA2834" s="220">
        <v>202503</v>
      </c>
      <c r="AB2834" s="239"/>
      <c r="AC2834" s="240" t="s">
        <v>10280</v>
      </c>
      <c r="AD2834" s="240" t="s">
        <v>10252</v>
      </c>
      <c r="AE2834" s="241">
        <v>0</v>
      </c>
      <c r="AF2834" s="240" t="s">
        <v>10252</v>
      </c>
      <c r="AG2834" s="235" t="str">
        <f>IFERROR(VLOOKUP(작성용!A:A,RM!A:D,4,0),"-")</f>
        <v>오윤지</v>
      </c>
      <c r="AH2834" s="9" t="s">
        <v>13355</v>
      </c>
      <c r="AI2834" s="231" t="s">
        <v>13356</v>
      </c>
      <c r="AJ2834" s="231" t="s">
        <v>13031</v>
      </c>
      <c r="AK2834" s="231" t="s">
        <v>3962</v>
      </c>
      <c r="AL2834" s="231">
        <v>2833</v>
      </c>
    </row>
    <row r="2835" spans="1:38" x14ac:dyDescent="0.3">
      <c r="A2835" s="225" t="s">
        <v>364</v>
      </c>
      <c r="B2835" s="225" t="s">
        <v>13349</v>
      </c>
      <c r="C2835" s="237" t="s">
        <v>10273</v>
      </c>
      <c r="D2835" s="233" t="s">
        <v>12214</v>
      </c>
      <c r="E2835" s="232" t="s">
        <v>12215</v>
      </c>
      <c r="F2835" s="236" t="s">
        <v>10268</v>
      </c>
      <c r="G2835" s="210">
        <v>0</v>
      </c>
      <c r="H2835" s="227" t="s">
        <v>13031</v>
      </c>
      <c r="I2835" s="227"/>
      <c r="J2835" s="227"/>
      <c r="K2835" s="227"/>
      <c r="L2835" s="227"/>
      <c r="M2835" s="227"/>
      <c r="N2835" s="227" t="s">
        <v>10242</v>
      </c>
      <c r="O2835" s="242" t="s">
        <v>13352</v>
      </c>
      <c r="P2835" s="242" t="s">
        <v>13353</v>
      </c>
      <c r="Q2835" s="221" t="s">
        <v>13354</v>
      </c>
      <c r="R2835" s="208" t="s">
        <v>7186</v>
      </c>
      <c r="S2835" s="209">
        <v>210001513</v>
      </c>
      <c r="T2835" s="229">
        <v>45702</v>
      </c>
      <c r="U2835" s="230" t="s">
        <v>10277</v>
      </c>
      <c r="V2835" s="230" t="s">
        <v>10263</v>
      </c>
      <c r="W2835" s="230" t="s">
        <v>10263</v>
      </c>
      <c r="X2835" s="230" t="s">
        <v>13241</v>
      </c>
      <c r="Y2835" s="230"/>
      <c r="Z2835" s="230" t="s">
        <v>10264</v>
      </c>
      <c r="AA2835" s="220">
        <v>202503</v>
      </c>
      <c r="AB2835" s="239"/>
      <c r="AC2835" s="240" t="s">
        <v>10280</v>
      </c>
      <c r="AD2835" s="240" t="s">
        <v>10252</v>
      </c>
      <c r="AE2835" s="241">
        <v>0</v>
      </c>
      <c r="AF2835" s="240" t="s">
        <v>10252</v>
      </c>
      <c r="AG2835" s="235" t="str">
        <f>IFERROR(VLOOKUP(작성용!A:A,RM!A:D,4,0),"-")</f>
        <v>오윤지</v>
      </c>
      <c r="AH2835" s="9" t="s">
        <v>13355</v>
      </c>
      <c r="AI2835" s="231" t="s">
        <v>13356</v>
      </c>
      <c r="AJ2835" s="231" t="s">
        <v>3522</v>
      </c>
      <c r="AK2835" s="231" t="s">
        <v>3962</v>
      </c>
      <c r="AL2835" s="231">
        <v>2834</v>
      </c>
    </row>
    <row r="2836" spans="1:38" x14ac:dyDescent="0.3">
      <c r="A2836" s="225" t="s">
        <v>364</v>
      </c>
      <c r="B2836" s="225" t="s">
        <v>13349</v>
      </c>
      <c r="C2836" s="237" t="s">
        <v>10273</v>
      </c>
      <c r="D2836" s="233" t="s">
        <v>13456</v>
      </c>
      <c r="E2836" s="232" t="s">
        <v>13457</v>
      </c>
      <c r="F2836" s="236" t="s">
        <v>10268</v>
      </c>
      <c r="G2836" s="210">
        <v>0</v>
      </c>
      <c r="H2836" s="227" t="s">
        <v>13031</v>
      </c>
      <c r="I2836" s="227"/>
      <c r="J2836" s="227"/>
      <c r="K2836" s="227"/>
      <c r="L2836" s="227"/>
      <c r="M2836" s="227"/>
      <c r="N2836" s="227" t="s">
        <v>10242</v>
      </c>
      <c r="O2836" s="242" t="s">
        <v>13352</v>
      </c>
      <c r="P2836" s="242" t="s">
        <v>13353</v>
      </c>
      <c r="Q2836" s="221" t="s">
        <v>13354</v>
      </c>
      <c r="R2836" s="208" t="s">
        <v>7187</v>
      </c>
      <c r="S2836" s="209">
        <v>210001483</v>
      </c>
      <c r="T2836" s="229">
        <v>45702</v>
      </c>
      <c r="U2836" s="230" t="s">
        <v>10277</v>
      </c>
      <c r="V2836" s="230" t="s">
        <v>10263</v>
      </c>
      <c r="W2836" s="230" t="s">
        <v>10263</v>
      </c>
      <c r="X2836" s="230" t="s">
        <v>10469</v>
      </c>
      <c r="Y2836" s="230"/>
      <c r="Z2836" s="230" t="s">
        <v>10264</v>
      </c>
      <c r="AA2836" s="220">
        <v>202503</v>
      </c>
      <c r="AB2836" s="239"/>
      <c r="AC2836" s="240" t="s">
        <v>10280</v>
      </c>
      <c r="AD2836" s="240" t="s">
        <v>10252</v>
      </c>
      <c r="AE2836" s="241">
        <v>0</v>
      </c>
      <c r="AF2836" s="240" t="s">
        <v>10252</v>
      </c>
      <c r="AG2836" s="235" t="str">
        <f>IFERROR(VLOOKUP(작성용!A:A,RM!A:D,4,0),"-")</f>
        <v>오윤지</v>
      </c>
      <c r="AH2836" s="9" t="s">
        <v>13355</v>
      </c>
      <c r="AI2836" s="231" t="s">
        <v>13356</v>
      </c>
      <c r="AJ2836" s="231" t="s">
        <v>13031</v>
      </c>
      <c r="AK2836" s="231" t="s">
        <v>3962</v>
      </c>
      <c r="AL2836" s="231">
        <v>2835</v>
      </c>
    </row>
    <row r="2837" spans="1:38" x14ac:dyDescent="0.3">
      <c r="A2837" s="225" t="s">
        <v>364</v>
      </c>
      <c r="B2837" s="225" t="s">
        <v>13349</v>
      </c>
      <c r="C2837" s="237" t="s">
        <v>10273</v>
      </c>
      <c r="D2837" s="233" t="s">
        <v>13458</v>
      </c>
      <c r="E2837" s="232" t="s">
        <v>13459</v>
      </c>
      <c r="F2837" s="236" t="s">
        <v>10268</v>
      </c>
      <c r="G2837" s="210">
        <v>0</v>
      </c>
      <c r="H2837" s="227" t="s">
        <v>13031</v>
      </c>
      <c r="I2837" s="227"/>
      <c r="J2837" s="227"/>
      <c r="K2837" s="227"/>
      <c r="L2837" s="227"/>
      <c r="M2837" s="227"/>
      <c r="N2837" s="227" t="s">
        <v>10242</v>
      </c>
      <c r="O2837" s="242" t="s">
        <v>13352</v>
      </c>
      <c r="P2837" s="242" t="s">
        <v>13353</v>
      </c>
      <c r="Q2837" s="221" t="s">
        <v>13354</v>
      </c>
      <c r="R2837" s="208" t="s">
        <v>7188</v>
      </c>
      <c r="S2837" s="209">
        <v>210001556</v>
      </c>
      <c r="T2837" s="229">
        <v>45702</v>
      </c>
      <c r="U2837" s="230" t="s">
        <v>10277</v>
      </c>
      <c r="V2837" s="230" t="s">
        <v>10263</v>
      </c>
      <c r="W2837" s="230" t="s">
        <v>10263</v>
      </c>
      <c r="X2837" s="230" t="s">
        <v>13241</v>
      </c>
      <c r="Y2837" s="230"/>
      <c r="Z2837" s="230" t="s">
        <v>10264</v>
      </c>
      <c r="AA2837" s="220">
        <v>202503</v>
      </c>
      <c r="AB2837" s="239"/>
      <c r="AC2837" s="240" t="s">
        <v>10280</v>
      </c>
      <c r="AD2837" s="240" t="s">
        <v>10252</v>
      </c>
      <c r="AE2837" s="241">
        <v>0</v>
      </c>
      <c r="AF2837" s="240" t="s">
        <v>10252</v>
      </c>
      <c r="AG2837" s="235" t="str">
        <f>IFERROR(VLOOKUP(작성용!A:A,RM!A:D,4,0),"-")</f>
        <v>오윤지</v>
      </c>
      <c r="AH2837" s="9" t="s">
        <v>13355</v>
      </c>
      <c r="AI2837" s="231" t="s">
        <v>13356</v>
      </c>
      <c r="AJ2837" s="231" t="s">
        <v>13031</v>
      </c>
      <c r="AK2837" s="231" t="s">
        <v>3962</v>
      </c>
      <c r="AL2837" s="231">
        <v>2836</v>
      </c>
    </row>
    <row r="2838" spans="1:38" x14ac:dyDescent="0.3">
      <c r="A2838" s="225" t="s">
        <v>364</v>
      </c>
      <c r="B2838" s="225" t="s">
        <v>13349</v>
      </c>
      <c r="C2838" s="237" t="s">
        <v>10273</v>
      </c>
      <c r="D2838" s="233" t="s">
        <v>13460</v>
      </c>
      <c r="E2838" s="232" t="s">
        <v>13461</v>
      </c>
      <c r="F2838" s="236" t="s">
        <v>10268</v>
      </c>
      <c r="G2838" s="210">
        <v>0</v>
      </c>
      <c r="H2838" s="227" t="s">
        <v>13031</v>
      </c>
      <c r="I2838" s="227"/>
      <c r="J2838" s="227"/>
      <c r="K2838" s="227"/>
      <c r="L2838" s="227"/>
      <c r="M2838" s="227"/>
      <c r="N2838" s="227" t="s">
        <v>10242</v>
      </c>
      <c r="O2838" s="242" t="s">
        <v>13352</v>
      </c>
      <c r="P2838" s="242" t="s">
        <v>13353</v>
      </c>
      <c r="Q2838" s="221" t="s">
        <v>13354</v>
      </c>
      <c r="R2838" s="208" t="s">
        <v>7189</v>
      </c>
      <c r="S2838" s="209">
        <v>210001633</v>
      </c>
      <c r="T2838" s="229">
        <v>45702</v>
      </c>
      <c r="U2838" s="230" t="s">
        <v>10277</v>
      </c>
      <c r="V2838" s="230" t="s">
        <v>10263</v>
      </c>
      <c r="W2838" s="230" t="s">
        <v>10263</v>
      </c>
      <c r="X2838" s="230" t="s">
        <v>10469</v>
      </c>
      <c r="Y2838" s="230"/>
      <c r="Z2838" s="230" t="s">
        <v>10264</v>
      </c>
      <c r="AA2838" s="220">
        <v>202503</v>
      </c>
      <c r="AB2838" s="239"/>
      <c r="AC2838" s="240" t="s">
        <v>10280</v>
      </c>
      <c r="AD2838" s="240" t="s">
        <v>10252</v>
      </c>
      <c r="AE2838" s="241">
        <v>0</v>
      </c>
      <c r="AF2838" s="240" t="s">
        <v>10252</v>
      </c>
      <c r="AG2838" s="235" t="str">
        <f>IFERROR(VLOOKUP(작성용!A:A,RM!A:D,4,0),"-")</f>
        <v>오윤지</v>
      </c>
      <c r="AH2838" s="9" t="s">
        <v>13355</v>
      </c>
      <c r="AI2838" s="231" t="s">
        <v>13356</v>
      </c>
      <c r="AJ2838" s="231" t="s">
        <v>13031</v>
      </c>
      <c r="AK2838" s="231" t="s">
        <v>3962</v>
      </c>
      <c r="AL2838" s="231">
        <v>2837</v>
      </c>
    </row>
    <row r="2839" spans="1:38" x14ac:dyDescent="0.3">
      <c r="A2839" s="225" t="s">
        <v>364</v>
      </c>
      <c r="B2839" s="225" t="s">
        <v>13349</v>
      </c>
      <c r="C2839" s="237" t="s">
        <v>10273</v>
      </c>
      <c r="D2839" s="233" t="s">
        <v>12078</v>
      </c>
      <c r="E2839" s="232" t="s">
        <v>13195</v>
      </c>
      <c r="F2839" s="236" t="s">
        <v>10268</v>
      </c>
      <c r="G2839" s="210">
        <v>0</v>
      </c>
      <c r="H2839" s="227" t="s">
        <v>3522</v>
      </c>
      <c r="I2839" s="227"/>
      <c r="J2839" s="227"/>
      <c r="K2839" s="227"/>
      <c r="L2839" s="227"/>
      <c r="M2839" s="227"/>
      <c r="N2839" s="227" t="s">
        <v>10242</v>
      </c>
      <c r="O2839" s="242" t="s">
        <v>13352</v>
      </c>
      <c r="P2839" s="242" t="s">
        <v>13353</v>
      </c>
      <c r="Q2839" s="221" t="s">
        <v>13354</v>
      </c>
      <c r="R2839" s="208" t="s">
        <v>5963</v>
      </c>
      <c r="S2839" s="209">
        <v>210001622</v>
      </c>
      <c r="T2839" s="229">
        <v>45702</v>
      </c>
      <c r="U2839" s="230" t="s">
        <v>10277</v>
      </c>
      <c r="V2839" s="230" t="s">
        <v>10263</v>
      </c>
      <c r="W2839" s="230" t="s">
        <v>10263</v>
      </c>
      <c r="X2839" s="230" t="s">
        <v>13241</v>
      </c>
      <c r="Y2839" s="230"/>
      <c r="Z2839" s="230" t="s">
        <v>10264</v>
      </c>
      <c r="AA2839" s="220">
        <v>202503</v>
      </c>
      <c r="AB2839" s="239"/>
      <c r="AC2839" s="240" t="s">
        <v>10280</v>
      </c>
      <c r="AD2839" s="240" t="s">
        <v>10252</v>
      </c>
      <c r="AE2839" s="241">
        <v>0</v>
      </c>
      <c r="AF2839" s="240" t="s">
        <v>10252</v>
      </c>
      <c r="AG2839" s="235" t="str">
        <f>IFERROR(VLOOKUP(작성용!A:A,RM!A:D,4,0),"-")</f>
        <v>오윤지</v>
      </c>
      <c r="AH2839" s="9" t="s">
        <v>13355</v>
      </c>
      <c r="AI2839" s="231" t="s">
        <v>13356</v>
      </c>
      <c r="AJ2839" s="231" t="s">
        <v>13031</v>
      </c>
      <c r="AK2839" s="231" t="s">
        <v>3962</v>
      </c>
      <c r="AL2839" s="231">
        <v>2838</v>
      </c>
    </row>
    <row r="2840" spans="1:38" x14ac:dyDescent="0.3">
      <c r="A2840" s="225" t="s">
        <v>364</v>
      </c>
      <c r="B2840" s="225" t="s">
        <v>13349</v>
      </c>
      <c r="C2840" s="237" t="s">
        <v>10273</v>
      </c>
      <c r="D2840" s="233" t="s">
        <v>13462</v>
      </c>
      <c r="E2840" s="232" t="s">
        <v>13463</v>
      </c>
      <c r="F2840" s="236" t="s">
        <v>10268</v>
      </c>
      <c r="G2840" s="210">
        <v>0</v>
      </c>
      <c r="H2840" s="227" t="s">
        <v>13031</v>
      </c>
      <c r="I2840" s="227"/>
      <c r="J2840" s="227"/>
      <c r="K2840" s="227"/>
      <c r="L2840" s="227"/>
      <c r="M2840" s="227"/>
      <c r="N2840" s="227" t="s">
        <v>10242</v>
      </c>
      <c r="O2840" s="242" t="s">
        <v>13352</v>
      </c>
      <c r="P2840" s="242" t="s">
        <v>13353</v>
      </c>
      <c r="Q2840" s="221" t="s">
        <v>13354</v>
      </c>
      <c r="R2840" s="208" t="s">
        <v>7190</v>
      </c>
      <c r="S2840" s="209">
        <v>210001690</v>
      </c>
      <c r="T2840" s="229">
        <v>45702</v>
      </c>
      <c r="U2840" s="230" t="s">
        <v>10277</v>
      </c>
      <c r="V2840" s="230" t="s">
        <v>10263</v>
      </c>
      <c r="W2840" s="230" t="s">
        <v>10263</v>
      </c>
      <c r="X2840" s="230" t="s">
        <v>13241</v>
      </c>
      <c r="Y2840" s="230"/>
      <c r="Z2840" s="230" t="s">
        <v>10264</v>
      </c>
      <c r="AA2840" s="220">
        <v>202503</v>
      </c>
      <c r="AB2840" s="239"/>
      <c r="AC2840" s="240" t="s">
        <v>10280</v>
      </c>
      <c r="AD2840" s="240" t="s">
        <v>10252</v>
      </c>
      <c r="AE2840" s="241">
        <v>0</v>
      </c>
      <c r="AF2840" s="240" t="s">
        <v>10252</v>
      </c>
      <c r="AG2840" s="235" t="str">
        <f>IFERROR(VLOOKUP(작성용!A:A,RM!A:D,4,0),"-")</f>
        <v>오윤지</v>
      </c>
      <c r="AH2840" s="9" t="s">
        <v>13355</v>
      </c>
      <c r="AI2840" s="231" t="s">
        <v>13356</v>
      </c>
      <c r="AJ2840" s="231" t="s">
        <v>13031</v>
      </c>
      <c r="AK2840" s="231" t="s">
        <v>3962</v>
      </c>
      <c r="AL2840" s="231">
        <v>2839</v>
      </c>
    </row>
    <row r="2841" spans="1:38" x14ac:dyDescent="0.3">
      <c r="A2841" s="225" t="s">
        <v>364</v>
      </c>
      <c r="B2841" s="225" t="s">
        <v>13349</v>
      </c>
      <c r="C2841" s="237" t="s">
        <v>10273</v>
      </c>
      <c r="D2841" s="233" t="s">
        <v>13464</v>
      </c>
      <c r="E2841" s="232" t="s">
        <v>13465</v>
      </c>
      <c r="F2841" s="236" t="s">
        <v>10268</v>
      </c>
      <c r="G2841" s="210">
        <v>0</v>
      </c>
      <c r="H2841" s="227" t="s">
        <v>13031</v>
      </c>
      <c r="I2841" s="227"/>
      <c r="J2841" s="227"/>
      <c r="K2841" s="227"/>
      <c r="L2841" s="227"/>
      <c r="M2841" s="227"/>
      <c r="N2841" s="227" t="s">
        <v>10242</v>
      </c>
      <c r="O2841" s="242" t="s">
        <v>13352</v>
      </c>
      <c r="P2841" s="242" t="s">
        <v>13353</v>
      </c>
      <c r="Q2841" s="221" t="s">
        <v>13354</v>
      </c>
      <c r="R2841" s="208" t="s">
        <v>7191</v>
      </c>
      <c r="S2841" s="209">
        <v>210001791</v>
      </c>
      <c r="T2841" s="229">
        <v>45702</v>
      </c>
      <c r="U2841" s="230" t="s">
        <v>10277</v>
      </c>
      <c r="V2841" s="230" t="s">
        <v>10263</v>
      </c>
      <c r="W2841" s="230" t="s">
        <v>10263</v>
      </c>
      <c r="X2841" s="230" t="s">
        <v>13241</v>
      </c>
      <c r="Y2841" s="230"/>
      <c r="Z2841" s="230" t="s">
        <v>10264</v>
      </c>
      <c r="AA2841" s="220">
        <v>202503</v>
      </c>
      <c r="AB2841" s="239"/>
      <c r="AC2841" s="240" t="s">
        <v>10280</v>
      </c>
      <c r="AD2841" s="240" t="s">
        <v>10252</v>
      </c>
      <c r="AE2841" s="241">
        <v>0</v>
      </c>
      <c r="AF2841" s="240" t="s">
        <v>10252</v>
      </c>
      <c r="AG2841" s="235" t="str">
        <f>IFERROR(VLOOKUP(작성용!A:A,RM!A:D,4,0),"-")</f>
        <v>오윤지</v>
      </c>
      <c r="AH2841" s="9" t="s">
        <v>13355</v>
      </c>
      <c r="AI2841" s="231" t="s">
        <v>13356</v>
      </c>
      <c r="AJ2841" s="231" t="s">
        <v>13031</v>
      </c>
      <c r="AK2841" s="231" t="s">
        <v>3962</v>
      </c>
      <c r="AL2841" s="231">
        <v>2840</v>
      </c>
    </row>
    <row r="2842" spans="1:38" x14ac:dyDescent="0.3">
      <c r="A2842" s="225" t="s">
        <v>364</v>
      </c>
      <c r="B2842" s="225" t="s">
        <v>13349</v>
      </c>
      <c r="C2842" s="237" t="s">
        <v>10273</v>
      </c>
      <c r="D2842" s="233" t="s">
        <v>13466</v>
      </c>
      <c r="E2842" s="232" t="s">
        <v>13467</v>
      </c>
      <c r="F2842" s="236" t="s">
        <v>10268</v>
      </c>
      <c r="G2842" s="210">
        <v>0</v>
      </c>
      <c r="H2842" s="227" t="s">
        <v>13031</v>
      </c>
      <c r="I2842" s="227"/>
      <c r="J2842" s="227"/>
      <c r="K2842" s="227"/>
      <c r="L2842" s="227"/>
      <c r="M2842" s="227"/>
      <c r="N2842" s="227" t="s">
        <v>10242</v>
      </c>
      <c r="O2842" s="242" t="s">
        <v>13352</v>
      </c>
      <c r="P2842" s="242" t="s">
        <v>13353</v>
      </c>
      <c r="Q2842" s="221" t="s">
        <v>13354</v>
      </c>
      <c r="R2842" s="208" t="s">
        <v>7192</v>
      </c>
      <c r="S2842" s="209">
        <v>210001780</v>
      </c>
      <c r="T2842" s="229">
        <v>45702</v>
      </c>
      <c r="U2842" s="230" t="s">
        <v>10277</v>
      </c>
      <c r="V2842" s="230" t="s">
        <v>10263</v>
      </c>
      <c r="W2842" s="230" t="s">
        <v>10263</v>
      </c>
      <c r="X2842" s="230" t="s">
        <v>13241</v>
      </c>
      <c r="Y2842" s="230"/>
      <c r="Z2842" s="230" t="s">
        <v>10264</v>
      </c>
      <c r="AA2842" s="220">
        <v>202503</v>
      </c>
      <c r="AB2842" s="239"/>
      <c r="AC2842" s="240" t="s">
        <v>10280</v>
      </c>
      <c r="AD2842" s="240" t="s">
        <v>10252</v>
      </c>
      <c r="AE2842" s="241">
        <v>0</v>
      </c>
      <c r="AF2842" s="240" t="s">
        <v>10252</v>
      </c>
      <c r="AG2842" s="235" t="str">
        <f>IFERROR(VLOOKUP(작성용!A:A,RM!A:D,4,0),"-")</f>
        <v>오윤지</v>
      </c>
      <c r="AH2842" s="9" t="s">
        <v>13355</v>
      </c>
      <c r="AI2842" s="231" t="s">
        <v>13356</v>
      </c>
      <c r="AJ2842" s="231" t="s">
        <v>13031</v>
      </c>
      <c r="AK2842" s="231" t="s">
        <v>3962</v>
      </c>
      <c r="AL2842" s="231">
        <v>2841</v>
      </c>
    </row>
    <row r="2843" spans="1:38" x14ac:dyDescent="0.3">
      <c r="A2843" s="225" t="s">
        <v>364</v>
      </c>
      <c r="B2843" s="225" t="s">
        <v>13349</v>
      </c>
      <c r="C2843" s="237" t="s">
        <v>10273</v>
      </c>
      <c r="D2843" s="233" t="s">
        <v>13468</v>
      </c>
      <c r="E2843" s="232" t="s">
        <v>13469</v>
      </c>
      <c r="F2843" s="236" t="s">
        <v>10268</v>
      </c>
      <c r="G2843" s="210">
        <v>0</v>
      </c>
      <c r="H2843" s="227" t="s">
        <v>13031</v>
      </c>
      <c r="I2843" s="227"/>
      <c r="J2843" s="227"/>
      <c r="K2843" s="227"/>
      <c r="L2843" s="227"/>
      <c r="M2843" s="227"/>
      <c r="N2843" s="227" t="s">
        <v>10242</v>
      </c>
      <c r="O2843" s="242" t="s">
        <v>13352</v>
      </c>
      <c r="P2843" s="242" t="s">
        <v>13353</v>
      </c>
      <c r="Q2843" s="221" t="s">
        <v>13354</v>
      </c>
      <c r="R2843" s="208" t="s">
        <v>7193</v>
      </c>
      <c r="S2843" s="209">
        <v>210001839</v>
      </c>
      <c r="T2843" s="229">
        <v>45702</v>
      </c>
      <c r="U2843" s="230" t="s">
        <v>10277</v>
      </c>
      <c r="V2843" s="230" t="s">
        <v>10263</v>
      </c>
      <c r="W2843" s="230" t="s">
        <v>10263</v>
      </c>
      <c r="X2843" s="230" t="s">
        <v>10469</v>
      </c>
      <c r="Y2843" s="230"/>
      <c r="Z2843" s="230" t="s">
        <v>10264</v>
      </c>
      <c r="AA2843" s="220">
        <v>202503</v>
      </c>
      <c r="AB2843" s="239"/>
      <c r="AC2843" s="240" t="s">
        <v>10280</v>
      </c>
      <c r="AD2843" s="240" t="s">
        <v>10252</v>
      </c>
      <c r="AE2843" s="241">
        <v>0</v>
      </c>
      <c r="AF2843" s="240" t="s">
        <v>10252</v>
      </c>
      <c r="AG2843" s="235" t="str">
        <f>IFERROR(VLOOKUP(작성용!A:A,RM!A:D,4,0),"-")</f>
        <v>오윤지</v>
      </c>
      <c r="AH2843" s="9" t="s">
        <v>13355</v>
      </c>
      <c r="AI2843" s="231" t="s">
        <v>13356</v>
      </c>
      <c r="AJ2843" s="231" t="s">
        <v>13031</v>
      </c>
      <c r="AK2843" s="231" t="s">
        <v>3962</v>
      </c>
      <c r="AL2843" s="231">
        <v>2842</v>
      </c>
    </row>
    <row r="2844" spans="1:38" x14ac:dyDescent="0.3">
      <c r="A2844" s="225" t="s">
        <v>364</v>
      </c>
      <c r="B2844" s="225" t="s">
        <v>13349</v>
      </c>
      <c r="C2844" s="237" t="s">
        <v>4021</v>
      </c>
      <c r="D2844" s="233" t="s">
        <v>13470</v>
      </c>
      <c r="E2844" s="232" t="s">
        <v>13471</v>
      </c>
      <c r="F2844" s="236" t="s">
        <v>10268</v>
      </c>
      <c r="G2844" s="210">
        <v>0</v>
      </c>
      <c r="H2844" s="227" t="s">
        <v>13031</v>
      </c>
      <c r="I2844" s="227"/>
      <c r="J2844" s="227"/>
      <c r="K2844" s="227"/>
      <c r="L2844" s="227"/>
      <c r="M2844" s="227"/>
      <c r="N2844" s="227" t="s">
        <v>10242</v>
      </c>
      <c r="O2844" s="242" t="s">
        <v>13352</v>
      </c>
      <c r="P2844" s="242" t="s">
        <v>13353</v>
      </c>
      <c r="Q2844" s="221" t="s">
        <v>13354</v>
      </c>
      <c r="R2844" s="208" t="s">
        <v>7194</v>
      </c>
      <c r="S2844" s="209">
        <v>210001936</v>
      </c>
      <c r="T2844" s="229">
        <v>45702</v>
      </c>
      <c r="U2844" s="230" t="s">
        <v>10277</v>
      </c>
      <c r="V2844" s="230" t="s">
        <v>10263</v>
      </c>
      <c r="W2844" s="230" t="s">
        <v>10263</v>
      </c>
      <c r="X2844" s="230" t="s">
        <v>13241</v>
      </c>
      <c r="Y2844" s="230"/>
      <c r="Z2844" s="230" t="s">
        <v>10264</v>
      </c>
      <c r="AA2844" s="220">
        <v>202503</v>
      </c>
      <c r="AB2844" s="239"/>
      <c r="AC2844" s="240" t="s">
        <v>10280</v>
      </c>
      <c r="AD2844" s="240" t="s">
        <v>10252</v>
      </c>
      <c r="AE2844" s="241">
        <v>0</v>
      </c>
      <c r="AF2844" s="240" t="s">
        <v>10252</v>
      </c>
      <c r="AG2844" s="235" t="str">
        <f>IFERROR(VLOOKUP(작성용!A:A,RM!A:D,4,0),"-")</f>
        <v>오윤지</v>
      </c>
      <c r="AH2844" s="9" t="s">
        <v>13355</v>
      </c>
      <c r="AI2844" s="231" t="s">
        <v>13356</v>
      </c>
      <c r="AJ2844" s="231" t="s">
        <v>3522</v>
      </c>
      <c r="AK2844" s="231" t="s">
        <v>3962</v>
      </c>
      <c r="AL2844" s="231">
        <v>2843</v>
      </c>
    </row>
    <row r="2845" spans="1:38" x14ac:dyDescent="0.3">
      <c r="A2845" s="225" t="s">
        <v>579</v>
      </c>
      <c r="B2845" s="225" t="s">
        <v>13472</v>
      </c>
      <c r="C2845" s="237" t="s">
        <v>10273</v>
      </c>
      <c r="D2845" s="233" t="s">
        <v>10985</v>
      </c>
      <c r="E2845" s="232" t="s">
        <v>11146</v>
      </c>
      <c r="F2845" s="236" t="s">
        <v>10268</v>
      </c>
      <c r="G2845" s="210">
        <v>0</v>
      </c>
      <c r="H2845" s="227" t="s">
        <v>13031</v>
      </c>
      <c r="I2845" s="227"/>
      <c r="J2845" s="227"/>
      <c r="K2845" s="227"/>
      <c r="L2845" s="227"/>
      <c r="M2845" s="227"/>
      <c r="N2845" s="227" t="s">
        <v>10242</v>
      </c>
      <c r="O2845" s="242"/>
      <c r="P2845" s="242"/>
      <c r="Q2845" s="221"/>
      <c r="R2845" s="208" t="s">
        <v>5412</v>
      </c>
      <c r="S2845" s="209" t="s">
        <v>3522</v>
      </c>
      <c r="T2845" s="229">
        <v>45702</v>
      </c>
      <c r="U2845" s="230" t="s">
        <v>10277</v>
      </c>
      <c r="V2845" s="229" t="s">
        <v>11143</v>
      </c>
      <c r="W2845" s="229" t="s">
        <v>11143</v>
      </c>
      <c r="X2845" s="230" t="s">
        <v>3522</v>
      </c>
      <c r="Y2845" s="230"/>
      <c r="Z2845" s="230" t="s">
        <v>10264</v>
      </c>
      <c r="AA2845" s="220">
        <v>202503</v>
      </c>
      <c r="AB2845" s="239"/>
      <c r="AC2845" s="229" t="s">
        <v>10280</v>
      </c>
      <c r="AD2845" s="240" t="s">
        <v>10252</v>
      </c>
      <c r="AE2845" s="241">
        <v>0</v>
      </c>
      <c r="AF2845" s="240" t="s">
        <v>10252</v>
      </c>
      <c r="AG2845" s="235" t="str">
        <f>IFERROR(VLOOKUP(작성용!A:A,RM!A:D,4,0),"-")</f>
        <v>오윤지</v>
      </c>
      <c r="AH2845" s="9" t="s">
        <v>13355</v>
      </c>
      <c r="AI2845" s="231" t="s">
        <v>13031</v>
      </c>
      <c r="AJ2845" s="231" t="s">
        <v>13031</v>
      </c>
      <c r="AK2845" s="231" t="s">
        <v>3962</v>
      </c>
      <c r="AL2845" s="231">
        <v>2844</v>
      </c>
    </row>
    <row r="2846" spans="1:38" x14ac:dyDescent="0.3">
      <c r="A2846" s="225" t="s">
        <v>579</v>
      </c>
      <c r="B2846" s="225" t="s">
        <v>13472</v>
      </c>
      <c r="C2846" s="237" t="s">
        <v>10273</v>
      </c>
      <c r="D2846" s="233" t="s">
        <v>11980</v>
      </c>
      <c r="E2846" s="232" t="s">
        <v>13473</v>
      </c>
      <c r="F2846" s="236" t="s">
        <v>10268</v>
      </c>
      <c r="G2846" s="210">
        <v>0</v>
      </c>
      <c r="H2846" s="227" t="s">
        <v>3522</v>
      </c>
      <c r="I2846" s="227"/>
      <c r="J2846" s="227"/>
      <c r="K2846" s="227"/>
      <c r="L2846" s="227"/>
      <c r="M2846" s="227"/>
      <c r="N2846" s="227" t="s">
        <v>10242</v>
      </c>
      <c r="O2846" s="242"/>
      <c r="P2846" s="242"/>
      <c r="Q2846" s="221"/>
      <c r="R2846" s="208" t="s">
        <v>5757</v>
      </c>
      <c r="S2846" s="209" t="s">
        <v>13031</v>
      </c>
      <c r="T2846" s="229">
        <v>45702</v>
      </c>
      <c r="U2846" s="230" t="s">
        <v>10277</v>
      </c>
      <c r="V2846" s="229" t="s">
        <v>11143</v>
      </c>
      <c r="W2846" s="229" t="s">
        <v>11143</v>
      </c>
      <c r="X2846" s="230" t="s">
        <v>13031</v>
      </c>
      <c r="Y2846" s="230"/>
      <c r="Z2846" s="230" t="s">
        <v>10264</v>
      </c>
      <c r="AA2846" s="220">
        <v>202503</v>
      </c>
      <c r="AB2846" s="239"/>
      <c r="AC2846" s="229" t="s">
        <v>10280</v>
      </c>
      <c r="AD2846" s="240" t="s">
        <v>10252</v>
      </c>
      <c r="AE2846" s="241">
        <v>0</v>
      </c>
      <c r="AF2846" s="240" t="s">
        <v>10252</v>
      </c>
      <c r="AG2846" s="235" t="str">
        <f>IFERROR(VLOOKUP(작성용!A:A,RM!A:D,4,0),"-")</f>
        <v>오윤지</v>
      </c>
      <c r="AH2846" s="9" t="s">
        <v>13355</v>
      </c>
      <c r="AI2846" s="231" t="s">
        <v>13031</v>
      </c>
      <c r="AJ2846" s="231" t="s">
        <v>13031</v>
      </c>
      <c r="AK2846" s="231" t="s">
        <v>3962</v>
      </c>
      <c r="AL2846" s="231">
        <v>2845</v>
      </c>
    </row>
    <row r="2847" spans="1:38" x14ac:dyDescent="0.3">
      <c r="A2847" s="225" t="s">
        <v>579</v>
      </c>
      <c r="B2847" s="225" t="s">
        <v>13472</v>
      </c>
      <c r="C2847" s="237" t="s">
        <v>10273</v>
      </c>
      <c r="D2847" s="233" t="s">
        <v>11159</v>
      </c>
      <c r="E2847" s="232" t="s">
        <v>11160</v>
      </c>
      <c r="F2847" s="236" t="s">
        <v>10268</v>
      </c>
      <c r="G2847" s="210">
        <v>0</v>
      </c>
      <c r="H2847" s="227" t="s">
        <v>3522</v>
      </c>
      <c r="I2847" s="227"/>
      <c r="J2847" s="227"/>
      <c r="K2847" s="227"/>
      <c r="L2847" s="227"/>
      <c r="M2847" s="227"/>
      <c r="N2847" s="227" t="s">
        <v>10242</v>
      </c>
      <c r="O2847" s="242"/>
      <c r="P2847" s="242"/>
      <c r="Q2847" s="221"/>
      <c r="R2847" s="208" t="s">
        <v>3911</v>
      </c>
      <c r="S2847" s="209" t="s">
        <v>13031</v>
      </c>
      <c r="T2847" s="229">
        <v>45702</v>
      </c>
      <c r="U2847" s="230" t="s">
        <v>10277</v>
      </c>
      <c r="V2847" s="229" t="s">
        <v>11143</v>
      </c>
      <c r="W2847" s="229" t="s">
        <v>11143</v>
      </c>
      <c r="X2847" s="230" t="s">
        <v>13031</v>
      </c>
      <c r="Y2847" s="230"/>
      <c r="Z2847" s="230" t="s">
        <v>10264</v>
      </c>
      <c r="AA2847" s="220">
        <v>202503</v>
      </c>
      <c r="AB2847" s="239"/>
      <c r="AC2847" s="229" t="s">
        <v>10280</v>
      </c>
      <c r="AD2847" s="240" t="s">
        <v>10252</v>
      </c>
      <c r="AE2847" s="241">
        <v>0</v>
      </c>
      <c r="AF2847" s="240" t="s">
        <v>10252</v>
      </c>
      <c r="AG2847" s="235" t="str">
        <f>IFERROR(VLOOKUP(작성용!A:A,RM!A:D,4,0),"-")</f>
        <v>오윤지</v>
      </c>
      <c r="AH2847" s="9" t="s">
        <v>13355</v>
      </c>
      <c r="AI2847" s="231" t="s">
        <v>13031</v>
      </c>
      <c r="AJ2847" s="231" t="s">
        <v>13031</v>
      </c>
      <c r="AK2847" s="231" t="s">
        <v>3962</v>
      </c>
      <c r="AL2847" s="231">
        <v>2846</v>
      </c>
    </row>
    <row r="2848" spans="1:38" x14ac:dyDescent="0.3">
      <c r="A2848" s="225" t="s">
        <v>579</v>
      </c>
      <c r="B2848" s="225" t="s">
        <v>13472</v>
      </c>
      <c r="C2848" s="237" t="s">
        <v>10273</v>
      </c>
      <c r="D2848" s="233" t="s">
        <v>10308</v>
      </c>
      <c r="E2848" s="232" t="s">
        <v>11729</v>
      </c>
      <c r="F2848" s="236" t="s">
        <v>10268</v>
      </c>
      <c r="G2848" s="210">
        <v>0</v>
      </c>
      <c r="H2848" s="227" t="s">
        <v>13031</v>
      </c>
      <c r="I2848" s="227"/>
      <c r="J2848" s="227"/>
      <c r="K2848" s="227"/>
      <c r="L2848" s="227"/>
      <c r="M2848" s="227"/>
      <c r="N2848" s="227" t="s">
        <v>10242</v>
      </c>
      <c r="O2848" s="242"/>
      <c r="P2848" s="242"/>
      <c r="Q2848" s="221"/>
      <c r="R2848" s="208" t="s">
        <v>3766</v>
      </c>
      <c r="S2848" s="209" t="s">
        <v>3522</v>
      </c>
      <c r="T2848" s="229">
        <v>45702</v>
      </c>
      <c r="U2848" s="230" t="s">
        <v>10277</v>
      </c>
      <c r="V2848" s="229" t="s">
        <v>11143</v>
      </c>
      <c r="W2848" s="229" t="s">
        <v>11143</v>
      </c>
      <c r="X2848" s="230" t="s">
        <v>13031</v>
      </c>
      <c r="Y2848" s="230"/>
      <c r="Z2848" s="230" t="s">
        <v>10264</v>
      </c>
      <c r="AA2848" s="220">
        <v>202503</v>
      </c>
      <c r="AB2848" s="239"/>
      <c r="AC2848" s="229" t="s">
        <v>10280</v>
      </c>
      <c r="AD2848" s="240" t="s">
        <v>10252</v>
      </c>
      <c r="AE2848" s="241">
        <v>0</v>
      </c>
      <c r="AF2848" s="240" t="s">
        <v>10252</v>
      </c>
      <c r="AG2848" s="235" t="str">
        <f>IFERROR(VLOOKUP(작성용!A:A,RM!A:D,4,0),"-")</f>
        <v>오윤지</v>
      </c>
      <c r="AH2848" s="9" t="s">
        <v>13355</v>
      </c>
      <c r="AI2848" s="231" t="s">
        <v>13031</v>
      </c>
      <c r="AJ2848" s="231" t="s">
        <v>13031</v>
      </c>
      <c r="AK2848" s="231" t="s">
        <v>3962</v>
      </c>
      <c r="AL2848" s="231">
        <v>2847</v>
      </c>
    </row>
    <row r="2849" spans="1:38" x14ac:dyDescent="0.3">
      <c r="A2849" s="225" t="s">
        <v>579</v>
      </c>
      <c r="B2849" s="225" t="s">
        <v>13472</v>
      </c>
      <c r="C2849" s="237" t="s">
        <v>10273</v>
      </c>
      <c r="D2849" s="233" t="s">
        <v>10601</v>
      </c>
      <c r="E2849" s="232" t="s">
        <v>11151</v>
      </c>
      <c r="F2849" s="236" t="s">
        <v>10268</v>
      </c>
      <c r="G2849" s="210">
        <v>0</v>
      </c>
      <c r="H2849" s="227" t="s">
        <v>13031</v>
      </c>
      <c r="I2849" s="227"/>
      <c r="J2849" s="227"/>
      <c r="K2849" s="227"/>
      <c r="L2849" s="227"/>
      <c r="M2849" s="227"/>
      <c r="N2849" s="227" t="s">
        <v>10242</v>
      </c>
      <c r="O2849" s="242"/>
      <c r="P2849" s="242"/>
      <c r="Q2849" s="221"/>
      <c r="R2849" s="208" t="s">
        <v>3701</v>
      </c>
      <c r="S2849" s="209" t="s">
        <v>13031</v>
      </c>
      <c r="T2849" s="229">
        <v>45702</v>
      </c>
      <c r="U2849" s="230" t="s">
        <v>10277</v>
      </c>
      <c r="V2849" s="229" t="s">
        <v>11143</v>
      </c>
      <c r="W2849" s="229" t="s">
        <v>11143</v>
      </c>
      <c r="X2849" s="230" t="s">
        <v>3522</v>
      </c>
      <c r="Y2849" s="230"/>
      <c r="Z2849" s="230" t="s">
        <v>10264</v>
      </c>
      <c r="AA2849" s="220">
        <v>202503</v>
      </c>
      <c r="AB2849" s="239"/>
      <c r="AC2849" s="229" t="s">
        <v>10280</v>
      </c>
      <c r="AD2849" s="240" t="s">
        <v>10252</v>
      </c>
      <c r="AE2849" s="241">
        <v>0</v>
      </c>
      <c r="AF2849" s="240" t="s">
        <v>10252</v>
      </c>
      <c r="AG2849" s="235" t="str">
        <f>IFERROR(VLOOKUP(작성용!A:A,RM!A:D,4,0),"-")</f>
        <v>오윤지</v>
      </c>
      <c r="AH2849" s="9" t="s">
        <v>13355</v>
      </c>
      <c r="AI2849" s="231" t="s">
        <v>13031</v>
      </c>
      <c r="AJ2849" s="231" t="s">
        <v>13031</v>
      </c>
      <c r="AK2849" s="231" t="s">
        <v>3962</v>
      </c>
      <c r="AL2849" s="231">
        <v>2848</v>
      </c>
    </row>
    <row r="2850" spans="1:38" x14ac:dyDescent="0.3">
      <c r="A2850" s="225" t="s">
        <v>579</v>
      </c>
      <c r="B2850" s="225" t="s">
        <v>13472</v>
      </c>
      <c r="C2850" s="237" t="s">
        <v>10273</v>
      </c>
      <c r="D2850" s="233" t="s">
        <v>10992</v>
      </c>
      <c r="E2850" s="232" t="s">
        <v>11173</v>
      </c>
      <c r="F2850" s="236" t="s">
        <v>10268</v>
      </c>
      <c r="G2850" s="210">
        <v>0</v>
      </c>
      <c r="H2850" s="227" t="s">
        <v>3522</v>
      </c>
      <c r="I2850" s="227"/>
      <c r="J2850" s="227"/>
      <c r="K2850" s="227"/>
      <c r="L2850" s="227"/>
      <c r="M2850" s="227"/>
      <c r="N2850" s="227" t="s">
        <v>10242</v>
      </c>
      <c r="O2850" s="242"/>
      <c r="P2850" s="242"/>
      <c r="Q2850" s="221"/>
      <c r="R2850" s="208" t="s">
        <v>6202</v>
      </c>
      <c r="S2850" s="209" t="s">
        <v>13031</v>
      </c>
      <c r="T2850" s="229">
        <v>45702</v>
      </c>
      <c r="U2850" s="230" t="s">
        <v>10277</v>
      </c>
      <c r="V2850" s="229" t="s">
        <v>11143</v>
      </c>
      <c r="W2850" s="229" t="s">
        <v>11143</v>
      </c>
      <c r="X2850" s="230" t="s">
        <v>13031</v>
      </c>
      <c r="Y2850" s="230"/>
      <c r="Z2850" s="230" t="s">
        <v>10264</v>
      </c>
      <c r="AA2850" s="220">
        <v>202503</v>
      </c>
      <c r="AB2850" s="239"/>
      <c r="AC2850" s="229" t="s">
        <v>10280</v>
      </c>
      <c r="AD2850" s="240" t="s">
        <v>10252</v>
      </c>
      <c r="AE2850" s="241">
        <v>0</v>
      </c>
      <c r="AF2850" s="240" t="s">
        <v>10252</v>
      </c>
      <c r="AG2850" s="235" t="str">
        <f>IFERROR(VLOOKUP(작성용!A:A,RM!A:D,4,0),"-")</f>
        <v>오윤지</v>
      </c>
      <c r="AH2850" s="9" t="s">
        <v>13355</v>
      </c>
      <c r="AI2850" s="231" t="s">
        <v>13031</v>
      </c>
      <c r="AJ2850" s="231" t="s">
        <v>3522</v>
      </c>
      <c r="AK2850" s="231" t="s">
        <v>3962</v>
      </c>
      <c r="AL2850" s="231">
        <v>2849</v>
      </c>
    </row>
    <row r="2851" spans="1:38" x14ac:dyDescent="0.3">
      <c r="A2851" s="225" t="s">
        <v>579</v>
      </c>
      <c r="B2851" s="225" t="s">
        <v>13472</v>
      </c>
      <c r="C2851" s="237" t="s">
        <v>10273</v>
      </c>
      <c r="D2851" s="233" t="s">
        <v>11175</v>
      </c>
      <c r="E2851" s="232" t="s">
        <v>11176</v>
      </c>
      <c r="F2851" s="236" t="s">
        <v>10268</v>
      </c>
      <c r="G2851" s="210">
        <v>0</v>
      </c>
      <c r="H2851" s="227" t="s">
        <v>3522</v>
      </c>
      <c r="I2851" s="227"/>
      <c r="J2851" s="227"/>
      <c r="K2851" s="227"/>
      <c r="L2851" s="227"/>
      <c r="M2851" s="227"/>
      <c r="N2851" s="227" t="s">
        <v>10242</v>
      </c>
      <c r="O2851" s="242"/>
      <c r="P2851" s="242"/>
      <c r="Q2851" s="221"/>
      <c r="R2851" s="208" t="s">
        <v>5350</v>
      </c>
      <c r="S2851" s="209" t="s">
        <v>13031</v>
      </c>
      <c r="T2851" s="229">
        <v>45702</v>
      </c>
      <c r="U2851" s="230" t="s">
        <v>10277</v>
      </c>
      <c r="V2851" s="229" t="s">
        <v>11143</v>
      </c>
      <c r="W2851" s="229" t="s">
        <v>11143</v>
      </c>
      <c r="X2851" s="230" t="s">
        <v>13031</v>
      </c>
      <c r="Y2851" s="230"/>
      <c r="Z2851" s="230" t="s">
        <v>10264</v>
      </c>
      <c r="AA2851" s="220">
        <v>202503</v>
      </c>
      <c r="AB2851" s="239"/>
      <c r="AC2851" s="229" t="s">
        <v>10280</v>
      </c>
      <c r="AD2851" s="240" t="s">
        <v>10252</v>
      </c>
      <c r="AE2851" s="241">
        <v>0</v>
      </c>
      <c r="AF2851" s="240" t="s">
        <v>10252</v>
      </c>
      <c r="AG2851" s="235" t="str">
        <f>IFERROR(VLOOKUP(작성용!A:A,RM!A:D,4,0),"-")</f>
        <v>오윤지</v>
      </c>
      <c r="AH2851" s="9" t="s">
        <v>13355</v>
      </c>
      <c r="AI2851" s="231" t="s">
        <v>3522</v>
      </c>
      <c r="AJ2851" s="231" t="s">
        <v>13031</v>
      </c>
      <c r="AK2851" s="231" t="s">
        <v>3962</v>
      </c>
      <c r="AL2851" s="231">
        <v>2850</v>
      </c>
    </row>
    <row r="2852" spans="1:38" x14ac:dyDescent="0.3">
      <c r="A2852" s="225" t="s">
        <v>579</v>
      </c>
      <c r="B2852" s="225" t="s">
        <v>13472</v>
      </c>
      <c r="C2852" s="237" t="s">
        <v>10273</v>
      </c>
      <c r="D2852" s="233" t="s">
        <v>11889</v>
      </c>
      <c r="E2852" s="232" t="s">
        <v>12363</v>
      </c>
      <c r="F2852" s="236" t="s">
        <v>10268</v>
      </c>
      <c r="G2852" s="210">
        <v>0</v>
      </c>
      <c r="H2852" s="227" t="s">
        <v>13031</v>
      </c>
      <c r="I2852" s="227"/>
      <c r="J2852" s="227"/>
      <c r="K2852" s="227"/>
      <c r="L2852" s="227"/>
      <c r="M2852" s="227"/>
      <c r="N2852" s="227" t="s">
        <v>10242</v>
      </c>
      <c r="O2852" s="242"/>
      <c r="P2852" s="242"/>
      <c r="Q2852" s="221"/>
      <c r="R2852" s="208" t="s">
        <v>5577</v>
      </c>
      <c r="S2852" s="209" t="s">
        <v>13031</v>
      </c>
      <c r="T2852" s="229">
        <v>45702</v>
      </c>
      <c r="U2852" s="230" t="s">
        <v>10277</v>
      </c>
      <c r="V2852" s="229" t="s">
        <v>11143</v>
      </c>
      <c r="W2852" s="229" t="s">
        <v>11143</v>
      </c>
      <c r="X2852" s="230" t="s">
        <v>13031</v>
      </c>
      <c r="Y2852" s="230"/>
      <c r="Z2852" s="230" t="s">
        <v>10264</v>
      </c>
      <c r="AA2852" s="220">
        <v>202503</v>
      </c>
      <c r="AB2852" s="239"/>
      <c r="AC2852" s="229" t="s">
        <v>10280</v>
      </c>
      <c r="AD2852" s="240" t="s">
        <v>10252</v>
      </c>
      <c r="AE2852" s="241">
        <v>0</v>
      </c>
      <c r="AF2852" s="240" t="s">
        <v>10252</v>
      </c>
      <c r="AG2852" s="235" t="str">
        <f>IFERROR(VLOOKUP(작성용!A:A,RM!A:D,4,0),"-")</f>
        <v>오윤지</v>
      </c>
      <c r="AH2852" s="9" t="s">
        <v>13355</v>
      </c>
      <c r="AI2852" s="231" t="s">
        <v>13031</v>
      </c>
      <c r="AJ2852" s="231" t="s">
        <v>3522</v>
      </c>
      <c r="AK2852" s="231" t="s">
        <v>3962</v>
      </c>
      <c r="AL2852" s="231">
        <v>2851</v>
      </c>
    </row>
    <row r="2853" spans="1:38" x14ac:dyDescent="0.3">
      <c r="A2853" s="225" t="s">
        <v>579</v>
      </c>
      <c r="B2853" s="225" t="s">
        <v>13472</v>
      </c>
      <c r="C2853" s="237" t="s">
        <v>10273</v>
      </c>
      <c r="D2853" s="233" t="s">
        <v>10599</v>
      </c>
      <c r="E2853" s="232" t="s">
        <v>11190</v>
      </c>
      <c r="F2853" s="236" t="s">
        <v>10268</v>
      </c>
      <c r="G2853" s="210">
        <v>0</v>
      </c>
      <c r="H2853" s="227" t="s">
        <v>13031</v>
      </c>
      <c r="I2853" s="227"/>
      <c r="J2853" s="227"/>
      <c r="K2853" s="227"/>
      <c r="L2853" s="227"/>
      <c r="M2853" s="227"/>
      <c r="N2853" s="227" t="s">
        <v>10242</v>
      </c>
      <c r="O2853" s="242"/>
      <c r="P2853" s="242"/>
      <c r="Q2853" s="221"/>
      <c r="R2853" s="208" t="s">
        <v>3702</v>
      </c>
      <c r="S2853" s="209" t="s">
        <v>3522</v>
      </c>
      <c r="T2853" s="229">
        <v>45702</v>
      </c>
      <c r="U2853" s="230" t="s">
        <v>10277</v>
      </c>
      <c r="V2853" s="229" t="s">
        <v>11143</v>
      </c>
      <c r="W2853" s="229" t="s">
        <v>11143</v>
      </c>
      <c r="X2853" s="230" t="s">
        <v>13031</v>
      </c>
      <c r="Y2853" s="230"/>
      <c r="Z2853" s="230" t="s">
        <v>10264</v>
      </c>
      <c r="AA2853" s="220">
        <v>202503</v>
      </c>
      <c r="AB2853" s="239"/>
      <c r="AC2853" s="229" t="s">
        <v>10280</v>
      </c>
      <c r="AD2853" s="240" t="s">
        <v>10252</v>
      </c>
      <c r="AE2853" s="241">
        <v>0</v>
      </c>
      <c r="AF2853" s="240" t="s">
        <v>10252</v>
      </c>
      <c r="AG2853" s="235" t="str">
        <f>IFERROR(VLOOKUP(작성용!A:A,RM!A:D,4,0),"-")</f>
        <v>오윤지</v>
      </c>
      <c r="AH2853" s="9" t="s">
        <v>13355</v>
      </c>
      <c r="AI2853" s="231" t="s">
        <v>13031</v>
      </c>
      <c r="AJ2853" s="231" t="s">
        <v>13031</v>
      </c>
      <c r="AK2853" s="231" t="s">
        <v>3962</v>
      </c>
      <c r="AL2853" s="231">
        <v>2852</v>
      </c>
    </row>
    <row r="2854" spans="1:38" x14ac:dyDescent="0.3">
      <c r="A2854" s="225" t="s">
        <v>579</v>
      </c>
      <c r="B2854" s="225" t="s">
        <v>13472</v>
      </c>
      <c r="C2854" s="237" t="s">
        <v>10273</v>
      </c>
      <c r="D2854" s="233" t="s">
        <v>10310</v>
      </c>
      <c r="E2854" s="232" t="s">
        <v>11726</v>
      </c>
      <c r="F2854" s="236" t="s">
        <v>10268</v>
      </c>
      <c r="G2854" s="210">
        <v>0</v>
      </c>
      <c r="H2854" s="227" t="s">
        <v>13031</v>
      </c>
      <c r="I2854" s="227"/>
      <c r="J2854" s="227"/>
      <c r="K2854" s="227"/>
      <c r="L2854" s="227"/>
      <c r="M2854" s="227"/>
      <c r="N2854" s="227" t="s">
        <v>10242</v>
      </c>
      <c r="O2854" s="242"/>
      <c r="P2854" s="242"/>
      <c r="Q2854" s="221"/>
      <c r="R2854" s="208" t="s">
        <v>3772</v>
      </c>
      <c r="S2854" s="209" t="s">
        <v>13031</v>
      </c>
      <c r="T2854" s="229">
        <v>45702</v>
      </c>
      <c r="U2854" s="230" t="s">
        <v>10277</v>
      </c>
      <c r="V2854" s="229" t="s">
        <v>11143</v>
      </c>
      <c r="W2854" s="229" t="s">
        <v>11143</v>
      </c>
      <c r="X2854" s="230" t="s">
        <v>3522</v>
      </c>
      <c r="Y2854" s="230"/>
      <c r="Z2854" s="230" t="s">
        <v>10264</v>
      </c>
      <c r="AA2854" s="220">
        <v>202503</v>
      </c>
      <c r="AB2854" s="239"/>
      <c r="AC2854" s="229" t="s">
        <v>10280</v>
      </c>
      <c r="AD2854" s="240" t="s">
        <v>10252</v>
      </c>
      <c r="AE2854" s="241">
        <v>0</v>
      </c>
      <c r="AF2854" s="240" t="s">
        <v>10252</v>
      </c>
      <c r="AG2854" s="235" t="str">
        <f>IFERROR(VLOOKUP(작성용!A:A,RM!A:D,4,0),"-")</f>
        <v>오윤지</v>
      </c>
      <c r="AH2854" s="9" t="s">
        <v>13355</v>
      </c>
      <c r="AI2854" s="231" t="s">
        <v>13031</v>
      </c>
      <c r="AJ2854" s="231" t="s">
        <v>13031</v>
      </c>
      <c r="AK2854" s="231" t="s">
        <v>3962</v>
      </c>
      <c r="AL2854" s="231">
        <v>2853</v>
      </c>
    </row>
    <row r="2855" spans="1:38" x14ac:dyDescent="0.3">
      <c r="A2855" s="225" t="s">
        <v>579</v>
      </c>
      <c r="B2855" s="225" t="s">
        <v>13472</v>
      </c>
      <c r="C2855" s="237" t="s">
        <v>10273</v>
      </c>
      <c r="D2855" s="233" t="s">
        <v>10304</v>
      </c>
      <c r="E2855" s="232" t="s">
        <v>11800</v>
      </c>
      <c r="F2855" s="236" t="s">
        <v>10268</v>
      </c>
      <c r="G2855" s="210">
        <v>0</v>
      </c>
      <c r="H2855" s="227" t="s">
        <v>3522</v>
      </c>
      <c r="I2855" s="227"/>
      <c r="J2855" s="227"/>
      <c r="K2855" s="227"/>
      <c r="L2855" s="227"/>
      <c r="M2855" s="227"/>
      <c r="N2855" s="227" t="s">
        <v>10242</v>
      </c>
      <c r="O2855" s="242"/>
      <c r="P2855" s="242"/>
      <c r="Q2855" s="221"/>
      <c r="R2855" s="208" t="s">
        <v>5342</v>
      </c>
      <c r="S2855" s="209" t="s">
        <v>13031</v>
      </c>
      <c r="T2855" s="229">
        <v>45702</v>
      </c>
      <c r="U2855" s="230" t="s">
        <v>10277</v>
      </c>
      <c r="V2855" s="229" t="s">
        <v>11143</v>
      </c>
      <c r="W2855" s="229" t="s">
        <v>11143</v>
      </c>
      <c r="X2855" s="230" t="s">
        <v>13031</v>
      </c>
      <c r="Y2855" s="230"/>
      <c r="Z2855" s="230" t="s">
        <v>10264</v>
      </c>
      <c r="AA2855" s="220">
        <v>202503</v>
      </c>
      <c r="AB2855" s="239"/>
      <c r="AC2855" s="229" t="s">
        <v>10280</v>
      </c>
      <c r="AD2855" s="240" t="s">
        <v>10252</v>
      </c>
      <c r="AE2855" s="241">
        <v>0</v>
      </c>
      <c r="AF2855" s="240" t="s">
        <v>10252</v>
      </c>
      <c r="AG2855" s="235" t="str">
        <f>IFERROR(VLOOKUP(작성용!A:A,RM!A:D,4,0),"-")</f>
        <v>오윤지</v>
      </c>
      <c r="AH2855" s="9" t="s">
        <v>13355</v>
      </c>
      <c r="AI2855" s="231" t="s">
        <v>13031</v>
      </c>
      <c r="AJ2855" s="231" t="s">
        <v>3522</v>
      </c>
      <c r="AK2855" s="231" t="s">
        <v>3962</v>
      </c>
      <c r="AL2855" s="231">
        <v>2854</v>
      </c>
    </row>
    <row r="2856" spans="1:38" x14ac:dyDescent="0.3">
      <c r="A2856" s="225" t="s">
        <v>579</v>
      </c>
      <c r="B2856" s="225" t="s">
        <v>13472</v>
      </c>
      <c r="C2856" s="237" t="s">
        <v>10273</v>
      </c>
      <c r="D2856" s="233" t="s">
        <v>11958</v>
      </c>
      <c r="E2856" s="232" t="s">
        <v>13474</v>
      </c>
      <c r="F2856" s="236" t="s">
        <v>10268</v>
      </c>
      <c r="G2856" s="210">
        <v>0</v>
      </c>
      <c r="H2856" s="227" t="s">
        <v>13031</v>
      </c>
      <c r="I2856" s="227"/>
      <c r="J2856" s="227"/>
      <c r="K2856" s="227"/>
      <c r="L2856" s="227"/>
      <c r="M2856" s="227"/>
      <c r="N2856" s="227" t="s">
        <v>10242</v>
      </c>
      <c r="O2856" s="242"/>
      <c r="P2856" s="242"/>
      <c r="Q2856" s="221"/>
      <c r="R2856" s="208" t="s">
        <v>5716</v>
      </c>
      <c r="S2856" s="209" t="s">
        <v>3522</v>
      </c>
      <c r="T2856" s="229">
        <v>45702</v>
      </c>
      <c r="U2856" s="230" t="s">
        <v>10277</v>
      </c>
      <c r="V2856" s="229" t="s">
        <v>11143</v>
      </c>
      <c r="W2856" s="229" t="s">
        <v>11143</v>
      </c>
      <c r="X2856" s="230" t="s">
        <v>3522</v>
      </c>
      <c r="Y2856" s="230"/>
      <c r="Z2856" s="230" t="s">
        <v>10264</v>
      </c>
      <c r="AA2856" s="220">
        <v>202503</v>
      </c>
      <c r="AB2856" s="239"/>
      <c r="AC2856" s="229" t="s">
        <v>10280</v>
      </c>
      <c r="AD2856" s="240" t="s">
        <v>10252</v>
      </c>
      <c r="AE2856" s="241">
        <v>0</v>
      </c>
      <c r="AF2856" s="240" t="s">
        <v>10252</v>
      </c>
      <c r="AG2856" s="235" t="str">
        <f>IFERROR(VLOOKUP(작성용!A:A,RM!A:D,4,0),"-")</f>
        <v>오윤지</v>
      </c>
      <c r="AH2856" s="9" t="s">
        <v>13355</v>
      </c>
      <c r="AI2856" s="231" t="s">
        <v>3522</v>
      </c>
      <c r="AJ2856" s="231" t="s">
        <v>13031</v>
      </c>
      <c r="AK2856" s="231" t="s">
        <v>3962</v>
      </c>
      <c r="AL2856" s="231">
        <v>2855</v>
      </c>
    </row>
    <row r="2857" spans="1:38" x14ac:dyDescent="0.3">
      <c r="A2857" s="225" t="s">
        <v>579</v>
      </c>
      <c r="B2857" s="225" t="s">
        <v>13472</v>
      </c>
      <c r="C2857" s="237" t="s">
        <v>10273</v>
      </c>
      <c r="D2857" s="233" t="s">
        <v>13475</v>
      </c>
      <c r="E2857" s="232" t="s">
        <v>13476</v>
      </c>
      <c r="F2857" s="236" t="s">
        <v>10268</v>
      </c>
      <c r="G2857" s="210">
        <v>0</v>
      </c>
      <c r="H2857" s="227" t="s">
        <v>13031</v>
      </c>
      <c r="I2857" s="227"/>
      <c r="J2857" s="227"/>
      <c r="K2857" s="227"/>
      <c r="L2857" s="227"/>
      <c r="M2857" s="227"/>
      <c r="N2857" s="227" t="s">
        <v>10242</v>
      </c>
      <c r="O2857" s="242"/>
      <c r="P2857" s="242"/>
      <c r="Q2857" s="221"/>
      <c r="R2857" s="208" t="s">
        <v>7210</v>
      </c>
      <c r="S2857" s="209" t="s">
        <v>3522</v>
      </c>
      <c r="T2857" s="229">
        <v>45702</v>
      </c>
      <c r="U2857" s="230" t="s">
        <v>10277</v>
      </c>
      <c r="V2857" s="229" t="s">
        <v>11143</v>
      </c>
      <c r="W2857" s="229" t="s">
        <v>11143</v>
      </c>
      <c r="X2857" s="230" t="s">
        <v>13031</v>
      </c>
      <c r="Y2857" s="230"/>
      <c r="Z2857" s="230" t="s">
        <v>10264</v>
      </c>
      <c r="AA2857" s="220">
        <v>202503</v>
      </c>
      <c r="AB2857" s="239"/>
      <c r="AC2857" s="229" t="s">
        <v>10280</v>
      </c>
      <c r="AD2857" s="240" t="s">
        <v>10252</v>
      </c>
      <c r="AE2857" s="241">
        <v>0</v>
      </c>
      <c r="AF2857" s="240" t="s">
        <v>10252</v>
      </c>
      <c r="AG2857" s="235" t="str">
        <f>IFERROR(VLOOKUP(작성용!A:A,RM!A:D,4,0),"-")</f>
        <v>오윤지</v>
      </c>
      <c r="AH2857" s="9" t="s">
        <v>13355</v>
      </c>
      <c r="AI2857" s="231" t="s">
        <v>3522</v>
      </c>
      <c r="AJ2857" s="231" t="s">
        <v>13031</v>
      </c>
      <c r="AK2857" s="231" t="s">
        <v>3962</v>
      </c>
      <c r="AL2857" s="231">
        <v>2856</v>
      </c>
    </row>
    <row r="2858" spans="1:38" x14ac:dyDescent="0.3">
      <c r="A2858" s="225" t="s">
        <v>579</v>
      </c>
      <c r="B2858" s="225" t="s">
        <v>13472</v>
      </c>
      <c r="C2858" s="237" t="s">
        <v>10273</v>
      </c>
      <c r="D2858" s="233" t="s">
        <v>11309</v>
      </c>
      <c r="E2858" s="232" t="s">
        <v>13477</v>
      </c>
      <c r="F2858" s="236" t="s">
        <v>10268</v>
      </c>
      <c r="G2858" s="210">
        <v>0</v>
      </c>
      <c r="H2858" s="227" t="s">
        <v>3522</v>
      </c>
      <c r="I2858" s="227"/>
      <c r="J2858" s="227"/>
      <c r="K2858" s="227"/>
      <c r="L2858" s="227"/>
      <c r="M2858" s="227"/>
      <c r="N2858" s="227" t="s">
        <v>10242</v>
      </c>
      <c r="O2858" s="242"/>
      <c r="P2858" s="242"/>
      <c r="Q2858" s="221"/>
      <c r="R2858" s="208" t="s">
        <v>6504</v>
      </c>
      <c r="S2858" s="209" t="s">
        <v>3522</v>
      </c>
      <c r="T2858" s="229">
        <v>45702</v>
      </c>
      <c r="U2858" s="230" t="s">
        <v>10277</v>
      </c>
      <c r="V2858" s="229" t="s">
        <v>11143</v>
      </c>
      <c r="W2858" s="229" t="s">
        <v>11143</v>
      </c>
      <c r="X2858" s="230" t="s">
        <v>13031</v>
      </c>
      <c r="Y2858" s="230"/>
      <c r="Z2858" s="230" t="s">
        <v>10264</v>
      </c>
      <c r="AA2858" s="220">
        <v>202503</v>
      </c>
      <c r="AB2858" s="239"/>
      <c r="AC2858" s="229" t="s">
        <v>10280</v>
      </c>
      <c r="AD2858" s="240" t="s">
        <v>10252</v>
      </c>
      <c r="AE2858" s="241">
        <v>0</v>
      </c>
      <c r="AF2858" s="240" t="s">
        <v>10252</v>
      </c>
      <c r="AG2858" s="235" t="str">
        <f>IFERROR(VLOOKUP(작성용!A:A,RM!A:D,4,0),"-")</f>
        <v>오윤지</v>
      </c>
      <c r="AH2858" s="9" t="s">
        <v>13355</v>
      </c>
      <c r="AI2858" s="231" t="s">
        <v>13031</v>
      </c>
      <c r="AJ2858" s="231" t="s">
        <v>3522</v>
      </c>
      <c r="AK2858" s="231" t="s">
        <v>3962</v>
      </c>
      <c r="AL2858" s="231">
        <v>2857</v>
      </c>
    </row>
    <row r="2859" spans="1:38" x14ac:dyDescent="0.3">
      <c r="A2859" s="225" t="s">
        <v>579</v>
      </c>
      <c r="B2859" s="225" t="s">
        <v>13472</v>
      </c>
      <c r="C2859" s="237" t="s">
        <v>10273</v>
      </c>
      <c r="D2859" s="233" t="s">
        <v>11003</v>
      </c>
      <c r="E2859" s="232" t="s">
        <v>11811</v>
      </c>
      <c r="F2859" s="236" t="s">
        <v>10268</v>
      </c>
      <c r="G2859" s="210">
        <v>0</v>
      </c>
      <c r="H2859" s="227" t="s">
        <v>3522</v>
      </c>
      <c r="I2859" s="227"/>
      <c r="J2859" s="227"/>
      <c r="K2859" s="227"/>
      <c r="L2859" s="227"/>
      <c r="M2859" s="227"/>
      <c r="N2859" s="227" t="s">
        <v>10242</v>
      </c>
      <c r="O2859" s="242"/>
      <c r="P2859" s="242"/>
      <c r="Q2859" s="221"/>
      <c r="R2859" s="208" t="s">
        <v>3705</v>
      </c>
      <c r="S2859" s="209" t="s">
        <v>13031</v>
      </c>
      <c r="T2859" s="229">
        <v>45702</v>
      </c>
      <c r="U2859" s="230" t="s">
        <v>10277</v>
      </c>
      <c r="V2859" s="229" t="s">
        <v>11143</v>
      </c>
      <c r="W2859" s="229" t="s">
        <v>11143</v>
      </c>
      <c r="X2859" s="230" t="s">
        <v>13031</v>
      </c>
      <c r="Y2859" s="230"/>
      <c r="Z2859" s="230" t="s">
        <v>10264</v>
      </c>
      <c r="AA2859" s="220">
        <v>202503</v>
      </c>
      <c r="AB2859" s="239"/>
      <c r="AC2859" s="229" t="s">
        <v>10280</v>
      </c>
      <c r="AD2859" s="240" t="s">
        <v>10252</v>
      </c>
      <c r="AE2859" s="241">
        <v>0</v>
      </c>
      <c r="AF2859" s="240" t="s">
        <v>10252</v>
      </c>
      <c r="AG2859" s="235" t="str">
        <f>IFERROR(VLOOKUP(작성용!A:A,RM!A:D,4,0),"-")</f>
        <v>오윤지</v>
      </c>
      <c r="AH2859" s="9" t="s">
        <v>13355</v>
      </c>
      <c r="AI2859" s="231" t="s">
        <v>13031</v>
      </c>
      <c r="AJ2859" s="231" t="s">
        <v>13031</v>
      </c>
      <c r="AK2859" s="231" t="s">
        <v>3962</v>
      </c>
      <c r="AL2859" s="231">
        <v>2858</v>
      </c>
    </row>
    <row r="2860" spans="1:38" x14ac:dyDescent="0.3">
      <c r="A2860" s="225" t="s">
        <v>579</v>
      </c>
      <c r="B2860" s="225" t="s">
        <v>13472</v>
      </c>
      <c r="C2860" s="237" t="s">
        <v>10273</v>
      </c>
      <c r="D2860" s="233" t="s">
        <v>11954</v>
      </c>
      <c r="E2860" s="232" t="s">
        <v>13478</v>
      </c>
      <c r="F2860" s="236" t="s">
        <v>10268</v>
      </c>
      <c r="G2860" s="210">
        <v>0</v>
      </c>
      <c r="H2860" s="227" t="s">
        <v>13031</v>
      </c>
      <c r="I2860" s="227"/>
      <c r="J2860" s="227"/>
      <c r="K2860" s="227"/>
      <c r="L2860" s="227"/>
      <c r="M2860" s="227"/>
      <c r="N2860" s="227" t="s">
        <v>10242</v>
      </c>
      <c r="O2860" s="242"/>
      <c r="P2860" s="242"/>
      <c r="Q2860" s="221"/>
      <c r="R2860" s="208" t="s">
        <v>5368</v>
      </c>
      <c r="S2860" s="209" t="s">
        <v>13031</v>
      </c>
      <c r="T2860" s="229">
        <v>45702</v>
      </c>
      <c r="U2860" s="230" t="s">
        <v>10277</v>
      </c>
      <c r="V2860" s="229" t="s">
        <v>11143</v>
      </c>
      <c r="W2860" s="229" t="s">
        <v>11143</v>
      </c>
      <c r="X2860" s="230" t="s">
        <v>13031</v>
      </c>
      <c r="Y2860" s="230"/>
      <c r="Z2860" s="230" t="s">
        <v>10264</v>
      </c>
      <c r="AA2860" s="220">
        <v>202503</v>
      </c>
      <c r="AB2860" s="239"/>
      <c r="AC2860" s="229" t="s">
        <v>10280</v>
      </c>
      <c r="AD2860" s="240" t="s">
        <v>10252</v>
      </c>
      <c r="AE2860" s="241">
        <v>0</v>
      </c>
      <c r="AF2860" s="240" t="s">
        <v>10252</v>
      </c>
      <c r="AG2860" s="235" t="str">
        <f>IFERROR(VLOOKUP(작성용!A:A,RM!A:D,4,0),"-")</f>
        <v>오윤지</v>
      </c>
      <c r="AH2860" s="9" t="s">
        <v>13355</v>
      </c>
      <c r="AI2860" s="231" t="s">
        <v>3522</v>
      </c>
      <c r="AJ2860" s="231" t="s">
        <v>3522</v>
      </c>
      <c r="AK2860" s="231" t="s">
        <v>3962</v>
      </c>
      <c r="AL2860" s="231">
        <v>2859</v>
      </c>
    </row>
    <row r="2861" spans="1:38" x14ac:dyDescent="0.3">
      <c r="A2861" s="225" t="s">
        <v>579</v>
      </c>
      <c r="B2861" s="225" t="s">
        <v>13472</v>
      </c>
      <c r="C2861" s="237" t="s">
        <v>10273</v>
      </c>
      <c r="D2861" s="233" t="s">
        <v>11005</v>
      </c>
      <c r="E2861" s="232" t="s">
        <v>11796</v>
      </c>
      <c r="F2861" s="236" t="s">
        <v>10268</v>
      </c>
      <c r="G2861" s="210">
        <v>0</v>
      </c>
      <c r="H2861" s="227" t="s">
        <v>13031</v>
      </c>
      <c r="I2861" s="227"/>
      <c r="J2861" s="227"/>
      <c r="K2861" s="227"/>
      <c r="L2861" s="227"/>
      <c r="M2861" s="227"/>
      <c r="N2861" s="227" t="s">
        <v>10242</v>
      </c>
      <c r="O2861" s="242"/>
      <c r="P2861" s="242"/>
      <c r="Q2861" s="221"/>
      <c r="R2861" s="208" t="s">
        <v>3706</v>
      </c>
      <c r="S2861" s="209" t="s">
        <v>13031</v>
      </c>
      <c r="T2861" s="229">
        <v>45702</v>
      </c>
      <c r="U2861" s="230" t="s">
        <v>10277</v>
      </c>
      <c r="V2861" s="229" t="s">
        <v>11143</v>
      </c>
      <c r="W2861" s="229" t="s">
        <v>11143</v>
      </c>
      <c r="X2861" s="230" t="s">
        <v>13031</v>
      </c>
      <c r="Y2861" s="230"/>
      <c r="Z2861" s="230" t="s">
        <v>10264</v>
      </c>
      <c r="AA2861" s="220">
        <v>202503</v>
      </c>
      <c r="AB2861" s="239"/>
      <c r="AC2861" s="229" t="s">
        <v>10280</v>
      </c>
      <c r="AD2861" s="240" t="s">
        <v>10252</v>
      </c>
      <c r="AE2861" s="241">
        <v>0</v>
      </c>
      <c r="AF2861" s="240" t="s">
        <v>10252</v>
      </c>
      <c r="AG2861" s="235" t="str">
        <f>IFERROR(VLOOKUP(작성용!A:A,RM!A:D,4,0),"-")</f>
        <v>오윤지</v>
      </c>
      <c r="AH2861" s="9" t="s">
        <v>13355</v>
      </c>
      <c r="AI2861" s="231" t="s">
        <v>13031</v>
      </c>
      <c r="AJ2861" s="231" t="s">
        <v>13031</v>
      </c>
      <c r="AK2861" s="231" t="s">
        <v>3962</v>
      </c>
      <c r="AL2861" s="231">
        <v>2860</v>
      </c>
    </row>
    <row r="2862" spans="1:38" x14ac:dyDescent="0.3">
      <c r="A2862" s="225" t="s">
        <v>579</v>
      </c>
      <c r="B2862" s="225" t="s">
        <v>13472</v>
      </c>
      <c r="C2862" s="237" t="s">
        <v>10273</v>
      </c>
      <c r="D2862" s="233" t="s">
        <v>12965</v>
      </c>
      <c r="E2862" s="232" t="s">
        <v>12966</v>
      </c>
      <c r="F2862" s="236" t="s">
        <v>10268</v>
      </c>
      <c r="G2862" s="210">
        <v>0</v>
      </c>
      <c r="H2862" s="227" t="s">
        <v>3522</v>
      </c>
      <c r="I2862" s="227"/>
      <c r="J2862" s="227"/>
      <c r="K2862" s="227"/>
      <c r="L2862" s="227"/>
      <c r="M2862" s="227"/>
      <c r="N2862" s="227" t="s">
        <v>10242</v>
      </c>
      <c r="O2862" s="242"/>
      <c r="P2862" s="242"/>
      <c r="Q2862" s="221"/>
      <c r="R2862" s="208" t="s">
        <v>6965</v>
      </c>
      <c r="S2862" s="209" t="s">
        <v>3522</v>
      </c>
      <c r="T2862" s="229">
        <v>45702</v>
      </c>
      <c r="U2862" s="230" t="s">
        <v>10277</v>
      </c>
      <c r="V2862" s="229" t="s">
        <v>11143</v>
      </c>
      <c r="W2862" s="229" t="s">
        <v>11143</v>
      </c>
      <c r="X2862" s="230" t="s">
        <v>13031</v>
      </c>
      <c r="Y2862" s="230"/>
      <c r="Z2862" s="230" t="s">
        <v>10264</v>
      </c>
      <c r="AA2862" s="220">
        <v>202503</v>
      </c>
      <c r="AB2862" s="239"/>
      <c r="AC2862" s="229" t="s">
        <v>10280</v>
      </c>
      <c r="AD2862" s="240" t="s">
        <v>10252</v>
      </c>
      <c r="AE2862" s="241">
        <v>0</v>
      </c>
      <c r="AF2862" s="240" t="s">
        <v>10252</v>
      </c>
      <c r="AG2862" s="235" t="str">
        <f>IFERROR(VLOOKUP(작성용!A:A,RM!A:D,4,0),"-")</f>
        <v>오윤지</v>
      </c>
      <c r="AH2862" s="9" t="s">
        <v>13355</v>
      </c>
      <c r="AI2862" s="231" t="s">
        <v>3522</v>
      </c>
      <c r="AJ2862" s="231" t="s">
        <v>13031</v>
      </c>
      <c r="AK2862" s="231" t="s">
        <v>3962</v>
      </c>
      <c r="AL2862" s="231">
        <v>2861</v>
      </c>
    </row>
    <row r="2863" spans="1:38" x14ac:dyDescent="0.3">
      <c r="A2863" s="225" t="s">
        <v>579</v>
      </c>
      <c r="B2863" s="225" t="s">
        <v>13472</v>
      </c>
      <c r="C2863" s="237" t="s">
        <v>10273</v>
      </c>
      <c r="D2863" s="233" t="s">
        <v>12967</v>
      </c>
      <c r="E2863" s="232" t="s">
        <v>12968</v>
      </c>
      <c r="F2863" s="236" t="s">
        <v>10268</v>
      </c>
      <c r="G2863" s="210">
        <v>0</v>
      </c>
      <c r="H2863" s="227" t="s">
        <v>13031</v>
      </c>
      <c r="I2863" s="227"/>
      <c r="J2863" s="227"/>
      <c r="K2863" s="227"/>
      <c r="L2863" s="227"/>
      <c r="M2863" s="227"/>
      <c r="N2863" s="227" t="s">
        <v>10242</v>
      </c>
      <c r="O2863" s="242"/>
      <c r="P2863" s="242"/>
      <c r="Q2863" s="221"/>
      <c r="R2863" s="208" t="s">
        <v>6967</v>
      </c>
      <c r="S2863" s="209" t="s">
        <v>13031</v>
      </c>
      <c r="T2863" s="229">
        <v>45702</v>
      </c>
      <c r="U2863" s="230" t="s">
        <v>10277</v>
      </c>
      <c r="V2863" s="229" t="s">
        <v>11143</v>
      </c>
      <c r="W2863" s="229" t="s">
        <v>11143</v>
      </c>
      <c r="X2863" s="230" t="s">
        <v>13031</v>
      </c>
      <c r="Y2863" s="230"/>
      <c r="Z2863" s="230" t="s">
        <v>10264</v>
      </c>
      <c r="AA2863" s="220">
        <v>202503</v>
      </c>
      <c r="AB2863" s="239"/>
      <c r="AC2863" s="229" t="s">
        <v>10280</v>
      </c>
      <c r="AD2863" s="240" t="s">
        <v>10252</v>
      </c>
      <c r="AE2863" s="241">
        <v>0</v>
      </c>
      <c r="AF2863" s="240" t="s">
        <v>10252</v>
      </c>
      <c r="AG2863" s="235" t="str">
        <f>IFERROR(VLOOKUP(작성용!A:A,RM!A:D,4,0),"-")</f>
        <v>오윤지</v>
      </c>
      <c r="AH2863" s="9" t="s">
        <v>13355</v>
      </c>
      <c r="AI2863" s="231" t="s">
        <v>13031</v>
      </c>
      <c r="AJ2863" s="231" t="s">
        <v>13031</v>
      </c>
      <c r="AK2863" s="231" t="s">
        <v>3962</v>
      </c>
      <c r="AL2863" s="231">
        <v>2862</v>
      </c>
    </row>
    <row r="2864" spans="1:38" x14ac:dyDescent="0.3">
      <c r="A2864" s="225" t="s">
        <v>579</v>
      </c>
      <c r="B2864" s="225" t="s">
        <v>13472</v>
      </c>
      <c r="C2864" s="237" t="s">
        <v>10273</v>
      </c>
      <c r="D2864" s="233" t="s">
        <v>13015</v>
      </c>
      <c r="E2864" s="232" t="s">
        <v>13016</v>
      </c>
      <c r="F2864" s="236" t="s">
        <v>10268</v>
      </c>
      <c r="G2864" s="210">
        <v>0</v>
      </c>
      <c r="H2864" s="227" t="s">
        <v>13031</v>
      </c>
      <c r="I2864" s="227"/>
      <c r="J2864" s="227"/>
      <c r="K2864" s="227"/>
      <c r="L2864" s="227"/>
      <c r="M2864" s="227"/>
      <c r="N2864" s="227" t="s">
        <v>10242</v>
      </c>
      <c r="O2864" s="242"/>
      <c r="P2864" s="242"/>
      <c r="Q2864" s="221"/>
      <c r="R2864" s="208" t="s">
        <v>6999</v>
      </c>
      <c r="S2864" s="209" t="s">
        <v>13031</v>
      </c>
      <c r="T2864" s="229">
        <v>45702</v>
      </c>
      <c r="U2864" s="230" t="s">
        <v>10277</v>
      </c>
      <c r="V2864" s="229" t="s">
        <v>11143</v>
      </c>
      <c r="W2864" s="229" t="s">
        <v>11143</v>
      </c>
      <c r="X2864" s="230" t="s">
        <v>13031</v>
      </c>
      <c r="Y2864" s="230"/>
      <c r="Z2864" s="230" t="s">
        <v>10264</v>
      </c>
      <c r="AA2864" s="220">
        <v>202503</v>
      </c>
      <c r="AB2864" s="239"/>
      <c r="AC2864" s="229" t="s">
        <v>10280</v>
      </c>
      <c r="AD2864" s="240" t="s">
        <v>10252</v>
      </c>
      <c r="AE2864" s="241">
        <v>0</v>
      </c>
      <c r="AF2864" s="240" t="s">
        <v>10252</v>
      </c>
      <c r="AG2864" s="235" t="str">
        <f>IFERROR(VLOOKUP(작성용!A:A,RM!A:D,4,0),"-")</f>
        <v>오윤지</v>
      </c>
      <c r="AH2864" s="9" t="s">
        <v>13355</v>
      </c>
      <c r="AI2864" s="231" t="s">
        <v>13031</v>
      </c>
      <c r="AJ2864" s="231" t="s">
        <v>13031</v>
      </c>
      <c r="AK2864" s="231" t="s">
        <v>3962</v>
      </c>
      <c r="AL2864" s="231">
        <v>2863</v>
      </c>
    </row>
    <row r="2865" spans="1:38" x14ac:dyDescent="0.3">
      <c r="A2865" s="225" t="s">
        <v>579</v>
      </c>
      <c r="B2865" s="225" t="s">
        <v>13472</v>
      </c>
      <c r="C2865" s="237" t="s">
        <v>10273</v>
      </c>
      <c r="D2865" s="233" t="s">
        <v>10680</v>
      </c>
      <c r="E2865" s="232" t="s">
        <v>13479</v>
      </c>
      <c r="F2865" s="236" t="s">
        <v>10268</v>
      </c>
      <c r="G2865" s="210">
        <v>0</v>
      </c>
      <c r="H2865" s="227" t="s">
        <v>13031</v>
      </c>
      <c r="I2865" s="227"/>
      <c r="J2865" s="227"/>
      <c r="K2865" s="227"/>
      <c r="L2865" s="227"/>
      <c r="M2865" s="227"/>
      <c r="N2865" s="227" t="s">
        <v>10242</v>
      </c>
      <c r="O2865" s="242"/>
      <c r="P2865" s="242"/>
      <c r="Q2865" s="221"/>
      <c r="R2865" s="208" t="s">
        <v>6215</v>
      </c>
      <c r="S2865" s="209" t="s">
        <v>13031</v>
      </c>
      <c r="T2865" s="229">
        <v>45702</v>
      </c>
      <c r="U2865" s="230" t="s">
        <v>10277</v>
      </c>
      <c r="V2865" s="229" t="s">
        <v>11143</v>
      </c>
      <c r="W2865" s="229" t="s">
        <v>11143</v>
      </c>
      <c r="X2865" s="230" t="s">
        <v>3522</v>
      </c>
      <c r="Y2865" s="230"/>
      <c r="Z2865" s="230" t="s">
        <v>10264</v>
      </c>
      <c r="AA2865" s="220">
        <v>202503</v>
      </c>
      <c r="AB2865" s="239"/>
      <c r="AC2865" s="229" t="s">
        <v>10280</v>
      </c>
      <c r="AD2865" s="240" t="s">
        <v>10252</v>
      </c>
      <c r="AE2865" s="241">
        <v>0</v>
      </c>
      <c r="AF2865" s="240" t="s">
        <v>10252</v>
      </c>
      <c r="AG2865" s="235" t="str">
        <f>IFERROR(VLOOKUP(작성용!A:A,RM!A:D,4,0),"-")</f>
        <v>오윤지</v>
      </c>
      <c r="AH2865" s="9" t="s">
        <v>13355</v>
      </c>
      <c r="AI2865" s="231" t="s">
        <v>13031</v>
      </c>
      <c r="AJ2865" s="231" t="s">
        <v>3522</v>
      </c>
      <c r="AK2865" s="231" t="s">
        <v>3962</v>
      </c>
      <c r="AL2865" s="231">
        <v>2864</v>
      </c>
    </row>
    <row r="2866" spans="1:38" x14ac:dyDescent="0.3">
      <c r="A2866" s="225" t="s">
        <v>579</v>
      </c>
      <c r="B2866" s="225" t="s">
        <v>13472</v>
      </c>
      <c r="C2866" s="237" t="s">
        <v>10273</v>
      </c>
      <c r="D2866" s="233" t="s">
        <v>10652</v>
      </c>
      <c r="E2866" s="232" t="s">
        <v>12151</v>
      </c>
      <c r="F2866" s="236" t="s">
        <v>10268</v>
      </c>
      <c r="G2866" s="210">
        <v>0</v>
      </c>
      <c r="H2866" s="227" t="s">
        <v>13031</v>
      </c>
      <c r="I2866" s="227"/>
      <c r="J2866" s="227"/>
      <c r="K2866" s="227"/>
      <c r="L2866" s="227"/>
      <c r="M2866" s="227"/>
      <c r="N2866" s="227" t="s">
        <v>10242</v>
      </c>
      <c r="O2866" s="242"/>
      <c r="P2866" s="242"/>
      <c r="Q2866" s="221"/>
      <c r="R2866" s="208" t="s">
        <v>5155</v>
      </c>
      <c r="S2866" s="209" t="s">
        <v>3522</v>
      </c>
      <c r="T2866" s="229">
        <v>45702</v>
      </c>
      <c r="U2866" s="230" t="s">
        <v>10277</v>
      </c>
      <c r="V2866" s="229" t="s">
        <v>11143</v>
      </c>
      <c r="W2866" s="229" t="s">
        <v>11143</v>
      </c>
      <c r="X2866" s="230" t="s">
        <v>13031</v>
      </c>
      <c r="Y2866" s="230"/>
      <c r="Z2866" s="230" t="s">
        <v>10264</v>
      </c>
      <c r="AA2866" s="220">
        <v>202503</v>
      </c>
      <c r="AB2866" s="239"/>
      <c r="AC2866" s="229" t="s">
        <v>10280</v>
      </c>
      <c r="AD2866" s="240" t="s">
        <v>10252</v>
      </c>
      <c r="AE2866" s="241">
        <v>0</v>
      </c>
      <c r="AF2866" s="240" t="s">
        <v>10252</v>
      </c>
      <c r="AG2866" s="235" t="str">
        <f>IFERROR(VLOOKUP(작성용!A:A,RM!A:D,4,0),"-")</f>
        <v>오윤지</v>
      </c>
      <c r="AH2866" s="9" t="s">
        <v>13355</v>
      </c>
      <c r="AI2866" s="231" t="s">
        <v>3522</v>
      </c>
      <c r="AJ2866" s="231" t="s">
        <v>13031</v>
      </c>
      <c r="AK2866" s="231" t="s">
        <v>3962</v>
      </c>
      <c r="AL2866" s="231">
        <v>2865</v>
      </c>
    </row>
    <row r="2867" spans="1:38" x14ac:dyDescent="0.3">
      <c r="A2867" s="225" t="s">
        <v>579</v>
      </c>
      <c r="B2867" s="225" t="s">
        <v>13472</v>
      </c>
      <c r="C2867" s="237" t="s">
        <v>10273</v>
      </c>
      <c r="D2867" s="233" t="s">
        <v>11862</v>
      </c>
      <c r="E2867" s="232" t="s">
        <v>13480</v>
      </c>
      <c r="F2867" s="236" t="s">
        <v>10268</v>
      </c>
      <c r="G2867" s="210">
        <v>0</v>
      </c>
      <c r="H2867" s="227" t="s">
        <v>13031</v>
      </c>
      <c r="I2867" s="227"/>
      <c r="J2867" s="227"/>
      <c r="K2867" s="227"/>
      <c r="L2867" s="227"/>
      <c r="M2867" s="227"/>
      <c r="N2867" s="227" t="s">
        <v>10242</v>
      </c>
      <c r="O2867" s="242"/>
      <c r="P2867" s="242"/>
      <c r="Q2867" s="221"/>
      <c r="R2867" s="208" t="s">
        <v>5522</v>
      </c>
      <c r="S2867" s="209" t="s">
        <v>3522</v>
      </c>
      <c r="T2867" s="229">
        <v>45702</v>
      </c>
      <c r="U2867" s="230" t="s">
        <v>10277</v>
      </c>
      <c r="V2867" s="229" t="s">
        <v>11143</v>
      </c>
      <c r="W2867" s="229" t="s">
        <v>11143</v>
      </c>
      <c r="X2867" s="230" t="s">
        <v>13031</v>
      </c>
      <c r="Y2867" s="230"/>
      <c r="Z2867" s="230" t="s">
        <v>10264</v>
      </c>
      <c r="AA2867" s="220">
        <v>202503</v>
      </c>
      <c r="AB2867" s="239"/>
      <c r="AC2867" s="229" t="s">
        <v>10280</v>
      </c>
      <c r="AD2867" s="240" t="s">
        <v>10252</v>
      </c>
      <c r="AE2867" s="241">
        <v>0</v>
      </c>
      <c r="AF2867" s="240" t="s">
        <v>10252</v>
      </c>
      <c r="AG2867" s="235" t="str">
        <f>IFERROR(VLOOKUP(작성용!A:A,RM!A:D,4,0),"-")</f>
        <v>오윤지</v>
      </c>
      <c r="AH2867" s="9" t="s">
        <v>13355</v>
      </c>
      <c r="AI2867" s="231" t="s">
        <v>13031</v>
      </c>
      <c r="AJ2867" s="231" t="s">
        <v>13031</v>
      </c>
      <c r="AK2867" s="231" t="s">
        <v>3962</v>
      </c>
      <c r="AL2867" s="231">
        <v>2866</v>
      </c>
    </row>
    <row r="2868" spans="1:38" x14ac:dyDescent="0.3">
      <c r="A2868" s="225" t="s">
        <v>579</v>
      </c>
      <c r="B2868" s="225" t="s">
        <v>13472</v>
      </c>
      <c r="C2868" s="237" t="s">
        <v>10273</v>
      </c>
      <c r="D2868" s="233" t="s">
        <v>11865</v>
      </c>
      <c r="E2868" s="232" t="s">
        <v>13481</v>
      </c>
      <c r="F2868" s="236" t="s">
        <v>10268</v>
      </c>
      <c r="G2868" s="210">
        <v>0</v>
      </c>
      <c r="H2868" s="227" t="s">
        <v>3522</v>
      </c>
      <c r="I2868" s="227"/>
      <c r="J2868" s="227"/>
      <c r="K2868" s="227"/>
      <c r="L2868" s="227"/>
      <c r="M2868" s="227"/>
      <c r="N2868" s="227" t="s">
        <v>10242</v>
      </c>
      <c r="O2868" s="242"/>
      <c r="P2868" s="242"/>
      <c r="Q2868" s="221"/>
      <c r="R2868" s="208" t="s">
        <v>5528</v>
      </c>
      <c r="S2868" s="209" t="s">
        <v>13031</v>
      </c>
      <c r="T2868" s="229">
        <v>45702</v>
      </c>
      <c r="U2868" s="230" t="s">
        <v>10277</v>
      </c>
      <c r="V2868" s="229" t="s">
        <v>11143</v>
      </c>
      <c r="W2868" s="229" t="s">
        <v>11143</v>
      </c>
      <c r="X2868" s="230" t="s">
        <v>13031</v>
      </c>
      <c r="Y2868" s="230"/>
      <c r="Z2868" s="230" t="s">
        <v>10264</v>
      </c>
      <c r="AA2868" s="220">
        <v>202503</v>
      </c>
      <c r="AB2868" s="239"/>
      <c r="AC2868" s="229" t="s">
        <v>10280</v>
      </c>
      <c r="AD2868" s="240" t="s">
        <v>10252</v>
      </c>
      <c r="AE2868" s="241">
        <v>0</v>
      </c>
      <c r="AF2868" s="240" t="s">
        <v>10252</v>
      </c>
      <c r="AG2868" s="235" t="str">
        <f>IFERROR(VLOOKUP(작성용!A:A,RM!A:D,4,0),"-")</f>
        <v>오윤지</v>
      </c>
      <c r="AH2868" s="9" t="s">
        <v>13355</v>
      </c>
      <c r="AI2868" s="231" t="s">
        <v>3522</v>
      </c>
      <c r="AJ2868" s="231" t="s">
        <v>13031</v>
      </c>
      <c r="AK2868" s="231" t="s">
        <v>3962</v>
      </c>
      <c r="AL2868" s="231">
        <v>2867</v>
      </c>
    </row>
    <row r="2869" spans="1:38" x14ac:dyDescent="0.3">
      <c r="A2869" s="225" t="s">
        <v>579</v>
      </c>
      <c r="B2869" s="225" t="s">
        <v>13472</v>
      </c>
      <c r="C2869" s="237" t="s">
        <v>10273</v>
      </c>
      <c r="D2869" s="233" t="s">
        <v>11866</v>
      </c>
      <c r="E2869" s="232" t="s">
        <v>13482</v>
      </c>
      <c r="F2869" s="236" t="s">
        <v>10268</v>
      </c>
      <c r="G2869" s="210">
        <v>0</v>
      </c>
      <c r="H2869" s="227" t="s">
        <v>13031</v>
      </c>
      <c r="I2869" s="227"/>
      <c r="J2869" s="227"/>
      <c r="K2869" s="227"/>
      <c r="L2869" s="227"/>
      <c r="M2869" s="227"/>
      <c r="N2869" s="227" t="s">
        <v>10242</v>
      </c>
      <c r="O2869" s="242"/>
      <c r="P2869" s="242"/>
      <c r="Q2869" s="221"/>
      <c r="R2869" s="208" t="s">
        <v>3905</v>
      </c>
      <c r="S2869" s="209" t="s">
        <v>13031</v>
      </c>
      <c r="T2869" s="229">
        <v>45702</v>
      </c>
      <c r="U2869" s="230" t="s">
        <v>10277</v>
      </c>
      <c r="V2869" s="229" t="s">
        <v>11143</v>
      </c>
      <c r="W2869" s="229" t="s">
        <v>11143</v>
      </c>
      <c r="X2869" s="230" t="s">
        <v>13031</v>
      </c>
      <c r="Y2869" s="230"/>
      <c r="Z2869" s="230" t="s">
        <v>10264</v>
      </c>
      <c r="AA2869" s="220">
        <v>202503</v>
      </c>
      <c r="AB2869" s="239"/>
      <c r="AC2869" s="229" t="s">
        <v>10280</v>
      </c>
      <c r="AD2869" s="240" t="s">
        <v>10252</v>
      </c>
      <c r="AE2869" s="241">
        <v>0</v>
      </c>
      <c r="AF2869" s="240" t="s">
        <v>10252</v>
      </c>
      <c r="AG2869" s="235" t="str">
        <f>IFERROR(VLOOKUP(작성용!A:A,RM!A:D,4,0),"-")</f>
        <v>오윤지</v>
      </c>
      <c r="AH2869" s="9" t="s">
        <v>13355</v>
      </c>
      <c r="AI2869" s="231" t="s">
        <v>13031</v>
      </c>
      <c r="AJ2869" s="231" t="s">
        <v>13031</v>
      </c>
      <c r="AK2869" s="231" t="s">
        <v>3962</v>
      </c>
      <c r="AL2869" s="231">
        <v>2868</v>
      </c>
    </row>
    <row r="2870" spans="1:38" x14ac:dyDescent="0.3">
      <c r="A2870" s="225" t="s">
        <v>579</v>
      </c>
      <c r="B2870" s="225" t="s">
        <v>13472</v>
      </c>
      <c r="C2870" s="237" t="s">
        <v>10273</v>
      </c>
      <c r="D2870" s="233" t="s">
        <v>11867</v>
      </c>
      <c r="E2870" s="232" t="s">
        <v>13483</v>
      </c>
      <c r="F2870" s="236" t="s">
        <v>10268</v>
      </c>
      <c r="G2870" s="210">
        <v>0</v>
      </c>
      <c r="H2870" s="227" t="s">
        <v>13031</v>
      </c>
      <c r="I2870" s="227"/>
      <c r="J2870" s="227"/>
      <c r="K2870" s="227"/>
      <c r="L2870" s="227"/>
      <c r="M2870" s="227"/>
      <c r="N2870" s="227" t="s">
        <v>10242</v>
      </c>
      <c r="O2870" s="242"/>
      <c r="P2870" s="242"/>
      <c r="Q2870" s="221"/>
      <c r="R2870" s="208" t="s">
        <v>5531</v>
      </c>
      <c r="S2870" s="209" t="s">
        <v>3522</v>
      </c>
      <c r="T2870" s="229">
        <v>45702</v>
      </c>
      <c r="U2870" s="230" t="s">
        <v>10277</v>
      </c>
      <c r="V2870" s="229" t="s">
        <v>11143</v>
      </c>
      <c r="W2870" s="229" t="s">
        <v>11143</v>
      </c>
      <c r="X2870" s="230" t="s">
        <v>13031</v>
      </c>
      <c r="Y2870" s="230"/>
      <c r="Z2870" s="230" t="s">
        <v>10264</v>
      </c>
      <c r="AA2870" s="220">
        <v>202503</v>
      </c>
      <c r="AB2870" s="239"/>
      <c r="AC2870" s="229" t="s">
        <v>10280</v>
      </c>
      <c r="AD2870" s="240" t="s">
        <v>10252</v>
      </c>
      <c r="AE2870" s="241">
        <v>0</v>
      </c>
      <c r="AF2870" s="240" t="s">
        <v>10252</v>
      </c>
      <c r="AG2870" s="235" t="str">
        <f>IFERROR(VLOOKUP(작성용!A:A,RM!A:D,4,0),"-")</f>
        <v>오윤지</v>
      </c>
      <c r="AH2870" s="9" t="s">
        <v>13355</v>
      </c>
      <c r="AI2870" s="231" t="s">
        <v>13031</v>
      </c>
      <c r="AJ2870" s="231" t="s">
        <v>13031</v>
      </c>
      <c r="AK2870" s="231" t="s">
        <v>3962</v>
      </c>
      <c r="AL2870" s="231">
        <v>2869</v>
      </c>
    </row>
    <row r="2871" spans="1:38" x14ac:dyDescent="0.3">
      <c r="A2871" s="225" t="s">
        <v>579</v>
      </c>
      <c r="B2871" s="225" t="s">
        <v>13472</v>
      </c>
      <c r="C2871" s="237" t="s">
        <v>10273</v>
      </c>
      <c r="D2871" s="233" t="s">
        <v>12158</v>
      </c>
      <c r="E2871" s="232" t="s">
        <v>12159</v>
      </c>
      <c r="F2871" s="236" t="s">
        <v>10268</v>
      </c>
      <c r="G2871" s="210">
        <v>0</v>
      </c>
      <c r="H2871" s="227" t="s">
        <v>13031</v>
      </c>
      <c r="I2871" s="227"/>
      <c r="J2871" s="227"/>
      <c r="K2871" s="227"/>
      <c r="L2871" s="227"/>
      <c r="M2871" s="227"/>
      <c r="N2871" s="227" t="s">
        <v>10242</v>
      </c>
      <c r="O2871" s="242"/>
      <c r="P2871" s="242"/>
      <c r="Q2871" s="221"/>
      <c r="R2871" s="208" t="s">
        <v>7214</v>
      </c>
      <c r="S2871" s="209" t="s">
        <v>13031</v>
      </c>
      <c r="T2871" s="229">
        <v>45702</v>
      </c>
      <c r="U2871" s="230" t="s">
        <v>10277</v>
      </c>
      <c r="V2871" s="229" t="s">
        <v>11143</v>
      </c>
      <c r="W2871" s="229" t="s">
        <v>11143</v>
      </c>
      <c r="X2871" s="230" t="s">
        <v>13031</v>
      </c>
      <c r="Y2871" s="230"/>
      <c r="Z2871" s="230" t="s">
        <v>10264</v>
      </c>
      <c r="AA2871" s="220">
        <v>202503</v>
      </c>
      <c r="AB2871" s="239"/>
      <c r="AC2871" s="229" t="s">
        <v>10280</v>
      </c>
      <c r="AD2871" s="240" t="s">
        <v>10252</v>
      </c>
      <c r="AE2871" s="241">
        <v>0</v>
      </c>
      <c r="AF2871" s="240" t="s">
        <v>10252</v>
      </c>
      <c r="AG2871" s="235" t="str">
        <f>IFERROR(VLOOKUP(작성용!A:A,RM!A:D,4,0),"-")</f>
        <v>오윤지</v>
      </c>
      <c r="AH2871" s="9" t="s">
        <v>13355</v>
      </c>
      <c r="AI2871" s="231" t="s">
        <v>13031</v>
      </c>
      <c r="AJ2871" s="231" t="s">
        <v>13031</v>
      </c>
      <c r="AK2871" s="231" t="s">
        <v>3962</v>
      </c>
      <c r="AL2871" s="231">
        <v>2870</v>
      </c>
    </row>
    <row r="2872" spans="1:38" x14ac:dyDescent="0.3">
      <c r="A2872" s="225" t="s">
        <v>579</v>
      </c>
      <c r="B2872" s="225" t="s">
        <v>13472</v>
      </c>
      <c r="C2872" s="237" t="s">
        <v>10273</v>
      </c>
      <c r="D2872" s="233" t="s">
        <v>11571</v>
      </c>
      <c r="E2872" s="232" t="s">
        <v>12161</v>
      </c>
      <c r="F2872" s="236" t="s">
        <v>10268</v>
      </c>
      <c r="G2872" s="210">
        <v>0</v>
      </c>
      <c r="H2872" s="227" t="s">
        <v>13031</v>
      </c>
      <c r="I2872" s="227"/>
      <c r="J2872" s="227"/>
      <c r="K2872" s="227"/>
      <c r="L2872" s="227"/>
      <c r="M2872" s="227"/>
      <c r="N2872" s="227" t="s">
        <v>10242</v>
      </c>
      <c r="O2872" s="242"/>
      <c r="P2872" s="242"/>
      <c r="Q2872" s="221"/>
      <c r="R2872" s="208" t="s">
        <v>6667</v>
      </c>
      <c r="S2872" s="209" t="s">
        <v>13031</v>
      </c>
      <c r="T2872" s="229">
        <v>45702</v>
      </c>
      <c r="U2872" s="230" t="s">
        <v>10277</v>
      </c>
      <c r="V2872" s="229" t="s">
        <v>11143</v>
      </c>
      <c r="W2872" s="229" t="s">
        <v>11143</v>
      </c>
      <c r="X2872" s="230" t="s">
        <v>13031</v>
      </c>
      <c r="Y2872" s="230"/>
      <c r="Z2872" s="230" t="s">
        <v>10264</v>
      </c>
      <c r="AA2872" s="220">
        <v>202503</v>
      </c>
      <c r="AB2872" s="239"/>
      <c r="AC2872" s="229" t="s">
        <v>10280</v>
      </c>
      <c r="AD2872" s="240" t="s">
        <v>10252</v>
      </c>
      <c r="AE2872" s="241">
        <v>0</v>
      </c>
      <c r="AF2872" s="240" t="s">
        <v>10252</v>
      </c>
      <c r="AG2872" s="235" t="str">
        <f>IFERROR(VLOOKUP(작성용!A:A,RM!A:D,4,0),"-")</f>
        <v>오윤지</v>
      </c>
      <c r="AH2872" s="9" t="s">
        <v>13355</v>
      </c>
      <c r="AI2872" s="231" t="s">
        <v>3522</v>
      </c>
      <c r="AJ2872" s="231" t="s">
        <v>13031</v>
      </c>
      <c r="AK2872" s="231" t="s">
        <v>3962</v>
      </c>
      <c r="AL2872" s="231">
        <v>2871</v>
      </c>
    </row>
    <row r="2873" spans="1:38" x14ac:dyDescent="0.3">
      <c r="A2873" s="225" t="s">
        <v>579</v>
      </c>
      <c r="B2873" s="225" t="s">
        <v>13472</v>
      </c>
      <c r="C2873" s="237" t="s">
        <v>10273</v>
      </c>
      <c r="D2873" s="233" t="s">
        <v>13484</v>
      </c>
      <c r="E2873" s="232" t="s">
        <v>13485</v>
      </c>
      <c r="F2873" s="236" t="s">
        <v>10268</v>
      </c>
      <c r="G2873" s="210">
        <v>0</v>
      </c>
      <c r="H2873" s="227" t="s">
        <v>13031</v>
      </c>
      <c r="I2873" s="227"/>
      <c r="J2873" s="227"/>
      <c r="K2873" s="227"/>
      <c r="L2873" s="227"/>
      <c r="M2873" s="227"/>
      <c r="N2873" s="227" t="s">
        <v>10242</v>
      </c>
      <c r="O2873" s="242"/>
      <c r="P2873" s="242"/>
      <c r="Q2873" s="221"/>
      <c r="R2873" s="208" t="s">
        <v>7215</v>
      </c>
      <c r="S2873" s="209" t="s">
        <v>13031</v>
      </c>
      <c r="T2873" s="229">
        <v>45702</v>
      </c>
      <c r="U2873" s="230" t="s">
        <v>10277</v>
      </c>
      <c r="V2873" s="229" t="s">
        <v>11143</v>
      </c>
      <c r="W2873" s="229" t="s">
        <v>11143</v>
      </c>
      <c r="X2873" s="230" t="s">
        <v>13031</v>
      </c>
      <c r="Y2873" s="230"/>
      <c r="Z2873" s="230" t="s">
        <v>10264</v>
      </c>
      <c r="AA2873" s="220">
        <v>202503</v>
      </c>
      <c r="AB2873" s="239"/>
      <c r="AC2873" s="229" t="s">
        <v>10280</v>
      </c>
      <c r="AD2873" s="240" t="s">
        <v>10252</v>
      </c>
      <c r="AE2873" s="241">
        <v>0</v>
      </c>
      <c r="AF2873" s="240" t="s">
        <v>10252</v>
      </c>
      <c r="AG2873" s="235" t="str">
        <f>IFERROR(VLOOKUP(작성용!A:A,RM!A:D,4,0),"-")</f>
        <v>오윤지</v>
      </c>
      <c r="AH2873" s="9" t="s">
        <v>13355</v>
      </c>
      <c r="AI2873" s="231" t="s">
        <v>13031</v>
      </c>
      <c r="AJ2873" s="231" t="s">
        <v>3522</v>
      </c>
      <c r="AK2873" s="231" t="s">
        <v>3962</v>
      </c>
      <c r="AL2873" s="231">
        <v>2872</v>
      </c>
    </row>
    <row r="2874" spans="1:38" x14ac:dyDescent="0.3">
      <c r="A2874" s="225" t="s">
        <v>579</v>
      </c>
      <c r="B2874" s="225" t="s">
        <v>13472</v>
      </c>
      <c r="C2874" s="237" t="s">
        <v>10273</v>
      </c>
      <c r="D2874" s="233" t="s">
        <v>11962</v>
      </c>
      <c r="E2874" s="232" t="s">
        <v>13486</v>
      </c>
      <c r="F2874" s="236" t="s">
        <v>10268</v>
      </c>
      <c r="G2874" s="210">
        <v>0</v>
      </c>
      <c r="H2874" s="227" t="s">
        <v>13031</v>
      </c>
      <c r="I2874" s="227"/>
      <c r="J2874" s="227"/>
      <c r="K2874" s="227"/>
      <c r="L2874" s="227"/>
      <c r="M2874" s="227"/>
      <c r="N2874" s="227" t="s">
        <v>10242</v>
      </c>
      <c r="O2874" s="242"/>
      <c r="P2874" s="242"/>
      <c r="Q2874" s="221"/>
      <c r="R2874" s="208" t="s">
        <v>5724</v>
      </c>
      <c r="S2874" s="209" t="s">
        <v>3522</v>
      </c>
      <c r="T2874" s="229">
        <v>45702</v>
      </c>
      <c r="U2874" s="230" t="s">
        <v>10277</v>
      </c>
      <c r="V2874" s="229" t="s">
        <v>11143</v>
      </c>
      <c r="W2874" s="229" t="s">
        <v>11143</v>
      </c>
      <c r="X2874" s="230" t="s">
        <v>13031</v>
      </c>
      <c r="Y2874" s="230"/>
      <c r="Z2874" s="230" t="s">
        <v>10264</v>
      </c>
      <c r="AA2874" s="220">
        <v>202503</v>
      </c>
      <c r="AB2874" s="239"/>
      <c r="AC2874" s="229" t="s">
        <v>10280</v>
      </c>
      <c r="AD2874" s="240" t="s">
        <v>10252</v>
      </c>
      <c r="AE2874" s="241">
        <v>0</v>
      </c>
      <c r="AF2874" s="240" t="s">
        <v>10252</v>
      </c>
      <c r="AG2874" s="235" t="str">
        <f>IFERROR(VLOOKUP(작성용!A:A,RM!A:D,4,0),"-")</f>
        <v>오윤지</v>
      </c>
      <c r="AH2874" s="9" t="s">
        <v>13355</v>
      </c>
      <c r="AI2874" s="231" t="s">
        <v>13031</v>
      </c>
      <c r="AJ2874" s="231" t="s">
        <v>13031</v>
      </c>
      <c r="AK2874" s="231" t="s">
        <v>3962</v>
      </c>
      <c r="AL2874" s="231">
        <v>2873</v>
      </c>
    </row>
    <row r="2875" spans="1:38" x14ac:dyDescent="0.3">
      <c r="A2875" s="225" t="s">
        <v>579</v>
      </c>
      <c r="B2875" s="225" t="s">
        <v>13472</v>
      </c>
      <c r="C2875" s="237" t="s">
        <v>10273</v>
      </c>
      <c r="D2875" s="233" t="s">
        <v>11304</v>
      </c>
      <c r="E2875" s="232" t="s">
        <v>13487</v>
      </c>
      <c r="F2875" s="236" t="s">
        <v>10268</v>
      </c>
      <c r="G2875" s="210">
        <v>0</v>
      </c>
      <c r="H2875" s="227" t="s">
        <v>13031</v>
      </c>
      <c r="I2875" s="227"/>
      <c r="J2875" s="227"/>
      <c r="K2875" s="227"/>
      <c r="L2875" s="227"/>
      <c r="M2875" s="227"/>
      <c r="N2875" s="227" t="s">
        <v>10242</v>
      </c>
      <c r="O2875" s="242"/>
      <c r="P2875" s="242"/>
      <c r="Q2875" s="221"/>
      <c r="R2875" s="208" t="s">
        <v>5829</v>
      </c>
      <c r="S2875" s="209" t="s">
        <v>13031</v>
      </c>
      <c r="T2875" s="229">
        <v>45702</v>
      </c>
      <c r="U2875" s="230" t="s">
        <v>10277</v>
      </c>
      <c r="V2875" s="229" t="s">
        <v>11143</v>
      </c>
      <c r="W2875" s="229" t="s">
        <v>11143</v>
      </c>
      <c r="X2875" s="230" t="s">
        <v>13031</v>
      </c>
      <c r="Y2875" s="230"/>
      <c r="Z2875" s="230" t="s">
        <v>10264</v>
      </c>
      <c r="AA2875" s="220">
        <v>202503</v>
      </c>
      <c r="AB2875" s="239"/>
      <c r="AC2875" s="229" t="s">
        <v>10280</v>
      </c>
      <c r="AD2875" s="240" t="s">
        <v>10252</v>
      </c>
      <c r="AE2875" s="241">
        <v>0</v>
      </c>
      <c r="AF2875" s="240" t="s">
        <v>10252</v>
      </c>
      <c r="AG2875" s="235" t="str">
        <f>IFERROR(VLOOKUP(작성용!A:A,RM!A:D,4,0),"-")</f>
        <v>오윤지</v>
      </c>
      <c r="AH2875" s="9" t="s">
        <v>13355</v>
      </c>
      <c r="AI2875" s="231" t="s">
        <v>13031</v>
      </c>
      <c r="AJ2875" s="231" t="s">
        <v>13031</v>
      </c>
      <c r="AK2875" s="231" t="s">
        <v>3962</v>
      </c>
      <c r="AL2875" s="231">
        <v>2874</v>
      </c>
    </row>
    <row r="2876" spans="1:38" x14ac:dyDescent="0.3">
      <c r="A2876" s="225" t="s">
        <v>579</v>
      </c>
      <c r="B2876" s="225" t="s">
        <v>13472</v>
      </c>
      <c r="C2876" s="237" t="s">
        <v>10273</v>
      </c>
      <c r="D2876" s="233" t="s">
        <v>13488</v>
      </c>
      <c r="E2876" s="232" t="s">
        <v>13489</v>
      </c>
      <c r="F2876" s="236" t="s">
        <v>10268</v>
      </c>
      <c r="G2876" s="210">
        <v>0</v>
      </c>
      <c r="H2876" s="227" t="s">
        <v>3522</v>
      </c>
      <c r="I2876" s="227"/>
      <c r="J2876" s="227"/>
      <c r="K2876" s="227"/>
      <c r="L2876" s="227"/>
      <c r="M2876" s="227"/>
      <c r="N2876" s="227" t="s">
        <v>10242</v>
      </c>
      <c r="O2876" s="242"/>
      <c r="P2876" s="242"/>
      <c r="Q2876" s="221"/>
      <c r="R2876" s="208" t="s">
        <v>7216</v>
      </c>
      <c r="S2876" s="209" t="s">
        <v>3522</v>
      </c>
      <c r="T2876" s="229">
        <v>45702</v>
      </c>
      <c r="U2876" s="230" t="s">
        <v>10277</v>
      </c>
      <c r="V2876" s="229" t="s">
        <v>11143</v>
      </c>
      <c r="W2876" s="229" t="s">
        <v>11143</v>
      </c>
      <c r="X2876" s="230" t="s">
        <v>13031</v>
      </c>
      <c r="Y2876" s="230"/>
      <c r="Z2876" s="230" t="s">
        <v>10264</v>
      </c>
      <c r="AA2876" s="220">
        <v>202503</v>
      </c>
      <c r="AB2876" s="239"/>
      <c r="AC2876" s="229" t="s">
        <v>10280</v>
      </c>
      <c r="AD2876" s="240" t="s">
        <v>10252</v>
      </c>
      <c r="AE2876" s="241">
        <v>0</v>
      </c>
      <c r="AF2876" s="240" t="s">
        <v>10252</v>
      </c>
      <c r="AG2876" s="235" t="str">
        <f>IFERROR(VLOOKUP(작성용!A:A,RM!A:D,4,0),"-")</f>
        <v>오윤지</v>
      </c>
      <c r="AH2876" s="9" t="s">
        <v>13355</v>
      </c>
      <c r="AI2876" s="231" t="s">
        <v>13031</v>
      </c>
      <c r="AJ2876" s="231" t="s">
        <v>13031</v>
      </c>
      <c r="AK2876" s="231" t="s">
        <v>3962</v>
      </c>
      <c r="AL2876" s="231">
        <v>2875</v>
      </c>
    </row>
    <row r="2877" spans="1:38" x14ac:dyDescent="0.3">
      <c r="A2877" s="225" t="s">
        <v>579</v>
      </c>
      <c r="B2877" s="225" t="s">
        <v>13472</v>
      </c>
      <c r="C2877" s="237" t="s">
        <v>10273</v>
      </c>
      <c r="D2877" s="233" t="s">
        <v>13490</v>
      </c>
      <c r="E2877" s="232" t="s">
        <v>13491</v>
      </c>
      <c r="F2877" s="236" t="s">
        <v>10268</v>
      </c>
      <c r="G2877" s="210">
        <v>0</v>
      </c>
      <c r="H2877" s="227" t="s">
        <v>13031</v>
      </c>
      <c r="I2877" s="227"/>
      <c r="J2877" s="227"/>
      <c r="K2877" s="227"/>
      <c r="L2877" s="227"/>
      <c r="M2877" s="227"/>
      <c r="N2877" s="227" t="s">
        <v>10242</v>
      </c>
      <c r="O2877" s="242"/>
      <c r="P2877" s="242"/>
      <c r="Q2877" s="221"/>
      <c r="R2877" s="208" t="s">
        <v>7218</v>
      </c>
      <c r="S2877" s="209" t="s">
        <v>13031</v>
      </c>
      <c r="T2877" s="229">
        <v>45702</v>
      </c>
      <c r="U2877" s="230" t="s">
        <v>10277</v>
      </c>
      <c r="V2877" s="229" t="s">
        <v>11143</v>
      </c>
      <c r="W2877" s="229" t="s">
        <v>11143</v>
      </c>
      <c r="X2877" s="230" t="s">
        <v>3522</v>
      </c>
      <c r="Y2877" s="230"/>
      <c r="Z2877" s="230" t="s">
        <v>10264</v>
      </c>
      <c r="AA2877" s="220">
        <v>202503</v>
      </c>
      <c r="AB2877" s="239"/>
      <c r="AC2877" s="229" t="s">
        <v>10280</v>
      </c>
      <c r="AD2877" s="240" t="s">
        <v>10252</v>
      </c>
      <c r="AE2877" s="241">
        <v>0</v>
      </c>
      <c r="AF2877" s="240" t="s">
        <v>10252</v>
      </c>
      <c r="AG2877" s="235" t="str">
        <f>IFERROR(VLOOKUP(작성용!A:A,RM!A:D,4,0),"-")</f>
        <v>오윤지</v>
      </c>
      <c r="AH2877" s="9" t="s">
        <v>13355</v>
      </c>
      <c r="AI2877" s="231" t="s">
        <v>13031</v>
      </c>
      <c r="AJ2877" s="231" t="s">
        <v>13031</v>
      </c>
      <c r="AK2877" s="231" t="s">
        <v>3962</v>
      </c>
      <c r="AL2877" s="231">
        <v>2876</v>
      </c>
    </row>
    <row r="2878" spans="1:38" x14ac:dyDescent="0.3">
      <c r="A2878" s="225" t="s">
        <v>579</v>
      </c>
      <c r="B2878" s="225" t="s">
        <v>13472</v>
      </c>
      <c r="C2878" s="237" t="s">
        <v>10273</v>
      </c>
      <c r="D2878" s="233" t="s">
        <v>13492</v>
      </c>
      <c r="E2878" s="232" t="s">
        <v>13493</v>
      </c>
      <c r="F2878" s="236" t="s">
        <v>10268</v>
      </c>
      <c r="G2878" s="210">
        <v>0</v>
      </c>
      <c r="H2878" s="227" t="s">
        <v>13031</v>
      </c>
      <c r="I2878" s="227"/>
      <c r="J2878" s="227"/>
      <c r="K2878" s="227"/>
      <c r="L2878" s="227"/>
      <c r="M2878" s="227"/>
      <c r="N2878" s="227" t="s">
        <v>10242</v>
      </c>
      <c r="O2878" s="242"/>
      <c r="P2878" s="242"/>
      <c r="Q2878" s="221"/>
      <c r="R2878" s="208" t="s">
        <v>7220</v>
      </c>
      <c r="S2878" s="209" t="s">
        <v>13031</v>
      </c>
      <c r="T2878" s="229">
        <v>45702</v>
      </c>
      <c r="U2878" s="230" t="s">
        <v>10277</v>
      </c>
      <c r="V2878" s="229" t="s">
        <v>11143</v>
      </c>
      <c r="W2878" s="229" t="s">
        <v>11143</v>
      </c>
      <c r="X2878" s="230" t="s">
        <v>13031</v>
      </c>
      <c r="Y2878" s="230"/>
      <c r="Z2878" s="230" t="s">
        <v>10264</v>
      </c>
      <c r="AA2878" s="220">
        <v>202503</v>
      </c>
      <c r="AB2878" s="239"/>
      <c r="AC2878" s="229" t="s">
        <v>10280</v>
      </c>
      <c r="AD2878" s="240" t="s">
        <v>10252</v>
      </c>
      <c r="AE2878" s="241">
        <v>0</v>
      </c>
      <c r="AF2878" s="240" t="s">
        <v>10252</v>
      </c>
      <c r="AG2878" s="235" t="str">
        <f>IFERROR(VLOOKUP(작성용!A:A,RM!A:D,4,0),"-")</f>
        <v>오윤지</v>
      </c>
      <c r="AH2878" s="9" t="s">
        <v>13355</v>
      </c>
      <c r="AI2878" s="231" t="s">
        <v>13031</v>
      </c>
      <c r="AJ2878" s="231" t="s">
        <v>3522</v>
      </c>
      <c r="AK2878" s="231" t="s">
        <v>3962</v>
      </c>
      <c r="AL2878" s="231">
        <v>2877</v>
      </c>
    </row>
    <row r="2879" spans="1:38" x14ac:dyDescent="0.3">
      <c r="A2879" s="225" t="s">
        <v>579</v>
      </c>
      <c r="B2879" s="225" t="s">
        <v>13472</v>
      </c>
      <c r="C2879" s="237" t="s">
        <v>10273</v>
      </c>
      <c r="D2879" s="233" t="s">
        <v>13494</v>
      </c>
      <c r="E2879" s="232" t="s">
        <v>13495</v>
      </c>
      <c r="F2879" s="236" t="s">
        <v>10268</v>
      </c>
      <c r="G2879" s="210">
        <v>0</v>
      </c>
      <c r="H2879" s="227" t="s">
        <v>13031</v>
      </c>
      <c r="I2879" s="227"/>
      <c r="J2879" s="227"/>
      <c r="K2879" s="227"/>
      <c r="L2879" s="227"/>
      <c r="M2879" s="227"/>
      <c r="N2879" s="227" t="s">
        <v>10242</v>
      </c>
      <c r="O2879" s="242"/>
      <c r="P2879" s="242"/>
      <c r="Q2879" s="221"/>
      <c r="R2879" s="208" t="s">
        <v>7222</v>
      </c>
      <c r="S2879" s="209" t="s">
        <v>13031</v>
      </c>
      <c r="T2879" s="229">
        <v>45702</v>
      </c>
      <c r="U2879" s="230" t="s">
        <v>10277</v>
      </c>
      <c r="V2879" s="229" t="s">
        <v>11143</v>
      </c>
      <c r="W2879" s="229" t="s">
        <v>11143</v>
      </c>
      <c r="X2879" s="230" t="s">
        <v>13031</v>
      </c>
      <c r="Y2879" s="230"/>
      <c r="Z2879" s="230" t="s">
        <v>10264</v>
      </c>
      <c r="AA2879" s="220">
        <v>202503</v>
      </c>
      <c r="AB2879" s="239"/>
      <c r="AC2879" s="229" t="s">
        <v>10280</v>
      </c>
      <c r="AD2879" s="240" t="s">
        <v>10252</v>
      </c>
      <c r="AE2879" s="241">
        <v>0</v>
      </c>
      <c r="AF2879" s="240" t="s">
        <v>10252</v>
      </c>
      <c r="AG2879" s="235" t="str">
        <f>IFERROR(VLOOKUP(작성용!A:A,RM!A:D,4,0),"-")</f>
        <v>오윤지</v>
      </c>
      <c r="AH2879" s="9" t="s">
        <v>13355</v>
      </c>
      <c r="AI2879" s="231" t="s">
        <v>13031</v>
      </c>
      <c r="AJ2879" s="231" t="s">
        <v>13031</v>
      </c>
      <c r="AK2879" s="231" t="s">
        <v>3962</v>
      </c>
      <c r="AL2879" s="231">
        <v>2878</v>
      </c>
    </row>
    <row r="2880" spans="1:38" x14ac:dyDescent="0.3">
      <c r="A2880" s="225" t="s">
        <v>579</v>
      </c>
      <c r="B2880" s="225" t="s">
        <v>13472</v>
      </c>
      <c r="C2880" s="237" t="s">
        <v>10273</v>
      </c>
      <c r="D2880" s="233" t="s">
        <v>11996</v>
      </c>
      <c r="E2880" s="232" t="s">
        <v>13496</v>
      </c>
      <c r="F2880" s="236" t="s">
        <v>10268</v>
      </c>
      <c r="G2880" s="210">
        <v>0</v>
      </c>
      <c r="H2880" s="227" t="s">
        <v>13031</v>
      </c>
      <c r="I2880" s="227"/>
      <c r="J2880" s="227"/>
      <c r="K2880" s="227"/>
      <c r="L2880" s="227"/>
      <c r="M2880" s="227"/>
      <c r="N2880" s="227" t="s">
        <v>10242</v>
      </c>
      <c r="O2880" s="242"/>
      <c r="P2880" s="242"/>
      <c r="Q2880" s="221"/>
      <c r="R2880" s="208" t="s">
        <v>5798</v>
      </c>
      <c r="S2880" s="209" t="s">
        <v>13031</v>
      </c>
      <c r="T2880" s="229">
        <v>45702</v>
      </c>
      <c r="U2880" s="230" t="s">
        <v>10277</v>
      </c>
      <c r="V2880" s="229" t="s">
        <v>11143</v>
      </c>
      <c r="W2880" s="229" t="s">
        <v>11143</v>
      </c>
      <c r="X2880" s="230" t="s">
        <v>13031</v>
      </c>
      <c r="Y2880" s="230"/>
      <c r="Z2880" s="230" t="s">
        <v>10264</v>
      </c>
      <c r="AA2880" s="220">
        <v>202503</v>
      </c>
      <c r="AB2880" s="239"/>
      <c r="AC2880" s="229" t="s">
        <v>10280</v>
      </c>
      <c r="AD2880" s="240" t="s">
        <v>10252</v>
      </c>
      <c r="AE2880" s="241">
        <v>0</v>
      </c>
      <c r="AF2880" s="240" t="s">
        <v>10252</v>
      </c>
      <c r="AG2880" s="235" t="str">
        <f>IFERROR(VLOOKUP(작성용!A:A,RM!A:D,4,0),"-")</f>
        <v>오윤지</v>
      </c>
      <c r="AH2880" s="9" t="s">
        <v>13355</v>
      </c>
      <c r="AI2880" s="231" t="s">
        <v>13031</v>
      </c>
      <c r="AJ2880" s="231" t="s">
        <v>13031</v>
      </c>
      <c r="AK2880" s="231" t="s">
        <v>3962</v>
      </c>
      <c r="AL2880" s="231">
        <v>2879</v>
      </c>
    </row>
    <row r="2881" spans="1:38" x14ac:dyDescent="0.3">
      <c r="A2881" s="225" t="s">
        <v>579</v>
      </c>
      <c r="B2881" s="225" t="s">
        <v>13472</v>
      </c>
      <c r="C2881" s="237" t="s">
        <v>10273</v>
      </c>
      <c r="D2881" s="233" t="s">
        <v>11984</v>
      </c>
      <c r="E2881" s="232" t="s">
        <v>13497</v>
      </c>
      <c r="F2881" s="236" t="s">
        <v>10268</v>
      </c>
      <c r="G2881" s="210">
        <v>0</v>
      </c>
      <c r="H2881" s="227" t="s">
        <v>13031</v>
      </c>
      <c r="I2881" s="227"/>
      <c r="J2881" s="227"/>
      <c r="K2881" s="227"/>
      <c r="L2881" s="227"/>
      <c r="M2881" s="227"/>
      <c r="N2881" s="227" t="s">
        <v>10242</v>
      </c>
      <c r="O2881" s="242"/>
      <c r="P2881" s="242"/>
      <c r="Q2881" s="221"/>
      <c r="R2881" s="208" t="s">
        <v>5768</v>
      </c>
      <c r="S2881" s="209" t="s">
        <v>13031</v>
      </c>
      <c r="T2881" s="229">
        <v>45702</v>
      </c>
      <c r="U2881" s="230" t="s">
        <v>10277</v>
      </c>
      <c r="V2881" s="229" t="s">
        <v>11143</v>
      </c>
      <c r="W2881" s="229" t="s">
        <v>11143</v>
      </c>
      <c r="X2881" s="230" t="s">
        <v>13031</v>
      </c>
      <c r="Y2881" s="230"/>
      <c r="Z2881" s="230" t="s">
        <v>10264</v>
      </c>
      <c r="AA2881" s="220">
        <v>202503</v>
      </c>
      <c r="AB2881" s="239"/>
      <c r="AC2881" s="229" t="s">
        <v>10280</v>
      </c>
      <c r="AD2881" s="240" t="s">
        <v>10252</v>
      </c>
      <c r="AE2881" s="241">
        <v>0</v>
      </c>
      <c r="AF2881" s="240" t="s">
        <v>10252</v>
      </c>
      <c r="AG2881" s="235" t="str">
        <f>IFERROR(VLOOKUP(작성용!A:A,RM!A:D,4,0),"-")</f>
        <v>오윤지</v>
      </c>
      <c r="AH2881" s="9" t="s">
        <v>13355</v>
      </c>
      <c r="AI2881" s="231" t="s">
        <v>3522</v>
      </c>
      <c r="AJ2881" s="231" t="s">
        <v>13031</v>
      </c>
      <c r="AK2881" s="231" t="s">
        <v>3962</v>
      </c>
      <c r="AL2881" s="231">
        <v>2880</v>
      </c>
    </row>
    <row r="2882" spans="1:38" x14ac:dyDescent="0.3">
      <c r="A2882" s="225" t="s">
        <v>579</v>
      </c>
      <c r="B2882" s="225" t="s">
        <v>13472</v>
      </c>
      <c r="C2882" s="237" t="s">
        <v>10273</v>
      </c>
      <c r="D2882" s="233" t="s">
        <v>11854</v>
      </c>
      <c r="E2882" s="232" t="s">
        <v>13498</v>
      </c>
      <c r="F2882" s="236" t="s">
        <v>10268</v>
      </c>
      <c r="G2882" s="210">
        <v>0</v>
      </c>
      <c r="H2882" s="227" t="s">
        <v>13031</v>
      </c>
      <c r="I2882" s="227"/>
      <c r="J2882" s="227"/>
      <c r="K2882" s="227"/>
      <c r="L2882" s="227"/>
      <c r="M2882" s="227"/>
      <c r="N2882" s="227" t="s">
        <v>10242</v>
      </c>
      <c r="O2882" s="242"/>
      <c r="P2882" s="242"/>
      <c r="Q2882" s="221"/>
      <c r="R2882" s="208" t="s">
        <v>5358</v>
      </c>
      <c r="S2882" s="209" t="s">
        <v>13031</v>
      </c>
      <c r="T2882" s="229">
        <v>45702</v>
      </c>
      <c r="U2882" s="230" t="s">
        <v>10277</v>
      </c>
      <c r="V2882" s="229" t="s">
        <v>11143</v>
      </c>
      <c r="W2882" s="229" t="s">
        <v>11143</v>
      </c>
      <c r="X2882" s="230" t="s">
        <v>3522</v>
      </c>
      <c r="Y2882" s="230"/>
      <c r="Z2882" s="230" t="s">
        <v>10264</v>
      </c>
      <c r="AA2882" s="220">
        <v>202503</v>
      </c>
      <c r="AB2882" s="239"/>
      <c r="AC2882" s="229" t="s">
        <v>10280</v>
      </c>
      <c r="AD2882" s="240" t="s">
        <v>10252</v>
      </c>
      <c r="AE2882" s="241">
        <v>0</v>
      </c>
      <c r="AF2882" s="240" t="s">
        <v>10252</v>
      </c>
      <c r="AG2882" s="235" t="str">
        <f>IFERROR(VLOOKUP(작성용!A:A,RM!A:D,4,0),"-")</f>
        <v>오윤지</v>
      </c>
      <c r="AH2882" s="9" t="s">
        <v>13355</v>
      </c>
      <c r="AI2882" s="231" t="s">
        <v>13031</v>
      </c>
      <c r="AJ2882" s="231" t="s">
        <v>13031</v>
      </c>
      <c r="AK2882" s="231" t="s">
        <v>3962</v>
      </c>
      <c r="AL2882" s="231">
        <v>2881</v>
      </c>
    </row>
    <row r="2883" spans="1:38" x14ac:dyDescent="0.3">
      <c r="A2883" s="225" t="s">
        <v>579</v>
      </c>
      <c r="B2883" s="225" t="s">
        <v>13472</v>
      </c>
      <c r="C2883" s="237" t="s">
        <v>10273</v>
      </c>
      <c r="D2883" s="233" t="s">
        <v>11303</v>
      </c>
      <c r="E2883" s="232" t="s">
        <v>13499</v>
      </c>
      <c r="F2883" s="236" t="s">
        <v>10268</v>
      </c>
      <c r="G2883" s="210">
        <v>0</v>
      </c>
      <c r="H2883" s="227" t="s">
        <v>13031</v>
      </c>
      <c r="I2883" s="227"/>
      <c r="J2883" s="227"/>
      <c r="K2883" s="227"/>
      <c r="L2883" s="227"/>
      <c r="M2883" s="227"/>
      <c r="N2883" s="227" t="s">
        <v>10242</v>
      </c>
      <c r="O2883" s="242"/>
      <c r="P2883" s="242"/>
      <c r="Q2883" s="221"/>
      <c r="R2883" s="208" t="s">
        <v>6248</v>
      </c>
      <c r="S2883" s="209" t="s">
        <v>3522</v>
      </c>
      <c r="T2883" s="229">
        <v>45702</v>
      </c>
      <c r="U2883" s="230" t="s">
        <v>10277</v>
      </c>
      <c r="V2883" s="229" t="s">
        <v>11143</v>
      </c>
      <c r="W2883" s="229" t="s">
        <v>11143</v>
      </c>
      <c r="X2883" s="230" t="s">
        <v>13031</v>
      </c>
      <c r="Y2883" s="230"/>
      <c r="Z2883" s="230" t="s">
        <v>10264</v>
      </c>
      <c r="AA2883" s="220">
        <v>202503</v>
      </c>
      <c r="AB2883" s="239"/>
      <c r="AC2883" s="229" t="s">
        <v>10280</v>
      </c>
      <c r="AD2883" s="240" t="s">
        <v>10252</v>
      </c>
      <c r="AE2883" s="241">
        <v>0</v>
      </c>
      <c r="AF2883" s="240" t="s">
        <v>10252</v>
      </c>
      <c r="AG2883" s="235" t="str">
        <f>IFERROR(VLOOKUP(작성용!A:A,RM!A:D,4,0),"-")</f>
        <v>오윤지</v>
      </c>
      <c r="AH2883" s="9" t="s">
        <v>13355</v>
      </c>
      <c r="AI2883" s="231" t="s">
        <v>3522</v>
      </c>
      <c r="AJ2883" s="231" t="s">
        <v>3522</v>
      </c>
      <c r="AK2883" s="231" t="s">
        <v>3962</v>
      </c>
      <c r="AL2883" s="231">
        <v>2882</v>
      </c>
    </row>
    <row r="2884" spans="1:38" x14ac:dyDescent="0.3">
      <c r="A2884" s="225" t="s">
        <v>579</v>
      </c>
      <c r="B2884" s="225" t="s">
        <v>13472</v>
      </c>
      <c r="C2884" s="237" t="s">
        <v>10273</v>
      </c>
      <c r="D2884" s="233" t="s">
        <v>13066</v>
      </c>
      <c r="E2884" s="232" t="s">
        <v>13067</v>
      </c>
      <c r="F2884" s="236" t="s">
        <v>10268</v>
      </c>
      <c r="G2884" s="210">
        <v>0</v>
      </c>
      <c r="H2884" s="227" t="s">
        <v>13031</v>
      </c>
      <c r="I2884" s="227"/>
      <c r="J2884" s="227"/>
      <c r="K2884" s="227"/>
      <c r="L2884" s="227"/>
      <c r="M2884" s="227"/>
      <c r="N2884" s="227" t="s">
        <v>10242</v>
      </c>
      <c r="O2884" s="242"/>
      <c r="P2884" s="242"/>
      <c r="Q2884" s="221"/>
      <c r="R2884" s="208" t="s">
        <v>7032</v>
      </c>
      <c r="S2884" s="209" t="s">
        <v>13031</v>
      </c>
      <c r="T2884" s="229">
        <v>45702</v>
      </c>
      <c r="U2884" s="230" t="s">
        <v>10277</v>
      </c>
      <c r="V2884" s="229" t="s">
        <v>11143</v>
      </c>
      <c r="W2884" s="229" t="s">
        <v>11143</v>
      </c>
      <c r="X2884" s="230" t="s">
        <v>13031</v>
      </c>
      <c r="Y2884" s="230"/>
      <c r="Z2884" s="230" t="s">
        <v>10264</v>
      </c>
      <c r="AA2884" s="220">
        <v>202503</v>
      </c>
      <c r="AB2884" s="239"/>
      <c r="AC2884" s="229" t="s">
        <v>10280</v>
      </c>
      <c r="AD2884" s="240" t="s">
        <v>10252</v>
      </c>
      <c r="AE2884" s="241">
        <v>0</v>
      </c>
      <c r="AF2884" s="240" t="s">
        <v>10252</v>
      </c>
      <c r="AG2884" s="235" t="str">
        <f>IFERROR(VLOOKUP(작성용!A:A,RM!A:D,4,0),"-")</f>
        <v>오윤지</v>
      </c>
      <c r="AH2884" s="9" t="s">
        <v>13355</v>
      </c>
      <c r="AI2884" s="231" t="s">
        <v>13031</v>
      </c>
      <c r="AJ2884" s="231" t="s">
        <v>13031</v>
      </c>
      <c r="AK2884" s="231" t="s">
        <v>3962</v>
      </c>
      <c r="AL2884" s="231">
        <v>2883</v>
      </c>
    </row>
    <row r="2885" spans="1:38" x14ac:dyDescent="0.3">
      <c r="A2885" s="225" t="s">
        <v>579</v>
      </c>
      <c r="B2885" s="225" t="s">
        <v>13472</v>
      </c>
      <c r="C2885" s="237" t="s">
        <v>10273</v>
      </c>
      <c r="D2885" s="233" t="s">
        <v>11968</v>
      </c>
      <c r="E2885" s="232" t="s">
        <v>12992</v>
      </c>
      <c r="F2885" s="236" t="s">
        <v>10268</v>
      </c>
      <c r="G2885" s="210">
        <v>0</v>
      </c>
      <c r="H2885" s="227" t="s">
        <v>3522</v>
      </c>
      <c r="I2885" s="227"/>
      <c r="J2885" s="227"/>
      <c r="K2885" s="227"/>
      <c r="L2885" s="227"/>
      <c r="M2885" s="227"/>
      <c r="N2885" s="227" t="s">
        <v>10242</v>
      </c>
      <c r="O2885" s="242"/>
      <c r="P2885" s="242"/>
      <c r="Q2885" s="221"/>
      <c r="R2885" s="208" t="s">
        <v>5732</v>
      </c>
      <c r="S2885" s="209" t="s">
        <v>3522</v>
      </c>
      <c r="T2885" s="229">
        <v>45702</v>
      </c>
      <c r="U2885" s="230" t="s">
        <v>10277</v>
      </c>
      <c r="V2885" s="229" t="s">
        <v>11143</v>
      </c>
      <c r="W2885" s="229" t="s">
        <v>11143</v>
      </c>
      <c r="X2885" s="230" t="s">
        <v>3522</v>
      </c>
      <c r="Y2885" s="230"/>
      <c r="Z2885" s="230" t="s">
        <v>10264</v>
      </c>
      <c r="AA2885" s="220">
        <v>202503</v>
      </c>
      <c r="AB2885" s="239"/>
      <c r="AC2885" s="229" t="s">
        <v>10280</v>
      </c>
      <c r="AD2885" s="240" t="s">
        <v>10252</v>
      </c>
      <c r="AE2885" s="241">
        <v>0</v>
      </c>
      <c r="AF2885" s="240" t="s">
        <v>10252</v>
      </c>
      <c r="AG2885" s="235" t="str">
        <f>IFERROR(VLOOKUP(작성용!A:A,RM!A:D,4,0),"-")</f>
        <v>오윤지</v>
      </c>
      <c r="AH2885" s="9" t="s">
        <v>13355</v>
      </c>
      <c r="AI2885" s="231" t="s">
        <v>13031</v>
      </c>
      <c r="AJ2885" s="231" t="s">
        <v>13031</v>
      </c>
      <c r="AK2885" s="231" t="s">
        <v>3962</v>
      </c>
      <c r="AL2885" s="231">
        <v>2884</v>
      </c>
    </row>
    <row r="2886" spans="1:38" x14ac:dyDescent="0.3">
      <c r="A2886" s="225" t="s">
        <v>579</v>
      </c>
      <c r="B2886" s="225" t="s">
        <v>13472</v>
      </c>
      <c r="C2886" s="237" t="s">
        <v>10273</v>
      </c>
      <c r="D2886" s="233" t="s">
        <v>11969</v>
      </c>
      <c r="E2886" s="232" t="s">
        <v>12994</v>
      </c>
      <c r="F2886" s="236" t="s">
        <v>10268</v>
      </c>
      <c r="G2886" s="210">
        <v>0</v>
      </c>
      <c r="H2886" s="227" t="s">
        <v>13031</v>
      </c>
      <c r="I2886" s="227"/>
      <c r="J2886" s="227"/>
      <c r="K2886" s="227"/>
      <c r="L2886" s="227"/>
      <c r="M2886" s="227"/>
      <c r="N2886" s="227" t="s">
        <v>10242</v>
      </c>
      <c r="O2886" s="242"/>
      <c r="P2886" s="242"/>
      <c r="Q2886" s="221"/>
      <c r="R2886" s="208" t="s">
        <v>3786</v>
      </c>
      <c r="S2886" s="209" t="s">
        <v>3522</v>
      </c>
      <c r="T2886" s="229">
        <v>45702</v>
      </c>
      <c r="U2886" s="230" t="s">
        <v>10277</v>
      </c>
      <c r="V2886" s="229" t="s">
        <v>11143</v>
      </c>
      <c r="W2886" s="229" t="s">
        <v>11143</v>
      </c>
      <c r="X2886" s="230" t="s">
        <v>13031</v>
      </c>
      <c r="Y2886" s="230"/>
      <c r="Z2886" s="230" t="s">
        <v>10264</v>
      </c>
      <c r="AA2886" s="220">
        <v>202503</v>
      </c>
      <c r="AB2886" s="239"/>
      <c r="AC2886" s="229" t="s">
        <v>10280</v>
      </c>
      <c r="AD2886" s="240" t="s">
        <v>10252</v>
      </c>
      <c r="AE2886" s="241">
        <v>0</v>
      </c>
      <c r="AF2886" s="240" t="s">
        <v>10252</v>
      </c>
      <c r="AG2886" s="235" t="str">
        <f>IFERROR(VLOOKUP(작성용!A:A,RM!A:D,4,0),"-")</f>
        <v>오윤지</v>
      </c>
      <c r="AH2886" s="9" t="s">
        <v>13355</v>
      </c>
      <c r="AI2886" s="231" t="s">
        <v>13031</v>
      </c>
      <c r="AJ2886" s="231" t="s">
        <v>13031</v>
      </c>
      <c r="AK2886" s="231" t="s">
        <v>3962</v>
      </c>
      <c r="AL2886" s="231">
        <v>2885</v>
      </c>
    </row>
    <row r="2887" spans="1:38" x14ac:dyDescent="0.3">
      <c r="A2887" s="225" t="s">
        <v>579</v>
      </c>
      <c r="B2887" s="225" t="s">
        <v>13472</v>
      </c>
      <c r="C2887" s="237" t="s">
        <v>10273</v>
      </c>
      <c r="D2887" s="233" t="s">
        <v>11041</v>
      </c>
      <c r="E2887" s="232" t="s">
        <v>12233</v>
      </c>
      <c r="F2887" s="236" t="s">
        <v>10268</v>
      </c>
      <c r="G2887" s="210">
        <v>0</v>
      </c>
      <c r="H2887" s="227" t="s">
        <v>3522</v>
      </c>
      <c r="I2887" s="227"/>
      <c r="J2887" s="227"/>
      <c r="K2887" s="227"/>
      <c r="L2887" s="227"/>
      <c r="M2887" s="227"/>
      <c r="N2887" s="227" t="s">
        <v>10242</v>
      </c>
      <c r="O2887" s="242"/>
      <c r="P2887" s="242"/>
      <c r="Q2887" s="221"/>
      <c r="R2887" s="208" t="s">
        <v>6252</v>
      </c>
      <c r="S2887" s="209" t="s">
        <v>13031</v>
      </c>
      <c r="T2887" s="229">
        <v>45702</v>
      </c>
      <c r="U2887" s="230" t="s">
        <v>10277</v>
      </c>
      <c r="V2887" s="229" t="s">
        <v>11143</v>
      </c>
      <c r="W2887" s="229" t="s">
        <v>11143</v>
      </c>
      <c r="X2887" s="230" t="s">
        <v>13031</v>
      </c>
      <c r="Y2887" s="230"/>
      <c r="Z2887" s="230" t="s">
        <v>10264</v>
      </c>
      <c r="AA2887" s="220">
        <v>202503</v>
      </c>
      <c r="AB2887" s="239"/>
      <c r="AC2887" s="229" t="s">
        <v>10280</v>
      </c>
      <c r="AD2887" s="240" t="s">
        <v>10252</v>
      </c>
      <c r="AE2887" s="241">
        <v>0</v>
      </c>
      <c r="AF2887" s="240" t="s">
        <v>10252</v>
      </c>
      <c r="AG2887" s="235" t="str">
        <f>IFERROR(VLOOKUP(작성용!A:A,RM!A:D,4,0),"-")</f>
        <v>오윤지</v>
      </c>
      <c r="AH2887" s="9" t="s">
        <v>13355</v>
      </c>
      <c r="AI2887" s="231" t="s">
        <v>13031</v>
      </c>
      <c r="AJ2887" s="231" t="s">
        <v>13031</v>
      </c>
      <c r="AK2887" s="231" t="s">
        <v>3962</v>
      </c>
      <c r="AL2887" s="231">
        <v>2886</v>
      </c>
    </row>
    <row r="2888" spans="1:38" x14ac:dyDescent="0.3">
      <c r="A2888" s="225" t="s">
        <v>579</v>
      </c>
      <c r="B2888" s="225" t="s">
        <v>13472</v>
      </c>
      <c r="C2888" s="237" t="s">
        <v>10273</v>
      </c>
      <c r="D2888" s="233" t="s">
        <v>13500</v>
      </c>
      <c r="E2888" s="232" t="s">
        <v>13501</v>
      </c>
      <c r="F2888" s="236" t="s">
        <v>10268</v>
      </c>
      <c r="G2888" s="210">
        <v>0</v>
      </c>
      <c r="H2888" s="227" t="s">
        <v>13031</v>
      </c>
      <c r="I2888" s="227"/>
      <c r="J2888" s="227"/>
      <c r="K2888" s="227"/>
      <c r="L2888" s="227"/>
      <c r="M2888" s="227"/>
      <c r="N2888" s="227" t="s">
        <v>10242</v>
      </c>
      <c r="O2888" s="242"/>
      <c r="P2888" s="242"/>
      <c r="Q2888" s="221"/>
      <c r="R2888" s="208" t="s">
        <v>3790</v>
      </c>
      <c r="S2888" s="209" t="s">
        <v>13031</v>
      </c>
      <c r="T2888" s="229">
        <v>45702</v>
      </c>
      <c r="U2888" s="230" t="s">
        <v>10277</v>
      </c>
      <c r="V2888" s="229" t="s">
        <v>11143</v>
      </c>
      <c r="W2888" s="229" t="s">
        <v>11143</v>
      </c>
      <c r="X2888" s="230" t="s">
        <v>13031</v>
      </c>
      <c r="Y2888" s="230"/>
      <c r="Z2888" s="230" t="s">
        <v>10264</v>
      </c>
      <c r="AA2888" s="220">
        <v>202503</v>
      </c>
      <c r="AB2888" s="239"/>
      <c r="AC2888" s="229" t="s">
        <v>10280</v>
      </c>
      <c r="AD2888" s="240" t="s">
        <v>10252</v>
      </c>
      <c r="AE2888" s="241">
        <v>0</v>
      </c>
      <c r="AF2888" s="240" t="s">
        <v>10252</v>
      </c>
      <c r="AG2888" s="235" t="str">
        <f>IFERROR(VLOOKUP(작성용!A:A,RM!A:D,4,0),"-")</f>
        <v>오윤지</v>
      </c>
      <c r="AH2888" s="9" t="s">
        <v>13355</v>
      </c>
      <c r="AI2888" s="231" t="s">
        <v>13031</v>
      </c>
      <c r="AJ2888" s="231" t="s">
        <v>13031</v>
      </c>
      <c r="AK2888" s="231" t="s">
        <v>3962</v>
      </c>
      <c r="AL2888" s="231">
        <v>2887</v>
      </c>
    </row>
    <row r="2889" spans="1:38" x14ac:dyDescent="0.3">
      <c r="A2889" s="225" t="s">
        <v>579</v>
      </c>
      <c r="B2889" s="225" t="s">
        <v>13472</v>
      </c>
      <c r="C2889" s="237" t="s">
        <v>10273</v>
      </c>
      <c r="D2889" s="233" t="s">
        <v>11873</v>
      </c>
      <c r="E2889" s="232" t="s">
        <v>13017</v>
      </c>
      <c r="F2889" s="236" t="s">
        <v>10268</v>
      </c>
      <c r="G2889" s="210">
        <v>0</v>
      </c>
      <c r="H2889" s="227" t="s">
        <v>13031</v>
      </c>
      <c r="I2889" s="227"/>
      <c r="J2889" s="227"/>
      <c r="K2889" s="227"/>
      <c r="L2889" s="227"/>
      <c r="M2889" s="227"/>
      <c r="N2889" s="227" t="s">
        <v>10242</v>
      </c>
      <c r="O2889" s="242"/>
      <c r="P2889" s="242"/>
      <c r="Q2889" s="221"/>
      <c r="R2889" s="208" t="s">
        <v>5544</v>
      </c>
      <c r="S2889" s="209" t="s">
        <v>3522</v>
      </c>
      <c r="T2889" s="229">
        <v>45702</v>
      </c>
      <c r="U2889" s="230" t="s">
        <v>10277</v>
      </c>
      <c r="V2889" s="229" t="s">
        <v>11143</v>
      </c>
      <c r="W2889" s="229" t="s">
        <v>11143</v>
      </c>
      <c r="X2889" s="230" t="s">
        <v>13031</v>
      </c>
      <c r="Y2889" s="230"/>
      <c r="Z2889" s="230" t="s">
        <v>10264</v>
      </c>
      <c r="AA2889" s="220">
        <v>202503</v>
      </c>
      <c r="AB2889" s="239"/>
      <c r="AC2889" s="229" t="s">
        <v>10280</v>
      </c>
      <c r="AD2889" s="240" t="s">
        <v>10252</v>
      </c>
      <c r="AE2889" s="241">
        <v>0</v>
      </c>
      <c r="AF2889" s="240" t="s">
        <v>10252</v>
      </c>
      <c r="AG2889" s="235" t="str">
        <f>IFERROR(VLOOKUP(작성용!A:A,RM!A:D,4,0),"-")</f>
        <v>오윤지</v>
      </c>
      <c r="AH2889" s="9" t="s">
        <v>13355</v>
      </c>
      <c r="AI2889" s="231" t="s">
        <v>13031</v>
      </c>
      <c r="AJ2889" s="231" t="s">
        <v>13031</v>
      </c>
      <c r="AK2889" s="231" t="s">
        <v>3962</v>
      </c>
      <c r="AL2889" s="231">
        <v>2888</v>
      </c>
    </row>
    <row r="2890" spans="1:38" x14ac:dyDescent="0.3">
      <c r="A2890" s="225" t="s">
        <v>579</v>
      </c>
      <c r="B2890" s="225" t="s">
        <v>13472</v>
      </c>
      <c r="C2890" s="237" t="s">
        <v>10273</v>
      </c>
      <c r="D2890" s="233" t="s">
        <v>11875</v>
      </c>
      <c r="E2890" s="232" t="s">
        <v>13502</v>
      </c>
      <c r="F2890" s="236" t="s">
        <v>10268</v>
      </c>
      <c r="G2890" s="210">
        <v>0</v>
      </c>
      <c r="H2890" s="227" t="s">
        <v>13031</v>
      </c>
      <c r="I2890" s="227"/>
      <c r="J2890" s="227"/>
      <c r="K2890" s="227"/>
      <c r="L2890" s="227"/>
      <c r="M2890" s="227"/>
      <c r="N2890" s="227" t="s">
        <v>10242</v>
      </c>
      <c r="O2890" s="242"/>
      <c r="P2890" s="242"/>
      <c r="Q2890" s="221"/>
      <c r="R2890" s="208" t="s">
        <v>5548</v>
      </c>
      <c r="S2890" s="209" t="s">
        <v>13031</v>
      </c>
      <c r="T2890" s="229">
        <v>45702</v>
      </c>
      <c r="U2890" s="230" t="s">
        <v>10277</v>
      </c>
      <c r="V2890" s="229" t="s">
        <v>11143</v>
      </c>
      <c r="W2890" s="229" t="s">
        <v>11143</v>
      </c>
      <c r="X2890" s="230" t="s">
        <v>13031</v>
      </c>
      <c r="Y2890" s="230"/>
      <c r="Z2890" s="230" t="s">
        <v>10264</v>
      </c>
      <c r="AA2890" s="220">
        <v>202503</v>
      </c>
      <c r="AB2890" s="239"/>
      <c r="AC2890" s="229" t="s">
        <v>10280</v>
      </c>
      <c r="AD2890" s="240" t="s">
        <v>10252</v>
      </c>
      <c r="AE2890" s="241">
        <v>0</v>
      </c>
      <c r="AF2890" s="240" t="s">
        <v>10252</v>
      </c>
      <c r="AG2890" s="235" t="str">
        <f>IFERROR(VLOOKUP(작성용!A:A,RM!A:D,4,0),"-")</f>
        <v>오윤지</v>
      </c>
      <c r="AH2890" s="9" t="s">
        <v>13355</v>
      </c>
      <c r="AI2890" s="231" t="s">
        <v>13031</v>
      </c>
      <c r="AJ2890" s="231" t="s">
        <v>3522</v>
      </c>
      <c r="AK2890" s="231" t="s">
        <v>3962</v>
      </c>
      <c r="AL2890" s="231">
        <v>2889</v>
      </c>
    </row>
    <row r="2891" spans="1:38" x14ac:dyDescent="0.3">
      <c r="A2891" s="225" t="s">
        <v>579</v>
      </c>
      <c r="B2891" s="225" t="s">
        <v>13472</v>
      </c>
      <c r="C2891" s="237" t="s">
        <v>10273</v>
      </c>
      <c r="D2891" s="233" t="s">
        <v>11869</v>
      </c>
      <c r="E2891" s="232" t="s">
        <v>12993</v>
      </c>
      <c r="F2891" s="236" t="s">
        <v>10268</v>
      </c>
      <c r="G2891" s="210">
        <v>0</v>
      </c>
      <c r="H2891" s="227" t="s">
        <v>13031</v>
      </c>
      <c r="I2891" s="227"/>
      <c r="J2891" s="227"/>
      <c r="K2891" s="227"/>
      <c r="L2891" s="227"/>
      <c r="M2891" s="227"/>
      <c r="N2891" s="227" t="s">
        <v>10242</v>
      </c>
      <c r="O2891" s="242"/>
      <c r="P2891" s="242"/>
      <c r="Q2891" s="221"/>
      <c r="R2891" s="208" t="s">
        <v>5535</v>
      </c>
      <c r="S2891" s="209" t="s">
        <v>13031</v>
      </c>
      <c r="T2891" s="229">
        <v>45702</v>
      </c>
      <c r="U2891" s="230" t="s">
        <v>10277</v>
      </c>
      <c r="V2891" s="229" t="s">
        <v>11143</v>
      </c>
      <c r="W2891" s="229" t="s">
        <v>11143</v>
      </c>
      <c r="X2891" s="230" t="s">
        <v>13031</v>
      </c>
      <c r="Y2891" s="230"/>
      <c r="Z2891" s="230" t="s">
        <v>10264</v>
      </c>
      <c r="AA2891" s="220">
        <v>202503</v>
      </c>
      <c r="AB2891" s="239"/>
      <c r="AC2891" s="229" t="s">
        <v>10280</v>
      </c>
      <c r="AD2891" s="240" t="s">
        <v>10252</v>
      </c>
      <c r="AE2891" s="241">
        <v>0</v>
      </c>
      <c r="AF2891" s="240" t="s">
        <v>10252</v>
      </c>
      <c r="AG2891" s="235" t="str">
        <f>IFERROR(VLOOKUP(작성용!A:A,RM!A:D,4,0),"-")</f>
        <v>오윤지</v>
      </c>
      <c r="AH2891" s="9" t="s">
        <v>13355</v>
      </c>
      <c r="AI2891" s="231" t="s">
        <v>3522</v>
      </c>
      <c r="AJ2891" s="231" t="s">
        <v>13031</v>
      </c>
      <c r="AK2891" s="231" t="s">
        <v>3962</v>
      </c>
      <c r="AL2891" s="231">
        <v>2890</v>
      </c>
    </row>
    <row r="2892" spans="1:38" x14ac:dyDescent="0.3">
      <c r="A2892" s="225" t="s">
        <v>579</v>
      </c>
      <c r="B2892" s="225" t="s">
        <v>13472</v>
      </c>
      <c r="C2892" s="237" t="s">
        <v>10273</v>
      </c>
      <c r="D2892" s="233" t="s">
        <v>11871</v>
      </c>
      <c r="E2892" s="232" t="s">
        <v>13002</v>
      </c>
      <c r="F2892" s="236" t="s">
        <v>10268</v>
      </c>
      <c r="G2892" s="210">
        <v>0</v>
      </c>
      <c r="H2892" s="227" t="s">
        <v>13031</v>
      </c>
      <c r="I2892" s="227"/>
      <c r="J2892" s="227"/>
      <c r="K2892" s="227"/>
      <c r="L2892" s="227"/>
      <c r="M2892" s="227"/>
      <c r="N2892" s="227" t="s">
        <v>10242</v>
      </c>
      <c r="O2892" s="242"/>
      <c r="P2892" s="242"/>
      <c r="Q2892" s="221"/>
      <c r="R2892" s="208" t="s">
        <v>5542</v>
      </c>
      <c r="S2892" s="209" t="s">
        <v>3522</v>
      </c>
      <c r="T2892" s="229">
        <v>45702</v>
      </c>
      <c r="U2892" s="230" t="s">
        <v>10277</v>
      </c>
      <c r="V2892" s="229" t="s">
        <v>11143</v>
      </c>
      <c r="W2892" s="229" t="s">
        <v>11143</v>
      </c>
      <c r="X2892" s="230" t="s">
        <v>13031</v>
      </c>
      <c r="Y2892" s="230"/>
      <c r="Z2892" s="230" t="s">
        <v>10264</v>
      </c>
      <c r="AA2892" s="220">
        <v>202503</v>
      </c>
      <c r="AB2892" s="239"/>
      <c r="AC2892" s="229" t="s">
        <v>10280</v>
      </c>
      <c r="AD2892" s="240" t="s">
        <v>10252</v>
      </c>
      <c r="AE2892" s="241">
        <v>0</v>
      </c>
      <c r="AF2892" s="240" t="s">
        <v>10252</v>
      </c>
      <c r="AG2892" s="235" t="str">
        <f>IFERROR(VLOOKUP(작성용!A:A,RM!A:D,4,0),"-")</f>
        <v>오윤지</v>
      </c>
      <c r="AH2892" s="9" t="s">
        <v>13355</v>
      </c>
      <c r="AI2892" s="231" t="s">
        <v>13031</v>
      </c>
      <c r="AJ2892" s="231" t="s">
        <v>13031</v>
      </c>
      <c r="AK2892" s="231" t="s">
        <v>3962</v>
      </c>
      <c r="AL2892" s="231">
        <v>2891</v>
      </c>
    </row>
    <row r="2893" spans="1:38" x14ac:dyDescent="0.3">
      <c r="A2893" s="225" t="s">
        <v>579</v>
      </c>
      <c r="B2893" s="225" t="s">
        <v>13472</v>
      </c>
      <c r="C2893" s="237" t="s">
        <v>10273</v>
      </c>
      <c r="D2893" s="233" t="s">
        <v>11872</v>
      </c>
      <c r="E2893" s="232" t="s">
        <v>12477</v>
      </c>
      <c r="F2893" s="236" t="s">
        <v>10268</v>
      </c>
      <c r="G2893" s="210">
        <v>0</v>
      </c>
      <c r="H2893" s="227" t="s">
        <v>13031</v>
      </c>
      <c r="I2893" s="227"/>
      <c r="J2893" s="227"/>
      <c r="K2893" s="227"/>
      <c r="L2893" s="227"/>
      <c r="M2893" s="227"/>
      <c r="N2893" s="227" t="s">
        <v>10242</v>
      </c>
      <c r="O2893" s="242"/>
      <c r="P2893" s="242"/>
      <c r="Q2893" s="221"/>
      <c r="R2893" s="208" t="s">
        <v>5330</v>
      </c>
      <c r="S2893" s="209" t="s">
        <v>13031</v>
      </c>
      <c r="T2893" s="229">
        <v>45702</v>
      </c>
      <c r="U2893" s="230" t="s">
        <v>10277</v>
      </c>
      <c r="V2893" s="229" t="s">
        <v>11143</v>
      </c>
      <c r="W2893" s="229" t="s">
        <v>11143</v>
      </c>
      <c r="X2893" s="230" t="s">
        <v>13031</v>
      </c>
      <c r="Y2893" s="230"/>
      <c r="Z2893" s="230" t="s">
        <v>10264</v>
      </c>
      <c r="AA2893" s="220">
        <v>202503</v>
      </c>
      <c r="AB2893" s="239"/>
      <c r="AC2893" s="229" t="s">
        <v>10280</v>
      </c>
      <c r="AD2893" s="240" t="s">
        <v>10252</v>
      </c>
      <c r="AE2893" s="241">
        <v>0</v>
      </c>
      <c r="AF2893" s="240" t="s">
        <v>10252</v>
      </c>
      <c r="AG2893" s="235" t="str">
        <f>IFERROR(VLOOKUP(작성용!A:A,RM!A:D,4,0),"-")</f>
        <v>오윤지</v>
      </c>
      <c r="AH2893" s="9" t="s">
        <v>13355</v>
      </c>
      <c r="AI2893" s="231" t="s">
        <v>13031</v>
      </c>
      <c r="AJ2893" s="231" t="s">
        <v>3522</v>
      </c>
      <c r="AK2893" s="231" t="s">
        <v>3962</v>
      </c>
      <c r="AL2893" s="231">
        <v>2892</v>
      </c>
    </row>
    <row r="2894" spans="1:38" x14ac:dyDescent="0.3">
      <c r="A2894" s="225" t="s">
        <v>579</v>
      </c>
      <c r="B2894" s="225" t="s">
        <v>13472</v>
      </c>
      <c r="C2894" s="237" t="s">
        <v>10273</v>
      </c>
      <c r="D2894" s="233" t="s">
        <v>12719</v>
      </c>
      <c r="E2894" s="232" t="s">
        <v>13503</v>
      </c>
      <c r="F2894" s="236" t="s">
        <v>10268</v>
      </c>
      <c r="G2894" s="210">
        <v>0</v>
      </c>
      <c r="H2894" s="227" t="s">
        <v>13031</v>
      </c>
      <c r="I2894" s="227"/>
      <c r="J2894" s="227"/>
      <c r="K2894" s="227"/>
      <c r="L2894" s="227"/>
      <c r="M2894" s="227"/>
      <c r="N2894" s="227" t="s">
        <v>10242</v>
      </c>
      <c r="O2894" s="242"/>
      <c r="P2894" s="242"/>
      <c r="Q2894" s="221"/>
      <c r="R2894" s="208" t="s">
        <v>5272</v>
      </c>
      <c r="S2894" s="209" t="s">
        <v>3522</v>
      </c>
      <c r="T2894" s="229">
        <v>45702</v>
      </c>
      <c r="U2894" s="230" t="s">
        <v>10277</v>
      </c>
      <c r="V2894" s="229" t="s">
        <v>11143</v>
      </c>
      <c r="W2894" s="229" t="s">
        <v>11143</v>
      </c>
      <c r="X2894" s="230" t="s">
        <v>13031</v>
      </c>
      <c r="Y2894" s="230"/>
      <c r="Z2894" s="230" t="s">
        <v>10264</v>
      </c>
      <c r="AA2894" s="220">
        <v>202503</v>
      </c>
      <c r="AB2894" s="239"/>
      <c r="AC2894" s="229" t="s">
        <v>10280</v>
      </c>
      <c r="AD2894" s="240" t="s">
        <v>10252</v>
      </c>
      <c r="AE2894" s="241">
        <v>0</v>
      </c>
      <c r="AF2894" s="240" t="s">
        <v>10252</v>
      </c>
      <c r="AG2894" s="235" t="str">
        <f>IFERROR(VLOOKUP(작성용!A:A,RM!A:D,4,0),"-")</f>
        <v>오윤지</v>
      </c>
      <c r="AH2894" s="9" t="s">
        <v>13355</v>
      </c>
      <c r="AI2894" s="231" t="s">
        <v>13031</v>
      </c>
      <c r="AJ2894" s="231" t="s">
        <v>13031</v>
      </c>
      <c r="AK2894" s="231" t="s">
        <v>3962</v>
      </c>
      <c r="AL2894" s="231">
        <v>2893</v>
      </c>
    </row>
    <row r="2895" spans="1:38" x14ac:dyDescent="0.3">
      <c r="A2895" s="225" t="s">
        <v>579</v>
      </c>
      <c r="B2895" s="225" t="s">
        <v>13472</v>
      </c>
      <c r="C2895" s="237" t="s">
        <v>10273</v>
      </c>
      <c r="D2895" s="233" t="s">
        <v>11712</v>
      </c>
      <c r="E2895" s="232" t="s">
        <v>11713</v>
      </c>
      <c r="F2895" s="236" t="s">
        <v>10268</v>
      </c>
      <c r="G2895" s="210">
        <v>0</v>
      </c>
      <c r="H2895" s="227" t="s">
        <v>13031</v>
      </c>
      <c r="I2895" s="227"/>
      <c r="J2895" s="227"/>
      <c r="K2895" s="227"/>
      <c r="L2895" s="227"/>
      <c r="M2895" s="227"/>
      <c r="N2895" s="227" t="s">
        <v>10242</v>
      </c>
      <c r="O2895" s="242"/>
      <c r="P2895" s="242"/>
      <c r="Q2895" s="221"/>
      <c r="R2895" s="208" t="s">
        <v>7224</v>
      </c>
      <c r="S2895" s="209" t="s">
        <v>13031</v>
      </c>
      <c r="T2895" s="229">
        <v>45702</v>
      </c>
      <c r="U2895" s="230" t="s">
        <v>10277</v>
      </c>
      <c r="V2895" s="229" t="s">
        <v>11143</v>
      </c>
      <c r="W2895" s="229" t="s">
        <v>11143</v>
      </c>
      <c r="X2895" s="230" t="s">
        <v>13031</v>
      </c>
      <c r="Y2895" s="230"/>
      <c r="Z2895" s="230" t="s">
        <v>10264</v>
      </c>
      <c r="AA2895" s="220">
        <v>202503</v>
      </c>
      <c r="AB2895" s="239"/>
      <c r="AC2895" s="229" t="s">
        <v>10280</v>
      </c>
      <c r="AD2895" s="240" t="s">
        <v>10252</v>
      </c>
      <c r="AE2895" s="241">
        <v>0</v>
      </c>
      <c r="AF2895" s="240" t="s">
        <v>10252</v>
      </c>
      <c r="AG2895" s="235" t="str">
        <f>IFERROR(VLOOKUP(작성용!A:A,RM!A:D,4,0),"-")</f>
        <v>오윤지</v>
      </c>
      <c r="AH2895" s="9" t="s">
        <v>13355</v>
      </c>
      <c r="AI2895" s="231" t="s">
        <v>13031</v>
      </c>
      <c r="AJ2895" s="231" t="s">
        <v>13031</v>
      </c>
      <c r="AK2895" s="231" t="s">
        <v>3962</v>
      </c>
      <c r="AL2895" s="231">
        <v>2894</v>
      </c>
    </row>
    <row r="2896" spans="1:38" x14ac:dyDescent="0.3">
      <c r="A2896" s="225" t="s">
        <v>579</v>
      </c>
      <c r="B2896" s="225" t="s">
        <v>13472</v>
      </c>
      <c r="C2896" s="237" t="s">
        <v>10273</v>
      </c>
      <c r="D2896" s="233" t="s">
        <v>13504</v>
      </c>
      <c r="E2896" s="232" t="s">
        <v>13505</v>
      </c>
      <c r="F2896" s="236" t="s">
        <v>10268</v>
      </c>
      <c r="G2896" s="210">
        <v>0</v>
      </c>
      <c r="H2896" s="227" t="s">
        <v>3522</v>
      </c>
      <c r="I2896" s="227"/>
      <c r="J2896" s="227"/>
      <c r="K2896" s="227"/>
      <c r="L2896" s="227"/>
      <c r="M2896" s="227"/>
      <c r="N2896" s="227" t="s">
        <v>10242</v>
      </c>
      <c r="O2896" s="242"/>
      <c r="P2896" s="242"/>
      <c r="Q2896" s="221"/>
      <c r="R2896" s="208" t="s">
        <v>7225</v>
      </c>
      <c r="S2896" s="209" t="s">
        <v>13031</v>
      </c>
      <c r="T2896" s="229">
        <v>45702</v>
      </c>
      <c r="U2896" s="230" t="s">
        <v>10277</v>
      </c>
      <c r="V2896" s="229" t="s">
        <v>11143</v>
      </c>
      <c r="W2896" s="229" t="s">
        <v>11143</v>
      </c>
      <c r="X2896" s="230" t="s">
        <v>3522</v>
      </c>
      <c r="Y2896" s="230"/>
      <c r="Z2896" s="230" t="s">
        <v>10264</v>
      </c>
      <c r="AA2896" s="220">
        <v>202503</v>
      </c>
      <c r="AB2896" s="239"/>
      <c r="AC2896" s="229" t="s">
        <v>10280</v>
      </c>
      <c r="AD2896" s="240" t="s">
        <v>10252</v>
      </c>
      <c r="AE2896" s="241">
        <v>0</v>
      </c>
      <c r="AF2896" s="240" t="s">
        <v>10252</v>
      </c>
      <c r="AG2896" s="235" t="str">
        <f>IFERROR(VLOOKUP(작성용!A:A,RM!A:D,4,0),"-")</f>
        <v>오윤지</v>
      </c>
      <c r="AH2896" s="9" t="s">
        <v>13355</v>
      </c>
      <c r="AI2896" s="231" t="s">
        <v>13031</v>
      </c>
      <c r="AJ2896" s="231" t="s">
        <v>13031</v>
      </c>
      <c r="AK2896" s="231" t="s">
        <v>3962</v>
      </c>
      <c r="AL2896" s="231">
        <v>2895</v>
      </c>
    </row>
    <row r="2897" spans="1:38" x14ac:dyDescent="0.3">
      <c r="A2897" s="225" t="s">
        <v>579</v>
      </c>
      <c r="B2897" s="225" t="s">
        <v>13472</v>
      </c>
      <c r="C2897" s="237" t="s">
        <v>10273</v>
      </c>
      <c r="D2897" s="233" t="s">
        <v>12504</v>
      </c>
      <c r="E2897" s="232" t="s">
        <v>12505</v>
      </c>
      <c r="F2897" s="236" t="s">
        <v>10268</v>
      </c>
      <c r="G2897" s="210">
        <v>0</v>
      </c>
      <c r="H2897" s="227" t="s">
        <v>13031</v>
      </c>
      <c r="I2897" s="227"/>
      <c r="J2897" s="227"/>
      <c r="K2897" s="227"/>
      <c r="L2897" s="227"/>
      <c r="M2897" s="227"/>
      <c r="N2897" s="227" t="s">
        <v>10242</v>
      </c>
      <c r="O2897" s="242"/>
      <c r="P2897" s="242"/>
      <c r="Q2897" s="221"/>
      <c r="R2897" s="208" t="s">
        <v>7226</v>
      </c>
      <c r="S2897" s="209" t="s">
        <v>3522</v>
      </c>
      <c r="T2897" s="229">
        <v>45702</v>
      </c>
      <c r="U2897" s="230" t="s">
        <v>10277</v>
      </c>
      <c r="V2897" s="229" t="s">
        <v>11143</v>
      </c>
      <c r="W2897" s="229" t="s">
        <v>11143</v>
      </c>
      <c r="X2897" s="230" t="s">
        <v>13031</v>
      </c>
      <c r="Y2897" s="230"/>
      <c r="Z2897" s="230" t="s">
        <v>10264</v>
      </c>
      <c r="AA2897" s="220">
        <v>202503</v>
      </c>
      <c r="AB2897" s="239"/>
      <c r="AC2897" s="229" t="s">
        <v>10280</v>
      </c>
      <c r="AD2897" s="240" t="s">
        <v>10252</v>
      </c>
      <c r="AE2897" s="241">
        <v>0</v>
      </c>
      <c r="AF2897" s="240" t="s">
        <v>10252</v>
      </c>
      <c r="AG2897" s="235" t="str">
        <f>IFERROR(VLOOKUP(작성용!A:A,RM!A:D,4,0),"-")</f>
        <v>오윤지</v>
      </c>
      <c r="AH2897" s="9" t="s">
        <v>13355</v>
      </c>
      <c r="AI2897" s="231" t="s">
        <v>3522</v>
      </c>
      <c r="AJ2897" s="231" t="s">
        <v>3522</v>
      </c>
      <c r="AK2897" s="231" t="s">
        <v>3962</v>
      </c>
      <c r="AL2897" s="231">
        <v>2896</v>
      </c>
    </row>
    <row r="2898" spans="1:38" x14ac:dyDescent="0.3">
      <c r="A2898" s="225" t="s">
        <v>579</v>
      </c>
      <c r="B2898" s="225" t="s">
        <v>13472</v>
      </c>
      <c r="C2898" s="237" t="s">
        <v>10273</v>
      </c>
      <c r="D2898" s="233" t="s">
        <v>11988</v>
      </c>
      <c r="E2898" s="232" t="s">
        <v>13506</v>
      </c>
      <c r="F2898" s="236" t="s">
        <v>10268</v>
      </c>
      <c r="G2898" s="210">
        <v>0</v>
      </c>
      <c r="H2898" s="227" t="s">
        <v>13031</v>
      </c>
      <c r="I2898" s="227"/>
      <c r="J2898" s="227"/>
      <c r="K2898" s="227"/>
      <c r="L2898" s="227"/>
      <c r="M2898" s="227"/>
      <c r="N2898" s="227" t="s">
        <v>10242</v>
      </c>
      <c r="O2898" s="242"/>
      <c r="P2898" s="242"/>
      <c r="Q2898" s="221"/>
      <c r="R2898" s="208" t="s">
        <v>5780</v>
      </c>
      <c r="S2898" s="209" t="s">
        <v>13031</v>
      </c>
      <c r="T2898" s="229">
        <v>45702</v>
      </c>
      <c r="U2898" s="230" t="s">
        <v>10277</v>
      </c>
      <c r="V2898" s="229" t="s">
        <v>11143</v>
      </c>
      <c r="W2898" s="229" t="s">
        <v>11143</v>
      </c>
      <c r="X2898" s="230" t="s">
        <v>13031</v>
      </c>
      <c r="Y2898" s="230"/>
      <c r="Z2898" s="230" t="s">
        <v>10264</v>
      </c>
      <c r="AA2898" s="220">
        <v>202503</v>
      </c>
      <c r="AB2898" s="239"/>
      <c r="AC2898" s="229" t="s">
        <v>10280</v>
      </c>
      <c r="AD2898" s="240" t="s">
        <v>10252</v>
      </c>
      <c r="AE2898" s="241">
        <v>0</v>
      </c>
      <c r="AF2898" s="240" t="s">
        <v>10252</v>
      </c>
      <c r="AG2898" s="235" t="str">
        <f>IFERROR(VLOOKUP(작성용!A:A,RM!A:D,4,0),"-")</f>
        <v>오윤지</v>
      </c>
      <c r="AH2898" s="9" t="s">
        <v>13355</v>
      </c>
      <c r="AI2898" s="231" t="s">
        <v>13031</v>
      </c>
      <c r="AJ2898" s="231" t="s">
        <v>3522</v>
      </c>
      <c r="AK2898" s="231" t="s">
        <v>3962</v>
      </c>
      <c r="AL2898" s="231">
        <v>2897</v>
      </c>
    </row>
    <row r="2899" spans="1:38" x14ac:dyDescent="0.3">
      <c r="A2899" s="225" t="s">
        <v>579</v>
      </c>
      <c r="B2899" s="225" t="s">
        <v>13472</v>
      </c>
      <c r="C2899" s="237" t="s">
        <v>10273</v>
      </c>
      <c r="D2899" s="233" t="s">
        <v>11989</v>
      </c>
      <c r="E2899" s="232" t="s">
        <v>13507</v>
      </c>
      <c r="F2899" s="236" t="s">
        <v>10268</v>
      </c>
      <c r="G2899" s="210">
        <v>0</v>
      </c>
      <c r="H2899" s="227" t="s">
        <v>13031</v>
      </c>
      <c r="I2899" s="227"/>
      <c r="J2899" s="227"/>
      <c r="K2899" s="227"/>
      <c r="L2899" s="227"/>
      <c r="M2899" s="227"/>
      <c r="N2899" s="227" t="s">
        <v>10242</v>
      </c>
      <c r="O2899" s="242"/>
      <c r="P2899" s="242"/>
      <c r="Q2899" s="221"/>
      <c r="R2899" s="208" t="s">
        <v>5782</v>
      </c>
      <c r="S2899" s="209" t="s">
        <v>13031</v>
      </c>
      <c r="T2899" s="229">
        <v>45702</v>
      </c>
      <c r="U2899" s="230" t="s">
        <v>10277</v>
      </c>
      <c r="V2899" s="229" t="s">
        <v>11143</v>
      </c>
      <c r="W2899" s="229" t="s">
        <v>11143</v>
      </c>
      <c r="X2899" s="230" t="s">
        <v>13031</v>
      </c>
      <c r="Y2899" s="230"/>
      <c r="Z2899" s="230" t="s">
        <v>10264</v>
      </c>
      <c r="AA2899" s="220">
        <v>202503</v>
      </c>
      <c r="AB2899" s="239"/>
      <c r="AC2899" s="229" t="s">
        <v>10280</v>
      </c>
      <c r="AD2899" s="240" t="s">
        <v>10252</v>
      </c>
      <c r="AE2899" s="241">
        <v>0</v>
      </c>
      <c r="AF2899" s="240" t="s">
        <v>10252</v>
      </c>
      <c r="AG2899" s="235" t="str">
        <f>IFERROR(VLOOKUP(작성용!A:A,RM!A:D,4,0),"-")</f>
        <v>오윤지</v>
      </c>
      <c r="AH2899" s="9" t="s">
        <v>13355</v>
      </c>
      <c r="AI2899" s="231" t="s">
        <v>13031</v>
      </c>
      <c r="AJ2899" s="231" t="s">
        <v>13031</v>
      </c>
      <c r="AK2899" s="231" t="s">
        <v>3962</v>
      </c>
      <c r="AL2899" s="231">
        <v>2898</v>
      </c>
    </row>
    <row r="2900" spans="1:38" x14ac:dyDescent="0.3">
      <c r="A2900" s="225" t="s">
        <v>579</v>
      </c>
      <c r="B2900" s="225" t="s">
        <v>13472</v>
      </c>
      <c r="C2900" s="237" t="s">
        <v>10273</v>
      </c>
      <c r="D2900" s="233" t="s">
        <v>13508</v>
      </c>
      <c r="E2900" s="232" t="s">
        <v>13509</v>
      </c>
      <c r="F2900" s="236" t="s">
        <v>10268</v>
      </c>
      <c r="G2900" s="210">
        <v>0</v>
      </c>
      <c r="H2900" s="227" t="s">
        <v>3522</v>
      </c>
      <c r="I2900" s="227"/>
      <c r="J2900" s="227"/>
      <c r="K2900" s="227"/>
      <c r="L2900" s="227"/>
      <c r="M2900" s="227"/>
      <c r="N2900" s="227" t="s">
        <v>10242</v>
      </c>
      <c r="O2900" s="242"/>
      <c r="P2900" s="242"/>
      <c r="Q2900" s="221"/>
      <c r="R2900" s="208" t="s">
        <v>7227</v>
      </c>
      <c r="S2900" s="209" t="s">
        <v>13031</v>
      </c>
      <c r="T2900" s="229">
        <v>45702</v>
      </c>
      <c r="U2900" s="230" t="s">
        <v>10277</v>
      </c>
      <c r="V2900" s="229" t="s">
        <v>11143</v>
      </c>
      <c r="W2900" s="229" t="s">
        <v>11143</v>
      </c>
      <c r="X2900" s="230" t="s">
        <v>13031</v>
      </c>
      <c r="Y2900" s="230"/>
      <c r="Z2900" s="230" t="s">
        <v>10264</v>
      </c>
      <c r="AA2900" s="220">
        <v>202503</v>
      </c>
      <c r="AB2900" s="239"/>
      <c r="AC2900" s="229" t="s">
        <v>10280</v>
      </c>
      <c r="AD2900" s="240" t="s">
        <v>10252</v>
      </c>
      <c r="AE2900" s="241">
        <v>0</v>
      </c>
      <c r="AF2900" s="240" t="s">
        <v>10252</v>
      </c>
      <c r="AG2900" s="235" t="str">
        <f>IFERROR(VLOOKUP(작성용!A:A,RM!A:D,4,0),"-")</f>
        <v>오윤지</v>
      </c>
      <c r="AH2900" s="9" t="s">
        <v>13355</v>
      </c>
      <c r="AI2900" s="231" t="s">
        <v>13031</v>
      </c>
      <c r="AJ2900" s="231" t="s">
        <v>13031</v>
      </c>
      <c r="AK2900" s="231" t="s">
        <v>3962</v>
      </c>
      <c r="AL2900" s="231">
        <v>2899</v>
      </c>
    </row>
    <row r="2901" spans="1:38" x14ac:dyDescent="0.3">
      <c r="A2901" s="225" t="s">
        <v>579</v>
      </c>
      <c r="B2901" s="225" t="s">
        <v>13472</v>
      </c>
      <c r="C2901" s="237" t="s">
        <v>10273</v>
      </c>
      <c r="D2901" s="233" t="s">
        <v>13510</v>
      </c>
      <c r="E2901" s="232" t="s">
        <v>13511</v>
      </c>
      <c r="F2901" s="236" t="s">
        <v>10268</v>
      </c>
      <c r="G2901" s="210">
        <v>0</v>
      </c>
      <c r="H2901" s="227" t="s">
        <v>13031</v>
      </c>
      <c r="I2901" s="227"/>
      <c r="J2901" s="227"/>
      <c r="K2901" s="227"/>
      <c r="L2901" s="227"/>
      <c r="M2901" s="227"/>
      <c r="N2901" s="227" t="s">
        <v>10242</v>
      </c>
      <c r="O2901" s="242"/>
      <c r="P2901" s="242"/>
      <c r="Q2901" s="221"/>
      <c r="R2901" s="208" t="s">
        <v>3804</v>
      </c>
      <c r="S2901" s="209" t="s">
        <v>13031</v>
      </c>
      <c r="T2901" s="229">
        <v>45702</v>
      </c>
      <c r="U2901" s="230" t="s">
        <v>10277</v>
      </c>
      <c r="V2901" s="229" t="s">
        <v>11143</v>
      </c>
      <c r="W2901" s="229" t="s">
        <v>11143</v>
      </c>
      <c r="X2901" s="230" t="s">
        <v>13031</v>
      </c>
      <c r="Y2901" s="230"/>
      <c r="Z2901" s="230" t="s">
        <v>10264</v>
      </c>
      <c r="AA2901" s="220">
        <v>202503</v>
      </c>
      <c r="AB2901" s="239"/>
      <c r="AC2901" s="229" t="s">
        <v>10280</v>
      </c>
      <c r="AD2901" s="240" t="s">
        <v>10252</v>
      </c>
      <c r="AE2901" s="241">
        <v>0</v>
      </c>
      <c r="AF2901" s="240" t="s">
        <v>10252</v>
      </c>
      <c r="AG2901" s="235" t="str">
        <f>IFERROR(VLOOKUP(작성용!A:A,RM!A:D,4,0),"-")</f>
        <v>오윤지</v>
      </c>
      <c r="AH2901" s="9" t="s">
        <v>13355</v>
      </c>
      <c r="AI2901" s="231" t="s">
        <v>13031</v>
      </c>
      <c r="AJ2901" s="231" t="s">
        <v>13031</v>
      </c>
      <c r="AK2901" s="231" t="s">
        <v>3962</v>
      </c>
      <c r="AL2901" s="231">
        <v>2900</v>
      </c>
    </row>
    <row r="2902" spans="1:38" x14ac:dyDescent="0.3">
      <c r="A2902" s="225" t="s">
        <v>579</v>
      </c>
      <c r="B2902" s="225" t="s">
        <v>13472</v>
      </c>
      <c r="C2902" s="237" t="s">
        <v>10273</v>
      </c>
      <c r="D2902" s="233" t="s">
        <v>12757</v>
      </c>
      <c r="E2902" s="232" t="s">
        <v>13512</v>
      </c>
      <c r="F2902" s="236" t="s">
        <v>10268</v>
      </c>
      <c r="G2902" s="210">
        <v>0</v>
      </c>
      <c r="H2902" s="227" t="s">
        <v>13031</v>
      </c>
      <c r="I2902" s="227"/>
      <c r="J2902" s="227"/>
      <c r="K2902" s="227"/>
      <c r="L2902" s="227"/>
      <c r="M2902" s="227"/>
      <c r="N2902" s="227" t="s">
        <v>10242</v>
      </c>
      <c r="O2902" s="242"/>
      <c r="P2902" s="242"/>
      <c r="Q2902" s="221"/>
      <c r="R2902" s="208" t="s">
        <v>5362</v>
      </c>
      <c r="S2902" s="209" t="s">
        <v>13031</v>
      </c>
      <c r="T2902" s="229">
        <v>45702</v>
      </c>
      <c r="U2902" s="230" t="s">
        <v>10277</v>
      </c>
      <c r="V2902" s="229" t="s">
        <v>11143</v>
      </c>
      <c r="W2902" s="229" t="s">
        <v>11143</v>
      </c>
      <c r="X2902" s="230" t="s">
        <v>13031</v>
      </c>
      <c r="Y2902" s="230"/>
      <c r="Z2902" s="230" t="s">
        <v>10264</v>
      </c>
      <c r="AA2902" s="220">
        <v>202503</v>
      </c>
      <c r="AB2902" s="239"/>
      <c r="AC2902" s="229" t="s">
        <v>10280</v>
      </c>
      <c r="AD2902" s="240" t="s">
        <v>10252</v>
      </c>
      <c r="AE2902" s="241">
        <v>0</v>
      </c>
      <c r="AF2902" s="240" t="s">
        <v>10252</v>
      </c>
      <c r="AG2902" s="235" t="str">
        <f>IFERROR(VLOOKUP(작성용!A:A,RM!A:D,4,0),"-")</f>
        <v>오윤지</v>
      </c>
      <c r="AH2902" s="9" t="s">
        <v>13355</v>
      </c>
      <c r="AI2902" s="231" t="s">
        <v>13031</v>
      </c>
      <c r="AJ2902" s="231" t="s">
        <v>13031</v>
      </c>
      <c r="AK2902" s="231" t="s">
        <v>3962</v>
      </c>
      <c r="AL2902" s="231">
        <v>2901</v>
      </c>
    </row>
    <row r="2903" spans="1:38" x14ac:dyDescent="0.3">
      <c r="A2903" s="225" t="s">
        <v>579</v>
      </c>
      <c r="B2903" s="225" t="s">
        <v>13472</v>
      </c>
      <c r="C2903" s="237" t="s">
        <v>10273</v>
      </c>
      <c r="D2903" s="233" t="s">
        <v>11911</v>
      </c>
      <c r="E2903" s="232" t="s">
        <v>12255</v>
      </c>
      <c r="F2903" s="236" t="s">
        <v>10268</v>
      </c>
      <c r="G2903" s="210">
        <v>0</v>
      </c>
      <c r="H2903" s="227" t="s">
        <v>13031</v>
      </c>
      <c r="I2903" s="227"/>
      <c r="J2903" s="227"/>
      <c r="K2903" s="227"/>
      <c r="L2903" s="227"/>
      <c r="M2903" s="227"/>
      <c r="N2903" s="227" t="s">
        <v>10242</v>
      </c>
      <c r="O2903" s="242"/>
      <c r="P2903" s="242"/>
      <c r="Q2903" s="221"/>
      <c r="R2903" s="208" t="s">
        <v>5624</v>
      </c>
      <c r="S2903" s="209" t="s">
        <v>13031</v>
      </c>
      <c r="T2903" s="229">
        <v>45702</v>
      </c>
      <c r="U2903" s="230" t="s">
        <v>10277</v>
      </c>
      <c r="V2903" s="229" t="s">
        <v>11143</v>
      </c>
      <c r="W2903" s="229" t="s">
        <v>11143</v>
      </c>
      <c r="X2903" s="230" t="s">
        <v>3522</v>
      </c>
      <c r="Y2903" s="230"/>
      <c r="Z2903" s="230" t="s">
        <v>10264</v>
      </c>
      <c r="AA2903" s="220">
        <v>202503</v>
      </c>
      <c r="AB2903" s="239"/>
      <c r="AC2903" s="229" t="s">
        <v>10280</v>
      </c>
      <c r="AD2903" s="240" t="s">
        <v>10252</v>
      </c>
      <c r="AE2903" s="241">
        <v>0</v>
      </c>
      <c r="AF2903" s="240" t="s">
        <v>10252</v>
      </c>
      <c r="AG2903" s="235" t="str">
        <f>IFERROR(VLOOKUP(작성용!A:A,RM!A:D,4,0),"-")</f>
        <v>오윤지</v>
      </c>
      <c r="AH2903" s="9" t="s">
        <v>13355</v>
      </c>
      <c r="AI2903" s="231" t="s">
        <v>13031</v>
      </c>
      <c r="AJ2903" s="231" t="s">
        <v>13031</v>
      </c>
      <c r="AK2903" s="231" t="s">
        <v>3962</v>
      </c>
      <c r="AL2903" s="231">
        <v>2902</v>
      </c>
    </row>
    <row r="2904" spans="1:38" x14ac:dyDescent="0.3">
      <c r="A2904" s="225" t="s">
        <v>579</v>
      </c>
      <c r="B2904" s="225" t="s">
        <v>13472</v>
      </c>
      <c r="C2904" s="237" t="s">
        <v>10273</v>
      </c>
      <c r="D2904" s="233" t="s">
        <v>11908</v>
      </c>
      <c r="E2904" s="232" t="s">
        <v>13513</v>
      </c>
      <c r="F2904" s="236" t="s">
        <v>10268</v>
      </c>
      <c r="G2904" s="210">
        <v>0</v>
      </c>
      <c r="H2904" s="227" t="s">
        <v>13031</v>
      </c>
      <c r="I2904" s="227"/>
      <c r="J2904" s="227"/>
      <c r="K2904" s="227"/>
      <c r="L2904" s="227"/>
      <c r="M2904" s="227"/>
      <c r="N2904" s="227" t="s">
        <v>10242</v>
      </c>
      <c r="O2904" s="242"/>
      <c r="P2904" s="242"/>
      <c r="Q2904" s="221"/>
      <c r="R2904" s="208" t="s">
        <v>5622</v>
      </c>
      <c r="S2904" s="209" t="s">
        <v>13031</v>
      </c>
      <c r="T2904" s="229">
        <v>45702</v>
      </c>
      <c r="U2904" s="230" t="s">
        <v>10277</v>
      </c>
      <c r="V2904" s="229" t="s">
        <v>11143</v>
      </c>
      <c r="W2904" s="229" t="s">
        <v>11143</v>
      </c>
      <c r="X2904" s="230" t="s">
        <v>13031</v>
      </c>
      <c r="Y2904" s="230"/>
      <c r="Z2904" s="230" t="s">
        <v>10264</v>
      </c>
      <c r="AA2904" s="220">
        <v>202503</v>
      </c>
      <c r="AB2904" s="239"/>
      <c r="AC2904" s="229" t="s">
        <v>10280</v>
      </c>
      <c r="AD2904" s="240" t="s">
        <v>10252</v>
      </c>
      <c r="AE2904" s="241">
        <v>0</v>
      </c>
      <c r="AF2904" s="240" t="s">
        <v>10252</v>
      </c>
      <c r="AG2904" s="235" t="str">
        <f>IFERROR(VLOOKUP(작성용!A:A,RM!A:D,4,0),"-")</f>
        <v>오윤지</v>
      </c>
      <c r="AH2904" s="9" t="s">
        <v>13355</v>
      </c>
      <c r="AI2904" s="231" t="s">
        <v>13031</v>
      </c>
      <c r="AJ2904" s="231" t="s">
        <v>13031</v>
      </c>
      <c r="AK2904" s="231" t="s">
        <v>3962</v>
      </c>
      <c r="AL2904" s="231">
        <v>2903</v>
      </c>
    </row>
    <row r="2905" spans="1:38" x14ac:dyDescent="0.3">
      <c r="A2905" s="225" t="s">
        <v>579</v>
      </c>
      <c r="B2905" s="225" t="s">
        <v>13472</v>
      </c>
      <c r="C2905" s="237" t="s">
        <v>10273</v>
      </c>
      <c r="D2905" s="233" t="s">
        <v>13076</v>
      </c>
      <c r="E2905" s="232" t="s">
        <v>13077</v>
      </c>
      <c r="F2905" s="236" t="s">
        <v>10268</v>
      </c>
      <c r="G2905" s="210">
        <v>0</v>
      </c>
      <c r="H2905" s="227" t="s">
        <v>13031</v>
      </c>
      <c r="I2905" s="227"/>
      <c r="J2905" s="227"/>
      <c r="K2905" s="227"/>
      <c r="L2905" s="227"/>
      <c r="M2905" s="227"/>
      <c r="N2905" s="227" t="s">
        <v>10242</v>
      </c>
      <c r="O2905" s="242"/>
      <c r="P2905" s="242"/>
      <c r="Q2905" s="221"/>
      <c r="R2905" s="208" t="s">
        <v>7039</v>
      </c>
      <c r="S2905" s="209" t="s">
        <v>13031</v>
      </c>
      <c r="T2905" s="229">
        <v>45702</v>
      </c>
      <c r="U2905" s="230" t="s">
        <v>10277</v>
      </c>
      <c r="V2905" s="229" t="s">
        <v>11143</v>
      </c>
      <c r="W2905" s="229" t="s">
        <v>11143</v>
      </c>
      <c r="X2905" s="230" t="s">
        <v>13031</v>
      </c>
      <c r="Y2905" s="230"/>
      <c r="Z2905" s="230" t="s">
        <v>10264</v>
      </c>
      <c r="AA2905" s="220">
        <v>202503</v>
      </c>
      <c r="AB2905" s="239"/>
      <c r="AC2905" s="229" t="s">
        <v>10280</v>
      </c>
      <c r="AD2905" s="240" t="s">
        <v>10252</v>
      </c>
      <c r="AE2905" s="241">
        <v>0</v>
      </c>
      <c r="AF2905" s="240" t="s">
        <v>10252</v>
      </c>
      <c r="AG2905" s="235" t="str">
        <f>IFERROR(VLOOKUP(작성용!A:A,RM!A:D,4,0),"-")</f>
        <v>오윤지</v>
      </c>
      <c r="AH2905" s="9" t="s">
        <v>13355</v>
      </c>
      <c r="AI2905" s="231" t="s">
        <v>13031</v>
      </c>
      <c r="AJ2905" s="231" t="s">
        <v>3522</v>
      </c>
      <c r="AK2905" s="231" t="s">
        <v>3962</v>
      </c>
      <c r="AL2905" s="231">
        <v>2904</v>
      </c>
    </row>
    <row r="2906" spans="1:38" x14ac:dyDescent="0.3">
      <c r="A2906" s="225" t="s">
        <v>579</v>
      </c>
      <c r="B2906" s="225" t="s">
        <v>13472</v>
      </c>
      <c r="C2906" s="237" t="s">
        <v>10273</v>
      </c>
      <c r="D2906" s="233" t="s">
        <v>13514</v>
      </c>
      <c r="E2906" s="232" t="s">
        <v>13515</v>
      </c>
      <c r="F2906" s="236" t="s">
        <v>10268</v>
      </c>
      <c r="G2906" s="210">
        <v>0</v>
      </c>
      <c r="H2906" s="227" t="s">
        <v>13031</v>
      </c>
      <c r="I2906" s="227"/>
      <c r="J2906" s="227"/>
      <c r="K2906" s="227"/>
      <c r="L2906" s="227"/>
      <c r="M2906" s="227"/>
      <c r="N2906" s="227" t="s">
        <v>10242</v>
      </c>
      <c r="O2906" s="242"/>
      <c r="P2906" s="242"/>
      <c r="Q2906" s="221"/>
      <c r="R2906" s="208" t="s">
        <v>7228</v>
      </c>
      <c r="S2906" s="209" t="s">
        <v>13031</v>
      </c>
      <c r="T2906" s="229">
        <v>45702</v>
      </c>
      <c r="U2906" s="230" t="s">
        <v>10277</v>
      </c>
      <c r="V2906" s="229" t="s">
        <v>11143</v>
      </c>
      <c r="W2906" s="229" t="s">
        <v>11143</v>
      </c>
      <c r="X2906" s="230" t="s">
        <v>13031</v>
      </c>
      <c r="Y2906" s="230"/>
      <c r="Z2906" s="230" t="s">
        <v>10264</v>
      </c>
      <c r="AA2906" s="220">
        <v>202503</v>
      </c>
      <c r="AB2906" s="239"/>
      <c r="AC2906" s="229" t="s">
        <v>10280</v>
      </c>
      <c r="AD2906" s="240" t="s">
        <v>10252</v>
      </c>
      <c r="AE2906" s="241">
        <v>0</v>
      </c>
      <c r="AF2906" s="240" t="s">
        <v>10252</v>
      </c>
      <c r="AG2906" s="235" t="str">
        <f>IFERROR(VLOOKUP(작성용!A:A,RM!A:D,4,0),"-")</f>
        <v>오윤지</v>
      </c>
      <c r="AH2906" s="9" t="s">
        <v>13355</v>
      </c>
      <c r="AI2906" s="231" t="s">
        <v>13031</v>
      </c>
      <c r="AJ2906" s="231" t="s">
        <v>13031</v>
      </c>
      <c r="AK2906" s="231" t="s">
        <v>3962</v>
      </c>
      <c r="AL2906" s="231">
        <v>2905</v>
      </c>
    </row>
    <row r="2907" spans="1:38" x14ac:dyDescent="0.3">
      <c r="A2907" s="225" t="s">
        <v>579</v>
      </c>
      <c r="B2907" s="225" t="s">
        <v>13472</v>
      </c>
      <c r="C2907" s="237" t="s">
        <v>10273</v>
      </c>
      <c r="D2907" s="233" t="s">
        <v>13516</v>
      </c>
      <c r="E2907" s="232" t="s">
        <v>13517</v>
      </c>
      <c r="F2907" s="236" t="s">
        <v>10268</v>
      </c>
      <c r="G2907" s="210">
        <v>0</v>
      </c>
      <c r="H2907" s="227" t="s">
        <v>13031</v>
      </c>
      <c r="I2907" s="227"/>
      <c r="J2907" s="227"/>
      <c r="K2907" s="227"/>
      <c r="L2907" s="227"/>
      <c r="M2907" s="227"/>
      <c r="N2907" s="227" t="s">
        <v>10242</v>
      </c>
      <c r="O2907" s="242"/>
      <c r="P2907" s="242"/>
      <c r="Q2907" s="221"/>
      <c r="R2907" s="208" t="s">
        <v>7230</v>
      </c>
      <c r="S2907" s="209" t="s">
        <v>13031</v>
      </c>
      <c r="T2907" s="229">
        <v>45702</v>
      </c>
      <c r="U2907" s="230" t="s">
        <v>10277</v>
      </c>
      <c r="V2907" s="229" t="s">
        <v>11143</v>
      </c>
      <c r="W2907" s="229" t="s">
        <v>11143</v>
      </c>
      <c r="X2907" s="230" t="s">
        <v>3522</v>
      </c>
      <c r="Y2907" s="230"/>
      <c r="Z2907" s="230" t="s">
        <v>10264</v>
      </c>
      <c r="AA2907" s="220">
        <v>202503</v>
      </c>
      <c r="AB2907" s="239"/>
      <c r="AC2907" s="229" t="s">
        <v>10280</v>
      </c>
      <c r="AD2907" s="240" t="s">
        <v>10252</v>
      </c>
      <c r="AE2907" s="241">
        <v>0</v>
      </c>
      <c r="AF2907" s="240" t="s">
        <v>10252</v>
      </c>
      <c r="AG2907" s="235" t="str">
        <f>IFERROR(VLOOKUP(작성용!A:A,RM!A:D,4,0),"-")</f>
        <v>오윤지</v>
      </c>
      <c r="AH2907" s="9" t="s">
        <v>13355</v>
      </c>
      <c r="AI2907" s="231" t="s">
        <v>13031</v>
      </c>
      <c r="AJ2907" s="231" t="s">
        <v>13031</v>
      </c>
      <c r="AK2907" s="231" t="s">
        <v>3962</v>
      </c>
      <c r="AL2907" s="231">
        <v>2906</v>
      </c>
    </row>
    <row r="2908" spans="1:38" x14ac:dyDescent="0.3">
      <c r="A2908" s="225" t="s">
        <v>579</v>
      </c>
      <c r="B2908" s="225" t="s">
        <v>13472</v>
      </c>
      <c r="C2908" s="237" t="s">
        <v>10273</v>
      </c>
      <c r="D2908" s="233" t="s">
        <v>12926</v>
      </c>
      <c r="E2908" s="232" t="s">
        <v>13518</v>
      </c>
      <c r="F2908" s="236" t="s">
        <v>10268</v>
      </c>
      <c r="G2908" s="210">
        <v>0</v>
      </c>
      <c r="H2908" s="227" t="s">
        <v>13031</v>
      </c>
      <c r="I2908" s="227"/>
      <c r="J2908" s="227"/>
      <c r="K2908" s="227"/>
      <c r="L2908" s="227"/>
      <c r="M2908" s="227"/>
      <c r="N2908" s="227" t="s">
        <v>10242</v>
      </c>
      <c r="O2908" s="242"/>
      <c r="P2908" s="242"/>
      <c r="Q2908" s="221"/>
      <c r="R2908" s="208" t="s">
        <v>5165</v>
      </c>
      <c r="S2908" s="209" t="s">
        <v>13031</v>
      </c>
      <c r="T2908" s="229">
        <v>45702</v>
      </c>
      <c r="U2908" s="230" t="s">
        <v>10277</v>
      </c>
      <c r="V2908" s="229" t="s">
        <v>11143</v>
      </c>
      <c r="W2908" s="229" t="s">
        <v>11143</v>
      </c>
      <c r="X2908" s="230" t="s">
        <v>3522</v>
      </c>
      <c r="Y2908" s="230"/>
      <c r="Z2908" s="230" t="s">
        <v>10264</v>
      </c>
      <c r="AA2908" s="220">
        <v>202503</v>
      </c>
      <c r="AB2908" s="239"/>
      <c r="AC2908" s="229" t="s">
        <v>10280</v>
      </c>
      <c r="AD2908" s="240" t="s">
        <v>10252</v>
      </c>
      <c r="AE2908" s="241">
        <v>0</v>
      </c>
      <c r="AF2908" s="240" t="s">
        <v>10252</v>
      </c>
      <c r="AG2908" s="235" t="str">
        <f>IFERROR(VLOOKUP(작성용!A:A,RM!A:D,4,0),"-")</f>
        <v>오윤지</v>
      </c>
      <c r="AH2908" s="9" t="s">
        <v>13355</v>
      </c>
      <c r="AI2908" s="231" t="s">
        <v>3522</v>
      </c>
      <c r="AJ2908" s="231" t="s">
        <v>13031</v>
      </c>
      <c r="AK2908" s="231" t="s">
        <v>3962</v>
      </c>
      <c r="AL2908" s="231">
        <v>2907</v>
      </c>
    </row>
    <row r="2909" spans="1:38" x14ac:dyDescent="0.3">
      <c r="A2909" s="225" t="s">
        <v>579</v>
      </c>
      <c r="B2909" s="225" t="s">
        <v>13472</v>
      </c>
      <c r="C2909" s="237" t="s">
        <v>10273</v>
      </c>
      <c r="D2909" s="233" t="s">
        <v>13519</v>
      </c>
      <c r="E2909" s="232" t="s">
        <v>13520</v>
      </c>
      <c r="F2909" s="236" t="s">
        <v>10268</v>
      </c>
      <c r="G2909" s="210">
        <v>0</v>
      </c>
      <c r="H2909" s="227" t="s">
        <v>13031</v>
      </c>
      <c r="I2909" s="227"/>
      <c r="J2909" s="227"/>
      <c r="K2909" s="227"/>
      <c r="L2909" s="227"/>
      <c r="M2909" s="227"/>
      <c r="N2909" s="227" t="s">
        <v>10242</v>
      </c>
      <c r="O2909" s="242"/>
      <c r="P2909" s="242"/>
      <c r="Q2909" s="221"/>
      <c r="R2909" s="208" t="s">
        <v>7232</v>
      </c>
      <c r="S2909" s="209" t="s">
        <v>13031</v>
      </c>
      <c r="T2909" s="229">
        <v>45702</v>
      </c>
      <c r="U2909" s="230" t="s">
        <v>10277</v>
      </c>
      <c r="V2909" s="229" t="s">
        <v>11143</v>
      </c>
      <c r="W2909" s="229" t="s">
        <v>11143</v>
      </c>
      <c r="X2909" s="230" t="s">
        <v>13031</v>
      </c>
      <c r="Y2909" s="230"/>
      <c r="Z2909" s="230" t="s">
        <v>10264</v>
      </c>
      <c r="AA2909" s="220">
        <v>202503</v>
      </c>
      <c r="AB2909" s="239"/>
      <c r="AC2909" s="229" t="s">
        <v>10280</v>
      </c>
      <c r="AD2909" s="240" t="s">
        <v>10252</v>
      </c>
      <c r="AE2909" s="241">
        <v>0</v>
      </c>
      <c r="AF2909" s="240" t="s">
        <v>10252</v>
      </c>
      <c r="AG2909" s="235" t="str">
        <f>IFERROR(VLOOKUP(작성용!A:A,RM!A:D,4,0),"-")</f>
        <v>오윤지</v>
      </c>
      <c r="AH2909" s="9" t="s">
        <v>13355</v>
      </c>
      <c r="AI2909" s="231" t="s">
        <v>3522</v>
      </c>
      <c r="AJ2909" s="231" t="s">
        <v>13031</v>
      </c>
      <c r="AK2909" s="231" t="s">
        <v>3962</v>
      </c>
      <c r="AL2909" s="231">
        <v>2908</v>
      </c>
    </row>
    <row r="2910" spans="1:38" x14ac:dyDescent="0.3">
      <c r="A2910" s="225" t="s">
        <v>579</v>
      </c>
      <c r="B2910" s="225" t="s">
        <v>13472</v>
      </c>
      <c r="C2910" s="237" t="s">
        <v>10273</v>
      </c>
      <c r="D2910" s="233" t="s">
        <v>11966</v>
      </c>
      <c r="E2910" s="232" t="s">
        <v>13521</v>
      </c>
      <c r="F2910" s="236" t="s">
        <v>10268</v>
      </c>
      <c r="G2910" s="210">
        <v>0</v>
      </c>
      <c r="H2910" s="227" t="s">
        <v>3522</v>
      </c>
      <c r="I2910" s="227"/>
      <c r="J2910" s="227"/>
      <c r="K2910" s="227"/>
      <c r="L2910" s="227"/>
      <c r="M2910" s="227"/>
      <c r="N2910" s="227" t="s">
        <v>10242</v>
      </c>
      <c r="O2910" s="242"/>
      <c r="P2910" s="242"/>
      <c r="Q2910" s="221"/>
      <c r="R2910" s="208" t="s">
        <v>5730</v>
      </c>
      <c r="S2910" s="209" t="s">
        <v>3522</v>
      </c>
      <c r="T2910" s="229">
        <v>45702</v>
      </c>
      <c r="U2910" s="230" t="s">
        <v>10277</v>
      </c>
      <c r="V2910" s="229" t="s">
        <v>11143</v>
      </c>
      <c r="W2910" s="229" t="s">
        <v>11143</v>
      </c>
      <c r="X2910" s="230" t="s">
        <v>13031</v>
      </c>
      <c r="Y2910" s="230"/>
      <c r="Z2910" s="230" t="s">
        <v>10264</v>
      </c>
      <c r="AA2910" s="220">
        <v>202503</v>
      </c>
      <c r="AB2910" s="239"/>
      <c r="AC2910" s="229" t="s">
        <v>10280</v>
      </c>
      <c r="AD2910" s="240" t="s">
        <v>10252</v>
      </c>
      <c r="AE2910" s="241">
        <v>0</v>
      </c>
      <c r="AF2910" s="240" t="s">
        <v>10252</v>
      </c>
      <c r="AG2910" s="235" t="str">
        <f>IFERROR(VLOOKUP(작성용!A:A,RM!A:D,4,0),"-")</f>
        <v>오윤지</v>
      </c>
      <c r="AH2910" s="9" t="s">
        <v>13355</v>
      </c>
      <c r="AI2910" s="231" t="s">
        <v>13031</v>
      </c>
      <c r="AJ2910" s="231" t="s">
        <v>3522</v>
      </c>
      <c r="AK2910" s="231" t="s">
        <v>3962</v>
      </c>
      <c r="AL2910" s="231">
        <v>2909</v>
      </c>
    </row>
    <row r="2911" spans="1:38" x14ac:dyDescent="0.3">
      <c r="A2911" s="225" t="s">
        <v>579</v>
      </c>
      <c r="B2911" s="225" t="s">
        <v>13472</v>
      </c>
      <c r="C2911" s="237" t="s">
        <v>10273</v>
      </c>
      <c r="D2911" s="233" t="s">
        <v>12016</v>
      </c>
      <c r="E2911" s="232" t="s">
        <v>13522</v>
      </c>
      <c r="F2911" s="236" t="s">
        <v>10268</v>
      </c>
      <c r="G2911" s="210">
        <v>0</v>
      </c>
      <c r="H2911" s="227" t="s">
        <v>13031</v>
      </c>
      <c r="I2911" s="227"/>
      <c r="J2911" s="227"/>
      <c r="K2911" s="227"/>
      <c r="L2911" s="227"/>
      <c r="M2911" s="227"/>
      <c r="N2911" s="227" t="s">
        <v>10242</v>
      </c>
      <c r="O2911" s="242"/>
      <c r="P2911" s="242"/>
      <c r="Q2911" s="221"/>
      <c r="R2911" s="208" t="s">
        <v>5843</v>
      </c>
      <c r="S2911" s="209" t="s">
        <v>13031</v>
      </c>
      <c r="T2911" s="229">
        <v>45702</v>
      </c>
      <c r="U2911" s="230" t="s">
        <v>10277</v>
      </c>
      <c r="V2911" s="229" t="s">
        <v>11143</v>
      </c>
      <c r="W2911" s="229" t="s">
        <v>11143</v>
      </c>
      <c r="X2911" s="230" t="s">
        <v>3522</v>
      </c>
      <c r="Y2911" s="230"/>
      <c r="Z2911" s="230" t="s">
        <v>10264</v>
      </c>
      <c r="AA2911" s="220">
        <v>202503</v>
      </c>
      <c r="AB2911" s="239"/>
      <c r="AC2911" s="229" t="s">
        <v>10280</v>
      </c>
      <c r="AD2911" s="240" t="s">
        <v>10252</v>
      </c>
      <c r="AE2911" s="241">
        <v>0</v>
      </c>
      <c r="AF2911" s="240" t="s">
        <v>10252</v>
      </c>
      <c r="AG2911" s="235" t="str">
        <f>IFERROR(VLOOKUP(작성용!A:A,RM!A:D,4,0),"-")</f>
        <v>오윤지</v>
      </c>
      <c r="AH2911" s="9" t="s">
        <v>13355</v>
      </c>
      <c r="AI2911" s="231" t="s">
        <v>13031</v>
      </c>
      <c r="AJ2911" s="231" t="s">
        <v>13031</v>
      </c>
      <c r="AK2911" s="231" t="s">
        <v>3962</v>
      </c>
      <c r="AL2911" s="231">
        <v>2910</v>
      </c>
    </row>
    <row r="2912" spans="1:38" x14ac:dyDescent="0.3">
      <c r="A2912" s="225" t="s">
        <v>579</v>
      </c>
      <c r="B2912" s="225" t="s">
        <v>13472</v>
      </c>
      <c r="C2912" s="237" t="s">
        <v>10273</v>
      </c>
      <c r="D2912" s="233" t="s">
        <v>10352</v>
      </c>
      <c r="E2912" s="232" t="s">
        <v>13523</v>
      </c>
      <c r="F2912" s="236" t="s">
        <v>10268</v>
      </c>
      <c r="G2912" s="210">
        <v>0</v>
      </c>
      <c r="H2912" s="227" t="s">
        <v>13031</v>
      </c>
      <c r="I2912" s="227"/>
      <c r="J2912" s="227"/>
      <c r="K2912" s="227"/>
      <c r="L2912" s="227"/>
      <c r="M2912" s="227"/>
      <c r="N2912" s="227" t="s">
        <v>10242</v>
      </c>
      <c r="O2912" s="242"/>
      <c r="P2912" s="242"/>
      <c r="Q2912" s="221"/>
      <c r="R2912" s="208" t="s">
        <v>6072</v>
      </c>
      <c r="S2912" s="209" t="s">
        <v>3522</v>
      </c>
      <c r="T2912" s="229">
        <v>45702</v>
      </c>
      <c r="U2912" s="230" t="s">
        <v>10277</v>
      </c>
      <c r="V2912" s="229" t="s">
        <v>11143</v>
      </c>
      <c r="W2912" s="229" t="s">
        <v>11143</v>
      </c>
      <c r="X2912" s="230" t="s">
        <v>3522</v>
      </c>
      <c r="Y2912" s="230"/>
      <c r="Z2912" s="230" t="s">
        <v>10264</v>
      </c>
      <c r="AA2912" s="220">
        <v>202503</v>
      </c>
      <c r="AB2912" s="239"/>
      <c r="AC2912" s="229" t="s">
        <v>10280</v>
      </c>
      <c r="AD2912" s="240" t="s">
        <v>10252</v>
      </c>
      <c r="AE2912" s="241">
        <v>0</v>
      </c>
      <c r="AF2912" s="240" t="s">
        <v>10252</v>
      </c>
      <c r="AG2912" s="235" t="str">
        <f>IFERROR(VLOOKUP(작성용!A:A,RM!A:D,4,0),"-")</f>
        <v>오윤지</v>
      </c>
      <c r="AH2912" s="9" t="s">
        <v>13355</v>
      </c>
      <c r="AI2912" s="231" t="s">
        <v>3522</v>
      </c>
      <c r="AJ2912" s="231" t="s">
        <v>3522</v>
      </c>
      <c r="AK2912" s="231" t="s">
        <v>3962</v>
      </c>
      <c r="AL2912" s="231">
        <v>2911</v>
      </c>
    </row>
    <row r="2913" spans="1:38" x14ac:dyDescent="0.3">
      <c r="A2913" s="225" t="s">
        <v>579</v>
      </c>
      <c r="B2913" s="225" t="s">
        <v>13472</v>
      </c>
      <c r="C2913" s="237" t="s">
        <v>10273</v>
      </c>
      <c r="D2913" s="233" t="s">
        <v>13524</v>
      </c>
      <c r="E2913" s="232" t="s">
        <v>13525</v>
      </c>
      <c r="F2913" s="236" t="s">
        <v>10268</v>
      </c>
      <c r="G2913" s="210">
        <v>0</v>
      </c>
      <c r="H2913" s="227" t="s">
        <v>13031</v>
      </c>
      <c r="I2913" s="227"/>
      <c r="J2913" s="227"/>
      <c r="K2913" s="227"/>
      <c r="L2913" s="227"/>
      <c r="M2913" s="227"/>
      <c r="N2913" s="227" t="s">
        <v>10242</v>
      </c>
      <c r="O2913" s="242"/>
      <c r="P2913" s="242"/>
      <c r="Q2913" s="221"/>
      <c r="R2913" s="208" t="s">
        <v>7234</v>
      </c>
      <c r="S2913" s="209" t="s">
        <v>13031</v>
      </c>
      <c r="T2913" s="229">
        <v>45702</v>
      </c>
      <c r="U2913" s="230" t="s">
        <v>10277</v>
      </c>
      <c r="V2913" s="229" t="s">
        <v>11143</v>
      </c>
      <c r="W2913" s="229" t="s">
        <v>11143</v>
      </c>
      <c r="X2913" s="230" t="s">
        <v>13031</v>
      </c>
      <c r="Y2913" s="230"/>
      <c r="Z2913" s="230" t="s">
        <v>10264</v>
      </c>
      <c r="AA2913" s="220">
        <v>202503</v>
      </c>
      <c r="AB2913" s="239"/>
      <c r="AC2913" s="229" t="s">
        <v>10280</v>
      </c>
      <c r="AD2913" s="240" t="s">
        <v>10252</v>
      </c>
      <c r="AE2913" s="241">
        <v>0</v>
      </c>
      <c r="AF2913" s="240" t="s">
        <v>10252</v>
      </c>
      <c r="AG2913" s="235" t="str">
        <f>IFERROR(VLOOKUP(작성용!A:A,RM!A:D,4,0),"-")</f>
        <v>오윤지</v>
      </c>
      <c r="AH2913" s="9" t="s">
        <v>13355</v>
      </c>
      <c r="AI2913" s="231" t="s">
        <v>13031</v>
      </c>
      <c r="AJ2913" s="231" t="s">
        <v>13031</v>
      </c>
      <c r="AK2913" s="231" t="s">
        <v>3962</v>
      </c>
      <c r="AL2913" s="231">
        <v>2912</v>
      </c>
    </row>
    <row r="2914" spans="1:38" x14ac:dyDescent="0.3">
      <c r="A2914" s="225" t="s">
        <v>579</v>
      </c>
      <c r="B2914" s="225" t="s">
        <v>13472</v>
      </c>
      <c r="C2914" s="237" t="s">
        <v>10273</v>
      </c>
      <c r="D2914" s="233" t="s">
        <v>11938</v>
      </c>
      <c r="E2914" s="232" t="s">
        <v>13526</v>
      </c>
      <c r="F2914" s="236" t="s">
        <v>10268</v>
      </c>
      <c r="G2914" s="210">
        <v>0</v>
      </c>
      <c r="H2914" s="227" t="s">
        <v>3522</v>
      </c>
      <c r="I2914" s="227"/>
      <c r="J2914" s="227"/>
      <c r="K2914" s="227"/>
      <c r="L2914" s="227"/>
      <c r="M2914" s="227"/>
      <c r="N2914" s="227" t="s">
        <v>10242</v>
      </c>
      <c r="O2914" s="242"/>
      <c r="P2914" s="242"/>
      <c r="Q2914" s="221"/>
      <c r="R2914" s="208" t="s">
        <v>3921</v>
      </c>
      <c r="S2914" s="209" t="s">
        <v>13031</v>
      </c>
      <c r="T2914" s="229">
        <v>45702</v>
      </c>
      <c r="U2914" s="230" t="s">
        <v>10277</v>
      </c>
      <c r="V2914" s="229" t="s">
        <v>11143</v>
      </c>
      <c r="W2914" s="229" t="s">
        <v>11143</v>
      </c>
      <c r="X2914" s="230" t="s">
        <v>13031</v>
      </c>
      <c r="Y2914" s="230"/>
      <c r="Z2914" s="230" t="s">
        <v>10264</v>
      </c>
      <c r="AA2914" s="220">
        <v>202503</v>
      </c>
      <c r="AB2914" s="239"/>
      <c r="AC2914" s="229" t="s">
        <v>10280</v>
      </c>
      <c r="AD2914" s="240" t="s">
        <v>10252</v>
      </c>
      <c r="AE2914" s="241">
        <v>0</v>
      </c>
      <c r="AF2914" s="240" t="s">
        <v>10252</v>
      </c>
      <c r="AG2914" s="235" t="str">
        <f>IFERROR(VLOOKUP(작성용!A:A,RM!A:D,4,0),"-")</f>
        <v>오윤지</v>
      </c>
      <c r="AH2914" s="9" t="s">
        <v>13355</v>
      </c>
      <c r="AI2914" s="231" t="s">
        <v>13031</v>
      </c>
      <c r="AJ2914" s="231" t="s">
        <v>3522</v>
      </c>
      <c r="AK2914" s="231" t="s">
        <v>3962</v>
      </c>
      <c r="AL2914" s="231">
        <v>2913</v>
      </c>
    </row>
    <row r="2915" spans="1:38" x14ac:dyDescent="0.3">
      <c r="A2915" s="225" t="s">
        <v>579</v>
      </c>
      <c r="B2915" s="225" t="s">
        <v>13472</v>
      </c>
      <c r="C2915" s="237" t="s">
        <v>10273</v>
      </c>
      <c r="D2915" s="233" t="s">
        <v>12012</v>
      </c>
      <c r="E2915" s="232" t="s">
        <v>13527</v>
      </c>
      <c r="F2915" s="236" t="s">
        <v>10268</v>
      </c>
      <c r="G2915" s="210">
        <v>0</v>
      </c>
      <c r="H2915" s="227" t="s">
        <v>3522</v>
      </c>
      <c r="I2915" s="227"/>
      <c r="J2915" s="227"/>
      <c r="K2915" s="227"/>
      <c r="L2915" s="227"/>
      <c r="M2915" s="227"/>
      <c r="N2915" s="227" t="s">
        <v>10242</v>
      </c>
      <c r="O2915" s="242"/>
      <c r="P2915" s="242"/>
      <c r="Q2915" s="221"/>
      <c r="R2915" s="208" t="s">
        <v>5837</v>
      </c>
      <c r="S2915" s="209" t="s">
        <v>13031</v>
      </c>
      <c r="T2915" s="229">
        <v>45702</v>
      </c>
      <c r="U2915" s="230" t="s">
        <v>10277</v>
      </c>
      <c r="V2915" s="229" t="s">
        <v>11143</v>
      </c>
      <c r="W2915" s="229" t="s">
        <v>11143</v>
      </c>
      <c r="X2915" s="230" t="s">
        <v>13031</v>
      </c>
      <c r="Y2915" s="230"/>
      <c r="Z2915" s="230" t="s">
        <v>10264</v>
      </c>
      <c r="AA2915" s="220">
        <v>202503</v>
      </c>
      <c r="AB2915" s="239"/>
      <c r="AC2915" s="229" t="s">
        <v>10280</v>
      </c>
      <c r="AD2915" s="240" t="s">
        <v>10252</v>
      </c>
      <c r="AE2915" s="241">
        <v>0</v>
      </c>
      <c r="AF2915" s="240" t="s">
        <v>10252</v>
      </c>
      <c r="AG2915" s="235" t="str">
        <f>IFERROR(VLOOKUP(작성용!A:A,RM!A:D,4,0),"-")</f>
        <v>오윤지</v>
      </c>
      <c r="AH2915" s="9" t="s">
        <v>13355</v>
      </c>
      <c r="AI2915" s="231" t="s">
        <v>3522</v>
      </c>
      <c r="AJ2915" s="231" t="s">
        <v>13031</v>
      </c>
      <c r="AK2915" s="231" t="s">
        <v>3962</v>
      </c>
      <c r="AL2915" s="231">
        <v>2914</v>
      </c>
    </row>
    <row r="2916" spans="1:38" x14ac:dyDescent="0.3">
      <c r="A2916" s="225" t="s">
        <v>579</v>
      </c>
      <c r="B2916" s="225" t="s">
        <v>13472</v>
      </c>
      <c r="C2916" s="237" t="s">
        <v>10273</v>
      </c>
      <c r="D2916" s="233" t="s">
        <v>13528</v>
      </c>
      <c r="E2916" s="232" t="s">
        <v>13529</v>
      </c>
      <c r="F2916" s="236" t="s">
        <v>10268</v>
      </c>
      <c r="G2916" s="210">
        <v>0</v>
      </c>
      <c r="H2916" s="227" t="s">
        <v>13031</v>
      </c>
      <c r="I2916" s="227"/>
      <c r="J2916" s="227"/>
      <c r="K2916" s="227"/>
      <c r="L2916" s="227"/>
      <c r="M2916" s="227"/>
      <c r="N2916" s="227" t="s">
        <v>10242</v>
      </c>
      <c r="O2916" s="242"/>
      <c r="P2916" s="242"/>
      <c r="Q2916" s="221"/>
      <c r="R2916" s="208" t="s">
        <v>7236</v>
      </c>
      <c r="S2916" s="209" t="s">
        <v>13031</v>
      </c>
      <c r="T2916" s="229">
        <v>45702</v>
      </c>
      <c r="U2916" s="230" t="s">
        <v>10277</v>
      </c>
      <c r="V2916" s="229" t="s">
        <v>11143</v>
      </c>
      <c r="W2916" s="229" t="s">
        <v>11143</v>
      </c>
      <c r="X2916" s="230" t="s">
        <v>13031</v>
      </c>
      <c r="Y2916" s="230"/>
      <c r="Z2916" s="230" t="s">
        <v>10264</v>
      </c>
      <c r="AA2916" s="220">
        <v>202503</v>
      </c>
      <c r="AB2916" s="239"/>
      <c r="AC2916" s="229" t="s">
        <v>10280</v>
      </c>
      <c r="AD2916" s="240" t="s">
        <v>10252</v>
      </c>
      <c r="AE2916" s="241">
        <v>0</v>
      </c>
      <c r="AF2916" s="240" t="s">
        <v>10252</v>
      </c>
      <c r="AG2916" s="235" t="str">
        <f>IFERROR(VLOOKUP(작성용!A:A,RM!A:D,4,0),"-")</f>
        <v>오윤지</v>
      </c>
      <c r="AH2916" s="9" t="s">
        <v>13355</v>
      </c>
      <c r="AI2916" s="231" t="s">
        <v>13031</v>
      </c>
      <c r="AJ2916" s="231" t="s">
        <v>3522</v>
      </c>
      <c r="AK2916" s="231" t="s">
        <v>3962</v>
      </c>
      <c r="AL2916" s="231">
        <v>2915</v>
      </c>
    </row>
    <row r="2917" spans="1:38" x14ac:dyDescent="0.3">
      <c r="A2917" s="225" t="s">
        <v>579</v>
      </c>
      <c r="B2917" s="225" t="s">
        <v>13472</v>
      </c>
      <c r="C2917" s="237" t="s">
        <v>10273</v>
      </c>
      <c r="D2917" s="233" t="s">
        <v>13530</v>
      </c>
      <c r="E2917" s="232" t="s">
        <v>13531</v>
      </c>
      <c r="F2917" s="236" t="s">
        <v>10268</v>
      </c>
      <c r="G2917" s="210">
        <v>0</v>
      </c>
      <c r="H2917" s="227" t="s">
        <v>13031</v>
      </c>
      <c r="I2917" s="227"/>
      <c r="J2917" s="227"/>
      <c r="K2917" s="227"/>
      <c r="L2917" s="227"/>
      <c r="M2917" s="227"/>
      <c r="N2917" s="227" t="s">
        <v>10242</v>
      </c>
      <c r="O2917" s="242"/>
      <c r="P2917" s="242"/>
      <c r="Q2917" s="221"/>
      <c r="R2917" s="208" t="s">
        <v>7237</v>
      </c>
      <c r="S2917" s="209" t="s">
        <v>13031</v>
      </c>
      <c r="T2917" s="229">
        <v>45702</v>
      </c>
      <c r="U2917" s="230" t="s">
        <v>10277</v>
      </c>
      <c r="V2917" s="229" t="s">
        <v>11143</v>
      </c>
      <c r="W2917" s="229" t="s">
        <v>11143</v>
      </c>
      <c r="X2917" s="230" t="s">
        <v>13031</v>
      </c>
      <c r="Y2917" s="230"/>
      <c r="Z2917" s="230" t="s">
        <v>10264</v>
      </c>
      <c r="AA2917" s="220">
        <v>202503</v>
      </c>
      <c r="AB2917" s="239"/>
      <c r="AC2917" s="229" t="s">
        <v>10280</v>
      </c>
      <c r="AD2917" s="240" t="s">
        <v>10252</v>
      </c>
      <c r="AE2917" s="241">
        <v>0</v>
      </c>
      <c r="AF2917" s="240" t="s">
        <v>10252</v>
      </c>
      <c r="AG2917" s="235" t="str">
        <f>IFERROR(VLOOKUP(작성용!A:A,RM!A:D,4,0),"-")</f>
        <v>오윤지</v>
      </c>
      <c r="AH2917" s="9" t="s">
        <v>13355</v>
      </c>
      <c r="AI2917" s="231" t="s">
        <v>13031</v>
      </c>
      <c r="AJ2917" s="231" t="s">
        <v>3522</v>
      </c>
      <c r="AK2917" s="231" t="s">
        <v>3962</v>
      </c>
      <c r="AL2917" s="231">
        <v>2916</v>
      </c>
    </row>
    <row r="2918" spans="1:38" x14ac:dyDescent="0.3">
      <c r="A2918" s="225" t="s">
        <v>579</v>
      </c>
      <c r="B2918" s="225" t="s">
        <v>13472</v>
      </c>
      <c r="C2918" s="237" t="s">
        <v>10273</v>
      </c>
      <c r="D2918" s="233" t="s">
        <v>11884</v>
      </c>
      <c r="E2918" s="232" t="s">
        <v>13532</v>
      </c>
      <c r="F2918" s="236" t="s">
        <v>10268</v>
      </c>
      <c r="G2918" s="210">
        <v>0</v>
      </c>
      <c r="H2918" s="227" t="s">
        <v>13031</v>
      </c>
      <c r="I2918" s="227"/>
      <c r="J2918" s="227"/>
      <c r="K2918" s="227"/>
      <c r="L2918" s="227"/>
      <c r="M2918" s="227"/>
      <c r="N2918" s="227" t="s">
        <v>10242</v>
      </c>
      <c r="O2918" s="242"/>
      <c r="P2918" s="242"/>
      <c r="Q2918" s="221"/>
      <c r="R2918" s="208" t="s">
        <v>5567</v>
      </c>
      <c r="S2918" s="209" t="s">
        <v>3522</v>
      </c>
      <c r="T2918" s="229">
        <v>45702</v>
      </c>
      <c r="U2918" s="230" t="s">
        <v>10277</v>
      </c>
      <c r="V2918" s="229" t="s">
        <v>11143</v>
      </c>
      <c r="W2918" s="229" t="s">
        <v>11143</v>
      </c>
      <c r="X2918" s="230" t="s">
        <v>13031</v>
      </c>
      <c r="Y2918" s="230"/>
      <c r="Z2918" s="230" t="s">
        <v>10264</v>
      </c>
      <c r="AA2918" s="220">
        <v>202503</v>
      </c>
      <c r="AB2918" s="239"/>
      <c r="AC2918" s="229" t="s">
        <v>10280</v>
      </c>
      <c r="AD2918" s="240" t="s">
        <v>10252</v>
      </c>
      <c r="AE2918" s="241">
        <v>0</v>
      </c>
      <c r="AF2918" s="240" t="s">
        <v>10252</v>
      </c>
      <c r="AG2918" s="235" t="str">
        <f>IFERROR(VLOOKUP(작성용!A:A,RM!A:D,4,0),"-")</f>
        <v>오윤지</v>
      </c>
      <c r="AH2918" s="9" t="s">
        <v>13355</v>
      </c>
      <c r="AI2918" s="231" t="s">
        <v>13031</v>
      </c>
      <c r="AJ2918" s="231" t="s">
        <v>13031</v>
      </c>
      <c r="AK2918" s="231" t="s">
        <v>3962</v>
      </c>
      <c r="AL2918" s="231">
        <v>2917</v>
      </c>
    </row>
    <row r="2919" spans="1:38" x14ac:dyDescent="0.3">
      <c r="A2919" s="225" t="s">
        <v>579</v>
      </c>
      <c r="B2919" s="225" t="s">
        <v>13472</v>
      </c>
      <c r="C2919" s="237" t="s">
        <v>10273</v>
      </c>
      <c r="D2919" s="233" t="s">
        <v>11972</v>
      </c>
      <c r="E2919" s="232" t="s">
        <v>13533</v>
      </c>
      <c r="F2919" s="236" t="s">
        <v>10268</v>
      </c>
      <c r="G2919" s="210">
        <v>0</v>
      </c>
      <c r="H2919" s="227" t="s">
        <v>3522</v>
      </c>
      <c r="I2919" s="227"/>
      <c r="J2919" s="227"/>
      <c r="K2919" s="227"/>
      <c r="L2919" s="227"/>
      <c r="M2919" s="227"/>
      <c r="N2919" s="227" t="s">
        <v>10242</v>
      </c>
      <c r="O2919" s="242"/>
      <c r="P2919" s="242"/>
      <c r="Q2919" s="221"/>
      <c r="R2919" s="208" t="s">
        <v>5738</v>
      </c>
      <c r="S2919" s="209" t="s">
        <v>3522</v>
      </c>
      <c r="T2919" s="229">
        <v>45702</v>
      </c>
      <c r="U2919" s="230" t="s">
        <v>10277</v>
      </c>
      <c r="V2919" s="229" t="s">
        <v>11143</v>
      </c>
      <c r="W2919" s="229" t="s">
        <v>11143</v>
      </c>
      <c r="X2919" s="230" t="s">
        <v>13031</v>
      </c>
      <c r="Y2919" s="230"/>
      <c r="Z2919" s="230" t="s">
        <v>10264</v>
      </c>
      <c r="AA2919" s="220">
        <v>202503</v>
      </c>
      <c r="AB2919" s="239"/>
      <c r="AC2919" s="229" t="s">
        <v>10280</v>
      </c>
      <c r="AD2919" s="240" t="s">
        <v>10252</v>
      </c>
      <c r="AE2919" s="241">
        <v>0</v>
      </c>
      <c r="AF2919" s="240" t="s">
        <v>10252</v>
      </c>
      <c r="AG2919" s="235" t="str">
        <f>IFERROR(VLOOKUP(작성용!A:A,RM!A:D,4,0),"-")</f>
        <v>오윤지</v>
      </c>
      <c r="AH2919" s="9" t="s">
        <v>13355</v>
      </c>
      <c r="AI2919" s="231" t="s">
        <v>13031</v>
      </c>
      <c r="AJ2919" s="231" t="s">
        <v>3522</v>
      </c>
      <c r="AK2919" s="231" t="s">
        <v>3962</v>
      </c>
      <c r="AL2919" s="231">
        <v>2918</v>
      </c>
    </row>
    <row r="2920" spans="1:38" x14ac:dyDescent="0.3">
      <c r="A2920" s="225" t="s">
        <v>579</v>
      </c>
      <c r="B2920" s="225" t="s">
        <v>13472</v>
      </c>
      <c r="C2920" s="237" t="s">
        <v>10273</v>
      </c>
      <c r="D2920" s="233" t="s">
        <v>12969</v>
      </c>
      <c r="E2920" s="232" t="s">
        <v>12970</v>
      </c>
      <c r="F2920" s="236" t="s">
        <v>10268</v>
      </c>
      <c r="G2920" s="210">
        <v>0</v>
      </c>
      <c r="H2920" s="227" t="s">
        <v>13031</v>
      </c>
      <c r="I2920" s="227"/>
      <c r="J2920" s="227"/>
      <c r="K2920" s="227"/>
      <c r="L2920" s="227"/>
      <c r="M2920" s="227"/>
      <c r="N2920" s="227" t="s">
        <v>10242</v>
      </c>
      <c r="O2920" s="242"/>
      <c r="P2920" s="242"/>
      <c r="Q2920" s="221"/>
      <c r="R2920" s="208" t="s">
        <v>6971</v>
      </c>
      <c r="S2920" s="209" t="s">
        <v>13031</v>
      </c>
      <c r="T2920" s="229">
        <v>45702</v>
      </c>
      <c r="U2920" s="230" t="s">
        <v>10277</v>
      </c>
      <c r="V2920" s="229" t="s">
        <v>11143</v>
      </c>
      <c r="W2920" s="229" t="s">
        <v>11143</v>
      </c>
      <c r="X2920" s="230" t="s">
        <v>13031</v>
      </c>
      <c r="Y2920" s="230"/>
      <c r="Z2920" s="230" t="s">
        <v>10264</v>
      </c>
      <c r="AA2920" s="220">
        <v>202503</v>
      </c>
      <c r="AB2920" s="239"/>
      <c r="AC2920" s="229" t="s">
        <v>10280</v>
      </c>
      <c r="AD2920" s="240" t="s">
        <v>10252</v>
      </c>
      <c r="AE2920" s="241">
        <v>0</v>
      </c>
      <c r="AF2920" s="240" t="s">
        <v>10252</v>
      </c>
      <c r="AG2920" s="235" t="str">
        <f>IFERROR(VLOOKUP(작성용!A:A,RM!A:D,4,0),"-")</f>
        <v>오윤지</v>
      </c>
      <c r="AH2920" s="9" t="s">
        <v>13355</v>
      </c>
      <c r="AI2920" s="231" t="s">
        <v>3522</v>
      </c>
      <c r="AJ2920" s="231" t="s">
        <v>13031</v>
      </c>
      <c r="AK2920" s="231" t="s">
        <v>3962</v>
      </c>
      <c r="AL2920" s="231">
        <v>2919</v>
      </c>
    </row>
    <row r="2921" spans="1:38" x14ac:dyDescent="0.3">
      <c r="A2921" s="225" t="s">
        <v>579</v>
      </c>
      <c r="B2921" s="225" t="s">
        <v>13472</v>
      </c>
      <c r="C2921" s="237" t="s">
        <v>10273</v>
      </c>
      <c r="D2921" s="233" t="s">
        <v>13534</v>
      </c>
      <c r="E2921" s="232" t="s">
        <v>13535</v>
      </c>
      <c r="F2921" s="236" t="s">
        <v>10268</v>
      </c>
      <c r="G2921" s="210">
        <v>0</v>
      </c>
      <c r="H2921" s="227" t="s">
        <v>13031</v>
      </c>
      <c r="I2921" s="227"/>
      <c r="J2921" s="227"/>
      <c r="K2921" s="227"/>
      <c r="L2921" s="227"/>
      <c r="M2921" s="227"/>
      <c r="N2921" s="227" t="s">
        <v>10242</v>
      </c>
      <c r="O2921" s="242"/>
      <c r="P2921" s="242"/>
      <c r="Q2921" s="221"/>
      <c r="R2921" s="208" t="s">
        <v>7238</v>
      </c>
      <c r="S2921" s="209" t="s">
        <v>13031</v>
      </c>
      <c r="T2921" s="229">
        <v>45702</v>
      </c>
      <c r="U2921" s="230" t="s">
        <v>10277</v>
      </c>
      <c r="V2921" s="229" t="s">
        <v>11143</v>
      </c>
      <c r="W2921" s="229" t="s">
        <v>11143</v>
      </c>
      <c r="X2921" s="230" t="s">
        <v>13031</v>
      </c>
      <c r="Y2921" s="230"/>
      <c r="Z2921" s="230" t="s">
        <v>10264</v>
      </c>
      <c r="AA2921" s="220">
        <v>202503</v>
      </c>
      <c r="AB2921" s="239"/>
      <c r="AC2921" s="229" t="s">
        <v>10280</v>
      </c>
      <c r="AD2921" s="240" t="s">
        <v>10252</v>
      </c>
      <c r="AE2921" s="241">
        <v>0</v>
      </c>
      <c r="AF2921" s="240" t="s">
        <v>10252</v>
      </c>
      <c r="AG2921" s="235" t="str">
        <f>IFERROR(VLOOKUP(작성용!A:A,RM!A:D,4,0),"-")</f>
        <v>오윤지</v>
      </c>
      <c r="AH2921" s="9" t="s">
        <v>13355</v>
      </c>
      <c r="AI2921" s="231" t="s">
        <v>13031</v>
      </c>
      <c r="AJ2921" s="231" t="s">
        <v>3522</v>
      </c>
      <c r="AK2921" s="231" t="s">
        <v>3962</v>
      </c>
      <c r="AL2921" s="231">
        <v>2920</v>
      </c>
    </row>
    <row r="2922" spans="1:38" x14ac:dyDescent="0.3">
      <c r="A2922" s="225" t="s">
        <v>579</v>
      </c>
      <c r="B2922" s="225" t="s">
        <v>13472</v>
      </c>
      <c r="C2922" s="237" t="s">
        <v>10273</v>
      </c>
      <c r="D2922" s="233" t="s">
        <v>11971</v>
      </c>
      <c r="E2922" s="232" t="s">
        <v>13536</v>
      </c>
      <c r="F2922" s="236" t="s">
        <v>10268</v>
      </c>
      <c r="G2922" s="210">
        <v>0</v>
      </c>
      <c r="H2922" s="227" t="s">
        <v>13031</v>
      </c>
      <c r="I2922" s="227"/>
      <c r="J2922" s="227"/>
      <c r="K2922" s="227"/>
      <c r="L2922" s="227"/>
      <c r="M2922" s="227"/>
      <c r="N2922" s="227" t="s">
        <v>10242</v>
      </c>
      <c r="O2922" s="242"/>
      <c r="P2922" s="242"/>
      <c r="Q2922" s="221"/>
      <c r="R2922" s="208" t="s">
        <v>5736</v>
      </c>
      <c r="S2922" s="209" t="s">
        <v>13031</v>
      </c>
      <c r="T2922" s="229">
        <v>45702</v>
      </c>
      <c r="U2922" s="230" t="s">
        <v>10277</v>
      </c>
      <c r="V2922" s="229" t="s">
        <v>11143</v>
      </c>
      <c r="W2922" s="229" t="s">
        <v>11143</v>
      </c>
      <c r="X2922" s="230" t="s">
        <v>13031</v>
      </c>
      <c r="Y2922" s="230"/>
      <c r="Z2922" s="230" t="s">
        <v>10264</v>
      </c>
      <c r="AA2922" s="220">
        <v>202503</v>
      </c>
      <c r="AB2922" s="239"/>
      <c r="AC2922" s="229" t="s">
        <v>10280</v>
      </c>
      <c r="AD2922" s="240" t="s">
        <v>10252</v>
      </c>
      <c r="AE2922" s="241">
        <v>0</v>
      </c>
      <c r="AF2922" s="240" t="s">
        <v>10252</v>
      </c>
      <c r="AG2922" s="235" t="str">
        <f>IFERROR(VLOOKUP(작성용!A:A,RM!A:D,4,0),"-")</f>
        <v>오윤지</v>
      </c>
      <c r="AH2922" s="9" t="s">
        <v>13355</v>
      </c>
      <c r="AI2922" s="231" t="s">
        <v>3522</v>
      </c>
      <c r="AJ2922" s="231" t="s">
        <v>13031</v>
      </c>
      <c r="AK2922" s="231" t="s">
        <v>3962</v>
      </c>
      <c r="AL2922" s="231">
        <v>2921</v>
      </c>
    </row>
    <row r="2923" spans="1:38" x14ac:dyDescent="0.3">
      <c r="A2923" s="225" t="s">
        <v>579</v>
      </c>
      <c r="B2923" s="225" t="s">
        <v>13472</v>
      </c>
      <c r="C2923" s="237" t="s">
        <v>10273</v>
      </c>
      <c r="D2923" s="233" t="s">
        <v>11368</v>
      </c>
      <c r="E2923" s="232" t="s">
        <v>12298</v>
      </c>
      <c r="F2923" s="236" t="s">
        <v>10268</v>
      </c>
      <c r="G2923" s="210">
        <v>0</v>
      </c>
      <c r="H2923" s="227" t="s">
        <v>13031</v>
      </c>
      <c r="I2923" s="227"/>
      <c r="J2923" s="227"/>
      <c r="K2923" s="227"/>
      <c r="L2923" s="227"/>
      <c r="M2923" s="227"/>
      <c r="N2923" s="227" t="s">
        <v>10242</v>
      </c>
      <c r="O2923" s="242"/>
      <c r="P2923" s="242"/>
      <c r="Q2923" s="221"/>
      <c r="R2923" s="208" t="s">
        <v>3826</v>
      </c>
      <c r="S2923" s="209" t="s">
        <v>3522</v>
      </c>
      <c r="T2923" s="229">
        <v>45702</v>
      </c>
      <c r="U2923" s="230" t="s">
        <v>10277</v>
      </c>
      <c r="V2923" s="229" t="s">
        <v>11143</v>
      </c>
      <c r="W2923" s="229" t="s">
        <v>11143</v>
      </c>
      <c r="X2923" s="230" t="s">
        <v>13031</v>
      </c>
      <c r="Y2923" s="230"/>
      <c r="Z2923" s="230" t="s">
        <v>10264</v>
      </c>
      <c r="AA2923" s="220">
        <v>202503</v>
      </c>
      <c r="AB2923" s="239"/>
      <c r="AC2923" s="229" t="s">
        <v>10280</v>
      </c>
      <c r="AD2923" s="240" t="s">
        <v>10252</v>
      </c>
      <c r="AE2923" s="241">
        <v>0</v>
      </c>
      <c r="AF2923" s="240" t="s">
        <v>10252</v>
      </c>
      <c r="AG2923" s="235" t="str">
        <f>IFERROR(VLOOKUP(작성용!A:A,RM!A:D,4,0),"-")</f>
        <v>오윤지</v>
      </c>
      <c r="AH2923" s="9" t="s">
        <v>13355</v>
      </c>
      <c r="AI2923" s="231" t="s">
        <v>13031</v>
      </c>
      <c r="AJ2923" s="231" t="s">
        <v>13031</v>
      </c>
      <c r="AK2923" s="231" t="s">
        <v>3962</v>
      </c>
      <c r="AL2923" s="231">
        <v>2922</v>
      </c>
    </row>
    <row r="2924" spans="1:38" x14ac:dyDescent="0.3">
      <c r="A2924" s="225" t="s">
        <v>579</v>
      </c>
      <c r="B2924" s="225" t="s">
        <v>13472</v>
      </c>
      <c r="C2924" s="237" t="s">
        <v>10273</v>
      </c>
      <c r="D2924" s="233" t="s">
        <v>11313</v>
      </c>
      <c r="E2924" s="232" t="s">
        <v>12987</v>
      </c>
      <c r="F2924" s="236" t="s">
        <v>10268</v>
      </c>
      <c r="G2924" s="210">
        <v>0</v>
      </c>
      <c r="H2924" s="227" t="s">
        <v>13031</v>
      </c>
      <c r="I2924" s="227"/>
      <c r="J2924" s="227"/>
      <c r="K2924" s="227"/>
      <c r="L2924" s="227"/>
      <c r="M2924" s="227"/>
      <c r="N2924" s="227" t="s">
        <v>10242</v>
      </c>
      <c r="O2924" s="242"/>
      <c r="P2924" s="242"/>
      <c r="Q2924" s="221"/>
      <c r="R2924" s="208" t="s">
        <v>5561</v>
      </c>
      <c r="S2924" s="209" t="s">
        <v>13031</v>
      </c>
      <c r="T2924" s="229">
        <v>45702</v>
      </c>
      <c r="U2924" s="230" t="s">
        <v>10277</v>
      </c>
      <c r="V2924" s="229" t="s">
        <v>11143</v>
      </c>
      <c r="W2924" s="229" t="s">
        <v>11143</v>
      </c>
      <c r="X2924" s="230" t="s">
        <v>13031</v>
      </c>
      <c r="Y2924" s="230"/>
      <c r="Z2924" s="230" t="s">
        <v>10264</v>
      </c>
      <c r="AA2924" s="220">
        <v>202503</v>
      </c>
      <c r="AB2924" s="239"/>
      <c r="AC2924" s="229" t="s">
        <v>10280</v>
      </c>
      <c r="AD2924" s="240" t="s">
        <v>10252</v>
      </c>
      <c r="AE2924" s="241">
        <v>0</v>
      </c>
      <c r="AF2924" s="240" t="s">
        <v>10252</v>
      </c>
      <c r="AG2924" s="235" t="str">
        <f>IFERROR(VLOOKUP(작성용!A:A,RM!A:D,4,0),"-")</f>
        <v>오윤지</v>
      </c>
      <c r="AH2924" s="9" t="s">
        <v>13355</v>
      </c>
      <c r="AI2924" s="231" t="s">
        <v>13031</v>
      </c>
      <c r="AJ2924" s="231" t="s">
        <v>13031</v>
      </c>
      <c r="AK2924" s="231" t="s">
        <v>3962</v>
      </c>
      <c r="AL2924" s="231">
        <v>2923</v>
      </c>
    </row>
    <row r="2925" spans="1:38" x14ac:dyDescent="0.3">
      <c r="A2925" s="225" t="s">
        <v>579</v>
      </c>
      <c r="B2925" s="225" t="s">
        <v>13472</v>
      </c>
      <c r="C2925" s="237" t="s">
        <v>10273</v>
      </c>
      <c r="D2925" s="233" t="s">
        <v>13537</v>
      </c>
      <c r="E2925" s="232" t="s">
        <v>13538</v>
      </c>
      <c r="F2925" s="236" t="s">
        <v>10268</v>
      </c>
      <c r="G2925" s="210">
        <v>0</v>
      </c>
      <c r="H2925" s="227" t="s">
        <v>13031</v>
      </c>
      <c r="I2925" s="227"/>
      <c r="J2925" s="227"/>
      <c r="K2925" s="227"/>
      <c r="L2925" s="227"/>
      <c r="M2925" s="227"/>
      <c r="N2925" s="227" t="s">
        <v>10242</v>
      </c>
      <c r="O2925" s="242"/>
      <c r="P2925" s="242"/>
      <c r="Q2925" s="221"/>
      <c r="R2925" s="208" t="s">
        <v>7240</v>
      </c>
      <c r="S2925" s="209" t="s">
        <v>13031</v>
      </c>
      <c r="T2925" s="229">
        <v>45702</v>
      </c>
      <c r="U2925" s="230" t="s">
        <v>10277</v>
      </c>
      <c r="V2925" s="229" t="s">
        <v>11143</v>
      </c>
      <c r="W2925" s="229" t="s">
        <v>11143</v>
      </c>
      <c r="X2925" s="230" t="s">
        <v>13031</v>
      </c>
      <c r="Y2925" s="230"/>
      <c r="Z2925" s="230" t="s">
        <v>10264</v>
      </c>
      <c r="AA2925" s="220">
        <v>202503</v>
      </c>
      <c r="AB2925" s="239"/>
      <c r="AC2925" s="229" t="s">
        <v>10280</v>
      </c>
      <c r="AD2925" s="240" t="s">
        <v>10252</v>
      </c>
      <c r="AE2925" s="241">
        <v>0</v>
      </c>
      <c r="AF2925" s="240" t="s">
        <v>10252</v>
      </c>
      <c r="AG2925" s="235" t="str">
        <f>IFERROR(VLOOKUP(작성용!A:A,RM!A:D,4,0),"-")</f>
        <v>오윤지</v>
      </c>
      <c r="AH2925" s="9" t="s">
        <v>13355</v>
      </c>
      <c r="AI2925" s="231" t="s">
        <v>13031</v>
      </c>
      <c r="AJ2925" s="231" t="s">
        <v>13031</v>
      </c>
      <c r="AK2925" s="231" t="s">
        <v>3962</v>
      </c>
      <c r="AL2925" s="231">
        <v>2924</v>
      </c>
    </row>
    <row r="2926" spans="1:38" x14ac:dyDescent="0.3">
      <c r="A2926" s="225" t="s">
        <v>579</v>
      </c>
      <c r="B2926" s="225" t="s">
        <v>13472</v>
      </c>
      <c r="C2926" s="237" t="s">
        <v>10273</v>
      </c>
      <c r="D2926" s="233" t="s">
        <v>13539</v>
      </c>
      <c r="E2926" s="232" t="s">
        <v>13540</v>
      </c>
      <c r="F2926" s="236" t="s">
        <v>10268</v>
      </c>
      <c r="G2926" s="210">
        <v>0</v>
      </c>
      <c r="H2926" s="227" t="s">
        <v>3522</v>
      </c>
      <c r="I2926" s="227"/>
      <c r="J2926" s="227"/>
      <c r="K2926" s="227"/>
      <c r="L2926" s="227"/>
      <c r="M2926" s="227"/>
      <c r="N2926" s="227" t="s">
        <v>10242</v>
      </c>
      <c r="O2926" s="242"/>
      <c r="P2926" s="242"/>
      <c r="Q2926" s="221"/>
      <c r="R2926" s="208" t="s">
        <v>7241</v>
      </c>
      <c r="S2926" s="209" t="s">
        <v>13031</v>
      </c>
      <c r="T2926" s="229">
        <v>45702</v>
      </c>
      <c r="U2926" s="230" t="s">
        <v>10277</v>
      </c>
      <c r="V2926" s="229" t="s">
        <v>11143</v>
      </c>
      <c r="W2926" s="229" t="s">
        <v>11143</v>
      </c>
      <c r="X2926" s="230" t="s">
        <v>3522</v>
      </c>
      <c r="Y2926" s="230"/>
      <c r="Z2926" s="230" t="s">
        <v>10264</v>
      </c>
      <c r="AA2926" s="220">
        <v>202503</v>
      </c>
      <c r="AB2926" s="239"/>
      <c r="AC2926" s="229" t="s">
        <v>10280</v>
      </c>
      <c r="AD2926" s="240" t="s">
        <v>10252</v>
      </c>
      <c r="AE2926" s="241">
        <v>0</v>
      </c>
      <c r="AF2926" s="240" t="s">
        <v>10252</v>
      </c>
      <c r="AG2926" s="235" t="str">
        <f>IFERROR(VLOOKUP(작성용!A:A,RM!A:D,4,0),"-")</f>
        <v>오윤지</v>
      </c>
      <c r="AH2926" s="9" t="s">
        <v>13355</v>
      </c>
      <c r="AI2926" s="231" t="s">
        <v>13031</v>
      </c>
      <c r="AJ2926" s="231" t="s">
        <v>13031</v>
      </c>
      <c r="AK2926" s="231" t="s">
        <v>3962</v>
      </c>
      <c r="AL2926" s="231">
        <v>2925</v>
      </c>
    </row>
    <row r="2927" spans="1:38" x14ac:dyDescent="0.3">
      <c r="A2927" s="225" t="s">
        <v>579</v>
      </c>
      <c r="B2927" s="225" t="s">
        <v>13472</v>
      </c>
      <c r="C2927" s="237" t="s">
        <v>10273</v>
      </c>
      <c r="D2927" s="233" t="s">
        <v>11970</v>
      </c>
      <c r="E2927" s="232" t="s">
        <v>13541</v>
      </c>
      <c r="F2927" s="236" t="s">
        <v>10268</v>
      </c>
      <c r="G2927" s="210">
        <v>0</v>
      </c>
      <c r="H2927" s="227" t="s">
        <v>13031</v>
      </c>
      <c r="I2927" s="227"/>
      <c r="J2927" s="227"/>
      <c r="K2927" s="227"/>
      <c r="L2927" s="227"/>
      <c r="M2927" s="227"/>
      <c r="N2927" s="227" t="s">
        <v>10242</v>
      </c>
      <c r="O2927" s="242"/>
      <c r="P2927" s="242"/>
      <c r="Q2927" s="221"/>
      <c r="R2927" s="208" t="s">
        <v>5734</v>
      </c>
      <c r="S2927" s="209" t="s">
        <v>13031</v>
      </c>
      <c r="T2927" s="229">
        <v>45702</v>
      </c>
      <c r="U2927" s="230" t="s">
        <v>10277</v>
      </c>
      <c r="V2927" s="229" t="s">
        <v>11143</v>
      </c>
      <c r="W2927" s="229" t="s">
        <v>11143</v>
      </c>
      <c r="X2927" s="230" t="s">
        <v>13031</v>
      </c>
      <c r="Y2927" s="230"/>
      <c r="Z2927" s="230" t="s">
        <v>10264</v>
      </c>
      <c r="AA2927" s="220">
        <v>202503</v>
      </c>
      <c r="AB2927" s="239"/>
      <c r="AC2927" s="229" t="s">
        <v>10280</v>
      </c>
      <c r="AD2927" s="240" t="s">
        <v>10252</v>
      </c>
      <c r="AE2927" s="241">
        <v>0</v>
      </c>
      <c r="AF2927" s="240" t="s">
        <v>10252</v>
      </c>
      <c r="AG2927" s="235" t="str">
        <f>IFERROR(VLOOKUP(작성용!A:A,RM!A:D,4,0),"-")</f>
        <v>오윤지</v>
      </c>
      <c r="AH2927" s="9" t="s">
        <v>13355</v>
      </c>
      <c r="AI2927" s="231" t="s">
        <v>3522</v>
      </c>
      <c r="AJ2927" s="231" t="s">
        <v>13031</v>
      </c>
      <c r="AK2927" s="231" t="s">
        <v>3962</v>
      </c>
      <c r="AL2927" s="231">
        <v>2926</v>
      </c>
    </row>
    <row r="2928" spans="1:38" x14ac:dyDescent="0.3">
      <c r="A2928" s="225" t="s">
        <v>579</v>
      </c>
      <c r="B2928" s="225" t="s">
        <v>13472</v>
      </c>
      <c r="C2928" s="237" t="s">
        <v>10273</v>
      </c>
      <c r="D2928" s="233" t="s">
        <v>12971</v>
      </c>
      <c r="E2928" s="232" t="s">
        <v>12972</v>
      </c>
      <c r="F2928" s="236" t="s">
        <v>10268</v>
      </c>
      <c r="G2928" s="210">
        <v>0</v>
      </c>
      <c r="H2928" s="227" t="s">
        <v>13031</v>
      </c>
      <c r="I2928" s="227"/>
      <c r="J2928" s="227"/>
      <c r="K2928" s="227"/>
      <c r="L2928" s="227"/>
      <c r="M2928" s="227"/>
      <c r="N2928" s="227" t="s">
        <v>10242</v>
      </c>
      <c r="O2928" s="242"/>
      <c r="P2928" s="242"/>
      <c r="Q2928" s="221"/>
      <c r="R2928" s="208" t="s">
        <v>6972</v>
      </c>
      <c r="S2928" s="209" t="s">
        <v>13031</v>
      </c>
      <c r="T2928" s="229">
        <v>45702</v>
      </c>
      <c r="U2928" s="230" t="s">
        <v>10277</v>
      </c>
      <c r="V2928" s="229" t="s">
        <v>11143</v>
      </c>
      <c r="W2928" s="229" t="s">
        <v>11143</v>
      </c>
      <c r="X2928" s="230" t="s">
        <v>13031</v>
      </c>
      <c r="Y2928" s="230"/>
      <c r="Z2928" s="230" t="s">
        <v>10264</v>
      </c>
      <c r="AA2928" s="220">
        <v>202503</v>
      </c>
      <c r="AB2928" s="239"/>
      <c r="AC2928" s="229" t="s">
        <v>10280</v>
      </c>
      <c r="AD2928" s="240" t="s">
        <v>10252</v>
      </c>
      <c r="AE2928" s="241">
        <v>0</v>
      </c>
      <c r="AF2928" s="240" t="s">
        <v>10252</v>
      </c>
      <c r="AG2928" s="235" t="str">
        <f>IFERROR(VLOOKUP(작성용!A:A,RM!A:D,4,0),"-")</f>
        <v>오윤지</v>
      </c>
      <c r="AH2928" s="9" t="s">
        <v>13355</v>
      </c>
      <c r="AI2928" s="231" t="s">
        <v>13031</v>
      </c>
      <c r="AJ2928" s="231" t="s">
        <v>3522</v>
      </c>
      <c r="AK2928" s="231" t="s">
        <v>3962</v>
      </c>
      <c r="AL2928" s="231">
        <v>2927</v>
      </c>
    </row>
    <row r="2929" spans="1:38" x14ac:dyDescent="0.3">
      <c r="A2929" s="225" t="s">
        <v>579</v>
      </c>
      <c r="B2929" s="225" t="s">
        <v>13472</v>
      </c>
      <c r="C2929" s="237" t="s">
        <v>10273</v>
      </c>
      <c r="D2929" s="233" t="s">
        <v>12925</v>
      </c>
      <c r="E2929" s="232" t="s">
        <v>13542</v>
      </c>
      <c r="F2929" s="236" t="s">
        <v>10268</v>
      </c>
      <c r="G2929" s="210">
        <v>0</v>
      </c>
      <c r="H2929" s="227" t="s">
        <v>13031</v>
      </c>
      <c r="I2929" s="227"/>
      <c r="J2929" s="227"/>
      <c r="K2929" s="227"/>
      <c r="L2929" s="227"/>
      <c r="M2929" s="227"/>
      <c r="N2929" s="227" t="s">
        <v>10242</v>
      </c>
      <c r="O2929" s="242"/>
      <c r="P2929" s="242"/>
      <c r="Q2929" s="221"/>
      <c r="R2929" s="208" t="s">
        <v>5157</v>
      </c>
      <c r="S2929" s="209" t="s">
        <v>13031</v>
      </c>
      <c r="T2929" s="229">
        <v>45702</v>
      </c>
      <c r="U2929" s="230" t="s">
        <v>10277</v>
      </c>
      <c r="V2929" s="229" t="s">
        <v>11143</v>
      </c>
      <c r="W2929" s="229" t="s">
        <v>11143</v>
      </c>
      <c r="X2929" s="230" t="s">
        <v>3522</v>
      </c>
      <c r="Y2929" s="230"/>
      <c r="Z2929" s="230" t="s">
        <v>10264</v>
      </c>
      <c r="AA2929" s="220">
        <v>202503</v>
      </c>
      <c r="AB2929" s="239"/>
      <c r="AC2929" s="229" t="s">
        <v>10280</v>
      </c>
      <c r="AD2929" s="240" t="s">
        <v>10252</v>
      </c>
      <c r="AE2929" s="241">
        <v>0</v>
      </c>
      <c r="AF2929" s="240" t="s">
        <v>10252</v>
      </c>
      <c r="AG2929" s="235" t="str">
        <f>IFERROR(VLOOKUP(작성용!A:A,RM!A:D,4,0),"-")</f>
        <v>오윤지</v>
      </c>
      <c r="AH2929" s="9" t="s">
        <v>13355</v>
      </c>
      <c r="AI2929" s="231" t="s">
        <v>3522</v>
      </c>
      <c r="AJ2929" s="231" t="s">
        <v>13031</v>
      </c>
      <c r="AK2929" s="231" t="s">
        <v>3962</v>
      </c>
      <c r="AL2929" s="231">
        <v>2928</v>
      </c>
    </row>
    <row r="2930" spans="1:38" x14ac:dyDescent="0.3">
      <c r="A2930" s="225" t="s">
        <v>579</v>
      </c>
      <c r="B2930" s="225" t="s">
        <v>13472</v>
      </c>
      <c r="C2930" s="237" t="s">
        <v>10273</v>
      </c>
      <c r="D2930" s="233" t="s">
        <v>10656</v>
      </c>
      <c r="E2930" s="232" t="s">
        <v>13543</v>
      </c>
      <c r="F2930" s="236" t="s">
        <v>10268</v>
      </c>
      <c r="G2930" s="210">
        <v>0</v>
      </c>
      <c r="H2930" s="227" t="s">
        <v>13031</v>
      </c>
      <c r="I2930" s="227"/>
      <c r="J2930" s="227"/>
      <c r="K2930" s="227"/>
      <c r="L2930" s="227"/>
      <c r="M2930" s="227"/>
      <c r="N2930" s="227" t="s">
        <v>10242</v>
      </c>
      <c r="O2930" s="242"/>
      <c r="P2930" s="242"/>
      <c r="Q2930" s="221"/>
      <c r="R2930" s="208" t="s">
        <v>5161</v>
      </c>
      <c r="S2930" s="209" t="s">
        <v>13031</v>
      </c>
      <c r="T2930" s="229">
        <v>45702</v>
      </c>
      <c r="U2930" s="230" t="s">
        <v>10277</v>
      </c>
      <c r="V2930" s="229" t="s">
        <v>11143</v>
      </c>
      <c r="W2930" s="229" t="s">
        <v>11143</v>
      </c>
      <c r="X2930" s="230" t="s">
        <v>13031</v>
      </c>
      <c r="Y2930" s="230"/>
      <c r="Z2930" s="230" t="s">
        <v>10264</v>
      </c>
      <c r="AA2930" s="220">
        <v>202503</v>
      </c>
      <c r="AB2930" s="239"/>
      <c r="AC2930" s="229" t="s">
        <v>10280</v>
      </c>
      <c r="AD2930" s="240" t="s">
        <v>10252</v>
      </c>
      <c r="AE2930" s="241">
        <v>0</v>
      </c>
      <c r="AF2930" s="240" t="s">
        <v>10252</v>
      </c>
      <c r="AG2930" s="235" t="str">
        <f>IFERROR(VLOOKUP(작성용!A:A,RM!A:D,4,0),"-")</f>
        <v>오윤지</v>
      </c>
      <c r="AH2930" s="9" t="s">
        <v>13355</v>
      </c>
      <c r="AI2930" s="231" t="s">
        <v>13031</v>
      </c>
      <c r="AJ2930" s="231" t="s">
        <v>13031</v>
      </c>
      <c r="AK2930" s="231" t="s">
        <v>3962</v>
      </c>
      <c r="AL2930" s="231">
        <v>2929</v>
      </c>
    </row>
    <row r="2931" spans="1:38" x14ac:dyDescent="0.3">
      <c r="A2931" s="225" t="s">
        <v>579</v>
      </c>
      <c r="B2931" s="225" t="s">
        <v>13472</v>
      </c>
      <c r="C2931" s="237" t="s">
        <v>10273</v>
      </c>
      <c r="D2931" s="233" t="s">
        <v>13544</v>
      </c>
      <c r="E2931" s="232" t="s">
        <v>13545</v>
      </c>
      <c r="F2931" s="236" t="s">
        <v>10268</v>
      </c>
      <c r="G2931" s="210">
        <v>0</v>
      </c>
      <c r="H2931" s="227" t="s">
        <v>13031</v>
      </c>
      <c r="I2931" s="227"/>
      <c r="J2931" s="227"/>
      <c r="K2931" s="227"/>
      <c r="L2931" s="227"/>
      <c r="M2931" s="227"/>
      <c r="N2931" s="227" t="s">
        <v>10242</v>
      </c>
      <c r="O2931" s="242"/>
      <c r="P2931" s="242"/>
      <c r="Q2931" s="221"/>
      <c r="R2931" s="208" t="s">
        <v>3832</v>
      </c>
      <c r="S2931" s="209" t="s">
        <v>13031</v>
      </c>
      <c r="T2931" s="229">
        <v>45702</v>
      </c>
      <c r="U2931" s="230" t="s">
        <v>10277</v>
      </c>
      <c r="V2931" s="229" t="s">
        <v>11143</v>
      </c>
      <c r="W2931" s="229" t="s">
        <v>11143</v>
      </c>
      <c r="X2931" s="230" t="s">
        <v>13031</v>
      </c>
      <c r="Y2931" s="230"/>
      <c r="Z2931" s="230" t="s">
        <v>10264</v>
      </c>
      <c r="AA2931" s="220">
        <v>202503</v>
      </c>
      <c r="AB2931" s="239"/>
      <c r="AC2931" s="229" t="s">
        <v>10280</v>
      </c>
      <c r="AD2931" s="240" t="s">
        <v>10252</v>
      </c>
      <c r="AE2931" s="241">
        <v>0</v>
      </c>
      <c r="AF2931" s="240" t="s">
        <v>10252</v>
      </c>
      <c r="AG2931" s="235" t="str">
        <f>IFERROR(VLOOKUP(작성용!A:A,RM!A:D,4,0),"-")</f>
        <v>오윤지</v>
      </c>
      <c r="AH2931" s="9" t="s">
        <v>13355</v>
      </c>
      <c r="AI2931" s="231" t="s">
        <v>3522</v>
      </c>
      <c r="AJ2931" s="231" t="s">
        <v>13031</v>
      </c>
      <c r="AK2931" s="231" t="s">
        <v>3962</v>
      </c>
      <c r="AL2931" s="231">
        <v>2930</v>
      </c>
    </row>
    <row r="2932" spans="1:38" x14ac:dyDescent="0.3">
      <c r="A2932" s="225" t="s">
        <v>579</v>
      </c>
      <c r="B2932" s="225" t="s">
        <v>13472</v>
      </c>
      <c r="C2932" s="237" t="s">
        <v>10273</v>
      </c>
      <c r="D2932" s="233" t="s">
        <v>13546</v>
      </c>
      <c r="E2932" s="232" t="s">
        <v>13547</v>
      </c>
      <c r="F2932" s="236" t="s">
        <v>10268</v>
      </c>
      <c r="G2932" s="210">
        <v>0</v>
      </c>
      <c r="H2932" s="227" t="s">
        <v>13031</v>
      </c>
      <c r="I2932" s="227"/>
      <c r="J2932" s="227"/>
      <c r="K2932" s="227"/>
      <c r="L2932" s="227"/>
      <c r="M2932" s="227"/>
      <c r="N2932" s="227" t="s">
        <v>10242</v>
      </c>
      <c r="O2932" s="242"/>
      <c r="P2932" s="242"/>
      <c r="Q2932" s="221"/>
      <c r="R2932" s="208" t="s">
        <v>3943</v>
      </c>
      <c r="S2932" s="209" t="s">
        <v>13031</v>
      </c>
      <c r="T2932" s="229">
        <v>45702</v>
      </c>
      <c r="U2932" s="230" t="s">
        <v>10277</v>
      </c>
      <c r="V2932" s="229" t="s">
        <v>11143</v>
      </c>
      <c r="W2932" s="229" t="s">
        <v>11143</v>
      </c>
      <c r="X2932" s="230" t="s">
        <v>13031</v>
      </c>
      <c r="Y2932" s="230"/>
      <c r="Z2932" s="230" t="s">
        <v>10264</v>
      </c>
      <c r="AA2932" s="220">
        <v>202503</v>
      </c>
      <c r="AB2932" s="239"/>
      <c r="AC2932" s="229" t="s">
        <v>10280</v>
      </c>
      <c r="AD2932" s="240" t="s">
        <v>10252</v>
      </c>
      <c r="AE2932" s="241">
        <v>0</v>
      </c>
      <c r="AF2932" s="240" t="s">
        <v>10252</v>
      </c>
      <c r="AG2932" s="235" t="str">
        <f>IFERROR(VLOOKUP(작성용!A:A,RM!A:D,4,0),"-")</f>
        <v>오윤지</v>
      </c>
      <c r="AH2932" s="9" t="s">
        <v>13355</v>
      </c>
      <c r="AI2932" s="231" t="s">
        <v>13031</v>
      </c>
      <c r="AJ2932" s="231" t="s">
        <v>3522</v>
      </c>
      <c r="AK2932" s="231" t="s">
        <v>3962</v>
      </c>
      <c r="AL2932" s="231">
        <v>2931</v>
      </c>
    </row>
    <row r="2933" spans="1:38" x14ac:dyDescent="0.3">
      <c r="A2933" s="225" t="s">
        <v>579</v>
      </c>
      <c r="B2933" s="225" t="s">
        <v>13472</v>
      </c>
      <c r="C2933" s="237" t="s">
        <v>10273</v>
      </c>
      <c r="D2933" s="233" t="s">
        <v>11257</v>
      </c>
      <c r="E2933" s="232" t="s">
        <v>11258</v>
      </c>
      <c r="F2933" s="236" t="s">
        <v>10268</v>
      </c>
      <c r="G2933" s="210">
        <v>0</v>
      </c>
      <c r="H2933" s="227" t="s">
        <v>13031</v>
      </c>
      <c r="I2933" s="227"/>
      <c r="J2933" s="227"/>
      <c r="K2933" s="227"/>
      <c r="L2933" s="227"/>
      <c r="M2933" s="227"/>
      <c r="N2933" s="227" t="s">
        <v>10242</v>
      </c>
      <c r="O2933" s="242"/>
      <c r="P2933" s="242"/>
      <c r="Q2933" s="221"/>
      <c r="R2933" s="208" t="s">
        <v>3838</v>
      </c>
      <c r="S2933" s="209" t="s">
        <v>3522</v>
      </c>
      <c r="T2933" s="229">
        <v>45702</v>
      </c>
      <c r="U2933" s="230" t="s">
        <v>10277</v>
      </c>
      <c r="V2933" s="229" t="s">
        <v>11143</v>
      </c>
      <c r="W2933" s="229" t="s">
        <v>11143</v>
      </c>
      <c r="X2933" s="230" t="s">
        <v>13031</v>
      </c>
      <c r="Y2933" s="230"/>
      <c r="Z2933" s="230" t="s">
        <v>10264</v>
      </c>
      <c r="AA2933" s="220">
        <v>202503</v>
      </c>
      <c r="AB2933" s="239"/>
      <c r="AC2933" s="229" t="s">
        <v>10280</v>
      </c>
      <c r="AD2933" s="240" t="s">
        <v>10252</v>
      </c>
      <c r="AE2933" s="241">
        <v>0</v>
      </c>
      <c r="AF2933" s="240" t="s">
        <v>10252</v>
      </c>
      <c r="AG2933" s="235" t="str">
        <f>IFERROR(VLOOKUP(작성용!A:A,RM!A:D,4,0),"-")</f>
        <v>오윤지</v>
      </c>
      <c r="AH2933" s="9" t="s">
        <v>13355</v>
      </c>
      <c r="AI2933" s="231" t="s">
        <v>13031</v>
      </c>
      <c r="AJ2933" s="231" t="s">
        <v>3522</v>
      </c>
      <c r="AK2933" s="231" t="s">
        <v>3962</v>
      </c>
      <c r="AL2933" s="231">
        <v>2932</v>
      </c>
    </row>
    <row r="2934" spans="1:38" x14ac:dyDescent="0.3">
      <c r="A2934" s="225" t="s">
        <v>579</v>
      </c>
      <c r="B2934" s="225" t="s">
        <v>13472</v>
      </c>
      <c r="C2934" s="237" t="s">
        <v>10273</v>
      </c>
      <c r="D2934" s="233" t="s">
        <v>11059</v>
      </c>
      <c r="E2934" s="232" t="s">
        <v>12612</v>
      </c>
      <c r="F2934" s="236" t="s">
        <v>10268</v>
      </c>
      <c r="G2934" s="210">
        <v>0</v>
      </c>
      <c r="H2934" s="227" t="s">
        <v>13031</v>
      </c>
      <c r="I2934" s="227"/>
      <c r="J2934" s="227"/>
      <c r="K2934" s="227"/>
      <c r="L2934" s="227"/>
      <c r="M2934" s="227"/>
      <c r="N2934" s="227" t="s">
        <v>10242</v>
      </c>
      <c r="O2934" s="242"/>
      <c r="P2934" s="242"/>
      <c r="Q2934" s="221"/>
      <c r="R2934" s="208" t="s">
        <v>6420</v>
      </c>
      <c r="S2934" s="209" t="s">
        <v>3522</v>
      </c>
      <c r="T2934" s="229">
        <v>45702</v>
      </c>
      <c r="U2934" s="230" t="s">
        <v>10277</v>
      </c>
      <c r="V2934" s="229" t="s">
        <v>11143</v>
      </c>
      <c r="W2934" s="229" t="s">
        <v>11143</v>
      </c>
      <c r="X2934" s="230" t="s">
        <v>3522</v>
      </c>
      <c r="Y2934" s="230"/>
      <c r="Z2934" s="230" t="s">
        <v>10264</v>
      </c>
      <c r="AA2934" s="220">
        <v>202503</v>
      </c>
      <c r="AB2934" s="239"/>
      <c r="AC2934" s="229" t="s">
        <v>10280</v>
      </c>
      <c r="AD2934" s="240" t="s">
        <v>10252</v>
      </c>
      <c r="AE2934" s="241">
        <v>0</v>
      </c>
      <c r="AF2934" s="240" t="s">
        <v>10252</v>
      </c>
      <c r="AG2934" s="235" t="str">
        <f>IFERROR(VLOOKUP(작성용!A:A,RM!A:D,4,0),"-")</f>
        <v>오윤지</v>
      </c>
      <c r="AH2934" s="9" t="s">
        <v>13355</v>
      </c>
      <c r="AI2934" s="231" t="s">
        <v>3522</v>
      </c>
      <c r="AJ2934" s="231" t="s">
        <v>13031</v>
      </c>
      <c r="AK2934" s="231" t="s">
        <v>3962</v>
      </c>
      <c r="AL2934" s="231">
        <v>2933</v>
      </c>
    </row>
    <row r="2935" spans="1:38" x14ac:dyDescent="0.3">
      <c r="A2935" s="225" t="s">
        <v>579</v>
      </c>
      <c r="B2935" s="225" t="s">
        <v>13472</v>
      </c>
      <c r="C2935" s="237" t="s">
        <v>10273</v>
      </c>
      <c r="D2935" s="233" t="s">
        <v>12769</v>
      </c>
      <c r="E2935" s="232" t="s">
        <v>13548</v>
      </c>
      <c r="F2935" s="236" t="s">
        <v>10268</v>
      </c>
      <c r="G2935" s="210">
        <v>0</v>
      </c>
      <c r="H2935" s="227" t="s">
        <v>3522</v>
      </c>
      <c r="I2935" s="227"/>
      <c r="J2935" s="227"/>
      <c r="K2935" s="227"/>
      <c r="L2935" s="227"/>
      <c r="M2935" s="227"/>
      <c r="N2935" s="227" t="s">
        <v>10242</v>
      </c>
      <c r="O2935" s="242"/>
      <c r="P2935" s="242"/>
      <c r="Q2935" s="221"/>
      <c r="R2935" s="208" t="s">
        <v>5403</v>
      </c>
      <c r="S2935" s="209" t="s">
        <v>13031</v>
      </c>
      <c r="T2935" s="229">
        <v>45702</v>
      </c>
      <c r="U2935" s="230" t="s">
        <v>10277</v>
      </c>
      <c r="V2935" s="229" t="s">
        <v>11143</v>
      </c>
      <c r="W2935" s="229" t="s">
        <v>11143</v>
      </c>
      <c r="X2935" s="230" t="s">
        <v>13031</v>
      </c>
      <c r="Y2935" s="230"/>
      <c r="Z2935" s="230" t="s">
        <v>10264</v>
      </c>
      <c r="AA2935" s="220">
        <v>202503</v>
      </c>
      <c r="AB2935" s="239"/>
      <c r="AC2935" s="229" t="s">
        <v>10280</v>
      </c>
      <c r="AD2935" s="240" t="s">
        <v>10252</v>
      </c>
      <c r="AE2935" s="241">
        <v>0</v>
      </c>
      <c r="AF2935" s="240" t="s">
        <v>10252</v>
      </c>
      <c r="AG2935" s="235" t="str">
        <f>IFERROR(VLOOKUP(작성용!A:A,RM!A:D,4,0),"-")</f>
        <v>오윤지</v>
      </c>
      <c r="AH2935" s="9" t="s">
        <v>13355</v>
      </c>
      <c r="AI2935" s="231" t="s">
        <v>13031</v>
      </c>
      <c r="AJ2935" s="231" t="s">
        <v>13031</v>
      </c>
      <c r="AK2935" s="231" t="s">
        <v>3962</v>
      </c>
      <c r="AL2935" s="231">
        <v>2934</v>
      </c>
    </row>
    <row r="2936" spans="1:38" x14ac:dyDescent="0.3">
      <c r="A2936" s="225" t="s">
        <v>579</v>
      </c>
      <c r="B2936" s="225" t="s">
        <v>13472</v>
      </c>
      <c r="C2936" s="237" t="s">
        <v>10273</v>
      </c>
      <c r="D2936" s="233" t="s">
        <v>12777</v>
      </c>
      <c r="E2936" s="232" t="s">
        <v>13549</v>
      </c>
      <c r="F2936" s="236" t="s">
        <v>10268</v>
      </c>
      <c r="G2936" s="210">
        <v>0</v>
      </c>
      <c r="H2936" s="227" t="s">
        <v>13031</v>
      </c>
      <c r="I2936" s="227"/>
      <c r="J2936" s="227"/>
      <c r="K2936" s="227"/>
      <c r="L2936" s="227"/>
      <c r="M2936" s="227"/>
      <c r="N2936" s="227" t="s">
        <v>10242</v>
      </c>
      <c r="O2936" s="242"/>
      <c r="P2936" s="242"/>
      <c r="Q2936" s="221"/>
      <c r="R2936" s="208" t="s">
        <v>5417</v>
      </c>
      <c r="S2936" s="209" t="s">
        <v>13031</v>
      </c>
      <c r="T2936" s="229">
        <v>45702</v>
      </c>
      <c r="U2936" s="230" t="s">
        <v>10277</v>
      </c>
      <c r="V2936" s="229" t="s">
        <v>11143</v>
      </c>
      <c r="W2936" s="229" t="s">
        <v>11143</v>
      </c>
      <c r="X2936" s="230" t="s">
        <v>13031</v>
      </c>
      <c r="Y2936" s="230"/>
      <c r="Z2936" s="230" t="s">
        <v>10264</v>
      </c>
      <c r="AA2936" s="220">
        <v>202503</v>
      </c>
      <c r="AB2936" s="239"/>
      <c r="AC2936" s="229" t="s">
        <v>10280</v>
      </c>
      <c r="AD2936" s="240" t="s">
        <v>10252</v>
      </c>
      <c r="AE2936" s="241">
        <v>0</v>
      </c>
      <c r="AF2936" s="240" t="s">
        <v>10252</v>
      </c>
      <c r="AG2936" s="235" t="str">
        <f>IFERROR(VLOOKUP(작성용!A:A,RM!A:D,4,0),"-")</f>
        <v>오윤지</v>
      </c>
      <c r="AH2936" s="9" t="s">
        <v>13355</v>
      </c>
      <c r="AI2936" s="231" t="s">
        <v>13031</v>
      </c>
      <c r="AJ2936" s="231" t="s">
        <v>13031</v>
      </c>
      <c r="AK2936" s="231" t="s">
        <v>3962</v>
      </c>
      <c r="AL2936" s="231">
        <v>2935</v>
      </c>
    </row>
    <row r="2937" spans="1:38" x14ac:dyDescent="0.3">
      <c r="A2937" s="225" t="s">
        <v>579</v>
      </c>
      <c r="B2937" s="225" t="s">
        <v>13472</v>
      </c>
      <c r="C2937" s="237" t="s">
        <v>10273</v>
      </c>
      <c r="D2937" s="233" t="s">
        <v>13550</v>
      </c>
      <c r="E2937" s="232" t="s">
        <v>13551</v>
      </c>
      <c r="F2937" s="236" t="s">
        <v>10268</v>
      </c>
      <c r="G2937" s="210">
        <v>0</v>
      </c>
      <c r="H2937" s="227" t="s">
        <v>13031</v>
      </c>
      <c r="I2937" s="227"/>
      <c r="J2937" s="227"/>
      <c r="K2937" s="227"/>
      <c r="L2937" s="227"/>
      <c r="M2937" s="227"/>
      <c r="N2937" s="227" t="s">
        <v>10242</v>
      </c>
      <c r="O2937" s="242"/>
      <c r="P2937" s="242"/>
      <c r="Q2937" s="221"/>
      <c r="R2937" s="208" t="s">
        <v>5029</v>
      </c>
      <c r="S2937" s="209" t="s">
        <v>13031</v>
      </c>
      <c r="T2937" s="229">
        <v>45702</v>
      </c>
      <c r="U2937" s="230" t="s">
        <v>10277</v>
      </c>
      <c r="V2937" s="229" t="s">
        <v>11143</v>
      </c>
      <c r="W2937" s="229" t="s">
        <v>11143</v>
      </c>
      <c r="X2937" s="230" t="s">
        <v>13031</v>
      </c>
      <c r="Y2937" s="230"/>
      <c r="Z2937" s="230" t="s">
        <v>10264</v>
      </c>
      <c r="AA2937" s="220">
        <v>202503</v>
      </c>
      <c r="AB2937" s="239"/>
      <c r="AC2937" s="229" t="s">
        <v>10280</v>
      </c>
      <c r="AD2937" s="240" t="s">
        <v>10252</v>
      </c>
      <c r="AE2937" s="241">
        <v>0</v>
      </c>
      <c r="AF2937" s="240" t="s">
        <v>10252</v>
      </c>
      <c r="AG2937" s="235" t="str">
        <f>IFERROR(VLOOKUP(작성용!A:A,RM!A:D,4,0),"-")</f>
        <v>오윤지</v>
      </c>
      <c r="AH2937" s="9" t="s">
        <v>13355</v>
      </c>
      <c r="AI2937" s="231" t="s">
        <v>13031</v>
      </c>
      <c r="AJ2937" s="231" t="s">
        <v>3522</v>
      </c>
      <c r="AK2937" s="231" t="s">
        <v>3962</v>
      </c>
      <c r="AL2937" s="231">
        <v>2936</v>
      </c>
    </row>
    <row r="2938" spans="1:38" x14ac:dyDescent="0.3">
      <c r="A2938" s="225" t="s">
        <v>579</v>
      </c>
      <c r="B2938" s="225" t="s">
        <v>13472</v>
      </c>
      <c r="C2938" s="237" t="s">
        <v>10273</v>
      </c>
      <c r="D2938" s="233" t="s">
        <v>13552</v>
      </c>
      <c r="E2938" s="232" t="s">
        <v>13553</v>
      </c>
      <c r="F2938" s="236" t="s">
        <v>10268</v>
      </c>
      <c r="G2938" s="210">
        <v>0</v>
      </c>
      <c r="H2938" s="227" t="s">
        <v>3522</v>
      </c>
      <c r="I2938" s="227"/>
      <c r="J2938" s="227"/>
      <c r="K2938" s="227"/>
      <c r="L2938" s="227"/>
      <c r="M2938" s="227"/>
      <c r="N2938" s="227" t="s">
        <v>10242</v>
      </c>
      <c r="O2938" s="242"/>
      <c r="P2938" s="242"/>
      <c r="Q2938" s="221"/>
      <c r="R2938" s="208" t="s">
        <v>7243</v>
      </c>
      <c r="S2938" s="209" t="s">
        <v>13031</v>
      </c>
      <c r="T2938" s="229">
        <v>45702</v>
      </c>
      <c r="U2938" s="230" t="s">
        <v>10277</v>
      </c>
      <c r="V2938" s="229" t="s">
        <v>11143</v>
      </c>
      <c r="W2938" s="229" t="s">
        <v>11143</v>
      </c>
      <c r="X2938" s="230" t="s">
        <v>3522</v>
      </c>
      <c r="Y2938" s="230"/>
      <c r="Z2938" s="230" t="s">
        <v>10264</v>
      </c>
      <c r="AA2938" s="220">
        <v>202503</v>
      </c>
      <c r="AB2938" s="239"/>
      <c r="AC2938" s="229" t="s">
        <v>10280</v>
      </c>
      <c r="AD2938" s="240" t="s">
        <v>10252</v>
      </c>
      <c r="AE2938" s="241">
        <v>0</v>
      </c>
      <c r="AF2938" s="240" t="s">
        <v>10252</v>
      </c>
      <c r="AG2938" s="235" t="str">
        <f>IFERROR(VLOOKUP(작성용!A:A,RM!A:D,4,0),"-")</f>
        <v>오윤지</v>
      </c>
      <c r="AH2938" s="9" t="s">
        <v>13355</v>
      </c>
      <c r="AI2938" s="231" t="s">
        <v>13031</v>
      </c>
      <c r="AJ2938" s="231" t="s">
        <v>13031</v>
      </c>
      <c r="AK2938" s="231" t="s">
        <v>3962</v>
      </c>
      <c r="AL2938" s="231">
        <v>2937</v>
      </c>
    </row>
    <row r="2939" spans="1:38" x14ac:dyDescent="0.3">
      <c r="A2939" s="225" t="s">
        <v>579</v>
      </c>
      <c r="B2939" s="225" t="s">
        <v>13472</v>
      </c>
      <c r="C2939" s="237" t="s">
        <v>10273</v>
      </c>
      <c r="D2939" s="233" t="s">
        <v>13554</v>
      </c>
      <c r="E2939" s="232" t="s">
        <v>13555</v>
      </c>
      <c r="F2939" s="236" t="s">
        <v>10268</v>
      </c>
      <c r="G2939" s="210">
        <v>0</v>
      </c>
      <c r="H2939" s="227" t="s">
        <v>3522</v>
      </c>
      <c r="I2939" s="227"/>
      <c r="J2939" s="227"/>
      <c r="K2939" s="227"/>
      <c r="L2939" s="227"/>
      <c r="M2939" s="227"/>
      <c r="N2939" s="227" t="s">
        <v>10242</v>
      </c>
      <c r="O2939" s="242"/>
      <c r="P2939" s="242"/>
      <c r="Q2939" s="221"/>
      <c r="R2939" s="208" t="s">
        <v>7244</v>
      </c>
      <c r="S2939" s="209" t="s">
        <v>13031</v>
      </c>
      <c r="T2939" s="229">
        <v>45702</v>
      </c>
      <c r="U2939" s="230" t="s">
        <v>10277</v>
      </c>
      <c r="V2939" s="229" t="s">
        <v>11143</v>
      </c>
      <c r="W2939" s="229" t="s">
        <v>11143</v>
      </c>
      <c r="X2939" s="230" t="s">
        <v>13031</v>
      </c>
      <c r="Y2939" s="230"/>
      <c r="Z2939" s="230" t="s">
        <v>10264</v>
      </c>
      <c r="AA2939" s="220">
        <v>202503</v>
      </c>
      <c r="AB2939" s="239"/>
      <c r="AC2939" s="229" t="s">
        <v>10280</v>
      </c>
      <c r="AD2939" s="240" t="s">
        <v>10252</v>
      </c>
      <c r="AE2939" s="241">
        <v>0</v>
      </c>
      <c r="AF2939" s="240" t="s">
        <v>10252</v>
      </c>
      <c r="AG2939" s="235" t="str">
        <f>IFERROR(VLOOKUP(작성용!A:A,RM!A:D,4,0),"-")</f>
        <v>오윤지</v>
      </c>
      <c r="AH2939" s="9" t="s">
        <v>13355</v>
      </c>
      <c r="AI2939" s="231" t="s">
        <v>13031</v>
      </c>
      <c r="AJ2939" s="231" t="s">
        <v>13031</v>
      </c>
      <c r="AK2939" s="231" t="s">
        <v>3962</v>
      </c>
      <c r="AL2939" s="231">
        <v>2938</v>
      </c>
    </row>
    <row r="2940" spans="1:38" x14ac:dyDescent="0.3">
      <c r="A2940" s="225" t="s">
        <v>579</v>
      </c>
      <c r="B2940" s="225" t="s">
        <v>13472</v>
      </c>
      <c r="C2940" s="237" t="s">
        <v>10273</v>
      </c>
      <c r="D2940" s="233" t="s">
        <v>12945</v>
      </c>
      <c r="E2940" s="232" t="s">
        <v>13556</v>
      </c>
      <c r="F2940" s="236" t="s">
        <v>10268</v>
      </c>
      <c r="G2940" s="210">
        <v>0</v>
      </c>
      <c r="H2940" s="227" t="s">
        <v>13031</v>
      </c>
      <c r="I2940" s="227"/>
      <c r="J2940" s="227"/>
      <c r="K2940" s="227"/>
      <c r="L2940" s="227"/>
      <c r="M2940" s="227"/>
      <c r="N2940" s="227" t="s">
        <v>10242</v>
      </c>
      <c r="O2940" s="242"/>
      <c r="P2940" s="242"/>
      <c r="Q2940" s="221"/>
      <c r="R2940" s="208" t="s">
        <v>5216</v>
      </c>
      <c r="S2940" s="209" t="s">
        <v>13031</v>
      </c>
      <c r="T2940" s="229">
        <v>45702</v>
      </c>
      <c r="U2940" s="230" t="s">
        <v>10277</v>
      </c>
      <c r="V2940" s="229" t="s">
        <v>11143</v>
      </c>
      <c r="W2940" s="229" t="s">
        <v>11143</v>
      </c>
      <c r="X2940" s="230" t="s">
        <v>3522</v>
      </c>
      <c r="Y2940" s="230"/>
      <c r="Z2940" s="230" t="s">
        <v>10264</v>
      </c>
      <c r="AA2940" s="220">
        <v>202503</v>
      </c>
      <c r="AB2940" s="239"/>
      <c r="AC2940" s="229" t="s">
        <v>10280</v>
      </c>
      <c r="AD2940" s="240" t="s">
        <v>10252</v>
      </c>
      <c r="AE2940" s="241">
        <v>0</v>
      </c>
      <c r="AF2940" s="240" t="s">
        <v>10252</v>
      </c>
      <c r="AG2940" s="235" t="str">
        <f>IFERROR(VLOOKUP(작성용!A:A,RM!A:D,4,0),"-")</f>
        <v>오윤지</v>
      </c>
      <c r="AH2940" s="9" t="s">
        <v>13355</v>
      </c>
      <c r="AI2940" s="231" t="s">
        <v>13031</v>
      </c>
      <c r="AJ2940" s="231" t="s">
        <v>13031</v>
      </c>
      <c r="AK2940" s="231" t="s">
        <v>3962</v>
      </c>
      <c r="AL2940" s="231">
        <v>2939</v>
      </c>
    </row>
    <row r="2941" spans="1:38" x14ac:dyDescent="0.3">
      <c r="A2941" s="225" t="s">
        <v>579</v>
      </c>
      <c r="B2941" s="225" t="s">
        <v>13472</v>
      </c>
      <c r="C2941" s="237" t="s">
        <v>10273</v>
      </c>
      <c r="D2941" s="233" t="s">
        <v>13557</v>
      </c>
      <c r="E2941" s="232" t="s">
        <v>13558</v>
      </c>
      <c r="F2941" s="236" t="s">
        <v>10268</v>
      </c>
      <c r="G2941" s="210">
        <v>0</v>
      </c>
      <c r="H2941" s="227" t="s">
        <v>13031</v>
      </c>
      <c r="I2941" s="227"/>
      <c r="J2941" s="227"/>
      <c r="K2941" s="227"/>
      <c r="L2941" s="227"/>
      <c r="M2941" s="227"/>
      <c r="N2941" s="227" t="s">
        <v>10242</v>
      </c>
      <c r="O2941" s="242"/>
      <c r="P2941" s="242"/>
      <c r="Q2941" s="221"/>
      <c r="R2941" s="208" t="s">
        <v>7245</v>
      </c>
      <c r="S2941" s="209" t="s">
        <v>13031</v>
      </c>
      <c r="T2941" s="229">
        <v>45702</v>
      </c>
      <c r="U2941" s="230" t="s">
        <v>10277</v>
      </c>
      <c r="V2941" s="229" t="s">
        <v>11143</v>
      </c>
      <c r="W2941" s="229" t="s">
        <v>11143</v>
      </c>
      <c r="X2941" s="230" t="s">
        <v>13031</v>
      </c>
      <c r="Y2941" s="230"/>
      <c r="Z2941" s="230" t="s">
        <v>10264</v>
      </c>
      <c r="AA2941" s="220">
        <v>202503</v>
      </c>
      <c r="AB2941" s="239"/>
      <c r="AC2941" s="229" t="s">
        <v>10280</v>
      </c>
      <c r="AD2941" s="240" t="s">
        <v>10252</v>
      </c>
      <c r="AE2941" s="241">
        <v>0</v>
      </c>
      <c r="AF2941" s="240" t="s">
        <v>10252</v>
      </c>
      <c r="AG2941" s="235" t="str">
        <f>IFERROR(VLOOKUP(작성용!A:A,RM!A:D,4,0),"-")</f>
        <v>오윤지</v>
      </c>
      <c r="AH2941" s="9" t="s">
        <v>13355</v>
      </c>
      <c r="AI2941" s="231" t="s">
        <v>13031</v>
      </c>
      <c r="AJ2941" s="231" t="s">
        <v>3522</v>
      </c>
      <c r="AK2941" s="231" t="s">
        <v>3962</v>
      </c>
      <c r="AL2941" s="231">
        <v>2940</v>
      </c>
    </row>
    <row r="2942" spans="1:38" x14ac:dyDescent="0.3">
      <c r="A2942" s="225" t="s">
        <v>579</v>
      </c>
      <c r="B2942" s="225" t="s">
        <v>13472</v>
      </c>
      <c r="C2942" s="237" t="s">
        <v>10273</v>
      </c>
      <c r="D2942" s="233" t="s">
        <v>13559</v>
      </c>
      <c r="E2942" s="232" t="s">
        <v>13560</v>
      </c>
      <c r="F2942" s="236" t="s">
        <v>10268</v>
      </c>
      <c r="G2942" s="210">
        <v>0</v>
      </c>
      <c r="H2942" s="227" t="s">
        <v>13031</v>
      </c>
      <c r="I2942" s="227"/>
      <c r="J2942" s="227"/>
      <c r="K2942" s="227"/>
      <c r="L2942" s="227"/>
      <c r="M2942" s="227"/>
      <c r="N2942" s="227" t="s">
        <v>10242</v>
      </c>
      <c r="O2942" s="242"/>
      <c r="P2942" s="242"/>
      <c r="Q2942" s="221"/>
      <c r="R2942" s="208" t="s">
        <v>7247</v>
      </c>
      <c r="S2942" s="209" t="s">
        <v>3522</v>
      </c>
      <c r="T2942" s="229">
        <v>45702</v>
      </c>
      <c r="U2942" s="230" t="s">
        <v>10277</v>
      </c>
      <c r="V2942" s="229" t="s">
        <v>11143</v>
      </c>
      <c r="W2942" s="229" t="s">
        <v>11143</v>
      </c>
      <c r="X2942" s="230" t="s">
        <v>13031</v>
      </c>
      <c r="Y2942" s="230"/>
      <c r="Z2942" s="230" t="s">
        <v>10264</v>
      </c>
      <c r="AA2942" s="220">
        <v>202503</v>
      </c>
      <c r="AB2942" s="239"/>
      <c r="AC2942" s="229" t="s">
        <v>10280</v>
      </c>
      <c r="AD2942" s="240" t="s">
        <v>10252</v>
      </c>
      <c r="AE2942" s="241">
        <v>0</v>
      </c>
      <c r="AF2942" s="240" t="s">
        <v>10252</v>
      </c>
      <c r="AG2942" s="235" t="str">
        <f>IFERROR(VLOOKUP(작성용!A:A,RM!A:D,4,0),"-")</f>
        <v>오윤지</v>
      </c>
      <c r="AH2942" s="9" t="s">
        <v>13355</v>
      </c>
      <c r="AI2942" s="231" t="s">
        <v>13031</v>
      </c>
      <c r="AJ2942" s="231" t="s">
        <v>13031</v>
      </c>
      <c r="AK2942" s="231" t="s">
        <v>3962</v>
      </c>
      <c r="AL2942" s="231">
        <v>2941</v>
      </c>
    </row>
    <row r="2943" spans="1:38" x14ac:dyDescent="0.3">
      <c r="A2943" s="225" t="s">
        <v>579</v>
      </c>
      <c r="B2943" s="225" t="s">
        <v>13472</v>
      </c>
      <c r="C2943" s="237" t="s">
        <v>10273</v>
      </c>
      <c r="D2943" s="233" t="s">
        <v>10632</v>
      </c>
      <c r="E2943" s="232">
        <v>1101113503813</v>
      </c>
      <c r="F2943" s="236" t="s">
        <v>10419</v>
      </c>
      <c r="G2943" s="210">
        <v>0</v>
      </c>
      <c r="H2943" s="227" t="s">
        <v>13031</v>
      </c>
      <c r="I2943" s="227"/>
      <c r="J2943" s="227"/>
      <c r="K2943" s="227"/>
      <c r="L2943" s="227"/>
      <c r="M2943" s="227"/>
      <c r="N2943" s="227" t="s">
        <v>10242</v>
      </c>
      <c r="O2943" s="242"/>
      <c r="P2943" s="242"/>
      <c r="Q2943" s="221"/>
      <c r="R2943" s="208" t="s">
        <v>7249</v>
      </c>
      <c r="S2943" s="209">
        <v>200000358</v>
      </c>
      <c r="T2943" s="229">
        <v>45702</v>
      </c>
      <c r="U2943" s="230" t="s">
        <v>10277</v>
      </c>
      <c r="V2943" s="229" t="s">
        <v>11143</v>
      </c>
      <c r="W2943" s="229" t="s">
        <v>11143</v>
      </c>
      <c r="X2943" s="230" t="s">
        <v>13031</v>
      </c>
      <c r="Y2943" s="230"/>
      <c r="Z2943" s="230" t="s">
        <v>10264</v>
      </c>
      <c r="AA2943" s="220">
        <v>202503</v>
      </c>
      <c r="AB2943" s="239"/>
      <c r="AC2943" s="229" t="s">
        <v>10280</v>
      </c>
      <c r="AD2943" s="240" t="s">
        <v>10252</v>
      </c>
      <c r="AE2943" s="241">
        <v>0</v>
      </c>
      <c r="AF2943" s="240" t="s">
        <v>10252</v>
      </c>
      <c r="AG2943" s="235" t="str">
        <f>IFERROR(VLOOKUP(작성용!A:A,RM!A:D,4,0),"-")</f>
        <v>오윤지</v>
      </c>
      <c r="AH2943" s="9" t="s">
        <v>13355</v>
      </c>
      <c r="AI2943" s="231" t="s">
        <v>13031</v>
      </c>
      <c r="AJ2943" s="231" t="s">
        <v>3522</v>
      </c>
      <c r="AK2943" s="231" t="s">
        <v>3962</v>
      </c>
      <c r="AL2943" s="231">
        <v>2942</v>
      </c>
    </row>
    <row r="2944" spans="1:38" x14ac:dyDescent="0.3">
      <c r="A2944" s="225" t="s">
        <v>579</v>
      </c>
      <c r="B2944" s="225" t="s">
        <v>13472</v>
      </c>
      <c r="C2944" s="237" t="s">
        <v>10273</v>
      </c>
      <c r="D2944" s="233" t="s">
        <v>11360</v>
      </c>
      <c r="E2944" s="232">
        <v>1101113232321</v>
      </c>
      <c r="F2944" s="236" t="s">
        <v>10419</v>
      </c>
      <c r="G2944" s="210">
        <v>0</v>
      </c>
      <c r="H2944" s="227" t="s">
        <v>13031</v>
      </c>
      <c r="I2944" s="227"/>
      <c r="J2944" s="227"/>
      <c r="K2944" s="227"/>
      <c r="L2944" s="227"/>
      <c r="M2944" s="227"/>
      <c r="N2944" s="227" t="s">
        <v>10242</v>
      </c>
      <c r="O2944" s="242"/>
      <c r="P2944" s="242"/>
      <c r="Q2944" s="221"/>
      <c r="R2944" s="208" t="s">
        <v>5346</v>
      </c>
      <c r="S2944" s="209">
        <v>200000359</v>
      </c>
      <c r="T2944" s="229">
        <v>45702</v>
      </c>
      <c r="U2944" s="230" t="s">
        <v>10277</v>
      </c>
      <c r="V2944" s="229" t="s">
        <v>11143</v>
      </c>
      <c r="W2944" s="229" t="s">
        <v>11143</v>
      </c>
      <c r="X2944" s="230" t="s">
        <v>3522</v>
      </c>
      <c r="Y2944" s="230"/>
      <c r="Z2944" s="230" t="s">
        <v>10264</v>
      </c>
      <c r="AA2944" s="220">
        <v>202503</v>
      </c>
      <c r="AB2944" s="239"/>
      <c r="AC2944" s="229" t="s">
        <v>10280</v>
      </c>
      <c r="AD2944" s="240" t="s">
        <v>10252</v>
      </c>
      <c r="AE2944" s="241">
        <v>0</v>
      </c>
      <c r="AF2944" s="240" t="s">
        <v>10252</v>
      </c>
      <c r="AG2944" s="235" t="str">
        <f>IFERROR(VLOOKUP(작성용!A:A,RM!A:D,4,0),"-")</f>
        <v>오윤지</v>
      </c>
      <c r="AH2944" s="9" t="s">
        <v>13355</v>
      </c>
      <c r="AI2944" s="231" t="s">
        <v>13031</v>
      </c>
      <c r="AJ2944" s="231" t="s">
        <v>13031</v>
      </c>
      <c r="AK2944" s="231" t="s">
        <v>3962</v>
      </c>
      <c r="AL2944" s="231">
        <v>2943</v>
      </c>
    </row>
    <row r="2945" spans="1:38" x14ac:dyDescent="0.3">
      <c r="A2945" s="225" t="s">
        <v>579</v>
      </c>
      <c r="B2945" s="225" t="s">
        <v>13472</v>
      </c>
      <c r="C2945" s="237" t="s">
        <v>4021</v>
      </c>
      <c r="D2945" s="233" t="s">
        <v>12812</v>
      </c>
      <c r="E2945" s="232" t="s">
        <v>13561</v>
      </c>
      <c r="F2945" s="236" t="s">
        <v>10268</v>
      </c>
      <c r="G2945" s="210">
        <v>0</v>
      </c>
      <c r="H2945" s="227" t="s">
        <v>3522</v>
      </c>
      <c r="I2945" s="227"/>
      <c r="J2945" s="227"/>
      <c r="K2945" s="227"/>
      <c r="L2945" s="227"/>
      <c r="M2945" s="227"/>
      <c r="N2945" s="227" t="s">
        <v>10242</v>
      </c>
      <c r="O2945" s="242"/>
      <c r="P2945" s="242"/>
      <c r="Q2945" s="221"/>
      <c r="R2945" s="208" t="s">
        <v>5464</v>
      </c>
      <c r="S2945" s="209">
        <v>210001952</v>
      </c>
      <c r="T2945" s="229">
        <v>45702</v>
      </c>
      <c r="U2945" s="230" t="s">
        <v>10277</v>
      </c>
      <c r="V2945" s="229" t="s">
        <v>11143</v>
      </c>
      <c r="W2945" s="229" t="s">
        <v>11143</v>
      </c>
      <c r="X2945" s="230" t="s">
        <v>13031</v>
      </c>
      <c r="Y2945" s="230"/>
      <c r="Z2945" s="230" t="s">
        <v>10264</v>
      </c>
      <c r="AA2945" s="220">
        <v>202503</v>
      </c>
      <c r="AB2945" s="239"/>
      <c r="AC2945" s="229" t="s">
        <v>10280</v>
      </c>
      <c r="AD2945" s="240" t="s">
        <v>10252</v>
      </c>
      <c r="AE2945" s="241">
        <v>0</v>
      </c>
      <c r="AF2945" s="240" t="s">
        <v>10252</v>
      </c>
      <c r="AG2945" s="235" t="str">
        <f>IFERROR(VLOOKUP(작성용!A:A,RM!A:D,4,0),"-")</f>
        <v>오윤지</v>
      </c>
      <c r="AH2945" s="9" t="s">
        <v>13355</v>
      </c>
      <c r="AI2945" s="231" t="s">
        <v>13031</v>
      </c>
      <c r="AJ2945" s="231" t="s">
        <v>13031</v>
      </c>
      <c r="AK2945" s="231" t="s">
        <v>3962</v>
      </c>
      <c r="AL2945" s="231">
        <v>2944</v>
      </c>
    </row>
    <row r="2946" spans="1:38" x14ac:dyDescent="0.3">
      <c r="A2946" s="225" t="s">
        <v>579</v>
      </c>
      <c r="B2946" s="225" t="s">
        <v>13472</v>
      </c>
      <c r="C2946" s="237" t="s">
        <v>4021</v>
      </c>
      <c r="D2946" s="233" t="s">
        <v>13562</v>
      </c>
      <c r="E2946" s="232">
        <v>1101113386954</v>
      </c>
      <c r="F2946" s="236" t="s">
        <v>10419</v>
      </c>
      <c r="G2946" s="210">
        <v>0</v>
      </c>
      <c r="H2946" s="227" t="s">
        <v>13031</v>
      </c>
      <c r="I2946" s="227"/>
      <c r="J2946" s="227"/>
      <c r="K2946" s="227"/>
      <c r="L2946" s="227"/>
      <c r="M2946" s="227"/>
      <c r="N2946" s="227" t="s">
        <v>10242</v>
      </c>
      <c r="O2946" s="242"/>
      <c r="P2946" s="242"/>
      <c r="Q2946" s="221"/>
      <c r="R2946" s="208" t="s">
        <v>7251</v>
      </c>
      <c r="S2946" s="209">
        <v>200000357</v>
      </c>
      <c r="T2946" s="229">
        <v>45702</v>
      </c>
      <c r="U2946" s="230" t="s">
        <v>10277</v>
      </c>
      <c r="V2946" s="229" t="s">
        <v>11143</v>
      </c>
      <c r="W2946" s="229" t="s">
        <v>11143</v>
      </c>
      <c r="X2946" s="230" t="s">
        <v>13031</v>
      </c>
      <c r="Y2946" s="230"/>
      <c r="Z2946" s="230" t="s">
        <v>10264</v>
      </c>
      <c r="AA2946" s="220">
        <v>202503</v>
      </c>
      <c r="AB2946" s="239"/>
      <c r="AC2946" s="229" t="s">
        <v>10280</v>
      </c>
      <c r="AD2946" s="240" t="s">
        <v>10252</v>
      </c>
      <c r="AE2946" s="241">
        <v>0</v>
      </c>
      <c r="AF2946" s="240" t="s">
        <v>10252</v>
      </c>
      <c r="AG2946" s="235" t="str">
        <f>IFERROR(VLOOKUP(작성용!A:A,RM!A:D,4,0),"-")</f>
        <v>오윤지</v>
      </c>
      <c r="AH2946" s="9" t="s">
        <v>13355</v>
      </c>
      <c r="AI2946" s="231" t="s">
        <v>13563</v>
      </c>
      <c r="AJ2946" s="231" t="s">
        <v>13031</v>
      </c>
      <c r="AK2946" s="231" t="s">
        <v>3962</v>
      </c>
      <c r="AL2946" s="231">
        <v>2945</v>
      </c>
    </row>
    <row r="2947" spans="1:38" x14ac:dyDescent="0.3">
      <c r="A2947" s="225" t="s">
        <v>579</v>
      </c>
      <c r="B2947" s="225" t="s">
        <v>13472</v>
      </c>
      <c r="C2947" s="237" t="s">
        <v>4021</v>
      </c>
      <c r="D2947" s="233" t="s">
        <v>13564</v>
      </c>
      <c r="E2947" s="232" t="s">
        <v>13565</v>
      </c>
      <c r="F2947" s="236" t="s">
        <v>10268</v>
      </c>
      <c r="G2947" s="210">
        <v>0</v>
      </c>
      <c r="H2947" s="227" t="s">
        <v>13031</v>
      </c>
      <c r="I2947" s="227"/>
      <c r="J2947" s="227"/>
      <c r="K2947" s="227"/>
      <c r="L2947" s="227"/>
      <c r="M2947" s="227"/>
      <c r="N2947" s="227" t="s">
        <v>10242</v>
      </c>
      <c r="O2947" s="242"/>
      <c r="P2947" s="242"/>
      <c r="Q2947" s="221"/>
      <c r="R2947" s="209" t="s">
        <v>13031</v>
      </c>
      <c r="S2947" s="209" t="s">
        <v>3522</v>
      </c>
      <c r="T2947" s="229">
        <v>45702</v>
      </c>
      <c r="U2947" s="230" t="s">
        <v>10277</v>
      </c>
      <c r="V2947" s="229" t="s">
        <v>11143</v>
      </c>
      <c r="W2947" s="229" t="s">
        <v>11143</v>
      </c>
      <c r="X2947" s="230" t="s">
        <v>3522</v>
      </c>
      <c r="Y2947" s="230"/>
      <c r="Z2947" s="230" t="s">
        <v>10264</v>
      </c>
      <c r="AA2947" s="220">
        <v>202503</v>
      </c>
      <c r="AB2947" s="239"/>
      <c r="AC2947" s="229" t="s">
        <v>10280</v>
      </c>
      <c r="AD2947" s="240" t="s">
        <v>10252</v>
      </c>
      <c r="AE2947" s="241">
        <v>0</v>
      </c>
      <c r="AF2947" s="240" t="s">
        <v>10252</v>
      </c>
      <c r="AG2947" s="235" t="str">
        <f>IFERROR(VLOOKUP(작성용!A:A,RM!A:D,4,0),"-")</f>
        <v>오윤지</v>
      </c>
      <c r="AH2947" s="9" t="s">
        <v>13355</v>
      </c>
      <c r="AI2947" s="231" t="s">
        <v>13563</v>
      </c>
      <c r="AJ2947" s="231" t="s">
        <v>3522</v>
      </c>
      <c r="AK2947" s="231" t="s">
        <v>3962</v>
      </c>
      <c r="AL2947" s="231">
        <v>2946</v>
      </c>
    </row>
    <row r="2948" spans="1:38" x14ac:dyDescent="0.3">
      <c r="A2948" s="225" t="s">
        <v>842</v>
      </c>
      <c r="B2948" s="243" t="s">
        <v>13566</v>
      </c>
      <c r="C2948" s="237" t="s">
        <v>10273</v>
      </c>
      <c r="D2948" s="233" t="s">
        <v>13369</v>
      </c>
      <c r="E2948" s="232" t="s">
        <v>13370</v>
      </c>
      <c r="F2948" s="236" t="s">
        <v>10268</v>
      </c>
      <c r="G2948" s="210">
        <v>0</v>
      </c>
      <c r="H2948" s="227" t="s">
        <v>13031</v>
      </c>
      <c r="I2948" s="227"/>
      <c r="J2948" s="227"/>
      <c r="K2948" s="227"/>
      <c r="L2948" s="227"/>
      <c r="M2948" s="227"/>
      <c r="N2948" s="227" t="s">
        <v>10242</v>
      </c>
      <c r="O2948" s="242" t="s">
        <v>13567</v>
      </c>
      <c r="P2948" s="242" t="s">
        <v>13568</v>
      </c>
      <c r="Q2948" s="221" t="s">
        <v>13569</v>
      </c>
      <c r="R2948" s="208" t="s">
        <v>7142</v>
      </c>
      <c r="S2948" s="209" t="s">
        <v>13570</v>
      </c>
      <c r="T2948" s="229">
        <v>45702</v>
      </c>
      <c r="U2948" s="230" t="s">
        <v>10277</v>
      </c>
      <c r="V2948" s="230" t="s">
        <v>10263</v>
      </c>
      <c r="W2948" s="230" t="s">
        <v>10263</v>
      </c>
      <c r="X2948" s="230" t="s">
        <v>10469</v>
      </c>
      <c r="Y2948" s="230"/>
      <c r="Z2948" s="230" t="s">
        <v>10264</v>
      </c>
      <c r="AA2948" s="220">
        <v>202503</v>
      </c>
      <c r="AB2948" s="239"/>
      <c r="AC2948" s="240" t="s">
        <v>10280</v>
      </c>
      <c r="AD2948" s="240" t="s">
        <v>10252</v>
      </c>
      <c r="AE2948" s="253">
        <v>0</v>
      </c>
      <c r="AF2948" s="240" t="s">
        <v>10252</v>
      </c>
      <c r="AG2948" s="235" t="str">
        <f>IFERROR(VLOOKUP(작성용!A:A,RM!A:D,4,0),"-")</f>
        <v>오윤지</v>
      </c>
      <c r="AH2948" s="9" t="s">
        <v>13355</v>
      </c>
      <c r="AI2948" s="231" t="s">
        <v>13031</v>
      </c>
      <c r="AJ2948" s="231" t="s">
        <v>3522</v>
      </c>
      <c r="AK2948" s="231" t="s">
        <v>3962</v>
      </c>
      <c r="AL2948" s="231">
        <v>2947</v>
      </c>
    </row>
    <row r="2949" spans="1:38" x14ac:dyDescent="0.3">
      <c r="A2949" s="225" t="s">
        <v>842</v>
      </c>
      <c r="B2949" s="243" t="s">
        <v>13566</v>
      </c>
      <c r="C2949" s="237" t="s">
        <v>10273</v>
      </c>
      <c r="D2949" s="233" t="s">
        <v>13379</v>
      </c>
      <c r="E2949" s="232" t="s">
        <v>13380</v>
      </c>
      <c r="F2949" s="236" t="s">
        <v>10268</v>
      </c>
      <c r="G2949" s="210">
        <v>0</v>
      </c>
      <c r="H2949" s="227" t="s">
        <v>3522</v>
      </c>
      <c r="I2949" s="227"/>
      <c r="J2949" s="227"/>
      <c r="K2949" s="227"/>
      <c r="L2949" s="227"/>
      <c r="M2949" s="227"/>
      <c r="N2949" s="227" t="s">
        <v>10242</v>
      </c>
      <c r="O2949" s="242" t="s">
        <v>13567</v>
      </c>
      <c r="P2949" s="242" t="s">
        <v>13568</v>
      </c>
      <c r="Q2949" s="221" t="s">
        <v>13569</v>
      </c>
      <c r="R2949" s="208" t="s">
        <v>7147</v>
      </c>
      <c r="S2949" s="209" t="s">
        <v>13571</v>
      </c>
      <c r="T2949" s="229">
        <v>45702</v>
      </c>
      <c r="U2949" s="230" t="s">
        <v>10277</v>
      </c>
      <c r="V2949" s="230" t="s">
        <v>10263</v>
      </c>
      <c r="W2949" s="230" t="s">
        <v>10263</v>
      </c>
      <c r="X2949" s="230" t="s">
        <v>13241</v>
      </c>
      <c r="Y2949" s="230"/>
      <c r="Z2949" s="230" t="s">
        <v>10264</v>
      </c>
      <c r="AA2949" s="220">
        <v>202503</v>
      </c>
      <c r="AB2949" s="239"/>
      <c r="AC2949" s="240" t="s">
        <v>10280</v>
      </c>
      <c r="AD2949" s="240" t="s">
        <v>10252</v>
      </c>
      <c r="AE2949" s="253">
        <v>0</v>
      </c>
      <c r="AF2949" s="240" t="s">
        <v>10252</v>
      </c>
      <c r="AG2949" s="235" t="str">
        <f>IFERROR(VLOOKUP(작성용!A:A,RM!A:D,4,0),"-")</f>
        <v>오윤지</v>
      </c>
      <c r="AH2949" s="9" t="s">
        <v>13355</v>
      </c>
      <c r="AI2949" s="231" t="s">
        <v>13031</v>
      </c>
      <c r="AJ2949" s="231" t="s">
        <v>13031</v>
      </c>
      <c r="AK2949" s="231" t="s">
        <v>3962</v>
      </c>
      <c r="AL2949" s="231">
        <v>2948</v>
      </c>
    </row>
    <row r="2950" spans="1:38" x14ac:dyDescent="0.3">
      <c r="A2950" s="225" t="s">
        <v>842</v>
      </c>
      <c r="B2950" s="243" t="s">
        <v>13566</v>
      </c>
      <c r="C2950" s="237" t="s">
        <v>10273</v>
      </c>
      <c r="D2950" s="233" t="s">
        <v>13466</v>
      </c>
      <c r="E2950" s="232" t="s">
        <v>13467</v>
      </c>
      <c r="F2950" s="236" t="s">
        <v>10268</v>
      </c>
      <c r="G2950" s="210">
        <v>0</v>
      </c>
      <c r="H2950" s="227" t="s">
        <v>3522</v>
      </c>
      <c r="I2950" s="227"/>
      <c r="J2950" s="227"/>
      <c r="K2950" s="227"/>
      <c r="L2950" s="227"/>
      <c r="M2950" s="227"/>
      <c r="N2950" s="227" t="s">
        <v>10242</v>
      </c>
      <c r="O2950" s="242" t="s">
        <v>13567</v>
      </c>
      <c r="P2950" s="242" t="s">
        <v>13568</v>
      </c>
      <c r="Q2950" s="221" t="s">
        <v>13569</v>
      </c>
      <c r="R2950" s="208" t="s">
        <v>7192</v>
      </c>
      <c r="S2950" s="209" t="s">
        <v>13572</v>
      </c>
      <c r="T2950" s="229">
        <v>45702</v>
      </c>
      <c r="U2950" s="230" t="s">
        <v>10277</v>
      </c>
      <c r="V2950" s="230" t="s">
        <v>10263</v>
      </c>
      <c r="W2950" s="230" t="s">
        <v>10263</v>
      </c>
      <c r="X2950" s="230" t="s">
        <v>13241</v>
      </c>
      <c r="Y2950" s="230"/>
      <c r="Z2950" s="230" t="s">
        <v>10264</v>
      </c>
      <c r="AA2950" s="220">
        <v>202503</v>
      </c>
      <c r="AB2950" s="239"/>
      <c r="AC2950" s="240" t="s">
        <v>10280</v>
      </c>
      <c r="AD2950" s="240" t="s">
        <v>10252</v>
      </c>
      <c r="AE2950" s="253">
        <v>0</v>
      </c>
      <c r="AF2950" s="240" t="s">
        <v>10252</v>
      </c>
      <c r="AG2950" s="235" t="str">
        <f>IFERROR(VLOOKUP(작성용!A:A,RM!A:D,4,0),"-")</f>
        <v>오윤지</v>
      </c>
      <c r="AH2950" s="9" t="s">
        <v>13355</v>
      </c>
      <c r="AI2950" s="231" t="s">
        <v>13031</v>
      </c>
      <c r="AJ2950" s="231" t="s">
        <v>13031</v>
      </c>
      <c r="AK2950" s="231" t="s">
        <v>3962</v>
      </c>
      <c r="AL2950" s="231">
        <v>2949</v>
      </c>
    </row>
    <row r="2951" spans="1:38" x14ac:dyDescent="0.3">
      <c r="A2951" s="225" t="s">
        <v>842</v>
      </c>
      <c r="B2951" s="243" t="s">
        <v>13566</v>
      </c>
      <c r="C2951" s="237" t="s">
        <v>10273</v>
      </c>
      <c r="D2951" s="233" t="s">
        <v>13393</v>
      </c>
      <c r="E2951" s="232" t="s">
        <v>13394</v>
      </c>
      <c r="F2951" s="236" t="s">
        <v>10268</v>
      </c>
      <c r="G2951" s="210">
        <v>0</v>
      </c>
      <c r="H2951" s="227" t="s">
        <v>13031</v>
      </c>
      <c r="I2951" s="227"/>
      <c r="J2951" s="227"/>
      <c r="K2951" s="227"/>
      <c r="L2951" s="227"/>
      <c r="M2951" s="227"/>
      <c r="N2951" s="227" t="s">
        <v>10242</v>
      </c>
      <c r="O2951" s="242" t="s">
        <v>13567</v>
      </c>
      <c r="P2951" s="242" t="s">
        <v>13568</v>
      </c>
      <c r="Q2951" s="221" t="s">
        <v>13569</v>
      </c>
      <c r="R2951" s="208" t="s">
        <v>7155</v>
      </c>
      <c r="S2951" s="209" t="s">
        <v>13573</v>
      </c>
      <c r="T2951" s="229">
        <v>45702</v>
      </c>
      <c r="U2951" s="230" t="s">
        <v>10277</v>
      </c>
      <c r="V2951" s="230" t="s">
        <v>10263</v>
      </c>
      <c r="W2951" s="230" t="s">
        <v>10263</v>
      </c>
      <c r="X2951" s="230" t="s">
        <v>13241</v>
      </c>
      <c r="Y2951" s="230"/>
      <c r="Z2951" s="230" t="s">
        <v>10264</v>
      </c>
      <c r="AA2951" s="220">
        <v>202503</v>
      </c>
      <c r="AB2951" s="239"/>
      <c r="AC2951" s="240" t="s">
        <v>10280</v>
      </c>
      <c r="AD2951" s="240" t="s">
        <v>10252</v>
      </c>
      <c r="AE2951" s="253">
        <v>0</v>
      </c>
      <c r="AF2951" s="240" t="s">
        <v>10252</v>
      </c>
      <c r="AG2951" s="235" t="str">
        <f>IFERROR(VLOOKUP(작성용!A:A,RM!A:D,4,0),"-")</f>
        <v>오윤지</v>
      </c>
      <c r="AH2951" s="9" t="s">
        <v>13355</v>
      </c>
      <c r="AI2951" s="231" t="s">
        <v>3522</v>
      </c>
      <c r="AJ2951" s="231" t="s">
        <v>13031</v>
      </c>
      <c r="AK2951" s="231" t="s">
        <v>3962</v>
      </c>
      <c r="AL2951" s="231">
        <v>2950</v>
      </c>
    </row>
    <row r="2952" spans="1:38" x14ac:dyDescent="0.3">
      <c r="A2952" s="225" t="s">
        <v>842</v>
      </c>
      <c r="B2952" s="243" t="s">
        <v>13566</v>
      </c>
      <c r="C2952" s="237" t="s">
        <v>10273</v>
      </c>
      <c r="D2952" s="233" t="s">
        <v>13404</v>
      </c>
      <c r="E2952" s="232" t="s">
        <v>13405</v>
      </c>
      <c r="F2952" s="236" t="s">
        <v>10268</v>
      </c>
      <c r="G2952" s="210">
        <v>0</v>
      </c>
      <c r="H2952" s="227" t="s">
        <v>3522</v>
      </c>
      <c r="I2952" s="227"/>
      <c r="J2952" s="227"/>
      <c r="K2952" s="227"/>
      <c r="L2952" s="227"/>
      <c r="M2952" s="227"/>
      <c r="N2952" s="227" t="s">
        <v>10242</v>
      </c>
      <c r="O2952" s="242" t="s">
        <v>13567</v>
      </c>
      <c r="P2952" s="242" t="s">
        <v>13568</v>
      </c>
      <c r="Q2952" s="221" t="s">
        <v>13569</v>
      </c>
      <c r="R2952" s="208" t="s">
        <v>7160</v>
      </c>
      <c r="S2952" s="209" t="s">
        <v>13574</v>
      </c>
      <c r="T2952" s="229">
        <v>45702</v>
      </c>
      <c r="U2952" s="230" t="s">
        <v>10277</v>
      </c>
      <c r="V2952" s="230" t="s">
        <v>10263</v>
      </c>
      <c r="W2952" s="230" t="s">
        <v>10263</v>
      </c>
      <c r="X2952" s="230" t="s">
        <v>13241</v>
      </c>
      <c r="Y2952" s="230"/>
      <c r="Z2952" s="230" t="s">
        <v>10264</v>
      </c>
      <c r="AA2952" s="220">
        <v>202503</v>
      </c>
      <c r="AB2952" s="239"/>
      <c r="AC2952" s="240" t="s">
        <v>10280</v>
      </c>
      <c r="AD2952" s="240" t="s">
        <v>10252</v>
      </c>
      <c r="AE2952" s="253">
        <v>0</v>
      </c>
      <c r="AF2952" s="240" t="s">
        <v>10252</v>
      </c>
      <c r="AG2952" s="235" t="str">
        <f>IFERROR(VLOOKUP(작성용!A:A,RM!A:D,4,0),"-")</f>
        <v>오윤지</v>
      </c>
      <c r="AH2952" s="9" t="s">
        <v>13355</v>
      </c>
      <c r="AI2952" s="231" t="s">
        <v>13031</v>
      </c>
      <c r="AJ2952" s="231" t="s">
        <v>13031</v>
      </c>
      <c r="AK2952" s="231" t="s">
        <v>3962</v>
      </c>
      <c r="AL2952" s="231">
        <v>2951</v>
      </c>
    </row>
    <row r="2953" spans="1:38" x14ac:dyDescent="0.3">
      <c r="A2953" s="225" t="s">
        <v>842</v>
      </c>
      <c r="B2953" s="243" t="s">
        <v>13566</v>
      </c>
      <c r="C2953" s="237" t="s">
        <v>10273</v>
      </c>
      <c r="D2953" s="233" t="s">
        <v>13406</v>
      </c>
      <c r="E2953" s="232" t="s">
        <v>13407</v>
      </c>
      <c r="F2953" s="236" t="s">
        <v>10268</v>
      </c>
      <c r="G2953" s="210">
        <v>0</v>
      </c>
      <c r="H2953" s="227" t="s">
        <v>13031</v>
      </c>
      <c r="I2953" s="227"/>
      <c r="J2953" s="227"/>
      <c r="K2953" s="227"/>
      <c r="L2953" s="227"/>
      <c r="M2953" s="227"/>
      <c r="N2953" s="227" t="s">
        <v>10242</v>
      </c>
      <c r="O2953" s="242" t="s">
        <v>13567</v>
      </c>
      <c r="P2953" s="242" t="s">
        <v>13568</v>
      </c>
      <c r="Q2953" s="221" t="s">
        <v>13569</v>
      </c>
      <c r="R2953" s="208" t="s">
        <v>7161</v>
      </c>
      <c r="S2953" s="209" t="s">
        <v>13575</v>
      </c>
      <c r="T2953" s="229">
        <v>45702</v>
      </c>
      <c r="U2953" s="230" t="s">
        <v>10277</v>
      </c>
      <c r="V2953" s="230" t="s">
        <v>10263</v>
      </c>
      <c r="W2953" s="230" t="s">
        <v>10263</v>
      </c>
      <c r="X2953" s="230" t="s">
        <v>13241</v>
      </c>
      <c r="Y2953" s="230"/>
      <c r="Z2953" s="230" t="s">
        <v>10264</v>
      </c>
      <c r="AA2953" s="220">
        <v>202503</v>
      </c>
      <c r="AB2953" s="239"/>
      <c r="AC2953" s="240" t="s">
        <v>10280</v>
      </c>
      <c r="AD2953" s="240" t="s">
        <v>10252</v>
      </c>
      <c r="AE2953" s="253">
        <v>0</v>
      </c>
      <c r="AF2953" s="240" t="s">
        <v>10252</v>
      </c>
      <c r="AG2953" s="235" t="str">
        <f>IFERROR(VLOOKUP(작성용!A:A,RM!A:D,4,0),"-")</f>
        <v>오윤지</v>
      </c>
      <c r="AH2953" s="9" t="s">
        <v>13355</v>
      </c>
      <c r="AI2953" s="231" t="s">
        <v>3522</v>
      </c>
      <c r="AJ2953" s="231" t="s">
        <v>13031</v>
      </c>
      <c r="AK2953" s="231" t="s">
        <v>3962</v>
      </c>
      <c r="AL2953" s="231">
        <v>2952</v>
      </c>
    </row>
    <row r="2954" spans="1:38" x14ac:dyDescent="0.3">
      <c r="A2954" s="225" t="s">
        <v>842</v>
      </c>
      <c r="B2954" s="243" t="s">
        <v>13566</v>
      </c>
      <c r="C2954" s="237" t="s">
        <v>10273</v>
      </c>
      <c r="D2954" s="233" t="s">
        <v>13422</v>
      </c>
      <c r="E2954" s="232" t="s">
        <v>13423</v>
      </c>
      <c r="F2954" s="236" t="s">
        <v>10268</v>
      </c>
      <c r="G2954" s="210">
        <v>0</v>
      </c>
      <c r="H2954" s="227" t="s">
        <v>13031</v>
      </c>
      <c r="I2954" s="227"/>
      <c r="J2954" s="227"/>
      <c r="K2954" s="227"/>
      <c r="L2954" s="227"/>
      <c r="M2954" s="227"/>
      <c r="N2954" s="227" t="s">
        <v>10242</v>
      </c>
      <c r="O2954" s="242" t="s">
        <v>13567</v>
      </c>
      <c r="P2954" s="242" t="s">
        <v>13568</v>
      </c>
      <c r="Q2954" s="221" t="s">
        <v>13569</v>
      </c>
      <c r="R2954" s="208" t="s">
        <v>7169</v>
      </c>
      <c r="S2954" s="209" t="s">
        <v>13576</v>
      </c>
      <c r="T2954" s="229">
        <v>45702</v>
      </c>
      <c r="U2954" s="230" t="s">
        <v>10277</v>
      </c>
      <c r="V2954" s="230" t="s">
        <v>10263</v>
      </c>
      <c r="W2954" s="230" t="s">
        <v>10263</v>
      </c>
      <c r="X2954" s="230" t="s">
        <v>13241</v>
      </c>
      <c r="Y2954" s="230"/>
      <c r="Z2954" s="230" t="s">
        <v>10264</v>
      </c>
      <c r="AA2954" s="220">
        <v>202503</v>
      </c>
      <c r="AB2954" s="239"/>
      <c r="AC2954" s="240" t="s">
        <v>10280</v>
      </c>
      <c r="AD2954" s="240" t="s">
        <v>10252</v>
      </c>
      <c r="AE2954" s="253">
        <v>0</v>
      </c>
      <c r="AF2954" s="240" t="s">
        <v>10252</v>
      </c>
      <c r="AG2954" s="235" t="str">
        <f>IFERROR(VLOOKUP(작성용!A:A,RM!A:D,4,0),"-")</f>
        <v>오윤지</v>
      </c>
      <c r="AH2954" s="9" t="s">
        <v>13355</v>
      </c>
      <c r="AI2954" s="231" t="s">
        <v>13031</v>
      </c>
      <c r="AJ2954" s="231" t="s">
        <v>13031</v>
      </c>
      <c r="AK2954" s="231" t="s">
        <v>3962</v>
      </c>
      <c r="AL2954" s="231">
        <v>2953</v>
      </c>
    </row>
    <row r="2955" spans="1:38" x14ac:dyDescent="0.3">
      <c r="A2955" s="225" t="s">
        <v>842</v>
      </c>
      <c r="B2955" s="243" t="s">
        <v>13566</v>
      </c>
      <c r="C2955" s="237" t="s">
        <v>10273</v>
      </c>
      <c r="D2955" s="233" t="s">
        <v>13414</v>
      </c>
      <c r="E2955" s="232" t="s">
        <v>13415</v>
      </c>
      <c r="F2955" s="236" t="s">
        <v>10268</v>
      </c>
      <c r="G2955" s="210">
        <v>0</v>
      </c>
      <c r="H2955" s="227" t="s">
        <v>3522</v>
      </c>
      <c r="I2955" s="227"/>
      <c r="J2955" s="227"/>
      <c r="K2955" s="227"/>
      <c r="L2955" s="227"/>
      <c r="M2955" s="227"/>
      <c r="N2955" s="227" t="s">
        <v>10242</v>
      </c>
      <c r="O2955" s="242" t="s">
        <v>13567</v>
      </c>
      <c r="P2955" s="242" t="s">
        <v>13568</v>
      </c>
      <c r="Q2955" s="221" t="s">
        <v>13569</v>
      </c>
      <c r="R2955" s="208" t="s">
        <v>7165</v>
      </c>
      <c r="S2955" s="209" t="s">
        <v>13577</v>
      </c>
      <c r="T2955" s="229">
        <v>45702</v>
      </c>
      <c r="U2955" s="230" t="s">
        <v>10277</v>
      </c>
      <c r="V2955" s="230" t="s">
        <v>10263</v>
      </c>
      <c r="W2955" s="230" t="s">
        <v>10263</v>
      </c>
      <c r="X2955" s="230" t="s">
        <v>13241</v>
      </c>
      <c r="Y2955" s="230"/>
      <c r="Z2955" s="230" t="s">
        <v>10264</v>
      </c>
      <c r="AA2955" s="220">
        <v>202503</v>
      </c>
      <c r="AB2955" s="239"/>
      <c r="AC2955" s="240" t="s">
        <v>10280</v>
      </c>
      <c r="AD2955" s="240" t="s">
        <v>10252</v>
      </c>
      <c r="AE2955" s="253">
        <v>0</v>
      </c>
      <c r="AF2955" s="240" t="s">
        <v>10252</v>
      </c>
      <c r="AG2955" s="235" t="str">
        <f>IFERROR(VLOOKUP(작성용!A:A,RM!A:D,4,0),"-")</f>
        <v>오윤지</v>
      </c>
      <c r="AH2955" s="9" t="s">
        <v>13355</v>
      </c>
      <c r="AI2955" s="231" t="s">
        <v>13031</v>
      </c>
      <c r="AJ2955" s="231" t="s">
        <v>13031</v>
      </c>
      <c r="AK2955" s="231" t="s">
        <v>3962</v>
      </c>
      <c r="AL2955" s="231">
        <v>2954</v>
      </c>
    </row>
    <row r="2956" spans="1:38" x14ac:dyDescent="0.3">
      <c r="A2956" s="225" t="s">
        <v>842</v>
      </c>
      <c r="B2956" s="243" t="s">
        <v>13566</v>
      </c>
      <c r="C2956" s="237" t="s">
        <v>10273</v>
      </c>
      <c r="D2956" s="233" t="s">
        <v>13416</v>
      </c>
      <c r="E2956" s="232" t="s">
        <v>13417</v>
      </c>
      <c r="F2956" s="236" t="s">
        <v>10268</v>
      </c>
      <c r="G2956" s="210">
        <v>0</v>
      </c>
      <c r="H2956" s="227" t="s">
        <v>3522</v>
      </c>
      <c r="I2956" s="227"/>
      <c r="J2956" s="227"/>
      <c r="K2956" s="227"/>
      <c r="L2956" s="227"/>
      <c r="M2956" s="227"/>
      <c r="N2956" s="227" t="s">
        <v>10242</v>
      </c>
      <c r="O2956" s="242" t="s">
        <v>13567</v>
      </c>
      <c r="P2956" s="242" t="s">
        <v>13568</v>
      </c>
      <c r="Q2956" s="221" t="s">
        <v>13569</v>
      </c>
      <c r="R2956" s="208" t="s">
        <v>7166</v>
      </c>
      <c r="S2956" s="209" t="s">
        <v>13578</v>
      </c>
      <c r="T2956" s="229">
        <v>45702</v>
      </c>
      <c r="U2956" s="230" t="s">
        <v>10277</v>
      </c>
      <c r="V2956" s="230" t="s">
        <v>10263</v>
      </c>
      <c r="W2956" s="230" t="s">
        <v>10263</v>
      </c>
      <c r="X2956" s="230" t="s">
        <v>13241</v>
      </c>
      <c r="Y2956" s="230"/>
      <c r="Z2956" s="230" t="s">
        <v>10264</v>
      </c>
      <c r="AA2956" s="220">
        <v>202503</v>
      </c>
      <c r="AB2956" s="239"/>
      <c r="AC2956" s="240" t="s">
        <v>10280</v>
      </c>
      <c r="AD2956" s="240" t="s">
        <v>10252</v>
      </c>
      <c r="AE2956" s="253">
        <v>0</v>
      </c>
      <c r="AF2956" s="240" t="s">
        <v>10252</v>
      </c>
      <c r="AG2956" s="235" t="str">
        <f>IFERROR(VLOOKUP(작성용!A:A,RM!A:D,4,0),"-")</f>
        <v>오윤지</v>
      </c>
      <c r="AH2956" s="9" t="s">
        <v>13355</v>
      </c>
      <c r="AI2956" s="231" t="s">
        <v>3522</v>
      </c>
      <c r="AJ2956" s="231" t="s">
        <v>13031</v>
      </c>
      <c r="AK2956" s="231" t="s">
        <v>3962</v>
      </c>
      <c r="AL2956" s="231">
        <v>2955</v>
      </c>
    </row>
    <row r="2957" spans="1:38" x14ac:dyDescent="0.3">
      <c r="A2957" s="225" t="s">
        <v>842</v>
      </c>
      <c r="B2957" s="243" t="s">
        <v>13566</v>
      </c>
      <c r="C2957" s="237" t="s">
        <v>10273</v>
      </c>
      <c r="D2957" s="233" t="s">
        <v>10356</v>
      </c>
      <c r="E2957" s="232" t="s">
        <v>12348</v>
      </c>
      <c r="F2957" s="236" t="s">
        <v>10268</v>
      </c>
      <c r="G2957" s="210">
        <v>0</v>
      </c>
      <c r="H2957" s="227" t="s">
        <v>13031</v>
      </c>
      <c r="I2957" s="227"/>
      <c r="J2957" s="227"/>
      <c r="K2957" s="227"/>
      <c r="L2957" s="227"/>
      <c r="M2957" s="227"/>
      <c r="N2957" s="227" t="s">
        <v>10242</v>
      </c>
      <c r="O2957" s="242" t="s">
        <v>13567</v>
      </c>
      <c r="P2957" s="242" t="s">
        <v>13568</v>
      </c>
      <c r="Q2957" s="221" t="s">
        <v>13569</v>
      </c>
      <c r="R2957" s="208" t="s">
        <v>6076</v>
      </c>
      <c r="S2957" s="209" t="s">
        <v>12349</v>
      </c>
      <c r="T2957" s="229">
        <v>45702</v>
      </c>
      <c r="U2957" s="230" t="s">
        <v>10277</v>
      </c>
      <c r="V2957" s="230" t="s">
        <v>10263</v>
      </c>
      <c r="W2957" s="230" t="s">
        <v>10263</v>
      </c>
      <c r="X2957" s="230" t="s">
        <v>13241</v>
      </c>
      <c r="Y2957" s="230"/>
      <c r="Z2957" s="230" t="s">
        <v>10264</v>
      </c>
      <c r="AA2957" s="220">
        <v>202503</v>
      </c>
      <c r="AB2957" s="239"/>
      <c r="AC2957" s="240" t="s">
        <v>10280</v>
      </c>
      <c r="AD2957" s="240" t="s">
        <v>10252</v>
      </c>
      <c r="AE2957" s="253">
        <v>0</v>
      </c>
      <c r="AF2957" s="240" t="s">
        <v>10252</v>
      </c>
      <c r="AG2957" s="235" t="str">
        <f>IFERROR(VLOOKUP(작성용!A:A,RM!A:D,4,0),"-")</f>
        <v>오윤지</v>
      </c>
      <c r="AH2957" s="9" t="s">
        <v>13355</v>
      </c>
      <c r="AI2957" s="231" t="s">
        <v>13031</v>
      </c>
      <c r="AJ2957" s="231" t="s">
        <v>13031</v>
      </c>
      <c r="AK2957" s="231" t="s">
        <v>3962</v>
      </c>
      <c r="AL2957" s="231">
        <v>2956</v>
      </c>
    </row>
    <row r="2958" spans="1:38" x14ac:dyDescent="0.3">
      <c r="A2958" s="225" t="s">
        <v>842</v>
      </c>
      <c r="B2958" s="243" t="s">
        <v>13566</v>
      </c>
      <c r="C2958" s="237" t="s">
        <v>10273</v>
      </c>
      <c r="D2958" s="233" t="s">
        <v>11808</v>
      </c>
      <c r="E2958" s="232" t="s">
        <v>11809</v>
      </c>
      <c r="F2958" s="236" t="s">
        <v>10268</v>
      </c>
      <c r="G2958" s="210">
        <v>0</v>
      </c>
      <c r="H2958" s="227" t="s">
        <v>13031</v>
      </c>
      <c r="I2958" s="227"/>
      <c r="J2958" s="227"/>
      <c r="K2958" s="227"/>
      <c r="L2958" s="227"/>
      <c r="M2958" s="227"/>
      <c r="N2958" s="227" t="s">
        <v>10242</v>
      </c>
      <c r="O2958" s="242" t="s">
        <v>13567</v>
      </c>
      <c r="P2958" s="242" t="s">
        <v>13568</v>
      </c>
      <c r="Q2958" s="221" t="s">
        <v>13569</v>
      </c>
      <c r="R2958" s="208" t="s">
        <v>3764</v>
      </c>
      <c r="S2958" s="209" t="s">
        <v>12617</v>
      </c>
      <c r="T2958" s="229">
        <v>45702</v>
      </c>
      <c r="U2958" s="230" t="s">
        <v>10277</v>
      </c>
      <c r="V2958" s="230" t="s">
        <v>10263</v>
      </c>
      <c r="W2958" s="230" t="s">
        <v>10263</v>
      </c>
      <c r="X2958" s="230" t="s">
        <v>10469</v>
      </c>
      <c r="Y2958" s="230"/>
      <c r="Z2958" s="230" t="s">
        <v>10264</v>
      </c>
      <c r="AA2958" s="220">
        <v>202503</v>
      </c>
      <c r="AB2958" s="239"/>
      <c r="AC2958" s="240" t="s">
        <v>10280</v>
      </c>
      <c r="AD2958" s="240" t="s">
        <v>10252</v>
      </c>
      <c r="AE2958" s="253">
        <v>0</v>
      </c>
      <c r="AF2958" s="240" t="s">
        <v>10252</v>
      </c>
      <c r="AG2958" s="235" t="str">
        <f>IFERROR(VLOOKUP(작성용!A:A,RM!A:D,4,0),"-")</f>
        <v>오윤지</v>
      </c>
      <c r="AH2958" s="9" t="s">
        <v>13355</v>
      </c>
      <c r="AI2958" s="231" t="s">
        <v>13031</v>
      </c>
      <c r="AJ2958" s="231" t="s">
        <v>3522</v>
      </c>
      <c r="AK2958" s="231" t="s">
        <v>3962</v>
      </c>
      <c r="AL2958" s="231">
        <v>2957</v>
      </c>
    </row>
    <row r="2959" spans="1:38" x14ac:dyDescent="0.3">
      <c r="A2959" s="225" t="s">
        <v>842</v>
      </c>
      <c r="B2959" s="243" t="s">
        <v>13566</v>
      </c>
      <c r="C2959" s="237" t="s">
        <v>10273</v>
      </c>
      <c r="D2959" s="233" t="s">
        <v>12131</v>
      </c>
      <c r="E2959" s="232" t="s">
        <v>12132</v>
      </c>
      <c r="F2959" s="236" t="s">
        <v>10268</v>
      </c>
      <c r="G2959" s="210">
        <v>0</v>
      </c>
      <c r="H2959" s="227" t="s">
        <v>13031</v>
      </c>
      <c r="I2959" s="227"/>
      <c r="J2959" s="227"/>
      <c r="K2959" s="227"/>
      <c r="L2959" s="227"/>
      <c r="M2959" s="227"/>
      <c r="N2959" s="227" t="s">
        <v>10242</v>
      </c>
      <c r="O2959" s="242" t="s">
        <v>13567</v>
      </c>
      <c r="P2959" s="242" t="s">
        <v>13568</v>
      </c>
      <c r="Q2959" s="221" t="s">
        <v>13569</v>
      </c>
      <c r="R2959" s="208" t="s">
        <v>3936</v>
      </c>
      <c r="S2959" s="209" t="s">
        <v>13579</v>
      </c>
      <c r="T2959" s="229">
        <v>45702</v>
      </c>
      <c r="U2959" s="230" t="s">
        <v>10277</v>
      </c>
      <c r="V2959" s="230" t="s">
        <v>10263</v>
      </c>
      <c r="W2959" s="230" t="s">
        <v>10263</v>
      </c>
      <c r="X2959" s="230" t="s">
        <v>13241</v>
      </c>
      <c r="Y2959" s="230"/>
      <c r="Z2959" s="230" t="s">
        <v>10264</v>
      </c>
      <c r="AA2959" s="220">
        <v>202503</v>
      </c>
      <c r="AB2959" s="239"/>
      <c r="AC2959" s="240" t="s">
        <v>10280</v>
      </c>
      <c r="AD2959" s="240" t="s">
        <v>10252</v>
      </c>
      <c r="AE2959" s="253">
        <v>0</v>
      </c>
      <c r="AF2959" s="240" t="s">
        <v>10252</v>
      </c>
      <c r="AG2959" s="235" t="str">
        <f>IFERROR(VLOOKUP(작성용!A:A,RM!A:D,4,0),"-")</f>
        <v>오윤지</v>
      </c>
      <c r="AH2959" s="9" t="s">
        <v>13355</v>
      </c>
      <c r="AI2959" s="231" t="s">
        <v>13031</v>
      </c>
      <c r="AJ2959" s="231" t="s">
        <v>3522</v>
      </c>
      <c r="AK2959" s="231" t="s">
        <v>3962</v>
      </c>
      <c r="AL2959" s="231">
        <v>2958</v>
      </c>
    </row>
    <row r="2960" spans="1:38" x14ac:dyDescent="0.3">
      <c r="A2960" s="225" t="s">
        <v>842</v>
      </c>
      <c r="B2960" s="243" t="s">
        <v>13566</v>
      </c>
      <c r="C2960" s="237" t="s">
        <v>10273</v>
      </c>
      <c r="D2960" s="233" t="s">
        <v>10619</v>
      </c>
      <c r="E2960" s="232" t="s">
        <v>13580</v>
      </c>
      <c r="F2960" s="236" t="s">
        <v>10268</v>
      </c>
      <c r="G2960" s="210">
        <v>0</v>
      </c>
      <c r="H2960" s="227" t="s">
        <v>13031</v>
      </c>
      <c r="I2960" s="227"/>
      <c r="J2960" s="227"/>
      <c r="K2960" s="227"/>
      <c r="L2960" s="227"/>
      <c r="M2960" s="227"/>
      <c r="N2960" s="227" t="s">
        <v>10242</v>
      </c>
      <c r="O2960" s="242" t="s">
        <v>13567</v>
      </c>
      <c r="P2960" s="242" t="s">
        <v>13568</v>
      </c>
      <c r="Q2960" s="221" t="s">
        <v>13569</v>
      </c>
      <c r="R2960" s="208" t="s">
        <v>6364</v>
      </c>
      <c r="S2960" s="209" t="s">
        <v>10620</v>
      </c>
      <c r="T2960" s="229">
        <v>45702</v>
      </c>
      <c r="U2960" s="230" t="s">
        <v>10277</v>
      </c>
      <c r="V2960" s="230" t="s">
        <v>10263</v>
      </c>
      <c r="W2960" s="230" t="s">
        <v>10263</v>
      </c>
      <c r="X2960" s="230" t="s">
        <v>10469</v>
      </c>
      <c r="Y2960" s="230"/>
      <c r="Z2960" s="230" t="s">
        <v>10264</v>
      </c>
      <c r="AA2960" s="220">
        <v>202503</v>
      </c>
      <c r="AB2960" s="239"/>
      <c r="AC2960" s="240" t="s">
        <v>10280</v>
      </c>
      <c r="AD2960" s="240" t="s">
        <v>10252</v>
      </c>
      <c r="AE2960" s="253">
        <v>0</v>
      </c>
      <c r="AF2960" s="240" t="s">
        <v>10252</v>
      </c>
      <c r="AG2960" s="235" t="str">
        <f>IFERROR(VLOOKUP(작성용!A:A,RM!A:D,4,0),"-")</f>
        <v>오윤지</v>
      </c>
      <c r="AH2960" s="9" t="s">
        <v>13355</v>
      </c>
      <c r="AI2960" s="231" t="s">
        <v>13031</v>
      </c>
      <c r="AJ2960" s="231" t="s">
        <v>13031</v>
      </c>
      <c r="AK2960" s="231" t="s">
        <v>3962</v>
      </c>
      <c r="AL2960" s="231">
        <v>2959</v>
      </c>
    </row>
    <row r="2961" spans="1:38" x14ac:dyDescent="0.3">
      <c r="A2961" s="225" t="s">
        <v>842</v>
      </c>
      <c r="B2961" s="243" t="s">
        <v>13566</v>
      </c>
      <c r="C2961" s="237" t="s">
        <v>10273</v>
      </c>
      <c r="D2961" s="233" t="s">
        <v>13581</v>
      </c>
      <c r="E2961" s="232" t="s">
        <v>13582</v>
      </c>
      <c r="F2961" s="236" t="s">
        <v>10268</v>
      </c>
      <c r="G2961" s="210">
        <v>0</v>
      </c>
      <c r="H2961" s="227" t="s">
        <v>3522</v>
      </c>
      <c r="I2961" s="227"/>
      <c r="J2961" s="227"/>
      <c r="K2961" s="227"/>
      <c r="L2961" s="227"/>
      <c r="M2961" s="227"/>
      <c r="N2961" s="227" t="s">
        <v>10242</v>
      </c>
      <c r="O2961" s="242" t="s">
        <v>13567</v>
      </c>
      <c r="P2961" s="242" t="s">
        <v>13568</v>
      </c>
      <c r="Q2961" s="221" t="s">
        <v>13569</v>
      </c>
      <c r="R2961" s="208" t="s">
        <v>7508</v>
      </c>
      <c r="S2961" s="209" t="s">
        <v>13583</v>
      </c>
      <c r="T2961" s="229">
        <v>45702</v>
      </c>
      <c r="U2961" s="230" t="s">
        <v>10277</v>
      </c>
      <c r="V2961" s="230" t="s">
        <v>10263</v>
      </c>
      <c r="W2961" s="230" t="s">
        <v>10263</v>
      </c>
      <c r="X2961" s="230" t="s">
        <v>13241</v>
      </c>
      <c r="Y2961" s="230"/>
      <c r="Z2961" s="230" t="s">
        <v>10264</v>
      </c>
      <c r="AA2961" s="220">
        <v>202503</v>
      </c>
      <c r="AB2961" s="239"/>
      <c r="AC2961" s="240" t="s">
        <v>10280</v>
      </c>
      <c r="AD2961" s="240" t="s">
        <v>10252</v>
      </c>
      <c r="AE2961" s="253">
        <v>0</v>
      </c>
      <c r="AF2961" s="240" t="s">
        <v>10252</v>
      </c>
      <c r="AG2961" s="235" t="str">
        <f>IFERROR(VLOOKUP(작성용!A:A,RM!A:D,4,0),"-")</f>
        <v>오윤지</v>
      </c>
      <c r="AH2961" s="9" t="s">
        <v>13355</v>
      </c>
      <c r="AI2961" s="231" t="s">
        <v>3522</v>
      </c>
      <c r="AJ2961" s="231" t="s">
        <v>13031</v>
      </c>
      <c r="AK2961" s="231" t="s">
        <v>3962</v>
      </c>
      <c r="AL2961" s="231">
        <v>2960</v>
      </c>
    </row>
    <row r="2962" spans="1:38" x14ac:dyDescent="0.3">
      <c r="A2962" s="225" t="s">
        <v>842</v>
      </c>
      <c r="B2962" s="243" t="s">
        <v>13566</v>
      </c>
      <c r="C2962" s="237" t="s">
        <v>10273</v>
      </c>
      <c r="D2962" s="233" t="s">
        <v>12662</v>
      </c>
      <c r="E2962" s="232" t="s">
        <v>13584</v>
      </c>
      <c r="F2962" s="236" t="s">
        <v>10268</v>
      </c>
      <c r="G2962" s="210">
        <v>0</v>
      </c>
      <c r="H2962" s="227" t="s">
        <v>13031</v>
      </c>
      <c r="I2962" s="227"/>
      <c r="J2962" s="227"/>
      <c r="K2962" s="227"/>
      <c r="L2962" s="227"/>
      <c r="M2962" s="227"/>
      <c r="N2962" s="227" t="s">
        <v>10242</v>
      </c>
      <c r="O2962" s="242" t="s">
        <v>13567</v>
      </c>
      <c r="P2962" s="242" t="s">
        <v>13568</v>
      </c>
      <c r="Q2962" s="221" t="s">
        <v>13569</v>
      </c>
      <c r="R2962" s="208" t="s">
        <v>6726</v>
      </c>
      <c r="S2962" s="209" t="s">
        <v>13585</v>
      </c>
      <c r="T2962" s="229">
        <v>45702</v>
      </c>
      <c r="U2962" s="230" t="s">
        <v>10277</v>
      </c>
      <c r="V2962" s="230" t="s">
        <v>10263</v>
      </c>
      <c r="W2962" s="230" t="s">
        <v>10263</v>
      </c>
      <c r="X2962" s="230" t="s">
        <v>13241</v>
      </c>
      <c r="Y2962" s="230"/>
      <c r="Z2962" s="230" t="s">
        <v>10264</v>
      </c>
      <c r="AA2962" s="220">
        <v>202503</v>
      </c>
      <c r="AB2962" s="239"/>
      <c r="AC2962" s="240" t="s">
        <v>10280</v>
      </c>
      <c r="AD2962" s="240" t="s">
        <v>10252</v>
      </c>
      <c r="AE2962" s="253">
        <v>0</v>
      </c>
      <c r="AF2962" s="240" t="s">
        <v>10252</v>
      </c>
      <c r="AG2962" s="235" t="str">
        <f>IFERROR(VLOOKUP(작성용!A:A,RM!A:D,4,0),"-")</f>
        <v>오윤지</v>
      </c>
      <c r="AH2962" s="9" t="s">
        <v>13355</v>
      </c>
      <c r="AI2962" s="231" t="s">
        <v>13031</v>
      </c>
      <c r="AJ2962" s="231" t="s">
        <v>13031</v>
      </c>
      <c r="AK2962" s="231" t="s">
        <v>3962</v>
      </c>
      <c r="AL2962" s="231">
        <v>2961</v>
      </c>
    </row>
    <row r="2963" spans="1:38" x14ac:dyDescent="0.3">
      <c r="A2963" s="225" t="s">
        <v>842</v>
      </c>
      <c r="B2963" s="243" t="s">
        <v>13566</v>
      </c>
      <c r="C2963" s="237" t="s">
        <v>10273</v>
      </c>
      <c r="D2963" s="233" t="s">
        <v>13586</v>
      </c>
      <c r="E2963" s="232" t="s">
        <v>13587</v>
      </c>
      <c r="F2963" s="236" t="s">
        <v>10268</v>
      </c>
      <c r="G2963" s="210">
        <v>0</v>
      </c>
      <c r="H2963" s="227" t="s">
        <v>13031</v>
      </c>
      <c r="I2963" s="227"/>
      <c r="J2963" s="227"/>
      <c r="K2963" s="227"/>
      <c r="L2963" s="227"/>
      <c r="M2963" s="227"/>
      <c r="N2963" s="227" t="s">
        <v>10242</v>
      </c>
      <c r="O2963" s="242" t="s">
        <v>13567</v>
      </c>
      <c r="P2963" s="242" t="s">
        <v>13568</v>
      </c>
      <c r="Q2963" s="221" t="s">
        <v>13569</v>
      </c>
      <c r="R2963" s="208" t="s">
        <v>7509</v>
      </c>
      <c r="S2963" s="209" t="s">
        <v>13588</v>
      </c>
      <c r="T2963" s="229">
        <v>45702</v>
      </c>
      <c r="U2963" s="230" t="s">
        <v>10277</v>
      </c>
      <c r="V2963" s="230" t="s">
        <v>10263</v>
      </c>
      <c r="W2963" s="230" t="s">
        <v>10263</v>
      </c>
      <c r="X2963" s="230" t="s">
        <v>13241</v>
      </c>
      <c r="Y2963" s="230"/>
      <c r="Z2963" s="230" t="s">
        <v>10264</v>
      </c>
      <c r="AA2963" s="220">
        <v>202503</v>
      </c>
      <c r="AB2963" s="239"/>
      <c r="AC2963" s="240" t="s">
        <v>10280</v>
      </c>
      <c r="AD2963" s="240" t="s">
        <v>10252</v>
      </c>
      <c r="AE2963" s="253">
        <v>0</v>
      </c>
      <c r="AF2963" s="240" t="s">
        <v>10252</v>
      </c>
      <c r="AG2963" s="235" t="str">
        <f>IFERROR(VLOOKUP(작성용!A:A,RM!A:D,4,0),"-")</f>
        <v>오윤지</v>
      </c>
      <c r="AH2963" s="9" t="s">
        <v>13355</v>
      </c>
      <c r="AI2963" s="231" t="s">
        <v>13031</v>
      </c>
      <c r="AJ2963" s="231" t="s">
        <v>13031</v>
      </c>
      <c r="AK2963" s="231" t="s">
        <v>3962</v>
      </c>
      <c r="AL2963" s="231">
        <v>2962</v>
      </c>
    </row>
    <row r="2964" spans="1:38" x14ac:dyDescent="0.3">
      <c r="A2964" s="225" t="s">
        <v>842</v>
      </c>
      <c r="B2964" s="243" t="s">
        <v>13566</v>
      </c>
      <c r="C2964" s="237" t="s">
        <v>10273</v>
      </c>
      <c r="D2964" s="233" t="s">
        <v>12917</v>
      </c>
      <c r="E2964" s="232" t="s">
        <v>13589</v>
      </c>
      <c r="F2964" s="236" t="s">
        <v>10268</v>
      </c>
      <c r="G2964" s="210">
        <v>0</v>
      </c>
      <c r="H2964" s="227" t="s">
        <v>3522</v>
      </c>
      <c r="I2964" s="227"/>
      <c r="J2964" s="227"/>
      <c r="K2964" s="227"/>
      <c r="L2964" s="227"/>
      <c r="M2964" s="227"/>
      <c r="N2964" s="227" t="s">
        <v>10242</v>
      </c>
      <c r="O2964" s="242" t="s">
        <v>13567</v>
      </c>
      <c r="P2964" s="242" t="s">
        <v>13568</v>
      </c>
      <c r="Q2964" s="221" t="s">
        <v>13569</v>
      </c>
      <c r="R2964" s="208" t="s">
        <v>5129</v>
      </c>
      <c r="S2964" s="209" t="s">
        <v>13590</v>
      </c>
      <c r="T2964" s="229">
        <v>45702</v>
      </c>
      <c r="U2964" s="230" t="s">
        <v>10277</v>
      </c>
      <c r="V2964" s="230" t="s">
        <v>10263</v>
      </c>
      <c r="W2964" s="230" t="s">
        <v>10263</v>
      </c>
      <c r="X2964" s="230" t="s">
        <v>13241</v>
      </c>
      <c r="Y2964" s="230"/>
      <c r="Z2964" s="230" t="s">
        <v>10264</v>
      </c>
      <c r="AA2964" s="220">
        <v>202503</v>
      </c>
      <c r="AB2964" s="239"/>
      <c r="AC2964" s="240" t="s">
        <v>10280</v>
      </c>
      <c r="AD2964" s="240" t="s">
        <v>10252</v>
      </c>
      <c r="AE2964" s="253">
        <v>0</v>
      </c>
      <c r="AF2964" s="240" t="s">
        <v>10252</v>
      </c>
      <c r="AG2964" s="235" t="str">
        <f>IFERROR(VLOOKUP(작성용!A:A,RM!A:D,4,0),"-")</f>
        <v>오윤지</v>
      </c>
      <c r="AH2964" s="9" t="s">
        <v>13355</v>
      </c>
      <c r="AI2964" s="231" t="s">
        <v>13031</v>
      </c>
      <c r="AJ2964" s="231" t="s">
        <v>13031</v>
      </c>
      <c r="AK2964" s="231" t="s">
        <v>3962</v>
      </c>
      <c r="AL2964" s="231">
        <v>2963</v>
      </c>
    </row>
    <row r="2965" spans="1:38" x14ac:dyDescent="0.3">
      <c r="A2965" s="225" t="s">
        <v>842</v>
      </c>
      <c r="B2965" s="243" t="s">
        <v>13566</v>
      </c>
      <c r="C2965" s="237" t="s">
        <v>10273</v>
      </c>
      <c r="D2965" s="233" t="s">
        <v>12773</v>
      </c>
      <c r="E2965" s="232" t="s">
        <v>13591</v>
      </c>
      <c r="F2965" s="236" t="s">
        <v>10268</v>
      </c>
      <c r="G2965" s="210">
        <v>0</v>
      </c>
      <c r="H2965" s="227" t="s">
        <v>13031</v>
      </c>
      <c r="I2965" s="227"/>
      <c r="J2965" s="227"/>
      <c r="K2965" s="227"/>
      <c r="L2965" s="227"/>
      <c r="M2965" s="227"/>
      <c r="N2965" s="227" t="s">
        <v>10242</v>
      </c>
      <c r="O2965" s="242" t="s">
        <v>13567</v>
      </c>
      <c r="P2965" s="242" t="s">
        <v>13568</v>
      </c>
      <c r="Q2965" s="221" t="s">
        <v>13569</v>
      </c>
      <c r="R2965" s="208" t="s">
        <v>5408</v>
      </c>
      <c r="S2965" s="209" t="s">
        <v>13592</v>
      </c>
      <c r="T2965" s="229">
        <v>45702</v>
      </c>
      <c r="U2965" s="230" t="s">
        <v>10277</v>
      </c>
      <c r="V2965" s="230" t="s">
        <v>10263</v>
      </c>
      <c r="W2965" s="230" t="s">
        <v>10263</v>
      </c>
      <c r="X2965" s="230" t="s">
        <v>13241</v>
      </c>
      <c r="Y2965" s="230"/>
      <c r="Z2965" s="230" t="s">
        <v>10264</v>
      </c>
      <c r="AA2965" s="220">
        <v>202503</v>
      </c>
      <c r="AB2965" s="239"/>
      <c r="AC2965" s="240" t="s">
        <v>10280</v>
      </c>
      <c r="AD2965" s="240" t="s">
        <v>10252</v>
      </c>
      <c r="AE2965" s="253">
        <v>0</v>
      </c>
      <c r="AF2965" s="240" t="s">
        <v>10252</v>
      </c>
      <c r="AG2965" s="235" t="str">
        <f>IFERROR(VLOOKUP(작성용!A:A,RM!A:D,4,0),"-")</f>
        <v>오윤지</v>
      </c>
      <c r="AH2965" s="9" t="s">
        <v>13355</v>
      </c>
      <c r="AI2965" s="231" t="s">
        <v>13031</v>
      </c>
      <c r="AJ2965" s="231" t="s">
        <v>13031</v>
      </c>
      <c r="AK2965" s="231" t="s">
        <v>3962</v>
      </c>
      <c r="AL2965" s="231">
        <v>2964</v>
      </c>
    </row>
    <row r="2966" spans="1:38" x14ac:dyDescent="0.3">
      <c r="A2966" s="225" t="s">
        <v>842</v>
      </c>
      <c r="B2966" s="243" t="s">
        <v>13566</v>
      </c>
      <c r="C2966" s="237" t="s">
        <v>10273</v>
      </c>
      <c r="D2966" s="233" t="s">
        <v>11498</v>
      </c>
      <c r="E2966" s="232" t="s">
        <v>12480</v>
      </c>
      <c r="F2966" s="236" t="s">
        <v>10268</v>
      </c>
      <c r="G2966" s="210">
        <v>0</v>
      </c>
      <c r="H2966" s="227" t="s">
        <v>13031</v>
      </c>
      <c r="I2966" s="227"/>
      <c r="J2966" s="227"/>
      <c r="K2966" s="227"/>
      <c r="L2966" s="227"/>
      <c r="M2966" s="227"/>
      <c r="N2966" s="227" t="s">
        <v>10242</v>
      </c>
      <c r="O2966" s="242" t="s">
        <v>13567</v>
      </c>
      <c r="P2966" s="242" t="s">
        <v>13568</v>
      </c>
      <c r="Q2966" s="221" t="s">
        <v>13569</v>
      </c>
      <c r="R2966" s="208" t="s">
        <v>3884</v>
      </c>
      <c r="S2966" s="209" t="s">
        <v>11500</v>
      </c>
      <c r="T2966" s="229">
        <v>45702</v>
      </c>
      <c r="U2966" s="230" t="s">
        <v>10277</v>
      </c>
      <c r="V2966" s="230" t="s">
        <v>10263</v>
      </c>
      <c r="W2966" s="230" t="s">
        <v>10263</v>
      </c>
      <c r="X2966" s="230" t="s">
        <v>13241</v>
      </c>
      <c r="Y2966" s="230"/>
      <c r="Z2966" s="230" t="s">
        <v>10264</v>
      </c>
      <c r="AA2966" s="220">
        <v>202503</v>
      </c>
      <c r="AB2966" s="239"/>
      <c r="AC2966" s="240" t="s">
        <v>10280</v>
      </c>
      <c r="AD2966" s="240" t="s">
        <v>10252</v>
      </c>
      <c r="AE2966" s="253">
        <v>0</v>
      </c>
      <c r="AF2966" s="240" t="s">
        <v>10252</v>
      </c>
      <c r="AG2966" s="235" t="str">
        <f>IFERROR(VLOOKUP(작성용!A:A,RM!A:D,4,0),"-")</f>
        <v>오윤지</v>
      </c>
      <c r="AH2966" s="9" t="s">
        <v>13355</v>
      </c>
      <c r="AI2966" s="231" t="s">
        <v>13031</v>
      </c>
      <c r="AJ2966" s="231" t="s">
        <v>13031</v>
      </c>
      <c r="AK2966" s="231" t="s">
        <v>3962</v>
      </c>
      <c r="AL2966" s="231">
        <v>2965</v>
      </c>
    </row>
    <row r="2967" spans="1:38" x14ac:dyDescent="0.3">
      <c r="A2967" s="225" t="s">
        <v>842</v>
      </c>
      <c r="B2967" s="243" t="s">
        <v>13566</v>
      </c>
      <c r="C2967" s="237" t="s">
        <v>10273</v>
      </c>
      <c r="D2967" s="233" t="s">
        <v>13593</v>
      </c>
      <c r="E2967" s="232" t="s">
        <v>13594</v>
      </c>
      <c r="F2967" s="236" t="s">
        <v>10268</v>
      </c>
      <c r="G2967" s="210">
        <v>0</v>
      </c>
      <c r="H2967" s="227" t="s">
        <v>3522</v>
      </c>
      <c r="I2967" s="227"/>
      <c r="J2967" s="227"/>
      <c r="K2967" s="227"/>
      <c r="L2967" s="227"/>
      <c r="M2967" s="227"/>
      <c r="N2967" s="227" t="s">
        <v>10242</v>
      </c>
      <c r="O2967" s="242" t="s">
        <v>13567</v>
      </c>
      <c r="P2967" s="242" t="s">
        <v>13568</v>
      </c>
      <c r="Q2967" s="221" t="s">
        <v>13569</v>
      </c>
      <c r="R2967" s="208" t="s">
        <v>6259</v>
      </c>
      <c r="S2967" s="209" t="s">
        <v>13595</v>
      </c>
      <c r="T2967" s="229">
        <v>45702</v>
      </c>
      <c r="U2967" s="230" t="s">
        <v>10277</v>
      </c>
      <c r="V2967" s="230" t="s">
        <v>10263</v>
      </c>
      <c r="W2967" s="230" t="s">
        <v>10263</v>
      </c>
      <c r="X2967" s="230" t="s">
        <v>13241</v>
      </c>
      <c r="Y2967" s="230"/>
      <c r="Z2967" s="230" t="s">
        <v>10264</v>
      </c>
      <c r="AA2967" s="220">
        <v>202503</v>
      </c>
      <c r="AB2967" s="239"/>
      <c r="AC2967" s="240" t="s">
        <v>10280</v>
      </c>
      <c r="AD2967" s="240" t="s">
        <v>10252</v>
      </c>
      <c r="AE2967" s="253">
        <v>0</v>
      </c>
      <c r="AF2967" s="240" t="s">
        <v>10252</v>
      </c>
      <c r="AG2967" s="235" t="str">
        <f>IFERROR(VLOOKUP(작성용!A:A,RM!A:D,4,0),"-")</f>
        <v>오윤지</v>
      </c>
      <c r="AH2967" s="9" t="s">
        <v>13355</v>
      </c>
      <c r="AI2967" s="231" t="s">
        <v>3522</v>
      </c>
      <c r="AJ2967" s="231" t="s">
        <v>13031</v>
      </c>
      <c r="AK2967" s="231" t="s">
        <v>3962</v>
      </c>
      <c r="AL2967" s="231">
        <v>2966</v>
      </c>
    </row>
    <row r="2968" spans="1:38" x14ac:dyDescent="0.3">
      <c r="A2968" s="225" t="s">
        <v>842</v>
      </c>
      <c r="B2968" s="243" t="s">
        <v>13566</v>
      </c>
      <c r="C2968" s="237" t="s">
        <v>10273</v>
      </c>
      <c r="D2968" s="233" t="s">
        <v>12969</v>
      </c>
      <c r="E2968" s="232" t="s">
        <v>12970</v>
      </c>
      <c r="F2968" s="236" t="s">
        <v>10268</v>
      </c>
      <c r="G2968" s="210">
        <v>0</v>
      </c>
      <c r="H2968" s="227" t="s">
        <v>13031</v>
      </c>
      <c r="I2968" s="227"/>
      <c r="J2968" s="227"/>
      <c r="K2968" s="227"/>
      <c r="L2968" s="227"/>
      <c r="M2968" s="227"/>
      <c r="N2968" s="227" t="s">
        <v>10242</v>
      </c>
      <c r="O2968" s="242" t="s">
        <v>13567</v>
      </c>
      <c r="P2968" s="242" t="s">
        <v>13568</v>
      </c>
      <c r="Q2968" s="221" t="s">
        <v>13569</v>
      </c>
      <c r="R2968" s="208" t="s">
        <v>6971</v>
      </c>
      <c r="S2968" s="209" t="s">
        <v>13596</v>
      </c>
      <c r="T2968" s="229">
        <v>45702</v>
      </c>
      <c r="U2968" s="230" t="s">
        <v>10277</v>
      </c>
      <c r="V2968" s="230" t="s">
        <v>10263</v>
      </c>
      <c r="W2968" s="230" t="s">
        <v>10263</v>
      </c>
      <c r="X2968" s="230" t="s">
        <v>10469</v>
      </c>
      <c r="Y2968" s="230"/>
      <c r="Z2968" s="230" t="s">
        <v>10264</v>
      </c>
      <c r="AA2968" s="220">
        <v>202503</v>
      </c>
      <c r="AB2968" s="239"/>
      <c r="AC2968" s="240" t="s">
        <v>10280</v>
      </c>
      <c r="AD2968" s="240" t="s">
        <v>10252</v>
      </c>
      <c r="AE2968" s="253">
        <v>0</v>
      </c>
      <c r="AF2968" s="240" t="s">
        <v>10252</v>
      </c>
      <c r="AG2968" s="235" t="str">
        <f>IFERROR(VLOOKUP(작성용!A:A,RM!A:D,4,0),"-")</f>
        <v>오윤지</v>
      </c>
      <c r="AH2968" s="9" t="s">
        <v>13355</v>
      </c>
      <c r="AI2968" s="231" t="s">
        <v>13031</v>
      </c>
      <c r="AJ2968" s="231" t="s">
        <v>13031</v>
      </c>
      <c r="AK2968" s="231" t="s">
        <v>3962</v>
      </c>
      <c r="AL2968" s="231">
        <v>2967</v>
      </c>
    </row>
    <row r="2969" spans="1:38" x14ac:dyDescent="0.3">
      <c r="A2969" s="225" t="s">
        <v>842</v>
      </c>
      <c r="B2969" s="243" t="s">
        <v>13566</v>
      </c>
      <c r="C2969" s="237" t="s">
        <v>10273</v>
      </c>
      <c r="D2969" s="233" t="s">
        <v>13456</v>
      </c>
      <c r="E2969" s="232" t="s">
        <v>13457</v>
      </c>
      <c r="F2969" s="236" t="s">
        <v>10268</v>
      </c>
      <c r="G2969" s="210">
        <v>0</v>
      </c>
      <c r="H2969" s="227" t="s">
        <v>13031</v>
      </c>
      <c r="I2969" s="227"/>
      <c r="J2969" s="227"/>
      <c r="K2969" s="227"/>
      <c r="L2969" s="227"/>
      <c r="M2969" s="227"/>
      <c r="N2969" s="227" t="s">
        <v>10242</v>
      </c>
      <c r="O2969" s="242" t="s">
        <v>13567</v>
      </c>
      <c r="P2969" s="242" t="s">
        <v>13568</v>
      </c>
      <c r="Q2969" s="221" t="s">
        <v>13569</v>
      </c>
      <c r="R2969" s="208" t="s">
        <v>7187</v>
      </c>
      <c r="S2969" s="209" t="s">
        <v>13597</v>
      </c>
      <c r="T2969" s="229">
        <v>45702</v>
      </c>
      <c r="U2969" s="230" t="s">
        <v>10277</v>
      </c>
      <c r="V2969" s="230" t="s">
        <v>10263</v>
      </c>
      <c r="W2969" s="230" t="s">
        <v>10263</v>
      </c>
      <c r="X2969" s="230" t="s">
        <v>13241</v>
      </c>
      <c r="Y2969" s="230"/>
      <c r="Z2969" s="230" t="s">
        <v>10264</v>
      </c>
      <c r="AA2969" s="220">
        <v>202503</v>
      </c>
      <c r="AB2969" s="239"/>
      <c r="AC2969" s="240" t="s">
        <v>10280</v>
      </c>
      <c r="AD2969" s="240" t="s">
        <v>10252</v>
      </c>
      <c r="AE2969" s="253">
        <v>0</v>
      </c>
      <c r="AF2969" s="240" t="s">
        <v>10252</v>
      </c>
      <c r="AG2969" s="235" t="str">
        <f>IFERROR(VLOOKUP(작성용!A:A,RM!A:D,4,0),"-")</f>
        <v>오윤지</v>
      </c>
      <c r="AH2969" s="9" t="s">
        <v>13355</v>
      </c>
      <c r="AI2969" s="231" t="s">
        <v>3522</v>
      </c>
      <c r="AJ2969" s="231" t="s">
        <v>13031</v>
      </c>
      <c r="AK2969" s="231" t="s">
        <v>3962</v>
      </c>
      <c r="AL2969" s="231">
        <v>2968</v>
      </c>
    </row>
    <row r="2970" spans="1:38" x14ac:dyDescent="0.3">
      <c r="A2970" s="225" t="s">
        <v>842</v>
      </c>
      <c r="B2970" s="243" t="s">
        <v>13566</v>
      </c>
      <c r="C2970" s="237" t="s">
        <v>10273</v>
      </c>
      <c r="D2970" s="233" t="s">
        <v>13458</v>
      </c>
      <c r="E2970" s="232" t="s">
        <v>13459</v>
      </c>
      <c r="F2970" s="236" t="s">
        <v>10268</v>
      </c>
      <c r="G2970" s="210">
        <v>0</v>
      </c>
      <c r="H2970" s="227" t="s">
        <v>13031</v>
      </c>
      <c r="I2970" s="227"/>
      <c r="J2970" s="227"/>
      <c r="K2970" s="227"/>
      <c r="L2970" s="227"/>
      <c r="M2970" s="227"/>
      <c r="N2970" s="227" t="s">
        <v>10242</v>
      </c>
      <c r="O2970" s="242" t="s">
        <v>13567</v>
      </c>
      <c r="P2970" s="242" t="s">
        <v>13568</v>
      </c>
      <c r="Q2970" s="221" t="s">
        <v>13569</v>
      </c>
      <c r="R2970" s="208" t="s">
        <v>7188</v>
      </c>
      <c r="S2970" s="209" t="s">
        <v>13598</v>
      </c>
      <c r="T2970" s="229">
        <v>45702</v>
      </c>
      <c r="U2970" s="230" t="s">
        <v>10277</v>
      </c>
      <c r="V2970" s="230" t="s">
        <v>10263</v>
      </c>
      <c r="W2970" s="230" t="s">
        <v>10263</v>
      </c>
      <c r="X2970" s="230" t="s">
        <v>13241</v>
      </c>
      <c r="Y2970" s="230"/>
      <c r="Z2970" s="230" t="s">
        <v>10264</v>
      </c>
      <c r="AA2970" s="220">
        <v>202503</v>
      </c>
      <c r="AB2970" s="239"/>
      <c r="AC2970" s="240" t="s">
        <v>10280</v>
      </c>
      <c r="AD2970" s="240" t="s">
        <v>10252</v>
      </c>
      <c r="AE2970" s="253">
        <v>0</v>
      </c>
      <c r="AF2970" s="240" t="s">
        <v>10252</v>
      </c>
      <c r="AG2970" s="235" t="str">
        <f>IFERROR(VLOOKUP(작성용!A:A,RM!A:D,4,0),"-")</f>
        <v>오윤지</v>
      </c>
      <c r="AH2970" s="9" t="s">
        <v>13355</v>
      </c>
      <c r="AI2970" s="231" t="s">
        <v>13031</v>
      </c>
      <c r="AJ2970" s="231" t="s">
        <v>13031</v>
      </c>
      <c r="AK2970" s="231" t="s">
        <v>3962</v>
      </c>
      <c r="AL2970" s="231">
        <v>2969</v>
      </c>
    </row>
    <row r="2971" spans="1:38" x14ac:dyDescent="0.3">
      <c r="A2971" s="225" t="s">
        <v>842</v>
      </c>
      <c r="B2971" s="243" t="s">
        <v>13566</v>
      </c>
      <c r="C2971" s="237" t="s">
        <v>10273</v>
      </c>
      <c r="D2971" s="233" t="s">
        <v>11169</v>
      </c>
      <c r="E2971" s="232" t="s">
        <v>11170</v>
      </c>
      <c r="F2971" s="236" t="s">
        <v>10268</v>
      </c>
      <c r="G2971" s="210">
        <v>0</v>
      </c>
      <c r="H2971" s="227" t="s">
        <v>13031</v>
      </c>
      <c r="I2971" s="227"/>
      <c r="J2971" s="227"/>
      <c r="K2971" s="227"/>
      <c r="L2971" s="227"/>
      <c r="M2971" s="227"/>
      <c r="N2971" s="227" t="s">
        <v>10242</v>
      </c>
      <c r="O2971" s="242" t="s">
        <v>13567</v>
      </c>
      <c r="P2971" s="242" t="s">
        <v>13568</v>
      </c>
      <c r="Q2971" s="221" t="s">
        <v>13569</v>
      </c>
      <c r="R2971" s="208" t="s">
        <v>5760</v>
      </c>
      <c r="S2971" s="209" t="s">
        <v>13599</v>
      </c>
      <c r="T2971" s="229">
        <v>45702</v>
      </c>
      <c r="U2971" s="230" t="s">
        <v>10277</v>
      </c>
      <c r="V2971" s="230" t="s">
        <v>10263</v>
      </c>
      <c r="W2971" s="230" t="s">
        <v>10263</v>
      </c>
      <c r="X2971" s="230" t="s">
        <v>13241</v>
      </c>
      <c r="Y2971" s="230"/>
      <c r="Z2971" s="230" t="s">
        <v>10264</v>
      </c>
      <c r="AA2971" s="220">
        <v>202503</v>
      </c>
      <c r="AB2971" s="239"/>
      <c r="AC2971" s="240" t="s">
        <v>10280</v>
      </c>
      <c r="AD2971" s="240" t="s">
        <v>10252</v>
      </c>
      <c r="AE2971" s="253">
        <v>0</v>
      </c>
      <c r="AF2971" s="240" t="s">
        <v>10252</v>
      </c>
      <c r="AG2971" s="235" t="str">
        <f>IFERROR(VLOOKUP(작성용!A:A,RM!A:D,4,0),"-")</f>
        <v>오윤지</v>
      </c>
      <c r="AH2971" s="9" t="s">
        <v>13355</v>
      </c>
      <c r="AI2971" s="231" t="s">
        <v>3522</v>
      </c>
      <c r="AJ2971" s="231" t="s">
        <v>13031</v>
      </c>
      <c r="AK2971" s="231" t="s">
        <v>3962</v>
      </c>
      <c r="AL2971" s="231">
        <v>2970</v>
      </c>
    </row>
    <row r="2972" spans="1:38" x14ac:dyDescent="0.3">
      <c r="A2972" s="225" t="s">
        <v>842</v>
      </c>
      <c r="B2972" s="243" t="s">
        <v>13566</v>
      </c>
      <c r="C2972" s="237" t="s">
        <v>10273</v>
      </c>
      <c r="D2972" s="233" t="s">
        <v>10282</v>
      </c>
      <c r="E2972" s="232" t="s">
        <v>12977</v>
      </c>
      <c r="F2972" s="236" t="s">
        <v>10268</v>
      </c>
      <c r="G2972" s="210">
        <v>0</v>
      </c>
      <c r="H2972" s="227" t="s">
        <v>13031</v>
      </c>
      <c r="I2972" s="227"/>
      <c r="J2972" s="227"/>
      <c r="K2972" s="227"/>
      <c r="L2972" s="227"/>
      <c r="M2972" s="227"/>
      <c r="N2972" s="227" t="s">
        <v>10242</v>
      </c>
      <c r="O2972" s="242" t="s">
        <v>13567</v>
      </c>
      <c r="P2972" s="242" t="s">
        <v>13568</v>
      </c>
      <c r="Q2972" s="221" t="s">
        <v>13569</v>
      </c>
      <c r="R2972" s="208" t="s">
        <v>5762</v>
      </c>
      <c r="S2972" s="209" t="s">
        <v>13600</v>
      </c>
      <c r="T2972" s="229">
        <v>45702</v>
      </c>
      <c r="U2972" s="230" t="s">
        <v>10277</v>
      </c>
      <c r="V2972" s="230" t="s">
        <v>10263</v>
      </c>
      <c r="W2972" s="230" t="s">
        <v>10263</v>
      </c>
      <c r="X2972" s="230" t="s">
        <v>13241</v>
      </c>
      <c r="Y2972" s="230"/>
      <c r="Z2972" s="230" t="s">
        <v>10264</v>
      </c>
      <c r="AA2972" s="220">
        <v>202503</v>
      </c>
      <c r="AB2972" s="239"/>
      <c r="AC2972" s="240" t="s">
        <v>10280</v>
      </c>
      <c r="AD2972" s="240" t="s">
        <v>10252</v>
      </c>
      <c r="AE2972" s="253">
        <v>0</v>
      </c>
      <c r="AF2972" s="240" t="s">
        <v>10252</v>
      </c>
      <c r="AG2972" s="235" t="str">
        <f>IFERROR(VLOOKUP(작성용!A:A,RM!A:D,4,0),"-")</f>
        <v>오윤지</v>
      </c>
      <c r="AH2972" s="9" t="s">
        <v>13355</v>
      </c>
      <c r="AI2972" s="231" t="s">
        <v>3522</v>
      </c>
      <c r="AJ2972" s="231" t="s">
        <v>3522</v>
      </c>
      <c r="AK2972" s="231" t="s">
        <v>3962</v>
      </c>
      <c r="AL2972" s="231">
        <v>2971</v>
      </c>
    </row>
    <row r="2973" spans="1:38" x14ac:dyDescent="0.3">
      <c r="A2973" s="225" t="s">
        <v>842</v>
      </c>
      <c r="B2973" s="243" t="s">
        <v>13566</v>
      </c>
      <c r="C2973" s="237" t="s">
        <v>10273</v>
      </c>
      <c r="D2973" s="233" t="s">
        <v>11183</v>
      </c>
      <c r="E2973" s="232" t="s">
        <v>11184</v>
      </c>
      <c r="F2973" s="236" t="s">
        <v>10268</v>
      </c>
      <c r="G2973" s="210">
        <v>0</v>
      </c>
      <c r="H2973" s="227" t="s">
        <v>3522</v>
      </c>
      <c r="I2973" s="227"/>
      <c r="J2973" s="227"/>
      <c r="K2973" s="227"/>
      <c r="L2973" s="227"/>
      <c r="M2973" s="227"/>
      <c r="N2973" s="227" t="s">
        <v>10242</v>
      </c>
      <c r="O2973" s="242" t="s">
        <v>13567</v>
      </c>
      <c r="P2973" s="242" t="s">
        <v>13568</v>
      </c>
      <c r="Q2973" s="221" t="s">
        <v>13569</v>
      </c>
      <c r="R2973" s="208" t="s">
        <v>6974</v>
      </c>
      <c r="S2973" s="209" t="s">
        <v>13601</v>
      </c>
      <c r="T2973" s="229">
        <v>45702</v>
      </c>
      <c r="U2973" s="230" t="s">
        <v>10277</v>
      </c>
      <c r="V2973" s="230" t="s">
        <v>10263</v>
      </c>
      <c r="W2973" s="230" t="s">
        <v>10263</v>
      </c>
      <c r="X2973" s="230" t="s">
        <v>10469</v>
      </c>
      <c r="Y2973" s="230"/>
      <c r="Z2973" s="230" t="s">
        <v>10264</v>
      </c>
      <c r="AA2973" s="220">
        <v>202503</v>
      </c>
      <c r="AB2973" s="239"/>
      <c r="AC2973" s="240" t="s">
        <v>10280</v>
      </c>
      <c r="AD2973" s="240" t="s">
        <v>10252</v>
      </c>
      <c r="AE2973" s="253">
        <v>0</v>
      </c>
      <c r="AF2973" s="240" t="s">
        <v>10252</v>
      </c>
      <c r="AG2973" s="235" t="str">
        <f>IFERROR(VLOOKUP(작성용!A:A,RM!A:D,4,0),"-")</f>
        <v>오윤지</v>
      </c>
      <c r="AH2973" s="9" t="s">
        <v>13355</v>
      </c>
      <c r="AI2973" s="231" t="s">
        <v>3522</v>
      </c>
      <c r="AJ2973" s="231" t="s">
        <v>3522</v>
      </c>
      <c r="AK2973" s="231" t="s">
        <v>3962</v>
      </c>
      <c r="AL2973" s="231">
        <v>2972</v>
      </c>
    </row>
    <row r="2974" spans="1:38" x14ac:dyDescent="0.3">
      <c r="A2974" s="225" t="s">
        <v>842</v>
      </c>
      <c r="B2974" s="243" t="s">
        <v>13566</v>
      </c>
      <c r="C2974" s="237" t="s">
        <v>10273</v>
      </c>
      <c r="D2974" s="233" t="s">
        <v>12007</v>
      </c>
      <c r="E2974" s="232" t="s">
        <v>12991</v>
      </c>
      <c r="F2974" s="236" t="s">
        <v>10268</v>
      </c>
      <c r="G2974" s="210">
        <v>0</v>
      </c>
      <c r="H2974" s="227" t="s">
        <v>13031</v>
      </c>
      <c r="I2974" s="227"/>
      <c r="J2974" s="227"/>
      <c r="K2974" s="227"/>
      <c r="L2974" s="227"/>
      <c r="M2974" s="227"/>
      <c r="N2974" s="227" t="s">
        <v>10242</v>
      </c>
      <c r="O2974" s="242" t="s">
        <v>13567</v>
      </c>
      <c r="P2974" s="242" t="s">
        <v>13568</v>
      </c>
      <c r="Q2974" s="221" t="s">
        <v>13569</v>
      </c>
      <c r="R2974" s="208" t="s">
        <v>5821</v>
      </c>
      <c r="S2974" s="209" t="s">
        <v>13602</v>
      </c>
      <c r="T2974" s="229">
        <v>45702</v>
      </c>
      <c r="U2974" s="230" t="s">
        <v>10277</v>
      </c>
      <c r="V2974" s="230" t="s">
        <v>10263</v>
      </c>
      <c r="W2974" s="230" t="s">
        <v>10263</v>
      </c>
      <c r="X2974" s="230" t="s">
        <v>13241</v>
      </c>
      <c r="Y2974" s="230"/>
      <c r="Z2974" s="230" t="s">
        <v>10264</v>
      </c>
      <c r="AA2974" s="220">
        <v>202503</v>
      </c>
      <c r="AB2974" s="239"/>
      <c r="AC2974" s="240" t="s">
        <v>10280</v>
      </c>
      <c r="AD2974" s="240" t="s">
        <v>10252</v>
      </c>
      <c r="AE2974" s="253">
        <v>0</v>
      </c>
      <c r="AF2974" s="240" t="s">
        <v>10252</v>
      </c>
      <c r="AG2974" s="235" t="str">
        <f>IFERROR(VLOOKUP(작성용!A:A,RM!A:D,4,0),"-")</f>
        <v>오윤지</v>
      </c>
      <c r="AH2974" s="9" t="s">
        <v>13355</v>
      </c>
      <c r="AI2974" s="231" t="s">
        <v>13031</v>
      </c>
      <c r="AJ2974" s="231" t="s">
        <v>13031</v>
      </c>
      <c r="AK2974" s="231" t="s">
        <v>3962</v>
      </c>
      <c r="AL2974" s="231">
        <v>2973</v>
      </c>
    </row>
    <row r="2975" spans="1:38" x14ac:dyDescent="0.3">
      <c r="A2975" s="225" t="s">
        <v>842</v>
      </c>
      <c r="B2975" s="243" t="s">
        <v>13566</v>
      </c>
      <c r="C2975" s="237" t="s">
        <v>10273</v>
      </c>
      <c r="D2975" s="233" t="s">
        <v>13603</v>
      </c>
      <c r="E2975" s="232" t="s">
        <v>13604</v>
      </c>
      <c r="F2975" s="236" t="s">
        <v>10268</v>
      </c>
      <c r="G2975" s="210">
        <v>0</v>
      </c>
      <c r="H2975" s="227" t="s">
        <v>13031</v>
      </c>
      <c r="I2975" s="227"/>
      <c r="J2975" s="227"/>
      <c r="K2975" s="227"/>
      <c r="L2975" s="227"/>
      <c r="M2975" s="227"/>
      <c r="N2975" s="227" t="s">
        <v>10242</v>
      </c>
      <c r="O2975" s="242" t="s">
        <v>13567</v>
      </c>
      <c r="P2975" s="242" t="s">
        <v>13568</v>
      </c>
      <c r="Q2975" s="221" t="s">
        <v>13569</v>
      </c>
      <c r="R2975" s="208" t="s">
        <v>6229</v>
      </c>
      <c r="S2975" s="209" t="s">
        <v>13605</v>
      </c>
      <c r="T2975" s="229">
        <v>45702</v>
      </c>
      <c r="U2975" s="230" t="s">
        <v>10277</v>
      </c>
      <c r="V2975" s="230" t="s">
        <v>10263</v>
      </c>
      <c r="W2975" s="230" t="s">
        <v>10263</v>
      </c>
      <c r="X2975" s="230" t="s">
        <v>13241</v>
      </c>
      <c r="Y2975" s="230"/>
      <c r="Z2975" s="230" t="s">
        <v>10264</v>
      </c>
      <c r="AA2975" s="220">
        <v>202503</v>
      </c>
      <c r="AB2975" s="239"/>
      <c r="AC2975" s="240" t="s">
        <v>10280</v>
      </c>
      <c r="AD2975" s="240" t="s">
        <v>10252</v>
      </c>
      <c r="AE2975" s="253">
        <v>0</v>
      </c>
      <c r="AF2975" s="240" t="s">
        <v>10252</v>
      </c>
      <c r="AG2975" s="235" t="str">
        <f>IFERROR(VLOOKUP(작성용!A:A,RM!A:D,4,0),"-")</f>
        <v>오윤지</v>
      </c>
      <c r="AH2975" s="9" t="s">
        <v>13355</v>
      </c>
      <c r="AI2975" s="231" t="s">
        <v>13031</v>
      </c>
      <c r="AJ2975" s="231" t="s">
        <v>3522</v>
      </c>
      <c r="AK2975" s="231" t="s">
        <v>3962</v>
      </c>
      <c r="AL2975" s="231">
        <v>2974</v>
      </c>
    </row>
    <row r="2976" spans="1:38" x14ac:dyDescent="0.3">
      <c r="A2976" s="225" t="s">
        <v>842</v>
      </c>
      <c r="B2976" s="243" t="s">
        <v>13566</v>
      </c>
      <c r="C2976" s="237" t="s">
        <v>10273</v>
      </c>
      <c r="D2976" s="233" t="s">
        <v>13606</v>
      </c>
      <c r="E2976" s="232" t="s">
        <v>13607</v>
      </c>
      <c r="F2976" s="236" t="s">
        <v>10268</v>
      </c>
      <c r="G2976" s="210">
        <v>0</v>
      </c>
      <c r="H2976" s="227" t="s">
        <v>3522</v>
      </c>
      <c r="I2976" s="227"/>
      <c r="J2976" s="227"/>
      <c r="K2976" s="227"/>
      <c r="L2976" s="227"/>
      <c r="M2976" s="227"/>
      <c r="N2976" s="227" t="s">
        <v>10242</v>
      </c>
      <c r="O2976" s="242" t="s">
        <v>13567</v>
      </c>
      <c r="P2976" s="242" t="s">
        <v>13568</v>
      </c>
      <c r="Q2976" s="221" t="s">
        <v>13569</v>
      </c>
      <c r="R2976" s="208" t="s">
        <v>6237</v>
      </c>
      <c r="S2976" s="209" t="s">
        <v>13608</v>
      </c>
      <c r="T2976" s="229">
        <v>45702</v>
      </c>
      <c r="U2976" s="230" t="s">
        <v>10277</v>
      </c>
      <c r="V2976" s="230" t="s">
        <v>10263</v>
      </c>
      <c r="W2976" s="230" t="s">
        <v>10263</v>
      </c>
      <c r="X2976" s="230" t="s">
        <v>13241</v>
      </c>
      <c r="Y2976" s="230"/>
      <c r="Z2976" s="230" t="s">
        <v>10264</v>
      </c>
      <c r="AA2976" s="220">
        <v>202503</v>
      </c>
      <c r="AB2976" s="239"/>
      <c r="AC2976" s="240" t="s">
        <v>10280</v>
      </c>
      <c r="AD2976" s="240" t="s">
        <v>10252</v>
      </c>
      <c r="AE2976" s="253">
        <v>0</v>
      </c>
      <c r="AF2976" s="240" t="s">
        <v>10252</v>
      </c>
      <c r="AG2976" s="235" t="str">
        <f>IFERROR(VLOOKUP(작성용!A:A,RM!A:D,4,0),"-")</f>
        <v>오윤지</v>
      </c>
      <c r="AH2976" s="9" t="s">
        <v>13355</v>
      </c>
      <c r="AI2976" s="231" t="s">
        <v>13031</v>
      </c>
      <c r="AJ2976" s="231" t="s">
        <v>3522</v>
      </c>
      <c r="AK2976" s="231" t="s">
        <v>3962</v>
      </c>
      <c r="AL2976" s="231">
        <v>2975</v>
      </c>
    </row>
    <row r="2977" spans="1:38" x14ac:dyDescent="0.3">
      <c r="A2977" s="225" t="s">
        <v>842</v>
      </c>
      <c r="B2977" s="243" t="s">
        <v>13566</v>
      </c>
      <c r="C2977" s="237" t="s">
        <v>10273</v>
      </c>
      <c r="D2977" s="233" t="s">
        <v>13609</v>
      </c>
      <c r="E2977" s="232" t="s">
        <v>13610</v>
      </c>
      <c r="F2977" s="236" t="s">
        <v>10268</v>
      </c>
      <c r="G2977" s="210">
        <v>0</v>
      </c>
      <c r="H2977" s="227" t="s">
        <v>13031</v>
      </c>
      <c r="I2977" s="227"/>
      <c r="J2977" s="227"/>
      <c r="K2977" s="227"/>
      <c r="L2977" s="227"/>
      <c r="M2977" s="227"/>
      <c r="N2977" s="227" t="s">
        <v>10242</v>
      </c>
      <c r="O2977" s="242" t="s">
        <v>13567</v>
      </c>
      <c r="P2977" s="242" t="s">
        <v>13568</v>
      </c>
      <c r="Q2977" s="221" t="s">
        <v>13569</v>
      </c>
      <c r="R2977" s="208" t="s">
        <v>7511</v>
      </c>
      <c r="S2977" s="209" t="s">
        <v>13611</v>
      </c>
      <c r="T2977" s="229">
        <v>45702</v>
      </c>
      <c r="U2977" s="230" t="s">
        <v>10277</v>
      </c>
      <c r="V2977" s="230" t="s">
        <v>10263</v>
      </c>
      <c r="W2977" s="230" t="s">
        <v>10263</v>
      </c>
      <c r="X2977" s="230" t="s">
        <v>13241</v>
      </c>
      <c r="Y2977" s="230"/>
      <c r="Z2977" s="230" t="s">
        <v>10264</v>
      </c>
      <c r="AA2977" s="220">
        <v>202503</v>
      </c>
      <c r="AB2977" s="239"/>
      <c r="AC2977" s="240" t="s">
        <v>10280</v>
      </c>
      <c r="AD2977" s="240" t="s">
        <v>10252</v>
      </c>
      <c r="AE2977" s="253">
        <v>0</v>
      </c>
      <c r="AF2977" s="240" t="s">
        <v>10252</v>
      </c>
      <c r="AG2977" s="235" t="str">
        <f>IFERROR(VLOOKUP(작성용!A:A,RM!A:D,4,0),"-")</f>
        <v>오윤지</v>
      </c>
      <c r="AH2977" s="9" t="s">
        <v>13355</v>
      </c>
      <c r="AI2977" s="231" t="s">
        <v>3522</v>
      </c>
      <c r="AJ2977" s="231" t="s">
        <v>13031</v>
      </c>
      <c r="AK2977" s="231" t="s">
        <v>3962</v>
      </c>
      <c r="AL2977" s="231">
        <v>2976</v>
      </c>
    </row>
    <row r="2978" spans="1:38" x14ac:dyDescent="0.3">
      <c r="A2978" s="225" t="s">
        <v>842</v>
      </c>
      <c r="B2978" s="243" t="s">
        <v>13566</v>
      </c>
      <c r="C2978" s="237" t="s">
        <v>10273</v>
      </c>
      <c r="D2978" s="233" t="s">
        <v>11371</v>
      </c>
      <c r="E2978" s="232" t="s">
        <v>13612</v>
      </c>
      <c r="F2978" s="236" t="s">
        <v>10268</v>
      </c>
      <c r="G2978" s="210">
        <v>0</v>
      </c>
      <c r="H2978" s="227" t="s">
        <v>13031</v>
      </c>
      <c r="I2978" s="227"/>
      <c r="J2978" s="227"/>
      <c r="K2978" s="227"/>
      <c r="L2978" s="227"/>
      <c r="M2978" s="227"/>
      <c r="N2978" s="227" t="s">
        <v>10242</v>
      </c>
      <c r="O2978" s="242" t="s">
        <v>13567</v>
      </c>
      <c r="P2978" s="242" t="s">
        <v>13568</v>
      </c>
      <c r="Q2978" s="221" t="s">
        <v>13569</v>
      </c>
      <c r="R2978" s="208" t="s">
        <v>6587</v>
      </c>
      <c r="S2978" s="209" t="s">
        <v>11373</v>
      </c>
      <c r="T2978" s="229">
        <v>45702</v>
      </c>
      <c r="U2978" s="230" t="s">
        <v>10277</v>
      </c>
      <c r="V2978" s="230" t="s">
        <v>10263</v>
      </c>
      <c r="W2978" s="230" t="s">
        <v>10263</v>
      </c>
      <c r="X2978" s="230" t="s">
        <v>10469</v>
      </c>
      <c r="Y2978" s="230"/>
      <c r="Z2978" s="230" t="s">
        <v>10264</v>
      </c>
      <c r="AA2978" s="220">
        <v>202503</v>
      </c>
      <c r="AB2978" s="239"/>
      <c r="AC2978" s="240" t="s">
        <v>10280</v>
      </c>
      <c r="AD2978" s="240" t="s">
        <v>10252</v>
      </c>
      <c r="AE2978" s="253">
        <v>0</v>
      </c>
      <c r="AF2978" s="240" t="s">
        <v>10252</v>
      </c>
      <c r="AG2978" s="235" t="str">
        <f>IFERROR(VLOOKUP(작성용!A:A,RM!A:D,4,0),"-")</f>
        <v>오윤지</v>
      </c>
      <c r="AH2978" s="9" t="s">
        <v>13355</v>
      </c>
      <c r="AI2978" s="231" t="s">
        <v>13031</v>
      </c>
      <c r="AJ2978" s="231" t="s">
        <v>13031</v>
      </c>
      <c r="AK2978" s="231" t="s">
        <v>3962</v>
      </c>
      <c r="AL2978" s="231">
        <v>2977</v>
      </c>
    </row>
    <row r="2979" spans="1:38" x14ac:dyDescent="0.3">
      <c r="A2979" s="225" t="s">
        <v>842</v>
      </c>
      <c r="B2979" s="243" t="s">
        <v>13566</v>
      </c>
      <c r="C2979" s="237" t="s">
        <v>10273</v>
      </c>
      <c r="D2979" s="233" t="s">
        <v>10328</v>
      </c>
      <c r="E2979" s="232" t="s">
        <v>13613</v>
      </c>
      <c r="F2979" s="236" t="s">
        <v>10268</v>
      </c>
      <c r="G2979" s="210">
        <v>0</v>
      </c>
      <c r="H2979" s="227" t="s">
        <v>13031</v>
      </c>
      <c r="I2979" s="227"/>
      <c r="J2979" s="227"/>
      <c r="K2979" s="227"/>
      <c r="L2979" s="227"/>
      <c r="M2979" s="227"/>
      <c r="N2979" s="227" t="s">
        <v>10242</v>
      </c>
      <c r="O2979" s="242" t="s">
        <v>13567</v>
      </c>
      <c r="P2979" s="242" t="s">
        <v>13568</v>
      </c>
      <c r="Q2979" s="221" t="s">
        <v>13569</v>
      </c>
      <c r="R2979" s="208" t="s">
        <v>6053</v>
      </c>
      <c r="S2979" s="209" t="s">
        <v>13614</v>
      </c>
      <c r="T2979" s="229">
        <v>45702</v>
      </c>
      <c r="U2979" s="230" t="s">
        <v>10277</v>
      </c>
      <c r="V2979" s="230" t="s">
        <v>10263</v>
      </c>
      <c r="W2979" s="230" t="s">
        <v>10263</v>
      </c>
      <c r="X2979" s="230" t="s">
        <v>13241</v>
      </c>
      <c r="Y2979" s="230"/>
      <c r="Z2979" s="230" t="s">
        <v>10264</v>
      </c>
      <c r="AA2979" s="220">
        <v>202503</v>
      </c>
      <c r="AB2979" s="239"/>
      <c r="AC2979" s="240" t="s">
        <v>10280</v>
      </c>
      <c r="AD2979" s="240" t="s">
        <v>10252</v>
      </c>
      <c r="AE2979" s="253">
        <v>0</v>
      </c>
      <c r="AF2979" s="240" t="s">
        <v>10252</v>
      </c>
      <c r="AG2979" s="235" t="str">
        <f>IFERROR(VLOOKUP(작성용!A:A,RM!A:D,4,0),"-")</f>
        <v>오윤지</v>
      </c>
      <c r="AH2979" s="9" t="s">
        <v>13355</v>
      </c>
      <c r="AI2979" s="231" t="s">
        <v>13031</v>
      </c>
      <c r="AJ2979" s="231" t="s">
        <v>13031</v>
      </c>
      <c r="AK2979" s="231" t="s">
        <v>3962</v>
      </c>
      <c r="AL2979" s="231">
        <v>2978</v>
      </c>
    </row>
    <row r="2980" spans="1:38" x14ac:dyDescent="0.3">
      <c r="A2980" s="225" t="s">
        <v>842</v>
      </c>
      <c r="B2980" s="243" t="s">
        <v>13566</v>
      </c>
      <c r="C2980" s="237" t="s">
        <v>10273</v>
      </c>
      <c r="D2980" s="233" t="s">
        <v>11023</v>
      </c>
      <c r="E2980" s="232" t="s">
        <v>13615</v>
      </c>
      <c r="F2980" s="236" t="s">
        <v>10268</v>
      </c>
      <c r="G2980" s="210">
        <v>0</v>
      </c>
      <c r="H2980" s="227" t="s">
        <v>13031</v>
      </c>
      <c r="I2980" s="227"/>
      <c r="J2980" s="227"/>
      <c r="K2980" s="227"/>
      <c r="L2980" s="227"/>
      <c r="M2980" s="227"/>
      <c r="N2980" s="227" t="s">
        <v>10242</v>
      </c>
      <c r="O2980" s="242" t="s">
        <v>13567</v>
      </c>
      <c r="P2980" s="242" t="s">
        <v>13568</v>
      </c>
      <c r="Q2980" s="221" t="s">
        <v>13569</v>
      </c>
      <c r="R2980" s="208" t="s">
        <v>5800</v>
      </c>
      <c r="S2980" s="209" t="s">
        <v>13616</v>
      </c>
      <c r="T2980" s="229">
        <v>45702</v>
      </c>
      <c r="U2980" s="230" t="s">
        <v>10277</v>
      </c>
      <c r="V2980" s="230" t="s">
        <v>10263</v>
      </c>
      <c r="W2980" s="230" t="s">
        <v>10263</v>
      </c>
      <c r="X2980" s="230" t="s">
        <v>13241</v>
      </c>
      <c r="Y2980" s="230"/>
      <c r="Z2980" s="230" t="s">
        <v>10264</v>
      </c>
      <c r="AA2980" s="220">
        <v>202503</v>
      </c>
      <c r="AB2980" s="239"/>
      <c r="AC2980" s="240" t="s">
        <v>10280</v>
      </c>
      <c r="AD2980" s="240" t="s">
        <v>10252</v>
      </c>
      <c r="AE2980" s="253">
        <v>0</v>
      </c>
      <c r="AF2980" s="240" t="s">
        <v>10252</v>
      </c>
      <c r="AG2980" s="235" t="str">
        <f>IFERROR(VLOOKUP(작성용!A:A,RM!A:D,4,0),"-")</f>
        <v>오윤지</v>
      </c>
      <c r="AH2980" s="9" t="s">
        <v>13355</v>
      </c>
      <c r="AI2980" s="231" t="s">
        <v>13031</v>
      </c>
      <c r="AJ2980" s="231" t="s">
        <v>13031</v>
      </c>
      <c r="AK2980" s="231" t="s">
        <v>3962</v>
      </c>
      <c r="AL2980" s="231">
        <v>2979</v>
      </c>
    </row>
    <row r="2981" spans="1:38" x14ac:dyDescent="0.3">
      <c r="A2981" s="225" t="s">
        <v>842</v>
      </c>
      <c r="B2981" s="243" t="s">
        <v>13566</v>
      </c>
      <c r="C2981" s="237" t="s">
        <v>4021</v>
      </c>
      <c r="D2981" s="233" t="s">
        <v>13617</v>
      </c>
      <c r="E2981" s="232" t="s">
        <v>13618</v>
      </c>
      <c r="F2981" s="236" t="s">
        <v>10268</v>
      </c>
      <c r="G2981" s="210">
        <v>0</v>
      </c>
      <c r="H2981" s="227" t="s">
        <v>13031</v>
      </c>
      <c r="I2981" s="227"/>
      <c r="J2981" s="227"/>
      <c r="K2981" s="227"/>
      <c r="L2981" s="227"/>
      <c r="M2981" s="227"/>
      <c r="N2981" s="227" t="s">
        <v>10242</v>
      </c>
      <c r="O2981" s="242" t="s">
        <v>13567</v>
      </c>
      <c r="P2981" s="242" t="s">
        <v>13568</v>
      </c>
      <c r="Q2981" s="221" t="s">
        <v>13569</v>
      </c>
      <c r="R2981" s="208" t="s">
        <v>7512</v>
      </c>
      <c r="S2981" s="209" t="s">
        <v>13619</v>
      </c>
      <c r="T2981" s="229">
        <v>45702</v>
      </c>
      <c r="U2981" s="230" t="s">
        <v>10277</v>
      </c>
      <c r="V2981" s="230" t="s">
        <v>10263</v>
      </c>
      <c r="W2981" s="230" t="s">
        <v>10263</v>
      </c>
      <c r="X2981" s="230" t="s">
        <v>13241</v>
      </c>
      <c r="Y2981" s="230"/>
      <c r="Z2981" s="230" t="s">
        <v>10264</v>
      </c>
      <c r="AA2981" s="220">
        <v>202503</v>
      </c>
      <c r="AB2981" s="239"/>
      <c r="AC2981" s="240" t="s">
        <v>10280</v>
      </c>
      <c r="AD2981" s="240" t="s">
        <v>10252</v>
      </c>
      <c r="AE2981" s="253">
        <v>0</v>
      </c>
      <c r="AF2981" s="240" t="s">
        <v>10252</v>
      </c>
      <c r="AG2981" s="235" t="str">
        <f>IFERROR(VLOOKUP(작성용!A:A,RM!A:D,4,0),"-")</f>
        <v>오윤지</v>
      </c>
      <c r="AH2981" s="9" t="s">
        <v>13355</v>
      </c>
      <c r="AI2981" s="231" t="s">
        <v>13031</v>
      </c>
      <c r="AJ2981" s="231" t="s">
        <v>3522</v>
      </c>
      <c r="AK2981" s="231" t="s">
        <v>3962</v>
      </c>
      <c r="AL2981" s="231">
        <v>2980</v>
      </c>
    </row>
    <row r="2982" spans="1:38" x14ac:dyDescent="0.3">
      <c r="A2982" s="225" t="s">
        <v>842</v>
      </c>
      <c r="B2982" s="243" t="s">
        <v>13566</v>
      </c>
      <c r="C2982" s="237" t="s">
        <v>4021</v>
      </c>
      <c r="D2982" s="233" t="s">
        <v>11954</v>
      </c>
      <c r="E2982" s="232" t="s">
        <v>13478</v>
      </c>
      <c r="F2982" s="236" t="s">
        <v>10268</v>
      </c>
      <c r="G2982" s="210">
        <v>0</v>
      </c>
      <c r="H2982" s="227" t="s">
        <v>13031</v>
      </c>
      <c r="I2982" s="227"/>
      <c r="J2982" s="227"/>
      <c r="K2982" s="227"/>
      <c r="L2982" s="227"/>
      <c r="M2982" s="227"/>
      <c r="N2982" s="227" t="s">
        <v>10242</v>
      </c>
      <c r="O2982" s="242" t="s">
        <v>13567</v>
      </c>
      <c r="P2982" s="242" t="s">
        <v>13568</v>
      </c>
      <c r="Q2982" s="221" t="s">
        <v>13569</v>
      </c>
      <c r="R2982" s="208" t="s">
        <v>7513</v>
      </c>
      <c r="S2982" s="209" t="s">
        <v>13620</v>
      </c>
      <c r="T2982" s="229">
        <v>45702</v>
      </c>
      <c r="U2982" s="230" t="s">
        <v>10277</v>
      </c>
      <c r="V2982" s="230" t="s">
        <v>10263</v>
      </c>
      <c r="W2982" s="230" t="s">
        <v>10263</v>
      </c>
      <c r="X2982" s="230" t="s">
        <v>13241</v>
      </c>
      <c r="Y2982" s="230"/>
      <c r="Z2982" s="230" t="s">
        <v>10264</v>
      </c>
      <c r="AA2982" s="220">
        <v>202503</v>
      </c>
      <c r="AB2982" s="239"/>
      <c r="AC2982" s="240" t="s">
        <v>10280</v>
      </c>
      <c r="AD2982" s="240" t="s">
        <v>10252</v>
      </c>
      <c r="AE2982" s="253">
        <v>0</v>
      </c>
      <c r="AF2982" s="240" t="s">
        <v>10252</v>
      </c>
      <c r="AG2982" s="235" t="str">
        <f>IFERROR(VLOOKUP(작성용!A:A,RM!A:D,4,0),"-")</f>
        <v>오윤지</v>
      </c>
      <c r="AH2982" s="9" t="s">
        <v>13355</v>
      </c>
      <c r="AI2982" s="231" t="s">
        <v>3522</v>
      </c>
      <c r="AJ2982" s="231" t="s">
        <v>13031</v>
      </c>
      <c r="AK2982" s="231" t="s">
        <v>3962</v>
      </c>
      <c r="AL2982" s="231">
        <v>2981</v>
      </c>
    </row>
    <row r="2983" spans="1:38" x14ac:dyDescent="0.3">
      <c r="A2983" s="225" t="s">
        <v>842</v>
      </c>
      <c r="B2983" s="243" t="s">
        <v>13566</v>
      </c>
      <c r="C2983" s="237" t="s">
        <v>4021</v>
      </c>
      <c r="D2983" s="233" t="s">
        <v>12057</v>
      </c>
      <c r="E2983" s="232" t="s">
        <v>13621</v>
      </c>
      <c r="F2983" s="236" t="s">
        <v>10268</v>
      </c>
      <c r="G2983" s="210">
        <v>0</v>
      </c>
      <c r="H2983" s="227" t="s">
        <v>13031</v>
      </c>
      <c r="I2983" s="227"/>
      <c r="J2983" s="227"/>
      <c r="K2983" s="227"/>
      <c r="L2983" s="227"/>
      <c r="M2983" s="227"/>
      <c r="N2983" s="227" t="s">
        <v>10242</v>
      </c>
      <c r="O2983" s="242" t="s">
        <v>13567</v>
      </c>
      <c r="P2983" s="242" t="s">
        <v>13568</v>
      </c>
      <c r="Q2983" s="221" t="s">
        <v>13569</v>
      </c>
      <c r="R2983" s="208" t="s">
        <v>7514</v>
      </c>
      <c r="S2983" s="209" t="s">
        <v>13622</v>
      </c>
      <c r="T2983" s="229">
        <v>45702</v>
      </c>
      <c r="U2983" s="230" t="s">
        <v>10277</v>
      </c>
      <c r="V2983" s="230" t="s">
        <v>10263</v>
      </c>
      <c r="W2983" s="230" t="s">
        <v>10263</v>
      </c>
      <c r="X2983" s="230" t="s">
        <v>13241</v>
      </c>
      <c r="Y2983" s="230"/>
      <c r="Z2983" s="230" t="s">
        <v>10264</v>
      </c>
      <c r="AA2983" s="220">
        <v>202503</v>
      </c>
      <c r="AB2983" s="239"/>
      <c r="AC2983" s="240" t="s">
        <v>10280</v>
      </c>
      <c r="AD2983" s="240" t="s">
        <v>10252</v>
      </c>
      <c r="AE2983" s="253">
        <v>0</v>
      </c>
      <c r="AF2983" s="240" t="s">
        <v>10252</v>
      </c>
      <c r="AG2983" s="235" t="str">
        <f>IFERROR(VLOOKUP(작성용!A:A,RM!A:D,4,0),"-")</f>
        <v>오윤지</v>
      </c>
      <c r="AH2983" s="9" t="s">
        <v>13355</v>
      </c>
      <c r="AI2983" s="231" t="s">
        <v>13031</v>
      </c>
      <c r="AJ2983" s="231" t="s">
        <v>13031</v>
      </c>
      <c r="AK2983" s="231" t="s">
        <v>3962</v>
      </c>
      <c r="AL2983" s="231">
        <v>2982</v>
      </c>
    </row>
    <row r="2984" spans="1:38" x14ac:dyDescent="0.3">
      <c r="A2984" s="225" t="s">
        <v>842</v>
      </c>
      <c r="B2984" s="243" t="s">
        <v>13566</v>
      </c>
      <c r="C2984" s="237" t="s">
        <v>4021</v>
      </c>
      <c r="D2984" s="233" t="s">
        <v>11598</v>
      </c>
      <c r="E2984" s="232" t="s">
        <v>13623</v>
      </c>
      <c r="F2984" s="236" t="s">
        <v>10268</v>
      </c>
      <c r="G2984" s="210">
        <v>0</v>
      </c>
      <c r="H2984" s="227" t="s">
        <v>13031</v>
      </c>
      <c r="I2984" s="227"/>
      <c r="J2984" s="227"/>
      <c r="K2984" s="227"/>
      <c r="L2984" s="227"/>
      <c r="M2984" s="227"/>
      <c r="N2984" s="227" t="s">
        <v>10242</v>
      </c>
      <c r="O2984" s="242" t="s">
        <v>13567</v>
      </c>
      <c r="P2984" s="242" t="s">
        <v>13568</v>
      </c>
      <c r="Q2984" s="221" t="s">
        <v>13569</v>
      </c>
      <c r="R2984" s="208" t="s">
        <v>7515</v>
      </c>
      <c r="S2984" s="209" t="s">
        <v>11600</v>
      </c>
      <c r="T2984" s="229">
        <v>45702</v>
      </c>
      <c r="U2984" s="230" t="s">
        <v>10277</v>
      </c>
      <c r="V2984" s="230" t="s">
        <v>10263</v>
      </c>
      <c r="W2984" s="230" t="s">
        <v>10263</v>
      </c>
      <c r="X2984" s="230" t="s">
        <v>13241</v>
      </c>
      <c r="Y2984" s="230"/>
      <c r="Z2984" s="230" t="s">
        <v>10264</v>
      </c>
      <c r="AA2984" s="220">
        <v>202503</v>
      </c>
      <c r="AB2984" s="239"/>
      <c r="AC2984" s="240" t="s">
        <v>10280</v>
      </c>
      <c r="AD2984" s="240" t="s">
        <v>10252</v>
      </c>
      <c r="AE2984" s="253">
        <v>0</v>
      </c>
      <c r="AF2984" s="240" t="s">
        <v>10252</v>
      </c>
      <c r="AG2984" s="235" t="str">
        <f>IFERROR(VLOOKUP(작성용!A:A,RM!A:D,4,0),"-")</f>
        <v>오윤지</v>
      </c>
      <c r="AH2984" s="9" t="s">
        <v>13355</v>
      </c>
      <c r="AI2984" s="231" t="s">
        <v>13031</v>
      </c>
      <c r="AJ2984" s="231" t="s">
        <v>3522</v>
      </c>
      <c r="AK2984" s="231" t="s">
        <v>3962</v>
      </c>
      <c r="AL2984" s="231">
        <v>2983</v>
      </c>
    </row>
    <row r="2985" spans="1:38" x14ac:dyDescent="0.3">
      <c r="A2985" s="225" t="s">
        <v>842</v>
      </c>
      <c r="B2985" s="243" t="s">
        <v>13566</v>
      </c>
      <c r="C2985" s="237" t="s">
        <v>4021</v>
      </c>
      <c r="D2985" s="233" t="s">
        <v>11914</v>
      </c>
      <c r="E2985" s="232" t="s">
        <v>13624</v>
      </c>
      <c r="F2985" s="236" t="s">
        <v>10268</v>
      </c>
      <c r="G2985" s="210">
        <v>0</v>
      </c>
      <c r="H2985" s="227" t="s">
        <v>13031</v>
      </c>
      <c r="I2985" s="227"/>
      <c r="J2985" s="227"/>
      <c r="K2985" s="227"/>
      <c r="L2985" s="227"/>
      <c r="M2985" s="227"/>
      <c r="N2985" s="227" t="s">
        <v>10242</v>
      </c>
      <c r="O2985" s="242" t="s">
        <v>13567</v>
      </c>
      <c r="P2985" s="242" t="s">
        <v>13568</v>
      </c>
      <c r="Q2985" s="221" t="s">
        <v>13569</v>
      </c>
      <c r="R2985" s="208" t="s">
        <v>7516</v>
      </c>
      <c r="S2985" s="209" t="s">
        <v>13625</v>
      </c>
      <c r="T2985" s="229">
        <v>45702</v>
      </c>
      <c r="U2985" s="230" t="s">
        <v>10277</v>
      </c>
      <c r="V2985" s="230" t="s">
        <v>10263</v>
      </c>
      <c r="W2985" s="230" t="s">
        <v>10263</v>
      </c>
      <c r="X2985" s="230" t="s">
        <v>13241</v>
      </c>
      <c r="Y2985" s="230"/>
      <c r="Z2985" s="230" t="s">
        <v>10264</v>
      </c>
      <c r="AA2985" s="220">
        <v>202503</v>
      </c>
      <c r="AB2985" s="239"/>
      <c r="AC2985" s="240" t="s">
        <v>10280</v>
      </c>
      <c r="AD2985" s="240" t="s">
        <v>10252</v>
      </c>
      <c r="AE2985" s="253">
        <v>0</v>
      </c>
      <c r="AF2985" s="240" t="s">
        <v>10252</v>
      </c>
      <c r="AG2985" s="235" t="str">
        <f>IFERROR(VLOOKUP(작성용!A:A,RM!A:D,4,0),"-")</f>
        <v>오윤지</v>
      </c>
      <c r="AH2985" s="9" t="s">
        <v>13355</v>
      </c>
      <c r="AI2985" s="231" t="s">
        <v>3522</v>
      </c>
      <c r="AJ2985" s="231" t="s">
        <v>13031</v>
      </c>
      <c r="AK2985" s="231" t="s">
        <v>3962</v>
      </c>
      <c r="AL2985" s="231">
        <v>2984</v>
      </c>
    </row>
    <row r="2986" spans="1:38" x14ac:dyDescent="0.3">
      <c r="A2986" s="225" t="s">
        <v>842</v>
      </c>
      <c r="B2986" s="243" t="s">
        <v>13566</v>
      </c>
      <c r="C2986" s="237" t="s">
        <v>4021</v>
      </c>
      <c r="D2986" s="233" t="s">
        <v>12922</v>
      </c>
      <c r="E2986" s="232" t="s">
        <v>13626</v>
      </c>
      <c r="F2986" s="236" t="s">
        <v>10268</v>
      </c>
      <c r="G2986" s="210">
        <v>0</v>
      </c>
      <c r="H2986" s="227" t="s">
        <v>13031</v>
      </c>
      <c r="I2986" s="227"/>
      <c r="J2986" s="227"/>
      <c r="K2986" s="227"/>
      <c r="L2986" s="227"/>
      <c r="M2986" s="227"/>
      <c r="N2986" s="227" t="s">
        <v>10242</v>
      </c>
      <c r="O2986" s="242" t="s">
        <v>13567</v>
      </c>
      <c r="P2986" s="242" t="s">
        <v>13568</v>
      </c>
      <c r="Q2986" s="221" t="s">
        <v>13569</v>
      </c>
      <c r="R2986" s="208" t="s">
        <v>7517</v>
      </c>
      <c r="S2986" s="209" t="s">
        <v>13627</v>
      </c>
      <c r="T2986" s="229">
        <v>45702</v>
      </c>
      <c r="U2986" s="230" t="s">
        <v>10277</v>
      </c>
      <c r="V2986" s="230" t="s">
        <v>10263</v>
      </c>
      <c r="W2986" s="230" t="s">
        <v>10263</v>
      </c>
      <c r="X2986" s="230" t="s">
        <v>13241</v>
      </c>
      <c r="Y2986" s="230"/>
      <c r="Z2986" s="230" t="s">
        <v>10264</v>
      </c>
      <c r="AA2986" s="220">
        <v>202503</v>
      </c>
      <c r="AB2986" s="239"/>
      <c r="AC2986" s="240" t="s">
        <v>10280</v>
      </c>
      <c r="AD2986" s="240" t="s">
        <v>10252</v>
      </c>
      <c r="AE2986" s="253">
        <v>0</v>
      </c>
      <c r="AF2986" s="240" t="s">
        <v>10252</v>
      </c>
      <c r="AG2986" s="235" t="str">
        <f>IFERROR(VLOOKUP(작성용!A:A,RM!A:D,4,0),"-")</f>
        <v>오윤지</v>
      </c>
      <c r="AH2986" s="9" t="s">
        <v>13355</v>
      </c>
      <c r="AI2986" s="231" t="s">
        <v>13031</v>
      </c>
      <c r="AJ2986" s="231" t="s">
        <v>3522</v>
      </c>
      <c r="AK2986" s="231" t="s">
        <v>3962</v>
      </c>
      <c r="AL2986" s="231">
        <v>2985</v>
      </c>
    </row>
    <row r="2987" spans="1:38" x14ac:dyDescent="0.3">
      <c r="A2987" s="225" t="s">
        <v>842</v>
      </c>
      <c r="B2987" s="243" t="s">
        <v>13566</v>
      </c>
      <c r="C2987" s="237" t="s">
        <v>4021</v>
      </c>
      <c r="D2987" s="233" t="s">
        <v>13628</v>
      </c>
      <c r="E2987" s="232" t="s">
        <v>13629</v>
      </c>
      <c r="F2987" s="236" t="s">
        <v>10268</v>
      </c>
      <c r="G2987" s="210">
        <v>0</v>
      </c>
      <c r="H2987" s="227" t="s">
        <v>13031</v>
      </c>
      <c r="I2987" s="227"/>
      <c r="J2987" s="227"/>
      <c r="K2987" s="227"/>
      <c r="L2987" s="227"/>
      <c r="M2987" s="227"/>
      <c r="N2987" s="227" t="s">
        <v>10242</v>
      </c>
      <c r="O2987" s="242" t="s">
        <v>13567</v>
      </c>
      <c r="P2987" s="242" t="s">
        <v>13568</v>
      </c>
      <c r="Q2987" s="221" t="s">
        <v>13569</v>
      </c>
      <c r="R2987" s="208" t="s">
        <v>7518</v>
      </c>
      <c r="S2987" s="209" t="s">
        <v>13630</v>
      </c>
      <c r="T2987" s="229">
        <v>45702</v>
      </c>
      <c r="U2987" s="230" t="s">
        <v>10277</v>
      </c>
      <c r="V2987" s="230" t="s">
        <v>10263</v>
      </c>
      <c r="W2987" s="230" t="s">
        <v>10263</v>
      </c>
      <c r="X2987" s="230" t="s">
        <v>13241</v>
      </c>
      <c r="Y2987" s="230"/>
      <c r="Z2987" s="230" t="s">
        <v>10264</v>
      </c>
      <c r="AA2987" s="220">
        <v>202503</v>
      </c>
      <c r="AB2987" s="239"/>
      <c r="AC2987" s="240" t="s">
        <v>10280</v>
      </c>
      <c r="AD2987" s="240" t="s">
        <v>10252</v>
      </c>
      <c r="AE2987" s="253">
        <v>0</v>
      </c>
      <c r="AF2987" s="240" t="s">
        <v>10252</v>
      </c>
      <c r="AG2987" s="235" t="str">
        <f>IFERROR(VLOOKUP(작성용!A:A,RM!A:D,4,0),"-")</f>
        <v>오윤지</v>
      </c>
      <c r="AH2987" s="9" t="s">
        <v>13355</v>
      </c>
      <c r="AI2987" s="231" t="s">
        <v>3522</v>
      </c>
      <c r="AJ2987" s="231" t="s">
        <v>13031</v>
      </c>
      <c r="AK2987" s="231" t="s">
        <v>3962</v>
      </c>
      <c r="AL2987" s="231">
        <v>2986</v>
      </c>
    </row>
    <row r="2988" spans="1:38" x14ac:dyDescent="0.3">
      <c r="A2988" s="225" t="s">
        <v>842</v>
      </c>
      <c r="B2988" s="243" t="s">
        <v>13566</v>
      </c>
      <c r="C2988" s="237" t="s">
        <v>4021</v>
      </c>
      <c r="D2988" s="233" t="s">
        <v>11192</v>
      </c>
      <c r="E2988" s="232" t="s">
        <v>11193</v>
      </c>
      <c r="F2988" s="236" t="s">
        <v>10268</v>
      </c>
      <c r="G2988" s="210">
        <v>0</v>
      </c>
      <c r="H2988" s="227" t="s">
        <v>13031</v>
      </c>
      <c r="I2988" s="227"/>
      <c r="J2988" s="227"/>
      <c r="K2988" s="227"/>
      <c r="L2988" s="227"/>
      <c r="M2988" s="227"/>
      <c r="N2988" s="227" t="s">
        <v>10242</v>
      </c>
      <c r="O2988" s="242" t="s">
        <v>13567</v>
      </c>
      <c r="P2988" s="242" t="s">
        <v>13568</v>
      </c>
      <c r="Q2988" s="221" t="s">
        <v>13569</v>
      </c>
      <c r="R2988" s="208" t="s">
        <v>7519</v>
      </c>
      <c r="S2988" s="209" t="s">
        <v>11568</v>
      </c>
      <c r="T2988" s="229">
        <v>45702</v>
      </c>
      <c r="U2988" s="230" t="s">
        <v>10277</v>
      </c>
      <c r="V2988" s="230" t="s">
        <v>10263</v>
      </c>
      <c r="W2988" s="230" t="s">
        <v>10263</v>
      </c>
      <c r="X2988" s="230" t="s">
        <v>10469</v>
      </c>
      <c r="Y2988" s="230"/>
      <c r="Z2988" s="230" t="s">
        <v>10264</v>
      </c>
      <c r="AA2988" s="220">
        <v>202503</v>
      </c>
      <c r="AB2988" s="239"/>
      <c r="AC2988" s="240" t="s">
        <v>10280</v>
      </c>
      <c r="AD2988" s="240" t="s">
        <v>10252</v>
      </c>
      <c r="AE2988" s="253">
        <v>0</v>
      </c>
      <c r="AF2988" s="240" t="s">
        <v>10252</v>
      </c>
      <c r="AG2988" s="235" t="str">
        <f>IFERROR(VLOOKUP(작성용!A:A,RM!A:D,4,0),"-")</f>
        <v>오윤지</v>
      </c>
      <c r="AH2988" s="9" t="s">
        <v>13355</v>
      </c>
      <c r="AI2988" s="231" t="s">
        <v>13031</v>
      </c>
      <c r="AJ2988" s="231" t="s">
        <v>13031</v>
      </c>
      <c r="AK2988" s="231" t="s">
        <v>3962</v>
      </c>
      <c r="AL2988" s="231">
        <v>2987</v>
      </c>
    </row>
    <row r="2989" spans="1:38" x14ac:dyDescent="0.3">
      <c r="A2989" s="225" t="s">
        <v>842</v>
      </c>
      <c r="B2989" s="243" t="s">
        <v>13566</v>
      </c>
      <c r="C2989" s="237" t="s">
        <v>4021</v>
      </c>
      <c r="D2989" s="233" t="s">
        <v>13104</v>
      </c>
      <c r="E2989" s="232" t="s">
        <v>13105</v>
      </c>
      <c r="F2989" s="236" t="s">
        <v>10268</v>
      </c>
      <c r="G2989" s="210">
        <v>0</v>
      </c>
      <c r="H2989" s="227" t="s">
        <v>13031</v>
      </c>
      <c r="I2989" s="227"/>
      <c r="J2989" s="227"/>
      <c r="K2989" s="227"/>
      <c r="L2989" s="227"/>
      <c r="M2989" s="227"/>
      <c r="N2989" s="227" t="s">
        <v>10242</v>
      </c>
      <c r="O2989" s="242" t="s">
        <v>13567</v>
      </c>
      <c r="P2989" s="242" t="s">
        <v>13568</v>
      </c>
      <c r="Q2989" s="221" t="s">
        <v>13569</v>
      </c>
      <c r="R2989" s="208" t="s">
        <v>7520</v>
      </c>
      <c r="S2989" s="209" t="s">
        <v>13631</v>
      </c>
      <c r="T2989" s="229">
        <v>45702</v>
      </c>
      <c r="U2989" s="230" t="s">
        <v>10277</v>
      </c>
      <c r="V2989" s="230" t="s">
        <v>10263</v>
      </c>
      <c r="W2989" s="230" t="s">
        <v>10263</v>
      </c>
      <c r="X2989" s="230" t="s">
        <v>13241</v>
      </c>
      <c r="Y2989" s="230"/>
      <c r="Z2989" s="230" t="s">
        <v>10264</v>
      </c>
      <c r="AA2989" s="220">
        <v>202503</v>
      </c>
      <c r="AB2989" s="239"/>
      <c r="AC2989" s="240" t="s">
        <v>10280</v>
      </c>
      <c r="AD2989" s="240" t="s">
        <v>10252</v>
      </c>
      <c r="AE2989" s="253">
        <v>0</v>
      </c>
      <c r="AF2989" s="240" t="s">
        <v>10252</v>
      </c>
      <c r="AG2989" s="235" t="str">
        <f>IFERROR(VLOOKUP(작성용!A:A,RM!A:D,4,0),"-")</f>
        <v>오윤지</v>
      </c>
      <c r="AH2989" s="9" t="s">
        <v>13355</v>
      </c>
      <c r="AI2989" s="231" t="s">
        <v>3522</v>
      </c>
      <c r="AJ2989" s="231" t="s">
        <v>13031</v>
      </c>
      <c r="AK2989" s="231" t="s">
        <v>3962</v>
      </c>
      <c r="AL2989" s="231">
        <v>2988</v>
      </c>
    </row>
    <row r="2990" spans="1:38" x14ac:dyDescent="0.3">
      <c r="A2990" s="225" t="s">
        <v>842</v>
      </c>
      <c r="B2990" s="243" t="s">
        <v>13566</v>
      </c>
      <c r="C2990" s="237" t="s">
        <v>4021</v>
      </c>
      <c r="D2990" s="233" t="s">
        <v>10656</v>
      </c>
      <c r="E2990" s="232" t="s">
        <v>13543</v>
      </c>
      <c r="F2990" s="236" t="s">
        <v>10268</v>
      </c>
      <c r="G2990" s="210">
        <v>0</v>
      </c>
      <c r="H2990" s="227" t="s">
        <v>13031</v>
      </c>
      <c r="I2990" s="227"/>
      <c r="J2990" s="227"/>
      <c r="K2990" s="227"/>
      <c r="L2990" s="227"/>
      <c r="M2990" s="227"/>
      <c r="N2990" s="227" t="s">
        <v>10242</v>
      </c>
      <c r="O2990" s="242" t="s">
        <v>13567</v>
      </c>
      <c r="P2990" s="242" t="s">
        <v>13568</v>
      </c>
      <c r="Q2990" s="221" t="s">
        <v>13569</v>
      </c>
      <c r="R2990" s="208" t="s">
        <v>7522</v>
      </c>
      <c r="S2990" s="209" t="s">
        <v>10657</v>
      </c>
      <c r="T2990" s="229">
        <v>45702</v>
      </c>
      <c r="U2990" s="230" t="s">
        <v>10277</v>
      </c>
      <c r="V2990" s="230" t="s">
        <v>10263</v>
      </c>
      <c r="W2990" s="230" t="s">
        <v>10263</v>
      </c>
      <c r="X2990" s="230" t="s">
        <v>13241</v>
      </c>
      <c r="Y2990" s="230"/>
      <c r="Z2990" s="230" t="s">
        <v>10264</v>
      </c>
      <c r="AA2990" s="220">
        <v>202503</v>
      </c>
      <c r="AB2990" s="239"/>
      <c r="AC2990" s="240" t="s">
        <v>10280</v>
      </c>
      <c r="AD2990" s="240" t="s">
        <v>10252</v>
      </c>
      <c r="AE2990" s="253">
        <v>0</v>
      </c>
      <c r="AF2990" s="240" t="s">
        <v>10252</v>
      </c>
      <c r="AG2990" s="235" t="str">
        <f>IFERROR(VLOOKUP(작성용!A:A,RM!A:D,4,0),"-")</f>
        <v>오윤지</v>
      </c>
      <c r="AH2990" s="9" t="s">
        <v>13355</v>
      </c>
      <c r="AI2990" s="231" t="s">
        <v>13031</v>
      </c>
      <c r="AJ2990" s="231" t="s">
        <v>3522</v>
      </c>
      <c r="AK2990" s="231" t="s">
        <v>3962</v>
      </c>
      <c r="AL2990" s="231">
        <v>2989</v>
      </c>
    </row>
    <row r="2991" spans="1:38" x14ac:dyDescent="0.3">
      <c r="A2991" s="225" t="s">
        <v>842</v>
      </c>
      <c r="B2991" s="243" t="s">
        <v>13566</v>
      </c>
      <c r="C2991" s="237" t="s">
        <v>4021</v>
      </c>
      <c r="D2991" s="233" t="s">
        <v>13632</v>
      </c>
      <c r="E2991" s="232" t="s">
        <v>13633</v>
      </c>
      <c r="F2991" s="236" t="s">
        <v>10268</v>
      </c>
      <c r="G2991" s="210">
        <v>0</v>
      </c>
      <c r="H2991" s="227" t="s">
        <v>13031</v>
      </c>
      <c r="I2991" s="227"/>
      <c r="J2991" s="227"/>
      <c r="K2991" s="227"/>
      <c r="L2991" s="227"/>
      <c r="M2991" s="227"/>
      <c r="N2991" s="227" t="s">
        <v>10242</v>
      </c>
      <c r="O2991" s="242" t="s">
        <v>13567</v>
      </c>
      <c r="P2991" s="242" t="s">
        <v>13568</v>
      </c>
      <c r="Q2991" s="221" t="s">
        <v>13569</v>
      </c>
      <c r="R2991" s="208" t="s">
        <v>7523</v>
      </c>
      <c r="S2991" s="209" t="s">
        <v>13634</v>
      </c>
      <c r="T2991" s="229">
        <v>45702</v>
      </c>
      <c r="U2991" s="230" t="s">
        <v>10277</v>
      </c>
      <c r="V2991" s="230" t="s">
        <v>10263</v>
      </c>
      <c r="W2991" s="230" t="s">
        <v>10263</v>
      </c>
      <c r="X2991" s="230" t="s">
        <v>13241</v>
      </c>
      <c r="Y2991" s="230"/>
      <c r="Z2991" s="230" t="s">
        <v>10264</v>
      </c>
      <c r="AA2991" s="220">
        <v>202503</v>
      </c>
      <c r="AB2991" s="239"/>
      <c r="AC2991" s="240" t="s">
        <v>10280</v>
      </c>
      <c r="AD2991" s="240" t="s">
        <v>10252</v>
      </c>
      <c r="AE2991" s="253">
        <v>0</v>
      </c>
      <c r="AF2991" s="240" t="s">
        <v>10252</v>
      </c>
      <c r="AG2991" s="235" t="str">
        <f>IFERROR(VLOOKUP(작성용!A:A,RM!A:D,4,0),"-")</f>
        <v>오윤지</v>
      </c>
      <c r="AH2991" s="9" t="s">
        <v>13355</v>
      </c>
      <c r="AI2991" s="231" t="s">
        <v>13031</v>
      </c>
      <c r="AJ2991" s="231" t="s">
        <v>13031</v>
      </c>
      <c r="AK2991" s="231" t="s">
        <v>3962</v>
      </c>
      <c r="AL2991" s="231">
        <v>2990</v>
      </c>
    </row>
    <row r="2992" spans="1:38" x14ac:dyDescent="0.3">
      <c r="A2992" s="225" t="s">
        <v>842</v>
      </c>
      <c r="B2992" s="243" t="s">
        <v>13566</v>
      </c>
      <c r="C2992" s="237" t="s">
        <v>4021</v>
      </c>
      <c r="D2992" s="233" t="s">
        <v>11368</v>
      </c>
      <c r="E2992" s="232" t="s">
        <v>12298</v>
      </c>
      <c r="F2992" s="236" t="s">
        <v>10268</v>
      </c>
      <c r="G2992" s="210">
        <v>0</v>
      </c>
      <c r="H2992" s="227" t="s">
        <v>13031</v>
      </c>
      <c r="I2992" s="227"/>
      <c r="J2992" s="227"/>
      <c r="K2992" s="227"/>
      <c r="L2992" s="227"/>
      <c r="M2992" s="227"/>
      <c r="N2992" s="227" t="s">
        <v>10242</v>
      </c>
      <c r="O2992" s="242" t="s">
        <v>13567</v>
      </c>
      <c r="P2992" s="242" t="s">
        <v>13568</v>
      </c>
      <c r="Q2992" s="221" t="s">
        <v>13569</v>
      </c>
      <c r="R2992" s="208" t="s">
        <v>7524</v>
      </c>
      <c r="S2992" s="209" t="s">
        <v>11370</v>
      </c>
      <c r="T2992" s="229">
        <v>45702</v>
      </c>
      <c r="U2992" s="230" t="s">
        <v>10277</v>
      </c>
      <c r="V2992" s="230" t="s">
        <v>10263</v>
      </c>
      <c r="W2992" s="230" t="s">
        <v>10263</v>
      </c>
      <c r="X2992" s="230" t="s">
        <v>10469</v>
      </c>
      <c r="Y2992" s="230"/>
      <c r="Z2992" s="230" t="s">
        <v>10264</v>
      </c>
      <c r="AA2992" s="220">
        <v>202503</v>
      </c>
      <c r="AB2992" s="239"/>
      <c r="AC2992" s="240" t="s">
        <v>10280</v>
      </c>
      <c r="AD2992" s="240" t="s">
        <v>10252</v>
      </c>
      <c r="AE2992" s="253">
        <v>0</v>
      </c>
      <c r="AF2992" s="240" t="s">
        <v>10252</v>
      </c>
      <c r="AG2992" s="235" t="str">
        <f>IFERROR(VLOOKUP(작성용!A:A,RM!A:D,4,0),"-")</f>
        <v>오윤지</v>
      </c>
      <c r="AH2992" s="9" t="s">
        <v>13355</v>
      </c>
      <c r="AI2992" s="231" t="s">
        <v>13031</v>
      </c>
      <c r="AJ2992" s="231" t="s">
        <v>3522</v>
      </c>
      <c r="AK2992" s="231" t="s">
        <v>3962</v>
      </c>
      <c r="AL2992" s="231">
        <v>2991</v>
      </c>
    </row>
    <row r="2993" spans="1:38" x14ac:dyDescent="0.3">
      <c r="A2993" s="225" t="s">
        <v>842</v>
      </c>
      <c r="B2993" s="243" t="s">
        <v>13566</v>
      </c>
      <c r="C2993" s="237" t="s">
        <v>4021</v>
      </c>
      <c r="D2993" s="233" t="s">
        <v>11093</v>
      </c>
      <c r="E2993" s="232" t="s">
        <v>12280</v>
      </c>
      <c r="F2993" s="236" t="s">
        <v>10268</v>
      </c>
      <c r="G2993" s="210">
        <v>0</v>
      </c>
      <c r="H2993" s="227" t="s">
        <v>13031</v>
      </c>
      <c r="I2993" s="227"/>
      <c r="J2993" s="227"/>
      <c r="K2993" s="227"/>
      <c r="L2993" s="227"/>
      <c r="M2993" s="227"/>
      <c r="N2993" s="227" t="s">
        <v>10242</v>
      </c>
      <c r="O2993" s="242" t="s">
        <v>13567</v>
      </c>
      <c r="P2993" s="242" t="s">
        <v>13568</v>
      </c>
      <c r="Q2993" s="221" t="s">
        <v>13569</v>
      </c>
      <c r="R2993" s="208" t="s">
        <v>7525</v>
      </c>
      <c r="S2993" s="209" t="s">
        <v>13635</v>
      </c>
      <c r="T2993" s="229">
        <v>45702</v>
      </c>
      <c r="U2993" s="230" t="s">
        <v>10277</v>
      </c>
      <c r="V2993" s="230" t="s">
        <v>10263</v>
      </c>
      <c r="W2993" s="230" t="s">
        <v>10263</v>
      </c>
      <c r="X2993" s="230" t="s">
        <v>13241</v>
      </c>
      <c r="Y2993" s="230"/>
      <c r="Z2993" s="230" t="s">
        <v>10264</v>
      </c>
      <c r="AA2993" s="220">
        <v>202503</v>
      </c>
      <c r="AB2993" s="239"/>
      <c r="AC2993" s="240" t="s">
        <v>10280</v>
      </c>
      <c r="AD2993" s="240" t="s">
        <v>10252</v>
      </c>
      <c r="AE2993" s="253">
        <v>0</v>
      </c>
      <c r="AF2993" s="240" t="s">
        <v>10252</v>
      </c>
      <c r="AG2993" s="235" t="str">
        <f>IFERROR(VLOOKUP(작성용!A:A,RM!A:D,4,0),"-")</f>
        <v>오윤지</v>
      </c>
      <c r="AH2993" s="9" t="s">
        <v>13355</v>
      </c>
      <c r="AI2993" s="231" t="s">
        <v>13031</v>
      </c>
      <c r="AJ2993" s="231" t="s">
        <v>13031</v>
      </c>
      <c r="AK2993" s="231" t="s">
        <v>3962</v>
      </c>
      <c r="AL2993" s="231">
        <v>2992</v>
      </c>
    </row>
    <row r="2994" spans="1:38" x14ac:dyDescent="0.3">
      <c r="A2994" s="225" t="s">
        <v>842</v>
      </c>
      <c r="B2994" s="243" t="s">
        <v>13566</v>
      </c>
      <c r="C2994" s="237" t="s">
        <v>4021</v>
      </c>
      <c r="D2994" s="233" t="s">
        <v>12024</v>
      </c>
      <c r="E2994" s="232" t="s">
        <v>13636</v>
      </c>
      <c r="F2994" s="236" t="s">
        <v>10268</v>
      </c>
      <c r="G2994" s="210">
        <v>0</v>
      </c>
      <c r="H2994" s="227" t="s">
        <v>13031</v>
      </c>
      <c r="I2994" s="227"/>
      <c r="J2994" s="227"/>
      <c r="K2994" s="227"/>
      <c r="L2994" s="227"/>
      <c r="M2994" s="227"/>
      <c r="N2994" s="227" t="s">
        <v>10242</v>
      </c>
      <c r="O2994" s="242" t="s">
        <v>13567</v>
      </c>
      <c r="P2994" s="242" t="s">
        <v>13568</v>
      </c>
      <c r="Q2994" s="221" t="s">
        <v>13569</v>
      </c>
      <c r="R2994" s="208" t="s">
        <v>7526</v>
      </c>
      <c r="S2994" s="209" t="s">
        <v>13637</v>
      </c>
      <c r="T2994" s="229">
        <v>45702</v>
      </c>
      <c r="U2994" s="230" t="s">
        <v>10277</v>
      </c>
      <c r="V2994" s="230" t="s">
        <v>10263</v>
      </c>
      <c r="W2994" s="230" t="s">
        <v>10263</v>
      </c>
      <c r="X2994" s="230" t="s">
        <v>13241</v>
      </c>
      <c r="Y2994" s="230"/>
      <c r="Z2994" s="230" t="s">
        <v>10264</v>
      </c>
      <c r="AA2994" s="220">
        <v>202503</v>
      </c>
      <c r="AB2994" s="239"/>
      <c r="AC2994" s="240" t="s">
        <v>10280</v>
      </c>
      <c r="AD2994" s="240" t="s">
        <v>10252</v>
      </c>
      <c r="AE2994" s="253">
        <v>0</v>
      </c>
      <c r="AF2994" s="240" t="s">
        <v>10252</v>
      </c>
      <c r="AG2994" s="235" t="str">
        <f>IFERROR(VLOOKUP(작성용!A:A,RM!A:D,4,0),"-")</f>
        <v>오윤지</v>
      </c>
      <c r="AH2994" s="9" t="s">
        <v>13355</v>
      </c>
      <c r="AI2994" s="231" t="s">
        <v>13031</v>
      </c>
      <c r="AJ2994" s="231" t="s">
        <v>13031</v>
      </c>
      <c r="AK2994" s="231" t="s">
        <v>3962</v>
      </c>
      <c r="AL2994" s="231">
        <v>2993</v>
      </c>
    </row>
    <row r="2995" spans="1:38" x14ac:dyDescent="0.3">
      <c r="A2995" s="225" t="s">
        <v>842</v>
      </c>
      <c r="B2995" s="243" t="s">
        <v>13566</v>
      </c>
      <c r="C2995" s="237" t="s">
        <v>4021</v>
      </c>
      <c r="D2995" s="233" t="s">
        <v>11029</v>
      </c>
      <c r="E2995" s="232" t="s">
        <v>13638</v>
      </c>
      <c r="F2995" s="236" t="s">
        <v>10268</v>
      </c>
      <c r="G2995" s="210">
        <v>0</v>
      </c>
      <c r="H2995" s="227" t="s">
        <v>13031</v>
      </c>
      <c r="I2995" s="227"/>
      <c r="J2995" s="227"/>
      <c r="K2995" s="227"/>
      <c r="L2995" s="227"/>
      <c r="M2995" s="227"/>
      <c r="N2995" s="227" t="s">
        <v>10242</v>
      </c>
      <c r="O2995" s="242" t="s">
        <v>13567</v>
      </c>
      <c r="P2995" s="242" t="s">
        <v>13568</v>
      </c>
      <c r="Q2995" s="221" t="s">
        <v>13569</v>
      </c>
      <c r="R2995" s="208" t="s">
        <v>7527</v>
      </c>
      <c r="S2995" s="209" t="s">
        <v>13639</v>
      </c>
      <c r="T2995" s="229">
        <v>45702</v>
      </c>
      <c r="U2995" s="230" t="s">
        <v>10277</v>
      </c>
      <c r="V2995" s="230" t="s">
        <v>10263</v>
      </c>
      <c r="W2995" s="230" t="s">
        <v>10263</v>
      </c>
      <c r="X2995" s="230" t="s">
        <v>13241</v>
      </c>
      <c r="Y2995" s="230"/>
      <c r="Z2995" s="230" t="s">
        <v>10264</v>
      </c>
      <c r="AA2995" s="220">
        <v>202503</v>
      </c>
      <c r="AB2995" s="239"/>
      <c r="AC2995" s="240" t="s">
        <v>10280</v>
      </c>
      <c r="AD2995" s="240" t="s">
        <v>10252</v>
      </c>
      <c r="AE2995" s="253">
        <v>0</v>
      </c>
      <c r="AF2995" s="240" t="s">
        <v>10252</v>
      </c>
      <c r="AG2995" s="235" t="str">
        <f>IFERROR(VLOOKUP(작성용!A:A,RM!A:D,4,0),"-")</f>
        <v>오윤지</v>
      </c>
      <c r="AH2995" s="9" t="s">
        <v>13355</v>
      </c>
      <c r="AI2995" s="231" t="s">
        <v>13031</v>
      </c>
      <c r="AJ2995" s="231" t="s">
        <v>13031</v>
      </c>
      <c r="AK2995" s="231" t="s">
        <v>3962</v>
      </c>
      <c r="AL2995" s="231">
        <v>2994</v>
      </c>
    </row>
    <row r="2996" spans="1:38" x14ac:dyDescent="0.3">
      <c r="A2996" s="225" t="s">
        <v>842</v>
      </c>
      <c r="B2996" s="243" t="s">
        <v>13566</v>
      </c>
      <c r="C2996" s="237" t="s">
        <v>4021</v>
      </c>
      <c r="D2996" s="233" t="s">
        <v>12025</v>
      </c>
      <c r="E2996" s="232" t="s">
        <v>13640</v>
      </c>
      <c r="F2996" s="236" t="s">
        <v>10268</v>
      </c>
      <c r="G2996" s="210">
        <v>0</v>
      </c>
      <c r="H2996" s="227" t="s">
        <v>13031</v>
      </c>
      <c r="I2996" s="227"/>
      <c r="J2996" s="227"/>
      <c r="K2996" s="227"/>
      <c r="L2996" s="227"/>
      <c r="M2996" s="227"/>
      <c r="N2996" s="227" t="s">
        <v>10242</v>
      </c>
      <c r="O2996" s="242" t="s">
        <v>13567</v>
      </c>
      <c r="P2996" s="242" t="s">
        <v>13568</v>
      </c>
      <c r="Q2996" s="221" t="s">
        <v>13569</v>
      </c>
      <c r="R2996" s="208" t="s">
        <v>7528</v>
      </c>
      <c r="S2996" s="209" t="s">
        <v>13641</v>
      </c>
      <c r="T2996" s="229">
        <v>45702</v>
      </c>
      <c r="U2996" s="230" t="s">
        <v>10277</v>
      </c>
      <c r="V2996" s="230" t="s">
        <v>10263</v>
      </c>
      <c r="W2996" s="230" t="s">
        <v>10263</v>
      </c>
      <c r="X2996" s="230" t="s">
        <v>13241</v>
      </c>
      <c r="Y2996" s="230"/>
      <c r="Z2996" s="230" t="s">
        <v>10264</v>
      </c>
      <c r="AA2996" s="220">
        <v>202503</v>
      </c>
      <c r="AB2996" s="239"/>
      <c r="AC2996" s="240" t="s">
        <v>10280</v>
      </c>
      <c r="AD2996" s="240" t="s">
        <v>10252</v>
      </c>
      <c r="AE2996" s="253">
        <v>0</v>
      </c>
      <c r="AF2996" s="240" t="s">
        <v>10252</v>
      </c>
      <c r="AG2996" s="235" t="str">
        <f>IFERROR(VLOOKUP(작성용!A:A,RM!A:D,4,0),"-")</f>
        <v>오윤지</v>
      </c>
      <c r="AH2996" s="9" t="s">
        <v>13355</v>
      </c>
      <c r="AI2996" s="231" t="s">
        <v>13031</v>
      </c>
      <c r="AJ2996" s="231" t="s">
        <v>3522</v>
      </c>
      <c r="AK2996" s="231" t="s">
        <v>3962</v>
      </c>
      <c r="AL2996" s="231">
        <v>2995</v>
      </c>
    </row>
    <row r="2997" spans="1:38" x14ac:dyDescent="0.3">
      <c r="A2997" s="225" t="s">
        <v>842</v>
      </c>
      <c r="B2997" s="243" t="s">
        <v>13566</v>
      </c>
      <c r="C2997" s="237" t="s">
        <v>4021</v>
      </c>
      <c r="D2997" s="233" t="s">
        <v>11095</v>
      </c>
      <c r="E2997" s="232" t="s">
        <v>12277</v>
      </c>
      <c r="F2997" s="236" t="s">
        <v>10268</v>
      </c>
      <c r="G2997" s="210">
        <v>0</v>
      </c>
      <c r="H2997" s="227" t="s">
        <v>13031</v>
      </c>
      <c r="I2997" s="227"/>
      <c r="J2997" s="227"/>
      <c r="K2997" s="227"/>
      <c r="L2997" s="227"/>
      <c r="M2997" s="227"/>
      <c r="N2997" s="227" t="s">
        <v>10242</v>
      </c>
      <c r="O2997" s="242" t="s">
        <v>13567</v>
      </c>
      <c r="P2997" s="242" t="s">
        <v>13568</v>
      </c>
      <c r="Q2997" s="221" t="s">
        <v>13569</v>
      </c>
      <c r="R2997" s="208" t="s">
        <v>7530</v>
      </c>
      <c r="S2997" s="209" t="s">
        <v>13642</v>
      </c>
      <c r="T2997" s="229">
        <v>45702</v>
      </c>
      <c r="U2997" s="230" t="s">
        <v>10277</v>
      </c>
      <c r="V2997" s="230" t="s">
        <v>10263</v>
      </c>
      <c r="W2997" s="230" t="s">
        <v>10263</v>
      </c>
      <c r="X2997" s="230" t="s">
        <v>13241</v>
      </c>
      <c r="Y2997" s="230"/>
      <c r="Z2997" s="230" t="s">
        <v>10264</v>
      </c>
      <c r="AA2997" s="220">
        <v>202503</v>
      </c>
      <c r="AB2997" s="239"/>
      <c r="AC2997" s="240" t="s">
        <v>10280</v>
      </c>
      <c r="AD2997" s="240" t="s">
        <v>10252</v>
      </c>
      <c r="AE2997" s="253">
        <v>0</v>
      </c>
      <c r="AF2997" s="240" t="s">
        <v>10252</v>
      </c>
      <c r="AG2997" s="235" t="str">
        <f>IFERROR(VLOOKUP(작성용!A:A,RM!A:D,4,0),"-")</f>
        <v>오윤지</v>
      </c>
      <c r="AH2997" s="9" t="s">
        <v>13355</v>
      </c>
      <c r="AI2997" s="231" t="s">
        <v>13031</v>
      </c>
      <c r="AJ2997" s="231" t="s">
        <v>3522</v>
      </c>
      <c r="AK2997" s="231" t="s">
        <v>3962</v>
      </c>
      <c r="AL2997" s="231">
        <v>2996</v>
      </c>
    </row>
    <row r="2998" spans="1:38" x14ac:dyDescent="0.3">
      <c r="A2998" s="225" t="s">
        <v>842</v>
      </c>
      <c r="B2998" s="243" t="s">
        <v>13566</v>
      </c>
      <c r="C2998" s="237" t="s">
        <v>4021</v>
      </c>
      <c r="D2998" s="233" t="s">
        <v>13643</v>
      </c>
      <c r="E2998" s="232" t="s">
        <v>13644</v>
      </c>
      <c r="F2998" s="236" t="s">
        <v>10268</v>
      </c>
      <c r="G2998" s="210">
        <v>0</v>
      </c>
      <c r="H2998" s="227" t="s">
        <v>13031</v>
      </c>
      <c r="I2998" s="227"/>
      <c r="J2998" s="227"/>
      <c r="K2998" s="227"/>
      <c r="L2998" s="227"/>
      <c r="M2998" s="227"/>
      <c r="N2998" s="227" t="s">
        <v>10242</v>
      </c>
      <c r="O2998" s="242" t="s">
        <v>13567</v>
      </c>
      <c r="P2998" s="242" t="s">
        <v>13568</v>
      </c>
      <c r="Q2998" s="221" t="s">
        <v>13569</v>
      </c>
      <c r="R2998" s="208" t="s">
        <v>7531</v>
      </c>
      <c r="S2998" s="209" t="s">
        <v>13645</v>
      </c>
      <c r="T2998" s="229">
        <v>45702</v>
      </c>
      <c r="U2998" s="230" t="s">
        <v>10277</v>
      </c>
      <c r="V2998" s="230" t="s">
        <v>10263</v>
      </c>
      <c r="W2998" s="230" t="s">
        <v>10263</v>
      </c>
      <c r="X2998" s="230" t="s">
        <v>13241</v>
      </c>
      <c r="Y2998" s="230"/>
      <c r="Z2998" s="230" t="s">
        <v>10264</v>
      </c>
      <c r="AA2998" s="220">
        <v>202503</v>
      </c>
      <c r="AB2998" s="239"/>
      <c r="AC2998" s="240" t="s">
        <v>10280</v>
      </c>
      <c r="AD2998" s="240" t="s">
        <v>10252</v>
      </c>
      <c r="AE2998" s="253">
        <v>0</v>
      </c>
      <c r="AF2998" s="240" t="s">
        <v>10252</v>
      </c>
      <c r="AG2998" s="235" t="str">
        <f>IFERROR(VLOOKUP(작성용!A:A,RM!A:D,4,0),"-")</f>
        <v>오윤지</v>
      </c>
      <c r="AH2998" s="9" t="s">
        <v>13355</v>
      </c>
      <c r="AI2998" s="231" t="s">
        <v>13031</v>
      </c>
      <c r="AJ2998" s="231" t="s">
        <v>13031</v>
      </c>
      <c r="AK2998" s="231" t="s">
        <v>3962</v>
      </c>
      <c r="AL2998" s="231">
        <v>2997</v>
      </c>
    </row>
    <row r="2999" spans="1:38" x14ac:dyDescent="0.3">
      <c r="A2999" s="225" t="s">
        <v>842</v>
      </c>
      <c r="B2999" s="243" t="s">
        <v>13566</v>
      </c>
      <c r="C2999" s="237" t="s">
        <v>4021</v>
      </c>
      <c r="D2999" s="233" t="s">
        <v>13439</v>
      </c>
      <c r="E2999" s="232" t="s">
        <v>13440</v>
      </c>
      <c r="F2999" s="236" t="s">
        <v>10268</v>
      </c>
      <c r="G2999" s="210">
        <v>0</v>
      </c>
      <c r="H2999" s="227" t="s">
        <v>13031</v>
      </c>
      <c r="I2999" s="227"/>
      <c r="J2999" s="227"/>
      <c r="K2999" s="227"/>
      <c r="L2999" s="227"/>
      <c r="M2999" s="227"/>
      <c r="N2999" s="227" t="s">
        <v>10242</v>
      </c>
      <c r="O2999" s="242" t="s">
        <v>13567</v>
      </c>
      <c r="P2999" s="242" t="s">
        <v>13568</v>
      </c>
      <c r="Q2999" s="221" t="s">
        <v>13569</v>
      </c>
      <c r="R2999" s="208" t="s">
        <v>7532</v>
      </c>
      <c r="S2999" s="209" t="s">
        <v>13646</v>
      </c>
      <c r="T2999" s="229">
        <v>45702</v>
      </c>
      <c r="U2999" s="230" t="s">
        <v>10277</v>
      </c>
      <c r="V2999" s="230" t="s">
        <v>10263</v>
      </c>
      <c r="W2999" s="230" t="s">
        <v>10263</v>
      </c>
      <c r="X2999" s="230" t="s">
        <v>13241</v>
      </c>
      <c r="Y2999" s="230"/>
      <c r="Z2999" s="230" t="s">
        <v>10264</v>
      </c>
      <c r="AA2999" s="220">
        <v>202503</v>
      </c>
      <c r="AB2999" s="239"/>
      <c r="AC2999" s="240" t="s">
        <v>10280</v>
      </c>
      <c r="AD2999" s="240" t="s">
        <v>10252</v>
      </c>
      <c r="AE2999" s="253">
        <v>0</v>
      </c>
      <c r="AF2999" s="240" t="s">
        <v>10252</v>
      </c>
      <c r="AG2999" s="235" t="str">
        <f>IFERROR(VLOOKUP(작성용!A:A,RM!A:D,4,0),"-")</f>
        <v>오윤지</v>
      </c>
      <c r="AH2999" s="9" t="s">
        <v>13355</v>
      </c>
      <c r="AI2999" s="231" t="s">
        <v>13031</v>
      </c>
      <c r="AJ2999" s="231" t="s">
        <v>13031</v>
      </c>
      <c r="AK2999" s="231" t="s">
        <v>3962</v>
      </c>
      <c r="AL2999" s="231">
        <v>2998</v>
      </c>
    </row>
    <row r="3000" spans="1:38" x14ac:dyDescent="0.3">
      <c r="A3000" s="225" t="s">
        <v>842</v>
      </c>
      <c r="B3000" s="243" t="s">
        <v>13566</v>
      </c>
      <c r="C3000" s="237" t="s">
        <v>4021</v>
      </c>
      <c r="D3000" s="233" t="s">
        <v>11309</v>
      </c>
      <c r="E3000" s="232" t="s">
        <v>13477</v>
      </c>
      <c r="F3000" s="236" t="s">
        <v>10268</v>
      </c>
      <c r="G3000" s="210">
        <v>0</v>
      </c>
      <c r="H3000" s="227" t="s">
        <v>13031</v>
      </c>
      <c r="I3000" s="227"/>
      <c r="J3000" s="227"/>
      <c r="K3000" s="227"/>
      <c r="L3000" s="227"/>
      <c r="M3000" s="227"/>
      <c r="N3000" s="227" t="s">
        <v>10242</v>
      </c>
      <c r="O3000" s="242" t="s">
        <v>13567</v>
      </c>
      <c r="P3000" s="242" t="s">
        <v>13568</v>
      </c>
      <c r="Q3000" s="221" t="s">
        <v>13569</v>
      </c>
      <c r="R3000" s="208" t="s">
        <v>7533</v>
      </c>
      <c r="S3000" s="209" t="s">
        <v>11392</v>
      </c>
      <c r="T3000" s="229">
        <v>45702</v>
      </c>
      <c r="U3000" s="230" t="s">
        <v>10277</v>
      </c>
      <c r="V3000" s="230" t="s">
        <v>10263</v>
      </c>
      <c r="W3000" s="230" t="s">
        <v>10263</v>
      </c>
      <c r="X3000" s="230" t="s">
        <v>13241</v>
      </c>
      <c r="Y3000" s="230"/>
      <c r="Z3000" s="230" t="s">
        <v>10264</v>
      </c>
      <c r="AA3000" s="220">
        <v>202503</v>
      </c>
      <c r="AB3000" s="239"/>
      <c r="AC3000" s="240" t="s">
        <v>10280</v>
      </c>
      <c r="AD3000" s="240" t="s">
        <v>10252</v>
      </c>
      <c r="AE3000" s="253">
        <v>0</v>
      </c>
      <c r="AF3000" s="240" t="s">
        <v>10252</v>
      </c>
      <c r="AG3000" s="235" t="str">
        <f>IFERROR(VLOOKUP(작성용!A:A,RM!A:D,4,0),"-")</f>
        <v>오윤지</v>
      </c>
      <c r="AH3000" s="9" t="s">
        <v>13355</v>
      </c>
      <c r="AI3000" s="231" t="s">
        <v>13031</v>
      </c>
      <c r="AJ3000" s="231" t="s">
        <v>13031</v>
      </c>
      <c r="AK3000" s="231" t="s">
        <v>3962</v>
      </c>
      <c r="AL3000" s="231">
        <v>2999</v>
      </c>
    </row>
    <row r="3001" spans="1:38" x14ac:dyDescent="0.3">
      <c r="A3001" s="225" t="s">
        <v>842</v>
      </c>
      <c r="B3001" s="243" t="s">
        <v>13566</v>
      </c>
      <c r="C3001" s="237" t="s">
        <v>4021</v>
      </c>
      <c r="D3001" s="233" t="s">
        <v>10304</v>
      </c>
      <c r="E3001" s="232" t="s">
        <v>11800</v>
      </c>
      <c r="F3001" s="236" t="s">
        <v>10268</v>
      </c>
      <c r="G3001" s="210">
        <v>0</v>
      </c>
      <c r="H3001" s="227" t="s">
        <v>13031</v>
      </c>
      <c r="I3001" s="227"/>
      <c r="J3001" s="227"/>
      <c r="K3001" s="227"/>
      <c r="L3001" s="227"/>
      <c r="M3001" s="227"/>
      <c r="N3001" s="227" t="s">
        <v>10242</v>
      </c>
      <c r="O3001" s="242" t="s">
        <v>13567</v>
      </c>
      <c r="P3001" s="242" t="s">
        <v>13568</v>
      </c>
      <c r="Q3001" s="221" t="s">
        <v>13569</v>
      </c>
      <c r="R3001" s="208" t="s">
        <v>7534</v>
      </c>
      <c r="S3001" s="209" t="s">
        <v>10690</v>
      </c>
      <c r="T3001" s="229">
        <v>45702</v>
      </c>
      <c r="U3001" s="230" t="s">
        <v>10277</v>
      </c>
      <c r="V3001" s="230" t="s">
        <v>10263</v>
      </c>
      <c r="W3001" s="230" t="s">
        <v>10263</v>
      </c>
      <c r="X3001" s="230" t="s">
        <v>10469</v>
      </c>
      <c r="Y3001" s="230"/>
      <c r="Z3001" s="230" t="s">
        <v>10264</v>
      </c>
      <c r="AA3001" s="220">
        <v>202503</v>
      </c>
      <c r="AB3001" s="239"/>
      <c r="AC3001" s="240" t="s">
        <v>10280</v>
      </c>
      <c r="AD3001" s="240" t="s">
        <v>10252</v>
      </c>
      <c r="AE3001" s="253">
        <v>0</v>
      </c>
      <c r="AF3001" s="240" t="s">
        <v>10252</v>
      </c>
      <c r="AG3001" s="235" t="str">
        <f>IFERROR(VLOOKUP(작성용!A:A,RM!A:D,4,0),"-")</f>
        <v>오윤지</v>
      </c>
      <c r="AH3001" s="9" t="s">
        <v>13355</v>
      </c>
      <c r="AI3001" s="231" t="s">
        <v>13031</v>
      </c>
      <c r="AJ3001" s="231" t="s">
        <v>13031</v>
      </c>
      <c r="AK3001" s="231" t="s">
        <v>3962</v>
      </c>
      <c r="AL3001" s="231">
        <v>3000</v>
      </c>
    </row>
    <row r="3002" spans="1:38" x14ac:dyDescent="0.3">
      <c r="A3002" s="225" t="s">
        <v>842</v>
      </c>
      <c r="B3002" s="243" t="s">
        <v>13566</v>
      </c>
      <c r="C3002" s="237" t="s">
        <v>4021</v>
      </c>
      <c r="D3002" s="233" t="s">
        <v>12787</v>
      </c>
      <c r="E3002" s="232" t="s">
        <v>13647</v>
      </c>
      <c r="F3002" s="236" t="s">
        <v>10268</v>
      </c>
      <c r="G3002" s="210">
        <v>0</v>
      </c>
      <c r="H3002" s="227" t="s">
        <v>13031</v>
      </c>
      <c r="I3002" s="227"/>
      <c r="J3002" s="227"/>
      <c r="K3002" s="227"/>
      <c r="L3002" s="227"/>
      <c r="M3002" s="227"/>
      <c r="N3002" s="227" t="s">
        <v>10242</v>
      </c>
      <c r="O3002" s="242" t="s">
        <v>13567</v>
      </c>
      <c r="P3002" s="242" t="s">
        <v>13568</v>
      </c>
      <c r="Q3002" s="221" t="s">
        <v>13569</v>
      </c>
      <c r="R3002" s="208" t="s">
        <v>7535</v>
      </c>
      <c r="S3002" s="209" t="s">
        <v>13648</v>
      </c>
      <c r="T3002" s="229">
        <v>45702</v>
      </c>
      <c r="U3002" s="230" t="s">
        <v>10277</v>
      </c>
      <c r="V3002" s="230" t="s">
        <v>10263</v>
      </c>
      <c r="W3002" s="230" t="s">
        <v>10263</v>
      </c>
      <c r="X3002" s="230" t="s">
        <v>13241</v>
      </c>
      <c r="Y3002" s="230"/>
      <c r="Z3002" s="230" t="s">
        <v>10264</v>
      </c>
      <c r="AA3002" s="220">
        <v>202503</v>
      </c>
      <c r="AB3002" s="239"/>
      <c r="AC3002" s="240" t="s">
        <v>10280</v>
      </c>
      <c r="AD3002" s="240" t="s">
        <v>10252</v>
      </c>
      <c r="AE3002" s="253">
        <v>0</v>
      </c>
      <c r="AF3002" s="240" t="s">
        <v>10252</v>
      </c>
      <c r="AG3002" s="235" t="str">
        <f>IFERROR(VLOOKUP(작성용!A:A,RM!A:D,4,0),"-")</f>
        <v>오윤지</v>
      </c>
      <c r="AH3002" s="9" t="s">
        <v>13355</v>
      </c>
      <c r="AI3002" s="231" t="s">
        <v>3522</v>
      </c>
      <c r="AJ3002" s="231" t="s">
        <v>3522</v>
      </c>
      <c r="AK3002" s="231" t="s">
        <v>3962</v>
      </c>
      <c r="AL3002" s="231">
        <v>3001</v>
      </c>
    </row>
    <row r="3003" spans="1:38" x14ac:dyDescent="0.3">
      <c r="A3003" s="225" t="s">
        <v>842</v>
      </c>
      <c r="B3003" s="243" t="s">
        <v>13566</v>
      </c>
      <c r="C3003" s="237" t="s">
        <v>4021</v>
      </c>
      <c r="D3003" s="233" t="s">
        <v>13649</v>
      </c>
      <c r="E3003" s="232" t="s">
        <v>13650</v>
      </c>
      <c r="F3003" s="236" t="s">
        <v>10268</v>
      </c>
      <c r="G3003" s="210">
        <v>0</v>
      </c>
      <c r="H3003" s="227" t="s">
        <v>13031</v>
      </c>
      <c r="I3003" s="227"/>
      <c r="J3003" s="227"/>
      <c r="K3003" s="227"/>
      <c r="L3003" s="227"/>
      <c r="M3003" s="227"/>
      <c r="N3003" s="227" t="s">
        <v>10242</v>
      </c>
      <c r="O3003" s="242" t="s">
        <v>13567</v>
      </c>
      <c r="P3003" s="242" t="s">
        <v>13568</v>
      </c>
      <c r="Q3003" s="221" t="s">
        <v>13569</v>
      </c>
      <c r="R3003" s="208" t="s">
        <v>7536</v>
      </c>
      <c r="S3003" s="209" t="s">
        <v>13651</v>
      </c>
      <c r="T3003" s="229">
        <v>45702</v>
      </c>
      <c r="U3003" s="230" t="s">
        <v>10277</v>
      </c>
      <c r="V3003" s="230" t="s">
        <v>10263</v>
      </c>
      <c r="W3003" s="230" t="s">
        <v>10263</v>
      </c>
      <c r="X3003" s="230" t="s">
        <v>10469</v>
      </c>
      <c r="Y3003" s="230"/>
      <c r="Z3003" s="230" t="s">
        <v>10264</v>
      </c>
      <c r="AA3003" s="220">
        <v>202503</v>
      </c>
      <c r="AB3003" s="239"/>
      <c r="AC3003" s="240" t="s">
        <v>10280</v>
      </c>
      <c r="AD3003" s="240" t="s">
        <v>10252</v>
      </c>
      <c r="AE3003" s="253">
        <v>0</v>
      </c>
      <c r="AF3003" s="240" t="s">
        <v>10252</v>
      </c>
      <c r="AG3003" s="235" t="str">
        <f>IFERROR(VLOOKUP(작성용!A:A,RM!A:D,4,0),"-")</f>
        <v>오윤지</v>
      </c>
      <c r="AH3003" s="9" t="s">
        <v>13355</v>
      </c>
      <c r="AI3003" s="231" t="s">
        <v>3522</v>
      </c>
      <c r="AJ3003" s="231" t="s">
        <v>13031</v>
      </c>
      <c r="AK3003" s="231" t="s">
        <v>3962</v>
      </c>
      <c r="AL3003" s="231">
        <v>3002</v>
      </c>
    </row>
    <row r="3004" spans="1:38" x14ac:dyDescent="0.3">
      <c r="A3004" s="225" t="s">
        <v>842</v>
      </c>
      <c r="B3004" s="243" t="s">
        <v>13566</v>
      </c>
      <c r="C3004" s="237" t="s">
        <v>4021</v>
      </c>
      <c r="D3004" s="233" t="s">
        <v>13066</v>
      </c>
      <c r="E3004" s="232" t="s">
        <v>13067</v>
      </c>
      <c r="F3004" s="236" t="s">
        <v>10268</v>
      </c>
      <c r="G3004" s="210">
        <v>0</v>
      </c>
      <c r="H3004" s="227" t="s">
        <v>13031</v>
      </c>
      <c r="I3004" s="227"/>
      <c r="J3004" s="227"/>
      <c r="K3004" s="227"/>
      <c r="L3004" s="227"/>
      <c r="M3004" s="227"/>
      <c r="N3004" s="227" t="s">
        <v>10242</v>
      </c>
      <c r="O3004" s="242" t="s">
        <v>13567</v>
      </c>
      <c r="P3004" s="242" t="s">
        <v>13568</v>
      </c>
      <c r="Q3004" s="221" t="s">
        <v>13569</v>
      </c>
      <c r="R3004" s="208" t="s">
        <v>7537</v>
      </c>
      <c r="S3004" s="209" t="s">
        <v>13652</v>
      </c>
      <c r="T3004" s="229">
        <v>45702</v>
      </c>
      <c r="U3004" s="230" t="s">
        <v>10277</v>
      </c>
      <c r="V3004" s="230" t="s">
        <v>10263</v>
      </c>
      <c r="W3004" s="230" t="s">
        <v>10263</v>
      </c>
      <c r="X3004" s="230" t="s">
        <v>10469</v>
      </c>
      <c r="Y3004" s="230"/>
      <c r="Z3004" s="230" t="s">
        <v>10264</v>
      </c>
      <c r="AA3004" s="220">
        <v>202503</v>
      </c>
      <c r="AB3004" s="239"/>
      <c r="AC3004" s="240" t="s">
        <v>10280</v>
      </c>
      <c r="AD3004" s="240" t="s">
        <v>10252</v>
      </c>
      <c r="AE3004" s="253">
        <v>0</v>
      </c>
      <c r="AF3004" s="240" t="s">
        <v>10252</v>
      </c>
      <c r="AG3004" s="235" t="str">
        <f>IFERROR(VLOOKUP(작성용!A:A,RM!A:D,4,0),"-")</f>
        <v>오윤지</v>
      </c>
      <c r="AH3004" s="9" t="s">
        <v>13355</v>
      </c>
      <c r="AI3004" s="231" t="s">
        <v>13031</v>
      </c>
      <c r="AJ3004" s="231" t="s">
        <v>3522</v>
      </c>
      <c r="AK3004" s="231" t="s">
        <v>3962</v>
      </c>
      <c r="AL3004" s="231">
        <v>3003</v>
      </c>
    </row>
    <row r="3005" spans="1:38" x14ac:dyDescent="0.3">
      <c r="A3005" s="225" t="s">
        <v>842</v>
      </c>
      <c r="B3005" s="243" t="s">
        <v>13566</v>
      </c>
      <c r="C3005" s="237" t="s">
        <v>4021</v>
      </c>
      <c r="D3005" s="233" t="s">
        <v>13166</v>
      </c>
      <c r="E3005" s="232" t="s">
        <v>13167</v>
      </c>
      <c r="F3005" s="236" t="s">
        <v>10268</v>
      </c>
      <c r="G3005" s="210">
        <v>0</v>
      </c>
      <c r="H3005" s="227" t="s">
        <v>13031</v>
      </c>
      <c r="I3005" s="227"/>
      <c r="J3005" s="227"/>
      <c r="K3005" s="227"/>
      <c r="L3005" s="227"/>
      <c r="M3005" s="227"/>
      <c r="N3005" s="227" t="s">
        <v>10242</v>
      </c>
      <c r="O3005" s="242" t="s">
        <v>13567</v>
      </c>
      <c r="P3005" s="242" t="s">
        <v>13568</v>
      </c>
      <c r="Q3005" s="221" t="s">
        <v>13569</v>
      </c>
      <c r="R3005" s="208" t="s">
        <v>7539</v>
      </c>
      <c r="S3005" s="209" t="s">
        <v>13653</v>
      </c>
      <c r="T3005" s="229">
        <v>45702</v>
      </c>
      <c r="U3005" s="230" t="s">
        <v>10277</v>
      </c>
      <c r="V3005" s="230" t="s">
        <v>10263</v>
      </c>
      <c r="W3005" s="230" t="s">
        <v>10263</v>
      </c>
      <c r="X3005" s="230" t="s">
        <v>13241</v>
      </c>
      <c r="Y3005" s="230"/>
      <c r="Z3005" s="230" t="s">
        <v>10264</v>
      </c>
      <c r="AA3005" s="220">
        <v>202503</v>
      </c>
      <c r="AB3005" s="239"/>
      <c r="AC3005" s="240" t="s">
        <v>10280</v>
      </c>
      <c r="AD3005" s="240" t="s">
        <v>10252</v>
      </c>
      <c r="AE3005" s="253">
        <v>0</v>
      </c>
      <c r="AF3005" s="240" t="s">
        <v>10252</v>
      </c>
      <c r="AG3005" s="235" t="str">
        <f>IFERROR(VLOOKUP(작성용!A:A,RM!A:D,4,0),"-")</f>
        <v>오윤지</v>
      </c>
      <c r="AH3005" s="9" t="s">
        <v>13355</v>
      </c>
      <c r="AI3005" s="231" t="s">
        <v>13031</v>
      </c>
      <c r="AJ3005" s="231" t="s">
        <v>13031</v>
      </c>
      <c r="AK3005" s="231" t="s">
        <v>3962</v>
      </c>
      <c r="AL3005" s="231">
        <v>3004</v>
      </c>
    </row>
    <row r="3006" spans="1:38" x14ac:dyDescent="0.3">
      <c r="A3006" s="225" t="s">
        <v>842</v>
      </c>
      <c r="B3006" s="243" t="s">
        <v>13566</v>
      </c>
      <c r="C3006" s="237" t="s">
        <v>4021</v>
      </c>
      <c r="D3006" s="233" t="s">
        <v>13516</v>
      </c>
      <c r="E3006" s="232" t="s">
        <v>13517</v>
      </c>
      <c r="F3006" s="236" t="s">
        <v>10268</v>
      </c>
      <c r="G3006" s="210">
        <v>0</v>
      </c>
      <c r="H3006" s="227" t="s">
        <v>13031</v>
      </c>
      <c r="I3006" s="227"/>
      <c r="J3006" s="227"/>
      <c r="K3006" s="227"/>
      <c r="L3006" s="227"/>
      <c r="M3006" s="227"/>
      <c r="N3006" s="227" t="s">
        <v>10242</v>
      </c>
      <c r="O3006" s="242" t="s">
        <v>13567</v>
      </c>
      <c r="P3006" s="242" t="s">
        <v>13568</v>
      </c>
      <c r="Q3006" s="221" t="s">
        <v>13569</v>
      </c>
      <c r="R3006" s="208" t="s">
        <v>7540</v>
      </c>
      <c r="S3006" s="209" t="s">
        <v>13654</v>
      </c>
      <c r="T3006" s="229">
        <v>45702</v>
      </c>
      <c r="U3006" s="230" t="s">
        <v>10277</v>
      </c>
      <c r="V3006" s="230" t="s">
        <v>10263</v>
      </c>
      <c r="W3006" s="230" t="s">
        <v>10263</v>
      </c>
      <c r="X3006" s="230" t="s">
        <v>13241</v>
      </c>
      <c r="Y3006" s="230"/>
      <c r="Z3006" s="230" t="s">
        <v>10264</v>
      </c>
      <c r="AA3006" s="220">
        <v>202503</v>
      </c>
      <c r="AB3006" s="239"/>
      <c r="AC3006" s="240" t="s">
        <v>10280</v>
      </c>
      <c r="AD3006" s="240" t="s">
        <v>10252</v>
      </c>
      <c r="AE3006" s="253">
        <v>0</v>
      </c>
      <c r="AF3006" s="240" t="s">
        <v>10252</v>
      </c>
      <c r="AG3006" s="235" t="str">
        <f>IFERROR(VLOOKUP(작성용!A:A,RM!A:D,4,0),"-")</f>
        <v>오윤지</v>
      </c>
      <c r="AH3006" s="9" t="s">
        <v>13355</v>
      </c>
      <c r="AI3006" s="231" t="s">
        <v>13031</v>
      </c>
      <c r="AJ3006" s="231" t="s">
        <v>3522</v>
      </c>
      <c r="AK3006" s="231" t="s">
        <v>3962</v>
      </c>
      <c r="AL3006" s="231">
        <v>3005</v>
      </c>
    </row>
    <row r="3007" spans="1:38" x14ac:dyDescent="0.3">
      <c r="A3007" s="225" t="s">
        <v>842</v>
      </c>
      <c r="B3007" s="243" t="s">
        <v>13566</v>
      </c>
      <c r="C3007" s="237" t="s">
        <v>4021</v>
      </c>
      <c r="D3007" s="233" t="s">
        <v>13655</v>
      </c>
      <c r="E3007" s="232" t="s">
        <v>13656</v>
      </c>
      <c r="F3007" s="236" t="s">
        <v>10268</v>
      </c>
      <c r="G3007" s="210">
        <v>0</v>
      </c>
      <c r="H3007" s="227" t="s">
        <v>13031</v>
      </c>
      <c r="I3007" s="227"/>
      <c r="J3007" s="227"/>
      <c r="K3007" s="227"/>
      <c r="L3007" s="227"/>
      <c r="M3007" s="227"/>
      <c r="N3007" s="227" t="s">
        <v>10242</v>
      </c>
      <c r="O3007" s="242" t="s">
        <v>13567</v>
      </c>
      <c r="P3007" s="242" t="s">
        <v>13568</v>
      </c>
      <c r="Q3007" s="221" t="s">
        <v>13569</v>
      </c>
      <c r="R3007" s="208" t="s">
        <v>7541</v>
      </c>
      <c r="S3007" s="209" t="s">
        <v>13657</v>
      </c>
      <c r="T3007" s="229">
        <v>45702</v>
      </c>
      <c r="U3007" s="230" t="s">
        <v>10277</v>
      </c>
      <c r="V3007" s="230" t="s">
        <v>10263</v>
      </c>
      <c r="W3007" s="230" t="s">
        <v>10263</v>
      </c>
      <c r="X3007" s="230" t="s">
        <v>13241</v>
      </c>
      <c r="Y3007" s="230"/>
      <c r="Z3007" s="230" t="s">
        <v>10264</v>
      </c>
      <c r="AA3007" s="220">
        <v>202503</v>
      </c>
      <c r="AB3007" s="239"/>
      <c r="AC3007" s="240" t="s">
        <v>10280</v>
      </c>
      <c r="AD3007" s="240" t="s">
        <v>10252</v>
      </c>
      <c r="AE3007" s="253">
        <v>0</v>
      </c>
      <c r="AF3007" s="240" t="s">
        <v>10252</v>
      </c>
      <c r="AG3007" s="235" t="str">
        <f>IFERROR(VLOOKUP(작성용!A:A,RM!A:D,4,0),"-")</f>
        <v>오윤지</v>
      </c>
      <c r="AH3007" s="9" t="s">
        <v>13355</v>
      </c>
      <c r="AI3007" s="231" t="s">
        <v>3522</v>
      </c>
      <c r="AJ3007" s="231" t="s">
        <v>13031</v>
      </c>
      <c r="AK3007" s="231" t="s">
        <v>3962</v>
      </c>
      <c r="AL3007" s="231">
        <v>3006</v>
      </c>
    </row>
    <row r="3008" spans="1:38" x14ac:dyDescent="0.3">
      <c r="A3008" s="225" t="s">
        <v>842</v>
      </c>
      <c r="B3008" s="243" t="s">
        <v>13566</v>
      </c>
      <c r="C3008" s="237" t="s">
        <v>4021</v>
      </c>
      <c r="D3008" s="233" t="s">
        <v>12562</v>
      </c>
      <c r="E3008" s="232" t="s">
        <v>12563</v>
      </c>
      <c r="F3008" s="236" t="s">
        <v>10268</v>
      </c>
      <c r="G3008" s="210">
        <v>0</v>
      </c>
      <c r="H3008" s="227" t="s">
        <v>13031</v>
      </c>
      <c r="I3008" s="227"/>
      <c r="J3008" s="227"/>
      <c r="K3008" s="227"/>
      <c r="L3008" s="227"/>
      <c r="M3008" s="227"/>
      <c r="N3008" s="227" t="s">
        <v>10242</v>
      </c>
      <c r="O3008" s="242" t="s">
        <v>13567</v>
      </c>
      <c r="P3008" s="242" t="s">
        <v>13568</v>
      </c>
      <c r="Q3008" s="221" t="s">
        <v>13569</v>
      </c>
      <c r="R3008" s="208" t="s">
        <v>7542</v>
      </c>
      <c r="S3008" s="209" t="s">
        <v>12564</v>
      </c>
      <c r="T3008" s="229">
        <v>45702</v>
      </c>
      <c r="U3008" s="230" t="s">
        <v>10277</v>
      </c>
      <c r="V3008" s="230" t="s">
        <v>10263</v>
      </c>
      <c r="W3008" s="230" t="s">
        <v>10263</v>
      </c>
      <c r="X3008" s="230" t="s">
        <v>10469</v>
      </c>
      <c r="Y3008" s="230"/>
      <c r="Z3008" s="230" t="s">
        <v>10264</v>
      </c>
      <c r="AA3008" s="220">
        <v>202503</v>
      </c>
      <c r="AB3008" s="239"/>
      <c r="AC3008" s="240" t="s">
        <v>10280</v>
      </c>
      <c r="AD3008" s="240" t="s">
        <v>10252</v>
      </c>
      <c r="AE3008" s="253">
        <v>0</v>
      </c>
      <c r="AF3008" s="240" t="s">
        <v>10252</v>
      </c>
      <c r="AG3008" s="235" t="str">
        <f>IFERROR(VLOOKUP(작성용!A:A,RM!A:D,4,0),"-")</f>
        <v>오윤지</v>
      </c>
      <c r="AH3008" s="9" t="s">
        <v>13355</v>
      </c>
      <c r="AI3008" s="231" t="s">
        <v>13031</v>
      </c>
      <c r="AJ3008" s="231" t="s">
        <v>13031</v>
      </c>
      <c r="AK3008" s="231" t="s">
        <v>3962</v>
      </c>
      <c r="AL3008" s="231">
        <v>3007</v>
      </c>
    </row>
    <row r="3009" spans="1:38" x14ac:dyDescent="0.3">
      <c r="A3009" s="225" t="s">
        <v>842</v>
      </c>
      <c r="B3009" s="243" t="s">
        <v>13566</v>
      </c>
      <c r="C3009" s="237" t="s">
        <v>4021</v>
      </c>
      <c r="D3009" s="233" t="s">
        <v>13534</v>
      </c>
      <c r="E3009" s="232" t="s">
        <v>13535</v>
      </c>
      <c r="F3009" s="236" t="s">
        <v>10268</v>
      </c>
      <c r="G3009" s="210">
        <v>0</v>
      </c>
      <c r="H3009" s="227" t="s">
        <v>13031</v>
      </c>
      <c r="I3009" s="227"/>
      <c r="J3009" s="227"/>
      <c r="K3009" s="227"/>
      <c r="L3009" s="227"/>
      <c r="M3009" s="227"/>
      <c r="N3009" s="227" t="s">
        <v>10242</v>
      </c>
      <c r="O3009" s="242" t="s">
        <v>13567</v>
      </c>
      <c r="P3009" s="242" t="s">
        <v>13568</v>
      </c>
      <c r="Q3009" s="221" t="s">
        <v>13569</v>
      </c>
      <c r="R3009" s="208" t="s">
        <v>7543</v>
      </c>
      <c r="S3009" s="209" t="s">
        <v>13658</v>
      </c>
      <c r="T3009" s="229">
        <v>45702</v>
      </c>
      <c r="U3009" s="230" t="s">
        <v>10277</v>
      </c>
      <c r="V3009" s="230" t="s">
        <v>10263</v>
      </c>
      <c r="W3009" s="230" t="s">
        <v>10263</v>
      </c>
      <c r="X3009" s="230" t="s">
        <v>13241</v>
      </c>
      <c r="Y3009" s="230"/>
      <c r="Z3009" s="230" t="s">
        <v>10264</v>
      </c>
      <c r="AA3009" s="220">
        <v>202503</v>
      </c>
      <c r="AB3009" s="239"/>
      <c r="AC3009" s="240" t="s">
        <v>10280</v>
      </c>
      <c r="AD3009" s="240" t="s">
        <v>10252</v>
      </c>
      <c r="AE3009" s="253">
        <v>0</v>
      </c>
      <c r="AF3009" s="240" t="s">
        <v>10252</v>
      </c>
      <c r="AG3009" s="235" t="str">
        <f>IFERROR(VLOOKUP(작성용!A:A,RM!A:D,4,0),"-")</f>
        <v>오윤지</v>
      </c>
      <c r="AH3009" s="9" t="s">
        <v>13355</v>
      </c>
      <c r="AI3009" s="231" t="s">
        <v>13031</v>
      </c>
      <c r="AJ3009" s="231" t="s">
        <v>3522</v>
      </c>
      <c r="AK3009" s="231" t="s">
        <v>3962</v>
      </c>
      <c r="AL3009" s="231">
        <v>3008</v>
      </c>
    </row>
    <row r="3010" spans="1:38" x14ac:dyDescent="0.3">
      <c r="A3010" s="225" t="s">
        <v>842</v>
      </c>
      <c r="B3010" s="243" t="s">
        <v>13566</v>
      </c>
      <c r="C3010" s="237" t="s">
        <v>4021</v>
      </c>
      <c r="D3010" s="237" t="s">
        <v>13659</v>
      </c>
      <c r="E3010" s="232" t="s">
        <v>13660</v>
      </c>
      <c r="F3010" s="236" t="s">
        <v>10268</v>
      </c>
      <c r="G3010" s="210">
        <v>0</v>
      </c>
      <c r="H3010" s="227" t="s">
        <v>13031</v>
      </c>
      <c r="I3010" s="227"/>
      <c r="J3010" s="227"/>
      <c r="K3010" s="227"/>
      <c r="L3010" s="227"/>
      <c r="M3010" s="227"/>
      <c r="N3010" s="227" t="s">
        <v>10242</v>
      </c>
      <c r="O3010" s="242" t="s">
        <v>13567</v>
      </c>
      <c r="P3010" s="242" t="s">
        <v>13568</v>
      </c>
      <c r="Q3010" s="221" t="s">
        <v>13569</v>
      </c>
      <c r="R3010" s="208" t="s">
        <v>3522</v>
      </c>
      <c r="S3010" s="208" t="s">
        <v>13031</v>
      </c>
      <c r="T3010" s="229">
        <v>45702</v>
      </c>
      <c r="U3010" s="230" t="s">
        <v>10277</v>
      </c>
      <c r="V3010" s="230" t="s">
        <v>10263</v>
      </c>
      <c r="W3010" s="230" t="s">
        <v>10263</v>
      </c>
      <c r="X3010" s="230" t="s">
        <v>10469</v>
      </c>
      <c r="Y3010" s="230"/>
      <c r="Z3010" s="230" t="s">
        <v>10264</v>
      </c>
      <c r="AA3010" s="220">
        <v>202503</v>
      </c>
      <c r="AB3010" s="239"/>
      <c r="AC3010" s="240" t="s">
        <v>10280</v>
      </c>
      <c r="AD3010" s="240" t="s">
        <v>10252</v>
      </c>
      <c r="AE3010" s="253">
        <v>0</v>
      </c>
      <c r="AF3010" s="240" t="s">
        <v>10252</v>
      </c>
      <c r="AG3010" s="235" t="str">
        <f>IFERROR(VLOOKUP(작성용!A:A,RM!A:D,4,0),"-")</f>
        <v>오윤지</v>
      </c>
      <c r="AH3010" s="9" t="s">
        <v>13355</v>
      </c>
      <c r="AI3010" s="231" t="s">
        <v>13031</v>
      </c>
      <c r="AJ3010" s="231" t="s">
        <v>13031</v>
      </c>
      <c r="AK3010" s="231" t="s">
        <v>3962</v>
      </c>
      <c r="AL3010" s="231">
        <v>3009</v>
      </c>
    </row>
    <row r="3011" spans="1:38" x14ac:dyDescent="0.3">
      <c r="A3011" s="218" t="s">
        <v>2689</v>
      </c>
      <c r="B3011" s="218" t="s">
        <v>13661</v>
      </c>
      <c r="C3011" s="237" t="s">
        <v>10273</v>
      </c>
      <c r="D3011" s="218" t="s">
        <v>13662</v>
      </c>
      <c r="E3011" s="249" t="s">
        <v>13663</v>
      </c>
      <c r="F3011" s="250" t="s">
        <v>10268</v>
      </c>
      <c r="G3011" s="243">
        <v>0</v>
      </c>
      <c r="H3011" s="219" t="s">
        <v>13031</v>
      </c>
      <c r="I3011" s="219"/>
      <c r="J3011" s="219"/>
      <c r="K3011" s="219"/>
      <c r="L3011" s="219"/>
      <c r="M3011" s="219"/>
      <c r="N3011" s="236" t="s">
        <v>10541</v>
      </c>
      <c r="O3011" s="236" t="s">
        <v>13664</v>
      </c>
      <c r="P3011" s="236" t="s">
        <v>13665</v>
      </c>
      <c r="Q3011" s="236" t="s">
        <v>7560</v>
      </c>
      <c r="R3011" s="244" t="s">
        <v>7561</v>
      </c>
      <c r="S3011" s="244" t="s">
        <v>13031</v>
      </c>
      <c r="T3011" s="229">
        <v>45702</v>
      </c>
      <c r="U3011" s="230" t="s">
        <v>10277</v>
      </c>
      <c r="V3011" s="230" t="s">
        <v>10263</v>
      </c>
      <c r="W3011" s="230" t="s">
        <v>10263</v>
      </c>
      <c r="X3011" s="230" t="s">
        <v>10469</v>
      </c>
      <c r="Y3011" s="230"/>
      <c r="Z3011" s="230" t="s">
        <v>10264</v>
      </c>
      <c r="AA3011" s="220">
        <v>202503</v>
      </c>
      <c r="AB3011" s="239"/>
      <c r="AC3011" s="240" t="s">
        <v>10280</v>
      </c>
      <c r="AD3011" s="240" t="s">
        <v>10252</v>
      </c>
      <c r="AE3011" s="241">
        <v>0</v>
      </c>
      <c r="AF3011" s="240" t="s">
        <v>10252</v>
      </c>
      <c r="AG3011" s="235" t="str">
        <f>IFERROR(VLOOKUP(작성용!A:A,RM!A:D,4,0),"-")</f>
        <v>조민아</v>
      </c>
      <c r="AH3011" s="9" t="s">
        <v>13666</v>
      </c>
      <c r="AI3011" s="231" t="s">
        <v>13031</v>
      </c>
      <c r="AJ3011" s="231" t="s">
        <v>13667</v>
      </c>
      <c r="AK3011" s="231" t="s">
        <v>3962</v>
      </c>
      <c r="AL3011" s="231">
        <v>3010</v>
      </c>
    </row>
    <row r="3012" spans="1:38" x14ac:dyDescent="0.3">
      <c r="A3012" s="218" t="s">
        <v>2689</v>
      </c>
      <c r="B3012" s="218" t="s">
        <v>13661</v>
      </c>
      <c r="C3012" s="237" t="s">
        <v>10273</v>
      </c>
      <c r="D3012" s="218" t="s">
        <v>13668</v>
      </c>
      <c r="E3012" s="249" t="s">
        <v>13669</v>
      </c>
      <c r="F3012" s="250" t="s">
        <v>10268</v>
      </c>
      <c r="G3012" s="243">
        <v>0</v>
      </c>
      <c r="H3012" s="219" t="s">
        <v>3522</v>
      </c>
      <c r="I3012" s="219"/>
      <c r="J3012" s="219"/>
      <c r="K3012" s="219"/>
      <c r="L3012" s="219"/>
      <c r="M3012" s="219"/>
      <c r="N3012" s="236" t="s">
        <v>10541</v>
      </c>
      <c r="O3012" s="236" t="s">
        <v>13664</v>
      </c>
      <c r="P3012" s="236" t="s">
        <v>13665</v>
      </c>
      <c r="Q3012" s="236" t="s">
        <v>7560</v>
      </c>
      <c r="R3012" s="244" t="s">
        <v>7368</v>
      </c>
      <c r="S3012" s="244" t="s">
        <v>13031</v>
      </c>
      <c r="T3012" s="229">
        <v>45702</v>
      </c>
      <c r="U3012" s="230" t="s">
        <v>10277</v>
      </c>
      <c r="V3012" s="230" t="s">
        <v>10263</v>
      </c>
      <c r="W3012" s="230" t="s">
        <v>10263</v>
      </c>
      <c r="X3012" s="230" t="s">
        <v>10469</v>
      </c>
      <c r="Y3012" s="230"/>
      <c r="Z3012" s="230" t="s">
        <v>10264</v>
      </c>
      <c r="AA3012" s="220">
        <v>202503</v>
      </c>
      <c r="AB3012" s="239"/>
      <c r="AC3012" s="240" t="s">
        <v>10280</v>
      </c>
      <c r="AD3012" s="240" t="s">
        <v>10252</v>
      </c>
      <c r="AE3012" s="241">
        <v>0</v>
      </c>
      <c r="AF3012" s="240" t="s">
        <v>10252</v>
      </c>
      <c r="AG3012" s="235" t="str">
        <f>IFERROR(VLOOKUP(작성용!A:A,RM!A:D,4,0),"-")</f>
        <v>조민아</v>
      </c>
      <c r="AH3012" s="9" t="s">
        <v>13666</v>
      </c>
      <c r="AI3012" s="231" t="s">
        <v>13031</v>
      </c>
      <c r="AJ3012" s="231" t="s">
        <v>13667</v>
      </c>
      <c r="AK3012" s="231" t="s">
        <v>3962</v>
      </c>
      <c r="AL3012" s="231">
        <v>3011</v>
      </c>
    </row>
    <row r="3013" spans="1:38" x14ac:dyDescent="0.3">
      <c r="A3013" s="218" t="s">
        <v>2689</v>
      </c>
      <c r="B3013" s="218" t="s">
        <v>13661</v>
      </c>
      <c r="C3013" s="237" t="s">
        <v>10273</v>
      </c>
      <c r="D3013" s="218" t="s">
        <v>13063</v>
      </c>
      <c r="E3013" s="249" t="s">
        <v>13064</v>
      </c>
      <c r="F3013" s="250" t="s">
        <v>10268</v>
      </c>
      <c r="G3013" s="243">
        <v>0</v>
      </c>
      <c r="H3013" s="219" t="s">
        <v>13031</v>
      </c>
      <c r="I3013" s="219"/>
      <c r="J3013" s="219"/>
      <c r="K3013" s="219"/>
      <c r="L3013" s="219"/>
      <c r="M3013" s="219"/>
      <c r="N3013" s="236" t="s">
        <v>10541</v>
      </c>
      <c r="O3013" s="236" t="s">
        <v>13664</v>
      </c>
      <c r="P3013" s="236" t="s">
        <v>13665</v>
      </c>
      <c r="Q3013" s="236" t="s">
        <v>7560</v>
      </c>
      <c r="R3013" s="244" t="s">
        <v>7030</v>
      </c>
      <c r="S3013" s="244" t="s">
        <v>13031</v>
      </c>
      <c r="T3013" s="229">
        <v>45702</v>
      </c>
      <c r="U3013" s="230" t="s">
        <v>10277</v>
      </c>
      <c r="V3013" s="230" t="s">
        <v>10263</v>
      </c>
      <c r="W3013" s="230" t="s">
        <v>10263</v>
      </c>
      <c r="X3013" s="230" t="s">
        <v>13241</v>
      </c>
      <c r="Y3013" s="230"/>
      <c r="Z3013" s="230" t="s">
        <v>10264</v>
      </c>
      <c r="AA3013" s="220">
        <v>202503</v>
      </c>
      <c r="AB3013" s="239"/>
      <c r="AC3013" s="240" t="s">
        <v>10280</v>
      </c>
      <c r="AD3013" s="240" t="s">
        <v>10252</v>
      </c>
      <c r="AE3013" s="241">
        <v>0</v>
      </c>
      <c r="AF3013" s="240" t="s">
        <v>10252</v>
      </c>
      <c r="AG3013" s="235" t="str">
        <f>IFERROR(VLOOKUP(작성용!A:A,RM!A:D,4,0),"-")</f>
        <v>조민아</v>
      </c>
      <c r="AH3013" s="9" t="s">
        <v>13666</v>
      </c>
      <c r="AI3013" s="231" t="s">
        <v>13031</v>
      </c>
      <c r="AJ3013" s="231" t="s">
        <v>13667</v>
      </c>
      <c r="AK3013" s="231" t="s">
        <v>3962</v>
      </c>
      <c r="AL3013" s="231">
        <v>3012</v>
      </c>
    </row>
    <row r="3014" spans="1:38" x14ac:dyDescent="0.3">
      <c r="A3014" s="218" t="s">
        <v>2689</v>
      </c>
      <c r="B3014" s="218" t="s">
        <v>13661</v>
      </c>
      <c r="C3014" s="237" t="s">
        <v>10273</v>
      </c>
      <c r="D3014" s="218" t="s">
        <v>13670</v>
      </c>
      <c r="E3014" s="249" t="s">
        <v>13671</v>
      </c>
      <c r="F3014" s="250" t="s">
        <v>10268</v>
      </c>
      <c r="G3014" s="243">
        <v>0</v>
      </c>
      <c r="H3014" s="219" t="s">
        <v>13031</v>
      </c>
      <c r="I3014" s="219"/>
      <c r="J3014" s="219"/>
      <c r="K3014" s="219"/>
      <c r="L3014" s="219"/>
      <c r="M3014" s="219"/>
      <c r="N3014" s="236" t="s">
        <v>10541</v>
      </c>
      <c r="O3014" s="236" t="s">
        <v>13664</v>
      </c>
      <c r="P3014" s="236" t="s">
        <v>13665</v>
      </c>
      <c r="Q3014" s="236" t="s">
        <v>7560</v>
      </c>
      <c r="R3014" s="244" t="s">
        <v>7562</v>
      </c>
      <c r="S3014" s="244" t="s">
        <v>3522</v>
      </c>
      <c r="T3014" s="229">
        <v>45702</v>
      </c>
      <c r="U3014" s="230" t="s">
        <v>10277</v>
      </c>
      <c r="V3014" s="230" t="s">
        <v>10263</v>
      </c>
      <c r="W3014" s="230" t="s">
        <v>10263</v>
      </c>
      <c r="X3014" s="230" t="s">
        <v>10469</v>
      </c>
      <c r="Y3014" s="230"/>
      <c r="Z3014" s="230" t="s">
        <v>10264</v>
      </c>
      <c r="AA3014" s="220">
        <v>202503</v>
      </c>
      <c r="AB3014" s="239"/>
      <c r="AC3014" s="240" t="s">
        <v>10280</v>
      </c>
      <c r="AD3014" s="240" t="s">
        <v>10252</v>
      </c>
      <c r="AE3014" s="241">
        <v>0</v>
      </c>
      <c r="AF3014" s="240" t="s">
        <v>10252</v>
      </c>
      <c r="AG3014" s="235" t="str">
        <f>IFERROR(VLOOKUP(작성용!A:A,RM!A:D,4,0),"-")</f>
        <v>조민아</v>
      </c>
      <c r="AH3014" s="9" t="s">
        <v>13666</v>
      </c>
      <c r="AI3014" s="231" t="s">
        <v>13031</v>
      </c>
      <c r="AJ3014" s="231" t="s">
        <v>13667</v>
      </c>
      <c r="AK3014" s="231" t="s">
        <v>3962</v>
      </c>
      <c r="AL3014" s="231">
        <v>3013</v>
      </c>
    </row>
    <row r="3015" spans="1:38" x14ac:dyDescent="0.3">
      <c r="A3015" s="218" t="s">
        <v>2689</v>
      </c>
      <c r="B3015" s="218" t="s">
        <v>13661</v>
      </c>
      <c r="C3015" s="237" t="s">
        <v>10273</v>
      </c>
      <c r="D3015" s="218" t="s">
        <v>13672</v>
      </c>
      <c r="E3015" s="249" t="s">
        <v>13673</v>
      </c>
      <c r="F3015" s="250" t="s">
        <v>10268</v>
      </c>
      <c r="G3015" s="243">
        <v>0</v>
      </c>
      <c r="H3015" s="219" t="s">
        <v>13031</v>
      </c>
      <c r="I3015" s="219"/>
      <c r="J3015" s="219"/>
      <c r="K3015" s="219"/>
      <c r="L3015" s="219"/>
      <c r="M3015" s="219"/>
      <c r="N3015" s="236" t="s">
        <v>10541</v>
      </c>
      <c r="O3015" s="236" t="s">
        <v>13664</v>
      </c>
      <c r="P3015" s="236" t="s">
        <v>13665</v>
      </c>
      <c r="Q3015" s="236" t="s">
        <v>7560</v>
      </c>
      <c r="R3015" s="244" t="s">
        <v>7563</v>
      </c>
      <c r="S3015" s="244" t="s">
        <v>13031</v>
      </c>
      <c r="T3015" s="229">
        <v>45702</v>
      </c>
      <c r="U3015" s="230" t="s">
        <v>10277</v>
      </c>
      <c r="V3015" s="230" t="s">
        <v>10263</v>
      </c>
      <c r="W3015" s="230" t="s">
        <v>10263</v>
      </c>
      <c r="X3015" s="230" t="s">
        <v>13241</v>
      </c>
      <c r="Y3015" s="230"/>
      <c r="Z3015" s="230" t="s">
        <v>10264</v>
      </c>
      <c r="AA3015" s="220">
        <v>202503</v>
      </c>
      <c r="AB3015" s="239"/>
      <c r="AC3015" s="240" t="s">
        <v>10280</v>
      </c>
      <c r="AD3015" s="240" t="s">
        <v>10252</v>
      </c>
      <c r="AE3015" s="241">
        <v>0</v>
      </c>
      <c r="AF3015" s="240" t="s">
        <v>10252</v>
      </c>
      <c r="AG3015" s="235" t="str">
        <f>IFERROR(VLOOKUP(작성용!A:A,RM!A:D,4,0),"-")</f>
        <v>조민아</v>
      </c>
      <c r="AH3015" s="9" t="s">
        <v>13666</v>
      </c>
      <c r="AI3015" s="231" t="s">
        <v>13031</v>
      </c>
      <c r="AJ3015" s="231" t="s">
        <v>13667</v>
      </c>
      <c r="AK3015" s="231" t="s">
        <v>3962</v>
      </c>
      <c r="AL3015" s="231">
        <v>3014</v>
      </c>
    </row>
    <row r="3016" spans="1:38" x14ac:dyDescent="0.3">
      <c r="A3016" s="218" t="s">
        <v>2689</v>
      </c>
      <c r="B3016" s="218" t="s">
        <v>13661</v>
      </c>
      <c r="C3016" s="237" t="s">
        <v>10273</v>
      </c>
      <c r="D3016" s="218" t="s">
        <v>13674</v>
      </c>
      <c r="E3016" s="249" t="s">
        <v>13675</v>
      </c>
      <c r="F3016" s="250" t="s">
        <v>10268</v>
      </c>
      <c r="G3016" s="243">
        <v>0</v>
      </c>
      <c r="H3016" s="219" t="s">
        <v>3522</v>
      </c>
      <c r="I3016" s="219"/>
      <c r="J3016" s="219"/>
      <c r="K3016" s="219"/>
      <c r="L3016" s="219"/>
      <c r="M3016" s="219"/>
      <c r="N3016" s="236" t="s">
        <v>10541</v>
      </c>
      <c r="O3016" s="236" t="s">
        <v>13664</v>
      </c>
      <c r="P3016" s="236" t="s">
        <v>13665</v>
      </c>
      <c r="Q3016" s="236" t="s">
        <v>7560</v>
      </c>
      <c r="R3016" s="244" t="s">
        <v>4996</v>
      </c>
      <c r="S3016" s="244" t="s">
        <v>3522</v>
      </c>
      <c r="T3016" s="229">
        <v>45702</v>
      </c>
      <c r="U3016" s="230" t="s">
        <v>10277</v>
      </c>
      <c r="V3016" s="230" t="s">
        <v>10263</v>
      </c>
      <c r="W3016" s="230" t="s">
        <v>10263</v>
      </c>
      <c r="X3016" s="230" t="s">
        <v>13241</v>
      </c>
      <c r="Y3016" s="230"/>
      <c r="Z3016" s="230" t="s">
        <v>10264</v>
      </c>
      <c r="AA3016" s="220">
        <v>202503</v>
      </c>
      <c r="AB3016" s="239"/>
      <c r="AC3016" s="240" t="s">
        <v>10280</v>
      </c>
      <c r="AD3016" s="240" t="s">
        <v>10252</v>
      </c>
      <c r="AE3016" s="241">
        <v>0</v>
      </c>
      <c r="AF3016" s="240" t="s">
        <v>10252</v>
      </c>
      <c r="AG3016" s="235" t="str">
        <f>IFERROR(VLOOKUP(작성용!A:A,RM!A:D,4,0),"-")</f>
        <v>조민아</v>
      </c>
      <c r="AH3016" s="9" t="s">
        <v>13666</v>
      </c>
      <c r="AI3016" s="231" t="s">
        <v>3522</v>
      </c>
      <c r="AJ3016" s="231" t="s">
        <v>13667</v>
      </c>
      <c r="AK3016" s="231" t="s">
        <v>3962</v>
      </c>
      <c r="AL3016" s="231">
        <v>3015</v>
      </c>
    </row>
    <row r="3017" spans="1:38" x14ac:dyDescent="0.3">
      <c r="A3017" s="218" t="s">
        <v>2689</v>
      </c>
      <c r="B3017" s="218" t="s">
        <v>13661</v>
      </c>
      <c r="C3017" s="237" t="s">
        <v>10273</v>
      </c>
      <c r="D3017" s="218" t="s">
        <v>13676</v>
      </c>
      <c r="E3017" s="249" t="s">
        <v>13677</v>
      </c>
      <c r="F3017" s="250" t="s">
        <v>10268</v>
      </c>
      <c r="G3017" s="243">
        <v>0</v>
      </c>
      <c r="H3017" s="219" t="s">
        <v>13031</v>
      </c>
      <c r="I3017" s="219"/>
      <c r="J3017" s="219"/>
      <c r="K3017" s="219"/>
      <c r="L3017" s="219"/>
      <c r="M3017" s="219"/>
      <c r="N3017" s="236" t="s">
        <v>10541</v>
      </c>
      <c r="O3017" s="236" t="s">
        <v>13664</v>
      </c>
      <c r="P3017" s="236" t="s">
        <v>13665</v>
      </c>
      <c r="Q3017" s="236" t="s">
        <v>7560</v>
      </c>
      <c r="R3017" s="244" t="s">
        <v>7564</v>
      </c>
      <c r="S3017" s="244" t="s">
        <v>13031</v>
      </c>
      <c r="T3017" s="229">
        <v>45702</v>
      </c>
      <c r="U3017" s="230" t="s">
        <v>10277</v>
      </c>
      <c r="V3017" s="230" t="s">
        <v>10263</v>
      </c>
      <c r="W3017" s="230" t="s">
        <v>10263</v>
      </c>
      <c r="X3017" s="230" t="s">
        <v>13241</v>
      </c>
      <c r="Y3017" s="230"/>
      <c r="Z3017" s="230" t="s">
        <v>10264</v>
      </c>
      <c r="AA3017" s="220">
        <v>202503</v>
      </c>
      <c r="AB3017" s="239"/>
      <c r="AC3017" s="240" t="s">
        <v>10280</v>
      </c>
      <c r="AD3017" s="240" t="s">
        <v>10252</v>
      </c>
      <c r="AE3017" s="241">
        <v>0</v>
      </c>
      <c r="AF3017" s="240" t="s">
        <v>10252</v>
      </c>
      <c r="AG3017" s="235" t="str">
        <f>IFERROR(VLOOKUP(작성용!A:A,RM!A:D,4,0),"-")</f>
        <v>조민아</v>
      </c>
      <c r="AH3017" s="9" t="s">
        <v>13666</v>
      </c>
      <c r="AI3017" s="231" t="s">
        <v>13031</v>
      </c>
      <c r="AJ3017" s="231" t="s">
        <v>13667</v>
      </c>
      <c r="AK3017" s="231" t="s">
        <v>3962</v>
      </c>
      <c r="AL3017" s="231">
        <v>3016</v>
      </c>
    </row>
    <row r="3018" spans="1:38" x14ac:dyDescent="0.3">
      <c r="A3018" s="218" t="s">
        <v>2689</v>
      </c>
      <c r="B3018" s="218" t="s">
        <v>13661</v>
      </c>
      <c r="C3018" s="237" t="s">
        <v>10273</v>
      </c>
      <c r="D3018" s="218" t="s">
        <v>12042</v>
      </c>
      <c r="E3018" s="249" t="s">
        <v>13678</v>
      </c>
      <c r="F3018" s="250" t="s">
        <v>10268</v>
      </c>
      <c r="G3018" s="243">
        <v>0</v>
      </c>
      <c r="H3018" s="219" t="s">
        <v>3522</v>
      </c>
      <c r="I3018" s="219"/>
      <c r="J3018" s="219"/>
      <c r="K3018" s="219"/>
      <c r="L3018" s="219"/>
      <c r="M3018" s="219"/>
      <c r="N3018" s="236" t="s">
        <v>10541</v>
      </c>
      <c r="O3018" s="236" t="s">
        <v>13664</v>
      </c>
      <c r="P3018" s="236" t="s">
        <v>13665</v>
      </c>
      <c r="Q3018" s="236" t="s">
        <v>7560</v>
      </c>
      <c r="R3018" s="244" t="s">
        <v>3928</v>
      </c>
      <c r="S3018" s="244" t="s">
        <v>13031</v>
      </c>
      <c r="T3018" s="229">
        <v>45702</v>
      </c>
      <c r="U3018" s="230" t="s">
        <v>10277</v>
      </c>
      <c r="V3018" s="230" t="s">
        <v>10263</v>
      </c>
      <c r="W3018" s="230" t="s">
        <v>10263</v>
      </c>
      <c r="X3018" s="230" t="s">
        <v>13241</v>
      </c>
      <c r="Y3018" s="230"/>
      <c r="Z3018" s="230" t="s">
        <v>10264</v>
      </c>
      <c r="AA3018" s="220">
        <v>202503</v>
      </c>
      <c r="AB3018" s="239"/>
      <c r="AC3018" s="240" t="s">
        <v>10280</v>
      </c>
      <c r="AD3018" s="240" t="s">
        <v>10252</v>
      </c>
      <c r="AE3018" s="241">
        <v>0</v>
      </c>
      <c r="AF3018" s="240" t="s">
        <v>10252</v>
      </c>
      <c r="AG3018" s="235" t="str">
        <f>IFERROR(VLOOKUP(작성용!A:A,RM!A:D,4,0),"-")</f>
        <v>조민아</v>
      </c>
      <c r="AH3018" s="9" t="s">
        <v>13666</v>
      </c>
      <c r="AI3018" s="231" t="s">
        <v>13031</v>
      </c>
      <c r="AJ3018" s="231" t="s">
        <v>13667</v>
      </c>
      <c r="AK3018" s="231" t="s">
        <v>3962</v>
      </c>
      <c r="AL3018" s="231">
        <v>3017</v>
      </c>
    </row>
    <row r="3019" spans="1:38" x14ac:dyDescent="0.3">
      <c r="A3019" s="218" t="s">
        <v>2689</v>
      </c>
      <c r="B3019" s="218" t="s">
        <v>13661</v>
      </c>
      <c r="C3019" s="237" t="s">
        <v>10273</v>
      </c>
      <c r="D3019" s="218" t="s">
        <v>12927</v>
      </c>
      <c r="E3019" s="249" t="s">
        <v>13679</v>
      </c>
      <c r="F3019" s="250" t="s">
        <v>10268</v>
      </c>
      <c r="G3019" s="243">
        <v>0</v>
      </c>
      <c r="H3019" s="219" t="s">
        <v>13031</v>
      </c>
      <c r="I3019" s="219"/>
      <c r="J3019" s="219"/>
      <c r="K3019" s="219"/>
      <c r="L3019" s="219"/>
      <c r="M3019" s="219"/>
      <c r="N3019" s="236" t="s">
        <v>10541</v>
      </c>
      <c r="O3019" s="236" t="s">
        <v>13664</v>
      </c>
      <c r="P3019" s="236" t="s">
        <v>13665</v>
      </c>
      <c r="Q3019" s="236" t="s">
        <v>7560</v>
      </c>
      <c r="R3019" s="244" t="s">
        <v>3856</v>
      </c>
      <c r="S3019" s="244" t="s">
        <v>13031</v>
      </c>
      <c r="T3019" s="229">
        <v>45702</v>
      </c>
      <c r="U3019" s="230" t="s">
        <v>10277</v>
      </c>
      <c r="V3019" s="230" t="s">
        <v>10263</v>
      </c>
      <c r="W3019" s="230" t="s">
        <v>10263</v>
      </c>
      <c r="X3019" s="230" t="s">
        <v>13241</v>
      </c>
      <c r="Y3019" s="230"/>
      <c r="Z3019" s="230" t="s">
        <v>10264</v>
      </c>
      <c r="AA3019" s="220">
        <v>202503</v>
      </c>
      <c r="AB3019" s="239"/>
      <c r="AC3019" s="240" t="s">
        <v>10280</v>
      </c>
      <c r="AD3019" s="240" t="s">
        <v>10252</v>
      </c>
      <c r="AE3019" s="241">
        <v>0</v>
      </c>
      <c r="AF3019" s="240" t="s">
        <v>10252</v>
      </c>
      <c r="AG3019" s="235" t="str">
        <f>IFERROR(VLOOKUP(작성용!A:A,RM!A:D,4,0),"-")</f>
        <v>조민아</v>
      </c>
      <c r="AH3019" s="9" t="s">
        <v>13666</v>
      </c>
      <c r="AI3019" s="231" t="s">
        <v>13031</v>
      </c>
      <c r="AJ3019" s="231" t="s">
        <v>13667</v>
      </c>
      <c r="AK3019" s="231" t="s">
        <v>3962</v>
      </c>
      <c r="AL3019" s="231">
        <v>3018</v>
      </c>
    </row>
    <row r="3020" spans="1:38" x14ac:dyDescent="0.3">
      <c r="A3020" s="218" t="s">
        <v>2689</v>
      </c>
      <c r="B3020" s="218" t="s">
        <v>13661</v>
      </c>
      <c r="C3020" s="237" t="s">
        <v>10273</v>
      </c>
      <c r="D3020" s="218" t="s">
        <v>13680</v>
      </c>
      <c r="E3020" s="249" t="s">
        <v>13681</v>
      </c>
      <c r="F3020" s="250" t="s">
        <v>10268</v>
      </c>
      <c r="G3020" s="243">
        <v>0</v>
      </c>
      <c r="H3020" s="219" t="s">
        <v>13031</v>
      </c>
      <c r="I3020" s="219"/>
      <c r="J3020" s="219"/>
      <c r="K3020" s="219"/>
      <c r="L3020" s="219"/>
      <c r="M3020" s="219"/>
      <c r="N3020" s="236" t="s">
        <v>10541</v>
      </c>
      <c r="O3020" s="236" t="s">
        <v>13664</v>
      </c>
      <c r="P3020" s="236" t="s">
        <v>13665</v>
      </c>
      <c r="Q3020" s="236" t="s">
        <v>7560</v>
      </c>
      <c r="R3020" s="244" t="s">
        <v>7565</v>
      </c>
      <c r="S3020" s="244" t="s">
        <v>13031</v>
      </c>
      <c r="T3020" s="229">
        <v>45702</v>
      </c>
      <c r="U3020" s="230" t="s">
        <v>10277</v>
      </c>
      <c r="V3020" s="230" t="s">
        <v>10263</v>
      </c>
      <c r="W3020" s="230" t="s">
        <v>10263</v>
      </c>
      <c r="X3020" s="230" t="s">
        <v>10469</v>
      </c>
      <c r="Y3020" s="230"/>
      <c r="Z3020" s="230" t="s">
        <v>10264</v>
      </c>
      <c r="AA3020" s="220">
        <v>202503</v>
      </c>
      <c r="AB3020" s="239"/>
      <c r="AC3020" s="240" t="s">
        <v>10280</v>
      </c>
      <c r="AD3020" s="240" t="s">
        <v>10252</v>
      </c>
      <c r="AE3020" s="241">
        <v>0</v>
      </c>
      <c r="AF3020" s="240" t="s">
        <v>10252</v>
      </c>
      <c r="AG3020" s="235" t="str">
        <f>IFERROR(VLOOKUP(작성용!A:A,RM!A:D,4,0),"-")</f>
        <v>조민아</v>
      </c>
      <c r="AH3020" s="9" t="s">
        <v>13666</v>
      </c>
      <c r="AI3020" s="231" t="s">
        <v>13031</v>
      </c>
      <c r="AJ3020" s="231" t="s">
        <v>13667</v>
      </c>
      <c r="AK3020" s="231" t="s">
        <v>3962</v>
      </c>
      <c r="AL3020" s="231">
        <v>3019</v>
      </c>
    </row>
    <row r="3021" spans="1:38" x14ac:dyDescent="0.3">
      <c r="A3021" s="218" t="s">
        <v>2689</v>
      </c>
      <c r="B3021" s="218" t="s">
        <v>13661</v>
      </c>
      <c r="C3021" s="237" t="s">
        <v>10273</v>
      </c>
      <c r="D3021" s="218" t="s">
        <v>12131</v>
      </c>
      <c r="E3021" s="249" t="s">
        <v>12132</v>
      </c>
      <c r="F3021" s="250" t="s">
        <v>10268</v>
      </c>
      <c r="G3021" s="243">
        <v>0</v>
      </c>
      <c r="H3021" s="219" t="s">
        <v>13031</v>
      </c>
      <c r="I3021" s="219"/>
      <c r="J3021" s="219"/>
      <c r="K3021" s="219"/>
      <c r="L3021" s="219"/>
      <c r="M3021" s="219"/>
      <c r="N3021" s="236" t="s">
        <v>10541</v>
      </c>
      <c r="O3021" s="236" t="s">
        <v>13664</v>
      </c>
      <c r="P3021" s="236" t="s">
        <v>13665</v>
      </c>
      <c r="Q3021" s="236" t="s">
        <v>7560</v>
      </c>
      <c r="R3021" s="244" t="s">
        <v>3936</v>
      </c>
      <c r="S3021" s="244" t="s">
        <v>13031</v>
      </c>
      <c r="T3021" s="229">
        <v>45702</v>
      </c>
      <c r="U3021" s="230" t="s">
        <v>10277</v>
      </c>
      <c r="V3021" s="230" t="s">
        <v>10263</v>
      </c>
      <c r="W3021" s="230" t="s">
        <v>10263</v>
      </c>
      <c r="X3021" s="230" t="s">
        <v>10469</v>
      </c>
      <c r="Y3021" s="230"/>
      <c r="Z3021" s="230" t="s">
        <v>10264</v>
      </c>
      <c r="AA3021" s="220">
        <v>202503</v>
      </c>
      <c r="AB3021" s="239"/>
      <c r="AC3021" s="240" t="s">
        <v>10280</v>
      </c>
      <c r="AD3021" s="240" t="s">
        <v>10252</v>
      </c>
      <c r="AE3021" s="241">
        <v>0</v>
      </c>
      <c r="AF3021" s="240" t="s">
        <v>10252</v>
      </c>
      <c r="AG3021" s="235" t="str">
        <f>IFERROR(VLOOKUP(작성용!A:A,RM!A:D,4,0),"-")</f>
        <v>조민아</v>
      </c>
      <c r="AH3021" s="9" t="s">
        <v>13666</v>
      </c>
      <c r="AI3021" s="231" t="s">
        <v>13031</v>
      </c>
      <c r="AJ3021" s="231" t="s">
        <v>13667</v>
      </c>
      <c r="AK3021" s="231" t="s">
        <v>3962</v>
      </c>
      <c r="AL3021" s="231">
        <v>3020</v>
      </c>
    </row>
    <row r="3022" spans="1:38" x14ac:dyDescent="0.3">
      <c r="A3022" s="218" t="s">
        <v>2689</v>
      </c>
      <c r="B3022" s="218" t="s">
        <v>13661</v>
      </c>
      <c r="C3022" s="237" t="s">
        <v>10273</v>
      </c>
      <c r="D3022" s="218" t="s">
        <v>13682</v>
      </c>
      <c r="E3022" s="249" t="s">
        <v>13683</v>
      </c>
      <c r="F3022" s="250" t="s">
        <v>10268</v>
      </c>
      <c r="G3022" s="243">
        <v>0</v>
      </c>
      <c r="H3022" s="219" t="s">
        <v>3522</v>
      </c>
      <c r="I3022" s="219"/>
      <c r="J3022" s="219"/>
      <c r="K3022" s="219"/>
      <c r="L3022" s="219"/>
      <c r="M3022" s="219"/>
      <c r="N3022" s="236" t="s">
        <v>10541</v>
      </c>
      <c r="O3022" s="236" t="s">
        <v>13664</v>
      </c>
      <c r="P3022" s="236" t="s">
        <v>13665</v>
      </c>
      <c r="Q3022" s="236" t="s">
        <v>7560</v>
      </c>
      <c r="R3022" s="244">
        <v>210029</v>
      </c>
      <c r="S3022" s="244" t="s">
        <v>3522</v>
      </c>
      <c r="T3022" s="229">
        <v>45702</v>
      </c>
      <c r="U3022" s="230" t="s">
        <v>10277</v>
      </c>
      <c r="V3022" s="230" t="s">
        <v>10263</v>
      </c>
      <c r="W3022" s="230" t="s">
        <v>10263</v>
      </c>
      <c r="X3022" s="230" t="s">
        <v>13241</v>
      </c>
      <c r="Y3022" s="230"/>
      <c r="Z3022" s="230" t="s">
        <v>10264</v>
      </c>
      <c r="AA3022" s="220">
        <v>202503</v>
      </c>
      <c r="AB3022" s="239"/>
      <c r="AC3022" s="240" t="s">
        <v>10280</v>
      </c>
      <c r="AD3022" s="240" t="s">
        <v>10252</v>
      </c>
      <c r="AE3022" s="241">
        <v>0</v>
      </c>
      <c r="AF3022" s="240" t="s">
        <v>10252</v>
      </c>
      <c r="AG3022" s="235" t="str">
        <f>IFERROR(VLOOKUP(작성용!A:A,RM!A:D,4,0),"-")</f>
        <v>조민아</v>
      </c>
      <c r="AH3022" s="9" t="s">
        <v>13666</v>
      </c>
      <c r="AI3022" s="231" t="s">
        <v>3522</v>
      </c>
      <c r="AJ3022" s="231" t="s">
        <v>13667</v>
      </c>
      <c r="AK3022" s="231" t="s">
        <v>3962</v>
      </c>
      <c r="AL3022" s="231">
        <v>3021</v>
      </c>
    </row>
    <row r="3023" spans="1:38" x14ac:dyDescent="0.3">
      <c r="A3023" s="218" t="s">
        <v>2689</v>
      </c>
      <c r="B3023" s="218" t="s">
        <v>13661</v>
      </c>
      <c r="C3023" s="237" t="s">
        <v>10273</v>
      </c>
      <c r="D3023" s="218" t="s">
        <v>10660</v>
      </c>
      <c r="E3023" s="249" t="s">
        <v>13684</v>
      </c>
      <c r="F3023" s="250" t="s">
        <v>10268</v>
      </c>
      <c r="G3023" s="243">
        <v>0</v>
      </c>
      <c r="H3023" s="219" t="s">
        <v>13031</v>
      </c>
      <c r="I3023" s="219"/>
      <c r="J3023" s="219"/>
      <c r="K3023" s="219"/>
      <c r="L3023" s="219"/>
      <c r="M3023" s="219"/>
      <c r="N3023" s="236" t="s">
        <v>10541</v>
      </c>
      <c r="O3023" s="236" t="s">
        <v>13664</v>
      </c>
      <c r="P3023" s="236" t="s">
        <v>13665</v>
      </c>
      <c r="Q3023" s="236" t="s">
        <v>7560</v>
      </c>
      <c r="R3023" s="244" t="s">
        <v>7566</v>
      </c>
      <c r="S3023" s="244" t="s">
        <v>3522</v>
      </c>
      <c r="T3023" s="229">
        <v>45702</v>
      </c>
      <c r="U3023" s="230" t="s">
        <v>10277</v>
      </c>
      <c r="V3023" s="230" t="s">
        <v>10263</v>
      </c>
      <c r="W3023" s="230" t="s">
        <v>10263</v>
      </c>
      <c r="X3023" s="230" t="s">
        <v>13241</v>
      </c>
      <c r="Y3023" s="230"/>
      <c r="Z3023" s="230" t="s">
        <v>10264</v>
      </c>
      <c r="AA3023" s="220">
        <v>202503</v>
      </c>
      <c r="AB3023" s="239"/>
      <c r="AC3023" s="240" t="s">
        <v>10280</v>
      </c>
      <c r="AD3023" s="240" t="s">
        <v>10252</v>
      </c>
      <c r="AE3023" s="241">
        <v>0</v>
      </c>
      <c r="AF3023" s="240" t="s">
        <v>10252</v>
      </c>
      <c r="AG3023" s="235" t="str">
        <f>IFERROR(VLOOKUP(작성용!A:A,RM!A:D,4,0),"-")</f>
        <v>조민아</v>
      </c>
      <c r="AH3023" s="9" t="s">
        <v>13666</v>
      </c>
      <c r="AI3023" s="231" t="s">
        <v>13031</v>
      </c>
      <c r="AJ3023" s="231" t="s">
        <v>13667</v>
      </c>
      <c r="AK3023" s="231" t="s">
        <v>3962</v>
      </c>
      <c r="AL3023" s="231">
        <v>3022</v>
      </c>
    </row>
    <row r="3024" spans="1:38" x14ac:dyDescent="0.3">
      <c r="A3024" s="218" t="s">
        <v>2689</v>
      </c>
      <c r="B3024" s="218" t="s">
        <v>13661</v>
      </c>
      <c r="C3024" s="237" t="s">
        <v>10273</v>
      </c>
      <c r="D3024" s="218" t="s">
        <v>13685</v>
      </c>
      <c r="E3024" s="249" t="s">
        <v>13686</v>
      </c>
      <c r="F3024" s="250" t="s">
        <v>10268</v>
      </c>
      <c r="G3024" s="243">
        <v>0</v>
      </c>
      <c r="H3024" s="219" t="s">
        <v>13031</v>
      </c>
      <c r="I3024" s="219"/>
      <c r="J3024" s="219"/>
      <c r="K3024" s="219"/>
      <c r="L3024" s="219"/>
      <c r="M3024" s="219"/>
      <c r="N3024" s="236" t="s">
        <v>10541</v>
      </c>
      <c r="O3024" s="236" t="s">
        <v>13664</v>
      </c>
      <c r="P3024" s="236" t="s">
        <v>13665</v>
      </c>
      <c r="Q3024" s="236" t="s">
        <v>7560</v>
      </c>
      <c r="R3024" s="244">
        <v>60113</v>
      </c>
      <c r="S3024" s="244" t="s">
        <v>13031</v>
      </c>
      <c r="T3024" s="229">
        <v>45702</v>
      </c>
      <c r="U3024" s="230" t="s">
        <v>10277</v>
      </c>
      <c r="V3024" s="230" t="s">
        <v>10263</v>
      </c>
      <c r="W3024" s="230" t="s">
        <v>10263</v>
      </c>
      <c r="X3024" s="230" t="s">
        <v>10469</v>
      </c>
      <c r="Y3024" s="230"/>
      <c r="Z3024" s="230" t="s">
        <v>10264</v>
      </c>
      <c r="AA3024" s="220">
        <v>202503</v>
      </c>
      <c r="AB3024" s="239"/>
      <c r="AC3024" s="240" t="s">
        <v>10280</v>
      </c>
      <c r="AD3024" s="240" t="s">
        <v>10252</v>
      </c>
      <c r="AE3024" s="241">
        <v>0</v>
      </c>
      <c r="AF3024" s="240" t="s">
        <v>10252</v>
      </c>
      <c r="AG3024" s="235" t="str">
        <f>IFERROR(VLOOKUP(작성용!A:A,RM!A:D,4,0),"-")</f>
        <v>조민아</v>
      </c>
      <c r="AH3024" s="9" t="s">
        <v>13666</v>
      </c>
      <c r="AI3024" s="231" t="s">
        <v>13031</v>
      </c>
      <c r="AJ3024" s="231" t="s">
        <v>13667</v>
      </c>
      <c r="AK3024" s="231" t="s">
        <v>3962</v>
      </c>
      <c r="AL3024" s="231">
        <v>3023</v>
      </c>
    </row>
    <row r="3025" spans="1:38" x14ac:dyDescent="0.3">
      <c r="A3025" s="218" t="s">
        <v>2689</v>
      </c>
      <c r="B3025" s="218" t="s">
        <v>13661</v>
      </c>
      <c r="C3025" s="237" t="s">
        <v>10273</v>
      </c>
      <c r="D3025" s="218" t="s">
        <v>13687</v>
      </c>
      <c r="E3025" s="249" t="s">
        <v>13688</v>
      </c>
      <c r="F3025" s="250" t="s">
        <v>10268</v>
      </c>
      <c r="G3025" s="243">
        <v>0</v>
      </c>
      <c r="H3025" s="219" t="s">
        <v>13031</v>
      </c>
      <c r="I3025" s="219"/>
      <c r="J3025" s="219"/>
      <c r="K3025" s="219"/>
      <c r="L3025" s="219"/>
      <c r="M3025" s="219"/>
      <c r="N3025" s="236" t="s">
        <v>10541</v>
      </c>
      <c r="O3025" s="236" t="s">
        <v>13664</v>
      </c>
      <c r="P3025" s="236" t="s">
        <v>13665</v>
      </c>
      <c r="Q3025" s="236" t="s">
        <v>7560</v>
      </c>
      <c r="R3025" s="244" t="s">
        <v>3522</v>
      </c>
      <c r="S3025" s="244" t="s">
        <v>13031</v>
      </c>
      <c r="T3025" s="229">
        <v>45702</v>
      </c>
      <c r="U3025" s="230" t="s">
        <v>10277</v>
      </c>
      <c r="V3025" s="230" t="s">
        <v>10263</v>
      </c>
      <c r="W3025" s="230" t="s">
        <v>10263</v>
      </c>
      <c r="X3025" s="230" t="s">
        <v>13241</v>
      </c>
      <c r="Y3025" s="230"/>
      <c r="Z3025" s="230" t="s">
        <v>10264</v>
      </c>
      <c r="AA3025" s="220">
        <v>202503</v>
      </c>
      <c r="AB3025" s="239"/>
      <c r="AC3025" s="240" t="s">
        <v>10280</v>
      </c>
      <c r="AD3025" s="240" t="s">
        <v>10252</v>
      </c>
      <c r="AE3025" s="241">
        <v>0</v>
      </c>
      <c r="AF3025" s="240" t="s">
        <v>10252</v>
      </c>
      <c r="AG3025" s="235" t="str">
        <f>IFERROR(VLOOKUP(작성용!A:A,RM!A:D,4,0),"-")</f>
        <v>조민아</v>
      </c>
      <c r="AH3025" s="9" t="s">
        <v>13666</v>
      </c>
      <c r="AI3025" s="231" t="s">
        <v>13031</v>
      </c>
      <c r="AJ3025" s="231" t="s">
        <v>13667</v>
      </c>
      <c r="AK3025" s="231" t="s">
        <v>3962</v>
      </c>
      <c r="AL3025" s="231">
        <v>3024</v>
      </c>
    </row>
    <row r="3026" spans="1:38" x14ac:dyDescent="0.3">
      <c r="A3026" s="218" t="s">
        <v>2689</v>
      </c>
      <c r="B3026" s="218" t="s">
        <v>13661</v>
      </c>
      <c r="C3026" s="237" t="s">
        <v>4021</v>
      </c>
      <c r="D3026" s="218" t="s">
        <v>13689</v>
      </c>
      <c r="E3026" s="249" t="s">
        <v>13690</v>
      </c>
      <c r="F3026" s="250" t="s">
        <v>10268</v>
      </c>
      <c r="G3026" s="243">
        <v>0</v>
      </c>
      <c r="H3026" s="219" t="s">
        <v>13031</v>
      </c>
      <c r="I3026" s="219"/>
      <c r="J3026" s="219"/>
      <c r="K3026" s="219"/>
      <c r="L3026" s="219"/>
      <c r="M3026" s="219"/>
      <c r="N3026" s="236" t="s">
        <v>10541</v>
      </c>
      <c r="O3026" s="236" t="s">
        <v>13664</v>
      </c>
      <c r="P3026" s="236" t="s">
        <v>13665</v>
      </c>
      <c r="Q3026" s="236" t="s">
        <v>7560</v>
      </c>
      <c r="R3026" s="244" t="s">
        <v>13031</v>
      </c>
      <c r="S3026" s="244" t="s">
        <v>3522</v>
      </c>
      <c r="T3026" s="229">
        <v>45702</v>
      </c>
      <c r="U3026" s="230" t="s">
        <v>10277</v>
      </c>
      <c r="V3026" s="230" t="s">
        <v>10263</v>
      </c>
      <c r="W3026" s="230" t="s">
        <v>10263</v>
      </c>
      <c r="X3026" s="230" t="s">
        <v>13241</v>
      </c>
      <c r="Y3026" s="230"/>
      <c r="Z3026" s="230" t="s">
        <v>10264</v>
      </c>
      <c r="AA3026" s="220">
        <v>202503</v>
      </c>
      <c r="AB3026" s="239"/>
      <c r="AC3026" s="240" t="s">
        <v>10280</v>
      </c>
      <c r="AD3026" s="240" t="s">
        <v>10252</v>
      </c>
      <c r="AE3026" s="241">
        <v>0</v>
      </c>
      <c r="AF3026" s="240" t="s">
        <v>10252</v>
      </c>
      <c r="AG3026" s="235" t="str">
        <f>IFERROR(VLOOKUP(작성용!A:A,RM!A:D,4,0),"-")</f>
        <v>조민아</v>
      </c>
      <c r="AH3026" s="9" t="s">
        <v>13666</v>
      </c>
      <c r="AI3026" s="231" t="s">
        <v>13031</v>
      </c>
      <c r="AJ3026" s="231" t="s">
        <v>13667</v>
      </c>
      <c r="AK3026" s="231" t="s">
        <v>3962</v>
      </c>
      <c r="AL3026" s="231">
        <v>3025</v>
      </c>
    </row>
    <row r="3027" spans="1:38" x14ac:dyDescent="0.3">
      <c r="A3027" s="218" t="s">
        <v>2689</v>
      </c>
      <c r="B3027" s="218" t="s">
        <v>13661</v>
      </c>
      <c r="C3027" s="237" t="s">
        <v>4021</v>
      </c>
      <c r="D3027" s="218" t="s">
        <v>13298</v>
      </c>
      <c r="E3027" s="249" t="s">
        <v>13299</v>
      </c>
      <c r="F3027" s="250" t="s">
        <v>10268</v>
      </c>
      <c r="G3027" s="243">
        <v>0</v>
      </c>
      <c r="H3027" s="219" t="s">
        <v>13031</v>
      </c>
      <c r="I3027" s="219"/>
      <c r="J3027" s="219"/>
      <c r="K3027" s="219"/>
      <c r="L3027" s="219"/>
      <c r="M3027" s="219"/>
      <c r="N3027" s="236" t="s">
        <v>10541</v>
      </c>
      <c r="O3027" s="236" t="s">
        <v>13664</v>
      </c>
      <c r="P3027" s="236" t="s">
        <v>13665</v>
      </c>
      <c r="Q3027" s="236" t="s">
        <v>7560</v>
      </c>
      <c r="R3027" s="244" t="s">
        <v>13031</v>
      </c>
      <c r="S3027" s="244" t="s">
        <v>13031</v>
      </c>
      <c r="T3027" s="229">
        <v>45702</v>
      </c>
      <c r="U3027" s="230" t="s">
        <v>10277</v>
      </c>
      <c r="V3027" s="230" t="s">
        <v>10263</v>
      </c>
      <c r="W3027" s="230" t="s">
        <v>10263</v>
      </c>
      <c r="X3027" s="230" t="s">
        <v>13241</v>
      </c>
      <c r="Y3027" s="230"/>
      <c r="Z3027" s="230" t="s">
        <v>10264</v>
      </c>
      <c r="AA3027" s="220">
        <v>202503</v>
      </c>
      <c r="AB3027" s="239"/>
      <c r="AC3027" s="240" t="s">
        <v>10280</v>
      </c>
      <c r="AD3027" s="240" t="s">
        <v>10252</v>
      </c>
      <c r="AE3027" s="241">
        <v>0</v>
      </c>
      <c r="AF3027" s="240" t="s">
        <v>10252</v>
      </c>
      <c r="AG3027" s="235" t="str">
        <f>IFERROR(VLOOKUP(작성용!A:A,RM!A:D,4,0),"-")</f>
        <v>조민아</v>
      </c>
      <c r="AH3027" s="9" t="s">
        <v>13666</v>
      </c>
      <c r="AI3027" s="231" t="s">
        <v>13031</v>
      </c>
      <c r="AJ3027" s="231" t="s">
        <v>13667</v>
      </c>
      <c r="AK3027" s="231" t="s">
        <v>3962</v>
      </c>
      <c r="AL3027" s="231">
        <v>3026</v>
      </c>
    </row>
    <row r="3028" spans="1:38" x14ac:dyDescent="0.3">
      <c r="A3028" s="218" t="s">
        <v>2689</v>
      </c>
      <c r="B3028" s="218" t="s">
        <v>13661</v>
      </c>
      <c r="C3028" s="237" t="s">
        <v>4021</v>
      </c>
      <c r="D3028" s="218" t="s">
        <v>13691</v>
      </c>
      <c r="E3028" s="249" t="s">
        <v>13692</v>
      </c>
      <c r="F3028" s="250" t="s">
        <v>10268</v>
      </c>
      <c r="G3028" s="243">
        <v>0</v>
      </c>
      <c r="H3028" s="219" t="s">
        <v>13031</v>
      </c>
      <c r="I3028" s="219"/>
      <c r="J3028" s="219"/>
      <c r="K3028" s="219"/>
      <c r="L3028" s="219"/>
      <c r="M3028" s="219"/>
      <c r="N3028" s="236" t="s">
        <v>10541</v>
      </c>
      <c r="O3028" s="236" t="s">
        <v>13664</v>
      </c>
      <c r="P3028" s="236" t="s">
        <v>13665</v>
      </c>
      <c r="Q3028" s="236" t="s">
        <v>7560</v>
      </c>
      <c r="R3028" s="244" t="s">
        <v>13031</v>
      </c>
      <c r="S3028" s="244" t="s">
        <v>3522</v>
      </c>
      <c r="T3028" s="229">
        <v>45702</v>
      </c>
      <c r="U3028" s="230" t="s">
        <v>10277</v>
      </c>
      <c r="V3028" s="230" t="s">
        <v>10263</v>
      </c>
      <c r="W3028" s="230" t="s">
        <v>10263</v>
      </c>
      <c r="X3028" s="230" t="s">
        <v>13241</v>
      </c>
      <c r="Y3028" s="230"/>
      <c r="Z3028" s="230" t="s">
        <v>10264</v>
      </c>
      <c r="AA3028" s="220">
        <v>202503</v>
      </c>
      <c r="AB3028" s="239"/>
      <c r="AC3028" s="240" t="s">
        <v>10280</v>
      </c>
      <c r="AD3028" s="240" t="s">
        <v>10252</v>
      </c>
      <c r="AE3028" s="241">
        <v>0</v>
      </c>
      <c r="AF3028" s="240" t="s">
        <v>10252</v>
      </c>
      <c r="AG3028" s="235" t="str">
        <f>IFERROR(VLOOKUP(작성용!A:A,RM!A:D,4,0),"-")</f>
        <v>조민아</v>
      </c>
      <c r="AH3028" s="9" t="s">
        <v>13666</v>
      </c>
      <c r="AI3028" s="231" t="s">
        <v>13031</v>
      </c>
      <c r="AJ3028" s="231" t="s">
        <v>13667</v>
      </c>
      <c r="AK3028" s="231" t="s">
        <v>3962</v>
      </c>
      <c r="AL3028" s="231">
        <v>3027</v>
      </c>
    </row>
    <row r="3029" spans="1:38" x14ac:dyDescent="0.3">
      <c r="A3029" s="225" t="s">
        <v>336</v>
      </c>
      <c r="B3029" s="225" t="s">
        <v>13693</v>
      </c>
      <c r="C3029" s="237" t="s">
        <v>10273</v>
      </c>
      <c r="D3029" s="233" t="s">
        <v>12911</v>
      </c>
      <c r="E3029" s="232" t="s">
        <v>13694</v>
      </c>
      <c r="F3029" s="236" t="s">
        <v>10268</v>
      </c>
      <c r="G3029" s="210">
        <v>0</v>
      </c>
      <c r="H3029" s="227" t="s">
        <v>13237</v>
      </c>
      <c r="I3029" s="227"/>
      <c r="J3029" s="227"/>
      <c r="K3029" s="227"/>
      <c r="L3029" s="227"/>
      <c r="M3029" s="227"/>
      <c r="N3029" s="227" t="s">
        <v>10242</v>
      </c>
      <c r="O3029" s="242" t="s">
        <v>13695</v>
      </c>
      <c r="P3029" s="242" t="s">
        <v>13696</v>
      </c>
      <c r="Q3029" s="221" t="s">
        <v>13697</v>
      </c>
      <c r="R3029" s="208" t="s">
        <v>5125</v>
      </c>
      <c r="S3029" s="209" t="s">
        <v>3522</v>
      </c>
      <c r="T3029" s="229">
        <v>45702</v>
      </c>
      <c r="U3029" s="230" t="s">
        <v>10277</v>
      </c>
      <c r="V3029" s="230" t="s">
        <v>10263</v>
      </c>
      <c r="W3029" s="230" t="s">
        <v>10263</v>
      </c>
      <c r="X3029" s="230" t="s">
        <v>10469</v>
      </c>
      <c r="Y3029" s="230"/>
      <c r="Z3029" s="230" t="s">
        <v>10264</v>
      </c>
      <c r="AA3029" s="220">
        <v>202503</v>
      </c>
      <c r="AB3029" s="239"/>
      <c r="AC3029" s="229" t="s">
        <v>10280</v>
      </c>
      <c r="AD3029" s="240" t="s">
        <v>10252</v>
      </c>
      <c r="AE3029" s="241">
        <v>0</v>
      </c>
      <c r="AF3029" s="240" t="s">
        <v>10252</v>
      </c>
      <c r="AG3029" s="235" t="str">
        <f>IFERROR(VLOOKUP(작성용!A:A,RM!A:D,4,0),"-")</f>
        <v>정민지</v>
      </c>
      <c r="AH3029" s="9" t="s">
        <v>11662</v>
      </c>
      <c r="AI3029" s="231" t="s">
        <v>13698</v>
      </c>
      <c r="AJ3029" s="231" t="s">
        <v>3522</v>
      </c>
      <c r="AK3029" s="231" t="s">
        <v>3962</v>
      </c>
      <c r="AL3029" s="231">
        <v>3028</v>
      </c>
    </row>
    <row r="3030" spans="1:38" x14ac:dyDescent="0.3">
      <c r="A3030" s="225" t="s">
        <v>336</v>
      </c>
      <c r="B3030" s="225" t="s">
        <v>13693</v>
      </c>
      <c r="C3030" s="237" t="s">
        <v>10273</v>
      </c>
      <c r="D3030" s="233" t="s">
        <v>12750</v>
      </c>
      <c r="E3030" s="232" t="s">
        <v>13699</v>
      </c>
      <c r="F3030" s="236" t="s">
        <v>10268</v>
      </c>
      <c r="G3030" s="210">
        <v>0</v>
      </c>
      <c r="H3030" s="227" t="s">
        <v>4062</v>
      </c>
      <c r="I3030" s="227"/>
      <c r="J3030" s="227"/>
      <c r="K3030" s="227"/>
      <c r="L3030" s="227"/>
      <c r="M3030" s="227"/>
      <c r="N3030" s="227" t="s">
        <v>10242</v>
      </c>
      <c r="O3030" s="242" t="s">
        <v>13695</v>
      </c>
      <c r="P3030" s="242" t="s">
        <v>13696</v>
      </c>
      <c r="Q3030" s="221" t="s">
        <v>13697</v>
      </c>
      <c r="R3030" s="208" t="s">
        <v>5336</v>
      </c>
      <c r="S3030" s="209" t="s">
        <v>13031</v>
      </c>
      <c r="T3030" s="229">
        <v>45702</v>
      </c>
      <c r="U3030" s="230" t="s">
        <v>10277</v>
      </c>
      <c r="V3030" s="230" t="s">
        <v>10263</v>
      </c>
      <c r="W3030" s="230" t="s">
        <v>10263</v>
      </c>
      <c r="X3030" s="230" t="s">
        <v>10469</v>
      </c>
      <c r="Y3030" s="230"/>
      <c r="Z3030" s="230" t="s">
        <v>10264</v>
      </c>
      <c r="AA3030" s="220">
        <v>202503</v>
      </c>
      <c r="AB3030" s="239"/>
      <c r="AC3030" s="229" t="s">
        <v>10280</v>
      </c>
      <c r="AD3030" s="240" t="s">
        <v>10252</v>
      </c>
      <c r="AE3030" s="241">
        <v>0</v>
      </c>
      <c r="AF3030" s="240" t="s">
        <v>10252</v>
      </c>
      <c r="AG3030" s="235" t="str">
        <f>IFERROR(VLOOKUP(작성용!A:A,RM!A:D,4,0),"-")</f>
        <v>정민지</v>
      </c>
      <c r="AH3030" s="9" t="s">
        <v>11662</v>
      </c>
      <c r="AI3030" s="231" t="s">
        <v>13698</v>
      </c>
      <c r="AJ3030" s="231" t="s">
        <v>13031</v>
      </c>
      <c r="AK3030" s="231" t="s">
        <v>3962</v>
      </c>
      <c r="AL3030" s="231">
        <v>3029</v>
      </c>
    </row>
    <row r="3031" spans="1:38" x14ac:dyDescent="0.3">
      <c r="A3031" s="225" t="s">
        <v>336</v>
      </c>
      <c r="B3031" s="225" t="s">
        <v>13693</v>
      </c>
      <c r="C3031" s="237" t="s">
        <v>10273</v>
      </c>
      <c r="D3031" s="233" t="s">
        <v>13039</v>
      </c>
      <c r="E3031" s="232" t="s">
        <v>13040</v>
      </c>
      <c r="F3031" s="236" t="s">
        <v>10268</v>
      </c>
      <c r="G3031" s="210">
        <v>0</v>
      </c>
      <c r="H3031" s="227" t="s">
        <v>4062</v>
      </c>
      <c r="I3031" s="227"/>
      <c r="J3031" s="227"/>
      <c r="K3031" s="227"/>
      <c r="L3031" s="227"/>
      <c r="M3031" s="227"/>
      <c r="N3031" s="227" t="s">
        <v>10242</v>
      </c>
      <c r="O3031" s="242" t="s">
        <v>13695</v>
      </c>
      <c r="P3031" s="242" t="s">
        <v>13696</v>
      </c>
      <c r="Q3031" s="221" t="s">
        <v>13697</v>
      </c>
      <c r="R3031" s="208" t="s">
        <v>7015</v>
      </c>
      <c r="S3031" s="209" t="s">
        <v>13031</v>
      </c>
      <c r="T3031" s="229">
        <v>45702</v>
      </c>
      <c r="U3031" s="230" t="s">
        <v>10277</v>
      </c>
      <c r="V3031" s="230" t="s">
        <v>10263</v>
      </c>
      <c r="W3031" s="230" t="s">
        <v>10263</v>
      </c>
      <c r="X3031" s="230" t="s">
        <v>13241</v>
      </c>
      <c r="Y3031" s="230"/>
      <c r="Z3031" s="230" t="s">
        <v>10264</v>
      </c>
      <c r="AA3031" s="220">
        <v>202503</v>
      </c>
      <c r="AB3031" s="239"/>
      <c r="AC3031" s="229" t="s">
        <v>10280</v>
      </c>
      <c r="AD3031" s="240" t="s">
        <v>10252</v>
      </c>
      <c r="AE3031" s="241">
        <v>0</v>
      </c>
      <c r="AF3031" s="240" t="s">
        <v>10252</v>
      </c>
      <c r="AG3031" s="235" t="str">
        <f>IFERROR(VLOOKUP(작성용!A:A,RM!A:D,4,0),"-")</f>
        <v>정민지</v>
      </c>
      <c r="AH3031" s="9" t="s">
        <v>11662</v>
      </c>
      <c r="AI3031" s="231" t="s">
        <v>13698</v>
      </c>
      <c r="AJ3031" s="231" t="s">
        <v>3522</v>
      </c>
      <c r="AK3031" s="231" t="s">
        <v>3962</v>
      </c>
      <c r="AL3031" s="231">
        <v>3030</v>
      </c>
    </row>
    <row r="3032" spans="1:38" x14ac:dyDescent="0.3">
      <c r="A3032" s="225" t="s">
        <v>336</v>
      </c>
      <c r="B3032" s="225" t="s">
        <v>13693</v>
      </c>
      <c r="C3032" s="237" t="s">
        <v>10273</v>
      </c>
      <c r="D3032" s="233" t="s">
        <v>11870</v>
      </c>
      <c r="E3032" s="232" t="s">
        <v>12984</v>
      </c>
      <c r="F3032" s="236" t="s">
        <v>10268</v>
      </c>
      <c r="G3032" s="210">
        <v>0</v>
      </c>
      <c r="H3032" s="227" t="s">
        <v>13237</v>
      </c>
      <c r="I3032" s="227"/>
      <c r="J3032" s="227"/>
      <c r="K3032" s="227"/>
      <c r="L3032" s="227"/>
      <c r="M3032" s="227"/>
      <c r="N3032" s="227" t="s">
        <v>10242</v>
      </c>
      <c r="O3032" s="242" t="s">
        <v>13695</v>
      </c>
      <c r="P3032" s="242" t="s">
        <v>13696</v>
      </c>
      <c r="Q3032" s="221" t="s">
        <v>13697</v>
      </c>
      <c r="R3032" s="208" t="s">
        <v>5537</v>
      </c>
      <c r="S3032" s="209" t="s">
        <v>13031</v>
      </c>
      <c r="T3032" s="229">
        <v>45702</v>
      </c>
      <c r="U3032" s="230" t="s">
        <v>10277</v>
      </c>
      <c r="V3032" s="230" t="s">
        <v>10263</v>
      </c>
      <c r="W3032" s="230" t="s">
        <v>10263</v>
      </c>
      <c r="X3032" s="230" t="s">
        <v>10469</v>
      </c>
      <c r="Y3032" s="230"/>
      <c r="Z3032" s="230" t="s">
        <v>10264</v>
      </c>
      <c r="AA3032" s="220">
        <v>202503</v>
      </c>
      <c r="AB3032" s="239"/>
      <c r="AC3032" s="229" t="s">
        <v>10280</v>
      </c>
      <c r="AD3032" s="240" t="s">
        <v>10252</v>
      </c>
      <c r="AE3032" s="241">
        <v>0</v>
      </c>
      <c r="AF3032" s="240" t="s">
        <v>10252</v>
      </c>
      <c r="AG3032" s="235" t="str">
        <f>IFERROR(VLOOKUP(작성용!A:A,RM!A:D,4,0),"-")</f>
        <v>정민지</v>
      </c>
      <c r="AH3032" s="9" t="s">
        <v>11662</v>
      </c>
      <c r="AI3032" s="231" t="s">
        <v>13698</v>
      </c>
      <c r="AJ3032" s="231" t="s">
        <v>13031</v>
      </c>
      <c r="AK3032" s="231" t="s">
        <v>3962</v>
      </c>
      <c r="AL3032" s="231">
        <v>3031</v>
      </c>
    </row>
    <row r="3033" spans="1:38" x14ac:dyDescent="0.3">
      <c r="A3033" s="225" t="s">
        <v>336</v>
      </c>
      <c r="B3033" s="225" t="s">
        <v>13693</v>
      </c>
      <c r="C3033" s="237" t="s">
        <v>10273</v>
      </c>
      <c r="D3033" s="233" t="s">
        <v>13700</v>
      </c>
      <c r="E3033" s="232" t="s">
        <v>13701</v>
      </c>
      <c r="F3033" s="236" t="s">
        <v>10268</v>
      </c>
      <c r="G3033" s="210">
        <v>0</v>
      </c>
      <c r="H3033" s="227" t="s">
        <v>13237</v>
      </c>
      <c r="I3033" s="227"/>
      <c r="J3033" s="227"/>
      <c r="K3033" s="227"/>
      <c r="L3033" s="227"/>
      <c r="M3033" s="227"/>
      <c r="N3033" s="227" t="s">
        <v>10242</v>
      </c>
      <c r="O3033" s="242" t="s">
        <v>13695</v>
      </c>
      <c r="P3033" s="242" t="s">
        <v>13696</v>
      </c>
      <c r="Q3033" s="221" t="s">
        <v>13697</v>
      </c>
      <c r="R3033" s="208" t="s">
        <v>7342</v>
      </c>
      <c r="S3033" s="209" t="s">
        <v>13031</v>
      </c>
      <c r="T3033" s="229">
        <v>45702</v>
      </c>
      <c r="U3033" s="230" t="s">
        <v>10277</v>
      </c>
      <c r="V3033" s="230" t="s">
        <v>10263</v>
      </c>
      <c r="W3033" s="230" t="s">
        <v>10263</v>
      </c>
      <c r="X3033" s="230" t="s">
        <v>13241</v>
      </c>
      <c r="Y3033" s="230"/>
      <c r="Z3033" s="230" t="s">
        <v>10264</v>
      </c>
      <c r="AA3033" s="220">
        <v>202503</v>
      </c>
      <c r="AB3033" s="239"/>
      <c r="AC3033" s="229" t="s">
        <v>10280</v>
      </c>
      <c r="AD3033" s="240" t="s">
        <v>10252</v>
      </c>
      <c r="AE3033" s="241">
        <v>0</v>
      </c>
      <c r="AF3033" s="240" t="s">
        <v>10252</v>
      </c>
      <c r="AG3033" s="235" t="str">
        <f>IFERROR(VLOOKUP(작성용!A:A,RM!A:D,4,0),"-")</f>
        <v>정민지</v>
      </c>
      <c r="AH3033" s="9" t="s">
        <v>11662</v>
      </c>
      <c r="AI3033" s="231" t="s">
        <v>13698</v>
      </c>
      <c r="AJ3033" s="231" t="s">
        <v>3522</v>
      </c>
      <c r="AK3033" s="231" t="s">
        <v>3962</v>
      </c>
      <c r="AL3033" s="231">
        <v>3032</v>
      </c>
    </row>
    <row r="3034" spans="1:38" x14ac:dyDescent="0.3">
      <c r="A3034" s="225" t="s">
        <v>336</v>
      </c>
      <c r="B3034" s="225" t="s">
        <v>13693</v>
      </c>
      <c r="C3034" s="237" t="s">
        <v>10273</v>
      </c>
      <c r="D3034" s="233" t="s">
        <v>11319</v>
      </c>
      <c r="E3034" s="232" t="s">
        <v>13702</v>
      </c>
      <c r="F3034" s="236" t="s">
        <v>10268</v>
      </c>
      <c r="G3034" s="210">
        <v>0</v>
      </c>
      <c r="H3034" s="227" t="s">
        <v>13237</v>
      </c>
      <c r="I3034" s="227"/>
      <c r="J3034" s="227"/>
      <c r="K3034" s="227"/>
      <c r="L3034" s="227"/>
      <c r="M3034" s="227"/>
      <c r="N3034" s="227" t="s">
        <v>10242</v>
      </c>
      <c r="O3034" s="242" t="s">
        <v>13695</v>
      </c>
      <c r="P3034" s="242" t="s">
        <v>13696</v>
      </c>
      <c r="Q3034" s="221" t="s">
        <v>13697</v>
      </c>
      <c r="R3034" s="208" t="s">
        <v>5563</v>
      </c>
      <c r="S3034" s="209" t="s">
        <v>13031</v>
      </c>
      <c r="T3034" s="229">
        <v>45702</v>
      </c>
      <c r="U3034" s="230" t="s">
        <v>10277</v>
      </c>
      <c r="V3034" s="230" t="s">
        <v>10263</v>
      </c>
      <c r="W3034" s="230" t="s">
        <v>10263</v>
      </c>
      <c r="X3034" s="230" t="s">
        <v>13241</v>
      </c>
      <c r="Y3034" s="230"/>
      <c r="Z3034" s="230" t="s">
        <v>10264</v>
      </c>
      <c r="AA3034" s="220">
        <v>202503</v>
      </c>
      <c r="AB3034" s="239"/>
      <c r="AC3034" s="229" t="s">
        <v>10280</v>
      </c>
      <c r="AD3034" s="240" t="s">
        <v>10252</v>
      </c>
      <c r="AE3034" s="241">
        <v>0</v>
      </c>
      <c r="AF3034" s="240" t="s">
        <v>10252</v>
      </c>
      <c r="AG3034" s="235" t="str">
        <f>IFERROR(VLOOKUP(작성용!A:A,RM!A:D,4,0),"-")</f>
        <v>정민지</v>
      </c>
      <c r="AH3034" s="9" t="s">
        <v>11662</v>
      </c>
      <c r="AI3034" s="231" t="s">
        <v>13698</v>
      </c>
      <c r="AJ3034" s="231" t="s">
        <v>13031</v>
      </c>
      <c r="AK3034" s="231" t="s">
        <v>3962</v>
      </c>
      <c r="AL3034" s="231">
        <v>3033</v>
      </c>
    </row>
    <row r="3035" spans="1:38" x14ac:dyDescent="0.3">
      <c r="A3035" s="225" t="s">
        <v>336</v>
      </c>
      <c r="B3035" s="225" t="s">
        <v>13693</v>
      </c>
      <c r="C3035" s="237" t="s">
        <v>10273</v>
      </c>
      <c r="D3035" s="233" t="s">
        <v>13703</v>
      </c>
      <c r="E3035" s="232" t="s">
        <v>13704</v>
      </c>
      <c r="F3035" s="236" t="s">
        <v>10268</v>
      </c>
      <c r="G3035" s="210">
        <v>0</v>
      </c>
      <c r="H3035" s="227" t="s">
        <v>4062</v>
      </c>
      <c r="I3035" s="227"/>
      <c r="J3035" s="227"/>
      <c r="K3035" s="227"/>
      <c r="L3035" s="227"/>
      <c r="M3035" s="227"/>
      <c r="N3035" s="227" t="s">
        <v>10242</v>
      </c>
      <c r="O3035" s="242" t="s">
        <v>13695</v>
      </c>
      <c r="P3035" s="242" t="s">
        <v>13696</v>
      </c>
      <c r="Q3035" s="221" t="s">
        <v>13697</v>
      </c>
      <c r="R3035" s="208" t="s">
        <v>3822</v>
      </c>
      <c r="S3035" s="209" t="s">
        <v>3522</v>
      </c>
      <c r="T3035" s="229">
        <v>45702</v>
      </c>
      <c r="U3035" s="230" t="s">
        <v>10277</v>
      </c>
      <c r="V3035" s="230" t="s">
        <v>10263</v>
      </c>
      <c r="W3035" s="230" t="s">
        <v>10263</v>
      </c>
      <c r="X3035" s="230" t="s">
        <v>13241</v>
      </c>
      <c r="Y3035" s="230"/>
      <c r="Z3035" s="230" t="s">
        <v>10264</v>
      </c>
      <c r="AA3035" s="220">
        <v>202503</v>
      </c>
      <c r="AB3035" s="239"/>
      <c r="AC3035" s="229" t="s">
        <v>10280</v>
      </c>
      <c r="AD3035" s="240" t="s">
        <v>10252</v>
      </c>
      <c r="AE3035" s="241">
        <v>0</v>
      </c>
      <c r="AF3035" s="240" t="s">
        <v>10252</v>
      </c>
      <c r="AG3035" s="235" t="str">
        <f>IFERROR(VLOOKUP(작성용!A:A,RM!A:D,4,0),"-")</f>
        <v>정민지</v>
      </c>
      <c r="AH3035" s="9" t="s">
        <v>11662</v>
      </c>
      <c r="AI3035" s="231" t="s">
        <v>13698</v>
      </c>
      <c r="AJ3035" s="231" t="s">
        <v>13031</v>
      </c>
      <c r="AK3035" s="231" t="s">
        <v>3962</v>
      </c>
      <c r="AL3035" s="231">
        <v>3034</v>
      </c>
    </row>
    <row r="3036" spans="1:38" x14ac:dyDescent="0.3">
      <c r="A3036" s="225" t="s">
        <v>336</v>
      </c>
      <c r="B3036" s="225" t="s">
        <v>13693</v>
      </c>
      <c r="C3036" s="237" t="s">
        <v>10273</v>
      </c>
      <c r="D3036" s="233" t="s">
        <v>13705</v>
      </c>
      <c r="E3036" s="232" t="s">
        <v>13706</v>
      </c>
      <c r="F3036" s="236" t="s">
        <v>10268</v>
      </c>
      <c r="G3036" s="210">
        <v>0</v>
      </c>
      <c r="H3036" s="227" t="s">
        <v>13237</v>
      </c>
      <c r="I3036" s="227"/>
      <c r="J3036" s="227"/>
      <c r="K3036" s="227"/>
      <c r="L3036" s="227"/>
      <c r="M3036" s="227"/>
      <c r="N3036" s="227" t="s">
        <v>10242</v>
      </c>
      <c r="O3036" s="242" t="s">
        <v>13695</v>
      </c>
      <c r="P3036" s="242" t="s">
        <v>13696</v>
      </c>
      <c r="Q3036" s="221" t="s">
        <v>13697</v>
      </c>
      <c r="R3036" s="208" t="s">
        <v>3824</v>
      </c>
      <c r="S3036" s="209" t="s">
        <v>13031</v>
      </c>
      <c r="T3036" s="229">
        <v>45702</v>
      </c>
      <c r="U3036" s="230" t="s">
        <v>10277</v>
      </c>
      <c r="V3036" s="230" t="s">
        <v>10263</v>
      </c>
      <c r="W3036" s="230" t="s">
        <v>10263</v>
      </c>
      <c r="X3036" s="230" t="s">
        <v>13241</v>
      </c>
      <c r="Y3036" s="230"/>
      <c r="Z3036" s="230" t="s">
        <v>10264</v>
      </c>
      <c r="AA3036" s="220">
        <v>202503</v>
      </c>
      <c r="AB3036" s="239"/>
      <c r="AC3036" s="229" t="s">
        <v>10280</v>
      </c>
      <c r="AD3036" s="240" t="s">
        <v>10252</v>
      </c>
      <c r="AE3036" s="241">
        <v>0</v>
      </c>
      <c r="AF3036" s="240" t="s">
        <v>10252</v>
      </c>
      <c r="AG3036" s="235" t="str">
        <f>IFERROR(VLOOKUP(작성용!A:A,RM!A:D,4,0),"-")</f>
        <v>정민지</v>
      </c>
      <c r="AH3036" s="9" t="s">
        <v>11662</v>
      </c>
      <c r="AI3036" s="231" t="s">
        <v>13698</v>
      </c>
      <c r="AJ3036" s="231" t="s">
        <v>13031</v>
      </c>
      <c r="AK3036" s="231" t="s">
        <v>3962</v>
      </c>
      <c r="AL3036" s="231">
        <v>3035</v>
      </c>
    </row>
    <row r="3037" spans="1:38" x14ac:dyDescent="0.3">
      <c r="A3037" s="225" t="s">
        <v>336</v>
      </c>
      <c r="B3037" s="225" t="s">
        <v>13693</v>
      </c>
      <c r="C3037" s="237" t="s">
        <v>10273</v>
      </c>
      <c r="D3037" s="233" t="s">
        <v>12921</v>
      </c>
      <c r="E3037" s="232" t="s">
        <v>13399</v>
      </c>
      <c r="F3037" s="236" t="s">
        <v>10268</v>
      </c>
      <c r="G3037" s="210">
        <v>0</v>
      </c>
      <c r="H3037" s="227" t="s">
        <v>13237</v>
      </c>
      <c r="I3037" s="227"/>
      <c r="J3037" s="227"/>
      <c r="K3037" s="227"/>
      <c r="L3037" s="227"/>
      <c r="M3037" s="227"/>
      <c r="N3037" s="227" t="s">
        <v>10242</v>
      </c>
      <c r="O3037" s="242" t="s">
        <v>13695</v>
      </c>
      <c r="P3037" s="242" t="s">
        <v>13696</v>
      </c>
      <c r="Q3037" s="221" t="s">
        <v>13697</v>
      </c>
      <c r="R3037" s="208" t="s">
        <v>5138</v>
      </c>
      <c r="S3037" s="209" t="s">
        <v>3522</v>
      </c>
      <c r="T3037" s="229">
        <v>45702</v>
      </c>
      <c r="U3037" s="230" t="s">
        <v>10277</v>
      </c>
      <c r="V3037" s="230" t="s">
        <v>10263</v>
      </c>
      <c r="W3037" s="230" t="s">
        <v>10263</v>
      </c>
      <c r="X3037" s="230" t="s">
        <v>13241</v>
      </c>
      <c r="Y3037" s="230"/>
      <c r="Z3037" s="230" t="s">
        <v>10264</v>
      </c>
      <c r="AA3037" s="220">
        <v>202503</v>
      </c>
      <c r="AB3037" s="239"/>
      <c r="AC3037" s="229" t="s">
        <v>10280</v>
      </c>
      <c r="AD3037" s="240" t="s">
        <v>10252</v>
      </c>
      <c r="AE3037" s="241">
        <v>0</v>
      </c>
      <c r="AF3037" s="240" t="s">
        <v>10252</v>
      </c>
      <c r="AG3037" s="235" t="str">
        <f>IFERROR(VLOOKUP(작성용!A:A,RM!A:D,4,0),"-")</f>
        <v>정민지</v>
      </c>
      <c r="AH3037" s="9" t="s">
        <v>11662</v>
      </c>
      <c r="AI3037" s="231" t="s">
        <v>13698</v>
      </c>
      <c r="AJ3037" s="231" t="s">
        <v>3522</v>
      </c>
      <c r="AK3037" s="231" t="s">
        <v>3962</v>
      </c>
      <c r="AL3037" s="231">
        <v>3036</v>
      </c>
    </row>
    <row r="3038" spans="1:38" x14ac:dyDescent="0.3">
      <c r="A3038" s="225" t="s">
        <v>336</v>
      </c>
      <c r="B3038" s="225" t="s">
        <v>13693</v>
      </c>
      <c r="C3038" s="237" t="s">
        <v>10273</v>
      </c>
      <c r="D3038" s="233" t="s">
        <v>12289</v>
      </c>
      <c r="E3038" s="232" t="s">
        <v>12290</v>
      </c>
      <c r="F3038" s="236" t="s">
        <v>10268</v>
      </c>
      <c r="G3038" s="210">
        <v>0</v>
      </c>
      <c r="H3038" s="227" t="s">
        <v>13237</v>
      </c>
      <c r="I3038" s="227"/>
      <c r="J3038" s="227"/>
      <c r="K3038" s="227"/>
      <c r="L3038" s="227"/>
      <c r="M3038" s="227"/>
      <c r="N3038" s="227" t="s">
        <v>10242</v>
      </c>
      <c r="O3038" s="242" t="s">
        <v>13695</v>
      </c>
      <c r="P3038" s="242" t="s">
        <v>13696</v>
      </c>
      <c r="Q3038" s="221" t="s">
        <v>13697</v>
      </c>
      <c r="R3038" s="208" t="s">
        <v>3934</v>
      </c>
      <c r="S3038" s="209" t="s">
        <v>13031</v>
      </c>
      <c r="T3038" s="229">
        <v>45702</v>
      </c>
      <c r="U3038" s="230" t="s">
        <v>10277</v>
      </c>
      <c r="V3038" s="230" t="s">
        <v>10263</v>
      </c>
      <c r="W3038" s="230" t="s">
        <v>10263</v>
      </c>
      <c r="X3038" s="230" t="s">
        <v>13241</v>
      </c>
      <c r="Y3038" s="230"/>
      <c r="Z3038" s="230" t="s">
        <v>10264</v>
      </c>
      <c r="AA3038" s="220">
        <v>202503</v>
      </c>
      <c r="AB3038" s="239"/>
      <c r="AC3038" s="229" t="s">
        <v>10280</v>
      </c>
      <c r="AD3038" s="240" t="s">
        <v>10252</v>
      </c>
      <c r="AE3038" s="241">
        <v>0</v>
      </c>
      <c r="AF3038" s="240" t="s">
        <v>10252</v>
      </c>
      <c r="AG3038" s="235" t="str">
        <f>IFERROR(VLOOKUP(작성용!A:A,RM!A:D,4,0),"-")</f>
        <v>정민지</v>
      </c>
      <c r="AH3038" s="9" t="s">
        <v>11662</v>
      </c>
      <c r="AI3038" s="231" t="s">
        <v>13031</v>
      </c>
      <c r="AJ3038" s="231" t="s">
        <v>13031</v>
      </c>
      <c r="AK3038" s="231" t="s">
        <v>3962</v>
      </c>
      <c r="AL3038" s="231">
        <v>3037</v>
      </c>
    </row>
    <row r="3039" spans="1:38" x14ac:dyDescent="0.3">
      <c r="A3039" s="225" t="s">
        <v>336</v>
      </c>
      <c r="B3039" s="225" t="s">
        <v>13693</v>
      </c>
      <c r="C3039" s="237" t="s">
        <v>10273</v>
      </c>
      <c r="D3039" s="233" t="s">
        <v>11885</v>
      </c>
      <c r="E3039" s="232" t="s">
        <v>13413</v>
      </c>
      <c r="F3039" s="236" t="s">
        <v>10268</v>
      </c>
      <c r="G3039" s="210">
        <v>0</v>
      </c>
      <c r="H3039" s="227" t="s">
        <v>13237</v>
      </c>
      <c r="I3039" s="227"/>
      <c r="J3039" s="227"/>
      <c r="K3039" s="227"/>
      <c r="L3039" s="227"/>
      <c r="M3039" s="227"/>
      <c r="N3039" s="227" t="s">
        <v>10242</v>
      </c>
      <c r="O3039" s="242" t="s">
        <v>13695</v>
      </c>
      <c r="P3039" s="242" t="s">
        <v>13696</v>
      </c>
      <c r="Q3039" s="221" t="s">
        <v>13697</v>
      </c>
      <c r="R3039" s="208" t="s">
        <v>5569</v>
      </c>
      <c r="S3039" s="209" t="s">
        <v>13031</v>
      </c>
      <c r="T3039" s="229">
        <v>45702</v>
      </c>
      <c r="U3039" s="230" t="s">
        <v>10277</v>
      </c>
      <c r="V3039" s="230" t="s">
        <v>10263</v>
      </c>
      <c r="W3039" s="230" t="s">
        <v>10263</v>
      </c>
      <c r="X3039" s="230" t="s">
        <v>10469</v>
      </c>
      <c r="Y3039" s="230"/>
      <c r="Z3039" s="230" t="s">
        <v>10264</v>
      </c>
      <c r="AA3039" s="220">
        <v>202503</v>
      </c>
      <c r="AB3039" s="239"/>
      <c r="AC3039" s="229" t="s">
        <v>10280</v>
      </c>
      <c r="AD3039" s="240" t="s">
        <v>10252</v>
      </c>
      <c r="AE3039" s="241">
        <v>0</v>
      </c>
      <c r="AF3039" s="240" t="s">
        <v>10252</v>
      </c>
      <c r="AG3039" s="235" t="str">
        <f>IFERROR(VLOOKUP(작성용!A:A,RM!A:D,4,0),"-")</f>
        <v>정민지</v>
      </c>
      <c r="AH3039" s="9" t="s">
        <v>11662</v>
      </c>
      <c r="AI3039" s="231" t="s">
        <v>13031</v>
      </c>
      <c r="AJ3039" s="231" t="s">
        <v>3522</v>
      </c>
      <c r="AK3039" s="231" t="s">
        <v>3962</v>
      </c>
      <c r="AL3039" s="231">
        <v>3038</v>
      </c>
    </row>
    <row r="3040" spans="1:38" x14ac:dyDescent="0.3">
      <c r="A3040" s="225" t="s">
        <v>336</v>
      </c>
      <c r="B3040" s="225" t="s">
        <v>13693</v>
      </c>
      <c r="C3040" s="237" t="s">
        <v>10273</v>
      </c>
      <c r="D3040" s="233" t="s">
        <v>13707</v>
      </c>
      <c r="E3040" s="232" t="s">
        <v>13708</v>
      </c>
      <c r="F3040" s="236" t="s">
        <v>10268</v>
      </c>
      <c r="G3040" s="210">
        <v>0</v>
      </c>
      <c r="H3040" s="227" t="s">
        <v>13237</v>
      </c>
      <c r="I3040" s="227"/>
      <c r="J3040" s="227"/>
      <c r="K3040" s="227"/>
      <c r="L3040" s="227"/>
      <c r="M3040" s="227"/>
      <c r="N3040" s="227" t="s">
        <v>10242</v>
      </c>
      <c r="O3040" s="242" t="s">
        <v>13695</v>
      </c>
      <c r="P3040" s="242" t="s">
        <v>13696</v>
      </c>
      <c r="Q3040" s="221" t="s">
        <v>13697</v>
      </c>
      <c r="R3040" s="208" t="s">
        <v>7344</v>
      </c>
      <c r="S3040" s="209" t="s">
        <v>13031</v>
      </c>
      <c r="T3040" s="229">
        <v>45702</v>
      </c>
      <c r="U3040" s="230" t="s">
        <v>10277</v>
      </c>
      <c r="V3040" s="230" t="s">
        <v>10263</v>
      </c>
      <c r="W3040" s="230" t="s">
        <v>10263</v>
      </c>
      <c r="X3040" s="230" t="s">
        <v>13241</v>
      </c>
      <c r="Y3040" s="230"/>
      <c r="Z3040" s="230" t="s">
        <v>10264</v>
      </c>
      <c r="AA3040" s="220">
        <v>202503</v>
      </c>
      <c r="AB3040" s="239"/>
      <c r="AC3040" s="229" t="s">
        <v>10280</v>
      </c>
      <c r="AD3040" s="240" t="s">
        <v>10252</v>
      </c>
      <c r="AE3040" s="241">
        <v>0</v>
      </c>
      <c r="AF3040" s="240" t="s">
        <v>10252</v>
      </c>
      <c r="AG3040" s="235" t="str">
        <f>IFERROR(VLOOKUP(작성용!A:A,RM!A:D,4,0),"-")</f>
        <v>정민지</v>
      </c>
      <c r="AH3040" s="9" t="s">
        <v>11662</v>
      </c>
      <c r="AI3040" s="231" t="s">
        <v>13031</v>
      </c>
      <c r="AJ3040" s="231" t="s">
        <v>3522</v>
      </c>
      <c r="AK3040" s="231" t="s">
        <v>3962</v>
      </c>
      <c r="AL3040" s="231">
        <v>3039</v>
      </c>
    </row>
    <row r="3041" spans="1:38" x14ac:dyDescent="0.3">
      <c r="A3041" s="225" t="s">
        <v>336</v>
      </c>
      <c r="B3041" s="225" t="s">
        <v>13693</v>
      </c>
      <c r="C3041" s="237" t="s">
        <v>10273</v>
      </c>
      <c r="D3041" s="233" t="s">
        <v>11053</v>
      </c>
      <c r="E3041" s="232" t="s">
        <v>12250</v>
      </c>
      <c r="F3041" s="236" t="s">
        <v>10268</v>
      </c>
      <c r="G3041" s="210">
        <v>0</v>
      </c>
      <c r="H3041" s="227" t="s">
        <v>13237</v>
      </c>
      <c r="I3041" s="227"/>
      <c r="J3041" s="227"/>
      <c r="K3041" s="227"/>
      <c r="L3041" s="227"/>
      <c r="M3041" s="227"/>
      <c r="N3041" s="227" t="s">
        <v>10242</v>
      </c>
      <c r="O3041" s="242" t="s">
        <v>13695</v>
      </c>
      <c r="P3041" s="242" t="s">
        <v>13696</v>
      </c>
      <c r="Q3041" s="221" t="s">
        <v>13697</v>
      </c>
      <c r="R3041" s="208" t="s">
        <v>6415</v>
      </c>
      <c r="S3041" s="209" t="s">
        <v>13031</v>
      </c>
      <c r="T3041" s="229">
        <v>45702</v>
      </c>
      <c r="U3041" s="230" t="s">
        <v>10277</v>
      </c>
      <c r="V3041" s="230" t="s">
        <v>10263</v>
      </c>
      <c r="W3041" s="230" t="s">
        <v>10263</v>
      </c>
      <c r="X3041" s="230" t="s">
        <v>13241</v>
      </c>
      <c r="Y3041" s="230"/>
      <c r="Z3041" s="230" t="s">
        <v>10264</v>
      </c>
      <c r="AA3041" s="220">
        <v>202503</v>
      </c>
      <c r="AB3041" s="239"/>
      <c r="AC3041" s="229" t="s">
        <v>10280</v>
      </c>
      <c r="AD3041" s="240" t="s">
        <v>10252</v>
      </c>
      <c r="AE3041" s="241">
        <v>0</v>
      </c>
      <c r="AF3041" s="240" t="s">
        <v>10252</v>
      </c>
      <c r="AG3041" s="235" t="str">
        <f>IFERROR(VLOOKUP(작성용!A:A,RM!A:D,4,0),"-")</f>
        <v>정민지</v>
      </c>
      <c r="AH3041" s="9" t="s">
        <v>11662</v>
      </c>
      <c r="AI3041" s="231" t="s">
        <v>3522</v>
      </c>
      <c r="AJ3041" s="231" t="s">
        <v>13031</v>
      </c>
      <c r="AK3041" s="231" t="s">
        <v>3962</v>
      </c>
      <c r="AL3041" s="231">
        <v>3040</v>
      </c>
    </row>
    <row r="3042" spans="1:38" x14ac:dyDescent="0.3">
      <c r="A3042" s="225" t="s">
        <v>336</v>
      </c>
      <c r="B3042" s="225" t="s">
        <v>13693</v>
      </c>
      <c r="C3042" s="237" t="s">
        <v>10273</v>
      </c>
      <c r="D3042" s="233" t="s">
        <v>11055</v>
      </c>
      <c r="E3042" s="232" t="s">
        <v>12251</v>
      </c>
      <c r="F3042" s="236" t="s">
        <v>10268</v>
      </c>
      <c r="G3042" s="210">
        <v>0</v>
      </c>
      <c r="H3042" s="227" t="s">
        <v>13237</v>
      </c>
      <c r="I3042" s="227"/>
      <c r="J3042" s="227"/>
      <c r="K3042" s="227"/>
      <c r="L3042" s="227"/>
      <c r="M3042" s="227"/>
      <c r="N3042" s="227" t="s">
        <v>10242</v>
      </c>
      <c r="O3042" s="242" t="s">
        <v>13695</v>
      </c>
      <c r="P3042" s="242" t="s">
        <v>13696</v>
      </c>
      <c r="Q3042" s="221" t="s">
        <v>13697</v>
      </c>
      <c r="R3042" s="208" t="s">
        <v>6417</v>
      </c>
      <c r="S3042" s="209" t="s">
        <v>13031</v>
      </c>
      <c r="T3042" s="229">
        <v>45702</v>
      </c>
      <c r="U3042" s="230" t="s">
        <v>10277</v>
      </c>
      <c r="V3042" s="230" t="s">
        <v>10263</v>
      </c>
      <c r="W3042" s="230" t="s">
        <v>10263</v>
      </c>
      <c r="X3042" s="230" t="s">
        <v>13241</v>
      </c>
      <c r="Y3042" s="230"/>
      <c r="Z3042" s="230" t="s">
        <v>10264</v>
      </c>
      <c r="AA3042" s="220">
        <v>202503</v>
      </c>
      <c r="AB3042" s="239"/>
      <c r="AC3042" s="229" t="s">
        <v>10280</v>
      </c>
      <c r="AD3042" s="240" t="s">
        <v>10252</v>
      </c>
      <c r="AE3042" s="241">
        <v>0</v>
      </c>
      <c r="AF3042" s="240" t="s">
        <v>10252</v>
      </c>
      <c r="AG3042" s="235" t="str">
        <f>IFERROR(VLOOKUP(작성용!A:A,RM!A:D,4,0),"-")</f>
        <v>정민지</v>
      </c>
      <c r="AH3042" s="9" t="s">
        <v>11662</v>
      </c>
      <c r="AI3042" s="231" t="s">
        <v>13031</v>
      </c>
      <c r="AJ3042" s="231" t="s">
        <v>13031</v>
      </c>
      <c r="AK3042" s="231" t="s">
        <v>3962</v>
      </c>
      <c r="AL3042" s="231">
        <v>3041</v>
      </c>
    </row>
    <row r="3043" spans="1:38" x14ac:dyDescent="0.3">
      <c r="A3043" s="225" t="s">
        <v>336</v>
      </c>
      <c r="B3043" s="225" t="s">
        <v>13693</v>
      </c>
      <c r="C3043" s="237" t="s">
        <v>10273</v>
      </c>
      <c r="D3043" s="233" t="s">
        <v>13709</v>
      </c>
      <c r="E3043" s="232" t="s">
        <v>13710</v>
      </c>
      <c r="F3043" s="236" t="s">
        <v>10268</v>
      </c>
      <c r="G3043" s="210">
        <v>0</v>
      </c>
      <c r="H3043" s="227" t="s">
        <v>4062</v>
      </c>
      <c r="I3043" s="227"/>
      <c r="J3043" s="227"/>
      <c r="K3043" s="227"/>
      <c r="L3043" s="227"/>
      <c r="M3043" s="227"/>
      <c r="N3043" s="227" t="s">
        <v>10242</v>
      </c>
      <c r="O3043" s="242" t="s">
        <v>13695</v>
      </c>
      <c r="P3043" s="242" t="s">
        <v>13696</v>
      </c>
      <c r="Q3043" s="221" t="s">
        <v>13697</v>
      </c>
      <c r="R3043" s="208" t="s">
        <v>7345</v>
      </c>
      <c r="S3043" s="209" t="s">
        <v>13031</v>
      </c>
      <c r="T3043" s="229">
        <v>45702</v>
      </c>
      <c r="U3043" s="230" t="s">
        <v>10277</v>
      </c>
      <c r="V3043" s="230" t="s">
        <v>10263</v>
      </c>
      <c r="W3043" s="230" t="s">
        <v>10263</v>
      </c>
      <c r="X3043" s="230" t="s">
        <v>13241</v>
      </c>
      <c r="Y3043" s="230"/>
      <c r="Z3043" s="230" t="s">
        <v>10264</v>
      </c>
      <c r="AA3043" s="220">
        <v>202503</v>
      </c>
      <c r="AB3043" s="239"/>
      <c r="AC3043" s="229" t="s">
        <v>10280</v>
      </c>
      <c r="AD3043" s="240" t="s">
        <v>10252</v>
      </c>
      <c r="AE3043" s="241">
        <v>0</v>
      </c>
      <c r="AF3043" s="240" t="s">
        <v>10252</v>
      </c>
      <c r="AG3043" s="235" t="str">
        <f>IFERROR(VLOOKUP(작성용!A:A,RM!A:D,4,0),"-")</f>
        <v>정민지</v>
      </c>
      <c r="AH3043" s="9" t="s">
        <v>11662</v>
      </c>
      <c r="AI3043" s="231" t="s">
        <v>3522</v>
      </c>
      <c r="AJ3043" s="231" t="s">
        <v>13031</v>
      </c>
      <c r="AK3043" s="231" t="s">
        <v>3962</v>
      </c>
      <c r="AL3043" s="231">
        <v>3042</v>
      </c>
    </row>
    <row r="3044" spans="1:38" x14ac:dyDescent="0.3">
      <c r="A3044" s="225" t="s">
        <v>336</v>
      </c>
      <c r="B3044" s="225" t="s">
        <v>13693</v>
      </c>
      <c r="C3044" s="237" t="s">
        <v>10273</v>
      </c>
      <c r="D3044" s="233" t="s">
        <v>10757</v>
      </c>
      <c r="E3044" s="232" t="s">
        <v>13711</v>
      </c>
      <c r="F3044" s="236" t="s">
        <v>10268</v>
      </c>
      <c r="G3044" s="210">
        <v>0</v>
      </c>
      <c r="H3044" s="227" t="s">
        <v>4062</v>
      </c>
      <c r="I3044" s="227"/>
      <c r="J3044" s="227"/>
      <c r="K3044" s="227"/>
      <c r="L3044" s="227"/>
      <c r="M3044" s="227"/>
      <c r="N3044" s="227" t="s">
        <v>10242</v>
      </c>
      <c r="O3044" s="242" t="s">
        <v>13695</v>
      </c>
      <c r="P3044" s="242" t="s">
        <v>13696</v>
      </c>
      <c r="Q3044" s="221" t="s">
        <v>13697</v>
      </c>
      <c r="R3044" s="208" t="s">
        <v>6852</v>
      </c>
      <c r="S3044" s="209" t="s">
        <v>13031</v>
      </c>
      <c r="T3044" s="229">
        <v>45702</v>
      </c>
      <c r="U3044" s="230" t="s">
        <v>10277</v>
      </c>
      <c r="V3044" s="230" t="s">
        <v>10263</v>
      </c>
      <c r="W3044" s="230" t="s">
        <v>10263</v>
      </c>
      <c r="X3044" s="230" t="s">
        <v>13241</v>
      </c>
      <c r="Y3044" s="230"/>
      <c r="Z3044" s="230" t="s">
        <v>10264</v>
      </c>
      <c r="AA3044" s="220">
        <v>202503</v>
      </c>
      <c r="AB3044" s="239"/>
      <c r="AC3044" s="229" t="s">
        <v>10280</v>
      </c>
      <c r="AD3044" s="240" t="s">
        <v>10252</v>
      </c>
      <c r="AE3044" s="241">
        <v>0</v>
      </c>
      <c r="AF3044" s="240" t="s">
        <v>10252</v>
      </c>
      <c r="AG3044" s="235" t="str">
        <f>IFERROR(VLOOKUP(작성용!A:A,RM!A:D,4,0),"-")</f>
        <v>정민지</v>
      </c>
      <c r="AH3044" s="9" t="s">
        <v>11662</v>
      </c>
      <c r="AI3044" s="231" t="s">
        <v>13698</v>
      </c>
      <c r="AJ3044" s="231" t="s">
        <v>13031</v>
      </c>
      <c r="AK3044" s="231" t="s">
        <v>3962</v>
      </c>
      <c r="AL3044" s="231">
        <v>3043</v>
      </c>
    </row>
    <row r="3045" spans="1:38" x14ac:dyDescent="0.3">
      <c r="A3045" s="225" t="s">
        <v>336</v>
      </c>
      <c r="B3045" s="225" t="s">
        <v>13693</v>
      </c>
      <c r="C3045" s="237" t="s">
        <v>10273</v>
      </c>
      <c r="D3045" s="233" t="s">
        <v>10308</v>
      </c>
      <c r="E3045" s="232" t="s">
        <v>11729</v>
      </c>
      <c r="F3045" s="236" t="s">
        <v>10268</v>
      </c>
      <c r="G3045" s="210">
        <v>0</v>
      </c>
      <c r="H3045" s="227" t="s">
        <v>13237</v>
      </c>
      <c r="I3045" s="227"/>
      <c r="J3045" s="227"/>
      <c r="K3045" s="227"/>
      <c r="L3045" s="227"/>
      <c r="M3045" s="227"/>
      <c r="N3045" s="227" t="s">
        <v>10242</v>
      </c>
      <c r="O3045" s="242" t="s">
        <v>13695</v>
      </c>
      <c r="P3045" s="242" t="s">
        <v>13696</v>
      </c>
      <c r="Q3045" s="221" t="s">
        <v>13697</v>
      </c>
      <c r="R3045" s="208" t="s">
        <v>3766</v>
      </c>
      <c r="S3045" s="209" t="s">
        <v>13031</v>
      </c>
      <c r="T3045" s="229">
        <v>45702</v>
      </c>
      <c r="U3045" s="230" t="s">
        <v>10277</v>
      </c>
      <c r="V3045" s="230" t="s">
        <v>10263</v>
      </c>
      <c r="W3045" s="230" t="s">
        <v>10263</v>
      </c>
      <c r="X3045" s="230" t="s">
        <v>13241</v>
      </c>
      <c r="Y3045" s="230"/>
      <c r="Z3045" s="230" t="s">
        <v>10264</v>
      </c>
      <c r="AA3045" s="220">
        <v>202503</v>
      </c>
      <c r="AB3045" s="239"/>
      <c r="AC3045" s="229" t="s">
        <v>10280</v>
      </c>
      <c r="AD3045" s="240" t="s">
        <v>10252</v>
      </c>
      <c r="AE3045" s="241">
        <v>0</v>
      </c>
      <c r="AF3045" s="240" t="s">
        <v>10252</v>
      </c>
      <c r="AG3045" s="235" t="str">
        <f>IFERROR(VLOOKUP(작성용!A:A,RM!A:D,4,0),"-")</f>
        <v>정민지</v>
      </c>
      <c r="AH3045" s="9" t="s">
        <v>11662</v>
      </c>
      <c r="AI3045" s="231" t="s">
        <v>3522</v>
      </c>
      <c r="AJ3045" s="231" t="s">
        <v>13031</v>
      </c>
      <c r="AK3045" s="231" t="s">
        <v>3962</v>
      </c>
      <c r="AL3045" s="231">
        <v>3044</v>
      </c>
    </row>
    <row r="3046" spans="1:38" x14ac:dyDescent="0.3">
      <c r="A3046" s="225" t="s">
        <v>336</v>
      </c>
      <c r="B3046" s="225" t="s">
        <v>13693</v>
      </c>
      <c r="C3046" s="237" t="s">
        <v>10273</v>
      </c>
      <c r="D3046" s="233" t="s">
        <v>11323</v>
      </c>
      <c r="E3046" s="232" t="s">
        <v>12359</v>
      </c>
      <c r="F3046" s="236" t="s">
        <v>10268</v>
      </c>
      <c r="G3046" s="210">
        <v>0</v>
      </c>
      <c r="H3046" s="227" t="s">
        <v>4062</v>
      </c>
      <c r="I3046" s="227"/>
      <c r="J3046" s="227"/>
      <c r="K3046" s="227"/>
      <c r="L3046" s="227"/>
      <c r="M3046" s="227"/>
      <c r="N3046" s="227" t="s">
        <v>10242</v>
      </c>
      <c r="O3046" s="242" t="s">
        <v>13695</v>
      </c>
      <c r="P3046" s="242" t="s">
        <v>13696</v>
      </c>
      <c r="Q3046" s="221" t="s">
        <v>13697</v>
      </c>
      <c r="R3046" s="208" t="s">
        <v>6520</v>
      </c>
      <c r="S3046" s="209" t="s">
        <v>13031</v>
      </c>
      <c r="T3046" s="229">
        <v>45702</v>
      </c>
      <c r="U3046" s="230" t="s">
        <v>10277</v>
      </c>
      <c r="V3046" s="230" t="s">
        <v>10263</v>
      </c>
      <c r="W3046" s="230" t="s">
        <v>10263</v>
      </c>
      <c r="X3046" s="230" t="s">
        <v>13241</v>
      </c>
      <c r="Y3046" s="230"/>
      <c r="Z3046" s="230" t="s">
        <v>10264</v>
      </c>
      <c r="AA3046" s="220">
        <v>202503</v>
      </c>
      <c r="AB3046" s="239"/>
      <c r="AC3046" s="229" t="s">
        <v>10280</v>
      </c>
      <c r="AD3046" s="240" t="s">
        <v>10252</v>
      </c>
      <c r="AE3046" s="241">
        <v>0</v>
      </c>
      <c r="AF3046" s="240" t="s">
        <v>10252</v>
      </c>
      <c r="AG3046" s="235" t="str">
        <f>IFERROR(VLOOKUP(작성용!A:A,RM!A:D,4,0),"-")</f>
        <v>정민지</v>
      </c>
      <c r="AH3046" s="9" t="s">
        <v>11662</v>
      </c>
      <c r="AI3046" s="231" t="s">
        <v>13698</v>
      </c>
      <c r="AJ3046" s="231" t="s">
        <v>3522</v>
      </c>
      <c r="AK3046" s="231" t="s">
        <v>3962</v>
      </c>
      <c r="AL3046" s="231">
        <v>3045</v>
      </c>
    </row>
    <row r="3047" spans="1:38" x14ac:dyDescent="0.3">
      <c r="A3047" s="225" t="s">
        <v>336</v>
      </c>
      <c r="B3047" s="225" t="s">
        <v>13693</v>
      </c>
      <c r="C3047" s="237" t="s">
        <v>10273</v>
      </c>
      <c r="D3047" s="233" t="s">
        <v>10601</v>
      </c>
      <c r="E3047" s="232" t="s">
        <v>11151</v>
      </c>
      <c r="F3047" s="236" t="s">
        <v>10268</v>
      </c>
      <c r="G3047" s="210">
        <v>0</v>
      </c>
      <c r="H3047" s="227" t="s">
        <v>4062</v>
      </c>
      <c r="I3047" s="227"/>
      <c r="J3047" s="227"/>
      <c r="K3047" s="227"/>
      <c r="L3047" s="227"/>
      <c r="M3047" s="227"/>
      <c r="N3047" s="227" t="s">
        <v>10242</v>
      </c>
      <c r="O3047" s="242" t="s">
        <v>13695</v>
      </c>
      <c r="P3047" s="242" t="s">
        <v>13696</v>
      </c>
      <c r="Q3047" s="221" t="s">
        <v>13697</v>
      </c>
      <c r="R3047" s="208" t="s">
        <v>3701</v>
      </c>
      <c r="S3047" s="209" t="s">
        <v>13031</v>
      </c>
      <c r="T3047" s="229">
        <v>45702</v>
      </c>
      <c r="U3047" s="230" t="s">
        <v>10277</v>
      </c>
      <c r="V3047" s="230" t="s">
        <v>10263</v>
      </c>
      <c r="W3047" s="230" t="s">
        <v>10263</v>
      </c>
      <c r="X3047" s="230" t="s">
        <v>10469</v>
      </c>
      <c r="Y3047" s="230"/>
      <c r="Z3047" s="230" t="s">
        <v>10264</v>
      </c>
      <c r="AA3047" s="220">
        <v>202503</v>
      </c>
      <c r="AB3047" s="239"/>
      <c r="AC3047" s="229" t="s">
        <v>10280</v>
      </c>
      <c r="AD3047" s="240" t="s">
        <v>10252</v>
      </c>
      <c r="AE3047" s="241">
        <v>0</v>
      </c>
      <c r="AF3047" s="240" t="s">
        <v>10252</v>
      </c>
      <c r="AG3047" s="235" t="str">
        <f>IFERROR(VLOOKUP(작성용!A:A,RM!A:D,4,0),"-")</f>
        <v>정민지</v>
      </c>
      <c r="AH3047" s="9" t="s">
        <v>11662</v>
      </c>
      <c r="AI3047" s="231" t="s">
        <v>13031</v>
      </c>
      <c r="AJ3047" s="231" t="s">
        <v>3522</v>
      </c>
      <c r="AK3047" s="231" t="s">
        <v>3962</v>
      </c>
      <c r="AL3047" s="231">
        <v>3046</v>
      </c>
    </row>
    <row r="3048" spans="1:38" x14ac:dyDescent="0.3">
      <c r="A3048" s="225" t="s">
        <v>336</v>
      </c>
      <c r="B3048" s="225" t="s">
        <v>13693</v>
      </c>
      <c r="C3048" s="237" t="s">
        <v>10273</v>
      </c>
      <c r="D3048" s="233" t="s">
        <v>11165</v>
      </c>
      <c r="E3048" s="232" t="s">
        <v>11166</v>
      </c>
      <c r="F3048" s="236" t="s">
        <v>10268</v>
      </c>
      <c r="G3048" s="210">
        <v>0</v>
      </c>
      <c r="H3048" s="227" t="s">
        <v>13237</v>
      </c>
      <c r="I3048" s="227"/>
      <c r="J3048" s="227"/>
      <c r="K3048" s="227"/>
      <c r="L3048" s="227"/>
      <c r="M3048" s="227"/>
      <c r="N3048" s="227" t="s">
        <v>10242</v>
      </c>
      <c r="O3048" s="242" t="s">
        <v>13695</v>
      </c>
      <c r="P3048" s="242" t="s">
        <v>13696</v>
      </c>
      <c r="Q3048" s="221" t="s">
        <v>13697</v>
      </c>
      <c r="R3048" s="208" t="s">
        <v>5140</v>
      </c>
      <c r="S3048" s="209" t="s">
        <v>13031</v>
      </c>
      <c r="T3048" s="229">
        <v>45702</v>
      </c>
      <c r="U3048" s="230" t="s">
        <v>10277</v>
      </c>
      <c r="V3048" s="230" t="s">
        <v>10263</v>
      </c>
      <c r="W3048" s="230" t="s">
        <v>10263</v>
      </c>
      <c r="X3048" s="230" t="s">
        <v>13241</v>
      </c>
      <c r="Y3048" s="230"/>
      <c r="Z3048" s="230" t="s">
        <v>10264</v>
      </c>
      <c r="AA3048" s="220">
        <v>202503</v>
      </c>
      <c r="AB3048" s="239"/>
      <c r="AC3048" s="229" t="s">
        <v>10280</v>
      </c>
      <c r="AD3048" s="240" t="s">
        <v>10252</v>
      </c>
      <c r="AE3048" s="241">
        <v>0</v>
      </c>
      <c r="AF3048" s="240" t="s">
        <v>10252</v>
      </c>
      <c r="AG3048" s="235" t="str">
        <f>IFERROR(VLOOKUP(작성용!A:A,RM!A:D,4,0),"-")</f>
        <v>정민지</v>
      </c>
      <c r="AH3048" s="9" t="s">
        <v>11662</v>
      </c>
      <c r="AI3048" s="231" t="s">
        <v>13698</v>
      </c>
      <c r="AJ3048" s="231" t="s">
        <v>13031</v>
      </c>
      <c r="AK3048" s="231" t="s">
        <v>3962</v>
      </c>
      <c r="AL3048" s="231">
        <v>3047</v>
      </c>
    </row>
    <row r="3049" spans="1:38" x14ac:dyDescent="0.3">
      <c r="A3049" s="225" t="s">
        <v>336</v>
      </c>
      <c r="B3049" s="225" t="s">
        <v>13693</v>
      </c>
      <c r="C3049" s="237" t="s">
        <v>10273</v>
      </c>
      <c r="D3049" s="233" t="s">
        <v>10981</v>
      </c>
      <c r="E3049" s="232" t="s">
        <v>12113</v>
      </c>
      <c r="F3049" s="236" t="s">
        <v>10268</v>
      </c>
      <c r="G3049" s="210">
        <v>0</v>
      </c>
      <c r="H3049" s="227" t="s">
        <v>13237</v>
      </c>
      <c r="I3049" s="227"/>
      <c r="J3049" s="227"/>
      <c r="K3049" s="227"/>
      <c r="L3049" s="227"/>
      <c r="M3049" s="227"/>
      <c r="N3049" s="227" t="s">
        <v>10242</v>
      </c>
      <c r="O3049" s="242" t="s">
        <v>13695</v>
      </c>
      <c r="P3049" s="242" t="s">
        <v>13696</v>
      </c>
      <c r="Q3049" s="221" t="s">
        <v>13697</v>
      </c>
      <c r="R3049" s="208" t="s">
        <v>5143</v>
      </c>
      <c r="S3049" s="209" t="s">
        <v>13031</v>
      </c>
      <c r="T3049" s="229">
        <v>45702</v>
      </c>
      <c r="U3049" s="230" t="s">
        <v>10277</v>
      </c>
      <c r="V3049" s="230" t="s">
        <v>10263</v>
      </c>
      <c r="W3049" s="230" t="s">
        <v>10263</v>
      </c>
      <c r="X3049" s="230" t="s">
        <v>13241</v>
      </c>
      <c r="Y3049" s="230"/>
      <c r="Z3049" s="230" t="s">
        <v>10264</v>
      </c>
      <c r="AA3049" s="220">
        <v>202503</v>
      </c>
      <c r="AB3049" s="239"/>
      <c r="AC3049" s="229" t="s">
        <v>10280</v>
      </c>
      <c r="AD3049" s="240" t="s">
        <v>10252</v>
      </c>
      <c r="AE3049" s="241">
        <v>0</v>
      </c>
      <c r="AF3049" s="240" t="s">
        <v>10252</v>
      </c>
      <c r="AG3049" s="235" t="str">
        <f>IFERROR(VLOOKUP(작성용!A:A,RM!A:D,4,0),"-")</f>
        <v>정민지</v>
      </c>
      <c r="AH3049" s="9" t="s">
        <v>11662</v>
      </c>
      <c r="AI3049" s="231" t="s">
        <v>13698</v>
      </c>
      <c r="AJ3049" s="231" t="s">
        <v>13031</v>
      </c>
      <c r="AK3049" s="231" t="s">
        <v>3962</v>
      </c>
      <c r="AL3049" s="231">
        <v>3048</v>
      </c>
    </row>
    <row r="3050" spans="1:38" x14ac:dyDescent="0.3">
      <c r="A3050" s="225" t="s">
        <v>336</v>
      </c>
      <c r="B3050" s="225" t="s">
        <v>13693</v>
      </c>
      <c r="C3050" s="237" t="s">
        <v>10273</v>
      </c>
      <c r="D3050" s="233" t="s">
        <v>13712</v>
      </c>
      <c r="E3050" s="232" t="s">
        <v>13713</v>
      </c>
      <c r="F3050" s="236" t="s">
        <v>10268</v>
      </c>
      <c r="G3050" s="210">
        <v>0</v>
      </c>
      <c r="H3050" s="227" t="s">
        <v>13237</v>
      </c>
      <c r="I3050" s="227"/>
      <c r="J3050" s="227"/>
      <c r="K3050" s="227"/>
      <c r="L3050" s="227"/>
      <c r="M3050" s="227"/>
      <c r="N3050" s="227" t="s">
        <v>10242</v>
      </c>
      <c r="O3050" s="242" t="s">
        <v>13695</v>
      </c>
      <c r="P3050" s="242" t="s">
        <v>13696</v>
      </c>
      <c r="Q3050" s="221" t="s">
        <v>13697</v>
      </c>
      <c r="R3050" s="208" t="s">
        <v>7347</v>
      </c>
      <c r="S3050" s="209" t="s">
        <v>13031</v>
      </c>
      <c r="T3050" s="229">
        <v>45702</v>
      </c>
      <c r="U3050" s="230" t="s">
        <v>10277</v>
      </c>
      <c r="V3050" s="230" t="s">
        <v>10263</v>
      </c>
      <c r="W3050" s="230" t="s">
        <v>10263</v>
      </c>
      <c r="X3050" s="230" t="s">
        <v>13241</v>
      </c>
      <c r="Y3050" s="230"/>
      <c r="Z3050" s="230" t="s">
        <v>10264</v>
      </c>
      <c r="AA3050" s="220">
        <v>202503</v>
      </c>
      <c r="AB3050" s="239"/>
      <c r="AC3050" s="229" t="s">
        <v>10280</v>
      </c>
      <c r="AD3050" s="240" t="s">
        <v>10252</v>
      </c>
      <c r="AE3050" s="241">
        <v>0</v>
      </c>
      <c r="AF3050" s="240" t="s">
        <v>10252</v>
      </c>
      <c r="AG3050" s="235" t="str">
        <f>IFERROR(VLOOKUP(작성용!A:A,RM!A:D,4,0),"-")</f>
        <v>정민지</v>
      </c>
      <c r="AH3050" s="9" t="s">
        <v>11662</v>
      </c>
      <c r="AI3050" s="231" t="s">
        <v>13698</v>
      </c>
      <c r="AJ3050" s="231" t="s">
        <v>3522</v>
      </c>
      <c r="AK3050" s="231" t="s">
        <v>3962</v>
      </c>
      <c r="AL3050" s="231">
        <v>3049</v>
      </c>
    </row>
    <row r="3051" spans="1:38" x14ac:dyDescent="0.3">
      <c r="A3051" s="225" t="s">
        <v>336</v>
      </c>
      <c r="B3051" s="225" t="s">
        <v>13693</v>
      </c>
      <c r="C3051" s="237" t="s">
        <v>10273</v>
      </c>
      <c r="D3051" s="233" t="s">
        <v>10691</v>
      </c>
      <c r="E3051" s="232" t="s">
        <v>13714</v>
      </c>
      <c r="F3051" s="236" t="s">
        <v>10268</v>
      </c>
      <c r="G3051" s="210">
        <v>0</v>
      </c>
      <c r="H3051" s="227" t="s">
        <v>13237</v>
      </c>
      <c r="I3051" s="227"/>
      <c r="J3051" s="227"/>
      <c r="K3051" s="227"/>
      <c r="L3051" s="227"/>
      <c r="M3051" s="227"/>
      <c r="N3051" s="227" t="s">
        <v>10242</v>
      </c>
      <c r="O3051" s="242" t="s">
        <v>13695</v>
      </c>
      <c r="P3051" s="242" t="s">
        <v>13696</v>
      </c>
      <c r="Q3051" s="221" t="s">
        <v>13697</v>
      </c>
      <c r="R3051" s="208" t="s">
        <v>3751</v>
      </c>
      <c r="S3051" s="209" t="s">
        <v>3522</v>
      </c>
      <c r="T3051" s="229">
        <v>45702</v>
      </c>
      <c r="U3051" s="230" t="s">
        <v>10277</v>
      </c>
      <c r="V3051" s="230" t="s">
        <v>10263</v>
      </c>
      <c r="W3051" s="230" t="s">
        <v>10263</v>
      </c>
      <c r="X3051" s="230" t="s">
        <v>13241</v>
      </c>
      <c r="Y3051" s="230"/>
      <c r="Z3051" s="230" t="s">
        <v>10264</v>
      </c>
      <c r="AA3051" s="220">
        <v>202503</v>
      </c>
      <c r="AB3051" s="239"/>
      <c r="AC3051" s="229" t="s">
        <v>10280</v>
      </c>
      <c r="AD3051" s="240" t="s">
        <v>10252</v>
      </c>
      <c r="AE3051" s="241">
        <v>0</v>
      </c>
      <c r="AF3051" s="240" t="s">
        <v>10252</v>
      </c>
      <c r="AG3051" s="235" t="str">
        <f>IFERROR(VLOOKUP(작성용!A:A,RM!A:D,4,0),"-")</f>
        <v>정민지</v>
      </c>
      <c r="AH3051" s="9" t="s">
        <v>11662</v>
      </c>
      <c r="AI3051" s="231" t="s">
        <v>13698</v>
      </c>
      <c r="AJ3051" s="231" t="s">
        <v>3522</v>
      </c>
      <c r="AK3051" s="231" t="s">
        <v>3962</v>
      </c>
      <c r="AL3051" s="231">
        <v>3050</v>
      </c>
    </row>
    <row r="3052" spans="1:38" x14ac:dyDescent="0.3">
      <c r="A3052" s="225" t="s">
        <v>336</v>
      </c>
      <c r="B3052" s="225" t="s">
        <v>13693</v>
      </c>
      <c r="C3052" s="237" t="s">
        <v>10273</v>
      </c>
      <c r="D3052" s="233" t="s">
        <v>10652</v>
      </c>
      <c r="E3052" s="232" t="s">
        <v>12151</v>
      </c>
      <c r="F3052" s="236" t="s">
        <v>10268</v>
      </c>
      <c r="G3052" s="210">
        <v>0</v>
      </c>
      <c r="H3052" s="227" t="s">
        <v>13237</v>
      </c>
      <c r="I3052" s="227"/>
      <c r="J3052" s="227"/>
      <c r="K3052" s="227"/>
      <c r="L3052" s="227"/>
      <c r="M3052" s="227"/>
      <c r="N3052" s="227" t="s">
        <v>10242</v>
      </c>
      <c r="O3052" s="242" t="s">
        <v>13695</v>
      </c>
      <c r="P3052" s="242" t="s">
        <v>13696</v>
      </c>
      <c r="Q3052" s="221" t="s">
        <v>13697</v>
      </c>
      <c r="R3052" s="208" t="s">
        <v>5155</v>
      </c>
      <c r="S3052" s="209" t="s">
        <v>13031</v>
      </c>
      <c r="T3052" s="229">
        <v>45702</v>
      </c>
      <c r="U3052" s="230" t="s">
        <v>10277</v>
      </c>
      <c r="V3052" s="230" t="s">
        <v>10263</v>
      </c>
      <c r="W3052" s="230" t="s">
        <v>10263</v>
      </c>
      <c r="X3052" s="230" t="s">
        <v>13241</v>
      </c>
      <c r="Y3052" s="230"/>
      <c r="Z3052" s="230" t="s">
        <v>10264</v>
      </c>
      <c r="AA3052" s="220">
        <v>202503</v>
      </c>
      <c r="AB3052" s="239"/>
      <c r="AC3052" s="229" t="s">
        <v>10280</v>
      </c>
      <c r="AD3052" s="240" t="s">
        <v>10252</v>
      </c>
      <c r="AE3052" s="241">
        <v>0</v>
      </c>
      <c r="AF3052" s="240" t="s">
        <v>10252</v>
      </c>
      <c r="AG3052" s="235" t="str">
        <f>IFERROR(VLOOKUP(작성용!A:A,RM!A:D,4,0),"-")</f>
        <v>정민지</v>
      </c>
      <c r="AH3052" s="9" t="s">
        <v>11662</v>
      </c>
      <c r="AI3052" s="231" t="s">
        <v>13698</v>
      </c>
      <c r="AJ3052" s="231" t="s">
        <v>13031</v>
      </c>
      <c r="AK3052" s="231" t="s">
        <v>3962</v>
      </c>
      <c r="AL3052" s="231">
        <v>3051</v>
      </c>
    </row>
    <row r="3053" spans="1:38" x14ac:dyDescent="0.3">
      <c r="A3053" s="225" t="s">
        <v>336</v>
      </c>
      <c r="B3053" s="225" t="s">
        <v>13693</v>
      </c>
      <c r="C3053" s="237" t="s">
        <v>10273</v>
      </c>
      <c r="D3053" s="233" t="s">
        <v>13715</v>
      </c>
      <c r="E3053" s="232" t="s">
        <v>13716</v>
      </c>
      <c r="F3053" s="236" t="s">
        <v>10268</v>
      </c>
      <c r="G3053" s="210">
        <v>0</v>
      </c>
      <c r="H3053" s="227" t="s">
        <v>13237</v>
      </c>
      <c r="I3053" s="227"/>
      <c r="J3053" s="227"/>
      <c r="K3053" s="227"/>
      <c r="L3053" s="227"/>
      <c r="M3053" s="227"/>
      <c r="N3053" s="227" t="s">
        <v>10242</v>
      </c>
      <c r="O3053" s="242" t="s">
        <v>13695</v>
      </c>
      <c r="P3053" s="242" t="s">
        <v>13696</v>
      </c>
      <c r="Q3053" s="221" t="s">
        <v>13697</v>
      </c>
      <c r="R3053" s="208" t="s">
        <v>7348</v>
      </c>
      <c r="S3053" s="209" t="s">
        <v>13031</v>
      </c>
      <c r="T3053" s="229">
        <v>45702</v>
      </c>
      <c r="U3053" s="230" t="s">
        <v>10277</v>
      </c>
      <c r="V3053" s="230" t="s">
        <v>10263</v>
      </c>
      <c r="W3053" s="230" t="s">
        <v>10263</v>
      </c>
      <c r="X3053" s="230" t="s">
        <v>13241</v>
      </c>
      <c r="Y3053" s="230"/>
      <c r="Z3053" s="230" t="s">
        <v>10264</v>
      </c>
      <c r="AA3053" s="220">
        <v>202503</v>
      </c>
      <c r="AB3053" s="239"/>
      <c r="AC3053" s="229" t="s">
        <v>10280</v>
      </c>
      <c r="AD3053" s="240" t="s">
        <v>10252</v>
      </c>
      <c r="AE3053" s="241">
        <v>0</v>
      </c>
      <c r="AF3053" s="240" t="s">
        <v>10252</v>
      </c>
      <c r="AG3053" s="235" t="str">
        <f>IFERROR(VLOOKUP(작성용!A:A,RM!A:D,4,0),"-")</f>
        <v>정민지</v>
      </c>
      <c r="AH3053" s="9" t="s">
        <v>11662</v>
      </c>
      <c r="AI3053" s="231" t="s">
        <v>13698</v>
      </c>
      <c r="AJ3053" s="231" t="s">
        <v>3522</v>
      </c>
      <c r="AK3053" s="231" t="s">
        <v>3962</v>
      </c>
      <c r="AL3053" s="231">
        <v>3052</v>
      </c>
    </row>
    <row r="3054" spans="1:38" x14ac:dyDescent="0.3">
      <c r="A3054" s="225" t="s">
        <v>336</v>
      </c>
      <c r="B3054" s="225" t="s">
        <v>13693</v>
      </c>
      <c r="C3054" s="237" t="s">
        <v>10273</v>
      </c>
      <c r="D3054" s="233" t="s">
        <v>13717</v>
      </c>
      <c r="E3054" s="232" t="s">
        <v>13718</v>
      </c>
      <c r="F3054" s="236" t="s">
        <v>10268</v>
      </c>
      <c r="G3054" s="210">
        <v>0</v>
      </c>
      <c r="H3054" s="227" t="s">
        <v>13237</v>
      </c>
      <c r="I3054" s="227"/>
      <c r="J3054" s="227"/>
      <c r="K3054" s="227"/>
      <c r="L3054" s="227"/>
      <c r="M3054" s="227"/>
      <c r="N3054" s="227" t="s">
        <v>10242</v>
      </c>
      <c r="O3054" s="242" t="s">
        <v>13695</v>
      </c>
      <c r="P3054" s="242" t="s">
        <v>13696</v>
      </c>
      <c r="Q3054" s="221" t="s">
        <v>13697</v>
      </c>
      <c r="R3054" s="208" t="s">
        <v>7349</v>
      </c>
      <c r="S3054" s="209" t="s">
        <v>13031</v>
      </c>
      <c r="T3054" s="229">
        <v>45702</v>
      </c>
      <c r="U3054" s="230" t="s">
        <v>10277</v>
      </c>
      <c r="V3054" s="230" t="s">
        <v>10263</v>
      </c>
      <c r="W3054" s="230" t="s">
        <v>10263</v>
      </c>
      <c r="X3054" s="230" t="s">
        <v>13241</v>
      </c>
      <c r="Y3054" s="230"/>
      <c r="Z3054" s="230" t="s">
        <v>10264</v>
      </c>
      <c r="AA3054" s="220">
        <v>202503</v>
      </c>
      <c r="AB3054" s="239"/>
      <c r="AC3054" s="229" t="s">
        <v>10280</v>
      </c>
      <c r="AD3054" s="240" t="s">
        <v>10252</v>
      </c>
      <c r="AE3054" s="241">
        <v>0</v>
      </c>
      <c r="AF3054" s="240" t="s">
        <v>10252</v>
      </c>
      <c r="AG3054" s="235" t="str">
        <f>IFERROR(VLOOKUP(작성용!A:A,RM!A:D,4,0),"-")</f>
        <v>정민지</v>
      </c>
      <c r="AH3054" s="9" t="s">
        <v>11662</v>
      </c>
      <c r="AI3054" s="231" t="s">
        <v>13698</v>
      </c>
      <c r="AJ3054" s="231" t="s">
        <v>3522</v>
      </c>
      <c r="AK3054" s="231" t="s">
        <v>3962</v>
      </c>
      <c r="AL3054" s="231">
        <v>3053</v>
      </c>
    </row>
    <row r="3055" spans="1:38" x14ac:dyDescent="0.3">
      <c r="A3055" s="225" t="s">
        <v>336</v>
      </c>
      <c r="B3055" s="225" t="s">
        <v>13693</v>
      </c>
      <c r="C3055" s="237" t="s">
        <v>10273</v>
      </c>
      <c r="D3055" s="233" t="s">
        <v>12654</v>
      </c>
      <c r="E3055" s="232" t="s">
        <v>13719</v>
      </c>
      <c r="F3055" s="236" t="s">
        <v>10268</v>
      </c>
      <c r="G3055" s="210">
        <v>0</v>
      </c>
      <c r="H3055" s="227" t="s">
        <v>13237</v>
      </c>
      <c r="I3055" s="227"/>
      <c r="J3055" s="227"/>
      <c r="K3055" s="227"/>
      <c r="L3055" s="227"/>
      <c r="M3055" s="227"/>
      <c r="N3055" s="227" t="s">
        <v>10242</v>
      </c>
      <c r="O3055" s="242" t="s">
        <v>13695</v>
      </c>
      <c r="P3055" s="242" t="s">
        <v>13696</v>
      </c>
      <c r="Q3055" s="221" t="s">
        <v>13697</v>
      </c>
      <c r="R3055" s="208" t="s">
        <v>6718</v>
      </c>
      <c r="S3055" s="209" t="s">
        <v>13031</v>
      </c>
      <c r="T3055" s="229">
        <v>45702</v>
      </c>
      <c r="U3055" s="230" t="s">
        <v>10277</v>
      </c>
      <c r="V3055" s="230" t="s">
        <v>10263</v>
      </c>
      <c r="W3055" s="230" t="s">
        <v>10263</v>
      </c>
      <c r="X3055" s="230" t="s">
        <v>13241</v>
      </c>
      <c r="Y3055" s="230"/>
      <c r="Z3055" s="230" t="s">
        <v>10264</v>
      </c>
      <c r="AA3055" s="220">
        <v>202503</v>
      </c>
      <c r="AB3055" s="239"/>
      <c r="AC3055" s="229" t="s">
        <v>10280</v>
      </c>
      <c r="AD3055" s="240" t="s">
        <v>10252</v>
      </c>
      <c r="AE3055" s="241">
        <v>0</v>
      </c>
      <c r="AF3055" s="240" t="s">
        <v>10252</v>
      </c>
      <c r="AG3055" s="235" t="str">
        <f>IFERROR(VLOOKUP(작성용!A:A,RM!A:D,4,0),"-")</f>
        <v>정민지</v>
      </c>
      <c r="AH3055" s="9" t="s">
        <v>11662</v>
      </c>
      <c r="AI3055" s="231" t="s">
        <v>13698</v>
      </c>
      <c r="AJ3055" s="231" t="s">
        <v>13031</v>
      </c>
      <c r="AK3055" s="231" t="s">
        <v>3962</v>
      </c>
      <c r="AL3055" s="231">
        <v>3054</v>
      </c>
    </row>
    <row r="3056" spans="1:38" x14ac:dyDescent="0.3">
      <c r="A3056" s="225" t="s">
        <v>336</v>
      </c>
      <c r="B3056" s="225" t="s">
        <v>13693</v>
      </c>
      <c r="C3056" s="237" t="s">
        <v>10273</v>
      </c>
      <c r="D3056" s="233" t="s">
        <v>13685</v>
      </c>
      <c r="E3056" s="232" t="s">
        <v>13686</v>
      </c>
      <c r="F3056" s="236" t="s">
        <v>10268</v>
      </c>
      <c r="G3056" s="210">
        <v>0</v>
      </c>
      <c r="H3056" s="227" t="s">
        <v>4062</v>
      </c>
      <c r="I3056" s="227"/>
      <c r="J3056" s="227"/>
      <c r="K3056" s="227"/>
      <c r="L3056" s="227"/>
      <c r="M3056" s="227"/>
      <c r="N3056" s="227" t="s">
        <v>10242</v>
      </c>
      <c r="O3056" s="242" t="s">
        <v>13695</v>
      </c>
      <c r="P3056" s="242" t="s">
        <v>13696</v>
      </c>
      <c r="Q3056" s="221" t="s">
        <v>13697</v>
      </c>
      <c r="R3056" s="208" t="s">
        <v>7350</v>
      </c>
      <c r="S3056" s="209" t="s">
        <v>3522</v>
      </c>
      <c r="T3056" s="229">
        <v>45702</v>
      </c>
      <c r="U3056" s="230" t="s">
        <v>10277</v>
      </c>
      <c r="V3056" s="230" t="s">
        <v>10263</v>
      </c>
      <c r="W3056" s="230" t="s">
        <v>10263</v>
      </c>
      <c r="X3056" s="230" t="s">
        <v>10469</v>
      </c>
      <c r="Y3056" s="230"/>
      <c r="Z3056" s="230" t="s">
        <v>10264</v>
      </c>
      <c r="AA3056" s="220">
        <v>202503</v>
      </c>
      <c r="AB3056" s="239"/>
      <c r="AC3056" s="229" t="s">
        <v>10280</v>
      </c>
      <c r="AD3056" s="240" t="s">
        <v>10252</v>
      </c>
      <c r="AE3056" s="241">
        <v>0</v>
      </c>
      <c r="AF3056" s="240" t="s">
        <v>10252</v>
      </c>
      <c r="AG3056" s="235" t="str">
        <f>IFERROR(VLOOKUP(작성용!A:A,RM!A:D,4,0),"-")</f>
        <v>정민지</v>
      </c>
      <c r="AH3056" s="9" t="s">
        <v>11662</v>
      </c>
      <c r="AI3056" s="231" t="s">
        <v>13698</v>
      </c>
      <c r="AJ3056" s="231" t="s">
        <v>13031</v>
      </c>
      <c r="AK3056" s="231" t="s">
        <v>3962</v>
      </c>
      <c r="AL3056" s="231">
        <v>3055</v>
      </c>
    </row>
    <row r="3057" spans="1:38" x14ac:dyDescent="0.3">
      <c r="A3057" s="225" t="s">
        <v>336</v>
      </c>
      <c r="B3057" s="225" t="s">
        <v>13693</v>
      </c>
      <c r="C3057" s="237" t="s">
        <v>10273</v>
      </c>
      <c r="D3057" s="233" t="s">
        <v>12584</v>
      </c>
      <c r="E3057" s="232" t="s">
        <v>12585</v>
      </c>
      <c r="F3057" s="236" t="s">
        <v>10268</v>
      </c>
      <c r="G3057" s="210">
        <v>0</v>
      </c>
      <c r="H3057" s="227" t="s">
        <v>13237</v>
      </c>
      <c r="I3057" s="227"/>
      <c r="J3057" s="227"/>
      <c r="K3057" s="227"/>
      <c r="L3057" s="227"/>
      <c r="M3057" s="227"/>
      <c r="N3057" s="227" t="s">
        <v>10242</v>
      </c>
      <c r="O3057" s="242" t="s">
        <v>13695</v>
      </c>
      <c r="P3057" s="242" t="s">
        <v>13696</v>
      </c>
      <c r="Q3057" s="221" t="s">
        <v>13697</v>
      </c>
      <c r="R3057" s="208" t="s">
        <v>7351</v>
      </c>
      <c r="S3057" s="209" t="s">
        <v>13031</v>
      </c>
      <c r="T3057" s="229">
        <v>45702</v>
      </c>
      <c r="U3057" s="230" t="s">
        <v>10277</v>
      </c>
      <c r="V3057" s="230" t="s">
        <v>10263</v>
      </c>
      <c r="W3057" s="230" t="s">
        <v>10263</v>
      </c>
      <c r="X3057" s="230" t="s">
        <v>13241</v>
      </c>
      <c r="Y3057" s="230"/>
      <c r="Z3057" s="230" t="s">
        <v>10264</v>
      </c>
      <c r="AA3057" s="220">
        <v>202503</v>
      </c>
      <c r="AB3057" s="239"/>
      <c r="AC3057" s="229" t="s">
        <v>10280</v>
      </c>
      <c r="AD3057" s="240" t="s">
        <v>10252</v>
      </c>
      <c r="AE3057" s="241">
        <v>0</v>
      </c>
      <c r="AF3057" s="240" t="s">
        <v>10252</v>
      </c>
      <c r="AG3057" s="235" t="str">
        <f>IFERROR(VLOOKUP(작성용!A:A,RM!A:D,4,0),"-")</f>
        <v>정민지</v>
      </c>
      <c r="AH3057" s="9" t="s">
        <v>11662</v>
      </c>
      <c r="AI3057" s="231" t="s">
        <v>13698</v>
      </c>
      <c r="AJ3057" s="231" t="s">
        <v>13031</v>
      </c>
      <c r="AK3057" s="231" t="s">
        <v>3962</v>
      </c>
      <c r="AL3057" s="231">
        <v>3056</v>
      </c>
    </row>
    <row r="3058" spans="1:38" x14ac:dyDescent="0.3">
      <c r="A3058" s="225" t="s">
        <v>336</v>
      </c>
      <c r="B3058" s="225" t="s">
        <v>13693</v>
      </c>
      <c r="C3058" s="237" t="s">
        <v>10273</v>
      </c>
      <c r="D3058" s="233" t="s">
        <v>12302</v>
      </c>
      <c r="E3058" s="232" t="s">
        <v>12303</v>
      </c>
      <c r="F3058" s="236" t="s">
        <v>10268</v>
      </c>
      <c r="G3058" s="210">
        <v>0</v>
      </c>
      <c r="H3058" s="227" t="s">
        <v>13237</v>
      </c>
      <c r="I3058" s="227"/>
      <c r="J3058" s="227"/>
      <c r="K3058" s="227"/>
      <c r="L3058" s="227"/>
      <c r="M3058" s="227"/>
      <c r="N3058" s="227" t="s">
        <v>10242</v>
      </c>
      <c r="O3058" s="242" t="s">
        <v>13695</v>
      </c>
      <c r="P3058" s="242" t="s">
        <v>13696</v>
      </c>
      <c r="Q3058" s="221" t="s">
        <v>13697</v>
      </c>
      <c r="R3058" s="208" t="s">
        <v>7352</v>
      </c>
      <c r="S3058" s="209" t="s">
        <v>3522</v>
      </c>
      <c r="T3058" s="229">
        <v>45702</v>
      </c>
      <c r="U3058" s="230" t="s">
        <v>10277</v>
      </c>
      <c r="V3058" s="230" t="s">
        <v>10263</v>
      </c>
      <c r="W3058" s="230" t="s">
        <v>10263</v>
      </c>
      <c r="X3058" s="230" t="s">
        <v>10469</v>
      </c>
      <c r="Y3058" s="230"/>
      <c r="Z3058" s="230" t="s">
        <v>10264</v>
      </c>
      <c r="AA3058" s="220">
        <v>202503</v>
      </c>
      <c r="AB3058" s="239"/>
      <c r="AC3058" s="229" t="s">
        <v>10280</v>
      </c>
      <c r="AD3058" s="240" t="s">
        <v>10252</v>
      </c>
      <c r="AE3058" s="241">
        <v>0</v>
      </c>
      <c r="AF3058" s="240" t="s">
        <v>10252</v>
      </c>
      <c r="AG3058" s="235" t="str">
        <f>IFERROR(VLOOKUP(작성용!A:A,RM!A:D,4,0),"-")</f>
        <v>정민지</v>
      </c>
      <c r="AH3058" s="9" t="s">
        <v>11662</v>
      </c>
      <c r="AI3058" s="231" t="s">
        <v>13698</v>
      </c>
      <c r="AJ3058" s="231" t="s">
        <v>3522</v>
      </c>
      <c r="AK3058" s="231" t="s">
        <v>3962</v>
      </c>
      <c r="AL3058" s="231">
        <v>3057</v>
      </c>
    </row>
    <row r="3059" spans="1:38" x14ac:dyDescent="0.3">
      <c r="A3059" s="225" t="s">
        <v>336</v>
      </c>
      <c r="B3059" s="225" t="s">
        <v>13693</v>
      </c>
      <c r="C3059" s="237" t="s">
        <v>10273</v>
      </c>
      <c r="D3059" s="233" t="s">
        <v>13720</v>
      </c>
      <c r="E3059" s="232" t="s">
        <v>13721</v>
      </c>
      <c r="F3059" s="236" t="s">
        <v>10268</v>
      </c>
      <c r="G3059" s="210">
        <v>0</v>
      </c>
      <c r="H3059" s="227" t="s">
        <v>13237</v>
      </c>
      <c r="I3059" s="227"/>
      <c r="J3059" s="227"/>
      <c r="K3059" s="227"/>
      <c r="L3059" s="227"/>
      <c r="M3059" s="227"/>
      <c r="N3059" s="227" t="s">
        <v>10242</v>
      </c>
      <c r="O3059" s="242" t="s">
        <v>13695</v>
      </c>
      <c r="P3059" s="242" t="s">
        <v>13696</v>
      </c>
      <c r="Q3059" s="221" t="s">
        <v>13697</v>
      </c>
      <c r="R3059" s="208" t="s">
        <v>7353</v>
      </c>
      <c r="S3059" s="209" t="s">
        <v>13031</v>
      </c>
      <c r="T3059" s="229">
        <v>45702</v>
      </c>
      <c r="U3059" s="230" t="s">
        <v>10277</v>
      </c>
      <c r="V3059" s="230" t="s">
        <v>10263</v>
      </c>
      <c r="W3059" s="230" t="s">
        <v>10263</v>
      </c>
      <c r="X3059" s="230" t="s">
        <v>13241</v>
      </c>
      <c r="Y3059" s="230"/>
      <c r="Z3059" s="230" t="s">
        <v>10264</v>
      </c>
      <c r="AA3059" s="220">
        <v>202503</v>
      </c>
      <c r="AB3059" s="239"/>
      <c r="AC3059" s="229" t="s">
        <v>10280</v>
      </c>
      <c r="AD3059" s="240" t="s">
        <v>10252</v>
      </c>
      <c r="AE3059" s="241">
        <v>0</v>
      </c>
      <c r="AF3059" s="240" t="s">
        <v>10252</v>
      </c>
      <c r="AG3059" s="235" t="str">
        <f>IFERROR(VLOOKUP(작성용!A:A,RM!A:D,4,0),"-")</f>
        <v>정민지</v>
      </c>
      <c r="AH3059" s="9" t="s">
        <v>11662</v>
      </c>
      <c r="AI3059" s="231" t="s">
        <v>13698</v>
      </c>
      <c r="AJ3059" s="231" t="s">
        <v>13031</v>
      </c>
      <c r="AK3059" s="231" t="s">
        <v>3962</v>
      </c>
      <c r="AL3059" s="231">
        <v>3058</v>
      </c>
    </row>
    <row r="3060" spans="1:38" x14ac:dyDescent="0.3">
      <c r="A3060" s="225" t="s">
        <v>336</v>
      </c>
      <c r="B3060" s="225" t="s">
        <v>13693</v>
      </c>
      <c r="C3060" s="237" t="s">
        <v>10273</v>
      </c>
      <c r="D3060" s="233" t="s">
        <v>13430</v>
      </c>
      <c r="E3060" s="232" t="s">
        <v>13431</v>
      </c>
      <c r="F3060" s="236" t="s">
        <v>10268</v>
      </c>
      <c r="G3060" s="210">
        <v>0</v>
      </c>
      <c r="H3060" s="227" t="s">
        <v>13237</v>
      </c>
      <c r="I3060" s="227"/>
      <c r="J3060" s="227"/>
      <c r="K3060" s="227"/>
      <c r="L3060" s="227"/>
      <c r="M3060" s="227"/>
      <c r="N3060" s="227" t="s">
        <v>10242</v>
      </c>
      <c r="O3060" s="242" t="s">
        <v>13695</v>
      </c>
      <c r="P3060" s="242" t="s">
        <v>13696</v>
      </c>
      <c r="Q3060" s="221" t="s">
        <v>13697</v>
      </c>
      <c r="R3060" s="208" t="s">
        <v>7173</v>
      </c>
      <c r="S3060" s="209" t="s">
        <v>3522</v>
      </c>
      <c r="T3060" s="229">
        <v>45702</v>
      </c>
      <c r="U3060" s="230" t="s">
        <v>10277</v>
      </c>
      <c r="V3060" s="230" t="s">
        <v>10263</v>
      </c>
      <c r="W3060" s="230" t="s">
        <v>10263</v>
      </c>
      <c r="X3060" s="230" t="s">
        <v>13241</v>
      </c>
      <c r="Y3060" s="230"/>
      <c r="Z3060" s="230" t="s">
        <v>10264</v>
      </c>
      <c r="AA3060" s="220">
        <v>202503</v>
      </c>
      <c r="AB3060" s="239"/>
      <c r="AC3060" s="229" t="s">
        <v>10280</v>
      </c>
      <c r="AD3060" s="240" t="s">
        <v>10252</v>
      </c>
      <c r="AE3060" s="241">
        <v>0</v>
      </c>
      <c r="AF3060" s="240" t="s">
        <v>10252</v>
      </c>
      <c r="AG3060" s="235" t="str">
        <f>IFERROR(VLOOKUP(작성용!A:A,RM!A:D,4,0),"-")</f>
        <v>정민지</v>
      </c>
      <c r="AH3060" s="9" t="s">
        <v>11662</v>
      </c>
      <c r="AI3060" s="231" t="s">
        <v>13698</v>
      </c>
      <c r="AJ3060" s="231" t="s">
        <v>13031</v>
      </c>
      <c r="AK3060" s="231" t="s">
        <v>3962</v>
      </c>
      <c r="AL3060" s="231">
        <v>3059</v>
      </c>
    </row>
    <row r="3061" spans="1:38" x14ac:dyDescent="0.3">
      <c r="A3061" s="225" t="s">
        <v>336</v>
      </c>
      <c r="B3061" s="225" t="s">
        <v>13693</v>
      </c>
      <c r="C3061" s="237" t="s">
        <v>10273</v>
      </c>
      <c r="D3061" s="233" t="s">
        <v>13722</v>
      </c>
      <c r="E3061" s="232" t="s">
        <v>13723</v>
      </c>
      <c r="F3061" s="236" t="s">
        <v>10268</v>
      </c>
      <c r="G3061" s="210">
        <v>0</v>
      </c>
      <c r="H3061" s="227" t="s">
        <v>4062</v>
      </c>
      <c r="I3061" s="227"/>
      <c r="J3061" s="227"/>
      <c r="K3061" s="227"/>
      <c r="L3061" s="227"/>
      <c r="M3061" s="227"/>
      <c r="N3061" s="227" t="s">
        <v>10242</v>
      </c>
      <c r="O3061" s="242" t="s">
        <v>13695</v>
      </c>
      <c r="P3061" s="242" t="s">
        <v>13696</v>
      </c>
      <c r="Q3061" s="221" t="s">
        <v>13697</v>
      </c>
      <c r="R3061" s="208" t="s">
        <v>7354</v>
      </c>
      <c r="S3061" s="209" t="s">
        <v>13031</v>
      </c>
      <c r="T3061" s="229">
        <v>45702</v>
      </c>
      <c r="U3061" s="230" t="s">
        <v>10277</v>
      </c>
      <c r="V3061" s="230" t="s">
        <v>10263</v>
      </c>
      <c r="W3061" s="230" t="s">
        <v>10263</v>
      </c>
      <c r="X3061" s="230" t="s">
        <v>10469</v>
      </c>
      <c r="Y3061" s="230"/>
      <c r="Z3061" s="230" t="s">
        <v>10264</v>
      </c>
      <c r="AA3061" s="220">
        <v>202503</v>
      </c>
      <c r="AB3061" s="239"/>
      <c r="AC3061" s="229" t="s">
        <v>10280</v>
      </c>
      <c r="AD3061" s="240" t="s">
        <v>10252</v>
      </c>
      <c r="AE3061" s="241">
        <v>0</v>
      </c>
      <c r="AF3061" s="240" t="s">
        <v>10252</v>
      </c>
      <c r="AG3061" s="235" t="str">
        <f>IFERROR(VLOOKUP(작성용!A:A,RM!A:D,4,0),"-")</f>
        <v>정민지</v>
      </c>
      <c r="AH3061" s="9" t="s">
        <v>11662</v>
      </c>
      <c r="AI3061" s="231" t="s">
        <v>13698</v>
      </c>
      <c r="AJ3061" s="231" t="s">
        <v>3522</v>
      </c>
      <c r="AK3061" s="231" t="s">
        <v>3962</v>
      </c>
      <c r="AL3061" s="231">
        <v>3060</v>
      </c>
    </row>
    <row r="3062" spans="1:38" x14ac:dyDescent="0.3">
      <c r="A3062" s="225" t="s">
        <v>336</v>
      </c>
      <c r="B3062" s="225" t="s">
        <v>13693</v>
      </c>
      <c r="C3062" s="237" t="s">
        <v>10273</v>
      </c>
      <c r="D3062" s="233" t="s">
        <v>13724</v>
      </c>
      <c r="E3062" s="232" t="s">
        <v>13725</v>
      </c>
      <c r="F3062" s="236" t="s">
        <v>10268</v>
      </c>
      <c r="G3062" s="210">
        <v>0</v>
      </c>
      <c r="H3062" s="227" t="s">
        <v>13237</v>
      </c>
      <c r="I3062" s="227"/>
      <c r="J3062" s="227"/>
      <c r="K3062" s="227"/>
      <c r="L3062" s="227"/>
      <c r="M3062" s="227"/>
      <c r="N3062" s="227" t="s">
        <v>10242</v>
      </c>
      <c r="O3062" s="242" t="s">
        <v>13695</v>
      </c>
      <c r="P3062" s="242" t="s">
        <v>13696</v>
      </c>
      <c r="Q3062" s="221" t="s">
        <v>13697</v>
      </c>
      <c r="R3062" s="208" t="s">
        <v>7355</v>
      </c>
      <c r="S3062" s="209" t="s">
        <v>3522</v>
      </c>
      <c r="T3062" s="229">
        <v>45702</v>
      </c>
      <c r="U3062" s="230" t="s">
        <v>10277</v>
      </c>
      <c r="V3062" s="230" t="s">
        <v>10263</v>
      </c>
      <c r="W3062" s="230" t="s">
        <v>10263</v>
      </c>
      <c r="X3062" s="230" t="s">
        <v>13241</v>
      </c>
      <c r="Y3062" s="230"/>
      <c r="Z3062" s="230" t="s">
        <v>10264</v>
      </c>
      <c r="AA3062" s="220">
        <v>202503</v>
      </c>
      <c r="AB3062" s="239"/>
      <c r="AC3062" s="229" t="s">
        <v>10280</v>
      </c>
      <c r="AD3062" s="240" t="s">
        <v>10252</v>
      </c>
      <c r="AE3062" s="241">
        <v>0</v>
      </c>
      <c r="AF3062" s="240" t="s">
        <v>10252</v>
      </c>
      <c r="AG3062" s="235" t="str">
        <f>IFERROR(VLOOKUP(작성용!A:A,RM!A:D,4,0),"-")</f>
        <v>정민지</v>
      </c>
      <c r="AH3062" s="9" t="s">
        <v>11662</v>
      </c>
      <c r="AI3062" s="231" t="s">
        <v>13698</v>
      </c>
      <c r="AJ3062" s="231" t="s">
        <v>13031</v>
      </c>
      <c r="AK3062" s="231" t="s">
        <v>3962</v>
      </c>
      <c r="AL3062" s="231">
        <v>3061</v>
      </c>
    </row>
    <row r="3063" spans="1:38" x14ac:dyDescent="0.3">
      <c r="A3063" s="225" t="s">
        <v>336</v>
      </c>
      <c r="B3063" s="225" t="s">
        <v>13693</v>
      </c>
      <c r="C3063" s="237" t="s">
        <v>10273</v>
      </c>
      <c r="D3063" s="233" t="s">
        <v>13433</v>
      </c>
      <c r="E3063" s="232" t="s">
        <v>13434</v>
      </c>
      <c r="F3063" s="236" t="s">
        <v>10268</v>
      </c>
      <c r="G3063" s="210">
        <v>0</v>
      </c>
      <c r="H3063" s="227" t="s">
        <v>4062</v>
      </c>
      <c r="I3063" s="227"/>
      <c r="J3063" s="227"/>
      <c r="K3063" s="227"/>
      <c r="L3063" s="227"/>
      <c r="M3063" s="227"/>
      <c r="N3063" s="227" t="s">
        <v>10242</v>
      </c>
      <c r="O3063" s="242" t="s">
        <v>13695</v>
      </c>
      <c r="P3063" s="242" t="s">
        <v>13696</v>
      </c>
      <c r="Q3063" s="221" t="s">
        <v>13697</v>
      </c>
      <c r="R3063" s="208" t="s">
        <v>7174</v>
      </c>
      <c r="S3063" s="209" t="s">
        <v>13031</v>
      </c>
      <c r="T3063" s="229">
        <v>45702</v>
      </c>
      <c r="U3063" s="230" t="s">
        <v>10277</v>
      </c>
      <c r="V3063" s="230" t="s">
        <v>10263</v>
      </c>
      <c r="W3063" s="230" t="s">
        <v>10263</v>
      </c>
      <c r="X3063" s="230" t="s">
        <v>13241</v>
      </c>
      <c r="Y3063" s="230"/>
      <c r="Z3063" s="230" t="s">
        <v>10264</v>
      </c>
      <c r="AA3063" s="220">
        <v>202503</v>
      </c>
      <c r="AB3063" s="239"/>
      <c r="AC3063" s="229" t="s">
        <v>10280</v>
      </c>
      <c r="AD3063" s="240" t="s">
        <v>10252</v>
      </c>
      <c r="AE3063" s="241">
        <v>0</v>
      </c>
      <c r="AF3063" s="240" t="s">
        <v>10252</v>
      </c>
      <c r="AG3063" s="235" t="str">
        <f>IFERROR(VLOOKUP(작성용!A:A,RM!A:D,4,0),"-")</f>
        <v>정민지</v>
      </c>
      <c r="AH3063" s="9" t="s">
        <v>11662</v>
      </c>
      <c r="AI3063" s="231" t="s">
        <v>13698</v>
      </c>
      <c r="AJ3063" s="231" t="s">
        <v>13031</v>
      </c>
      <c r="AK3063" s="231" t="s">
        <v>3962</v>
      </c>
      <c r="AL3063" s="231">
        <v>3062</v>
      </c>
    </row>
    <row r="3064" spans="1:38" x14ac:dyDescent="0.3">
      <c r="A3064" s="225" t="s">
        <v>336</v>
      </c>
      <c r="B3064" s="225" t="s">
        <v>13693</v>
      </c>
      <c r="C3064" s="237" t="s">
        <v>10273</v>
      </c>
      <c r="D3064" s="233" t="s">
        <v>13632</v>
      </c>
      <c r="E3064" s="232" t="s">
        <v>13633</v>
      </c>
      <c r="F3064" s="236" t="s">
        <v>10268</v>
      </c>
      <c r="G3064" s="210">
        <v>0</v>
      </c>
      <c r="H3064" s="227" t="s">
        <v>13237</v>
      </c>
      <c r="I3064" s="227"/>
      <c r="J3064" s="227"/>
      <c r="K3064" s="227"/>
      <c r="L3064" s="227"/>
      <c r="M3064" s="227"/>
      <c r="N3064" s="227" t="s">
        <v>10242</v>
      </c>
      <c r="O3064" s="242" t="s">
        <v>13695</v>
      </c>
      <c r="P3064" s="242" t="s">
        <v>13696</v>
      </c>
      <c r="Q3064" s="221" t="s">
        <v>13697</v>
      </c>
      <c r="R3064" s="208" t="s">
        <v>7356</v>
      </c>
      <c r="S3064" s="209" t="s">
        <v>13031</v>
      </c>
      <c r="T3064" s="229">
        <v>45702</v>
      </c>
      <c r="U3064" s="230" t="s">
        <v>10277</v>
      </c>
      <c r="V3064" s="230" t="s">
        <v>10263</v>
      </c>
      <c r="W3064" s="230" t="s">
        <v>10263</v>
      </c>
      <c r="X3064" s="230" t="s">
        <v>10469</v>
      </c>
      <c r="Y3064" s="230"/>
      <c r="Z3064" s="230" t="s">
        <v>10264</v>
      </c>
      <c r="AA3064" s="220">
        <v>202503</v>
      </c>
      <c r="AB3064" s="239"/>
      <c r="AC3064" s="229" t="s">
        <v>10280</v>
      </c>
      <c r="AD3064" s="240" t="s">
        <v>10252</v>
      </c>
      <c r="AE3064" s="241">
        <v>0</v>
      </c>
      <c r="AF3064" s="240" t="s">
        <v>10252</v>
      </c>
      <c r="AG3064" s="235" t="str">
        <f>IFERROR(VLOOKUP(작성용!A:A,RM!A:D,4,0),"-")</f>
        <v>정민지</v>
      </c>
      <c r="AH3064" s="9" t="s">
        <v>11662</v>
      </c>
      <c r="AI3064" s="231" t="s">
        <v>13698</v>
      </c>
      <c r="AJ3064" s="231" t="s">
        <v>13031</v>
      </c>
      <c r="AK3064" s="231" t="s">
        <v>3962</v>
      </c>
      <c r="AL3064" s="231">
        <v>3063</v>
      </c>
    </row>
    <row r="3065" spans="1:38" x14ac:dyDescent="0.3">
      <c r="A3065" s="225" t="s">
        <v>336</v>
      </c>
      <c r="B3065" s="225" t="s">
        <v>13693</v>
      </c>
      <c r="C3065" s="237" t="s">
        <v>10273</v>
      </c>
      <c r="D3065" s="233" t="s">
        <v>12656</v>
      </c>
      <c r="E3065" s="232" t="s">
        <v>13726</v>
      </c>
      <c r="F3065" s="236" t="s">
        <v>10268</v>
      </c>
      <c r="G3065" s="210">
        <v>0</v>
      </c>
      <c r="H3065" s="227" t="s">
        <v>13237</v>
      </c>
      <c r="I3065" s="227"/>
      <c r="J3065" s="227"/>
      <c r="K3065" s="227"/>
      <c r="L3065" s="227"/>
      <c r="M3065" s="227"/>
      <c r="N3065" s="227" t="s">
        <v>10242</v>
      </c>
      <c r="O3065" s="242" t="s">
        <v>13695</v>
      </c>
      <c r="P3065" s="242" t="s">
        <v>13696</v>
      </c>
      <c r="Q3065" s="221" t="s">
        <v>13697</v>
      </c>
      <c r="R3065" s="208" t="s">
        <v>6720</v>
      </c>
      <c r="S3065" s="209" t="s">
        <v>3522</v>
      </c>
      <c r="T3065" s="229">
        <v>45702</v>
      </c>
      <c r="U3065" s="230" t="s">
        <v>10277</v>
      </c>
      <c r="V3065" s="230" t="s">
        <v>10263</v>
      </c>
      <c r="W3065" s="230" t="s">
        <v>10263</v>
      </c>
      <c r="X3065" s="230" t="s">
        <v>13241</v>
      </c>
      <c r="Y3065" s="230"/>
      <c r="Z3065" s="230" t="s">
        <v>10264</v>
      </c>
      <c r="AA3065" s="220">
        <v>202503</v>
      </c>
      <c r="AB3065" s="239"/>
      <c r="AC3065" s="229" t="s">
        <v>10280</v>
      </c>
      <c r="AD3065" s="240" t="s">
        <v>10252</v>
      </c>
      <c r="AE3065" s="241">
        <v>0</v>
      </c>
      <c r="AF3065" s="240" t="s">
        <v>10252</v>
      </c>
      <c r="AG3065" s="235" t="str">
        <f>IFERROR(VLOOKUP(작성용!A:A,RM!A:D,4,0),"-")</f>
        <v>정민지</v>
      </c>
      <c r="AH3065" s="9" t="s">
        <v>11662</v>
      </c>
      <c r="AI3065" s="231" t="s">
        <v>13698</v>
      </c>
      <c r="AJ3065" s="231" t="s">
        <v>3522</v>
      </c>
      <c r="AK3065" s="231" t="s">
        <v>3962</v>
      </c>
      <c r="AL3065" s="231">
        <v>3064</v>
      </c>
    </row>
    <row r="3066" spans="1:38" x14ac:dyDescent="0.3">
      <c r="A3066" s="225" t="s">
        <v>336</v>
      </c>
      <c r="B3066" s="225" t="s">
        <v>13693</v>
      </c>
      <c r="C3066" s="237" t="s">
        <v>10273</v>
      </c>
      <c r="D3066" s="233" t="s">
        <v>12925</v>
      </c>
      <c r="E3066" s="232" t="s">
        <v>13542</v>
      </c>
      <c r="F3066" s="236" t="s">
        <v>10268</v>
      </c>
      <c r="G3066" s="210">
        <v>0</v>
      </c>
      <c r="H3066" s="227" t="s">
        <v>13237</v>
      </c>
      <c r="I3066" s="227"/>
      <c r="J3066" s="227"/>
      <c r="K3066" s="227"/>
      <c r="L3066" s="227"/>
      <c r="M3066" s="227"/>
      <c r="N3066" s="227" t="s">
        <v>10242</v>
      </c>
      <c r="O3066" s="242" t="s">
        <v>13695</v>
      </c>
      <c r="P3066" s="242" t="s">
        <v>13696</v>
      </c>
      <c r="Q3066" s="221" t="s">
        <v>13697</v>
      </c>
      <c r="R3066" s="208" t="s">
        <v>5157</v>
      </c>
      <c r="S3066" s="209" t="s">
        <v>13031</v>
      </c>
      <c r="T3066" s="229">
        <v>45702</v>
      </c>
      <c r="U3066" s="230" t="s">
        <v>10277</v>
      </c>
      <c r="V3066" s="230" t="s">
        <v>10263</v>
      </c>
      <c r="W3066" s="230" t="s">
        <v>10263</v>
      </c>
      <c r="X3066" s="230" t="s">
        <v>13241</v>
      </c>
      <c r="Y3066" s="230"/>
      <c r="Z3066" s="230" t="s">
        <v>10264</v>
      </c>
      <c r="AA3066" s="220">
        <v>202503</v>
      </c>
      <c r="AB3066" s="239"/>
      <c r="AC3066" s="229" t="s">
        <v>10280</v>
      </c>
      <c r="AD3066" s="240" t="s">
        <v>10252</v>
      </c>
      <c r="AE3066" s="241">
        <v>0</v>
      </c>
      <c r="AF3066" s="240" t="s">
        <v>10252</v>
      </c>
      <c r="AG3066" s="235" t="str">
        <f>IFERROR(VLOOKUP(작성용!A:A,RM!A:D,4,0),"-")</f>
        <v>정민지</v>
      </c>
      <c r="AH3066" s="9" t="s">
        <v>11662</v>
      </c>
      <c r="AI3066" s="231" t="s">
        <v>13698</v>
      </c>
      <c r="AJ3066" s="231" t="s">
        <v>13031</v>
      </c>
      <c r="AK3066" s="231" t="s">
        <v>3962</v>
      </c>
      <c r="AL3066" s="231">
        <v>3065</v>
      </c>
    </row>
    <row r="3067" spans="1:38" x14ac:dyDescent="0.3">
      <c r="A3067" s="225" t="s">
        <v>336</v>
      </c>
      <c r="B3067" s="225" t="s">
        <v>13693</v>
      </c>
      <c r="C3067" s="237" t="s">
        <v>10273</v>
      </c>
      <c r="D3067" s="233" t="s">
        <v>13727</v>
      </c>
      <c r="E3067" s="232" t="s">
        <v>13728</v>
      </c>
      <c r="F3067" s="236" t="s">
        <v>10268</v>
      </c>
      <c r="G3067" s="210">
        <v>0</v>
      </c>
      <c r="H3067" s="227" t="s">
        <v>13237</v>
      </c>
      <c r="I3067" s="227"/>
      <c r="J3067" s="227"/>
      <c r="K3067" s="227"/>
      <c r="L3067" s="227"/>
      <c r="M3067" s="227"/>
      <c r="N3067" s="227" t="s">
        <v>10242</v>
      </c>
      <c r="O3067" s="242" t="s">
        <v>13695</v>
      </c>
      <c r="P3067" s="242" t="s">
        <v>13696</v>
      </c>
      <c r="Q3067" s="221" t="s">
        <v>13697</v>
      </c>
      <c r="R3067" s="208" t="s">
        <v>7357</v>
      </c>
      <c r="S3067" s="209" t="s">
        <v>13031</v>
      </c>
      <c r="T3067" s="229">
        <v>45702</v>
      </c>
      <c r="U3067" s="230" t="s">
        <v>10277</v>
      </c>
      <c r="V3067" s="230" t="s">
        <v>10263</v>
      </c>
      <c r="W3067" s="230" t="s">
        <v>10263</v>
      </c>
      <c r="X3067" s="230" t="s">
        <v>13241</v>
      </c>
      <c r="Y3067" s="230"/>
      <c r="Z3067" s="230" t="s">
        <v>10264</v>
      </c>
      <c r="AA3067" s="220">
        <v>202503</v>
      </c>
      <c r="AB3067" s="239"/>
      <c r="AC3067" s="229" t="s">
        <v>10280</v>
      </c>
      <c r="AD3067" s="240" t="s">
        <v>10252</v>
      </c>
      <c r="AE3067" s="241">
        <v>0</v>
      </c>
      <c r="AF3067" s="240" t="s">
        <v>10252</v>
      </c>
      <c r="AG3067" s="235" t="str">
        <f>IFERROR(VLOOKUP(작성용!A:A,RM!A:D,4,0),"-")</f>
        <v>정민지</v>
      </c>
      <c r="AH3067" s="9" t="s">
        <v>11662</v>
      </c>
      <c r="AI3067" s="231" t="s">
        <v>13031</v>
      </c>
      <c r="AJ3067" s="231" t="s">
        <v>13031</v>
      </c>
      <c r="AK3067" s="231" t="s">
        <v>3962</v>
      </c>
      <c r="AL3067" s="231">
        <v>3066</v>
      </c>
    </row>
    <row r="3068" spans="1:38" x14ac:dyDescent="0.3">
      <c r="A3068" s="225" t="s">
        <v>336</v>
      </c>
      <c r="B3068" s="225" t="s">
        <v>13693</v>
      </c>
      <c r="C3068" s="237" t="s">
        <v>10273</v>
      </c>
      <c r="D3068" s="233" t="s">
        <v>12864</v>
      </c>
      <c r="E3068" s="232" t="s">
        <v>12865</v>
      </c>
      <c r="F3068" s="236" t="s">
        <v>10268</v>
      </c>
      <c r="G3068" s="210">
        <v>0</v>
      </c>
      <c r="H3068" s="227" t="s">
        <v>13237</v>
      </c>
      <c r="I3068" s="227"/>
      <c r="J3068" s="227"/>
      <c r="K3068" s="227"/>
      <c r="L3068" s="227"/>
      <c r="M3068" s="227"/>
      <c r="N3068" s="227" t="s">
        <v>10242</v>
      </c>
      <c r="O3068" s="242" t="s">
        <v>13695</v>
      </c>
      <c r="P3068" s="242" t="s">
        <v>13696</v>
      </c>
      <c r="Q3068" s="221" t="s">
        <v>13697</v>
      </c>
      <c r="R3068" s="208" t="s">
        <v>7358</v>
      </c>
      <c r="S3068" s="209" t="s">
        <v>13031</v>
      </c>
      <c r="T3068" s="229">
        <v>45702</v>
      </c>
      <c r="U3068" s="230" t="s">
        <v>10277</v>
      </c>
      <c r="V3068" s="230" t="s">
        <v>10263</v>
      </c>
      <c r="W3068" s="230" t="s">
        <v>10263</v>
      </c>
      <c r="X3068" s="230" t="s">
        <v>13241</v>
      </c>
      <c r="Y3068" s="230"/>
      <c r="Z3068" s="230" t="s">
        <v>10264</v>
      </c>
      <c r="AA3068" s="220">
        <v>202503</v>
      </c>
      <c r="AB3068" s="239"/>
      <c r="AC3068" s="229" t="s">
        <v>10280</v>
      </c>
      <c r="AD3068" s="240" t="s">
        <v>10252</v>
      </c>
      <c r="AE3068" s="241">
        <v>0</v>
      </c>
      <c r="AF3068" s="240" t="s">
        <v>10252</v>
      </c>
      <c r="AG3068" s="235" t="str">
        <f>IFERROR(VLOOKUP(작성용!A:A,RM!A:D,4,0),"-")</f>
        <v>정민지</v>
      </c>
      <c r="AH3068" s="9" t="s">
        <v>11662</v>
      </c>
      <c r="AI3068" s="231" t="s">
        <v>13698</v>
      </c>
      <c r="AJ3068" s="231" t="s">
        <v>13031</v>
      </c>
      <c r="AK3068" s="231" t="s">
        <v>3962</v>
      </c>
      <c r="AL3068" s="231">
        <v>3067</v>
      </c>
    </row>
    <row r="3069" spans="1:38" x14ac:dyDescent="0.3">
      <c r="A3069" s="225" t="s">
        <v>336</v>
      </c>
      <c r="B3069" s="225" t="s">
        <v>13693</v>
      </c>
      <c r="C3069" s="237" t="s">
        <v>10273</v>
      </c>
      <c r="D3069" s="233" t="s">
        <v>13617</v>
      </c>
      <c r="E3069" s="232" t="s">
        <v>13618</v>
      </c>
      <c r="F3069" s="236" t="s">
        <v>10268</v>
      </c>
      <c r="G3069" s="210">
        <v>0</v>
      </c>
      <c r="H3069" s="227" t="s">
        <v>13237</v>
      </c>
      <c r="I3069" s="227"/>
      <c r="J3069" s="227"/>
      <c r="K3069" s="227"/>
      <c r="L3069" s="227"/>
      <c r="M3069" s="227"/>
      <c r="N3069" s="227" t="s">
        <v>10242</v>
      </c>
      <c r="O3069" s="242" t="s">
        <v>13695</v>
      </c>
      <c r="P3069" s="242" t="s">
        <v>13696</v>
      </c>
      <c r="Q3069" s="221" t="s">
        <v>13697</v>
      </c>
      <c r="R3069" s="208" t="s">
        <v>7359</v>
      </c>
      <c r="S3069" s="209" t="s">
        <v>13031</v>
      </c>
      <c r="T3069" s="229">
        <v>45702</v>
      </c>
      <c r="U3069" s="230" t="s">
        <v>10277</v>
      </c>
      <c r="V3069" s="230" t="s">
        <v>10263</v>
      </c>
      <c r="W3069" s="230" t="s">
        <v>10263</v>
      </c>
      <c r="X3069" s="230" t="s">
        <v>13241</v>
      </c>
      <c r="Y3069" s="230"/>
      <c r="Z3069" s="230" t="s">
        <v>10264</v>
      </c>
      <c r="AA3069" s="220">
        <v>202503</v>
      </c>
      <c r="AB3069" s="239"/>
      <c r="AC3069" s="229" t="s">
        <v>10280</v>
      </c>
      <c r="AD3069" s="240" t="s">
        <v>10252</v>
      </c>
      <c r="AE3069" s="241">
        <v>0</v>
      </c>
      <c r="AF3069" s="240" t="s">
        <v>10252</v>
      </c>
      <c r="AG3069" s="235" t="str">
        <f>IFERROR(VLOOKUP(작성용!A:A,RM!A:D,4,0),"-")</f>
        <v>정민지</v>
      </c>
      <c r="AH3069" s="9" t="s">
        <v>11662</v>
      </c>
      <c r="AI3069" s="231" t="s">
        <v>13698</v>
      </c>
      <c r="AJ3069" s="231" t="s">
        <v>13031</v>
      </c>
      <c r="AK3069" s="231" t="s">
        <v>3962</v>
      </c>
      <c r="AL3069" s="231">
        <v>3068</v>
      </c>
    </row>
    <row r="3070" spans="1:38" x14ac:dyDescent="0.3">
      <c r="A3070" s="225" t="s">
        <v>336</v>
      </c>
      <c r="B3070" s="225" t="s">
        <v>13693</v>
      </c>
      <c r="C3070" s="237" t="s">
        <v>10273</v>
      </c>
      <c r="D3070" s="233" t="s">
        <v>13729</v>
      </c>
      <c r="E3070" s="232" t="s">
        <v>13730</v>
      </c>
      <c r="F3070" s="236" t="s">
        <v>10268</v>
      </c>
      <c r="G3070" s="210">
        <v>0</v>
      </c>
      <c r="H3070" s="227" t="s">
        <v>13237</v>
      </c>
      <c r="I3070" s="227"/>
      <c r="J3070" s="227"/>
      <c r="K3070" s="227"/>
      <c r="L3070" s="227"/>
      <c r="M3070" s="227"/>
      <c r="N3070" s="227" t="s">
        <v>10242</v>
      </c>
      <c r="O3070" s="242" t="s">
        <v>13695</v>
      </c>
      <c r="P3070" s="242" t="s">
        <v>13696</v>
      </c>
      <c r="Q3070" s="221" t="s">
        <v>13697</v>
      </c>
      <c r="R3070" s="208" t="s">
        <v>7360</v>
      </c>
      <c r="S3070" s="209" t="s">
        <v>13031</v>
      </c>
      <c r="T3070" s="229">
        <v>45702</v>
      </c>
      <c r="U3070" s="230" t="s">
        <v>10277</v>
      </c>
      <c r="V3070" s="230" t="s">
        <v>10263</v>
      </c>
      <c r="W3070" s="230" t="s">
        <v>10263</v>
      </c>
      <c r="X3070" s="230" t="s">
        <v>10469</v>
      </c>
      <c r="Y3070" s="230"/>
      <c r="Z3070" s="230" t="s">
        <v>10264</v>
      </c>
      <c r="AA3070" s="220">
        <v>202503</v>
      </c>
      <c r="AB3070" s="239"/>
      <c r="AC3070" s="229" t="s">
        <v>10280</v>
      </c>
      <c r="AD3070" s="240" t="s">
        <v>10252</v>
      </c>
      <c r="AE3070" s="241">
        <v>0</v>
      </c>
      <c r="AF3070" s="240" t="s">
        <v>10252</v>
      </c>
      <c r="AG3070" s="235" t="str">
        <f>IFERROR(VLOOKUP(작성용!A:A,RM!A:D,4,0),"-")</f>
        <v>정민지</v>
      </c>
      <c r="AH3070" s="9" t="s">
        <v>11662</v>
      </c>
      <c r="AI3070" s="231" t="s">
        <v>13698</v>
      </c>
      <c r="AJ3070" s="231" t="s">
        <v>13031</v>
      </c>
      <c r="AK3070" s="231" t="s">
        <v>3962</v>
      </c>
      <c r="AL3070" s="231">
        <v>3069</v>
      </c>
    </row>
    <row r="3071" spans="1:38" x14ac:dyDescent="0.3">
      <c r="A3071" s="225" t="s">
        <v>336</v>
      </c>
      <c r="B3071" s="225" t="s">
        <v>13693</v>
      </c>
      <c r="C3071" s="237" t="s">
        <v>10273</v>
      </c>
      <c r="D3071" s="233" t="s">
        <v>13731</v>
      </c>
      <c r="E3071" s="232" t="s">
        <v>13732</v>
      </c>
      <c r="F3071" s="236" t="s">
        <v>10268</v>
      </c>
      <c r="G3071" s="210">
        <v>0</v>
      </c>
      <c r="H3071" s="227" t="s">
        <v>13237</v>
      </c>
      <c r="I3071" s="227"/>
      <c r="J3071" s="227"/>
      <c r="K3071" s="227"/>
      <c r="L3071" s="227"/>
      <c r="M3071" s="227"/>
      <c r="N3071" s="227" t="s">
        <v>10242</v>
      </c>
      <c r="O3071" s="242" t="s">
        <v>13695</v>
      </c>
      <c r="P3071" s="242" t="s">
        <v>13696</v>
      </c>
      <c r="Q3071" s="221" t="s">
        <v>13697</v>
      </c>
      <c r="R3071" s="208" t="s">
        <v>7361</v>
      </c>
      <c r="S3071" s="209" t="s">
        <v>13031</v>
      </c>
      <c r="T3071" s="229">
        <v>45702</v>
      </c>
      <c r="U3071" s="230" t="s">
        <v>10277</v>
      </c>
      <c r="V3071" s="230" t="s">
        <v>10263</v>
      </c>
      <c r="W3071" s="230" t="s">
        <v>10263</v>
      </c>
      <c r="X3071" s="230" t="s">
        <v>10469</v>
      </c>
      <c r="Y3071" s="230"/>
      <c r="Z3071" s="230" t="s">
        <v>10264</v>
      </c>
      <c r="AA3071" s="220">
        <v>202503</v>
      </c>
      <c r="AB3071" s="239"/>
      <c r="AC3071" s="229" t="s">
        <v>10280</v>
      </c>
      <c r="AD3071" s="240" t="s">
        <v>10252</v>
      </c>
      <c r="AE3071" s="241">
        <v>0</v>
      </c>
      <c r="AF3071" s="240" t="s">
        <v>10252</v>
      </c>
      <c r="AG3071" s="235" t="str">
        <f>IFERROR(VLOOKUP(작성용!A:A,RM!A:D,4,0),"-")</f>
        <v>정민지</v>
      </c>
      <c r="AH3071" s="9" t="s">
        <v>11662</v>
      </c>
      <c r="AI3071" s="231" t="s">
        <v>13031</v>
      </c>
      <c r="AJ3071" s="231" t="s">
        <v>3522</v>
      </c>
      <c r="AK3071" s="231" t="s">
        <v>3962</v>
      </c>
      <c r="AL3071" s="231">
        <v>3070</v>
      </c>
    </row>
    <row r="3072" spans="1:38" x14ac:dyDescent="0.3">
      <c r="A3072" s="225" t="s">
        <v>336</v>
      </c>
      <c r="B3072" s="225" t="s">
        <v>13693</v>
      </c>
      <c r="C3072" s="237" t="s">
        <v>10273</v>
      </c>
      <c r="D3072" s="233" t="s">
        <v>13733</v>
      </c>
      <c r="E3072" s="232" t="s">
        <v>13734</v>
      </c>
      <c r="F3072" s="236" t="s">
        <v>10268</v>
      </c>
      <c r="G3072" s="210">
        <v>0</v>
      </c>
      <c r="H3072" s="227" t="s">
        <v>4062</v>
      </c>
      <c r="I3072" s="227"/>
      <c r="J3072" s="227"/>
      <c r="K3072" s="227"/>
      <c r="L3072" s="227"/>
      <c r="M3072" s="227"/>
      <c r="N3072" s="227" t="s">
        <v>10242</v>
      </c>
      <c r="O3072" s="242" t="s">
        <v>13695</v>
      </c>
      <c r="P3072" s="242" t="s">
        <v>13696</v>
      </c>
      <c r="Q3072" s="221" t="s">
        <v>13697</v>
      </c>
      <c r="R3072" s="208" t="s">
        <v>7362</v>
      </c>
      <c r="S3072" s="209" t="s">
        <v>13031</v>
      </c>
      <c r="T3072" s="229">
        <v>45702</v>
      </c>
      <c r="U3072" s="230" t="s">
        <v>10277</v>
      </c>
      <c r="V3072" s="230" t="s">
        <v>10263</v>
      </c>
      <c r="W3072" s="230" t="s">
        <v>10263</v>
      </c>
      <c r="X3072" s="230" t="s">
        <v>10469</v>
      </c>
      <c r="Y3072" s="230"/>
      <c r="Z3072" s="230" t="s">
        <v>10264</v>
      </c>
      <c r="AA3072" s="220">
        <v>202503</v>
      </c>
      <c r="AB3072" s="239"/>
      <c r="AC3072" s="229" t="s">
        <v>10280</v>
      </c>
      <c r="AD3072" s="240" t="s">
        <v>10252</v>
      </c>
      <c r="AE3072" s="241">
        <v>0</v>
      </c>
      <c r="AF3072" s="240" t="s">
        <v>10252</v>
      </c>
      <c r="AG3072" s="235" t="str">
        <f>IFERROR(VLOOKUP(작성용!A:A,RM!A:D,4,0),"-")</f>
        <v>정민지</v>
      </c>
      <c r="AH3072" s="9" t="s">
        <v>11662</v>
      </c>
      <c r="AI3072" s="231" t="s">
        <v>13698</v>
      </c>
      <c r="AJ3072" s="231" t="s">
        <v>3522</v>
      </c>
      <c r="AK3072" s="231" t="s">
        <v>3962</v>
      </c>
      <c r="AL3072" s="231">
        <v>3071</v>
      </c>
    </row>
    <row r="3073" spans="1:38" x14ac:dyDescent="0.3">
      <c r="A3073" s="225" t="s">
        <v>336</v>
      </c>
      <c r="B3073" s="225" t="s">
        <v>13693</v>
      </c>
      <c r="C3073" s="237" t="s">
        <v>10273</v>
      </c>
      <c r="D3073" s="233" t="s">
        <v>13735</v>
      </c>
      <c r="E3073" s="232" t="s">
        <v>13736</v>
      </c>
      <c r="F3073" s="236" t="s">
        <v>10268</v>
      </c>
      <c r="G3073" s="210">
        <v>0</v>
      </c>
      <c r="H3073" s="227" t="s">
        <v>13237</v>
      </c>
      <c r="I3073" s="227"/>
      <c r="J3073" s="227"/>
      <c r="K3073" s="227"/>
      <c r="L3073" s="227"/>
      <c r="M3073" s="227"/>
      <c r="N3073" s="227" t="s">
        <v>10242</v>
      </c>
      <c r="O3073" s="242" t="s">
        <v>13695</v>
      </c>
      <c r="P3073" s="242" t="s">
        <v>13696</v>
      </c>
      <c r="Q3073" s="221" t="s">
        <v>13697</v>
      </c>
      <c r="R3073" s="208" t="s">
        <v>3935</v>
      </c>
      <c r="S3073" s="209" t="s">
        <v>13031</v>
      </c>
      <c r="T3073" s="229">
        <v>45702</v>
      </c>
      <c r="U3073" s="230" t="s">
        <v>10277</v>
      </c>
      <c r="V3073" s="230" t="s">
        <v>10263</v>
      </c>
      <c r="W3073" s="230" t="s">
        <v>10263</v>
      </c>
      <c r="X3073" s="230" t="s">
        <v>13241</v>
      </c>
      <c r="Y3073" s="230"/>
      <c r="Z3073" s="230" t="s">
        <v>10264</v>
      </c>
      <c r="AA3073" s="220">
        <v>202503</v>
      </c>
      <c r="AB3073" s="239"/>
      <c r="AC3073" s="229" t="s">
        <v>10280</v>
      </c>
      <c r="AD3073" s="240" t="s">
        <v>10252</v>
      </c>
      <c r="AE3073" s="241">
        <v>0</v>
      </c>
      <c r="AF3073" s="240" t="s">
        <v>10252</v>
      </c>
      <c r="AG3073" s="235" t="str">
        <f>IFERROR(VLOOKUP(작성용!A:A,RM!A:D,4,0),"-")</f>
        <v>정민지</v>
      </c>
      <c r="AH3073" s="9" t="s">
        <v>11662</v>
      </c>
      <c r="AI3073" s="231" t="s">
        <v>13698</v>
      </c>
      <c r="AJ3073" s="231" t="s">
        <v>13031</v>
      </c>
      <c r="AK3073" s="231" t="s">
        <v>3962</v>
      </c>
      <c r="AL3073" s="231">
        <v>3072</v>
      </c>
    </row>
    <row r="3074" spans="1:38" x14ac:dyDescent="0.3">
      <c r="A3074" s="225" t="s">
        <v>336</v>
      </c>
      <c r="B3074" s="225" t="s">
        <v>13693</v>
      </c>
      <c r="C3074" s="237" t="s">
        <v>10273</v>
      </c>
      <c r="D3074" s="233" t="s">
        <v>13033</v>
      </c>
      <c r="E3074" s="232" t="s">
        <v>13034</v>
      </c>
      <c r="F3074" s="236" t="s">
        <v>10268</v>
      </c>
      <c r="G3074" s="210">
        <v>0</v>
      </c>
      <c r="H3074" s="227" t="s">
        <v>13237</v>
      </c>
      <c r="I3074" s="227"/>
      <c r="J3074" s="227"/>
      <c r="K3074" s="227"/>
      <c r="L3074" s="227"/>
      <c r="M3074" s="227"/>
      <c r="N3074" s="227" t="s">
        <v>10242</v>
      </c>
      <c r="O3074" s="242" t="s">
        <v>13695</v>
      </c>
      <c r="P3074" s="242" t="s">
        <v>13696</v>
      </c>
      <c r="Q3074" s="221" t="s">
        <v>13697</v>
      </c>
      <c r="R3074" s="208" t="s">
        <v>7010</v>
      </c>
      <c r="S3074" s="209" t="s">
        <v>13031</v>
      </c>
      <c r="T3074" s="229">
        <v>45702</v>
      </c>
      <c r="U3074" s="230" t="s">
        <v>10277</v>
      </c>
      <c r="V3074" s="230" t="s">
        <v>10263</v>
      </c>
      <c r="W3074" s="230" t="s">
        <v>10263</v>
      </c>
      <c r="X3074" s="230" t="s">
        <v>13241</v>
      </c>
      <c r="Y3074" s="230"/>
      <c r="Z3074" s="230" t="s">
        <v>10264</v>
      </c>
      <c r="AA3074" s="220">
        <v>202503</v>
      </c>
      <c r="AB3074" s="239"/>
      <c r="AC3074" s="229" t="s">
        <v>10280</v>
      </c>
      <c r="AD3074" s="240" t="s">
        <v>10252</v>
      </c>
      <c r="AE3074" s="241">
        <v>0</v>
      </c>
      <c r="AF3074" s="240" t="s">
        <v>10252</v>
      </c>
      <c r="AG3074" s="235" t="str">
        <f>IFERROR(VLOOKUP(작성용!A:A,RM!A:D,4,0),"-")</f>
        <v>정민지</v>
      </c>
      <c r="AH3074" s="9" t="s">
        <v>11662</v>
      </c>
      <c r="AI3074" s="231" t="s">
        <v>13698</v>
      </c>
      <c r="AJ3074" s="231" t="s">
        <v>13031</v>
      </c>
      <c r="AK3074" s="231" t="s">
        <v>3962</v>
      </c>
      <c r="AL3074" s="231">
        <v>3073</v>
      </c>
    </row>
    <row r="3075" spans="1:38" x14ac:dyDescent="0.3">
      <c r="A3075" s="225" t="s">
        <v>336</v>
      </c>
      <c r="B3075" s="225" t="s">
        <v>13693</v>
      </c>
      <c r="C3075" s="237" t="s">
        <v>10273</v>
      </c>
      <c r="D3075" s="233" t="s">
        <v>12930</v>
      </c>
      <c r="E3075" s="232" t="s">
        <v>13041</v>
      </c>
      <c r="F3075" s="236" t="s">
        <v>10268</v>
      </c>
      <c r="G3075" s="210">
        <v>0</v>
      </c>
      <c r="H3075" s="227" t="s">
        <v>13237</v>
      </c>
      <c r="I3075" s="227"/>
      <c r="J3075" s="227"/>
      <c r="K3075" s="227"/>
      <c r="L3075" s="227"/>
      <c r="M3075" s="227"/>
      <c r="N3075" s="227" t="s">
        <v>10242</v>
      </c>
      <c r="O3075" s="242" t="s">
        <v>13695</v>
      </c>
      <c r="P3075" s="242" t="s">
        <v>13696</v>
      </c>
      <c r="Q3075" s="221" t="s">
        <v>13697</v>
      </c>
      <c r="R3075" s="208" t="s">
        <v>3858</v>
      </c>
      <c r="S3075" s="209" t="s">
        <v>3522</v>
      </c>
      <c r="T3075" s="229">
        <v>45702</v>
      </c>
      <c r="U3075" s="230" t="s">
        <v>10277</v>
      </c>
      <c r="V3075" s="230" t="s">
        <v>10263</v>
      </c>
      <c r="W3075" s="230" t="s">
        <v>10263</v>
      </c>
      <c r="X3075" s="230" t="s">
        <v>13241</v>
      </c>
      <c r="Y3075" s="230"/>
      <c r="Z3075" s="230" t="s">
        <v>10264</v>
      </c>
      <c r="AA3075" s="220">
        <v>202503</v>
      </c>
      <c r="AB3075" s="239"/>
      <c r="AC3075" s="229" t="s">
        <v>10280</v>
      </c>
      <c r="AD3075" s="240" t="s">
        <v>10252</v>
      </c>
      <c r="AE3075" s="241">
        <v>0</v>
      </c>
      <c r="AF3075" s="240" t="s">
        <v>10252</v>
      </c>
      <c r="AG3075" s="235" t="str">
        <f>IFERROR(VLOOKUP(작성용!A:A,RM!A:D,4,0),"-")</f>
        <v>정민지</v>
      </c>
      <c r="AH3075" s="9" t="s">
        <v>11662</v>
      </c>
      <c r="AI3075" s="231" t="s">
        <v>13698</v>
      </c>
      <c r="AJ3075" s="231" t="s">
        <v>13031</v>
      </c>
      <c r="AK3075" s="231" t="s">
        <v>3962</v>
      </c>
      <c r="AL3075" s="231">
        <v>3074</v>
      </c>
    </row>
    <row r="3076" spans="1:38" x14ac:dyDescent="0.3">
      <c r="A3076" s="225" t="s">
        <v>336</v>
      </c>
      <c r="B3076" s="225" t="s">
        <v>13693</v>
      </c>
      <c r="C3076" s="237" t="s">
        <v>10273</v>
      </c>
      <c r="D3076" s="233" t="s">
        <v>13737</v>
      </c>
      <c r="E3076" s="232" t="s">
        <v>13738</v>
      </c>
      <c r="F3076" s="236" t="s">
        <v>10268</v>
      </c>
      <c r="G3076" s="210">
        <v>0</v>
      </c>
      <c r="H3076" s="227" t="s">
        <v>13237</v>
      </c>
      <c r="I3076" s="227"/>
      <c r="J3076" s="227"/>
      <c r="K3076" s="227"/>
      <c r="L3076" s="227"/>
      <c r="M3076" s="227"/>
      <c r="N3076" s="227" t="s">
        <v>10242</v>
      </c>
      <c r="O3076" s="242" t="s">
        <v>13695</v>
      </c>
      <c r="P3076" s="242" t="s">
        <v>13696</v>
      </c>
      <c r="Q3076" s="221" t="s">
        <v>13697</v>
      </c>
      <c r="R3076" s="208" t="s">
        <v>7363</v>
      </c>
      <c r="S3076" s="209" t="s">
        <v>13031</v>
      </c>
      <c r="T3076" s="229">
        <v>45702</v>
      </c>
      <c r="U3076" s="230" t="s">
        <v>10277</v>
      </c>
      <c r="V3076" s="230" t="s">
        <v>10263</v>
      </c>
      <c r="W3076" s="230" t="s">
        <v>10263</v>
      </c>
      <c r="X3076" s="230" t="s">
        <v>13241</v>
      </c>
      <c r="Y3076" s="230"/>
      <c r="Z3076" s="230" t="s">
        <v>10264</v>
      </c>
      <c r="AA3076" s="220">
        <v>202503</v>
      </c>
      <c r="AB3076" s="239"/>
      <c r="AC3076" s="229" t="s">
        <v>10280</v>
      </c>
      <c r="AD3076" s="240" t="s">
        <v>10252</v>
      </c>
      <c r="AE3076" s="241">
        <v>0</v>
      </c>
      <c r="AF3076" s="240" t="s">
        <v>10252</v>
      </c>
      <c r="AG3076" s="235" t="str">
        <f>IFERROR(VLOOKUP(작성용!A:A,RM!A:D,4,0),"-")</f>
        <v>정민지</v>
      </c>
      <c r="AH3076" s="9" t="s">
        <v>11662</v>
      </c>
      <c r="AI3076" s="231" t="s">
        <v>13698</v>
      </c>
      <c r="AJ3076" s="231" t="s">
        <v>3522</v>
      </c>
      <c r="AK3076" s="231" t="s">
        <v>3962</v>
      </c>
      <c r="AL3076" s="231">
        <v>3075</v>
      </c>
    </row>
    <row r="3077" spans="1:38" x14ac:dyDescent="0.3">
      <c r="A3077" s="225" t="s">
        <v>336</v>
      </c>
      <c r="B3077" s="225" t="s">
        <v>13693</v>
      </c>
      <c r="C3077" s="237" t="s">
        <v>10273</v>
      </c>
      <c r="D3077" s="233" t="s">
        <v>13739</v>
      </c>
      <c r="E3077" s="232" t="s">
        <v>13740</v>
      </c>
      <c r="F3077" s="236" t="s">
        <v>10268</v>
      </c>
      <c r="G3077" s="210">
        <v>0</v>
      </c>
      <c r="H3077" s="227" t="s">
        <v>13237</v>
      </c>
      <c r="I3077" s="227"/>
      <c r="J3077" s="227"/>
      <c r="K3077" s="227"/>
      <c r="L3077" s="227"/>
      <c r="M3077" s="227"/>
      <c r="N3077" s="227" t="s">
        <v>10242</v>
      </c>
      <c r="O3077" s="242" t="s">
        <v>13695</v>
      </c>
      <c r="P3077" s="242" t="s">
        <v>13696</v>
      </c>
      <c r="Q3077" s="221" t="s">
        <v>13697</v>
      </c>
      <c r="R3077" s="208" t="s">
        <v>7364</v>
      </c>
      <c r="S3077" s="209" t="s">
        <v>3522</v>
      </c>
      <c r="T3077" s="229">
        <v>45702</v>
      </c>
      <c r="U3077" s="230" t="s">
        <v>10277</v>
      </c>
      <c r="V3077" s="230" t="s">
        <v>10263</v>
      </c>
      <c r="W3077" s="230" t="s">
        <v>10263</v>
      </c>
      <c r="X3077" s="230" t="s">
        <v>13241</v>
      </c>
      <c r="Y3077" s="230"/>
      <c r="Z3077" s="230" t="s">
        <v>10264</v>
      </c>
      <c r="AA3077" s="220">
        <v>202503</v>
      </c>
      <c r="AB3077" s="239"/>
      <c r="AC3077" s="229" t="s">
        <v>10280</v>
      </c>
      <c r="AD3077" s="240" t="s">
        <v>10252</v>
      </c>
      <c r="AE3077" s="241">
        <v>0</v>
      </c>
      <c r="AF3077" s="240" t="s">
        <v>10252</v>
      </c>
      <c r="AG3077" s="235" t="str">
        <f>IFERROR(VLOOKUP(작성용!A:A,RM!A:D,4,0),"-")</f>
        <v>정민지</v>
      </c>
      <c r="AH3077" s="9" t="s">
        <v>11662</v>
      </c>
      <c r="AI3077" s="231" t="s">
        <v>13698</v>
      </c>
      <c r="AJ3077" s="231" t="s">
        <v>13031</v>
      </c>
      <c r="AK3077" s="231" t="s">
        <v>3962</v>
      </c>
      <c r="AL3077" s="231">
        <v>3076</v>
      </c>
    </row>
    <row r="3078" spans="1:38" x14ac:dyDescent="0.3">
      <c r="A3078" s="225" t="s">
        <v>336</v>
      </c>
      <c r="B3078" s="225" t="s">
        <v>13693</v>
      </c>
      <c r="C3078" s="237" t="s">
        <v>10273</v>
      </c>
      <c r="D3078" s="233" t="s">
        <v>13741</v>
      </c>
      <c r="E3078" s="232" t="s">
        <v>13742</v>
      </c>
      <c r="F3078" s="236" t="s">
        <v>10268</v>
      </c>
      <c r="G3078" s="210">
        <v>0</v>
      </c>
      <c r="H3078" s="227" t="s">
        <v>4062</v>
      </c>
      <c r="I3078" s="227"/>
      <c r="J3078" s="227"/>
      <c r="K3078" s="227"/>
      <c r="L3078" s="227"/>
      <c r="M3078" s="227"/>
      <c r="N3078" s="227" t="s">
        <v>10242</v>
      </c>
      <c r="O3078" s="242" t="s">
        <v>13695</v>
      </c>
      <c r="P3078" s="242" t="s">
        <v>13696</v>
      </c>
      <c r="Q3078" s="221" t="s">
        <v>13697</v>
      </c>
      <c r="R3078" s="208" t="s">
        <v>7365</v>
      </c>
      <c r="S3078" s="209" t="s">
        <v>13031</v>
      </c>
      <c r="T3078" s="229">
        <v>45702</v>
      </c>
      <c r="U3078" s="230" t="s">
        <v>10277</v>
      </c>
      <c r="V3078" s="230" t="s">
        <v>10263</v>
      </c>
      <c r="W3078" s="230" t="s">
        <v>10263</v>
      </c>
      <c r="X3078" s="230" t="s">
        <v>13241</v>
      </c>
      <c r="Y3078" s="230"/>
      <c r="Z3078" s="230" t="s">
        <v>10264</v>
      </c>
      <c r="AA3078" s="220">
        <v>202503</v>
      </c>
      <c r="AB3078" s="239"/>
      <c r="AC3078" s="229" t="s">
        <v>10280</v>
      </c>
      <c r="AD3078" s="240" t="s">
        <v>10252</v>
      </c>
      <c r="AE3078" s="241">
        <v>0</v>
      </c>
      <c r="AF3078" s="240" t="s">
        <v>10252</v>
      </c>
      <c r="AG3078" s="235" t="str">
        <f>IFERROR(VLOOKUP(작성용!A:A,RM!A:D,4,0),"-")</f>
        <v>정민지</v>
      </c>
      <c r="AH3078" s="9" t="s">
        <v>11662</v>
      </c>
      <c r="AI3078" s="231" t="s">
        <v>13698</v>
      </c>
      <c r="AJ3078" s="231" t="s">
        <v>13031</v>
      </c>
      <c r="AK3078" s="231" t="s">
        <v>3962</v>
      </c>
      <c r="AL3078" s="231">
        <v>3077</v>
      </c>
    </row>
    <row r="3079" spans="1:38" x14ac:dyDescent="0.3">
      <c r="A3079" s="225" t="s">
        <v>336</v>
      </c>
      <c r="B3079" s="225" t="s">
        <v>13693</v>
      </c>
      <c r="C3079" s="237" t="s">
        <v>10273</v>
      </c>
      <c r="D3079" s="233" t="s">
        <v>11530</v>
      </c>
      <c r="E3079" s="232" t="s">
        <v>13743</v>
      </c>
      <c r="F3079" s="236" t="s">
        <v>10268</v>
      </c>
      <c r="G3079" s="210">
        <v>0</v>
      </c>
      <c r="H3079" s="227" t="s">
        <v>13237</v>
      </c>
      <c r="I3079" s="227"/>
      <c r="J3079" s="227"/>
      <c r="K3079" s="227"/>
      <c r="L3079" s="227"/>
      <c r="M3079" s="227"/>
      <c r="N3079" s="227" t="s">
        <v>10242</v>
      </c>
      <c r="O3079" s="242" t="s">
        <v>13695</v>
      </c>
      <c r="P3079" s="242" t="s">
        <v>13696</v>
      </c>
      <c r="Q3079" s="221" t="s">
        <v>13697</v>
      </c>
      <c r="R3079" s="208" t="s">
        <v>6647</v>
      </c>
      <c r="S3079" s="209" t="s">
        <v>3522</v>
      </c>
      <c r="T3079" s="229">
        <v>45702</v>
      </c>
      <c r="U3079" s="230" t="s">
        <v>10277</v>
      </c>
      <c r="V3079" s="230" t="s">
        <v>10263</v>
      </c>
      <c r="W3079" s="230" t="s">
        <v>10263</v>
      </c>
      <c r="X3079" s="230" t="s">
        <v>13241</v>
      </c>
      <c r="Y3079" s="230"/>
      <c r="Z3079" s="230" t="s">
        <v>10264</v>
      </c>
      <c r="AA3079" s="220">
        <v>202503</v>
      </c>
      <c r="AB3079" s="239"/>
      <c r="AC3079" s="229" t="s">
        <v>10280</v>
      </c>
      <c r="AD3079" s="240" t="s">
        <v>10252</v>
      </c>
      <c r="AE3079" s="241">
        <v>0</v>
      </c>
      <c r="AF3079" s="240" t="s">
        <v>10252</v>
      </c>
      <c r="AG3079" s="235" t="str">
        <f>IFERROR(VLOOKUP(작성용!A:A,RM!A:D,4,0),"-")</f>
        <v>정민지</v>
      </c>
      <c r="AH3079" s="9" t="s">
        <v>11662</v>
      </c>
      <c r="AI3079" s="231" t="s">
        <v>3522</v>
      </c>
      <c r="AJ3079" s="231" t="s">
        <v>13031</v>
      </c>
      <c r="AK3079" s="231" t="s">
        <v>3962</v>
      </c>
      <c r="AL3079" s="231">
        <v>3078</v>
      </c>
    </row>
    <row r="3080" spans="1:38" x14ac:dyDescent="0.3">
      <c r="A3080" s="225" t="s">
        <v>336</v>
      </c>
      <c r="B3080" s="225" t="s">
        <v>13693</v>
      </c>
      <c r="C3080" s="237" t="s">
        <v>10273</v>
      </c>
      <c r="D3080" s="233" t="s">
        <v>13744</v>
      </c>
      <c r="E3080" s="232" t="s">
        <v>13745</v>
      </c>
      <c r="F3080" s="236" t="s">
        <v>10268</v>
      </c>
      <c r="G3080" s="210">
        <v>0</v>
      </c>
      <c r="H3080" s="227" t="s">
        <v>13237</v>
      </c>
      <c r="I3080" s="227"/>
      <c r="J3080" s="227"/>
      <c r="K3080" s="227"/>
      <c r="L3080" s="227"/>
      <c r="M3080" s="227"/>
      <c r="N3080" s="227" t="s">
        <v>10242</v>
      </c>
      <c r="O3080" s="242" t="s">
        <v>13695</v>
      </c>
      <c r="P3080" s="242" t="s">
        <v>13696</v>
      </c>
      <c r="Q3080" s="221" t="s">
        <v>13697</v>
      </c>
      <c r="R3080" s="208" t="s">
        <v>7366</v>
      </c>
      <c r="S3080" s="209" t="s">
        <v>3522</v>
      </c>
      <c r="T3080" s="229">
        <v>45702</v>
      </c>
      <c r="U3080" s="230" t="s">
        <v>10277</v>
      </c>
      <c r="V3080" s="230" t="s">
        <v>10263</v>
      </c>
      <c r="W3080" s="230" t="s">
        <v>10263</v>
      </c>
      <c r="X3080" s="230" t="s">
        <v>13241</v>
      </c>
      <c r="Y3080" s="230"/>
      <c r="Z3080" s="230" t="s">
        <v>10264</v>
      </c>
      <c r="AA3080" s="220">
        <v>202503</v>
      </c>
      <c r="AB3080" s="239"/>
      <c r="AC3080" s="229" t="s">
        <v>10280</v>
      </c>
      <c r="AD3080" s="240" t="s">
        <v>10252</v>
      </c>
      <c r="AE3080" s="241">
        <v>0</v>
      </c>
      <c r="AF3080" s="240" t="s">
        <v>10252</v>
      </c>
      <c r="AG3080" s="235" t="str">
        <f>IFERROR(VLOOKUP(작성용!A:A,RM!A:D,4,0),"-")</f>
        <v>정민지</v>
      </c>
      <c r="AH3080" s="9" t="s">
        <v>11662</v>
      </c>
      <c r="AI3080" s="231" t="s">
        <v>13698</v>
      </c>
      <c r="AJ3080" s="231" t="s">
        <v>13031</v>
      </c>
      <c r="AK3080" s="231" t="s">
        <v>3962</v>
      </c>
      <c r="AL3080" s="231">
        <v>3079</v>
      </c>
    </row>
    <row r="3081" spans="1:38" x14ac:dyDescent="0.3">
      <c r="A3081" s="225" t="s">
        <v>336</v>
      </c>
      <c r="B3081" s="225" t="s">
        <v>13693</v>
      </c>
      <c r="C3081" s="237" t="s">
        <v>10273</v>
      </c>
      <c r="D3081" s="233" t="s">
        <v>13746</v>
      </c>
      <c r="E3081" s="232" t="s">
        <v>13747</v>
      </c>
      <c r="F3081" s="236" t="s">
        <v>10268</v>
      </c>
      <c r="G3081" s="210">
        <v>0</v>
      </c>
      <c r="H3081" s="227" t="s">
        <v>13237</v>
      </c>
      <c r="I3081" s="227"/>
      <c r="J3081" s="227"/>
      <c r="K3081" s="227"/>
      <c r="L3081" s="227"/>
      <c r="M3081" s="227"/>
      <c r="N3081" s="227" t="s">
        <v>10242</v>
      </c>
      <c r="O3081" s="242" t="s">
        <v>13695</v>
      </c>
      <c r="P3081" s="242" t="s">
        <v>13696</v>
      </c>
      <c r="Q3081" s="221" t="s">
        <v>13697</v>
      </c>
      <c r="R3081" s="208" t="s">
        <v>7367</v>
      </c>
      <c r="S3081" s="209" t="s">
        <v>13031</v>
      </c>
      <c r="T3081" s="229">
        <v>45702</v>
      </c>
      <c r="U3081" s="230" t="s">
        <v>10277</v>
      </c>
      <c r="V3081" s="230" t="s">
        <v>10263</v>
      </c>
      <c r="W3081" s="230" t="s">
        <v>10263</v>
      </c>
      <c r="X3081" s="230" t="s">
        <v>13241</v>
      </c>
      <c r="Y3081" s="230"/>
      <c r="Z3081" s="230" t="s">
        <v>10264</v>
      </c>
      <c r="AA3081" s="220">
        <v>202503</v>
      </c>
      <c r="AB3081" s="239"/>
      <c r="AC3081" s="229" t="s">
        <v>10280</v>
      </c>
      <c r="AD3081" s="240" t="s">
        <v>10252</v>
      </c>
      <c r="AE3081" s="241">
        <v>0</v>
      </c>
      <c r="AF3081" s="240" t="s">
        <v>10252</v>
      </c>
      <c r="AG3081" s="235" t="str">
        <f>IFERROR(VLOOKUP(작성용!A:A,RM!A:D,4,0),"-")</f>
        <v>정민지</v>
      </c>
      <c r="AH3081" s="9" t="s">
        <v>11662</v>
      </c>
      <c r="AI3081" s="231" t="s">
        <v>13698</v>
      </c>
      <c r="AJ3081" s="231" t="s">
        <v>3522</v>
      </c>
      <c r="AK3081" s="231" t="s">
        <v>3962</v>
      </c>
      <c r="AL3081" s="231">
        <v>3080</v>
      </c>
    </row>
    <row r="3082" spans="1:38" x14ac:dyDescent="0.3">
      <c r="A3082" s="225" t="s">
        <v>336</v>
      </c>
      <c r="B3082" s="225" t="s">
        <v>13693</v>
      </c>
      <c r="C3082" s="237" t="s">
        <v>10273</v>
      </c>
      <c r="D3082" s="233" t="s">
        <v>13668</v>
      </c>
      <c r="E3082" s="232" t="s">
        <v>13669</v>
      </c>
      <c r="F3082" s="236" t="s">
        <v>10268</v>
      </c>
      <c r="G3082" s="210">
        <v>0</v>
      </c>
      <c r="H3082" s="227" t="s">
        <v>13237</v>
      </c>
      <c r="I3082" s="227"/>
      <c r="J3082" s="227"/>
      <c r="K3082" s="227"/>
      <c r="L3082" s="227"/>
      <c r="M3082" s="227"/>
      <c r="N3082" s="227" t="s">
        <v>10242</v>
      </c>
      <c r="O3082" s="242" t="s">
        <v>13695</v>
      </c>
      <c r="P3082" s="242" t="s">
        <v>13696</v>
      </c>
      <c r="Q3082" s="221" t="s">
        <v>13697</v>
      </c>
      <c r="R3082" s="208" t="s">
        <v>7368</v>
      </c>
      <c r="S3082" s="209" t="s">
        <v>13031</v>
      </c>
      <c r="T3082" s="229">
        <v>45702</v>
      </c>
      <c r="U3082" s="230" t="s">
        <v>10277</v>
      </c>
      <c r="V3082" s="230" t="s">
        <v>10263</v>
      </c>
      <c r="W3082" s="230" t="s">
        <v>10263</v>
      </c>
      <c r="X3082" s="230" t="s">
        <v>13241</v>
      </c>
      <c r="Y3082" s="230"/>
      <c r="Z3082" s="230" t="s">
        <v>10264</v>
      </c>
      <c r="AA3082" s="220">
        <v>202503</v>
      </c>
      <c r="AB3082" s="239"/>
      <c r="AC3082" s="229" t="s">
        <v>10280</v>
      </c>
      <c r="AD3082" s="240" t="s">
        <v>10252</v>
      </c>
      <c r="AE3082" s="241">
        <v>0</v>
      </c>
      <c r="AF3082" s="240" t="s">
        <v>10252</v>
      </c>
      <c r="AG3082" s="235" t="str">
        <f>IFERROR(VLOOKUP(작성용!A:A,RM!A:D,4,0),"-")</f>
        <v>정민지</v>
      </c>
      <c r="AH3082" s="9" t="s">
        <v>11662</v>
      </c>
      <c r="AI3082" s="231" t="s">
        <v>13698</v>
      </c>
      <c r="AJ3082" s="231" t="s">
        <v>3522</v>
      </c>
      <c r="AK3082" s="231" t="s">
        <v>3962</v>
      </c>
      <c r="AL3082" s="231">
        <v>3081</v>
      </c>
    </row>
    <row r="3083" spans="1:38" x14ac:dyDescent="0.3">
      <c r="A3083" s="225" t="s">
        <v>336</v>
      </c>
      <c r="B3083" s="225" t="s">
        <v>13693</v>
      </c>
      <c r="C3083" s="237" t="s">
        <v>10273</v>
      </c>
      <c r="D3083" s="233" t="s">
        <v>12416</v>
      </c>
      <c r="E3083" s="232" t="s">
        <v>12417</v>
      </c>
      <c r="F3083" s="236" t="s">
        <v>10268</v>
      </c>
      <c r="G3083" s="210">
        <v>0</v>
      </c>
      <c r="H3083" s="227" t="s">
        <v>13237</v>
      </c>
      <c r="I3083" s="227"/>
      <c r="J3083" s="227"/>
      <c r="K3083" s="227"/>
      <c r="L3083" s="227"/>
      <c r="M3083" s="227"/>
      <c r="N3083" s="227" t="s">
        <v>10242</v>
      </c>
      <c r="O3083" s="242" t="s">
        <v>13695</v>
      </c>
      <c r="P3083" s="242" t="s">
        <v>13696</v>
      </c>
      <c r="Q3083" s="221" t="s">
        <v>13697</v>
      </c>
      <c r="R3083" s="208" t="s">
        <v>7369</v>
      </c>
      <c r="S3083" s="209" t="s">
        <v>3522</v>
      </c>
      <c r="T3083" s="229">
        <v>45702</v>
      </c>
      <c r="U3083" s="230" t="s">
        <v>10277</v>
      </c>
      <c r="V3083" s="230" t="s">
        <v>10263</v>
      </c>
      <c r="W3083" s="230" t="s">
        <v>10263</v>
      </c>
      <c r="X3083" s="230" t="s">
        <v>10469</v>
      </c>
      <c r="Y3083" s="230"/>
      <c r="Z3083" s="230" t="s">
        <v>10264</v>
      </c>
      <c r="AA3083" s="220">
        <v>202503</v>
      </c>
      <c r="AB3083" s="239"/>
      <c r="AC3083" s="229" t="s">
        <v>10280</v>
      </c>
      <c r="AD3083" s="240" t="s">
        <v>10252</v>
      </c>
      <c r="AE3083" s="241">
        <v>0</v>
      </c>
      <c r="AF3083" s="240" t="s">
        <v>10252</v>
      </c>
      <c r="AG3083" s="235" t="str">
        <f>IFERROR(VLOOKUP(작성용!A:A,RM!A:D,4,0),"-")</f>
        <v>정민지</v>
      </c>
      <c r="AH3083" s="9" t="s">
        <v>11662</v>
      </c>
      <c r="AI3083" s="231" t="s">
        <v>13698</v>
      </c>
      <c r="AJ3083" s="231" t="s">
        <v>13031</v>
      </c>
      <c r="AK3083" s="231" t="s">
        <v>3962</v>
      </c>
      <c r="AL3083" s="231">
        <v>3082</v>
      </c>
    </row>
    <row r="3084" spans="1:38" x14ac:dyDescent="0.3">
      <c r="A3084" s="225" t="s">
        <v>336</v>
      </c>
      <c r="B3084" s="225" t="s">
        <v>13693</v>
      </c>
      <c r="C3084" s="237" t="s">
        <v>10273</v>
      </c>
      <c r="D3084" s="233" t="s">
        <v>12721</v>
      </c>
      <c r="E3084" s="232" t="s">
        <v>13748</v>
      </c>
      <c r="F3084" s="236" t="s">
        <v>10268</v>
      </c>
      <c r="G3084" s="210">
        <v>0</v>
      </c>
      <c r="H3084" s="227" t="s">
        <v>4062</v>
      </c>
      <c r="I3084" s="227"/>
      <c r="J3084" s="227"/>
      <c r="K3084" s="227"/>
      <c r="L3084" s="227"/>
      <c r="M3084" s="227"/>
      <c r="N3084" s="227" t="s">
        <v>10242</v>
      </c>
      <c r="O3084" s="242" t="s">
        <v>13695</v>
      </c>
      <c r="P3084" s="242" t="s">
        <v>13696</v>
      </c>
      <c r="Q3084" s="221" t="s">
        <v>13697</v>
      </c>
      <c r="R3084" s="208" t="s">
        <v>5274</v>
      </c>
      <c r="S3084" s="209" t="s">
        <v>13031</v>
      </c>
      <c r="T3084" s="229">
        <v>45702</v>
      </c>
      <c r="U3084" s="230" t="s">
        <v>10277</v>
      </c>
      <c r="V3084" s="230" t="s">
        <v>10263</v>
      </c>
      <c r="W3084" s="230" t="s">
        <v>10263</v>
      </c>
      <c r="X3084" s="230" t="s">
        <v>10469</v>
      </c>
      <c r="Y3084" s="230"/>
      <c r="Z3084" s="230" t="s">
        <v>10264</v>
      </c>
      <c r="AA3084" s="220">
        <v>202503</v>
      </c>
      <c r="AB3084" s="239"/>
      <c r="AC3084" s="229" t="s">
        <v>10280</v>
      </c>
      <c r="AD3084" s="240" t="s">
        <v>10252</v>
      </c>
      <c r="AE3084" s="241">
        <v>0</v>
      </c>
      <c r="AF3084" s="240" t="s">
        <v>10252</v>
      </c>
      <c r="AG3084" s="235" t="str">
        <f>IFERROR(VLOOKUP(작성용!A:A,RM!A:D,4,0),"-")</f>
        <v>정민지</v>
      </c>
      <c r="AH3084" s="9" t="s">
        <v>11662</v>
      </c>
      <c r="AI3084" s="231" t="s">
        <v>13698</v>
      </c>
      <c r="AJ3084" s="231" t="s">
        <v>13031</v>
      </c>
      <c r="AK3084" s="231" t="s">
        <v>3962</v>
      </c>
      <c r="AL3084" s="231">
        <v>3083</v>
      </c>
    </row>
    <row r="3085" spans="1:38" x14ac:dyDescent="0.3">
      <c r="A3085" s="225" t="s">
        <v>336</v>
      </c>
      <c r="B3085" s="225" t="s">
        <v>13693</v>
      </c>
      <c r="C3085" s="237" t="s">
        <v>10273</v>
      </c>
      <c r="D3085" s="233" t="s">
        <v>12724</v>
      </c>
      <c r="E3085" s="232" t="s">
        <v>13749</v>
      </c>
      <c r="F3085" s="236" t="s">
        <v>10268</v>
      </c>
      <c r="G3085" s="210">
        <v>0</v>
      </c>
      <c r="H3085" s="227" t="s">
        <v>13237</v>
      </c>
      <c r="I3085" s="227"/>
      <c r="J3085" s="227"/>
      <c r="K3085" s="227"/>
      <c r="L3085" s="227"/>
      <c r="M3085" s="227"/>
      <c r="N3085" s="227" t="s">
        <v>10242</v>
      </c>
      <c r="O3085" s="242" t="s">
        <v>13695</v>
      </c>
      <c r="P3085" s="242" t="s">
        <v>13696</v>
      </c>
      <c r="Q3085" s="221" t="s">
        <v>13697</v>
      </c>
      <c r="R3085" s="208" t="s">
        <v>5286</v>
      </c>
      <c r="S3085" s="209" t="s">
        <v>3522</v>
      </c>
      <c r="T3085" s="229">
        <v>45702</v>
      </c>
      <c r="U3085" s="230" t="s">
        <v>10277</v>
      </c>
      <c r="V3085" s="230" t="s">
        <v>10263</v>
      </c>
      <c r="W3085" s="230" t="s">
        <v>10263</v>
      </c>
      <c r="X3085" s="230" t="s">
        <v>13241</v>
      </c>
      <c r="Y3085" s="230"/>
      <c r="Z3085" s="230" t="s">
        <v>10264</v>
      </c>
      <c r="AA3085" s="220">
        <v>202503</v>
      </c>
      <c r="AB3085" s="239"/>
      <c r="AC3085" s="229" t="s">
        <v>10280</v>
      </c>
      <c r="AD3085" s="240" t="s">
        <v>10252</v>
      </c>
      <c r="AE3085" s="241">
        <v>0</v>
      </c>
      <c r="AF3085" s="240" t="s">
        <v>10252</v>
      </c>
      <c r="AG3085" s="235" t="str">
        <f>IFERROR(VLOOKUP(작성용!A:A,RM!A:D,4,0),"-")</f>
        <v>정민지</v>
      </c>
      <c r="AH3085" s="9" t="s">
        <v>11662</v>
      </c>
      <c r="AI3085" s="231" t="s">
        <v>13698</v>
      </c>
      <c r="AJ3085" s="231" t="s">
        <v>13031</v>
      </c>
      <c r="AK3085" s="231" t="s">
        <v>3962</v>
      </c>
      <c r="AL3085" s="231">
        <v>3084</v>
      </c>
    </row>
    <row r="3086" spans="1:38" x14ac:dyDescent="0.3">
      <c r="A3086" s="225" t="s">
        <v>336</v>
      </c>
      <c r="B3086" s="225" t="s">
        <v>13693</v>
      </c>
      <c r="C3086" s="237" t="s">
        <v>10273</v>
      </c>
      <c r="D3086" s="233" t="s">
        <v>13750</v>
      </c>
      <c r="E3086" s="232" t="s">
        <v>13751</v>
      </c>
      <c r="F3086" s="236" t="s">
        <v>10268</v>
      </c>
      <c r="G3086" s="210">
        <v>0</v>
      </c>
      <c r="H3086" s="227" t="s">
        <v>13237</v>
      </c>
      <c r="I3086" s="227"/>
      <c r="J3086" s="227"/>
      <c r="K3086" s="227"/>
      <c r="L3086" s="227"/>
      <c r="M3086" s="227"/>
      <c r="N3086" s="227" t="s">
        <v>10242</v>
      </c>
      <c r="O3086" s="242" t="s">
        <v>13695</v>
      </c>
      <c r="P3086" s="242" t="s">
        <v>13696</v>
      </c>
      <c r="Q3086" s="221" t="s">
        <v>13697</v>
      </c>
      <c r="R3086" s="208" t="s">
        <v>7370</v>
      </c>
      <c r="S3086" s="209" t="s">
        <v>13031</v>
      </c>
      <c r="T3086" s="229">
        <v>45702</v>
      </c>
      <c r="U3086" s="230" t="s">
        <v>10277</v>
      </c>
      <c r="V3086" s="230" t="s">
        <v>10263</v>
      </c>
      <c r="W3086" s="230" t="s">
        <v>10263</v>
      </c>
      <c r="X3086" s="230" t="s">
        <v>10469</v>
      </c>
      <c r="Y3086" s="230"/>
      <c r="Z3086" s="230" t="s">
        <v>10264</v>
      </c>
      <c r="AA3086" s="220">
        <v>202503</v>
      </c>
      <c r="AB3086" s="239"/>
      <c r="AC3086" s="229" t="s">
        <v>10280</v>
      </c>
      <c r="AD3086" s="240" t="s">
        <v>10252</v>
      </c>
      <c r="AE3086" s="241">
        <v>0</v>
      </c>
      <c r="AF3086" s="240" t="s">
        <v>10252</v>
      </c>
      <c r="AG3086" s="235" t="str">
        <f>IFERROR(VLOOKUP(작성용!A:A,RM!A:D,4,0),"-")</f>
        <v>정민지</v>
      </c>
      <c r="AH3086" s="9" t="s">
        <v>11662</v>
      </c>
      <c r="AI3086" s="231" t="s">
        <v>13698</v>
      </c>
      <c r="AJ3086" s="231" t="s">
        <v>13031</v>
      </c>
      <c r="AK3086" s="231" t="s">
        <v>3962</v>
      </c>
      <c r="AL3086" s="231">
        <v>3085</v>
      </c>
    </row>
    <row r="3087" spans="1:38" x14ac:dyDescent="0.3">
      <c r="A3087" s="225" t="s">
        <v>336</v>
      </c>
      <c r="B3087" s="225" t="s">
        <v>13693</v>
      </c>
      <c r="C3087" s="237" t="s">
        <v>10273</v>
      </c>
      <c r="D3087" s="233" t="s">
        <v>11011</v>
      </c>
      <c r="E3087" s="232" t="s">
        <v>13752</v>
      </c>
      <c r="F3087" s="236" t="s">
        <v>10268</v>
      </c>
      <c r="G3087" s="210">
        <v>0</v>
      </c>
      <c r="H3087" s="227" t="s">
        <v>13237</v>
      </c>
      <c r="I3087" s="227"/>
      <c r="J3087" s="227"/>
      <c r="K3087" s="227"/>
      <c r="L3087" s="227"/>
      <c r="M3087" s="227"/>
      <c r="N3087" s="227" t="s">
        <v>10242</v>
      </c>
      <c r="O3087" s="242" t="s">
        <v>13695</v>
      </c>
      <c r="P3087" s="242" t="s">
        <v>13696</v>
      </c>
      <c r="Q3087" s="221" t="s">
        <v>13697</v>
      </c>
      <c r="R3087" s="208" t="s">
        <v>6386</v>
      </c>
      <c r="S3087" s="209" t="s">
        <v>3522</v>
      </c>
      <c r="T3087" s="229">
        <v>45702</v>
      </c>
      <c r="U3087" s="230" t="s">
        <v>10277</v>
      </c>
      <c r="V3087" s="230" t="s">
        <v>10263</v>
      </c>
      <c r="W3087" s="230" t="s">
        <v>10263</v>
      </c>
      <c r="X3087" s="230" t="s">
        <v>10469</v>
      </c>
      <c r="Y3087" s="230"/>
      <c r="Z3087" s="230" t="s">
        <v>10264</v>
      </c>
      <c r="AA3087" s="220">
        <v>202503</v>
      </c>
      <c r="AB3087" s="239"/>
      <c r="AC3087" s="229" t="s">
        <v>10280</v>
      </c>
      <c r="AD3087" s="240" t="s">
        <v>10252</v>
      </c>
      <c r="AE3087" s="241">
        <v>0</v>
      </c>
      <c r="AF3087" s="240" t="s">
        <v>10252</v>
      </c>
      <c r="AG3087" s="235" t="str">
        <f>IFERROR(VLOOKUP(작성용!A:A,RM!A:D,4,0),"-")</f>
        <v>정민지</v>
      </c>
      <c r="AH3087" s="9" t="s">
        <v>11662</v>
      </c>
      <c r="AI3087" s="231" t="s">
        <v>13698</v>
      </c>
      <c r="AJ3087" s="231" t="s">
        <v>3522</v>
      </c>
      <c r="AK3087" s="231" t="s">
        <v>3962</v>
      </c>
      <c r="AL3087" s="231">
        <v>3086</v>
      </c>
    </row>
    <row r="3088" spans="1:38" x14ac:dyDescent="0.3">
      <c r="A3088" s="225" t="s">
        <v>336</v>
      </c>
      <c r="B3088" s="225" t="s">
        <v>13693</v>
      </c>
      <c r="C3088" s="237" t="s">
        <v>10273</v>
      </c>
      <c r="D3088" s="233" t="s">
        <v>12933</v>
      </c>
      <c r="E3088" s="232" t="s">
        <v>13753</v>
      </c>
      <c r="F3088" s="236" t="s">
        <v>10268</v>
      </c>
      <c r="G3088" s="210">
        <v>0</v>
      </c>
      <c r="H3088" s="227" t="s">
        <v>13237</v>
      </c>
      <c r="I3088" s="227"/>
      <c r="J3088" s="227"/>
      <c r="K3088" s="227"/>
      <c r="L3088" s="227"/>
      <c r="M3088" s="227"/>
      <c r="N3088" s="227" t="s">
        <v>10242</v>
      </c>
      <c r="O3088" s="242" t="s">
        <v>13695</v>
      </c>
      <c r="P3088" s="242" t="s">
        <v>13696</v>
      </c>
      <c r="Q3088" s="221" t="s">
        <v>13697</v>
      </c>
      <c r="R3088" s="208" t="s">
        <v>5178</v>
      </c>
      <c r="S3088" s="209" t="s">
        <v>13031</v>
      </c>
      <c r="T3088" s="229">
        <v>45702</v>
      </c>
      <c r="U3088" s="230" t="s">
        <v>10277</v>
      </c>
      <c r="V3088" s="230" t="s">
        <v>10263</v>
      </c>
      <c r="W3088" s="230" t="s">
        <v>10263</v>
      </c>
      <c r="X3088" s="230" t="s">
        <v>13241</v>
      </c>
      <c r="Y3088" s="230"/>
      <c r="Z3088" s="230" t="s">
        <v>10264</v>
      </c>
      <c r="AA3088" s="220">
        <v>202503</v>
      </c>
      <c r="AB3088" s="239"/>
      <c r="AC3088" s="229" t="s">
        <v>10280</v>
      </c>
      <c r="AD3088" s="240" t="s">
        <v>10252</v>
      </c>
      <c r="AE3088" s="241">
        <v>0</v>
      </c>
      <c r="AF3088" s="240" t="s">
        <v>10252</v>
      </c>
      <c r="AG3088" s="235" t="str">
        <f>IFERROR(VLOOKUP(작성용!A:A,RM!A:D,4,0),"-")</f>
        <v>정민지</v>
      </c>
      <c r="AH3088" s="9" t="s">
        <v>11662</v>
      </c>
      <c r="AI3088" s="231" t="s">
        <v>13698</v>
      </c>
      <c r="AJ3088" s="231" t="s">
        <v>13031</v>
      </c>
      <c r="AK3088" s="231" t="s">
        <v>3962</v>
      </c>
      <c r="AL3088" s="231">
        <v>3087</v>
      </c>
    </row>
    <row r="3089" spans="1:38" x14ac:dyDescent="0.3">
      <c r="A3089" s="225" t="s">
        <v>336</v>
      </c>
      <c r="B3089" s="225" t="s">
        <v>13693</v>
      </c>
      <c r="C3089" s="237" t="s">
        <v>10273</v>
      </c>
      <c r="D3089" s="233" t="s">
        <v>13754</v>
      </c>
      <c r="E3089" s="232" t="s">
        <v>13755</v>
      </c>
      <c r="F3089" s="236" t="s">
        <v>10268</v>
      </c>
      <c r="G3089" s="210">
        <v>0</v>
      </c>
      <c r="H3089" s="227" t="s">
        <v>13237</v>
      </c>
      <c r="I3089" s="227"/>
      <c r="J3089" s="227"/>
      <c r="K3089" s="227"/>
      <c r="L3089" s="227"/>
      <c r="M3089" s="227"/>
      <c r="N3089" s="227" t="s">
        <v>10242</v>
      </c>
      <c r="O3089" s="242" t="s">
        <v>13695</v>
      </c>
      <c r="P3089" s="242" t="s">
        <v>13696</v>
      </c>
      <c r="Q3089" s="221" t="s">
        <v>13697</v>
      </c>
      <c r="R3089" s="208" t="s">
        <v>7371</v>
      </c>
      <c r="S3089" s="209" t="s">
        <v>13031</v>
      </c>
      <c r="T3089" s="229">
        <v>45702</v>
      </c>
      <c r="U3089" s="230" t="s">
        <v>10277</v>
      </c>
      <c r="V3089" s="230" t="s">
        <v>10263</v>
      </c>
      <c r="W3089" s="230" t="s">
        <v>10263</v>
      </c>
      <c r="X3089" s="230" t="s">
        <v>10469</v>
      </c>
      <c r="Y3089" s="230"/>
      <c r="Z3089" s="230" t="s">
        <v>10264</v>
      </c>
      <c r="AA3089" s="220">
        <v>202503</v>
      </c>
      <c r="AB3089" s="239"/>
      <c r="AC3089" s="229" t="s">
        <v>10280</v>
      </c>
      <c r="AD3089" s="240" t="s">
        <v>10252</v>
      </c>
      <c r="AE3089" s="241">
        <v>0</v>
      </c>
      <c r="AF3089" s="240" t="s">
        <v>10252</v>
      </c>
      <c r="AG3089" s="235" t="str">
        <f>IFERROR(VLOOKUP(작성용!A:A,RM!A:D,4,0),"-")</f>
        <v>정민지</v>
      </c>
      <c r="AH3089" s="9" t="s">
        <v>11662</v>
      </c>
      <c r="AI3089" s="231" t="s">
        <v>13698</v>
      </c>
      <c r="AJ3089" s="231" t="s">
        <v>3522</v>
      </c>
      <c r="AK3089" s="231" t="s">
        <v>3962</v>
      </c>
      <c r="AL3089" s="231">
        <v>3088</v>
      </c>
    </row>
    <row r="3090" spans="1:38" x14ac:dyDescent="0.3">
      <c r="A3090" s="225" t="s">
        <v>336</v>
      </c>
      <c r="B3090" s="225" t="s">
        <v>13693</v>
      </c>
      <c r="C3090" s="237" t="s">
        <v>10273</v>
      </c>
      <c r="D3090" s="233" t="s">
        <v>13756</v>
      </c>
      <c r="E3090" s="232" t="s">
        <v>13757</v>
      </c>
      <c r="F3090" s="236" t="s">
        <v>10268</v>
      </c>
      <c r="G3090" s="210">
        <v>0</v>
      </c>
      <c r="H3090" s="227" t="s">
        <v>13237</v>
      </c>
      <c r="I3090" s="227"/>
      <c r="J3090" s="227"/>
      <c r="K3090" s="227"/>
      <c r="L3090" s="227"/>
      <c r="M3090" s="227"/>
      <c r="N3090" s="227" t="s">
        <v>10242</v>
      </c>
      <c r="O3090" s="242" t="s">
        <v>13695</v>
      </c>
      <c r="P3090" s="242" t="s">
        <v>13696</v>
      </c>
      <c r="Q3090" s="221" t="s">
        <v>13697</v>
      </c>
      <c r="R3090" s="208" t="s">
        <v>7372</v>
      </c>
      <c r="S3090" s="209" t="s">
        <v>13031</v>
      </c>
      <c r="T3090" s="229">
        <v>45702</v>
      </c>
      <c r="U3090" s="230" t="s">
        <v>10277</v>
      </c>
      <c r="V3090" s="230" t="s">
        <v>10263</v>
      </c>
      <c r="W3090" s="230" t="s">
        <v>10263</v>
      </c>
      <c r="X3090" s="230" t="s">
        <v>10469</v>
      </c>
      <c r="Y3090" s="230"/>
      <c r="Z3090" s="230" t="s">
        <v>10264</v>
      </c>
      <c r="AA3090" s="220">
        <v>202503</v>
      </c>
      <c r="AB3090" s="239"/>
      <c r="AC3090" s="229" t="s">
        <v>10280</v>
      </c>
      <c r="AD3090" s="240" t="s">
        <v>10252</v>
      </c>
      <c r="AE3090" s="241">
        <v>0</v>
      </c>
      <c r="AF3090" s="240" t="s">
        <v>10252</v>
      </c>
      <c r="AG3090" s="235" t="str">
        <f>IFERROR(VLOOKUP(작성용!A:A,RM!A:D,4,0),"-")</f>
        <v>정민지</v>
      </c>
      <c r="AH3090" s="9" t="s">
        <v>11662</v>
      </c>
      <c r="AI3090" s="231" t="s">
        <v>13031</v>
      </c>
      <c r="AJ3090" s="231" t="s">
        <v>13031</v>
      </c>
      <c r="AK3090" s="231" t="s">
        <v>3962</v>
      </c>
      <c r="AL3090" s="231">
        <v>3089</v>
      </c>
    </row>
    <row r="3091" spans="1:38" x14ac:dyDescent="0.3">
      <c r="A3091" s="225" t="s">
        <v>336</v>
      </c>
      <c r="B3091" s="225" t="s">
        <v>13693</v>
      </c>
      <c r="C3091" s="237" t="s">
        <v>10273</v>
      </c>
      <c r="D3091" s="233" t="s">
        <v>11035</v>
      </c>
      <c r="E3091" s="232" t="s">
        <v>12461</v>
      </c>
      <c r="F3091" s="236" t="s">
        <v>10268</v>
      </c>
      <c r="G3091" s="210">
        <v>0</v>
      </c>
      <c r="H3091" s="227" t="s">
        <v>4062</v>
      </c>
      <c r="I3091" s="227"/>
      <c r="J3091" s="227"/>
      <c r="K3091" s="227"/>
      <c r="L3091" s="227"/>
      <c r="M3091" s="227"/>
      <c r="N3091" s="227" t="s">
        <v>10242</v>
      </c>
      <c r="O3091" s="242" t="s">
        <v>13695</v>
      </c>
      <c r="P3091" s="242" t="s">
        <v>13696</v>
      </c>
      <c r="Q3091" s="221" t="s">
        <v>13697</v>
      </c>
      <c r="R3091" s="208" t="s">
        <v>3704</v>
      </c>
      <c r="S3091" s="209" t="s">
        <v>13031</v>
      </c>
      <c r="T3091" s="229">
        <v>45702</v>
      </c>
      <c r="U3091" s="230" t="s">
        <v>10277</v>
      </c>
      <c r="V3091" s="230" t="s">
        <v>10263</v>
      </c>
      <c r="W3091" s="230" t="s">
        <v>10263</v>
      </c>
      <c r="X3091" s="230" t="s">
        <v>13241</v>
      </c>
      <c r="Y3091" s="230"/>
      <c r="Z3091" s="230" t="s">
        <v>10264</v>
      </c>
      <c r="AA3091" s="220">
        <v>202503</v>
      </c>
      <c r="AB3091" s="239"/>
      <c r="AC3091" s="229" t="s">
        <v>10280</v>
      </c>
      <c r="AD3091" s="240" t="s">
        <v>10252</v>
      </c>
      <c r="AE3091" s="241">
        <v>0</v>
      </c>
      <c r="AF3091" s="240" t="s">
        <v>10252</v>
      </c>
      <c r="AG3091" s="235" t="str">
        <f>IFERROR(VLOOKUP(작성용!A:A,RM!A:D,4,0),"-")</f>
        <v>정민지</v>
      </c>
      <c r="AH3091" s="9" t="s">
        <v>11662</v>
      </c>
      <c r="AI3091" s="231" t="s">
        <v>13031</v>
      </c>
      <c r="AJ3091" s="231" t="s">
        <v>3522</v>
      </c>
      <c r="AK3091" s="231" t="s">
        <v>3962</v>
      </c>
      <c r="AL3091" s="231">
        <v>3090</v>
      </c>
    </row>
    <row r="3092" spans="1:38" x14ac:dyDescent="0.3">
      <c r="A3092" s="225" t="s">
        <v>336</v>
      </c>
      <c r="B3092" s="225" t="s">
        <v>13693</v>
      </c>
      <c r="C3092" s="237" t="s">
        <v>10273</v>
      </c>
      <c r="D3092" s="233" t="s">
        <v>13758</v>
      </c>
      <c r="E3092" s="232" t="s">
        <v>13759</v>
      </c>
      <c r="F3092" s="236" t="s">
        <v>10268</v>
      </c>
      <c r="G3092" s="210">
        <v>0</v>
      </c>
      <c r="H3092" s="227" t="s">
        <v>13237</v>
      </c>
      <c r="I3092" s="227"/>
      <c r="J3092" s="227"/>
      <c r="K3092" s="227"/>
      <c r="L3092" s="227"/>
      <c r="M3092" s="227"/>
      <c r="N3092" s="227" t="s">
        <v>10242</v>
      </c>
      <c r="O3092" s="242" t="s">
        <v>13695</v>
      </c>
      <c r="P3092" s="242" t="s">
        <v>13696</v>
      </c>
      <c r="Q3092" s="221" t="s">
        <v>13697</v>
      </c>
      <c r="R3092" s="208" t="s">
        <v>7373</v>
      </c>
      <c r="S3092" s="209" t="s">
        <v>13031</v>
      </c>
      <c r="T3092" s="229">
        <v>45702</v>
      </c>
      <c r="U3092" s="230" t="s">
        <v>10277</v>
      </c>
      <c r="V3092" s="230" t="s">
        <v>10263</v>
      </c>
      <c r="W3092" s="230" t="s">
        <v>10263</v>
      </c>
      <c r="X3092" s="230" t="s">
        <v>10469</v>
      </c>
      <c r="Y3092" s="230"/>
      <c r="Z3092" s="230" t="s">
        <v>10264</v>
      </c>
      <c r="AA3092" s="220">
        <v>202503</v>
      </c>
      <c r="AB3092" s="239"/>
      <c r="AC3092" s="229" t="s">
        <v>10280</v>
      </c>
      <c r="AD3092" s="240" t="s">
        <v>10252</v>
      </c>
      <c r="AE3092" s="241">
        <v>0</v>
      </c>
      <c r="AF3092" s="240" t="s">
        <v>10252</v>
      </c>
      <c r="AG3092" s="235" t="str">
        <f>IFERROR(VLOOKUP(작성용!A:A,RM!A:D,4,0),"-")</f>
        <v>정민지</v>
      </c>
      <c r="AH3092" s="9" t="s">
        <v>11662</v>
      </c>
      <c r="AI3092" s="231" t="s">
        <v>13698</v>
      </c>
      <c r="AJ3092" s="231" t="s">
        <v>13031</v>
      </c>
      <c r="AK3092" s="231" t="s">
        <v>3962</v>
      </c>
      <c r="AL3092" s="231">
        <v>3091</v>
      </c>
    </row>
    <row r="3093" spans="1:38" x14ac:dyDescent="0.3">
      <c r="A3093" s="225" t="s">
        <v>336</v>
      </c>
      <c r="B3093" s="225" t="s">
        <v>13693</v>
      </c>
      <c r="C3093" s="237" t="s">
        <v>10273</v>
      </c>
      <c r="D3093" s="233" t="s">
        <v>10310</v>
      </c>
      <c r="E3093" s="232" t="s">
        <v>11726</v>
      </c>
      <c r="F3093" s="236" t="s">
        <v>10268</v>
      </c>
      <c r="G3093" s="210">
        <v>0</v>
      </c>
      <c r="H3093" s="227" t="s">
        <v>13237</v>
      </c>
      <c r="I3093" s="227"/>
      <c r="J3093" s="227"/>
      <c r="K3093" s="227"/>
      <c r="L3093" s="227"/>
      <c r="M3093" s="227"/>
      <c r="N3093" s="227" t="s">
        <v>10242</v>
      </c>
      <c r="O3093" s="242" t="s">
        <v>13695</v>
      </c>
      <c r="P3093" s="242" t="s">
        <v>13696</v>
      </c>
      <c r="Q3093" s="221" t="s">
        <v>13697</v>
      </c>
      <c r="R3093" s="208" t="s">
        <v>3772</v>
      </c>
      <c r="S3093" s="209" t="s">
        <v>3522</v>
      </c>
      <c r="T3093" s="229">
        <v>45702</v>
      </c>
      <c r="U3093" s="230" t="s">
        <v>10277</v>
      </c>
      <c r="V3093" s="230" t="s">
        <v>10263</v>
      </c>
      <c r="W3093" s="230" t="s">
        <v>10263</v>
      </c>
      <c r="X3093" s="230" t="s">
        <v>13241</v>
      </c>
      <c r="Y3093" s="230"/>
      <c r="Z3093" s="230" t="s">
        <v>10264</v>
      </c>
      <c r="AA3093" s="220">
        <v>202503</v>
      </c>
      <c r="AB3093" s="239"/>
      <c r="AC3093" s="229" t="s">
        <v>10280</v>
      </c>
      <c r="AD3093" s="240" t="s">
        <v>10252</v>
      </c>
      <c r="AE3093" s="241">
        <v>0</v>
      </c>
      <c r="AF3093" s="240" t="s">
        <v>10252</v>
      </c>
      <c r="AG3093" s="235" t="str">
        <f>IFERROR(VLOOKUP(작성용!A:A,RM!A:D,4,0),"-")</f>
        <v>정민지</v>
      </c>
      <c r="AH3093" s="9" t="s">
        <v>11662</v>
      </c>
      <c r="AI3093" s="231" t="s">
        <v>13031</v>
      </c>
      <c r="AJ3093" s="231" t="s">
        <v>13031</v>
      </c>
      <c r="AK3093" s="231" t="s">
        <v>3962</v>
      </c>
      <c r="AL3093" s="231">
        <v>3092</v>
      </c>
    </row>
    <row r="3094" spans="1:38" x14ac:dyDescent="0.3">
      <c r="A3094" s="225" t="s">
        <v>336</v>
      </c>
      <c r="B3094" s="225" t="s">
        <v>13693</v>
      </c>
      <c r="C3094" s="237" t="s">
        <v>10273</v>
      </c>
      <c r="D3094" s="233" t="s">
        <v>13628</v>
      </c>
      <c r="E3094" s="232" t="s">
        <v>13629</v>
      </c>
      <c r="F3094" s="236" t="s">
        <v>10268</v>
      </c>
      <c r="G3094" s="210">
        <v>0</v>
      </c>
      <c r="H3094" s="227" t="s">
        <v>13237</v>
      </c>
      <c r="I3094" s="227"/>
      <c r="J3094" s="227"/>
      <c r="K3094" s="227"/>
      <c r="L3094" s="227"/>
      <c r="M3094" s="227"/>
      <c r="N3094" s="227" t="s">
        <v>10242</v>
      </c>
      <c r="O3094" s="242" t="s">
        <v>13695</v>
      </c>
      <c r="P3094" s="242" t="s">
        <v>13696</v>
      </c>
      <c r="Q3094" s="221" t="s">
        <v>13697</v>
      </c>
      <c r="R3094" s="208" t="s">
        <v>7374</v>
      </c>
      <c r="S3094" s="209" t="s">
        <v>3522</v>
      </c>
      <c r="T3094" s="229">
        <v>45702</v>
      </c>
      <c r="U3094" s="230" t="s">
        <v>10277</v>
      </c>
      <c r="V3094" s="230" t="s">
        <v>10263</v>
      </c>
      <c r="W3094" s="230" t="s">
        <v>10263</v>
      </c>
      <c r="X3094" s="230" t="s">
        <v>13241</v>
      </c>
      <c r="Y3094" s="230"/>
      <c r="Z3094" s="230" t="s">
        <v>10264</v>
      </c>
      <c r="AA3094" s="220">
        <v>202503</v>
      </c>
      <c r="AB3094" s="239"/>
      <c r="AC3094" s="229" t="s">
        <v>10280</v>
      </c>
      <c r="AD3094" s="240" t="s">
        <v>10252</v>
      </c>
      <c r="AE3094" s="241">
        <v>0</v>
      </c>
      <c r="AF3094" s="240" t="s">
        <v>10252</v>
      </c>
      <c r="AG3094" s="235" t="str">
        <f>IFERROR(VLOOKUP(작성용!A:A,RM!A:D,4,0),"-")</f>
        <v>정민지</v>
      </c>
      <c r="AH3094" s="9" t="s">
        <v>11662</v>
      </c>
      <c r="AI3094" s="231" t="s">
        <v>13698</v>
      </c>
      <c r="AJ3094" s="231" t="s">
        <v>13031</v>
      </c>
      <c r="AK3094" s="231" t="s">
        <v>3962</v>
      </c>
      <c r="AL3094" s="231">
        <v>3093</v>
      </c>
    </row>
    <row r="3095" spans="1:38" x14ac:dyDescent="0.3">
      <c r="A3095" s="225" t="s">
        <v>336</v>
      </c>
      <c r="B3095" s="225" t="s">
        <v>13693</v>
      </c>
      <c r="C3095" s="237" t="s">
        <v>10273</v>
      </c>
      <c r="D3095" s="233" t="s">
        <v>12131</v>
      </c>
      <c r="E3095" s="232" t="s">
        <v>12132</v>
      </c>
      <c r="F3095" s="236" t="s">
        <v>10268</v>
      </c>
      <c r="G3095" s="210">
        <v>0</v>
      </c>
      <c r="H3095" s="227" t="s">
        <v>13237</v>
      </c>
      <c r="I3095" s="227"/>
      <c r="J3095" s="227"/>
      <c r="K3095" s="227"/>
      <c r="L3095" s="227"/>
      <c r="M3095" s="227"/>
      <c r="N3095" s="227" t="s">
        <v>10242</v>
      </c>
      <c r="O3095" s="242" t="s">
        <v>13695</v>
      </c>
      <c r="P3095" s="242" t="s">
        <v>13696</v>
      </c>
      <c r="Q3095" s="221" t="s">
        <v>13697</v>
      </c>
      <c r="R3095" s="208" t="s">
        <v>3936</v>
      </c>
      <c r="S3095" s="209" t="s">
        <v>13031</v>
      </c>
      <c r="T3095" s="229">
        <v>45702</v>
      </c>
      <c r="U3095" s="230" t="s">
        <v>10277</v>
      </c>
      <c r="V3095" s="230" t="s">
        <v>10263</v>
      </c>
      <c r="W3095" s="230" t="s">
        <v>10263</v>
      </c>
      <c r="X3095" s="230" t="s">
        <v>10469</v>
      </c>
      <c r="Y3095" s="230"/>
      <c r="Z3095" s="230" t="s">
        <v>10264</v>
      </c>
      <c r="AA3095" s="220">
        <v>202503</v>
      </c>
      <c r="AB3095" s="239"/>
      <c r="AC3095" s="229" t="s">
        <v>10280</v>
      </c>
      <c r="AD3095" s="240" t="s">
        <v>10252</v>
      </c>
      <c r="AE3095" s="241">
        <v>0</v>
      </c>
      <c r="AF3095" s="240" t="s">
        <v>10252</v>
      </c>
      <c r="AG3095" s="235" t="str">
        <f>IFERROR(VLOOKUP(작성용!A:A,RM!A:D,4,0),"-")</f>
        <v>정민지</v>
      </c>
      <c r="AH3095" s="9" t="s">
        <v>11662</v>
      </c>
      <c r="AI3095" s="231" t="s">
        <v>13031</v>
      </c>
      <c r="AJ3095" s="231" t="s">
        <v>3522</v>
      </c>
      <c r="AK3095" s="231" t="s">
        <v>3962</v>
      </c>
      <c r="AL3095" s="231">
        <v>3094</v>
      </c>
    </row>
    <row r="3096" spans="1:38" x14ac:dyDescent="0.3">
      <c r="A3096" s="225" t="s">
        <v>336</v>
      </c>
      <c r="B3096" s="225" t="s">
        <v>13693</v>
      </c>
      <c r="C3096" s="237" t="s">
        <v>10273</v>
      </c>
      <c r="D3096" s="233" t="s">
        <v>10599</v>
      </c>
      <c r="E3096" s="232" t="s">
        <v>11190</v>
      </c>
      <c r="F3096" s="236" t="s">
        <v>10268</v>
      </c>
      <c r="G3096" s="210">
        <v>0</v>
      </c>
      <c r="H3096" s="227" t="s">
        <v>13237</v>
      </c>
      <c r="I3096" s="227"/>
      <c r="J3096" s="227"/>
      <c r="K3096" s="227"/>
      <c r="L3096" s="227"/>
      <c r="M3096" s="227"/>
      <c r="N3096" s="227" t="s">
        <v>10242</v>
      </c>
      <c r="O3096" s="242" t="s">
        <v>13695</v>
      </c>
      <c r="P3096" s="242" t="s">
        <v>13696</v>
      </c>
      <c r="Q3096" s="221" t="s">
        <v>13697</v>
      </c>
      <c r="R3096" s="208" t="s">
        <v>3702</v>
      </c>
      <c r="S3096" s="209" t="s">
        <v>13031</v>
      </c>
      <c r="T3096" s="229">
        <v>45702</v>
      </c>
      <c r="U3096" s="230" t="s">
        <v>10277</v>
      </c>
      <c r="V3096" s="230" t="s">
        <v>10263</v>
      </c>
      <c r="W3096" s="230" t="s">
        <v>10263</v>
      </c>
      <c r="X3096" s="230" t="s">
        <v>13241</v>
      </c>
      <c r="Y3096" s="230"/>
      <c r="Z3096" s="230" t="s">
        <v>10264</v>
      </c>
      <c r="AA3096" s="220">
        <v>202503</v>
      </c>
      <c r="AB3096" s="239"/>
      <c r="AC3096" s="229" t="s">
        <v>10280</v>
      </c>
      <c r="AD3096" s="240" t="s">
        <v>10252</v>
      </c>
      <c r="AE3096" s="241">
        <v>0</v>
      </c>
      <c r="AF3096" s="240" t="s">
        <v>10252</v>
      </c>
      <c r="AG3096" s="235" t="str">
        <f>IFERROR(VLOOKUP(작성용!A:A,RM!A:D,4,0),"-")</f>
        <v>정민지</v>
      </c>
      <c r="AH3096" s="9" t="s">
        <v>11662</v>
      </c>
      <c r="AI3096" s="231" t="s">
        <v>13031</v>
      </c>
      <c r="AJ3096" s="231" t="s">
        <v>3522</v>
      </c>
      <c r="AK3096" s="231" t="s">
        <v>3962</v>
      </c>
      <c r="AL3096" s="231">
        <v>3095</v>
      </c>
    </row>
    <row r="3097" spans="1:38" x14ac:dyDescent="0.3">
      <c r="A3097" s="225" t="s">
        <v>336</v>
      </c>
      <c r="B3097" s="225" t="s">
        <v>13693</v>
      </c>
      <c r="C3097" s="237" t="s">
        <v>10273</v>
      </c>
      <c r="D3097" s="233" t="s">
        <v>11964</v>
      </c>
      <c r="E3097" s="232" t="s">
        <v>13760</v>
      </c>
      <c r="F3097" s="236" t="s">
        <v>10268</v>
      </c>
      <c r="G3097" s="210">
        <v>0</v>
      </c>
      <c r="H3097" s="227" t="s">
        <v>13237</v>
      </c>
      <c r="I3097" s="227"/>
      <c r="J3097" s="227"/>
      <c r="K3097" s="227"/>
      <c r="L3097" s="227"/>
      <c r="M3097" s="227"/>
      <c r="N3097" s="227" t="s">
        <v>10242</v>
      </c>
      <c r="O3097" s="242" t="s">
        <v>13695</v>
      </c>
      <c r="P3097" s="242" t="s">
        <v>13696</v>
      </c>
      <c r="Q3097" s="221" t="s">
        <v>13697</v>
      </c>
      <c r="R3097" s="208" t="s">
        <v>5728</v>
      </c>
      <c r="S3097" s="209" t="s">
        <v>13031</v>
      </c>
      <c r="T3097" s="229">
        <v>45702</v>
      </c>
      <c r="U3097" s="230" t="s">
        <v>10277</v>
      </c>
      <c r="V3097" s="230" t="s">
        <v>10263</v>
      </c>
      <c r="W3097" s="230" t="s">
        <v>10263</v>
      </c>
      <c r="X3097" s="230" t="s">
        <v>13241</v>
      </c>
      <c r="Y3097" s="230"/>
      <c r="Z3097" s="230" t="s">
        <v>10264</v>
      </c>
      <c r="AA3097" s="220">
        <v>202503</v>
      </c>
      <c r="AB3097" s="239"/>
      <c r="AC3097" s="229" t="s">
        <v>10280</v>
      </c>
      <c r="AD3097" s="240" t="s">
        <v>10252</v>
      </c>
      <c r="AE3097" s="241">
        <v>0</v>
      </c>
      <c r="AF3097" s="240" t="s">
        <v>10252</v>
      </c>
      <c r="AG3097" s="235" t="str">
        <f>IFERROR(VLOOKUP(작성용!A:A,RM!A:D,4,0),"-")</f>
        <v>정민지</v>
      </c>
      <c r="AH3097" s="9" t="s">
        <v>11662</v>
      </c>
      <c r="AI3097" s="231" t="s">
        <v>13031</v>
      </c>
      <c r="AJ3097" s="231" t="s">
        <v>3522</v>
      </c>
      <c r="AK3097" s="231" t="s">
        <v>3962</v>
      </c>
      <c r="AL3097" s="231">
        <v>3096</v>
      </c>
    </row>
    <row r="3098" spans="1:38" x14ac:dyDescent="0.3">
      <c r="A3098" s="225" t="s">
        <v>336</v>
      </c>
      <c r="B3098" s="225" t="s">
        <v>13693</v>
      </c>
      <c r="C3098" s="237" t="s">
        <v>10273</v>
      </c>
      <c r="D3098" s="233" t="s">
        <v>11153</v>
      </c>
      <c r="E3098" s="232" t="s">
        <v>11154</v>
      </c>
      <c r="F3098" s="236" t="s">
        <v>10268</v>
      </c>
      <c r="G3098" s="210">
        <v>0</v>
      </c>
      <c r="H3098" s="227" t="s">
        <v>13237</v>
      </c>
      <c r="I3098" s="227"/>
      <c r="J3098" s="227"/>
      <c r="K3098" s="227"/>
      <c r="L3098" s="227"/>
      <c r="M3098" s="227"/>
      <c r="N3098" s="227" t="s">
        <v>10242</v>
      </c>
      <c r="O3098" s="242" t="s">
        <v>13695</v>
      </c>
      <c r="P3098" s="242" t="s">
        <v>13696</v>
      </c>
      <c r="Q3098" s="221" t="s">
        <v>13697</v>
      </c>
      <c r="R3098" s="208" t="s">
        <v>7377</v>
      </c>
      <c r="S3098" s="209" t="s">
        <v>13031</v>
      </c>
      <c r="T3098" s="229">
        <v>45702</v>
      </c>
      <c r="U3098" s="230" t="s">
        <v>10277</v>
      </c>
      <c r="V3098" s="230" t="s">
        <v>10263</v>
      </c>
      <c r="W3098" s="230" t="s">
        <v>10263</v>
      </c>
      <c r="X3098" s="230" t="s">
        <v>13241</v>
      </c>
      <c r="Y3098" s="230"/>
      <c r="Z3098" s="230" t="s">
        <v>10264</v>
      </c>
      <c r="AA3098" s="220">
        <v>202503</v>
      </c>
      <c r="AB3098" s="239"/>
      <c r="AC3098" s="229" t="s">
        <v>10280</v>
      </c>
      <c r="AD3098" s="240" t="s">
        <v>10252</v>
      </c>
      <c r="AE3098" s="241">
        <v>0</v>
      </c>
      <c r="AF3098" s="240" t="s">
        <v>10252</v>
      </c>
      <c r="AG3098" s="235" t="str">
        <f>IFERROR(VLOOKUP(작성용!A:A,RM!A:D,4,0),"-")</f>
        <v>정민지</v>
      </c>
      <c r="AH3098" s="9" t="s">
        <v>11662</v>
      </c>
      <c r="AI3098" s="231" t="s">
        <v>3522</v>
      </c>
      <c r="AJ3098" s="231" t="s">
        <v>13031</v>
      </c>
      <c r="AK3098" s="231" t="s">
        <v>3962</v>
      </c>
      <c r="AL3098" s="231">
        <v>3097</v>
      </c>
    </row>
    <row r="3099" spans="1:38" x14ac:dyDescent="0.3">
      <c r="A3099" s="225" t="s">
        <v>336</v>
      </c>
      <c r="B3099" s="225" t="s">
        <v>13693</v>
      </c>
      <c r="C3099" s="237" t="s">
        <v>10273</v>
      </c>
      <c r="D3099" s="233" t="s">
        <v>13761</v>
      </c>
      <c r="E3099" s="232" t="s">
        <v>13762</v>
      </c>
      <c r="F3099" s="236" t="s">
        <v>10268</v>
      </c>
      <c r="G3099" s="210">
        <v>0</v>
      </c>
      <c r="H3099" s="227" t="s">
        <v>13237</v>
      </c>
      <c r="I3099" s="227"/>
      <c r="J3099" s="227"/>
      <c r="K3099" s="227"/>
      <c r="L3099" s="227"/>
      <c r="M3099" s="227"/>
      <c r="N3099" s="227" t="s">
        <v>10242</v>
      </c>
      <c r="O3099" s="242" t="s">
        <v>13695</v>
      </c>
      <c r="P3099" s="242" t="s">
        <v>13696</v>
      </c>
      <c r="Q3099" s="221" t="s">
        <v>13697</v>
      </c>
      <c r="R3099" s="208" t="s">
        <v>7378</v>
      </c>
      <c r="S3099" s="209" t="s">
        <v>13031</v>
      </c>
      <c r="T3099" s="229">
        <v>45702</v>
      </c>
      <c r="U3099" s="230" t="s">
        <v>10277</v>
      </c>
      <c r="V3099" s="230" t="s">
        <v>10263</v>
      </c>
      <c r="W3099" s="230" t="s">
        <v>10263</v>
      </c>
      <c r="X3099" s="230" t="s">
        <v>13241</v>
      </c>
      <c r="Y3099" s="230"/>
      <c r="Z3099" s="230" t="s">
        <v>10264</v>
      </c>
      <c r="AA3099" s="220">
        <v>202503</v>
      </c>
      <c r="AB3099" s="239"/>
      <c r="AC3099" s="229" t="s">
        <v>10280</v>
      </c>
      <c r="AD3099" s="240" t="s">
        <v>10252</v>
      </c>
      <c r="AE3099" s="241">
        <v>0</v>
      </c>
      <c r="AF3099" s="240" t="s">
        <v>10252</v>
      </c>
      <c r="AG3099" s="235" t="str">
        <f>IFERROR(VLOOKUP(작성용!A:A,RM!A:D,4,0),"-")</f>
        <v>정민지</v>
      </c>
      <c r="AH3099" s="9" t="s">
        <v>11662</v>
      </c>
      <c r="AI3099" s="231" t="s">
        <v>13698</v>
      </c>
      <c r="AJ3099" s="231" t="s">
        <v>3522</v>
      </c>
      <c r="AK3099" s="231" t="s">
        <v>3962</v>
      </c>
      <c r="AL3099" s="231">
        <v>3098</v>
      </c>
    </row>
    <row r="3100" spans="1:38" x14ac:dyDescent="0.3">
      <c r="A3100" s="225" t="s">
        <v>336</v>
      </c>
      <c r="B3100" s="225" t="s">
        <v>13693</v>
      </c>
      <c r="C3100" s="237" t="s">
        <v>10273</v>
      </c>
      <c r="D3100" s="233" t="s">
        <v>12180</v>
      </c>
      <c r="E3100" s="232" t="s">
        <v>12181</v>
      </c>
      <c r="F3100" s="236" t="s">
        <v>10268</v>
      </c>
      <c r="G3100" s="210">
        <v>0</v>
      </c>
      <c r="H3100" s="227" t="s">
        <v>4062</v>
      </c>
      <c r="I3100" s="227"/>
      <c r="J3100" s="227"/>
      <c r="K3100" s="227"/>
      <c r="L3100" s="227"/>
      <c r="M3100" s="227"/>
      <c r="N3100" s="227" t="s">
        <v>10242</v>
      </c>
      <c r="O3100" s="242" t="s">
        <v>13695</v>
      </c>
      <c r="P3100" s="242" t="s">
        <v>13696</v>
      </c>
      <c r="Q3100" s="221" t="s">
        <v>13697</v>
      </c>
      <c r="R3100" s="208" t="s">
        <v>7379</v>
      </c>
      <c r="S3100" s="209" t="s">
        <v>3522</v>
      </c>
      <c r="T3100" s="229">
        <v>45702</v>
      </c>
      <c r="U3100" s="230" t="s">
        <v>10277</v>
      </c>
      <c r="V3100" s="230" t="s">
        <v>10263</v>
      </c>
      <c r="W3100" s="230" t="s">
        <v>10263</v>
      </c>
      <c r="X3100" s="230" t="s">
        <v>13241</v>
      </c>
      <c r="Y3100" s="230"/>
      <c r="Z3100" s="230" t="s">
        <v>10264</v>
      </c>
      <c r="AA3100" s="220">
        <v>202503</v>
      </c>
      <c r="AB3100" s="239"/>
      <c r="AC3100" s="229" t="s">
        <v>10280</v>
      </c>
      <c r="AD3100" s="240" t="s">
        <v>10252</v>
      </c>
      <c r="AE3100" s="241">
        <v>0</v>
      </c>
      <c r="AF3100" s="240" t="s">
        <v>10252</v>
      </c>
      <c r="AG3100" s="235" t="str">
        <f>IFERROR(VLOOKUP(작성용!A:A,RM!A:D,4,0),"-")</f>
        <v>정민지</v>
      </c>
      <c r="AH3100" s="9" t="s">
        <v>11662</v>
      </c>
      <c r="AI3100" s="231" t="s">
        <v>13698</v>
      </c>
      <c r="AJ3100" s="231" t="s">
        <v>3522</v>
      </c>
      <c r="AK3100" s="231" t="s">
        <v>3962</v>
      </c>
      <c r="AL3100" s="231">
        <v>3099</v>
      </c>
    </row>
    <row r="3101" spans="1:38" x14ac:dyDescent="0.3">
      <c r="A3101" s="225" t="s">
        <v>336</v>
      </c>
      <c r="B3101" s="225" t="s">
        <v>13693</v>
      </c>
      <c r="C3101" s="237" t="s">
        <v>10273</v>
      </c>
      <c r="D3101" s="233" t="s">
        <v>13763</v>
      </c>
      <c r="E3101" s="232" t="s">
        <v>13764</v>
      </c>
      <c r="F3101" s="236" t="s">
        <v>10268</v>
      </c>
      <c r="G3101" s="210">
        <v>0</v>
      </c>
      <c r="H3101" s="227" t="s">
        <v>13237</v>
      </c>
      <c r="I3101" s="227"/>
      <c r="J3101" s="227"/>
      <c r="K3101" s="227"/>
      <c r="L3101" s="227"/>
      <c r="M3101" s="227"/>
      <c r="N3101" s="227" t="s">
        <v>10242</v>
      </c>
      <c r="O3101" s="242" t="s">
        <v>13695</v>
      </c>
      <c r="P3101" s="242" t="s">
        <v>13696</v>
      </c>
      <c r="Q3101" s="221" t="s">
        <v>13697</v>
      </c>
      <c r="R3101" s="208" t="s">
        <v>7380</v>
      </c>
      <c r="S3101" s="209" t="s">
        <v>13031</v>
      </c>
      <c r="T3101" s="229">
        <v>45702</v>
      </c>
      <c r="U3101" s="230" t="s">
        <v>10277</v>
      </c>
      <c r="V3101" s="230" t="s">
        <v>10263</v>
      </c>
      <c r="W3101" s="230" t="s">
        <v>10263</v>
      </c>
      <c r="X3101" s="230" t="s">
        <v>10469</v>
      </c>
      <c r="Y3101" s="230"/>
      <c r="Z3101" s="230" t="s">
        <v>10264</v>
      </c>
      <c r="AA3101" s="220">
        <v>202503</v>
      </c>
      <c r="AB3101" s="239"/>
      <c r="AC3101" s="229" t="s">
        <v>10280</v>
      </c>
      <c r="AD3101" s="240" t="s">
        <v>10252</v>
      </c>
      <c r="AE3101" s="241">
        <v>0</v>
      </c>
      <c r="AF3101" s="240" t="s">
        <v>10252</v>
      </c>
      <c r="AG3101" s="235" t="str">
        <f>IFERROR(VLOOKUP(작성용!A:A,RM!A:D,4,0),"-")</f>
        <v>정민지</v>
      </c>
      <c r="AH3101" s="9" t="s">
        <v>11662</v>
      </c>
      <c r="AI3101" s="231" t="s">
        <v>13698</v>
      </c>
      <c r="AJ3101" s="231" t="s">
        <v>13031</v>
      </c>
      <c r="AK3101" s="231" t="s">
        <v>3962</v>
      </c>
      <c r="AL3101" s="231">
        <v>3100</v>
      </c>
    </row>
    <row r="3102" spans="1:38" x14ac:dyDescent="0.3">
      <c r="A3102" s="225" t="s">
        <v>336</v>
      </c>
      <c r="B3102" s="225" t="s">
        <v>13693</v>
      </c>
      <c r="C3102" s="237" t="s">
        <v>10273</v>
      </c>
      <c r="D3102" s="233" t="s">
        <v>12526</v>
      </c>
      <c r="E3102" s="232" t="s">
        <v>12527</v>
      </c>
      <c r="F3102" s="236" t="s">
        <v>10268</v>
      </c>
      <c r="G3102" s="210">
        <v>0</v>
      </c>
      <c r="H3102" s="227" t="s">
        <v>4062</v>
      </c>
      <c r="I3102" s="227"/>
      <c r="J3102" s="227"/>
      <c r="K3102" s="227"/>
      <c r="L3102" s="227"/>
      <c r="M3102" s="227"/>
      <c r="N3102" s="227" t="s">
        <v>10242</v>
      </c>
      <c r="O3102" s="242" t="s">
        <v>13695</v>
      </c>
      <c r="P3102" s="242" t="s">
        <v>13696</v>
      </c>
      <c r="Q3102" s="221" t="s">
        <v>13697</v>
      </c>
      <c r="R3102" s="208" t="s">
        <v>7001</v>
      </c>
      <c r="S3102" s="209" t="s">
        <v>13031</v>
      </c>
      <c r="T3102" s="229">
        <v>45702</v>
      </c>
      <c r="U3102" s="230" t="s">
        <v>10277</v>
      </c>
      <c r="V3102" s="230" t="s">
        <v>10263</v>
      </c>
      <c r="W3102" s="230" t="s">
        <v>10263</v>
      </c>
      <c r="X3102" s="230" t="s">
        <v>13241</v>
      </c>
      <c r="Y3102" s="230"/>
      <c r="Z3102" s="230" t="s">
        <v>10264</v>
      </c>
      <c r="AA3102" s="220">
        <v>202503</v>
      </c>
      <c r="AB3102" s="239"/>
      <c r="AC3102" s="229" t="s">
        <v>10280</v>
      </c>
      <c r="AD3102" s="240" t="s">
        <v>10252</v>
      </c>
      <c r="AE3102" s="241">
        <v>0</v>
      </c>
      <c r="AF3102" s="240" t="s">
        <v>10252</v>
      </c>
      <c r="AG3102" s="235" t="str">
        <f>IFERROR(VLOOKUP(작성용!A:A,RM!A:D,4,0),"-")</f>
        <v>정민지</v>
      </c>
      <c r="AH3102" s="9" t="s">
        <v>11662</v>
      </c>
      <c r="AI3102" s="231" t="s">
        <v>3522</v>
      </c>
      <c r="AJ3102" s="231" t="s">
        <v>13031</v>
      </c>
      <c r="AK3102" s="231" t="s">
        <v>3962</v>
      </c>
      <c r="AL3102" s="231">
        <v>3101</v>
      </c>
    </row>
    <row r="3103" spans="1:38" x14ac:dyDescent="0.3">
      <c r="A3103" s="225" t="s">
        <v>336</v>
      </c>
      <c r="B3103" s="225" t="s">
        <v>13693</v>
      </c>
      <c r="C3103" s="237" t="s">
        <v>10273</v>
      </c>
      <c r="D3103" s="233" t="s">
        <v>11003</v>
      </c>
      <c r="E3103" s="232" t="s">
        <v>11811</v>
      </c>
      <c r="F3103" s="236" t="s">
        <v>10268</v>
      </c>
      <c r="G3103" s="210">
        <v>0</v>
      </c>
      <c r="H3103" s="227" t="s">
        <v>13237</v>
      </c>
      <c r="I3103" s="227"/>
      <c r="J3103" s="227"/>
      <c r="K3103" s="227"/>
      <c r="L3103" s="227"/>
      <c r="M3103" s="227"/>
      <c r="N3103" s="227" t="s">
        <v>10242</v>
      </c>
      <c r="O3103" s="242" t="s">
        <v>13695</v>
      </c>
      <c r="P3103" s="242" t="s">
        <v>13696</v>
      </c>
      <c r="Q3103" s="221" t="s">
        <v>13697</v>
      </c>
      <c r="R3103" s="208" t="s">
        <v>3705</v>
      </c>
      <c r="S3103" s="209" t="s">
        <v>13031</v>
      </c>
      <c r="T3103" s="229">
        <v>45702</v>
      </c>
      <c r="U3103" s="230" t="s">
        <v>10277</v>
      </c>
      <c r="V3103" s="230" t="s">
        <v>10263</v>
      </c>
      <c r="W3103" s="230" t="s">
        <v>10263</v>
      </c>
      <c r="X3103" s="230" t="s">
        <v>13241</v>
      </c>
      <c r="Y3103" s="230"/>
      <c r="Z3103" s="230" t="s">
        <v>10264</v>
      </c>
      <c r="AA3103" s="220">
        <v>202503</v>
      </c>
      <c r="AB3103" s="239"/>
      <c r="AC3103" s="229" t="s">
        <v>10280</v>
      </c>
      <c r="AD3103" s="240" t="s">
        <v>10252</v>
      </c>
      <c r="AE3103" s="241">
        <v>0</v>
      </c>
      <c r="AF3103" s="240" t="s">
        <v>10252</v>
      </c>
      <c r="AG3103" s="235" t="str">
        <f>IFERROR(VLOOKUP(작성용!A:A,RM!A:D,4,0),"-")</f>
        <v>정민지</v>
      </c>
      <c r="AH3103" s="9" t="s">
        <v>11662</v>
      </c>
      <c r="AI3103" s="231" t="s">
        <v>13031</v>
      </c>
      <c r="AJ3103" s="231" t="s">
        <v>13031</v>
      </c>
      <c r="AK3103" s="231" t="s">
        <v>3962</v>
      </c>
      <c r="AL3103" s="231">
        <v>3102</v>
      </c>
    </row>
    <row r="3104" spans="1:38" x14ac:dyDescent="0.3">
      <c r="A3104" s="225" t="s">
        <v>336</v>
      </c>
      <c r="B3104" s="225" t="s">
        <v>13693</v>
      </c>
      <c r="C3104" s="237" t="s">
        <v>10273</v>
      </c>
      <c r="D3104" s="233" t="s">
        <v>13765</v>
      </c>
      <c r="E3104" s="232" t="s">
        <v>13766</v>
      </c>
      <c r="F3104" s="236" t="s">
        <v>10268</v>
      </c>
      <c r="G3104" s="210">
        <v>0</v>
      </c>
      <c r="H3104" s="227" t="s">
        <v>13237</v>
      </c>
      <c r="I3104" s="227"/>
      <c r="J3104" s="227"/>
      <c r="K3104" s="227"/>
      <c r="L3104" s="227"/>
      <c r="M3104" s="227"/>
      <c r="N3104" s="227" t="s">
        <v>10242</v>
      </c>
      <c r="O3104" s="242" t="s">
        <v>13695</v>
      </c>
      <c r="P3104" s="242" t="s">
        <v>13696</v>
      </c>
      <c r="Q3104" s="221" t="s">
        <v>13697</v>
      </c>
      <c r="R3104" s="208" t="s">
        <v>7381</v>
      </c>
      <c r="S3104" s="209" t="s">
        <v>13031</v>
      </c>
      <c r="T3104" s="229">
        <v>45702</v>
      </c>
      <c r="U3104" s="230" t="s">
        <v>10277</v>
      </c>
      <c r="V3104" s="230" t="s">
        <v>10263</v>
      </c>
      <c r="W3104" s="230" t="s">
        <v>10263</v>
      </c>
      <c r="X3104" s="230" t="s">
        <v>13241</v>
      </c>
      <c r="Y3104" s="230"/>
      <c r="Z3104" s="230" t="s">
        <v>10264</v>
      </c>
      <c r="AA3104" s="220">
        <v>202503</v>
      </c>
      <c r="AB3104" s="239"/>
      <c r="AC3104" s="229" t="s">
        <v>10280</v>
      </c>
      <c r="AD3104" s="240" t="s">
        <v>10252</v>
      </c>
      <c r="AE3104" s="241">
        <v>0</v>
      </c>
      <c r="AF3104" s="240" t="s">
        <v>10252</v>
      </c>
      <c r="AG3104" s="235" t="str">
        <f>IFERROR(VLOOKUP(작성용!A:A,RM!A:D,4,0),"-")</f>
        <v>정민지</v>
      </c>
      <c r="AH3104" s="9" t="s">
        <v>11662</v>
      </c>
      <c r="AI3104" s="231" t="s">
        <v>13031</v>
      </c>
      <c r="AJ3104" s="231" t="s">
        <v>13031</v>
      </c>
      <c r="AK3104" s="231" t="s">
        <v>3962</v>
      </c>
      <c r="AL3104" s="231">
        <v>3103</v>
      </c>
    </row>
    <row r="3105" spans="1:38" x14ac:dyDescent="0.3">
      <c r="A3105" s="225" t="s">
        <v>336</v>
      </c>
      <c r="B3105" s="225" t="s">
        <v>13693</v>
      </c>
      <c r="C3105" s="237" t="s">
        <v>10273</v>
      </c>
      <c r="D3105" s="233" t="s">
        <v>11341</v>
      </c>
      <c r="E3105" s="232" t="s">
        <v>13767</v>
      </c>
      <c r="F3105" s="236" t="s">
        <v>10268</v>
      </c>
      <c r="G3105" s="210">
        <v>0</v>
      </c>
      <c r="H3105" s="227" t="s">
        <v>13237</v>
      </c>
      <c r="I3105" s="227"/>
      <c r="J3105" s="227"/>
      <c r="K3105" s="227"/>
      <c r="L3105" s="227"/>
      <c r="M3105" s="227"/>
      <c r="N3105" s="227" t="s">
        <v>10242</v>
      </c>
      <c r="O3105" s="242" t="s">
        <v>13695</v>
      </c>
      <c r="P3105" s="242" t="s">
        <v>13696</v>
      </c>
      <c r="Q3105" s="221" t="s">
        <v>13697</v>
      </c>
      <c r="R3105" s="208" t="s">
        <v>6548</v>
      </c>
      <c r="S3105" s="209" t="s">
        <v>3522</v>
      </c>
      <c r="T3105" s="229">
        <v>45702</v>
      </c>
      <c r="U3105" s="230" t="s">
        <v>10277</v>
      </c>
      <c r="V3105" s="230" t="s">
        <v>10263</v>
      </c>
      <c r="W3105" s="230" t="s">
        <v>10263</v>
      </c>
      <c r="X3105" s="230" t="s">
        <v>10469</v>
      </c>
      <c r="Y3105" s="230"/>
      <c r="Z3105" s="230" t="s">
        <v>10264</v>
      </c>
      <c r="AA3105" s="220">
        <v>202503</v>
      </c>
      <c r="AB3105" s="239"/>
      <c r="AC3105" s="229" t="s">
        <v>10280</v>
      </c>
      <c r="AD3105" s="240" t="s">
        <v>10252</v>
      </c>
      <c r="AE3105" s="241">
        <v>0</v>
      </c>
      <c r="AF3105" s="240" t="s">
        <v>10252</v>
      </c>
      <c r="AG3105" s="235" t="str">
        <f>IFERROR(VLOOKUP(작성용!A:A,RM!A:D,4,0),"-")</f>
        <v>정민지</v>
      </c>
      <c r="AH3105" s="9" t="s">
        <v>11662</v>
      </c>
      <c r="AI3105" s="231" t="s">
        <v>13698</v>
      </c>
      <c r="AJ3105" s="231" t="s">
        <v>13031</v>
      </c>
      <c r="AK3105" s="231" t="s">
        <v>3962</v>
      </c>
      <c r="AL3105" s="231">
        <v>3104</v>
      </c>
    </row>
    <row r="3106" spans="1:38" x14ac:dyDescent="0.3">
      <c r="A3106" s="225" t="s">
        <v>336</v>
      </c>
      <c r="B3106" s="225" t="s">
        <v>13693</v>
      </c>
      <c r="C3106" s="237" t="s">
        <v>10273</v>
      </c>
      <c r="D3106" s="233" t="s">
        <v>13768</v>
      </c>
      <c r="E3106" s="232" t="s">
        <v>13769</v>
      </c>
      <c r="F3106" s="236" t="s">
        <v>10268</v>
      </c>
      <c r="G3106" s="210">
        <v>0</v>
      </c>
      <c r="H3106" s="227" t="s">
        <v>13237</v>
      </c>
      <c r="I3106" s="227"/>
      <c r="J3106" s="227"/>
      <c r="K3106" s="227"/>
      <c r="L3106" s="227"/>
      <c r="M3106" s="227"/>
      <c r="N3106" s="227" t="s">
        <v>10242</v>
      </c>
      <c r="O3106" s="242" t="s">
        <v>13695</v>
      </c>
      <c r="P3106" s="242" t="s">
        <v>13696</v>
      </c>
      <c r="Q3106" s="221" t="s">
        <v>13697</v>
      </c>
      <c r="R3106" s="208" t="s">
        <v>7382</v>
      </c>
      <c r="S3106" s="209" t="s">
        <v>13031</v>
      </c>
      <c r="T3106" s="229">
        <v>45702</v>
      </c>
      <c r="U3106" s="230" t="s">
        <v>10277</v>
      </c>
      <c r="V3106" s="230" t="s">
        <v>10263</v>
      </c>
      <c r="W3106" s="230" t="s">
        <v>10263</v>
      </c>
      <c r="X3106" s="230" t="s">
        <v>10469</v>
      </c>
      <c r="Y3106" s="230"/>
      <c r="Z3106" s="230" t="s">
        <v>10264</v>
      </c>
      <c r="AA3106" s="220">
        <v>202503</v>
      </c>
      <c r="AB3106" s="239"/>
      <c r="AC3106" s="229" t="s">
        <v>10280</v>
      </c>
      <c r="AD3106" s="240" t="s">
        <v>10252</v>
      </c>
      <c r="AE3106" s="241">
        <v>0</v>
      </c>
      <c r="AF3106" s="240" t="s">
        <v>10252</v>
      </c>
      <c r="AG3106" s="235" t="str">
        <f>IFERROR(VLOOKUP(작성용!A:A,RM!A:D,4,0),"-")</f>
        <v>정민지</v>
      </c>
      <c r="AH3106" s="9" t="s">
        <v>11662</v>
      </c>
      <c r="AI3106" s="231" t="s">
        <v>13698</v>
      </c>
      <c r="AJ3106" s="231" t="s">
        <v>13031</v>
      </c>
      <c r="AK3106" s="231" t="s">
        <v>3962</v>
      </c>
      <c r="AL3106" s="231">
        <v>3105</v>
      </c>
    </row>
    <row r="3107" spans="1:38" x14ac:dyDescent="0.3">
      <c r="A3107" s="225" t="s">
        <v>336</v>
      </c>
      <c r="B3107" s="225" t="s">
        <v>13693</v>
      </c>
      <c r="C3107" s="237" t="s">
        <v>10273</v>
      </c>
      <c r="D3107" s="233" t="s">
        <v>12922</v>
      </c>
      <c r="E3107" s="232" t="s">
        <v>13626</v>
      </c>
      <c r="F3107" s="236" t="s">
        <v>10268</v>
      </c>
      <c r="G3107" s="210">
        <v>0</v>
      </c>
      <c r="H3107" s="227" t="s">
        <v>4062</v>
      </c>
      <c r="I3107" s="227"/>
      <c r="J3107" s="227"/>
      <c r="K3107" s="227"/>
      <c r="L3107" s="227"/>
      <c r="M3107" s="227"/>
      <c r="N3107" s="227" t="s">
        <v>10242</v>
      </c>
      <c r="O3107" s="242" t="s">
        <v>13695</v>
      </c>
      <c r="P3107" s="242" t="s">
        <v>13696</v>
      </c>
      <c r="Q3107" s="221" t="s">
        <v>13697</v>
      </c>
      <c r="R3107" s="208" t="s">
        <v>5144</v>
      </c>
      <c r="S3107" s="209" t="s">
        <v>13031</v>
      </c>
      <c r="T3107" s="229">
        <v>45702</v>
      </c>
      <c r="U3107" s="230" t="s">
        <v>10277</v>
      </c>
      <c r="V3107" s="230" t="s">
        <v>10263</v>
      </c>
      <c r="W3107" s="230" t="s">
        <v>10263</v>
      </c>
      <c r="X3107" s="230" t="s">
        <v>13241</v>
      </c>
      <c r="Y3107" s="230"/>
      <c r="Z3107" s="230" t="s">
        <v>10264</v>
      </c>
      <c r="AA3107" s="220">
        <v>202503</v>
      </c>
      <c r="AB3107" s="239"/>
      <c r="AC3107" s="229" t="s">
        <v>10280</v>
      </c>
      <c r="AD3107" s="240" t="s">
        <v>10252</v>
      </c>
      <c r="AE3107" s="241">
        <v>0</v>
      </c>
      <c r="AF3107" s="240" t="s">
        <v>10252</v>
      </c>
      <c r="AG3107" s="235" t="str">
        <f>IFERROR(VLOOKUP(작성용!A:A,RM!A:D,4,0),"-")</f>
        <v>정민지</v>
      </c>
      <c r="AH3107" s="9" t="s">
        <v>11662</v>
      </c>
      <c r="AI3107" s="231" t="s">
        <v>13698</v>
      </c>
      <c r="AJ3107" s="231" t="s">
        <v>13031</v>
      </c>
      <c r="AK3107" s="231" t="s">
        <v>3962</v>
      </c>
      <c r="AL3107" s="231">
        <v>3106</v>
      </c>
    </row>
    <row r="3108" spans="1:38" x14ac:dyDescent="0.3">
      <c r="A3108" s="225" t="s">
        <v>336</v>
      </c>
      <c r="B3108" s="225" t="s">
        <v>13693</v>
      </c>
      <c r="C3108" s="237" t="s">
        <v>10273</v>
      </c>
      <c r="D3108" s="233" t="s">
        <v>13770</v>
      </c>
      <c r="E3108" s="232" t="s">
        <v>13771</v>
      </c>
      <c r="F3108" s="236" t="s">
        <v>10268</v>
      </c>
      <c r="G3108" s="210">
        <v>0</v>
      </c>
      <c r="H3108" s="227" t="s">
        <v>13237</v>
      </c>
      <c r="I3108" s="227"/>
      <c r="J3108" s="227"/>
      <c r="K3108" s="227"/>
      <c r="L3108" s="227"/>
      <c r="M3108" s="227"/>
      <c r="N3108" s="227" t="s">
        <v>10242</v>
      </c>
      <c r="O3108" s="242" t="s">
        <v>13695</v>
      </c>
      <c r="P3108" s="242" t="s">
        <v>13696</v>
      </c>
      <c r="Q3108" s="221" t="s">
        <v>13697</v>
      </c>
      <c r="R3108" s="208" t="s">
        <v>7383</v>
      </c>
      <c r="S3108" s="209" t="s">
        <v>13031</v>
      </c>
      <c r="T3108" s="229">
        <v>45702</v>
      </c>
      <c r="U3108" s="230" t="s">
        <v>10277</v>
      </c>
      <c r="V3108" s="230" t="s">
        <v>10263</v>
      </c>
      <c r="W3108" s="230" t="s">
        <v>10263</v>
      </c>
      <c r="X3108" s="230" t="s">
        <v>13241</v>
      </c>
      <c r="Y3108" s="230"/>
      <c r="Z3108" s="230" t="s">
        <v>10264</v>
      </c>
      <c r="AA3108" s="220">
        <v>202503</v>
      </c>
      <c r="AB3108" s="239"/>
      <c r="AC3108" s="229" t="s">
        <v>10280</v>
      </c>
      <c r="AD3108" s="240" t="s">
        <v>10252</v>
      </c>
      <c r="AE3108" s="241">
        <v>0</v>
      </c>
      <c r="AF3108" s="240" t="s">
        <v>10252</v>
      </c>
      <c r="AG3108" s="235" t="str">
        <f>IFERROR(VLOOKUP(작성용!A:A,RM!A:D,4,0),"-")</f>
        <v>정민지</v>
      </c>
      <c r="AH3108" s="9" t="s">
        <v>11662</v>
      </c>
      <c r="AI3108" s="231" t="s">
        <v>13031</v>
      </c>
      <c r="AJ3108" s="231" t="s">
        <v>13031</v>
      </c>
      <c r="AK3108" s="231" t="s">
        <v>3962</v>
      </c>
      <c r="AL3108" s="231">
        <v>3107</v>
      </c>
    </row>
    <row r="3109" spans="1:38" x14ac:dyDescent="0.3">
      <c r="A3109" s="225" t="s">
        <v>336</v>
      </c>
      <c r="B3109" s="225" t="s">
        <v>13693</v>
      </c>
      <c r="C3109" s="237" t="s">
        <v>10273</v>
      </c>
      <c r="D3109" s="233" t="s">
        <v>13772</v>
      </c>
      <c r="E3109" s="232" t="s">
        <v>13773</v>
      </c>
      <c r="F3109" s="236" t="s">
        <v>10268</v>
      </c>
      <c r="G3109" s="210">
        <v>0</v>
      </c>
      <c r="H3109" s="227" t="s">
        <v>13237</v>
      </c>
      <c r="I3109" s="227"/>
      <c r="J3109" s="227"/>
      <c r="K3109" s="227"/>
      <c r="L3109" s="227"/>
      <c r="M3109" s="227"/>
      <c r="N3109" s="227" t="s">
        <v>10242</v>
      </c>
      <c r="O3109" s="242" t="s">
        <v>13695</v>
      </c>
      <c r="P3109" s="242" t="s">
        <v>13696</v>
      </c>
      <c r="Q3109" s="221" t="s">
        <v>13697</v>
      </c>
      <c r="R3109" s="208" t="s">
        <v>3937</v>
      </c>
      <c r="S3109" s="209" t="s">
        <v>13031</v>
      </c>
      <c r="T3109" s="229">
        <v>45702</v>
      </c>
      <c r="U3109" s="230" t="s">
        <v>10277</v>
      </c>
      <c r="V3109" s="230" t="s">
        <v>10263</v>
      </c>
      <c r="W3109" s="230" t="s">
        <v>10263</v>
      </c>
      <c r="X3109" s="230" t="s">
        <v>13241</v>
      </c>
      <c r="Y3109" s="230"/>
      <c r="Z3109" s="230" t="s">
        <v>10264</v>
      </c>
      <c r="AA3109" s="220">
        <v>202503</v>
      </c>
      <c r="AB3109" s="239"/>
      <c r="AC3109" s="229" t="s">
        <v>10280</v>
      </c>
      <c r="AD3109" s="240" t="s">
        <v>10252</v>
      </c>
      <c r="AE3109" s="241">
        <v>0</v>
      </c>
      <c r="AF3109" s="240" t="s">
        <v>10252</v>
      </c>
      <c r="AG3109" s="235" t="str">
        <f>IFERROR(VLOOKUP(작성용!A:A,RM!A:D,4,0),"-")</f>
        <v>정민지</v>
      </c>
      <c r="AH3109" s="9" t="s">
        <v>11662</v>
      </c>
      <c r="AI3109" s="231" t="s">
        <v>13031</v>
      </c>
      <c r="AJ3109" s="231" t="s">
        <v>13031</v>
      </c>
      <c r="AK3109" s="231" t="s">
        <v>3962</v>
      </c>
      <c r="AL3109" s="231">
        <v>3108</v>
      </c>
    </row>
    <row r="3110" spans="1:38" x14ac:dyDescent="0.3">
      <c r="A3110" s="225" t="s">
        <v>336</v>
      </c>
      <c r="B3110" s="225" t="s">
        <v>13693</v>
      </c>
      <c r="C3110" s="237" t="s">
        <v>10273</v>
      </c>
      <c r="D3110" s="233" t="s">
        <v>12669</v>
      </c>
      <c r="E3110" s="232" t="s">
        <v>13774</v>
      </c>
      <c r="F3110" s="236" t="s">
        <v>10268</v>
      </c>
      <c r="G3110" s="210">
        <v>0</v>
      </c>
      <c r="H3110" s="227" t="s">
        <v>13237</v>
      </c>
      <c r="I3110" s="227"/>
      <c r="J3110" s="227"/>
      <c r="K3110" s="227"/>
      <c r="L3110" s="227"/>
      <c r="M3110" s="227"/>
      <c r="N3110" s="227" t="s">
        <v>10242</v>
      </c>
      <c r="O3110" s="242" t="s">
        <v>13695</v>
      </c>
      <c r="P3110" s="242" t="s">
        <v>13696</v>
      </c>
      <c r="Q3110" s="221" t="s">
        <v>13697</v>
      </c>
      <c r="R3110" s="208" t="s">
        <v>6729</v>
      </c>
      <c r="S3110" s="209" t="s">
        <v>13031</v>
      </c>
      <c r="T3110" s="229">
        <v>45702</v>
      </c>
      <c r="U3110" s="230" t="s">
        <v>10277</v>
      </c>
      <c r="V3110" s="230" t="s">
        <v>10263</v>
      </c>
      <c r="W3110" s="230" t="s">
        <v>10263</v>
      </c>
      <c r="X3110" s="230" t="s">
        <v>13241</v>
      </c>
      <c r="Y3110" s="230"/>
      <c r="Z3110" s="230" t="s">
        <v>10264</v>
      </c>
      <c r="AA3110" s="220">
        <v>202503</v>
      </c>
      <c r="AB3110" s="239"/>
      <c r="AC3110" s="229" t="s">
        <v>10280</v>
      </c>
      <c r="AD3110" s="240" t="s">
        <v>10252</v>
      </c>
      <c r="AE3110" s="241">
        <v>0</v>
      </c>
      <c r="AF3110" s="240" t="s">
        <v>10252</v>
      </c>
      <c r="AG3110" s="235" t="str">
        <f>IFERROR(VLOOKUP(작성용!A:A,RM!A:D,4,0),"-")</f>
        <v>정민지</v>
      </c>
      <c r="AH3110" s="9" t="s">
        <v>11662</v>
      </c>
      <c r="AI3110" s="231" t="s">
        <v>13031</v>
      </c>
      <c r="AJ3110" s="231" t="s">
        <v>13031</v>
      </c>
      <c r="AK3110" s="231" t="s">
        <v>3962</v>
      </c>
      <c r="AL3110" s="231">
        <v>3109</v>
      </c>
    </row>
    <row r="3111" spans="1:38" x14ac:dyDescent="0.3">
      <c r="A3111" s="225" t="s">
        <v>336</v>
      </c>
      <c r="B3111" s="225" t="s">
        <v>13693</v>
      </c>
      <c r="C3111" s="237" t="s">
        <v>10273</v>
      </c>
      <c r="D3111" s="233" t="s">
        <v>10776</v>
      </c>
      <c r="E3111" s="232" t="s">
        <v>13775</v>
      </c>
      <c r="F3111" s="236" t="s">
        <v>10268</v>
      </c>
      <c r="G3111" s="210">
        <v>0</v>
      </c>
      <c r="H3111" s="227" t="s">
        <v>13237</v>
      </c>
      <c r="I3111" s="227"/>
      <c r="J3111" s="227"/>
      <c r="K3111" s="227"/>
      <c r="L3111" s="227"/>
      <c r="M3111" s="227"/>
      <c r="N3111" s="227" t="s">
        <v>10242</v>
      </c>
      <c r="O3111" s="242" t="s">
        <v>13695</v>
      </c>
      <c r="P3111" s="242" t="s">
        <v>13696</v>
      </c>
      <c r="Q3111" s="221" t="s">
        <v>13697</v>
      </c>
      <c r="R3111" s="208" t="s">
        <v>6868</v>
      </c>
      <c r="S3111" s="209" t="s">
        <v>13031</v>
      </c>
      <c r="T3111" s="229">
        <v>45702</v>
      </c>
      <c r="U3111" s="230" t="s">
        <v>10277</v>
      </c>
      <c r="V3111" s="230" t="s">
        <v>10263</v>
      </c>
      <c r="W3111" s="230" t="s">
        <v>10263</v>
      </c>
      <c r="X3111" s="230" t="s">
        <v>10469</v>
      </c>
      <c r="Y3111" s="230"/>
      <c r="Z3111" s="230" t="s">
        <v>10264</v>
      </c>
      <c r="AA3111" s="220">
        <v>202503</v>
      </c>
      <c r="AB3111" s="239"/>
      <c r="AC3111" s="229" t="s">
        <v>10280</v>
      </c>
      <c r="AD3111" s="240" t="s">
        <v>10252</v>
      </c>
      <c r="AE3111" s="241">
        <v>0</v>
      </c>
      <c r="AF3111" s="240" t="s">
        <v>10252</v>
      </c>
      <c r="AG3111" s="235" t="str">
        <f>IFERROR(VLOOKUP(작성용!A:A,RM!A:D,4,0),"-")</f>
        <v>정민지</v>
      </c>
      <c r="AH3111" s="9" t="s">
        <v>11662</v>
      </c>
      <c r="AI3111" s="231" t="s">
        <v>13698</v>
      </c>
      <c r="AJ3111" s="231" t="s">
        <v>13031</v>
      </c>
      <c r="AK3111" s="231" t="s">
        <v>3962</v>
      </c>
      <c r="AL3111" s="231">
        <v>3110</v>
      </c>
    </row>
    <row r="3112" spans="1:38" x14ac:dyDescent="0.3">
      <c r="A3112" s="225" t="s">
        <v>336</v>
      </c>
      <c r="B3112" s="225" t="s">
        <v>13693</v>
      </c>
      <c r="C3112" s="237" t="s">
        <v>10273</v>
      </c>
      <c r="D3112" s="233" t="s">
        <v>10774</v>
      </c>
      <c r="E3112" s="232" t="s">
        <v>13776</v>
      </c>
      <c r="F3112" s="236" t="s">
        <v>10268</v>
      </c>
      <c r="G3112" s="210">
        <v>0</v>
      </c>
      <c r="H3112" s="227" t="s">
        <v>4062</v>
      </c>
      <c r="I3112" s="227"/>
      <c r="J3112" s="227"/>
      <c r="K3112" s="227"/>
      <c r="L3112" s="227"/>
      <c r="M3112" s="227"/>
      <c r="N3112" s="227" t="s">
        <v>10242</v>
      </c>
      <c r="O3112" s="242" t="s">
        <v>13695</v>
      </c>
      <c r="P3112" s="242" t="s">
        <v>13696</v>
      </c>
      <c r="Q3112" s="221" t="s">
        <v>13697</v>
      </c>
      <c r="R3112" s="208" t="s">
        <v>6866</v>
      </c>
      <c r="S3112" s="209" t="s">
        <v>3522</v>
      </c>
      <c r="T3112" s="229">
        <v>45702</v>
      </c>
      <c r="U3112" s="230" t="s">
        <v>10277</v>
      </c>
      <c r="V3112" s="230" t="s">
        <v>10263</v>
      </c>
      <c r="W3112" s="230" t="s">
        <v>10263</v>
      </c>
      <c r="X3112" s="230" t="s">
        <v>13241</v>
      </c>
      <c r="Y3112" s="230"/>
      <c r="Z3112" s="230" t="s">
        <v>10264</v>
      </c>
      <c r="AA3112" s="220">
        <v>202503</v>
      </c>
      <c r="AB3112" s="239"/>
      <c r="AC3112" s="229" t="s">
        <v>10280</v>
      </c>
      <c r="AD3112" s="240" t="s">
        <v>10252</v>
      </c>
      <c r="AE3112" s="241">
        <v>0</v>
      </c>
      <c r="AF3112" s="240" t="s">
        <v>10252</v>
      </c>
      <c r="AG3112" s="235" t="str">
        <f>IFERROR(VLOOKUP(작성용!A:A,RM!A:D,4,0),"-")</f>
        <v>정민지</v>
      </c>
      <c r="AH3112" s="9" t="s">
        <v>11662</v>
      </c>
      <c r="AI3112" s="231" t="s">
        <v>13698</v>
      </c>
      <c r="AJ3112" s="231" t="s">
        <v>3522</v>
      </c>
      <c r="AK3112" s="231" t="s">
        <v>3962</v>
      </c>
      <c r="AL3112" s="231">
        <v>3111</v>
      </c>
    </row>
    <row r="3113" spans="1:38" x14ac:dyDescent="0.3">
      <c r="A3113" s="225" t="s">
        <v>336</v>
      </c>
      <c r="B3113" s="225" t="s">
        <v>13693</v>
      </c>
      <c r="C3113" s="237" t="s">
        <v>10273</v>
      </c>
      <c r="D3113" s="233" t="s">
        <v>13437</v>
      </c>
      <c r="E3113" s="232" t="s">
        <v>13438</v>
      </c>
      <c r="F3113" s="236" t="s">
        <v>10268</v>
      </c>
      <c r="G3113" s="210">
        <v>0</v>
      </c>
      <c r="H3113" s="227" t="s">
        <v>13237</v>
      </c>
      <c r="I3113" s="227"/>
      <c r="J3113" s="227"/>
      <c r="K3113" s="227"/>
      <c r="L3113" s="227"/>
      <c r="M3113" s="227"/>
      <c r="N3113" s="227" t="s">
        <v>10242</v>
      </c>
      <c r="O3113" s="242" t="s">
        <v>13695</v>
      </c>
      <c r="P3113" s="242" t="s">
        <v>13696</v>
      </c>
      <c r="Q3113" s="221" t="s">
        <v>13697</v>
      </c>
      <c r="R3113" s="208" t="s">
        <v>7176</v>
      </c>
      <c r="S3113" s="209" t="s">
        <v>13031</v>
      </c>
      <c r="T3113" s="229">
        <v>45702</v>
      </c>
      <c r="U3113" s="230" t="s">
        <v>10277</v>
      </c>
      <c r="V3113" s="230" t="s">
        <v>10263</v>
      </c>
      <c r="W3113" s="230" t="s">
        <v>10263</v>
      </c>
      <c r="X3113" s="230" t="s">
        <v>13241</v>
      </c>
      <c r="Y3113" s="230"/>
      <c r="Z3113" s="230" t="s">
        <v>10264</v>
      </c>
      <c r="AA3113" s="220">
        <v>202503</v>
      </c>
      <c r="AB3113" s="239"/>
      <c r="AC3113" s="229" t="s">
        <v>10280</v>
      </c>
      <c r="AD3113" s="240" t="s">
        <v>10252</v>
      </c>
      <c r="AE3113" s="241">
        <v>0</v>
      </c>
      <c r="AF3113" s="240" t="s">
        <v>10252</v>
      </c>
      <c r="AG3113" s="235" t="str">
        <f>IFERROR(VLOOKUP(작성용!A:A,RM!A:D,4,0),"-")</f>
        <v>정민지</v>
      </c>
      <c r="AH3113" s="9" t="s">
        <v>11662</v>
      </c>
      <c r="AI3113" s="231" t="s">
        <v>13698</v>
      </c>
      <c r="AJ3113" s="231" t="s">
        <v>13031</v>
      </c>
      <c r="AK3113" s="231" t="s">
        <v>3962</v>
      </c>
      <c r="AL3113" s="231">
        <v>3112</v>
      </c>
    </row>
    <row r="3114" spans="1:38" x14ac:dyDescent="0.3">
      <c r="A3114" s="225" t="s">
        <v>336</v>
      </c>
      <c r="B3114" s="225" t="s">
        <v>13693</v>
      </c>
      <c r="C3114" s="237" t="s">
        <v>10273</v>
      </c>
      <c r="D3114" s="233" t="s">
        <v>10608</v>
      </c>
      <c r="E3114" s="232" t="s">
        <v>11840</v>
      </c>
      <c r="F3114" s="236" t="s">
        <v>10268</v>
      </c>
      <c r="G3114" s="210">
        <v>0</v>
      </c>
      <c r="H3114" s="227" t="s">
        <v>4062</v>
      </c>
      <c r="I3114" s="227"/>
      <c r="J3114" s="227"/>
      <c r="K3114" s="227"/>
      <c r="L3114" s="227"/>
      <c r="M3114" s="227"/>
      <c r="N3114" s="227" t="s">
        <v>10242</v>
      </c>
      <c r="O3114" s="242" t="s">
        <v>13695</v>
      </c>
      <c r="P3114" s="242" t="s">
        <v>13696</v>
      </c>
      <c r="Q3114" s="221" t="s">
        <v>13697</v>
      </c>
      <c r="R3114" s="208" t="s">
        <v>5186</v>
      </c>
      <c r="S3114" s="209" t="s">
        <v>13031</v>
      </c>
      <c r="T3114" s="229">
        <v>45702</v>
      </c>
      <c r="U3114" s="230" t="s">
        <v>10277</v>
      </c>
      <c r="V3114" s="230" t="s">
        <v>10263</v>
      </c>
      <c r="W3114" s="230" t="s">
        <v>10263</v>
      </c>
      <c r="X3114" s="230" t="s">
        <v>13241</v>
      </c>
      <c r="Y3114" s="230"/>
      <c r="Z3114" s="230" t="s">
        <v>10264</v>
      </c>
      <c r="AA3114" s="220">
        <v>202503</v>
      </c>
      <c r="AB3114" s="239"/>
      <c r="AC3114" s="229" t="s">
        <v>10280</v>
      </c>
      <c r="AD3114" s="240" t="s">
        <v>10252</v>
      </c>
      <c r="AE3114" s="241">
        <v>0</v>
      </c>
      <c r="AF3114" s="240" t="s">
        <v>10252</v>
      </c>
      <c r="AG3114" s="235" t="str">
        <f>IFERROR(VLOOKUP(작성용!A:A,RM!A:D,4,0),"-")</f>
        <v>정민지</v>
      </c>
      <c r="AH3114" s="9" t="s">
        <v>11662</v>
      </c>
      <c r="AI3114" s="231" t="s">
        <v>13698</v>
      </c>
      <c r="AJ3114" s="231" t="s">
        <v>13031</v>
      </c>
      <c r="AK3114" s="231" t="s">
        <v>3962</v>
      </c>
      <c r="AL3114" s="231">
        <v>3113</v>
      </c>
    </row>
    <row r="3115" spans="1:38" x14ac:dyDescent="0.3">
      <c r="A3115" s="225" t="s">
        <v>336</v>
      </c>
      <c r="B3115" s="225" t="s">
        <v>13693</v>
      </c>
      <c r="C3115" s="237" t="s">
        <v>10273</v>
      </c>
      <c r="D3115" s="233" t="s">
        <v>12022</v>
      </c>
      <c r="E3115" s="232" t="s">
        <v>12119</v>
      </c>
      <c r="F3115" s="236" t="s">
        <v>10268</v>
      </c>
      <c r="G3115" s="210">
        <v>0</v>
      </c>
      <c r="H3115" s="227" t="s">
        <v>13237</v>
      </c>
      <c r="I3115" s="227"/>
      <c r="J3115" s="227"/>
      <c r="K3115" s="227"/>
      <c r="L3115" s="227"/>
      <c r="M3115" s="227"/>
      <c r="N3115" s="227" t="s">
        <v>10242</v>
      </c>
      <c r="O3115" s="242" t="s">
        <v>13695</v>
      </c>
      <c r="P3115" s="242" t="s">
        <v>13696</v>
      </c>
      <c r="Q3115" s="221" t="s">
        <v>13697</v>
      </c>
      <c r="R3115" s="208" t="s">
        <v>5188</v>
      </c>
      <c r="S3115" s="209" t="s">
        <v>13031</v>
      </c>
      <c r="T3115" s="229">
        <v>45702</v>
      </c>
      <c r="U3115" s="230" t="s">
        <v>10277</v>
      </c>
      <c r="V3115" s="230" t="s">
        <v>10263</v>
      </c>
      <c r="W3115" s="230" t="s">
        <v>10263</v>
      </c>
      <c r="X3115" s="230" t="s">
        <v>10469</v>
      </c>
      <c r="Y3115" s="230"/>
      <c r="Z3115" s="230" t="s">
        <v>10264</v>
      </c>
      <c r="AA3115" s="220">
        <v>202503</v>
      </c>
      <c r="AB3115" s="239"/>
      <c r="AC3115" s="229" t="s">
        <v>10280</v>
      </c>
      <c r="AD3115" s="240" t="s">
        <v>10252</v>
      </c>
      <c r="AE3115" s="241">
        <v>0</v>
      </c>
      <c r="AF3115" s="240" t="s">
        <v>10252</v>
      </c>
      <c r="AG3115" s="235" t="str">
        <f>IFERROR(VLOOKUP(작성용!A:A,RM!A:D,4,0),"-")</f>
        <v>정민지</v>
      </c>
      <c r="AH3115" s="9" t="s">
        <v>11662</v>
      </c>
      <c r="AI3115" s="231" t="s">
        <v>13698</v>
      </c>
      <c r="AJ3115" s="231" t="s">
        <v>13031</v>
      </c>
      <c r="AK3115" s="231" t="s">
        <v>3962</v>
      </c>
      <c r="AL3115" s="231">
        <v>3114</v>
      </c>
    </row>
    <row r="3116" spans="1:38" x14ac:dyDescent="0.3">
      <c r="A3116" s="225" t="s">
        <v>336</v>
      </c>
      <c r="B3116" s="225" t="s">
        <v>13693</v>
      </c>
      <c r="C3116" s="237" t="s">
        <v>10273</v>
      </c>
      <c r="D3116" s="233" t="s">
        <v>10388</v>
      </c>
      <c r="E3116" s="232" t="s">
        <v>13777</v>
      </c>
      <c r="F3116" s="236" t="s">
        <v>10268</v>
      </c>
      <c r="G3116" s="210">
        <v>0</v>
      </c>
      <c r="H3116" s="227" t="s">
        <v>13237</v>
      </c>
      <c r="I3116" s="227"/>
      <c r="J3116" s="227"/>
      <c r="K3116" s="227"/>
      <c r="L3116" s="227"/>
      <c r="M3116" s="227"/>
      <c r="N3116" s="227" t="s">
        <v>10242</v>
      </c>
      <c r="O3116" s="242" t="s">
        <v>13695</v>
      </c>
      <c r="P3116" s="242" t="s">
        <v>13696</v>
      </c>
      <c r="Q3116" s="221" t="s">
        <v>13697</v>
      </c>
      <c r="R3116" s="208" t="s">
        <v>5859</v>
      </c>
      <c r="S3116" s="209" t="s">
        <v>13031</v>
      </c>
      <c r="T3116" s="229">
        <v>45702</v>
      </c>
      <c r="U3116" s="230" t="s">
        <v>10277</v>
      </c>
      <c r="V3116" s="230" t="s">
        <v>10263</v>
      </c>
      <c r="W3116" s="230" t="s">
        <v>10263</v>
      </c>
      <c r="X3116" s="230" t="s">
        <v>13241</v>
      </c>
      <c r="Y3116" s="230"/>
      <c r="Z3116" s="230" t="s">
        <v>10264</v>
      </c>
      <c r="AA3116" s="220">
        <v>202503</v>
      </c>
      <c r="AB3116" s="239"/>
      <c r="AC3116" s="229" t="s">
        <v>10280</v>
      </c>
      <c r="AD3116" s="240" t="s">
        <v>10252</v>
      </c>
      <c r="AE3116" s="241">
        <v>0</v>
      </c>
      <c r="AF3116" s="240" t="s">
        <v>10252</v>
      </c>
      <c r="AG3116" s="235" t="str">
        <f>IFERROR(VLOOKUP(작성용!A:A,RM!A:D,4,0),"-")</f>
        <v>정민지</v>
      </c>
      <c r="AH3116" s="9" t="s">
        <v>11662</v>
      </c>
      <c r="AI3116" s="231" t="s">
        <v>13698</v>
      </c>
      <c r="AJ3116" s="231" t="s">
        <v>13031</v>
      </c>
      <c r="AK3116" s="231" t="s">
        <v>3962</v>
      </c>
      <c r="AL3116" s="231">
        <v>3115</v>
      </c>
    </row>
    <row r="3117" spans="1:38" x14ac:dyDescent="0.3">
      <c r="A3117" s="225" t="s">
        <v>336</v>
      </c>
      <c r="B3117" s="225" t="s">
        <v>13693</v>
      </c>
      <c r="C3117" s="237" t="s">
        <v>10273</v>
      </c>
      <c r="D3117" s="233" t="s">
        <v>13778</v>
      </c>
      <c r="E3117" s="232" t="s">
        <v>13779</v>
      </c>
      <c r="F3117" s="236" t="s">
        <v>10268</v>
      </c>
      <c r="G3117" s="210">
        <v>0</v>
      </c>
      <c r="H3117" s="227" t="s">
        <v>13237</v>
      </c>
      <c r="I3117" s="227"/>
      <c r="J3117" s="227"/>
      <c r="K3117" s="227"/>
      <c r="L3117" s="227"/>
      <c r="M3117" s="227"/>
      <c r="N3117" s="227" t="s">
        <v>10242</v>
      </c>
      <c r="O3117" s="242" t="s">
        <v>13695</v>
      </c>
      <c r="P3117" s="242" t="s">
        <v>13696</v>
      </c>
      <c r="Q3117" s="221" t="s">
        <v>13697</v>
      </c>
      <c r="R3117" s="208" t="s">
        <v>7385</v>
      </c>
      <c r="S3117" s="209" t="s">
        <v>3522</v>
      </c>
      <c r="T3117" s="229">
        <v>45702</v>
      </c>
      <c r="U3117" s="230" t="s">
        <v>10277</v>
      </c>
      <c r="V3117" s="230" t="s">
        <v>10263</v>
      </c>
      <c r="W3117" s="230" t="s">
        <v>10263</v>
      </c>
      <c r="X3117" s="230" t="s">
        <v>13241</v>
      </c>
      <c r="Y3117" s="230"/>
      <c r="Z3117" s="230" t="s">
        <v>10264</v>
      </c>
      <c r="AA3117" s="220">
        <v>202503</v>
      </c>
      <c r="AB3117" s="239"/>
      <c r="AC3117" s="229" t="s">
        <v>10280</v>
      </c>
      <c r="AD3117" s="240" t="s">
        <v>10252</v>
      </c>
      <c r="AE3117" s="241">
        <v>0</v>
      </c>
      <c r="AF3117" s="240" t="s">
        <v>10252</v>
      </c>
      <c r="AG3117" s="235" t="str">
        <f>IFERROR(VLOOKUP(작성용!A:A,RM!A:D,4,0),"-")</f>
        <v>정민지</v>
      </c>
      <c r="AH3117" s="9" t="s">
        <v>11662</v>
      </c>
      <c r="AI3117" s="231" t="s">
        <v>13698</v>
      </c>
      <c r="AJ3117" s="231" t="s">
        <v>13031</v>
      </c>
      <c r="AK3117" s="231" t="s">
        <v>3962</v>
      </c>
      <c r="AL3117" s="231">
        <v>3116</v>
      </c>
    </row>
    <row r="3118" spans="1:38" x14ac:dyDescent="0.3">
      <c r="A3118" s="225" t="s">
        <v>336</v>
      </c>
      <c r="B3118" s="225" t="s">
        <v>13693</v>
      </c>
      <c r="C3118" s="237" t="s">
        <v>10273</v>
      </c>
      <c r="D3118" s="233" t="s">
        <v>12034</v>
      </c>
      <c r="E3118" s="232" t="s">
        <v>13780</v>
      </c>
      <c r="F3118" s="236" t="s">
        <v>10268</v>
      </c>
      <c r="G3118" s="210">
        <v>0</v>
      </c>
      <c r="H3118" s="227" t="s">
        <v>4062</v>
      </c>
      <c r="I3118" s="227"/>
      <c r="J3118" s="227"/>
      <c r="K3118" s="227"/>
      <c r="L3118" s="227"/>
      <c r="M3118" s="227"/>
      <c r="N3118" s="227" t="s">
        <v>10242</v>
      </c>
      <c r="O3118" s="242" t="s">
        <v>13695</v>
      </c>
      <c r="P3118" s="242" t="s">
        <v>13696</v>
      </c>
      <c r="Q3118" s="221" t="s">
        <v>13697</v>
      </c>
      <c r="R3118" s="208" t="s">
        <v>5888</v>
      </c>
      <c r="S3118" s="209" t="s">
        <v>13031</v>
      </c>
      <c r="T3118" s="229">
        <v>45702</v>
      </c>
      <c r="U3118" s="230" t="s">
        <v>10277</v>
      </c>
      <c r="V3118" s="230" t="s">
        <v>10263</v>
      </c>
      <c r="W3118" s="230" t="s">
        <v>10263</v>
      </c>
      <c r="X3118" s="230" t="s">
        <v>10469</v>
      </c>
      <c r="Y3118" s="230"/>
      <c r="Z3118" s="230" t="s">
        <v>10264</v>
      </c>
      <c r="AA3118" s="220">
        <v>202503</v>
      </c>
      <c r="AB3118" s="239"/>
      <c r="AC3118" s="229" t="s">
        <v>10280</v>
      </c>
      <c r="AD3118" s="240" t="s">
        <v>10252</v>
      </c>
      <c r="AE3118" s="241">
        <v>0</v>
      </c>
      <c r="AF3118" s="240" t="s">
        <v>10252</v>
      </c>
      <c r="AG3118" s="235" t="str">
        <f>IFERROR(VLOOKUP(작성용!A:A,RM!A:D,4,0),"-")</f>
        <v>정민지</v>
      </c>
      <c r="AH3118" s="9" t="s">
        <v>11662</v>
      </c>
      <c r="AI3118" s="231" t="s">
        <v>13698</v>
      </c>
      <c r="AJ3118" s="231" t="s">
        <v>13031</v>
      </c>
      <c r="AK3118" s="231" t="s">
        <v>3962</v>
      </c>
      <c r="AL3118" s="231">
        <v>3117</v>
      </c>
    </row>
    <row r="3119" spans="1:38" x14ac:dyDescent="0.3">
      <c r="A3119" s="225" t="s">
        <v>336</v>
      </c>
      <c r="B3119" s="225" t="s">
        <v>13693</v>
      </c>
      <c r="C3119" s="237" t="s">
        <v>10273</v>
      </c>
      <c r="D3119" s="233" t="s">
        <v>13781</v>
      </c>
      <c r="E3119" s="232" t="s">
        <v>13782</v>
      </c>
      <c r="F3119" s="236" t="s">
        <v>10268</v>
      </c>
      <c r="G3119" s="210">
        <v>0</v>
      </c>
      <c r="H3119" s="227" t="s">
        <v>13237</v>
      </c>
      <c r="I3119" s="227"/>
      <c r="J3119" s="227"/>
      <c r="K3119" s="227"/>
      <c r="L3119" s="227"/>
      <c r="M3119" s="227"/>
      <c r="N3119" s="227" t="s">
        <v>10242</v>
      </c>
      <c r="O3119" s="242" t="s">
        <v>13695</v>
      </c>
      <c r="P3119" s="242" t="s">
        <v>13696</v>
      </c>
      <c r="Q3119" s="221" t="s">
        <v>13697</v>
      </c>
      <c r="R3119" s="208" t="s">
        <v>7386</v>
      </c>
      <c r="S3119" s="209" t="s">
        <v>3522</v>
      </c>
      <c r="T3119" s="229">
        <v>45702</v>
      </c>
      <c r="U3119" s="230" t="s">
        <v>10277</v>
      </c>
      <c r="V3119" s="230" t="s">
        <v>10263</v>
      </c>
      <c r="W3119" s="230" t="s">
        <v>10263</v>
      </c>
      <c r="X3119" s="230" t="s">
        <v>10469</v>
      </c>
      <c r="Y3119" s="230"/>
      <c r="Z3119" s="230" t="s">
        <v>10264</v>
      </c>
      <c r="AA3119" s="220">
        <v>202503</v>
      </c>
      <c r="AB3119" s="239"/>
      <c r="AC3119" s="229" t="s">
        <v>10280</v>
      </c>
      <c r="AD3119" s="240" t="s">
        <v>10252</v>
      </c>
      <c r="AE3119" s="241">
        <v>0</v>
      </c>
      <c r="AF3119" s="240" t="s">
        <v>10252</v>
      </c>
      <c r="AG3119" s="235" t="str">
        <f>IFERROR(VLOOKUP(작성용!A:A,RM!A:D,4,0),"-")</f>
        <v>정민지</v>
      </c>
      <c r="AH3119" s="9" t="s">
        <v>11662</v>
      </c>
      <c r="AI3119" s="231" t="s">
        <v>13698</v>
      </c>
      <c r="AJ3119" s="231" t="s">
        <v>3522</v>
      </c>
      <c r="AK3119" s="231" t="s">
        <v>3962</v>
      </c>
      <c r="AL3119" s="231">
        <v>3118</v>
      </c>
    </row>
    <row r="3120" spans="1:38" x14ac:dyDescent="0.3">
      <c r="A3120" s="225" t="s">
        <v>336</v>
      </c>
      <c r="B3120" s="225" t="s">
        <v>13693</v>
      </c>
      <c r="C3120" s="237" t="s">
        <v>10273</v>
      </c>
      <c r="D3120" s="233" t="s">
        <v>13783</v>
      </c>
      <c r="E3120" s="232" t="s">
        <v>13784</v>
      </c>
      <c r="F3120" s="236" t="s">
        <v>10268</v>
      </c>
      <c r="G3120" s="210">
        <v>0</v>
      </c>
      <c r="H3120" s="227" t="s">
        <v>13237</v>
      </c>
      <c r="I3120" s="227"/>
      <c r="J3120" s="227"/>
      <c r="K3120" s="227"/>
      <c r="L3120" s="227"/>
      <c r="M3120" s="227"/>
      <c r="N3120" s="227" t="s">
        <v>10242</v>
      </c>
      <c r="O3120" s="242" t="s">
        <v>13695</v>
      </c>
      <c r="P3120" s="242" t="s">
        <v>13696</v>
      </c>
      <c r="Q3120" s="221" t="s">
        <v>13697</v>
      </c>
      <c r="R3120" s="208" t="s">
        <v>7387</v>
      </c>
      <c r="S3120" s="209" t="s">
        <v>13031</v>
      </c>
      <c r="T3120" s="229">
        <v>45702</v>
      </c>
      <c r="U3120" s="230" t="s">
        <v>10277</v>
      </c>
      <c r="V3120" s="230" t="s">
        <v>10263</v>
      </c>
      <c r="W3120" s="230" t="s">
        <v>10263</v>
      </c>
      <c r="X3120" s="230" t="s">
        <v>10469</v>
      </c>
      <c r="Y3120" s="230"/>
      <c r="Z3120" s="230" t="s">
        <v>10264</v>
      </c>
      <c r="AA3120" s="220">
        <v>202503</v>
      </c>
      <c r="AB3120" s="239"/>
      <c r="AC3120" s="229" t="s">
        <v>10280</v>
      </c>
      <c r="AD3120" s="240" t="s">
        <v>10252</v>
      </c>
      <c r="AE3120" s="241">
        <v>0</v>
      </c>
      <c r="AF3120" s="240" t="s">
        <v>10252</v>
      </c>
      <c r="AG3120" s="235" t="str">
        <f>IFERROR(VLOOKUP(작성용!A:A,RM!A:D,4,0),"-")</f>
        <v>정민지</v>
      </c>
      <c r="AH3120" s="9" t="s">
        <v>11662</v>
      </c>
      <c r="AI3120" s="231" t="s">
        <v>13698</v>
      </c>
      <c r="AJ3120" s="231" t="s">
        <v>13031</v>
      </c>
      <c r="AK3120" s="231" t="s">
        <v>3962</v>
      </c>
      <c r="AL3120" s="231">
        <v>3119</v>
      </c>
    </row>
    <row r="3121" spans="1:38" x14ac:dyDescent="0.3">
      <c r="A3121" s="225" t="s">
        <v>336</v>
      </c>
      <c r="B3121" s="225" t="s">
        <v>13693</v>
      </c>
      <c r="C3121" s="237" t="s">
        <v>10273</v>
      </c>
      <c r="D3121" s="233" t="s">
        <v>13785</v>
      </c>
      <c r="E3121" s="232" t="s">
        <v>13786</v>
      </c>
      <c r="F3121" s="236" t="s">
        <v>10268</v>
      </c>
      <c r="G3121" s="210">
        <v>0</v>
      </c>
      <c r="H3121" s="227" t="s">
        <v>13237</v>
      </c>
      <c r="I3121" s="227"/>
      <c r="J3121" s="227"/>
      <c r="K3121" s="227"/>
      <c r="L3121" s="227"/>
      <c r="M3121" s="227"/>
      <c r="N3121" s="227" t="s">
        <v>10242</v>
      </c>
      <c r="O3121" s="242" t="s">
        <v>13695</v>
      </c>
      <c r="P3121" s="242" t="s">
        <v>13696</v>
      </c>
      <c r="Q3121" s="221" t="s">
        <v>13697</v>
      </c>
      <c r="R3121" s="208" t="s">
        <v>7388</v>
      </c>
      <c r="S3121" s="209" t="s">
        <v>13031</v>
      </c>
      <c r="T3121" s="229">
        <v>45702</v>
      </c>
      <c r="U3121" s="230" t="s">
        <v>10277</v>
      </c>
      <c r="V3121" s="230" t="s">
        <v>10263</v>
      </c>
      <c r="W3121" s="230" t="s">
        <v>10263</v>
      </c>
      <c r="X3121" s="230" t="s">
        <v>13241</v>
      </c>
      <c r="Y3121" s="230"/>
      <c r="Z3121" s="230" t="s">
        <v>10264</v>
      </c>
      <c r="AA3121" s="220">
        <v>202503</v>
      </c>
      <c r="AB3121" s="239"/>
      <c r="AC3121" s="229" t="s">
        <v>10280</v>
      </c>
      <c r="AD3121" s="240" t="s">
        <v>10252</v>
      </c>
      <c r="AE3121" s="241">
        <v>0</v>
      </c>
      <c r="AF3121" s="240" t="s">
        <v>10252</v>
      </c>
      <c r="AG3121" s="235" t="str">
        <f>IFERROR(VLOOKUP(작성용!A:A,RM!A:D,4,0),"-")</f>
        <v>정민지</v>
      </c>
      <c r="AH3121" s="9" t="s">
        <v>11662</v>
      </c>
      <c r="AI3121" s="231" t="s">
        <v>13698</v>
      </c>
      <c r="AJ3121" s="231" t="s">
        <v>3522</v>
      </c>
      <c r="AK3121" s="231" t="s">
        <v>3962</v>
      </c>
      <c r="AL3121" s="231">
        <v>3120</v>
      </c>
    </row>
    <row r="3122" spans="1:38" x14ac:dyDescent="0.3">
      <c r="A3122" s="225" t="s">
        <v>336</v>
      </c>
      <c r="B3122" s="225" t="s">
        <v>13693</v>
      </c>
      <c r="C3122" s="237" t="s">
        <v>10273</v>
      </c>
      <c r="D3122" s="233" t="s">
        <v>10772</v>
      </c>
      <c r="E3122" s="232" t="s">
        <v>13787</v>
      </c>
      <c r="F3122" s="236" t="s">
        <v>10268</v>
      </c>
      <c r="G3122" s="210">
        <v>0</v>
      </c>
      <c r="H3122" s="227" t="s">
        <v>13237</v>
      </c>
      <c r="I3122" s="227"/>
      <c r="J3122" s="227"/>
      <c r="K3122" s="227"/>
      <c r="L3122" s="227"/>
      <c r="M3122" s="227"/>
      <c r="N3122" s="227" t="s">
        <v>10242</v>
      </c>
      <c r="O3122" s="242" t="s">
        <v>13695</v>
      </c>
      <c r="P3122" s="242" t="s">
        <v>13696</v>
      </c>
      <c r="Q3122" s="221" t="s">
        <v>13697</v>
      </c>
      <c r="R3122" s="208" t="s">
        <v>6864</v>
      </c>
      <c r="S3122" s="209" t="s">
        <v>13031</v>
      </c>
      <c r="T3122" s="229">
        <v>45702</v>
      </c>
      <c r="U3122" s="230" t="s">
        <v>10277</v>
      </c>
      <c r="V3122" s="230" t="s">
        <v>10263</v>
      </c>
      <c r="W3122" s="230" t="s">
        <v>10263</v>
      </c>
      <c r="X3122" s="230" t="s">
        <v>10469</v>
      </c>
      <c r="Y3122" s="230"/>
      <c r="Z3122" s="230" t="s">
        <v>10264</v>
      </c>
      <c r="AA3122" s="220">
        <v>202503</v>
      </c>
      <c r="AB3122" s="239"/>
      <c r="AC3122" s="229" t="s">
        <v>10280</v>
      </c>
      <c r="AD3122" s="240" t="s">
        <v>10252</v>
      </c>
      <c r="AE3122" s="241">
        <v>0</v>
      </c>
      <c r="AF3122" s="240" t="s">
        <v>10252</v>
      </c>
      <c r="AG3122" s="235" t="str">
        <f>IFERROR(VLOOKUP(작성용!A:A,RM!A:D,4,0),"-")</f>
        <v>정민지</v>
      </c>
      <c r="AH3122" s="9" t="s">
        <v>11662</v>
      </c>
      <c r="AI3122" s="231" t="s">
        <v>13698</v>
      </c>
      <c r="AJ3122" s="231" t="s">
        <v>13031</v>
      </c>
      <c r="AK3122" s="231" t="s">
        <v>3962</v>
      </c>
      <c r="AL3122" s="231">
        <v>3121</v>
      </c>
    </row>
    <row r="3123" spans="1:38" x14ac:dyDescent="0.3">
      <c r="A3123" s="225" t="s">
        <v>336</v>
      </c>
      <c r="B3123" s="225" t="s">
        <v>13693</v>
      </c>
      <c r="C3123" s="237" t="s">
        <v>10273</v>
      </c>
      <c r="D3123" s="233" t="s">
        <v>13788</v>
      </c>
      <c r="E3123" s="232" t="s">
        <v>13789</v>
      </c>
      <c r="F3123" s="236" t="s">
        <v>10268</v>
      </c>
      <c r="G3123" s="210">
        <v>0</v>
      </c>
      <c r="H3123" s="227" t="s">
        <v>4062</v>
      </c>
      <c r="I3123" s="227"/>
      <c r="J3123" s="227"/>
      <c r="K3123" s="227"/>
      <c r="L3123" s="227"/>
      <c r="M3123" s="227"/>
      <c r="N3123" s="227" t="s">
        <v>10242</v>
      </c>
      <c r="O3123" s="242" t="s">
        <v>13695</v>
      </c>
      <c r="P3123" s="242" t="s">
        <v>13696</v>
      </c>
      <c r="Q3123" s="221" t="s">
        <v>13697</v>
      </c>
      <c r="R3123" s="208" t="s">
        <v>3938</v>
      </c>
      <c r="S3123" s="209" t="s">
        <v>3522</v>
      </c>
      <c r="T3123" s="229">
        <v>45702</v>
      </c>
      <c r="U3123" s="230" t="s">
        <v>10277</v>
      </c>
      <c r="V3123" s="230" t="s">
        <v>10263</v>
      </c>
      <c r="W3123" s="230" t="s">
        <v>10263</v>
      </c>
      <c r="X3123" s="230" t="s">
        <v>10469</v>
      </c>
      <c r="Y3123" s="230"/>
      <c r="Z3123" s="230" t="s">
        <v>10264</v>
      </c>
      <c r="AA3123" s="220">
        <v>202503</v>
      </c>
      <c r="AB3123" s="239"/>
      <c r="AC3123" s="229" t="s">
        <v>10280</v>
      </c>
      <c r="AD3123" s="240" t="s">
        <v>10252</v>
      </c>
      <c r="AE3123" s="241">
        <v>0</v>
      </c>
      <c r="AF3123" s="240" t="s">
        <v>10252</v>
      </c>
      <c r="AG3123" s="235" t="str">
        <f>IFERROR(VLOOKUP(작성용!A:A,RM!A:D,4,0),"-")</f>
        <v>정민지</v>
      </c>
      <c r="AH3123" s="9" t="s">
        <v>11662</v>
      </c>
      <c r="AI3123" s="231" t="s">
        <v>13698</v>
      </c>
      <c r="AJ3123" s="231" t="s">
        <v>13031</v>
      </c>
      <c r="AK3123" s="231" t="s">
        <v>3962</v>
      </c>
      <c r="AL3123" s="231">
        <v>3122</v>
      </c>
    </row>
    <row r="3124" spans="1:38" x14ac:dyDescent="0.3">
      <c r="A3124" s="225" t="s">
        <v>336</v>
      </c>
      <c r="B3124" s="225" t="s">
        <v>13693</v>
      </c>
      <c r="C3124" s="237" t="s">
        <v>10273</v>
      </c>
      <c r="D3124" s="233" t="s">
        <v>12675</v>
      </c>
      <c r="E3124" s="232" t="s">
        <v>13790</v>
      </c>
      <c r="F3124" s="236" t="s">
        <v>10268</v>
      </c>
      <c r="G3124" s="210">
        <v>0</v>
      </c>
      <c r="H3124" s="227" t="s">
        <v>4062</v>
      </c>
      <c r="I3124" s="227"/>
      <c r="J3124" s="227"/>
      <c r="K3124" s="227"/>
      <c r="L3124" s="227"/>
      <c r="M3124" s="227"/>
      <c r="N3124" s="227" t="s">
        <v>10242</v>
      </c>
      <c r="O3124" s="242" t="s">
        <v>13695</v>
      </c>
      <c r="P3124" s="242" t="s">
        <v>13696</v>
      </c>
      <c r="Q3124" s="221" t="s">
        <v>13697</v>
      </c>
      <c r="R3124" s="208" t="s">
        <v>6734</v>
      </c>
      <c r="S3124" s="209" t="s">
        <v>13031</v>
      </c>
      <c r="T3124" s="229">
        <v>45702</v>
      </c>
      <c r="U3124" s="230" t="s">
        <v>10277</v>
      </c>
      <c r="V3124" s="230" t="s">
        <v>10263</v>
      </c>
      <c r="W3124" s="230" t="s">
        <v>10263</v>
      </c>
      <c r="X3124" s="230" t="s">
        <v>13241</v>
      </c>
      <c r="Y3124" s="230"/>
      <c r="Z3124" s="230" t="s">
        <v>10264</v>
      </c>
      <c r="AA3124" s="220">
        <v>202503</v>
      </c>
      <c r="AB3124" s="239"/>
      <c r="AC3124" s="229" t="s">
        <v>10280</v>
      </c>
      <c r="AD3124" s="240" t="s">
        <v>10252</v>
      </c>
      <c r="AE3124" s="241">
        <v>0</v>
      </c>
      <c r="AF3124" s="240" t="s">
        <v>10252</v>
      </c>
      <c r="AG3124" s="235" t="str">
        <f>IFERROR(VLOOKUP(작성용!A:A,RM!A:D,4,0),"-")</f>
        <v>정민지</v>
      </c>
      <c r="AH3124" s="9" t="s">
        <v>11662</v>
      </c>
      <c r="AI3124" s="231" t="s">
        <v>13698</v>
      </c>
      <c r="AJ3124" s="231" t="s">
        <v>13031</v>
      </c>
      <c r="AK3124" s="231" t="s">
        <v>3962</v>
      </c>
      <c r="AL3124" s="231">
        <v>3123</v>
      </c>
    </row>
    <row r="3125" spans="1:38" x14ac:dyDescent="0.3">
      <c r="A3125" s="225" t="s">
        <v>336</v>
      </c>
      <c r="B3125" s="225" t="s">
        <v>13693</v>
      </c>
      <c r="C3125" s="237" t="s">
        <v>10273</v>
      </c>
      <c r="D3125" s="233" t="s">
        <v>12783</v>
      </c>
      <c r="E3125" s="232" t="s">
        <v>13791</v>
      </c>
      <c r="F3125" s="236" t="s">
        <v>10268</v>
      </c>
      <c r="G3125" s="210">
        <v>0</v>
      </c>
      <c r="H3125" s="227" t="s">
        <v>13237</v>
      </c>
      <c r="I3125" s="227"/>
      <c r="J3125" s="227"/>
      <c r="K3125" s="227"/>
      <c r="L3125" s="227"/>
      <c r="M3125" s="227"/>
      <c r="N3125" s="227" t="s">
        <v>10242</v>
      </c>
      <c r="O3125" s="242" t="s">
        <v>13695</v>
      </c>
      <c r="P3125" s="242" t="s">
        <v>13696</v>
      </c>
      <c r="Q3125" s="221" t="s">
        <v>13697</v>
      </c>
      <c r="R3125" s="208" t="s">
        <v>5424</v>
      </c>
      <c r="S3125" s="209" t="s">
        <v>13031</v>
      </c>
      <c r="T3125" s="229">
        <v>45702</v>
      </c>
      <c r="U3125" s="230" t="s">
        <v>10277</v>
      </c>
      <c r="V3125" s="230" t="s">
        <v>10263</v>
      </c>
      <c r="W3125" s="230" t="s">
        <v>10263</v>
      </c>
      <c r="X3125" s="230" t="s">
        <v>13241</v>
      </c>
      <c r="Y3125" s="230"/>
      <c r="Z3125" s="230" t="s">
        <v>10264</v>
      </c>
      <c r="AA3125" s="220">
        <v>202503</v>
      </c>
      <c r="AB3125" s="239"/>
      <c r="AC3125" s="229" t="s">
        <v>10280</v>
      </c>
      <c r="AD3125" s="240" t="s">
        <v>10252</v>
      </c>
      <c r="AE3125" s="241">
        <v>0</v>
      </c>
      <c r="AF3125" s="240" t="s">
        <v>10252</v>
      </c>
      <c r="AG3125" s="235" t="str">
        <f>IFERROR(VLOOKUP(작성용!A:A,RM!A:D,4,0),"-")</f>
        <v>정민지</v>
      </c>
      <c r="AH3125" s="9" t="s">
        <v>11662</v>
      </c>
      <c r="AI3125" s="231" t="s">
        <v>3522</v>
      </c>
      <c r="AJ3125" s="231" t="s">
        <v>13031</v>
      </c>
      <c r="AK3125" s="231" t="s">
        <v>3962</v>
      </c>
      <c r="AL3125" s="231">
        <v>3124</v>
      </c>
    </row>
    <row r="3126" spans="1:38" x14ac:dyDescent="0.3">
      <c r="A3126" s="225" t="s">
        <v>336</v>
      </c>
      <c r="B3126" s="225" t="s">
        <v>13693</v>
      </c>
      <c r="C3126" s="237" t="s">
        <v>10273</v>
      </c>
      <c r="D3126" s="233" t="s">
        <v>10416</v>
      </c>
      <c r="E3126" s="232" t="s">
        <v>13792</v>
      </c>
      <c r="F3126" s="236" t="s">
        <v>10268</v>
      </c>
      <c r="G3126" s="210">
        <v>0</v>
      </c>
      <c r="H3126" s="227" t="s">
        <v>4062</v>
      </c>
      <c r="I3126" s="227"/>
      <c r="J3126" s="227"/>
      <c r="K3126" s="227"/>
      <c r="L3126" s="227"/>
      <c r="M3126" s="227"/>
      <c r="N3126" s="227" t="s">
        <v>10242</v>
      </c>
      <c r="O3126" s="242" t="s">
        <v>13695</v>
      </c>
      <c r="P3126" s="242" t="s">
        <v>13696</v>
      </c>
      <c r="Q3126" s="221" t="s">
        <v>13697</v>
      </c>
      <c r="R3126" s="208" t="s">
        <v>6125</v>
      </c>
      <c r="S3126" s="209" t="s">
        <v>13031</v>
      </c>
      <c r="T3126" s="229">
        <v>45702</v>
      </c>
      <c r="U3126" s="230" t="s">
        <v>10277</v>
      </c>
      <c r="V3126" s="230" t="s">
        <v>10263</v>
      </c>
      <c r="W3126" s="230" t="s">
        <v>10263</v>
      </c>
      <c r="X3126" s="230" t="s">
        <v>13241</v>
      </c>
      <c r="Y3126" s="230"/>
      <c r="Z3126" s="230" t="s">
        <v>10264</v>
      </c>
      <c r="AA3126" s="220">
        <v>202503</v>
      </c>
      <c r="AB3126" s="239"/>
      <c r="AC3126" s="229" t="s">
        <v>10280</v>
      </c>
      <c r="AD3126" s="240" t="s">
        <v>10252</v>
      </c>
      <c r="AE3126" s="241">
        <v>0</v>
      </c>
      <c r="AF3126" s="240" t="s">
        <v>10252</v>
      </c>
      <c r="AG3126" s="235" t="str">
        <f>IFERROR(VLOOKUP(작성용!A:A,RM!A:D,4,0),"-")</f>
        <v>정민지</v>
      </c>
      <c r="AH3126" s="9" t="s">
        <v>11662</v>
      </c>
      <c r="AI3126" s="231" t="s">
        <v>13698</v>
      </c>
      <c r="AJ3126" s="231" t="s">
        <v>13031</v>
      </c>
      <c r="AK3126" s="231" t="s">
        <v>3962</v>
      </c>
      <c r="AL3126" s="231">
        <v>3125</v>
      </c>
    </row>
    <row r="3127" spans="1:38" x14ac:dyDescent="0.3">
      <c r="A3127" s="225" t="s">
        <v>336</v>
      </c>
      <c r="B3127" s="225" t="s">
        <v>13693</v>
      </c>
      <c r="C3127" s="237" t="s">
        <v>10273</v>
      </c>
      <c r="D3127" s="233" t="s">
        <v>12057</v>
      </c>
      <c r="E3127" s="232" t="s">
        <v>13621</v>
      </c>
      <c r="F3127" s="236" t="s">
        <v>10268</v>
      </c>
      <c r="G3127" s="210">
        <v>0</v>
      </c>
      <c r="H3127" s="227" t="s">
        <v>13237</v>
      </c>
      <c r="I3127" s="227"/>
      <c r="J3127" s="227"/>
      <c r="K3127" s="227"/>
      <c r="L3127" s="227"/>
      <c r="M3127" s="227"/>
      <c r="N3127" s="227" t="s">
        <v>10242</v>
      </c>
      <c r="O3127" s="242" t="s">
        <v>13695</v>
      </c>
      <c r="P3127" s="242" t="s">
        <v>13696</v>
      </c>
      <c r="Q3127" s="221" t="s">
        <v>13697</v>
      </c>
      <c r="R3127" s="208" t="s">
        <v>5927</v>
      </c>
      <c r="S3127" s="209" t="s">
        <v>3522</v>
      </c>
      <c r="T3127" s="229">
        <v>45702</v>
      </c>
      <c r="U3127" s="230" t="s">
        <v>10277</v>
      </c>
      <c r="V3127" s="230" t="s">
        <v>10263</v>
      </c>
      <c r="W3127" s="230" t="s">
        <v>10263</v>
      </c>
      <c r="X3127" s="230" t="s">
        <v>13241</v>
      </c>
      <c r="Y3127" s="230"/>
      <c r="Z3127" s="230" t="s">
        <v>10264</v>
      </c>
      <c r="AA3127" s="220">
        <v>202503</v>
      </c>
      <c r="AB3127" s="239"/>
      <c r="AC3127" s="229" t="s">
        <v>10280</v>
      </c>
      <c r="AD3127" s="240" t="s">
        <v>10252</v>
      </c>
      <c r="AE3127" s="241">
        <v>0</v>
      </c>
      <c r="AF3127" s="240" t="s">
        <v>10252</v>
      </c>
      <c r="AG3127" s="235" t="str">
        <f>IFERROR(VLOOKUP(작성용!A:A,RM!A:D,4,0),"-")</f>
        <v>정민지</v>
      </c>
      <c r="AH3127" s="9" t="s">
        <v>11662</v>
      </c>
      <c r="AI3127" s="231" t="s">
        <v>13698</v>
      </c>
      <c r="AJ3127" s="231" t="s">
        <v>13031</v>
      </c>
      <c r="AK3127" s="231" t="s">
        <v>3962</v>
      </c>
      <c r="AL3127" s="231">
        <v>3126</v>
      </c>
    </row>
    <row r="3128" spans="1:38" x14ac:dyDescent="0.3">
      <c r="A3128" s="225" t="s">
        <v>336</v>
      </c>
      <c r="B3128" s="225" t="s">
        <v>13693</v>
      </c>
      <c r="C3128" s="237" t="s">
        <v>10273</v>
      </c>
      <c r="D3128" s="233" t="s">
        <v>11357</v>
      </c>
      <c r="E3128" s="232" t="s">
        <v>13793</v>
      </c>
      <c r="F3128" s="236" t="s">
        <v>10268</v>
      </c>
      <c r="G3128" s="210">
        <v>0</v>
      </c>
      <c r="H3128" s="227" t="s">
        <v>4062</v>
      </c>
      <c r="I3128" s="227"/>
      <c r="J3128" s="227"/>
      <c r="K3128" s="227"/>
      <c r="L3128" s="227"/>
      <c r="M3128" s="227"/>
      <c r="N3128" s="227" t="s">
        <v>10242</v>
      </c>
      <c r="O3128" s="242" t="s">
        <v>13695</v>
      </c>
      <c r="P3128" s="242" t="s">
        <v>13696</v>
      </c>
      <c r="Q3128" s="221" t="s">
        <v>13697</v>
      </c>
      <c r="R3128" s="208" t="s">
        <v>6578</v>
      </c>
      <c r="S3128" s="209" t="s">
        <v>3522</v>
      </c>
      <c r="T3128" s="229">
        <v>45702</v>
      </c>
      <c r="U3128" s="230" t="s">
        <v>10277</v>
      </c>
      <c r="V3128" s="230" t="s">
        <v>10263</v>
      </c>
      <c r="W3128" s="230" t="s">
        <v>10263</v>
      </c>
      <c r="X3128" s="230" t="s">
        <v>13241</v>
      </c>
      <c r="Y3128" s="230"/>
      <c r="Z3128" s="230" t="s">
        <v>10264</v>
      </c>
      <c r="AA3128" s="220">
        <v>202503</v>
      </c>
      <c r="AB3128" s="239"/>
      <c r="AC3128" s="229" t="s">
        <v>10280</v>
      </c>
      <c r="AD3128" s="240" t="s">
        <v>10252</v>
      </c>
      <c r="AE3128" s="241">
        <v>0</v>
      </c>
      <c r="AF3128" s="240" t="s">
        <v>10252</v>
      </c>
      <c r="AG3128" s="235" t="str">
        <f>IFERROR(VLOOKUP(작성용!A:A,RM!A:D,4,0),"-")</f>
        <v>정민지</v>
      </c>
      <c r="AH3128" s="9" t="s">
        <v>11662</v>
      </c>
      <c r="AI3128" s="231" t="s">
        <v>13698</v>
      </c>
      <c r="AJ3128" s="231" t="s">
        <v>3522</v>
      </c>
      <c r="AK3128" s="231" t="s">
        <v>3962</v>
      </c>
      <c r="AL3128" s="231">
        <v>3127</v>
      </c>
    </row>
    <row r="3129" spans="1:38" x14ac:dyDescent="0.3">
      <c r="A3129" s="225" t="s">
        <v>336</v>
      </c>
      <c r="B3129" s="225" t="s">
        <v>13693</v>
      </c>
      <c r="C3129" s="237" t="s">
        <v>10273</v>
      </c>
      <c r="D3129" s="233" t="s">
        <v>13794</v>
      </c>
      <c r="E3129" s="232" t="s">
        <v>13795</v>
      </c>
      <c r="F3129" s="236" t="s">
        <v>10268</v>
      </c>
      <c r="G3129" s="210">
        <v>0</v>
      </c>
      <c r="H3129" s="227" t="s">
        <v>13237</v>
      </c>
      <c r="I3129" s="227"/>
      <c r="J3129" s="227"/>
      <c r="K3129" s="227"/>
      <c r="L3129" s="227"/>
      <c r="M3129" s="227"/>
      <c r="N3129" s="227" t="s">
        <v>10242</v>
      </c>
      <c r="O3129" s="242" t="s">
        <v>13695</v>
      </c>
      <c r="P3129" s="242" t="s">
        <v>13696</v>
      </c>
      <c r="Q3129" s="221" t="s">
        <v>13697</v>
      </c>
      <c r="R3129" s="208" t="s">
        <v>7390</v>
      </c>
      <c r="S3129" s="209" t="s">
        <v>3522</v>
      </c>
      <c r="T3129" s="229">
        <v>45702</v>
      </c>
      <c r="U3129" s="230" t="s">
        <v>10277</v>
      </c>
      <c r="V3129" s="230" t="s">
        <v>10263</v>
      </c>
      <c r="W3129" s="230" t="s">
        <v>10263</v>
      </c>
      <c r="X3129" s="230" t="s">
        <v>13241</v>
      </c>
      <c r="Y3129" s="230"/>
      <c r="Z3129" s="230" t="s">
        <v>10264</v>
      </c>
      <c r="AA3129" s="220">
        <v>202503</v>
      </c>
      <c r="AB3129" s="239"/>
      <c r="AC3129" s="229" t="s">
        <v>10280</v>
      </c>
      <c r="AD3129" s="240" t="s">
        <v>10252</v>
      </c>
      <c r="AE3129" s="241">
        <v>0</v>
      </c>
      <c r="AF3129" s="240" t="s">
        <v>10252</v>
      </c>
      <c r="AG3129" s="235" t="str">
        <f>IFERROR(VLOOKUP(작성용!A:A,RM!A:D,4,0),"-")</f>
        <v>정민지</v>
      </c>
      <c r="AH3129" s="9" t="s">
        <v>11662</v>
      </c>
      <c r="AI3129" s="231" t="s">
        <v>13031</v>
      </c>
      <c r="AJ3129" s="231" t="s">
        <v>13031</v>
      </c>
      <c r="AK3129" s="231" t="s">
        <v>3962</v>
      </c>
      <c r="AL3129" s="231">
        <v>3128</v>
      </c>
    </row>
    <row r="3130" spans="1:38" x14ac:dyDescent="0.3">
      <c r="A3130" s="225" t="s">
        <v>336</v>
      </c>
      <c r="B3130" s="225" t="s">
        <v>13693</v>
      </c>
      <c r="C3130" s="237" t="s">
        <v>10273</v>
      </c>
      <c r="D3130" s="233" t="s">
        <v>13796</v>
      </c>
      <c r="E3130" s="232" t="s">
        <v>13797</v>
      </c>
      <c r="F3130" s="236" t="s">
        <v>10268</v>
      </c>
      <c r="G3130" s="210">
        <v>0</v>
      </c>
      <c r="H3130" s="227" t="s">
        <v>13237</v>
      </c>
      <c r="I3130" s="227"/>
      <c r="J3130" s="227"/>
      <c r="K3130" s="227"/>
      <c r="L3130" s="227"/>
      <c r="M3130" s="227"/>
      <c r="N3130" s="227" t="s">
        <v>10242</v>
      </c>
      <c r="O3130" s="242" t="s">
        <v>13695</v>
      </c>
      <c r="P3130" s="242" t="s">
        <v>13696</v>
      </c>
      <c r="Q3130" s="221" t="s">
        <v>13697</v>
      </c>
      <c r="R3130" s="208" t="s">
        <v>7391</v>
      </c>
      <c r="S3130" s="209" t="s">
        <v>13031</v>
      </c>
      <c r="T3130" s="229">
        <v>45702</v>
      </c>
      <c r="U3130" s="230" t="s">
        <v>10277</v>
      </c>
      <c r="V3130" s="230" t="s">
        <v>10263</v>
      </c>
      <c r="W3130" s="230" t="s">
        <v>10263</v>
      </c>
      <c r="X3130" s="230" t="s">
        <v>13241</v>
      </c>
      <c r="Y3130" s="230"/>
      <c r="Z3130" s="230" t="s">
        <v>10264</v>
      </c>
      <c r="AA3130" s="220">
        <v>202503</v>
      </c>
      <c r="AB3130" s="239"/>
      <c r="AC3130" s="229" t="s">
        <v>10280</v>
      </c>
      <c r="AD3130" s="240" t="s">
        <v>10252</v>
      </c>
      <c r="AE3130" s="241">
        <v>0</v>
      </c>
      <c r="AF3130" s="240" t="s">
        <v>10252</v>
      </c>
      <c r="AG3130" s="235" t="str">
        <f>IFERROR(VLOOKUP(작성용!A:A,RM!A:D,4,0),"-")</f>
        <v>정민지</v>
      </c>
      <c r="AH3130" s="9" t="s">
        <v>11662</v>
      </c>
      <c r="AI3130" s="231" t="s">
        <v>13698</v>
      </c>
      <c r="AJ3130" s="231" t="s">
        <v>3522</v>
      </c>
      <c r="AK3130" s="231" t="s">
        <v>3962</v>
      </c>
      <c r="AL3130" s="231">
        <v>3129</v>
      </c>
    </row>
    <row r="3131" spans="1:38" x14ac:dyDescent="0.3">
      <c r="A3131" s="225" t="s">
        <v>336</v>
      </c>
      <c r="B3131" s="225" t="s">
        <v>13693</v>
      </c>
      <c r="C3131" s="237" t="s">
        <v>10273</v>
      </c>
      <c r="D3131" s="233" t="s">
        <v>13798</v>
      </c>
      <c r="E3131" s="232" t="s">
        <v>13799</v>
      </c>
      <c r="F3131" s="236" t="s">
        <v>10268</v>
      </c>
      <c r="G3131" s="210">
        <v>0</v>
      </c>
      <c r="H3131" s="227" t="s">
        <v>4062</v>
      </c>
      <c r="I3131" s="227"/>
      <c r="J3131" s="227"/>
      <c r="K3131" s="227"/>
      <c r="L3131" s="227"/>
      <c r="M3131" s="227"/>
      <c r="N3131" s="227" t="s">
        <v>10242</v>
      </c>
      <c r="O3131" s="242" t="s">
        <v>13695</v>
      </c>
      <c r="P3131" s="242" t="s">
        <v>13696</v>
      </c>
      <c r="Q3131" s="221" t="s">
        <v>13697</v>
      </c>
      <c r="R3131" s="208" t="s">
        <v>7392</v>
      </c>
      <c r="S3131" s="209" t="s">
        <v>13031</v>
      </c>
      <c r="T3131" s="229">
        <v>45702</v>
      </c>
      <c r="U3131" s="230" t="s">
        <v>10277</v>
      </c>
      <c r="V3131" s="230" t="s">
        <v>10263</v>
      </c>
      <c r="W3131" s="230" t="s">
        <v>10263</v>
      </c>
      <c r="X3131" s="230" t="s">
        <v>10469</v>
      </c>
      <c r="Y3131" s="230"/>
      <c r="Z3131" s="230" t="s">
        <v>10264</v>
      </c>
      <c r="AA3131" s="220">
        <v>202503</v>
      </c>
      <c r="AB3131" s="239"/>
      <c r="AC3131" s="229" t="s">
        <v>10280</v>
      </c>
      <c r="AD3131" s="240" t="s">
        <v>10252</v>
      </c>
      <c r="AE3131" s="241">
        <v>0</v>
      </c>
      <c r="AF3131" s="240" t="s">
        <v>10252</v>
      </c>
      <c r="AG3131" s="235" t="str">
        <f>IFERROR(VLOOKUP(작성용!A:A,RM!A:D,4,0),"-")</f>
        <v>정민지</v>
      </c>
      <c r="AH3131" s="9" t="s">
        <v>11662</v>
      </c>
      <c r="AI3131" s="231" t="s">
        <v>13698</v>
      </c>
      <c r="AJ3131" s="231" t="s">
        <v>13031</v>
      </c>
      <c r="AK3131" s="231" t="s">
        <v>3962</v>
      </c>
      <c r="AL3131" s="231">
        <v>3130</v>
      </c>
    </row>
    <row r="3132" spans="1:38" x14ac:dyDescent="0.3">
      <c r="A3132" s="225" t="s">
        <v>336</v>
      </c>
      <c r="B3132" s="225" t="s">
        <v>13693</v>
      </c>
      <c r="C3132" s="237" t="s">
        <v>10273</v>
      </c>
      <c r="D3132" s="233" t="s">
        <v>12733</v>
      </c>
      <c r="E3132" s="232" t="s">
        <v>13800</v>
      </c>
      <c r="F3132" s="236" t="s">
        <v>10268</v>
      </c>
      <c r="G3132" s="210">
        <v>0</v>
      </c>
      <c r="H3132" s="227" t="s">
        <v>13237</v>
      </c>
      <c r="I3132" s="227"/>
      <c r="J3132" s="227"/>
      <c r="K3132" s="227"/>
      <c r="L3132" s="227"/>
      <c r="M3132" s="227"/>
      <c r="N3132" s="227" t="s">
        <v>10242</v>
      </c>
      <c r="O3132" s="242" t="s">
        <v>13695</v>
      </c>
      <c r="P3132" s="242" t="s">
        <v>13696</v>
      </c>
      <c r="Q3132" s="221" t="s">
        <v>13697</v>
      </c>
      <c r="R3132" s="208" t="s">
        <v>5309</v>
      </c>
      <c r="S3132" s="209" t="s">
        <v>3522</v>
      </c>
      <c r="T3132" s="229">
        <v>45702</v>
      </c>
      <c r="U3132" s="230" t="s">
        <v>10277</v>
      </c>
      <c r="V3132" s="230" t="s">
        <v>10263</v>
      </c>
      <c r="W3132" s="230" t="s">
        <v>10263</v>
      </c>
      <c r="X3132" s="230" t="s">
        <v>13241</v>
      </c>
      <c r="Y3132" s="230"/>
      <c r="Z3132" s="230" t="s">
        <v>10264</v>
      </c>
      <c r="AA3132" s="220">
        <v>202503</v>
      </c>
      <c r="AB3132" s="239"/>
      <c r="AC3132" s="229" t="s">
        <v>10280</v>
      </c>
      <c r="AD3132" s="240" t="s">
        <v>10252</v>
      </c>
      <c r="AE3132" s="241">
        <v>0</v>
      </c>
      <c r="AF3132" s="240" t="s">
        <v>10252</v>
      </c>
      <c r="AG3132" s="235" t="str">
        <f>IFERROR(VLOOKUP(작성용!A:A,RM!A:D,4,0),"-")</f>
        <v>정민지</v>
      </c>
      <c r="AH3132" s="9" t="s">
        <v>11662</v>
      </c>
      <c r="AI3132" s="231" t="s">
        <v>13031</v>
      </c>
      <c r="AJ3132" s="231" t="s">
        <v>13031</v>
      </c>
      <c r="AK3132" s="231" t="s">
        <v>3962</v>
      </c>
      <c r="AL3132" s="231">
        <v>3131</v>
      </c>
    </row>
    <row r="3133" spans="1:38" x14ac:dyDescent="0.3">
      <c r="A3133" s="225" t="s">
        <v>336</v>
      </c>
      <c r="B3133" s="225" t="s">
        <v>13693</v>
      </c>
      <c r="C3133" s="237" t="s">
        <v>10273</v>
      </c>
      <c r="D3133" s="233" t="s">
        <v>13801</v>
      </c>
      <c r="E3133" s="232" t="s">
        <v>13802</v>
      </c>
      <c r="F3133" s="236" t="s">
        <v>10268</v>
      </c>
      <c r="G3133" s="210">
        <v>0</v>
      </c>
      <c r="H3133" s="227" t="s">
        <v>13237</v>
      </c>
      <c r="I3133" s="227"/>
      <c r="J3133" s="227"/>
      <c r="K3133" s="227"/>
      <c r="L3133" s="227"/>
      <c r="M3133" s="227"/>
      <c r="N3133" s="227" t="s">
        <v>10242</v>
      </c>
      <c r="O3133" s="242" t="s">
        <v>13695</v>
      </c>
      <c r="P3133" s="242" t="s">
        <v>13696</v>
      </c>
      <c r="Q3133" s="221" t="s">
        <v>13697</v>
      </c>
      <c r="R3133" s="208" t="s">
        <v>7393</v>
      </c>
      <c r="S3133" s="209" t="s">
        <v>13031</v>
      </c>
      <c r="T3133" s="229">
        <v>45702</v>
      </c>
      <c r="U3133" s="230" t="s">
        <v>10277</v>
      </c>
      <c r="V3133" s="230" t="s">
        <v>10263</v>
      </c>
      <c r="W3133" s="230" t="s">
        <v>10263</v>
      </c>
      <c r="X3133" s="230" t="s">
        <v>13241</v>
      </c>
      <c r="Y3133" s="230"/>
      <c r="Z3133" s="230" t="s">
        <v>10264</v>
      </c>
      <c r="AA3133" s="220">
        <v>202503</v>
      </c>
      <c r="AB3133" s="239"/>
      <c r="AC3133" s="229" t="s">
        <v>10280</v>
      </c>
      <c r="AD3133" s="240" t="s">
        <v>10252</v>
      </c>
      <c r="AE3133" s="241">
        <v>0</v>
      </c>
      <c r="AF3133" s="240" t="s">
        <v>10252</v>
      </c>
      <c r="AG3133" s="235" t="str">
        <f>IFERROR(VLOOKUP(작성용!A:A,RM!A:D,4,0),"-")</f>
        <v>정민지</v>
      </c>
      <c r="AH3133" s="9" t="s">
        <v>11662</v>
      </c>
      <c r="AI3133" s="231" t="s">
        <v>13698</v>
      </c>
      <c r="AJ3133" s="231" t="s">
        <v>3522</v>
      </c>
      <c r="AK3133" s="231" t="s">
        <v>3962</v>
      </c>
      <c r="AL3133" s="231">
        <v>3132</v>
      </c>
    </row>
    <row r="3134" spans="1:38" x14ac:dyDescent="0.3">
      <c r="A3134" s="225" t="s">
        <v>336</v>
      </c>
      <c r="B3134" s="225" t="s">
        <v>13693</v>
      </c>
      <c r="C3134" s="237" t="s">
        <v>10273</v>
      </c>
      <c r="D3134" s="233" t="s">
        <v>13803</v>
      </c>
      <c r="E3134" s="232" t="s">
        <v>13804</v>
      </c>
      <c r="F3134" s="236" t="s">
        <v>10268</v>
      </c>
      <c r="G3134" s="210">
        <v>0</v>
      </c>
      <c r="H3134" s="227" t="s">
        <v>13237</v>
      </c>
      <c r="I3134" s="227"/>
      <c r="J3134" s="227"/>
      <c r="K3134" s="227"/>
      <c r="L3134" s="227"/>
      <c r="M3134" s="227"/>
      <c r="N3134" s="227" t="s">
        <v>10242</v>
      </c>
      <c r="O3134" s="242" t="s">
        <v>13695</v>
      </c>
      <c r="P3134" s="242" t="s">
        <v>13696</v>
      </c>
      <c r="Q3134" s="221" t="s">
        <v>13697</v>
      </c>
      <c r="R3134" s="208" t="s">
        <v>7395</v>
      </c>
      <c r="S3134" s="209" t="s">
        <v>3522</v>
      </c>
      <c r="T3134" s="229">
        <v>45702</v>
      </c>
      <c r="U3134" s="230" t="s">
        <v>10277</v>
      </c>
      <c r="V3134" s="230" t="s">
        <v>10263</v>
      </c>
      <c r="W3134" s="230" t="s">
        <v>10263</v>
      </c>
      <c r="X3134" s="230" t="s">
        <v>13241</v>
      </c>
      <c r="Y3134" s="230"/>
      <c r="Z3134" s="230" t="s">
        <v>10264</v>
      </c>
      <c r="AA3134" s="220">
        <v>202503</v>
      </c>
      <c r="AB3134" s="239"/>
      <c r="AC3134" s="229" t="s">
        <v>10280</v>
      </c>
      <c r="AD3134" s="240" t="s">
        <v>10252</v>
      </c>
      <c r="AE3134" s="241">
        <v>0</v>
      </c>
      <c r="AF3134" s="240" t="s">
        <v>10252</v>
      </c>
      <c r="AG3134" s="235" t="str">
        <f>IFERROR(VLOOKUP(작성용!A:A,RM!A:D,4,0),"-")</f>
        <v>정민지</v>
      </c>
      <c r="AH3134" s="9" t="s">
        <v>11662</v>
      </c>
      <c r="AI3134" s="231" t="s">
        <v>13698</v>
      </c>
      <c r="AJ3134" s="231" t="s">
        <v>13031</v>
      </c>
      <c r="AK3134" s="231" t="s">
        <v>3962</v>
      </c>
      <c r="AL3134" s="231">
        <v>3133</v>
      </c>
    </row>
    <row r="3135" spans="1:38" x14ac:dyDescent="0.3">
      <c r="A3135" s="225" t="s">
        <v>336</v>
      </c>
      <c r="B3135" s="225" t="s">
        <v>13693</v>
      </c>
      <c r="C3135" s="237" t="s">
        <v>10273</v>
      </c>
      <c r="D3135" s="233" t="s">
        <v>13035</v>
      </c>
      <c r="E3135" s="232" t="s">
        <v>13036</v>
      </c>
      <c r="F3135" s="236" t="s">
        <v>10268</v>
      </c>
      <c r="G3135" s="210">
        <v>0</v>
      </c>
      <c r="H3135" s="227" t="s">
        <v>13237</v>
      </c>
      <c r="I3135" s="227"/>
      <c r="J3135" s="227"/>
      <c r="K3135" s="227"/>
      <c r="L3135" s="227"/>
      <c r="M3135" s="227"/>
      <c r="N3135" s="227" t="s">
        <v>10242</v>
      </c>
      <c r="O3135" s="242" t="s">
        <v>13695</v>
      </c>
      <c r="P3135" s="242" t="s">
        <v>13696</v>
      </c>
      <c r="Q3135" s="221" t="s">
        <v>13697</v>
      </c>
      <c r="R3135" s="208" t="s">
        <v>7011</v>
      </c>
      <c r="S3135" s="209" t="s">
        <v>13031</v>
      </c>
      <c r="T3135" s="229">
        <v>45702</v>
      </c>
      <c r="U3135" s="230" t="s">
        <v>10277</v>
      </c>
      <c r="V3135" s="230" t="s">
        <v>10263</v>
      </c>
      <c r="W3135" s="230" t="s">
        <v>10263</v>
      </c>
      <c r="X3135" s="230" t="s">
        <v>13241</v>
      </c>
      <c r="Y3135" s="230"/>
      <c r="Z3135" s="230" t="s">
        <v>10264</v>
      </c>
      <c r="AA3135" s="220">
        <v>202503</v>
      </c>
      <c r="AB3135" s="239"/>
      <c r="AC3135" s="229" t="s">
        <v>10280</v>
      </c>
      <c r="AD3135" s="240" t="s">
        <v>10252</v>
      </c>
      <c r="AE3135" s="241">
        <v>0</v>
      </c>
      <c r="AF3135" s="240" t="s">
        <v>10252</v>
      </c>
      <c r="AG3135" s="235" t="str">
        <f>IFERROR(VLOOKUP(작성용!A:A,RM!A:D,4,0),"-")</f>
        <v>정민지</v>
      </c>
      <c r="AH3135" s="9" t="s">
        <v>11662</v>
      </c>
      <c r="AI3135" s="231" t="s">
        <v>13698</v>
      </c>
      <c r="AJ3135" s="231" t="s">
        <v>13031</v>
      </c>
      <c r="AK3135" s="231" t="s">
        <v>3962</v>
      </c>
      <c r="AL3135" s="231">
        <v>3134</v>
      </c>
    </row>
    <row r="3136" spans="1:38" x14ac:dyDescent="0.3">
      <c r="A3136" s="225" t="s">
        <v>336</v>
      </c>
      <c r="B3136" s="225" t="s">
        <v>13693</v>
      </c>
      <c r="C3136" s="237" t="s">
        <v>10273</v>
      </c>
      <c r="D3136" s="233" t="s">
        <v>13805</v>
      </c>
      <c r="E3136" s="232" t="s">
        <v>13806</v>
      </c>
      <c r="F3136" s="236" t="s">
        <v>10268</v>
      </c>
      <c r="G3136" s="210">
        <v>0</v>
      </c>
      <c r="H3136" s="227" t="s">
        <v>13237</v>
      </c>
      <c r="I3136" s="227"/>
      <c r="J3136" s="227"/>
      <c r="K3136" s="227"/>
      <c r="L3136" s="227"/>
      <c r="M3136" s="227"/>
      <c r="N3136" s="227" t="s">
        <v>10242</v>
      </c>
      <c r="O3136" s="242" t="s">
        <v>13695</v>
      </c>
      <c r="P3136" s="242" t="s">
        <v>13696</v>
      </c>
      <c r="Q3136" s="221" t="s">
        <v>13697</v>
      </c>
      <c r="R3136" s="208" t="s">
        <v>7396</v>
      </c>
      <c r="S3136" s="209" t="s">
        <v>13031</v>
      </c>
      <c r="T3136" s="229">
        <v>45702</v>
      </c>
      <c r="U3136" s="230" t="s">
        <v>10277</v>
      </c>
      <c r="V3136" s="230" t="s">
        <v>10263</v>
      </c>
      <c r="W3136" s="230" t="s">
        <v>10263</v>
      </c>
      <c r="X3136" s="230" t="s">
        <v>13241</v>
      </c>
      <c r="Y3136" s="230"/>
      <c r="Z3136" s="230" t="s">
        <v>10264</v>
      </c>
      <c r="AA3136" s="220">
        <v>202503</v>
      </c>
      <c r="AB3136" s="239"/>
      <c r="AC3136" s="229" t="s">
        <v>10280</v>
      </c>
      <c r="AD3136" s="240" t="s">
        <v>10252</v>
      </c>
      <c r="AE3136" s="241">
        <v>0</v>
      </c>
      <c r="AF3136" s="240" t="s">
        <v>10252</v>
      </c>
      <c r="AG3136" s="235" t="str">
        <f>IFERROR(VLOOKUP(작성용!A:A,RM!A:D,4,0),"-")</f>
        <v>정민지</v>
      </c>
      <c r="AH3136" s="9" t="s">
        <v>11662</v>
      </c>
      <c r="AI3136" s="231" t="s">
        <v>13031</v>
      </c>
      <c r="AJ3136" s="231" t="s">
        <v>3522</v>
      </c>
      <c r="AK3136" s="231" t="s">
        <v>3962</v>
      </c>
      <c r="AL3136" s="231">
        <v>3135</v>
      </c>
    </row>
    <row r="3137" spans="1:38" x14ac:dyDescent="0.3">
      <c r="A3137" s="225" t="s">
        <v>336</v>
      </c>
      <c r="B3137" s="225" t="s">
        <v>13693</v>
      </c>
      <c r="C3137" s="237" t="s">
        <v>10273</v>
      </c>
      <c r="D3137" s="233" t="s">
        <v>12938</v>
      </c>
      <c r="E3137" s="232" t="s">
        <v>13092</v>
      </c>
      <c r="F3137" s="236" t="s">
        <v>10268</v>
      </c>
      <c r="G3137" s="210">
        <v>0</v>
      </c>
      <c r="H3137" s="227" t="s">
        <v>13237</v>
      </c>
      <c r="I3137" s="227"/>
      <c r="J3137" s="227"/>
      <c r="K3137" s="227"/>
      <c r="L3137" s="227"/>
      <c r="M3137" s="227"/>
      <c r="N3137" s="227" t="s">
        <v>10242</v>
      </c>
      <c r="O3137" s="242" t="s">
        <v>13695</v>
      </c>
      <c r="P3137" s="242" t="s">
        <v>13696</v>
      </c>
      <c r="Q3137" s="221" t="s">
        <v>13697</v>
      </c>
      <c r="R3137" s="208" t="s">
        <v>5202</v>
      </c>
      <c r="S3137" s="209" t="s">
        <v>13031</v>
      </c>
      <c r="T3137" s="229">
        <v>45702</v>
      </c>
      <c r="U3137" s="230" t="s">
        <v>10277</v>
      </c>
      <c r="V3137" s="230" t="s">
        <v>10263</v>
      </c>
      <c r="W3137" s="230" t="s">
        <v>10263</v>
      </c>
      <c r="X3137" s="230" t="s">
        <v>13241</v>
      </c>
      <c r="Y3137" s="230"/>
      <c r="Z3137" s="230" t="s">
        <v>10264</v>
      </c>
      <c r="AA3137" s="220">
        <v>202503</v>
      </c>
      <c r="AB3137" s="239"/>
      <c r="AC3137" s="229" t="s">
        <v>10280</v>
      </c>
      <c r="AD3137" s="240" t="s">
        <v>10252</v>
      </c>
      <c r="AE3137" s="241">
        <v>0</v>
      </c>
      <c r="AF3137" s="240" t="s">
        <v>10252</v>
      </c>
      <c r="AG3137" s="235" t="str">
        <f>IFERROR(VLOOKUP(작성용!A:A,RM!A:D,4,0),"-")</f>
        <v>정민지</v>
      </c>
      <c r="AH3137" s="9" t="s">
        <v>11662</v>
      </c>
      <c r="AI3137" s="231" t="s">
        <v>13698</v>
      </c>
      <c r="AJ3137" s="231" t="s">
        <v>13031</v>
      </c>
      <c r="AK3137" s="231" t="s">
        <v>3962</v>
      </c>
      <c r="AL3137" s="231">
        <v>3136</v>
      </c>
    </row>
    <row r="3138" spans="1:38" x14ac:dyDescent="0.3">
      <c r="A3138" s="225" t="s">
        <v>336</v>
      </c>
      <c r="B3138" s="225" t="s">
        <v>13693</v>
      </c>
      <c r="C3138" s="237" t="s">
        <v>10273</v>
      </c>
      <c r="D3138" s="233" t="s">
        <v>12072</v>
      </c>
      <c r="E3138" s="232" t="s">
        <v>13807</v>
      </c>
      <c r="F3138" s="236" t="s">
        <v>10268</v>
      </c>
      <c r="G3138" s="210">
        <v>0</v>
      </c>
      <c r="H3138" s="227" t="s">
        <v>13237</v>
      </c>
      <c r="I3138" s="227"/>
      <c r="J3138" s="227"/>
      <c r="K3138" s="227"/>
      <c r="L3138" s="227"/>
      <c r="M3138" s="227"/>
      <c r="N3138" s="227" t="s">
        <v>10242</v>
      </c>
      <c r="O3138" s="242" t="s">
        <v>13695</v>
      </c>
      <c r="P3138" s="242" t="s">
        <v>13696</v>
      </c>
      <c r="Q3138" s="221" t="s">
        <v>13697</v>
      </c>
      <c r="R3138" s="208" t="s">
        <v>5954</v>
      </c>
      <c r="S3138" s="209" t="s">
        <v>13031</v>
      </c>
      <c r="T3138" s="229">
        <v>45702</v>
      </c>
      <c r="U3138" s="230" t="s">
        <v>10277</v>
      </c>
      <c r="V3138" s="230" t="s">
        <v>10263</v>
      </c>
      <c r="W3138" s="230" t="s">
        <v>10263</v>
      </c>
      <c r="X3138" s="230" t="s">
        <v>10469</v>
      </c>
      <c r="Y3138" s="230"/>
      <c r="Z3138" s="230" t="s">
        <v>10264</v>
      </c>
      <c r="AA3138" s="220">
        <v>202503</v>
      </c>
      <c r="AB3138" s="239"/>
      <c r="AC3138" s="229" t="s">
        <v>10280</v>
      </c>
      <c r="AD3138" s="240" t="s">
        <v>10252</v>
      </c>
      <c r="AE3138" s="241">
        <v>0</v>
      </c>
      <c r="AF3138" s="240" t="s">
        <v>10252</v>
      </c>
      <c r="AG3138" s="235" t="str">
        <f>IFERROR(VLOOKUP(작성용!A:A,RM!A:D,4,0),"-")</f>
        <v>정민지</v>
      </c>
      <c r="AH3138" s="9" t="s">
        <v>11662</v>
      </c>
      <c r="AI3138" s="231" t="s">
        <v>13698</v>
      </c>
      <c r="AJ3138" s="231" t="s">
        <v>3522</v>
      </c>
      <c r="AK3138" s="231" t="s">
        <v>3962</v>
      </c>
      <c r="AL3138" s="231">
        <v>3137</v>
      </c>
    </row>
    <row r="3139" spans="1:38" x14ac:dyDescent="0.3">
      <c r="A3139" s="225" t="s">
        <v>336</v>
      </c>
      <c r="B3139" s="225" t="s">
        <v>13693</v>
      </c>
      <c r="C3139" s="237" t="s">
        <v>10273</v>
      </c>
      <c r="D3139" s="233" t="s">
        <v>12942</v>
      </c>
      <c r="E3139" s="232" t="s">
        <v>13808</v>
      </c>
      <c r="F3139" s="236" t="s">
        <v>10268</v>
      </c>
      <c r="G3139" s="210">
        <v>0</v>
      </c>
      <c r="H3139" s="227" t="s">
        <v>13237</v>
      </c>
      <c r="I3139" s="227"/>
      <c r="J3139" s="227"/>
      <c r="K3139" s="227"/>
      <c r="L3139" s="227"/>
      <c r="M3139" s="227"/>
      <c r="N3139" s="227" t="s">
        <v>10242</v>
      </c>
      <c r="O3139" s="242" t="s">
        <v>13695</v>
      </c>
      <c r="P3139" s="242" t="s">
        <v>13696</v>
      </c>
      <c r="Q3139" s="221" t="s">
        <v>13697</v>
      </c>
      <c r="R3139" s="208" t="s">
        <v>5064</v>
      </c>
      <c r="S3139" s="209" t="s">
        <v>13031</v>
      </c>
      <c r="T3139" s="229">
        <v>45702</v>
      </c>
      <c r="U3139" s="230" t="s">
        <v>10277</v>
      </c>
      <c r="V3139" s="230" t="s">
        <v>10263</v>
      </c>
      <c r="W3139" s="230" t="s">
        <v>10263</v>
      </c>
      <c r="X3139" s="230" t="s">
        <v>13241</v>
      </c>
      <c r="Y3139" s="230"/>
      <c r="Z3139" s="230" t="s">
        <v>10264</v>
      </c>
      <c r="AA3139" s="220">
        <v>202503</v>
      </c>
      <c r="AB3139" s="239"/>
      <c r="AC3139" s="229" t="s">
        <v>10280</v>
      </c>
      <c r="AD3139" s="240" t="s">
        <v>10252</v>
      </c>
      <c r="AE3139" s="241">
        <v>0</v>
      </c>
      <c r="AF3139" s="240" t="s">
        <v>10252</v>
      </c>
      <c r="AG3139" s="235" t="str">
        <f>IFERROR(VLOOKUP(작성용!A:A,RM!A:D,4,0),"-")</f>
        <v>정민지</v>
      </c>
      <c r="AH3139" s="9" t="s">
        <v>11662</v>
      </c>
      <c r="AI3139" s="231" t="s">
        <v>13698</v>
      </c>
      <c r="AJ3139" s="231" t="s">
        <v>13031</v>
      </c>
      <c r="AK3139" s="231" t="s">
        <v>3962</v>
      </c>
      <c r="AL3139" s="231">
        <v>3138</v>
      </c>
    </row>
    <row r="3140" spans="1:38" x14ac:dyDescent="0.3">
      <c r="A3140" s="225" t="s">
        <v>336</v>
      </c>
      <c r="B3140" s="225" t="s">
        <v>13693</v>
      </c>
      <c r="C3140" s="237" t="s">
        <v>10273</v>
      </c>
      <c r="D3140" s="233" t="s">
        <v>10820</v>
      </c>
      <c r="E3140" s="232" t="s">
        <v>13809</v>
      </c>
      <c r="F3140" s="236" t="s">
        <v>10268</v>
      </c>
      <c r="G3140" s="210">
        <v>0</v>
      </c>
      <c r="H3140" s="227" t="s">
        <v>13237</v>
      </c>
      <c r="I3140" s="227"/>
      <c r="J3140" s="227"/>
      <c r="K3140" s="227"/>
      <c r="L3140" s="227"/>
      <c r="M3140" s="227"/>
      <c r="N3140" s="227" t="s">
        <v>10242</v>
      </c>
      <c r="O3140" s="242" t="s">
        <v>13695</v>
      </c>
      <c r="P3140" s="242" t="s">
        <v>13696</v>
      </c>
      <c r="Q3140" s="221" t="s">
        <v>13697</v>
      </c>
      <c r="R3140" s="208" t="s">
        <v>6897</v>
      </c>
      <c r="S3140" s="209" t="s">
        <v>13031</v>
      </c>
      <c r="T3140" s="229">
        <v>45702</v>
      </c>
      <c r="U3140" s="230" t="s">
        <v>10277</v>
      </c>
      <c r="V3140" s="230" t="s">
        <v>10263</v>
      </c>
      <c r="W3140" s="230" t="s">
        <v>10263</v>
      </c>
      <c r="X3140" s="230" t="s">
        <v>13241</v>
      </c>
      <c r="Y3140" s="230"/>
      <c r="Z3140" s="230" t="s">
        <v>10264</v>
      </c>
      <c r="AA3140" s="220">
        <v>202503</v>
      </c>
      <c r="AB3140" s="239"/>
      <c r="AC3140" s="229" t="s">
        <v>10280</v>
      </c>
      <c r="AD3140" s="240" t="s">
        <v>10252</v>
      </c>
      <c r="AE3140" s="241">
        <v>0</v>
      </c>
      <c r="AF3140" s="240" t="s">
        <v>10252</v>
      </c>
      <c r="AG3140" s="235" t="str">
        <f>IFERROR(VLOOKUP(작성용!A:A,RM!A:D,4,0),"-")</f>
        <v>정민지</v>
      </c>
      <c r="AH3140" s="9" t="s">
        <v>11662</v>
      </c>
      <c r="AI3140" s="231" t="s">
        <v>13698</v>
      </c>
      <c r="AJ3140" s="231" t="s">
        <v>3522</v>
      </c>
      <c r="AK3140" s="231" t="s">
        <v>3962</v>
      </c>
      <c r="AL3140" s="231">
        <v>3139</v>
      </c>
    </row>
    <row r="3141" spans="1:38" x14ac:dyDescent="0.3">
      <c r="A3141" s="225" t="s">
        <v>336</v>
      </c>
      <c r="B3141" s="225" t="s">
        <v>13693</v>
      </c>
      <c r="C3141" s="237" t="s">
        <v>10273</v>
      </c>
      <c r="D3141" s="233" t="s">
        <v>12080</v>
      </c>
      <c r="E3141" s="232" t="s">
        <v>13810</v>
      </c>
      <c r="F3141" s="236" t="s">
        <v>10268</v>
      </c>
      <c r="G3141" s="210">
        <v>0</v>
      </c>
      <c r="H3141" s="227" t="s">
        <v>4062</v>
      </c>
      <c r="I3141" s="227"/>
      <c r="J3141" s="227"/>
      <c r="K3141" s="227"/>
      <c r="L3141" s="227"/>
      <c r="M3141" s="227"/>
      <c r="N3141" s="227" t="s">
        <v>10242</v>
      </c>
      <c r="O3141" s="242" t="s">
        <v>13695</v>
      </c>
      <c r="P3141" s="242" t="s">
        <v>13696</v>
      </c>
      <c r="Q3141" s="221" t="s">
        <v>13697</v>
      </c>
      <c r="R3141" s="208" t="s">
        <v>5965</v>
      </c>
      <c r="S3141" s="209" t="s">
        <v>13031</v>
      </c>
      <c r="T3141" s="229">
        <v>45702</v>
      </c>
      <c r="U3141" s="230" t="s">
        <v>10277</v>
      </c>
      <c r="V3141" s="230" t="s">
        <v>10263</v>
      </c>
      <c r="W3141" s="230" t="s">
        <v>10263</v>
      </c>
      <c r="X3141" s="230" t="s">
        <v>13241</v>
      </c>
      <c r="Y3141" s="230"/>
      <c r="Z3141" s="230" t="s">
        <v>10264</v>
      </c>
      <c r="AA3141" s="220">
        <v>202503</v>
      </c>
      <c r="AB3141" s="239"/>
      <c r="AC3141" s="229" t="s">
        <v>10280</v>
      </c>
      <c r="AD3141" s="240" t="s">
        <v>10252</v>
      </c>
      <c r="AE3141" s="241">
        <v>0</v>
      </c>
      <c r="AF3141" s="240" t="s">
        <v>10252</v>
      </c>
      <c r="AG3141" s="235" t="str">
        <f>IFERROR(VLOOKUP(작성용!A:A,RM!A:D,4,0),"-")</f>
        <v>정민지</v>
      </c>
      <c r="AH3141" s="9" t="s">
        <v>11662</v>
      </c>
      <c r="AI3141" s="231" t="s">
        <v>13698</v>
      </c>
      <c r="AJ3141" s="231" t="s">
        <v>13031</v>
      </c>
      <c r="AK3141" s="231" t="s">
        <v>3962</v>
      </c>
      <c r="AL3141" s="231">
        <v>3140</v>
      </c>
    </row>
    <row r="3142" spans="1:38" x14ac:dyDescent="0.3">
      <c r="A3142" s="225" t="s">
        <v>336</v>
      </c>
      <c r="B3142" s="225" t="s">
        <v>13693</v>
      </c>
      <c r="C3142" s="237" t="s">
        <v>10273</v>
      </c>
      <c r="D3142" s="233" t="s">
        <v>12943</v>
      </c>
      <c r="E3142" s="232" t="s">
        <v>13811</v>
      </c>
      <c r="F3142" s="236" t="s">
        <v>10268</v>
      </c>
      <c r="G3142" s="210">
        <v>0</v>
      </c>
      <c r="H3142" s="227" t="s">
        <v>13237</v>
      </c>
      <c r="I3142" s="227"/>
      <c r="J3142" s="227"/>
      <c r="K3142" s="227"/>
      <c r="L3142" s="227"/>
      <c r="M3142" s="227"/>
      <c r="N3142" s="227" t="s">
        <v>10242</v>
      </c>
      <c r="O3142" s="242" t="s">
        <v>13695</v>
      </c>
      <c r="P3142" s="242" t="s">
        <v>13696</v>
      </c>
      <c r="Q3142" s="221" t="s">
        <v>13697</v>
      </c>
      <c r="R3142" s="208" t="s">
        <v>3851</v>
      </c>
      <c r="S3142" s="209" t="s">
        <v>13031</v>
      </c>
      <c r="T3142" s="229">
        <v>45702</v>
      </c>
      <c r="U3142" s="230" t="s">
        <v>10277</v>
      </c>
      <c r="V3142" s="230" t="s">
        <v>10263</v>
      </c>
      <c r="W3142" s="230" t="s">
        <v>10263</v>
      </c>
      <c r="X3142" s="230" t="s">
        <v>13241</v>
      </c>
      <c r="Y3142" s="230"/>
      <c r="Z3142" s="230" t="s">
        <v>10264</v>
      </c>
      <c r="AA3142" s="220">
        <v>202503</v>
      </c>
      <c r="AB3142" s="239"/>
      <c r="AC3142" s="229" t="s">
        <v>10280</v>
      </c>
      <c r="AD3142" s="240" t="s">
        <v>10252</v>
      </c>
      <c r="AE3142" s="241">
        <v>0</v>
      </c>
      <c r="AF3142" s="240" t="s">
        <v>10252</v>
      </c>
      <c r="AG3142" s="235" t="str">
        <f>IFERROR(VLOOKUP(작성용!A:A,RM!A:D,4,0),"-")</f>
        <v>정민지</v>
      </c>
      <c r="AH3142" s="9" t="s">
        <v>11662</v>
      </c>
      <c r="AI3142" s="231" t="s">
        <v>13698</v>
      </c>
      <c r="AJ3142" s="231" t="s">
        <v>13031</v>
      </c>
      <c r="AK3142" s="231" t="s">
        <v>3962</v>
      </c>
      <c r="AL3142" s="231">
        <v>3141</v>
      </c>
    </row>
    <row r="3143" spans="1:38" x14ac:dyDescent="0.3">
      <c r="A3143" s="225" t="s">
        <v>336</v>
      </c>
      <c r="B3143" s="225" t="s">
        <v>13693</v>
      </c>
      <c r="C3143" s="237" t="s">
        <v>10273</v>
      </c>
      <c r="D3143" s="233" t="s">
        <v>13812</v>
      </c>
      <c r="E3143" s="232" t="s">
        <v>13813</v>
      </c>
      <c r="F3143" s="236" t="s">
        <v>10268</v>
      </c>
      <c r="G3143" s="210">
        <v>0</v>
      </c>
      <c r="H3143" s="227" t="s">
        <v>13237</v>
      </c>
      <c r="I3143" s="227"/>
      <c r="J3143" s="227"/>
      <c r="K3143" s="227"/>
      <c r="L3143" s="227"/>
      <c r="M3143" s="227"/>
      <c r="N3143" s="227" t="s">
        <v>10242</v>
      </c>
      <c r="O3143" s="242" t="s">
        <v>13695</v>
      </c>
      <c r="P3143" s="242" t="s">
        <v>13696</v>
      </c>
      <c r="Q3143" s="221" t="s">
        <v>13697</v>
      </c>
      <c r="R3143" s="208" t="s">
        <v>7398</v>
      </c>
      <c r="S3143" s="209" t="s">
        <v>13031</v>
      </c>
      <c r="T3143" s="229">
        <v>45702</v>
      </c>
      <c r="U3143" s="230" t="s">
        <v>10277</v>
      </c>
      <c r="V3143" s="230" t="s">
        <v>10263</v>
      </c>
      <c r="W3143" s="230" t="s">
        <v>10263</v>
      </c>
      <c r="X3143" s="230" t="s">
        <v>10469</v>
      </c>
      <c r="Y3143" s="230"/>
      <c r="Z3143" s="230" t="s">
        <v>10264</v>
      </c>
      <c r="AA3143" s="220">
        <v>202503</v>
      </c>
      <c r="AB3143" s="239"/>
      <c r="AC3143" s="229" t="s">
        <v>10280</v>
      </c>
      <c r="AD3143" s="240" t="s">
        <v>10252</v>
      </c>
      <c r="AE3143" s="241">
        <v>0</v>
      </c>
      <c r="AF3143" s="240" t="s">
        <v>10252</v>
      </c>
      <c r="AG3143" s="235" t="str">
        <f>IFERROR(VLOOKUP(작성용!A:A,RM!A:D,4,0),"-")</f>
        <v>정민지</v>
      </c>
      <c r="AH3143" s="9" t="s">
        <v>11662</v>
      </c>
      <c r="AI3143" s="231" t="s">
        <v>13698</v>
      </c>
      <c r="AJ3143" s="231" t="s">
        <v>3522</v>
      </c>
      <c r="AK3143" s="231" t="s">
        <v>3962</v>
      </c>
      <c r="AL3143" s="231">
        <v>3142</v>
      </c>
    </row>
    <row r="3144" spans="1:38" x14ac:dyDescent="0.3">
      <c r="A3144" s="225" t="s">
        <v>336</v>
      </c>
      <c r="B3144" s="225" t="s">
        <v>13693</v>
      </c>
      <c r="C3144" s="237" t="s">
        <v>10273</v>
      </c>
      <c r="D3144" s="233" t="s">
        <v>13814</v>
      </c>
      <c r="E3144" s="232" t="s">
        <v>13815</v>
      </c>
      <c r="F3144" s="236" t="s">
        <v>10268</v>
      </c>
      <c r="G3144" s="210">
        <v>0</v>
      </c>
      <c r="H3144" s="227" t="s">
        <v>4062</v>
      </c>
      <c r="I3144" s="227"/>
      <c r="J3144" s="227"/>
      <c r="K3144" s="227"/>
      <c r="L3144" s="227"/>
      <c r="M3144" s="227"/>
      <c r="N3144" s="227" t="s">
        <v>10242</v>
      </c>
      <c r="O3144" s="242" t="s">
        <v>13695</v>
      </c>
      <c r="P3144" s="242" t="s">
        <v>13696</v>
      </c>
      <c r="Q3144" s="221" t="s">
        <v>13697</v>
      </c>
      <c r="R3144" s="208" t="s">
        <v>7399</v>
      </c>
      <c r="S3144" s="209" t="s">
        <v>13031</v>
      </c>
      <c r="T3144" s="229">
        <v>45702</v>
      </c>
      <c r="U3144" s="230" t="s">
        <v>10277</v>
      </c>
      <c r="V3144" s="230" t="s">
        <v>10263</v>
      </c>
      <c r="W3144" s="230" t="s">
        <v>10263</v>
      </c>
      <c r="X3144" s="230" t="s">
        <v>13241</v>
      </c>
      <c r="Y3144" s="230"/>
      <c r="Z3144" s="230" t="s">
        <v>10264</v>
      </c>
      <c r="AA3144" s="220">
        <v>202503</v>
      </c>
      <c r="AB3144" s="239"/>
      <c r="AC3144" s="229" t="s">
        <v>10280</v>
      </c>
      <c r="AD3144" s="240" t="s">
        <v>10252</v>
      </c>
      <c r="AE3144" s="241">
        <v>0</v>
      </c>
      <c r="AF3144" s="240" t="s">
        <v>10252</v>
      </c>
      <c r="AG3144" s="235" t="str">
        <f>IFERROR(VLOOKUP(작성용!A:A,RM!A:D,4,0),"-")</f>
        <v>정민지</v>
      </c>
      <c r="AH3144" s="9" t="s">
        <v>11662</v>
      </c>
      <c r="AI3144" s="231" t="s">
        <v>13698</v>
      </c>
      <c r="AJ3144" s="231" t="s">
        <v>13031</v>
      </c>
      <c r="AK3144" s="231" t="s">
        <v>3962</v>
      </c>
      <c r="AL3144" s="231">
        <v>3143</v>
      </c>
    </row>
    <row r="3145" spans="1:38" x14ac:dyDescent="0.3">
      <c r="A3145" s="225" t="s">
        <v>336</v>
      </c>
      <c r="B3145" s="225" t="s">
        <v>13693</v>
      </c>
      <c r="C3145" s="237" t="s">
        <v>10273</v>
      </c>
      <c r="D3145" s="233" t="s">
        <v>13816</v>
      </c>
      <c r="E3145" s="232" t="s">
        <v>13817</v>
      </c>
      <c r="F3145" s="236" t="s">
        <v>10268</v>
      </c>
      <c r="G3145" s="210">
        <v>0</v>
      </c>
      <c r="H3145" s="227" t="s">
        <v>13237</v>
      </c>
      <c r="I3145" s="227"/>
      <c r="J3145" s="227"/>
      <c r="K3145" s="227"/>
      <c r="L3145" s="227"/>
      <c r="M3145" s="227"/>
      <c r="N3145" s="227" t="s">
        <v>10242</v>
      </c>
      <c r="O3145" s="242" t="s">
        <v>13695</v>
      </c>
      <c r="P3145" s="242" t="s">
        <v>13696</v>
      </c>
      <c r="Q3145" s="221" t="s">
        <v>13697</v>
      </c>
      <c r="R3145" s="208" t="s">
        <v>5084</v>
      </c>
      <c r="S3145" s="209" t="s">
        <v>13031</v>
      </c>
      <c r="T3145" s="229">
        <v>45702</v>
      </c>
      <c r="U3145" s="230" t="s">
        <v>10277</v>
      </c>
      <c r="V3145" s="230" t="s">
        <v>10263</v>
      </c>
      <c r="W3145" s="230" t="s">
        <v>10263</v>
      </c>
      <c r="X3145" s="230" t="s">
        <v>13241</v>
      </c>
      <c r="Y3145" s="230"/>
      <c r="Z3145" s="230" t="s">
        <v>10264</v>
      </c>
      <c r="AA3145" s="220">
        <v>202503</v>
      </c>
      <c r="AB3145" s="239"/>
      <c r="AC3145" s="229" t="s">
        <v>10280</v>
      </c>
      <c r="AD3145" s="240" t="s">
        <v>10252</v>
      </c>
      <c r="AE3145" s="241">
        <v>0</v>
      </c>
      <c r="AF3145" s="240" t="s">
        <v>10252</v>
      </c>
      <c r="AG3145" s="235" t="str">
        <f>IFERROR(VLOOKUP(작성용!A:A,RM!A:D,4,0),"-")</f>
        <v>정민지</v>
      </c>
      <c r="AH3145" s="9" t="s">
        <v>11662</v>
      </c>
      <c r="AI3145" s="231" t="s">
        <v>13031</v>
      </c>
      <c r="AJ3145" s="231" t="s">
        <v>13031</v>
      </c>
      <c r="AK3145" s="231" t="s">
        <v>3962</v>
      </c>
      <c r="AL3145" s="231">
        <v>3144</v>
      </c>
    </row>
    <row r="3146" spans="1:38" x14ac:dyDescent="0.3">
      <c r="A3146" s="225" t="s">
        <v>336</v>
      </c>
      <c r="B3146" s="225" t="s">
        <v>13693</v>
      </c>
      <c r="C3146" s="237" t="s">
        <v>10273</v>
      </c>
      <c r="D3146" s="233" t="s">
        <v>10844</v>
      </c>
      <c r="E3146" s="232" t="s">
        <v>13818</v>
      </c>
      <c r="F3146" s="236" t="s">
        <v>10268</v>
      </c>
      <c r="G3146" s="210">
        <v>0</v>
      </c>
      <c r="H3146" s="227" t="s">
        <v>13237</v>
      </c>
      <c r="I3146" s="227"/>
      <c r="J3146" s="227"/>
      <c r="K3146" s="227"/>
      <c r="L3146" s="227"/>
      <c r="M3146" s="227"/>
      <c r="N3146" s="227" t="s">
        <v>10242</v>
      </c>
      <c r="O3146" s="242" t="s">
        <v>13695</v>
      </c>
      <c r="P3146" s="242" t="s">
        <v>13696</v>
      </c>
      <c r="Q3146" s="221" t="s">
        <v>13697</v>
      </c>
      <c r="R3146" s="208" t="s">
        <v>5218</v>
      </c>
      <c r="S3146" s="209" t="s">
        <v>3522</v>
      </c>
      <c r="T3146" s="229">
        <v>45702</v>
      </c>
      <c r="U3146" s="230" t="s">
        <v>10277</v>
      </c>
      <c r="V3146" s="230" t="s">
        <v>10263</v>
      </c>
      <c r="W3146" s="230" t="s">
        <v>10263</v>
      </c>
      <c r="X3146" s="230" t="s">
        <v>10469</v>
      </c>
      <c r="Y3146" s="230"/>
      <c r="Z3146" s="230" t="s">
        <v>10264</v>
      </c>
      <c r="AA3146" s="220">
        <v>202503</v>
      </c>
      <c r="AB3146" s="239"/>
      <c r="AC3146" s="229" t="s">
        <v>10280</v>
      </c>
      <c r="AD3146" s="240" t="s">
        <v>10252</v>
      </c>
      <c r="AE3146" s="241">
        <v>0</v>
      </c>
      <c r="AF3146" s="240" t="s">
        <v>10252</v>
      </c>
      <c r="AG3146" s="235" t="str">
        <f>IFERROR(VLOOKUP(작성용!A:A,RM!A:D,4,0),"-")</f>
        <v>정민지</v>
      </c>
      <c r="AH3146" s="9" t="s">
        <v>11662</v>
      </c>
      <c r="AI3146" s="231" t="s">
        <v>13698</v>
      </c>
      <c r="AJ3146" s="231" t="s">
        <v>3522</v>
      </c>
      <c r="AK3146" s="231" t="s">
        <v>3962</v>
      </c>
      <c r="AL3146" s="231">
        <v>3145</v>
      </c>
    </row>
    <row r="3147" spans="1:38" x14ac:dyDescent="0.3">
      <c r="A3147" s="225" t="s">
        <v>336</v>
      </c>
      <c r="B3147" s="225" t="s">
        <v>13693</v>
      </c>
      <c r="C3147" s="237" t="s">
        <v>10273</v>
      </c>
      <c r="D3147" s="233" t="s">
        <v>13819</v>
      </c>
      <c r="E3147" s="232" t="s">
        <v>13820</v>
      </c>
      <c r="F3147" s="236" t="s">
        <v>10268</v>
      </c>
      <c r="G3147" s="210">
        <v>0</v>
      </c>
      <c r="H3147" s="227" t="s">
        <v>13237</v>
      </c>
      <c r="I3147" s="227"/>
      <c r="J3147" s="227"/>
      <c r="K3147" s="227"/>
      <c r="L3147" s="227"/>
      <c r="M3147" s="227"/>
      <c r="N3147" s="227" t="s">
        <v>10242</v>
      </c>
      <c r="O3147" s="242" t="s">
        <v>13695</v>
      </c>
      <c r="P3147" s="242" t="s">
        <v>13696</v>
      </c>
      <c r="Q3147" s="221" t="s">
        <v>13697</v>
      </c>
      <c r="R3147" s="208" t="s">
        <v>6919</v>
      </c>
      <c r="S3147" s="209" t="s">
        <v>13031</v>
      </c>
      <c r="T3147" s="229">
        <v>45702</v>
      </c>
      <c r="U3147" s="230" t="s">
        <v>10277</v>
      </c>
      <c r="V3147" s="230" t="s">
        <v>10263</v>
      </c>
      <c r="W3147" s="230" t="s">
        <v>10263</v>
      </c>
      <c r="X3147" s="230" t="s">
        <v>13241</v>
      </c>
      <c r="Y3147" s="230"/>
      <c r="Z3147" s="230" t="s">
        <v>10264</v>
      </c>
      <c r="AA3147" s="220">
        <v>202503</v>
      </c>
      <c r="AB3147" s="239"/>
      <c r="AC3147" s="229" t="s">
        <v>10280</v>
      </c>
      <c r="AD3147" s="240" t="s">
        <v>10252</v>
      </c>
      <c r="AE3147" s="241">
        <v>0</v>
      </c>
      <c r="AF3147" s="240" t="s">
        <v>10252</v>
      </c>
      <c r="AG3147" s="235" t="str">
        <f>IFERROR(VLOOKUP(작성용!A:A,RM!A:D,4,0),"-")</f>
        <v>정민지</v>
      </c>
      <c r="AH3147" s="9" t="s">
        <v>11662</v>
      </c>
      <c r="AI3147" s="231" t="s">
        <v>13031</v>
      </c>
      <c r="AJ3147" s="231" t="s">
        <v>13031</v>
      </c>
      <c r="AK3147" s="231" t="s">
        <v>3962</v>
      </c>
      <c r="AL3147" s="231">
        <v>3146</v>
      </c>
    </row>
    <row r="3148" spans="1:38" x14ac:dyDescent="0.3">
      <c r="A3148" s="225" t="s">
        <v>336</v>
      </c>
      <c r="B3148" s="225" t="s">
        <v>13693</v>
      </c>
      <c r="C3148" s="237" t="s">
        <v>10273</v>
      </c>
      <c r="D3148" s="233" t="s">
        <v>13821</v>
      </c>
      <c r="E3148" s="232" t="s">
        <v>13822</v>
      </c>
      <c r="F3148" s="236" t="s">
        <v>10268</v>
      </c>
      <c r="G3148" s="210">
        <v>0</v>
      </c>
      <c r="H3148" s="227" t="s">
        <v>4062</v>
      </c>
      <c r="I3148" s="227"/>
      <c r="J3148" s="227"/>
      <c r="K3148" s="227"/>
      <c r="L3148" s="227"/>
      <c r="M3148" s="227"/>
      <c r="N3148" s="227" t="s">
        <v>10242</v>
      </c>
      <c r="O3148" s="242" t="s">
        <v>13695</v>
      </c>
      <c r="P3148" s="242" t="s">
        <v>13696</v>
      </c>
      <c r="Q3148" s="221" t="s">
        <v>13697</v>
      </c>
      <c r="R3148" s="208" t="s">
        <v>7400</v>
      </c>
      <c r="S3148" s="209" t="s">
        <v>13031</v>
      </c>
      <c r="T3148" s="229">
        <v>45702</v>
      </c>
      <c r="U3148" s="230" t="s">
        <v>10277</v>
      </c>
      <c r="V3148" s="230" t="s">
        <v>10263</v>
      </c>
      <c r="W3148" s="230" t="s">
        <v>10263</v>
      </c>
      <c r="X3148" s="230" t="s">
        <v>13241</v>
      </c>
      <c r="Y3148" s="230"/>
      <c r="Z3148" s="230" t="s">
        <v>10264</v>
      </c>
      <c r="AA3148" s="220">
        <v>202503</v>
      </c>
      <c r="AB3148" s="239"/>
      <c r="AC3148" s="229" t="s">
        <v>10280</v>
      </c>
      <c r="AD3148" s="240" t="s">
        <v>10252</v>
      </c>
      <c r="AE3148" s="241">
        <v>0</v>
      </c>
      <c r="AF3148" s="240" t="s">
        <v>10252</v>
      </c>
      <c r="AG3148" s="235" t="str">
        <f>IFERROR(VLOOKUP(작성용!A:A,RM!A:D,4,0),"-")</f>
        <v>정민지</v>
      </c>
      <c r="AH3148" s="9" t="s">
        <v>11662</v>
      </c>
      <c r="AI3148" s="231" t="s">
        <v>13698</v>
      </c>
      <c r="AJ3148" s="231" t="s">
        <v>13031</v>
      </c>
      <c r="AK3148" s="231" t="s">
        <v>3962</v>
      </c>
      <c r="AL3148" s="231">
        <v>3147</v>
      </c>
    </row>
    <row r="3149" spans="1:38" x14ac:dyDescent="0.3">
      <c r="A3149" s="225" t="s">
        <v>336</v>
      </c>
      <c r="B3149" s="225" t="s">
        <v>13693</v>
      </c>
      <c r="C3149" s="237" t="s">
        <v>10273</v>
      </c>
      <c r="D3149" s="233" t="s">
        <v>13823</v>
      </c>
      <c r="E3149" s="232" t="s">
        <v>13824</v>
      </c>
      <c r="F3149" s="236" t="s">
        <v>10268</v>
      </c>
      <c r="G3149" s="210">
        <v>0</v>
      </c>
      <c r="H3149" s="227" t="s">
        <v>13237</v>
      </c>
      <c r="I3149" s="227"/>
      <c r="J3149" s="227"/>
      <c r="K3149" s="227"/>
      <c r="L3149" s="227"/>
      <c r="M3149" s="227"/>
      <c r="N3149" s="227" t="s">
        <v>10242</v>
      </c>
      <c r="O3149" s="242" t="s">
        <v>13695</v>
      </c>
      <c r="P3149" s="242" t="s">
        <v>13696</v>
      </c>
      <c r="Q3149" s="221" t="s">
        <v>13697</v>
      </c>
      <c r="R3149" s="208" t="s">
        <v>7572</v>
      </c>
      <c r="S3149" s="209" t="s">
        <v>13031</v>
      </c>
      <c r="T3149" s="229">
        <v>45702</v>
      </c>
      <c r="U3149" s="230" t="s">
        <v>10277</v>
      </c>
      <c r="V3149" s="230" t="s">
        <v>10263</v>
      </c>
      <c r="W3149" s="230" t="s">
        <v>10263</v>
      </c>
      <c r="X3149" s="230" t="s">
        <v>13241</v>
      </c>
      <c r="Y3149" s="230"/>
      <c r="Z3149" s="230" t="s">
        <v>10264</v>
      </c>
      <c r="AA3149" s="220">
        <v>202503</v>
      </c>
      <c r="AB3149" s="239"/>
      <c r="AC3149" s="229" t="s">
        <v>10280</v>
      </c>
      <c r="AD3149" s="240" t="s">
        <v>10252</v>
      </c>
      <c r="AE3149" s="241">
        <v>0</v>
      </c>
      <c r="AF3149" s="240" t="s">
        <v>10252</v>
      </c>
      <c r="AG3149" s="235" t="str">
        <f>IFERROR(VLOOKUP(작성용!A:A,RM!A:D,4,0),"-")</f>
        <v>정민지</v>
      </c>
      <c r="AH3149" s="9" t="s">
        <v>11662</v>
      </c>
      <c r="AI3149" s="231" t="s">
        <v>13698</v>
      </c>
      <c r="AJ3149" s="231" t="s">
        <v>3522</v>
      </c>
      <c r="AK3149" s="231" t="s">
        <v>3962</v>
      </c>
      <c r="AL3149" s="231">
        <v>3148</v>
      </c>
    </row>
    <row r="3150" spans="1:38" x14ac:dyDescent="0.3">
      <c r="A3150" s="225" t="s">
        <v>336</v>
      </c>
      <c r="B3150" s="225" t="s">
        <v>13693</v>
      </c>
      <c r="C3150" s="237" t="s">
        <v>10273</v>
      </c>
      <c r="D3150" s="233" t="s">
        <v>11689</v>
      </c>
      <c r="E3150" s="232" t="s">
        <v>11690</v>
      </c>
      <c r="F3150" s="236" t="s">
        <v>10268</v>
      </c>
      <c r="G3150" s="210">
        <v>0</v>
      </c>
      <c r="H3150" s="227" t="s">
        <v>13237</v>
      </c>
      <c r="I3150" s="227"/>
      <c r="J3150" s="227"/>
      <c r="K3150" s="227"/>
      <c r="L3150" s="227"/>
      <c r="M3150" s="227"/>
      <c r="N3150" s="227" t="s">
        <v>10242</v>
      </c>
      <c r="O3150" s="242" t="s">
        <v>13695</v>
      </c>
      <c r="P3150" s="242" t="s">
        <v>13696</v>
      </c>
      <c r="Q3150" s="221" t="s">
        <v>13697</v>
      </c>
      <c r="R3150" s="208" t="s">
        <v>7401</v>
      </c>
      <c r="S3150" s="209" t="s">
        <v>13031</v>
      </c>
      <c r="T3150" s="229">
        <v>45702</v>
      </c>
      <c r="U3150" s="230" t="s">
        <v>10277</v>
      </c>
      <c r="V3150" s="230" t="s">
        <v>10263</v>
      </c>
      <c r="W3150" s="230" t="s">
        <v>10263</v>
      </c>
      <c r="X3150" s="230" t="s">
        <v>13241</v>
      </c>
      <c r="Y3150" s="230"/>
      <c r="Z3150" s="230" t="s">
        <v>10264</v>
      </c>
      <c r="AA3150" s="220">
        <v>202503</v>
      </c>
      <c r="AB3150" s="239"/>
      <c r="AC3150" s="229" t="s">
        <v>10280</v>
      </c>
      <c r="AD3150" s="240" t="s">
        <v>10252</v>
      </c>
      <c r="AE3150" s="241">
        <v>0</v>
      </c>
      <c r="AF3150" s="240" t="s">
        <v>10252</v>
      </c>
      <c r="AG3150" s="235" t="str">
        <f>IFERROR(VLOOKUP(작성용!A:A,RM!A:D,4,0),"-")</f>
        <v>정민지</v>
      </c>
      <c r="AH3150" s="9" t="s">
        <v>11662</v>
      </c>
      <c r="AI3150" s="231" t="s">
        <v>13698</v>
      </c>
      <c r="AJ3150" s="231" t="s">
        <v>13031</v>
      </c>
      <c r="AK3150" s="231" t="s">
        <v>3962</v>
      </c>
      <c r="AL3150" s="231">
        <v>3149</v>
      </c>
    </row>
    <row r="3151" spans="1:38" x14ac:dyDescent="0.3">
      <c r="A3151" s="225" t="s">
        <v>336</v>
      </c>
      <c r="B3151" s="225" t="s">
        <v>13693</v>
      </c>
      <c r="C3151" s="237" t="s">
        <v>10273</v>
      </c>
      <c r="D3151" s="233" t="s">
        <v>13825</v>
      </c>
      <c r="E3151" s="232" t="s">
        <v>13826</v>
      </c>
      <c r="F3151" s="236" t="s">
        <v>10268</v>
      </c>
      <c r="G3151" s="210">
        <v>0</v>
      </c>
      <c r="H3151" s="227" t="s">
        <v>13237</v>
      </c>
      <c r="I3151" s="227"/>
      <c r="J3151" s="227"/>
      <c r="K3151" s="227"/>
      <c r="L3151" s="227"/>
      <c r="M3151" s="227"/>
      <c r="N3151" s="227" t="s">
        <v>10242</v>
      </c>
      <c r="O3151" s="242" t="s">
        <v>13695</v>
      </c>
      <c r="P3151" s="242" t="s">
        <v>13696</v>
      </c>
      <c r="Q3151" s="221" t="s">
        <v>13697</v>
      </c>
      <c r="R3151" s="208" t="s">
        <v>7402</v>
      </c>
      <c r="S3151" s="209" t="s">
        <v>3522</v>
      </c>
      <c r="T3151" s="229">
        <v>45702</v>
      </c>
      <c r="U3151" s="230" t="s">
        <v>10277</v>
      </c>
      <c r="V3151" s="230" t="s">
        <v>10263</v>
      </c>
      <c r="W3151" s="230" t="s">
        <v>10263</v>
      </c>
      <c r="X3151" s="230" t="s">
        <v>10469</v>
      </c>
      <c r="Y3151" s="230"/>
      <c r="Z3151" s="230" t="s">
        <v>10264</v>
      </c>
      <c r="AA3151" s="220">
        <v>202503</v>
      </c>
      <c r="AB3151" s="239"/>
      <c r="AC3151" s="229" t="s">
        <v>10280</v>
      </c>
      <c r="AD3151" s="240" t="s">
        <v>10252</v>
      </c>
      <c r="AE3151" s="241">
        <v>0</v>
      </c>
      <c r="AF3151" s="240" t="s">
        <v>10252</v>
      </c>
      <c r="AG3151" s="235" t="str">
        <f>IFERROR(VLOOKUP(작성용!A:A,RM!A:D,4,0),"-")</f>
        <v>정민지</v>
      </c>
      <c r="AH3151" s="9" t="s">
        <v>11662</v>
      </c>
      <c r="AI3151" s="231" t="s">
        <v>13031</v>
      </c>
      <c r="AJ3151" s="231" t="s">
        <v>13031</v>
      </c>
      <c r="AK3151" s="231" t="s">
        <v>3962</v>
      </c>
      <c r="AL3151" s="231">
        <v>3150</v>
      </c>
    </row>
    <row r="3152" spans="1:38" x14ac:dyDescent="0.3">
      <c r="A3152" s="225" t="s">
        <v>336</v>
      </c>
      <c r="B3152" s="225" t="s">
        <v>13693</v>
      </c>
      <c r="C3152" s="237" t="s">
        <v>10273</v>
      </c>
      <c r="D3152" s="233" t="s">
        <v>10868</v>
      </c>
      <c r="E3152" s="232" t="s">
        <v>13827</v>
      </c>
      <c r="F3152" s="236" t="s">
        <v>10268</v>
      </c>
      <c r="G3152" s="210">
        <v>0</v>
      </c>
      <c r="H3152" s="227" t="s">
        <v>13237</v>
      </c>
      <c r="I3152" s="227"/>
      <c r="J3152" s="227"/>
      <c r="K3152" s="227"/>
      <c r="L3152" s="227"/>
      <c r="M3152" s="227"/>
      <c r="N3152" s="227" t="s">
        <v>10242</v>
      </c>
      <c r="O3152" s="242" t="s">
        <v>13695</v>
      </c>
      <c r="P3152" s="242" t="s">
        <v>13696</v>
      </c>
      <c r="Q3152" s="221" t="s">
        <v>13697</v>
      </c>
      <c r="R3152" s="208" t="s">
        <v>5245</v>
      </c>
      <c r="S3152" s="209" t="s">
        <v>13031</v>
      </c>
      <c r="T3152" s="229">
        <v>45702</v>
      </c>
      <c r="U3152" s="230" t="s">
        <v>10277</v>
      </c>
      <c r="V3152" s="230" t="s">
        <v>10263</v>
      </c>
      <c r="W3152" s="230" t="s">
        <v>10263</v>
      </c>
      <c r="X3152" s="230" t="s">
        <v>13241</v>
      </c>
      <c r="Y3152" s="230"/>
      <c r="Z3152" s="230" t="s">
        <v>10264</v>
      </c>
      <c r="AA3152" s="220">
        <v>202503</v>
      </c>
      <c r="AB3152" s="239"/>
      <c r="AC3152" s="229" t="s">
        <v>10280</v>
      </c>
      <c r="AD3152" s="240" t="s">
        <v>10252</v>
      </c>
      <c r="AE3152" s="241">
        <v>0</v>
      </c>
      <c r="AF3152" s="240" t="s">
        <v>10252</v>
      </c>
      <c r="AG3152" s="235" t="str">
        <f>IFERROR(VLOOKUP(작성용!A:A,RM!A:D,4,0),"-")</f>
        <v>정민지</v>
      </c>
      <c r="AH3152" s="9" t="s">
        <v>11662</v>
      </c>
      <c r="AI3152" s="231" t="s">
        <v>13698</v>
      </c>
      <c r="AJ3152" s="231" t="s">
        <v>13031</v>
      </c>
      <c r="AK3152" s="231" t="s">
        <v>3962</v>
      </c>
      <c r="AL3152" s="231">
        <v>3151</v>
      </c>
    </row>
    <row r="3153" spans="1:38" x14ac:dyDescent="0.3">
      <c r="A3153" s="264" t="s">
        <v>2413</v>
      </c>
      <c r="B3153" s="264" t="s">
        <v>13828</v>
      </c>
      <c r="C3153" s="237" t="s">
        <v>10273</v>
      </c>
      <c r="D3153" s="233" t="s">
        <v>10705</v>
      </c>
      <c r="E3153" s="232" t="s">
        <v>3754</v>
      </c>
      <c r="F3153" s="236" t="s">
        <v>10268</v>
      </c>
      <c r="G3153" s="210">
        <v>0</v>
      </c>
      <c r="H3153" s="227" t="s">
        <v>13237</v>
      </c>
      <c r="I3153" s="227"/>
      <c r="J3153" s="227"/>
      <c r="K3153" s="227"/>
      <c r="L3153" s="227"/>
      <c r="M3153" s="227"/>
      <c r="N3153" s="227" t="s">
        <v>10242</v>
      </c>
      <c r="O3153" s="242" t="s">
        <v>13829</v>
      </c>
      <c r="P3153" s="242" t="s">
        <v>13830</v>
      </c>
      <c r="Q3153" s="221" t="s">
        <v>13831</v>
      </c>
      <c r="R3153" s="208" t="s">
        <v>3755</v>
      </c>
      <c r="S3153" s="209">
        <v>2000000000180</v>
      </c>
      <c r="T3153" s="229">
        <v>45702</v>
      </c>
      <c r="U3153" s="230" t="s">
        <v>10277</v>
      </c>
      <c r="V3153" s="230" t="s">
        <v>10263</v>
      </c>
      <c r="W3153" s="230" t="s">
        <v>10263</v>
      </c>
      <c r="X3153" s="230" t="s">
        <v>10469</v>
      </c>
      <c r="Y3153" s="256"/>
      <c r="Z3153" s="230" t="s">
        <v>10264</v>
      </c>
      <c r="AA3153" s="220">
        <v>202503</v>
      </c>
      <c r="AB3153" s="267"/>
      <c r="AC3153" s="266" t="s">
        <v>10280</v>
      </c>
      <c r="AD3153" s="240" t="s">
        <v>10252</v>
      </c>
      <c r="AE3153" s="269">
        <v>0</v>
      </c>
      <c r="AF3153" s="268" t="s">
        <v>10252</v>
      </c>
      <c r="AG3153" s="235" t="str">
        <f>IFERROR(VLOOKUP(작성용!A:A,RM!A:D,4,0),"-")</f>
        <v>김영하/김운영</v>
      </c>
      <c r="AH3153" s="270" t="s">
        <v>13832</v>
      </c>
      <c r="AI3153" s="261" t="s">
        <v>13833</v>
      </c>
      <c r="AJ3153" s="261" t="s">
        <v>13031</v>
      </c>
      <c r="AK3153" s="261" t="s">
        <v>3962</v>
      </c>
      <c r="AL3153" s="231">
        <v>3152</v>
      </c>
    </row>
    <row r="3154" spans="1:38" x14ac:dyDescent="0.3">
      <c r="A3154" s="264" t="s">
        <v>2413</v>
      </c>
      <c r="B3154" s="264" t="s">
        <v>13828</v>
      </c>
      <c r="C3154" s="237" t="s">
        <v>10273</v>
      </c>
      <c r="D3154" s="233" t="s">
        <v>13834</v>
      </c>
      <c r="E3154" s="232" t="s">
        <v>3759</v>
      </c>
      <c r="F3154" s="236" t="s">
        <v>10268</v>
      </c>
      <c r="G3154" s="210">
        <v>0</v>
      </c>
      <c r="H3154" s="227" t="s">
        <v>13237</v>
      </c>
      <c r="I3154" s="227"/>
      <c r="J3154" s="227"/>
      <c r="K3154" s="227"/>
      <c r="L3154" s="227"/>
      <c r="M3154" s="227"/>
      <c r="N3154" s="227" t="s">
        <v>10242</v>
      </c>
      <c r="O3154" s="242" t="s">
        <v>13829</v>
      </c>
      <c r="P3154" s="242" t="s">
        <v>13830</v>
      </c>
      <c r="Q3154" s="221" t="s">
        <v>13831</v>
      </c>
      <c r="R3154" s="208" t="s">
        <v>3760</v>
      </c>
      <c r="S3154" s="209">
        <v>2000000000085</v>
      </c>
      <c r="T3154" s="229">
        <v>45702</v>
      </c>
      <c r="U3154" s="230" t="s">
        <v>10277</v>
      </c>
      <c r="V3154" s="230" t="s">
        <v>10263</v>
      </c>
      <c r="W3154" s="230" t="s">
        <v>10263</v>
      </c>
      <c r="X3154" s="230" t="s">
        <v>10469</v>
      </c>
      <c r="Y3154" s="256"/>
      <c r="Z3154" s="230" t="s">
        <v>10264</v>
      </c>
      <c r="AA3154" s="220">
        <v>202503</v>
      </c>
      <c r="AB3154" s="267"/>
      <c r="AC3154" s="266" t="s">
        <v>10280</v>
      </c>
      <c r="AD3154" s="240" t="s">
        <v>10252</v>
      </c>
      <c r="AE3154" s="269">
        <v>0</v>
      </c>
      <c r="AF3154" s="268" t="s">
        <v>10252</v>
      </c>
      <c r="AG3154" s="235" t="str">
        <f>IFERROR(VLOOKUP(작성용!A:A,RM!A:D,4,0),"-")</f>
        <v>김영하/김운영</v>
      </c>
      <c r="AH3154" s="270" t="s">
        <v>13832</v>
      </c>
      <c r="AI3154" s="261" t="s">
        <v>13833</v>
      </c>
      <c r="AJ3154" s="261" t="s">
        <v>13031</v>
      </c>
      <c r="AK3154" s="261" t="s">
        <v>3962</v>
      </c>
      <c r="AL3154" s="231">
        <v>3153</v>
      </c>
    </row>
    <row r="3155" spans="1:38" x14ac:dyDescent="0.3">
      <c r="A3155" s="264" t="s">
        <v>2413</v>
      </c>
      <c r="B3155" s="264" t="s">
        <v>13828</v>
      </c>
      <c r="C3155" s="237" t="s">
        <v>10273</v>
      </c>
      <c r="D3155" s="233" t="s">
        <v>11980</v>
      </c>
      <c r="E3155" s="232" t="s">
        <v>5756</v>
      </c>
      <c r="F3155" s="236" t="s">
        <v>10268</v>
      </c>
      <c r="G3155" s="210">
        <v>0</v>
      </c>
      <c r="H3155" s="227" t="s">
        <v>4062</v>
      </c>
      <c r="I3155" s="227"/>
      <c r="J3155" s="227"/>
      <c r="K3155" s="227"/>
      <c r="L3155" s="227"/>
      <c r="M3155" s="227"/>
      <c r="N3155" s="227" t="s">
        <v>10242</v>
      </c>
      <c r="O3155" s="242" t="s">
        <v>13829</v>
      </c>
      <c r="P3155" s="242" t="s">
        <v>13830</v>
      </c>
      <c r="Q3155" s="221" t="s">
        <v>13831</v>
      </c>
      <c r="R3155" s="208" t="s">
        <v>5757</v>
      </c>
      <c r="S3155" s="209">
        <v>2000000000116</v>
      </c>
      <c r="T3155" s="229">
        <v>45702</v>
      </c>
      <c r="U3155" s="230" t="s">
        <v>10277</v>
      </c>
      <c r="V3155" s="230" t="s">
        <v>10263</v>
      </c>
      <c r="W3155" s="230" t="s">
        <v>10263</v>
      </c>
      <c r="X3155" s="230" t="s">
        <v>13241</v>
      </c>
      <c r="Y3155" s="256"/>
      <c r="Z3155" s="230" t="s">
        <v>10264</v>
      </c>
      <c r="AA3155" s="220">
        <v>202503</v>
      </c>
      <c r="AB3155" s="267"/>
      <c r="AC3155" s="266" t="s">
        <v>10280</v>
      </c>
      <c r="AD3155" s="240" t="s">
        <v>10252</v>
      </c>
      <c r="AE3155" s="269">
        <v>0</v>
      </c>
      <c r="AF3155" s="268" t="s">
        <v>10252</v>
      </c>
      <c r="AG3155" s="235" t="str">
        <f>IFERROR(VLOOKUP(작성용!A:A,RM!A:D,4,0),"-")</f>
        <v>김영하/김운영</v>
      </c>
      <c r="AH3155" s="270" t="s">
        <v>13832</v>
      </c>
      <c r="AI3155" s="261" t="s">
        <v>13833</v>
      </c>
      <c r="AJ3155" s="261" t="s">
        <v>13031</v>
      </c>
      <c r="AK3155" s="261" t="s">
        <v>3962</v>
      </c>
      <c r="AL3155" s="231">
        <v>3154</v>
      </c>
    </row>
    <row r="3156" spans="1:38" x14ac:dyDescent="0.3">
      <c r="A3156" s="264" t="s">
        <v>2413</v>
      </c>
      <c r="B3156" s="264" t="s">
        <v>13828</v>
      </c>
      <c r="C3156" s="237" t="s">
        <v>10273</v>
      </c>
      <c r="D3156" s="233" t="s">
        <v>13055</v>
      </c>
      <c r="E3156" s="232" t="s">
        <v>3761</v>
      </c>
      <c r="F3156" s="236" t="s">
        <v>10268</v>
      </c>
      <c r="G3156" s="210">
        <v>0</v>
      </c>
      <c r="H3156" s="227" t="s">
        <v>13237</v>
      </c>
      <c r="I3156" s="227"/>
      <c r="J3156" s="227"/>
      <c r="K3156" s="227"/>
      <c r="L3156" s="227"/>
      <c r="M3156" s="227"/>
      <c r="N3156" s="227" t="s">
        <v>10242</v>
      </c>
      <c r="O3156" s="242" t="s">
        <v>13829</v>
      </c>
      <c r="P3156" s="242" t="s">
        <v>13830</v>
      </c>
      <c r="Q3156" s="221" t="s">
        <v>13831</v>
      </c>
      <c r="R3156" s="208" t="s">
        <v>3762</v>
      </c>
      <c r="S3156" s="209">
        <v>2000000000115</v>
      </c>
      <c r="T3156" s="229">
        <v>45702</v>
      </c>
      <c r="U3156" s="230" t="s">
        <v>10277</v>
      </c>
      <c r="V3156" s="230" t="s">
        <v>10263</v>
      </c>
      <c r="W3156" s="230" t="s">
        <v>10263</v>
      </c>
      <c r="X3156" s="230" t="s">
        <v>10469</v>
      </c>
      <c r="Y3156" s="256"/>
      <c r="Z3156" s="230" t="s">
        <v>10264</v>
      </c>
      <c r="AA3156" s="220">
        <v>202503</v>
      </c>
      <c r="AB3156" s="267"/>
      <c r="AC3156" s="266" t="s">
        <v>10280</v>
      </c>
      <c r="AD3156" s="240" t="s">
        <v>10252</v>
      </c>
      <c r="AE3156" s="269">
        <v>0</v>
      </c>
      <c r="AF3156" s="268" t="s">
        <v>10252</v>
      </c>
      <c r="AG3156" s="235" t="str">
        <f>IFERROR(VLOOKUP(작성용!A:A,RM!A:D,4,0),"-")</f>
        <v>김영하/김운영</v>
      </c>
      <c r="AH3156" s="270" t="s">
        <v>13832</v>
      </c>
      <c r="AI3156" s="261" t="s">
        <v>13833</v>
      </c>
      <c r="AJ3156" s="261" t="s">
        <v>13031</v>
      </c>
      <c r="AK3156" s="261" t="s">
        <v>3962</v>
      </c>
      <c r="AL3156" s="231">
        <v>3155</v>
      </c>
    </row>
    <row r="3157" spans="1:38" x14ac:dyDescent="0.3">
      <c r="A3157" s="264" t="s">
        <v>2413</v>
      </c>
      <c r="B3157" s="264" t="s">
        <v>13828</v>
      </c>
      <c r="C3157" s="237" t="s">
        <v>10273</v>
      </c>
      <c r="D3157" s="233" t="s">
        <v>12350</v>
      </c>
      <c r="E3157" s="232" t="s">
        <v>6034</v>
      </c>
      <c r="F3157" s="236" t="s">
        <v>10268</v>
      </c>
      <c r="G3157" s="210">
        <v>0</v>
      </c>
      <c r="H3157" s="227" t="s">
        <v>13237</v>
      </c>
      <c r="I3157" s="227"/>
      <c r="J3157" s="227"/>
      <c r="K3157" s="227"/>
      <c r="L3157" s="227"/>
      <c r="M3157" s="227"/>
      <c r="N3157" s="227" t="s">
        <v>10242</v>
      </c>
      <c r="O3157" s="242" t="s">
        <v>13829</v>
      </c>
      <c r="P3157" s="242" t="s">
        <v>13830</v>
      </c>
      <c r="Q3157" s="221" t="s">
        <v>13831</v>
      </c>
      <c r="R3157" s="208" t="s">
        <v>6035</v>
      </c>
      <c r="S3157" s="209">
        <v>2000000000033</v>
      </c>
      <c r="T3157" s="229">
        <v>45702</v>
      </c>
      <c r="U3157" s="230" t="s">
        <v>10277</v>
      </c>
      <c r="V3157" s="230" t="s">
        <v>10263</v>
      </c>
      <c r="W3157" s="230" t="s">
        <v>10263</v>
      </c>
      <c r="X3157" s="230" t="s">
        <v>13241</v>
      </c>
      <c r="Y3157" s="256"/>
      <c r="Z3157" s="230" t="s">
        <v>10264</v>
      </c>
      <c r="AA3157" s="220">
        <v>202503</v>
      </c>
      <c r="AB3157" s="267"/>
      <c r="AC3157" s="266" t="s">
        <v>10280</v>
      </c>
      <c r="AD3157" s="240" t="s">
        <v>10252</v>
      </c>
      <c r="AE3157" s="269">
        <v>0</v>
      </c>
      <c r="AF3157" s="268" t="s">
        <v>10252</v>
      </c>
      <c r="AG3157" s="235" t="str">
        <f>IFERROR(VLOOKUP(작성용!A:A,RM!A:D,4,0),"-")</f>
        <v>김영하/김운영</v>
      </c>
      <c r="AH3157" s="270" t="s">
        <v>13832</v>
      </c>
      <c r="AI3157" s="261" t="s">
        <v>13833</v>
      </c>
      <c r="AJ3157" s="261" t="s">
        <v>3522</v>
      </c>
      <c r="AK3157" s="261" t="s">
        <v>3962</v>
      </c>
      <c r="AL3157" s="231">
        <v>3156</v>
      </c>
    </row>
    <row r="3158" spans="1:38" x14ac:dyDescent="0.3">
      <c r="A3158" s="264" t="s">
        <v>2413</v>
      </c>
      <c r="B3158" s="264" t="s">
        <v>13828</v>
      </c>
      <c r="C3158" s="237" t="s">
        <v>10273</v>
      </c>
      <c r="D3158" s="233" t="s">
        <v>10587</v>
      </c>
      <c r="E3158" s="232" t="s">
        <v>3740</v>
      </c>
      <c r="F3158" s="236" t="s">
        <v>10268</v>
      </c>
      <c r="G3158" s="210">
        <v>0</v>
      </c>
      <c r="H3158" s="227" t="s">
        <v>13237</v>
      </c>
      <c r="I3158" s="227"/>
      <c r="J3158" s="227"/>
      <c r="K3158" s="227"/>
      <c r="L3158" s="227"/>
      <c r="M3158" s="227"/>
      <c r="N3158" s="227" t="s">
        <v>10242</v>
      </c>
      <c r="O3158" s="242" t="s">
        <v>13829</v>
      </c>
      <c r="P3158" s="242" t="s">
        <v>13830</v>
      </c>
      <c r="Q3158" s="221" t="s">
        <v>13831</v>
      </c>
      <c r="R3158" s="208" t="s">
        <v>3741</v>
      </c>
      <c r="S3158" s="209">
        <v>2000000000118</v>
      </c>
      <c r="T3158" s="229">
        <v>45702</v>
      </c>
      <c r="U3158" s="230" t="s">
        <v>10277</v>
      </c>
      <c r="V3158" s="230" t="s">
        <v>10263</v>
      </c>
      <c r="W3158" s="230" t="s">
        <v>10263</v>
      </c>
      <c r="X3158" s="230" t="s">
        <v>13241</v>
      </c>
      <c r="Y3158" s="256"/>
      <c r="Z3158" s="230" t="s">
        <v>10264</v>
      </c>
      <c r="AA3158" s="220">
        <v>202503</v>
      </c>
      <c r="AB3158" s="267"/>
      <c r="AC3158" s="266" t="s">
        <v>10280</v>
      </c>
      <c r="AD3158" s="240" t="s">
        <v>10252</v>
      </c>
      <c r="AE3158" s="269">
        <v>0</v>
      </c>
      <c r="AF3158" s="268" t="s">
        <v>10252</v>
      </c>
      <c r="AG3158" s="235" t="str">
        <f>IFERROR(VLOOKUP(작성용!A:A,RM!A:D,4,0),"-")</f>
        <v>김영하/김운영</v>
      </c>
      <c r="AH3158" s="270" t="s">
        <v>13832</v>
      </c>
      <c r="AI3158" s="261" t="s">
        <v>13833</v>
      </c>
      <c r="AJ3158" s="261" t="s">
        <v>13031</v>
      </c>
      <c r="AK3158" s="261" t="s">
        <v>3962</v>
      </c>
      <c r="AL3158" s="231">
        <v>3157</v>
      </c>
    </row>
    <row r="3159" spans="1:38" x14ac:dyDescent="0.3">
      <c r="A3159" s="264" t="s">
        <v>2413</v>
      </c>
      <c r="B3159" s="264" t="s">
        <v>13828</v>
      </c>
      <c r="C3159" s="237" t="s">
        <v>10273</v>
      </c>
      <c r="D3159" s="233" t="s">
        <v>10601</v>
      </c>
      <c r="E3159" s="232" t="s">
        <v>3655</v>
      </c>
      <c r="F3159" s="236" t="s">
        <v>10268</v>
      </c>
      <c r="G3159" s="210">
        <v>0</v>
      </c>
      <c r="H3159" s="227" t="s">
        <v>13237</v>
      </c>
      <c r="I3159" s="227"/>
      <c r="J3159" s="227"/>
      <c r="K3159" s="227"/>
      <c r="L3159" s="227"/>
      <c r="M3159" s="227"/>
      <c r="N3159" s="227" t="s">
        <v>10242</v>
      </c>
      <c r="O3159" s="242" t="s">
        <v>13829</v>
      </c>
      <c r="P3159" s="242" t="s">
        <v>13830</v>
      </c>
      <c r="Q3159" s="221" t="s">
        <v>13831</v>
      </c>
      <c r="R3159" s="208" t="s">
        <v>3701</v>
      </c>
      <c r="S3159" s="209">
        <v>2000000000168</v>
      </c>
      <c r="T3159" s="229">
        <v>45702</v>
      </c>
      <c r="U3159" s="230" t="s">
        <v>10277</v>
      </c>
      <c r="V3159" s="230" t="s">
        <v>10263</v>
      </c>
      <c r="W3159" s="230" t="s">
        <v>10263</v>
      </c>
      <c r="X3159" s="230" t="s">
        <v>13241</v>
      </c>
      <c r="Y3159" s="256"/>
      <c r="Z3159" s="230" t="s">
        <v>10264</v>
      </c>
      <c r="AA3159" s="220">
        <v>202503</v>
      </c>
      <c r="AB3159" s="267"/>
      <c r="AC3159" s="266" t="s">
        <v>10280</v>
      </c>
      <c r="AD3159" s="240" t="s">
        <v>10252</v>
      </c>
      <c r="AE3159" s="269">
        <v>0</v>
      </c>
      <c r="AF3159" s="268" t="s">
        <v>10252</v>
      </c>
      <c r="AG3159" s="235" t="str">
        <f>IFERROR(VLOOKUP(작성용!A:A,RM!A:D,4,0),"-")</f>
        <v>김영하/김운영</v>
      </c>
      <c r="AH3159" s="270" t="s">
        <v>13832</v>
      </c>
      <c r="AI3159" s="261" t="s">
        <v>13833</v>
      </c>
      <c r="AJ3159" s="261" t="s">
        <v>3522</v>
      </c>
      <c r="AK3159" s="261" t="s">
        <v>3962</v>
      </c>
      <c r="AL3159" s="231">
        <v>3158</v>
      </c>
    </row>
    <row r="3160" spans="1:38" x14ac:dyDescent="0.3">
      <c r="A3160" s="264" t="s">
        <v>2413</v>
      </c>
      <c r="B3160" s="264" t="s">
        <v>13828</v>
      </c>
      <c r="C3160" s="237" t="s">
        <v>10273</v>
      </c>
      <c r="D3160" s="233" t="s">
        <v>10678</v>
      </c>
      <c r="E3160" s="232" t="s">
        <v>6193</v>
      </c>
      <c r="F3160" s="236" t="s">
        <v>10268</v>
      </c>
      <c r="G3160" s="210">
        <v>0</v>
      </c>
      <c r="H3160" s="227" t="s">
        <v>13237</v>
      </c>
      <c r="I3160" s="227"/>
      <c r="J3160" s="227"/>
      <c r="K3160" s="227"/>
      <c r="L3160" s="227"/>
      <c r="M3160" s="227"/>
      <c r="N3160" s="227" t="s">
        <v>10242</v>
      </c>
      <c r="O3160" s="242" t="s">
        <v>13829</v>
      </c>
      <c r="P3160" s="242" t="s">
        <v>13830</v>
      </c>
      <c r="Q3160" s="221" t="s">
        <v>13831</v>
      </c>
      <c r="R3160" s="208" t="s">
        <v>6194</v>
      </c>
      <c r="S3160" s="209">
        <v>2000000000119</v>
      </c>
      <c r="T3160" s="229">
        <v>45702</v>
      </c>
      <c r="U3160" s="230" t="s">
        <v>10277</v>
      </c>
      <c r="V3160" s="230" t="s">
        <v>10263</v>
      </c>
      <c r="W3160" s="230" t="s">
        <v>10263</v>
      </c>
      <c r="X3160" s="230" t="s">
        <v>13241</v>
      </c>
      <c r="Y3160" s="256"/>
      <c r="Z3160" s="230" t="s">
        <v>10264</v>
      </c>
      <c r="AA3160" s="220">
        <v>202503</v>
      </c>
      <c r="AB3160" s="267"/>
      <c r="AC3160" s="266" t="s">
        <v>10280</v>
      </c>
      <c r="AD3160" s="240" t="s">
        <v>10252</v>
      </c>
      <c r="AE3160" s="269">
        <v>0</v>
      </c>
      <c r="AF3160" s="268" t="s">
        <v>10252</v>
      </c>
      <c r="AG3160" s="235" t="str">
        <f>IFERROR(VLOOKUP(작성용!A:A,RM!A:D,4,0),"-")</f>
        <v>김영하/김운영</v>
      </c>
      <c r="AH3160" s="270" t="s">
        <v>13832</v>
      </c>
      <c r="AI3160" s="261" t="s">
        <v>13833</v>
      </c>
      <c r="AJ3160" s="261" t="s">
        <v>13031</v>
      </c>
      <c r="AK3160" s="261" t="s">
        <v>3962</v>
      </c>
      <c r="AL3160" s="231">
        <v>3159</v>
      </c>
    </row>
    <row r="3161" spans="1:38" x14ac:dyDescent="0.3">
      <c r="A3161" s="264" t="s">
        <v>2413</v>
      </c>
      <c r="B3161" s="264" t="s">
        <v>13828</v>
      </c>
      <c r="C3161" s="237" t="s">
        <v>10273</v>
      </c>
      <c r="D3161" s="233" t="s">
        <v>13835</v>
      </c>
      <c r="E3161" s="232" t="s">
        <v>6195</v>
      </c>
      <c r="F3161" s="236" t="s">
        <v>10268</v>
      </c>
      <c r="G3161" s="210">
        <v>0</v>
      </c>
      <c r="H3161" s="227" t="s">
        <v>13237</v>
      </c>
      <c r="I3161" s="227"/>
      <c r="J3161" s="227"/>
      <c r="K3161" s="227"/>
      <c r="L3161" s="227"/>
      <c r="M3161" s="227"/>
      <c r="N3161" s="227" t="s">
        <v>10242</v>
      </c>
      <c r="O3161" s="242" t="s">
        <v>13829</v>
      </c>
      <c r="P3161" s="242" t="s">
        <v>13830</v>
      </c>
      <c r="Q3161" s="221" t="s">
        <v>13831</v>
      </c>
      <c r="R3161" s="208" t="s">
        <v>6196</v>
      </c>
      <c r="S3161" s="209">
        <v>2000000000161</v>
      </c>
      <c r="T3161" s="229">
        <v>45702</v>
      </c>
      <c r="U3161" s="230" t="s">
        <v>10277</v>
      </c>
      <c r="V3161" s="230" t="s">
        <v>10263</v>
      </c>
      <c r="W3161" s="230" t="s">
        <v>10263</v>
      </c>
      <c r="X3161" s="230" t="s">
        <v>13241</v>
      </c>
      <c r="Y3161" s="256"/>
      <c r="Z3161" s="230" t="s">
        <v>10264</v>
      </c>
      <c r="AA3161" s="220">
        <v>202503</v>
      </c>
      <c r="AB3161" s="267"/>
      <c r="AC3161" s="266" t="s">
        <v>10280</v>
      </c>
      <c r="AD3161" s="240" t="s">
        <v>10252</v>
      </c>
      <c r="AE3161" s="269">
        <v>0</v>
      </c>
      <c r="AF3161" s="268" t="s">
        <v>10252</v>
      </c>
      <c r="AG3161" s="235" t="str">
        <f>IFERROR(VLOOKUP(작성용!A:A,RM!A:D,4,0),"-")</f>
        <v>김영하/김운영</v>
      </c>
      <c r="AH3161" s="270" t="s">
        <v>13832</v>
      </c>
      <c r="AI3161" s="261" t="s">
        <v>13833</v>
      </c>
      <c r="AJ3161" s="261" t="s">
        <v>3522</v>
      </c>
      <c r="AK3161" s="261" t="s">
        <v>3962</v>
      </c>
      <c r="AL3161" s="231">
        <v>3160</v>
      </c>
    </row>
    <row r="3162" spans="1:38" x14ac:dyDescent="0.3">
      <c r="A3162" s="264" t="s">
        <v>2413</v>
      </c>
      <c r="B3162" s="264" t="s">
        <v>13828</v>
      </c>
      <c r="C3162" s="237" t="s">
        <v>10273</v>
      </c>
      <c r="D3162" s="233" t="s">
        <v>13051</v>
      </c>
      <c r="E3162" s="232" t="s">
        <v>6197</v>
      </c>
      <c r="F3162" s="236" t="s">
        <v>10268</v>
      </c>
      <c r="G3162" s="210">
        <v>0</v>
      </c>
      <c r="H3162" s="227" t="s">
        <v>4062</v>
      </c>
      <c r="I3162" s="227"/>
      <c r="J3162" s="227"/>
      <c r="K3162" s="227"/>
      <c r="L3162" s="227"/>
      <c r="M3162" s="227"/>
      <c r="N3162" s="227" t="s">
        <v>10242</v>
      </c>
      <c r="O3162" s="242" t="s">
        <v>13829</v>
      </c>
      <c r="P3162" s="242" t="s">
        <v>13830</v>
      </c>
      <c r="Q3162" s="221" t="s">
        <v>13831</v>
      </c>
      <c r="R3162" s="208" t="s">
        <v>6198</v>
      </c>
      <c r="S3162" s="209">
        <v>2000000000105</v>
      </c>
      <c r="T3162" s="229">
        <v>45702</v>
      </c>
      <c r="U3162" s="230" t="s">
        <v>10277</v>
      </c>
      <c r="V3162" s="230" t="s">
        <v>10263</v>
      </c>
      <c r="W3162" s="230" t="s">
        <v>10263</v>
      </c>
      <c r="X3162" s="230" t="s">
        <v>13241</v>
      </c>
      <c r="Y3162" s="256"/>
      <c r="Z3162" s="230" t="s">
        <v>10264</v>
      </c>
      <c r="AA3162" s="220">
        <v>202503</v>
      </c>
      <c r="AB3162" s="267"/>
      <c r="AC3162" s="266" t="s">
        <v>10280</v>
      </c>
      <c r="AD3162" s="240" t="s">
        <v>10252</v>
      </c>
      <c r="AE3162" s="269">
        <v>0</v>
      </c>
      <c r="AF3162" s="268" t="s">
        <v>10252</v>
      </c>
      <c r="AG3162" s="235" t="str">
        <f>IFERROR(VLOOKUP(작성용!A:A,RM!A:D,4,0),"-")</f>
        <v>김영하/김운영</v>
      </c>
      <c r="AH3162" s="270" t="s">
        <v>13832</v>
      </c>
      <c r="AI3162" s="261" t="s">
        <v>13833</v>
      </c>
      <c r="AJ3162" s="261" t="s">
        <v>3522</v>
      </c>
      <c r="AK3162" s="261" t="s">
        <v>3962</v>
      </c>
      <c r="AL3162" s="231">
        <v>3161</v>
      </c>
    </row>
    <row r="3163" spans="1:38" x14ac:dyDescent="0.3">
      <c r="A3163" s="264" t="s">
        <v>2413</v>
      </c>
      <c r="B3163" s="264" t="s">
        <v>13828</v>
      </c>
      <c r="C3163" s="237" t="s">
        <v>10273</v>
      </c>
      <c r="D3163" s="233" t="s">
        <v>10989</v>
      </c>
      <c r="E3163" s="232" t="s">
        <v>3658</v>
      </c>
      <c r="F3163" s="236" t="s">
        <v>10268</v>
      </c>
      <c r="G3163" s="210">
        <v>0</v>
      </c>
      <c r="H3163" s="227" t="s">
        <v>13237</v>
      </c>
      <c r="I3163" s="227"/>
      <c r="J3163" s="227"/>
      <c r="K3163" s="227"/>
      <c r="L3163" s="227"/>
      <c r="M3163" s="227"/>
      <c r="N3163" s="227" t="s">
        <v>10242</v>
      </c>
      <c r="O3163" s="242" t="s">
        <v>13829</v>
      </c>
      <c r="P3163" s="242" t="s">
        <v>13830</v>
      </c>
      <c r="Q3163" s="221" t="s">
        <v>13831</v>
      </c>
      <c r="R3163" s="208" t="s">
        <v>3707</v>
      </c>
      <c r="S3163" s="209">
        <v>2000000000178</v>
      </c>
      <c r="T3163" s="229">
        <v>45702</v>
      </c>
      <c r="U3163" s="230" t="s">
        <v>10277</v>
      </c>
      <c r="V3163" s="230" t="s">
        <v>10263</v>
      </c>
      <c r="W3163" s="230" t="s">
        <v>10263</v>
      </c>
      <c r="X3163" s="230" t="s">
        <v>13241</v>
      </c>
      <c r="Y3163" s="256"/>
      <c r="Z3163" s="230" t="s">
        <v>10264</v>
      </c>
      <c r="AA3163" s="220">
        <v>202503</v>
      </c>
      <c r="AB3163" s="267"/>
      <c r="AC3163" s="266" t="s">
        <v>10280</v>
      </c>
      <c r="AD3163" s="240" t="s">
        <v>10252</v>
      </c>
      <c r="AE3163" s="269">
        <v>0</v>
      </c>
      <c r="AF3163" s="268" t="s">
        <v>10252</v>
      </c>
      <c r="AG3163" s="235" t="str">
        <f>IFERROR(VLOOKUP(작성용!A:A,RM!A:D,4,0),"-")</f>
        <v>김영하/김운영</v>
      </c>
      <c r="AH3163" s="270" t="s">
        <v>13832</v>
      </c>
      <c r="AI3163" s="261" t="s">
        <v>13833</v>
      </c>
      <c r="AJ3163" s="261" t="s">
        <v>13031</v>
      </c>
      <c r="AK3163" s="261" t="s">
        <v>3962</v>
      </c>
      <c r="AL3163" s="231">
        <v>3162</v>
      </c>
    </row>
    <row r="3164" spans="1:38" x14ac:dyDescent="0.3">
      <c r="A3164" s="264" t="s">
        <v>2413</v>
      </c>
      <c r="B3164" s="264" t="s">
        <v>13828</v>
      </c>
      <c r="C3164" s="237" t="s">
        <v>10273</v>
      </c>
      <c r="D3164" s="233" t="s">
        <v>10320</v>
      </c>
      <c r="E3164" s="232" t="s">
        <v>6044</v>
      </c>
      <c r="F3164" s="236" t="s">
        <v>10268</v>
      </c>
      <c r="G3164" s="210">
        <v>0</v>
      </c>
      <c r="H3164" s="227" t="s">
        <v>13237</v>
      </c>
      <c r="I3164" s="227"/>
      <c r="J3164" s="227"/>
      <c r="K3164" s="227"/>
      <c r="L3164" s="227"/>
      <c r="M3164" s="227"/>
      <c r="N3164" s="227" t="s">
        <v>10242</v>
      </c>
      <c r="O3164" s="242" t="s">
        <v>13829</v>
      </c>
      <c r="P3164" s="242" t="s">
        <v>13830</v>
      </c>
      <c r="Q3164" s="221" t="s">
        <v>13831</v>
      </c>
      <c r="R3164" s="208" t="s">
        <v>6045</v>
      </c>
      <c r="S3164" s="209">
        <v>2000000000034</v>
      </c>
      <c r="T3164" s="229">
        <v>45702</v>
      </c>
      <c r="U3164" s="230" t="s">
        <v>10277</v>
      </c>
      <c r="V3164" s="230" t="s">
        <v>10263</v>
      </c>
      <c r="W3164" s="230" t="s">
        <v>10263</v>
      </c>
      <c r="X3164" s="230" t="s">
        <v>13241</v>
      </c>
      <c r="Y3164" s="256"/>
      <c r="Z3164" s="230" t="s">
        <v>10264</v>
      </c>
      <c r="AA3164" s="220">
        <v>202503</v>
      </c>
      <c r="AB3164" s="267"/>
      <c r="AC3164" s="266" t="s">
        <v>10280</v>
      </c>
      <c r="AD3164" s="240" t="s">
        <v>10252</v>
      </c>
      <c r="AE3164" s="269">
        <v>0</v>
      </c>
      <c r="AF3164" s="268" t="s">
        <v>10252</v>
      </c>
      <c r="AG3164" s="235" t="str">
        <f>IFERROR(VLOOKUP(작성용!A:A,RM!A:D,4,0),"-")</f>
        <v>김영하/김운영</v>
      </c>
      <c r="AH3164" s="270" t="s">
        <v>13832</v>
      </c>
      <c r="AI3164" s="261" t="s">
        <v>13833</v>
      </c>
      <c r="AJ3164" s="261" t="s">
        <v>13031</v>
      </c>
      <c r="AK3164" s="261" t="s">
        <v>3962</v>
      </c>
      <c r="AL3164" s="231">
        <v>3163</v>
      </c>
    </row>
    <row r="3165" spans="1:38" x14ac:dyDescent="0.3">
      <c r="A3165" s="264" t="s">
        <v>2413</v>
      </c>
      <c r="B3165" s="264" t="s">
        <v>13828</v>
      </c>
      <c r="C3165" s="237" t="s">
        <v>10273</v>
      </c>
      <c r="D3165" s="233" t="s">
        <v>10322</v>
      </c>
      <c r="E3165" s="232" t="s">
        <v>6046</v>
      </c>
      <c r="F3165" s="236" t="s">
        <v>10268</v>
      </c>
      <c r="G3165" s="210">
        <v>0</v>
      </c>
      <c r="H3165" s="227" t="s">
        <v>4062</v>
      </c>
      <c r="I3165" s="227"/>
      <c r="J3165" s="227"/>
      <c r="K3165" s="227"/>
      <c r="L3165" s="227"/>
      <c r="M3165" s="227"/>
      <c r="N3165" s="227" t="s">
        <v>10242</v>
      </c>
      <c r="O3165" s="242" t="s">
        <v>13829</v>
      </c>
      <c r="P3165" s="242" t="s">
        <v>13830</v>
      </c>
      <c r="Q3165" s="221" t="s">
        <v>13831</v>
      </c>
      <c r="R3165" s="208" t="s">
        <v>6047</v>
      </c>
      <c r="S3165" s="209">
        <v>2000000000035</v>
      </c>
      <c r="T3165" s="229">
        <v>45702</v>
      </c>
      <c r="U3165" s="230" t="s">
        <v>10277</v>
      </c>
      <c r="V3165" s="230" t="s">
        <v>10263</v>
      </c>
      <c r="W3165" s="230" t="s">
        <v>10263</v>
      </c>
      <c r="X3165" s="230" t="s">
        <v>10469</v>
      </c>
      <c r="Y3165" s="256"/>
      <c r="Z3165" s="230" t="s">
        <v>10264</v>
      </c>
      <c r="AA3165" s="220">
        <v>202503</v>
      </c>
      <c r="AB3165" s="267"/>
      <c r="AC3165" s="266" t="s">
        <v>10280</v>
      </c>
      <c r="AD3165" s="240" t="s">
        <v>10252</v>
      </c>
      <c r="AE3165" s="269">
        <v>0</v>
      </c>
      <c r="AF3165" s="268" t="s">
        <v>10252</v>
      </c>
      <c r="AG3165" s="235" t="str">
        <f>IFERROR(VLOOKUP(작성용!A:A,RM!A:D,4,0),"-")</f>
        <v>김영하/김운영</v>
      </c>
      <c r="AH3165" s="270" t="s">
        <v>13832</v>
      </c>
      <c r="AI3165" s="261" t="s">
        <v>13833</v>
      </c>
      <c r="AJ3165" s="261" t="s">
        <v>3522</v>
      </c>
      <c r="AK3165" s="261" t="s">
        <v>3962</v>
      </c>
      <c r="AL3165" s="231">
        <v>3164</v>
      </c>
    </row>
    <row r="3166" spans="1:38" x14ac:dyDescent="0.3">
      <c r="A3166" s="264" t="s">
        <v>2413</v>
      </c>
      <c r="B3166" s="264" t="s">
        <v>13828</v>
      </c>
      <c r="C3166" s="237" t="s">
        <v>10273</v>
      </c>
      <c r="D3166" s="233" t="s">
        <v>10282</v>
      </c>
      <c r="E3166" s="232" t="s">
        <v>5761</v>
      </c>
      <c r="F3166" s="236" t="s">
        <v>10268</v>
      </c>
      <c r="G3166" s="210">
        <v>0</v>
      </c>
      <c r="H3166" s="227" t="s">
        <v>13237</v>
      </c>
      <c r="I3166" s="227"/>
      <c r="J3166" s="227"/>
      <c r="K3166" s="227"/>
      <c r="L3166" s="227"/>
      <c r="M3166" s="227"/>
      <c r="N3166" s="227" t="s">
        <v>10242</v>
      </c>
      <c r="O3166" s="242" t="s">
        <v>13829</v>
      </c>
      <c r="P3166" s="242" t="s">
        <v>13830</v>
      </c>
      <c r="Q3166" s="221" t="s">
        <v>13831</v>
      </c>
      <c r="R3166" s="208" t="s">
        <v>5762</v>
      </c>
      <c r="S3166" s="209">
        <v>2000000000107</v>
      </c>
      <c r="T3166" s="229">
        <v>45702</v>
      </c>
      <c r="U3166" s="230" t="s">
        <v>10277</v>
      </c>
      <c r="V3166" s="230" t="s">
        <v>10263</v>
      </c>
      <c r="W3166" s="230" t="s">
        <v>10263</v>
      </c>
      <c r="X3166" s="230" t="s">
        <v>13241</v>
      </c>
      <c r="Y3166" s="256"/>
      <c r="Z3166" s="230" t="s">
        <v>10264</v>
      </c>
      <c r="AA3166" s="220">
        <v>202503</v>
      </c>
      <c r="AB3166" s="267"/>
      <c r="AC3166" s="266" t="s">
        <v>10280</v>
      </c>
      <c r="AD3166" s="240" t="s">
        <v>10252</v>
      </c>
      <c r="AE3166" s="269">
        <v>0</v>
      </c>
      <c r="AF3166" s="268" t="s">
        <v>10252</v>
      </c>
      <c r="AG3166" s="235" t="str">
        <f>IFERROR(VLOOKUP(작성용!A:A,RM!A:D,4,0),"-")</f>
        <v>김영하/김운영</v>
      </c>
      <c r="AH3166" s="270" t="s">
        <v>13832</v>
      </c>
      <c r="AI3166" s="261" t="s">
        <v>13833</v>
      </c>
      <c r="AJ3166" s="261" t="s">
        <v>13031</v>
      </c>
      <c r="AK3166" s="261" t="s">
        <v>3962</v>
      </c>
      <c r="AL3166" s="231">
        <v>3165</v>
      </c>
    </row>
    <row r="3167" spans="1:38" x14ac:dyDescent="0.3">
      <c r="A3167" s="264" t="s">
        <v>2413</v>
      </c>
      <c r="B3167" s="264" t="s">
        <v>13828</v>
      </c>
      <c r="C3167" s="237" t="s">
        <v>10273</v>
      </c>
      <c r="D3167" s="233" t="s">
        <v>10720</v>
      </c>
      <c r="E3167" s="232" t="s">
        <v>3756</v>
      </c>
      <c r="F3167" s="236" t="s">
        <v>10268</v>
      </c>
      <c r="G3167" s="210">
        <v>0</v>
      </c>
      <c r="H3167" s="227" t="s">
        <v>4062</v>
      </c>
      <c r="I3167" s="227"/>
      <c r="J3167" s="227"/>
      <c r="K3167" s="227"/>
      <c r="L3167" s="227"/>
      <c r="M3167" s="227"/>
      <c r="N3167" s="227" t="s">
        <v>10242</v>
      </c>
      <c r="O3167" s="242" t="s">
        <v>13829</v>
      </c>
      <c r="P3167" s="242" t="s">
        <v>13830</v>
      </c>
      <c r="Q3167" s="221" t="s">
        <v>13831</v>
      </c>
      <c r="R3167" s="208" t="s">
        <v>3757</v>
      </c>
      <c r="S3167" s="209">
        <v>2000000000060</v>
      </c>
      <c r="T3167" s="229">
        <v>45702</v>
      </c>
      <c r="U3167" s="230" t="s">
        <v>10277</v>
      </c>
      <c r="V3167" s="230" t="s">
        <v>10263</v>
      </c>
      <c r="W3167" s="230" t="s">
        <v>10263</v>
      </c>
      <c r="X3167" s="230" t="s">
        <v>13241</v>
      </c>
      <c r="Y3167" s="256"/>
      <c r="Z3167" s="230" t="s">
        <v>10264</v>
      </c>
      <c r="AA3167" s="220">
        <v>202503</v>
      </c>
      <c r="AB3167" s="267"/>
      <c r="AC3167" s="266" t="s">
        <v>10280</v>
      </c>
      <c r="AD3167" s="240" t="s">
        <v>10252</v>
      </c>
      <c r="AE3167" s="269">
        <v>0</v>
      </c>
      <c r="AF3167" s="268" t="s">
        <v>10252</v>
      </c>
      <c r="AG3167" s="235" t="str">
        <f>IFERROR(VLOOKUP(작성용!A:A,RM!A:D,4,0),"-")</f>
        <v>김영하/김운영</v>
      </c>
      <c r="AH3167" s="270" t="s">
        <v>13832</v>
      </c>
      <c r="AI3167" s="261" t="s">
        <v>13833</v>
      </c>
      <c r="AJ3167" s="261" t="s">
        <v>13031</v>
      </c>
      <c r="AK3167" s="261" t="s">
        <v>3962</v>
      </c>
      <c r="AL3167" s="231">
        <v>3166</v>
      </c>
    </row>
    <row r="3168" spans="1:38" x14ac:dyDescent="0.3">
      <c r="A3168" s="264" t="s">
        <v>2413</v>
      </c>
      <c r="B3168" s="264" t="s">
        <v>13828</v>
      </c>
      <c r="C3168" s="237" t="s">
        <v>10273</v>
      </c>
      <c r="D3168" s="233" t="s">
        <v>11808</v>
      </c>
      <c r="E3168" s="232" t="s">
        <v>3763</v>
      </c>
      <c r="F3168" s="236" t="s">
        <v>10268</v>
      </c>
      <c r="G3168" s="210">
        <v>0</v>
      </c>
      <c r="H3168" s="227" t="s">
        <v>13237</v>
      </c>
      <c r="I3168" s="227"/>
      <c r="J3168" s="227"/>
      <c r="K3168" s="227"/>
      <c r="L3168" s="227"/>
      <c r="M3168" s="227"/>
      <c r="N3168" s="227" t="s">
        <v>10242</v>
      </c>
      <c r="O3168" s="242" t="s">
        <v>13829</v>
      </c>
      <c r="P3168" s="242" t="s">
        <v>13830</v>
      </c>
      <c r="Q3168" s="221" t="s">
        <v>13831</v>
      </c>
      <c r="R3168" s="208" t="s">
        <v>3764</v>
      </c>
      <c r="S3168" s="209">
        <v>2000000000179</v>
      </c>
      <c r="T3168" s="229">
        <v>45702</v>
      </c>
      <c r="U3168" s="230" t="s">
        <v>10277</v>
      </c>
      <c r="V3168" s="230" t="s">
        <v>10263</v>
      </c>
      <c r="W3168" s="230" t="s">
        <v>10263</v>
      </c>
      <c r="X3168" s="230" t="s">
        <v>13241</v>
      </c>
      <c r="Y3168" s="256"/>
      <c r="Z3168" s="230" t="s">
        <v>10264</v>
      </c>
      <c r="AA3168" s="220">
        <v>202503</v>
      </c>
      <c r="AB3168" s="267"/>
      <c r="AC3168" s="266" t="s">
        <v>10280</v>
      </c>
      <c r="AD3168" s="240" t="s">
        <v>10252</v>
      </c>
      <c r="AE3168" s="269">
        <v>0</v>
      </c>
      <c r="AF3168" s="268" t="s">
        <v>10252</v>
      </c>
      <c r="AG3168" s="235" t="str">
        <f>IFERROR(VLOOKUP(작성용!A:A,RM!A:D,4,0),"-")</f>
        <v>김영하/김운영</v>
      </c>
      <c r="AH3168" s="270" t="s">
        <v>13832</v>
      </c>
      <c r="AI3168" s="261" t="s">
        <v>13833</v>
      </c>
      <c r="AJ3168" s="261" t="s">
        <v>13031</v>
      </c>
      <c r="AK3168" s="261" t="s">
        <v>3962</v>
      </c>
      <c r="AL3168" s="231">
        <v>3167</v>
      </c>
    </row>
    <row r="3169" spans="1:38" x14ac:dyDescent="0.3">
      <c r="A3169" s="264" t="s">
        <v>2413</v>
      </c>
      <c r="B3169" s="264" t="s">
        <v>13828</v>
      </c>
      <c r="C3169" s="237" t="s">
        <v>10273</v>
      </c>
      <c r="D3169" s="233" t="s">
        <v>10992</v>
      </c>
      <c r="E3169" s="232" t="s">
        <v>6201</v>
      </c>
      <c r="F3169" s="236" t="s">
        <v>10268</v>
      </c>
      <c r="G3169" s="210">
        <v>0</v>
      </c>
      <c r="H3169" s="227" t="s">
        <v>13237</v>
      </c>
      <c r="I3169" s="227"/>
      <c r="J3169" s="227"/>
      <c r="K3169" s="227"/>
      <c r="L3169" s="227"/>
      <c r="M3169" s="227"/>
      <c r="N3169" s="227" t="s">
        <v>10242</v>
      </c>
      <c r="O3169" s="242" t="s">
        <v>13829</v>
      </c>
      <c r="P3169" s="242" t="s">
        <v>13830</v>
      </c>
      <c r="Q3169" s="221" t="s">
        <v>13831</v>
      </c>
      <c r="R3169" s="208" t="s">
        <v>6202</v>
      </c>
      <c r="S3169" s="209">
        <v>2000000000109</v>
      </c>
      <c r="T3169" s="229">
        <v>45702</v>
      </c>
      <c r="U3169" s="230" t="s">
        <v>10277</v>
      </c>
      <c r="V3169" s="230" t="s">
        <v>10263</v>
      </c>
      <c r="W3169" s="230" t="s">
        <v>10263</v>
      </c>
      <c r="X3169" s="230" t="s">
        <v>13241</v>
      </c>
      <c r="Y3169" s="256"/>
      <c r="Z3169" s="230" t="s">
        <v>10264</v>
      </c>
      <c r="AA3169" s="220">
        <v>202503</v>
      </c>
      <c r="AB3169" s="267"/>
      <c r="AC3169" s="266" t="s">
        <v>10280</v>
      </c>
      <c r="AD3169" s="240" t="s">
        <v>10252</v>
      </c>
      <c r="AE3169" s="269">
        <v>0</v>
      </c>
      <c r="AF3169" s="268" t="s">
        <v>10252</v>
      </c>
      <c r="AG3169" s="235" t="str">
        <f>IFERROR(VLOOKUP(작성용!A:A,RM!A:D,4,0),"-")</f>
        <v>김영하/김운영</v>
      </c>
      <c r="AH3169" s="270" t="s">
        <v>13832</v>
      </c>
      <c r="AI3169" s="261" t="s">
        <v>13833</v>
      </c>
      <c r="AJ3169" s="261" t="s">
        <v>13031</v>
      </c>
      <c r="AK3169" s="261" t="s">
        <v>3962</v>
      </c>
      <c r="AL3169" s="231">
        <v>3168</v>
      </c>
    </row>
    <row r="3170" spans="1:38" x14ac:dyDescent="0.3">
      <c r="A3170" s="264" t="s">
        <v>2413</v>
      </c>
      <c r="B3170" s="264" t="s">
        <v>13828</v>
      </c>
      <c r="C3170" s="237" t="s">
        <v>10273</v>
      </c>
      <c r="D3170" s="233" t="s">
        <v>13049</v>
      </c>
      <c r="E3170" s="232" t="s">
        <v>6203</v>
      </c>
      <c r="F3170" s="236" t="s">
        <v>10268</v>
      </c>
      <c r="G3170" s="210">
        <v>0</v>
      </c>
      <c r="H3170" s="227" t="s">
        <v>13237</v>
      </c>
      <c r="I3170" s="227"/>
      <c r="J3170" s="227"/>
      <c r="K3170" s="227"/>
      <c r="L3170" s="227"/>
      <c r="M3170" s="227"/>
      <c r="N3170" s="227" t="s">
        <v>10242</v>
      </c>
      <c r="O3170" s="242" t="s">
        <v>13829</v>
      </c>
      <c r="P3170" s="242" t="s">
        <v>13830</v>
      </c>
      <c r="Q3170" s="221" t="s">
        <v>13831</v>
      </c>
      <c r="R3170" s="208" t="s">
        <v>6204</v>
      </c>
      <c r="S3170" s="209">
        <v>2000000000110</v>
      </c>
      <c r="T3170" s="229">
        <v>45702</v>
      </c>
      <c r="U3170" s="230" t="s">
        <v>10277</v>
      </c>
      <c r="V3170" s="230" t="s">
        <v>10263</v>
      </c>
      <c r="W3170" s="230" t="s">
        <v>10263</v>
      </c>
      <c r="X3170" s="230" t="s">
        <v>13241</v>
      </c>
      <c r="Y3170" s="256"/>
      <c r="Z3170" s="230" t="s">
        <v>10264</v>
      </c>
      <c r="AA3170" s="220">
        <v>202503</v>
      </c>
      <c r="AB3170" s="267"/>
      <c r="AC3170" s="266" t="s">
        <v>10280</v>
      </c>
      <c r="AD3170" s="240" t="s">
        <v>10252</v>
      </c>
      <c r="AE3170" s="269">
        <v>0</v>
      </c>
      <c r="AF3170" s="268" t="s">
        <v>10252</v>
      </c>
      <c r="AG3170" s="235" t="str">
        <f>IFERROR(VLOOKUP(작성용!A:A,RM!A:D,4,0),"-")</f>
        <v>김영하/김운영</v>
      </c>
      <c r="AH3170" s="270" t="s">
        <v>13832</v>
      </c>
      <c r="AI3170" s="261" t="s">
        <v>13833</v>
      </c>
      <c r="AJ3170" s="261" t="s">
        <v>13031</v>
      </c>
      <c r="AK3170" s="261" t="s">
        <v>3962</v>
      </c>
      <c r="AL3170" s="231">
        <v>3169</v>
      </c>
    </row>
    <row r="3171" spans="1:38" x14ac:dyDescent="0.3">
      <c r="A3171" s="264" t="s">
        <v>2413</v>
      </c>
      <c r="B3171" s="264" t="s">
        <v>13828</v>
      </c>
      <c r="C3171" s="237" t="s">
        <v>10273</v>
      </c>
      <c r="D3171" s="233" t="s">
        <v>11333</v>
      </c>
      <c r="E3171" s="232" t="s">
        <v>6205</v>
      </c>
      <c r="F3171" s="236" t="s">
        <v>10268</v>
      </c>
      <c r="G3171" s="210">
        <v>0</v>
      </c>
      <c r="H3171" s="227" t="s">
        <v>4062</v>
      </c>
      <c r="I3171" s="227"/>
      <c r="J3171" s="227"/>
      <c r="K3171" s="227"/>
      <c r="L3171" s="227"/>
      <c r="M3171" s="227"/>
      <c r="N3171" s="227" t="s">
        <v>10242</v>
      </c>
      <c r="O3171" s="242" t="s">
        <v>13829</v>
      </c>
      <c r="P3171" s="242" t="s">
        <v>13830</v>
      </c>
      <c r="Q3171" s="221" t="s">
        <v>13831</v>
      </c>
      <c r="R3171" s="208" t="s">
        <v>6206</v>
      </c>
      <c r="S3171" s="209">
        <v>2000000000025</v>
      </c>
      <c r="T3171" s="229">
        <v>45702</v>
      </c>
      <c r="U3171" s="230" t="s">
        <v>10277</v>
      </c>
      <c r="V3171" s="230" t="s">
        <v>10263</v>
      </c>
      <c r="W3171" s="230" t="s">
        <v>10263</v>
      </c>
      <c r="X3171" s="230" t="s">
        <v>10469</v>
      </c>
      <c r="Y3171" s="256"/>
      <c r="Z3171" s="230" t="s">
        <v>10264</v>
      </c>
      <c r="AA3171" s="220">
        <v>202503</v>
      </c>
      <c r="AB3171" s="267"/>
      <c r="AC3171" s="266" t="s">
        <v>10280</v>
      </c>
      <c r="AD3171" s="240" t="s">
        <v>10252</v>
      </c>
      <c r="AE3171" s="269">
        <v>0</v>
      </c>
      <c r="AF3171" s="268" t="s">
        <v>10252</v>
      </c>
      <c r="AG3171" s="235" t="str">
        <f>IFERROR(VLOOKUP(작성용!A:A,RM!A:D,4,0),"-")</f>
        <v>김영하/김운영</v>
      </c>
      <c r="AH3171" s="270" t="s">
        <v>13832</v>
      </c>
      <c r="AI3171" s="261" t="s">
        <v>13833</v>
      </c>
      <c r="AJ3171" s="261" t="s">
        <v>13031</v>
      </c>
      <c r="AK3171" s="261" t="s">
        <v>3962</v>
      </c>
      <c r="AL3171" s="231">
        <v>3170</v>
      </c>
    </row>
    <row r="3172" spans="1:38" x14ac:dyDescent="0.3">
      <c r="A3172" s="264" t="s">
        <v>2413</v>
      </c>
      <c r="B3172" s="264" t="s">
        <v>13828</v>
      </c>
      <c r="C3172" s="237" t="s">
        <v>10273</v>
      </c>
      <c r="D3172" s="233" t="s">
        <v>11175</v>
      </c>
      <c r="E3172" s="232" t="s">
        <v>5349</v>
      </c>
      <c r="F3172" s="236" t="s">
        <v>10268</v>
      </c>
      <c r="G3172" s="210">
        <v>0</v>
      </c>
      <c r="H3172" s="227" t="s">
        <v>13237</v>
      </c>
      <c r="I3172" s="227"/>
      <c r="J3172" s="227"/>
      <c r="K3172" s="227"/>
      <c r="L3172" s="227"/>
      <c r="M3172" s="227"/>
      <c r="N3172" s="227" t="s">
        <v>10242</v>
      </c>
      <c r="O3172" s="242" t="s">
        <v>13829</v>
      </c>
      <c r="P3172" s="242" t="s">
        <v>13830</v>
      </c>
      <c r="Q3172" s="221" t="s">
        <v>13831</v>
      </c>
      <c r="R3172" s="208" t="s">
        <v>5350</v>
      </c>
      <c r="S3172" s="209">
        <v>2000000000106</v>
      </c>
      <c r="T3172" s="229">
        <v>45702</v>
      </c>
      <c r="U3172" s="230" t="s">
        <v>10277</v>
      </c>
      <c r="V3172" s="230" t="s">
        <v>10263</v>
      </c>
      <c r="W3172" s="230" t="s">
        <v>10263</v>
      </c>
      <c r="X3172" s="230" t="s">
        <v>13241</v>
      </c>
      <c r="Y3172" s="256"/>
      <c r="Z3172" s="230" t="s">
        <v>10264</v>
      </c>
      <c r="AA3172" s="220">
        <v>202503</v>
      </c>
      <c r="AB3172" s="267"/>
      <c r="AC3172" s="266" t="s">
        <v>10280</v>
      </c>
      <c r="AD3172" s="240" t="s">
        <v>10252</v>
      </c>
      <c r="AE3172" s="269">
        <v>0</v>
      </c>
      <c r="AF3172" s="268" t="s">
        <v>10252</v>
      </c>
      <c r="AG3172" s="235" t="str">
        <f>IFERROR(VLOOKUP(작성용!A:A,RM!A:D,4,0),"-")</f>
        <v>김영하/김운영</v>
      </c>
      <c r="AH3172" s="270" t="s">
        <v>13832</v>
      </c>
      <c r="AI3172" s="261" t="s">
        <v>13833</v>
      </c>
      <c r="AJ3172" s="261" t="s">
        <v>13031</v>
      </c>
      <c r="AK3172" s="261" t="s">
        <v>3962</v>
      </c>
      <c r="AL3172" s="231">
        <v>3171</v>
      </c>
    </row>
    <row r="3173" spans="1:38" x14ac:dyDescent="0.3">
      <c r="A3173" s="264" t="s">
        <v>2413</v>
      </c>
      <c r="B3173" s="264" t="s">
        <v>13828</v>
      </c>
      <c r="C3173" s="237" t="s">
        <v>10273</v>
      </c>
      <c r="D3173" s="233" t="s">
        <v>10308</v>
      </c>
      <c r="E3173" s="232" t="s">
        <v>3765</v>
      </c>
      <c r="F3173" s="236" t="s">
        <v>10268</v>
      </c>
      <c r="G3173" s="210">
        <v>0</v>
      </c>
      <c r="H3173" s="227" t="s">
        <v>13237</v>
      </c>
      <c r="I3173" s="227"/>
      <c r="J3173" s="227"/>
      <c r="K3173" s="227"/>
      <c r="L3173" s="227"/>
      <c r="M3173" s="227"/>
      <c r="N3173" s="227" t="s">
        <v>10242</v>
      </c>
      <c r="O3173" s="242" t="s">
        <v>13829</v>
      </c>
      <c r="P3173" s="242" t="s">
        <v>13830</v>
      </c>
      <c r="Q3173" s="221" t="s">
        <v>13831</v>
      </c>
      <c r="R3173" s="208" t="s">
        <v>3766</v>
      </c>
      <c r="S3173" s="209">
        <v>2000000000032</v>
      </c>
      <c r="T3173" s="229">
        <v>45702</v>
      </c>
      <c r="U3173" s="230" t="s">
        <v>10277</v>
      </c>
      <c r="V3173" s="230" t="s">
        <v>10263</v>
      </c>
      <c r="W3173" s="230" t="s">
        <v>10263</v>
      </c>
      <c r="X3173" s="230" t="s">
        <v>13241</v>
      </c>
      <c r="Y3173" s="256"/>
      <c r="Z3173" s="230" t="s">
        <v>10264</v>
      </c>
      <c r="AA3173" s="220">
        <v>202503</v>
      </c>
      <c r="AB3173" s="267"/>
      <c r="AC3173" s="266" t="s">
        <v>10280</v>
      </c>
      <c r="AD3173" s="240" t="s">
        <v>10252</v>
      </c>
      <c r="AE3173" s="269">
        <v>0</v>
      </c>
      <c r="AF3173" s="268" t="s">
        <v>10252</v>
      </c>
      <c r="AG3173" s="235" t="str">
        <f>IFERROR(VLOOKUP(작성용!A:A,RM!A:D,4,0),"-")</f>
        <v>김영하/김운영</v>
      </c>
      <c r="AH3173" s="270" t="s">
        <v>13832</v>
      </c>
      <c r="AI3173" s="261" t="s">
        <v>13833</v>
      </c>
      <c r="AJ3173" s="261" t="s">
        <v>13031</v>
      </c>
      <c r="AK3173" s="261" t="s">
        <v>3962</v>
      </c>
      <c r="AL3173" s="231">
        <v>3172</v>
      </c>
    </row>
    <row r="3174" spans="1:38" x14ac:dyDescent="0.3">
      <c r="A3174" s="264" t="s">
        <v>2413</v>
      </c>
      <c r="B3174" s="264" t="s">
        <v>13828</v>
      </c>
      <c r="C3174" s="237" t="s">
        <v>10273</v>
      </c>
      <c r="D3174" s="233" t="s">
        <v>11982</v>
      </c>
      <c r="E3174" s="232" t="s">
        <v>5359</v>
      </c>
      <c r="F3174" s="236" t="s">
        <v>10268</v>
      </c>
      <c r="G3174" s="210">
        <v>0</v>
      </c>
      <c r="H3174" s="227" t="s">
        <v>13237</v>
      </c>
      <c r="I3174" s="227"/>
      <c r="J3174" s="227"/>
      <c r="K3174" s="227"/>
      <c r="L3174" s="227"/>
      <c r="M3174" s="227"/>
      <c r="N3174" s="227" t="s">
        <v>10242</v>
      </c>
      <c r="O3174" s="242" t="s">
        <v>13829</v>
      </c>
      <c r="P3174" s="242" t="s">
        <v>13830</v>
      </c>
      <c r="Q3174" s="221" t="s">
        <v>13831</v>
      </c>
      <c r="R3174" s="208" t="s">
        <v>5360</v>
      </c>
      <c r="S3174" s="209">
        <v>2000000000108</v>
      </c>
      <c r="T3174" s="229">
        <v>45702</v>
      </c>
      <c r="U3174" s="230" t="s">
        <v>10277</v>
      </c>
      <c r="V3174" s="230" t="s">
        <v>10263</v>
      </c>
      <c r="W3174" s="230" t="s">
        <v>10263</v>
      </c>
      <c r="X3174" s="230" t="s">
        <v>10469</v>
      </c>
      <c r="Y3174" s="256"/>
      <c r="Z3174" s="230" t="s">
        <v>10264</v>
      </c>
      <c r="AA3174" s="220">
        <v>202503</v>
      </c>
      <c r="AB3174" s="267"/>
      <c r="AC3174" s="266" t="s">
        <v>10280</v>
      </c>
      <c r="AD3174" s="240" t="s">
        <v>10252</v>
      </c>
      <c r="AE3174" s="269">
        <v>0</v>
      </c>
      <c r="AF3174" s="268" t="s">
        <v>10252</v>
      </c>
      <c r="AG3174" s="235" t="str">
        <f>IFERROR(VLOOKUP(작성용!A:A,RM!A:D,4,0),"-")</f>
        <v>김영하/김운영</v>
      </c>
      <c r="AH3174" s="270" t="s">
        <v>13832</v>
      </c>
      <c r="AI3174" s="261" t="s">
        <v>13833</v>
      </c>
      <c r="AJ3174" s="261" t="s">
        <v>3522</v>
      </c>
      <c r="AK3174" s="261" t="s">
        <v>3962</v>
      </c>
      <c r="AL3174" s="231">
        <v>3173</v>
      </c>
    </row>
    <row r="3175" spans="1:38" x14ac:dyDescent="0.3">
      <c r="A3175" s="264" t="s">
        <v>2413</v>
      </c>
      <c r="B3175" s="264" t="s">
        <v>13828</v>
      </c>
      <c r="C3175" s="237" t="s">
        <v>10273</v>
      </c>
      <c r="D3175" s="233" t="s">
        <v>11320</v>
      </c>
      <c r="E3175" s="232" t="s">
        <v>6208</v>
      </c>
      <c r="F3175" s="236" t="s">
        <v>10268</v>
      </c>
      <c r="G3175" s="210">
        <v>0</v>
      </c>
      <c r="H3175" s="227" t="s">
        <v>4062</v>
      </c>
      <c r="I3175" s="227"/>
      <c r="J3175" s="227"/>
      <c r="K3175" s="227"/>
      <c r="L3175" s="227"/>
      <c r="M3175" s="227"/>
      <c r="N3175" s="227" t="s">
        <v>10242</v>
      </c>
      <c r="O3175" s="242" t="s">
        <v>13829</v>
      </c>
      <c r="P3175" s="242" t="s">
        <v>13830</v>
      </c>
      <c r="Q3175" s="221" t="s">
        <v>13831</v>
      </c>
      <c r="R3175" s="208" t="s">
        <v>6209</v>
      </c>
      <c r="S3175" s="209">
        <v>2000000000160</v>
      </c>
      <c r="T3175" s="229">
        <v>45702</v>
      </c>
      <c r="U3175" s="230" t="s">
        <v>10277</v>
      </c>
      <c r="V3175" s="230" t="s">
        <v>10263</v>
      </c>
      <c r="W3175" s="230" t="s">
        <v>10263</v>
      </c>
      <c r="X3175" s="230" t="s">
        <v>13241</v>
      </c>
      <c r="Y3175" s="256"/>
      <c r="Z3175" s="230" t="s">
        <v>10264</v>
      </c>
      <c r="AA3175" s="220">
        <v>202503</v>
      </c>
      <c r="AB3175" s="267"/>
      <c r="AC3175" s="266" t="s">
        <v>10280</v>
      </c>
      <c r="AD3175" s="240" t="s">
        <v>10252</v>
      </c>
      <c r="AE3175" s="269">
        <v>0</v>
      </c>
      <c r="AF3175" s="268" t="s">
        <v>10252</v>
      </c>
      <c r="AG3175" s="235" t="str">
        <f>IFERROR(VLOOKUP(작성용!A:A,RM!A:D,4,0),"-")</f>
        <v>김영하/김운영</v>
      </c>
      <c r="AH3175" s="270" t="s">
        <v>13832</v>
      </c>
      <c r="AI3175" s="261" t="s">
        <v>13833</v>
      </c>
      <c r="AJ3175" s="261" t="s">
        <v>3522</v>
      </c>
      <c r="AK3175" s="261" t="s">
        <v>3962</v>
      </c>
      <c r="AL3175" s="231">
        <v>3174</v>
      </c>
    </row>
    <row r="3176" spans="1:38" x14ac:dyDescent="0.3">
      <c r="A3176" s="264" t="s">
        <v>2413</v>
      </c>
      <c r="B3176" s="264" t="s">
        <v>13828</v>
      </c>
      <c r="C3176" s="237" t="s">
        <v>10273</v>
      </c>
      <c r="D3176" s="233" t="s">
        <v>13836</v>
      </c>
      <c r="E3176" s="232" t="s">
        <v>3767</v>
      </c>
      <c r="F3176" s="236" t="s">
        <v>10268</v>
      </c>
      <c r="G3176" s="210">
        <v>0</v>
      </c>
      <c r="H3176" s="227" t="s">
        <v>13237</v>
      </c>
      <c r="I3176" s="227"/>
      <c r="J3176" s="227"/>
      <c r="K3176" s="227"/>
      <c r="L3176" s="227"/>
      <c r="M3176" s="227"/>
      <c r="N3176" s="227" t="s">
        <v>10242</v>
      </c>
      <c r="O3176" s="242" t="s">
        <v>13829</v>
      </c>
      <c r="P3176" s="242" t="s">
        <v>13830</v>
      </c>
      <c r="Q3176" s="221" t="s">
        <v>13831</v>
      </c>
      <c r="R3176" s="208" t="s">
        <v>9865</v>
      </c>
      <c r="S3176" s="209">
        <v>2000000000111</v>
      </c>
      <c r="T3176" s="229">
        <v>45702</v>
      </c>
      <c r="U3176" s="230" t="s">
        <v>10277</v>
      </c>
      <c r="V3176" s="230" t="s">
        <v>10263</v>
      </c>
      <c r="W3176" s="230" t="s">
        <v>10263</v>
      </c>
      <c r="X3176" s="230" t="s">
        <v>10469</v>
      </c>
      <c r="Y3176" s="256"/>
      <c r="Z3176" s="230" t="s">
        <v>10264</v>
      </c>
      <c r="AA3176" s="220">
        <v>202503</v>
      </c>
      <c r="AB3176" s="267"/>
      <c r="AC3176" s="266" t="s">
        <v>10280</v>
      </c>
      <c r="AD3176" s="240" t="s">
        <v>10252</v>
      </c>
      <c r="AE3176" s="269">
        <v>0</v>
      </c>
      <c r="AF3176" s="268" t="s">
        <v>10252</v>
      </c>
      <c r="AG3176" s="235" t="str">
        <f>IFERROR(VLOOKUP(작성용!A:A,RM!A:D,4,0),"-")</f>
        <v>김영하/김운영</v>
      </c>
      <c r="AH3176" s="270" t="s">
        <v>13832</v>
      </c>
      <c r="AI3176" s="261" t="s">
        <v>13833</v>
      </c>
      <c r="AJ3176" s="261" t="s">
        <v>13031</v>
      </c>
      <c r="AK3176" s="261" t="s">
        <v>3962</v>
      </c>
      <c r="AL3176" s="231">
        <v>3175</v>
      </c>
    </row>
    <row r="3177" spans="1:38" x14ac:dyDescent="0.3">
      <c r="A3177" s="264" t="s">
        <v>2413</v>
      </c>
      <c r="B3177" s="264" t="s">
        <v>13828</v>
      </c>
      <c r="C3177" s="237" t="s">
        <v>10273</v>
      </c>
      <c r="D3177" s="233" t="s">
        <v>11300</v>
      </c>
      <c r="E3177" s="232" t="s">
        <v>6211</v>
      </c>
      <c r="F3177" s="236" t="s">
        <v>10268</v>
      </c>
      <c r="G3177" s="210">
        <v>0</v>
      </c>
      <c r="H3177" s="227" t="s">
        <v>13237</v>
      </c>
      <c r="I3177" s="227"/>
      <c r="J3177" s="227"/>
      <c r="K3177" s="227"/>
      <c r="L3177" s="227"/>
      <c r="M3177" s="227"/>
      <c r="N3177" s="227" t="s">
        <v>10242</v>
      </c>
      <c r="O3177" s="242" t="s">
        <v>13829</v>
      </c>
      <c r="P3177" s="242" t="s">
        <v>13830</v>
      </c>
      <c r="Q3177" s="221" t="s">
        <v>13831</v>
      </c>
      <c r="R3177" s="208" t="s">
        <v>6212</v>
      </c>
      <c r="S3177" s="209">
        <v>2000000000112</v>
      </c>
      <c r="T3177" s="229">
        <v>45702</v>
      </c>
      <c r="U3177" s="230" t="s">
        <v>10277</v>
      </c>
      <c r="V3177" s="230" t="s">
        <v>10263</v>
      </c>
      <c r="W3177" s="230" t="s">
        <v>10263</v>
      </c>
      <c r="X3177" s="230" t="s">
        <v>13241</v>
      </c>
      <c r="Y3177" s="256"/>
      <c r="Z3177" s="230" t="s">
        <v>10264</v>
      </c>
      <c r="AA3177" s="220">
        <v>202503</v>
      </c>
      <c r="AB3177" s="267"/>
      <c r="AC3177" s="266" t="s">
        <v>10280</v>
      </c>
      <c r="AD3177" s="240" t="s">
        <v>10252</v>
      </c>
      <c r="AE3177" s="269">
        <v>0</v>
      </c>
      <c r="AF3177" s="268" t="s">
        <v>10252</v>
      </c>
      <c r="AG3177" s="235" t="str">
        <f>IFERROR(VLOOKUP(작성용!A:A,RM!A:D,4,0),"-")</f>
        <v>김영하/김운영</v>
      </c>
      <c r="AH3177" s="270" t="s">
        <v>13832</v>
      </c>
      <c r="AI3177" s="261" t="s">
        <v>13833</v>
      </c>
      <c r="AJ3177" s="261" t="s">
        <v>3522</v>
      </c>
      <c r="AK3177" s="261" t="s">
        <v>3962</v>
      </c>
      <c r="AL3177" s="231">
        <v>3176</v>
      </c>
    </row>
    <row r="3178" spans="1:38" x14ac:dyDescent="0.3">
      <c r="A3178" s="264" t="s">
        <v>2413</v>
      </c>
      <c r="B3178" s="264" t="s">
        <v>13828</v>
      </c>
      <c r="C3178" s="237" t="s">
        <v>10273</v>
      </c>
      <c r="D3178" s="233" t="s">
        <v>11956</v>
      </c>
      <c r="E3178" s="232" t="s">
        <v>3654</v>
      </c>
      <c r="F3178" s="236" t="s">
        <v>10268</v>
      </c>
      <c r="G3178" s="210">
        <v>0</v>
      </c>
      <c r="H3178" s="227" t="s">
        <v>13237</v>
      </c>
      <c r="I3178" s="227"/>
      <c r="J3178" s="227"/>
      <c r="K3178" s="227"/>
      <c r="L3178" s="227"/>
      <c r="M3178" s="227"/>
      <c r="N3178" s="227" t="s">
        <v>10242</v>
      </c>
      <c r="O3178" s="242" t="s">
        <v>13829</v>
      </c>
      <c r="P3178" s="242" t="s">
        <v>13830</v>
      </c>
      <c r="Q3178" s="221" t="s">
        <v>13831</v>
      </c>
      <c r="R3178" s="208" t="s">
        <v>3708</v>
      </c>
      <c r="S3178" s="209">
        <v>2000000000048</v>
      </c>
      <c r="T3178" s="229">
        <v>45702</v>
      </c>
      <c r="U3178" s="230" t="s">
        <v>10277</v>
      </c>
      <c r="V3178" s="230" t="s">
        <v>10263</v>
      </c>
      <c r="W3178" s="230" t="s">
        <v>10263</v>
      </c>
      <c r="X3178" s="230" t="s">
        <v>13241</v>
      </c>
      <c r="Y3178" s="256"/>
      <c r="Z3178" s="230" t="s">
        <v>10264</v>
      </c>
      <c r="AA3178" s="220">
        <v>202503</v>
      </c>
      <c r="AB3178" s="267"/>
      <c r="AC3178" s="266" t="s">
        <v>10280</v>
      </c>
      <c r="AD3178" s="240" t="s">
        <v>10252</v>
      </c>
      <c r="AE3178" s="269">
        <v>0</v>
      </c>
      <c r="AF3178" s="268" t="s">
        <v>10252</v>
      </c>
      <c r="AG3178" s="235" t="str">
        <f>IFERROR(VLOOKUP(작성용!A:A,RM!A:D,4,0),"-")</f>
        <v>김영하/김운영</v>
      </c>
      <c r="AH3178" s="270" t="s">
        <v>13832</v>
      </c>
      <c r="AI3178" s="261" t="s">
        <v>13833</v>
      </c>
      <c r="AJ3178" s="261" t="s">
        <v>13031</v>
      </c>
      <c r="AK3178" s="261" t="s">
        <v>3962</v>
      </c>
      <c r="AL3178" s="231">
        <v>3177</v>
      </c>
    </row>
    <row r="3179" spans="1:38" x14ac:dyDescent="0.3">
      <c r="A3179" s="264" t="s">
        <v>2413</v>
      </c>
      <c r="B3179" s="264" t="s">
        <v>13828</v>
      </c>
      <c r="C3179" s="237" t="s">
        <v>10273</v>
      </c>
      <c r="D3179" s="233" t="s">
        <v>10592</v>
      </c>
      <c r="E3179" s="232" t="s">
        <v>6214</v>
      </c>
      <c r="F3179" s="236" t="s">
        <v>10268</v>
      </c>
      <c r="G3179" s="210">
        <v>0</v>
      </c>
      <c r="H3179" s="227" t="s">
        <v>4062</v>
      </c>
      <c r="I3179" s="227"/>
      <c r="J3179" s="227"/>
      <c r="K3179" s="227"/>
      <c r="L3179" s="227"/>
      <c r="M3179" s="227"/>
      <c r="N3179" s="227" t="s">
        <v>10242</v>
      </c>
      <c r="O3179" s="242" t="s">
        <v>13829</v>
      </c>
      <c r="P3179" s="242" t="s">
        <v>13830</v>
      </c>
      <c r="Q3179" s="221" t="s">
        <v>13831</v>
      </c>
      <c r="R3179" s="208" t="s">
        <v>3768</v>
      </c>
      <c r="S3179" s="209">
        <v>2000000000051</v>
      </c>
      <c r="T3179" s="229">
        <v>45702</v>
      </c>
      <c r="U3179" s="230" t="s">
        <v>10277</v>
      </c>
      <c r="V3179" s="230" t="s">
        <v>10263</v>
      </c>
      <c r="W3179" s="230" t="s">
        <v>10263</v>
      </c>
      <c r="X3179" s="230" t="s">
        <v>13241</v>
      </c>
      <c r="Y3179" s="256"/>
      <c r="Z3179" s="230" t="s">
        <v>10264</v>
      </c>
      <c r="AA3179" s="220">
        <v>202503</v>
      </c>
      <c r="AB3179" s="267"/>
      <c r="AC3179" s="266" t="s">
        <v>10280</v>
      </c>
      <c r="AD3179" s="240" t="s">
        <v>10252</v>
      </c>
      <c r="AE3179" s="269">
        <v>0</v>
      </c>
      <c r="AF3179" s="268" t="s">
        <v>10252</v>
      </c>
      <c r="AG3179" s="235" t="str">
        <f>IFERROR(VLOOKUP(작성용!A:A,RM!A:D,4,0),"-")</f>
        <v>김영하/김운영</v>
      </c>
      <c r="AH3179" s="270" t="s">
        <v>13832</v>
      </c>
      <c r="AI3179" s="261" t="s">
        <v>13833</v>
      </c>
      <c r="AJ3179" s="261" t="s">
        <v>13031</v>
      </c>
      <c r="AK3179" s="261" t="s">
        <v>3962</v>
      </c>
      <c r="AL3179" s="231">
        <v>3178</v>
      </c>
    </row>
    <row r="3180" spans="1:38" x14ac:dyDescent="0.3">
      <c r="A3180" s="264" t="s">
        <v>2413</v>
      </c>
      <c r="B3180" s="264" t="s">
        <v>13828</v>
      </c>
      <c r="C3180" s="237" t="s">
        <v>10273</v>
      </c>
      <c r="D3180" s="233" t="s">
        <v>10599</v>
      </c>
      <c r="E3180" s="232" t="s">
        <v>3656</v>
      </c>
      <c r="F3180" s="236" t="s">
        <v>10268</v>
      </c>
      <c r="G3180" s="210">
        <v>0</v>
      </c>
      <c r="H3180" s="227" t="s">
        <v>13237</v>
      </c>
      <c r="I3180" s="227"/>
      <c r="J3180" s="227"/>
      <c r="K3180" s="227"/>
      <c r="L3180" s="227"/>
      <c r="M3180" s="227"/>
      <c r="N3180" s="227" t="s">
        <v>10242</v>
      </c>
      <c r="O3180" s="242" t="s">
        <v>13829</v>
      </c>
      <c r="P3180" s="242" t="s">
        <v>13830</v>
      </c>
      <c r="Q3180" s="221" t="s">
        <v>13831</v>
      </c>
      <c r="R3180" s="208" t="s">
        <v>3702</v>
      </c>
      <c r="S3180" s="209">
        <v>2000000000055</v>
      </c>
      <c r="T3180" s="229">
        <v>45702</v>
      </c>
      <c r="U3180" s="230" t="s">
        <v>10277</v>
      </c>
      <c r="V3180" s="230" t="s">
        <v>10263</v>
      </c>
      <c r="W3180" s="230" t="s">
        <v>10263</v>
      </c>
      <c r="X3180" s="230" t="s">
        <v>13241</v>
      </c>
      <c r="Y3180" s="256"/>
      <c r="Z3180" s="230" t="s">
        <v>10264</v>
      </c>
      <c r="AA3180" s="220">
        <v>202503</v>
      </c>
      <c r="AB3180" s="267"/>
      <c r="AC3180" s="266" t="s">
        <v>10280</v>
      </c>
      <c r="AD3180" s="240" t="s">
        <v>10252</v>
      </c>
      <c r="AE3180" s="269">
        <v>0</v>
      </c>
      <c r="AF3180" s="268" t="s">
        <v>10252</v>
      </c>
      <c r="AG3180" s="235" t="str">
        <f>IFERROR(VLOOKUP(작성용!A:A,RM!A:D,4,0),"-")</f>
        <v>김영하/김운영</v>
      </c>
      <c r="AH3180" s="270" t="s">
        <v>13832</v>
      </c>
      <c r="AI3180" s="261" t="s">
        <v>13833</v>
      </c>
      <c r="AJ3180" s="261" t="s">
        <v>13031</v>
      </c>
      <c r="AK3180" s="261" t="s">
        <v>3962</v>
      </c>
      <c r="AL3180" s="231">
        <v>3179</v>
      </c>
    </row>
    <row r="3181" spans="1:38" x14ac:dyDescent="0.3">
      <c r="A3181" s="264" t="s">
        <v>2413</v>
      </c>
      <c r="B3181" s="264" t="s">
        <v>13828</v>
      </c>
      <c r="C3181" s="237" t="s">
        <v>10273</v>
      </c>
      <c r="D3181" s="233" t="s">
        <v>10999</v>
      </c>
      <c r="E3181" s="232" t="s">
        <v>3769</v>
      </c>
      <c r="F3181" s="236" t="s">
        <v>10268</v>
      </c>
      <c r="G3181" s="210">
        <v>0</v>
      </c>
      <c r="H3181" s="227" t="s">
        <v>13237</v>
      </c>
      <c r="I3181" s="227"/>
      <c r="J3181" s="227"/>
      <c r="K3181" s="227"/>
      <c r="L3181" s="227"/>
      <c r="M3181" s="227"/>
      <c r="N3181" s="227" t="s">
        <v>10242</v>
      </c>
      <c r="O3181" s="242" t="s">
        <v>13829</v>
      </c>
      <c r="P3181" s="242" t="s">
        <v>13830</v>
      </c>
      <c r="Q3181" s="221" t="s">
        <v>13831</v>
      </c>
      <c r="R3181" s="208" t="s">
        <v>3770</v>
      </c>
      <c r="S3181" s="209">
        <v>2000000000175</v>
      </c>
      <c r="T3181" s="229">
        <v>45702</v>
      </c>
      <c r="U3181" s="230" t="s">
        <v>10277</v>
      </c>
      <c r="V3181" s="230" t="s">
        <v>10263</v>
      </c>
      <c r="W3181" s="230" t="s">
        <v>10263</v>
      </c>
      <c r="X3181" s="230" t="s">
        <v>13241</v>
      </c>
      <c r="Y3181" s="256"/>
      <c r="Z3181" s="230" t="s">
        <v>10264</v>
      </c>
      <c r="AA3181" s="220">
        <v>202503</v>
      </c>
      <c r="AB3181" s="267"/>
      <c r="AC3181" s="266" t="s">
        <v>10280</v>
      </c>
      <c r="AD3181" s="240" t="s">
        <v>10252</v>
      </c>
      <c r="AE3181" s="269">
        <v>0</v>
      </c>
      <c r="AF3181" s="268" t="s">
        <v>10252</v>
      </c>
      <c r="AG3181" s="235" t="str">
        <f>IFERROR(VLOOKUP(작성용!A:A,RM!A:D,4,0),"-")</f>
        <v>김영하/김운영</v>
      </c>
      <c r="AH3181" s="270" t="s">
        <v>13832</v>
      </c>
      <c r="AI3181" s="261" t="s">
        <v>13833</v>
      </c>
      <c r="AJ3181" s="261" t="s">
        <v>13031</v>
      </c>
      <c r="AK3181" s="261" t="s">
        <v>3962</v>
      </c>
      <c r="AL3181" s="231">
        <v>3180</v>
      </c>
    </row>
    <row r="3182" spans="1:38" x14ac:dyDescent="0.3">
      <c r="A3182" s="264" t="s">
        <v>2413</v>
      </c>
      <c r="B3182" s="264" t="s">
        <v>13828</v>
      </c>
      <c r="C3182" s="237" t="s">
        <v>10273</v>
      </c>
      <c r="D3182" s="233" t="s">
        <v>11003</v>
      </c>
      <c r="E3182" s="232" t="s">
        <v>3653</v>
      </c>
      <c r="F3182" s="236" t="s">
        <v>10268</v>
      </c>
      <c r="G3182" s="210">
        <v>0</v>
      </c>
      <c r="H3182" s="227" t="s">
        <v>4062</v>
      </c>
      <c r="I3182" s="227"/>
      <c r="J3182" s="227"/>
      <c r="K3182" s="227"/>
      <c r="L3182" s="227"/>
      <c r="M3182" s="227"/>
      <c r="N3182" s="227" t="s">
        <v>10242</v>
      </c>
      <c r="O3182" s="242" t="s">
        <v>13829</v>
      </c>
      <c r="P3182" s="242" t="s">
        <v>13830</v>
      </c>
      <c r="Q3182" s="221" t="s">
        <v>13831</v>
      </c>
      <c r="R3182" s="208" t="s">
        <v>3705</v>
      </c>
      <c r="S3182" s="209">
        <v>2000000000151</v>
      </c>
      <c r="T3182" s="229">
        <v>45702</v>
      </c>
      <c r="U3182" s="230" t="s">
        <v>10277</v>
      </c>
      <c r="V3182" s="230" t="s">
        <v>10263</v>
      </c>
      <c r="W3182" s="230" t="s">
        <v>10263</v>
      </c>
      <c r="X3182" s="230" t="s">
        <v>13241</v>
      </c>
      <c r="Y3182" s="256"/>
      <c r="Z3182" s="230" t="s">
        <v>10264</v>
      </c>
      <c r="AA3182" s="220">
        <v>202503</v>
      </c>
      <c r="AB3182" s="267"/>
      <c r="AC3182" s="266" t="s">
        <v>10280</v>
      </c>
      <c r="AD3182" s="240" t="s">
        <v>10252</v>
      </c>
      <c r="AE3182" s="269">
        <v>0</v>
      </c>
      <c r="AF3182" s="268" t="s">
        <v>10252</v>
      </c>
      <c r="AG3182" s="235" t="str">
        <f>IFERROR(VLOOKUP(작성용!A:A,RM!A:D,4,0),"-")</f>
        <v>김영하/김운영</v>
      </c>
      <c r="AH3182" s="270" t="s">
        <v>13832</v>
      </c>
      <c r="AI3182" s="261" t="s">
        <v>13833</v>
      </c>
      <c r="AJ3182" s="261" t="s">
        <v>13031</v>
      </c>
      <c r="AK3182" s="261" t="s">
        <v>3962</v>
      </c>
      <c r="AL3182" s="231">
        <v>3181</v>
      </c>
    </row>
    <row r="3183" spans="1:38" x14ac:dyDescent="0.3">
      <c r="A3183" s="264" t="s">
        <v>2413</v>
      </c>
      <c r="B3183" s="264" t="s">
        <v>13828</v>
      </c>
      <c r="C3183" s="237" t="s">
        <v>10273</v>
      </c>
      <c r="D3183" s="233" t="s">
        <v>11005</v>
      </c>
      <c r="E3183" s="232" t="s">
        <v>3652</v>
      </c>
      <c r="F3183" s="236" t="s">
        <v>10268</v>
      </c>
      <c r="G3183" s="210">
        <v>0</v>
      </c>
      <c r="H3183" s="227" t="s">
        <v>13237</v>
      </c>
      <c r="I3183" s="227"/>
      <c r="J3183" s="227"/>
      <c r="K3183" s="227"/>
      <c r="L3183" s="227"/>
      <c r="M3183" s="227"/>
      <c r="N3183" s="227" t="s">
        <v>10242</v>
      </c>
      <c r="O3183" s="242" t="s">
        <v>13829</v>
      </c>
      <c r="P3183" s="242" t="s">
        <v>13830</v>
      </c>
      <c r="Q3183" s="221" t="s">
        <v>13831</v>
      </c>
      <c r="R3183" s="208" t="s">
        <v>3706</v>
      </c>
      <c r="S3183" s="209">
        <v>2000000000152</v>
      </c>
      <c r="T3183" s="229">
        <v>45702</v>
      </c>
      <c r="U3183" s="230" t="s">
        <v>10277</v>
      </c>
      <c r="V3183" s="230" t="s">
        <v>10263</v>
      </c>
      <c r="W3183" s="230" t="s">
        <v>10263</v>
      </c>
      <c r="X3183" s="230" t="s">
        <v>10469</v>
      </c>
      <c r="Y3183" s="256"/>
      <c r="Z3183" s="230" t="s">
        <v>10264</v>
      </c>
      <c r="AA3183" s="220">
        <v>202503</v>
      </c>
      <c r="AB3183" s="267"/>
      <c r="AC3183" s="266" t="s">
        <v>10280</v>
      </c>
      <c r="AD3183" s="240" t="s">
        <v>10252</v>
      </c>
      <c r="AE3183" s="269">
        <v>0</v>
      </c>
      <c r="AF3183" s="268" t="s">
        <v>10252</v>
      </c>
      <c r="AG3183" s="235" t="str">
        <f>IFERROR(VLOOKUP(작성용!A:A,RM!A:D,4,0),"-")</f>
        <v>김영하/김운영</v>
      </c>
      <c r="AH3183" s="270" t="s">
        <v>13832</v>
      </c>
      <c r="AI3183" s="261" t="s">
        <v>13833</v>
      </c>
      <c r="AJ3183" s="261" t="s">
        <v>13031</v>
      </c>
      <c r="AK3183" s="261" t="s">
        <v>3962</v>
      </c>
      <c r="AL3183" s="231">
        <v>3182</v>
      </c>
    </row>
    <row r="3184" spans="1:38" x14ac:dyDescent="0.3">
      <c r="A3184" s="264" t="s">
        <v>2413</v>
      </c>
      <c r="B3184" s="264" t="s">
        <v>13828</v>
      </c>
      <c r="C3184" s="237" t="s">
        <v>10273</v>
      </c>
      <c r="D3184" s="233" t="s">
        <v>10310</v>
      </c>
      <c r="E3184" s="232" t="s">
        <v>3771</v>
      </c>
      <c r="F3184" s="236" t="s">
        <v>10268</v>
      </c>
      <c r="G3184" s="210">
        <v>0</v>
      </c>
      <c r="H3184" s="227" t="s">
        <v>4062</v>
      </c>
      <c r="I3184" s="227"/>
      <c r="J3184" s="227"/>
      <c r="K3184" s="227"/>
      <c r="L3184" s="227"/>
      <c r="M3184" s="227"/>
      <c r="N3184" s="227" t="s">
        <v>10242</v>
      </c>
      <c r="O3184" s="242" t="s">
        <v>13829</v>
      </c>
      <c r="P3184" s="242" t="s">
        <v>13830</v>
      </c>
      <c r="Q3184" s="221" t="s">
        <v>13831</v>
      </c>
      <c r="R3184" s="208" t="s">
        <v>3772</v>
      </c>
      <c r="S3184" s="209">
        <v>2000000000042</v>
      </c>
      <c r="T3184" s="229">
        <v>45702</v>
      </c>
      <c r="U3184" s="230" t="s">
        <v>10277</v>
      </c>
      <c r="V3184" s="230" t="s">
        <v>10263</v>
      </c>
      <c r="W3184" s="230" t="s">
        <v>10263</v>
      </c>
      <c r="X3184" s="230" t="s">
        <v>13241</v>
      </c>
      <c r="Y3184" s="256"/>
      <c r="Z3184" s="230" t="s">
        <v>10264</v>
      </c>
      <c r="AA3184" s="220">
        <v>202503</v>
      </c>
      <c r="AB3184" s="267"/>
      <c r="AC3184" s="266" t="s">
        <v>10280</v>
      </c>
      <c r="AD3184" s="240" t="s">
        <v>10252</v>
      </c>
      <c r="AE3184" s="269">
        <v>0</v>
      </c>
      <c r="AF3184" s="268" t="s">
        <v>10252</v>
      </c>
      <c r="AG3184" s="235" t="str">
        <f>IFERROR(VLOOKUP(작성용!A:A,RM!A:D,4,0),"-")</f>
        <v>김영하/김운영</v>
      </c>
      <c r="AH3184" s="270" t="s">
        <v>13832</v>
      </c>
      <c r="AI3184" s="261" t="s">
        <v>13833</v>
      </c>
      <c r="AJ3184" s="261" t="s">
        <v>3522</v>
      </c>
      <c r="AK3184" s="261" t="s">
        <v>3962</v>
      </c>
      <c r="AL3184" s="231">
        <v>3183</v>
      </c>
    </row>
    <row r="3185" spans="1:38" x14ac:dyDescent="0.3">
      <c r="A3185" s="264" t="s">
        <v>2413</v>
      </c>
      <c r="B3185" s="264" t="s">
        <v>13828</v>
      </c>
      <c r="C3185" s="237" t="s">
        <v>10273</v>
      </c>
      <c r="D3185" s="233" t="s">
        <v>10304</v>
      </c>
      <c r="E3185" s="232" t="s">
        <v>5093</v>
      </c>
      <c r="F3185" s="236" t="s">
        <v>10268</v>
      </c>
      <c r="G3185" s="210">
        <v>0</v>
      </c>
      <c r="H3185" s="227" t="s">
        <v>13237</v>
      </c>
      <c r="I3185" s="227"/>
      <c r="J3185" s="227"/>
      <c r="K3185" s="227"/>
      <c r="L3185" s="227"/>
      <c r="M3185" s="227"/>
      <c r="N3185" s="227" t="s">
        <v>10242</v>
      </c>
      <c r="O3185" s="242" t="s">
        <v>13829</v>
      </c>
      <c r="P3185" s="242" t="s">
        <v>13830</v>
      </c>
      <c r="Q3185" s="221" t="s">
        <v>13831</v>
      </c>
      <c r="R3185" s="208" t="s">
        <v>5342</v>
      </c>
      <c r="S3185" s="209">
        <v>2000000000044</v>
      </c>
      <c r="T3185" s="229">
        <v>45702</v>
      </c>
      <c r="U3185" s="230" t="s">
        <v>10277</v>
      </c>
      <c r="V3185" s="230" t="s">
        <v>10263</v>
      </c>
      <c r="W3185" s="230" t="s">
        <v>10263</v>
      </c>
      <c r="X3185" s="230" t="s">
        <v>13241</v>
      </c>
      <c r="Y3185" s="256"/>
      <c r="Z3185" s="230" t="s">
        <v>10264</v>
      </c>
      <c r="AA3185" s="220">
        <v>202503</v>
      </c>
      <c r="AB3185" s="267"/>
      <c r="AC3185" s="266" t="s">
        <v>10280</v>
      </c>
      <c r="AD3185" s="240" t="s">
        <v>10252</v>
      </c>
      <c r="AE3185" s="269">
        <v>0</v>
      </c>
      <c r="AF3185" s="268" t="s">
        <v>10252</v>
      </c>
      <c r="AG3185" s="235" t="str">
        <f>IFERROR(VLOOKUP(작성용!A:A,RM!A:D,4,0),"-")</f>
        <v>김영하/김운영</v>
      </c>
      <c r="AH3185" s="270" t="s">
        <v>13832</v>
      </c>
      <c r="AI3185" s="261" t="s">
        <v>13833</v>
      </c>
      <c r="AJ3185" s="261" t="s">
        <v>13031</v>
      </c>
      <c r="AK3185" s="261" t="s">
        <v>3962</v>
      </c>
      <c r="AL3185" s="231">
        <v>3184</v>
      </c>
    </row>
    <row r="3186" spans="1:38" x14ac:dyDescent="0.3">
      <c r="A3186" s="264" t="s">
        <v>2413</v>
      </c>
      <c r="B3186" s="264" t="s">
        <v>13828</v>
      </c>
      <c r="C3186" s="237" t="s">
        <v>10273</v>
      </c>
      <c r="D3186" s="233" t="s">
        <v>13837</v>
      </c>
      <c r="E3186" s="232" t="s">
        <v>3773</v>
      </c>
      <c r="F3186" s="236" t="s">
        <v>10268</v>
      </c>
      <c r="G3186" s="210">
        <v>0</v>
      </c>
      <c r="H3186" s="227" t="s">
        <v>4062</v>
      </c>
      <c r="I3186" s="227"/>
      <c r="J3186" s="227"/>
      <c r="K3186" s="227"/>
      <c r="L3186" s="227"/>
      <c r="M3186" s="227"/>
      <c r="N3186" s="227" t="s">
        <v>10242</v>
      </c>
      <c r="O3186" s="242" t="s">
        <v>13829</v>
      </c>
      <c r="P3186" s="242" t="s">
        <v>13830</v>
      </c>
      <c r="Q3186" s="221" t="s">
        <v>13831</v>
      </c>
      <c r="R3186" s="208" t="s">
        <v>3774</v>
      </c>
      <c r="S3186" s="209">
        <v>2000000000154</v>
      </c>
      <c r="T3186" s="229">
        <v>45702</v>
      </c>
      <c r="U3186" s="230" t="s">
        <v>10277</v>
      </c>
      <c r="V3186" s="230" t="s">
        <v>10263</v>
      </c>
      <c r="W3186" s="230" t="s">
        <v>10263</v>
      </c>
      <c r="X3186" s="230" t="s">
        <v>10469</v>
      </c>
      <c r="Y3186" s="256"/>
      <c r="Z3186" s="230" t="s">
        <v>10264</v>
      </c>
      <c r="AA3186" s="220">
        <v>202503</v>
      </c>
      <c r="AB3186" s="267"/>
      <c r="AC3186" s="266" t="s">
        <v>10280</v>
      </c>
      <c r="AD3186" s="240" t="s">
        <v>10252</v>
      </c>
      <c r="AE3186" s="269">
        <v>0</v>
      </c>
      <c r="AF3186" s="268" t="s">
        <v>10252</v>
      </c>
      <c r="AG3186" s="235" t="str">
        <f>IFERROR(VLOOKUP(작성용!A:A,RM!A:D,4,0),"-")</f>
        <v>김영하/김운영</v>
      </c>
      <c r="AH3186" s="270" t="s">
        <v>13832</v>
      </c>
      <c r="AI3186" s="261" t="s">
        <v>13833</v>
      </c>
      <c r="AJ3186" s="261" t="s">
        <v>3522</v>
      </c>
      <c r="AK3186" s="261" t="s">
        <v>3962</v>
      </c>
      <c r="AL3186" s="231">
        <v>3185</v>
      </c>
    </row>
    <row r="3187" spans="1:38" x14ac:dyDescent="0.3">
      <c r="A3187" s="264" t="s">
        <v>2413</v>
      </c>
      <c r="B3187" s="264" t="s">
        <v>13828</v>
      </c>
      <c r="C3187" s="237" t="s">
        <v>10273</v>
      </c>
      <c r="D3187" s="233" t="s">
        <v>12752</v>
      </c>
      <c r="E3187" s="232" t="s">
        <v>5096</v>
      </c>
      <c r="F3187" s="236" t="s">
        <v>10268</v>
      </c>
      <c r="G3187" s="210">
        <v>0</v>
      </c>
      <c r="H3187" s="227" t="s">
        <v>13237</v>
      </c>
      <c r="I3187" s="227"/>
      <c r="J3187" s="227"/>
      <c r="K3187" s="227"/>
      <c r="L3187" s="227"/>
      <c r="M3187" s="227"/>
      <c r="N3187" s="227" t="s">
        <v>10242</v>
      </c>
      <c r="O3187" s="242" t="s">
        <v>13829</v>
      </c>
      <c r="P3187" s="242" t="s">
        <v>13830</v>
      </c>
      <c r="Q3187" s="221" t="s">
        <v>13831</v>
      </c>
      <c r="R3187" s="208" t="s">
        <v>5341</v>
      </c>
      <c r="S3187" s="209">
        <v>2000000000043</v>
      </c>
      <c r="T3187" s="229">
        <v>45702</v>
      </c>
      <c r="U3187" s="230" t="s">
        <v>10277</v>
      </c>
      <c r="V3187" s="230" t="s">
        <v>10263</v>
      </c>
      <c r="W3187" s="230" t="s">
        <v>10263</v>
      </c>
      <c r="X3187" s="230" t="s">
        <v>13241</v>
      </c>
      <c r="Y3187" s="256"/>
      <c r="Z3187" s="230" t="s">
        <v>10264</v>
      </c>
      <c r="AA3187" s="220">
        <v>202503</v>
      </c>
      <c r="AB3187" s="267"/>
      <c r="AC3187" s="266" t="s">
        <v>10280</v>
      </c>
      <c r="AD3187" s="240" t="s">
        <v>10252</v>
      </c>
      <c r="AE3187" s="269">
        <v>0</v>
      </c>
      <c r="AF3187" s="268" t="s">
        <v>10252</v>
      </c>
      <c r="AG3187" s="235" t="str">
        <f>IFERROR(VLOOKUP(작성용!A:A,RM!A:D,4,0),"-")</f>
        <v>김영하/김운영</v>
      </c>
      <c r="AH3187" s="270" t="s">
        <v>13832</v>
      </c>
      <c r="AI3187" s="261" t="s">
        <v>13833</v>
      </c>
      <c r="AJ3187" s="261" t="s">
        <v>13031</v>
      </c>
      <c r="AK3187" s="261" t="s">
        <v>3962</v>
      </c>
      <c r="AL3187" s="231">
        <v>3186</v>
      </c>
    </row>
    <row r="3188" spans="1:38" x14ac:dyDescent="0.3">
      <c r="A3188" s="264" t="s">
        <v>2413</v>
      </c>
      <c r="B3188" s="264" t="s">
        <v>13828</v>
      </c>
      <c r="C3188" s="237" t="s">
        <v>10273</v>
      </c>
      <c r="D3188" s="233" t="s">
        <v>10639</v>
      </c>
      <c r="E3188" s="232" t="s">
        <v>4980</v>
      </c>
      <c r="F3188" s="236" t="s">
        <v>10268</v>
      </c>
      <c r="G3188" s="210">
        <v>0</v>
      </c>
      <c r="H3188" s="227" t="s">
        <v>13237</v>
      </c>
      <c r="I3188" s="227"/>
      <c r="J3188" s="227"/>
      <c r="K3188" s="227"/>
      <c r="L3188" s="227"/>
      <c r="M3188" s="227"/>
      <c r="N3188" s="227" t="s">
        <v>10242</v>
      </c>
      <c r="O3188" s="242" t="s">
        <v>13829</v>
      </c>
      <c r="P3188" s="242" t="s">
        <v>13830</v>
      </c>
      <c r="Q3188" s="221" t="s">
        <v>13831</v>
      </c>
      <c r="R3188" s="208" t="s">
        <v>4981</v>
      </c>
      <c r="S3188" s="209">
        <v>2000000000153</v>
      </c>
      <c r="T3188" s="229">
        <v>45702</v>
      </c>
      <c r="U3188" s="230" t="s">
        <v>10277</v>
      </c>
      <c r="V3188" s="230" t="s">
        <v>10263</v>
      </c>
      <c r="W3188" s="230" t="s">
        <v>10263</v>
      </c>
      <c r="X3188" s="230" t="s">
        <v>10469</v>
      </c>
      <c r="Y3188" s="256"/>
      <c r="Z3188" s="230" t="s">
        <v>10264</v>
      </c>
      <c r="AA3188" s="220">
        <v>202503</v>
      </c>
      <c r="AB3188" s="267"/>
      <c r="AC3188" s="266" t="s">
        <v>10280</v>
      </c>
      <c r="AD3188" s="240" t="s">
        <v>10252</v>
      </c>
      <c r="AE3188" s="269">
        <v>0</v>
      </c>
      <c r="AF3188" s="268" t="s">
        <v>10252</v>
      </c>
      <c r="AG3188" s="235" t="str">
        <f>IFERROR(VLOOKUP(작성용!A:A,RM!A:D,4,0),"-")</f>
        <v>김영하/김운영</v>
      </c>
      <c r="AH3188" s="270" t="s">
        <v>13832</v>
      </c>
      <c r="AI3188" s="261" t="s">
        <v>13833</v>
      </c>
      <c r="AJ3188" s="261" t="s">
        <v>3522</v>
      </c>
      <c r="AK3188" s="261" t="s">
        <v>3962</v>
      </c>
      <c r="AL3188" s="231">
        <v>3187</v>
      </c>
    </row>
    <row r="3189" spans="1:38" x14ac:dyDescent="0.3">
      <c r="A3189" s="264" t="s">
        <v>2413</v>
      </c>
      <c r="B3189" s="264" t="s">
        <v>13828</v>
      </c>
      <c r="C3189" s="237" t="s">
        <v>10273</v>
      </c>
      <c r="D3189" s="233" t="s">
        <v>10680</v>
      </c>
      <c r="E3189" s="232" t="s">
        <v>5097</v>
      </c>
      <c r="F3189" s="236" t="s">
        <v>10268</v>
      </c>
      <c r="G3189" s="210">
        <v>0</v>
      </c>
      <c r="H3189" s="227" t="s">
        <v>13237</v>
      </c>
      <c r="I3189" s="227"/>
      <c r="J3189" s="227"/>
      <c r="K3189" s="227"/>
      <c r="L3189" s="227"/>
      <c r="M3189" s="227"/>
      <c r="N3189" s="227" t="s">
        <v>10242</v>
      </c>
      <c r="O3189" s="242" t="s">
        <v>13829</v>
      </c>
      <c r="P3189" s="242" t="s">
        <v>13830</v>
      </c>
      <c r="Q3189" s="221" t="s">
        <v>13831</v>
      </c>
      <c r="R3189" s="208" t="s">
        <v>6215</v>
      </c>
      <c r="S3189" s="209">
        <v>2000000000155</v>
      </c>
      <c r="T3189" s="229">
        <v>45702</v>
      </c>
      <c r="U3189" s="230" t="s">
        <v>10277</v>
      </c>
      <c r="V3189" s="230" t="s">
        <v>10263</v>
      </c>
      <c r="W3189" s="230" t="s">
        <v>10263</v>
      </c>
      <c r="X3189" s="230" t="s">
        <v>13241</v>
      </c>
      <c r="Y3189" s="256"/>
      <c r="Z3189" s="230" t="s">
        <v>10264</v>
      </c>
      <c r="AA3189" s="220">
        <v>202503</v>
      </c>
      <c r="AB3189" s="267"/>
      <c r="AC3189" s="266" t="s">
        <v>10280</v>
      </c>
      <c r="AD3189" s="240" t="s">
        <v>10252</v>
      </c>
      <c r="AE3189" s="269">
        <v>0</v>
      </c>
      <c r="AF3189" s="268" t="s">
        <v>10252</v>
      </c>
      <c r="AG3189" s="235" t="str">
        <f>IFERROR(VLOOKUP(작성용!A:A,RM!A:D,4,0),"-")</f>
        <v>김영하/김운영</v>
      </c>
      <c r="AH3189" s="270" t="s">
        <v>13832</v>
      </c>
      <c r="AI3189" s="261" t="s">
        <v>13833</v>
      </c>
      <c r="AJ3189" s="261" t="s">
        <v>13031</v>
      </c>
      <c r="AK3189" s="261" t="s">
        <v>3962</v>
      </c>
      <c r="AL3189" s="231">
        <v>3188</v>
      </c>
    </row>
    <row r="3190" spans="1:38" x14ac:dyDescent="0.3">
      <c r="A3190" s="264" t="s">
        <v>2413</v>
      </c>
      <c r="B3190" s="264" t="s">
        <v>13828</v>
      </c>
      <c r="C3190" s="237" t="s">
        <v>10273</v>
      </c>
      <c r="D3190" s="233" t="s">
        <v>12376</v>
      </c>
      <c r="E3190" s="232" t="s">
        <v>6216</v>
      </c>
      <c r="F3190" s="236" t="s">
        <v>10268</v>
      </c>
      <c r="G3190" s="210">
        <v>0</v>
      </c>
      <c r="H3190" s="227" t="s">
        <v>13237</v>
      </c>
      <c r="I3190" s="227"/>
      <c r="J3190" s="227"/>
      <c r="K3190" s="227"/>
      <c r="L3190" s="227"/>
      <c r="M3190" s="227"/>
      <c r="N3190" s="227" t="s">
        <v>10242</v>
      </c>
      <c r="O3190" s="242" t="s">
        <v>13829</v>
      </c>
      <c r="P3190" s="242" t="s">
        <v>13830</v>
      </c>
      <c r="Q3190" s="221" t="s">
        <v>13831</v>
      </c>
      <c r="R3190" s="208" t="s">
        <v>6217</v>
      </c>
      <c r="S3190" s="209">
        <v>2000000000054</v>
      </c>
      <c r="T3190" s="229">
        <v>45702</v>
      </c>
      <c r="U3190" s="230" t="s">
        <v>10277</v>
      </c>
      <c r="V3190" s="230" t="s">
        <v>10263</v>
      </c>
      <c r="W3190" s="230" t="s">
        <v>10263</v>
      </c>
      <c r="X3190" s="230" t="s">
        <v>13241</v>
      </c>
      <c r="Y3190" s="256"/>
      <c r="Z3190" s="230" t="s">
        <v>10264</v>
      </c>
      <c r="AA3190" s="220">
        <v>202503</v>
      </c>
      <c r="AB3190" s="267"/>
      <c r="AC3190" s="266" t="s">
        <v>10280</v>
      </c>
      <c r="AD3190" s="240" t="s">
        <v>10252</v>
      </c>
      <c r="AE3190" s="269">
        <v>0</v>
      </c>
      <c r="AF3190" s="268" t="s">
        <v>10252</v>
      </c>
      <c r="AG3190" s="235" t="str">
        <f>IFERROR(VLOOKUP(작성용!A:A,RM!A:D,4,0),"-")</f>
        <v>김영하/김운영</v>
      </c>
      <c r="AH3190" s="270" t="s">
        <v>13832</v>
      </c>
      <c r="AI3190" s="261" t="s">
        <v>13833</v>
      </c>
      <c r="AJ3190" s="261" t="s">
        <v>13031</v>
      </c>
      <c r="AK3190" s="261" t="s">
        <v>3962</v>
      </c>
      <c r="AL3190" s="231">
        <v>3189</v>
      </c>
    </row>
    <row r="3191" spans="1:38" x14ac:dyDescent="0.3">
      <c r="A3191" s="264" t="s">
        <v>2413</v>
      </c>
      <c r="B3191" s="264" t="s">
        <v>13828</v>
      </c>
      <c r="C3191" s="237" t="s">
        <v>10273</v>
      </c>
      <c r="D3191" s="233" t="s">
        <v>10900</v>
      </c>
      <c r="E3191" s="232" t="s">
        <v>3775</v>
      </c>
      <c r="F3191" s="236" t="s">
        <v>10268</v>
      </c>
      <c r="G3191" s="210">
        <v>0</v>
      </c>
      <c r="H3191" s="227" t="s">
        <v>13237</v>
      </c>
      <c r="I3191" s="227"/>
      <c r="J3191" s="227"/>
      <c r="K3191" s="227"/>
      <c r="L3191" s="227"/>
      <c r="M3191" s="227"/>
      <c r="N3191" s="227" t="s">
        <v>10242</v>
      </c>
      <c r="O3191" s="242" t="s">
        <v>13829</v>
      </c>
      <c r="P3191" s="242" t="s">
        <v>13830</v>
      </c>
      <c r="Q3191" s="221" t="s">
        <v>13831</v>
      </c>
      <c r="R3191" s="208" t="s">
        <v>3776</v>
      </c>
      <c r="S3191" s="209">
        <v>2000000000069</v>
      </c>
      <c r="T3191" s="229">
        <v>45702</v>
      </c>
      <c r="U3191" s="230" t="s">
        <v>10277</v>
      </c>
      <c r="V3191" s="230" t="s">
        <v>10263</v>
      </c>
      <c r="W3191" s="230" t="s">
        <v>10263</v>
      </c>
      <c r="X3191" s="230" t="s">
        <v>10469</v>
      </c>
      <c r="Y3191" s="256"/>
      <c r="Z3191" s="230" t="s">
        <v>10264</v>
      </c>
      <c r="AA3191" s="220">
        <v>202503</v>
      </c>
      <c r="AB3191" s="267"/>
      <c r="AC3191" s="266" t="s">
        <v>10280</v>
      </c>
      <c r="AD3191" s="240" t="s">
        <v>10252</v>
      </c>
      <c r="AE3191" s="269">
        <v>0</v>
      </c>
      <c r="AF3191" s="268" t="s">
        <v>10252</v>
      </c>
      <c r="AG3191" s="235" t="str">
        <f>IFERROR(VLOOKUP(작성용!A:A,RM!A:D,4,0),"-")</f>
        <v>김영하/김운영</v>
      </c>
      <c r="AH3191" s="270" t="s">
        <v>13832</v>
      </c>
      <c r="AI3191" s="261" t="s">
        <v>13833</v>
      </c>
      <c r="AJ3191" s="261" t="s">
        <v>13031</v>
      </c>
      <c r="AK3191" s="261" t="s">
        <v>3962</v>
      </c>
      <c r="AL3191" s="231">
        <v>3190</v>
      </c>
    </row>
    <row r="3192" spans="1:38" x14ac:dyDescent="0.3">
      <c r="A3192" s="264" t="s">
        <v>2413</v>
      </c>
      <c r="B3192" s="264" t="s">
        <v>13828</v>
      </c>
      <c r="C3192" s="237" t="s">
        <v>10273</v>
      </c>
      <c r="D3192" s="233" t="s">
        <v>11864</v>
      </c>
      <c r="E3192" s="232" t="s">
        <v>5525</v>
      </c>
      <c r="F3192" s="236" t="s">
        <v>10268</v>
      </c>
      <c r="G3192" s="210">
        <v>0</v>
      </c>
      <c r="H3192" s="227" t="s">
        <v>13237</v>
      </c>
      <c r="I3192" s="227"/>
      <c r="J3192" s="227"/>
      <c r="K3192" s="227"/>
      <c r="L3192" s="227"/>
      <c r="M3192" s="227"/>
      <c r="N3192" s="227" t="s">
        <v>10242</v>
      </c>
      <c r="O3192" s="242" t="s">
        <v>13829</v>
      </c>
      <c r="P3192" s="242" t="s">
        <v>13830</v>
      </c>
      <c r="Q3192" s="221" t="s">
        <v>13831</v>
      </c>
      <c r="R3192" s="208" t="s">
        <v>5526</v>
      </c>
      <c r="S3192" s="209">
        <v>2000000000166</v>
      </c>
      <c r="T3192" s="229">
        <v>45702</v>
      </c>
      <c r="U3192" s="230" t="s">
        <v>10277</v>
      </c>
      <c r="V3192" s="230" t="s">
        <v>10263</v>
      </c>
      <c r="W3192" s="230" t="s">
        <v>10263</v>
      </c>
      <c r="X3192" s="230" t="s">
        <v>10469</v>
      </c>
      <c r="Y3192" s="256"/>
      <c r="Z3192" s="230" t="s">
        <v>10264</v>
      </c>
      <c r="AA3192" s="220">
        <v>202503</v>
      </c>
      <c r="AB3192" s="267"/>
      <c r="AC3192" s="266" t="s">
        <v>10280</v>
      </c>
      <c r="AD3192" s="240" t="s">
        <v>10252</v>
      </c>
      <c r="AE3192" s="269">
        <v>0</v>
      </c>
      <c r="AF3192" s="268" t="s">
        <v>10252</v>
      </c>
      <c r="AG3192" s="235" t="str">
        <f>IFERROR(VLOOKUP(작성용!A:A,RM!A:D,4,0),"-")</f>
        <v>김영하/김운영</v>
      </c>
      <c r="AH3192" s="270" t="s">
        <v>13832</v>
      </c>
      <c r="AI3192" s="261" t="s">
        <v>13833</v>
      </c>
      <c r="AJ3192" s="261" t="s">
        <v>13031</v>
      </c>
      <c r="AK3192" s="261" t="s">
        <v>3962</v>
      </c>
      <c r="AL3192" s="231">
        <v>3191</v>
      </c>
    </row>
    <row r="3193" spans="1:38" x14ac:dyDescent="0.3">
      <c r="A3193" s="264" t="s">
        <v>2413</v>
      </c>
      <c r="B3193" s="264" t="s">
        <v>13828</v>
      </c>
      <c r="C3193" s="237" t="s">
        <v>10273</v>
      </c>
      <c r="D3193" s="233" t="s">
        <v>13838</v>
      </c>
      <c r="E3193" s="232" t="s">
        <v>6017</v>
      </c>
      <c r="F3193" s="236" t="s">
        <v>10268</v>
      </c>
      <c r="G3193" s="210">
        <v>0</v>
      </c>
      <c r="H3193" s="227" t="s">
        <v>13237</v>
      </c>
      <c r="I3193" s="227"/>
      <c r="J3193" s="227"/>
      <c r="K3193" s="227"/>
      <c r="L3193" s="227"/>
      <c r="M3193" s="227"/>
      <c r="N3193" s="227" t="s">
        <v>10242</v>
      </c>
      <c r="O3193" s="242" t="s">
        <v>13829</v>
      </c>
      <c r="P3193" s="242" t="s">
        <v>13830</v>
      </c>
      <c r="Q3193" s="221" t="s">
        <v>13831</v>
      </c>
      <c r="R3193" s="208" t="s">
        <v>6018</v>
      </c>
      <c r="S3193" s="209">
        <v>2000000000093</v>
      </c>
      <c r="T3193" s="229">
        <v>45702</v>
      </c>
      <c r="U3193" s="230" t="s">
        <v>10277</v>
      </c>
      <c r="V3193" s="230" t="s">
        <v>10263</v>
      </c>
      <c r="W3193" s="230" t="s">
        <v>10263</v>
      </c>
      <c r="X3193" s="230" t="s">
        <v>13241</v>
      </c>
      <c r="Y3193" s="256"/>
      <c r="Z3193" s="230" t="s">
        <v>10264</v>
      </c>
      <c r="AA3193" s="220">
        <v>202503</v>
      </c>
      <c r="AB3193" s="267"/>
      <c r="AC3193" s="266" t="s">
        <v>10280</v>
      </c>
      <c r="AD3193" s="240" t="s">
        <v>10252</v>
      </c>
      <c r="AE3193" s="269">
        <v>0</v>
      </c>
      <c r="AF3193" s="268" t="s">
        <v>10252</v>
      </c>
      <c r="AG3193" s="235" t="str">
        <f>IFERROR(VLOOKUP(작성용!A:A,RM!A:D,4,0),"-")</f>
        <v>김영하/김운영</v>
      </c>
      <c r="AH3193" s="270" t="s">
        <v>13832</v>
      </c>
      <c r="AI3193" s="261" t="s">
        <v>13833</v>
      </c>
      <c r="AJ3193" s="261" t="s">
        <v>13031</v>
      </c>
      <c r="AK3193" s="261" t="s">
        <v>3962</v>
      </c>
      <c r="AL3193" s="231">
        <v>3192</v>
      </c>
    </row>
    <row r="3194" spans="1:38" x14ac:dyDescent="0.3">
      <c r="A3194" s="264" t="s">
        <v>2413</v>
      </c>
      <c r="B3194" s="264" t="s">
        <v>13828</v>
      </c>
      <c r="C3194" s="237" t="s">
        <v>10273</v>
      </c>
      <c r="D3194" s="233" t="s">
        <v>13839</v>
      </c>
      <c r="E3194" s="232" t="s">
        <v>6020</v>
      </c>
      <c r="F3194" s="236" t="s">
        <v>10268</v>
      </c>
      <c r="G3194" s="210">
        <v>0</v>
      </c>
      <c r="H3194" s="227" t="s">
        <v>13237</v>
      </c>
      <c r="I3194" s="227"/>
      <c r="J3194" s="227"/>
      <c r="K3194" s="227"/>
      <c r="L3194" s="227"/>
      <c r="M3194" s="227"/>
      <c r="N3194" s="227" t="s">
        <v>10242</v>
      </c>
      <c r="O3194" s="242" t="s">
        <v>13829</v>
      </c>
      <c r="P3194" s="242" t="s">
        <v>13830</v>
      </c>
      <c r="Q3194" s="221" t="s">
        <v>13831</v>
      </c>
      <c r="R3194" s="208" t="s">
        <v>6021</v>
      </c>
      <c r="S3194" s="209">
        <v>2000000000094</v>
      </c>
      <c r="T3194" s="229">
        <v>45702</v>
      </c>
      <c r="U3194" s="230" t="s">
        <v>10277</v>
      </c>
      <c r="V3194" s="230" t="s">
        <v>10263</v>
      </c>
      <c r="W3194" s="230" t="s">
        <v>10263</v>
      </c>
      <c r="X3194" s="230" t="s">
        <v>13241</v>
      </c>
      <c r="Y3194" s="256"/>
      <c r="Z3194" s="230" t="s">
        <v>10264</v>
      </c>
      <c r="AA3194" s="220">
        <v>202503</v>
      </c>
      <c r="AB3194" s="267"/>
      <c r="AC3194" s="266" t="s">
        <v>10280</v>
      </c>
      <c r="AD3194" s="240" t="s">
        <v>10252</v>
      </c>
      <c r="AE3194" s="269">
        <v>0</v>
      </c>
      <c r="AF3194" s="268" t="s">
        <v>10252</v>
      </c>
      <c r="AG3194" s="235" t="str">
        <f>IFERROR(VLOOKUP(작성용!A:A,RM!A:D,4,0),"-")</f>
        <v>김영하/김운영</v>
      </c>
      <c r="AH3194" s="270" t="s">
        <v>13832</v>
      </c>
      <c r="AI3194" s="261" t="s">
        <v>13833</v>
      </c>
      <c r="AJ3194" s="261" t="s">
        <v>3522</v>
      </c>
      <c r="AK3194" s="261" t="s">
        <v>3962</v>
      </c>
      <c r="AL3194" s="231">
        <v>3193</v>
      </c>
    </row>
    <row r="3195" spans="1:38" x14ac:dyDescent="0.3">
      <c r="A3195" s="264" t="s">
        <v>2413</v>
      </c>
      <c r="B3195" s="264" t="s">
        <v>13828</v>
      </c>
      <c r="C3195" s="237" t="s">
        <v>10273</v>
      </c>
      <c r="D3195" s="233" t="s">
        <v>13840</v>
      </c>
      <c r="E3195" s="232" t="s">
        <v>6218</v>
      </c>
      <c r="F3195" s="236" t="s">
        <v>10268</v>
      </c>
      <c r="G3195" s="210">
        <v>0</v>
      </c>
      <c r="H3195" s="227" t="s">
        <v>13237</v>
      </c>
      <c r="I3195" s="227"/>
      <c r="J3195" s="227"/>
      <c r="K3195" s="227"/>
      <c r="L3195" s="227"/>
      <c r="M3195" s="227"/>
      <c r="N3195" s="227" t="s">
        <v>10242</v>
      </c>
      <c r="O3195" s="242" t="s">
        <v>13829</v>
      </c>
      <c r="P3195" s="242" t="s">
        <v>13830</v>
      </c>
      <c r="Q3195" s="221" t="s">
        <v>13831</v>
      </c>
      <c r="R3195" s="208" t="s">
        <v>6219</v>
      </c>
      <c r="S3195" s="209">
        <v>2000000000095</v>
      </c>
      <c r="T3195" s="229">
        <v>45702</v>
      </c>
      <c r="U3195" s="230" t="s">
        <v>10277</v>
      </c>
      <c r="V3195" s="230" t="s">
        <v>10263</v>
      </c>
      <c r="W3195" s="230" t="s">
        <v>10263</v>
      </c>
      <c r="X3195" s="230" t="s">
        <v>13241</v>
      </c>
      <c r="Y3195" s="256"/>
      <c r="Z3195" s="230" t="s">
        <v>10264</v>
      </c>
      <c r="AA3195" s="220">
        <v>202503</v>
      </c>
      <c r="AB3195" s="267"/>
      <c r="AC3195" s="266" t="s">
        <v>10280</v>
      </c>
      <c r="AD3195" s="240" t="s">
        <v>10252</v>
      </c>
      <c r="AE3195" s="269">
        <v>0</v>
      </c>
      <c r="AF3195" s="268" t="s">
        <v>10252</v>
      </c>
      <c r="AG3195" s="235" t="str">
        <f>IFERROR(VLOOKUP(작성용!A:A,RM!A:D,4,0),"-")</f>
        <v>김영하/김운영</v>
      </c>
      <c r="AH3195" s="270" t="s">
        <v>13832</v>
      </c>
      <c r="AI3195" s="261" t="s">
        <v>13833</v>
      </c>
      <c r="AJ3195" s="261" t="s">
        <v>13031</v>
      </c>
      <c r="AK3195" s="261" t="s">
        <v>3962</v>
      </c>
      <c r="AL3195" s="231">
        <v>3194</v>
      </c>
    </row>
    <row r="3196" spans="1:38" x14ac:dyDescent="0.3">
      <c r="A3196" s="264" t="s">
        <v>2413</v>
      </c>
      <c r="B3196" s="264" t="s">
        <v>13828</v>
      </c>
      <c r="C3196" s="237" t="s">
        <v>10273</v>
      </c>
      <c r="D3196" s="233" t="s">
        <v>11961</v>
      </c>
      <c r="E3196" s="232" t="s">
        <v>3777</v>
      </c>
      <c r="F3196" s="236" t="s">
        <v>10268</v>
      </c>
      <c r="G3196" s="210">
        <v>0</v>
      </c>
      <c r="H3196" s="227" t="s">
        <v>13237</v>
      </c>
      <c r="I3196" s="227"/>
      <c r="J3196" s="227"/>
      <c r="K3196" s="227"/>
      <c r="L3196" s="227"/>
      <c r="M3196" s="227"/>
      <c r="N3196" s="227" t="s">
        <v>10242</v>
      </c>
      <c r="O3196" s="242" t="s">
        <v>13829</v>
      </c>
      <c r="P3196" s="242" t="s">
        <v>13830</v>
      </c>
      <c r="Q3196" s="221" t="s">
        <v>13831</v>
      </c>
      <c r="R3196" s="208" t="s">
        <v>3778</v>
      </c>
      <c r="S3196" s="209">
        <v>2000000000181</v>
      </c>
      <c r="T3196" s="229">
        <v>45702</v>
      </c>
      <c r="U3196" s="230" t="s">
        <v>10277</v>
      </c>
      <c r="V3196" s="230" t="s">
        <v>10263</v>
      </c>
      <c r="W3196" s="230" t="s">
        <v>10263</v>
      </c>
      <c r="X3196" s="230" t="s">
        <v>13241</v>
      </c>
      <c r="Y3196" s="256"/>
      <c r="Z3196" s="230" t="s">
        <v>10264</v>
      </c>
      <c r="AA3196" s="220">
        <v>202503</v>
      </c>
      <c r="AB3196" s="267"/>
      <c r="AC3196" s="266" t="s">
        <v>10280</v>
      </c>
      <c r="AD3196" s="240" t="s">
        <v>10252</v>
      </c>
      <c r="AE3196" s="269">
        <v>0</v>
      </c>
      <c r="AF3196" s="268" t="s">
        <v>10252</v>
      </c>
      <c r="AG3196" s="235" t="str">
        <f>IFERROR(VLOOKUP(작성용!A:A,RM!A:D,4,0),"-")</f>
        <v>김영하/김운영</v>
      </c>
      <c r="AH3196" s="270" t="s">
        <v>13832</v>
      </c>
      <c r="AI3196" s="261" t="s">
        <v>13833</v>
      </c>
      <c r="AJ3196" s="261" t="s">
        <v>13031</v>
      </c>
      <c r="AK3196" s="261" t="s">
        <v>3962</v>
      </c>
      <c r="AL3196" s="231">
        <v>3195</v>
      </c>
    </row>
    <row r="3197" spans="1:38" x14ac:dyDescent="0.3">
      <c r="A3197" s="264" t="s">
        <v>2413</v>
      </c>
      <c r="B3197" s="264" t="s">
        <v>13828</v>
      </c>
      <c r="C3197" s="237" t="s">
        <v>10273</v>
      </c>
      <c r="D3197" s="233" t="s">
        <v>10328</v>
      </c>
      <c r="E3197" s="232" t="s">
        <v>6052</v>
      </c>
      <c r="F3197" s="236" t="s">
        <v>10268</v>
      </c>
      <c r="G3197" s="210">
        <v>0</v>
      </c>
      <c r="H3197" s="227" t="s">
        <v>13237</v>
      </c>
      <c r="I3197" s="227"/>
      <c r="J3197" s="227"/>
      <c r="K3197" s="227"/>
      <c r="L3197" s="227"/>
      <c r="M3197" s="227"/>
      <c r="N3197" s="227" t="s">
        <v>10242</v>
      </c>
      <c r="O3197" s="242" t="s">
        <v>13829</v>
      </c>
      <c r="P3197" s="242" t="s">
        <v>13830</v>
      </c>
      <c r="Q3197" s="221" t="s">
        <v>13831</v>
      </c>
      <c r="R3197" s="208" t="s">
        <v>6053</v>
      </c>
      <c r="S3197" s="209">
        <v>2000000000045</v>
      </c>
      <c r="T3197" s="229">
        <v>45702</v>
      </c>
      <c r="U3197" s="230" t="s">
        <v>10277</v>
      </c>
      <c r="V3197" s="230" t="s">
        <v>10263</v>
      </c>
      <c r="W3197" s="230" t="s">
        <v>10263</v>
      </c>
      <c r="X3197" s="230" t="s">
        <v>13241</v>
      </c>
      <c r="Y3197" s="256"/>
      <c r="Z3197" s="230" t="s">
        <v>10264</v>
      </c>
      <c r="AA3197" s="220">
        <v>202503</v>
      </c>
      <c r="AB3197" s="267"/>
      <c r="AC3197" s="266" t="s">
        <v>10280</v>
      </c>
      <c r="AD3197" s="240" t="s">
        <v>10252</v>
      </c>
      <c r="AE3197" s="269">
        <v>0</v>
      </c>
      <c r="AF3197" s="268" t="s">
        <v>10252</v>
      </c>
      <c r="AG3197" s="235" t="str">
        <f>IFERROR(VLOOKUP(작성용!A:A,RM!A:D,4,0),"-")</f>
        <v>김영하/김운영</v>
      </c>
      <c r="AH3197" s="270" t="s">
        <v>13832</v>
      </c>
      <c r="AI3197" s="261" t="s">
        <v>13833</v>
      </c>
      <c r="AJ3197" s="261" t="s">
        <v>13031</v>
      </c>
      <c r="AK3197" s="261" t="s">
        <v>3962</v>
      </c>
      <c r="AL3197" s="231">
        <v>3196</v>
      </c>
    </row>
    <row r="3198" spans="1:38" x14ac:dyDescent="0.3">
      <c r="A3198" s="264" t="s">
        <v>2413</v>
      </c>
      <c r="B3198" s="264" t="s">
        <v>13828</v>
      </c>
      <c r="C3198" s="237" t="s">
        <v>10273</v>
      </c>
      <c r="D3198" s="233" t="s">
        <v>13841</v>
      </c>
      <c r="E3198" s="232" t="s">
        <v>6025</v>
      </c>
      <c r="F3198" s="236" t="s">
        <v>10268</v>
      </c>
      <c r="G3198" s="210">
        <v>0</v>
      </c>
      <c r="H3198" s="227" t="s">
        <v>4062</v>
      </c>
      <c r="I3198" s="227"/>
      <c r="J3198" s="227"/>
      <c r="K3198" s="227"/>
      <c r="L3198" s="227"/>
      <c r="M3198" s="227"/>
      <c r="N3198" s="227" t="s">
        <v>10242</v>
      </c>
      <c r="O3198" s="242" t="s">
        <v>13829</v>
      </c>
      <c r="P3198" s="242" t="s">
        <v>13830</v>
      </c>
      <c r="Q3198" s="221" t="s">
        <v>13831</v>
      </c>
      <c r="R3198" s="208" t="s">
        <v>6026</v>
      </c>
      <c r="S3198" s="209">
        <v>2000000000053</v>
      </c>
      <c r="T3198" s="229">
        <v>45702</v>
      </c>
      <c r="U3198" s="230" t="s">
        <v>10277</v>
      </c>
      <c r="V3198" s="230" t="s">
        <v>10263</v>
      </c>
      <c r="W3198" s="230" t="s">
        <v>10263</v>
      </c>
      <c r="X3198" s="230" t="s">
        <v>13241</v>
      </c>
      <c r="Y3198" s="256"/>
      <c r="Z3198" s="230" t="s">
        <v>10264</v>
      </c>
      <c r="AA3198" s="220">
        <v>202503</v>
      </c>
      <c r="AB3198" s="267"/>
      <c r="AC3198" s="266" t="s">
        <v>10280</v>
      </c>
      <c r="AD3198" s="240" t="s">
        <v>10252</v>
      </c>
      <c r="AE3198" s="269">
        <v>0</v>
      </c>
      <c r="AF3198" s="268" t="s">
        <v>10252</v>
      </c>
      <c r="AG3198" s="235" t="str">
        <f>IFERROR(VLOOKUP(작성용!A:A,RM!A:D,4,0),"-")</f>
        <v>김영하/김운영</v>
      </c>
      <c r="AH3198" s="270" t="s">
        <v>13832</v>
      </c>
      <c r="AI3198" s="261" t="s">
        <v>13833</v>
      </c>
      <c r="AJ3198" s="261" t="s">
        <v>13031</v>
      </c>
      <c r="AK3198" s="261" t="s">
        <v>3962</v>
      </c>
      <c r="AL3198" s="231">
        <v>3197</v>
      </c>
    </row>
    <row r="3199" spans="1:38" x14ac:dyDescent="0.3">
      <c r="A3199" s="264" t="s">
        <v>2413</v>
      </c>
      <c r="B3199" s="264" t="s">
        <v>13828</v>
      </c>
      <c r="C3199" s="237" t="s">
        <v>10273</v>
      </c>
      <c r="D3199" s="233" t="s">
        <v>13842</v>
      </c>
      <c r="E3199" s="232" t="s">
        <v>6221</v>
      </c>
      <c r="F3199" s="236" t="s">
        <v>10268</v>
      </c>
      <c r="G3199" s="210">
        <v>0</v>
      </c>
      <c r="H3199" s="227" t="s">
        <v>4062</v>
      </c>
      <c r="I3199" s="227"/>
      <c r="J3199" s="227"/>
      <c r="K3199" s="227"/>
      <c r="L3199" s="227"/>
      <c r="M3199" s="227"/>
      <c r="N3199" s="227" t="s">
        <v>10242</v>
      </c>
      <c r="O3199" s="242" t="s">
        <v>13829</v>
      </c>
      <c r="P3199" s="242" t="s">
        <v>13830</v>
      </c>
      <c r="Q3199" s="221" t="s">
        <v>13831</v>
      </c>
      <c r="R3199" s="208" t="s">
        <v>6222</v>
      </c>
      <c r="S3199" s="209">
        <v>2000000000022</v>
      </c>
      <c r="T3199" s="229">
        <v>45702</v>
      </c>
      <c r="U3199" s="230" t="s">
        <v>10277</v>
      </c>
      <c r="V3199" s="230" t="s">
        <v>10263</v>
      </c>
      <c r="W3199" s="230" t="s">
        <v>10263</v>
      </c>
      <c r="X3199" s="230" t="s">
        <v>13241</v>
      </c>
      <c r="Y3199" s="256"/>
      <c r="Z3199" s="230" t="s">
        <v>10264</v>
      </c>
      <c r="AA3199" s="220">
        <v>202503</v>
      </c>
      <c r="AB3199" s="267"/>
      <c r="AC3199" s="266" t="s">
        <v>10280</v>
      </c>
      <c r="AD3199" s="240" t="s">
        <v>10252</v>
      </c>
      <c r="AE3199" s="269">
        <v>0</v>
      </c>
      <c r="AF3199" s="268" t="s">
        <v>10252</v>
      </c>
      <c r="AG3199" s="235" t="str">
        <f>IFERROR(VLOOKUP(작성용!A:A,RM!A:D,4,0),"-")</f>
        <v>김영하/김운영</v>
      </c>
      <c r="AH3199" s="270" t="s">
        <v>13832</v>
      </c>
      <c r="AI3199" s="261" t="s">
        <v>13833</v>
      </c>
      <c r="AJ3199" s="261" t="s">
        <v>3522</v>
      </c>
      <c r="AK3199" s="261" t="s">
        <v>3962</v>
      </c>
      <c r="AL3199" s="231">
        <v>3198</v>
      </c>
    </row>
    <row r="3200" spans="1:38" x14ac:dyDescent="0.3">
      <c r="A3200" s="264" t="s">
        <v>2413</v>
      </c>
      <c r="B3200" s="264" t="s">
        <v>13828</v>
      </c>
      <c r="C3200" s="237" t="s">
        <v>10273</v>
      </c>
      <c r="D3200" s="233" t="s">
        <v>13843</v>
      </c>
      <c r="E3200" s="232" t="s">
        <v>5105</v>
      </c>
      <c r="F3200" s="236" t="s">
        <v>10268</v>
      </c>
      <c r="G3200" s="210">
        <v>0</v>
      </c>
      <c r="H3200" s="227" t="s">
        <v>4062</v>
      </c>
      <c r="I3200" s="227"/>
      <c r="J3200" s="227"/>
      <c r="K3200" s="227"/>
      <c r="L3200" s="227"/>
      <c r="M3200" s="227"/>
      <c r="N3200" s="227" t="s">
        <v>10242</v>
      </c>
      <c r="O3200" s="242" t="s">
        <v>13829</v>
      </c>
      <c r="P3200" s="242" t="s">
        <v>13830</v>
      </c>
      <c r="Q3200" s="221" t="s">
        <v>13831</v>
      </c>
      <c r="R3200" s="208" t="s">
        <v>6223</v>
      </c>
      <c r="S3200" s="209">
        <v>2000000000171</v>
      </c>
      <c r="T3200" s="229">
        <v>45702</v>
      </c>
      <c r="U3200" s="230" t="s">
        <v>10277</v>
      </c>
      <c r="V3200" s="230" t="s">
        <v>10263</v>
      </c>
      <c r="W3200" s="230" t="s">
        <v>10263</v>
      </c>
      <c r="X3200" s="230" t="s">
        <v>10469</v>
      </c>
      <c r="Y3200" s="256"/>
      <c r="Z3200" s="230" t="s">
        <v>10264</v>
      </c>
      <c r="AA3200" s="220">
        <v>202503</v>
      </c>
      <c r="AB3200" s="267"/>
      <c r="AC3200" s="266" t="s">
        <v>10280</v>
      </c>
      <c r="AD3200" s="240" t="s">
        <v>10252</v>
      </c>
      <c r="AE3200" s="269">
        <v>0</v>
      </c>
      <c r="AF3200" s="268" t="s">
        <v>10252</v>
      </c>
      <c r="AG3200" s="235" t="str">
        <f>IFERROR(VLOOKUP(작성용!A:A,RM!A:D,4,0),"-")</f>
        <v>김영하/김운영</v>
      </c>
      <c r="AH3200" s="270" t="s">
        <v>13832</v>
      </c>
      <c r="AI3200" s="261" t="s">
        <v>13833</v>
      </c>
      <c r="AJ3200" s="261" t="s">
        <v>13031</v>
      </c>
      <c r="AK3200" s="261" t="s">
        <v>3962</v>
      </c>
      <c r="AL3200" s="231">
        <v>3199</v>
      </c>
    </row>
    <row r="3201" spans="1:38" x14ac:dyDescent="0.3">
      <c r="A3201" s="264" t="s">
        <v>2413</v>
      </c>
      <c r="B3201" s="264" t="s">
        <v>13828</v>
      </c>
      <c r="C3201" s="237" t="s">
        <v>10273</v>
      </c>
      <c r="D3201" s="233" t="s">
        <v>13844</v>
      </c>
      <c r="E3201" s="232" t="s">
        <v>6224</v>
      </c>
      <c r="F3201" s="236" t="s">
        <v>10268</v>
      </c>
      <c r="G3201" s="210">
        <v>0</v>
      </c>
      <c r="H3201" s="227" t="s">
        <v>4062</v>
      </c>
      <c r="I3201" s="227"/>
      <c r="J3201" s="227"/>
      <c r="K3201" s="227"/>
      <c r="L3201" s="227"/>
      <c r="M3201" s="227"/>
      <c r="N3201" s="227" t="s">
        <v>10242</v>
      </c>
      <c r="O3201" s="242" t="s">
        <v>13829</v>
      </c>
      <c r="P3201" s="242" t="s">
        <v>13830</v>
      </c>
      <c r="Q3201" s="221" t="s">
        <v>13831</v>
      </c>
      <c r="R3201" s="208" t="s">
        <v>6225</v>
      </c>
      <c r="S3201" s="209">
        <v>2000000000229</v>
      </c>
      <c r="T3201" s="229">
        <v>45702</v>
      </c>
      <c r="U3201" s="230" t="s">
        <v>10277</v>
      </c>
      <c r="V3201" s="230" t="s">
        <v>10263</v>
      </c>
      <c r="W3201" s="230" t="s">
        <v>10263</v>
      </c>
      <c r="X3201" s="230" t="s">
        <v>13241</v>
      </c>
      <c r="Y3201" s="256"/>
      <c r="Z3201" s="230" t="s">
        <v>10264</v>
      </c>
      <c r="AA3201" s="220">
        <v>202503</v>
      </c>
      <c r="AB3201" s="267"/>
      <c r="AC3201" s="266" t="s">
        <v>10280</v>
      </c>
      <c r="AD3201" s="240" t="s">
        <v>10252</v>
      </c>
      <c r="AE3201" s="269">
        <v>0</v>
      </c>
      <c r="AF3201" s="268" t="s">
        <v>10252</v>
      </c>
      <c r="AG3201" s="235" t="str">
        <f>IFERROR(VLOOKUP(작성용!A:A,RM!A:D,4,0),"-")</f>
        <v>김영하/김운영</v>
      </c>
      <c r="AH3201" s="270" t="s">
        <v>13832</v>
      </c>
      <c r="AI3201" s="261" t="s">
        <v>13833</v>
      </c>
      <c r="AJ3201" s="261" t="s">
        <v>3522</v>
      </c>
      <c r="AK3201" s="261" t="s">
        <v>3962</v>
      </c>
      <c r="AL3201" s="231">
        <v>3200</v>
      </c>
    </row>
    <row r="3202" spans="1:38" x14ac:dyDescent="0.3">
      <c r="A3202" s="264" t="s">
        <v>2413</v>
      </c>
      <c r="B3202" s="264" t="s">
        <v>13828</v>
      </c>
      <c r="C3202" s="237" t="s">
        <v>10273</v>
      </c>
      <c r="D3202" s="233" t="s">
        <v>7613</v>
      </c>
      <c r="E3202" s="232" t="s">
        <v>3744</v>
      </c>
      <c r="F3202" s="236" t="s">
        <v>10268</v>
      </c>
      <c r="G3202" s="210">
        <v>0</v>
      </c>
      <c r="H3202" s="227" t="s">
        <v>13237</v>
      </c>
      <c r="I3202" s="227"/>
      <c r="J3202" s="227"/>
      <c r="K3202" s="227"/>
      <c r="L3202" s="227"/>
      <c r="M3202" s="227"/>
      <c r="N3202" s="227" t="s">
        <v>10242</v>
      </c>
      <c r="O3202" s="242" t="s">
        <v>13829</v>
      </c>
      <c r="P3202" s="242" t="s">
        <v>13830</v>
      </c>
      <c r="Q3202" s="221" t="s">
        <v>13831</v>
      </c>
      <c r="R3202" s="208" t="s">
        <v>3745</v>
      </c>
      <c r="S3202" s="209">
        <v>2000000000086</v>
      </c>
      <c r="T3202" s="229">
        <v>45702</v>
      </c>
      <c r="U3202" s="230" t="s">
        <v>10277</v>
      </c>
      <c r="V3202" s="230" t="s">
        <v>10263</v>
      </c>
      <c r="W3202" s="230" t="s">
        <v>10263</v>
      </c>
      <c r="X3202" s="230" t="s">
        <v>13241</v>
      </c>
      <c r="Y3202" s="256"/>
      <c r="Z3202" s="230" t="s">
        <v>10264</v>
      </c>
      <c r="AA3202" s="220">
        <v>202503</v>
      </c>
      <c r="AB3202" s="267"/>
      <c r="AC3202" s="266" t="s">
        <v>10280</v>
      </c>
      <c r="AD3202" s="240" t="s">
        <v>10252</v>
      </c>
      <c r="AE3202" s="269">
        <v>0</v>
      </c>
      <c r="AF3202" s="268" t="s">
        <v>10252</v>
      </c>
      <c r="AG3202" s="235" t="str">
        <f>IFERROR(VLOOKUP(작성용!A:A,RM!A:D,4,0),"-")</f>
        <v>김영하/김운영</v>
      </c>
      <c r="AH3202" s="270" t="s">
        <v>13832</v>
      </c>
      <c r="AI3202" s="261" t="s">
        <v>13833</v>
      </c>
      <c r="AJ3202" s="261" t="s">
        <v>13031</v>
      </c>
      <c r="AK3202" s="261" t="s">
        <v>3962</v>
      </c>
      <c r="AL3202" s="231">
        <v>3201</v>
      </c>
    </row>
    <row r="3203" spans="1:38" x14ac:dyDescent="0.3">
      <c r="A3203" s="264" t="s">
        <v>2413</v>
      </c>
      <c r="B3203" s="264" t="s">
        <v>13828</v>
      </c>
      <c r="C3203" s="237" t="s">
        <v>10273</v>
      </c>
      <c r="D3203" s="233" t="s">
        <v>9760</v>
      </c>
      <c r="E3203" s="232" t="s">
        <v>3746</v>
      </c>
      <c r="F3203" s="236" t="s">
        <v>10268</v>
      </c>
      <c r="G3203" s="210">
        <v>0</v>
      </c>
      <c r="H3203" s="227" t="s">
        <v>13237</v>
      </c>
      <c r="I3203" s="227"/>
      <c r="J3203" s="227"/>
      <c r="K3203" s="227"/>
      <c r="L3203" s="227"/>
      <c r="M3203" s="227"/>
      <c r="N3203" s="227" t="s">
        <v>10242</v>
      </c>
      <c r="O3203" s="242" t="s">
        <v>13829</v>
      </c>
      <c r="P3203" s="242" t="s">
        <v>13830</v>
      </c>
      <c r="Q3203" s="221" t="s">
        <v>13831</v>
      </c>
      <c r="R3203" s="208" t="s">
        <v>3747</v>
      </c>
      <c r="S3203" s="209">
        <v>2000000000047</v>
      </c>
      <c r="T3203" s="229">
        <v>45702</v>
      </c>
      <c r="U3203" s="230" t="s">
        <v>10277</v>
      </c>
      <c r="V3203" s="230" t="s">
        <v>10263</v>
      </c>
      <c r="W3203" s="230" t="s">
        <v>10263</v>
      </c>
      <c r="X3203" s="230" t="s">
        <v>13241</v>
      </c>
      <c r="Y3203" s="256"/>
      <c r="Z3203" s="230" t="s">
        <v>10264</v>
      </c>
      <c r="AA3203" s="220">
        <v>202503</v>
      </c>
      <c r="AB3203" s="267"/>
      <c r="AC3203" s="266" t="s">
        <v>10280</v>
      </c>
      <c r="AD3203" s="240" t="s">
        <v>10252</v>
      </c>
      <c r="AE3203" s="269">
        <v>0</v>
      </c>
      <c r="AF3203" s="268" t="s">
        <v>10252</v>
      </c>
      <c r="AG3203" s="235" t="str">
        <f>IFERROR(VLOOKUP(작성용!A:A,RM!A:D,4,0),"-")</f>
        <v>김영하/김운영</v>
      </c>
      <c r="AH3203" s="270" t="s">
        <v>13832</v>
      </c>
      <c r="AI3203" s="261" t="s">
        <v>13833</v>
      </c>
      <c r="AJ3203" s="261" t="s">
        <v>13031</v>
      </c>
      <c r="AK3203" s="261" t="s">
        <v>3962</v>
      </c>
      <c r="AL3203" s="231">
        <v>3202</v>
      </c>
    </row>
    <row r="3204" spans="1:38" x14ac:dyDescent="0.3">
      <c r="A3204" s="264" t="s">
        <v>2413</v>
      </c>
      <c r="B3204" s="264" t="s">
        <v>13828</v>
      </c>
      <c r="C3204" s="237" t="s">
        <v>10273</v>
      </c>
      <c r="D3204" s="233" t="s">
        <v>11021</v>
      </c>
      <c r="E3204" s="232" t="s">
        <v>6226</v>
      </c>
      <c r="F3204" s="236" t="s">
        <v>10268</v>
      </c>
      <c r="G3204" s="210">
        <v>0</v>
      </c>
      <c r="H3204" s="227" t="s">
        <v>13237</v>
      </c>
      <c r="I3204" s="227"/>
      <c r="J3204" s="227"/>
      <c r="K3204" s="227"/>
      <c r="L3204" s="227"/>
      <c r="M3204" s="227"/>
      <c r="N3204" s="227" t="s">
        <v>10242</v>
      </c>
      <c r="O3204" s="242" t="s">
        <v>13829</v>
      </c>
      <c r="P3204" s="242" t="s">
        <v>13830</v>
      </c>
      <c r="Q3204" s="221" t="s">
        <v>13831</v>
      </c>
      <c r="R3204" s="208" t="s">
        <v>6227</v>
      </c>
      <c r="S3204" s="209">
        <v>2000000000038</v>
      </c>
      <c r="T3204" s="229">
        <v>45702</v>
      </c>
      <c r="U3204" s="230" t="s">
        <v>10277</v>
      </c>
      <c r="V3204" s="230" t="s">
        <v>10263</v>
      </c>
      <c r="W3204" s="230" t="s">
        <v>10263</v>
      </c>
      <c r="X3204" s="230" t="s">
        <v>13241</v>
      </c>
      <c r="Y3204" s="256"/>
      <c r="Z3204" s="230" t="s">
        <v>10264</v>
      </c>
      <c r="AA3204" s="220">
        <v>202503</v>
      </c>
      <c r="AB3204" s="267"/>
      <c r="AC3204" s="266" t="s">
        <v>10280</v>
      </c>
      <c r="AD3204" s="240" t="s">
        <v>10252</v>
      </c>
      <c r="AE3204" s="269">
        <v>0</v>
      </c>
      <c r="AF3204" s="268" t="s">
        <v>10252</v>
      </c>
      <c r="AG3204" s="235" t="str">
        <f>IFERROR(VLOOKUP(작성용!A:A,RM!A:D,4,0),"-")</f>
        <v>김영하/김운영</v>
      </c>
      <c r="AH3204" s="270" t="s">
        <v>13832</v>
      </c>
      <c r="AI3204" s="261" t="s">
        <v>13833</v>
      </c>
      <c r="AJ3204" s="261" t="s">
        <v>13031</v>
      </c>
      <c r="AK3204" s="261" t="s">
        <v>3962</v>
      </c>
      <c r="AL3204" s="231">
        <v>3203</v>
      </c>
    </row>
    <row r="3205" spans="1:38" x14ac:dyDescent="0.3">
      <c r="A3205" s="264" t="s">
        <v>2413</v>
      </c>
      <c r="B3205" s="264" t="s">
        <v>13828</v>
      </c>
      <c r="C3205" s="237" t="s">
        <v>10273</v>
      </c>
      <c r="D3205" s="233" t="s">
        <v>13603</v>
      </c>
      <c r="E3205" s="232" t="s">
        <v>6228</v>
      </c>
      <c r="F3205" s="236" t="s">
        <v>10268</v>
      </c>
      <c r="G3205" s="210">
        <v>0</v>
      </c>
      <c r="H3205" s="227" t="s">
        <v>13237</v>
      </c>
      <c r="I3205" s="227"/>
      <c r="J3205" s="227"/>
      <c r="K3205" s="227"/>
      <c r="L3205" s="227"/>
      <c r="M3205" s="227"/>
      <c r="N3205" s="227" t="s">
        <v>10242</v>
      </c>
      <c r="O3205" s="242" t="s">
        <v>13829</v>
      </c>
      <c r="P3205" s="242" t="s">
        <v>13830</v>
      </c>
      <c r="Q3205" s="221" t="s">
        <v>13831</v>
      </c>
      <c r="R3205" s="208" t="s">
        <v>6229</v>
      </c>
      <c r="S3205" s="209">
        <v>2000000000065</v>
      </c>
      <c r="T3205" s="229">
        <v>45702</v>
      </c>
      <c r="U3205" s="230" t="s">
        <v>10277</v>
      </c>
      <c r="V3205" s="230" t="s">
        <v>10263</v>
      </c>
      <c r="W3205" s="230" t="s">
        <v>10263</v>
      </c>
      <c r="X3205" s="230" t="s">
        <v>13241</v>
      </c>
      <c r="Y3205" s="256"/>
      <c r="Z3205" s="230" t="s">
        <v>10264</v>
      </c>
      <c r="AA3205" s="220">
        <v>202503</v>
      </c>
      <c r="AB3205" s="267"/>
      <c r="AC3205" s="266" t="s">
        <v>10280</v>
      </c>
      <c r="AD3205" s="240" t="s">
        <v>10252</v>
      </c>
      <c r="AE3205" s="269">
        <v>0</v>
      </c>
      <c r="AF3205" s="268" t="s">
        <v>10252</v>
      </c>
      <c r="AG3205" s="235" t="str">
        <f>IFERROR(VLOOKUP(작성용!A:A,RM!A:D,4,0),"-")</f>
        <v>김영하/김운영</v>
      </c>
      <c r="AH3205" s="270" t="s">
        <v>13832</v>
      </c>
      <c r="AI3205" s="261" t="s">
        <v>13833</v>
      </c>
      <c r="AJ3205" s="261" t="s">
        <v>13031</v>
      </c>
      <c r="AK3205" s="261" t="s">
        <v>3962</v>
      </c>
      <c r="AL3205" s="231">
        <v>3204</v>
      </c>
    </row>
    <row r="3206" spans="1:38" x14ac:dyDescent="0.3">
      <c r="A3206" s="264" t="s">
        <v>2413</v>
      </c>
      <c r="B3206" s="264" t="s">
        <v>13828</v>
      </c>
      <c r="C3206" s="237" t="s">
        <v>10273</v>
      </c>
      <c r="D3206" s="233" t="s">
        <v>13053</v>
      </c>
      <c r="E3206" s="232" t="s">
        <v>6230</v>
      </c>
      <c r="F3206" s="236" t="s">
        <v>10268</v>
      </c>
      <c r="G3206" s="210">
        <v>0</v>
      </c>
      <c r="H3206" s="227" t="s">
        <v>13237</v>
      </c>
      <c r="I3206" s="227"/>
      <c r="J3206" s="227"/>
      <c r="K3206" s="227"/>
      <c r="L3206" s="227"/>
      <c r="M3206" s="227"/>
      <c r="N3206" s="227" t="s">
        <v>10242</v>
      </c>
      <c r="O3206" s="242" t="s">
        <v>13829</v>
      </c>
      <c r="P3206" s="242" t="s">
        <v>13830</v>
      </c>
      <c r="Q3206" s="221" t="s">
        <v>13831</v>
      </c>
      <c r="R3206" s="208" t="s">
        <v>6231</v>
      </c>
      <c r="S3206" s="209">
        <v>2000000000077</v>
      </c>
      <c r="T3206" s="229">
        <v>45702</v>
      </c>
      <c r="U3206" s="230" t="s">
        <v>10277</v>
      </c>
      <c r="V3206" s="230" t="s">
        <v>10263</v>
      </c>
      <c r="W3206" s="230" t="s">
        <v>10263</v>
      </c>
      <c r="X3206" s="230" t="s">
        <v>10469</v>
      </c>
      <c r="Y3206" s="256"/>
      <c r="Z3206" s="230" t="s">
        <v>10264</v>
      </c>
      <c r="AA3206" s="220">
        <v>202503</v>
      </c>
      <c r="AB3206" s="267"/>
      <c r="AC3206" s="266" t="s">
        <v>10280</v>
      </c>
      <c r="AD3206" s="240" t="s">
        <v>10252</v>
      </c>
      <c r="AE3206" s="269">
        <v>0</v>
      </c>
      <c r="AF3206" s="268" t="s">
        <v>10252</v>
      </c>
      <c r="AG3206" s="235" t="str">
        <f>IFERROR(VLOOKUP(작성용!A:A,RM!A:D,4,0),"-")</f>
        <v>김영하/김운영</v>
      </c>
      <c r="AH3206" s="270" t="s">
        <v>13832</v>
      </c>
      <c r="AI3206" s="261" t="s">
        <v>13833</v>
      </c>
      <c r="AJ3206" s="261" t="s">
        <v>3522</v>
      </c>
      <c r="AK3206" s="261" t="s">
        <v>3962</v>
      </c>
      <c r="AL3206" s="231">
        <v>3205</v>
      </c>
    </row>
    <row r="3207" spans="1:38" x14ac:dyDescent="0.3">
      <c r="A3207" s="264" t="s">
        <v>2413</v>
      </c>
      <c r="B3207" s="264" t="s">
        <v>13828</v>
      </c>
      <c r="C3207" s="237" t="s">
        <v>10273</v>
      </c>
      <c r="D3207" s="233" t="s">
        <v>13845</v>
      </c>
      <c r="E3207" s="232" t="s">
        <v>6232</v>
      </c>
      <c r="F3207" s="236" t="s">
        <v>10268</v>
      </c>
      <c r="G3207" s="210">
        <v>0</v>
      </c>
      <c r="H3207" s="227" t="s">
        <v>13237</v>
      </c>
      <c r="I3207" s="227"/>
      <c r="J3207" s="227"/>
      <c r="K3207" s="227"/>
      <c r="L3207" s="227"/>
      <c r="M3207" s="227"/>
      <c r="N3207" s="227" t="s">
        <v>10242</v>
      </c>
      <c r="O3207" s="242" t="s">
        <v>13829</v>
      </c>
      <c r="P3207" s="242" t="s">
        <v>13830</v>
      </c>
      <c r="Q3207" s="221" t="s">
        <v>13831</v>
      </c>
      <c r="R3207" s="208" t="s">
        <v>6233</v>
      </c>
      <c r="S3207" s="209">
        <v>2000000000126</v>
      </c>
      <c r="T3207" s="229">
        <v>45702</v>
      </c>
      <c r="U3207" s="230" t="s">
        <v>10277</v>
      </c>
      <c r="V3207" s="230" t="s">
        <v>10263</v>
      </c>
      <c r="W3207" s="230" t="s">
        <v>10263</v>
      </c>
      <c r="X3207" s="230" t="s">
        <v>13241</v>
      </c>
      <c r="Y3207" s="256"/>
      <c r="Z3207" s="230" t="s">
        <v>10264</v>
      </c>
      <c r="AA3207" s="220">
        <v>202503</v>
      </c>
      <c r="AB3207" s="267"/>
      <c r="AC3207" s="266" t="s">
        <v>10280</v>
      </c>
      <c r="AD3207" s="240" t="s">
        <v>10252</v>
      </c>
      <c r="AE3207" s="269">
        <v>0</v>
      </c>
      <c r="AF3207" s="268" t="s">
        <v>10252</v>
      </c>
      <c r="AG3207" s="235" t="str">
        <f>IFERROR(VLOOKUP(작성용!A:A,RM!A:D,4,0),"-")</f>
        <v>김영하/김운영</v>
      </c>
      <c r="AH3207" s="270" t="s">
        <v>13832</v>
      </c>
      <c r="AI3207" s="261" t="s">
        <v>13833</v>
      </c>
      <c r="AJ3207" s="261" t="s">
        <v>3522</v>
      </c>
      <c r="AK3207" s="261" t="s">
        <v>3962</v>
      </c>
      <c r="AL3207" s="231">
        <v>3206</v>
      </c>
    </row>
    <row r="3208" spans="1:38" x14ac:dyDescent="0.3">
      <c r="A3208" s="264" t="s">
        <v>2413</v>
      </c>
      <c r="B3208" s="264" t="s">
        <v>13828</v>
      </c>
      <c r="C3208" s="237" t="s">
        <v>10273</v>
      </c>
      <c r="D3208" s="233" t="s">
        <v>12667</v>
      </c>
      <c r="E3208" s="232" t="s">
        <v>6234</v>
      </c>
      <c r="F3208" s="236" t="s">
        <v>10268</v>
      </c>
      <c r="G3208" s="210">
        <v>0</v>
      </c>
      <c r="H3208" s="227" t="s">
        <v>13237</v>
      </c>
      <c r="I3208" s="227"/>
      <c r="J3208" s="227"/>
      <c r="K3208" s="227"/>
      <c r="L3208" s="227"/>
      <c r="M3208" s="227"/>
      <c r="N3208" s="227" t="s">
        <v>10242</v>
      </c>
      <c r="O3208" s="242" t="s">
        <v>13829</v>
      </c>
      <c r="P3208" s="242" t="s">
        <v>13830</v>
      </c>
      <c r="Q3208" s="221" t="s">
        <v>13831</v>
      </c>
      <c r="R3208" s="208" t="s">
        <v>6235</v>
      </c>
      <c r="S3208" s="209">
        <v>2000000000125</v>
      </c>
      <c r="T3208" s="229">
        <v>45702</v>
      </c>
      <c r="U3208" s="230" t="s">
        <v>10277</v>
      </c>
      <c r="V3208" s="230" t="s">
        <v>10263</v>
      </c>
      <c r="W3208" s="230" t="s">
        <v>10263</v>
      </c>
      <c r="X3208" s="230" t="s">
        <v>13241</v>
      </c>
      <c r="Y3208" s="256"/>
      <c r="Z3208" s="230" t="s">
        <v>10264</v>
      </c>
      <c r="AA3208" s="220">
        <v>202503</v>
      </c>
      <c r="AB3208" s="267"/>
      <c r="AC3208" s="266" t="s">
        <v>10280</v>
      </c>
      <c r="AD3208" s="240" t="s">
        <v>10252</v>
      </c>
      <c r="AE3208" s="269">
        <v>0</v>
      </c>
      <c r="AF3208" s="268" t="s">
        <v>10252</v>
      </c>
      <c r="AG3208" s="235" t="str">
        <f>IFERROR(VLOOKUP(작성용!A:A,RM!A:D,4,0),"-")</f>
        <v>김영하/김운영</v>
      </c>
      <c r="AH3208" s="270" t="s">
        <v>13832</v>
      </c>
      <c r="AI3208" s="261" t="s">
        <v>13833</v>
      </c>
      <c r="AJ3208" s="261" t="s">
        <v>13031</v>
      </c>
      <c r="AK3208" s="261" t="s">
        <v>3962</v>
      </c>
      <c r="AL3208" s="231">
        <v>3207</v>
      </c>
    </row>
    <row r="3209" spans="1:38" x14ac:dyDescent="0.3">
      <c r="A3209" s="264" t="s">
        <v>2413</v>
      </c>
      <c r="B3209" s="264" t="s">
        <v>13828</v>
      </c>
      <c r="C3209" s="237" t="s">
        <v>10273</v>
      </c>
      <c r="D3209" s="233" t="s">
        <v>13606</v>
      </c>
      <c r="E3209" s="232" t="s">
        <v>6236</v>
      </c>
      <c r="F3209" s="236" t="s">
        <v>10268</v>
      </c>
      <c r="G3209" s="210">
        <v>0</v>
      </c>
      <c r="H3209" s="227" t="s">
        <v>13237</v>
      </c>
      <c r="I3209" s="227"/>
      <c r="J3209" s="227"/>
      <c r="K3209" s="227"/>
      <c r="L3209" s="227"/>
      <c r="M3209" s="227"/>
      <c r="N3209" s="227" t="s">
        <v>10242</v>
      </c>
      <c r="O3209" s="242" t="s">
        <v>13829</v>
      </c>
      <c r="P3209" s="242" t="s">
        <v>13830</v>
      </c>
      <c r="Q3209" s="221" t="s">
        <v>13831</v>
      </c>
      <c r="R3209" s="208" t="s">
        <v>6237</v>
      </c>
      <c r="S3209" s="209">
        <v>2000000000124</v>
      </c>
      <c r="T3209" s="229">
        <v>45702</v>
      </c>
      <c r="U3209" s="230" t="s">
        <v>10277</v>
      </c>
      <c r="V3209" s="230" t="s">
        <v>10263</v>
      </c>
      <c r="W3209" s="230" t="s">
        <v>10263</v>
      </c>
      <c r="X3209" s="230" t="s">
        <v>10469</v>
      </c>
      <c r="Y3209" s="256"/>
      <c r="Z3209" s="230" t="s">
        <v>10264</v>
      </c>
      <c r="AA3209" s="220">
        <v>202503</v>
      </c>
      <c r="AB3209" s="267"/>
      <c r="AC3209" s="266" t="s">
        <v>10280</v>
      </c>
      <c r="AD3209" s="240" t="s">
        <v>10252</v>
      </c>
      <c r="AE3209" s="269">
        <v>0</v>
      </c>
      <c r="AF3209" s="268" t="s">
        <v>10252</v>
      </c>
      <c r="AG3209" s="235" t="str">
        <f>IFERROR(VLOOKUP(작성용!A:A,RM!A:D,4,0),"-")</f>
        <v>김영하/김운영</v>
      </c>
      <c r="AH3209" s="270" t="s">
        <v>13832</v>
      </c>
      <c r="AI3209" s="261" t="s">
        <v>13833</v>
      </c>
      <c r="AJ3209" s="261" t="s">
        <v>3522</v>
      </c>
      <c r="AK3209" s="261" t="s">
        <v>3962</v>
      </c>
      <c r="AL3209" s="231">
        <v>3208</v>
      </c>
    </row>
    <row r="3210" spans="1:38" x14ac:dyDescent="0.3">
      <c r="A3210" s="264" t="s">
        <v>2413</v>
      </c>
      <c r="B3210" s="264" t="s">
        <v>13828</v>
      </c>
      <c r="C3210" s="237" t="s">
        <v>10273</v>
      </c>
      <c r="D3210" s="233" t="s">
        <v>11983</v>
      </c>
      <c r="E3210" s="232" t="s">
        <v>5765</v>
      </c>
      <c r="F3210" s="236" t="s">
        <v>10268</v>
      </c>
      <c r="G3210" s="210">
        <v>0</v>
      </c>
      <c r="H3210" s="227" t="s">
        <v>13237</v>
      </c>
      <c r="I3210" s="227"/>
      <c r="J3210" s="227"/>
      <c r="K3210" s="227"/>
      <c r="L3210" s="227"/>
      <c r="M3210" s="227"/>
      <c r="N3210" s="227" t="s">
        <v>10242</v>
      </c>
      <c r="O3210" s="242" t="s">
        <v>13829</v>
      </c>
      <c r="P3210" s="242" t="s">
        <v>13830</v>
      </c>
      <c r="Q3210" s="221" t="s">
        <v>13831</v>
      </c>
      <c r="R3210" s="208" t="s">
        <v>5766</v>
      </c>
      <c r="S3210" s="209">
        <v>2000000000122</v>
      </c>
      <c r="T3210" s="229">
        <v>45702</v>
      </c>
      <c r="U3210" s="230" t="s">
        <v>10277</v>
      </c>
      <c r="V3210" s="230" t="s">
        <v>10263</v>
      </c>
      <c r="W3210" s="230" t="s">
        <v>10263</v>
      </c>
      <c r="X3210" s="230" t="s">
        <v>13241</v>
      </c>
      <c r="Y3210" s="256"/>
      <c r="Z3210" s="230" t="s">
        <v>10264</v>
      </c>
      <c r="AA3210" s="220">
        <v>202503</v>
      </c>
      <c r="AB3210" s="267"/>
      <c r="AC3210" s="266" t="s">
        <v>10280</v>
      </c>
      <c r="AD3210" s="240" t="s">
        <v>10252</v>
      </c>
      <c r="AE3210" s="269">
        <v>0</v>
      </c>
      <c r="AF3210" s="268" t="s">
        <v>10252</v>
      </c>
      <c r="AG3210" s="235" t="str">
        <f>IFERROR(VLOOKUP(작성용!A:A,RM!A:D,4,0),"-")</f>
        <v>김영하/김운영</v>
      </c>
      <c r="AH3210" s="270" t="s">
        <v>13832</v>
      </c>
      <c r="AI3210" s="261" t="s">
        <v>13833</v>
      </c>
      <c r="AJ3210" s="261" t="s">
        <v>13031</v>
      </c>
      <c r="AK3210" s="261" t="s">
        <v>3962</v>
      </c>
      <c r="AL3210" s="231">
        <v>3209</v>
      </c>
    </row>
    <row r="3211" spans="1:38" x14ac:dyDescent="0.3">
      <c r="A3211" s="264" t="s">
        <v>2413</v>
      </c>
      <c r="B3211" s="264" t="s">
        <v>13828</v>
      </c>
      <c r="C3211" s="237" t="s">
        <v>10273</v>
      </c>
      <c r="D3211" s="233" t="s">
        <v>10648</v>
      </c>
      <c r="E3211" s="232" t="s">
        <v>3742</v>
      </c>
      <c r="F3211" s="236" t="s">
        <v>10268</v>
      </c>
      <c r="G3211" s="210">
        <v>0</v>
      </c>
      <c r="H3211" s="227" t="s">
        <v>13237</v>
      </c>
      <c r="I3211" s="227"/>
      <c r="J3211" s="227"/>
      <c r="K3211" s="227"/>
      <c r="L3211" s="227"/>
      <c r="M3211" s="227"/>
      <c r="N3211" s="227" t="s">
        <v>10242</v>
      </c>
      <c r="O3211" s="242" t="s">
        <v>13829</v>
      </c>
      <c r="P3211" s="242" t="s">
        <v>13830</v>
      </c>
      <c r="Q3211" s="221" t="s">
        <v>13831</v>
      </c>
      <c r="R3211" s="208" t="s">
        <v>3743</v>
      </c>
      <c r="S3211" s="209">
        <v>2000000000061</v>
      </c>
      <c r="T3211" s="229">
        <v>45702</v>
      </c>
      <c r="U3211" s="230" t="s">
        <v>10277</v>
      </c>
      <c r="V3211" s="230" t="s">
        <v>10263</v>
      </c>
      <c r="W3211" s="230" t="s">
        <v>10263</v>
      </c>
      <c r="X3211" s="230" t="s">
        <v>13241</v>
      </c>
      <c r="Y3211" s="256"/>
      <c r="Z3211" s="230" t="s">
        <v>10264</v>
      </c>
      <c r="AA3211" s="220">
        <v>202503</v>
      </c>
      <c r="AB3211" s="267"/>
      <c r="AC3211" s="266" t="s">
        <v>10280</v>
      </c>
      <c r="AD3211" s="240" t="s">
        <v>10252</v>
      </c>
      <c r="AE3211" s="269">
        <v>0</v>
      </c>
      <c r="AF3211" s="268" t="s">
        <v>10252</v>
      </c>
      <c r="AG3211" s="235" t="str">
        <f>IFERROR(VLOOKUP(작성용!A:A,RM!A:D,4,0),"-")</f>
        <v>김영하/김운영</v>
      </c>
      <c r="AH3211" s="270" t="s">
        <v>13832</v>
      </c>
      <c r="AI3211" s="261" t="s">
        <v>13833</v>
      </c>
      <c r="AJ3211" s="261" t="s">
        <v>13031</v>
      </c>
      <c r="AK3211" s="261" t="s">
        <v>3962</v>
      </c>
      <c r="AL3211" s="231">
        <v>3210</v>
      </c>
    </row>
    <row r="3212" spans="1:38" x14ac:dyDescent="0.3">
      <c r="A3212" s="264" t="s">
        <v>2413</v>
      </c>
      <c r="B3212" s="264" t="s">
        <v>13828</v>
      </c>
      <c r="C3212" s="237" t="s">
        <v>10273</v>
      </c>
      <c r="D3212" s="233" t="s">
        <v>12979</v>
      </c>
      <c r="E3212" s="232" t="s">
        <v>3779</v>
      </c>
      <c r="F3212" s="236" t="s">
        <v>10268</v>
      </c>
      <c r="G3212" s="210">
        <v>0</v>
      </c>
      <c r="H3212" s="227" t="s">
        <v>13237</v>
      </c>
      <c r="I3212" s="227"/>
      <c r="J3212" s="227"/>
      <c r="K3212" s="227"/>
      <c r="L3212" s="227"/>
      <c r="M3212" s="227"/>
      <c r="N3212" s="227" t="s">
        <v>10242</v>
      </c>
      <c r="O3212" s="242" t="s">
        <v>13829</v>
      </c>
      <c r="P3212" s="242" t="s">
        <v>13830</v>
      </c>
      <c r="Q3212" s="221" t="s">
        <v>13831</v>
      </c>
      <c r="R3212" s="208" t="s">
        <v>3780</v>
      </c>
      <c r="S3212" s="209">
        <v>2000000000146</v>
      </c>
      <c r="T3212" s="229">
        <v>45702</v>
      </c>
      <c r="U3212" s="230" t="s">
        <v>10277</v>
      </c>
      <c r="V3212" s="230" t="s">
        <v>10263</v>
      </c>
      <c r="W3212" s="230" t="s">
        <v>10263</v>
      </c>
      <c r="X3212" s="230" t="s">
        <v>13241</v>
      </c>
      <c r="Y3212" s="256"/>
      <c r="Z3212" s="230" t="s">
        <v>10264</v>
      </c>
      <c r="AA3212" s="220">
        <v>202503</v>
      </c>
      <c r="AB3212" s="267"/>
      <c r="AC3212" s="266" t="s">
        <v>10280</v>
      </c>
      <c r="AD3212" s="240" t="s">
        <v>10252</v>
      </c>
      <c r="AE3212" s="269">
        <v>0</v>
      </c>
      <c r="AF3212" s="268" t="s">
        <v>10252</v>
      </c>
      <c r="AG3212" s="235" t="str">
        <f>IFERROR(VLOOKUP(작성용!A:A,RM!A:D,4,0),"-")</f>
        <v>김영하/김운영</v>
      </c>
      <c r="AH3212" s="270" t="s">
        <v>13832</v>
      </c>
      <c r="AI3212" s="261" t="s">
        <v>13833</v>
      </c>
      <c r="AJ3212" s="261" t="s">
        <v>3522</v>
      </c>
      <c r="AK3212" s="261" t="s">
        <v>3962</v>
      </c>
      <c r="AL3212" s="231">
        <v>3211</v>
      </c>
    </row>
    <row r="3213" spans="1:38" x14ac:dyDescent="0.3">
      <c r="A3213" s="264" t="s">
        <v>2413</v>
      </c>
      <c r="B3213" s="264" t="s">
        <v>13828</v>
      </c>
      <c r="C3213" s="237" t="s">
        <v>10273</v>
      </c>
      <c r="D3213" s="233" t="s">
        <v>13057</v>
      </c>
      <c r="E3213" s="232" t="s">
        <v>6240</v>
      </c>
      <c r="F3213" s="236" t="s">
        <v>10268</v>
      </c>
      <c r="G3213" s="210">
        <v>0</v>
      </c>
      <c r="H3213" s="227" t="s">
        <v>13237</v>
      </c>
      <c r="I3213" s="227"/>
      <c r="J3213" s="227"/>
      <c r="K3213" s="227"/>
      <c r="L3213" s="227"/>
      <c r="M3213" s="227"/>
      <c r="N3213" s="227" t="s">
        <v>10242</v>
      </c>
      <c r="O3213" s="242" t="s">
        <v>13829</v>
      </c>
      <c r="P3213" s="242" t="s">
        <v>13830</v>
      </c>
      <c r="Q3213" s="221" t="s">
        <v>13831</v>
      </c>
      <c r="R3213" s="208" t="s">
        <v>6241</v>
      </c>
      <c r="S3213" s="209">
        <v>2000000000003</v>
      </c>
      <c r="T3213" s="229">
        <v>45702</v>
      </c>
      <c r="U3213" s="230" t="s">
        <v>10277</v>
      </c>
      <c r="V3213" s="230" t="s">
        <v>10263</v>
      </c>
      <c r="W3213" s="230" t="s">
        <v>10263</v>
      </c>
      <c r="X3213" s="230" t="s">
        <v>13241</v>
      </c>
      <c r="Y3213" s="256"/>
      <c r="Z3213" s="230" t="s">
        <v>10264</v>
      </c>
      <c r="AA3213" s="220">
        <v>202503</v>
      </c>
      <c r="AB3213" s="267"/>
      <c r="AC3213" s="266" t="s">
        <v>10280</v>
      </c>
      <c r="AD3213" s="240" t="s">
        <v>10252</v>
      </c>
      <c r="AE3213" s="269">
        <v>0</v>
      </c>
      <c r="AF3213" s="268" t="s">
        <v>10252</v>
      </c>
      <c r="AG3213" s="235" t="str">
        <f>IFERROR(VLOOKUP(작성용!A:A,RM!A:D,4,0),"-")</f>
        <v>김영하/김운영</v>
      </c>
      <c r="AH3213" s="270" t="s">
        <v>13832</v>
      </c>
      <c r="AI3213" s="261" t="s">
        <v>13833</v>
      </c>
      <c r="AJ3213" s="261" t="s">
        <v>3522</v>
      </c>
      <c r="AK3213" s="261" t="s">
        <v>3962</v>
      </c>
      <c r="AL3213" s="231">
        <v>3212</v>
      </c>
    </row>
    <row r="3214" spans="1:38" x14ac:dyDescent="0.3">
      <c r="A3214" s="264" t="s">
        <v>2413</v>
      </c>
      <c r="B3214" s="264" t="s">
        <v>13828</v>
      </c>
      <c r="C3214" s="237" t="s">
        <v>10273</v>
      </c>
      <c r="D3214" s="233" t="s">
        <v>13059</v>
      </c>
      <c r="E3214" s="232" t="s">
        <v>6242</v>
      </c>
      <c r="F3214" s="236" t="s">
        <v>10268</v>
      </c>
      <c r="G3214" s="210">
        <v>0</v>
      </c>
      <c r="H3214" s="227" t="s">
        <v>13237</v>
      </c>
      <c r="I3214" s="227"/>
      <c r="J3214" s="227"/>
      <c r="K3214" s="227"/>
      <c r="L3214" s="227"/>
      <c r="M3214" s="227"/>
      <c r="N3214" s="227" t="s">
        <v>10242</v>
      </c>
      <c r="O3214" s="242" t="s">
        <v>13829</v>
      </c>
      <c r="P3214" s="242" t="s">
        <v>13830</v>
      </c>
      <c r="Q3214" s="221" t="s">
        <v>13831</v>
      </c>
      <c r="R3214" s="208" t="s">
        <v>6243</v>
      </c>
      <c r="S3214" s="209">
        <v>2000000000219</v>
      </c>
      <c r="T3214" s="229">
        <v>45702</v>
      </c>
      <c r="U3214" s="230" t="s">
        <v>10277</v>
      </c>
      <c r="V3214" s="230" t="s">
        <v>10263</v>
      </c>
      <c r="W3214" s="230" t="s">
        <v>10263</v>
      </c>
      <c r="X3214" s="230" t="s">
        <v>13241</v>
      </c>
      <c r="Y3214" s="256"/>
      <c r="Z3214" s="230" t="s">
        <v>10264</v>
      </c>
      <c r="AA3214" s="220">
        <v>202503</v>
      </c>
      <c r="AB3214" s="267"/>
      <c r="AC3214" s="266" t="s">
        <v>10280</v>
      </c>
      <c r="AD3214" s="240" t="s">
        <v>10252</v>
      </c>
      <c r="AE3214" s="269">
        <v>0</v>
      </c>
      <c r="AF3214" s="268" t="s">
        <v>10252</v>
      </c>
      <c r="AG3214" s="235" t="str">
        <f>IFERROR(VLOOKUP(작성용!A:A,RM!A:D,4,0),"-")</f>
        <v>김영하/김운영</v>
      </c>
      <c r="AH3214" s="270" t="s">
        <v>13832</v>
      </c>
      <c r="AI3214" s="261" t="s">
        <v>13833</v>
      </c>
      <c r="AJ3214" s="261" t="s">
        <v>3522</v>
      </c>
      <c r="AK3214" s="261" t="s">
        <v>3962</v>
      </c>
      <c r="AL3214" s="231">
        <v>3213</v>
      </c>
    </row>
    <row r="3215" spans="1:38" x14ac:dyDescent="0.3">
      <c r="A3215" s="264" t="s">
        <v>2413</v>
      </c>
      <c r="B3215" s="264" t="s">
        <v>13828</v>
      </c>
      <c r="C3215" s="237" t="s">
        <v>10273</v>
      </c>
      <c r="D3215" s="233" t="s">
        <v>11965</v>
      </c>
      <c r="E3215" s="232" t="s">
        <v>3781</v>
      </c>
      <c r="F3215" s="236" t="s">
        <v>10268</v>
      </c>
      <c r="G3215" s="210">
        <v>0</v>
      </c>
      <c r="H3215" s="227" t="s">
        <v>13237</v>
      </c>
      <c r="I3215" s="227"/>
      <c r="J3215" s="227"/>
      <c r="K3215" s="227"/>
      <c r="L3215" s="227"/>
      <c r="M3215" s="227"/>
      <c r="N3215" s="227" t="s">
        <v>10242</v>
      </c>
      <c r="O3215" s="242" t="s">
        <v>13829</v>
      </c>
      <c r="P3215" s="242" t="s">
        <v>13830</v>
      </c>
      <c r="Q3215" s="221" t="s">
        <v>13831</v>
      </c>
      <c r="R3215" s="208" t="s">
        <v>3782</v>
      </c>
      <c r="S3215" s="209">
        <v>2000000000090</v>
      </c>
      <c r="T3215" s="229">
        <v>45702</v>
      </c>
      <c r="U3215" s="230" t="s">
        <v>10277</v>
      </c>
      <c r="V3215" s="230" t="s">
        <v>10263</v>
      </c>
      <c r="W3215" s="230" t="s">
        <v>10263</v>
      </c>
      <c r="X3215" s="230" t="s">
        <v>13241</v>
      </c>
      <c r="Y3215" s="256"/>
      <c r="Z3215" s="230" t="s">
        <v>10264</v>
      </c>
      <c r="AA3215" s="220">
        <v>202503</v>
      </c>
      <c r="AB3215" s="267"/>
      <c r="AC3215" s="266" t="s">
        <v>10280</v>
      </c>
      <c r="AD3215" s="240" t="s">
        <v>10252</v>
      </c>
      <c r="AE3215" s="269">
        <v>0</v>
      </c>
      <c r="AF3215" s="268" t="s">
        <v>10252</v>
      </c>
      <c r="AG3215" s="235" t="str">
        <f>IFERROR(VLOOKUP(작성용!A:A,RM!A:D,4,0),"-")</f>
        <v>김영하/김운영</v>
      </c>
      <c r="AH3215" s="270" t="s">
        <v>13832</v>
      </c>
      <c r="AI3215" s="261" t="s">
        <v>13833</v>
      </c>
      <c r="AJ3215" s="261" t="s">
        <v>13031</v>
      </c>
      <c r="AK3215" s="261" t="s">
        <v>3962</v>
      </c>
      <c r="AL3215" s="231">
        <v>3214</v>
      </c>
    </row>
    <row r="3216" spans="1:38" x14ac:dyDescent="0.3">
      <c r="A3216" s="264" t="s">
        <v>2413</v>
      </c>
      <c r="B3216" s="264" t="s">
        <v>13828</v>
      </c>
      <c r="C3216" s="237" t="s">
        <v>10273</v>
      </c>
      <c r="D3216" s="233" t="s">
        <v>12813</v>
      </c>
      <c r="E3216" s="232" t="s">
        <v>5467</v>
      </c>
      <c r="F3216" s="236" t="s">
        <v>10268</v>
      </c>
      <c r="G3216" s="210">
        <v>0</v>
      </c>
      <c r="H3216" s="227" t="s">
        <v>4062</v>
      </c>
      <c r="I3216" s="227"/>
      <c r="J3216" s="227"/>
      <c r="K3216" s="227"/>
      <c r="L3216" s="227"/>
      <c r="M3216" s="227"/>
      <c r="N3216" s="227" t="s">
        <v>10242</v>
      </c>
      <c r="O3216" s="242" t="s">
        <v>13829</v>
      </c>
      <c r="P3216" s="242" t="s">
        <v>13830</v>
      </c>
      <c r="Q3216" s="221" t="s">
        <v>13831</v>
      </c>
      <c r="R3216" s="208" t="s">
        <v>5468</v>
      </c>
      <c r="S3216" s="209">
        <v>2000000000092</v>
      </c>
      <c r="T3216" s="229">
        <v>45702</v>
      </c>
      <c r="U3216" s="230" t="s">
        <v>10277</v>
      </c>
      <c r="V3216" s="230" t="s">
        <v>10263</v>
      </c>
      <c r="W3216" s="230" t="s">
        <v>10263</v>
      </c>
      <c r="X3216" s="230" t="s">
        <v>13241</v>
      </c>
      <c r="Y3216" s="256"/>
      <c r="Z3216" s="230" t="s">
        <v>10264</v>
      </c>
      <c r="AA3216" s="220">
        <v>202503</v>
      </c>
      <c r="AB3216" s="267"/>
      <c r="AC3216" s="266" t="s">
        <v>10280</v>
      </c>
      <c r="AD3216" s="240" t="s">
        <v>10252</v>
      </c>
      <c r="AE3216" s="269">
        <v>0</v>
      </c>
      <c r="AF3216" s="268" t="s">
        <v>10252</v>
      </c>
      <c r="AG3216" s="235" t="str">
        <f>IFERROR(VLOOKUP(작성용!A:A,RM!A:D,4,0),"-")</f>
        <v>김영하/김운영</v>
      </c>
      <c r="AH3216" s="270" t="s">
        <v>13832</v>
      </c>
      <c r="AI3216" s="261" t="s">
        <v>13833</v>
      </c>
      <c r="AJ3216" s="261" t="s">
        <v>13031</v>
      </c>
      <c r="AK3216" s="261" t="s">
        <v>3962</v>
      </c>
      <c r="AL3216" s="231">
        <v>3215</v>
      </c>
    </row>
    <row r="3217" spans="1:38" x14ac:dyDescent="0.3">
      <c r="A3217" s="264" t="s">
        <v>2413</v>
      </c>
      <c r="B3217" s="264" t="s">
        <v>13828</v>
      </c>
      <c r="C3217" s="237" t="s">
        <v>10273</v>
      </c>
      <c r="D3217" s="233" t="s">
        <v>12766</v>
      </c>
      <c r="E3217" s="232" t="s">
        <v>5390</v>
      </c>
      <c r="F3217" s="236" t="s">
        <v>10268</v>
      </c>
      <c r="G3217" s="210">
        <v>0</v>
      </c>
      <c r="H3217" s="227" t="s">
        <v>13237</v>
      </c>
      <c r="I3217" s="227"/>
      <c r="J3217" s="227"/>
      <c r="K3217" s="227"/>
      <c r="L3217" s="227"/>
      <c r="M3217" s="227"/>
      <c r="N3217" s="227" t="s">
        <v>10242</v>
      </c>
      <c r="O3217" s="242" t="s">
        <v>13829</v>
      </c>
      <c r="P3217" s="242" t="s">
        <v>13830</v>
      </c>
      <c r="Q3217" s="221" t="s">
        <v>13831</v>
      </c>
      <c r="R3217" s="208" t="s">
        <v>5391</v>
      </c>
      <c r="S3217" s="209">
        <v>2000000000084</v>
      </c>
      <c r="T3217" s="229">
        <v>45702</v>
      </c>
      <c r="U3217" s="230" t="s">
        <v>10277</v>
      </c>
      <c r="V3217" s="230" t="s">
        <v>10263</v>
      </c>
      <c r="W3217" s="230" t="s">
        <v>10263</v>
      </c>
      <c r="X3217" s="230" t="s">
        <v>13241</v>
      </c>
      <c r="Y3217" s="256"/>
      <c r="Z3217" s="230" t="s">
        <v>10264</v>
      </c>
      <c r="AA3217" s="220">
        <v>202503</v>
      </c>
      <c r="AB3217" s="267"/>
      <c r="AC3217" s="266" t="s">
        <v>10280</v>
      </c>
      <c r="AD3217" s="240" t="s">
        <v>10252</v>
      </c>
      <c r="AE3217" s="269">
        <v>0</v>
      </c>
      <c r="AF3217" s="268" t="s">
        <v>10252</v>
      </c>
      <c r="AG3217" s="235" t="str">
        <f>IFERROR(VLOOKUP(작성용!A:A,RM!A:D,4,0),"-")</f>
        <v>김영하/김운영</v>
      </c>
      <c r="AH3217" s="270" t="s">
        <v>13832</v>
      </c>
      <c r="AI3217" s="261" t="s">
        <v>13833</v>
      </c>
      <c r="AJ3217" s="261" t="s">
        <v>13031</v>
      </c>
      <c r="AK3217" s="261" t="s">
        <v>3962</v>
      </c>
      <c r="AL3217" s="231">
        <v>3216</v>
      </c>
    </row>
    <row r="3218" spans="1:38" x14ac:dyDescent="0.3">
      <c r="A3218" s="264" t="s">
        <v>2413</v>
      </c>
      <c r="B3218" s="264" t="s">
        <v>13828</v>
      </c>
      <c r="C3218" s="237" t="s">
        <v>10273</v>
      </c>
      <c r="D3218" s="233" t="s">
        <v>10908</v>
      </c>
      <c r="E3218" s="232" t="s">
        <v>5101</v>
      </c>
      <c r="F3218" s="236" t="s">
        <v>10268</v>
      </c>
      <c r="G3218" s="210">
        <v>0</v>
      </c>
      <c r="H3218" s="227" t="s">
        <v>13237</v>
      </c>
      <c r="I3218" s="227"/>
      <c r="J3218" s="227"/>
      <c r="K3218" s="227"/>
      <c r="L3218" s="227"/>
      <c r="M3218" s="227"/>
      <c r="N3218" s="227" t="s">
        <v>10242</v>
      </c>
      <c r="O3218" s="242" t="s">
        <v>13829</v>
      </c>
      <c r="P3218" s="242" t="s">
        <v>13830</v>
      </c>
      <c r="Q3218" s="221" t="s">
        <v>13831</v>
      </c>
      <c r="R3218" s="208" t="s">
        <v>5379</v>
      </c>
      <c r="S3218" s="209">
        <v>2000000000083</v>
      </c>
      <c r="T3218" s="229">
        <v>45702</v>
      </c>
      <c r="U3218" s="230" t="s">
        <v>10277</v>
      </c>
      <c r="V3218" s="230" t="s">
        <v>10263</v>
      </c>
      <c r="W3218" s="230" t="s">
        <v>10263</v>
      </c>
      <c r="X3218" s="230" t="s">
        <v>13241</v>
      </c>
      <c r="Y3218" s="256"/>
      <c r="Z3218" s="230" t="s">
        <v>10264</v>
      </c>
      <c r="AA3218" s="220">
        <v>202503</v>
      </c>
      <c r="AB3218" s="267"/>
      <c r="AC3218" s="266" t="s">
        <v>10280</v>
      </c>
      <c r="AD3218" s="240" t="s">
        <v>10252</v>
      </c>
      <c r="AE3218" s="269">
        <v>0</v>
      </c>
      <c r="AF3218" s="268" t="s">
        <v>10252</v>
      </c>
      <c r="AG3218" s="235" t="str">
        <f>IFERROR(VLOOKUP(작성용!A:A,RM!A:D,4,0),"-")</f>
        <v>김영하/김운영</v>
      </c>
      <c r="AH3218" s="270" t="s">
        <v>13832</v>
      </c>
      <c r="AI3218" s="261" t="s">
        <v>13833</v>
      </c>
      <c r="AJ3218" s="261" t="s">
        <v>13031</v>
      </c>
      <c r="AK3218" s="261" t="s">
        <v>3962</v>
      </c>
      <c r="AL3218" s="231">
        <v>3217</v>
      </c>
    </row>
    <row r="3219" spans="1:38" x14ac:dyDescent="0.3">
      <c r="A3219" s="264" t="s">
        <v>2413</v>
      </c>
      <c r="B3219" s="264" t="s">
        <v>13828</v>
      </c>
      <c r="C3219" s="237" t="s">
        <v>10273</v>
      </c>
      <c r="D3219" s="233" t="s">
        <v>11944</v>
      </c>
      <c r="E3219" s="232" t="s">
        <v>5691</v>
      </c>
      <c r="F3219" s="236" t="s">
        <v>10268</v>
      </c>
      <c r="G3219" s="210">
        <v>0</v>
      </c>
      <c r="H3219" s="227" t="s">
        <v>13237</v>
      </c>
      <c r="I3219" s="227"/>
      <c r="J3219" s="227"/>
      <c r="K3219" s="227"/>
      <c r="L3219" s="227"/>
      <c r="M3219" s="227"/>
      <c r="N3219" s="227" t="s">
        <v>10242</v>
      </c>
      <c r="O3219" s="242" t="s">
        <v>13829</v>
      </c>
      <c r="P3219" s="242" t="s">
        <v>13830</v>
      </c>
      <c r="Q3219" s="221" t="s">
        <v>13831</v>
      </c>
      <c r="R3219" s="208" t="s">
        <v>9866</v>
      </c>
      <c r="S3219" s="209">
        <v>2000000000162</v>
      </c>
      <c r="T3219" s="229">
        <v>45702</v>
      </c>
      <c r="U3219" s="230" t="s">
        <v>10277</v>
      </c>
      <c r="V3219" s="230" t="s">
        <v>10263</v>
      </c>
      <c r="W3219" s="230" t="s">
        <v>10263</v>
      </c>
      <c r="X3219" s="230" t="s">
        <v>10469</v>
      </c>
      <c r="Y3219" s="256"/>
      <c r="Z3219" s="230" t="s">
        <v>10264</v>
      </c>
      <c r="AA3219" s="220">
        <v>202503</v>
      </c>
      <c r="AB3219" s="267"/>
      <c r="AC3219" s="266" t="s">
        <v>10280</v>
      </c>
      <c r="AD3219" s="240" t="s">
        <v>10252</v>
      </c>
      <c r="AE3219" s="269">
        <v>0</v>
      </c>
      <c r="AF3219" s="268" t="s">
        <v>10252</v>
      </c>
      <c r="AG3219" s="235" t="str">
        <f>IFERROR(VLOOKUP(작성용!A:A,RM!A:D,4,0),"-")</f>
        <v>김영하/김운영</v>
      </c>
      <c r="AH3219" s="270" t="s">
        <v>13832</v>
      </c>
      <c r="AI3219" s="261" t="s">
        <v>13833</v>
      </c>
      <c r="AJ3219" s="261" t="s">
        <v>13031</v>
      </c>
      <c r="AK3219" s="261" t="s">
        <v>3962</v>
      </c>
      <c r="AL3219" s="231">
        <v>3218</v>
      </c>
    </row>
    <row r="3220" spans="1:38" x14ac:dyDescent="0.3">
      <c r="A3220" s="264" t="s">
        <v>2413</v>
      </c>
      <c r="B3220" s="264" t="s">
        <v>13828</v>
      </c>
      <c r="C3220" s="237" t="s">
        <v>10273</v>
      </c>
      <c r="D3220" s="233" t="s">
        <v>11328</v>
      </c>
      <c r="E3220" s="232" t="s">
        <v>6245</v>
      </c>
      <c r="F3220" s="236" t="s">
        <v>10268</v>
      </c>
      <c r="G3220" s="210">
        <v>0</v>
      </c>
      <c r="H3220" s="227" t="s">
        <v>13237</v>
      </c>
      <c r="I3220" s="227"/>
      <c r="J3220" s="227"/>
      <c r="K3220" s="227"/>
      <c r="L3220" s="227"/>
      <c r="M3220" s="227"/>
      <c r="N3220" s="227" t="s">
        <v>10242</v>
      </c>
      <c r="O3220" s="242" t="s">
        <v>13829</v>
      </c>
      <c r="P3220" s="242" t="s">
        <v>13830</v>
      </c>
      <c r="Q3220" s="221" t="s">
        <v>13831</v>
      </c>
      <c r="R3220" s="208" t="s">
        <v>6246</v>
      </c>
      <c r="S3220" s="209">
        <v>2000000000165</v>
      </c>
      <c r="T3220" s="229">
        <v>45702</v>
      </c>
      <c r="U3220" s="230" t="s">
        <v>10277</v>
      </c>
      <c r="V3220" s="230" t="s">
        <v>10263</v>
      </c>
      <c r="W3220" s="230" t="s">
        <v>10263</v>
      </c>
      <c r="X3220" s="230" t="s">
        <v>10469</v>
      </c>
      <c r="Y3220" s="256"/>
      <c r="Z3220" s="230" t="s">
        <v>10264</v>
      </c>
      <c r="AA3220" s="220">
        <v>202503</v>
      </c>
      <c r="AB3220" s="267"/>
      <c r="AC3220" s="266" t="s">
        <v>10280</v>
      </c>
      <c r="AD3220" s="240" t="s">
        <v>10252</v>
      </c>
      <c r="AE3220" s="269">
        <v>0</v>
      </c>
      <c r="AF3220" s="268" t="s">
        <v>10252</v>
      </c>
      <c r="AG3220" s="235" t="str">
        <f>IFERROR(VLOOKUP(작성용!A:A,RM!A:D,4,0),"-")</f>
        <v>김영하/김운영</v>
      </c>
      <c r="AH3220" s="270" t="s">
        <v>13832</v>
      </c>
      <c r="AI3220" s="261" t="s">
        <v>13833</v>
      </c>
      <c r="AJ3220" s="261" t="s">
        <v>13031</v>
      </c>
      <c r="AK3220" s="261" t="s">
        <v>3962</v>
      </c>
      <c r="AL3220" s="231">
        <v>3219</v>
      </c>
    </row>
    <row r="3221" spans="1:38" x14ac:dyDescent="0.3">
      <c r="A3221" s="264" t="s">
        <v>2413</v>
      </c>
      <c r="B3221" s="264" t="s">
        <v>13828</v>
      </c>
      <c r="C3221" s="237" t="s">
        <v>10273</v>
      </c>
      <c r="D3221" s="233" t="s">
        <v>11303</v>
      </c>
      <c r="E3221" s="232" t="s">
        <v>6247</v>
      </c>
      <c r="F3221" s="236" t="s">
        <v>10268</v>
      </c>
      <c r="G3221" s="210">
        <v>0</v>
      </c>
      <c r="H3221" s="227" t="s">
        <v>4062</v>
      </c>
      <c r="I3221" s="227"/>
      <c r="J3221" s="227"/>
      <c r="K3221" s="227"/>
      <c r="L3221" s="227"/>
      <c r="M3221" s="227"/>
      <c r="N3221" s="227" t="s">
        <v>10242</v>
      </c>
      <c r="O3221" s="242" t="s">
        <v>13829</v>
      </c>
      <c r="P3221" s="242" t="s">
        <v>13830</v>
      </c>
      <c r="Q3221" s="221" t="s">
        <v>13831</v>
      </c>
      <c r="R3221" s="208" t="s">
        <v>6248</v>
      </c>
      <c r="S3221" s="209">
        <v>2000000000102</v>
      </c>
      <c r="T3221" s="229">
        <v>45702</v>
      </c>
      <c r="U3221" s="230" t="s">
        <v>10277</v>
      </c>
      <c r="V3221" s="230" t="s">
        <v>10263</v>
      </c>
      <c r="W3221" s="230" t="s">
        <v>10263</v>
      </c>
      <c r="X3221" s="230" t="s">
        <v>13241</v>
      </c>
      <c r="Y3221" s="256"/>
      <c r="Z3221" s="230" t="s">
        <v>10264</v>
      </c>
      <c r="AA3221" s="220">
        <v>202503</v>
      </c>
      <c r="AB3221" s="267"/>
      <c r="AC3221" s="266" t="s">
        <v>10280</v>
      </c>
      <c r="AD3221" s="240" t="s">
        <v>10252</v>
      </c>
      <c r="AE3221" s="269">
        <v>0</v>
      </c>
      <c r="AF3221" s="268" t="s">
        <v>10252</v>
      </c>
      <c r="AG3221" s="235" t="str">
        <f>IFERROR(VLOOKUP(작성용!A:A,RM!A:D,4,0),"-")</f>
        <v>김영하/김운영</v>
      </c>
      <c r="AH3221" s="270" t="s">
        <v>13832</v>
      </c>
      <c r="AI3221" s="261" t="s">
        <v>13833</v>
      </c>
      <c r="AJ3221" s="261" t="s">
        <v>3522</v>
      </c>
      <c r="AK3221" s="261" t="s">
        <v>3962</v>
      </c>
      <c r="AL3221" s="231">
        <v>3220</v>
      </c>
    </row>
    <row r="3222" spans="1:38" x14ac:dyDescent="0.3">
      <c r="A3222" s="264" t="s">
        <v>2413</v>
      </c>
      <c r="B3222" s="264" t="s">
        <v>13828</v>
      </c>
      <c r="C3222" s="237" t="s">
        <v>10273</v>
      </c>
      <c r="D3222" s="233" t="s">
        <v>11967</v>
      </c>
      <c r="E3222" s="232" t="s">
        <v>3783</v>
      </c>
      <c r="F3222" s="236" t="s">
        <v>10268</v>
      </c>
      <c r="G3222" s="210">
        <v>0</v>
      </c>
      <c r="H3222" s="227" t="s">
        <v>4062</v>
      </c>
      <c r="I3222" s="227"/>
      <c r="J3222" s="227"/>
      <c r="K3222" s="227"/>
      <c r="L3222" s="227"/>
      <c r="M3222" s="227"/>
      <c r="N3222" s="227" t="s">
        <v>10242</v>
      </c>
      <c r="O3222" s="242" t="s">
        <v>13829</v>
      </c>
      <c r="P3222" s="242" t="s">
        <v>13830</v>
      </c>
      <c r="Q3222" s="221" t="s">
        <v>13831</v>
      </c>
      <c r="R3222" s="208" t="s">
        <v>3784</v>
      </c>
      <c r="S3222" s="209">
        <v>2000000000097</v>
      </c>
      <c r="T3222" s="229">
        <v>45702</v>
      </c>
      <c r="U3222" s="230" t="s">
        <v>10277</v>
      </c>
      <c r="V3222" s="230" t="s">
        <v>10263</v>
      </c>
      <c r="W3222" s="230" t="s">
        <v>10263</v>
      </c>
      <c r="X3222" s="230" t="s">
        <v>13241</v>
      </c>
      <c r="Y3222" s="256"/>
      <c r="Z3222" s="230" t="s">
        <v>10264</v>
      </c>
      <c r="AA3222" s="220">
        <v>202503</v>
      </c>
      <c r="AB3222" s="267"/>
      <c r="AC3222" s="266" t="s">
        <v>10280</v>
      </c>
      <c r="AD3222" s="240" t="s">
        <v>10252</v>
      </c>
      <c r="AE3222" s="269">
        <v>0</v>
      </c>
      <c r="AF3222" s="268" t="s">
        <v>10252</v>
      </c>
      <c r="AG3222" s="235" t="str">
        <f>IFERROR(VLOOKUP(작성용!A:A,RM!A:D,4,0),"-")</f>
        <v>김영하/김운영</v>
      </c>
      <c r="AH3222" s="270" t="s">
        <v>13832</v>
      </c>
      <c r="AI3222" s="261" t="s">
        <v>13833</v>
      </c>
      <c r="AJ3222" s="261" t="s">
        <v>13031</v>
      </c>
      <c r="AK3222" s="261" t="s">
        <v>3962</v>
      </c>
      <c r="AL3222" s="231">
        <v>3221</v>
      </c>
    </row>
    <row r="3223" spans="1:38" x14ac:dyDescent="0.3">
      <c r="A3223" s="264" t="s">
        <v>2413</v>
      </c>
      <c r="B3223" s="264" t="s">
        <v>13828</v>
      </c>
      <c r="C3223" s="237" t="s">
        <v>10273</v>
      </c>
      <c r="D3223" s="233" t="s">
        <v>11969</v>
      </c>
      <c r="E3223" s="232" t="s">
        <v>3785</v>
      </c>
      <c r="F3223" s="236" t="s">
        <v>10268</v>
      </c>
      <c r="G3223" s="210">
        <v>0</v>
      </c>
      <c r="H3223" s="227" t="s">
        <v>4062</v>
      </c>
      <c r="I3223" s="227"/>
      <c r="J3223" s="227"/>
      <c r="K3223" s="227"/>
      <c r="L3223" s="227"/>
      <c r="M3223" s="227"/>
      <c r="N3223" s="227" t="s">
        <v>10242</v>
      </c>
      <c r="O3223" s="242" t="s">
        <v>13829</v>
      </c>
      <c r="P3223" s="242" t="s">
        <v>13830</v>
      </c>
      <c r="Q3223" s="221" t="s">
        <v>13831</v>
      </c>
      <c r="R3223" s="208" t="s">
        <v>3786</v>
      </c>
      <c r="S3223" s="209">
        <v>2000000000098</v>
      </c>
      <c r="T3223" s="229">
        <v>45702</v>
      </c>
      <c r="U3223" s="230" t="s">
        <v>10277</v>
      </c>
      <c r="V3223" s="230" t="s">
        <v>10263</v>
      </c>
      <c r="W3223" s="230" t="s">
        <v>10263</v>
      </c>
      <c r="X3223" s="230" t="s">
        <v>13241</v>
      </c>
      <c r="Y3223" s="256"/>
      <c r="Z3223" s="230" t="s">
        <v>10264</v>
      </c>
      <c r="AA3223" s="220">
        <v>202503</v>
      </c>
      <c r="AB3223" s="267"/>
      <c r="AC3223" s="266" t="s">
        <v>10280</v>
      </c>
      <c r="AD3223" s="240" t="s">
        <v>10252</v>
      </c>
      <c r="AE3223" s="269">
        <v>0</v>
      </c>
      <c r="AF3223" s="268" t="s">
        <v>10252</v>
      </c>
      <c r="AG3223" s="235" t="str">
        <f>IFERROR(VLOOKUP(작성용!A:A,RM!A:D,4,0),"-")</f>
        <v>김영하/김운영</v>
      </c>
      <c r="AH3223" s="270" t="s">
        <v>13832</v>
      </c>
      <c r="AI3223" s="261" t="s">
        <v>13833</v>
      </c>
      <c r="AJ3223" s="261" t="s">
        <v>13031</v>
      </c>
      <c r="AK3223" s="261" t="s">
        <v>3962</v>
      </c>
      <c r="AL3223" s="231">
        <v>3222</v>
      </c>
    </row>
    <row r="3224" spans="1:38" x14ac:dyDescent="0.3">
      <c r="A3224" s="264" t="s">
        <v>2413</v>
      </c>
      <c r="B3224" s="264" t="s">
        <v>13828</v>
      </c>
      <c r="C3224" s="237" t="s">
        <v>10273</v>
      </c>
      <c r="D3224" s="233" t="s">
        <v>11041</v>
      </c>
      <c r="E3224" s="232" t="s">
        <v>6251</v>
      </c>
      <c r="F3224" s="236" t="s">
        <v>10268</v>
      </c>
      <c r="G3224" s="210">
        <v>0</v>
      </c>
      <c r="H3224" s="227" t="s">
        <v>13237</v>
      </c>
      <c r="I3224" s="227"/>
      <c r="J3224" s="227"/>
      <c r="K3224" s="227"/>
      <c r="L3224" s="227"/>
      <c r="M3224" s="227"/>
      <c r="N3224" s="227" t="s">
        <v>10242</v>
      </c>
      <c r="O3224" s="242" t="s">
        <v>13829</v>
      </c>
      <c r="P3224" s="242" t="s">
        <v>13830</v>
      </c>
      <c r="Q3224" s="221" t="s">
        <v>13831</v>
      </c>
      <c r="R3224" s="208" t="s">
        <v>6252</v>
      </c>
      <c r="S3224" s="209">
        <v>2000000000099</v>
      </c>
      <c r="T3224" s="229">
        <v>45702</v>
      </c>
      <c r="U3224" s="230" t="s">
        <v>10277</v>
      </c>
      <c r="V3224" s="230" t="s">
        <v>10263</v>
      </c>
      <c r="W3224" s="230" t="s">
        <v>10263</v>
      </c>
      <c r="X3224" s="230" t="s">
        <v>10469</v>
      </c>
      <c r="Y3224" s="256"/>
      <c r="Z3224" s="230" t="s">
        <v>10264</v>
      </c>
      <c r="AA3224" s="220">
        <v>202503</v>
      </c>
      <c r="AB3224" s="267"/>
      <c r="AC3224" s="266" t="s">
        <v>10280</v>
      </c>
      <c r="AD3224" s="240" t="s">
        <v>10252</v>
      </c>
      <c r="AE3224" s="269">
        <v>0</v>
      </c>
      <c r="AF3224" s="268" t="s">
        <v>10252</v>
      </c>
      <c r="AG3224" s="235" t="str">
        <f>IFERROR(VLOOKUP(작성용!A:A,RM!A:D,4,0),"-")</f>
        <v>김영하/김운영</v>
      </c>
      <c r="AH3224" s="270" t="s">
        <v>13832</v>
      </c>
      <c r="AI3224" s="261" t="s">
        <v>13833</v>
      </c>
      <c r="AJ3224" s="261" t="s">
        <v>13031</v>
      </c>
      <c r="AK3224" s="261" t="s">
        <v>3962</v>
      </c>
      <c r="AL3224" s="231">
        <v>3223</v>
      </c>
    </row>
    <row r="3225" spans="1:38" x14ac:dyDescent="0.3">
      <c r="A3225" s="264" t="s">
        <v>2413</v>
      </c>
      <c r="B3225" s="264" t="s">
        <v>13828</v>
      </c>
      <c r="C3225" s="237" t="s">
        <v>10273</v>
      </c>
      <c r="D3225" s="233" t="s">
        <v>11043</v>
      </c>
      <c r="E3225" s="232" t="s">
        <v>6253</v>
      </c>
      <c r="F3225" s="236" t="s">
        <v>10268</v>
      </c>
      <c r="G3225" s="210">
        <v>0</v>
      </c>
      <c r="H3225" s="227" t="s">
        <v>13237</v>
      </c>
      <c r="I3225" s="227"/>
      <c r="J3225" s="227"/>
      <c r="K3225" s="227"/>
      <c r="L3225" s="227"/>
      <c r="M3225" s="227"/>
      <c r="N3225" s="227" t="s">
        <v>10242</v>
      </c>
      <c r="O3225" s="242" t="s">
        <v>13829</v>
      </c>
      <c r="P3225" s="242" t="s">
        <v>13830</v>
      </c>
      <c r="Q3225" s="221" t="s">
        <v>13831</v>
      </c>
      <c r="R3225" s="208" t="s">
        <v>6254</v>
      </c>
      <c r="S3225" s="209">
        <v>2000000000027</v>
      </c>
      <c r="T3225" s="229">
        <v>45702</v>
      </c>
      <c r="U3225" s="230" t="s">
        <v>10277</v>
      </c>
      <c r="V3225" s="230" t="s">
        <v>10263</v>
      </c>
      <c r="W3225" s="230" t="s">
        <v>10263</v>
      </c>
      <c r="X3225" s="230" t="s">
        <v>10469</v>
      </c>
      <c r="Y3225" s="256"/>
      <c r="Z3225" s="230" t="s">
        <v>10264</v>
      </c>
      <c r="AA3225" s="220">
        <v>202503</v>
      </c>
      <c r="AB3225" s="267"/>
      <c r="AC3225" s="266" t="s">
        <v>10280</v>
      </c>
      <c r="AD3225" s="240" t="s">
        <v>10252</v>
      </c>
      <c r="AE3225" s="269">
        <v>0</v>
      </c>
      <c r="AF3225" s="268" t="s">
        <v>10252</v>
      </c>
      <c r="AG3225" s="235" t="str">
        <f>IFERROR(VLOOKUP(작성용!A:A,RM!A:D,4,0),"-")</f>
        <v>김영하/김운영</v>
      </c>
      <c r="AH3225" s="270" t="s">
        <v>13832</v>
      </c>
      <c r="AI3225" s="261" t="s">
        <v>13833</v>
      </c>
      <c r="AJ3225" s="261" t="s">
        <v>13031</v>
      </c>
      <c r="AK3225" s="261" t="s">
        <v>3962</v>
      </c>
      <c r="AL3225" s="231">
        <v>3224</v>
      </c>
    </row>
    <row r="3226" spans="1:38" x14ac:dyDescent="0.3">
      <c r="A3226" s="264" t="s">
        <v>2413</v>
      </c>
      <c r="B3226" s="264" t="s">
        <v>13828</v>
      </c>
      <c r="C3226" s="237" t="s">
        <v>10273</v>
      </c>
      <c r="D3226" s="233" t="s">
        <v>10701</v>
      </c>
      <c r="E3226" s="232" t="s">
        <v>5132</v>
      </c>
      <c r="F3226" s="236" t="s">
        <v>10268</v>
      </c>
      <c r="G3226" s="210">
        <v>0</v>
      </c>
      <c r="H3226" s="227" t="s">
        <v>13237</v>
      </c>
      <c r="I3226" s="227"/>
      <c r="J3226" s="227"/>
      <c r="K3226" s="227"/>
      <c r="L3226" s="227"/>
      <c r="M3226" s="227"/>
      <c r="N3226" s="227" t="s">
        <v>10242</v>
      </c>
      <c r="O3226" s="242" t="s">
        <v>13829</v>
      </c>
      <c r="P3226" s="242" t="s">
        <v>13830</v>
      </c>
      <c r="Q3226" s="221" t="s">
        <v>13831</v>
      </c>
      <c r="R3226" s="208" t="s">
        <v>5133</v>
      </c>
      <c r="S3226" s="209">
        <v>2000000000176</v>
      </c>
      <c r="T3226" s="229">
        <v>45702</v>
      </c>
      <c r="U3226" s="230" t="s">
        <v>10277</v>
      </c>
      <c r="V3226" s="230" t="s">
        <v>10263</v>
      </c>
      <c r="W3226" s="230" t="s">
        <v>10263</v>
      </c>
      <c r="X3226" s="230" t="s">
        <v>13241</v>
      </c>
      <c r="Y3226" s="256"/>
      <c r="Z3226" s="230" t="s">
        <v>10264</v>
      </c>
      <c r="AA3226" s="220">
        <v>202503</v>
      </c>
      <c r="AB3226" s="267"/>
      <c r="AC3226" s="266" t="s">
        <v>10280</v>
      </c>
      <c r="AD3226" s="240" t="s">
        <v>10252</v>
      </c>
      <c r="AE3226" s="269">
        <v>0</v>
      </c>
      <c r="AF3226" s="268" t="s">
        <v>10252</v>
      </c>
      <c r="AG3226" s="235" t="str">
        <f>IFERROR(VLOOKUP(작성용!A:A,RM!A:D,4,0),"-")</f>
        <v>김영하/김운영</v>
      </c>
      <c r="AH3226" s="270" t="s">
        <v>13832</v>
      </c>
      <c r="AI3226" s="261" t="s">
        <v>13833</v>
      </c>
      <c r="AJ3226" s="261" t="s">
        <v>13031</v>
      </c>
      <c r="AK3226" s="261" t="s">
        <v>3962</v>
      </c>
      <c r="AL3226" s="231">
        <v>3225</v>
      </c>
    </row>
    <row r="3227" spans="1:38" x14ac:dyDescent="0.3">
      <c r="A3227" s="264" t="s">
        <v>2413</v>
      </c>
      <c r="B3227" s="264" t="s">
        <v>13828</v>
      </c>
      <c r="C3227" s="237" t="s">
        <v>10273</v>
      </c>
      <c r="D3227" s="233" t="s">
        <v>13846</v>
      </c>
      <c r="E3227" s="232" t="s">
        <v>3787</v>
      </c>
      <c r="F3227" s="236" t="s">
        <v>10268</v>
      </c>
      <c r="G3227" s="210">
        <v>0</v>
      </c>
      <c r="H3227" s="227" t="s">
        <v>13237</v>
      </c>
      <c r="I3227" s="227"/>
      <c r="J3227" s="227"/>
      <c r="K3227" s="227"/>
      <c r="L3227" s="227"/>
      <c r="M3227" s="227"/>
      <c r="N3227" s="227" t="s">
        <v>10242</v>
      </c>
      <c r="O3227" s="242" t="s">
        <v>13829</v>
      </c>
      <c r="P3227" s="242" t="s">
        <v>13830</v>
      </c>
      <c r="Q3227" s="221" t="s">
        <v>13831</v>
      </c>
      <c r="R3227" s="208" t="s">
        <v>3788</v>
      </c>
      <c r="S3227" s="209">
        <v>2000000000073</v>
      </c>
      <c r="T3227" s="229">
        <v>45702</v>
      </c>
      <c r="U3227" s="230" t="s">
        <v>10277</v>
      </c>
      <c r="V3227" s="230" t="s">
        <v>10263</v>
      </c>
      <c r="W3227" s="230" t="s">
        <v>10263</v>
      </c>
      <c r="X3227" s="230" t="s">
        <v>13241</v>
      </c>
      <c r="Y3227" s="256"/>
      <c r="Z3227" s="230" t="s">
        <v>10264</v>
      </c>
      <c r="AA3227" s="220">
        <v>202503</v>
      </c>
      <c r="AB3227" s="267"/>
      <c r="AC3227" s="266" t="s">
        <v>10280</v>
      </c>
      <c r="AD3227" s="240" t="s">
        <v>10252</v>
      </c>
      <c r="AE3227" s="269">
        <v>0</v>
      </c>
      <c r="AF3227" s="268" t="s">
        <v>10252</v>
      </c>
      <c r="AG3227" s="235" t="str">
        <f>IFERROR(VLOOKUP(작성용!A:A,RM!A:D,4,0),"-")</f>
        <v>김영하/김운영</v>
      </c>
      <c r="AH3227" s="270" t="s">
        <v>13832</v>
      </c>
      <c r="AI3227" s="261" t="s">
        <v>13833</v>
      </c>
      <c r="AJ3227" s="261" t="s">
        <v>13031</v>
      </c>
      <c r="AK3227" s="261" t="s">
        <v>3962</v>
      </c>
      <c r="AL3227" s="231">
        <v>3226</v>
      </c>
    </row>
    <row r="3228" spans="1:38" x14ac:dyDescent="0.3">
      <c r="A3228" s="264" t="s">
        <v>2413</v>
      </c>
      <c r="B3228" s="264" t="s">
        <v>13828</v>
      </c>
      <c r="C3228" s="237" t="s">
        <v>10273</v>
      </c>
      <c r="D3228" s="233" t="s">
        <v>12758</v>
      </c>
      <c r="E3228" s="232" t="s">
        <v>5365</v>
      </c>
      <c r="F3228" s="236" t="s">
        <v>10268</v>
      </c>
      <c r="G3228" s="210">
        <v>0</v>
      </c>
      <c r="H3228" s="227" t="s">
        <v>13237</v>
      </c>
      <c r="I3228" s="227"/>
      <c r="J3228" s="227"/>
      <c r="K3228" s="227"/>
      <c r="L3228" s="227"/>
      <c r="M3228" s="227"/>
      <c r="N3228" s="227" t="s">
        <v>10242</v>
      </c>
      <c r="O3228" s="242" t="s">
        <v>13829</v>
      </c>
      <c r="P3228" s="242" t="s">
        <v>13830</v>
      </c>
      <c r="Q3228" s="221" t="s">
        <v>13831</v>
      </c>
      <c r="R3228" s="208" t="s">
        <v>5366</v>
      </c>
      <c r="S3228" s="209">
        <v>2000000000220</v>
      </c>
      <c r="T3228" s="229">
        <v>45702</v>
      </c>
      <c r="U3228" s="230" t="s">
        <v>10277</v>
      </c>
      <c r="V3228" s="230" t="s">
        <v>10263</v>
      </c>
      <c r="W3228" s="230" t="s">
        <v>10263</v>
      </c>
      <c r="X3228" s="230" t="s">
        <v>13241</v>
      </c>
      <c r="Y3228" s="256"/>
      <c r="Z3228" s="230" t="s">
        <v>10264</v>
      </c>
      <c r="AA3228" s="220">
        <v>202503</v>
      </c>
      <c r="AB3228" s="267"/>
      <c r="AC3228" s="266" t="s">
        <v>10280</v>
      </c>
      <c r="AD3228" s="240" t="s">
        <v>10252</v>
      </c>
      <c r="AE3228" s="269">
        <v>0</v>
      </c>
      <c r="AF3228" s="268" t="s">
        <v>10252</v>
      </c>
      <c r="AG3228" s="235" t="str">
        <f>IFERROR(VLOOKUP(작성용!A:A,RM!A:D,4,0),"-")</f>
        <v>김영하/김운영</v>
      </c>
      <c r="AH3228" s="270" t="s">
        <v>13832</v>
      </c>
      <c r="AI3228" s="261" t="s">
        <v>13833</v>
      </c>
      <c r="AJ3228" s="261" t="s">
        <v>13031</v>
      </c>
      <c r="AK3228" s="261" t="s">
        <v>3962</v>
      </c>
      <c r="AL3228" s="231">
        <v>3227</v>
      </c>
    </row>
    <row r="3229" spans="1:38" x14ac:dyDescent="0.3">
      <c r="A3229" s="264" t="s">
        <v>2413</v>
      </c>
      <c r="B3229" s="264" t="s">
        <v>13828</v>
      </c>
      <c r="C3229" s="237" t="s">
        <v>10273</v>
      </c>
      <c r="D3229" s="233" t="s">
        <v>13500</v>
      </c>
      <c r="E3229" s="232" t="s">
        <v>3789</v>
      </c>
      <c r="F3229" s="236" t="s">
        <v>10268</v>
      </c>
      <c r="G3229" s="210">
        <v>0</v>
      </c>
      <c r="H3229" s="227" t="s">
        <v>13237</v>
      </c>
      <c r="I3229" s="227"/>
      <c r="J3229" s="227"/>
      <c r="K3229" s="227"/>
      <c r="L3229" s="227"/>
      <c r="M3229" s="227"/>
      <c r="N3229" s="227" t="s">
        <v>10242</v>
      </c>
      <c r="O3229" s="242" t="s">
        <v>13829</v>
      </c>
      <c r="P3229" s="242" t="s">
        <v>13830</v>
      </c>
      <c r="Q3229" s="221" t="s">
        <v>13831</v>
      </c>
      <c r="R3229" s="208" t="s">
        <v>3790</v>
      </c>
      <c r="S3229" s="209">
        <v>2000000000101</v>
      </c>
      <c r="T3229" s="229">
        <v>45702</v>
      </c>
      <c r="U3229" s="230" t="s">
        <v>10277</v>
      </c>
      <c r="V3229" s="230" t="s">
        <v>10263</v>
      </c>
      <c r="W3229" s="230" t="s">
        <v>10263</v>
      </c>
      <c r="X3229" s="230" t="s">
        <v>13241</v>
      </c>
      <c r="Y3229" s="256"/>
      <c r="Z3229" s="230" t="s">
        <v>10264</v>
      </c>
      <c r="AA3229" s="220">
        <v>202503</v>
      </c>
      <c r="AB3229" s="267"/>
      <c r="AC3229" s="266" t="s">
        <v>10280</v>
      </c>
      <c r="AD3229" s="240" t="s">
        <v>10252</v>
      </c>
      <c r="AE3229" s="269">
        <v>0</v>
      </c>
      <c r="AF3229" s="268" t="s">
        <v>10252</v>
      </c>
      <c r="AG3229" s="235" t="str">
        <f>IFERROR(VLOOKUP(작성용!A:A,RM!A:D,4,0),"-")</f>
        <v>김영하/김운영</v>
      </c>
      <c r="AH3229" s="270" t="s">
        <v>13832</v>
      </c>
      <c r="AI3229" s="261" t="s">
        <v>13833</v>
      </c>
      <c r="AJ3229" s="261" t="s">
        <v>3522</v>
      </c>
      <c r="AK3229" s="261" t="s">
        <v>3962</v>
      </c>
      <c r="AL3229" s="231">
        <v>3228</v>
      </c>
    </row>
    <row r="3230" spans="1:38" x14ac:dyDescent="0.3">
      <c r="A3230" s="264" t="s">
        <v>2413</v>
      </c>
      <c r="B3230" s="264" t="s">
        <v>13828</v>
      </c>
      <c r="C3230" s="237" t="s">
        <v>10273</v>
      </c>
      <c r="D3230" s="233" t="s">
        <v>13045</v>
      </c>
      <c r="E3230" s="232" t="s">
        <v>3791</v>
      </c>
      <c r="F3230" s="236" t="s">
        <v>10268</v>
      </c>
      <c r="G3230" s="210">
        <v>0</v>
      </c>
      <c r="H3230" s="227" t="s">
        <v>13237</v>
      </c>
      <c r="I3230" s="227"/>
      <c r="J3230" s="227"/>
      <c r="K3230" s="227"/>
      <c r="L3230" s="227"/>
      <c r="M3230" s="227"/>
      <c r="N3230" s="227" t="s">
        <v>10242</v>
      </c>
      <c r="O3230" s="242" t="s">
        <v>13829</v>
      </c>
      <c r="P3230" s="242" t="s">
        <v>13830</v>
      </c>
      <c r="Q3230" s="221" t="s">
        <v>13831</v>
      </c>
      <c r="R3230" s="208" t="s">
        <v>3792</v>
      </c>
      <c r="S3230" s="209">
        <v>2000000000058</v>
      </c>
      <c r="T3230" s="229">
        <v>45702</v>
      </c>
      <c r="U3230" s="230" t="s">
        <v>10277</v>
      </c>
      <c r="V3230" s="230" t="s">
        <v>10263</v>
      </c>
      <c r="W3230" s="230" t="s">
        <v>10263</v>
      </c>
      <c r="X3230" s="230" t="s">
        <v>13241</v>
      </c>
      <c r="Y3230" s="256"/>
      <c r="Z3230" s="230" t="s">
        <v>10264</v>
      </c>
      <c r="AA3230" s="220">
        <v>202503</v>
      </c>
      <c r="AB3230" s="267"/>
      <c r="AC3230" s="266" t="s">
        <v>10280</v>
      </c>
      <c r="AD3230" s="240" t="s">
        <v>10252</v>
      </c>
      <c r="AE3230" s="269">
        <v>0</v>
      </c>
      <c r="AF3230" s="268" t="s">
        <v>10252</v>
      </c>
      <c r="AG3230" s="235" t="str">
        <f>IFERROR(VLOOKUP(작성용!A:A,RM!A:D,4,0),"-")</f>
        <v>김영하/김운영</v>
      </c>
      <c r="AH3230" s="270" t="s">
        <v>13832</v>
      </c>
      <c r="AI3230" s="261" t="s">
        <v>13833</v>
      </c>
      <c r="AJ3230" s="261" t="s">
        <v>13031</v>
      </c>
      <c r="AK3230" s="261" t="s">
        <v>3962</v>
      </c>
      <c r="AL3230" s="231">
        <v>3229</v>
      </c>
    </row>
    <row r="3231" spans="1:38" x14ac:dyDescent="0.3">
      <c r="A3231" s="264" t="s">
        <v>2413</v>
      </c>
      <c r="B3231" s="264" t="s">
        <v>13828</v>
      </c>
      <c r="C3231" s="237" t="s">
        <v>10273</v>
      </c>
      <c r="D3231" s="233" t="s">
        <v>13593</v>
      </c>
      <c r="E3231" s="232" t="s">
        <v>6258</v>
      </c>
      <c r="F3231" s="236" t="s">
        <v>10268</v>
      </c>
      <c r="G3231" s="210">
        <v>0</v>
      </c>
      <c r="H3231" s="227" t="s">
        <v>13237</v>
      </c>
      <c r="I3231" s="227"/>
      <c r="J3231" s="227"/>
      <c r="K3231" s="227"/>
      <c r="L3231" s="227"/>
      <c r="M3231" s="227"/>
      <c r="N3231" s="227" t="s">
        <v>10242</v>
      </c>
      <c r="O3231" s="242" t="s">
        <v>13829</v>
      </c>
      <c r="P3231" s="242" t="s">
        <v>13830</v>
      </c>
      <c r="Q3231" s="221" t="s">
        <v>13831</v>
      </c>
      <c r="R3231" s="208" t="s">
        <v>6259</v>
      </c>
      <c r="S3231" s="209">
        <v>2000000000039</v>
      </c>
      <c r="T3231" s="229">
        <v>45702</v>
      </c>
      <c r="U3231" s="230" t="s">
        <v>10277</v>
      </c>
      <c r="V3231" s="230" t="s">
        <v>10263</v>
      </c>
      <c r="W3231" s="230" t="s">
        <v>10263</v>
      </c>
      <c r="X3231" s="230" t="s">
        <v>13241</v>
      </c>
      <c r="Y3231" s="256"/>
      <c r="Z3231" s="230" t="s">
        <v>10264</v>
      </c>
      <c r="AA3231" s="220">
        <v>202503</v>
      </c>
      <c r="AB3231" s="267"/>
      <c r="AC3231" s="266" t="s">
        <v>10280</v>
      </c>
      <c r="AD3231" s="240" t="s">
        <v>10252</v>
      </c>
      <c r="AE3231" s="269">
        <v>0</v>
      </c>
      <c r="AF3231" s="268" t="s">
        <v>10252</v>
      </c>
      <c r="AG3231" s="235" t="str">
        <f>IFERROR(VLOOKUP(작성용!A:A,RM!A:D,4,0),"-")</f>
        <v>김영하/김운영</v>
      </c>
      <c r="AH3231" s="270" t="s">
        <v>13832</v>
      </c>
      <c r="AI3231" s="261" t="s">
        <v>13833</v>
      </c>
      <c r="AJ3231" s="261" t="s">
        <v>13031</v>
      </c>
      <c r="AK3231" s="261" t="s">
        <v>3962</v>
      </c>
      <c r="AL3231" s="231">
        <v>3230</v>
      </c>
    </row>
    <row r="3232" spans="1:38" x14ac:dyDescent="0.3">
      <c r="A3232" s="264" t="s">
        <v>2413</v>
      </c>
      <c r="B3232" s="264" t="s">
        <v>13828</v>
      </c>
      <c r="C3232" s="237" t="s">
        <v>10273</v>
      </c>
      <c r="D3232" s="233" t="s">
        <v>12489</v>
      </c>
      <c r="E3232" s="232" t="s">
        <v>3793</v>
      </c>
      <c r="F3232" s="236" t="s">
        <v>10268</v>
      </c>
      <c r="G3232" s="210">
        <v>0</v>
      </c>
      <c r="H3232" s="227" t="s">
        <v>13237</v>
      </c>
      <c r="I3232" s="227"/>
      <c r="J3232" s="227"/>
      <c r="K3232" s="227"/>
      <c r="L3232" s="227"/>
      <c r="M3232" s="227"/>
      <c r="N3232" s="227" t="s">
        <v>10242</v>
      </c>
      <c r="O3232" s="242" t="s">
        <v>13829</v>
      </c>
      <c r="P3232" s="242" t="s">
        <v>13830</v>
      </c>
      <c r="Q3232" s="221" t="s">
        <v>13831</v>
      </c>
      <c r="R3232" s="208" t="s">
        <v>3794</v>
      </c>
      <c r="S3232" s="209">
        <v>2000000000040</v>
      </c>
      <c r="T3232" s="229">
        <v>45702</v>
      </c>
      <c r="U3232" s="230" t="s">
        <v>10277</v>
      </c>
      <c r="V3232" s="230" t="s">
        <v>10263</v>
      </c>
      <c r="W3232" s="230" t="s">
        <v>10263</v>
      </c>
      <c r="X3232" s="230" t="s">
        <v>13241</v>
      </c>
      <c r="Y3232" s="256"/>
      <c r="Z3232" s="230" t="s">
        <v>10264</v>
      </c>
      <c r="AA3232" s="220">
        <v>202503</v>
      </c>
      <c r="AB3232" s="267"/>
      <c r="AC3232" s="266" t="s">
        <v>10280</v>
      </c>
      <c r="AD3232" s="240" t="s">
        <v>10252</v>
      </c>
      <c r="AE3232" s="269">
        <v>0</v>
      </c>
      <c r="AF3232" s="268" t="s">
        <v>10252</v>
      </c>
      <c r="AG3232" s="235" t="str">
        <f>IFERROR(VLOOKUP(작성용!A:A,RM!A:D,4,0),"-")</f>
        <v>김영하/김운영</v>
      </c>
      <c r="AH3232" s="270" t="s">
        <v>13832</v>
      </c>
      <c r="AI3232" s="261" t="s">
        <v>13833</v>
      </c>
      <c r="AJ3232" s="261" t="s">
        <v>13031</v>
      </c>
      <c r="AK3232" s="261" t="s">
        <v>3962</v>
      </c>
      <c r="AL3232" s="231">
        <v>3231</v>
      </c>
    </row>
    <row r="3233" spans="1:38" x14ac:dyDescent="0.3">
      <c r="A3233" s="264" t="s">
        <v>2413</v>
      </c>
      <c r="B3233" s="264" t="s">
        <v>13828</v>
      </c>
      <c r="C3233" s="237" t="s">
        <v>10273</v>
      </c>
      <c r="D3233" s="233" t="s">
        <v>12511</v>
      </c>
      <c r="E3233" s="232" t="s">
        <v>6261</v>
      </c>
      <c r="F3233" s="236" t="s">
        <v>10268</v>
      </c>
      <c r="G3233" s="210">
        <v>0</v>
      </c>
      <c r="H3233" s="227" t="s">
        <v>13237</v>
      </c>
      <c r="I3233" s="227"/>
      <c r="J3233" s="227"/>
      <c r="K3233" s="227"/>
      <c r="L3233" s="227"/>
      <c r="M3233" s="227"/>
      <c r="N3233" s="227" t="s">
        <v>10242</v>
      </c>
      <c r="O3233" s="242" t="s">
        <v>13829</v>
      </c>
      <c r="P3233" s="242" t="s">
        <v>13830</v>
      </c>
      <c r="Q3233" s="221" t="s">
        <v>13831</v>
      </c>
      <c r="R3233" s="208" t="s">
        <v>6262</v>
      </c>
      <c r="S3233" s="209">
        <v>2000000000139</v>
      </c>
      <c r="T3233" s="229">
        <v>45702</v>
      </c>
      <c r="U3233" s="230" t="s">
        <v>10277</v>
      </c>
      <c r="V3233" s="230" t="s">
        <v>10263</v>
      </c>
      <c r="W3233" s="230" t="s">
        <v>10263</v>
      </c>
      <c r="X3233" s="230" t="s">
        <v>13241</v>
      </c>
      <c r="Y3233" s="256"/>
      <c r="Z3233" s="230" t="s">
        <v>10264</v>
      </c>
      <c r="AA3233" s="220">
        <v>202503</v>
      </c>
      <c r="AB3233" s="267"/>
      <c r="AC3233" s="266" t="s">
        <v>10280</v>
      </c>
      <c r="AD3233" s="240" t="s">
        <v>10252</v>
      </c>
      <c r="AE3233" s="269">
        <v>0</v>
      </c>
      <c r="AF3233" s="268" t="s">
        <v>10252</v>
      </c>
      <c r="AG3233" s="235" t="str">
        <f>IFERROR(VLOOKUP(작성용!A:A,RM!A:D,4,0),"-")</f>
        <v>김영하/김운영</v>
      </c>
      <c r="AH3233" s="270" t="s">
        <v>13832</v>
      </c>
      <c r="AI3233" s="261" t="s">
        <v>13833</v>
      </c>
      <c r="AJ3233" s="261" t="s">
        <v>13031</v>
      </c>
      <c r="AK3233" s="261" t="s">
        <v>3962</v>
      </c>
      <c r="AL3233" s="231">
        <v>3232</v>
      </c>
    </row>
    <row r="3234" spans="1:38" x14ac:dyDescent="0.3">
      <c r="A3234" s="264" t="s">
        <v>2413</v>
      </c>
      <c r="B3234" s="264" t="s">
        <v>13828</v>
      </c>
      <c r="C3234" s="237" t="s">
        <v>10273</v>
      </c>
      <c r="D3234" s="233" t="s">
        <v>13847</v>
      </c>
      <c r="E3234" s="232" t="s">
        <v>6263</v>
      </c>
      <c r="F3234" s="236" t="s">
        <v>10268</v>
      </c>
      <c r="G3234" s="210">
        <v>0</v>
      </c>
      <c r="H3234" s="227" t="s">
        <v>4062</v>
      </c>
      <c r="I3234" s="227"/>
      <c r="J3234" s="227"/>
      <c r="K3234" s="227"/>
      <c r="L3234" s="227"/>
      <c r="M3234" s="227"/>
      <c r="N3234" s="227" t="s">
        <v>10242</v>
      </c>
      <c r="O3234" s="242" t="s">
        <v>13829</v>
      </c>
      <c r="P3234" s="242" t="s">
        <v>13830</v>
      </c>
      <c r="Q3234" s="221" t="s">
        <v>13831</v>
      </c>
      <c r="R3234" s="208" t="s">
        <v>6264</v>
      </c>
      <c r="S3234" s="209">
        <v>2000000000129</v>
      </c>
      <c r="T3234" s="229">
        <v>45702</v>
      </c>
      <c r="U3234" s="230" t="s">
        <v>10277</v>
      </c>
      <c r="V3234" s="230" t="s">
        <v>10263</v>
      </c>
      <c r="W3234" s="230" t="s">
        <v>10263</v>
      </c>
      <c r="X3234" s="230" t="s">
        <v>13241</v>
      </c>
      <c r="Y3234" s="256"/>
      <c r="Z3234" s="230" t="s">
        <v>10264</v>
      </c>
      <c r="AA3234" s="220">
        <v>202503</v>
      </c>
      <c r="AB3234" s="267"/>
      <c r="AC3234" s="266" t="s">
        <v>10280</v>
      </c>
      <c r="AD3234" s="240" t="s">
        <v>10252</v>
      </c>
      <c r="AE3234" s="269">
        <v>0</v>
      </c>
      <c r="AF3234" s="268" t="s">
        <v>10252</v>
      </c>
      <c r="AG3234" s="235" t="str">
        <f>IFERROR(VLOOKUP(작성용!A:A,RM!A:D,4,0),"-")</f>
        <v>김영하/김운영</v>
      </c>
      <c r="AH3234" s="270" t="s">
        <v>13832</v>
      </c>
      <c r="AI3234" s="261" t="s">
        <v>13833</v>
      </c>
      <c r="AJ3234" s="261" t="s">
        <v>3522</v>
      </c>
      <c r="AK3234" s="261" t="s">
        <v>3962</v>
      </c>
      <c r="AL3234" s="231">
        <v>3233</v>
      </c>
    </row>
    <row r="3235" spans="1:38" x14ac:dyDescent="0.3">
      <c r="A3235" s="264" t="s">
        <v>2413</v>
      </c>
      <c r="B3235" s="264" t="s">
        <v>13828</v>
      </c>
      <c r="C3235" s="237" t="s">
        <v>10273</v>
      </c>
      <c r="D3235" s="233" t="s">
        <v>13848</v>
      </c>
      <c r="E3235" s="232" t="s">
        <v>6265</v>
      </c>
      <c r="F3235" s="236" t="s">
        <v>10268</v>
      </c>
      <c r="G3235" s="210">
        <v>0</v>
      </c>
      <c r="H3235" s="227" t="s">
        <v>13237</v>
      </c>
      <c r="I3235" s="227"/>
      <c r="J3235" s="227"/>
      <c r="K3235" s="227"/>
      <c r="L3235" s="227"/>
      <c r="M3235" s="227"/>
      <c r="N3235" s="227" t="s">
        <v>10242</v>
      </c>
      <c r="O3235" s="242" t="s">
        <v>13829</v>
      </c>
      <c r="P3235" s="242" t="s">
        <v>13830</v>
      </c>
      <c r="Q3235" s="221" t="s">
        <v>13831</v>
      </c>
      <c r="R3235" s="208" t="s">
        <v>6266</v>
      </c>
      <c r="S3235" s="209">
        <v>2000000000157</v>
      </c>
      <c r="T3235" s="229">
        <v>45702</v>
      </c>
      <c r="U3235" s="230" t="s">
        <v>10277</v>
      </c>
      <c r="V3235" s="230" t="s">
        <v>10263</v>
      </c>
      <c r="W3235" s="230" t="s">
        <v>10263</v>
      </c>
      <c r="X3235" s="230" t="s">
        <v>13241</v>
      </c>
      <c r="Y3235" s="256"/>
      <c r="Z3235" s="230" t="s">
        <v>10264</v>
      </c>
      <c r="AA3235" s="220">
        <v>202503</v>
      </c>
      <c r="AB3235" s="267"/>
      <c r="AC3235" s="266" t="s">
        <v>10280</v>
      </c>
      <c r="AD3235" s="240" t="s">
        <v>10252</v>
      </c>
      <c r="AE3235" s="269">
        <v>0</v>
      </c>
      <c r="AF3235" s="268" t="s">
        <v>10252</v>
      </c>
      <c r="AG3235" s="235" t="str">
        <f>IFERROR(VLOOKUP(작성용!A:A,RM!A:D,4,0),"-")</f>
        <v>김영하/김운영</v>
      </c>
      <c r="AH3235" s="270" t="s">
        <v>13832</v>
      </c>
      <c r="AI3235" s="261" t="s">
        <v>13833</v>
      </c>
      <c r="AJ3235" s="261" t="s">
        <v>13031</v>
      </c>
      <c r="AK3235" s="261" t="s">
        <v>3962</v>
      </c>
      <c r="AL3235" s="231">
        <v>3234</v>
      </c>
    </row>
    <row r="3236" spans="1:38" x14ac:dyDescent="0.3">
      <c r="A3236" s="264" t="s">
        <v>2413</v>
      </c>
      <c r="B3236" s="264" t="s">
        <v>13828</v>
      </c>
      <c r="C3236" s="237" t="s">
        <v>10273</v>
      </c>
      <c r="D3236" s="233" t="s">
        <v>10664</v>
      </c>
      <c r="E3236" s="232" t="s">
        <v>6014</v>
      </c>
      <c r="F3236" s="236" t="s">
        <v>10268</v>
      </c>
      <c r="G3236" s="210">
        <v>0</v>
      </c>
      <c r="H3236" s="227" t="s">
        <v>13237</v>
      </c>
      <c r="I3236" s="227"/>
      <c r="J3236" s="227"/>
      <c r="K3236" s="227"/>
      <c r="L3236" s="227"/>
      <c r="M3236" s="227"/>
      <c r="N3236" s="227" t="s">
        <v>10242</v>
      </c>
      <c r="O3236" s="242" t="s">
        <v>13829</v>
      </c>
      <c r="P3236" s="242" t="s">
        <v>13830</v>
      </c>
      <c r="Q3236" s="221" t="s">
        <v>13831</v>
      </c>
      <c r="R3236" s="208" t="s">
        <v>6015</v>
      </c>
      <c r="S3236" s="209">
        <v>2000000000127</v>
      </c>
      <c r="T3236" s="229">
        <v>45702</v>
      </c>
      <c r="U3236" s="230" t="s">
        <v>10277</v>
      </c>
      <c r="V3236" s="230" t="s">
        <v>10263</v>
      </c>
      <c r="W3236" s="230" t="s">
        <v>10263</v>
      </c>
      <c r="X3236" s="230" t="s">
        <v>13241</v>
      </c>
      <c r="Y3236" s="256"/>
      <c r="Z3236" s="230" t="s">
        <v>10264</v>
      </c>
      <c r="AA3236" s="220">
        <v>202503</v>
      </c>
      <c r="AB3236" s="267"/>
      <c r="AC3236" s="266" t="s">
        <v>10280</v>
      </c>
      <c r="AD3236" s="240" t="s">
        <v>10252</v>
      </c>
      <c r="AE3236" s="269">
        <v>0</v>
      </c>
      <c r="AF3236" s="268" t="s">
        <v>10252</v>
      </c>
      <c r="AG3236" s="235" t="str">
        <f>IFERROR(VLOOKUP(작성용!A:A,RM!A:D,4,0),"-")</f>
        <v>김영하/김운영</v>
      </c>
      <c r="AH3236" s="270" t="s">
        <v>13832</v>
      </c>
      <c r="AI3236" s="261" t="s">
        <v>13833</v>
      </c>
      <c r="AJ3236" s="261" t="s">
        <v>13031</v>
      </c>
      <c r="AK3236" s="261" t="s">
        <v>3962</v>
      </c>
      <c r="AL3236" s="231">
        <v>3235</v>
      </c>
    </row>
    <row r="3237" spans="1:38" x14ac:dyDescent="0.3">
      <c r="A3237" s="264" t="s">
        <v>2413</v>
      </c>
      <c r="B3237" s="264" t="s">
        <v>13828</v>
      </c>
      <c r="C3237" s="237" t="s">
        <v>10273</v>
      </c>
      <c r="D3237" s="233" t="s">
        <v>13849</v>
      </c>
      <c r="E3237" s="232" t="s">
        <v>6267</v>
      </c>
      <c r="F3237" s="236" t="s">
        <v>10268</v>
      </c>
      <c r="G3237" s="210">
        <v>0</v>
      </c>
      <c r="H3237" s="227" t="s">
        <v>13237</v>
      </c>
      <c r="I3237" s="227"/>
      <c r="J3237" s="227"/>
      <c r="K3237" s="227"/>
      <c r="L3237" s="227"/>
      <c r="M3237" s="227"/>
      <c r="N3237" s="227" t="s">
        <v>10242</v>
      </c>
      <c r="O3237" s="242" t="s">
        <v>13829</v>
      </c>
      <c r="P3237" s="242" t="s">
        <v>13830</v>
      </c>
      <c r="Q3237" s="221" t="s">
        <v>13831</v>
      </c>
      <c r="R3237" s="208" t="s">
        <v>6268</v>
      </c>
      <c r="S3237" s="209">
        <v>2000000000145</v>
      </c>
      <c r="T3237" s="229">
        <v>45702</v>
      </c>
      <c r="U3237" s="230" t="s">
        <v>10277</v>
      </c>
      <c r="V3237" s="230" t="s">
        <v>10263</v>
      </c>
      <c r="W3237" s="230" t="s">
        <v>10263</v>
      </c>
      <c r="X3237" s="230" t="s">
        <v>13241</v>
      </c>
      <c r="Y3237" s="256"/>
      <c r="Z3237" s="230" t="s">
        <v>10264</v>
      </c>
      <c r="AA3237" s="220">
        <v>202503</v>
      </c>
      <c r="AB3237" s="267"/>
      <c r="AC3237" s="266" t="s">
        <v>10280</v>
      </c>
      <c r="AD3237" s="240" t="s">
        <v>10252</v>
      </c>
      <c r="AE3237" s="269">
        <v>0</v>
      </c>
      <c r="AF3237" s="268" t="s">
        <v>10252</v>
      </c>
      <c r="AG3237" s="235" t="str">
        <f>IFERROR(VLOOKUP(작성용!A:A,RM!A:D,4,0),"-")</f>
        <v>김영하/김운영</v>
      </c>
      <c r="AH3237" s="270" t="s">
        <v>13832</v>
      </c>
      <c r="AI3237" s="261" t="s">
        <v>13833</v>
      </c>
      <c r="AJ3237" s="261" t="s">
        <v>13031</v>
      </c>
      <c r="AK3237" s="261" t="s">
        <v>3962</v>
      </c>
      <c r="AL3237" s="231">
        <v>3236</v>
      </c>
    </row>
    <row r="3238" spans="1:38" x14ac:dyDescent="0.3">
      <c r="A3238" s="264" t="s">
        <v>2413</v>
      </c>
      <c r="B3238" s="264" t="s">
        <v>13828</v>
      </c>
      <c r="C3238" s="237" t="s">
        <v>10273</v>
      </c>
      <c r="D3238" s="233" t="s">
        <v>13850</v>
      </c>
      <c r="E3238" s="232" t="s">
        <v>6269</v>
      </c>
      <c r="F3238" s="236" t="s">
        <v>10268</v>
      </c>
      <c r="G3238" s="210">
        <v>0</v>
      </c>
      <c r="H3238" s="227" t="s">
        <v>13237</v>
      </c>
      <c r="I3238" s="227"/>
      <c r="J3238" s="227"/>
      <c r="K3238" s="227"/>
      <c r="L3238" s="227"/>
      <c r="M3238" s="227"/>
      <c r="N3238" s="227" t="s">
        <v>10242</v>
      </c>
      <c r="O3238" s="242" t="s">
        <v>13829</v>
      </c>
      <c r="P3238" s="242" t="s">
        <v>13830</v>
      </c>
      <c r="Q3238" s="221" t="s">
        <v>13831</v>
      </c>
      <c r="R3238" s="208" t="s">
        <v>6270</v>
      </c>
      <c r="S3238" s="209">
        <v>2000000000140</v>
      </c>
      <c r="T3238" s="229">
        <v>45702</v>
      </c>
      <c r="U3238" s="230" t="s">
        <v>10277</v>
      </c>
      <c r="V3238" s="230" t="s">
        <v>10263</v>
      </c>
      <c r="W3238" s="230" t="s">
        <v>10263</v>
      </c>
      <c r="X3238" s="230" t="s">
        <v>13241</v>
      </c>
      <c r="Y3238" s="256"/>
      <c r="Z3238" s="230" t="s">
        <v>10264</v>
      </c>
      <c r="AA3238" s="220">
        <v>202503</v>
      </c>
      <c r="AB3238" s="267"/>
      <c r="AC3238" s="266" t="s">
        <v>10280</v>
      </c>
      <c r="AD3238" s="240" t="s">
        <v>10252</v>
      </c>
      <c r="AE3238" s="269">
        <v>0</v>
      </c>
      <c r="AF3238" s="268" t="s">
        <v>10252</v>
      </c>
      <c r="AG3238" s="235" t="str">
        <f>IFERROR(VLOOKUP(작성용!A:A,RM!A:D,4,0),"-")</f>
        <v>김영하/김운영</v>
      </c>
      <c r="AH3238" s="270" t="s">
        <v>13832</v>
      </c>
      <c r="AI3238" s="261" t="s">
        <v>13833</v>
      </c>
      <c r="AJ3238" s="261" t="s">
        <v>13031</v>
      </c>
      <c r="AK3238" s="261" t="s">
        <v>3962</v>
      </c>
      <c r="AL3238" s="231">
        <v>3237</v>
      </c>
    </row>
    <row r="3239" spans="1:38" x14ac:dyDescent="0.3">
      <c r="A3239" s="264" t="s">
        <v>2413</v>
      </c>
      <c r="B3239" s="264" t="s">
        <v>13828</v>
      </c>
      <c r="C3239" s="237" t="s">
        <v>10273</v>
      </c>
      <c r="D3239" s="233" t="s">
        <v>13851</v>
      </c>
      <c r="E3239" s="232" t="s">
        <v>3795</v>
      </c>
      <c r="F3239" s="236" t="s">
        <v>10268</v>
      </c>
      <c r="G3239" s="210">
        <v>0</v>
      </c>
      <c r="H3239" s="227" t="s">
        <v>13237</v>
      </c>
      <c r="I3239" s="227"/>
      <c r="J3239" s="227"/>
      <c r="K3239" s="227"/>
      <c r="L3239" s="227"/>
      <c r="M3239" s="227"/>
      <c r="N3239" s="227" t="s">
        <v>10242</v>
      </c>
      <c r="O3239" s="242" t="s">
        <v>13829</v>
      </c>
      <c r="P3239" s="242" t="s">
        <v>13830</v>
      </c>
      <c r="Q3239" s="221" t="s">
        <v>13831</v>
      </c>
      <c r="R3239" s="208" t="s">
        <v>3796</v>
      </c>
      <c r="S3239" s="209">
        <v>2000000000079</v>
      </c>
      <c r="T3239" s="229">
        <v>45702</v>
      </c>
      <c r="U3239" s="230" t="s">
        <v>10277</v>
      </c>
      <c r="V3239" s="230" t="s">
        <v>10263</v>
      </c>
      <c r="W3239" s="230" t="s">
        <v>10263</v>
      </c>
      <c r="X3239" s="230" t="s">
        <v>13241</v>
      </c>
      <c r="Y3239" s="256"/>
      <c r="Z3239" s="230" t="s">
        <v>10264</v>
      </c>
      <c r="AA3239" s="220">
        <v>202503</v>
      </c>
      <c r="AB3239" s="267"/>
      <c r="AC3239" s="266" t="s">
        <v>10280</v>
      </c>
      <c r="AD3239" s="240" t="s">
        <v>10252</v>
      </c>
      <c r="AE3239" s="269">
        <v>0</v>
      </c>
      <c r="AF3239" s="268" t="s">
        <v>10252</v>
      </c>
      <c r="AG3239" s="235" t="str">
        <f>IFERROR(VLOOKUP(작성용!A:A,RM!A:D,4,0),"-")</f>
        <v>김영하/김운영</v>
      </c>
      <c r="AH3239" s="270" t="s">
        <v>13832</v>
      </c>
      <c r="AI3239" s="261" t="s">
        <v>13833</v>
      </c>
      <c r="AJ3239" s="261" t="s">
        <v>13031</v>
      </c>
      <c r="AK3239" s="261" t="s">
        <v>3962</v>
      </c>
      <c r="AL3239" s="231">
        <v>3238</v>
      </c>
    </row>
    <row r="3240" spans="1:38" x14ac:dyDescent="0.3">
      <c r="A3240" s="264" t="s">
        <v>2413</v>
      </c>
      <c r="B3240" s="264" t="s">
        <v>13828</v>
      </c>
      <c r="C3240" s="237" t="s">
        <v>10273</v>
      </c>
      <c r="D3240" s="233" t="s">
        <v>13852</v>
      </c>
      <c r="E3240" s="232" t="s">
        <v>3797</v>
      </c>
      <c r="F3240" s="236" t="s">
        <v>10268</v>
      </c>
      <c r="G3240" s="210">
        <v>0</v>
      </c>
      <c r="H3240" s="227" t="s">
        <v>13237</v>
      </c>
      <c r="I3240" s="227"/>
      <c r="J3240" s="227"/>
      <c r="K3240" s="227"/>
      <c r="L3240" s="227"/>
      <c r="M3240" s="227"/>
      <c r="N3240" s="227" t="s">
        <v>10242</v>
      </c>
      <c r="O3240" s="242" t="s">
        <v>13829</v>
      </c>
      <c r="P3240" s="242" t="s">
        <v>13830</v>
      </c>
      <c r="Q3240" s="221" t="s">
        <v>13831</v>
      </c>
      <c r="R3240" s="208" t="s">
        <v>3798</v>
      </c>
      <c r="S3240" s="209">
        <v>2000000000141</v>
      </c>
      <c r="T3240" s="229">
        <v>45702</v>
      </c>
      <c r="U3240" s="230" t="s">
        <v>10277</v>
      </c>
      <c r="V3240" s="230" t="s">
        <v>10263</v>
      </c>
      <c r="W3240" s="230" t="s">
        <v>10263</v>
      </c>
      <c r="X3240" s="230" t="s">
        <v>13241</v>
      </c>
      <c r="Y3240" s="256"/>
      <c r="Z3240" s="230" t="s">
        <v>10264</v>
      </c>
      <c r="AA3240" s="220">
        <v>202503</v>
      </c>
      <c r="AB3240" s="267"/>
      <c r="AC3240" s="266" t="s">
        <v>10280</v>
      </c>
      <c r="AD3240" s="240" t="s">
        <v>10252</v>
      </c>
      <c r="AE3240" s="269">
        <v>0</v>
      </c>
      <c r="AF3240" s="268" t="s">
        <v>10252</v>
      </c>
      <c r="AG3240" s="235" t="str">
        <f>IFERROR(VLOOKUP(작성용!A:A,RM!A:D,4,0),"-")</f>
        <v>김영하/김운영</v>
      </c>
      <c r="AH3240" s="270" t="s">
        <v>13832</v>
      </c>
      <c r="AI3240" s="261" t="s">
        <v>13833</v>
      </c>
      <c r="AJ3240" s="261" t="s">
        <v>3522</v>
      </c>
      <c r="AK3240" s="261" t="s">
        <v>3962</v>
      </c>
      <c r="AL3240" s="231">
        <v>3239</v>
      </c>
    </row>
    <row r="3241" spans="1:38" x14ac:dyDescent="0.3">
      <c r="A3241" s="264" t="s">
        <v>2413</v>
      </c>
      <c r="B3241" s="264" t="s">
        <v>13828</v>
      </c>
      <c r="C3241" s="237" t="s">
        <v>10273</v>
      </c>
      <c r="D3241" s="233" t="s">
        <v>12517</v>
      </c>
      <c r="E3241" s="232" t="s">
        <v>3799</v>
      </c>
      <c r="F3241" s="236" t="s">
        <v>10268</v>
      </c>
      <c r="G3241" s="210">
        <v>0</v>
      </c>
      <c r="H3241" s="227" t="s">
        <v>13237</v>
      </c>
      <c r="I3241" s="227"/>
      <c r="J3241" s="227"/>
      <c r="K3241" s="227"/>
      <c r="L3241" s="227"/>
      <c r="M3241" s="227"/>
      <c r="N3241" s="227" t="s">
        <v>10242</v>
      </c>
      <c r="O3241" s="242" t="s">
        <v>13829</v>
      </c>
      <c r="P3241" s="242" t="s">
        <v>13830</v>
      </c>
      <c r="Q3241" s="221" t="s">
        <v>13831</v>
      </c>
      <c r="R3241" s="208" t="s">
        <v>3800</v>
      </c>
      <c r="S3241" s="209">
        <v>2000000000037</v>
      </c>
      <c r="T3241" s="229">
        <v>45702</v>
      </c>
      <c r="U3241" s="230" t="s">
        <v>10277</v>
      </c>
      <c r="V3241" s="230" t="s">
        <v>10263</v>
      </c>
      <c r="W3241" s="230" t="s">
        <v>10263</v>
      </c>
      <c r="X3241" s="230" t="s">
        <v>13241</v>
      </c>
      <c r="Y3241" s="256"/>
      <c r="Z3241" s="230" t="s">
        <v>10264</v>
      </c>
      <c r="AA3241" s="220">
        <v>202503</v>
      </c>
      <c r="AB3241" s="267"/>
      <c r="AC3241" s="266" t="s">
        <v>10280</v>
      </c>
      <c r="AD3241" s="240" t="s">
        <v>10252</v>
      </c>
      <c r="AE3241" s="269">
        <v>0</v>
      </c>
      <c r="AF3241" s="268" t="s">
        <v>10252</v>
      </c>
      <c r="AG3241" s="235" t="str">
        <f>IFERROR(VLOOKUP(작성용!A:A,RM!A:D,4,0),"-")</f>
        <v>김영하/김운영</v>
      </c>
      <c r="AH3241" s="270" t="s">
        <v>13832</v>
      </c>
      <c r="AI3241" s="261" t="s">
        <v>13833</v>
      </c>
      <c r="AJ3241" s="261" t="s">
        <v>13031</v>
      </c>
      <c r="AK3241" s="261" t="s">
        <v>3962</v>
      </c>
      <c r="AL3241" s="231">
        <v>3240</v>
      </c>
    </row>
    <row r="3242" spans="1:38" x14ac:dyDescent="0.3">
      <c r="A3242" s="264" t="s">
        <v>2413</v>
      </c>
      <c r="B3242" s="264" t="s">
        <v>13828</v>
      </c>
      <c r="C3242" s="237" t="s">
        <v>10273</v>
      </c>
      <c r="D3242" s="233" t="s">
        <v>11907</v>
      </c>
      <c r="E3242" s="232" t="s">
        <v>5619</v>
      </c>
      <c r="F3242" s="236" t="s">
        <v>10268</v>
      </c>
      <c r="G3242" s="210">
        <v>0</v>
      </c>
      <c r="H3242" s="227" t="s">
        <v>13237</v>
      </c>
      <c r="I3242" s="227"/>
      <c r="J3242" s="227"/>
      <c r="K3242" s="227"/>
      <c r="L3242" s="227"/>
      <c r="M3242" s="227"/>
      <c r="N3242" s="227" t="s">
        <v>10242</v>
      </c>
      <c r="O3242" s="242" t="s">
        <v>13829</v>
      </c>
      <c r="P3242" s="242" t="s">
        <v>13830</v>
      </c>
      <c r="Q3242" s="221" t="s">
        <v>13831</v>
      </c>
      <c r="R3242" s="208" t="s">
        <v>5620</v>
      </c>
      <c r="S3242" s="209">
        <v>2000000000143</v>
      </c>
      <c r="T3242" s="229">
        <v>45702</v>
      </c>
      <c r="U3242" s="230" t="s">
        <v>10277</v>
      </c>
      <c r="V3242" s="230" t="s">
        <v>10263</v>
      </c>
      <c r="W3242" s="230" t="s">
        <v>10263</v>
      </c>
      <c r="X3242" s="230" t="s">
        <v>10469</v>
      </c>
      <c r="Y3242" s="256"/>
      <c r="Z3242" s="230" t="s">
        <v>10264</v>
      </c>
      <c r="AA3242" s="220">
        <v>202503</v>
      </c>
      <c r="AB3242" s="267"/>
      <c r="AC3242" s="266" t="s">
        <v>10280</v>
      </c>
      <c r="AD3242" s="240" t="s">
        <v>10252</v>
      </c>
      <c r="AE3242" s="269">
        <v>0</v>
      </c>
      <c r="AF3242" s="268" t="s">
        <v>10252</v>
      </c>
      <c r="AG3242" s="235" t="str">
        <f>IFERROR(VLOOKUP(작성용!A:A,RM!A:D,4,0),"-")</f>
        <v>김영하/김운영</v>
      </c>
      <c r="AH3242" s="270" t="s">
        <v>13832</v>
      </c>
      <c r="AI3242" s="261" t="s">
        <v>13833</v>
      </c>
      <c r="AJ3242" s="261" t="s">
        <v>13031</v>
      </c>
      <c r="AK3242" s="261" t="s">
        <v>3962</v>
      </c>
      <c r="AL3242" s="231">
        <v>3241</v>
      </c>
    </row>
    <row r="3243" spans="1:38" x14ac:dyDescent="0.3">
      <c r="A3243" s="264" t="s">
        <v>2413</v>
      </c>
      <c r="B3243" s="264" t="s">
        <v>13828</v>
      </c>
      <c r="C3243" s="237" t="s">
        <v>10273</v>
      </c>
      <c r="D3243" s="233" t="s">
        <v>11910</v>
      </c>
      <c r="E3243" s="232" t="s">
        <v>3801</v>
      </c>
      <c r="F3243" s="236" t="s">
        <v>10268</v>
      </c>
      <c r="G3243" s="210">
        <v>0</v>
      </c>
      <c r="H3243" s="227" t="s">
        <v>13237</v>
      </c>
      <c r="I3243" s="227"/>
      <c r="J3243" s="227"/>
      <c r="K3243" s="227"/>
      <c r="L3243" s="227"/>
      <c r="M3243" s="227"/>
      <c r="N3243" s="227" t="s">
        <v>10242</v>
      </c>
      <c r="O3243" s="242" t="s">
        <v>13829</v>
      </c>
      <c r="P3243" s="242" t="s">
        <v>13830</v>
      </c>
      <c r="Q3243" s="221" t="s">
        <v>13831</v>
      </c>
      <c r="R3243" s="208" t="s">
        <v>3802</v>
      </c>
      <c r="S3243" s="209">
        <v>2000000000167</v>
      </c>
      <c r="T3243" s="229">
        <v>45702</v>
      </c>
      <c r="U3243" s="230" t="s">
        <v>10277</v>
      </c>
      <c r="V3243" s="230" t="s">
        <v>10263</v>
      </c>
      <c r="W3243" s="230" t="s">
        <v>10263</v>
      </c>
      <c r="X3243" s="230" t="s">
        <v>13241</v>
      </c>
      <c r="Y3243" s="256"/>
      <c r="Z3243" s="230" t="s">
        <v>10264</v>
      </c>
      <c r="AA3243" s="220">
        <v>202503</v>
      </c>
      <c r="AB3243" s="267"/>
      <c r="AC3243" s="266" t="s">
        <v>10280</v>
      </c>
      <c r="AD3243" s="240" t="s">
        <v>10252</v>
      </c>
      <c r="AE3243" s="269">
        <v>0</v>
      </c>
      <c r="AF3243" s="268" t="s">
        <v>10252</v>
      </c>
      <c r="AG3243" s="235" t="str">
        <f>IFERROR(VLOOKUP(작성용!A:A,RM!A:D,4,0),"-")</f>
        <v>김영하/김운영</v>
      </c>
      <c r="AH3243" s="270" t="s">
        <v>13832</v>
      </c>
      <c r="AI3243" s="261" t="s">
        <v>13833</v>
      </c>
      <c r="AJ3243" s="261" t="s">
        <v>13031</v>
      </c>
      <c r="AK3243" s="261" t="s">
        <v>3962</v>
      </c>
      <c r="AL3243" s="231">
        <v>3242</v>
      </c>
    </row>
    <row r="3244" spans="1:38" x14ac:dyDescent="0.3">
      <c r="A3244" s="264" t="s">
        <v>2413</v>
      </c>
      <c r="B3244" s="264" t="s">
        <v>13828</v>
      </c>
      <c r="C3244" s="237" t="s">
        <v>10273</v>
      </c>
      <c r="D3244" s="233" t="s">
        <v>13853</v>
      </c>
      <c r="E3244" s="232" t="s">
        <v>6271</v>
      </c>
      <c r="F3244" s="236" t="s">
        <v>10268</v>
      </c>
      <c r="G3244" s="210">
        <v>0</v>
      </c>
      <c r="H3244" s="227" t="s">
        <v>4062</v>
      </c>
      <c r="I3244" s="227"/>
      <c r="J3244" s="227"/>
      <c r="K3244" s="227"/>
      <c r="L3244" s="227"/>
      <c r="M3244" s="227"/>
      <c r="N3244" s="227" t="s">
        <v>10242</v>
      </c>
      <c r="O3244" s="242" t="s">
        <v>13829</v>
      </c>
      <c r="P3244" s="242" t="s">
        <v>13830</v>
      </c>
      <c r="Q3244" s="221" t="s">
        <v>13831</v>
      </c>
      <c r="R3244" s="208" t="s">
        <v>6272</v>
      </c>
      <c r="S3244" s="209">
        <v>2000000000138</v>
      </c>
      <c r="T3244" s="229">
        <v>45702</v>
      </c>
      <c r="U3244" s="230" t="s">
        <v>10277</v>
      </c>
      <c r="V3244" s="230" t="s">
        <v>10263</v>
      </c>
      <c r="W3244" s="230" t="s">
        <v>10263</v>
      </c>
      <c r="X3244" s="230" t="s">
        <v>13241</v>
      </c>
      <c r="Y3244" s="256"/>
      <c r="Z3244" s="230" t="s">
        <v>10264</v>
      </c>
      <c r="AA3244" s="220">
        <v>202503</v>
      </c>
      <c r="AB3244" s="267"/>
      <c r="AC3244" s="266" t="s">
        <v>10280</v>
      </c>
      <c r="AD3244" s="240" t="s">
        <v>10252</v>
      </c>
      <c r="AE3244" s="269">
        <v>0</v>
      </c>
      <c r="AF3244" s="268" t="s">
        <v>10252</v>
      </c>
      <c r="AG3244" s="235" t="str">
        <f>IFERROR(VLOOKUP(작성용!A:A,RM!A:D,4,0),"-")</f>
        <v>김영하/김운영</v>
      </c>
      <c r="AH3244" s="270" t="s">
        <v>13832</v>
      </c>
      <c r="AI3244" s="261" t="s">
        <v>13833</v>
      </c>
      <c r="AJ3244" s="261" t="s">
        <v>3522</v>
      </c>
      <c r="AK3244" s="261" t="s">
        <v>3962</v>
      </c>
      <c r="AL3244" s="231">
        <v>3243</v>
      </c>
    </row>
    <row r="3245" spans="1:38" x14ac:dyDescent="0.3">
      <c r="A3245" s="264" t="s">
        <v>2413</v>
      </c>
      <c r="B3245" s="264" t="s">
        <v>13828</v>
      </c>
      <c r="C3245" s="237" t="s">
        <v>10273</v>
      </c>
      <c r="D3245" s="233" t="s">
        <v>11990</v>
      </c>
      <c r="E3245" s="232" t="s">
        <v>5785</v>
      </c>
      <c r="F3245" s="236" t="s">
        <v>10268</v>
      </c>
      <c r="G3245" s="210">
        <v>0</v>
      </c>
      <c r="H3245" s="227" t="s">
        <v>13237</v>
      </c>
      <c r="I3245" s="227"/>
      <c r="J3245" s="227"/>
      <c r="K3245" s="227"/>
      <c r="L3245" s="227"/>
      <c r="M3245" s="227"/>
      <c r="N3245" s="227" t="s">
        <v>10242</v>
      </c>
      <c r="O3245" s="242" t="s">
        <v>13829</v>
      </c>
      <c r="P3245" s="242" t="s">
        <v>13830</v>
      </c>
      <c r="Q3245" s="221" t="s">
        <v>13831</v>
      </c>
      <c r="R3245" s="208" t="s">
        <v>5786</v>
      </c>
      <c r="S3245" s="209">
        <v>2000000000137</v>
      </c>
      <c r="T3245" s="229">
        <v>45702</v>
      </c>
      <c r="U3245" s="230" t="s">
        <v>10277</v>
      </c>
      <c r="V3245" s="230" t="s">
        <v>10263</v>
      </c>
      <c r="W3245" s="230" t="s">
        <v>10263</v>
      </c>
      <c r="X3245" s="230" t="s">
        <v>10469</v>
      </c>
      <c r="Y3245" s="256"/>
      <c r="Z3245" s="230" t="s">
        <v>10264</v>
      </c>
      <c r="AA3245" s="220">
        <v>202503</v>
      </c>
      <c r="AB3245" s="267"/>
      <c r="AC3245" s="266" t="s">
        <v>10280</v>
      </c>
      <c r="AD3245" s="240" t="s">
        <v>10252</v>
      </c>
      <c r="AE3245" s="269">
        <v>0</v>
      </c>
      <c r="AF3245" s="268" t="s">
        <v>10252</v>
      </c>
      <c r="AG3245" s="235" t="str">
        <f>IFERROR(VLOOKUP(작성용!A:A,RM!A:D,4,0),"-")</f>
        <v>김영하/김운영</v>
      </c>
      <c r="AH3245" s="270" t="s">
        <v>13832</v>
      </c>
      <c r="AI3245" s="261" t="s">
        <v>13833</v>
      </c>
      <c r="AJ3245" s="261" t="s">
        <v>13031</v>
      </c>
      <c r="AK3245" s="261" t="s">
        <v>3962</v>
      </c>
      <c r="AL3245" s="231">
        <v>3244</v>
      </c>
    </row>
    <row r="3246" spans="1:38" x14ac:dyDescent="0.3">
      <c r="A3246" s="264" t="s">
        <v>2413</v>
      </c>
      <c r="B3246" s="264" t="s">
        <v>13828</v>
      </c>
      <c r="C3246" s="237" t="s">
        <v>10273</v>
      </c>
      <c r="D3246" s="233" t="s">
        <v>13510</v>
      </c>
      <c r="E3246" s="232" t="s">
        <v>3803</v>
      </c>
      <c r="F3246" s="236" t="s">
        <v>10268</v>
      </c>
      <c r="G3246" s="210">
        <v>0</v>
      </c>
      <c r="H3246" s="227" t="s">
        <v>4062</v>
      </c>
      <c r="I3246" s="227"/>
      <c r="J3246" s="227"/>
      <c r="K3246" s="227"/>
      <c r="L3246" s="227"/>
      <c r="M3246" s="227"/>
      <c r="N3246" s="227" t="s">
        <v>10242</v>
      </c>
      <c r="O3246" s="242" t="s">
        <v>13829</v>
      </c>
      <c r="P3246" s="242" t="s">
        <v>13830</v>
      </c>
      <c r="Q3246" s="221" t="s">
        <v>13831</v>
      </c>
      <c r="R3246" s="208" t="s">
        <v>3804</v>
      </c>
      <c r="S3246" s="209">
        <v>2000000000080</v>
      </c>
      <c r="T3246" s="229">
        <v>45702</v>
      </c>
      <c r="U3246" s="230" t="s">
        <v>10277</v>
      </c>
      <c r="V3246" s="230" t="s">
        <v>10263</v>
      </c>
      <c r="W3246" s="230" t="s">
        <v>10263</v>
      </c>
      <c r="X3246" s="230" t="s">
        <v>13241</v>
      </c>
      <c r="Y3246" s="256"/>
      <c r="Z3246" s="230" t="s">
        <v>10264</v>
      </c>
      <c r="AA3246" s="220">
        <v>202503</v>
      </c>
      <c r="AB3246" s="267"/>
      <c r="AC3246" s="266" t="s">
        <v>10280</v>
      </c>
      <c r="AD3246" s="240" t="s">
        <v>10252</v>
      </c>
      <c r="AE3246" s="269">
        <v>0</v>
      </c>
      <c r="AF3246" s="268" t="s">
        <v>10252</v>
      </c>
      <c r="AG3246" s="235" t="str">
        <f>IFERROR(VLOOKUP(작성용!A:A,RM!A:D,4,0),"-")</f>
        <v>김영하/김운영</v>
      </c>
      <c r="AH3246" s="270" t="s">
        <v>13832</v>
      </c>
      <c r="AI3246" s="261" t="s">
        <v>13833</v>
      </c>
      <c r="AJ3246" s="261" t="s">
        <v>13031</v>
      </c>
      <c r="AK3246" s="261" t="s">
        <v>3962</v>
      </c>
      <c r="AL3246" s="231">
        <v>3245</v>
      </c>
    </row>
    <row r="3247" spans="1:38" x14ac:dyDescent="0.3">
      <c r="A3247" s="264" t="s">
        <v>2413</v>
      </c>
      <c r="B3247" s="264" t="s">
        <v>13828</v>
      </c>
      <c r="C3247" s="237" t="s">
        <v>10273</v>
      </c>
      <c r="D3247" s="233" t="s">
        <v>10302</v>
      </c>
      <c r="E3247" s="232" t="s">
        <v>6032</v>
      </c>
      <c r="F3247" s="236" t="s">
        <v>10268</v>
      </c>
      <c r="G3247" s="210">
        <v>0</v>
      </c>
      <c r="H3247" s="227" t="s">
        <v>13237</v>
      </c>
      <c r="I3247" s="227"/>
      <c r="J3247" s="227"/>
      <c r="K3247" s="227"/>
      <c r="L3247" s="227"/>
      <c r="M3247" s="227"/>
      <c r="N3247" s="227" t="s">
        <v>10242</v>
      </c>
      <c r="O3247" s="242" t="s">
        <v>13829</v>
      </c>
      <c r="P3247" s="242" t="s">
        <v>13830</v>
      </c>
      <c r="Q3247" s="221" t="s">
        <v>13831</v>
      </c>
      <c r="R3247" s="208" t="s">
        <v>6033</v>
      </c>
      <c r="S3247" s="209">
        <v>2000000000159</v>
      </c>
      <c r="T3247" s="229">
        <v>45702</v>
      </c>
      <c r="U3247" s="230" t="s">
        <v>10277</v>
      </c>
      <c r="V3247" s="230" t="s">
        <v>10263</v>
      </c>
      <c r="W3247" s="230" t="s">
        <v>10263</v>
      </c>
      <c r="X3247" s="230" t="s">
        <v>10469</v>
      </c>
      <c r="Y3247" s="256"/>
      <c r="Z3247" s="230" t="s">
        <v>10264</v>
      </c>
      <c r="AA3247" s="220">
        <v>202503</v>
      </c>
      <c r="AB3247" s="267"/>
      <c r="AC3247" s="266" t="s">
        <v>10280</v>
      </c>
      <c r="AD3247" s="240" t="s">
        <v>10252</v>
      </c>
      <c r="AE3247" s="269">
        <v>0</v>
      </c>
      <c r="AF3247" s="268" t="s">
        <v>10252</v>
      </c>
      <c r="AG3247" s="235" t="str">
        <f>IFERROR(VLOOKUP(작성용!A:A,RM!A:D,4,0),"-")</f>
        <v>김영하/김운영</v>
      </c>
      <c r="AH3247" s="270" t="s">
        <v>13832</v>
      </c>
      <c r="AI3247" s="261" t="s">
        <v>13833</v>
      </c>
      <c r="AJ3247" s="261" t="s">
        <v>13031</v>
      </c>
      <c r="AK3247" s="261" t="s">
        <v>3962</v>
      </c>
      <c r="AL3247" s="231">
        <v>3246</v>
      </c>
    </row>
    <row r="3248" spans="1:38" x14ac:dyDescent="0.3">
      <c r="A3248" s="264" t="s">
        <v>2413</v>
      </c>
      <c r="B3248" s="264" t="s">
        <v>13828</v>
      </c>
      <c r="C3248" s="237" t="s">
        <v>10273</v>
      </c>
      <c r="D3248" s="233" t="s">
        <v>11987</v>
      </c>
      <c r="E3248" s="232" t="s">
        <v>5773</v>
      </c>
      <c r="F3248" s="236" t="s">
        <v>10268</v>
      </c>
      <c r="G3248" s="210">
        <v>0</v>
      </c>
      <c r="H3248" s="227" t="s">
        <v>13237</v>
      </c>
      <c r="I3248" s="227"/>
      <c r="J3248" s="227"/>
      <c r="K3248" s="227"/>
      <c r="L3248" s="227"/>
      <c r="M3248" s="227"/>
      <c r="N3248" s="227" t="s">
        <v>10242</v>
      </c>
      <c r="O3248" s="242" t="s">
        <v>13829</v>
      </c>
      <c r="P3248" s="242" t="s">
        <v>13830</v>
      </c>
      <c r="Q3248" s="221" t="s">
        <v>13831</v>
      </c>
      <c r="R3248" s="208" t="s">
        <v>5774</v>
      </c>
      <c r="S3248" s="209">
        <v>2000000000135</v>
      </c>
      <c r="T3248" s="229">
        <v>45702</v>
      </c>
      <c r="U3248" s="230" t="s">
        <v>10277</v>
      </c>
      <c r="V3248" s="230" t="s">
        <v>10263</v>
      </c>
      <c r="W3248" s="230" t="s">
        <v>10263</v>
      </c>
      <c r="X3248" s="230" t="s">
        <v>13241</v>
      </c>
      <c r="Y3248" s="256"/>
      <c r="Z3248" s="230" t="s">
        <v>10264</v>
      </c>
      <c r="AA3248" s="220">
        <v>202503</v>
      </c>
      <c r="AB3248" s="267"/>
      <c r="AC3248" s="266" t="s">
        <v>10280</v>
      </c>
      <c r="AD3248" s="240" t="s">
        <v>10252</v>
      </c>
      <c r="AE3248" s="269">
        <v>0</v>
      </c>
      <c r="AF3248" s="268" t="s">
        <v>10252</v>
      </c>
      <c r="AG3248" s="235" t="str">
        <f>IFERROR(VLOOKUP(작성용!A:A,RM!A:D,4,0),"-")</f>
        <v>김영하/김운영</v>
      </c>
      <c r="AH3248" s="270" t="s">
        <v>13832</v>
      </c>
      <c r="AI3248" s="261" t="s">
        <v>13833</v>
      </c>
      <c r="AJ3248" s="261" t="s">
        <v>13031</v>
      </c>
      <c r="AK3248" s="261" t="s">
        <v>3962</v>
      </c>
      <c r="AL3248" s="231">
        <v>3247</v>
      </c>
    </row>
    <row r="3249" spans="1:38" x14ac:dyDescent="0.3">
      <c r="A3249" s="264" t="s">
        <v>2413</v>
      </c>
      <c r="B3249" s="264" t="s">
        <v>13828</v>
      </c>
      <c r="C3249" s="237" t="s">
        <v>10273</v>
      </c>
      <c r="D3249" s="233" t="s">
        <v>10585</v>
      </c>
      <c r="E3249" s="232" t="s">
        <v>6273</v>
      </c>
      <c r="F3249" s="236" t="s">
        <v>10268</v>
      </c>
      <c r="G3249" s="210">
        <v>0</v>
      </c>
      <c r="H3249" s="227" t="s">
        <v>13237</v>
      </c>
      <c r="I3249" s="227"/>
      <c r="J3249" s="227"/>
      <c r="K3249" s="227"/>
      <c r="L3249" s="227"/>
      <c r="M3249" s="227"/>
      <c r="N3249" s="227" t="s">
        <v>10242</v>
      </c>
      <c r="O3249" s="242" t="s">
        <v>13829</v>
      </c>
      <c r="P3249" s="242" t="s">
        <v>13830</v>
      </c>
      <c r="Q3249" s="221" t="s">
        <v>13831</v>
      </c>
      <c r="R3249" s="208" t="s">
        <v>6274</v>
      </c>
      <c r="S3249" s="209">
        <v>2000000000128</v>
      </c>
      <c r="T3249" s="229">
        <v>45702</v>
      </c>
      <c r="U3249" s="230" t="s">
        <v>10277</v>
      </c>
      <c r="V3249" s="230" t="s">
        <v>10263</v>
      </c>
      <c r="W3249" s="230" t="s">
        <v>10263</v>
      </c>
      <c r="X3249" s="230" t="s">
        <v>13241</v>
      </c>
      <c r="Y3249" s="256"/>
      <c r="Z3249" s="230" t="s">
        <v>10264</v>
      </c>
      <c r="AA3249" s="220">
        <v>202503</v>
      </c>
      <c r="AB3249" s="267"/>
      <c r="AC3249" s="266" t="s">
        <v>10280</v>
      </c>
      <c r="AD3249" s="240" t="s">
        <v>10252</v>
      </c>
      <c r="AE3249" s="269">
        <v>0</v>
      </c>
      <c r="AF3249" s="268" t="s">
        <v>10252</v>
      </c>
      <c r="AG3249" s="235" t="str">
        <f>IFERROR(VLOOKUP(작성용!A:A,RM!A:D,4,0),"-")</f>
        <v>김영하/김운영</v>
      </c>
      <c r="AH3249" s="270" t="s">
        <v>13832</v>
      </c>
      <c r="AI3249" s="261" t="s">
        <v>13833</v>
      </c>
      <c r="AJ3249" s="261" t="s">
        <v>13031</v>
      </c>
      <c r="AK3249" s="261" t="s">
        <v>3962</v>
      </c>
      <c r="AL3249" s="231">
        <v>3248</v>
      </c>
    </row>
    <row r="3250" spans="1:38" x14ac:dyDescent="0.3">
      <c r="A3250" s="264" t="s">
        <v>2413</v>
      </c>
      <c r="B3250" s="264" t="s">
        <v>13828</v>
      </c>
      <c r="C3250" s="237" t="s">
        <v>10273</v>
      </c>
      <c r="D3250" s="233" t="s">
        <v>11908</v>
      </c>
      <c r="E3250" s="232" t="s">
        <v>5621</v>
      </c>
      <c r="F3250" s="236" t="s">
        <v>10268</v>
      </c>
      <c r="G3250" s="210">
        <v>0</v>
      </c>
      <c r="H3250" s="227" t="s">
        <v>13237</v>
      </c>
      <c r="I3250" s="227"/>
      <c r="J3250" s="227"/>
      <c r="K3250" s="227"/>
      <c r="L3250" s="227"/>
      <c r="M3250" s="227"/>
      <c r="N3250" s="227" t="s">
        <v>10242</v>
      </c>
      <c r="O3250" s="242" t="s">
        <v>13829</v>
      </c>
      <c r="P3250" s="242" t="s">
        <v>13830</v>
      </c>
      <c r="Q3250" s="221" t="s">
        <v>13831</v>
      </c>
      <c r="R3250" s="208" t="s">
        <v>5622</v>
      </c>
      <c r="S3250" s="209">
        <v>2000000000130</v>
      </c>
      <c r="T3250" s="229">
        <v>45702</v>
      </c>
      <c r="U3250" s="230" t="s">
        <v>10277</v>
      </c>
      <c r="V3250" s="230" t="s">
        <v>10263</v>
      </c>
      <c r="W3250" s="230" t="s">
        <v>10263</v>
      </c>
      <c r="X3250" s="230" t="s">
        <v>10469</v>
      </c>
      <c r="Y3250" s="256"/>
      <c r="Z3250" s="230" t="s">
        <v>10264</v>
      </c>
      <c r="AA3250" s="220">
        <v>202503</v>
      </c>
      <c r="AB3250" s="267"/>
      <c r="AC3250" s="266" t="s">
        <v>10280</v>
      </c>
      <c r="AD3250" s="240" t="s">
        <v>10252</v>
      </c>
      <c r="AE3250" s="269">
        <v>0</v>
      </c>
      <c r="AF3250" s="268" t="s">
        <v>10252</v>
      </c>
      <c r="AG3250" s="235" t="str">
        <f>IFERROR(VLOOKUP(작성용!A:A,RM!A:D,4,0),"-")</f>
        <v>김영하/김운영</v>
      </c>
      <c r="AH3250" s="270" t="s">
        <v>13832</v>
      </c>
      <c r="AI3250" s="261" t="s">
        <v>13833</v>
      </c>
      <c r="AJ3250" s="261" t="s">
        <v>13031</v>
      </c>
      <c r="AK3250" s="261" t="s">
        <v>3962</v>
      </c>
      <c r="AL3250" s="231">
        <v>3249</v>
      </c>
    </row>
    <row r="3251" spans="1:38" x14ac:dyDescent="0.3">
      <c r="A3251" s="264" t="s">
        <v>2413</v>
      </c>
      <c r="B3251" s="264" t="s">
        <v>13828</v>
      </c>
      <c r="C3251" s="237" t="s">
        <v>10273</v>
      </c>
      <c r="D3251" s="233" t="s">
        <v>11922</v>
      </c>
      <c r="E3251" s="232" t="s">
        <v>5647</v>
      </c>
      <c r="F3251" s="236" t="s">
        <v>10268</v>
      </c>
      <c r="G3251" s="210">
        <v>0</v>
      </c>
      <c r="H3251" s="227" t="s">
        <v>4062</v>
      </c>
      <c r="I3251" s="227"/>
      <c r="J3251" s="227"/>
      <c r="K3251" s="227"/>
      <c r="L3251" s="227"/>
      <c r="M3251" s="227"/>
      <c r="N3251" s="227" t="s">
        <v>10242</v>
      </c>
      <c r="O3251" s="242" t="s">
        <v>13829</v>
      </c>
      <c r="P3251" s="242" t="s">
        <v>13830</v>
      </c>
      <c r="Q3251" s="221" t="s">
        <v>13831</v>
      </c>
      <c r="R3251" s="208" t="s">
        <v>5648</v>
      </c>
      <c r="S3251" s="209">
        <v>2000000000144</v>
      </c>
      <c r="T3251" s="229">
        <v>45702</v>
      </c>
      <c r="U3251" s="230" t="s">
        <v>10277</v>
      </c>
      <c r="V3251" s="230" t="s">
        <v>10263</v>
      </c>
      <c r="W3251" s="230" t="s">
        <v>10263</v>
      </c>
      <c r="X3251" s="230" t="s">
        <v>13241</v>
      </c>
      <c r="Y3251" s="256"/>
      <c r="Z3251" s="230" t="s">
        <v>10264</v>
      </c>
      <c r="AA3251" s="220">
        <v>202503</v>
      </c>
      <c r="AB3251" s="267"/>
      <c r="AC3251" s="266" t="s">
        <v>10280</v>
      </c>
      <c r="AD3251" s="240" t="s">
        <v>10252</v>
      </c>
      <c r="AE3251" s="269">
        <v>0</v>
      </c>
      <c r="AF3251" s="268" t="s">
        <v>10252</v>
      </c>
      <c r="AG3251" s="235" t="str">
        <f>IFERROR(VLOOKUP(작성용!A:A,RM!A:D,4,0),"-")</f>
        <v>김영하/김운영</v>
      </c>
      <c r="AH3251" s="270" t="s">
        <v>13832</v>
      </c>
      <c r="AI3251" s="261" t="s">
        <v>13833</v>
      </c>
      <c r="AJ3251" s="261" t="s">
        <v>13031</v>
      </c>
      <c r="AK3251" s="261" t="s">
        <v>3962</v>
      </c>
      <c r="AL3251" s="231">
        <v>3250</v>
      </c>
    </row>
    <row r="3252" spans="1:38" x14ac:dyDescent="0.3">
      <c r="A3252" s="264" t="s">
        <v>2413</v>
      </c>
      <c r="B3252" s="264" t="s">
        <v>13828</v>
      </c>
      <c r="C3252" s="237" t="s">
        <v>10273</v>
      </c>
      <c r="D3252" s="233" t="s">
        <v>11997</v>
      </c>
      <c r="E3252" s="232" t="s">
        <v>5181</v>
      </c>
      <c r="F3252" s="236" t="s">
        <v>10268</v>
      </c>
      <c r="G3252" s="210">
        <v>0</v>
      </c>
      <c r="H3252" s="227" t="s">
        <v>13237</v>
      </c>
      <c r="I3252" s="227"/>
      <c r="J3252" s="227"/>
      <c r="K3252" s="227"/>
      <c r="L3252" s="227"/>
      <c r="M3252" s="227"/>
      <c r="N3252" s="227" t="s">
        <v>10242</v>
      </c>
      <c r="O3252" s="242" t="s">
        <v>13829</v>
      </c>
      <c r="P3252" s="242" t="s">
        <v>13830</v>
      </c>
      <c r="Q3252" s="221" t="s">
        <v>13831</v>
      </c>
      <c r="R3252" s="208" t="s">
        <v>5182</v>
      </c>
      <c r="S3252" s="209">
        <v>2000000000142</v>
      </c>
      <c r="T3252" s="229">
        <v>45702</v>
      </c>
      <c r="U3252" s="230" t="s">
        <v>10277</v>
      </c>
      <c r="V3252" s="230" t="s">
        <v>10263</v>
      </c>
      <c r="W3252" s="230" t="s">
        <v>10263</v>
      </c>
      <c r="X3252" s="230" t="s">
        <v>13241</v>
      </c>
      <c r="Y3252" s="256"/>
      <c r="Z3252" s="230" t="s">
        <v>10264</v>
      </c>
      <c r="AA3252" s="220">
        <v>202503</v>
      </c>
      <c r="AB3252" s="267"/>
      <c r="AC3252" s="266" t="s">
        <v>10280</v>
      </c>
      <c r="AD3252" s="240" t="s">
        <v>10252</v>
      </c>
      <c r="AE3252" s="269">
        <v>0</v>
      </c>
      <c r="AF3252" s="268" t="s">
        <v>10252</v>
      </c>
      <c r="AG3252" s="235" t="str">
        <f>IFERROR(VLOOKUP(작성용!A:A,RM!A:D,4,0),"-")</f>
        <v>김영하/김운영</v>
      </c>
      <c r="AH3252" s="270" t="s">
        <v>13832</v>
      </c>
      <c r="AI3252" s="261" t="s">
        <v>13833</v>
      </c>
      <c r="AJ3252" s="261" t="s">
        <v>13031</v>
      </c>
      <c r="AK3252" s="261" t="s">
        <v>3962</v>
      </c>
      <c r="AL3252" s="231">
        <v>3251</v>
      </c>
    </row>
    <row r="3253" spans="1:38" x14ac:dyDescent="0.3">
      <c r="A3253" s="264" t="s">
        <v>2413</v>
      </c>
      <c r="B3253" s="264" t="s">
        <v>13828</v>
      </c>
      <c r="C3253" s="237" t="s">
        <v>10273</v>
      </c>
      <c r="D3253" s="233" t="s">
        <v>12926</v>
      </c>
      <c r="E3253" s="232" t="s">
        <v>5164</v>
      </c>
      <c r="F3253" s="236" t="s">
        <v>10268</v>
      </c>
      <c r="G3253" s="210">
        <v>0</v>
      </c>
      <c r="H3253" s="227" t="s">
        <v>13237</v>
      </c>
      <c r="I3253" s="227"/>
      <c r="J3253" s="227"/>
      <c r="K3253" s="227"/>
      <c r="L3253" s="227"/>
      <c r="M3253" s="227"/>
      <c r="N3253" s="227" t="s">
        <v>10242</v>
      </c>
      <c r="O3253" s="242" t="s">
        <v>13829</v>
      </c>
      <c r="P3253" s="242" t="s">
        <v>13830</v>
      </c>
      <c r="Q3253" s="221" t="s">
        <v>13831</v>
      </c>
      <c r="R3253" s="208" t="s">
        <v>5165</v>
      </c>
      <c r="S3253" s="209">
        <v>2000000000063</v>
      </c>
      <c r="T3253" s="229">
        <v>45702</v>
      </c>
      <c r="U3253" s="230" t="s">
        <v>10277</v>
      </c>
      <c r="V3253" s="230" t="s">
        <v>10263</v>
      </c>
      <c r="W3253" s="230" t="s">
        <v>10263</v>
      </c>
      <c r="X3253" s="230" t="s">
        <v>13241</v>
      </c>
      <c r="Y3253" s="256"/>
      <c r="Z3253" s="230" t="s">
        <v>10264</v>
      </c>
      <c r="AA3253" s="220">
        <v>202503</v>
      </c>
      <c r="AB3253" s="267"/>
      <c r="AC3253" s="266" t="s">
        <v>10280</v>
      </c>
      <c r="AD3253" s="240" t="s">
        <v>10252</v>
      </c>
      <c r="AE3253" s="269">
        <v>0</v>
      </c>
      <c r="AF3253" s="268" t="s">
        <v>10252</v>
      </c>
      <c r="AG3253" s="235" t="str">
        <f>IFERROR(VLOOKUP(작성용!A:A,RM!A:D,4,0),"-")</f>
        <v>김영하/김운영</v>
      </c>
      <c r="AH3253" s="270" t="s">
        <v>13832</v>
      </c>
      <c r="AI3253" s="261" t="s">
        <v>13833</v>
      </c>
      <c r="AJ3253" s="261" t="s">
        <v>13031</v>
      </c>
      <c r="AK3253" s="261" t="s">
        <v>3962</v>
      </c>
      <c r="AL3253" s="231">
        <v>3252</v>
      </c>
    </row>
    <row r="3254" spans="1:38" x14ac:dyDescent="0.3">
      <c r="A3254" s="264" t="s">
        <v>2413</v>
      </c>
      <c r="B3254" s="264" t="s">
        <v>13828</v>
      </c>
      <c r="C3254" s="237" t="s">
        <v>10273</v>
      </c>
      <c r="D3254" s="233" t="s">
        <v>12257</v>
      </c>
      <c r="E3254" s="232" t="s">
        <v>3805</v>
      </c>
      <c r="F3254" s="236" t="s">
        <v>10268</v>
      </c>
      <c r="G3254" s="210">
        <v>0</v>
      </c>
      <c r="H3254" s="227" t="s">
        <v>13237</v>
      </c>
      <c r="I3254" s="227"/>
      <c r="J3254" s="227"/>
      <c r="K3254" s="227"/>
      <c r="L3254" s="227"/>
      <c r="M3254" s="227"/>
      <c r="N3254" s="227" t="s">
        <v>10242</v>
      </c>
      <c r="O3254" s="242" t="s">
        <v>13829</v>
      </c>
      <c r="P3254" s="242" t="s">
        <v>13830</v>
      </c>
      <c r="Q3254" s="221" t="s">
        <v>13831</v>
      </c>
      <c r="R3254" s="208" t="s">
        <v>3806</v>
      </c>
      <c r="S3254" s="209">
        <v>2000000000067</v>
      </c>
      <c r="T3254" s="229">
        <v>45702</v>
      </c>
      <c r="U3254" s="230" t="s">
        <v>10277</v>
      </c>
      <c r="V3254" s="230" t="s">
        <v>10263</v>
      </c>
      <c r="W3254" s="230" t="s">
        <v>10263</v>
      </c>
      <c r="X3254" s="230" t="s">
        <v>13241</v>
      </c>
      <c r="Y3254" s="256"/>
      <c r="Z3254" s="230" t="s">
        <v>10264</v>
      </c>
      <c r="AA3254" s="220">
        <v>202503</v>
      </c>
      <c r="AB3254" s="267"/>
      <c r="AC3254" s="266" t="s">
        <v>10280</v>
      </c>
      <c r="AD3254" s="240" t="s">
        <v>10252</v>
      </c>
      <c r="AE3254" s="269">
        <v>0</v>
      </c>
      <c r="AF3254" s="268" t="s">
        <v>10252</v>
      </c>
      <c r="AG3254" s="235" t="str">
        <f>IFERROR(VLOOKUP(작성용!A:A,RM!A:D,4,0),"-")</f>
        <v>김영하/김운영</v>
      </c>
      <c r="AH3254" s="270" t="s">
        <v>13832</v>
      </c>
      <c r="AI3254" s="261" t="s">
        <v>13833</v>
      </c>
      <c r="AJ3254" s="261" t="s">
        <v>13031</v>
      </c>
      <c r="AK3254" s="261" t="s">
        <v>3962</v>
      </c>
      <c r="AL3254" s="231">
        <v>3253</v>
      </c>
    </row>
    <row r="3255" spans="1:38" x14ac:dyDescent="0.3">
      <c r="A3255" s="264" t="s">
        <v>2413</v>
      </c>
      <c r="B3255" s="264" t="s">
        <v>13828</v>
      </c>
      <c r="C3255" s="237" t="s">
        <v>10273</v>
      </c>
      <c r="D3255" s="233" t="s">
        <v>11063</v>
      </c>
      <c r="E3255" s="232" t="s">
        <v>3807</v>
      </c>
      <c r="F3255" s="236" t="s">
        <v>10268</v>
      </c>
      <c r="G3255" s="210">
        <v>0</v>
      </c>
      <c r="H3255" s="227" t="s">
        <v>4062</v>
      </c>
      <c r="I3255" s="227"/>
      <c r="J3255" s="227"/>
      <c r="K3255" s="227"/>
      <c r="L3255" s="227"/>
      <c r="M3255" s="227"/>
      <c r="N3255" s="227" t="s">
        <v>10242</v>
      </c>
      <c r="O3255" s="242" t="s">
        <v>13829</v>
      </c>
      <c r="P3255" s="242" t="s">
        <v>13830</v>
      </c>
      <c r="Q3255" s="221" t="s">
        <v>13831</v>
      </c>
      <c r="R3255" s="208" t="s">
        <v>3808</v>
      </c>
      <c r="S3255" s="209">
        <v>2000000000174</v>
      </c>
      <c r="T3255" s="229">
        <v>45702</v>
      </c>
      <c r="U3255" s="230" t="s">
        <v>10277</v>
      </c>
      <c r="V3255" s="230" t="s">
        <v>10263</v>
      </c>
      <c r="W3255" s="230" t="s">
        <v>10263</v>
      </c>
      <c r="X3255" s="230" t="s">
        <v>10469</v>
      </c>
      <c r="Y3255" s="256"/>
      <c r="Z3255" s="230" t="s">
        <v>10264</v>
      </c>
      <c r="AA3255" s="220">
        <v>202503</v>
      </c>
      <c r="AB3255" s="267"/>
      <c r="AC3255" s="266" t="s">
        <v>10280</v>
      </c>
      <c r="AD3255" s="240" t="s">
        <v>10252</v>
      </c>
      <c r="AE3255" s="269">
        <v>0</v>
      </c>
      <c r="AF3255" s="268" t="s">
        <v>10252</v>
      </c>
      <c r="AG3255" s="235" t="str">
        <f>IFERROR(VLOOKUP(작성용!A:A,RM!A:D,4,0),"-")</f>
        <v>김영하/김운영</v>
      </c>
      <c r="AH3255" s="270" t="s">
        <v>13832</v>
      </c>
      <c r="AI3255" s="261" t="s">
        <v>13833</v>
      </c>
      <c r="AJ3255" s="261" t="s">
        <v>13031</v>
      </c>
      <c r="AK3255" s="261" t="s">
        <v>3962</v>
      </c>
      <c r="AL3255" s="231">
        <v>3254</v>
      </c>
    </row>
    <row r="3256" spans="1:38" x14ac:dyDescent="0.3">
      <c r="A3256" s="264" t="s">
        <v>2413</v>
      </c>
      <c r="B3256" s="264" t="s">
        <v>13828</v>
      </c>
      <c r="C3256" s="237" t="s">
        <v>10273</v>
      </c>
      <c r="D3256" s="233" t="s">
        <v>10290</v>
      </c>
      <c r="E3256" s="232" t="s">
        <v>6027</v>
      </c>
      <c r="F3256" s="236" t="s">
        <v>10268</v>
      </c>
      <c r="G3256" s="210">
        <v>0</v>
      </c>
      <c r="H3256" s="227" t="s">
        <v>13237</v>
      </c>
      <c r="I3256" s="227"/>
      <c r="J3256" s="227"/>
      <c r="K3256" s="227"/>
      <c r="L3256" s="227"/>
      <c r="M3256" s="227"/>
      <c r="N3256" s="227" t="s">
        <v>10242</v>
      </c>
      <c r="O3256" s="242" t="s">
        <v>13829</v>
      </c>
      <c r="P3256" s="242" t="s">
        <v>13830</v>
      </c>
      <c r="Q3256" s="221" t="s">
        <v>13831</v>
      </c>
      <c r="R3256" s="208" t="s">
        <v>6028</v>
      </c>
      <c r="S3256" s="209">
        <v>2000000000004</v>
      </c>
      <c r="T3256" s="229">
        <v>45702</v>
      </c>
      <c r="U3256" s="230" t="s">
        <v>10277</v>
      </c>
      <c r="V3256" s="230" t="s">
        <v>10263</v>
      </c>
      <c r="W3256" s="230" t="s">
        <v>10263</v>
      </c>
      <c r="X3256" s="230" t="s">
        <v>13241</v>
      </c>
      <c r="Y3256" s="256"/>
      <c r="Z3256" s="230" t="s">
        <v>10264</v>
      </c>
      <c r="AA3256" s="220">
        <v>202503</v>
      </c>
      <c r="AB3256" s="267"/>
      <c r="AC3256" s="266" t="s">
        <v>10280</v>
      </c>
      <c r="AD3256" s="240" t="s">
        <v>10252</v>
      </c>
      <c r="AE3256" s="269">
        <v>0</v>
      </c>
      <c r="AF3256" s="268" t="s">
        <v>10252</v>
      </c>
      <c r="AG3256" s="235" t="str">
        <f>IFERROR(VLOOKUP(작성용!A:A,RM!A:D,4,0),"-")</f>
        <v>김영하/김운영</v>
      </c>
      <c r="AH3256" s="270" t="s">
        <v>13832</v>
      </c>
      <c r="AI3256" s="261" t="s">
        <v>13833</v>
      </c>
      <c r="AJ3256" s="261" t="s">
        <v>13031</v>
      </c>
      <c r="AK3256" s="261" t="s">
        <v>3962</v>
      </c>
      <c r="AL3256" s="231">
        <v>3255</v>
      </c>
    </row>
    <row r="3257" spans="1:38" x14ac:dyDescent="0.3">
      <c r="A3257" s="264" t="s">
        <v>2413</v>
      </c>
      <c r="B3257" s="264" t="s">
        <v>13828</v>
      </c>
      <c r="C3257" s="237" t="s">
        <v>10273</v>
      </c>
      <c r="D3257" s="233" t="s">
        <v>13854</v>
      </c>
      <c r="E3257" s="232" t="s">
        <v>3809</v>
      </c>
      <c r="F3257" s="236" t="s">
        <v>10268</v>
      </c>
      <c r="G3257" s="210">
        <v>0</v>
      </c>
      <c r="H3257" s="227" t="s">
        <v>4062</v>
      </c>
      <c r="I3257" s="227"/>
      <c r="J3257" s="227"/>
      <c r="K3257" s="227"/>
      <c r="L3257" s="227"/>
      <c r="M3257" s="227"/>
      <c r="N3257" s="227" t="s">
        <v>10242</v>
      </c>
      <c r="O3257" s="242" t="s">
        <v>13829</v>
      </c>
      <c r="P3257" s="242" t="s">
        <v>13830</v>
      </c>
      <c r="Q3257" s="221" t="s">
        <v>13831</v>
      </c>
      <c r="R3257" s="208" t="s">
        <v>3810</v>
      </c>
      <c r="S3257" s="209">
        <v>2000000000068</v>
      </c>
      <c r="T3257" s="229">
        <v>45702</v>
      </c>
      <c r="U3257" s="230" t="s">
        <v>10277</v>
      </c>
      <c r="V3257" s="230" t="s">
        <v>10263</v>
      </c>
      <c r="W3257" s="230" t="s">
        <v>10263</v>
      </c>
      <c r="X3257" s="230" t="s">
        <v>13241</v>
      </c>
      <c r="Y3257" s="256"/>
      <c r="Z3257" s="230" t="s">
        <v>10264</v>
      </c>
      <c r="AA3257" s="220">
        <v>202503</v>
      </c>
      <c r="AB3257" s="267"/>
      <c r="AC3257" s="266" t="s">
        <v>10280</v>
      </c>
      <c r="AD3257" s="240" t="s">
        <v>10252</v>
      </c>
      <c r="AE3257" s="269">
        <v>0</v>
      </c>
      <c r="AF3257" s="268" t="s">
        <v>10252</v>
      </c>
      <c r="AG3257" s="235" t="str">
        <f>IFERROR(VLOOKUP(작성용!A:A,RM!A:D,4,0),"-")</f>
        <v>김영하/김운영</v>
      </c>
      <c r="AH3257" s="270" t="s">
        <v>13832</v>
      </c>
      <c r="AI3257" s="261" t="s">
        <v>13833</v>
      </c>
      <c r="AJ3257" s="261" t="s">
        <v>13031</v>
      </c>
      <c r="AK3257" s="261" t="s">
        <v>3962</v>
      </c>
      <c r="AL3257" s="231">
        <v>3256</v>
      </c>
    </row>
    <row r="3258" spans="1:38" x14ac:dyDescent="0.3">
      <c r="A3258" s="264" t="s">
        <v>2413</v>
      </c>
      <c r="B3258" s="264" t="s">
        <v>13828</v>
      </c>
      <c r="C3258" s="237" t="s">
        <v>10273</v>
      </c>
      <c r="D3258" s="233" t="s">
        <v>13855</v>
      </c>
      <c r="E3258" s="232" t="s">
        <v>3811</v>
      </c>
      <c r="F3258" s="236" t="s">
        <v>10268</v>
      </c>
      <c r="G3258" s="210">
        <v>0</v>
      </c>
      <c r="H3258" s="227" t="s">
        <v>13237</v>
      </c>
      <c r="I3258" s="227"/>
      <c r="J3258" s="227"/>
      <c r="K3258" s="227"/>
      <c r="L3258" s="227"/>
      <c r="M3258" s="227"/>
      <c r="N3258" s="227" t="s">
        <v>10242</v>
      </c>
      <c r="O3258" s="242" t="s">
        <v>13829</v>
      </c>
      <c r="P3258" s="242" t="s">
        <v>13830</v>
      </c>
      <c r="Q3258" s="221" t="s">
        <v>13831</v>
      </c>
      <c r="R3258" s="208" t="s">
        <v>3812</v>
      </c>
      <c r="S3258" s="209">
        <v>2000000000104</v>
      </c>
      <c r="T3258" s="229">
        <v>45702</v>
      </c>
      <c r="U3258" s="230" t="s">
        <v>10277</v>
      </c>
      <c r="V3258" s="230" t="s">
        <v>10263</v>
      </c>
      <c r="W3258" s="230" t="s">
        <v>10263</v>
      </c>
      <c r="X3258" s="230" t="s">
        <v>10469</v>
      </c>
      <c r="Y3258" s="256"/>
      <c r="Z3258" s="230" t="s">
        <v>10264</v>
      </c>
      <c r="AA3258" s="220">
        <v>202503</v>
      </c>
      <c r="AB3258" s="267"/>
      <c r="AC3258" s="266" t="s">
        <v>10280</v>
      </c>
      <c r="AD3258" s="240" t="s">
        <v>10252</v>
      </c>
      <c r="AE3258" s="269">
        <v>0</v>
      </c>
      <c r="AF3258" s="268" t="s">
        <v>10252</v>
      </c>
      <c r="AG3258" s="235" t="str">
        <f>IFERROR(VLOOKUP(작성용!A:A,RM!A:D,4,0),"-")</f>
        <v>김영하/김운영</v>
      </c>
      <c r="AH3258" s="270" t="s">
        <v>13832</v>
      </c>
      <c r="AI3258" s="261" t="s">
        <v>13833</v>
      </c>
      <c r="AJ3258" s="261" t="s">
        <v>3522</v>
      </c>
      <c r="AK3258" s="261" t="s">
        <v>3962</v>
      </c>
      <c r="AL3258" s="231">
        <v>3257</v>
      </c>
    </row>
    <row r="3259" spans="1:38" x14ac:dyDescent="0.3">
      <c r="A3259" s="264" t="s">
        <v>2413</v>
      </c>
      <c r="B3259" s="264" t="s">
        <v>13828</v>
      </c>
      <c r="C3259" s="237" t="s">
        <v>10273</v>
      </c>
      <c r="D3259" s="233" t="s">
        <v>11231</v>
      </c>
      <c r="E3259" s="232" t="s">
        <v>6279</v>
      </c>
      <c r="F3259" s="236" t="s">
        <v>10268</v>
      </c>
      <c r="G3259" s="210">
        <v>0</v>
      </c>
      <c r="H3259" s="227" t="s">
        <v>13237</v>
      </c>
      <c r="I3259" s="227"/>
      <c r="J3259" s="227"/>
      <c r="K3259" s="227"/>
      <c r="L3259" s="227"/>
      <c r="M3259" s="227"/>
      <c r="N3259" s="227" t="s">
        <v>10242</v>
      </c>
      <c r="O3259" s="242" t="s">
        <v>13829</v>
      </c>
      <c r="P3259" s="242" t="s">
        <v>13830</v>
      </c>
      <c r="Q3259" s="221" t="s">
        <v>13831</v>
      </c>
      <c r="R3259" s="208" t="s">
        <v>6280</v>
      </c>
      <c r="S3259" s="209">
        <v>2000000000023</v>
      </c>
      <c r="T3259" s="229">
        <v>45702</v>
      </c>
      <c r="U3259" s="230" t="s">
        <v>10277</v>
      </c>
      <c r="V3259" s="230" t="s">
        <v>10263</v>
      </c>
      <c r="W3259" s="230" t="s">
        <v>10263</v>
      </c>
      <c r="X3259" s="230" t="s">
        <v>13241</v>
      </c>
      <c r="Y3259" s="256"/>
      <c r="Z3259" s="230" t="s">
        <v>10264</v>
      </c>
      <c r="AA3259" s="220">
        <v>202503</v>
      </c>
      <c r="AB3259" s="267"/>
      <c r="AC3259" s="266" t="s">
        <v>10280</v>
      </c>
      <c r="AD3259" s="240" t="s">
        <v>10252</v>
      </c>
      <c r="AE3259" s="269">
        <v>0</v>
      </c>
      <c r="AF3259" s="268" t="s">
        <v>10252</v>
      </c>
      <c r="AG3259" s="235" t="str">
        <f>IFERROR(VLOOKUP(작성용!A:A,RM!A:D,4,0),"-")</f>
        <v>김영하/김운영</v>
      </c>
      <c r="AH3259" s="270" t="s">
        <v>13832</v>
      </c>
      <c r="AI3259" s="261" t="s">
        <v>13833</v>
      </c>
      <c r="AJ3259" s="261" t="s">
        <v>3522</v>
      </c>
      <c r="AK3259" s="261" t="s">
        <v>3962</v>
      </c>
      <c r="AL3259" s="231">
        <v>3258</v>
      </c>
    </row>
    <row r="3260" spans="1:38" x14ac:dyDescent="0.3">
      <c r="A3260" s="264" t="s">
        <v>2413</v>
      </c>
      <c r="B3260" s="264" t="s">
        <v>13828</v>
      </c>
      <c r="C3260" s="237" t="s">
        <v>10273</v>
      </c>
      <c r="D3260" s="233" t="s">
        <v>11236</v>
      </c>
      <c r="E3260" s="232" t="s">
        <v>3813</v>
      </c>
      <c r="F3260" s="236" t="s">
        <v>10268</v>
      </c>
      <c r="G3260" s="210">
        <v>0</v>
      </c>
      <c r="H3260" s="227" t="s">
        <v>13237</v>
      </c>
      <c r="I3260" s="227"/>
      <c r="J3260" s="227"/>
      <c r="K3260" s="227"/>
      <c r="L3260" s="227"/>
      <c r="M3260" s="227"/>
      <c r="N3260" s="227" t="s">
        <v>10242</v>
      </c>
      <c r="O3260" s="242" t="s">
        <v>13829</v>
      </c>
      <c r="P3260" s="242" t="s">
        <v>13830</v>
      </c>
      <c r="Q3260" s="221" t="s">
        <v>13831</v>
      </c>
      <c r="R3260" s="208" t="s">
        <v>3814</v>
      </c>
      <c r="S3260" s="209">
        <v>2000000000170</v>
      </c>
      <c r="T3260" s="229">
        <v>45702</v>
      </c>
      <c r="U3260" s="230" t="s">
        <v>10277</v>
      </c>
      <c r="V3260" s="230" t="s">
        <v>10263</v>
      </c>
      <c r="W3260" s="230" t="s">
        <v>10263</v>
      </c>
      <c r="X3260" s="230" t="s">
        <v>13241</v>
      </c>
      <c r="Y3260" s="256"/>
      <c r="Z3260" s="230" t="s">
        <v>10264</v>
      </c>
      <c r="AA3260" s="220">
        <v>202503</v>
      </c>
      <c r="AB3260" s="267"/>
      <c r="AC3260" s="266" t="s">
        <v>10280</v>
      </c>
      <c r="AD3260" s="240" t="s">
        <v>10252</v>
      </c>
      <c r="AE3260" s="269">
        <v>0</v>
      </c>
      <c r="AF3260" s="268" t="s">
        <v>10252</v>
      </c>
      <c r="AG3260" s="235" t="str">
        <f>IFERROR(VLOOKUP(작성용!A:A,RM!A:D,4,0),"-")</f>
        <v>김영하/김운영</v>
      </c>
      <c r="AH3260" s="270" t="s">
        <v>13832</v>
      </c>
      <c r="AI3260" s="261" t="s">
        <v>13833</v>
      </c>
      <c r="AJ3260" s="261" t="s">
        <v>3522</v>
      </c>
      <c r="AK3260" s="261" t="s">
        <v>3962</v>
      </c>
      <c r="AL3260" s="231">
        <v>3259</v>
      </c>
    </row>
    <row r="3261" spans="1:38" x14ac:dyDescent="0.3">
      <c r="A3261" s="264" t="s">
        <v>2413</v>
      </c>
      <c r="B3261" s="264" t="s">
        <v>13828</v>
      </c>
      <c r="C3261" s="237" t="s">
        <v>10273</v>
      </c>
      <c r="D3261" s="233" t="s">
        <v>13856</v>
      </c>
      <c r="E3261" s="232" t="s">
        <v>6281</v>
      </c>
      <c r="F3261" s="236" t="s">
        <v>10268</v>
      </c>
      <c r="G3261" s="210">
        <v>0</v>
      </c>
      <c r="H3261" s="227" t="s">
        <v>13237</v>
      </c>
      <c r="I3261" s="227"/>
      <c r="J3261" s="227"/>
      <c r="K3261" s="227"/>
      <c r="L3261" s="227"/>
      <c r="M3261" s="227"/>
      <c r="N3261" s="227" t="s">
        <v>10242</v>
      </c>
      <c r="O3261" s="242" t="s">
        <v>13829</v>
      </c>
      <c r="P3261" s="242" t="s">
        <v>13830</v>
      </c>
      <c r="Q3261" s="221" t="s">
        <v>13831</v>
      </c>
      <c r="R3261" s="208" t="s">
        <v>6282</v>
      </c>
      <c r="S3261" s="209">
        <v>2000000000056</v>
      </c>
      <c r="T3261" s="229">
        <v>45702</v>
      </c>
      <c r="U3261" s="230" t="s">
        <v>10277</v>
      </c>
      <c r="V3261" s="230" t="s">
        <v>10263</v>
      </c>
      <c r="W3261" s="230" t="s">
        <v>10263</v>
      </c>
      <c r="X3261" s="230" t="s">
        <v>13241</v>
      </c>
      <c r="Y3261" s="256"/>
      <c r="Z3261" s="230" t="s">
        <v>10264</v>
      </c>
      <c r="AA3261" s="220">
        <v>202503</v>
      </c>
      <c r="AB3261" s="267"/>
      <c r="AC3261" s="266" t="s">
        <v>10280</v>
      </c>
      <c r="AD3261" s="240" t="s">
        <v>10252</v>
      </c>
      <c r="AE3261" s="269">
        <v>0</v>
      </c>
      <c r="AF3261" s="268" t="s">
        <v>10252</v>
      </c>
      <c r="AG3261" s="235" t="str">
        <f>IFERROR(VLOOKUP(작성용!A:A,RM!A:D,4,0),"-")</f>
        <v>김영하/김운영</v>
      </c>
      <c r="AH3261" s="270" t="s">
        <v>13832</v>
      </c>
      <c r="AI3261" s="261" t="s">
        <v>13833</v>
      </c>
      <c r="AJ3261" s="261" t="s">
        <v>13031</v>
      </c>
      <c r="AK3261" s="261" t="s">
        <v>3962</v>
      </c>
      <c r="AL3261" s="231">
        <v>3260</v>
      </c>
    </row>
    <row r="3262" spans="1:38" x14ac:dyDescent="0.3">
      <c r="A3262" s="264" t="s">
        <v>2413</v>
      </c>
      <c r="B3262" s="264" t="s">
        <v>13828</v>
      </c>
      <c r="C3262" s="237" t="s">
        <v>10273</v>
      </c>
      <c r="D3262" s="233" t="s">
        <v>13857</v>
      </c>
      <c r="E3262" s="232" t="s">
        <v>6283</v>
      </c>
      <c r="F3262" s="236" t="s">
        <v>10268</v>
      </c>
      <c r="G3262" s="210">
        <v>0</v>
      </c>
      <c r="H3262" s="227" t="s">
        <v>13237</v>
      </c>
      <c r="I3262" s="227"/>
      <c r="J3262" s="227"/>
      <c r="K3262" s="227"/>
      <c r="L3262" s="227"/>
      <c r="M3262" s="227"/>
      <c r="N3262" s="227" t="s">
        <v>10242</v>
      </c>
      <c r="O3262" s="242" t="s">
        <v>13829</v>
      </c>
      <c r="P3262" s="242" t="s">
        <v>13830</v>
      </c>
      <c r="Q3262" s="221" t="s">
        <v>13831</v>
      </c>
      <c r="R3262" s="208" t="s">
        <v>6284</v>
      </c>
      <c r="S3262" s="209">
        <v>2000000000046</v>
      </c>
      <c r="T3262" s="229">
        <v>45702</v>
      </c>
      <c r="U3262" s="230" t="s">
        <v>10277</v>
      </c>
      <c r="V3262" s="230" t="s">
        <v>10263</v>
      </c>
      <c r="W3262" s="230" t="s">
        <v>10263</v>
      </c>
      <c r="X3262" s="230" t="s">
        <v>13241</v>
      </c>
      <c r="Y3262" s="256"/>
      <c r="Z3262" s="230" t="s">
        <v>10264</v>
      </c>
      <c r="AA3262" s="220">
        <v>202503</v>
      </c>
      <c r="AB3262" s="267"/>
      <c r="AC3262" s="266" t="s">
        <v>10280</v>
      </c>
      <c r="AD3262" s="240" t="s">
        <v>10252</v>
      </c>
      <c r="AE3262" s="269">
        <v>0</v>
      </c>
      <c r="AF3262" s="268" t="s">
        <v>10252</v>
      </c>
      <c r="AG3262" s="235" t="str">
        <f>IFERROR(VLOOKUP(작성용!A:A,RM!A:D,4,0),"-")</f>
        <v>김영하/김운영</v>
      </c>
      <c r="AH3262" s="270" t="s">
        <v>13832</v>
      </c>
      <c r="AI3262" s="261" t="s">
        <v>13833</v>
      </c>
      <c r="AJ3262" s="261" t="s">
        <v>13031</v>
      </c>
      <c r="AK3262" s="261" t="s">
        <v>3962</v>
      </c>
      <c r="AL3262" s="231">
        <v>3261</v>
      </c>
    </row>
    <row r="3263" spans="1:38" x14ac:dyDescent="0.3">
      <c r="A3263" s="264" t="s">
        <v>2413</v>
      </c>
      <c r="B3263" s="264" t="s">
        <v>13828</v>
      </c>
      <c r="C3263" s="237" t="s">
        <v>10273</v>
      </c>
      <c r="D3263" s="233" t="s">
        <v>10292</v>
      </c>
      <c r="E3263" s="232" t="s">
        <v>3815</v>
      </c>
      <c r="F3263" s="236" t="s">
        <v>10268</v>
      </c>
      <c r="G3263" s="210">
        <v>0</v>
      </c>
      <c r="H3263" s="227" t="s">
        <v>4062</v>
      </c>
      <c r="I3263" s="227"/>
      <c r="J3263" s="227"/>
      <c r="K3263" s="227"/>
      <c r="L3263" s="227"/>
      <c r="M3263" s="227"/>
      <c r="N3263" s="227" t="s">
        <v>10242</v>
      </c>
      <c r="O3263" s="242" t="s">
        <v>13829</v>
      </c>
      <c r="P3263" s="242" t="s">
        <v>13830</v>
      </c>
      <c r="Q3263" s="221" t="s">
        <v>13831</v>
      </c>
      <c r="R3263" s="208" t="s">
        <v>3816</v>
      </c>
      <c r="S3263" s="209">
        <v>2000000000158</v>
      </c>
      <c r="T3263" s="229">
        <v>45702</v>
      </c>
      <c r="U3263" s="230" t="s">
        <v>10277</v>
      </c>
      <c r="V3263" s="230" t="s">
        <v>10263</v>
      </c>
      <c r="W3263" s="230" t="s">
        <v>10263</v>
      </c>
      <c r="X3263" s="230" t="s">
        <v>13241</v>
      </c>
      <c r="Y3263" s="256"/>
      <c r="Z3263" s="230" t="s">
        <v>10264</v>
      </c>
      <c r="AA3263" s="220">
        <v>202503</v>
      </c>
      <c r="AB3263" s="267"/>
      <c r="AC3263" s="266" t="s">
        <v>10280</v>
      </c>
      <c r="AD3263" s="240" t="s">
        <v>10252</v>
      </c>
      <c r="AE3263" s="269">
        <v>0</v>
      </c>
      <c r="AF3263" s="268" t="s">
        <v>10252</v>
      </c>
      <c r="AG3263" s="235" t="str">
        <f>IFERROR(VLOOKUP(작성용!A:A,RM!A:D,4,0),"-")</f>
        <v>김영하/김운영</v>
      </c>
      <c r="AH3263" s="270" t="s">
        <v>13832</v>
      </c>
      <c r="AI3263" s="261" t="s">
        <v>13833</v>
      </c>
      <c r="AJ3263" s="261" t="s">
        <v>13031</v>
      </c>
      <c r="AK3263" s="261" t="s">
        <v>3962</v>
      </c>
      <c r="AL3263" s="231">
        <v>3262</v>
      </c>
    </row>
    <row r="3264" spans="1:38" x14ac:dyDescent="0.3">
      <c r="A3264" s="264" t="s">
        <v>2413</v>
      </c>
      <c r="B3264" s="264" t="s">
        <v>13828</v>
      </c>
      <c r="C3264" s="237" t="s">
        <v>10273</v>
      </c>
      <c r="D3264" s="233" t="s">
        <v>10919</v>
      </c>
      <c r="E3264" s="232" t="s">
        <v>6285</v>
      </c>
      <c r="F3264" s="236" t="s">
        <v>10268</v>
      </c>
      <c r="G3264" s="210">
        <v>0</v>
      </c>
      <c r="H3264" s="227" t="s">
        <v>13237</v>
      </c>
      <c r="I3264" s="227"/>
      <c r="J3264" s="227"/>
      <c r="K3264" s="227"/>
      <c r="L3264" s="227"/>
      <c r="M3264" s="227"/>
      <c r="N3264" s="227" t="s">
        <v>10242</v>
      </c>
      <c r="O3264" s="242" t="s">
        <v>13829</v>
      </c>
      <c r="P3264" s="242" t="s">
        <v>13830</v>
      </c>
      <c r="Q3264" s="221" t="s">
        <v>13831</v>
      </c>
      <c r="R3264" s="208" t="s">
        <v>6286</v>
      </c>
      <c r="S3264" s="209">
        <v>2000000000087</v>
      </c>
      <c r="T3264" s="229">
        <v>45702</v>
      </c>
      <c r="U3264" s="230" t="s">
        <v>10277</v>
      </c>
      <c r="V3264" s="230" t="s">
        <v>10263</v>
      </c>
      <c r="W3264" s="230" t="s">
        <v>10263</v>
      </c>
      <c r="X3264" s="230" t="s">
        <v>13241</v>
      </c>
      <c r="Y3264" s="256"/>
      <c r="Z3264" s="230" t="s">
        <v>10264</v>
      </c>
      <c r="AA3264" s="220">
        <v>202503</v>
      </c>
      <c r="AB3264" s="267"/>
      <c r="AC3264" s="266" t="s">
        <v>10280</v>
      </c>
      <c r="AD3264" s="240" t="s">
        <v>10252</v>
      </c>
      <c r="AE3264" s="269">
        <v>0</v>
      </c>
      <c r="AF3264" s="268" t="s">
        <v>10252</v>
      </c>
      <c r="AG3264" s="235" t="str">
        <f>IFERROR(VLOOKUP(작성용!A:A,RM!A:D,4,0),"-")</f>
        <v>김영하/김운영</v>
      </c>
      <c r="AH3264" s="270" t="s">
        <v>13832</v>
      </c>
      <c r="AI3264" s="261" t="s">
        <v>13833</v>
      </c>
      <c r="AJ3264" s="261" t="s">
        <v>13031</v>
      </c>
      <c r="AK3264" s="261" t="s">
        <v>3962</v>
      </c>
      <c r="AL3264" s="231">
        <v>3263</v>
      </c>
    </row>
    <row r="3265" spans="1:38" x14ac:dyDescent="0.3">
      <c r="A3265" s="264" t="s">
        <v>2413</v>
      </c>
      <c r="B3265" s="264" t="s">
        <v>13828</v>
      </c>
      <c r="C3265" s="237" t="s">
        <v>10273</v>
      </c>
      <c r="D3265" s="233" t="s">
        <v>13858</v>
      </c>
      <c r="E3265" s="232" t="s">
        <v>6287</v>
      </c>
      <c r="F3265" s="236" t="s">
        <v>10268</v>
      </c>
      <c r="G3265" s="210">
        <v>0</v>
      </c>
      <c r="H3265" s="227" t="s">
        <v>13237</v>
      </c>
      <c r="I3265" s="227"/>
      <c r="J3265" s="227"/>
      <c r="K3265" s="227"/>
      <c r="L3265" s="227"/>
      <c r="M3265" s="227"/>
      <c r="N3265" s="227" t="s">
        <v>10242</v>
      </c>
      <c r="O3265" s="242" t="s">
        <v>13829</v>
      </c>
      <c r="P3265" s="242" t="s">
        <v>13830</v>
      </c>
      <c r="Q3265" s="221" t="s">
        <v>13831</v>
      </c>
      <c r="R3265" s="208" t="s">
        <v>6288</v>
      </c>
      <c r="S3265" s="209">
        <v>2000000000052</v>
      </c>
      <c r="T3265" s="229">
        <v>45702</v>
      </c>
      <c r="U3265" s="230" t="s">
        <v>10277</v>
      </c>
      <c r="V3265" s="230" t="s">
        <v>10263</v>
      </c>
      <c r="W3265" s="230" t="s">
        <v>10263</v>
      </c>
      <c r="X3265" s="230" t="s">
        <v>13241</v>
      </c>
      <c r="Y3265" s="256"/>
      <c r="Z3265" s="230" t="s">
        <v>10264</v>
      </c>
      <c r="AA3265" s="220">
        <v>202503</v>
      </c>
      <c r="AB3265" s="267"/>
      <c r="AC3265" s="266" t="s">
        <v>10280</v>
      </c>
      <c r="AD3265" s="240" t="s">
        <v>10252</v>
      </c>
      <c r="AE3265" s="269">
        <v>0</v>
      </c>
      <c r="AF3265" s="268" t="s">
        <v>10252</v>
      </c>
      <c r="AG3265" s="235" t="str">
        <f>IFERROR(VLOOKUP(작성용!A:A,RM!A:D,4,0),"-")</f>
        <v>김영하/김운영</v>
      </c>
      <c r="AH3265" s="270" t="s">
        <v>13832</v>
      </c>
      <c r="AI3265" s="261" t="s">
        <v>13833</v>
      </c>
      <c r="AJ3265" s="261" t="s">
        <v>13031</v>
      </c>
      <c r="AK3265" s="261" t="s">
        <v>3962</v>
      </c>
      <c r="AL3265" s="231">
        <v>3264</v>
      </c>
    </row>
    <row r="3266" spans="1:38" x14ac:dyDescent="0.3">
      <c r="A3266" s="264" t="s">
        <v>2413</v>
      </c>
      <c r="B3266" s="264" t="s">
        <v>13828</v>
      </c>
      <c r="C3266" s="237" t="s">
        <v>10273</v>
      </c>
      <c r="D3266" s="233" t="s">
        <v>11846</v>
      </c>
      <c r="E3266" s="232" t="s">
        <v>5498</v>
      </c>
      <c r="F3266" s="236" t="s">
        <v>10268</v>
      </c>
      <c r="G3266" s="210">
        <v>0</v>
      </c>
      <c r="H3266" s="227" t="s">
        <v>4062</v>
      </c>
      <c r="I3266" s="227"/>
      <c r="J3266" s="227"/>
      <c r="K3266" s="227"/>
      <c r="L3266" s="227"/>
      <c r="M3266" s="227"/>
      <c r="N3266" s="227" t="s">
        <v>10242</v>
      </c>
      <c r="O3266" s="242" t="s">
        <v>13829</v>
      </c>
      <c r="P3266" s="242" t="s">
        <v>13830</v>
      </c>
      <c r="Q3266" s="221" t="s">
        <v>13831</v>
      </c>
      <c r="R3266" s="208" t="s">
        <v>5499</v>
      </c>
      <c r="S3266" s="209">
        <v>2000000000133</v>
      </c>
      <c r="T3266" s="229">
        <v>45702</v>
      </c>
      <c r="U3266" s="230" t="s">
        <v>10277</v>
      </c>
      <c r="V3266" s="230" t="s">
        <v>10263</v>
      </c>
      <c r="W3266" s="230" t="s">
        <v>10263</v>
      </c>
      <c r="X3266" s="230" t="s">
        <v>10469</v>
      </c>
      <c r="Y3266" s="256"/>
      <c r="Z3266" s="230" t="s">
        <v>10264</v>
      </c>
      <c r="AA3266" s="220">
        <v>202503</v>
      </c>
      <c r="AB3266" s="267"/>
      <c r="AC3266" s="266" t="s">
        <v>10280</v>
      </c>
      <c r="AD3266" s="240" t="s">
        <v>10252</v>
      </c>
      <c r="AE3266" s="269">
        <v>0</v>
      </c>
      <c r="AF3266" s="268" t="s">
        <v>10252</v>
      </c>
      <c r="AG3266" s="235" t="str">
        <f>IFERROR(VLOOKUP(작성용!A:A,RM!A:D,4,0),"-")</f>
        <v>김영하/김운영</v>
      </c>
      <c r="AH3266" s="270" t="s">
        <v>13832</v>
      </c>
      <c r="AI3266" s="261" t="s">
        <v>13833</v>
      </c>
      <c r="AJ3266" s="261" t="s">
        <v>13031</v>
      </c>
      <c r="AK3266" s="261" t="s">
        <v>3962</v>
      </c>
      <c r="AL3266" s="231">
        <v>3265</v>
      </c>
    </row>
    <row r="3267" spans="1:38" x14ac:dyDescent="0.3">
      <c r="A3267" s="264" t="s">
        <v>2413</v>
      </c>
      <c r="B3267" s="264" t="s">
        <v>13828</v>
      </c>
      <c r="C3267" s="237" t="s">
        <v>10273</v>
      </c>
      <c r="D3267" s="233" t="s">
        <v>11963</v>
      </c>
      <c r="E3267" s="232" t="s">
        <v>5725</v>
      </c>
      <c r="F3267" s="236" t="s">
        <v>10268</v>
      </c>
      <c r="G3267" s="210">
        <v>0</v>
      </c>
      <c r="H3267" s="227" t="s">
        <v>13237</v>
      </c>
      <c r="I3267" s="227"/>
      <c r="J3267" s="227"/>
      <c r="K3267" s="227"/>
      <c r="L3267" s="227"/>
      <c r="M3267" s="227"/>
      <c r="N3267" s="227" t="s">
        <v>10242</v>
      </c>
      <c r="O3267" s="242" t="s">
        <v>13829</v>
      </c>
      <c r="P3267" s="242" t="s">
        <v>13830</v>
      </c>
      <c r="Q3267" s="221" t="s">
        <v>13831</v>
      </c>
      <c r="R3267" s="208" t="s">
        <v>5726</v>
      </c>
      <c r="S3267" s="209">
        <v>2000000000132</v>
      </c>
      <c r="T3267" s="229">
        <v>45702</v>
      </c>
      <c r="U3267" s="230" t="s">
        <v>10277</v>
      </c>
      <c r="V3267" s="230" t="s">
        <v>10263</v>
      </c>
      <c r="W3267" s="230" t="s">
        <v>10263</v>
      </c>
      <c r="X3267" s="230" t="s">
        <v>13241</v>
      </c>
      <c r="Y3267" s="256"/>
      <c r="Z3267" s="230" t="s">
        <v>10264</v>
      </c>
      <c r="AA3267" s="220">
        <v>202503</v>
      </c>
      <c r="AB3267" s="267"/>
      <c r="AC3267" s="266" t="s">
        <v>10280</v>
      </c>
      <c r="AD3267" s="240" t="s">
        <v>10252</v>
      </c>
      <c r="AE3267" s="269">
        <v>0</v>
      </c>
      <c r="AF3267" s="268" t="s">
        <v>10252</v>
      </c>
      <c r="AG3267" s="235" t="str">
        <f>IFERROR(VLOOKUP(작성용!A:A,RM!A:D,4,0),"-")</f>
        <v>김영하/김운영</v>
      </c>
      <c r="AH3267" s="270" t="s">
        <v>13832</v>
      </c>
      <c r="AI3267" s="261" t="s">
        <v>13833</v>
      </c>
      <c r="AJ3267" s="261" t="s">
        <v>13031</v>
      </c>
      <c r="AK3267" s="261" t="s">
        <v>3962</v>
      </c>
      <c r="AL3267" s="231">
        <v>3266</v>
      </c>
    </row>
    <row r="3268" spans="1:38" x14ac:dyDescent="0.3">
      <c r="A3268" s="264" t="s">
        <v>2413</v>
      </c>
      <c r="B3268" s="264" t="s">
        <v>13828</v>
      </c>
      <c r="C3268" s="237" t="s">
        <v>10273</v>
      </c>
      <c r="D3268" s="233" t="s">
        <v>11964</v>
      </c>
      <c r="E3268" s="232" t="s">
        <v>5727</v>
      </c>
      <c r="F3268" s="236" t="s">
        <v>10268</v>
      </c>
      <c r="G3268" s="210">
        <v>0</v>
      </c>
      <c r="H3268" s="227" t="s">
        <v>13237</v>
      </c>
      <c r="I3268" s="227"/>
      <c r="J3268" s="227"/>
      <c r="K3268" s="227"/>
      <c r="L3268" s="227"/>
      <c r="M3268" s="227"/>
      <c r="N3268" s="227" t="s">
        <v>10242</v>
      </c>
      <c r="O3268" s="242" t="s">
        <v>13829</v>
      </c>
      <c r="P3268" s="242" t="s">
        <v>13830</v>
      </c>
      <c r="Q3268" s="221" t="s">
        <v>13831</v>
      </c>
      <c r="R3268" s="208" t="s">
        <v>5728</v>
      </c>
      <c r="S3268" s="209">
        <v>2000000000217</v>
      </c>
      <c r="T3268" s="229">
        <v>45702</v>
      </c>
      <c r="U3268" s="230" t="s">
        <v>10277</v>
      </c>
      <c r="V3268" s="230" t="s">
        <v>10263</v>
      </c>
      <c r="W3268" s="230" t="s">
        <v>10263</v>
      </c>
      <c r="X3268" s="230" t="s">
        <v>13241</v>
      </c>
      <c r="Y3268" s="256"/>
      <c r="Z3268" s="230" t="s">
        <v>10264</v>
      </c>
      <c r="AA3268" s="220">
        <v>202503</v>
      </c>
      <c r="AB3268" s="267"/>
      <c r="AC3268" s="266" t="s">
        <v>10280</v>
      </c>
      <c r="AD3268" s="240" t="s">
        <v>10252</v>
      </c>
      <c r="AE3268" s="269">
        <v>0</v>
      </c>
      <c r="AF3268" s="268" t="s">
        <v>10252</v>
      </c>
      <c r="AG3268" s="235" t="str">
        <f>IFERROR(VLOOKUP(작성용!A:A,RM!A:D,4,0),"-")</f>
        <v>김영하/김운영</v>
      </c>
      <c r="AH3268" s="270" t="s">
        <v>13832</v>
      </c>
      <c r="AI3268" s="261" t="s">
        <v>13833</v>
      </c>
      <c r="AJ3268" s="261" t="s">
        <v>3522</v>
      </c>
      <c r="AK3268" s="261" t="s">
        <v>3962</v>
      </c>
      <c r="AL3268" s="231">
        <v>3267</v>
      </c>
    </row>
    <row r="3269" spans="1:38" x14ac:dyDescent="0.3">
      <c r="A3269" s="264" t="s">
        <v>2413</v>
      </c>
      <c r="B3269" s="264" t="s">
        <v>13828</v>
      </c>
      <c r="C3269" s="237" t="s">
        <v>10273</v>
      </c>
      <c r="D3269" s="233" t="s">
        <v>10579</v>
      </c>
      <c r="E3269" s="232" t="s">
        <v>6289</v>
      </c>
      <c r="F3269" s="236" t="s">
        <v>10268</v>
      </c>
      <c r="G3269" s="210">
        <v>0</v>
      </c>
      <c r="H3269" s="227" t="s">
        <v>13237</v>
      </c>
      <c r="I3269" s="227"/>
      <c r="J3269" s="227"/>
      <c r="K3269" s="227"/>
      <c r="L3269" s="227"/>
      <c r="M3269" s="227"/>
      <c r="N3269" s="227" t="s">
        <v>10242</v>
      </c>
      <c r="O3269" s="242" t="s">
        <v>13829</v>
      </c>
      <c r="P3269" s="242" t="s">
        <v>13830</v>
      </c>
      <c r="Q3269" s="221" t="s">
        <v>13831</v>
      </c>
      <c r="R3269" s="208" t="s">
        <v>6290</v>
      </c>
      <c r="S3269" s="209">
        <v>2000000000131</v>
      </c>
      <c r="T3269" s="229">
        <v>45702</v>
      </c>
      <c r="U3269" s="230" t="s">
        <v>10277</v>
      </c>
      <c r="V3269" s="230" t="s">
        <v>10263</v>
      </c>
      <c r="W3269" s="230" t="s">
        <v>10263</v>
      </c>
      <c r="X3269" s="230" t="s">
        <v>13241</v>
      </c>
      <c r="Y3269" s="256"/>
      <c r="Z3269" s="230" t="s">
        <v>10264</v>
      </c>
      <c r="AA3269" s="220">
        <v>202503</v>
      </c>
      <c r="AB3269" s="267"/>
      <c r="AC3269" s="266" t="s">
        <v>10280</v>
      </c>
      <c r="AD3269" s="240" t="s">
        <v>10252</v>
      </c>
      <c r="AE3269" s="269">
        <v>0</v>
      </c>
      <c r="AF3269" s="268" t="s">
        <v>10252</v>
      </c>
      <c r="AG3269" s="235" t="str">
        <f>IFERROR(VLOOKUP(작성용!A:A,RM!A:D,4,0),"-")</f>
        <v>김영하/김운영</v>
      </c>
      <c r="AH3269" s="270" t="s">
        <v>13832</v>
      </c>
      <c r="AI3269" s="261" t="s">
        <v>13833</v>
      </c>
      <c r="AJ3269" s="261" t="s">
        <v>13031</v>
      </c>
      <c r="AK3269" s="261" t="s">
        <v>3962</v>
      </c>
      <c r="AL3269" s="231">
        <v>3268</v>
      </c>
    </row>
    <row r="3270" spans="1:38" x14ac:dyDescent="0.3">
      <c r="A3270" s="264" t="s">
        <v>2413</v>
      </c>
      <c r="B3270" s="264" t="s">
        <v>13828</v>
      </c>
      <c r="C3270" s="237" t="s">
        <v>10273</v>
      </c>
      <c r="D3270" s="233" t="s">
        <v>12911</v>
      </c>
      <c r="E3270" s="232" t="s">
        <v>5124</v>
      </c>
      <c r="F3270" s="236" t="s">
        <v>10268</v>
      </c>
      <c r="G3270" s="210">
        <v>0</v>
      </c>
      <c r="H3270" s="227" t="s">
        <v>4062</v>
      </c>
      <c r="I3270" s="227"/>
      <c r="J3270" s="227"/>
      <c r="K3270" s="227"/>
      <c r="L3270" s="227"/>
      <c r="M3270" s="227"/>
      <c r="N3270" s="227" t="s">
        <v>10242</v>
      </c>
      <c r="O3270" s="242" t="s">
        <v>13829</v>
      </c>
      <c r="P3270" s="242" t="s">
        <v>13830</v>
      </c>
      <c r="Q3270" s="221" t="s">
        <v>13831</v>
      </c>
      <c r="R3270" s="208" t="s">
        <v>5125</v>
      </c>
      <c r="S3270" s="209">
        <v>2000000000216</v>
      </c>
      <c r="T3270" s="229">
        <v>45702</v>
      </c>
      <c r="U3270" s="230" t="s">
        <v>10277</v>
      </c>
      <c r="V3270" s="230" t="s">
        <v>10263</v>
      </c>
      <c r="W3270" s="230" t="s">
        <v>10263</v>
      </c>
      <c r="X3270" s="230" t="s">
        <v>13241</v>
      </c>
      <c r="Y3270" s="256"/>
      <c r="Z3270" s="230" t="s">
        <v>10264</v>
      </c>
      <c r="AA3270" s="220">
        <v>202503</v>
      </c>
      <c r="AB3270" s="267"/>
      <c r="AC3270" s="266" t="s">
        <v>10280</v>
      </c>
      <c r="AD3270" s="240" t="s">
        <v>10252</v>
      </c>
      <c r="AE3270" s="269">
        <v>0</v>
      </c>
      <c r="AF3270" s="268" t="s">
        <v>10252</v>
      </c>
      <c r="AG3270" s="235" t="str">
        <f>IFERROR(VLOOKUP(작성용!A:A,RM!A:D,4,0),"-")</f>
        <v>김영하/김운영</v>
      </c>
      <c r="AH3270" s="270" t="s">
        <v>13832</v>
      </c>
      <c r="AI3270" s="261" t="s">
        <v>13833</v>
      </c>
      <c r="AJ3270" s="261" t="s">
        <v>3522</v>
      </c>
      <c r="AK3270" s="261" t="s">
        <v>3962</v>
      </c>
      <c r="AL3270" s="231">
        <v>3269</v>
      </c>
    </row>
    <row r="3271" spans="1:38" x14ac:dyDescent="0.3">
      <c r="A3271" s="264" t="s">
        <v>2413</v>
      </c>
      <c r="B3271" s="264" t="s">
        <v>13828</v>
      </c>
      <c r="C3271" s="237" t="s">
        <v>10273</v>
      </c>
      <c r="D3271" s="233" t="s">
        <v>11851</v>
      </c>
      <c r="E3271" s="232" t="s">
        <v>5500</v>
      </c>
      <c r="F3271" s="236" t="s">
        <v>10268</v>
      </c>
      <c r="G3271" s="210">
        <v>0</v>
      </c>
      <c r="H3271" s="227" t="s">
        <v>4062</v>
      </c>
      <c r="I3271" s="227"/>
      <c r="J3271" s="227"/>
      <c r="K3271" s="227"/>
      <c r="L3271" s="227"/>
      <c r="M3271" s="227"/>
      <c r="N3271" s="227" t="s">
        <v>10242</v>
      </c>
      <c r="O3271" s="242" t="s">
        <v>13829</v>
      </c>
      <c r="P3271" s="242" t="s">
        <v>13830</v>
      </c>
      <c r="Q3271" s="221" t="s">
        <v>13831</v>
      </c>
      <c r="R3271" s="208" t="s">
        <v>5501</v>
      </c>
      <c r="S3271" s="209">
        <v>2000000000226</v>
      </c>
      <c r="T3271" s="229">
        <v>45702</v>
      </c>
      <c r="U3271" s="230" t="s">
        <v>10277</v>
      </c>
      <c r="V3271" s="230" t="s">
        <v>10263</v>
      </c>
      <c r="W3271" s="230" t="s">
        <v>10263</v>
      </c>
      <c r="X3271" s="230" t="s">
        <v>13241</v>
      </c>
      <c r="Y3271" s="256"/>
      <c r="Z3271" s="230" t="s">
        <v>10264</v>
      </c>
      <c r="AA3271" s="220">
        <v>202503</v>
      </c>
      <c r="AB3271" s="267"/>
      <c r="AC3271" s="266" t="s">
        <v>10280</v>
      </c>
      <c r="AD3271" s="240" t="s">
        <v>10252</v>
      </c>
      <c r="AE3271" s="269">
        <v>0</v>
      </c>
      <c r="AF3271" s="268" t="s">
        <v>10252</v>
      </c>
      <c r="AG3271" s="235" t="str">
        <f>IFERROR(VLOOKUP(작성용!A:A,RM!A:D,4,0),"-")</f>
        <v>김영하/김운영</v>
      </c>
      <c r="AH3271" s="270" t="s">
        <v>13832</v>
      </c>
      <c r="AI3271" s="261" t="s">
        <v>13833</v>
      </c>
      <c r="AJ3271" s="261" t="s">
        <v>13031</v>
      </c>
      <c r="AK3271" s="261" t="s">
        <v>3962</v>
      </c>
      <c r="AL3271" s="231">
        <v>3270</v>
      </c>
    </row>
    <row r="3272" spans="1:38" x14ac:dyDescent="0.3">
      <c r="A3272" s="264" t="s">
        <v>2413</v>
      </c>
      <c r="B3272" s="264" t="s">
        <v>13828</v>
      </c>
      <c r="C3272" s="237" t="s">
        <v>10273</v>
      </c>
      <c r="D3272" s="233" t="s">
        <v>12281</v>
      </c>
      <c r="E3272" s="232" t="s">
        <v>6291</v>
      </c>
      <c r="F3272" s="236" t="s">
        <v>10268</v>
      </c>
      <c r="G3272" s="210">
        <v>0</v>
      </c>
      <c r="H3272" s="227" t="s">
        <v>13237</v>
      </c>
      <c r="I3272" s="227"/>
      <c r="J3272" s="227"/>
      <c r="K3272" s="227"/>
      <c r="L3272" s="227"/>
      <c r="M3272" s="227"/>
      <c r="N3272" s="227" t="s">
        <v>10242</v>
      </c>
      <c r="O3272" s="242" t="s">
        <v>13829</v>
      </c>
      <c r="P3272" s="242" t="s">
        <v>13830</v>
      </c>
      <c r="Q3272" s="221" t="s">
        <v>13831</v>
      </c>
      <c r="R3272" s="208" t="s">
        <v>6292</v>
      </c>
      <c r="S3272" s="209">
        <v>2000000000183</v>
      </c>
      <c r="T3272" s="229">
        <v>45702</v>
      </c>
      <c r="U3272" s="230" t="s">
        <v>10277</v>
      </c>
      <c r="V3272" s="230" t="s">
        <v>10263</v>
      </c>
      <c r="W3272" s="230" t="s">
        <v>10263</v>
      </c>
      <c r="X3272" s="230" t="s">
        <v>13241</v>
      </c>
      <c r="Y3272" s="256"/>
      <c r="Z3272" s="230" t="s">
        <v>10264</v>
      </c>
      <c r="AA3272" s="220">
        <v>202503</v>
      </c>
      <c r="AB3272" s="267"/>
      <c r="AC3272" s="266" t="s">
        <v>10280</v>
      </c>
      <c r="AD3272" s="240" t="s">
        <v>10252</v>
      </c>
      <c r="AE3272" s="269">
        <v>0</v>
      </c>
      <c r="AF3272" s="268" t="s">
        <v>10252</v>
      </c>
      <c r="AG3272" s="235" t="str">
        <f>IFERROR(VLOOKUP(작성용!A:A,RM!A:D,4,0),"-")</f>
        <v>김영하/김운영</v>
      </c>
      <c r="AH3272" s="270" t="s">
        <v>13832</v>
      </c>
      <c r="AI3272" s="261" t="s">
        <v>13833</v>
      </c>
      <c r="AJ3272" s="261" t="s">
        <v>13031</v>
      </c>
      <c r="AK3272" s="261" t="s">
        <v>3962</v>
      </c>
      <c r="AL3272" s="231">
        <v>3271</v>
      </c>
    </row>
    <row r="3273" spans="1:38" x14ac:dyDescent="0.3">
      <c r="A3273" s="264" t="s">
        <v>2413</v>
      </c>
      <c r="B3273" s="264" t="s">
        <v>13828</v>
      </c>
      <c r="C3273" s="237" t="s">
        <v>10273</v>
      </c>
      <c r="D3273" s="233" t="s">
        <v>13859</v>
      </c>
      <c r="E3273" s="232" t="s">
        <v>3817</v>
      </c>
      <c r="F3273" s="236" t="s">
        <v>10268</v>
      </c>
      <c r="G3273" s="210">
        <v>0</v>
      </c>
      <c r="H3273" s="227" t="s">
        <v>13237</v>
      </c>
      <c r="I3273" s="227"/>
      <c r="J3273" s="227"/>
      <c r="K3273" s="227"/>
      <c r="L3273" s="227"/>
      <c r="M3273" s="227"/>
      <c r="N3273" s="227" t="s">
        <v>10242</v>
      </c>
      <c r="O3273" s="242" t="s">
        <v>13829</v>
      </c>
      <c r="P3273" s="242" t="s">
        <v>13830</v>
      </c>
      <c r="Q3273" s="221" t="s">
        <v>13831</v>
      </c>
      <c r="R3273" s="208" t="s">
        <v>3818</v>
      </c>
      <c r="S3273" s="209">
        <v>2000000000028</v>
      </c>
      <c r="T3273" s="229">
        <v>45702</v>
      </c>
      <c r="U3273" s="230" t="s">
        <v>10277</v>
      </c>
      <c r="V3273" s="230" t="s">
        <v>10263</v>
      </c>
      <c r="W3273" s="230" t="s">
        <v>10263</v>
      </c>
      <c r="X3273" s="230" t="s">
        <v>13241</v>
      </c>
      <c r="Y3273" s="256"/>
      <c r="Z3273" s="230" t="s">
        <v>10264</v>
      </c>
      <c r="AA3273" s="220">
        <v>202503</v>
      </c>
      <c r="AB3273" s="267"/>
      <c r="AC3273" s="266" t="s">
        <v>10280</v>
      </c>
      <c r="AD3273" s="240" t="s">
        <v>10252</v>
      </c>
      <c r="AE3273" s="269">
        <v>0</v>
      </c>
      <c r="AF3273" s="268" t="s">
        <v>10252</v>
      </c>
      <c r="AG3273" s="235" t="str">
        <f>IFERROR(VLOOKUP(작성용!A:A,RM!A:D,4,0),"-")</f>
        <v>김영하/김운영</v>
      </c>
      <c r="AH3273" s="270" t="s">
        <v>13832</v>
      </c>
      <c r="AI3273" s="261" t="s">
        <v>13833</v>
      </c>
      <c r="AJ3273" s="261" t="s">
        <v>3522</v>
      </c>
      <c r="AK3273" s="261" t="s">
        <v>3962</v>
      </c>
      <c r="AL3273" s="231">
        <v>3272</v>
      </c>
    </row>
    <row r="3274" spans="1:38" x14ac:dyDescent="0.3">
      <c r="A3274" s="264" t="s">
        <v>2413</v>
      </c>
      <c r="B3274" s="264" t="s">
        <v>13828</v>
      </c>
      <c r="C3274" s="237" t="s">
        <v>10273</v>
      </c>
      <c r="D3274" s="233" t="s">
        <v>13860</v>
      </c>
      <c r="E3274" s="232" t="s">
        <v>6293</v>
      </c>
      <c r="F3274" s="236" t="s">
        <v>10268</v>
      </c>
      <c r="G3274" s="210">
        <v>0</v>
      </c>
      <c r="H3274" s="227" t="s">
        <v>4062</v>
      </c>
      <c r="I3274" s="227"/>
      <c r="J3274" s="227"/>
      <c r="K3274" s="227"/>
      <c r="L3274" s="227"/>
      <c r="M3274" s="227"/>
      <c r="N3274" s="227" t="s">
        <v>10242</v>
      </c>
      <c r="O3274" s="242" t="s">
        <v>13829</v>
      </c>
      <c r="P3274" s="242" t="s">
        <v>13830</v>
      </c>
      <c r="Q3274" s="221" t="s">
        <v>13831</v>
      </c>
      <c r="R3274" s="208" t="s">
        <v>6294</v>
      </c>
      <c r="S3274" s="209">
        <v>2000000000173</v>
      </c>
      <c r="T3274" s="229">
        <v>45702</v>
      </c>
      <c r="U3274" s="230" t="s">
        <v>10277</v>
      </c>
      <c r="V3274" s="230" t="s">
        <v>10263</v>
      </c>
      <c r="W3274" s="230" t="s">
        <v>10263</v>
      </c>
      <c r="X3274" s="230" t="s">
        <v>13241</v>
      </c>
      <c r="Y3274" s="256"/>
      <c r="Z3274" s="230" t="s">
        <v>10264</v>
      </c>
      <c r="AA3274" s="220">
        <v>202503</v>
      </c>
      <c r="AB3274" s="267"/>
      <c r="AC3274" s="266" t="s">
        <v>10280</v>
      </c>
      <c r="AD3274" s="240" t="s">
        <v>10252</v>
      </c>
      <c r="AE3274" s="269">
        <v>0</v>
      </c>
      <c r="AF3274" s="268" t="s">
        <v>10252</v>
      </c>
      <c r="AG3274" s="235" t="str">
        <f>IFERROR(VLOOKUP(작성용!A:A,RM!A:D,4,0),"-")</f>
        <v>김영하/김운영</v>
      </c>
      <c r="AH3274" s="270" t="s">
        <v>13832</v>
      </c>
      <c r="AI3274" s="261" t="s">
        <v>13833</v>
      </c>
      <c r="AJ3274" s="261" t="s">
        <v>13031</v>
      </c>
      <c r="AK3274" s="261" t="s">
        <v>3962</v>
      </c>
      <c r="AL3274" s="231">
        <v>3273</v>
      </c>
    </row>
    <row r="3275" spans="1:38" x14ac:dyDescent="0.3">
      <c r="A3275" s="264" t="s">
        <v>2413</v>
      </c>
      <c r="B3275" s="264" t="s">
        <v>13828</v>
      </c>
      <c r="C3275" s="237" t="s">
        <v>10273</v>
      </c>
      <c r="D3275" s="233" t="s">
        <v>11741</v>
      </c>
      <c r="E3275" s="232" t="s">
        <v>6295</v>
      </c>
      <c r="F3275" s="236" t="s">
        <v>10268</v>
      </c>
      <c r="G3275" s="210">
        <v>0</v>
      </c>
      <c r="H3275" s="227" t="s">
        <v>13237</v>
      </c>
      <c r="I3275" s="227"/>
      <c r="J3275" s="227"/>
      <c r="K3275" s="227"/>
      <c r="L3275" s="227"/>
      <c r="M3275" s="227"/>
      <c r="N3275" s="227" t="s">
        <v>10242</v>
      </c>
      <c r="O3275" s="242" t="s">
        <v>13829</v>
      </c>
      <c r="P3275" s="242" t="s">
        <v>13830</v>
      </c>
      <c r="Q3275" s="221" t="s">
        <v>13831</v>
      </c>
      <c r="R3275" s="208" t="s">
        <v>6296</v>
      </c>
      <c r="S3275" s="209">
        <v>2000000000029</v>
      </c>
      <c r="T3275" s="229">
        <v>45702</v>
      </c>
      <c r="U3275" s="230" t="s">
        <v>10277</v>
      </c>
      <c r="V3275" s="230" t="s">
        <v>10263</v>
      </c>
      <c r="W3275" s="230" t="s">
        <v>10263</v>
      </c>
      <c r="X3275" s="230" t="s">
        <v>13241</v>
      </c>
      <c r="Y3275" s="256"/>
      <c r="Z3275" s="230" t="s">
        <v>10264</v>
      </c>
      <c r="AA3275" s="220">
        <v>202503</v>
      </c>
      <c r="AB3275" s="267"/>
      <c r="AC3275" s="266" t="s">
        <v>10280</v>
      </c>
      <c r="AD3275" s="240" t="s">
        <v>10252</v>
      </c>
      <c r="AE3275" s="269">
        <v>0</v>
      </c>
      <c r="AF3275" s="268" t="s">
        <v>10252</v>
      </c>
      <c r="AG3275" s="235" t="str">
        <f>IFERROR(VLOOKUP(작성용!A:A,RM!A:D,4,0),"-")</f>
        <v>김영하/김운영</v>
      </c>
      <c r="AH3275" s="270" t="s">
        <v>13832</v>
      </c>
      <c r="AI3275" s="261" t="s">
        <v>13833</v>
      </c>
      <c r="AJ3275" s="261" t="s">
        <v>3522</v>
      </c>
      <c r="AK3275" s="261" t="s">
        <v>3962</v>
      </c>
      <c r="AL3275" s="231">
        <v>3274</v>
      </c>
    </row>
    <row r="3276" spans="1:38" x14ac:dyDescent="0.3">
      <c r="A3276" s="264" t="s">
        <v>2413</v>
      </c>
      <c r="B3276" s="264" t="s">
        <v>13828</v>
      </c>
      <c r="C3276" s="237" t="s">
        <v>10273</v>
      </c>
      <c r="D3276" s="233" t="s">
        <v>3969</v>
      </c>
      <c r="E3276" s="232" t="s">
        <v>3819</v>
      </c>
      <c r="F3276" s="236" t="s">
        <v>10268</v>
      </c>
      <c r="G3276" s="210">
        <v>0</v>
      </c>
      <c r="H3276" s="227" t="s">
        <v>13237</v>
      </c>
      <c r="I3276" s="227"/>
      <c r="J3276" s="227"/>
      <c r="K3276" s="227"/>
      <c r="L3276" s="227"/>
      <c r="M3276" s="227"/>
      <c r="N3276" s="227" t="s">
        <v>10242</v>
      </c>
      <c r="O3276" s="242" t="s">
        <v>13829</v>
      </c>
      <c r="P3276" s="242" t="s">
        <v>13830</v>
      </c>
      <c r="Q3276" s="221" t="s">
        <v>13831</v>
      </c>
      <c r="R3276" s="208" t="s">
        <v>3820</v>
      </c>
      <c r="S3276" s="209">
        <v>2000000000031</v>
      </c>
      <c r="T3276" s="229">
        <v>45702</v>
      </c>
      <c r="U3276" s="230" t="s">
        <v>10277</v>
      </c>
      <c r="V3276" s="230" t="s">
        <v>10263</v>
      </c>
      <c r="W3276" s="230" t="s">
        <v>10263</v>
      </c>
      <c r="X3276" s="230" t="s">
        <v>13241</v>
      </c>
      <c r="Y3276" s="256"/>
      <c r="Z3276" s="230" t="s">
        <v>10264</v>
      </c>
      <c r="AA3276" s="220">
        <v>202503</v>
      </c>
      <c r="AB3276" s="267"/>
      <c r="AC3276" s="266" t="s">
        <v>10280</v>
      </c>
      <c r="AD3276" s="240" t="s">
        <v>10252</v>
      </c>
      <c r="AE3276" s="269">
        <v>0</v>
      </c>
      <c r="AF3276" s="268" t="s">
        <v>10252</v>
      </c>
      <c r="AG3276" s="235" t="str">
        <f>IFERROR(VLOOKUP(작성용!A:A,RM!A:D,4,0),"-")</f>
        <v>김영하/김운영</v>
      </c>
      <c r="AH3276" s="270" t="s">
        <v>13832</v>
      </c>
      <c r="AI3276" s="261" t="s">
        <v>13833</v>
      </c>
      <c r="AJ3276" s="261" t="s">
        <v>13031</v>
      </c>
      <c r="AK3276" s="261" t="s">
        <v>3962</v>
      </c>
      <c r="AL3276" s="231">
        <v>3275</v>
      </c>
    </row>
    <row r="3277" spans="1:38" x14ac:dyDescent="0.3">
      <c r="A3277" s="264" t="s">
        <v>2413</v>
      </c>
      <c r="B3277" s="264" t="s">
        <v>13828</v>
      </c>
      <c r="C3277" s="237" t="s">
        <v>10273</v>
      </c>
      <c r="D3277" s="233" t="s">
        <v>13703</v>
      </c>
      <c r="E3277" s="232" t="s">
        <v>3821</v>
      </c>
      <c r="F3277" s="236" t="s">
        <v>10268</v>
      </c>
      <c r="G3277" s="210">
        <v>0</v>
      </c>
      <c r="H3277" s="227" t="s">
        <v>13237</v>
      </c>
      <c r="I3277" s="227"/>
      <c r="J3277" s="227"/>
      <c r="K3277" s="227"/>
      <c r="L3277" s="227"/>
      <c r="M3277" s="227"/>
      <c r="N3277" s="227" t="s">
        <v>10242</v>
      </c>
      <c r="O3277" s="242" t="s">
        <v>13829</v>
      </c>
      <c r="P3277" s="242" t="s">
        <v>13830</v>
      </c>
      <c r="Q3277" s="221" t="s">
        <v>13831</v>
      </c>
      <c r="R3277" s="208" t="s">
        <v>3822</v>
      </c>
      <c r="S3277" s="209">
        <v>2000000000030</v>
      </c>
      <c r="T3277" s="229">
        <v>45702</v>
      </c>
      <c r="U3277" s="230" t="s">
        <v>10277</v>
      </c>
      <c r="V3277" s="230" t="s">
        <v>10263</v>
      </c>
      <c r="W3277" s="230" t="s">
        <v>10263</v>
      </c>
      <c r="X3277" s="230" t="s">
        <v>13241</v>
      </c>
      <c r="Y3277" s="256"/>
      <c r="Z3277" s="230" t="s">
        <v>10264</v>
      </c>
      <c r="AA3277" s="220">
        <v>202503</v>
      </c>
      <c r="AB3277" s="267"/>
      <c r="AC3277" s="266" t="s">
        <v>10280</v>
      </c>
      <c r="AD3277" s="240" t="s">
        <v>10252</v>
      </c>
      <c r="AE3277" s="269">
        <v>0</v>
      </c>
      <c r="AF3277" s="268" t="s">
        <v>10252</v>
      </c>
      <c r="AG3277" s="235" t="str">
        <f>IFERROR(VLOOKUP(작성용!A:A,RM!A:D,4,0),"-")</f>
        <v>김영하/김운영</v>
      </c>
      <c r="AH3277" s="270" t="s">
        <v>13832</v>
      </c>
      <c r="AI3277" s="261" t="s">
        <v>13833</v>
      </c>
      <c r="AJ3277" s="261" t="s">
        <v>13031</v>
      </c>
      <c r="AK3277" s="261" t="s">
        <v>3962</v>
      </c>
      <c r="AL3277" s="231">
        <v>3276</v>
      </c>
    </row>
    <row r="3278" spans="1:38" x14ac:dyDescent="0.3">
      <c r="A3278" s="264" t="s">
        <v>2413</v>
      </c>
      <c r="B3278" s="264" t="s">
        <v>13828</v>
      </c>
      <c r="C3278" s="237" t="s">
        <v>10273</v>
      </c>
      <c r="D3278" s="233" t="s">
        <v>13705</v>
      </c>
      <c r="E3278" s="232" t="s">
        <v>3823</v>
      </c>
      <c r="F3278" s="236" t="s">
        <v>10268</v>
      </c>
      <c r="G3278" s="210">
        <v>0</v>
      </c>
      <c r="H3278" s="227" t="s">
        <v>13237</v>
      </c>
      <c r="I3278" s="227"/>
      <c r="J3278" s="227"/>
      <c r="K3278" s="227"/>
      <c r="L3278" s="227"/>
      <c r="M3278" s="227"/>
      <c r="N3278" s="227" t="s">
        <v>10242</v>
      </c>
      <c r="O3278" s="242" t="s">
        <v>13829</v>
      </c>
      <c r="P3278" s="242" t="s">
        <v>13830</v>
      </c>
      <c r="Q3278" s="221" t="s">
        <v>13831</v>
      </c>
      <c r="R3278" s="208" t="s">
        <v>3824</v>
      </c>
      <c r="S3278" s="209">
        <v>2000000000071</v>
      </c>
      <c r="T3278" s="229">
        <v>45702</v>
      </c>
      <c r="U3278" s="230" t="s">
        <v>10277</v>
      </c>
      <c r="V3278" s="230" t="s">
        <v>10263</v>
      </c>
      <c r="W3278" s="230" t="s">
        <v>10263</v>
      </c>
      <c r="X3278" s="230" t="s">
        <v>13241</v>
      </c>
      <c r="Y3278" s="256"/>
      <c r="Z3278" s="230" t="s">
        <v>10264</v>
      </c>
      <c r="AA3278" s="220">
        <v>202503</v>
      </c>
      <c r="AB3278" s="267"/>
      <c r="AC3278" s="266" t="s">
        <v>10280</v>
      </c>
      <c r="AD3278" s="240" t="s">
        <v>10252</v>
      </c>
      <c r="AE3278" s="269">
        <v>0</v>
      </c>
      <c r="AF3278" s="268" t="s">
        <v>10252</v>
      </c>
      <c r="AG3278" s="235" t="str">
        <f>IFERROR(VLOOKUP(작성용!A:A,RM!A:D,4,0),"-")</f>
        <v>김영하/김운영</v>
      </c>
      <c r="AH3278" s="270" t="s">
        <v>13832</v>
      </c>
      <c r="AI3278" s="261" t="s">
        <v>13833</v>
      </c>
      <c r="AJ3278" s="261" t="s">
        <v>3522</v>
      </c>
      <c r="AK3278" s="261" t="s">
        <v>3962</v>
      </c>
      <c r="AL3278" s="231">
        <v>3277</v>
      </c>
    </row>
    <row r="3279" spans="1:38" x14ac:dyDescent="0.3">
      <c r="A3279" s="264" t="s">
        <v>2413</v>
      </c>
      <c r="B3279" s="264" t="s">
        <v>13828</v>
      </c>
      <c r="C3279" s="237" t="s">
        <v>10273</v>
      </c>
      <c r="D3279" s="233" t="s">
        <v>12573</v>
      </c>
      <c r="E3279" s="232" t="s">
        <v>6299</v>
      </c>
      <c r="F3279" s="236" t="s">
        <v>10268</v>
      </c>
      <c r="G3279" s="210">
        <v>0</v>
      </c>
      <c r="H3279" s="227" t="s">
        <v>13237</v>
      </c>
      <c r="I3279" s="227"/>
      <c r="J3279" s="227"/>
      <c r="K3279" s="227"/>
      <c r="L3279" s="227"/>
      <c r="M3279" s="227"/>
      <c r="N3279" s="227" t="s">
        <v>10242</v>
      </c>
      <c r="O3279" s="242" t="s">
        <v>13829</v>
      </c>
      <c r="P3279" s="242" t="s">
        <v>13830</v>
      </c>
      <c r="Q3279" s="221" t="s">
        <v>13831</v>
      </c>
      <c r="R3279" s="208" t="s">
        <v>6300</v>
      </c>
      <c r="S3279" s="209">
        <v>2000000000062</v>
      </c>
      <c r="T3279" s="229">
        <v>45702</v>
      </c>
      <c r="U3279" s="230" t="s">
        <v>10277</v>
      </c>
      <c r="V3279" s="230" t="s">
        <v>10263</v>
      </c>
      <c r="W3279" s="230" t="s">
        <v>10263</v>
      </c>
      <c r="X3279" s="230" t="s">
        <v>10469</v>
      </c>
      <c r="Y3279" s="256"/>
      <c r="Z3279" s="230" t="s">
        <v>10264</v>
      </c>
      <c r="AA3279" s="220">
        <v>202503</v>
      </c>
      <c r="AB3279" s="267"/>
      <c r="AC3279" s="266" t="s">
        <v>10280</v>
      </c>
      <c r="AD3279" s="240" t="s">
        <v>10252</v>
      </c>
      <c r="AE3279" s="269">
        <v>0</v>
      </c>
      <c r="AF3279" s="268" t="s">
        <v>10252</v>
      </c>
      <c r="AG3279" s="235" t="str">
        <f>IFERROR(VLOOKUP(작성용!A:A,RM!A:D,4,0),"-")</f>
        <v>김영하/김운영</v>
      </c>
      <c r="AH3279" s="270" t="s">
        <v>13832</v>
      </c>
      <c r="AI3279" s="261" t="s">
        <v>13833</v>
      </c>
      <c r="AJ3279" s="261" t="s">
        <v>13031</v>
      </c>
      <c r="AK3279" s="261" t="s">
        <v>3962</v>
      </c>
      <c r="AL3279" s="231">
        <v>3278</v>
      </c>
    </row>
    <row r="3280" spans="1:38" x14ac:dyDescent="0.3">
      <c r="A3280" s="264" t="s">
        <v>2413</v>
      </c>
      <c r="B3280" s="264" t="s">
        <v>13828</v>
      </c>
      <c r="C3280" s="237" t="s">
        <v>10273</v>
      </c>
      <c r="D3280" s="233" t="s">
        <v>11368</v>
      </c>
      <c r="E3280" s="232" t="s">
        <v>3825</v>
      </c>
      <c r="F3280" s="236" t="s">
        <v>10268</v>
      </c>
      <c r="G3280" s="210">
        <v>0</v>
      </c>
      <c r="H3280" s="227" t="s">
        <v>13237</v>
      </c>
      <c r="I3280" s="227"/>
      <c r="J3280" s="227"/>
      <c r="K3280" s="227"/>
      <c r="L3280" s="227"/>
      <c r="M3280" s="227"/>
      <c r="N3280" s="227" t="s">
        <v>10242</v>
      </c>
      <c r="O3280" s="242" t="s">
        <v>13829</v>
      </c>
      <c r="P3280" s="242" t="s">
        <v>13830</v>
      </c>
      <c r="Q3280" s="221" t="s">
        <v>13831</v>
      </c>
      <c r="R3280" s="208" t="s">
        <v>3826</v>
      </c>
      <c r="S3280" s="209">
        <v>2000000000103</v>
      </c>
      <c r="T3280" s="229">
        <v>45702</v>
      </c>
      <c r="U3280" s="230" t="s">
        <v>10277</v>
      </c>
      <c r="V3280" s="230" t="s">
        <v>10263</v>
      </c>
      <c r="W3280" s="230" t="s">
        <v>10263</v>
      </c>
      <c r="X3280" s="230" t="s">
        <v>13241</v>
      </c>
      <c r="Y3280" s="256"/>
      <c r="Z3280" s="230" t="s">
        <v>10264</v>
      </c>
      <c r="AA3280" s="220">
        <v>202503</v>
      </c>
      <c r="AB3280" s="267"/>
      <c r="AC3280" s="266" t="s">
        <v>10280</v>
      </c>
      <c r="AD3280" s="240" t="s">
        <v>10252</v>
      </c>
      <c r="AE3280" s="269">
        <v>0</v>
      </c>
      <c r="AF3280" s="268" t="s">
        <v>10252</v>
      </c>
      <c r="AG3280" s="235" t="str">
        <f>IFERROR(VLOOKUP(작성용!A:A,RM!A:D,4,0),"-")</f>
        <v>김영하/김운영</v>
      </c>
      <c r="AH3280" s="270" t="s">
        <v>13832</v>
      </c>
      <c r="AI3280" s="261" t="s">
        <v>13833</v>
      </c>
      <c r="AJ3280" s="261" t="s">
        <v>3522</v>
      </c>
      <c r="AK3280" s="261" t="s">
        <v>3962</v>
      </c>
      <c r="AL3280" s="231">
        <v>3279</v>
      </c>
    </row>
    <row r="3281" spans="1:38" x14ac:dyDescent="0.3">
      <c r="A3281" s="264" t="s">
        <v>2413</v>
      </c>
      <c r="B3281" s="264" t="s">
        <v>13828</v>
      </c>
      <c r="C3281" s="237" t="s">
        <v>10273</v>
      </c>
      <c r="D3281" s="233" t="s">
        <v>11088</v>
      </c>
      <c r="E3281" s="232" t="s">
        <v>5158</v>
      </c>
      <c r="F3281" s="236" t="s">
        <v>10268</v>
      </c>
      <c r="G3281" s="210">
        <v>0</v>
      </c>
      <c r="H3281" s="227" t="s">
        <v>13237</v>
      </c>
      <c r="I3281" s="227"/>
      <c r="J3281" s="227"/>
      <c r="K3281" s="227"/>
      <c r="L3281" s="227"/>
      <c r="M3281" s="227"/>
      <c r="N3281" s="227" t="s">
        <v>10242</v>
      </c>
      <c r="O3281" s="242" t="s">
        <v>13829</v>
      </c>
      <c r="P3281" s="242" t="s">
        <v>13830</v>
      </c>
      <c r="Q3281" s="221" t="s">
        <v>13831</v>
      </c>
      <c r="R3281" s="208" t="s">
        <v>5159</v>
      </c>
      <c r="S3281" s="209">
        <v>2000000000005</v>
      </c>
      <c r="T3281" s="229">
        <v>45702</v>
      </c>
      <c r="U3281" s="230" t="s">
        <v>10277</v>
      </c>
      <c r="V3281" s="230" t="s">
        <v>10263</v>
      </c>
      <c r="W3281" s="230" t="s">
        <v>10263</v>
      </c>
      <c r="X3281" s="230" t="s">
        <v>13241</v>
      </c>
      <c r="Y3281" s="256"/>
      <c r="Z3281" s="230" t="s">
        <v>10264</v>
      </c>
      <c r="AA3281" s="220">
        <v>202503</v>
      </c>
      <c r="AB3281" s="267"/>
      <c r="AC3281" s="266" t="s">
        <v>10280</v>
      </c>
      <c r="AD3281" s="240" t="s">
        <v>10252</v>
      </c>
      <c r="AE3281" s="269">
        <v>0</v>
      </c>
      <c r="AF3281" s="268" t="s">
        <v>10252</v>
      </c>
      <c r="AG3281" s="235" t="str">
        <f>IFERROR(VLOOKUP(작성용!A:A,RM!A:D,4,0),"-")</f>
        <v>김영하/김운영</v>
      </c>
      <c r="AH3281" s="270" t="s">
        <v>13832</v>
      </c>
      <c r="AI3281" s="261" t="s">
        <v>13833</v>
      </c>
      <c r="AJ3281" s="261" t="s">
        <v>13031</v>
      </c>
      <c r="AK3281" s="261" t="s">
        <v>3962</v>
      </c>
      <c r="AL3281" s="231">
        <v>3280</v>
      </c>
    </row>
    <row r="3282" spans="1:38" x14ac:dyDescent="0.3">
      <c r="A3282" s="264" t="s">
        <v>2413</v>
      </c>
      <c r="B3282" s="264" t="s">
        <v>13828</v>
      </c>
      <c r="C3282" s="237" t="s">
        <v>10273</v>
      </c>
      <c r="D3282" s="233" t="s">
        <v>10691</v>
      </c>
      <c r="E3282" s="232" t="s">
        <v>3750</v>
      </c>
      <c r="F3282" s="236" t="s">
        <v>10268</v>
      </c>
      <c r="G3282" s="210">
        <v>0</v>
      </c>
      <c r="H3282" s="227" t="s">
        <v>13237</v>
      </c>
      <c r="I3282" s="227"/>
      <c r="J3282" s="227"/>
      <c r="K3282" s="227"/>
      <c r="L3282" s="227"/>
      <c r="M3282" s="227"/>
      <c r="N3282" s="227" t="s">
        <v>10242</v>
      </c>
      <c r="O3282" s="242" t="s">
        <v>13829</v>
      </c>
      <c r="P3282" s="242" t="s">
        <v>13830</v>
      </c>
      <c r="Q3282" s="221" t="s">
        <v>13831</v>
      </c>
      <c r="R3282" s="208" t="s">
        <v>3751</v>
      </c>
      <c r="S3282" s="209">
        <v>2000000000036</v>
      </c>
      <c r="T3282" s="229">
        <v>45702</v>
      </c>
      <c r="U3282" s="230" t="s">
        <v>10277</v>
      </c>
      <c r="V3282" s="230" t="s">
        <v>10263</v>
      </c>
      <c r="W3282" s="230" t="s">
        <v>10263</v>
      </c>
      <c r="X3282" s="230" t="s">
        <v>13241</v>
      </c>
      <c r="Y3282" s="256"/>
      <c r="Z3282" s="230" t="s">
        <v>10264</v>
      </c>
      <c r="AA3282" s="220">
        <v>202503</v>
      </c>
      <c r="AB3282" s="267"/>
      <c r="AC3282" s="266" t="s">
        <v>10280</v>
      </c>
      <c r="AD3282" s="240" t="s">
        <v>10252</v>
      </c>
      <c r="AE3282" s="269">
        <v>0</v>
      </c>
      <c r="AF3282" s="268" t="s">
        <v>10252</v>
      </c>
      <c r="AG3282" s="235" t="str">
        <f>IFERROR(VLOOKUP(작성용!A:A,RM!A:D,4,0),"-")</f>
        <v>김영하/김운영</v>
      </c>
      <c r="AH3282" s="270" t="s">
        <v>13832</v>
      </c>
      <c r="AI3282" s="261" t="s">
        <v>13833</v>
      </c>
      <c r="AJ3282" s="261" t="s">
        <v>13031</v>
      </c>
      <c r="AK3282" s="261" t="s">
        <v>3962</v>
      </c>
      <c r="AL3282" s="231">
        <v>3281</v>
      </c>
    </row>
    <row r="3283" spans="1:38" x14ac:dyDescent="0.3">
      <c r="A3283" s="264" t="s">
        <v>2413</v>
      </c>
      <c r="B3283" s="264" t="s">
        <v>13828</v>
      </c>
      <c r="C3283" s="237" t="s">
        <v>10273</v>
      </c>
      <c r="D3283" s="233" t="s">
        <v>12923</v>
      </c>
      <c r="E3283" s="232" t="s">
        <v>3827</v>
      </c>
      <c r="F3283" s="236" t="s">
        <v>10268</v>
      </c>
      <c r="G3283" s="210">
        <v>0</v>
      </c>
      <c r="H3283" s="227" t="s">
        <v>13237</v>
      </c>
      <c r="I3283" s="227"/>
      <c r="J3283" s="227"/>
      <c r="K3283" s="227"/>
      <c r="L3283" s="227"/>
      <c r="M3283" s="227"/>
      <c r="N3283" s="227" t="s">
        <v>10242</v>
      </c>
      <c r="O3283" s="242" t="s">
        <v>13829</v>
      </c>
      <c r="P3283" s="242" t="s">
        <v>13830</v>
      </c>
      <c r="Q3283" s="221" t="s">
        <v>13831</v>
      </c>
      <c r="R3283" s="208" t="s">
        <v>3828</v>
      </c>
      <c r="S3283" s="209">
        <v>2000000000182</v>
      </c>
      <c r="T3283" s="229">
        <v>45702</v>
      </c>
      <c r="U3283" s="230" t="s">
        <v>10277</v>
      </c>
      <c r="V3283" s="230" t="s">
        <v>10263</v>
      </c>
      <c r="W3283" s="230" t="s">
        <v>10263</v>
      </c>
      <c r="X3283" s="230" t="s">
        <v>13241</v>
      </c>
      <c r="Y3283" s="256"/>
      <c r="Z3283" s="230" t="s">
        <v>10264</v>
      </c>
      <c r="AA3283" s="220">
        <v>202503</v>
      </c>
      <c r="AB3283" s="267"/>
      <c r="AC3283" s="266" t="s">
        <v>10280</v>
      </c>
      <c r="AD3283" s="240" t="s">
        <v>10252</v>
      </c>
      <c r="AE3283" s="269">
        <v>0</v>
      </c>
      <c r="AF3283" s="268" t="s">
        <v>10252</v>
      </c>
      <c r="AG3283" s="235" t="str">
        <f>IFERROR(VLOOKUP(작성용!A:A,RM!A:D,4,0),"-")</f>
        <v>김영하/김운영</v>
      </c>
      <c r="AH3283" s="270" t="s">
        <v>13832</v>
      </c>
      <c r="AI3283" s="261" t="s">
        <v>13833</v>
      </c>
      <c r="AJ3283" s="261" t="s">
        <v>3522</v>
      </c>
      <c r="AK3283" s="261" t="s">
        <v>3962</v>
      </c>
      <c r="AL3283" s="231">
        <v>3282</v>
      </c>
    </row>
    <row r="3284" spans="1:38" x14ac:dyDescent="0.3">
      <c r="A3284" s="264" t="s">
        <v>2413</v>
      </c>
      <c r="B3284" s="264" t="s">
        <v>13828</v>
      </c>
      <c r="C3284" s="237" t="s">
        <v>10273</v>
      </c>
      <c r="D3284" s="233" t="s">
        <v>13861</v>
      </c>
      <c r="E3284" s="232" t="s">
        <v>3829</v>
      </c>
      <c r="F3284" s="236" t="s">
        <v>10268</v>
      </c>
      <c r="G3284" s="210">
        <v>0</v>
      </c>
      <c r="H3284" s="227" t="s">
        <v>13237</v>
      </c>
      <c r="I3284" s="227"/>
      <c r="J3284" s="227"/>
      <c r="K3284" s="227"/>
      <c r="L3284" s="227"/>
      <c r="M3284" s="227"/>
      <c r="N3284" s="227" t="s">
        <v>10242</v>
      </c>
      <c r="O3284" s="242" t="s">
        <v>13829</v>
      </c>
      <c r="P3284" s="242" t="s">
        <v>13830</v>
      </c>
      <c r="Q3284" s="221" t="s">
        <v>13831</v>
      </c>
      <c r="R3284" s="208" t="s">
        <v>3830</v>
      </c>
      <c r="S3284" s="209">
        <v>2000000000088</v>
      </c>
      <c r="T3284" s="229">
        <v>45702</v>
      </c>
      <c r="U3284" s="230" t="s">
        <v>10277</v>
      </c>
      <c r="V3284" s="230" t="s">
        <v>10263</v>
      </c>
      <c r="W3284" s="230" t="s">
        <v>10263</v>
      </c>
      <c r="X3284" s="230" t="s">
        <v>10469</v>
      </c>
      <c r="Y3284" s="256"/>
      <c r="Z3284" s="230" t="s">
        <v>10264</v>
      </c>
      <c r="AA3284" s="220">
        <v>202503</v>
      </c>
      <c r="AB3284" s="267"/>
      <c r="AC3284" s="266" t="s">
        <v>10280</v>
      </c>
      <c r="AD3284" s="240" t="s">
        <v>10252</v>
      </c>
      <c r="AE3284" s="269">
        <v>0</v>
      </c>
      <c r="AF3284" s="268" t="s">
        <v>10252</v>
      </c>
      <c r="AG3284" s="235" t="str">
        <f>IFERROR(VLOOKUP(작성용!A:A,RM!A:D,4,0),"-")</f>
        <v>김영하/김운영</v>
      </c>
      <c r="AH3284" s="270" t="s">
        <v>13832</v>
      </c>
      <c r="AI3284" s="261" t="s">
        <v>13833</v>
      </c>
      <c r="AJ3284" s="261" t="s">
        <v>13031</v>
      </c>
      <c r="AK3284" s="261" t="s">
        <v>3962</v>
      </c>
      <c r="AL3284" s="231">
        <v>3283</v>
      </c>
    </row>
    <row r="3285" spans="1:38" x14ac:dyDescent="0.3">
      <c r="A3285" s="264" t="s">
        <v>2413</v>
      </c>
      <c r="B3285" s="264" t="s">
        <v>13828</v>
      </c>
      <c r="C3285" s="237" t="s">
        <v>10273</v>
      </c>
      <c r="D3285" s="233" t="s">
        <v>13544</v>
      </c>
      <c r="E3285" s="232" t="s">
        <v>3831</v>
      </c>
      <c r="F3285" s="236" t="s">
        <v>10268</v>
      </c>
      <c r="G3285" s="210">
        <v>0</v>
      </c>
      <c r="H3285" s="227" t="s">
        <v>13237</v>
      </c>
      <c r="I3285" s="227"/>
      <c r="J3285" s="227"/>
      <c r="K3285" s="227"/>
      <c r="L3285" s="227"/>
      <c r="M3285" s="227"/>
      <c r="N3285" s="227" t="s">
        <v>10242</v>
      </c>
      <c r="O3285" s="242" t="s">
        <v>13829</v>
      </c>
      <c r="P3285" s="242" t="s">
        <v>13830</v>
      </c>
      <c r="Q3285" s="221" t="s">
        <v>13831</v>
      </c>
      <c r="R3285" s="208" t="s">
        <v>3832</v>
      </c>
      <c r="S3285" s="209">
        <v>2000000000089</v>
      </c>
      <c r="T3285" s="229">
        <v>45702</v>
      </c>
      <c r="U3285" s="230" t="s">
        <v>10277</v>
      </c>
      <c r="V3285" s="230" t="s">
        <v>10263</v>
      </c>
      <c r="W3285" s="230" t="s">
        <v>10263</v>
      </c>
      <c r="X3285" s="230" t="s">
        <v>13241</v>
      </c>
      <c r="Y3285" s="256"/>
      <c r="Z3285" s="230" t="s">
        <v>10264</v>
      </c>
      <c r="AA3285" s="220">
        <v>202503</v>
      </c>
      <c r="AB3285" s="267"/>
      <c r="AC3285" s="266" t="s">
        <v>10280</v>
      </c>
      <c r="AD3285" s="240" t="s">
        <v>10252</v>
      </c>
      <c r="AE3285" s="269">
        <v>0</v>
      </c>
      <c r="AF3285" s="268" t="s">
        <v>10252</v>
      </c>
      <c r="AG3285" s="235" t="str">
        <f>IFERROR(VLOOKUP(작성용!A:A,RM!A:D,4,0),"-")</f>
        <v>김영하/김운영</v>
      </c>
      <c r="AH3285" s="270" t="s">
        <v>13832</v>
      </c>
      <c r="AI3285" s="261" t="s">
        <v>13833</v>
      </c>
      <c r="AJ3285" s="261" t="s">
        <v>3522</v>
      </c>
      <c r="AK3285" s="261" t="s">
        <v>3962</v>
      </c>
      <c r="AL3285" s="231">
        <v>3284</v>
      </c>
    </row>
    <row r="3286" spans="1:38" x14ac:dyDescent="0.3">
      <c r="A3286" s="264" t="s">
        <v>2413</v>
      </c>
      <c r="B3286" s="264" t="s">
        <v>13828</v>
      </c>
      <c r="C3286" s="237" t="s">
        <v>10273</v>
      </c>
      <c r="D3286" s="233" t="s">
        <v>13862</v>
      </c>
      <c r="E3286" s="232" t="s">
        <v>3833</v>
      </c>
      <c r="F3286" s="236" t="s">
        <v>10268</v>
      </c>
      <c r="G3286" s="210">
        <v>0</v>
      </c>
      <c r="H3286" s="227" t="s">
        <v>13237</v>
      </c>
      <c r="I3286" s="227"/>
      <c r="J3286" s="227"/>
      <c r="K3286" s="227"/>
      <c r="L3286" s="227"/>
      <c r="M3286" s="227"/>
      <c r="N3286" s="227" t="s">
        <v>10242</v>
      </c>
      <c r="O3286" s="242" t="s">
        <v>13829</v>
      </c>
      <c r="P3286" s="242" t="s">
        <v>13830</v>
      </c>
      <c r="Q3286" s="221" t="s">
        <v>13831</v>
      </c>
      <c r="R3286" s="208" t="s">
        <v>3834</v>
      </c>
      <c r="S3286" s="209">
        <v>2000000000147</v>
      </c>
      <c r="T3286" s="229">
        <v>45702</v>
      </c>
      <c r="U3286" s="230" t="s">
        <v>10277</v>
      </c>
      <c r="V3286" s="230" t="s">
        <v>10263</v>
      </c>
      <c r="W3286" s="230" t="s">
        <v>10263</v>
      </c>
      <c r="X3286" s="230" t="s">
        <v>13241</v>
      </c>
      <c r="Y3286" s="256"/>
      <c r="Z3286" s="230" t="s">
        <v>10264</v>
      </c>
      <c r="AA3286" s="220">
        <v>202503</v>
      </c>
      <c r="AB3286" s="267"/>
      <c r="AC3286" s="266" t="s">
        <v>10280</v>
      </c>
      <c r="AD3286" s="240" t="s">
        <v>10252</v>
      </c>
      <c r="AE3286" s="269">
        <v>0</v>
      </c>
      <c r="AF3286" s="268" t="s">
        <v>10252</v>
      </c>
      <c r="AG3286" s="235" t="str">
        <f>IFERROR(VLOOKUP(작성용!A:A,RM!A:D,4,0),"-")</f>
        <v>김영하/김운영</v>
      </c>
      <c r="AH3286" s="270" t="s">
        <v>13832</v>
      </c>
      <c r="AI3286" s="261" t="s">
        <v>13833</v>
      </c>
      <c r="AJ3286" s="261" t="s">
        <v>13031</v>
      </c>
      <c r="AK3286" s="261" t="s">
        <v>3962</v>
      </c>
      <c r="AL3286" s="231">
        <v>3285</v>
      </c>
    </row>
    <row r="3287" spans="1:38" x14ac:dyDescent="0.3">
      <c r="A3287" s="264" t="s">
        <v>2413</v>
      </c>
      <c r="B3287" s="264" t="s">
        <v>13828</v>
      </c>
      <c r="C3287" s="237" t="s">
        <v>10273</v>
      </c>
      <c r="D3287" s="233" t="s">
        <v>13863</v>
      </c>
      <c r="E3287" s="232" t="s">
        <v>6302</v>
      </c>
      <c r="F3287" s="236" t="s">
        <v>10268</v>
      </c>
      <c r="G3287" s="210">
        <v>0</v>
      </c>
      <c r="H3287" s="227" t="s">
        <v>13237</v>
      </c>
      <c r="I3287" s="227"/>
      <c r="J3287" s="227"/>
      <c r="K3287" s="227"/>
      <c r="L3287" s="227"/>
      <c r="M3287" s="227"/>
      <c r="N3287" s="227" t="s">
        <v>10242</v>
      </c>
      <c r="O3287" s="242" t="s">
        <v>13829</v>
      </c>
      <c r="P3287" s="242" t="s">
        <v>13830</v>
      </c>
      <c r="Q3287" s="221" t="s">
        <v>13831</v>
      </c>
      <c r="R3287" s="208" t="s">
        <v>6303</v>
      </c>
      <c r="S3287" s="209">
        <v>2000000000057</v>
      </c>
      <c r="T3287" s="229">
        <v>45702</v>
      </c>
      <c r="U3287" s="230" t="s">
        <v>10277</v>
      </c>
      <c r="V3287" s="230" t="s">
        <v>10263</v>
      </c>
      <c r="W3287" s="230" t="s">
        <v>10263</v>
      </c>
      <c r="X3287" s="230" t="s">
        <v>13241</v>
      </c>
      <c r="Y3287" s="256"/>
      <c r="Z3287" s="230" t="s">
        <v>10264</v>
      </c>
      <c r="AA3287" s="220">
        <v>202503</v>
      </c>
      <c r="AB3287" s="267"/>
      <c r="AC3287" s="266" t="s">
        <v>10280</v>
      </c>
      <c r="AD3287" s="240" t="s">
        <v>10252</v>
      </c>
      <c r="AE3287" s="269">
        <v>0</v>
      </c>
      <c r="AF3287" s="268" t="s">
        <v>10252</v>
      </c>
      <c r="AG3287" s="235" t="str">
        <f>IFERROR(VLOOKUP(작성용!A:A,RM!A:D,4,0),"-")</f>
        <v>김영하/김운영</v>
      </c>
      <c r="AH3287" s="270" t="s">
        <v>13832</v>
      </c>
      <c r="AI3287" s="261" t="s">
        <v>13833</v>
      </c>
      <c r="AJ3287" s="261" t="s">
        <v>13031</v>
      </c>
      <c r="AK3287" s="261" t="s">
        <v>3962</v>
      </c>
      <c r="AL3287" s="231">
        <v>3286</v>
      </c>
    </row>
    <row r="3288" spans="1:38" x14ac:dyDescent="0.3">
      <c r="A3288" s="264" t="s">
        <v>2413</v>
      </c>
      <c r="B3288" s="264" t="s">
        <v>13828</v>
      </c>
      <c r="C3288" s="237" t="s">
        <v>10273</v>
      </c>
      <c r="D3288" s="233" t="s">
        <v>13061</v>
      </c>
      <c r="E3288" s="232" t="s">
        <v>6304</v>
      </c>
      <c r="F3288" s="236" t="s">
        <v>10268</v>
      </c>
      <c r="G3288" s="210">
        <v>0</v>
      </c>
      <c r="H3288" s="227" t="s">
        <v>13237</v>
      </c>
      <c r="I3288" s="227"/>
      <c r="J3288" s="227"/>
      <c r="K3288" s="227"/>
      <c r="L3288" s="227"/>
      <c r="M3288" s="227"/>
      <c r="N3288" s="227" t="s">
        <v>10242</v>
      </c>
      <c r="O3288" s="242" t="s">
        <v>13829</v>
      </c>
      <c r="P3288" s="242" t="s">
        <v>13830</v>
      </c>
      <c r="Q3288" s="221" t="s">
        <v>13831</v>
      </c>
      <c r="R3288" s="208" t="s">
        <v>6305</v>
      </c>
      <c r="S3288" s="209">
        <v>2000000000224</v>
      </c>
      <c r="T3288" s="229">
        <v>45702</v>
      </c>
      <c r="U3288" s="230" t="s">
        <v>10277</v>
      </c>
      <c r="V3288" s="230" t="s">
        <v>10263</v>
      </c>
      <c r="W3288" s="230" t="s">
        <v>10263</v>
      </c>
      <c r="X3288" s="230" t="s">
        <v>13241</v>
      </c>
      <c r="Y3288" s="256"/>
      <c r="Z3288" s="230" t="s">
        <v>10264</v>
      </c>
      <c r="AA3288" s="220">
        <v>202503</v>
      </c>
      <c r="AB3288" s="267"/>
      <c r="AC3288" s="266" t="s">
        <v>10280</v>
      </c>
      <c r="AD3288" s="240" t="s">
        <v>10252</v>
      </c>
      <c r="AE3288" s="269">
        <v>0</v>
      </c>
      <c r="AF3288" s="268" t="s">
        <v>10252</v>
      </c>
      <c r="AG3288" s="235" t="str">
        <f>IFERROR(VLOOKUP(작성용!A:A,RM!A:D,4,0),"-")</f>
        <v>김영하/김운영</v>
      </c>
      <c r="AH3288" s="270" t="s">
        <v>13832</v>
      </c>
      <c r="AI3288" s="261" t="s">
        <v>13833</v>
      </c>
      <c r="AJ3288" s="261" t="s">
        <v>3522</v>
      </c>
      <c r="AK3288" s="261" t="s">
        <v>3962</v>
      </c>
      <c r="AL3288" s="231">
        <v>3287</v>
      </c>
    </row>
    <row r="3289" spans="1:38" x14ac:dyDescent="0.3">
      <c r="A3289" s="264" t="s">
        <v>2413</v>
      </c>
      <c r="B3289" s="264" t="s">
        <v>13828</v>
      </c>
      <c r="C3289" s="237" t="s">
        <v>10273</v>
      </c>
      <c r="D3289" s="233" t="s">
        <v>13864</v>
      </c>
      <c r="E3289" s="232" t="s">
        <v>3835</v>
      </c>
      <c r="F3289" s="236" t="s">
        <v>10268</v>
      </c>
      <c r="G3289" s="210">
        <v>0</v>
      </c>
      <c r="H3289" s="227" t="s">
        <v>13237</v>
      </c>
      <c r="I3289" s="227"/>
      <c r="J3289" s="227"/>
      <c r="K3289" s="227"/>
      <c r="L3289" s="227"/>
      <c r="M3289" s="227"/>
      <c r="N3289" s="227" t="s">
        <v>10242</v>
      </c>
      <c r="O3289" s="242" t="s">
        <v>13829</v>
      </c>
      <c r="P3289" s="242" t="s">
        <v>13830</v>
      </c>
      <c r="Q3289" s="221" t="s">
        <v>13831</v>
      </c>
      <c r="R3289" s="208" t="s">
        <v>3836</v>
      </c>
      <c r="S3289" s="209">
        <v>2000000000121</v>
      </c>
      <c r="T3289" s="229">
        <v>45702</v>
      </c>
      <c r="U3289" s="230" t="s">
        <v>10277</v>
      </c>
      <c r="V3289" s="230" t="s">
        <v>10263</v>
      </c>
      <c r="W3289" s="230" t="s">
        <v>10263</v>
      </c>
      <c r="X3289" s="230" t="s">
        <v>13241</v>
      </c>
      <c r="Y3289" s="256"/>
      <c r="Z3289" s="230" t="s">
        <v>10264</v>
      </c>
      <c r="AA3289" s="220">
        <v>202503</v>
      </c>
      <c r="AB3289" s="267"/>
      <c r="AC3289" s="266" t="s">
        <v>10280</v>
      </c>
      <c r="AD3289" s="240" t="s">
        <v>10252</v>
      </c>
      <c r="AE3289" s="269">
        <v>0</v>
      </c>
      <c r="AF3289" s="268" t="s">
        <v>10252</v>
      </c>
      <c r="AG3289" s="235" t="str">
        <f>IFERROR(VLOOKUP(작성용!A:A,RM!A:D,4,0),"-")</f>
        <v>김영하/김운영</v>
      </c>
      <c r="AH3289" s="270" t="s">
        <v>13832</v>
      </c>
      <c r="AI3289" s="261" t="s">
        <v>13833</v>
      </c>
      <c r="AJ3289" s="261" t="s">
        <v>3522</v>
      </c>
      <c r="AK3289" s="261" t="s">
        <v>3962</v>
      </c>
      <c r="AL3289" s="231">
        <v>3288</v>
      </c>
    </row>
    <row r="3290" spans="1:38" x14ac:dyDescent="0.3">
      <c r="A3290" s="264" t="s">
        <v>2413</v>
      </c>
      <c r="B3290" s="264" t="s">
        <v>13828</v>
      </c>
      <c r="C3290" s="237" t="s">
        <v>10273</v>
      </c>
      <c r="D3290" s="233" t="s">
        <v>11900</v>
      </c>
      <c r="E3290" s="232" t="s">
        <v>5600</v>
      </c>
      <c r="F3290" s="236" t="s">
        <v>10268</v>
      </c>
      <c r="G3290" s="210">
        <v>0</v>
      </c>
      <c r="H3290" s="227" t="s">
        <v>13237</v>
      </c>
      <c r="I3290" s="227"/>
      <c r="J3290" s="227"/>
      <c r="K3290" s="227"/>
      <c r="L3290" s="227"/>
      <c r="M3290" s="227"/>
      <c r="N3290" s="227" t="s">
        <v>10242</v>
      </c>
      <c r="O3290" s="242" t="s">
        <v>13829</v>
      </c>
      <c r="P3290" s="242" t="s">
        <v>13830</v>
      </c>
      <c r="Q3290" s="221" t="s">
        <v>13831</v>
      </c>
      <c r="R3290" s="208" t="s">
        <v>5601</v>
      </c>
      <c r="S3290" s="209">
        <v>2000000000072</v>
      </c>
      <c r="T3290" s="229">
        <v>45702</v>
      </c>
      <c r="U3290" s="230" t="s">
        <v>10277</v>
      </c>
      <c r="V3290" s="230" t="s">
        <v>10263</v>
      </c>
      <c r="W3290" s="230" t="s">
        <v>10263</v>
      </c>
      <c r="X3290" s="230" t="s">
        <v>13241</v>
      </c>
      <c r="Y3290" s="256"/>
      <c r="Z3290" s="230" t="s">
        <v>10264</v>
      </c>
      <c r="AA3290" s="220">
        <v>202503</v>
      </c>
      <c r="AB3290" s="267"/>
      <c r="AC3290" s="266" t="s">
        <v>10280</v>
      </c>
      <c r="AD3290" s="240" t="s">
        <v>10252</v>
      </c>
      <c r="AE3290" s="269">
        <v>0</v>
      </c>
      <c r="AF3290" s="268" t="s">
        <v>10252</v>
      </c>
      <c r="AG3290" s="235" t="str">
        <f>IFERROR(VLOOKUP(작성용!A:A,RM!A:D,4,0),"-")</f>
        <v>김영하/김운영</v>
      </c>
      <c r="AH3290" s="270" t="s">
        <v>13832</v>
      </c>
      <c r="AI3290" s="261" t="s">
        <v>13833</v>
      </c>
      <c r="AJ3290" s="261" t="s">
        <v>13031</v>
      </c>
      <c r="AK3290" s="261" t="s">
        <v>3962</v>
      </c>
      <c r="AL3290" s="231">
        <v>3289</v>
      </c>
    </row>
    <row r="3291" spans="1:38" x14ac:dyDescent="0.3">
      <c r="A3291" s="264" t="s">
        <v>2413</v>
      </c>
      <c r="B3291" s="264" t="s">
        <v>13828</v>
      </c>
      <c r="C3291" s="237" t="s">
        <v>10273</v>
      </c>
      <c r="D3291" s="233" t="s">
        <v>11895</v>
      </c>
      <c r="E3291" s="232" t="s">
        <v>5590</v>
      </c>
      <c r="F3291" s="236" t="s">
        <v>10268</v>
      </c>
      <c r="G3291" s="210">
        <v>0</v>
      </c>
      <c r="H3291" s="227" t="s">
        <v>13237</v>
      </c>
      <c r="I3291" s="227"/>
      <c r="J3291" s="227"/>
      <c r="K3291" s="227"/>
      <c r="L3291" s="227"/>
      <c r="M3291" s="227"/>
      <c r="N3291" s="227" t="s">
        <v>10242</v>
      </c>
      <c r="O3291" s="242" t="s">
        <v>13829</v>
      </c>
      <c r="P3291" s="242" t="s">
        <v>13830</v>
      </c>
      <c r="Q3291" s="221" t="s">
        <v>13831</v>
      </c>
      <c r="R3291" s="208" t="s">
        <v>5591</v>
      </c>
      <c r="S3291" s="209">
        <v>2000000000120</v>
      </c>
      <c r="T3291" s="229">
        <v>45702</v>
      </c>
      <c r="U3291" s="230" t="s">
        <v>10277</v>
      </c>
      <c r="V3291" s="230" t="s">
        <v>10263</v>
      </c>
      <c r="W3291" s="230" t="s">
        <v>10263</v>
      </c>
      <c r="X3291" s="230" t="s">
        <v>13241</v>
      </c>
      <c r="Y3291" s="256"/>
      <c r="Z3291" s="230" t="s">
        <v>10264</v>
      </c>
      <c r="AA3291" s="220">
        <v>202503</v>
      </c>
      <c r="AB3291" s="267"/>
      <c r="AC3291" s="266" t="s">
        <v>10280</v>
      </c>
      <c r="AD3291" s="240" t="s">
        <v>10252</v>
      </c>
      <c r="AE3291" s="269">
        <v>0</v>
      </c>
      <c r="AF3291" s="268" t="s">
        <v>10252</v>
      </c>
      <c r="AG3291" s="235" t="str">
        <f>IFERROR(VLOOKUP(작성용!A:A,RM!A:D,4,0),"-")</f>
        <v>김영하/김운영</v>
      </c>
      <c r="AH3291" s="270" t="s">
        <v>13832</v>
      </c>
      <c r="AI3291" s="261" t="s">
        <v>13833</v>
      </c>
      <c r="AJ3291" s="261" t="s">
        <v>13031</v>
      </c>
      <c r="AK3291" s="261" t="s">
        <v>3962</v>
      </c>
      <c r="AL3291" s="231">
        <v>3290</v>
      </c>
    </row>
    <row r="3292" spans="1:38" x14ac:dyDescent="0.3">
      <c r="A3292" s="264" t="s">
        <v>2413</v>
      </c>
      <c r="B3292" s="264" t="s">
        <v>13828</v>
      </c>
      <c r="C3292" s="237" t="s">
        <v>10273</v>
      </c>
      <c r="D3292" s="233" t="s">
        <v>11896</v>
      </c>
      <c r="E3292" s="232" t="s">
        <v>5592</v>
      </c>
      <c r="F3292" s="236" t="s">
        <v>10268</v>
      </c>
      <c r="G3292" s="210">
        <v>0</v>
      </c>
      <c r="H3292" s="227" t="s">
        <v>13237</v>
      </c>
      <c r="I3292" s="227"/>
      <c r="J3292" s="227"/>
      <c r="K3292" s="227"/>
      <c r="L3292" s="227"/>
      <c r="M3292" s="227"/>
      <c r="N3292" s="227" t="s">
        <v>10242</v>
      </c>
      <c r="O3292" s="242" t="s">
        <v>13829</v>
      </c>
      <c r="P3292" s="242" t="s">
        <v>13830</v>
      </c>
      <c r="Q3292" s="221" t="s">
        <v>13831</v>
      </c>
      <c r="R3292" s="208" t="s">
        <v>5593</v>
      </c>
      <c r="S3292" s="209">
        <v>2000000000059</v>
      </c>
      <c r="T3292" s="229">
        <v>45702</v>
      </c>
      <c r="U3292" s="230" t="s">
        <v>10277</v>
      </c>
      <c r="V3292" s="230" t="s">
        <v>10263</v>
      </c>
      <c r="W3292" s="230" t="s">
        <v>10263</v>
      </c>
      <c r="X3292" s="230" t="s">
        <v>10469</v>
      </c>
      <c r="Y3292" s="256"/>
      <c r="Z3292" s="230" t="s">
        <v>10264</v>
      </c>
      <c r="AA3292" s="220">
        <v>202503</v>
      </c>
      <c r="AB3292" s="267"/>
      <c r="AC3292" s="266" t="s">
        <v>10280</v>
      </c>
      <c r="AD3292" s="240" t="s">
        <v>10252</v>
      </c>
      <c r="AE3292" s="269">
        <v>0</v>
      </c>
      <c r="AF3292" s="268" t="s">
        <v>10252</v>
      </c>
      <c r="AG3292" s="235" t="str">
        <f>IFERROR(VLOOKUP(작성용!A:A,RM!A:D,4,0),"-")</f>
        <v>김영하/김운영</v>
      </c>
      <c r="AH3292" s="270" t="s">
        <v>13832</v>
      </c>
      <c r="AI3292" s="261" t="s">
        <v>13833</v>
      </c>
      <c r="AJ3292" s="261" t="s">
        <v>13031</v>
      </c>
      <c r="AK3292" s="261" t="s">
        <v>3962</v>
      </c>
      <c r="AL3292" s="231">
        <v>3291</v>
      </c>
    </row>
    <row r="3293" spans="1:38" x14ac:dyDescent="0.3">
      <c r="A3293" s="264" t="s">
        <v>2413</v>
      </c>
      <c r="B3293" s="264" t="s">
        <v>13828</v>
      </c>
      <c r="C3293" s="237" t="s">
        <v>10273</v>
      </c>
      <c r="D3293" s="233" t="s">
        <v>11899</v>
      </c>
      <c r="E3293" s="232" t="s">
        <v>5598</v>
      </c>
      <c r="F3293" s="236" t="s">
        <v>10268</v>
      </c>
      <c r="G3293" s="210">
        <v>0</v>
      </c>
      <c r="H3293" s="227" t="s">
        <v>13237</v>
      </c>
      <c r="I3293" s="227"/>
      <c r="J3293" s="227"/>
      <c r="K3293" s="227"/>
      <c r="L3293" s="227"/>
      <c r="M3293" s="227"/>
      <c r="N3293" s="227" t="s">
        <v>10242</v>
      </c>
      <c r="O3293" s="242" t="s">
        <v>13829</v>
      </c>
      <c r="P3293" s="242" t="s">
        <v>13830</v>
      </c>
      <c r="Q3293" s="221" t="s">
        <v>13831</v>
      </c>
      <c r="R3293" s="208" t="s">
        <v>5599</v>
      </c>
      <c r="S3293" s="209">
        <v>2000000000164</v>
      </c>
      <c r="T3293" s="229">
        <v>45702</v>
      </c>
      <c r="U3293" s="230" t="s">
        <v>10277</v>
      </c>
      <c r="V3293" s="230" t="s">
        <v>10263</v>
      </c>
      <c r="W3293" s="230" t="s">
        <v>10263</v>
      </c>
      <c r="X3293" s="230" t="s">
        <v>13241</v>
      </c>
      <c r="Y3293" s="256"/>
      <c r="Z3293" s="230" t="s">
        <v>10264</v>
      </c>
      <c r="AA3293" s="220">
        <v>202503</v>
      </c>
      <c r="AB3293" s="267"/>
      <c r="AC3293" s="266" t="s">
        <v>10280</v>
      </c>
      <c r="AD3293" s="240" t="s">
        <v>10252</v>
      </c>
      <c r="AE3293" s="269">
        <v>0</v>
      </c>
      <c r="AF3293" s="268" t="s">
        <v>10252</v>
      </c>
      <c r="AG3293" s="235" t="str">
        <f>IFERROR(VLOOKUP(작성용!A:A,RM!A:D,4,0),"-")</f>
        <v>김영하/김운영</v>
      </c>
      <c r="AH3293" s="270" t="s">
        <v>13832</v>
      </c>
      <c r="AI3293" s="261" t="s">
        <v>13833</v>
      </c>
      <c r="AJ3293" s="261" t="s">
        <v>13031</v>
      </c>
      <c r="AK3293" s="261" t="s">
        <v>3962</v>
      </c>
      <c r="AL3293" s="231">
        <v>3292</v>
      </c>
    </row>
    <row r="3294" spans="1:38" x14ac:dyDescent="0.3">
      <c r="A3294" s="264" t="s">
        <v>2413</v>
      </c>
      <c r="B3294" s="264" t="s">
        <v>13828</v>
      </c>
      <c r="C3294" s="237" t="s">
        <v>10273</v>
      </c>
      <c r="D3294" s="233" t="s">
        <v>11901</v>
      </c>
      <c r="E3294" s="232" t="s">
        <v>5602</v>
      </c>
      <c r="F3294" s="236" t="s">
        <v>10268</v>
      </c>
      <c r="G3294" s="210">
        <v>0</v>
      </c>
      <c r="H3294" s="227" t="s">
        <v>13237</v>
      </c>
      <c r="I3294" s="227"/>
      <c r="J3294" s="227"/>
      <c r="K3294" s="227"/>
      <c r="L3294" s="227"/>
      <c r="M3294" s="227"/>
      <c r="N3294" s="227" t="s">
        <v>10242</v>
      </c>
      <c r="O3294" s="242" t="s">
        <v>13829</v>
      </c>
      <c r="P3294" s="242" t="s">
        <v>13830</v>
      </c>
      <c r="Q3294" s="221" t="s">
        <v>13831</v>
      </c>
      <c r="R3294" s="208" t="s">
        <v>5603</v>
      </c>
      <c r="S3294" s="209">
        <v>2000000000172</v>
      </c>
      <c r="T3294" s="229">
        <v>45702</v>
      </c>
      <c r="U3294" s="230" t="s">
        <v>10277</v>
      </c>
      <c r="V3294" s="230" t="s">
        <v>10263</v>
      </c>
      <c r="W3294" s="230" t="s">
        <v>10263</v>
      </c>
      <c r="X3294" s="230" t="s">
        <v>13241</v>
      </c>
      <c r="Y3294" s="256"/>
      <c r="Z3294" s="230" t="s">
        <v>10264</v>
      </c>
      <c r="AA3294" s="220">
        <v>202503</v>
      </c>
      <c r="AB3294" s="267"/>
      <c r="AC3294" s="266" t="s">
        <v>10280</v>
      </c>
      <c r="AD3294" s="240" t="s">
        <v>10252</v>
      </c>
      <c r="AE3294" s="269">
        <v>0</v>
      </c>
      <c r="AF3294" s="268" t="s">
        <v>10252</v>
      </c>
      <c r="AG3294" s="235" t="str">
        <f>IFERROR(VLOOKUP(작성용!A:A,RM!A:D,4,0),"-")</f>
        <v>김영하/김운영</v>
      </c>
      <c r="AH3294" s="270" t="s">
        <v>13832</v>
      </c>
      <c r="AI3294" s="261" t="s">
        <v>13833</v>
      </c>
      <c r="AJ3294" s="261" t="s">
        <v>13031</v>
      </c>
      <c r="AK3294" s="261" t="s">
        <v>3962</v>
      </c>
      <c r="AL3294" s="231">
        <v>3293</v>
      </c>
    </row>
    <row r="3295" spans="1:38" x14ac:dyDescent="0.3">
      <c r="A3295" s="264" t="s">
        <v>2413</v>
      </c>
      <c r="B3295" s="264" t="s">
        <v>13828</v>
      </c>
      <c r="C3295" s="237" t="s">
        <v>10273</v>
      </c>
      <c r="D3295" s="233" t="s">
        <v>11257</v>
      </c>
      <c r="E3295" s="232" t="s">
        <v>3837</v>
      </c>
      <c r="F3295" s="236" t="s">
        <v>10268</v>
      </c>
      <c r="G3295" s="210">
        <v>0</v>
      </c>
      <c r="H3295" s="227" t="s">
        <v>13237</v>
      </c>
      <c r="I3295" s="227"/>
      <c r="J3295" s="227"/>
      <c r="K3295" s="227"/>
      <c r="L3295" s="227"/>
      <c r="M3295" s="227"/>
      <c r="N3295" s="227" t="s">
        <v>10242</v>
      </c>
      <c r="O3295" s="242" t="s">
        <v>13829</v>
      </c>
      <c r="P3295" s="242" t="s">
        <v>13830</v>
      </c>
      <c r="Q3295" s="221" t="s">
        <v>13831</v>
      </c>
      <c r="R3295" s="208" t="s">
        <v>3838</v>
      </c>
      <c r="S3295" s="209">
        <v>2000000000177</v>
      </c>
      <c r="T3295" s="229">
        <v>45702</v>
      </c>
      <c r="U3295" s="230" t="s">
        <v>10277</v>
      </c>
      <c r="V3295" s="230" t="s">
        <v>10263</v>
      </c>
      <c r="W3295" s="230" t="s">
        <v>10263</v>
      </c>
      <c r="X3295" s="230" t="s">
        <v>13241</v>
      </c>
      <c r="Y3295" s="256"/>
      <c r="Z3295" s="230" t="s">
        <v>10264</v>
      </c>
      <c r="AA3295" s="220">
        <v>202503</v>
      </c>
      <c r="AB3295" s="267"/>
      <c r="AC3295" s="266" t="s">
        <v>10280</v>
      </c>
      <c r="AD3295" s="240" t="s">
        <v>10252</v>
      </c>
      <c r="AE3295" s="269">
        <v>0</v>
      </c>
      <c r="AF3295" s="268" t="s">
        <v>10252</v>
      </c>
      <c r="AG3295" s="235" t="str">
        <f>IFERROR(VLOOKUP(작성용!A:A,RM!A:D,4,0),"-")</f>
        <v>김영하/김운영</v>
      </c>
      <c r="AH3295" s="270" t="s">
        <v>13832</v>
      </c>
      <c r="AI3295" s="261" t="s">
        <v>13833</v>
      </c>
      <c r="AJ3295" s="261" t="s">
        <v>13031</v>
      </c>
      <c r="AK3295" s="261" t="s">
        <v>3962</v>
      </c>
      <c r="AL3295" s="231">
        <v>3294</v>
      </c>
    </row>
    <row r="3296" spans="1:38" x14ac:dyDescent="0.3">
      <c r="A3296" s="264" t="s">
        <v>2413</v>
      </c>
      <c r="B3296" s="264" t="s">
        <v>13828</v>
      </c>
      <c r="C3296" s="237" t="s">
        <v>10273</v>
      </c>
      <c r="D3296" s="233" t="s">
        <v>13865</v>
      </c>
      <c r="E3296" s="232" t="s">
        <v>5114</v>
      </c>
      <c r="F3296" s="236" t="s">
        <v>10268</v>
      </c>
      <c r="G3296" s="210">
        <v>0</v>
      </c>
      <c r="H3296" s="227" t="s">
        <v>4062</v>
      </c>
      <c r="I3296" s="227"/>
      <c r="J3296" s="227"/>
      <c r="K3296" s="227"/>
      <c r="L3296" s="227"/>
      <c r="M3296" s="227"/>
      <c r="N3296" s="227" t="s">
        <v>10242</v>
      </c>
      <c r="O3296" s="242" t="s">
        <v>13829</v>
      </c>
      <c r="P3296" s="242" t="s">
        <v>13830</v>
      </c>
      <c r="Q3296" s="221" t="s">
        <v>13831</v>
      </c>
      <c r="R3296" s="208" t="s">
        <v>6307</v>
      </c>
      <c r="S3296" s="209">
        <v>2000000000240</v>
      </c>
      <c r="T3296" s="229">
        <v>45702</v>
      </c>
      <c r="U3296" s="230" t="s">
        <v>10277</v>
      </c>
      <c r="V3296" s="230" t="s">
        <v>10263</v>
      </c>
      <c r="W3296" s="230" t="s">
        <v>10263</v>
      </c>
      <c r="X3296" s="230" t="s">
        <v>13241</v>
      </c>
      <c r="Y3296" s="256"/>
      <c r="Z3296" s="230" t="s">
        <v>10264</v>
      </c>
      <c r="AA3296" s="220">
        <v>202503</v>
      </c>
      <c r="AB3296" s="267"/>
      <c r="AC3296" s="266" t="s">
        <v>10280</v>
      </c>
      <c r="AD3296" s="240" t="s">
        <v>10252</v>
      </c>
      <c r="AE3296" s="269">
        <v>0</v>
      </c>
      <c r="AF3296" s="268" t="s">
        <v>10252</v>
      </c>
      <c r="AG3296" s="235" t="str">
        <f>IFERROR(VLOOKUP(작성용!A:A,RM!A:D,4,0),"-")</f>
        <v>김영하/김운영</v>
      </c>
      <c r="AH3296" s="270" t="s">
        <v>13832</v>
      </c>
      <c r="AI3296" s="261" t="s">
        <v>13833</v>
      </c>
      <c r="AJ3296" s="261" t="s">
        <v>13031</v>
      </c>
      <c r="AK3296" s="261" t="s">
        <v>3962</v>
      </c>
      <c r="AL3296" s="231">
        <v>3295</v>
      </c>
    </row>
    <row r="3297" spans="1:38" x14ac:dyDescent="0.3">
      <c r="A3297" s="264" t="s">
        <v>2413</v>
      </c>
      <c r="B3297" s="264" t="s">
        <v>13828</v>
      </c>
      <c r="C3297" s="237" t="s">
        <v>10273</v>
      </c>
      <c r="D3297" s="233" t="s">
        <v>12776</v>
      </c>
      <c r="E3297" s="232" t="s">
        <v>5117</v>
      </c>
      <c r="F3297" s="236" t="s">
        <v>10268</v>
      </c>
      <c r="G3297" s="210">
        <v>0</v>
      </c>
      <c r="H3297" s="227" t="s">
        <v>13237</v>
      </c>
      <c r="I3297" s="227"/>
      <c r="J3297" s="227"/>
      <c r="K3297" s="227"/>
      <c r="L3297" s="227"/>
      <c r="M3297" s="227"/>
      <c r="N3297" s="227" t="s">
        <v>10242</v>
      </c>
      <c r="O3297" s="242" t="s">
        <v>13829</v>
      </c>
      <c r="P3297" s="242" t="s">
        <v>13830</v>
      </c>
      <c r="Q3297" s="221" t="s">
        <v>13831</v>
      </c>
      <c r="R3297" s="208" t="s">
        <v>5415</v>
      </c>
      <c r="S3297" s="209">
        <v>2000000000243</v>
      </c>
      <c r="T3297" s="229">
        <v>45702</v>
      </c>
      <c r="U3297" s="230" t="s">
        <v>10277</v>
      </c>
      <c r="V3297" s="230" t="s">
        <v>10263</v>
      </c>
      <c r="W3297" s="230" t="s">
        <v>10263</v>
      </c>
      <c r="X3297" s="230" t="s">
        <v>13241</v>
      </c>
      <c r="Y3297" s="256"/>
      <c r="Z3297" s="230" t="s">
        <v>10264</v>
      </c>
      <c r="AA3297" s="220">
        <v>202503</v>
      </c>
      <c r="AB3297" s="267"/>
      <c r="AC3297" s="266" t="s">
        <v>10280</v>
      </c>
      <c r="AD3297" s="240" t="s">
        <v>10252</v>
      </c>
      <c r="AE3297" s="269">
        <v>0</v>
      </c>
      <c r="AF3297" s="268" t="s">
        <v>10252</v>
      </c>
      <c r="AG3297" s="235" t="str">
        <f>IFERROR(VLOOKUP(작성용!A:A,RM!A:D,4,0),"-")</f>
        <v>김영하/김운영</v>
      </c>
      <c r="AH3297" s="270" t="s">
        <v>13832</v>
      </c>
      <c r="AI3297" s="261" t="s">
        <v>13833</v>
      </c>
      <c r="AJ3297" s="261" t="s">
        <v>13031</v>
      </c>
      <c r="AK3297" s="261" t="s">
        <v>3962</v>
      </c>
      <c r="AL3297" s="231">
        <v>3296</v>
      </c>
    </row>
    <row r="3298" spans="1:38" x14ac:dyDescent="0.3">
      <c r="A3298" s="264" t="s">
        <v>2413</v>
      </c>
      <c r="B3298" s="264" t="s">
        <v>13828</v>
      </c>
      <c r="C3298" s="237" t="s">
        <v>10273</v>
      </c>
      <c r="D3298" s="233" t="s">
        <v>13866</v>
      </c>
      <c r="E3298" s="232" t="s">
        <v>6309</v>
      </c>
      <c r="F3298" s="236" t="s">
        <v>10268</v>
      </c>
      <c r="G3298" s="210">
        <v>0</v>
      </c>
      <c r="H3298" s="227" t="s">
        <v>13237</v>
      </c>
      <c r="I3298" s="227"/>
      <c r="J3298" s="227"/>
      <c r="K3298" s="227"/>
      <c r="L3298" s="227"/>
      <c r="M3298" s="227"/>
      <c r="N3298" s="227" t="s">
        <v>10242</v>
      </c>
      <c r="O3298" s="242" t="s">
        <v>13829</v>
      </c>
      <c r="P3298" s="242" t="s">
        <v>13830</v>
      </c>
      <c r="Q3298" s="221" t="s">
        <v>13831</v>
      </c>
      <c r="R3298" s="208" t="s">
        <v>6310</v>
      </c>
      <c r="S3298" s="209">
        <v>2000000000241</v>
      </c>
      <c r="T3298" s="229">
        <v>45702</v>
      </c>
      <c r="U3298" s="230" t="s">
        <v>10277</v>
      </c>
      <c r="V3298" s="230" t="s">
        <v>10263</v>
      </c>
      <c r="W3298" s="230" t="s">
        <v>10263</v>
      </c>
      <c r="X3298" s="230" t="s">
        <v>13241</v>
      </c>
      <c r="Y3298" s="256"/>
      <c r="Z3298" s="230" t="s">
        <v>10264</v>
      </c>
      <c r="AA3298" s="220">
        <v>202503</v>
      </c>
      <c r="AB3298" s="267"/>
      <c r="AC3298" s="266" t="s">
        <v>10280</v>
      </c>
      <c r="AD3298" s="240" t="s">
        <v>10252</v>
      </c>
      <c r="AE3298" s="269">
        <v>0</v>
      </c>
      <c r="AF3298" s="268" t="s">
        <v>10252</v>
      </c>
      <c r="AG3298" s="235" t="str">
        <f>IFERROR(VLOOKUP(작성용!A:A,RM!A:D,4,0),"-")</f>
        <v>김영하/김운영</v>
      </c>
      <c r="AH3298" s="270" t="s">
        <v>13832</v>
      </c>
      <c r="AI3298" s="261" t="s">
        <v>13833</v>
      </c>
      <c r="AJ3298" s="261" t="s">
        <v>13031</v>
      </c>
      <c r="AK3298" s="261" t="s">
        <v>3962</v>
      </c>
      <c r="AL3298" s="231">
        <v>3297</v>
      </c>
    </row>
    <row r="3299" spans="1:38" x14ac:dyDescent="0.3">
      <c r="A3299" s="264" t="s">
        <v>2413</v>
      </c>
      <c r="B3299" s="264" t="s">
        <v>13828</v>
      </c>
      <c r="C3299" s="237" t="s">
        <v>10273</v>
      </c>
      <c r="D3299" s="233" t="s">
        <v>13867</v>
      </c>
      <c r="E3299" s="232" t="s">
        <v>6312</v>
      </c>
      <c r="F3299" s="236" t="s">
        <v>10268</v>
      </c>
      <c r="G3299" s="210">
        <v>0</v>
      </c>
      <c r="H3299" s="227" t="s">
        <v>13237</v>
      </c>
      <c r="I3299" s="227"/>
      <c r="J3299" s="227"/>
      <c r="K3299" s="227"/>
      <c r="L3299" s="227"/>
      <c r="M3299" s="227"/>
      <c r="N3299" s="227" t="s">
        <v>10242</v>
      </c>
      <c r="O3299" s="242" t="s">
        <v>13829</v>
      </c>
      <c r="P3299" s="242" t="s">
        <v>13830</v>
      </c>
      <c r="Q3299" s="221" t="s">
        <v>13831</v>
      </c>
      <c r="R3299" s="208" t="s">
        <v>6313</v>
      </c>
      <c r="S3299" s="209">
        <v>2000000000242</v>
      </c>
      <c r="T3299" s="229">
        <v>45702</v>
      </c>
      <c r="U3299" s="230" t="s">
        <v>10277</v>
      </c>
      <c r="V3299" s="230" t="s">
        <v>10263</v>
      </c>
      <c r="W3299" s="230" t="s">
        <v>10263</v>
      </c>
      <c r="X3299" s="230" t="s">
        <v>10469</v>
      </c>
      <c r="Y3299" s="256"/>
      <c r="Z3299" s="230" t="s">
        <v>10264</v>
      </c>
      <c r="AA3299" s="220">
        <v>202503</v>
      </c>
      <c r="AB3299" s="267"/>
      <c r="AC3299" s="266" t="s">
        <v>10280</v>
      </c>
      <c r="AD3299" s="240" t="s">
        <v>10252</v>
      </c>
      <c r="AE3299" s="269">
        <v>0</v>
      </c>
      <c r="AF3299" s="268" t="s">
        <v>10252</v>
      </c>
      <c r="AG3299" s="235" t="str">
        <f>IFERROR(VLOOKUP(작성용!A:A,RM!A:D,4,0),"-")</f>
        <v>김영하/김운영</v>
      </c>
      <c r="AH3299" s="270" t="s">
        <v>13832</v>
      </c>
      <c r="AI3299" s="261" t="s">
        <v>13833</v>
      </c>
      <c r="AJ3299" s="261" t="s">
        <v>13031</v>
      </c>
      <c r="AK3299" s="261" t="s">
        <v>3962</v>
      </c>
      <c r="AL3299" s="231">
        <v>3298</v>
      </c>
    </row>
    <row r="3300" spans="1:38" x14ac:dyDescent="0.3">
      <c r="A3300" s="264" t="s">
        <v>2413</v>
      </c>
      <c r="B3300" s="264" t="s">
        <v>13828</v>
      </c>
      <c r="C3300" s="237" t="s">
        <v>10273</v>
      </c>
      <c r="D3300" s="233" t="s">
        <v>12024</v>
      </c>
      <c r="E3300" s="232" t="s">
        <v>5856</v>
      </c>
      <c r="F3300" s="236" t="s">
        <v>10268</v>
      </c>
      <c r="G3300" s="210">
        <v>0</v>
      </c>
      <c r="H3300" s="227" t="s">
        <v>13237</v>
      </c>
      <c r="I3300" s="227"/>
      <c r="J3300" s="227"/>
      <c r="K3300" s="227"/>
      <c r="L3300" s="227"/>
      <c r="M3300" s="227"/>
      <c r="N3300" s="227" t="s">
        <v>10242</v>
      </c>
      <c r="O3300" s="242" t="s">
        <v>13829</v>
      </c>
      <c r="P3300" s="242" t="s">
        <v>13830</v>
      </c>
      <c r="Q3300" s="221" t="s">
        <v>13831</v>
      </c>
      <c r="R3300" s="208" t="s">
        <v>5857</v>
      </c>
      <c r="S3300" s="209">
        <v>2000000000249</v>
      </c>
      <c r="T3300" s="229">
        <v>45702</v>
      </c>
      <c r="U3300" s="230" t="s">
        <v>10277</v>
      </c>
      <c r="V3300" s="230" t="s">
        <v>10263</v>
      </c>
      <c r="W3300" s="230" t="s">
        <v>10263</v>
      </c>
      <c r="X3300" s="230" t="s">
        <v>10469</v>
      </c>
      <c r="Y3300" s="256"/>
      <c r="Z3300" s="230" t="s">
        <v>10264</v>
      </c>
      <c r="AA3300" s="220">
        <v>202503</v>
      </c>
      <c r="AB3300" s="267"/>
      <c r="AC3300" s="266" t="s">
        <v>10280</v>
      </c>
      <c r="AD3300" s="240" t="s">
        <v>10252</v>
      </c>
      <c r="AE3300" s="269">
        <v>0</v>
      </c>
      <c r="AF3300" s="268" t="s">
        <v>10252</v>
      </c>
      <c r="AG3300" s="235" t="str">
        <f>IFERROR(VLOOKUP(작성용!A:A,RM!A:D,4,0),"-")</f>
        <v>김영하/김운영</v>
      </c>
      <c r="AH3300" s="270" t="s">
        <v>13832</v>
      </c>
      <c r="AI3300" s="261" t="s">
        <v>13833</v>
      </c>
      <c r="AJ3300" s="261" t="s">
        <v>13031</v>
      </c>
      <c r="AK3300" s="261" t="s">
        <v>3962</v>
      </c>
      <c r="AL3300" s="231">
        <v>3299</v>
      </c>
    </row>
    <row r="3301" spans="1:38" x14ac:dyDescent="0.3">
      <c r="A3301" s="264" t="s">
        <v>2413</v>
      </c>
      <c r="B3301" s="264" t="s">
        <v>13828</v>
      </c>
      <c r="C3301" s="237" t="s">
        <v>10273</v>
      </c>
      <c r="D3301" s="233" t="s">
        <v>12023</v>
      </c>
      <c r="E3301" s="232" t="s">
        <v>3839</v>
      </c>
      <c r="F3301" s="236" t="s">
        <v>10268</v>
      </c>
      <c r="G3301" s="210">
        <v>0</v>
      </c>
      <c r="H3301" s="227" t="s">
        <v>13237</v>
      </c>
      <c r="I3301" s="227"/>
      <c r="J3301" s="227"/>
      <c r="K3301" s="227"/>
      <c r="L3301" s="227"/>
      <c r="M3301" s="227"/>
      <c r="N3301" s="227" t="s">
        <v>10242</v>
      </c>
      <c r="O3301" s="242" t="s">
        <v>13829</v>
      </c>
      <c r="P3301" s="242" t="s">
        <v>13830</v>
      </c>
      <c r="Q3301" s="221" t="s">
        <v>13831</v>
      </c>
      <c r="R3301" s="208" t="s">
        <v>3840</v>
      </c>
      <c r="S3301" s="209">
        <v>2000000000250</v>
      </c>
      <c r="T3301" s="229">
        <v>45702</v>
      </c>
      <c r="U3301" s="230" t="s">
        <v>10277</v>
      </c>
      <c r="V3301" s="230" t="s">
        <v>10263</v>
      </c>
      <c r="W3301" s="230" t="s">
        <v>10263</v>
      </c>
      <c r="X3301" s="230" t="s">
        <v>10469</v>
      </c>
      <c r="Y3301" s="256"/>
      <c r="Z3301" s="230" t="s">
        <v>10264</v>
      </c>
      <c r="AA3301" s="220">
        <v>202503</v>
      </c>
      <c r="AB3301" s="267"/>
      <c r="AC3301" s="266" t="s">
        <v>10280</v>
      </c>
      <c r="AD3301" s="240" t="s">
        <v>10252</v>
      </c>
      <c r="AE3301" s="269">
        <v>0</v>
      </c>
      <c r="AF3301" s="268" t="s">
        <v>10252</v>
      </c>
      <c r="AG3301" s="235" t="str">
        <f>IFERROR(VLOOKUP(작성용!A:A,RM!A:D,4,0),"-")</f>
        <v>김영하/김운영</v>
      </c>
      <c r="AH3301" s="270" t="s">
        <v>13832</v>
      </c>
      <c r="AI3301" s="261" t="s">
        <v>13833</v>
      </c>
      <c r="AJ3301" s="261" t="s">
        <v>13031</v>
      </c>
      <c r="AK3301" s="261" t="s">
        <v>3962</v>
      </c>
      <c r="AL3301" s="231">
        <v>3300</v>
      </c>
    </row>
    <row r="3302" spans="1:38" x14ac:dyDescent="0.3">
      <c r="A3302" s="264" t="s">
        <v>2413</v>
      </c>
      <c r="B3302" s="264" t="s">
        <v>13828</v>
      </c>
      <c r="C3302" s="237" t="s">
        <v>10273</v>
      </c>
      <c r="D3302" s="233" t="s">
        <v>11343</v>
      </c>
      <c r="E3302" s="232" t="s">
        <v>6315</v>
      </c>
      <c r="F3302" s="236" t="s">
        <v>10268</v>
      </c>
      <c r="G3302" s="210">
        <v>0</v>
      </c>
      <c r="H3302" s="227" t="s">
        <v>13237</v>
      </c>
      <c r="I3302" s="227"/>
      <c r="J3302" s="227"/>
      <c r="K3302" s="227"/>
      <c r="L3302" s="227"/>
      <c r="M3302" s="227"/>
      <c r="N3302" s="227" t="s">
        <v>10242</v>
      </c>
      <c r="O3302" s="242" t="s">
        <v>13829</v>
      </c>
      <c r="P3302" s="242" t="s">
        <v>13830</v>
      </c>
      <c r="Q3302" s="221" t="s">
        <v>13831</v>
      </c>
      <c r="R3302" s="208" t="s">
        <v>6316</v>
      </c>
      <c r="S3302" s="209">
        <v>2000000000251</v>
      </c>
      <c r="T3302" s="229">
        <v>45702</v>
      </c>
      <c r="U3302" s="230" t="s">
        <v>10277</v>
      </c>
      <c r="V3302" s="230" t="s">
        <v>10263</v>
      </c>
      <c r="W3302" s="230" t="s">
        <v>10263</v>
      </c>
      <c r="X3302" s="230" t="s">
        <v>13241</v>
      </c>
      <c r="Y3302" s="256"/>
      <c r="Z3302" s="230" t="s">
        <v>10264</v>
      </c>
      <c r="AA3302" s="220">
        <v>202503</v>
      </c>
      <c r="AB3302" s="267"/>
      <c r="AC3302" s="266" t="s">
        <v>10280</v>
      </c>
      <c r="AD3302" s="240" t="s">
        <v>10252</v>
      </c>
      <c r="AE3302" s="269">
        <v>0</v>
      </c>
      <c r="AF3302" s="268" t="s">
        <v>10252</v>
      </c>
      <c r="AG3302" s="235" t="str">
        <f>IFERROR(VLOOKUP(작성용!A:A,RM!A:D,4,0),"-")</f>
        <v>김영하/김운영</v>
      </c>
      <c r="AH3302" s="270" t="s">
        <v>13832</v>
      </c>
      <c r="AI3302" s="261" t="s">
        <v>13833</v>
      </c>
      <c r="AJ3302" s="261" t="s">
        <v>13031</v>
      </c>
      <c r="AK3302" s="261" t="s">
        <v>3962</v>
      </c>
      <c r="AL3302" s="231">
        <v>3301</v>
      </c>
    </row>
    <row r="3303" spans="1:38" x14ac:dyDescent="0.3">
      <c r="A3303" s="264" t="s">
        <v>2413</v>
      </c>
      <c r="B3303" s="264" t="s">
        <v>13828</v>
      </c>
      <c r="C3303" s="237" t="s">
        <v>10273</v>
      </c>
      <c r="D3303" s="233" t="s">
        <v>13868</v>
      </c>
      <c r="E3303" s="232" t="s">
        <v>6317</v>
      </c>
      <c r="F3303" s="236" t="s">
        <v>10268</v>
      </c>
      <c r="G3303" s="210">
        <v>0</v>
      </c>
      <c r="H3303" s="227" t="s">
        <v>4062</v>
      </c>
      <c r="I3303" s="227"/>
      <c r="J3303" s="227"/>
      <c r="K3303" s="227"/>
      <c r="L3303" s="227"/>
      <c r="M3303" s="227"/>
      <c r="N3303" s="227" t="s">
        <v>10242</v>
      </c>
      <c r="O3303" s="242" t="s">
        <v>13829</v>
      </c>
      <c r="P3303" s="242" t="s">
        <v>13830</v>
      </c>
      <c r="Q3303" s="221" t="s">
        <v>13831</v>
      </c>
      <c r="R3303" s="208" t="s">
        <v>6318</v>
      </c>
      <c r="S3303" s="209">
        <v>2000000000257</v>
      </c>
      <c r="T3303" s="229">
        <v>45702</v>
      </c>
      <c r="U3303" s="230" t="s">
        <v>10277</v>
      </c>
      <c r="V3303" s="230" t="s">
        <v>10263</v>
      </c>
      <c r="W3303" s="230" t="s">
        <v>10263</v>
      </c>
      <c r="X3303" s="230" t="s">
        <v>13241</v>
      </c>
      <c r="Y3303" s="256"/>
      <c r="Z3303" s="230" t="s">
        <v>10264</v>
      </c>
      <c r="AA3303" s="220">
        <v>202503</v>
      </c>
      <c r="AB3303" s="267"/>
      <c r="AC3303" s="266" t="s">
        <v>10280</v>
      </c>
      <c r="AD3303" s="240" t="s">
        <v>10252</v>
      </c>
      <c r="AE3303" s="269">
        <v>0</v>
      </c>
      <c r="AF3303" s="268" t="s">
        <v>10252</v>
      </c>
      <c r="AG3303" s="235" t="str">
        <f>IFERROR(VLOOKUP(작성용!A:A,RM!A:D,4,0),"-")</f>
        <v>김영하/김운영</v>
      </c>
      <c r="AH3303" s="270" t="s">
        <v>13832</v>
      </c>
      <c r="AI3303" s="261" t="s">
        <v>13833</v>
      </c>
      <c r="AJ3303" s="261" t="s">
        <v>13031</v>
      </c>
      <c r="AK3303" s="261" t="s">
        <v>3962</v>
      </c>
      <c r="AL3303" s="231">
        <v>3302</v>
      </c>
    </row>
    <row r="3304" spans="1:38" x14ac:dyDescent="0.3">
      <c r="A3304" s="264" t="s">
        <v>2413</v>
      </c>
      <c r="B3304" s="264" t="s">
        <v>13828</v>
      </c>
      <c r="C3304" s="237" t="s">
        <v>10273</v>
      </c>
      <c r="D3304" s="233" t="s">
        <v>11097</v>
      </c>
      <c r="E3304" s="232" t="s">
        <v>5115</v>
      </c>
      <c r="F3304" s="236" t="s">
        <v>10268</v>
      </c>
      <c r="G3304" s="210">
        <v>0</v>
      </c>
      <c r="H3304" s="227" t="s">
        <v>13237</v>
      </c>
      <c r="I3304" s="227"/>
      <c r="J3304" s="227"/>
      <c r="K3304" s="227"/>
      <c r="L3304" s="227"/>
      <c r="M3304" s="227"/>
      <c r="N3304" s="227" t="s">
        <v>10242</v>
      </c>
      <c r="O3304" s="242" t="s">
        <v>13829</v>
      </c>
      <c r="P3304" s="242" t="s">
        <v>13830</v>
      </c>
      <c r="Q3304" s="221" t="s">
        <v>13831</v>
      </c>
      <c r="R3304" s="208" t="s">
        <v>5301</v>
      </c>
      <c r="S3304" s="209">
        <v>2000000000262</v>
      </c>
      <c r="T3304" s="229">
        <v>45702</v>
      </c>
      <c r="U3304" s="230" t="s">
        <v>10277</v>
      </c>
      <c r="V3304" s="230" t="s">
        <v>10263</v>
      </c>
      <c r="W3304" s="230" t="s">
        <v>10263</v>
      </c>
      <c r="X3304" s="230" t="s">
        <v>13241</v>
      </c>
      <c r="Y3304" s="256"/>
      <c r="Z3304" s="230" t="s">
        <v>10264</v>
      </c>
      <c r="AA3304" s="220">
        <v>202503</v>
      </c>
      <c r="AB3304" s="267"/>
      <c r="AC3304" s="266" t="s">
        <v>10280</v>
      </c>
      <c r="AD3304" s="240" t="s">
        <v>10252</v>
      </c>
      <c r="AE3304" s="269">
        <v>0</v>
      </c>
      <c r="AF3304" s="268" t="s">
        <v>10252</v>
      </c>
      <c r="AG3304" s="235" t="str">
        <f>IFERROR(VLOOKUP(작성용!A:A,RM!A:D,4,0),"-")</f>
        <v>김영하/김운영</v>
      </c>
      <c r="AH3304" s="270" t="s">
        <v>13832</v>
      </c>
      <c r="AI3304" s="261" t="s">
        <v>13833</v>
      </c>
      <c r="AJ3304" s="261" t="s">
        <v>13031</v>
      </c>
      <c r="AK3304" s="261" t="s">
        <v>3962</v>
      </c>
      <c r="AL3304" s="231">
        <v>3303</v>
      </c>
    </row>
    <row r="3305" spans="1:38" x14ac:dyDescent="0.3">
      <c r="A3305" s="264" t="s">
        <v>2413</v>
      </c>
      <c r="B3305" s="264" t="s">
        <v>13828</v>
      </c>
      <c r="C3305" s="237" t="s">
        <v>10273</v>
      </c>
      <c r="D3305" s="233" t="s">
        <v>12028</v>
      </c>
      <c r="E3305" s="232" t="s">
        <v>5868</v>
      </c>
      <c r="F3305" s="236" t="s">
        <v>10268</v>
      </c>
      <c r="G3305" s="210">
        <v>0</v>
      </c>
      <c r="H3305" s="227" t="s">
        <v>13237</v>
      </c>
      <c r="I3305" s="227"/>
      <c r="J3305" s="227"/>
      <c r="K3305" s="227"/>
      <c r="L3305" s="227"/>
      <c r="M3305" s="227"/>
      <c r="N3305" s="227" t="s">
        <v>10242</v>
      </c>
      <c r="O3305" s="242" t="s">
        <v>13829</v>
      </c>
      <c r="P3305" s="242" t="s">
        <v>13830</v>
      </c>
      <c r="Q3305" s="221" t="s">
        <v>13831</v>
      </c>
      <c r="R3305" s="208" t="s">
        <v>5869</v>
      </c>
      <c r="S3305" s="209">
        <v>2000000000268</v>
      </c>
      <c r="T3305" s="229">
        <v>45702</v>
      </c>
      <c r="U3305" s="230" t="s">
        <v>10277</v>
      </c>
      <c r="V3305" s="230" t="s">
        <v>10263</v>
      </c>
      <c r="W3305" s="230" t="s">
        <v>10263</v>
      </c>
      <c r="X3305" s="230" t="s">
        <v>13241</v>
      </c>
      <c r="Y3305" s="256"/>
      <c r="Z3305" s="230" t="s">
        <v>10264</v>
      </c>
      <c r="AA3305" s="220">
        <v>202503</v>
      </c>
      <c r="AB3305" s="267"/>
      <c r="AC3305" s="266" t="s">
        <v>10280</v>
      </c>
      <c r="AD3305" s="240" t="s">
        <v>10252</v>
      </c>
      <c r="AE3305" s="269">
        <v>0</v>
      </c>
      <c r="AF3305" s="268" t="s">
        <v>10252</v>
      </c>
      <c r="AG3305" s="235" t="str">
        <f>IFERROR(VLOOKUP(작성용!A:A,RM!A:D,4,0),"-")</f>
        <v>김영하/김운영</v>
      </c>
      <c r="AH3305" s="270" t="s">
        <v>13832</v>
      </c>
      <c r="AI3305" s="261" t="s">
        <v>13833</v>
      </c>
      <c r="AJ3305" s="261" t="s">
        <v>13031</v>
      </c>
      <c r="AK3305" s="261" t="s">
        <v>3962</v>
      </c>
      <c r="AL3305" s="231">
        <v>3304</v>
      </c>
    </row>
    <row r="3306" spans="1:38" x14ac:dyDescent="0.3">
      <c r="A3306" s="264" t="s">
        <v>2413</v>
      </c>
      <c r="B3306" s="264" t="s">
        <v>13828</v>
      </c>
      <c r="C3306" s="237" t="s">
        <v>10273</v>
      </c>
      <c r="D3306" s="233" t="s">
        <v>13869</v>
      </c>
      <c r="E3306" s="232" t="s">
        <v>6319</v>
      </c>
      <c r="F3306" s="236" t="s">
        <v>10268</v>
      </c>
      <c r="G3306" s="210">
        <v>0</v>
      </c>
      <c r="H3306" s="227" t="s">
        <v>13237</v>
      </c>
      <c r="I3306" s="227"/>
      <c r="J3306" s="227"/>
      <c r="K3306" s="227"/>
      <c r="L3306" s="227"/>
      <c r="M3306" s="227"/>
      <c r="N3306" s="227" t="s">
        <v>10242</v>
      </c>
      <c r="O3306" s="242" t="s">
        <v>13829</v>
      </c>
      <c r="P3306" s="242" t="s">
        <v>13830</v>
      </c>
      <c r="Q3306" s="221" t="s">
        <v>13831</v>
      </c>
      <c r="R3306" s="208" t="s">
        <v>6320</v>
      </c>
      <c r="S3306" s="209">
        <v>2000000000269</v>
      </c>
      <c r="T3306" s="229">
        <v>45702</v>
      </c>
      <c r="U3306" s="230" t="s">
        <v>10277</v>
      </c>
      <c r="V3306" s="230" t="s">
        <v>10263</v>
      </c>
      <c r="W3306" s="230" t="s">
        <v>10263</v>
      </c>
      <c r="X3306" s="230" t="s">
        <v>13241</v>
      </c>
      <c r="Y3306" s="256"/>
      <c r="Z3306" s="230" t="s">
        <v>10264</v>
      </c>
      <c r="AA3306" s="220">
        <v>202503</v>
      </c>
      <c r="AB3306" s="267"/>
      <c r="AC3306" s="266" t="s">
        <v>10280</v>
      </c>
      <c r="AD3306" s="240" t="s">
        <v>10252</v>
      </c>
      <c r="AE3306" s="269">
        <v>0</v>
      </c>
      <c r="AF3306" s="268" t="s">
        <v>10252</v>
      </c>
      <c r="AG3306" s="235" t="str">
        <f>IFERROR(VLOOKUP(작성용!A:A,RM!A:D,4,0),"-")</f>
        <v>김영하/김운영</v>
      </c>
      <c r="AH3306" s="270" t="s">
        <v>13832</v>
      </c>
      <c r="AI3306" s="261" t="s">
        <v>13833</v>
      </c>
      <c r="AJ3306" s="261" t="s">
        <v>13031</v>
      </c>
      <c r="AK3306" s="261" t="s">
        <v>3962</v>
      </c>
      <c r="AL3306" s="231">
        <v>3305</v>
      </c>
    </row>
    <row r="3307" spans="1:38" x14ac:dyDescent="0.3">
      <c r="A3307" s="264" t="s">
        <v>2413</v>
      </c>
      <c r="B3307" s="264" t="s">
        <v>13828</v>
      </c>
      <c r="C3307" s="237" t="s">
        <v>10273</v>
      </c>
      <c r="D3307" s="233" t="s">
        <v>13870</v>
      </c>
      <c r="E3307" s="232" t="s">
        <v>6321</v>
      </c>
      <c r="F3307" s="236" t="s">
        <v>10268</v>
      </c>
      <c r="G3307" s="210">
        <v>0</v>
      </c>
      <c r="H3307" s="227" t="s">
        <v>4062</v>
      </c>
      <c r="I3307" s="227"/>
      <c r="J3307" s="227"/>
      <c r="K3307" s="227"/>
      <c r="L3307" s="227"/>
      <c r="M3307" s="227"/>
      <c r="N3307" s="227" t="s">
        <v>10242</v>
      </c>
      <c r="O3307" s="242" t="s">
        <v>13829</v>
      </c>
      <c r="P3307" s="242" t="s">
        <v>13830</v>
      </c>
      <c r="Q3307" s="221" t="s">
        <v>13831</v>
      </c>
      <c r="R3307" s="208" t="s">
        <v>6322</v>
      </c>
      <c r="S3307" s="209">
        <v>2000000000267</v>
      </c>
      <c r="T3307" s="229">
        <v>45702</v>
      </c>
      <c r="U3307" s="230" t="s">
        <v>10277</v>
      </c>
      <c r="V3307" s="230" t="s">
        <v>10263</v>
      </c>
      <c r="W3307" s="230" t="s">
        <v>10263</v>
      </c>
      <c r="X3307" s="230" t="s">
        <v>13241</v>
      </c>
      <c r="Y3307" s="256"/>
      <c r="Z3307" s="230" t="s">
        <v>10264</v>
      </c>
      <c r="AA3307" s="220">
        <v>202503</v>
      </c>
      <c r="AB3307" s="267"/>
      <c r="AC3307" s="266" t="s">
        <v>10280</v>
      </c>
      <c r="AD3307" s="240" t="s">
        <v>10252</v>
      </c>
      <c r="AE3307" s="269">
        <v>0</v>
      </c>
      <c r="AF3307" s="268" t="s">
        <v>10252</v>
      </c>
      <c r="AG3307" s="235" t="str">
        <f>IFERROR(VLOOKUP(작성용!A:A,RM!A:D,4,0),"-")</f>
        <v>김영하/김운영</v>
      </c>
      <c r="AH3307" s="270" t="s">
        <v>13832</v>
      </c>
      <c r="AI3307" s="261" t="s">
        <v>13833</v>
      </c>
      <c r="AJ3307" s="261" t="s">
        <v>3522</v>
      </c>
      <c r="AK3307" s="261" t="s">
        <v>3962</v>
      </c>
      <c r="AL3307" s="231">
        <v>3306</v>
      </c>
    </row>
    <row r="3308" spans="1:38" x14ac:dyDescent="0.3">
      <c r="A3308" s="264" t="s">
        <v>2413</v>
      </c>
      <c r="B3308" s="264" t="s">
        <v>13828</v>
      </c>
      <c r="C3308" s="237" t="s">
        <v>10273</v>
      </c>
      <c r="D3308" s="233" t="s">
        <v>13871</v>
      </c>
      <c r="E3308" s="232" t="s">
        <v>6323</v>
      </c>
      <c r="F3308" s="236" t="s">
        <v>10268</v>
      </c>
      <c r="G3308" s="210">
        <v>0</v>
      </c>
      <c r="H3308" s="227" t="s">
        <v>4062</v>
      </c>
      <c r="I3308" s="227"/>
      <c r="J3308" s="227"/>
      <c r="K3308" s="227"/>
      <c r="L3308" s="227"/>
      <c r="M3308" s="227"/>
      <c r="N3308" s="227" t="s">
        <v>10242</v>
      </c>
      <c r="O3308" s="242" t="s">
        <v>13829</v>
      </c>
      <c r="P3308" s="242" t="s">
        <v>13830</v>
      </c>
      <c r="Q3308" s="221" t="s">
        <v>13831</v>
      </c>
      <c r="R3308" s="208" t="s">
        <v>6324</v>
      </c>
      <c r="S3308" s="209">
        <v>2000000000260</v>
      </c>
      <c r="T3308" s="229">
        <v>45702</v>
      </c>
      <c r="U3308" s="230" t="s">
        <v>10277</v>
      </c>
      <c r="V3308" s="230" t="s">
        <v>10263</v>
      </c>
      <c r="W3308" s="230" t="s">
        <v>10263</v>
      </c>
      <c r="X3308" s="230" t="s">
        <v>10469</v>
      </c>
      <c r="Y3308" s="256"/>
      <c r="Z3308" s="230" t="s">
        <v>10264</v>
      </c>
      <c r="AA3308" s="220">
        <v>202503</v>
      </c>
      <c r="AB3308" s="267"/>
      <c r="AC3308" s="266" t="s">
        <v>10280</v>
      </c>
      <c r="AD3308" s="240" t="s">
        <v>10252</v>
      </c>
      <c r="AE3308" s="269">
        <v>0</v>
      </c>
      <c r="AF3308" s="268" t="s">
        <v>10252</v>
      </c>
      <c r="AG3308" s="235" t="str">
        <f>IFERROR(VLOOKUP(작성용!A:A,RM!A:D,4,0),"-")</f>
        <v>김영하/김운영</v>
      </c>
      <c r="AH3308" s="270" t="s">
        <v>13832</v>
      </c>
      <c r="AI3308" s="261" t="s">
        <v>13833</v>
      </c>
      <c r="AJ3308" s="261" t="s">
        <v>13031</v>
      </c>
      <c r="AK3308" s="261" t="s">
        <v>3962</v>
      </c>
      <c r="AL3308" s="231">
        <v>3307</v>
      </c>
    </row>
    <row r="3309" spans="1:38" x14ac:dyDescent="0.3">
      <c r="A3309" s="264" t="s">
        <v>2413</v>
      </c>
      <c r="B3309" s="264" t="s">
        <v>13828</v>
      </c>
      <c r="C3309" s="237" t="s">
        <v>10273</v>
      </c>
      <c r="D3309" s="233" t="s">
        <v>10935</v>
      </c>
      <c r="E3309" s="232" t="s">
        <v>6325</v>
      </c>
      <c r="F3309" s="236" t="s">
        <v>10268</v>
      </c>
      <c r="G3309" s="210">
        <v>0</v>
      </c>
      <c r="H3309" s="227" t="s">
        <v>13237</v>
      </c>
      <c r="I3309" s="227"/>
      <c r="J3309" s="227"/>
      <c r="K3309" s="227"/>
      <c r="L3309" s="227"/>
      <c r="M3309" s="227"/>
      <c r="N3309" s="227" t="s">
        <v>10242</v>
      </c>
      <c r="O3309" s="242" t="s">
        <v>13829</v>
      </c>
      <c r="P3309" s="242" t="s">
        <v>13830</v>
      </c>
      <c r="Q3309" s="221" t="s">
        <v>13831</v>
      </c>
      <c r="R3309" s="208" t="s">
        <v>6326</v>
      </c>
      <c r="S3309" s="209">
        <v>2000000000274</v>
      </c>
      <c r="T3309" s="229">
        <v>45702</v>
      </c>
      <c r="U3309" s="230" t="s">
        <v>10277</v>
      </c>
      <c r="V3309" s="230" t="s">
        <v>10263</v>
      </c>
      <c r="W3309" s="230" t="s">
        <v>10263</v>
      </c>
      <c r="X3309" s="230" t="s">
        <v>13241</v>
      </c>
      <c r="Y3309" s="256"/>
      <c r="Z3309" s="230" t="s">
        <v>10264</v>
      </c>
      <c r="AA3309" s="220">
        <v>202503</v>
      </c>
      <c r="AB3309" s="267"/>
      <c r="AC3309" s="266" t="s">
        <v>10280</v>
      </c>
      <c r="AD3309" s="240" t="s">
        <v>10252</v>
      </c>
      <c r="AE3309" s="269">
        <v>0</v>
      </c>
      <c r="AF3309" s="268" t="s">
        <v>10252</v>
      </c>
      <c r="AG3309" s="235" t="str">
        <f>IFERROR(VLOOKUP(작성용!A:A,RM!A:D,4,0),"-")</f>
        <v>김영하/김운영</v>
      </c>
      <c r="AH3309" s="270" t="s">
        <v>13832</v>
      </c>
      <c r="AI3309" s="261" t="s">
        <v>13833</v>
      </c>
      <c r="AJ3309" s="261" t="s">
        <v>13031</v>
      </c>
      <c r="AK3309" s="261" t="s">
        <v>3962</v>
      </c>
      <c r="AL3309" s="231">
        <v>3308</v>
      </c>
    </row>
    <row r="3310" spans="1:38" x14ac:dyDescent="0.3">
      <c r="A3310" s="264" t="s">
        <v>2413</v>
      </c>
      <c r="B3310" s="264" t="s">
        <v>13828</v>
      </c>
      <c r="C3310" s="237" t="s">
        <v>10273</v>
      </c>
      <c r="D3310" s="233" t="s">
        <v>13872</v>
      </c>
      <c r="E3310" s="232" t="s">
        <v>3841</v>
      </c>
      <c r="F3310" s="236" t="s">
        <v>10268</v>
      </c>
      <c r="G3310" s="210">
        <v>0</v>
      </c>
      <c r="H3310" s="227" t="s">
        <v>13237</v>
      </c>
      <c r="I3310" s="227"/>
      <c r="J3310" s="227"/>
      <c r="K3310" s="227"/>
      <c r="L3310" s="227"/>
      <c r="M3310" s="227"/>
      <c r="N3310" s="227" t="s">
        <v>10242</v>
      </c>
      <c r="O3310" s="242" t="s">
        <v>13829</v>
      </c>
      <c r="P3310" s="242" t="s">
        <v>13830</v>
      </c>
      <c r="Q3310" s="221" t="s">
        <v>13831</v>
      </c>
      <c r="R3310" s="208" t="s">
        <v>3842</v>
      </c>
      <c r="S3310" s="209">
        <v>2000000000275</v>
      </c>
      <c r="T3310" s="229">
        <v>45702</v>
      </c>
      <c r="U3310" s="230" t="s">
        <v>10277</v>
      </c>
      <c r="V3310" s="230" t="s">
        <v>10263</v>
      </c>
      <c r="W3310" s="230" t="s">
        <v>10263</v>
      </c>
      <c r="X3310" s="230" t="s">
        <v>13241</v>
      </c>
      <c r="Y3310" s="256"/>
      <c r="Z3310" s="230" t="s">
        <v>10264</v>
      </c>
      <c r="AA3310" s="220">
        <v>202503</v>
      </c>
      <c r="AB3310" s="267"/>
      <c r="AC3310" s="266" t="s">
        <v>10280</v>
      </c>
      <c r="AD3310" s="240" t="s">
        <v>10252</v>
      </c>
      <c r="AE3310" s="269">
        <v>0</v>
      </c>
      <c r="AF3310" s="268" t="s">
        <v>10252</v>
      </c>
      <c r="AG3310" s="235" t="str">
        <f>IFERROR(VLOOKUP(작성용!A:A,RM!A:D,4,0),"-")</f>
        <v>김영하/김운영</v>
      </c>
      <c r="AH3310" s="270" t="s">
        <v>13832</v>
      </c>
      <c r="AI3310" s="261" t="s">
        <v>13833</v>
      </c>
      <c r="AJ3310" s="261" t="s">
        <v>13031</v>
      </c>
      <c r="AK3310" s="261" t="s">
        <v>3962</v>
      </c>
      <c r="AL3310" s="231">
        <v>3309</v>
      </c>
    </row>
    <row r="3311" spans="1:38" x14ac:dyDescent="0.3">
      <c r="A3311" s="264" t="s">
        <v>2413</v>
      </c>
      <c r="B3311" s="264" t="s">
        <v>13828</v>
      </c>
      <c r="C3311" s="237" t="s">
        <v>10273</v>
      </c>
      <c r="D3311" s="233" t="s">
        <v>11105</v>
      </c>
      <c r="E3311" s="232" t="s">
        <v>6328</v>
      </c>
      <c r="F3311" s="236" t="s">
        <v>10268</v>
      </c>
      <c r="G3311" s="210">
        <v>0</v>
      </c>
      <c r="H3311" s="227" t="s">
        <v>13237</v>
      </c>
      <c r="I3311" s="227"/>
      <c r="J3311" s="227"/>
      <c r="K3311" s="227"/>
      <c r="L3311" s="227"/>
      <c r="M3311" s="227"/>
      <c r="N3311" s="227" t="s">
        <v>10242</v>
      </c>
      <c r="O3311" s="242" t="s">
        <v>13829</v>
      </c>
      <c r="P3311" s="242" t="s">
        <v>13830</v>
      </c>
      <c r="Q3311" s="221" t="s">
        <v>13831</v>
      </c>
      <c r="R3311" s="208" t="s">
        <v>6329</v>
      </c>
      <c r="S3311" s="209">
        <v>2000000000277</v>
      </c>
      <c r="T3311" s="229">
        <v>45702</v>
      </c>
      <c r="U3311" s="230" t="s">
        <v>10277</v>
      </c>
      <c r="V3311" s="230" t="s">
        <v>10263</v>
      </c>
      <c r="W3311" s="230" t="s">
        <v>10263</v>
      </c>
      <c r="X3311" s="230" t="s">
        <v>10469</v>
      </c>
      <c r="Y3311" s="256"/>
      <c r="Z3311" s="230" t="s">
        <v>10264</v>
      </c>
      <c r="AA3311" s="220">
        <v>202503</v>
      </c>
      <c r="AB3311" s="267"/>
      <c r="AC3311" s="266" t="s">
        <v>10280</v>
      </c>
      <c r="AD3311" s="240" t="s">
        <v>10252</v>
      </c>
      <c r="AE3311" s="269">
        <v>0</v>
      </c>
      <c r="AF3311" s="268" t="s">
        <v>10252</v>
      </c>
      <c r="AG3311" s="235" t="str">
        <f>IFERROR(VLOOKUP(작성용!A:A,RM!A:D,4,0),"-")</f>
        <v>김영하/김운영</v>
      </c>
      <c r="AH3311" s="270" t="s">
        <v>13832</v>
      </c>
      <c r="AI3311" s="261" t="s">
        <v>13833</v>
      </c>
      <c r="AJ3311" s="261" t="s">
        <v>13031</v>
      </c>
      <c r="AK3311" s="261" t="s">
        <v>3962</v>
      </c>
      <c r="AL3311" s="231">
        <v>3310</v>
      </c>
    </row>
    <row r="3312" spans="1:38" x14ac:dyDescent="0.3">
      <c r="A3312" s="264" t="s">
        <v>2413</v>
      </c>
      <c r="B3312" s="264" t="s">
        <v>13828</v>
      </c>
      <c r="C3312" s="237" t="s">
        <v>10273</v>
      </c>
      <c r="D3312" s="233" t="s">
        <v>12128</v>
      </c>
      <c r="E3312" s="232" t="s">
        <v>6331</v>
      </c>
      <c r="F3312" s="236" t="s">
        <v>10268</v>
      </c>
      <c r="G3312" s="210">
        <v>0</v>
      </c>
      <c r="H3312" s="227" t="s">
        <v>13237</v>
      </c>
      <c r="I3312" s="227"/>
      <c r="J3312" s="227"/>
      <c r="K3312" s="227"/>
      <c r="L3312" s="227"/>
      <c r="M3312" s="227"/>
      <c r="N3312" s="227" t="s">
        <v>10242</v>
      </c>
      <c r="O3312" s="242" t="s">
        <v>13829</v>
      </c>
      <c r="P3312" s="242" t="s">
        <v>13830</v>
      </c>
      <c r="Q3312" s="221" t="s">
        <v>13831</v>
      </c>
      <c r="R3312" s="208" t="s">
        <v>6332</v>
      </c>
      <c r="S3312" s="209">
        <v>2000000000278</v>
      </c>
      <c r="T3312" s="229">
        <v>45702</v>
      </c>
      <c r="U3312" s="230" t="s">
        <v>10277</v>
      </c>
      <c r="V3312" s="230" t="s">
        <v>10263</v>
      </c>
      <c r="W3312" s="230" t="s">
        <v>10263</v>
      </c>
      <c r="X3312" s="230" t="s">
        <v>13241</v>
      </c>
      <c r="Y3312" s="256"/>
      <c r="Z3312" s="230" t="s">
        <v>10264</v>
      </c>
      <c r="AA3312" s="220">
        <v>202503</v>
      </c>
      <c r="AB3312" s="267"/>
      <c r="AC3312" s="266" t="s">
        <v>10280</v>
      </c>
      <c r="AD3312" s="240" t="s">
        <v>10252</v>
      </c>
      <c r="AE3312" s="269">
        <v>0</v>
      </c>
      <c r="AF3312" s="268" t="s">
        <v>10252</v>
      </c>
      <c r="AG3312" s="235" t="str">
        <f>IFERROR(VLOOKUP(작성용!A:A,RM!A:D,4,0),"-")</f>
        <v>김영하/김운영</v>
      </c>
      <c r="AH3312" s="270" t="s">
        <v>13832</v>
      </c>
      <c r="AI3312" s="261" t="s">
        <v>13833</v>
      </c>
      <c r="AJ3312" s="261" t="s">
        <v>13031</v>
      </c>
      <c r="AK3312" s="261" t="s">
        <v>3962</v>
      </c>
      <c r="AL3312" s="231">
        <v>3311</v>
      </c>
    </row>
    <row r="3313" spans="1:38" x14ac:dyDescent="0.3">
      <c r="A3313" s="264" t="s">
        <v>2413</v>
      </c>
      <c r="B3313" s="264" t="s">
        <v>13828</v>
      </c>
      <c r="C3313" s="237" t="s">
        <v>10273</v>
      </c>
      <c r="D3313" s="233" t="s">
        <v>13873</v>
      </c>
      <c r="E3313" s="232" t="s">
        <v>6333</v>
      </c>
      <c r="F3313" s="236" t="s">
        <v>10268</v>
      </c>
      <c r="G3313" s="210">
        <v>0</v>
      </c>
      <c r="H3313" s="227" t="s">
        <v>13237</v>
      </c>
      <c r="I3313" s="227"/>
      <c r="J3313" s="227"/>
      <c r="K3313" s="227"/>
      <c r="L3313" s="227"/>
      <c r="M3313" s="227"/>
      <c r="N3313" s="227" t="s">
        <v>10242</v>
      </c>
      <c r="O3313" s="242" t="s">
        <v>13829</v>
      </c>
      <c r="P3313" s="242" t="s">
        <v>13830</v>
      </c>
      <c r="Q3313" s="221" t="s">
        <v>13831</v>
      </c>
      <c r="R3313" s="208" t="s">
        <v>6334</v>
      </c>
      <c r="S3313" s="209">
        <v>2000000000280</v>
      </c>
      <c r="T3313" s="229">
        <v>45702</v>
      </c>
      <c r="U3313" s="230" t="s">
        <v>10277</v>
      </c>
      <c r="V3313" s="230" t="s">
        <v>10263</v>
      </c>
      <c r="W3313" s="230" t="s">
        <v>10263</v>
      </c>
      <c r="X3313" s="230" t="s">
        <v>13241</v>
      </c>
      <c r="Y3313" s="256"/>
      <c r="Z3313" s="230" t="s">
        <v>10264</v>
      </c>
      <c r="AA3313" s="220">
        <v>202503</v>
      </c>
      <c r="AB3313" s="267"/>
      <c r="AC3313" s="266" t="s">
        <v>10280</v>
      </c>
      <c r="AD3313" s="240" t="s">
        <v>10252</v>
      </c>
      <c r="AE3313" s="269">
        <v>0</v>
      </c>
      <c r="AF3313" s="268" t="s">
        <v>10252</v>
      </c>
      <c r="AG3313" s="235" t="str">
        <f>IFERROR(VLOOKUP(작성용!A:A,RM!A:D,4,0),"-")</f>
        <v>김영하/김운영</v>
      </c>
      <c r="AH3313" s="270" t="s">
        <v>13832</v>
      </c>
      <c r="AI3313" s="261" t="s">
        <v>13833</v>
      </c>
      <c r="AJ3313" s="261" t="s">
        <v>3522</v>
      </c>
      <c r="AK3313" s="261" t="s">
        <v>3962</v>
      </c>
      <c r="AL3313" s="231">
        <v>3312</v>
      </c>
    </row>
    <row r="3314" spans="1:38" x14ac:dyDescent="0.3">
      <c r="A3314" s="264" t="s">
        <v>2413</v>
      </c>
      <c r="B3314" s="264" t="s">
        <v>13828</v>
      </c>
      <c r="C3314" s="237" t="s">
        <v>10273</v>
      </c>
      <c r="D3314" s="233" t="s">
        <v>12063</v>
      </c>
      <c r="E3314" s="232" t="s">
        <v>5937</v>
      </c>
      <c r="F3314" s="236" t="s">
        <v>10268</v>
      </c>
      <c r="G3314" s="210">
        <v>0</v>
      </c>
      <c r="H3314" s="227" t="s">
        <v>13237</v>
      </c>
      <c r="I3314" s="227"/>
      <c r="J3314" s="227"/>
      <c r="K3314" s="227"/>
      <c r="L3314" s="227"/>
      <c r="M3314" s="227"/>
      <c r="N3314" s="227" t="s">
        <v>10242</v>
      </c>
      <c r="O3314" s="242" t="s">
        <v>13829</v>
      </c>
      <c r="P3314" s="242" t="s">
        <v>13830</v>
      </c>
      <c r="Q3314" s="221" t="s">
        <v>13831</v>
      </c>
      <c r="R3314" s="208" t="s">
        <v>5938</v>
      </c>
      <c r="S3314" s="209">
        <v>2000000000282</v>
      </c>
      <c r="T3314" s="229">
        <v>45702</v>
      </c>
      <c r="U3314" s="230" t="s">
        <v>10277</v>
      </c>
      <c r="V3314" s="230" t="s">
        <v>10263</v>
      </c>
      <c r="W3314" s="230" t="s">
        <v>10263</v>
      </c>
      <c r="X3314" s="230" t="s">
        <v>10469</v>
      </c>
      <c r="Y3314" s="256"/>
      <c r="Z3314" s="230" t="s">
        <v>10264</v>
      </c>
      <c r="AA3314" s="220">
        <v>202503</v>
      </c>
      <c r="AB3314" s="267"/>
      <c r="AC3314" s="266" t="s">
        <v>10280</v>
      </c>
      <c r="AD3314" s="240" t="s">
        <v>10252</v>
      </c>
      <c r="AE3314" s="269">
        <v>0</v>
      </c>
      <c r="AF3314" s="268" t="s">
        <v>10252</v>
      </c>
      <c r="AG3314" s="235" t="str">
        <f>IFERROR(VLOOKUP(작성용!A:A,RM!A:D,4,0),"-")</f>
        <v>김영하/김운영</v>
      </c>
      <c r="AH3314" s="270" t="s">
        <v>13832</v>
      </c>
      <c r="AI3314" s="261" t="s">
        <v>13833</v>
      </c>
      <c r="AJ3314" s="261" t="s">
        <v>13031</v>
      </c>
      <c r="AK3314" s="261" t="s">
        <v>3962</v>
      </c>
      <c r="AL3314" s="231">
        <v>3313</v>
      </c>
    </row>
    <row r="3315" spans="1:38" x14ac:dyDescent="0.3">
      <c r="A3315" s="264" t="s">
        <v>2413</v>
      </c>
      <c r="B3315" s="264" t="s">
        <v>13828</v>
      </c>
      <c r="C3315" s="237" t="s">
        <v>10273</v>
      </c>
      <c r="D3315" s="233" t="s">
        <v>12064</v>
      </c>
      <c r="E3315" s="232" t="s">
        <v>5939</v>
      </c>
      <c r="F3315" s="236" t="s">
        <v>10268</v>
      </c>
      <c r="G3315" s="210">
        <v>0</v>
      </c>
      <c r="H3315" s="227" t="s">
        <v>13237</v>
      </c>
      <c r="I3315" s="227"/>
      <c r="J3315" s="227"/>
      <c r="K3315" s="227"/>
      <c r="L3315" s="227"/>
      <c r="M3315" s="227"/>
      <c r="N3315" s="227" t="s">
        <v>10242</v>
      </c>
      <c r="O3315" s="242" t="s">
        <v>13829</v>
      </c>
      <c r="P3315" s="242" t="s">
        <v>13830</v>
      </c>
      <c r="Q3315" s="221" t="s">
        <v>13831</v>
      </c>
      <c r="R3315" s="208" t="s">
        <v>5940</v>
      </c>
      <c r="S3315" s="209">
        <v>2000000000281</v>
      </c>
      <c r="T3315" s="229">
        <v>45702</v>
      </c>
      <c r="U3315" s="230" t="s">
        <v>10277</v>
      </c>
      <c r="V3315" s="230" t="s">
        <v>10263</v>
      </c>
      <c r="W3315" s="230" t="s">
        <v>10263</v>
      </c>
      <c r="X3315" s="230" t="s">
        <v>13241</v>
      </c>
      <c r="Y3315" s="256"/>
      <c r="Z3315" s="230" t="s">
        <v>10264</v>
      </c>
      <c r="AA3315" s="220">
        <v>202503</v>
      </c>
      <c r="AB3315" s="267"/>
      <c r="AC3315" s="266" t="s">
        <v>10280</v>
      </c>
      <c r="AD3315" s="240" t="s">
        <v>10252</v>
      </c>
      <c r="AE3315" s="269">
        <v>0</v>
      </c>
      <c r="AF3315" s="268" t="s">
        <v>10252</v>
      </c>
      <c r="AG3315" s="235" t="str">
        <f>IFERROR(VLOOKUP(작성용!A:A,RM!A:D,4,0),"-")</f>
        <v>김영하/김운영</v>
      </c>
      <c r="AH3315" s="270" t="s">
        <v>13832</v>
      </c>
      <c r="AI3315" s="261" t="s">
        <v>13833</v>
      </c>
      <c r="AJ3315" s="261" t="s">
        <v>3522</v>
      </c>
      <c r="AK3315" s="261" t="s">
        <v>3962</v>
      </c>
      <c r="AL3315" s="231">
        <v>3314</v>
      </c>
    </row>
    <row r="3316" spans="1:38" x14ac:dyDescent="0.3">
      <c r="A3316" s="264" t="s">
        <v>2413</v>
      </c>
      <c r="B3316" s="264" t="s">
        <v>13828</v>
      </c>
      <c r="C3316" s="237" t="s">
        <v>10273</v>
      </c>
      <c r="D3316" s="233" t="s">
        <v>12939</v>
      </c>
      <c r="E3316" s="232" t="s">
        <v>5203</v>
      </c>
      <c r="F3316" s="236" t="s">
        <v>10268</v>
      </c>
      <c r="G3316" s="210">
        <v>0</v>
      </c>
      <c r="H3316" s="227" t="s">
        <v>13237</v>
      </c>
      <c r="I3316" s="227"/>
      <c r="J3316" s="227"/>
      <c r="K3316" s="227"/>
      <c r="L3316" s="227"/>
      <c r="M3316" s="227"/>
      <c r="N3316" s="227" t="s">
        <v>10242</v>
      </c>
      <c r="O3316" s="242" t="s">
        <v>13829</v>
      </c>
      <c r="P3316" s="242" t="s">
        <v>13830</v>
      </c>
      <c r="Q3316" s="221" t="s">
        <v>13831</v>
      </c>
      <c r="R3316" s="208" t="s">
        <v>5204</v>
      </c>
      <c r="S3316" s="209">
        <v>2000000000285</v>
      </c>
      <c r="T3316" s="229">
        <v>45702</v>
      </c>
      <c r="U3316" s="230" t="s">
        <v>10277</v>
      </c>
      <c r="V3316" s="230" t="s">
        <v>10263</v>
      </c>
      <c r="W3316" s="230" t="s">
        <v>10263</v>
      </c>
      <c r="X3316" s="230" t="s">
        <v>13241</v>
      </c>
      <c r="Y3316" s="256"/>
      <c r="Z3316" s="230" t="s">
        <v>10264</v>
      </c>
      <c r="AA3316" s="220">
        <v>202503</v>
      </c>
      <c r="AB3316" s="267"/>
      <c r="AC3316" s="266" t="s">
        <v>10280</v>
      </c>
      <c r="AD3316" s="240" t="s">
        <v>10252</v>
      </c>
      <c r="AE3316" s="269">
        <v>0</v>
      </c>
      <c r="AF3316" s="268" t="s">
        <v>10252</v>
      </c>
      <c r="AG3316" s="235" t="str">
        <f>IFERROR(VLOOKUP(작성용!A:A,RM!A:D,4,0),"-")</f>
        <v>김영하/김운영</v>
      </c>
      <c r="AH3316" s="270" t="s">
        <v>13832</v>
      </c>
      <c r="AI3316" s="261" t="s">
        <v>13833</v>
      </c>
      <c r="AJ3316" s="261" t="s">
        <v>13031</v>
      </c>
      <c r="AK3316" s="261" t="s">
        <v>3962</v>
      </c>
      <c r="AL3316" s="231">
        <v>3315</v>
      </c>
    </row>
    <row r="3317" spans="1:38" x14ac:dyDescent="0.3">
      <c r="A3317" s="264" t="s">
        <v>2413</v>
      </c>
      <c r="B3317" s="264" t="s">
        <v>13828</v>
      </c>
      <c r="C3317" s="237" t="s">
        <v>10273</v>
      </c>
      <c r="D3317" s="233" t="s">
        <v>12096</v>
      </c>
      <c r="E3317" s="232" t="s">
        <v>5989</v>
      </c>
      <c r="F3317" s="236" t="s">
        <v>10268</v>
      </c>
      <c r="G3317" s="210">
        <v>0</v>
      </c>
      <c r="H3317" s="227" t="s">
        <v>13237</v>
      </c>
      <c r="I3317" s="227"/>
      <c r="J3317" s="227"/>
      <c r="K3317" s="227"/>
      <c r="L3317" s="227"/>
      <c r="M3317" s="227"/>
      <c r="N3317" s="227" t="s">
        <v>10242</v>
      </c>
      <c r="O3317" s="242" t="s">
        <v>13829</v>
      </c>
      <c r="P3317" s="242" t="s">
        <v>13830</v>
      </c>
      <c r="Q3317" s="221" t="s">
        <v>13831</v>
      </c>
      <c r="R3317" s="208" t="s">
        <v>5990</v>
      </c>
      <c r="S3317" s="209">
        <v>2000000000248</v>
      </c>
      <c r="T3317" s="229">
        <v>45702</v>
      </c>
      <c r="U3317" s="230" t="s">
        <v>10277</v>
      </c>
      <c r="V3317" s="230" t="s">
        <v>10263</v>
      </c>
      <c r="W3317" s="230" t="s">
        <v>10263</v>
      </c>
      <c r="X3317" s="230" t="s">
        <v>13241</v>
      </c>
      <c r="Y3317" s="256"/>
      <c r="Z3317" s="230" t="s">
        <v>10264</v>
      </c>
      <c r="AA3317" s="220">
        <v>202503</v>
      </c>
      <c r="AB3317" s="267"/>
      <c r="AC3317" s="266" t="s">
        <v>10280</v>
      </c>
      <c r="AD3317" s="240" t="s">
        <v>10252</v>
      </c>
      <c r="AE3317" s="269">
        <v>0</v>
      </c>
      <c r="AF3317" s="268" t="s">
        <v>10252</v>
      </c>
      <c r="AG3317" s="235" t="str">
        <f>IFERROR(VLOOKUP(작성용!A:A,RM!A:D,4,0),"-")</f>
        <v>김영하/김운영</v>
      </c>
      <c r="AH3317" s="270" t="s">
        <v>13832</v>
      </c>
      <c r="AI3317" s="261" t="s">
        <v>13833</v>
      </c>
      <c r="AJ3317" s="261" t="s">
        <v>13031</v>
      </c>
      <c r="AK3317" s="261" t="s">
        <v>3962</v>
      </c>
      <c r="AL3317" s="231">
        <v>3316</v>
      </c>
    </row>
    <row r="3318" spans="1:38" x14ac:dyDescent="0.3">
      <c r="A3318" s="264" t="s">
        <v>2413</v>
      </c>
      <c r="B3318" s="264" t="s">
        <v>13828</v>
      </c>
      <c r="C3318" s="237" t="s">
        <v>10273</v>
      </c>
      <c r="D3318" s="233" t="s">
        <v>13874</v>
      </c>
      <c r="E3318" s="232" t="s">
        <v>6335</v>
      </c>
      <c r="F3318" s="236" t="s">
        <v>10268</v>
      </c>
      <c r="G3318" s="210">
        <v>0</v>
      </c>
      <c r="H3318" s="227" t="s">
        <v>4062</v>
      </c>
      <c r="I3318" s="227"/>
      <c r="J3318" s="227"/>
      <c r="K3318" s="227"/>
      <c r="L3318" s="227"/>
      <c r="M3318" s="227"/>
      <c r="N3318" s="227" t="s">
        <v>10242</v>
      </c>
      <c r="O3318" s="242" t="s">
        <v>13829</v>
      </c>
      <c r="P3318" s="242" t="s">
        <v>13830</v>
      </c>
      <c r="Q3318" s="221" t="s">
        <v>13831</v>
      </c>
      <c r="R3318" s="208" t="s">
        <v>6336</v>
      </c>
      <c r="S3318" s="209">
        <v>2000000000253</v>
      </c>
      <c r="T3318" s="229">
        <v>45702</v>
      </c>
      <c r="U3318" s="230" t="s">
        <v>10277</v>
      </c>
      <c r="V3318" s="230" t="s">
        <v>10263</v>
      </c>
      <c r="W3318" s="230" t="s">
        <v>10263</v>
      </c>
      <c r="X3318" s="230" t="s">
        <v>13241</v>
      </c>
      <c r="Y3318" s="256"/>
      <c r="Z3318" s="230" t="s">
        <v>10264</v>
      </c>
      <c r="AA3318" s="220">
        <v>202503</v>
      </c>
      <c r="AB3318" s="267"/>
      <c r="AC3318" s="266" t="s">
        <v>10280</v>
      </c>
      <c r="AD3318" s="240" t="s">
        <v>10252</v>
      </c>
      <c r="AE3318" s="269">
        <v>0</v>
      </c>
      <c r="AF3318" s="268" t="s">
        <v>10252</v>
      </c>
      <c r="AG3318" s="235" t="str">
        <f>IFERROR(VLOOKUP(작성용!A:A,RM!A:D,4,0),"-")</f>
        <v>김영하/김운영</v>
      </c>
      <c r="AH3318" s="270" t="s">
        <v>13832</v>
      </c>
      <c r="AI3318" s="261" t="s">
        <v>13833</v>
      </c>
      <c r="AJ3318" s="261" t="s">
        <v>13031</v>
      </c>
      <c r="AK3318" s="261" t="s">
        <v>3962</v>
      </c>
      <c r="AL3318" s="231">
        <v>3317</v>
      </c>
    </row>
    <row r="3319" spans="1:38" x14ac:dyDescent="0.3">
      <c r="A3319" s="264" t="s">
        <v>2413</v>
      </c>
      <c r="B3319" s="264" t="s">
        <v>13828</v>
      </c>
      <c r="C3319" s="237" t="s">
        <v>10273</v>
      </c>
      <c r="D3319" s="233" t="s">
        <v>13875</v>
      </c>
      <c r="E3319" s="232" t="s">
        <v>6337</v>
      </c>
      <c r="F3319" s="236" t="s">
        <v>10268</v>
      </c>
      <c r="G3319" s="210">
        <v>0</v>
      </c>
      <c r="H3319" s="227" t="s">
        <v>13237</v>
      </c>
      <c r="I3319" s="227"/>
      <c r="J3319" s="227"/>
      <c r="K3319" s="227"/>
      <c r="L3319" s="227"/>
      <c r="M3319" s="227"/>
      <c r="N3319" s="227" t="s">
        <v>10242</v>
      </c>
      <c r="O3319" s="242" t="s">
        <v>13829</v>
      </c>
      <c r="P3319" s="242" t="s">
        <v>13830</v>
      </c>
      <c r="Q3319" s="221" t="s">
        <v>13831</v>
      </c>
      <c r="R3319" s="208" t="s">
        <v>6338</v>
      </c>
      <c r="S3319" s="209">
        <v>2000000000305</v>
      </c>
      <c r="T3319" s="229">
        <v>45702</v>
      </c>
      <c r="U3319" s="230" t="s">
        <v>10277</v>
      </c>
      <c r="V3319" s="230" t="s">
        <v>10263</v>
      </c>
      <c r="W3319" s="230" t="s">
        <v>10263</v>
      </c>
      <c r="X3319" s="230" t="s">
        <v>10469</v>
      </c>
      <c r="Y3319" s="256"/>
      <c r="Z3319" s="230" t="s">
        <v>10264</v>
      </c>
      <c r="AA3319" s="220">
        <v>202503</v>
      </c>
      <c r="AB3319" s="267"/>
      <c r="AC3319" s="266" t="s">
        <v>10280</v>
      </c>
      <c r="AD3319" s="240" t="s">
        <v>10252</v>
      </c>
      <c r="AE3319" s="269">
        <v>0</v>
      </c>
      <c r="AF3319" s="268" t="s">
        <v>10252</v>
      </c>
      <c r="AG3319" s="235" t="str">
        <f>IFERROR(VLOOKUP(작성용!A:A,RM!A:D,4,0),"-")</f>
        <v>김영하/김운영</v>
      </c>
      <c r="AH3319" s="270" t="s">
        <v>13832</v>
      </c>
      <c r="AI3319" s="261" t="s">
        <v>13833</v>
      </c>
      <c r="AJ3319" s="261" t="s">
        <v>13031</v>
      </c>
      <c r="AK3319" s="261" t="s">
        <v>3962</v>
      </c>
      <c r="AL3319" s="231">
        <v>3318</v>
      </c>
    </row>
    <row r="3320" spans="1:38" x14ac:dyDescent="0.3">
      <c r="A3320" s="264" t="s">
        <v>2413</v>
      </c>
      <c r="B3320" s="264" t="s">
        <v>13828</v>
      </c>
      <c r="C3320" s="237" t="s">
        <v>10273</v>
      </c>
      <c r="D3320" s="233" t="s">
        <v>12946</v>
      </c>
      <c r="E3320" s="232" t="s">
        <v>3843</v>
      </c>
      <c r="F3320" s="236" t="s">
        <v>10268</v>
      </c>
      <c r="G3320" s="210">
        <v>0</v>
      </c>
      <c r="H3320" s="227" t="s">
        <v>13237</v>
      </c>
      <c r="I3320" s="227"/>
      <c r="J3320" s="227"/>
      <c r="K3320" s="227"/>
      <c r="L3320" s="227"/>
      <c r="M3320" s="227"/>
      <c r="N3320" s="227" t="s">
        <v>10242</v>
      </c>
      <c r="O3320" s="242" t="s">
        <v>13829</v>
      </c>
      <c r="P3320" s="242" t="s">
        <v>13830</v>
      </c>
      <c r="Q3320" s="221" t="s">
        <v>13831</v>
      </c>
      <c r="R3320" s="208" t="s">
        <v>3844</v>
      </c>
      <c r="S3320" s="209">
        <v>2000000000333</v>
      </c>
      <c r="T3320" s="229">
        <v>45702</v>
      </c>
      <c r="U3320" s="230" t="s">
        <v>10277</v>
      </c>
      <c r="V3320" s="230" t="s">
        <v>10263</v>
      </c>
      <c r="W3320" s="230" t="s">
        <v>10263</v>
      </c>
      <c r="X3320" s="230" t="s">
        <v>13241</v>
      </c>
      <c r="Y3320" s="256"/>
      <c r="Z3320" s="230" t="s">
        <v>10264</v>
      </c>
      <c r="AA3320" s="220">
        <v>202503</v>
      </c>
      <c r="AB3320" s="267"/>
      <c r="AC3320" s="266" t="s">
        <v>10280</v>
      </c>
      <c r="AD3320" s="240" t="s">
        <v>10252</v>
      </c>
      <c r="AE3320" s="269">
        <v>0</v>
      </c>
      <c r="AF3320" s="268" t="s">
        <v>10252</v>
      </c>
      <c r="AG3320" s="235" t="str">
        <f>IFERROR(VLOOKUP(작성용!A:A,RM!A:D,4,0),"-")</f>
        <v>김영하/김운영</v>
      </c>
      <c r="AH3320" s="270" t="s">
        <v>13832</v>
      </c>
      <c r="AI3320" s="261" t="s">
        <v>13833</v>
      </c>
      <c r="AJ3320" s="261" t="s">
        <v>13031</v>
      </c>
      <c r="AK3320" s="261" t="s">
        <v>3962</v>
      </c>
      <c r="AL3320" s="231">
        <v>3319</v>
      </c>
    </row>
    <row r="3321" spans="1:38" x14ac:dyDescent="0.3">
      <c r="A3321" s="225" t="s">
        <v>2414</v>
      </c>
      <c r="B3321" s="225" t="s">
        <v>2415</v>
      </c>
      <c r="C3321" s="237" t="s">
        <v>10273</v>
      </c>
      <c r="D3321" s="233" t="s">
        <v>13876</v>
      </c>
      <c r="E3321" s="232" t="s">
        <v>13877</v>
      </c>
      <c r="F3321" s="236" t="s">
        <v>10268</v>
      </c>
      <c r="G3321" s="210">
        <v>0</v>
      </c>
      <c r="H3321" s="227" t="s">
        <v>13031</v>
      </c>
      <c r="I3321" s="227" t="s">
        <v>4695</v>
      </c>
      <c r="J3321" s="227" t="s">
        <v>4695</v>
      </c>
      <c r="K3321" s="227" t="s">
        <v>4695</v>
      </c>
      <c r="L3321" s="227" t="s">
        <v>4695</v>
      </c>
      <c r="M3321" s="227" t="s">
        <v>7691</v>
      </c>
      <c r="N3321" s="226" t="s">
        <v>10242</v>
      </c>
      <c r="O3321" s="226" t="s">
        <v>3530</v>
      </c>
      <c r="P3321" s="226" t="s">
        <v>13878</v>
      </c>
      <c r="Q3321" s="226" t="s">
        <v>13878</v>
      </c>
      <c r="R3321" s="228" t="s">
        <v>13879</v>
      </c>
      <c r="S3321" s="228" t="s">
        <v>8277</v>
      </c>
      <c r="T3321" s="229">
        <v>45702</v>
      </c>
      <c r="U3321" s="230" t="s">
        <v>10277</v>
      </c>
      <c r="V3321" s="230" t="s">
        <v>11143</v>
      </c>
      <c r="W3321" s="230" t="s">
        <v>11143</v>
      </c>
      <c r="X3321" s="230" t="s">
        <v>13031</v>
      </c>
      <c r="Y3321" s="230"/>
      <c r="Z3321" s="230" t="s">
        <v>10264</v>
      </c>
      <c r="AA3321" s="220">
        <v>202503</v>
      </c>
      <c r="AB3321" s="239"/>
      <c r="AC3321" s="240" t="s">
        <v>10280</v>
      </c>
      <c r="AD3321" s="240" t="s">
        <v>10252</v>
      </c>
      <c r="AE3321" s="241">
        <v>0</v>
      </c>
      <c r="AF3321" s="240" t="s">
        <v>10252</v>
      </c>
      <c r="AG3321" s="235" t="str">
        <f>IFERROR(VLOOKUP(작성용!A:A,RM!A:D,4,0),"-")</f>
        <v>김기욱/정창수</v>
      </c>
      <c r="AH3321" s="9" t="s">
        <v>13880</v>
      </c>
      <c r="AI3321" s="231" t="s">
        <v>13031</v>
      </c>
      <c r="AJ3321" s="9" t="s">
        <v>3522</v>
      </c>
      <c r="AK3321" s="231" t="s">
        <v>3962</v>
      </c>
      <c r="AL3321" s="231">
        <v>3320</v>
      </c>
    </row>
    <row r="3322" spans="1:38" x14ac:dyDescent="0.3">
      <c r="A3322" s="225" t="s">
        <v>2414</v>
      </c>
      <c r="B3322" s="225" t="s">
        <v>2415</v>
      </c>
      <c r="C3322" s="237" t="s">
        <v>10273</v>
      </c>
      <c r="D3322" s="233" t="s">
        <v>13881</v>
      </c>
      <c r="E3322" s="232" t="s">
        <v>13882</v>
      </c>
      <c r="F3322" s="236" t="s">
        <v>10268</v>
      </c>
      <c r="G3322" s="210">
        <v>0</v>
      </c>
      <c r="H3322" s="227" t="s">
        <v>13031</v>
      </c>
      <c r="I3322" s="227" t="s">
        <v>4695</v>
      </c>
      <c r="J3322" s="227" t="s">
        <v>4695</v>
      </c>
      <c r="K3322" s="227" t="s">
        <v>4695</v>
      </c>
      <c r="L3322" s="227" t="s">
        <v>4695</v>
      </c>
      <c r="M3322" s="227" t="s">
        <v>7691</v>
      </c>
      <c r="N3322" s="226" t="s">
        <v>10242</v>
      </c>
      <c r="O3322" s="226" t="s">
        <v>13878</v>
      </c>
      <c r="P3322" s="226" t="s">
        <v>13878</v>
      </c>
      <c r="Q3322" s="226" t="s">
        <v>13878</v>
      </c>
      <c r="R3322" s="228" t="s">
        <v>13883</v>
      </c>
      <c r="S3322" s="228">
        <v>410000190</v>
      </c>
      <c r="T3322" s="229">
        <v>45702</v>
      </c>
      <c r="U3322" s="230" t="s">
        <v>10277</v>
      </c>
      <c r="V3322" s="230" t="s">
        <v>11143</v>
      </c>
      <c r="W3322" s="230" t="s">
        <v>11143</v>
      </c>
      <c r="X3322" s="230" t="s">
        <v>3522</v>
      </c>
      <c r="Y3322" s="230"/>
      <c r="Z3322" s="230" t="s">
        <v>10264</v>
      </c>
      <c r="AA3322" s="220">
        <v>202503</v>
      </c>
      <c r="AB3322" s="239"/>
      <c r="AC3322" s="240" t="s">
        <v>10280</v>
      </c>
      <c r="AD3322" s="240" t="s">
        <v>10252</v>
      </c>
      <c r="AE3322" s="241">
        <v>0</v>
      </c>
      <c r="AF3322" s="240" t="s">
        <v>10252</v>
      </c>
      <c r="AG3322" s="235" t="str">
        <f>IFERROR(VLOOKUP(작성용!A:A,RM!A:D,4,0),"-")</f>
        <v>김기욱/정창수</v>
      </c>
      <c r="AH3322" s="9" t="s">
        <v>13880</v>
      </c>
      <c r="AI3322" s="231" t="s">
        <v>13031</v>
      </c>
      <c r="AJ3322" s="9" t="s">
        <v>13031</v>
      </c>
      <c r="AK3322" s="231" t="s">
        <v>3962</v>
      </c>
      <c r="AL3322" s="231">
        <v>3321</v>
      </c>
    </row>
    <row r="3323" spans="1:38" x14ac:dyDescent="0.3">
      <c r="A3323" s="225" t="s">
        <v>2414</v>
      </c>
      <c r="B3323" s="225" t="s">
        <v>2415</v>
      </c>
      <c r="C3323" s="237" t="s">
        <v>10273</v>
      </c>
      <c r="D3323" s="233" t="s">
        <v>11714</v>
      </c>
      <c r="E3323" s="232" t="s">
        <v>11715</v>
      </c>
      <c r="F3323" s="236" t="s">
        <v>10268</v>
      </c>
      <c r="G3323" s="210">
        <v>0</v>
      </c>
      <c r="H3323" s="227" t="s">
        <v>13031</v>
      </c>
      <c r="I3323" s="227" t="s">
        <v>4695</v>
      </c>
      <c r="J3323" s="227" t="s">
        <v>4695</v>
      </c>
      <c r="K3323" s="227" t="s">
        <v>4695</v>
      </c>
      <c r="L3323" s="227" t="s">
        <v>4695</v>
      </c>
      <c r="M3323" s="227" t="s">
        <v>7691</v>
      </c>
      <c r="N3323" s="226" t="s">
        <v>10242</v>
      </c>
      <c r="O3323" s="226" t="s">
        <v>13878</v>
      </c>
      <c r="P3323" s="226" t="s">
        <v>13878</v>
      </c>
      <c r="Q3323" s="226" t="s">
        <v>13878</v>
      </c>
      <c r="R3323" s="228" t="s">
        <v>13884</v>
      </c>
      <c r="S3323" s="228" t="s">
        <v>3901</v>
      </c>
      <c r="T3323" s="229">
        <v>45702</v>
      </c>
      <c r="U3323" s="230" t="s">
        <v>10277</v>
      </c>
      <c r="V3323" s="230" t="s">
        <v>11143</v>
      </c>
      <c r="W3323" s="230" t="s">
        <v>11143</v>
      </c>
      <c r="X3323" s="230" t="s">
        <v>13031</v>
      </c>
      <c r="Y3323" s="230"/>
      <c r="Z3323" s="230" t="s">
        <v>10264</v>
      </c>
      <c r="AA3323" s="220">
        <v>202503</v>
      </c>
      <c r="AB3323" s="239"/>
      <c r="AC3323" s="240" t="s">
        <v>10280</v>
      </c>
      <c r="AD3323" s="240" t="s">
        <v>10252</v>
      </c>
      <c r="AE3323" s="241">
        <v>0</v>
      </c>
      <c r="AF3323" s="240" t="s">
        <v>10252</v>
      </c>
      <c r="AG3323" s="235" t="str">
        <f>IFERROR(VLOOKUP(작성용!A:A,RM!A:D,4,0),"-")</f>
        <v>김기욱/정창수</v>
      </c>
      <c r="AH3323" s="9" t="s">
        <v>13880</v>
      </c>
      <c r="AI3323" s="231" t="s">
        <v>13031</v>
      </c>
      <c r="AJ3323" s="9" t="s">
        <v>3522</v>
      </c>
      <c r="AK3323" s="231" t="s">
        <v>3962</v>
      </c>
      <c r="AL3323" s="231">
        <v>3322</v>
      </c>
    </row>
    <row r="3324" spans="1:38" x14ac:dyDescent="0.3">
      <c r="A3324" s="225" t="s">
        <v>2414</v>
      </c>
      <c r="B3324" s="225" t="s">
        <v>2415</v>
      </c>
      <c r="C3324" s="237" t="s">
        <v>10273</v>
      </c>
      <c r="D3324" s="233" t="s">
        <v>13885</v>
      </c>
      <c r="E3324" s="232" t="s">
        <v>13886</v>
      </c>
      <c r="F3324" s="236" t="s">
        <v>10268</v>
      </c>
      <c r="G3324" s="210">
        <v>0</v>
      </c>
      <c r="H3324" s="227" t="s">
        <v>13031</v>
      </c>
      <c r="I3324" s="227" t="s">
        <v>4695</v>
      </c>
      <c r="J3324" s="227" t="s">
        <v>4695</v>
      </c>
      <c r="K3324" s="227" t="s">
        <v>4695</v>
      </c>
      <c r="L3324" s="227" t="s">
        <v>4695</v>
      </c>
      <c r="M3324" s="227" t="s">
        <v>7691</v>
      </c>
      <c r="N3324" s="226" t="s">
        <v>10242</v>
      </c>
      <c r="O3324" s="226" t="s">
        <v>13878</v>
      </c>
      <c r="P3324" s="226" t="s">
        <v>13878</v>
      </c>
      <c r="Q3324" s="226" t="s">
        <v>13878</v>
      </c>
      <c r="R3324" s="228" t="s">
        <v>13887</v>
      </c>
      <c r="S3324" s="228" t="s">
        <v>8278</v>
      </c>
      <c r="T3324" s="229">
        <v>45702</v>
      </c>
      <c r="U3324" s="230" t="s">
        <v>10277</v>
      </c>
      <c r="V3324" s="230" t="s">
        <v>11143</v>
      </c>
      <c r="W3324" s="230" t="s">
        <v>11143</v>
      </c>
      <c r="X3324" s="230" t="s">
        <v>3522</v>
      </c>
      <c r="Y3324" s="230"/>
      <c r="Z3324" s="230" t="s">
        <v>10264</v>
      </c>
      <c r="AA3324" s="220">
        <v>202503</v>
      </c>
      <c r="AB3324" s="239"/>
      <c r="AC3324" s="240" t="s">
        <v>10280</v>
      </c>
      <c r="AD3324" s="240" t="s">
        <v>10252</v>
      </c>
      <c r="AE3324" s="241">
        <v>0</v>
      </c>
      <c r="AF3324" s="240" t="s">
        <v>10252</v>
      </c>
      <c r="AG3324" s="235" t="str">
        <f>IFERROR(VLOOKUP(작성용!A:A,RM!A:D,4,0),"-")</f>
        <v>김기욱/정창수</v>
      </c>
      <c r="AH3324" s="9" t="s">
        <v>13880</v>
      </c>
      <c r="AI3324" s="231" t="s">
        <v>3522</v>
      </c>
      <c r="AJ3324" s="9" t="s">
        <v>13031</v>
      </c>
      <c r="AK3324" s="231" t="s">
        <v>3962</v>
      </c>
      <c r="AL3324" s="231">
        <v>3323</v>
      </c>
    </row>
    <row r="3325" spans="1:38" x14ac:dyDescent="0.3">
      <c r="A3325" s="225" t="s">
        <v>2414</v>
      </c>
      <c r="B3325" s="225" t="s">
        <v>2415</v>
      </c>
      <c r="C3325" s="237" t="s">
        <v>10273</v>
      </c>
      <c r="D3325" s="233" t="s">
        <v>13888</v>
      </c>
      <c r="E3325" s="232" t="s">
        <v>13889</v>
      </c>
      <c r="F3325" s="236" t="s">
        <v>10268</v>
      </c>
      <c r="G3325" s="210">
        <v>0</v>
      </c>
      <c r="H3325" s="227" t="s">
        <v>13031</v>
      </c>
      <c r="I3325" s="227" t="s">
        <v>4695</v>
      </c>
      <c r="J3325" s="227" t="s">
        <v>4695</v>
      </c>
      <c r="K3325" s="227" t="s">
        <v>4695</v>
      </c>
      <c r="L3325" s="227" t="s">
        <v>4695</v>
      </c>
      <c r="M3325" s="227" t="s">
        <v>7691</v>
      </c>
      <c r="N3325" s="226" t="s">
        <v>10242</v>
      </c>
      <c r="O3325" s="226" t="s">
        <v>3530</v>
      </c>
      <c r="P3325" s="226" t="s">
        <v>13878</v>
      </c>
      <c r="Q3325" s="226" t="s">
        <v>3530</v>
      </c>
      <c r="R3325" s="228" t="s">
        <v>13890</v>
      </c>
      <c r="S3325" s="228" t="s">
        <v>8279</v>
      </c>
      <c r="T3325" s="229">
        <v>45702</v>
      </c>
      <c r="U3325" s="230" t="s">
        <v>10277</v>
      </c>
      <c r="V3325" s="230" t="s">
        <v>11143</v>
      </c>
      <c r="W3325" s="230" t="s">
        <v>11143</v>
      </c>
      <c r="X3325" s="230" t="s">
        <v>13031</v>
      </c>
      <c r="Y3325" s="230"/>
      <c r="Z3325" s="230" t="s">
        <v>10264</v>
      </c>
      <c r="AA3325" s="220">
        <v>202503</v>
      </c>
      <c r="AB3325" s="239"/>
      <c r="AC3325" s="240" t="s">
        <v>10280</v>
      </c>
      <c r="AD3325" s="240" t="s">
        <v>10252</v>
      </c>
      <c r="AE3325" s="241">
        <v>0</v>
      </c>
      <c r="AF3325" s="240" t="s">
        <v>10252</v>
      </c>
      <c r="AG3325" s="235" t="str">
        <f>IFERROR(VLOOKUP(작성용!A:A,RM!A:D,4,0),"-")</f>
        <v>김기욱/정창수</v>
      </c>
      <c r="AH3325" s="9" t="s">
        <v>13880</v>
      </c>
      <c r="AI3325" s="231" t="s">
        <v>3522</v>
      </c>
      <c r="AJ3325" s="9" t="s">
        <v>3522</v>
      </c>
      <c r="AK3325" s="231" t="s">
        <v>3962</v>
      </c>
      <c r="AL3325" s="231">
        <v>3324</v>
      </c>
    </row>
    <row r="3326" spans="1:38" x14ac:dyDescent="0.3">
      <c r="A3326" s="225" t="s">
        <v>2414</v>
      </c>
      <c r="B3326" s="225" t="s">
        <v>2415</v>
      </c>
      <c r="C3326" s="237" t="s">
        <v>10273</v>
      </c>
      <c r="D3326" s="233" t="s">
        <v>13861</v>
      </c>
      <c r="E3326" s="232" t="s">
        <v>13891</v>
      </c>
      <c r="F3326" s="236" t="s">
        <v>10268</v>
      </c>
      <c r="G3326" s="210">
        <v>0</v>
      </c>
      <c r="H3326" s="227" t="s">
        <v>13031</v>
      </c>
      <c r="I3326" s="227" t="s">
        <v>4695</v>
      </c>
      <c r="J3326" s="227" t="s">
        <v>4695</v>
      </c>
      <c r="K3326" s="227" t="s">
        <v>4695</v>
      </c>
      <c r="L3326" s="227" t="s">
        <v>4695</v>
      </c>
      <c r="M3326" s="227" t="s">
        <v>7691</v>
      </c>
      <c r="N3326" s="226" t="s">
        <v>10242</v>
      </c>
      <c r="O3326" s="226" t="s">
        <v>13878</v>
      </c>
      <c r="P3326" s="226" t="s">
        <v>13878</v>
      </c>
      <c r="Q3326" s="226" t="s">
        <v>13878</v>
      </c>
      <c r="R3326" s="228" t="s">
        <v>13892</v>
      </c>
      <c r="S3326" s="228" t="s">
        <v>3830</v>
      </c>
      <c r="T3326" s="229">
        <v>45702</v>
      </c>
      <c r="U3326" s="230" t="s">
        <v>10277</v>
      </c>
      <c r="V3326" s="230" t="s">
        <v>11143</v>
      </c>
      <c r="W3326" s="230" t="s">
        <v>11143</v>
      </c>
      <c r="X3326" s="230" t="s">
        <v>13031</v>
      </c>
      <c r="Y3326" s="230"/>
      <c r="Z3326" s="230" t="s">
        <v>10264</v>
      </c>
      <c r="AA3326" s="220">
        <v>202503</v>
      </c>
      <c r="AB3326" s="239"/>
      <c r="AC3326" s="240" t="s">
        <v>10280</v>
      </c>
      <c r="AD3326" s="240" t="s">
        <v>10252</v>
      </c>
      <c r="AE3326" s="241">
        <v>0</v>
      </c>
      <c r="AF3326" s="240" t="s">
        <v>10252</v>
      </c>
      <c r="AG3326" s="235" t="str">
        <f>IFERROR(VLOOKUP(작성용!A:A,RM!A:D,4,0),"-")</f>
        <v>김기욱/정창수</v>
      </c>
      <c r="AH3326" s="9" t="s">
        <v>13880</v>
      </c>
      <c r="AI3326" s="231" t="s">
        <v>13031</v>
      </c>
      <c r="AJ3326" s="9" t="s">
        <v>13031</v>
      </c>
      <c r="AK3326" s="231" t="s">
        <v>3962</v>
      </c>
      <c r="AL3326" s="231">
        <v>3325</v>
      </c>
    </row>
    <row r="3327" spans="1:38" x14ac:dyDescent="0.3">
      <c r="A3327" s="225" t="s">
        <v>2414</v>
      </c>
      <c r="B3327" s="225" t="s">
        <v>2415</v>
      </c>
      <c r="C3327" s="237" t="s">
        <v>10273</v>
      </c>
      <c r="D3327" s="233" t="s">
        <v>13544</v>
      </c>
      <c r="E3327" s="232" t="s">
        <v>13545</v>
      </c>
      <c r="F3327" s="236" t="s">
        <v>10268</v>
      </c>
      <c r="G3327" s="210">
        <v>0</v>
      </c>
      <c r="H3327" s="227" t="s">
        <v>3522</v>
      </c>
      <c r="I3327" s="227" t="s">
        <v>4695</v>
      </c>
      <c r="J3327" s="227" t="s">
        <v>4695</v>
      </c>
      <c r="K3327" s="227" t="s">
        <v>4695</v>
      </c>
      <c r="L3327" s="227" t="s">
        <v>4695</v>
      </c>
      <c r="M3327" s="227" t="s">
        <v>7691</v>
      </c>
      <c r="N3327" s="226" t="s">
        <v>10242</v>
      </c>
      <c r="O3327" s="226" t="s">
        <v>13878</v>
      </c>
      <c r="P3327" s="226" t="s">
        <v>13878</v>
      </c>
      <c r="Q3327" s="226" t="s">
        <v>13878</v>
      </c>
      <c r="R3327" s="228" t="s">
        <v>13893</v>
      </c>
      <c r="S3327" s="228" t="s">
        <v>3832</v>
      </c>
      <c r="T3327" s="229">
        <v>45702</v>
      </c>
      <c r="U3327" s="230" t="s">
        <v>10277</v>
      </c>
      <c r="V3327" s="230" t="s">
        <v>11143</v>
      </c>
      <c r="W3327" s="230" t="s">
        <v>11143</v>
      </c>
      <c r="X3327" s="230" t="s">
        <v>13031</v>
      </c>
      <c r="Y3327" s="230"/>
      <c r="Z3327" s="230" t="s">
        <v>10264</v>
      </c>
      <c r="AA3327" s="220">
        <v>202503</v>
      </c>
      <c r="AB3327" s="239"/>
      <c r="AC3327" s="240" t="s">
        <v>10280</v>
      </c>
      <c r="AD3327" s="240" t="s">
        <v>10252</v>
      </c>
      <c r="AE3327" s="241">
        <v>0</v>
      </c>
      <c r="AF3327" s="240" t="s">
        <v>10252</v>
      </c>
      <c r="AG3327" s="235" t="str">
        <f>IFERROR(VLOOKUP(작성용!A:A,RM!A:D,4,0),"-")</f>
        <v>김기욱/정창수</v>
      </c>
      <c r="AH3327" s="9" t="s">
        <v>13880</v>
      </c>
      <c r="AI3327" s="231" t="s">
        <v>3522</v>
      </c>
      <c r="AJ3327" s="9" t="s">
        <v>13031</v>
      </c>
      <c r="AK3327" s="231" t="s">
        <v>3962</v>
      </c>
      <c r="AL3327" s="231">
        <v>3326</v>
      </c>
    </row>
    <row r="3328" spans="1:38" x14ac:dyDescent="0.3">
      <c r="A3328" s="225" t="s">
        <v>2414</v>
      </c>
      <c r="B3328" s="225" t="s">
        <v>2415</v>
      </c>
      <c r="C3328" s="237" t="s">
        <v>10273</v>
      </c>
      <c r="D3328" s="233" t="s">
        <v>13864</v>
      </c>
      <c r="E3328" s="232" t="s">
        <v>13894</v>
      </c>
      <c r="F3328" s="236" t="s">
        <v>10268</v>
      </c>
      <c r="G3328" s="210">
        <v>0</v>
      </c>
      <c r="H3328" s="227" t="s">
        <v>13031</v>
      </c>
      <c r="I3328" s="227" t="s">
        <v>4695</v>
      </c>
      <c r="J3328" s="227" t="s">
        <v>4695</v>
      </c>
      <c r="K3328" s="227" t="s">
        <v>4695</v>
      </c>
      <c r="L3328" s="227" t="s">
        <v>4695</v>
      </c>
      <c r="M3328" s="227" t="s">
        <v>7691</v>
      </c>
      <c r="N3328" s="226" t="s">
        <v>10242</v>
      </c>
      <c r="O3328" s="226" t="s">
        <v>13878</v>
      </c>
      <c r="P3328" s="226" t="s">
        <v>13878</v>
      </c>
      <c r="Q3328" s="226" t="s">
        <v>13878</v>
      </c>
      <c r="R3328" s="228" t="s">
        <v>13895</v>
      </c>
      <c r="S3328" s="228" t="s">
        <v>3836</v>
      </c>
      <c r="T3328" s="229">
        <v>45702</v>
      </c>
      <c r="U3328" s="230" t="s">
        <v>10277</v>
      </c>
      <c r="V3328" s="230" t="s">
        <v>11143</v>
      </c>
      <c r="W3328" s="230" t="s">
        <v>11143</v>
      </c>
      <c r="X3328" s="230" t="s">
        <v>13031</v>
      </c>
      <c r="Y3328" s="230"/>
      <c r="Z3328" s="230" t="s">
        <v>10264</v>
      </c>
      <c r="AA3328" s="220">
        <v>202503</v>
      </c>
      <c r="AB3328" s="239"/>
      <c r="AC3328" s="240" t="s">
        <v>10280</v>
      </c>
      <c r="AD3328" s="240" t="s">
        <v>10252</v>
      </c>
      <c r="AE3328" s="241">
        <v>0</v>
      </c>
      <c r="AF3328" s="240" t="s">
        <v>10252</v>
      </c>
      <c r="AG3328" s="235" t="str">
        <f>IFERROR(VLOOKUP(작성용!A:A,RM!A:D,4,0),"-")</f>
        <v>김기욱/정창수</v>
      </c>
      <c r="AH3328" s="9" t="s">
        <v>13880</v>
      </c>
      <c r="AI3328" s="231" t="s">
        <v>13031</v>
      </c>
      <c r="AJ3328" s="9" t="s">
        <v>13031</v>
      </c>
      <c r="AK3328" s="231" t="s">
        <v>3962</v>
      </c>
      <c r="AL3328" s="231">
        <v>3327</v>
      </c>
    </row>
    <row r="3329" spans="1:38" x14ac:dyDescent="0.3">
      <c r="A3329" s="225" t="s">
        <v>2414</v>
      </c>
      <c r="B3329" s="225" t="s">
        <v>2415</v>
      </c>
      <c r="C3329" s="237" t="s">
        <v>10273</v>
      </c>
      <c r="D3329" s="233" t="s">
        <v>13896</v>
      </c>
      <c r="E3329" s="232" t="s">
        <v>13897</v>
      </c>
      <c r="F3329" s="236" t="s">
        <v>10268</v>
      </c>
      <c r="G3329" s="210">
        <v>0</v>
      </c>
      <c r="H3329" s="227" t="s">
        <v>3522</v>
      </c>
      <c r="I3329" s="227" t="s">
        <v>4695</v>
      </c>
      <c r="J3329" s="227" t="s">
        <v>4695</v>
      </c>
      <c r="K3329" s="227" t="s">
        <v>4695</v>
      </c>
      <c r="L3329" s="227" t="s">
        <v>4695</v>
      </c>
      <c r="M3329" s="227" t="s">
        <v>7691</v>
      </c>
      <c r="N3329" s="226" t="s">
        <v>10242</v>
      </c>
      <c r="O3329" s="226" t="s">
        <v>3530</v>
      </c>
      <c r="P3329" s="226" t="s">
        <v>13878</v>
      </c>
      <c r="Q3329" s="226" t="s">
        <v>13878</v>
      </c>
      <c r="R3329" s="228" t="s">
        <v>13898</v>
      </c>
      <c r="S3329" s="228" t="s">
        <v>7805</v>
      </c>
      <c r="T3329" s="229">
        <v>45702</v>
      </c>
      <c r="U3329" s="230" t="s">
        <v>10277</v>
      </c>
      <c r="V3329" s="230" t="s">
        <v>11143</v>
      </c>
      <c r="W3329" s="230" t="s">
        <v>11143</v>
      </c>
      <c r="X3329" s="230" t="s">
        <v>13031</v>
      </c>
      <c r="Y3329" s="230"/>
      <c r="Z3329" s="230" t="s">
        <v>10264</v>
      </c>
      <c r="AA3329" s="220">
        <v>202503</v>
      </c>
      <c r="AB3329" s="239"/>
      <c r="AC3329" s="240" t="s">
        <v>10280</v>
      </c>
      <c r="AD3329" s="240" t="s">
        <v>10252</v>
      </c>
      <c r="AE3329" s="241">
        <v>0</v>
      </c>
      <c r="AF3329" s="240" t="s">
        <v>10252</v>
      </c>
      <c r="AG3329" s="235" t="str">
        <f>IFERROR(VLOOKUP(작성용!A:A,RM!A:D,4,0),"-")</f>
        <v>김기욱/정창수</v>
      </c>
      <c r="AH3329" s="9" t="s">
        <v>13880</v>
      </c>
      <c r="AI3329" s="231" t="s">
        <v>13031</v>
      </c>
      <c r="AJ3329" s="9" t="s">
        <v>3522</v>
      </c>
      <c r="AK3329" s="231" t="s">
        <v>3962</v>
      </c>
      <c r="AL3329" s="231">
        <v>3328</v>
      </c>
    </row>
    <row r="3330" spans="1:38" x14ac:dyDescent="0.3">
      <c r="A3330" s="225" t="s">
        <v>2414</v>
      </c>
      <c r="B3330" s="225" t="s">
        <v>2415</v>
      </c>
      <c r="C3330" s="237" t="s">
        <v>10273</v>
      </c>
      <c r="D3330" s="233" t="s">
        <v>13899</v>
      </c>
      <c r="E3330" s="232" t="s">
        <v>13900</v>
      </c>
      <c r="F3330" s="236" t="s">
        <v>10268</v>
      </c>
      <c r="G3330" s="210">
        <v>0</v>
      </c>
      <c r="H3330" s="227" t="s">
        <v>13031</v>
      </c>
      <c r="I3330" s="227" t="s">
        <v>4695</v>
      </c>
      <c r="J3330" s="227" t="s">
        <v>4695</v>
      </c>
      <c r="K3330" s="227" t="s">
        <v>4695</v>
      </c>
      <c r="L3330" s="227" t="s">
        <v>4695</v>
      </c>
      <c r="M3330" s="227" t="s">
        <v>7691</v>
      </c>
      <c r="N3330" s="226" t="s">
        <v>10242</v>
      </c>
      <c r="O3330" s="226" t="s">
        <v>3530</v>
      </c>
      <c r="P3330" s="226" t="s">
        <v>13878</v>
      </c>
      <c r="Q3330" s="226" t="s">
        <v>13878</v>
      </c>
      <c r="R3330" s="228" t="s">
        <v>13901</v>
      </c>
      <c r="S3330" s="228" t="s">
        <v>8280</v>
      </c>
      <c r="T3330" s="229">
        <v>45702</v>
      </c>
      <c r="U3330" s="230" t="s">
        <v>10277</v>
      </c>
      <c r="V3330" s="230" t="s">
        <v>11143</v>
      </c>
      <c r="W3330" s="230" t="s">
        <v>11143</v>
      </c>
      <c r="X3330" s="230" t="s">
        <v>13031</v>
      </c>
      <c r="Y3330" s="230"/>
      <c r="Z3330" s="230" t="s">
        <v>10264</v>
      </c>
      <c r="AA3330" s="220">
        <v>202503</v>
      </c>
      <c r="AB3330" s="239"/>
      <c r="AC3330" s="240" t="s">
        <v>10280</v>
      </c>
      <c r="AD3330" s="240" t="s">
        <v>10252</v>
      </c>
      <c r="AE3330" s="241">
        <v>0</v>
      </c>
      <c r="AF3330" s="240" t="s">
        <v>10252</v>
      </c>
      <c r="AG3330" s="235" t="str">
        <f>IFERROR(VLOOKUP(작성용!A:A,RM!A:D,4,0),"-")</f>
        <v>김기욱/정창수</v>
      </c>
      <c r="AH3330" s="9" t="s">
        <v>13880</v>
      </c>
      <c r="AI3330" s="231" t="s">
        <v>13031</v>
      </c>
      <c r="AJ3330" s="9" t="s">
        <v>13031</v>
      </c>
      <c r="AK3330" s="231" t="s">
        <v>3962</v>
      </c>
      <c r="AL3330" s="231">
        <v>3329</v>
      </c>
    </row>
    <row r="3331" spans="1:38" x14ac:dyDescent="0.3">
      <c r="A3331" s="225" t="s">
        <v>2414</v>
      </c>
      <c r="B3331" s="225" t="s">
        <v>2415</v>
      </c>
      <c r="C3331" s="237" t="s">
        <v>10273</v>
      </c>
      <c r="D3331" s="233" t="s">
        <v>12753</v>
      </c>
      <c r="E3331" s="232" t="s">
        <v>13902</v>
      </c>
      <c r="F3331" s="236" t="s">
        <v>10268</v>
      </c>
      <c r="G3331" s="210">
        <v>0</v>
      </c>
      <c r="H3331" s="227" t="s">
        <v>13031</v>
      </c>
      <c r="I3331" s="227" t="s">
        <v>4695</v>
      </c>
      <c r="J3331" s="227" t="s">
        <v>4695</v>
      </c>
      <c r="K3331" s="227" t="s">
        <v>4695</v>
      </c>
      <c r="L3331" s="227" t="s">
        <v>4695</v>
      </c>
      <c r="M3331" s="227" t="s">
        <v>7691</v>
      </c>
      <c r="N3331" s="226" t="s">
        <v>10242</v>
      </c>
      <c r="O3331" s="226" t="s">
        <v>13878</v>
      </c>
      <c r="P3331" s="226" t="s">
        <v>13878</v>
      </c>
      <c r="Q3331" s="226" t="s">
        <v>3530</v>
      </c>
      <c r="R3331" s="228" t="s">
        <v>13903</v>
      </c>
      <c r="S3331" s="228" t="s">
        <v>3710</v>
      </c>
      <c r="T3331" s="229">
        <v>45702</v>
      </c>
      <c r="U3331" s="230" t="s">
        <v>10277</v>
      </c>
      <c r="V3331" s="230" t="s">
        <v>11143</v>
      </c>
      <c r="W3331" s="230" t="s">
        <v>11143</v>
      </c>
      <c r="X3331" s="230" t="s">
        <v>13031</v>
      </c>
      <c r="Y3331" s="230"/>
      <c r="Z3331" s="230" t="s">
        <v>10264</v>
      </c>
      <c r="AA3331" s="220">
        <v>202503</v>
      </c>
      <c r="AB3331" s="239"/>
      <c r="AC3331" s="240" t="s">
        <v>10280</v>
      </c>
      <c r="AD3331" s="240" t="s">
        <v>10252</v>
      </c>
      <c r="AE3331" s="241">
        <v>0</v>
      </c>
      <c r="AF3331" s="240" t="s">
        <v>10252</v>
      </c>
      <c r="AG3331" s="235" t="str">
        <f>IFERROR(VLOOKUP(작성용!A:A,RM!A:D,4,0),"-")</f>
        <v>김기욱/정창수</v>
      </c>
      <c r="AH3331" s="9" t="s">
        <v>13880</v>
      </c>
      <c r="AI3331" s="231" t="s">
        <v>3522</v>
      </c>
      <c r="AJ3331" s="9" t="s">
        <v>13031</v>
      </c>
      <c r="AK3331" s="231" t="s">
        <v>3962</v>
      </c>
      <c r="AL3331" s="231">
        <v>3330</v>
      </c>
    </row>
    <row r="3332" spans="1:38" x14ac:dyDescent="0.3">
      <c r="A3332" s="225" t="s">
        <v>2414</v>
      </c>
      <c r="B3332" s="225" t="s">
        <v>2415</v>
      </c>
      <c r="C3332" s="237" t="s">
        <v>10273</v>
      </c>
      <c r="D3332" s="233" t="s">
        <v>11967</v>
      </c>
      <c r="E3332" s="232" t="s">
        <v>13904</v>
      </c>
      <c r="F3332" s="236" t="s">
        <v>10268</v>
      </c>
      <c r="G3332" s="210">
        <v>0</v>
      </c>
      <c r="H3332" s="227" t="s">
        <v>13031</v>
      </c>
      <c r="I3332" s="227" t="s">
        <v>4695</v>
      </c>
      <c r="J3332" s="227" t="s">
        <v>4695</v>
      </c>
      <c r="K3332" s="227" t="s">
        <v>4695</v>
      </c>
      <c r="L3332" s="227" t="s">
        <v>4695</v>
      </c>
      <c r="M3332" s="227" t="s">
        <v>7691</v>
      </c>
      <c r="N3332" s="226" t="s">
        <v>10242</v>
      </c>
      <c r="O3332" s="226" t="s">
        <v>13878</v>
      </c>
      <c r="P3332" s="226" t="s">
        <v>3530</v>
      </c>
      <c r="Q3332" s="226" t="s">
        <v>13878</v>
      </c>
      <c r="R3332" s="228" t="s">
        <v>13905</v>
      </c>
      <c r="S3332" s="228" t="s">
        <v>3784</v>
      </c>
      <c r="T3332" s="229">
        <v>45702</v>
      </c>
      <c r="U3332" s="230" t="s">
        <v>10277</v>
      </c>
      <c r="V3332" s="230" t="s">
        <v>11143</v>
      </c>
      <c r="W3332" s="230" t="s">
        <v>11143</v>
      </c>
      <c r="X3332" s="230" t="s">
        <v>13031</v>
      </c>
      <c r="Y3332" s="230"/>
      <c r="Z3332" s="230" t="s">
        <v>10264</v>
      </c>
      <c r="AA3332" s="220">
        <v>202503</v>
      </c>
      <c r="AB3332" s="239"/>
      <c r="AC3332" s="240" t="s">
        <v>10280</v>
      </c>
      <c r="AD3332" s="240" t="s">
        <v>10252</v>
      </c>
      <c r="AE3332" s="241">
        <v>0</v>
      </c>
      <c r="AF3332" s="240" t="s">
        <v>10252</v>
      </c>
      <c r="AG3332" s="235" t="str">
        <f>IFERROR(VLOOKUP(작성용!A:A,RM!A:D,4,0),"-")</f>
        <v>김기욱/정창수</v>
      </c>
      <c r="AH3332" s="9" t="s">
        <v>13880</v>
      </c>
      <c r="AI3332" s="231" t="s">
        <v>13031</v>
      </c>
      <c r="AJ3332" s="9" t="s">
        <v>13031</v>
      </c>
      <c r="AK3332" s="231" t="s">
        <v>3962</v>
      </c>
      <c r="AL3332" s="231">
        <v>3331</v>
      </c>
    </row>
    <row r="3333" spans="1:38" x14ac:dyDescent="0.3">
      <c r="A3333" s="225" t="s">
        <v>2414</v>
      </c>
      <c r="B3333" s="225" t="s">
        <v>2415</v>
      </c>
      <c r="C3333" s="237" t="s">
        <v>10273</v>
      </c>
      <c r="D3333" s="233" t="s">
        <v>11969</v>
      </c>
      <c r="E3333" s="232" t="s">
        <v>12994</v>
      </c>
      <c r="F3333" s="236" t="s">
        <v>10268</v>
      </c>
      <c r="G3333" s="210">
        <v>0</v>
      </c>
      <c r="H3333" s="227" t="s">
        <v>13031</v>
      </c>
      <c r="I3333" s="227" t="s">
        <v>4695</v>
      </c>
      <c r="J3333" s="227" t="s">
        <v>4695</v>
      </c>
      <c r="K3333" s="227" t="s">
        <v>4695</v>
      </c>
      <c r="L3333" s="227" t="s">
        <v>4695</v>
      </c>
      <c r="M3333" s="227" t="s">
        <v>7691</v>
      </c>
      <c r="N3333" s="226" t="s">
        <v>10242</v>
      </c>
      <c r="O3333" s="226" t="s">
        <v>13878</v>
      </c>
      <c r="P3333" s="226" t="s">
        <v>3530</v>
      </c>
      <c r="Q3333" s="226" t="s">
        <v>13878</v>
      </c>
      <c r="R3333" s="228" t="s">
        <v>13906</v>
      </c>
      <c r="S3333" s="228" t="s">
        <v>3786</v>
      </c>
      <c r="T3333" s="229">
        <v>45702</v>
      </c>
      <c r="U3333" s="230" t="s">
        <v>10277</v>
      </c>
      <c r="V3333" s="230" t="s">
        <v>11143</v>
      </c>
      <c r="W3333" s="230" t="s">
        <v>11143</v>
      </c>
      <c r="X3333" s="230" t="s">
        <v>13031</v>
      </c>
      <c r="Y3333" s="230"/>
      <c r="Z3333" s="230" t="s">
        <v>10264</v>
      </c>
      <c r="AA3333" s="220">
        <v>202503</v>
      </c>
      <c r="AB3333" s="239"/>
      <c r="AC3333" s="240" t="s">
        <v>10280</v>
      </c>
      <c r="AD3333" s="240" t="s">
        <v>10252</v>
      </c>
      <c r="AE3333" s="241">
        <v>0</v>
      </c>
      <c r="AF3333" s="240" t="s">
        <v>10252</v>
      </c>
      <c r="AG3333" s="235" t="str">
        <f>IFERROR(VLOOKUP(작성용!A:A,RM!A:D,4,0),"-")</f>
        <v>김기욱/정창수</v>
      </c>
      <c r="AH3333" s="9" t="s">
        <v>13880</v>
      </c>
      <c r="AI3333" s="231" t="s">
        <v>3522</v>
      </c>
      <c r="AJ3333" s="9" t="s">
        <v>13031</v>
      </c>
      <c r="AK3333" s="231" t="s">
        <v>3962</v>
      </c>
      <c r="AL3333" s="231">
        <v>3332</v>
      </c>
    </row>
    <row r="3334" spans="1:38" x14ac:dyDescent="0.3">
      <c r="A3334" s="225" t="s">
        <v>2414</v>
      </c>
      <c r="B3334" s="225" t="s">
        <v>2415</v>
      </c>
      <c r="C3334" s="237" t="s">
        <v>10273</v>
      </c>
      <c r="D3334" s="233" t="s">
        <v>11057</v>
      </c>
      <c r="E3334" s="232" t="s">
        <v>13907</v>
      </c>
      <c r="F3334" s="236" t="s">
        <v>10268</v>
      </c>
      <c r="G3334" s="210">
        <v>0</v>
      </c>
      <c r="H3334" s="227" t="s">
        <v>13031</v>
      </c>
      <c r="I3334" s="227" t="s">
        <v>4695</v>
      </c>
      <c r="J3334" s="227" t="s">
        <v>4695</v>
      </c>
      <c r="K3334" s="227" t="s">
        <v>4695</v>
      </c>
      <c r="L3334" s="227" t="s">
        <v>4695</v>
      </c>
      <c r="M3334" s="227" t="s">
        <v>7691</v>
      </c>
      <c r="N3334" s="226" t="s">
        <v>10242</v>
      </c>
      <c r="O3334" s="226" t="s">
        <v>13878</v>
      </c>
      <c r="P3334" s="226" t="s">
        <v>13878</v>
      </c>
      <c r="Q3334" s="226" t="s">
        <v>13878</v>
      </c>
      <c r="R3334" s="228" t="s">
        <v>11058</v>
      </c>
      <c r="S3334" s="228" t="s">
        <v>3866</v>
      </c>
      <c r="T3334" s="229">
        <v>45702</v>
      </c>
      <c r="U3334" s="230" t="s">
        <v>10277</v>
      </c>
      <c r="V3334" s="230" t="s">
        <v>11143</v>
      </c>
      <c r="W3334" s="230" t="s">
        <v>11143</v>
      </c>
      <c r="X3334" s="230" t="s">
        <v>13031</v>
      </c>
      <c r="Y3334" s="230"/>
      <c r="Z3334" s="230" t="s">
        <v>10264</v>
      </c>
      <c r="AA3334" s="220">
        <v>202503</v>
      </c>
      <c r="AB3334" s="239"/>
      <c r="AC3334" s="240" t="s">
        <v>10280</v>
      </c>
      <c r="AD3334" s="240" t="s">
        <v>10252</v>
      </c>
      <c r="AE3334" s="241">
        <v>0</v>
      </c>
      <c r="AF3334" s="240" t="s">
        <v>10252</v>
      </c>
      <c r="AG3334" s="235" t="str">
        <f>IFERROR(VLOOKUP(작성용!A:A,RM!A:D,4,0),"-")</f>
        <v>김기욱/정창수</v>
      </c>
      <c r="AH3334" s="9" t="s">
        <v>13880</v>
      </c>
      <c r="AI3334" s="231" t="s">
        <v>13031</v>
      </c>
      <c r="AJ3334" s="9" t="s">
        <v>13031</v>
      </c>
      <c r="AK3334" s="231" t="s">
        <v>3962</v>
      </c>
      <c r="AL3334" s="231">
        <v>3333</v>
      </c>
    </row>
    <row r="3335" spans="1:38" x14ac:dyDescent="0.3">
      <c r="A3335" s="225" t="s">
        <v>2414</v>
      </c>
      <c r="B3335" s="225" t="s">
        <v>2415</v>
      </c>
      <c r="C3335" s="237" t="s">
        <v>10273</v>
      </c>
      <c r="D3335" s="233" t="s">
        <v>13862</v>
      </c>
      <c r="E3335" s="232" t="s">
        <v>13908</v>
      </c>
      <c r="F3335" s="236" t="s">
        <v>10268</v>
      </c>
      <c r="G3335" s="210">
        <v>0</v>
      </c>
      <c r="H3335" s="227" t="s">
        <v>13031</v>
      </c>
      <c r="I3335" s="227" t="s">
        <v>4695</v>
      </c>
      <c r="J3335" s="227" t="s">
        <v>4695</v>
      </c>
      <c r="K3335" s="227" t="s">
        <v>4695</v>
      </c>
      <c r="L3335" s="227" t="s">
        <v>4695</v>
      </c>
      <c r="M3335" s="227" t="s">
        <v>7691</v>
      </c>
      <c r="N3335" s="226" t="s">
        <v>10242</v>
      </c>
      <c r="O3335" s="226" t="s">
        <v>13878</v>
      </c>
      <c r="P3335" s="226" t="s">
        <v>3530</v>
      </c>
      <c r="Q3335" s="226" t="s">
        <v>13878</v>
      </c>
      <c r="R3335" s="228" t="s">
        <v>13909</v>
      </c>
      <c r="S3335" s="228" t="s">
        <v>3834</v>
      </c>
      <c r="T3335" s="229">
        <v>45702</v>
      </c>
      <c r="U3335" s="230" t="s">
        <v>10277</v>
      </c>
      <c r="V3335" s="230" t="s">
        <v>11143</v>
      </c>
      <c r="W3335" s="230" t="s">
        <v>11143</v>
      </c>
      <c r="X3335" s="230" t="s">
        <v>13031</v>
      </c>
      <c r="Y3335" s="230"/>
      <c r="Z3335" s="230" t="s">
        <v>10264</v>
      </c>
      <c r="AA3335" s="220">
        <v>202503</v>
      </c>
      <c r="AB3335" s="239"/>
      <c r="AC3335" s="240" t="s">
        <v>10280</v>
      </c>
      <c r="AD3335" s="240" t="s">
        <v>10252</v>
      </c>
      <c r="AE3335" s="241">
        <v>0</v>
      </c>
      <c r="AF3335" s="240" t="s">
        <v>10252</v>
      </c>
      <c r="AG3335" s="235" t="str">
        <f>IFERROR(VLOOKUP(작성용!A:A,RM!A:D,4,0),"-")</f>
        <v>김기욱/정창수</v>
      </c>
      <c r="AH3335" s="9" t="s">
        <v>13880</v>
      </c>
      <c r="AI3335" s="231" t="s">
        <v>13031</v>
      </c>
      <c r="AJ3335" s="9" t="s">
        <v>13031</v>
      </c>
      <c r="AK3335" s="231" t="s">
        <v>3962</v>
      </c>
      <c r="AL3335" s="231">
        <v>3334</v>
      </c>
    </row>
    <row r="3336" spans="1:38" x14ac:dyDescent="0.3">
      <c r="A3336" s="225" t="s">
        <v>2414</v>
      </c>
      <c r="B3336" s="225" t="s">
        <v>2415</v>
      </c>
      <c r="C3336" s="237" t="s">
        <v>10273</v>
      </c>
      <c r="D3336" s="233" t="s">
        <v>11965</v>
      </c>
      <c r="E3336" s="232" t="s">
        <v>12200</v>
      </c>
      <c r="F3336" s="236" t="s">
        <v>10268</v>
      </c>
      <c r="G3336" s="210">
        <v>0</v>
      </c>
      <c r="H3336" s="227" t="s">
        <v>13031</v>
      </c>
      <c r="I3336" s="227" t="s">
        <v>4695</v>
      </c>
      <c r="J3336" s="227" t="s">
        <v>4695</v>
      </c>
      <c r="K3336" s="227" t="s">
        <v>4695</v>
      </c>
      <c r="L3336" s="227" t="s">
        <v>4695</v>
      </c>
      <c r="M3336" s="227" t="s">
        <v>7691</v>
      </c>
      <c r="N3336" s="226" t="s">
        <v>10242</v>
      </c>
      <c r="O3336" s="226" t="s">
        <v>13878</v>
      </c>
      <c r="P3336" s="226" t="s">
        <v>3530</v>
      </c>
      <c r="Q3336" s="226" t="s">
        <v>13878</v>
      </c>
      <c r="R3336" s="228" t="s">
        <v>12201</v>
      </c>
      <c r="S3336" s="228" t="s">
        <v>3782</v>
      </c>
      <c r="T3336" s="229">
        <v>45702</v>
      </c>
      <c r="U3336" s="230" t="s">
        <v>10277</v>
      </c>
      <c r="V3336" s="230" t="s">
        <v>11143</v>
      </c>
      <c r="W3336" s="230" t="s">
        <v>11143</v>
      </c>
      <c r="X3336" s="230" t="s">
        <v>13031</v>
      </c>
      <c r="Y3336" s="230"/>
      <c r="Z3336" s="230" t="s">
        <v>10264</v>
      </c>
      <c r="AA3336" s="220">
        <v>202503</v>
      </c>
      <c r="AB3336" s="239"/>
      <c r="AC3336" s="240" t="s">
        <v>10280</v>
      </c>
      <c r="AD3336" s="240" t="s">
        <v>10252</v>
      </c>
      <c r="AE3336" s="241">
        <v>0</v>
      </c>
      <c r="AF3336" s="240" t="s">
        <v>10252</v>
      </c>
      <c r="AG3336" s="235" t="str">
        <f>IFERROR(VLOOKUP(작성용!A:A,RM!A:D,4,0),"-")</f>
        <v>김기욱/정창수</v>
      </c>
      <c r="AH3336" s="9" t="s">
        <v>13880</v>
      </c>
      <c r="AI3336" s="231" t="s">
        <v>3522</v>
      </c>
      <c r="AJ3336" s="9" t="s">
        <v>13031</v>
      </c>
      <c r="AK3336" s="231" t="s">
        <v>3962</v>
      </c>
      <c r="AL3336" s="231">
        <v>3335</v>
      </c>
    </row>
    <row r="3337" spans="1:38" x14ac:dyDescent="0.3">
      <c r="A3337" s="225" t="s">
        <v>2414</v>
      </c>
      <c r="B3337" s="225" t="s">
        <v>2415</v>
      </c>
      <c r="C3337" s="237" t="s">
        <v>10273</v>
      </c>
      <c r="D3337" s="233" t="s">
        <v>13500</v>
      </c>
      <c r="E3337" s="232" t="s">
        <v>13501</v>
      </c>
      <c r="F3337" s="236" t="s">
        <v>10268</v>
      </c>
      <c r="G3337" s="210">
        <v>0</v>
      </c>
      <c r="H3337" s="227" t="s">
        <v>13031</v>
      </c>
      <c r="I3337" s="227" t="s">
        <v>4695</v>
      </c>
      <c r="J3337" s="227" t="s">
        <v>4695</v>
      </c>
      <c r="K3337" s="227" t="s">
        <v>4695</v>
      </c>
      <c r="L3337" s="227" t="s">
        <v>4695</v>
      </c>
      <c r="M3337" s="227" t="s">
        <v>7691</v>
      </c>
      <c r="N3337" s="226" t="s">
        <v>10242</v>
      </c>
      <c r="O3337" s="226" t="s">
        <v>13878</v>
      </c>
      <c r="P3337" s="226" t="s">
        <v>13878</v>
      </c>
      <c r="Q3337" s="226" t="s">
        <v>13878</v>
      </c>
      <c r="R3337" s="228" t="s">
        <v>13910</v>
      </c>
      <c r="S3337" s="228" t="s">
        <v>3790</v>
      </c>
      <c r="T3337" s="229">
        <v>45702</v>
      </c>
      <c r="U3337" s="230" t="s">
        <v>10277</v>
      </c>
      <c r="V3337" s="230" t="s">
        <v>11143</v>
      </c>
      <c r="W3337" s="230" t="s">
        <v>11143</v>
      </c>
      <c r="X3337" s="230" t="s">
        <v>13031</v>
      </c>
      <c r="Y3337" s="230"/>
      <c r="Z3337" s="230" t="s">
        <v>10264</v>
      </c>
      <c r="AA3337" s="220">
        <v>202503</v>
      </c>
      <c r="AB3337" s="239"/>
      <c r="AC3337" s="240" t="s">
        <v>10280</v>
      </c>
      <c r="AD3337" s="240" t="s">
        <v>10252</v>
      </c>
      <c r="AE3337" s="241">
        <v>0</v>
      </c>
      <c r="AF3337" s="240" t="s">
        <v>10252</v>
      </c>
      <c r="AG3337" s="235" t="str">
        <f>IFERROR(VLOOKUP(작성용!A:A,RM!A:D,4,0),"-")</f>
        <v>김기욱/정창수</v>
      </c>
      <c r="AH3337" s="9" t="s">
        <v>13880</v>
      </c>
      <c r="AI3337" s="231" t="s">
        <v>13031</v>
      </c>
      <c r="AJ3337" s="9" t="s">
        <v>13031</v>
      </c>
      <c r="AK3337" s="231" t="s">
        <v>3962</v>
      </c>
      <c r="AL3337" s="231">
        <v>3336</v>
      </c>
    </row>
    <row r="3338" spans="1:38" x14ac:dyDescent="0.3">
      <c r="A3338" s="225" t="s">
        <v>2414</v>
      </c>
      <c r="B3338" s="225" t="s">
        <v>2415</v>
      </c>
      <c r="C3338" s="237" t="s">
        <v>10273</v>
      </c>
      <c r="D3338" s="233" t="s">
        <v>13852</v>
      </c>
      <c r="E3338" s="232" t="s">
        <v>13911</v>
      </c>
      <c r="F3338" s="236" t="s">
        <v>10268</v>
      </c>
      <c r="G3338" s="210">
        <v>0</v>
      </c>
      <c r="H3338" s="227" t="s">
        <v>13031</v>
      </c>
      <c r="I3338" s="227" t="s">
        <v>4695</v>
      </c>
      <c r="J3338" s="227" t="s">
        <v>4695</v>
      </c>
      <c r="K3338" s="227" t="s">
        <v>4695</v>
      </c>
      <c r="L3338" s="227" t="s">
        <v>4695</v>
      </c>
      <c r="M3338" s="227" t="s">
        <v>7691</v>
      </c>
      <c r="N3338" s="226" t="s">
        <v>10242</v>
      </c>
      <c r="O3338" s="226" t="s">
        <v>13878</v>
      </c>
      <c r="P3338" s="226" t="s">
        <v>3530</v>
      </c>
      <c r="Q3338" s="226" t="s">
        <v>13878</v>
      </c>
      <c r="R3338" s="228" t="s">
        <v>13912</v>
      </c>
      <c r="S3338" s="228" t="s">
        <v>3798</v>
      </c>
      <c r="T3338" s="229">
        <v>45702</v>
      </c>
      <c r="U3338" s="230" t="s">
        <v>10277</v>
      </c>
      <c r="V3338" s="230" t="s">
        <v>11143</v>
      </c>
      <c r="W3338" s="230" t="s">
        <v>11143</v>
      </c>
      <c r="X3338" s="230" t="s">
        <v>13031</v>
      </c>
      <c r="Y3338" s="230"/>
      <c r="Z3338" s="230" t="s">
        <v>10264</v>
      </c>
      <c r="AA3338" s="220">
        <v>202503</v>
      </c>
      <c r="AB3338" s="239"/>
      <c r="AC3338" s="240" t="s">
        <v>10280</v>
      </c>
      <c r="AD3338" s="240" t="s">
        <v>10252</v>
      </c>
      <c r="AE3338" s="241">
        <v>0</v>
      </c>
      <c r="AF3338" s="240" t="s">
        <v>10252</v>
      </c>
      <c r="AG3338" s="235" t="str">
        <f>IFERROR(VLOOKUP(작성용!A:A,RM!A:D,4,0),"-")</f>
        <v>김기욱/정창수</v>
      </c>
      <c r="AH3338" s="9" t="s">
        <v>13880</v>
      </c>
      <c r="AI3338" s="231" t="s">
        <v>13031</v>
      </c>
      <c r="AJ3338" s="9" t="s">
        <v>3522</v>
      </c>
      <c r="AK3338" s="231" t="s">
        <v>3962</v>
      </c>
      <c r="AL3338" s="231">
        <v>3337</v>
      </c>
    </row>
    <row r="3339" spans="1:38" x14ac:dyDescent="0.3">
      <c r="A3339" s="225" t="s">
        <v>2414</v>
      </c>
      <c r="B3339" s="225" t="s">
        <v>2415</v>
      </c>
      <c r="C3339" s="237" t="s">
        <v>10273</v>
      </c>
      <c r="D3339" s="233" t="s">
        <v>10587</v>
      </c>
      <c r="E3339" s="232" t="s">
        <v>12356</v>
      </c>
      <c r="F3339" s="236" t="s">
        <v>10268</v>
      </c>
      <c r="G3339" s="210">
        <v>0</v>
      </c>
      <c r="H3339" s="227" t="s">
        <v>13031</v>
      </c>
      <c r="I3339" s="227" t="s">
        <v>4695</v>
      </c>
      <c r="J3339" s="227" t="s">
        <v>4695</v>
      </c>
      <c r="K3339" s="227" t="s">
        <v>4695</v>
      </c>
      <c r="L3339" s="227" t="s">
        <v>4695</v>
      </c>
      <c r="M3339" s="227" t="s">
        <v>7691</v>
      </c>
      <c r="N3339" s="226" t="s">
        <v>10242</v>
      </c>
      <c r="O3339" s="226" t="s">
        <v>3530</v>
      </c>
      <c r="P3339" s="226" t="s">
        <v>13878</v>
      </c>
      <c r="Q3339" s="226" t="s">
        <v>3530</v>
      </c>
      <c r="R3339" s="228" t="s">
        <v>10987</v>
      </c>
      <c r="S3339" s="228" t="s">
        <v>3741</v>
      </c>
      <c r="T3339" s="229">
        <v>45702</v>
      </c>
      <c r="U3339" s="230" t="s">
        <v>10277</v>
      </c>
      <c r="V3339" s="230" t="s">
        <v>11143</v>
      </c>
      <c r="W3339" s="230" t="s">
        <v>11143</v>
      </c>
      <c r="X3339" s="230" t="s">
        <v>13031</v>
      </c>
      <c r="Y3339" s="230"/>
      <c r="Z3339" s="230" t="s">
        <v>10264</v>
      </c>
      <c r="AA3339" s="220">
        <v>202503</v>
      </c>
      <c r="AB3339" s="239"/>
      <c r="AC3339" s="240" t="s">
        <v>10280</v>
      </c>
      <c r="AD3339" s="240" t="s">
        <v>10252</v>
      </c>
      <c r="AE3339" s="241">
        <v>0</v>
      </c>
      <c r="AF3339" s="240" t="s">
        <v>10252</v>
      </c>
      <c r="AG3339" s="235" t="str">
        <f>IFERROR(VLOOKUP(작성용!A:A,RM!A:D,4,0),"-")</f>
        <v>김기욱/정창수</v>
      </c>
      <c r="AH3339" s="9" t="s">
        <v>13880</v>
      </c>
      <c r="AI3339" s="231" t="s">
        <v>13031</v>
      </c>
      <c r="AJ3339" s="9" t="s">
        <v>13031</v>
      </c>
      <c r="AK3339" s="231" t="s">
        <v>3962</v>
      </c>
      <c r="AL3339" s="231">
        <v>3338</v>
      </c>
    </row>
    <row r="3340" spans="1:38" x14ac:dyDescent="0.3">
      <c r="A3340" s="225" t="s">
        <v>2414</v>
      </c>
      <c r="B3340" s="225" t="s">
        <v>2415</v>
      </c>
      <c r="C3340" s="237" t="s">
        <v>10273</v>
      </c>
      <c r="D3340" s="233" t="s">
        <v>12412</v>
      </c>
      <c r="E3340" s="232" t="s">
        <v>12413</v>
      </c>
      <c r="F3340" s="236" t="s">
        <v>10268</v>
      </c>
      <c r="G3340" s="210">
        <v>0</v>
      </c>
      <c r="H3340" s="227" t="s">
        <v>13031</v>
      </c>
      <c r="I3340" s="227" t="s">
        <v>4695</v>
      </c>
      <c r="J3340" s="227" t="s">
        <v>4695</v>
      </c>
      <c r="K3340" s="227" t="s">
        <v>4695</v>
      </c>
      <c r="L3340" s="227" t="s">
        <v>4695</v>
      </c>
      <c r="M3340" s="227" t="s">
        <v>7691</v>
      </c>
      <c r="N3340" s="226" t="s">
        <v>10242</v>
      </c>
      <c r="O3340" s="226" t="s">
        <v>13878</v>
      </c>
      <c r="P3340" s="226" t="s">
        <v>13878</v>
      </c>
      <c r="Q3340" s="226" t="s">
        <v>13878</v>
      </c>
      <c r="R3340" s="228" t="s">
        <v>13913</v>
      </c>
      <c r="S3340" s="228" t="s">
        <v>3745</v>
      </c>
      <c r="T3340" s="229">
        <v>45702</v>
      </c>
      <c r="U3340" s="230" t="s">
        <v>10277</v>
      </c>
      <c r="V3340" s="230" t="s">
        <v>11143</v>
      </c>
      <c r="W3340" s="230" t="s">
        <v>11143</v>
      </c>
      <c r="X3340" s="230" t="s">
        <v>13031</v>
      </c>
      <c r="Y3340" s="230"/>
      <c r="Z3340" s="230" t="s">
        <v>10264</v>
      </c>
      <c r="AA3340" s="220">
        <v>202503</v>
      </c>
      <c r="AB3340" s="239"/>
      <c r="AC3340" s="240" t="s">
        <v>10280</v>
      </c>
      <c r="AD3340" s="240" t="s">
        <v>10252</v>
      </c>
      <c r="AE3340" s="241">
        <v>0</v>
      </c>
      <c r="AF3340" s="240" t="s">
        <v>10252</v>
      </c>
      <c r="AG3340" s="235" t="str">
        <f>IFERROR(VLOOKUP(작성용!A:A,RM!A:D,4,0),"-")</f>
        <v>김기욱/정창수</v>
      </c>
      <c r="AH3340" s="9" t="s">
        <v>13880</v>
      </c>
      <c r="AI3340" s="231" t="s">
        <v>3522</v>
      </c>
      <c r="AJ3340" s="9" t="s">
        <v>13031</v>
      </c>
      <c r="AK3340" s="231" t="s">
        <v>3962</v>
      </c>
      <c r="AL3340" s="231">
        <v>3339</v>
      </c>
    </row>
    <row r="3341" spans="1:38" x14ac:dyDescent="0.3">
      <c r="A3341" s="225" t="s">
        <v>2414</v>
      </c>
      <c r="B3341" s="225" t="s">
        <v>2415</v>
      </c>
      <c r="C3341" s="237" t="s">
        <v>10273</v>
      </c>
      <c r="D3341" s="233" t="s">
        <v>13855</v>
      </c>
      <c r="E3341" s="232" t="s">
        <v>13914</v>
      </c>
      <c r="F3341" s="236" t="s">
        <v>10268</v>
      </c>
      <c r="G3341" s="210">
        <v>0</v>
      </c>
      <c r="H3341" s="227" t="s">
        <v>13031</v>
      </c>
      <c r="I3341" s="227" t="s">
        <v>4695</v>
      </c>
      <c r="J3341" s="227" t="s">
        <v>4695</v>
      </c>
      <c r="K3341" s="227" t="s">
        <v>4695</v>
      </c>
      <c r="L3341" s="227" t="s">
        <v>4695</v>
      </c>
      <c r="M3341" s="227" t="s">
        <v>7691</v>
      </c>
      <c r="N3341" s="226" t="s">
        <v>10242</v>
      </c>
      <c r="O3341" s="226" t="s">
        <v>3530</v>
      </c>
      <c r="P3341" s="226" t="s">
        <v>13878</v>
      </c>
      <c r="Q3341" s="226" t="s">
        <v>13878</v>
      </c>
      <c r="R3341" s="228" t="s">
        <v>13915</v>
      </c>
      <c r="S3341" s="228" t="s">
        <v>3812</v>
      </c>
      <c r="T3341" s="229">
        <v>45702</v>
      </c>
      <c r="U3341" s="230" t="s">
        <v>10277</v>
      </c>
      <c r="V3341" s="230" t="s">
        <v>11143</v>
      </c>
      <c r="W3341" s="230" t="s">
        <v>11143</v>
      </c>
      <c r="X3341" s="230" t="s">
        <v>13031</v>
      </c>
      <c r="Y3341" s="230"/>
      <c r="Z3341" s="230" t="s">
        <v>10264</v>
      </c>
      <c r="AA3341" s="220">
        <v>202503</v>
      </c>
      <c r="AB3341" s="239"/>
      <c r="AC3341" s="240" t="s">
        <v>10280</v>
      </c>
      <c r="AD3341" s="240" t="s">
        <v>10252</v>
      </c>
      <c r="AE3341" s="241">
        <v>0</v>
      </c>
      <c r="AF3341" s="240" t="s">
        <v>10252</v>
      </c>
      <c r="AG3341" s="235" t="str">
        <f>IFERROR(VLOOKUP(작성용!A:A,RM!A:D,4,0),"-")</f>
        <v>김기욱/정창수</v>
      </c>
      <c r="AH3341" s="9" t="s">
        <v>13880</v>
      </c>
      <c r="AI3341" s="231" t="s">
        <v>13031</v>
      </c>
      <c r="AJ3341" s="9" t="s">
        <v>13031</v>
      </c>
      <c r="AK3341" s="231" t="s">
        <v>3962</v>
      </c>
      <c r="AL3341" s="231">
        <v>3340</v>
      </c>
    </row>
    <row r="3342" spans="1:38" x14ac:dyDescent="0.3">
      <c r="A3342" s="225" t="s">
        <v>2414</v>
      </c>
      <c r="B3342" s="225" t="s">
        <v>2415</v>
      </c>
      <c r="C3342" s="237" t="s">
        <v>10273</v>
      </c>
      <c r="D3342" s="233" t="s">
        <v>13916</v>
      </c>
      <c r="E3342" s="232" t="s">
        <v>13917</v>
      </c>
      <c r="F3342" s="236" t="s">
        <v>10268</v>
      </c>
      <c r="G3342" s="210">
        <v>0</v>
      </c>
      <c r="H3342" s="227" t="s">
        <v>13031</v>
      </c>
      <c r="I3342" s="227" t="s">
        <v>4695</v>
      </c>
      <c r="J3342" s="227" t="s">
        <v>4695</v>
      </c>
      <c r="K3342" s="227" t="s">
        <v>4695</v>
      </c>
      <c r="L3342" s="227" t="s">
        <v>4695</v>
      </c>
      <c r="M3342" s="227" t="s">
        <v>7691</v>
      </c>
      <c r="N3342" s="226" t="s">
        <v>10242</v>
      </c>
      <c r="O3342" s="226" t="s">
        <v>13878</v>
      </c>
      <c r="P3342" s="226" t="s">
        <v>3530</v>
      </c>
      <c r="Q3342" s="226" t="s">
        <v>13878</v>
      </c>
      <c r="R3342" s="228" t="s">
        <v>13918</v>
      </c>
      <c r="S3342" s="228" t="s">
        <v>8281</v>
      </c>
      <c r="T3342" s="229">
        <v>45702</v>
      </c>
      <c r="U3342" s="230" t="s">
        <v>10277</v>
      </c>
      <c r="V3342" s="230" t="s">
        <v>11143</v>
      </c>
      <c r="W3342" s="230" t="s">
        <v>11143</v>
      </c>
      <c r="X3342" s="230" t="s">
        <v>3522</v>
      </c>
      <c r="Y3342" s="230"/>
      <c r="Z3342" s="230" t="s">
        <v>10264</v>
      </c>
      <c r="AA3342" s="220">
        <v>202503</v>
      </c>
      <c r="AB3342" s="239"/>
      <c r="AC3342" s="240" t="s">
        <v>10280</v>
      </c>
      <c r="AD3342" s="240" t="s">
        <v>10252</v>
      </c>
      <c r="AE3342" s="241">
        <v>0</v>
      </c>
      <c r="AF3342" s="240" t="s">
        <v>10252</v>
      </c>
      <c r="AG3342" s="235" t="str">
        <f>IFERROR(VLOOKUP(작성용!A:A,RM!A:D,4,0),"-")</f>
        <v>김기욱/정창수</v>
      </c>
      <c r="AH3342" s="9" t="s">
        <v>13880</v>
      </c>
      <c r="AI3342" s="231" t="s">
        <v>13031</v>
      </c>
      <c r="AJ3342" s="9" t="s">
        <v>13031</v>
      </c>
      <c r="AK3342" s="231" t="s">
        <v>3962</v>
      </c>
      <c r="AL3342" s="231">
        <v>3341</v>
      </c>
    </row>
    <row r="3343" spans="1:38" x14ac:dyDescent="0.3">
      <c r="A3343" s="225" t="s">
        <v>2414</v>
      </c>
      <c r="B3343" s="225" t="s">
        <v>2415</v>
      </c>
      <c r="C3343" s="237" t="s">
        <v>10273</v>
      </c>
      <c r="D3343" s="233" t="s">
        <v>11005</v>
      </c>
      <c r="E3343" s="232" t="s">
        <v>11796</v>
      </c>
      <c r="F3343" s="236" t="s">
        <v>10268</v>
      </c>
      <c r="G3343" s="210">
        <v>0</v>
      </c>
      <c r="H3343" s="227" t="s">
        <v>3522</v>
      </c>
      <c r="I3343" s="227" t="s">
        <v>4695</v>
      </c>
      <c r="J3343" s="227" t="s">
        <v>4695</v>
      </c>
      <c r="K3343" s="227" t="s">
        <v>4695</v>
      </c>
      <c r="L3343" s="227" t="s">
        <v>4695</v>
      </c>
      <c r="M3343" s="227" t="s">
        <v>7691</v>
      </c>
      <c r="N3343" s="226" t="s">
        <v>10242</v>
      </c>
      <c r="O3343" s="226" t="s">
        <v>3530</v>
      </c>
      <c r="P3343" s="226" t="s">
        <v>13878</v>
      </c>
      <c r="Q3343" s="226" t="s">
        <v>3530</v>
      </c>
      <c r="R3343" s="228" t="s">
        <v>11006</v>
      </c>
      <c r="S3343" s="228" t="s">
        <v>3706</v>
      </c>
      <c r="T3343" s="229">
        <v>45702</v>
      </c>
      <c r="U3343" s="230" t="s">
        <v>10277</v>
      </c>
      <c r="V3343" s="230" t="s">
        <v>11143</v>
      </c>
      <c r="W3343" s="230" t="s">
        <v>11143</v>
      </c>
      <c r="X3343" s="230" t="s">
        <v>13031</v>
      </c>
      <c r="Y3343" s="230"/>
      <c r="Z3343" s="230" t="s">
        <v>10264</v>
      </c>
      <c r="AA3343" s="220">
        <v>202503</v>
      </c>
      <c r="AB3343" s="239"/>
      <c r="AC3343" s="240" t="s">
        <v>10280</v>
      </c>
      <c r="AD3343" s="240" t="s">
        <v>10252</v>
      </c>
      <c r="AE3343" s="241">
        <v>0</v>
      </c>
      <c r="AF3343" s="240" t="s">
        <v>10252</v>
      </c>
      <c r="AG3343" s="235" t="str">
        <f>IFERROR(VLOOKUP(작성용!A:A,RM!A:D,4,0),"-")</f>
        <v>김기욱/정창수</v>
      </c>
      <c r="AH3343" s="9" t="s">
        <v>13880</v>
      </c>
      <c r="AI3343" s="231" t="s">
        <v>13031</v>
      </c>
      <c r="AJ3343" s="9" t="s">
        <v>3522</v>
      </c>
      <c r="AK3343" s="231" t="s">
        <v>3962</v>
      </c>
      <c r="AL3343" s="231">
        <v>3342</v>
      </c>
    </row>
    <row r="3344" spans="1:38" x14ac:dyDescent="0.3">
      <c r="A3344" s="225" t="s">
        <v>2414</v>
      </c>
      <c r="B3344" s="225" t="s">
        <v>2415</v>
      </c>
      <c r="C3344" s="237" t="s">
        <v>10273</v>
      </c>
      <c r="D3344" s="233" t="s">
        <v>11003</v>
      </c>
      <c r="E3344" s="232" t="s">
        <v>11811</v>
      </c>
      <c r="F3344" s="236" t="s">
        <v>10268</v>
      </c>
      <c r="G3344" s="210">
        <v>0</v>
      </c>
      <c r="H3344" s="227" t="s">
        <v>3522</v>
      </c>
      <c r="I3344" s="227" t="s">
        <v>4695</v>
      </c>
      <c r="J3344" s="227" t="s">
        <v>4695</v>
      </c>
      <c r="K3344" s="227" t="s">
        <v>4695</v>
      </c>
      <c r="L3344" s="227" t="s">
        <v>4695</v>
      </c>
      <c r="M3344" s="227" t="s">
        <v>7691</v>
      </c>
      <c r="N3344" s="226" t="s">
        <v>10242</v>
      </c>
      <c r="O3344" s="226" t="s">
        <v>3530</v>
      </c>
      <c r="P3344" s="226" t="s">
        <v>13878</v>
      </c>
      <c r="Q3344" s="226" t="s">
        <v>13878</v>
      </c>
      <c r="R3344" s="228" t="s">
        <v>11004</v>
      </c>
      <c r="S3344" s="228" t="s">
        <v>3705</v>
      </c>
      <c r="T3344" s="229">
        <v>45702</v>
      </c>
      <c r="U3344" s="230" t="s">
        <v>10277</v>
      </c>
      <c r="V3344" s="230" t="s">
        <v>11143</v>
      </c>
      <c r="W3344" s="230" t="s">
        <v>11143</v>
      </c>
      <c r="X3344" s="230" t="s">
        <v>13031</v>
      </c>
      <c r="Y3344" s="230"/>
      <c r="Z3344" s="230" t="s">
        <v>10264</v>
      </c>
      <c r="AA3344" s="220">
        <v>202503</v>
      </c>
      <c r="AB3344" s="239"/>
      <c r="AC3344" s="240" t="s">
        <v>10280</v>
      </c>
      <c r="AD3344" s="240" t="s">
        <v>10252</v>
      </c>
      <c r="AE3344" s="241">
        <v>0</v>
      </c>
      <c r="AF3344" s="240" t="s">
        <v>10252</v>
      </c>
      <c r="AG3344" s="235" t="str">
        <f>IFERROR(VLOOKUP(작성용!A:A,RM!A:D,4,0),"-")</f>
        <v>김기욱/정창수</v>
      </c>
      <c r="AH3344" s="9" t="s">
        <v>13880</v>
      </c>
      <c r="AI3344" s="231" t="s">
        <v>13031</v>
      </c>
      <c r="AJ3344" s="9" t="s">
        <v>13031</v>
      </c>
      <c r="AK3344" s="231" t="s">
        <v>3962</v>
      </c>
      <c r="AL3344" s="231">
        <v>3343</v>
      </c>
    </row>
    <row r="3345" spans="1:38" x14ac:dyDescent="0.3">
      <c r="A3345" s="225" t="s">
        <v>2414</v>
      </c>
      <c r="B3345" s="225" t="s">
        <v>2415</v>
      </c>
      <c r="C3345" s="237" t="s">
        <v>10273</v>
      </c>
      <c r="D3345" s="233" t="s">
        <v>12979</v>
      </c>
      <c r="E3345" s="232" t="s">
        <v>12980</v>
      </c>
      <c r="F3345" s="236" t="s">
        <v>10268</v>
      </c>
      <c r="G3345" s="210">
        <v>0</v>
      </c>
      <c r="H3345" s="227" t="s">
        <v>3522</v>
      </c>
      <c r="I3345" s="227" t="s">
        <v>4695</v>
      </c>
      <c r="J3345" s="227" t="s">
        <v>4695</v>
      </c>
      <c r="K3345" s="227" t="s">
        <v>4695</v>
      </c>
      <c r="L3345" s="227" t="s">
        <v>4695</v>
      </c>
      <c r="M3345" s="227" t="s">
        <v>7691</v>
      </c>
      <c r="N3345" s="226" t="s">
        <v>10242</v>
      </c>
      <c r="O3345" s="226" t="s">
        <v>13878</v>
      </c>
      <c r="P3345" s="226" t="s">
        <v>13878</v>
      </c>
      <c r="Q3345" s="226" t="s">
        <v>13878</v>
      </c>
      <c r="R3345" s="228" t="s">
        <v>13919</v>
      </c>
      <c r="S3345" s="228" t="s">
        <v>3780</v>
      </c>
      <c r="T3345" s="229">
        <v>45702</v>
      </c>
      <c r="U3345" s="230" t="s">
        <v>10277</v>
      </c>
      <c r="V3345" s="230" t="s">
        <v>11143</v>
      </c>
      <c r="W3345" s="230" t="s">
        <v>11143</v>
      </c>
      <c r="X3345" s="230" t="s">
        <v>13031</v>
      </c>
      <c r="Y3345" s="230"/>
      <c r="Z3345" s="230" t="s">
        <v>10264</v>
      </c>
      <c r="AA3345" s="220">
        <v>202503</v>
      </c>
      <c r="AB3345" s="239"/>
      <c r="AC3345" s="240" t="s">
        <v>10280</v>
      </c>
      <c r="AD3345" s="240" t="s">
        <v>10252</v>
      </c>
      <c r="AE3345" s="241">
        <v>0</v>
      </c>
      <c r="AF3345" s="240" t="s">
        <v>10252</v>
      </c>
      <c r="AG3345" s="235" t="str">
        <f>IFERROR(VLOOKUP(작성용!A:A,RM!A:D,4,0),"-")</f>
        <v>김기욱/정창수</v>
      </c>
      <c r="AH3345" s="9" t="s">
        <v>13880</v>
      </c>
      <c r="AI3345" s="231" t="s">
        <v>13031</v>
      </c>
      <c r="AJ3345" s="9" t="s">
        <v>3522</v>
      </c>
      <c r="AK3345" s="231" t="s">
        <v>3962</v>
      </c>
      <c r="AL3345" s="231">
        <v>3344</v>
      </c>
    </row>
    <row r="3346" spans="1:38" x14ac:dyDescent="0.3">
      <c r="A3346" s="225" t="s">
        <v>2414</v>
      </c>
      <c r="B3346" s="225" t="s">
        <v>2415</v>
      </c>
      <c r="C3346" s="237" t="s">
        <v>10273</v>
      </c>
      <c r="D3346" s="233" t="s">
        <v>12759</v>
      </c>
      <c r="E3346" s="232" t="s">
        <v>13920</v>
      </c>
      <c r="F3346" s="236" t="s">
        <v>10268</v>
      </c>
      <c r="G3346" s="210">
        <v>0</v>
      </c>
      <c r="H3346" s="227" t="s">
        <v>13031</v>
      </c>
      <c r="I3346" s="227" t="s">
        <v>4695</v>
      </c>
      <c r="J3346" s="227" t="s">
        <v>4695</v>
      </c>
      <c r="K3346" s="227" t="s">
        <v>4695</v>
      </c>
      <c r="L3346" s="227" t="s">
        <v>4695</v>
      </c>
      <c r="M3346" s="227" t="s">
        <v>7691</v>
      </c>
      <c r="N3346" s="226" t="s">
        <v>10242</v>
      </c>
      <c r="O3346" s="226" t="s">
        <v>13878</v>
      </c>
      <c r="P3346" s="226" t="s">
        <v>13878</v>
      </c>
      <c r="Q3346" s="226" t="s">
        <v>13878</v>
      </c>
      <c r="R3346" s="228" t="s">
        <v>13921</v>
      </c>
      <c r="S3346" s="228" t="s">
        <v>3712</v>
      </c>
      <c r="T3346" s="229">
        <v>45702</v>
      </c>
      <c r="U3346" s="230" t="s">
        <v>10277</v>
      </c>
      <c r="V3346" s="230" t="s">
        <v>11143</v>
      </c>
      <c r="W3346" s="230" t="s">
        <v>11143</v>
      </c>
      <c r="X3346" s="230" t="s">
        <v>13031</v>
      </c>
      <c r="Y3346" s="230"/>
      <c r="Z3346" s="230" t="s">
        <v>10264</v>
      </c>
      <c r="AA3346" s="220">
        <v>202503</v>
      </c>
      <c r="AB3346" s="239"/>
      <c r="AC3346" s="240" t="s">
        <v>10280</v>
      </c>
      <c r="AD3346" s="240" t="s">
        <v>10252</v>
      </c>
      <c r="AE3346" s="241">
        <v>0</v>
      </c>
      <c r="AF3346" s="240" t="s">
        <v>10252</v>
      </c>
      <c r="AG3346" s="235" t="str">
        <f>IFERROR(VLOOKUP(작성용!A:A,RM!A:D,4,0),"-")</f>
        <v>김기욱/정창수</v>
      </c>
      <c r="AH3346" s="9" t="s">
        <v>13880</v>
      </c>
      <c r="AI3346" s="231" t="s">
        <v>13031</v>
      </c>
      <c r="AJ3346" s="9" t="s">
        <v>13031</v>
      </c>
      <c r="AK3346" s="231" t="s">
        <v>3962</v>
      </c>
      <c r="AL3346" s="231">
        <v>3345</v>
      </c>
    </row>
    <row r="3347" spans="1:38" x14ac:dyDescent="0.3">
      <c r="A3347" s="225" t="s">
        <v>2414</v>
      </c>
      <c r="B3347" s="225" t="s">
        <v>2415</v>
      </c>
      <c r="C3347" s="237" t="s">
        <v>10273</v>
      </c>
      <c r="D3347" s="233" t="s">
        <v>13922</v>
      </c>
      <c r="E3347" s="232" t="s">
        <v>13923</v>
      </c>
      <c r="F3347" s="236" t="s">
        <v>10268</v>
      </c>
      <c r="G3347" s="210">
        <v>0</v>
      </c>
      <c r="H3347" s="227" t="s">
        <v>13031</v>
      </c>
      <c r="I3347" s="227" t="s">
        <v>4695</v>
      </c>
      <c r="J3347" s="227" t="s">
        <v>4695</v>
      </c>
      <c r="K3347" s="227" t="s">
        <v>4695</v>
      </c>
      <c r="L3347" s="227" t="s">
        <v>4695</v>
      </c>
      <c r="M3347" s="227" t="s">
        <v>7691</v>
      </c>
      <c r="N3347" s="226" t="s">
        <v>10242</v>
      </c>
      <c r="O3347" s="226" t="s">
        <v>13878</v>
      </c>
      <c r="P3347" s="226" t="s">
        <v>3530</v>
      </c>
      <c r="Q3347" s="226" t="s">
        <v>13878</v>
      </c>
      <c r="R3347" s="228" t="s">
        <v>13924</v>
      </c>
      <c r="S3347" s="228" t="s">
        <v>8282</v>
      </c>
      <c r="T3347" s="229">
        <v>45702</v>
      </c>
      <c r="U3347" s="230" t="s">
        <v>10277</v>
      </c>
      <c r="V3347" s="230" t="s">
        <v>11143</v>
      </c>
      <c r="W3347" s="230" t="s">
        <v>11143</v>
      </c>
      <c r="X3347" s="230" t="s">
        <v>13031</v>
      </c>
      <c r="Y3347" s="230"/>
      <c r="Z3347" s="230" t="s">
        <v>10264</v>
      </c>
      <c r="AA3347" s="220">
        <v>202503</v>
      </c>
      <c r="AB3347" s="239"/>
      <c r="AC3347" s="240" t="s">
        <v>10280</v>
      </c>
      <c r="AD3347" s="240" t="s">
        <v>10252</v>
      </c>
      <c r="AE3347" s="241">
        <v>0</v>
      </c>
      <c r="AF3347" s="240" t="s">
        <v>10252</v>
      </c>
      <c r="AG3347" s="235" t="str">
        <f>IFERROR(VLOOKUP(작성용!A:A,RM!A:D,4,0),"-")</f>
        <v>김기욱/정창수</v>
      </c>
      <c r="AH3347" s="9" t="s">
        <v>13880</v>
      </c>
      <c r="AI3347" s="231" t="s">
        <v>13031</v>
      </c>
      <c r="AJ3347" s="9" t="s">
        <v>13031</v>
      </c>
      <c r="AK3347" s="231" t="s">
        <v>3962</v>
      </c>
      <c r="AL3347" s="231">
        <v>3346</v>
      </c>
    </row>
    <row r="3348" spans="1:38" x14ac:dyDescent="0.3">
      <c r="A3348" s="225" t="s">
        <v>2414</v>
      </c>
      <c r="B3348" s="225" t="s">
        <v>2415</v>
      </c>
      <c r="C3348" s="237" t="s">
        <v>10273</v>
      </c>
      <c r="D3348" s="233" t="s">
        <v>13851</v>
      </c>
      <c r="E3348" s="232" t="s">
        <v>13925</v>
      </c>
      <c r="F3348" s="236" t="s">
        <v>10268</v>
      </c>
      <c r="G3348" s="210">
        <v>0</v>
      </c>
      <c r="H3348" s="227" t="s">
        <v>13031</v>
      </c>
      <c r="I3348" s="227" t="s">
        <v>4695</v>
      </c>
      <c r="J3348" s="227" t="s">
        <v>4695</v>
      </c>
      <c r="K3348" s="227" t="s">
        <v>4695</v>
      </c>
      <c r="L3348" s="227" t="s">
        <v>4695</v>
      </c>
      <c r="M3348" s="227" t="s">
        <v>7691</v>
      </c>
      <c r="N3348" s="226" t="s">
        <v>10242</v>
      </c>
      <c r="O3348" s="226" t="s">
        <v>13878</v>
      </c>
      <c r="P3348" s="226" t="s">
        <v>13878</v>
      </c>
      <c r="Q3348" s="226" t="s">
        <v>13878</v>
      </c>
      <c r="R3348" s="228" t="s">
        <v>13926</v>
      </c>
      <c r="S3348" s="228" t="s">
        <v>3796</v>
      </c>
      <c r="T3348" s="229">
        <v>45702</v>
      </c>
      <c r="U3348" s="230" t="s">
        <v>10277</v>
      </c>
      <c r="V3348" s="230" t="s">
        <v>11143</v>
      </c>
      <c r="W3348" s="230" t="s">
        <v>11143</v>
      </c>
      <c r="X3348" s="230" t="s">
        <v>3522</v>
      </c>
      <c r="Y3348" s="230"/>
      <c r="Z3348" s="230" t="s">
        <v>10264</v>
      </c>
      <c r="AA3348" s="220">
        <v>202503</v>
      </c>
      <c r="AB3348" s="239"/>
      <c r="AC3348" s="240" t="s">
        <v>10280</v>
      </c>
      <c r="AD3348" s="240" t="s">
        <v>10252</v>
      </c>
      <c r="AE3348" s="241">
        <v>0</v>
      </c>
      <c r="AF3348" s="240" t="s">
        <v>10252</v>
      </c>
      <c r="AG3348" s="235" t="str">
        <f>IFERROR(VLOOKUP(작성용!A:A,RM!A:D,4,0),"-")</f>
        <v>김기욱/정창수</v>
      </c>
      <c r="AH3348" s="9" t="s">
        <v>13880</v>
      </c>
      <c r="AI3348" s="231" t="s">
        <v>13031</v>
      </c>
      <c r="AJ3348" s="9" t="s">
        <v>13031</v>
      </c>
      <c r="AK3348" s="231" t="s">
        <v>3962</v>
      </c>
      <c r="AL3348" s="231">
        <v>3347</v>
      </c>
    </row>
    <row r="3349" spans="1:38" x14ac:dyDescent="0.3">
      <c r="A3349" s="225" t="s">
        <v>2414</v>
      </c>
      <c r="B3349" s="225" t="s">
        <v>2415</v>
      </c>
      <c r="C3349" s="237" t="s">
        <v>10273</v>
      </c>
      <c r="D3349" s="233" t="s">
        <v>9760</v>
      </c>
      <c r="E3349" s="232" t="s">
        <v>11187</v>
      </c>
      <c r="F3349" s="236" t="s">
        <v>10268</v>
      </c>
      <c r="G3349" s="210">
        <v>0</v>
      </c>
      <c r="H3349" s="227" t="s">
        <v>13031</v>
      </c>
      <c r="I3349" s="227" t="s">
        <v>4695</v>
      </c>
      <c r="J3349" s="227" t="s">
        <v>4695</v>
      </c>
      <c r="K3349" s="227" t="s">
        <v>4695</v>
      </c>
      <c r="L3349" s="227" t="s">
        <v>4695</v>
      </c>
      <c r="M3349" s="227" t="s">
        <v>7691</v>
      </c>
      <c r="N3349" s="226" t="s">
        <v>10242</v>
      </c>
      <c r="O3349" s="226" t="s">
        <v>13878</v>
      </c>
      <c r="P3349" s="226" t="s">
        <v>13878</v>
      </c>
      <c r="Q3349" s="226" t="s">
        <v>13878</v>
      </c>
      <c r="R3349" s="228" t="s">
        <v>11188</v>
      </c>
      <c r="S3349" s="228" t="s">
        <v>3747</v>
      </c>
      <c r="T3349" s="229">
        <v>45702</v>
      </c>
      <c r="U3349" s="230" t="s">
        <v>10277</v>
      </c>
      <c r="V3349" s="230" t="s">
        <v>11143</v>
      </c>
      <c r="W3349" s="230" t="s">
        <v>11143</v>
      </c>
      <c r="X3349" s="230" t="s">
        <v>3522</v>
      </c>
      <c r="Y3349" s="230"/>
      <c r="Z3349" s="230" t="s">
        <v>10264</v>
      </c>
      <c r="AA3349" s="220">
        <v>202503</v>
      </c>
      <c r="AB3349" s="239"/>
      <c r="AC3349" s="240" t="s">
        <v>10280</v>
      </c>
      <c r="AD3349" s="240" t="s">
        <v>10252</v>
      </c>
      <c r="AE3349" s="241">
        <v>0</v>
      </c>
      <c r="AF3349" s="240" t="s">
        <v>10252</v>
      </c>
      <c r="AG3349" s="235" t="str">
        <f>IFERROR(VLOOKUP(작성용!A:A,RM!A:D,4,0),"-")</f>
        <v>김기욱/정창수</v>
      </c>
      <c r="AH3349" s="9" t="s">
        <v>13880</v>
      </c>
      <c r="AI3349" s="231" t="s">
        <v>13031</v>
      </c>
      <c r="AJ3349" s="9" t="s">
        <v>13031</v>
      </c>
      <c r="AK3349" s="231" t="s">
        <v>3962</v>
      </c>
      <c r="AL3349" s="231">
        <v>3348</v>
      </c>
    </row>
    <row r="3350" spans="1:38" x14ac:dyDescent="0.3">
      <c r="A3350" s="225" t="s">
        <v>2414</v>
      </c>
      <c r="B3350" s="225" t="s">
        <v>2415</v>
      </c>
      <c r="C3350" s="237" t="s">
        <v>10273</v>
      </c>
      <c r="D3350" s="233" t="s">
        <v>13927</v>
      </c>
      <c r="E3350" s="232" t="s">
        <v>13928</v>
      </c>
      <c r="F3350" s="236" t="s">
        <v>10268</v>
      </c>
      <c r="G3350" s="210">
        <v>0</v>
      </c>
      <c r="H3350" s="227" t="s">
        <v>13031</v>
      </c>
      <c r="I3350" s="227" t="s">
        <v>4695</v>
      </c>
      <c r="J3350" s="227" t="s">
        <v>4695</v>
      </c>
      <c r="K3350" s="227" t="s">
        <v>4695</v>
      </c>
      <c r="L3350" s="227" t="s">
        <v>4695</v>
      </c>
      <c r="M3350" s="227" t="s">
        <v>7691</v>
      </c>
      <c r="N3350" s="226" t="s">
        <v>10242</v>
      </c>
      <c r="O3350" s="226" t="s">
        <v>13878</v>
      </c>
      <c r="P3350" s="226" t="s">
        <v>3530</v>
      </c>
      <c r="Q3350" s="226" t="s">
        <v>13878</v>
      </c>
      <c r="R3350" s="228" t="s">
        <v>13929</v>
      </c>
      <c r="S3350" s="228" t="s">
        <v>8283</v>
      </c>
      <c r="T3350" s="229">
        <v>45702</v>
      </c>
      <c r="U3350" s="230" t="s">
        <v>10277</v>
      </c>
      <c r="V3350" s="230" t="s">
        <v>11143</v>
      </c>
      <c r="W3350" s="230" t="s">
        <v>11143</v>
      </c>
      <c r="X3350" s="230" t="s">
        <v>13031</v>
      </c>
      <c r="Y3350" s="230"/>
      <c r="Z3350" s="230" t="s">
        <v>10264</v>
      </c>
      <c r="AA3350" s="220">
        <v>202503</v>
      </c>
      <c r="AB3350" s="239"/>
      <c r="AC3350" s="240" t="s">
        <v>10280</v>
      </c>
      <c r="AD3350" s="240" t="s">
        <v>10252</v>
      </c>
      <c r="AE3350" s="241">
        <v>0</v>
      </c>
      <c r="AF3350" s="240" t="s">
        <v>10252</v>
      </c>
      <c r="AG3350" s="235" t="str">
        <f>IFERROR(VLOOKUP(작성용!A:A,RM!A:D,4,0),"-")</f>
        <v>김기욱/정창수</v>
      </c>
      <c r="AH3350" s="9" t="s">
        <v>13880</v>
      </c>
      <c r="AI3350" s="231" t="s">
        <v>13031</v>
      </c>
      <c r="AJ3350" s="9" t="s">
        <v>13031</v>
      </c>
      <c r="AK3350" s="231" t="s">
        <v>3962</v>
      </c>
      <c r="AL3350" s="231">
        <v>3349</v>
      </c>
    </row>
    <row r="3351" spans="1:38" x14ac:dyDescent="0.3">
      <c r="A3351" s="225" t="s">
        <v>2414</v>
      </c>
      <c r="B3351" s="225" t="s">
        <v>2415</v>
      </c>
      <c r="C3351" s="237" t="s">
        <v>10273</v>
      </c>
      <c r="D3351" s="233" t="s">
        <v>13045</v>
      </c>
      <c r="E3351" s="232" t="s">
        <v>13046</v>
      </c>
      <c r="F3351" s="236" t="s">
        <v>10268</v>
      </c>
      <c r="G3351" s="210">
        <v>0</v>
      </c>
      <c r="H3351" s="227" t="s">
        <v>13031</v>
      </c>
      <c r="I3351" s="227" t="s">
        <v>4695</v>
      </c>
      <c r="J3351" s="227" t="s">
        <v>4695</v>
      </c>
      <c r="K3351" s="227" t="s">
        <v>4695</v>
      </c>
      <c r="L3351" s="227" t="s">
        <v>4695</v>
      </c>
      <c r="M3351" s="227" t="s">
        <v>7691</v>
      </c>
      <c r="N3351" s="226" t="s">
        <v>10242</v>
      </c>
      <c r="O3351" s="226" t="s">
        <v>13878</v>
      </c>
      <c r="P3351" s="226" t="s">
        <v>3530</v>
      </c>
      <c r="Q3351" s="226" t="s">
        <v>13878</v>
      </c>
      <c r="R3351" s="228" t="s">
        <v>13930</v>
      </c>
      <c r="S3351" s="228" t="s">
        <v>3792</v>
      </c>
      <c r="T3351" s="229">
        <v>45702</v>
      </c>
      <c r="U3351" s="230" t="s">
        <v>10277</v>
      </c>
      <c r="V3351" s="230" t="s">
        <v>11143</v>
      </c>
      <c r="W3351" s="230" t="s">
        <v>11143</v>
      </c>
      <c r="X3351" s="230" t="s">
        <v>13031</v>
      </c>
      <c r="Y3351" s="230"/>
      <c r="Z3351" s="230" t="s">
        <v>10264</v>
      </c>
      <c r="AA3351" s="220">
        <v>202503</v>
      </c>
      <c r="AB3351" s="239"/>
      <c r="AC3351" s="240" t="s">
        <v>10280</v>
      </c>
      <c r="AD3351" s="240" t="s">
        <v>10252</v>
      </c>
      <c r="AE3351" s="241">
        <v>0</v>
      </c>
      <c r="AF3351" s="240" t="s">
        <v>10252</v>
      </c>
      <c r="AG3351" s="235" t="str">
        <f>IFERROR(VLOOKUP(작성용!A:A,RM!A:D,4,0),"-")</f>
        <v>김기욱/정창수</v>
      </c>
      <c r="AH3351" s="9" t="s">
        <v>13880</v>
      </c>
      <c r="AI3351" s="231" t="s">
        <v>13031</v>
      </c>
      <c r="AJ3351" s="9" t="s">
        <v>3522</v>
      </c>
      <c r="AK3351" s="231" t="s">
        <v>3962</v>
      </c>
      <c r="AL3351" s="231">
        <v>3350</v>
      </c>
    </row>
    <row r="3352" spans="1:38" x14ac:dyDescent="0.3">
      <c r="A3352" s="225" t="s">
        <v>2414</v>
      </c>
      <c r="B3352" s="225" t="s">
        <v>2415</v>
      </c>
      <c r="C3352" s="237" t="s">
        <v>10273</v>
      </c>
      <c r="D3352" s="233" t="s">
        <v>11956</v>
      </c>
      <c r="E3352" s="232" t="s">
        <v>13931</v>
      </c>
      <c r="F3352" s="236" t="s">
        <v>10268</v>
      </c>
      <c r="G3352" s="210">
        <v>0</v>
      </c>
      <c r="H3352" s="227" t="s">
        <v>3522</v>
      </c>
      <c r="I3352" s="227" t="s">
        <v>4695</v>
      </c>
      <c r="J3352" s="227" t="s">
        <v>4695</v>
      </c>
      <c r="K3352" s="227" t="s">
        <v>4695</v>
      </c>
      <c r="L3352" s="227" t="s">
        <v>4695</v>
      </c>
      <c r="M3352" s="227" t="s">
        <v>7691</v>
      </c>
      <c r="N3352" s="226" t="s">
        <v>10242</v>
      </c>
      <c r="O3352" s="226" t="s">
        <v>13878</v>
      </c>
      <c r="P3352" s="226" t="s">
        <v>3530</v>
      </c>
      <c r="Q3352" s="226" t="s">
        <v>13878</v>
      </c>
      <c r="R3352" s="228" t="s">
        <v>13932</v>
      </c>
      <c r="S3352" s="228" t="s">
        <v>3708</v>
      </c>
      <c r="T3352" s="229">
        <v>45702</v>
      </c>
      <c r="U3352" s="230" t="s">
        <v>10277</v>
      </c>
      <c r="V3352" s="230" t="s">
        <v>11143</v>
      </c>
      <c r="W3352" s="230" t="s">
        <v>11143</v>
      </c>
      <c r="X3352" s="230" t="s">
        <v>13031</v>
      </c>
      <c r="Y3352" s="230"/>
      <c r="Z3352" s="230" t="s">
        <v>10264</v>
      </c>
      <c r="AA3352" s="220">
        <v>202503</v>
      </c>
      <c r="AB3352" s="239"/>
      <c r="AC3352" s="240" t="s">
        <v>10280</v>
      </c>
      <c r="AD3352" s="240" t="s">
        <v>10252</v>
      </c>
      <c r="AE3352" s="241">
        <v>0</v>
      </c>
      <c r="AF3352" s="240" t="s">
        <v>10252</v>
      </c>
      <c r="AG3352" s="235" t="str">
        <f>IFERROR(VLOOKUP(작성용!A:A,RM!A:D,4,0),"-")</f>
        <v>김기욱/정창수</v>
      </c>
      <c r="AH3352" s="9" t="s">
        <v>13880</v>
      </c>
      <c r="AI3352" s="231" t="s">
        <v>3522</v>
      </c>
      <c r="AJ3352" s="9" t="s">
        <v>13031</v>
      </c>
      <c r="AK3352" s="231" t="s">
        <v>3962</v>
      </c>
      <c r="AL3352" s="231">
        <v>3351</v>
      </c>
    </row>
    <row r="3353" spans="1:38" x14ac:dyDescent="0.3">
      <c r="A3353" s="225" t="s">
        <v>2414</v>
      </c>
      <c r="B3353" s="225" t="s">
        <v>2415</v>
      </c>
      <c r="C3353" s="237" t="s">
        <v>10273</v>
      </c>
      <c r="D3353" s="233" t="s">
        <v>13933</v>
      </c>
      <c r="E3353" s="232" t="s">
        <v>13934</v>
      </c>
      <c r="F3353" s="236" t="s">
        <v>10268</v>
      </c>
      <c r="G3353" s="210">
        <v>0</v>
      </c>
      <c r="H3353" s="227" t="s">
        <v>3522</v>
      </c>
      <c r="I3353" s="227" t="s">
        <v>4695</v>
      </c>
      <c r="J3353" s="227" t="s">
        <v>4695</v>
      </c>
      <c r="K3353" s="227" t="s">
        <v>4695</v>
      </c>
      <c r="L3353" s="227" t="s">
        <v>4695</v>
      </c>
      <c r="M3353" s="227" t="s">
        <v>7691</v>
      </c>
      <c r="N3353" s="226" t="s">
        <v>10242</v>
      </c>
      <c r="O3353" s="226" t="s">
        <v>3530</v>
      </c>
      <c r="P3353" s="226" t="s">
        <v>13878</v>
      </c>
      <c r="Q3353" s="226" t="s">
        <v>13878</v>
      </c>
      <c r="R3353" s="228" t="s">
        <v>13935</v>
      </c>
      <c r="S3353" s="228" t="s">
        <v>8284</v>
      </c>
      <c r="T3353" s="229">
        <v>45702</v>
      </c>
      <c r="U3353" s="230" t="s">
        <v>10277</v>
      </c>
      <c r="V3353" s="230" t="s">
        <v>11143</v>
      </c>
      <c r="W3353" s="230" t="s">
        <v>11143</v>
      </c>
      <c r="X3353" s="230" t="s">
        <v>13031</v>
      </c>
      <c r="Y3353" s="230"/>
      <c r="Z3353" s="230" t="s">
        <v>10264</v>
      </c>
      <c r="AA3353" s="220">
        <v>202503</v>
      </c>
      <c r="AB3353" s="239"/>
      <c r="AC3353" s="240" t="s">
        <v>10280</v>
      </c>
      <c r="AD3353" s="240" t="s">
        <v>10252</v>
      </c>
      <c r="AE3353" s="241">
        <v>0</v>
      </c>
      <c r="AF3353" s="240" t="s">
        <v>10252</v>
      </c>
      <c r="AG3353" s="235" t="str">
        <f>IFERROR(VLOOKUP(작성용!A:A,RM!A:D,4,0),"-")</f>
        <v>김기욱/정창수</v>
      </c>
      <c r="AH3353" s="9" t="s">
        <v>13880</v>
      </c>
      <c r="AI3353" s="231" t="s">
        <v>13031</v>
      </c>
      <c r="AJ3353" s="9" t="s">
        <v>13031</v>
      </c>
      <c r="AK3353" s="231" t="s">
        <v>3962</v>
      </c>
      <c r="AL3353" s="231">
        <v>3352</v>
      </c>
    </row>
    <row r="3354" spans="1:38" x14ac:dyDescent="0.3">
      <c r="A3354" s="225" t="s">
        <v>2414</v>
      </c>
      <c r="B3354" s="225" t="s">
        <v>2415</v>
      </c>
      <c r="C3354" s="237" t="s">
        <v>10273</v>
      </c>
      <c r="D3354" s="233" t="s">
        <v>10720</v>
      </c>
      <c r="E3354" s="232" t="s">
        <v>13936</v>
      </c>
      <c r="F3354" s="236" t="s">
        <v>10268</v>
      </c>
      <c r="G3354" s="210">
        <v>0</v>
      </c>
      <c r="H3354" s="227" t="s">
        <v>3522</v>
      </c>
      <c r="I3354" s="227" t="s">
        <v>4695</v>
      </c>
      <c r="J3354" s="227" t="s">
        <v>4695</v>
      </c>
      <c r="K3354" s="227" t="s">
        <v>4695</v>
      </c>
      <c r="L3354" s="227" t="s">
        <v>4695</v>
      </c>
      <c r="M3354" s="227" t="s">
        <v>7691</v>
      </c>
      <c r="N3354" s="226" t="s">
        <v>10242</v>
      </c>
      <c r="O3354" s="226" t="s">
        <v>3530</v>
      </c>
      <c r="P3354" s="226" t="s">
        <v>13878</v>
      </c>
      <c r="Q3354" s="226" t="s">
        <v>13878</v>
      </c>
      <c r="R3354" s="228" t="s">
        <v>13937</v>
      </c>
      <c r="S3354" s="228" t="s">
        <v>3757</v>
      </c>
      <c r="T3354" s="229">
        <v>45702</v>
      </c>
      <c r="U3354" s="230" t="s">
        <v>10277</v>
      </c>
      <c r="V3354" s="230" t="s">
        <v>11143</v>
      </c>
      <c r="W3354" s="230" t="s">
        <v>11143</v>
      </c>
      <c r="X3354" s="230" t="s">
        <v>13031</v>
      </c>
      <c r="Y3354" s="230"/>
      <c r="Z3354" s="230" t="s">
        <v>10264</v>
      </c>
      <c r="AA3354" s="220">
        <v>202503</v>
      </c>
      <c r="AB3354" s="239"/>
      <c r="AC3354" s="240" t="s">
        <v>10280</v>
      </c>
      <c r="AD3354" s="240" t="s">
        <v>10252</v>
      </c>
      <c r="AE3354" s="241">
        <v>0</v>
      </c>
      <c r="AF3354" s="240" t="s">
        <v>10252</v>
      </c>
      <c r="AG3354" s="235" t="str">
        <f>IFERROR(VLOOKUP(작성용!A:A,RM!A:D,4,0),"-")</f>
        <v>김기욱/정창수</v>
      </c>
      <c r="AH3354" s="9" t="s">
        <v>13880</v>
      </c>
      <c r="AI3354" s="231" t="s">
        <v>13031</v>
      </c>
      <c r="AJ3354" s="9" t="s">
        <v>13031</v>
      </c>
      <c r="AK3354" s="231" t="s">
        <v>3962</v>
      </c>
      <c r="AL3354" s="231">
        <v>3353</v>
      </c>
    </row>
    <row r="3355" spans="1:38" x14ac:dyDescent="0.3">
      <c r="A3355" s="225" t="s">
        <v>2414</v>
      </c>
      <c r="B3355" s="225" t="s">
        <v>2415</v>
      </c>
      <c r="C3355" s="237" t="s">
        <v>10273</v>
      </c>
      <c r="D3355" s="233" t="s">
        <v>11909</v>
      </c>
      <c r="E3355" s="232" t="s">
        <v>13938</v>
      </c>
      <c r="F3355" s="236" t="s">
        <v>10268</v>
      </c>
      <c r="G3355" s="210">
        <v>0</v>
      </c>
      <c r="H3355" s="227" t="s">
        <v>13031</v>
      </c>
      <c r="I3355" s="227" t="s">
        <v>4695</v>
      </c>
      <c r="J3355" s="227" t="s">
        <v>4695</v>
      </c>
      <c r="K3355" s="227" t="s">
        <v>4695</v>
      </c>
      <c r="L3355" s="227" t="s">
        <v>4695</v>
      </c>
      <c r="M3355" s="227" t="s">
        <v>7691</v>
      </c>
      <c r="N3355" s="226" t="s">
        <v>10242</v>
      </c>
      <c r="O3355" s="226" t="s">
        <v>13878</v>
      </c>
      <c r="P3355" s="226" t="s">
        <v>13878</v>
      </c>
      <c r="Q3355" s="226" t="s">
        <v>13878</v>
      </c>
      <c r="R3355" s="228" t="s">
        <v>13939</v>
      </c>
      <c r="S3355" s="228" t="s">
        <v>3913</v>
      </c>
      <c r="T3355" s="229">
        <v>45702</v>
      </c>
      <c r="U3355" s="230" t="s">
        <v>10277</v>
      </c>
      <c r="V3355" s="230" t="s">
        <v>11143</v>
      </c>
      <c r="W3355" s="230" t="s">
        <v>11143</v>
      </c>
      <c r="X3355" s="230" t="s">
        <v>3522</v>
      </c>
      <c r="Y3355" s="230"/>
      <c r="Z3355" s="230" t="s">
        <v>10264</v>
      </c>
      <c r="AA3355" s="220">
        <v>202503</v>
      </c>
      <c r="AB3355" s="239"/>
      <c r="AC3355" s="240" t="s">
        <v>10280</v>
      </c>
      <c r="AD3355" s="240" t="s">
        <v>10252</v>
      </c>
      <c r="AE3355" s="241">
        <v>0</v>
      </c>
      <c r="AF3355" s="240" t="s">
        <v>10252</v>
      </c>
      <c r="AG3355" s="235" t="str">
        <f>IFERROR(VLOOKUP(작성용!A:A,RM!A:D,4,0),"-")</f>
        <v>김기욱/정창수</v>
      </c>
      <c r="AH3355" s="9" t="s">
        <v>13880</v>
      </c>
      <c r="AI3355" s="231" t="s">
        <v>13031</v>
      </c>
      <c r="AJ3355" s="9" t="s">
        <v>3522</v>
      </c>
      <c r="AK3355" s="231" t="s">
        <v>3962</v>
      </c>
      <c r="AL3355" s="231">
        <v>3354</v>
      </c>
    </row>
    <row r="3356" spans="1:38" x14ac:dyDescent="0.3">
      <c r="A3356" s="225" t="s">
        <v>2414</v>
      </c>
      <c r="B3356" s="225" t="s">
        <v>2415</v>
      </c>
      <c r="C3356" s="237" t="s">
        <v>10273</v>
      </c>
      <c r="D3356" s="233" t="s">
        <v>12745</v>
      </c>
      <c r="E3356" s="232" t="s">
        <v>13940</v>
      </c>
      <c r="F3356" s="236" t="s">
        <v>10268</v>
      </c>
      <c r="G3356" s="210">
        <v>0</v>
      </c>
      <c r="H3356" s="227" t="s">
        <v>13031</v>
      </c>
      <c r="I3356" s="227" t="s">
        <v>4695</v>
      </c>
      <c r="J3356" s="227" t="s">
        <v>4695</v>
      </c>
      <c r="K3356" s="227" t="s">
        <v>4695</v>
      </c>
      <c r="L3356" s="227" t="s">
        <v>4695</v>
      </c>
      <c r="M3356" s="227" t="s">
        <v>7691</v>
      </c>
      <c r="N3356" s="226" t="s">
        <v>10242</v>
      </c>
      <c r="O3356" s="226" t="s">
        <v>13878</v>
      </c>
      <c r="P3356" s="226" t="s">
        <v>13878</v>
      </c>
      <c r="Q3356" s="226" t="s">
        <v>3530</v>
      </c>
      <c r="R3356" s="228" t="s">
        <v>13941</v>
      </c>
      <c r="S3356" s="228" t="s">
        <v>3709</v>
      </c>
      <c r="T3356" s="229">
        <v>45702</v>
      </c>
      <c r="U3356" s="230" t="s">
        <v>10277</v>
      </c>
      <c r="V3356" s="230" t="s">
        <v>11143</v>
      </c>
      <c r="W3356" s="230" t="s">
        <v>11143</v>
      </c>
      <c r="X3356" s="230" t="s">
        <v>13031</v>
      </c>
      <c r="Y3356" s="230"/>
      <c r="Z3356" s="230" t="s">
        <v>10264</v>
      </c>
      <c r="AA3356" s="220">
        <v>202503</v>
      </c>
      <c r="AB3356" s="239"/>
      <c r="AC3356" s="240" t="s">
        <v>10280</v>
      </c>
      <c r="AD3356" s="240" t="s">
        <v>10252</v>
      </c>
      <c r="AE3356" s="241">
        <v>0</v>
      </c>
      <c r="AF3356" s="240" t="s">
        <v>10252</v>
      </c>
      <c r="AG3356" s="235" t="str">
        <f>IFERROR(VLOOKUP(작성용!A:A,RM!A:D,4,0),"-")</f>
        <v>김기욱/정창수</v>
      </c>
      <c r="AH3356" s="9" t="s">
        <v>13880</v>
      </c>
      <c r="AI3356" s="231" t="s">
        <v>13031</v>
      </c>
      <c r="AJ3356" s="9" t="s">
        <v>3522</v>
      </c>
      <c r="AK3356" s="231" t="s">
        <v>3962</v>
      </c>
      <c r="AL3356" s="231">
        <v>3355</v>
      </c>
    </row>
    <row r="3357" spans="1:38" x14ac:dyDescent="0.3">
      <c r="A3357" s="225" t="s">
        <v>2414</v>
      </c>
      <c r="B3357" s="225" t="s">
        <v>2415</v>
      </c>
      <c r="C3357" s="237" t="s">
        <v>10273</v>
      </c>
      <c r="D3357" s="233" t="s">
        <v>13942</v>
      </c>
      <c r="E3357" s="232" t="s">
        <v>13943</v>
      </c>
      <c r="F3357" s="236" t="s">
        <v>10268</v>
      </c>
      <c r="G3357" s="210">
        <v>0</v>
      </c>
      <c r="H3357" s="227" t="s">
        <v>13031</v>
      </c>
      <c r="I3357" s="227" t="s">
        <v>4695</v>
      </c>
      <c r="J3357" s="227" t="s">
        <v>4695</v>
      </c>
      <c r="K3357" s="227" t="s">
        <v>4695</v>
      </c>
      <c r="L3357" s="227" t="s">
        <v>4695</v>
      </c>
      <c r="M3357" s="227" t="s">
        <v>7691</v>
      </c>
      <c r="N3357" s="226" t="s">
        <v>10242</v>
      </c>
      <c r="O3357" s="226" t="s">
        <v>13878</v>
      </c>
      <c r="P3357" s="226" t="s">
        <v>3530</v>
      </c>
      <c r="Q3357" s="226" t="s">
        <v>13878</v>
      </c>
      <c r="R3357" s="228" t="s">
        <v>13944</v>
      </c>
      <c r="S3357" s="228" t="s">
        <v>7806</v>
      </c>
      <c r="T3357" s="229">
        <v>45702</v>
      </c>
      <c r="U3357" s="230" t="s">
        <v>10277</v>
      </c>
      <c r="V3357" s="230" t="s">
        <v>11143</v>
      </c>
      <c r="W3357" s="230" t="s">
        <v>11143</v>
      </c>
      <c r="X3357" s="230" t="s">
        <v>13031</v>
      </c>
      <c r="Y3357" s="230"/>
      <c r="Z3357" s="230" t="s">
        <v>10264</v>
      </c>
      <c r="AA3357" s="220">
        <v>202503</v>
      </c>
      <c r="AB3357" s="239"/>
      <c r="AC3357" s="240" t="s">
        <v>10280</v>
      </c>
      <c r="AD3357" s="240" t="s">
        <v>10252</v>
      </c>
      <c r="AE3357" s="241">
        <v>0</v>
      </c>
      <c r="AF3357" s="240" t="s">
        <v>10252</v>
      </c>
      <c r="AG3357" s="235" t="str">
        <f>IFERROR(VLOOKUP(작성용!A:A,RM!A:D,4,0),"-")</f>
        <v>김기욱/정창수</v>
      </c>
      <c r="AH3357" s="9" t="s">
        <v>13880</v>
      </c>
      <c r="AI3357" s="231" t="s">
        <v>13031</v>
      </c>
      <c r="AJ3357" s="9" t="s">
        <v>13031</v>
      </c>
      <c r="AK3357" s="231" t="s">
        <v>3962</v>
      </c>
      <c r="AL3357" s="231">
        <v>3356</v>
      </c>
    </row>
    <row r="3358" spans="1:38" x14ac:dyDescent="0.3">
      <c r="A3358" s="225" t="s">
        <v>2414</v>
      </c>
      <c r="B3358" s="225" t="s">
        <v>2415</v>
      </c>
      <c r="C3358" s="237" t="s">
        <v>10273</v>
      </c>
      <c r="D3358" s="233" t="s">
        <v>10648</v>
      </c>
      <c r="E3358" s="232" t="s">
        <v>13945</v>
      </c>
      <c r="F3358" s="236" t="s">
        <v>10268</v>
      </c>
      <c r="G3358" s="210">
        <v>0</v>
      </c>
      <c r="H3358" s="227" t="s">
        <v>13031</v>
      </c>
      <c r="I3358" s="227" t="s">
        <v>4695</v>
      </c>
      <c r="J3358" s="227" t="s">
        <v>4695</v>
      </c>
      <c r="K3358" s="227" t="s">
        <v>4695</v>
      </c>
      <c r="L3358" s="227" t="s">
        <v>4695</v>
      </c>
      <c r="M3358" s="227" t="s">
        <v>7691</v>
      </c>
      <c r="N3358" s="226" t="s">
        <v>10242</v>
      </c>
      <c r="O3358" s="226" t="s">
        <v>13878</v>
      </c>
      <c r="P3358" s="226" t="s">
        <v>13878</v>
      </c>
      <c r="Q3358" s="226" t="s">
        <v>13878</v>
      </c>
      <c r="R3358" s="228" t="s">
        <v>13946</v>
      </c>
      <c r="S3358" s="228" t="s">
        <v>3743</v>
      </c>
      <c r="T3358" s="229">
        <v>45702</v>
      </c>
      <c r="U3358" s="230" t="s">
        <v>10277</v>
      </c>
      <c r="V3358" s="230" t="s">
        <v>11143</v>
      </c>
      <c r="W3358" s="230" t="s">
        <v>11143</v>
      </c>
      <c r="X3358" s="230" t="s">
        <v>13031</v>
      </c>
      <c r="Y3358" s="230"/>
      <c r="Z3358" s="230" t="s">
        <v>10264</v>
      </c>
      <c r="AA3358" s="220">
        <v>202503</v>
      </c>
      <c r="AB3358" s="239"/>
      <c r="AC3358" s="240" t="s">
        <v>10280</v>
      </c>
      <c r="AD3358" s="240" t="s">
        <v>10252</v>
      </c>
      <c r="AE3358" s="241">
        <v>0</v>
      </c>
      <c r="AF3358" s="240" t="s">
        <v>10252</v>
      </c>
      <c r="AG3358" s="235" t="str">
        <f>IFERROR(VLOOKUP(작성용!A:A,RM!A:D,4,0),"-")</f>
        <v>김기욱/정창수</v>
      </c>
      <c r="AH3358" s="9" t="s">
        <v>13880</v>
      </c>
      <c r="AI3358" s="231" t="s">
        <v>13031</v>
      </c>
      <c r="AJ3358" s="9" t="s">
        <v>13031</v>
      </c>
      <c r="AK3358" s="231" t="s">
        <v>3962</v>
      </c>
      <c r="AL3358" s="231">
        <v>3357</v>
      </c>
    </row>
    <row r="3359" spans="1:38" x14ac:dyDescent="0.3">
      <c r="A3359" s="225" t="s">
        <v>2414</v>
      </c>
      <c r="B3359" s="225" t="s">
        <v>2415</v>
      </c>
      <c r="C3359" s="237" t="s">
        <v>10273</v>
      </c>
      <c r="D3359" s="233" t="s">
        <v>13947</v>
      </c>
      <c r="E3359" s="232" t="s">
        <v>13948</v>
      </c>
      <c r="F3359" s="236" t="s">
        <v>10268</v>
      </c>
      <c r="G3359" s="210">
        <v>0</v>
      </c>
      <c r="H3359" s="227" t="s">
        <v>13031</v>
      </c>
      <c r="I3359" s="227" t="s">
        <v>4695</v>
      </c>
      <c r="J3359" s="227" t="s">
        <v>4695</v>
      </c>
      <c r="K3359" s="227" t="s">
        <v>4695</v>
      </c>
      <c r="L3359" s="227" t="s">
        <v>4695</v>
      </c>
      <c r="M3359" s="227" t="s">
        <v>7691</v>
      </c>
      <c r="N3359" s="226" t="s">
        <v>10242</v>
      </c>
      <c r="O3359" s="226" t="s">
        <v>13878</v>
      </c>
      <c r="P3359" s="226" t="s">
        <v>13878</v>
      </c>
      <c r="Q3359" s="226" t="s">
        <v>13878</v>
      </c>
      <c r="R3359" s="228" t="s">
        <v>13949</v>
      </c>
      <c r="S3359" s="228" t="s">
        <v>3872</v>
      </c>
      <c r="T3359" s="229">
        <v>45702</v>
      </c>
      <c r="U3359" s="230" t="s">
        <v>10277</v>
      </c>
      <c r="V3359" s="230" t="s">
        <v>11143</v>
      </c>
      <c r="W3359" s="230" t="s">
        <v>11143</v>
      </c>
      <c r="X3359" s="230" t="s">
        <v>3522</v>
      </c>
      <c r="Y3359" s="230"/>
      <c r="Z3359" s="230" t="s">
        <v>10264</v>
      </c>
      <c r="AA3359" s="220">
        <v>202503</v>
      </c>
      <c r="AB3359" s="239"/>
      <c r="AC3359" s="240" t="s">
        <v>10280</v>
      </c>
      <c r="AD3359" s="240" t="s">
        <v>10252</v>
      </c>
      <c r="AE3359" s="241">
        <v>0</v>
      </c>
      <c r="AF3359" s="240" t="s">
        <v>10252</v>
      </c>
      <c r="AG3359" s="235" t="str">
        <f>IFERROR(VLOOKUP(작성용!A:A,RM!A:D,4,0),"-")</f>
        <v>김기욱/정창수</v>
      </c>
      <c r="AH3359" s="9" t="s">
        <v>13880</v>
      </c>
      <c r="AI3359" s="231" t="s">
        <v>13031</v>
      </c>
      <c r="AJ3359" s="9" t="s">
        <v>3522</v>
      </c>
      <c r="AK3359" s="231" t="s">
        <v>3962</v>
      </c>
      <c r="AL3359" s="231">
        <v>3358</v>
      </c>
    </row>
    <row r="3360" spans="1:38" x14ac:dyDescent="0.3">
      <c r="A3360" s="225" t="s">
        <v>2414</v>
      </c>
      <c r="B3360" s="225" t="s">
        <v>2415</v>
      </c>
      <c r="C3360" s="237" t="s">
        <v>10273</v>
      </c>
      <c r="D3360" s="233" t="s">
        <v>13950</v>
      </c>
      <c r="E3360" s="232" t="s">
        <v>13951</v>
      </c>
      <c r="F3360" s="236" t="s">
        <v>10268</v>
      </c>
      <c r="G3360" s="210">
        <v>0</v>
      </c>
      <c r="H3360" s="227" t="s">
        <v>13031</v>
      </c>
      <c r="I3360" s="227" t="s">
        <v>4695</v>
      </c>
      <c r="J3360" s="227" t="s">
        <v>4695</v>
      </c>
      <c r="K3360" s="227" t="s">
        <v>4695</v>
      </c>
      <c r="L3360" s="227" t="s">
        <v>4695</v>
      </c>
      <c r="M3360" s="227" t="s">
        <v>7691</v>
      </c>
      <c r="N3360" s="226" t="s">
        <v>10242</v>
      </c>
      <c r="O3360" s="226" t="s">
        <v>13878</v>
      </c>
      <c r="P3360" s="226" t="s">
        <v>3530</v>
      </c>
      <c r="Q3360" s="226" t="s">
        <v>13878</v>
      </c>
      <c r="R3360" s="228" t="s">
        <v>13952</v>
      </c>
      <c r="S3360" s="228" t="s">
        <v>8285</v>
      </c>
      <c r="T3360" s="229">
        <v>45702</v>
      </c>
      <c r="U3360" s="230" t="s">
        <v>10277</v>
      </c>
      <c r="V3360" s="230" t="s">
        <v>11143</v>
      </c>
      <c r="W3360" s="230" t="s">
        <v>11143</v>
      </c>
      <c r="X3360" s="230" t="s">
        <v>3522</v>
      </c>
      <c r="Y3360" s="230"/>
      <c r="Z3360" s="230" t="s">
        <v>10264</v>
      </c>
      <c r="AA3360" s="220">
        <v>202503</v>
      </c>
      <c r="AB3360" s="239"/>
      <c r="AC3360" s="240" t="s">
        <v>10280</v>
      </c>
      <c r="AD3360" s="240" t="s">
        <v>10252</v>
      </c>
      <c r="AE3360" s="241">
        <v>0</v>
      </c>
      <c r="AF3360" s="240" t="s">
        <v>10252</v>
      </c>
      <c r="AG3360" s="235" t="str">
        <f>IFERROR(VLOOKUP(작성용!A:A,RM!A:D,4,0),"-")</f>
        <v>김기욱/정창수</v>
      </c>
      <c r="AH3360" s="9" t="s">
        <v>13880</v>
      </c>
      <c r="AI3360" s="231" t="s">
        <v>13031</v>
      </c>
      <c r="AJ3360" s="9" t="s">
        <v>3522</v>
      </c>
      <c r="AK3360" s="231" t="s">
        <v>3962</v>
      </c>
      <c r="AL3360" s="231">
        <v>3359</v>
      </c>
    </row>
    <row r="3361" spans="1:38" x14ac:dyDescent="0.3">
      <c r="A3361" s="225" t="s">
        <v>2414</v>
      </c>
      <c r="B3361" s="225" t="s">
        <v>2415</v>
      </c>
      <c r="C3361" s="237" t="s">
        <v>10273</v>
      </c>
      <c r="D3361" s="233" t="s">
        <v>13510</v>
      </c>
      <c r="E3361" s="232" t="s">
        <v>13511</v>
      </c>
      <c r="F3361" s="236" t="s">
        <v>10268</v>
      </c>
      <c r="G3361" s="210">
        <v>0</v>
      </c>
      <c r="H3361" s="227" t="s">
        <v>13031</v>
      </c>
      <c r="I3361" s="227" t="s">
        <v>4695</v>
      </c>
      <c r="J3361" s="227" t="s">
        <v>4695</v>
      </c>
      <c r="K3361" s="227" t="s">
        <v>4695</v>
      </c>
      <c r="L3361" s="227" t="s">
        <v>4695</v>
      </c>
      <c r="M3361" s="227" t="s">
        <v>7691</v>
      </c>
      <c r="N3361" s="226" t="s">
        <v>10242</v>
      </c>
      <c r="O3361" s="226" t="s">
        <v>3530</v>
      </c>
      <c r="P3361" s="226" t="s">
        <v>13878</v>
      </c>
      <c r="Q3361" s="226" t="s">
        <v>13878</v>
      </c>
      <c r="R3361" s="228" t="s">
        <v>13953</v>
      </c>
      <c r="S3361" s="228" t="s">
        <v>3804</v>
      </c>
      <c r="T3361" s="229">
        <v>45702</v>
      </c>
      <c r="U3361" s="230" t="s">
        <v>10277</v>
      </c>
      <c r="V3361" s="230" t="s">
        <v>11143</v>
      </c>
      <c r="W3361" s="230" t="s">
        <v>11143</v>
      </c>
      <c r="X3361" s="230" t="s">
        <v>3522</v>
      </c>
      <c r="Y3361" s="230"/>
      <c r="Z3361" s="230" t="s">
        <v>10264</v>
      </c>
      <c r="AA3361" s="220">
        <v>202503</v>
      </c>
      <c r="AB3361" s="239"/>
      <c r="AC3361" s="240" t="s">
        <v>10280</v>
      </c>
      <c r="AD3361" s="240" t="s">
        <v>10252</v>
      </c>
      <c r="AE3361" s="241">
        <v>0</v>
      </c>
      <c r="AF3361" s="240" t="s">
        <v>10252</v>
      </c>
      <c r="AG3361" s="235" t="str">
        <f>IFERROR(VLOOKUP(작성용!A:A,RM!A:D,4,0),"-")</f>
        <v>김기욱/정창수</v>
      </c>
      <c r="AH3361" s="9" t="s">
        <v>13880</v>
      </c>
      <c r="AI3361" s="231" t="s">
        <v>13031</v>
      </c>
      <c r="AJ3361" s="9" t="s">
        <v>13031</v>
      </c>
      <c r="AK3361" s="231" t="s">
        <v>3962</v>
      </c>
      <c r="AL3361" s="231">
        <v>3360</v>
      </c>
    </row>
    <row r="3362" spans="1:38" x14ac:dyDescent="0.3">
      <c r="A3362" s="225" t="s">
        <v>2414</v>
      </c>
      <c r="B3362" s="225" t="s">
        <v>2415</v>
      </c>
      <c r="C3362" s="237" t="s">
        <v>10273</v>
      </c>
      <c r="D3362" s="233" t="s">
        <v>13834</v>
      </c>
      <c r="E3362" s="232" t="s">
        <v>13954</v>
      </c>
      <c r="F3362" s="236" t="s">
        <v>10268</v>
      </c>
      <c r="G3362" s="210">
        <v>0</v>
      </c>
      <c r="H3362" s="227" t="s">
        <v>3522</v>
      </c>
      <c r="I3362" s="227" t="s">
        <v>4695</v>
      </c>
      <c r="J3362" s="227" t="s">
        <v>4695</v>
      </c>
      <c r="K3362" s="227" t="s">
        <v>4695</v>
      </c>
      <c r="L3362" s="227" t="s">
        <v>4695</v>
      </c>
      <c r="M3362" s="227" t="s">
        <v>7691</v>
      </c>
      <c r="N3362" s="226" t="s">
        <v>10242</v>
      </c>
      <c r="O3362" s="226" t="s">
        <v>13878</v>
      </c>
      <c r="P3362" s="226" t="s">
        <v>13878</v>
      </c>
      <c r="Q3362" s="226" t="s">
        <v>13878</v>
      </c>
      <c r="R3362" s="228" t="s">
        <v>13955</v>
      </c>
      <c r="S3362" s="228" t="s">
        <v>8286</v>
      </c>
      <c r="T3362" s="229">
        <v>45702</v>
      </c>
      <c r="U3362" s="230" t="s">
        <v>10277</v>
      </c>
      <c r="V3362" s="230" t="s">
        <v>11143</v>
      </c>
      <c r="W3362" s="230" t="s">
        <v>11143</v>
      </c>
      <c r="X3362" s="230" t="s">
        <v>13031</v>
      </c>
      <c r="Y3362" s="230"/>
      <c r="Z3362" s="230" t="s">
        <v>10264</v>
      </c>
      <c r="AA3362" s="220">
        <v>202503</v>
      </c>
      <c r="AB3362" s="239"/>
      <c r="AC3362" s="240" t="s">
        <v>10280</v>
      </c>
      <c r="AD3362" s="240" t="s">
        <v>10252</v>
      </c>
      <c r="AE3362" s="241">
        <v>0</v>
      </c>
      <c r="AF3362" s="240" t="s">
        <v>10252</v>
      </c>
      <c r="AG3362" s="235" t="str">
        <f>IFERROR(VLOOKUP(작성용!A:A,RM!A:D,4,0),"-")</f>
        <v>김기욱/정창수</v>
      </c>
      <c r="AH3362" s="9" t="s">
        <v>13880</v>
      </c>
      <c r="AI3362" s="231" t="s">
        <v>13031</v>
      </c>
      <c r="AJ3362" s="9" t="s">
        <v>13031</v>
      </c>
      <c r="AK3362" s="231" t="s">
        <v>3962</v>
      </c>
      <c r="AL3362" s="231">
        <v>3361</v>
      </c>
    </row>
    <row r="3363" spans="1:38" x14ac:dyDescent="0.3">
      <c r="A3363" s="225" t="s">
        <v>2414</v>
      </c>
      <c r="B3363" s="225" t="s">
        <v>2415</v>
      </c>
      <c r="C3363" s="237" t="s">
        <v>10273</v>
      </c>
      <c r="D3363" s="233" t="s">
        <v>11860</v>
      </c>
      <c r="E3363" s="232" t="s">
        <v>13956</v>
      </c>
      <c r="F3363" s="236" t="s">
        <v>10268</v>
      </c>
      <c r="G3363" s="210">
        <v>0</v>
      </c>
      <c r="H3363" s="227" t="s">
        <v>13031</v>
      </c>
      <c r="I3363" s="227" t="s">
        <v>4695</v>
      </c>
      <c r="J3363" s="227" t="s">
        <v>4695</v>
      </c>
      <c r="K3363" s="227" t="s">
        <v>4695</v>
      </c>
      <c r="L3363" s="227" t="s">
        <v>4695</v>
      </c>
      <c r="M3363" s="227" t="s">
        <v>7691</v>
      </c>
      <c r="N3363" s="226" t="s">
        <v>10242</v>
      </c>
      <c r="O3363" s="226" t="s">
        <v>13878</v>
      </c>
      <c r="P3363" s="226" t="s">
        <v>13878</v>
      </c>
      <c r="Q3363" s="226" t="s">
        <v>13878</v>
      </c>
      <c r="R3363" s="228" t="s">
        <v>13957</v>
      </c>
      <c r="S3363" s="228" t="s">
        <v>3903</v>
      </c>
      <c r="T3363" s="229">
        <v>45702</v>
      </c>
      <c r="U3363" s="230" t="s">
        <v>10277</v>
      </c>
      <c r="V3363" s="230" t="s">
        <v>11143</v>
      </c>
      <c r="W3363" s="230" t="s">
        <v>11143</v>
      </c>
      <c r="X3363" s="230" t="s">
        <v>3522</v>
      </c>
      <c r="Y3363" s="230"/>
      <c r="Z3363" s="230" t="s">
        <v>10264</v>
      </c>
      <c r="AA3363" s="220">
        <v>202503</v>
      </c>
      <c r="AB3363" s="239"/>
      <c r="AC3363" s="240" t="s">
        <v>10280</v>
      </c>
      <c r="AD3363" s="240" t="s">
        <v>10252</v>
      </c>
      <c r="AE3363" s="241">
        <v>0</v>
      </c>
      <c r="AF3363" s="240" t="s">
        <v>10252</v>
      </c>
      <c r="AG3363" s="235" t="str">
        <f>IFERROR(VLOOKUP(작성용!A:A,RM!A:D,4,0),"-")</f>
        <v>김기욱/정창수</v>
      </c>
      <c r="AH3363" s="9" t="s">
        <v>13880</v>
      </c>
      <c r="AI3363" s="231" t="s">
        <v>13031</v>
      </c>
      <c r="AJ3363" s="9" t="s">
        <v>3522</v>
      </c>
      <c r="AK3363" s="231" t="s">
        <v>3962</v>
      </c>
      <c r="AL3363" s="231">
        <v>3362</v>
      </c>
    </row>
    <row r="3364" spans="1:38" x14ac:dyDescent="0.3">
      <c r="A3364" s="225" t="s">
        <v>2414</v>
      </c>
      <c r="B3364" s="225" t="s">
        <v>2415</v>
      </c>
      <c r="C3364" s="237" t="s">
        <v>10273</v>
      </c>
      <c r="D3364" s="233" t="s">
        <v>13854</v>
      </c>
      <c r="E3364" s="232" t="s">
        <v>13958</v>
      </c>
      <c r="F3364" s="236" t="s">
        <v>10268</v>
      </c>
      <c r="G3364" s="210">
        <v>0</v>
      </c>
      <c r="H3364" s="227" t="s">
        <v>3522</v>
      </c>
      <c r="I3364" s="227" t="s">
        <v>4695</v>
      </c>
      <c r="J3364" s="227" t="s">
        <v>4695</v>
      </c>
      <c r="K3364" s="227" t="s">
        <v>4695</v>
      </c>
      <c r="L3364" s="227" t="s">
        <v>4695</v>
      </c>
      <c r="M3364" s="227" t="s">
        <v>7691</v>
      </c>
      <c r="N3364" s="226" t="s">
        <v>10242</v>
      </c>
      <c r="O3364" s="226" t="s">
        <v>3530</v>
      </c>
      <c r="P3364" s="226" t="s">
        <v>13878</v>
      </c>
      <c r="Q3364" s="226" t="s">
        <v>13878</v>
      </c>
      <c r="R3364" s="228" t="s">
        <v>13959</v>
      </c>
      <c r="S3364" s="228" t="s">
        <v>3810</v>
      </c>
      <c r="T3364" s="229">
        <v>45702</v>
      </c>
      <c r="U3364" s="230" t="s">
        <v>10277</v>
      </c>
      <c r="V3364" s="230" t="s">
        <v>11143</v>
      </c>
      <c r="W3364" s="230" t="s">
        <v>11143</v>
      </c>
      <c r="X3364" s="230" t="s">
        <v>13031</v>
      </c>
      <c r="Y3364" s="230"/>
      <c r="Z3364" s="230" t="s">
        <v>10264</v>
      </c>
      <c r="AA3364" s="220">
        <v>202503</v>
      </c>
      <c r="AB3364" s="239"/>
      <c r="AC3364" s="240" t="s">
        <v>10280</v>
      </c>
      <c r="AD3364" s="240" t="s">
        <v>10252</v>
      </c>
      <c r="AE3364" s="241">
        <v>0</v>
      </c>
      <c r="AF3364" s="240" t="s">
        <v>10252</v>
      </c>
      <c r="AG3364" s="235" t="str">
        <f>IFERROR(VLOOKUP(작성용!A:A,RM!A:D,4,0),"-")</f>
        <v>김기욱/정창수</v>
      </c>
      <c r="AH3364" s="9" t="s">
        <v>13880</v>
      </c>
      <c r="AI3364" s="231" t="s">
        <v>13031</v>
      </c>
      <c r="AJ3364" s="9" t="s">
        <v>13031</v>
      </c>
      <c r="AK3364" s="231" t="s">
        <v>3962</v>
      </c>
      <c r="AL3364" s="231">
        <v>3363</v>
      </c>
    </row>
    <row r="3365" spans="1:38" x14ac:dyDescent="0.3">
      <c r="A3365" s="225" t="s">
        <v>2414</v>
      </c>
      <c r="B3365" s="225" t="s">
        <v>2415</v>
      </c>
      <c r="C3365" s="237" t="s">
        <v>10273</v>
      </c>
      <c r="D3365" s="233" t="s">
        <v>13960</v>
      </c>
      <c r="E3365" s="232" t="s">
        <v>13961</v>
      </c>
      <c r="F3365" s="236" t="s">
        <v>10268</v>
      </c>
      <c r="G3365" s="210">
        <v>0</v>
      </c>
      <c r="H3365" s="227" t="s">
        <v>13031</v>
      </c>
      <c r="I3365" s="227" t="s">
        <v>4695</v>
      </c>
      <c r="J3365" s="227" t="s">
        <v>4695</v>
      </c>
      <c r="K3365" s="227" t="s">
        <v>4695</v>
      </c>
      <c r="L3365" s="227" t="s">
        <v>4695</v>
      </c>
      <c r="M3365" s="227" t="s">
        <v>7691</v>
      </c>
      <c r="N3365" s="226" t="s">
        <v>10242</v>
      </c>
      <c r="O3365" s="226" t="s">
        <v>13878</v>
      </c>
      <c r="P3365" s="226" t="s">
        <v>3530</v>
      </c>
      <c r="Q3365" s="226" t="s">
        <v>13878</v>
      </c>
      <c r="R3365" s="228" t="s">
        <v>13962</v>
      </c>
      <c r="S3365" s="228" t="s">
        <v>8287</v>
      </c>
      <c r="T3365" s="229">
        <v>45702</v>
      </c>
      <c r="U3365" s="230" t="s">
        <v>10277</v>
      </c>
      <c r="V3365" s="230" t="s">
        <v>11143</v>
      </c>
      <c r="W3365" s="230" t="s">
        <v>11143</v>
      </c>
      <c r="X3365" s="230" t="s">
        <v>13031</v>
      </c>
      <c r="Y3365" s="230"/>
      <c r="Z3365" s="230" t="s">
        <v>10264</v>
      </c>
      <c r="AA3365" s="220">
        <v>202503</v>
      </c>
      <c r="AB3365" s="239"/>
      <c r="AC3365" s="240" t="s">
        <v>10280</v>
      </c>
      <c r="AD3365" s="240" t="s">
        <v>10252</v>
      </c>
      <c r="AE3365" s="241">
        <v>0</v>
      </c>
      <c r="AF3365" s="240" t="s">
        <v>10252</v>
      </c>
      <c r="AG3365" s="235" t="str">
        <f>IFERROR(VLOOKUP(작성용!A:A,RM!A:D,4,0),"-")</f>
        <v>김기욱/정창수</v>
      </c>
      <c r="AH3365" s="9" t="s">
        <v>13880</v>
      </c>
      <c r="AI3365" s="231" t="s">
        <v>13031</v>
      </c>
      <c r="AJ3365" s="9" t="s">
        <v>13031</v>
      </c>
      <c r="AK3365" s="231" t="s">
        <v>3962</v>
      </c>
      <c r="AL3365" s="231">
        <v>3364</v>
      </c>
    </row>
    <row r="3366" spans="1:38" x14ac:dyDescent="0.3">
      <c r="A3366" s="225" t="s">
        <v>2414</v>
      </c>
      <c r="B3366" s="225" t="s">
        <v>2415</v>
      </c>
      <c r="C3366" s="237" t="s">
        <v>10273</v>
      </c>
      <c r="D3366" s="233" t="s">
        <v>11961</v>
      </c>
      <c r="E3366" s="232" t="s">
        <v>13963</v>
      </c>
      <c r="F3366" s="236" t="s">
        <v>10268</v>
      </c>
      <c r="G3366" s="210">
        <v>0</v>
      </c>
      <c r="H3366" s="227" t="s">
        <v>13031</v>
      </c>
      <c r="I3366" s="227" t="s">
        <v>4695</v>
      </c>
      <c r="J3366" s="227" t="s">
        <v>4695</v>
      </c>
      <c r="K3366" s="227" t="s">
        <v>4695</v>
      </c>
      <c r="L3366" s="227" t="s">
        <v>4695</v>
      </c>
      <c r="M3366" s="227" t="s">
        <v>7691</v>
      </c>
      <c r="N3366" s="226" t="s">
        <v>10242</v>
      </c>
      <c r="O3366" s="226" t="s">
        <v>13878</v>
      </c>
      <c r="P3366" s="226" t="s">
        <v>13878</v>
      </c>
      <c r="Q3366" s="226" t="s">
        <v>13878</v>
      </c>
      <c r="R3366" s="228" t="s">
        <v>13964</v>
      </c>
      <c r="S3366" s="228" t="s">
        <v>3778</v>
      </c>
      <c r="T3366" s="229">
        <v>45702</v>
      </c>
      <c r="U3366" s="230" t="s">
        <v>10277</v>
      </c>
      <c r="V3366" s="230" t="s">
        <v>11143</v>
      </c>
      <c r="W3366" s="230" t="s">
        <v>11143</v>
      </c>
      <c r="X3366" s="230" t="s">
        <v>3522</v>
      </c>
      <c r="Y3366" s="230"/>
      <c r="Z3366" s="230" t="s">
        <v>10264</v>
      </c>
      <c r="AA3366" s="220">
        <v>202503</v>
      </c>
      <c r="AB3366" s="239"/>
      <c r="AC3366" s="240" t="s">
        <v>10280</v>
      </c>
      <c r="AD3366" s="240" t="s">
        <v>10252</v>
      </c>
      <c r="AE3366" s="241">
        <v>0</v>
      </c>
      <c r="AF3366" s="240" t="s">
        <v>10252</v>
      </c>
      <c r="AG3366" s="235" t="str">
        <f>IFERROR(VLOOKUP(작성용!A:A,RM!A:D,4,0),"-")</f>
        <v>김기욱/정창수</v>
      </c>
      <c r="AH3366" s="9" t="s">
        <v>13880</v>
      </c>
      <c r="AI3366" s="231" t="s">
        <v>13031</v>
      </c>
      <c r="AJ3366" s="9" t="s">
        <v>13031</v>
      </c>
      <c r="AK3366" s="231" t="s">
        <v>3962</v>
      </c>
      <c r="AL3366" s="231">
        <v>3365</v>
      </c>
    </row>
    <row r="3367" spans="1:38" x14ac:dyDescent="0.3">
      <c r="A3367" s="225" t="s">
        <v>2414</v>
      </c>
      <c r="B3367" s="225" t="s">
        <v>2415</v>
      </c>
      <c r="C3367" s="237" t="s">
        <v>10273</v>
      </c>
      <c r="D3367" s="233" t="s">
        <v>10292</v>
      </c>
      <c r="E3367" s="232" t="s">
        <v>13965</v>
      </c>
      <c r="F3367" s="236" t="s">
        <v>10268</v>
      </c>
      <c r="G3367" s="210">
        <v>0</v>
      </c>
      <c r="H3367" s="227" t="s">
        <v>13031</v>
      </c>
      <c r="I3367" s="227" t="s">
        <v>4695</v>
      </c>
      <c r="J3367" s="227" t="s">
        <v>4695</v>
      </c>
      <c r="K3367" s="227" t="s">
        <v>4695</v>
      </c>
      <c r="L3367" s="227" t="s">
        <v>4695</v>
      </c>
      <c r="M3367" s="227" t="s">
        <v>7691</v>
      </c>
      <c r="N3367" s="226" t="s">
        <v>10242</v>
      </c>
      <c r="O3367" s="226" t="s">
        <v>13878</v>
      </c>
      <c r="P3367" s="226" t="s">
        <v>13878</v>
      </c>
      <c r="Q3367" s="226" t="s">
        <v>13878</v>
      </c>
      <c r="R3367" s="228" t="s">
        <v>13966</v>
      </c>
      <c r="S3367" s="228" t="s">
        <v>3816</v>
      </c>
      <c r="T3367" s="229">
        <v>45702</v>
      </c>
      <c r="U3367" s="230" t="s">
        <v>10277</v>
      </c>
      <c r="V3367" s="230" t="s">
        <v>11143</v>
      </c>
      <c r="W3367" s="230" t="s">
        <v>11143</v>
      </c>
      <c r="X3367" s="230" t="s">
        <v>13031</v>
      </c>
      <c r="Y3367" s="230"/>
      <c r="Z3367" s="230" t="s">
        <v>10264</v>
      </c>
      <c r="AA3367" s="220">
        <v>202503</v>
      </c>
      <c r="AB3367" s="239"/>
      <c r="AC3367" s="240" t="s">
        <v>10280</v>
      </c>
      <c r="AD3367" s="240" t="s">
        <v>10252</v>
      </c>
      <c r="AE3367" s="241">
        <v>0</v>
      </c>
      <c r="AF3367" s="240" t="s">
        <v>10252</v>
      </c>
      <c r="AG3367" s="235" t="str">
        <f>IFERROR(VLOOKUP(작성용!A:A,RM!A:D,4,0),"-")</f>
        <v>김기욱/정창수</v>
      </c>
      <c r="AH3367" s="9" t="s">
        <v>13880</v>
      </c>
      <c r="AI3367" s="231" t="s">
        <v>13031</v>
      </c>
      <c r="AJ3367" s="9" t="s">
        <v>13031</v>
      </c>
      <c r="AK3367" s="231" t="s">
        <v>3962</v>
      </c>
      <c r="AL3367" s="231">
        <v>3366</v>
      </c>
    </row>
    <row r="3368" spans="1:38" x14ac:dyDescent="0.3">
      <c r="A3368" s="225" t="s">
        <v>2414</v>
      </c>
      <c r="B3368" s="225" t="s">
        <v>2415</v>
      </c>
      <c r="C3368" s="237" t="s">
        <v>10273</v>
      </c>
      <c r="D3368" s="233" t="s">
        <v>10296</v>
      </c>
      <c r="E3368" s="232" t="s">
        <v>13047</v>
      </c>
      <c r="F3368" s="236" t="s">
        <v>10268</v>
      </c>
      <c r="G3368" s="210">
        <v>0</v>
      </c>
      <c r="H3368" s="227" t="s">
        <v>13031</v>
      </c>
      <c r="I3368" s="227" t="s">
        <v>4695</v>
      </c>
      <c r="J3368" s="227" t="s">
        <v>4695</v>
      </c>
      <c r="K3368" s="227" t="s">
        <v>4695</v>
      </c>
      <c r="L3368" s="227" t="s">
        <v>4695</v>
      </c>
      <c r="M3368" s="227" t="s">
        <v>7691</v>
      </c>
      <c r="N3368" s="226" t="s">
        <v>10242</v>
      </c>
      <c r="O3368" s="226" t="s">
        <v>13878</v>
      </c>
      <c r="P3368" s="226" t="s">
        <v>13878</v>
      </c>
      <c r="Q3368" s="226" t="s">
        <v>13878</v>
      </c>
      <c r="R3368" s="228" t="s">
        <v>13967</v>
      </c>
      <c r="S3368" s="228" t="s">
        <v>3875</v>
      </c>
      <c r="T3368" s="229">
        <v>45702</v>
      </c>
      <c r="U3368" s="230" t="s">
        <v>10277</v>
      </c>
      <c r="V3368" s="230" t="s">
        <v>11143</v>
      </c>
      <c r="W3368" s="230" t="s">
        <v>11143</v>
      </c>
      <c r="X3368" s="230" t="s">
        <v>13031</v>
      </c>
      <c r="Y3368" s="230"/>
      <c r="Z3368" s="230" t="s">
        <v>10264</v>
      </c>
      <c r="AA3368" s="220">
        <v>202503</v>
      </c>
      <c r="AB3368" s="239"/>
      <c r="AC3368" s="240" t="s">
        <v>10280</v>
      </c>
      <c r="AD3368" s="240" t="s">
        <v>10252</v>
      </c>
      <c r="AE3368" s="241">
        <v>0</v>
      </c>
      <c r="AF3368" s="240" t="s">
        <v>10252</v>
      </c>
      <c r="AG3368" s="235" t="str">
        <f>IFERROR(VLOOKUP(작성용!A:A,RM!A:D,4,0),"-")</f>
        <v>김기욱/정창수</v>
      </c>
      <c r="AH3368" s="9" t="s">
        <v>13880</v>
      </c>
      <c r="AI3368" s="231" t="s">
        <v>13031</v>
      </c>
      <c r="AJ3368" s="9" t="s">
        <v>3522</v>
      </c>
      <c r="AK3368" s="231" t="s">
        <v>3962</v>
      </c>
      <c r="AL3368" s="231">
        <v>3367</v>
      </c>
    </row>
    <row r="3369" spans="1:38" x14ac:dyDescent="0.3">
      <c r="A3369" s="225" t="s">
        <v>2414</v>
      </c>
      <c r="B3369" s="225" t="s">
        <v>2415</v>
      </c>
      <c r="C3369" s="237" t="s">
        <v>10273</v>
      </c>
      <c r="D3369" s="233" t="s">
        <v>13968</v>
      </c>
      <c r="E3369" s="232" t="s">
        <v>13969</v>
      </c>
      <c r="F3369" s="236" t="s">
        <v>10268</v>
      </c>
      <c r="G3369" s="210">
        <v>0</v>
      </c>
      <c r="H3369" s="227" t="s">
        <v>3522</v>
      </c>
      <c r="I3369" s="227" t="s">
        <v>4695</v>
      </c>
      <c r="J3369" s="227" t="s">
        <v>4695</v>
      </c>
      <c r="K3369" s="227" t="s">
        <v>4695</v>
      </c>
      <c r="L3369" s="227" t="s">
        <v>4695</v>
      </c>
      <c r="M3369" s="227" t="s">
        <v>7691</v>
      </c>
      <c r="N3369" s="226" t="s">
        <v>10242</v>
      </c>
      <c r="O3369" s="226" t="s">
        <v>3530</v>
      </c>
      <c r="P3369" s="226" t="s">
        <v>13878</v>
      </c>
      <c r="Q3369" s="226" t="s">
        <v>13878</v>
      </c>
      <c r="R3369" s="228" t="s">
        <v>13970</v>
      </c>
      <c r="S3369" s="228" t="s">
        <v>8288</v>
      </c>
      <c r="T3369" s="229">
        <v>45702</v>
      </c>
      <c r="U3369" s="230" t="s">
        <v>10277</v>
      </c>
      <c r="V3369" s="230" t="s">
        <v>11143</v>
      </c>
      <c r="W3369" s="230" t="s">
        <v>11143</v>
      </c>
      <c r="X3369" s="230" t="s">
        <v>13031</v>
      </c>
      <c r="Y3369" s="230"/>
      <c r="Z3369" s="230" t="s">
        <v>10264</v>
      </c>
      <c r="AA3369" s="220">
        <v>202503</v>
      </c>
      <c r="AB3369" s="239"/>
      <c r="AC3369" s="240" t="s">
        <v>10280</v>
      </c>
      <c r="AD3369" s="240" t="s">
        <v>10252</v>
      </c>
      <c r="AE3369" s="241">
        <v>0</v>
      </c>
      <c r="AF3369" s="240" t="s">
        <v>10252</v>
      </c>
      <c r="AG3369" s="235" t="str">
        <f>IFERROR(VLOOKUP(작성용!A:A,RM!A:D,4,0),"-")</f>
        <v>김기욱/정창수</v>
      </c>
      <c r="AH3369" s="9" t="s">
        <v>13880</v>
      </c>
      <c r="AI3369" s="231" t="s">
        <v>13031</v>
      </c>
      <c r="AJ3369" s="9" t="s">
        <v>13031</v>
      </c>
      <c r="AK3369" s="231" t="s">
        <v>3962</v>
      </c>
      <c r="AL3369" s="231">
        <v>3368</v>
      </c>
    </row>
    <row r="3370" spans="1:38" x14ac:dyDescent="0.3">
      <c r="A3370" s="225" t="s">
        <v>2414</v>
      </c>
      <c r="B3370" s="225" t="s">
        <v>2415</v>
      </c>
      <c r="C3370" s="237" t="s">
        <v>10273</v>
      </c>
      <c r="D3370" s="233" t="s">
        <v>10298</v>
      </c>
      <c r="E3370" s="232" t="s">
        <v>12361</v>
      </c>
      <c r="F3370" s="236" t="s">
        <v>10268</v>
      </c>
      <c r="G3370" s="210">
        <v>0</v>
      </c>
      <c r="H3370" s="227" t="s">
        <v>13031</v>
      </c>
      <c r="I3370" s="227" t="s">
        <v>4695</v>
      </c>
      <c r="J3370" s="227" t="s">
        <v>4695</v>
      </c>
      <c r="K3370" s="227" t="s">
        <v>4695</v>
      </c>
      <c r="L3370" s="227" t="s">
        <v>4695</v>
      </c>
      <c r="M3370" s="227" t="s">
        <v>7691</v>
      </c>
      <c r="N3370" s="226" t="s">
        <v>10242</v>
      </c>
      <c r="O3370" s="226" t="s">
        <v>3530</v>
      </c>
      <c r="P3370" s="226" t="s">
        <v>3530</v>
      </c>
      <c r="Q3370" s="226" t="s">
        <v>3530</v>
      </c>
      <c r="R3370" s="228" t="s">
        <v>13971</v>
      </c>
      <c r="S3370" s="228" t="s">
        <v>3749</v>
      </c>
      <c r="T3370" s="229">
        <v>45702</v>
      </c>
      <c r="U3370" s="230" t="s">
        <v>10277</v>
      </c>
      <c r="V3370" s="230" t="s">
        <v>11143</v>
      </c>
      <c r="W3370" s="230" t="s">
        <v>11143</v>
      </c>
      <c r="X3370" s="230" t="s">
        <v>13031</v>
      </c>
      <c r="Y3370" s="230"/>
      <c r="Z3370" s="230" t="s">
        <v>10264</v>
      </c>
      <c r="AA3370" s="220">
        <v>202503</v>
      </c>
      <c r="AB3370" s="239"/>
      <c r="AC3370" s="240" t="s">
        <v>10280</v>
      </c>
      <c r="AD3370" s="240" t="s">
        <v>10252</v>
      </c>
      <c r="AE3370" s="241">
        <v>0</v>
      </c>
      <c r="AF3370" s="240" t="s">
        <v>10252</v>
      </c>
      <c r="AG3370" s="235" t="str">
        <f>IFERROR(VLOOKUP(작성용!A:A,RM!A:D,4,0),"-")</f>
        <v>김기욱/정창수</v>
      </c>
      <c r="AH3370" s="9" t="s">
        <v>13880</v>
      </c>
      <c r="AI3370" s="231" t="s">
        <v>3522</v>
      </c>
      <c r="AJ3370" s="9" t="s">
        <v>13031</v>
      </c>
      <c r="AK3370" s="231" t="s">
        <v>3962</v>
      </c>
      <c r="AL3370" s="231">
        <v>3369</v>
      </c>
    </row>
    <row r="3371" spans="1:38" x14ac:dyDescent="0.3">
      <c r="A3371" s="225" t="s">
        <v>2414</v>
      </c>
      <c r="B3371" s="225" t="s">
        <v>2415</v>
      </c>
      <c r="C3371" s="237" t="s">
        <v>10273</v>
      </c>
      <c r="D3371" s="233" t="s">
        <v>10691</v>
      </c>
      <c r="E3371" s="232" t="s">
        <v>13714</v>
      </c>
      <c r="F3371" s="236" t="s">
        <v>10268</v>
      </c>
      <c r="G3371" s="210">
        <v>0</v>
      </c>
      <c r="H3371" s="227" t="s">
        <v>13031</v>
      </c>
      <c r="I3371" s="227" t="s">
        <v>4695</v>
      </c>
      <c r="J3371" s="227" t="s">
        <v>4695</v>
      </c>
      <c r="K3371" s="227" t="s">
        <v>4695</v>
      </c>
      <c r="L3371" s="227" t="s">
        <v>4695</v>
      </c>
      <c r="M3371" s="227" t="s">
        <v>7691</v>
      </c>
      <c r="N3371" s="226" t="s">
        <v>10242</v>
      </c>
      <c r="O3371" s="226" t="s">
        <v>13878</v>
      </c>
      <c r="P3371" s="226" t="s">
        <v>13878</v>
      </c>
      <c r="Q3371" s="226" t="s">
        <v>13878</v>
      </c>
      <c r="R3371" s="228" t="s">
        <v>11090</v>
      </c>
      <c r="S3371" s="228" t="s">
        <v>3751</v>
      </c>
      <c r="T3371" s="229">
        <v>45702</v>
      </c>
      <c r="U3371" s="230" t="s">
        <v>10277</v>
      </c>
      <c r="V3371" s="230" t="s">
        <v>11143</v>
      </c>
      <c r="W3371" s="230" t="s">
        <v>11143</v>
      </c>
      <c r="X3371" s="230" t="s">
        <v>13031</v>
      </c>
      <c r="Y3371" s="230"/>
      <c r="Z3371" s="230" t="s">
        <v>10264</v>
      </c>
      <c r="AA3371" s="220">
        <v>202503</v>
      </c>
      <c r="AB3371" s="239"/>
      <c r="AC3371" s="240" t="s">
        <v>10280</v>
      </c>
      <c r="AD3371" s="240" t="s">
        <v>10252</v>
      </c>
      <c r="AE3371" s="241">
        <v>0</v>
      </c>
      <c r="AF3371" s="240" t="s">
        <v>10252</v>
      </c>
      <c r="AG3371" s="235" t="str">
        <f>IFERROR(VLOOKUP(작성용!A:A,RM!A:D,4,0),"-")</f>
        <v>김기욱/정창수</v>
      </c>
      <c r="AH3371" s="9" t="s">
        <v>13880</v>
      </c>
      <c r="AI3371" s="231" t="s">
        <v>13031</v>
      </c>
      <c r="AJ3371" s="9" t="s">
        <v>13031</v>
      </c>
      <c r="AK3371" s="231" t="s">
        <v>3962</v>
      </c>
      <c r="AL3371" s="231">
        <v>3370</v>
      </c>
    </row>
    <row r="3372" spans="1:38" x14ac:dyDescent="0.3">
      <c r="A3372" s="225" t="s">
        <v>2414</v>
      </c>
      <c r="B3372" s="225" t="s">
        <v>2415</v>
      </c>
      <c r="C3372" s="237" t="s">
        <v>10273</v>
      </c>
      <c r="D3372" s="233" t="s">
        <v>11936</v>
      </c>
      <c r="E3372" s="232" t="s">
        <v>13972</v>
      </c>
      <c r="F3372" s="236" t="s">
        <v>10268</v>
      </c>
      <c r="G3372" s="210">
        <v>0</v>
      </c>
      <c r="H3372" s="227" t="s">
        <v>13031</v>
      </c>
      <c r="I3372" s="227" t="s">
        <v>4695</v>
      </c>
      <c r="J3372" s="227" t="s">
        <v>4695</v>
      </c>
      <c r="K3372" s="227" t="s">
        <v>4695</v>
      </c>
      <c r="L3372" s="227" t="s">
        <v>4695</v>
      </c>
      <c r="M3372" s="227" t="s">
        <v>7691</v>
      </c>
      <c r="N3372" s="226" t="s">
        <v>10242</v>
      </c>
      <c r="O3372" s="226" t="s">
        <v>13878</v>
      </c>
      <c r="P3372" s="226" t="s">
        <v>3530</v>
      </c>
      <c r="Q3372" s="226" t="s">
        <v>13878</v>
      </c>
      <c r="R3372" s="228" t="s">
        <v>13973</v>
      </c>
      <c r="S3372" s="228" t="s">
        <v>3917</v>
      </c>
      <c r="T3372" s="229">
        <v>45702</v>
      </c>
      <c r="U3372" s="230" t="s">
        <v>10277</v>
      </c>
      <c r="V3372" s="230" t="s">
        <v>11143</v>
      </c>
      <c r="W3372" s="230" t="s">
        <v>11143</v>
      </c>
      <c r="X3372" s="230" t="s">
        <v>3522</v>
      </c>
      <c r="Y3372" s="230"/>
      <c r="Z3372" s="230" t="s">
        <v>10264</v>
      </c>
      <c r="AA3372" s="220">
        <v>202503</v>
      </c>
      <c r="AB3372" s="239"/>
      <c r="AC3372" s="240" t="s">
        <v>10280</v>
      </c>
      <c r="AD3372" s="240" t="s">
        <v>10252</v>
      </c>
      <c r="AE3372" s="241">
        <v>0</v>
      </c>
      <c r="AF3372" s="240" t="s">
        <v>10252</v>
      </c>
      <c r="AG3372" s="235" t="str">
        <f>IFERROR(VLOOKUP(작성용!A:A,RM!A:D,4,0),"-")</f>
        <v>김기욱/정창수</v>
      </c>
      <c r="AH3372" s="9" t="s">
        <v>13880</v>
      </c>
      <c r="AI3372" s="231" t="s">
        <v>13031</v>
      </c>
      <c r="AJ3372" s="9" t="s">
        <v>13031</v>
      </c>
      <c r="AK3372" s="231" t="s">
        <v>3962</v>
      </c>
      <c r="AL3372" s="231">
        <v>3371</v>
      </c>
    </row>
    <row r="3373" spans="1:38" x14ac:dyDescent="0.3">
      <c r="A3373" s="225" t="s">
        <v>2414</v>
      </c>
      <c r="B3373" s="225" t="s">
        <v>2415</v>
      </c>
      <c r="C3373" s="237" t="s">
        <v>10273</v>
      </c>
      <c r="D3373" s="233" t="s">
        <v>13546</v>
      </c>
      <c r="E3373" s="232" t="s">
        <v>13547</v>
      </c>
      <c r="F3373" s="236" t="s">
        <v>10268</v>
      </c>
      <c r="G3373" s="210">
        <v>0</v>
      </c>
      <c r="H3373" s="227" t="s">
        <v>13031</v>
      </c>
      <c r="I3373" s="227" t="s">
        <v>4695</v>
      </c>
      <c r="J3373" s="227" t="s">
        <v>4695</v>
      </c>
      <c r="K3373" s="227" t="s">
        <v>4695</v>
      </c>
      <c r="L3373" s="227" t="s">
        <v>4695</v>
      </c>
      <c r="M3373" s="227" t="s">
        <v>7691</v>
      </c>
      <c r="N3373" s="226" t="s">
        <v>10242</v>
      </c>
      <c r="O3373" s="226" t="s">
        <v>3530</v>
      </c>
      <c r="P3373" s="226" t="s">
        <v>13878</v>
      </c>
      <c r="Q3373" s="226" t="s">
        <v>13878</v>
      </c>
      <c r="R3373" s="228" t="s">
        <v>13974</v>
      </c>
      <c r="S3373" s="228" t="s">
        <v>3943</v>
      </c>
      <c r="T3373" s="229">
        <v>45702</v>
      </c>
      <c r="U3373" s="230" t="s">
        <v>10277</v>
      </c>
      <c r="V3373" s="230" t="s">
        <v>11143</v>
      </c>
      <c r="W3373" s="230" t="s">
        <v>11143</v>
      </c>
      <c r="X3373" s="230" t="s">
        <v>3522</v>
      </c>
      <c r="Y3373" s="230"/>
      <c r="Z3373" s="230" t="s">
        <v>10264</v>
      </c>
      <c r="AA3373" s="220">
        <v>202503</v>
      </c>
      <c r="AB3373" s="239"/>
      <c r="AC3373" s="240" t="s">
        <v>10280</v>
      </c>
      <c r="AD3373" s="240" t="s">
        <v>10252</v>
      </c>
      <c r="AE3373" s="241">
        <v>0</v>
      </c>
      <c r="AF3373" s="240" t="s">
        <v>10252</v>
      </c>
      <c r="AG3373" s="235" t="str">
        <f>IFERROR(VLOOKUP(작성용!A:A,RM!A:D,4,0),"-")</f>
        <v>김기욱/정창수</v>
      </c>
      <c r="AH3373" s="9" t="s">
        <v>13880</v>
      </c>
      <c r="AI3373" s="231" t="s">
        <v>13031</v>
      </c>
      <c r="AJ3373" s="9" t="s">
        <v>3522</v>
      </c>
      <c r="AK3373" s="231" t="s">
        <v>3962</v>
      </c>
      <c r="AL3373" s="231">
        <v>3372</v>
      </c>
    </row>
    <row r="3374" spans="1:38" x14ac:dyDescent="0.3">
      <c r="A3374" s="225" t="s">
        <v>2414</v>
      </c>
      <c r="B3374" s="225" t="s">
        <v>2415</v>
      </c>
      <c r="C3374" s="237" t="s">
        <v>10273</v>
      </c>
      <c r="D3374" s="233" t="s">
        <v>10310</v>
      </c>
      <c r="E3374" s="232" t="s">
        <v>11726</v>
      </c>
      <c r="F3374" s="236" t="s">
        <v>10268</v>
      </c>
      <c r="G3374" s="210">
        <v>0</v>
      </c>
      <c r="H3374" s="227" t="s">
        <v>13031</v>
      </c>
      <c r="I3374" s="227" t="s">
        <v>4695</v>
      </c>
      <c r="J3374" s="227" t="s">
        <v>4695</v>
      </c>
      <c r="K3374" s="227" t="s">
        <v>4695</v>
      </c>
      <c r="L3374" s="227" t="s">
        <v>4695</v>
      </c>
      <c r="M3374" s="227" t="s">
        <v>7691</v>
      </c>
      <c r="N3374" s="226" t="s">
        <v>10242</v>
      </c>
      <c r="O3374" s="226" t="s">
        <v>3530</v>
      </c>
      <c r="P3374" s="226" t="s">
        <v>13878</v>
      </c>
      <c r="Q3374" s="226" t="s">
        <v>13878</v>
      </c>
      <c r="R3374" s="228" t="s">
        <v>11002</v>
      </c>
      <c r="S3374" s="228" t="s">
        <v>3772</v>
      </c>
      <c r="T3374" s="229">
        <v>45702</v>
      </c>
      <c r="U3374" s="230" t="s">
        <v>10277</v>
      </c>
      <c r="V3374" s="230" t="s">
        <v>11143</v>
      </c>
      <c r="W3374" s="230" t="s">
        <v>11143</v>
      </c>
      <c r="X3374" s="230" t="s">
        <v>13031</v>
      </c>
      <c r="Y3374" s="230"/>
      <c r="Z3374" s="230" t="s">
        <v>10264</v>
      </c>
      <c r="AA3374" s="220">
        <v>202503</v>
      </c>
      <c r="AB3374" s="239"/>
      <c r="AC3374" s="240" t="s">
        <v>10280</v>
      </c>
      <c r="AD3374" s="240" t="s">
        <v>10252</v>
      </c>
      <c r="AE3374" s="241">
        <v>0</v>
      </c>
      <c r="AF3374" s="240" t="s">
        <v>10252</v>
      </c>
      <c r="AG3374" s="235" t="str">
        <f>IFERROR(VLOOKUP(작성용!A:A,RM!A:D,4,0),"-")</f>
        <v>김기욱/정창수</v>
      </c>
      <c r="AH3374" s="9" t="s">
        <v>13880</v>
      </c>
      <c r="AI3374" s="231" t="s">
        <v>13031</v>
      </c>
      <c r="AJ3374" s="9" t="s">
        <v>13031</v>
      </c>
      <c r="AK3374" s="231" t="s">
        <v>3962</v>
      </c>
      <c r="AL3374" s="231">
        <v>3373</v>
      </c>
    </row>
    <row r="3375" spans="1:38" x14ac:dyDescent="0.3">
      <c r="A3375" s="225" t="s">
        <v>2414</v>
      </c>
      <c r="B3375" s="225" t="s">
        <v>2415</v>
      </c>
      <c r="C3375" s="237" t="s">
        <v>10273</v>
      </c>
      <c r="D3375" s="233" t="s">
        <v>10308</v>
      </c>
      <c r="E3375" s="232" t="s">
        <v>11729</v>
      </c>
      <c r="F3375" s="236" t="s">
        <v>10268</v>
      </c>
      <c r="G3375" s="210">
        <v>0</v>
      </c>
      <c r="H3375" s="227" t="s">
        <v>13031</v>
      </c>
      <c r="I3375" s="227" t="s">
        <v>4695</v>
      </c>
      <c r="J3375" s="227" t="s">
        <v>4695</v>
      </c>
      <c r="K3375" s="227" t="s">
        <v>4695</v>
      </c>
      <c r="L3375" s="227" t="s">
        <v>4695</v>
      </c>
      <c r="M3375" s="227" t="s">
        <v>7691</v>
      </c>
      <c r="N3375" s="226" t="s">
        <v>10242</v>
      </c>
      <c r="O3375" s="226" t="s">
        <v>13878</v>
      </c>
      <c r="P3375" s="226" t="s">
        <v>13878</v>
      </c>
      <c r="Q3375" s="226" t="s">
        <v>13878</v>
      </c>
      <c r="R3375" s="228" t="s">
        <v>10994</v>
      </c>
      <c r="S3375" s="228" t="s">
        <v>3766</v>
      </c>
      <c r="T3375" s="229">
        <v>45702</v>
      </c>
      <c r="U3375" s="230" t="s">
        <v>10277</v>
      </c>
      <c r="V3375" s="230" t="s">
        <v>11143</v>
      </c>
      <c r="W3375" s="230" t="s">
        <v>11143</v>
      </c>
      <c r="X3375" s="230" t="s">
        <v>13031</v>
      </c>
      <c r="Y3375" s="230"/>
      <c r="Z3375" s="230" t="s">
        <v>10264</v>
      </c>
      <c r="AA3375" s="220">
        <v>202503</v>
      </c>
      <c r="AB3375" s="239"/>
      <c r="AC3375" s="240" t="s">
        <v>10280</v>
      </c>
      <c r="AD3375" s="240" t="s">
        <v>10252</v>
      </c>
      <c r="AE3375" s="241">
        <v>0</v>
      </c>
      <c r="AF3375" s="240" t="s">
        <v>10252</v>
      </c>
      <c r="AG3375" s="235" t="str">
        <f>IFERROR(VLOOKUP(작성용!A:A,RM!A:D,4,0),"-")</f>
        <v>김기욱/정창수</v>
      </c>
      <c r="AH3375" s="9" t="s">
        <v>13880</v>
      </c>
      <c r="AI3375" s="231" t="s">
        <v>13031</v>
      </c>
      <c r="AJ3375" s="9" t="s">
        <v>13031</v>
      </c>
      <c r="AK3375" s="231" t="s">
        <v>3962</v>
      </c>
      <c r="AL3375" s="231">
        <v>3374</v>
      </c>
    </row>
    <row r="3376" spans="1:38" x14ac:dyDescent="0.3">
      <c r="A3376" s="225" t="s">
        <v>2414</v>
      </c>
      <c r="B3376" s="225" t="s">
        <v>2415</v>
      </c>
      <c r="C3376" s="237" t="s">
        <v>10273</v>
      </c>
      <c r="D3376" s="233" t="s">
        <v>11793</v>
      </c>
      <c r="E3376" s="232" t="s">
        <v>11794</v>
      </c>
      <c r="F3376" s="236" t="s">
        <v>10268</v>
      </c>
      <c r="G3376" s="210">
        <v>0</v>
      </c>
      <c r="H3376" s="227" t="s">
        <v>3522</v>
      </c>
      <c r="I3376" s="227" t="s">
        <v>4695</v>
      </c>
      <c r="J3376" s="227" t="s">
        <v>4695</v>
      </c>
      <c r="K3376" s="227" t="s">
        <v>4695</v>
      </c>
      <c r="L3376" s="227" t="s">
        <v>4695</v>
      </c>
      <c r="M3376" s="227" t="s">
        <v>7691</v>
      </c>
      <c r="N3376" s="226" t="s">
        <v>10242</v>
      </c>
      <c r="O3376" s="226" t="s">
        <v>3530</v>
      </c>
      <c r="P3376" s="226" t="s">
        <v>13878</v>
      </c>
      <c r="Q3376" s="226" t="s">
        <v>13878</v>
      </c>
      <c r="R3376" s="228" t="s">
        <v>13975</v>
      </c>
      <c r="S3376" s="228" t="s">
        <v>3899</v>
      </c>
      <c r="T3376" s="229">
        <v>45702</v>
      </c>
      <c r="U3376" s="230" t="s">
        <v>10277</v>
      </c>
      <c r="V3376" s="230" t="s">
        <v>11143</v>
      </c>
      <c r="W3376" s="230" t="s">
        <v>11143</v>
      </c>
      <c r="X3376" s="230" t="s">
        <v>13031</v>
      </c>
      <c r="Y3376" s="230"/>
      <c r="Z3376" s="230" t="s">
        <v>10264</v>
      </c>
      <c r="AA3376" s="220">
        <v>202503</v>
      </c>
      <c r="AB3376" s="239"/>
      <c r="AC3376" s="240" t="s">
        <v>10280</v>
      </c>
      <c r="AD3376" s="240" t="s">
        <v>10252</v>
      </c>
      <c r="AE3376" s="241">
        <v>0</v>
      </c>
      <c r="AF3376" s="240" t="s">
        <v>10252</v>
      </c>
      <c r="AG3376" s="235" t="str">
        <f>IFERROR(VLOOKUP(작성용!A:A,RM!A:D,4,0),"-")</f>
        <v>김기욱/정창수</v>
      </c>
      <c r="AH3376" s="9" t="s">
        <v>13880</v>
      </c>
      <c r="AI3376" s="231" t="s">
        <v>13031</v>
      </c>
      <c r="AJ3376" s="9" t="s">
        <v>13031</v>
      </c>
      <c r="AK3376" s="231" t="s">
        <v>3962</v>
      </c>
      <c r="AL3376" s="231">
        <v>3375</v>
      </c>
    </row>
    <row r="3377" spans="1:38" x14ac:dyDescent="0.3">
      <c r="A3377" s="225" t="s">
        <v>2414</v>
      </c>
      <c r="B3377" s="225" t="s">
        <v>2415</v>
      </c>
      <c r="C3377" s="237" t="s">
        <v>10273</v>
      </c>
      <c r="D3377" s="233" t="s">
        <v>12365</v>
      </c>
      <c r="E3377" s="232" t="s">
        <v>12366</v>
      </c>
      <c r="F3377" s="236" t="s">
        <v>10268</v>
      </c>
      <c r="G3377" s="210">
        <v>0</v>
      </c>
      <c r="H3377" s="227" t="s">
        <v>3522</v>
      </c>
      <c r="I3377" s="227" t="s">
        <v>4695</v>
      </c>
      <c r="J3377" s="227" t="s">
        <v>4695</v>
      </c>
      <c r="K3377" s="227" t="s">
        <v>4695</v>
      </c>
      <c r="L3377" s="227" t="s">
        <v>4695</v>
      </c>
      <c r="M3377" s="227" t="s">
        <v>7691</v>
      </c>
      <c r="N3377" s="226" t="s">
        <v>10242</v>
      </c>
      <c r="O3377" s="226" t="s">
        <v>13878</v>
      </c>
      <c r="P3377" s="226" t="s">
        <v>13878</v>
      </c>
      <c r="Q3377" s="226" t="s">
        <v>3530</v>
      </c>
      <c r="R3377" s="228" t="s">
        <v>13976</v>
      </c>
      <c r="S3377" s="228" t="s">
        <v>3896</v>
      </c>
      <c r="T3377" s="229">
        <v>45702</v>
      </c>
      <c r="U3377" s="230" t="s">
        <v>10277</v>
      </c>
      <c r="V3377" s="230" t="s">
        <v>11143</v>
      </c>
      <c r="W3377" s="230" t="s">
        <v>11143</v>
      </c>
      <c r="X3377" s="230" t="s">
        <v>13031</v>
      </c>
      <c r="Y3377" s="230"/>
      <c r="Z3377" s="230" t="s">
        <v>10264</v>
      </c>
      <c r="AA3377" s="220">
        <v>202503</v>
      </c>
      <c r="AB3377" s="239"/>
      <c r="AC3377" s="240" t="s">
        <v>10280</v>
      </c>
      <c r="AD3377" s="240" t="s">
        <v>10252</v>
      </c>
      <c r="AE3377" s="241">
        <v>0</v>
      </c>
      <c r="AF3377" s="240" t="s">
        <v>10252</v>
      </c>
      <c r="AG3377" s="235" t="str">
        <f>IFERROR(VLOOKUP(작성용!A:A,RM!A:D,4,0),"-")</f>
        <v>김기욱/정창수</v>
      </c>
      <c r="AH3377" s="9" t="s">
        <v>13880</v>
      </c>
      <c r="AI3377" s="231" t="s">
        <v>13031</v>
      </c>
      <c r="AJ3377" s="9" t="s">
        <v>13031</v>
      </c>
      <c r="AK3377" s="231" t="s">
        <v>3962</v>
      </c>
      <c r="AL3377" s="231">
        <v>3376</v>
      </c>
    </row>
    <row r="3378" spans="1:38" x14ac:dyDescent="0.3">
      <c r="A3378" s="225" t="s">
        <v>2414</v>
      </c>
      <c r="B3378" s="225" t="s">
        <v>2415</v>
      </c>
      <c r="C3378" s="237" t="s">
        <v>10273</v>
      </c>
      <c r="D3378" s="233" t="s">
        <v>10900</v>
      </c>
      <c r="E3378" s="232" t="s">
        <v>12387</v>
      </c>
      <c r="F3378" s="236" t="s">
        <v>10268</v>
      </c>
      <c r="G3378" s="210">
        <v>0</v>
      </c>
      <c r="H3378" s="227" t="s">
        <v>13031</v>
      </c>
      <c r="I3378" s="227" t="s">
        <v>4695</v>
      </c>
      <c r="J3378" s="227" t="s">
        <v>4695</v>
      </c>
      <c r="K3378" s="227" t="s">
        <v>4695</v>
      </c>
      <c r="L3378" s="227" t="s">
        <v>4695</v>
      </c>
      <c r="M3378" s="227" t="s">
        <v>7691</v>
      </c>
      <c r="N3378" s="226" t="s">
        <v>10242</v>
      </c>
      <c r="O3378" s="226" t="s">
        <v>13878</v>
      </c>
      <c r="P3378" s="226" t="s">
        <v>13878</v>
      </c>
      <c r="Q3378" s="226" t="s">
        <v>13878</v>
      </c>
      <c r="R3378" s="228" t="s">
        <v>10901</v>
      </c>
      <c r="S3378" s="228" t="s">
        <v>3776</v>
      </c>
      <c r="T3378" s="229">
        <v>45702</v>
      </c>
      <c r="U3378" s="230" t="s">
        <v>10277</v>
      </c>
      <c r="V3378" s="230" t="s">
        <v>11143</v>
      </c>
      <c r="W3378" s="230" t="s">
        <v>11143</v>
      </c>
      <c r="X3378" s="230" t="s">
        <v>3522</v>
      </c>
      <c r="Y3378" s="230"/>
      <c r="Z3378" s="230" t="s">
        <v>10264</v>
      </c>
      <c r="AA3378" s="220">
        <v>202503</v>
      </c>
      <c r="AB3378" s="239"/>
      <c r="AC3378" s="240" t="s">
        <v>10280</v>
      </c>
      <c r="AD3378" s="240" t="s">
        <v>10252</v>
      </c>
      <c r="AE3378" s="241">
        <v>0</v>
      </c>
      <c r="AF3378" s="240" t="s">
        <v>10252</v>
      </c>
      <c r="AG3378" s="235" t="str">
        <f>IFERROR(VLOOKUP(작성용!A:A,RM!A:D,4,0),"-")</f>
        <v>김기욱/정창수</v>
      </c>
      <c r="AH3378" s="9" t="s">
        <v>13880</v>
      </c>
      <c r="AI3378" s="231" t="s">
        <v>13031</v>
      </c>
      <c r="AJ3378" s="9" t="s">
        <v>13031</v>
      </c>
      <c r="AK3378" s="231" t="s">
        <v>3962</v>
      </c>
      <c r="AL3378" s="231">
        <v>3377</v>
      </c>
    </row>
    <row r="3379" spans="1:38" x14ac:dyDescent="0.3">
      <c r="A3379" s="225" t="s">
        <v>2414</v>
      </c>
      <c r="B3379" s="225" t="s">
        <v>2415</v>
      </c>
      <c r="C3379" s="237" t="s">
        <v>10273</v>
      </c>
      <c r="D3379" s="233" t="s">
        <v>10977</v>
      </c>
      <c r="E3379" s="232" t="s">
        <v>13977</v>
      </c>
      <c r="F3379" s="236" t="s">
        <v>10268</v>
      </c>
      <c r="G3379" s="210">
        <v>0</v>
      </c>
      <c r="H3379" s="227" t="s">
        <v>13031</v>
      </c>
      <c r="I3379" s="227" t="s">
        <v>4695</v>
      </c>
      <c r="J3379" s="227" t="s">
        <v>4695</v>
      </c>
      <c r="K3379" s="227" t="s">
        <v>4695</v>
      </c>
      <c r="L3379" s="227" t="s">
        <v>4695</v>
      </c>
      <c r="M3379" s="227" t="s">
        <v>7691</v>
      </c>
      <c r="N3379" s="226" t="s">
        <v>10242</v>
      </c>
      <c r="O3379" s="226" t="s">
        <v>13878</v>
      </c>
      <c r="P3379" s="226" t="s">
        <v>13878</v>
      </c>
      <c r="Q3379" s="226" t="s">
        <v>13878</v>
      </c>
      <c r="R3379" s="228" t="s">
        <v>10978</v>
      </c>
      <c r="S3379" s="228" t="s">
        <v>3860</v>
      </c>
      <c r="T3379" s="229">
        <v>45702</v>
      </c>
      <c r="U3379" s="230" t="s">
        <v>10277</v>
      </c>
      <c r="V3379" s="230" t="s">
        <v>11143</v>
      </c>
      <c r="W3379" s="230" t="s">
        <v>11143</v>
      </c>
      <c r="X3379" s="230" t="s">
        <v>13031</v>
      </c>
      <c r="Y3379" s="230"/>
      <c r="Z3379" s="230" t="s">
        <v>10264</v>
      </c>
      <c r="AA3379" s="220">
        <v>202503</v>
      </c>
      <c r="AB3379" s="239"/>
      <c r="AC3379" s="240" t="s">
        <v>10280</v>
      </c>
      <c r="AD3379" s="240" t="s">
        <v>10252</v>
      </c>
      <c r="AE3379" s="241">
        <v>0</v>
      </c>
      <c r="AF3379" s="240" t="s">
        <v>10252</v>
      </c>
      <c r="AG3379" s="235" t="str">
        <f>IFERROR(VLOOKUP(작성용!A:A,RM!A:D,4,0),"-")</f>
        <v>김기욱/정창수</v>
      </c>
      <c r="AH3379" s="9" t="s">
        <v>13880</v>
      </c>
      <c r="AI3379" s="231" t="s">
        <v>3522</v>
      </c>
      <c r="AJ3379" s="9" t="s">
        <v>3522</v>
      </c>
      <c r="AK3379" s="231" t="s">
        <v>3962</v>
      </c>
      <c r="AL3379" s="231">
        <v>3378</v>
      </c>
    </row>
    <row r="3380" spans="1:38" x14ac:dyDescent="0.3">
      <c r="A3380" s="225" t="s">
        <v>2414</v>
      </c>
      <c r="B3380" s="225" t="s">
        <v>2415</v>
      </c>
      <c r="C3380" s="237" t="s">
        <v>10273</v>
      </c>
      <c r="D3380" s="233" t="s">
        <v>12517</v>
      </c>
      <c r="E3380" s="232" t="s">
        <v>12518</v>
      </c>
      <c r="F3380" s="236" t="s">
        <v>10268</v>
      </c>
      <c r="G3380" s="210">
        <v>0</v>
      </c>
      <c r="H3380" s="227" t="s">
        <v>13031</v>
      </c>
      <c r="I3380" s="227" t="s">
        <v>4695</v>
      </c>
      <c r="J3380" s="227" t="s">
        <v>4695</v>
      </c>
      <c r="K3380" s="227" t="s">
        <v>4695</v>
      </c>
      <c r="L3380" s="227" t="s">
        <v>4695</v>
      </c>
      <c r="M3380" s="227" t="s">
        <v>7691</v>
      </c>
      <c r="N3380" s="226" t="s">
        <v>10242</v>
      </c>
      <c r="O3380" s="226" t="s">
        <v>13878</v>
      </c>
      <c r="P3380" s="226" t="s">
        <v>13878</v>
      </c>
      <c r="Q3380" s="226" t="s">
        <v>13878</v>
      </c>
      <c r="R3380" s="228" t="s">
        <v>13978</v>
      </c>
      <c r="S3380" s="228" t="s">
        <v>3800</v>
      </c>
      <c r="T3380" s="229">
        <v>45702</v>
      </c>
      <c r="U3380" s="230" t="s">
        <v>10277</v>
      </c>
      <c r="V3380" s="230" t="s">
        <v>11143</v>
      </c>
      <c r="W3380" s="230" t="s">
        <v>11143</v>
      </c>
      <c r="X3380" s="230" t="s">
        <v>3522</v>
      </c>
      <c r="Y3380" s="230"/>
      <c r="Z3380" s="230" t="s">
        <v>10264</v>
      </c>
      <c r="AA3380" s="220">
        <v>202503</v>
      </c>
      <c r="AB3380" s="239"/>
      <c r="AC3380" s="240" t="s">
        <v>10280</v>
      </c>
      <c r="AD3380" s="240" t="s">
        <v>10252</v>
      </c>
      <c r="AE3380" s="241">
        <v>0</v>
      </c>
      <c r="AF3380" s="240" t="s">
        <v>10252</v>
      </c>
      <c r="AG3380" s="235" t="str">
        <f>IFERROR(VLOOKUP(작성용!A:A,RM!A:D,4,0),"-")</f>
        <v>김기욱/정창수</v>
      </c>
      <c r="AH3380" s="9" t="s">
        <v>13880</v>
      </c>
      <c r="AI3380" s="231" t="s">
        <v>13031</v>
      </c>
      <c r="AJ3380" s="9" t="s">
        <v>13031</v>
      </c>
      <c r="AK3380" s="231" t="s">
        <v>3962</v>
      </c>
      <c r="AL3380" s="231">
        <v>3379</v>
      </c>
    </row>
    <row r="3381" spans="1:38" x14ac:dyDescent="0.3">
      <c r="A3381" s="225" t="s">
        <v>2414</v>
      </c>
      <c r="B3381" s="225" t="s">
        <v>2415</v>
      </c>
      <c r="C3381" s="237" t="s">
        <v>10273</v>
      </c>
      <c r="D3381" s="233" t="s">
        <v>11347</v>
      </c>
      <c r="E3381" s="232" t="s">
        <v>13080</v>
      </c>
      <c r="F3381" s="236" t="s">
        <v>10268</v>
      </c>
      <c r="G3381" s="210">
        <v>0</v>
      </c>
      <c r="H3381" s="227" t="s">
        <v>13031</v>
      </c>
      <c r="I3381" s="227" t="s">
        <v>4695</v>
      </c>
      <c r="J3381" s="227" t="s">
        <v>4695</v>
      </c>
      <c r="K3381" s="227" t="s">
        <v>4695</v>
      </c>
      <c r="L3381" s="227" t="s">
        <v>4695</v>
      </c>
      <c r="M3381" s="227" t="s">
        <v>7691</v>
      </c>
      <c r="N3381" s="226" t="s">
        <v>10242</v>
      </c>
      <c r="O3381" s="226" t="s">
        <v>3530</v>
      </c>
      <c r="P3381" s="226" t="s">
        <v>13878</v>
      </c>
      <c r="Q3381" s="226" t="s">
        <v>13878</v>
      </c>
      <c r="R3381" s="228" t="s">
        <v>13979</v>
      </c>
      <c r="S3381" s="228" t="s">
        <v>3894</v>
      </c>
      <c r="T3381" s="229">
        <v>45702</v>
      </c>
      <c r="U3381" s="230" t="s">
        <v>10277</v>
      </c>
      <c r="V3381" s="230" t="s">
        <v>11143</v>
      </c>
      <c r="W3381" s="230" t="s">
        <v>11143</v>
      </c>
      <c r="X3381" s="230" t="s">
        <v>3522</v>
      </c>
      <c r="Y3381" s="230"/>
      <c r="Z3381" s="230" t="s">
        <v>10264</v>
      </c>
      <c r="AA3381" s="220">
        <v>202503</v>
      </c>
      <c r="AB3381" s="239"/>
      <c r="AC3381" s="240" t="s">
        <v>10280</v>
      </c>
      <c r="AD3381" s="240" t="s">
        <v>10252</v>
      </c>
      <c r="AE3381" s="241">
        <v>0</v>
      </c>
      <c r="AF3381" s="240" t="s">
        <v>10252</v>
      </c>
      <c r="AG3381" s="235" t="str">
        <f>IFERROR(VLOOKUP(작성용!A:A,RM!A:D,4,0),"-")</f>
        <v>김기욱/정창수</v>
      </c>
      <c r="AH3381" s="9" t="s">
        <v>13880</v>
      </c>
      <c r="AI3381" s="231" t="s">
        <v>3522</v>
      </c>
      <c r="AJ3381" s="9" t="s">
        <v>13031</v>
      </c>
      <c r="AK3381" s="231" t="s">
        <v>3962</v>
      </c>
      <c r="AL3381" s="231">
        <v>3380</v>
      </c>
    </row>
    <row r="3382" spans="1:38" x14ac:dyDescent="0.3">
      <c r="A3382" s="225" t="s">
        <v>2414</v>
      </c>
      <c r="B3382" s="225" t="s">
        <v>2415</v>
      </c>
      <c r="C3382" s="237" t="s">
        <v>10273</v>
      </c>
      <c r="D3382" s="233" t="s">
        <v>11937</v>
      </c>
      <c r="E3382" s="232" t="s">
        <v>13980</v>
      </c>
      <c r="F3382" s="236" t="s">
        <v>10268</v>
      </c>
      <c r="G3382" s="210">
        <v>0</v>
      </c>
      <c r="H3382" s="227" t="s">
        <v>3522</v>
      </c>
      <c r="I3382" s="227" t="s">
        <v>4695</v>
      </c>
      <c r="J3382" s="227" t="s">
        <v>4695</v>
      </c>
      <c r="K3382" s="227" t="s">
        <v>4695</v>
      </c>
      <c r="L3382" s="227" t="s">
        <v>4695</v>
      </c>
      <c r="M3382" s="227" t="s">
        <v>7691</v>
      </c>
      <c r="N3382" s="226" t="s">
        <v>10242</v>
      </c>
      <c r="O3382" s="226" t="s">
        <v>3530</v>
      </c>
      <c r="P3382" s="226" t="s">
        <v>3530</v>
      </c>
      <c r="Q3382" s="226" t="s">
        <v>13878</v>
      </c>
      <c r="R3382" s="228" t="s">
        <v>13981</v>
      </c>
      <c r="S3382" s="228" t="s">
        <v>3919</v>
      </c>
      <c r="T3382" s="229">
        <v>45702</v>
      </c>
      <c r="U3382" s="230" t="s">
        <v>10277</v>
      </c>
      <c r="V3382" s="230" t="s">
        <v>11143</v>
      </c>
      <c r="W3382" s="230" t="s">
        <v>11143</v>
      </c>
      <c r="X3382" s="230" t="s">
        <v>3522</v>
      </c>
      <c r="Y3382" s="230"/>
      <c r="Z3382" s="230" t="s">
        <v>10264</v>
      </c>
      <c r="AA3382" s="220">
        <v>202503</v>
      </c>
      <c r="AB3382" s="239"/>
      <c r="AC3382" s="240" t="s">
        <v>10280</v>
      </c>
      <c r="AD3382" s="240" t="s">
        <v>10252</v>
      </c>
      <c r="AE3382" s="241">
        <v>0</v>
      </c>
      <c r="AF3382" s="240" t="s">
        <v>10252</v>
      </c>
      <c r="AG3382" s="235" t="str">
        <f>IFERROR(VLOOKUP(작성용!A:A,RM!A:D,4,0),"-")</f>
        <v>김기욱/정창수</v>
      </c>
      <c r="AH3382" s="9" t="s">
        <v>13880</v>
      </c>
      <c r="AI3382" s="231" t="s">
        <v>13031</v>
      </c>
      <c r="AJ3382" s="9" t="s">
        <v>3522</v>
      </c>
      <c r="AK3382" s="231" t="s">
        <v>3962</v>
      </c>
      <c r="AL3382" s="231">
        <v>3381</v>
      </c>
    </row>
    <row r="3383" spans="1:38" x14ac:dyDescent="0.3">
      <c r="A3383" s="225" t="s">
        <v>2414</v>
      </c>
      <c r="B3383" s="225" t="s">
        <v>2415</v>
      </c>
      <c r="C3383" s="237" t="s">
        <v>10273</v>
      </c>
      <c r="D3383" s="233" t="s">
        <v>13982</v>
      </c>
      <c r="E3383" s="232" t="s">
        <v>13983</v>
      </c>
      <c r="F3383" s="236" t="s">
        <v>10268</v>
      </c>
      <c r="G3383" s="210">
        <v>0</v>
      </c>
      <c r="H3383" s="227" t="s">
        <v>13031</v>
      </c>
      <c r="I3383" s="227" t="s">
        <v>4695</v>
      </c>
      <c r="J3383" s="227" t="s">
        <v>4695</v>
      </c>
      <c r="K3383" s="227" t="s">
        <v>4695</v>
      </c>
      <c r="L3383" s="227" t="s">
        <v>4695</v>
      </c>
      <c r="M3383" s="227" t="s">
        <v>7691</v>
      </c>
      <c r="N3383" s="226" t="s">
        <v>10242</v>
      </c>
      <c r="O3383" s="226" t="s">
        <v>13878</v>
      </c>
      <c r="P3383" s="226" t="s">
        <v>13878</v>
      </c>
      <c r="Q3383" s="226" t="s">
        <v>13878</v>
      </c>
      <c r="R3383" s="228" t="s">
        <v>13984</v>
      </c>
      <c r="S3383" s="228" t="s">
        <v>8289</v>
      </c>
      <c r="T3383" s="229">
        <v>45702</v>
      </c>
      <c r="U3383" s="230" t="s">
        <v>10277</v>
      </c>
      <c r="V3383" s="230" t="s">
        <v>11143</v>
      </c>
      <c r="W3383" s="230" t="s">
        <v>11143</v>
      </c>
      <c r="X3383" s="230" t="s">
        <v>13031</v>
      </c>
      <c r="Y3383" s="230"/>
      <c r="Z3383" s="230" t="s">
        <v>10264</v>
      </c>
      <c r="AA3383" s="220">
        <v>202503</v>
      </c>
      <c r="AB3383" s="239"/>
      <c r="AC3383" s="240" t="s">
        <v>10280</v>
      </c>
      <c r="AD3383" s="240" t="s">
        <v>10252</v>
      </c>
      <c r="AE3383" s="241">
        <v>0</v>
      </c>
      <c r="AF3383" s="240" t="s">
        <v>10252</v>
      </c>
      <c r="AG3383" s="235" t="str">
        <f>IFERROR(VLOOKUP(작성용!A:A,RM!A:D,4,0),"-")</f>
        <v>김기욱/정창수</v>
      </c>
      <c r="AH3383" s="9" t="s">
        <v>13880</v>
      </c>
      <c r="AI3383" s="231" t="s">
        <v>13031</v>
      </c>
      <c r="AJ3383" s="9" t="s">
        <v>13031</v>
      </c>
      <c r="AK3383" s="231" t="s">
        <v>3962</v>
      </c>
      <c r="AL3383" s="231">
        <v>3382</v>
      </c>
    </row>
    <row r="3384" spans="1:38" x14ac:dyDescent="0.3">
      <c r="A3384" s="225" t="s">
        <v>2414</v>
      </c>
      <c r="B3384" s="225" t="s">
        <v>2415</v>
      </c>
      <c r="C3384" s="237" t="s">
        <v>10273</v>
      </c>
      <c r="D3384" s="233" t="s">
        <v>10902</v>
      </c>
      <c r="E3384" s="232" t="s">
        <v>13985</v>
      </c>
      <c r="F3384" s="236" t="s">
        <v>10268</v>
      </c>
      <c r="G3384" s="210">
        <v>0</v>
      </c>
      <c r="H3384" s="227" t="s">
        <v>3522</v>
      </c>
      <c r="I3384" s="227" t="s">
        <v>4695</v>
      </c>
      <c r="J3384" s="227" t="s">
        <v>4695</v>
      </c>
      <c r="K3384" s="227" t="s">
        <v>4695</v>
      </c>
      <c r="L3384" s="227" t="s">
        <v>4695</v>
      </c>
      <c r="M3384" s="227" t="s">
        <v>7691</v>
      </c>
      <c r="N3384" s="226" t="s">
        <v>10242</v>
      </c>
      <c r="O3384" s="226" t="s">
        <v>13878</v>
      </c>
      <c r="P3384" s="226" t="s">
        <v>13878</v>
      </c>
      <c r="Q3384" s="226" t="s">
        <v>13878</v>
      </c>
      <c r="R3384" s="228" t="s">
        <v>10903</v>
      </c>
      <c r="S3384" s="228" t="s">
        <v>3868</v>
      </c>
      <c r="T3384" s="229">
        <v>45702</v>
      </c>
      <c r="U3384" s="230" t="s">
        <v>10277</v>
      </c>
      <c r="V3384" s="230" t="s">
        <v>11143</v>
      </c>
      <c r="W3384" s="230" t="s">
        <v>11143</v>
      </c>
      <c r="X3384" s="230" t="s">
        <v>13031</v>
      </c>
      <c r="Y3384" s="230"/>
      <c r="Z3384" s="230" t="s">
        <v>10264</v>
      </c>
      <c r="AA3384" s="220">
        <v>202503</v>
      </c>
      <c r="AB3384" s="239"/>
      <c r="AC3384" s="240" t="s">
        <v>10280</v>
      </c>
      <c r="AD3384" s="240" t="s">
        <v>10252</v>
      </c>
      <c r="AE3384" s="241">
        <v>0</v>
      </c>
      <c r="AF3384" s="240" t="s">
        <v>10252</v>
      </c>
      <c r="AG3384" s="235" t="str">
        <f>IFERROR(VLOOKUP(작성용!A:A,RM!A:D,4,0),"-")</f>
        <v>김기욱/정창수</v>
      </c>
      <c r="AH3384" s="9" t="s">
        <v>13880</v>
      </c>
      <c r="AI3384" s="231" t="s">
        <v>3522</v>
      </c>
      <c r="AJ3384" s="9" t="s">
        <v>13031</v>
      </c>
      <c r="AK3384" s="231" t="s">
        <v>3962</v>
      </c>
      <c r="AL3384" s="231">
        <v>3383</v>
      </c>
    </row>
    <row r="3385" spans="1:38" x14ac:dyDescent="0.3">
      <c r="A3385" s="225" t="s">
        <v>2414</v>
      </c>
      <c r="B3385" s="225" t="s">
        <v>2415</v>
      </c>
      <c r="C3385" s="237" t="s">
        <v>10273</v>
      </c>
      <c r="D3385" s="233" t="s">
        <v>12507</v>
      </c>
      <c r="E3385" s="232" t="s">
        <v>12508</v>
      </c>
      <c r="F3385" s="236" t="s">
        <v>10268</v>
      </c>
      <c r="G3385" s="210">
        <v>0</v>
      </c>
      <c r="H3385" s="227" t="s">
        <v>13031</v>
      </c>
      <c r="I3385" s="227" t="s">
        <v>4695</v>
      </c>
      <c r="J3385" s="227" t="s">
        <v>4695</v>
      </c>
      <c r="K3385" s="227" t="s">
        <v>4695</v>
      </c>
      <c r="L3385" s="227" t="s">
        <v>4695</v>
      </c>
      <c r="M3385" s="227" t="s">
        <v>7691</v>
      </c>
      <c r="N3385" s="226" t="s">
        <v>10242</v>
      </c>
      <c r="O3385" s="226" t="s">
        <v>13878</v>
      </c>
      <c r="P3385" s="226" t="s">
        <v>13878</v>
      </c>
      <c r="Q3385" s="226" t="s">
        <v>13878</v>
      </c>
      <c r="R3385" s="228" t="s">
        <v>13986</v>
      </c>
      <c r="S3385" s="228" t="s">
        <v>3900</v>
      </c>
      <c r="T3385" s="229">
        <v>45702</v>
      </c>
      <c r="U3385" s="230" t="s">
        <v>10277</v>
      </c>
      <c r="V3385" s="230" t="s">
        <v>11143</v>
      </c>
      <c r="W3385" s="230" t="s">
        <v>11143</v>
      </c>
      <c r="X3385" s="230" t="s">
        <v>13031</v>
      </c>
      <c r="Y3385" s="230"/>
      <c r="Z3385" s="230" t="s">
        <v>10264</v>
      </c>
      <c r="AA3385" s="220">
        <v>202503</v>
      </c>
      <c r="AB3385" s="239"/>
      <c r="AC3385" s="240" t="s">
        <v>10280</v>
      </c>
      <c r="AD3385" s="240" t="s">
        <v>10252</v>
      </c>
      <c r="AE3385" s="241">
        <v>0</v>
      </c>
      <c r="AF3385" s="240" t="s">
        <v>10252</v>
      </c>
      <c r="AG3385" s="235" t="str">
        <f>IFERROR(VLOOKUP(작성용!A:A,RM!A:D,4,0),"-")</f>
        <v>김기욱/정창수</v>
      </c>
      <c r="AH3385" s="9" t="s">
        <v>13880</v>
      </c>
      <c r="AI3385" s="231" t="s">
        <v>13031</v>
      </c>
      <c r="AJ3385" s="9" t="s">
        <v>13031</v>
      </c>
      <c r="AK3385" s="231" t="s">
        <v>3962</v>
      </c>
      <c r="AL3385" s="231">
        <v>3384</v>
      </c>
    </row>
    <row r="3386" spans="1:38" x14ac:dyDescent="0.3">
      <c r="A3386" s="225" t="s">
        <v>2414</v>
      </c>
      <c r="B3386" s="225" t="s">
        <v>2415</v>
      </c>
      <c r="C3386" s="237" t="s">
        <v>10273</v>
      </c>
      <c r="D3386" s="233" t="s">
        <v>10338</v>
      </c>
      <c r="E3386" s="232" t="s">
        <v>13987</v>
      </c>
      <c r="F3386" s="236" t="s">
        <v>10268</v>
      </c>
      <c r="G3386" s="210">
        <v>0</v>
      </c>
      <c r="H3386" s="227" t="s">
        <v>13031</v>
      </c>
      <c r="I3386" s="227" t="s">
        <v>4695</v>
      </c>
      <c r="J3386" s="227" t="s">
        <v>4695</v>
      </c>
      <c r="K3386" s="227" t="s">
        <v>4695</v>
      </c>
      <c r="L3386" s="227" t="s">
        <v>4695</v>
      </c>
      <c r="M3386" s="227" t="s">
        <v>7691</v>
      </c>
      <c r="N3386" s="226" t="s">
        <v>10242</v>
      </c>
      <c r="O3386" s="226" t="s">
        <v>13878</v>
      </c>
      <c r="P3386" s="226" t="s">
        <v>13878</v>
      </c>
      <c r="Q3386" s="226" t="s">
        <v>13878</v>
      </c>
      <c r="R3386" s="228" t="s">
        <v>13988</v>
      </c>
      <c r="S3386" s="228" t="s">
        <v>3877</v>
      </c>
      <c r="T3386" s="229">
        <v>45702</v>
      </c>
      <c r="U3386" s="230" t="s">
        <v>10277</v>
      </c>
      <c r="V3386" s="230" t="s">
        <v>11143</v>
      </c>
      <c r="W3386" s="230" t="s">
        <v>11143</v>
      </c>
      <c r="X3386" s="230" t="s">
        <v>13031</v>
      </c>
      <c r="Y3386" s="230"/>
      <c r="Z3386" s="230" t="s">
        <v>10264</v>
      </c>
      <c r="AA3386" s="220">
        <v>202503</v>
      </c>
      <c r="AB3386" s="239"/>
      <c r="AC3386" s="240" t="s">
        <v>10280</v>
      </c>
      <c r="AD3386" s="240" t="s">
        <v>10252</v>
      </c>
      <c r="AE3386" s="241">
        <v>0</v>
      </c>
      <c r="AF3386" s="240" t="s">
        <v>10252</v>
      </c>
      <c r="AG3386" s="235" t="str">
        <f>IFERROR(VLOOKUP(작성용!A:A,RM!A:D,4,0),"-")</f>
        <v>김기욱/정창수</v>
      </c>
      <c r="AH3386" s="9" t="s">
        <v>13880</v>
      </c>
      <c r="AI3386" s="231" t="s">
        <v>13031</v>
      </c>
      <c r="AJ3386" s="9" t="s">
        <v>13031</v>
      </c>
      <c r="AK3386" s="231" t="s">
        <v>3962</v>
      </c>
      <c r="AL3386" s="231">
        <v>3385</v>
      </c>
    </row>
    <row r="3387" spans="1:38" x14ac:dyDescent="0.3">
      <c r="A3387" s="225" t="s">
        <v>2414</v>
      </c>
      <c r="B3387" s="225" t="s">
        <v>2415</v>
      </c>
      <c r="C3387" s="237" t="s">
        <v>10273</v>
      </c>
      <c r="D3387" s="233" t="s">
        <v>12131</v>
      </c>
      <c r="E3387" s="232" t="s">
        <v>12132</v>
      </c>
      <c r="F3387" s="236" t="s">
        <v>10268</v>
      </c>
      <c r="G3387" s="210">
        <v>0</v>
      </c>
      <c r="H3387" s="227" t="s">
        <v>13031</v>
      </c>
      <c r="I3387" s="227" t="s">
        <v>4695</v>
      </c>
      <c r="J3387" s="227" t="s">
        <v>4695</v>
      </c>
      <c r="K3387" s="227" t="s">
        <v>4695</v>
      </c>
      <c r="L3387" s="227" t="s">
        <v>4695</v>
      </c>
      <c r="M3387" s="227" t="s">
        <v>7691</v>
      </c>
      <c r="N3387" s="226" t="s">
        <v>10242</v>
      </c>
      <c r="O3387" s="226" t="s">
        <v>3530</v>
      </c>
      <c r="P3387" s="226" t="s">
        <v>3530</v>
      </c>
      <c r="Q3387" s="226" t="s">
        <v>13878</v>
      </c>
      <c r="R3387" s="228" t="s">
        <v>12133</v>
      </c>
      <c r="S3387" s="228" t="s">
        <v>3936</v>
      </c>
      <c r="T3387" s="229">
        <v>45702</v>
      </c>
      <c r="U3387" s="230" t="s">
        <v>10277</v>
      </c>
      <c r="V3387" s="230" t="s">
        <v>11143</v>
      </c>
      <c r="W3387" s="230" t="s">
        <v>11143</v>
      </c>
      <c r="X3387" s="230" t="s">
        <v>13031</v>
      </c>
      <c r="Y3387" s="230"/>
      <c r="Z3387" s="230" t="s">
        <v>10264</v>
      </c>
      <c r="AA3387" s="220">
        <v>202503</v>
      </c>
      <c r="AB3387" s="239"/>
      <c r="AC3387" s="240" t="s">
        <v>10280</v>
      </c>
      <c r="AD3387" s="240" t="s">
        <v>10252</v>
      </c>
      <c r="AE3387" s="241">
        <v>0</v>
      </c>
      <c r="AF3387" s="240" t="s">
        <v>10252</v>
      </c>
      <c r="AG3387" s="235" t="str">
        <f>IFERROR(VLOOKUP(작성용!A:A,RM!A:D,4,0),"-")</f>
        <v>김기욱/정창수</v>
      </c>
      <c r="AH3387" s="9" t="s">
        <v>13880</v>
      </c>
      <c r="AI3387" s="231" t="s">
        <v>13031</v>
      </c>
      <c r="AJ3387" s="9" t="s">
        <v>3522</v>
      </c>
      <c r="AK3387" s="231" t="s">
        <v>3962</v>
      </c>
      <c r="AL3387" s="231">
        <v>3386</v>
      </c>
    </row>
    <row r="3388" spans="1:38" x14ac:dyDescent="0.3">
      <c r="A3388" s="225" t="s">
        <v>2414</v>
      </c>
      <c r="B3388" s="225" t="s">
        <v>2415</v>
      </c>
      <c r="C3388" s="237" t="s">
        <v>10273</v>
      </c>
      <c r="D3388" s="233" t="s">
        <v>12340</v>
      </c>
      <c r="E3388" s="232" t="s">
        <v>12341</v>
      </c>
      <c r="F3388" s="236" t="s">
        <v>10268</v>
      </c>
      <c r="G3388" s="210">
        <v>0</v>
      </c>
      <c r="H3388" s="227" t="s">
        <v>13031</v>
      </c>
      <c r="I3388" s="227" t="s">
        <v>4695</v>
      </c>
      <c r="J3388" s="227" t="s">
        <v>4695</v>
      </c>
      <c r="K3388" s="227" t="s">
        <v>4695</v>
      </c>
      <c r="L3388" s="227" t="s">
        <v>4695</v>
      </c>
      <c r="M3388" s="227" t="s">
        <v>7691</v>
      </c>
      <c r="N3388" s="226" t="s">
        <v>10242</v>
      </c>
      <c r="O3388" s="226" t="s">
        <v>13878</v>
      </c>
      <c r="P3388" s="226" t="s">
        <v>3530</v>
      </c>
      <c r="Q3388" s="226" t="s">
        <v>3530</v>
      </c>
      <c r="R3388" s="228" t="s">
        <v>13989</v>
      </c>
      <c r="S3388" s="228" t="s">
        <v>3897</v>
      </c>
      <c r="T3388" s="229">
        <v>45702</v>
      </c>
      <c r="U3388" s="230" t="s">
        <v>10277</v>
      </c>
      <c r="V3388" s="230" t="s">
        <v>11143</v>
      </c>
      <c r="W3388" s="230" t="s">
        <v>11143</v>
      </c>
      <c r="X3388" s="230" t="s">
        <v>13031</v>
      </c>
      <c r="Y3388" s="230"/>
      <c r="Z3388" s="230" t="s">
        <v>10264</v>
      </c>
      <c r="AA3388" s="220">
        <v>202503</v>
      </c>
      <c r="AB3388" s="239"/>
      <c r="AC3388" s="240" t="s">
        <v>10280</v>
      </c>
      <c r="AD3388" s="240" t="s">
        <v>10252</v>
      </c>
      <c r="AE3388" s="241">
        <v>0</v>
      </c>
      <c r="AF3388" s="240" t="s">
        <v>10252</v>
      </c>
      <c r="AG3388" s="235" t="str">
        <f>IFERROR(VLOOKUP(작성용!A:A,RM!A:D,4,0),"-")</f>
        <v>김기욱/정창수</v>
      </c>
      <c r="AH3388" s="9" t="s">
        <v>13880</v>
      </c>
      <c r="AI3388" s="231" t="s">
        <v>13031</v>
      </c>
      <c r="AJ3388" s="9" t="s">
        <v>13031</v>
      </c>
      <c r="AK3388" s="231" t="s">
        <v>3962</v>
      </c>
      <c r="AL3388" s="231">
        <v>3387</v>
      </c>
    </row>
    <row r="3389" spans="1:38" x14ac:dyDescent="0.3">
      <c r="A3389" s="225" t="s">
        <v>2414</v>
      </c>
      <c r="B3389" s="225" t="s">
        <v>2415</v>
      </c>
      <c r="C3389" s="237" t="s">
        <v>10273</v>
      </c>
      <c r="D3389" s="233" t="s">
        <v>11910</v>
      </c>
      <c r="E3389" s="232" t="s">
        <v>13990</v>
      </c>
      <c r="F3389" s="236" t="s">
        <v>10268</v>
      </c>
      <c r="G3389" s="210">
        <v>0</v>
      </c>
      <c r="H3389" s="227" t="s">
        <v>13031</v>
      </c>
      <c r="I3389" s="227" t="s">
        <v>4695</v>
      </c>
      <c r="J3389" s="227" t="s">
        <v>4695</v>
      </c>
      <c r="K3389" s="227" t="s">
        <v>4695</v>
      </c>
      <c r="L3389" s="227" t="s">
        <v>4695</v>
      </c>
      <c r="M3389" s="227" t="s">
        <v>7691</v>
      </c>
      <c r="N3389" s="226" t="s">
        <v>10242</v>
      </c>
      <c r="O3389" s="226" t="s">
        <v>13878</v>
      </c>
      <c r="P3389" s="226" t="s">
        <v>13878</v>
      </c>
      <c r="Q3389" s="226" t="s">
        <v>3530</v>
      </c>
      <c r="R3389" s="228" t="s">
        <v>13991</v>
      </c>
      <c r="S3389" s="228" t="s">
        <v>8290</v>
      </c>
      <c r="T3389" s="229">
        <v>45702</v>
      </c>
      <c r="U3389" s="230" t="s">
        <v>10277</v>
      </c>
      <c r="V3389" s="230" t="s">
        <v>11143</v>
      </c>
      <c r="W3389" s="230" t="s">
        <v>11143</v>
      </c>
      <c r="X3389" s="230" t="s">
        <v>13031</v>
      </c>
      <c r="Y3389" s="230"/>
      <c r="Z3389" s="230" t="s">
        <v>10264</v>
      </c>
      <c r="AA3389" s="220">
        <v>202503</v>
      </c>
      <c r="AB3389" s="239"/>
      <c r="AC3389" s="240" t="s">
        <v>10280</v>
      </c>
      <c r="AD3389" s="240" t="s">
        <v>10252</v>
      </c>
      <c r="AE3389" s="241">
        <v>0</v>
      </c>
      <c r="AF3389" s="240" t="s">
        <v>10252</v>
      </c>
      <c r="AG3389" s="235" t="str">
        <f>IFERROR(VLOOKUP(작성용!A:A,RM!A:D,4,0),"-")</f>
        <v>김기욱/정창수</v>
      </c>
      <c r="AH3389" s="9" t="s">
        <v>13880</v>
      </c>
      <c r="AI3389" s="231" t="s">
        <v>3522</v>
      </c>
      <c r="AJ3389" s="9" t="s">
        <v>3522</v>
      </c>
      <c r="AK3389" s="231" t="s">
        <v>3962</v>
      </c>
      <c r="AL3389" s="231">
        <v>3388</v>
      </c>
    </row>
    <row r="3390" spans="1:38" x14ac:dyDescent="0.3">
      <c r="A3390" s="225" t="s">
        <v>2414</v>
      </c>
      <c r="B3390" s="225" t="s">
        <v>2415</v>
      </c>
      <c r="C3390" s="237" t="s">
        <v>10273</v>
      </c>
      <c r="D3390" s="233" t="s">
        <v>11912</v>
      </c>
      <c r="E3390" s="232" t="s">
        <v>13992</v>
      </c>
      <c r="F3390" s="236" t="s">
        <v>10268</v>
      </c>
      <c r="G3390" s="210">
        <v>0</v>
      </c>
      <c r="H3390" s="227" t="s">
        <v>13031</v>
      </c>
      <c r="I3390" s="227" t="s">
        <v>4695</v>
      </c>
      <c r="J3390" s="227" t="s">
        <v>4695</v>
      </c>
      <c r="K3390" s="227" t="s">
        <v>4695</v>
      </c>
      <c r="L3390" s="227" t="s">
        <v>4695</v>
      </c>
      <c r="M3390" s="227" t="s">
        <v>7691</v>
      </c>
      <c r="N3390" s="226" t="s">
        <v>10242</v>
      </c>
      <c r="O3390" s="226" t="s">
        <v>3530</v>
      </c>
      <c r="P3390" s="226" t="s">
        <v>13878</v>
      </c>
      <c r="Q3390" s="226" t="s">
        <v>3530</v>
      </c>
      <c r="R3390" s="228" t="s">
        <v>13993</v>
      </c>
      <c r="S3390" s="228" t="s">
        <v>3915</v>
      </c>
      <c r="T3390" s="229">
        <v>45702</v>
      </c>
      <c r="U3390" s="230" t="s">
        <v>10277</v>
      </c>
      <c r="V3390" s="230" t="s">
        <v>11143</v>
      </c>
      <c r="W3390" s="230" t="s">
        <v>11143</v>
      </c>
      <c r="X3390" s="230" t="s">
        <v>13031</v>
      </c>
      <c r="Y3390" s="230"/>
      <c r="Z3390" s="230" t="s">
        <v>10264</v>
      </c>
      <c r="AA3390" s="220">
        <v>202503</v>
      </c>
      <c r="AB3390" s="239"/>
      <c r="AC3390" s="240" t="s">
        <v>10280</v>
      </c>
      <c r="AD3390" s="240" t="s">
        <v>10252</v>
      </c>
      <c r="AE3390" s="241">
        <v>0</v>
      </c>
      <c r="AF3390" s="240" t="s">
        <v>10252</v>
      </c>
      <c r="AG3390" s="235" t="str">
        <f>IFERROR(VLOOKUP(작성용!A:A,RM!A:D,4,0),"-")</f>
        <v>김기욱/정창수</v>
      </c>
      <c r="AH3390" s="9" t="s">
        <v>13880</v>
      </c>
      <c r="AI3390" s="231" t="s">
        <v>13031</v>
      </c>
      <c r="AJ3390" s="9" t="s">
        <v>13031</v>
      </c>
      <c r="AK3390" s="231" t="s">
        <v>3962</v>
      </c>
      <c r="AL3390" s="231">
        <v>3389</v>
      </c>
    </row>
    <row r="3391" spans="1:38" x14ac:dyDescent="0.3">
      <c r="A3391" s="225" t="s">
        <v>2414</v>
      </c>
      <c r="B3391" s="225" t="s">
        <v>2415</v>
      </c>
      <c r="C3391" s="237" t="s">
        <v>10273</v>
      </c>
      <c r="D3391" s="233" t="s">
        <v>13994</v>
      </c>
      <c r="E3391" s="232" t="s">
        <v>13995</v>
      </c>
      <c r="F3391" s="236" t="s">
        <v>10268</v>
      </c>
      <c r="G3391" s="210">
        <v>0</v>
      </c>
      <c r="H3391" s="227" t="s">
        <v>13031</v>
      </c>
      <c r="I3391" s="227" t="s">
        <v>4695</v>
      </c>
      <c r="J3391" s="227" t="s">
        <v>4695</v>
      </c>
      <c r="K3391" s="227" t="s">
        <v>4695</v>
      </c>
      <c r="L3391" s="227" t="s">
        <v>4695</v>
      </c>
      <c r="M3391" s="227" t="s">
        <v>7691</v>
      </c>
      <c r="N3391" s="226" t="s">
        <v>10242</v>
      </c>
      <c r="O3391" s="226" t="s">
        <v>3530</v>
      </c>
      <c r="P3391" s="226" t="s">
        <v>3530</v>
      </c>
      <c r="Q3391" s="226" t="s">
        <v>13878</v>
      </c>
      <c r="R3391" s="228" t="s">
        <v>13996</v>
      </c>
      <c r="S3391" s="228" t="s">
        <v>7807</v>
      </c>
      <c r="T3391" s="229">
        <v>45702</v>
      </c>
      <c r="U3391" s="230" t="s">
        <v>10277</v>
      </c>
      <c r="V3391" s="230" t="s">
        <v>11143</v>
      </c>
      <c r="W3391" s="230" t="s">
        <v>11143</v>
      </c>
      <c r="X3391" s="230" t="s">
        <v>13031</v>
      </c>
      <c r="Y3391" s="230"/>
      <c r="Z3391" s="230" t="s">
        <v>10264</v>
      </c>
      <c r="AA3391" s="220">
        <v>202503</v>
      </c>
      <c r="AB3391" s="239"/>
      <c r="AC3391" s="240" t="s">
        <v>10280</v>
      </c>
      <c r="AD3391" s="240" t="s">
        <v>10252</v>
      </c>
      <c r="AE3391" s="241">
        <v>0</v>
      </c>
      <c r="AF3391" s="240" t="s">
        <v>10252</v>
      </c>
      <c r="AG3391" s="235" t="str">
        <f>IFERROR(VLOOKUP(작성용!A:A,RM!A:D,4,0),"-")</f>
        <v>김기욱/정창수</v>
      </c>
      <c r="AH3391" s="9" t="s">
        <v>13880</v>
      </c>
      <c r="AI3391" s="231" t="s">
        <v>13031</v>
      </c>
      <c r="AJ3391" s="9" t="s">
        <v>3522</v>
      </c>
      <c r="AK3391" s="231" t="s">
        <v>3962</v>
      </c>
      <c r="AL3391" s="231">
        <v>3390</v>
      </c>
    </row>
    <row r="3392" spans="1:38" x14ac:dyDescent="0.3">
      <c r="A3392" s="225" t="s">
        <v>2414</v>
      </c>
      <c r="B3392" s="225" t="s">
        <v>2415</v>
      </c>
      <c r="C3392" s="237" t="s">
        <v>10273</v>
      </c>
      <c r="D3392" s="233" t="s">
        <v>11951</v>
      </c>
      <c r="E3392" s="232" t="s">
        <v>13043</v>
      </c>
      <c r="F3392" s="236" t="s">
        <v>10268</v>
      </c>
      <c r="G3392" s="210">
        <v>0</v>
      </c>
      <c r="H3392" s="227" t="s">
        <v>13031</v>
      </c>
      <c r="I3392" s="227" t="s">
        <v>4695</v>
      </c>
      <c r="J3392" s="227" t="s">
        <v>4695</v>
      </c>
      <c r="K3392" s="227" t="s">
        <v>4695</v>
      </c>
      <c r="L3392" s="227" t="s">
        <v>4695</v>
      </c>
      <c r="M3392" s="227" t="s">
        <v>7691</v>
      </c>
      <c r="N3392" s="226" t="s">
        <v>10242</v>
      </c>
      <c r="O3392" s="226" t="s">
        <v>13878</v>
      </c>
      <c r="P3392" s="226" t="s">
        <v>13878</v>
      </c>
      <c r="Q3392" s="226" t="s">
        <v>13878</v>
      </c>
      <c r="R3392" s="228" t="s">
        <v>13997</v>
      </c>
      <c r="S3392" s="228" t="s">
        <v>3926</v>
      </c>
      <c r="T3392" s="229">
        <v>45702</v>
      </c>
      <c r="U3392" s="230" t="s">
        <v>10277</v>
      </c>
      <c r="V3392" s="230" t="s">
        <v>11143</v>
      </c>
      <c r="W3392" s="230" t="s">
        <v>11143</v>
      </c>
      <c r="X3392" s="230" t="s">
        <v>3522</v>
      </c>
      <c r="Y3392" s="230"/>
      <c r="Z3392" s="230" t="s">
        <v>10264</v>
      </c>
      <c r="AA3392" s="220">
        <v>202503</v>
      </c>
      <c r="AB3392" s="239"/>
      <c r="AC3392" s="240" t="s">
        <v>10280</v>
      </c>
      <c r="AD3392" s="240" t="s">
        <v>10252</v>
      </c>
      <c r="AE3392" s="241">
        <v>0</v>
      </c>
      <c r="AF3392" s="240" t="s">
        <v>10252</v>
      </c>
      <c r="AG3392" s="235" t="str">
        <f>IFERROR(VLOOKUP(작성용!A:A,RM!A:D,4,0),"-")</f>
        <v>김기욱/정창수</v>
      </c>
      <c r="AH3392" s="9" t="s">
        <v>13880</v>
      </c>
      <c r="AI3392" s="231" t="s">
        <v>13031</v>
      </c>
      <c r="AJ3392" s="9" t="s">
        <v>3522</v>
      </c>
      <c r="AK3392" s="231" t="s">
        <v>3962</v>
      </c>
      <c r="AL3392" s="231">
        <v>3391</v>
      </c>
    </row>
    <row r="3393" spans="1:38" x14ac:dyDescent="0.3">
      <c r="A3393" s="225" t="s">
        <v>2414</v>
      </c>
      <c r="B3393" s="225" t="s">
        <v>2415</v>
      </c>
      <c r="C3393" s="237" t="s">
        <v>10273</v>
      </c>
      <c r="D3393" s="233" t="s">
        <v>13846</v>
      </c>
      <c r="E3393" s="232" t="s">
        <v>13998</v>
      </c>
      <c r="F3393" s="236" t="s">
        <v>10268</v>
      </c>
      <c r="G3393" s="210">
        <v>0</v>
      </c>
      <c r="H3393" s="227" t="s">
        <v>13031</v>
      </c>
      <c r="I3393" s="227" t="s">
        <v>4695</v>
      </c>
      <c r="J3393" s="227" t="s">
        <v>4695</v>
      </c>
      <c r="K3393" s="227" t="s">
        <v>4695</v>
      </c>
      <c r="L3393" s="227" t="s">
        <v>4695</v>
      </c>
      <c r="M3393" s="227" t="s">
        <v>7691</v>
      </c>
      <c r="N3393" s="226" t="s">
        <v>10242</v>
      </c>
      <c r="O3393" s="226" t="s">
        <v>13878</v>
      </c>
      <c r="P3393" s="226" t="s">
        <v>13878</v>
      </c>
      <c r="Q3393" s="226" t="s">
        <v>13878</v>
      </c>
      <c r="R3393" s="228" t="s">
        <v>13999</v>
      </c>
      <c r="S3393" s="228" t="s">
        <v>3788</v>
      </c>
      <c r="T3393" s="229">
        <v>45702</v>
      </c>
      <c r="U3393" s="230" t="s">
        <v>10277</v>
      </c>
      <c r="V3393" s="230" t="s">
        <v>11143</v>
      </c>
      <c r="W3393" s="230" t="s">
        <v>11143</v>
      </c>
      <c r="X3393" s="230" t="s">
        <v>13031</v>
      </c>
      <c r="Y3393" s="230"/>
      <c r="Z3393" s="230" t="s">
        <v>10264</v>
      </c>
      <c r="AA3393" s="220">
        <v>202503</v>
      </c>
      <c r="AB3393" s="239"/>
      <c r="AC3393" s="240" t="s">
        <v>10280</v>
      </c>
      <c r="AD3393" s="240" t="s">
        <v>10252</v>
      </c>
      <c r="AE3393" s="241">
        <v>0</v>
      </c>
      <c r="AF3393" s="240" t="s">
        <v>10252</v>
      </c>
      <c r="AG3393" s="235" t="str">
        <f>IFERROR(VLOOKUP(작성용!A:A,RM!A:D,4,0),"-")</f>
        <v>김기욱/정창수</v>
      </c>
      <c r="AH3393" s="9" t="s">
        <v>13880</v>
      </c>
      <c r="AI3393" s="231" t="s">
        <v>13031</v>
      </c>
      <c r="AJ3393" s="9" t="s">
        <v>3522</v>
      </c>
      <c r="AK3393" s="231" t="s">
        <v>3962</v>
      </c>
      <c r="AL3393" s="231">
        <v>3392</v>
      </c>
    </row>
    <row r="3394" spans="1:38" x14ac:dyDescent="0.3">
      <c r="A3394" s="225" t="s">
        <v>2414</v>
      </c>
      <c r="B3394" s="225" t="s">
        <v>2415</v>
      </c>
      <c r="C3394" s="237" t="s">
        <v>10273</v>
      </c>
      <c r="D3394" s="233" t="s">
        <v>10601</v>
      </c>
      <c r="E3394" s="232" t="s">
        <v>11151</v>
      </c>
      <c r="F3394" s="236" t="s">
        <v>10268</v>
      </c>
      <c r="G3394" s="210">
        <v>0</v>
      </c>
      <c r="H3394" s="227" t="s">
        <v>13031</v>
      </c>
      <c r="I3394" s="227" t="s">
        <v>4695</v>
      </c>
      <c r="J3394" s="227" t="s">
        <v>4695</v>
      </c>
      <c r="K3394" s="227" t="s">
        <v>4695</v>
      </c>
      <c r="L3394" s="227" t="s">
        <v>4695</v>
      </c>
      <c r="M3394" s="227" t="s">
        <v>7691</v>
      </c>
      <c r="N3394" s="226" t="s">
        <v>10242</v>
      </c>
      <c r="O3394" s="226" t="s">
        <v>3530</v>
      </c>
      <c r="P3394" s="226" t="s">
        <v>13878</v>
      </c>
      <c r="Q3394" s="226" t="s">
        <v>13878</v>
      </c>
      <c r="R3394" s="228" t="s">
        <v>10988</v>
      </c>
      <c r="S3394" s="228" t="s">
        <v>8291</v>
      </c>
      <c r="T3394" s="229">
        <v>45702</v>
      </c>
      <c r="U3394" s="230" t="s">
        <v>10277</v>
      </c>
      <c r="V3394" s="230" t="s">
        <v>11143</v>
      </c>
      <c r="W3394" s="230" t="s">
        <v>11143</v>
      </c>
      <c r="X3394" s="230" t="s">
        <v>13031</v>
      </c>
      <c r="Y3394" s="230"/>
      <c r="Z3394" s="230" t="s">
        <v>10264</v>
      </c>
      <c r="AA3394" s="220">
        <v>202503</v>
      </c>
      <c r="AB3394" s="239"/>
      <c r="AC3394" s="240" t="s">
        <v>10280</v>
      </c>
      <c r="AD3394" s="240" t="s">
        <v>10252</v>
      </c>
      <c r="AE3394" s="241">
        <v>0</v>
      </c>
      <c r="AF3394" s="240" t="s">
        <v>10252</v>
      </c>
      <c r="AG3394" s="235" t="str">
        <f>IFERROR(VLOOKUP(작성용!A:A,RM!A:D,4,0),"-")</f>
        <v>김기욱/정창수</v>
      </c>
      <c r="AH3394" s="9" t="s">
        <v>13880</v>
      </c>
      <c r="AI3394" s="231" t="s">
        <v>13031</v>
      </c>
      <c r="AJ3394" s="9" t="s">
        <v>3522</v>
      </c>
      <c r="AK3394" s="231" t="s">
        <v>3962</v>
      </c>
      <c r="AL3394" s="231">
        <v>3393</v>
      </c>
    </row>
    <row r="3395" spans="1:38" x14ac:dyDescent="0.3">
      <c r="A3395" s="225" t="s">
        <v>2414</v>
      </c>
      <c r="B3395" s="225" t="s">
        <v>2415</v>
      </c>
      <c r="C3395" s="237" t="s">
        <v>10273</v>
      </c>
      <c r="D3395" s="233" t="s">
        <v>10599</v>
      </c>
      <c r="E3395" s="232" t="s">
        <v>11190</v>
      </c>
      <c r="F3395" s="236" t="s">
        <v>10268</v>
      </c>
      <c r="G3395" s="210">
        <v>0</v>
      </c>
      <c r="H3395" s="227" t="s">
        <v>3522</v>
      </c>
      <c r="I3395" s="227" t="s">
        <v>4695</v>
      </c>
      <c r="J3395" s="227" t="s">
        <v>4695</v>
      </c>
      <c r="K3395" s="227" t="s">
        <v>4695</v>
      </c>
      <c r="L3395" s="227" t="s">
        <v>4695</v>
      </c>
      <c r="M3395" s="227" t="s">
        <v>7691</v>
      </c>
      <c r="N3395" s="226" t="s">
        <v>10242</v>
      </c>
      <c r="O3395" s="226" t="s">
        <v>13878</v>
      </c>
      <c r="P3395" s="226" t="s">
        <v>3530</v>
      </c>
      <c r="Q3395" s="226" t="s">
        <v>13878</v>
      </c>
      <c r="R3395" s="228" t="s">
        <v>10998</v>
      </c>
      <c r="S3395" s="228" t="s">
        <v>3702</v>
      </c>
      <c r="T3395" s="229">
        <v>45702</v>
      </c>
      <c r="U3395" s="230" t="s">
        <v>10277</v>
      </c>
      <c r="V3395" s="230" t="s">
        <v>11143</v>
      </c>
      <c r="W3395" s="230" t="s">
        <v>11143</v>
      </c>
      <c r="X3395" s="230" t="s">
        <v>13031</v>
      </c>
      <c r="Y3395" s="230"/>
      <c r="Z3395" s="230" t="s">
        <v>10264</v>
      </c>
      <c r="AA3395" s="220">
        <v>202503</v>
      </c>
      <c r="AB3395" s="239"/>
      <c r="AC3395" s="240" t="s">
        <v>10280</v>
      </c>
      <c r="AD3395" s="240" t="s">
        <v>10252</v>
      </c>
      <c r="AE3395" s="241">
        <v>0</v>
      </c>
      <c r="AF3395" s="240" t="s">
        <v>10252</v>
      </c>
      <c r="AG3395" s="235" t="str">
        <f>IFERROR(VLOOKUP(작성용!A:A,RM!A:D,4,0),"-")</f>
        <v>김기욱/정창수</v>
      </c>
      <c r="AH3395" s="9" t="s">
        <v>13880</v>
      </c>
      <c r="AI3395" s="231" t="s">
        <v>13031</v>
      </c>
      <c r="AJ3395" s="9" t="s">
        <v>13031</v>
      </c>
      <c r="AK3395" s="231" t="s">
        <v>3962</v>
      </c>
      <c r="AL3395" s="231">
        <v>3394</v>
      </c>
    </row>
    <row r="3396" spans="1:38" x14ac:dyDescent="0.3">
      <c r="A3396" s="225" t="s">
        <v>2414</v>
      </c>
      <c r="B3396" s="225" t="s">
        <v>2415</v>
      </c>
      <c r="C3396" s="237" t="s">
        <v>10273</v>
      </c>
      <c r="D3396" s="233" t="s">
        <v>14000</v>
      </c>
      <c r="E3396" s="232" t="s">
        <v>14001</v>
      </c>
      <c r="F3396" s="236" t="s">
        <v>10268</v>
      </c>
      <c r="G3396" s="210">
        <v>0</v>
      </c>
      <c r="H3396" s="227" t="s">
        <v>13031</v>
      </c>
      <c r="I3396" s="227" t="s">
        <v>4695</v>
      </c>
      <c r="J3396" s="227" t="s">
        <v>4695</v>
      </c>
      <c r="K3396" s="227" t="s">
        <v>4695</v>
      </c>
      <c r="L3396" s="227" t="s">
        <v>4695</v>
      </c>
      <c r="M3396" s="227" t="s">
        <v>7691</v>
      </c>
      <c r="N3396" s="226" t="s">
        <v>10242</v>
      </c>
      <c r="O3396" s="226" t="s">
        <v>13878</v>
      </c>
      <c r="P3396" s="226" t="s">
        <v>13878</v>
      </c>
      <c r="Q3396" s="226" t="s">
        <v>13878</v>
      </c>
      <c r="R3396" s="228" t="s">
        <v>14002</v>
      </c>
      <c r="S3396" s="228" t="s">
        <v>8292</v>
      </c>
      <c r="T3396" s="229">
        <v>45702</v>
      </c>
      <c r="U3396" s="230" t="s">
        <v>10277</v>
      </c>
      <c r="V3396" s="230" t="s">
        <v>11143</v>
      </c>
      <c r="W3396" s="230" t="s">
        <v>11143</v>
      </c>
      <c r="X3396" s="230" t="s">
        <v>13031</v>
      </c>
      <c r="Y3396" s="230"/>
      <c r="Z3396" s="230" t="s">
        <v>10264</v>
      </c>
      <c r="AA3396" s="220">
        <v>202503</v>
      </c>
      <c r="AB3396" s="239"/>
      <c r="AC3396" s="240" t="s">
        <v>10280</v>
      </c>
      <c r="AD3396" s="240" t="s">
        <v>10252</v>
      </c>
      <c r="AE3396" s="241">
        <v>0</v>
      </c>
      <c r="AF3396" s="240" t="s">
        <v>10252</v>
      </c>
      <c r="AG3396" s="235" t="str">
        <f>IFERROR(VLOOKUP(작성용!A:A,RM!A:D,4,0),"-")</f>
        <v>김기욱/정창수</v>
      </c>
      <c r="AH3396" s="9" t="s">
        <v>13880</v>
      </c>
      <c r="AI3396" s="231" t="s">
        <v>3522</v>
      </c>
      <c r="AJ3396" s="9" t="s">
        <v>3522</v>
      </c>
      <c r="AK3396" s="231" t="s">
        <v>3962</v>
      </c>
      <c r="AL3396" s="231">
        <v>3395</v>
      </c>
    </row>
    <row r="3397" spans="1:38" x14ac:dyDescent="0.3">
      <c r="A3397" s="225" t="s">
        <v>2414</v>
      </c>
      <c r="B3397" s="225" t="s">
        <v>2415</v>
      </c>
      <c r="C3397" s="237" t="s">
        <v>10273</v>
      </c>
      <c r="D3397" s="233" t="s">
        <v>11063</v>
      </c>
      <c r="E3397" s="232" t="s">
        <v>11844</v>
      </c>
      <c r="F3397" s="236" t="s">
        <v>10268</v>
      </c>
      <c r="G3397" s="210">
        <v>0</v>
      </c>
      <c r="H3397" s="227" t="s">
        <v>13031</v>
      </c>
      <c r="I3397" s="227" t="s">
        <v>4695</v>
      </c>
      <c r="J3397" s="227" t="s">
        <v>4695</v>
      </c>
      <c r="K3397" s="227" t="s">
        <v>4695</v>
      </c>
      <c r="L3397" s="227" t="s">
        <v>4695</v>
      </c>
      <c r="M3397" s="227" t="s">
        <v>7691</v>
      </c>
      <c r="N3397" s="226" t="s">
        <v>10242</v>
      </c>
      <c r="O3397" s="226" t="s">
        <v>13878</v>
      </c>
      <c r="P3397" s="226" t="s">
        <v>3530</v>
      </c>
      <c r="Q3397" s="226" t="s">
        <v>13878</v>
      </c>
      <c r="R3397" s="228" t="s">
        <v>11064</v>
      </c>
      <c r="S3397" s="228" t="s">
        <v>3808</v>
      </c>
      <c r="T3397" s="229">
        <v>45702</v>
      </c>
      <c r="U3397" s="230" t="s">
        <v>10277</v>
      </c>
      <c r="V3397" s="230" t="s">
        <v>11143</v>
      </c>
      <c r="W3397" s="230" t="s">
        <v>11143</v>
      </c>
      <c r="X3397" s="230" t="s">
        <v>13031</v>
      </c>
      <c r="Y3397" s="230"/>
      <c r="Z3397" s="230" t="s">
        <v>10264</v>
      </c>
      <c r="AA3397" s="220">
        <v>202503</v>
      </c>
      <c r="AB3397" s="239"/>
      <c r="AC3397" s="240" t="s">
        <v>10280</v>
      </c>
      <c r="AD3397" s="240" t="s">
        <v>10252</v>
      </c>
      <c r="AE3397" s="241">
        <v>0</v>
      </c>
      <c r="AF3397" s="240" t="s">
        <v>10252</v>
      </c>
      <c r="AG3397" s="235" t="str">
        <f>IFERROR(VLOOKUP(작성용!A:A,RM!A:D,4,0),"-")</f>
        <v>김기욱/정창수</v>
      </c>
      <c r="AH3397" s="9" t="s">
        <v>13880</v>
      </c>
      <c r="AI3397" s="231" t="s">
        <v>3522</v>
      </c>
      <c r="AJ3397" s="9" t="s">
        <v>13031</v>
      </c>
      <c r="AK3397" s="231" t="s">
        <v>3962</v>
      </c>
      <c r="AL3397" s="231">
        <v>3396</v>
      </c>
    </row>
    <row r="3398" spans="1:38" x14ac:dyDescent="0.3">
      <c r="A3398" s="225" t="s">
        <v>2414</v>
      </c>
      <c r="B3398" s="225" t="s">
        <v>2415</v>
      </c>
      <c r="C3398" s="237" t="s">
        <v>10273</v>
      </c>
      <c r="D3398" s="233" t="s">
        <v>10999</v>
      </c>
      <c r="E3398" s="232" t="s">
        <v>11843</v>
      </c>
      <c r="F3398" s="236" t="s">
        <v>10268</v>
      </c>
      <c r="G3398" s="210">
        <v>0</v>
      </c>
      <c r="H3398" s="227" t="s">
        <v>13031</v>
      </c>
      <c r="I3398" s="227" t="s">
        <v>4695</v>
      </c>
      <c r="J3398" s="227" t="s">
        <v>4695</v>
      </c>
      <c r="K3398" s="227" t="s">
        <v>4695</v>
      </c>
      <c r="L3398" s="227" t="s">
        <v>4695</v>
      </c>
      <c r="M3398" s="227" t="s">
        <v>7691</v>
      </c>
      <c r="N3398" s="226" t="s">
        <v>10242</v>
      </c>
      <c r="O3398" s="226" t="s">
        <v>13878</v>
      </c>
      <c r="P3398" s="226" t="s">
        <v>13878</v>
      </c>
      <c r="Q3398" s="226" t="s">
        <v>13878</v>
      </c>
      <c r="R3398" s="228" t="s">
        <v>11000</v>
      </c>
      <c r="S3398" s="228" t="s">
        <v>3770</v>
      </c>
      <c r="T3398" s="229">
        <v>45702</v>
      </c>
      <c r="U3398" s="230" t="s">
        <v>10277</v>
      </c>
      <c r="V3398" s="230" t="s">
        <v>11143</v>
      </c>
      <c r="W3398" s="230" t="s">
        <v>11143</v>
      </c>
      <c r="X3398" s="230" t="s">
        <v>13031</v>
      </c>
      <c r="Y3398" s="230"/>
      <c r="Z3398" s="230" t="s">
        <v>10264</v>
      </c>
      <c r="AA3398" s="220">
        <v>202503</v>
      </c>
      <c r="AB3398" s="239"/>
      <c r="AC3398" s="240" t="s">
        <v>10280</v>
      </c>
      <c r="AD3398" s="240" t="s">
        <v>10252</v>
      </c>
      <c r="AE3398" s="241">
        <v>0</v>
      </c>
      <c r="AF3398" s="240" t="s">
        <v>10252</v>
      </c>
      <c r="AG3398" s="235" t="str">
        <f>IFERROR(VLOOKUP(작성용!A:A,RM!A:D,4,0),"-")</f>
        <v>김기욱/정창수</v>
      </c>
      <c r="AH3398" s="9" t="s">
        <v>13880</v>
      </c>
      <c r="AI3398" s="231" t="s">
        <v>13031</v>
      </c>
      <c r="AJ3398" s="9" t="s">
        <v>13031</v>
      </c>
      <c r="AK3398" s="231" t="s">
        <v>3962</v>
      </c>
      <c r="AL3398" s="231">
        <v>3397</v>
      </c>
    </row>
    <row r="3399" spans="1:38" x14ac:dyDescent="0.3">
      <c r="A3399" s="225" t="s">
        <v>2414</v>
      </c>
      <c r="B3399" s="225" t="s">
        <v>2415</v>
      </c>
      <c r="C3399" s="237" t="s">
        <v>10273</v>
      </c>
      <c r="D3399" s="233" t="s">
        <v>11808</v>
      </c>
      <c r="E3399" s="232" t="s">
        <v>11809</v>
      </c>
      <c r="F3399" s="236" t="s">
        <v>10268</v>
      </c>
      <c r="G3399" s="210">
        <v>0</v>
      </c>
      <c r="H3399" s="227" t="s">
        <v>13031</v>
      </c>
      <c r="I3399" s="227" t="s">
        <v>4695</v>
      </c>
      <c r="J3399" s="227" t="s">
        <v>4695</v>
      </c>
      <c r="K3399" s="227" t="s">
        <v>4695</v>
      </c>
      <c r="L3399" s="227" t="s">
        <v>4695</v>
      </c>
      <c r="M3399" s="227" t="s">
        <v>7691</v>
      </c>
      <c r="N3399" s="226" t="s">
        <v>10242</v>
      </c>
      <c r="O3399" s="226" t="s">
        <v>13878</v>
      </c>
      <c r="P3399" s="226" t="s">
        <v>13878</v>
      </c>
      <c r="Q3399" s="226" t="s">
        <v>13878</v>
      </c>
      <c r="R3399" s="228" t="s">
        <v>12121</v>
      </c>
      <c r="S3399" s="228" t="s">
        <v>3764</v>
      </c>
      <c r="T3399" s="229">
        <v>45702</v>
      </c>
      <c r="U3399" s="230" t="s">
        <v>10277</v>
      </c>
      <c r="V3399" s="230" t="s">
        <v>11143</v>
      </c>
      <c r="W3399" s="230" t="s">
        <v>11143</v>
      </c>
      <c r="X3399" s="230" t="s">
        <v>3522</v>
      </c>
      <c r="Y3399" s="230"/>
      <c r="Z3399" s="230" t="s">
        <v>10264</v>
      </c>
      <c r="AA3399" s="220">
        <v>202503</v>
      </c>
      <c r="AB3399" s="239"/>
      <c r="AC3399" s="240" t="s">
        <v>10280</v>
      </c>
      <c r="AD3399" s="240" t="s">
        <v>10252</v>
      </c>
      <c r="AE3399" s="241">
        <v>0</v>
      </c>
      <c r="AF3399" s="240" t="s">
        <v>10252</v>
      </c>
      <c r="AG3399" s="235" t="str">
        <f>IFERROR(VLOOKUP(작성용!A:A,RM!A:D,4,0),"-")</f>
        <v>김기욱/정창수</v>
      </c>
      <c r="AH3399" s="9" t="s">
        <v>13880</v>
      </c>
      <c r="AI3399" s="231" t="s">
        <v>13031</v>
      </c>
      <c r="AJ3399" s="9" t="s">
        <v>3522</v>
      </c>
      <c r="AK3399" s="231" t="s">
        <v>3962</v>
      </c>
      <c r="AL3399" s="231">
        <v>3398</v>
      </c>
    </row>
    <row r="3400" spans="1:38" x14ac:dyDescent="0.3">
      <c r="A3400" s="225" t="s">
        <v>2414</v>
      </c>
      <c r="B3400" s="225" t="s">
        <v>2415</v>
      </c>
      <c r="C3400" s="237" t="s">
        <v>10273</v>
      </c>
      <c r="D3400" s="233" t="s">
        <v>14003</v>
      </c>
      <c r="E3400" s="232" t="s">
        <v>14004</v>
      </c>
      <c r="F3400" s="236" t="s">
        <v>10268</v>
      </c>
      <c r="G3400" s="210">
        <v>0</v>
      </c>
      <c r="H3400" s="227" t="s">
        <v>13031</v>
      </c>
      <c r="I3400" s="227" t="s">
        <v>4695</v>
      </c>
      <c r="J3400" s="227" t="s">
        <v>4695</v>
      </c>
      <c r="K3400" s="227" t="s">
        <v>4695</v>
      </c>
      <c r="L3400" s="227" t="s">
        <v>4695</v>
      </c>
      <c r="M3400" s="227" t="s">
        <v>7691</v>
      </c>
      <c r="N3400" s="226" t="s">
        <v>10242</v>
      </c>
      <c r="O3400" s="226" t="s">
        <v>3530</v>
      </c>
      <c r="P3400" s="226" t="s">
        <v>13878</v>
      </c>
      <c r="Q3400" s="226" t="s">
        <v>3530</v>
      </c>
      <c r="R3400" s="228" t="s">
        <v>14005</v>
      </c>
      <c r="S3400" s="228" t="s">
        <v>8293</v>
      </c>
      <c r="T3400" s="229">
        <v>45702</v>
      </c>
      <c r="U3400" s="230" t="s">
        <v>10277</v>
      </c>
      <c r="V3400" s="230" t="s">
        <v>11143</v>
      </c>
      <c r="W3400" s="230" t="s">
        <v>11143</v>
      </c>
      <c r="X3400" s="230" t="s">
        <v>3522</v>
      </c>
      <c r="Y3400" s="230"/>
      <c r="Z3400" s="230" t="s">
        <v>10264</v>
      </c>
      <c r="AA3400" s="220">
        <v>202503</v>
      </c>
      <c r="AB3400" s="239"/>
      <c r="AC3400" s="240" t="s">
        <v>10280</v>
      </c>
      <c r="AD3400" s="240" t="s">
        <v>10252</v>
      </c>
      <c r="AE3400" s="241">
        <v>0</v>
      </c>
      <c r="AF3400" s="240" t="s">
        <v>10252</v>
      </c>
      <c r="AG3400" s="235" t="str">
        <f>IFERROR(VLOOKUP(작성용!A:A,RM!A:D,4,0),"-")</f>
        <v>김기욱/정창수</v>
      </c>
      <c r="AH3400" s="9" t="s">
        <v>13880</v>
      </c>
      <c r="AI3400" s="231" t="s">
        <v>13031</v>
      </c>
      <c r="AJ3400" s="9" t="s">
        <v>13031</v>
      </c>
      <c r="AK3400" s="231" t="s">
        <v>3962</v>
      </c>
      <c r="AL3400" s="231">
        <v>3399</v>
      </c>
    </row>
    <row r="3401" spans="1:38" x14ac:dyDescent="0.3">
      <c r="A3401" s="225" t="s">
        <v>2414</v>
      </c>
      <c r="B3401" s="225" t="s">
        <v>2415</v>
      </c>
      <c r="C3401" s="237" t="s">
        <v>10273</v>
      </c>
      <c r="D3401" s="233" t="s">
        <v>10705</v>
      </c>
      <c r="E3401" s="232" t="s">
        <v>12621</v>
      </c>
      <c r="F3401" s="236" t="s">
        <v>10268</v>
      </c>
      <c r="G3401" s="210">
        <v>0</v>
      </c>
      <c r="H3401" s="227" t="s">
        <v>13031</v>
      </c>
      <c r="I3401" s="227" t="s">
        <v>4695</v>
      </c>
      <c r="J3401" s="227" t="s">
        <v>4695</v>
      </c>
      <c r="K3401" s="227" t="s">
        <v>4695</v>
      </c>
      <c r="L3401" s="227" t="s">
        <v>4695</v>
      </c>
      <c r="M3401" s="227" t="s">
        <v>7691</v>
      </c>
      <c r="N3401" s="226" t="s">
        <v>10242</v>
      </c>
      <c r="O3401" s="226" t="s">
        <v>13878</v>
      </c>
      <c r="P3401" s="226" t="s">
        <v>13878</v>
      </c>
      <c r="Q3401" s="226" t="s">
        <v>13878</v>
      </c>
      <c r="R3401" s="228" t="s">
        <v>14006</v>
      </c>
      <c r="S3401" s="228" t="s">
        <v>3755</v>
      </c>
      <c r="T3401" s="229">
        <v>45702</v>
      </c>
      <c r="U3401" s="230" t="s">
        <v>10277</v>
      </c>
      <c r="V3401" s="230" t="s">
        <v>11143</v>
      </c>
      <c r="W3401" s="230" t="s">
        <v>11143</v>
      </c>
      <c r="X3401" s="230" t="s">
        <v>13031</v>
      </c>
      <c r="Y3401" s="230"/>
      <c r="Z3401" s="230" t="s">
        <v>10264</v>
      </c>
      <c r="AA3401" s="220">
        <v>202503</v>
      </c>
      <c r="AB3401" s="239"/>
      <c r="AC3401" s="240" t="s">
        <v>10280</v>
      </c>
      <c r="AD3401" s="240" t="s">
        <v>10252</v>
      </c>
      <c r="AE3401" s="241">
        <v>0</v>
      </c>
      <c r="AF3401" s="240" t="s">
        <v>10252</v>
      </c>
      <c r="AG3401" s="235" t="str">
        <f>IFERROR(VLOOKUP(작성용!A:A,RM!A:D,4,0),"-")</f>
        <v>김기욱/정창수</v>
      </c>
      <c r="AH3401" s="9" t="s">
        <v>13880</v>
      </c>
      <c r="AI3401" s="231" t="s">
        <v>13031</v>
      </c>
      <c r="AJ3401" s="9" t="s">
        <v>3522</v>
      </c>
      <c r="AK3401" s="231" t="s">
        <v>3962</v>
      </c>
      <c r="AL3401" s="231">
        <v>3400</v>
      </c>
    </row>
    <row r="3402" spans="1:38" x14ac:dyDescent="0.3">
      <c r="A3402" s="225" t="s">
        <v>2414</v>
      </c>
      <c r="B3402" s="225" t="s">
        <v>2415</v>
      </c>
      <c r="C3402" s="237" t="s">
        <v>10273</v>
      </c>
      <c r="D3402" s="233" t="s">
        <v>12923</v>
      </c>
      <c r="E3402" s="232" t="s">
        <v>14007</v>
      </c>
      <c r="F3402" s="236" t="s">
        <v>10268</v>
      </c>
      <c r="G3402" s="210">
        <v>0</v>
      </c>
      <c r="H3402" s="227" t="s">
        <v>3522</v>
      </c>
      <c r="I3402" s="227" t="s">
        <v>4695</v>
      </c>
      <c r="J3402" s="227" t="s">
        <v>4695</v>
      </c>
      <c r="K3402" s="227" t="s">
        <v>4695</v>
      </c>
      <c r="L3402" s="227" t="s">
        <v>4695</v>
      </c>
      <c r="M3402" s="227" t="s">
        <v>7691</v>
      </c>
      <c r="N3402" s="226" t="s">
        <v>10242</v>
      </c>
      <c r="O3402" s="226" t="s">
        <v>13878</v>
      </c>
      <c r="P3402" s="226" t="s">
        <v>13878</v>
      </c>
      <c r="Q3402" s="226" t="s">
        <v>13878</v>
      </c>
      <c r="R3402" s="228" t="s">
        <v>14008</v>
      </c>
      <c r="S3402" s="228" t="s">
        <v>3828</v>
      </c>
      <c r="T3402" s="229">
        <v>45702</v>
      </c>
      <c r="U3402" s="230" t="s">
        <v>10277</v>
      </c>
      <c r="V3402" s="230" t="s">
        <v>11143</v>
      </c>
      <c r="W3402" s="230" t="s">
        <v>11143</v>
      </c>
      <c r="X3402" s="230" t="s">
        <v>13031</v>
      </c>
      <c r="Y3402" s="230"/>
      <c r="Z3402" s="230" t="s">
        <v>10264</v>
      </c>
      <c r="AA3402" s="220">
        <v>202503</v>
      </c>
      <c r="AB3402" s="239"/>
      <c r="AC3402" s="240" t="s">
        <v>10280</v>
      </c>
      <c r="AD3402" s="240" t="s">
        <v>10252</v>
      </c>
      <c r="AE3402" s="241">
        <v>0</v>
      </c>
      <c r="AF3402" s="240" t="s">
        <v>10252</v>
      </c>
      <c r="AG3402" s="235" t="str">
        <f>IFERROR(VLOOKUP(작성용!A:A,RM!A:D,4,0),"-")</f>
        <v>김기욱/정창수</v>
      </c>
      <c r="AH3402" s="9" t="s">
        <v>13880</v>
      </c>
      <c r="AI3402" s="231" t="s">
        <v>3522</v>
      </c>
      <c r="AJ3402" s="9" t="s">
        <v>3522</v>
      </c>
      <c r="AK3402" s="231" t="s">
        <v>3962</v>
      </c>
      <c r="AL3402" s="231">
        <v>3401</v>
      </c>
    </row>
    <row r="3403" spans="1:38" x14ac:dyDescent="0.3">
      <c r="A3403" s="225" t="s">
        <v>2414</v>
      </c>
      <c r="B3403" s="225" t="s">
        <v>2415</v>
      </c>
      <c r="C3403" s="237" t="s">
        <v>10273</v>
      </c>
      <c r="D3403" s="233" t="s">
        <v>10989</v>
      </c>
      <c r="E3403" s="232" t="s">
        <v>11157</v>
      </c>
      <c r="F3403" s="236" t="s">
        <v>10268</v>
      </c>
      <c r="G3403" s="210">
        <v>0</v>
      </c>
      <c r="H3403" s="227" t="s">
        <v>3522</v>
      </c>
      <c r="I3403" s="227" t="s">
        <v>4695</v>
      </c>
      <c r="J3403" s="227" t="s">
        <v>4695</v>
      </c>
      <c r="K3403" s="227" t="s">
        <v>4695</v>
      </c>
      <c r="L3403" s="227" t="s">
        <v>4695</v>
      </c>
      <c r="M3403" s="227" t="s">
        <v>7691</v>
      </c>
      <c r="N3403" s="226" t="s">
        <v>10242</v>
      </c>
      <c r="O3403" s="226" t="s">
        <v>3530</v>
      </c>
      <c r="P3403" s="226" t="s">
        <v>13878</v>
      </c>
      <c r="Q3403" s="226" t="s">
        <v>13878</v>
      </c>
      <c r="R3403" s="228" t="s">
        <v>10990</v>
      </c>
      <c r="S3403" s="228" t="s">
        <v>3707</v>
      </c>
      <c r="T3403" s="229">
        <v>45702</v>
      </c>
      <c r="U3403" s="230" t="s">
        <v>10277</v>
      </c>
      <c r="V3403" s="230" t="s">
        <v>11143</v>
      </c>
      <c r="W3403" s="230" t="s">
        <v>11143</v>
      </c>
      <c r="X3403" s="230" t="s">
        <v>13031</v>
      </c>
      <c r="Y3403" s="230"/>
      <c r="Z3403" s="230" t="s">
        <v>10264</v>
      </c>
      <c r="AA3403" s="220">
        <v>202503</v>
      </c>
      <c r="AB3403" s="239"/>
      <c r="AC3403" s="240" t="s">
        <v>10280</v>
      </c>
      <c r="AD3403" s="240" t="s">
        <v>10252</v>
      </c>
      <c r="AE3403" s="241">
        <v>0</v>
      </c>
      <c r="AF3403" s="240" t="s">
        <v>10252</v>
      </c>
      <c r="AG3403" s="235" t="str">
        <f>IFERROR(VLOOKUP(작성용!A:A,RM!A:D,4,0),"-")</f>
        <v>김기욱/정창수</v>
      </c>
      <c r="AH3403" s="9" t="s">
        <v>13880</v>
      </c>
      <c r="AI3403" s="231" t="s">
        <v>13031</v>
      </c>
      <c r="AJ3403" s="9" t="s">
        <v>13031</v>
      </c>
      <c r="AK3403" s="231" t="s">
        <v>3962</v>
      </c>
      <c r="AL3403" s="231">
        <v>3402</v>
      </c>
    </row>
    <row r="3404" spans="1:38" x14ac:dyDescent="0.3">
      <c r="A3404" s="225" t="s">
        <v>2414</v>
      </c>
      <c r="B3404" s="225" t="s">
        <v>2415</v>
      </c>
      <c r="C3404" s="237" t="s">
        <v>10273</v>
      </c>
      <c r="D3404" s="233" t="s">
        <v>11257</v>
      </c>
      <c r="E3404" s="232" t="s">
        <v>11258</v>
      </c>
      <c r="F3404" s="236" t="s">
        <v>10268</v>
      </c>
      <c r="G3404" s="210">
        <v>0</v>
      </c>
      <c r="H3404" s="227" t="s">
        <v>13031</v>
      </c>
      <c r="I3404" s="227" t="s">
        <v>4695</v>
      </c>
      <c r="J3404" s="227" t="s">
        <v>4695</v>
      </c>
      <c r="K3404" s="227" t="s">
        <v>4695</v>
      </c>
      <c r="L3404" s="227" t="s">
        <v>4695</v>
      </c>
      <c r="M3404" s="227" t="s">
        <v>7691</v>
      </c>
      <c r="N3404" s="226" t="s">
        <v>10242</v>
      </c>
      <c r="O3404" s="226" t="s">
        <v>13878</v>
      </c>
      <c r="P3404" s="226" t="s">
        <v>13878</v>
      </c>
      <c r="Q3404" s="226" t="s">
        <v>3530</v>
      </c>
      <c r="R3404" s="228" t="s">
        <v>11259</v>
      </c>
      <c r="S3404" s="228" t="s">
        <v>3838</v>
      </c>
      <c r="T3404" s="229">
        <v>45702</v>
      </c>
      <c r="U3404" s="230" t="s">
        <v>10277</v>
      </c>
      <c r="V3404" s="230" t="s">
        <v>11143</v>
      </c>
      <c r="W3404" s="230" t="s">
        <v>11143</v>
      </c>
      <c r="X3404" s="230" t="s">
        <v>13031</v>
      </c>
      <c r="Y3404" s="230"/>
      <c r="Z3404" s="230" t="s">
        <v>10264</v>
      </c>
      <c r="AA3404" s="220">
        <v>202503</v>
      </c>
      <c r="AB3404" s="239"/>
      <c r="AC3404" s="240" t="s">
        <v>10280</v>
      </c>
      <c r="AD3404" s="240" t="s">
        <v>10252</v>
      </c>
      <c r="AE3404" s="241">
        <v>0</v>
      </c>
      <c r="AF3404" s="240" t="s">
        <v>10252</v>
      </c>
      <c r="AG3404" s="235" t="str">
        <f>IFERROR(VLOOKUP(작성용!A:A,RM!A:D,4,0),"-")</f>
        <v>김기욱/정창수</v>
      </c>
      <c r="AH3404" s="9" t="s">
        <v>13880</v>
      </c>
      <c r="AI3404" s="231" t="s">
        <v>13031</v>
      </c>
      <c r="AJ3404" s="9" t="s">
        <v>13031</v>
      </c>
      <c r="AK3404" s="231" t="s">
        <v>3962</v>
      </c>
      <c r="AL3404" s="231">
        <v>3403</v>
      </c>
    </row>
    <row r="3405" spans="1:38" x14ac:dyDescent="0.3">
      <c r="A3405" s="225" t="s">
        <v>2414</v>
      </c>
      <c r="B3405" s="225" t="s">
        <v>2415</v>
      </c>
      <c r="C3405" s="237" t="s">
        <v>10273</v>
      </c>
      <c r="D3405" s="233" t="s">
        <v>11940</v>
      </c>
      <c r="E3405" s="232" t="s">
        <v>14009</v>
      </c>
      <c r="F3405" s="236" t="s">
        <v>10268</v>
      </c>
      <c r="G3405" s="210">
        <v>0</v>
      </c>
      <c r="H3405" s="227" t="s">
        <v>13031</v>
      </c>
      <c r="I3405" s="227" t="s">
        <v>4695</v>
      </c>
      <c r="J3405" s="227" t="s">
        <v>4695</v>
      </c>
      <c r="K3405" s="227" t="s">
        <v>4695</v>
      </c>
      <c r="L3405" s="227" t="s">
        <v>4695</v>
      </c>
      <c r="M3405" s="227" t="s">
        <v>7691</v>
      </c>
      <c r="N3405" s="226" t="s">
        <v>10242</v>
      </c>
      <c r="O3405" s="226" t="s">
        <v>13878</v>
      </c>
      <c r="P3405" s="226" t="s">
        <v>13878</v>
      </c>
      <c r="Q3405" s="226" t="s">
        <v>13878</v>
      </c>
      <c r="R3405" s="228" t="s">
        <v>14010</v>
      </c>
      <c r="S3405" s="228" t="s">
        <v>3923</v>
      </c>
      <c r="T3405" s="229">
        <v>45702</v>
      </c>
      <c r="U3405" s="230" t="s">
        <v>10277</v>
      </c>
      <c r="V3405" s="230" t="s">
        <v>11143</v>
      </c>
      <c r="W3405" s="230" t="s">
        <v>11143</v>
      </c>
      <c r="X3405" s="230" t="s">
        <v>3522</v>
      </c>
      <c r="Y3405" s="230"/>
      <c r="Z3405" s="230" t="s">
        <v>10264</v>
      </c>
      <c r="AA3405" s="220">
        <v>202503</v>
      </c>
      <c r="AB3405" s="239"/>
      <c r="AC3405" s="240" t="s">
        <v>10280</v>
      </c>
      <c r="AD3405" s="240" t="s">
        <v>10252</v>
      </c>
      <c r="AE3405" s="241">
        <v>0</v>
      </c>
      <c r="AF3405" s="240" t="s">
        <v>10252</v>
      </c>
      <c r="AG3405" s="235" t="str">
        <f>IFERROR(VLOOKUP(작성용!A:A,RM!A:D,4,0),"-")</f>
        <v>김기욱/정창수</v>
      </c>
      <c r="AH3405" s="9" t="s">
        <v>13880</v>
      </c>
      <c r="AI3405" s="231" t="s">
        <v>13031</v>
      </c>
      <c r="AJ3405" s="9" t="s">
        <v>13031</v>
      </c>
      <c r="AK3405" s="231" t="s">
        <v>3962</v>
      </c>
      <c r="AL3405" s="231">
        <v>3404</v>
      </c>
    </row>
    <row r="3406" spans="1:38" x14ac:dyDescent="0.3">
      <c r="A3406" s="225" t="s">
        <v>2414</v>
      </c>
      <c r="B3406" s="225" t="s">
        <v>2415</v>
      </c>
      <c r="C3406" s="237" t="s">
        <v>10273</v>
      </c>
      <c r="D3406" s="233" t="s">
        <v>14011</v>
      </c>
      <c r="E3406" s="232" t="s">
        <v>14012</v>
      </c>
      <c r="F3406" s="236" t="s">
        <v>10268</v>
      </c>
      <c r="G3406" s="210">
        <v>0</v>
      </c>
      <c r="H3406" s="227" t="s">
        <v>3522</v>
      </c>
      <c r="I3406" s="227" t="s">
        <v>4695</v>
      </c>
      <c r="J3406" s="227" t="s">
        <v>4695</v>
      </c>
      <c r="K3406" s="227" t="s">
        <v>4695</v>
      </c>
      <c r="L3406" s="227" t="s">
        <v>4695</v>
      </c>
      <c r="M3406" s="227" t="s">
        <v>7691</v>
      </c>
      <c r="N3406" s="226" t="s">
        <v>10242</v>
      </c>
      <c r="O3406" s="226" t="s">
        <v>13878</v>
      </c>
      <c r="P3406" s="226" t="s">
        <v>13878</v>
      </c>
      <c r="Q3406" s="226" t="s">
        <v>13878</v>
      </c>
      <c r="R3406" s="228" t="s">
        <v>14013</v>
      </c>
      <c r="S3406" s="228" t="s">
        <v>8294</v>
      </c>
      <c r="T3406" s="229">
        <v>45702</v>
      </c>
      <c r="U3406" s="230" t="s">
        <v>10277</v>
      </c>
      <c r="V3406" s="230" t="s">
        <v>11143</v>
      </c>
      <c r="W3406" s="230" t="s">
        <v>11143</v>
      </c>
      <c r="X3406" s="230" t="s">
        <v>13031</v>
      </c>
      <c r="Y3406" s="230"/>
      <c r="Z3406" s="230" t="s">
        <v>10264</v>
      </c>
      <c r="AA3406" s="220">
        <v>202503</v>
      </c>
      <c r="AB3406" s="239"/>
      <c r="AC3406" s="240" t="s">
        <v>10280</v>
      </c>
      <c r="AD3406" s="240" t="s">
        <v>10252</v>
      </c>
      <c r="AE3406" s="241">
        <v>0</v>
      </c>
      <c r="AF3406" s="240" t="s">
        <v>10252</v>
      </c>
      <c r="AG3406" s="235" t="str">
        <f>IFERROR(VLOOKUP(작성용!A:A,RM!A:D,4,0),"-")</f>
        <v>김기욱/정창수</v>
      </c>
      <c r="AH3406" s="9" t="s">
        <v>13880</v>
      </c>
      <c r="AI3406" s="231" t="s">
        <v>3522</v>
      </c>
      <c r="AJ3406" s="9" t="s">
        <v>13031</v>
      </c>
      <c r="AK3406" s="231" t="s">
        <v>3962</v>
      </c>
      <c r="AL3406" s="231">
        <v>3405</v>
      </c>
    </row>
    <row r="3407" spans="1:38" x14ac:dyDescent="0.3">
      <c r="A3407" s="225" t="s">
        <v>2414</v>
      </c>
      <c r="B3407" s="225" t="s">
        <v>2415</v>
      </c>
      <c r="C3407" s="237" t="s">
        <v>10273</v>
      </c>
      <c r="D3407" s="233" t="s">
        <v>12023</v>
      </c>
      <c r="E3407" s="232" t="s">
        <v>14014</v>
      </c>
      <c r="F3407" s="236" t="s">
        <v>10268</v>
      </c>
      <c r="G3407" s="210">
        <v>0</v>
      </c>
      <c r="H3407" s="227" t="s">
        <v>3522</v>
      </c>
      <c r="I3407" s="227" t="s">
        <v>4695</v>
      </c>
      <c r="J3407" s="227" t="s">
        <v>4695</v>
      </c>
      <c r="K3407" s="227" t="s">
        <v>4695</v>
      </c>
      <c r="L3407" s="227" t="s">
        <v>4695</v>
      </c>
      <c r="M3407" s="227" t="s">
        <v>7691</v>
      </c>
      <c r="N3407" s="226" t="s">
        <v>10242</v>
      </c>
      <c r="O3407" s="226" t="s">
        <v>13878</v>
      </c>
      <c r="P3407" s="226" t="s">
        <v>13878</v>
      </c>
      <c r="Q3407" s="226" t="s">
        <v>13878</v>
      </c>
      <c r="R3407" s="228" t="s">
        <v>14015</v>
      </c>
      <c r="S3407" s="228" t="s">
        <v>3840</v>
      </c>
      <c r="T3407" s="229">
        <v>45702</v>
      </c>
      <c r="U3407" s="230" t="s">
        <v>10277</v>
      </c>
      <c r="V3407" s="230" t="s">
        <v>11143</v>
      </c>
      <c r="W3407" s="230" t="s">
        <v>11143</v>
      </c>
      <c r="X3407" s="230" t="s">
        <v>13031</v>
      </c>
      <c r="Y3407" s="230"/>
      <c r="Z3407" s="230" t="s">
        <v>10264</v>
      </c>
      <c r="AA3407" s="220">
        <v>202503</v>
      </c>
      <c r="AB3407" s="239"/>
      <c r="AC3407" s="240" t="s">
        <v>10280</v>
      </c>
      <c r="AD3407" s="240" t="s">
        <v>10252</v>
      </c>
      <c r="AE3407" s="241">
        <v>0</v>
      </c>
      <c r="AF3407" s="240" t="s">
        <v>10252</v>
      </c>
      <c r="AG3407" s="235" t="str">
        <f>IFERROR(VLOOKUP(작성용!A:A,RM!A:D,4,0),"-")</f>
        <v>김기욱/정창수</v>
      </c>
      <c r="AH3407" s="9" t="s">
        <v>13880</v>
      </c>
      <c r="AI3407" s="231" t="s">
        <v>3522</v>
      </c>
      <c r="AJ3407" s="9" t="s">
        <v>3522</v>
      </c>
      <c r="AK3407" s="231" t="s">
        <v>3962</v>
      </c>
      <c r="AL3407" s="231">
        <v>3406</v>
      </c>
    </row>
    <row r="3408" spans="1:38" x14ac:dyDescent="0.3">
      <c r="A3408" s="225" t="s">
        <v>2414</v>
      </c>
      <c r="B3408" s="225" t="s">
        <v>2415</v>
      </c>
      <c r="C3408" s="237" t="s">
        <v>10273</v>
      </c>
      <c r="D3408" s="233" t="s">
        <v>13172</v>
      </c>
      <c r="E3408" s="232" t="s">
        <v>13173</v>
      </c>
      <c r="F3408" s="236" t="s">
        <v>10268</v>
      </c>
      <c r="G3408" s="210">
        <v>0</v>
      </c>
      <c r="H3408" s="227" t="s">
        <v>3522</v>
      </c>
      <c r="I3408" s="227" t="s">
        <v>4695</v>
      </c>
      <c r="J3408" s="227" t="s">
        <v>4695</v>
      </c>
      <c r="K3408" s="227" t="s">
        <v>4695</v>
      </c>
      <c r="L3408" s="227" t="s">
        <v>4695</v>
      </c>
      <c r="M3408" s="227" t="s">
        <v>7691</v>
      </c>
      <c r="N3408" s="226" t="s">
        <v>10242</v>
      </c>
      <c r="O3408" s="226" t="s">
        <v>13878</v>
      </c>
      <c r="P3408" s="226" t="s">
        <v>13878</v>
      </c>
      <c r="Q3408" s="226" t="s">
        <v>3530</v>
      </c>
      <c r="R3408" s="228" t="s">
        <v>14016</v>
      </c>
      <c r="S3408" s="228" t="s">
        <v>3977</v>
      </c>
      <c r="T3408" s="229">
        <v>45702</v>
      </c>
      <c r="U3408" s="230" t="s">
        <v>10277</v>
      </c>
      <c r="V3408" s="230" t="s">
        <v>11143</v>
      </c>
      <c r="W3408" s="230" t="s">
        <v>11143</v>
      </c>
      <c r="X3408" s="230" t="s">
        <v>13031</v>
      </c>
      <c r="Y3408" s="230"/>
      <c r="Z3408" s="230" t="s">
        <v>10264</v>
      </c>
      <c r="AA3408" s="220">
        <v>202503</v>
      </c>
      <c r="AB3408" s="239"/>
      <c r="AC3408" s="240" t="s">
        <v>10280</v>
      </c>
      <c r="AD3408" s="240" t="s">
        <v>10252</v>
      </c>
      <c r="AE3408" s="241">
        <v>0</v>
      </c>
      <c r="AF3408" s="240" t="s">
        <v>10252</v>
      </c>
      <c r="AG3408" s="235" t="str">
        <f>IFERROR(VLOOKUP(작성용!A:A,RM!A:D,4,0),"-")</f>
        <v>김기욱/정창수</v>
      </c>
      <c r="AH3408" s="9" t="s">
        <v>13880</v>
      </c>
      <c r="AI3408" s="231" t="s">
        <v>13031</v>
      </c>
      <c r="AJ3408" s="9" t="s">
        <v>3522</v>
      </c>
      <c r="AK3408" s="231" t="s">
        <v>3962</v>
      </c>
      <c r="AL3408" s="231">
        <v>3407</v>
      </c>
    </row>
    <row r="3409" spans="1:38" x14ac:dyDescent="0.3">
      <c r="A3409" s="225" t="s">
        <v>2414</v>
      </c>
      <c r="B3409" s="225" t="s">
        <v>2415</v>
      </c>
      <c r="C3409" s="237" t="s">
        <v>10273</v>
      </c>
      <c r="D3409" s="233" t="s">
        <v>13872</v>
      </c>
      <c r="E3409" s="232" t="s">
        <v>14017</v>
      </c>
      <c r="F3409" s="236" t="s">
        <v>10268</v>
      </c>
      <c r="G3409" s="210">
        <v>0</v>
      </c>
      <c r="H3409" s="227" t="s">
        <v>13031</v>
      </c>
      <c r="I3409" s="227" t="s">
        <v>4695</v>
      </c>
      <c r="J3409" s="227" t="s">
        <v>4695</v>
      </c>
      <c r="K3409" s="227" t="s">
        <v>4695</v>
      </c>
      <c r="L3409" s="227" t="s">
        <v>4695</v>
      </c>
      <c r="M3409" s="227" t="s">
        <v>7691</v>
      </c>
      <c r="N3409" s="226" t="s">
        <v>10242</v>
      </c>
      <c r="O3409" s="226" t="s">
        <v>13878</v>
      </c>
      <c r="P3409" s="226" t="s">
        <v>3530</v>
      </c>
      <c r="Q3409" s="226" t="s">
        <v>13878</v>
      </c>
      <c r="R3409" s="228" t="s">
        <v>14018</v>
      </c>
      <c r="S3409" s="228" t="s">
        <v>3842</v>
      </c>
      <c r="T3409" s="229">
        <v>45702</v>
      </c>
      <c r="U3409" s="230" t="s">
        <v>10277</v>
      </c>
      <c r="V3409" s="230" t="s">
        <v>11143</v>
      </c>
      <c r="W3409" s="230" t="s">
        <v>11143</v>
      </c>
      <c r="X3409" s="230" t="s">
        <v>13031</v>
      </c>
      <c r="Y3409" s="230"/>
      <c r="Z3409" s="230" t="s">
        <v>10264</v>
      </c>
      <c r="AA3409" s="220">
        <v>202503</v>
      </c>
      <c r="AB3409" s="239"/>
      <c r="AC3409" s="240" t="s">
        <v>10280</v>
      </c>
      <c r="AD3409" s="240" t="s">
        <v>10252</v>
      </c>
      <c r="AE3409" s="241">
        <v>0</v>
      </c>
      <c r="AF3409" s="240" t="s">
        <v>10252</v>
      </c>
      <c r="AG3409" s="235" t="str">
        <f>IFERROR(VLOOKUP(작성용!A:A,RM!A:D,4,0),"-")</f>
        <v>김기욱/정창수</v>
      </c>
      <c r="AH3409" s="9" t="s">
        <v>13880</v>
      </c>
      <c r="AI3409" s="231" t="s">
        <v>13031</v>
      </c>
      <c r="AJ3409" s="9" t="s">
        <v>3522</v>
      </c>
      <c r="AK3409" s="231" t="s">
        <v>3962</v>
      </c>
      <c r="AL3409" s="231">
        <v>3408</v>
      </c>
    </row>
    <row r="3410" spans="1:38" x14ac:dyDescent="0.3">
      <c r="A3410" s="225" t="s">
        <v>2414</v>
      </c>
      <c r="B3410" s="225" t="s">
        <v>2415</v>
      </c>
      <c r="C3410" s="237" t="s">
        <v>10273</v>
      </c>
      <c r="D3410" s="233" t="s">
        <v>14019</v>
      </c>
      <c r="E3410" s="232" t="s">
        <v>14020</v>
      </c>
      <c r="F3410" s="236" t="s">
        <v>10268</v>
      </c>
      <c r="G3410" s="210">
        <v>0</v>
      </c>
      <c r="H3410" s="227" t="s">
        <v>13031</v>
      </c>
      <c r="I3410" s="227" t="s">
        <v>4695</v>
      </c>
      <c r="J3410" s="227" t="s">
        <v>4695</v>
      </c>
      <c r="K3410" s="227" t="s">
        <v>4695</v>
      </c>
      <c r="L3410" s="227" t="s">
        <v>4695</v>
      </c>
      <c r="M3410" s="227" t="s">
        <v>7691</v>
      </c>
      <c r="N3410" s="226" t="s">
        <v>10242</v>
      </c>
      <c r="O3410" s="226" t="s">
        <v>3530</v>
      </c>
      <c r="P3410" s="226" t="s">
        <v>13878</v>
      </c>
      <c r="Q3410" s="226" t="s">
        <v>13878</v>
      </c>
      <c r="R3410" s="228" t="s">
        <v>14021</v>
      </c>
      <c r="S3410" s="228" t="s">
        <v>8295</v>
      </c>
      <c r="T3410" s="229">
        <v>45702</v>
      </c>
      <c r="U3410" s="230" t="s">
        <v>10277</v>
      </c>
      <c r="V3410" s="230" t="s">
        <v>11143</v>
      </c>
      <c r="W3410" s="230" t="s">
        <v>11143</v>
      </c>
      <c r="X3410" s="230" t="s">
        <v>13031</v>
      </c>
      <c r="Y3410" s="230"/>
      <c r="Z3410" s="230" t="s">
        <v>10264</v>
      </c>
      <c r="AA3410" s="220">
        <v>202503</v>
      </c>
      <c r="AB3410" s="239"/>
      <c r="AC3410" s="240" t="s">
        <v>10280</v>
      </c>
      <c r="AD3410" s="240" t="s">
        <v>10252</v>
      </c>
      <c r="AE3410" s="241">
        <v>0</v>
      </c>
      <c r="AF3410" s="240" t="s">
        <v>10252</v>
      </c>
      <c r="AG3410" s="235" t="str">
        <f>IFERROR(VLOOKUP(작성용!A:A,RM!A:D,4,0),"-")</f>
        <v>김기욱/정창수</v>
      </c>
      <c r="AH3410" s="9" t="s">
        <v>13880</v>
      </c>
      <c r="AI3410" s="231" t="s">
        <v>13031</v>
      </c>
      <c r="AJ3410" s="9" t="s">
        <v>13031</v>
      </c>
      <c r="AK3410" s="231" t="s">
        <v>3962</v>
      </c>
      <c r="AL3410" s="231">
        <v>3409</v>
      </c>
    </row>
    <row r="3411" spans="1:38" x14ac:dyDescent="0.3">
      <c r="A3411" s="225" t="s">
        <v>2414</v>
      </c>
      <c r="B3411" s="225" t="s">
        <v>2415</v>
      </c>
      <c r="C3411" s="237" t="s">
        <v>10273</v>
      </c>
      <c r="D3411" s="233" t="s">
        <v>10592</v>
      </c>
      <c r="E3411" s="232" t="s">
        <v>11798</v>
      </c>
      <c r="F3411" s="236" t="s">
        <v>10268</v>
      </c>
      <c r="G3411" s="210">
        <v>0</v>
      </c>
      <c r="H3411" s="227" t="s">
        <v>3522</v>
      </c>
      <c r="I3411" s="227" t="s">
        <v>4695</v>
      </c>
      <c r="J3411" s="227" t="s">
        <v>4695</v>
      </c>
      <c r="K3411" s="227" t="s">
        <v>4695</v>
      </c>
      <c r="L3411" s="227" t="s">
        <v>4695</v>
      </c>
      <c r="M3411" s="227" t="s">
        <v>7691</v>
      </c>
      <c r="N3411" s="226" t="s">
        <v>10242</v>
      </c>
      <c r="O3411" s="226" t="s">
        <v>13878</v>
      </c>
      <c r="P3411" s="226" t="s">
        <v>13878</v>
      </c>
      <c r="Q3411" s="226" t="s">
        <v>13878</v>
      </c>
      <c r="R3411" s="228" t="s">
        <v>14022</v>
      </c>
      <c r="S3411" s="228" t="s">
        <v>3768</v>
      </c>
      <c r="T3411" s="229">
        <v>45702</v>
      </c>
      <c r="U3411" s="230" t="s">
        <v>10277</v>
      </c>
      <c r="V3411" s="230" t="s">
        <v>11143</v>
      </c>
      <c r="W3411" s="230" t="s">
        <v>11143</v>
      </c>
      <c r="X3411" s="230" t="s">
        <v>13031</v>
      </c>
      <c r="Y3411" s="230"/>
      <c r="Z3411" s="230" t="s">
        <v>10264</v>
      </c>
      <c r="AA3411" s="220">
        <v>202503</v>
      </c>
      <c r="AB3411" s="239"/>
      <c r="AC3411" s="240" t="s">
        <v>10280</v>
      </c>
      <c r="AD3411" s="240" t="s">
        <v>10252</v>
      </c>
      <c r="AE3411" s="241">
        <v>0</v>
      </c>
      <c r="AF3411" s="240" t="s">
        <v>10252</v>
      </c>
      <c r="AG3411" s="235" t="str">
        <f>IFERROR(VLOOKUP(작성용!A:A,RM!A:D,4,0),"-")</f>
        <v>김기욱/정창수</v>
      </c>
      <c r="AH3411" s="9" t="s">
        <v>13880</v>
      </c>
      <c r="AI3411" s="231" t="s">
        <v>13031</v>
      </c>
      <c r="AJ3411" s="9" t="s">
        <v>13031</v>
      </c>
      <c r="AK3411" s="231" t="s">
        <v>3962</v>
      </c>
      <c r="AL3411" s="231">
        <v>3410</v>
      </c>
    </row>
    <row r="3412" spans="1:38" x14ac:dyDescent="0.3">
      <c r="A3412" s="225" t="s">
        <v>2414</v>
      </c>
      <c r="B3412" s="225" t="s">
        <v>2415</v>
      </c>
      <c r="C3412" s="237" t="s">
        <v>10273</v>
      </c>
      <c r="D3412" s="233" t="s">
        <v>12946</v>
      </c>
      <c r="E3412" s="232" t="s">
        <v>14023</v>
      </c>
      <c r="F3412" s="236" t="s">
        <v>10268</v>
      </c>
      <c r="G3412" s="210">
        <v>0</v>
      </c>
      <c r="H3412" s="227" t="s">
        <v>3522</v>
      </c>
      <c r="I3412" s="227" t="s">
        <v>4695</v>
      </c>
      <c r="J3412" s="227" t="s">
        <v>4695</v>
      </c>
      <c r="K3412" s="227" t="s">
        <v>4695</v>
      </c>
      <c r="L3412" s="227" t="s">
        <v>4695</v>
      </c>
      <c r="M3412" s="227" t="s">
        <v>7691</v>
      </c>
      <c r="N3412" s="226" t="s">
        <v>10242</v>
      </c>
      <c r="O3412" s="226" t="s">
        <v>13878</v>
      </c>
      <c r="P3412" s="226" t="s">
        <v>3530</v>
      </c>
      <c r="Q3412" s="226" t="s">
        <v>3530</v>
      </c>
      <c r="R3412" s="228" t="s">
        <v>14024</v>
      </c>
      <c r="S3412" s="228" t="s">
        <v>3844</v>
      </c>
      <c r="T3412" s="229">
        <v>45702</v>
      </c>
      <c r="U3412" s="230" t="s">
        <v>10277</v>
      </c>
      <c r="V3412" s="230" t="s">
        <v>11143</v>
      </c>
      <c r="W3412" s="230" t="s">
        <v>11143</v>
      </c>
      <c r="X3412" s="230" t="s">
        <v>13031</v>
      </c>
      <c r="Y3412" s="230"/>
      <c r="Z3412" s="230" t="s">
        <v>10264</v>
      </c>
      <c r="AA3412" s="220">
        <v>202503</v>
      </c>
      <c r="AB3412" s="239"/>
      <c r="AC3412" s="240" t="s">
        <v>10280</v>
      </c>
      <c r="AD3412" s="240" t="s">
        <v>10252</v>
      </c>
      <c r="AE3412" s="241">
        <v>0</v>
      </c>
      <c r="AF3412" s="240" t="s">
        <v>10252</v>
      </c>
      <c r="AG3412" s="235" t="str">
        <f>IFERROR(VLOOKUP(작성용!A:A,RM!A:D,4,0),"-")</f>
        <v>김기욱/정창수</v>
      </c>
      <c r="AH3412" s="9" t="s">
        <v>13880</v>
      </c>
      <c r="AI3412" s="231" t="s">
        <v>13031</v>
      </c>
      <c r="AJ3412" s="9" t="s">
        <v>13031</v>
      </c>
      <c r="AK3412" s="231" t="s">
        <v>3962</v>
      </c>
      <c r="AL3412" s="231">
        <v>3411</v>
      </c>
    </row>
    <row r="3413" spans="1:38" x14ac:dyDescent="0.3">
      <c r="A3413" s="225" t="s">
        <v>2414</v>
      </c>
      <c r="B3413" s="225" t="s">
        <v>2415</v>
      </c>
      <c r="C3413" s="237" t="s">
        <v>10273</v>
      </c>
      <c r="D3413" s="233" t="s">
        <v>11495</v>
      </c>
      <c r="E3413" s="232" t="s">
        <v>14025</v>
      </c>
      <c r="F3413" s="236" t="s">
        <v>10268</v>
      </c>
      <c r="G3413" s="210">
        <v>0</v>
      </c>
      <c r="H3413" s="227" t="s">
        <v>3522</v>
      </c>
      <c r="I3413" s="227" t="s">
        <v>4695</v>
      </c>
      <c r="J3413" s="227" t="s">
        <v>4695</v>
      </c>
      <c r="K3413" s="227" t="s">
        <v>4695</v>
      </c>
      <c r="L3413" s="227" t="s">
        <v>4695</v>
      </c>
      <c r="M3413" s="227" t="s">
        <v>7691</v>
      </c>
      <c r="N3413" s="226" t="s">
        <v>10242</v>
      </c>
      <c r="O3413" s="226" t="s">
        <v>13878</v>
      </c>
      <c r="P3413" s="226" t="s">
        <v>13878</v>
      </c>
      <c r="Q3413" s="226" t="s">
        <v>13878</v>
      </c>
      <c r="R3413" s="228" t="s">
        <v>14026</v>
      </c>
      <c r="S3413" s="228" t="s">
        <v>3882</v>
      </c>
      <c r="T3413" s="229">
        <v>45702</v>
      </c>
      <c r="U3413" s="230" t="s">
        <v>10277</v>
      </c>
      <c r="V3413" s="230" t="s">
        <v>11143</v>
      </c>
      <c r="W3413" s="230" t="s">
        <v>11143</v>
      </c>
      <c r="X3413" s="230" t="s">
        <v>13031</v>
      </c>
      <c r="Y3413" s="230"/>
      <c r="Z3413" s="230" t="s">
        <v>10264</v>
      </c>
      <c r="AA3413" s="220">
        <v>202503</v>
      </c>
      <c r="AB3413" s="239"/>
      <c r="AC3413" s="240" t="s">
        <v>10280</v>
      </c>
      <c r="AD3413" s="240" t="s">
        <v>10252</v>
      </c>
      <c r="AE3413" s="241">
        <v>0</v>
      </c>
      <c r="AF3413" s="240" t="s">
        <v>10252</v>
      </c>
      <c r="AG3413" s="235" t="str">
        <f>IFERROR(VLOOKUP(작성용!A:A,RM!A:D,4,0),"-")</f>
        <v>김기욱/정창수</v>
      </c>
      <c r="AH3413" s="9" t="s">
        <v>13880</v>
      </c>
      <c r="AI3413" s="231" t="s">
        <v>13031</v>
      </c>
      <c r="AJ3413" s="9" t="s">
        <v>13031</v>
      </c>
      <c r="AK3413" s="231" t="s">
        <v>3962</v>
      </c>
      <c r="AL3413" s="231">
        <v>3412</v>
      </c>
    </row>
    <row r="3414" spans="1:38" x14ac:dyDescent="0.3">
      <c r="A3414" s="225" t="s">
        <v>2414</v>
      </c>
      <c r="B3414" s="225" t="s">
        <v>2415</v>
      </c>
      <c r="C3414" s="237" t="s">
        <v>10273</v>
      </c>
      <c r="D3414" s="233" t="s">
        <v>11524</v>
      </c>
      <c r="E3414" s="232" t="s">
        <v>14027</v>
      </c>
      <c r="F3414" s="236" t="s">
        <v>10268</v>
      </c>
      <c r="G3414" s="210">
        <v>0</v>
      </c>
      <c r="H3414" s="227" t="s">
        <v>3522</v>
      </c>
      <c r="I3414" s="227" t="s">
        <v>4695</v>
      </c>
      <c r="J3414" s="227" t="s">
        <v>4695</v>
      </c>
      <c r="K3414" s="227" t="s">
        <v>4695</v>
      </c>
      <c r="L3414" s="227" t="s">
        <v>4695</v>
      </c>
      <c r="M3414" s="227" t="s">
        <v>7691</v>
      </c>
      <c r="N3414" s="226" t="s">
        <v>10242</v>
      </c>
      <c r="O3414" s="226" t="s">
        <v>13878</v>
      </c>
      <c r="P3414" s="226" t="s">
        <v>3530</v>
      </c>
      <c r="Q3414" s="226" t="s">
        <v>13878</v>
      </c>
      <c r="R3414" s="228" t="s">
        <v>14028</v>
      </c>
      <c r="S3414" s="228" t="s">
        <v>3888</v>
      </c>
      <c r="T3414" s="229">
        <v>45702</v>
      </c>
      <c r="U3414" s="230" t="s">
        <v>10277</v>
      </c>
      <c r="V3414" s="230" t="s">
        <v>11143</v>
      </c>
      <c r="W3414" s="230" t="s">
        <v>11143</v>
      </c>
      <c r="X3414" s="230" t="s">
        <v>13031</v>
      </c>
      <c r="Y3414" s="230"/>
      <c r="Z3414" s="230" t="s">
        <v>10264</v>
      </c>
      <c r="AA3414" s="220">
        <v>202503</v>
      </c>
      <c r="AB3414" s="239"/>
      <c r="AC3414" s="240" t="s">
        <v>10280</v>
      </c>
      <c r="AD3414" s="240" t="s">
        <v>10252</v>
      </c>
      <c r="AE3414" s="241">
        <v>0</v>
      </c>
      <c r="AF3414" s="240" t="s">
        <v>10252</v>
      </c>
      <c r="AG3414" s="235" t="str">
        <f>IFERROR(VLOOKUP(작성용!A:A,RM!A:D,4,0),"-")</f>
        <v>김기욱/정창수</v>
      </c>
      <c r="AH3414" s="9" t="s">
        <v>13880</v>
      </c>
      <c r="AI3414" s="231" t="s">
        <v>13031</v>
      </c>
      <c r="AJ3414" s="9" t="s">
        <v>13031</v>
      </c>
      <c r="AK3414" s="231" t="s">
        <v>3962</v>
      </c>
      <c r="AL3414" s="231">
        <v>3413</v>
      </c>
    </row>
    <row r="3415" spans="1:38" x14ac:dyDescent="0.3">
      <c r="A3415" s="225" t="s">
        <v>2414</v>
      </c>
      <c r="B3415" s="225" t="s">
        <v>2415</v>
      </c>
      <c r="C3415" s="237" t="s">
        <v>10273</v>
      </c>
      <c r="D3415" s="233" t="s">
        <v>11527</v>
      </c>
      <c r="E3415" s="232" t="s">
        <v>14029</v>
      </c>
      <c r="F3415" s="236" t="s">
        <v>10268</v>
      </c>
      <c r="G3415" s="210">
        <v>0</v>
      </c>
      <c r="H3415" s="227" t="s">
        <v>13031</v>
      </c>
      <c r="I3415" s="227" t="s">
        <v>4695</v>
      </c>
      <c r="J3415" s="227" t="s">
        <v>4695</v>
      </c>
      <c r="K3415" s="227" t="s">
        <v>4695</v>
      </c>
      <c r="L3415" s="227" t="s">
        <v>4695</v>
      </c>
      <c r="M3415" s="227" t="s">
        <v>7691</v>
      </c>
      <c r="N3415" s="226" t="s">
        <v>10242</v>
      </c>
      <c r="O3415" s="226" t="s">
        <v>13878</v>
      </c>
      <c r="P3415" s="226" t="s">
        <v>3530</v>
      </c>
      <c r="Q3415" s="226" t="s">
        <v>13878</v>
      </c>
      <c r="R3415" s="228" t="s">
        <v>14030</v>
      </c>
      <c r="S3415" s="228" t="s">
        <v>3890</v>
      </c>
      <c r="T3415" s="229">
        <v>45702</v>
      </c>
      <c r="U3415" s="230" t="s">
        <v>10277</v>
      </c>
      <c r="V3415" s="230" t="s">
        <v>11143</v>
      </c>
      <c r="W3415" s="230" t="s">
        <v>11143</v>
      </c>
      <c r="X3415" s="230" t="s">
        <v>13031</v>
      </c>
      <c r="Y3415" s="230"/>
      <c r="Z3415" s="230" t="s">
        <v>10264</v>
      </c>
      <c r="AA3415" s="220">
        <v>202503</v>
      </c>
      <c r="AB3415" s="239"/>
      <c r="AC3415" s="240" t="s">
        <v>10280</v>
      </c>
      <c r="AD3415" s="240" t="s">
        <v>10252</v>
      </c>
      <c r="AE3415" s="241">
        <v>0</v>
      </c>
      <c r="AF3415" s="240" t="s">
        <v>10252</v>
      </c>
      <c r="AG3415" s="235" t="str">
        <f>IFERROR(VLOOKUP(작성용!A:A,RM!A:D,4,0),"-")</f>
        <v>김기욱/정창수</v>
      </c>
      <c r="AH3415" s="9" t="s">
        <v>13880</v>
      </c>
      <c r="AI3415" s="231" t="s">
        <v>13031</v>
      </c>
      <c r="AJ3415" s="9" t="s">
        <v>13031</v>
      </c>
      <c r="AK3415" s="231" t="s">
        <v>3962</v>
      </c>
      <c r="AL3415" s="231">
        <v>3414</v>
      </c>
    </row>
    <row r="3416" spans="1:38" x14ac:dyDescent="0.3">
      <c r="A3416" s="225" t="s">
        <v>2414</v>
      </c>
      <c r="B3416" s="225" t="s">
        <v>2415</v>
      </c>
      <c r="C3416" s="237" t="s">
        <v>10273</v>
      </c>
      <c r="D3416" s="233" t="s">
        <v>11521</v>
      </c>
      <c r="E3416" s="232" t="s">
        <v>14031</v>
      </c>
      <c r="F3416" s="236" t="s">
        <v>10268</v>
      </c>
      <c r="G3416" s="210">
        <v>0</v>
      </c>
      <c r="H3416" s="227" t="s">
        <v>13031</v>
      </c>
      <c r="I3416" s="227" t="s">
        <v>4695</v>
      </c>
      <c r="J3416" s="227" t="s">
        <v>4695</v>
      </c>
      <c r="K3416" s="227" t="s">
        <v>4695</v>
      </c>
      <c r="L3416" s="227" t="s">
        <v>4695</v>
      </c>
      <c r="M3416" s="227" t="s">
        <v>7691</v>
      </c>
      <c r="N3416" s="226" t="s">
        <v>10242</v>
      </c>
      <c r="O3416" s="226" t="s">
        <v>13878</v>
      </c>
      <c r="P3416" s="226" t="s">
        <v>13878</v>
      </c>
      <c r="Q3416" s="226" t="s">
        <v>13878</v>
      </c>
      <c r="R3416" s="228" t="s">
        <v>14032</v>
      </c>
      <c r="S3416" s="228" t="s">
        <v>3886</v>
      </c>
      <c r="T3416" s="229">
        <v>45702</v>
      </c>
      <c r="U3416" s="230" t="s">
        <v>10277</v>
      </c>
      <c r="V3416" s="230" t="s">
        <v>11143</v>
      </c>
      <c r="W3416" s="230" t="s">
        <v>11143</v>
      </c>
      <c r="X3416" s="230" t="s">
        <v>3522</v>
      </c>
      <c r="Y3416" s="230"/>
      <c r="Z3416" s="230" t="s">
        <v>10264</v>
      </c>
      <c r="AA3416" s="220">
        <v>202503</v>
      </c>
      <c r="AB3416" s="239"/>
      <c r="AC3416" s="240" t="s">
        <v>10280</v>
      </c>
      <c r="AD3416" s="240" t="s">
        <v>10252</v>
      </c>
      <c r="AE3416" s="241">
        <v>0</v>
      </c>
      <c r="AF3416" s="240" t="s">
        <v>10252</v>
      </c>
      <c r="AG3416" s="235" t="str">
        <f>IFERROR(VLOOKUP(작성용!A:A,RM!A:D,4,0),"-")</f>
        <v>김기욱/정창수</v>
      </c>
      <c r="AH3416" s="9" t="s">
        <v>13880</v>
      </c>
      <c r="AI3416" s="231" t="s">
        <v>13031</v>
      </c>
      <c r="AJ3416" s="9" t="s">
        <v>3522</v>
      </c>
      <c r="AK3416" s="231" t="s">
        <v>3962</v>
      </c>
      <c r="AL3416" s="231">
        <v>3415</v>
      </c>
    </row>
    <row r="3417" spans="1:38" x14ac:dyDescent="0.3">
      <c r="A3417" s="225" t="s">
        <v>2414</v>
      </c>
      <c r="B3417" s="225" t="s">
        <v>2415</v>
      </c>
      <c r="C3417" s="237" t="s">
        <v>10273</v>
      </c>
      <c r="D3417" s="233" t="s">
        <v>13788</v>
      </c>
      <c r="E3417" s="232" t="s">
        <v>13789</v>
      </c>
      <c r="F3417" s="236" t="s">
        <v>10268</v>
      </c>
      <c r="G3417" s="210">
        <v>0</v>
      </c>
      <c r="H3417" s="227" t="s">
        <v>13031</v>
      </c>
      <c r="I3417" s="227" t="s">
        <v>4695</v>
      </c>
      <c r="J3417" s="227" t="s">
        <v>4695</v>
      </c>
      <c r="K3417" s="227" t="s">
        <v>4695</v>
      </c>
      <c r="L3417" s="227" t="s">
        <v>4695</v>
      </c>
      <c r="M3417" s="227" t="s">
        <v>7691</v>
      </c>
      <c r="N3417" s="226" t="s">
        <v>10242</v>
      </c>
      <c r="O3417" s="226" t="s">
        <v>13878</v>
      </c>
      <c r="P3417" s="226" t="s">
        <v>13878</v>
      </c>
      <c r="Q3417" s="226" t="s">
        <v>13878</v>
      </c>
      <c r="R3417" s="228" t="s">
        <v>14033</v>
      </c>
      <c r="S3417" s="228" t="s">
        <v>3938</v>
      </c>
      <c r="T3417" s="229">
        <v>45702</v>
      </c>
      <c r="U3417" s="230" t="s">
        <v>10277</v>
      </c>
      <c r="V3417" s="230" t="s">
        <v>11143</v>
      </c>
      <c r="W3417" s="230" t="s">
        <v>11143</v>
      </c>
      <c r="X3417" s="230" t="s">
        <v>13031</v>
      </c>
      <c r="Y3417" s="230"/>
      <c r="Z3417" s="230" t="s">
        <v>10264</v>
      </c>
      <c r="AA3417" s="220">
        <v>202503</v>
      </c>
      <c r="AB3417" s="239"/>
      <c r="AC3417" s="240" t="s">
        <v>10280</v>
      </c>
      <c r="AD3417" s="240" t="s">
        <v>10252</v>
      </c>
      <c r="AE3417" s="241">
        <v>0</v>
      </c>
      <c r="AF3417" s="240" t="s">
        <v>10252</v>
      </c>
      <c r="AG3417" s="235" t="str">
        <f>IFERROR(VLOOKUP(작성용!A:A,RM!A:D,4,0),"-")</f>
        <v>김기욱/정창수</v>
      </c>
      <c r="AH3417" s="9" t="s">
        <v>13880</v>
      </c>
      <c r="AI3417" s="231" t="s">
        <v>3522</v>
      </c>
      <c r="AJ3417" s="9" t="s">
        <v>13031</v>
      </c>
      <c r="AK3417" s="231" t="s">
        <v>3962</v>
      </c>
      <c r="AL3417" s="231">
        <v>3416</v>
      </c>
    </row>
    <row r="3418" spans="1:38" x14ac:dyDescent="0.3">
      <c r="A3418" s="225" t="s">
        <v>2414</v>
      </c>
      <c r="B3418" s="225" t="s">
        <v>2415</v>
      </c>
      <c r="C3418" s="237" t="s">
        <v>10273</v>
      </c>
      <c r="D3418" s="233" t="s">
        <v>14034</v>
      </c>
      <c r="E3418" s="232" t="s">
        <v>14035</v>
      </c>
      <c r="F3418" s="236" t="s">
        <v>10268</v>
      </c>
      <c r="G3418" s="210">
        <v>0</v>
      </c>
      <c r="H3418" s="227" t="s">
        <v>13031</v>
      </c>
      <c r="I3418" s="227" t="s">
        <v>4695</v>
      </c>
      <c r="J3418" s="227" t="s">
        <v>4695</v>
      </c>
      <c r="K3418" s="227" t="s">
        <v>4695</v>
      </c>
      <c r="L3418" s="227" t="s">
        <v>4695</v>
      </c>
      <c r="M3418" s="227" t="s">
        <v>7691</v>
      </c>
      <c r="N3418" s="226" t="s">
        <v>10242</v>
      </c>
      <c r="O3418" s="226" t="s">
        <v>13878</v>
      </c>
      <c r="P3418" s="226" t="s">
        <v>3530</v>
      </c>
      <c r="Q3418" s="226" t="s">
        <v>13878</v>
      </c>
      <c r="R3418" s="228" t="s">
        <v>14036</v>
      </c>
      <c r="S3418" s="228" t="s">
        <v>3848</v>
      </c>
      <c r="T3418" s="229">
        <v>45702</v>
      </c>
      <c r="U3418" s="230" t="s">
        <v>10277</v>
      </c>
      <c r="V3418" s="230" t="s">
        <v>11143</v>
      </c>
      <c r="W3418" s="230" t="s">
        <v>11143</v>
      </c>
      <c r="X3418" s="230" t="s">
        <v>3522</v>
      </c>
      <c r="Y3418" s="230"/>
      <c r="Z3418" s="230" t="s">
        <v>10264</v>
      </c>
      <c r="AA3418" s="220">
        <v>202503</v>
      </c>
      <c r="AB3418" s="239"/>
      <c r="AC3418" s="240" t="s">
        <v>10280</v>
      </c>
      <c r="AD3418" s="240" t="s">
        <v>10252</v>
      </c>
      <c r="AE3418" s="241">
        <v>0</v>
      </c>
      <c r="AF3418" s="240" t="s">
        <v>10252</v>
      </c>
      <c r="AG3418" s="235" t="str">
        <f>IFERROR(VLOOKUP(작성용!A:A,RM!A:D,4,0),"-")</f>
        <v>김기욱/정창수</v>
      </c>
      <c r="AH3418" s="9" t="s">
        <v>13880</v>
      </c>
      <c r="AI3418" s="231" t="s">
        <v>13031</v>
      </c>
      <c r="AJ3418" s="9" t="s">
        <v>3522</v>
      </c>
      <c r="AK3418" s="231" t="s">
        <v>3962</v>
      </c>
      <c r="AL3418" s="231">
        <v>3417</v>
      </c>
    </row>
    <row r="3419" spans="1:38" x14ac:dyDescent="0.3">
      <c r="A3419" s="225" t="s">
        <v>2414</v>
      </c>
      <c r="B3419" s="225" t="s">
        <v>2415</v>
      </c>
      <c r="C3419" s="237" t="s">
        <v>10273</v>
      </c>
      <c r="D3419" s="233" t="s">
        <v>12042</v>
      </c>
      <c r="E3419" s="232" t="s">
        <v>13678</v>
      </c>
      <c r="F3419" s="236" t="s">
        <v>10268</v>
      </c>
      <c r="G3419" s="210">
        <v>0</v>
      </c>
      <c r="H3419" s="227" t="s">
        <v>13031</v>
      </c>
      <c r="I3419" s="227" t="s">
        <v>4695</v>
      </c>
      <c r="J3419" s="227" t="s">
        <v>4695</v>
      </c>
      <c r="K3419" s="227" t="s">
        <v>4695</v>
      </c>
      <c r="L3419" s="227" t="s">
        <v>4695</v>
      </c>
      <c r="M3419" s="227" t="s">
        <v>7691</v>
      </c>
      <c r="N3419" s="226" t="s">
        <v>10242</v>
      </c>
      <c r="O3419" s="226" t="s">
        <v>3530</v>
      </c>
      <c r="P3419" s="226" t="s">
        <v>13878</v>
      </c>
      <c r="Q3419" s="226" t="s">
        <v>13878</v>
      </c>
      <c r="R3419" s="228" t="s">
        <v>14037</v>
      </c>
      <c r="S3419" s="228" t="s">
        <v>3928</v>
      </c>
      <c r="T3419" s="229">
        <v>45702</v>
      </c>
      <c r="U3419" s="230" t="s">
        <v>10277</v>
      </c>
      <c r="V3419" s="230" t="s">
        <v>11143</v>
      </c>
      <c r="W3419" s="230" t="s">
        <v>11143</v>
      </c>
      <c r="X3419" s="230" t="s">
        <v>13031</v>
      </c>
      <c r="Y3419" s="230"/>
      <c r="Z3419" s="230" t="s">
        <v>10264</v>
      </c>
      <c r="AA3419" s="220">
        <v>202503</v>
      </c>
      <c r="AB3419" s="239"/>
      <c r="AC3419" s="240" t="s">
        <v>10280</v>
      </c>
      <c r="AD3419" s="240" t="s">
        <v>10252</v>
      </c>
      <c r="AE3419" s="241">
        <v>0</v>
      </c>
      <c r="AF3419" s="240" t="s">
        <v>10252</v>
      </c>
      <c r="AG3419" s="235" t="str">
        <f>IFERROR(VLOOKUP(작성용!A:A,RM!A:D,4,0),"-")</f>
        <v>김기욱/정창수</v>
      </c>
      <c r="AH3419" s="9" t="s">
        <v>13880</v>
      </c>
      <c r="AI3419" s="231" t="s">
        <v>13031</v>
      </c>
      <c r="AJ3419" s="9" t="s">
        <v>13031</v>
      </c>
      <c r="AK3419" s="231" t="s">
        <v>3962</v>
      </c>
      <c r="AL3419" s="231">
        <v>3418</v>
      </c>
    </row>
    <row r="3420" spans="1:38" x14ac:dyDescent="0.3">
      <c r="A3420" s="225" t="s">
        <v>2414</v>
      </c>
      <c r="B3420" s="225" t="s">
        <v>2415</v>
      </c>
      <c r="C3420" s="237" t="s">
        <v>10273</v>
      </c>
      <c r="D3420" s="233" t="s">
        <v>12927</v>
      </c>
      <c r="E3420" s="232" t="s">
        <v>13679</v>
      </c>
      <c r="F3420" s="236" t="s">
        <v>10268</v>
      </c>
      <c r="G3420" s="210">
        <v>0</v>
      </c>
      <c r="H3420" s="227" t="s">
        <v>13031</v>
      </c>
      <c r="I3420" s="227" t="s">
        <v>4695</v>
      </c>
      <c r="J3420" s="227" t="s">
        <v>4695</v>
      </c>
      <c r="K3420" s="227" t="s">
        <v>4695</v>
      </c>
      <c r="L3420" s="227" t="s">
        <v>4695</v>
      </c>
      <c r="M3420" s="227" t="s">
        <v>7691</v>
      </c>
      <c r="N3420" s="226" t="s">
        <v>10242</v>
      </c>
      <c r="O3420" s="226" t="s">
        <v>13878</v>
      </c>
      <c r="P3420" s="226" t="s">
        <v>3530</v>
      </c>
      <c r="Q3420" s="226" t="s">
        <v>13878</v>
      </c>
      <c r="R3420" s="228" t="s">
        <v>14038</v>
      </c>
      <c r="S3420" s="228" t="s">
        <v>3856</v>
      </c>
      <c r="T3420" s="229">
        <v>45702</v>
      </c>
      <c r="U3420" s="230" t="s">
        <v>10277</v>
      </c>
      <c r="V3420" s="230" t="s">
        <v>11143</v>
      </c>
      <c r="W3420" s="230" t="s">
        <v>11143</v>
      </c>
      <c r="X3420" s="230" t="s">
        <v>3522</v>
      </c>
      <c r="Y3420" s="230"/>
      <c r="Z3420" s="230" t="s">
        <v>10264</v>
      </c>
      <c r="AA3420" s="220">
        <v>202503</v>
      </c>
      <c r="AB3420" s="239"/>
      <c r="AC3420" s="240" t="s">
        <v>10280</v>
      </c>
      <c r="AD3420" s="240" t="s">
        <v>10252</v>
      </c>
      <c r="AE3420" s="241">
        <v>0</v>
      </c>
      <c r="AF3420" s="240" t="s">
        <v>10252</v>
      </c>
      <c r="AG3420" s="235" t="str">
        <f>IFERROR(VLOOKUP(작성용!A:A,RM!A:D,4,0),"-")</f>
        <v>김기욱/정창수</v>
      </c>
      <c r="AH3420" s="9" t="s">
        <v>13880</v>
      </c>
      <c r="AI3420" s="231" t="s">
        <v>3522</v>
      </c>
      <c r="AJ3420" s="9" t="s">
        <v>13031</v>
      </c>
      <c r="AK3420" s="231" t="s">
        <v>3962</v>
      </c>
      <c r="AL3420" s="231">
        <v>3419</v>
      </c>
    </row>
    <row r="3421" spans="1:38" x14ac:dyDescent="0.3">
      <c r="A3421" s="225" t="s">
        <v>2414</v>
      </c>
      <c r="B3421" s="225" t="s">
        <v>2415</v>
      </c>
      <c r="C3421" s="237" t="s">
        <v>10273</v>
      </c>
      <c r="D3421" s="233" t="s">
        <v>14039</v>
      </c>
      <c r="E3421" s="232" t="s">
        <v>14040</v>
      </c>
      <c r="F3421" s="236" t="s">
        <v>10268</v>
      </c>
      <c r="G3421" s="210">
        <v>0</v>
      </c>
      <c r="H3421" s="227" t="s">
        <v>13031</v>
      </c>
      <c r="I3421" s="227" t="s">
        <v>4695</v>
      </c>
      <c r="J3421" s="227" t="s">
        <v>4695</v>
      </c>
      <c r="K3421" s="227" t="s">
        <v>4695</v>
      </c>
      <c r="L3421" s="227" t="s">
        <v>4695</v>
      </c>
      <c r="M3421" s="227" t="s">
        <v>7691</v>
      </c>
      <c r="N3421" s="226" t="s">
        <v>10242</v>
      </c>
      <c r="O3421" s="226" t="s">
        <v>13878</v>
      </c>
      <c r="P3421" s="226" t="s">
        <v>3530</v>
      </c>
      <c r="Q3421" s="226" t="s">
        <v>13878</v>
      </c>
      <c r="R3421" s="228" t="s">
        <v>14041</v>
      </c>
      <c r="S3421" s="228" t="s">
        <v>8462</v>
      </c>
      <c r="T3421" s="229">
        <v>45702</v>
      </c>
      <c r="U3421" s="230" t="s">
        <v>10277</v>
      </c>
      <c r="V3421" s="230" t="s">
        <v>11143</v>
      </c>
      <c r="W3421" s="230" t="s">
        <v>11143</v>
      </c>
      <c r="X3421" s="230" t="s">
        <v>13031</v>
      </c>
      <c r="Y3421" s="230"/>
      <c r="Z3421" s="230" t="s">
        <v>10264</v>
      </c>
      <c r="AA3421" s="220">
        <v>202503</v>
      </c>
      <c r="AB3421" s="239"/>
      <c r="AC3421" s="240" t="s">
        <v>10280</v>
      </c>
      <c r="AD3421" s="240" t="s">
        <v>10252</v>
      </c>
      <c r="AE3421" s="241">
        <v>0</v>
      </c>
      <c r="AF3421" s="240" t="s">
        <v>10252</v>
      </c>
      <c r="AG3421" s="235" t="str">
        <f>IFERROR(VLOOKUP(작성용!A:A,RM!A:D,4,0),"-")</f>
        <v>김기욱/정창수</v>
      </c>
      <c r="AH3421" s="9" t="s">
        <v>13880</v>
      </c>
      <c r="AI3421" s="231" t="s">
        <v>13031</v>
      </c>
      <c r="AJ3421" s="9" t="s">
        <v>13031</v>
      </c>
      <c r="AK3421" s="231" t="s">
        <v>3962</v>
      </c>
      <c r="AL3421" s="231">
        <v>3420</v>
      </c>
    </row>
    <row r="3422" spans="1:38" x14ac:dyDescent="0.3">
      <c r="A3422" s="225" t="s">
        <v>2414</v>
      </c>
      <c r="B3422" s="225" t="s">
        <v>2415</v>
      </c>
      <c r="C3422" s="237" t="s">
        <v>10273</v>
      </c>
      <c r="D3422" s="233" t="s">
        <v>14042</v>
      </c>
      <c r="E3422" s="232" t="s">
        <v>14043</v>
      </c>
      <c r="F3422" s="236" t="s">
        <v>10268</v>
      </c>
      <c r="G3422" s="210">
        <v>0</v>
      </c>
      <c r="H3422" s="227" t="s">
        <v>13031</v>
      </c>
      <c r="I3422" s="227" t="s">
        <v>4695</v>
      </c>
      <c r="J3422" s="227" t="s">
        <v>4695</v>
      </c>
      <c r="K3422" s="227" t="s">
        <v>4695</v>
      </c>
      <c r="L3422" s="227" t="s">
        <v>4695</v>
      </c>
      <c r="M3422" s="227" t="s">
        <v>7691</v>
      </c>
      <c r="N3422" s="226" t="s">
        <v>10242</v>
      </c>
      <c r="O3422" s="226" t="s">
        <v>13878</v>
      </c>
      <c r="P3422" s="226" t="s">
        <v>13878</v>
      </c>
      <c r="Q3422" s="226" t="s">
        <v>13878</v>
      </c>
      <c r="R3422" s="228" t="s">
        <v>14044</v>
      </c>
      <c r="S3422" s="228" t="s">
        <v>8463</v>
      </c>
      <c r="T3422" s="229">
        <v>45702</v>
      </c>
      <c r="U3422" s="230" t="s">
        <v>10277</v>
      </c>
      <c r="V3422" s="230" t="s">
        <v>11143</v>
      </c>
      <c r="W3422" s="230" t="s">
        <v>11143</v>
      </c>
      <c r="X3422" s="230" t="s">
        <v>13031</v>
      </c>
      <c r="Y3422" s="230"/>
      <c r="Z3422" s="230" t="s">
        <v>10264</v>
      </c>
      <c r="AA3422" s="220">
        <v>202503</v>
      </c>
      <c r="AB3422" s="239"/>
      <c r="AC3422" s="240" t="s">
        <v>10280</v>
      </c>
      <c r="AD3422" s="240" t="s">
        <v>10252</v>
      </c>
      <c r="AE3422" s="241">
        <v>0</v>
      </c>
      <c r="AF3422" s="240" t="s">
        <v>10252</v>
      </c>
      <c r="AG3422" s="235" t="str">
        <f>IFERROR(VLOOKUP(작성용!A:A,RM!A:D,4,0),"-")</f>
        <v>김기욱/정창수</v>
      </c>
      <c r="AH3422" s="9" t="s">
        <v>13880</v>
      </c>
      <c r="AI3422" s="231" t="s">
        <v>13031</v>
      </c>
      <c r="AJ3422" s="9" t="s">
        <v>13031</v>
      </c>
      <c r="AK3422" s="231" t="s">
        <v>3962</v>
      </c>
      <c r="AL3422" s="231">
        <v>3421</v>
      </c>
    </row>
    <row r="3423" spans="1:38" x14ac:dyDescent="0.3">
      <c r="A3423" s="225" t="s">
        <v>2414</v>
      </c>
      <c r="B3423" s="225" t="s">
        <v>2415</v>
      </c>
      <c r="C3423" s="237" t="s">
        <v>10273</v>
      </c>
      <c r="D3423" s="233" t="s">
        <v>14045</v>
      </c>
      <c r="E3423" s="232" t="s">
        <v>14046</v>
      </c>
      <c r="F3423" s="236" t="s">
        <v>10268</v>
      </c>
      <c r="G3423" s="210">
        <v>0</v>
      </c>
      <c r="H3423" s="227" t="s">
        <v>13031</v>
      </c>
      <c r="I3423" s="227" t="s">
        <v>4695</v>
      </c>
      <c r="J3423" s="227" t="s">
        <v>4695</v>
      </c>
      <c r="K3423" s="227" t="s">
        <v>4695</v>
      </c>
      <c r="L3423" s="227" t="s">
        <v>4695</v>
      </c>
      <c r="M3423" s="227" t="s">
        <v>7691</v>
      </c>
      <c r="N3423" s="226" t="s">
        <v>10242</v>
      </c>
      <c r="O3423" s="226" t="s">
        <v>3530</v>
      </c>
      <c r="P3423" s="226" t="s">
        <v>13878</v>
      </c>
      <c r="Q3423" s="226" t="s">
        <v>13878</v>
      </c>
      <c r="R3423" s="228" t="s">
        <v>14047</v>
      </c>
      <c r="S3423" s="228" t="s">
        <v>8464</v>
      </c>
      <c r="T3423" s="229">
        <v>45702</v>
      </c>
      <c r="U3423" s="230" t="s">
        <v>10277</v>
      </c>
      <c r="V3423" s="230" t="s">
        <v>11143</v>
      </c>
      <c r="W3423" s="230" t="s">
        <v>11143</v>
      </c>
      <c r="X3423" s="230" t="s">
        <v>3522</v>
      </c>
      <c r="Y3423" s="230"/>
      <c r="Z3423" s="230" t="s">
        <v>10264</v>
      </c>
      <c r="AA3423" s="220">
        <v>202503</v>
      </c>
      <c r="AB3423" s="239"/>
      <c r="AC3423" s="240" t="s">
        <v>10280</v>
      </c>
      <c r="AD3423" s="240" t="s">
        <v>10252</v>
      </c>
      <c r="AE3423" s="241">
        <v>0</v>
      </c>
      <c r="AF3423" s="240" t="s">
        <v>10252</v>
      </c>
      <c r="AG3423" s="235" t="str">
        <f>IFERROR(VLOOKUP(작성용!A:A,RM!A:D,4,0),"-")</f>
        <v>김기욱/정창수</v>
      </c>
      <c r="AH3423" s="9" t="s">
        <v>13880</v>
      </c>
      <c r="AI3423" s="231" t="s">
        <v>13031</v>
      </c>
      <c r="AJ3423" s="9" t="s">
        <v>13031</v>
      </c>
      <c r="AK3423" s="231" t="s">
        <v>3962</v>
      </c>
      <c r="AL3423" s="231">
        <v>3422</v>
      </c>
    </row>
    <row r="3424" spans="1:38" x14ac:dyDescent="0.3">
      <c r="A3424" s="225" t="s">
        <v>2414</v>
      </c>
      <c r="B3424" s="225" t="s">
        <v>2415</v>
      </c>
      <c r="C3424" s="237" t="s">
        <v>10273</v>
      </c>
      <c r="D3424" s="233" t="s">
        <v>14048</v>
      </c>
      <c r="E3424" s="232" t="s">
        <v>14049</v>
      </c>
      <c r="F3424" s="236" t="s">
        <v>10268</v>
      </c>
      <c r="G3424" s="210">
        <v>0</v>
      </c>
      <c r="H3424" s="227" t="s">
        <v>13031</v>
      </c>
      <c r="I3424" s="227" t="s">
        <v>4695</v>
      </c>
      <c r="J3424" s="227" t="s">
        <v>4695</v>
      </c>
      <c r="K3424" s="227" t="s">
        <v>4695</v>
      </c>
      <c r="L3424" s="227" t="s">
        <v>4695</v>
      </c>
      <c r="M3424" s="227" t="s">
        <v>7691</v>
      </c>
      <c r="N3424" s="226" t="s">
        <v>10242</v>
      </c>
      <c r="O3424" s="226" t="s">
        <v>13878</v>
      </c>
      <c r="P3424" s="226" t="s">
        <v>13878</v>
      </c>
      <c r="Q3424" s="226" t="s">
        <v>13878</v>
      </c>
      <c r="R3424" s="228" t="s">
        <v>14050</v>
      </c>
      <c r="S3424" s="228" t="s">
        <v>8465</v>
      </c>
      <c r="T3424" s="229">
        <v>45702</v>
      </c>
      <c r="U3424" s="230" t="s">
        <v>10277</v>
      </c>
      <c r="V3424" s="230" t="s">
        <v>11143</v>
      </c>
      <c r="W3424" s="230" t="s">
        <v>11143</v>
      </c>
      <c r="X3424" s="230" t="s">
        <v>13031</v>
      </c>
      <c r="Y3424" s="230"/>
      <c r="Z3424" s="230" t="s">
        <v>10264</v>
      </c>
      <c r="AA3424" s="220">
        <v>202503</v>
      </c>
      <c r="AB3424" s="239"/>
      <c r="AC3424" s="240" t="s">
        <v>10280</v>
      </c>
      <c r="AD3424" s="240" t="s">
        <v>10252</v>
      </c>
      <c r="AE3424" s="241">
        <v>0</v>
      </c>
      <c r="AF3424" s="240" t="s">
        <v>10252</v>
      </c>
      <c r="AG3424" s="235" t="str">
        <f>IFERROR(VLOOKUP(작성용!A:A,RM!A:D,4,0),"-")</f>
        <v>김기욱/정창수</v>
      </c>
      <c r="AH3424" s="9" t="s">
        <v>13880</v>
      </c>
      <c r="AI3424" s="231" t="s">
        <v>13031</v>
      </c>
      <c r="AJ3424" s="9" t="s">
        <v>13031</v>
      </c>
      <c r="AK3424" s="231" t="s">
        <v>3962</v>
      </c>
      <c r="AL3424" s="231">
        <v>3423</v>
      </c>
    </row>
    <row r="3425" spans="1:38" x14ac:dyDescent="0.3">
      <c r="A3425" s="225" t="s">
        <v>2414</v>
      </c>
      <c r="B3425" s="225" t="s">
        <v>2415</v>
      </c>
      <c r="C3425" s="237" t="s">
        <v>10273</v>
      </c>
      <c r="D3425" s="233" t="s">
        <v>14051</v>
      </c>
      <c r="E3425" s="232" t="s">
        <v>14052</v>
      </c>
      <c r="F3425" s="236" t="s">
        <v>10268</v>
      </c>
      <c r="G3425" s="210">
        <v>0</v>
      </c>
      <c r="H3425" s="227" t="s">
        <v>13031</v>
      </c>
      <c r="I3425" s="227" t="s">
        <v>4695</v>
      </c>
      <c r="J3425" s="227" t="s">
        <v>4695</v>
      </c>
      <c r="K3425" s="227" t="s">
        <v>4695</v>
      </c>
      <c r="L3425" s="227" t="s">
        <v>4695</v>
      </c>
      <c r="M3425" s="227" t="s">
        <v>7691</v>
      </c>
      <c r="N3425" s="226" t="s">
        <v>10242</v>
      </c>
      <c r="O3425" s="226" t="s">
        <v>13878</v>
      </c>
      <c r="P3425" s="226" t="s">
        <v>13878</v>
      </c>
      <c r="Q3425" s="226" t="s">
        <v>13878</v>
      </c>
      <c r="R3425" s="228" t="s">
        <v>14053</v>
      </c>
      <c r="S3425" s="228" t="s">
        <v>8466</v>
      </c>
      <c r="T3425" s="229">
        <v>45702</v>
      </c>
      <c r="U3425" s="230" t="s">
        <v>10277</v>
      </c>
      <c r="V3425" s="230" t="s">
        <v>11143</v>
      </c>
      <c r="W3425" s="230" t="s">
        <v>11143</v>
      </c>
      <c r="X3425" s="230" t="s">
        <v>13031</v>
      </c>
      <c r="Y3425" s="230"/>
      <c r="Z3425" s="230" t="s">
        <v>10264</v>
      </c>
      <c r="AA3425" s="220">
        <v>202503</v>
      </c>
      <c r="AB3425" s="239"/>
      <c r="AC3425" s="240" t="s">
        <v>10280</v>
      </c>
      <c r="AD3425" s="240" t="s">
        <v>10252</v>
      </c>
      <c r="AE3425" s="241">
        <v>0</v>
      </c>
      <c r="AF3425" s="240" t="s">
        <v>10252</v>
      </c>
      <c r="AG3425" s="235" t="str">
        <f>IFERROR(VLOOKUP(작성용!A:A,RM!A:D,4,0),"-")</f>
        <v>김기욱/정창수</v>
      </c>
      <c r="AH3425" s="9" t="s">
        <v>13880</v>
      </c>
      <c r="AI3425" s="231" t="s">
        <v>13031</v>
      </c>
      <c r="AJ3425" s="9" t="s">
        <v>3522</v>
      </c>
      <c r="AK3425" s="231" t="s">
        <v>3962</v>
      </c>
      <c r="AL3425" s="231">
        <v>3424</v>
      </c>
    </row>
    <row r="3426" spans="1:38" x14ac:dyDescent="0.3">
      <c r="A3426" s="225" t="s">
        <v>2414</v>
      </c>
      <c r="B3426" s="225" t="s">
        <v>2415</v>
      </c>
      <c r="C3426" s="237" t="s">
        <v>10273</v>
      </c>
      <c r="D3426" s="233" t="s">
        <v>14054</v>
      </c>
      <c r="E3426" s="232" t="s">
        <v>14055</v>
      </c>
      <c r="F3426" s="236" t="s">
        <v>10268</v>
      </c>
      <c r="G3426" s="210">
        <v>0</v>
      </c>
      <c r="H3426" s="227" t="s">
        <v>13031</v>
      </c>
      <c r="I3426" s="227" t="s">
        <v>4695</v>
      </c>
      <c r="J3426" s="227" t="s">
        <v>4695</v>
      </c>
      <c r="K3426" s="227" t="s">
        <v>4695</v>
      </c>
      <c r="L3426" s="227" t="s">
        <v>4695</v>
      </c>
      <c r="M3426" s="227" t="s">
        <v>7691</v>
      </c>
      <c r="N3426" s="226" t="s">
        <v>10242</v>
      </c>
      <c r="O3426" s="226" t="s">
        <v>3530</v>
      </c>
      <c r="P3426" s="226" t="s">
        <v>13878</v>
      </c>
      <c r="Q3426" s="226" t="s">
        <v>3530</v>
      </c>
      <c r="R3426" s="228" t="s">
        <v>14056</v>
      </c>
      <c r="S3426" s="228" t="s">
        <v>8467</v>
      </c>
      <c r="T3426" s="229">
        <v>45702</v>
      </c>
      <c r="U3426" s="230" t="s">
        <v>10277</v>
      </c>
      <c r="V3426" s="230" t="s">
        <v>11143</v>
      </c>
      <c r="W3426" s="230" t="s">
        <v>11143</v>
      </c>
      <c r="X3426" s="230" t="s">
        <v>13031</v>
      </c>
      <c r="Y3426" s="230"/>
      <c r="Z3426" s="230" t="s">
        <v>10264</v>
      </c>
      <c r="AA3426" s="220">
        <v>202503</v>
      </c>
      <c r="AB3426" s="239"/>
      <c r="AC3426" s="240" t="s">
        <v>10280</v>
      </c>
      <c r="AD3426" s="240" t="s">
        <v>10252</v>
      </c>
      <c r="AE3426" s="241">
        <v>0</v>
      </c>
      <c r="AF3426" s="240" t="s">
        <v>10252</v>
      </c>
      <c r="AG3426" s="235" t="str">
        <f>IFERROR(VLOOKUP(작성용!A:A,RM!A:D,4,0),"-")</f>
        <v>김기욱/정창수</v>
      </c>
      <c r="AH3426" s="9" t="s">
        <v>13880</v>
      </c>
      <c r="AI3426" s="231" t="s">
        <v>13031</v>
      </c>
      <c r="AJ3426" s="9" t="s">
        <v>13031</v>
      </c>
      <c r="AK3426" s="231" t="s">
        <v>3962</v>
      </c>
      <c r="AL3426" s="231">
        <v>3425</v>
      </c>
    </row>
    <row r="3427" spans="1:38" x14ac:dyDescent="0.3">
      <c r="A3427" s="225" t="s">
        <v>2414</v>
      </c>
      <c r="B3427" s="225" t="s">
        <v>2415</v>
      </c>
      <c r="C3427" s="237" t="s">
        <v>10273</v>
      </c>
      <c r="D3427" s="233" t="s">
        <v>14057</v>
      </c>
      <c r="E3427" s="232" t="s">
        <v>14058</v>
      </c>
      <c r="F3427" s="236" t="s">
        <v>10268</v>
      </c>
      <c r="G3427" s="210">
        <v>0</v>
      </c>
      <c r="H3427" s="227" t="s">
        <v>13031</v>
      </c>
      <c r="I3427" s="227" t="s">
        <v>4695</v>
      </c>
      <c r="J3427" s="227" t="s">
        <v>4695</v>
      </c>
      <c r="K3427" s="227" t="s">
        <v>4695</v>
      </c>
      <c r="L3427" s="227" t="s">
        <v>4695</v>
      </c>
      <c r="M3427" s="227" t="s">
        <v>7691</v>
      </c>
      <c r="N3427" s="226" t="s">
        <v>10242</v>
      </c>
      <c r="O3427" s="226" t="s">
        <v>13878</v>
      </c>
      <c r="P3427" s="226" t="s">
        <v>13878</v>
      </c>
      <c r="Q3427" s="226" t="s">
        <v>13878</v>
      </c>
      <c r="R3427" s="228" t="s">
        <v>13031</v>
      </c>
      <c r="S3427" s="228" t="s">
        <v>8468</v>
      </c>
      <c r="T3427" s="229">
        <v>45702</v>
      </c>
      <c r="U3427" s="230" t="s">
        <v>10277</v>
      </c>
      <c r="V3427" s="230" t="s">
        <v>11143</v>
      </c>
      <c r="W3427" s="230" t="s">
        <v>11143</v>
      </c>
      <c r="X3427" s="230" t="s">
        <v>13031</v>
      </c>
      <c r="Y3427" s="230"/>
      <c r="Z3427" s="230" t="s">
        <v>10264</v>
      </c>
      <c r="AA3427" s="220">
        <v>202503</v>
      </c>
      <c r="AB3427" s="239"/>
      <c r="AC3427" s="240" t="s">
        <v>10280</v>
      </c>
      <c r="AD3427" s="240" t="s">
        <v>10252</v>
      </c>
      <c r="AE3427" s="241">
        <v>0</v>
      </c>
      <c r="AF3427" s="240" t="s">
        <v>10252</v>
      </c>
      <c r="AG3427" s="235" t="str">
        <f>IFERROR(VLOOKUP(작성용!A:A,RM!A:D,4,0),"-")</f>
        <v>김기욱/정창수</v>
      </c>
      <c r="AH3427" s="9" t="s">
        <v>13880</v>
      </c>
      <c r="AI3427" s="231" t="s">
        <v>13031</v>
      </c>
      <c r="AJ3427" s="9" t="s">
        <v>13031</v>
      </c>
      <c r="AK3427" s="231" t="s">
        <v>3962</v>
      </c>
      <c r="AL3427" s="231">
        <v>3426</v>
      </c>
    </row>
    <row r="3428" spans="1:38" x14ac:dyDescent="0.3">
      <c r="A3428" s="225" t="s">
        <v>2414</v>
      </c>
      <c r="B3428" s="225" t="s">
        <v>2415</v>
      </c>
      <c r="C3428" s="237" t="s">
        <v>10273</v>
      </c>
      <c r="D3428" s="233" t="s">
        <v>14059</v>
      </c>
      <c r="E3428" s="232" t="s">
        <v>14060</v>
      </c>
      <c r="F3428" s="236" t="s">
        <v>10268</v>
      </c>
      <c r="G3428" s="210">
        <v>0</v>
      </c>
      <c r="H3428" s="227" t="s">
        <v>13031</v>
      </c>
      <c r="I3428" s="227" t="s">
        <v>4695</v>
      </c>
      <c r="J3428" s="227" t="s">
        <v>4695</v>
      </c>
      <c r="K3428" s="227" t="s">
        <v>4695</v>
      </c>
      <c r="L3428" s="227" t="s">
        <v>4695</v>
      </c>
      <c r="M3428" s="227" t="s">
        <v>7691</v>
      </c>
      <c r="N3428" s="226" t="s">
        <v>10242</v>
      </c>
      <c r="O3428" s="226" t="s">
        <v>13878</v>
      </c>
      <c r="P3428" s="226" t="s">
        <v>13878</v>
      </c>
      <c r="Q3428" s="226" t="s">
        <v>13878</v>
      </c>
      <c r="R3428" s="228" t="s">
        <v>13031</v>
      </c>
      <c r="S3428" s="228" t="s">
        <v>8469</v>
      </c>
      <c r="T3428" s="229">
        <v>45702</v>
      </c>
      <c r="U3428" s="230" t="s">
        <v>10277</v>
      </c>
      <c r="V3428" s="230" t="s">
        <v>11143</v>
      </c>
      <c r="W3428" s="230" t="s">
        <v>11143</v>
      </c>
      <c r="X3428" s="230" t="s">
        <v>13031</v>
      </c>
      <c r="Y3428" s="230"/>
      <c r="Z3428" s="230" t="s">
        <v>10264</v>
      </c>
      <c r="AA3428" s="220">
        <v>202503</v>
      </c>
      <c r="AB3428" s="239"/>
      <c r="AC3428" s="240" t="s">
        <v>10280</v>
      </c>
      <c r="AD3428" s="240" t="s">
        <v>10252</v>
      </c>
      <c r="AE3428" s="241">
        <v>0</v>
      </c>
      <c r="AF3428" s="240" t="s">
        <v>10252</v>
      </c>
      <c r="AG3428" s="235" t="str">
        <f>IFERROR(VLOOKUP(작성용!A:A,RM!A:D,4,0),"-")</f>
        <v>김기욱/정창수</v>
      </c>
      <c r="AH3428" s="9" t="s">
        <v>13880</v>
      </c>
      <c r="AI3428" s="231" t="s">
        <v>13031</v>
      </c>
      <c r="AJ3428" s="9" t="s">
        <v>13031</v>
      </c>
      <c r="AK3428" s="231" t="s">
        <v>3962</v>
      </c>
      <c r="AL3428" s="231">
        <v>3427</v>
      </c>
    </row>
    <row r="3429" spans="1:38" x14ac:dyDescent="0.3">
      <c r="A3429" s="225" t="s">
        <v>2414</v>
      </c>
      <c r="B3429" s="225" t="s">
        <v>2415</v>
      </c>
      <c r="C3429" s="237" t="s">
        <v>4021</v>
      </c>
      <c r="D3429" s="233" t="s">
        <v>11571</v>
      </c>
      <c r="E3429" s="232" t="s">
        <v>12161</v>
      </c>
      <c r="F3429" s="236" t="s">
        <v>10268</v>
      </c>
      <c r="G3429" s="210">
        <v>0</v>
      </c>
      <c r="H3429" s="227" t="s">
        <v>13031</v>
      </c>
      <c r="I3429" s="227" t="s">
        <v>4695</v>
      </c>
      <c r="J3429" s="227" t="s">
        <v>4695</v>
      </c>
      <c r="K3429" s="227" t="s">
        <v>4695</v>
      </c>
      <c r="L3429" s="227" t="s">
        <v>4695</v>
      </c>
      <c r="M3429" s="227" t="s">
        <v>7691</v>
      </c>
      <c r="N3429" s="226" t="s">
        <v>10242</v>
      </c>
      <c r="O3429" s="226" t="s">
        <v>13878</v>
      </c>
      <c r="P3429" s="226" t="s">
        <v>13878</v>
      </c>
      <c r="Q3429" s="226" t="s">
        <v>3530</v>
      </c>
      <c r="R3429" s="228" t="s">
        <v>12162</v>
      </c>
      <c r="S3429" s="228" t="s">
        <v>6667</v>
      </c>
      <c r="T3429" s="229">
        <v>45702</v>
      </c>
      <c r="U3429" s="230" t="s">
        <v>10277</v>
      </c>
      <c r="V3429" s="230" t="s">
        <v>11143</v>
      </c>
      <c r="W3429" s="230" t="s">
        <v>11143</v>
      </c>
      <c r="X3429" s="230" t="s">
        <v>13031</v>
      </c>
      <c r="Y3429" s="230"/>
      <c r="Z3429" s="230" t="s">
        <v>10264</v>
      </c>
      <c r="AA3429" s="220">
        <v>202503</v>
      </c>
      <c r="AB3429" s="239"/>
      <c r="AC3429" s="240" t="s">
        <v>10280</v>
      </c>
      <c r="AD3429" s="240" t="s">
        <v>10252</v>
      </c>
      <c r="AE3429" s="241">
        <v>0</v>
      </c>
      <c r="AF3429" s="240" t="s">
        <v>10252</v>
      </c>
      <c r="AG3429" s="235" t="str">
        <f>IFERROR(VLOOKUP(작성용!A:A,RM!A:D,4,0),"-")</f>
        <v>김기욱/정창수</v>
      </c>
      <c r="AH3429" s="9" t="s">
        <v>13880</v>
      </c>
      <c r="AI3429" s="231" t="s">
        <v>13031</v>
      </c>
      <c r="AJ3429" s="9" t="s">
        <v>13031</v>
      </c>
      <c r="AK3429" s="231" t="s">
        <v>3962</v>
      </c>
      <c r="AL3429" s="231">
        <v>3428</v>
      </c>
    </row>
    <row r="3430" spans="1:38" x14ac:dyDescent="0.3">
      <c r="A3430" s="225" t="s">
        <v>2414</v>
      </c>
      <c r="B3430" s="225" t="s">
        <v>2415</v>
      </c>
      <c r="C3430" s="237" t="s">
        <v>4021</v>
      </c>
      <c r="D3430" s="233" t="s">
        <v>14061</v>
      </c>
      <c r="E3430" s="232" t="s">
        <v>9872</v>
      </c>
      <c r="F3430" s="236" t="s">
        <v>10268</v>
      </c>
      <c r="G3430" s="210">
        <v>0</v>
      </c>
      <c r="H3430" s="227" t="s">
        <v>3522</v>
      </c>
      <c r="I3430" s="227" t="s">
        <v>4695</v>
      </c>
      <c r="J3430" s="227" t="s">
        <v>4695</v>
      </c>
      <c r="K3430" s="227" t="s">
        <v>4695</v>
      </c>
      <c r="L3430" s="227" t="s">
        <v>4695</v>
      </c>
      <c r="M3430" s="227" t="s">
        <v>7691</v>
      </c>
      <c r="N3430" s="226" t="s">
        <v>10242</v>
      </c>
      <c r="O3430" s="226" t="s">
        <v>3530</v>
      </c>
      <c r="P3430" s="226" t="s">
        <v>13878</v>
      </c>
      <c r="Q3430" s="226" t="s">
        <v>13878</v>
      </c>
      <c r="R3430" s="228" t="s">
        <v>14062</v>
      </c>
      <c r="S3430" s="228" t="s">
        <v>13031</v>
      </c>
      <c r="T3430" s="229">
        <v>45702</v>
      </c>
      <c r="U3430" s="230" t="s">
        <v>10277</v>
      </c>
      <c r="V3430" s="230" t="s">
        <v>11143</v>
      </c>
      <c r="W3430" s="230" t="s">
        <v>11143</v>
      </c>
      <c r="X3430" s="230" t="s">
        <v>13031</v>
      </c>
      <c r="Y3430" s="230"/>
      <c r="Z3430" s="230" t="s">
        <v>10264</v>
      </c>
      <c r="AA3430" s="220">
        <v>202503</v>
      </c>
      <c r="AB3430" s="239"/>
      <c r="AC3430" s="240" t="s">
        <v>10280</v>
      </c>
      <c r="AD3430" s="240" t="s">
        <v>10252</v>
      </c>
      <c r="AE3430" s="241">
        <v>0</v>
      </c>
      <c r="AF3430" s="240" t="s">
        <v>10252</v>
      </c>
      <c r="AG3430" s="235" t="str">
        <f>IFERROR(VLOOKUP(작성용!A:A,RM!A:D,4,0),"-")</f>
        <v>김기욱/정창수</v>
      </c>
      <c r="AH3430" s="9" t="s">
        <v>13880</v>
      </c>
      <c r="AI3430" s="231" t="s">
        <v>13031</v>
      </c>
      <c r="AJ3430" s="9" t="s">
        <v>13031</v>
      </c>
      <c r="AK3430" s="231" t="s">
        <v>3962</v>
      </c>
      <c r="AL3430" s="231">
        <v>3429</v>
      </c>
    </row>
    <row r="3431" spans="1:38" x14ac:dyDescent="0.3">
      <c r="A3431" s="225" t="s">
        <v>2414</v>
      </c>
      <c r="B3431" s="225" t="s">
        <v>2415</v>
      </c>
      <c r="C3431" s="237" t="s">
        <v>4021</v>
      </c>
      <c r="D3431" s="233" t="s">
        <v>14063</v>
      </c>
      <c r="E3431" s="232" t="s">
        <v>9873</v>
      </c>
      <c r="F3431" s="236" t="s">
        <v>10268</v>
      </c>
      <c r="G3431" s="210">
        <v>0</v>
      </c>
      <c r="H3431" s="227" t="s">
        <v>13031</v>
      </c>
      <c r="I3431" s="227" t="s">
        <v>4695</v>
      </c>
      <c r="J3431" s="227" t="s">
        <v>4695</v>
      </c>
      <c r="K3431" s="227" t="s">
        <v>4695</v>
      </c>
      <c r="L3431" s="227" t="s">
        <v>4695</v>
      </c>
      <c r="M3431" s="227" t="s">
        <v>7691</v>
      </c>
      <c r="N3431" s="226" t="s">
        <v>10242</v>
      </c>
      <c r="O3431" s="226" t="s">
        <v>13878</v>
      </c>
      <c r="P3431" s="226" t="s">
        <v>3530</v>
      </c>
      <c r="Q3431" s="226" t="s">
        <v>13878</v>
      </c>
      <c r="R3431" s="228" t="s">
        <v>14064</v>
      </c>
      <c r="S3431" s="228" t="s">
        <v>13031</v>
      </c>
      <c r="T3431" s="229">
        <v>45702</v>
      </c>
      <c r="U3431" s="230" t="s">
        <v>10277</v>
      </c>
      <c r="V3431" s="230" t="s">
        <v>11143</v>
      </c>
      <c r="W3431" s="230" t="s">
        <v>11143</v>
      </c>
      <c r="X3431" s="230" t="s">
        <v>3522</v>
      </c>
      <c r="Y3431" s="230"/>
      <c r="Z3431" s="230" t="s">
        <v>10264</v>
      </c>
      <c r="AA3431" s="220">
        <v>202503</v>
      </c>
      <c r="AB3431" s="239"/>
      <c r="AC3431" s="240" t="s">
        <v>10280</v>
      </c>
      <c r="AD3431" s="240" t="s">
        <v>10252</v>
      </c>
      <c r="AE3431" s="241">
        <v>0</v>
      </c>
      <c r="AF3431" s="240" t="s">
        <v>10252</v>
      </c>
      <c r="AG3431" s="235" t="str">
        <f>IFERROR(VLOOKUP(작성용!A:A,RM!A:D,4,0),"-")</f>
        <v>김기욱/정창수</v>
      </c>
      <c r="AH3431" s="9" t="s">
        <v>13880</v>
      </c>
      <c r="AI3431" s="231" t="s">
        <v>13031</v>
      </c>
      <c r="AJ3431" s="9" t="s">
        <v>13031</v>
      </c>
      <c r="AK3431" s="231" t="s">
        <v>3962</v>
      </c>
      <c r="AL3431" s="231">
        <v>3430</v>
      </c>
    </row>
    <row r="3432" spans="1:38" x14ac:dyDescent="0.3">
      <c r="A3432" s="225" t="s">
        <v>856</v>
      </c>
      <c r="B3432" s="225" t="s">
        <v>14065</v>
      </c>
      <c r="C3432" s="237" t="s">
        <v>14066</v>
      </c>
      <c r="D3432" s="233" t="s">
        <v>14067</v>
      </c>
      <c r="E3432" s="232" t="s">
        <v>4969</v>
      </c>
      <c r="F3432" s="236" t="s">
        <v>14068</v>
      </c>
      <c r="G3432" s="210">
        <v>0</v>
      </c>
      <c r="H3432" s="227" t="s">
        <v>14069</v>
      </c>
      <c r="I3432" s="227"/>
      <c r="J3432" s="227"/>
      <c r="K3432" s="227"/>
      <c r="L3432" s="227"/>
      <c r="M3432" s="227" t="s">
        <v>14070</v>
      </c>
      <c r="N3432" s="227" t="s">
        <v>3533</v>
      </c>
      <c r="O3432" s="242" t="s">
        <v>14071</v>
      </c>
      <c r="P3432" s="242" t="s">
        <v>14072</v>
      </c>
      <c r="Q3432" s="221" t="s">
        <v>14073</v>
      </c>
      <c r="R3432" s="208" t="s">
        <v>4971</v>
      </c>
      <c r="S3432" s="209">
        <v>420000166</v>
      </c>
      <c r="T3432" s="229">
        <v>45702</v>
      </c>
      <c r="U3432" s="230" t="s">
        <v>10277</v>
      </c>
      <c r="V3432" s="230" t="s">
        <v>10263</v>
      </c>
      <c r="W3432" s="230" t="s">
        <v>10263</v>
      </c>
      <c r="X3432" s="230" t="s">
        <v>13241</v>
      </c>
      <c r="Y3432" s="256"/>
      <c r="Z3432" s="230" t="s">
        <v>10264</v>
      </c>
      <c r="AA3432" s="220">
        <v>202503</v>
      </c>
      <c r="AB3432" s="239"/>
      <c r="AC3432" s="229" t="s">
        <v>14074</v>
      </c>
      <c r="AD3432" s="240" t="s">
        <v>4809</v>
      </c>
      <c r="AE3432" s="241">
        <v>0</v>
      </c>
      <c r="AF3432" s="240" t="s">
        <v>14075</v>
      </c>
      <c r="AG3432" s="235" t="str">
        <f>IFERROR(VLOOKUP(작성용!A:A,RM!A:D,4,0),"-")</f>
        <v>조용원</v>
      </c>
      <c r="AH3432" s="9" t="s">
        <v>14154</v>
      </c>
      <c r="AI3432" s="231" t="s">
        <v>11295</v>
      </c>
      <c r="AJ3432" s="231" t="s">
        <v>14069</v>
      </c>
      <c r="AK3432" s="231" t="s">
        <v>3962</v>
      </c>
      <c r="AL3432" s="231">
        <v>3431</v>
      </c>
    </row>
    <row r="3433" spans="1:38" x14ac:dyDescent="0.3">
      <c r="A3433" s="225" t="s">
        <v>856</v>
      </c>
      <c r="B3433" s="225" t="s">
        <v>14076</v>
      </c>
      <c r="C3433" s="237" t="s">
        <v>14066</v>
      </c>
      <c r="D3433" s="233" t="s">
        <v>14077</v>
      </c>
      <c r="E3433" s="232" t="s">
        <v>4973</v>
      </c>
      <c r="F3433" s="236" t="s">
        <v>14068</v>
      </c>
      <c r="G3433" s="210">
        <v>0</v>
      </c>
      <c r="H3433" s="227" t="s">
        <v>3522</v>
      </c>
      <c r="I3433" s="227"/>
      <c r="J3433" s="227"/>
      <c r="K3433" s="227"/>
      <c r="L3433" s="227"/>
      <c r="M3433" s="227" t="s">
        <v>14078</v>
      </c>
      <c r="N3433" s="227" t="s">
        <v>14079</v>
      </c>
      <c r="O3433" s="242" t="s">
        <v>14080</v>
      </c>
      <c r="P3433" s="242" t="s">
        <v>14072</v>
      </c>
      <c r="Q3433" s="221" t="s">
        <v>14081</v>
      </c>
      <c r="R3433" s="208" t="s">
        <v>4974</v>
      </c>
      <c r="S3433" s="209">
        <v>420000651</v>
      </c>
      <c r="T3433" s="229">
        <v>45702</v>
      </c>
      <c r="U3433" s="230" t="s">
        <v>10277</v>
      </c>
      <c r="V3433" s="230" t="s">
        <v>10263</v>
      </c>
      <c r="W3433" s="230" t="s">
        <v>10263</v>
      </c>
      <c r="X3433" s="230" t="s">
        <v>13241</v>
      </c>
      <c r="Y3433" s="256"/>
      <c r="Z3433" s="230" t="s">
        <v>10264</v>
      </c>
      <c r="AA3433" s="220">
        <v>202503</v>
      </c>
      <c r="AB3433" s="239"/>
      <c r="AC3433" s="229" t="s">
        <v>14074</v>
      </c>
      <c r="AD3433" s="240" t="s">
        <v>10252</v>
      </c>
      <c r="AE3433" s="241">
        <v>0</v>
      </c>
      <c r="AF3433" s="240" t="s">
        <v>14075</v>
      </c>
      <c r="AG3433" s="235" t="str">
        <f>IFERROR(VLOOKUP(작성용!A:A,RM!A:D,4,0),"-")</f>
        <v>조용원</v>
      </c>
      <c r="AH3433" s="9" t="s">
        <v>14154</v>
      </c>
      <c r="AI3433" s="231" t="s">
        <v>4979</v>
      </c>
      <c r="AJ3433" s="231" t="s">
        <v>14082</v>
      </c>
      <c r="AK3433" s="231" t="s">
        <v>3962</v>
      </c>
      <c r="AL3433" s="231">
        <v>3432</v>
      </c>
    </row>
    <row r="3434" spans="1:38" x14ac:dyDescent="0.3">
      <c r="A3434" s="225" t="s">
        <v>856</v>
      </c>
      <c r="B3434" s="225" t="s">
        <v>14065</v>
      </c>
      <c r="C3434" s="237" t="s">
        <v>14066</v>
      </c>
      <c r="D3434" s="233" t="s">
        <v>14083</v>
      </c>
      <c r="E3434" s="232" t="s">
        <v>4975</v>
      </c>
      <c r="F3434" s="236" t="s">
        <v>14068</v>
      </c>
      <c r="G3434" s="210">
        <v>0</v>
      </c>
      <c r="H3434" s="227" t="s">
        <v>14069</v>
      </c>
      <c r="I3434" s="227"/>
      <c r="J3434" s="227"/>
      <c r="K3434" s="227"/>
      <c r="L3434" s="227"/>
      <c r="M3434" s="227" t="s">
        <v>14084</v>
      </c>
      <c r="N3434" s="227" t="s">
        <v>14079</v>
      </c>
      <c r="O3434" s="242" t="s">
        <v>14085</v>
      </c>
      <c r="P3434" s="242" t="s">
        <v>4970</v>
      </c>
      <c r="Q3434" s="221" t="s">
        <v>14081</v>
      </c>
      <c r="R3434" s="208" t="s">
        <v>4976</v>
      </c>
      <c r="S3434" s="209">
        <v>420000666</v>
      </c>
      <c r="T3434" s="229">
        <v>45702</v>
      </c>
      <c r="U3434" s="230" t="s">
        <v>10277</v>
      </c>
      <c r="V3434" s="230" t="s">
        <v>10263</v>
      </c>
      <c r="W3434" s="230" t="s">
        <v>10263</v>
      </c>
      <c r="X3434" s="230" t="s">
        <v>13241</v>
      </c>
      <c r="Y3434" s="256"/>
      <c r="Z3434" s="230" t="s">
        <v>10264</v>
      </c>
      <c r="AA3434" s="220">
        <v>202503</v>
      </c>
      <c r="AB3434" s="239"/>
      <c r="AC3434" s="229" t="s">
        <v>14074</v>
      </c>
      <c r="AD3434" s="240" t="s">
        <v>4809</v>
      </c>
      <c r="AE3434" s="241">
        <v>0</v>
      </c>
      <c r="AF3434" s="240" t="s">
        <v>10252</v>
      </c>
      <c r="AG3434" s="235" t="str">
        <f>IFERROR(VLOOKUP(작성용!A:A,RM!A:D,4,0),"-")</f>
        <v>조용원</v>
      </c>
      <c r="AH3434" s="9" t="s">
        <v>14154</v>
      </c>
      <c r="AI3434" s="231" t="s">
        <v>11295</v>
      </c>
      <c r="AJ3434" s="231" t="s">
        <v>4949</v>
      </c>
      <c r="AK3434" s="231" t="s">
        <v>3684</v>
      </c>
      <c r="AL3434" s="231">
        <v>3433</v>
      </c>
    </row>
    <row r="3435" spans="1:38" x14ac:dyDescent="0.3">
      <c r="A3435" s="225" t="s">
        <v>856</v>
      </c>
      <c r="B3435" s="225" t="s">
        <v>14086</v>
      </c>
      <c r="C3435" s="237" t="s">
        <v>3683</v>
      </c>
      <c r="D3435" s="233" t="s">
        <v>14087</v>
      </c>
      <c r="E3435" s="232" t="s">
        <v>4977</v>
      </c>
      <c r="F3435" s="236" t="s">
        <v>14068</v>
      </c>
      <c r="G3435" s="210">
        <v>0</v>
      </c>
      <c r="H3435" s="227" t="s">
        <v>14069</v>
      </c>
      <c r="I3435" s="227"/>
      <c r="J3435" s="227"/>
      <c r="K3435" s="227"/>
      <c r="L3435" s="227"/>
      <c r="M3435" s="227" t="s">
        <v>14088</v>
      </c>
      <c r="N3435" s="227" t="s">
        <v>10572</v>
      </c>
      <c r="O3435" s="242" t="s">
        <v>14080</v>
      </c>
      <c r="P3435" s="242" t="s">
        <v>14072</v>
      </c>
      <c r="Q3435" s="221" t="s">
        <v>14073</v>
      </c>
      <c r="R3435" s="208" t="s">
        <v>4978</v>
      </c>
      <c r="S3435" s="209">
        <v>420000172</v>
      </c>
      <c r="T3435" s="229">
        <v>45702</v>
      </c>
      <c r="U3435" s="230" t="s">
        <v>10277</v>
      </c>
      <c r="V3435" s="230" t="s">
        <v>10263</v>
      </c>
      <c r="W3435" s="230" t="s">
        <v>10263</v>
      </c>
      <c r="X3435" s="230" t="s">
        <v>13241</v>
      </c>
      <c r="Y3435" s="256"/>
      <c r="Z3435" s="230" t="s">
        <v>10264</v>
      </c>
      <c r="AA3435" s="220">
        <v>202503</v>
      </c>
      <c r="AB3435" s="239"/>
      <c r="AC3435" s="229" t="s">
        <v>14074</v>
      </c>
      <c r="AD3435" s="240" t="s">
        <v>10252</v>
      </c>
      <c r="AE3435" s="241">
        <v>0</v>
      </c>
      <c r="AF3435" s="240" t="s">
        <v>14075</v>
      </c>
      <c r="AG3435" s="235" t="str">
        <f>IFERROR(VLOOKUP(작성용!A:A,RM!A:D,4,0),"-")</f>
        <v>조용원</v>
      </c>
      <c r="AH3435" s="9" t="s">
        <v>14154</v>
      </c>
      <c r="AI3435" s="231" t="s">
        <v>11295</v>
      </c>
      <c r="AJ3435" s="231" t="s">
        <v>4949</v>
      </c>
      <c r="AK3435" s="231" t="s">
        <v>14089</v>
      </c>
      <c r="AL3435" s="231">
        <v>3434</v>
      </c>
    </row>
    <row r="3436" spans="1:38" x14ac:dyDescent="0.3">
      <c r="A3436" s="225" t="s">
        <v>856</v>
      </c>
      <c r="B3436" s="225" t="s">
        <v>14065</v>
      </c>
      <c r="C3436" s="237" t="s">
        <v>10273</v>
      </c>
      <c r="D3436" s="233" t="s">
        <v>14090</v>
      </c>
      <c r="E3436" s="232" t="s">
        <v>3845</v>
      </c>
      <c r="F3436" s="236" t="s">
        <v>14068</v>
      </c>
      <c r="G3436" s="210">
        <v>0</v>
      </c>
      <c r="H3436" s="227" t="s">
        <v>4949</v>
      </c>
      <c r="I3436" s="227"/>
      <c r="J3436" s="227"/>
      <c r="K3436" s="227"/>
      <c r="L3436" s="227"/>
      <c r="M3436" s="227" t="s">
        <v>14091</v>
      </c>
      <c r="N3436" s="227" t="s">
        <v>10572</v>
      </c>
      <c r="O3436" s="242" t="s">
        <v>14071</v>
      </c>
      <c r="P3436" s="242" t="s">
        <v>14092</v>
      </c>
      <c r="Q3436" s="221" t="s">
        <v>14073</v>
      </c>
      <c r="R3436" s="208" t="s">
        <v>3846</v>
      </c>
      <c r="S3436" s="209">
        <v>420000198</v>
      </c>
      <c r="T3436" s="229">
        <v>45702</v>
      </c>
      <c r="U3436" s="230" t="s">
        <v>10277</v>
      </c>
      <c r="V3436" s="230" t="s">
        <v>10263</v>
      </c>
      <c r="W3436" s="230" t="s">
        <v>10263</v>
      </c>
      <c r="X3436" s="230" t="s">
        <v>13241</v>
      </c>
      <c r="Y3436" s="256"/>
      <c r="Z3436" s="230" t="s">
        <v>10264</v>
      </c>
      <c r="AA3436" s="220">
        <v>202503</v>
      </c>
      <c r="AB3436" s="239"/>
      <c r="AC3436" s="229" t="s">
        <v>14074</v>
      </c>
      <c r="AD3436" s="240" t="s">
        <v>14075</v>
      </c>
      <c r="AE3436" s="241">
        <v>0</v>
      </c>
      <c r="AF3436" s="240" t="s">
        <v>10252</v>
      </c>
      <c r="AG3436" s="235" t="str">
        <f>IFERROR(VLOOKUP(작성용!A:A,RM!A:D,4,0),"-")</f>
        <v>조용원</v>
      </c>
      <c r="AH3436" s="9" t="s">
        <v>14154</v>
      </c>
      <c r="AI3436" s="231" t="s">
        <v>14093</v>
      </c>
      <c r="AJ3436" s="231" t="s">
        <v>4949</v>
      </c>
      <c r="AK3436" s="231" t="s">
        <v>3684</v>
      </c>
      <c r="AL3436" s="231">
        <v>3435</v>
      </c>
    </row>
    <row r="3437" spans="1:38" x14ac:dyDescent="0.3">
      <c r="A3437" s="225" t="s">
        <v>856</v>
      </c>
      <c r="B3437" s="225" t="s">
        <v>14086</v>
      </c>
      <c r="C3437" s="237" t="s">
        <v>10273</v>
      </c>
      <c r="D3437" s="233" t="s">
        <v>10639</v>
      </c>
      <c r="E3437" s="232" t="s">
        <v>4980</v>
      </c>
      <c r="F3437" s="236" t="s">
        <v>10268</v>
      </c>
      <c r="G3437" s="210">
        <v>0</v>
      </c>
      <c r="H3437" s="227" t="s">
        <v>3522</v>
      </c>
      <c r="I3437" s="227"/>
      <c r="J3437" s="227"/>
      <c r="K3437" s="227"/>
      <c r="L3437" s="227"/>
      <c r="M3437" s="227" t="s">
        <v>14094</v>
      </c>
      <c r="N3437" s="227" t="s">
        <v>3533</v>
      </c>
      <c r="O3437" s="242" t="s">
        <v>14080</v>
      </c>
      <c r="P3437" s="242" t="s">
        <v>14092</v>
      </c>
      <c r="Q3437" s="221" t="s">
        <v>14073</v>
      </c>
      <c r="R3437" s="208" t="s">
        <v>4981</v>
      </c>
      <c r="S3437" s="209">
        <v>420000205</v>
      </c>
      <c r="T3437" s="229">
        <v>45702</v>
      </c>
      <c r="U3437" s="230" t="s">
        <v>10277</v>
      </c>
      <c r="V3437" s="230" t="s">
        <v>10263</v>
      </c>
      <c r="W3437" s="230" t="s">
        <v>10263</v>
      </c>
      <c r="X3437" s="230" t="s">
        <v>13241</v>
      </c>
      <c r="Y3437" s="256"/>
      <c r="Z3437" s="230" t="s">
        <v>10264</v>
      </c>
      <c r="AA3437" s="220">
        <v>202503</v>
      </c>
      <c r="AB3437" s="239"/>
      <c r="AC3437" s="229" t="s">
        <v>3964</v>
      </c>
      <c r="AD3437" s="240" t="s">
        <v>10252</v>
      </c>
      <c r="AE3437" s="241">
        <v>0</v>
      </c>
      <c r="AF3437" s="240" t="s">
        <v>6714</v>
      </c>
      <c r="AG3437" s="235" t="str">
        <f>IFERROR(VLOOKUP(작성용!A:A,RM!A:D,4,0),"-")</f>
        <v>조용원</v>
      </c>
      <c r="AH3437" s="9" t="s">
        <v>14154</v>
      </c>
      <c r="AI3437" s="231" t="s">
        <v>11295</v>
      </c>
      <c r="AJ3437" s="231" t="s">
        <v>14082</v>
      </c>
      <c r="AK3437" s="231" t="s">
        <v>14095</v>
      </c>
      <c r="AL3437" s="231">
        <v>3436</v>
      </c>
    </row>
    <row r="3438" spans="1:38" x14ac:dyDescent="0.3">
      <c r="A3438" s="225" t="s">
        <v>856</v>
      </c>
      <c r="B3438" s="225" t="s">
        <v>4972</v>
      </c>
      <c r="C3438" s="237" t="s">
        <v>10273</v>
      </c>
      <c r="D3438" s="233" t="s">
        <v>14096</v>
      </c>
      <c r="E3438" s="232" t="s">
        <v>4982</v>
      </c>
      <c r="F3438" s="236" t="s">
        <v>14068</v>
      </c>
      <c r="G3438" s="210">
        <v>0</v>
      </c>
      <c r="H3438" s="227" t="s">
        <v>14069</v>
      </c>
      <c r="I3438" s="227"/>
      <c r="J3438" s="227"/>
      <c r="K3438" s="227"/>
      <c r="L3438" s="227"/>
      <c r="M3438" s="227" t="s">
        <v>14097</v>
      </c>
      <c r="N3438" s="227" t="s">
        <v>10572</v>
      </c>
      <c r="O3438" s="242" t="s">
        <v>14080</v>
      </c>
      <c r="P3438" s="242" t="s">
        <v>4970</v>
      </c>
      <c r="Q3438" s="221" t="s">
        <v>14073</v>
      </c>
      <c r="R3438" s="208" t="s">
        <v>4983</v>
      </c>
      <c r="S3438" s="209">
        <v>420000224</v>
      </c>
      <c r="T3438" s="229">
        <v>45702</v>
      </c>
      <c r="U3438" s="230" t="s">
        <v>10277</v>
      </c>
      <c r="V3438" s="230" t="s">
        <v>10263</v>
      </c>
      <c r="W3438" s="230" t="s">
        <v>10263</v>
      </c>
      <c r="X3438" s="230" t="s">
        <v>13241</v>
      </c>
      <c r="Y3438" s="256"/>
      <c r="Z3438" s="230" t="s">
        <v>10264</v>
      </c>
      <c r="AA3438" s="220">
        <v>202503</v>
      </c>
      <c r="AB3438" s="239"/>
      <c r="AC3438" s="229" t="s">
        <v>14098</v>
      </c>
      <c r="AD3438" s="240" t="s">
        <v>14075</v>
      </c>
      <c r="AE3438" s="241">
        <v>0</v>
      </c>
      <c r="AF3438" s="240" t="s">
        <v>4809</v>
      </c>
      <c r="AG3438" s="235" t="str">
        <f>IFERROR(VLOOKUP(작성용!A:A,RM!A:D,4,0),"-")</f>
        <v>조용원</v>
      </c>
      <c r="AH3438" s="9" t="s">
        <v>14154</v>
      </c>
      <c r="AI3438" s="231" t="s">
        <v>11295</v>
      </c>
      <c r="AJ3438" s="231" t="s">
        <v>4949</v>
      </c>
      <c r="AK3438" s="231" t="s">
        <v>3684</v>
      </c>
      <c r="AL3438" s="231">
        <v>3437</v>
      </c>
    </row>
    <row r="3439" spans="1:38" x14ac:dyDescent="0.3">
      <c r="A3439" s="225" t="s">
        <v>856</v>
      </c>
      <c r="B3439" s="225" t="s">
        <v>14086</v>
      </c>
      <c r="C3439" s="237" t="s">
        <v>10273</v>
      </c>
      <c r="D3439" s="233" t="s">
        <v>4984</v>
      </c>
      <c r="E3439" s="232" t="s">
        <v>4985</v>
      </c>
      <c r="F3439" s="236" t="s">
        <v>14068</v>
      </c>
      <c r="G3439" s="210">
        <v>0</v>
      </c>
      <c r="H3439" s="227" t="s">
        <v>4949</v>
      </c>
      <c r="I3439" s="227"/>
      <c r="J3439" s="227"/>
      <c r="K3439" s="227"/>
      <c r="L3439" s="227"/>
      <c r="M3439" s="227" t="s">
        <v>14099</v>
      </c>
      <c r="N3439" s="227" t="s">
        <v>3533</v>
      </c>
      <c r="O3439" s="242" t="s">
        <v>14100</v>
      </c>
      <c r="P3439" s="242" t="s">
        <v>14092</v>
      </c>
      <c r="Q3439" s="221" t="s">
        <v>14101</v>
      </c>
      <c r="R3439" s="208" t="s">
        <v>4986</v>
      </c>
      <c r="S3439" s="209">
        <v>420000262</v>
      </c>
      <c r="T3439" s="229">
        <v>45702</v>
      </c>
      <c r="U3439" s="230" t="s">
        <v>10277</v>
      </c>
      <c r="V3439" s="230" t="s">
        <v>10263</v>
      </c>
      <c r="W3439" s="230" t="s">
        <v>10263</v>
      </c>
      <c r="X3439" s="230" t="s">
        <v>13241</v>
      </c>
      <c r="Y3439" s="256"/>
      <c r="Z3439" s="230" t="s">
        <v>10264</v>
      </c>
      <c r="AA3439" s="220">
        <v>202503</v>
      </c>
      <c r="AB3439" s="239"/>
      <c r="AC3439" s="229" t="s">
        <v>14098</v>
      </c>
      <c r="AD3439" s="240" t="s">
        <v>10252</v>
      </c>
      <c r="AE3439" s="241">
        <v>0</v>
      </c>
      <c r="AF3439" s="240" t="s">
        <v>10252</v>
      </c>
      <c r="AG3439" s="235" t="str">
        <f>IFERROR(VLOOKUP(작성용!A:A,RM!A:D,4,0),"-")</f>
        <v>조용원</v>
      </c>
      <c r="AH3439" s="9" t="s">
        <v>14154</v>
      </c>
      <c r="AI3439" s="231" t="s">
        <v>11295</v>
      </c>
      <c r="AJ3439" s="231" t="s">
        <v>4949</v>
      </c>
      <c r="AK3439" s="231" t="s">
        <v>14089</v>
      </c>
      <c r="AL3439" s="231">
        <v>3438</v>
      </c>
    </row>
    <row r="3440" spans="1:38" x14ac:dyDescent="0.3">
      <c r="A3440" s="225" t="s">
        <v>856</v>
      </c>
      <c r="B3440" s="225" t="s">
        <v>14065</v>
      </c>
      <c r="C3440" s="237" t="s">
        <v>10273</v>
      </c>
      <c r="D3440" s="233" t="s">
        <v>12710</v>
      </c>
      <c r="E3440" s="232" t="s">
        <v>4987</v>
      </c>
      <c r="F3440" s="236" t="s">
        <v>10268</v>
      </c>
      <c r="G3440" s="210">
        <v>0</v>
      </c>
      <c r="H3440" s="227" t="s">
        <v>4949</v>
      </c>
      <c r="I3440" s="227"/>
      <c r="J3440" s="227"/>
      <c r="K3440" s="227"/>
      <c r="L3440" s="227"/>
      <c r="M3440" s="227" t="s">
        <v>14102</v>
      </c>
      <c r="N3440" s="227" t="s">
        <v>10572</v>
      </c>
      <c r="O3440" s="242" t="s">
        <v>14080</v>
      </c>
      <c r="P3440" s="242" t="s">
        <v>14092</v>
      </c>
      <c r="Q3440" s="221" t="s">
        <v>14073</v>
      </c>
      <c r="R3440" s="208" t="s">
        <v>4988</v>
      </c>
      <c r="S3440" s="209">
        <v>420000298</v>
      </c>
      <c r="T3440" s="229">
        <v>45702</v>
      </c>
      <c r="U3440" s="230" t="s">
        <v>10277</v>
      </c>
      <c r="V3440" s="230" t="s">
        <v>10263</v>
      </c>
      <c r="W3440" s="230" t="s">
        <v>10263</v>
      </c>
      <c r="X3440" s="230" t="s">
        <v>13241</v>
      </c>
      <c r="Y3440" s="256"/>
      <c r="Z3440" s="230" t="s">
        <v>10264</v>
      </c>
      <c r="AA3440" s="220">
        <v>202503</v>
      </c>
      <c r="AB3440" s="239"/>
      <c r="AC3440" s="229" t="s">
        <v>10280</v>
      </c>
      <c r="AD3440" s="240" t="s">
        <v>14103</v>
      </c>
      <c r="AE3440" s="241">
        <v>0</v>
      </c>
      <c r="AF3440" s="240" t="s">
        <v>14075</v>
      </c>
      <c r="AG3440" s="235" t="str">
        <f>IFERROR(VLOOKUP(작성용!A:A,RM!A:D,4,0),"-")</f>
        <v>조용원</v>
      </c>
      <c r="AH3440" s="9" t="s">
        <v>14154</v>
      </c>
      <c r="AI3440" s="231" t="s">
        <v>11295</v>
      </c>
      <c r="AJ3440" s="231" t="s">
        <v>4949</v>
      </c>
      <c r="AK3440" s="231" t="s">
        <v>3684</v>
      </c>
      <c r="AL3440" s="231">
        <v>3439</v>
      </c>
    </row>
    <row r="3441" spans="1:38" x14ac:dyDescent="0.3">
      <c r="A3441" s="225" t="s">
        <v>856</v>
      </c>
      <c r="B3441" s="225" t="s">
        <v>4972</v>
      </c>
      <c r="C3441" s="237" t="s">
        <v>10273</v>
      </c>
      <c r="D3441" s="233" t="s">
        <v>14104</v>
      </c>
      <c r="E3441" s="232" t="s">
        <v>4989</v>
      </c>
      <c r="F3441" s="236" t="s">
        <v>10268</v>
      </c>
      <c r="G3441" s="210">
        <v>0</v>
      </c>
      <c r="H3441" s="227" t="s">
        <v>4949</v>
      </c>
      <c r="I3441" s="227"/>
      <c r="J3441" s="227"/>
      <c r="K3441" s="227"/>
      <c r="L3441" s="227"/>
      <c r="M3441" s="227" t="s">
        <v>14105</v>
      </c>
      <c r="N3441" s="227" t="s">
        <v>10572</v>
      </c>
      <c r="O3441" s="242" t="s">
        <v>14080</v>
      </c>
      <c r="P3441" s="242" t="s">
        <v>14092</v>
      </c>
      <c r="Q3441" s="221" t="s">
        <v>14101</v>
      </c>
      <c r="R3441" s="208" t="s">
        <v>4990</v>
      </c>
      <c r="S3441" s="209">
        <v>420000306</v>
      </c>
      <c r="T3441" s="229">
        <v>45702</v>
      </c>
      <c r="U3441" s="230" t="s">
        <v>10277</v>
      </c>
      <c r="V3441" s="230" t="s">
        <v>10263</v>
      </c>
      <c r="W3441" s="230" t="s">
        <v>10263</v>
      </c>
      <c r="X3441" s="230" t="s">
        <v>13241</v>
      </c>
      <c r="Y3441" s="256"/>
      <c r="Z3441" s="230" t="s">
        <v>10264</v>
      </c>
      <c r="AA3441" s="220">
        <v>202503</v>
      </c>
      <c r="AB3441" s="239"/>
      <c r="AC3441" s="229" t="s">
        <v>10280</v>
      </c>
      <c r="AD3441" s="240" t="s">
        <v>10252</v>
      </c>
      <c r="AE3441" s="241">
        <v>0</v>
      </c>
      <c r="AF3441" s="240" t="s">
        <v>10252</v>
      </c>
      <c r="AG3441" s="235" t="str">
        <f>IFERROR(VLOOKUP(작성용!A:A,RM!A:D,4,0),"-")</f>
        <v>조용원</v>
      </c>
      <c r="AH3441" s="9" t="s">
        <v>14154</v>
      </c>
      <c r="AI3441" s="231" t="s">
        <v>11295</v>
      </c>
      <c r="AJ3441" s="231" t="s">
        <v>4949</v>
      </c>
      <c r="AK3441" s="231" t="s">
        <v>3962</v>
      </c>
      <c r="AL3441" s="231">
        <v>3440</v>
      </c>
    </row>
    <row r="3442" spans="1:38" x14ac:dyDescent="0.3">
      <c r="A3442" s="225" t="s">
        <v>856</v>
      </c>
      <c r="B3442" s="225" t="s">
        <v>4972</v>
      </c>
      <c r="C3442" s="237" t="s">
        <v>10273</v>
      </c>
      <c r="D3442" s="233" t="s">
        <v>14106</v>
      </c>
      <c r="E3442" s="232" t="s">
        <v>4991</v>
      </c>
      <c r="F3442" s="236" t="s">
        <v>10268</v>
      </c>
      <c r="G3442" s="210">
        <v>0</v>
      </c>
      <c r="H3442" s="227" t="s">
        <v>4949</v>
      </c>
      <c r="I3442" s="227"/>
      <c r="J3442" s="227"/>
      <c r="K3442" s="227"/>
      <c r="L3442" s="227"/>
      <c r="M3442" s="227" t="s">
        <v>14107</v>
      </c>
      <c r="N3442" s="227" t="s">
        <v>10572</v>
      </c>
      <c r="O3442" s="242" t="s">
        <v>14085</v>
      </c>
      <c r="P3442" s="242" t="s">
        <v>14092</v>
      </c>
      <c r="Q3442" s="221" t="s">
        <v>14081</v>
      </c>
      <c r="R3442" s="208" t="s">
        <v>4992</v>
      </c>
      <c r="S3442" s="209">
        <v>420000655</v>
      </c>
      <c r="T3442" s="229">
        <v>45702</v>
      </c>
      <c r="U3442" s="230" t="s">
        <v>10277</v>
      </c>
      <c r="V3442" s="230" t="s">
        <v>10263</v>
      </c>
      <c r="W3442" s="230" t="s">
        <v>10263</v>
      </c>
      <c r="X3442" s="230" t="s">
        <v>13241</v>
      </c>
      <c r="Y3442" s="256"/>
      <c r="Z3442" s="230" t="s">
        <v>10264</v>
      </c>
      <c r="AA3442" s="220">
        <v>202503</v>
      </c>
      <c r="AB3442" s="239"/>
      <c r="AC3442" s="229" t="s">
        <v>10280</v>
      </c>
      <c r="AD3442" s="240" t="s">
        <v>10252</v>
      </c>
      <c r="AE3442" s="241">
        <v>0</v>
      </c>
      <c r="AF3442" s="240" t="s">
        <v>4809</v>
      </c>
      <c r="AG3442" s="235" t="str">
        <f>IFERROR(VLOOKUP(작성용!A:A,RM!A:D,4,0),"-")</f>
        <v>조용원</v>
      </c>
      <c r="AH3442" s="9" t="s">
        <v>14154</v>
      </c>
      <c r="AI3442" s="231" t="s">
        <v>14093</v>
      </c>
      <c r="AJ3442" s="231" t="s">
        <v>4949</v>
      </c>
      <c r="AK3442" s="231" t="s">
        <v>3962</v>
      </c>
      <c r="AL3442" s="231">
        <v>3441</v>
      </c>
    </row>
    <row r="3443" spans="1:38" x14ac:dyDescent="0.3">
      <c r="A3443" s="225" t="s">
        <v>856</v>
      </c>
      <c r="B3443" s="225" t="s">
        <v>14086</v>
      </c>
      <c r="C3443" s="237" t="s">
        <v>10273</v>
      </c>
      <c r="D3443" s="233" t="s">
        <v>11414</v>
      </c>
      <c r="E3443" s="232" t="s">
        <v>4993</v>
      </c>
      <c r="F3443" s="236" t="s">
        <v>10268</v>
      </c>
      <c r="G3443" s="210">
        <v>0</v>
      </c>
      <c r="H3443" s="227" t="s">
        <v>4949</v>
      </c>
      <c r="I3443" s="227"/>
      <c r="J3443" s="227"/>
      <c r="K3443" s="227"/>
      <c r="L3443" s="227"/>
      <c r="M3443" s="227" t="s">
        <v>14108</v>
      </c>
      <c r="N3443" s="227" t="s">
        <v>10572</v>
      </c>
      <c r="O3443" s="242" t="s">
        <v>14080</v>
      </c>
      <c r="P3443" s="242" t="s">
        <v>14092</v>
      </c>
      <c r="Q3443" s="221" t="s">
        <v>14081</v>
      </c>
      <c r="R3443" s="208" t="s">
        <v>4994</v>
      </c>
      <c r="S3443" s="209">
        <v>420000667</v>
      </c>
      <c r="T3443" s="229">
        <v>45702</v>
      </c>
      <c r="U3443" s="230" t="s">
        <v>10277</v>
      </c>
      <c r="V3443" s="230" t="s">
        <v>10263</v>
      </c>
      <c r="W3443" s="230" t="s">
        <v>10263</v>
      </c>
      <c r="X3443" s="230" t="s">
        <v>13241</v>
      </c>
      <c r="Y3443" s="256"/>
      <c r="Z3443" s="230" t="s">
        <v>10264</v>
      </c>
      <c r="AA3443" s="220">
        <v>202503</v>
      </c>
      <c r="AB3443" s="239"/>
      <c r="AC3443" s="229" t="s">
        <v>10280</v>
      </c>
      <c r="AD3443" s="240" t="s">
        <v>14075</v>
      </c>
      <c r="AE3443" s="241">
        <v>0</v>
      </c>
      <c r="AF3443" s="240" t="s">
        <v>14103</v>
      </c>
      <c r="AG3443" s="235" t="str">
        <f>IFERROR(VLOOKUP(작성용!A:A,RM!A:D,4,0),"-")</f>
        <v>조용원</v>
      </c>
      <c r="AH3443" s="9" t="s">
        <v>14154</v>
      </c>
      <c r="AI3443" s="231" t="s">
        <v>14093</v>
      </c>
      <c r="AJ3443" s="231" t="s">
        <v>4949</v>
      </c>
      <c r="AK3443" s="231" t="s">
        <v>3684</v>
      </c>
      <c r="AL3443" s="231">
        <v>3442</v>
      </c>
    </row>
    <row r="3444" spans="1:38" x14ac:dyDescent="0.3">
      <c r="A3444" s="225" t="s">
        <v>856</v>
      </c>
      <c r="B3444" s="225" t="s">
        <v>14065</v>
      </c>
      <c r="C3444" s="237" t="s">
        <v>10273</v>
      </c>
      <c r="D3444" s="233" t="s">
        <v>14109</v>
      </c>
      <c r="E3444" s="232" t="s">
        <v>3847</v>
      </c>
      <c r="F3444" s="236" t="s">
        <v>10268</v>
      </c>
      <c r="G3444" s="210">
        <v>0</v>
      </c>
      <c r="H3444" s="227" t="s">
        <v>14069</v>
      </c>
      <c r="I3444" s="227"/>
      <c r="J3444" s="227"/>
      <c r="K3444" s="227"/>
      <c r="L3444" s="227"/>
      <c r="M3444" s="227" t="s">
        <v>14110</v>
      </c>
      <c r="N3444" s="227" t="s">
        <v>14111</v>
      </c>
      <c r="O3444" s="242" t="s">
        <v>14080</v>
      </c>
      <c r="P3444" s="242" t="s">
        <v>14112</v>
      </c>
      <c r="Q3444" s="221" t="s">
        <v>14073</v>
      </c>
      <c r="R3444" s="208" t="s">
        <v>3848</v>
      </c>
      <c r="S3444" s="209">
        <v>420000686</v>
      </c>
      <c r="T3444" s="229">
        <v>45702</v>
      </c>
      <c r="U3444" s="230" t="s">
        <v>10277</v>
      </c>
      <c r="V3444" s="230" t="s">
        <v>10263</v>
      </c>
      <c r="W3444" s="230" t="s">
        <v>10263</v>
      </c>
      <c r="X3444" s="230" t="s">
        <v>13241</v>
      </c>
      <c r="Y3444" s="256"/>
      <c r="Z3444" s="230" t="s">
        <v>10264</v>
      </c>
      <c r="AA3444" s="220">
        <v>202503</v>
      </c>
      <c r="AB3444" s="239"/>
      <c r="AC3444" s="229" t="s">
        <v>10280</v>
      </c>
      <c r="AD3444" s="240" t="s">
        <v>10252</v>
      </c>
      <c r="AE3444" s="241">
        <v>0</v>
      </c>
      <c r="AF3444" s="240" t="s">
        <v>10252</v>
      </c>
      <c r="AG3444" s="235" t="str">
        <f>IFERROR(VLOOKUP(작성용!A:A,RM!A:D,4,0),"-")</f>
        <v>조용원</v>
      </c>
      <c r="AH3444" s="9" t="s">
        <v>14154</v>
      </c>
      <c r="AI3444" s="231" t="s">
        <v>11295</v>
      </c>
      <c r="AJ3444" s="231" t="s">
        <v>4949</v>
      </c>
      <c r="AK3444" s="231" t="s">
        <v>14095</v>
      </c>
      <c r="AL3444" s="231">
        <v>3443</v>
      </c>
    </row>
    <row r="3445" spans="1:38" x14ac:dyDescent="0.3">
      <c r="A3445" s="225" t="s">
        <v>856</v>
      </c>
      <c r="B3445" s="225" t="s">
        <v>14086</v>
      </c>
      <c r="C3445" s="237" t="s">
        <v>10273</v>
      </c>
      <c r="D3445" s="233" t="s">
        <v>13674</v>
      </c>
      <c r="E3445" s="232" t="s">
        <v>4995</v>
      </c>
      <c r="F3445" s="236" t="s">
        <v>10268</v>
      </c>
      <c r="G3445" s="210">
        <v>0</v>
      </c>
      <c r="H3445" s="227" t="s">
        <v>4949</v>
      </c>
      <c r="I3445" s="227"/>
      <c r="J3445" s="227"/>
      <c r="K3445" s="227"/>
      <c r="L3445" s="227"/>
      <c r="M3445" s="227" t="s">
        <v>14113</v>
      </c>
      <c r="N3445" s="227" t="s">
        <v>10572</v>
      </c>
      <c r="O3445" s="242" t="s">
        <v>14080</v>
      </c>
      <c r="P3445" s="242" t="s">
        <v>14092</v>
      </c>
      <c r="Q3445" s="221" t="s">
        <v>14081</v>
      </c>
      <c r="R3445" s="208" t="s">
        <v>4996</v>
      </c>
      <c r="S3445" s="209">
        <v>420000701</v>
      </c>
      <c r="T3445" s="229">
        <v>45702</v>
      </c>
      <c r="U3445" s="230" t="s">
        <v>10277</v>
      </c>
      <c r="V3445" s="230" t="s">
        <v>10263</v>
      </c>
      <c r="W3445" s="230" t="s">
        <v>10263</v>
      </c>
      <c r="X3445" s="230" t="s">
        <v>13241</v>
      </c>
      <c r="Y3445" s="256"/>
      <c r="Z3445" s="230" t="s">
        <v>10264</v>
      </c>
      <c r="AA3445" s="220">
        <v>202503</v>
      </c>
      <c r="AB3445" s="239"/>
      <c r="AC3445" s="229" t="s">
        <v>10280</v>
      </c>
      <c r="AD3445" s="240" t="s">
        <v>10252</v>
      </c>
      <c r="AE3445" s="241">
        <v>0</v>
      </c>
      <c r="AF3445" s="240" t="s">
        <v>10252</v>
      </c>
      <c r="AG3445" s="235" t="str">
        <f>IFERROR(VLOOKUP(작성용!A:A,RM!A:D,4,0),"-")</f>
        <v>조용원</v>
      </c>
      <c r="AH3445" s="9" t="s">
        <v>14154</v>
      </c>
      <c r="AI3445" s="231" t="s">
        <v>11295</v>
      </c>
      <c r="AJ3445" s="231" t="s">
        <v>4949</v>
      </c>
      <c r="AK3445" s="231" t="s">
        <v>14095</v>
      </c>
      <c r="AL3445" s="231">
        <v>3444</v>
      </c>
    </row>
    <row r="3446" spans="1:38" x14ac:dyDescent="0.3">
      <c r="A3446" s="225" t="s">
        <v>856</v>
      </c>
      <c r="B3446" s="225" t="s">
        <v>14086</v>
      </c>
      <c r="C3446" s="237" t="s">
        <v>10273</v>
      </c>
      <c r="D3446" s="233" t="s">
        <v>14114</v>
      </c>
      <c r="E3446" s="232" t="s">
        <v>4997</v>
      </c>
      <c r="F3446" s="236" t="s">
        <v>10268</v>
      </c>
      <c r="G3446" s="210">
        <v>0</v>
      </c>
      <c r="H3446" s="227" t="s">
        <v>4949</v>
      </c>
      <c r="I3446" s="227"/>
      <c r="J3446" s="227"/>
      <c r="K3446" s="227"/>
      <c r="L3446" s="227"/>
      <c r="M3446" s="227" t="s">
        <v>14115</v>
      </c>
      <c r="N3446" s="227" t="s">
        <v>10572</v>
      </c>
      <c r="O3446" s="242" t="s">
        <v>14080</v>
      </c>
      <c r="P3446" s="242" t="s">
        <v>14092</v>
      </c>
      <c r="Q3446" s="221" t="s">
        <v>14081</v>
      </c>
      <c r="R3446" s="208" t="s">
        <v>4998</v>
      </c>
      <c r="S3446" s="209">
        <v>420000717</v>
      </c>
      <c r="T3446" s="229">
        <v>45702</v>
      </c>
      <c r="U3446" s="230" t="s">
        <v>10277</v>
      </c>
      <c r="V3446" s="230" t="s">
        <v>10263</v>
      </c>
      <c r="W3446" s="230" t="s">
        <v>10263</v>
      </c>
      <c r="X3446" s="230" t="s">
        <v>13241</v>
      </c>
      <c r="Y3446" s="256"/>
      <c r="Z3446" s="230" t="s">
        <v>10264</v>
      </c>
      <c r="AA3446" s="220">
        <v>202503</v>
      </c>
      <c r="AB3446" s="239"/>
      <c r="AC3446" s="229" t="s">
        <v>10280</v>
      </c>
      <c r="AD3446" s="240" t="s">
        <v>14075</v>
      </c>
      <c r="AE3446" s="241">
        <v>0</v>
      </c>
      <c r="AF3446" s="240" t="s">
        <v>10252</v>
      </c>
      <c r="AG3446" s="235" t="str">
        <f>IFERROR(VLOOKUP(작성용!A:A,RM!A:D,4,0),"-")</f>
        <v>조용원</v>
      </c>
      <c r="AH3446" s="9" t="s">
        <v>14154</v>
      </c>
      <c r="AI3446" s="231" t="s">
        <v>11295</v>
      </c>
      <c r="AJ3446" s="231" t="s">
        <v>4949</v>
      </c>
      <c r="AK3446" s="231" t="s">
        <v>3962</v>
      </c>
      <c r="AL3446" s="231">
        <v>3445</v>
      </c>
    </row>
    <row r="3447" spans="1:38" x14ac:dyDescent="0.3">
      <c r="A3447" s="225" t="s">
        <v>856</v>
      </c>
      <c r="B3447" s="225" t="s">
        <v>14086</v>
      </c>
      <c r="C3447" s="237" t="s">
        <v>3683</v>
      </c>
      <c r="D3447" s="233" t="s">
        <v>11466</v>
      </c>
      <c r="E3447" s="232" t="s">
        <v>4999</v>
      </c>
      <c r="F3447" s="236" t="s">
        <v>10268</v>
      </c>
      <c r="G3447" s="210">
        <v>0</v>
      </c>
      <c r="H3447" s="227" t="s">
        <v>4949</v>
      </c>
      <c r="I3447" s="227"/>
      <c r="J3447" s="227"/>
      <c r="K3447" s="227"/>
      <c r="L3447" s="227"/>
      <c r="M3447" s="227" t="s">
        <v>14116</v>
      </c>
      <c r="N3447" s="227" t="s">
        <v>14079</v>
      </c>
      <c r="O3447" s="242" t="s">
        <v>14080</v>
      </c>
      <c r="P3447" s="242" t="s">
        <v>14092</v>
      </c>
      <c r="Q3447" s="221" t="s">
        <v>14081</v>
      </c>
      <c r="R3447" s="208" t="s">
        <v>5000</v>
      </c>
      <c r="S3447" s="209">
        <v>420000720</v>
      </c>
      <c r="T3447" s="229">
        <v>45702</v>
      </c>
      <c r="U3447" s="230" t="s">
        <v>10277</v>
      </c>
      <c r="V3447" s="230" t="s">
        <v>10263</v>
      </c>
      <c r="W3447" s="230" t="s">
        <v>10263</v>
      </c>
      <c r="X3447" s="230" t="s">
        <v>13241</v>
      </c>
      <c r="Y3447" s="256"/>
      <c r="Z3447" s="230" t="s">
        <v>10264</v>
      </c>
      <c r="AA3447" s="220">
        <v>202503</v>
      </c>
      <c r="AB3447" s="239"/>
      <c r="AC3447" s="229" t="s">
        <v>3964</v>
      </c>
      <c r="AD3447" s="240" t="s">
        <v>10252</v>
      </c>
      <c r="AE3447" s="241">
        <v>0</v>
      </c>
      <c r="AF3447" s="240" t="s">
        <v>10252</v>
      </c>
      <c r="AG3447" s="235" t="str">
        <f>IFERROR(VLOOKUP(작성용!A:A,RM!A:D,4,0),"-")</f>
        <v>조용원</v>
      </c>
      <c r="AH3447" s="9" t="s">
        <v>14154</v>
      </c>
      <c r="AI3447" s="231" t="s">
        <v>11295</v>
      </c>
      <c r="AJ3447" s="231" t="s">
        <v>4949</v>
      </c>
      <c r="AK3447" s="231" t="s">
        <v>3684</v>
      </c>
      <c r="AL3447" s="231">
        <v>3446</v>
      </c>
    </row>
    <row r="3448" spans="1:38" x14ac:dyDescent="0.3">
      <c r="A3448" s="225" t="s">
        <v>856</v>
      </c>
      <c r="B3448" s="225" t="s">
        <v>14086</v>
      </c>
      <c r="C3448" s="237" t="s">
        <v>10273</v>
      </c>
      <c r="D3448" s="233" t="s">
        <v>11469</v>
      </c>
      <c r="E3448" s="232" t="s">
        <v>5001</v>
      </c>
      <c r="F3448" s="236" t="s">
        <v>10268</v>
      </c>
      <c r="G3448" s="210">
        <v>0</v>
      </c>
      <c r="H3448" s="227" t="s">
        <v>4949</v>
      </c>
      <c r="I3448" s="227"/>
      <c r="J3448" s="227"/>
      <c r="K3448" s="227"/>
      <c r="L3448" s="227"/>
      <c r="M3448" s="227" t="s">
        <v>14117</v>
      </c>
      <c r="N3448" s="227" t="s">
        <v>10572</v>
      </c>
      <c r="O3448" s="242" t="s">
        <v>14080</v>
      </c>
      <c r="P3448" s="242" t="s">
        <v>14092</v>
      </c>
      <c r="Q3448" s="221" t="s">
        <v>14081</v>
      </c>
      <c r="R3448" s="208" t="s">
        <v>5002</v>
      </c>
      <c r="S3448" s="209">
        <v>420000727</v>
      </c>
      <c r="T3448" s="229">
        <v>45702</v>
      </c>
      <c r="U3448" s="230" t="s">
        <v>10277</v>
      </c>
      <c r="V3448" s="230" t="s">
        <v>10263</v>
      </c>
      <c r="W3448" s="230" t="s">
        <v>10263</v>
      </c>
      <c r="X3448" s="230" t="s">
        <v>13241</v>
      </c>
      <c r="Y3448" s="256"/>
      <c r="Z3448" s="230" t="s">
        <v>10264</v>
      </c>
      <c r="AA3448" s="220">
        <v>202503</v>
      </c>
      <c r="AB3448" s="239"/>
      <c r="AC3448" s="229" t="s">
        <v>10280</v>
      </c>
      <c r="AD3448" s="240" t="s">
        <v>10252</v>
      </c>
      <c r="AE3448" s="241">
        <v>0</v>
      </c>
      <c r="AF3448" s="240" t="s">
        <v>14075</v>
      </c>
      <c r="AG3448" s="235" t="str">
        <f>IFERROR(VLOOKUP(작성용!A:A,RM!A:D,4,0),"-")</f>
        <v>조용원</v>
      </c>
      <c r="AH3448" s="9" t="s">
        <v>14154</v>
      </c>
      <c r="AI3448" s="231" t="s">
        <v>11295</v>
      </c>
      <c r="AJ3448" s="231" t="s">
        <v>3522</v>
      </c>
      <c r="AK3448" s="231" t="s">
        <v>3962</v>
      </c>
      <c r="AL3448" s="231">
        <v>3447</v>
      </c>
    </row>
    <row r="3449" spans="1:38" x14ac:dyDescent="0.3">
      <c r="A3449" s="225" t="s">
        <v>856</v>
      </c>
      <c r="B3449" s="225" t="s">
        <v>14086</v>
      </c>
      <c r="C3449" s="237" t="s">
        <v>14118</v>
      </c>
      <c r="D3449" s="233" t="s">
        <v>14119</v>
      </c>
      <c r="E3449" s="232" t="s">
        <v>5003</v>
      </c>
      <c r="F3449" s="236" t="s">
        <v>10268</v>
      </c>
      <c r="G3449" s="210">
        <v>0</v>
      </c>
      <c r="H3449" s="227" t="s">
        <v>4949</v>
      </c>
      <c r="I3449" s="227"/>
      <c r="J3449" s="227"/>
      <c r="K3449" s="227"/>
      <c r="L3449" s="227"/>
      <c r="M3449" s="227" t="s">
        <v>14120</v>
      </c>
      <c r="N3449" s="227" t="s">
        <v>10572</v>
      </c>
      <c r="O3449" s="242" t="s">
        <v>14080</v>
      </c>
      <c r="P3449" s="242" t="s">
        <v>14092</v>
      </c>
      <c r="Q3449" s="221" t="s">
        <v>14081</v>
      </c>
      <c r="R3449" s="208" t="s">
        <v>5004</v>
      </c>
      <c r="S3449" s="209">
        <v>420000756</v>
      </c>
      <c r="T3449" s="229">
        <v>45702</v>
      </c>
      <c r="U3449" s="230" t="s">
        <v>10277</v>
      </c>
      <c r="V3449" s="230" t="s">
        <v>10263</v>
      </c>
      <c r="W3449" s="230" t="s">
        <v>10263</v>
      </c>
      <c r="X3449" s="230" t="s">
        <v>13241</v>
      </c>
      <c r="Y3449" s="256"/>
      <c r="Z3449" s="230" t="s">
        <v>10264</v>
      </c>
      <c r="AA3449" s="220">
        <v>202503</v>
      </c>
      <c r="AB3449" s="239"/>
      <c r="AC3449" s="229" t="s">
        <v>10280</v>
      </c>
      <c r="AD3449" s="240" t="s">
        <v>10252</v>
      </c>
      <c r="AE3449" s="241">
        <v>0</v>
      </c>
      <c r="AF3449" s="240" t="s">
        <v>10252</v>
      </c>
      <c r="AG3449" s="235" t="str">
        <f>IFERROR(VLOOKUP(작성용!A:A,RM!A:D,4,0),"-")</f>
        <v>조용원</v>
      </c>
      <c r="AH3449" s="9" t="s">
        <v>14154</v>
      </c>
      <c r="AI3449" s="231" t="s">
        <v>14093</v>
      </c>
      <c r="AJ3449" s="231" t="s">
        <v>4949</v>
      </c>
      <c r="AK3449" s="231" t="s">
        <v>3962</v>
      </c>
      <c r="AL3449" s="231">
        <v>3448</v>
      </c>
    </row>
    <row r="3450" spans="1:38" x14ac:dyDescent="0.3">
      <c r="A3450" s="225" t="s">
        <v>856</v>
      </c>
      <c r="B3450" s="225" t="s">
        <v>14086</v>
      </c>
      <c r="C3450" s="237" t="s">
        <v>10273</v>
      </c>
      <c r="D3450" s="233" t="s">
        <v>12720</v>
      </c>
      <c r="E3450" s="232" t="s">
        <v>5005</v>
      </c>
      <c r="F3450" s="236" t="s">
        <v>10268</v>
      </c>
      <c r="G3450" s="210">
        <v>0</v>
      </c>
      <c r="H3450" s="227" t="s">
        <v>4949</v>
      </c>
      <c r="I3450" s="227"/>
      <c r="J3450" s="227"/>
      <c r="K3450" s="227"/>
      <c r="L3450" s="227"/>
      <c r="M3450" s="227" t="s">
        <v>14121</v>
      </c>
      <c r="N3450" s="227" t="s">
        <v>10572</v>
      </c>
      <c r="O3450" s="242" t="s">
        <v>14080</v>
      </c>
      <c r="P3450" s="242" t="s">
        <v>14092</v>
      </c>
      <c r="Q3450" s="221" t="s">
        <v>14081</v>
      </c>
      <c r="R3450" s="208" t="s">
        <v>5006</v>
      </c>
      <c r="S3450" s="209">
        <v>420000762</v>
      </c>
      <c r="T3450" s="229">
        <v>45702</v>
      </c>
      <c r="U3450" s="230" t="s">
        <v>10277</v>
      </c>
      <c r="V3450" s="230" t="s">
        <v>10263</v>
      </c>
      <c r="W3450" s="230" t="s">
        <v>10263</v>
      </c>
      <c r="X3450" s="230" t="s">
        <v>13241</v>
      </c>
      <c r="Y3450" s="256"/>
      <c r="Z3450" s="230" t="s">
        <v>10264</v>
      </c>
      <c r="AA3450" s="220">
        <v>202503</v>
      </c>
      <c r="AB3450" s="239"/>
      <c r="AC3450" s="229" t="s">
        <v>10280</v>
      </c>
      <c r="AD3450" s="240" t="s">
        <v>10252</v>
      </c>
      <c r="AE3450" s="241">
        <v>0</v>
      </c>
      <c r="AF3450" s="240" t="s">
        <v>14103</v>
      </c>
      <c r="AG3450" s="235" t="str">
        <f>IFERROR(VLOOKUP(작성용!A:A,RM!A:D,4,0),"-")</f>
        <v>조용원</v>
      </c>
      <c r="AH3450" s="9" t="s">
        <v>14154</v>
      </c>
      <c r="AI3450" s="231" t="s">
        <v>11295</v>
      </c>
      <c r="AJ3450" s="231" t="s">
        <v>4949</v>
      </c>
      <c r="AK3450" s="231" t="s">
        <v>3962</v>
      </c>
      <c r="AL3450" s="231">
        <v>3449</v>
      </c>
    </row>
    <row r="3451" spans="1:38" x14ac:dyDescent="0.3">
      <c r="A3451" s="225" t="s">
        <v>856</v>
      </c>
      <c r="B3451" s="225" t="s">
        <v>14086</v>
      </c>
      <c r="C3451" s="237" t="s">
        <v>14118</v>
      </c>
      <c r="D3451" s="233" t="s">
        <v>14122</v>
      </c>
      <c r="E3451" s="232" t="s">
        <v>14123</v>
      </c>
      <c r="F3451" s="236" t="s">
        <v>10268</v>
      </c>
      <c r="G3451" s="210">
        <v>0</v>
      </c>
      <c r="H3451" s="227" t="s">
        <v>4949</v>
      </c>
      <c r="I3451" s="227"/>
      <c r="J3451" s="227"/>
      <c r="K3451" s="227"/>
      <c r="L3451" s="227"/>
      <c r="M3451" s="227" t="s">
        <v>14124</v>
      </c>
      <c r="N3451" s="227" t="s">
        <v>10572</v>
      </c>
      <c r="O3451" s="242" t="s">
        <v>14080</v>
      </c>
      <c r="P3451" s="242" t="s">
        <v>14092</v>
      </c>
      <c r="Q3451" s="221" t="s">
        <v>14081</v>
      </c>
      <c r="R3451" s="208" t="s">
        <v>14125</v>
      </c>
      <c r="S3451" s="209">
        <v>420000773</v>
      </c>
      <c r="T3451" s="229">
        <v>45702</v>
      </c>
      <c r="U3451" s="230" t="s">
        <v>10277</v>
      </c>
      <c r="V3451" s="230" t="s">
        <v>10263</v>
      </c>
      <c r="W3451" s="230" t="s">
        <v>10263</v>
      </c>
      <c r="X3451" s="230" t="s">
        <v>13241</v>
      </c>
      <c r="Y3451" s="256"/>
      <c r="Z3451" s="230" t="s">
        <v>10264</v>
      </c>
      <c r="AA3451" s="220">
        <v>202503</v>
      </c>
      <c r="AB3451" s="239"/>
      <c r="AC3451" s="229" t="s">
        <v>10280</v>
      </c>
      <c r="AD3451" s="240" t="s">
        <v>10252</v>
      </c>
      <c r="AE3451" s="241">
        <v>0</v>
      </c>
      <c r="AF3451" s="240" t="s">
        <v>10252</v>
      </c>
      <c r="AG3451" s="235" t="str">
        <f>IFERROR(VLOOKUP(작성용!A:A,RM!A:D,4,0),"-")</f>
        <v>조용원</v>
      </c>
      <c r="AH3451" s="9" t="s">
        <v>14154</v>
      </c>
      <c r="AI3451" s="231" t="s">
        <v>4979</v>
      </c>
      <c r="AJ3451" s="231" t="s">
        <v>4949</v>
      </c>
      <c r="AK3451" s="231" t="s">
        <v>3962</v>
      </c>
      <c r="AL3451" s="231">
        <v>3450</v>
      </c>
    </row>
    <row r="3452" spans="1:38" x14ac:dyDescent="0.3">
      <c r="A3452" s="225" t="s">
        <v>856</v>
      </c>
      <c r="B3452" s="225" t="s">
        <v>14086</v>
      </c>
      <c r="C3452" s="237" t="s">
        <v>10273</v>
      </c>
      <c r="D3452" s="233" t="s">
        <v>5007</v>
      </c>
      <c r="E3452" s="232" t="s">
        <v>5008</v>
      </c>
      <c r="F3452" s="236" t="s">
        <v>10268</v>
      </c>
      <c r="G3452" s="210">
        <v>0</v>
      </c>
      <c r="H3452" s="227" t="s">
        <v>4949</v>
      </c>
      <c r="I3452" s="227"/>
      <c r="J3452" s="227"/>
      <c r="K3452" s="227"/>
      <c r="L3452" s="227"/>
      <c r="M3452" s="227" t="s">
        <v>14126</v>
      </c>
      <c r="N3452" s="227" t="s">
        <v>3533</v>
      </c>
      <c r="O3452" s="242" t="s">
        <v>14100</v>
      </c>
      <c r="P3452" s="242" t="s">
        <v>14092</v>
      </c>
      <c r="Q3452" s="221" t="s">
        <v>14127</v>
      </c>
      <c r="R3452" s="208" t="s">
        <v>5009</v>
      </c>
      <c r="S3452" s="209">
        <v>420000825</v>
      </c>
      <c r="T3452" s="229">
        <v>45702</v>
      </c>
      <c r="U3452" s="230" t="s">
        <v>10277</v>
      </c>
      <c r="V3452" s="230" t="s">
        <v>10263</v>
      </c>
      <c r="W3452" s="230" t="s">
        <v>10263</v>
      </c>
      <c r="X3452" s="230" t="s">
        <v>13241</v>
      </c>
      <c r="Y3452" s="256"/>
      <c r="Z3452" s="230" t="s">
        <v>10264</v>
      </c>
      <c r="AA3452" s="220">
        <v>202503</v>
      </c>
      <c r="AB3452" s="239"/>
      <c r="AC3452" s="229" t="s">
        <v>14098</v>
      </c>
      <c r="AD3452" s="240" t="s">
        <v>10252</v>
      </c>
      <c r="AE3452" s="241">
        <v>0</v>
      </c>
      <c r="AF3452" s="240" t="s">
        <v>14075</v>
      </c>
      <c r="AG3452" s="235" t="str">
        <f>IFERROR(VLOOKUP(작성용!A:A,RM!A:D,4,0),"-")</f>
        <v>조용원</v>
      </c>
      <c r="AH3452" s="9" t="s">
        <v>14154</v>
      </c>
      <c r="AI3452" s="231" t="s">
        <v>14128</v>
      </c>
      <c r="AJ3452" s="231" t="s">
        <v>14069</v>
      </c>
      <c r="AK3452" s="231" t="s">
        <v>3962</v>
      </c>
      <c r="AL3452" s="231">
        <v>3451</v>
      </c>
    </row>
    <row r="3453" spans="1:38" x14ac:dyDescent="0.3">
      <c r="A3453" s="225" t="s">
        <v>856</v>
      </c>
      <c r="B3453" s="225" t="s">
        <v>14086</v>
      </c>
      <c r="C3453" s="237" t="s">
        <v>10273</v>
      </c>
      <c r="D3453" s="233" t="s">
        <v>12728</v>
      </c>
      <c r="E3453" s="232" t="s">
        <v>5010</v>
      </c>
      <c r="F3453" s="236" t="s">
        <v>10268</v>
      </c>
      <c r="G3453" s="210">
        <v>0</v>
      </c>
      <c r="H3453" s="227" t="s">
        <v>4949</v>
      </c>
      <c r="I3453" s="227"/>
      <c r="J3453" s="227"/>
      <c r="K3453" s="227"/>
      <c r="L3453" s="227"/>
      <c r="M3453" s="227" t="s">
        <v>14129</v>
      </c>
      <c r="N3453" s="227" t="s">
        <v>10572</v>
      </c>
      <c r="O3453" s="242" t="s">
        <v>14080</v>
      </c>
      <c r="P3453" s="242" t="s">
        <v>14092</v>
      </c>
      <c r="Q3453" s="221" t="s">
        <v>14081</v>
      </c>
      <c r="R3453" s="208" t="s">
        <v>5011</v>
      </c>
      <c r="S3453" s="209">
        <v>420000845</v>
      </c>
      <c r="T3453" s="229">
        <v>45702</v>
      </c>
      <c r="U3453" s="230" t="s">
        <v>10277</v>
      </c>
      <c r="V3453" s="230" t="s">
        <v>10263</v>
      </c>
      <c r="W3453" s="230" t="s">
        <v>10263</v>
      </c>
      <c r="X3453" s="230" t="s">
        <v>13241</v>
      </c>
      <c r="Y3453" s="256"/>
      <c r="Z3453" s="230" t="s">
        <v>10264</v>
      </c>
      <c r="AA3453" s="220">
        <v>202503</v>
      </c>
      <c r="AB3453" s="239"/>
      <c r="AC3453" s="229" t="s">
        <v>10280</v>
      </c>
      <c r="AD3453" s="240" t="s">
        <v>10252</v>
      </c>
      <c r="AE3453" s="241">
        <v>0</v>
      </c>
      <c r="AF3453" s="240" t="s">
        <v>10252</v>
      </c>
      <c r="AG3453" s="235" t="str">
        <f>IFERROR(VLOOKUP(작성용!A:A,RM!A:D,4,0),"-")</f>
        <v>조용원</v>
      </c>
      <c r="AH3453" s="9" t="s">
        <v>14154</v>
      </c>
      <c r="AI3453" s="231" t="s">
        <v>11295</v>
      </c>
      <c r="AJ3453" s="231" t="s">
        <v>4949</v>
      </c>
      <c r="AK3453" s="231" t="s">
        <v>3962</v>
      </c>
      <c r="AL3453" s="231">
        <v>3452</v>
      </c>
    </row>
    <row r="3454" spans="1:38" x14ac:dyDescent="0.3">
      <c r="A3454" s="225" t="s">
        <v>856</v>
      </c>
      <c r="B3454" s="225" t="s">
        <v>14086</v>
      </c>
      <c r="C3454" s="237" t="s">
        <v>10273</v>
      </c>
      <c r="D3454" s="233" t="s">
        <v>12729</v>
      </c>
      <c r="E3454" s="232" t="s">
        <v>5012</v>
      </c>
      <c r="F3454" s="236" t="s">
        <v>10268</v>
      </c>
      <c r="G3454" s="210">
        <v>0</v>
      </c>
      <c r="H3454" s="227" t="s">
        <v>4949</v>
      </c>
      <c r="I3454" s="227"/>
      <c r="J3454" s="227"/>
      <c r="K3454" s="227"/>
      <c r="L3454" s="227"/>
      <c r="M3454" s="227" t="s">
        <v>14130</v>
      </c>
      <c r="N3454" s="227" t="s">
        <v>10572</v>
      </c>
      <c r="O3454" s="242" t="s">
        <v>14080</v>
      </c>
      <c r="P3454" s="242" t="s">
        <v>14092</v>
      </c>
      <c r="Q3454" s="221" t="s">
        <v>14081</v>
      </c>
      <c r="R3454" s="208" t="s">
        <v>5013</v>
      </c>
      <c r="S3454" s="209">
        <v>420000866</v>
      </c>
      <c r="T3454" s="229">
        <v>45702</v>
      </c>
      <c r="U3454" s="230" t="s">
        <v>10277</v>
      </c>
      <c r="V3454" s="230" t="s">
        <v>10263</v>
      </c>
      <c r="W3454" s="230" t="s">
        <v>10263</v>
      </c>
      <c r="X3454" s="230" t="s">
        <v>13241</v>
      </c>
      <c r="Y3454" s="256"/>
      <c r="Z3454" s="230" t="s">
        <v>10264</v>
      </c>
      <c r="AA3454" s="220">
        <v>202503</v>
      </c>
      <c r="AB3454" s="239"/>
      <c r="AC3454" s="229" t="s">
        <v>14098</v>
      </c>
      <c r="AD3454" s="240" t="s">
        <v>10252</v>
      </c>
      <c r="AE3454" s="241">
        <v>0</v>
      </c>
      <c r="AF3454" s="240" t="s">
        <v>10252</v>
      </c>
      <c r="AG3454" s="235" t="str">
        <f>IFERROR(VLOOKUP(작성용!A:A,RM!A:D,4,0),"-")</f>
        <v>조용원</v>
      </c>
      <c r="AH3454" s="9" t="s">
        <v>14154</v>
      </c>
      <c r="AI3454" s="231" t="s">
        <v>11295</v>
      </c>
      <c r="AJ3454" s="231" t="s">
        <v>4949</v>
      </c>
      <c r="AK3454" s="231" t="s">
        <v>3962</v>
      </c>
      <c r="AL3454" s="231">
        <v>3453</v>
      </c>
    </row>
    <row r="3455" spans="1:38" x14ac:dyDescent="0.3">
      <c r="A3455" s="225" t="s">
        <v>856</v>
      </c>
      <c r="B3455" s="225" t="s">
        <v>14086</v>
      </c>
      <c r="C3455" s="237" t="s">
        <v>10273</v>
      </c>
      <c r="D3455" s="233" t="s">
        <v>14131</v>
      </c>
      <c r="E3455" s="232" t="s">
        <v>5014</v>
      </c>
      <c r="F3455" s="236" t="s">
        <v>10268</v>
      </c>
      <c r="G3455" s="210">
        <v>0</v>
      </c>
      <c r="H3455" s="227" t="s">
        <v>4949</v>
      </c>
      <c r="I3455" s="227"/>
      <c r="J3455" s="227"/>
      <c r="K3455" s="227"/>
      <c r="L3455" s="227"/>
      <c r="M3455" s="227" t="s">
        <v>14132</v>
      </c>
      <c r="N3455" s="227" t="s">
        <v>10572</v>
      </c>
      <c r="O3455" s="242" t="s">
        <v>14080</v>
      </c>
      <c r="P3455" s="242" t="s">
        <v>14092</v>
      </c>
      <c r="Q3455" s="221" t="s">
        <v>14081</v>
      </c>
      <c r="R3455" s="208" t="s">
        <v>5015</v>
      </c>
      <c r="S3455" s="209">
        <v>420000878</v>
      </c>
      <c r="T3455" s="229">
        <v>45702</v>
      </c>
      <c r="U3455" s="230" t="s">
        <v>10277</v>
      </c>
      <c r="V3455" s="230" t="s">
        <v>10263</v>
      </c>
      <c r="W3455" s="230" t="s">
        <v>10263</v>
      </c>
      <c r="X3455" s="230" t="s">
        <v>13241</v>
      </c>
      <c r="Y3455" s="256"/>
      <c r="Z3455" s="230" t="s">
        <v>10264</v>
      </c>
      <c r="AA3455" s="220">
        <v>202503</v>
      </c>
      <c r="AB3455" s="239"/>
      <c r="AC3455" s="229" t="s">
        <v>10280</v>
      </c>
      <c r="AD3455" s="240" t="s">
        <v>10252</v>
      </c>
      <c r="AE3455" s="241">
        <v>0</v>
      </c>
      <c r="AF3455" s="240" t="s">
        <v>10252</v>
      </c>
      <c r="AG3455" s="235" t="str">
        <f>IFERROR(VLOOKUP(작성용!A:A,RM!A:D,4,0),"-")</f>
        <v>조용원</v>
      </c>
      <c r="AH3455" s="9" t="s">
        <v>14154</v>
      </c>
      <c r="AI3455" s="231" t="s">
        <v>11295</v>
      </c>
      <c r="AJ3455" s="231" t="s">
        <v>4949</v>
      </c>
      <c r="AK3455" s="231" t="s">
        <v>3962</v>
      </c>
      <c r="AL3455" s="231">
        <v>3454</v>
      </c>
    </row>
    <row r="3456" spans="1:38" x14ac:dyDescent="0.3">
      <c r="A3456" s="225" t="s">
        <v>856</v>
      </c>
      <c r="B3456" s="225" t="s">
        <v>14086</v>
      </c>
      <c r="C3456" s="237" t="s">
        <v>10273</v>
      </c>
      <c r="D3456" s="233" t="s">
        <v>14133</v>
      </c>
      <c r="E3456" s="232" t="s">
        <v>5016</v>
      </c>
      <c r="F3456" s="236" t="s">
        <v>10268</v>
      </c>
      <c r="G3456" s="210">
        <v>0</v>
      </c>
      <c r="H3456" s="227" t="s">
        <v>4949</v>
      </c>
      <c r="I3456" s="227"/>
      <c r="J3456" s="227"/>
      <c r="K3456" s="227"/>
      <c r="L3456" s="227"/>
      <c r="M3456" s="227" t="s">
        <v>14134</v>
      </c>
      <c r="N3456" s="227" t="s">
        <v>10572</v>
      </c>
      <c r="O3456" s="242" t="s">
        <v>14080</v>
      </c>
      <c r="P3456" s="242" t="s">
        <v>14092</v>
      </c>
      <c r="Q3456" s="221" t="s">
        <v>14081</v>
      </c>
      <c r="R3456" s="208" t="s">
        <v>5017</v>
      </c>
      <c r="S3456" s="209">
        <v>420000890</v>
      </c>
      <c r="T3456" s="229">
        <v>45702</v>
      </c>
      <c r="U3456" s="230" t="s">
        <v>10277</v>
      </c>
      <c r="V3456" s="230" t="s">
        <v>10263</v>
      </c>
      <c r="W3456" s="230" t="s">
        <v>10263</v>
      </c>
      <c r="X3456" s="230" t="s">
        <v>13241</v>
      </c>
      <c r="Y3456" s="256"/>
      <c r="Z3456" s="230" t="s">
        <v>10264</v>
      </c>
      <c r="AA3456" s="220">
        <v>202503</v>
      </c>
      <c r="AB3456" s="239"/>
      <c r="AC3456" s="229" t="s">
        <v>10280</v>
      </c>
      <c r="AD3456" s="240" t="s">
        <v>10252</v>
      </c>
      <c r="AE3456" s="241">
        <v>0</v>
      </c>
      <c r="AF3456" s="240" t="s">
        <v>10252</v>
      </c>
      <c r="AG3456" s="235" t="str">
        <f>IFERROR(VLOOKUP(작성용!A:A,RM!A:D,4,0),"-")</f>
        <v>조용원</v>
      </c>
      <c r="AH3456" s="9" t="s">
        <v>14154</v>
      </c>
      <c r="AI3456" s="231" t="s">
        <v>14128</v>
      </c>
      <c r="AJ3456" s="231" t="s">
        <v>4949</v>
      </c>
      <c r="AK3456" s="231" t="s">
        <v>3962</v>
      </c>
      <c r="AL3456" s="231">
        <v>3455</v>
      </c>
    </row>
    <row r="3457" spans="1:38" x14ac:dyDescent="0.3">
      <c r="A3457" s="225" t="s">
        <v>856</v>
      </c>
      <c r="B3457" s="225" t="s">
        <v>14086</v>
      </c>
      <c r="C3457" s="237" t="s">
        <v>10273</v>
      </c>
      <c r="D3457" s="233" t="s">
        <v>12782</v>
      </c>
      <c r="E3457" s="232" t="s">
        <v>5018</v>
      </c>
      <c r="F3457" s="236" t="s">
        <v>10268</v>
      </c>
      <c r="G3457" s="210">
        <v>0</v>
      </c>
      <c r="H3457" s="227" t="s">
        <v>4949</v>
      </c>
      <c r="I3457" s="227"/>
      <c r="J3457" s="227"/>
      <c r="K3457" s="227"/>
      <c r="L3457" s="227"/>
      <c r="M3457" s="227"/>
      <c r="N3457" s="227" t="s">
        <v>10242</v>
      </c>
      <c r="O3457" s="242" t="s">
        <v>14080</v>
      </c>
      <c r="P3457" s="242" t="s">
        <v>14072</v>
      </c>
      <c r="Q3457" s="221" t="s">
        <v>14081</v>
      </c>
      <c r="R3457" s="208" t="s">
        <v>5019</v>
      </c>
      <c r="S3457" s="209">
        <v>420000942</v>
      </c>
      <c r="T3457" s="229">
        <v>45702</v>
      </c>
      <c r="U3457" s="230" t="s">
        <v>10277</v>
      </c>
      <c r="V3457" s="230" t="s">
        <v>10263</v>
      </c>
      <c r="W3457" s="230" t="s">
        <v>10263</v>
      </c>
      <c r="X3457" s="230" t="s">
        <v>13241</v>
      </c>
      <c r="Y3457" s="256"/>
      <c r="Z3457" s="230" t="s">
        <v>10264</v>
      </c>
      <c r="AA3457" s="220">
        <v>202503</v>
      </c>
      <c r="AB3457" s="239"/>
      <c r="AC3457" s="229" t="s">
        <v>10280</v>
      </c>
      <c r="AD3457" s="240" t="s">
        <v>10252</v>
      </c>
      <c r="AE3457" s="241">
        <v>0</v>
      </c>
      <c r="AF3457" s="240" t="s">
        <v>10252</v>
      </c>
      <c r="AG3457" s="235" t="str">
        <f>IFERROR(VLOOKUP(작성용!A:A,RM!A:D,4,0),"-")</f>
        <v>조용원</v>
      </c>
      <c r="AH3457" s="9" t="s">
        <v>14154</v>
      </c>
      <c r="AI3457" s="231" t="s">
        <v>11295</v>
      </c>
      <c r="AJ3457" s="231" t="s">
        <v>4949</v>
      </c>
      <c r="AK3457" s="231" t="s">
        <v>3962</v>
      </c>
      <c r="AL3457" s="231">
        <v>3456</v>
      </c>
    </row>
    <row r="3458" spans="1:38" x14ac:dyDescent="0.3">
      <c r="A3458" s="225" t="s">
        <v>856</v>
      </c>
      <c r="B3458" s="225" t="s">
        <v>14065</v>
      </c>
      <c r="C3458" s="237" t="s">
        <v>10273</v>
      </c>
      <c r="D3458" s="233" t="s">
        <v>14135</v>
      </c>
      <c r="E3458" s="232" t="s">
        <v>5020</v>
      </c>
      <c r="F3458" s="236" t="s">
        <v>10268</v>
      </c>
      <c r="G3458" s="210">
        <v>0</v>
      </c>
      <c r="H3458" s="227" t="s">
        <v>4949</v>
      </c>
      <c r="I3458" s="227"/>
      <c r="J3458" s="227"/>
      <c r="K3458" s="227"/>
      <c r="L3458" s="227"/>
      <c r="M3458" s="227"/>
      <c r="N3458" s="227" t="s">
        <v>10242</v>
      </c>
      <c r="O3458" s="242" t="s">
        <v>14080</v>
      </c>
      <c r="P3458" s="242" t="s">
        <v>14092</v>
      </c>
      <c r="Q3458" s="221" t="s">
        <v>14081</v>
      </c>
      <c r="R3458" s="208" t="s">
        <v>5021</v>
      </c>
      <c r="S3458" s="209">
        <v>420000889</v>
      </c>
      <c r="T3458" s="229">
        <v>45702</v>
      </c>
      <c r="U3458" s="230" t="s">
        <v>10277</v>
      </c>
      <c r="V3458" s="230" t="s">
        <v>10263</v>
      </c>
      <c r="W3458" s="230" t="s">
        <v>10263</v>
      </c>
      <c r="X3458" s="230" t="s">
        <v>13241</v>
      </c>
      <c r="Y3458" s="256"/>
      <c r="Z3458" s="230" t="s">
        <v>10264</v>
      </c>
      <c r="AA3458" s="220">
        <v>202503</v>
      </c>
      <c r="AB3458" s="239"/>
      <c r="AC3458" s="229" t="s">
        <v>10280</v>
      </c>
      <c r="AD3458" s="240" t="s">
        <v>10252</v>
      </c>
      <c r="AE3458" s="241">
        <v>0</v>
      </c>
      <c r="AF3458" s="240" t="s">
        <v>10252</v>
      </c>
      <c r="AG3458" s="235" t="str">
        <f>IFERROR(VLOOKUP(작성용!A:A,RM!A:D,4,0),"-")</f>
        <v>조용원</v>
      </c>
      <c r="AH3458" s="9" t="s">
        <v>14154</v>
      </c>
      <c r="AI3458" s="231" t="s">
        <v>11295</v>
      </c>
      <c r="AJ3458" s="231" t="s">
        <v>4949</v>
      </c>
      <c r="AK3458" s="231" t="s">
        <v>3962</v>
      </c>
      <c r="AL3458" s="231">
        <v>3457</v>
      </c>
    </row>
    <row r="3459" spans="1:38" x14ac:dyDescent="0.3">
      <c r="A3459" s="225" t="s">
        <v>856</v>
      </c>
      <c r="B3459" s="225" t="s">
        <v>14086</v>
      </c>
      <c r="C3459" s="237" t="s">
        <v>10273</v>
      </c>
      <c r="D3459" s="233" t="s">
        <v>12898</v>
      </c>
      <c r="E3459" s="232" t="s">
        <v>3849</v>
      </c>
      <c r="F3459" s="236" t="s">
        <v>10268</v>
      </c>
      <c r="G3459" s="210">
        <v>0</v>
      </c>
      <c r="H3459" s="227" t="s">
        <v>4949</v>
      </c>
      <c r="I3459" s="227"/>
      <c r="J3459" s="227"/>
      <c r="K3459" s="227"/>
      <c r="L3459" s="227"/>
      <c r="M3459" s="227"/>
      <c r="N3459" s="227" t="s">
        <v>10242</v>
      </c>
      <c r="O3459" s="242" t="s">
        <v>14080</v>
      </c>
      <c r="P3459" s="242" t="s">
        <v>14092</v>
      </c>
      <c r="Q3459" s="221" t="s">
        <v>14081</v>
      </c>
      <c r="R3459" s="208" t="s">
        <v>3850</v>
      </c>
      <c r="S3459" s="209">
        <v>420000957</v>
      </c>
      <c r="T3459" s="229">
        <v>45702</v>
      </c>
      <c r="U3459" s="230" t="s">
        <v>10277</v>
      </c>
      <c r="V3459" s="230" t="s">
        <v>10263</v>
      </c>
      <c r="W3459" s="230" t="s">
        <v>10263</v>
      </c>
      <c r="X3459" s="230" t="s">
        <v>13241</v>
      </c>
      <c r="Y3459" s="256"/>
      <c r="Z3459" s="230" t="s">
        <v>10264</v>
      </c>
      <c r="AA3459" s="220">
        <v>202503</v>
      </c>
      <c r="AB3459" s="239"/>
      <c r="AC3459" s="229" t="s">
        <v>10280</v>
      </c>
      <c r="AD3459" s="240" t="s">
        <v>10252</v>
      </c>
      <c r="AE3459" s="241">
        <v>0</v>
      </c>
      <c r="AF3459" s="240" t="s">
        <v>10252</v>
      </c>
      <c r="AG3459" s="235" t="str">
        <f>IFERROR(VLOOKUP(작성용!A:A,RM!A:D,4,0),"-")</f>
        <v>조용원</v>
      </c>
      <c r="AH3459" s="9" t="s">
        <v>14154</v>
      </c>
      <c r="AI3459" s="231" t="s">
        <v>11295</v>
      </c>
      <c r="AJ3459" s="231" t="s">
        <v>4949</v>
      </c>
      <c r="AK3459" s="231" t="s">
        <v>3962</v>
      </c>
      <c r="AL3459" s="231">
        <v>3458</v>
      </c>
    </row>
    <row r="3460" spans="1:38" x14ac:dyDescent="0.3">
      <c r="A3460" s="225" t="s">
        <v>856</v>
      </c>
      <c r="B3460" s="225" t="s">
        <v>14086</v>
      </c>
      <c r="C3460" s="237" t="s">
        <v>10273</v>
      </c>
      <c r="D3460" s="233" t="s">
        <v>14136</v>
      </c>
      <c r="E3460" s="232" t="s">
        <v>5022</v>
      </c>
      <c r="F3460" s="236" t="s">
        <v>10268</v>
      </c>
      <c r="G3460" s="210">
        <v>0</v>
      </c>
      <c r="H3460" s="227" t="s">
        <v>4949</v>
      </c>
      <c r="I3460" s="227"/>
      <c r="J3460" s="227"/>
      <c r="K3460" s="227"/>
      <c r="L3460" s="227"/>
      <c r="M3460" s="227"/>
      <c r="N3460" s="227" t="s">
        <v>10242</v>
      </c>
      <c r="O3460" s="242" t="s">
        <v>14080</v>
      </c>
      <c r="P3460" s="242" t="s">
        <v>14092</v>
      </c>
      <c r="Q3460" s="221" t="s">
        <v>14081</v>
      </c>
      <c r="R3460" s="208" t="s">
        <v>5023</v>
      </c>
      <c r="S3460" s="209">
        <v>420000936</v>
      </c>
      <c r="T3460" s="229">
        <v>45702</v>
      </c>
      <c r="U3460" s="230" t="s">
        <v>10277</v>
      </c>
      <c r="V3460" s="230" t="s">
        <v>10263</v>
      </c>
      <c r="W3460" s="230" t="s">
        <v>10263</v>
      </c>
      <c r="X3460" s="230" t="s">
        <v>13241</v>
      </c>
      <c r="Y3460" s="256"/>
      <c r="Z3460" s="230" t="s">
        <v>10264</v>
      </c>
      <c r="AA3460" s="220">
        <v>202503</v>
      </c>
      <c r="AB3460" s="239"/>
      <c r="AC3460" s="229" t="s">
        <v>10280</v>
      </c>
      <c r="AD3460" s="240" t="s">
        <v>10252</v>
      </c>
      <c r="AE3460" s="241">
        <v>0</v>
      </c>
      <c r="AF3460" s="240" t="s">
        <v>10252</v>
      </c>
      <c r="AG3460" s="235" t="str">
        <f>IFERROR(VLOOKUP(작성용!A:A,RM!A:D,4,0),"-")</f>
        <v>조용원</v>
      </c>
      <c r="AH3460" s="9" t="s">
        <v>14154</v>
      </c>
      <c r="AI3460" s="231" t="s">
        <v>11295</v>
      </c>
      <c r="AJ3460" s="231" t="s">
        <v>4949</v>
      </c>
      <c r="AK3460" s="231" t="s">
        <v>3962</v>
      </c>
      <c r="AL3460" s="231">
        <v>3459</v>
      </c>
    </row>
    <row r="3461" spans="1:38" x14ac:dyDescent="0.3">
      <c r="A3461" s="225" t="s">
        <v>856</v>
      </c>
      <c r="B3461" s="225" t="s">
        <v>14086</v>
      </c>
      <c r="C3461" s="237" t="s">
        <v>10273</v>
      </c>
      <c r="D3461" s="233" t="s">
        <v>14137</v>
      </c>
      <c r="E3461" s="232" t="s">
        <v>5024</v>
      </c>
      <c r="F3461" s="236" t="s">
        <v>10268</v>
      </c>
      <c r="G3461" s="210">
        <v>0</v>
      </c>
      <c r="H3461" s="227" t="s">
        <v>4949</v>
      </c>
      <c r="I3461" s="227"/>
      <c r="J3461" s="227"/>
      <c r="K3461" s="227"/>
      <c r="L3461" s="227"/>
      <c r="M3461" s="227"/>
      <c r="N3461" s="227" t="s">
        <v>10242</v>
      </c>
      <c r="O3461" s="242" t="s">
        <v>14080</v>
      </c>
      <c r="P3461" s="242" t="s">
        <v>14092</v>
      </c>
      <c r="Q3461" s="221" t="s">
        <v>14081</v>
      </c>
      <c r="R3461" s="208" t="s">
        <v>5025</v>
      </c>
      <c r="S3461" s="209">
        <v>420000937</v>
      </c>
      <c r="T3461" s="229">
        <v>45702</v>
      </c>
      <c r="U3461" s="230" t="s">
        <v>10277</v>
      </c>
      <c r="V3461" s="230" t="s">
        <v>10263</v>
      </c>
      <c r="W3461" s="230" t="s">
        <v>10263</v>
      </c>
      <c r="X3461" s="230" t="s">
        <v>13241</v>
      </c>
      <c r="Y3461" s="256"/>
      <c r="Z3461" s="230" t="s">
        <v>10264</v>
      </c>
      <c r="AA3461" s="220">
        <v>202503</v>
      </c>
      <c r="AB3461" s="239"/>
      <c r="AC3461" s="229" t="s">
        <v>10280</v>
      </c>
      <c r="AD3461" s="240" t="s">
        <v>14075</v>
      </c>
      <c r="AE3461" s="241">
        <v>0</v>
      </c>
      <c r="AF3461" s="240" t="s">
        <v>10252</v>
      </c>
      <c r="AG3461" s="235" t="str">
        <f>IFERROR(VLOOKUP(작성용!A:A,RM!A:D,4,0),"-")</f>
        <v>조용원</v>
      </c>
      <c r="AH3461" s="9" t="s">
        <v>14154</v>
      </c>
      <c r="AI3461" s="231" t="s">
        <v>11295</v>
      </c>
      <c r="AJ3461" s="231" t="s">
        <v>4949</v>
      </c>
      <c r="AK3461" s="231" t="s">
        <v>3962</v>
      </c>
      <c r="AL3461" s="231">
        <v>3460</v>
      </c>
    </row>
    <row r="3462" spans="1:38" x14ac:dyDescent="0.3">
      <c r="A3462" s="225" t="s">
        <v>856</v>
      </c>
      <c r="B3462" s="225" t="s">
        <v>14086</v>
      </c>
      <c r="C3462" s="237" t="s">
        <v>10273</v>
      </c>
      <c r="D3462" s="233" t="s">
        <v>13872</v>
      </c>
      <c r="E3462" s="232" t="s">
        <v>3841</v>
      </c>
      <c r="F3462" s="236" t="s">
        <v>10268</v>
      </c>
      <c r="G3462" s="210">
        <v>0</v>
      </c>
      <c r="H3462" s="227" t="s">
        <v>4949</v>
      </c>
      <c r="I3462" s="227"/>
      <c r="J3462" s="227"/>
      <c r="K3462" s="227"/>
      <c r="L3462" s="227"/>
      <c r="M3462" s="227"/>
      <c r="N3462" s="227" t="s">
        <v>10242</v>
      </c>
      <c r="O3462" s="242" t="s">
        <v>14080</v>
      </c>
      <c r="P3462" s="242" t="s">
        <v>14092</v>
      </c>
      <c r="Q3462" s="221" t="s">
        <v>14081</v>
      </c>
      <c r="R3462" s="208" t="s">
        <v>3842</v>
      </c>
      <c r="S3462" s="209">
        <v>420000938</v>
      </c>
      <c r="T3462" s="229">
        <v>45702</v>
      </c>
      <c r="U3462" s="230" t="s">
        <v>10277</v>
      </c>
      <c r="V3462" s="230" t="s">
        <v>10263</v>
      </c>
      <c r="W3462" s="230" t="s">
        <v>10263</v>
      </c>
      <c r="X3462" s="230" t="s">
        <v>13241</v>
      </c>
      <c r="Y3462" s="256"/>
      <c r="Z3462" s="230" t="s">
        <v>10264</v>
      </c>
      <c r="AA3462" s="220">
        <v>202503</v>
      </c>
      <c r="AB3462" s="239"/>
      <c r="AC3462" s="229" t="s">
        <v>10280</v>
      </c>
      <c r="AD3462" s="240" t="s">
        <v>10252</v>
      </c>
      <c r="AE3462" s="241">
        <v>0</v>
      </c>
      <c r="AF3462" s="240" t="s">
        <v>10252</v>
      </c>
      <c r="AG3462" s="235" t="str">
        <f>IFERROR(VLOOKUP(작성용!A:A,RM!A:D,4,0),"-")</f>
        <v>조용원</v>
      </c>
      <c r="AH3462" s="9" t="s">
        <v>14154</v>
      </c>
      <c r="AI3462" s="231" t="s">
        <v>11295</v>
      </c>
      <c r="AJ3462" s="231" t="s">
        <v>4949</v>
      </c>
      <c r="AK3462" s="231" t="s">
        <v>3962</v>
      </c>
      <c r="AL3462" s="231">
        <v>3461</v>
      </c>
    </row>
    <row r="3463" spans="1:38" x14ac:dyDescent="0.3">
      <c r="A3463" s="225" t="s">
        <v>856</v>
      </c>
      <c r="B3463" s="225" t="s">
        <v>14086</v>
      </c>
      <c r="C3463" s="237" t="s">
        <v>10273</v>
      </c>
      <c r="D3463" s="233" t="s">
        <v>12935</v>
      </c>
      <c r="E3463" s="232" t="s">
        <v>5026</v>
      </c>
      <c r="F3463" s="236" t="s">
        <v>10268</v>
      </c>
      <c r="G3463" s="210">
        <v>0</v>
      </c>
      <c r="H3463" s="227" t="s">
        <v>4949</v>
      </c>
      <c r="I3463" s="227"/>
      <c r="J3463" s="227"/>
      <c r="K3463" s="227"/>
      <c r="L3463" s="227"/>
      <c r="M3463" s="227"/>
      <c r="N3463" s="227" t="s">
        <v>10242</v>
      </c>
      <c r="O3463" s="242" t="s">
        <v>14080</v>
      </c>
      <c r="P3463" s="242" t="s">
        <v>14092</v>
      </c>
      <c r="Q3463" s="221" t="s">
        <v>14081</v>
      </c>
      <c r="R3463" s="208" t="s">
        <v>5027</v>
      </c>
      <c r="S3463" s="209">
        <v>420000914</v>
      </c>
      <c r="T3463" s="229">
        <v>45702</v>
      </c>
      <c r="U3463" s="230" t="s">
        <v>10277</v>
      </c>
      <c r="V3463" s="230" t="s">
        <v>10263</v>
      </c>
      <c r="W3463" s="230" t="s">
        <v>10263</v>
      </c>
      <c r="X3463" s="230" t="s">
        <v>13241</v>
      </c>
      <c r="Y3463" s="256"/>
      <c r="Z3463" s="230" t="s">
        <v>10264</v>
      </c>
      <c r="AA3463" s="220">
        <v>202503</v>
      </c>
      <c r="AB3463" s="239"/>
      <c r="AC3463" s="229" t="s">
        <v>10280</v>
      </c>
      <c r="AD3463" s="240" t="s">
        <v>10252</v>
      </c>
      <c r="AE3463" s="241">
        <v>0</v>
      </c>
      <c r="AF3463" s="240" t="s">
        <v>10252</v>
      </c>
      <c r="AG3463" s="235" t="str">
        <f>IFERROR(VLOOKUP(작성용!A:A,RM!A:D,4,0),"-")</f>
        <v>조용원</v>
      </c>
      <c r="AH3463" s="9" t="s">
        <v>14154</v>
      </c>
      <c r="AI3463" s="231" t="s">
        <v>14093</v>
      </c>
      <c r="AJ3463" s="231" t="s">
        <v>4949</v>
      </c>
      <c r="AK3463" s="231" t="s">
        <v>3962</v>
      </c>
      <c r="AL3463" s="231">
        <v>3462</v>
      </c>
    </row>
    <row r="3464" spans="1:38" x14ac:dyDescent="0.3">
      <c r="A3464" s="225" t="s">
        <v>856</v>
      </c>
      <c r="B3464" s="225" t="s">
        <v>14086</v>
      </c>
      <c r="C3464" s="237" t="s">
        <v>10273</v>
      </c>
      <c r="D3464" s="233" t="s">
        <v>13550</v>
      </c>
      <c r="E3464" s="232" t="s">
        <v>5028</v>
      </c>
      <c r="F3464" s="236" t="s">
        <v>10268</v>
      </c>
      <c r="G3464" s="210">
        <v>0</v>
      </c>
      <c r="H3464" s="227" t="s">
        <v>4949</v>
      </c>
      <c r="I3464" s="227"/>
      <c r="J3464" s="227"/>
      <c r="K3464" s="227"/>
      <c r="L3464" s="227"/>
      <c r="M3464" s="227"/>
      <c r="N3464" s="227" t="s">
        <v>4050</v>
      </c>
      <c r="O3464" s="242" t="s">
        <v>14080</v>
      </c>
      <c r="P3464" s="242" t="s">
        <v>14092</v>
      </c>
      <c r="Q3464" s="221" t="s">
        <v>14081</v>
      </c>
      <c r="R3464" s="208" t="s">
        <v>5029</v>
      </c>
      <c r="S3464" s="209">
        <v>420000877</v>
      </c>
      <c r="T3464" s="229">
        <v>45702</v>
      </c>
      <c r="U3464" s="230" t="s">
        <v>10277</v>
      </c>
      <c r="V3464" s="230" t="s">
        <v>10263</v>
      </c>
      <c r="W3464" s="230" t="s">
        <v>10263</v>
      </c>
      <c r="X3464" s="230" t="s">
        <v>13241</v>
      </c>
      <c r="Y3464" s="256"/>
      <c r="Z3464" s="230" t="s">
        <v>10264</v>
      </c>
      <c r="AA3464" s="220">
        <v>202503</v>
      </c>
      <c r="AB3464" s="239"/>
      <c r="AC3464" s="229" t="s">
        <v>10280</v>
      </c>
      <c r="AD3464" s="240" t="s">
        <v>4809</v>
      </c>
      <c r="AE3464" s="241">
        <v>0</v>
      </c>
      <c r="AF3464" s="240" t="s">
        <v>10252</v>
      </c>
      <c r="AG3464" s="235" t="str">
        <f>IFERROR(VLOOKUP(작성용!A:A,RM!A:D,4,0),"-")</f>
        <v>조용원</v>
      </c>
      <c r="AH3464" s="9" t="s">
        <v>14154</v>
      </c>
      <c r="AI3464" s="231" t="s">
        <v>11295</v>
      </c>
      <c r="AJ3464" s="231" t="s">
        <v>4949</v>
      </c>
      <c r="AK3464" s="231" t="s">
        <v>3962</v>
      </c>
      <c r="AL3464" s="231">
        <v>3463</v>
      </c>
    </row>
    <row r="3465" spans="1:38" x14ac:dyDescent="0.3">
      <c r="A3465" s="225" t="s">
        <v>856</v>
      </c>
      <c r="B3465" s="225" t="s">
        <v>14086</v>
      </c>
      <c r="C3465" s="237" t="s">
        <v>10273</v>
      </c>
      <c r="D3465" s="233" t="s">
        <v>12734</v>
      </c>
      <c r="E3465" s="232" t="s">
        <v>5030</v>
      </c>
      <c r="F3465" s="236" t="s">
        <v>10268</v>
      </c>
      <c r="G3465" s="210">
        <v>0</v>
      </c>
      <c r="H3465" s="227" t="s">
        <v>4949</v>
      </c>
      <c r="I3465" s="227"/>
      <c r="J3465" s="227"/>
      <c r="K3465" s="227"/>
      <c r="L3465" s="227"/>
      <c r="M3465" s="227"/>
      <c r="N3465" s="227" t="s">
        <v>10242</v>
      </c>
      <c r="O3465" s="242" t="s">
        <v>14080</v>
      </c>
      <c r="P3465" s="242" t="s">
        <v>14092</v>
      </c>
      <c r="Q3465" s="221" t="s">
        <v>14081</v>
      </c>
      <c r="R3465" s="208" t="s">
        <v>5031</v>
      </c>
      <c r="S3465" s="209">
        <v>420000943</v>
      </c>
      <c r="T3465" s="229">
        <v>45702</v>
      </c>
      <c r="U3465" s="230" t="s">
        <v>10277</v>
      </c>
      <c r="V3465" s="230" t="s">
        <v>10263</v>
      </c>
      <c r="W3465" s="230" t="s">
        <v>10263</v>
      </c>
      <c r="X3465" s="230" t="s">
        <v>13241</v>
      </c>
      <c r="Y3465" s="256"/>
      <c r="Z3465" s="230" t="s">
        <v>10264</v>
      </c>
      <c r="AA3465" s="220">
        <v>202503</v>
      </c>
      <c r="AB3465" s="239"/>
      <c r="AC3465" s="229" t="s">
        <v>10280</v>
      </c>
      <c r="AD3465" s="240" t="s">
        <v>10252</v>
      </c>
      <c r="AE3465" s="241">
        <v>0</v>
      </c>
      <c r="AF3465" s="240" t="s">
        <v>10252</v>
      </c>
      <c r="AG3465" s="235" t="str">
        <f>IFERROR(VLOOKUP(작성용!A:A,RM!A:D,4,0),"-")</f>
        <v>조용원</v>
      </c>
      <c r="AH3465" s="9" t="s">
        <v>14154</v>
      </c>
      <c r="AI3465" s="231" t="s">
        <v>11295</v>
      </c>
      <c r="AJ3465" s="231" t="s">
        <v>4949</v>
      </c>
      <c r="AK3465" s="231" t="s">
        <v>3962</v>
      </c>
      <c r="AL3465" s="231">
        <v>3464</v>
      </c>
    </row>
    <row r="3466" spans="1:38" x14ac:dyDescent="0.3">
      <c r="A3466" s="225" t="s">
        <v>856</v>
      </c>
      <c r="B3466" s="225" t="s">
        <v>14086</v>
      </c>
      <c r="C3466" s="237" t="s">
        <v>10273</v>
      </c>
      <c r="D3466" s="233" t="s">
        <v>12787</v>
      </c>
      <c r="E3466" s="232" t="s">
        <v>5032</v>
      </c>
      <c r="F3466" s="236" t="s">
        <v>10268</v>
      </c>
      <c r="G3466" s="210">
        <v>0</v>
      </c>
      <c r="H3466" s="227" t="s">
        <v>4949</v>
      </c>
      <c r="I3466" s="227"/>
      <c r="J3466" s="227"/>
      <c r="K3466" s="227"/>
      <c r="L3466" s="227"/>
      <c r="M3466" s="227"/>
      <c r="N3466" s="227" t="s">
        <v>10242</v>
      </c>
      <c r="O3466" s="242" t="s">
        <v>14080</v>
      </c>
      <c r="P3466" s="242" t="s">
        <v>14092</v>
      </c>
      <c r="Q3466" s="221" t="s">
        <v>14081</v>
      </c>
      <c r="R3466" s="208" t="s">
        <v>5033</v>
      </c>
      <c r="S3466" s="209">
        <v>420000894</v>
      </c>
      <c r="T3466" s="229">
        <v>45702</v>
      </c>
      <c r="U3466" s="230" t="s">
        <v>10277</v>
      </c>
      <c r="V3466" s="230" t="s">
        <v>10263</v>
      </c>
      <c r="W3466" s="230" t="s">
        <v>10263</v>
      </c>
      <c r="X3466" s="230" t="s">
        <v>13241</v>
      </c>
      <c r="Y3466" s="256"/>
      <c r="Z3466" s="230" t="s">
        <v>10264</v>
      </c>
      <c r="AA3466" s="220">
        <v>202503</v>
      </c>
      <c r="AB3466" s="239"/>
      <c r="AC3466" s="229" t="s">
        <v>10280</v>
      </c>
      <c r="AD3466" s="240" t="s">
        <v>10252</v>
      </c>
      <c r="AE3466" s="241">
        <v>0</v>
      </c>
      <c r="AF3466" s="240" t="s">
        <v>10252</v>
      </c>
      <c r="AG3466" s="235" t="str">
        <f>IFERROR(VLOOKUP(작성용!A:A,RM!A:D,4,0),"-")</f>
        <v>조용원</v>
      </c>
      <c r="AH3466" s="9" t="s">
        <v>14154</v>
      </c>
      <c r="AI3466" s="231" t="s">
        <v>11295</v>
      </c>
      <c r="AJ3466" s="231" t="s">
        <v>4949</v>
      </c>
      <c r="AK3466" s="231" t="s">
        <v>3962</v>
      </c>
      <c r="AL3466" s="231">
        <v>3465</v>
      </c>
    </row>
    <row r="3467" spans="1:38" x14ac:dyDescent="0.3">
      <c r="A3467" s="225" t="s">
        <v>856</v>
      </c>
      <c r="B3467" s="225" t="s">
        <v>14086</v>
      </c>
      <c r="C3467" s="237" t="s">
        <v>10273</v>
      </c>
      <c r="D3467" s="233" t="s">
        <v>12936</v>
      </c>
      <c r="E3467" s="232" t="s">
        <v>5034</v>
      </c>
      <c r="F3467" s="236" t="s">
        <v>10268</v>
      </c>
      <c r="G3467" s="210">
        <v>0</v>
      </c>
      <c r="H3467" s="227" t="s">
        <v>4949</v>
      </c>
      <c r="I3467" s="227"/>
      <c r="J3467" s="227"/>
      <c r="K3467" s="227"/>
      <c r="L3467" s="227"/>
      <c r="M3467" s="227"/>
      <c r="N3467" s="227" t="s">
        <v>10242</v>
      </c>
      <c r="O3467" s="242" t="s">
        <v>14080</v>
      </c>
      <c r="P3467" s="242" t="s">
        <v>14092</v>
      </c>
      <c r="Q3467" s="221" t="s">
        <v>14081</v>
      </c>
      <c r="R3467" s="208" t="s">
        <v>5035</v>
      </c>
      <c r="S3467" s="209">
        <v>420000973</v>
      </c>
      <c r="T3467" s="229">
        <v>45702</v>
      </c>
      <c r="U3467" s="230" t="s">
        <v>10277</v>
      </c>
      <c r="V3467" s="230" t="s">
        <v>10263</v>
      </c>
      <c r="W3467" s="230" t="s">
        <v>10263</v>
      </c>
      <c r="X3467" s="230" t="s">
        <v>13241</v>
      </c>
      <c r="Y3467" s="256"/>
      <c r="Z3467" s="230" t="s">
        <v>10264</v>
      </c>
      <c r="AA3467" s="220">
        <v>202503</v>
      </c>
      <c r="AB3467" s="239"/>
      <c r="AC3467" s="229" t="s">
        <v>10280</v>
      </c>
      <c r="AD3467" s="240" t="s">
        <v>14075</v>
      </c>
      <c r="AE3467" s="241">
        <v>0</v>
      </c>
      <c r="AF3467" s="240" t="s">
        <v>10252</v>
      </c>
      <c r="AG3467" s="235" t="str">
        <f>IFERROR(VLOOKUP(작성용!A:A,RM!A:D,4,0),"-")</f>
        <v>조용원</v>
      </c>
      <c r="AH3467" s="9" t="s">
        <v>14154</v>
      </c>
      <c r="AI3467" s="231" t="s">
        <v>14093</v>
      </c>
      <c r="AJ3467" s="231" t="s">
        <v>4949</v>
      </c>
      <c r="AK3467" s="231" t="s">
        <v>3962</v>
      </c>
      <c r="AL3467" s="231">
        <v>3466</v>
      </c>
    </row>
    <row r="3468" spans="1:38" x14ac:dyDescent="0.3">
      <c r="A3468" s="225" t="s">
        <v>856</v>
      </c>
      <c r="B3468" s="225" t="s">
        <v>14086</v>
      </c>
      <c r="C3468" s="237" t="s">
        <v>10273</v>
      </c>
      <c r="D3468" s="233" t="s">
        <v>5036</v>
      </c>
      <c r="E3468" s="232" t="s">
        <v>5037</v>
      </c>
      <c r="F3468" s="236" t="s">
        <v>10268</v>
      </c>
      <c r="G3468" s="210">
        <v>0</v>
      </c>
      <c r="H3468" s="227" t="s">
        <v>4949</v>
      </c>
      <c r="I3468" s="227"/>
      <c r="J3468" s="227"/>
      <c r="K3468" s="227"/>
      <c r="L3468" s="227"/>
      <c r="M3468" s="227"/>
      <c r="N3468" s="227" t="s">
        <v>10242</v>
      </c>
      <c r="O3468" s="242" t="s">
        <v>14080</v>
      </c>
      <c r="P3468" s="242" t="s">
        <v>14092</v>
      </c>
      <c r="Q3468" s="221" t="s">
        <v>14081</v>
      </c>
      <c r="R3468" s="208" t="s">
        <v>5038</v>
      </c>
      <c r="S3468" s="209">
        <v>420000966</v>
      </c>
      <c r="T3468" s="229">
        <v>45702</v>
      </c>
      <c r="U3468" s="230" t="s">
        <v>10277</v>
      </c>
      <c r="V3468" s="230" t="s">
        <v>10263</v>
      </c>
      <c r="W3468" s="230" t="s">
        <v>10263</v>
      </c>
      <c r="X3468" s="230" t="s">
        <v>13241</v>
      </c>
      <c r="Y3468" s="256"/>
      <c r="Z3468" s="230" t="s">
        <v>10264</v>
      </c>
      <c r="AA3468" s="220">
        <v>202503</v>
      </c>
      <c r="AB3468" s="239"/>
      <c r="AC3468" s="229" t="s">
        <v>10280</v>
      </c>
      <c r="AD3468" s="240" t="s">
        <v>10252</v>
      </c>
      <c r="AE3468" s="241">
        <v>0</v>
      </c>
      <c r="AF3468" s="240" t="s">
        <v>10252</v>
      </c>
      <c r="AG3468" s="235" t="str">
        <f>IFERROR(VLOOKUP(작성용!A:A,RM!A:D,4,0),"-")</f>
        <v>조용원</v>
      </c>
      <c r="AH3468" s="9" t="s">
        <v>14154</v>
      </c>
      <c r="AI3468" s="231" t="s">
        <v>11295</v>
      </c>
      <c r="AJ3468" s="231" t="s">
        <v>4949</v>
      </c>
      <c r="AK3468" s="231" t="s">
        <v>3962</v>
      </c>
      <c r="AL3468" s="231">
        <v>3467</v>
      </c>
    </row>
    <row r="3469" spans="1:38" x14ac:dyDescent="0.3">
      <c r="A3469" s="225" t="s">
        <v>856</v>
      </c>
      <c r="B3469" s="225" t="s">
        <v>14086</v>
      </c>
      <c r="C3469" s="237" t="s">
        <v>10273</v>
      </c>
      <c r="D3469" s="233" t="s">
        <v>14138</v>
      </c>
      <c r="E3469" s="232" t="s">
        <v>5039</v>
      </c>
      <c r="F3469" s="236" t="s">
        <v>10268</v>
      </c>
      <c r="G3469" s="210">
        <v>0</v>
      </c>
      <c r="H3469" s="227" t="s">
        <v>4949</v>
      </c>
      <c r="I3469" s="227"/>
      <c r="J3469" s="227"/>
      <c r="K3469" s="227"/>
      <c r="L3469" s="227"/>
      <c r="M3469" s="227"/>
      <c r="N3469" s="227" t="s">
        <v>10242</v>
      </c>
      <c r="O3469" s="242" t="s">
        <v>14080</v>
      </c>
      <c r="P3469" s="242" t="s">
        <v>14092</v>
      </c>
      <c r="Q3469" s="221" t="s">
        <v>14081</v>
      </c>
      <c r="R3469" s="208" t="s">
        <v>5040</v>
      </c>
      <c r="S3469" s="209">
        <v>420000986</v>
      </c>
      <c r="T3469" s="229">
        <v>45702</v>
      </c>
      <c r="U3469" s="230" t="s">
        <v>10277</v>
      </c>
      <c r="V3469" s="230" t="s">
        <v>10263</v>
      </c>
      <c r="W3469" s="230" t="s">
        <v>10263</v>
      </c>
      <c r="X3469" s="230" t="s">
        <v>13241</v>
      </c>
      <c r="Y3469" s="256"/>
      <c r="Z3469" s="230" t="s">
        <v>10264</v>
      </c>
      <c r="AA3469" s="220">
        <v>202503</v>
      </c>
      <c r="AB3469" s="239"/>
      <c r="AC3469" s="229" t="s">
        <v>10280</v>
      </c>
      <c r="AD3469" s="240" t="s">
        <v>10252</v>
      </c>
      <c r="AE3469" s="241">
        <v>0</v>
      </c>
      <c r="AF3469" s="240" t="s">
        <v>10252</v>
      </c>
      <c r="AG3469" s="235" t="str">
        <f>IFERROR(VLOOKUP(작성용!A:A,RM!A:D,4,0),"-")</f>
        <v>조용원</v>
      </c>
      <c r="AH3469" s="9" t="s">
        <v>14154</v>
      </c>
      <c r="AI3469" s="231" t="s">
        <v>11295</v>
      </c>
      <c r="AJ3469" s="231" t="s">
        <v>4949</v>
      </c>
      <c r="AK3469" s="231" t="s">
        <v>3962</v>
      </c>
      <c r="AL3469" s="231">
        <v>3468</v>
      </c>
    </row>
    <row r="3470" spans="1:38" x14ac:dyDescent="0.3">
      <c r="A3470" s="225" t="s">
        <v>856</v>
      </c>
      <c r="B3470" s="225" t="s">
        <v>14086</v>
      </c>
      <c r="C3470" s="237" t="s">
        <v>10273</v>
      </c>
      <c r="D3470" s="233" t="s">
        <v>12739</v>
      </c>
      <c r="E3470" s="232" t="s">
        <v>5041</v>
      </c>
      <c r="F3470" s="236" t="s">
        <v>14068</v>
      </c>
      <c r="G3470" s="210">
        <v>0</v>
      </c>
      <c r="H3470" s="227" t="s">
        <v>4949</v>
      </c>
      <c r="I3470" s="227"/>
      <c r="J3470" s="227"/>
      <c r="K3470" s="227"/>
      <c r="L3470" s="227"/>
      <c r="M3470" s="227"/>
      <c r="N3470" s="227" t="s">
        <v>10242</v>
      </c>
      <c r="O3470" s="242" t="s">
        <v>14080</v>
      </c>
      <c r="P3470" s="242" t="s">
        <v>14072</v>
      </c>
      <c r="Q3470" s="221" t="s">
        <v>14081</v>
      </c>
      <c r="R3470" s="208" t="s">
        <v>5042</v>
      </c>
      <c r="S3470" s="209">
        <v>420000994</v>
      </c>
      <c r="T3470" s="229">
        <v>45702</v>
      </c>
      <c r="U3470" s="230" t="s">
        <v>10277</v>
      </c>
      <c r="V3470" s="230" t="s">
        <v>10263</v>
      </c>
      <c r="W3470" s="230" t="s">
        <v>10263</v>
      </c>
      <c r="X3470" s="230" t="s">
        <v>13241</v>
      </c>
      <c r="Y3470" s="256"/>
      <c r="Z3470" s="230" t="s">
        <v>10264</v>
      </c>
      <c r="AA3470" s="220">
        <v>202503</v>
      </c>
      <c r="AB3470" s="239"/>
      <c r="AC3470" s="229" t="s">
        <v>10280</v>
      </c>
      <c r="AD3470" s="240" t="s">
        <v>4809</v>
      </c>
      <c r="AE3470" s="241">
        <v>0</v>
      </c>
      <c r="AF3470" s="240" t="s">
        <v>10252</v>
      </c>
      <c r="AG3470" s="235" t="str">
        <f>IFERROR(VLOOKUP(작성용!A:A,RM!A:D,4,0),"-")</f>
        <v>조용원</v>
      </c>
      <c r="AH3470" s="9" t="s">
        <v>14154</v>
      </c>
      <c r="AI3470" s="231" t="s">
        <v>11295</v>
      </c>
      <c r="AJ3470" s="231" t="s">
        <v>4949</v>
      </c>
      <c r="AK3470" s="231" t="s">
        <v>3962</v>
      </c>
      <c r="AL3470" s="231">
        <v>3469</v>
      </c>
    </row>
    <row r="3471" spans="1:38" x14ac:dyDescent="0.3">
      <c r="A3471" s="225" t="s">
        <v>856</v>
      </c>
      <c r="B3471" s="225" t="s">
        <v>14086</v>
      </c>
      <c r="C3471" s="237" t="s">
        <v>10273</v>
      </c>
      <c r="D3471" s="233" t="s">
        <v>14139</v>
      </c>
      <c r="E3471" s="232" t="s">
        <v>5043</v>
      </c>
      <c r="F3471" s="236" t="s">
        <v>10268</v>
      </c>
      <c r="G3471" s="210">
        <v>0</v>
      </c>
      <c r="H3471" s="227" t="s">
        <v>4949</v>
      </c>
      <c r="I3471" s="227"/>
      <c r="J3471" s="227"/>
      <c r="K3471" s="227"/>
      <c r="L3471" s="227"/>
      <c r="M3471" s="227"/>
      <c r="N3471" s="227" t="s">
        <v>10242</v>
      </c>
      <c r="O3471" s="242" t="s">
        <v>14080</v>
      </c>
      <c r="P3471" s="242" t="s">
        <v>14092</v>
      </c>
      <c r="Q3471" s="221" t="s">
        <v>14081</v>
      </c>
      <c r="R3471" s="208" t="s">
        <v>5044</v>
      </c>
      <c r="S3471" s="209">
        <v>420000988</v>
      </c>
      <c r="T3471" s="229">
        <v>45702</v>
      </c>
      <c r="U3471" s="230" t="s">
        <v>10277</v>
      </c>
      <c r="V3471" s="230" t="s">
        <v>10263</v>
      </c>
      <c r="W3471" s="230" t="s">
        <v>10263</v>
      </c>
      <c r="X3471" s="230" t="s">
        <v>13241</v>
      </c>
      <c r="Y3471" s="256"/>
      <c r="Z3471" s="230" t="s">
        <v>10264</v>
      </c>
      <c r="AA3471" s="220">
        <v>202503</v>
      </c>
      <c r="AB3471" s="239"/>
      <c r="AC3471" s="229" t="s">
        <v>10280</v>
      </c>
      <c r="AD3471" s="240" t="s">
        <v>10252</v>
      </c>
      <c r="AE3471" s="241">
        <v>0</v>
      </c>
      <c r="AF3471" s="240" t="s">
        <v>10252</v>
      </c>
      <c r="AG3471" s="235" t="str">
        <f>IFERROR(VLOOKUP(작성용!A:A,RM!A:D,4,0),"-")</f>
        <v>조용원</v>
      </c>
      <c r="AH3471" s="9" t="s">
        <v>14154</v>
      </c>
      <c r="AI3471" s="231" t="s">
        <v>11295</v>
      </c>
      <c r="AJ3471" s="231" t="s">
        <v>4949</v>
      </c>
      <c r="AK3471" s="231" t="s">
        <v>3962</v>
      </c>
      <c r="AL3471" s="231">
        <v>3470</v>
      </c>
    </row>
    <row r="3472" spans="1:38" x14ac:dyDescent="0.3">
      <c r="A3472" s="225" t="s">
        <v>856</v>
      </c>
      <c r="B3472" s="225" t="s">
        <v>14086</v>
      </c>
      <c r="C3472" s="237" t="s">
        <v>10273</v>
      </c>
      <c r="D3472" s="233" t="s">
        <v>14140</v>
      </c>
      <c r="E3472" s="232" t="s">
        <v>5045</v>
      </c>
      <c r="F3472" s="236" t="s">
        <v>4811</v>
      </c>
      <c r="G3472" s="210">
        <v>0</v>
      </c>
      <c r="H3472" s="227" t="s">
        <v>4949</v>
      </c>
      <c r="I3472" s="227"/>
      <c r="J3472" s="227"/>
      <c r="K3472" s="227"/>
      <c r="L3472" s="227"/>
      <c r="M3472" s="227"/>
      <c r="N3472" s="227" t="s">
        <v>10242</v>
      </c>
      <c r="O3472" s="242" t="s">
        <v>14085</v>
      </c>
      <c r="P3472" s="242" t="s">
        <v>14092</v>
      </c>
      <c r="Q3472" s="221" t="s">
        <v>14081</v>
      </c>
      <c r="R3472" s="208" t="s">
        <v>5046</v>
      </c>
      <c r="S3472" s="209">
        <v>420000961</v>
      </c>
      <c r="T3472" s="229">
        <v>45702</v>
      </c>
      <c r="U3472" s="230" t="s">
        <v>10277</v>
      </c>
      <c r="V3472" s="230" t="s">
        <v>10263</v>
      </c>
      <c r="W3472" s="230" t="s">
        <v>10263</v>
      </c>
      <c r="X3472" s="230" t="s">
        <v>13241</v>
      </c>
      <c r="Y3472" s="256"/>
      <c r="Z3472" s="230" t="s">
        <v>10264</v>
      </c>
      <c r="AA3472" s="220">
        <v>202503</v>
      </c>
      <c r="AB3472" s="239"/>
      <c r="AC3472" s="229" t="s">
        <v>10280</v>
      </c>
      <c r="AD3472" s="240" t="s">
        <v>10252</v>
      </c>
      <c r="AE3472" s="241">
        <v>0</v>
      </c>
      <c r="AF3472" s="240" t="s">
        <v>10252</v>
      </c>
      <c r="AG3472" s="235" t="str">
        <f>IFERROR(VLOOKUP(작성용!A:A,RM!A:D,4,0),"-")</f>
        <v>조용원</v>
      </c>
      <c r="AH3472" s="9" t="s">
        <v>14154</v>
      </c>
      <c r="AI3472" s="231" t="s">
        <v>4949</v>
      </c>
      <c r="AJ3472" s="231" t="s">
        <v>14069</v>
      </c>
      <c r="AK3472" s="231" t="s">
        <v>3962</v>
      </c>
      <c r="AL3472" s="231">
        <v>3471</v>
      </c>
    </row>
    <row r="3473" spans="1:38" x14ac:dyDescent="0.3">
      <c r="A3473" s="225" t="s">
        <v>856</v>
      </c>
      <c r="B3473" s="225" t="s">
        <v>14086</v>
      </c>
      <c r="C3473" s="237" t="s">
        <v>10273</v>
      </c>
      <c r="D3473" s="233" t="s">
        <v>14141</v>
      </c>
      <c r="E3473" s="232" t="s">
        <v>5047</v>
      </c>
      <c r="F3473" s="236" t="s">
        <v>10268</v>
      </c>
      <c r="G3473" s="210">
        <v>0</v>
      </c>
      <c r="H3473" s="227" t="s">
        <v>4949</v>
      </c>
      <c r="I3473" s="227"/>
      <c r="J3473" s="227"/>
      <c r="K3473" s="227"/>
      <c r="L3473" s="227"/>
      <c r="M3473" s="227"/>
      <c r="N3473" s="227" t="s">
        <v>10242</v>
      </c>
      <c r="O3473" s="242" t="s">
        <v>14080</v>
      </c>
      <c r="P3473" s="242" t="s">
        <v>14092</v>
      </c>
      <c r="Q3473" s="221" t="s">
        <v>14081</v>
      </c>
      <c r="R3473" s="208" t="s">
        <v>5048</v>
      </c>
      <c r="S3473" s="209">
        <v>420000993</v>
      </c>
      <c r="T3473" s="229">
        <v>45702</v>
      </c>
      <c r="U3473" s="230" t="s">
        <v>10277</v>
      </c>
      <c r="V3473" s="230" t="s">
        <v>10263</v>
      </c>
      <c r="W3473" s="230" t="s">
        <v>10263</v>
      </c>
      <c r="X3473" s="230" t="s">
        <v>13241</v>
      </c>
      <c r="Y3473" s="256"/>
      <c r="Z3473" s="230" t="s">
        <v>10264</v>
      </c>
      <c r="AA3473" s="220">
        <v>202503</v>
      </c>
      <c r="AB3473" s="239"/>
      <c r="AC3473" s="229" t="s">
        <v>10280</v>
      </c>
      <c r="AD3473" s="240" t="s">
        <v>10252</v>
      </c>
      <c r="AE3473" s="241">
        <v>0</v>
      </c>
      <c r="AF3473" s="240" t="s">
        <v>10252</v>
      </c>
      <c r="AG3473" s="235" t="str">
        <f>IFERROR(VLOOKUP(작성용!A:A,RM!A:D,4,0),"-")</f>
        <v>조용원</v>
      </c>
      <c r="AH3473" s="9" t="s">
        <v>14154</v>
      </c>
      <c r="AI3473" s="231" t="s">
        <v>11295</v>
      </c>
      <c r="AJ3473" s="231" t="s">
        <v>4949</v>
      </c>
      <c r="AK3473" s="231" t="s">
        <v>3962</v>
      </c>
      <c r="AL3473" s="231">
        <v>3472</v>
      </c>
    </row>
    <row r="3474" spans="1:38" x14ac:dyDescent="0.3">
      <c r="A3474" s="225" t="s">
        <v>856</v>
      </c>
      <c r="B3474" s="225" t="s">
        <v>14086</v>
      </c>
      <c r="C3474" s="237" t="s">
        <v>10273</v>
      </c>
      <c r="D3474" s="233" t="s">
        <v>14142</v>
      </c>
      <c r="E3474" s="232" t="s">
        <v>5049</v>
      </c>
      <c r="F3474" s="236" t="s">
        <v>10268</v>
      </c>
      <c r="G3474" s="210">
        <v>0</v>
      </c>
      <c r="H3474" s="227" t="s">
        <v>4949</v>
      </c>
      <c r="I3474" s="227"/>
      <c r="J3474" s="227"/>
      <c r="K3474" s="227"/>
      <c r="L3474" s="227"/>
      <c r="M3474" s="227"/>
      <c r="N3474" s="227" t="s">
        <v>10242</v>
      </c>
      <c r="O3474" s="242" t="s">
        <v>14080</v>
      </c>
      <c r="P3474" s="242" t="s">
        <v>14092</v>
      </c>
      <c r="Q3474" s="221" t="s">
        <v>14081</v>
      </c>
      <c r="R3474" s="208" t="s">
        <v>5050</v>
      </c>
      <c r="S3474" s="209">
        <v>420000960</v>
      </c>
      <c r="T3474" s="229">
        <v>45702</v>
      </c>
      <c r="U3474" s="230" t="s">
        <v>10277</v>
      </c>
      <c r="V3474" s="230" t="s">
        <v>10263</v>
      </c>
      <c r="W3474" s="230" t="s">
        <v>10263</v>
      </c>
      <c r="X3474" s="230" t="s">
        <v>13241</v>
      </c>
      <c r="Y3474" s="256"/>
      <c r="Z3474" s="230" t="s">
        <v>10264</v>
      </c>
      <c r="AA3474" s="220">
        <v>202503</v>
      </c>
      <c r="AB3474" s="239"/>
      <c r="AC3474" s="229" t="s">
        <v>10280</v>
      </c>
      <c r="AD3474" s="240" t="s">
        <v>10252</v>
      </c>
      <c r="AE3474" s="241">
        <v>0</v>
      </c>
      <c r="AF3474" s="240" t="s">
        <v>10252</v>
      </c>
      <c r="AG3474" s="235" t="str">
        <f>IFERROR(VLOOKUP(작성용!A:A,RM!A:D,4,0),"-")</f>
        <v>조용원</v>
      </c>
      <c r="AH3474" s="9" t="s">
        <v>14154</v>
      </c>
      <c r="AI3474" s="231" t="s">
        <v>11295</v>
      </c>
      <c r="AJ3474" s="231" t="s">
        <v>4949</v>
      </c>
      <c r="AK3474" s="231" t="s">
        <v>3962</v>
      </c>
      <c r="AL3474" s="231">
        <v>3473</v>
      </c>
    </row>
    <row r="3475" spans="1:38" x14ac:dyDescent="0.3">
      <c r="A3475" s="225" t="s">
        <v>856</v>
      </c>
      <c r="B3475" s="225" t="s">
        <v>14086</v>
      </c>
      <c r="C3475" s="237" t="s">
        <v>10273</v>
      </c>
      <c r="D3475" s="233" t="s">
        <v>12789</v>
      </c>
      <c r="E3475" s="232" t="s">
        <v>5051</v>
      </c>
      <c r="F3475" s="236" t="s">
        <v>10268</v>
      </c>
      <c r="G3475" s="210">
        <v>0</v>
      </c>
      <c r="H3475" s="227" t="s">
        <v>4949</v>
      </c>
      <c r="I3475" s="227"/>
      <c r="J3475" s="227"/>
      <c r="K3475" s="227"/>
      <c r="L3475" s="227"/>
      <c r="M3475" s="227"/>
      <c r="N3475" s="227" t="s">
        <v>10242</v>
      </c>
      <c r="O3475" s="242" t="s">
        <v>14080</v>
      </c>
      <c r="P3475" s="242" t="s">
        <v>14092</v>
      </c>
      <c r="Q3475" s="221" t="s">
        <v>14081</v>
      </c>
      <c r="R3475" s="208" t="s">
        <v>5052</v>
      </c>
      <c r="S3475" s="209">
        <v>420000965</v>
      </c>
      <c r="T3475" s="229">
        <v>45702</v>
      </c>
      <c r="U3475" s="230" t="s">
        <v>10277</v>
      </c>
      <c r="V3475" s="230" t="s">
        <v>10263</v>
      </c>
      <c r="W3475" s="230" t="s">
        <v>10263</v>
      </c>
      <c r="X3475" s="230" t="s">
        <v>13241</v>
      </c>
      <c r="Y3475" s="256"/>
      <c r="Z3475" s="230" t="s">
        <v>10264</v>
      </c>
      <c r="AA3475" s="220">
        <v>202503</v>
      </c>
      <c r="AB3475" s="239"/>
      <c r="AC3475" s="229" t="s">
        <v>10280</v>
      </c>
      <c r="AD3475" s="240" t="s">
        <v>10252</v>
      </c>
      <c r="AE3475" s="241">
        <v>0</v>
      </c>
      <c r="AF3475" s="240" t="s">
        <v>10252</v>
      </c>
      <c r="AG3475" s="235" t="str">
        <f>IFERROR(VLOOKUP(작성용!A:A,RM!A:D,4,0),"-")</f>
        <v>조용원</v>
      </c>
      <c r="AH3475" s="9" t="s">
        <v>14154</v>
      </c>
      <c r="AI3475" s="231" t="s">
        <v>11295</v>
      </c>
      <c r="AJ3475" s="231" t="s">
        <v>4949</v>
      </c>
      <c r="AK3475" s="231" t="s">
        <v>3962</v>
      </c>
      <c r="AL3475" s="231">
        <v>3474</v>
      </c>
    </row>
    <row r="3476" spans="1:38" x14ac:dyDescent="0.3">
      <c r="A3476" s="225" t="s">
        <v>856</v>
      </c>
      <c r="B3476" s="225" t="s">
        <v>14086</v>
      </c>
      <c r="C3476" s="237" t="s">
        <v>10273</v>
      </c>
      <c r="D3476" s="233" t="s">
        <v>14143</v>
      </c>
      <c r="E3476" s="232" t="s">
        <v>5053</v>
      </c>
      <c r="F3476" s="236" t="s">
        <v>10268</v>
      </c>
      <c r="G3476" s="210">
        <v>0</v>
      </c>
      <c r="H3476" s="227" t="s">
        <v>4949</v>
      </c>
      <c r="I3476" s="227"/>
      <c r="J3476" s="227"/>
      <c r="K3476" s="227"/>
      <c r="L3476" s="227"/>
      <c r="M3476" s="227"/>
      <c r="N3476" s="227" t="s">
        <v>10242</v>
      </c>
      <c r="O3476" s="242" t="s">
        <v>14080</v>
      </c>
      <c r="P3476" s="242" t="s">
        <v>14092</v>
      </c>
      <c r="Q3476" s="221" t="s">
        <v>14081</v>
      </c>
      <c r="R3476" s="208" t="s">
        <v>5054</v>
      </c>
      <c r="S3476" s="209">
        <v>420000987</v>
      </c>
      <c r="T3476" s="229">
        <v>45702</v>
      </c>
      <c r="U3476" s="230" t="s">
        <v>10277</v>
      </c>
      <c r="V3476" s="230" t="s">
        <v>10263</v>
      </c>
      <c r="W3476" s="230" t="s">
        <v>10263</v>
      </c>
      <c r="X3476" s="230" t="s">
        <v>13241</v>
      </c>
      <c r="Y3476" s="256"/>
      <c r="Z3476" s="230" t="s">
        <v>10264</v>
      </c>
      <c r="AA3476" s="220">
        <v>202503</v>
      </c>
      <c r="AB3476" s="239"/>
      <c r="AC3476" s="229" t="s">
        <v>10280</v>
      </c>
      <c r="AD3476" s="240" t="s">
        <v>10252</v>
      </c>
      <c r="AE3476" s="241">
        <v>0</v>
      </c>
      <c r="AF3476" s="240" t="s">
        <v>10252</v>
      </c>
      <c r="AG3476" s="235" t="str">
        <f>IFERROR(VLOOKUP(작성용!A:A,RM!A:D,4,0),"-")</f>
        <v>조용원</v>
      </c>
      <c r="AH3476" s="9" t="s">
        <v>14154</v>
      </c>
      <c r="AI3476" s="231" t="s">
        <v>11295</v>
      </c>
      <c r="AJ3476" s="231" t="s">
        <v>4949</v>
      </c>
      <c r="AK3476" s="231" t="s">
        <v>3962</v>
      </c>
      <c r="AL3476" s="231">
        <v>3475</v>
      </c>
    </row>
    <row r="3477" spans="1:38" x14ac:dyDescent="0.3">
      <c r="A3477" s="225" t="s">
        <v>856</v>
      </c>
      <c r="B3477" s="225" t="s">
        <v>14086</v>
      </c>
      <c r="C3477" s="237" t="s">
        <v>10273</v>
      </c>
      <c r="D3477" s="233" t="s">
        <v>10425</v>
      </c>
      <c r="E3477" s="232" t="s">
        <v>5055</v>
      </c>
      <c r="F3477" s="236" t="s">
        <v>10268</v>
      </c>
      <c r="G3477" s="210">
        <v>0</v>
      </c>
      <c r="H3477" s="227" t="s">
        <v>4949</v>
      </c>
      <c r="I3477" s="227"/>
      <c r="J3477" s="227"/>
      <c r="K3477" s="227"/>
      <c r="L3477" s="227"/>
      <c r="M3477" s="227"/>
      <c r="N3477" s="227" t="s">
        <v>10242</v>
      </c>
      <c r="O3477" s="242" t="s">
        <v>14080</v>
      </c>
      <c r="P3477" s="242" t="s">
        <v>14092</v>
      </c>
      <c r="Q3477" s="221" t="s">
        <v>14081</v>
      </c>
      <c r="R3477" s="208" t="s">
        <v>5056</v>
      </c>
      <c r="S3477" s="209">
        <v>420000975</v>
      </c>
      <c r="T3477" s="229">
        <v>45702</v>
      </c>
      <c r="U3477" s="230" t="s">
        <v>10277</v>
      </c>
      <c r="V3477" s="230" t="s">
        <v>10263</v>
      </c>
      <c r="W3477" s="230" t="s">
        <v>10263</v>
      </c>
      <c r="X3477" s="230" t="s">
        <v>13241</v>
      </c>
      <c r="Y3477" s="256"/>
      <c r="Z3477" s="230" t="s">
        <v>10264</v>
      </c>
      <c r="AA3477" s="220">
        <v>202503</v>
      </c>
      <c r="AB3477" s="239"/>
      <c r="AC3477" s="229" t="s">
        <v>10280</v>
      </c>
      <c r="AD3477" s="240" t="s">
        <v>10252</v>
      </c>
      <c r="AE3477" s="241">
        <v>0</v>
      </c>
      <c r="AF3477" s="240" t="s">
        <v>14075</v>
      </c>
      <c r="AG3477" s="235" t="str">
        <f>IFERROR(VLOOKUP(작성용!A:A,RM!A:D,4,0),"-")</f>
        <v>조용원</v>
      </c>
      <c r="AH3477" s="9" t="s">
        <v>14154</v>
      </c>
      <c r="AI3477" s="231" t="s">
        <v>11295</v>
      </c>
      <c r="AJ3477" s="231" t="s">
        <v>4949</v>
      </c>
      <c r="AK3477" s="231" t="s">
        <v>3962</v>
      </c>
      <c r="AL3477" s="231">
        <v>3476</v>
      </c>
    </row>
    <row r="3478" spans="1:38" x14ac:dyDescent="0.3">
      <c r="A3478" s="225" t="s">
        <v>856</v>
      </c>
      <c r="B3478" s="225" t="s">
        <v>14086</v>
      </c>
      <c r="C3478" s="237" t="s">
        <v>10273</v>
      </c>
      <c r="D3478" s="233" t="s">
        <v>12791</v>
      </c>
      <c r="E3478" s="232" t="s">
        <v>5057</v>
      </c>
      <c r="F3478" s="236" t="s">
        <v>10268</v>
      </c>
      <c r="G3478" s="210">
        <v>0</v>
      </c>
      <c r="H3478" s="227" t="s">
        <v>4949</v>
      </c>
      <c r="I3478" s="227"/>
      <c r="J3478" s="227"/>
      <c r="K3478" s="227"/>
      <c r="L3478" s="227"/>
      <c r="M3478" s="227"/>
      <c r="N3478" s="227" t="s">
        <v>10242</v>
      </c>
      <c r="O3478" s="242" t="s">
        <v>14080</v>
      </c>
      <c r="P3478" s="242" t="s">
        <v>14092</v>
      </c>
      <c r="Q3478" s="221" t="s">
        <v>14081</v>
      </c>
      <c r="R3478" s="208" t="s">
        <v>5058</v>
      </c>
      <c r="S3478" s="209">
        <v>420000971</v>
      </c>
      <c r="T3478" s="229">
        <v>45702</v>
      </c>
      <c r="U3478" s="230" t="s">
        <v>10277</v>
      </c>
      <c r="V3478" s="230" t="s">
        <v>10263</v>
      </c>
      <c r="W3478" s="230" t="s">
        <v>10263</v>
      </c>
      <c r="X3478" s="230" t="s">
        <v>13241</v>
      </c>
      <c r="Y3478" s="256"/>
      <c r="Z3478" s="230" t="s">
        <v>10264</v>
      </c>
      <c r="AA3478" s="220">
        <v>202503</v>
      </c>
      <c r="AB3478" s="239"/>
      <c r="AC3478" s="229" t="s">
        <v>10280</v>
      </c>
      <c r="AD3478" s="240" t="s">
        <v>10252</v>
      </c>
      <c r="AE3478" s="241">
        <v>0</v>
      </c>
      <c r="AF3478" s="240" t="s">
        <v>10252</v>
      </c>
      <c r="AG3478" s="235" t="str">
        <f>IFERROR(VLOOKUP(작성용!A:A,RM!A:D,4,0),"-")</f>
        <v>조용원</v>
      </c>
      <c r="AH3478" s="9" t="s">
        <v>14154</v>
      </c>
      <c r="AI3478" s="231" t="s">
        <v>11295</v>
      </c>
      <c r="AJ3478" s="231" t="s">
        <v>4949</v>
      </c>
      <c r="AK3478" s="231" t="s">
        <v>3962</v>
      </c>
      <c r="AL3478" s="231">
        <v>3477</v>
      </c>
    </row>
    <row r="3479" spans="1:38" x14ac:dyDescent="0.3">
      <c r="A3479" s="225" t="s">
        <v>856</v>
      </c>
      <c r="B3479" s="225" t="s">
        <v>14086</v>
      </c>
      <c r="C3479" s="237" t="s">
        <v>10273</v>
      </c>
      <c r="D3479" s="233" t="s">
        <v>14144</v>
      </c>
      <c r="E3479" s="232" t="s">
        <v>5059</v>
      </c>
      <c r="F3479" s="236" t="s">
        <v>10268</v>
      </c>
      <c r="G3479" s="210">
        <v>0</v>
      </c>
      <c r="H3479" s="227" t="s">
        <v>4949</v>
      </c>
      <c r="I3479" s="227"/>
      <c r="J3479" s="227"/>
      <c r="K3479" s="227"/>
      <c r="L3479" s="227"/>
      <c r="M3479" s="227"/>
      <c r="N3479" s="227" t="s">
        <v>10242</v>
      </c>
      <c r="O3479" s="242" t="s">
        <v>14080</v>
      </c>
      <c r="P3479" s="242" t="s">
        <v>14092</v>
      </c>
      <c r="Q3479" s="221" t="s">
        <v>14081</v>
      </c>
      <c r="R3479" s="208" t="s">
        <v>5060</v>
      </c>
      <c r="S3479" s="209">
        <v>420000990</v>
      </c>
      <c r="T3479" s="229">
        <v>45702</v>
      </c>
      <c r="U3479" s="230" t="s">
        <v>10277</v>
      </c>
      <c r="V3479" s="230" t="s">
        <v>10263</v>
      </c>
      <c r="W3479" s="230" t="s">
        <v>10263</v>
      </c>
      <c r="X3479" s="230" t="s">
        <v>13241</v>
      </c>
      <c r="Y3479" s="256"/>
      <c r="Z3479" s="230" t="s">
        <v>10264</v>
      </c>
      <c r="AA3479" s="220">
        <v>202503</v>
      </c>
      <c r="AB3479" s="239"/>
      <c r="AC3479" s="229" t="s">
        <v>10280</v>
      </c>
      <c r="AD3479" s="240" t="s">
        <v>10252</v>
      </c>
      <c r="AE3479" s="241">
        <v>0</v>
      </c>
      <c r="AF3479" s="240" t="s">
        <v>10252</v>
      </c>
      <c r="AG3479" s="235" t="str">
        <f>IFERROR(VLOOKUP(작성용!A:A,RM!A:D,4,0),"-")</f>
        <v>조용원</v>
      </c>
      <c r="AH3479" s="9" t="s">
        <v>14154</v>
      </c>
      <c r="AI3479" s="231" t="s">
        <v>11295</v>
      </c>
      <c r="AJ3479" s="231" t="s">
        <v>4949</v>
      </c>
      <c r="AK3479" s="231" t="s">
        <v>3962</v>
      </c>
      <c r="AL3479" s="231">
        <v>3478</v>
      </c>
    </row>
    <row r="3480" spans="1:38" x14ac:dyDescent="0.3">
      <c r="A3480" s="225" t="s">
        <v>856</v>
      </c>
      <c r="B3480" s="225" t="s">
        <v>14086</v>
      </c>
      <c r="C3480" s="237" t="s">
        <v>10273</v>
      </c>
      <c r="D3480" s="233" t="s">
        <v>14145</v>
      </c>
      <c r="E3480" s="232" t="s">
        <v>5061</v>
      </c>
      <c r="F3480" s="236" t="s">
        <v>10268</v>
      </c>
      <c r="G3480" s="210">
        <v>0</v>
      </c>
      <c r="H3480" s="227" t="s">
        <v>4949</v>
      </c>
      <c r="I3480" s="227"/>
      <c r="J3480" s="227"/>
      <c r="K3480" s="227"/>
      <c r="L3480" s="227"/>
      <c r="M3480" s="227"/>
      <c r="N3480" s="227" t="s">
        <v>10242</v>
      </c>
      <c r="O3480" s="242" t="s">
        <v>14080</v>
      </c>
      <c r="P3480" s="242" t="s">
        <v>14092</v>
      </c>
      <c r="Q3480" s="221" t="s">
        <v>14081</v>
      </c>
      <c r="R3480" s="208" t="s">
        <v>5062</v>
      </c>
      <c r="S3480" s="209">
        <v>420000985</v>
      </c>
      <c r="T3480" s="229">
        <v>45702</v>
      </c>
      <c r="U3480" s="230" t="s">
        <v>10277</v>
      </c>
      <c r="V3480" s="230" t="s">
        <v>10263</v>
      </c>
      <c r="W3480" s="230" t="s">
        <v>10263</v>
      </c>
      <c r="X3480" s="230" t="s">
        <v>13241</v>
      </c>
      <c r="Y3480" s="256"/>
      <c r="Z3480" s="230" t="s">
        <v>10264</v>
      </c>
      <c r="AA3480" s="220">
        <v>202503</v>
      </c>
      <c r="AB3480" s="239"/>
      <c r="AC3480" s="229" t="s">
        <v>10280</v>
      </c>
      <c r="AD3480" s="240" t="s">
        <v>10252</v>
      </c>
      <c r="AE3480" s="241">
        <v>0</v>
      </c>
      <c r="AF3480" s="240" t="s">
        <v>10252</v>
      </c>
      <c r="AG3480" s="235" t="str">
        <f>IFERROR(VLOOKUP(작성용!A:A,RM!A:D,4,0),"-")</f>
        <v>조용원</v>
      </c>
      <c r="AH3480" s="9" t="s">
        <v>14154</v>
      </c>
      <c r="AI3480" s="231" t="s">
        <v>11295</v>
      </c>
      <c r="AJ3480" s="231" t="s">
        <v>14069</v>
      </c>
      <c r="AK3480" s="231" t="s">
        <v>3962</v>
      </c>
      <c r="AL3480" s="231">
        <v>3479</v>
      </c>
    </row>
    <row r="3481" spans="1:38" x14ac:dyDescent="0.3">
      <c r="A3481" s="225" t="s">
        <v>856</v>
      </c>
      <c r="B3481" s="225" t="s">
        <v>14086</v>
      </c>
      <c r="C3481" s="237" t="s">
        <v>10273</v>
      </c>
      <c r="D3481" s="233" t="s">
        <v>12942</v>
      </c>
      <c r="E3481" s="232" t="s">
        <v>5063</v>
      </c>
      <c r="F3481" s="236" t="s">
        <v>10268</v>
      </c>
      <c r="G3481" s="210">
        <v>0</v>
      </c>
      <c r="H3481" s="227" t="s">
        <v>4949</v>
      </c>
      <c r="I3481" s="227"/>
      <c r="J3481" s="227"/>
      <c r="K3481" s="227"/>
      <c r="L3481" s="227"/>
      <c r="M3481" s="227"/>
      <c r="N3481" s="227" t="s">
        <v>10242</v>
      </c>
      <c r="O3481" s="242" t="s">
        <v>14080</v>
      </c>
      <c r="P3481" s="242" t="s">
        <v>14092</v>
      </c>
      <c r="Q3481" s="221" t="s">
        <v>14081</v>
      </c>
      <c r="R3481" s="208" t="s">
        <v>5064</v>
      </c>
      <c r="S3481" s="209">
        <v>420000897</v>
      </c>
      <c r="T3481" s="229">
        <v>45702</v>
      </c>
      <c r="U3481" s="230" t="s">
        <v>10277</v>
      </c>
      <c r="V3481" s="230" t="s">
        <v>10263</v>
      </c>
      <c r="W3481" s="230" t="s">
        <v>10263</v>
      </c>
      <c r="X3481" s="230" t="s">
        <v>13241</v>
      </c>
      <c r="Y3481" s="256"/>
      <c r="Z3481" s="230" t="s">
        <v>10264</v>
      </c>
      <c r="AA3481" s="220">
        <v>202503</v>
      </c>
      <c r="AB3481" s="239"/>
      <c r="AC3481" s="229" t="s">
        <v>14074</v>
      </c>
      <c r="AD3481" s="240" t="s">
        <v>10252</v>
      </c>
      <c r="AE3481" s="241">
        <v>0</v>
      </c>
      <c r="AF3481" s="240" t="s">
        <v>10252</v>
      </c>
      <c r="AG3481" s="235" t="str">
        <f>IFERROR(VLOOKUP(작성용!A:A,RM!A:D,4,0),"-")</f>
        <v>조용원</v>
      </c>
      <c r="AH3481" s="9" t="s">
        <v>14154</v>
      </c>
      <c r="AI3481" s="231" t="s">
        <v>11295</v>
      </c>
      <c r="AJ3481" s="231" t="s">
        <v>4949</v>
      </c>
      <c r="AK3481" s="231" t="s">
        <v>3962</v>
      </c>
      <c r="AL3481" s="231">
        <v>3480</v>
      </c>
    </row>
    <row r="3482" spans="1:38" x14ac:dyDescent="0.3">
      <c r="A3482" s="225" t="s">
        <v>856</v>
      </c>
      <c r="B3482" s="225" t="s">
        <v>14086</v>
      </c>
      <c r="C3482" s="237" t="s">
        <v>10273</v>
      </c>
      <c r="D3482" s="233" t="s">
        <v>10358</v>
      </c>
      <c r="E3482" s="232" t="s">
        <v>3657</v>
      </c>
      <c r="F3482" s="236" t="s">
        <v>10268</v>
      </c>
      <c r="G3482" s="210">
        <v>0</v>
      </c>
      <c r="H3482" s="227" t="s">
        <v>4949</v>
      </c>
      <c r="I3482" s="227"/>
      <c r="J3482" s="227"/>
      <c r="K3482" s="227"/>
      <c r="L3482" s="227"/>
      <c r="M3482" s="227"/>
      <c r="N3482" s="227" t="s">
        <v>10242</v>
      </c>
      <c r="O3482" s="242" t="s">
        <v>14080</v>
      </c>
      <c r="P3482" s="242" t="s">
        <v>14092</v>
      </c>
      <c r="Q3482" s="221" t="s">
        <v>14081</v>
      </c>
      <c r="R3482" s="208" t="s">
        <v>3703</v>
      </c>
      <c r="S3482" s="209">
        <v>420000786</v>
      </c>
      <c r="T3482" s="229">
        <v>45702</v>
      </c>
      <c r="U3482" s="230" t="s">
        <v>10277</v>
      </c>
      <c r="V3482" s="230" t="s">
        <v>10263</v>
      </c>
      <c r="W3482" s="230" t="s">
        <v>10263</v>
      </c>
      <c r="X3482" s="230" t="s">
        <v>13241</v>
      </c>
      <c r="Y3482" s="256"/>
      <c r="Z3482" s="230" t="s">
        <v>10264</v>
      </c>
      <c r="AA3482" s="220">
        <v>202503</v>
      </c>
      <c r="AB3482" s="239"/>
      <c r="AC3482" s="229" t="s">
        <v>10280</v>
      </c>
      <c r="AD3482" s="240" t="s">
        <v>10252</v>
      </c>
      <c r="AE3482" s="241">
        <v>0</v>
      </c>
      <c r="AF3482" s="240" t="s">
        <v>10252</v>
      </c>
      <c r="AG3482" s="235" t="str">
        <f>IFERROR(VLOOKUP(작성용!A:A,RM!A:D,4,0),"-")</f>
        <v>조용원</v>
      </c>
      <c r="AH3482" s="9" t="s">
        <v>14154</v>
      </c>
      <c r="AI3482" s="231" t="s">
        <v>11295</v>
      </c>
      <c r="AJ3482" s="231" t="s">
        <v>4949</v>
      </c>
      <c r="AK3482" s="231" t="s">
        <v>3962</v>
      </c>
      <c r="AL3482" s="231">
        <v>3481</v>
      </c>
    </row>
    <row r="3483" spans="1:38" x14ac:dyDescent="0.3">
      <c r="A3483" s="225" t="s">
        <v>856</v>
      </c>
      <c r="B3483" s="225" t="s">
        <v>14086</v>
      </c>
      <c r="C3483" s="237" t="s">
        <v>10273</v>
      </c>
      <c r="D3483" s="233" t="s">
        <v>14146</v>
      </c>
      <c r="E3483" s="232" t="s">
        <v>5065</v>
      </c>
      <c r="F3483" s="236" t="s">
        <v>10268</v>
      </c>
      <c r="G3483" s="210">
        <v>0</v>
      </c>
      <c r="H3483" s="227" t="s">
        <v>4949</v>
      </c>
      <c r="I3483" s="227"/>
      <c r="J3483" s="227"/>
      <c r="K3483" s="227"/>
      <c r="L3483" s="227"/>
      <c r="M3483" s="227"/>
      <c r="N3483" s="227" t="s">
        <v>10242</v>
      </c>
      <c r="O3483" s="242" t="s">
        <v>14080</v>
      </c>
      <c r="P3483" s="242" t="s">
        <v>14092</v>
      </c>
      <c r="Q3483" s="221" t="s">
        <v>14081</v>
      </c>
      <c r="R3483" s="208" t="s">
        <v>5066</v>
      </c>
      <c r="S3483" s="209">
        <v>420000989</v>
      </c>
      <c r="T3483" s="229">
        <v>45702</v>
      </c>
      <c r="U3483" s="230" t="s">
        <v>10277</v>
      </c>
      <c r="V3483" s="230" t="s">
        <v>10263</v>
      </c>
      <c r="W3483" s="230" t="s">
        <v>10263</v>
      </c>
      <c r="X3483" s="230" t="s">
        <v>13241</v>
      </c>
      <c r="Y3483" s="256"/>
      <c r="Z3483" s="230" t="s">
        <v>10264</v>
      </c>
      <c r="AA3483" s="220">
        <v>202503</v>
      </c>
      <c r="AB3483" s="239"/>
      <c r="AC3483" s="229" t="s">
        <v>10280</v>
      </c>
      <c r="AD3483" s="240" t="s">
        <v>10252</v>
      </c>
      <c r="AE3483" s="241">
        <v>0</v>
      </c>
      <c r="AF3483" s="240" t="s">
        <v>10252</v>
      </c>
      <c r="AG3483" s="235" t="str">
        <f>IFERROR(VLOOKUP(작성용!A:A,RM!A:D,4,0),"-")</f>
        <v>조용원</v>
      </c>
      <c r="AH3483" s="9" t="s">
        <v>14154</v>
      </c>
      <c r="AI3483" s="231" t="s">
        <v>11295</v>
      </c>
      <c r="AJ3483" s="231" t="s">
        <v>4949</v>
      </c>
      <c r="AK3483" s="231" t="s">
        <v>3962</v>
      </c>
      <c r="AL3483" s="231">
        <v>3482</v>
      </c>
    </row>
    <row r="3484" spans="1:38" x14ac:dyDescent="0.3">
      <c r="A3484" s="225" t="s">
        <v>856</v>
      </c>
      <c r="B3484" s="225" t="s">
        <v>14086</v>
      </c>
      <c r="C3484" s="237" t="s">
        <v>10273</v>
      </c>
      <c r="D3484" s="233" t="s">
        <v>12795</v>
      </c>
      <c r="E3484" s="232" t="s">
        <v>5067</v>
      </c>
      <c r="F3484" s="236" t="s">
        <v>10268</v>
      </c>
      <c r="G3484" s="210">
        <v>0</v>
      </c>
      <c r="H3484" s="227" t="s">
        <v>4949</v>
      </c>
      <c r="I3484" s="227"/>
      <c r="J3484" s="227"/>
      <c r="K3484" s="227"/>
      <c r="L3484" s="227"/>
      <c r="M3484" s="227"/>
      <c r="N3484" s="227" t="s">
        <v>10242</v>
      </c>
      <c r="O3484" s="242" t="s">
        <v>14080</v>
      </c>
      <c r="P3484" s="242" t="s">
        <v>14092</v>
      </c>
      <c r="Q3484" s="221" t="s">
        <v>14081</v>
      </c>
      <c r="R3484" s="208" t="s">
        <v>5068</v>
      </c>
      <c r="S3484" s="209">
        <v>420000995</v>
      </c>
      <c r="T3484" s="229">
        <v>45702</v>
      </c>
      <c r="U3484" s="230" t="s">
        <v>10277</v>
      </c>
      <c r="V3484" s="230" t="s">
        <v>10263</v>
      </c>
      <c r="W3484" s="230" t="s">
        <v>10263</v>
      </c>
      <c r="X3484" s="230" t="s">
        <v>13241</v>
      </c>
      <c r="Y3484" s="256"/>
      <c r="Z3484" s="230" t="s">
        <v>10264</v>
      </c>
      <c r="AA3484" s="220">
        <v>202503</v>
      </c>
      <c r="AB3484" s="239"/>
      <c r="AC3484" s="229" t="s">
        <v>10280</v>
      </c>
      <c r="AD3484" s="240" t="s">
        <v>10252</v>
      </c>
      <c r="AE3484" s="241">
        <v>0</v>
      </c>
      <c r="AF3484" s="240" t="s">
        <v>10252</v>
      </c>
      <c r="AG3484" s="235" t="str">
        <f>IFERROR(VLOOKUP(작성용!A:A,RM!A:D,4,0),"-")</f>
        <v>조용원</v>
      </c>
      <c r="AH3484" s="9" t="s">
        <v>14154</v>
      </c>
      <c r="AI3484" s="231" t="s">
        <v>11295</v>
      </c>
      <c r="AJ3484" s="231" t="s">
        <v>4949</v>
      </c>
      <c r="AK3484" s="231" t="s">
        <v>3962</v>
      </c>
      <c r="AL3484" s="231">
        <v>3483</v>
      </c>
    </row>
    <row r="3485" spans="1:38" x14ac:dyDescent="0.3">
      <c r="A3485" s="225" t="s">
        <v>856</v>
      </c>
      <c r="B3485" s="225" t="s">
        <v>14086</v>
      </c>
      <c r="C3485" s="237" t="s">
        <v>10273</v>
      </c>
      <c r="D3485" s="233" t="s">
        <v>12796</v>
      </c>
      <c r="E3485" s="232" t="s">
        <v>5069</v>
      </c>
      <c r="F3485" s="236" t="s">
        <v>10268</v>
      </c>
      <c r="G3485" s="210">
        <v>0</v>
      </c>
      <c r="H3485" s="227" t="s">
        <v>4949</v>
      </c>
      <c r="I3485" s="227"/>
      <c r="J3485" s="227"/>
      <c r="K3485" s="227"/>
      <c r="L3485" s="227"/>
      <c r="M3485" s="227"/>
      <c r="N3485" s="227" t="s">
        <v>10242</v>
      </c>
      <c r="O3485" s="242" t="s">
        <v>14080</v>
      </c>
      <c r="P3485" s="242" t="s">
        <v>14092</v>
      </c>
      <c r="Q3485" s="221" t="s">
        <v>14081</v>
      </c>
      <c r="R3485" s="208" t="s">
        <v>5070</v>
      </c>
      <c r="S3485" s="209">
        <v>420000999</v>
      </c>
      <c r="T3485" s="229">
        <v>45702</v>
      </c>
      <c r="U3485" s="230" t="s">
        <v>10277</v>
      </c>
      <c r="V3485" s="230" t="s">
        <v>10263</v>
      </c>
      <c r="W3485" s="230" t="s">
        <v>10263</v>
      </c>
      <c r="X3485" s="230" t="s">
        <v>13241</v>
      </c>
      <c r="Y3485" s="256"/>
      <c r="Z3485" s="230" t="s">
        <v>10264</v>
      </c>
      <c r="AA3485" s="220">
        <v>202503</v>
      </c>
      <c r="AB3485" s="239"/>
      <c r="AC3485" s="229" t="s">
        <v>10280</v>
      </c>
      <c r="AD3485" s="240" t="s">
        <v>10252</v>
      </c>
      <c r="AE3485" s="241">
        <v>0</v>
      </c>
      <c r="AF3485" s="240" t="s">
        <v>10252</v>
      </c>
      <c r="AG3485" s="235" t="str">
        <f>IFERROR(VLOOKUP(작성용!A:A,RM!A:D,4,0),"-")</f>
        <v>조용원</v>
      </c>
      <c r="AH3485" s="9" t="s">
        <v>14154</v>
      </c>
      <c r="AI3485" s="231" t="s">
        <v>11295</v>
      </c>
      <c r="AJ3485" s="231" t="s">
        <v>4949</v>
      </c>
      <c r="AK3485" s="231" t="s">
        <v>3962</v>
      </c>
      <c r="AL3485" s="231">
        <v>3484</v>
      </c>
    </row>
    <row r="3486" spans="1:38" x14ac:dyDescent="0.3">
      <c r="A3486" s="225" t="s">
        <v>856</v>
      </c>
      <c r="B3486" s="225" t="s">
        <v>14086</v>
      </c>
      <c r="C3486" s="237" t="s">
        <v>10273</v>
      </c>
      <c r="D3486" s="233" t="s">
        <v>14147</v>
      </c>
      <c r="E3486" s="232" t="s">
        <v>5474</v>
      </c>
      <c r="F3486" s="236" t="s">
        <v>10268</v>
      </c>
      <c r="G3486" s="210">
        <v>0</v>
      </c>
      <c r="H3486" s="227" t="s">
        <v>4949</v>
      </c>
      <c r="I3486" s="227"/>
      <c r="J3486" s="227"/>
      <c r="K3486" s="227"/>
      <c r="L3486" s="227"/>
      <c r="M3486" s="227"/>
      <c r="N3486" s="227" t="s">
        <v>10242</v>
      </c>
      <c r="O3486" s="242" t="s">
        <v>14080</v>
      </c>
      <c r="P3486" s="242" t="s">
        <v>14092</v>
      </c>
      <c r="Q3486" s="221" t="s">
        <v>14081</v>
      </c>
      <c r="R3486" s="208" t="s">
        <v>14148</v>
      </c>
      <c r="S3486" s="209" t="s">
        <v>4949</v>
      </c>
      <c r="T3486" s="229">
        <v>45702</v>
      </c>
      <c r="U3486" s="230" t="s">
        <v>10277</v>
      </c>
      <c r="V3486" s="230" t="s">
        <v>10263</v>
      </c>
      <c r="W3486" s="230" t="s">
        <v>10263</v>
      </c>
      <c r="X3486" s="230" t="s">
        <v>13241</v>
      </c>
      <c r="Y3486" s="256"/>
      <c r="Z3486" s="230" t="s">
        <v>10264</v>
      </c>
      <c r="AA3486" s="220">
        <v>202503</v>
      </c>
      <c r="AB3486" s="239"/>
      <c r="AC3486" s="229" t="s">
        <v>10280</v>
      </c>
      <c r="AD3486" s="240" t="s">
        <v>10252</v>
      </c>
      <c r="AE3486" s="241">
        <v>0</v>
      </c>
      <c r="AF3486" s="240" t="s">
        <v>10252</v>
      </c>
      <c r="AG3486" s="235" t="str">
        <f>IFERROR(VLOOKUP(작성용!A:A,RM!A:D,4,0),"-")</f>
        <v>조용원</v>
      </c>
      <c r="AH3486" s="9" t="s">
        <v>14154</v>
      </c>
      <c r="AI3486" s="231" t="s">
        <v>11295</v>
      </c>
      <c r="AJ3486" s="231" t="s">
        <v>4949</v>
      </c>
      <c r="AK3486" s="231" t="s">
        <v>3962</v>
      </c>
      <c r="AL3486" s="231">
        <v>3485</v>
      </c>
    </row>
    <row r="3487" spans="1:38" x14ac:dyDescent="0.3">
      <c r="A3487" s="225" t="s">
        <v>856</v>
      </c>
      <c r="B3487" s="225" t="s">
        <v>14086</v>
      </c>
      <c r="C3487" s="237" t="s">
        <v>10273</v>
      </c>
      <c r="D3487" s="233" t="s">
        <v>14149</v>
      </c>
      <c r="E3487" s="232" t="s">
        <v>5071</v>
      </c>
      <c r="F3487" s="236" t="s">
        <v>10268</v>
      </c>
      <c r="G3487" s="210">
        <v>0</v>
      </c>
      <c r="H3487" s="227" t="s">
        <v>4949</v>
      </c>
      <c r="I3487" s="227"/>
      <c r="J3487" s="227"/>
      <c r="K3487" s="227"/>
      <c r="L3487" s="227"/>
      <c r="M3487" s="227"/>
      <c r="N3487" s="227" t="s">
        <v>10242</v>
      </c>
      <c r="O3487" s="242" t="s">
        <v>14080</v>
      </c>
      <c r="P3487" s="242" t="s">
        <v>14092</v>
      </c>
      <c r="Q3487" s="221" t="s">
        <v>14073</v>
      </c>
      <c r="R3487" s="208" t="s">
        <v>5072</v>
      </c>
      <c r="S3487" s="209">
        <v>420000970</v>
      </c>
      <c r="T3487" s="229">
        <v>45702</v>
      </c>
      <c r="U3487" s="230" t="s">
        <v>10277</v>
      </c>
      <c r="V3487" s="230" t="s">
        <v>10263</v>
      </c>
      <c r="W3487" s="230" t="s">
        <v>10263</v>
      </c>
      <c r="X3487" s="230" t="s">
        <v>13241</v>
      </c>
      <c r="Y3487" s="256"/>
      <c r="Z3487" s="230" t="s">
        <v>10264</v>
      </c>
      <c r="AA3487" s="220">
        <v>202503</v>
      </c>
      <c r="AB3487" s="239"/>
      <c r="AC3487" s="229" t="s">
        <v>10280</v>
      </c>
      <c r="AD3487" s="240" t="s">
        <v>10252</v>
      </c>
      <c r="AE3487" s="241">
        <v>0</v>
      </c>
      <c r="AF3487" s="240" t="s">
        <v>10252</v>
      </c>
      <c r="AG3487" s="235" t="str">
        <f>IFERROR(VLOOKUP(작성용!A:A,RM!A:D,4,0),"-")</f>
        <v>조용원</v>
      </c>
      <c r="AH3487" s="9" t="s">
        <v>14154</v>
      </c>
      <c r="AI3487" s="231" t="s">
        <v>11295</v>
      </c>
      <c r="AJ3487" s="231" t="s">
        <v>4949</v>
      </c>
      <c r="AK3487" s="231" t="s">
        <v>3962</v>
      </c>
      <c r="AL3487" s="231">
        <v>3486</v>
      </c>
    </row>
    <row r="3488" spans="1:38" x14ac:dyDescent="0.3">
      <c r="A3488" s="225" t="s">
        <v>856</v>
      </c>
      <c r="B3488" s="225" t="s">
        <v>14086</v>
      </c>
      <c r="C3488" s="237" t="s">
        <v>10273</v>
      </c>
      <c r="D3488" s="233" t="s">
        <v>12943</v>
      </c>
      <c r="E3488" s="232" t="s">
        <v>3659</v>
      </c>
      <c r="F3488" s="236" t="s">
        <v>10268</v>
      </c>
      <c r="G3488" s="210">
        <v>0</v>
      </c>
      <c r="H3488" s="227" t="s">
        <v>4949</v>
      </c>
      <c r="I3488" s="227"/>
      <c r="J3488" s="227"/>
      <c r="K3488" s="227"/>
      <c r="L3488" s="227"/>
      <c r="M3488" s="227"/>
      <c r="N3488" s="227" t="s">
        <v>10242</v>
      </c>
      <c r="O3488" s="242" t="s">
        <v>14080</v>
      </c>
      <c r="P3488" s="242" t="s">
        <v>14092</v>
      </c>
      <c r="Q3488" s="221" t="s">
        <v>14081</v>
      </c>
      <c r="R3488" s="208" t="s">
        <v>3851</v>
      </c>
      <c r="S3488" s="209">
        <v>420001010</v>
      </c>
      <c r="T3488" s="229">
        <v>45702</v>
      </c>
      <c r="U3488" s="230" t="s">
        <v>10277</v>
      </c>
      <c r="V3488" s="230" t="s">
        <v>10263</v>
      </c>
      <c r="W3488" s="230" t="s">
        <v>10263</v>
      </c>
      <c r="X3488" s="230" t="s">
        <v>13241</v>
      </c>
      <c r="Y3488" s="256"/>
      <c r="Z3488" s="230" t="s">
        <v>10264</v>
      </c>
      <c r="AA3488" s="220">
        <v>202503</v>
      </c>
      <c r="AB3488" s="239"/>
      <c r="AC3488" s="229" t="s">
        <v>10280</v>
      </c>
      <c r="AD3488" s="240" t="s">
        <v>10252</v>
      </c>
      <c r="AE3488" s="241">
        <v>0</v>
      </c>
      <c r="AF3488" s="240" t="s">
        <v>10252</v>
      </c>
      <c r="AG3488" s="235" t="str">
        <f>IFERROR(VLOOKUP(작성용!A:A,RM!A:D,4,0),"-")</f>
        <v>조용원</v>
      </c>
      <c r="AH3488" s="9" t="s">
        <v>14154</v>
      </c>
      <c r="AI3488" s="231" t="s">
        <v>11295</v>
      </c>
      <c r="AJ3488" s="231" t="s">
        <v>4949</v>
      </c>
      <c r="AK3488" s="231" t="s">
        <v>3962</v>
      </c>
      <c r="AL3488" s="231">
        <v>3487</v>
      </c>
    </row>
    <row r="3489" spans="1:38" x14ac:dyDescent="0.3">
      <c r="A3489" s="225" t="s">
        <v>856</v>
      </c>
      <c r="B3489" s="225" t="s">
        <v>14086</v>
      </c>
      <c r="C3489" s="237" t="s">
        <v>10273</v>
      </c>
      <c r="D3489" s="233" t="s">
        <v>14150</v>
      </c>
      <c r="E3489" s="232" t="s">
        <v>5074</v>
      </c>
      <c r="F3489" s="236" t="s">
        <v>10268</v>
      </c>
      <c r="G3489" s="210">
        <v>0</v>
      </c>
      <c r="H3489" s="227" t="s">
        <v>4949</v>
      </c>
      <c r="I3489" s="227"/>
      <c r="J3489" s="227"/>
      <c r="K3489" s="227"/>
      <c r="L3489" s="227"/>
      <c r="M3489" s="227"/>
      <c r="N3489" s="227" t="s">
        <v>10242</v>
      </c>
      <c r="O3489" s="242" t="s">
        <v>14080</v>
      </c>
      <c r="P3489" s="242" t="s">
        <v>14092</v>
      </c>
      <c r="Q3489" s="221" t="s">
        <v>14081</v>
      </c>
      <c r="R3489" s="208" t="s">
        <v>5075</v>
      </c>
      <c r="S3489" s="209">
        <v>420001023</v>
      </c>
      <c r="T3489" s="229">
        <v>45702</v>
      </c>
      <c r="U3489" s="230" t="s">
        <v>10277</v>
      </c>
      <c r="V3489" s="230" t="s">
        <v>10263</v>
      </c>
      <c r="W3489" s="230" t="s">
        <v>10263</v>
      </c>
      <c r="X3489" s="230" t="s">
        <v>13241</v>
      </c>
      <c r="Y3489" s="256"/>
      <c r="Z3489" s="230" t="s">
        <v>10264</v>
      </c>
      <c r="AA3489" s="220">
        <v>202503</v>
      </c>
      <c r="AB3489" s="239"/>
      <c r="AC3489" s="229" t="s">
        <v>10280</v>
      </c>
      <c r="AD3489" s="240" t="s">
        <v>10252</v>
      </c>
      <c r="AE3489" s="241">
        <v>0</v>
      </c>
      <c r="AF3489" s="240" t="s">
        <v>10252</v>
      </c>
      <c r="AG3489" s="235" t="str">
        <f>IFERROR(VLOOKUP(작성용!A:A,RM!A:D,4,0),"-")</f>
        <v>조용원</v>
      </c>
      <c r="AH3489" s="9" t="s">
        <v>14154</v>
      </c>
      <c r="AI3489" s="231" t="s">
        <v>11295</v>
      </c>
      <c r="AJ3489" s="231" t="s">
        <v>4949</v>
      </c>
      <c r="AK3489" s="231" t="s">
        <v>14095</v>
      </c>
      <c r="AL3489" s="231">
        <v>3488</v>
      </c>
    </row>
    <row r="3490" spans="1:38" x14ac:dyDescent="0.3">
      <c r="A3490" s="225" t="s">
        <v>856</v>
      </c>
      <c r="B3490" s="225" t="s">
        <v>14086</v>
      </c>
      <c r="C3490" s="237" t="s">
        <v>10273</v>
      </c>
      <c r="D3490" s="233" t="s">
        <v>14151</v>
      </c>
      <c r="E3490" s="232" t="s">
        <v>5076</v>
      </c>
      <c r="F3490" s="236" t="s">
        <v>10268</v>
      </c>
      <c r="G3490" s="210">
        <v>0</v>
      </c>
      <c r="H3490" s="227" t="s">
        <v>4949</v>
      </c>
      <c r="I3490" s="227"/>
      <c r="J3490" s="227"/>
      <c r="K3490" s="227"/>
      <c r="L3490" s="227"/>
      <c r="M3490" s="227"/>
      <c r="N3490" s="227" t="s">
        <v>10242</v>
      </c>
      <c r="O3490" s="242" t="s">
        <v>14080</v>
      </c>
      <c r="P3490" s="242" t="s">
        <v>14092</v>
      </c>
      <c r="Q3490" s="221" t="s">
        <v>14081</v>
      </c>
      <c r="R3490" s="208" t="s">
        <v>5077</v>
      </c>
      <c r="S3490" s="209">
        <v>420001026</v>
      </c>
      <c r="T3490" s="229">
        <v>45702</v>
      </c>
      <c r="U3490" s="230" t="s">
        <v>10277</v>
      </c>
      <c r="V3490" s="230" t="s">
        <v>10263</v>
      </c>
      <c r="W3490" s="230" t="s">
        <v>10263</v>
      </c>
      <c r="X3490" s="230" t="s">
        <v>13241</v>
      </c>
      <c r="Y3490" s="256"/>
      <c r="Z3490" s="230" t="s">
        <v>10264</v>
      </c>
      <c r="AA3490" s="220">
        <v>202503</v>
      </c>
      <c r="AB3490" s="239"/>
      <c r="AC3490" s="229" t="s">
        <v>10280</v>
      </c>
      <c r="AD3490" s="240" t="s">
        <v>10252</v>
      </c>
      <c r="AE3490" s="241">
        <v>0</v>
      </c>
      <c r="AF3490" s="240" t="s">
        <v>10252</v>
      </c>
      <c r="AG3490" s="235" t="str">
        <f>IFERROR(VLOOKUP(작성용!A:A,RM!A:D,4,0),"-")</f>
        <v>조용원</v>
      </c>
      <c r="AH3490" s="9" t="s">
        <v>14154</v>
      </c>
      <c r="AI3490" s="231" t="s">
        <v>11295</v>
      </c>
      <c r="AJ3490" s="231" t="s">
        <v>4949</v>
      </c>
      <c r="AK3490" s="231" t="s">
        <v>3962</v>
      </c>
      <c r="AL3490" s="231">
        <v>3489</v>
      </c>
    </row>
    <row r="3491" spans="1:38" x14ac:dyDescent="0.3">
      <c r="A3491" s="225" t="s">
        <v>856</v>
      </c>
      <c r="B3491" s="225" t="s">
        <v>14086</v>
      </c>
      <c r="C3491" s="237" t="s">
        <v>10273</v>
      </c>
      <c r="D3491" s="233" t="s">
        <v>14152</v>
      </c>
      <c r="E3491" s="232" t="s">
        <v>5078</v>
      </c>
      <c r="F3491" s="236" t="s">
        <v>10268</v>
      </c>
      <c r="G3491" s="210">
        <v>0</v>
      </c>
      <c r="H3491" s="227" t="s">
        <v>4949</v>
      </c>
      <c r="I3491" s="227"/>
      <c r="J3491" s="227"/>
      <c r="K3491" s="227"/>
      <c r="L3491" s="227"/>
      <c r="M3491" s="227"/>
      <c r="N3491" s="227" t="s">
        <v>10242</v>
      </c>
      <c r="O3491" s="242" t="s">
        <v>14080</v>
      </c>
      <c r="P3491" s="242" t="s">
        <v>14092</v>
      </c>
      <c r="Q3491" s="221" t="s">
        <v>14081</v>
      </c>
      <c r="R3491" s="208" t="s">
        <v>2</v>
      </c>
      <c r="S3491" s="209">
        <v>420001037</v>
      </c>
      <c r="T3491" s="229">
        <v>45702</v>
      </c>
      <c r="U3491" s="230" t="s">
        <v>10277</v>
      </c>
      <c r="V3491" s="230" t="s">
        <v>10263</v>
      </c>
      <c r="W3491" s="230" t="s">
        <v>10263</v>
      </c>
      <c r="X3491" s="230" t="s">
        <v>13241</v>
      </c>
      <c r="Y3491" s="256"/>
      <c r="Z3491" s="230" t="s">
        <v>10264</v>
      </c>
      <c r="AA3491" s="220">
        <v>202503</v>
      </c>
      <c r="AB3491" s="239"/>
      <c r="AC3491" s="229" t="s">
        <v>10280</v>
      </c>
      <c r="AD3491" s="240" t="s">
        <v>10252</v>
      </c>
      <c r="AE3491" s="241">
        <v>0</v>
      </c>
      <c r="AF3491" s="240" t="s">
        <v>10252</v>
      </c>
      <c r="AG3491" s="235" t="str">
        <f>IFERROR(VLOOKUP(작성용!A:A,RM!A:D,4,0),"-")</f>
        <v>조용원</v>
      </c>
      <c r="AH3491" s="9" t="s">
        <v>14154</v>
      </c>
      <c r="AI3491" s="231" t="s">
        <v>11295</v>
      </c>
      <c r="AJ3491" s="231" t="s">
        <v>4949</v>
      </c>
      <c r="AK3491" s="231" t="s">
        <v>3962</v>
      </c>
      <c r="AL3491" s="231">
        <v>3490</v>
      </c>
    </row>
    <row r="3492" spans="1:38" x14ac:dyDescent="0.3">
      <c r="A3492" s="225" t="s">
        <v>856</v>
      </c>
      <c r="B3492" s="225" t="s">
        <v>14086</v>
      </c>
      <c r="C3492" s="237" t="s">
        <v>10273</v>
      </c>
      <c r="D3492" s="233" t="s">
        <v>12801</v>
      </c>
      <c r="E3492" s="232" t="s">
        <v>5079</v>
      </c>
      <c r="F3492" s="236" t="s">
        <v>10268</v>
      </c>
      <c r="G3492" s="210">
        <v>0</v>
      </c>
      <c r="H3492" s="227" t="s">
        <v>4949</v>
      </c>
      <c r="I3492" s="227"/>
      <c r="J3492" s="227"/>
      <c r="K3492" s="227"/>
      <c r="L3492" s="227"/>
      <c r="M3492" s="227"/>
      <c r="N3492" s="227" t="s">
        <v>10242</v>
      </c>
      <c r="O3492" s="242" t="s">
        <v>14080</v>
      </c>
      <c r="P3492" s="242" t="s">
        <v>14092</v>
      </c>
      <c r="Q3492" s="221" t="s">
        <v>14081</v>
      </c>
      <c r="R3492" s="208" t="s">
        <v>5080</v>
      </c>
      <c r="S3492" s="209">
        <v>420001048</v>
      </c>
      <c r="T3492" s="229">
        <v>45702</v>
      </c>
      <c r="U3492" s="230" t="s">
        <v>10277</v>
      </c>
      <c r="V3492" s="230" t="s">
        <v>10263</v>
      </c>
      <c r="W3492" s="230" t="s">
        <v>10263</v>
      </c>
      <c r="X3492" s="230" t="s">
        <v>13241</v>
      </c>
      <c r="Y3492" s="256"/>
      <c r="Z3492" s="230" t="s">
        <v>10264</v>
      </c>
      <c r="AA3492" s="220">
        <v>202503</v>
      </c>
      <c r="AB3492" s="239"/>
      <c r="AC3492" s="229" t="s">
        <v>10280</v>
      </c>
      <c r="AD3492" s="240" t="s">
        <v>10252</v>
      </c>
      <c r="AE3492" s="241">
        <v>0</v>
      </c>
      <c r="AF3492" s="240" t="s">
        <v>10252</v>
      </c>
      <c r="AG3492" s="235" t="str">
        <f>IFERROR(VLOOKUP(작성용!A:A,RM!A:D,4,0),"-")</f>
        <v>조용원</v>
      </c>
      <c r="AH3492" s="9" t="s">
        <v>14154</v>
      </c>
      <c r="AI3492" s="231" t="s">
        <v>11295</v>
      </c>
      <c r="AJ3492" s="231" t="s">
        <v>4949</v>
      </c>
      <c r="AK3492" s="231" t="s">
        <v>3962</v>
      </c>
      <c r="AL3492" s="231">
        <v>3491</v>
      </c>
    </row>
    <row r="3493" spans="1:38" x14ac:dyDescent="0.3">
      <c r="A3493" s="225" t="s">
        <v>856</v>
      </c>
      <c r="B3493" s="225" t="s">
        <v>14086</v>
      </c>
      <c r="C3493" s="237" t="s">
        <v>10273</v>
      </c>
      <c r="D3493" s="233" t="s">
        <v>12802</v>
      </c>
      <c r="E3493" s="232" t="s">
        <v>5081</v>
      </c>
      <c r="F3493" s="236" t="s">
        <v>10268</v>
      </c>
      <c r="G3493" s="210">
        <v>0</v>
      </c>
      <c r="H3493" s="227" t="s">
        <v>4949</v>
      </c>
      <c r="I3493" s="227"/>
      <c r="J3493" s="227"/>
      <c r="K3493" s="227"/>
      <c r="L3493" s="227"/>
      <c r="M3493" s="227"/>
      <c r="N3493" s="227" t="s">
        <v>10242</v>
      </c>
      <c r="O3493" s="242" t="s">
        <v>14080</v>
      </c>
      <c r="P3493" s="242" t="s">
        <v>14092</v>
      </c>
      <c r="Q3493" s="221" t="s">
        <v>14081</v>
      </c>
      <c r="R3493" s="208" t="s">
        <v>5082</v>
      </c>
      <c r="S3493" s="209">
        <v>420001006</v>
      </c>
      <c r="T3493" s="229">
        <v>45702</v>
      </c>
      <c r="U3493" s="230" t="s">
        <v>10277</v>
      </c>
      <c r="V3493" s="230" t="s">
        <v>10263</v>
      </c>
      <c r="W3493" s="230" t="s">
        <v>10263</v>
      </c>
      <c r="X3493" s="230" t="s">
        <v>13241</v>
      </c>
      <c r="Y3493" s="256"/>
      <c r="Z3493" s="230" t="s">
        <v>10264</v>
      </c>
      <c r="AA3493" s="220">
        <v>202503</v>
      </c>
      <c r="AB3493" s="239"/>
      <c r="AC3493" s="229" t="s">
        <v>10280</v>
      </c>
      <c r="AD3493" s="240" t="s">
        <v>10252</v>
      </c>
      <c r="AE3493" s="241">
        <v>0</v>
      </c>
      <c r="AF3493" s="240" t="s">
        <v>10252</v>
      </c>
      <c r="AG3493" s="235" t="str">
        <f>IFERROR(VLOOKUP(작성용!A:A,RM!A:D,4,0),"-")</f>
        <v>조용원</v>
      </c>
      <c r="AH3493" s="9" t="s">
        <v>14154</v>
      </c>
      <c r="AI3493" s="231" t="s">
        <v>11295</v>
      </c>
      <c r="AJ3493" s="231" t="s">
        <v>4949</v>
      </c>
      <c r="AK3493" s="231" t="s">
        <v>3962</v>
      </c>
      <c r="AL3493" s="231">
        <v>3492</v>
      </c>
    </row>
    <row r="3494" spans="1:38" x14ac:dyDescent="0.3">
      <c r="A3494" s="225" t="s">
        <v>856</v>
      </c>
      <c r="B3494" s="225" t="s">
        <v>14086</v>
      </c>
      <c r="C3494" s="237" t="s">
        <v>10273</v>
      </c>
      <c r="D3494" s="233" t="s">
        <v>13816</v>
      </c>
      <c r="E3494" s="232" t="s">
        <v>5083</v>
      </c>
      <c r="F3494" s="236" t="s">
        <v>10268</v>
      </c>
      <c r="G3494" s="210">
        <v>0</v>
      </c>
      <c r="H3494" s="227" t="s">
        <v>4949</v>
      </c>
      <c r="I3494" s="227"/>
      <c r="J3494" s="227"/>
      <c r="K3494" s="227"/>
      <c r="L3494" s="227"/>
      <c r="M3494" s="227"/>
      <c r="N3494" s="227" t="s">
        <v>10242</v>
      </c>
      <c r="O3494" s="242" t="s">
        <v>14080</v>
      </c>
      <c r="P3494" s="242" t="s">
        <v>14092</v>
      </c>
      <c r="Q3494" s="221" t="s">
        <v>14081</v>
      </c>
      <c r="R3494" s="208" t="s">
        <v>5084</v>
      </c>
      <c r="S3494" s="209">
        <v>420001070</v>
      </c>
      <c r="T3494" s="229">
        <v>45702</v>
      </c>
      <c r="U3494" s="230" t="s">
        <v>10277</v>
      </c>
      <c r="V3494" s="230" t="s">
        <v>10263</v>
      </c>
      <c r="W3494" s="230" t="s">
        <v>10263</v>
      </c>
      <c r="X3494" s="230" t="s">
        <v>13241</v>
      </c>
      <c r="Y3494" s="256"/>
      <c r="Z3494" s="230" t="s">
        <v>10264</v>
      </c>
      <c r="AA3494" s="220">
        <v>202503</v>
      </c>
      <c r="AB3494" s="239"/>
      <c r="AC3494" s="229" t="s">
        <v>10280</v>
      </c>
      <c r="AD3494" s="240" t="s">
        <v>10252</v>
      </c>
      <c r="AE3494" s="241">
        <v>0</v>
      </c>
      <c r="AF3494" s="240" t="s">
        <v>10252</v>
      </c>
      <c r="AG3494" s="235" t="str">
        <f>IFERROR(VLOOKUP(작성용!A:A,RM!A:D,4,0),"-")</f>
        <v>조용원</v>
      </c>
      <c r="AH3494" s="9" t="s">
        <v>14154</v>
      </c>
      <c r="AI3494" s="231" t="s">
        <v>11295</v>
      </c>
      <c r="AJ3494" s="231" t="s">
        <v>4949</v>
      </c>
      <c r="AK3494" s="231" t="s">
        <v>3962</v>
      </c>
      <c r="AL3494" s="231">
        <v>3493</v>
      </c>
    </row>
    <row r="3495" spans="1:38" x14ac:dyDescent="0.3">
      <c r="A3495" s="225" t="s">
        <v>856</v>
      </c>
      <c r="B3495" s="225" t="s">
        <v>14086</v>
      </c>
      <c r="C3495" s="237" t="s">
        <v>10273</v>
      </c>
      <c r="D3495" s="233" t="s">
        <v>14153</v>
      </c>
      <c r="E3495" s="232" t="s">
        <v>5085</v>
      </c>
      <c r="F3495" s="236" t="s">
        <v>10268</v>
      </c>
      <c r="G3495" s="210">
        <v>0</v>
      </c>
      <c r="H3495" s="227" t="s">
        <v>4949</v>
      </c>
      <c r="I3495" s="227"/>
      <c r="J3495" s="227"/>
      <c r="K3495" s="227"/>
      <c r="L3495" s="227"/>
      <c r="M3495" s="227"/>
      <c r="N3495" s="227" t="s">
        <v>10242</v>
      </c>
      <c r="O3495" s="242" t="s">
        <v>14080</v>
      </c>
      <c r="P3495" s="242" t="s">
        <v>14092</v>
      </c>
      <c r="Q3495" s="221" t="s">
        <v>14081</v>
      </c>
      <c r="R3495" s="208" t="s">
        <v>5086</v>
      </c>
      <c r="S3495" s="209">
        <v>420001071</v>
      </c>
      <c r="T3495" s="229">
        <v>45702</v>
      </c>
      <c r="U3495" s="230" t="s">
        <v>10277</v>
      </c>
      <c r="V3495" s="230" t="s">
        <v>10263</v>
      </c>
      <c r="W3495" s="230" t="s">
        <v>10263</v>
      </c>
      <c r="X3495" s="230" t="s">
        <v>13241</v>
      </c>
      <c r="Y3495" s="256"/>
      <c r="Z3495" s="230" t="s">
        <v>10264</v>
      </c>
      <c r="AA3495" s="220">
        <v>202503</v>
      </c>
      <c r="AB3495" s="239"/>
      <c r="AC3495" s="229" t="s">
        <v>10280</v>
      </c>
      <c r="AD3495" s="240" t="s">
        <v>10252</v>
      </c>
      <c r="AE3495" s="241">
        <v>0</v>
      </c>
      <c r="AF3495" s="240" t="s">
        <v>10252</v>
      </c>
      <c r="AG3495" s="235" t="str">
        <f>IFERROR(VLOOKUP(작성용!A:A,RM!A:D,4,0),"-")</f>
        <v>조용원</v>
      </c>
      <c r="AH3495" s="9" t="s">
        <v>14154</v>
      </c>
      <c r="AI3495" s="231" t="s">
        <v>11295</v>
      </c>
      <c r="AJ3495" s="231" t="s">
        <v>4949</v>
      </c>
      <c r="AK3495" s="231" t="s">
        <v>3962</v>
      </c>
      <c r="AL3495" s="231">
        <v>3494</v>
      </c>
    </row>
    <row r="3496" spans="1:38" s="194" customFormat="1" x14ac:dyDescent="0.3">
      <c r="A3496" s="225" t="s">
        <v>3619</v>
      </c>
      <c r="B3496" s="225" t="s">
        <v>14160</v>
      </c>
      <c r="C3496" s="237" t="s">
        <v>3683</v>
      </c>
      <c r="D3496" s="233" t="s">
        <v>14160</v>
      </c>
      <c r="E3496" s="232">
        <v>1101110004682</v>
      </c>
      <c r="F3496" s="236" t="s">
        <v>4060</v>
      </c>
      <c r="G3496" s="210">
        <v>0</v>
      </c>
      <c r="H3496" s="227" t="s">
        <v>14161</v>
      </c>
      <c r="I3496" s="227"/>
      <c r="J3496" s="227"/>
      <c r="K3496" s="227"/>
      <c r="L3496" s="227"/>
      <c r="M3496" s="227"/>
      <c r="N3496" s="227" t="s">
        <v>14169</v>
      </c>
      <c r="O3496" s="242" t="s">
        <v>14162</v>
      </c>
      <c r="P3496" s="242" t="s">
        <v>14163</v>
      </c>
      <c r="Q3496" s="221" t="s">
        <v>14164</v>
      </c>
      <c r="R3496" s="208" t="s">
        <v>14159</v>
      </c>
      <c r="S3496" s="209" t="s">
        <v>14159</v>
      </c>
      <c r="T3496" s="229">
        <v>45702</v>
      </c>
      <c r="U3496" s="230" t="s">
        <v>14165</v>
      </c>
      <c r="V3496" s="230">
        <v>45735</v>
      </c>
      <c r="W3496" s="230">
        <v>45742</v>
      </c>
      <c r="X3496" s="230" t="s">
        <v>14166</v>
      </c>
      <c r="Y3496" s="256"/>
      <c r="Z3496" s="230" t="s">
        <v>14167</v>
      </c>
      <c r="AA3496" s="220">
        <v>202502</v>
      </c>
      <c r="AB3496" s="239"/>
      <c r="AC3496" s="229" t="s">
        <v>4820</v>
      </c>
      <c r="AD3496" s="240" t="s">
        <v>3731</v>
      </c>
      <c r="AE3496" s="241">
        <v>0</v>
      </c>
      <c r="AF3496" s="240" t="s">
        <v>3731</v>
      </c>
      <c r="AG3496" s="235" t="str">
        <f>IFERROR(VLOOKUP(작성용!A:A,RM!A:D,4,0),"-")</f>
        <v>메자닌평가팀</v>
      </c>
      <c r="AH3496" s="9" t="s">
        <v>3616</v>
      </c>
      <c r="AI3496" s="231" t="s">
        <v>3522</v>
      </c>
      <c r="AJ3496" s="231" t="s">
        <v>4031</v>
      </c>
      <c r="AK3496" s="231" t="s">
        <v>14168</v>
      </c>
      <c r="AL3496" s="231">
        <v>3495</v>
      </c>
    </row>
    <row r="3497" spans="1:38" x14ac:dyDescent="0.3">
      <c r="A3497" s="225" t="s">
        <v>3062</v>
      </c>
      <c r="B3497" s="225" t="s">
        <v>3063</v>
      </c>
      <c r="C3497" s="237" t="s">
        <v>3683</v>
      </c>
      <c r="D3497" s="233" t="s">
        <v>14171</v>
      </c>
      <c r="E3497" s="232">
        <v>1101114856724</v>
      </c>
      <c r="F3497" s="236" t="s">
        <v>14172</v>
      </c>
      <c r="G3497" s="210">
        <v>1</v>
      </c>
      <c r="H3497" s="227" t="s">
        <v>3522</v>
      </c>
      <c r="I3497" s="227"/>
      <c r="J3497" s="227"/>
      <c r="K3497" s="227"/>
      <c r="L3497" s="227"/>
      <c r="M3497" s="227"/>
      <c r="N3497" s="227" t="s">
        <v>14178</v>
      </c>
      <c r="O3497" s="242" t="s">
        <v>14173</v>
      </c>
      <c r="P3497" s="242" t="s">
        <v>14174</v>
      </c>
      <c r="Q3497" s="221" t="s">
        <v>14175</v>
      </c>
      <c r="R3497" s="208" t="s">
        <v>2</v>
      </c>
      <c r="S3497" s="209" t="s">
        <v>3522</v>
      </c>
      <c r="T3497" s="229">
        <v>45702</v>
      </c>
      <c r="U3497" s="230" t="s">
        <v>14179</v>
      </c>
      <c r="V3497" s="230">
        <v>45713</v>
      </c>
      <c r="W3497" s="230">
        <v>45713</v>
      </c>
      <c r="X3497" s="230" t="s">
        <v>2</v>
      </c>
      <c r="Y3497" s="220"/>
      <c r="Z3497" s="230" t="s">
        <v>14180</v>
      </c>
      <c r="AA3497" s="220">
        <v>202412</v>
      </c>
      <c r="AB3497" s="239"/>
      <c r="AC3497" s="240" t="s">
        <v>14176</v>
      </c>
      <c r="AD3497" s="240" t="s">
        <v>14197</v>
      </c>
      <c r="AE3497" s="241">
        <v>1</v>
      </c>
      <c r="AF3497" s="240" t="s">
        <v>3550</v>
      </c>
      <c r="AG3497" s="235" t="str">
        <f>IFERROR(VLOOKUP(작성용!A:A,RM!A:D,4,0),"-")</f>
        <v>정은채</v>
      </c>
      <c r="AH3497" s="231" t="s">
        <v>14177</v>
      </c>
      <c r="AI3497" s="231" t="s">
        <v>3522</v>
      </c>
      <c r="AJ3497" s="231" t="s">
        <v>14181</v>
      </c>
      <c r="AK3497" s="231" t="s">
        <v>3962</v>
      </c>
      <c r="AL3497" s="231">
        <v>3496</v>
      </c>
    </row>
    <row r="3498" spans="1:38" s="194" customFormat="1" x14ac:dyDescent="0.3">
      <c r="A3498" s="225" t="s">
        <v>14182</v>
      </c>
      <c r="B3498" s="225" t="s">
        <v>14183</v>
      </c>
      <c r="C3498" s="237" t="s">
        <v>14170</v>
      </c>
      <c r="D3498" s="233" t="s">
        <v>14184</v>
      </c>
      <c r="E3498" s="232">
        <v>1101118828068</v>
      </c>
      <c r="F3498" s="236" t="s">
        <v>14185</v>
      </c>
      <c r="G3498" s="210">
        <v>0</v>
      </c>
      <c r="H3498" s="227" t="s">
        <v>14186</v>
      </c>
      <c r="I3498" s="227"/>
      <c r="J3498" s="227"/>
      <c r="K3498" s="227"/>
      <c r="L3498" s="227"/>
      <c r="M3498" s="227"/>
      <c r="N3498" s="227" t="s">
        <v>400</v>
      </c>
      <c r="O3498" s="242" t="s">
        <v>14187</v>
      </c>
      <c r="P3498" s="242" t="s">
        <v>14188</v>
      </c>
      <c r="Q3498" s="221" t="s">
        <v>14189</v>
      </c>
      <c r="R3498" s="208" t="s">
        <v>2</v>
      </c>
      <c r="S3498" s="209" t="s">
        <v>14186</v>
      </c>
      <c r="T3498" s="229">
        <v>45702</v>
      </c>
      <c r="U3498" s="230" t="s">
        <v>14190</v>
      </c>
      <c r="V3498" s="230">
        <v>45747</v>
      </c>
      <c r="W3498" s="230">
        <v>45751</v>
      </c>
      <c r="X3498" s="230" t="s">
        <v>3522</v>
      </c>
      <c r="Y3498" s="220"/>
      <c r="Z3498" s="230" t="s">
        <v>14191</v>
      </c>
      <c r="AA3498" s="220">
        <v>202503</v>
      </c>
      <c r="AB3498" s="239"/>
      <c r="AC3498" s="240" t="s">
        <v>4028</v>
      </c>
      <c r="AD3498" s="240" t="s">
        <v>6712</v>
      </c>
      <c r="AE3498" s="241">
        <v>0</v>
      </c>
      <c r="AF3498" s="240" t="s">
        <v>14192</v>
      </c>
      <c r="AG3498" s="235" t="str">
        <f>IFERROR(VLOOKUP(작성용!A:A,RM!A:D,4,0),"-")</f>
        <v>메자닌평가팀</v>
      </c>
      <c r="AH3498" s="231" t="s">
        <v>14193</v>
      </c>
      <c r="AI3498" s="231" t="s">
        <v>14186</v>
      </c>
      <c r="AJ3498" s="231" t="s">
        <v>4031</v>
      </c>
      <c r="AK3498" s="231" t="s">
        <v>3684</v>
      </c>
      <c r="AL3498" s="231">
        <v>3497</v>
      </c>
    </row>
    <row r="3499" spans="1:38" s="194" customFormat="1" x14ac:dyDescent="0.3">
      <c r="A3499" s="218" t="s">
        <v>14199</v>
      </c>
      <c r="B3499" s="218" t="s">
        <v>14204</v>
      </c>
      <c r="C3499" s="237" t="s">
        <v>4795</v>
      </c>
      <c r="D3499" s="218" t="s">
        <v>14205</v>
      </c>
      <c r="E3499" s="249">
        <v>1101115936830</v>
      </c>
      <c r="F3499" s="250" t="s">
        <v>14206</v>
      </c>
      <c r="G3499" s="251">
        <v>0</v>
      </c>
      <c r="H3499" s="227" t="s">
        <v>14207</v>
      </c>
      <c r="I3499" s="227"/>
      <c r="J3499" s="227"/>
      <c r="K3499" s="227"/>
      <c r="L3499" s="227"/>
      <c r="M3499" s="227"/>
      <c r="N3499" s="227" t="s">
        <v>14208</v>
      </c>
      <c r="O3499" s="242" t="s">
        <v>14200</v>
      </c>
      <c r="P3499" s="242" t="s">
        <v>14201</v>
      </c>
      <c r="Q3499" s="221" t="s">
        <v>14202</v>
      </c>
      <c r="R3499" s="208" t="s">
        <v>2</v>
      </c>
      <c r="S3499" s="209" t="s">
        <v>14209</v>
      </c>
      <c r="T3499" s="229">
        <v>45706</v>
      </c>
      <c r="U3499" s="230" t="s">
        <v>14210</v>
      </c>
      <c r="V3499" s="229">
        <v>45721</v>
      </c>
      <c r="W3499" s="229">
        <v>45723</v>
      </c>
      <c r="X3499" s="230" t="s">
        <v>2</v>
      </c>
      <c r="Y3499" s="230"/>
      <c r="Z3499" s="230" t="s">
        <v>14203</v>
      </c>
      <c r="AA3499" s="234">
        <v>202412</v>
      </c>
      <c r="AB3499" s="239"/>
      <c r="AC3499" s="240" t="s">
        <v>14211</v>
      </c>
      <c r="AD3499" s="288" t="s">
        <v>14275</v>
      </c>
      <c r="AE3499" s="241">
        <v>3</v>
      </c>
      <c r="AF3499" s="240" t="s">
        <v>14212</v>
      </c>
      <c r="AG3499" s="289" t="str">
        <f>IFERROR(VLOOKUP(작성용!A:A,RM!A:D,4,0),"-")</f>
        <v>김영하</v>
      </c>
      <c r="AH3499" s="290" t="s">
        <v>3992</v>
      </c>
      <c r="AI3499" s="231" t="s">
        <v>14214</v>
      </c>
      <c r="AJ3499" s="231" t="s">
        <v>14213</v>
      </c>
      <c r="AK3499" s="231" t="s">
        <v>5491</v>
      </c>
      <c r="AL3499" s="231">
        <v>3498</v>
      </c>
    </row>
    <row r="3500" spans="1:38" x14ac:dyDescent="0.3">
      <c r="A3500" s="225" t="s">
        <v>3027</v>
      </c>
      <c r="B3500" s="225" t="s">
        <v>4922</v>
      </c>
      <c r="C3500" s="237" t="s">
        <v>3683</v>
      </c>
      <c r="D3500" s="233" t="s">
        <v>14215</v>
      </c>
      <c r="E3500" s="232">
        <v>1101130035930</v>
      </c>
      <c r="F3500" s="236" t="s">
        <v>4077</v>
      </c>
      <c r="G3500" s="210">
        <v>0</v>
      </c>
      <c r="H3500" s="227" t="s">
        <v>3522</v>
      </c>
      <c r="I3500" s="227"/>
      <c r="J3500" s="227"/>
      <c r="K3500" s="227"/>
      <c r="L3500" s="227"/>
      <c r="M3500" s="227"/>
      <c r="N3500" s="227" t="s">
        <v>3967</v>
      </c>
      <c r="O3500" s="242" t="s">
        <v>14216</v>
      </c>
      <c r="P3500" s="242" t="s">
        <v>4924</v>
      </c>
      <c r="Q3500" s="221" t="s">
        <v>4925</v>
      </c>
      <c r="R3500" s="208" t="s">
        <v>2</v>
      </c>
      <c r="S3500" s="209" t="s">
        <v>3522</v>
      </c>
      <c r="T3500" s="229">
        <v>45707</v>
      </c>
      <c r="U3500" s="230" t="s">
        <v>10093</v>
      </c>
      <c r="V3500" s="229">
        <v>45754</v>
      </c>
      <c r="W3500" s="229">
        <v>45761</v>
      </c>
      <c r="X3500" s="229">
        <v>45761</v>
      </c>
      <c r="Y3500" s="230"/>
      <c r="Z3500" s="230" t="s">
        <v>14217</v>
      </c>
      <c r="AA3500" s="234">
        <v>202503</v>
      </c>
      <c r="AB3500" s="239"/>
      <c r="AC3500" s="240" t="s">
        <v>3950</v>
      </c>
      <c r="AD3500" s="240" t="s">
        <v>14218</v>
      </c>
      <c r="AE3500" s="241">
        <v>1</v>
      </c>
      <c r="AF3500" s="240" t="s">
        <v>4150</v>
      </c>
      <c r="AG3500" s="235" t="str">
        <f>IFERROR(VLOOKUP(작성용!A:A,RM!A:D,4,0),"-")</f>
        <v>심태진</v>
      </c>
      <c r="AH3500" s="261" t="s">
        <v>3948</v>
      </c>
      <c r="AI3500" s="261" t="s">
        <v>3522</v>
      </c>
      <c r="AJ3500" s="261" t="s">
        <v>4919</v>
      </c>
      <c r="AK3500" s="261" t="s">
        <v>4928</v>
      </c>
      <c r="AL3500" s="231">
        <v>3499</v>
      </c>
    </row>
    <row r="3501" spans="1:38" x14ac:dyDescent="0.3">
      <c r="A3501" s="225" t="s">
        <v>3027</v>
      </c>
      <c r="B3501" s="225" t="s">
        <v>4922</v>
      </c>
      <c r="C3501" s="237" t="s">
        <v>14219</v>
      </c>
      <c r="D3501" s="233" t="s">
        <v>14220</v>
      </c>
      <c r="E3501" s="232">
        <v>1101130035857</v>
      </c>
      <c r="F3501" s="236" t="s">
        <v>4077</v>
      </c>
      <c r="G3501" s="210">
        <v>0</v>
      </c>
      <c r="H3501" s="227" t="s">
        <v>4948</v>
      </c>
      <c r="I3501" s="227"/>
      <c r="J3501" s="227"/>
      <c r="K3501" s="227"/>
      <c r="L3501" s="227"/>
      <c r="M3501" s="227"/>
      <c r="N3501" s="227" t="s">
        <v>3967</v>
      </c>
      <c r="O3501" s="242" t="s">
        <v>4923</v>
      </c>
      <c r="P3501" s="242" t="s">
        <v>4924</v>
      </c>
      <c r="Q3501" s="221" t="s">
        <v>4925</v>
      </c>
      <c r="R3501" s="208" t="s">
        <v>2</v>
      </c>
      <c r="S3501" s="209" t="s">
        <v>3522</v>
      </c>
      <c r="T3501" s="229">
        <v>45707</v>
      </c>
      <c r="U3501" s="230" t="s">
        <v>10093</v>
      </c>
      <c r="V3501" s="229">
        <v>45754</v>
      </c>
      <c r="W3501" s="229">
        <v>45761</v>
      </c>
      <c r="X3501" s="229">
        <v>45761</v>
      </c>
      <c r="Y3501" s="230"/>
      <c r="Z3501" s="230" t="s">
        <v>14221</v>
      </c>
      <c r="AA3501" s="234">
        <v>202503</v>
      </c>
      <c r="AB3501" s="239"/>
      <c r="AC3501" s="240" t="s">
        <v>3950</v>
      </c>
      <c r="AD3501" s="240" t="s">
        <v>14222</v>
      </c>
      <c r="AE3501" s="241">
        <v>1</v>
      </c>
      <c r="AF3501" s="240" t="s">
        <v>4065</v>
      </c>
      <c r="AG3501" s="235" t="str">
        <f>IFERROR(VLOOKUP(작성용!A:A,RM!A:D,4,0),"-")</f>
        <v>심태진</v>
      </c>
      <c r="AH3501" s="261" t="s">
        <v>4935</v>
      </c>
      <c r="AI3501" s="261" t="s">
        <v>14223</v>
      </c>
      <c r="AJ3501" s="261" t="s">
        <v>3522</v>
      </c>
      <c r="AK3501" s="261" t="s">
        <v>14224</v>
      </c>
      <c r="AL3501" s="231">
        <v>3500</v>
      </c>
    </row>
    <row r="3502" spans="1:38" x14ac:dyDescent="0.3">
      <c r="A3502" s="225" t="s">
        <v>3027</v>
      </c>
      <c r="B3502" s="225" t="s">
        <v>4922</v>
      </c>
      <c r="C3502" s="237" t="s">
        <v>4913</v>
      </c>
      <c r="D3502" s="233" t="s">
        <v>14225</v>
      </c>
      <c r="E3502" s="232" t="s">
        <v>4929</v>
      </c>
      <c r="F3502" s="236" t="s">
        <v>14226</v>
      </c>
      <c r="G3502" s="210">
        <v>0</v>
      </c>
      <c r="H3502" s="227" t="s">
        <v>4948</v>
      </c>
      <c r="I3502" s="227"/>
      <c r="J3502" s="227"/>
      <c r="K3502" s="227"/>
      <c r="L3502" s="227"/>
      <c r="M3502" s="227"/>
      <c r="N3502" s="227" t="s">
        <v>3967</v>
      </c>
      <c r="O3502" s="242" t="s">
        <v>14227</v>
      </c>
      <c r="P3502" s="242" t="s">
        <v>14228</v>
      </c>
      <c r="Q3502" s="221" t="s">
        <v>4925</v>
      </c>
      <c r="R3502" s="208" t="s">
        <v>2</v>
      </c>
      <c r="S3502" s="209" t="s">
        <v>14223</v>
      </c>
      <c r="T3502" s="229">
        <v>45707</v>
      </c>
      <c r="U3502" s="230" t="s">
        <v>10093</v>
      </c>
      <c r="V3502" s="229">
        <v>45754</v>
      </c>
      <c r="W3502" s="229">
        <v>45761</v>
      </c>
      <c r="X3502" s="229">
        <v>45761</v>
      </c>
      <c r="Y3502" s="230"/>
      <c r="Z3502" s="230" t="s">
        <v>14217</v>
      </c>
      <c r="AA3502" s="234">
        <v>202503</v>
      </c>
      <c r="AB3502" s="239"/>
      <c r="AC3502" s="240" t="s">
        <v>3950</v>
      </c>
      <c r="AD3502" s="240" t="s">
        <v>3575</v>
      </c>
      <c r="AE3502" s="241">
        <v>1</v>
      </c>
      <c r="AF3502" s="240" t="s">
        <v>3575</v>
      </c>
      <c r="AG3502" s="235" t="str">
        <f>IFERROR(VLOOKUP(작성용!A:A,RM!A:D,4,0),"-")</f>
        <v>심태진</v>
      </c>
      <c r="AH3502" s="261" t="s">
        <v>3948</v>
      </c>
      <c r="AI3502" s="261" t="s">
        <v>3522</v>
      </c>
      <c r="AJ3502" s="261" t="s">
        <v>3522</v>
      </c>
      <c r="AK3502" s="261" t="s">
        <v>14230</v>
      </c>
      <c r="AL3502" s="231">
        <v>3501</v>
      </c>
    </row>
    <row r="3503" spans="1:38" x14ac:dyDescent="0.3">
      <c r="A3503" s="225" t="s">
        <v>3027</v>
      </c>
      <c r="B3503" s="225" t="s">
        <v>4922</v>
      </c>
      <c r="C3503" s="237" t="s">
        <v>14231</v>
      </c>
      <c r="D3503" s="233" t="s">
        <v>14232</v>
      </c>
      <c r="E3503" s="232">
        <v>1101130036269</v>
      </c>
      <c r="F3503" s="236" t="s">
        <v>14233</v>
      </c>
      <c r="G3503" s="210">
        <v>0</v>
      </c>
      <c r="H3503" s="227" t="s">
        <v>4919</v>
      </c>
      <c r="I3503" s="227"/>
      <c r="J3503" s="227"/>
      <c r="K3503" s="227"/>
      <c r="L3503" s="227"/>
      <c r="M3503" s="227"/>
      <c r="N3503" s="227" t="s">
        <v>3967</v>
      </c>
      <c r="O3503" s="242" t="s">
        <v>14234</v>
      </c>
      <c r="P3503" s="242" t="s">
        <v>4924</v>
      </c>
      <c r="Q3503" s="221" t="s">
        <v>4925</v>
      </c>
      <c r="R3503" s="208" t="s">
        <v>2</v>
      </c>
      <c r="S3503" s="209" t="s">
        <v>14223</v>
      </c>
      <c r="T3503" s="229">
        <v>45707</v>
      </c>
      <c r="U3503" s="230" t="s">
        <v>10093</v>
      </c>
      <c r="V3503" s="229">
        <v>45754</v>
      </c>
      <c r="W3503" s="229">
        <v>45761</v>
      </c>
      <c r="X3503" s="229">
        <v>45761</v>
      </c>
      <c r="Y3503" s="230"/>
      <c r="Z3503" s="230" t="s">
        <v>14235</v>
      </c>
      <c r="AA3503" s="234">
        <v>202503</v>
      </c>
      <c r="AB3503" s="239"/>
      <c r="AC3503" s="240" t="s">
        <v>3950</v>
      </c>
      <c r="AD3503" s="240" t="s">
        <v>14236</v>
      </c>
      <c r="AE3503" s="241">
        <v>1</v>
      </c>
      <c r="AF3503" s="240" t="s">
        <v>14237</v>
      </c>
      <c r="AG3503" s="235" t="str">
        <f>IFERROR(VLOOKUP(작성용!A:A,RM!A:D,4,0),"-")</f>
        <v>심태진</v>
      </c>
      <c r="AH3503" s="261" t="s">
        <v>14229</v>
      </c>
      <c r="AI3503" s="261" t="s">
        <v>3522</v>
      </c>
      <c r="AJ3503" s="261" t="s">
        <v>3522</v>
      </c>
      <c r="AK3503" s="261" t="s">
        <v>3684</v>
      </c>
      <c r="AL3503" s="231">
        <v>3502</v>
      </c>
    </row>
    <row r="3504" spans="1:38" x14ac:dyDescent="0.3">
      <c r="A3504" s="225" t="s">
        <v>3027</v>
      </c>
      <c r="B3504" s="225" t="s">
        <v>4922</v>
      </c>
      <c r="C3504" s="237" t="s">
        <v>4913</v>
      </c>
      <c r="D3504" s="233" t="s">
        <v>14238</v>
      </c>
      <c r="E3504" s="232" t="s">
        <v>4932</v>
      </c>
      <c r="F3504" s="236" t="s">
        <v>4077</v>
      </c>
      <c r="G3504" s="210">
        <v>0</v>
      </c>
      <c r="H3504" s="227" t="s">
        <v>4919</v>
      </c>
      <c r="I3504" s="227"/>
      <c r="J3504" s="227"/>
      <c r="K3504" s="227"/>
      <c r="L3504" s="227"/>
      <c r="M3504" s="227"/>
      <c r="N3504" s="227" t="s">
        <v>14239</v>
      </c>
      <c r="O3504" s="242" t="s">
        <v>4923</v>
      </c>
      <c r="P3504" s="242" t="s">
        <v>14228</v>
      </c>
      <c r="Q3504" s="221" t="s">
        <v>4925</v>
      </c>
      <c r="R3504" s="208" t="s">
        <v>2</v>
      </c>
      <c r="S3504" s="209" t="s">
        <v>4919</v>
      </c>
      <c r="T3504" s="229">
        <v>45707</v>
      </c>
      <c r="U3504" s="230" t="s">
        <v>10093</v>
      </c>
      <c r="V3504" s="229">
        <v>45754</v>
      </c>
      <c r="W3504" s="229">
        <v>45761</v>
      </c>
      <c r="X3504" s="229">
        <v>45761</v>
      </c>
      <c r="Y3504" s="230"/>
      <c r="Z3504" s="230" t="s">
        <v>14217</v>
      </c>
      <c r="AA3504" s="234">
        <v>202503</v>
      </c>
      <c r="AB3504" s="239"/>
      <c r="AC3504" s="240" t="s">
        <v>3950</v>
      </c>
      <c r="AD3504" s="240" t="s">
        <v>14222</v>
      </c>
      <c r="AE3504" s="241">
        <v>1</v>
      </c>
      <c r="AF3504" s="240" t="s">
        <v>14222</v>
      </c>
      <c r="AG3504" s="235" t="str">
        <f>IFERROR(VLOOKUP(작성용!A:A,RM!A:D,4,0),"-")</f>
        <v>심태진</v>
      </c>
      <c r="AH3504" s="261" t="s">
        <v>14241</v>
      </c>
      <c r="AI3504" s="261" t="s">
        <v>3522</v>
      </c>
      <c r="AJ3504" s="261" t="s">
        <v>3522</v>
      </c>
      <c r="AK3504" s="261" t="s">
        <v>4928</v>
      </c>
      <c r="AL3504" s="231">
        <v>3503</v>
      </c>
    </row>
    <row r="3505" spans="1:38" x14ac:dyDescent="0.3">
      <c r="A3505" s="225" t="s">
        <v>3027</v>
      </c>
      <c r="B3505" s="225" t="s">
        <v>4922</v>
      </c>
      <c r="C3505" s="237" t="s">
        <v>3683</v>
      </c>
      <c r="D3505" s="233" t="s">
        <v>14242</v>
      </c>
      <c r="E3505" s="232">
        <v>1101130036508</v>
      </c>
      <c r="F3505" s="236" t="s">
        <v>4077</v>
      </c>
      <c r="G3505" s="210">
        <v>0</v>
      </c>
      <c r="H3505" s="227" t="s">
        <v>14243</v>
      </c>
      <c r="I3505" s="227"/>
      <c r="J3505" s="227"/>
      <c r="K3505" s="227"/>
      <c r="L3505" s="227"/>
      <c r="M3505" s="227"/>
      <c r="N3505" s="227" t="s">
        <v>3967</v>
      </c>
      <c r="O3505" s="242" t="s">
        <v>4927</v>
      </c>
      <c r="P3505" s="242" t="s">
        <v>4924</v>
      </c>
      <c r="Q3505" s="221" t="s">
        <v>4925</v>
      </c>
      <c r="R3505" s="208" t="s">
        <v>2</v>
      </c>
      <c r="S3505" s="209" t="s">
        <v>3522</v>
      </c>
      <c r="T3505" s="229">
        <v>45707</v>
      </c>
      <c r="U3505" s="230" t="s">
        <v>10093</v>
      </c>
      <c r="V3505" s="229">
        <v>45754</v>
      </c>
      <c r="W3505" s="229">
        <v>45761</v>
      </c>
      <c r="X3505" s="229">
        <v>45761</v>
      </c>
      <c r="Y3505" s="230"/>
      <c r="Z3505" s="230" t="s">
        <v>14244</v>
      </c>
      <c r="AA3505" s="234">
        <v>202503</v>
      </c>
      <c r="AB3505" s="239"/>
      <c r="AC3505" s="240" t="s">
        <v>3950</v>
      </c>
      <c r="AD3505" s="240" t="s">
        <v>4070</v>
      </c>
      <c r="AE3505" s="241">
        <v>1</v>
      </c>
      <c r="AF3505" s="240" t="s">
        <v>4674</v>
      </c>
      <c r="AG3505" s="235" t="str">
        <f>IFERROR(VLOOKUP(작성용!A:A,RM!A:D,4,0),"-")</f>
        <v>심태진</v>
      </c>
      <c r="AH3505" s="261" t="s">
        <v>14240</v>
      </c>
      <c r="AI3505" s="261" t="s">
        <v>4919</v>
      </c>
      <c r="AJ3505" s="261" t="s">
        <v>3522</v>
      </c>
      <c r="AK3505" s="261" t="s">
        <v>4928</v>
      </c>
      <c r="AL3505" s="231">
        <v>3504</v>
      </c>
    </row>
    <row r="3506" spans="1:38" x14ac:dyDescent="0.3">
      <c r="A3506" s="225" t="s">
        <v>4944</v>
      </c>
      <c r="B3506" s="225" t="s">
        <v>4945</v>
      </c>
      <c r="C3506" s="237" t="s">
        <v>14231</v>
      </c>
      <c r="D3506" s="233" t="s">
        <v>14245</v>
      </c>
      <c r="E3506" s="232" t="s">
        <v>4933</v>
      </c>
      <c r="F3506" s="236" t="s">
        <v>14246</v>
      </c>
      <c r="G3506" s="210">
        <v>0</v>
      </c>
      <c r="H3506" s="227" t="s">
        <v>4919</v>
      </c>
      <c r="I3506" s="227"/>
      <c r="J3506" s="227"/>
      <c r="K3506" s="227"/>
      <c r="L3506" s="227"/>
      <c r="M3506" s="227"/>
      <c r="N3506" s="227" t="s">
        <v>4940</v>
      </c>
      <c r="O3506" s="242" t="s">
        <v>4927</v>
      </c>
      <c r="P3506" s="242" t="s">
        <v>14228</v>
      </c>
      <c r="Q3506" s="221" t="s">
        <v>4925</v>
      </c>
      <c r="R3506" s="208" t="s">
        <v>2</v>
      </c>
      <c r="S3506" s="209" t="s">
        <v>4919</v>
      </c>
      <c r="T3506" s="229">
        <v>45707</v>
      </c>
      <c r="U3506" s="230" t="s">
        <v>10093</v>
      </c>
      <c r="V3506" s="229">
        <v>45754</v>
      </c>
      <c r="W3506" s="229">
        <v>45761</v>
      </c>
      <c r="X3506" s="229">
        <v>45761</v>
      </c>
      <c r="Y3506" s="230"/>
      <c r="Z3506" s="230" t="s">
        <v>14244</v>
      </c>
      <c r="AA3506" s="234">
        <v>202503</v>
      </c>
      <c r="AB3506" s="239"/>
      <c r="AC3506" s="240" t="s">
        <v>14247</v>
      </c>
      <c r="AD3506" s="240" t="s">
        <v>14248</v>
      </c>
      <c r="AE3506" s="241">
        <v>0</v>
      </c>
      <c r="AF3506" s="240" t="s">
        <v>14248</v>
      </c>
      <c r="AG3506" s="235" t="str">
        <f>IFERROR(VLOOKUP(작성용!A:A,RM!A:D,4,0),"-")</f>
        <v>심태진</v>
      </c>
      <c r="AH3506" s="261" t="s">
        <v>14240</v>
      </c>
      <c r="AI3506" s="261" t="s">
        <v>3522</v>
      </c>
      <c r="AJ3506" s="261" t="s">
        <v>4919</v>
      </c>
      <c r="AK3506" s="261" t="s">
        <v>4928</v>
      </c>
      <c r="AL3506" s="231">
        <v>3505</v>
      </c>
    </row>
    <row r="3507" spans="1:38" x14ac:dyDescent="0.3">
      <c r="A3507" s="225" t="s">
        <v>3027</v>
      </c>
      <c r="B3507" s="225" t="s">
        <v>4922</v>
      </c>
      <c r="C3507" s="237" t="s">
        <v>4907</v>
      </c>
      <c r="D3507" s="233" t="s">
        <v>14249</v>
      </c>
      <c r="E3507" s="232">
        <v>1101130036102</v>
      </c>
      <c r="F3507" s="236" t="s">
        <v>4077</v>
      </c>
      <c r="G3507" s="210">
        <v>0</v>
      </c>
      <c r="H3507" s="227" t="s">
        <v>4919</v>
      </c>
      <c r="I3507" s="227"/>
      <c r="J3507" s="227"/>
      <c r="K3507" s="227"/>
      <c r="L3507" s="227"/>
      <c r="M3507" s="227"/>
      <c r="N3507" s="227" t="s">
        <v>4940</v>
      </c>
      <c r="O3507" s="242" t="s">
        <v>4927</v>
      </c>
      <c r="P3507" s="242" t="s">
        <v>14228</v>
      </c>
      <c r="Q3507" s="221" t="s">
        <v>4925</v>
      </c>
      <c r="R3507" s="208" t="s">
        <v>2</v>
      </c>
      <c r="S3507" s="209" t="s">
        <v>4919</v>
      </c>
      <c r="T3507" s="229">
        <v>45707</v>
      </c>
      <c r="U3507" s="230" t="s">
        <v>10093</v>
      </c>
      <c r="V3507" s="229">
        <v>45754</v>
      </c>
      <c r="W3507" s="229">
        <v>45761</v>
      </c>
      <c r="X3507" s="229">
        <v>45761</v>
      </c>
      <c r="Y3507" s="230"/>
      <c r="Z3507" s="230" t="s">
        <v>14217</v>
      </c>
      <c r="AA3507" s="234">
        <v>202503</v>
      </c>
      <c r="AB3507" s="239"/>
      <c r="AC3507" s="240" t="s">
        <v>3950</v>
      </c>
      <c r="AD3507" s="288" t="s">
        <v>14274</v>
      </c>
      <c r="AE3507" s="241">
        <v>1</v>
      </c>
      <c r="AF3507" s="240" t="s">
        <v>4907</v>
      </c>
      <c r="AG3507" s="235" t="str">
        <f>IFERROR(VLOOKUP(작성용!A:A,RM!A:D,4,0),"-")</f>
        <v>심태진</v>
      </c>
      <c r="AH3507" s="261" t="s">
        <v>14250</v>
      </c>
      <c r="AI3507" s="261" t="s">
        <v>14243</v>
      </c>
      <c r="AJ3507" s="261" t="s">
        <v>4919</v>
      </c>
      <c r="AK3507" s="261" t="s">
        <v>4928</v>
      </c>
      <c r="AL3507" s="231">
        <v>3506</v>
      </c>
    </row>
    <row r="3508" spans="1:38" x14ac:dyDescent="0.3">
      <c r="A3508" s="225" t="s">
        <v>3027</v>
      </c>
      <c r="B3508" s="225" t="s">
        <v>4922</v>
      </c>
      <c r="C3508" s="237" t="s">
        <v>3685</v>
      </c>
      <c r="D3508" s="233" t="s">
        <v>14251</v>
      </c>
      <c r="E3508" s="232">
        <v>1101130036970</v>
      </c>
      <c r="F3508" s="236" t="s">
        <v>4939</v>
      </c>
      <c r="G3508" s="210">
        <v>0</v>
      </c>
      <c r="H3508" s="227" t="s">
        <v>4919</v>
      </c>
      <c r="I3508" s="227"/>
      <c r="J3508" s="227"/>
      <c r="K3508" s="227"/>
      <c r="L3508" s="227"/>
      <c r="M3508" s="227"/>
      <c r="N3508" s="227" t="s">
        <v>14239</v>
      </c>
      <c r="O3508" s="242" t="s">
        <v>4927</v>
      </c>
      <c r="P3508" s="242" t="s">
        <v>14228</v>
      </c>
      <c r="Q3508" s="221" t="s">
        <v>4925</v>
      </c>
      <c r="R3508" s="208" t="s">
        <v>2</v>
      </c>
      <c r="S3508" s="209" t="s">
        <v>4919</v>
      </c>
      <c r="T3508" s="229">
        <v>45707</v>
      </c>
      <c r="U3508" s="230" t="s">
        <v>10093</v>
      </c>
      <c r="V3508" s="229">
        <v>45754</v>
      </c>
      <c r="W3508" s="229">
        <v>45761</v>
      </c>
      <c r="X3508" s="229">
        <v>45761</v>
      </c>
      <c r="Y3508" s="230"/>
      <c r="Z3508" s="230" t="s">
        <v>14244</v>
      </c>
      <c r="AA3508" s="234">
        <v>202503</v>
      </c>
      <c r="AB3508" s="239"/>
      <c r="AC3508" s="240" t="s">
        <v>3950</v>
      </c>
      <c r="AD3508" s="288" t="s">
        <v>3577</v>
      </c>
      <c r="AE3508" s="241">
        <v>1</v>
      </c>
      <c r="AF3508" s="240" t="s">
        <v>4907</v>
      </c>
      <c r="AG3508" s="235" t="str">
        <f>IFERROR(VLOOKUP(작성용!A:A,RM!A:D,4,0),"-")</f>
        <v>심태진</v>
      </c>
      <c r="AH3508" s="261" t="s">
        <v>14240</v>
      </c>
      <c r="AI3508" s="261" t="s">
        <v>4919</v>
      </c>
      <c r="AJ3508" s="261" t="s">
        <v>4919</v>
      </c>
      <c r="AK3508" s="261" t="s">
        <v>4928</v>
      </c>
      <c r="AL3508" s="231">
        <v>3507</v>
      </c>
    </row>
    <row r="3509" spans="1:38" x14ac:dyDescent="0.3">
      <c r="A3509" s="225" t="s">
        <v>3027</v>
      </c>
      <c r="B3509" s="225" t="s">
        <v>4922</v>
      </c>
      <c r="C3509" s="237" t="s">
        <v>4907</v>
      </c>
      <c r="D3509" s="233" t="s">
        <v>14252</v>
      </c>
      <c r="E3509" s="232">
        <v>1101130036730</v>
      </c>
      <c r="F3509" s="236" t="s">
        <v>4939</v>
      </c>
      <c r="G3509" s="210">
        <v>0</v>
      </c>
      <c r="H3509" s="227" t="s">
        <v>4919</v>
      </c>
      <c r="I3509" s="227"/>
      <c r="J3509" s="227"/>
      <c r="K3509" s="227"/>
      <c r="L3509" s="227"/>
      <c r="M3509" s="227"/>
      <c r="N3509" s="227" t="s">
        <v>3967</v>
      </c>
      <c r="O3509" s="242" t="s">
        <v>4927</v>
      </c>
      <c r="P3509" s="242" t="s">
        <v>4924</v>
      </c>
      <c r="Q3509" s="221" t="s">
        <v>4925</v>
      </c>
      <c r="R3509" s="208" t="s">
        <v>2</v>
      </c>
      <c r="S3509" s="209" t="s">
        <v>3522</v>
      </c>
      <c r="T3509" s="229">
        <v>45707</v>
      </c>
      <c r="U3509" s="230" t="s">
        <v>10093</v>
      </c>
      <c r="V3509" s="229">
        <v>45754</v>
      </c>
      <c r="W3509" s="229">
        <v>45761</v>
      </c>
      <c r="X3509" s="229">
        <v>45761</v>
      </c>
      <c r="Y3509" s="230"/>
      <c r="Z3509" s="230" t="s">
        <v>14217</v>
      </c>
      <c r="AA3509" s="234">
        <v>202503</v>
      </c>
      <c r="AB3509" s="239"/>
      <c r="AC3509" s="240" t="s">
        <v>3950</v>
      </c>
      <c r="AD3509" s="288" t="s">
        <v>14276</v>
      </c>
      <c r="AE3509" s="241">
        <v>1</v>
      </c>
      <c r="AF3509" s="240" t="s">
        <v>4907</v>
      </c>
      <c r="AG3509" s="235" t="str">
        <f>IFERROR(VLOOKUP(작성용!A:A,RM!A:D,4,0),"-")</f>
        <v>심태진</v>
      </c>
      <c r="AH3509" s="261" t="s">
        <v>14240</v>
      </c>
      <c r="AI3509" s="261" t="s">
        <v>4919</v>
      </c>
      <c r="AJ3509" s="261" t="s">
        <v>4919</v>
      </c>
      <c r="AK3509" s="261" t="s">
        <v>4928</v>
      </c>
      <c r="AL3509" s="231">
        <v>3508</v>
      </c>
    </row>
    <row r="3510" spans="1:38" x14ac:dyDescent="0.3">
      <c r="A3510" s="225" t="s">
        <v>3027</v>
      </c>
      <c r="B3510" s="225" t="s">
        <v>4922</v>
      </c>
      <c r="C3510" s="237" t="s">
        <v>4907</v>
      </c>
      <c r="D3510" s="233" t="s">
        <v>14253</v>
      </c>
      <c r="E3510" s="232">
        <v>1101130037093</v>
      </c>
      <c r="F3510" s="236" t="s">
        <v>4077</v>
      </c>
      <c r="G3510" s="210">
        <v>0</v>
      </c>
      <c r="H3510" s="227" t="s">
        <v>4919</v>
      </c>
      <c r="I3510" s="227"/>
      <c r="J3510" s="227"/>
      <c r="K3510" s="227"/>
      <c r="L3510" s="227"/>
      <c r="M3510" s="227"/>
      <c r="N3510" s="227" t="s">
        <v>4940</v>
      </c>
      <c r="O3510" s="242" t="s">
        <v>4927</v>
      </c>
      <c r="P3510" s="242" t="s">
        <v>14228</v>
      </c>
      <c r="Q3510" s="221" t="s">
        <v>4925</v>
      </c>
      <c r="R3510" s="208" t="s">
        <v>2</v>
      </c>
      <c r="S3510" s="209" t="s">
        <v>4919</v>
      </c>
      <c r="T3510" s="229">
        <v>45707</v>
      </c>
      <c r="U3510" s="230" t="s">
        <v>10093</v>
      </c>
      <c r="V3510" s="229">
        <v>45754</v>
      </c>
      <c r="W3510" s="229">
        <v>45761</v>
      </c>
      <c r="X3510" s="229">
        <v>45761</v>
      </c>
      <c r="Y3510" s="230"/>
      <c r="Z3510" s="230" t="s">
        <v>14244</v>
      </c>
      <c r="AA3510" s="234">
        <v>202503</v>
      </c>
      <c r="AB3510" s="239"/>
      <c r="AC3510" s="240" t="s">
        <v>3950</v>
      </c>
      <c r="AD3510" s="288" t="s">
        <v>14277</v>
      </c>
      <c r="AE3510" s="241">
        <v>1</v>
      </c>
      <c r="AF3510" s="240" t="s">
        <v>4907</v>
      </c>
      <c r="AG3510" s="235" t="str">
        <f>IFERROR(VLOOKUP(작성용!A:A,RM!A:D,4,0),"-")</f>
        <v>심태진</v>
      </c>
      <c r="AH3510" s="261" t="s">
        <v>14240</v>
      </c>
      <c r="AI3510" s="261" t="s">
        <v>4919</v>
      </c>
      <c r="AJ3510" s="261" t="s">
        <v>3522</v>
      </c>
      <c r="AK3510" s="261" t="s">
        <v>4928</v>
      </c>
      <c r="AL3510" s="231">
        <v>3509</v>
      </c>
    </row>
    <row r="3511" spans="1:38" x14ac:dyDescent="0.3">
      <c r="A3511" s="225">
        <v>6000898</v>
      </c>
      <c r="B3511" s="233" t="s">
        <v>14254</v>
      </c>
      <c r="C3511" s="237" t="s">
        <v>4913</v>
      </c>
      <c r="D3511" s="233" t="s">
        <v>14255</v>
      </c>
      <c r="E3511" s="232">
        <v>2301110051414</v>
      </c>
      <c r="F3511" s="236" t="s">
        <v>14256</v>
      </c>
      <c r="G3511" s="210">
        <v>0</v>
      </c>
      <c r="H3511" s="227" t="s">
        <v>4919</v>
      </c>
      <c r="I3511" s="227"/>
      <c r="J3511" s="227"/>
      <c r="K3511" s="227"/>
      <c r="L3511" s="227"/>
      <c r="M3511" s="227"/>
      <c r="N3511" s="227" t="s">
        <v>4940</v>
      </c>
      <c r="O3511" s="242"/>
      <c r="P3511" s="242"/>
      <c r="Q3511" s="221"/>
      <c r="R3511" s="208" t="s">
        <v>2</v>
      </c>
      <c r="S3511" s="209" t="s">
        <v>4919</v>
      </c>
      <c r="T3511" s="229" t="s">
        <v>14257</v>
      </c>
      <c r="U3511" s="230" t="s">
        <v>10093</v>
      </c>
      <c r="V3511" s="229">
        <v>45754</v>
      </c>
      <c r="W3511" s="229" t="s">
        <v>4911</v>
      </c>
      <c r="X3511" s="230" t="s">
        <v>4919</v>
      </c>
      <c r="Y3511" s="230"/>
      <c r="Z3511" s="230"/>
      <c r="AA3511" s="234">
        <v>202503</v>
      </c>
      <c r="AB3511" s="239"/>
      <c r="AC3511" s="229" t="s">
        <v>4796</v>
      </c>
      <c r="AD3511" s="240" t="s">
        <v>4150</v>
      </c>
      <c r="AE3511" s="241">
        <v>0.4</v>
      </c>
      <c r="AF3511" s="240" t="s">
        <v>14258</v>
      </c>
      <c r="AG3511" s="235" t="str">
        <f>IFERROR(VLOOKUP(작성용!A:A,RM!A:D,4,0),"-")</f>
        <v>-</v>
      </c>
      <c r="AH3511" s="261" t="s">
        <v>3522</v>
      </c>
      <c r="AI3511" s="261" t="s">
        <v>4919</v>
      </c>
      <c r="AJ3511" s="261" t="s">
        <v>4919</v>
      </c>
      <c r="AK3511" s="261" t="s">
        <v>14259</v>
      </c>
      <c r="AL3511" s="231">
        <v>3510</v>
      </c>
    </row>
    <row r="3512" spans="1:38" x14ac:dyDescent="0.3">
      <c r="A3512" s="225">
        <v>6000899</v>
      </c>
      <c r="B3512" s="225" t="s">
        <v>4930</v>
      </c>
      <c r="C3512" s="237" t="s">
        <v>4913</v>
      </c>
      <c r="D3512" s="233" t="s">
        <v>14260</v>
      </c>
      <c r="E3512" s="232">
        <v>1942110254136</v>
      </c>
      <c r="F3512" s="236" t="s">
        <v>4903</v>
      </c>
      <c r="G3512" s="210">
        <v>0</v>
      </c>
      <c r="H3512" s="227" t="s">
        <v>3522</v>
      </c>
      <c r="I3512" s="227"/>
      <c r="J3512" s="227"/>
      <c r="K3512" s="227"/>
      <c r="L3512" s="227"/>
      <c r="M3512" s="227"/>
      <c r="N3512" s="227" t="s">
        <v>4940</v>
      </c>
      <c r="O3512" s="242"/>
      <c r="P3512" s="242"/>
      <c r="Q3512" s="221"/>
      <c r="R3512" s="208" t="s">
        <v>2</v>
      </c>
      <c r="S3512" s="209" t="s">
        <v>4919</v>
      </c>
      <c r="T3512" s="229" t="s">
        <v>14257</v>
      </c>
      <c r="U3512" s="230" t="s">
        <v>10093</v>
      </c>
      <c r="V3512" s="229">
        <v>45754</v>
      </c>
      <c r="W3512" s="229" t="s">
        <v>4911</v>
      </c>
      <c r="X3512" s="230" t="s">
        <v>4919</v>
      </c>
      <c r="Y3512" s="230"/>
      <c r="Z3512" s="230"/>
      <c r="AA3512" s="234">
        <v>202503</v>
      </c>
      <c r="AB3512" s="239"/>
      <c r="AC3512" s="229" t="s">
        <v>4796</v>
      </c>
      <c r="AD3512" s="240" t="s">
        <v>14222</v>
      </c>
      <c r="AE3512" s="241">
        <v>0</v>
      </c>
      <c r="AF3512" s="240" t="s">
        <v>14222</v>
      </c>
      <c r="AG3512" s="235" t="str">
        <f>IFERROR(VLOOKUP(작성용!A:A,RM!A:D,4,0),"-")</f>
        <v>-</v>
      </c>
      <c r="AH3512" s="261" t="s">
        <v>4919</v>
      </c>
      <c r="AI3512" s="261" t="s">
        <v>4919</v>
      </c>
      <c r="AJ3512" s="261" t="s">
        <v>4919</v>
      </c>
      <c r="AK3512" s="261" t="s">
        <v>14259</v>
      </c>
      <c r="AL3512" s="231">
        <v>3511</v>
      </c>
    </row>
    <row r="3513" spans="1:38" x14ac:dyDescent="0.3">
      <c r="A3513" s="225">
        <v>6000900</v>
      </c>
      <c r="B3513" s="225" t="s">
        <v>4931</v>
      </c>
      <c r="C3513" s="237" t="s">
        <v>4913</v>
      </c>
      <c r="D3513" s="233" t="s">
        <v>14261</v>
      </c>
      <c r="E3513" s="232">
        <v>1943110061753</v>
      </c>
      <c r="F3513" s="236" t="s">
        <v>4951</v>
      </c>
      <c r="G3513" s="210">
        <v>0</v>
      </c>
      <c r="H3513" s="227" t="s">
        <v>4919</v>
      </c>
      <c r="I3513" s="227"/>
      <c r="J3513" s="227"/>
      <c r="K3513" s="227"/>
      <c r="L3513" s="227"/>
      <c r="M3513" s="227"/>
      <c r="N3513" s="227" t="s">
        <v>4940</v>
      </c>
      <c r="O3513" s="242"/>
      <c r="P3513" s="242"/>
      <c r="Q3513" s="221"/>
      <c r="R3513" s="208" t="s">
        <v>2</v>
      </c>
      <c r="S3513" s="209" t="s">
        <v>4919</v>
      </c>
      <c r="T3513" s="229" t="s">
        <v>14262</v>
      </c>
      <c r="U3513" s="230" t="s">
        <v>10093</v>
      </c>
      <c r="V3513" s="229">
        <v>45754</v>
      </c>
      <c r="W3513" s="229" t="s">
        <v>4911</v>
      </c>
      <c r="X3513" s="230" t="s">
        <v>4919</v>
      </c>
      <c r="Y3513" s="230"/>
      <c r="Z3513" s="230"/>
      <c r="AA3513" s="234">
        <v>202503</v>
      </c>
      <c r="AB3513" s="239"/>
      <c r="AC3513" s="229" t="s">
        <v>4796</v>
      </c>
      <c r="AD3513" s="240" t="s">
        <v>3575</v>
      </c>
      <c r="AE3513" s="241">
        <v>0</v>
      </c>
      <c r="AF3513" s="240" t="s">
        <v>14263</v>
      </c>
      <c r="AG3513" s="235" t="str">
        <f>IFERROR(VLOOKUP(작성용!A:A,RM!A:D,4,0),"-")</f>
        <v>-</v>
      </c>
      <c r="AH3513" s="261" t="s">
        <v>4919</v>
      </c>
      <c r="AI3513" s="261" t="s">
        <v>4919</v>
      </c>
      <c r="AJ3513" s="261" t="s">
        <v>4919</v>
      </c>
      <c r="AK3513" s="261" t="s">
        <v>14259</v>
      </c>
      <c r="AL3513" s="231">
        <v>3512</v>
      </c>
    </row>
    <row r="3514" spans="1:38" x14ac:dyDescent="0.3">
      <c r="A3514" s="225">
        <v>6000967</v>
      </c>
      <c r="B3514" s="225" t="s">
        <v>8497</v>
      </c>
      <c r="C3514" s="237" t="s">
        <v>4913</v>
      </c>
      <c r="D3514" s="233" t="s">
        <v>14264</v>
      </c>
      <c r="E3514" s="232">
        <v>1648110024062</v>
      </c>
      <c r="F3514" s="236" t="s">
        <v>14265</v>
      </c>
      <c r="G3514" s="210">
        <v>0</v>
      </c>
      <c r="H3514" s="227" t="s">
        <v>4919</v>
      </c>
      <c r="I3514" s="227"/>
      <c r="J3514" s="227"/>
      <c r="K3514" s="227"/>
      <c r="L3514" s="227"/>
      <c r="M3514" s="227"/>
      <c r="N3514" s="227" t="s">
        <v>4940</v>
      </c>
      <c r="O3514" s="242"/>
      <c r="P3514" s="242"/>
      <c r="Q3514" s="221"/>
      <c r="R3514" s="208" t="s">
        <v>2</v>
      </c>
      <c r="S3514" s="209" t="s">
        <v>4919</v>
      </c>
      <c r="T3514" s="229" t="s">
        <v>14257</v>
      </c>
      <c r="U3514" s="230" t="s">
        <v>10093</v>
      </c>
      <c r="V3514" s="229">
        <v>45754</v>
      </c>
      <c r="W3514" s="229" t="s">
        <v>4911</v>
      </c>
      <c r="X3514" s="229" t="s">
        <v>4919</v>
      </c>
      <c r="Y3514" s="230"/>
      <c r="Z3514" s="230"/>
      <c r="AA3514" s="234">
        <v>202503</v>
      </c>
      <c r="AB3514" s="239"/>
      <c r="AC3514" s="240" t="s">
        <v>4796</v>
      </c>
      <c r="AD3514" s="240" t="s">
        <v>4674</v>
      </c>
      <c r="AE3514" s="241">
        <v>0</v>
      </c>
      <c r="AF3514" s="240" t="s">
        <v>3685</v>
      </c>
      <c r="AG3514" s="235" t="str">
        <f>IFERROR(VLOOKUP(작성용!A:A,RM!A:D,4,0),"-")</f>
        <v>-</v>
      </c>
      <c r="AH3514" s="261" t="s">
        <v>4919</v>
      </c>
      <c r="AI3514" s="261" t="s">
        <v>4919</v>
      </c>
      <c r="AJ3514" s="261" t="s">
        <v>4919</v>
      </c>
      <c r="AK3514" s="261" t="s">
        <v>14259</v>
      </c>
      <c r="AL3514" s="231">
        <v>3513</v>
      </c>
    </row>
    <row r="3515" spans="1:38" x14ac:dyDescent="0.3">
      <c r="A3515" s="225" t="s">
        <v>1184</v>
      </c>
      <c r="B3515" s="225" t="s">
        <v>1185</v>
      </c>
      <c r="C3515" s="243" t="s">
        <v>4000</v>
      </c>
      <c r="D3515" s="245" t="s">
        <v>1185</v>
      </c>
      <c r="E3515" s="271">
        <v>1101115695337</v>
      </c>
      <c r="F3515" s="226" t="s">
        <v>14268</v>
      </c>
      <c r="G3515" s="210">
        <v>0</v>
      </c>
      <c r="H3515" s="227" t="s">
        <v>2</v>
      </c>
      <c r="I3515" s="255"/>
      <c r="J3515" s="227"/>
      <c r="K3515" s="255"/>
      <c r="L3515" s="255"/>
      <c r="M3515" s="255"/>
      <c r="N3515" s="226" t="s">
        <v>14267</v>
      </c>
      <c r="O3515" s="226" t="s">
        <v>14271</v>
      </c>
      <c r="P3515" s="226" t="s">
        <v>14269</v>
      </c>
      <c r="Q3515" s="226" t="s">
        <v>4953</v>
      </c>
      <c r="R3515" s="228" t="s">
        <v>2</v>
      </c>
      <c r="S3515" s="247" t="s">
        <v>2</v>
      </c>
      <c r="T3515" s="229">
        <v>45707</v>
      </c>
      <c r="U3515" s="230" t="s">
        <v>14272</v>
      </c>
      <c r="V3515" s="230">
        <v>45728</v>
      </c>
      <c r="W3515" s="230">
        <v>45735</v>
      </c>
      <c r="X3515" s="230" t="s">
        <v>14270</v>
      </c>
      <c r="Y3515" s="220"/>
      <c r="Z3515" s="220" t="s">
        <v>14273</v>
      </c>
      <c r="AA3515" s="239">
        <v>202502</v>
      </c>
      <c r="AB3515" s="239"/>
      <c r="AC3515" s="240" t="s">
        <v>8516</v>
      </c>
      <c r="AD3515" s="240" t="s">
        <v>3942</v>
      </c>
      <c r="AE3515" s="253">
        <v>0</v>
      </c>
      <c r="AF3515" s="240" t="s">
        <v>3942</v>
      </c>
      <c r="AG3515" s="235" t="str">
        <f>IFERROR(VLOOKUP(작성용!A:A,RM!A:D,4,0),"-")</f>
        <v>메자닌평가팀</v>
      </c>
      <c r="AH3515" s="9" t="s">
        <v>3616</v>
      </c>
      <c r="AI3515" s="231" t="s">
        <v>14278</v>
      </c>
      <c r="AJ3515" s="231" t="s">
        <v>2</v>
      </c>
      <c r="AK3515" s="231" t="s">
        <v>3974</v>
      </c>
      <c r="AL3515" s="231">
        <v>3514</v>
      </c>
    </row>
    <row r="3516" spans="1:38" x14ac:dyDescent="0.3">
      <c r="A3516" s="225" t="s">
        <v>1098</v>
      </c>
      <c r="B3516" s="225" t="s">
        <v>1099</v>
      </c>
      <c r="C3516" s="243" t="s">
        <v>3683</v>
      </c>
      <c r="D3516" s="218" t="s">
        <v>4780</v>
      </c>
      <c r="E3516" s="249">
        <v>1101114179457</v>
      </c>
      <c r="F3516" s="250" t="s">
        <v>14279</v>
      </c>
      <c r="G3516" s="251">
        <v>2</v>
      </c>
      <c r="H3516" s="227" t="s">
        <v>3522</v>
      </c>
      <c r="I3516" s="227"/>
      <c r="J3516" s="227"/>
      <c r="K3516" s="227"/>
      <c r="L3516" s="227"/>
      <c r="M3516" s="227"/>
      <c r="N3516" s="227" t="s">
        <v>4092</v>
      </c>
      <c r="O3516" s="242" t="s">
        <v>9887</v>
      </c>
      <c r="P3516" s="242" t="s">
        <v>9888</v>
      </c>
      <c r="Q3516" s="236" t="s">
        <v>9889</v>
      </c>
      <c r="R3516" s="208" t="s">
        <v>2</v>
      </c>
      <c r="S3516" s="209" t="s">
        <v>3522</v>
      </c>
      <c r="T3516" s="229">
        <v>45709</v>
      </c>
      <c r="U3516" s="230" t="s">
        <v>14280</v>
      </c>
      <c r="V3516" s="229">
        <v>45714</v>
      </c>
      <c r="W3516" s="229">
        <v>45721</v>
      </c>
      <c r="X3516" s="230" t="s">
        <v>3522</v>
      </c>
      <c r="Y3516" s="230"/>
      <c r="Z3516" s="230" t="s">
        <v>14281</v>
      </c>
      <c r="AA3516" s="234">
        <v>202501</v>
      </c>
      <c r="AB3516" s="239"/>
      <c r="AC3516" s="240" t="s">
        <v>4028</v>
      </c>
      <c r="AD3516" s="240" t="s">
        <v>3731</v>
      </c>
      <c r="AE3516" s="241">
        <v>0</v>
      </c>
      <c r="AF3516" s="240" t="s">
        <v>3731</v>
      </c>
      <c r="AG3516" s="235" t="str">
        <f>IFERROR(VLOOKUP(작성용!A:A,RM!A:D,4,0),"-")</f>
        <v>메자닌평가팀</v>
      </c>
      <c r="AH3516" s="231" t="s">
        <v>3616</v>
      </c>
      <c r="AI3516" s="231" t="s">
        <v>3522</v>
      </c>
      <c r="AJ3516" s="231" t="s">
        <v>3944</v>
      </c>
      <c r="AK3516" s="231" t="s">
        <v>3684</v>
      </c>
      <c r="AL3516" s="231">
        <v>3515</v>
      </c>
    </row>
    <row r="3517" spans="1:38" s="194" customFormat="1" x14ac:dyDescent="0.3">
      <c r="A3517" s="225" t="s">
        <v>1293</v>
      </c>
      <c r="B3517" s="225" t="s">
        <v>1294</v>
      </c>
      <c r="C3517" s="243" t="s">
        <v>14282</v>
      </c>
      <c r="D3517" s="218" t="s">
        <v>14283</v>
      </c>
      <c r="E3517" s="249">
        <v>1760110022654</v>
      </c>
      <c r="F3517" s="250" t="s">
        <v>14284</v>
      </c>
      <c r="G3517" s="251">
        <v>5</v>
      </c>
      <c r="H3517" s="227" t="s">
        <v>14285</v>
      </c>
      <c r="I3517" s="227"/>
      <c r="J3517" s="227"/>
      <c r="K3517" s="227"/>
      <c r="L3517" s="227"/>
      <c r="M3517" s="227"/>
      <c r="N3517" s="227" t="s">
        <v>14286</v>
      </c>
      <c r="O3517" s="242" t="s">
        <v>14287</v>
      </c>
      <c r="P3517" s="242" t="s">
        <v>14288</v>
      </c>
      <c r="Q3517" s="236" t="s">
        <v>14289</v>
      </c>
      <c r="R3517" s="208" t="s">
        <v>2</v>
      </c>
      <c r="S3517" s="209" t="s">
        <v>14285</v>
      </c>
      <c r="T3517" s="229">
        <v>45709</v>
      </c>
      <c r="U3517" s="230" t="s">
        <v>14290</v>
      </c>
      <c r="V3517" s="229">
        <v>45709</v>
      </c>
      <c r="W3517" s="229">
        <v>45709</v>
      </c>
      <c r="X3517" s="230" t="s">
        <v>14285</v>
      </c>
      <c r="Y3517" s="230"/>
      <c r="Z3517" s="230" t="s">
        <v>14291</v>
      </c>
      <c r="AA3517" s="234">
        <v>202502</v>
      </c>
      <c r="AB3517" s="239"/>
      <c r="AC3517" s="240" t="s">
        <v>14292</v>
      </c>
      <c r="AD3517" s="240" t="s">
        <v>14293</v>
      </c>
      <c r="AE3517" s="241">
        <v>0</v>
      </c>
      <c r="AF3517" s="240" t="s">
        <v>14293</v>
      </c>
      <c r="AG3517" s="235" t="str">
        <f>IFERROR(VLOOKUP(작성용!A:A,RM!A:D,4,0),"-")</f>
        <v>메자닌평가팀</v>
      </c>
      <c r="AH3517" s="231" t="s">
        <v>14294</v>
      </c>
      <c r="AI3517" s="231" t="s">
        <v>14285</v>
      </c>
      <c r="AJ3517" s="231" t="s">
        <v>3944</v>
      </c>
      <c r="AK3517" s="231" t="s">
        <v>4912</v>
      </c>
      <c r="AL3517" s="231">
        <v>3516</v>
      </c>
    </row>
    <row r="3518" spans="1:38" x14ac:dyDescent="0.3">
      <c r="A3518" s="225" t="s">
        <v>1276</v>
      </c>
      <c r="B3518" s="225" t="s">
        <v>1277</v>
      </c>
      <c r="C3518" s="243" t="s">
        <v>4000</v>
      </c>
      <c r="D3518" s="233" t="s">
        <v>1277</v>
      </c>
      <c r="E3518" s="247">
        <v>1345110059459</v>
      </c>
      <c r="F3518" s="226" t="s">
        <v>4874</v>
      </c>
      <c r="G3518" s="210">
        <v>0</v>
      </c>
      <c r="H3518" s="227" t="s">
        <v>2</v>
      </c>
      <c r="I3518" s="227"/>
      <c r="J3518" s="227"/>
      <c r="K3518" s="227"/>
      <c r="L3518" s="227"/>
      <c r="M3518" s="227"/>
      <c r="N3518" s="226" t="s">
        <v>14267</v>
      </c>
      <c r="O3518" s="226" t="s">
        <v>14295</v>
      </c>
      <c r="P3518" s="226" t="s">
        <v>14296</v>
      </c>
      <c r="Q3518" s="226" t="s">
        <v>14297</v>
      </c>
      <c r="R3518" s="228" t="s">
        <v>2</v>
      </c>
      <c r="S3518" s="228" t="s">
        <v>2</v>
      </c>
      <c r="T3518" s="229">
        <v>45709</v>
      </c>
      <c r="U3518" s="230" t="s">
        <v>14298</v>
      </c>
      <c r="V3518" s="230" t="s">
        <v>14629</v>
      </c>
      <c r="W3518" s="230" t="s">
        <v>14629</v>
      </c>
      <c r="X3518" s="208" t="s">
        <v>4777</v>
      </c>
      <c r="Y3518" s="230"/>
      <c r="Z3518" s="230" t="s">
        <v>14629</v>
      </c>
      <c r="AA3518" s="230" t="s">
        <v>14629</v>
      </c>
      <c r="AB3518" s="239"/>
      <c r="AC3518" s="230" t="s">
        <v>14629</v>
      </c>
      <c r="AD3518" s="240" t="s">
        <v>3942</v>
      </c>
      <c r="AE3518" s="241">
        <v>0</v>
      </c>
      <c r="AF3518" s="240" t="s">
        <v>3942</v>
      </c>
      <c r="AG3518" s="235" t="str">
        <f>IFERROR(VLOOKUP(작성용!A:A,RM!A:D,4,0),"-")</f>
        <v>메자닌평가팀</v>
      </c>
      <c r="AH3518" s="9" t="s">
        <v>219</v>
      </c>
      <c r="AI3518" s="231" t="s">
        <v>2</v>
      </c>
      <c r="AJ3518" s="231" t="s">
        <v>7507</v>
      </c>
      <c r="AK3518" s="231" t="s">
        <v>3974</v>
      </c>
      <c r="AL3518" s="231">
        <v>3517</v>
      </c>
    </row>
    <row r="3519" spans="1:38" x14ac:dyDescent="0.3">
      <c r="A3519" s="225" t="s">
        <v>14308</v>
      </c>
      <c r="B3519" s="225" t="s">
        <v>14309</v>
      </c>
      <c r="C3519" s="243" t="s">
        <v>4000</v>
      </c>
      <c r="D3519" s="233" t="s">
        <v>14310</v>
      </c>
      <c r="E3519" s="232">
        <v>1101112769870</v>
      </c>
      <c r="F3519" s="236" t="s">
        <v>14311</v>
      </c>
      <c r="G3519" s="238">
        <v>0</v>
      </c>
      <c r="H3519" s="227" t="s">
        <v>4027</v>
      </c>
      <c r="I3519" s="227"/>
      <c r="J3519" s="227"/>
      <c r="K3519" s="227"/>
      <c r="L3519" s="227"/>
      <c r="M3519" s="227"/>
      <c r="N3519" s="226" t="s">
        <v>7732</v>
      </c>
      <c r="O3519" s="226" t="s">
        <v>14312</v>
      </c>
      <c r="P3519" s="226"/>
      <c r="Q3519" s="226"/>
      <c r="R3519" s="228" t="s">
        <v>4264</v>
      </c>
      <c r="S3519" s="228" t="s">
        <v>14313</v>
      </c>
      <c r="T3519" s="229">
        <v>45712</v>
      </c>
      <c r="U3519" s="230" t="s">
        <v>14617</v>
      </c>
      <c r="V3519" s="230">
        <v>45723</v>
      </c>
      <c r="W3519" s="230" t="s">
        <v>14320</v>
      </c>
      <c r="X3519" s="230" t="s">
        <v>2</v>
      </c>
      <c r="Y3519" s="230"/>
      <c r="Z3519" s="230" t="s">
        <v>14314</v>
      </c>
      <c r="AA3519" s="220">
        <v>202502</v>
      </c>
      <c r="AB3519" s="239"/>
      <c r="AC3519" s="240" t="s">
        <v>14315</v>
      </c>
      <c r="AD3519" s="240" t="s">
        <v>5232</v>
      </c>
      <c r="AE3519" s="241">
        <v>3</v>
      </c>
      <c r="AF3519" s="240" t="s">
        <v>5232</v>
      </c>
      <c r="AG3519" s="235" t="str">
        <f>IFERROR(VLOOKUP(작성용!A:A,RM!A:D,4,0),"-")</f>
        <v>-</v>
      </c>
      <c r="AH3519" s="231" t="s">
        <v>14316</v>
      </c>
      <c r="AI3519" s="231" t="s">
        <v>14318</v>
      </c>
      <c r="AJ3519" s="231" t="s">
        <v>14317</v>
      </c>
      <c r="AK3519" s="231" t="s">
        <v>3974</v>
      </c>
      <c r="AL3519" s="231">
        <v>3518</v>
      </c>
    </row>
    <row r="3520" spans="1:38" x14ac:dyDescent="0.3">
      <c r="A3520" s="225" t="s">
        <v>7803</v>
      </c>
      <c r="B3520" s="225" t="s">
        <v>7808</v>
      </c>
      <c r="C3520" s="237" t="s">
        <v>14321</v>
      </c>
      <c r="D3520" s="233" t="s">
        <v>14322</v>
      </c>
      <c r="E3520" s="232" t="s">
        <v>8719</v>
      </c>
      <c r="F3520" s="236" t="s">
        <v>14323</v>
      </c>
      <c r="G3520" s="210">
        <v>0</v>
      </c>
      <c r="H3520" s="227" t="s">
        <v>14324</v>
      </c>
      <c r="I3520" s="227"/>
      <c r="J3520" s="227"/>
      <c r="K3520" s="227"/>
      <c r="L3520" s="227"/>
      <c r="M3520" s="227"/>
      <c r="N3520" s="226" t="s">
        <v>14325</v>
      </c>
      <c r="O3520" s="226" t="s">
        <v>14326</v>
      </c>
      <c r="P3520" s="226" t="s">
        <v>14327</v>
      </c>
      <c r="Q3520" s="226" t="s">
        <v>9955</v>
      </c>
      <c r="R3520" s="228" t="s">
        <v>14328</v>
      </c>
      <c r="S3520" s="228">
        <v>410000647</v>
      </c>
      <c r="T3520" s="229">
        <v>45712</v>
      </c>
      <c r="U3520" s="230" t="s">
        <v>10093</v>
      </c>
      <c r="V3520" s="230" t="s">
        <v>14329</v>
      </c>
      <c r="W3520" s="230" t="s">
        <v>3961</v>
      </c>
      <c r="X3520" s="230" t="s">
        <v>14330</v>
      </c>
      <c r="Y3520" s="230"/>
      <c r="Z3520" s="230"/>
      <c r="AA3520" s="239">
        <v>202503</v>
      </c>
      <c r="AB3520" s="239"/>
      <c r="AC3520" s="240" t="s">
        <v>6815</v>
      </c>
      <c r="AD3520" s="240" t="s">
        <v>14331</v>
      </c>
      <c r="AE3520" s="241">
        <v>0</v>
      </c>
      <c r="AF3520" s="240" t="s">
        <v>3981</v>
      </c>
      <c r="AG3520" s="235" t="str">
        <f>IFERROR(VLOOKUP(작성용!A:A,RM!A:D,4,0),"-")</f>
        <v>-</v>
      </c>
      <c r="AH3520" s="9" t="s">
        <v>4027</v>
      </c>
      <c r="AI3520" s="231" t="s">
        <v>4027</v>
      </c>
      <c r="AJ3520" s="9" t="s">
        <v>4027</v>
      </c>
      <c r="AK3520" s="231" t="s">
        <v>4912</v>
      </c>
      <c r="AL3520" s="231">
        <v>3519</v>
      </c>
    </row>
    <row r="3521" spans="1:38" x14ac:dyDescent="0.3">
      <c r="A3521" s="225" t="s">
        <v>7803</v>
      </c>
      <c r="B3521" s="225" t="s">
        <v>7808</v>
      </c>
      <c r="C3521" s="237" t="s">
        <v>14321</v>
      </c>
      <c r="D3521" s="233" t="s">
        <v>14332</v>
      </c>
      <c r="E3521" s="232" t="s">
        <v>14333</v>
      </c>
      <c r="F3521" s="236" t="s">
        <v>8306</v>
      </c>
      <c r="G3521" s="210">
        <v>0</v>
      </c>
      <c r="H3521" s="227" t="s">
        <v>4027</v>
      </c>
      <c r="I3521" s="227"/>
      <c r="J3521" s="227"/>
      <c r="K3521" s="227"/>
      <c r="L3521" s="227"/>
      <c r="M3521" s="227"/>
      <c r="N3521" s="226" t="s">
        <v>7589</v>
      </c>
      <c r="O3521" s="226" t="s">
        <v>14334</v>
      </c>
      <c r="P3521" s="226" t="s">
        <v>7824</v>
      </c>
      <c r="Q3521" s="226" t="s">
        <v>9955</v>
      </c>
      <c r="R3521" s="228" t="s">
        <v>14336</v>
      </c>
      <c r="S3521" s="228">
        <v>410000762</v>
      </c>
      <c r="T3521" s="229">
        <v>45712</v>
      </c>
      <c r="U3521" s="230" t="s">
        <v>10093</v>
      </c>
      <c r="V3521" s="230" t="s">
        <v>3961</v>
      </c>
      <c r="W3521" s="230" t="s">
        <v>14337</v>
      </c>
      <c r="X3521" s="230" t="s">
        <v>4027</v>
      </c>
      <c r="Y3521" s="230"/>
      <c r="Z3521" s="230"/>
      <c r="AA3521" s="239">
        <v>202503</v>
      </c>
      <c r="AB3521" s="239"/>
      <c r="AC3521" s="240" t="s">
        <v>6815</v>
      </c>
      <c r="AD3521" s="240" t="s">
        <v>3981</v>
      </c>
      <c r="AE3521" s="241">
        <v>0</v>
      </c>
      <c r="AF3521" s="240" t="s">
        <v>3981</v>
      </c>
      <c r="AG3521" s="235" t="str">
        <f>IFERROR(VLOOKUP(작성용!A:A,RM!A:D,4,0),"-")</f>
        <v>-</v>
      </c>
      <c r="AH3521" s="9" t="s">
        <v>4264</v>
      </c>
      <c r="AI3521" s="231" t="s">
        <v>4264</v>
      </c>
      <c r="AJ3521" s="9" t="s">
        <v>4027</v>
      </c>
      <c r="AK3521" s="231" t="s">
        <v>10173</v>
      </c>
      <c r="AL3521" s="231">
        <v>3520</v>
      </c>
    </row>
    <row r="3522" spans="1:38" x14ac:dyDescent="0.3">
      <c r="A3522" s="225" t="s">
        <v>7803</v>
      </c>
      <c r="B3522" s="225" t="s">
        <v>7808</v>
      </c>
      <c r="C3522" s="237" t="s">
        <v>14321</v>
      </c>
      <c r="D3522" s="233" t="s">
        <v>14338</v>
      </c>
      <c r="E3522" s="232" t="s">
        <v>9145</v>
      </c>
      <c r="F3522" s="236" t="s">
        <v>6801</v>
      </c>
      <c r="G3522" s="210">
        <v>0</v>
      </c>
      <c r="H3522" s="227" t="s">
        <v>4264</v>
      </c>
      <c r="I3522" s="227"/>
      <c r="J3522" s="227"/>
      <c r="K3522" s="227"/>
      <c r="L3522" s="227"/>
      <c r="M3522" s="227"/>
      <c r="N3522" s="226" t="s">
        <v>7589</v>
      </c>
      <c r="O3522" s="226" t="s">
        <v>14334</v>
      </c>
      <c r="P3522" s="226" t="s">
        <v>7824</v>
      </c>
      <c r="Q3522" s="226" t="s">
        <v>14335</v>
      </c>
      <c r="R3522" s="228" t="s">
        <v>14339</v>
      </c>
      <c r="S3522" s="228">
        <v>410000790</v>
      </c>
      <c r="T3522" s="229">
        <v>45712</v>
      </c>
      <c r="U3522" s="230" t="s">
        <v>10093</v>
      </c>
      <c r="V3522" s="230" t="s">
        <v>3961</v>
      </c>
      <c r="W3522" s="230" t="s">
        <v>14337</v>
      </c>
      <c r="X3522" s="230" t="s">
        <v>4027</v>
      </c>
      <c r="Y3522" s="230"/>
      <c r="Z3522" s="230"/>
      <c r="AA3522" s="239">
        <v>202503</v>
      </c>
      <c r="AB3522" s="239"/>
      <c r="AC3522" s="240" t="s">
        <v>14340</v>
      </c>
      <c r="AD3522" s="240" t="s">
        <v>6952</v>
      </c>
      <c r="AE3522" s="241">
        <v>0</v>
      </c>
      <c r="AF3522" s="240" t="s">
        <v>6952</v>
      </c>
      <c r="AG3522" s="235" t="str">
        <f>IFERROR(VLOOKUP(작성용!A:A,RM!A:D,4,0),"-")</f>
        <v>-</v>
      </c>
      <c r="AH3522" s="9" t="s">
        <v>4027</v>
      </c>
      <c r="AI3522" s="231" t="s">
        <v>4027</v>
      </c>
      <c r="AJ3522" s="9" t="s">
        <v>4264</v>
      </c>
      <c r="AK3522" s="231" t="s">
        <v>10173</v>
      </c>
      <c r="AL3522" s="231">
        <v>3521</v>
      </c>
    </row>
    <row r="3523" spans="1:38" x14ac:dyDescent="0.3">
      <c r="A3523" s="225" t="s">
        <v>7803</v>
      </c>
      <c r="B3523" s="225" t="s">
        <v>7808</v>
      </c>
      <c r="C3523" s="237" t="s">
        <v>14321</v>
      </c>
      <c r="D3523" s="233" t="s">
        <v>10985</v>
      </c>
      <c r="E3523" s="232" t="s">
        <v>9096</v>
      </c>
      <c r="F3523" s="236" t="s">
        <v>8306</v>
      </c>
      <c r="G3523" s="210">
        <v>0</v>
      </c>
      <c r="H3523" s="227" t="s">
        <v>4027</v>
      </c>
      <c r="I3523" s="227"/>
      <c r="J3523" s="227"/>
      <c r="K3523" s="227"/>
      <c r="L3523" s="227"/>
      <c r="M3523" s="227"/>
      <c r="N3523" s="226" t="s">
        <v>7589</v>
      </c>
      <c r="O3523" s="226" t="s">
        <v>14334</v>
      </c>
      <c r="P3523" s="226" t="s">
        <v>7824</v>
      </c>
      <c r="Q3523" s="226" t="s">
        <v>14335</v>
      </c>
      <c r="R3523" s="228" t="s">
        <v>14341</v>
      </c>
      <c r="S3523" s="228">
        <v>410000853</v>
      </c>
      <c r="T3523" s="229">
        <v>45712</v>
      </c>
      <c r="U3523" s="230" t="s">
        <v>10093</v>
      </c>
      <c r="V3523" s="230" t="s">
        <v>14337</v>
      </c>
      <c r="W3523" s="230" t="s">
        <v>3961</v>
      </c>
      <c r="X3523" s="230" t="s">
        <v>4027</v>
      </c>
      <c r="Y3523" s="230"/>
      <c r="Z3523" s="230"/>
      <c r="AA3523" s="239">
        <v>202503</v>
      </c>
      <c r="AB3523" s="239"/>
      <c r="AC3523" s="240" t="s">
        <v>14340</v>
      </c>
      <c r="AD3523" s="240" t="s">
        <v>6952</v>
      </c>
      <c r="AE3523" s="241">
        <v>0</v>
      </c>
      <c r="AF3523" s="240" t="s">
        <v>6952</v>
      </c>
      <c r="AG3523" s="235" t="str">
        <f>IFERROR(VLOOKUP(작성용!A:A,RM!A:D,4,0),"-")</f>
        <v>-</v>
      </c>
      <c r="AH3523" s="9" t="s">
        <v>4027</v>
      </c>
      <c r="AI3523" s="231" t="s">
        <v>4027</v>
      </c>
      <c r="AJ3523" s="9" t="s">
        <v>4027</v>
      </c>
      <c r="AK3523" s="231" t="s">
        <v>4912</v>
      </c>
      <c r="AL3523" s="231">
        <v>3522</v>
      </c>
    </row>
    <row r="3524" spans="1:38" x14ac:dyDescent="0.3">
      <c r="A3524" s="225" t="s">
        <v>7803</v>
      </c>
      <c r="B3524" s="225" t="s">
        <v>7808</v>
      </c>
      <c r="C3524" s="237" t="s">
        <v>14321</v>
      </c>
      <c r="D3524" s="233" t="s">
        <v>9097</v>
      </c>
      <c r="E3524" s="232" t="s">
        <v>14342</v>
      </c>
      <c r="F3524" s="236" t="s">
        <v>8306</v>
      </c>
      <c r="G3524" s="210">
        <v>0</v>
      </c>
      <c r="H3524" s="227" t="s">
        <v>4027</v>
      </c>
      <c r="I3524" s="227"/>
      <c r="J3524" s="227"/>
      <c r="K3524" s="227"/>
      <c r="L3524" s="227"/>
      <c r="M3524" s="227"/>
      <c r="N3524" s="226" t="s">
        <v>7589</v>
      </c>
      <c r="O3524" s="226" t="s">
        <v>14334</v>
      </c>
      <c r="P3524" s="226" t="s">
        <v>7854</v>
      </c>
      <c r="Q3524" s="226" t="s">
        <v>14335</v>
      </c>
      <c r="R3524" s="228" t="s">
        <v>14343</v>
      </c>
      <c r="S3524" s="228">
        <v>410000739</v>
      </c>
      <c r="T3524" s="229">
        <v>45712</v>
      </c>
      <c r="U3524" s="230" t="s">
        <v>10093</v>
      </c>
      <c r="V3524" s="230" t="s">
        <v>14337</v>
      </c>
      <c r="W3524" s="230" t="s">
        <v>14337</v>
      </c>
      <c r="X3524" s="230" t="s">
        <v>4264</v>
      </c>
      <c r="Y3524" s="230"/>
      <c r="Z3524" s="230"/>
      <c r="AA3524" s="239">
        <v>202503</v>
      </c>
      <c r="AB3524" s="239"/>
      <c r="AC3524" s="240" t="s">
        <v>14340</v>
      </c>
      <c r="AD3524" s="240" t="s">
        <v>6952</v>
      </c>
      <c r="AE3524" s="241">
        <v>0</v>
      </c>
      <c r="AF3524" s="240" t="s">
        <v>6952</v>
      </c>
      <c r="AG3524" s="235" t="str">
        <f>IFERROR(VLOOKUP(작성용!A:A,RM!A:D,4,0),"-")</f>
        <v>-</v>
      </c>
      <c r="AH3524" s="9" t="s">
        <v>4027</v>
      </c>
      <c r="AI3524" s="231" t="s">
        <v>4264</v>
      </c>
      <c r="AJ3524" s="9" t="s">
        <v>4264</v>
      </c>
      <c r="AK3524" s="231" t="s">
        <v>10173</v>
      </c>
      <c r="AL3524" s="231">
        <v>3523</v>
      </c>
    </row>
    <row r="3525" spans="1:38" x14ac:dyDescent="0.3">
      <c r="A3525" s="225" t="s">
        <v>7803</v>
      </c>
      <c r="B3525" s="225" t="s">
        <v>7808</v>
      </c>
      <c r="C3525" s="237" t="s">
        <v>14321</v>
      </c>
      <c r="D3525" s="233" t="s">
        <v>14344</v>
      </c>
      <c r="E3525" s="232" t="s">
        <v>14345</v>
      </c>
      <c r="F3525" s="236" t="s">
        <v>8306</v>
      </c>
      <c r="G3525" s="210">
        <v>0</v>
      </c>
      <c r="H3525" s="227" t="s">
        <v>4027</v>
      </c>
      <c r="I3525" s="227"/>
      <c r="J3525" s="227"/>
      <c r="K3525" s="227"/>
      <c r="L3525" s="227"/>
      <c r="M3525" s="227"/>
      <c r="N3525" s="226" t="s">
        <v>7589</v>
      </c>
      <c r="O3525" s="226" t="s">
        <v>14334</v>
      </c>
      <c r="P3525" s="226" t="s">
        <v>7824</v>
      </c>
      <c r="Q3525" s="226" t="s">
        <v>14335</v>
      </c>
      <c r="R3525" s="228" t="s">
        <v>14346</v>
      </c>
      <c r="S3525" s="228">
        <v>410000352</v>
      </c>
      <c r="T3525" s="229">
        <v>45712</v>
      </c>
      <c r="U3525" s="230" t="s">
        <v>10093</v>
      </c>
      <c r="V3525" s="230" t="s">
        <v>14337</v>
      </c>
      <c r="W3525" s="230" t="s">
        <v>3961</v>
      </c>
      <c r="X3525" s="230" t="s">
        <v>4027</v>
      </c>
      <c r="Y3525" s="230"/>
      <c r="Z3525" s="230"/>
      <c r="AA3525" s="239">
        <v>202503</v>
      </c>
      <c r="AB3525" s="239"/>
      <c r="AC3525" s="240" t="s">
        <v>14340</v>
      </c>
      <c r="AD3525" s="240" t="s">
        <v>6952</v>
      </c>
      <c r="AE3525" s="241">
        <v>0</v>
      </c>
      <c r="AF3525" s="240" t="s">
        <v>6952</v>
      </c>
      <c r="AG3525" s="235" t="str">
        <f>IFERROR(VLOOKUP(작성용!A:A,RM!A:D,4,0),"-")</f>
        <v>-</v>
      </c>
      <c r="AH3525" s="9" t="s">
        <v>4027</v>
      </c>
      <c r="AI3525" s="231" t="s">
        <v>4027</v>
      </c>
      <c r="AJ3525" s="9" t="s">
        <v>4027</v>
      </c>
      <c r="AK3525" s="231" t="s">
        <v>4912</v>
      </c>
      <c r="AL3525" s="231">
        <v>3524</v>
      </c>
    </row>
    <row r="3526" spans="1:38" x14ac:dyDescent="0.3">
      <c r="A3526" s="225" t="s">
        <v>7803</v>
      </c>
      <c r="B3526" s="225" t="s">
        <v>7808</v>
      </c>
      <c r="C3526" s="237" t="s">
        <v>14321</v>
      </c>
      <c r="D3526" s="233" t="s">
        <v>14347</v>
      </c>
      <c r="E3526" s="232" t="s">
        <v>9148</v>
      </c>
      <c r="F3526" s="236" t="s">
        <v>8306</v>
      </c>
      <c r="G3526" s="210">
        <v>0</v>
      </c>
      <c r="H3526" s="227" t="s">
        <v>4027</v>
      </c>
      <c r="I3526" s="227"/>
      <c r="J3526" s="227"/>
      <c r="K3526" s="227"/>
      <c r="L3526" s="227"/>
      <c r="M3526" s="227"/>
      <c r="N3526" s="226" t="s">
        <v>7589</v>
      </c>
      <c r="O3526" s="226" t="s">
        <v>14334</v>
      </c>
      <c r="P3526" s="226" t="s">
        <v>7824</v>
      </c>
      <c r="Q3526" s="226" t="s">
        <v>14335</v>
      </c>
      <c r="R3526" s="228" t="s">
        <v>10988</v>
      </c>
      <c r="S3526" s="228">
        <v>410000816</v>
      </c>
      <c r="T3526" s="229">
        <v>45712</v>
      </c>
      <c r="U3526" s="230" t="s">
        <v>10093</v>
      </c>
      <c r="V3526" s="230" t="s">
        <v>14337</v>
      </c>
      <c r="W3526" s="230" t="s">
        <v>14337</v>
      </c>
      <c r="X3526" s="230" t="s">
        <v>4264</v>
      </c>
      <c r="Y3526" s="230"/>
      <c r="Z3526" s="230"/>
      <c r="AA3526" s="239">
        <v>202503</v>
      </c>
      <c r="AB3526" s="239"/>
      <c r="AC3526" s="240" t="s">
        <v>6815</v>
      </c>
      <c r="AD3526" s="240" t="s">
        <v>6952</v>
      </c>
      <c r="AE3526" s="241">
        <v>0</v>
      </c>
      <c r="AF3526" s="240" t="s">
        <v>6952</v>
      </c>
      <c r="AG3526" s="235" t="str">
        <f>IFERROR(VLOOKUP(작성용!A:A,RM!A:D,4,0),"-")</f>
        <v>-</v>
      </c>
      <c r="AH3526" s="9" t="s">
        <v>4027</v>
      </c>
      <c r="AI3526" s="231" t="s">
        <v>4027</v>
      </c>
      <c r="AJ3526" s="9" t="s">
        <v>4264</v>
      </c>
      <c r="AK3526" s="231" t="s">
        <v>10173</v>
      </c>
      <c r="AL3526" s="231">
        <v>3525</v>
      </c>
    </row>
    <row r="3527" spans="1:38" x14ac:dyDescent="0.3">
      <c r="A3527" s="225" t="s">
        <v>7803</v>
      </c>
      <c r="B3527" s="225" t="s">
        <v>7808</v>
      </c>
      <c r="C3527" s="237" t="s">
        <v>14321</v>
      </c>
      <c r="D3527" s="233" t="s">
        <v>14348</v>
      </c>
      <c r="E3527" s="232" t="s">
        <v>14349</v>
      </c>
      <c r="F3527" s="236" t="s">
        <v>8306</v>
      </c>
      <c r="G3527" s="210">
        <v>0</v>
      </c>
      <c r="H3527" s="227" t="s">
        <v>4027</v>
      </c>
      <c r="I3527" s="227"/>
      <c r="J3527" s="227"/>
      <c r="K3527" s="227"/>
      <c r="L3527" s="227"/>
      <c r="M3527" s="227"/>
      <c r="N3527" s="226" t="s">
        <v>4873</v>
      </c>
      <c r="O3527" s="226" t="s">
        <v>14334</v>
      </c>
      <c r="P3527" s="226" t="s">
        <v>7824</v>
      </c>
      <c r="Q3527" s="226" t="s">
        <v>9955</v>
      </c>
      <c r="R3527" s="228" t="s">
        <v>14350</v>
      </c>
      <c r="S3527" s="228">
        <v>410000883</v>
      </c>
      <c r="T3527" s="229">
        <v>45712</v>
      </c>
      <c r="U3527" s="230" t="s">
        <v>10093</v>
      </c>
      <c r="V3527" s="230" t="s">
        <v>14337</v>
      </c>
      <c r="W3527" s="230" t="s">
        <v>14337</v>
      </c>
      <c r="X3527" s="230" t="s">
        <v>4027</v>
      </c>
      <c r="Y3527" s="230"/>
      <c r="Z3527" s="230"/>
      <c r="AA3527" s="239">
        <v>202503</v>
      </c>
      <c r="AB3527" s="239"/>
      <c r="AC3527" s="240" t="s">
        <v>14340</v>
      </c>
      <c r="AD3527" s="240" t="s">
        <v>6952</v>
      </c>
      <c r="AE3527" s="241">
        <v>0</v>
      </c>
      <c r="AF3527" s="240" t="s">
        <v>6952</v>
      </c>
      <c r="AG3527" s="235" t="str">
        <f>IFERROR(VLOOKUP(작성용!A:A,RM!A:D,4,0),"-")</f>
        <v>-</v>
      </c>
      <c r="AH3527" s="9" t="s">
        <v>4264</v>
      </c>
      <c r="AI3527" s="231" t="s">
        <v>4027</v>
      </c>
      <c r="AJ3527" s="9" t="s">
        <v>4027</v>
      </c>
      <c r="AK3527" s="231" t="s">
        <v>10173</v>
      </c>
      <c r="AL3527" s="231">
        <v>3526</v>
      </c>
    </row>
    <row r="3528" spans="1:38" x14ac:dyDescent="0.3">
      <c r="A3528" s="225" t="s">
        <v>7803</v>
      </c>
      <c r="B3528" s="225" t="s">
        <v>7808</v>
      </c>
      <c r="C3528" s="237" t="s">
        <v>14321</v>
      </c>
      <c r="D3528" s="233" t="s">
        <v>14351</v>
      </c>
      <c r="E3528" s="232" t="s">
        <v>14352</v>
      </c>
      <c r="F3528" s="236" t="s">
        <v>8306</v>
      </c>
      <c r="G3528" s="210">
        <v>0</v>
      </c>
      <c r="H3528" s="227" t="s">
        <v>4264</v>
      </c>
      <c r="I3528" s="227"/>
      <c r="J3528" s="227"/>
      <c r="K3528" s="227"/>
      <c r="L3528" s="227"/>
      <c r="M3528" s="227"/>
      <c r="N3528" s="226" t="s">
        <v>7589</v>
      </c>
      <c r="O3528" s="226" t="s">
        <v>14334</v>
      </c>
      <c r="P3528" s="226" t="s">
        <v>7824</v>
      </c>
      <c r="Q3528" s="226" t="s">
        <v>14335</v>
      </c>
      <c r="R3528" s="228" t="s">
        <v>14353</v>
      </c>
      <c r="S3528" s="228">
        <v>410000842</v>
      </c>
      <c r="T3528" s="229">
        <v>45712</v>
      </c>
      <c r="U3528" s="230" t="s">
        <v>10093</v>
      </c>
      <c r="V3528" s="230" t="s">
        <v>14337</v>
      </c>
      <c r="W3528" s="230" t="s">
        <v>14337</v>
      </c>
      <c r="X3528" s="230" t="s">
        <v>4027</v>
      </c>
      <c r="Y3528" s="230"/>
      <c r="Z3528" s="230"/>
      <c r="AA3528" s="239">
        <v>202503</v>
      </c>
      <c r="AB3528" s="239"/>
      <c r="AC3528" s="240" t="s">
        <v>14340</v>
      </c>
      <c r="AD3528" s="240" t="s">
        <v>6952</v>
      </c>
      <c r="AE3528" s="241">
        <v>0</v>
      </c>
      <c r="AF3528" s="240" t="s">
        <v>6952</v>
      </c>
      <c r="AG3528" s="235" t="str">
        <f>IFERROR(VLOOKUP(작성용!A:A,RM!A:D,4,0),"-")</f>
        <v>-</v>
      </c>
      <c r="AH3528" s="9" t="s">
        <v>4027</v>
      </c>
      <c r="AI3528" s="231" t="s">
        <v>4027</v>
      </c>
      <c r="AJ3528" s="9" t="s">
        <v>4264</v>
      </c>
      <c r="AK3528" s="231" t="s">
        <v>10173</v>
      </c>
      <c r="AL3528" s="231">
        <v>3527</v>
      </c>
    </row>
    <row r="3529" spans="1:38" x14ac:dyDescent="0.3">
      <c r="A3529" s="225" t="s">
        <v>7803</v>
      </c>
      <c r="B3529" s="225" t="s">
        <v>7808</v>
      </c>
      <c r="C3529" s="237" t="s">
        <v>14321</v>
      </c>
      <c r="D3529" s="233" t="s">
        <v>14354</v>
      </c>
      <c r="E3529" s="232" t="s">
        <v>14355</v>
      </c>
      <c r="F3529" s="236" t="s">
        <v>8306</v>
      </c>
      <c r="G3529" s="210">
        <v>0</v>
      </c>
      <c r="H3529" s="227" t="s">
        <v>4027</v>
      </c>
      <c r="I3529" s="227"/>
      <c r="J3529" s="227"/>
      <c r="K3529" s="227"/>
      <c r="L3529" s="227"/>
      <c r="M3529" s="227"/>
      <c r="N3529" s="226" t="s">
        <v>7589</v>
      </c>
      <c r="O3529" s="226" t="s">
        <v>7821</v>
      </c>
      <c r="P3529" s="226" t="s">
        <v>7824</v>
      </c>
      <c r="Q3529" s="226" t="s">
        <v>9955</v>
      </c>
      <c r="R3529" s="228" t="s">
        <v>14356</v>
      </c>
      <c r="S3529" s="228">
        <v>410000866</v>
      </c>
      <c r="T3529" s="229">
        <v>45712</v>
      </c>
      <c r="U3529" s="230" t="s">
        <v>10093</v>
      </c>
      <c r="V3529" s="230" t="s">
        <v>14337</v>
      </c>
      <c r="W3529" s="230" t="s">
        <v>14337</v>
      </c>
      <c r="X3529" s="230" t="s">
        <v>4264</v>
      </c>
      <c r="Y3529" s="230"/>
      <c r="Z3529" s="230"/>
      <c r="AA3529" s="239">
        <v>202503</v>
      </c>
      <c r="AB3529" s="239"/>
      <c r="AC3529" s="240" t="s">
        <v>14340</v>
      </c>
      <c r="AD3529" s="240" t="s">
        <v>6952</v>
      </c>
      <c r="AE3529" s="241">
        <v>0</v>
      </c>
      <c r="AF3529" s="240" t="s">
        <v>6952</v>
      </c>
      <c r="AG3529" s="235" t="str">
        <f>IFERROR(VLOOKUP(작성용!A:A,RM!A:D,4,0),"-")</f>
        <v>-</v>
      </c>
      <c r="AH3529" s="9" t="s">
        <v>4027</v>
      </c>
      <c r="AI3529" s="231" t="s">
        <v>4264</v>
      </c>
      <c r="AJ3529" s="9" t="s">
        <v>4264</v>
      </c>
      <c r="AK3529" s="231" t="s">
        <v>10173</v>
      </c>
      <c r="AL3529" s="231">
        <v>3528</v>
      </c>
    </row>
    <row r="3530" spans="1:38" x14ac:dyDescent="0.3">
      <c r="A3530" s="225" t="s">
        <v>7803</v>
      </c>
      <c r="B3530" s="225" t="s">
        <v>7808</v>
      </c>
      <c r="C3530" s="237" t="s">
        <v>14321</v>
      </c>
      <c r="D3530" s="233" t="s">
        <v>14357</v>
      </c>
      <c r="E3530" s="232" t="s">
        <v>14358</v>
      </c>
      <c r="F3530" s="236" t="s">
        <v>8306</v>
      </c>
      <c r="G3530" s="210">
        <v>0</v>
      </c>
      <c r="H3530" s="227" t="s">
        <v>4264</v>
      </c>
      <c r="I3530" s="227"/>
      <c r="J3530" s="227"/>
      <c r="K3530" s="227"/>
      <c r="L3530" s="227"/>
      <c r="M3530" s="227"/>
      <c r="N3530" s="226" t="s">
        <v>7589</v>
      </c>
      <c r="O3530" s="226" t="s">
        <v>14334</v>
      </c>
      <c r="P3530" s="226" t="s">
        <v>7824</v>
      </c>
      <c r="Q3530" s="226" t="s">
        <v>9955</v>
      </c>
      <c r="R3530" s="228" t="s">
        <v>14359</v>
      </c>
      <c r="S3530" s="228">
        <v>410000797</v>
      </c>
      <c r="T3530" s="229">
        <v>45712</v>
      </c>
      <c r="U3530" s="230" t="s">
        <v>10093</v>
      </c>
      <c r="V3530" s="230" t="s">
        <v>14337</v>
      </c>
      <c r="W3530" s="230" t="s">
        <v>14337</v>
      </c>
      <c r="X3530" s="230" t="s">
        <v>4264</v>
      </c>
      <c r="Y3530" s="230"/>
      <c r="Z3530" s="230"/>
      <c r="AA3530" s="239">
        <v>202503</v>
      </c>
      <c r="AB3530" s="239"/>
      <c r="AC3530" s="240" t="s">
        <v>14340</v>
      </c>
      <c r="AD3530" s="240" t="s">
        <v>6952</v>
      </c>
      <c r="AE3530" s="241">
        <v>0</v>
      </c>
      <c r="AF3530" s="240" t="s">
        <v>6952</v>
      </c>
      <c r="AG3530" s="235" t="str">
        <f>IFERROR(VLOOKUP(작성용!A:A,RM!A:D,4,0),"-")</f>
        <v>-</v>
      </c>
      <c r="AH3530" s="9" t="s">
        <v>4264</v>
      </c>
      <c r="AI3530" s="231" t="s">
        <v>4264</v>
      </c>
      <c r="AJ3530" s="9" t="s">
        <v>4264</v>
      </c>
      <c r="AK3530" s="231" t="s">
        <v>10173</v>
      </c>
      <c r="AL3530" s="231">
        <v>3529</v>
      </c>
    </row>
    <row r="3531" spans="1:38" x14ac:dyDescent="0.3">
      <c r="A3531" s="225" t="s">
        <v>7803</v>
      </c>
      <c r="B3531" s="225" t="s">
        <v>7808</v>
      </c>
      <c r="C3531" s="237" t="s">
        <v>14321</v>
      </c>
      <c r="D3531" s="233" t="s">
        <v>14360</v>
      </c>
      <c r="E3531" s="232" t="s">
        <v>14361</v>
      </c>
      <c r="F3531" s="236" t="s">
        <v>8306</v>
      </c>
      <c r="G3531" s="210">
        <v>0</v>
      </c>
      <c r="H3531" s="227" t="s">
        <v>4264</v>
      </c>
      <c r="I3531" s="227"/>
      <c r="J3531" s="227"/>
      <c r="K3531" s="227"/>
      <c r="L3531" s="227"/>
      <c r="M3531" s="227"/>
      <c r="N3531" s="226" t="s">
        <v>7589</v>
      </c>
      <c r="O3531" s="226" t="s">
        <v>14334</v>
      </c>
      <c r="P3531" s="226" t="s">
        <v>7824</v>
      </c>
      <c r="Q3531" s="226" t="s">
        <v>9955</v>
      </c>
      <c r="R3531" s="228" t="s">
        <v>14362</v>
      </c>
      <c r="S3531" s="228">
        <v>410000869</v>
      </c>
      <c r="T3531" s="229">
        <v>45712</v>
      </c>
      <c r="U3531" s="230" t="s">
        <v>10093</v>
      </c>
      <c r="V3531" s="230" t="s">
        <v>14337</v>
      </c>
      <c r="W3531" s="230" t="s">
        <v>14337</v>
      </c>
      <c r="X3531" s="230" t="s">
        <v>4264</v>
      </c>
      <c r="Y3531" s="230"/>
      <c r="Z3531" s="230"/>
      <c r="AA3531" s="239">
        <v>202503</v>
      </c>
      <c r="AB3531" s="239"/>
      <c r="AC3531" s="240" t="s">
        <v>14340</v>
      </c>
      <c r="AD3531" s="240" t="s">
        <v>6952</v>
      </c>
      <c r="AE3531" s="241">
        <v>0</v>
      </c>
      <c r="AF3531" s="240" t="s">
        <v>6952</v>
      </c>
      <c r="AG3531" s="235" t="str">
        <f>IFERROR(VLOOKUP(작성용!A:A,RM!A:D,4,0),"-")</f>
        <v>-</v>
      </c>
      <c r="AH3531" s="9" t="s">
        <v>4264</v>
      </c>
      <c r="AI3531" s="231" t="s">
        <v>4264</v>
      </c>
      <c r="AJ3531" s="9" t="s">
        <v>4264</v>
      </c>
      <c r="AK3531" s="231" t="s">
        <v>10173</v>
      </c>
      <c r="AL3531" s="231">
        <v>3530</v>
      </c>
    </row>
    <row r="3532" spans="1:38" x14ac:dyDescent="0.3">
      <c r="A3532" s="225" t="s">
        <v>7803</v>
      </c>
      <c r="B3532" s="225" t="s">
        <v>7808</v>
      </c>
      <c r="C3532" s="237" t="s">
        <v>14321</v>
      </c>
      <c r="D3532" s="233" t="s">
        <v>14363</v>
      </c>
      <c r="E3532" s="232" t="s">
        <v>14364</v>
      </c>
      <c r="F3532" s="236" t="s">
        <v>8306</v>
      </c>
      <c r="G3532" s="210">
        <v>0</v>
      </c>
      <c r="H3532" s="227" t="s">
        <v>4264</v>
      </c>
      <c r="I3532" s="227"/>
      <c r="J3532" s="227"/>
      <c r="K3532" s="227"/>
      <c r="L3532" s="227"/>
      <c r="M3532" s="227"/>
      <c r="N3532" s="226" t="s">
        <v>7589</v>
      </c>
      <c r="O3532" s="226" t="s">
        <v>14334</v>
      </c>
      <c r="P3532" s="226" t="s">
        <v>7824</v>
      </c>
      <c r="Q3532" s="226" t="s">
        <v>9955</v>
      </c>
      <c r="R3532" s="228" t="s">
        <v>14365</v>
      </c>
      <c r="S3532" s="228">
        <v>410000851</v>
      </c>
      <c r="T3532" s="229">
        <v>45712</v>
      </c>
      <c r="U3532" s="230" t="s">
        <v>10093</v>
      </c>
      <c r="V3532" s="230" t="s">
        <v>14337</v>
      </c>
      <c r="W3532" s="230" t="s">
        <v>14337</v>
      </c>
      <c r="X3532" s="230" t="s">
        <v>4264</v>
      </c>
      <c r="Y3532" s="230"/>
      <c r="Z3532" s="230"/>
      <c r="AA3532" s="239">
        <v>202503</v>
      </c>
      <c r="AB3532" s="239"/>
      <c r="AC3532" s="240" t="s">
        <v>14340</v>
      </c>
      <c r="AD3532" s="240" t="s">
        <v>6952</v>
      </c>
      <c r="AE3532" s="241">
        <v>0</v>
      </c>
      <c r="AF3532" s="240" t="s">
        <v>6952</v>
      </c>
      <c r="AG3532" s="235" t="str">
        <f>IFERROR(VLOOKUP(작성용!A:A,RM!A:D,4,0),"-")</f>
        <v>-</v>
      </c>
      <c r="AH3532" s="9" t="s">
        <v>4264</v>
      </c>
      <c r="AI3532" s="231" t="s">
        <v>4264</v>
      </c>
      <c r="AJ3532" s="9" t="s">
        <v>4264</v>
      </c>
      <c r="AK3532" s="231" t="s">
        <v>10173</v>
      </c>
      <c r="AL3532" s="231">
        <v>3531</v>
      </c>
    </row>
    <row r="3533" spans="1:38" x14ac:dyDescent="0.3">
      <c r="A3533" s="225" t="s">
        <v>7803</v>
      </c>
      <c r="B3533" s="225" t="s">
        <v>7808</v>
      </c>
      <c r="C3533" s="237" t="s">
        <v>14321</v>
      </c>
      <c r="D3533" s="233" t="s">
        <v>14366</v>
      </c>
      <c r="E3533" s="232" t="s">
        <v>14367</v>
      </c>
      <c r="F3533" s="236" t="s">
        <v>8306</v>
      </c>
      <c r="G3533" s="210">
        <v>0</v>
      </c>
      <c r="H3533" s="227" t="s">
        <v>4264</v>
      </c>
      <c r="I3533" s="227"/>
      <c r="J3533" s="227"/>
      <c r="K3533" s="227"/>
      <c r="L3533" s="227"/>
      <c r="M3533" s="227"/>
      <c r="N3533" s="226" t="s">
        <v>7589</v>
      </c>
      <c r="O3533" s="226" t="s">
        <v>14334</v>
      </c>
      <c r="P3533" s="226" t="s">
        <v>7824</v>
      </c>
      <c r="Q3533" s="226" t="s">
        <v>9955</v>
      </c>
      <c r="R3533" s="228" t="s">
        <v>14368</v>
      </c>
      <c r="S3533" s="228">
        <v>410000691</v>
      </c>
      <c r="T3533" s="229">
        <v>45712</v>
      </c>
      <c r="U3533" s="230" t="s">
        <v>10093</v>
      </c>
      <c r="V3533" s="230" t="s">
        <v>14337</v>
      </c>
      <c r="W3533" s="230" t="s">
        <v>14337</v>
      </c>
      <c r="X3533" s="230" t="s">
        <v>4264</v>
      </c>
      <c r="Y3533" s="230"/>
      <c r="Z3533" s="230"/>
      <c r="AA3533" s="239">
        <v>202503</v>
      </c>
      <c r="AB3533" s="239"/>
      <c r="AC3533" s="240" t="s">
        <v>14340</v>
      </c>
      <c r="AD3533" s="240" t="s">
        <v>6952</v>
      </c>
      <c r="AE3533" s="241">
        <v>0</v>
      </c>
      <c r="AF3533" s="240" t="s">
        <v>6952</v>
      </c>
      <c r="AG3533" s="235" t="str">
        <f>IFERROR(VLOOKUP(작성용!A:A,RM!A:D,4,0),"-")</f>
        <v>-</v>
      </c>
      <c r="AH3533" s="9" t="s">
        <v>4264</v>
      </c>
      <c r="AI3533" s="231" t="s">
        <v>4264</v>
      </c>
      <c r="AJ3533" s="9" t="s">
        <v>4264</v>
      </c>
      <c r="AK3533" s="231" t="s">
        <v>10173</v>
      </c>
      <c r="AL3533" s="231">
        <v>3532</v>
      </c>
    </row>
    <row r="3534" spans="1:38" x14ac:dyDescent="0.3">
      <c r="A3534" s="225" t="s">
        <v>7803</v>
      </c>
      <c r="B3534" s="225" t="s">
        <v>7808</v>
      </c>
      <c r="C3534" s="237" t="s">
        <v>14321</v>
      </c>
      <c r="D3534" s="233" t="s">
        <v>14369</v>
      </c>
      <c r="E3534" s="232" t="s">
        <v>14370</v>
      </c>
      <c r="F3534" s="236" t="s">
        <v>8306</v>
      </c>
      <c r="G3534" s="210">
        <v>0</v>
      </c>
      <c r="H3534" s="227" t="s">
        <v>4264</v>
      </c>
      <c r="I3534" s="227"/>
      <c r="J3534" s="227"/>
      <c r="K3534" s="227"/>
      <c r="L3534" s="227"/>
      <c r="M3534" s="227"/>
      <c r="N3534" s="226" t="s">
        <v>7589</v>
      </c>
      <c r="O3534" s="226" t="s">
        <v>14334</v>
      </c>
      <c r="P3534" s="226" t="s">
        <v>7824</v>
      </c>
      <c r="Q3534" s="226" t="s">
        <v>9955</v>
      </c>
      <c r="R3534" s="228" t="s">
        <v>14371</v>
      </c>
      <c r="S3534" s="228">
        <v>410000900</v>
      </c>
      <c r="T3534" s="229">
        <v>45712</v>
      </c>
      <c r="U3534" s="230" t="s">
        <v>10093</v>
      </c>
      <c r="V3534" s="230" t="s">
        <v>14337</v>
      </c>
      <c r="W3534" s="230" t="s">
        <v>14337</v>
      </c>
      <c r="X3534" s="230" t="s">
        <v>4264</v>
      </c>
      <c r="Y3534" s="230"/>
      <c r="Z3534" s="230"/>
      <c r="AA3534" s="239">
        <v>202503</v>
      </c>
      <c r="AB3534" s="239"/>
      <c r="AC3534" s="240" t="s">
        <v>14340</v>
      </c>
      <c r="AD3534" s="240" t="s">
        <v>6952</v>
      </c>
      <c r="AE3534" s="241">
        <v>0</v>
      </c>
      <c r="AF3534" s="240" t="s">
        <v>6952</v>
      </c>
      <c r="AG3534" s="235" t="str">
        <f>IFERROR(VLOOKUP(작성용!A:A,RM!A:D,4,0),"-")</f>
        <v>-</v>
      </c>
      <c r="AH3534" s="9" t="s">
        <v>4264</v>
      </c>
      <c r="AI3534" s="231" t="s">
        <v>4264</v>
      </c>
      <c r="AJ3534" s="9" t="s">
        <v>4264</v>
      </c>
      <c r="AK3534" s="231" t="s">
        <v>10173</v>
      </c>
      <c r="AL3534" s="231">
        <v>3533</v>
      </c>
    </row>
    <row r="3535" spans="1:38" x14ac:dyDescent="0.3">
      <c r="A3535" s="225" t="s">
        <v>7803</v>
      </c>
      <c r="B3535" s="225" t="s">
        <v>7808</v>
      </c>
      <c r="C3535" s="237" t="s">
        <v>14321</v>
      </c>
      <c r="D3535" s="233" t="s">
        <v>14372</v>
      </c>
      <c r="E3535" s="232" t="s">
        <v>14373</v>
      </c>
      <c r="F3535" s="236" t="s">
        <v>8306</v>
      </c>
      <c r="G3535" s="210">
        <v>0</v>
      </c>
      <c r="H3535" s="227" t="s">
        <v>4264</v>
      </c>
      <c r="I3535" s="227"/>
      <c r="J3535" s="227"/>
      <c r="K3535" s="227"/>
      <c r="L3535" s="227"/>
      <c r="M3535" s="227"/>
      <c r="N3535" s="226" t="s">
        <v>7589</v>
      </c>
      <c r="O3535" s="226" t="s">
        <v>14334</v>
      </c>
      <c r="P3535" s="226" t="s">
        <v>7824</v>
      </c>
      <c r="Q3535" s="226" t="s">
        <v>9955</v>
      </c>
      <c r="R3535" s="228" t="s">
        <v>14374</v>
      </c>
      <c r="S3535" s="228">
        <v>410000749</v>
      </c>
      <c r="T3535" s="229">
        <v>45712</v>
      </c>
      <c r="U3535" s="230" t="s">
        <v>10093</v>
      </c>
      <c r="V3535" s="230" t="s">
        <v>14337</v>
      </c>
      <c r="W3535" s="230" t="s">
        <v>14337</v>
      </c>
      <c r="X3535" s="230" t="s">
        <v>4264</v>
      </c>
      <c r="Y3535" s="230"/>
      <c r="Z3535" s="230"/>
      <c r="AA3535" s="239">
        <v>202503</v>
      </c>
      <c r="AB3535" s="239"/>
      <c r="AC3535" s="240" t="s">
        <v>14340</v>
      </c>
      <c r="AD3535" s="240" t="s">
        <v>6952</v>
      </c>
      <c r="AE3535" s="241">
        <v>0</v>
      </c>
      <c r="AF3535" s="240" t="s">
        <v>6952</v>
      </c>
      <c r="AG3535" s="235" t="str">
        <f>IFERROR(VLOOKUP(작성용!A:A,RM!A:D,4,0),"-")</f>
        <v>-</v>
      </c>
      <c r="AH3535" s="9" t="s">
        <v>4264</v>
      </c>
      <c r="AI3535" s="231" t="s">
        <v>4264</v>
      </c>
      <c r="AJ3535" s="9" t="s">
        <v>4264</v>
      </c>
      <c r="AK3535" s="231" t="s">
        <v>10173</v>
      </c>
      <c r="AL3535" s="231">
        <v>3534</v>
      </c>
    </row>
    <row r="3536" spans="1:38" x14ac:dyDescent="0.3">
      <c r="A3536" s="225" t="s">
        <v>7803</v>
      </c>
      <c r="B3536" s="225" t="s">
        <v>7808</v>
      </c>
      <c r="C3536" s="237" t="s">
        <v>14321</v>
      </c>
      <c r="D3536" s="233" t="s">
        <v>14375</v>
      </c>
      <c r="E3536" s="232" t="s">
        <v>14376</v>
      </c>
      <c r="F3536" s="236" t="s">
        <v>8306</v>
      </c>
      <c r="G3536" s="210">
        <v>0</v>
      </c>
      <c r="H3536" s="227" t="s">
        <v>4264</v>
      </c>
      <c r="I3536" s="227"/>
      <c r="J3536" s="227"/>
      <c r="K3536" s="227"/>
      <c r="L3536" s="227"/>
      <c r="M3536" s="227"/>
      <c r="N3536" s="226" t="s">
        <v>7589</v>
      </c>
      <c r="O3536" s="226" t="s">
        <v>14334</v>
      </c>
      <c r="P3536" s="226" t="s">
        <v>7824</v>
      </c>
      <c r="Q3536" s="226" t="s">
        <v>9955</v>
      </c>
      <c r="R3536" s="228" t="s">
        <v>14377</v>
      </c>
      <c r="S3536" s="228">
        <v>410000003</v>
      </c>
      <c r="T3536" s="229">
        <v>45712</v>
      </c>
      <c r="U3536" s="230" t="s">
        <v>10093</v>
      </c>
      <c r="V3536" s="230" t="s">
        <v>14337</v>
      </c>
      <c r="W3536" s="230" t="s">
        <v>14337</v>
      </c>
      <c r="X3536" s="230" t="s">
        <v>4264</v>
      </c>
      <c r="Y3536" s="230"/>
      <c r="Z3536" s="230"/>
      <c r="AA3536" s="239">
        <v>202503</v>
      </c>
      <c r="AB3536" s="239"/>
      <c r="AC3536" s="240" t="s">
        <v>14340</v>
      </c>
      <c r="AD3536" s="240" t="s">
        <v>6952</v>
      </c>
      <c r="AE3536" s="241">
        <v>0</v>
      </c>
      <c r="AF3536" s="240" t="s">
        <v>6952</v>
      </c>
      <c r="AG3536" s="235" t="str">
        <f>IFERROR(VLOOKUP(작성용!A:A,RM!A:D,4,0),"-")</f>
        <v>-</v>
      </c>
      <c r="AH3536" s="9" t="s">
        <v>4264</v>
      </c>
      <c r="AI3536" s="231" t="s">
        <v>4264</v>
      </c>
      <c r="AJ3536" s="9" t="s">
        <v>4264</v>
      </c>
      <c r="AK3536" s="231" t="s">
        <v>10173</v>
      </c>
      <c r="AL3536" s="231">
        <v>3535</v>
      </c>
    </row>
    <row r="3537" spans="1:38" x14ac:dyDescent="0.3">
      <c r="A3537" s="225" t="s">
        <v>7803</v>
      </c>
      <c r="B3537" s="225" t="s">
        <v>7808</v>
      </c>
      <c r="C3537" s="237" t="s">
        <v>14321</v>
      </c>
      <c r="D3537" s="233" t="s">
        <v>11183</v>
      </c>
      <c r="E3537" s="232" t="s">
        <v>11184</v>
      </c>
      <c r="F3537" s="236" t="s">
        <v>8306</v>
      </c>
      <c r="G3537" s="210">
        <v>0</v>
      </c>
      <c r="H3537" s="227" t="s">
        <v>4264</v>
      </c>
      <c r="I3537" s="227"/>
      <c r="J3537" s="227"/>
      <c r="K3537" s="227"/>
      <c r="L3537" s="227"/>
      <c r="M3537" s="227"/>
      <c r="N3537" s="226" t="s">
        <v>7589</v>
      </c>
      <c r="O3537" s="226" t="s">
        <v>14334</v>
      </c>
      <c r="P3537" s="226" t="s">
        <v>7824</v>
      </c>
      <c r="Q3537" s="226" t="s">
        <v>9955</v>
      </c>
      <c r="R3537" s="228" t="s">
        <v>14378</v>
      </c>
      <c r="S3537" s="228">
        <v>410000167</v>
      </c>
      <c r="T3537" s="229">
        <v>45712</v>
      </c>
      <c r="U3537" s="230" t="s">
        <v>10093</v>
      </c>
      <c r="V3537" s="230" t="s">
        <v>14337</v>
      </c>
      <c r="W3537" s="230" t="s">
        <v>14337</v>
      </c>
      <c r="X3537" s="230" t="s">
        <v>4264</v>
      </c>
      <c r="Y3537" s="230"/>
      <c r="Z3537" s="230"/>
      <c r="AA3537" s="239">
        <v>202503</v>
      </c>
      <c r="AB3537" s="239"/>
      <c r="AC3537" s="240" t="s">
        <v>14340</v>
      </c>
      <c r="AD3537" s="240" t="s">
        <v>6952</v>
      </c>
      <c r="AE3537" s="241">
        <v>0</v>
      </c>
      <c r="AF3537" s="240" t="s">
        <v>6952</v>
      </c>
      <c r="AG3537" s="235" t="str">
        <f>IFERROR(VLOOKUP(작성용!A:A,RM!A:D,4,0),"-")</f>
        <v>-</v>
      </c>
      <c r="AH3537" s="9" t="s">
        <v>4264</v>
      </c>
      <c r="AI3537" s="231" t="s">
        <v>4264</v>
      </c>
      <c r="AJ3537" s="9" t="s">
        <v>4264</v>
      </c>
      <c r="AK3537" s="231" t="s">
        <v>10173</v>
      </c>
      <c r="AL3537" s="231">
        <v>3536</v>
      </c>
    </row>
    <row r="3538" spans="1:38" x14ac:dyDescent="0.3">
      <c r="A3538" s="225" t="s">
        <v>7803</v>
      </c>
      <c r="B3538" s="225" t="s">
        <v>7808</v>
      </c>
      <c r="C3538" s="237" t="s">
        <v>14321</v>
      </c>
      <c r="D3538" s="233" t="s">
        <v>14379</v>
      </c>
      <c r="E3538" s="232" t="s">
        <v>14380</v>
      </c>
      <c r="F3538" s="236" t="s">
        <v>8306</v>
      </c>
      <c r="G3538" s="210">
        <v>0</v>
      </c>
      <c r="H3538" s="227" t="s">
        <v>4264</v>
      </c>
      <c r="I3538" s="227"/>
      <c r="J3538" s="227"/>
      <c r="K3538" s="227"/>
      <c r="L3538" s="227"/>
      <c r="M3538" s="227"/>
      <c r="N3538" s="226" t="s">
        <v>7589</v>
      </c>
      <c r="O3538" s="226" t="s">
        <v>14334</v>
      </c>
      <c r="P3538" s="226" t="s">
        <v>7824</v>
      </c>
      <c r="Q3538" s="226" t="s">
        <v>9955</v>
      </c>
      <c r="R3538" s="228" t="s">
        <v>14381</v>
      </c>
      <c r="S3538" s="228">
        <v>410000817</v>
      </c>
      <c r="T3538" s="229">
        <v>45712</v>
      </c>
      <c r="U3538" s="230" t="s">
        <v>10093</v>
      </c>
      <c r="V3538" s="230" t="s">
        <v>14337</v>
      </c>
      <c r="W3538" s="230" t="s">
        <v>14337</v>
      </c>
      <c r="X3538" s="230" t="s">
        <v>4264</v>
      </c>
      <c r="Y3538" s="230"/>
      <c r="Z3538" s="230"/>
      <c r="AA3538" s="239">
        <v>202503</v>
      </c>
      <c r="AB3538" s="239"/>
      <c r="AC3538" s="240" t="s">
        <v>14340</v>
      </c>
      <c r="AD3538" s="240" t="s">
        <v>6952</v>
      </c>
      <c r="AE3538" s="241">
        <v>0</v>
      </c>
      <c r="AF3538" s="240" t="s">
        <v>6952</v>
      </c>
      <c r="AG3538" s="235" t="str">
        <f>IFERROR(VLOOKUP(작성용!A:A,RM!A:D,4,0),"-")</f>
        <v>-</v>
      </c>
      <c r="AH3538" s="9" t="s">
        <v>4264</v>
      </c>
      <c r="AI3538" s="231" t="s">
        <v>4264</v>
      </c>
      <c r="AJ3538" s="9" t="s">
        <v>4264</v>
      </c>
      <c r="AK3538" s="231" t="s">
        <v>10173</v>
      </c>
      <c r="AL3538" s="231">
        <v>3537</v>
      </c>
    </row>
    <row r="3539" spans="1:38" x14ac:dyDescent="0.3">
      <c r="A3539" s="225" t="s">
        <v>7803</v>
      </c>
      <c r="B3539" s="225" t="s">
        <v>7808</v>
      </c>
      <c r="C3539" s="237" t="s">
        <v>14321</v>
      </c>
      <c r="D3539" s="233" t="s">
        <v>3966</v>
      </c>
      <c r="E3539" s="232" t="s">
        <v>14382</v>
      </c>
      <c r="F3539" s="236" t="s">
        <v>8306</v>
      </c>
      <c r="G3539" s="210">
        <v>0</v>
      </c>
      <c r="H3539" s="227" t="s">
        <v>4264</v>
      </c>
      <c r="I3539" s="227"/>
      <c r="J3539" s="227"/>
      <c r="K3539" s="227"/>
      <c r="L3539" s="227"/>
      <c r="M3539" s="227"/>
      <c r="N3539" s="226" t="s">
        <v>7589</v>
      </c>
      <c r="O3539" s="226" t="s">
        <v>14334</v>
      </c>
      <c r="P3539" s="226" t="s">
        <v>7824</v>
      </c>
      <c r="Q3539" s="226" t="s">
        <v>9955</v>
      </c>
      <c r="R3539" s="228" t="s">
        <v>14383</v>
      </c>
      <c r="S3539" s="228">
        <v>410000363</v>
      </c>
      <c r="T3539" s="229">
        <v>45712</v>
      </c>
      <c r="U3539" s="230" t="s">
        <v>10093</v>
      </c>
      <c r="V3539" s="230" t="s">
        <v>14337</v>
      </c>
      <c r="W3539" s="230" t="s">
        <v>14337</v>
      </c>
      <c r="X3539" s="230" t="s">
        <v>4264</v>
      </c>
      <c r="Y3539" s="230"/>
      <c r="Z3539" s="230"/>
      <c r="AA3539" s="239">
        <v>202503</v>
      </c>
      <c r="AB3539" s="239"/>
      <c r="AC3539" s="240" t="s">
        <v>14340</v>
      </c>
      <c r="AD3539" s="240" t="s">
        <v>6952</v>
      </c>
      <c r="AE3539" s="241">
        <v>0</v>
      </c>
      <c r="AF3539" s="240" t="s">
        <v>6952</v>
      </c>
      <c r="AG3539" s="235" t="str">
        <f>IFERROR(VLOOKUP(작성용!A:A,RM!A:D,4,0),"-")</f>
        <v>-</v>
      </c>
      <c r="AH3539" s="9" t="s">
        <v>4264</v>
      </c>
      <c r="AI3539" s="231" t="s">
        <v>4264</v>
      </c>
      <c r="AJ3539" s="9" t="s">
        <v>4264</v>
      </c>
      <c r="AK3539" s="231" t="s">
        <v>10173</v>
      </c>
      <c r="AL3539" s="231">
        <v>3538</v>
      </c>
    </row>
    <row r="3540" spans="1:38" x14ac:dyDescent="0.3">
      <c r="A3540" s="225" t="s">
        <v>7803</v>
      </c>
      <c r="B3540" s="225" t="s">
        <v>7808</v>
      </c>
      <c r="C3540" s="237" t="s">
        <v>14321</v>
      </c>
      <c r="D3540" s="233" t="s">
        <v>14384</v>
      </c>
      <c r="E3540" s="232" t="s">
        <v>14385</v>
      </c>
      <c r="F3540" s="236" t="s">
        <v>8306</v>
      </c>
      <c r="G3540" s="210">
        <v>0</v>
      </c>
      <c r="H3540" s="227" t="s">
        <v>4264</v>
      </c>
      <c r="I3540" s="227"/>
      <c r="J3540" s="227"/>
      <c r="K3540" s="227"/>
      <c r="L3540" s="227"/>
      <c r="M3540" s="227"/>
      <c r="N3540" s="226" t="s">
        <v>7589</v>
      </c>
      <c r="O3540" s="226" t="s">
        <v>14334</v>
      </c>
      <c r="P3540" s="226" t="s">
        <v>7824</v>
      </c>
      <c r="Q3540" s="226" t="s">
        <v>9955</v>
      </c>
      <c r="R3540" s="228" t="s">
        <v>14386</v>
      </c>
      <c r="S3540" s="228">
        <v>410000362</v>
      </c>
      <c r="T3540" s="229">
        <v>45712</v>
      </c>
      <c r="U3540" s="230" t="s">
        <v>10093</v>
      </c>
      <c r="V3540" s="230" t="s">
        <v>14337</v>
      </c>
      <c r="W3540" s="230" t="s">
        <v>14337</v>
      </c>
      <c r="X3540" s="230" t="s">
        <v>4264</v>
      </c>
      <c r="Y3540" s="230"/>
      <c r="Z3540" s="230"/>
      <c r="AA3540" s="239">
        <v>202503</v>
      </c>
      <c r="AB3540" s="239"/>
      <c r="AC3540" s="240" t="s">
        <v>14340</v>
      </c>
      <c r="AD3540" s="240" t="s">
        <v>6952</v>
      </c>
      <c r="AE3540" s="241">
        <v>0</v>
      </c>
      <c r="AF3540" s="240" t="s">
        <v>6952</v>
      </c>
      <c r="AG3540" s="235" t="str">
        <f>IFERROR(VLOOKUP(작성용!A:A,RM!A:D,4,0),"-")</f>
        <v>-</v>
      </c>
      <c r="AH3540" s="9" t="s">
        <v>4264</v>
      </c>
      <c r="AI3540" s="231" t="s">
        <v>4264</v>
      </c>
      <c r="AJ3540" s="9" t="s">
        <v>4264</v>
      </c>
      <c r="AK3540" s="231" t="s">
        <v>10173</v>
      </c>
      <c r="AL3540" s="231">
        <v>3539</v>
      </c>
    </row>
    <row r="3541" spans="1:38" x14ac:dyDescent="0.3">
      <c r="A3541" s="225" t="s">
        <v>7803</v>
      </c>
      <c r="B3541" s="225" t="s">
        <v>7808</v>
      </c>
      <c r="C3541" s="237" t="s">
        <v>14321</v>
      </c>
      <c r="D3541" s="233" t="s">
        <v>14387</v>
      </c>
      <c r="E3541" s="232" t="s">
        <v>8950</v>
      </c>
      <c r="F3541" s="236" t="s">
        <v>8306</v>
      </c>
      <c r="G3541" s="210">
        <v>0</v>
      </c>
      <c r="H3541" s="227" t="s">
        <v>4264</v>
      </c>
      <c r="I3541" s="227"/>
      <c r="J3541" s="227"/>
      <c r="K3541" s="227"/>
      <c r="L3541" s="227"/>
      <c r="M3541" s="227"/>
      <c r="N3541" s="226" t="s">
        <v>7589</v>
      </c>
      <c r="O3541" s="226" t="s">
        <v>14334</v>
      </c>
      <c r="P3541" s="226" t="s">
        <v>7824</v>
      </c>
      <c r="Q3541" s="226" t="s">
        <v>9955</v>
      </c>
      <c r="R3541" s="228" t="s">
        <v>14388</v>
      </c>
      <c r="S3541" s="228">
        <v>410000692</v>
      </c>
      <c r="T3541" s="229">
        <v>45712</v>
      </c>
      <c r="U3541" s="230" t="s">
        <v>10093</v>
      </c>
      <c r="V3541" s="230" t="s">
        <v>14337</v>
      </c>
      <c r="W3541" s="230" t="s">
        <v>14337</v>
      </c>
      <c r="X3541" s="230" t="s">
        <v>4264</v>
      </c>
      <c r="Y3541" s="230"/>
      <c r="Z3541" s="230"/>
      <c r="AA3541" s="239">
        <v>202503</v>
      </c>
      <c r="AB3541" s="239"/>
      <c r="AC3541" s="240" t="s">
        <v>14340</v>
      </c>
      <c r="AD3541" s="240" t="s">
        <v>6952</v>
      </c>
      <c r="AE3541" s="241">
        <v>0</v>
      </c>
      <c r="AF3541" s="240" t="s">
        <v>6952</v>
      </c>
      <c r="AG3541" s="235" t="str">
        <f>IFERROR(VLOOKUP(작성용!A:A,RM!A:D,4,0),"-")</f>
        <v>-</v>
      </c>
      <c r="AH3541" s="9" t="s">
        <v>4264</v>
      </c>
      <c r="AI3541" s="231" t="s">
        <v>4264</v>
      </c>
      <c r="AJ3541" s="9" t="s">
        <v>4264</v>
      </c>
      <c r="AK3541" s="231" t="s">
        <v>10173</v>
      </c>
      <c r="AL3541" s="231">
        <v>3540</v>
      </c>
    </row>
    <row r="3542" spans="1:38" x14ac:dyDescent="0.3">
      <c r="A3542" s="225" t="s">
        <v>7803</v>
      </c>
      <c r="B3542" s="225" t="s">
        <v>7808</v>
      </c>
      <c r="C3542" s="237" t="s">
        <v>14321</v>
      </c>
      <c r="D3542" s="233" t="s">
        <v>14389</v>
      </c>
      <c r="E3542" s="232" t="s">
        <v>14390</v>
      </c>
      <c r="F3542" s="236" t="s">
        <v>8306</v>
      </c>
      <c r="G3542" s="210">
        <v>0</v>
      </c>
      <c r="H3542" s="227" t="s">
        <v>4264</v>
      </c>
      <c r="I3542" s="227"/>
      <c r="J3542" s="227"/>
      <c r="K3542" s="227"/>
      <c r="L3542" s="227"/>
      <c r="M3542" s="227"/>
      <c r="N3542" s="226" t="s">
        <v>7589</v>
      </c>
      <c r="O3542" s="226" t="s">
        <v>14334</v>
      </c>
      <c r="P3542" s="226" t="s">
        <v>7824</v>
      </c>
      <c r="Q3542" s="226" t="s">
        <v>9955</v>
      </c>
      <c r="R3542" s="228" t="s">
        <v>14391</v>
      </c>
      <c r="S3542" s="228">
        <v>410000389</v>
      </c>
      <c r="T3542" s="229">
        <v>45712</v>
      </c>
      <c r="U3542" s="230" t="s">
        <v>10093</v>
      </c>
      <c r="V3542" s="230" t="s">
        <v>14337</v>
      </c>
      <c r="W3542" s="230" t="s">
        <v>14337</v>
      </c>
      <c r="X3542" s="230" t="s">
        <v>4264</v>
      </c>
      <c r="Y3542" s="230"/>
      <c r="Z3542" s="230"/>
      <c r="AA3542" s="239">
        <v>202503</v>
      </c>
      <c r="AB3542" s="239"/>
      <c r="AC3542" s="240" t="s">
        <v>14340</v>
      </c>
      <c r="AD3542" s="240" t="s">
        <v>6952</v>
      </c>
      <c r="AE3542" s="241">
        <v>0</v>
      </c>
      <c r="AF3542" s="240" t="s">
        <v>6952</v>
      </c>
      <c r="AG3542" s="235" t="str">
        <f>IFERROR(VLOOKUP(작성용!A:A,RM!A:D,4,0),"-")</f>
        <v>-</v>
      </c>
      <c r="AH3542" s="9" t="s">
        <v>4264</v>
      </c>
      <c r="AI3542" s="231" t="s">
        <v>4264</v>
      </c>
      <c r="AJ3542" s="9" t="s">
        <v>4264</v>
      </c>
      <c r="AK3542" s="231" t="s">
        <v>10173</v>
      </c>
      <c r="AL3542" s="231">
        <v>3541</v>
      </c>
    </row>
    <row r="3543" spans="1:38" x14ac:dyDescent="0.3">
      <c r="A3543" s="225" t="s">
        <v>7803</v>
      </c>
      <c r="B3543" s="225" t="s">
        <v>7808</v>
      </c>
      <c r="C3543" s="237" t="s">
        <v>14321</v>
      </c>
      <c r="D3543" s="233" t="s">
        <v>14392</v>
      </c>
      <c r="E3543" s="232" t="s">
        <v>14393</v>
      </c>
      <c r="F3543" s="236" t="s">
        <v>8306</v>
      </c>
      <c r="G3543" s="210">
        <v>0</v>
      </c>
      <c r="H3543" s="227" t="s">
        <v>4264</v>
      </c>
      <c r="I3543" s="227"/>
      <c r="J3543" s="227"/>
      <c r="K3543" s="227"/>
      <c r="L3543" s="227"/>
      <c r="M3543" s="227"/>
      <c r="N3543" s="226" t="s">
        <v>7589</v>
      </c>
      <c r="O3543" s="226" t="s">
        <v>14334</v>
      </c>
      <c r="P3543" s="226" t="s">
        <v>7824</v>
      </c>
      <c r="Q3543" s="226" t="s">
        <v>9955</v>
      </c>
      <c r="R3543" s="228" t="s">
        <v>14394</v>
      </c>
      <c r="S3543" s="228">
        <v>410000678</v>
      </c>
      <c r="T3543" s="229">
        <v>45712</v>
      </c>
      <c r="U3543" s="230" t="s">
        <v>10093</v>
      </c>
      <c r="V3543" s="230" t="s">
        <v>14337</v>
      </c>
      <c r="W3543" s="230" t="s">
        <v>14337</v>
      </c>
      <c r="X3543" s="230" t="s">
        <v>4264</v>
      </c>
      <c r="Y3543" s="230"/>
      <c r="Z3543" s="230"/>
      <c r="AA3543" s="239">
        <v>202503</v>
      </c>
      <c r="AB3543" s="239"/>
      <c r="AC3543" s="240" t="s">
        <v>14340</v>
      </c>
      <c r="AD3543" s="240" t="s">
        <v>6952</v>
      </c>
      <c r="AE3543" s="241">
        <v>0</v>
      </c>
      <c r="AF3543" s="240" t="s">
        <v>6952</v>
      </c>
      <c r="AG3543" s="235" t="str">
        <f>IFERROR(VLOOKUP(작성용!A:A,RM!A:D,4,0),"-")</f>
        <v>-</v>
      </c>
      <c r="AH3543" s="9" t="s">
        <v>4264</v>
      </c>
      <c r="AI3543" s="231" t="s">
        <v>4264</v>
      </c>
      <c r="AJ3543" s="9" t="s">
        <v>4264</v>
      </c>
      <c r="AK3543" s="231" t="s">
        <v>10173</v>
      </c>
      <c r="AL3543" s="231">
        <v>3542</v>
      </c>
    </row>
    <row r="3544" spans="1:38" x14ac:dyDescent="0.3">
      <c r="A3544" s="225" t="s">
        <v>7803</v>
      </c>
      <c r="B3544" s="225" t="s">
        <v>7808</v>
      </c>
      <c r="C3544" s="237" t="s">
        <v>14321</v>
      </c>
      <c r="D3544" s="233" t="s">
        <v>14395</v>
      </c>
      <c r="E3544" s="232" t="s">
        <v>14396</v>
      </c>
      <c r="F3544" s="236" t="s">
        <v>8306</v>
      </c>
      <c r="G3544" s="210">
        <v>0</v>
      </c>
      <c r="H3544" s="227" t="s">
        <v>4264</v>
      </c>
      <c r="I3544" s="227"/>
      <c r="J3544" s="227"/>
      <c r="K3544" s="227"/>
      <c r="L3544" s="227"/>
      <c r="M3544" s="227"/>
      <c r="N3544" s="226" t="s">
        <v>7589</v>
      </c>
      <c r="O3544" s="226" t="s">
        <v>14334</v>
      </c>
      <c r="P3544" s="226" t="s">
        <v>7824</v>
      </c>
      <c r="Q3544" s="226" t="s">
        <v>9955</v>
      </c>
      <c r="R3544" s="228" t="s">
        <v>14397</v>
      </c>
      <c r="S3544" s="228">
        <v>410000402</v>
      </c>
      <c r="T3544" s="229">
        <v>45712</v>
      </c>
      <c r="U3544" s="230" t="s">
        <v>10093</v>
      </c>
      <c r="V3544" s="230" t="s">
        <v>14337</v>
      </c>
      <c r="W3544" s="230" t="s">
        <v>14337</v>
      </c>
      <c r="X3544" s="230" t="s">
        <v>4264</v>
      </c>
      <c r="Y3544" s="230"/>
      <c r="Z3544" s="230"/>
      <c r="AA3544" s="239">
        <v>202503</v>
      </c>
      <c r="AB3544" s="239"/>
      <c r="AC3544" s="240" t="s">
        <v>14340</v>
      </c>
      <c r="AD3544" s="240" t="s">
        <v>6952</v>
      </c>
      <c r="AE3544" s="241">
        <v>0</v>
      </c>
      <c r="AF3544" s="240" t="s">
        <v>6952</v>
      </c>
      <c r="AG3544" s="235" t="str">
        <f>IFERROR(VLOOKUP(작성용!A:A,RM!A:D,4,0),"-")</f>
        <v>-</v>
      </c>
      <c r="AH3544" s="9" t="s">
        <v>4264</v>
      </c>
      <c r="AI3544" s="231" t="s">
        <v>4264</v>
      </c>
      <c r="AJ3544" s="9" t="s">
        <v>4264</v>
      </c>
      <c r="AK3544" s="231" t="s">
        <v>10173</v>
      </c>
      <c r="AL3544" s="231">
        <v>3543</v>
      </c>
    </row>
    <row r="3545" spans="1:38" x14ac:dyDescent="0.3">
      <c r="A3545" s="225" t="s">
        <v>7803</v>
      </c>
      <c r="B3545" s="225" t="s">
        <v>7808</v>
      </c>
      <c r="C3545" s="237" t="s">
        <v>14321</v>
      </c>
      <c r="D3545" s="233" t="s">
        <v>14398</v>
      </c>
      <c r="E3545" s="232" t="s">
        <v>14399</v>
      </c>
      <c r="F3545" s="236" t="s">
        <v>8306</v>
      </c>
      <c r="G3545" s="210">
        <v>0</v>
      </c>
      <c r="H3545" s="227" t="s">
        <v>4264</v>
      </c>
      <c r="I3545" s="227"/>
      <c r="J3545" s="227"/>
      <c r="K3545" s="227"/>
      <c r="L3545" s="227"/>
      <c r="M3545" s="227"/>
      <c r="N3545" s="226" t="s">
        <v>7589</v>
      </c>
      <c r="O3545" s="226" t="s">
        <v>14334</v>
      </c>
      <c r="P3545" s="226" t="s">
        <v>7824</v>
      </c>
      <c r="Q3545" s="226" t="s">
        <v>9955</v>
      </c>
      <c r="R3545" s="228" t="s">
        <v>14400</v>
      </c>
      <c r="S3545" s="228">
        <v>410000403</v>
      </c>
      <c r="T3545" s="229">
        <v>45712</v>
      </c>
      <c r="U3545" s="230" t="s">
        <v>10093</v>
      </c>
      <c r="V3545" s="230" t="s">
        <v>14337</v>
      </c>
      <c r="W3545" s="230" t="s">
        <v>14337</v>
      </c>
      <c r="X3545" s="230" t="s">
        <v>4264</v>
      </c>
      <c r="Y3545" s="230"/>
      <c r="Z3545" s="230"/>
      <c r="AA3545" s="239">
        <v>202503</v>
      </c>
      <c r="AB3545" s="239"/>
      <c r="AC3545" s="240" t="s">
        <v>14340</v>
      </c>
      <c r="AD3545" s="240" t="s">
        <v>6952</v>
      </c>
      <c r="AE3545" s="241">
        <v>0</v>
      </c>
      <c r="AF3545" s="240" t="s">
        <v>6952</v>
      </c>
      <c r="AG3545" s="235" t="str">
        <f>IFERROR(VLOOKUP(작성용!A:A,RM!A:D,4,0),"-")</f>
        <v>-</v>
      </c>
      <c r="AH3545" s="9" t="s">
        <v>4264</v>
      </c>
      <c r="AI3545" s="231" t="s">
        <v>4264</v>
      </c>
      <c r="AJ3545" s="9" t="s">
        <v>4264</v>
      </c>
      <c r="AK3545" s="231" t="s">
        <v>10173</v>
      </c>
      <c r="AL3545" s="231">
        <v>3544</v>
      </c>
    </row>
    <row r="3546" spans="1:38" x14ac:dyDescent="0.3">
      <c r="A3546" s="225" t="s">
        <v>7803</v>
      </c>
      <c r="B3546" s="225" t="s">
        <v>7808</v>
      </c>
      <c r="C3546" s="237" t="s">
        <v>14321</v>
      </c>
      <c r="D3546" s="233" t="s">
        <v>14401</v>
      </c>
      <c r="E3546" s="232" t="s">
        <v>14402</v>
      </c>
      <c r="F3546" s="236" t="s">
        <v>8306</v>
      </c>
      <c r="G3546" s="210">
        <v>0</v>
      </c>
      <c r="H3546" s="227" t="s">
        <v>4264</v>
      </c>
      <c r="I3546" s="227"/>
      <c r="J3546" s="227"/>
      <c r="K3546" s="227"/>
      <c r="L3546" s="227"/>
      <c r="M3546" s="227"/>
      <c r="N3546" s="226" t="s">
        <v>7589</v>
      </c>
      <c r="O3546" s="226" t="s">
        <v>14334</v>
      </c>
      <c r="P3546" s="226" t="s">
        <v>7824</v>
      </c>
      <c r="Q3546" s="226" t="s">
        <v>9955</v>
      </c>
      <c r="R3546" s="228" t="s">
        <v>14403</v>
      </c>
      <c r="S3546" s="228">
        <v>410000350</v>
      </c>
      <c r="T3546" s="229">
        <v>45712</v>
      </c>
      <c r="U3546" s="230" t="s">
        <v>10093</v>
      </c>
      <c r="V3546" s="230" t="s">
        <v>14337</v>
      </c>
      <c r="W3546" s="230" t="s">
        <v>14337</v>
      </c>
      <c r="X3546" s="230" t="s">
        <v>4264</v>
      </c>
      <c r="Y3546" s="230"/>
      <c r="Z3546" s="230"/>
      <c r="AA3546" s="239">
        <v>202503</v>
      </c>
      <c r="AB3546" s="239"/>
      <c r="AC3546" s="240" t="s">
        <v>14340</v>
      </c>
      <c r="AD3546" s="240" t="s">
        <v>6952</v>
      </c>
      <c r="AE3546" s="241">
        <v>0</v>
      </c>
      <c r="AF3546" s="240" t="s">
        <v>6952</v>
      </c>
      <c r="AG3546" s="235" t="str">
        <f>IFERROR(VLOOKUP(작성용!A:A,RM!A:D,4,0),"-")</f>
        <v>-</v>
      </c>
      <c r="AH3546" s="9" t="s">
        <v>4264</v>
      </c>
      <c r="AI3546" s="231" t="s">
        <v>4264</v>
      </c>
      <c r="AJ3546" s="9" t="s">
        <v>4264</v>
      </c>
      <c r="AK3546" s="231" t="s">
        <v>10173</v>
      </c>
      <c r="AL3546" s="231">
        <v>3545</v>
      </c>
    </row>
    <row r="3547" spans="1:38" x14ac:dyDescent="0.3">
      <c r="A3547" s="225" t="s">
        <v>7803</v>
      </c>
      <c r="B3547" s="225" t="s">
        <v>7808</v>
      </c>
      <c r="C3547" s="237" t="s">
        <v>14321</v>
      </c>
      <c r="D3547" s="233" t="s">
        <v>14404</v>
      </c>
      <c r="E3547" s="232" t="s">
        <v>14405</v>
      </c>
      <c r="F3547" s="236" t="s">
        <v>8306</v>
      </c>
      <c r="G3547" s="210">
        <v>0</v>
      </c>
      <c r="H3547" s="227" t="s">
        <v>4264</v>
      </c>
      <c r="I3547" s="227"/>
      <c r="J3547" s="227"/>
      <c r="K3547" s="227"/>
      <c r="L3547" s="227"/>
      <c r="M3547" s="227"/>
      <c r="N3547" s="226" t="s">
        <v>7589</v>
      </c>
      <c r="O3547" s="226" t="s">
        <v>14334</v>
      </c>
      <c r="P3547" s="226" t="s">
        <v>7824</v>
      </c>
      <c r="Q3547" s="226" t="s">
        <v>9955</v>
      </c>
      <c r="R3547" s="228" t="s">
        <v>14406</v>
      </c>
      <c r="S3547" s="228">
        <v>410000661</v>
      </c>
      <c r="T3547" s="229">
        <v>45712</v>
      </c>
      <c r="U3547" s="230" t="s">
        <v>10093</v>
      </c>
      <c r="V3547" s="230" t="s">
        <v>14337</v>
      </c>
      <c r="W3547" s="230" t="s">
        <v>14337</v>
      </c>
      <c r="X3547" s="230" t="s">
        <v>4264</v>
      </c>
      <c r="Y3547" s="230"/>
      <c r="Z3547" s="230"/>
      <c r="AA3547" s="239">
        <v>202503</v>
      </c>
      <c r="AB3547" s="239"/>
      <c r="AC3547" s="240" t="s">
        <v>14340</v>
      </c>
      <c r="AD3547" s="240" t="s">
        <v>6952</v>
      </c>
      <c r="AE3547" s="241">
        <v>0</v>
      </c>
      <c r="AF3547" s="240" t="s">
        <v>6952</v>
      </c>
      <c r="AG3547" s="235" t="str">
        <f>IFERROR(VLOOKUP(작성용!A:A,RM!A:D,4,0),"-")</f>
        <v>-</v>
      </c>
      <c r="AH3547" s="9" t="s">
        <v>4264</v>
      </c>
      <c r="AI3547" s="231" t="s">
        <v>4264</v>
      </c>
      <c r="AJ3547" s="9" t="s">
        <v>4264</v>
      </c>
      <c r="AK3547" s="231" t="s">
        <v>10173</v>
      </c>
      <c r="AL3547" s="231">
        <v>3546</v>
      </c>
    </row>
    <row r="3548" spans="1:38" x14ac:dyDescent="0.3">
      <c r="A3548" s="225" t="s">
        <v>7803</v>
      </c>
      <c r="B3548" s="225" t="s">
        <v>7808</v>
      </c>
      <c r="C3548" s="237" t="s">
        <v>14321</v>
      </c>
      <c r="D3548" s="233" t="s">
        <v>14407</v>
      </c>
      <c r="E3548" s="232" t="s">
        <v>14408</v>
      </c>
      <c r="F3548" s="236" t="s">
        <v>8306</v>
      </c>
      <c r="G3548" s="210">
        <v>0</v>
      </c>
      <c r="H3548" s="227" t="s">
        <v>4264</v>
      </c>
      <c r="I3548" s="227"/>
      <c r="J3548" s="227"/>
      <c r="K3548" s="227"/>
      <c r="L3548" s="227"/>
      <c r="M3548" s="227"/>
      <c r="N3548" s="226" t="s">
        <v>7589</v>
      </c>
      <c r="O3548" s="226" t="s">
        <v>14334</v>
      </c>
      <c r="P3548" s="226" t="s">
        <v>7824</v>
      </c>
      <c r="Q3548" s="226" t="s">
        <v>9955</v>
      </c>
      <c r="R3548" s="228" t="s">
        <v>14409</v>
      </c>
      <c r="S3548" s="228">
        <v>410000698</v>
      </c>
      <c r="T3548" s="229">
        <v>45712</v>
      </c>
      <c r="U3548" s="230" t="s">
        <v>10093</v>
      </c>
      <c r="V3548" s="230" t="s">
        <v>14337</v>
      </c>
      <c r="W3548" s="230" t="s">
        <v>14337</v>
      </c>
      <c r="X3548" s="230" t="s">
        <v>4264</v>
      </c>
      <c r="Y3548" s="230"/>
      <c r="Z3548" s="230"/>
      <c r="AA3548" s="239">
        <v>202503</v>
      </c>
      <c r="AB3548" s="239"/>
      <c r="AC3548" s="240" t="s">
        <v>14340</v>
      </c>
      <c r="AD3548" s="240" t="s">
        <v>6952</v>
      </c>
      <c r="AE3548" s="241">
        <v>0</v>
      </c>
      <c r="AF3548" s="240" t="s">
        <v>6952</v>
      </c>
      <c r="AG3548" s="235" t="str">
        <f>IFERROR(VLOOKUP(작성용!A:A,RM!A:D,4,0),"-")</f>
        <v>-</v>
      </c>
      <c r="AH3548" s="9" t="s">
        <v>4264</v>
      </c>
      <c r="AI3548" s="231" t="s">
        <v>4264</v>
      </c>
      <c r="AJ3548" s="9" t="s">
        <v>4264</v>
      </c>
      <c r="AK3548" s="231" t="s">
        <v>10173</v>
      </c>
      <c r="AL3548" s="231">
        <v>3547</v>
      </c>
    </row>
    <row r="3549" spans="1:38" x14ac:dyDescent="0.3">
      <c r="A3549" s="225" t="s">
        <v>7803</v>
      </c>
      <c r="B3549" s="225" t="s">
        <v>7808</v>
      </c>
      <c r="C3549" s="237" t="s">
        <v>14321</v>
      </c>
      <c r="D3549" s="233" t="s">
        <v>14410</v>
      </c>
      <c r="E3549" s="232" t="s">
        <v>14411</v>
      </c>
      <c r="F3549" s="236" t="s">
        <v>8306</v>
      </c>
      <c r="G3549" s="210">
        <v>0</v>
      </c>
      <c r="H3549" s="227" t="s">
        <v>4264</v>
      </c>
      <c r="I3549" s="227"/>
      <c r="J3549" s="227"/>
      <c r="K3549" s="227"/>
      <c r="L3549" s="227"/>
      <c r="M3549" s="227"/>
      <c r="N3549" s="226" t="s">
        <v>7589</v>
      </c>
      <c r="O3549" s="226" t="s">
        <v>14334</v>
      </c>
      <c r="P3549" s="226" t="s">
        <v>7824</v>
      </c>
      <c r="Q3549" s="226" t="s">
        <v>9955</v>
      </c>
      <c r="R3549" s="228" t="s">
        <v>14412</v>
      </c>
      <c r="S3549" s="228">
        <v>410000881</v>
      </c>
      <c r="T3549" s="229">
        <v>45712</v>
      </c>
      <c r="U3549" s="230" t="s">
        <v>10093</v>
      </c>
      <c r="V3549" s="230" t="s">
        <v>14337</v>
      </c>
      <c r="W3549" s="230" t="s">
        <v>14337</v>
      </c>
      <c r="X3549" s="230" t="s">
        <v>4264</v>
      </c>
      <c r="Y3549" s="230"/>
      <c r="Z3549" s="230"/>
      <c r="AA3549" s="239">
        <v>202503</v>
      </c>
      <c r="AB3549" s="239"/>
      <c r="AC3549" s="240" t="s">
        <v>14340</v>
      </c>
      <c r="AD3549" s="240" t="s">
        <v>6952</v>
      </c>
      <c r="AE3549" s="241">
        <v>0</v>
      </c>
      <c r="AF3549" s="240" t="s">
        <v>6952</v>
      </c>
      <c r="AG3549" s="235" t="str">
        <f>IFERROR(VLOOKUP(작성용!A:A,RM!A:D,4,0),"-")</f>
        <v>-</v>
      </c>
      <c r="AH3549" s="9" t="s">
        <v>4264</v>
      </c>
      <c r="AI3549" s="231" t="s">
        <v>4264</v>
      </c>
      <c r="AJ3549" s="9" t="s">
        <v>4264</v>
      </c>
      <c r="AK3549" s="231" t="s">
        <v>10173</v>
      </c>
      <c r="AL3549" s="231">
        <v>3548</v>
      </c>
    </row>
    <row r="3550" spans="1:38" x14ac:dyDescent="0.3">
      <c r="A3550" s="225" t="s">
        <v>7803</v>
      </c>
      <c r="B3550" s="225" t="s">
        <v>7808</v>
      </c>
      <c r="C3550" s="237" t="s">
        <v>14321</v>
      </c>
      <c r="D3550" s="233" t="s">
        <v>14413</v>
      </c>
      <c r="E3550" s="232" t="s">
        <v>14414</v>
      </c>
      <c r="F3550" s="236" t="s">
        <v>8306</v>
      </c>
      <c r="G3550" s="210">
        <v>0</v>
      </c>
      <c r="H3550" s="227" t="s">
        <v>4264</v>
      </c>
      <c r="I3550" s="227"/>
      <c r="J3550" s="227"/>
      <c r="K3550" s="227"/>
      <c r="L3550" s="227"/>
      <c r="M3550" s="227"/>
      <c r="N3550" s="226" t="s">
        <v>7589</v>
      </c>
      <c r="O3550" s="226" t="s">
        <v>14334</v>
      </c>
      <c r="P3550" s="226" t="s">
        <v>7824</v>
      </c>
      <c r="Q3550" s="226" t="s">
        <v>9955</v>
      </c>
      <c r="R3550" s="228" t="s">
        <v>14415</v>
      </c>
      <c r="S3550" s="228">
        <v>410000701</v>
      </c>
      <c r="T3550" s="229">
        <v>45712</v>
      </c>
      <c r="U3550" s="230" t="s">
        <v>10093</v>
      </c>
      <c r="V3550" s="230" t="s">
        <v>14337</v>
      </c>
      <c r="W3550" s="230" t="s">
        <v>14337</v>
      </c>
      <c r="X3550" s="230" t="s">
        <v>4264</v>
      </c>
      <c r="Y3550" s="230"/>
      <c r="Z3550" s="230"/>
      <c r="AA3550" s="239">
        <v>202503</v>
      </c>
      <c r="AB3550" s="239"/>
      <c r="AC3550" s="240" t="s">
        <v>14340</v>
      </c>
      <c r="AD3550" s="240" t="s">
        <v>6952</v>
      </c>
      <c r="AE3550" s="241">
        <v>0</v>
      </c>
      <c r="AF3550" s="240" t="s">
        <v>6952</v>
      </c>
      <c r="AG3550" s="235" t="str">
        <f>IFERROR(VLOOKUP(작성용!A:A,RM!A:D,4,0),"-")</f>
        <v>-</v>
      </c>
      <c r="AH3550" s="9" t="s">
        <v>4264</v>
      </c>
      <c r="AI3550" s="231" t="s">
        <v>4264</v>
      </c>
      <c r="AJ3550" s="9" t="s">
        <v>4264</v>
      </c>
      <c r="AK3550" s="231" t="s">
        <v>10173</v>
      </c>
      <c r="AL3550" s="231">
        <v>3549</v>
      </c>
    </row>
    <row r="3551" spans="1:38" x14ac:dyDescent="0.3">
      <c r="A3551" s="225" t="s">
        <v>7803</v>
      </c>
      <c r="B3551" s="225" t="s">
        <v>7808</v>
      </c>
      <c r="C3551" s="237" t="s">
        <v>14321</v>
      </c>
      <c r="D3551" s="233" t="s">
        <v>14416</v>
      </c>
      <c r="E3551" s="232" t="s">
        <v>14417</v>
      </c>
      <c r="F3551" s="236" t="s">
        <v>8306</v>
      </c>
      <c r="G3551" s="210">
        <v>0</v>
      </c>
      <c r="H3551" s="227" t="s">
        <v>4264</v>
      </c>
      <c r="I3551" s="227"/>
      <c r="J3551" s="227"/>
      <c r="K3551" s="227"/>
      <c r="L3551" s="227"/>
      <c r="M3551" s="227"/>
      <c r="N3551" s="226" t="s">
        <v>7589</v>
      </c>
      <c r="O3551" s="226" t="s">
        <v>14334</v>
      </c>
      <c r="P3551" s="226" t="s">
        <v>7824</v>
      </c>
      <c r="Q3551" s="226" t="s">
        <v>9955</v>
      </c>
      <c r="R3551" s="228" t="s">
        <v>14418</v>
      </c>
      <c r="S3551" s="228">
        <v>410000808</v>
      </c>
      <c r="T3551" s="229">
        <v>45712</v>
      </c>
      <c r="U3551" s="230" t="s">
        <v>10093</v>
      </c>
      <c r="V3551" s="230" t="s">
        <v>14337</v>
      </c>
      <c r="W3551" s="230" t="s">
        <v>14337</v>
      </c>
      <c r="X3551" s="230" t="s">
        <v>4264</v>
      </c>
      <c r="Y3551" s="230"/>
      <c r="Z3551" s="230"/>
      <c r="AA3551" s="239">
        <v>202503</v>
      </c>
      <c r="AB3551" s="239"/>
      <c r="AC3551" s="240" t="s">
        <v>14340</v>
      </c>
      <c r="AD3551" s="240" t="s">
        <v>6952</v>
      </c>
      <c r="AE3551" s="241">
        <v>0</v>
      </c>
      <c r="AF3551" s="240" t="s">
        <v>6952</v>
      </c>
      <c r="AG3551" s="235" t="str">
        <f>IFERROR(VLOOKUP(작성용!A:A,RM!A:D,4,0),"-")</f>
        <v>-</v>
      </c>
      <c r="AH3551" s="9" t="s">
        <v>4264</v>
      </c>
      <c r="AI3551" s="231" t="s">
        <v>4264</v>
      </c>
      <c r="AJ3551" s="9" t="s">
        <v>4264</v>
      </c>
      <c r="AK3551" s="231" t="s">
        <v>10173</v>
      </c>
      <c r="AL3551" s="231">
        <v>3550</v>
      </c>
    </row>
    <row r="3552" spans="1:38" x14ac:dyDescent="0.3">
      <c r="A3552" s="225" t="s">
        <v>7803</v>
      </c>
      <c r="B3552" s="225" t="s">
        <v>7808</v>
      </c>
      <c r="C3552" s="237" t="s">
        <v>14321</v>
      </c>
      <c r="D3552" s="233" t="s">
        <v>14419</v>
      </c>
      <c r="E3552" s="232" t="s">
        <v>14420</v>
      </c>
      <c r="F3552" s="236" t="s">
        <v>8306</v>
      </c>
      <c r="G3552" s="210">
        <v>0</v>
      </c>
      <c r="H3552" s="227" t="s">
        <v>4264</v>
      </c>
      <c r="I3552" s="227"/>
      <c r="J3552" s="227"/>
      <c r="K3552" s="227"/>
      <c r="L3552" s="227"/>
      <c r="M3552" s="227"/>
      <c r="N3552" s="226" t="s">
        <v>7589</v>
      </c>
      <c r="O3552" s="226" t="s">
        <v>14334</v>
      </c>
      <c r="P3552" s="226" t="s">
        <v>7824</v>
      </c>
      <c r="Q3552" s="226" t="s">
        <v>9955</v>
      </c>
      <c r="R3552" s="228" t="s">
        <v>14421</v>
      </c>
      <c r="S3552" s="228">
        <v>410000805</v>
      </c>
      <c r="T3552" s="229">
        <v>45712</v>
      </c>
      <c r="U3552" s="230" t="s">
        <v>10093</v>
      </c>
      <c r="V3552" s="230" t="s">
        <v>14337</v>
      </c>
      <c r="W3552" s="230" t="s">
        <v>14337</v>
      </c>
      <c r="X3552" s="230" t="s">
        <v>4264</v>
      </c>
      <c r="Y3552" s="230"/>
      <c r="Z3552" s="230"/>
      <c r="AA3552" s="239">
        <v>202503</v>
      </c>
      <c r="AB3552" s="239"/>
      <c r="AC3552" s="240" t="s">
        <v>14340</v>
      </c>
      <c r="AD3552" s="240" t="s">
        <v>6952</v>
      </c>
      <c r="AE3552" s="241">
        <v>0</v>
      </c>
      <c r="AF3552" s="240" t="s">
        <v>6952</v>
      </c>
      <c r="AG3552" s="235" t="str">
        <f>IFERROR(VLOOKUP(작성용!A:A,RM!A:D,4,0),"-")</f>
        <v>-</v>
      </c>
      <c r="AH3552" s="9" t="s">
        <v>4264</v>
      </c>
      <c r="AI3552" s="231" t="s">
        <v>4264</v>
      </c>
      <c r="AJ3552" s="9" t="s">
        <v>4264</v>
      </c>
      <c r="AK3552" s="231" t="s">
        <v>10173</v>
      </c>
      <c r="AL3552" s="231">
        <v>3551</v>
      </c>
    </row>
    <row r="3553" spans="1:38" x14ac:dyDescent="0.3">
      <c r="A3553" s="225" t="s">
        <v>7803</v>
      </c>
      <c r="B3553" s="225" t="s">
        <v>7808</v>
      </c>
      <c r="C3553" s="237" t="s">
        <v>14321</v>
      </c>
      <c r="D3553" s="233" t="s">
        <v>14422</v>
      </c>
      <c r="E3553" s="232" t="s">
        <v>14423</v>
      </c>
      <c r="F3553" s="236" t="s">
        <v>8306</v>
      </c>
      <c r="G3553" s="210">
        <v>0</v>
      </c>
      <c r="H3553" s="227" t="s">
        <v>4264</v>
      </c>
      <c r="I3553" s="227"/>
      <c r="J3553" s="227"/>
      <c r="K3553" s="227"/>
      <c r="L3553" s="227"/>
      <c r="M3553" s="227"/>
      <c r="N3553" s="226" t="s">
        <v>7589</v>
      </c>
      <c r="O3553" s="226" t="s">
        <v>14334</v>
      </c>
      <c r="P3553" s="226" t="s">
        <v>7824</v>
      </c>
      <c r="Q3553" s="226" t="s">
        <v>9955</v>
      </c>
      <c r="R3553" s="228" t="s">
        <v>14424</v>
      </c>
      <c r="S3553" s="228">
        <v>410000706</v>
      </c>
      <c r="T3553" s="229">
        <v>45712</v>
      </c>
      <c r="U3553" s="230" t="s">
        <v>10093</v>
      </c>
      <c r="V3553" s="230" t="s">
        <v>14337</v>
      </c>
      <c r="W3553" s="230" t="s">
        <v>14337</v>
      </c>
      <c r="X3553" s="230" t="s">
        <v>4264</v>
      </c>
      <c r="Y3553" s="230"/>
      <c r="Z3553" s="230"/>
      <c r="AA3553" s="239">
        <v>202503</v>
      </c>
      <c r="AB3553" s="239"/>
      <c r="AC3553" s="240" t="s">
        <v>14340</v>
      </c>
      <c r="AD3553" s="240" t="s">
        <v>6952</v>
      </c>
      <c r="AE3553" s="241">
        <v>0</v>
      </c>
      <c r="AF3553" s="240" t="s">
        <v>6952</v>
      </c>
      <c r="AG3553" s="235" t="str">
        <f>IFERROR(VLOOKUP(작성용!A:A,RM!A:D,4,0),"-")</f>
        <v>-</v>
      </c>
      <c r="AH3553" s="9" t="s">
        <v>4264</v>
      </c>
      <c r="AI3553" s="231" t="s">
        <v>4264</v>
      </c>
      <c r="AJ3553" s="9" t="s">
        <v>4264</v>
      </c>
      <c r="AK3553" s="231" t="s">
        <v>10173</v>
      </c>
      <c r="AL3553" s="231">
        <v>3552</v>
      </c>
    </row>
    <row r="3554" spans="1:38" x14ac:dyDescent="0.3">
      <c r="A3554" s="225" t="s">
        <v>7803</v>
      </c>
      <c r="B3554" s="225" t="s">
        <v>7808</v>
      </c>
      <c r="C3554" s="237" t="s">
        <v>14321</v>
      </c>
      <c r="D3554" s="233" t="s">
        <v>14425</v>
      </c>
      <c r="E3554" s="232" t="s">
        <v>14426</v>
      </c>
      <c r="F3554" s="236" t="s">
        <v>8306</v>
      </c>
      <c r="G3554" s="210">
        <v>0</v>
      </c>
      <c r="H3554" s="227" t="s">
        <v>4264</v>
      </c>
      <c r="I3554" s="227"/>
      <c r="J3554" s="227"/>
      <c r="K3554" s="227"/>
      <c r="L3554" s="227"/>
      <c r="M3554" s="227"/>
      <c r="N3554" s="226" t="s">
        <v>7589</v>
      </c>
      <c r="O3554" s="226" t="s">
        <v>14334</v>
      </c>
      <c r="P3554" s="226" t="s">
        <v>7824</v>
      </c>
      <c r="Q3554" s="226" t="s">
        <v>9955</v>
      </c>
      <c r="R3554" s="228" t="s">
        <v>14427</v>
      </c>
      <c r="S3554" s="228">
        <v>410000885</v>
      </c>
      <c r="T3554" s="229">
        <v>45712</v>
      </c>
      <c r="U3554" s="230" t="s">
        <v>10093</v>
      </c>
      <c r="V3554" s="230" t="s">
        <v>14337</v>
      </c>
      <c r="W3554" s="230" t="s">
        <v>14337</v>
      </c>
      <c r="X3554" s="230" t="s">
        <v>4264</v>
      </c>
      <c r="Y3554" s="230"/>
      <c r="Z3554" s="230"/>
      <c r="AA3554" s="239">
        <v>202503</v>
      </c>
      <c r="AB3554" s="239"/>
      <c r="AC3554" s="240" t="s">
        <v>14340</v>
      </c>
      <c r="AD3554" s="240" t="s">
        <v>6952</v>
      </c>
      <c r="AE3554" s="241">
        <v>0</v>
      </c>
      <c r="AF3554" s="240" t="s">
        <v>6952</v>
      </c>
      <c r="AG3554" s="235" t="str">
        <f>IFERROR(VLOOKUP(작성용!A:A,RM!A:D,4,0),"-")</f>
        <v>-</v>
      </c>
      <c r="AH3554" s="9" t="s">
        <v>4264</v>
      </c>
      <c r="AI3554" s="231" t="s">
        <v>4264</v>
      </c>
      <c r="AJ3554" s="9" t="s">
        <v>4264</v>
      </c>
      <c r="AK3554" s="231" t="s">
        <v>10173</v>
      </c>
      <c r="AL3554" s="231">
        <v>3553</v>
      </c>
    </row>
    <row r="3555" spans="1:38" x14ac:dyDescent="0.3">
      <c r="A3555" s="225" t="s">
        <v>7803</v>
      </c>
      <c r="B3555" s="225" t="s">
        <v>7808</v>
      </c>
      <c r="C3555" s="237" t="s">
        <v>14321</v>
      </c>
      <c r="D3555" s="233" t="s">
        <v>14428</v>
      </c>
      <c r="E3555" s="232" t="s">
        <v>14429</v>
      </c>
      <c r="F3555" s="236" t="s">
        <v>8306</v>
      </c>
      <c r="G3555" s="210">
        <v>0</v>
      </c>
      <c r="H3555" s="227" t="s">
        <v>4264</v>
      </c>
      <c r="I3555" s="227"/>
      <c r="J3555" s="227"/>
      <c r="K3555" s="227"/>
      <c r="L3555" s="227"/>
      <c r="M3555" s="227"/>
      <c r="N3555" s="226" t="s">
        <v>7589</v>
      </c>
      <c r="O3555" s="226" t="s">
        <v>14334</v>
      </c>
      <c r="P3555" s="226" t="s">
        <v>7824</v>
      </c>
      <c r="Q3555" s="226" t="s">
        <v>9955</v>
      </c>
      <c r="R3555" s="228" t="s">
        <v>14430</v>
      </c>
      <c r="S3555" s="228">
        <v>410000902</v>
      </c>
      <c r="T3555" s="229">
        <v>45712</v>
      </c>
      <c r="U3555" s="230" t="s">
        <v>10093</v>
      </c>
      <c r="V3555" s="230" t="s">
        <v>14337</v>
      </c>
      <c r="W3555" s="230" t="s">
        <v>14337</v>
      </c>
      <c r="X3555" s="230" t="s">
        <v>4264</v>
      </c>
      <c r="Y3555" s="230"/>
      <c r="Z3555" s="230"/>
      <c r="AA3555" s="239">
        <v>202503</v>
      </c>
      <c r="AB3555" s="239"/>
      <c r="AC3555" s="240" t="s">
        <v>14340</v>
      </c>
      <c r="AD3555" s="240" t="s">
        <v>6952</v>
      </c>
      <c r="AE3555" s="241">
        <v>0</v>
      </c>
      <c r="AF3555" s="240" t="s">
        <v>6952</v>
      </c>
      <c r="AG3555" s="235" t="str">
        <f>IFERROR(VLOOKUP(작성용!A:A,RM!A:D,4,0),"-")</f>
        <v>-</v>
      </c>
      <c r="AH3555" s="9" t="s">
        <v>4264</v>
      </c>
      <c r="AI3555" s="231" t="s">
        <v>4264</v>
      </c>
      <c r="AJ3555" s="9" t="s">
        <v>4264</v>
      </c>
      <c r="AK3555" s="231" t="s">
        <v>10173</v>
      </c>
      <c r="AL3555" s="231">
        <v>3554</v>
      </c>
    </row>
    <row r="3556" spans="1:38" x14ac:dyDescent="0.3">
      <c r="A3556" s="225" t="s">
        <v>7803</v>
      </c>
      <c r="B3556" s="225" t="s">
        <v>7808</v>
      </c>
      <c r="C3556" s="237" t="s">
        <v>14321</v>
      </c>
      <c r="D3556" s="233" t="s">
        <v>14431</v>
      </c>
      <c r="E3556" s="232" t="s">
        <v>14432</v>
      </c>
      <c r="F3556" s="236" t="s">
        <v>8306</v>
      </c>
      <c r="G3556" s="210">
        <v>0</v>
      </c>
      <c r="H3556" s="227" t="s">
        <v>4264</v>
      </c>
      <c r="I3556" s="227"/>
      <c r="J3556" s="227"/>
      <c r="K3556" s="227"/>
      <c r="L3556" s="227"/>
      <c r="M3556" s="227"/>
      <c r="N3556" s="226" t="s">
        <v>7589</v>
      </c>
      <c r="O3556" s="226" t="s">
        <v>14334</v>
      </c>
      <c r="P3556" s="226" t="s">
        <v>7824</v>
      </c>
      <c r="Q3556" s="226" t="s">
        <v>9955</v>
      </c>
      <c r="R3556" s="228" t="s">
        <v>14433</v>
      </c>
      <c r="S3556" s="228">
        <v>410000665</v>
      </c>
      <c r="T3556" s="229">
        <v>45712</v>
      </c>
      <c r="U3556" s="230" t="s">
        <v>10093</v>
      </c>
      <c r="V3556" s="230" t="s">
        <v>14337</v>
      </c>
      <c r="W3556" s="230" t="s">
        <v>14337</v>
      </c>
      <c r="X3556" s="230" t="s">
        <v>4264</v>
      </c>
      <c r="Y3556" s="230"/>
      <c r="Z3556" s="230"/>
      <c r="AA3556" s="239">
        <v>202503</v>
      </c>
      <c r="AB3556" s="239"/>
      <c r="AC3556" s="240" t="s">
        <v>14340</v>
      </c>
      <c r="AD3556" s="240" t="s">
        <v>6952</v>
      </c>
      <c r="AE3556" s="241">
        <v>0</v>
      </c>
      <c r="AF3556" s="240" t="s">
        <v>6952</v>
      </c>
      <c r="AG3556" s="235" t="str">
        <f>IFERROR(VLOOKUP(작성용!A:A,RM!A:D,4,0),"-")</f>
        <v>-</v>
      </c>
      <c r="AH3556" s="9" t="s">
        <v>4264</v>
      </c>
      <c r="AI3556" s="231" t="s">
        <v>4264</v>
      </c>
      <c r="AJ3556" s="9" t="s">
        <v>4264</v>
      </c>
      <c r="AK3556" s="231" t="s">
        <v>10173</v>
      </c>
      <c r="AL3556" s="231">
        <v>3555</v>
      </c>
    </row>
    <row r="3557" spans="1:38" x14ac:dyDescent="0.3">
      <c r="A3557" s="225" t="s">
        <v>7803</v>
      </c>
      <c r="B3557" s="225" t="s">
        <v>7808</v>
      </c>
      <c r="C3557" s="237" t="s">
        <v>14321</v>
      </c>
      <c r="D3557" s="233" t="s">
        <v>14434</v>
      </c>
      <c r="E3557" s="232" t="s">
        <v>14435</v>
      </c>
      <c r="F3557" s="236" t="s">
        <v>8306</v>
      </c>
      <c r="G3557" s="210">
        <v>0</v>
      </c>
      <c r="H3557" s="227" t="s">
        <v>4264</v>
      </c>
      <c r="I3557" s="227"/>
      <c r="J3557" s="227"/>
      <c r="K3557" s="227"/>
      <c r="L3557" s="227"/>
      <c r="M3557" s="227"/>
      <c r="N3557" s="226" t="s">
        <v>7589</v>
      </c>
      <c r="O3557" s="226" t="s">
        <v>14334</v>
      </c>
      <c r="P3557" s="226" t="s">
        <v>7824</v>
      </c>
      <c r="Q3557" s="226" t="s">
        <v>9955</v>
      </c>
      <c r="R3557" s="228" t="s">
        <v>14436</v>
      </c>
      <c r="S3557" s="228">
        <v>410000884</v>
      </c>
      <c r="T3557" s="229">
        <v>45712</v>
      </c>
      <c r="U3557" s="230" t="s">
        <v>10093</v>
      </c>
      <c r="V3557" s="230" t="s">
        <v>14337</v>
      </c>
      <c r="W3557" s="230" t="s">
        <v>14337</v>
      </c>
      <c r="X3557" s="230" t="s">
        <v>4264</v>
      </c>
      <c r="Y3557" s="230"/>
      <c r="Z3557" s="230"/>
      <c r="AA3557" s="239">
        <v>202503</v>
      </c>
      <c r="AB3557" s="239"/>
      <c r="AC3557" s="240" t="s">
        <v>14340</v>
      </c>
      <c r="AD3557" s="240" t="s">
        <v>6952</v>
      </c>
      <c r="AE3557" s="241">
        <v>0</v>
      </c>
      <c r="AF3557" s="240" t="s">
        <v>6952</v>
      </c>
      <c r="AG3557" s="235" t="str">
        <f>IFERROR(VLOOKUP(작성용!A:A,RM!A:D,4,0),"-")</f>
        <v>-</v>
      </c>
      <c r="AH3557" s="9" t="s">
        <v>4264</v>
      </c>
      <c r="AI3557" s="231" t="s">
        <v>4264</v>
      </c>
      <c r="AJ3557" s="9" t="s">
        <v>4264</v>
      </c>
      <c r="AK3557" s="231" t="s">
        <v>10173</v>
      </c>
      <c r="AL3557" s="231">
        <v>3556</v>
      </c>
    </row>
    <row r="3558" spans="1:38" x14ac:dyDescent="0.3">
      <c r="A3558" s="225" t="s">
        <v>7803</v>
      </c>
      <c r="B3558" s="225" t="s">
        <v>7808</v>
      </c>
      <c r="C3558" s="237" t="s">
        <v>14321</v>
      </c>
      <c r="D3558" s="233" t="s">
        <v>14437</v>
      </c>
      <c r="E3558" s="232" t="s">
        <v>14438</v>
      </c>
      <c r="F3558" s="236" t="s">
        <v>8306</v>
      </c>
      <c r="G3558" s="210">
        <v>0</v>
      </c>
      <c r="H3558" s="227" t="s">
        <v>4264</v>
      </c>
      <c r="I3558" s="227"/>
      <c r="J3558" s="227"/>
      <c r="K3558" s="227"/>
      <c r="L3558" s="227"/>
      <c r="M3558" s="227"/>
      <c r="N3558" s="226" t="s">
        <v>7589</v>
      </c>
      <c r="O3558" s="226" t="s">
        <v>14334</v>
      </c>
      <c r="P3558" s="226" t="s">
        <v>7824</v>
      </c>
      <c r="Q3558" s="226" t="s">
        <v>9955</v>
      </c>
      <c r="R3558" s="228" t="s">
        <v>14439</v>
      </c>
      <c r="S3558" s="228">
        <v>410000893</v>
      </c>
      <c r="T3558" s="229">
        <v>45712</v>
      </c>
      <c r="U3558" s="230" t="s">
        <v>10093</v>
      </c>
      <c r="V3558" s="230" t="s">
        <v>14337</v>
      </c>
      <c r="W3558" s="230" t="s">
        <v>14337</v>
      </c>
      <c r="X3558" s="230" t="s">
        <v>4264</v>
      </c>
      <c r="Y3558" s="230"/>
      <c r="Z3558" s="230"/>
      <c r="AA3558" s="239">
        <v>202503</v>
      </c>
      <c r="AB3558" s="239"/>
      <c r="AC3558" s="240" t="s">
        <v>14340</v>
      </c>
      <c r="AD3558" s="240" t="s">
        <v>6952</v>
      </c>
      <c r="AE3558" s="241">
        <v>0</v>
      </c>
      <c r="AF3558" s="240" t="s">
        <v>6952</v>
      </c>
      <c r="AG3558" s="235" t="str">
        <f>IFERROR(VLOOKUP(작성용!A:A,RM!A:D,4,0),"-")</f>
        <v>-</v>
      </c>
      <c r="AH3558" s="9" t="s">
        <v>4264</v>
      </c>
      <c r="AI3558" s="231" t="s">
        <v>4264</v>
      </c>
      <c r="AJ3558" s="9" t="s">
        <v>4264</v>
      </c>
      <c r="AK3558" s="231" t="s">
        <v>10173</v>
      </c>
      <c r="AL3558" s="231">
        <v>3557</v>
      </c>
    </row>
    <row r="3559" spans="1:38" x14ac:dyDescent="0.3">
      <c r="A3559" s="225" t="s">
        <v>7803</v>
      </c>
      <c r="B3559" s="225" t="s">
        <v>7808</v>
      </c>
      <c r="C3559" s="237" t="s">
        <v>14321</v>
      </c>
      <c r="D3559" s="233" t="s">
        <v>14440</v>
      </c>
      <c r="E3559" s="232" t="s">
        <v>14441</v>
      </c>
      <c r="F3559" s="236" t="s">
        <v>8306</v>
      </c>
      <c r="G3559" s="210">
        <v>0</v>
      </c>
      <c r="H3559" s="227" t="s">
        <v>4264</v>
      </c>
      <c r="I3559" s="227"/>
      <c r="J3559" s="227"/>
      <c r="K3559" s="227"/>
      <c r="L3559" s="227"/>
      <c r="M3559" s="227"/>
      <c r="N3559" s="226" t="s">
        <v>7589</v>
      </c>
      <c r="O3559" s="226" t="s">
        <v>14334</v>
      </c>
      <c r="P3559" s="226" t="s">
        <v>7824</v>
      </c>
      <c r="Q3559" s="226" t="s">
        <v>9955</v>
      </c>
      <c r="R3559" s="228" t="s">
        <v>14442</v>
      </c>
      <c r="S3559" s="228">
        <v>410000382</v>
      </c>
      <c r="T3559" s="229">
        <v>45712</v>
      </c>
      <c r="U3559" s="230" t="s">
        <v>10093</v>
      </c>
      <c r="V3559" s="230" t="s">
        <v>14337</v>
      </c>
      <c r="W3559" s="230" t="s">
        <v>14337</v>
      </c>
      <c r="X3559" s="230" t="s">
        <v>4264</v>
      </c>
      <c r="Y3559" s="230"/>
      <c r="Z3559" s="230"/>
      <c r="AA3559" s="239">
        <v>202503</v>
      </c>
      <c r="AB3559" s="239"/>
      <c r="AC3559" s="240" t="s">
        <v>14340</v>
      </c>
      <c r="AD3559" s="240" t="s">
        <v>6952</v>
      </c>
      <c r="AE3559" s="241">
        <v>0</v>
      </c>
      <c r="AF3559" s="240" t="s">
        <v>6952</v>
      </c>
      <c r="AG3559" s="235" t="str">
        <f>IFERROR(VLOOKUP(작성용!A:A,RM!A:D,4,0),"-")</f>
        <v>-</v>
      </c>
      <c r="AH3559" s="9" t="s">
        <v>4264</v>
      </c>
      <c r="AI3559" s="231" t="s">
        <v>4264</v>
      </c>
      <c r="AJ3559" s="9" t="s">
        <v>4264</v>
      </c>
      <c r="AK3559" s="231" t="s">
        <v>10173</v>
      </c>
      <c r="AL3559" s="231">
        <v>3558</v>
      </c>
    </row>
    <row r="3560" spans="1:38" x14ac:dyDescent="0.3">
      <c r="A3560" s="225" t="s">
        <v>7803</v>
      </c>
      <c r="B3560" s="225" t="s">
        <v>7808</v>
      </c>
      <c r="C3560" s="237" t="s">
        <v>14321</v>
      </c>
      <c r="D3560" s="233" t="s">
        <v>14443</v>
      </c>
      <c r="E3560" s="232" t="s">
        <v>9191</v>
      </c>
      <c r="F3560" s="236" t="s">
        <v>8306</v>
      </c>
      <c r="G3560" s="210">
        <v>0</v>
      </c>
      <c r="H3560" s="227" t="s">
        <v>4264</v>
      </c>
      <c r="I3560" s="227"/>
      <c r="J3560" s="227"/>
      <c r="K3560" s="227"/>
      <c r="L3560" s="227"/>
      <c r="M3560" s="227"/>
      <c r="N3560" s="226" t="s">
        <v>7589</v>
      </c>
      <c r="O3560" s="226" t="s">
        <v>14334</v>
      </c>
      <c r="P3560" s="226" t="s">
        <v>7824</v>
      </c>
      <c r="Q3560" s="226" t="s">
        <v>9955</v>
      </c>
      <c r="R3560" s="228" t="s">
        <v>14444</v>
      </c>
      <c r="S3560" s="228">
        <v>410000663</v>
      </c>
      <c r="T3560" s="229">
        <v>45712</v>
      </c>
      <c r="U3560" s="230" t="s">
        <v>10093</v>
      </c>
      <c r="V3560" s="230" t="s">
        <v>14337</v>
      </c>
      <c r="W3560" s="230" t="s">
        <v>14337</v>
      </c>
      <c r="X3560" s="230" t="s">
        <v>4264</v>
      </c>
      <c r="Y3560" s="230"/>
      <c r="Z3560" s="230"/>
      <c r="AA3560" s="239">
        <v>202503</v>
      </c>
      <c r="AB3560" s="239"/>
      <c r="AC3560" s="240" t="s">
        <v>14340</v>
      </c>
      <c r="AD3560" s="240" t="s">
        <v>6952</v>
      </c>
      <c r="AE3560" s="241">
        <v>0</v>
      </c>
      <c r="AF3560" s="240" t="s">
        <v>6952</v>
      </c>
      <c r="AG3560" s="235" t="str">
        <f>IFERROR(VLOOKUP(작성용!A:A,RM!A:D,4,0),"-")</f>
        <v>-</v>
      </c>
      <c r="AH3560" s="9" t="s">
        <v>4264</v>
      </c>
      <c r="AI3560" s="231" t="s">
        <v>4264</v>
      </c>
      <c r="AJ3560" s="9" t="s">
        <v>4264</v>
      </c>
      <c r="AK3560" s="231" t="s">
        <v>10173</v>
      </c>
      <c r="AL3560" s="231">
        <v>3559</v>
      </c>
    </row>
    <row r="3561" spans="1:38" x14ac:dyDescent="0.3">
      <c r="A3561" s="225" t="s">
        <v>7803</v>
      </c>
      <c r="B3561" s="225" t="s">
        <v>7808</v>
      </c>
      <c r="C3561" s="237" t="s">
        <v>14321</v>
      </c>
      <c r="D3561" s="233" t="s">
        <v>14445</v>
      </c>
      <c r="E3561" s="232" t="s">
        <v>14446</v>
      </c>
      <c r="F3561" s="236" t="s">
        <v>8306</v>
      </c>
      <c r="G3561" s="210">
        <v>0</v>
      </c>
      <c r="H3561" s="227" t="s">
        <v>4264</v>
      </c>
      <c r="I3561" s="227"/>
      <c r="J3561" s="227"/>
      <c r="K3561" s="227"/>
      <c r="L3561" s="227"/>
      <c r="M3561" s="227"/>
      <c r="N3561" s="226" t="s">
        <v>7589</v>
      </c>
      <c r="O3561" s="226" t="s">
        <v>14334</v>
      </c>
      <c r="P3561" s="226" t="s">
        <v>7824</v>
      </c>
      <c r="Q3561" s="226" t="s">
        <v>9955</v>
      </c>
      <c r="R3561" s="228" t="s">
        <v>14447</v>
      </c>
      <c r="S3561" s="228">
        <v>410000670</v>
      </c>
      <c r="T3561" s="229">
        <v>45712</v>
      </c>
      <c r="U3561" s="230" t="s">
        <v>10093</v>
      </c>
      <c r="V3561" s="230" t="s">
        <v>14337</v>
      </c>
      <c r="W3561" s="230" t="s">
        <v>14337</v>
      </c>
      <c r="X3561" s="230" t="s">
        <v>4264</v>
      </c>
      <c r="Y3561" s="230"/>
      <c r="Z3561" s="230"/>
      <c r="AA3561" s="239">
        <v>202503</v>
      </c>
      <c r="AB3561" s="239"/>
      <c r="AC3561" s="240" t="s">
        <v>14340</v>
      </c>
      <c r="AD3561" s="240" t="s">
        <v>6952</v>
      </c>
      <c r="AE3561" s="241">
        <v>0</v>
      </c>
      <c r="AF3561" s="240" t="s">
        <v>6952</v>
      </c>
      <c r="AG3561" s="235" t="str">
        <f>IFERROR(VLOOKUP(작성용!A:A,RM!A:D,4,0),"-")</f>
        <v>-</v>
      </c>
      <c r="AH3561" s="9" t="s">
        <v>4264</v>
      </c>
      <c r="AI3561" s="231" t="s">
        <v>4264</v>
      </c>
      <c r="AJ3561" s="9" t="s">
        <v>4264</v>
      </c>
      <c r="AK3561" s="231" t="s">
        <v>10173</v>
      </c>
      <c r="AL3561" s="231">
        <v>3560</v>
      </c>
    </row>
    <row r="3562" spans="1:38" x14ac:dyDescent="0.3">
      <c r="A3562" s="225" t="s">
        <v>7803</v>
      </c>
      <c r="B3562" s="225" t="s">
        <v>7808</v>
      </c>
      <c r="C3562" s="237" t="s">
        <v>14321</v>
      </c>
      <c r="D3562" s="233" t="s">
        <v>14448</v>
      </c>
      <c r="E3562" s="232" t="s">
        <v>14449</v>
      </c>
      <c r="F3562" s="236" t="s">
        <v>8306</v>
      </c>
      <c r="G3562" s="210">
        <v>0</v>
      </c>
      <c r="H3562" s="227" t="s">
        <v>4264</v>
      </c>
      <c r="I3562" s="227"/>
      <c r="J3562" s="227"/>
      <c r="K3562" s="227"/>
      <c r="L3562" s="227"/>
      <c r="M3562" s="227"/>
      <c r="N3562" s="226" t="s">
        <v>7589</v>
      </c>
      <c r="O3562" s="226" t="s">
        <v>14334</v>
      </c>
      <c r="P3562" s="226" t="s">
        <v>7824</v>
      </c>
      <c r="Q3562" s="226" t="s">
        <v>9955</v>
      </c>
      <c r="R3562" s="228" t="s">
        <v>14450</v>
      </c>
      <c r="S3562" s="228">
        <v>410000702</v>
      </c>
      <c r="T3562" s="229">
        <v>45712</v>
      </c>
      <c r="U3562" s="230" t="s">
        <v>10093</v>
      </c>
      <c r="V3562" s="230" t="s">
        <v>14337</v>
      </c>
      <c r="W3562" s="230" t="s">
        <v>14337</v>
      </c>
      <c r="X3562" s="230" t="s">
        <v>4264</v>
      </c>
      <c r="Y3562" s="230"/>
      <c r="Z3562" s="230"/>
      <c r="AA3562" s="239">
        <v>202503</v>
      </c>
      <c r="AB3562" s="239"/>
      <c r="AC3562" s="240" t="s">
        <v>14340</v>
      </c>
      <c r="AD3562" s="240" t="s">
        <v>6952</v>
      </c>
      <c r="AE3562" s="241">
        <v>0</v>
      </c>
      <c r="AF3562" s="240" t="s">
        <v>6952</v>
      </c>
      <c r="AG3562" s="235" t="str">
        <f>IFERROR(VLOOKUP(작성용!A:A,RM!A:D,4,0),"-")</f>
        <v>-</v>
      </c>
      <c r="AH3562" s="9" t="s">
        <v>4264</v>
      </c>
      <c r="AI3562" s="231" t="s">
        <v>4264</v>
      </c>
      <c r="AJ3562" s="9" t="s">
        <v>4264</v>
      </c>
      <c r="AK3562" s="231" t="s">
        <v>10173</v>
      </c>
      <c r="AL3562" s="231">
        <v>3561</v>
      </c>
    </row>
    <row r="3563" spans="1:38" x14ac:dyDescent="0.3">
      <c r="A3563" s="225" t="s">
        <v>7803</v>
      </c>
      <c r="B3563" s="225" t="s">
        <v>7808</v>
      </c>
      <c r="C3563" s="237" t="s">
        <v>14321</v>
      </c>
      <c r="D3563" s="233" t="s">
        <v>14451</v>
      </c>
      <c r="E3563" s="232" t="s">
        <v>14452</v>
      </c>
      <c r="F3563" s="236" t="s">
        <v>8306</v>
      </c>
      <c r="G3563" s="210">
        <v>0</v>
      </c>
      <c r="H3563" s="227" t="s">
        <v>4264</v>
      </c>
      <c r="I3563" s="227"/>
      <c r="J3563" s="227"/>
      <c r="K3563" s="227"/>
      <c r="L3563" s="227"/>
      <c r="M3563" s="227"/>
      <c r="N3563" s="226" t="s">
        <v>7589</v>
      </c>
      <c r="O3563" s="226" t="s">
        <v>14334</v>
      </c>
      <c r="P3563" s="226" t="s">
        <v>7824</v>
      </c>
      <c r="Q3563" s="226" t="s">
        <v>9955</v>
      </c>
      <c r="R3563" s="228" t="s">
        <v>14453</v>
      </c>
      <c r="S3563" s="228">
        <v>410000748</v>
      </c>
      <c r="T3563" s="229">
        <v>45712</v>
      </c>
      <c r="U3563" s="230" t="s">
        <v>10093</v>
      </c>
      <c r="V3563" s="230" t="s">
        <v>14337</v>
      </c>
      <c r="W3563" s="230" t="s">
        <v>14337</v>
      </c>
      <c r="X3563" s="230" t="s">
        <v>4264</v>
      </c>
      <c r="Y3563" s="230"/>
      <c r="Z3563" s="230"/>
      <c r="AA3563" s="239">
        <v>202503</v>
      </c>
      <c r="AB3563" s="239"/>
      <c r="AC3563" s="240" t="s">
        <v>14340</v>
      </c>
      <c r="AD3563" s="240" t="s">
        <v>6952</v>
      </c>
      <c r="AE3563" s="241">
        <v>0</v>
      </c>
      <c r="AF3563" s="240" t="s">
        <v>6952</v>
      </c>
      <c r="AG3563" s="235" t="str">
        <f>IFERROR(VLOOKUP(작성용!A:A,RM!A:D,4,0),"-")</f>
        <v>-</v>
      </c>
      <c r="AH3563" s="9" t="s">
        <v>4264</v>
      </c>
      <c r="AI3563" s="231" t="s">
        <v>4264</v>
      </c>
      <c r="AJ3563" s="9" t="s">
        <v>4264</v>
      </c>
      <c r="AK3563" s="231" t="s">
        <v>10173</v>
      </c>
      <c r="AL3563" s="231">
        <v>3562</v>
      </c>
    </row>
    <row r="3564" spans="1:38" x14ac:dyDescent="0.3">
      <c r="A3564" s="225" t="s">
        <v>7803</v>
      </c>
      <c r="B3564" s="225" t="s">
        <v>7808</v>
      </c>
      <c r="C3564" s="237" t="s">
        <v>14321</v>
      </c>
      <c r="D3564" s="233" t="s">
        <v>14454</v>
      </c>
      <c r="E3564" s="232" t="s">
        <v>14455</v>
      </c>
      <c r="F3564" s="236" t="s">
        <v>8306</v>
      </c>
      <c r="G3564" s="210">
        <v>0</v>
      </c>
      <c r="H3564" s="227" t="s">
        <v>4264</v>
      </c>
      <c r="I3564" s="227"/>
      <c r="J3564" s="227"/>
      <c r="K3564" s="227"/>
      <c r="L3564" s="227"/>
      <c r="M3564" s="227"/>
      <c r="N3564" s="226" t="s">
        <v>7589</v>
      </c>
      <c r="O3564" s="226" t="s">
        <v>14334</v>
      </c>
      <c r="P3564" s="226" t="s">
        <v>7824</v>
      </c>
      <c r="Q3564" s="226" t="s">
        <v>9955</v>
      </c>
      <c r="R3564" s="228" t="s">
        <v>14456</v>
      </c>
      <c r="S3564" s="228">
        <v>410000791</v>
      </c>
      <c r="T3564" s="229">
        <v>45712</v>
      </c>
      <c r="U3564" s="230" t="s">
        <v>10093</v>
      </c>
      <c r="V3564" s="230" t="s">
        <v>14337</v>
      </c>
      <c r="W3564" s="230" t="s">
        <v>14337</v>
      </c>
      <c r="X3564" s="230" t="s">
        <v>4264</v>
      </c>
      <c r="Y3564" s="230"/>
      <c r="Z3564" s="230"/>
      <c r="AA3564" s="239">
        <v>202503</v>
      </c>
      <c r="AB3564" s="239"/>
      <c r="AC3564" s="240" t="s">
        <v>14340</v>
      </c>
      <c r="AD3564" s="240" t="s">
        <v>6952</v>
      </c>
      <c r="AE3564" s="241">
        <v>0</v>
      </c>
      <c r="AF3564" s="240" t="s">
        <v>6952</v>
      </c>
      <c r="AG3564" s="235" t="str">
        <f>IFERROR(VLOOKUP(작성용!A:A,RM!A:D,4,0),"-")</f>
        <v>-</v>
      </c>
      <c r="AH3564" s="9" t="s">
        <v>4264</v>
      </c>
      <c r="AI3564" s="231" t="s">
        <v>4264</v>
      </c>
      <c r="AJ3564" s="9" t="s">
        <v>4264</v>
      </c>
      <c r="AK3564" s="231" t="s">
        <v>10173</v>
      </c>
      <c r="AL3564" s="231">
        <v>3563</v>
      </c>
    </row>
    <row r="3565" spans="1:38" x14ac:dyDescent="0.3">
      <c r="A3565" s="225" t="s">
        <v>7803</v>
      </c>
      <c r="B3565" s="225" t="s">
        <v>7808</v>
      </c>
      <c r="C3565" s="237" t="s">
        <v>14321</v>
      </c>
      <c r="D3565" s="233" t="s">
        <v>14457</v>
      </c>
      <c r="E3565" s="232" t="s">
        <v>14458</v>
      </c>
      <c r="F3565" s="236" t="s">
        <v>8306</v>
      </c>
      <c r="G3565" s="210">
        <v>0</v>
      </c>
      <c r="H3565" s="227" t="s">
        <v>4264</v>
      </c>
      <c r="I3565" s="227"/>
      <c r="J3565" s="227"/>
      <c r="K3565" s="227"/>
      <c r="L3565" s="227"/>
      <c r="M3565" s="227"/>
      <c r="N3565" s="226" t="s">
        <v>7589</v>
      </c>
      <c r="O3565" s="226" t="s">
        <v>14334</v>
      </c>
      <c r="P3565" s="226" t="s">
        <v>7824</v>
      </c>
      <c r="Q3565" s="226" t="s">
        <v>9955</v>
      </c>
      <c r="R3565" s="228" t="s">
        <v>14459</v>
      </c>
      <c r="S3565" s="228">
        <v>410000859</v>
      </c>
      <c r="T3565" s="229">
        <v>45712</v>
      </c>
      <c r="U3565" s="230" t="s">
        <v>10093</v>
      </c>
      <c r="V3565" s="230" t="s">
        <v>14337</v>
      </c>
      <c r="W3565" s="230" t="s">
        <v>14337</v>
      </c>
      <c r="X3565" s="230" t="s">
        <v>4264</v>
      </c>
      <c r="Y3565" s="230"/>
      <c r="Z3565" s="230"/>
      <c r="AA3565" s="239">
        <v>202503</v>
      </c>
      <c r="AB3565" s="239"/>
      <c r="AC3565" s="240" t="s">
        <v>14340</v>
      </c>
      <c r="AD3565" s="240" t="s">
        <v>6952</v>
      </c>
      <c r="AE3565" s="241">
        <v>0</v>
      </c>
      <c r="AF3565" s="240" t="s">
        <v>6952</v>
      </c>
      <c r="AG3565" s="235" t="str">
        <f>IFERROR(VLOOKUP(작성용!A:A,RM!A:D,4,0),"-")</f>
        <v>-</v>
      </c>
      <c r="AH3565" s="9" t="s">
        <v>4264</v>
      </c>
      <c r="AI3565" s="231" t="s">
        <v>4264</v>
      </c>
      <c r="AJ3565" s="9" t="s">
        <v>4264</v>
      </c>
      <c r="AK3565" s="231" t="s">
        <v>10173</v>
      </c>
      <c r="AL3565" s="231">
        <v>3564</v>
      </c>
    </row>
    <row r="3566" spans="1:38" x14ac:dyDescent="0.3">
      <c r="A3566" s="225" t="s">
        <v>7803</v>
      </c>
      <c r="B3566" s="225" t="s">
        <v>7808</v>
      </c>
      <c r="C3566" s="237" t="s">
        <v>14321</v>
      </c>
      <c r="D3566" s="233" t="s">
        <v>14460</v>
      </c>
      <c r="E3566" s="232" t="s">
        <v>14461</v>
      </c>
      <c r="F3566" s="236" t="s">
        <v>8306</v>
      </c>
      <c r="G3566" s="210">
        <v>0</v>
      </c>
      <c r="H3566" s="227" t="s">
        <v>4264</v>
      </c>
      <c r="I3566" s="227"/>
      <c r="J3566" s="227"/>
      <c r="K3566" s="227"/>
      <c r="L3566" s="227"/>
      <c r="M3566" s="227"/>
      <c r="N3566" s="226" t="s">
        <v>7589</v>
      </c>
      <c r="O3566" s="226" t="s">
        <v>14334</v>
      </c>
      <c r="P3566" s="226" t="s">
        <v>7824</v>
      </c>
      <c r="Q3566" s="226" t="s">
        <v>9955</v>
      </c>
      <c r="R3566" s="228" t="s">
        <v>14462</v>
      </c>
      <c r="S3566" s="228">
        <v>410000838</v>
      </c>
      <c r="T3566" s="229">
        <v>45712</v>
      </c>
      <c r="U3566" s="230" t="s">
        <v>10093</v>
      </c>
      <c r="V3566" s="230" t="s">
        <v>14337</v>
      </c>
      <c r="W3566" s="230" t="s">
        <v>14337</v>
      </c>
      <c r="X3566" s="230" t="s">
        <v>4264</v>
      </c>
      <c r="Y3566" s="230"/>
      <c r="Z3566" s="230"/>
      <c r="AA3566" s="239">
        <v>202503</v>
      </c>
      <c r="AB3566" s="239"/>
      <c r="AC3566" s="240" t="s">
        <v>14340</v>
      </c>
      <c r="AD3566" s="240" t="s">
        <v>6952</v>
      </c>
      <c r="AE3566" s="241">
        <v>0</v>
      </c>
      <c r="AF3566" s="240" t="s">
        <v>6952</v>
      </c>
      <c r="AG3566" s="235" t="str">
        <f>IFERROR(VLOOKUP(작성용!A:A,RM!A:D,4,0),"-")</f>
        <v>-</v>
      </c>
      <c r="AH3566" s="9" t="s">
        <v>4264</v>
      </c>
      <c r="AI3566" s="231" t="s">
        <v>4264</v>
      </c>
      <c r="AJ3566" s="9" t="s">
        <v>4264</v>
      </c>
      <c r="AK3566" s="231" t="s">
        <v>10173</v>
      </c>
      <c r="AL3566" s="231">
        <v>3565</v>
      </c>
    </row>
    <row r="3567" spans="1:38" x14ac:dyDescent="0.3">
      <c r="A3567" s="225" t="s">
        <v>7803</v>
      </c>
      <c r="B3567" s="225" t="s">
        <v>7808</v>
      </c>
      <c r="C3567" s="237" t="s">
        <v>14321</v>
      </c>
      <c r="D3567" s="233" t="s">
        <v>14463</v>
      </c>
      <c r="E3567" s="232" t="s">
        <v>14464</v>
      </c>
      <c r="F3567" s="236" t="s">
        <v>8306</v>
      </c>
      <c r="G3567" s="210">
        <v>0</v>
      </c>
      <c r="H3567" s="227" t="s">
        <v>4264</v>
      </c>
      <c r="I3567" s="227"/>
      <c r="J3567" s="227"/>
      <c r="K3567" s="227"/>
      <c r="L3567" s="227"/>
      <c r="M3567" s="227"/>
      <c r="N3567" s="226" t="s">
        <v>7589</v>
      </c>
      <c r="O3567" s="226" t="s">
        <v>14334</v>
      </c>
      <c r="P3567" s="226" t="s">
        <v>7824</v>
      </c>
      <c r="Q3567" s="226" t="s">
        <v>9955</v>
      </c>
      <c r="R3567" s="228" t="s">
        <v>14465</v>
      </c>
      <c r="S3567" s="228">
        <v>410000879</v>
      </c>
      <c r="T3567" s="229">
        <v>45712</v>
      </c>
      <c r="U3567" s="230" t="s">
        <v>10093</v>
      </c>
      <c r="V3567" s="230" t="s">
        <v>14337</v>
      </c>
      <c r="W3567" s="230" t="s">
        <v>14337</v>
      </c>
      <c r="X3567" s="230" t="s">
        <v>4264</v>
      </c>
      <c r="Y3567" s="230"/>
      <c r="Z3567" s="230"/>
      <c r="AA3567" s="239">
        <v>202503</v>
      </c>
      <c r="AB3567" s="239"/>
      <c r="AC3567" s="240" t="s">
        <v>14340</v>
      </c>
      <c r="AD3567" s="240" t="s">
        <v>6952</v>
      </c>
      <c r="AE3567" s="241">
        <v>0</v>
      </c>
      <c r="AF3567" s="240" t="s">
        <v>6952</v>
      </c>
      <c r="AG3567" s="235" t="str">
        <f>IFERROR(VLOOKUP(작성용!A:A,RM!A:D,4,0),"-")</f>
        <v>-</v>
      </c>
      <c r="AH3567" s="9" t="s">
        <v>4264</v>
      </c>
      <c r="AI3567" s="231" t="s">
        <v>4264</v>
      </c>
      <c r="AJ3567" s="9" t="s">
        <v>4264</v>
      </c>
      <c r="AK3567" s="231" t="s">
        <v>10173</v>
      </c>
      <c r="AL3567" s="231">
        <v>3566</v>
      </c>
    </row>
    <row r="3568" spans="1:38" x14ac:dyDescent="0.3">
      <c r="A3568" s="225" t="s">
        <v>7803</v>
      </c>
      <c r="B3568" s="225" t="s">
        <v>7808</v>
      </c>
      <c r="C3568" s="237" t="s">
        <v>14321</v>
      </c>
      <c r="D3568" s="233" t="s">
        <v>14466</v>
      </c>
      <c r="E3568" s="232" t="s">
        <v>14467</v>
      </c>
      <c r="F3568" s="236" t="s">
        <v>8306</v>
      </c>
      <c r="G3568" s="210">
        <v>0</v>
      </c>
      <c r="H3568" s="227" t="s">
        <v>4264</v>
      </c>
      <c r="I3568" s="227"/>
      <c r="J3568" s="227"/>
      <c r="K3568" s="227"/>
      <c r="L3568" s="227"/>
      <c r="M3568" s="227"/>
      <c r="N3568" s="226" t="s">
        <v>7589</v>
      </c>
      <c r="O3568" s="226" t="s">
        <v>14334</v>
      </c>
      <c r="P3568" s="226" t="s">
        <v>7824</v>
      </c>
      <c r="Q3568" s="226" t="s">
        <v>9955</v>
      </c>
      <c r="R3568" s="228" t="s">
        <v>14468</v>
      </c>
      <c r="S3568" s="228">
        <v>410000735</v>
      </c>
      <c r="T3568" s="229">
        <v>45712</v>
      </c>
      <c r="U3568" s="230" t="s">
        <v>10093</v>
      </c>
      <c r="V3568" s="230" t="s">
        <v>14337</v>
      </c>
      <c r="W3568" s="230" t="s">
        <v>14337</v>
      </c>
      <c r="X3568" s="230" t="s">
        <v>4264</v>
      </c>
      <c r="Y3568" s="230"/>
      <c r="Z3568" s="230"/>
      <c r="AA3568" s="239">
        <v>202503</v>
      </c>
      <c r="AB3568" s="239"/>
      <c r="AC3568" s="240" t="s">
        <v>14340</v>
      </c>
      <c r="AD3568" s="240" t="s">
        <v>6952</v>
      </c>
      <c r="AE3568" s="241">
        <v>0</v>
      </c>
      <c r="AF3568" s="240" t="s">
        <v>6952</v>
      </c>
      <c r="AG3568" s="235" t="str">
        <f>IFERROR(VLOOKUP(작성용!A:A,RM!A:D,4,0),"-")</f>
        <v>-</v>
      </c>
      <c r="AH3568" s="9" t="s">
        <v>4264</v>
      </c>
      <c r="AI3568" s="231" t="s">
        <v>4264</v>
      </c>
      <c r="AJ3568" s="9" t="s">
        <v>4264</v>
      </c>
      <c r="AK3568" s="231" t="s">
        <v>10173</v>
      </c>
      <c r="AL3568" s="231">
        <v>3567</v>
      </c>
    </row>
    <row r="3569" spans="1:38" x14ac:dyDescent="0.3">
      <c r="A3569" s="225" t="s">
        <v>7803</v>
      </c>
      <c r="B3569" s="225" t="s">
        <v>7808</v>
      </c>
      <c r="C3569" s="237" t="s">
        <v>14321</v>
      </c>
      <c r="D3569" s="233" t="s">
        <v>14469</v>
      </c>
      <c r="E3569" s="232" t="s">
        <v>14470</v>
      </c>
      <c r="F3569" s="236" t="s">
        <v>8306</v>
      </c>
      <c r="G3569" s="210">
        <v>0</v>
      </c>
      <c r="H3569" s="227" t="s">
        <v>4264</v>
      </c>
      <c r="I3569" s="227"/>
      <c r="J3569" s="227"/>
      <c r="K3569" s="227"/>
      <c r="L3569" s="227"/>
      <c r="M3569" s="227"/>
      <c r="N3569" s="226" t="s">
        <v>7589</v>
      </c>
      <c r="O3569" s="226" t="s">
        <v>14334</v>
      </c>
      <c r="P3569" s="226" t="s">
        <v>7824</v>
      </c>
      <c r="Q3569" s="226" t="s">
        <v>9955</v>
      </c>
      <c r="R3569" s="228" t="s">
        <v>14471</v>
      </c>
      <c r="S3569" s="228">
        <v>410000388</v>
      </c>
      <c r="T3569" s="229">
        <v>45712</v>
      </c>
      <c r="U3569" s="230" t="s">
        <v>10093</v>
      </c>
      <c r="V3569" s="230" t="s">
        <v>14337</v>
      </c>
      <c r="W3569" s="230" t="s">
        <v>14337</v>
      </c>
      <c r="X3569" s="230" t="s">
        <v>4264</v>
      </c>
      <c r="Y3569" s="230"/>
      <c r="Z3569" s="230"/>
      <c r="AA3569" s="239">
        <v>202503</v>
      </c>
      <c r="AB3569" s="239"/>
      <c r="AC3569" s="240" t="s">
        <v>14340</v>
      </c>
      <c r="AD3569" s="240" t="s">
        <v>6952</v>
      </c>
      <c r="AE3569" s="241">
        <v>0</v>
      </c>
      <c r="AF3569" s="240" t="s">
        <v>6952</v>
      </c>
      <c r="AG3569" s="235" t="str">
        <f>IFERROR(VLOOKUP(작성용!A:A,RM!A:D,4,0),"-")</f>
        <v>-</v>
      </c>
      <c r="AH3569" s="9" t="s">
        <v>4264</v>
      </c>
      <c r="AI3569" s="231" t="s">
        <v>4264</v>
      </c>
      <c r="AJ3569" s="9" t="s">
        <v>4264</v>
      </c>
      <c r="AK3569" s="231" t="s">
        <v>10173</v>
      </c>
      <c r="AL3569" s="231">
        <v>3568</v>
      </c>
    </row>
    <row r="3570" spans="1:38" x14ac:dyDescent="0.3">
      <c r="A3570" s="225" t="s">
        <v>7803</v>
      </c>
      <c r="B3570" s="225" t="s">
        <v>7808</v>
      </c>
      <c r="C3570" s="237" t="s">
        <v>14321</v>
      </c>
      <c r="D3570" s="233" t="s">
        <v>14472</v>
      </c>
      <c r="E3570" s="232" t="s">
        <v>14473</v>
      </c>
      <c r="F3570" s="236" t="s">
        <v>14474</v>
      </c>
      <c r="G3570" s="210">
        <v>0</v>
      </c>
      <c r="H3570" s="227" t="s">
        <v>4027</v>
      </c>
      <c r="I3570" s="227"/>
      <c r="J3570" s="227"/>
      <c r="K3570" s="227"/>
      <c r="L3570" s="227"/>
      <c r="M3570" s="227"/>
      <c r="N3570" s="226" t="s">
        <v>4873</v>
      </c>
      <c r="O3570" s="226" t="s">
        <v>7821</v>
      </c>
      <c r="P3570" s="226" t="s">
        <v>7854</v>
      </c>
      <c r="Q3570" s="226" t="s">
        <v>14335</v>
      </c>
      <c r="R3570" s="228" t="s">
        <v>7768</v>
      </c>
      <c r="S3570" s="228">
        <v>410000815</v>
      </c>
      <c r="T3570" s="229">
        <v>45712</v>
      </c>
      <c r="U3570" s="230" t="s">
        <v>10093</v>
      </c>
      <c r="V3570" s="230" t="s">
        <v>3961</v>
      </c>
      <c r="W3570" s="230" t="s">
        <v>14337</v>
      </c>
      <c r="X3570" s="230" t="s">
        <v>14475</v>
      </c>
      <c r="Y3570" s="230"/>
      <c r="Z3570" s="230"/>
      <c r="AA3570" s="239">
        <v>202503</v>
      </c>
      <c r="AB3570" s="239"/>
      <c r="AC3570" s="240" t="s">
        <v>14340</v>
      </c>
      <c r="AD3570" s="240" t="s">
        <v>6952</v>
      </c>
      <c r="AE3570" s="241">
        <v>0</v>
      </c>
      <c r="AF3570" s="240" t="s">
        <v>6952</v>
      </c>
      <c r="AG3570" s="235" t="str">
        <f>IFERROR(VLOOKUP(작성용!A:A,RM!A:D,4,0),"-")</f>
        <v>-</v>
      </c>
      <c r="AH3570" s="9" t="s">
        <v>4264</v>
      </c>
      <c r="AI3570" s="231" t="s">
        <v>4264</v>
      </c>
      <c r="AJ3570" s="9" t="s">
        <v>4264</v>
      </c>
      <c r="AK3570" s="231" t="s">
        <v>10173</v>
      </c>
      <c r="AL3570" s="231">
        <v>3569</v>
      </c>
    </row>
    <row r="3571" spans="1:38" x14ac:dyDescent="0.3">
      <c r="A3571" s="225" t="s">
        <v>7803</v>
      </c>
      <c r="B3571" s="225" t="s">
        <v>7808</v>
      </c>
      <c r="C3571" s="237" t="s">
        <v>14321</v>
      </c>
      <c r="D3571" s="233" t="s">
        <v>14476</v>
      </c>
      <c r="E3571" s="232" t="s">
        <v>8876</v>
      </c>
      <c r="F3571" s="236" t="s">
        <v>8306</v>
      </c>
      <c r="G3571" s="210">
        <v>0</v>
      </c>
      <c r="H3571" s="227" t="s">
        <v>4264</v>
      </c>
      <c r="I3571" s="227"/>
      <c r="J3571" s="227"/>
      <c r="K3571" s="227"/>
      <c r="L3571" s="227"/>
      <c r="M3571" s="227"/>
      <c r="N3571" s="226" t="s">
        <v>7589</v>
      </c>
      <c r="O3571" s="226" t="s">
        <v>14334</v>
      </c>
      <c r="P3571" s="226" t="s">
        <v>7824</v>
      </c>
      <c r="Q3571" s="226" t="s">
        <v>9955</v>
      </c>
      <c r="R3571" s="228" t="s">
        <v>14477</v>
      </c>
      <c r="S3571" s="228">
        <v>410000347</v>
      </c>
      <c r="T3571" s="229">
        <v>45712</v>
      </c>
      <c r="U3571" s="230" t="s">
        <v>10093</v>
      </c>
      <c r="V3571" s="230" t="s">
        <v>14337</v>
      </c>
      <c r="W3571" s="230" t="s">
        <v>14337</v>
      </c>
      <c r="X3571" s="230" t="s">
        <v>4264</v>
      </c>
      <c r="Y3571" s="230"/>
      <c r="Z3571" s="230"/>
      <c r="AA3571" s="239">
        <v>202503</v>
      </c>
      <c r="AB3571" s="239"/>
      <c r="AC3571" s="240" t="s">
        <v>14340</v>
      </c>
      <c r="AD3571" s="240" t="s">
        <v>6952</v>
      </c>
      <c r="AE3571" s="241">
        <v>0</v>
      </c>
      <c r="AF3571" s="240" t="s">
        <v>6952</v>
      </c>
      <c r="AG3571" s="235" t="str">
        <f>IFERROR(VLOOKUP(작성용!A:A,RM!A:D,4,0),"-")</f>
        <v>-</v>
      </c>
      <c r="AH3571" s="9" t="s">
        <v>4264</v>
      </c>
      <c r="AI3571" s="231" t="s">
        <v>4264</v>
      </c>
      <c r="AJ3571" s="9" t="s">
        <v>4264</v>
      </c>
      <c r="AK3571" s="231" t="s">
        <v>10173</v>
      </c>
      <c r="AL3571" s="231">
        <v>3570</v>
      </c>
    </row>
    <row r="3572" spans="1:38" x14ac:dyDescent="0.3">
      <c r="A3572" s="225" t="s">
        <v>7803</v>
      </c>
      <c r="B3572" s="225" t="s">
        <v>7808</v>
      </c>
      <c r="C3572" s="237" t="s">
        <v>14321</v>
      </c>
      <c r="D3572" s="233" t="s">
        <v>14478</v>
      </c>
      <c r="E3572" s="232" t="s">
        <v>9206</v>
      </c>
      <c r="F3572" s="236" t="s">
        <v>8306</v>
      </c>
      <c r="G3572" s="210">
        <v>0</v>
      </c>
      <c r="H3572" s="227" t="s">
        <v>4264</v>
      </c>
      <c r="I3572" s="227"/>
      <c r="J3572" s="227"/>
      <c r="K3572" s="227"/>
      <c r="L3572" s="227"/>
      <c r="M3572" s="227"/>
      <c r="N3572" s="226" t="s">
        <v>7589</v>
      </c>
      <c r="O3572" s="226" t="s">
        <v>14334</v>
      </c>
      <c r="P3572" s="226" t="s">
        <v>7824</v>
      </c>
      <c r="Q3572" s="226" t="s">
        <v>9955</v>
      </c>
      <c r="R3572" s="228" t="s">
        <v>14479</v>
      </c>
      <c r="S3572" s="228">
        <v>410000814</v>
      </c>
      <c r="T3572" s="229">
        <v>45712</v>
      </c>
      <c r="U3572" s="230" t="s">
        <v>10093</v>
      </c>
      <c r="V3572" s="230" t="s">
        <v>14337</v>
      </c>
      <c r="W3572" s="230" t="s">
        <v>14337</v>
      </c>
      <c r="X3572" s="230" t="s">
        <v>4264</v>
      </c>
      <c r="Y3572" s="230"/>
      <c r="Z3572" s="230"/>
      <c r="AA3572" s="239">
        <v>202503</v>
      </c>
      <c r="AB3572" s="239"/>
      <c r="AC3572" s="240" t="s">
        <v>14340</v>
      </c>
      <c r="AD3572" s="240" t="s">
        <v>6952</v>
      </c>
      <c r="AE3572" s="241">
        <v>0</v>
      </c>
      <c r="AF3572" s="240" t="s">
        <v>6952</v>
      </c>
      <c r="AG3572" s="235" t="str">
        <f>IFERROR(VLOOKUP(작성용!A:A,RM!A:D,4,0),"-")</f>
        <v>-</v>
      </c>
      <c r="AH3572" s="9" t="s">
        <v>4264</v>
      </c>
      <c r="AI3572" s="231" t="s">
        <v>4264</v>
      </c>
      <c r="AJ3572" s="9" t="s">
        <v>4264</v>
      </c>
      <c r="AK3572" s="231" t="s">
        <v>10173</v>
      </c>
      <c r="AL3572" s="231">
        <v>3571</v>
      </c>
    </row>
    <row r="3573" spans="1:38" x14ac:dyDescent="0.3">
      <c r="A3573" s="225" t="s">
        <v>7803</v>
      </c>
      <c r="B3573" s="225" t="s">
        <v>7808</v>
      </c>
      <c r="C3573" s="237" t="s">
        <v>14321</v>
      </c>
      <c r="D3573" s="233" t="s">
        <v>14480</v>
      </c>
      <c r="E3573" s="232" t="s">
        <v>9208</v>
      </c>
      <c r="F3573" s="236" t="s">
        <v>8306</v>
      </c>
      <c r="G3573" s="210">
        <v>0</v>
      </c>
      <c r="H3573" s="227" t="s">
        <v>4264</v>
      </c>
      <c r="I3573" s="227"/>
      <c r="J3573" s="227"/>
      <c r="K3573" s="227"/>
      <c r="L3573" s="227"/>
      <c r="M3573" s="227"/>
      <c r="N3573" s="226" t="s">
        <v>7589</v>
      </c>
      <c r="O3573" s="226" t="s">
        <v>14334</v>
      </c>
      <c r="P3573" s="226" t="s">
        <v>7824</v>
      </c>
      <c r="Q3573" s="226" t="s">
        <v>9955</v>
      </c>
      <c r="R3573" s="228" t="s">
        <v>14481</v>
      </c>
      <c r="S3573" s="228">
        <v>410000370</v>
      </c>
      <c r="T3573" s="229">
        <v>45712</v>
      </c>
      <c r="U3573" s="230" t="s">
        <v>10093</v>
      </c>
      <c r="V3573" s="230" t="s">
        <v>14337</v>
      </c>
      <c r="W3573" s="230" t="s">
        <v>14337</v>
      </c>
      <c r="X3573" s="230" t="s">
        <v>4264</v>
      </c>
      <c r="Y3573" s="230"/>
      <c r="Z3573" s="230"/>
      <c r="AA3573" s="239">
        <v>202503</v>
      </c>
      <c r="AB3573" s="239"/>
      <c r="AC3573" s="240" t="s">
        <v>14340</v>
      </c>
      <c r="AD3573" s="240" t="s">
        <v>6952</v>
      </c>
      <c r="AE3573" s="241">
        <v>0</v>
      </c>
      <c r="AF3573" s="240" t="s">
        <v>6952</v>
      </c>
      <c r="AG3573" s="235" t="str">
        <f>IFERROR(VLOOKUP(작성용!A:A,RM!A:D,4,0),"-")</f>
        <v>-</v>
      </c>
      <c r="AH3573" s="9" t="s">
        <v>4264</v>
      </c>
      <c r="AI3573" s="231" t="s">
        <v>4264</v>
      </c>
      <c r="AJ3573" s="9" t="s">
        <v>4264</v>
      </c>
      <c r="AK3573" s="231" t="s">
        <v>10173</v>
      </c>
      <c r="AL3573" s="231">
        <v>3572</v>
      </c>
    </row>
    <row r="3574" spans="1:38" x14ac:dyDescent="0.3">
      <c r="A3574" s="225" t="s">
        <v>7803</v>
      </c>
      <c r="B3574" s="225" t="s">
        <v>7808</v>
      </c>
      <c r="C3574" s="237" t="s">
        <v>14321</v>
      </c>
      <c r="D3574" s="233" t="s">
        <v>14482</v>
      </c>
      <c r="E3574" s="232" t="s">
        <v>14483</v>
      </c>
      <c r="F3574" s="236" t="s">
        <v>8306</v>
      </c>
      <c r="G3574" s="210">
        <v>0</v>
      </c>
      <c r="H3574" s="227" t="s">
        <v>4264</v>
      </c>
      <c r="I3574" s="227"/>
      <c r="J3574" s="227"/>
      <c r="K3574" s="227"/>
      <c r="L3574" s="227"/>
      <c r="M3574" s="227"/>
      <c r="N3574" s="226" t="s">
        <v>7589</v>
      </c>
      <c r="O3574" s="226" t="s">
        <v>14334</v>
      </c>
      <c r="P3574" s="226" t="s">
        <v>7824</v>
      </c>
      <c r="Q3574" s="226" t="s">
        <v>9955</v>
      </c>
      <c r="R3574" s="228" t="s">
        <v>14484</v>
      </c>
      <c r="S3574" s="228">
        <v>410000400</v>
      </c>
      <c r="T3574" s="229">
        <v>45712</v>
      </c>
      <c r="U3574" s="230" t="s">
        <v>10093</v>
      </c>
      <c r="V3574" s="230" t="s">
        <v>14337</v>
      </c>
      <c r="W3574" s="230" t="s">
        <v>14337</v>
      </c>
      <c r="X3574" s="230" t="s">
        <v>4264</v>
      </c>
      <c r="Y3574" s="230"/>
      <c r="Z3574" s="230"/>
      <c r="AA3574" s="239">
        <v>202503</v>
      </c>
      <c r="AB3574" s="239"/>
      <c r="AC3574" s="240" t="s">
        <v>14340</v>
      </c>
      <c r="AD3574" s="240" t="s">
        <v>6952</v>
      </c>
      <c r="AE3574" s="241">
        <v>0</v>
      </c>
      <c r="AF3574" s="240" t="s">
        <v>6952</v>
      </c>
      <c r="AG3574" s="235" t="str">
        <f>IFERROR(VLOOKUP(작성용!A:A,RM!A:D,4,0),"-")</f>
        <v>-</v>
      </c>
      <c r="AH3574" s="9" t="s">
        <v>4264</v>
      </c>
      <c r="AI3574" s="231" t="s">
        <v>4264</v>
      </c>
      <c r="AJ3574" s="9" t="s">
        <v>4264</v>
      </c>
      <c r="AK3574" s="231" t="s">
        <v>10173</v>
      </c>
      <c r="AL3574" s="231">
        <v>3573</v>
      </c>
    </row>
    <row r="3575" spans="1:38" x14ac:dyDescent="0.3">
      <c r="A3575" s="225" t="s">
        <v>7803</v>
      </c>
      <c r="B3575" s="225" t="s">
        <v>7808</v>
      </c>
      <c r="C3575" s="237" t="s">
        <v>14321</v>
      </c>
      <c r="D3575" s="233" t="s">
        <v>14485</v>
      </c>
      <c r="E3575" s="232" t="s">
        <v>14486</v>
      </c>
      <c r="F3575" s="236" t="s">
        <v>8306</v>
      </c>
      <c r="G3575" s="210">
        <v>0</v>
      </c>
      <c r="H3575" s="227" t="s">
        <v>4264</v>
      </c>
      <c r="I3575" s="227"/>
      <c r="J3575" s="227"/>
      <c r="K3575" s="227"/>
      <c r="L3575" s="227"/>
      <c r="M3575" s="227"/>
      <c r="N3575" s="226" t="s">
        <v>7589</v>
      </c>
      <c r="O3575" s="226" t="s">
        <v>14334</v>
      </c>
      <c r="P3575" s="226" t="s">
        <v>7824</v>
      </c>
      <c r="Q3575" s="226" t="s">
        <v>9955</v>
      </c>
      <c r="R3575" s="228" t="s">
        <v>14487</v>
      </c>
      <c r="S3575" s="228">
        <v>410000646</v>
      </c>
      <c r="T3575" s="229">
        <v>45712</v>
      </c>
      <c r="U3575" s="230" t="s">
        <v>10093</v>
      </c>
      <c r="V3575" s="230" t="s">
        <v>14337</v>
      </c>
      <c r="W3575" s="230" t="s">
        <v>14337</v>
      </c>
      <c r="X3575" s="230" t="s">
        <v>4264</v>
      </c>
      <c r="Y3575" s="230"/>
      <c r="Z3575" s="230"/>
      <c r="AA3575" s="239">
        <v>202503</v>
      </c>
      <c r="AB3575" s="239"/>
      <c r="AC3575" s="240" t="s">
        <v>14340</v>
      </c>
      <c r="AD3575" s="240" t="s">
        <v>6952</v>
      </c>
      <c r="AE3575" s="241">
        <v>0</v>
      </c>
      <c r="AF3575" s="240" t="s">
        <v>6952</v>
      </c>
      <c r="AG3575" s="235" t="str">
        <f>IFERROR(VLOOKUP(작성용!A:A,RM!A:D,4,0),"-")</f>
        <v>-</v>
      </c>
      <c r="AH3575" s="9" t="s">
        <v>4264</v>
      </c>
      <c r="AI3575" s="231" t="s">
        <v>4264</v>
      </c>
      <c r="AJ3575" s="9" t="s">
        <v>4264</v>
      </c>
      <c r="AK3575" s="231" t="s">
        <v>10173</v>
      </c>
      <c r="AL3575" s="231">
        <v>3574</v>
      </c>
    </row>
    <row r="3576" spans="1:38" x14ac:dyDescent="0.3">
      <c r="A3576" s="225" t="s">
        <v>7803</v>
      </c>
      <c r="B3576" s="225" t="s">
        <v>7808</v>
      </c>
      <c r="C3576" s="237" t="s">
        <v>14321</v>
      </c>
      <c r="D3576" s="233" t="s">
        <v>14488</v>
      </c>
      <c r="E3576" s="232" t="s">
        <v>14489</v>
      </c>
      <c r="F3576" s="236" t="s">
        <v>8306</v>
      </c>
      <c r="G3576" s="210">
        <v>0</v>
      </c>
      <c r="H3576" s="227" t="s">
        <v>4264</v>
      </c>
      <c r="I3576" s="227"/>
      <c r="J3576" s="227"/>
      <c r="K3576" s="227"/>
      <c r="L3576" s="227"/>
      <c r="M3576" s="227"/>
      <c r="N3576" s="226" t="s">
        <v>7589</v>
      </c>
      <c r="O3576" s="226" t="s">
        <v>14334</v>
      </c>
      <c r="P3576" s="226" t="s">
        <v>7824</v>
      </c>
      <c r="Q3576" s="226" t="s">
        <v>9955</v>
      </c>
      <c r="R3576" s="228" t="s">
        <v>14490</v>
      </c>
      <c r="S3576" s="228">
        <v>410000376</v>
      </c>
      <c r="T3576" s="229">
        <v>45712</v>
      </c>
      <c r="U3576" s="230" t="s">
        <v>10093</v>
      </c>
      <c r="V3576" s="230" t="s">
        <v>14337</v>
      </c>
      <c r="W3576" s="230" t="s">
        <v>14337</v>
      </c>
      <c r="X3576" s="230" t="s">
        <v>4264</v>
      </c>
      <c r="Y3576" s="230"/>
      <c r="Z3576" s="230"/>
      <c r="AA3576" s="239">
        <v>202503</v>
      </c>
      <c r="AB3576" s="239"/>
      <c r="AC3576" s="240" t="s">
        <v>14340</v>
      </c>
      <c r="AD3576" s="240" t="s">
        <v>6952</v>
      </c>
      <c r="AE3576" s="241">
        <v>0</v>
      </c>
      <c r="AF3576" s="240" t="s">
        <v>6952</v>
      </c>
      <c r="AG3576" s="235" t="str">
        <f>IFERROR(VLOOKUP(작성용!A:A,RM!A:D,4,0),"-")</f>
        <v>-</v>
      </c>
      <c r="AH3576" s="9" t="s">
        <v>4264</v>
      </c>
      <c r="AI3576" s="231" t="s">
        <v>4264</v>
      </c>
      <c r="AJ3576" s="9" t="s">
        <v>4264</v>
      </c>
      <c r="AK3576" s="231" t="s">
        <v>10173</v>
      </c>
      <c r="AL3576" s="231">
        <v>3575</v>
      </c>
    </row>
    <row r="3577" spans="1:38" x14ac:dyDescent="0.3">
      <c r="A3577" s="225" t="s">
        <v>7803</v>
      </c>
      <c r="B3577" s="225" t="s">
        <v>7808</v>
      </c>
      <c r="C3577" s="237" t="s">
        <v>14321</v>
      </c>
      <c r="D3577" s="233" t="s">
        <v>14491</v>
      </c>
      <c r="E3577" s="232" t="s">
        <v>14492</v>
      </c>
      <c r="F3577" s="236" t="s">
        <v>8306</v>
      </c>
      <c r="G3577" s="210">
        <v>0</v>
      </c>
      <c r="H3577" s="227" t="s">
        <v>4264</v>
      </c>
      <c r="I3577" s="227"/>
      <c r="J3577" s="227"/>
      <c r="K3577" s="227"/>
      <c r="L3577" s="227"/>
      <c r="M3577" s="227"/>
      <c r="N3577" s="226" t="s">
        <v>7589</v>
      </c>
      <c r="O3577" s="226" t="s">
        <v>14334</v>
      </c>
      <c r="P3577" s="226" t="s">
        <v>7824</v>
      </c>
      <c r="Q3577" s="226" t="s">
        <v>9955</v>
      </c>
      <c r="R3577" s="228" t="s">
        <v>14493</v>
      </c>
      <c r="S3577" s="228">
        <v>410000863</v>
      </c>
      <c r="T3577" s="229">
        <v>45712</v>
      </c>
      <c r="U3577" s="230" t="s">
        <v>10093</v>
      </c>
      <c r="V3577" s="230" t="s">
        <v>14337</v>
      </c>
      <c r="W3577" s="230" t="s">
        <v>14337</v>
      </c>
      <c r="X3577" s="230" t="s">
        <v>4264</v>
      </c>
      <c r="Y3577" s="230"/>
      <c r="Z3577" s="230"/>
      <c r="AA3577" s="239">
        <v>202503</v>
      </c>
      <c r="AB3577" s="239"/>
      <c r="AC3577" s="240" t="s">
        <v>14340</v>
      </c>
      <c r="AD3577" s="240" t="s">
        <v>6952</v>
      </c>
      <c r="AE3577" s="241">
        <v>0</v>
      </c>
      <c r="AF3577" s="240" t="s">
        <v>6952</v>
      </c>
      <c r="AG3577" s="235" t="str">
        <f>IFERROR(VLOOKUP(작성용!A:A,RM!A:D,4,0),"-")</f>
        <v>-</v>
      </c>
      <c r="AH3577" s="9" t="s">
        <v>4264</v>
      </c>
      <c r="AI3577" s="231" t="s">
        <v>4264</v>
      </c>
      <c r="AJ3577" s="9" t="s">
        <v>4264</v>
      </c>
      <c r="AK3577" s="231" t="s">
        <v>10173</v>
      </c>
      <c r="AL3577" s="231">
        <v>3576</v>
      </c>
    </row>
    <row r="3578" spans="1:38" x14ac:dyDescent="0.3">
      <c r="A3578" s="225" t="s">
        <v>7803</v>
      </c>
      <c r="B3578" s="225" t="s">
        <v>7808</v>
      </c>
      <c r="C3578" s="237" t="s">
        <v>14321</v>
      </c>
      <c r="D3578" s="233" t="s">
        <v>14494</v>
      </c>
      <c r="E3578" s="232" t="s">
        <v>14495</v>
      </c>
      <c r="F3578" s="236" t="s">
        <v>8306</v>
      </c>
      <c r="G3578" s="210">
        <v>0</v>
      </c>
      <c r="H3578" s="227" t="s">
        <v>4264</v>
      </c>
      <c r="I3578" s="227"/>
      <c r="J3578" s="227"/>
      <c r="K3578" s="227"/>
      <c r="L3578" s="227"/>
      <c r="M3578" s="227"/>
      <c r="N3578" s="226" t="s">
        <v>7589</v>
      </c>
      <c r="O3578" s="226" t="s">
        <v>14334</v>
      </c>
      <c r="P3578" s="226" t="s">
        <v>7824</v>
      </c>
      <c r="Q3578" s="226" t="s">
        <v>9955</v>
      </c>
      <c r="R3578" s="228" t="s">
        <v>14496</v>
      </c>
      <c r="S3578" s="228">
        <v>410000794</v>
      </c>
      <c r="T3578" s="229">
        <v>45712</v>
      </c>
      <c r="U3578" s="230" t="s">
        <v>10093</v>
      </c>
      <c r="V3578" s="230" t="s">
        <v>14337</v>
      </c>
      <c r="W3578" s="230" t="s">
        <v>14337</v>
      </c>
      <c r="X3578" s="230" t="s">
        <v>4264</v>
      </c>
      <c r="Y3578" s="230"/>
      <c r="Z3578" s="230"/>
      <c r="AA3578" s="239">
        <v>202503</v>
      </c>
      <c r="AB3578" s="239"/>
      <c r="AC3578" s="240" t="s">
        <v>14340</v>
      </c>
      <c r="AD3578" s="240" t="s">
        <v>6952</v>
      </c>
      <c r="AE3578" s="241">
        <v>0</v>
      </c>
      <c r="AF3578" s="240" t="s">
        <v>6952</v>
      </c>
      <c r="AG3578" s="235" t="str">
        <f>IFERROR(VLOOKUP(작성용!A:A,RM!A:D,4,0),"-")</f>
        <v>-</v>
      </c>
      <c r="AH3578" s="9" t="s">
        <v>4264</v>
      </c>
      <c r="AI3578" s="231" t="s">
        <v>4264</v>
      </c>
      <c r="AJ3578" s="9" t="s">
        <v>4264</v>
      </c>
      <c r="AK3578" s="231" t="s">
        <v>10173</v>
      </c>
      <c r="AL3578" s="231">
        <v>3577</v>
      </c>
    </row>
    <row r="3579" spans="1:38" x14ac:dyDescent="0.3">
      <c r="A3579" s="225" t="s">
        <v>7803</v>
      </c>
      <c r="B3579" s="225" t="s">
        <v>7808</v>
      </c>
      <c r="C3579" s="237" t="s">
        <v>14321</v>
      </c>
      <c r="D3579" s="233" t="s">
        <v>14497</v>
      </c>
      <c r="E3579" s="232" t="s">
        <v>14498</v>
      </c>
      <c r="F3579" s="236" t="s">
        <v>8306</v>
      </c>
      <c r="G3579" s="210">
        <v>0</v>
      </c>
      <c r="H3579" s="227" t="s">
        <v>4264</v>
      </c>
      <c r="I3579" s="227"/>
      <c r="J3579" s="227"/>
      <c r="K3579" s="227"/>
      <c r="L3579" s="227"/>
      <c r="M3579" s="227"/>
      <c r="N3579" s="226" t="s">
        <v>7589</v>
      </c>
      <c r="O3579" s="226" t="s">
        <v>14334</v>
      </c>
      <c r="P3579" s="226" t="s">
        <v>7824</v>
      </c>
      <c r="Q3579" s="226" t="s">
        <v>9955</v>
      </c>
      <c r="R3579" s="228" t="s">
        <v>14499</v>
      </c>
      <c r="S3579" s="228">
        <v>410000687</v>
      </c>
      <c r="T3579" s="229">
        <v>45712</v>
      </c>
      <c r="U3579" s="230" t="s">
        <v>10093</v>
      </c>
      <c r="V3579" s="230" t="s">
        <v>14337</v>
      </c>
      <c r="W3579" s="230" t="s">
        <v>14337</v>
      </c>
      <c r="X3579" s="230" t="s">
        <v>4264</v>
      </c>
      <c r="Y3579" s="230"/>
      <c r="Z3579" s="230"/>
      <c r="AA3579" s="239">
        <v>202503</v>
      </c>
      <c r="AB3579" s="239"/>
      <c r="AC3579" s="240" t="s">
        <v>14340</v>
      </c>
      <c r="AD3579" s="240" t="s">
        <v>6952</v>
      </c>
      <c r="AE3579" s="241">
        <v>0</v>
      </c>
      <c r="AF3579" s="240" t="s">
        <v>6952</v>
      </c>
      <c r="AG3579" s="235" t="str">
        <f>IFERROR(VLOOKUP(작성용!A:A,RM!A:D,4,0),"-")</f>
        <v>-</v>
      </c>
      <c r="AH3579" s="9" t="s">
        <v>4264</v>
      </c>
      <c r="AI3579" s="231" t="s">
        <v>4264</v>
      </c>
      <c r="AJ3579" s="9" t="s">
        <v>4264</v>
      </c>
      <c r="AK3579" s="231" t="s">
        <v>10173</v>
      </c>
      <c r="AL3579" s="231">
        <v>3578</v>
      </c>
    </row>
    <row r="3580" spans="1:38" x14ac:dyDescent="0.3">
      <c r="A3580" s="225" t="s">
        <v>7803</v>
      </c>
      <c r="B3580" s="225" t="s">
        <v>7808</v>
      </c>
      <c r="C3580" s="237" t="s">
        <v>14321</v>
      </c>
      <c r="D3580" s="233" t="s">
        <v>14500</v>
      </c>
      <c r="E3580" s="232" t="s">
        <v>8714</v>
      </c>
      <c r="F3580" s="236" t="s">
        <v>8306</v>
      </c>
      <c r="G3580" s="210">
        <v>0</v>
      </c>
      <c r="H3580" s="227" t="s">
        <v>4264</v>
      </c>
      <c r="I3580" s="227"/>
      <c r="J3580" s="227"/>
      <c r="K3580" s="227"/>
      <c r="L3580" s="227"/>
      <c r="M3580" s="227"/>
      <c r="N3580" s="226" t="s">
        <v>7589</v>
      </c>
      <c r="O3580" s="226" t="s">
        <v>14334</v>
      </c>
      <c r="P3580" s="226" t="s">
        <v>7824</v>
      </c>
      <c r="Q3580" s="226" t="s">
        <v>9955</v>
      </c>
      <c r="R3580" s="228" t="s">
        <v>14501</v>
      </c>
      <c r="S3580" s="228">
        <v>410000016</v>
      </c>
      <c r="T3580" s="229">
        <v>45712</v>
      </c>
      <c r="U3580" s="230" t="s">
        <v>10093</v>
      </c>
      <c r="V3580" s="230" t="s">
        <v>14337</v>
      </c>
      <c r="W3580" s="230" t="s">
        <v>14337</v>
      </c>
      <c r="X3580" s="230" t="s">
        <v>4264</v>
      </c>
      <c r="Y3580" s="230"/>
      <c r="Z3580" s="230"/>
      <c r="AA3580" s="239">
        <v>202503</v>
      </c>
      <c r="AB3580" s="239"/>
      <c r="AC3580" s="240" t="s">
        <v>14340</v>
      </c>
      <c r="AD3580" s="240" t="s">
        <v>6952</v>
      </c>
      <c r="AE3580" s="241">
        <v>0</v>
      </c>
      <c r="AF3580" s="240" t="s">
        <v>6952</v>
      </c>
      <c r="AG3580" s="235" t="str">
        <f>IFERROR(VLOOKUP(작성용!A:A,RM!A:D,4,0),"-")</f>
        <v>-</v>
      </c>
      <c r="AH3580" s="9" t="s">
        <v>4264</v>
      </c>
      <c r="AI3580" s="231" t="s">
        <v>4264</v>
      </c>
      <c r="AJ3580" s="9" t="s">
        <v>4264</v>
      </c>
      <c r="AK3580" s="231" t="s">
        <v>10173</v>
      </c>
      <c r="AL3580" s="231">
        <v>3579</v>
      </c>
    </row>
    <row r="3581" spans="1:38" x14ac:dyDescent="0.3">
      <c r="A3581" s="225" t="s">
        <v>7803</v>
      </c>
      <c r="B3581" s="225" t="s">
        <v>7808</v>
      </c>
      <c r="C3581" s="237" t="s">
        <v>14321</v>
      </c>
      <c r="D3581" s="233" t="s">
        <v>14502</v>
      </c>
      <c r="E3581" s="232" t="s">
        <v>14503</v>
      </c>
      <c r="F3581" s="236" t="s">
        <v>8306</v>
      </c>
      <c r="G3581" s="210">
        <v>0</v>
      </c>
      <c r="H3581" s="227" t="s">
        <v>4264</v>
      </c>
      <c r="I3581" s="227"/>
      <c r="J3581" s="227"/>
      <c r="K3581" s="227"/>
      <c r="L3581" s="227"/>
      <c r="M3581" s="227"/>
      <c r="N3581" s="226" t="s">
        <v>7589</v>
      </c>
      <c r="O3581" s="226" t="s">
        <v>14334</v>
      </c>
      <c r="P3581" s="226" t="s">
        <v>7824</v>
      </c>
      <c r="Q3581" s="226" t="s">
        <v>9955</v>
      </c>
      <c r="R3581" s="228" t="s">
        <v>14504</v>
      </c>
      <c r="S3581" s="228">
        <v>410000792</v>
      </c>
      <c r="T3581" s="229">
        <v>45712</v>
      </c>
      <c r="U3581" s="230" t="s">
        <v>10093</v>
      </c>
      <c r="V3581" s="230" t="s">
        <v>14337</v>
      </c>
      <c r="W3581" s="230" t="s">
        <v>14337</v>
      </c>
      <c r="X3581" s="230" t="s">
        <v>4264</v>
      </c>
      <c r="Y3581" s="230"/>
      <c r="Z3581" s="230"/>
      <c r="AA3581" s="239">
        <v>202503</v>
      </c>
      <c r="AB3581" s="239"/>
      <c r="AC3581" s="240" t="s">
        <v>14340</v>
      </c>
      <c r="AD3581" s="240" t="s">
        <v>6952</v>
      </c>
      <c r="AE3581" s="241">
        <v>0</v>
      </c>
      <c r="AF3581" s="240" t="s">
        <v>6952</v>
      </c>
      <c r="AG3581" s="235" t="str">
        <f>IFERROR(VLOOKUP(작성용!A:A,RM!A:D,4,0),"-")</f>
        <v>-</v>
      </c>
      <c r="AH3581" s="9" t="s">
        <v>4264</v>
      </c>
      <c r="AI3581" s="231" t="s">
        <v>4264</v>
      </c>
      <c r="AJ3581" s="9" t="s">
        <v>4264</v>
      </c>
      <c r="AK3581" s="231" t="s">
        <v>10173</v>
      </c>
      <c r="AL3581" s="231">
        <v>3580</v>
      </c>
    </row>
    <row r="3582" spans="1:38" x14ac:dyDescent="0.3">
      <c r="A3582" s="225" t="s">
        <v>7803</v>
      </c>
      <c r="B3582" s="225" t="s">
        <v>7808</v>
      </c>
      <c r="C3582" s="237" t="s">
        <v>14321</v>
      </c>
      <c r="D3582" s="233" t="s">
        <v>14505</v>
      </c>
      <c r="E3582" s="232" t="s">
        <v>14506</v>
      </c>
      <c r="F3582" s="236" t="s">
        <v>8306</v>
      </c>
      <c r="G3582" s="210">
        <v>0</v>
      </c>
      <c r="H3582" s="227" t="s">
        <v>4264</v>
      </c>
      <c r="I3582" s="227"/>
      <c r="J3582" s="227"/>
      <c r="K3582" s="227"/>
      <c r="L3582" s="227"/>
      <c r="M3582" s="227"/>
      <c r="N3582" s="226" t="s">
        <v>7589</v>
      </c>
      <c r="O3582" s="226" t="s">
        <v>14334</v>
      </c>
      <c r="P3582" s="226" t="s">
        <v>7824</v>
      </c>
      <c r="Q3582" s="226" t="s">
        <v>9955</v>
      </c>
      <c r="R3582" s="228" t="s">
        <v>14507</v>
      </c>
      <c r="S3582" s="228">
        <v>410000806</v>
      </c>
      <c r="T3582" s="229">
        <v>45712</v>
      </c>
      <c r="U3582" s="230" t="s">
        <v>10093</v>
      </c>
      <c r="V3582" s="230" t="s">
        <v>14337</v>
      </c>
      <c r="W3582" s="230" t="s">
        <v>14337</v>
      </c>
      <c r="X3582" s="230" t="s">
        <v>4264</v>
      </c>
      <c r="Y3582" s="230"/>
      <c r="Z3582" s="230"/>
      <c r="AA3582" s="239">
        <v>202503</v>
      </c>
      <c r="AB3582" s="239"/>
      <c r="AC3582" s="240" t="s">
        <v>14340</v>
      </c>
      <c r="AD3582" s="240" t="s">
        <v>6952</v>
      </c>
      <c r="AE3582" s="241">
        <v>0</v>
      </c>
      <c r="AF3582" s="240" t="s">
        <v>6952</v>
      </c>
      <c r="AG3582" s="235" t="str">
        <f>IFERROR(VLOOKUP(작성용!A:A,RM!A:D,4,0),"-")</f>
        <v>-</v>
      </c>
      <c r="AH3582" s="9" t="s">
        <v>4264</v>
      </c>
      <c r="AI3582" s="231" t="s">
        <v>4264</v>
      </c>
      <c r="AJ3582" s="9" t="s">
        <v>4264</v>
      </c>
      <c r="AK3582" s="231" t="s">
        <v>10173</v>
      </c>
      <c r="AL3582" s="231">
        <v>3581</v>
      </c>
    </row>
    <row r="3583" spans="1:38" x14ac:dyDescent="0.3">
      <c r="A3583" s="225" t="s">
        <v>7803</v>
      </c>
      <c r="B3583" s="225" t="s">
        <v>7808</v>
      </c>
      <c r="C3583" s="237" t="s">
        <v>14321</v>
      </c>
      <c r="D3583" s="233" t="s">
        <v>14508</v>
      </c>
      <c r="E3583" s="232" t="s">
        <v>14509</v>
      </c>
      <c r="F3583" s="236" t="s">
        <v>8306</v>
      </c>
      <c r="G3583" s="210">
        <v>0</v>
      </c>
      <c r="H3583" s="227" t="s">
        <v>4264</v>
      </c>
      <c r="I3583" s="227"/>
      <c r="J3583" s="227"/>
      <c r="K3583" s="227"/>
      <c r="L3583" s="227"/>
      <c r="M3583" s="227"/>
      <c r="N3583" s="226" t="s">
        <v>7589</v>
      </c>
      <c r="O3583" s="226" t="s">
        <v>14334</v>
      </c>
      <c r="P3583" s="226" t="s">
        <v>7824</v>
      </c>
      <c r="Q3583" s="226" t="s">
        <v>9955</v>
      </c>
      <c r="R3583" s="228" t="s">
        <v>14510</v>
      </c>
      <c r="S3583" s="228">
        <v>410000862</v>
      </c>
      <c r="T3583" s="229">
        <v>45712</v>
      </c>
      <c r="U3583" s="230" t="s">
        <v>10093</v>
      </c>
      <c r="V3583" s="230" t="s">
        <v>14337</v>
      </c>
      <c r="W3583" s="230" t="s">
        <v>14337</v>
      </c>
      <c r="X3583" s="230" t="s">
        <v>4264</v>
      </c>
      <c r="Y3583" s="230"/>
      <c r="Z3583" s="230"/>
      <c r="AA3583" s="239">
        <v>202503</v>
      </c>
      <c r="AB3583" s="239"/>
      <c r="AC3583" s="240" t="s">
        <v>14340</v>
      </c>
      <c r="AD3583" s="240" t="s">
        <v>6952</v>
      </c>
      <c r="AE3583" s="241">
        <v>0</v>
      </c>
      <c r="AF3583" s="240" t="s">
        <v>6952</v>
      </c>
      <c r="AG3583" s="235" t="str">
        <f>IFERROR(VLOOKUP(작성용!A:A,RM!A:D,4,0),"-")</f>
        <v>-</v>
      </c>
      <c r="AH3583" s="9" t="s">
        <v>4264</v>
      </c>
      <c r="AI3583" s="231" t="s">
        <v>4264</v>
      </c>
      <c r="AJ3583" s="9" t="s">
        <v>4264</v>
      </c>
      <c r="AK3583" s="231" t="s">
        <v>10173</v>
      </c>
      <c r="AL3583" s="231">
        <v>3582</v>
      </c>
    </row>
    <row r="3584" spans="1:38" x14ac:dyDescent="0.3">
      <c r="A3584" s="225" t="s">
        <v>7803</v>
      </c>
      <c r="B3584" s="225" t="s">
        <v>7808</v>
      </c>
      <c r="C3584" s="237" t="s">
        <v>14321</v>
      </c>
      <c r="D3584" s="233" t="s">
        <v>14511</v>
      </c>
      <c r="E3584" s="232" t="s">
        <v>14512</v>
      </c>
      <c r="F3584" s="236" t="s">
        <v>8306</v>
      </c>
      <c r="G3584" s="210">
        <v>0</v>
      </c>
      <c r="H3584" s="227" t="s">
        <v>4264</v>
      </c>
      <c r="I3584" s="227"/>
      <c r="J3584" s="227"/>
      <c r="K3584" s="227"/>
      <c r="L3584" s="227"/>
      <c r="M3584" s="227"/>
      <c r="N3584" s="226" t="s">
        <v>7589</v>
      </c>
      <c r="O3584" s="226" t="s">
        <v>14334</v>
      </c>
      <c r="P3584" s="226" t="s">
        <v>7824</v>
      </c>
      <c r="Q3584" s="226" t="s">
        <v>9955</v>
      </c>
      <c r="R3584" s="228" t="s">
        <v>7894</v>
      </c>
      <c r="S3584" s="228">
        <v>410000742</v>
      </c>
      <c r="T3584" s="229">
        <v>45712</v>
      </c>
      <c r="U3584" s="230" t="s">
        <v>10093</v>
      </c>
      <c r="V3584" s="230" t="s">
        <v>14337</v>
      </c>
      <c r="W3584" s="230" t="s">
        <v>14337</v>
      </c>
      <c r="X3584" s="230" t="s">
        <v>4264</v>
      </c>
      <c r="Y3584" s="230"/>
      <c r="Z3584" s="230"/>
      <c r="AA3584" s="239">
        <v>202503</v>
      </c>
      <c r="AB3584" s="239"/>
      <c r="AC3584" s="240" t="s">
        <v>14340</v>
      </c>
      <c r="AD3584" s="240" t="s">
        <v>6952</v>
      </c>
      <c r="AE3584" s="241">
        <v>0</v>
      </c>
      <c r="AF3584" s="240" t="s">
        <v>6952</v>
      </c>
      <c r="AG3584" s="235" t="str">
        <f>IFERROR(VLOOKUP(작성용!A:A,RM!A:D,4,0),"-")</f>
        <v>-</v>
      </c>
      <c r="AH3584" s="9" t="s">
        <v>4264</v>
      </c>
      <c r="AI3584" s="231" t="s">
        <v>4264</v>
      </c>
      <c r="AJ3584" s="9" t="s">
        <v>4264</v>
      </c>
      <c r="AK3584" s="231" t="s">
        <v>10173</v>
      </c>
      <c r="AL3584" s="231">
        <v>3583</v>
      </c>
    </row>
    <row r="3585" spans="1:38" x14ac:dyDescent="0.3">
      <c r="A3585" s="225" t="s">
        <v>7803</v>
      </c>
      <c r="B3585" s="225" t="s">
        <v>7808</v>
      </c>
      <c r="C3585" s="237" t="s">
        <v>14321</v>
      </c>
      <c r="D3585" s="233" t="s">
        <v>14513</v>
      </c>
      <c r="E3585" s="232" t="s">
        <v>14514</v>
      </c>
      <c r="F3585" s="236" t="s">
        <v>8306</v>
      </c>
      <c r="G3585" s="210">
        <v>0</v>
      </c>
      <c r="H3585" s="227" t="s">
        <v>4264</v>
      </c>
      <c r="I3585" s="227"/>
      <c r="J3585" s="227"/>
      <c r="K3585" s="227"/>
      <c r="L3585" s="227"/>
      <c r="M3585" s="227"/>
      <c r="N3585" s="226" t="s">
        <v>7589</v>
      </c>
      <c r="O3585" s="226" t="s">
        <v>14334</v>
      </c>
      <c r="P3585" s="226" t="s">
        <v>7824</v>
      </c>
      <c r="Q3585" s="226" t="s">
        <v>9955</v>
      </c>
      <c r="R3585" s="228" t="s">
        <v>14515</v>
      </c>
      <c r="S3585" s="228">
        <v>410000381</v>
      </c>
      <c r="T3585" s="229">
        <v>45712</v>
      </c>
      <c r="U3585" s="230" t="s">
        <v>10093</v>
      </c>
      <c r="V3585" s="230" t="s">
        <v>14337</v>
      </c>
      <c r="W3585" s="230" t="s">
        <v>14337</v>
      </c>
      <c r="X3585" s="230" t="s">
        <v>4264</v>
      </c>
      <c r="Y3585" s="230"/>
      <c r="Z3585" s="230"/>
      <c r="AA3585" s="239">
        <v>202503</v>
      </c>
      <c r="AB3585" s="239"/>
      <c r="AC3585" s="240" t="s">
        <v>14340</v>
      </c>
      <c r="AD3585" s="240" t="s">
        <v>6952</v>
      </c>
      <c r="AE3585" s="241">
        <v>0</v>
      </c>
      <c r="AF3585" s="240" t="s">
        <v>6952</v>
      </c>
      <c r="AG3585" s="235" t="str">
        <f>IFERROR(VLOOKUP(작성용!A:A,RM!A:D,4,0),"-")</f>
        <v>-</v>
      </c>
      <c r="AH3585" s="9" t="s">
        <v>4264</v>
      </c>
      <c r="AI3585" s="231" t="s">
        <v>4264</v>
      </c>
      <c r="AJ3585" s="9" t="s">
        <v>4264</v>
      </c>
      <c r="AK3585" s="231" t="s">
        <v>10173</v>
      </c>
      <c r="AL3585" s="231">
        <v>3584</v>
      </c>
    </row>
    <row r="3586" spans="1:38" x14ac:dyDescent="0.3">
      <c r="A3586" s="225" t="s">
        <v>7803</v>
      </c>
      <c r="B3586" s="225" t="s">
        <v>7808</v>
      </c>
      <c r="C3586" s="237" t="s">
        <v>14321</v>
      </c>
      <c r="D3586" s="233" t="s">
        <v>14516</v>
      </c>
      <c r="E3586" s="232" t="s">
        <v>14517</v>
      </c>
      <c r="F3586" s="236" t="s">
        <v>8306</v>
      </c>
      <c r="G3586" s="210">
        <v>0</v>
      </c>
      <c r="H3586" s="227" t="s">
        <v>4264</v>
      </c>
      <c r="I3586" s="227"/>
      <c r="J3586" s="227"/>
      <c r="K3586" s="227"/>
      <c r="L3586" s="227"/>
      <c r="M3586" s="227"/>
      <c r="N3586" s="226" t="s">
        <v>7589</v>
      </c>
      <c r="O3586" s="226" t="s">
        <v>14334</v>
      </c>
      <c r="P3586" s="226" t="s">
        <v>7824</v>
      </c>
      <c r="Q3586" s="226" t="s">
        <v>9955</v>
      </c>
      <c r="R3586" s="228" t="s">
        <v>14518</v>
      </c>
      <c r="S3586" s="228">
        <v>410000833</v>
      </c>
      <c r="T3586" s="229">
        <v>45712</v>
      </c>
      <c r="U3586" s="230" t="s">
        <v>10093</v>
      </c>
      <c r="V3586" s="230" t="s">
        <v>14337</v>
      </c>
      <c r="W3586" s="230" t="s">
        <v>14337</v>
      </c>
      <c r="X3586" s="230" t="s">
        <v>4264</v>
      </c>
      <c r="Y3586" s="230"/>
      <c r="Z3586" s="230"/>
      <c r="AA3586" s="239">
        <v>202503</v>
      </c>
      <c r="AB3586" s="239"/>
      <c r="AC3586" s="240" t="s">
        <v>14340</v>
      </c>
      <c r="AD3586" s="240" t="s">
        <v>6952</v>
      </c>
      <c r="AE3586" s="241">
        <v>0</v>
      </c>
      <c r="AF3586" s="240" t="s">
        <v>6952</v>
      </c>
      <c r="AG3586" s="235" t="str">
        <f>IFERROR(VLOOKUP(작성용!A:A,RM!A:D,4,0),"-")</f>
        <v>-</v>
      </c>
      <c r="AH3586" s="9" t="s">
        <v>4264</v>
      </c>
      <c r="AI3586" s="231" t="s">
        <v>4264</v>
      </c>
      <c r="AJ3586" s="9" t="s">
        <v>4264</v>
      </c>
      <c r="AK3586" s="231" t="s">
        <v>10173</v>
      </c>
      <c r="AL3586" s="231">
        <v>3585</v>
      </c>
    </row>
    <row r="3587" spans="1:38" x14ac:dyDescent="0.3">
      <c r="A3587" s="225" t="s">
        <v>7803</v>
      </c>
      <c r="B3587" s="225" t="s">
        <v>7808</v>
      </c>
      <c r="C3587" s="237" t="s">
        <v>14321</v>
      </c>
      <c r="D3587" s="233" t="s">
        <v>14519</v>
      </c>
      <c r="E3587" s="232" t="s">
        <v>14520</v>
      </c>
      <c r="F3587" s="236" t="s">
        <v>8306</v>
      </c>
      <c r="G3587" s="210">
        <v>0</v>
      </c>
      <c r="H3587" s="227" t="s">
        <v>4264</v>
      </c>
      <c r="I3587" s="227"/>
      <c r="J3587" s="227"/>
      <c r="K3587" s="227"/>
      <c r="L3587" s="227"/>
      <c r="M3587" s="227"/>
      <c r="N3587" s="226" t="s">
        <v>7589</v>
      </c>
      <c r="O3587" s="226" t="s">
        <v>14334</v>
      </c>
      <c r="P3587" s="226" t="s">
        <v>7824</v>
      </c>
      <c r="Q3587" s="226" t="s">
        <v>9955</v>
      </c>
      <c r="R3587" s="228" t="s">
        <v>14521</v>
      </c>
      <c r="S3587" s="228">
        <v>410000689</v>
      </c>
      <c r="T3587" s="229">
        <v>45712</v>
      </c>
      <c r="U3587" s="230" t="s">
        <v>10093</v>
      </c>
      <c r="V3587" s="230" t="s">
        <v>14337</v>
      </c>
      <c r="W3587" s="230" t="s">
        <v>14337</v>
      </c>
      <c r="X3587" s="230" t="s">
        <v>4264</v>
      </c>
      <c r="Y3587" s="230"/>
      <c r="Z3587" s="230"/>
      <c r="AA3587" s="239">
        <v>202503</v>
      </c>
      <c r="AB3587" s="239"/>
      <c r="AC3587" s="240" t="s">
        <v>14340</v>
      </c>
      <c r="AD3587" s="240" t="s">
        <v>6952</v>
      </c>
      <c r="AE3587" s="241">
        <v>0</v>
      </c>
      <c r="AF3587" s="240" t="s">
        <v>6952</v>
      </c>
      <c r="AG3587" s="235" t="str">
        <f>IFERROR(VLOOKUP(작성용!A:A,RM!A:D,4,0),"-")</f>
        <v>-</v>
      </c>
      <c r="AH3587" s="9" t="s">
        <v>4264</v>
      </c>
      <c r="AI3587" s="231" t="s">
        <v>4264</v>
      </c>
      <c r="AJ3587" s="9" t="s">
        <v>4264</v>
      </c>
      <c r="AK3587" s="231" t="s">
        <v>10173</v>
      </c>
      <c r="AL3587" s="231">
        <v>3586</v>
      </c>
    </row>
    <row r="3588" spans="1:38" x14ac:dyDescent="0.3">
      <c r="A3588" s="225" t="s">
        <v>7803</v>
      </c>
      <c r="B3588" s="225" t="s">
        <v>7808</v>
      </c>
      <c r="C3588" s="237" t="s">
        <v>14321</v>
      </c>
      <c r="D3588" s="233" t="s">
        <v>14522</v>
      </c>
      <c r="E3588" s="232" t="s">
        <v>14523</v>
      </c>
      <c r="F3588" s="236" t="s">
        <v>8306</v>
      </c>
      <c r="G3588" s="210">
        <v>0</v>
      </c>
      <c r="H3588" s="227" t="s">
        <v>4264</v>
      </c>
      <c r="I3588" s="227"/>
      <c r="J3588" s="227"/>
      <c r="K3588" s="227"/>
      <c r="L3588" s="227"/>
      <c r="M3588" s="227"/>
      <c r="N3588" s="226" t="s">
        <v>7589</v>
      </c>
      <c r="O3588" s="226" t="s">
        <v>14334</v>
      </c>
      <c r="P3588" s="226" t="s">
        <v>7824</v>
      </c>
      <c r="Q3588" s="226" t="s">
        <v>9955</v>
      </c>
      <c r="R3588" s="228" t="s">
        <v>14524</v>
      </c>
      <c r="S3588" s="228">
        <v>410000161</v>
      </c>
      <c r="T3588" s="229">
        <v>45712</v>
      </c>
      <c r="U3588" s="230" t="s">
        <v>10093</v>
      </c>
      <c r="V3588" s="230" t="s">
        <v>14337</v>
      </c>
      <c r="W3588" s="230" t="s">
        <v>14337</v>
      </c>
      <c r="X3588" s="230" t="s">
        <v>4264</v>
      </c>
      <c r="Y3588" s="230"/>
      <c r="Z3588" s="230"/>
      <c r="AA3588" s="239">
        <v>202503</v>
      </c>
      <c r="AB3588" s="239"/>
      <c r="AC3588" s="240" t="s">
        <v>14340</v>
      </c>
      <c r="AD3588" s="240" t="s">
        <v>6952</v>
      </c>
      <c r="AE3588" s="241">
        <v>0</v>
      </c>
      <c r="AF3588" s="240" t="s">
        <v>6952</v>
      </c>
      <c r="AG3588" s="235" t="str">
        <f>IFERROR(VLOOKUP(작성용!A:A,RM!A:D,4,0),"-")</f>
        <v>-</v>
      </c>
      <c r="AH3588" s="9" t="s">
        <v>4264</v>
      </c>
      <c r="AI3588" s="231" t="s">
        <v>4264</v>
      </c>
      <c r="AJ3588" s="9" t="s">
        <v>4264</v>
      </c>
      <c r="AK3588" s="231" t="s">
        <v>10173</v>
      </c>
      <c r="AL3588" s="231">
        <v>3587</v>
      </c>
    </row>
    <row r="3589" spans="1:38" x14ac:dyDescent="0.3">
      <c r="A3589" s="225" t="s">
        <v>7803</v>
      </c>
      <c r="B3589" s="225" t="s">
        <v>7808</v>
      </c>
      <c r="C3589" s="237" t="s">
        <v>14321</v>
      </c>
      <c r="D3589" s="233" t="s">
        <v>14525</v>
      </c>
      <c r="E3589" s="232" t="s">
        <v>14526</v>
      </c>
      <c r="F3589" s="236" t="s">
        <v>8306</v>
      </c>
      <c r="G3589" s="210">
        <v>0</v>
      </c>
      <c r="H3589" s="227" t="s">
        <v>4264</v>
      </c>
      <c r="I3589" s="227"/>
      <c r="J3589" s="227"/>
      <c r="K3589" s="227"/>
      <c r="L3589" s="227"/>
      <c r="M3589" s="227"/>
      <c r="N3589" s="226" t="s">
        <v>7589</v>
      </c>
      <c r="O3589" s="226" t="s">
        <v>14334</v>
      </c>
      <c r="P3589" s="226" t="s">
        <v>7824</v>
      </c>
      <c r="Q3589" s="226" t="s">
        <v>9955</v>
      </c>
      <c r="R3589" s="228" t="s">
        <v>14527</v>
      </c>
      <c r="S3589" s="228">
        <v>410000232</v>
      </c>
      <c r="T3589" s="229">
        <v>45712</v>
      </c>
      <c r="U3589" s="230" t="s">
        <v>10093</v>
      </c>
      <c r="V3589" s="230" t="s">
        <v>14337</v>
      </c>
      <c r="W3589" s="230" t="s">
        <v>14337</v>
      </c>
      <c r="X3589" s="230" t="s">
        <v>4264</v>
      </c>
      <c r="Y3589" s="230"/>
      <c r="Z3589" s="230"/>
      <c r="AA3589" s="239">
        <v>202503</v>
      </c>
      <c r="AB3589" s="239"/>
      <c r="AC3589" s="240" t="s">
        <v>14340</v>
      </c>
      <c r="AD3589" s="240" t="s">
        <v>6952</v>
      </c>
      <c r="AE3589" s="241">
        <v>0</v>
      </c>
      <c r="AF3589" s="240" t="s">
        <v>6952</v>
      </c>
      <c r="AG3589" s="235" t="str">
        <f>IFERROR(VLOOKUP(작성용!A:A,RM!A:D,4,0),"-")</f>
        <v>-</v>
      </c>
      <c r="AH3589" s="9" t="s">
        <v>4264</v>
      </c>
      <c r="AI3589" s="231" t="s">
        <v>4264</v>
      </c>
      <c r="AJ3589" s="9" t="s">
        <v>4264</v>
      </c>
      <c r="AK3589" s="231" t="s">
        <v>10173</v>
      </c>
      <c r="AL3589" s="231">
        <v>3588</v>
      </c>
    </row>
    <row r="3590" spans="1:38" x14ac:dyDescent="0.3">
      <c r="A3590" s="225" t="s">
        <v>7803</v>
      </c>
      <c r="B3590" s="225" t="s">
        <v>7808</v>
      </c>
      <c r="C3590" s="237" t="s">
        <v>14321</v>
      </c>
      <c r="D3590" s="233" t="s">
        <v>14528</v>
      </c>
      <c r="E3590" s="232" t="s">
        <v>14529</v>
      </c>
      <c r="F3590" s="236" t="s">
        <v>8306</v>
      </c>
      <c r="G3590" s="210">
        <v>0</v>
      </c>
      <c r="H3590" s="227" t="s">
        <v>4264</v>
      </c>
      <c r="I3590" s="227"/>
      <c r="J3590" s="227"/>
      <c r="K3590" s="227"/>
      <c r="L3590" s="227"/>
      <c r="M3590" s="227"/>
      <c r="N3590" s="226" t="s">
        <v>7589</v>
      </c>
      <c r="O3590" s="226" t="s">
        <v>14334</v>
      </c>
      <c r="P3590" s="226" t="s">
        <v>7824</v>
      </c>
      <c r="Q3590" s="226" t="s">
        <v>9955</v>
      </c>
      <c r="R3590" s="228" t="s">
        <v>14530</v>
      </c>
      <c r="S3590" s="228">
        <v>410000819</v>
      </c>
      <c r="T3590" s="229">
        <v>45712</v>
      </c>
      <c r="U3590" s="230" t="s">
        <v>10093</v>
      </c>
      <c r="V3590" s="230" t="s">
        <v>14337</v>
      </c>
      <c r="W3590" s="230" t="s">
        <v>14337</v>
      </c>
      <c r="X3590" s="230" t="s">
        <v>4264</v>
      </c>
      <c r="Y3590" s="230"/>
      <c r="Z3590" s="230"/>
      <c r="AA3590" s="239">
        <v>202503</v>
      </c>
      <c r="AB3590" s="239"/>
      <c r="AC3590" s="240" t="s">
        <v>14340</v>
      </c>
      <c r="AD3590" s="240" t="s">
        <v>6952</v>
      </c>
      <c r="AE3590" s="241">
        <v>0</v>
      </c>
      <c r="AF3590" s="240" t="s">
        <v>6952</v>
      </c>
      <c r="AG3590" s="235" t="str">
        <f>IFERROR(VLOOKUP(작성용!A:A,RM!A:D,4,0),"-")</f>
        <v>-</v>
      </c>
      <c r="AH3590" s="9" t="s">
        <v>4264</v>
      </c>
      <c r="AI3590" s="231" t="s">
        <v>4264</v>
      </c>
      <c r="AJ3590" s="9" t="s">
        <v>4264</v>
      </c>
      <c r="AK3590" s="231" t="s">
        <v>10173</v>
      </c>
      <c r="AL3590" s="231">
        <v>3589</v>
      </c>
    </row>
    <row r="3591" spans="1:38" x14ac:dyDescent="0.3">
      <c r="A3591" s="225" t="s">
        <v>7803</v>
      </c>
      <c r="B3591" s="225" t="s">
        <v>7808</v>
      </c>
      <c r="C3591" s="237" t="s">
        <v>14321</v>
      </c>
      <c r="D3591" s="233" t="s">
        <v>14531</v>
      </c>
      <c r="E3591" s="232" t="s">
        <v>14532</v>
      </c>
      <c r="F3591" s="236" t="s">
        <v>8306</v>
      </c>
      <c r="G3591" s="210">
        <v>0</v>
      </c>
      <c r="H3591" s="227" t="s">
        <v>4264</v>
      </c>
      <c r="I3591" s="227"/>
      <c r="J3591" s="227"/>
      <c r="K3591" s="227"/>
      <c r="L3591" s="227"/>
      <c r="M3591" s="227"/>
      <c r="N3591" s="226" t="s">
        <v>7589</v>
      </c>
      <c r="O3591" s="226" t="s">
        <v>14334</v>
      </c>
      <c r="P3591" s="226" t="s">
        <v>7824</v>
      </c>
      <c r="Q3591" s="226" t="s">
        <v>9955</v>
      </c>
      <c r="R3591" s="228" t="s">
        <v>14533</v>
      </c>
      <c r="S3591" s="228">
        <v>410000831</v>
      </c>
      <c r="T3591" s="229">
        <v>45712</v>
      </c>
      <c r="U3591" s="230" t="s">
        <v>10093</v>
      </c>
      <c r="V3591" s="230" t="s">
        <v>14337</v>
      </c>
      <c r="W3591" s="230" t="s">
        <v>14337</v>
      </c>
      <c r="X3591" s="230" t="s">
        <v>4264</v>
      </c>
      <c r="Y3591" s="230"/>
      <c r="Z3591" s="230"/>
      <c r="AA3591" s="239">
        <v>202503</v>
      </c>
      <c r="AB3591" s="239"/>
      <c r="AC3591" s="240" t="s">
        <v>14340</v>
      </c>
      <c r="AD3591" s="240" t="s">
        <v>6952</v>
      </c>
      <c r="AE3591" s="241">
        <v>0</v>
      </c>
      <c r="AF3591" s="240" t="s">
        <v>6952</v>
      </c>
      <c r="AG3591" s="235" t="str">
        <f>IFERROR(VLOOKUP(작성용!A:A,RM!A:D,4,0),"-")</f>
        <v>-</v>
      </c>
      <c r="AH3591" s="9" t="s">
        <v>4264</v>
      </c>
      <c r="AI3591" s="231" t="s">
        <v>4264</v>
      </c>
      <c r="AJ3591" s="9" t="s">
        <v>4264</v>
      </c>
      <c r="AK3591" s="231" t="s">
        <v>10173</v>
      </c>
      <c r="AL3591" s="231">
        <v>3590</v>
      </c>
    </row>
    <row r="3592" spans="1:38" x14ac:dyDescent="0.3">
      <c r="A3592" s="225" t="s">
        <v>7803</v>
      </c>
      <c r="B3592" s="225" t="s">
        <v>7808</v>
      </c>
      <c r="C3592" s="237" t="s">
        <v>14321</v>
      </c>
      <c r="D3592" s="233" t="s">
        <v>14534</v>
      </c>
      <c r="E3592" s="232" t="s">
        <v>14535</v>
      </c>
      <c r="F3592" s="236" t="s">
        <v>8306</v>
      </c>
      <c r="G3592" s="210">
        <v>0</v>
      </c>
      <c r="H3592" s="227" t="s">
        <v>4264</v>
      </c>
      <c r="I3592" s="227"/>
      <c r="J3592" s="227"/>
      <c r="K3592" s="227"/>
      <c r="L3592" s="227"/>
      <c r="M3592" s="227"/>
      <c r="N3592" s="226" t="s">
        <v>7589</v>
      </c>
      <c r="O3592" s="226" t="s">
        <v>14334</v>
      </c>
      <c r="P3592" s="226" t="s">
        <v>7824</v>
      </c>
      <c r="Q3592" s="226" t="s">
        <v>9955</v>
      </c>
      <c r="R3592" s="228" t="s">
        <v>14536</v>
      </c>
      <c r="S3592" s="228">
        <v>410000880</v>
      </c>
      <c r="T3592" s="229">
        <v>45712</v>
      </c>
      <c r="U3592" s="230" t="s">
        <v>10093</v>
      </c>
      <c r="V3592" s="230" t="s">
        <v>14337</v>
      </c>
      <c r="W3592" s="230" t="s">
        <v>14337</v>
      </c>
      <c r="X3592" s="230" t="s">
        <v>4264</v>
      </c>
      <c r="Y3592" s="230"/>
      <c r="Z3592" s="230"/>
      <c r="AA3592" s="239">
        <v>202503</v>
      </c>
      <c r="AB3592" s="239"/>
      <c r="AC3592" s="240" t="s">
        <v>14340</v>
      </c>
      <c r="AD3592" s="240" t="s">
        <v>6952</v>
      </c>
      <c r="AE3592" s="241">
        <v>0</v>
      </c>
      <c r="AF3592" s="240" t="s">
        <v>6952</v>
      </c>
      <c r="AG3592" s="235" t="str">
        <f>IFERROR(VLOOKUP(작성용!A:A,RM!A:D,4,0),"-")</f>
        <v>-</v>
      </c>
      <c r="AH3592" s="9" t="s">
        <v>4264</v>
      </c>
      <c r="AI3592" s="231" t="s">
        <v>4264</v>
      </c>
      <c r="AJ3592" s="9" t="s">
        <v>4264</v>
      </c>
      <c r="AK3592" s="231" t="s">
        <v>10173</v>
      </c>
      <c r="AL3592" s="231">
        <v>3591</v>
      </c>
    </row>
    <row r="3593" spans="1:38" x14ac:dyDescent="0.3">
      <c r="A3593" s="225" t="s">
        <v>7803</v>
      </c>
      <c r="B3593" s="225" t="s">
        <v>7808</v>
      </c>
      <c r="C3593" s="237" t="s">
        <v>14321</v>
      </c>
      <c r="D3593" s="233" t="s">
        <v>14537</v>
      </c>
      <c r="E3593" s="232" t="s">
        <v>14538</v>
      </c>
      <c r="F3593" s="236" t="s">
        <v>8306</v>
      </c>
      <c r="G3593" s="210">
        <v>0</v>
      </c>
      <c r="H3593" s="227" t="s">
        <v>4264</v>
      </c>
      <c r="I3593" s="227"/>
      <c r="J3593" s="227"/>
      <c r="K3593" s="227"/>
      <c r="L3593" s="227"/>
      <c r="M3593" s="227"/>
      <c r="N3593" s="226" t="s">
        <v>7589</v>
      </c>
      <c r="O3593" s="226" t="s">
        <v>14334</v>
      </c>
      <c r="P3593" s="226" t="s">
        <v>7824</v>
      </c>
      <c r="Q3593" s="226" t="s">
        <v>9955</v>
      </c>
      <c r="R3593" s="228" t="s">
        <v>14539</v>
      </c>
      <c r="S3593" s="228">
        <v>410000846</v>
      </c>
      <c r="T3593" s="229">
        <v>45712</v>
      </c>
      <c r="U3593" s="230" t="s">
        <v>10093</v>
      </c>
      <c r="V3593" s="230" t="s">
        <v>14337</v>
      </c>
      <c r="W3593" s="230" t="s">
        <v>14337</v>
      </c>
      <c r="X3593" s="230" t="s">
        <v>4264</v>
      </c>
      <c r="Y3593" s="230"/>
      <c r="Z3593" s="230"/>
      <c r="AA3593" s="239">
        <v>202503</v>
      </c>
      <c r="AB3593" s="239"/>
      <c r="AC3593" s="240" t="s">
        <v>14340</v>
      </c>
      <c r="AD3593" s="240" t="s">
        <v>6952</v>
      </c>
      <c r="AE3593" s="241">
        <v>0</v>
      </c>
      <c r="AF3593" s="240" t="s">
        <v>6952</v>
      </c>
      <c r="AG3593" s="235" t="str">
        <f>IFERROR(VLOOKUP(작성용!A:A,RM!A:D,4,0),"-")</f>
        <v>-</v>
      </c>
      <c r="AH3593" s="9" t="s">
        <v>4264</v>
      </c>
      <c r="AI3593" s="231" t="s">
        <v>4264</v>
      </c>
      <c r="AJ3593" s="9" t="s">
        <v>4264</v>
      </c>
      <c r="AK3593" s="231" t="s">
        <v>10173</v>
      </c>
      <c r="AL3593" s="231">
        <v>3592</v>
      </c>
    </row>
    <row r="3594" spans="1:38" x14ac:dyDescent="0.3">
      <c r="A3594" s="225" t="s">
        <v>7803</v>
      </c>
      <c r="B3594" s="225" t="s">
        <v>7808</v>
      </c>
      <c r="C3594" s="237" t="s">
        <v>14321</v>
      </c>
      <c r="D3594" s="233" t="s">
        <v>14540</v>
      </c>
      <c r="E3594" s="232" t="s">
        <v>14541</v>
      </c>
      <c r="F3594" s="236" t="s">
        <v>8306</v>
      </c>
      <c r="G3594" s="210">
        <v>0</v>
      </c>
      <c r="H3594" s="227" t="s">
        <v>4264</v>
      </c>
      <c r="I3594" s="227"/>
      <c r="J3594" s="227"/>
      <c r="K3594" s="227"/>
      <c r="L3594" s="227"/>
      <c r="M3594" s="227"/>
      <c r="N3594" s="226" t="s">
        <v>7589</v>
      </c>
      <c r="O3594" s="226" t="s">
        <v>14334</v>
      </c>
      <c r="P3594" s="226" t="s">
        <v>7824</v>
      </c>
      <c r="Q3594" s="226" t="s">
        <v>9955</v>
      </c>
      <c r="R3594" s="228" t="s">
        <v>14542</v>
      </c>
      <c r="S3594" s="228">
        <v>410000785</v>
      </c>
      <c r="T3594" s="229">
        <v>45712</v>
      </c>
      <c r="U3594" s="230" t="s">
        <v>10093</v>
      </c>
      <c r="V3594" s="230" t="s">
        <v>14337</v>
      </c>
      <c r="W3594" s="230" t="s">
        <v>14337</v>
      </c>
      <c r="X3594" s="230" t="s">
        <v>4264</v>
      </c>
      <c r="Y3594" s="230"/>
      <c r="Z3594" s="230"/>
      <c r="AA3594" s="239">
        <v>202503</v>
      </c>
      <c r="AB3594" s="239"/>
      <c r="AC3594" s="240" t="s">
        <v>14340</v>
      </c>
      <c r="AD3594" s="240" t="s">
        <v>6952</v>
      </c>
      <c r="AE3594" s="241">
        <v>0</v>
      </c>
      <c r="AF3594" s="240" t="s">
        <v>6952</v>
      </c>
      <c r="AG3594" s="235" t="str">
        <f>IFERROR(VLOOKUP(작성용!A:A,RM!A:D,4,0),"-")</f>
        <v>-</v>
      </c>
      <c r="AH3594" s="9" t="s">
        <v>4264</v>
      </c>
      <c r="AI3594" s="231" t="s">
        <v>4264</v>
      </c>
      <c r="AJ3594" s="9" t="s">
        <v>4264</v>
      </c>
      <c r="AK3594" s="231" t="s">
        <v>10173</v>
      </c>
      <c r="AL3594" s="231">
        <v>3593</v>
      </c>
    </row>
    <row r="3595" spans="1:38" x14ac:dyDescent="0.3">
      <c r="A3595" s="225" t="s">
        <v>7803</v>
      </c>
      <c r="B3595" s="225" t="s">
        <v>7808</v>
      </c>
      <c r="C3595" s="237" t="s">
        <v>14321</v>
      </c>
      <c r="D3595" s="233" t="s">
        <v>14543</v>
      </c>
      <c r="E3595" s="232" t="s">
        <v>14544</v>
      </c>
      <c r="F3595" s="236" t="s">
        <v>8306</v>
      </c>
      <c r="G3595" s="210">
        <v>0</v>
      </c>
      <c r="H3595" s="227" t="s">
        <v>4264</v>
      </c>
      <c r="I3595" s="227"/>
      <c r="J3595" s="227"/>
      <c r="K3595" s="227"/>
      <c r="L3595" s="227"/>
      <c r="M3595" s="227"/>
      <c r="N3595" s="226" t="s">
        <v>7589</v>
      </c>
      <c r="O3595" s="226" t="s">
        <v>14334</v>
      </c>
      <c r="P3595" s="226" t="s">
        <v>7824</v>
      </c>
      <c r="Q3595" s="226" t="s">
        <v>9955</v>
      </c>
      <c r="R3595" s="228" t="s">
        <v>14545</v>
      </c>
      <c r="S3595" s="228">
        <v>410000758</v>
      </c>
      <c r="T3595" s="229">
        <v>45712</v>
      </c>
      <c r="U3595" s="230" t="s">
        <v>10093</v>
      </c>
      <c r="V3595" s="230" t="s">
        <v>14337</v>
      </c>
      <c r="W3595" s="230" t="s">
        <v>14337</v>
      </c>
      <c r="X3595" s="230" t="s">
        <v>4264</v>
      </c>
      <c r="Y3595" s="230"/>
      <c r="Z3595" s="230"/>
      <c r="AA3595" s="239">
        <v>202503</v>
      </c>
      <c r="AB3595" s="239"/>
      <c r="AC3595" s="240" t="s">
        <v>14340</v>
      </c>
      <c r="AD3595" s="240" t="s">
        <v>6952</v>
      </c>
      <c r="AE3595" s="241">
        <v>0</v>
      </c>
      <c r="AF3595" s="240" t="s">
        <v>6952</v>
      </c>
      <c r="AG3595" s="235" t="str">
        <f>IFERROR(VLOOKUP(작성용!A:A,RM!A:D,4,0),"-")</f>
        <v>-</v>
      </c>
      <c r="AH3595" s="9" t="s">
        <v>4264</v>
      </c>
      <c r="AI3595" s="231" t="s">
        <v>4264</v>
      </c>
      <c r="AJ3595" s="9" t="s">
        <v>4264</v>
      </c>
      <c r="AK3595" s="231" t="s">
        <v>10173</v>
      </c>
      <c r="AL3595" s="231">
        <v>3594</v>
      </c>
    </row>
    <row r="3596" spans="1:38" x14ac:dyDescent="0.3">
      <c r="A3596" s="225" t="s">
        <v>7803</v>
      </c>
      <c r="B3596" s="225" t="s">
        <v>7808</v>
      </c>
      <c r="C3596" s="237" t="s">
        <v>14321</v>
      </c>
      <c r="D3596" s="233" t="s">
        <v>14546</v>
      </c>
      <c r="E3596" s="232" t="s">
        <v>9243</v>
      </c>
      <c r="F3596" s="236" t="s">
        <v>8306</v>
      </c>
      <c r="G3596" s="210">
        <v>0</v>
      </c>
      <c r="H3596" s="227" t="s">
        <v>4264</v>
      </c>
      <c r="I3596" s="227"/>
      <c r="J3596" s="227"/>
      <c r="K3596" s="227"/>
      <c r="L3596" s="227"/>
      <c r="M3596" s="227"/>
      <c r="N3596" s="226" t="s">
        <v>7589</v>
      </c>
      <c r="O3596" s="226" t="s">
        <v>14334</v>
      </c>
      <c r="P3596" s="226" t="s">
        <v>7824</v>
      </c>
      <c r="Q3596" s="226" t="s">
        <v>9955</v>
      </c>
      <c r="R3596" s="228" t="s">
        <v>14547</v>
      </c>
      <c r="S3596" s="228">
        <v>410000914</v>
      </c>
      <c r="T3596" s="229">
        <v>45712</v>
      </c>
      <c r="U3596" s="230" t="s">
        <v>10093</v>
      </c>
      <c r="V3596" s="230" t="s">
        <v>14337</v>
      </c>
      <c r="W3596" s="230" t="s">
        <v>14337</v>
      </c>
      <c r="X3596" s="230" t="s">
        <v>4264</v>
      </c>
      <c r="Y3596" s="230"/>
      <c r="Z3596" s="230"/>
      <c r="AA3596" s="239">
        <v>202503</v>
      </c>
      <c r="AB3596" s="239"/>
      <c r="AC3596" s="240" t="s">
        <v>14340</v>
      </c>
      <c r="AD3596" s="240" t="s">
        <v>6952</v>
      </c>
      <c r="AE3596" s="241">
        <v>0</v>
      </c>
      <c r="AF3596" s="240" t="s">
        <v>6952</v>
      </c>
      <c r="AG3596" s="235" t="str">
        <f>IFERROR(VLOOKUP(작성용!A:A,RM!A:D,4,0),"-")</f>
        <v>-</v>
      </c>
      <c r="AH3596" s="9" t="s">
        <v>4264</v>
      </c>
      <c r="AI3596" s="231" t="s">
        <v>4264</v>
      </c>
      <c r="AJ3596" s="9" t="s">
        <v>4264</v>
      </c>
      <c r="AK3596" s="231" t="s">
        <v>10173</v>
      </c>
      <c r="AL3596" s="231">
        <v>3595</v>
      </c>
    </row>
    <row r="3597" spans="1:38" x14ac:dyDescent="0.3">
      <c r="A3597" s="225" t="s">
        <v>7803</v>
      </c>
      <c r="B3597" s="225" t="s">
        <v>7808</v>
      </c>
      <c r="C3597" s="237" t="s">
        <v>14321</v>
      </c>
      <c r="D3597" s="233" t="s">
        <v>14548</v>
      </c>
      <c r="E3597" s="232" t="s">
        <v>14549</v>
      </c>
      <c r="F3597" s="236" t="s">
        <v>8306</v>
      </c>
      <c r="G3597" s="210">
        <v>0</v>
      </c>
      <c r="H3597" s="227" t="s">
        <v>4264</v>
      </c>
      <c r="I3597" s="227"/>
      <c r="J3597" s="227"/>
      <c r="K3597" s="227"/>
      <c r="L3597" s="227"/>
      <c r="M3597" s="227"/>
      <c r="N3597" s="226" t="s">
        <v>7589</v>
      </c>
      <c r="O3597" s="226" t="s">
        <v>14334</v>
      </c>
      <c r="P3597" s="226" t="s">
        <v>7824</v>
      </c>
      <c r="Q3597" s="226" t="s">
        <v>9955</v>
      </c>
      <c r="R3597" s="228" t="s">
        <v>14550</v>
      </c>
      <c r="S3597" s="228">
        <v>410000383</v>
      </c>
      <c r="T3597" s="229">
        <v>45712</v>
      </c>
      <c r="U3597" s="230" t="s">
        <v>10093</v>
      </c>
      <c r="V3597" s="230" t="s">
        <v>14337</v>
      </c>
      <c r="W3597" s="230" t="s">
        <v>14337</v>
      </c>
      <c r="X3597" s="230" t="s">
        <v>4264</v>
      </c>
      <c r="Y3597" s="230"/>
      <c r="Z3597" s="230"/>
      <c r="AA3597" s="239">
        <v>202503</v>
      </c>
      <c r="AB3597" s="239"/>
      <c r="AC3597" s="240" t="s">
        <v>14340</v>
      </c>
      <c r="AD3597" s="240" t="s">
        <v>6952</v>
      </c>
      <c r="AE3597" s="241">
        <v>0</v>
      </c>
      <c r="AF3597" s="240" t="s">
        <v>6952</v>
      </c>
      <c r="AG3597" s="235" t="str">
        <f>IFERROR(VLOOKUP(작성용!A:A,RM!A:D,4,0),"-")</f>
        <v>-</v>
      </c>
      <c r="AH3597" s="9" t="s">
        <v>4264</v>
      </c>
      <c r="AI3597" s="231" t="s">
        <v>4264</v>
      </c>
      <c r="AJ3597" s="9" t="s">
        <v>4264</v>
      </c>
      <c r="AK3597" s="231" t="s">
        <v>10173</v>
      </c>
      <c r="AL3597" s="231">
        <v>3596</v>
      </c>
    </row>
    <row r="3598" spans="1:38" x14ac:dyDescent="0.3">
      <c r="A3598" s="225" t="s">
        <v>7803</v>
      </c>
      <c r="B3598" s="225" t="s">
        <v>7808</v>
      </c>
      <c r="C3598" s="237" t="s">
        <v>14321</v>
      </c>
      <c r="D3598" s="233" t="s">
        <v>14551</v>
      </c>
      <c r="E3598" s="232" t="s">
        <v>14552</v>
      </c>
      <c r="F3598" s="236" t="s">
        <v>8306</v>
      </c>
      <c r="G3598" s="210">
        <v>0</v>
      </c>
      <c r="H3598" s="227" t="s">
        <v>4264</v>
      </c>
      <c r="I3598" s="227"/>
      <c r="J3598" s="227"/>
      <c r="K3598" s="227"/>
      <c r="L3598" s="227"/>
      <c r="M3598" s="227"/>
      <c r="N3598" s="226" t="s">
        <v>7589</v>
      </c>
      <c r="O3598" s="226" t="s">
        <v>14334</v>
      </c>
      <c r="P3598" s="226" t="s">
        <v>7824</v>
      </c>
      <c r="Q3598" s="226" t="s">
        <v>9955</v>
      </c>
      <c r="R3598" s="228" t="s">
        <v>14553</v>
      </c>
      <c r="S3598" s="228">
        <v>410000968</v>
      </c>
      <c r="T3598" s="229">
        <v>45712</v>
      </c>
      <c r="U3598" s="230" t="s">
        <v>10093</v>
      </c>
      <c r="V3598" s="230" t="s">
        <v>14337</v>
      </c>
      <c r="W3598" s="230" t="s">
        <v>14337</v>
      </c>
      <c r="X3598" s="230" t="s">
        <v>4264</v>
      </c>
      <c r="Y3598" s="230"/>
      <c r="Z3598" s="230"/>
      <c r="AA3598" s="239">
        <v>202503</v>
      </c>
      <c r="AB3598" s="239"/>
      <c r="AC3598" s="240" t="s">
        <v>14340</v>
      </c>
      <c r="AD3598" s="240" t="s">
        <v>6952</v>
      </c>
      <c r="AE3598" s="241">
        <v>0</v>
      </c>
      <c r="AF3598" s="240" t="s">
        <v>6952</v>
      </c>
      <c r="AG3598" s="235" t="str">
        <f>IFERROR(VLOOKUP(작성용!A:A,RM!A:D,4,0),"-")</f>
        <v>-</v>
      </c>
      <c r="AH3598" s="9" t="s">
        <v>4264</v>
      </c>
      <c r="AI3598" s="231" t="s">
        <v>4264</v>
      </c>
      <c r="AJ3598" s="9" t="s">
        <v>4264</v>
      </c>
      <c r="AK3598" s="231" t="s">
        <v>10173</v>
      </c>
      <c r="AL3598" s="231">
        <v>3597</v>
      </c>
    </row>
    <row r="3599" spans="1:38" x14ac:dyDescent="0.3">
      <c r="A3599" s="225" t="s">
        <v>7803</v>
      </c>
      <c r="B3599" s="225" t="s">
        <v>7808</v>
      </c>
      <c r="C3599" s="237" t="s">
        <v>14321</v>
      </c>
      <c r="D3599" s="233" t="s">
        <v>14554</v>
      </c>
      <c r="E3599" s="232" t="s">
        <v>14555</v>
      </c>
      <c r="F3599" s="236" t="s">
        <v>8306</v>
      </c>
      <c r="G3599" s="210">
        <v>0</v>
      </c>
      <c r="H3599" s="227" t="s">
        <v>4264</v>
      </c>
      <c r="I3599" s="227"/>
      <c r="J3599" s="227"/>
      <c r="K3599" s="227"/>
      <c r="L3599" s="227"/>
      <c r="M3599" s="227"/>
      <c r="N3599" s="226" t="s">
        <v>7589</v>
      </c>
      <c r="O3599" s="226" t="s">
        <v>14334</v>
      </c>
      <c r="P3599" s="226" t="s">
        <v>7824</v>
      </c>
      <c r="Q3599" s="226" t="s">
        <v>9955</v>
      </c>
      <c r="R3599" s="228" t="s">
        <v>14556</v>
      </c>
      <c r="S3599" s="228">
        <v>410000916</v>
      </c>
      <c r="T3599" s="229">
        <v>45712</v>
      </c>
      <c r="U3599" s="230" t="s">
        <v>10093</v>
      </c>
      <c r="V3599" s="230" t="s">
        <v>14337</v>
      </c>
      <c r="W3599" s="230" t="s">
        <v>14337</v>
      </c>
      <c r="X3599" s="230" t="s">
        <v>4264</v>
      </c>
      <c r="Y3599" s="230"/>
      <c r="Z3599" s="230"/>
      <c r="AA3599" s="239">
        <v>202503</v>
      </c>
      <c r="AB3599" s="239"/>
      <c r="AC3599" s="240" t="s">
        <v>14340</v>
      </c>
      <c r="AD3599" s="240" t="s">
        <v>6952</v>
      </c>
      <c r="AE3599" s="241">
        <v>0</v>
      </c>
      <c r="AF3599" s="240" t="s">
        <v>6952</v>
      </c>
      <c r="AG3599" s="235" t="str">
        <f>IFERROR(VLOOKUP(작성용!A:A,RM!A:D,4,0),"-")</f>
        <v>-</v>
      </c>
      <c r="AH3599" s="9" t="s">
        <v>4264</v>
      </c>
      <c r="AI3599" s="231" t="s">
        <v>4264</v>
      </c>
      <c r="AJ3599" s="9" t="s">
        <v>4264</v>
      </c>
      <c r="AK3599" s="231" t="s">
        <v>10173</v>
      </c>
      <c r="AL3599" s="231">
        <v>3598</v>
      </c>
    </row>
    <row r="3600" spans="1:38" x14ac:dyDescent="0.3">
      <c r="A3600" s="225" t="s">
        <v>7803</v>
      </c>
      <c r="B3600" s="225" t="s">
        <v>7808</v>
      </c>
      <c r="C3600" s="237" t="s">
        <v>14321</v>
      </c>
      <c r="D3600" s="233" t="s">
        <v>14557</v>
      </c>
      <c r="E3600" s="232" t="s">
        <v>14558</v>
      </c>
      <c r="F3600" s="236" t="s">
        <v>8306</v>
      </c>
      <c r="G3600" s="210">
        <v>0</v>
      </c>
      <c r="H3600" s="227" t="s">
        <v>4264</v>
      </c>
      <c r="I3600" s="227"/>
      <c r="J3600" s="227"/>
      <c r="K3600" s="227"/>
      <c r="L3600" s="227"/>
      <c r="M3600" s="227"/>
      <c r="N3600" s="226" t="s">
        <v>7589</v>
      </c>
      <c r="O3600" s="226" t="s">
        <v>14334</v>
      </c>
      <c r="P3600" s="226" t="s">
        <v>7824</v>
      </c>
      <c r="Q3600" s="226" t="s">
        <v>9955</v>
      </c>
      <c r="R3600" s="228" t="s">
        <v>14559</v>
      </c>
      <c r="S3600" s="228">
        <v>410000767</v>
      </c>
      <c r="T3600" s="229">
        <v>45712</v>
      </c>
      <c r="U3600" s="230" t="s">
        <v>10093</v>
      </c>
      <c r="V3600" s="230" t="s">
        <v>14337</v>
      </c>
      <c r="W3600" s="230" t="s">
        <v>14337</v>
      </c>
      <c r="X3600" s="230" t="s">
        <v>4264</v>
      </c>
      <c r="Y3600" s="230"/>
      <c r="Z3600" s="230"/>
      <c r="AA3600" s="239">
        <v>202503</v>
      </c>
      <c r="AB3600" s="239"/>
      <c r="AC3600" s="240" t="s">
        <v>14340</v>
      </c>
      <c r="AD3600" s="240" t="s">
        <v>6952</v>
      </c>
      <c r="AE3600" s="241">
        <v>0</v>
      </c>
      <c r="AF3600" s="240" t="s">
        <v>6952</v>
      </c>
      <c r="AG3600" s="235" t="str">
        <f>IFERROR(VLOOKUP(작성용!A:A,RM!A:D,4,0),"-")</f>
        <v>-</v>
      </c>
      <c r="AH3600" s="9" t="s">
        <v>4264</v>
      </c>
      <c r="AI3600" s="231" t="s">
        <v>4264</v>
      </c>
      <c r="AJ3600" s="9" t="s">
        <v>4264</v>
      </c>
      <c r="AK3600" s="231" t="s">
        <v>10173</v>
      </c>
      <c r="AL3600" s="231">
        <v>3599</v>
      </c>
    </row>
    <row r="3601" spans="1:38" x14ac:dyDescent="0.3">
      <c r="A3601" s="225" t="s">
        <v>7803</v>
      </c>
      <c r="B3601" s="225" t="s">
        <v>7808</v>
      </c>
      <c r="C3601" s="237" t="s">
        <v>14321</v>
      </c>
      <c r="D3601" s="233" t="s">
        <v>14560</v>
      </c>
      <c r="E3601" s="232" t="s">
        <v>14561</v>
      </c>
      <c r="F3601" s="236" t="s">
        <v>8306</v>
      </c>
      <c r="G3601" s="210">
        <v>0</v>
      </c>
      <c r="H3601" s="227" t="s">
        <v>4264</v>
      </c>
      <c r="I3601" s="227"/>
      <c r="J3601" s="227"/>
      <c r="K3601" s="227"/>
      <c r="L3601" s="227"/>
      <c r="M3601" s="227"/>
      <c r="N3601" s="226" t="s">
        <v>7589</v>
      </c>
      <c r="O3601" s="226" t="s">
        <v>14334</v>
      </c>
      <c r="P3601" s="226" t="s">
        <v>7824</v>
      </c>
      <c r="Q3601" s="226" t="s">
        <v>9955</v>
      </c>
      <c r="R3601" s="228" t="s">
        <v>14562</v>
      </c>
      <c r="S3601" s="228">
        <v>410000854</v>
      </c>
      <c r="T3601" s="229">
        <v>45712</v>
      </c>
      <c r="U3601" s="230" t="s">
        <v>10093</v>
      </c>
      <c r="V3601" s="230" t="s">
        <v>14337</v>
      </c>
      <c r="W3601" s="230" t="s">
        <v>14337</v>
      </c>
      <c r="X3601" s="230" t="s">
        <v>4264</v>
      </c>
      <c r="Y3601" s="230"/>
      <c r="Z3601" s="230"/>
      <c r="AA3601" s="239">
        <v>202503</v>
      </c>
      <c r="AB3601" s="239"/>
      <c r="AC3601" s="240" t="s">
        <v>14340</v>
      </c>
      <c r="AD3601" s="240" t="s">
        <v>6952</v>
      </c>
      <c r="AE3601" s="241">
        <v>0</v>
      </c>
      <c r="AF3601" s="240" t="s">
        <v>6952</v>
      </c>
      <c r="AG3601" s="235" t="str">
        <f>IFERROR(VLOOKUP(작성용!A:A,RM!A:D,4,0),"-")</f>
        <v>-</v>
      </c>
      <c r="AH3601" s="9" t="s">
        <v>4264</v>
      </c>
      <c r="AI3601" s="231" t="s">
        <v>4264</v>
      </c>
      <c r="AJ3601" s="9" t="s">
        <v>4264</v>
      </c>
      <c r="AK3601" s="231" t="s">
        <v>10173</v>
      </c>
      <c r="AL3601" s="231">
        <v>3600</v>
      </c>
    </row>
    <row r="3602" spans="1:38" x14ac:dyDescent="0.3">
      <c r="A3602" s="225" t="s">
        <v>7803</v>
      </c>
      <c r="B3602" s="225" t="s">
        <v>7808</v>
      </c>
      <c r="C3602" s="237" t="s">
        <v>14321</v>
      </c>
      <c r="D3602" s="233" t="s">
        <v>14563</v>
      </c>
      <c r="E3602" s="232" t="s">
        <v>14564</v>
      </c>
      <c r="F3602" s="236" t="s">
        <v>8306</v>
      </c>
      <c r="G3602" s="210">
        <v>0</v>
      </c>
      <c r="H3602" s="227" t="s">
        <v>4264</v>
      </c>
      <c r="I3602" s="227"/>
      <c r="J3602" s="227"/>
      <c r="K3602" s="227"/>
      <c r="L3602" s="227"/>
      <c r="M3602" s="227"/>
      <c r="N3602" s="226" t="s">
        <v>7589</v>
      </c>
      <c r="O3602" s="226" t="s">
        <v>14334</v>
      </c>
      <c r="P3602" s="226" t="s">
        <v>7824</v>
      </c>
      <c r="Q3602" s="226" t="s">
        <v>9955</v>
      </c>
      <c r="R3602" s="228" t="s">
        <v>14565</v>
      </c>
      <c r="S3602" s="228">
        <v>410000645</v>
      </c>
      <c r="T3602" s="229">
        <v>45712</v>
      </c>
      <c r="U3602" s="230" t="s">
        <v>10093</v>
      </c>
      <c r="V3602" s="230" t="s">
        <v>14337</v>
      </c>
      <c r="W3602" s="230" t="s">
        <v>14337</v>
      </c>
      <c r="X3602" s="230" t="s">
        <v>4264</v>
      </c>
      <c r="Y3602" s="230"/>
      <c r="Z3602" s="230"/>
      <c r="AA3602" s="239">
        <v>202503</v>
      </c>
      <c r="AB3602" s="239"/>
      <c r="AC3602" s="240" t="s">
        <v>14340</v>
      </c>
      <c r="AD3602" s="240" t="s">
        <v>6952</v>
      </c>
      <c r="AE3602" s="241">
        <v>0</v>
      </c>
      <c r="AF3602" s="240" t="s">
        <v>6952</v>
      </c>
      <c r="AG3602" s="235" t="str">
        <f>IFERROR(VLOOKUP(작성용!A:A,RM!A:D,4,0),"-")</f>
        <v>-</v>
      </c>
      <c r="AH3602" s="9" t="s">
        <v>4264</v>
      </c>
      <c r="AI3602" s="231" t="s">
        <v>4264</v>
      </c>
      <c r="AJ3602" s="9" t="s">
        <v>4264</v>
      </c>
      <c r="AK3602" s="231" t="s">
        <v>10173</v>
      </c>
      <c r="AL3602" s="231">
        <v>3601</v>
      </c>
    </row>
    <row r="3603" spans="1:38" x14ac:dyDescent="0.3">
      <c r="A3603" s="225" t="s">
        <v>7803</v>
      </c>
      <c r="B3603" s="225" t="s">
        <v>7808</v>
      </c>
      <c r="C3603" s="237" t="s">
        <v>14321</v>
      </c>
      <c r="D3603" s="233" t="s">
        <v>14566</v>
      </c>
      <c r="E3603" s="232" t="s">
        <v>14567</v>
      </c>
      <c r="F3603" s="236" t="s">
        <v>8306</v>
      </c>
      <c r="G3603" s="210">
        <v>0</v>
      </c>
      <c r="H3603" s="227" t="s">
        <v>4264</v>
      </c>
      <c r="I3603" s="227"/>
      <c r="J3603" s="227"/>
      <c r="K3603" s="227"/>
      <c r="L3603" s="227"/>
      <c r="M3603" s="227"/>
      <c r="N3603" s="226" t="s">
        <v>7589</v>
      </c>
      <c r="O3603" s="226" t="s">
        <v>14334</v>
      </c>
      <c r="P3603" s="226" t="s">
        <v>7824</v>
      </c>
      <c r="Q3603" s="226" t="s">
        <v>9955</v>
      </c>
      <c r="R3603" s="228" t="s">
        <v>14568</v>
      </c>
      <c r="S3603" s="228">
        <v>410000392</v>
      </c>
      <c r="T3603" s="229">
        <v>45712</v>
      </c>
      <c r="U3603" s="230" t="s">
        <v>10093</v>
      </c>
      <c r="V3603" s="230" t="s">
        <v>14337</v>
      </c>
      <c r="W3603" s="230" t="s">
        <v>14337</v>
      </c>
      <c r="X3603" s="230" t="s">
        <v>4264</v>
      </c>
      <c r="Y3603" s="230"/>
      <c r="Z3603" s="230"/>
      <c r="AA3603" s="239">
        <v>202503</v>
      </c>
      <c r="AB3603" s="239"/>
      <c r="AC3603" s="240" t="s">
        <v>14340</v>
      </c>
      <c r="AD3603" s="240" t="s">
        <v>6952</v>
      </c>
      <c r="AE3603" s="241">
        <v>0</v>
      </c>
      <c r="AF3603" s="240" t="s">
        <v>6952</v>
      </c>
      <c r="AG3603" s="235" t="str">
        <f>IFERROR(VLOOKUP(작성용!A:A,RM!A:D,4,0),"-")</f>
        <v>-</v>
      </c>
      <c r="AH3603" s="9" t="s">
        <v>4264</v>
      </c>
      <c r="AI3603" s="231" t="s">
        <v>4264</v>
      </c>
      <c r="AJ3603" s="9" t="s">
        <v>4264</v>
      </c>
      <c r="AK3603" s="231" t="s">
        <v>10173</v>
      </c>
      <c r="AL3603" s="231">
        <v>3602</v>
      </c>
    </row>
    <row r="3604" spans="1:38" x14ac:dyDescent="0.3">
      <c r="A3604" s="225" t="s">
        <v>7803</v>
      </c>
      <c r="B3604" s="225" t="s">
        <v>7808</v>
      </c>
      <c r="C3604" s="237" t="s">
        <v>14321</v>
      </c>
      <c r="D3604" s="233" t="s">
        <v>14569</v>
      </c>
      <c r="E3604" s="232" t="s">
        <v>14570</v>
      </c>
      <c r="F3604" s="236" t="s">
        <v>8306</v>
      </c>
      <c r="G3604" s="210">
        <v>0</v>
      </c>
      <c r="H3604" s="227" t="s">
        <v>4264</v>
      </c>
      <c r="I3604" s="227"/>
      <c r="J3604" s="227"/>
      <c r="K3604" s="227"/>
      <c r="L3604" s="227"/>
      <c r="M3604" s="227"/>
      <c r="N3604" s="226" t="s">
        <v>7589</v>
      </c>
      <c r="O3604" s="226" t="s">
        <v>14334</v>
      </c>
      <c r="P3604" s="226" t="s">
        <v>7824</v>
      </c>
      <c r="Q3604" s="226" t="s">
        <v>9955</v>
      </c>
      <c r="R3604" s="228" t="s">
        <v>14571</v>
      </c>
      <c r="S3604" s="228">
        <v>410000779</v>
      </c>
      <c r="T3604" s="229">
        <v>45712</v>
      </c>
      <c r="U3604" s="230" t="s">
        <v>10093</v>
      </c>
      <c r="V3604" s="230" t="s">
        <v>14337</v>
      </c>
      <c r="W3604" s="230" t="s">
        <v>14337</v>
      </c>
      <c r="X3604" s="230" t="s">
        <v>4264</v>
      </c>
      <c r="Y3604" s="230"/>
      <c r="Z3604" s="230"/>
      <c r="AA3604" s="239">
        <v>202503</v>
      </c>
      <c r="AB3604" s="239"/>
      <c r="AC3604" s="240" t="s">
        <v>14340</v>
      </c>
      <c r="AD3604" s="240" t="s">
        <v>6952</v>
      </c>
      <c r="AE3604" s="241">
        <v>0</v>
      </c>
      <c r="AF3604" s="240" t="s">
        <v>6952</v>
      </c>
      <c r="AG3604" s="235" t="str">
        <f>IFERROR(VLOOKUP(작성용!A:A,RM!A:D,4,0),"-")</f>
        <v>-</v>
      </c>
      <c r="AH3604" s="9" t="s">
        <v>4264</v>
      </c>
      <c r="AI3604" s="231" t="s">
        <v>4264</v>
      </c>
      <c r="AJ3604" s="9" t="s">
        <v>4264</v>
      </c>
      <c r="AK3604" s="231" t="s">
        <v>10173</v>
      </c>
      <c r="AL3604" s="231">
        <v>3603</v>
      </c>
    </row>
    <row r="3605" spans="1:38" x14ac:dyDescent="0.3">
      <c r="A3605" s="225" t="s">
        <v>7803</v>
      </c>
      <c r="B3605" s="225" t="s">
        <v>7808</v>
      </c>
      <c r="C3605" s="237" t="s">
        <v>14321</v>
      </c>
      <c r="D3605" s="233" t="s">
        <v>14572</v>
      </c>
      <c r="E3605" s="232" t="s">
        <v>14573</v>
      </c>
      <c r="F3605" s="236" t="s">
        <v>8306</v>
      </c>
      <c r="G3605" s="210">
        <v>0</v>
      </c>
      <c r="H3605" s="227" t="s">
        <v>4264</v>
      </c>
      <c r="I3605" s="227"/>
      <c r="J3605" s="227"/>
      <c r="K3605" s="227"/>
      <c r="L3605" s="227"/>
      <c r="M3605" s="227"/>
      <c r="N3605" s="226" t="s">
        <v>7589</v>
      </c>
      <c r="O3605" s="226" t="s">
        <v>14334</v>
      </c>
      <c r="P3605" s="226" t="s">
        <v>7824</v>
      </c>
      <c r="Q3605" s="226" t="s">
        <v>9955</v>
      </c>
      <c r="R3605" s="228" t="s">
        <v>14574</v>
      </c>
      <c r="S3605" s="228">
        <v>410000807</v>
      </c>
      <c r="T3605" s="229">
        <v>45712</v>
      </c>
      <c r="U3605" s="230" t="s">
        <v>10093</v>
      </c>
      <c r="V3605" s="230" t="s">
        <v>14337</v>
      </c>
      <c r="W3605" s="230" t="s">
        <v>14337</v>
      </c>
      <c r="X3605" s="230" t="s">
        <v>4264</v>
      </c>
      <c r="Y3605" s="230"/>
      <c r="Z3605" s="230"/>
      <c r="AA3605" s="239">
        <v>202503</v>
      </c>
      <c r="AB3605" s="239"/>
      <c r="AC3605" s="240" t="s">
        <v>14340</v>
      </c>
      <c r="AD3605" s="240" t="s">
        <v>6952</v>
      </c>
      <c r="AE3605" s="241">
        <v>0</v>
      </c>
      <c r="AF3605" s="240" t="s">
        <v>6952</v>
      </c>
      <c r="AG3605" s="235" t="str">
        <f>IFERROR(VLOOKUP(작성용!A:A,RM!A:D,4,0),"-")</f>
        <v>-</v>
      </c>
      <c r="AH3605" s="9" t="s">
        <v>4264</v>
      </c>
      <c r="AI3605" s="231" t="s">
        <v>4264</v>
      </c>
      <c r="AJ3605" s="9" t="s">
        <v>4264</v>
      </c>
      <c r="AK3605" s="231" t="s">
        <v>10173</v>
      </c>
      <c r="AL3605" s="231">
        <v>3604</v>
      </c>
    </row>
    <row r="3606" spans="1:38" x14ac:dyDescent="0.3">
      <c r="A3606" s="225" t="s">
        <v>7803</v>
      </c>
      <c r="B3606" s="225" t="s">
        <v>7808</v>
      </c>
      <c r="C3606" s="237" t="s">
        <v>14321</v>
      </c>
      <c r="D3606" s="233" t="s">
        <v>14575</v>
      </c>
      <c r="E3606" s="232" t="s">
        <v>14576</v>
      </c>
      <c r="F3606" s="236" t="s">
        <v>8306</v>
      </c>
      <c r="G3606" s="210">
        <v>0</v>
      </c>
      <c r="H3606" s="227" t="s">
        <v>4264</v>
      </c>
      <c r="I3606" s="227"/>
      <c r="J3606" s="227"/>
      <c r="K3606" s="227"/>
      <c r="L3606" s="227"/>
      <c r="M3606" s="227"/>
      <c r="N3606" s="226" t="s">
        <v>7589</v>
      </c>
      <c r="O3606" s="226" t="s">
        <v>14334</v>
      </c>
      <c r="P3606" s="226" t="s">
        <v>7824</v>
      </c>
      <c r="Q3606" s="226" t="s">
        <v>9955</v>
      </c>
      <c r="R3606" s="228" t="s">
        <v>14577</v>
      </c>
      <c r="S3606" s="228">
        <v>410000961</v>
      </c>
      <c r="T3606" s="229">
        <v>45712</v>
      </c>
      <c r="U3606" s="230" t="s">
        <v>10093</v>
      </c>
      <c r="V3606" s="230" t="s">
        <v>14337</v>
      </c>
      <c r="W3606" s="230" t="s">
        <v>14337</v>
      </c>
      <c r="X3606" s="230" t="s">
        <v>4264</v>
      </c>
      <c r="Y3606" s="230"/>
      <c r="Z3606" s="230"/>
      <c r="AA3606" s="239">
        <v>202503</v>
      </c>
      <c r="AB3606" s="239"/>
      <c r="AC3606" s="240" t="s">
        <v>14340</v>
      </c>
      <c r="AD3606" s="240" t="s">
        <v>6952</v>
      </c>
      <c r="AE3606" s="241">
        <v>0</v>
      </c>
      <c r="AF3606" s="240" t="s">
        <v>6952</v>
      </c>
      <c r="AG3606" s="235" t="str">
        <f>IFERROR(VLOOKUP(작성용!A:A,RM!A:D,4,0),"-")</f>
        <v>-</v>
      </c>
      <c r="AH3606" s="9" t="s">
        <v>4264</v>
      </c>
      <c r="AI3606" s="231" t="s">
        <v>4264</v>
      </c>
      <c r="AJ3606" s="9" t="s">
        <v>4264</v>
      </c>
      <c r="AK3606" s="231" t="s">
        <v>10173</v>
      </c>
      <c r="AL3606" s="231">
        <v>3605</v>
      </c>
    </row>
    <row r="3607" spans="1:38" x14ac:dyDescent="0.3">
      <c r="A3607" s="225" t="s">
        <v>7803</v>
      </c>
      <c r="B3607" s="225" t="s">
        <v>7808</v>
      </c>
      <c r="C3607" s="237" t="s">
        <v>14321</v>
      </c>
      <c r="D3607" s="233" t="s">
        <v>14578</v>
      </c>
      <c r="E3607" s="232" t="s">
        <v>14579</v>
      </c>
      <c r="F3607" s="236" t="s">
        <v>8306</v>
      </c>
      <c r="G3607" s="210">
        <v>0</v>
      </c>
      <c r="H3607" s="227" t="s">
        <v>4264</v>
      </c>
      <c r="I3607" s="227"/>
      <c r="J3607" s="227"/>
      <c r="K3607" s="227"/>
      <c r="L3607" s="227"/>
      <c r="M3607" s="227"/>
      <c r="N3607" s="226" t="s">
        <v>7589</v>
      </c>
      <c r="O3607" s="226" t="s">
        <v>14334</v>
      </c>
      <c r="P3607" s="226" t="s">
        <v>7824</v>
      </c>
      <c r="Q3607" s="226" t="s">
        <v>9955</v>
      </c>
      <c r="R3607" s="228" t="s">
        <v>14580</v>
      </c>
      <c r="S3607" s="228">
        <v>410000741</v>
      </c>
      <c r="T3607" s="229">
        <v>45712</v>
      </c>
      <c r="U3607" s="230" t="s">
        <v>10093</v>
      </c>
      <c r="V3607" s="230" t="s">
        <v>14337</v>
      </c>
      <c r="W3607" s="230" t="s">
        <v>14337</v>
      </c>
      <c r="X3607" s="230" t="s">
        <v>4264</v>
      </c>
      <c r="Y3607" s="230"/>
      <c r="Z3607" s="230"/>
      <c r="AA3607" s="239">
        <v>202503</v>
      </c>
      <c r="AB3607" s="239"/>
      <c r="AC3607" s="240" t="s">
        <v>14340</v>
      </c>
      <c r="AD3607" s="240" t="s">
        <v>6952</v>
      </c>
      <c r="AE3607" s="241">
        <v>0</v>
      </c>
      <c r="AF3607" s="240" t="s">
        <v>6952</v>
      </c>
      <c r="AG3607" s="235" t="str">
        <f>IFERROR(VLOOKUP(작성용!A:A,RM!A:D,4,0),"-")</f>
        <v>-</v>
      </c>
      <c r="AH3607" s="9" t="s">
        <v>4264</v>
      </c>
      <c r="AI3607" s="231" t="s">
        <v>4264</v>
      </c>
      <c r="AJ3607" s="9" t="s">
        <v>4264</v>
      </c>
      <c r="AK3607" s="231" t="s">
        <v>10173</v>
      </c>
      <c r="AL3607" s="231">
        <v>3606</v>
      </c>
    </row>
    <row r="3608" spans="1:38" x14ac:dyDescent="0.3">
      <c r="A3608" s="225" t="s">
        <v>7803</v>
      </c>
      <c r="B3608" s="225" t="s">
        <v>7808</v>
      </c>
      <c r="C3608" s="237" t="s">
        <v>14321</v>
      </c>
      <c r="D3608" s="233" t="s">
        <v>14581</v>
      </c>
      <c r="E3608" s="232" t="s">
        <v>14582</v>
      </c>
      <c r="F3608" s="236" t="s">
        <v>8306</v>
      </c>
      <c r="G3608" s="210">
        <v>0</v>
      </c>
      <c r="H3608" s="227" t="s">
        <v>4264</v>
      </c>
      <c r="I3608" s="227"/>
      <c r="J3608" s="227"/>
      <c r="K3608" s="227"/>
      <c r="L3608" s="227"/>
      <c r="M3608" s="227"/>
      <c r="N3608" s="226" t="s">
        <v>7589</v>
      </c>
      <c r="O3608" s="226" t="s">
        <v>14334</v>
      </c>
      <c r="P3608" s="226" t="s">
        <v>7824</v>
      </c>
      <c r="Q3608" s="226" t="s">
        <v>9955</v>
      </c>
      <c r="R3608" s="228" t="s">
        <v>14583</v>
      </c>
      <c r="S3608" s="228">
        <v>410000699</v>
      </c>
      <c r="T3608" s="229">
        <v>45712</v>
      </c>
      <c r="U3608" s="230" t="s">
        <v>10093</v>
      </c>
      <c r="V3608" s="230" t="s">
        <v>14337</v>
      </c>
      <c r="W3608" s="230" t="s">
        <v>14337</v>
      </c>
      <c r="X3608" s="230" t="s">
        <v>4264</v>
      </c>
      <c r="Y3608" s="230"/>
      <c r="Z3608" s="230"/>
      <c r="AA3608" s="239">
        <v>202503</v>
      </c>
      <c r="AB3608" s="239"/>
      <c r="AC3608" s="240" t="s">
        <v>14340</v>
      </c>
      <c r="AD3608" s="240" t="s">
        <v>6952</v>
      </c>
      <c r="AE3608" s="241">
        <v>0</v>
      </c>
      <c r="AF3608" s="240" t="s">
        <v>6952</v>
      </c>
      <c r="AG3608" s="235" t="str">
        <f>IFERROR(VLOOKUP(작성용!A:A,RM!A:D,4,0),"-")</f>
        <v>-</v>
      </c>
      <c r="AH3608" s="9" t="s">
        <v>4264</v>
      </c>
      <c r="AI3608" s="231" t="s">
        <v>4264</v>
      </c>
      <c r="AJ3608" s="9" t="s">
        <v>4264</v>
      </c>
      <c r="AK3608" s="231" t="s">
        <v>10173</v>
      </c>
      <c r="AL3608" s="231">
        <v>3607</v>
      </c>
    </row>
    <row r="3609" spans="1:38" x14ac:dyDescent="0.3">
      <c r="A3609" s="225" t="s">
        <v>7803</v>
      </c>
      <c r="B3609" s="225" t="s">
        <v>7808</v>
      </c>
      <c r="C3609" s="237" t="s">
        <v>14321</v>
      </c>
      <c r="D3609" s="233" t="s">
        <v>9262</v>
      </c>
      <c r="E3609" s="232" t="s">
        <v>14584</v>
      </c>
      <c r="F3609" s="236" t="s">
        <v>8306</v>
      </c>
      <c r="G3609" s="210">
        <v>0</v>
      </c>
      <c r="H3609" s="227" t="s">
        <v>4264</v>
      </c>
      <c r="I3609" s="227"/>
      <c r="J3609" s="227"/>
      <c r="K3609" s="227"/>
      <c r="L3609" s="227"/>
      <c r="M3609" s="227"/>
      <c r="N3609" s="226" t="s">
        <v>7589</v>
      </c>
      <c r="O3609" s="226" t="s">
        <v>14334</v>
      </c>
      <c r="P3609" s="226" t="s">
        <v>7824</v>
      </c>
      <c r="Q3609" s="226" t="s">
        <v>9955</v>
      </c>
      <c r="R3609" s="228" t="s">
        <v>14585</v>
      </c>
      <c r="S3609" s="228">
        <v>410000744</v>
      </c>
      <c r="T3609" s="229">
        <v>45712</v>
      </c>
      <c r="U3609" s="230" t="s">
        <v>10093</v>
      </c>
      <c r="V3609" s="230" t="s">
        <v>14337</v>
      </c>
      <c r="W3609" s="230" t="s">
        <v>14337</v>
      </c>
      <c r="X3609" s="230" t="s">
        <v>4264</v>
      </c>
      <c r="Y3609" s="230"/>
      <c r="Z3609" s="230"/>
      <c r="AA3609" s="239">
        <v>202503</v>
      </c>
      <c r="AB3609" s="239"/>
      <c r="AC3609" s="240" t="s">
        <v>14340</v>
      </c>
      <c r="AD3609" s="240" t="s">
        <v>6952</v>
      </c>
      <c r="AE3609" s="241">
        <v>0</v>
      </c>
      <c r="AF3609" s="240" t="s">
        <v>6952</v>
      </c>
      <c r="AG3609" s="235" t="str">
        <f>IFERROR(VLOOKUP(작성용!A:A,RM!A:D,4,0),"-")</f>
        <v>-</v>
      </c>
      <c r="AH3609" s="9" t="s">
        <v>4264</v>
      </c>
      <c r="AI3609" s="231" t="s">
        <v>4264</v>
      </c>
      <c r="AJ3609" s="9" t="s">
        <v>4264</v>
      </c>
      <c r="AK3609" s="231" t="s">
        <v>10173</v>
      </c>
      <c r="AL3609" s="231">
        <v>3608</v>
      </c>
    </row>
    <row r="3610" spans="1:38" x14ac:dyDescent="0.3">
      <c r="A3610" s="225" t="s">
        <v>7803</v>
      </c>
      <c r="B3610" s="225" t="s">
        <v>7808</v>
      </c>
      <c r="C3610" s="237" t="s">
        <v>14321</v>
      </c>
      <c r="D3610" s="233" t="s">
        <v>14586</v>
      </c>
      <c r="E3610" s="232" t="s">
        <v>14587</v>
      </c>
      <c r="F3610" s="236" t="s">
        <v>8306</v>
      </c>
      <c r="G3610" s="210">
        <v>0</v>
      </c>
      <c r="H3610" s="227" t="s">
        <v>4264</v>
      </c>
      <c r="I3610" s="227"/>
      <c r="J3610" s="227"/>
      <c r="K3610" s="227"/>
      <c r="L3610" s="227"/>
      <c r="M3610" s="227"/>
      <c r="N3610" s="226" t="s">
        <v>7589</v>
      </c>
      <c r="O3610" s="226" t="s">
        <v>14334</v>
      </c>
      <c r="P3610" s="226" t="s">
        <v>7824</v>
      </c>
      <c r="Q3610" s="226" t="s">
        <v>9955</v>
      </c>
      <c r="R3610" s="228" t="s">
        <v>14588</v>
      </c>
      <c r="S3610" s="228">
        <v>410000972</v>
      </c>
      <c r="T3610" s="229">
        <v>45712</v>
      </c>
      <c r="U3610" s="230" t="s">
        <v>10093</v>
      </c>
      <c r="V3610" s="230" t="s">
        <v>14337</v>
      </c>
      <c r="W3610" s="230" t="s">
        <v>14337</v>
      </c>
      <c r="X3610" s="230" t="s">
        <v>4264</v>
      </c>
      <c r="Y3610" s="230"/>
      <c r="Z3610" s="230"/>
      <c r="AA3610" s="239">
        <v>202503</v>
      </c>
      <c r="AB3610" s="239"/>
      <c r="AC3610" s="240" t="s">
        <v>14340</v>
      </c>
      <c r="AD3610" s="240" t="s">
        <v>6952</v>
      </c>
      <c r="AE3610" s="241">
        <v>0</v>
      </c>
      <c r="AF3610" s="240" t="s">
        <v>6952</v>
      </c>
      <c r="AG3610" s="235" t="str">
        <f>IFERROR(VLOOKUP(작성용!A:A,RM!A:D,4,0),"-")</f>
        <v>-</v>
      </c>
      <c r="AH3610" s="9" t="s">
        <v>4264</v>
      </c>
      <c r="AI3610" s="231" t="s">
        <v>4264</v>
      </c>
      <c r="AJ3610" s="9" t="s">
        <v>4264</v>
      </c>
      <c r="AK3610" s="231" t="s">
        <v>10173</v>
      </c>
      <c r="AL3610" s="231">
        <v>3609</v>
      </c>
    </row>
    <row r="3611" spans="1:38" x14ac:dyDescent="0.3">
      <c r="A3611" s="225" t="s">
        <v>7803</v>
      </c>
      <c r="B3611" s="225" t="s">
        <v>7808</v>
      </c>
      <c r="C3611" s="237" t="s">
        <v>14321</v>
      </c>
      <c r="D3611" s="233" t="s">
        <v>14589</v>
      </c>
      <c r="E3611" s="232" t="s">
        <v>14590</v>
      </c>
      <c r="F3611" s="236" t="s">
        <v>8306</v>
      </c>
      <c r="G3611" s="210">
        <v>0</v>
      </c>
      <c r="H3611" s="227" t="s">
        <v>4264</v>
      </c>
      <c r="I3611" s="227"/>
      <c r="J3611" s="227"/>
      <c r="K3611" s="227"/>
      <c r="L3611" s="227"/>
      <c r="M3611" s="227"/>
      <c r="N3611" s="226" t="s">
        <v>7589</v>
      </c>
      <c r="O3611" s="226" t="s">
        <v>14334</v>
      </c>
      <c r="P3611" s="226" t="s">
        <v>7824</v>
      </c>
      <c r="Q3611" s="226" t="s">
        <v>9955</v>
      </c>
      <c r="R3611" s="228" t="s">
        <v>14591</v>
      </c>
      <c r="S3611" s="228">
        <v>410000971</v>
      </c>
      <c r="T3611" s="229">
        <v>45712</v>
      </c>
      <c r="U3611" s="230" t="s">
        <v>10093</v>
      </c>
      <c r="V3611" s="230" t="s">
        <v>14337</v>
      </c>
      <c r="W3611" s="230" t="s">
        <v>14337</v>
      </c>
      <c r="X3611" s="230" t="s">
        <v>4264</v>
      </c>
      <c r="Y3611" s="230"/>
      <c r="Z3611" s="230"/>
      <c r="AA3611" s="239">
        <v>202503</v>
      </c>
      <c r="AB3611" s="239"/>
      <c r="AC3611" s="240" t="s">
        <v>14340</v>
      </c>
      <c r="AD3611" s="240" t="s">
        <v>6952</v>
      </c>
      <c r="AE3611" s="241">
        <v>0</v>
      </c>
      <c r="AF3611" s="240" t="s">
        <v>6952</v>
      </c>
      <c r="AG3611" s="235" t="str">
        <f>IFERROR(VLOOKUP(작성용!A:A,RM!A:D,4,0),"-")</f>
        <v>-</v>
      </c>
      <c r="AH3611" s="9" t="s">
        <v>4264</v>
      </c>
      <c r="AI3611" s="231" t="s">
        <v>4264</v>
      </c>
      <c r="AJ3611" s="9" t="s">
        <v>4264</v>
      </c>
      <c r="AK3611" s="231" t="s">
        <v>10173</v>
      </c>
      <c r="AL3611" s="231">
        <v>3610</v>
      </c>
    </row>
    <row r="3612" spans="1:38" x14ac:dyDescent="0.3">
      <c r="A3612" s="225" t="s">
        <v>7803</v>
      </c>
      <c r="B3612" s="225" t="s">
        <v>7808</v>
      </c>
      <c r="C3612" s="237" t="s">
        <v>14321</v>
      </c>
      <c r="D3612" s="233" t="s">
        <v>14592</v>
      </c>
      <c r="E3612" s="232" t="s">
        <v>14593</v>
      </c>
      <c r="F3612" s="236" t="s">
        <v>8306</v>
      </c>
      <c r="G3612" s="210">
        <v>0</v>
      </c>
      <c r="H3612" s="227" t="s">
        <v>4264</v>
      </c>
      <c r="I3612" s="227"/>
      <c r="J3612" s="227"/>
      <c r="K3612" s="227"/>
      <c r="L3612" s="227"/>
      <c r="M3612" s="227"/>
      <c r="N3612" s="226" t="s">
        <v>7589</v>
      </c>
      <c r="O3612" s="226" t="s">
        <v>14334</v>
      </c>
      <c r="P3612" s="226" t="s">
        <v>7824</v>
      </c>
      <c r="Q3612" s="226" t="s">
        <v>9955</v>
      </c>
      <c r="R3612" s="228" t="s">
        <v>14594</v>
      </c>
      <c r="S3612" s="228">
        <v>410000404</v>
      </c>
      <c r="T3612" s="229">
        <v>45712</v>
      </c>
      <c r="U3612" s="230" t="s">
        <v>10093</v>
      </c>
      <c r="V3612" s="230" t="s">
        <v>14337</v>
      </c>
      <c r="W3612" s="230" t="s">
        <v>14337</v>
      </c>
      <c r="X3612" s="230" t="s">
        <v>4264</v>
      </c>
      <c r="Y3612" s="230"/>
      <c r="Z3612" s="230"/>
      <c r="AA3612" s="239">
        <v>202503</v>
      </c>
      <c r="AB3612" s="239"/>
      <c r="AC3612" s="240" t="s">
        <v>14340</v>
      </c>
      <c r="AD3612" s="240" t="s">
        <v>6952</v>
      </c>
      <c r="AE3612" s="241">
        <v>0</v>
      </c>
      <c r="AF3612" s="240" t="s">
        <v>6952</v>
      </c>
      <c r="AG3612" s="235" t="str">
        <f>IFERROR(VLOOKUP(작성용!A:A,RM!A:D,4,0),"-")</f>
        <v>-</v>
      </c>
      <c r="AH3612" s="9" t="s">
        <v>4264</v>
      </c>
      <c r="AI3612" s="231" t="s">
        <v>4264</v>
      </c>
      <c r="AJ3612" s="9" t="s">
        <v>4264</v>
      </c>
      <c r="AK3612" s="231" t="s">
        <v>10173</v>
      </c>
      <c r="AL3612" s="231">
        <v>3611</v>
      </c>
    </row>
    <row r="3613" spans="1:38" x14ac:dyDescent="0.3">
      <c r="A3613" s="225" t="s">
        <v>7803</v>
      </c>
      <c r="B3613" s="225" t="s">
        <v>7808</v>
      </c>
      <c r="C3613" s="237" t="s">
        <v>14321</v>
      </c>
      <c r="D3613" s="233" t="s">
        <v>14595</v>
      </c>
      <c r="E3613" s="232" t="s">
        <v>14596</v>
      </c>
      <c r="F3613" s="236" t="s">
        <v>8306</v>
      </c>
      <c r="G3613" s="210">
        <v>0</v>
      </c>
      <c r="H3613" s="227" t="s">
        <v>4264</v>
      </c>
      <c r="I3613" s="227"/>
      <c r="J3613" s="227"/>
      <c r="K3613" s="227"/>
      <c r="L3613" s="227"/>
      <c r="M3613" s="227"/>
      <c r="N3613" s="226" t="s">
        <v>7589</v>
      </c>
      <c r="O3613" s="226" t="s">
        <v>14334</v>
      </c>
      <c r="P3613" s="226" t="s">
        <v>7824</v>
      </c>
      <c r="Q3613" s="226" t="s">
        <v>9955</v>
      </c>
      <c r="R3613" s="228" t="s">
        <v>14597</v>
      </c>
      <c r="S3613" s="228">
        <v>410000724</v>
      </c>
      <c r="T3613" s="229">
        <v>45712</v>
      </c>
      <c r="U3613" s="230" t="s">
        <v>10093</v>
      </c>
      <c r="V3613" s="230" t="s">
        <v>14337</v>
      </c>
      <c r="W3613" s="230" t="s">
        <v>14337</v>
      </c>
      <c r="X3613" s="230" t="s">
        <v>4264</v>
      </c>
      <c r="Y3613" s="230"/>
      <c r="Z3613" s="230"/>
      <c r="AA3613" s="239">
        <v>202503</v>
      </c>
      <c r="AB3613" s="239"/>
      <c r="AC3613" s="240" t="s">
        <v>14340</v>
      </c>
      <c r="AD3613" s="240" t="s">
        <v>6952</v>
      </c>
      <c r="AE3613" s="241">
        <v>0</v>
      </c>
      <c r="AF3613" s="240" t="s">
        <v>6952</v>
      </c>
      <c r="AG3613" s="235" t="str">
        <f>IFERROR(VLOOKUP(작성용!A:A,RM!A:D,4,0),"-")</f>
        <v>-</v>
      </c>
      <c r="AH3613" s="9" t="s">
        <v>4264</v>
      </c>
      <c r="AI3613" s="231" t="s">
        <v>4264</v>
      </c>
      <c r="AJ3613" s="9" t="s">
        <v>4264</v>
      </c>
      <c r="AK3613" s="231" t="s">
        <v>10173</v>
      </c>
      <c r="AL3613" s="231">
        <v>3612</v>
      </c>
    </row>
    <row r="3614" spans="1:38" x14ac:dyDescent="0.3">
      <c r="A3614" s="225" t="s">
        <v>7803</v>
      </c>
      <c r="B3614" s="225" t="s">
        <v>7808</v>
      </c>
      <c r="C3614" s="237" t="s">
        <v>14321</v>
      </c>
      <c r="D3614" s="233" t="s">
        <v>14598</v>
      </c>
      <c r="E3614" s="232" t="s">
        <v>14599</v>
      </c>
      <c r="F3614" s="236" t="s">
        <v>8306</v>
      </c>
      <c r="G3614" s="210">
        <v>0</v>
      </c>
      <c r="H3614" s="227" t="s">
        <v>4264</v>
      </c>
      <c r="I3614" s="227"/>
      <c r="J3614" s="227"/>
      <c r="K3614" s="227"/>
      <c r="L3614" s="227"/>
      <c r="M3614" s="227"/>
      <c r="N3614" s="226" t="s">
        <v>7589</v>
      </c>
      <c r="O3614" s="226" t="s">
        <v>14334</v>
      </c>
      <c r="P3614" s="226" t="s">
        <v>7824</v>
      </c>
      <c r="Q3614" s="226" t="s">
        <v>9955</v>
      </c>
      <c r="R3614" s="228" t="s">
        <v>14600</v>
      </c>
      <c r="S3614" s="228">
        <v>410000994</v>
      </c>
      <c r="T3614" s="229">
        <v>45712</v>
      </c>
      <c r="U3614" s="230" t="s">
        <v>10093</v>
      </c>
      <c r="V3614" s="230" t="s">
        <v>14337</v>
      </c>
      <c r="W3614" s="230" t="s">
        <v>14337</v>
      </c>
      <c r="X3614" s="230" t="s">
        <v>4264</v>
      </c>
      <c r="Y3614" s="230"/>
      <c r="Z3614" s="230"/>
      <c r="AA3614" s="239">
        <v>202503</v>
      </c>
      <c r="AB3614" s="239"/>
      <c r="AC3614" s="240" t="s">
        <v>14340</v>
      </c>
      <c r="AD3614" s="240" t="s">
        <v>6952</v>
      </c>
      <c r="AE3614" s="241">
        <v>0</v>
      </c>
      <c r="AF3614" s="240" t="s">
        <v>6952</v>
      </c>
      <c r="AG3614" s="235" t="str">
        <f>IFERROR(VLOOKUP(작성용!A:A,RM!A:D,4,0),"-")</f>
        <v>-</v>
      </c>
      <c r="AH3614" s="9" t="s">
        <v>4264</v>
      </c>
      <c r="AI3614" s="231" t="s">
        <v>4264</v>
      </c>
      <c r="AJ3614" s="9" t="s">
        <v>4264</v>
      </c>
      <c r="AK3614" s="231" t="s">
        <v>10173</v>
      </c>
      <c r="AL3614" s="231">
        <v>3613</v>
      </c>
    </row>
    <row r="3615" spans="1:38" x14ac:dyDescent="0.3">
      <c r="A3615" s="225" t="s">
        <v>7803</v>
      </c>
      <c r="B3615" s="225" t="s">
        <v>7808</v>
      </c>
      <c r="C3615" s="237" t="s">
        <v>14321</v>
      </c>
      <c r="D3615" s="233" t="s">
        <v>9272</v>
      </c>
      <c r="E3615" s="232" t="s">
        <v>14601</v>
      </c>
      <c r="F3615" s="236" t="s">
        <v>8306</v>
      </c>
      <c r="G3615" s="210">
        <v>0</v>
      </c>
      <c r="H3615" s="227" t="s">
        <v>4264</v>
      </c>
      <c r="I3615" s="227"/>
      <c r="J3615" s="227"/>
      <c r="K3615" s="227"/>
      <c r="L3615" s="227"/>
      <c r="M3615" s="227"/>
      <c r="N3615" s="226" t="s">
        <v>7589</v>
      </c>
      <c r="O3615" s="226" t="s">
        <v>14334</v>
      </c>
      <c r="P3615" s="226" t="s">
        <v>7824</v>
      </c>
      <c r="Q3615" s="226" t="s">
        <v>9955</v>
      </c>
      <c r="R3615" s="228" t="s">
        <v>14602</v>
      </c>
      <c r="S3615" s="228">
        <v>410000647</v>
      </c>
      <c r="T3615" s="229">
        <v>45712</v>
      </c>
      <c r="U3615" s="230" t="s">
        <v>10093</v>
      </c>
      <c r="V3615" s="230" t="s">
        <v>14337</v>
      </c>
      <c r="W3615" s="230" t="s">
        <v>14337</v>
      </c>
      <c r="X3615" s="230" t="s">
        <v>4264</v>
      </c>
      <c r="Y3615" s="230"/>
      <c r="Z3615" s="230"/>
      <c r="AA3615" s="239">
        <v>202503</v>
      </c>
      <c r="AB3615" s="239"/>
      <c r="AC3615" s="240" t="s">
        <v>14340</v>
      </c>
      <c r="AD3615" s="240" t="s">
        <v>6952</v>
      </c>
      <c r="AE3615" s="241">
        <v>0</v>
      </c>
      <c r="AF3615" s="240" t="s">
        <v>6952</v>
      </c>
      <c r="AG3615" s="235" t="str">
        <f>IFERROR(VLOOKUP(작성용!A:A,RM!A:D,4,0),"-")</f>
        <v>-</v>
      </c>
      <c r="AH3615" s="9" t="s">
        <v>4264</v>
      </c>
      <c r="AI3615" s="231" t="s">
        <v>4264</v>
      </c>
      <c r="AJ3615" s="9" t="s">
        <v>4264</v>
      </c>
      <c r="AK3615" s="231" t="s">
        <v>10173</v>
      </c>
      <c r="AL3615" s="231">
        <v>3614</v>
      </c>
    </row>
    <row r="3616" spans="1:38" x14ac:dyDescent="0.3">
      <c r="A3616" s="225" t="s">
        <v>7803</v>
      </c>
      <c r="B3616" s="225" t="s">
        <v>7808</v>
      </c>
      <c r="C3616" s="237" t="s">
        <v>14321</v>
      </c>
      <c r="D3616" s="233" t="s">
        <v>14603</v>
      </c>
      <c r="E3616" s="232" t="s">
        <v>14604</v>
      </c>
      <c r="F3616" s="236" t="s">
        <v>8306</v>
      </c>
      <c r="G3616" s="210">
        <v>0</v>
      </c>
      <c r="H3616" s="227" t="s">
        <v>4264</v>
      </c>
      <c r="I3616" s="227"/>
      <c r="J3616" s="227"/>
      <c r="K3616" s="227"/>
      <c r="L3616" s="227"/>
      <c r="M3616" s="227"/>
      <c r="N3616" s="226" t="s">
        <v>7589</v>
      </c>
      <c r="O3616" s="226" t="s">
        <v>14334</v>
      </c>
      <c r="P3616" s="226" t="s">
        <v>7824</v>
      </c>
      <c r="Q3616" s="226" t="s">
        <v>9955</v>
      </c>
      <c r="R3616" s="228" t="s">
        <v>14605</v>
      </c>
      <c r="S3616" s="228" t="s">
        <v>4264</v>
      </c>
      <c r="T3616" s="229">
        <v>45712</v>
      </c>
      <c r="U3616" s="230" t="s">
        <v>10093</v>
      </c>
      <c r="V3616" s="230" t="s">
        <v>14337</v>
      </c>
      <c r="W3616" s="230" t="s">
        <v>14337</v>
      </c>
      <c r="X3616" s="230" t="s">
        <v>4264</v>
      </c>
      <c r="Y3616" s="230"/>
      <c r="Z3616" s="230"/>
      <c r="AA3616" s="239">
        <v>202503</v>
      </c>
      <c r="AB3616" s="239"/>
      <c r="AC3616" s="240" t="s">
        <v>14340</v>
      </c>
      <c r="AD3616" s="240" t="s">
        <v>6952</v>
      </c>
      <c r="AE3616" s="241">
        <v>0</v>
      </c>
      <c r="AF3616" s="240" t="s">
        <v>6952</v>
      </c>
      <c r="AG3616" s="235" t="str">
        <f>IFERROR(VLOOKUP(작성용!A:A,RM!A:D,4,0),"-")</f>
        <v>-</v>
      </c>
      <c r="AH3616" s="9" t="s">
        <v>4264</v>
      </c>
      <c r="AI3616" s="231" t="s">
        <v>4264</v>
      </c>
      <c r="AJ3616" s="9" t="s">
        <v>4264</v>
      </c>
      <c r="AK3616" s="231" t="s">
        <v>10173</v>
      </c>
      <c r="AL3616" s="231">
        <v>3615</v>
      </c>
    </row>
    <row r="3617" spans="1:38" x14ac:dyDescent="0.3">
      <c r="A3617" s="225" t="s">
        <v>7803</v>
      </c>
      <c r="B3617" s="225" t="s">
        <v>7808</v>
      </c>
      <c r="C3617" s="237" t="s">
        <v>14321</v>
      </c>
      <c r="D3617" s="233" t="s">
        <v>14606</v>
      </c>
      <c r="E3617" s="232" t="s">
        <v>14607</v>
      </c>
      <c r="F3617" s="236" t="s">
        <v>8306</v>
      </c>
      <c r="G3617" s="210">
        <v>0</v>
      </c>
      <c r="H3617" s="227" t="s">
        <v>4264</v>
      </c>
      <c r="I3617" s="227"/>
      <c r="J3617" s="227"/>
      <c r="K3617" s="227"/>
      <c r="L3617" s="227"/>
      <c r="M3617" s="227"/>
      <c r="N3617" s="226" t="s">
        <v>7589</v>
      </c>
      <c r="O3617" s="226" t="s">
        <v>14334</v>
      </c>
      <c r="P3617" s="226" t="s">
        <v>7824</v>
      </c>
      <c r="Q3617" s="226" t="s">
        <v>9955</v>
      </c>
      <c r="R3617" s="228" t="s">
        <v>7938</v>
      </c>
      <c r="S3617" s="228" t="s">
        <v>4264</v>
      </c>
      <c r="T3617" s="229">
        <v>45712</v>
      </c>
      <c r="U3617" s="230" t="s">
        <v>10093</v>
      </c>
      <c r="V3617" s="230" t="s">
        <v>14337</v>
      </c>
      <c r="W3617" s="230" t="s">
        <v>14337</v>
      </c>
      <c r="X3617" s="230" t="s">
        <v>4264</v>
      </c>
      <c r="Y3617" s="230"/>
      <c r="Z3617" s="230"/>
      <c r="AA3617" s="239">
        <v>202503</v>
      </c>
      <c r="AB3617" s="239"/>
      <c r="AC3617" s="240" t="s">
        <v>14340</v>
      </c>
      <c r="AD3617" s="240" t="s">
        <v>6952</v>
      </c>
      <c r="AE3617" s="241">
        <v>0</v>
      </c>
      <c r="AF3617" s="240" t="s">
        <v>6952</v>
      </c>
      <c r="AG3617" s="235" t="str">
        <f>IFERROR(VLOOKUP(작성용!A:A,RM!A:D,4,0),"-")</f>
        <v>-</v>
      </c>
      <c r="AH3617" s="9" t="s">
        <v>4264</v>
      </c>
      <c r="AI3617" s="231" t="s">
        <v>4264</v>
      </c>
      <c r="AJ3617" s="9" t="s">
        <v>4264</v>
      </c>
      <c r="AK3617" s="231" t="s">
        <v>10173</v>
      </c>
      <c r="AL3617" s="231">
        <v>3616</v>
      </c>
    </row>
    <row r="3618" spans="1:38" x14ac:dyDescent="0.3">
      <c r="A3618" s="225" t="s">
        <v>7803</v>
      </c>
      <c r="B3618" s="225" t="s">
        <v>7808</v>
      </c>
      <c r="C3618" s="237" t="s">
        <v>14321</v>
      </c>
      <c r="D3618" s="233" t="s">
        <v>12131</v>
      </c>
      <c r="E3618" s="232" t="s">
        <v>9293</v>
      </c>
      <c r="F3618" s="236" t="s">
        <v>8306</v>
      </c>
      <c r="G3618" s="210">
        <v>0</v>
      </c>
      <c r="H3618" s="227" t="s">
        <v>4264</v>
      </c>
      <c r="I3618" s="227"/>
      <c r="J3618" s="227"/>
      <c r="K3618" s="227"/>
      <c r="L3618" s="227"/>
      <c r="M3618" s="227"/>
      <c r="N3618" s="226" t="s">
        <v>7589</v>
      </c>
      <c r="O3618" s="226" t="s">
        <v>14334</v>
      </c>
      <c r="P3618" s="226" t="s">
        <v>7824</v>
      </c>
      <c r="Q3618" s="226" t="s">
        <v>9955</v>
      </c>
      <c r="R3618" s="228" t="s">
        <v>14608</v>
      </c>
      <c r="S3618" s="228">
        <v>410000759</v>
      </c>
      <c r="T3618" s="229">
        <v>45712</v>
      </c>
      <c r="U3618" s="230" t="s">
        <v>10093</v>
      </c>
      <c r="V3618" s="230" t="s">
        <v>3961</v>
      </c>
      <c r="W3618" s="230" t="s">
        <v>14337</v>
      </c>
      <c r="X3618" s="230" t="s">
        <v>4264</v>
      </c>
      <c r="Y3618" s="230"/>
      <c r="Z3618" s="230"/>
      <c r="AA3618" s="239">
        <v>202503</v>
      </c>
      <c r="AB3618" s="239"/>
      <c r="AC3618" s="240" t="s">
        <v>14340</v>
      </c>
      <c r="AD3618" s="240" t="s">
        <v>6952</v>
      </c>
      <c r="AE3618" s="241">
        <v>0</v>
      </c>
      <c r="AF3618" s="240" t="s">
        <v>3981</v>
      </c>
      <c r="AG3618" s="235" t="str">
        <f>IFERROR(VLOOKUP(작성용!A:A,RM!A:D,4,0),"-")</f>
        <v>-</v>
      </c>
      <c r="AH3618" s="9" t="s">
        <v>4264</v>
      </c>
      <c r="AI3618" s="231" t="s">
        <v>4264</v>
      </c>
      <c r="AJ3618" s="9" t="s">
        <v>4264</v>
      </c>
      <c r="AK3618" s="231" t="s">
        <v>10173</v>
      </c>
      <c r="AL3618" s="231">
        <v>3617</v>
      </c>
    </row>
    <row r="3619" spans="1:38" x14ac:dyDescent="0.3">
      <c r="A3619" s="225" t="s">
        <v>7803</v>
      </c>
      <c r="B3619" s="225" t="s">
        <v>7808</v>
      </c>
      <c r="C3619" s="237" t="s">
        <v>14321</v>
      </c>
      <c r="D3619" s="233" t="s">
        <v>14609</v>
      </c>
      <c r="E3619" s="232" t="s">
        <v>14610</v>
      </c>
      <c r="F3619" s="236" t="s">
        <v>8306</v>
      </c>
      <c r="G3619" s="210">
        <v>0</v>
      </c>
      <c r="H3619" s="227" t="s">
        <v>4264</v>
      </c>
      <c r="I3619" s="227"/>
      <c r="J3619" s="227"/>
      <c r="K3619" s="227"/>
      <c r="L3619" s="227"/>
      <c r="M3619" s="227"/>
      <c r="N3619" s="226" t="s">
        <v>7589</v>
      </c>
      <c r="O3619" s="226" t="s">
        <v>14334</v>
      </c>
      <c r="P3619" s="226" t="s">
        <v>7824</v>
      </c>
      <c r="Q3619" s="226" t="s">
        <v>9955</v>
      </c>
      <c r="R3619" s="228" t="s">
        <v>14611</v>
      </c>
      <c r="S3619" s="228">
        <v>410000873</v>
      </c>
      <c r="T3619" s="229">
        <v>45712</v>
      </c>
      <c r="U3619" s="230" t="s">
        <v>10093</v>
      </c>
      <c r="V3619" s="230" t="s">
        <v>14337</v>
      </c>
      <c r="W3619" s="230" t="s">
        <v>14337</v>
      </c>
      <c r="X3619" s="230" t="s">
        <v>4264</v>
      </c>
      <c r="Y3619" s="230"/>
      <c r="Z3619" s="230"/>
      <c r="AA3619" s="239">
        <v>202503</v>
      </c>
      <c r="AB3619" s="239"/>
      <c r="AC3619" s="240" t="s">
        <v>14340</v>
      </c>
      <c r="AD3619" s="240" t="s">
        <v>6952</v>
      </c>
      <c r="AE3619" s="241">
        <v>0</v>
      </c>
      <c r="AF3619" s="240" t="s">
        <v>6952</v>
      </c>
      <c r="AG3619" s="235" t="str">
        <f>IFERROR(VLOOKUP(작성용!A:A,RM!A:D,4,0),"-")</f>
        <v>-</v>
      </c>
      <c r="AH3619" s="9" t="s">
        <v>4264</v>
      </c>
      <c r="AI3619" s="231" t="s">
        <v>4264</v>
      </c>
      <c r="AJ3619" s="9" t="s">
        <v>4264</v>
      </c>
      <c r="AK3619" s="231" t="s">
        <v>10173</v>
      </c>
      <c r="AL3619" s="231">
        <v>3618</v>
      </c>
    </row>
    <row r="3620" spans="1:38" x14ac:dyDescent="0.3">
      <c r="A3620" s="225" t="s">
        <v>7803</v>
      </c>
      <c r="B3620" s="225" t="s">
        <v>7808</v>
      </c>
      <c r="C3620" s="237" t="s">
        <v>14321</v>
      </c>
      <c r="D3620" s="233" t="s">
        <v>14612</v>
      </c>
      <c r="E3620" s="232" t="s">
        <v>14613</v>
      </c>
      <c r="F3620" s="236" t="s">
        <v>8306</v>
      </c>
      <c r="G3620" s="210">
        <v>0</v>
      </c>
      <c r="H3620" s="227" t="s">
        <v>4264</v>
      </c>
      <c r="I3620" s="227"/>
      <c r="J3620" s="227"/>
      <c r="K3620" s="227"/>
      <c r="L3620" s="227"/>
      <c r="M3620" s="227"/>
      <c r="N3620" s="226" t="s">
        <v>7589</v>
      </c>
      <c r="O3620" s="226" t="s">
        <v>14334</v>
      </c>
      <c r="P3620" s="226" t="s">
        <v>7824</v>
      </c>
      <c r="Q3620" s="226" t="s">
        <v>9955</v>
      </c>
      <c r="R3620" s="228" t="s">
        <v>14614</v>
      </c>
      <c r="S3620" s="228">
        <v>410000977</v>
      </c>
      <c r="T3620" s="229">
        <v>45712</v>
      </c>
      <c r="U3620" s="230" t="s">
        <v>10093</v>
      </c>
      <c r="V3620" s="230" t="s">
        <v>14337</v>
      </c>
      <c r="W3620" s="230" t="s">
        <v>14337</v>
      </c>
      <c r="X3620" s="230" t="s">
        <v>4264</v>
      </c>
      <c r="Y3620" s="230"/>
      <c r="Z3620" s="230"/>
      <c r="AA3620" s="239">
        <v>202503</v>
      </c>
      <c r="AB3620" s="239"/>
      <c r="AC3620" s="240" t="s">
        <v>14340</v>
      </c>
      <c r="AD3620" s="240" t="s">
        <v>6952</v>
      </c>
      <c r="AE3620" s="241">
        <v>0</v>
      </c>
      <c r="AF3620" s="240" t="s">
        <v>6952</v>
      </c>
      <c r="AG3620" s="235" t="str">
        <f>IFERROR(VLOOKUP(작성용!A:A,RM!A:D,4,0),"-")</f>
        <v>-</v>
      </c>
      <c r="AH3620" s="9" t="s">
        <v>4264</v>
      </c>
      <c r="AI3620" s="231" t="s">
        <v>4264</v>
      </c>
      <c r="AJ3620" s="9" t="s">
        <v>4264</v>
      </c>
      <c r="AK3620" s="231" t="s">
        <v>10173</v>
      </c>
      <c r="AL3620" s="231">
        <v>3619</v>
      </c>
    </row>
    <row r="3621" spans="1:38" x14ac:dyDescent="0.3">
      <c r="A3621" s="225" t="s">
        <v>7803</v>
      </c>
      <c r="B3621" s="225" t="s">
        <v>7808</v>
      </c>
      <c r="C3621" s="237" t="s">
        <v>14321</v>
      </c>
      <c r="D3621" s="233" t="s">
        <v>8799</v>
      </c>
      <c r="E3621" s="232" t="s">
        <v>14615</v>
      </c>
      <c r="F3621" s="236" t="s">
        <v>8306</v>
      </c>
      <c r="G3621" s="210">
        <v>0</v>
      </c>
      <c r="H3621" s="227" t="s">
        <v>4264</v>
      </c>
      <c r="I3621" s="227"/>
      <c r="J3621" s="227"/>
      <c r="K3621" s="227"/>
      <c r="L3621" s="227"/>
      <c r="M3621" s="227"/>
      <c r="N3621" s="226" t="s">
        <v>7589</v>
      </c>
      <c r="O3621" s="226" t="s">
        <v>14334</v>
      </c>
      <c r="P3621" s="226" t="s">
        <v>7824</v>
      </c>
      <c r="Q3621" s="226" t="s">
        <v>9955</v>
      </c>
      <c r="R3621" s="228" t="s">
        <v>14616</v>
      </c>
      <c r="S3621" s="228">
        <v>410000887</v>
      </c>
      <c r="T3621" s="229">
        <v>45712</v>
      </c>
      <c r="U3621" s="230" t="s">
        <v>10093</v>
      </c>
      <c r="V3621" s="230" t="s">
        <v>14337</v>
      </c>
      <c r="W3621" s="230" t="s">
        <v>14337</v>
      </c>
      <c r="X3621" s="230" t="s">
        <v>4264</v>
      </c>
      <c r="Y3621" s="230"/>
      <c r="Z3621" s="230"/>
      <c r="AA3621" s="239">
        <v>202503</v>
      </c>
      <c r="AB3621" s="239"/>
      <c r="AC3621" s="240" t="s">
        <v>14340</v>
      </c>
      <c r="AD3621" s="240" t="s">
        <v>6952</v>
      </c>
      <c r="AE3621" s="241">
        <v>0</v>
      </c>
      <c r="AF3621" s="240" t="s">
        <v>6952</v>
      </c>
      <c r="AG3621" s="235" t="str">
        <f>IFERROR(VLOOKUP(작성용!A:A,RM!A:D,4,0),"-")</f>
        <v>-</v>
      </c>
      <c r="AH3621" s="9" t="s">
        <v>4264</v>
      </c>
      <c r="AI3621" s="231" t="s">
        <v>4264</v>
      </c>
      <c r="AJ3621" s="9" t="s">
        <v>4264</v>
      </c>
      <c r="AK3621" s="231" t="s">
        <v>10173</v>
      </c>
      <c r="AL3621" s="231">
        <v>3620</v>
      </c>
    </row>
    <row r="3622" spans="1:38" x14ac:dyDescent="0.3">
      <c r="A3622" s="225" t="s">
        <v>3502</v>
      </c>
      <c r="B3622" s="225" t="s">
        <v>14618</v>
      </c>
      <c r="C3622" s="237" t="s">
        <v>14619</v>
      </c>
      <c r="D3622" s="233" t="s">
        <v>14620</v>
      </c>
      <c r="E3622" s="232">
        <v>1101110974851</v>
      </c>
      <c r="F3622" s="236" t="s">
        <v>14625</v>
      </c>
      <c r="G3622" s="210">
        <v>3</v>
      </c>
      <c r="H3622" s="227" t="s">
        <v>4027</v>
      </c>
      <c r="I3622" s="227"/>
      <c r="J3622" s="227"/>
      <c r="K3622" s="227"/>
      <c r="L3622" s="227"/>
      <c r="M3622" s="227"/>
      <c r="N3622" s="227" t="s">
        <v>3994</v>
      </c>
      <c r="O3622" s="227" t="s">
        <v>14626</v>
      </c>
      <c r="P3622" s="227" t="s">
        <v>14621</v>
      </c>
      <c r="Q3622" s="226" t="s">
        <v>14622</v>
      </c>
      <c r="R3622" s="208" t="s">
        <v>4027</v>
      </c>
      <c r="S3622" s="209" t="s">
        <v>14316</v>
      </c>
      <c r="T3622" s="229">
        <v>45712</v>
      </c>
      <c r="U3622" s="230" t="s">
        <v>14627</v>
      </c>
      <c r="V3622" s="229">
        <v>45715</v>
      </c>
      <c r="W3622" s="229">
        <v>45722</v>
      </c>
      <c r="X3622" s="230" t="s">
        <v>2</v>
      </c>
      <c r="Y3622" s="230"/>
      <c r="Z3622" s="230" t="s">
        <v>14628</v>
      </c>
      <c r="AA3622" s="234">
        <v>202502</v>
      </c>
      <c r="AB3622" s="239"/>
      <c r="AC3622" s="229" t="s">
        <v>14623</v>
      </c>
      <c r="AD3622" s="240" t="s">
        <v>14624</v>
      </c>
      <c r="AE3622" s="241">
        <v>0</v>
      </c>
      <c r="AF3622" s="240" t="s">
        <v>14624</v>
      </c>
      <c r="AG3622" s="235" t="str">
        <f>IFERROR(VLOOKUP(작성용!A:A,RM!A:D,4,0),"-")</f>
        <v>메자닌평가팀</v>
      </c>
      <c r="AH3622" s="9" t="s">
        <v>3616</v>
      </c>
      <c r="AI3622" s="231" t="s">
        <v>4027</v>
      </c>
      <c r="AJ3622" s="231" t="s">
        <v>3944</v>
      </c>
      <c r="AK3622" s="231" t="s">
        <v>4912</v>
      </c>
      <c r="AL3622" s="231">
        <v>3621</v>
      </c>
    </row>
    <row r="3623" spans="1:38" x14ac:dyDescent="0.3">
      <c r="A3623" s="225" t="s">
        <v>1869</v>
      </c>
      <c r="B3623" s="225" t="s">
        <v>14630</v>
      </c>
      <c r="C3623" s="243" t="s">
        <v>4000</v>
      </c>
      <c r="D3623" s="233" t="s">
        <v>14631</v>
      </c>
      <c r="E3623" s="232">
        <v>1101118252126</v>
      </c>
      <c r="F3623" s="236" t="s">
        <v>14632</v>
      </c>
      <c r="G3623" s="210">
        <v>0</v>
      </c>
      <c r="H3623" s="227" t="s">
        <v>14633</v>
      </c>
      <c r="I3623" s="227"/>
      <c r="J3623" s="227"/>
      <c r="K3623" s="227"/>
      <c r="L3623" s="227"/>
      <c r="M3623" s="227"/>
      <c r="N3623" s="227" t="s">
        <v>14634</v>
      </c>
      <c r="O3623" s="242" t="s">
        <v>14646</v>
      </c>
      <c r="P3623" s="242" t="s">
        <v>14647</v>
      </c>
      <c r="Q3623" s="221" t="s">
        <v>14648</v>
      </c>
      <c r="R3623" s="208" t="s">
        <v>14633</v>
      </c>
      <c r="S3623" s="209" t="s">
        <v>14316</v>
      </c>
      <c r="T3623" s="229">
        <v>45713</v>
      </c>
      <c r="U3623" s="230" t="s">
        <v>14644</v>
      </c>
      <c r="V3623" s="229">
        <v>45714</v>
      </c>
      <c r="W3623" s="229">
        <v>45714</v>
      </c>
      <c r="X3623" s="230" t="s">
        <v>14633</v>
      </c>
      <c r="Y3623" s="230"/>
      <c r="Z3623" s="230" t="s">
        <v>14645</v>
      </c>
      <c r="AA3623" s="220">
        <v>202412</v>
      </c>
      <c r="AB3623" s="239"/>
      <c r="AC3623" s="229" t="s">
        <v>14635</v>
      </c>
      <c r="AD3623" s="240" t="s">
        <v>187</v>
      </c>
      <c r="AE3623" s="241">
        <v>1</v>
      </c>
      <c r="AF3623" s="240" t="s">
        <v>187</v>
      </c>
      <c r="AG3623" s="235" t="str">
        <f>IFERROR(VLOOKUP(작성용!A:A,RM!A:D,4,0),"-")</f>
        <v>이진주</v>
      </c>
      <c r="AH3623" s="9" t="s">
        <v>15290</v>
      </c>
      <c r="AI3623" s="231" t="s">
        <v>14633</v>
      </c>
      <c r="AJ3623" s="231" t="s">
        <v>7507</v>
      </c>
      <c r="AK3623" s="231" t="s">
        <v>14636</v>
      </c>
      <c r="AL3623" s="231">
        <v>3622</v>
      </c>
    </row>
    <row r="3624" spans="1:38" x14ac:dyDescent="0.3">
      <c r="A3624" s="225" t="s">
        <v>1869</v>
      </c>
      <c r="B3624" s="225" t="s">
        <v>14637</v>
      </c>
      <c r="C3624" s="243" t="s">
        <v>4000</v>
      </c>
      <c r="D3624" s="233" t="s">
        <v>14638</v>
      </c>
      <c r="E3624" s="232">
        <v>1101118252126</v>
      </c>
      <c r="F3624" s="236" t="s">
        <v>14640</v>
      </c>
      <c r="G3624" s="210">
        <v>0</v>
      </c>
      <c r="H3624" s="227" t="s">
        <v>14633</v>
      </c>
      <c r="I3624" s="227"/>
      <c r="J3624" s="227"/>
      <c r="K3624" s="227"/>
      <c r="L3624" s="227"/>
      <c r="M3624" s="227"/>
      <c r="N3624" s="227" t="s">
        <v>14634</v>
      </c>
      <c r="O3624" s="242" t="s">
        <v>14646</v>
      </c>
      <c r="P3624" s="242" t="s">
        <v>14647</v>
      </c>
      <c r="Q3624" s="221" t="s">
        <v>14648</v>
      </c>
      <c r="R3624" s="208" t="s">
        <v>14633</v>
      </c>
      <c r="S3624" s="209" t="s">
        <v>14633</v>
      </c>
      <c r="T3624" s="229">
        <v>45713</v>
      </c>
      <c r="U3624" s="230" t="s">
        <v>14644</v>
      </c>
      <c r="V3624" s="229">
        <v>45714</v>
      </c>
      <c r="W3624" s="229">
        <v>45714</v>
      </c>
      <c r="X3624" s="230" t="s">
        <v>4264</v>
      </c>
      <c r="Y3624" s="230"/>
      <c r="Z3624" s="230" t="s">
        <v>14645</v>
      </c>
      <c r="AA3624" s="220">
        <v>202412</v>
      </c>
      <c r="AB3624" s="239"/>
      <c r="AC3624" s="229" t="s">
        <v>9916</v>
      </c>
      <c r="AD3624" s="240" t="s">
        <v>14641</v>
      </c>
      <c r="AE3624" s="241">
        <v>0</v>
      </c>
      <c r="AF3624" s="240" t="s">
        <v>14641</v>
      </c>
      <c r="AG3624" s="235" t="str">
        <f>IFERROR(VLOOKUP(작성용!A:A,RM!A:D,4,0),"-")</f>
        <v>이진주</v>
      </c>
      <c r="AH3624" s="9" t="s">
        <v>15290</v>
      </c>
      <c r="AI3624" s="231" t="s">
        <v>14633</v>
      </c>
      <c r="AJ3624" s="231" t="s">
        <v>7507</v>
      </c>
      <c r="AK3624" s="231" t="s">
        <v>14642</v>
      </c>
      <c r="AL3624" s="231">
        <v>3623</v>
      </c>
    </row>
    <row r="3625" spans="1:38" x14ac:dyDescent="0.3">
      <c r="A3625" s="225" t="s">
        <v>1869</v>
      </c>
      <c r="B3625" s="225" t="s">
        <v>14637</v>
      </c>
      <c r="C3625" s="243" t="s">
        <v>4000</v>
      </c>
      <c r="D3625" s="233" t="s">
        <v>14643</v>
      </c>
      <c r="E3625" s="232">
        <v>1101114191815</v>
      </c>
      <c r="F3625" s="236" t="s">
        <v>14172</v>
      </c>
      <c r="G3625" s="210">
        <v>0</v>
      </c>
      <c r="H3625" s="227" t="s">
        <v>14633</v>
      </c>
      <c r="I3625" s="227"/>
      <c r="J3625" s="227"/>
      <c r="K3625" s="227"/>
      <c r="L3625" s="227"/>
      <c r="M3625" s="227"/>
      <c r="N3625" s="227" t="s">
        <v>7732</v>
      </c>
      <c r="O3625" s="242" t="s">
        <v>14646</v>
      </c>
      <c r="P3625" s="242" t="s">
        <v>14647</v>
      </c>
      <c r="Q3625" s="221" t="s">
        <v>14648</v>
      </c>
      <c r="R3625" s="208" t="s">
        <v>4027</v>
      </c>
      <c r="S3625" s="209" t="s">
        <v>4027</v>
      </c>
      <c r="T3625" s="229">
        <v>45713</v>
      </c>
      <c r="U3625" s="230" t="s">
        <v>14644</v>
      </c>
      <c r="V3625" s="229">
        <v>45714</v>
      </c>
      <c r="W3625" s="229">
        <v>45714</v>
      </c>
      <c r="X3625" s="230" t="s">
        <v>4027</v>
      </c>
      <c r="Y3625" s="230"/>
      <c r="Z3625" s="230" t="s">
        <v>14645</v>
      </c>
      <c r="AA3625" s="220">
        <v>202412</v>
      </c>
      <c r="AB3625" s="239"/>
      <c r="AC3625" s="229" t="s">
        <v>9916</v>
      </c>
      <c r="AD3625" s="240" t="s">
        <v>15290</v>
      </c>
      <c r="AE3625" s="241">
        <v>1</v>
      </c>
      <c r="AF3625" s="240" t="s">
        <v>166</v>
      </c>
      <c r="AG3625" s="235" t="str">
        <f>IFERROR(VLOOKUP(작성용!A:A,RM!A:D,4,0),"-")</f>
        <v>이진주</v>
      </c>
      <c r="AH3625" s="9" t="s">
        <v>15290</v>
      </c>
      <c r="AI3625" s="231" t="s">
        <v>14633</v>
      </c>
      <c r="AJ3625" s="231" t="s">
        <v>7507</v>
      </c>
      <c r="AK3625" s="231" t="s">
        <v>10173</v>
      </c>
      <c r="AL3625" s="231">
        <v>3624</v>
      </c>
    </row>
    <row r="3626" spans="1:38" x14ac:dyDescent="0.3">
      <c r="A3626" s="225" t="s">
        <v>3715</v>
      </c>
      <c r="B3626" s="225" t="s">
        <v>14649</v>
      </c>
      <c r="C3626" s="237" t="s">
        <v>3683</v>
      </c>
      <c r="D3626" s="233" t="s">
        <v>14650</v>
      </c>
      <c r="E3626" s="232">
        <v>1911110000104</v>
      </c>
      <c r="F3626" s="236" t="s">
        <v>14639</v>
      </c>
      <c r="G3626" s="210">
        <v>0</v>
      </c>
      <c r="H3626" s="227" t="s">
        <v>14651</v>
      </c>
      <c r="I3626" s="227"/>
      <c r="J3626" s="227"/>
      <c r="K3626" s="227"/>
      <c r="L3626" s="227"/>
      <c r="M3626" s="227"/>
      <c r="N3626" s="227" t="s">
        <v>14652</v>
      </c>
      <c r="O3626" s="242" t="s">
        <v>14653</v>
      </c>
      <c r="P3626" s="242" t="s">
        <v>14654</v>
      </c>
      <c r="Q3626" s="221" t="s">
        <v>14655</v>
      </c>
      <c r="R3626" s="208" t="s">
        <v>2</v>
      </c>
      <c r="S3626" s="209" t="s">
        <v>14316</v>
      </c>
      <c r="T3626" s="229" t="s">
        <v>14656</v>
      </c>
      <c r="U3626" s="230" t="s">
        <v>14280</v>
      </c>
      <c r="V3626" s="229">
        <v>45691</v>
      </c>
      <c r="W3626" s="229" t="s">
        <v>8425</v>
      </c>
      <c r="X3626" s="230" t="s">
        <v>4027</v>
      </c>
      <c r="Y3626" s="230"/>
      <c r="Z3626" s="230" t="s">
        <v>14657</v>
      </c>
      <c r="AA3626" s="234">
        <v>202501</v>
      </c>
      <c r="AB3626" s="239"/>
      <c r="AC3626" s="229" t="s">
        <v>14658</v>
      </c>
      <c r="AD3626" s="239" t="s">
        <v>14659</v>
      </c>
      <c r="AE3626" s="241">
        <v>0</v>
      </c>
      <c r="AF3626" s="240" t="s">
        <v>14659</v>
      </c>
      <c r="AG3626" s="235" t="str">
        <f>IFERROR(VLOOKUP(작성용!A:A,RM!A:D,4,0),"-")</f>
        <v>메자닌평가팀</v>
      </c>
      <c r="AH3626" s="9" t="s">
        <v>14660</v>
      </c>
      <c r="AI3626" s="231" t="s">
        <v>14651</v>
      </c>
      <c r="AJ3626" s="231" t="s">
        <v>14317</v>
      </c>
      <c r="AK3626" s="231" t="s">
        <v>14661</v>
      </c>
      <c r="AL3626" s="231">
        <v>3625</v>
      </c>
    </row>
    <row r="3627" spans="1:38" x14ac:dyDescent="0.3">
      <c r="A3627" s="225" t="s">
        <v>3715</v>
      </c>
      <c r="B3627" s="225" t="s">
        <v>14649</v>
      </c>
      <c r="C3627" s="237" t="s">
        <v>14619</v>
      </c>
      <c r="D3627" s="233" t="s">
        <v>14662</v>
      </c>
      <c r="E3627" s="232">
        <v>1311110496206</v>
      </c>
      <c r="F3627" s="236" t="s">
        <v>10161</v>
      </c>
      <c r="G3627" s="210">
        <v>1</v>
      </c>
      <c r="H3627" s="227" t="s">
        <v>4027</v>
      </c>
      <c r="I3627" s="227"/>
      <c r="J3627" s="227"/>
      <c r="K3627" s="227"/>
      <c r="L3627" s="227"/>
      <c r="M3627" s="227"/>
      <c r="N3627" s="227" t="s">
        <v>14663</v>
      </c>
      <c r="O3627" s="242" t="s">
        <v>14664</v>
      </c>
      <c r="P3627" s="242" t="s">
        <v>14665</v>
      </c>
      <c r="Q3627" s="221" t="s">
        <v>14666</v>
      </c>
      <c r="R3627" s="208" t="s">
        <v>2</v>
      </c>
      <c r="S3627" s="209" t="s">
        <v>14667</v>
      </c>
      <c r="T3627" s="229" t="s">
        <v>14668</v>
      </c>
      <c r="U3627" s="230" t="s">
        <v>14280</v>
      </c>
      <c r="V3627" s="229">
        <v>45691</v>
      </c>
      <c r="W3627" s="229" t="s">
        <v>14669</v>
      </c>
      <c r="X3627" s="230" t="s">
        <v>4027</v>
      </c>
      <c r="Y3627" s="230"/>
      <c r="Z3627" s="230" t="s">
        <v>14670</v>
      </c>
      <c r="AA3627" s="234">
        <v>202501</v>
      </c>
      <c r="AB3627" s="239"/>
      <c r="AC3627" s="229" t="s">
        <v>4041</v>
      </c>
      <c r="AD3627" s="239" t="s">
        <v>14671</v>
      </c>
      <c r="AE3627" s="241">
        <v>0</v>
      </c>
      <c r="AF3627" s="240" t="s">
        <v>14672</v>
      </c>
      <c r="AG3627" s="235" t="str">
        <f>IFERROR(VLOOKUP(작성용!A:A,RM!A:D,4,0),"-")</f>
        <v>메자닌평가팀</v>
      </c>
      <c r="AH3627" s="9" t="s">
        <v>7610</v>
      </c>
      <c r="AI3627" s="231" t="s">
        <v>4027</v>
      </c>
      <c r="AJ3627" s="231" t="s">
        <v>3944</v>
      </c>
      <c r="AK3627" s="231" t="s">
        <v>14673</v>
      </c>
      <c r="AL3627" s="231">
        <v>3626</v>
      </c>
    </row>
    <row r="3628" spans="1:38" x14ac:dyDescent="0.3">
      <c r="A3628" s="225" t="s">
        <v>3715</v>
      </c>
      <c r="B3628" s="225" t="s">
        <v>14649</v>
      </c>
      <c r="C3628" s="237" t="s">
        <v>3683</v>
      </c>
      <c r="D3628" s="233" t="s">
        <v>14674</v>
      </c>
      <c r="E3628" s="232">
        <v>1601110354045</v>
      </c>
      <c r="F3628" s="236" t="s">
        <v>10161</v>
      </c>
      <c r="G3628" s="210">
        <v>0</v>
      </c>
      <c r="H3628" s="227" t="s">
        <v>4027</v>
      </c>
      <c r="I3628" s="227"/>
      <c r="J3628" s="227"/>
      <c r="K3628" s="227"/>
      <c r="L3628" s="227"/>
      <c r="M3628" s="227"/>
      <c r="N3628" s="227" t="s">
        <v>12068</v>
      </c>
      <c r="O3628" s="242" t="s">
        <v>14675</v>
      </c>
      <c r="P3628" s="242" t="s">
        <v>14676</v>
      </c>
      <c r="Q3628" s="221" t="s">
        <v>14655</v>
      </c>
      <c r="R3628" s="208" t="s">
        <v>2</v>
      </c>
      <c r="S3628" s="209" t="s">
        <v>4027</v>
      </c>
      <c r="T3628" s="229" t="s">
        <v>14677</v>
      </c>
      <c r="U3628" s="230" t="s">
        <v>14280</v>
      </c>
      <c r="V3628" s="229">
        <v>45691</v>
      </c>
      <c r="W3628" s="229" t="s">
        <v>8425</v>
      </c>
      <c r="X3628" s="230" t="s">
        <v>4027</v>
      </c>
      <c r="Y3628" s="230"/>
      <c r="Z3628" s="230" t="s">
        <v>7732</v>
      </c>
      <c r="AA3628" s="234">
        <v>202501</v>
      </c>
      <c r="AB3628" s="239"/>
      <c r="AC3628" s="229" t="s">
        <v>4041</v>
      </c>
      <c r="AD3628" s="239" t="s">
        <v>14624</v>
      </c>
      <c r="AE3628" s="241">
        <v>0</v>
      </c>
      <c r="AF3628" s="240" t="s">
        <v>4029</v>
      </c>
      <c r="AG3628" s="235" t="str">
        <f>IFERROR(VLOOKUP(작성용!A:A,RM!A:D,4,0),"-")</f>
        <v>메자닌평가팀</v>
      </c>
      <c r="AH3628" s="9" t="s">
        <v>7610</v>
      </c>
      <c r="AI3628" s="231" t="s">
        <v>14678</v>
      </c>
      <c r="AJ3628" s="231" t="s">
        <v>3944</v>
      </c>
      <c r="AK3628" s="231" t="s">
        <v>10173</v>
      </c>
      <c r="AL3628" s="231">
        <v>3627</v>
      </c>
    </row>
    <row r="3629" spans="1:38" x14ac:dyDescent="0.3">
      <c r="A3629" s="225" t="s">
        <v>3715</v>
      </c>
      <c r="B3629" s="225" t="s">
        <v>14649</v>
      </c>
      <c r="C3629" s="237" t="s">
        <v>8296</v>
      </c>
      <c r="D3629" s="233" t="s">
        <v>14679</v>
      </c>
      <c r="E3629" s="232">
        <v>1101110145519</v>
      </c>
      <c r="F3629" s="236" t="s">
        <v>14680</v>
      </c>
      <c r="G3629" s="210">
        <v>75</v>
      </c>
      <c r="H3629" s="227" t="s">
        <v>4027</v>
      </c>
      <c r="I3629" s="227"/>
      <c r="J3629" s="227"/>
      <c r="K3629" s="227"/>
      <c r="L3629" s="227"/>
      <c r="M3629" s="227"/>
      <c r="N3629" s="227" t="s">
        <v>12068</v>
      </c>
      <c r="O3629" s="242" t="s">
        <v>14664</v>
      </c>
      <c r="P3629" s="242" t="s">
        <v>14665</v>
      </c>
      <c r="Q3629" s="221" t="s">
        <v>14681</v>
      </c>
      <c r="R3629" s="208" t="s">
        <v>2</v>
      </c>
      <c r="S3629" s="209" t="s">
        <v>4027</v>
      </c>
      <c r="T3629" s="229" t="s">
        <v>14656</v>
      </c>
      <c r="U3629" s="230" t="s">
        <v>14280</v>
      </c>
      <c r="V3629" s="229">
        <v>45691</v>
      </c>
      <c r="W3629" s="229" t="s">
        <v>8425</v>
      </c>
      <c r="X3629" s="230" t="s">
        <v>4027</v>
      </c>
      <c r="Y3629" s="230"/>
      <c r="Z3629" s="230" t="s">
        <v>7732</v>
      </c>
      <c r="AA3629" s="234">
        <v>202501</v>
      </c>
      <c r="AB3629" s="239"/>
      <c r="AC3629" s="229" t="s">
        <v>4041</v>
      </c>
      <c r="AD3629" s="239" t="s">
        <v>4029</v>
      </c>
      <c r="AE3629" s="241">
        <v>0</v>
      </c>
      <c r="AF3629" s="240" t="s">
        <v>4029</v>
      </c>
      <c r="AG3629" s="235" t="str">
        <f>IFERROR(VLOOKUP(작성용!A:A,RM!A:D,4,0),"-")</f>
        <v>메자닌평가팀</v>
      </c>
      <c r="AH3629" s="9" t="s">
        <v>3616</v>
      </c>
      <c r="AI3629" s="231" t="s">
        <v>14678</v>
      </c>
      <c r="AJ3629" s="231" t="s">
        <v>3944</v>
      </c>
      <c r="AK3629" s="231" t="s">
        <v>10173</v>
      </c>
      <c r="AL3629" s="231">
        <v>3628</v>
      </c>
    </row>
    <row r="3630" spans="1:38" x14ac:dyDescent="0.3">
      <c r="A3630" s="225" t="s">
        <v>3715</v>
      </c>
      <c r="B3630" s="225" t="s">
        <v>14649</v>
      </c>
      <c r="C3630" s="237" t="s">
        <v>14682</v>
      </c>
      <c r="D3630" s="233" t="s">
        <v>14683</v>
      </c>
      <c r="E3630" s="232">
        <v>1501110205802</v>
      </c>
      <c r="F3630" s="236" t="s">
        <v>10161</v>
      </c>
      <c r="G3630" s="210">
        <v>4</v>
      </c>
      <c r="H3630" s="227" t="s">
        <v>14684</v>
      </c>
      <c r="I3630" s="227"/>
      <c r="J3630" s="227"/>
      <c r="K3630" s="227"/>
      <c r="L3630" s="227"/>
      <c r="M3630" s="227"/>
      <c r="N3630" s="227" t="s">
        <v>3994</v>
      </c>
      <c r="O3630" s="242" t="s">
        <v>14685</v>
      </c>
      <c r="P3630" s="242" t="s">
        <v>14665</v>
      </c>
      <c r="Q3630" s="221" t="s">
        <v>14686</v>
      </c>
      <c r="R3630" s="208" t="s">
        <v>2</v>
      </c>
      <c r="S3630" s="209" t="s">
        <v>14687</v>
      </c>
      <c r="T3630" s="229" t="s">
        <v>14688</v>
      </c>
      <c r="U3630" s="230" t="s">
        <v>14280</v>
      </c>
      <c r="V3630" s="229">
        <v>45691</v>
      </c>
      <c r="W3630" s="229" t="s">
        <v>14689</v>
      </c>
      <c r="X3630" s="230" t="s">
        <v>14687</v>
      </c>
      <c r="Y3630" s="230"/>
      <c r="Z3630" s="230" t="s">
        <v>14690</v>
      </c>
      <c r="AA3630" s="234">
        <v>202501</v>
      </c>
      <c r="AB3630" s="239"/>
      <c r="AC3630" s="229" t="s">
        <v>14623</v>
      </c>
      <c r="AD3630" s="239" t="s">
        <v>14624</v>
      </c>
      <c r="AE3630" s="241">
        <v>0</v>
      </c>
      <c r="AF3630" s="240" t="s">
        <v>14624</v>
      </c>
      <c r="AG3630" s="235" t="str">
        <f>IFERROR(VLOOKUP(작성용!A:A,RM!A:D,4,0),"-")</f>
        <v>메자닌평가팀</v>
      </c>
      <c r="AH3630" s="9" t="s">
        <v>3616</v>
      </c>
      <c r="AI3630" s="231" t="s">
        <v>14687</v>
      </c>
      <c r="AJ3630" s="231" t="s">
        <v>14691</v>
      </c>
      <c r="AK3630" s="231" t="s">
        <v>14692</v>
      </c>
      <c r="AL3630" s="231">
        <v>3629</v>
      </c>
    </row>
    <row r="3631" spans="1:38" x14ac:dyDescent="0.3">
      <c r="A3631" s="225" t="s">
        <v>3715</v>
      </c>
      <c r="B3631" s="225" t="s">
        <v>14649</v>
      </c>
      <c r="C3631" s="237" t="s">
        <v>14682</v>
      </c>
      <c r="D3631" s="233" t="s">
        <v>14693</v>
      </c>
      <c r="E3631" s="232">
        <v>1812110008538</v>
      </c>
      <c r="F3631" s="236" t="s">
        <v>14694</v>
      </c>
      <c r="G3631" s="210">
        <v>4</v>
      </c>
      <c r="H3631" s="227" t="s">
        <v>4264</v>
      </c>
      <c r="I3631" s="227"/>
      <c r="J3631" s="227"/>
      <c r="K3631" s="227"/>
      <c r="L3631" s="227"/>
      <c r="M3631" s="227"/>
      <c r="N3631" s="227" t="s">
        <v>3994</v>
      </c>
      <c r="O3631" s="242" t="s">
        <v>14695</v>
      </c>
      <c r="P3631" s="242" t="s">
        <v>14696</v>
      </c>
      <c r="Q3631" s="221" t="s">
        <v>14686</v>
      </c>
      <c r="R3631" s="208" t="s">
        <v>2</v>
      </c>
      <c r="S3631" s="209" t="s">
        <v>14687</v>
      </c>
      <c r="T3631" s="229" t="s">
        <v>14668</v>
      </c>
      <c r="U3631" s="230" t="s">
        <v>14280</v>
      </c>
      <c r="V3631" s="229">
        <v>45691</v>
      </c>
      <c r="W3631" s="229" t="s">
        <v>9903</v>
      </c>
      <c r="X3631" s="230" t="s">
        <v>4264</v>
      </c>
      <c r="Y3631" s="230"/>
      <c r="Z3631" s="230" t="s">
        <v>7732</v>
      </c>
      <c r="AA3631" s="234">
        <v>202501</v>
      </c>
      <c r="AB3631" s="239"/>
      <c r="AC3631" s="229" t="s">
        <v>14658</v>
      </c>
      <c r="AD3631" s="239" t="s">
        <v>14624</v>
      </c>
      <c r="AE3631" s="241">
        <v>0</v>
      </c>
      <c r="AF3631" s="240" t="s">
        <v>4029</v>
      </c>
      <c r="AG3631" s="235" t="str">
        <f>IFERROR(VLOOKUP(작성용!A:A,RM!A:D,4,0),"-")</f>
        <v>메자닌평가팀</v>
      </c>
      <c r="AH3631" s="9" t="s">
        <v>14660</v>
      </c>
      <c r="AI3631" s="231" t="s">
        <v>4027</v>
      </c>
      <c r="AJ3631" s="231" t="s">
        <v>3944</v>
      </c>
      <c r="AK3631" s="231" t="s">
        <v>14692</v>
      </c>
      <c r="AL3631" s="231">
        <v>3630</v>
      </c>
    </row>
    <row r="3632" spans="1:38" x14ac:dyDescent="0.3">
      <c r="A3632" s="225" t="s">
        <v>3715</v>
      </c>
      <c r="B3632" s="225" t="s">
        <v>14649</v>
      </c>
      <c r="C3632" s="237" t="s">
        <v>3683</v>
      </c>
      <c r="D3632" s="233" t="s">
        <v>14697</v>
      </c>
      <c r="E3632" s="232">
        <v>1350110115846</v>
      </c>
      <c r="F3632" s="236" t="s">
        <v>14698</v>
      </c>
      <c r="G3632" s="210">
        <v>8</v>
      </c>
      <c r="H3632" s="227" t="s">
        <v>14699</v>
      </c>
      <c r="I3632" s="227"/>
      <c r="J3632" s="227"/>
      <c r="K3632" s="227"/>
      <c r="L3632" s="227"/>
      <c r="M3632" s="227"/>
      <c r="N3632" s="227" t="s">
        <v>14700</v>
      </c>
      <c r="O3632" s="242" t="s">
        <v>14701</v>
      </c>
      <c r="P3632" s="242" t="s">
        <v>14702</v>
      </c>
      <c r="Q3632" s="221" t="s">
        <v>14655</v>
      </c>
      <c r="R3632" s="208" t="s">
        <v>2</v>
      </c>
      <c r="S3632" s="209" t="s">
        <v>14699</v>
      </c>
      <c r="T3632" s="229" t="s">
        <v>14668</v>
      </c>
      <c r="U3632" s="230" t="s">
        <v>14280</v>
      </c>
      <c r="V3632" s="229">
        <v>45691</v>
      </c>
      <c r="W3632" s="229" t="s">
        <v>9903</v>
      </c>
      <c r="X3632" s="230" t="s">
        <v>4264</v>
      </c>
      <c r="Y3632" s="230"/>
      <c r="Z3632" s="230" t="s">
        <v>7732</v>
      </c>
      <c r="AA3632" s="234">
        <v>202501</v>
      </c>
      <c r="AB3632" s="239"/>
      <c r="AC3632" s="229" t="s">
        <v>14658</v>
      </c>
      <c r="AD3632" s="239" t="s">
        <v>14624</v>
      </c>
      <c r="AE3632" s="241">
        <v>0</v>
      </c>
      <c r="AF3632" s="240" t="s">
        <v>14624</v>
      </c>
      <c r="AG3632" s="235" t="str">
        <f>IFERROR(VLOOKUP(작성용!A:A,RM!A:D,4,0),"-")</f>
        <v>메자닌평가팀</v>
      </c>
      <c r="AH3632" s="9" t="s">
        <v>14703</v>
      </c>
      <c r="AI3632" s="231" t="s">
        <v>4264</v>
      </c>
      <c r="AJ3632" s="231" t="s">
        <v>14317</v>
      </c>
      <c r="AK3632" s="231" t="s">
        <v>10173</v>
      </c>
      <c r="AL3632" s="231">
        <v>3631</v>
      </c>
    </row>
    <row r="3633" spans="1:38" x14ac:dyDescent="0.3">
      <c r="A3633" s="225" t="s">
        <v>3715</v>
      </c>
      <c r="B3633" s="225" t="s">
        <v>14649</v>
      </c>
      <c r="C3633" s="237" t="s">
        <v>3683</v>
      </c>
      <c r="D3633" s="233" t="s">
        <v>14704</v>
      </c>
      <c r="E3633" s="232">
        <v>1101110057574</v>
      </c>
      <c r="F3633" s="236" t="s">
        <v>14705</v>
      </c>
      <c r="G3633" s="210">
        <v>13</v>
      </c>
      <c r="H3633" s="227" t="s">
        <v>4027</v>
      </c>
      <c r="I3633" s="227"/>
      <c r="J3633" s="227"/>
      <c r="K3633" s="227"/>
      <c r="L3633" s="227"/>
      <c r="M3633" s="227"/>
      <c r="N3633" s="227" t="s">
        <v>12068</v>
      </c>
      <c r="O3633" s="242" t="s">
        <v>14706</v>
      </c>
      <c r="P3633" s="242" t="s">
        <v>14707</v>
      </c>
      <c r="Q3633" s="221" t="s">
        <v>14655</v>
      </c>
      <c r="R3633" s="208" t="s">
        <v>2</v>
      </c>
      <c r="S3633" s="209" t="s">
        <v>14708</v>
      </c>
      <c r="T3633" s="229" t="s">
        <v>14668</v>
      </c>
      <c r="U3633" s="230" t="s">
        <v>14280</v>
      </c>
      <c r="V3633" s="229">
        <v>45691</v>
      </c>
      <c r="W3633" s="229" t="s">
        <v>14709</v>
      </c>
      <c r="X3633" s="230" t="s">
        <v>4027</v>
      </c>
      <c r="Y3633" s="230"/>
      <c r="Z3633" s="230" t="s">
        <v>7702</v>
      </c>
      <c r="AA3633" s="234">
        <v>202501</v>
      </c>
      <c r="AB3633" s="239"/>
      <c r="AC3633" s="229" t="s">
        <v>4041</v>
      </c>
      <c r="AD3633" s="239" t="s">
        <v>14624</v>
      </c>
      <c r="AE3633" s="241">
        <v>0</v>
      </c>
      <c r="AF3633" s="240" t="s">
        <v>4029</v>
      </c>
      <c r="AG3633" s="235" t="str">
        <f>IFERROR(VLOOKUP(작성용!A:A,RM!A:D,4,0),"-")</f>
        <v>메자닌평가팀</v>
      </c>
      <c r="AH3633" s="9" t="s">
        <v>7610</v>
      </c>
      <c r="AI3633" s="231" t="s">
        <v>4264</v>
      </c>
      <c r="AJ3633" s="231" t="s">
        <v>14317</v>
      </c>
      <c r="AK3633" s="231" t="s">
        <v>10173</v>
      </c>
      <c r="AL3633" s="231">
        <v>3632</v>
      </c>
    </row>
    <row r="3634" spans="1:38" x14ac:dyDescent="0.3">
      <c r="A3634" s="225" t="s">
        <v>3715</v>
      </c>
      <c r="B3634" s="225" t="s">
        <v>14649</v>
      </c>
      <c r="C3634" s="237" t="s">
        <v>14619</v>
      </c>
      <c r="D3634" s="233" t="s">
        <v>14710</v>
      </c>
      <c r="E3634" s="232">
        <v>1701110638661</v>
      </c>
      <c r="F3634" s="236" t="s">
        <v>14680</v>
      </c>
      <c r="G3634" s="210">
        <v>15</v>
      </c>
      <c r="H3634" s="227" t="s">
        <v>4027</v>
      </c>
      <c r="I3634" s="227"/>
      <c r="J3634" s="227"/>
      <c r="K3634" s="227"/>
      <c r="L3634" s="227"/>
      <c r="M3634" s="227"/>
      <c r="N3634" s="227" t="s">
        <v>12068</v>
      </c>
      <c r="O3634" s="242" t="s">
        <v>14653</v>
      </c>
      <c r="P3634" s="242" t="s">
        <v>14665</v>
      </c>
      <c r="Q3634" s="221" t="s">
        <v>14655</v>
      </c>
      <c r="R3634" s="208" t="s">
        <v>2</v>
      </c>
      <c r="S3634" s="209" t="s">
        <v>4027</v>
      </c>
      <c r="T3634" s="229" t="s">
        <v>14711</v>
      </c>
      <c r="U3634" s="230" t="s">
        <v>14280</v>
      </c>
      <c r="V3634" s="229">
        <v>45691</v>
      </c>
      <c r="W3634" s="229" t="s">
        <v>8425</v>
      </c>
      <c r="X3634" s="230" t="s">
        <v>4027</v>
      </c>
      <c r="Y3634" s="230"/>
      <c r="Z3634" s="230" t="s">
        <v>7732</v>
      </c>
      <c r="AA3634" s="234">
        <v>202501</v>
      </c>
      <c r="AB3634" s="239"/>
      <c r="AC3634" s="229" t="s">
        <v>4041</v>
      </c>
      <c r="AD3634" s="240" t="s">
        <v>14624</v>
      </c>
      <c r="AE3634" s="241">
        <v>0</v>
      </c>
      <c r="AF3634" s="240" t="s">
        <v>4029</v>
      </c>
      <c r="AG3634" s="235" t="str">
        <f>IFERROR(VLOOKUP(작성용!A:A,RM!A:D,4,0),"-")</f>
        <v>메자닌평가팀</v>
      </c>
      <c r="AH3634" s="9" t="s">
        <v>3616</v>
      </c>
      <c r="AI3634" s="231" t="s">
        <v>4027</v>
      </c>
      <c r="AJ3634" s="231" t="s">
        <v>14317</v>
      </c>
      <c r="AK3634" s="231" t="s">
        <v>4912</v>
      </c>
      <c r="AL3634" s="231">
        <v>3633</v>
      </c>
    </row>
    <row r="3635" spans="1:38" x14ac:dyDescent="0.3">
      <c r="A3635" s="225" t="s">
        <v>3715</v>
      </c>
      <c r="B3635" s="225" t="s">
        <v>14649</v>
      </c>
      <c r="C3635" s="237" t="s">
        <v>14619</v>
      </c>
      <c r="D3635" s="233" t="s">
        <v>14712</v>
      </c>
      <c r="E3635" s="232">
        <v>1101113166546</v>
      </c>
      <c r="F3635" s="236" t="s">
        <v>14713</v>
      </c>
      <c r="G3635" s="210">
        <v>0</v>
      </c>
      <c r="H3635" s="227" t="s">
        <v>4027</v>
      </c>
      <c r="I3635" s="227"/>
      <c r="J3635" s="227"/>
      <c r="K3635" s="227"/>
      <c r="L3635" s="227"/>
      <c r="M3635" s="227"/>
      <c r="N3635" s="227" t="s">
        <v>12068</v>
      </c>
      <c r="O3635" s="242" t="s">
        <v>14653</v>
      </c>
      <c r="P3635" s="242" t="s">
        <v>14665</v>
      </c>
      <c r="Q3635" s="221" t="s">
        <v>14655</v>
      </c>
      <c r="R3635" s="208" t="s">
        <v>2</v>
      </c>
      <c r="S3635" s="209" t="s">
        <v>4027</v>
      </c>
      <c r="T3635" s="229" t="s">
        <v>14711</v>
      </c>
      <c r="U3635" s="230" t="s">
        <v>14280</v>
      </c>
      <c r="V3635" s="229">
        <v>45691</v>
      </c>
      <c r="W3635" s="229" t="s">
        <v>8425</v>
      </c>
      <c r="X3635" s="230" t="s">
        <v>4027</v>
      </c>
      <c r="Y3635" s="230"/>
      <c r="Z3635" s="230" t="s">
        <v>7732</v>
      </c>
      <c r="AA3635" s="234">
        <v>202501</v>
      </c>
      <c r="AB3635" s="239"/>
      <c r="AC3635" s="229" t="s">
        <v>4041</v>
      </c>
      <c r="AD3635" s="240" t="s">
        <v>14624</v>
      </c>
      <c r="AE3635" s="241">
        <v>0</v>
      </c>
      <c r="AF3635" s="240" t="s">
        <v>4029</v>
      </c>
      <c r="AG3635" s="235" t="str">
        <f>IFERROR(VLOOKUP(작성용!A:A,RM!A:D,4,0),"-")</f>
        <v>메자닌평가팀</v>
      </c>
      <c r="AH3635" s="9" t="s">
        <v>3616</v>
      </c>
      <c r="AI3635" s="231" t="s">
        <v>4027</v>
      </c>
      <c r="AJ3635" s="231" t="s">
        <v>14317</v>
      </c>
      <c r="AK3635" s="231" t="s">
        <v>4912</v>
      </c>
      <c r="AL3635" s="231">
        <v>3634</v>
      </c>
    </row>
    <row r="3636" spans="1:38" x14ac:dyDescent="0.3">
      <c r="A3636" s="225" t="s">
        <v>3715</v>
      </c>
      <c r="B3636" s="225" t="s">
        <v>14649</v>
      </c>
      <c r="C3636" s="237" t="s">
        <v>14714</v>
      </c>
      <c r="D3636" s="233" t="s">
        <v>1192</v>
      </c>
      <c r="E3636" s="232">
        <v>1601110242050</v>
      </c>
      <c r="F3636" s="236" t="s">
        <v>14715</v>
      </c>
      <c r="G3636" s="210">
        <v>0</v>
      </c>
      <c r="H3636" s="227" t="s">
        <v>4027</v>
      </c>
      <c r="I3636" s="227"/>
      <c r="J3636" s="227"/>
      <c r="K3636" s="227"/>
      <c r="L3636" s="227"/>
      <c r="M3636" s="227"/>
      <c r="N3636" s="227" t="s">
        <v>12068</v>
      </c>
      <c r="O3636" s="242" t="s">
        <v>14653</v>
      </c>
      <c r="P3636" s="242" t="s">
        <v>14665</v>
      </c>
      <c r="Q3636" s="221" t="s">
        <v>14655</v>
      </c>
      <c r="R3636" s="208" t="s">
        <v>2</v>
      </c>
      <c r="S3636" s="209" t="s">
        <v>4027</v>
      </c>
      <c r="T3636" s="229" t="s">
        <v>14711</v>
      </c>
      <c r="U3636" s="230" t="s">
        <v>14280</v>
      </c>
      <c r="V3636" s="229">
        <v>45691</v>
      </c>
      <c r="W3636" s="229" t="s">
        <v>8425</v>
      </c>
      <c r="X3636" s="230" t="s">
        <v>4027</v>
      </c>
      <c r="Y3636" s="230"/>
      <c r="Z3636" s="230" t="s">
        <v>7732</v>
      </c>
      <c r="AA3636" s="234">
        <v>202501</v>
      </c>
      <c r="AB3636" s="239"/>
      <c r="AC3636" s="229" t="s">
        <v>4041</v>
      </c>
      <c r="AD3636" s="240" t="s">
        <v>14624</v>
      </c>
      <c r="AE3636" s="241">
        <v>0</v>
      </c>
      <c r="AF3636" s="240" t="s">
        <v>4029</v>
      </c>
      <c r="AG3636" s="235" t="str">
        <f>IFERROR(VLOOKUP(작성용!A:A,RM!A:D,4,0),"-")</f>
        <v>메자닌평가팀</v>
      </c>
      <c r="AH3636" s="9" t="s">
        <v>3616</v>
      </c>
      <c r="AI3636" s="231" t="s">
        <v>4027</v>
      </c>
      <c r="AJ3636" s="231" t="s">
        <v>14317</v>
      </c>
      <c r="AK3636" s="231" t="s">
        <v>4912</v>
      </c>
      <c r="AL3636" s="231">
        <v>3635</v>
      </c>
    </row>
    <row r="3637" spans="1:38" x14ac:dyDescent="0.3">
      <c r="A3637" s="225" t="s">
        <v>3715</v>
      </c>
      <c r="B3637" s="225" t="s">
        <v>14649</v>
      </c>
      <c r="C3637" s="237" t="s">
        <v>3683</v>
      </c>
      <c r="D3637" s="233" t="s">
        <v>14650</v>
      </c>
      <c r="E3637" s="232">
        <v>1911110000104</v>
      </c>
      <c r="F3637" s="236" t="s">
        <v>14639</v>
      </c>
      <c r="G3637" s="210">
        <v>0</v>
      </c>
      <c r="H3637" s="227" t="s">
        <v>14651</v>
      </c>
      <c r="I3637" s="227"/>
      <c r="J3637" s="227"/>
      <c r="K3637" s="227"/>
      <c r="L3637" s="227"/>
      <c r="M3637" s="227"/>
      <c r="N3637" s="227" t="s">
        <v>14652</v>
      </c>
      <c r="O3637" s="242" t="s">
        <v>14653</v>
      </c>
      <c r="P3637" s="242" t="s">
        <v>14654</v>
      </c>
      <c r="Q3637" s="221" t="s">
        <v>14655</v>
      </c>
      <c r="R3637" s="208" t="s">
        <v>2</v>
      </c>
      <c r="S3637" s="209" t="s">
        <v>14316</v>
      </c>
      <c r="T3637" s="229" t="s">
        <v>14656</v>
      </c>
      <c r="U3637" s="230" t="s">
        <v>14716</v>
      </c>
      <c r="V3637" s="229">
        <v>45720</v>
      </c>
      <c r="W3637" s="229" t="s">
        <v>8425</v>
      </c>
      <c r="X3637" s="230" t="s">
        <v>4027</v>
      </c>
      <c r="Y3637" s="230"/>
      <c r="Z3637" s="230" t="s">
        <v>14657</v>
      </c>
      <c r="AA3637" s="234">
        <v>202502</v>
      </c>
      <c r="AB3637" s="239"/>
      <c r="AC3637" s="229" t="s">
        <v>14658</v>
      </c>
      <c r="AD3637" s="239" t="s">
        <v>14659</v>
      </c>
      <c r="AE3637" s="241">
        <v>0</v>
      </c>
      <c r="AF3637" s="240" t="s">
        <v>14659</v>
      </c>
      <c r="AG3637" s="235" t="str">
        <f>IFERROR(VLOOKUP(작성용!A:A,RM!A:D,4,0),"-")</f>
        <v>메자닌평가팀</v>
      </c>
      <c r="AH3637" s="9" t="s">
        <v>14660</v>
      </c>
      <c r="AI3637" s="231" t="s">
        <v>14651</v>
      </c>
      <c r="AJ3637" s="231" t="s">
        <v>14317</v>
      </c>
      <c r="AK3637" s="231" t="s">
        <v>14661</v>
      </c>
      <c r="AL3637" s="231">
        <v>3636</v>
      </c>
    </row>
    <row r="3638" spans="1:38" x14ac:dyDescent="0.3">
      <c r="A3638" s="225" t="s">
        <v>3715</v>
      </c>
      <c r="B3638" s="225" t="s">
        <v>14649</v>
      </c>
      <c r="C3638" s="237" t="s">
        <v>3683</v>
      </c>
      <c r="D3638" s="233" t="s">
        <v>14662</v>
      </c>
      <c r="E3638" s="232">
        <v>1311110496206</v>
      </c>
      <c r="F3638" s="236" t="s">
        <v>10161</v>
      </c>
      <c r="G3638" s="210">
        <v>1</v>
      </c>
      <c r="H3638" s="227" t="s">
        <v>4027</v>
      </c>
      <c r="I3638" s="227"/>
      <c r="J3638" s="227"/>
      <c r="K3638" s="227"/>
      <c r="L3638" s="227"/>
      <c r="M3638" s="227"/>
      <c r="N3638" s="227" t="s">
        <v>14663</v>
      </c>
      <c r="O3638" s="242" t="s">
        <v>14664</v>
      </c>
      <c r="P3638" s="242" t="s">
        <v>14665</v>
      </c>
      <c r="Q3638" s="221" t="s">
        <v>14666</v>
      </c>
      <c r="R3638" s="208" t="s">
        <v>2</v>
      </c>
      <c r="S3638" s="209" t="s">
        <v>14667</v>
      </c>
      <c r="T3638" s="229" t="s">
        <v>14668</v>
      </c>
      <c r="U3638" s="230" t="s">
        <v>14716</v>
      </c>
      <c r="V3638" s="229">
        <v>45720</v>
      </c>
      <c r="W3638" s="229" t="s">
        <v>14669</v>
      </c>
      <c r="X3638" s="230" t="s">
        <v>4027</v>
      </c>
      <c r="Y3638" s="230"/>
      <c r="Z3638" s="230" t="s">
        <v>14670</v>
      </c>
      <c r="AA3638" s="234">
        <v>202502</v>
      </c>
      <c r="AB3638" s="239"/>
      <c r="AC3638" s="229" t="s">
        <v>4041</v>
      </c>
      <c r="AD3638" s="239" t="s">
        <v>14671</v>
      </c>
      <c r="AE3638" s="241">
        <v>0</v>
      </c>
      <c r="AF3638" s="240" t="s">
        <v>14672</v>
      </c>
      <c r="AG3638" s="235" t="str">
        <f>IFERROR(VLOOKUP(작성용!A:A,RM!A:D,4,0),"-")</f>
        <v>메자닌평가팀</v>
      </c>
      <c r="AH3638" s="9" t="s">
        <v>7610</v>
      </c>
      <c r="AI3638" s="231" t="s">
        <v>4027</v>
      </c>
      <c r="AJ3638" s="231" t="s">
        <v>3944</v>
      </c>
      <c r="AK3638" s="231" t="s">
        <v>14673</v>
      </c>
      <c r="AL3638" s="231">
        <v>3637</v>
      </c>
    </row>
    <row r="3639" spans="1:38" x14ac:dyDescent="0.3">
      <c r="A3639" s="225" t="s">
        <v>3715</v>
      </c>
      <c r="B3639" s="225" t="s">
        <v>14649</v>
      </c>
      <c r="C3639" s="237" t="s">
        <v>3683</v>
      </c>
      <c r="D3639" s="233" t="s">
        <v>14674</v>
      </c>
      <c r="E3639" s="232">
        <v>1601110354045</v>
      </c>
      <c r="F3639" s="236" t="s">
        <v>10161</v>
      </c>
      <c r="G3639" s="210">
        <v>0</v>
      </c>
      <c r="H3639" s="227" t="s">
        <v>4027</v>
      </c>
      <c r="I3639" s="227"/>
      <c r="J3639" s="227"/>
      <c r="K3639" s="227"/>
      <c r="L3639" s="227"/>
      <c r="M3639" s="227"/>
      <c r="N3639" s="227" t="s">
        <v>12068</v>
      </c>
      <c r="O3639" s="242" t="s">
        <v>14675</v>
      </c>
      <c r="P3639" s="242" t="s">
        <v>14676</v>
      </c>
      <c r="Q3639" s="221" t="s">
        <v>14655</v>
      </c>
      <c r="R3639" s="208" t="s">
        <v>2</v>
      </c>
      <c r="S3639" s="209" t="s">
        <v>4027</v>
      </c>
      <c r="T3639" s="229" t="s">
        <v>14677</v>
      </c>
      <c r="U3639" s="230" t="s">
        <v>14716</v>
      </c>
      <c r="V3639" s="229">
        <v>45720</v>
      </c>
      <c r="W3639" s="229" t="s">
        <v>8425</v>
      </c>
      <c r="X3639" s="230" t="s">
        <v>4027</v>
      </c>
      <c r="Y3639" s="230"/>
      <c r="Z3639" s="230" t="s">
        <v>7732</v>
      </c>
      <c r="AA3639" s="234">
        <v>202502</v>
      </c>
      <c r="AB3639" s="239"/>
      <c r="AC3639" s="229" t="s">
        <v>4041</v>
      </c>
      <c r="AD3639" s="239" t="s">
        <v>14624</v>
      </c>
      <c r="AE3639" s="241">
        <v>0</v>
      </c>
      <c r="AF3639" s="240" t="s">
        <v>4029</v>
      </c>
      <c r="AG3639" s="235" t="str">
        <f>IFERROR(VLOOKUP(작성용!A:A,RM!A:D,4,0),"-")</f>
        <v>메자닌평가팀</v>
      </c>
      <c r="AH3639" s="9" t="s">
        <v>7610</v>
      </c>
      <c r="AI3639" s="231" t="s">
        <v>14678</v>
      </c>
      <c r="AJ3639" s="231" t="s">
        <v>3944</v>
      </c>
      <c r="AK3639" s="231" t="s">
        <v>10173</v>
      </c>
      <c r="AL3639" s="231">
        <v>3638</v>
      </c>
    </row>
    <row r="3640" spans="1:38" x14ac:dyDescent="0.3">
      <c r="A3640" s="225" t="s">
        <v>3715</v>
      </c>
      <c r="B3640" s="225" t="s">
        <v>14649</v>
      </c>
      <c r="C3640" s="237" t="s">
        <v>3683</v>
      </c>
      <c r="D3640" s="233" t="s">
        <v>14679</v>
      </c>
      <c r="E3640" s="232">
        <v>1101110145519</v>
      </c>
      <c r="F3640" s="236" t="s">
        <v>14680</v>
      </c>
      <c r="G3640" s="210">
        <v>75</v>
      </c>
      <c r="H3640" s="227" t="s">
        <v>4027</v>
      </c>
      <c r="I3640" s="227"/>
      <c r="J3640" s="227"/>
      <c r="K3640" s="227"/>
      <c r="L3640" s="227"/>
      <c r="M3640" s="227"/>
      <c r="N3640" s="227" t="s">
        <v>12068</v>
      </c>
      <c r="O3640" s="242" t="s">
        <v>14664</v>
      </c>
      <c r="P3640" s="242" t="s">
        <v>14665</v>
      </c>
      <c r="Q3640" s="221" t="s">
        <v>14681</v>
      </c>
      <c r="R3640" s="208" t="s">
        <v>2</v>
      </c>
      <c r="S3640" s="209" t="s">
        <v>4027</v>
      </c>
      <c r="T3640" s="229" t="s">
        <v>14656</v>
      </c>
      <c r="U3640" s="230" t="s">
        <v>14716</v>
      </c>
      <c r="V3640" s="229">
        <v>45720</v>
      </c>
      <c r="W3640" s="229" t="s">
        <v>8425</v>
      </c>
      <c r="X3640" s="230" t="s">
        <v>4027</v>
      </c>
      <c r="Y3640" s="230"/>
      <c r="Z3640" s="230" t="s">
        <v>7732</v>
      </c>
      <c r="AA3640" s="234">
        <v>202502</v>
      </c>
      <c r="AB3640" s="239"/>
      <c r="AC3640" s="229" t="s">
        <v>4041</v>
      </c>
      <c r="AD3640" s="239" t="s">
        <v>4029</v>
      </c>
      <c r="AE3640" s="241">
        <v>0</v>
      </c>
      <c r="AF3640" s="240" t="s">
        <v>4029</v>
      </c>
      <c r="AG3640" s="235" t="str">
        <f>IFERROR(VLOOKUP(작성용!A:A,RM!A:D,4,0),"-")</f>
        <v>메자닌평가팀</v>
      </c>
      <c r="AH3640" s="9" t="s">
        <v>3616</v>
      </c>
      <c r="AI3640" s="231" t="s">
        <v>14678</v>
      </c>
      <c r="AJ3640" s="231" t="s">
        <v>3944</v>
      </c>
      <c r="AK3640" s="231" t="s">
        <v>10173</v>
      </c>
      <c r="AL3640" s="231">
        <v>3639</v>
      </c>
    </row>
    <row r="3641" spans="1:38" x14ac:dyDescent="0.3">
      <c r="A3641" s="225" t="s">
        <v>3715</v>
      </c>
      <c r="B3641" s="225" t="s">
        <v>14649</v>
      </c>
      <c r="C3641" s="237" t="s">
        <v>3683</v>
      </c>
      <c r="D3641" s="233" t="s">
        <v>14683</v>
      </c>
      <c r="E3641" s="232">
        <v>1501110205802</v>
      </c>
      <c r="F3641" s="236" t="s">
        <v>10161</v>
      </c>
      <c r="G3641" s="210">
        <v>4</v>
      </c>
      <c r="H3641" s="227" t="s">
        <v>14684</v>
      </c>
      <c r="I3641" s="227"/>
      <c r="J3641" s="227"/>
      <c r="K3641" s="227"/>
      <c r="L3641" s="227"/>
      <c r="M3641" s="227"/>
      <c r="N3641" s="227" t="s">
        <v>3994</v>
      </c>
      <c r="O3641" s="242" t="s">
        <v>14685</v>
      </c>
      <c r="P3641" s="242" t="s">
        <v>14665</v>
      </c>
      <c r="Q3641" s="221" t="s">
        <v>14686</v>
      </c>
      <c r="R3641" s="208" t="s">
        <v>2</v>
      </c>
      <c r="S3641" s="209" t="s">
        <v>14687</v>
      </c>
      <c r="T3641" s="229" t="s">
        <v>14688</v>
      </c>
      <c r="U3641" s="230" t="s">
        <v>14716</v>
      </c>
      <c r="V3641" s="229">
        <v>45720</v>
      </c>
      <c r="W3641" s="229" t="s">
        <v>14689</v>
      </c>
      <c r="X3641" s="230" t="s">
        <v>14687</v>
      </c>
      <c r="Y3641" s="230"/>
      <c r="Z3641" s="230" t="s">
        <v>14690</v>
      </c>
      <c r="AA3641" s="234">
        <v>202502</v>
      </c>
      <c r="AB3641" s="239"/>
      <c r="AC3641" s="229" t="s">
        <v>14623</v>
      </c>
      <c r="AD3641" s="239" t="s">
        <v>14624</v>
      </c>
      <c r="AE3641" s="241">
        <v>0</v>
      </c>
      <c r="AF3641" s="240" t="s">
        <v>14624</v>
      </c>
      <c r="AG3641" s="235" t="str">
        <f>IFERROR(VLOOKUP(작성용!A:A,RM!A:D,4,0),"-")</f>
        <v>메자닌평가팀</v>
      </c>
      <c r="AH3641" s="9" t="s">
        <v>3616</v>
      </c>
      <c r="AI3641" s="231" t="s">
        <v>14687</v>
      </c>
      <c r="AJ3641" s="231" t="s">
        <v>14691</v>
      </c>
      <c r="AK3641" s="231" t="s">
        <v>14692</v>
      </c>
      <c r="AL3641" s="231">
        <v>3640</v>
      </c>
    </row>
    <row r="3642" spans="1:38" x14ac:dyDescent="0.3">
      <c r="A3642" s="225" t="s">
        <v>3715</v>
      </c>
      <c r="B3642" s="225" t="s">
        <v>14649</v>
      </c>
      <c r="C3642" s="237" t="s">
        <v>3683</v>
      </c>
      <c r="D3642" s="233" t="s">
        <v>14693</v>
      </c>
      <c r="E3642" s="232">
        <v>1812110008538</v>
      </c>
      <c r="F3642" s="236" t="s">
        <v>14694</v>
      </c>
      <c r="G3642" s="210">
        <v>4</v>
      </c>
      <c r="H3642" s="227" t="s">
        <v>4264</v>
      </c>
      <c r="I3642" s="227"/>
      <c r="J3642" s="227"/>
      <c r="K3642" s="227"/>
      <c r="L3642" s="227"/>
      <c r="M3642" s="227"/>
      <c r="N3642" s="227" t="s">
        <v>3994</v>
      </c>
      <c r="O3642" s="242" t="s">
        <v>14695</v>
      </c>
      <c r="P3642" s="242" t="s">
        <v>14696</v>
      </c>
      <c r="Q3642" s="221" t="s">
        <v>14686</v>
      </c>
      <c r="R3642" s="208" t="s">
        <v>2</v>
      </c>
      <c r="S3642" s="209" t="s">
        <v>14687</v>
      </c>
      <c r="T3642" s="229" t="s">
        <v>14668</v>
      </c>
      <c r="U3642" s="230" t="s">
        <v>14716</v>
      </c>
      <c r="V3642" s="229">
        <v>45720</v>
      </c>
      <c r="W3642" s="229" t="s">
        <v>9903</v>
      </c>
      <c r="X3642" s="230" t="s">
        <v>4264</v>
      </c>
      <c r="Y3642" s="230"/>
      <c r="Z3642" s="230" t="s">
        <v>7732</v>
      </c>
      <c r="AA3642" s="234">
        <v>202502</v>
      </c>
      <c r="AB3642" s="239"/>
      <c r="AC3642" s="229" t="s">
        <v>14658</v>
      </c>
      <c r="AD3642" s="239" t="s">
        <v>14624</v>
      </c>
      <c r="AE3642" s="241">
        <v>0</v>
      </c>
      <c r="AF3642" s="240" t="s">
        <v>4029</v>
      </c>
      <c r="AG3642" s="235" t="str">
        <f>IFERROR(VLOOKUP(작성용!A:A,RM!A:D,4,0),"-")</f>
        <v>메자닌평가팀</v>
      </c>
      <c r="AH3642" s="9" t="s">
        <v>14660</v>
      </c>
      <c r="AI3642" s="231" t="s">
        <v>4027</v>
      </c>
      <c r="AJ3642" s="231" t="s">
        <v>3944</v>
      </c>
      <c r="AK3642" s="231" t="s">
        <v>14692</v>
      </c>
      <c r="AL3642" s="231">
        <v>3641</v>
      </c>
    </row>
    <row r="3643" spans="1:38" x14ac:dyDescent="0.3">
      <c r="A3643" s="225" t="s">
        <v>3715</v>
      </c>
      <c r="B3643" s="225" t="s">
        <v>14649</v>
      </c>
      <c r="C3643" s="237" t="s">
        <v>3683</v>
      </c>
      <c r="D3643" s="233" t="s">
        <v>14697</v>
      </c>
      <c r="E3643" s="232">
        <v>1350110115846</v>
      </c>
      <c r="F3643" s="236" t="s">
        <v>14698</v>
      </c>
      <c r="G3643" s="210">
        <v>8</v>
      </c>
      <c r="H3643" s="227" t="s">
        <v>14699</v>
      </c>
      <c r="I3643" s="227"/>
      <c r="J3643" s="227"/>
      <c r="K3643" s="227"/>
      <c r="L3643" s="227"/>
      <c r="M3643" s="227"/>
      <c r="N3643" s="227" t="s">
        <v>14700</v>
      </c>
      <c r="O3643" s="242" t="s">
        <v>14701</v>
      </c>
      <c r="P3643" s="242" t="s">
        <v>14702</v>
      </c>
      <c r="Q3643" s="221" t="s">
        <v>14655</v>
      </c>
      <c r="R3643" s="208" t="s">
        <v>2</v>
      </c>
      <c r="S3643" s="209" t="s">
        <v>14699</v>
      </c>
      <c r="T3643" s="229" t="s">
        <v>14668</v>
      </c>
      <c r="U3643" s="230" t="s">
        <v>14716</v>
      </c>
      <c r="V3643" s="229">
        <v>45720</v>
      </c>
      <c r="W3643" s="229" t="s">
        <v>9903</v>
      </c>
      <c r="X3643" s="230" t="s">
        <v>4264</v>
      </c>
      <c r="Y3643" s="230"/>
      <c r="Z3643" s="230" t="s">
        <v>7732</v>
      </c>
      <c r="AA3643" s="234">
        <v>202502</v>
      </c>
      <c r="AB3643" s="239"/>
      <c r="AC3643" s="229" t="s">
        <v>14658</v>
      </c>
      <c r="AD3643" s="239" t="s">
        <v>14624</v>
      </c>
      <c r="AE3643" s="241">
        <v>0</v>
      </c>
      <c r="AF3643" s="240" t="s">
        <v>14624</v>
      </c>
      <c r="AG3643" s="235" t="str">
        <f>IFERROR(VLOOKUP(작성용!A:A,RM!A:D,4,0),"-")</f>
        <v>메자닌평가팀</v>
      </c>
      <c r="AH3643" s="9" t="s">
        <v>14703</v>
      </c>
      <c r="AI3643" s="231" t="s">
        <v>4264</v>
      </c>
      <c r="AJ3643" s="231" t="s">
        <v>14317</v>
      </c>
      <c r="AK3643" s="231" t="s">
        <v>10173</v>
      </c>
      <c r="AL3643" s="231">
        <v>3642</v>
      </c>
    </row>
    <row r="3644" spans="1:38" x14ac:dyDescent="0.3">
      <c r="A3644" s="225" t="s">
        <v>3715</v>
      </c>
      <c r="B3644" s="225" t="s">
        <v>14649</v>
      </c>
      <c r="C3644" s="237" t="s">
        <v>3683</v>
      </c>
      <c r="D3644" s="233" t="s">
        <v>14704</v>
      </c>
      <c r="E3644" s="232">
        <v>1101110057574</v>
      </c>
      <c r="F3644" s="236" t="s">
        <v>14705</v>
      </c>
      <c r="G3644" s="210">
        <v>13</v>
      </c>
      <c r="H3644" s="227" t="s">
        <v>4027</v>
      </c>
      <c r="I3644" s="227"/>
      <c r="J3644" s="227"/>
      <c r="K3644" s="227"/>
      <c r="L3644" s="227"/>
      <c r="M3644" s="227"/>
      <c r="N3644" s="227" t="s">
        <v>12068</v>
      </c>
      <c r="O3644" s="242" t="s">
        <v>14706</v>
      </c>
      <c r="P3644" s="242" t="s">
        <v>14707</v>
      </c>
      <c r="Q3644" s="221" t="s">
        <v>14655</v>
      </c>
      <c r="R3644" s="208" t="s">
        <v>2</v>
      </c>
      <c r="S3644" s="209" t="s">
        <v>14708</v>
      </c>
      <c r="T3644" s="229" t="s">
        <v>14668</v>
      </c>
      <c r="U3644" s="230" t="s">
        <v>14716</v>
      </c>
      <c r="V3644" s="229">
        <v>45720</v>
      </c>
      <c r="W3644" s="229" t="s">
        <v>14709</v>
      </c>
      <c r="X3644" s="230" t="s">
        <v>4027</v>
      </c>
      <c r="Y3644" s="230"/>
      <c r="Z3644" s="230" t="s">
        <v>7702</v>
      </c>
      <c r="AA3644" s="234">
        <v>202502</v>
      </c>
      <c r="AB3644" s="239"/>
      <c r="AC3644" s="229" t="s">
        <v>4041</v>
      </c>
      <c r="AD3644" s="239" t="s">
        <v>14624</v>
      </c>
      <c r="AE3644" s="241">
        <v>0</v>
      </c>
      <c r="AF3644" s="240" t="s">
        <v>4029</v>
      </c>
      <c r="AG3644" s="235" t="str">
        <f>IFERROR(VLOOKUP(작성용!A:A,RM!A:D,4,0),"-")</f>
        <v>메자닌평가팀</v>
      </c>
      <c r="AH3644" s="9" t="s">
        <v>7610</v>
      </c>
      <c r="AI3644" s="231" t="s">
        <v>4264</v>
      </c>
      <c r="AJ3644" s="231" t="s">
        <v>14317</v>
      </c>
      <c r="AK3644" s="231" t="s">
        <v>10173</v>
      </c>
      <c r="AL3644" s="231">
        <v>3643</v>
      </c>
    </row>
    <row r="3645" spans="1:38" x14ac:dyDescent="0.3">
      <c r="A3645" s="225" t="s">
        <v>3715</v>
      </c>
      <c r="B3645" s="225" t="s">
        <v>14649</v>
      </c>
      <c r="C3645" s="237" t="s">
        <v>3683</v>
      </c>
      <c r="D3645" s="233" t="s">
        <v>14710</v>
      </c>
      <c r="E3645" s="232">
        <v>1701110638661</v>
      </c>
      <c r="F3645" s="236" t="s">
        <v>14680</v>
      </c>
      <c r="G3645" s="210">
        <v>15</v>
      </c>
      <c r="H3645" s="227" t="s">
        <v>4027</v>
      </c>
      <c r="I3645" s="227"/>
      <c r="J3645" s="227"/>
      <c r="K3645" s="227"/>
      <c r="L3645" s="227"/>
      <c r="M3645" s="227"/>
      <c r="N3645" s="227" t="s">
        <v>12068</v>
      </c>
      <c r="O3645" s="242" t="s">
        <v>14653</v>
      </c>
      <c r="P3645" s="242" t="s">
        <v>14665</v>
      </c>
      <c r="Q3645" s="221" t="s">
        <v>14655</v>
      </c>
      <c r="R3645" s="208" t="s">
        <v>2</v>
      </c>
      <c r="S3645" s="209" t="s">
        <v>4027</v>
      </c>
      <c r="T3645" s="229" t="s">
        <v>14711</v>
      </c>
      <c r="U3645" s="230" t="s">
        <v>14716</v>
      </c>
      <c r="V3645" s="229">
        <v>45720</v>
      </c>
      <c r="W3645" s="229" t="s">
        <v>8425</v>
      </c>
      <c r="X3645" s="230" t="s">
        <v>4027</v>
      </c>
      <c r="Y3645" s="230"/>
      <c r="Z3645" s="230" t="s">
        <v>7732</v>
      </c>
      <c r="AA3645" s="234">
        <v>202502</v>
      </c>
      <c r="AB3645" s="239"/>
      <c r="AC3645" s="229" t="s">
        <v>4041</v>
      </c>
      <c r="AD3645" s="240" t="s">
        <v>14624</v>
      </c>
      <c r="AE3645" s="241">
        <v>0</v>
      </c>
      <c r="AF3645" s="240" t="s">
        <v>4029</v>
      </c>
      <c r="AG3645" s="235" t="str">
        <f>IFERROR(VLOOKUP(작성용!A:A,RM!A:D,4,0),"-")</f>
        <v>메자닌평가팀</v>
      </c>
      <c r="AH3645" s="9" t="s">
        <v>3616</v>
      </c>
      <c r="AI3645" s="231" t="s">
        <v>4027</v>
      </c>
      <c r="AJ3645" s="231" t="s">
        <v>14317</v>
      </c>
      <c r="AK3645" s="231" t="s">
        <v>4912</v>
      </c>
      <c r="AL3645" s="231">
        <v>3644</v>
      </c>
    </row>
    <row r="3646" spans="1:38" x14ac:dyDescent="0.3">
      <c r="A3646" s="225" t="s">
        <v>3715</v>
      </c>
      <c r="B3646" s="225" t="s">
        <v>14649</v>
      </c>
      <c r="C3646" s="237" t="s">
        <v>3683</v>
      </c>
      <c r="D3646" s="233" t="s">
        <v>14712</v>
      </c>
      <c r="E3646" s="232">
        <v>1101113166546</v>
      </c>
      <c r="F3646" s="236" t="s">
        <v>14713</v>
      </c>
      <c r="G3646" s="210">
        <v>0</v>
      </c>
      <c r="H3646" s="227" t="s">
        <v>4027</v>
      </c>
      <c r="I3646" s="227"/>
      <c r="J3646" s="227"/>
      <c r="K3646" s="227"/>
      <c r="L3646" s="227"/>
      <c r="M3646" s="227"/>
      <c r="N3646" s="227" t="s">
        <v>12068</v>
      </c>
      <c r="O3646" s="242" t="s">
        <v>14653</v>
      </c>
      <c r="P3646" s="242" t="s">
        <v>14665</v>
      </c>
      <c r="Q3646" s="221" t="s">
        <v>14655</v>
      </c>
      <c r="R3646" s="208" t="s">
        <v>2</v>
      </c>
      <c r="S3646" s="209" t="s">
        <v>4027</v>
      </c>
      <c r="T3646" s="229" t="s">
        <v>14711</v>
      </c>
      <c r="U3646" s="230" t="s">
        <v>14716</v>
      </c>
      <c r="V3646" s="229">
        <v>45720</v>
      </c>
      <c r="W3646" s="229" t="s">
        <v>8425</v>
      </c>
      <c r="X3646" s="230" t="s">
        <v>4027</v>
      </c>
      <c r="Y3646" s="230"/>
      <c r="Z3646" s="230" t="s">
        <v>7732</v>
      </c>
      <c r="AA3646" s="234">
        <v>202502</v>
      </c>
      <c r="AB3646" s="239"/>
      <c r="AC3646" s="229" t="s">
        <v>4041</v>
      </c>
      <c r="AD3646" s="240" t="s">
        <v>14624</v>
      </c>
      <c r="AE3646" s="241">
        <v>0</v>
      </c>
      <c r="AF3646" s="240" t="s">
        <v>4029</v>
      </c>
      <c r="AG3646" s="235" t="str">
        <f>IFERROR(VLOOKUP(작성용!A:A,RM!A:D,4,0),"-")</f>
        <v>메자닌평가팀</v>
      </c>
      <c r="AH3646" s="9" t="s">
        <v>3616</v>
      </c>
      <c r="AI3646" s="231" t="s">
        <v>4027</v>
      </c>
      <c r="AJ3646" s="231" t="s">
        <v>14317</v>
      </c>
      <c r="AK3646" s="231" t="s">
        <v>4912</v>
      </c>
      <c r="AL3646" s="231">
        <v>3645</v>
      </c>
    </row>
    <row r="3647" spans="1:38" x14ac:dyDescent="0.3">
      <c r="A3647" s="225" t="s">
        <v>3715</v>
      </c>
      <c r="B3647" s="225" t="s">
        <v>14649</v>
      </c>
      <c r="C3647" s="237" t="s">
        <v>3683</v>
      </c>
      <c r="D3647" s="233" t="s">
        <v>1192</v>
      </c>
      <c r="E3647" s="232">
        <v>1601110242050</v>
      </c>
      <c r="F3647" s="236" t="s">
        <v>14715</v>
      </c>
      <c r="G3647" s="210">
        <v>0</v>
      </c>
      <c r="H3647" s="227" t="s">
        <v>4027</v>
      </c>
      <c r="I3647" s="227"/>
      <c r="J3647" s="227"/>
      <c r="K3647" s="227"/>
      <c r="L3647" s="227"/>
      <c r="M3647" s="227"/>
      <c r="N3647" s="227" t="s">
        <v>12068</v>
      </c>
      <c r="O3647" s="242" t="s">
        <v>14653</v>
      </c>
      <c r="P3647" s="242" t="s">
        <v>14665</v>
      </c>
      <c r="Q3647" s="221" t="s">
        <v>14655</v>
      </c>
      <c r="R3647" s="208" t="s">
        <v>2</v>
      </c>
      <c r="S3647" s="209" t="s">
        <v>4027</v>
      </c>
      <c r="T3647" s="229" t="s">
        <v>14711</v>
      </c>
      <c r="U3647" s="230" t="s">
        <v>14716</v>
      </c>
      <c r="V3647" s="229">
        <v>45720</v>
      </c>
      <c r="W3647" s="229" t="s">
        <v>8425</v>
      </c>
      <c r="X3647" s="230" t="s">
        <v>4027</v>
      </c>
      <c r="Y3647" s="230"/>
      <c r="Z3647" s="230" t="s">
        <v>7732</v>
      </c>
      <c r="AA3647" s="234">
        <v>202502</v>
      </c>
      <c r="AB3647" s="239"/>
      <c r="AC3647" s="229" t="s">
        <v>4041</v>
      </c>
      <c r="AD3647" s="240" t="s">
        <v>14624</v>
      </c>
      <c r="AE3647" s="241">
        <v>0</v>
      </c>
      <c r="AF3647" s="240" t="s">
        <v>4029</v>
      </c>
      <c r="AG3647" s="235" t="str">
        <f>IFERROR(VLOOKUP(작성용!A:A,RM!A:D,4,0),"-")</f>
        <v>메자닌평가팀</v>
      </c>
      <c r="AH3647" s="9" t="s">
        <v>3616</v>
      </c>
      <c r="AI3647" s="231" t="s">
        <v>4027</v>
      </c>
      <c r="AJ3647" s="231" t="s">
        <v>14317</v>
      </c>
      <c r="AK3647" s="231" t="s">
        <v>4912</v>
      </c>
      <c r="AL3647" s="231">
        <v>3646</v>
      </c>
    </row>
    <row r="3648" spans="1:38" x14ac:dyDescent="0.3">
      <c r="A3648" s="225" t="s">
        <v>3715</v>
      </c>
      <c r="B3648" s="225" t="s">
        <v>14649</v>
      </c>
      <c r="C3648" s="237" t="s">
        <v>3683</v>
      </c>
      <c r="D3648" s="233" t="s">
        <v>14650</v>
      </c>
      <c r="E3648" s="232">
        <v>1911110000104</v>
      </c>
      <c r="F3648" s="236" t="s">
        <v>14639</v>
      </c>
      <c r="G3648" s="210">
        <v>0</v>
      </c>
      <c r="H3648" s="227" t="s">
        <v>14651</v>
      </c>
      <c r="I3648" s="227"/>
      <c r="J3648" s="227"/>
      <c r="K3648" s="227"/>
      <c r="L3648" s="227"/>
      <c r="M3648" s="227"/>
      <c r="N3648" s="227" t="s">
        <v>14652</v>
      </c>
      <c r="O3648" s="242" t="s">
        <v>14653</v>
      </c>
      <c r="P3648" s="242" t="s">
        <v>14654</v>
      </c>
      <c r="Q3648" s="221" t="s">
        <v>14655</v>
      </c>
      <c r="R3648" s="208" t="s">
        <v>2</v>
      </c>
      <c r="S3648" s="209" t="s">
        <v>14316</v>
      </c>
      <c r="T3648" s="229" t="s">
        <v>14656</v>
      </c>
      <c r="U3648" s="230" t="s">
        <v>10093</v>
      </c>
      <c r="V3648" s="229">
        <v>45748</v>
      </c>
      <c r="W3648" s="229" t="s">
        <v>14320</v>
      </c>
      <c r="X3648" s="230" t="s">
        <v>4027</v>
      </c>
      <c r="Y3648" s="230"/>
      <c r="Z3648" s="230" t="s">
        <v>14657</v>
      </c>
      <c r="AA3648" s="234">
        <v>202503</v>
      </c>
      <c r="AB3648" s="239"/>
      <c r="AC3648" s="229" t="s">
        <v>14658</v>
      </c>
      <c r="AD3648" s="239" t="s">
        <v>14659</v>
      </c>
      <c r="AE3648" s="241">
        <v>0</v>
      </c>
      <c r="AF3648" s="240" t="s">
        <v>14659</v>
      </c>
      <c r="AG3648" s="235" t="str">
        <f>IFERROR(VLOOKUP(작성용!A:A,RM!A:D,4,0),"-")</f>
        <v>메자닌평가팀</v>
      </c>
      <c r="AH3648" s="9" t="s">
        <v>14660</v>
      </c>
      <c r="AI3648" s="231" t="s">
        <v>14651</v>
      </c>
      <c r="AJ3648" s="231" t="s">
        <v>14317</v>
      </c>
      <c r="AK3648" s="231" t="s">
        <v>14661</v>
      </c>
      <c r="AL3648" s="231">
        <v>3647</v>
      </c>
    </row>
    <row r="3649" spans="1:38" x14ac:dyDescent="0.3">
      <c r="A3649" s="225" t="s">
        <v>3715</v>
      </c>
      <c r="B3649" s="225" t="s">
        <v>14649</v>
      </c>
      <c r="C3649" s="237" t="s">
        <v>3683</v>
      </c>
      <c r="D3649" s="233" t="s">
        <v>14662</v>
      </c>
      <c r="E3649" s="232">
        <v>1311110496206</v>
      </c>
      <c r="F3649" s="236" t="s">
        <v>10161</v>
      </c>
      <c r="G3649" s="210">
        <v>1</v>
      </c>
      <c r="H3649" s="227" t="s">
        <v>4027</v>
      </c>
      <c r="I3649" s="227"/>
      <c r="J3649" s="227"/>
      <c r="K3649" s="227"/>
      <c r="L3649" s="227"/>
      <c r="M3649" s="227"/>
      <c r="N3649" s="227" t="s">
        <v>14663</v>
      </c>
      <c r="O3649" s="242" t="s">
        <v>14664</v>
      </c>
      <c r="P3649" s="242" t="s">
        <v>14665</v>
      </c>
      <c r="Q3649" s="221" t="s">
        <v>14666</v>
      </c>
      <c r="R3649" s="208" t="s">
        <v>2</v>
      </c>
      <c r="S3649" s="209" t="s">
        <v>14667</v>
      </c>
      <c r="T3649" s="229" t="s">
        <v>14668</v>
      </c>
      <c r="U3649" s="230" t="s">
        <v>10093</v>
      </c>
      <c r="V3649" s="229">
        <v>45748</v>
      </c>
      <c r="W3649" s="229" t="s">
        <v>14320</v>
      </c>
      <c r="X3649" s="230" t="s">
        <v>4027</v>
      </c>
      <c r="Y3649" s="230"/>
      <c r="Z3649" s="230" t="s">
        <v>14670</v>
      </c>
      <c r="AA3649" s="234">
        <v>202503</v>
      </c>
      <c r="AB3649" s="239"/>
      <c r="AC3649" s="229" t="s">
        <v>4041</v>
      </c>
      <c r="AD3649" s="239" t="s">
        <v>14671</v>
      </c>
      <c r="AE3649" s="241">
        <v>0</v>
      </c>
      <c r="AF3649" s="240" t="s">
        <v>14672</v>
      </c>
      <c r="AG3649" s="235" t="str">
        <f>IFERROR(VLOOKUP(작성용!A:A,RM!A:D,4,0),"-")</f>
        <v>메자닌평가팀</v>
      </c>
      <c r="AH3649" s="9" t="s">
        <v>7610</v>
      </c>
      <c r="AI3649" s="231" t="s">
        <v>4027</v>
      </c>
      <c r="AJ3649" s="231" t="s">
        <v>3944</v>
      </c>
      <c r="AK3649" s="231" t="s">
        <v>14673</v>
      </c>
      <c r="AL3649" s="231">
        <v>3648</v>
      </c>
    </row>
    <row r="3650" spans="1:38" x14ac:dyDescent="0.3">
      <c r="A3650" s="225" t="s">
        <v>3715</v>
      </c>
      <c r="B3650" s="225" t="s">
        <v>14649</v>
      </c>
      <c r="C3650" s="237" t="s">
        <v>3683</v>
      </c>
      <c r="D3650" s="233" t="s">
        <v>14674</v>
      </c>
      <c r="E3650" s="232">
        <v>1601110354045</v>
      </c>
      <c r="F3650" s="236" t="s">
        <v>10161</v>
      </c>
      <c r="G3650" s="210">
        <v>0</v>
      </c>
      <c r="H3650" s="227" t="s">
        <v>4027</v>
      </c>
      <c r="I3650" s="227"/>
      <c r="J3650" s="227"/>
      <c r="K3650" s="227"/>
      <c r="L3650" s="227"/>
      <c r="M3650" s="227"/>
      <c r="N3650" s="227" t="s">
        <v>12068</v>
      </c>
      <c r="O3650" s="242" t="s">
        <v>14675</v>
      </c>
      <c r="P3650" s="242" t="s">
        <v>14676</v>
      </c>
      <c r="Q3650" s="221" t="s">
        <v>14655</v>
      </c>
      <c r="R3650" s="208" t="s">
        <v>2</v>
      </c>
      <c r="S3650" s="209" t="s">
        <v>4027</v>
      </c>
      <c r="T3650" s="229" t="s">
        <v>14677</v>
      </c>
      <c r="U3650" s="230" t="s">
        <v>10093</v>
      </c>
      <c r="V3650" s="229">
        <v>45748</v>
      </c>
      <c r="W3650" s="229" t="s">
        <v>14320</v>
      </c>
      <c r="X3650" s="230" t="s">
        <v>4027</v>
      </c>
      <c r="Y3650" s="230"/>
      <c r="Z3650" s="230" t="s">
        <v>7732</v>
      </c>
      <c r="AA3650" s="234">
        <v>202503</v>
      </c>
      <c r="AB3650" s="239"/>
      <c r="AC3650" s="229" t="s">
        <v>4041</v>
      </c>
      <c r="AD3650" s="239" t="s">
        <v>14624</v>
      </c>
      <c r="AE3650" s="241">
        <v>0</v>
      </c>
      <c r="AF3650" s="240" t="s">
        <v>4029</v>
      </c>
      <c r="AG3650" s="235" t="str">
        <f>IFERROR(VLOOKUP(작성용!A:A,RM!A:D,4,0),"-")</f>
        <v>메자닌평가팀</v>
      </c>
      <c r="AH3650" s="9" t="s">
        <v>7610</v>
      </c>
      <c r="AI3650" s="231" t="s">
        <v>14678</v>
      </c>
      <c r="AJ3650" s="231" t="s">
        <v>3944</v>
      </c>
      <c r="AK3650" s="231" t="s">
        <v>10173</v>
      </c>
      <c r="AL3650" s="231">
        <v>3649</v>
      </c>
    </row>
    <row r="3651" spans="1:38" x14ac:dyDescent="0.3">
      <c r="A3651" s="225" t="s">
        <v>3715</v>
      </c>
      <c r="B3651" s="225" t="s">
        <v>14649</v>
      </c>
      <c r="C3651" s="237" t="s">
        <v>3683</v>
      </c>
      <c r="D3651" s="233" t="s">
        <v>14679</v>
      </c>
      <c r="E3651" s="232">
        <v>1101110145519</v>
      </c>
      <c r="F3651" s="236" t="s">
        <v>14680</v>
      </c>
      <c r="G3651" s="210">
        <v>75</v>
      </c>
      <c r="H3651" s="227" t="s">
        <v>4027</v>
      </c>
      <c r="I3651" s="227"/>
      <c r="J3651" s="227"/>
      <c r="K3651" s="227"/>
      <c r="L3651" s="227"/>
      <c r="M3651" s="227"/>
      <c r="N3651" s="227" t="s">
        <v>12068</v>
      </c>
      <c r="O3651" s="242" t="s">
        <v>14664</v>
      </c>
      <c r="P3651" s="242" t="s">
        <v>14665</v>
      </c>
      <c r="Q3651" s="221" t="s">
        <v>14681</v>
      </c>
      <c r="R3651" s="208" t="s">
        <v>2</v>
      </c>
      <c r="S3651" s="209" t="s">
        <v>4027</v>
      </c>
      <c r="T3651" s="229" t="s">
        <v>14656</v>
      </c>
      <c r="U3651" s="230" t="s">
        <v>10093</v>
      </c>
      <c r="V3651" s="229">
        <v>45748</v>
      </c>
      <c r="W3651" s="229" t="s">
        <v>14320</v>
      </c>
      <c r="X3651" s="230" t="s">
        <v>4027</v>
      </c>
      <c r="Y3651" s="230"/>
      <c r="Z3651" s="230" t="s">
        <v>7732</v>
      </c>
      <c r="AA3651" s="234">
        <v>202503</v>
      </c>
      <c r="AB3651" s="239"/>
      <c r="AC3651" s="229" t="s">
        <v>4041</v>
      </c>
      <c r="AD3651" s="239" t="s">
        <v>4029</v>
      </c>
      <c r="AE3651" s="241">
        <v>0</v>
      </c>
      <c r="AF3651" s="240" t="s">
        <v>4029</v>
      </c>
      <c r="AG3651" s="235" t="str">
        <f>IFERROR(VLOOKUP(작성용!A:A,RM!A:D,4,0),"-")</f>
        <v>메자닌평가팀</v>
      </c>
      <c r="AH3651" s="9" t="s">
        <v>3616</v>
      </c>
      <c r="AI3651" s="231" t="s">
        <v>14678</v>
      </c>
      <c r="AJ3651" s="231" t="s">
        <v>3944</v>
      </c>
      <c r="AK3651" s="231" t="s">
        <v>10173</v>
      </c>
      <c r="AL3651" s="231">
        <v>3650</v>
      </c>
    </row>
    <row r="3652" spans="1:38" x14ac:dyDescent="0.3">
      <c r="A3652" s="225" t="s">
        <v>3715</v>
      </c>
      <c r="B3652" s="225" t="s">
        <v>14649</v>
      </c>
      <c r="C3652" s="237" t="s">
        <v>3683</v>
      </c>
      <c r="D3652" s="233" t="s">
        <v>14683</v>
      </c>
      <c r="E3652" s="232">
        <v>1501110205802</v>
      </c>
      <c r="F3652" s="236" t="s">
        <v>10161</v>
      </c>
      <c r="G3652" s="210">
        <v>4</v>
      </c>
      <c r="H3652" s="227" t="s">
        <v>14684</v>
      </c>
      <c r="I3652" s="227"/>
      <c r="J3652" s="227"/>
      <c r="K3652" s="227"/>
      <c r="L3652" s="227"/>
      <c r="M3652" s="227"/>
      <c r="N3652" s="227" t="s">
        <v>3994</v>
      </c>
      <c r="O3652" s="242" t="s">
        <v>14685</v>
      </c>
      <c r="P3652" s="242" t="s">
        <v>14665</v>
      </c>
      <c r="Q3652" s="221" t="s">
        <v>14686</v>
      </c>
      <c r="R3652" s="208" t="s">
        <v>2</v>
      </c>
      <c r="S3652" s="209" t="s">
        <v>14687</v>
      </c>
      <c r="T3652" s="229" t="s">
        <v>14688</v>
      </c>
      <c r="U3652" s="230" t="s">
        <v>10093</v>
      </c>
      <c r="V3652" s="229">
        <v>45748</v>
      </c>
      <c r="W3652" s="229" t="s">
        <v>14320</v>
      </c>
      <c r="X3652" s="230" t="s">
        <v>14687</v>
      </c>
      <c r="Y3652" s="230"/>
      <c r="Z3652" s="230" t="s">
        <v>14690</v>
      </c>
      <c r="AA3652" s="234">
        <v>202503</v>
      </c>
      <c r="AB3652" s="239"/>
      <c r="AC3652" s="229" t="s">
        <v>14623</v>
      </c>
      <c r="AD3652" s="239" t="s">
        <v>14624</v>
      </c>
      <c r="AE3652" s="241">
        <v>0</v>
      </c>
      <c r="AF3652" s="240" t="s">
        <v>14624</v>
      </c>
      <c r="AG3652" s="235" t="str">
        <f>IFERROR(VLOOKUP(작성용!A:A,RM!A:D,4,0),"-")</f>
        <v>메자닌평가팀</v>
      </c>
      <c r="AH3652" s="9" t="s">
        <v>3616</v>
      </c>
      <c r="AI3652" s="231" t="s">
        <v>14687</v>
      </c>
      <c r="AJ3652" s="231" t="s">
        <v>14691</v>
      </c>
      <c r="AK3652" s="231" t="s">
        <v>14692</v>
      </c>
      <c r="AL3652" s="231">
        <v>3651</v>
      </c>
    </row>
    <row r="3653" spans="1:38" x14ac:dyDescent="0.3">
      <c r="A3653" s="225" t="s">
        <v>3715</v>
      </c>
      <c r="B3653" s="225" t="s">
        <v>14649</v>
      </c>
      <c r="C3653" s="237" t="s">
        <v>3683</v>
      </c>
      <c r="D3653" s="233" t="s">
        <v>14693</v>
      </c>
      <c r="E3653" s="232">
        <v>1812110008538</v>
      </c>
      <c r="F3653" s="236" t="s">
        <v>14694</v>
      </c>
      <c r="G3653" s="210">
        <v>4</v>
      </c>
      <c r="H3653" s="227" t="s">
        <v>4264</v>
      </c>
      <c r="I3653" s="227"/>
      <c r="J3653" s="227"/>
      <c r="K3653" s="227"/>
      <c r="L3653" s="227"/>
      <c r="M3653" s="227"/>
      <c r="N3653" s="227" t="s">
        <v>3994</v>
      </c>
      <c r="O3653" s="242" t="s">
        <v>14695</v>
      </c>
      <c r="P3653" s="242" t="s">
        <v>14696</v>
      </c>
      <c r="Q3653" s="221" t="s">
        <v>14686</v>
      </c>
      <c r="R3653" s="208" t="s">
        <v>2</v>
      </c>
      <c r="S3653" s="209" t="s">
        <v>14687</v>
      </c>
      <c r="T3653" s="229" t="s">
        <v>14668</v>
      </c>
      <c r="U3653" s="230" t="s">
        <v>10093</v>
      </c>
      <c r="V3653" s="229">
        <v>45748</v>
      </c>
      <c r="W3653" s="229" t="s">
        <v>14320</v>
      </c>
      <c r="X3653" s="230" t="s">
        <v>4264</v>
      </c>
      <c r="Y3653" s="230"/>
      <c r="Z3653" s="230" t="s">
        <v>7732</v>
      </c>
      <c r="AA3653" s="234">
        <v>202503</v>
      </c>
      <c r="AB3653" s="239"/>
      <c r="AC3653" s="229" t="s">
        <v>14658</v>
      </c>
      <c r="AD3653" s="239" t="s">
        <v>14624</v>
      </c>
      <c r="AE3653" s="241">
        <v>0</v>
      </c>
      <c r="AF3653" s="240" t="s">
        <v>4029</v>
      </c>
      <c r="AG3653" s="235" t="str">
        <f>IFERROR(VLOOKUP(작성용!A:A,RM!A:D,4,0),"-")</f>
        <v>메자닌평가팀</v>
      </c>
      <c r="AH3653" s="9" t="s">
        <v>14660</v>
      </c>
      <c r="AI3653" s="231" t="s">
        <v>4027</v>
      </c>
      <c r="AJ3653" s="231" t="s">
        <v>3944</v>
      </c>
      <c r="AK3653" s="231" t="s">
        <v>14692</v>
      </c>
      <c r="AL3653" s="231">
        <v>3652</v>
      </c>
    </row>
    <row r="3654" spans="1:38" x14ac:dyDescent="0.3">
      <c r="A3654" s="225" t="s">
        <v>3715</v>
      </c>
      <c r="B3654" s="225" t="s">
        <v>14649</v>
      </c>
      <c r="C3654" s="237" t="s">
        <v>3683</v>
      </c>
      <c r="D3654" s="233" t="s">
        <v>14697</v>
      </c>
      <c r="E3654" s="232">
        <v>1350110115846</v>
      </c>
      <c r="F3654" s="236" t="s">
        <v>14698</v>
      </c>
      <c r="G3654" s="210">
        <v>8</v>
      </c>
      <c r="H3654" s="227" t="s">
        <v>14699</v>
      </c>
      <c r="I3654" s="227"/>
      <c r="J3654" s="227"/>
      <c r="K3654" s="227"/>
      <c r="L3654" s="227"/>
      <c r="M3654" s="227"/>
      <c r="N3654" s="227" t="s">
        <v>14700</v>
      </c>
      <c r="O3654" s="242" t="s">
        <v>14701</v>
      </c>
      <c r="P3654" s="242" t="s">
        <v>14702</v>
      </c>
      <c r="Q3654" s="221" t="s">
        <v>14655</v>
      </c>
      <c r="R3654" s="208" t="s">
        <v>2</v>
      </c>
      <c r="S3654" s="209" t="s">
        <v>14699</v>
      </c>
      <c r="T3654" s="229" t="s">
        <v>14668</v>
      </c>
      <c r="U3654" s="230" t="s">
        <v>10093</v>
      </c>
      <c r="V3654" s="229">
        <v>45748</v>
      </c>
      <c r="W3654" s="229" t="s">
        <v>14320</v>
      </c>
      <c r="X3654" s="230" t="s">
        <v>4264</v>
      </c>
      <c r="Y3654" s="230"/>
      <c r="Z3654" s="230" t="s">
        <v>7732</v>
      </c>
      <c r="AA3654" s="234">
        <v>202503</v>
      </c>
      <c r="AB3654" s="239"/>
      <c r="AC3654" s="229" t="s">
        <v>14658</v>
      </c>
      <c r="AD3654" s="239" t="s">
        <v>14624</v>
      </c>
      <c r="AE3654" s="241">
        <v>0</v>
      </c>
      <c r="AF3654" s="240" t="s">
        <v>14624</v>
      </c>
      <c r="AG3654" s="235" t="str">
        <f>IFERROR(VLOOKUP(작성용!A:A,RM!A:D,4,0),"-")</f>
        <v>메자닌평가팀</v>
      </c>
      <c r="AH3654" s="9" t="s">
        <v>14703</v>
      </c>
      <c r="AI3654" s="231" t="s">
        <v>4264</v>
      </c>
      <c r="AJ3654" s="231" t="s">
        <v>14317</v>
      </c>
      <c r="AK3654" s="231" t="s">
        <v>10173</v>
      </c>
      <c r="AL3654" s="231">
        <v>3653</v>
      </c>
    </row>
    <row r="3655" spans="1:38" x14ac:dyDescent="0.3">
      <c r="A3655" s="225" t="s">
        <v>3715</v>
      </c>
      <c r="B3655" s="225" t="s">
        <v>14649</v>
      </c>
      <c r="C3655" s="237" t="s">
        <v>3683</v>
      </c>
      <c r="D3655" s="233" t="s">
        <v>14704</v>
      </c>
      <c r="E3655" s="232">
        <v>1101110057574</v>
      </c>
      <c r="F3655" s="236" t="s">
        <v>14705</v>
      </c>
      <c r="G3655" s="210">
        <v>13</v>
      </c>
      <c r="H3655" s="227" t="s">
        <v>4027</v>
      </c>
      <c r="I3655" s="227"/>
      <c r="J3655" s="227"/>
      <c r="K3655" s="227"/>
      <c r="L3655" s="227"/>
      <c r="M3655" s="227"/>
      <c r="N3655" s="227" t="s">
        <v>12068</v>
      </c>
      <c r="O3655" s="242" t="s">
        <v>14706</v>
      </c>
      <c r="P3655" s="242" t="s">
        <v>14707</v>
      </c>
      <c r="Q3655" s="221" t="s">
        <v>14655</v>
      </c>
      <c r="R3655" s="208" t="s">
        <v>2</v>
      </c>
      <c r="S3655" s="209" t="s">
        <v>14708</v>
      </c>
      <c r="T3655" s="229" t="s">
        <v>14668</v>
      </c>
      <c r="U3655" s="230" t="s">
        <v>10093</v>
      </c>
      <c r="V3655" s="229">
        <v>45748</v>
      </c>
      <c r="W3655" s="229" t="s">
        <v>14320</v>
      </c>
      <c r="X3655" s="230" t="s">
        <v>4027</v>
      </c>
      <c r="Y3655" s="230"/>
      <c r="Z3655" s="230" t="s">
        <v>7702</v>
      </c>
      <c r="AA3655" s="234">
        <v>202503</v>
      </c>
      <c r="AB3655" s="239"/>
      <c r="AC3655" s="229" t="s">
        <v>4041</v>
      </c>
      <c r="AD3655" s="239" t="s">
        <v>14624</v>
      </c>
      <c r="AE3655" s="241">
        <v>0</v>
      </c>
      <c r="AF3655" s="240" t="s">
        <v>4029</v>
      </c>
      <c r="AG3655" s="235" t="str">
        <f>IFERROR(VLOOKUP(작성용!A:A,RM!A:D,4,0),"-")</f>
        <v>메자닌평가팀</v>
      </c>
      <c r="AH3655" s="9" t="s">
        <v>7610</v>
      </c>
      <c r="AI3655" s="231" t="s">
        <v>4264</v>
      </c>
      <c r="AJ3655" s="231" t="s">
        <v>14317</v>
      </c>
      <c r="AK3655" s="231" t="s">
        <v>10173</v>
      </c>
      <c r="AL3655" s="231">
        <v>3654</v>
      </c>
    </row>
    <row r="3656" spans="1:38" x14ac:dyDescent="0.3">
      <c r="A3656" s="225" t="s">
        <v>3715</v>
      </c>
      <c r="B3656" s="225" t="s">
        <v>14649</v>
      </c>
      <c r="C3656" s="237" t="s">
        <v>3683</v>
      </c>
      <c r="D3656" s="233" t="s">
        <v>14710</v>
      </c>
      <c r="E3656" s="232">
        <v>1701110638661</v>
      </c>
      <c r="F3656" s="236" t="s">
        <v>14680</v>
      </c>
      <c r="G3656" s="210">
        <v>15</v>
      </c>
      <c r="H3656" s="227" t="s">
        <v>4027</v>
      </c>
      <c r="I3656" s="227"/>
      <c r="J3656" s="227"/>
      <c r="K3656" s="227"/>
      <c r="L3656" s="227"/>
      <c r="M3656" s="227"/>
      <c r="N3656" s="227" t="s">
        <v>12068</v>
      </c>
      <c r="O3656" s="242" t="s">
        <v>14653</v>
      </c>
      <c r="P3656" s="242" t="s">
        <v>14665</v>
      </c>
      <c r="Q3656" s="221" t="s">
        <v>14655</v>
      </c>
      <c r="R3656" s="208" t="s">
        <v>2</v>
      </c>
      <c r="S3656" s="209" t="s">
        <v>4027</v>
      </c>
      <c r="T3656" s="229" t="s">
        <v>14711</v>
      </c>
      <c r="U3656" s="230" t="s">
        <v>10093</v>
      </c>
      <c r="V3656" s="229">
        <v>45748</v>
      </c>
      <c r="W3656" s="229" t="s">
        <v>14320</v>
      </c>
      <c r="X3656" s="230" t="s">
        <v>4027</v>
      </c>
      <c r="Y3656" s="230"/>
      <c r="Z3656" s="230" t="s">
        <v>7732</v>
      </c>
      <c r="AA3656" s="234">
        <v>202503</v>
      </c>
      <c r="AB3656" s="239"/>
      <c r="AC3656" s="229" t="s">
        <v>4041</v>
      </c>
      <c r="AD3656" s="240" t="s">
        <v>14624</v>
      </c>
      <c r="AE3656" s="241">
        <v>0</v>
      </c>
      <c r="AF3656" s="240" t="s">
        <v>4029</v>
      </c>
      <c r="AG3656" s="235" t="str">
        <f>IFERROR(VLOOKUP(작성용!A:A,RM!A:D,4,0),"-")</f>
        <v>메자닌평가팀</v>
      </c>
      <c r="AH3656" s="9" t="s">
        <v>3616</v>
      </c>
      <c r="AI3656" s="231" t="s">
        <v>4027</v>
      </c>
      <c r="AJ3656" s="231" t="s">
        <v>14317</v>
      </c>
      <c r="AK3656" s="231" t="s">
        <v>4912</v>
      </c>
      <c r="AL3656" s="231">
        <v>3655</v>
      </c>
    </row>
    <row r="3657" spans="1:38" x14ac:dyDescent="0.3">
      <c r="A3657" s="225" t="s">
        <v>3715</v>
      </c>
      <c r="B3657" s="225" t="s">
        <v>14649</v>
      </c>
      <c r="C3657" s="237" t="s">
        <v>3683</v>
      </c>
      <c r="D3657" s="233" t="s">
        <v>14712</v>
      </c>
      <c r="E3657" s="232">
        <v>1101113166546</v>
      </c>
      <c r="F3657" s="236" t="s">
        <v>14713</v>
      </c>
      <c r="G3657" s="210">
        <v>0</v>
      </c>
      <c r="H3657" s="227" t="s">
        <v>4027</v>
      </c>
      <c r="I3657" s="227"/>
      <c r="J3657" s="227"/>
      <c r="K3657" s="227"/>
      <c r="L3657" s="227"/>
      <c r="M3657" s="227"/>
      <c r="N3657" s="227" t="s">
        <v>12068</v>
      </c>
      <c r="O3657" s="242" t="s">
        <v>14653</v>
      </c>
      <c r="P3657" s="242" t="s">
        <v>14665</v>
      </c>
      <c r="Q3657" s="221" t="s">
        <v>14655</v>
      </c>
      <c r="R3657" s="208" t="s">
        <v>2</v>
      </c>
      <c r="S3657" s="209" t="s">
        <v>4027</v>
      </c>
      <c r="T3657" s="229" t="s">
        <v>14711</v>
      </c>
      <c r="U3657" s="230" t="s">
        <v>10093</v>
      </c>
      <c r="V3657" s="229">
        <v>45748</v>
      </c>
      <c r="W3657" s="229" t="s">
        <v>14320</v>
      </c>
      <c r="X3657" s="230" t="s">
        <v>4027</v>
      </c>
      <c r="Y3657" s="230"/>
      <c r="Z3657" s="230" t="s">
        <v>7732</v>
      </c>
      <c r="AA3657" s="234">
        <v>202503</v>
      </c>
      <c r="AB3657" s="239"/>
      <c r="AC3657" s="229" t="s">
        <v>4041</v>
      </c>
      <c r="AD3657" s="240" t="s">
        <v>14624</v>
      </c>
      <c r="AE3657" s="241">
        <v>0</v>
      </c>
      <c r="AF3657" s="240" t="s">
        <v>4029</v>
      </c>
      <c r="AG3657" s="235" t="str">
        <f>IFERROR(VLOOKUP(작성용!A:A,RM!A:D,4,0),"-")</f>
        <v>메자닌평가팀</v>
      </c>
      <c r="AH3657" s="9" t="s">
        <v>3616</v>
      </c>
      <c r="AI3657" s="231" t="s">
        <v>4027</v>
      </c>
      <c r="AJ3657" s="231" t="s">
        <v>14317</v>
      </c>
      <c r="AK3657" s="231" t="s">
        <v>4912</v>
      </c>
      <c r="AL3657" s="231">
        <v>3656</v>
      </c>
    </row>
    <row r="3658" spans="1:38" x14ac:dyDescent="0.3">
      <c r="A3658" s="225" t="s">
        <v>3715</v>
      </c>
      <c r="B3658" s="225" t="s">
        <v>14649</v>
      </c>
      <c r="C3658" s="237" t="s">
        <v>3683</v>
      </c>
      <c r="D3658" s="233" t="s">
        <v>1192</v>
      </c>
      <c r="E3658" s="232">
        <v>1601110242050</v>
      </c>
      <c r="F3658" s="236" t="s">
        <v>14715</v>
      </c>
      <c r="G3658" s="210">
        <v>0</v>
      </c>
      <c r="H3658" s="227" t="s">
        <v>4027</v>
      </c>
      <c r="I3658" s="227"/>
      <c r="J3658" s="227"/>
      <c r="K3658" s="227"/>
      <c r="L3658" s="227"/>
      <c r="M3658" s="227"/>
      <c r="N3658" s="227" t="s">
        <v>12068</v>
      </c>
      <c r="O3658" s="242" t="s">
        <v>14653</v>
      </c>
      <c r="P3658" s="242" t="s">
        <v>14665</v>
      </c>
      <c r="Q3658" s="221" t="s">
        <v>14655</v>
      </c>
      <c r="R3658" s="208" t="s">
        <v>2</v>
      </c>
      <c r="S3658" s="209" t="s">
        <v>4027</v>
      </c>
      <c r="T3658" s="229" t="s">
        <v>14711</v>
      </c>
      <c r="U3658" s="230" t="s">
        <v>10093</v>
      </c>
      <c r="V3658" s="229">
        <v>45748</v>
      </c>
      <c r="W3658" s="229" t="s">
        <v>14320</v>
      </c>
      <c r="X3658" s="230" t="s">
        <v>4027</v>
      </c>
      <c r="Y3658" s="230"/>
      <c r="Z3658" s="230" t="s">
        <v>7732</v>
      </c>
      <c r="AA3658" s="234">
        <v>202503</v>
      </c>
      <c r="AB3658" s="239"/>
      <c r="AC3658" s="229" t="s">
        <v>4041</v>
      </c>
      <c r="AD3658" s="240" t="s">
        <v>14624</v>
      </c>
      <c r="AE3658" s="241">
        <v>0</v>
      </c>
      <c r="AF3658" s="240" t="s">
        <v>4029</v>
      </c>
      <c r="AG3658" s="235" t="str">
        <f>IFERROR(VLOOKUP(작성용!A:A,RM!A:D,4,0),"-")</f>
        <v>메자닌평가팀</v>
      </c>
      <c r="AH3658" s="9" t="s">
        <v>3616</v>
      </c>
      <c r="AI3658" s="231" t="s">
        <v>4027</v>
      </c>
      <c r="AJ3658" s="231" t="s">
        <v>14317</v>
      </c>
      <c r="AK3658" s="231" t="s">
        <v>4912</v>
      </c>
      <c r="AL3658" s="231">
        <v>3657</v>
      </c>
    </row>
    <row r="3659" spans="1:38" x14ac:dyDescent="0.3">
      <c r="A3659" s="225" t="s">
        <v>3715</v>
      </c>
      <c r="B3659" s="225" t="s">
        <v>14649</v>
      </c>
      <c r="C3659" s="237" t="s">
        <v>3683</v>
      </c>
      <c r="D3659" s="233" t="s">
        <v>14650</v>
      </c>
      <c r="E3659" s="232">
        <v>1911110000104</v>
      </c>
      <c r="F3659" s="236" t="s">
        <v>14639</v>
      </c>
      <c r="G3659" s="210">
        <v>0</v>
      </c>
      <c r="H3659" s="227" t="s">
        <v>14651</v>
      </c>
      <c r="I3659" s="227"/>
      <c r="J3659" s="227"/>
      <c r="K3659" s="227"/>
      <c r="L3659" s="227"/>
      <c r="M3659" s="227"/>
      <c r="N3659" s="227" t="s">
        <v>14652</v>
      </c>
      <c r="O3659" s="242" t="s">
        <v>14653</v>
      </c>
      <c r="P3659" s="242" t="s">
        <v>14654</v>
      </c>
      <c r="Q3659" s="221" t="s">
        <v>14655</v>
      </c>
      <c r="R3659" s="208" t="s">
        <v>2</v>
      </c>
      <c r="S3659" s="209" t="s">
        <v>14316</v>
      </c>
      <c r="T3659" s="229" t="s">
        <v>14656</v>
      </c>
      <c r="U3659" s="230" t="s">
        <v>14717</v>
      </c>
      <c r="V3659" s="229">
        <v>45778</v>
      </c>
      <c r="W3659" s="229" t="s">
        <v>8425</v>
      </c>
      <c r="X3659" s="230" t="s">
        <v>4027</v>
      </c>
      <c r="Y3659" s="230"/>
      <c r="Z3659" s="230" t="s">
        <v>14657</v>
      </c>
      <c r="AA3659" s="234">
        <v>202504</v>
      </c>
      <c r="AB3659" s="239"/>
      <c r="AC3659" s="229" t="s">
        <v>14658</v>
      </c>
      <c r="AD3659" s="239" t="s">
        <v>14659</v>
      </c>
      <c r="AE3659" s="241">
        <v>0</v>
      </c>
      <c r="AF3659" s="240" t="s">
        <v>14659</v>
      </c>
      <c r="AG3659" s="235" t="str">
        <f>IFERROR(VLOOKUP(작성용!A:A,RM!A:D,4,0),"-")</f>
        <v>메자닌평가팀</v>
      </c>
      <c r="AH3659" s="9" t="s">
        <v>14660</v>
      </c>
      <c r="AI3659" s="231" t="s">
        <v>14651</v>
      </c>
      <c r="AJ3659" s="231" t="s">
        <v>14317</v>
      </c>
      <c r="AK3659" s="231" t="s">
        <v>14661</v>
      </c>
      <c r="AL3659" s="231">
        <v>3658</v>
      </c>
    </row>
    <row r="3660" spans="1:38" x14ac:dyDescent="0.3">
      <c r="A3660" s="225" t="s">
        <v>3715</v>
      </c>
      <c r="B3660" s="225" t="s">
        <v>14649</v>
      </c>
      <c r="C3660" s="237" t="s">
        <v>3683</v>
      </c>
      <c r="D3660" s="233" t="s">
        <v>14662</v>
      </c>
      <c r="E3660" s="232">
        <v>1311110496206</v>
      </c>
      <c r="F3660" s="236" t="s">
        <v>10161</v>
      </c>
      <c r="G3660" s="210">
        <v>1</v>
      </c>
      <c r="H3660" s="227" t="s">
        <v>4027</v>
      </c>
      <c r="I3660" s="227"/>
      <c r="J3660" s="227"/>
      <c r="K3660" s="227"/>
      <c r="L3660" s="227"/>
      <c r="M3660" s="227"/>
      <c r="N3660" s="227" t="s">
        <v>14663</v>
      </c>
      <c r="O3660" s="242" t="s">
        <v>14664</v>
      </c>
      <c r="P3660" s="242" t="s">
        <v>14665</v>
      </c>
      <c r="Q3660" s="221" t="s">
        <v>14666</v>
      </c>
      <c r="R3660" s="208" t="s">
        <v>2</v>
      </c>
      <c r="S3660" s="209" t="s">
        <v>14667</v>
      </c>
      <c r="T3660" s="229" t="s">
        <v>14668</v>
      </c>
      <c r="U3660" s="230" t="s">
        <v>14717</v>
      </c>
      <c r="V3660" s="229">
        <v>45778</v>
      </c>
      <c r="W3660" s="229" t="s">
        <v>14669</v>
      </c>
      <c r="X3660" s="230" t="s">
        <v>4027</v>
      </c>
      <c r="Y3660" s="230"/>
      <c r="Z3660" s="230" t="s">
        <v>14670</v>
      </c>
      <c r="AA3660" s="234">
        <v>202504</v>
      </c>
      <c r="AB3660" s="239"/>
      <c r="AC3660" s="229" t="s">
        <v>4041</v>
      </c>
      <c r="AD3660" s="239" t="s">
        <v>14671</v>
      </c>
      <c r="AE3660" s="241">
        <v>0</v>
      </c>
      <c r="AF3660" s="240" t="s">
        <v>14672</v>
      </c>
      <c r="AG3660" s="235" t="str">
        <f>IFERROR(VLOOKUP(작성용!A:A,RM!A:D,4,0),"-")</f>
        <v>메자닌평가팀</v>
      </c>
      <c r="AH3660" s="9" t="s">
        <v>7610</v>
      </c>
      <c r="AI3660" s="231" t="s">
        <v>4027</v>
      </c>
      <c r="AJ3660" s="231" t="s">
        <v>3944</v>
      </c>
      <c r="AK3660" s="231" t="s">
        <v>14673</v>
      </c>
      <c r="AL3660" s="231">
        <v>3659</v>
      </c>
    </row>
    <row r="3661" spans="1:38" x14ac:dyDescent="0.3">
      <c r="A3661" s="225" t="s">
        <v>3715</v>
      </c>
      <c r="B3661" s="225" t="s">
        <v>14649</v>
      </c>
      <c r="C3661" s="237" t="s">
        <v>3683</v>
      </c>
      <c r="D3661" s="233" t="s">
        <v>14674</v>
      </c>
      <c r="E3661" s="232">
        <v>1601110354045</v>
      </c>
      <c r="F3661" s="236" t="s">
        <v>10161</v>
      </c>
      <c r="G3661" s="210">
        <v>0</v>
      </c>
      <c r="H3661" s="227" t="s">
        <v>4027</v>
      </c>
      <c r="I3661" s="227"/>
      <c r="J3661" s="227"/>
      <c r="K3661" s="227"/>
      <c r="L3661" s="227"/>
      <c r="M3661" s="227"/>
      <c r="N3661" s="227" t="s">
        <v>12068</v>
      </c>
      <c r="O3661" s="242" t="s">
        <v>14675</v>
      </c>
      <c r="P3661" s="242" t="s">
        <v>14676</v>
      </c>
      <c r="Q3661" s="221" t="s">
        <v>14655</v>
      </c>
      <c r="R3661" s="208" t="s">
        <v>2</v>
      </c>
      <c r="S3661" s="209" t="s">
        <v>4027</v>
      </c>
      <c r="T3661" s="229" t="s">
        <v>14677</v>
      </c>
      <c r="U3661" s="230" t="s">
        <v>14717</v>
      </c>
      <c r="V3661" s="229">
        <v>45778</v>
      </c>
      <c r="W3661" s="229" t="s">
        <v>8425</v>
      </c>
      <c r="X3661" s="230" t="s">
        <v>4027</v>
      </c>
      <c r="Y3661" s="230"/>
      <c r="Z3661" s="230" t="s">
        <v>7732</v>
      </c>
      <c r="AA3661" s="234">
        <v>202504</v>
      </c>
      <c r="AB3661" s="239"/>
      <c r="AC3661" s="229" t="s">
        <v>4041</v>
      </c>
      <c r="AD3661" s="239" t="s">
        <v>14624</v>
      </c>
      <c r="AE3661" s="241">
        <v>0</v>
      </c>
      <c r="AF3661" s="240" t="s">
        <v>4029</v>
      </c>
      <c r="AG3661" s="235" t="str">
        <f>IFERROR(VLOOKUP(작성용!A:A,RM!A:D,4,0),"-")</f>
        <v>메자닌평가팀</v>
      </c>
      <c r="AH3661" s="9" t="s">
        <v>7610</v>
      </c>
      <c r="AI3661" s="231" t="s">
        <v>14678</v>
      </c>
      <c r="AJ3661" s="231" t="s">
        <v>3944</v>
      </c>
      <c r="AK3661" s="231" t="s">
        <v>10173</v>
      </c>
      <c r="AL3661" s="231">
        <v>3660</v>
      </c>
    </row>
    <row r="3662" spans="1:38" x14ac:dyDescent="0.3">
      <c r="A3662" s="225" t="s">
        <v>3715</v>
      </c>
      <c r="B3662" s="225" t="s">
        <v>14649</v>
      </c>
      <c r="C3662" s="237" t="s">
        <v>3683</v>
      </c>
      <c r="D3662" s="233" t="s">
        <v>14679</v>
      </c>
      <c r="E3662" s="232">
        <v>1101110145519</v>
      </c>
      <c r="F3662" s="236" t="s">
        <v>14680</v>
      </c>
      <c r="G3662" s="210">
        <v>75</v>
      </c>
      <c r="H3662" s="227" t="s">
        <v>4027</v>
      </c>
      <c r="I3662" s="227"/>
      <c r="J3662" s="227"/>
      <c r="K3662" s="227"/>
      <c r="L3662" s="227"/>
      <c r="M3662" s="227"/>
      <c r="N3662" s="227" t="s">
        <v>12068</v>
      </c>
      <c r="O3662" s="242" t="s">
        <v>14664</v>
      </c>
      <c r="P3662" s="242" t="s">
        <v>14665</v>
      </c>
      <c r="Q3662" s="221" t="s">
        <v>14681</v>
      </c>
      <c r="R3662" s="208" t="s">
        <v>2</v>
      </c>
      <c r="S3662" s="209" t="s">
        <v>4027</v>
      </c>
      <c r="T3662" s="229" t="s">
        <v>14656</v>
      </c>
      <c r="U3662" s="230" t="s">
        <v>14717</v>
      </c>
      <c r="V3662" s="229">
        <v>45778</v>
      </c>
      <c r="W3662" s="229" t="s">
        <v>8425</v>
      </c>
      <c r="X3662" s="230" t="s">
        <v>4027</v>
      </c>
      <c r="Y3662" s="230"/>
      <c r="Z3662" s="230" t="s">
        <v>7732</v>
      </c>
      <c r="AA3662" s="234">
        <v>202504</v>
      </c>
      <c r="AB3662" s="239"/>
      <c r="AC3662" s="229" t="s">
        <v>4041</v>
      </c>
      <c r="AD3662" s="239" t="s">
        <v>4029</v>
      </c>
      <c r="AE3662" s="241">
        <v>0</v>
      </c>
      <c r="AF3662" s="240" t="s">
        <v>4029</v>
      </c>
      <c r="AG3662" s="235" t="str">
        <f>IFERROR(VLOOKUP(작성용!A:A,RM!A:D,4,0),"-")</f>
        <v>메자닌평가팀</v>
      </c>
      <c r="AH3662" s="9" t="s">
        <v>3616</v>
      </c>
      <c r="AI3662" s="231" t="s">
        <v>14678</v>
      </c>
      <c r="AJ3662" s="231" t="s">
        <v>3944</v>
      </c>
      <c r="AK3662" s="231" t="s">
        <v>10173</v>
      </c>
      <c r="AL3662" s="231">
        <v>3661</v>
      </c>
    </row>
    <row r="3663" spans="1:38" x14ac:dyDescent="0.3">
      <c r="A3663" s="225" t="s">
        <v>3715</v>
      </c>
      <c r="B3663" s="225" t="s">
        <v>14649</v>
      </c>
      <c r="C3663" s="237" t="s">
        <v>3683</v>
      </c>
      <c r="D3663" s="233" t="s">
        <v>14683</v>
      </c>
      <c r="E3663" s="232">
        <v>1501110205802</v>
      </c>
      <c r="F3663" s="236" t="s">
        <v>10161</v>
      </c>
      <c r="G3663" s="210">
        <v>4</v>
      </c>
      <c r="H3663" s="227" t="s">
        <v>14684</v>
      </c>
      <c r="I3663" s="227"/>
      <c r="J3663" s="227"/>
      <c r="K3663" s="227"/>
      <c r="L3663" s="227"/>
      <c r="M3663" s="227"/>
      <c r="N3663" s="227" t="s">
        <v>3994</v>
      </c>
      <c r="O3663" s="242" t="s">
        <v>14685</v>
      </c>
      <c r="P3663" s="242" t="s">
        <v>14665</v>
      </c>
      <c r="Q3663" s="221" t="s">
        <v>14686</v>
      </c>
      <c r="R3663" s="208" t="s">
        <v>2</v>
      </c>
      <c r="S3663" s="209" t="s">
        <v>14687</v>
      </c>
      <c r="T3663" s="229" t="s">
        <v>14688</v>
      </c>
      <c r="U3663" s="230" t="s">
        <v>14717</v>
      </c>
      <c r="V3663" s="229">
        <v>45778</v>
      </c>
      <c r="W3663" s="229" t="s">
        <v>14689</v>
      </c>
      <c r="X3663" s="230" t="s">
        <v>14687</v>
      </c>
      <c r="Y3663" s="230"/>
      <c r="Z3663" s="230" t="s">
        <v>14690</v>
      </c>
      <c r="AA3663" s="234">
        <v>202504</v>
      </c>
      <c r="AB3663" s="239"/>
      <c r="AC3663" s="229" t="s">
        <v>14623</v>
      </c>
      <c r="AD3663" s="239" t="s">
        <v>14624</v>
      </c>
      <c r="AE3663" s="241">
        <v>0</v>
      </c>
      <c r="AF3663" s="240" t="s">
        <v>14624</v>
      </c>
      <c r="AG3663" s="235" t="str">
        <f>IFERROR(VLOOKUP(작성용!A:A,RM!A:D,4,0),"-")</f>
        <v>메자닌평가팀</v>
      </c>
      <c r="AH3663" s="9" t="s">
        <v>3616</v>
      </c>
      <c r="AI3663" s="231" t="s">
        <v>14687</v>
      </c>
      <c r="AJ3663" s="231" t="s">
        <v>14691</v>
      </c>
      <c r="AK3663" s="231" t="s">
        <v>14692</v>
      </c>
      <c r="AL3663" s="231">
        <v>3662</v>
      </c>
    </row>
    <row r="3664" spans="1:38" x14ac:dyDescent="0.3">
      <c r="A3664" s="225" t="s">
        <v>3715</v>
      </c>
      <c r="B3664" s="225" t="s">
        <v>14649</v>
      </c>
      <c r="C3664" s="237" t="s">
        <v>3683</v>
      </c>
      <c r="D3664" s="233" t="s">
        <v>14693</v>
      </c>
      <c r="E3664" s="232">
        <v>1812110008538</v>
      </c>
      <c r="F3664" s="236" t="s">
        <v>14694</v>
      </c>
      <c r="G3664" s="210">
        <v>4</v>
      </c>
      <c r="H3664" s="227" t="s">
        <v>4264</v>
      </c>
      <c r="I3664" s="227"/>
      <c r="J3664" s="227"/>
      <c r="K3664" s="227"/>
      <c r="L3664" s="227"/>
      <c r="M3664" s="227"/>
      <c r="N3664" s="227" t="s">
        <v>3994</v>
      </c>
      <c r="O3664" s="242" t="s">
        <v>14695</v>
      </c>
      <c r="P3664" s="242" t="s">
        <v>14696</v>
      </c>
      <c r="Q3664" s="221" t="s">
        <v>14686</v>
      </c>
      <c r="R3664" s="208" t="s">
        <v>2</v>
      </c>
      <c r="S3664" s="209" t="s">
        <v>14687</v>
      </c>
      <c r="T3664" s="229" t="s">
        <v>14668</v>
      </c>
      <c r="U3664" s="230" t="s">
        <v>14717</v>
      </c>
      <c r="V3664" s="229">
        <v>45778</v>
      </c>
      <c r="W3664" s="229" t="s">
        <v>9903</v>
      </c>
      <c r="X3664" s="230" t="s">
        <v>4264</v>
      </c>
      <c r="Y3664" s="230"/>
      <c r="Z3664" s="230" t="s">
        <v>7732</v>
      </c>
      <c r="AA3664" s="234">
        <v>202504</v>
      </c>
      <c r="AB3664" s="239"/>
      <c r="AC3664" s="229" t="s">
        <v>14658</v>
      </c>
      <c r="AD3664" s="239" t="s">
        <v>14624</v>
      </c>
      <c r="AE3664" s="241">
        <v>0</v>
      </c>
      <c r="AF3664" s="240" t="s">
        <v>4029</v>
      </c>
      <c r="AG3664" s="235" t="str">
        <f>IFERROR(VLOOKUP(작성용!A:A,RM!A:D,4,0),"-")</f>
        <v>메자닌평가팀</v>
      </c>
      <c r="AH3664" s="9" t="s">
        <v>14660</v>
      </c>
      <c r="AI3664" s="231" t="s">
        <v>4027</v>
      </c>
      <c r="AJ3664" s="231" t="s">
        <v>3944</v>
      </c>
      <c r="AK3664" s="231" t="s">
        <v>14692</v>
      </c>
      <c r="AL3664" s="231">
        <v>3663</v>
      </c>
    </row>
    <row r="3665" spans="1:38" x14ac:dyDescent="0.3">
      <c r="A3665" s="225" t="s">
        <v>3715</v>
      </c>
      <c r="B3665" s="225" t="s">
        <v>14649</v>
      </c>
      <c r="C3665" s="237" t="s">
        <v>3683</v>
      </c>
      <c r="D3665" s="233" t="s">
        <v>14697</v>
      </c>
      <c r="E3665" s="232">
        <v>1350110115846</v>
      </c>
      <c r="F3665" s="236" t="s">
        <v>14698</v>
      </c>
      <c r="G3665" s="210">
        <v>8</v>
      </c>
      <c r="H3665" s="227" t="s">
        <v>14699</v>
      </c>
      <c r="I3665" s="227"/>
      <c r="J3665" s="227"/>
      <c r="K3665" s="227"/>
      <c r="L3665" s="227"/>
      <c r="M3665" s="227"/>
      <c r="N3665" s="227" t="s">
        <v>14700</v>
      </c>
      <c r="O3665" s="242" t="s">
        <v>14701</v>
      </c>
      <c r="P3665" s="242" t="s">
        <v>14702</v>
      </c>
      <c r="Q3665" s="221" t="s">
        <v>14655</v>
      </c>
      <c r="R3665" s="208" t="s">
        <v>2</v>
      </c>
      <c r="S3665" s="209" t="s">
        <v>14699</v>
      </c>
      <c r="T3665" s="229" t="s">
        <v>14668</v>
      </c>
      <c r="U3665" s="230" t="s">
        <v>14717</v>
      </c>
      <c r="V3665" s="229">
        <v>45778</v>
      </c>
      <c r="W3665" s="229" t="s">
        <v>9903</v>
      </c>
      <c r="X3665" s="230" t="s">
        <v>4264</v>
      </c>
      <c r="Y3665" s="230"/>
      <c r="Z3665" s="230" t="s">
        <v>7732</v>
      </c>
      <c r="AA3665" s="234">
        <v>202504</v>
      </c>
      <c r="AB3665" s="239"/>
      <c r="AC3665" s="229" t="s">
        <v>14658</v>
      </c>
      <c r="AD3665" s="239" t="s">
        <v>14624</v>
      </c>
      <c r="AE3665" s="241">
        <v>0</v>
      </c>
      <c r="AF3665" s="240" t="s">
        <v>14624</v>
      </c>
      <c r="AG3665" s="235" t="str">
        <f>IFERROR(VLOOKUP(작성용!A:A,RM!A:D,4,0),"-")</f>
        <v>메자닌평가팀</v>
      </c>
      <c r="AH3665" s="9" t="s">
        <v>14703</v>
      </c>
      <c r="AI3665" s="231" t="s">
        <v>4264</v>
      </c>
      <c r="AJ3665" s="231" t="s">
        <v>14317</v>
      </c>
      <c r="AK3665" s="231" t="s">
        <v>10173</v>
      </c>
      <c r="AL3665" s="231">
        <v>3664</v>
      </c>
    </row>
    <row r="3666" spans="1:38" x14ac:dyDescent="0.3">
      <c r="A3666" s="225" t="s">
        <v>3715</v>
      </c>
      <c r="B3666" s="225" t="s">
        <v>14649</v>
      </c>
      <c r="C3666" s="237" t="s">
        <v>3683</v>
      </c>
      <c r="D3666" s="233" t="s">
        <v>14704</v>
      </c>
      <c r="E3666" s="232">
        <v>1101110057574</v>
      </c>
      <c r="F3666" s="236" t="s">
        <v>14705</v>
      </c>
      <c r="G3666" s="210">
        <v>13</v>
      </c>
      <c r="H3666" s="227" t="s">
        <v>4027</v>
      </c>
      <c r="I3666" s="227"/>
      <c r="J3666" s="227"/>
      <c r="K3666" s="227"/>
      <c r="L3666" s="227"/>
      <c r="M3666" s="227"/>
      <c r="N3666" s="227" t="s">
        <v>12068</v>
      </c>
      <c r="O3666" s="242" t="s">
        <v>14706</v>
      </c>
      <c r="P3666" s="242" t="s">
        <v>14707</v>
      </c>
      <c r="Q3666" s="221" t="s">
        <v>14655</v>
      </c>
      <c r="R3666" s="208" t="s">
        <v>2</v>
      </c>
      <c r="S3666" s="209" t="s">
        <v>14708</v>
      </c>
      <c r="T3666" s="229" t="s">
        <v>14668</v>
      </c>
      <c r="U3666" s="230" t="s">
        <v>14717</v>
      </c>
      <c r="V3666" s="229">
        <v>45778</v>
      </c>
      <c r="W3666" s="229" t="s">
        <v>14709</v>
      </c>
      <c r="X3666" s="230" t="s">
        <v>4027</v>
      </c>
      <c r="Y3666" s="230"/>
      <c r="Z3666" s="230" t="s">
        <v>7702</v>
      </c>
      <c r="AA3666" s="234">
        <v>202504</v>
      </c>
      <c r="AB3666" s="239"/>
      <c r="AC3666" s="229" t="s">
        <v>4041</v>
      </c>
      <c r="AD3666" s="239" t="s">
        <v>14624</v>
      </c>
      <c r="AE3666" s="241">
        <v>0</v>
      </c>
      <c r="AF3666" s="240" t="s">
        <v>4029</v>
      </c>
      <c r="AG3666" s="235" t="str">
        <f>IFERROR(VLOOKUP(작성용!A:A,RM!A:D,4,0),"-")</f>
        <v>메자닌평가팀</v>
      </c>
      <c r="AH3666" s="9" t="s">
        <v>7610</v>
      </c>
      <c r="AI3666" s="231" t="s">
        <v>4264</v>
      </c>
      <c r="AJ3666" s="231" t="s">
        <v>14317</v>
      </c>
      <c r="AK3666" s="231" t="s">
        <v>10173</v>
      </c>
      <c r="AL3666" s="231">
        <v>3665</v>
      </c>
    </row>
    <row r="3667" spans="1:38" x14ac:dyDescent="0.3">
      <c r="A3667" s="225" t="s">
        <v>3715</v>
      </c>
      <c r="B3667" s="225" t="s">
        <v>14649</v>
      </c>
      <c r="C3667" s="237" t="s">
        <v>3683</v>
      </c>
      <c r="D3667" s="233" t="s">
        <v>14710</v>
      </c>
      <c r="E3667" s="232">
        <v>1701110638661</v>
      </c>
      <c r="F3667" s="236" t="s">
        <v>14680</v>
      </c>
      <c r="G3667" s="210">
        <v>15</v>
      </c>
      <c r="H3667" s="227" t="s">
        <v>4027</v>
      </c>
      <c r="I3667" s="227"/>
      <c r="J3667" s="227"/>
      <c r="K3667" s="227"/>
      <c r="L3667" s="227"/>
      <c r="M3667" s="227"/>
      <c r="N3667" s="227" t="s">
        <v>12068</v>
      </c>
      <c r="O3667" s="242" t="s">
        <v>14653</v>
      </c>
      <c r="P3667" s="242" t="s">
        <v>14665</v>
      </c>
      <c r="Q3667" s="221" t="s">
        <v>14655</v>
      </c>
      <c r="R3667" s="208" t="s">
        <v>2</v>
      </c>
      <c r="S3667" s="209" t="s">
        <v>4027</v>
      </c>
      <c r="T3667" s="229" t="s">
        <v>14711</v>
      </c>
      <c r="U3667" s="230" t="s">
        <v>14717</v>
      </c>
      <c r="V3667" s="229">
        <v>45778</v>
      </c>
      <c r="W3667" s="229" t="s">
        <v>8425</v>
      </c>
      <c r="X3667" s="230" t="s">
        <v>4027</v>
      </c>
      <c r="Y3667" s="230"/>
      <c r="Z3667" s="230" t="s">
        <v>7732</v>
      </c>
      <c r="AA3667" s="234">
        <v>202504</v>
      </c>
      <c r="AB3667" s="239"/>
      <c r="AC3667" s="229" t="s">
        <v>4041</v>
      </c>
      <c r="AD3667" s="240" t="s">
        <v>14624</v>
      </c>
      <c r="AE3667" s="241">
        <v>0</v>
      </c>
      <c r="AF3667" s="240" t="s">
        <v>4029</v>
      </c>
      <c r="AG3667" s="235" t="str">
        <f>IFERROR(VLOOKUP(작성용!A:A,RM!A:D,4,0),"-")</f>
        <v>메자닌평가팀</v>
      </c>
      <c r="AH3667" s="9" t="s">
        <v>3616</v>
      </c>
      <c r="AI3667" s="231" t="s">
        <v>4027</v>
      </c>
      <c r="AJ3667" s="231" t="s">
        <v>14317</v>
      </c>
      <c r="AK3667" s="231" t="s">
        <v>4912</v>
      </c>
      <c r="AL3667" s="231">
        <v>3666</v>
      </c>
    </row>
    <row r="3668" spans="1:38" x14ac:dyDescent="0.3">
      <c r="A3668" s="225" t="s">
        <v>3715</v>
      </c>
      <c r="B3668" s="225" t="s">
        <v>14649</v>
      </c>
      <c r="C3668" s="237" t="s">
        <v>3683</v>
      </c>
      <c r="D3668" s="233" t="s">
        <v>14712</v>
      </c>
      <c r="E3668" s="232">
        <v>1101113166546</v>
      </c>
      <c r="F3668" s="236" t="s">
        <v>14713</v>
      </c>
      <c r="G3668" s="210">
        <v>0</v>
      </c>
      <c r="H3668" s="227" t="s">
        <v>4027</v>
      </c>
      <c r="I3668" s="227"/>
      <c r="J3668" s="227"/>
      <c r="K3668" s="227"/>
      <c r="L3668" s="227"/>
      <c r="M3668" s="227"/>
      <c r="N3668" s="227" t="s">
        <v>12068</v>
      </c>
      <c r="O3668" s="242" t="s">
        <v>14653</v>
      </c>
      <c r="P3668" s="242" t="s">
        <v>14665</v>
      </c>
      <c r="Q3668" s="221" t="s">
        <v>14655</v>
      </c>
      <c r="R3668" s="208" t="s">
        <v>2</v>
      </c>
      <c r="S3668" s="209" t="s">
        <v>4027</v>
      </c>
      <c r="T3668" s="229" t="s">
        <v>14711</v>
      </c>
      <c r="U3668" s="230" t="s">
        <v>14717</v>
      </c>
      <c r="V3668" s="229">
        <v>45778</v>
      </c>
      <c r="W3668" s="229" t="s">
        <v>8425</v>
      </c>
      <c r="X3668" s="230" t="s">
        <v>4027</v>
      </c>
      <c r="Y3668" s="230"/>
      <c r="Z3668" s="230" t="s">
        <v>7732</v>
      </c>
      <c r="AA3668" s="234">
        <v>202504</v>
      </c>
      <c r="AB3668" s="239"/>
      <c r="AC3668" s="229" t="s">
        <v>4041</v>
      </c>
      <c r="AD3668" s="240" t="s">
        <v>14624</v>
      </c>
      <c r="AE3668" s="241">
        <v>0</v>
      </c>
      <c r="AF3668" s="240" t="s">
        <v>4029</v>
      </c>
      <c r="AG3668" s="235" t="str">
        <f>IFERROR(VLOOKUP(작성용!A:A,RM!A:D,4,0),"-")</f>
        <v>메자닌평가팀</v>
      </c>
      <c r="AH3668" s="9" t="s">
        <v>3616</v>
      </c>
      <c r="AI3668" s="231" t="s">
        <v>4027</v>
      </c>
      <c r="AJ3668" s="231" t="s">
        <v>14317</v>
      </c>
      <c r="AK3668" s="231" t="s">
        <v>4912</v>
      </c>
      <c r="AL3668" s="231">
        <v>3667</v>
      </c>
    </row>
    <row r="3669" spans="1:38" x14ac:dyDescent="0.3">
      <c r="A3669" s="225" t="s">
        <v>3715</v>
      </c>
      <c r="B3669" s="225" t="s">
        <v>14649</v>
      </c>
      <c r="C3669" s="237" t="s">
        <v>3683</v>
      </c>
      <c r="D3669" s="233" t="s">
        <v>1192</v>
      </c>
      <c r="E3669" s="232">
        <v>1601110242050</v>
      </c>
      <c r="F3669" s="236" t="s">
        <v>14715</v>
      </c>
      <c r="G3669" s="210">
        <v>0</v>
      </c>
      <c r="H3669" s="227" t="s">
        <v>4027</v>
      </c>
      <c r="I3669" s="227"/>
      <c r="J3669" s="227"/>
      <c r="K3669" s="227"/>
      <c r="L3669" s="227"/>
      <c r="M3669" s="227"/>
      <c r="N3669" s="227" t="s">
        <v>12068</v>
      </c>
      <c r="O3669" s="242" t="s">
        <v>14653</v>
      </c>
      <c r="P3669" s="242" t="s">
        <v>14665</v>
      </c>
      <c r="Q3669" s="221" t="s">
        <v>14655</v>
      </c>
      <c r="R3669" s="208" t="s">
        <v>2</v>
      </c>
      <c r="S3669" s="209" t="s">
        <v>4027</v>
      </c>
      <c r="T3669" s="229" t="s">
        <v>14711</v>
      </c>
      <c r="U3669" s="230" t="s">
        <v>14717</v>
      </c>
      <c r="V3669" s="229">
        <v>45778</v>
      </c>
      <c r="W3669" s="229" t="s">
        <v>8425</v>
      </c>
      <c r="X3669" s="230" t="s">
        <v>4027</v>
      </c>
      <c r="Y3669" s="230"/>
      <c r="Z3669" s="230" t="s">
        <v>7732</v>
      </c>
      <c r="AA3669" s="234">
        <v>202504</v>
      </c>
      <c r="AB3669" s="239"/>
      <c r="AC3669" s="229" t="s">
        <v>4041</v>
      </c>
      <c r="AD3669" s="240" t="s">
        <v>14624</v>
      </c>
      <c r="AE3669" s="241">
        <v>0</v>
      </c>
      <c r="AF3669" s="240" t="s">
        <v>4029</v>
      </c>
      <c r="AG3669" s="235" t="str">
        <f>IFERROR(VLOOKUP(작성용!A:A,RM!A:D,4,0),"-")</f>
        <v>메자닌평가팀</v>
      </c>
      <c r="AH3669" s="9" t="s">
        <v>3616</v>
      </c>
      <c r="AI3669" s="231" t="s">
        <v>4027</v>
      </c>
      <c r="AJ3669" s="231" t="s">
        <v>14317</v>
      </c>
      <c r="AK3669" s="231" t="s">
        <v>4912</v>
      </c>
      <c r="AL3669" s="231">
        <v>3668</v>
      </c>
    </row>
    <row r="3670" spans="1:38" x14ac:dyDescent="0.3">
      <c r="A3670" s="225" t="s">
        <v>3715</v>
      </c>
      <c r="B3670" s="225" t="s">
        <v>14649</v>
      </c>
      <c r="C3670" s="237" t="s">
        <v>3683</v>
      </c>
      <c r="D3670" s="233" t="s">
        <v>14650</v>
      </c>
      <c r="E3670" s="232">
        <v>1911110000104</v>
      </c>
      <c r="F3670" s="236" t="s">
        <v>14639</v>
      </c>
      <c r="G3670" s="210">
        <v>0</v>
      </c>
      <c r="H3670" s="227" t="s">
        <v>14651</v>
      </c>
      <c r="I3670" s="227"/>
      <c r="J3670" s="227"/>
      <c r="K3670" s="227"/>
      <c r="L3670" s="227"/>
      <c r="M3670" s="227"/>
      <c r="N3670" s="227" t="s">
        <v>14652</v>
      </c>
      <c r="O3670" s="242" t="s">
        <v>14653</v>
      </c>
      <c r="P3670" s="242" t="s">
        <v>14654</v>
      </c>
      <c r="Q3670" s="221" t="s">
        <v>14655</v>
      </c>
      <c r="R3670" s="208" t="s">
        <v>2</v>
      </c>
      <c r="S3670" s="209" t="s">
        <v>14316</v>
      </c>
      <c r="T3670" s="229" t="s">
        <v>14656</v>
      </c>
      <c r="U3670" s="230" t="s">
        <v>14718</v>
      </c>
      <c r="V3670" s="229">
        <v>45810</v>
      </c>
      <c r="W3670" s="229" t="s">
        <v>8425</v>
      </c>
      <c r="X3670" s="230" t="s">
        <v>4027</v>
      </c>
      <c r="Y3670" s="230"/>
      <c r="Z3670" s="230" t="s">
        <v>14657</v>
      </c>
      <c r="AA3670" s="234">
        <v>202505</v>
      </c>
      <c r="AB3670" s="239"/>
      <c r="AC3670" s="229" t="s">
        <v>14658</v>
      </c>
      <c r="AD3670" s="239" t="s">
        <v>14659</v>
      </c>
      <c r="AE3670" s="241">
        <v>0</v>
      </c>
      <c r="AF3670" s="240" t="s">
        <v>14659</v>
      </c>
      <c r="AG3670" s="235" t="str">
        <f>IFERROR(VLOOKUP(작성용!A:A,RM!A:D,4,0),"-")</f>
        <v>메자닌평가팀</v>
      </c>
      <c r="AH3670" s="9" t="s">
        <v>14660</v>
      </c>
      <c r="AI3670" s="231" t="s">
        <v>14651</v>
      </c>
      <c r="AJ3670" s="231" t="s">
        <v>14317</v>
      </c>
      <c r="AK3670" s="231" t="s">
        <v>14661</v>
      </c>
      <c r="AL3670" s="231">
        <v>3669</v>
      </c>
    </row>
    <row r="3671" spans="1:38" x14ac:dyDescent="0.3">
      <c r="A3671" s="225" t="s">
        <v>3715</v>
      </c>
      <c r="B3671" s="225" t="s">
        <v>14649</v>
      </c>
      <c r="C3671" s="237" t="s">
        <v>3683</v>
      </c>
      <c r="D3671" s="233" t="s">
        <v>14662</v>
      </c>
      <c r="E3671" s="232">
        <v>1311110496206</v>
      </c>
      <c r="F3671" s="236" t="s">
        <v>10161</v>
      </c>
      <c r="G3671" s="210">
        <v>1</v>
      </c>
      <c r="H3671" s="227" t="s">
        <v>4027</v>
      </c>
      <c r="I3671" s="227"/>
      <c r="J3671" s="227"/>
      <c r="K3671" s="227"/>
      <c r="L3671" s="227"/>
      <c r="M3671" s="227"/>
      <c r="N3671" s="227" t="s">
        <v>14663</v>
      </c>
      <c r="O3671" s="242" t="s">
        <v>14664</v>
      </c>
      <c r="P3671" s="242" t="s">
        <v>14665</v>
      </c>
      <c r="Q3671" s="221" t="s">
        <v>14666</v>
      </c>
      <c r="R3671" s="208" t="s">
        <v>2</v>
      </c>
      <c r="S3671" s="209" t="s">
        <v>14667</v>
      </c>
      <c r="T3671" s="229" t="s">
        <v>14668</v>
      </c>
      <c r="U3671" s="230" t="s">
        <v>14718</v>
      </c>
      <c r="V3671" s="229">
        <v>45810</v>
      </c>
      <c r="W3671" s="229" t="s">
        <v>14669</v>
      </c>
      <c r="X3671" s="230" t="s">
        <v>4027</v>
      </c>
      <c r="Y3671" s="230"/>
      <c r="Z3671" s="230" t="s">
        <v>14670</v>
      </c>
      <c r="AA3671" s="234">
        <v>202505</v>
      </c>
      <c r="AB3671" s="239"/>
      <c r="AC3671" s="229" t="s">
        <v>4041</v>
      </c>
      <c r="AD3671" s="239" t="s">
        <v>14671</v>
      </c>
      <c r="AE3671" s="241">
        <v>0</v>
      </c>
      <c r="AF3671" s="240" t="s">
        <v>14672</v>
      </c>
      <c r="AG3671" s="235" t="str">
        <f>IFERROR(VLOOKUP(작성용!A:A,RM!A:D,4,0),"-")</f>
        <v>메자닌평가팀</v>
      </c>
      <c r="AH3671" s="9" t="s">
        <v>7610</v>
      </c>
      <c r="AI3671" s="231" t="s">
        <v>4027</v>
      </c>
      <c r="AJ3671" s="231" t="s">
        <v>3944</v>
      </c>
      <c r="AK3671" s="231" t="s">
        <v>14673</v>
      </c>
      <c r="AL3671" s="231">
        <v>3670</v>
      </c>
    </row>
    <row r="3672" spans="1:38" x14ac:dyDescent="0.3">
      <c r="A3672" s="225" t="s">
        <v>3715</v>
      </c>
      <c r="B3672" s="225" t="s">
        <v>14649</v>
      </c>
      <c r="C3672" s="237" t="s">
        <v>3683</v>
      </c>
      <c r="D3672" s="233" t="s">
        <v>14674</v>
      </c>
      <c r="E3672" s="232">
        <v>1601110354045</v>
      </c>
      <c r="F3672" s="236" t="s">
        <v>10161</v>
      </c>
      <c r="G3672" s="210">
        <v>0</v>
      </c>
      <c r="H3672" s="227" t="s">
        <v>4027</v>
      </c>
      <c r="I3672" s="227"/>
      <c r="J3672" s="227"/>
      <c r="K3672" s="227"/>
      <c r="L3672" s="227"/>
      <c r="M3672" s="227"/>
      <c r="N3672" s="227" t="s">
        <v>12068</v>
      </c>
      <c r="O3672" s="242" t="s">
        <v>14675</v>
      </c>
      <c r="P3672" s="242" t="s">
        <v>14676</v>
      </c>
      <c r="Q3672" s="221" t="s">
        <v>14655</v>
      </c>
      <c r="R3672" s="208" t="s">
        <v>2</v>
      </c>
      <c r="S3672" s="209" t="s">
        <v>4027</v>
      </c>
      <c r="T3672" s="229" t="s">
        <v>14677</v>
      </c>
      <c r="U3672" s="230" t="s">
        <v>14718</v>
      </c>
      <c r="V3672" s="229">
        <v>45810</v>
      </c>
      <c r="W3672" s="229" t="s">
        <v>8425</v>
      </c>
      <c r="X3672" s="230" t="s">
        <v>4027</v>
      </c>
      <c r="Y3672" s="230"/>
      <c r="Z3672" s="230" t="s">
        <v>7732</v>
      </c>
      <c r="AA3672" s="234">
        <v>202505</v>
      </c>
      <c r="AB3672" s="239"/>
      <c r="AC3672" s="229" t="s">
        <v>4041</v>
      </c>
      <c r="AD3672" s="239" t="s">
        <v>14624</v>
      </c>
      <c r="AE3672" s="241">
        <v>0</v>
      </c>
      <c r="AF3672" s="240" t="s">
        <v>4029</v>
      </c>
      <c r="AG3672" s="235" t="str">
        <f>IFERROR(VLOOKUP(작성용!A:A,RM!A:D,4,0),"-")</f>
        <v>메자닌평가팀</v>
      </c>
      <c r="AH3672" s="9" t="s">
        <v>7610</v>
      </c>
      <c r="AI3672" s="231" t="s">
        <v>14678</v>
      </c>
      <c r="AJ3672" s="231" t="s">
        <v>3944</v>
      </c>
      <c r="AK3672" s="231" t="s">
        <v>10173</v>
      </c>
      <c r="AL3672" s="231">
        <v>3671</v>
      </c>
    </row>
    <row r="3673" spans="1:38" x14ac:dyDescent="0.3">
      <c r="A3673" s="225" t="s">
        <v>3715</v>
      </c>
      <c r="B3673" s="225" t="s">
        <v>14649</v>
      </c>
      <c r="C3673" s="237" t="s">
        <v>3683</v>
      </c>
      <c r="D3673" s="233" t="s">
        <v>14679</v>
      </c>
      <c r="E3673" s="232">
        <v>1101110145519</v>
      </c>
      <c r="F3673" s="236" t="s">
        <v>14680</v>
      </c>
      <c r="G3673" s="210">
        <v>75</v>
      </c>
      <c r="H3673" s="227" t="s">
        <v>4027</v>
      </c>
      <c r="I3673" s="227"/>
      <c r="J3673" s="227"/>
      <c r="K3673" s="227"/>
      <c r="L3673" s="227"/>
      <c r="M3673" s="227"/>
      <c r="N3673" s="227" t="s">
        <v>12068</v>
      </c>
      <c r="O3673" s="242" t="s">
        <v>14664</v>
      </c>
      <c r="P3673" s="242" t="s">
        <v>14665</v>
      </c>
      <c r="Q3673" s="221" t="s">
        <v>14681</v>
      </c>
      <c r="R3673" s="208" t="s">
        <v>2</v>
      </c>
      <c r="S3673" s="209" t="s">
        <v>4027</v>
      </c>
      <c r="T3673" s="229" t="s">
        <v>14656</v>
      </c>
      <c r="U3673" s="230" t="s">
        <v>14718</v>
      </c>
      <c r="V3673" s="229">
        <v>45810</v>
      </c>
      <c r="W3673" s="229" t="s">
        <v>8425</v>
      </c>
      <c r="X3673" s="230" t="s">
        <v>4027</v>
      </c>
      <c r="Y3673" s="230"/>
      <c r="Z3673" s="230" t="s">
        <v>7732</v>
      </c>
      <c r="AA3673" s="234">
        <v>202505</v>
      </c>
      <c r="AB3673" s="239"/>
      <c r="AC3673" s="229" t="s">
        <v>4041</v>
      </c>
      <c r="AD3673" s="239" t="s">
        <v>4029</v>
      </c>
      <c r="AE3673" s="241">
        <v>0</v>
      </c>
      <c r="AF3673" s="240" t="s">
        <v>4029</v>
      </c>
      <c r="AG3673" s="235" t="str">
        <f>IFERROR(VLOOKUP(작성용!A:A,RM!A:D,4,0),"-")</f>
        <v>메자닌평가팀</v>
      </c>
      <c r="AH3673" s="9" t="s">
        <v>3616</v>
      </c>
      <c r="AI3673" s="231" t="s">
        <v>14678</v>
      </c>
      <c r="AJ3673" s="231" t="s">
        <v>3944</v>
      </c>
      <c r="AK3673" s="231" t="s">
        <v>10173</v>
      </c>
      <c r="AL3673" s="231">
        <v>3672</v>
      </c>
    </row>
    <row r="3674" spans="1:38" x14ac:dyDescent="0.3">
      <c r="A3674" s="225" t="s">
        <v>3715</v>
      </c>
      <c r="B3674" s="225" t="s">
        <v>14649</v>
      </c>
      <c r="C3674" s="237" t="s">
        <v>3683</v>
      </c>
      <c r="D3674" s="233" t="s">
        <v>14683</v>
      </c>
      <c r="E3674" s="232">
        <v>1501110205802</v>
      </c>
      <c r="F3674" s="236" t="s">
        <v>10161</v>
      </c>
      <c r="G3674" s="210">
        <v>4</v>
      </c>
      <c r="H3674" s="227" t="s">
        <v>14684</v>
      </c>
      <c r="I3674" s="227"/>
      <c r="J3674" s="227"/>
      <c r="K3674" s="227"/>
      <c r="L3674" s="227"/>
      <c r="M3674" s="227"/>
      <c r="N3674" s="227" t="s">
        <v>3994</v>
      </c>
      <c r="O3674" s="242" t="s">
        <v>14685</v>
      </c>
      <c r="P3674" s="242" t="s">
        <v>14665</v>
      </c>
      <c r="Q3674" s="221" t="s">
        <v>14686</v>
      </c>
      <c r="R3674" s="208" t="s">
        <v>2</v>
      </c>
      <c r="S3674" s="209" t="s">
        <v>14687</v>
      </c>
      <c r="T3674" s="229" t="s">
        <v>14688</v>
      </c>
      <c r="U3674" s="230" t="s">
        <v>14718</v>
      </c>
      <c r="V3674" s="229">
        <v>45810</v>
      </c>
      <c r="W3674" s="229" t="s">
        <v>14689</v>
      </c>
      <c r="X3674" s="230" t="s">
        <v>14687</v>
      </c>
      <c r="Y3674" s="230"/>
      <c r="Z3674" s="230" t="s">
        <v>14690</v>
      </c>
      <c r="AA3674" s="234">
        <v>202505</v>
      </c>
      <c r="AB3674" s="239"/>
      <c r="AC3674" s="229" t="s">
        <v>14623</v>
      </c>
      <c r="AD3674" s="239" t="s">
        <v>14624</v>
      </c>
      <c r="AE3674" s="241">
        <v>0</v>
      </c>
      <c r="AF3674" s="240" t="s">
        <v>14624</v>
      </c>
      <c r="AG3674" s="235" t="str">
        <f>IFERROR(VLOOKUP(작성용!A:A,RM!A:D,4,0),"-")</f>
        <v>메자닌평가팀</v>
      </c>
      <c r="AH3674" s="9" t="s">
        <v>3616</v>
      </c>
      <c r="AI3674" s="231" t="s">
        <v>14687</v>
      </c>
      <c r="AJ3674" s="231" t="s">
        <v>14691</v>
      </c>
      <c r="AK3674" s="231" t="s">
        <v>14692</v>
      </c>
      <c r="AL3674" s="231">
        <v>3673</v>
      </c>
    </row>
    <row r="3675" spans="1:38" x14ac:dyDescent="0.3">
      <c r="A3675" s="225" t="s">
        <v>3715</v>
      </c>
      <c r="B3675" s="225" t="s">
        <v>14649</v>
      </c>
      <c r="C3675" s="237" t="s">
        <v>3683</v>
      </c>
      <c r="D3675" s="233" t="s">
        <v>14693</v>
      </c>
      <c r="E3675" s="232">
        <v>1812110008538</v>
      </c>
      <c r="F3675" s="236" t="s">
        <v>14694</v>
      </c>
      <c r="G3675" s="210">
        <v>4</v>
      </c>
      <c r="H3675" s="227" t="s">
        <v>4264</v>
      </c>
      <c r="I3675" s="227"/>
      <c r="J3675" s="227"/>
      <c r="K3675" s="227"/>
      <c r="L3675" s="227"/>
      <c r="M3675" s="227"/>
      <c r="N3675" s="227" t="s">
        <v>3994</v>
      </c>
      <c r="O3675" s="242" t="s">
        <v>14695</v>
      </c>
      <c r="P3675" s="242" t="s">
        <v>14696</v>
      </c>
      <c r="Q3675" s="221" t="s">
        <v>14686</v>
      </c>
      <c r="R3675" s="208" t="s">
        <v>2</v>
      </c>
      <c r="S3675" s="209" t="s">
        <v>14687</v>
      </c>
      <c r="T3675" s="229" t="s">
        <v>14668</v>
      </c>
      <c r="U3675" s="230" t="s">
        <v>14718</v>
      </c>
      <c r="V3675" s="229">
        <v>45810</v>
      </c>
      <c r="W3675" s="229" t="s">
        <v>9903</v>
      </c>
      <c r="X3675" s="230" t="s">
        <v>4264</v>
      </c>
      <c r="Y3675" s="230"/>
      <c r="Z3675" s="230" t="s">
        <v>7732</v>
      </c>
      <c r="AA3675" s="234">
        <v>202505</v>
      </c>
      <c r="AB3675" s="239"/>
      <c r="AC3675" s="229" t="s">
        <v>14658</v>
      </c>
      <c r="AD3675" s="239" t="s">
        <v>14624</v>
      </c>
      <c r="AE3675" s="241">
        <v>0</v>
      </c>
      <c r="AF3675" s="240" t="s">
        <v>4029</v>
      </c>
      <c r="AG3675" s="235" t="str">
        <f>IFERROR(VLOOKUP(작성용!A:A,RM!A:D,4,0),"-")</f>
        <v>메자닌평가팀</v>
      </c>
      <c r="AH3675" s="9" t="s">
        <v>14660</v>
      </c>
      <c r="AI3675" s="231" t="s">
        <v>4027</v>
      </c>
      <c r="AJ3675" s="231" t="s">
        <v>3944</v>
      </c>
      <c r="AK3675" s="231" t="s">
        <v>14692</v>
      </c>
      <c r="AL3675" s="231">
        <v>3674</v>
      </c>
    </row>
    <row r="3676" spans="1:38" x14ac:dyDescent="0.3">
      <c r="A3676" s="225" t="s">
        <v>3715</v>
      </c>
      <c r="B3676" s="225" t="s">
        <v>14649</v>
      </c>
      <c r="C3676" s="237" t="s">
        <v>3683</v>
      </c>
      <c r="D3676" s="233" t="s">
        <v>14697</v>
      </c>
      <c r="E3676" s="232">
        <v>1350110115846</v>
      </c>
      <c r="F3676" s="236" t="s">
        <v>14698</v>
      </c>
      <c r="G3676" s="210">
        <v>8</v>
      </c>
      <c r="H3676" s="227" t="s">
        <v>14699</v>
      </c>
      <c r="I3676" s="227"/>
      <c r="J3676" s="227"/>
      <c r="K3676" s="227"/>
      <c r="L3676" s="227"/>
      <c r="M3676" s="227"/>
      <c r="N3676" s="227" t="s">
        <v>14700</v>
      </c>
      <c r="O3676" s="242" t="s">
        <v>14701</v>
      </c>
      <c r="P3676" s="242" t="s">
        <v>14702</v>
      </c>
      <c r="Q3676" s="221" t="s">
        <v>14655</v>
      </c>
      <c r="R3676" s="208" t="s">
        <v>2</v>
      </c>
      <c r="S3676" s="209" t="s">
        <v>14699</v>
      </c>
      <c r="T3676" s="229" t="s">
        <v>14668</v>
      </c>
      <c r="U3676" s="230" t="s">
        <v>14718</v>
      </c>
      <c r="V3676" s="229">
        <v>45810</v>
      </c>
      <c r="W3676" s="229" t="s">
        <v>9903</v>
      </c>
      <c r="X3676" s="230" t="s">
        <v>4264</v>
      </c>
      <c r="Y3676" s="230"/>
      <c r="Z3676" s="230" t="s">
        <v>7732</v>
      </c>
      <c r="AA3676" s="234">
        <v>202505</v>
      </c>
      <c r="AB3676" s="239"/>
      <c r="AC3676" s="229" t="s">
        <v>14658</v>
      </c>
      <c r="AD3676" s="239" t="s">
        <v>14624</v>
      </c>
      <c r="AE3676" s="241">
        <v>0</v>
      </c>
      <c r="AF3676" s="240" t="s">
        <v>14624</v>
      </c>
      <c r="AG3676" s="235" t="str">
        <f>IFERROR(VLOOKUP(작성용!A:A,RM!A:D,4,0),"-")</f>
        <v>메자닌평가팀</v>
      </c>
      <c r="AH3676" s="9" t="s">
        <v>14703</v>
      </c>
      <c r="AI3676" s="231" t="s">
        <v>4264</v>
      </c>
      <c r="AJ3676" s="231" t="s">
        <v>14317</v>
      </c>
      <c r="AK3676" s="231" t="s">
        <v>10173</v>
      </c>
      <c r="AL3676" s="231">
        <v>3675</v>
      </c>
    </row>
    <row r="3677" spans="1:38" x14ac:dyDescent="0.3">
      <c r="A3677" s="225" t="s">
        <v>3715</v>
      </c>
      <c r="B3677" s="225" t="s">
        <v>14649</v>
      </c>
      <c r="C3677" s="237" t="s">
        <v>3683</v>
      </c>
      <c r="D3677" s="233" t="s">
        <v>14704</v>
      </c>
      <c r="E3677" s="232">
        <v>1101110057574</v>
      </c>
      <c r="F3677" s="236" t="s">
        <v>14705</v>
      </c>
      <c r="G3677" s="210">
        <v>13</v>
      </c>
      <c r="H3677" s="227" t="s">
        <v>4027</v>
      </c>
      <c r="I3677" s="227"/>
      <c r="J3677" s="227"/>
      <c r="K3677" s="227"/>
      <c r="L3677" s="227"/>
      <c r="M3677" s="227"/>
      <c r="N3677" s="227" t="s">
        <v>12068</v>
      </c>
      <c r="O3677" s="242" t="s">
        <v>14706</v>
      </c>
      <c r="P3677" s="242" t="s">
        <v>14707</v>
      </c>
      <c r="Q3677" s="221" t="s">
        <v>14655</v>
      </c>
      <c r="R3677" s="208" t="s">
        <v>2</v>
      </c>
      <c r="S3677" s="209" t="s">
        <v>14708</v>
      </c>
      <c r="T3677" s="229" t="s">
        <v>14668</v>
      </c>
      <c r="U3677" s="230" t="s">
        <v>14718</v>
      </c>
      <c r="V3677" s="229">
        <v>45810</v>
      </c>
      <c r="W3677" s="229" t="s">
        <v>14709</v>
      </c>
      <c r="X3677" s="230" t="s">
        <v>4027</v>
      </c>
      <c r="Y3677" s="230"/>
      <c r="Z3677" s="230" t="s">
        <v>7702</v>
      </c>
      <c r="AA3677" s="234">
        <v>202505</v>
      </c>
      <c r="AB3677" s="239"/>
      <c r="AC3677" s="229" t="s">
        <v>4041</v>
      </c>
      <c r="AD3677" s="239" t="s">
        <v>14624</v>
      </c>
      <c r="AE3677" s="241">
        <v>0</v>
      </c>
      <c r="AF3677" s="240" t="s">
        <v>4029</v>
      </c>
      <c r="AG3677" s="235" t="str">
        <f>IFERROR(VLOOKUP(작성용!A:A,RM!A:D,4,0),"-")</f>
        <v>메자닌평가팀</v>
      </c>
      <c r="AH3677" s="9" t="s">
        <v>7610</v>
      </c>
      <c r="AI3677" s="231" t="s">
        <v>4264</v>
      </c>
      <c r="AJ3677" s="231" t="s">
        <v>14317</v>
      </c>
      <c r="AK3677" s="231" t="s">
        <v>10173</v>
      </c>
      <c r="AL3677" s="231">
        <v>3676</v>
      </c>
    </row>
    <row r="3678" spans="1:38" x14ac:dyDescent="0.3">
      <c r="A3678" s="225" t="s">
        <v>3715</v>
      </c>
      <c r="B3678" s="225" t="s">
        <v>14649</v>
      </c>
      <c r="C3678" s="237" t="s">
        <v>3683</v>
      </c>
      <c r="D3678" s="233" t="s">
        <v>14710</v>
      </c>
      <c r="E3678" s="232">
        <v>1701110638661</v>
      </c>
      <c r="F3678" s="236" t="s">
        <v>14680</v>
      </c>
      <c r="G3678" s="210">
        <v>15</v>
      </c>
      <c r="H3678" s="227" t="s">
        <v>4027</v>
      </c>
      <c r="I3678" s="227"/>
      <c r="J3678" s="227"/>
      <c r="K3678" s="227"/>
      <c r="L3678" s="227"/>
      <c r="M3678" s="227"/>
      <c r="N3678" s="227" t="s">
        <v>12068</v>
      </c>
      <c r="O3678" s="242" t="s">
        <v>14653</v>
      </c>
      <c r="P3678" s="242" t="s">
        <v>14665</v>
      </c>
      <c r="Q3678" s="221" t="s">
        <v>14655</v>
      </c>
      <c r="R3678" s="208" t="s">
        <v>2</v>
      </c>
      <c r="S3678" s="209" t="s">
        <v>4027</v>
      </c>
      <c r="T3678" s="229" t="s">
        <v>14711</v>
      </c>
      <c r="U3678" s="230" t="s">
        <v>14718</v>
      </c>
      <c r="V3678" s="229">
        <v>45810</v>
      </c>
      <c r="W3678" s="229" t="s">
        <v>8425</v>
      </c>
      <c r="X3678" s="230" t="s">
        <v>4027</v>
      </c>
      <c r="Y3678" s="230"/>
      <c r="Z3678" s="230" t="s">
        <v>7732</v>
      </c>
      <c r="AA3678" s="234">
        <v>202505</v>
      </c>
      <c r="AB3678" s="239"/>
      <c r="AC3678" s="229" t="s">
        <v>4041</v>
      </c>
      <c r="AD3678" s="240" t="s">
        <v>14624</v>
      </c>
      <c r="AE3678" s="241">
        <v>0</v>
      </c>
      <c r="AF3678" s="240" t="s">
        <v>4029</v>
      </c>
      <c r="AG3678" s="235" t="str">
        <f>IFERROR(VLOOKUP(작성용!A:A,RM!A:D,4,0),"-")</f>
        <v>메자닌평가팀</v>
      </c>
      <c r="AH3678" s="9" t="s">
        <v>3616</v>
      </c>
      <c r="AI3678" s="231" t="s">
        <v>4027</v>
      </c>
      <c r="AJ3678" s="231" t="s">
        <v>14317</v>
      </c>
      <c r="AK3678" s="231" t="s">
        <v>4912</v>
      </c>
      <c r="AL3678" s="231">
        <v>3677</v>
      </c>
    </row>
    <row r="3679" spans="1:38" x14ac:dyDescent="0.3">
      <c r="A3679" s="225" t="s">
        <v>3715</v>
      </c>
      <c r="B3679" s="225" t="s">
        <v>14649</v>
      </c>
      <c r="C3679" s="237" t="s">
        <v>3683</v>
      </c>
      <c r="D3679" s="233" t="s">
        <v>14712</v>
      </c>
      <c r="E3679" s="232">
        <v>1101113166546</v>
      </c>
      <c r="F3679" s="236" t="s">
        <v>14713</v>
      </c>
      <c r="G3679" s="210">
        <v>0</v>
      </c>
      <c r="H3679" s="227" t="s">
        <v>4027</v>
      </c>
      <c r="I3679" s="227"/>
      <c r="J3679" s="227"/>
      <c r="K3679" s="227"/>
      <c r="L3679" s="227"/>
      <c r="M3679" s="227"/>
      <c r="N3679" s="227" t="s">
        <v>12068</v>
      </c>
      <c r="O3679" s="242" t="s">
        <v>14653</v>
      </c>
      <c r="P3679" s="242" t="s">
        <v>14665</v>
      </c>
      <c r="Q3679" s="221" t="s">
        <v>14655</v>
      </c>
      <c r="R3679" s="208" t="s">
        <v>2</v>
      </c>
      <c r="S3679" s="209" t="s">
        <v>4027</v>
      </c>
      <c r="T3679" s="229" t="s">
        <v>14711</v>
      </c>
      <c r="U3679" s="230" t="s">
        <v>14718</v>
      </c>
      <c r="V3679" s="229">
        <v>45810</v>
      </c>
      <c r="W3679" s="229" t="s">
        <v>8425</v>
      </c>
      <c r="X3679" s="230" t="s">
        <v>4027</v>
      </c>
      <c r="Y3679" s="230"/>
      <c r="Z3679" s="230" t="s">
        <v>7732</v>
      </c>
      <c r="AA3679" s="234">
        <v>202505</v>
      </c>
      <c r="AB3679" s="239"/>
      <c r="AC3679" s="229" t="s">
        <v>4041</v>
      </c>
      <c r="AD3679" s="240" t="s">
        <v>14624</v>
      </c>
      <c r="AE3679" s="241">
        <v>0</v>
      </c>
      <c r="AF3679" s="240" t="s">
        <v>4029</v>
      </c>
      <c r="AG3679" s="235" t="str">
        <f>IFERROR(VLOOKUP(작성용!A:A,RM!A:D,4,0),"-")</f>
        <v>메자닌평가팀</v>
      </c>
      <c r="AH3679" s="9" t="s">
        <v>3616</v>
      </c>
      <c r="AI3679" s="231" t="s">
        <v>4027</v>
      </c>
      <c r="AJ3679" s="231" t="s">
        <v>14317</v>
      </c>
      <c r="AK3679" s="231" t="s">
        <v>4912</v>
      </c>
      <c r="AL3679" s="231">
        <v>3678</v>
      </c>
    </row>
    <row r="3680" spans="1:38" x14ac:dyDescent="0.3">
      <c r="A3680" s="225" t="s">
        <v>3715</v>
      </c>
      <c r="B3680" s="225" t="s">
        <v>14649</v>
      </c>
      <c r="C3680" s="237" t="s">
        <v>3683</v>
      </c>
      <c r="D3680" s="233" t="s">
        <v>1192</v>
      </c>
      <c r="E3680" s="232">
        <v>1601110242050</v>
      </c>
      <c r="F3680" s="236" t="s">
        <v>14715</v>
      </c>
      <c r="G3680" s="210">
        <v>0</v>
      </c>
      <c r="H3680" s="227" t="s">
        <v>4027</v>
      </c>
      <c r="I3680" s="227"/>
      <c r="J3680" s="227"/>
      <c r="K3680" s="227"/>
      <c r="L3680" s="227"/>
      <c r="M3680" s="227"/>
      <c r="N3680" s="227" t="s">
        <v>12068</v>
      </c>
      <c r="O3680" s="242" t="s">
        <v>14653</v>
      </c>
      <c r="P3680" s="242" t="s">
        <v>14665</v>
      </c>
      <c r="Q3680" s="221" t="s">
        <v>14655</v>
      </c>
      <c r="R3680" s="208" t="s">
        <v>2</v>
      </c>
      <c r="S3680" s="209" t="s">
        <v>4027</v>
      </c>
      <c r="T3680" s="229" t="s">
        <v>14711</v>
      </c>
      <c r="U3680" s="230" t="s">
        <v>14718</v>
      </c>
      <c r="V3680" s="229">
        <v>45810</v>
      </c>
      <c r="W3680" s="229" t="s">
        <v>8425</v>
      </c>
      <c r="X3680" s="230" t="s">
        <v>4027</v>
      </c>
      <c r="Y3680" s="230"/>
      <c r="Z3680" s="230" t="s">
        <v>7732</v>
      </c>
      <c r="AA3680" s="234">
        <v>202505</v>
      </c>
      <c r="AB3680" s="239"/>
      <c r="AC3680" s="229" t="s">
        <v>4041</v>
      </c>
      <c r="AD3680" s="240" t="s">
        <v>14624</v>
      </c>
      <c r="AE3680" s="241">
        <v>0</v>
      </c>
      <c r="AF3680" s="240" t="s">
        <v>4029</v>
      </c>
      <c r="AG3680" s="235" t="str">
        <f>IFERROR(VLOOKUP(작성용!A:A,RM!A:D,4,0),"-")</f>
        <v>메자닌평가팀</v>
      </c>
      <c r="AH3680" s="9" t="s">
        <v>3616</v>
      </c>
      <c r="AI3680" s="231" t="s">
        <v>4027</v>
      </c>
      <c r="AJ3680" s="231" t="s">
        <v>14317</v>
      </c>
      <c r="AK3680" s="231" t="s">
        <v>4912</v>
      </c>
      <c r="AL3680" s="231">
        <v>3679</v>
      </c>
    </row>
    <row r="3681" spans="1:38" x14ac:dyDescent="0.3">
      <c r="A3681" s="225" t="s">
        <v>24</v>
      </c>
      <c r="B3681" s="225" t="s">
        <v>14719</v>
      </c>
      <c r="C3681" s="237" t="s">
        <v>14720</v>
      </c>
      <c r="D3681" s="233" t="s">
        <v>14721</v>
      </c>
      <c r="E3681" s="232" t="s">
        <v>14722</v>
      </c>
      <c r="F3681" s="236" t="s">
        <v>14723</v>
      </c>
      <c r="G3681" s="210">
        <v>0</v>
      </c>
      <c r="H3681" s="227" t="s">
        <v>4061</v>
      </c>
      <c r="I3681" s="227"/>
      <c r="J3681" s="227"/>
      <c r="K3681" s="227"/>
      <c r="L3681" s="227"/>
      <c r="M3681" s="227"/>
      <c r="N3681" s="227" t="s">
        <v>14724</v>
      </c>
      <c r="O3681" s="242" t="s">
        <v>14725</v>
      </c>
      <c r="P3681" s="242" t="s">
        <v>14726</v>
      </c>
      <c r="Q3681" s="221" t="s">
        <v>14727</v>
      </c>
      <c r="R3681" s="208" t="s">
        <v>2</v>
      </c>
      <c r="S3681" s="209" t="s">
        <v>4027</v>
      </c>
      <c r="T3681" s="229" t="s">
        <v>14728</v>
      </c>
      <c r="U3681" s="230" t="s">
        <v>14280</v>
      </c>
      <c r="V3681" s="229">
        <v>45691</v>
      </c>
      <c r="W3681" s="229" t="s">
        <v>8425</v>
      </c>
      <c r="X3681" s="229">
        <v>45691</v>
      </c>
      <c r="Y3681" s="230"/>
      <c r="Z3681" s="230" t="s">
        <v>14729</v>
      </c>
      <c r="AA3681" s="234">
        <v>202501</v>
      </c>
      <c r="AB3681" s="239"/>
      <c r="AC3681" s="229" t="s">
        <v>4041</v>
      </c>
      <c r="AD3681" s="240" t="s">
        <v>14730</v>
      </c>
      <c r="AE3681" s="241">
        <v>0</v>
      </c>
      <c r="AF3681" s="240" t="s">
        <v>14624</v>
      </c>
      <c r="AG3681" s="235" t="str">
        <f>IFERROR(VLOOKUP(작성용!A:A,RM!A:D,4,0),"-")</f>
        <v>메자닌평가팀</v>
      </c>
      <c r="AH3681" s="9" t="s">
        <v>14731</v>
      </c>
      <c r="AI3681" s="231" t="s">
        <v>4027</v>
      </c>
      <c r="AJ3681" s="231" t="s">
        <v>14732</v>
      </c>
      <c r="AK3681" s="231" t="s">
        <v>10173</v>
      </c>
      <c r="AL3681" s="231">
        <v>3680</v>
      </c>
    </row>
    <row r="3682" spans="1:38" x14ac:dyDescent="0.3">
      <c r="A3682" s="225" t="s">
        <v>24</v>
      </c>
      <c r="B3682" s="225" t="s">
        <v>14719</v>
      </c>
      <c r="C3682" s="237" t="s">
        <v>14720</v>
      </c>
      <c r="D3682" s="233" t="s">
        <v>14721</v>
      </c>
      <c r="E3682" s="232" t="s">
        <v>14722</v>
      </c>
      <c r="F3682" s="236" t="s">
        <v>14723</v>
      </c>
      <c r="G3682" s="210">
        <v>0</v>
      </c>
      <c r="H3682" s="227" t="s">
        <v>4061</v>
      </c>
      <c r="I3682" s="227"/>
      <c r="J3682" s="227"/>
      <c r="K3682" s="227"/>
      <c r="L3682" s="227"/>
      <c r="M3682" s="227"/>
      <c r="N3682" s="227" t="s">
        <v>14724</v>
      </c>
      <c r="O3682" s="242" t="s">
        <v>14725</v>
      </c>
      <c r="P3682" s="242" t="s">
        <v>14726</v>
      </c>
      <c r="Q3682" s="221" t="s">
        <v>14727</v>
      </c>
      <c r="R3682" s="208" t="s">
        <v>2</v>
      </c>
      <c r="S3682" s="209" t="s">
        <v>4027</v>
      </c>
      <c r="T3682" s="229" t="s">
        <v>14728</v>
      </c>
      <c r="U3682" s="230" t="s">
        <v>14733</v>
      </c>
      <c r="V3682" s="229">
        <v>45720</v>
      </c>
      <c r="W3682" s="229" t="s">
        <v>8425</v>
      </c>
      <c r="X3682" s="229">
        <v>45720</v>
      </c>
      <c r="Y3682" s="230"/>
      <c r="Z3682" s="230" t="s">
        <v>14729</v>
      </c>
      <c r="AA3682" s="234">
        <v>202502</v>
      </c>
      <c r="AB3682" s="239"/>
      <c r="AC3682" s="229" t="s">
        <v>4041</v>
      </c>
      <c r="AD3682" s="240" t="s">
        <v>14730</v>
      </c>
      <c r="AE3682" s="241">
        <v>0</v>
      </c>
      <c r="AF3682" s="240" t="s">
        <v>14624</v>
      </c>
      <c r="AG3682" s="235" t="str">
        <f>IFERROR(VLOOKUP(작성용!A:A,RM!A:D,4,0),"-")</f>
        <v>메자닌평가팀</v>
      </c>
      <c r="AH3682" s="9" t="s">
        <v>14731</v>
      </c>
      <c r="AI3682" s="231" t="s">
        <v>4027</v>
      </c>
      <c r="AJ3682" s="231" t="s">
        <v>14732</v>
      </c>
      <c r="AK3682" s="231" t="s">
        <v>10173</v>
      </c>
      <c r="AL3682" s="231">
        <v>3681</v>
      </c>
    </row>
    <row r="3683" spans="1:38" x14ac:dyDescent="0.3">
      <c r="A3683" s="225" t="s">
        <v>24</v>
      </c>
      <c r="B3683" s="225" t="s">
        <v>14719</v>
      </c>
      <c r="C3683" s="237" t="s">
        <v>14720</v>
      </c>
      <c r="D3683" s="233" t="s">
        <v>14721</v>
      </c>
      <c r="E3683" s="232" t="s">
        <v>14722</v>
      </c>
      <c r="F3683" s="236" t="s">
        <v>14723</v>
      </c>
      <c r="G3683" s="210">
        <v>0</v>
      </c>
      <c r="H3683" s="227" t="s">
        <v>4061</v>
      </c>
      <c r="I3683" s="227"/>
      <c r="J3683" s="227"/>
      <c r="K3683" s="227"/>
      <c r="L3683" s="227"/>
      <c r="M3683" s="227"/>
      <c r="N3683" s="227" t="s">
        <v>14724</v>
      </c>
      <c r="O3683" s="242" t="s">
        <v>14725</v>
      </c>
      <c r="P3683" s="242" t="s">
        <v>14726</v>
      </c>
      <c r="Q3683" s="221" t="s">
        <v>14727</v>
      </c>
      <c r="R3683" s="208" t="s">
        <v>2</v>
      </c>
      <c r="S3683" s="209" t="s">
        <v>4027</v>
      </c>
      <c r="T3683" s="229" t="s">
        <v>14728</v>
      </c>
      <c r="U3683" s="230" t="s">
        <v>14734</v>
      </c>
      <c r="V3683" s="229">
        <v>45748</v>
      </c>
      <c r="W3683" s="229" t="s">
        <v>8425</v>
      </c>
      <c r="X3683" s="229">
        <v>45748</v>
      </c>
      <c r="Y3683" s="230"/>
      <c r="Z3683" s="230" t="s">
        <v>14729</v>
      </c>
      <c r="AA3683" s="234">
        <v>202503</v>
      </c>
      <c r="AB3683" s="239"/>
      <c r="AC3683" s="229" t="s">
        <v>4041</v>
      </c>
      <c r="AD3683" s="240" t="s">
        <v>14730</v>
      </c>
      <c r="AE3683" s="241">
        <v>0</v>
      </c>
      <c r="AF3683" s="240" t="s">
        <v>14624</v>
      </c>
      <c r="AG3683" s="235" t="str">
        <f>IFERROR(VLOOKUP(작성용!A:A,RM!A:D,4,0),"-")</f>
        <v>메자닌평가팀</v>
      </c>
      <c r="AH3683" s="9" t="s">
        <v>14731</v>
      </c>
      <c r="AI3683" s="231" t="s">
        <v>4027</v>
      </c>
      <c r="AJ3683" s="231" t="s">
        <v>14732</v>
      </c>
      <c r="AK3683" s="231" t="s">
        <v>10173</v>
      </c>
      <c r="AL3683" s="231">
        <v>3682</v>
      </c>
    </row>
    <row r="3684" spans="1:38" x14ac:dyDescent="0.3">
      <c r="A3684" s="225" t="s">
        <v>24</v>
      </c>
      <c r="B3684" s="225" t="s">
        <v>14719</v>
      </c>
      <c r="C3684" s="237" t="s">
        <v>14720</v>
      </c>
      <c r="D3684" s="233" t="s">
        <v>14721</v>
      </c>
      <c r="E3684" s="232" t="s">
        <v>14722</v>
      </c>
      <c r="F3684" s="236" t="s">
        <v>14723</v>
      </c>
      <c r="G3684" s="210">
        <v>0</v>
      </c>
      <c r="H3684" s="227" t="s">
        <v>4061</v>
      </c>
      <c r="I3684" s="227"/>
      <c r="J3684" s="227"/>
      <c r="K3684" s="227"/>
      <c r="L3684" s="227"/>
      <c r="M3684" s="227"/>
      <c r="N3684" s="227" t="s">
        <v>14724</v>
      </c>
      <c r="O3684" s="242" t="s">
        <v>14725</v>
      </c>
      <c r="P3684" s="242" t="s">
        <v>14726</v>
      </c>
      <c r="Q3684" s="221" t="s">
        <v>14727</v>
      </c>
      <c r="R3684" s="208" t="s">
        <v>2</v>
      </c>
      <c r="S3684" s="209" t="s">
        <v>4027</v>
      </c>
      <c r="T3684" s="229" t="s">
        <v>14728</v>
      </c>
      <c r="U3684" s="230" t="s">
        <v>14735</v>
      </c>
      <c r="V3684" s="229">
        <v>45778</v>
      </c>
      <c r="W3684" s="229" t="s">
        <v>8425</v>
      </c>
      <c r="X3684" s="229">
        <v>45778</v>
      </c>
      <c r="Y3684" s="230"/>
      <c r="Z3684" s="230" t="s">
        <v>14729</v>
      </c>
      <c r="AA3684" s="234">
        <v>202504</v>
      </c>
      <c r="AB3684" s="239"/>
      <c r="AC3684" s="229" t="s">
        <v>4041</v>
      </c>
      <c r="AD3684" s="240" t="s">
        <v>14730</v>
      </c>
      <c r="AE3684" s="241">
        <v>0</v>
      </c>
      <c r="AF3684" s="240" t="s">
        <v>14624</v>
      </c>
      <c r="AG3684" s="235" t="str">
        <f>IFERROR(VLOOKUP(작성용!A:A,RM!A:D,4,0),"-")</f>
        <v>메자닌평가팀</v>
      </c>
      <c r="AH3684" s="9" t="s">
        <v>14731</v>
      </c>
      <c r="AI3684" s="231" t="s">
        <v>4027</v>
      </c>
      <c r="AJ3684" s="231" t="s">
        <v>14732</v>
      </c>
      <c r="AK3684" s="231" t="s">
        <v>10173</v>
      </c>
      <c r="AL3684" s="231">
        <v>3683</v>
      </c>
    </row>
    <row r="3685" spans="1:38" x14ac:dyDescent="0.3">
      <c r="A3685" s="225" t="s">
        <v>24</v>
      </c>
      <c r="B3685" s="225" t="s">
        <v>14719</v>
      </c>
      <c r="C3685" s="237" t="s">
        <v>14720</v>
      </c>
      <c r="D3685" s="233" t="s">
        <v>14721</v>
      </c>
      <c r="E3685" s="232" t="s">
        <v>14722</v>
      </c>
      <c r="F3685" s="236" t="s">
        <v>14723</v>
      </c>
      <c r="G3685" s="210">
        <v>0</v>
      </c>
      <c r="H3685" s="227" t="s">
        <v>4061</v>
      </c>
      <c r="I3685" s="227"/>
      <c r="J3685" s="227"/>
      <c r="K3685" s="227"/>
      <c r="L3685" s="227"/>
      <c r="M3685" s="227"/>
      <c r="N3685" s="227" t="s">
        <v>14724</v>
      </c>
      <c r="O3685" s="242" t="s">
        <v>14725</v>
      </c>
      <c r="P3685" s="242" t="s">
        <v>14726</v>
      </c>
      <c r="Q3685" s="221" t="s">
        <v>14727</v>
      </c>
      <c r="R3685" s="208" t="s">
        <v>2</v>
      </c>
      <c r="S3685" s="209" t="s">
        <v>4027</v>
      </c>
      <c r="T3685" s="229" t="s">
        <v>14728</v>
      </c>
      <c r="U3685" s="230" t="s">
        <v>14736</v>
      </c>
      <c r="V3685" s="229">
        <v>45810</v>
      </c>
      <c r="W3685" s="229" t="s">
        <v>8425</v>
      </c>
      <c r="X3685" s="229">
        <v>45810</v>
      </c>
      <c r="Y3685" s="230"/>
      <c r="Z3685" s="230" t="s">
        <v>14729</v>
      </c>
      <c r="AA3685" s="234">
        <v>202505</v>
      </c>
      <c r="AB3685" s="239"/>
      <c r="AC3685" s="229" t="s">
        <v>4041</v>
      </c>
      <c r="AD3685" s="240" t="s">
        <v>14730</v>
      </c>
      <c r="AE3685" s="241">
        <v>0</v>
      </c>
      <c r="AF3685" s="240" t="s">
        <v>14624</v>
      </c>
      <c r="AG3685" s="235" t="str">
        <f>IFERROR(VLOOKUP(작성용!A:A,RM!A:D,4,0),"-")</f>
        <v>메자닌평가팀</v>
      </c>
      <c r="AH3685" s="9" t="s">
        <v>14731</v>
      </c>
      <c r="AI3685" s="231" t="s">
        <v>4027</v>
      </c>
      <c r="AJ3685" s="231" t="s">
        <v>14732</v>
      </c>
      <c r="AK3685" s="231" t="s">
        <v>10173</v>
      </c>
      <c r="AL3685" s="231">
        <v>3684</v>
      </c>
    </row>
    <row r="3686" spans="1:38" x14ac:dyDescent="0.3">
      <c r="A3686" s="225" t="s">
        <v>3615</v>
      </c>
      <c r="B3686" s="225" t="s">
        <v>8068</v>
      </c>
      <c r="C3686" s="237" t="s">
        <v>14720</v>
      </c>
      <c r="D3686" s="233" t="s">
        <v>8070</v>
      </c>
      <c r="E3686" s="232" t="s">
        <v>14741</v>
      </c>
      <c r="F3686" s="236" t="s">
        <v>14742</v>
      </c>
      <c r="G3686" s="210">
        <v>0</v>
      </c>
      <c r="H3686" s="227" t="s">
        <v>14743</v>
      </c>
      <c r="I3686" s="227" t="s">
        <v>4695</v>
      </c>
      <c r="J3686" s="227" t="s">
        <v>4695</v>
      </c>
      <c r="K3686" s="227" t="s">
        <v>4695</v>
      </c>
      <c r="L3686" s="227" t="s">
        <v>4695</v>
      </c>
      <c r="M3686" s="227" t="s">
        <v>7691</v>
      </c>
      <c r="N3686" s="226" t="s">
        <v>14744</v>
      </c>
      <c r="O3686" s="226" t="s">
        <v>14745</v>
      </c>
      <c r="P3686" s="226" t="s">
        <v>14746</v>
      </c>
      <c r="Q3686" s="226" t="s">
        <v>14747</v>
      </c>
      <c r="R3686" s="228" t="s">
        <v>14748</v>
      </c>
      <c r="S3686" s="228" t="s">
        <v>14749</v>
      </c>
      <c r="T3686" s="229">
        <v>45713</v>
      </c>
      <c r="U3686" s="230" t="s">
        <v>14734</v>
      </c>
      <c r="V3686" s="230" t="s">
        <v>14750</v>
      </c>
      <c r="W3686" s="230" t="s">
        <v>14337</v>
      </c>
      <c r="X3686" s="230" t="s">
        <v>4264</v>
      </c>
      <c r="Y3686" s="230"/>
      <c r="Z3686" s="230" t="s">
        <v>15068</v>
      </c>
      <c r="AA3686" s="239">
        <v>202503</v>
      </c>
      <c r="AB3686" s="239"/>
      <c r="AC3686" s="240" t="s">
        <v>14340</v>
      </c>
      <c r="AD3686" s="240" t="s">
        <v>14751</v>
      </c>
      <c r="AE3686" s="241">
        <v>0</v>
      </c>
      <c r="AF3686" s="240" t="s">
        <v>3981</v>
      </c>
      <c r="AG3686" s="235" t="str">
        <f>IFERROR(VLOOKUP(작성용!A:A,RM!A:D,4,0),"-")</f>
        <v>조용원</v>
      </c>
      <c r="AH3686" s="9" t="s">
        <v>14752</v>
      </c>
      <c r="AI3686" s="231" t="s">
        <v>4264</v>
      </c>
      <c r="AJ3686" s="9" t="s">
        <v>4264</v>
      </c>
      <c r="AK3686" s="231" t="s">
        <v>10173</v>
      </c>
      <c r="AL3686" s="231">
        <v>3685</v>
      </c>
    </row>
    <row r="3687" spans="1:38" x14ac:dyDescent="0.3">
      <c r="A3687" s="225" t="s">
        <v>3615</v>
      </c>
      <c r="B3687" s="225" t="s">
        <v>8068</v>
      </c>
      <c r="C3687" s="237" t="s">
        <v>14720</v>
      </c>
      <c r="D3687" s="233" t="s">
        <v>14753</v>
      </c>
      <c r="E3687" s="232" t="s">
        <v>14754</v>
      </c>
      <c r="F3687" s="236" t="s">
        <v>8306</v>
      </c>
      <c r="G3687" s="210">
        <v>0</v>
      </c>
      <c r="H3687" s="227" t="s">
        <v>14743</v>
      </c>
      <c r="I3687" s="227" t="s">
        <v>4695</v>
      </c>
      <c r="J3687" s="227" t="s">
        <v>4695</v>
      </c>
      <c r="K3687" s="227" t="s">
        <v>4695</v>
      </c>
      <c r="L3687" s="227" t="s">
        <v>4695</v>
      </c>
      <c r="M3687" s="227" t="s">
        <v>7691</v>
      </c>
      <c r="N3687" s="226" t="s">
        <v>7589</v>
      </c>
      <c r="O3687" s="226" t="s">
        <v>8092</v>
      </c>
      <c r="P3687" s="226" t="s">
        <v>14746</v>
      </c>
      <c r="Q3687" s="226" t="s">
        <v>14755</v>
      </c>
      <c r="R3687" s="228" t="s">
        <v>14756</v>
      </c>
      <c r="S3687" s="228" t="s">
        <v>4264</v>
      </c>
      <c r="T3687" s="229">
        <v>45713</v>
      </c>
      <c r="U3687" s="230" t="s">
        <v>14734</v>
      </c>
      <c r="V3687" s="230" t="s">
        <v>14337</v>
      </c>
      <c r="W3687" s="230" t="s">
        <v>14337</v>
      </c>
      <c r="X3687" s="230" t="s">
        <v>14749</v>
      </c>
      <c r="Y3687" s="230"/>
      <c r="Z3687" s="230" t="s">
        <v>15068</v>
      </c>
      <c r="AA3687" s="239">
        <v>202503</v>
      </c>
      <c r="AB3687" s="239"/>
      <c r="AC3687" s="240" t="s">
        <v>14340</v>
      </c>
      <c r="AD3687" s="240" t="s">
        <v>6952</v>
      </c>
      <c r="AE3687" s="241">
        <v>0</v>
      </c>
      <c r="AF3687" s="240" t="s">
        <v>6952</v>
      </c>
      <c r="AG3687" s="235" t="str">
        <f>IFERROR(VLOOKUP(작성용!A:A,RM!A:D,4,0),"-")</f>
        <v>조용원</v>
      </c>
      <c r="AH3687" s="9" t="s">
        <v>14752</v>
      </c>
      <c r="AI3687" s="231" t="s">
        <v>4264</v>
      </c>
      <c r="AJ3687" s="9" t="s">
        <v>4264</v>
      </c>
      <c r="AK3687" s="231" t="s">
        <v>10173</v>
      </c>
      <c r="AL3687" s="231">
        <v>3686</v>
      </c>
    </row>
    <row r="3688" spans="1:38" x14ac:dyDescent="0.3">
      <c r="A3688" s="225" t="s">
        <v>3615</v>
      </c>
      <c r="B3688" s="225" t="s">
        <v>8068</v>
      </c>
      <c r="C3688" s="237" t="s">
        <v>14720</v>
      </c>
      <c r="D3688" s="233" t="s">
        <v>14757</v>
      </c>
      <c r="E3688" s="232" t="s">
        <v>14758</v>
      </c>
      <c r="F3688" s="236" t="s">
        <v>8306</v>
      </c>
      <c r="G3688" s="210">
        <v>0</v>
      </c>
      <c r="H3688" s="227" t="s">
        <v>8085</v>
      </c>
      <c r="I3688" s="227" t="s">
        <v>4695</v>
      </c>
      <c r="J3688" s="227" t="s">
        <v>4695</v>
      </c>
      <c r="K3688" s="227" t="s">
        <v>4695</v>
      </c>
      <c r="L3688" s="227" t="s">
        <v>4695</v>
      </c>
      <c r="M3688" s="227" t="s">
        <v>7691</v>
      </c>
      <c r="N3688" s="226" t="s">
        <v>7589</v>
      </c>
      <c r="O3688" s="226" t="s">
        <v>8092</v>
      </c>
      <c r="P3688" s="226" t="s">
        <v>14759</v>
      </c>
      <c r="Q3688" s="226" t="s">
        <v>14755</v>
      </c>
      <c r="R3688" s="228" t="s">
        <v>14760</v>
      </c>
      <c r="S3688" s="228">
        <v>410000125</v>
      </c>
      <c r="T3688" s="229">
        <v>45713</v>
      </c>
      <c r="U3688" s="230" t="s">
        <v>14734</v>
      </c>
      <c r="V3688" s="230" t="s">
        <v>14337</v>
      </c>
      <c r="W3688" s="230" t="s">
        <v>14337</v>
      </c>
      <c r="X3688" s="230" t="s">
        <v>14749</v>
      </c>
      <c r="Y3688" s="230"/>
      <c r="Z3688" s="230" t="s">
        <v>15068</v>
      </c>
      <c r="AA3688" s="239">
        <v>202503</v>
      </c>
      <c r="AB3688" s="239"/>
      <c r="AC3688" s="240" t="s">
        <v>14340</v>
      </c>
      <c r="AD3688" s="240" t="s">
        <v>6952</v>
      </c>
      <c r="AE3688" s="241">
        <v>0</v>
      </c>
      <c r="AF3688" s="240" t="s">
        <v>6952</v>
      </c>
      <c r="AG3688" s="235" t="str">
        <f>IFERROR(VLOOKUP(작성용!A:A,RM!A:D,4,0),"-")</f>
        <v>조용원</v>
      </c>
      <c r="AH3688" s="9" t="s">
        <v>14752</v>
      </c>
      <c r="AI3688" s="231" t="s">
        <v>4264</v>
      </c>
      <c r="AJ3688" s="9" t="s">
        <v>4264</v>
      </c>
      <c r="AK3688" s="231" t="s">
        <v>10173</v>
      </c>
      <c r="AL3688" s="231">
        <v>3687</v>
      </c>
    </row>
    <row r="3689" spans="1:38" x14ac:dyDescent="0.3">
      <c r="A3689" s="225" t="s">
        <v>3615</v>
      </c>
      <c r="B3689" s="225" t="s">
        <v>8068</v>
      </c>
      <c r="C3689" s="237" t="s">
        <v>14720</v>
      </c>
      <c r="D3689" s="233" t="s">
        <v>14761</v>
      </c>
      <c r="E3689" s="232" t="s">
        <v>14762</v>
      </c>
      <c r="F3689" s="236" t="s">
        <v>8306</v>
      </c>
      <c r="G3689" s="210">
        <v>0</v>
      </c>
      <c r="H3689" s="227" t="s">
        <v>8085</v>
      </c>
      <c r="I3689" s="227" t="s">
        <v>4695</v>
      </c>
      <c r="J3689" s="227" t="s">
        <v>4695</v>
      </c>
      <c r="K3689" s="227" t="s">
        <v>4695</v>
      </c>
      <c r="L3689" s="227" t="s">
        <v>4695</v>
      </c>
      <c r="M3689" s="227" t="s">
        <v>7691</v>
      </c>
      <c r="N3689" s="226" t="s">
        <v>7589</v>
      </c>
      <c r="O3689" s="226" t="s">
        <v>14745</v>
      </c>
      <c r="P3689" s="226" t="s">
        <v>14746</v>
      </c>
      <c r="Q3689" s="226" t="s">
        <v>14755</v>
      </c>
      <c r="R3689" s="228" t="s">
        <v>14763</v>
      </c>
      <c r="S3689" s="228">
        <v>410000195</v>
      </c>
      <c r="T3689" s="229">
        <v>45713</v>
      </c>
      <c r="U3689" s="230" t="s">
        <v>14734</v>
      </c>
      <c r="V3689" s="230" t="s">
        <v>14337</v>
      </c>
      <c r="W3689" s="230" t="s">
        <v>14337</v>
      </c>
      <c r="X3689" s="230" t="s">
        <v>14749</v>
      </c>
      <c r="Y3689" s="230"/>
      <c r="Z3689" s="230" t="s">
        <v>15068</v>
      </c>
      <c r="AA3689" s="239">
        <v>202503</v>
      </c>
      <c r="AB3689" s="239"/>
      <c r="AC3689" s="240" t="s">
        <v>14340</v>
      </c>
      <c r="AD3689" s="240" t="s">
        <v>14764</v>
      </c>
      <c r="AE3689" s="241">
        <v>0</v>
      </c>
      <c r="AF3689" s="240" t="s">
        <v>6952</v>
      </c>
      <c r="AG3689" s="235" t="str">
        <f>IFERROR(VLOOKUP(작성용!A:A,RM!A:D,4,0),"-")</f>
        <v>조용원</v>
      </c>
      <c r="AH3689" s="9" t="s">
        <v>14752</v>
      </c>
      <c r="AI3689" s="231" t="s">
        <v>4264</v>
      </c>
      <c r="AJ3689" s="9" t="s">
        <v>4264</v>
      </c>
      <c r="AK3689" s="231" t="s">
        <v>10173</v>
      </c>
      <c r="AL3689" s="231">
        <v>3688</v>
      </c>
    </row>
    <row r="3690" spans="1:38" x14ac:dyDescent="0.3">
      <c r="A3690" s="225" t="s">
        <v>3615</v>
      </c>
      <c r="B3690" s="225" t="s">
        <v>8068</v>
      </c>
      <c r="C3690" s="237" t="s">
        <v>14720</v>
      </c>
      <c r="D3690" s="233" t="s">
        <v>14454</v>
      </c>
      <c r="E3690" s="232" t="s">
        <v>14455</v>
      </c>
      <c r="F3690" s="236" t="s">
        <v>14765</v>
      </c>
      <c r="G3690" s="210">
        <v>0</v>
      </c>
      <c r="H3690" s="227" t="s">
        <v>8085</v>
      </c>
      <c r="I3690" s="227" t="s">
        <v>4695</v>
      </c>
      <c r="J3690" s="227" t="s">
        <v>4695</v>
      </c>
      <c r="K3690" s="227" t="s">
        <v>4695</v>
      </c>
      <c r="L3690" s="227" t="s">
        <v>4695</v>
      </c>
      <c r="M3690" s="227" t="s">
        <v>7691</v>
      </c>
      <c r="N3690" s="226" t="s">
        <v>14744</v>
      </c>
      <c r="O3690" s="226" t="s">
        <v>8092</v>
      </c>
      <c r="P3690" s="226" t="s">
        <v>14746</v>
      </c>
      <c r="Q3690" s="226" t="s">
        <v>14755</v>
      </c>
      <c r="R3690" s="228" t="s">
        <v>14456</v>
      </c>
      <c r="S3690" s="228">
        <v>410000196</v>
      </c>
      <c r="T3690" s="229">
        <v>45713</v>
      </c>
      <c r="U3690" s="230" t="s">
        <v>14734</v>
      </c>
      <c r="V3690" s="230" t="s">
        <v>14337</v>
      </c>
      <c r="W3690" s="230" t="s">
        <v>14337</v>
      </c>
      <c r="X3690" s="230" t="s">
        <v>4264</v>
      </c>
      <c r="Y3690" s="230"/>
      <c r="Z3690" s="230" t="s">
        <v>15068</v>
      </c>
      <c r="AA3690" s="239">
        <v>202503</v>
      </c>
      <c r="AB3690" s="239"/>
      <c r="AC3690" s="240" t="s">
        <v>14340</v>
      </c>
      <c r="AD3690" s="240" t="s">
        <v>6952</v>
      </c>
      <c r="AE3690" s="241">
        <v>0</v>
      </c>
      <c r="AF3690" s="240" t="s">
        <v>6952</v>
      </c>
      <c r="AG3690" s="235" t="str">
        <f>IFERROR(VLOOKUP(작성용!A:A,RM!A:D,4,0),"-")</f>
        <v>조용원</v>
      </c>
      <c r="AH3690" s="9" t="s">
        <v>14752</v>
      </c>
      <c r="AI3690" s="231" t="s">
        <v>4264</v>
      </c>
      <c r="AJ3690" s="9" t="s">
        <v>4264</v>
      </c>
      <c r="AK3690" s="231" t="s">
        <v>14766</v>
      </c>
      <c r="AL3690" s="231">
        <v>3689</v>
      </c>
    </row>
    <row r="3691" spans="1:38" x14ac:dyDescent="0.3">
      <c r="A3691" s="225" t="s">
        <v>3615</v>
      </c>
      <c r="B3691" s="225" t="s">
        <v>8068</v>
      </c>
      <c r="C3691" s="237" t="s">
        <v>14720</v>
      </c>
      <c r="D3691" s="233" t="s">
        <v>14767</v>
      </c>
      <c r="E3691" s="232" t="s">
        <v>14768</v>
      </c>
      <c r="F3691" s="236" t="s">
        <v>8306</v>
      </c>
      <c r="G3691" s="210">
        <v>0</v>
      </c>
      <c r="H3691" s="227" t="s">
        <v>14769</v>
      </c>
      <c r="I3691" s="227" t="s">
        <v>4695</v>
      </c>
      <c r="J3691" s="227" t="s">
        <v>4695</v>
      </c>
      <c r="K3691" s="227" t="s">
        <v>4695</v>
      </c>
      <c r="L3691" s="227" t="s">
        <v>4695</v>
      </c>
      <c r="M3691" s="227" t="s">
        <v>7691</v>
      </c>
      <c r="N3691" s="226" t="s">
        <v>7589</v>
      </c>
      <c r="O3691" s="226" t="s">
        <v>8092</v>
      </c>
      <c r="P3691" s="226" t="s">
        <v>14746</v>
      </c>
      <c r="Q3691" s="226" t="s">
        <v>14755</v>
      </c>
      <c r="R3691" s="228" t="s">
        <v>8094</v>
      </c>
      <c r="S3691" s="228">
        <v>410000188</v>
      </c>
      <c r="T3691" s="229">
        <v>45713</v>
      </c>
      <c r="U3691" s="230" t="s">
        <v>14734</v>
      </c>
      <c r="V3691" s="230" t="s">
        <v>14337</v>
      </c>
      <c r="W3691" s="230" t="s">
        <v>14337</v>
      </c>
      <c r="X3691" s="230" t="s">
        <v>4264</v>
      </c>
      <c r="Y3691" s="230"/>
      <c r="Z3691" s="230" t="s">
        <v>15068</v>
      </c>
      <c r="AA3691" s="239">
        <v>202503</v>
      </c>
      <c r="AB3691" s="239"/>
      <c r="AC3691" s="240" t="s">
        <v>14340</v>
      </c>
      <c r="AD3691" s="240" t="s">
        <v>6952</v>
      </c>
      <c r="AE3691" s="241">
        <v>0</v>
      </c>
      <c r="AF3691" s="240" t="s">
        <v>6952</v>
      </c>
      <c r="AG3691" s="235" t="str">
        <f>IFERROR(VLOOKUP(작성용!A:A,RM!A:D,4,0),"-")</f>
        <v>조용원</v>
      </c>
      <c r="AH3691" s="9" t="s">
        <v>14752</v>
      </c>
      <c r="AI3691" s="231" t="s">
        <v>4264</v>
      </c>
      <c r="AJ3691" s="9" t="s">
        <v>4264</v>
      </c>
      <c r="AK3691" s="231" t="s">
        <v>10173</v>
      </c>
      <c r="AL3691" s="231">
        <v>3690</v>
      </c>
    </row>
    <row r="3692" spans="1:38" x14ac:dyDescent="0.3">
      <c r="A3692" s="225" t="s">
        <v>3615</v>
      </c>
      <c r="B3692" s="225" t="s">
        <v>8068</v>
      </c>
      <c r="C3692" s="237" t="s">
        <v>14720</v>
      </c>
      <c r="D3692" s="233" t="s">
        <v>14770</v>
      </c>
      <c r="E3692" s="232" t="s">
        <v>14771</v>
      </c>
      <c r="F3692" s="236" t="s">
        <v>8306</v>
      </c>
      <c r="G3692" s="210">
        <v>0</v>
      </c>
      <c r="H3692" s="227" t="s">
        <v>8085</v>
      </c>
      <c r="I3692" s="227" t="s">
        <v>4695</v>
      </c>
      <c r="J3692" s="227" t="s">
        <v>4695</v>
      </c>
      <c r="K3692" s="227" t="s">
        <v>4695</v>
      </c>
      <c r="L3692" s="227" t="s">
        <v>4695</v>
      </c>
      <c r="M3692" s="227" t="s">
        <v>7691</v>
      </c>
      <c r="N3692" s="226" t="s">
        <v>14772</v>
      </c>
      <c r="O3692" s="226" t="s">
        <v>8092</v>
      </c>
      <c r="P3692" s="226" t="s">
        <v>14746</v>
      </c>
      <c r="Q3692" s="226" t="s">
        <v>14755</v>
      </c>
      <c r="R3692" s="228" t="s">
        <v>14773</v>
      </c>
      <c r="S3692" s="228">
        <v>410000210</v>
      </c>
      <c r="T3692" s="229">
        <v>45713</v>
      </c>
      <c r="U3692" s="230" t="s">
        <v>14734</v>
      </c>
      <c r="V3692" s="230" t="s">
        <v>14750</v>
      </c>
      <c r="W3692" s="230" t="s">
        <v>14337</v>
      </c>
      <c r="X3692" s="230" t="s">
        <v>4264</v>
      </c>
      <c r="Y3692" s="230"/>
      <c r="Z3692" s="230" t="s">
        <v>15068</v>
      </c>
      <c r="AA3692" s="239">
        <v>202503</v>
      </c>
      <c r="AB3692" s="239"/>
      <c r="AC3692" s="240" t="s">
        <v>14340</v>
      </c>
      <c r="AD3692" s="240" t="s">
        <v>14764</v>
      </c>
      <c r="AE3692" s="241">
        <v>0</v>
      </c>
      <c r="AF3692" s="240" t="s">
        <v>6952</v>
      </c>
      <c r="AG3692" s="235" t="str">
        <f>IFERROR(VLOOKUP(작성용!A:A,RM!A:D,4,0),"-")</f>
        <v>조용원</v>
      </c>
      <c r="AH3692" s="9" t="s">
        <v>14752</v>
      </c>
      <c r="AI3692" s="231" t="s">
        <v>4264</v>
      </c>
      <c r="AJ3692" s="9" t="s">
        <v>14684</v>
      </c>
      <c r="AK3692" s="231" t="s">
        <v>14774</v>
      </c>
      <c r="AL3692" s="231">
        <v>3691</v>
      </c>
    </row>
    <row r="3693" spans="1:38" x14ac:dyDescent="0.3">
      <c r="A3693" s="225" t="s">
        <v>3615</v>
      </c>
      <c r="B3693" s="225" t="s">
        <v>8068</v>
      </c>
      <c r="C3693" s="237" t="s">
        <v>14720</v>
      </c>
      <c r="D3693" s="233" t="s">
        <v>14775</v>
      </c>
      <c r="E3693" s="232" t="s">
        <v>14776</v>
      </c>
      <c r="F3693" s="236" t="s">
        <v>8306</v>
      </c>
      <c r="G3693" s="210">
        <v>0</v>
      </c>
      <c r="H3693" s="227" t="s">
        <v>8085</v>
      </c>
      <c r="I3693" s="227" t="s">
        <v>4695</v>
      </c>
      <c r="J3693" s="227" t="s">
        <v>4695</v>
      </c>
      <c r="K3693" s="227" t="s">
        <v>4695</v>
      </c>
      <c r="L3693" s="227" t="s">
        <v>4695</v>
      </c>
      <c r="M3693" s="227" t="s">
        <v>7691</v>
      </c>
      <c r="N3693" s="226" t="s">
        <v>14325</v>
      </c>
      <c r="O3693" s="226" t="s">
        <v>8092</v>
      </c>
      <c r="P3693" s="226" t="s">
        <v>14746</v>
      </c>
      <c r="Q3693" s="226" t="s">
        <v>14755</v>
      </c>
      <c r="R3693" s="228" t="s">
        <v>14777</v>
      </c>
      <c r="S3693" s="228">
        <v>410000226</v>
      </c>
      <c r="T3693" s="229">
        <v>45713</v>
      </c>
      <c r="U3693" s="230" t="s">
        <v>14734</v>
      </c>
      <c r="V3693" s="230" t="s">
        <v>14337</v>
      </c>
      <c r="W3693" s="230" t="s">
        <v>14778</v>
      </c>
      <c r="X3693" s="230" t="s">
        <v>4264</v>
      </c>
      <c r="Y3693" s="230"/>
      <c r="Z3693" s="230" t="s">
        <v>15068</v>
      </c>
      <c r="AA3693" s="239">
        <v>202503</v>
      </c>
      <c r="AB3693" s="239"/>
      <c r="AC3693" s="240" t="s">
        <v>14340</v>
      </c>
      <c r="AD3693" s="240" t="s">
        <v>6952</v>
      </c>
      <c r="AE3693" s="241">
        <v>0</v>
      </c>
      <c r="AF3693" s="240" t="s">
        <v>6952</v>
      </c>
      <c r="AG3693" s="235" t="str">
        <f>IFERROR(VLOOKUP(작성용!A:A,RM!A:D,4,0),"-")</f>
        <v>조용원</v>
      </c>
      <c r="AH3693" s="9" t="s">
        <v>14752</v>
      </c>
      <c r="AI3693" s="231" t="s">
        <v>4264</v>
      </c>
      <c r="AJ3693" s="9" t="s">
        <v>4264</v>
      </c>
      <c r="AK3693" s="231" t="s">
        <v>14642</v>
      </c>
      <c r="AL3693" s="231">
        <v>3692</v>
      </c>
    </row>
    <row r="3694" spans="1:38" x14ac:dyDescent="0.3">
      <c r="A3694" s="225" t="s">
        <v>3615</v>
      </c>
      <c r="B3694" s="225" t="s">
        <v>8068</v>
      </c>
      <c r="C3694" s="237" t="s">
        <v>14720</v>
      </c>
      <c r="D3694" s="233" t="s">
        <v>14779</v>
      </c>
      <c r="E3694" s="232" t="s">
        <v>14780</v>
      </c>
      <c r="F3694" s="236" t="s">
        <v>8306</v>
      </c>
      <c r="G3694" s="210">
        <v>0</v>
      </c>
      <c r="H3694" s="227" t="s">
        <v>8085</v>
      </c>
      <c r="I3694" s="227" t="s">
        <v>4695</v>
      </c>
      <c r="J3694" s="227" t="s">
        <v>4695</v>
      </c>
      <c r="K3694" s="227" t="s">
        <v>4695</v>
      </c>
      <c r="L3694" s="227" t="s">
        <v>4695</v>
      </c>
      <c r="M3694" s="227" t="s">
        <v>7691</v>
      </c>
      <c r="N3694" s="226" t="s">
        <v>7589</v>
      </c>
      <c r="O3694" s="226" t="s">
        <v>14781</v>
      </c>
      <c r="P3694" s="226" t="s">
        <v>14746</v>
      </c>
      <c r="Q3694" s="226" t="s">
        <v>14755</v>
      </c>
      <c r="R3694" s="228" t="s">
        <v>14782</v>
      </c>
      <c r="S3694" s="228">
        <v>410000238</v>
      </c>
      <c r="T3694" s="229">
        <v>45713</v>
      </c>
      <c r="U3694" s="230" t="s">
        <v>14734</v>
      </c>
      <c r="V3694" s="230" t="s">
        <v>14337</v>
      </c>
      <c r="W3694" s="230" t="s">
        <v>14337</v>
      </c>
      <c r="X3694" s="230" t="s">
        <v>4264</v>
      </c>
      <c r="Y3694" s="230"/>
      <c r="Z3694" s="230" t="s">
        <v>15068</v>
      </c>
      <c r="AA3694" s="239">
        <v>202503</v>
      </c>
      <c r="AB3694" s="239"/>
      <c r="AC3694" s="240" t="s">
        <v>14340</v>
      </c>
      <c r="AD3694" s="240" t="s">
        <v>6952</v>
      </c>
      <c r="AE3694" s="241">
        <v>0</v>
      </c>
      <c r="AF3694" s="240" t="s">
        <v>6952</v>
      </c>
      <c r="AG3694" s="235" t="str">
        <f>IFERROR(VLOOKUP(작성용!A:A,RM!A:D,4,0),"-")</f>
        <v>조용원</v>
      </c>
      <c r="AH3694" s="9" t="s">
        <v>14752</v>
      </c>
      <c r="AI3694" s="231" t="s">
        <v>4264</v>
      </c>
      <c r="AJ3694" s="9" t="s">
        <v>4264</v>
      </c>
      <c r="AK3694" s="231" t="s">
        <v>10173</v>
      </c>
      <c r="AL3694" s="231">
        <v>3693</v>
      </c>
    </row>
    <row r="3695" spans="1:38" x14ac:dyDescent="0.3">
      <c r="A3695" s="225" t="s">
        <v>3615</v>
      </c>
      <c r="B3695" s="225" t="s">
        <v>8068</v>
      </c>
      <c r="C3695" s="237" t="s">
        <v>14720</v>
      </c>
      <c r="D3695" s="233" t="s">
        <v>14783</v>
      </c>
      <c r="E3695" s="232" t="s">
        <v>14784</v>
      </c>
      <c r="F3695" s="236" t="s">
        <v>8306</v>
      </c>
      <c r="G3695" s="210">
        <v>0</v>
      </c>
      <c r="H3695" s="227" t="s">
        <v>8085</v>
      </c>
      <c r="I3695" s="227" t="s">
        <v>4695</v>
      </c>
      <c r="J3695" s="227" t="s">
        <v>4695</v>
      </c>
      <c r="K3695" s="227" t="s">
        <v>4695</v>
      </c>
      <c r="L3695" s="227" t="s">
        <v>4695</v>
      </c>
      <c r="M3695" s="227" t="s">
        <v>7691</v>
      </c>
      <c r="N3695" s="226" t="s">
        <v>7589</v>
      </c>
      <c r="O3695" s="226" t="s">
        <v>8092</v>
      </c>
      <c r="P3695" s="226" t="s">
        <v>14746</v>
      </c>
      <c r="Q3695" s="226" t="s">
        <v>14755</v>
      </c>
      <c r="R3695" s="228" t="s">
        <v>14785</v>
      </c>
      <c r="S3695" s="228">
        <v>410000266</v>
      </c>
      <c r="T3695" s="229">
        <v>45713</v>
      </c>
      <c r="U3695" s="230" t="s">
        <v>14734</v>
      </c>
      <c r="V3695" s="230" t="s">
        <v>14337</v>
      </c>
      <c r="W3695" s="230" t="s">
        <v>14337</v>
      </c>
      <c r="X3695" s="230" t="s">
        <v>4264</v>
      </c>
      <c r="Y3695" s="230"/>
      <c r="Z3695" s="230" t="s">
        <v>15068</v>
      </c>
      <c r="AA3695" s="239">
        <v>202503</v>
      </c>
      <c r="AB3695" s="239"/>
      <c r="AC3695" s="240" t="s">
        <v>14340</v>
      </c>
      <c r="AD3695" s="240" t="s">
        <v>14764</v>
      </c>
      <c r="AE3695" s="241">
        <v>0</v>
      </c>
      <c r="AF3695" s="240" t="s">
        <v>6952</v>
      </c>
      <c r="AG3695" s="235" t="str">
        <f>IFERROR(VLOOKUP(작성용!A:A,RM!A:D,4,0),"-")</f>
        <v>조용원</v>
      </c>
      <c r="AH3695" s="9" t="s">
        <v>14752</v>
      </c>
      <c r="AI3695" s="231" t="s">
        <v>4264</v>
      </c>
      <c r="AJ3695" s="9" t="s">
        <v>4264</v>
      </c>
      <c r="AK3695" s="231" t="s">
        <v>10173</v>
      </c>
      <c r="AL3695" s="231">
        <v>3694</v>
      </c>
    </row>
    <row r="3696" spans="1:38" x14ac:dyDescent="0.3">
      <c r="A3696" s="225" t="s">
        <v>3615</v>
      </c>
      <c r="B3696" s="225" t="s">
        <v>8068</v>
      </c>
      <c r="C3696" s="237" t="s">
        <v>14720</v>
      </c>
      <c r="D3696" s="233" t="s">
        <v>14786</v>
      </c>
      <c r="E3696" s="232" t="s">
        <v>14787</v>
      </c>
      <c r="F3696" s="236" t="s">
        <v>8306</v>
      </c>
      <c r="G3696" s="210">
        <v>0</v>
      </c>
      <c r="H3696" s="227" t="s">
        <v>8085</v>
      </c>
      <c r="I3696" s="227" t="s">
        <v>4695</v>
      </c>
      <c r="J3696" s="227" t="s">
        <v>4695</v>
      </c>
      <c r="K3696" s="227" t="s">
        <v>4695</v>
      </c>
      <c r="L3696" s="227" t="s">
        <v>4695</v>
      </c>
      <c r="M3696" s="227" t="s">
        <v>7691</v>
      </c>
      <c r="N3696" s="226" t="s">
        <v>7589</v>
      </c>
      <c r="O3696" s="226" t="s">
        <v>14781</v>
      </c>
      <c r="P3696" s="226" t="s">
        <v>14746</v>
      </c>
      <c r="Q3696" s="226" t="s">
        <v>14755</v>
      </c>
      <c r="R3696" s="228" t="s">
        <v>8249</v>
      </c>
      <c r="S3696" s="228">
        <v>410000185</v>
      </c>
      <c r="T3696" s="229">
        <v>45713</v>
      </c>
      <c r="U3696" s="230" t="s">
        <v>14734</v>
      </c>
      <c r="V3696" s="230" t="s">
        <v>14337</v>
      </c>
      <c r="W3696" s="230" t="s">
        <v>14337</v>
      </c>
      <c r="X3696" s="230" t="s">
        <v>4264</v>
      </c>
      <c r="Y3696" s="230"/>
      <c r="Z3696" s="230" t="s">
        <v>15068</v>
      </c>
      <c r="AA3696" s="239">
        <v>202503</v>
      </c>
      <c r="AB3696" s="239"/>
      <c r="AC3696" s="240" t="s">
        <v>14340</v>
      </c>
      <c r="AD3696" s="240" t="s">
        <v>6952</v>
      </c>
      <c r="AE3696" s="241">
        <v>0</v>
      </c>
      <c r="AF3696" s="240" t="s">
        <v>6952</v>
      </c>
      <c r="AG3696" s="235" t="str">
        <f>IFERROR(VLOOKUP(작성용!A:A,RM!A:D,4,0),"-")</f>
        <v>조용원</v>
      </c>
      <c r="AH3696" s="9" t="s">
        <v>14788</v>
      </c>
      <c r="AI3696" s="231" t="s">
        <v>4264</v>
      </c>
      <c r="AJ3696" s="9" t="s">
        <v>4264</v>
      </c>
      <c r="AK3696" s="231" t="s">
        <v>10173</v>
      </c>
      <c r="AL3696" s="231">
        <v>3695</v>
      </c>
    </row>
    <row r="3697" spans="1:38" x14ac:dyDescent="0.3">
      <c r="A3697" s="225" t="s">
        <v>3615</v>
      </c>
      <c r="B3697" s="225" t="s">
        <v>8068</v>
      </c>
      <c r="C3697" s="237" t="s">
        <v>14720</v>
      </c>
      <c r="D3697" s="233" t="s">
        <v>14789</v>
      </c>
      <c r="E3697" s="232" t="s">
        <v>14790</v>
      </c>
      <c r="F3697" s="236" t="s">
        <v>8306</v>
      </c>
      <c r="G3697" s="210">
        <v>0</v>
      </c>
      <c r="H3697" s="227" t="s">
        <v>8085</v>
      </c>
      <c r="I3697" s="227" t="s">
        <v>4695</v>
      </c>
      <c r="J3697" s="227" t="s">
        <v>4695</v>
      </c>
      <c r="K3697" s="227" t="s">
        <v>4695</v>
      </c>
      <c r="L3697" s="227" t="s">
        <v>4695</v>
      </c>
      <c r="M3697" s="227" t="s">
        <v>7691</v>
      </c>
      <c r="N3697" s="226" t="s">
        <v>14744</v>
      </c>
      <c r="O3697" s="226" t="s">
        <v>8092</v>
      </c>
      <c r="P3697" s="226" t="s">
        <v>14746</v>
      </c>
      <c r="Q3697" s="226" t="s">
        <v>14755</v>
      </c>
      <c r="R3697" s="228" t="s">
        <v>14791</v>
      </c>
      <c r="S3697" s="228">
        <v>410000208</v>
      </c>
      <c r="T3697" s="229">
        <v>45713</v>
      </c>
      <c r="U3697" s="230" t="s">
        <v>14734</v>
      </c>
      <c r="V3697" s="230" t="s">
        <v>14337</v>
      </c>
      <c r="W3697" s="230" t="s">
        <v>14337</v>
      </c>
      <c r="X3697" s="230" t="s">
        <v>4264</v>
      </c>
      <c r="Y3697" s="230"/>
      <c r="Z3697" s="230" t="s">
        <v>15068</v>
      </c>
      <c r="AA3697" s="239">
        <v>202503</v>
      </c>
      <c r="AB3697" s="239"/>
      <c r="AC3697" s="240" t="s">
        <v>14340</v>
      </c>
      <c r="AD3697" s="240" t="s">
        <v>6952</v>
      </c>
      <c r="AE3697" s="241">
        <v>0</v>
      </c>
      <c r="AF3697" s="240" t="s">
        <v>6952</v>
      </c>
      <c r="AG3697" s="235" t="str">
        <f>IFERROR(VLOOKUP(작성용!A:A,RM!A:D,4,0),"-")</f>
        <v>조용원</v>
      </c>
      <c r="AH3697" s="9" t="s">
        <v>14752</v>
      </c>
      <c r="AI3697" s="231" t="s">
        <v>4264</v>
      </c>
      <c r="AJ3697" s="9" t="s">
        <v>4264</v>
      </c>
      <c r="AK3697" s="231" t="s">
        <v>10173</v>
      </c>
      <c r="AL3697" s="231">
        <v>3696</v>
      </c>
    </row>
    <row r="3698" spans="1:38" x14ac:dyDescent="0.3">
      <c r="A3698" s="225" t="s">
        <v>3615</v>
      </c>
      <c r="B3698" s="225" t="s">
        <v>8068</v>
      </c>
      <c r="C3698" s="237" t="s">
        <v>14720</v>
      </c>
      <c r="D3698" s="233" t="s">
        <v>14792</v>
      </c>
      <c r="E3698" s="232" t="s">
        <v>14793</v>
      </c>
      <c r="F3698" s="236" t="s">
        <v>8306</v>
      </c>
      <c r="G3698" s="210">
        <v>0</v>
      </c>
      <c r="H3698" s="227" t="s">
        <v>8085</v>
      </c>
      <c r="I3698" s="227" t="s">
        <v>4695</v>
      </c>
      <c r="J3698" s="227" t="s">
        <v>4695</v>
      </c>
      <c r="K3698" s="227" t="s">
        <v>4695</v>
      </c>
      <c r="L3698" s="227" t="s">
        <v>4695</v>
      </c>
      <c r="M3698" s="227" t="s">
        <v>7691</v>
      </c>
      <c r="N3698" s="226" t="s">
        <v>7589</v>
      </c>
      <c r="O3698" s="226" t="s">
        <v>8092</v>
      </c>
      <c r="P3698" s="226" t="s">
        <v>14746</v>
      </c>
      <c r="Q3698" s="226" t="s">
        <v>14755</v>
      </c>
      <c r="R3698" s="228" t="s">
        <v>14794</v>
      </c>
      <c r="S3698" s="228">
        <v>410000173</v>
      </c>
      <c r="T3698" s="229">
        <v>45713</v>
      </c>
      <c r="U3698" s="230" t="s">
        <v>14734</v>
      </c>
      <c r="V3698" s="230" t="s">
        <v>14337</v>
      </c>
      <c r="W3698" s="230" t="s">
        <v>14337</v>
      </c>
      <c r="X3698" s="230" t="s">
        <v>4264</v>
      </c>
      <c r="Y3698" s="230"/>
      <c r="Z3698" s="230" t="s">
        <v>15068</v>
      </c>
      <c r="AA3698" s="239">
        <v>202503</v>
      </c>
      <c r="AB3698" s="239"/>
      <c r="AC3698" s="240" t="s">
        <v>14340</v>
      </c>
      <c r="AD3698" s="240" t="s">
        <v>6952</v>
      </c>
      <c r="AE3698" s="241">
        <v>0</v>
      </c>
      <c r="AF3698" s="240" t="s">
        <v>6952</v>
      </c>
      <c r="AG3698" s="235" t="str">
        <f>IFERROR(VLOOKUP(작성용!A:A,RM!A:D,4,0),"-")</f>
        <v>조용원</v>
      </c>
      <c r="AH3698" s="9" t="s">
        <v>14752</v>
      </c>
      <c r="AI3698" s="231" t="s">
        <v>4264</v>
      </c>
      <c r="AJ3698" s="9" t="s">
        <v>4264</v>
      </c>
      <c r="AK3698" s="231" t="s">
        <v>10173</v>
      </c>
      <c r="AL3698" s="231">
        <v>3697</v>
      </c>
    </row>
    <row r="3699" spans="1:38" x14ac:dyDescent="0.3">
      <c r="A3699" s="225" t="s">
        <v>3615</v>
      </c>
      <c r="B3699" s="225" t="s">
        <v>8068</v>
      </c>
      <c r="C3699" s="237" t="s">
        <v>14720</v>
      </c>
      <c r="D3699" s="233" t="s">
        <v>14795</v>
      </c>
      <c r="E3699" s="232" t="s">
        <v>14796</v>
      </c>
      <c r="F3699" s="236" t="s">
        <v>8306</v>
      </c>
      <c r="G3699" s="210">
        <v>0</v>
      </c>
      <c r="H3699" s="227" t="s">
        <v>8085</v>
      </c>
      <c r="I3699" s="227" t="s">
        <v>4695</v>
      </c>
      <c r="J3699" s="227" t="s">
        <v>4695</v>
      </c>
      <c r="K3699" s="227" t="s">
        <v>4695</v>
      </c>
      <c r="L3699" s="227" t="s">
        <v>4695</v>
      </c>
      <c r="M3699" s="227" t="s">
        <v>7691</v>
      </c>
      <c r="N3699" s="226" t="s">
        <v>7589</v>
      </c>
      <c r="O3699" s="226" t="s">
        <v>8092</v>
      </c>
      <c r="P3699" s="226" t="s">
        <v>14746</v>
      </c>
      <c r="Q3699" s="226" t="s">
        <v>14755</v>
      </c>
      <c r="R3699" s="228" t="s">
        <v>14797</v>
      </c>
      <c r="S3699" s="228">
        <v>410000170</v>
      </c>
      <c r="T3699" s="229">
        <v>45713</v>
      </c>
      <c r="U3699" s="230" t="s">
        <v>14734</v>
      </c>
      <c r="V3699" s="230" t="s">
        <v>14337</v>
      </c>
      <c r="W3699" s="230" t="s">
        <v>14337</v>
      </c>
      <c r="X3699" s="230" t="s">
        <v>4264</v>
      </c>
      <c r="Y3699" s="230"/>
      <c r="Z3699" s="230" t="s">
        <v>15068</v>
      </c>
      <c r="AA3699" s="239">
        <v>202503</v>
      </c>
      <c r="AB3699" s="239"/>
      <c r="AC3699" s="240" t="s">
        <v>14340</v>
      </c>
      <c r="AD3699" s="240" t="s">
        <v>6952</v>
      </c>
      <c r="AE3699" s="241">
        <v>0</v>
      </c>
      <c r="AF3699" s="240" t="s">
        <v>6952</v>
      </c>
      <c r="AG3699" s="235" t="str">
        <f>IFERROR(VLOOKUP(작성용!A:A,RM!A:D,4,0),"-")</f>
        <v>조용원</v>
      </c>
      <c r="AH3699" s="9" t="s">
        <v>14752</v>
      </c>
      <c r="AI3699" s="231" t="s">
        <v>4264</v>
      </c>
      <c r="AJ3699" s="9" t="s">
        <v>4264</v>
      </c>
      <c r="AK3699" s="231" t="s">
        <v>10173</v>
      </c>
      <c r="AL3699" s="231">
        <v>3698</v>
      </c>
    </row>
    <row r="3700" spans="1:38" x14ac:dyDescent="0.3">
      <c r="A3700" s="225" t="s">
        <v>3615</v>
      </c>
      <c r="B3700" s="225" t="s">
        <v>8068</v>
      </c>
      <c r="C3700" s="237" t="s">
        <v>14720</v>
      </c>
      <c r="D3700" s="233" t="s">
        <v>14798</v>
      </c>
      <c r="E3700" s="232" t="s">
        <v>14799</v>
      </c>
      <c r="F3700" s="236" t="s">
        <v>8306</v>
      </c>
      <c r="G3700" s="210">
        <v>0</v>
      </c>
      <c r="H3700" s="227" t="s">
        <v>8085</v>
      </c>
      <c r="I3700" s="227" t="s">
        <v>4695</v>
      </c>
      <c r="J3700" s="227" t="s">
        <v>4695</v>
      </c>
      <c r="K3700" s="227" t="s">
        <v>4695</v>
      </c>
      <c r="L3700" s="227" t="s">
        <v>4695</v>
      </c>
      <c r="M3700" s="227" t="s">
        <v>7691</v>
      </c>
      <c r="N3700" s="226" t="s">
        <v>7589</v>
      </c>
      <c r="O3700" s="226" t="s">
        <v>8092</v>
      </c>
      <c r="P3700" s="226" t="s">
        <v>14746</v>
      </c>
      <c r="Q3700" s="226" t="s">
        <v>14755</v>
      </c>
      <c r="R3700" s="228" t="s">
        <v>14800</v>
      </c>
      <c r="S3700" s="228">
        <v>410000169</v>
      </c>
      <c r="T3700" s="229">
        <v>45713</v>
      </c>
      <c r="U3700" s="230" t="s">
        <v>14734</v>
      </c>
      <c r="V3700" s="230" t="s">
        <v>14337</v>
      </c>
      <c r="W3700" s="230" t="s">
        <v>14337</v>
      </c>
      <c r="X3700" s="230" t="s">
        <v>4264</v>
      </c>
      <c r="Y3700" s="230"/>
      <c r="Z3700" s="230" t="s">
        <v>15068</v>
      </c>
      <c r="AA3700" s="239">
        <v>202503</v>
      </c>
      <c r="AB3700" s="239"/>
      <c r="AC3700" s="240" t="s">
        <v>14340</v>
      </c>
      <c r="AD3700" s="240" t="s">
        <v>6952</v>
      </c>
      <c r="AE3700" s="241">
        <v>0</v>
      </c>
      <c r="AF3700" s="240" t="s">
        <v>6952</v>
      </c>
      <c r="AG3700" s="235" t="str">
        <f>IFERROR(VLOOKUP(작성용!A:A,RM!A:D,4,0),"-")</f>
        <v>조용원</v>
      </c>
      <c r="AH3700" s="9" t="s">
        <v>14752</v>
      </c>
      <c r="AI3700" s="231" t="s">
        <v>4264</v>
      </c>
      <c r="AJ3700" s="9" t="s">
        <v>4264</v>
      </c>
      <c r="AK3700" s="231" t="s">
        <v>10173</v>
      </c>
      <c r="AL3700" s="231">
        <v>3699</v>
      </c>
    </row>
    <row r="3701" spans="1:38" x14ac:dyDescent="0.3">
      <c r="A3701" s="225" t="s">
        <v>3615</v>
      </c>
      <c r="B3701" s="225" t="s">
        <v>8068</v>
      </c>
      <c r="C3701" s="237" t="s">
        <v>14720</v>
      </c>
      <c r="D3701" s="233" t="s">
        <v>14801</v>
      </c>
      <c r="E3701" s="232" t="s">
        <v>14802</v>
      </c>
      <c r="F3701" s="236" t="s">
        <v>8306</v>
      </c>
      <c r="G3701" s="210">
        <v>0</v>
      </c>
      <c r="H3701" s="227" t="s">
        <v>8085</v>
      </c>
      <c r="I3701" s="227" t="s">
        <v>4695</v>
      </c>
      <c r="J3701" s="227" t="s">
        <v>4695</v>
      </c>
      <c r="K3701" s="227" t="s">
        <v>4695</v>
      </c>
      <c r="L3701" s="227" t="s">
        <v>4695</v>
      </c>
      <c r="M3701" s="227" t="s">
        <v>7691</v>
      </c>
      <c r="N3701" s="226" t="s">
        <v>7589</v>
      </c>
      <c r="O3701" s="226" t="s">
        <v>14803</v>
      </c>
      <c r="P3701" s="226" t="s">
        <v>14746</v>
      </c>
      <c r="Q3701" s="226" t="s">
        <v>14755</v>
      </c>
      <c r="R3701" s="228" t="s">
        <v>14804</v>
      </c>
      <c r="S3701" s="228">
        <v>410000190</v>
      </c>
      <c r="T3701" s="229">
        <v>45713</v>
      </c>
      <c r="U3701" s="230" t="s">
        <v>14734</v>
      </c>
      <c r="V3701" s="230" t="s">
        <v>14337</v>
      </c>
      <c r="W3701" s="230" t="s">
        <v>14337</v>
      </c>
      <c r="X3701" s="230" t="s">
        <v>4264</v>
      </c>
      <c r="Y3701" s="230"/>
      <c r="Z3701" s="230" t="s">
        <v>15068</v>
      </c>
      <c r="AA3701" s="239">
        <v>202503</v>
      </c>
      <c r="AB3701" s="239"/>
      <c r="AC3701" s="240" t="s">
        <v>14340</v>
      </c>
      <c r="AD3701" s="240" t="s">
        <v>6952</v>
      </c>
      <c r="AE3701" s="241">
        <v>0</v>
      </c>
      <c r="AF3701" s="240" t="s">
        <v>6952</v>
      </c>
      <c r="AG3701" s="235" t="str">
        <f>IFERROR(VLOOKUP(작성용!A:A,RM!A:D,4,0),"-")</f>
        <v>조용원</v>
      </c>
      <c r="AH3701" s="9" t="s">
        <v>14752</v>
      </c>
      <c r="AI3701" s="231" t="s">
        <v>4264</v>
      </c>
      <c r="AJ3701" s="9" t="s">
        <v>4264</v>
      </c>
      <c r="AK3701" s="231" t="s">
        <v>10173</v>
      </c>
      <c r="AL3701" s="231">
        <v>3700</v>
      </c>
    </row>
    <row r="3702" spans="1:38" x14ac:dyDescent="0.3">
      <c r="A3702" s="225" t="s">
        <v>3615</v>
      </c>
      <c r="B3702" s="225" t="s">
        <v>8068</v>
      </c>
      <c r="C3702" s="237" t="s">
        <v>14720</v>
      </c>
      <c r="D3702" s="233" t="s">
        <v>14347</v>
      </c>
      <c r="E3702" s="232" t="s">
        <v>9148</v>
      </c>
      <c r="F3702" s="236" t="s">
        <v>8306</v>
      </c>
      <c r="G3702" s="210">
        <v>0</v>
      </c>
      <c r="H3702" s="227" t="s">
        <v>8085</v>
      </c>
      <c r="I3702" s="227" t="s">
        <v>4695</v>
      </c>
      <c r="J3702" s="227" t="s">
        <v>4695</v>
      </c>
      <c r="K3702" s="227" t="s">
        <v>4695</v>
      </c>
      <c r="L3702" s="227" t="s">
        <v>4695</v>
      </c>
      <c r="M3702" s="227" t="s">
        <v>7691</v>
      </c>
      <c r="N3702" s="226" t="s">
        <v>7589</v>
      </c>
      <c r="O3702" s="226" t="s">
        <v>8092</v>
      </c>
      <c r="P3702" s="226" t="s">
        <v>14746</v>
      </c>
      <c r="Q3702" s="226" t="s">
        <v>14755</v>
      </c>
      <c r="R3702" s="228" t="s">
        <v>10988</v>
      </c>
      <c r="S3702" s="228">
        <v>410000230</v>
      </c>
      <c r="T3702" s="229">
        <v>45713</v>
      </c>
      <c r="U3702" s="230" t="s">
        <v>14734</v>
      </c>
      <c r="V3702" s="230" t="s">
        <v>14337</v>
      </c>
      <c r="W3702" s="230" t="s">
        <v>14337</v>
      </c>
      <c r="X3702" s="230" t="s">
        <v>4264</v>
      </c>
      <c r="Y3702" s="230"/>
      <c r="Z3702" s="230" t="s">
        <v>15068</v>
      </c>
      <c r="AA3702" s="239">
        <v>202503</v>
      </c>
      <c r="AB3702" s="239"/>
      <c r="AC3702" s="240" t="s">
        <v>14340</v>
      </c>
      <c r="AD3702" s="240" t="s">
        <v>6952</v>
      </c>
      <c r="AE3702" s="241">
        <v>0</v>
      </c>
      <c r="AF3702" s="240" t="s">
        <v>6952</v>
      </c>
      <c r="AG3702" s="235" t="str">
        <f>IFERROR(VLOOKUP(작성용!A:A,RM!A:D,4,0),"-")</f>
        <v>조용원</v>
      </c>
      <c r="AH3702" s="9" t="s">
        <v>14752</v>
      </c>
      <c r="AI3702" s="231" t="s">
        <v>4264</v>
      </c>
      <c r="AJ3702" s="9" t="s">
        <v>4264</v>
      </c>
      <c r="AK3702" s="231" t="s">
        <v>10173</v>
      </c>
      <c r="AL3702" s="231">
        <v>3701</v>
      </c>
    </row>
    <row r="3703" spans="1:38" x14ac:dyDescent="0.3">
      <c r="A3703" s="225" t="s">
        <v>3615</v>
      </c>
      <c r="B3703" s="225" t="s">
        <v>8068</v>
      </c>
      <c r="C3703" s="237" t="s">
        <v>14720</v>
      </c>
      <c r="D3703" s="233" t="s">
        <v>14805</v>
      </c>
      <c r="E3703" s="232" t="s">
        <v>14806</v>
      </c>
      <c r="F3703" s="236" t="s">
        <v>8306</v>
      </c>
      <c r="G3703" s="210">
        <v>0</v>
      </c>
      <c r="H3703" s="227" t="s">
        <v>8085</v>
      </c>
      <c r="I3703" s="227" t="s">
        <v>4695</v>
      </c>
      <c r="J3703" s="227" t="s">
        <v>4695</v>
      </c>
      <c r="K3703" s="227" t="s">
        <v>4695</v>
      </c>
      <c r="L3703" s="227" t="s">
        <v>4695</v>
      </c>
      <c r="M3703" s="227" t="s">
        <v>7691</v>
      </c>
      <c r="N3703" s="226" t="s">
        <v>7589</v>
      </c>
      <c r="O3703" s="226" t="s">
        <v>8092</v>
      </c>
      <c r="P3703" s="226" t="s">
        <v>14746</v>
      </c>
      <c r="Q3703" s="226" t="s">
        <v>14755</v>
      </c>
      <c r="R3703" s="228" t="s">
        <v>14807</v>
      </c>
      <c r="S3703" s="228">
        <v>410000227</v>
      </c>
      <c r="T3703" s="229">
        <v>45713</v>
      </c>
      <c r="U3703" s="230" t="s">
        <v>14734</v>
      </c>
      <c r="V3703" s="230" t="s">
        <v>14337</v>
      </c>
      <c r="W3703" s="230" t="s">
        <v>14337</v>
      </c>
      <c r="X3703" s="230" t="s">
        <v>4264</v>
      </c>
      <c r="Y3703" s="230"/>
      <c r="Z3703" s="230" t="s">
        <v>15068</v>
      </c>
      <c r="AA3703" s="239">
        <v>202503</v>
      </c>
      <c r="AB3703" s="239"/>
      <c r="AC3703" s="240" t="s">
        <v>14340</v>
      </c>
      <c r="AD3703" s="240" t="s">
        <v>6952</v>
      </c>
      <c r="AE3703" s="241">
        <v>0</v>
      </c>
      <c r="AF3703" s="240" t="s">
        <v>6952</v>
      </c>
      <c r="AG3703" s="235" t="str">
        <f>IFERROR(VLOOKUP(작성용!A:A,RM!A:D,4,0),"-")</f>
        <v>조용원</v>
      </c>
      <c r="AH3703" s="9" t="s">
        <v>14752</v>
      </c>
      <c r="AI3703" s="231" t="s">
        <v>4264</v>
      </c>
      <c r="AJ3703" s="9" t="s">
        <v>4264</v>
      </c>
      <c r="AK3703" s="231" t="s">
        <v>10173</v>
      </c>
      <c r="AL3703" s="231">
        <v>3702</v>
      </c>
    </row>
    <row r="3704" spans="1:38" x14ac:dyDescent="0.3">
      <c r="A3704" s="225" t="s">
        <v>3615</v>
      </c>
      <c r="B3704" s="225" t="s">
        <v>8068</v>
      </c>
      <c r="C3704" s="237" t="s">
        <v>14720</v>
      </c>
      <c r="D3704" s="233" t="s">
        <v>14808</v>
      </c>
      <c r="E3704" s="232" t="s">
        <v>14809</v>
      </c>
      <c r="F3704" s="236" t="s">
        <v>8306</v>
      </c>
      <c r="G3704" s="210">
        <v>0</v>
      </c>
      <c r="H3704" s="227" t="s">
        <v>8085</v>
      </c>
      <c r="I3704" s="227" t="s">
        <v>4695</v>
      </c>
      <c r="J3704" s="227" t="s">
        <v>4695</v>
      </c>
      <c r="K3704" s="227" t="s">
        <v>4695</v>
      </c>
      <c r="L3704" s="227" t="s">
        <v>4695</v>
      </c>
      <c r="M3704" s="227" t="s">
        <v>7691</v>
      </c>
      <c r="N3704" s="226" t="s">
        <v>7589</v>
      </c>
      <c r="O3704" s="226" t="s">
        <v>8092</v>
      </c>
      <c r="P3704" s="226" t="s">
        <v>14746</v>
      </c>
      <c r="Q3704" s="226" t="s">
        <v>14755</v>
      </c>
      <c r="R3704" s="228" t="s">
        <v>14810</v>
      </c>
      <c r="S3704" s="228">
        <v>410000254</v>
      </c>
      <c r="T3704" s="229">
        <v>45713</v>
      </c>
      <c r="U3704" s="230" t="s">
        <v>14734</v>
      </c>
      <c r="V3704" s="230" t="s">
        <v>14337</v>
      </c>
      <c r="W3704" s="230" t="s">
        <v>14337</v>
      </c>
      <c r="X3704" s="230" t="s">
        <v>4264</v>
      </c>
      <c r="Y3704" s="230"/>
      <c r="Z3704" s="230" t="s">
        <v>15068</v>
      </c>
      <c r="AA3704" s="239">
        <v>202503</v>
      </c>
      <c r="AB3704" s="239"/>
      <c r="AC3704" s="240" t="s">
        <v>14340</v>
      </c>
      <c r="AD3704" s="240" t="s">
        <v>6952</v>
      </c>
      <c r="AE3704" s="241">
        <v>0</v>
      </c>
      <c r="AF3704" s="240" t="s">
        <v>6952</v>
      </c>
      <c r="AG3704" s="235" t="str">
        <f>IFERROR(VLOOKUP(작성용!A:A,RM!A:D,4,0),"-")</f>
        <v>조용원</v>
      </c>
      <c r="AH3704" s="9" t="s">
        <v>14752</v>
      </c>
      <c r="AI3704" s="231" t="s">
        <v>4264</v>
      </c>
      <c r="AJ3704" s="9" t="s">
        <v>4264</v>
      </c>
      <c r="AK3704" s="231" t="s">
        <v>10173</v>
      </c>
      <c r="AL3704" s="231">
        <v>3703</v>
      </c>
    </row>
    <row r="3705" spans="1:38" x14ac:dyDescent="0.3">
      <c r="A3705" s="225" t="s">
        <v>3615</v>
      </c>
      <c r="B3705" s="225" t="s">
        <v>8068</v>
      </c>
      <c r="C3705" s="237" t="s">
        <v>14720</v>
      </c>
      <c r="D3705" s="233" t="s">
        <v>14811</v>
      </c>
      <c r="E3705" s="232" t="s">
        <v>14812</v>
      </c>
      <c r="F3705" s="236" t="s">
        <v>8306</v>
      </c>
      <c r="G3705" s="210">
        <v>0</v>
      </c>
      <c r="H3705" s="227" t="s">
        <v>8085</v>
      </c>
      <c r="I3705" s="227" t="s">
        <v>4695</v>
      </c>
      <c r="J3705" s="227" t="s">
        <v>4695</v>
      </c>
      <c r="K3705" s="227" t="s">
        <v>4695</v>
      </c>
      <c r="L3705" s="227" t="s">
        <v>4695</v>
      </c>
      <c r="M3705" s="227" t="s">
        <v>7691</v>
      </c>
      <c r="N3705" s="226" t="s">
        <v>7589</v>
      </c>
      <c r="O3705" s="226" t="s">
        <v>8092</v>
      </c>
      <c r="P3705" s="226" t="s">
        <v>14746</v>
      </c>
      <c r="Q3705" s="226" t="s">
        <v>14755</v>
      </c>
      <c r="R3705" s="228" t="s">
        <v>14813</v>
      </c>
      <c r="S3705" s="228">
        <v>410000153</v>
      </c>
      <c r="T3705" s="229">
        <v>45713</v>
      </c>
      <c r="U3705" s="230" t="s">
        <v>14734</v>
      </c>
      <c r="V3705" s="230" t="s">
        <v>14337</v>
      </c>
      <c r="W3705" s="230" t="s">
        <v>14337</v>
      </c>
      <c r="X3705" s="230" t="s">
        <v>4264</v>
      </c>
      <c r="Y3705" s="230"/>
      <c r="Z3705" s="230" t="s">
        <v>15068</v>
      </c>
      <c r="AA3705" s="239">
        <v>202503</v>
      </c>
      <c r="AB3705" s="239"/>
      <c r="AC3705" s="240" t="s">
        <v>14340</v>
      </c>
      <c r="AD3705" s="240" t="s">
        <v>6952</v>
      </c>
      <c r="AE3705" s="241">
        <v>0</v>
      </c>
      <c r="AF3705" s="240" t="s">
        <v>6952</v>
      </c>
      <c r="AG3705" s="235" t="str">
        <f>IFERROR(VLOOKUP(작성용!A:A,RM!A:D,4,0),"-")</f>
        <v>조용원</v>
      </c>
      <c r="AH3705" s="9" t="s">
        <v>14752</v>
      </c>
      <c r="AI3705" s="231" t="s">
        <v>4264</v>
      </c>
      <c r="AJ3705" s="9" t="s">
        <v>4264</v>
      </c>
      <c r="AK3705" s="231" t="s">
        <v>10173</v>
      </c>
      <c r="AL3705" s="231">
        <v>3704</v>
      </c>
    </row>
    <row r="3706" spans="1:38" x14ac:dyDescent="0.3">
      <c r="A3706" s="225" t="s">
        <v>3615</v>
      </c>
      <c r="B3706" s="225" t="s">
        <v>8068</v>
      </c>
      <c r="C3706" s="237" t="s">
        <v>14720</v>
      </c>
      <c r="D3706" s="233" t="s">
        <v>14814</v>
      </c>
      <c r="E3706" s="232" t="s">
        <v>14815</v>
      </c>
      <c r="F3706" s="236" t="s">
        <v>8306</v>
      </c>
      <c r="G3706" s="210">
        <v>0</v>
      </c>
      <c r="H3706" s="227" t="s">
        <v>8085</v>
      </c>
      <c r="I3706" s="227" t="s">
        <v>4695</v>
      </c>
      <c r="J3706" s="227" t="s">
        <v>4695</v>
      </c>
      <c r="K3706" s="227" t="s">
        <v>4695</v>
      </c>
      <c r="L3706" s="227" t="s">
        <v>4695</v>
      </c>
      <c r="M3706" s="227" t="s">
        <v>7691</v>
      </c>
      <c r="N3706" s="226" t="s">
        <v>7589</v>
      </c>
      <c r="O3706" s="226" t="s">
        <v>8092</v>
      </c>
      <c r="P3706" s="226" t="s">
        <v>14746</v>
      </c>
      <c r="Q3706" s="226" t="s">
        <v>14755</v>
      </c>
      <c r="R3706" s="228" t="s">
        <v>14816</v>
      </c>
      <c r="S3706" s="228">
        <v>410000223</v>
      </c>
      <c r="T3706" s="229">
        <v>45713</v>
      </c>
      <c r="U3706" s="230" t="s">
        <v>14734</v>
      </c>
      <c r="V3706" s="230" t="s">
        <v>14337</v>
      </c>
      <c r="W3706" s="230" t="s">
        <v>14337</v>
      </c>
      <c r="X3706" s="230" t="s">
        <v>4264</v>
      </c>
      <c r="Y3706" s="230"/>
      <c r="Z3706" s="230" t="s">
        <v>15068</v>
      </c>
      <c r="AA3706" s="239">
        <v>202503</v>
      </c>
      <c r="AB3706" s="239"/>
      <c r="AC3706" s="240" t="s">
        <v>14340</v>
      </c>
      <c r="AD3706" s="240" t="s">
        <v>6952</v>
      </c>
      <c r="AE3706" s="241">
        <v>0</v>
      </c>
      <c r="AF3706" s="240" t="s">
        <v>6952</v>
      </c>
      <c r="AG3706" s="235" t="str">
        <f>IFERROR(VLOOKUP(작성용!A:A,RM!A:D,4,0),"-")</f>
        <v>조용원</v>
      </c>
      <c r="AH3706" s="9" t="s">
        <v>14752</v>
      </c>
      <c r="AI3706" s="231" t="s">
        <v>4264</v>
      </c>
      <c r="AJ3706" s="9" t="s">
        <v>4264</v>
      </c>
      <c r="AK3706" s="231" t="s">
        <v>10173</v>
      </c>
      <c r="AL3706" s="231">
        <v>3705</v>
      </c>
    </row>
    <row r="3707" spans="1:38" x14ac:dyDescent="0.3">
      <c r="A3707" s="225" t="s">
        <v>3615</v>
      </c>
      <c r="B3707" s="225" t="s">
        <v>8068</v>
      </c>
      <c r="C3707" s="237" t="s">
        <v>14720</v>
      </c>
      <c r="D3707" s="233" t="s">
        <v>14817</v>
      </c>
      <c r="E3707" s="232" t="s">
        <v>14818</v>
      </c>
      <c r="F3707" s="236" t="s">
        <v>8306</v>
      </c>
      <c r="G3707" s="210">
        <v>0</v>
      </c>
      <c r="H3707" s="227" t="s">
        <v>8085</v>
      </c>
      <c r="I3707" s="227" t="s">
        <v>4695</v>
      </c>
      <c r="J3707" s="227" t="s">
        <v>4695</v>
      </c>
      <c r="K3707" s="227" t="s">
        <v>4695</v>
      </c>
      <c r="L3707" s="227" t="s">
        <v>4695</v>
      </c>
      <c r="M3707" s="227" t="s">
        <v>7691</v>
      </c>
      <c r="N3707" s="226" t="s">
        <v>7589</v>
      </c>
      <c r="O3707" s="226" t="s">
        <v>8092</v>
      </c>
      <c r="P3707" s="226" t="s">
        <v>14746</v>
      </c>
      <c r="Q3707" s="226" t="s">
        <v>14755</v>
      </c>
      <c r="R3707" s="228" t="s">
        <v>14819</v>
      </c>
      <c r="S3707" s="228">
        <v>410000252</v>
      </c>
      <c r="T3707" s="229">
        <v>45713</v>
      </c>
      <c r="U3707" s="230" t="s">
        <v>14734</v>
      </c>
      <c r="V3707" s="230" t="s">
        <v>14337</v>
      </c>
      <c r="W3707" s="230" t="s">
        <v>14337</v>
      </c>
      <c r="X3707" s="230" t="s">
        <v>4264</v>
      </c>
      <c r="Y3707" s="230"/>
      <c r="Z3707" s="230" t="s">
        <v>15068</v>
      </c>
      <c r="AA3707" s="239">
        <v>202503</v>
      </c>
      <c r="AB3707" s="239"/>
      <c r="AC3707" s="240" t="s">
        <v>14340</v>
      </c>
      <c r="AD3707" s="240" t="s">
        <v>6952</v>
      </c>
      <c r="AE3707" s="241">
        <v>0</v>
      </c>
      <c r="AF3707" s="240" t="s">
        <v>6952</v>
      </c>
      <c r="AG3707" s="235" t="str">
        <f>IFERROR(VLOOKUP(작성용!A:A,RM!A:D,4,0),"-")</f>
        <v>조용원</v>
      </c>
      <c r="AH3707" s="9" t="s">
        <v>14752</v>
      </c>
      <c r="AI3707" s="231" t="s">
        <v>4264</v>
      </c>
      <c r="AJ3707" s="9" t="s">
        <v>4264</v>
      </c>
      <c r="AK3707" s="231" t="s">
        <v>10173</v>
      </c>
      <c r="AL3707" s="231">
        <v>3706</v>
      </c>
    </row>
    <row r="3708" spans="1:38" x14ac:dyDescent="0.3">
      <c r="A3708" s="225" t="s">
        <v>3615</v>
      </c>
      <c r="B3708" s="225" t="s">
        <v>8068</v>
      </c>
      <c r="C3708" s="237" t="s">
        <v>14720</v>
      </c>
      <c r="D3708" s="233" t="s">
        <v>13733</v>
      </c>
      <c r="E3708" s="232" t="s">
        <v>14820</v>
      </c>
      <c r="F3708" s="236" t="s">
        <v>8306</v>
      </c>
      <c r="G3708" s="210">
        <v>0</v>
      </c>
      <c r="H3708" s="227" t="s">
        <v>4061</v>
      </c>
      <c r="I3708" s="227" t="s">
        <v>4695</v>
      </c>
      <c r="J3708" s="227" t="s">
        <v>4695</v>
      </c>
      <c r="K3708" s="227" t="s">
        <v>4695</v>
      </c>
      <c r="L3708" s="227" t="s">
        <v>4695</v>
      </c>
      <c r="M3708" s="227" t="s">
        <v>7691</v>
      </c>
      <c r="N3708" s="226" t="s">
        <v>4873</v>
      </c>
      <c r="O3708" s="226" t="s">
        <v>9986</v>
      </c>
      <c r="P3708" s="226" t="s">
        <v>14746</v>
      </c>
      <c r="Q3708" s="226" t="s">
        <v>14821</v>
      </c>
      <c r="R3708" s="228" t="s">
        <v>14822</v>
      </c>
      <c r="S3708" s="228">
        <v>410000179</v>
      </c>
      <c r="T3708" s="229">
        <v>45713</v>
      </c>
      <c r="U3708" s="230" t="s">
        <v>14734</v>
      </c>
      <c r="V3708" s="230" t="s">
        <v>14337</v>
      </c>
      <c r="W3708" s="230" t="s">
        <v>3961</v>
      </c>
      <c r="X3708" s="230" t="s">
        <v>4027</v>
      </c>
      <c r="Y3708" s="230"/>
      <c r="Z3708" s="230" t="s">
        <v>15068</v>
      </c>
      <c r="AA3708" s="239">
        <v>202503</v>
      </c>
      <c r="AB3708" s="239"/>
      <c r="AC3708" s="240" t="s">
        <v>6815</v>
      </c>
      <c r="AD3708" s="240" t="s">
        <v>6952</v>
      </c>
      <c r="AE3708" s="241">
        <v>0</v>
      </c>
      <c r="AF3708" s="240" t="s">
        <v>6952</v>
      </c>
      <c r="AG3708" s="235" t="str">
        <f>IFERROR(VLOOKUP(작성용!A:A,RM!A:D,4,0),"-")</f>
        <v>조용원</v>
      </c>
      <c r="AH3708" s="9" t="s">
        <v>14752</v>
      </c>
      <c r="AI3708" s="231" t="s">
        <v>4027</v>
      </c>
      <c r="AJ3708" s="9" t="s">
        <v>4027</v>
      </c>
      <c r="AK3708" s="231" t="s">
        <v>10173</v>
      </c>
      <c r="AL3708" s="231">
        <v>3707</v>
      </c>
    </row>
    <row r="3709" spans="1:38" x14ac:dyDescent="0.3">
      <c r="A3709" s="225" t="s">
        <v>3615</v>
      </c>
      <c r="B3709" s="225" t="s">
        <v>8068</v>
      </c>
      <c r="C3709" s="237" t="s">
        <v>14720</v>
      </c>
      <c r="D3709" s="233" t="s">
        <v>14823</v>
      </c>
      <c r="E3709" s="232" t="s">
        <v>9434</v>
      </c>
      <c r="F3709" s="236" t="s">
        <v>6801</v>
      </c>
      <c r="G3709" s="210">
        <v>0</v>
      </c>
      <c r="H3709" s="227" t="s">
        <v>4061</v>
      </c>
      <c r="I3709" s="227" t="s">
        <v>4695</v>
      </c>
      <c r="J3709" s="227" t="s">
        <v>4695</v>
      </c>
      <c r="K3709" s="227" t="s">
        <v>4695</v>
      </c>
      <c r="L3709" s="227" t="s">
        <v>4695</v>
      </c>
      <c r="M3709" s="227" t="s">
        <v>7691</v>
      </c>
      <c r="N3709" s="226" t="s">
        <v>7589</v>
      </c>
      <c r="O3709" s="226" t="s">
        <v>8092</v>
      </c>
      <c r="P3709" s="226" t="s">
        <v>14746</v>
      </c>
      <c r="Q3709" s="226" t="s">
        <v>14755</v>
      </c>
      <c r="R3709" s="228" t="s">
        <v>14824</v>
      </c>
      <c r="S3709" s="228">
        <v>410000206</v>
      </c>
      <c r="T3709" s="229">
        <v>45713</v>
      </c>
      <c r="U3709" s="230" t="s">
        <v>14734</v>
      </c>
      <c r="V3709" s="230" t="s">
        <v>3961</v>
      </c>
      <c r="W3709" s="230" t="s">
        <v>3961</v>
      </c>
      <c r="X3709" s="230" t="s">
        <v>4264</v>
      </c>
      <c r="Y3709" s="230"/>
      <c r="Z3709" s="230" t="s">
        <v>15068</v>
      </c>
      <c r="AA3709" s="239">
        <v>202503</v>
      </c>
      <c r="AB3709" s="239"/>
      <c r="AC3709" s="240" t="s">
        <v>6815</v>
      </c>
      <c r="AD3709" s="240" t="s">
        <v>6952</v>
      </c>
      <c r="AE3709" s="241">
        <v>0</v>
      </c>
      <c r="AF3709" s="240" t="s">
        <v>6952</v>
      </c>
      <c r="AG3709" s="235" t="str">
        <f>IFERROR(VLOOKUP(작성용!A:A,RM!A:D,4,0),"-")</f>
        <v>조용원</v>
      </c>
      <c r="AH3709" s="9" t="s">
        <v>14752</v>
      </c>
      <c r="AI3709" s="231" t="s">
        <v>4264</v>
      </c>
      <c r="AJ3709" s="9" t="s">
        <v>4264</v>
      </c>
      <c r="AK3709" s="231" t="s">
        <v>10173</v>
      </c>
      <c r="AL3709" s="231">
        <v>3708</v>
      </c>
    </row>
    <row r="3710" spans="1:38" x14ac:dyDescent="0.3">
      <c r="A3710" s="225" t="s">
        <v>3615</v>
      </c>
      <c r="B3710" s="225" t="s">
        <v>8068</v>
      </c>
      <c r="C3710" s="237" t="s">
        <v>14720</v>
      </c>
      <c r="D3710" s="233" t="s">
        <v>14825</v>
      </c>
      <c r="E3710" s="232" t="s">
        <v>9435</v>
      </c>
      <c r="F3710" s="236" t="s">
        <v>8306</v>
      </c>
      <c r="G3710" s="210">
        <v>0</v>
      </c>
      <c r="H3710" s="227" t="s">
        <v>8085</v>
      </c>
      <c r="I3710" s="227" t="s">
        <v>4695</v>
      </c>
      <c r="J3710" s="227" t="s">
        <v>4695</v>
      </c>
      <c r="K3710" s="227" t="s">
        <v>4695</v>
      </c>
      <c r="L3710" s="227" t="s">
        <v>4695</v>
      </c>
      <c r="M3710" s="227" t="s">
        <v>7691</v>
      </c>
      <c r="N3710" s="226" t="s">
        <v>7589</v>
      </c>
      <c r="O3710" s="226" t="s">
        <v>8092</v>
      </c>
      <c r="P3710" s="226" t="s">
        <v>14746</v>
      </c>
      <c r="Q3710" s="226" t="s">
        <v>14755</v>
      </c>
      <c r="R3710" s="228" t="s">
        <v>14826</v>
      </c>
      <c r="S3710" s="228">
        <v>410000233</v>
      </c>
      <c r="T3710" s="229">
        <v>45713</v>
      </c>
      <c r="U3710" s="230" t="s">
        <v>14734</v>
      </c>
      <c r="V3710" s="230" t="s">
        <v>14337</v>
      </c>
      <c r="W3710" s="230" t="s">
        <v>14337</v>
      </c>
      <c r="X3710" s="230" t="s">
        <v>4264</v>
      </c>
      <c r="Y3710" s="230"/>
      <c r="Z3710" s="230" t="s">
        <v>15068</v>
      </c>
      <c r="AA3710" s="239">
        <v>202503</v>
      </c>
      <c r="AB3710" s="239"/>
      <c r="AC3710" s="240" t="s">
        <v>14340</v>
      </c>
      <c r="AD3710" s="240" t="s">
        <v>6952</v>
      </c>
      <c r="AE3710" s="241">
        <v>0</v>
      </c>
      <c r="AF3710" s="240" t="s">
        <v>6952</v>
      </c>
      <c r="AG3710" s="235" t="str">
        <f>IFERROR(VLOOKUP(작성용!A:A,RM!A:D,4,0),"-")</f>
        <v>조용원</v>
      </c>
      <c r="AH3710" s="9" t="s">
        <v>14752</v>
      </c>
      <c r="AI3710" s="231" t="s">
        <v>4264</v>
      </c>
      <c r="AJ3710" s="9" t="s">
        <v>4264</v>
      </c>
      <c r="AK3710" s="231" t="s">
        <v>10173</v>
      </c>
      <c r="AL3710" s="231">
        <v>3709</v>
      </c>
    </row>
    <row r="3711" spans="1:38" x14ac:dyDescent="0.3">
      <c r="A3711" s="225" t="s">
        <v>3615</v>
      </c>
      <c r="B3711" s="225" t="s">
        <v>8068</v>
      </c>
      <c r="C3711" s="237" t="s">
        <v>14720</v>
      </c>
      <c r="D3711" s="233" t="s">
        <v>14827</v>
      </c>
      <c r="E3711" s="232" t="s">
        <v>14828</v>
      </c>
      <c r="F3711" s="236" t="s">
        <v>8306</v>
      </c>
      <c r="G3711" s="210">
        <v>0</v>
      </c>
      <c r="H3711" s="227" t="s">
        <v>8085</v>
      </c>
      <c r="I3711" s="227" t="s">
        <v>4695</v>
      </c>
      <c r="J3711" s="227" t="s">
        <v>4695</v>
      </c>
      <c r="K3711" s="227" t="s">
        <v>4695</v>
      </c>
      <c r="L3711" s="227" t="s">
        <v>4695</v>
      </c>
      <c r="M3711" s="227" t="s">
        <v>7691</v>
      </c>
      <c r="N3711" s="226" t="s">
        <v>7589</v>
      </c>
      <c r="O3711" s="226" t="s">
        <v>8092</v>
      </c>
      <c r="P3711" s="226" t="s">
        <v>14746</v>
      </c>
      <c r="Q3711" s="226" t="s">
        <v>14755</v>
      </c>
      <c r="R3711" s="228" t="s">
        <v>14829</v>
      </c>
      <c r="S3711" s="228">
        <v>410000220</v>
      </c>
      <c r="T3711" s="229">
        <v>45713</v>
      </c>
      <c r="U3711" s="230" t="s">
        <v>14734</v>
      </c>
      <c r="V3711" s="230" t="s">
        <v>14337</v>
      </c>
      <c r="W3711" s="230" t="s">
        <v>14337</v>
      </c>
      <c r="X3711" s="230" t="s">
        <v>4264</v>
      </c>
      <c r="Y3711" s="230"/>
      <c r="Z3711" s="230" t="s">
        <v>15068</v>
      </c>
      <c r="AA3711" s="239">
        <v>202503</v>
      </c>
      <c r="AB3711" s="239"/>
      <c r="AC3711" s="240" t="s">
        <v>14340</v>
      </c>
      <c r="AD3711" s="240" t="s">
        <v>6952</v>
      </c>
      <c r="AE3711" s="241">
        <v>0</v>
      </c>
      <c r="AF3711" s="240" t="s">
        <v>6952</v>
      </c>
      <c r="AG3711" s="235" t="str">
        <f>IFERROR(VLOOKUP(작성용!A:A,RM!A:D,4,0),"-")</f>
        <v>조용원</v>
      </c>
      <c r="AH3711" s="9" t="s">
        <v>14752</v>
      </c>
      <c r="AI3711" s="231" t="s">
        <v>4264</v>
      </c>
      <c r="AJ3711" s="9" t="s">
        <v>4264</v>
      </c>
      <c r="AK3711" s="231" t="s">
        <v>10173</v>
      </c>
      <c r="AL3711" s="231">
        <v>3710</v>
      </c>
    </row>
    <row r="3712" spans="1:38" x14ac:dyDescent="0.3">
      <c r="A3712" s="225" t="s">
        <v>3615</v>
      </c>
      <c r="B3712" s="225" t="s">
        <v>8068</v>
      </c>
      <c r="C3712" s="237" t="s">
        <v>14720</v>
      </c>
      <c r="D3712" s="233" t="s">
        <v>14830</v>
      </c>
      <c r="E3712" s="232" t="s">
        <v>14831</v>
      </c>
      <c r="F3712" s="236" t="s">
        <v>8306</v>
      </c>
      <c r="G3712" s="210">
        <v>0</v>
      </c>
      <c r="H3712" s="227" t="s">
        <v>8085</v>
      </c>
      <c r="I3712" s="227" t="s">
        <v>4695</v>
      </c>
      <c r="J3712" s="227" t="s">
        <v>4695</v>
      </c>
      <c r="K3712" s="227" t="s">
        <v>4695</v>
      </c>
      <c r="L3712" s="227" t="s">
        <v>4695</v>
      </c>
      <c r="M3712" s="227" t="s">
        <v>7691</v>
      </c>
      <c r="N3712" s="226" t="s">
        <v>7589</v>
      </c>
      <c r="O3712" s="226" t="s">
        <v>8092</v>
      </c>
      <c r="P3712" s="226" t="s">
        <v>14746</v>
      </c>
      <c r="Q3712" s="226" t="s">
        <v>14755</v>
      </c>
      <c r="R3712" s="228" t="s">
        <v>14832</v>
      </c>
      <c r="S3712" s="228">
        <v>410000168</v>
      </c>
      <c r="T3712" s="229">
        <v>45713</v>
      </c>
      <c r="U3712" s="230" t="s">
        <v>14734</v>
      </c>
      <c r="V3712" s="230" t="s">
        <v>14337</v>
      </c>
      <c r="W3712" s="230" t="s">
        <v>14337</v>
      </c>
      <c r="X3712" s="230" t="s">
        <v>4264</v>
      </c>
      <c r="Y3712" s="230"/>
      <c r="Z3712" s="230" t="s">
        <v>15068</v>
      </c>
      <c r="AA3712" s="239">
        <v>202503</v>
      </c>
      <c r="AB3712" s="239"/>
      <c r="AC3712" s="240" t="s">
        <v>14340</v>
      </c>
      <c r="AD3712" s="240" t="s">
        <v>6952</v>
      </c>
      <c r="AE3712" s="241">
        <v>0</v>
      </c>
      <c r="AF3712" s="240" t="s">
        <v>6952</v>
      </c>
      <c r="AG3712" s="235" t="str">
        <f>IFERROR(VLOOKUP(작성용!A:A,RM!A:D,4,0),"-")</f>
        <v>조용원</v>
      </c>
      <c r="AH3712" s="9" t="s">
        <v>14752</v>
      </c>
      <c r="AI3712" s="231" t="s">
        <v>4264</v>
      </c>
      <c r="AJ3712" s="9" t="s">
        <v>4264</v>
      </c>
      <c r="AK3712" s="231" t="s">
        <v>10173</v>
      </c>
      <c r="AL3712" s="231">
        <v>3711</v>
      </c>
    </row>
    <row r="3713" spans="1:38" x14ac:dyDescent="0.3">
      <c r="A3713" s="225" t="s">
        <v>3615</v>
      </c>
      <c r="B3713" s="225" t="s">
        <v>8068</v>
      </c>
      <c r="C3713" s="237" t="s">
        <v>14720</v>
      </c>
      <c r="D3713" s="233" t="s">
        <v>14833</v>
      </c>
      <c r="E3713" s="232" t="s">
        <v>14834</v>
      </c>
      <c r="F3713" s="236" t="s">
        <v>8306</v>
      </c>
      <c r="G3713" s="210">
        <v>0</v>
      </c>
      <c r="H3713" s="227" t="s">
        <v>8085</v>
      </c>
      <c r="I3713" s="227" t="s">
        <v>4695</v>
      </c>
      <c r="J3713" s="227" t="s">
        <v>4695</v>
      </c>
      <c r="K3713" s="227" t="s">
        <v>4695</v>
      </c>
      <c r="L3713" s="227" t="s">
        <v>4695</v>
      </c>
      <c r="M3713" s="227" t="s">
        <v>7691</v>
      </c>
      <c r="N3713" s="226" t="s">
        <v>7589</v>
      </c>
      <c r="O3713" s="226" t="s">
        <v>9986</v>
      </c>
      <c r="P3713" s="226" t="s">
        <v>14746</v>
      </c>
      <c r="Q3713" s="226" t="s">
        <v>14755</v>
      </c>
      <c r="R3713" s="228" t="s">
        <v>14835</v>
      </c>
      <c r="S3713" s="228">
        <v>410000242</v>
      </c>
      <c r="T3713" s="229">
        <v>45713</v>
      </c>
      <c r="U3713" s="230" t="s">
        <v>14734</v>
      </c>
      <c r="V3713" s="230" t="s">
        <v>3961</v>
      </c>
      <c r="W3713" s="230" t="s">
        <v>14337</v>
      </c>
      <c r="X3713" s="230" t="s">
        <v>4264</v>
      </c>
      <c r="Y3713" s="230"/>
      <c r="Z3713" s="230" t="s">
        <v>15068</v>
      </c>
      <c r="AA3713" s="239">
        <v>202503</v>
      </c>
      <c r="AB3713" s="239"/>
      <c r="AC3713" s="240" t="s">
        <v>14340</v>
      </c>
      <c r="AD3713" s="240" t="s">
        <v>6952</v>
      </c>
      <c r="AE3713" s="241">
        <v>0</v>
      </c>
      <c r="AF3713" s="240" t="s">
        <v>6952</v>
      </c>
      <c r="AG3713" s="235" t="str">
        <f>IFERROR(VLOOKUP(작성용!A:A,RM!A:D,4,0),"-")</f>
        <v>조용원</v>
      </c>
      <c r="AH3713" s="9" t="s">
        <v>5120</v>
      </c>
      <c r="AI3713" s="231" t="s">
        <v>4264</v>
      </c>
      <c r="AJ3713" s="9" t="s">
        <v>4264</v>
      </c>
      <c r="AK3713" s="231" t="s">
        <v>10173</v>
      </c>
      <c r="AL3713" s="231">
        <v>3712</v>
      </c>
    </row>
    <row r="3714" spans="1:38" x14ac:dyDescent="0.3">
      <c r="A3714" s="225" t="s">
        <v>3615</v>
      </c>
      <c r="B3714" s="225" t="s">
        <v>8068</v>
      </c>
      <c r="C3714" s="237" t="s">
        <v>14720</v>
      </c>
      <c r="D3714" s="233" t="s">
        <v>14836</v>
      </c>
      <c r="E3714" s="232" t="s">
        <v>14837</v>
      </c>
      <c r="F3714" s="236" t="s">
        <v>8306</v>
      </c>
      <c r="G3714" s="210">
        <v>0</v>
      </c>
      <c r="H3714" s="227" t="s">
        <v>8085</v>
      </c>
      <c r="I3714" s="227" t="s">
        <v>4695</v>
      </c>
      <c r="J3714" s="227" t="s">
        <v>4695</v>
      </c>
      <c r="K3714" s="227" t="s">
        <v>4695</v>
      </c>
      <c r="L3714" s="227" t="s">
        <v>4695</v>
      </c>
      <c r="M3714" s="227" t="s">
        <v>7691</v>
      </c>
      <c r="N3714" s="226" t="s">
        <v>7589</v>
      </c>
      <c r="O3714" s="226" t="s">
        <v>8092</v>
      </c>
      <c r="P3714" s="226" t="s">
        <v>14746</v>
      </c>
      <c r="Q3714" s="226" t="s">
        <v>14755</v>
      </c>
      <c r="R3714" s="228" t="s">
        <v>14838</v>
      </c>
      <c r="S3714" s="228">
        <v>410000228</v>
      </c>
      <c r="T3714" s="229">
        <v>45713</v>
      </c>
      <c r="U3714" s="230" t="s">
        <v>14734</v>
      </c>
      <c r="V3714" s="230" t="s">
        <v>14337</v>
      </c>
      <c r="W3714" s="230" t="s">
        <v>14337</v>
      </c>
      <c r="X3714" s="230" t="s">
        <v>4264</v>
      </c>
      <c r="Y3714" s="230"/>
      <c r="Z3714" s="230" t="s">
        <v>15068</v>
      </c>
      <c r="AA3714" s="239">
        <v>202503</v>
      </c>
      <c r="AB3714" s="239"/>
      <c r="AC3714" s="240" t="s">
        <v>14340</v>
      </c>
      <c r="AD3714" s="240" t="s">
        <v>6952</v>
      </c>
      <c r="AE3714" s="241">
        <v>0</v>
      </c>
      <c r="AF3714" s="240" t="s">
        <v>6952</v>
      </c>
      <c r="AG3714" s="235" t="str">
        <f>IFERROR(VLOOKUP(작성용!A:A,RM!A:D,4,0),"-")</f>
        <v>조용원</v>
      </c>
      <c r="AH3714" s="9" t="s">
        <v>14752</v>
      </c>
      <c r="AI3714" s="231" t="s">
        <v>4264</v>
      </c>
      <c r="AJ3714" s="9" t="s">
        <v>4264</v>
      </c>
      <c r="AK3714" s="231" t="s">
        <v>10173</v>
      </c>
      <c r="AL3714" s="231">
        <v>3713</v>
      </c>
    </row>
    <row r="3715" spans="1:38" x14ac:dyDescent="0.3">
      <c r="A3715" s="225" t="s">
        <v>3615</v>
      </c>
      <c r="B3715" s="225" t="s">
        <v>8068</v>
      </c>
      <c r="C3715" s="237" t="s">
        <v>14720</v>
      </c>
      <c r="D3715" s="233" t="s">
        <v>7479</v>
      </c>
      <c r="E3715" s="232" t="s">
        <v>14839</v>
      </c>
      <c r="F3715" s="236" t="s">
        <v>8306</v>
      </c>
      <c r="G3715" s="210">
        <v>0</v>
      </c>
      <c r="H3715" s="227" t="s">
        <v>8085</v>
      </c>
      <c r="I3715" s="227" t="s">
        <v>4695</v>
      </c>
      <c r="J3715" s="227" t="s">
        <v>4695</v>
      </c>
      <c r="K3715" s="227" t="s">
        <v>4695</v>
      </c>
      <c r="L3715" s="227" t="s">
        <v>4695</v>
      </c>
      <c r="M3715" s="227" t="s">
        <v>7691</v>
      </c>
      <c r="N3715" s="226" t="s">
        <v>7589</v>
      </c>
      <c r="O3715" s="226" t="s">
        <v>8092</v>
      </c>
      <c r="P3715" s="226" t="s">
        <v>14746</v>
      </c>
      <c r="Q3715" s="226" t="s">
        <v>14755</v>
      </c>
      <c r="R3715" s="228" t="s">
        <v>14840</v>
      </c>
      <c r="S3715" s="228">
        <v>410000142</v>
      </c>
      <c r="T3715" s="229">
        <v>45713</v>
      </c>
      <c r="U3715" s="230" t="s">
        <v>14734</v>
      </c>
      <c r="V3715" s="230" t="s">
        <v>14337</v>
      </c>
      <c r="W3715" s="230" t="s">
        <v>14337</v>
      </c>
      <c r="X3715" s="230" t="s">
        <v>4027</v>
      </c>
      <c r="Y3715" s="230"/>
      <c r="Z3715" s="230" t="s">
        <v>15068</v>
      </c>
      <c r="AA3715" s="239">
        <v>202503</v>
      </c>
      <c r="AB3715" s="239"/>
      <c r="AC3715" s="240" t="s">
        <v>14340</v>
      </c>
      <c r="AD3715" s="240" t="s">
        <v>6952</v>
      </c>
      <c r="AE3715" s="241">
        <v>0</v>
      </c>
      <c r="AF3715" s="240" t="s">
        <v>6952</v>
      </c>
      <c r="AG3715" s="235" t="str">
        <f>IFERROR(VLOOKUP(작성용!A:A,RM!A:D,4,0),"-")</f>
        <v>조용원</v>
      </c>
      <c r="AH3715" s="9" t="s">
        <v>14752</v>
      </c>
      <c r="AI3715" s="231" t="s">
        <v>4264</v>
      </c>
      <c r="AJ3715" s="9" t="s">
        <v>4264</v>
      </c>
      <c r="AK3715" s="231" t="s">
        <v>10173</v>
      </c>
      <c r="AL3715" s="231">
        <v>3714</v>
      </c>
    </row>
    <row r="3716" spans="1:38" x14ac:dyDescent="0.3">
      <c r="A3716" s="225" t="s">
        <v>3615</v>
      </c>
      <c r="B3716" s="225" t="s">
        <v>8068</v>
      </c>
      <c r="C3716" s="237" t="s">
        <v>14720</v>
      </c>
      <c r="D3716" s="233" t="s">
        <v>14841</v>
      </c>
      <c r="E3716" s="232" t="s">
        <v>14842</v>
      </c>
      <c r="F3716" s="236" t="s">
        <v>8306</v>
      </c>
      <c r="G3716" s="210">
        <v>0</v>
      </c>
      <c r="H3716" s="227" t="s">
        <v>8085</v>
      </c>
      <c r="I3716" s="227" t="s">
        <v>4695</v>
      </c>
      <c r="J3716" s="227" t="s">
        <v>4695</v>
      </c>
      <c r="K3716" s="227" t="s">
        <v>4695</v>
      </c>
      <c r="L3716" s="227" t="s">
        <v>4695</v>
      </c>
      <c r="M3716" s="227" t="s">
        <v>7691</v>
      </c>
      <c r="N3716" s="226" t="s">
        <v>7589</v>
      </c>
      <c r="O3716" s="226" t="s">
        <v>8092</v>
      </c>
      <c r="P3716" s="226" t="s">
        <v>14746</v>
      </c>
      <c r="Q3716" s="226" t="s">
        <v>14755</v>
      </c>
      <c r="R3716" s="228" t="s">
        <v>14843</v>
      </c>
      <c r="S3716" s="228">
        <v>410000159</v>
      </c>
      <c r="T3716" s="229">
        <v>45713</v>
      </c>
      <c r="U3716" s="230" t="s">
        <v>14734</v>
      </c>
      <c r="V3716" s="230" t="s">
        <v>14337</v>
      </c>
      <c r="W3716" s="230" t="s">
        <v>14337</v>
      </c>
      <c r="X3716" s="230" t="s">
        <v>4264</v>
      </c>
      <c r="Y3716" s="230"/>
      <c r="Z3716" s="230" t="s">
        <v>15068</v>
      </c>
      <c r="AA3716" s="239">
        <v>202503</v>
      </c>
      <c r="AB3716" s="239"/>
      <c r="AC3716" s="240" t="s">
        <v>14340</v>
      </c>
      <c r="AD3716" s="240" t="s">
        <v>6952</v>
      </c>
      <c r="AE3716" s="241">
        <v>0</v>
      </c>
      <c r="AF3716" s="240" t="s">
        <v>6952</v>
      </c>
      <c r="AG3716" s="235" t="str">
        <f>IFERROR(VLOOKUP(작성용!A:A,RM!A:D,4,0),"-")</f>
        <v>조용원</v>
      </c>
      <c r="AH3716" s="9" t="s">
        <v>14752</v>
      </c>
      <c r="AI3716" s="231" t="s">
        <v>4264</v>
      </c>
      <c r="AJ3716" s="9" t="s">
        <v>4264</v>
      </c>
      <c r="AK3716" s="231" t="s">
        <v>10173</v>
      </c>
      <c r="AL3716" s="231">
        <v>3715</v>
      </c>
    </row>
    <row r="3717" spans="1:38" x14ac:dyDescent="0.3">
      <c r="A3717" s="225" t="s">
        <v>3615</v>
      </c>
      <c r="B3717" s="225" t="s">
        <v>8068</v>
      </c>
      <c r="C3717" s="237" t="s">
        <v>14720</v>
      </c>
      <c r="D3717" s="233" t="s">
        <v>14844</v>
      </c>
      <c r="E3717" s="232" t="s">
        <v>14845</v>
      </c>
      <c r="F3717" s="236" t="s">
        <v>8306</v>
      </c>
      <c r="G3717" s="210">
        <v>0</v>
      </c>
      <c r="H3717" s="227" t="s">
        <v>8085</v>
      </c>
      <c r="I3717" s="227" t="s">
        <v>4695</v>
      </c>
      <c r="J3717" s="227" t="s">
        <v>4695</v>
      </c>
      <c r="K3717" s="227" t="s">
        <v>4695</v>
      </c>
      <c r="L3717" s="227" t="s">
        <v>4695</v>
      </c>
      <c r="M3717" s="227" t="s">
        <v>7691</v>
      </c>
      <c r="N3717" s="226" t="s">
        <v>7589</v>
      </c>
      <c r="O3717" s="226" t="s">
        <v>8092</v>
      </c>
      <c r="P3717" s="226" t="s">
        <v>14746</v>
      </c>
      <c r="Q3717" s="226" t="s">
        <v>14755</v>
      </c>
      <c r="R3717" s="228" t="s">
        <v>14846</v>
      </c>
      <c r="S3717" s="228">
        <v>410000182</v>
      </c>
      <c r="T3717" s="229">
        <v>45713</v>
      </c>
      <c r="U3717" s="230" t="s">
        <v>14734</v>
      </c>
      <c r="V3717" s="230" t="s">
        <v>14337</v>
      </c>
      <c r="W3717" s="230" t="s">
        <v>14337</v>
      </c>
      <c r="X3717" s="230" t="s">
        <v>4264</v>
      </c>
      <c r="Y3717" s="230"/>
      <c r="Z3717" s="230" t="s">
        <v>15068</v>
      </c>
      <c r="AA3717" s="239">
        <v>202503</v>
      </c>
      <c r="AB3717" s="239"/>
      <c r="AC3717" s="240" t="s">
        <v>14340</v>
      </c>
      <c r="AD3717" s="240" t="s">
        <v>6952</v>
      </c>
      <c r="AE3717" s="241">
        <v>0</v>
      </c>
      <c r="AF3717" s="240" t="s">
        <v>6952</v>
      </c>
      <c r="AG3717" s="235" t="str">
        <f>IFERROR(VLOOKUP(작성용!A:A,RM!A:D,4,0),"-")</f>
        <v>조용원</v>
      </c>
      <c r="AH3717" s="9" t="s">
        <v>14752</v>
      </c>
      <c r="AI3717" s="231" t="s">
        <v>4264</v>
      </c>
      <c r="AJ3717" s="9" t="s">
        <v>4264</v>
      </c>
      <c r="AK3717" s="231" t="s">
        <v>10173</v>
      </c>
      <c r="AL3717" s="231">
        <v>3716</v>
      </c>
    </row>
    <row r="3718" spans="1:38" x14ac:dyDescent="0.3">
      <c r="A3718" s="225" t="s">
        <v>3615</v>
      </c>
      <c r="B3718" s="225" t="s">
        <v>8068</v>
      </c>
      <c r="C3718" s="237" t="s">
        <v>14720</v>
      </c>
      <c r="D3718" s="233" t="s">
        <v>14847</v>
      </c>
      <c r="E3718" s="232" t="s">
        <v>14848</v>
      </c>
      <c r="F3718" s="236" t="s">
        <v>8306</v>
      </c>
      <c r="G3718" s="210">
        <v>0</v>
      </c>
      <c r="H3718" s="227" t="s">
        <v>8085</v>
      </c>
      <c r="I3718" s="227" t="s">
        <v>4695</v>
      </c>
      <c r="J3718" s="227" t="s">
        <v>4695</v>
      </c>
      <c r="K3718" s="227" t="s">
        <v>4695</v>
      </c>
      <c r="L3718" s="227" t="s">
        <v>4695</v>
      </c>
      <c r="M3718" s="227" t="s">
        <v>7691</v>
      </c>
      <c r="N3718" s="226" t="s">
        <v>7589</v>
      </c>
      <c r="O3718" s="226" t="s">
        <v>8092</v>
      </c>
      <c r="P3718" s="226" t="s">
        <v>14746</v>
      </c>
      <c r="Q3718" s="226" t="s">
        <v>14755</v>
      </c>
      <c r="R3718" s="228" t="s">
        <v>14849</v>
      </c>
      <c r="S3718" s="228">
        <v>410000192</v>
      </c>
      <c r="T3718" s="229">
        <v>45713</v>
      </c>
      <c r="U3718" s="230" t="s">
        <v>14734</v>
      </c>
      <c r="V3718" s="230" t="s">
        <v>14337</v>
      </c>
      <c r="W3718" s="230" t="s">
        <v>14337</v>
      </c>
      <c r="X3718" s="230" t="s">
        <v>4264</v>
      </c>
      <c r="Y3718" s="230"/>
      <c r="Z3718" s="230" t="s">
        <v>15068</v>
      </c>
      <c r="AA3718" s="239">
        <v>202503</v>
      </c>
      <c r="AB3718" s="239"/>
      <c r="AC3718" s="240" t="s">
        <v>14340</v>
      </c>
      <c r="AD3718" s="240" t="s">
        <v>6952</v>
      </c>
      <c r="AE3718" s="241">
        <v>0</v>
      </c>
      <c r="AF3718" s="240" t="s">
        <v>6952</v>
      </c>
      <c r="AG3718" s="235" t="str">
        <f>IFERROR(VLOOKUP(작성용!A:A,RM!A:D,4,0),"-")</f>
        <v>조용원</v>
      </c>
      <c r="AH3718" s="9" t="s">
        <v>14752</v>
      </c>
      <c r="AI3718" s="231" t="s">
        <v>4264</v>
      </c>
      <c r="AJ3718" s="9" t="s">
        <v>4264</v>
      </c>
      <c r="AK3718" s="231" t="s">
        <v>10173</v>
      </c>
      <c r="AL3718" s="231">
        <v>3717</v>
      </c>
    </row>
    <row r="3719" spans="1:38" x14ac:dyDescent="0.3">
      <c r="A3719" s="225" t="s">
        <v>3615</v>
      </c>
      <c r="B3719" s="225" t="s">
        <v>8068</v>
      </c>
      <c r="C3719" s="237" t="s">
        <v>14720</v>
      </c>
      <c r="D3719" s="233" t="s">
        <v>14850</v>
      </c>
      <c r="E3719" s="232" t="s">
        <v>14851</v>
      </c>
      <c r="F3719" s="236" t="s">
        <v>8306</v>
      </c>
      <c r="G3719" s="210">
        <v>0</v>
      </c>
      <c r="H3719" s="227" t="s">
        <v>8085</v>
      </c>
      <c r="I3719" s="227" t="s">
        <v>4695</v>
      </c>
      <c r="J3719" s="227" t="s">
        <v>4695</v>
      </c>
      <c r="K3719" s="227" t="s">
        <v>4695</v>
      </c>
      <c r="L3719" s="227" t="s">
        <v>4695</v>
      </c>
      <c r="M3719" s="227" t="s">
        <v>7691</v>
      </c>
      <c r="N3719" s="226" t="s">
        <v>7589</v>
      </c>
      <c r="O3719" s="226" t="s">
        <v>8092</v>
      </c>
      <c r="P3719" s="226" t="s">
        <v>14746</v>
      </c>
      <c r="Q3719" s="226" t="s">
        <v>14755</v>
      </c>
      <c r="R3719" s="228" t="s">
        <v>14852</v>
      </c>
      <c r="S3719" s="228">
        <v>410000201</v>
      </c>
      <c r="T3719" s="229">
        <v>45713</v>
      </c>
      <c r="U3719" s="230" t="s">
        <v>14734</v>
      </c>
      <c r="V3719" s="230" t="s">
        <v>14337</v>
      </c>
      <c r="W3719" s="230" t="s">
        <v>14337</v>
      </c>
      <c r="X3719" s="230" t="s">
        <v>4264</v>
      </c>
      <c r="Y3719" s="230"/>
      <c r="Z3719" s="230" t="s">
        <v>15068</v>
      </c>
      <c r="AA3719" s="239">
        <v>202503</v>
      </c>
      <c r="AB3719" s="239"/>
      <c r="AC3719" s="240" t="s">
        <v>14340</v>
      </c>
      <c r="AD3719" s="240" t="s">
        <v>6952</v>
      </c>
      <c r="AE3719" s="241">
        <v>0</v>
      </c>
      <c r="AF3719" s="240" t="s">
        <v>6952</v>
      </c>
      <c r="AG3719" s="235" t="str">
        <f>IFERROR(VLOOKUP(작성용!A:A,RM!A:D,4,0),"-")</f>
        <v>조용원</v>
      </c>
      <c r="AH3719" s="9" t="s">
        <v>14752</v>
      </c>
      <c r="AI3719" s="231" t="s">
        <v>4264</v>
      </c>
      <c r="AJ3719" s="9" t="s">
        <v>4264</v>
      </c>
      <c r="AK3719" s="231" t="s">
        <v>10173</v>
      </c>
      <c r="AL3719" s="231">
        <v>3718</v>
      </c>
    </row>
    <row r="3720" spans="1:38" x14ac:dyDescent="0.3">
      <c r="A3720" s="225" t="s">
        <v>3615</v>
      </c>
      <c r="B3720" s="225" t="s">
        <v>8068</v>
      </c>
      <c r="C3720" s="237" t="s">
        <v>14720</v>
      </c>
      <c r="D3720" s="233" t="s">
        <v>14853</v>
      </c>
      <c r="E3720" s="232" t="s">
        <v>14854</v>
      </c>
      <c r="F3720" s="236" t="s">
        <v>8306</v>
      </c>
      <c r="G3720" s="210">
        <v>0</v>
      </c>
      <c r="H3720" s="227" t="s">
        <v>8085</v>
      </c>
      <c r="I3720" s="227" t="s">
        <v>4695</v>
      </c>
      <c r="J3720" s="227" t="s">
        <v>4695</v>
      </c>
      <c r="K3720" s="227" t="s">
        <v>4695</v>
      </c>
      <c r="L3720" s="227" t="s">
        <v>4695</v>
      </c>
      <c r="M3720" s="227" t="s">
        <v>7691</v>
      </c>
      <c r="N3720" s="226" t="s">
        <v>7589</v>
      </c>
      <c r="O3720" s="226" t="s">
        <v>8092</v>
      </c>
      <c r="P3720" s="226" t="s">
        <v>14746</v>
      </c>
      <c r="Q3720" s="226" t="s">
        <v>14755</v>
      </c>
      <c r="R3720" s="228" t="s">
        <v>14855</v>
      </c>
      <c r="S3720" s="228">
        <v>410000135</v>
      </c>
      <c r="T3720" s="229">
        <v>45713</v>
      </c>
      <c r="U3720" s="230" t="s">
        <v>14734</v>
      </c>
      <c r="V3720" s="230" t="s">
        <v>14337</v>
      </c>
      <c r="W3720" s="230" t="s">
        <v>14337</v>
      </c>
      <c r="X3720" s="230" t="s">
        <v>4264</v>
      </c>
      <c r="Y3720" s="230"/>
      <c r="Z3720" s="230" t="s">
        <v>15068</v>
      </c>
      <c r="AA3720" s="239">
        <v>202503</v>
      </c>
      <c r="AB3720" s="239"/>
      <c r="AC3720" s="240" t="s">
        <v>14340</v>
      </c>
      <c r="AD3720" s="240" t="s">
        <v>6952</v>
      </c>
      <c r="AE3720" s="241">
        <v>0</v>
      </c>
      <c r="AF3720" s="240" t="s">
        <v>6952</v>
      </c>
      <c r="AG3720" s="235" t="str">
        <f>IFERROR(VLOOKUP(작성용!A:A,RM!A:D,4,0),"-")</f>
        <v>조용원</v>
      </c>
      <c r="AH3720" s="9" t="s">
        <v>14752</v>
      </c>
      <c r="AI3720" s="231" t="s">
        <v>4264</v>
      </c>
      <c r="AJ3720" s="9" t="s">
        <v>4264</v>
      </c>
      <c r="AK3720" s="231" t="s">
        <v>10173</v>
      </c>
      <c r="AL3720" s="231">
        <v>3719</v>
      </c>
    </row>
    <row r="3721" spans="1:38" x14ac:dyDescent="0.3">
      <c r="A3721" s="225" t="s">
        <v>3615</v>
      </c>
      <c r="B3721" s="225" t="s">
        <v>8068</v>
      </c>
      <c r="C3721" s="237" t="s">
        <v>14720</v>
      </c>
      <c r="D3721" s="233" t="s">
        <v>14856</v>
      </c>
      <c r="E3721" s="232" t="s">
        <v>14857</v>
      </c>
      <c r="F3721" s="236" t="s">
        <v>8306</v>
      </c>
      <c r="G3721" s="210">
        <v>0</v>
      </c>
      <c r="H3721" s="227" t="s">
        <v>4061</v>
      </c>
      <c r="I3721" s="227" t="s">
        <v>4695</v>
      </c>
      <c r="J3721" s="227" t="s">
        <v>4695</v>
      </c>
      <c r="K3721" s="227" t="s">
        <v>4695</v>
      </c>
      <c r="L3721" s="227" t="s">
        <v>4695</v>
      </c>
      <c r="M3721" s="227" t="s">
        <v>7691</v>
      </c>
      <c r="N3721" s="226" t="s">
        <v>4873</v>
      </c>
      <c r="O3721" s="226" t="s">
        <v>8092</v>
      </c>
      <c r="P3721" s="226" t="s">
        <v>14746</v>
      </c>
      <c r="Q3721" s="226" t="s">
        <v>14821</v>
      </c>
      <c r="R3721" s="228" t="s">
        <v>14858</v>
      </c>
      <c r="S3721" s="228">
        <v>410000247</v>
      </c>
      <c r="T3721" s="229">
        <v>45713</v>
      </c>
      <c r="U3721" s="230" t="s">
        <v>14734</v>
      </c>
      <c r="V3721" s="230" t="s">
        <v>14337</v>
      </c>
      <c r="W3721" s="230" t="s">
        <v>14337</v>
      </c>
      <c r="X3721" s="230" t="s">
        <v>4264</v>
      </c>
      <c r="Y3721" s="230"/>
      <c r="Z3721" s="230" t="s">
        <v>15068</v>
      </c>
      <c r="AA3721" s="239">
        <v>202503</v>
      </c>
      <c r="AB3721" s="239"/>
      <c r="AC3721" s="240" t="s">
        <v>14340</v>
      </c>
      <c r="AD3721" s="240" t="s">
        <v>6952</v>
      </c>
      <c r="AE3721" s="241">
        <v>0</v>
      </c>
      <c r="AF3721" s="240" t="s">
        <v>6952</v>
      </c>
      <c r="AG3721" s="235" t="str">
        <f>IFERROR(VLOOKUP(작성용!A:A,RM!A:D,4,0),"-")</f>
        <v>조용원</v>
      </c>
      <c r="AH3721" s="9" t="s">
        <v>14752</v>
      </c>
      <c r="AI3721" s="231" t="s">
        <v>4027</v>
      </c>
      <c r="AJ3721" s="9" t="s">
        <v>4264</v>
      </c>
      <c r="AK3721" s="231" t="s">
        <v>10173</v>
      </c>
      <c r="AL3721" s="231">
        <v>3720</v>
      </c>
    </row>
    <row r="3722" spans="1:38" x14ac:dyDescent="0.3">
      <c r="A3722" s="225" t="s">
        <v>3615</v>
      </c>
      <c r="B3722" s="225" t="s">
        <v>8068</v>
      </c>
      <c r="C3722" s="237" t="s">
        <v>14720</v>
      </c>
      <c r="D3722" s="233" t="s">
        <v>14859</v>
      </c>
      <c r="E3722" s="232" t="s">
        <v>14860</v>
      </c>
      <c r="F3722" s="236" t="s">
        <v>6801</v>
      </c>
      <c r="G3722" s="210">
        <v>0</v>
      </c>
      <c r="H3722" s="227" t="s">
        <v>8085</v>
      </c>
      <c r="I3722" s="227" t="s">
        <v>4695</v>
      </c>
      <c r="J3722" s="227" t="s">
        <v>4695</v>
      </c>
      <c r="K3722" s="227" t="s">
        <v>4695</v>
      </c>
      <c r="L3722" s="227" t="s">
        <v>4695</v>
      </c>
      <c r="M3722" s="227" t="s">
        <v>7691</v>
      </c>
      <c r="N3722" s="226" t="s">
        <v>7589</v>
      </c>
      <c r="O3722" s="226" t="s">
        <v>8092</v>
      </c>
      <c r="P3722" s="226" t="s">
        <v>14746</v>
      </c>
      <c r="Q3722" s="226" t="s">
        <v>14755</v>
      </c>
      <c r="R3722" s="228" t="s">
        <v>14861</v>
      </c>
      <c r="S3722" s="228">
        <v>410000224</v>
      </c>
      <c r="T3722" s="229">
        <v>45713</v>
      </c>
      <c r="U3722" s="230" t="s">
        <v>14734</v>
      </c>
      <c r="V3722" s="230" t="s">
        <v>14337</v>
      </c>
      <c r="W3722" s="230" t="s">
        <v>14337</v>
      </c>
      <c r="X3722" s="230" t="s">
        <v>4264</v>
      </c>
      <c r="Y3722" s="230"/>
      <c r="Z3722" s="230" t="s">
        <v>15068</v>
      </c>
      <c r="AA3722" s="239">
        <v>202503</v>
      </c>
      <c r="AB3722" s="239"/>
      <c r="AC3722" s="240" t="s">
        <v>14340</v>
      </c>
      <c r="AD3722" s="240" t="s">
        <v>6952</v>
      </c>
      <c r="AE3722" s="241">
        <v>0</v>
      </c>
      <c r="AF3722" s="240" t="s">
        <v>6952</v>
      </c>
      <c r="AG3722" s="235" t="str">
        <f>IFERROR(VLOOKUP(작성용!A:A,RM!A:D,4,0),"-")</f>
        <v>조용원</v>
      </c>
      <c r="AH3722" s="9" t="s">
        <v>14752</v>
      </c>
      <c r="AI3722" s="231" t="s">
        <v>4264</v>
      </c>
      <c r="AJ3722" s="9" t="s">
        <v>4264</v>
      </c>
      <c r="AK3722" s="231" t="s">
        <v>10173</v>
      </c>
      <c r="AL3722" s="231">
        <v>3721</v>
      </c>
    </row>
    <row r="3723" spans="1:38" x14ac:dyDescent="0.3">
      <c r="A3723" s="225" t="s">
        <v>3615</v>
      </c>
      <c r="B3723" s="225" t="s">
        <v>8068</v>
      </c>
      <c r="C3723" s="237" t="s">
        <v>14720</v>
      </c>
      <c r="D3723" s="233" t="s">
        <v>14862</v>
      </c>
      <c r="E3723" s="232" t="s">
        <v>14863</v>
      </c>
      <c r="F3723" s="236" t="s">
        <v>8306</v>
      </c>
      <c r="G3723" s="210">
        <v>0</v>
      </c>
      <c r="H3723" s="227" t="s">
        <v>8085</v>
      </c>
      <c r="I3723" s="227" t="s">
        <v>4695</v>
      </c>
      <c r="J3723" s="227" t="s">
        <v>4695</v>
      </c>
      <c r="K3723" s="227" t="s">
        <v>4695</v>
      </c>
      <c r="L3723" s="227" t="s">
        <v>4695</v>
      </c>
      <c r="M3723" s="227" t="s">
        <v>7691</v>
      </c>
      <c r="N3723" s="226" t="s">
        <v>7589</v>
      </c>
      <c r="O3723" s="226" t="s">
        <v>8092</v>
      </c>
      <c r="P3723" s="226" t="s">
        <v>14746</v>
      </c>
      <c r="Q3723" s="226" t="s">
        <v>14755</v>
      </c>
      <c r="R3723" s="228" t="s">
        <v>14864</v>
      </c>
      <c r="S3723" s="228">
        <v>410000211</v>
      </c>
      <c r="T3723" s="229">
        <v>45713</v>
      </c>
      <c r="U3723" s="230" t="s">
        <v>14734</v>
      </c>
      <c r="V3723" s="230" t="s">
        <v>14337</v>
      </c>
      <c r="W3723" s="230" t="s">
        <v>14337</v>
      </c>
      <c r="X3723" s="230" t="s">
        <v>4264</v>
      </c>
      <c r="Y3723" s="230"/>
      <c r="Z3723" s="230" t="s">
        <v>15068</v>
      </c>
      <c r="AA3723" s="239">
        <v>202503</v>
      </c>
      <c r="AB3723" s="239"/>
      <c r="AC3723" s="240" t="s">
        <v>14340</v>
      </c>
      <c r="AD3723" s="240" t="s">
        <v>6952</v>
      </c>
      <c r="AE3723" s="241">
        <v>0</v>
      </c>
      <c r="AF3723" s="240" t="s">
        <v>6952</v>
      </c>
      <c r="AG3723" s="235" t="str">
        <f>IFERROR(VLOOKUP(작성용!A:A,RM!A:D,4,0),"-")</f>
        <v>조용원</v>
      </c>
      <c r="AH3723" s="9" t="s">
        <v>14752</v>
      </c>
      <c r="AI3723" s="231" t="s">
        <v>4264</v>
      </c>
      <c r="AJ3723" s="9" t="s">
        <v>4264</v>
      </c>
      <c r="AK3723" s="231" t="s">
        <v>10173</v>
      </c>
      <c r="AL3723" s="231">
        <v>3722</v>
      </c>
    </row>
    <row r="3724" spans="1:38" x14ac:dyDescent="0.3">
      <c r="A3724" s="225" t="s">
        <v>3615</v>
      </c>
      <c r="B3724" s="225" t="s">
        <v>8068</v>
      </c>
      <c r="C3724" s="237" t="s">
        <v>14720</v>
      </c>
      <c r="D3724" s="233" t="s">
        <v>14865</v>
      </c>
      <c r="E3724" s="232" t="s">
        <v>14866</v>
      </c>
      <c r="F3724" s="236" t="s">
        <v>8306</v>
      </c>
      <c r="G3724" s="210">
        <v>0</v>
      </c>
      <c r="H3724" s="227" t="s">
        <v>8085</v>
      </c>
      <c r="I3724" s="227" t="s">
        <v>4695</v>
      </c>
      <c r="J3724" s="227" t="s">
        <v>4695</v>
      </c>
      <c r="K3724" s="227" t="s">
        <v>4695</v>
      </c>
      <c r="L3724" s="227" t="s">
        <v>4695</v>
      </c>
      <c r="M3724" s="227" t="s">
        <v>7691</v>
      </c>
      <c r="N3724" s="226" t="s">
        <v>7589</v>
      </c>
      <c r="O3724" s="226" t="s">
        <v>8092</v>
      </c>
      <c r="P3724" s="226" t="s">
        <v>14746</v>
      </c>
      <c r="Q3724" s="226" t="s">
        <v>14755</v>
      </c>
      <c r="R3724" s="228" t="s">
        <v>14867</v>
      </c>
      <c r="S3724" s="228">
        <v>410000189</v>
      </c>
      <c r="T3724" s="229">
        <v>45713</v>
      </c>
      <c r="U3724" s="230" t="s">
        <v>14734</v>
      </c>
      <c r="V3724" s="230" t="s">
        <v>14337</v>
      </c>
      <c r="W3724" s="230" t="s">
        <v>14337</v>
      </c>
      <c r="X3724" s="230" t="s">
        <v>4264</v>
      </c>
      <c r="Y3724" s="230"/>
      <c r="Z3724" s="230" t="s">
        <v>15068</v>
      </c>
      <c r="AA3724" s="239">
        <v>202503</v>
      </c>
      <c r="AB3724" s="239"/>
      <c r="AC3724" s="240" t="s">
        <v>14340</v>
      </c>
      <c r="AD3724" s="240" t="s">
        <v>6952</v>
      </c>
      <c r="AE3724" s="241">
        <v>0</v>
      </c>
      <c r="AF3724" s="240" t="s">
        <v>6952</v>
      </c>
      <c r="AG3724" s="235" t="str">
        <f>IFERROR(VLOOKUP(작성용!A:A,RM!A:D,4,0),"-")</f>
        <v>조용원</v>
      </c>
      <c r="AH3724" s="9" t="s">
        <v>14752</v>
      </c>
      <c r="AI3724" s="231" t="s">
        <v>4264</v>
      </c>
      <c r="AJ3724" s="9" t="s">
        <v>4264</v>
      </c>
      <c r="AK3724" s="231" t="s">
        <v>10173</v>
      </c>
      <c r="AL3724" s="231">
        <v>3723</v>
      </c>
    </row>
    <row r="3725" spans="1:38" x14ac:dyDescent="0.3">
      <c r="A3725" s="225" t="s">
        <v>3615</v>
      </c>
      <c r="B3725" s="225" t="s">
        <v>8068</v>
      </c>
      <c r="C3725" s="237" t="s">
        <v>14720</v>
      </c>
      <c r="D3725" s="233" t="s">
        <v>8130</v>
      </c>
      <c r="E3725" s="232" t="s">
        <v>14868</v>
      </c>
      <c r="F3725" s="236" t="s">
        <v>8306</v>
      </c>
      <c r="G3725" s="210">
        <v>0</v>
      </c>
      <c r="H3725" s="227" t="s">
        <v>8085</v>
      </c>
      <c r="I3725" s="227" t="s">
        <v>4695</v>
      </c>
      <c r="J3725" s="227" t="s">
        <v>4695</v>
      </c>
      <c r="K3725" s="227" t="s">
        <v>4695</v>
      </c>
      <c r="L3725" s="227" t="s">
        <v>4695</v>
      </c>
      <c r="M3725" s="227" t="s">
        <v>7691</v>
      </c>
      <c r="N3725" s="226" t="s">
        <v>7589</v>
      </c>
      <c r="O3725" s="226" t="s">
        <v>8092</v>
      </c>
      <c r="P3725" s="226" t="s">
        <v>14746</v>
      </c>
      <c r="Q3725" s="226" t="s">
        <v>14755</v>
      </c>
      <c r="R3725" s="228" t="s">
        <v>14869</v>
      </c>
      <c r="S3725" s="228">
        <v>410000214</v>
      </c>
      <c r="T3725" s="229">
        <v>45713</v>
      </c>
      <c r="U3725" s="230" t="s">
        <v>14734</v>
      </c>
      <c r="V3725" s="230" t="s">
        <v>14337</v>
      </c>
      <c r="W3725" s="230" t="s">
        <v>14337</v>
      </c>
      <c r="X3725" s="230" t="s">
        <v>4264</v>
      </c>
      <c r="Y3725" s="230"/>
      <c r="Z3725" s="230" t="s">
        <v>15068</v>
      </c>
      <c r="AA3725" s="239">
        <v>202503</v>
      </c>
      <c r="AB3725" s="239"/>
      <c r="AC3725" s="240" t="s">
        <v>14340</v>
      </c>
      <c r="AD3725" s="240" t="s">
        <v>6952</v>
      </c>
      <c r="AE3725" s="241">
        <v>0</v>
      </c>
      <c r="AF3725" s="240" t="s">
        <v>6952</v>
      </c>
      <c r="AG3725" s="235" t="str">
        <f>IFERROR(VLOOKUP(작성용!A:A,RM!A:D,4,0),"-")</f>
        <v>조용원</v>
      </c>
      <c r="AH3725" s="9" t="s">
        <v>14752</v>
      </c>
      <c r="AI3725" s="231" t="s">
        <v>4264</v>
      </c>
      <c r="AJ3725" s="9" t="s">
        <v>4264</v>
      </c>
      <c r="AK3725" s="231" t="s">
        <v>10173</v>
      </c>
      <c r="AL3725" s="231">
        <v>3724</v>
      </c>
    </row>
    <row r="3726" spans="1:38" x14ac:dyDescent="0.3">
      <c r="A3726" s="225" t="s">
        <v>3615</v>
      </c>
      <c r="B3726" s="225" t="s">
        <v>8068</v>
      </c>
      <c r="C3726" s="237" t="s">
        <v>14720</v>
      </c>
      <c r="D3726" s="233" t="s">
        <v>14870</v>
      </c>
      <c r="E3726" s="232" t="s">
        <v>14871</v>
      </c>
      <c r="F3726" s="236" t="s">
        <v>8306</v>
      </c>
      <c r="G3726" s="210">
        <v>0</v>
      </c>
      <c r="H3726" s="227" t="s">
        <v>8085</v>
      </c>
      <c r="I3726" s="227" t="s">
        <v>4695</v>
      </c>
      <c r="J3726" s="227" t="s">
        <v>4695</v>
      </c>
      <c r="K3726" s="227" t="s">
        <v>4695</v>
      </c>
      <c r="L3726" s="227" t="s">
        <v>4695</v>
      </c>
      <c r="M3726" s="227" t="s">
        <v>7691</v>
      </c>
      <c r="N3726" s="226" t="s">
        <v>7589</v>
      </c>
      <c r="O3726" s="226" t="s">
        <v>8092</v>
      </c>
      <c r="P3726" s="226" t="s">
        <v>14746</v>
      </c>
      <c r="Q3726" s="226" t="s">
        <v>14755</v>
      </c>
      <c r="R3726" s="228" t="s">
        <v>14872</v>
      </c>
      <c r="S3726" s="228">
        <v>410000235</v>
      </c>
      <c r="T3726" s="229">
        <v>45713</v>
      </c>
      <c r="U3726" s="230" t="s">
        <v>14734</v>
      </c>
      <c r="V3726" s="230" t="s">
        <v>14337</v>
      </c>
      <c r="W3726" s="230" t="s">
        <v>14337</v>
      </c>
      <c r="X3726" s="230" t="s">
        <v>4264</v>
      </c>
      <c r="Y3726" s="230"/>
      <c r="Z3726" s="230" t="s">
        <v>15068</v>
      </c>
      <c r="AA3726" s="239">
        <v>202503</v>
      </c>
      <c r="AB3726" s="239"/>
      <c r="AC3726" s="240" t="s">
        <v>14340</v>
      </c>
      <c r="AD3726" s="240" t="s">
        <v>6952</v>
      </c>
      <c r="AE3726" s="241">
        <v>0</v>
      </c>
      <c r="AF3726" s="240" t="s">
        <v>6952</v>
      </c>
      <c r="AG3726" s="235" t="str">
        <f>IFERROR(VLOOKUP(작성용!A:A,RM!A:D,4,0),"-")</f>
        <v>조용원</v>
      </c>
      <c r="AH3726" s="9" t="s">
        <v>14752</v>
      </c>
      <c r="AI3726" s="231" t="s">
        <v>4264</v>
      </c>
      <c r="AJ3726" s="9" t="s">
        <v>4264</v>
      </c>
      <c r="AK3726" s="231" t="s">
        <v>10173</v>
      </c>
      <c r="AL3726" s="231">
        <v>3725</v>
      </c>
    </row>
    <row r="3727" spans="1:38" x14ac:dyDescent="0.3">
      <c r="A3727" s="225" t="s">
        <v>3615</v>
      </c>
      <c r="B3727" s="225" t="s">
        <v>8068</v>
      </c>
      <c r="C3727" s="237" t="s">
        <v>14720</v>
      </c>
      <c r="D3727" s="233" t="s">
        <v>14873</v>
      </c>
      <c r="E3727" s="232" t="s">
        <v>14874</v>
      </c>
      <c r="F3727" s="236" t="s">
        <v>8306</v>
      </c>
      <c r="G3727" s="210">
        <v>0</v>
      </c>
      <c r="H3727" s="227" t="s">
        <v>8085</v>
      </c>
      <c r="I3727" s="227" t="s">
        <v>4695</v>
      </c>
      <c r="J3727" s="227" t="s">
        <v>4695</v>
      </c>
      <c r="K3727" s="227" t="s">
        <v>4695</v>
      </c>
      <c r="L3727" s="227" t="s">
        <v>4695</v>
      </c>
      <c r="M3727" s="227" t="s">
        <v>7691</v>
      </c>
      <c r="N3727" s="226" t="s">
        <v>7589</v>
      </c>
      <c r="O3727" s="226" t="s">
        <v>8092</v>
      </c>
      <c r="P3727" s="226" t="s">
        <v>14746</v>
      </c>
      <c r="Q3727" s="226" t="s">
        <v>14755</v>
      </c>
      <c r="R3727" s="228" t="s">
        <v>14875</v>
      </c>
      <c r="S3727" s="228">
        <v>410000218</v>
      </c>
      <c r="T3727" s="229">
        <v>45713</v>
      </c>
      <c r="U3727" s="230" t="s">
        <v>14734</v>
      </c>
      <c r="V3727" s="230" t="s">
        <v>14337</v>
      </c>
      <c r="W3727" s="230" t="s">
        <v>14337</v>
      </c>
      <c r="X3727" s="230" t="s">
        <v>4264</v>
      </c>
      <c r="Y3727" s="230"/>
      <c r="Z3727" s="230" t="s">
        <v>15068</v>
      </c>
      <c r="AA3727" s="239">
        <v>202503</v>
      </c>
      <c r="AB3727" s="239"/>
      <c r="AC3727" s="240" t="s">
        <v>14340</v>
      </c>
      <c r="AD3727" s="240" t="s">
        <v>6952</v>
      </c>
      <c r="AE3727" s="241">
        <v>0</v>
      </c>
      <c r="AF3727" s="240" t="s">
        <v>6952</v>
      </c>
      <c r="AG3727" s="235" t="str">
        <f>IFERROR(VLOOKUP(작성용!A:A,RM!A:D,4,0),"-")</f>
        <v>조용원</v>
      </c>
      <c r="AH3727" s="9" t="s">
        <v>14752</v>
      </c>
      <c r="AI3727" s="231" t="s">
        <v>4264</v>
      </c>
      <c r="AJ3727" s="9" t="s">
        <v>4264</v>
      </c>
      <c r="AK3727" s="231" t="s">
        <v>10173</v>
      </c>
      <c r="AL3727" s="231">
        <v>3726</v>
      </c>
    </row>
    <row r="3728" spans="1:38" x14ac:dyDescent="0.3">
      <c r="A3728" s="225" t="s">
        <v>3615</v>
      </c>
      <c r="B3728" s="225" t="s">
        <v>8068</v>
      </c>
      <c r="C3728" s="237" t="s">
        <v>14720</v>
      </c>
      <c r="D3728" s="233" t="s">
        <v>14876</v>
      </c>
      <c r="E3728" s="232" t="s">
        <v>14877</v>
      </c>
      <c r="F3728" s="236" t="s">
        <v>8306</v>
      </c>
      <c r="G3728" s="210">
        <v>0</v>
      </c>
      <c r="H3728" s="227" t="s">
        <v>8085</v>
      </c>
      <c r="I3728" s="227" t="s">
        <v>4695</v>
      </c>
      <c r="J3728" s="227" t="s">
        <v>4695</v>
      </c>
      <c r="K3728" s="227" t="s">
        <v>4695</v>
      </c>
      <c r="L3728" s="227" t="s">
        <v>4695</v>
      </c>
      <c r="M3728" s="227" t="s">
        <v>7691</v>
      </c>
      <c r="N3728" s="226" t="s">
        <v>7589</v>
      </c>
      <c r="O3728" s="226" t="s">
        <v>8092</v>
      </c>
      <c r="P3728" s="226" t="s">
        <v>14746</v>
      </c>
      <c r="Q3728" s="226" t="s">
        <v>14755</v>
      </c>
      <c r="R3728" s="228" t="s">
        <v>14878</v>
      </c>
      <c r="S3728" s="228">
        <v>410000232</v>
      </c>
      <c r="T3728" s="229">
        <v>45713</v>
      </c>
      <c r="U3728" s="230" t="s">
        <v>14734</v>
      </c>
      <c r="V3728" s="230" t="s">
        <v>14337</v>
      </c>
      <c r="W3728" s="230" t="s">
        <v>14337</v>
      </c>
      <c r="X3728" s="230" t="s">
        <v>4264</v>
      </c>
      <c r="Y3728" s="230"/>
      <c r="Z3728" s="230" t="s">
        <v>15068</v>
      </c>
      <c r="AA3728" s="239">
        <v>202503</v>
      </c>
      <c r="AB3728" s="239"/>
      <c r="AC3728" s="240" t="s">
        <v>14340</v>
      </c>
      <c r="AD3728" s="240" t="s">
        <v>6952</v>
      </c>
      <c r="AE3728" s="241">
        <v>0</v>
      </c>
      <c r="AF3728" s="240" t="s">
        <v>6952</v>
      </c>
      <c r="AG3728" s="235" t="str">
        <f>IFERROR(VLOOKUP(작성용!A:A,RM!A:D,4,0),"-")</f>
        <v>조용원</v>
      </c>
      <c r="AH3728" s="9" t="s">
        <v>14752</v>
      </c>
      <c r="AI3728" s="231" t="s">
        <v>4264</v>
      </c>
      <c r="AJ3728" s="9" t="s">
        <v>4264</v>
      </c>
      <c r="AK3728" s="231" t="s">
        <v>10173</v>
      </c>
      <c r="AL3728" s="231">
        <v>3727</v>
      </c>
    </row>
    <row r="3729" spans="1:38" x14ac:dyDescent="0.3">
      <c r="A3729" s="225" t="s">
        <v>3615</v>
      </c>
      <c r="B3729" s="225" t="s">
        <v>8068</v>
      </c>
      <c r="C3729" s="237" t="s">
        <v>14720</v>
      </c>
      <c r="D3729" s="233" t="s">
        <v>14879</v>
      </c>
      <c r="E3729" s="232" t="s">
        <v>14880</v>
      </c>
      <c r="F3729" s="236" t="s">
        <v>8306</v>
      </c>
      <c r="G3729" s="210">
        <v>0</v>
      </c>
      <c r="H3729" s="227" t="s">
        <v>8085</v>
      </c>
      <c r="I3729" s="227" t="s">
        <v>4695</v>
      </c>
      <c r="J3729" s="227" t="s">
        <v>4695</v>
      </c>
      <c r="K3729" s="227" t="s">
        <v>4695</v>
      </c>
      <c r="L3729" s="227" t="s">
        <v>4695</v>
      </c>
      <c r="M3729" s="227" t="s">
        <v>7691</v>
      </c>
      <c r="N3729" s="226" t="s">
        <v>7589</v>
      </c>
      <c r="O3729" s="226" t="s">
        <v>8092</v>
      </c>
      <c r="P3729" s="226" t="s">
        <v>14746</v>
      </c>
      <c r="Q3729" s="226" t="s">
        <v>14755</v>
      </c>
      <c r="R3729" s="228" t="s">
        <v>14881</v>
      </c>
      <c r="S3729" s="228">
        <v>410000265</v>
      </c>
      <c r="T3729" s="229">
        <v>45713</v>
      </c>
      <c r="U3729" s="230" t="s">
        <v>14734</v>
      </c>
      <c r="V3729" s="230" t="s">
        <v>14337</v>
      </c>
      <c r="W3729" s="230" t="s">
        <v>14337</v>
      </c>
      <c r="X3729" s="230" t="s">
        <v>4264</v>
      </c>
      <c r="Y3729" s="230"/>
      <c r="Z3729" s="230" t="s">
        <v>15068</v>
      </c>
      <c r="AA3729" s="239">
        <v>202503</v>
      </c>
      <c r="AB3729" s="239"/>
      <c r="AC3729" s="240" t="s">
        <v>14340</v>
      </c>
      <c r="AD3729" s="240" t="s">
        <v>6952</v>
      </c>
      <c r="AE3729" s="241">
        <v>0</v>
      </c>
      <c r="AF3729" s="240" t="s">
        <v>6952</v>
      </c>
      <c r="AG3729" s="235" t="str">
        <f>IFERROR(VLOOKUP(작성용!A:A,RM!A:D,4,0),"-")</f>
        <v>조용원</v>
      </c>
      <c r="AH3729" s="9" t="s">
        <v>14752</v>
      </c>
      <c r="AI3729" s="231" t="s">
        <v>4264</v>
      </c>
      <c r="AJ3729" s="9" t="s">
        <v>4264</v>
      </c>
      <c r="AK3729" s="231" t="s">
        <v>10173</v>
      </c>
      <c r="AL3729" s="231">
        <v>3728</v>
      </c>
    </row>
    <row r="3730" spans="1:38" x14ac:dyDescent="0.3">
      <c r="A3730" s="225" t="s">
        <v>3615</v>
      </c>
      <c r="B3730" s="225" t="s">
        <v>8068</v>
      </c>
      <c r="C3730" s="237" t="s">
        <v>14720</v>
      </c>
      <c r="D3730" s="233" t="s">
        <v>14882</v>
      </c>
      <c r="E3730" s="232" t="s">
        <v>14883</v>
      </c>
      <c r="F3730" s="236" t="s">
        <v>8306</v>
      </c>
      <c r="G3730" s="210">
        <v>0</v>
      </c>
      <c r="H3730" s="227" t="s">
        <v>8085</v>
      </c>
      <c r="I3730" s="227" t="s">
        <v>4695</v>
      </c>
      <c r="J3730" s="227" t="s">
        <v>4695</v>
      </c>
      <c r="K3730" s="227" t="s">
        <v>4695</v>
      </c>
      <c r="L3730" s="227" t="s">
        <v>4695</v>
      </c>
      <c r="M3730" s="227" t="s">
        <v>7691</v>
      </c>
      <c r="N3730" s="226" t="s">
        <v>7589</v>
      </c>
      <c r="O3730" s="226" t="s">
        <v>8092</v>
      </c>
      <c r="P3730" s="226" t="s">
        <v>14746</v>
      </c>
      <c r="Q3730" s="226" t="s">
        <v>14755</v>
      </c>
      <c r="R3730" s="228" t="s">
        <v>14884</v>
      </c>
      <c r="S3730" s="228">
        <v>410000221</v>
      </c>
      <c r="T3730" s="229">
        <v>45713</v>
      </c>
      <c r="U3730" s="230" t="s">
        <v>14734</v>
      </c>
      <c r="V3730" s="230" t="s">
        <v>14337</v>
      </c>
      <c r="W3730" s="230" t="s">
        <v>14337</v>
      </c>
      <c r="X3730" s="230" t="s">
        <v>4264</v>
      </c>
      <c r="Y3730" s="230"/>
      <c r="Z3730" s="230" t="s">
        <v>15068</v>
      </c>
      <c r="AA3730" s="239">
        <v>202503</v>
      </c>
      <c r="AB3730" s="239"/>
      <c r="AC3730" s="240" t="s">
        <v>14340</v>
      </c>
      <c r="AD3730" s="240" t="s">
        <v>6952</v>
      </c>
      <c r="AE3730" s="241">
        <v>0</v>
      </c>
      <c r="AF3730" s="240" t="s">
        <v>6952</v>
      </c>
      <c r="AG3730" s="235" t="str">
        <f>IFERROR(VLOOKUP(작성용!A:A,RM!A:D,4,0),"-")</f>
        <v>조용원</v>
      </c>
      <c r="AH3730" s="9" t="s">
        <v>14752</v>
      </c>
      <c r="AI3730" s="231" t="s">
        <v>4264</v>
      </c>
      <c r="AJ3730" s="9" t="s">
        <v>4264</v>
      </c>
      <c r="AK3730" s="231" t="s">
        <v>10173</v>
      </c>
      <c r="AL3730" s="231">
        <v>3729</v>
      </c>
    </row>
    <row r="3731" spans="1:38" x14ac:dyDescent="0.3">
      <c r="A3731" s="225" t="s">
        <v>3615</v>
      </c>
      <c r="B3731" s="225" t="s">
        <v>8068</v>
      </c>
      <c r="C3731" s="237" t="s">
        <v>14720</v>
      </c>
      <c r="D3731" s="233" t="s">
        <v>14885</v>
      </c>
      <c r="E3731" s="232" t="s">
        <v>14886</v>
      </c>
      <c r="F3731" s="236" t="s">
        <v>8306</v>
      </c>
      <c r="G3731" s="210">
        <v>0</v>
      </c>
      <c r="H3731" s="227" t="s">
        <v>8085</v>
      </c>
      <c r="I3731" s="227" t="s">
        <v>4695</v>
      </c>
      <c r="J3731" s="227" t="s">
        <v>4695</v>
      </c>
      <c r="K3731" s="227" t="s">
        <v>4695</v>
      </c>
      <c r="L3731" s="227" t="s">
        <v>4695</v>
      </c>
      <c r="M3731" s="227" t="s">
        <v>7691</v>
      </c>
      <c r="N3731" s="226" t="s">
        <v>7589</v>
      </c>
      <c r="O3731" s="226" t="s">
        <v>8092</v>
      </c>
      <c r="P3731" s="226" t="s">
        <v>14746</v>
      </c>
      <c r="Q3731" s="226" t="s">
        <v>14755</v>
      </c>
      <c r="R3731" s="228" t="s">
        <v>14887</v>
      </c>
      <c r="S3731" s="228">
        <v>410000199</v>
      </c>
      <c r="T3731" s="229">
        <v>45713</v>
      </c>
      <c r="U3731" s="230" t="s">
        <v>14734</v>
      </c>
      <c r="V3731" s="230" t="s">
        <v>14337</v>
      </c>
      <c r="W3731" s="230" t="s">
        <v>14337</v>
      </c>
      <c r="X3731" s="230" t="s">
        <v>4264</v>
      </c>
      <c r="Y3731" s="230"/>
      <c r="Z3731" s="230" t="s">
        <v>15068</v>
      </c>
      <c r="AA3731" s="239">
        <v>202503</v>
      </c>
      <c r="AB3731" s="239"/>
      <c r="AC3731" s="240" t="s">
        <v>14340</v>
      </c>
      <c r="AD3731" s="240" t="s">
        <v>6952</v>
      </c>
      <c r="AE3731" s="241">
        <v>0</v>
      </c>
      <c r="AF3731" s="240" t="s">
        <v>6952</v>
      </c>
      <c r="AG3731" s="235" t="str">
        <f>IFERROR(VLOOKUP(작성용!A:A,RM!A:D,4,0),"-")</f>
        <v>조용원</v>
      </c>
      <c r="AH3731" s="9" t="s">
        <v>14752</v>
      </c>
      <c r="AI3731" s="231" t="s">
        <v>4264</v>
      </c>
      <c r="AJ3731" s="9" t="s">
        <v>4264</v>
      </c>
      <c r="AK3731" s="231" t="s">
        <v>10173</v>
      </c>
      <c r="AL3731" s="231">
        <v>3730</v>
      </c>
    </row>
    <row r="3732" spans="1:38" x14ac:dyDescent="0.3">
      <c r="A3732" s="225" t="s">
        <v>3615</v>
      </c>
      <c r="B3732" s="225" t="s">
        <v>8068</v>
      </c>
      <c r="C3732" s="237" t="s">
        <v>14720</v>
      </c>
      <c r="D3732" s="233" t="s">
        <v>14888</v>
      </c>
      <c r="E3732" s="232" t="s">
        <v>14889</v>
      </c>
      <c r="F3732" s="236" t="s">
        <v>8306</v>
      </c>
      <c r="G3732" s="210">
        <v>0</v>
      </c>
      <c r="H3732" s="227" t="s">
        <v>8085</v>
      </c>
      <c r="I3732" s="227" t="s">
        <v>4695</v>
      </c>
      <c r="J3732" s="227" t="s">
        <v>4695</v>
      </c>
      <c r="K3732" s="227" t="s">
        <v>4695</v>
      </c>
      <c r="L3732" s="227" t="s">
        <v>4695</v>
      </c>
      <c r="M3732" s="227" t="s">
        <v>7691</v>
      </c>
      <c r="N3732" s="226" t="s">
        <v>7589</v>
      </c>
      <c r="O3732" s="226" t="s">
        <v>8092</v>
      </c>
      <c r="P3732" s="226" t="s">
        <v>14746</v>
      </c>
      <c r="Q3732" s="226" t="s">
        <v>14755</v>
      </c>
      <c r="R3732" s="228" t="s">
        <v>14890</v>
      </c>
      <c r="S3732" s="228">
        <v>410000202</v>
      </c>
      <c r="T3732" s="229">
        <v>45713</v>
      </c>
      <c r="U3732" s="230" t="s">
        <v>14734</v>
      </c>
      <c r="V3732" s="230" t="s">
        <v>14337</v>
      </c>
      <c r="W3732" s="230" t="s">
        <v>14337</v>
      </c>
      <c r="X3732" s="230" t="s">
        <v>4264</v>
      </c>
      <c r="Y3732" s="230"/>
      <c r="Z3732" s="230" t="s">
        <v>15068</v>
      </c>
      <c r="AA3732" s="239">
        <v>202503</v>
      </c>
      <c r="AB3732" s="239"/>
      <c r="AC3732" s="240" t="s">
        <v>14340</v>
      </c>
      <c r="AD3732" s="240" t="s">
        <v>6952</v>
      </c>
      <c r="AE3732" s="241">
        <v>0</v>
      </c>
      <c r="AF3732" s="240" t="s">
        <v>6952</v>
      </c>
      <c r="AG3732" s="235" t="str">
        <f>IFERROR(VLOOKUP(작성용!A:A,RM!A:D,4,0),"-")</f>
        <v>조용원</v>
      </c>
      <c r="AH3732" s="9" t="s">
        <v>14752</v>
      </c>
      <c r="AI3732" s="231" t="s">
        <v>4264</v>
      </c>
      <c r="AJ3732" s="9" t="s">
        <v>4264</v>
      </c>
      <c r="AK3732" s="231" t="s">
        <v>10173</v>
      </c>
      <c r="AL3732" s="231">
        <v>3731</v>
      </c>
    </row>
    <row r="3733" spans="1:38" x14ac:dyDescent="0.3">
      <c r="A3733" s="225" t="s">
        <v>3615</v>
      </c>
      <c r="B3733" s="225" t="s">
        <v>8068</v>
      </c>
      <c r="C3733" s="237" t="s">
        <v>14720</v>
      </c>
      <c r="D3733" s="233" t="s">
        <v>14891</v>
      </c>
      <c r="E3733" s="232" t="s">
        <v>14892</v>
      </c>
      <c r="F3733" s="236" t="s">
        <v>8306</v>
      </c>
      <c r="G3733" s="210">
        <v>0</v>
      </c>
      <c r="H3733" s="227" t="s">
        <v>8085</v>
      </c>
      <c r="I3733" s="227" t="s">
        <v>4695</v>
      </c>
      <c r="J3733" s="227" t="s">
        <v>4695</v>
      </c>
      <c r="K3733" s="227" t="s">
        <v>4695</v>
      </c>
      <c r="L3733" s="227" t="s">
        <v>4695</v>
      </c>
      <c r="M3733" s="227" t="s">
        <v>7691</v>
      </c>
      <c r="N3733" s="226" t="s">
        <v>7589</v>
      </c>
      <c r="O3733" s="226" t="s">
        <v>8092</v>
      </c>
      <c r="P3733" s="226" t="s">
        <v>14746</v>
      </c>
      <c r="Q3733" s="226" t="s">
        <v>14755</v>
      </c>
      <c r="R3733" s="228" t="s">
        <v>14893</v>
      </c>
      <c r="S3733" s="228">
        <v>410000246</v>
      </c>
      <c r="T3733" s="229">
        <v>45713</v>
      </c>
      <c r="U3733" s="230" t="s">
        <v>14734</v>
      </c>
      <c r="V3733" s="230" t="s">
        <v>14337</v>
      </c>
      <c r="W3733" s="230" t="s">
        <v>14337</v>
      </c>
      <c r="X3733" s="230" t="s">
        <v>4264</v>
      </c>
      <c r="Y3733" s="230"/>
      <c r="Z3733" s="230" t="s">
        <v>15068</v>
      </c>
      <c r="AA3733" s="239">
        <v>202503</v>
      </c>
      <c r="AB3733" s="239"/>
      <c r="AC3733" s="240" t="s">
        <v>14340</v>
      </c>
      <c r="AD3733" s="240" t="s">
        <v>6952</v>
      </c>
      <c r="AE3733" s="241">
        <v>0</v>
      </c>
      <c r="AF3733" s="240" t="s">
        <v>6952</v>
      </c>
      <c r="AG3733" s="235" t="str">
        <f>IFERROR(VLOOKUP(작성용!A:A,RM!A:D,4,0),"-")</f>
        <v>조용원</v>
      </c>
      <c r="AH3733" s="9" t="s">
        <v>14752</v>
      </c>
      <c r="AI3733" s="231" t="s">
        <v>4264</v>
      </c>
      <c r="AJ3733" s="9" t="s">
        <v>4264</v>
      </c>
      <c r="AK3733" s="231" t="s">
        <v>10173</v>
      </c>
      <c r="AL3733" s="231">
        <v>3732</v>
      </c>
    </row>
    <row r="3734" spans="1:38" x14ac:dyDescent="0.3">
      <c r="A3734" s="225" t="s">
        <v>3615</v>
      </c>
      <c r="B3734" s="225" t="s">
        <v>8068</v>
      </c>
      <c r="C3734" s="237" t="s">
        <v>14720</v>
      </c>
      <c r="D3734" s="233" t="s">
        <v>14894</v>
      </c>
      <c r="E3734" s="232" t="s">
        <v>9468</v>
      </c>
      <c r="F3734" s="236" t="s">
        <v>8306</v>
      </c>
      <c r="G3734" s="210">
        <v>0</v>
      </c>
      <c r="H3734" s="227" t="s">
        <v>8085</v>
      </c>
      <c r="I3734" s="227" t="s">
        <v>4695</v>
      </c>
      <c r="J3734" s="227" t="s">
        <v>4695</v>
      </c>
      <c r="K3734" s="227" t="s">
        <v>4695</v>
      </c>
      <c r="L3734" s="227" t="s">
        <v>4695</v>
      </c>
      <c r="M3734" s="227" t="s">
        <v>7691</v>
      </c>
      <c r="N3734" s="226" t="s">
        <v>7589</v>
      </c>
      <c r="O3734" s="226" t="s">
        <v>8092</v>
      </c>
      <c r="P3734" s="226" t="s">
        <v>14746</v>
      </c>
      <c r="Q3734" s="226" t="s">
        <v>14755</v>
      </c>
      <c r="R3734" s="228" t="s">
        <v>14895</v>
      </c>
      <c r="S3734" s="228">
        <v>410000216</v>
      </c>
      <c r="T3734" s="229">
        <v>45713</v>
      </c>
      <c r="U3734" s="230" t="s">
        <v>14734</v>
      </c>
      <c r="V3734" s="230" t="s">
        <v>14337</v>
      </c>
      <c r="W3734" s="230" t="s">
        <v>14337</v>
      </c>
      <c r="X3734" s="230" t="s">
        <v>4264</v>
      </c>
      <c r="Y3734" s="230"/>
      <c r="Z3734" s="230" t="s">
        <v>15068</v>
      </c>
      <c r="AA3734" s="239">
        <v>202503</v>
      </c>
      <c r="AB3734" s="239"/>
      <c r="AC3734" s="240" t="s">
        <v>14340</v>
      </c>
      <c r="AD3734" s="240" t="s">
        <v>6952</v>
      </c>
      <c r="AE3734" s="241">
        <v>0</v>
      </c>
      <c r="AF3734" s="240" t="s">
        <v>6952</v>
      </c>
      <c r="AG3734" s="235" t="str">
        <f>IFERROR(VLOOKUP(작성용!A:A,RM!A:D,4,0),"-")</f>
        <v>조용원</v>
      </c>
      <c r="AH3734" s="9" t="s">
        <v>14752</v>
      </c>
      <c r="AI3734" s="231" t="s">
        <v>4264</v>
      </c>
      <c r="AJ3734" s="9" t="s">
        <v>4264</v>
      </c>
      <c r="AK3734" s="231" t="s">
        <v>10173</v>
      </c>
      <c r="AL3734" s="231">
        <v>3733</v>
      </c>
    </row>
    <row r="3735" spans="1:38" x14ac:dyDescent="0.3">
      <c r="A3735" s="225" t="s">
        <v>3615</v>
      </c>
      <c r="B3735" s="225" t="s">
        <v>8068</v>
      </c>
      <c r="C3735" s="237" t="s">
        <v>14720</v>
      </c>
      <c r="D3735" s="233" t="s">
        <v>14379</v>
      </c>
      <c r="E3735" s="232" t="s">
        <v>14380</v>
      </c>
      <c r="F3735" s="236" t="s">
        <v>8306</v>
      </c>
      <c r="G3735" s="210">
        <v>0</v>
      </c>
      <c r="H3735" s="227" t="s">
        <v>8085</v>
      </c>
      <c r="I3735" s="227" t="s">
        <v>4695</v>
      </c>
      <c r="J3735" s="227" t="s">
        <v>4695</v>
      </c>
      <c r="K3735" s="227" t="s">
        <v>4695</v>
      </c>
      <c r="L3735" s="227" t="s">
        <v>4695</v>
      </c>
      <c r="M3735" s="227" t="s">
        <v>7691</v>
      </c>
      <c r="N3735" s="226" t="s">
        <v>7589</v>
      </c>
      <c r="O3735" s="226" t="s">
        <v>8092</v>
      </c>
      <c r="P3735" s="226" t="s">
        <v>14746</v>
      </c>
      <c r="Q3735" s="226" t="s">
        <v>14755</v>
      </c>
      <c r="R3735" s="228" t="s">
        <v>14381</v>
      </c>
      <c r="S3735" s="228">
        <v>410000229</v>
      </c>
      <c r="T3735" s="229">
        <v>45713</v>
      </c>
      <c r="U3735" s="230" t="s">
        <v>14734</v>
      </c>
      <c r="V3735" s="230" t="s">
        <v>14337</v>
      </c>
      <c r="W3735" s="230" t="s">
        <v>14337</v>
      </c>
      <c r="X3735" s="230" t="s">
        <v>4264</v>
      </c>
      <c r="Y3735" s="230"/>
      <c r="Z3735" s="230" t="s">
        <v>15068</v>
      </c>
      <c r="AA3735" s="239">
        <v>202503</v>
      </c>
      <c r="AB3735" s="239"/>
      <c r="AC3735" s="240" t="s">
        <v>14340</v>
      </c>
      <c r="AD3735" s="240" t="s">
        <v>6952</v>
      </c>
      <c r="AE3735" s="241">
        <v>0</v>
      </c>
      <c r="AF3735" s="240" t="s">
        <v>6952</v>
      </c>
      <c r="AG3735" s="235" t="str">
        <f>IFERROR(VLOOKUP(작성용!A:A,RM!A:D,4,0),"-")</f>
        <v>조용원</v>
      </c>
      <c r="AH3735" s="9" t="s">
        <v>14752</v>
      </c>
      <c r="AI3735" s="231" t="s">
        <v>4264</v>
      </c>
      <c r="AJ3735" s="9" t="s">
        <v>4264</v>
      </c>
      <c r="AK3735" s="231" t="s">
        <v>10173</v>
      </c>
      <c r="AL3735" s="231">
        <v>3734</v>
      </c>
    </row>
    <row r="3736" spans="1:38" x14ac:dyDescent="0.3">
      <c r="A3736" s="225" t="s">
        <v>3615</v>
      </c>
      <c r="B3736" s="225" t="s">
        <v>8068</v>
      </c>
      <c r="C3736" s="237" t="s">
        <v>14720</v>
      </c>
      <c r="D3736" s="233" t="s">
        <v>14896</v>
      </c>
      <c r="E3736" s="232" t="s">
        <v>14897</v>
      </c>
      <c r="F3736" s="236" t="s">
        <v>8306</v>
      </c>
      <c r="G3736" s="210">
        <v>0</v>
      </c>
      <c r="H3736" s="227" t="s">
        <v>8085</v>
      </c>
      <c r="I3736" s="227" t="s">
        <v>4695</v>
      </c>
      <c r="J3736" s="227" t="s">
        <v>4695</v>
      </c>
      <c r="K3736" s="227" t="s">
        <v>4695</v>
      </c>
      <c r="L3736" s="227" t="s">
        <v>4695</v>
      </c>
      <c r="M3736" s="227" t="s">
        <v>7691</v>
      </c>
      <c r="N3736" s="226" t="s">
        <v>7589</v>
      </c>
      <c r="O3736" s="226" t="s">
        <v>8092</v>
      </c>
      <c r="P3736" s="226" t="s">
        <v>14746</v>
      </c>
      <c r="Q3736" s="226" t="s">
        <v>14755</v>
      </c>
      <c r="R3736" s="228" t="s">
        <v>14898</v>
      </c>
      <c r="S3736" s="228">
        <v>410000146</v>
      </c>
      <c r="T3736" s="229">
        <v>45713</v>
      </c>
      <c r="U3736" s="230" t="s">
        <v>14734</v>
      </c>
      <c r="V3736" s="230" t="s">
        <v>14337</v>
      </c>
      <c r="W3736" s="230" t="s">
        <v>14337</v>
      </c>
      <c r="X3736" s="230" t="s">
        <v>4264</v>
      </c>
      <c r="Y3736" s="230"/>
      <c r="Z3736" s="230" t="s">
        <v>15068</v>
      </c>
      <c r="AA3736" s="239">
        <v>202503</v>
      </c>
      <c r="AB3736" s="239"/>
      <c r="AC3736" s="240" t="s">
        <v>14340</v>
      </c>
      <c r="AD3736" s="240" t="s">
        <v>6952</v>
      </c>
      <c r="AE3736" s="241">
        <v>0</v>
      </c>
      <c r="AF3736" s="240" t="s">
        <v>6952</v>
      </c>
      <c r="AG3736" s="235" t="str">
        <f>IFERROR(VLOOKUP(작성용!A:A,RM!A:D,4,0),"-")</f>
        <v>조용원</v>
      </c>
      <c r="AH3736" s="9" t="s">
        <v>14752</v>
      </c>
      <c r="AI3736" s="231" t="s">
        <v>4264</v>
      </c>
      <c r="AJ3736" s="9" t="s">
        <v>4264</v>
      </c>
      <c r="AK3736" s="231" t="s">
        <v>10173</v>
      </c>
      <c r="AL3736" s="231">
        <v>3735</v>
      </c>
    </row>
    <row r="3737" spans="1:38" x14ac:dyDescent="0.3">
      <c r="A3737" s="225" t="s">
        <v>3615</v>
      </c>
      <c r="B3737" s="225" t="s">
        <v>8068</v>
      </c>
      <c r="C3737" s="237" t="s">
        <v>14720</v>
      </c>
      <c r="D3737" s="233" t="s">
        <v>14899</v>
      </c>
      <c r="E3737" s="232" t="s">
        <v>9471</v>
      </c>
      <c r="F3737" s="236" t="s">
        <v>8306</v>
      </c>
      <c r="G3737" s="210">
        <v>0</v>
      </c>
      <c r="H3737" s="227" t="s">
        <v>8085</v>
      </c>
      <c r="I3737" s="227" t="s">
        <v>4695</v>
      </c>
      <c r="J3737" s="227" t="s">
        <v>4695</v>
      </c>
      <c r="K3737" s="227" t="s">
        <v>4695</v>
      </c>
      <c r="L3737" s="227" t="s">
        <v>4695</v>
      </c>
      <c r="M3737" s="227" t="s">
        <v>7691</v>
      </c>
      <c r="N3737" s="226" t="s">
        <v>7589</v>
      </c>
      <c r="O3737" s="226" t="s">
        <v>8092</v>
      </c>
      <c r="P3737" s="226" t="s">
        <v>14746</v>
      </c>
      <c r="Q3737" s="226" t="s">
        <v>14755</v>
      </c>
      <c r="R3737" s="228" t="s">
        <v>14900</v>
      </c>
      <c r="S3737" s="228">
        <v>410000187</v>
      </c>
      <c r="T3737" s="229">
        <v>45713</v>
      </c>
      <c r="U3737" s="230" t="s">
        <v>14734</v>
      </c>
      <c r="V3737" s="230" t="s">
        <v>14337</v>
      </c>
      <c r="W3737" s="230" t="s">
        <v>14337</v>
      </c>
      <c r="X3737" s="230" t="s">
        <v>4264</v>
      </c>
      <c r="Y3737" s="230"/>
      <c r="Z3737" s="230" t="s">
        <v>15068</v>
      </c>
      <c r="AA3737" s="239">
        <v>202503</v>
      </c>
      <c r="AB3737" s="239"/>
      <c r="AC3737" s="240" t="s">
        <v>14340</v>
      </c>
      <c r="AD3737" s="240" t="s">
        <v>6952</v>
      </c>
      <c r="AE3737" s="241">
        <v>0</v>
      </c>
      <c r="AF3737" s="240" t="s">
        <v>6952</v>
      </c>
      <c r="AG3737" s="235" t="str">
        <f>IFERROR(VLOOKUP(작성용!A:A,RM!A:D,4,0),"-")</f>
        <v>조용원</v>
      </c>
      <c r="AH3737" s="9" t="s">
        <v>14752</v>
      </c>
      <c r="AI3737" s="231" t="s">
        <v>4264</v>
      </c>
      <c r="AJ3737" s="9" t="s">
        <v>4264</v>
      </c>
      <c r="AK3737" s="231" t="s">
        <v>10173</v>
      </c>
      <c r="AL3737" s="231">
        <v>3736</v>
      </c>
    </row>
    <row r="3738" spans="1:38" x14ac:dyDescent="0.3">
      <c r="A3738" s="225" t="s">
        <v>3615</v>
      </c>
      <c r="B3738" s="225" t="s">
        <v>8068</v>
      </c>
      <c r="C3738" s="237" t="s">
        <v>14720</v>
      </c>
      <c r="D3738" s="233" t="s">
        <v>14901</v>
      </c>
      <c r="E3738" s="232" t="s">
        <v>14902</v>
      </c>
      <c r="F3738" s="236" t="s">
        <v>8306</v>
      </c>
      <c r="G3738" s="210">
        <v>0</v>
      </c>
      <c r="H3738" s="227" t="s">
        <v>8085</v>
      </c>
      <c r="I3738" s="227" t="s">
        <v>4695</v>
      </c>
      <c r="J3738" s="227" t="s">
        <v>4695</v>
      </c>
      <c r="K3738" s="227" t="s">
        <v>4695</v>
      </c>
      <c r="L3738" s="227" t="s">
        <v>4695</v>
      </c>
      <c r="M3738" s="227" t="s">
        <v>7691</v>
      </c>
      <c r="N3738" s="226" t="s">
        <v>7589</v>
      </c>
      <c r="O3738" s="226" t="s">
        <v>8092</v>
      </c>
      <c r="P3738" s="226" t="s">
        <v>14746</v>
      </c>
      <c r="Q3738" s="226" t="s">
        <v>14755</v>
      </c>
      <c r="R3738" s="228" t="s">
        <v>14903</v>
      </c>
      <c r="S3738" s="228">
        <v>410000031</v>
      </c>
      <c r="T3738" s="229">
        <v>45713</v>
      </c>
      <c r="U3738" s="230" t="s">
        <v>14734</v>
      </c>
      <c r="V3738" s="230" t="s">
        <v>14337</v>
      </c>
      <c r="W3738" s="230" t="s">
        <v>14337</v>
      </c>
      <c r="X3738" s="230" t="s">
        <v>4264</v>
      </c>
      <c r="Y3738" s="230"/>
      <c r="Z3738" s="230" t="s">
        <v>15068</v>
      </c>
      <c r="AA3738" s="239">
        <v>202503</v>
      </c>
      <c r="AB3738" s="239"/>
      <c r="AC3738" s="240" t="s">
        <v>14340</v>
      </c>
      <c r="AD3738" s="240" t="s">
        <v>6952</v>
      </c>
      <c r="AE3738" s="241">
        <v>0</v>
      </c>
      <c r="AF3738" s="240" t="s">
        <v>6952</v>
      </c>
      <c r="AG3738" s="235" t="str">
        <f>IFERROR(VLOOKUP(작성용!A:A,RM!A:D,4,0),"-")</f>
        <v>조용원</v>
      </c>
      <c r="AH3738" s="9" t="s">
        <v>14752</v>
      </c>
      <c r="AI3738" s="231" t="s">
        <v>4264</v>
      </c>
      <c r="AJ3738" s="9" t="s">
        <v>4264</v>
      </c>
      <c r="AK3738" s="231" t="s">
        <v>10173</v>
      </c>
      <c r="AL3738" s="231">
        <v>3737</v>
      </c>
    </row>
    <row r="3739" spans="1:38" x14ac:dyDescent="0.3">
      <c r="A3739" s="225" t="s">
        <v>3615</v>
      </c>
      <c r="B3739" s="225" t="s">
        <v>8068</v>
      </c>
      <c r="C3739" s="237" t="s">
        <v>14720</v>
      </c>
      <c r="D3739" s="233" t="s">
        <v>14904</v>
      </c>
      <c r="E3739" s="232" t="s">
        <v>14905</v>
      </c>
      <c r="F3739" s="236" t="s">
        <v>8306</v>
      </c>
      <c r="G3739" s="210">
        <v>0</v>
      </c>
      <c r="H3739" s="227" t="s">
        <v>8085</v>
      </c>
      <c r="I3739" s="227" t="s">
        <v>4695</v>
      </c>
      <c r="J3739" s="227" t="s">
        <v>4695</v>
      </c>
      <c r="K3739" s="227" t="s">
        <v>4695</v>
      </c>
      <c r="L3739" s="227" t="s">
        <v>4695</v>
      </c>
      <c r="M3739" s="227" t="s">
        <v>7691</v>
      </c>
      <c r="N3739" s="226" t="s">
        <v>7589</v>
      </c>
      <c r="O3739" s="226" t="s">
        <v>8092</v>
      </c>
      <c r="P3739" s="226" t="s">
        <v>14746</v>
      </c>
      <c r="Q3739" s="226" t="s">
        <v>14755</v>
      </c>
      <c r="R3739" s="228" t="s">
        <v>8148</v>
      </c>
      <c r="S3739" s="228">
        <v>410000002</v>
      </c>
      <c r="T3739" s="229">
        <v>45713</v>
      </c>
      <c r="U3739" s="230" t="s">
        <v>14734</v>
      </c>
      <c r="V3739" s="230" t="s">
        <v>14337</v>
      </c>
      <c r="W3739" s="230" t="s">
        <v>14337</v>
      </c>
      <c r="X3739" s="230" t="s">
        <v>4264</v>
      </c>
      <c r="Y3739" s="230"/>
      <c r="Z3739" s="230" t="s">
        <v>15068</v>
      </c>
      <c r="AA3739" s="239">
        <v>202503</v>
      </c>
      <c r="AB3739" s="239"/>
      <c r="AC3739" s="240" t="s">
        <v>14340</v>
      </c>
      <c r="AD3739" s="240" t="s">
        <v>6952</v>
      </c>
      <c r="AE3739" s="241">
        <v>0</v>
      </c>
      <c r="AF3739" s="240" t="s">
        <v>6952</v>
      </c>
      <c r="AG3739" s="235" t="str">
        <f>IFERROR(VLOOKUP(작성용!A:A,RM!A:D,4,0),"-")</f>
        <v>조용원</v>
      </c>
      <c r="AH3739" s="9" t="s">
        <v>14752</v>
      </c>
      <c r="AI3739" s="231" t="s">
        <v>4264</v>
      </c>
      <c r="AJ3739" s="9" t="s">
        <v>4264</v>
      </c>
      <c r="AK3739" s="231" t="s">
        <v>10173</v>
      </c>
      <c r="AL3739" s="231">
        <v>3738</v>
      </c>
    </row>
    <row r="3740" spans="1:38" x14ac:dyDescent="0.3">
      <c r="A3740" s="225" t="s">
        <v>3615</v>
      </c>
      <c r="B3740" s="225" t="s">
        <v>8068</v>
      </c>
      <c r="C3740" s="237" t="s">
        <v>14720</v>
      </c>
      <c r="D3740" s="233" t="s">
        <v>9080</v>
      </c>
      <c r="E3740" s="232" t="s">
        <v>14906</v>
      </c>
      <c r="F3740" s="236" t="s">
        <v>8306</v>
      </c>
      <c r="G3740" s="210">
        <v>0</v>
      </c>
      <c r="H3740" s="227" t="s">
        <v>8085</v>
      </c>
      <c r="I3740" s="227" t="s">
        <v>4695</v>
      </c>
      <c r="J3740" s="227" t="s">
        <v>4695</v>
      </c>
      <c r="K3740" s="227" t="s">
        <v>4695</v>
      </c>
      <c r="L3740" s="227" t="s">
        <v>4695</v>
      </c>
      <c r="M3740" s="227" t="s">
        <v>7691</v>
      </c>
      <c r="N3740" s="226" t="s">
        <v>7589</v>
      </c>
      <c r="O3740" s="226" t="s">
        <v>8092</v>
      </c>
      <c r="P3740" s="226" t="s">
        <v>14746</v>
      </c>
      <c r="Q3740" s="226" t="s">
        <v>14755</v>
      </c>
      <c r="R3740" s="228" t="s">
        <v>14907</v>
      </c>
      <c r="S3740" s="228">
        <v>410000027</v>
      </c>
      <c r="T3740" s="229">
        <v>45713</v>
      </c>
      <c r="U3740" s="230" t="s">
        <v>14734</v>
      </c>
      <c r="V3740" s="230" t="s">
        <v>14337</v>
      </c>
      <c r="W3740" s="230" t="s">
        <v>14337</v>
      </c>
      <c r="X3740" s="230" t="s">
        <v>4264</v>
      </c>
      <c r="Y3740" s="230"/>
      <c r="Z3740" s="230" t="s">
        <v>15068</v>
      </c>
      <c r="AA3740" s="239">
        <v>202503</v>
      </c>
      <c r="AB3740" s="239"/>
      <c r="AC3740" s="240" t="s">
        <v>14340</v>
      </c>
      <c r="AD3740" s="240" t="s">
        <v>6952</v>
      </c>
      <c r="AE3740" s="241">
        <v>0</v>
      </c>
      <c r="AF3740" s="240" t="s">
        <v>6952</v>
      </c>
      <c r="AG3740" s="235" t="str">
        <f>IFERROR(VLOOKUP(작성용!A:A,RM!A:D,4,0),"-")</f>
        <v>조용원</v>
      </c>
      <c r="AH3740" s="9" t="s">
        <v>14752</v>
      </c>
      <c r="AI3740" s="231" t="s">
        <v>4264</v>
      </c>
      <c r="AJ3740" s="9" t="s">
        <v>4264</v>
      </c>
      <c r="AK3740" s="231" t="s">
        <v>10173</v>
      </c>
      <c r="AL3740" s="231">
        <v>3739</v>
      </c>
    </row>
    <row r="3741" spans="1:38" x14ac:dyDescent="0.3">
      <c r="A3741" s="225" t="s">
        <v>3615</v>
      </c>
      <c r="B3741" s="225" t="s">
        <v>8068</v>
      </c>
      <c r="C3741" s="237" t="s">
        <v>14720</v>
      </c>
      <c r="D3741" s="233" t="s">
        <v>14908</v>
      </c>
      <c r="E3741" s="232" t="s">
        <v>14909</v>
      </c>
      <c r="F3741" s="236" t="s">
        <v>8306</v>
      </c>
      <c r="G3741" s="210">
        <v>0</v>
      </c>
      <c r="H3741" s="227" t="s">
        <v>8085</v>
      </c>
      <c r="I3741" s="227" t="s">
        <v>4695</v>
      </c>
      <c r="J3741" s="227" t="s">
        <v>4695</v>
      </c>
      <c r="K3741" s="227" t="s">
        <v>4695</v>
      </c>
      <c r="L3741" s="227" t="s">
        <v>4695</v>
      </c>
      <c r="M3741" s="227" t="s">
        <v>7691</v>
      </c>
      <c r="N3741" s="226" t="s">
        <v>7589</v>
      </c>
      <c r="O3741" s="226" t="s">
        <v>8092</v>
      </c>
      <c r="P3741" s="226" t="s">
        <v>14746</v>
      </c>
      <c r="Q3741" s="226" t="s">
        <v>14755</v>
      </c>
      <c r="R3741" s="228" t="s">
        <v>14910</v>
      </c>
      <c r="S3741" s="228">
        <v>410000004</v>
      </c>
      <c r="T3741" s="229">
        <v>45713</v>
      </c>
      <c r="U3741" s="230" t="s">
        <v>14734</v>
      </c>
      <c r="V3741" s="230" t="s">
        <v>14337</v>
      </c>
      <c r="W3741" s="230" t="s">
        <v>14337</v>
      </c>
      <c r="X3741" s="230" t="s">
        <v>4264</v>
      </c>
      <c r="Y3741" s="230"/>
      <c r="Z3741" s="230" t="s">
        <v>15068</v>
      </c>
      <c r="AA3741" s="239">
        <v>202503</v>
      </c>
      <c r="AB3741" s="239"/>
      <c r="AC3741" s="240" t="s">
        <v>14340</v>
      </c>
      <c r="AD3741" s="240" t="s">
        <v>6952</v>
      </c>
      <c r="AE3741" s="241">
        <v>0</v>
      </c>
      <c r="AF3741" s="240" t="s">
        <v>6952</v>
      </c>
      <c r="AG3741" s="235" t="str">
        <f>IFERROR(VLOOKUP(작성용!A:A,RM!A:D,4,0),"-")</f>
        <v>조용원</v>
      </c>
      <c r="AH3741" s="9" t="s">
        <v>14752</v>
      </c>
      <c r="AI3741" s="231" t="s">
        <v>4264</v>
      </c>
      <c r="AJ3741" s="9" t="s">
        <v>4264</v>
      </c>
      <c r="AK3741" s="231" t="s">
        <v>10173</v>
      </c>
      <c r="AL3741" s="231">
        <v>3740</v>
      </c>
    </row>
    <row r="3742" spans="1:38" x14ac:dyDescent="0.3">
      <c r="A3742" s="225" t="s">
        <v>3615</v>
      </c>
      <c r="B3742" s="225" t="s">
        <v>8068</v>
      </c>
      <c r="C3742" s="237" t="s">
        <v>14720</v>
      </c>
      <c r="D3742" s="233" t="s">
        <v>14911</v>
      </c>
      <c r="E3742" s="232" t="s">
        <v>14912</v>
      </c>
      <c r="F3742" s="236" t="s">
        <v>8306</v>
      </c>
      <c r="G3742" s="210">
        <v>0</v>
      </c>
      <c r="H3742" s="227" t="s">
        <v>8085</v>
      </c>
      <c r="I3742" s="227" t="s">
        <v>4695</v>
      </c>
      <c r="J3742" s="227" t="s">
        <v>4695</v>
      </c>
      <c r="K3742" s="227" t="s">
        <v>4695</v>
      </c>
      <c r="L3742" s="227" t="s">
        <v>4695</v>
      </c>
      <c r="M3742" s="227" t="s">
        <v>7691</v>
      </c>
      <c r="N3742" s="226" t="s">
        <v>7589</v>
      </c>
      <c r="O3742" s="226" t="s">
        <v>8092</v>
      </c>
      <c r="P3742" s="226" t="s">
        <v>14746</v>
      </c>
      <c r="Q3742" s="226" t="s">
        <v>14755</v>
      </c>
      <c r="R3742" s="228" t="s">
        <v>14913</v>
      </c>
      <c r="S3742" s="228">
        <v>410000006</v>
      </c>
      <c r="T3742" s="229">
        <v>45713</v>
      </c>
      <c r="U3742" s="230" t="s">
        <v>14734</v>
      </c>
      <c r="V3742" s="230" t="s">
        <v>14337</v>
      </c>
      <c r="W3742" s="230" t="s">
        <v>14337</v>
      </c>
      <c r="X3742" s="230" t="s">
        <v>4264</v>
      </c>
      <c r="Y3742" s="230"/>
      <c r="Z3742" s="230" t="s">
        <v>15068</v>
      </c>
      <c r="AA3742" s="239">
        <v>202503</v>
      </c>
      <c r="AB3742" s="239"/>
      <c r="AC3742" s="240" t="s">
        <v>14340</v>
      </c>
      <c r="AD3742" s="240" t="s">
        <v>6952</v>
      </c>
      <c r="AE3742" s="241">
        <v>0</v>
      </c>
      <c r="AF3742" s="240" t="s">
        <v>6952</v>
      </c>
      <c r="AG3742" s="235" t="str">
        <f>IFERROR(VLOOKUP(작성용!A:A,RM!A:D,4,0),"-")</f>
        <v>조용원</v>
      </c>
      <c r="AH3742" s="9" t="s">
        <v>14752</v>
      </c>
      <c r="AI3742" s="231" t="s">
        <v>4264</v>
      </c>
      <c r="AJ3742" s="9" t="s">
        <v>4264</v>
      </c>
      <c r="AK3742" s="231" t="s">
        <v>10173</v>
      </c>
      <c r="AL3742" s="231">
        <v>3741</v>
      </c>
    </row>
    <row r="3743" spans="1:38" x14ac:dyDescent="0.3">
      <c r="A3743" s="225" t="s">
        <v>3615</v>
      </c>
      <c r="B3743" s="225" t="s">
        <v>8068</v>
      </c>
      <c r="C3743" s="237" t="s">
        <v>14720</v>
      </c>
      <c r="D3743" s="233" t="s">
        <v>14914</v>
      </c>
      <c r="E3743" s="232" t="s">
        <v>14915</v>
      </c>
      <c r="F3743" s="236" t="s">
        <v>8306</v>
      </c>
      <c r="G3743" s="210">
        <v>0</v>
      </c>
      <c r="H3743" s="227" t="s">
        <v>8085</v>
      </c>
      <c r="I3743" s="227" t="s">
        <v>4695</v>
      </c>
      <c r="J3743" s="227" t="s">
        <v>4695</v>
      </c>
      <c r="K3743" s="227" t="s">
        <v>4695</v>
      </c>
      <c r="L3743" s="227" t="s">
        <v>4695</v>
      </c>
      <c r="M3743" s="227" t="s">
        <v>7691</v>
      </c>
      <c r="N3743" s="226" t="s">
        <v>7589</v>
      </c>
      <c r="O3743" s="226" t="s">
        <v>8092</v>
      </c>
      <c r="P3743" s="226" t="s">
        <v>14746</v>
      </c>
      <c r="Q3743" s="226" t="s">
        <v>14755</v>
      </c>
      <c r="R3743" s="228" t="s">
        <v>14916</v>
      </c>
      <c r="S3743" s="228">
        <v>410000274</v>
      </c>
      <c r="T3743" s="229">
        <v>45713</v>
      </c>
      <c r="U3743" s="230" t="s">
        <v>14734</v>
      </c>
      <c r="V3743" s="230" t="s">
        <v>14337</v>
      </c>
      <c r="W3743" s="230" t="s">
        <v>14337</v>
      </c>
      <c r="X3743" s="230" t="s">
        <v>4264</v>
      </c>
      <c r="Y3743" s="230"/>
      <c r="Z3743" s="230" t="s">
        <v>15068</v>
      </c>
      <c r="AA3743" s="239">
        <v>202503</v>
      </c>
      <c r="AB3743" s="239"/>
      <c r="AC3743" s="240" t="s">
        <v>14340</v>
      </c>
      <c r="AD3743" s="240" t="s">
        <v>6952</v>
      </c>
      <c r="AE3743" s="241">
        <v>0</v>
      </c>
      <c r="AF3743" s="240" t="s">
        <v>6952</v>
      </c>
      <c r="AG3743" s="235" t="str">
        <f>IFERROR(VLOOKUP(작성용!A:A,RM!A:D,4,0),"-")</f>
        <v>조용원</v>
      </c>
      <c r="AH3743" s="9" t="s">
        <v>14752</v>
      </c>
      <c r="AI3743" s="231" t="s">
        <v>4264</v>
      </c>
      <c r="AJ3743" s="9" t="s">
        <v>4264</v>
      </c>
      <c r="AK3743" s="231" t="s">
        <v>10173</v>
      </c>
      <c r="AL3743" s="231">
        <v>3742</v>
      </c>
    </row>
    <row r="3744" spans="1:38" x14ac:dyDescent="0.3">
      <c r="A3744" s="225" t="s">
        <v>3615</v>
      </c>
      <c r="B3744" s="225" t="s">
        <v>8068</v>
      </c>
      <c r="C3744" s="237" t="s">
        <v>14720</v>
      </c>
      <c r="D3744" s="233" t="s">
        <v>14917</v>
      </c>
      <c r="E3744" s="232" t="s">
        <v>14918</v>
      </c>
      <c r="F3744" s="236" t="s">
        <v>8306</v>
      </c>
      <c r="G3744" s="210">
        <v>0</v>
      </c>
      <c r="H3744" s="227" t="s">
        <v>8085</v>
      </c>
      <c r="I3744" s="227" t="s">
        <v>4695</v>
      </c>
      <c r="J3744" s="227" t="s">
        <v>4695</v>
      </c>
      <c r="K3744" s="227" t="s">
        <v>4695</v>
      </c>
      <c r="L3744" s="227" t="s">
        <v>4695</v>
      </c>
      <c r="M3744" s="227" t="s">
        <v>7691</v>
      </c>
      <c r="N3744" s="226" t="s">
        <v>7589</v>
      </c>
      <c r="O3744" s="226" t="s">
        <v>8092</v>
      </c>
      <c r="P3744" s="226" t="s">
        <v>14746</v>
      </c>
      <c r="Q3744" s="226" t="s">
        <v>14755</v>
      </c>
      <c r="R3744" s="228" t="s">
        <v>14919</v>
      </c>
      <c r="S3744" s="228">
        <v>410000272</v>
      </c>
      <c r="T3744" s="229">
        <v>45713</v>
      </c>
      <c r="U3744" s="230" t="s">
        <v>14734</v>
      </c>
      <c r="V3744" s="230" t="s">
        <v>14337</v>
      </c>
      <c r="W3744" s="230" t="s">
        <v>14337</v>
      </c>
      <c r="X3744" s="230" t="s">
        <v>4264</v>
      </c>
      <c r="Y3744" s="230"/>
      <c r="Z3744" s="230" t="s">
        <v>15068</v>
      </c>
      <c r="AA3744" s="239">
        <v>202503</v>
      </c>
      <c r="AB3744" s="239"/>
      <c r="AC3744" s="240" t="s">
        <v>14340</v>
      </c>
      <c r="AD3744" s="240" t="s">
        <v>6952</v>
      </c>
      <c r="AE3744" s="241">
        <v>0</v>
      </c>
      <c r="AF3744" s="240" t="s">
        <v>6952</v>
      </c>
      <c r="AG3744" s="235" t="str">
        <f>IFERROR(VLOOKUP(작성용!A:A,RM!A:D,4,0),"-")</f>
        <v>조용원</v>
      </c>
      <c r="AH3744" s="9" t="s">
        <v>14752</v>
      </c>
      <c r="AI3744" s="231" t="s">
        <v>4264</v>
      </c>
      <c r="AJ3744" s="9" t="s">
        <v>4264</v>
      </c>
      <c r="AK3744" s="231" t="s">
        <v>10173</v>
      </c>
      <c r="AL3744" s="231">
        <v>3743</v>
      </c>
    </row>
    <row r="3745" spans="1:38" x14ac:dyDescent="0.3">
      <c r="A3745" s="225" t="s">
        <v>3615</v>
      </c>
      <c r="B3745" s="225" t="s">
        <v>8068</v>
      </c>
      <c r="C3745" s="237" t="s">
        <v>14720</v>
      </c>
      <c r="D3745" s="233" t="s">
        <v>14920</v>
      </c>
      <c r="E3745" s="232" t="s">
        <v>14921</v>
      </c>
      <c r="F3745" s="236" t="s">
        <v>8306</v>
      </c>
      <c r="G3745" s="210">
        <v>0</v>
      </c>
      <c r="H3745" s="227" t="s">
        <v>8085</v>
      </c>
      <c r="I3745" s="227" t="s">
        <v>4695</v>
      </c>
      <c r="J3745" s="227" t="s">
        <v>4695</v>
      </c>
      <c r="K3745" s="227" t="s">
        <v>4695</v>
      </c>
      <c r="L3745" s="227" t="s">
        <v>4695</v>
      </c>
      <c r="M3745" s="227" t="s">
        <v>7691</v>
      </c>
      <c r="N3745" s="226" t="s">
        <v>7589</v>
      </c>
      <c r="O3745" s="226" t="s">
        <v>8092</v>
      </c>
      <c r="P3745" s="226" t="s">
        <v>14746</v>
      </c>
      <c r="Q3745" s="226" t="s">
        <v>14755</v>
      </c>
      <c r="R3745" s="228" t="s">
        <v>14922</v>
      </c>
      <c r="S3745" s="228">
        <v>410000279</v>
      </c>
      <c r="T3745" s="229">
        <v>45713</v>
      </c>
      <c r="U3745" s="230" t="s">
        <v>14734</v>
      </c>
      <c r="V3745" s="230" t="s">
        <v>14337</v>
      </c>
      <c r="W3745" s="230" t="s">
        <v>14337</v>
      </c>
      <c r="X3745" s="230" t="s">
        <v>4264</v>
      </c>
      <c r="Y3745" s="230"/>
      <c r="Z3745" s="230" t="s">
        <v>15068</v>
      </c>
      <c r="AA3745" s="239">
        <v>202503</v>
      </c>
      <c r="AB3745" s="239"/>
      <c r="AC3745" s="240" t="s">
        <v>14340</v>
      </c>
      <c r="AD3745" s="240" t="s">
        <v>6952</v>
      </c>
      <c r="AE3745" s="241">
        <v>0</v>
      </c>
      <c r="AF3745" s="240" t="s">
        <v>6952</v>
      </c>
      <c r="AG3745" s="235" t="str">
        <f>IFERROR(VLOOKUP(작성용!A:A,RM!A:D,4,0),"-")</f>
        <v>조용원</v>
      </c>
      <c r="AH3745" s="9" t="s">
        <v>14752</v>
      </c>
      <c r="AI3745" s="231" t="s">
        <v>4264</v>
      </c>
      <c r="AJ3745" s="9" t="s">
        <v>4264</v>
      </c>
      <c r="AK3745" s="231" t="s">
        <v>10173</v>
      </c>
      <c r="AL3745" s="231">
        <v>3744</v>
      </c>
    </row>
    <row r="3746" spans="1:38" x14ac:dyDescent="0.3">
      <c r="A3746" s="225" t="s">
        <v>3615</v>
      </c>
      <c r="B3746" s="225" t="s">
        <v>8068</v>
      </c>
      <c r="C3746" s="237" t="s">
        <v>14720</v>
      </c>
      <c r="D3746" s="233" t="s">
        <v>14923</v>
      </c>
      <c r="E3746" s="232" t="s">
        <v>14924</v>
      </c>
      <c r="F3746" s="236" t="s">
        <v>8306</v>
      </c>
      <c r="G3746" s="210">
        <v>0</v>
      </c>
      <c r="H3746" s="227" t="s">
        <v>8085</v>
      </c>
      <c r="I3746" s="227" t="s">
        <v>4695</v>
      </c>
      <c r="J3746" s="227" t="s">
        <v>4695</v>
      </c>
      <c r="K3746" s="227" t="s">
        <v>4695</v>
      </c>
      <c r="L3746" s="227" t="s">
        <v>4695</v>
      </c>
      <c r="M3746" s="227" t="s">
        <v>7691</v>
      </c>
      <c r="N3746" s="226" t="s">
        <v>7589</v>
      </c>
      <c r="O3746" s="226" t="s">
        <v>8092</v>
      </c>
      <c r="P3746" s="226" t="s">
        <v>14746</v>
      </c>
      <c r="Q3746" s="226" t="s">
        <v>14755</v>
      </c>
      <c r="R3746" s="228" t="s">
        <v>14925</v>
      </c>
      <c r="S3746" s="228">
        <v>410000278</v>
      </c>
      <c r="T3746" s="229">
        <v>45713</v>
      </c>
      <c r="U3746" s="230" t="s">
        <v>14734</v>
      </c>
      <c r="V3746" s="230" t="s">
        <v>14337</v>
      </c>
      <c r="W3746" s="230" t="s">
        <v>14337</v>
      </c>
      <c r="X3746" s="230" t="s">
        <v>4264</v>
      </c>
      <c r="Y3746" s="230"/>
      <c r="Z3746" s="230" t="s">
        <v>15068</v>
      </c>
      <c r="AA3746" s="239">
        <v>202503</v>
      </c>
      <c r="AB3746" s="239"/>
      <c r="AC3746" s="240" t="s">
        <v>14340</v>
      </c>
      <c r="AD3746" s="240" t="s">
        <v>6952</v>
      </c>
      <c r="AE3746" s="241">
        <v>0</v>
      </c>
      <c r="AF3746" s="240" t="s">
        <v>6952</v>
      </c>
      <c r="AG3746" s="235" t="str">
        <f>IFERROR(VLOOKUP(작성용!A:A,RM!A:D,4,0),"-")</f>
        <v>조용원</v>
      </c>
      <c r="AH3746" s="9" t="s">
        <v>14752</v>
      </c>
      <c r="AI3746" s="231" t="s">
        <v>4264</v>
      </c>
      <c r="AJ3746" s="9" t="s">
        <v>4264</v>
      </c>
      <c r="AK3746" s="231" t="s">
        <v>10173</v>
      </c>
      <c r="AL3746" s="231">
        <v>3745</v>
      </c>
    </row>
    <row r="3747" spans="1:38" x14ac:dyDescent="0.3">
      <c r="A3747" s="225" t="s">
        <v>3615</v>
      </c>
      <c r="B3747" s="225" t="s">
        <v>8068</v>
      </c>
      <c r="C3747" s="237" t="s">
        <v>14720</v>
      </c>
      <c r="D3747" s="233" t="s">
        <v>14926</v>
      </c>
      <c r="E3747" s="232" t="s">
        <v>14927</v>
      </c>
      <c r="F3747" s="236" t="s">
        <v>8306</v>
      </c>
      <c r="G3747" s="210">
        <v>0</v>
      </c>
      <c r="H3747" s="227" t="s">
        <v>8085</v>
      </c>
      <c r="I3747" s="227" t="s">
        <v>4695</v>
      </c>
      <c r="J3747" s="227" t="s">
        <v>4695</v>
      </c>
      <c r="K3747" s="227" t="s">
        <v>4695</v>
      </c>
      <c r="L3747" s="227" t="s">
        <v>4695</v>
      </c>
      <c r="M3747" s="227" t="s">
        <v>7691</v>
      </c>
      <c r="N3747" s="226" t="s">
        <v>7589</v>
      </c>
      <c r="O3747" s="226" t="s">
        <v>8092</v>
      </c>
      <c r="P3747" s="226" t="s">
        <v>14746</v>
      </c>
      <c r="Q3747" s="226" t="s">
        <v>14755</v>
      </c>
      <c r="R3747" s="228" t="s">
        <v>14928</v>
      </c>
      <c r="S3747" s="228">
        <v>410000281</v>
      </c>
      <c r="T3747" s="229">
        <v>45713</v>
      </c>
      <c r="U3747" s="230" t="s">
        <v>14734</v>
      </c>
      <c r="V3747" s="230" t="s">
        <v>14337</v>
      </c>
      <c r="W3747" s="230" t="s">
        <v>14337</v>
      </c>
      <c r="X3747" s="230" t="s">
        <v>4264</v>
      </c>
      <c r="Y3747" s="230"/>
      <c r="Z3747" s="230" t="s">
        <v>15068</v>
      </c>
      <c r="AA3747" s="239">
        <v>202503</v>
      </c>
      <c r="AB3747" s="239"/>
      <c r="AC3747" s="240" t="s">
        <v>14340</v>
      </c>
      <c r="AD3747" s="240" t="s">
        <v>6952</v>
      </c>
      <c r="AE3747" s="241">
        <v>0</v>
      </c>
      <c r="AF3747" s="240" t="s">
        <v>6952</v>
      </c>
      <c r="AG3747" s="235" t="str">
        <f>IFERROR(VLOOKUP(작성용!A:A,RM!A:D,4,0),"-")</f>
        <v>조용원</v>
      </c>
      <c r="AH3747" s="9" t="s">
        <v>14752</v>
      </c>
      <c r="AI3747" s="231" t="s">
        <v>4264</v>
      </c>
      <c r="AJ3747" s="9" t="s">
        <v>4264</v>
      </c>
      <c r="AK3747" s="231" t="s">
        <v>10173</v>
      </c>
      <c r="AL3747" s="231">
        <v>3746</v>
      </c>
    </row>
    <row r="3748" spans="1:38" x14ac:dyDescent="0.3">
      <c r="A3748" s="225" t="s">
        <v>3615</v>
      </c>
      <c r="B3748" s="225" t="s">
        <v>8068</v>
      </c>
      <c r="C3748" s="237" t="s">
        <v>14720</v>
      </c>
      <c r="D3748" s="233" t="s">
        <v>14929</v>
      </c>
      <c r="E3748" s="232" t="s">
        <v>14930</v>
      </c>
      <c r="F3748" s="236" t="s">
        <v>8306</v>
      </c>
      <c r="G3748" s="210">
        <v>0</v>
      </c>
      <c r="H3748" s="227" t="s">
        <v>8085</v>
      </c>
      <c r="I3748" s="227" t="s">
        <v>4695</v>
      </c>
      <c r="J3748" s="227" t="s">
        <v>4695</v>
      </c>
      <c r="K3748" s="227" t="s">
        <v>4695</v>
      </c>
      <c r="L3748" s="227" t="s">
        <v>4695</v>
      </c>
      <c r="M3748" s="227" t="s">
        <v>7691</v>
      </c>
      <c r="N3748" s="226" t="s">
        <v>7589</v>
      </c>
      <c r="O3748" s="226" t="s">
        <v>8092</v>
      </c>
      <c r="P3748" s="226" t="s">
        <v>14746</v>
      </c>
      <c r="Q3748" s="226" t="s">
        <v>14755</v>
      </c>
      <c r="R3748" s="228" t="s">
        <v>14931</v>
      </c>
      <c r="S3748" s="228">
        <v>410000288</v>
      </c>
      <c r="T3748" s="229">
        <v>45713</v>
      </c>
      <c r="U3748" s="230" t="s">
        <v>14734</v>
      </c>
      <c r="V3748" s="230" t="s">
        <v>14337</v>
      </c>
      <c r="W3748" s="230" t="s">
        <v>14337</v>
      </c>
      <c r="X3748" s="230" t="s">
        <v>4264</v>
      </c>
      <c r="Y3748" s="230"/>
      <c r="Z3748" s="230" t="s">
        <v>15068</v>
      </c>
      <c r="AA3748" s="239">
        <v>202503</v>
      </c>
      <c r="AB3748" s="239"/>
      <c r="AC3748" s="240" t="s">
        <v>14340</v>
      </c>
      <c r="AD3748" s="240" t="s">
        <v>6952</v>
      </c>
      <c r="AE3748" s="241">
        <v>0</v>
      </c>
      <c r="AF3748" s="240" t="s">
        <v>6952</v>
      </c>
      <c r="AG3748" s="235" t="str">
        <f>IFERROR(VLOOKUP(작성용!A:A,RM!A:D,4,0),"-")</f>
        <v>조용원</v>
      </c>
      <c r="AH3748" s="9" t="s">
        <v>14752</v>
      </c>
      <c r="AI3748" s="231" t="s">
        <v>4264</v>
      </c>
      <c r="AJ3748" s="9" t="s">
        <v>4264</v>
      </c>
      <c r="AK3748" s="231" t="s">
        <v>10173</v>
      </c>
      <c r="AL3748" s="231">
        <v>3747</v>
      </c>
    </row>
    <row r="3749" spans="1:38" x14ac:dyDescent="0.3">
      <c r="A3749" s="225" t="s">
        <v>3615</v>
      </c>
      <c r="B3749" s="225" t="s">
        <v>8068</v>
      </c>
      <c r="C3749" s="237" t="s">
        <v>14720</v>
      </c>
      <c r="D3749" s="233" t="s">
        <v>14932</v>
      </c>
      <c r="E3749" s="232" t="s">
        <v>14933</v>
      </c>
      <c r="F3749" s="236" t="s">
        <v>8306</v>
      </c>
      <c r="G3749" s="210">
        <v>0</v>
      </c>
      <c r="H3749" s="227" t="s">
        <v>8085</v>
      </c>
      <c r="I3749" s="227" t="s">
        <v>4695</v>
      </c>
      <c r="J3749" s="227" t="s">
        <v>4695</v>
      </c>
      <c r="K3749" s="227" t="s">
        <v>4695</v>
      </c>
      <c r="L3749" s="227" t="s">
        <v>4695</v>
      </c>
      <c r="M3749" s="227" t="s">
        <v>7691</v>
      </c>
      <c r="N3749" s="226" t="s">
        <v>7589</v>
      </c>
      <c r="O3749" s="226" t="s">
        <v>8092</v>
      </c>
      <c r="P3749" s="226" t="s">
        <v>14746</v>
      </c>
      <c r="Q3749" s="226" t="s">
        <v>14755</v>
      </c>
      <c r="R3749" s="228" t="s">
        <v>14934</v>
      </c>
      <c r="S3749" s="228">
        <v>410000291</v>
      </c>
      <c r="T3749" s="229">
        <v>45713</v>
      </c>
      <c r="U3749" s="230" t="s">
        <v>14734</v>
      </c>
      <c r="V3749" s="230" t="s">
        <v>14337</v>
      </c>
      <c r="W3749" s="230" t="s">
        <v>14337</v>
      </c>
      <c r="X3749" s="230" t="s">
        <v>4264</v>
      </c>
      <c r="Y3749" s="230"/>
      <c r="Z3749" s="230" t="s">
        <v>15068</v>
      </c>
      <c r="AA3749" s="239">
        <v>202503</v>
      </c>
      <c r="AB3749" s="239"/>
      <c r="AC3749" s="240" t="s">
        <v>14340</v>
      </c>
      <c r="AD3749" s="240" t="s">
        <v>6952</v>
      </c>
      <c r="AE3749" s="241">
        <v>0</v>
      </c>
      <c r="AF3749" s="240" t="s">
        <v>6952</v>
      </c>
      <c r="AG3749" s="235" t="str">
        <f>IFERROR(VLOOKUP(작성용!A:A,RM!A:D,4,0),"-")</f>
        <v>조용원</v>
      </c>
      <c r="AH3749" s="9" t="s">
        <v>14752</v>
      </c>
      <c r="AI3749" s="231" t="s">
        <v>4264</v>
      </c>
      <c r="AJ3749" s="9" t="s">
        <v>4264</v>
      </c>
      <c r="AK3749" s="231" t="s">
        <v>10173</v>
      </c>
      <c r="AL3749" s="231">
        <v>3748</v>
      </c>
    </row>
    <row r="3750" spans="1:38" x14ac:dyDescent="0.3">
      <c r="A3750" s="225" t="s">
        <v>3615</v>
      </c>
      <c r="B3750" s="225" t="s">
        <v>8068</v>
      </c>
      <c r="C3750" s="237" t="s">
        <v>14720</v>
      </c>
      <c r="D3750" s="233" t="s">
        <v>9490</v>
      </c>
      <c r="E3750" s="232" t="s">
        <v>14935</v>
      </c>
      <c r="F3750" s="236" t="s">
        <v>8306</v>
      </c>
      <c r="G3750" s="210">
        <v>0</v>
      </c>
      <c r="H3750" s="227" t="s">
        <v>8085</v>
      </c>
      <c r="I3750" s="227" t="s">
        <v>4695</v>
      </c>
      <c r="J3750" s="227" t="s">
        <v>4695</v>
      </c>
      <c r="K3750" s="227" t="s">
        <v>4695</v>
      </c>
      <c r="L3750" s="227" t="s">
        <v>4695</v>
      </c>
      <c r="M3750" s="227" t="s">
        <v>7691</v>
      </c>
      <c r="N3750" s="226" t="s">
        <v>7589</v>
      </c>
      <c r="O3750" s="226" t="s">
        <v>8092</v>
      </c>
      <c r="P3750" s="226" t="s">
        <v>14746</v>
      </c>
      <c r="Q3750" s="226" t="s">
        <v>14755</v>
      </c>
      <c r="R3750" s="228" t="s">
        <v>14936</v>
      </c>
      <c r="S3750" s="228">
        <v>410000292</v>
      </c>
      <c r="T3750" s="229">
        <v>45713</v>
      </c>
      <c r="U3750" s="230" t="s">
        <v>14734</v>
      </c>
      <c r="V3750" s="230" t="s">
        <v>14337</v>
      </c>
      <c r="W3750" s="230" t="s">
        <v>14337</v>
      </c>
      <c r="X3750" s="230" t="s">
        <v>4264</v>
      </c>
      <c r="Y3750" s="230"/>
      <c r="Z3750" s="230" t="s">
        <v>15068</v>
      </c>
      <c r="AA3750" s="239">
        <v>202503</v>
      </c>
      <c r="AB3750" s="239"/>
      <c r="AC3750" s="240" t="s">
        <v>14340</v>
      </c>
      <c r="AD3750" s="240" t="s">
        <v>6952</v>
      </c>
      <c r="AE3750" s="241">
        <v>0</v>
      </c>
      <c r="AF3750" s="240" t="s">
        <v>6952</v>
      </c>
      <c r="AG3750" s="235" t="str">
        <f>IFERROR(VLOOKUP(작성용!A:A,RM!A:D,4,0),"-")</f>
        <v>조용원</v>
      </c>
      <c r="AH3750" s="9" t="s">
        <v>14752</v>
      </c>
      <c r="AI3750" s="231" t="s">
        <v>4264</v>
      </c>
      <c r="AJ3750" s="9" t="s">
        <v>4264</v>
      </c>
      <c r="AK3750" s="231" t="s">
        <v>10173</v>
      </c>
      <c r="AL3750" s="231">
        <v>3749</v>
      </c>
    </row>
    <row r="3751" spans="1:38" x14ac:dyDescent="0.3">
      <c r="A3751" s="225" t="s">
        <v>3615</v>
      </c>
      <c r="B3751" s="225" t="s">
        <v>8068</v>
      </c>
      <c r="C3751" s="237" t="s">
        <v>14720</v>
      </c>
      <c r="D3751" s="233" t="s">
        <v>14937</v>
      </c>
      <c r="E3751" s="232" t="s">
        <v>14938</v>
      </c>
      <c r="F3751" s="236" t="s">
        <v>8306</v>
      </c>
      <c r="G3751" s="210">
        <v>0</v>
      </c>
      <c r="H3751" s="227" t="s">
        <v>8085</v>
      </c>
      <c r="I3751" s="227" t="s">
        <v>4695</v>
      </c>
      <c r="J3751" s="227" t="s">
        <v>4695</v>
      </c>
      <c r="K3751" s="227" t="s">
        <v>4695</v>
      </c>
      <c r="L3751" s="227" t="s">
        <v>4695</v>
      </c>
      <c r="M3751" s="227" t="s">
        <v>7691</v>
      </c>
      <c r="N3751" s="226" t="s">
        <v>7589</v>
      </c>
      <c r="O3751" s="226" t="s">
        <v>8092</v>
      </c>
      <c r="P3751" s="226" t="s">
        <v>14746</v>
      </c>
      <c r="Q3751" s="226" t="s">
        <v>14755</v>
      </c>
      <c r="R3751" s="228" t="s">
        <v>14939</v>
      </c>
      <c r="S3751" s="228">
        <v>410000294</v>
      </c>
      <c r="T3751" s="229">
        <v>45713</v>
      </c>
      <c r="U3751" s="230" t="s">
        <v>14734</v>
      </c>
      <c r="V3751" s="230" t="s">
        <v>14337</v>
      </c>
      <c r="W3751" s="230" t="s">
        <v>14337</v>
      </c>
      <c r="X3751" s="230" t="s">
        <v>4264</v>
      </c>
      <c r="Y3751" s="230"/>
      <c r="Z3751" s="230" t="s">
        <v>15068</v>
      </c>
      <c r="AA3751" s="239">
        <v>202503</v>
      </c>
      <c r="AB3751" s="239"/>
      <c r="AC3751" s="240" t="s">
        <v>14340</v>
      </c>
      <c r="AD3751" s="240" t="s">
        <v>6952</v>
      </c>
      <c r="AE3751" s="241">
        <v>0</v>
      </c>
      <c r="AF3751" s="240" t="s">
        <v>6952</v>
      </c>
      <c r="AG3751" s="235" t="str">
        <f>IFERROR(VLOOKUP(작성용!A:A,RM!A:D,4,0),"-")</f>
        <v>조용원</v>
      </c>
      <c r="AH3751" s="9" t="s">
        <v>14752</v>
      </c>
      <c r="AI3751" s="231" t="s">
        <v>4264</v>
      </c>
      <c r="AJ3751" s="9" t="s">
        <v>4264</v>
      </c>
      <c r="AK3751" s="231" t="s">
        <v>10173</v>
      </c>
      <c r="AL3751" s="231">
        <v>3750</v>
      </c>
    </row>
    <row r="3752" spans="1:38" x14ac:dyDescent="0.3">
      <c r="A3752" s="225" t="s">
        <v>3615</v>
      </c>
      <c r="B3752" s="225" t="s">
        <v>8068</v>
      </c>
      <c r="C3752" s="237" t="s">
        <v>14720</v>
      </c>
      <c r="D3752" s="233" t="s">
        <v>14940</v>
      </c>
      <c r="E3752" s="232" t="s">
        <v>14941</v>
      </c>
      <c r="F3752" s="236" t="s">
        <v>8306</v>
      </c>
      <c r="G3752" s="210">
        <v>0</v>
      </c>
      <c r="H3752" s="227" t="s">
        <v>8085</v>
      </c>
      <c r="I3752" s="227" t="s">
        <v>4695</v>
      </c>
      <c r="J3752" s="227" t="s">
        <v>4695</v>
      </c>
      <c r="K3752" s="227" t="s">
        <v>4695</v>
      </c>
      <c r="L3752" s="227" t="s">
        <v>4695</v>
      </c>
      <c r="M3752" s="227" t="s">
        <v>7691</v>
      </c>
      <c r="N3752" s="226" t="s">
        <v>7589</v>
      </c>
      <c r="O3752" s="226" t="s">
        <v>8092</v>
      </c>
      <c r="P3752" s="226" t="s">
        <v>14746</v>
      </c>
      <c r="Q3752" s="226" t="s">
        <v>14755</v>
      </c>
      <c r="R3752" s="228" t="s">
        <v>14942</v>
      </c>
      <c r="S3752" s="228">
        <v>410000297</v>
      </c>
      <c r="T3752" s="229">
        <v>45713</v>
      </c>
      <c r="U3752" s="230" t="s">
        <v>14734</v>
      </c>
      <c r="V3752" s="230" t="s">
        <v>14337</v>
      </c>
      <c r="W3752" s="230" t="s">
        <v>14337</v>
      </c>
      <c r="X3752" s="230" t="s">
        <v>4264</v>
      </c>
      <c r="Y3752" s="230"/>
      <c r="Z3752" s="230" t="s">
        <v>15068</v>
      </c>
      <c r="AA3752" s="239">
        <v>202503</v>
      </c>
      <c r="AB3752" s="239"/>
      <c r="AC3752" s="240" t="s">
        <v>14340</v>
      </c>
      <c r="AD3752" s="240" t="s">
        <v>6952</v>
      </c>
      <c r="AE3752" s="241">
        <v>0</v>
      </c>
      <c r="AF3752" s="240" t="s">
        <v>6952</v>
      </c>
      <c r="AG3752" s="235" t="str">
        <f>IFERROR(VLOOKUP(작성용!A:A,RM!A:D,4,0),"-")</f>
        <v>조용원</v>
      </c>
      <c r="AH3752" s="9" t="s">
        <v>14752</v>
      </c>
      <c r="AI3752" s="231" t="s">
        <v>4264</v>
      </c>
      <c r="AJ3752" s="9" t="s">
        <v>4264</v>
      </c>
      <c r="AK3752" s="231" t="s">
        <v>10173</v>
      </c>
      <c r="AL3752" s="231">
        <v>3751</v>
      </c>
    </row>
    <row r="3753" spans="1:38" x14ac:dyDescent="0.3">
      <c r="A3753" s="225" t="s">
        <v>3615</v>
      </c>
      <c r="B3753" s="225" t="s">
        <v>8068</v>
      </c>
      <c r="C3753" s="237" t="s">
        <v>14720</v>
      </c>
      <c r="D3753" s="233" t="s">
        <v>14943</v>
      </c>
      <c r="E3753" s="232" t="s">
        <v>14944</v>
      </c>
      <c r="F3753" s="236" t="s">
        <v>8306</v>
      </c>
      <c r="G3753" s="210">
        <v>0</v>
      </c>
      <c r="H3753" s="227" t="s">
        <v>8085</v>
      </c>
      <c r="I3753" s="227" t="s">
        <v>4695</v>
      </c>
      <c r="J3753" s="227" t="s">
        <v>4695</v>
      </c>
      <c r="K3753" s="227" t="s">
        <v>4695</v>
      </c>
      <c r="L3753" s="227" t="s">
        <v>4695</v>
      </c>
      <c r="M3753" s="227" t="s">
        <v>7691</v>
      </c>
      <c r="N3753" s="226" t="s">
        <v>7589</v>
      </c>
      <c r="O3753" s="226" t="s">
        <v>8092</v>
      </c>
      <c r="P3753" s="226" t="s">
        <v>14746</v>
      </c>
      <c r="Q3753" s="226" t="s">
        <v>14755</v>
      </c>
      <c r="R3753" s="228" t="s">
        <v>14945</v>
      </c>
      <c r="S3753" s="228">
        <v>410000307</v>
      </c>
      <c r="T3753" s="229">
        <v>45713</v>
      </c>
      <c r="U3753" s="230" t="s">
        <v>14734</v>
      </c>
      <c r="V3753" s="230" t="s">
        <v>14337</v>
      </c>
      <c r="W3753" s="230" t="s">
        <v>14337</v>
      </c>
      <c r="X3753" s="230" t="s">
        <v>4264</v>
      </c>
      <c r="Y3753" s="230"/>
      <c r="Z3753" s="230" t="s">
        <v>15068</v>
      </c>
      <c r="AA3753" s="239">
        <v>202503</v>
      </c>
      <c r="AB3753" s="239"/>
      <c r="AC3753" s="240" t="s">
        <v>14340</v>
      </c>
      <c r="AD3753" s="240" t="s">
        <v>6952</v>
      </c>
      <c r="AE3753" s="241">
        <v>0</v>
      </c>
      <c r="AF3753" s="240" t="s">
        <v>6952</v>
      </c>
      <c r="AG3753" s="235" t="str">
        <f>IFERROR(VLOOKUP(작성용!A:A,RM!A:D,4,0),"-")</f>
        <v>조용원</v>
      </c>
      <c r="AH3753" s="9" t="s">
        <v>14752</v>
      </c>
      <c r="AI3753" s="231" t="s">
        <v>4264</v>
      </c>
      <c r="AJ3753" s="9" t="s">
        <v>4264</v>
      </c>
      <c r="AK3753" s="231" t="s">
        <v>10173</v>
      </c>
      <c r="AL3753" s="231">
        <v>3752</v>
      </c>
    </row>
    <row r="3754" spans="1:38" x14ac:dyDescent="0.3">
      <c r="A3754" s="225" t="s">
        <v>3615</v>
      </c>
      <c r="B3754" s="225" t="s">
        <v>8068</v>
      </c>
      <c r="C3754" s="237" t="s">
        <v>14720</v>
      </c>
      <c r="D3754" s="233" t="s">
        <v>14946</v>
      </c>
      <c r="E3754" s="232" t="s">
        <v>14947</v>
      </c>
      <c r="F3754" s="236" t="s">
        <v>8306</v>
      </c>
      <c r="G3754" s="210">
        <v>0</v>
      </c>
      <c r="H3754" s="227" t="s">
        <v>8085</v>
      </c>
      <c r="I3754" s="227" t="s">
        <v>4695</v>
      </c>
      <c r="J3754" s="227" t="s">
        <v>4695</v>
      </c>
      <c r="K3754" s="227" t="s">
        <v>4695</v>
      </c>
      <c r="L3754" s="227" t="s">
        <v>4695</v>
      </c>
      <c r="M3754" s="227" t="s">
        <v>7691</v>
      </c>
      <c r="N3754" s="226" t="s">
        <v>7589</v>
      </c>
      <c r="O3754" s="226" t="s">
        <v>8092</v>
      </c>
      <c r="P3754" s="226" t="s">
        <v>14746</v>
      </c>
      <c r="Q3754" s="226" t="s">
        <v>14755</v>
      </c>
      <c r="R3754" s="228" t="s">
        <v>14948</v>
      </c>
      <c r="S3754" s="228">
        <v>410000308</v>
      </c>
      <c r="T3754" s="229">
        <v>45713</v>
      </c>
      <c r="U3754" s="230" t="s">
        <v>14734</v>
      </c>
      <c r="V3754" s="230" t="s">
        <v>14337</v>
      </c>
      <c r="W3754" s="230" t="s">
        <v>14337</v>
      </c>
      <c r="X3754" s="230" t="s">
        <v>4264</v>
      </c>
      <c r="Y3754" s="230"/>
      <c r="Z3754" s="230" t="s">
        <v>15068</v>
      </c>
      <c r="AA3754" s="239">
        <v>202503</v>
      </c>
      <c r="AB3754" s="239"/>
      <c r="AC3754" s="240" t="s">
        <v>14340</v>
      </c>
      <c r="AD3754" s="240" t="s">
        <v>6952</v>
      </c>
      <c r="AE3754" s="241">
        <v>0</v>
      </c>
      <c r="AF3754" s="240" t="s">
        <v>6952</v>
      </c>
      <c r="AG3754" s="235" t="str">
        <f>IFERROR(VLOOKUP(작성용!A:A,RM!A:D,4,0),"-")</f>
        <v>조용원</v>
      </c>
      <c r="AH3754" s="9" t="s">
        <v>14752</v>
      </c>
      <c r="AI3754" s="231" t="s">
        <v>4264</v>
      </c>
      <c r="AJ3754" s="9" t="s">
        <v>4264</v>
      </c>
      <c r="AK3754" s="231" t="s">
        <v>10173</v>
      </c>
      <c r="AL3754" s="231">
        <v>3753</v>
      </c>
    </row>
    <row r="3755" spans="1:38" x14ac:dyDescent="0.3">
      <c r="A3755" s="225" t="s">
        <v>3615</v>
      </c>
      <c r="B3755" s="225" t="s">
        <v>8068</v>
      </c>
      <c r="C3755" s="237" t="s">
        <v>14720</v>
      </c>
      <c r="D3755" s="233" t="s">
        <v>14949</v>
      </c>
      <c r="E3755" s="232" t="s">
        <v>14950</v>
      </c>
      <c r="F3755" s="236" t="s">
        <v>8306</v>
      </c>
      <c r="G3755" s="210">
        <v>0</v>
      </c>
      <c r="H3755" s="227" t="s">
        <v>8085</v>
      </c>
      <c r="I3755" s="227" t="s">
        <v>4695</v>
      </c>
      <c r="J3755" s="227" t="s">
        <v>4695</v>
      </c>
      <c r="K3755" s="227" t="s">
        <v>4695</v>
      </c>
      <c r="L3755" s="227" t="s">
        <v>4695</v>
      </c>
      <c r="M3755" s="227" t="s">
        <v>7691</v>
      </c>
      <c r="N3755" s="226" t="s">
        <v>7589</v>
      </c>
      <c r="O3755" s="226" t="s">
        <v>8092</v>
      </c>
      <c r="P3755" s="226" t="s">
        <v>14746</v>
      </c>
      <c r="Q3755" s="226" t="s">
        <v>14755</v>
      </c>
      <c r="R3755" s="228" t="s">
        <v>14951</v>
      </c>
      <c r="S3755" s="228">
        <v>410000268</v>
      </c>
      <c r="T3755" s="229">
        <v>45713</v>
      </c>
      <c r="U3755" s="230" t="s">
        <v>14734</v>
      </c>
      <c r="V3755" s="230" t="s">
        <v>14337</v>
      </c>
      <c r="W3755" s="230" t="s">
        <v>14337</v>
      </c>
      <c r="X3755" s="230" t="s">
        <v>4264</v>
      </c>
      <c r="Y3755" s="230"/>
      <c r="Z3755" s="230" t="s">
        <v>15068</v>
      </c>
      <c r="AA3755" s="239">
        <v>202503</v>
      </c>
      <c r="AB3755" s="239"/>
      <c r="AC3755" s="240" t="s">
        <v>14340</v>
      </c>
      <c r="AD3755" s="240" t="s">
        <v>6952</v>
      </c>
      <c r="AE3755" s="241">
        <v>0</v>
      </c>
      <c r="AF3755" s="240" t="s">
        <v>6952</v>
      </c>
      <c r="AG3755" s="235" t="str">
        <f>IFERROR(VLOOKUP(작성용!A:A,RM!A:D,4,0),"-")</f>
        <v>조용원</v>
      </c>
      <c r="AH3755" s="9" t="s">
        <v>14752</v>
      </c>
      <c r="AI3755" s="231" t="s">
        <v>4264</v>
      </c>
      <c r="AJ3755" s="9" t="s">
        <v>4264</v>
      </c>
      <c r="AK3755" s="231" t="s">
        <v>10173</v>
      </c>
      <c r="AL3755" s="231">
        <v>3754</v>
      </c>
    </row>
    <row r="3756" spans="1:38" x14ac:dyDescent="0.3">
      <c r="A3756" s="225" t="s">
        <v>3615</v>
      </c>
      <c r="B3756" s="225" t="s">
        <v>8068</v>
      </c>
      <c r="C3756" s="237" t="s">
        <v>14720</v>
      </c>
      <c r="D3756" s="233" t="s">
        <v>14952</v>
      </c>
      <c r="E3756" s="232" t="s">
        <v>14953</v>
      </c>
      <c r="F3756" s="236" t="s">
        <v>8306</v>
      </c>
      <c r="G3756" s="210">
        <v>0</v>
      </c>
      <c r="H3756" s="227" t="s">
        <v>8085</v>
      </c>
      <c r="I3756" s="227" t="s">
        <v>4695</v>
      </c>
      <c r="J3756" s="227" t="s">
        <v>4695</v>
      </c>
      <c r="K3756" s="227" t="s">
        <v>4695</v>
      </c>
      <c r="L3756" s="227" t="s">
        <v>4695</v>
      </c>
      <c r="M3756" s="227" t="s">
        <v>7691</v>
      </c>
      <c r="N3756" s="226" t="s">
        <v>7589</v>
      </c>
      <c r="O3756" s="226" t="s">
        <v>8092</v>
      </c>
      <c r="P3756" s="226" t="s">
        <v>14746</v>
      </c>
      <c r="Q3756" s="226" t="s">
        <v>14755</v>
      </c>
      <c r="R3756" s="228" t="s">
        <v>14954</v>
      </c>
      <c r="S3756" s="228">
        <v>410000310</v>
      </c>
      <c r="T3756" s="229">
        <v>45713</v>
      </c>
      <c r="U3756" s="230" t="s">
        <v>14734</v>
      </c>
      <c r="V3756" s="230" t="s">
        <v>14337</v>
      </c>
      <c r="W3756" s="230" t="s">
        <v>14337</v>
      </c>
      <c r="X3756" s="230" t="s">
        <v>4264</v>
      </c>
      <c r="Y3756" s="230"/>
      <c r="Z3756" s="230" t="s">
        <v>15068</v>
      </c>
      <c r="AA3756" s="239">
        <v>202503</v>
      </c>
      <c r="AB3756" s="239"/>
      <c r="AC3756" s="240" t="s">
        <v>14340</v>
      </c>
      <c r="AD3756" s="240" t="s">
        <v>6952</v>
      </c>
      <c r="AE3756" s="241">
        <v>0</v>
      </c>
      <c r="AF3756" s="240" t="s">
        <v>6952</v>
      </c>
      <c r="AG3756" s="235" t="str">
        <f>IFERROR(VLOOKUP(작성용!A:A,RM!A:D,4,0),"-")</f>
        <v>조용원</v>
      </c>
      <c r="AH3756" s="9" t="s">
        <v>14752</v>
      </c>
      <c r="AI3756" s="231" t="s">
        <v>4264</v>
      </c>
      <c r="AJ3756" s="9" t="s">
        <v>4264</v>
      </c>
      <c r="AK3756" s="231" t="s">
        <v>10173</v>
      </c>
      <c r="AL3756" s="231">
        <v>3755</v>
      </c>
    </row>
    <row r="3757" spans="1:38" x14ac:dyDescent="0.3">
      <c r="A3757" s="225" t="s">
        <v>3615</v>
      </c>
      <c r="B3757" s="225" t="s">
        <v>8068</v>
      </c>
      <c r="C3757" s="237" t="s">
        <v>14720</v>
      </c>
      <c r="D3757" s="233" t="s">
        <v>14955</v>
      </c>
      <c r="E3757" s="232" t="s">
        <v>14956</v>
      </c>
      <c r="F3757" s="236" t="s">
        <v>8306</v>
      </c>
      <c r="G3757" s="210">
        <v>0</v>
      </c>
      <c r="H3757" s="227" t="s">
        <v>8085</v>
      </c>
      <c r="I3757" s="227" t="s">
        <v>4695</v>
      </c>
      <c r="J3757" s="227" t="s">
        <v>4695</v>
      </c>
      <c r="K3757" s="227" t="s">
        <v>4695</v>
      </c>
      <c r="L3757" s="227" t="s">
        <v>4695</v>
      </c>
      <c r="M3757" s="227" t="s">
        <v>7691</v>
      </c>
      <c r="N3757" s="226" t="s">
        <v>7589</v>
      </c>
      <c r="O3757" s="226" t="s">
        <v>8092</v>
      </c>
      <c r="P3757" s="226" t="s">
        <v>14746</v>
      </c>
      <c r="Q3757" s="226" t="s">
        <v>14755</v>
      </c>
      <c r="R3757" s="228" t="s">
        <v>14957</v>
      </c>
      <c r="S3757" s="228">
        <v>410000311</v>
      </c>
      <c r="T3757" s="229">
        <v>45713</v>
      </c>
      <c r="U3757" s="230" t="s">
        <v>14734</v>
      </c>
      <c r="V3757" s="230" t="s">
        <v>14337</v>
      </c>
      <c r="W3757" s="230" t="s">
        <v>14337</v>
      </c>
      <c r="X3757" s="230" t="s">
        <v>4264</v>
      </c>
      <c r="Y3757" s="230"/>
      <c r="Z3757" s="230" t="s">
        <v>15068</v>
      </c>
      <c r="AA3757" s="239">
        <v>202503</v>
      </c>
      <c r="AB3757" s="239"/>
      <c r="AC3757" s="240" t="s">
        <v>14340</v>
      </c>
      <c r="AD3757" s="240" t="s">
        <v>6952</v>
      </c>
      <c r="AE3757" s="241">
        <v>0</v>
      </c>
      <c r="AF3757" s="240" t="s">
        <v>6952</v>
      </c>
      <c r="AG3757" s="235" t="str">
        <f>IFERROR(VLOOKUP(작성용!A:A,RM!A:D,4,0),"-")</f>
        <v>조용원</v>
      </c>
      <c r="AH3757" s="9" t="s">
        <v>14752</v>
      </c>
      <c r="AI3757" s="231" t="s">
        <v>4264</v>
      </c>
      <c r="AJ3757" s="9" t="s">
        <v>4264</v>
      </c>
      <c r="AK3757" s="231" t="s">
        <v>10173</v>
      </c>
      <c r="AL3757" s="231">
        <v>3756</v>
      </c>
    </row>
    <row r="3758" spans="1:38" x14ac:dyDescent="0.3">
      <c r="A3758" s="225" t="s">
        <v>3615</v>
      </c>
      <c r="B3758" s="225" t="s">
        <v>8068</v>
      </c>
      <c r="C3758" s="237" t="s">
        <v>14720</v>
      </c>
      <c r="D3758" s="233" t="s">
        <v>14958</v>
      </c>
      <c r="E3758" s="232" t="s">
        <v>14959</v>
      </c>
      <c r="F3758" s="236" t="s">
        <v>8306</v>
      </c>
      <c r="G3758" s="210">
        <v>0</v>
      </c>
      <c r="H3758" s="227" t="s">
        <v>8085</v>
      </c>
      <c r="I3758" s="227" t="s">
        <v>4695</v>
      </c>
      <c r="J3758" s="227" t="s">
        <v>4695</v>
      </c>
      <c r="K3758" s="227" t="s">
        <v>4695</v>
      </c>
      <c r="L3758" s="227" t="s">
        <v>4695</v>
      </c>
      <c r="M3758" s="227" t="s">
        <v>7691</v>
      </c>
      <c r="N3758" s="226" t="s">
        <v>7589</v>
      </c>
      <c r="O3758" s="226" t="s">
        <v>8092</v>
      </c>
      <c r="P3758" s="226" t="s">
        <v>14746</v>
      </c>
      <c r="Q3758" s="226" t="s">
        <v>14755</v>
      </c>
      <c r="R3758" s="228" t="s">
        <v>14960</v>
      </c>
      <c r="S3758" s="228">
        <v>410000313</v>
      </c>
      <c r="T3758" s="229">
        <v>45713</v>
      </c>
      <c r="U3758" s="230" t="s">
        <v>14734</v>
      </c>
      <c r="V3758" s="230" t="s">
        <v>14337</v>
      </c>
      <c r="W3758" s="230" t="s">
        <v>14337</v>
      </c>
      <c r="X3758" s="230" t="s">
        <v>4264</v>
      </c>
      <c r="Y3758" s="230"/>
      <c r="Z3758" s="230" t="s">
        <v>15068</v>
      </c>
      <c r="AA3758" s="239">
        <v>202503</v>
      </c>
      <c r="AB3758" s="239"/>
      <c r="AC3758" s="240" t="s">
        <v>14340</v>
      </c>
      <c r="AD3758" s="240" t="s">
        <v>6952</v>
      </c>
      <c r="AE3758" s="241">
        <v>0</v>
      </c>
      <c r="AF3758" s="240" t="s">
        <v>6952</v>
      </c>
      <c r="AG3758" s="235" t="str">
        <f>IFERROR(VLOOKUP(작성용!A:A,RM!A:D,4,0),"-")</f>
        <v>조용원</v>
      </c>
      <c r="AH3758" s="9" t="s">
        <v>14752</v>
      </c>
      <c r="AI3758" s="231" t="s">
        <v>4264</v>
      </c>
      <c r="AJ3758" s="9" t="s">
        <v>4264</v>
      </c>
      <c r="AK3758" s="231" t="s">
        <v>10173</v>
      </c>
      <c r="AL3758" s="231">
        <v>3757</v>
      </c>
    </row>
    <row r="3759" spans="1:38" x14ac:dyDescent="0.3">
      <c r="A3759" s="225" t="s">
        <v>3615</v>
      </c>
      <c r="B3759" s="225" t="s">
        <v>8068</v>
      </c>
      <c r="C3759" s="237" t="s">
        <v>14720</v>
      </c>
      <c r="D3759" s="233" t="s">
        <v>14961</v>
      </c>
      <c r="E3759" s="232" t="s">
        <v>14962</v>
      </c>
      <c r="F3759" s="236" t="s">
        <v>8306</v>
      </c>
      <c r="G3759" s="210">
        <v>0</v>
      </c>
      <c r="H3759" s="227" t="s">
        <v>8085</v>
      </c>
      <c r="I3759" s="227" t="s">
        <v>4695</v>
      </c>
      <c r="J3759" s="227" t="s">
        <v>4695</v>
      </c>
      <c r="K3759" s="227" t="s">
        <v>4695</v>
      </c>
      <c r="L3759" s="227" t="s">
        <v>4695</v>
      </c>
      <c r="M3759" s="227" t="s">
        <v>7691</v>
      </c>
      <c r="N3759" s="226" t="s">
        <v>7589</v>
      </c>
      <c r="O3759" s="226" t="s">
        <v>8092</v>
      </c>
      <c r="P3759" s="226" t="s">
        <v>14746</v>
      </c>
      <c r="Q3759" s="226" t="s">
        <v>14755</v>
      </c>
      <c r="R3759" s="228" t="s">
        <v>14963</v>
      </c>
      <c r="S3759" s="228">
        <v>410000314</v>
      </c>
      <c r="T3759" s="229">
        <v>45713</v>
      </c>
      <c r="U3759" s="230" t="s">
        <v>14734</v>
      </c>
      <c r="V3759" s="230" t="s">
        <v>14337</v>
      </c>
      <c r="W3759" s="230" t="s">
        <v>14337</v>
      </c>
      <c r="X3759" s="230" t="s">
        <v>4264</v>
      </c>
      <c r="Y3759" s="230"/>
      <c r="Z3759" s="230" t="s">
        <v>15068</v>
      </c>
      <c r="AA3759" s="239">
        <v>202503</v>
      </c>
      <c r="AB3759" s="239"/>
      <c r="AC3759" s="240" t="s">
        <v>14340</v>
      </c>
      <c r="AD3759" s="240" t="s">
        <v>6952</v>
      </c>
      <c r="AE3759" s="241">
        <v>0</v>
      </c>
      <c r="AF3759" s="240" t="s">
        <v>6952</v>
      </c>
      <c r="AG3759" s="235" t="str">
        <f>IFERROR(VLOOKUP(작성용!A:A,RM!A:D,4,0),"-")</f>
        <v>조용원</v>
      </c>
      <c r="AH3759" s="9" t="s">
        <v>14752</v>
      </c>
      <c r="AI3759" s="231" t="s">
        <v>4264</v>
      </c>
      <c r="AJ3759" s="9" t="s">
        <v>4264</v>
      </c>
      <c r="AK3759" s="231" t="s">
        <v>10173</v>
      </c>
      <c r="AL3759" s="231">
        <v>3758</v>
      </c>
    </row>
    <row r="3760" spans="1:38" x14ac:dyDescent="0.3">
      <c r="A3760" s="225" t="s">
        <v>3615</v>
      </c>
      <c r="B3760" s="225" t="s">
        <v>8068</v>
      </c>
      <c r="C3760" s="237" t="s">
        <v>14720</v>
      </c>
      <c r="D3760" s="233" t="s">
        <v>14964</v>
      </c>
      <c r="E3760" s="232" t="s">
        <v>14965</v>
      </c>
      <c r="F3760" s="236" t="s">
        <v>8306</v>
      </c>
      <c r="G3760" s="210">
        <v>0</v>
      </c>
      <c r="H3760" s="227" t="s">
        <v>8085</v>
      </c>
      <c r="I3760" s="227" t="s">
        <v>4695</v>
      </c>
      <c r="J3760" s="227" t="s">
        <v>4695</v>
      </c>
      <c r="K3760" s="227" t="s">
        <v>4695</v>
      </c>
      <c r="L3760" s="227" t="s">
        <v>4695</v>
      </c>
      <c r="M3760" s="227" t="s">
        <v>7691</v>
      </c>
      <c r="N3760" s="226" t="s">
        <v>7589</v>
      </c>
      <c r="O3760" s="226" t="s">
        <v>8092</v>
      </c>
      <c r="P3760" s="226" t="s">
        <v>14746</v>
      </c>
      <c r="Q3760" s="226" t="s">
        <v>14755</v>
      </c>
      <c r="R3760" s="228" t="s">
        <v>14966</v>
      </c>
      <c r="S3760" s="228">
        <v>410000315</v>
      </c>
      <c r="T3760" s="229">
        <v>45713</v>
      </c>
      <c r="U3760" s="230" t="s">
        <v>14734</v>
      </c>
      <c r="V3760" s="230" t="s">
        <v>14337</v>
      </c>
      <c r="W3760" s="230" t="s">
        <v>14337</v>
      </c>
      <c r="X3760" s="230" t="s">
        <v>4264</v>
      </c>
      <c r="Y3760" s="230"/>
      <c r="Z3760" s="230" t="s">
        <v>15068</v>
      </c>
      <c r="AA3760" s="239">
        <v>202503</v>
      </c>
      <c r="AB3760" s="239"/>
      <c r="AC3760" s="240" t="s">
        <v>14340</v>
      </c>
      <c r="AD3760" s="240" t="s">
        <v>6952</v>
      </c>
      <c r="AE3760" s="241">
        <v>0</v>
      </c>
      <c r="AF3760" s="240" t="s">
        <v>6952</v>
      </c>
      <c r="AG3760" s="235" t="str">
        <f>IFERROR(VLOOKUP(작성용!A:A,RM!A:D,4,0),"-")</f>
        <v>조용원</v>
      </c>
      <c r="AH3760" s="9" t="s">
        <v>14752</v>
      </c>
      <c r="AI3760" s="231" t="s">
        <v>4264</v>
      </c>
      <c r="AJ3760" s="9" t="s">
        <v>4264</v>
      </c>
      <c r="AK3760" s="231" t="s">
        <v>10173</v>
      </c>
      <c r="AL3760" s="231">
        <v>3759</v>
      </c>
    </row>
    <row r="3761" spans="1:38" x14ac:dyDescent="0.3">
      <c r="A3761" s="225" t="s">
        <v>3615</v>
      </c>
      <c r="B3761" s="225" t="s">
        <v>8068</v>
      </c>
      <c r="C3761" s="237" t="s">
        <v>14720</v>
      </c>
      <c r="D3761" s="233" t="s">
        <v>14967</v>
      </c>
      <c r="E3761" s="232" t="s">
        <v>14968</v>
      </c>
      <c r="F3761" s="236" t="s">
        <v>8306</v>
      </c>
      <c r="G3761" s="210">
        <v>0</v>
      </c>
      <c r="H3761" s="227" t="s">
        <v>8085</v>
      </c>
      <c r="I3761" s="227" t="s">
        <v>4695</v>
      </c>
      <c r="J3761" s="227" t="s">
        <v>4695</v>
      </c>
      <c r="K3761" s="227" t="s">
        <v>4695</v>
      </c>
      <c r="L3761" s="227" t="s">
        <v>4695</v>
      </c>
      <c r="M3761" s="227" t="s">
        <v>7691</v>
      </c>
      <c r="N3761" s="226" t="s">
        <v>7589</v>
      </c>
      <c r="O3761" s="226" t="s">
        <v>8092</v>
      </c>
      <c r="P3761" s="226" t="s">
        <v>14746</v>
      </c>
      <c r="Q3761" s="226" t="s">
        <v>14755</v>
      </c>
      <c r="R3761" s="228" t="s">
        <v>14969</v>
      </c>
      <c r="S3761" s="228">
        <v>410000318</v>
      </c>
      <c r="T3761" s="229">
        <v>45713</v>
      </c>
      <c r="U3761" s="230" t="s">
        <v>14734</v>
      </c>
      <c r="V3761" s="230" t="s">
        <v>14337</v>
      </c>
      <c r="W3761" s="230" t="s">
        <v>14337</v>
      </c>
      <c r="X3761" s="230" t="s">
        <v>4264</v>
      </c>
      <c r="Y3761" s="230"/>
      <c r="Z3761" s="230" t="s">
        <v>15068</v>
      </c>
      <c r="AA3761" s="239">
        <v>202503</v>
      </c>
      <c r="AB3761" s="239"/>
      <c r="AC3761" s="240" t="s">
        <v>14340</v>
      </c>
      <c r="AD3761" s="240" t="s">
        <v>6952</v>
      </c>
      <c r="AE3761" s="241">
        <v>0</v>
      </c>
      <c r="AF3761" s="240" t="s">
        <v>6952</v>
      </c>
      <c r="AG3761" s="235" t="str">
        <f>IFERROR(VLOOKUP(작성용!A:A,RM!A:D,4,0),"-")</f>
        <v>조용원</v>
      </c>
      <c r="AH3761" s="9" t="s">
        <v>14752</v>
      </c>
      <c r="AI3761" s="231" t="s">
        <v>4264</v>
      </c>
      <c r="AJ3761" s="9" t="s">
        <v>4264</v>
      </c>
      <c r="AK3761" s="231" t="s">
        <v>10173</v>
      </c>
      <c r="AL3761" s="231">
        <v>3760</v>
      </c>
    </row>
    <row r="3762" spans="1:38" x14ac:dyDescent="0.3">
      <c r="A3762" s="225" t="s">
        <v>3615</v>
      </c>
      <c r="B3762" s="225" t="s">
        <v>8068</v>
      </c>
      <c r="C3762" s="237" t="s">
        <v>14720</v>
      </c>
      <c r="D3762" s="233" t="s">
        <v>14970</v>
      </c>
      <c r="E3762" s="232" t="s">
        <v>14971</v>
      </c>
      <c r="F3762" s="236" t="s">
        <v>8306</v>
      </c>
      <c r="G3762" s="210">
        <v>0</v>
      </c>
      <c r="H3762" s="227" t="s">
        <v>8085</v>
      </c>
      <c r="I3762" s="227" t="s">
        <v>4695</v>
      </c>
      <c r="J3762" s="227" t="s">
        <v>4695</v>
      </c>
      <c r="K3762" s="227" t="s">
        <v>4695</v>
      </c>
      <c r="L3762" s="227" t="s">
        <v>4695</v>
      </c>
      <c r="M3762" s="227" t="s">
        <v>7691</v>
      </c>
      <c r="N3762" s="226" t="s">
        <v>7589</v>
      </c>
      <c r="O3762" s="226" t="s">
        <v>8092</v>
      </c>
      <c r="P3762" s="226" t="s">
        <v>14746</v>
      </c>
      <c r="Q3762" s="226" t="s">
        <v>14755</v>
      </c>
      <c r="R3762" s="228" t="s">
        <v>14972</v>
      </c>
      <c r="S3762" s="228">
        <v>410000317</v>
      </c>
      <c r="T3762" s="229">
        <v>45713</v>
      </c>
      <c r="U3762" s="230" t="s">
        <v>14734</v>
      </c>
      <c r="V3762" s="230" t="s">
        <v>14337</v>
      </c>
      <c r="W3762" s="230" t="s">
        <v>14337</v>
      </c>
      <c r="X3762" s="230" t="s">
        <v>4264</v>
      </c>
      <c r="Y3762" s="230"/>
      <c r="Z3762" s="230" t="s">
        <v>15068</v>
      </c>
      <c r="AA3762" s="239">
        <v>202503</v>
      </c>
      <c r="AB3762" s="239"/>
      <c r="AC3762" s="240" t="s">
        <v>14340</v>
      </c>
      <c r="AD3762" s="240" t="s">
        <v>6952</v>
      </c>
      <c r="AE3762" s="241">
        <v>0</v>
      </c>
      <c r="AF3762" s="240" t="s">
        <v>6952</v>
      </c>
      <c r="AG3762" s="235" t="str">
        <f>IFERROR(VLOOKUP(작성용!A:A,RM!A:D,4,0),"-")</f>
        <v>조용원</v>
      </c>
      <c r="AH3762" s="9" t="s">
        <v>14752</v>
      </c>
      <c r="AI3762" s="231" t="s">
        <v>4264</v>
      </c>
      <c r="AJ3762" s="9" t="s">
        <v>4264</v>
      </c>
      <c r="AK3762" s="231" t="s">
        <v>10173</v>
      </c>
      <c r="AL3762" s="231">
        <v>3761</v>
      </c>
    </row>
    <row r="3763" spans="1:38" x14ac:dyDescent="0.3">
      <c r="A3763" s="225" t="s">
        <v>3615</v>
      </c>
      <c r="B3763" s="225" t="s">
        <v>8068</v>
      </c>
      <c r="C3763" s="237" t="s">
        <v>14720</v>
      </c>
      <c r="D3763" s="233" t="s">
        <v>14973</v>
      </c>
      <c r="E3763" s="232" t="s">
        <v>14974</v>
      </c>
      <c r="F3763" s="236" t="s">
        <v>8306</v>
      </c>
      <c r="G3763" s="210">
        <v>0</v>
      </c>
      <c r="H3763" s="227" t="s">
        <v>8085</v>
      </c>
      <c r="I3763" s="227" t="s">
        <v>4695</v>
      </c>
      <c r="J3763" s="227" t="s">
        <v>4695</v>
      </c>
      <c r="K3763" s="227" t="s">
        <v>4695</v>
      </c>
      <c r="L3763" s="227" t="s">
        <v>4695</v>
      </c>
      <c r="M3763" s="227" t="s">
        <v>7691</v>
      </c>
      <c r="N3763" s="226" t="s">
        <v>7589</v>
      </c>
      <c r="O3763" s="226" t="s">
        <v>8092</v>
      </c>
      <c r="P3763" s="226" t="s">
        <v>14746</v>
      </c>
      <c r="Q3763" s="226" t="s">
        <v>14755</v>
      </c>
      <c r="R3763" s="228" t="s">
        <v>14975</v>
      </c>
      <c r="S3763" s="228">
        <v>410000319</v>
      </c>
      <c r="T3763" s="229">
        <v>45713</v>
      </c>
      <c r="U3763" s="230" t="s">
        <v>14734</v>
      </c>
      <c r="V3763" s="230" t="s">
        <v>14337</v>
      </c>
      <c r="W3763" s="230" t="s">
        <v>14337</v>
      </c>
      <c r="X3763" s="230" t="s">
        <v>4264</v>
      </c>
      <c r="Y3763" s="230"/>
      <c r="Z3763" s="230" t="s">
        <v>15068</v>
      </c>
      <c r="AA3763" s="239">
        <v>202503</v>
      </c>
      <c r="AB3763" s="239"/>
      <c r="AC3763" s="240" t="s">
        <v>14340</v>
      </c>
      <c r="AD3763" s="240" t="s">
        <v>6952</v>
      </c>
      <c r="AE3763" s="241">
        <v>0</v>
      </c>
      <c r="AF3763" s="240" t="s">
        <v>6952</v>
      </c>
      <c r="AG3763" s="235" t="str">
        <f>IFERROR(VLOOKUP(작성용!A:A,RM!A:D,4,0),"-")</f>
        <v>조용원</v>
      </c>
      <c r="AH3763" s="9" t="s">
        <v>14752</v>
      </c>
      <c r="AI3763" s="231" t="s">
        <v>4264</v>
      </c>
      <c r="AJ3763" s="9" t="s">
        <v>4264</v>
      </c>
      <c r="AK3763" s="231" t="s">
        <v>10173</v>
      </c>
      <c r="AL3763" s="231">
        <v>3762</v>
      </c>
    </row>
    <row r="3764" spans="1:38" x14ac:dyDescent="0.3">
      <c r="A3764" s="225" t="s">
        <v>3615</v>
      </c>
      <c r="B3764" s="225" t="s">
        <v>8068</v>
      </c>
      <c r="C3764" s="237" t="s">
        <v>14720</v>
      </c>
      <c r="D3764" s="233" t="s">
        <v>14976</v>
      </c>
      <c r="E3764" s="232" t="s">
        <v>14977</v>
      </c>
      <c r="F3764" s="236" t="s">
        <v>8306</v>
      </c>
      <c r="G3764" s="210">
        <v>0</v>
      </c>
      <c r="H3764" s="227" t="s">
        <v>8085</v>
      </c>
      <c r="I3764" s="227" t="s">
        <v>4695</v>
      </c>
      <c r="J3764" s="227" t="s">
        <v>4695</v>
      </c>
      <c r="K3764" s="227" t="s">
        <v>4695</v>
      </c>
      <c r="L3764" s="227" t="s">
        <v>4695</v>
      </c>
      <c r="M3764" s="227" t="s">
        <v>7691</v>
      </c>
      <c r="N3764" s="226" t="s">
        <v>7589</v>
      </c>
      <c r="O3764" s="226" t="s">
        <v>8092</v>
      </c>
      <c r="P3764" s="226" t="s">
        <v>14746</v>
      </c>
      <c r="Q3764" s="226" t="s">
        <v>14755</v>
      </c>
      <c r="R3764" s="228" t="s">
        <v>14978</v>
      </c>
      <c r="S3764" s="228">
        <v>410000330</v>
      </c>
      <c r="T3764" s="229">
        <v>45713</v>
      </c>
      <c r="U3764" s="230" t="s">
        <v>14734</v>
      </c>
      <c r="V3764" s="230" t="s">
        <v>14337</v>
      </c>
      <c r="W3764" s="230" t="s">
        <v>14337</v>
      </c>
      <c r="X3764" s="230" t="s">
        <v>4264</v>
      </c>
      <c r="Y3764" s="230"/>
      <c r="Z3764" s="230" t="s">
        <v>15068</v>
      </c>
      <c r="AA3764" s="239">
        <v>202503</v>
      </c>
      <c r="AB3764" s="239"/>
      <c r="AC3764" s="240" t="s">
        <v>14340</v>
      </c>
      <c r="AD3764" s="240" t="s">
        <v>6952</v>
      </c>
      <c r="AE3764" s="241">
        <v>0</v>
      </c>
      <c r="AF3764" s="240" t="s">
        <v>6952</v>
      </c>
      <c r="AG3764" s="235" t="str">
        <f>IFERROR(VLOOKUP(작성용!A:A,RM!A:D,4,0),"-")</f>
        <v>조용원</v>
      </c>
      <c r="AH3764" s="9" t="s">
        <v>14752</v>
      </c>
      <c r="AI3764" s="231" t="s">
        <v>4264</v>
      </c>
      <c r="AJ3764" s="9" t="s">
        <v>4264</v>
      </c>
      <c r="AK3764" s="231" t="s">
        <v>10173</v>
      </c>
      <c r="AL3764" s="231">
        <v>3763</v>
      </c>
    </row>
    <row r="3765" spans="1:38" x14ac:dyDescent="0.3">
      <c r="A3765" s="225" t="s">
        <v>3615</v>
      </c>
      <c r="B3765" s="225" t="s">
        <v>8068</v>
      </c>
      <c r="C3765" s="237" t="s">
        <v>14720</v>
      </c>
      <c r="D3765" s="233" t="s">
        <v>14979</v>
      </c>
      <c r="E3765" s="232" t="s">
        <v>14980</v>
      </c>
      <c r="F3765" s="236" t="s">
        <v>8306</v>
      </c>
      <c r="G3765" s="210">
        <v>0</v>
      </c>
      <c r="H3765" s="227" t="s">
        <v>8085</v>
      </c>
      <c r="I3765" s="227" t="s">
        <v>4695</v>
      </c>
      <c r="J3765" s="227" t="s">
        <v>4695</v>
      </c>
      <c r="K3765" s="227" t="s">
        <v>4695</v>
      </c>
      <c r="L3765" s="227" t="s">
        <v>4695</v>
      </c>
      <c r="M3765" s="227" t="s">
        <v>7691</v>
      </c>
      <c r="N3765" s="226" t="s">
        <v>7589</v>
      </c>
      <c r="O3765" s="226" t="s">
        <v>8092</v>
      </c>
      <c r="P3765" s="226" t="s">
        <v>14746</v>
      </c>
      <c r="Q3765" s="226" t="s">
        <v>14755</v>
      </c>
      <c r="R3765" s="228" t="s">
        <v>14981</v>
      </c>
      <c r="S3765" s="228">
        <v>410000331</v>
      </c>
      <c r="T3765" s="229">
        <v>45713</v>
      </c>
      <c r="U3765" s="230" t="s">
        <v>14734</v>
      </c>
      <c r="V3765" s="230" t="s">
        <v>14337</v>
      </c>
      <c r="W3765" s="230" t="s">
        <v>14337</v>
      </c>
      <c r="X3765" s="230" t="s">
        <v>4264</v>
      </c>
      <c r="Y3765" s="230"/>
      <c r="Z3765" s="230" t="s">
        <v>15068</v>
      </c>
      <c r="AA3765" s="239">
        <v>202503</v>
      </c>
      <c r="AB3765" s="239"/>
      <c r="AC3765" s="240" t="s">
        <v>14340</v>
      </c>
      <c r="AD3765" s="240" t="s">
        <v>6952</v>
      </c>
      <c r="AE3765" s="241">
        <v>0</v>
      </c>
      <c r="AF3765" s="240" t="s">
        <v>6952</v>
      </c>
      <c r="AG3765" s="235" t="str">
        <f>IFERROR(VLOOKUP(작성용!A:A,RM!A:D,4,0),"-")</f>
        <v>조용원</v>
      </c>
      <c r="AH3765" s="9" t="s">
        <v>14752</v>
      </c>
      <c r="AI3765" s="231" t="s">
        <v>4264</v>
      </c>
      <c r="AJ3765" s="9" t="s">
        <v>4264</v>
      </c>
      <c r="AK3765" s="231" t="s">
        <v>10173</v>
      </c>
      <c r="AL3765" s="231">
        <v>3764</v>
      </c>
    </row>
    <row r="3766" spans="1:38" x14ac:dyDescent="0.3">
      <c r="A3766" s="225" t="s">
        <v>3615</v>
      </c>
      <c r="B3766" s="225" t="s">
        <v>8068</v>
      </c>
      <c r="C3766" s="237" t="s">
        <v>14720</v>
      </c>
      <c r="D3766" s="233" t="s">
        <v>14982</v>
      </c>
      <c r="E3766" s="232" t="s">
        <v>14983</v>
      </c>
      <c r="F3766" s="236" t="s">
        <v>6801</v>
      </c>
      <c r="G3766" s="210">
        <v>0</v>
      </c>
      <c r="H3766" s="227" t="s">
        <v>8085</v>
      </c>
      <c r="I3766" s="227" t="s">
        <v>4695</v>
      </c>
      <c r="J3766" s="227" t="s">
        <v>4695</v>
      </c>
      <c r="K3766" s="227" t="s">
        <v>4695</v>
      </c>
      <c r="L3766" s="227" t="s">
        <v>4695</v>
      </c>
      <c r="M3766" s="227" t="s">
        <v>7691</v>
      </c>
      <c r="N3766" s="226" t="s">
        <v>7589</v>
      </c>
      <c r="O3766" s="226" t="s">
        <v>8092</v>
      </c>
      <c r="P3766" s="226" t="s">
        <v>14746</v>
      </c>
      <c r="Q3766" s="226" t="s">
        <v>14755</v>
      </c>
      <c r="R3766" s="228" t="s">
        <v>14984</v>
      </c>
      <c r="S3766" s="228">
        <v>410000335</v>
      </c>
      <c r="T3766" s="229">
        <v>45713</v>
      </c>
      <c r="U3766" s="230" t="s">
        <v>14734</v>
      </c>
      <c r="V3766" s="230" t="s">
        <v>14337</v>
      </c>
      <c r="W3766" s="230" t="s">
        <v>14337</v>
      </c>
      <c r="X3766" s="230" t="s">
        <v>4264</v>
      </c>
      <c r="Y3766" s="230"/>
      <c r="Z3766" s="230" t="s">
        <v>15068</v>
      </c>
      <c r="AA3766" s="239">
        <v>202503</v>
      </c>
      <c r="AB3766" s="239"/>
      <c r="AC3766" s="240" t="s">
        <v>14340</v>
      </c>
      <c r="AD3766" s="240" t="s">
        <v>6952</v>
      </c>
      <c r="AE3766" s="241">
        <v>0</v>
      </c>
      <c r="AF3766" s="240" t="s">
        <v>6952</v>
      </c>
      <c r="AG3766" s="235" t="str">
        <f>IFERROR(VLOOKUP(작성용!A:A,RM!A:D,4,0),"-")</f>
        <v>조용원</v>
      </c>
      <c r="AH3766" s="9" t="s">
        <v>14752</v>
      </c>
      <c r="AI3766" s="231" t="s">
        <v>4264</v>
      </c>
      <c r="AJ3766" s="9" t="s">
        <v>4264</v>
      </c>
      <c r="AK3766" s="231" t="s">
        <v>10173</v>
      </c>
      <c r="AL3766" s="231">
        <v>3765</v>
      </c>
    </row>
    <row r="3767" spans="1:38" x14ac:dyDescent="0.3">
      <c r="A3767" s="225" t="s">
        <v>3615</v>
      </c>
      <c r="B3767" s="225" t="s">
        <v>8068</v>
      </c>
      <c r="C3767" s="237" t="s">
        <v>14720</v>
      </c>
      <c r="D3767" s="233" t="s">
        <v>14985</v>
      </c>
      <c r="E3767" s="232" t="s">
        <v>14986</v>
      </c>
      <c r="F3767" s="236" t="s">
        <v>8306</v>
      </c>
      <c r="G3767" s="210">
        <v>0</v>
      </c>
      <c r="H3767" s="227" t="s">
        <v>8085</v>
      </c>
      <c r="I3767" s="227" t="s">
        <v>4695</v>
      </c>
      <c r="J3767" s="227" t="s">
        <v>4695</v>
      </c>
      <c r="K3767" s="227" t="s">
        <v>4695</v>
      </c>
      <c r="L3767" s="227" t="s">
        <v>4695</v>
      </c>
      <c r="M3767" s="227" t="s">
        <v>7691</v>
      </c>
      <c r="N3767" s="226" t="s">
        <v>7589</v>
      </c>
      <c r="O3767" s="226" t="s">
        <v>8092</v>
      </c>
      <c r="P3767" s="226" t="s">
        <v>14746</v>
      </c>
      <c r="Q3767" s="226" t="s">
        <v>14755</v>
      </c>
      <c r="R3767" s="228" t="s">
        <v>14987</v>
      </c>
      <c r="S3767" s="228" t="s">
        <v>4264</v>
      </c>
      <c r="T3767" s="229">
        <v>45713</v>
      </c>
      <c r="U3767" s="230" t="s">
        <v>14734</v>
      </c>
      <c r="V3767" s="230" t="s">
        <v>14337</v>
      </c>
      <c r="W3767" s="230" t="s">
        <v>14337</v>
      </c>
      <c r="X3767" s="230" t="s">
        <v>4264</v>
      </c>
      <c r="Y3767" s="230"/>
      <c r="Z3767" s="230" t="s">
        <v>15068</v>
      </c>
      <c r="AA3767" s="239">
        <v>202503</v>
      </c>
      <c r="AB3767" s="239"/>
      <c r="AC3767" s="240" t="s">
        <v>14340</v>
      </c>
      <c r="AD3767" s="240" t="s">
        <v>6952</v>
      </c>
      <c r="AE3767" s="241">
        <v>0</v>
      </c>
      <c r="AF3767" s="240" t="s">
        <v>6952</v>
      </c>
      <c r="AG3767" s="235" t="str">
        <f>IFERROR(VLOOKUP(작성용!A:A,RM!A:D,4,0),"-")</f>
        <v>조용원</v>
      </c>
      <c r="AH3767" s="9" t="s">
        <v>14752</v>
      </c>
      <c r="AI3767" s="231" t="s">
        <v>4264</v>
      </c>
      <c r="AJ3767" s="9" t="s">
        <v>4264</v>
      </c>
      <c r="AK3767" s="231" t="s">
        <v>10173</v>
      </c>
      <c r="AL3767" s="231">
        <v>3766</v>
      </c>
    </row>
    <row r="3768" spans="1:38" x14ac:dyDescent="0.3">
      <c r="A3768" s="225" t="s">
        <v>3615</v>
      </c>
      <c r="B3768" s="225" t="s">
        <v>8068</v>
      </c>
      <c r="C3768" s="237" t="s">
        <v>14720</v>
      </c>
      <c r="D3768" s="233" t="s">
        <v>14988</v>
      </c>
      <c r="E3768" s="232" t="s">
        <v>14989</v>
      </c>
      <c r="F3768" s="236" t="s">
        <v>8306</v>
      </c>
      <c r="G3768" s="210">
        <v>0</v>
      </c>
      <c r="H3768" s="227" t="s">
        <v>8085</v>
      </c>
      <c r="I3768" s="227" t="s">
        <v>4695</v>
      </c>
      <c r="J3768" s="227" t="s">
        <v>4695</v>
      </c>
      <c r="K3768" s="227" t="s">
        <v>4695</v>
      </c>
      <c r="L3768" s="227" t="s">
        <v>4695</v>
      </c>
      <c r="M3768" s="227" t="s">
        <v>7691</v>
      </c>
      <c r="N3768" s="226" t="s">
        <v>7589</v>
      </c>
      <c r="O3768" s="226" t="s">
        <v>8092</v>
      </c>
      <c r="P3768" s="226" t="s">
        <v>14746</v>
      </c>
      <c r="Q3768" s="226" t="s">
        <v>14755</v>
      </c>
      <c r="R3768" s="228" t="s">
        <v>14990</v>
      </c>
      <c r="S3768" s="228" t="s">
        <v>4264</v>
      </c>
      <c r="T3768" s="229">
        <v>45713</v>
      </c>
      <c r="U3768" s="230" t="s">
        <v>14734</v>
      </c>
      <c r="V3768" s="230" t="s">
        <v>14337</v>
      </c>
      <c r="W3768" s="230" t="s">
        <v>14337</v>
      </c>
      <c r="X3768" s="230" t="s">
        <v>4264</v>
      </c>
      <c r="Y3768" s="230"/>
      <c r="Z3768" s="230" t="s">
        <v>15068</v>
      </c>
      <c r="AA3768" s="239">
        <v>202503</v>
      </c>
      <c r="AB3768" s="239"/>
      <c r="AC3768" s="240" t="s">
        <v>14340</v>
      </c>
      <c r="AD3768" s="240" t="s">
        <v>6952</v>
      </c>
      <c r="AE3768" s="241">
        <v>0</v>
      </c>
      <c r="AF3768" s="240" t="s">
        <v>6952</v>
      </c>
      <c r="AG3768" s="235" t="str">
        <f>IFERROR(VLOOKUP(작성용!A:A,RM!A:D,4,0),"-")</f>
        <v>조용원</v>
      </c>
      <c r="AH3768" s="9" t="s">
        <v>14752</v>
      </c>
      <c r="AI3768" s="231" t="s">
        <v>4264</v>
      </c>
      <c r="AJ3768" s="9" t="s">
        <v>4264</v>
      </c>
      <c r="AK3768" s="231" t="s">
        <v>10173</v>
      </c>
      <c r="AL3768" s="231">
        <v>3767</v>
      </c>
    </row>
    <row r="3769" spans="1:38" x14ac:dyDescent="0.3">
      <c r="A3769" s="225" t="s">
        <v>3615</v>
      </c>
      <c r="B3769" s="225" t="s">
        <v>8068</v>
      </c>
      <c r="C3769" s="237" t="s">
        <v>14720</v>
      </c>
      <c r="D3769" s="233" t="s">
        <v>14991</v>
      </c>
      <c r="E3769" s="232" t="s">
        <v>14992</v>
      </c>
      <c r="F3769" s="236" t="s">
        <v>8306</v>
      </c>
      <c r="G3769" s="210">
        <v>0</v>
      </c>
      <c r="H3769" s="227" t="s">
        <v>8085</v>
      </c>
      <c r="I3769" s="227" t="s">
        <v>4695</v>
      </c>
      <c r="J3769" s="227" t="s">
        <v>4695</v>
      </c>
      <c r="K3769" s="227" t="s">
        <v>4695</v>
      </c>
      <c r="L3769" s="227" t="s">
        <v>4695</v>
      </c>
      <c r="M3769" s="227" t="s">
        <v>7691</v>
      </c>
      <c r="N3769" s="226" t="s">
        <v>7589</v>
      </c>
      <c r="O3769" s="226" t="s">
        <v>8092</v>
      </c>
      <c r="P3769" s="226" t="s">
        <v>14746</v>
      </c>
      <c r="Q3769" s="226" t="s">
        <v>14755</v>
      </c>
      <c r="R3769" s="228" t="s">
        <v>14993</v>
      </c>
      <c r="S3769" s="228">
        <v>410000347</v>
      </c>
      <c r="T3769" s="229">
        <v>45713</v>
      </c>
      <c r="U3769" s="230" t="s">
        <v>14734</v>
      </c>
      <c r="V3769" s="230" t="s">
        <v>14337</v>
      </c>
      <c r="W3769" s="230" t="s">
        <v>14337</v>
      </c>
      <c r="X3769" s="230" t="s">
        <v>4264</v>
      </c>
      <c r="Y3769" s="230"/>
      <c r="Z3769" s="230" t="s">
        <v>15068</v>
      </c>
      <c r="AA3769" s="239">
        <v>202503</v>
      </c>
      <c r="AB3769" s="239"/>
      <c r="AC3769" s="240" t="s">
        <v>14340</v>
      </c>
      <c r="AD3769" s="240" t="s">
        <v>6952</v>
      </c>
      <c r="AE3769" s="241">
        <v>0</v>
      </c>
      <c r="AF3769" s="240" t="s">
        <v>6952</v>
      </c>
      <c r="AG3769" s="235" t="str">
        <f>IFERROR(VLOOKUP(작성용!A:A,RM!A:D,4,0),"-")</f>
        <v>조용원</v>
      </c>
      <c r="AH3769" s="9" t="s">
        <v>14752</v>
      </c>
      <c r="AI3769" s="231" t="s">
        <v>4264</v>
      </c>
      <c r="AJ3769" s="9" t="s">
        <v>4264</v>
      </c>
      <c r="AK3769" s="231" t="s">
        <v>10173</v>
      </c>
      <c r="AL3769" s="231">
        <v>3768</v>
      </c>
    </row>
    <row r="3770" spans="1:38" x14ac:dyDescent="0.3">
      <c r="A3770" s="225" t="s">
        <v>3615</v>
      </c>
      <c r="B3770" s="225" t="s">
        <v>8068</v>
      </c>
      <c r="C3770" s="237" t="s">
        <v>14720</v>
      </c>
      <c r="D3770" s="233" t="s">
        <v>14994</v>
      </c>
      <c r="E3770" s="232" t="s">
        <v>14995</v>
      </c>
      <c r="F3770" s="236" t="s">
        <v>8306</v>
      </c>
      <c r="G3770" s="210">
        <v>0</v>
      </c>
      <c r="H3770" s="227" t="s">
        <v>8085</v>
      </c>
      <c r="I3770" s="227" t="s">
        <v>4695</v>
      </c>
      <c r="J3770" s="227" t="s">
        <v>4695</v>
      </c>
      <c r="K3770" s="227" t="s">
        <v>4695</v>
      </c>
      <c r="L3770" s="227" t="s">
        <v>4695</v>
      </c>
      <c r="M3770" s="227" t="s">
        <v>7691</v>
      </c>
      <c r="N3770" s="226" t="s">
        <v>7589</v>
      </c>
      <c r="O3770" s="226" t="s">
        <v>8092</v>
      </c>
      <c r="P3770" s="226" t="s">
        <v>14746</v>
      </c>
      <c r="Q3770" s="226" t="s">
        <v>14755</v>
      </c>
      <c r="R3770" s="228" t="s">
        <v>14996</v>
      </c>
      <c r="S3770" s="228">
        <v>410000345</v>
      </c>
      <c r="T3770" s="229">
        <v>45713</v>
      </c>
      <c r="U3770" s="230" t="s">
        <v>14734</v>
      </c>
      <c r="V3770" s="230" t="s">
        <v>14337</v>
      </c>
      <c r="W3770" s="230" t="s">
        <v>14337</v>
      </c>
      <c r="X3770" s="230" t="s">
        <v>4264</v>
      </c>
      <c r="Y3770" s="230"/>
      <c r="Z3770" s="230" t="s">
        <v>15068</v>
      </c>
      <c r="AA3770" s="239">
        <v>202503</v>
      </c>
      <c r="AB3770" s="239"/>
      <c r="AC3770" s="240" t="s">
        <v>14340</v>
      </c>
      <c r="AD3770" s="240" t="s">
        <v>6952</v>
      </c>
      <c r="AE3770" s="241">
        <v>0</v>
      </c>
      <c r="AF3770" s="240" t="s">
        <v>6952</v>
      </c>
      <c r="AG3770" s="235" t="str">
        <f>IFERROR(VLOOKUP(작성용!A:A,RM!A:D,4,0),"-")</f>
        <v>조용원</v>
      </c>
      <c r="AH3770" s="9" t="s">
        <v>14752</v>
      </c>
      <c r="AI3770" s="231" t="s">
        <v>4264</v>
      </c>
      <c r="AJ3770" s="9" t="s">
        <v>4264</v>
      </c>
      <c r="AK3770" s="231" t="s">
        <v>10173</v>
      </c>
      <c r="AL3770" s="231">
        <v>3769</v>
      </c>
    </row>
    <row r="3771" spans="1:38" x14ac:dyDescent="0.3">
      <c r="A3771" s="225" t="s">
        <v>3615</v>
      </c>
      <c r="B3771" s="225" t="s">
        <v>8068</v>
      </c>
      <c r="C3771" s="237" t="s">
        <v>14720</v>
      </c>
      <c r="D3771" s="233" t="s">
        <v>9861</v>
      </c>
      <c r="E3771" s="232" t="s">
        <v>9863</v>
      </c>
      <c r="F3771" s="236" t="s">
        <v>8306</v>
      </c>
      <c r="G3771" s="210">
        <v>0</v>
      </c>
      <c r="H3771" s="227" t="s">
        <v>8085</v>
      </c>
      <c r="I3771" s="227" t="s">
        <v>4695</v>
      </c>
      <c r="J3771" s="227" t="s">
        <v>4695</v>
      </c>
      <c r="K3771" s="227" t="s">
        <v>4695</v>
      </c>
      <c r="L3771" s="227" t="s">
        <v>4695</v>
      </c>
      <c r="M3771" s="227" t="s">
        <v>7691</v>
      </c>
      <c r="N3771" s="226" t="s">
        <v>7589</v>
      </c>
      <c r="O3771" s="226" t="s">
        <v>8092</v>
      </c>
      <c r="P3771" s="226" t="s">
        <v>14746</v>
      </c>
      <c r="Q3771" s="226" t="s">
        <v>14755</v>
      </c>
      <c r="R3771" s="228" t="s">
        <v>14997</v>
      </c>
      <c r="S3771" s="228">
        <v>410000348</v>
      </c>
      <c r="T3771" s="229">
        <v>45713</v>
      </c>
      <c r="U3771" s="230" t="s">
        <v>14734</v>
      </c>
      <c r="V3771" s="230" t="s">
        <v>14337</v>
      </c>
      <c r="W3771" s="230" t="s">
        <v>14337</v>
      </c>
      <c r="X3771" s="230" t="s">
        <v>4264</v>
      </c>
      <c r="Y3771" s="230"/>
      <c r="Z3771" s="230" t="s">
        <v>15068</v>
      </c>
      <c r="AA3771" s="239">
        <v>202503</v>
      </c>
      <c r="AB3771" s="239"/>
      <c r="AC3771" s="240" t="s">
        <v>14340</v>
      </c>
      <c r="AD3771" s="240" t="s">
        <v>6952</v>
      </c>
      <c r="AE3771" s="241">
        <v>0</v>
      </c>
      <c r="AF3771" s="240" t="s">
        <v>6952</v>
      </c>
      <c r="AG3771" s="235" t="str">
        <f>IFERROR(VLOOKUP(작성용!A:A,RM!A:D,4,0),"-")</f>
        <v>조용원</v>
      </c>
      <c r="AH3771" s="9" t="s">
        <v>5120</v>
      </c>
      <c r="AI3771" s="231" t="s">
        <v>4264</v>
      </c>
      <c r="AJ3771" s="9" t="s">
        <v>4264</v>
      </c>
      <c r="AK3771" s="231" t="s">
        <v>10173</v>
      </c>
      <c r="AL3771" s="231">
        <v>3770</v>
      </c>
    </row>
    <row r="3772" spans="1:38" x14ac:dyDescent="0.3">
      <c r="A3772" s="225" t="s">
        <v>3615</v>
      </c>
      <c r="B3772" s="225" t="s">
        <v>8068</v>
      </c>
      <c r="C3772" s="237" t="s">
        <v>14720</v>
      </c>
      <c r="D3772" s="233" t="s">
        <v>14998</v>
      </c>
      <c r="E3772" s="232" t="s">
        <v>14999</v>
      </c>
      <c r="F3772" s="236" t="s">
        <v>8306</v>
      </c>
      <c r="G3772" s="210">
        <v>0</v>
      </c>
      <c r="H3772" s="227" t="s">
        <v>8085</v>
      </c>
      <c r="I3772" s="227" t="s">
        <v>4695</v>
      </c>
      <c r="J3772" s="227" t="s">
        <v>4695</v>
      </c>
      <c r="K3772" s="227" t="s">
        <v>4695</v>
      </c>
      <c r="L3772" s="227" t="s">
        <v>4695</v>
      </c>
      <c r="M3772" s="227" t="s">
        <v>7691</v>
      </c>
      <c r="N3772" s="226" t="s">
        <v>7589</v>
      </c>
      <c r="O3772" s="226" t="s">
        <v>8092</v>
      </c>
      <c r="P3772" s="226" t="s">
        <v>14746</v>
      </c>
      <c r="Q3772" s="226" t="s">
        <v>14821</v>
      </c>
      <c r="R3772" s="228" t="s">
        <v>15000</v>
      </c>
      <c r="S3772" s="228">
        <v>410000259</v>
      </c>
      <c r="T3772" s="229">
        <v>45713</v>
      </c>
      <c r="U3772" s="230" t="s">
        <v>14734</v>
      </c>
      <c r="V3772" s="230" t="s">
        <v>14337</v>
      </c>
      <c r="W3772" s="230" t="s">
        <v>14337</v>
      </c>
      <c r="X3772" s="230" t="s">
        <v>4027</v>
      </c>
      <c r="Y3772" s="230"/>
      <c r="Z3772" s="230" t="s">
        <v>15068</v>
      </c>
      <c r="AA3772" s="239">
        <v>202503</v>
      </c>
      <c r="AB3772" s="239"/>
      <c r="AC3772" s="240" t="s">
        <v>14340</v>
      </c>
      <c r="AD3772" s="240" t="s">
        <v>6952</v>
      </c>
      <c r="AE3772" s="241">
        <v>0</v>
      </c>
      <c r="AF3772" s="240" t="s">
        <v>6952</v>
      </c>
      <c r="AG3772" s="235" t="str">
        <f>IFERROR(VLOOKUP(작성용!A:A,RM!A:D,4,0),"-")</f>
        <v>조용원</v>
      </c>
      <c r="AH3772" s="9" t="s">
        <v>14752</v>
      </c>
      <c r="AI3772" s="231" t="s">
        <v>4264</v>
      </c>
      <c r="AJ3772" s="9" t="s">
        <v>4264</v>
      </c>
      <c r="AK3772" s="231" t="s">
        <v>10173</v>
      </c>
      <c r="AL3772" s="231">
        <v>3771</v>
      </c>
    </row>
    <row r="3773" spans="1:38" x14ac:dyDescent="0.3">
      <c r="A3773" s="225" t="s">
        <v>3615</v>
      </c>
      <c r="B3773" s="225" t="s">
        <v>8068</v>
      </c>
      <c r="C3773" s="237" t="s">
        <v>14720</v>
      </c>
      <c r="D3773" s="233" t="s">
        <v>15001</v>
      </c>
      <c r="E3773" s="232" t="s">
        <v>15002</v>
      </c>
      <c r="F3773" s="236" t="s">
        <v>8306</v>
      </c>
      <c r="G3773" s="210">
        <v>0</v>
      </c>
      <c r="H3773" s="227" t="s">
        <v>8085</v>
      </c>
      <c r="I3773" s="227" t="s">
        <v>4695</v>
      </c>
      <c r="J3773" s="227" t="s">
        <v>4695</v>
      </c>
      <c r="K3773" s="227" t="s">
        <v>4695</v>
      </c>
      <c r="L3773" s="227" t="s">
        <v>4695</v>
      </c>
      <c r="M3773" s="227" t="s">
        <v>7691</v>
      </c>
      <c r="N3773" s="226" t="s">
        <v>7589</v>
      </c>
      <c r="O3773" s="226" t="s">
        <v>8092</v>
      </c>
      <c r="P3773" s="226" t="s">
        <v>14746</v>
      </c>
      <c r="Q3773" s="226" t="s">
        <v>14755</v>
      </c>
      <c r="R3773" s="228" t="s">
        <v>15003</v>
      </c>
      <c r="S3773" s="228">
        <v>410000260</v>
      </c>
      <c r="T3773" s="229">
        <v>45713</v>
      </c>
      <c r="U3773" s="230" t="s">
        <v>14734</v>
      </c>
      <c r="V3773" s="230" t="s">
        <v>14337</v>
      </c>
      <c r="W3773" s="230" t="s">
        <v>14337</v>
      </c>
      <c r="X3773" s="230" t="s">
        <v>4264</v>
      </c>
      <c r="Y3773" s="230"/>
      <c r="Z3773" s="230" t="s">
        <v>15068</v>
      </c>
      <c r="AA3773" s="239">
        <v>202503</v>
      </c>
      <c r="AB3773" s="239"/>
      <c r="AC3773" s="240" t="s">
        <v>14340</v>
      </c>
      <c r="AD3773" s="240" t="s">
        <v>6952</v>
      </c>
      <c r="AE3773" s="241">
        <v>0</v>
      </c>
      <c r="AF3773" s="240" t="s">
        <v>6952</v>
      </c>
      <c r="AG3773" s="235" t="str">
        <f>IFERROR(VLOOKUP(작성용!A:A,RM!A:D,4,0),"-")</f>
        <v>조용원</v>
      </c>
      <c r="AH3773" s="9" t="s">
        <v>14752</v>
      </c>
      <c r="AI3773" s="231" t="s">
        <v>4264</v>
      </c>
      <c r="AJ3773" s="9" t="s">
        <v>4264</v>
      </c>
      <c r="AK3773" s="231" t="s">
        <v>10173</v>
      </c>
      <c r="AL3773" s="231">
        <v>3772</v>
      </c>
    </row>
    <row r="3774" spans="1:38" x14ac:dyDescent="0.3">
      <c r="A3774" s="225" t="s">
        <v>8186</v>
      </c>
      <c r="B3774" s="225" t="s">
        <v>8204</v>
      </c>
      <c r="C3774" s="237" t="s">
        <v>14720</v>
      </c>
      <c r="D3774" s="233" t="s">
        <v>15004</v>
      </c>
      <c r="E3774" s="232" t="s">
        <v>15005</v>
      </c>
      <c r="F3774" s="236" t="s">
        <v>15006</v>
      </c>
      <c r="G3774" s="210">
        <v>0</v>
      </c>
      <c r="H3774" s="227" t="s">
        <v>14316</v>
      </c>
      <c r="I3774" s="227" t="s">
        <v>4695</v>
      </c>
      <c r="J3774" s="227" t="s">
        <v>4695</v>
      </c>
      <c r="K3774" s="227" t="s">
        <v>4695</v>
      </c>
      <c r="L3774" s="227" t="s">
        <v>4695</v>
      </c>
      <c r="M3774" s="227" t="s">
        <v>7691</v>
      </c>
      <c r="N3774" s="226" t="s">
        <v>14744</v>
      </c>
      <c r="O3774" s="226" t="s">
        <v>15007</v>
      </c>
      <c r="P3774" s="226" t="s">
        <v>15007</v>
      </c>
      <c r="Q3774" s="226" t="s">
        <v>7709</v>
      </c>
      <c r="R3774" s="228" t="s">
        <v>15008</v>
      </c>
      <c r="S3774" s="228">
        <v>420001021</v>
      </c>
      <c r="T3774" s="229">
        <v>45713</v>
      </c>
      <c r="U3774" s="230" t="s">
        <v>14734</v>
      </c>
      <c r="V3774" s="230" t="s">
        <v>3961</v>
      </c>
      <c r="W3774" s="230" t="s">
        <v>14337</v>
      </c>
      <c r="X3774" s="230" t="s">
        <v>14316</v>
      </c>
      <c r="Y3774" s="230"/>
      <c r="Z3774" s="230" t="s">
        <v>15068</v>
      </c>
      <c r="AA3774" s="239">
        <v>202503</v>
      </c>
      <c r="AB3774" s="239"/>
      <c r="AC3774" s="240" t="s">
        <v>14340</v>
      </c>
      <c r="AD3774" s="240" t="s">
        <v>6952</v>
      </c>
      <c r="AE3774" s="241">
        <v>0</v>
      </c>
      <c r="AF3774" s="240" t="s">
        <v>15009</v>
      </c>
      <c r="AG3774" s="235" t="str">
        <f>IFERROR(VLOOKUP(작성용!A:A,RM!A:D,4,0),"-")</f>
        <v>-</v>
      </c>
      <c r="AH3774" s="9" t="s">
        <v>4264</v>
      </c>
      <c r="AI3774" s="231" t="s">
        <v>4027</v>
      </c>
      <c r="AJ3774" s="9" t="s">
        <v>14316</v>
      </c>
      <c r="AK3774" s="231" t="s">
        <v>10173</v>
      </c>
      <c r="AL3774" s="231">
        <v>3773</v>
      </c>
    </row>
    <row r="3775" spans="1:38" x14ac:dyDescent="0.3">
      <c r="A3775" s="225" t="s">
        <v>8186</v>
      </c>
      <c r="B3775" s="225" t="s">
        <v>8204</v>
      </c>
      <c r="C3775" s="237" t="s">
        <v>14720</v>
      </c>
      <c r="D3775" s="233" t="s">
        <v>15010</v>
      </c>
      <c r="E3775" s="232" t="s">
        <v>15011</v>
      </c>
      <c r="F3775" s="236" t="s">
        <v>8306</v>
      </c>
      <c r="G3775" s="210">
        <v>0</v>
      </c>
      <c r="H3775" s="227" t="s">
        <v>14316</v>
      </c>
      <c r="I3775" s="227" t="s">
        <v>4695</v>
      </c>
      <c r="J3775" s="227" t="s">
        <v>4695</v>
      </c>
      <c r="K3775" s="227" t="s">
        <v>4695</v>
      </c>
      <c r="L3775" s="227" t="s">
        <v>4695</v>
      </c>
      <c r="M3775" s="227" t="s">
        <v>7691</v>
      </c>
      <c r="N3775" s="226" t="s">
        <v>7589</v>
      </c>
      <c r="O3775" s="226" t="s">
        <v>15012</v>
      </c>
      <c r="P3775" s="226" t="s">
        <v>15012</v>
      </c>
      <c r="Q3775" s="226" t="s">
        <v>15012</v>
      </c>
      <c r="R3775" s="228" t="s">
        <v>15013</v>
      </c>
      <c r="S3775" s="228">
        <v>420001052</v>
      </c>
      <c r="T3775" s="229">
        <v>45713</v>
      </c>
      <c r="U3775" s="230" t="s">
        <v>14734</v>
      </c>
      <c r="V3775" s="230" t="s">
        <v>14337</v>
      </c>
      <c r="W3775" s="230" t="s">
        <v>14337</v>
      </c>
      <c r="X3775" s="230" t="s">
        <v>4264</v>
      </c>
      <c r="Y3775" s="230"/>
      <c r="Z3775" s="230" t="s">
        <v>15068</v>
      </c>
      <c r="AA3775" s="239">
        <v>202503</v>
      </c>
      <c r="AB3775" s="239"/>
      <c r="AC3775" s="240" t="s">
        <v>14340</v>
      </c>
      <c r="AD3775" s="240" t="s">
        <v>6952</v>
      </c>
      <c r="AE3775" s="241">
        <v>0</v>
      </c>
      <c r="AF3775" s="240" t="s">
        <v>15014</v>
      </c>
      <c r="AG3775" s="235" t="str">
        <f>IFERROR(VLOOKUP(작성용!A:A,RM!A:D,4,0),"-")</f>
        <v>-</v>
      </c>
      <c r="AH3775" s="9" t="s">
        <v>4264</v>
      </c>
      <c r="AI3775" s="231" t="s">
        <v>4264</v>
      </c>
      <c r="AJ3775" s="9" t="s">
        <v>4264</v>
      </c>
      <c r="AK3775" s="231" t="s">
        <v>10173</v>
      </c>
      <c r="AL3775" s="231">
        <v>3774</v>
      </c>
    </row>
    <row r="3776" spans="1:38" x14ac:dyDescent="0.3">
      <c r="A3776" s="225" t="s">
        <v>8186</v>
      </c>
      <c r="B3776" s="225" t="s">
        <v>8204</v>
      </c>
      <c r="C3776" s="237" t="s">
        <v>14720</v>
      </c>
      <c r="D3776" s="233" t="s">
        <v>15015</v>
      </c>
      <c r="E3776" s="232" t="s">
        <v>15016</v>
      </c>
      <c r="F3776" s="236" t="s">
        <v>8306</v>
      </c>
      <c r="G3776" s="210">
        <v>0</v>
      </c>
      <c r="H3776" s="227" t="s">
        <v>4264</v>
      </c>
      <c r="I3776" s="227" t="s">
        <v>4695</v>
      </c>
      <c r="J3776" s="227" t="s">
        <v>4695</v>
      </c>
      <c r="K3776" s="227" t="s">
        <v>4695</v>
      </c>
      <c r="L3776" s="227" t="s">
        <v>4695</v>
      </c>
      <c r="M3776" s="227" t="s">
        <v>7691</v>
      </c>
      <c r="N3776" s="226" t="s">
        <v>7589</v>
      </c>
      <c r="O3776" s="226" t="s">
        <v>15012</v>
      </c>
      <c r="P3776" s="226" t="s">
        <v>15012</v>
      </c>
      <c r="Q3776" s="226" t="s">
        <v>15012</v>
      </c>
      <c r="R3776" s="228" t="s">
        <v>15017</v>
      </c>
      <c r="S3776" s="228">
        <v>420000287</v>
      </c>
      <c r="T3776" s="229">
        <v>45713</v>
      </c>
      <c r="U3776" s="230" t="s">
        <v>14734</v>
      </c>
      <c r="V3776" s="230" t="s">
        <v>15018</v>
      </c>
      <c r="W3776" s="230" t="s">
        <v>14337</v>
      </c>
      <c r="X3776" s="230" t="s">
        <v>4264</v>
      </c>
      <c r="Y3776" s="230"/>
      <c r="Z3776" s="230" t="s">
        <v>15068</v>
      </c>
      <c r="AA3776" s="239">
        <v>202503</v>
      </c>
      <c r="AB3776" s="239"/>
      <c r="AC3776" s="240" t="s">
        <v>14340</v>
      </c>
      <c r="AD3776" s="240" t="s">
        <v>6952</v>
      </c>
      <c r="AE3776" s="241">
        <v>0</v>
      </c>
      <c r="AF3776" s="240" t="s">
        <v>6952</v>
      </c>
      <c r="AG3776" s="235" t="str">
        <f>IFERROR(VLOOKUP(작성용!A:A,RM!A:D,4,0),"-")</f>
        <v>-</v>
      </c>
      <c r="AH3776" s="9" t="s">
        <v>4264</v>
      </c>
      <c r="AI3776" s="231" t="s">
        <v>4264</v>
      </c>
      <c r="AJ3776" s="9" t="s">
        <v>4264</v>
      </c>
      <c r="AK3776" s="231" t="s">
        <v>10173</v>
      </c>
      <c r="AL3776" s="231">
        <v>3775</v>
      </c>
    </row>
    <row r="3777" spans="1:38" x14ac:dyDescent="0.3">
      <c r="A3777" s="225" t="s">
        <v>8186</v>
      </c>
      <c r="B3777" s="225" t="s">
        <v>8204</v>
      </c>
      <c r="C3777" s="237" t="s">
        <v>14720</v>
      </c>
      <c r="D3777" s="233" t="s">
        <v>15019</v>
      </c>
      <c r="E3777" s="232" t="s">
        <v>15020</v>
      </c>
      <c r="F3777" s="236" t="s">
        <v>8306</v>
      </c>
      <c r="G3777" s="210">
        <v>0</v>
      </c>
      <c r="H3777" s="227" t="s">
        <v>4264</v>
      </c>
      <c r="I3777" s="227" t="s">
        <v>4695</v>
      </c>
      <c r="J3777" s="227" t="s">
        <v>4695</v>
      </c>
      <c r="K3777" s="227" t="s">
        <v>4695</v>
      </c>
      <c r="L3777" s="227" t="s">
        <v>4695</v>
      </c>
      <c r="M3777" s="227" t="s">
        <v>7691</v>
      </c>
      <c r="N3777" s="226" t="s">
        <v>7589</v>
      </c>
      <c r="O3777" s="226" t="s">
        <v>15012</v>
      </c>
      <c r="P3777" s="226" t="s">
        <v>15012</v>
      </c>
      <c r="Q3777" s="226" t="s">
        <v>15012</v>
      </c>
      <c r="R3777" s="228" t="s">
        <v>15021</v>
      </c>
      <c r="S3777" s="228">
        <v>420000781</v>
      </c>
      <c r="T3777" s="229">
        <v>45713</v>
      </c>
      <c r="U3777" s="230" t="s">
        <v>14734</v>
      </c>
      <c r="V3777" s="230" t="s">
        <v>14337</v>
      </c>
      <c r="W3777" s="230" t="s">
        <v>14337</v>
      </c>
      <c r="X3777" s="230" t="s">
        <v>4264</v>
      </c>
      <c r="Y3777" s="230"/>
      <c r="Z3777" s="230" t="s">
        <v>15068</v>
      </c>
      <c r="AA3777" s="239">
        <v>202503</v>
      </c>
      <c r="AB3777" s="239"/>
      <c r="AC3777" s="240" t="s">
        <v>14340</v>
      </c>
      <c r="AD3777" s="240" t="s">
        <v>6952</v>
      </c>
      <c r="AE3777" s="241">
        <v>0</v>
      </c>
      <c r="AF3777" s="240" t="s">
        <v>6952</v>
      </c>
      <c r="AG3777" s="235" t="str">
        <f>IFERROR(VLOOKUP(작성용!A:A,RM!A:D,4,0),"-")</f>
        <v>-</v>
      </c>
      <c r="AH3777" s="9" t="s">
        <v>4264</v>
      </c>
      <c r="AI3777" s="231" t="s">
        <v>4264</v>
      </c>
      <c r="AJ3777" s="9" t="s">
        <v>4264</v>
      </c>
      <c r="AK3777" s="231" t="s">
        <v>10173</v>
      </c>
      <c r="AL3777" s="231">
        <v>3776</v>
      </c>
    </row>
    <row r="3778" spans="1:38" x14ac:dyDescent="0.3">
      <c r="A3778" s="225" t="s">
        <v>8186</v>
      </c>
      <c r="B3778" s="225" t="s">
        <v>8204</v>
      </c>
      <c r="C3778" s="237" t="s">
        <v>14720</v>
      </c>
      <c r="D3778" s="233" t="s">
        <v>15022</v>
      </c>
      <c r="E3778" s="232" t="s">
        <v>15023</v>
      </c>
      <c r="F3778" s="236" t="s">
        <v>8306</v>
      </c>
      <c r="G3778" s="210">
        <v>0</v>
      </c>
      <c r="H3778" s="227" t="s">
        <v>4264</v>
      </c>
      <c r="I3778" s="227" t="s">
        <v>4695</v>
      </c>
      <c r="J3778" s="227" t="s">
        <v>4695</v>
      </c>
      <c r="K3778" s="227" t="s">
        <v>4695</v>
      </c>
      <c r="L3778" s="227" t="s">
        <v>4695</v>
      </c>
      <c r="M3778" s="227" t="s">
        <v>7691</v>
      </c>
      <c r="N3778" s="226" t="s">
        <v>7589</v>
      </c>
      <c r="O3778" s="226" t="s">
        <v>15012</v>
      </c>
      <c r="P3778" s="226" t="s">
        <v>15012</v>
      </c>
      <c r="Q3778" s="226" t="s">
        <v>15012</v>
      </c>
      <c r="R3778" s="228" t="s">
        <v>15024</v>
      </c>
      <c r="S3778" s="228">
        <v>420000272</v>
      </c>
      <c r="T3778" s="229">
        <v>45713</v>
      </c>
      <c r="U3778" s="230" t="s">
        <v>14734</v>
      </c>
      <c r="V3778" s="230" t="s">
        <v>14337</v>
      </c>
      <c r="W3778" s="230" t="s">
        <v>14337</v>
      </c>
      <c r="X3778" s="230" t="s">
        <v>4264</v>
      </c>
      <c r="Y3778" s="230"/>
      <c r="Z3778" s="230" t="s">
        <v>15068</v>
      </c>
      <c r="AA3778" s="239">
        <v>202503</v>
      </c>
      <c r="AB3778" s="239"/>
      <c r="AC3778" s="240" t="s">
        <v>14340</v>
      </c>
      <c r="AD3778" s="240" t="s">
        <v>6952</v>
      </c>
      <c r="AE3778" s="241">
        <v>0</v>
      </c>
      <c r="AF3778" s="240" t="s">
        <v>6952</v>
      </c>
      <c r="AG3778" s="235" t="str">
        <f>IFERROR(VLOOKUP(작성용!A:A,RM!A:D,4,0),"-")</f>
        <v>-</v>
      </c>
      <c r="AH3778" s="9" t="s">
        <v>4264</v>
      </c>
      <c r="AI3778" s="231" t="s">
        <v>4264</v>
      </c>
      <c r="AJ3778" s="9" t="s">
        <v>4264</v>
      </c>
      <c r="AK3778" s="231" t="s">
        <v>10173</v>
      </c>
      <c r="AL3778" s="231">
        <v>3777</v>
      </c>
    </row>
    <row r="3779" spans="1:38" x14ac:dyDescent="0.3">
      <c r="A3779" s="225" t="s">
        <v>8186</v>
      </c>
      <c r="B3779" s="225" t="s">
        <v>8204</v>
      </c>
      <c r="C3779" s="237" t="s">
        <v>14720</v>
      </c>
      <c r="D3779" s="233" t="s">
        <v>15025</v>
      </c>
      <c r="E3779" s="232" t="s">
        <v>15026</v>
      </c>
      <c r="F3779" s="236" t="s">
        <v>8306</v>
      </c>
      <c r="G3779" s="210">
        <v>0</v>
      </c>
      <c r="H3779" s="227" t="s">
        <v>4264</v>
      </c>
      <c r="I3779" s="227" t="s">
        <v>4695</v>
      </c>
      <c r="J3779" s="227" t="s">
        <v>4695</v>
      </c>
      <c r="K3779" s="227" t="s">
        <v>4695</v>
      </c>
      <c r="L3779" s="227" t="s">
        <v>4695</v>
      </c>
      <c r="M3779" s="227" t="s">
        <v>7691</v>
      </c>
      <c r="N3779" s="226" t="s">
        <v>7589</v>
      </c>
      <c r="O3779" s="226" t="s">
        <v>15012</v>
      </c>
      <c r="P3779" s="226" t="s">
        <v>15012</v>
      </c>
      <c r="Q3779" s="226" t="s">
        <v>15012</v>
      </c>
      <c r="R3779" s="228" t="s">
        <v>15027</v>
      </c>
      <c r="S3779" s="228">
        <v>420001005</v>
      </c>
      <c r="T3779" s="229">
        <v>45713</v>
      </c>
      <c r="U3779" s="230" t="s">
        <v>14734</v>
      </c>
      <c r="V3779" s="230" t="s">
        <v>14337</v>
      </c>
      <c r="W3779" s="230" t="s">
        <v>14337</v>
      </c>
      <c r="X3779" s="230" t="s">
        <v>4264</v>
      </c>
      <c r="Y3779" s="230"/>
      <c r="Z3779" s="230" t="s">
        <v>15068</v>
      </c>
      <c r="AA3779" s="239">
        <v>202503</v>
      </c>
      <c r="AB3779" s="239"/>
      <c r="AC3779" s="240" t="s">
        <v>14340</v>
      </c>
      <c r="AD3779" s="240" t="s">
        <v>6952</v>
      </c>
      <c r="AE3779" s="241">
        <v>0</v>
      </c>
      <c r="AF3779" s="240" t="s">
        <v>6952</v>
      </c>
      <c r="AG3779" s="235" t="str">
        <f>IFERROR(VLOOKUP(작성용!A:A,RM!A:D,4,0),"-")</f>
        <v>-</v>
      </c>
      <c r="AH3779" s="9" t="s">
        <v>4264</v>
      </c>
      <c r="AI3779" s="231" t="s">
        <v>4264</v>
      </c>
      <c r="AJ3779" s="9" t="s">
        <v>4264</v>
      </c>
      <c r="AK3779" s="231" t="s">
        <v>10173</v>
      </c>
      <c r="AL3779" s="231">
        <v>3778</v>
      </c>
    </row>
    <row r="3780" spans="1:38" x14ac:dyDescent="0.3">
      <c r="A3780" s="225" t="s">
        <v>8186</v>
      </c>
      <c r="B3780" s="225" t="s">
        <v>8204</v>
      </c>
      <c r="C3780" s="237" t="s">
        <v>14720</v>
      </c>
      <c r="D3780" s="233" t="s">
        <v>15028</v>
      </c>
      <c r="E3780" s="232" t="s">
        <v>15029</v>
      </c>
      <c r="F3780" s="236" t="s">
        <v>8306</v>
      </c>
      <c r="G3780" s="210">
        <v>0</v>
      </c>
      <c r="H3780" s="227" t="s">
        <v>4264</v>
      </c>
      <c r="I3780" s="227" t="s">
        <v>4695</v>
      </c>
      <c r="J3780" s="227" t="s">
        <v>4695</v>
      </c>
      <c r="K3780" s="227" t="s">
        <v>4695</v>
      </c>
      <c r="L3780" s="227" t="s">
        <v>4695</v>
      </c>
      <c r="M3780" s="227" t="s">
        <v>7691</v>
      </c>
      <c r="N3780" s="226" t="s">
        <v>7589</v>
      </c>
      <c r="O3780" s="226" t="s">
        <v>15012</v>
      </c>
      <c r="P3780" s="226" t="s">
        <v>15012</v>
      </c>
      <c r="Q3780" s="226" t="s">
        <v>15012</v>
      </c>
      <c r="R3780" s="228" t="s">
        <v>15030</v>
      </c>
      <c r="S3780" s="228">
        <v>420001065</v>
      </c>
      <c r="T3780" s="229">
        <v>45713</v>
      </c>
      <c r="U3780" s="230" t="s">
        <v>14734</v>
      </c>
      <c r="V3780" s="230" t="s">
        <v>14337</v>
      </c>
      <c r="W3780" s="230" t="s">
        <v>14337</v>
      </c>
      <c r="X3780" s="230" t="s">
        <v>4264</v>
      </c>
      <c r="Y3780" s="230"/>
      <c r="Z3780" s="230" t="s">
        <v>15068</v>
      </c>
      <c r="AA3780" s="239">
        <v>202503</v>
      </c>
      <c r="AB3780" s="239"/>
      <c r="AC3780" s="240" t="s">
        <v>14340</v>
      </c>
      <c r="AD3780" s="240" t="s">
        <v>6952</v>
      </c>
      <c r="AE3780" s="241">
        <v>0</v>
      </c>
      <c r="AF3780" s="240" t="s">
        <v>6952</v>
      </c>
      <c r="AG3780" s="235" t="str">
        <f>IFERROR(VLOOKUP(작성용!A:A,RM!A:D,4,0),"-")</f>
        <v>-</v>
      </c>
      <c r="AH3780" s="9" t="s">
        <v>4264</v>
      </c>
      <c r="AI3780" s="231" t="s">
        <v>4264</v>
      </c>
      <c r="AJ3780" s="9" t="s">
        <v>4264</v>
      </c>
      <c r="AK3780" s="231" t="s">
        <v>10173</v>
      </c>
      <c r="AL3780" s="231">
        <v>3779</v>
      </c>
    </row>
    <row r="3781" spans="1:38" x14ac:dyDescent="0.3">
      <c r="A3781" s="225" t="s">
        <v>8186</v>
      </c>
      <c r="B3781" s="225" t="s">
        <v>8204</v>
      </c>
      <c r="C3781" s="237" t="s">
        <v>14720</v>
      </c>
      <c r="D3781" s="233" t="s">
        <v>15031</v>
      </c>
      <c r="E3781" s="232" t="s">
        <v>15032</v>
      </c>
      <c r="F3781" s="236" t="s">
        <v>8306</v>
      </c>
      <c r="G3781" s="210">
        <v>0</v>
      </c>
      <c r="H3781" s="227" t="s">
        <v>4264</v>
      </c>
      <c r="I3781" s="227" t="s">
        <v>4695</v>
      </c>
      <c r="J3781" s="227" t="s">
        <v>4695</v>
      </c>
      <c r="K3781" s="227" t="s">
        <v>4695</v>
      </c>
      <c r="L3781" s="227" t="s">
        <v>4695</v>
      </c>
      <c r="M3781" s="227" t="s">
        <v>7691</v>
      </c>
      <c r="N3781" s="226" t="s">
        <v>7589</v>
      </c>
      <c r="O3781" s="226" t="s">
        <v>15012</v>
      </c>
      <c r="P3781" s="226" t="s">
        <v>15012</v>
      </c>
      <c r="Q3781" s="226" t="s">
        <v>15012</v>
      </c>
      <c r="R3781" s="228" t="s">
        <v>15033</v>
      </c>
      <c r="S3781" s="228">
        <v>420000991</v>
      </c>
      <c r="T3781" s="229">
        <v>45713</v>
      </c>
      <c r="U3781" s="230" t="s">
        <v>14734</v>
      </c>
      <c r="V3781" s="230" t="s">
        <v>14337</v>
      </c>
      <c r="W3781" s="230" t="s">
        <v>14337</v>
      </c>
      <c r="X3781" s="230" t="s">
        <v>4264</v>
      </c>
      <c r="Y3781" s="230"/>
      <c r="Z3781" s="230" t="s">
        <v>15068</v>
      </c>
      <c r="AA3781" s="239">
        <v>202503</v>
      </c>
      <c r="AB3781" s="239"/>
      <c r="AC3781" s="240" t="s">
        <v>14340</v>
      </c>
      <c r="AD3781" s="240" t="s">
        <v>6952</v>
      </c>
      <c r="AE3781" s="241">
        <v>0</v>
      </c>
      <c r="AF3781" s="240" t="s">
        <v>6952</v>
      </c>
      <c r="AG3781" s="235" t="str">
        <f>IFERROR(VLOOKUP(작성용!A:A,RM!A:D,4,0),"-")</f>
        <v>-</v>
      </c>
      <c r="AH3781" s="9" t="s">
        <v>4264</v>
      </c>
      <c r="AI3781" s="231" t="s">
        <v>4264</v>
      </c>
      <c r="AJ3781" s="9" t="s">
        <v>4264</v>
      </c>
      <c r="AK3781" s="231" t="s">
        <v>10173</v>
      </c>
      <c r="AL3781" s="231">
        <v>3780</v>
      </c>
    </row>
    <row r="3782" spans="1:38" x14ac:dyDescent="0.3">
      <c r="A3782" s="225" t="s">
        <v>8186</v>
      </c>
      <c r="B3782" s="225" t="s">
        <v>8204</v>
      </c>
      <c r="C3782" s="237" t="s">
        <v>14720</v>
      </c>
      <c r="D3782" s="233" t="s">
        <v>15034</v>
      </c>
      <c r="E3782" s="232" t="s">
        <v>15035</v>
      </c>
      <c r="F3782" s="236" t="s">
        <v>8306</v>
      </c>
      <c r="G3782" s="210">
        <v>0</v>
      </c>
      <c r="H3782" s="227" t="s">
        <v>4264</v>
      </c>
      <c r="I3782" s="227" t="s">
        <v>4695</v>
      </c>
      <c r="J3782" s="227" t="s">
        <v>4695</v>
      </c>
      <c r="K3782" s="227" t="s">
        <v>4695</v>
      </c>
      <c r="L3782" s="227" t="s">
        <v>4695</v>
      </c>
      <c r="M3782" s="227" t="s">
        <v>7691</v>
      </c>
      <c r="N3782" s="226" t="s">
        <v>7589</v>
      </c>
      <c r="O3782" s="226" t="s">
        <v>15012</v>
      </c>
      <c r="P3782" s="226" t="s">
        <v>15012</v>
      </c>
      <c r="Q3782" s="226" t="s">
        <v>15012</v>
      </c>
      <c r="R3782" s="228" t="s">
        <v>15036</v>
      </c>
      <c r="S3782" s="228">
        <v>420000950</v>
      </c>
      <c r="T3782" s="229">
        <v>45713</v>
      </c>
      <c r="U3782" s="230" t="s">
        <v>14734</v>
      </c>
      <c r="V3782" s="230" t="s">
        <v>14337</v>
      </c>
      <c r="W3782" s="230" t="s">
        <v>14337</v>
      </c>
      <c r="X3782" s="230" t="s">
        <v>4264</v>
      </c>
      <c r="Y3782" s="230"/>
      <c r="Z3782" s="230" t="s">
        <v>15068</v>
      </c>
      <c r="AA3782" s="239">
        <v>202503</v>
      </c>
      <c r="AB3782" s="239"/>
      <c r="AC3782" s="240" t="s">
        <v>14340</v>
      </c>
      <c r="AD3782" s="240" t="s">
        <v>6952</v>
      </c>
      <c r="AE3782" s="241">
        <v>0</v>
      </c>
      <c r="AF3782" s="240" t="s">
        <v>6952</v>
      </c>
      <c r="AG3782" s="235" t="str">
        <f>IFERROR(VLOOKUP(작성용!A:A,RM!A:D,4,0),"-")</f>
        <v>-</v>
      </c>
      <c r="AH3782" s="9" t="s">
        <v>4264</v>
      </c>
      <c r="AI3782" s="231" t="s">
        <v>4264</v>
      </c>
      <c r="AJ3782" s="9" t="s">
        <v>4264</v>
      </c>
      <c r="AK3782" s="231" t="s">
        <v>10173</v>
      </c>
      <c r="AL3782" s="231">
        <v>3781</v>
      </c>
    </row>
    <row r="3783" spans="1:38" x14ac:dyDescent="0.3">
      <c r="A3783" s="225" t="s">
        <v>8186</v>
      </c>
      <c r="B3783" s="225" t="s">
        <v>8204</v>
      </c>
      <c r="C3783" s="237" t="s">
        <v>14720</v>
      </c>
      <c r="D3783" s="233" t="s">
        <v>14379</v>
      </c>
      <c r="E3783" s="232" t="s">
        <v>14380</v>
      </c>
      <c r="F3783" s="236" t="s">
        <v>8306</v>
      </c>
      <c r="G3783" s="210">
        <v>0</v>
      </c>
      <c r="H3783" s="227" t="s">
        <v>4264</v>
      </c>
      <c r="I3783" s="227" t="s">
        <v>4695</v>
      </c>
      <c r="J3783" s="227" t="s">
        <v>4695</v>
      </c>
      <c r="K3783" s="227" t="s">
        <v>4695</v>
      </c>
      <c r="L3783" s="227" t="s">
        <v>4695</v>
      </c>
      <c r="M3783" s="227" t="s">
        <v>7691</v>
      </c>
      <c r="N3783" s="226" t="s">
        <v>7589</v>
      </c>
      <c r="O3783" s="226" t="s">
        <v>15012</v>
      </c>
      <c r="P3783" s="226" t="s">
        <v>15012</v>
      </c>
      <c r="Q3783" s="226" t="s">
        <v>15012</v>
      </c>
      <c r="R3783" s="228" t="s">
        <v>14381</v>
      </c>
      <c r="S3783" s="228">
        <v>420000771</v>
      </c>
      <c r="T3783" s="229">
        <v>45713</v>
      </c>
      <c r="U3783" s="230" t="s">
        <v>14734</v>
      </c>
      <c r="V3783" s="230" t="s">
        <v>14337</v>
      </c>
      <c r="W3783" s="230" t="s">
        <v>14337</v>
      </c>
      <c r="X3783" s="230" t="s">
        <v>4264</v>
      </c>
      <c r="Y3783" s="230"/>
      <c r="Z3783" s="230" t="s">
        <v>15068</v>
      </c>
      <c r="AA3783" s="239">
        <v>202503</v>
      </c>
      <c r="AB3783" s="239"/>
      <c r="AC3783" s="240" t="s">
        <v>14340</v>
      </c>
      <c r="AD3783" s="240" t="s">
        <v>6952</v>
      </c>
      <c r="AE3783" s="241">
        <v>0</v>
      </c>
      <c r="AF3783" s="240" t="s">
        <v>6952</v>
      </c>
      <c r="AG3783" s="235" t="str">
        <f>IFERROR(VLOOKUP(작성용!A:A,RM!A:D,4,0),"-")</f>
        <v>-</v>
      </c>
      <c r="AH3783" s="9" t="s">
        <v>4264</v>
      </c>
      <c r="AI3783" s="231" t="s">
        <v>4264</v>
      </c>
      <c r="AJ3783" s="9" t="s">
        <v>4264</v>
      </c>
      <c r="AK3783" s="231" t="s">
        <v>10173</v>
      </c>
      <c r="AL3783" s="231">
        <v>3782</v>
      </c>
    </row>
    <row r="3784" spans="1:38" x14ac:dyDescent="0.3">
      <c r="A3784" s="225" t="s">
        <v>8186</v>
      </c>
      <c r="B3784" s="225" t="s">
        <v>8204</v>
      </c>
      <c r="C3784" s="237" t="s">
        <v>14720</v>
      </c>
      <c r="D3784" s="233" t="s">
        <v>3966</v>
      </c>
      <c r="E3784" s="232" t="s">
        <v>14382</v>
      </c>
      <c r="F3784" s="236" t="s">
        <v>8306</v>
      </c>
      <c r="G3784" s="210">
        <v>0</v>
      </c>
      <c r="H3784" s="227" t="s">
        <v>4264</v>
      </c>
      <c r="I3784" s="227" t="s">
        <v>4695</v>
      </c>
      <c r="J3784" s="227" t="s">
        <v>4695</v>
      </c>
      <c r="K3784" s="227" t="s">
        <v>4695</v>
      </c>
      <c r="L3784" s="227" t="s">
        <v>4695</v>
      </c>
      <c r="M3784" s="227" t="s">
        <v>7691</v>
      </c>
      <c r="N3784" s="226" t="s">
        <v>7589</v>
      </c>
      <c r="O3784" s="226" t="s">
        <v>15012</v>
      </c>
      <c r="P3784" s="226" t="s">
        <v>15012</v>
      </c>
      <c r="Q3784" s="226" t="s">
        <v>15012</v>
      </c>
      <c r="R3784" s="228" t="s">
        <v>14383</v>
      </c>
      <c r="S3784" s="228">
        <v>420000274</v>
      </c>
      <c r="T3784" s="229">
        <v>45713</v>
      </c>
      <c r="U3784" s="230" t="s">
        <v>14734</v>
      </c>
      <c r="V3784" s="230" t="s">
        <v>14337</v>
      </c>
      <c r="W3784" s="230" t="s">
        <v>14337</v>
      </c>
      <c r="X3784" s="230" t="s">
        <v>4264</v>
      </c>
      <c r="Y3784" s="230"/>
      <c r="Z3784" s="230" t="s">
        <v>15068</v>
      </c>
      <c r="AA3784" s="239">
        <v>202503</v>
      </c>
      <c r="AB3784" s="239"/>
      <c r="AC3784" s="240" t="s">
        <v>14340</v>
      </c>
      <c r="AD3784" s="240" t="s">
        <v>6952</v>
      </c>
      <c r="AE3784" s="241">
        <v>0</v>
      </c>
      <c r="AF3784" s="240" t="s">
        <v>6952</v>
      </c>
      <c r="AG3784" s="235" t="str">
        <f>IFERROR(VLOOKUP(작성용!A:A,RM!A:D,4,0),"-")</f>
        <v>-</v>
      </c>
      <c r="AH3784" s="9" t="s">
        <v>4264</v>
      </c>
      <c r="AI3784" s="231" t="s">
        <v>4264</v>
      </c>
      <c r="AJ3784" s="9" t="s">
        <v>4264</v>
      </c>
      <c r="AK3784" s="231" t="s">
        <v>10173</v>
      </c>
      <c r="AL3784" s="231">
        <v>3783</v>
      </c>
    </row>
    <row r="3785" spans="1:38" x14ac:dyDescent="0.3">
      <c r="A3785" s="225" t="s">
        <v>8186</v>
      </c>
      <c r="B3785" s="225" t="s">
        <v>8204</v>
      </c>
      <c r="C3785" s="237" t="s">
        <v>14720</v>
      </c>
      <c r="D3785" s="233" t="s">
        <v>14988</v>
      </c>
      <c r="E3785" s="232" t="s">
        <v>14989</v>
      </c>
      <c r="F3785" s="236" t="s">
        <v>8306</v>
      </c>
      <c r="G3785" s="210">
        <v>0</v>
      </c>
      <c r="H3785" s="227" t="s">
        <v>4264</v>
      </c>
      <c r="I3785" s="227" t="s">
        <v>4695</v>
      </c>
      <c r="J3785" s="227" t="s">
        <v>4695</v>
      </c>
      <c r="K3785" s="227" t="s">
        <v>4695</v>
      </c>
      <c r="L3785" s="227" t="s">
        <v>4695</v>
      </c>
      <c r="M3785" s="227" t="s">
        <v>7691</v>
      </c>
      <c r="N3785" s="226" t="s">
        <v>7589</v>
      </c>
      <c r="O3785" s="226" t="s">
        <v>15012</v>
      </c>
      <c r="P3785" s="226" t="s">
        <v>15012</v>
      </c>
      <c r="Q3785" s="226" t="s">
        <v>15012</v>
      </c>
      <c r="R3785" s="228" t="s">
        <v>14990</v>
      </c>
      <c r="S3785" s="228">
        <v>420001122</v>
      </c>
      <c r="T3785" s="229">
        <v>45713</v>
      </c>
      <c r="U3785" s="230" t="s">
        <v>14734</v>
      </c>
      <c r="V3785" s="230" t="s">
        <v>14337</v>
      </c>
      <c r="W3785" s="230" t="s">
        <v>14337</v>
      </c>
      <c r="X3785" s="230" t="s">
        <v>4264</v>
      </c>
      <c r="Y3785" s="230"/>
      <c r="Z3785" s="230" t="s">
        <v>15068</v>
      </c>
      <c r="AA3785" s="239">
        <v>202503</v>
      </c>
      <c r="AB3785" s="239"/>
      <c r="AC3785" s="240" t="s">
        <v>14340</v>
      </c>
      <c r="AD3785" s="240" t="s">
        <v>6952</v>
      </c>
      <c r="AE3785" s="241">
        <v>0</v>
      </c>
      <c r="AF3785" s="240" t="s">
        <v>6952</v>
      </c>
      <c r="AG3785" s="235" t="str">
        <f>IFERROR(VLOOKUP(작성용!A:A,RM!A:D,4,0),"-")</f>
        <v>-</v>
      </c>
      <c r="AH3785" s="9" t="s">
        <v>4264</v>
      </c>
      <c r="AI3785" s="231" t="s">
        <v>4264</v>
      </c>
      <c r="AJ3785" s="9" t="s">
        <v>4264</v>
      </c>
      <c r="AK3785" s="231" t="s">
        <v>10173</v>
      </c>
      <c r="AL3785" s="231">
        <v>3784</v>
      </c>
    </row>
    <row r="3786" spans="1:38" x14ac:dyDescent="0.3">
      <c r="A3786" s="225" t="s">
        <v>8186</v>
      </c>
      <c r="B3786" s="225" t="s">
        <v>8204</v>
      </c>
      <c r="C3786" s="237" t="s">
        <v>14720</v>
      </c>
      <c r="D3786" s="233" t="s">
        <v>15037</v>
      </c>
      <c r="E3786" s="232" t="s">
        <v>15038</v>
      </c>
      <c r="F3786" s="236" t="s">
        <v>15039</v>
      </c>
      <c r="G3786" s="210">
        <v>0</v>
      </c>
      <c r="H3786" s="227" t="s">
        <v>15040</v>
      </c>
      <c r="I3786" s="227" t="s">
        <v>4695</v>
      </c>
      <c r="J3786" s="227" t="s">
        <v>4695</v>
      </c>
      <c r="K3786" s="227" t="s">
        <v>4695</v>
      </c>
      <c r="L3786" s="227" t="s">
        <v>4695</v>
      </c>
      <c r="M3786" s="227" t="s">
        <v>7691</v>
      </c>
      <c r="N3786" s="226" t="s">
        <v>7589</v>
      </c>
      <c r="O3786" s="226" t="s">
        <v>15041</v>
      </c>
      <c r="P3786" s="226" t="s">
        <v>15041</v>
      </c>
      <c r="Q3786" s="226" t="s">
        <v>15041</v>
      </c>
      <c r="R3786" s="228" t="s">
        <v>14608</v>
      </c>
      <c r="S3786" s="228">
        <v>420000702</v>
      </c>
      <c r="T3786" s="229">
        <v>45713</v>
      </c>
      <c r="U3786" s="230" t="s">
        <v>14734</v>
      </c>
      <c r="V3786" s="230" t="s">
        <v>14337</v>
      </c>
      <c r="W3786" s="230" t="s">
        <v>14337</v>
      </c>
      <c r="X3786" s="230" t="s">
        <v>15040</v>
      </c>
      <c r="Y3786" s="230"/>
      <c r="Z3786" s="230" t="s">
        <v>15068</v>
      </c>
      <c r="AA3786" s="239">
        <v>202503</v>
      </c>
      <c r="AB3786" s="239"/>
      <c r="AC3786" s="240" t="s">
        <v>14340</v>
      </c>
      <c r="AD3786" s="240" t="s">
        <v>6952</v>
      </c>
      <c r="AE3786" s="241">
        <v>0</v>
      </c>
      <c r="AF3786" s="240" t="s">
        <v>6952</v>
      </c>
      <c r="AG3786" s="235" t="str">
        <f>IFERROR(VLOOKUP(작성용!A:A,RM!A:D,4,0),"-")</f>
        <v>-</v>
      </c>
      <c r="AH3786" s="9" t="s">
        <v>15040</v>
      </c>
      <c r="AI3786" s="231" t="s">
        <v>15040</v>
      </c>
      <c r="AJ3786" s="9" t="s">
        <v>15040</v>
      </c>
      <c r="AK3786" s="231" t="s">
        <v>10173</v>
      </c>
      <c r="AL3786" s="231">
        <v>3785</v>
      </c>
    </row>
    <row r="3787" spans="1:38" x14ac:dyDescent="0.3">
      <c r="A3787" s="225" t="s">
        <v>8186</v>
      </c>
      <c r="B3787" s="225" t="s">
        <v>8204</v>
      </c>
      <c r="C3787" s="237" t="s">
        <v>14720</v>
      </c>
      <c r="D3787" s="233" t="s">
        <v>14823</v>
      </c>
      <c r="E3787" s="232" t="s">
        <v>15042</v>
      </c>
      <c r="F3787" s="236" t="s">
        <v>8306</v>
      </c>
      <c r="G3787" s="210">
        <v>0</v>
      </c>
      <c r="H3787" s="227" t="s">
        <v>15040</v>
      </c>
      <c r="I3787" s="227" t="s">
        <v>4695</v>
      </c>
      <c r="J3787" s="227" t="s">
        <v>4695</v>
      </c>
      <c r="K3787" s="227" t="s">
        <v>4695</v>
      </c>
      <c r="L3787" s="227" t="s">
        <v>4695</v>
      </c>
      <c r="M3787" s="227" t="s">
        <v>7691</v>
      </c>
      <c r="N3787" s="226" t="s">
        <v>7589</v>
      </c>
      <c r="O3787" s="226" t="s">
        <v>15041</v>
      </c>
      <c r="P3787" s="226" t="s">
        <v>15041</v>
      </c>
      <c r="Q3787" s="226" t="s">
        <v>15041</v>
      </c>
      <c r="R3787" s="228" t="s">
        <v>15043</v>
      </c>
      <c r="S3787" s="228">
        <v>420000716</v>
      </c>
      <c r="T3787" s="229">
        <v>45713</v>
      </c>
      <c r="U3787" s="230" t="s">
        <v>14734</v>
      </c>
      <c r="V3787" s="230" t="s">
        <v>14337</v>
      </c>
      <c r="W3787" s="230" t="s">
        <v>14337</v>
      </c>
      <c r="X3787" s="230" t="s">
        <v>15040</v>
      </c>
      <c r="Y3787" s="230"/>
      <c r="Z3787" s="230" t="s">
        <v>15068</v>
      </c>
      <c r="AA3787" s="239">
        <v>202503</v>
      </c>
      <c r="AB3787" s="239"/>
      <c r="AC3787" s="240" t="s">
        <v>14340</v>
      </c>
      <c r="AD3787" s="240" t="s">
        <v>6952</v>
      </c>
      <c r="AE3787" s="241">
        <v>0</v>
      </c>
      <c r="AF3787" s="240" t="s">
        <v>6952</v>
      </c>
      <c r="AG3787" s="235" t="str">
        <f>IFERROR(VLOOKUP(작성용!A:A,RM!A:D,4,0),"-")</f>
        <v>-</v>
      </c>
      <c r="AH3787" s="9" t="s">
        <v>15040</v>
      </c>
      <c r="AI3787" s="231" t="s">
        <v>15040</v>
      </c>
      <c r="AJ3787" s="9" t="s">
        <v>15040</v>
      </c>
      <c r="AK3787" s="231" t="s">
        <v>10173</v>
      </c>
      <c r="AL3787" s="231">
        <v>3786</v>
      </c>
    </row>
    <row r="3788" spans="1:38" x14ac:dyDescent="0.3">
      <c r="A3788" s="225" t="s">
        <v>8186</v>
      </c>
      <c r="B3788" s="225" t="s">
        <v>8204</v>
      </c>
      <c r="C3788" s="237" t="s">
        <v>14720</v>
      </c>
      <c r="D3788" s="233" t="s">
        <v>15044</v>
      </c>
      <c r="E3788" s="232" t="s">
        <v>15045</v>
      </c>
      <c r="F3788" s="236" t="s">
        <v>8306</v>
      </c>
      <c r="G3788" s="210">
        <v>0</v>
      </c>
      <c r="H3788" s="227" t="s">
        <v>15040</v>
      </c>
      <c r="I3788" s="227" t="s">
        <v>4695</v>
      </c>
      <c r="J3788" s="227" t="s">
        <v>4695</v>
      </c>
      <c r="K3788" s="227" t="s">
        <v>4695</v>
      </c>
      <c r="L3788" s="227" t="s">
        <v>4695</v>
      </c>
      <c r="M3788" s="227" t="s">
        <v>7691</v>
      </c>
      <c r="N3788" s="226" t="s">
        <v>7589</v>
      </c>
      <c r="O3788" s="226" t="s">
        <v>15041</v>
      </c>
      <c r="P3788" s="226" t="s">
        <v>15041</v>
      </c>
      <c r="Q3788" s="226" t="s">
        <v>15041</v>
      </c>
      <c r="R3788" s="228" t="s">
        <v>15046</v>
      </c>
      <c r="S3788" s="228">
        <v>420000669</v>
      </c>
      <c r="T3788" s="229">
        <v>45713</v>
      </c>
      <c r="U3788" s="230" t="s">
        <v>14734</v>
      </c>
      <c r="V3788" s="230" t="s">
        <v>14337</v>
      </c>
      <c r="W3788" s="230" t="s">
        <v>14337</v>
      </c>
      <c r="X3788" s="230" t="s">
        <v>15040</v>
      </c>
      <c r="Y3788" s="230"/>
      <c r="Z3788" s="230" t="s">
        <v>15068</v>
      </c>
      <c r="AA3788" s="239">
        <v>202503</v>
      </c>
      <c r="AB3788" s="239"/>
      <c r="AC3788" s="240" t="s">
        <v>14340</v>
      </c>
      <c r="AD3788" s="240" t="s">
        <v>6952</v>
      </c>
      <c r="AE3788" s="241">
        <v>0</v>
      </c>
      <c r="AF3788" s="240" t="s">
        <v>6952</v>
      </c>
      <c r="AG3788" s="235" t="str">
        <f>IFERROR(VLOOKUP(작성용!A:A,RM!A:D,4,0),"-")</f>
        <v>-</v>
      </c>
      <c r="AH3788" s="9" t="s">
        <v>15040</v>
      </c>
      <c r="AI3788" s="231" t="s">
        <v>15040</v>
      </c>
      <c r="AJ3788" s="9" t="s">
        <v>15040</v>
      </c>
      <c r="AK3788" s="231" t="s">
        <v>10173</v>
      </c>
      <c r="AL3788" s="231">
        <v>3787</v>
      </c>
    </row>
    <row r="3789" spans="1:38" x14ac:dyDescent="0.3">
      <c r="A3789" s="225" t="s">
        <v>8186</v>
      </c>
      <c r="B3789" s="225" t="s">
        <v>8204</v>
      </c>
      <c r="C3789" s="237" t="s">
        <v>14720</v>
      </c>
      <c r="D3789" s="233" t="s">
        <v>15047</v>
      </c>
      <c r="E3789" s="232" t="s">
        <v>15048</v>
      </c>
      <c r="F3789" s="236" t="s">
        <v>8306</v>
      </c>
      <c r="G3789" s="210">
        <v>0</v>
      </c>
      <c r="H3789" s="227" t="s">
        <v>15040</v>
      </c>
      <c r="I3789" s="227" t="s">
        <v>4695</v>
      </c>
      <c r="J3789" s="227" t="s">
        <v>4695</v>
      </c>
      <c r="K3789" s="227" t="s">
        <v>4695</v>
      </c>
      <c r="L3789" s="227" t="s">
        <v>4695</v>
      </c>
      <c r="M3789" s="227" t="s">
        <v>7691</v>
      </c>
      <c r="N3789" s="226" t="s">
        <v>7589</v>
      </c>
      <c r="O3789" s="226" t="s">
        <v>15041</v>
      </c>
      <c r="P3789" s="226" t="s">
        <v>15041</v>
      </c>
      <c r="Q3789" s="226" t="s">
        <v>15041</v>
      </c>
      <c r="R3789" s="228" t="s">
        <v>15049</v>
      </c>
      <c r="S3789" s="228">
        <v>420001007</v>
      </c>
      <c r="T3789" s="229">
        <v>45713</v>
      </c>
      <c r="U3789" s="230" t="s">
        <v>14734</v>
      </c>
      <c r="V3789" s="230" t="s">
        <v>14337</v>
      </c>
      <c r="W3789" s="230" t="s">
        <v>14337</v>
      </c>
      <c r="X3789" s="230" t="s">
        <v>15040</v>
      </c>
      <c r="Y3789" s="230"/>
      <c r="Z3789" s="230" t="s">
        <v>15068</v>
      </c>
      <c r="AA3789" s="239">
        <v>202503</v>
      </c>
      <c r="AB3789" s="239"/>
      <c r="AC3789" s="240" t="s">
        <v>14340</v>
      </c>
      <c r="AD3789" s="240" t="s">
        <v>6952</v>
      </c>
      <c r="AE3789" s="241">
        <v>0</v>
      </c>
      <c r="AF3789" s="240" t="s">
        <v>6952</v>
      </c>
      <c r="AG3789" s="235" t="str">
        <f>IFERROR(VLOOKUP(작성용!A:A,RM!A:D,4,0),"-")</f>
        <v>-</v>
      </c>
      <c r="AH3789" s="9" t="s">
        <v>15040</v>
      </c>
      <c r="AI3789" s="231" t="s">
        <v>15040</v>
      </c>
      <c r="AJ3789" s="9" t="s">
        <v>15040</v>
      </c>
      <c r="AK3789" s="231" t="s">
        <v>10173</v>
      </c>
      <c r="AL3789" s="231">
        <v>3788</v>
      </c>
    </row>
    <row r="3790" spans="1:38" x14ac:dyDescent="0.3">
      <c r="A3790" s="225" t="s">
        <v>8186</v>
      </c>
      <c r="B3790" s="225" t="s">
        <v>8204</v>
      </c>
      <c r="C3790" s="237" t="s">
        <v>14720</v>
      </c>
      <c r="D3790" s="233" t="s">
        <v>15050</v>
      </c>
      <c r="E3790" s="232" t="s">
        <v>15051</v>
      </c>
      <c r="F3790" s="236" t="s">
        <v>8306</v>
      </c>
      <c r="G3790" s="210">
        <v>0</v>
      </c>
      <c r="H3790" s="227" t="s">
        <v>15040</v>
      </c>
      <c r="I3790" s="227" t="s">
        <v>4695</v>
      </c>
      <c r="J3790" s="227" t="s">
        <v>4695</v>
      </c>
      <c r="K3790" s="227" t="s">
        <v>4695</v>
      </c>
      <c r="L3790" s="227" t="s">
        <v>4695</v>
      </c>
      <c r="M3790" s="227" t="s">
        <v>7691</v>
      </c>
      <c r="N3790" s="226" t="s">
        <v>7589</v>
      </c>
      <c r="O3790" s="226" t="s">
        <v>15041</v>
      </c>
      <c r="P3790" s="226" t="s">
        <v>15041</v>
      </c>
      <c r="Q3790" s="226" t="s">
        <v>15041</v>
      </c>
      <c r="R3790" s="228" t="s">
        <v>15052</v>
      </c>
      <c r="S3790" s="228">
        <v>420001074</v>
      </c>
      <c r="T3790" s="229">
        <v>45713</v>
      </c>
      <c r="U3790" s="230" t="s">
        <v>14734</v>
      </c>
      <c r="V3790" s="230" t="s">
        <v>14337</v>
      </c>
      <c r="W3790" s="230" t="s">
        <v>14337</v>
      </c>
      <c r="X3790" s="230" t="s">
        <v>15040</v>
      </c>
      <c r="Y3790" s="230"/>
      <c r="Z3790" s="230" t="s">
        <v>15068</v>
      </c>
      <c r="AA3790" s="239">
        <v>202503</v>
      </c>
      <c r="AB3790" s="239"/>
      <c r="AC3790" s="240" t="s">
        <v>14340</v>
      </c>
      <c r="AD3790" s="240" t="s">
        <v>6952</v>
      </c>
      <c r="AE3790" s="241">
        <v>0</v>
      </c>
      <c r="AF3790" s="240" t="s">
        <v>6952</v>
      </c>
      <c r="AG3790" s="235" t="str">
        <f>IFERROR(VLOOKUP(작성용!A:A,RM!A:D,4,0),"-")</f>
        <v>-</v>
      </c>
      <c r="AH3790" s="9" t="s">
        <v>15040</v>
      </c>
      <c r="AI3790" s="231" t="s">
        <v>15040</v>
      </c>
      <c r="AJ3790" s="9" t="s">
        <v>15040</v>
      </c>
      <c r="AK3790" s="231" t="s">
        <v>10173</v>
      </c>
      <c r="AL3790" s="231">
        <v>3789</v>
      </c>
    </row>
    <row r="3791" spans="1:38" x14ac:dyDescent="0.3">
      <c r="A3791" s="225" t="s">
        <v>8186</v>
      </c>
      <c r="B3791" s="225" t="s">
        <v>8204</v>
      </c>
      <c r="C3791" s="237" t="s">
        <v>14720</v>
      </c>
      <c r="D3791" s="233" t="s">
        <v>15053</v>
      </c>
      <c r="E3791" s="232" t="s">
        <v>15054</v>
      </c>
      <c r="F3791" s="236" t="s">
        <v>8306</v>
      </c>
      <c r="G3791" s="210">
        <v>0</v>
      </c>
      <c r="H3791" s="227" t="s">
        <v>15040</v>
      </c>
      <c r="I3791" s="227" t="s">
        <v>4695</v>
      </c>
      <c r="J3791" s="227" t="s">
        <v>4695</v>
      </c>
      <c r="K3791" s="227" t="s">
        <v>4695</v>
      </c>
      <c r="L3791" s="227" t="s">
        <v>4695</v>
      </c>
      <c r="M3791" s="227" t="s">
        <v>7691</v>
      </c>
      <c r="N3791" s="226" t="s">
        <v>7589</v>
      </c>
      <c r="O3791" s="226" t="s">
        <v>15041</v>
      </c>
      <c r="P3791" s="226" t="s">
        <v>15041</v>
      </c>
      <c r="Q3791" s="226" t="s">
        <v>15041</v>
      </c>
      <c r="R3791" s="228" t="s">
        <v>15055</v>
      </c>
      <c r="S3791" s="228">
        <v>420001095</v>
      </c>
      <c r="T3791" s="229">
        <v>45713</v>
      </c>
      <c r="U3791" s="230" t="s">
        <v>14734</v>
      </c>
      <c r="V3791" s="230" t="s">
        <v>14337</v>
      </c>
      <c r="W3791" s="230" t="s">
        <v>14337</v>
      </c>
      <c r="X3791" s="230" t="s">
        <v>15040</v>
      </c>
      <c r="Y3791" s="230"/>
      <c r="Z3791" s="230" t="s">
        <v>15068</v>
      </c>
      <c r="AA3791" s="239">
        <v>202503</v>
      </c>
      <c r="AB3791" s="239"/>
      <c r="AC3791" s="240" t="s">
        <v>14340</v>
      </c>
      <c r="AD3791" s="240" t="s">
        <v>6952</v>
      </c>
      <c r="AE3791" s="241">
        <v>0</v>
      </c>
      <c r="AF3791" s="240" t="s">
        <v>6952</v>
      </c>
      <c r="AG3791" s="235" t="str">
        <f>IFERROR(VLOOKUP(작성용!A:A,RM!A:D,4,0),"-")</f>
        <v>-</v>
      </c>
      <c r="AH3791" s="9" t="s">
        <v>15040</v>
      </c>
      <c r="AI3791" s="231" t="s">
        <v>15040</v>
      </c>
      <c r="AJ3791" s="9" t="s">
        <v>15040</v>
      </c>
      <c r="AK3791" s="231" t="s">
        <v>10173</v>
      </c>
      <c r="AL3791" s="231">
        <v>3790</v>
      </c>
    </row>
    <row r="3792" spans="1:38" x14ac:dyDescent="0.3">
      <c r="A3792" s="225" t="s">
        <v>8186</v>
      </c>
      <c r="B3792" s="225" t="s">
        <v>8204</v>
      </c>
      <c r="C3792" s="237" t="s">
        <v>14720</v>
      </c>
      <c r="D3792" s="233" t="s">
        <v>12816</v>
      </c>
      <c r="E3792" s="232" t="s">
        <v>12817</v>
      </c>
      <c r="F3792" s="236" t="s">
        <v>6801</v>
      </c>
      <c r="G3792" s="210">
        <v>0</v>
      </c>
      <c r="H3792" s="227" t="s">
        <v>4027</v>
      </c>
      <c r="I3792" s="227" t="s">
        <v>4695</v>
      </c>
      <c r="J3792" s="227" t="s">
        <v>4695</v>
      </c>
      <c r="K3792" s="227" t="s">
        <v>4695</v>
      </c>
      <c r="L3792" s="227" t="s">
        <v>4695</v>
      </c>
      <c r="M3792" s="227" t="s">
        <v>7691</v>
      </c>
      <c r="N3792" s="226" t="s">
        <v>7589</v>
      </c>
      <c r="O3792" s="226" t="s">
        <v>7709</v>
      </c>
      <c r="P3792" s="226" t="s">
        <v>7709</v>
      </c>
      <c r="Q3792" s="226" t="s">
        <v>15012</v>
      </c>
      <c r="R3792" s="228" t="s">
        <v>15056</v>
      </c>
      <c r="S3792" s="228">
        <v>420001078</v>
      </c>
      <c r="T3792" s="229">
        <v>45713</v>
      </c>
      <c r="U3792" s="230" t="s">
        <v>14734</v>
      </c>
      <c r="V3792" s="230" t="s">
        <v>14337</v>
      </c>
      <c r="W3792" s="230" t="s">
        <v>14337</v>
      </c>
      <c r="X3792" s="230" t="s">
        <v>4027</v>
      </c>
      <c r="Y3792" s="230"/>
      <c r="Z3792" s="230" t="s">
        <v>15068</v>
      </c>
      <c r="AA3792" s="239">
        <v>202503</v>
      </c>
      <c r="AB3792" s="239"/>
      <c r="AC3792" s="240" t="s">
        <v>6815</v>
      </c>
      <c r="AD3792" s="240" t="s">
        <v>6952</v>
      </c>
      <c r="AE3792" s="241">
        <v>0</v>
      </c>
      <c r="AF3792" s="240" t="s">
        <v>6952</v>
      </c>
      <c r="AG3792" s="235" t="str">
        <f>IFERROR(VLOOKUP(작성용!A:A,RM!A:D,4,0),"-")</f>
        <v>-</v>
      </c>
      <c r="AH3792" s="9" t="s">
        <v>4027</v>
      </c>
      <c r="AI3792" s="231" t="s">
        <v>4027</v>
      </c>
      <c r="AJ3792" s="9" t="s">
        <v>4264</v>
      </c>
      <c r="AK3792" s="231" t="s">
        <v>10173</v>
      </c>
      <c r="AL3792" s="231">
        <v>3791</v>
      </c>
    </row>
    <row r="3793" spans="1:38" x14ac:dyDescent="0.3">
      <c r="A3793" s="225" t="s">
        <v>8186</v>
      </c>
      <c r="B3793" s="225" t="s">
        <v>8204</v>
      </c>
      <c r="C3793" s="237" t="s">
        <v>14720</v>
      </c>
      <c r="D3793" s="233" t="s">
        <v>15057</v>
      </c>
      <c r="E3793" s="232" t="s">
        <v>15058</v>
      </c>
      <c r="F3793" s="236" t="s">
        <v>8306</v>
      </c>
      <c r="G3793" s="210">
        <v>0</v>
      </c>
      <c r="H3793" s="227" t="s">
        <v>4264</v>
      </c>
      <c r="I3793" s="227" t="s">
        <v>4695</v>
      </c>
      <c r="J3793" s="227" t="s">
        <v>4695</v>
      </c>
      <c r="K3793" s="227" t="s">
        <v>4695</v>
      </c>
      <c r="L3793" s="227" t="s">
        <v>4695</v>
      </c>
      <c r="M3793" s="227" t="s">
        <v>7691</v>
      </c>
      <c r="N3793" s="226" t="s">
        <v>7589</v>
      </c>
      <c r="O3793" s="226" t="s">
        <v>15012</v>
      </c>
      <c r="P3793" s="226" t="s">
        <v>15012</v>
      </c>
      <c r="Q3793" s="226" t="s">
        <v>15012</v>
      </c>
      <c r="R3793" s="228" t="s">
        <v>15059</v>
      </c>
      <c r="S3793" s="228">
        <v>420000687</v>
      </c>
      <c r="T3793" s="229">
        <v>45713</v>
      </c>
      <c r="U3793" s="230" t="s">
        <v>14734</v>
      </c>
      <c r="V3793" s="230" t="s">
        <v>14337</v>
      </c>
      <c r="W3793" s="230" t="s">
        <v>14337</v>
      </c>
      <c r="X3793" s="230" t="s">
        <v>4264</v>
      </c>
      <c r="Y3793" s="230"/>
      <c r="Z3793" s="230" t="s">
        <v>15068</v>
      </c>
      <c r="AA3793" s="239">
        <v>202503</v>
      </c>
      <c r="AB3793" s="239"/>
      <c r="AC3793" s="240" t="s">
        <v>14340</v>
      </c>
      <c r="AD3793" s="240" t="s">
        <v>6952</v>
      </c>
      <c r="AE3793" s="241">
        <v>0</v>
      </c>
      <c r="AF3793" s="240" t="s">
        <v>3981</v>
      </c>
      <c r="AG3793" s="235" t="str">
        <f>IFERROR(VLOOKUP(작성용!A:A,RM!A:D,4,0),"-")</f>
        <v>-</v>
      </c>
      <c r="AH3793" s="9" t="s">
        <v>4264</v>
      </c>
      <c r="AI3793" s="231" t="s">
        <v>4264</v>
      </c>
      <c r="AJ3793" s="9" t="s">
        <v>4264</v>
      </c>
      <c r="AK3793" s="231" t="s">
        <v>10173</v>
      </c>
      <c r="AL3793" s="231">
        <v>3792</v>
      </c>
    </row>
    <row r="3794" spans="1:38" x14ac:dyDescent="0.3">
      <c r="A3794" s="225" t="s">
        <v>8186</v>
      </c>
      <c r="B3794" s="225" t="s">
        <v>8204</v>
      </c>
      <c r="C3794" s="237" t="s">
        <v>14720</v>
      </c>
      <c r="D3794" s="233" t="s">
        <v>15060</v>
      </c>
      <c r="E3794" s="232" t="s">
        <v>15061</v>
      </c>
      <c r="F3794" s="236" t="s">
        <v>6801</v>
      </c>
      <c r="G3794" s="210">
        <v>0</v>
      </c>
      <c r="H3794" s="227" t="s">
        <v>4027</v>
      </c>
      <c r="I3794" s="227" t="s">
        <v>4695</v>
      </c>
      <c r="J3794" s="227" t="s">
        <v>4695</v>
      </c>
      <c r="K3794" s="227" t="s">
        <v>4695</v>
      </c>
      <c r="L3794" s="227" t="s">
        <v>4695</v>
      </c>
      <c r="M3794" s="227" t="s">
        <v>7691</v>
      </c>
      <c r="N3794" s="226" t="s">
        <v>7589</v>
      </c>
      <c r="O3794" s="226" t="s">
        <v>7709</v>
      </c>
      <c r="P3794" s="226" t="s">
        <v>7709</v>
      </c>
      <c r="Q3794" s="226" t="s">
        <v>7709</v>
      </c>
      <c r="R3794" s="228" t="s">
        <v>15062</v>
      </c>
      <c r="S3794" s="228">
        <v>420001041</v>
      </c>
      <c r="T3794" s="229">
        <v>45713</v>
      </c>
      <c r="U3794" s="230" t="s">
        <v>14734</v>
      </c>
      <c r="V3794" s="230" t="s">
        <v>14337</v>
      </c>
      <c r="W3794" s="230" t="s">
        <v>14337</v>
      </c>
      <c r="X3794" s="230" t="s">
        <v>4027</v>
      </c>
      <c r="Y3794" s="230"/>
      <c r="Z3794" s="230" t="s">
        <v>15068</v>
      </c>
      <c r="AA3794" s="239">
        <v>202503</v>
      </c>
      <c r="AB3794" s="239"/>
      <c r="AC3794" s="240" t="s">
        <v>14340</v>
      </c>
      <c r="AD3794" s="240" t="s">
        <v>6952</v>
      </c>
      <c r="AE3794" s="241">
        <v>0</v>
      </c>
      <c r="AF3794" s="240" t="s">
        <v>6952</v>
      </c>
      <c r="AG3794" s="235" t="str">
        <f>IFERROR(VLOOKUP(작성용!A:A,RM!A:D,4,0),"-")</f>
        <v>-</v>
      </c>
      <c r="AH3794" s="9" t="s">
        <v>4027</v>
      </c>
      <c r="AI3794" s="231" t="s">
        <v>4027</v>
      </c>
      <c r="AJ3794" s="9" t="s">
        <v>4027</v>
      </c>
      <c r="AK3794" s="231" t="s">
        <v>10173</v>
      </c>
      <c r="AL3794" s="231">
        <v>3793</v>
      </c>
    </row>
    <row r="3795" spans="1:38" x14ac:dyDescent="0.3">
      <c r="A3795" s="225" t="s">
        <v>8186</v>
      </c>
      <c r="B3795" s="225" t="s">
        <v>8204</v>
      </c>
      <c r="C3795" s="237" t="s">
        <v>14720</v>
      </c>
      <c r="D3795" s="233" t="s">
        <v>14789</v>
      </c>
      <c r="E3795" s="232" t="s">
        <v>14790</v>
      </c>
      <c r="F3795" s="236" t="s">
        <v>8306</v>
      </c>
      <c r="G3795" s="210">
        <v>0</v>
      </c>
      <c r="H3795" s="227" t="s">
        <v>4027</v>
      </c>
      <c r="I3795" s="227" t="s">
        <v>4695</v>
      </c>
      <c r="J3795" s="227" t="s">
        <v>4695</v>
      </c>
      <c r="K3795" s="227" t="s">
        <v>4695</v>
      </c>
      <c r="L3795" s="227" t="s">
        <v>4695</v>
      </c>
      <c r="M3795" s="227" t="s">
        <v>7691</v>
      </c>
      <c r="N3795" s="226" t="s">
        <v>7589</v>
      </c>
      <c r="O3795" s="226" t="s">
        <v>7709</v>
      </c>
      <c r="P3795" s="226" t="s">
        <v>7709</v>
      </c>
      <c r="Q3795" s="226" t="s">
        <v>7709</v>
      </c>
      <c r="R3795" s="228" t="s">
        <v>14791</v>
      </c>
      <c r="S3795" s="228">
        <v>420000721</v>
      </c>
      <c r="T3795" s="229">
        <v>45713</v>
      </c>
      <c r="U3795" s="230" t="s">
        <v>14734</v>
      </c>
      <c r="V3795" s="230" t="s">
        <v>14337</v>
      </c>
      <c r="W3795" s="230" t="s">
        <v>14337</v>
      </c>
      <c r="X3795" s="230" t="s">
        <v>4027</v>
      </c>
      <c r="Y3795" s="230"/>
      <c r="Z3795" s="230" t="s">
        <v>15068</v>
      </c>
      <c r="AA3795" s="239">
        <v>202503</v>
      </c>
      <c r="AB3795" s="239"/>
      <c r="AC3795" s="240" t="s">
        <v>14340</v>
      </c>
      <c r="AD3795" s="240" t="s">
        <v>6952</v>
      </c>
      <c r="AE3795" s="241">
        <v>0</v>
      </c>
      <c r="AF3795" s="240" t="s">
        <v>6952</v>
      </c>
      <c r="AG3795" s="235" t="str">
        <f>IFERROR(VLOOKUP(작성용!A:A,RM!A:D,4,0),"-")</f>
        <v>-</v>
      </c>
      <c r="AH3795" s="9" t="s">
        <v>4027</v>
      </c>
      <c r="AI3795" s="231" t="s">
        <v>4027</v>
      </c>
      <c r="AJ3795" s="9" t="s">
        <v>4027</v>
      </c>
      <c r="AK3795" s="231" t="s">
        <v>10173</v>
      </c>
      <c r="AL3795" s="231">
        <v>3794</v>
      </c>
    </row>
    <row r="3796" spans="1:38" x14ac:dyDescent="0.3">
      <c r="A3796" s="225" t="s">
        <v>8186</v>
      </c>
      <c r="B3796" s="225" t="s">
        <v>8204</v>
      </c>
      <c r="C3796" s="237" t="s">
        <v>14720</v>
      </c>
      <c r="D3796" s="233" t="s">
        <v>9844</v>
      </c>
      <c r="E3796" s="232" t="s">
        <v>15063</v>
      </c>
      <c r="F3796" s="236" t="s">
        <v>8306</v>
      </c>
      <c r="G3796" s="210">
        <v>0</v>
      </c>
      <c r="H3796" s="227" t="s">
        <v>4027</v>
      </c>
      <c r="I3796" s="227" t="s">
        <v>4695</v>
      </c>
      <c r="J3796" s="227" t="s">
        <v>4695</v>
      </c>
      <c r="K3796" s="227" t="s">
        <v>4695</v>
      </c>
      <c r="L3796" s="227" t="s">
        <v>4695</v>
      </c>
      <c r="M3796" s="227" t="s">
        <v>7691</v>
      </c>
      <c r="N3796" s="226" t="s">
        <v>7589</v>
      </c>
      <c r="O3796" s="226" t="s">
        <v>7709</v>
      </c>
      <c r="P3796" s="226" t="s">
        <v>7709</v>
      </c>
      <c r="Q3796" s="226" t="s">
        <v>7709</v>
      </c>
      <c r="R3796" s="228" t="s">
        <v>15064</v>
      </c>
      <c r="S3796" s="228">
        <v>420000680</v>
      </c>
      <c r="T3796" s="229">
        <v>45713</v>
      </c>
      <c r="U3796" s="230" t="s">
        <v>14734</v>
      </c>
      <c r="V3796" s="230" t="s">
        <v>14337</v>
      </c>
      <c r="W3796" s="230" t="s">
        <v>14337</v>
      </c>
      <c r="X3796" s="230" t="s">
        <v>4027</v>
      </c>
      <c r="Y3796" s="230"/>
      <c r="Z3796" s="230" t="s">
        <v>15068</v>
      </c>
      <c r="AA3796" s="239">
        <v>202503</v>
      </c>
      <c r="AB3796" s="239"/>
      <c r="AC3796" s="240" t="s">
        <v>14340</v>
      </c>
      <c r="AD3796" s="240" t="s">
        <v>6952</v>
      </c>
      <c r="AE3796" s="241">
        <v>0</v>
      </c>
      <c r="AF3796" s="240" t="s">
        <v>6952</v>
      </c>
      <c r="AG3796" s="235" t="str">
        <f>IFERROR(VLOOKUP(작성용!A:A,RM!A:D,4,0),"-")</f>
        <v>-</v>
      </c>
      <c r="AH3796" s="9" t="s">
        <v>4027</v>
      </c>
      <c r="AI3796" s="231" t="s">
        <v>4027</v>
      </c>
      <c r="AJ3796" s="9" t="s">
        <v>4027</v>
      </c>
      <c r="AK3796" s="231" t="s">
        <v>10173</v>
      </c>
      <c r="AL3796" s="231">
        <v>3795</v>
      </c>
    </row>
    <row r="3797" spans="1:38" x14ac:dyDescent="0.3">
      <c r="A3797" s="225" t="s">
        <v>8186</v>
      </c>
      <c r="B3797" s="225" t="s">
        <v>8204</v>
      </c>
      <c r="C3797" s="237" t="s">
        <v>14720</v>
      </c>
      <c r="D3797" s="233" t="s">
        <v>15065</v>
      </c>
      <c r="E3797" s="232" t="s">
        <v>15066</v>
      </c>
      <c r="F3797" s="236" t="s">
        <v>8306</v>
      </c>
      <c r="G3797" s="210">
        <v>0</v>
      </c>
      <c r="H3797" s="227" t="s">
        <v>4027</v>
      </c>
      <c r="I3797" s="227" t="s">
        <v>4695</v>
      </c>
      <c r="J3797" s="227" t="s">
        <v>4695</v>
      </c>
      <c r="K3797" s="227" t="s">
        <v>4695</v>
      </c>
      <c r="L3797" s="227" t="s">
        <v>4695</v>
      </c>
      <c r="M3797" s="227" t="s">
        <v>7691</v>
      </c>
      <c r="N3797" s="226" t="s">
        <v>7589</v>
      </c>
      <c r="O3797" s="226" t="s">
        <v>7709</v>
      </c>
      <c r="P3797" s="226" t="s">
        <v>7709</v>
      </c>
      <c r="Q3797" s="226" t="s">
        <v>7709</v>
      </c>
      <c r="R3797" s="228" t="s">
        <v>15067</v>
      </c>
      <c r="S3797" s="228">
        <v>420001029</v>
      </c>
      <c r="T3797" s="229">
        <v>45713</v>
      </c>
      <c r="U3797" s="230" t="s">
        <v>14734</v>
      </c>
      <c r="V3797" s="230" t="s">
        <v>14337</v>
      </c>
      <c r="W3797" s="230" t="s">
        <v>14337</v>
      </c>
      <c r="X3797" s="230" t="s">
        <v>4027</v>
      </c>
      <c r="Y3797" s="230"/>
      <c r="Z3797" s="230" t="s">
        <v>15068</v>
      </c>
      <c r="AA3797" s="239">
        <v>202503</v>
      </c>
      <c r="AB3797" s="239"/>
      <c r="AC3797" s="240" t="s">
        <v>14340</v>
      </c>
      <c r="AD3797" s="240" t="s">
        <v>6952</v>
      </c>
      <c r="AE3797" s="241">
        <v>0</v>
      </c>
      <c r="AF3797" s="240" t="s">
        <v>6952</v>
      </c>
      <c r="AG3797" s="235" t="str">
        <f>IFERROR(VLOOKUP(작성용!A:A,RM!A:D,4,0),"-")</f>
        <v>-</v>
      </c>
      <c r="AH3797" s="9" t="s">
        <v>4027</v>
      </c>
      <c r="AI3797" s="231" t="s">
        <v>4027</v>
      </c>
      <c r="AJ3797" s="9" t="s">
        <v>4027</v>
      </c>
      <c r="AK3797" s="231" t="s">
        <v>10173</v>
      </c>
      <c r="AL3797" s="231">
        <v>3796</v>
      </c>
    </row>
    <row r="3798" spans="1:38" x14ac:dyDescent="0.3">
      <c r="A3798" s="225" t="s">
        <v>234</v>
      </c>
      <c r="B3798" s="225" t="s">
        <v>8217</v>
      </c>
      <c r="C3798" s="237" t="s">
        <v>14720</v>
      </c>
      <c r="D3798" s="233" t="s">
        <v>15069</v>
      </c>
      <c r="E3798" s="232" t="s">
        <v>15070</v>
      </c>
      <c r="F3798" s="236" t="s">
        <v>15071</v>
      </c>
      <c r="G3798" s="210">
        <v>0</v>
      </c>
      <c r="H3798" s="227" t="s">
        <v>15072</v>
      </c>
      <c r="I3798" s="227" t="s">
        <v>4695</v>
      </c>
      <c r="J3798" s="227" t="s">
        <v>4695</v>
      </c>
      <c r="K3798" s="227" t="s">
        <v>4695</v>
      </c>
      <c r="L3798" s="227" t="s">
        <v>4695</v>
      </c>
      <c r="M3798" s="227" t="s">
        <v>7691</v>
      </c>
      <c r="N3798" s="226" t="s">
        <v>7589</v>
      </c>
      <c r="O3798" s="226" t="s">
        <v>15073</v>
      </c>
      <c r="P3798" s="226" t="s">
        <v>15073</v>
      </c>
      <c r="Q3798" s="226" t="s">
        <v>15073</v>
      </c>
      <c r="R3798" s="228" t="s">
        <v>15074</v>
      </c>
      <c r="S3798" s="228" t="s">
        <v>8205</v>
      </c>
      <c r="T3798" s="229">
        <v>45713</v>
      </c>
      <c r="U3798" s="230" t="s">
        <v>14734</v>
      </c>
      <c r="V3798" s="230" t="s">
        <v>14337</v>
      </c>
      <c r="W3798" s="230" t="s">
        <v>14337</v>
      </c>
      <c r="X3798" s="230" t="s">
        <v>4027</v>
      </c>
      <c r="Y3798" s="230"/>
      <c r="Z3798" s="230" t="s">
        <v>15068</v>
      </c>
      <c r="AA3798" s="239">
        <v>202503</v>
      </c>
      <c r="AB3798" s="239"/>
      <c r="AC3798" s="240" t="s">
        <v>15075</v>
      </c>
      <c r="AD3798" s="240" t="s">
        <v>3981</v>
      </c>
      <c r="AE3798" s="241">
        <v>0</v>
      </c>
      <c r="AF3798" s="240" t="s">
        <v>15076</v>
      </c>
      <c r="AG3798" s="235" t="str">
        <f>IFERROR(VLOOKUP(작성용!A:A,RM!A:D,4,0),"-")</f>
        <v>박재현</v>
      </c>
      <c r="AH3798" s="9" t="s">
        <v>8222</v>
      </c>
      <c r="AI3798" s="231" t="s">
        <v>15072</v>
      </c>
      <c r="AJ3798" s="9" t="s">
        <v>4264</v>
      </c>
      <c r="AK3798" s="231" t="s">
        <v>10173</v>
      </c>
      <c r="AL3798" s="231">
        <v>3797</v>
      </c>
    </row>
    <row r="3799" spans="1:38" x14ac:dyDescent="0.3">
      <c r="A3799" s="225" t="s">
        <v>234</v>
      </c>
      <c r="B3799" s="225" t="s">
        <v>8217</v>
      </c>
      <c r="C3799" s="237" t="s">
        <v>14720</v>
      </c>
      <c r="D3799" s="233" t="s">
        <v>15077</v>
      </c>
      <c r="E3799" s="232" t="s">
        <v>15078</v>
      </c>
      <c r="F3799" s="236" t="s">
        <v>8306</v>
      </c>
      <c r="G3799" s="210">
        <v>0</v>
      </c>
      <c r="H3799" s="227" t="s">
        <v>4264</v>
      </c>
      <c r="I3799" s="227" t="s">
        <v>4695</v>
      </c>
      <c r="J3799" s="227" t="s">
        <v>4695</v>
      </c>
      <c r="K3799" s="227" t="s">
        <v>4695</v>
      </c>
      <c r="L3799" s="227" t="s">
        <v>4695</v>
      </c>
      <c r="M3799" s="227" t="s">
        <v>7691</v>
      </c>
      <c r="N3799" s="226" t="s">
        <v>15079</v>
      </c>
      <c r="O3799" s="226" t="s">
        <v>15012</v>
      </c>
      <c r="P3799" s="226" t="s">
        <v>15012</v>
      </c>
      <c r="Q3799" s="226" t="s">
        <v>15012</v>
      </c>
      <c r="R3799" s="228" t="s">
        <v>15080</v>
      </c>
      <c r="S3799" s="228" t="s">
        <v>8206</v>
      </c>
      <c r="T3799" s="229">
        <v>45713</v>
      </c>
      <c r="U3799" s="230" t="s">
        <v>14734</v>
      </c>
      <c r="V3799" s="230" t="s">
        <v>14337</v>
      </c>
      <c r="W3799" s="230" t="s">
        <v>14337</v>
      </c>
      <c r="X3799" s="230" t="s">
        <v>4027</v>
      </c>
      <c r="Y3799" s="230"/>
      <c r="Z3799" s="230" t="s">
        <v>15068</v>
      </c>
      <c r="AA3799" s="239">
        <v>202503</v>
      </c>
      <c r="AB3799" s="239"/>
      <c r="AC3799" s="240" t="s">
        <v>14340</v>
      </c>
      <c r="AD3799" s="240" t="s">
        <v>6952</v>
      </c>
      <c r="AE3799" s="241">
        <v>0</v>
      </c>
      <c r="AF3799" s="240" t="s">
        <v>6952</v>
      </c>
      <c r="AG3799" s="235" t="str">
        <f>IFERROR(VLOOKUP(작성용!A:A,RM!A:D,4,0),"-")</f>
        <v>박재현</v>
      </c>
      <c r="AH3799" s="9" t="s">
        <v>8222</v>
      </c>
      <c r="AI3799" s="231" t="s">
        <v>4264</v>
      </c>
      <c r="AJ3799" s="9" t="s">
        <v>4264</v>
      </c>
      <c r="AK3799" s="231" t="s">
        <v>10173</v>
      </c>
      <c r="AL3799" s="231">
        <v>3798</v>
      </c>
    </row>
    <row r="3800" spans="1:38" x14ac:dyDescent="0.3">
      <c r="A3800" s="225" t="s">
        <v>234</v>
      </c>
      <c r="B3800" s="225" t="s">
        <v>8217</v>
      </c>
      <c r="C3800" s="237" t="s">
        <v>14720</v>
      </c>
      <c r="D3800" s="233" t="s">
        <v>15081</v>
      </c>
      <c r="E3800" s="232" t="s">
        <v>15082</v>
      </c>
      <c r="F3800" s="236" t="s">
        <v>8306</v>
      </c>
      <c r="G3800" s="210">
        <v>0</v>
      </c>
      <c r="H3800" s="227" t="s">
        <v>15072</v>
      </c>
      <c r="I3800" s="227" t="s">
        <v>4695</v>
      </c>
      <c r="J3800" s="227" t="s">
        <v>4695</v>
      </c>
      <c r="K3800" s="227" t="s">
        <v>4695</v>
      </c>
      <c r="L3800" s="227" t="s">
        <v>4695</v>
      </c>
      <c r="M3800" s="227" t="s">
        <v>7691</v>
      </c>
      <c r="N3800" s="226" t="s">
        <v>7589</v>
      </c>
      <c r="O3800" s="226" t="s">
        <v>15012</v>
      </c>
      <c r="P3800" s="226" t="s">
        <v>15012</v>
      </c>
      <c r="Q3800" s="226" t="s">
        <v>15012</v>
      </c>
      <c r="R3800" s="228" t="s">
        <v>8040</v>
      </c>
      <c r="S3800" s="228" t="s">
        <v>3806</v>
      </c>
      <c r="T3800" s="229">
        <v>45713</v>
      </c>
      <c r="U3800" s="230" t="s">
        <v>14734</v>
      </c>
      <c r="V3800" s="230" t="s">
        <v>14337</v>
      </c>
      <c r="W3800" s="230" t="s">
        <v>14337</v>
      </c>
      <c r="X3800" s="230" t="s">
        <v>4027</v>
      </c>
      <c r="Y3800" s="230"/>
      <c r="Z3800" s="230" t="s">
        <v>15068</v>
      </c>
      <c r="AA3800" s="239">
        <v>202503</v>
      </c>
      <c r="AB3800" s="239"/>
      <c r="AC3800" s="240" t="s">
        <v>14340</v>
      </c>
      <c r="AD3800" s="240" t="s">
        <v>6952</v>
      </c>
      <c r="AE3800" s="241">
        <v>0</v>
      </c>
      <c r="AF3800" s="240" t="s">
        <v>6952</v>
      </c>
      <c r="AG3800" s="235" t="str">
        <f>IFERROR(VLOOKUP(작성용!A:A,RM!A:D,4,0),"-")</f>
        <v>박재현</v>
      </c>
      <c r="AH3800" s="9" t="s">
        <v>8222</v>
      </c>
      <c r="AI3800" s="231" t="s">
        <v>4264</v>
      </c>
      <c r="AJ3800" s="9" t="s">
        <v>4264</v>
      </c>
      <c r="AK3800" s="231" t="s">
        <v>10173</v>
      </c>
      <c r="AL3800" s="231">
        <v>3799</v>
      </c>
    </row>
    <row r="3801" spans="1:38" x14ac:dyDescent="0.3">
      <c r="A3801" s="225" t="s">
        <v>234</v>
      </c>
      <c r="B3801" s="225" t="s">
        <v>8217</v>
      </c>
      <c r="C3801" s="237" t="s">
        <v>14720</v>
      </c>
      <c r="D3801" s="233" t="s">
        <v>15083</v>
      </c>
      <c r="E3801" s="232" t="s">
        <v>15084</v>
      </c>
      <c r="F3801" s="236" t="s">
        <v>8306</v>
      </c>
      <c r="G3801" s="210">
        <v>0</v>
      </c>
      <c r="H3801" s="227" t="s">
        <v>4264</v>
      </c>
      <c r="I3801" s="227" t="s">
        <v>4695</v>
      </c>
      <c r="J3801" s="227" t="s">
        <v>4695</v>
      </c>
      <c r="K3801" s="227" t="s">
        <v>4695</v>
      </c>
      <c r="L3801" s="227" t="s">
        <v>4695</v>
      </c>
      <c r="M3801" s="227" t="s">
        <v>7691</v>
      </c>
      <c r="N3801" s="226" t="s">
        <v>7589</v>
      </c>
      <c r="O3801" s="226" t="s">
        <v>15012</v>
      </c>
      <c r="P3801" s="226" t="s">
        <v>15012</v>
      </c>
      <c r="Q3801" s="226" t="s">
        <v>15012</v>
      </c>
      <c r="R3801" s="228" t="s">
        <v>15085</v>
      </c>
      <c r="S3801" s="228" t="s">
        <v>8207</v>
      </c>
      <c r="T3801" s="229">
        <v>45713</v>
      </c>
      <c r="U3801" s="230" t="s">
        <v>14734</v>
      </c>
      <c r="V3801" s="230" t="s">
        <v>14337</v>
      </c>
      <c r="W3801" s="230" t="s">
        <v>14337</v>
      </c>
      <c r="X3801" s="230" t="s">
        <v>4027</v>
      </c>
      <c r="Y3801" s="230"/>
      <c r="Z3801" s="230" t="s">
        <v>15068</v>
      </c>
      <c r="AA3801" s="239">
        <v>202503</v>
      </c>
      <c r="AB3801" s="239"/>
      <c r="AC3801" s="240" t="s">
        <v>14340</v>
      </c>
      <c r="AD3801" s="240" t="s">
        <v>6952</v>
      </c>
      <c r="AE3801" s="241">
        <v>0</v>
      </c>
      <c r="AF3801" s="240" t="s">
        <v>6952</v>
      </c>
      <c r="AG3801" s="235" t="str">
        <f>IFERROR(VLOOKUP(작성용!A:A,RM!A:D,4,0),"-")</f>
        <v>박재현</v>
      </c>
      <c r="AH3801" s="9" t="s">
        <v>8222</v>
      </c>
      <c r="AI3801" s="231" t="s">
        <v>4264</v>
      </c>
      <c r="AJ3801" s="9" t="s">
        <v>4264</v>
      </c>
      <c r="AK3801" s="231" t="s">
        <v>10173</v>
      </c>
      <c r="AL3801" s="231">
        <v>3800</v>
      </c>
    </row>
    <row r="3802" spans="1:38" x14ac:dyDescent="0.3">
      <c r="A3802" s="225" t="s">
        <v>234</v>
      </c>
      <c r="B3802" s="225" t="s">
        <v>8217</v>
      </c>
      <c r="C3802" s="237" t="s">
        <v>14720</v>
      </c>
      <c r="D3802" s="233" t="s">
        <v>8233</v>
      </c>
      <c r="E3802" s="232" t="s">
        <v>9542</v>
      </c>
      <c r="F3802" s="236" t="s">
        <v>8306</v>
      </c>
      <c r="G3802" s="210">
        <v>0</v>
      </c>
      <c r="H3802" s="227" t="s">
        <v>4264</v>
      </c>
      <c r="I3802" s="227" t="s">
        <v>4695</v>
      </c>
      <c r="J3802" s="227" t="s">
        <v>4695</v>
      </c>
      <c r="K3802" s="227" t="s">
        <v>4695</v>
      </c>
      <c r="L3802" s="227" t="s">
        <v>4695</v>
      </c>
      <c r="M3802" s="227" t="s">
        <v>7691</v>
      </c>
      <c r="N3802" s="226" t="s">
        <v>7589</v>
      </c>
      <c r="O3802" s="226" t="s">
        <v>15012</v>
      </c>
      <c r="P3802" s="226" t="s">
        <v>15012</v>
      </c>
      <c r="Q3802" s="226" t="s">
        <v>15012</v>
      </c>
      <c r="R3802" s="228" t="s">
        <v>15086</v>
      </c>
      <c r="S3802" s="228" t="s">
        <v>3846</v>
      </c>
      <c r="T3802" s="229">
        <v>45713</v>
      </c>
      <c r="U3802" s="230" t="s">
        <v>14734</v>
      </c>
      <c r="V3802" s="230" t="s">
        <v>14337</v>
      </c>
      <c r="W3802" s="230" t="s">
        <v>14337</v>
      </c>
      <c r="X3802" s="230" t="s">
        <v>4027</v>
      </c>
      <c r="Y3802" s="230"/>
      <c r="Z3802" s="230" t="s">
        <v>15068</v>
      </c>
      <c r="AA3802" s="239">
        <v>202503</v>
      </c>
      <c r="AB3802" s="239"/>
      <c r="AC3802" s="240" t="s">
        <v>14340</v>
      </c>
      <c r="AD3802" s="240" t="s">
        <v>6952</v>
      </c>
      <c r="AE3802" s="241">
        <v>0</v>
      </c>
      <c r="AF3802" s="240" t="s">
        <v>6952</v>
      </c>
      <c r="AG3802" s="235" t="str">
        <f>IFERROR(VLOOKUP(작성용!A:A,RM!A:D,4,0),"-")</f>
        <v>박재현</v>
      </c>
      <c r="AH3802" s="9" t="s">
        <v>8222</v>
      </c>
      <c r="AI3802" s="231" t="s">
        <v>4264</v>
      </c>
      <c r="AJ3802" s="9" t="s">
        <v>4264</v>
      </c>
      <c r="AK3802" s="231" t="s">
        <v>10173</v>
      </c>
      <c r="AL3802" s="231">
        <v>3801</v>
      </c>
    </row>
    <row r="3803" spans="1:38" x14ac:dyDescent="0.3">
      <c r="A3803" s="225" t="s">
        <v>234</v>
      </c>
      <c r="B3803" s="225" t="s">
        <v>8217</v>
      </c>
      <c r="C3803" s="237" t="s">
        <v>14720</v>
      </c>
      <c r="D3803" s="233" t="s">
        <v>15087</v>
      </c>
      <c r="E3803" s="232" t="s">
        <v>15088</v>
      </c>
      <c r="F3803" s="236" t="s">
        <v>8306</v>
      </c>
      <c r="G3803" s="210">
        <v>0</v>
      </c>
      <c r="H3803" s="227" t="s">
        <v>4264</v>
      </c>
      <c r="I3803" s="227" t="s">
        <v>4695</v>
      </c>
      <c r="J3803" s="227" t="s">
        <v>4695</v>
      </c>
      <c r="K3803" s="227" t="s">
        <v>4695</v>
      </c>
      <c r="L3803" s="227" t="s">
        <v>4695</v>
      </c>
      <c r="M3803" s="227" t="s">
        <v>7691</v>
      </c>
      <c r="N3803" s="226" t="s">
        <v>7589</v>
      </c>
      <c r="O3803" s="226" t="s">
        <v>15012</v>
      </c>
      <c r="P3803" s="226" t="s">
        <v>15012</v>
      </c>
      <c r="Q3803" s="226" t="s">
        <v>15012</v>
      </c>
      <c r="R3803" s="228" t="s">
        <v>15089</v>
      </c>
      <c r="S3803" s="228" t="s">
        <v>8208</v>
      </c>
      <c r="T3803" s="229">
        <v>45713</v>
      </c>
      <c r="U3803" s="230" t="s">
        <v>14734</v>
      </c>
      <c r="V3803" s="230" t="s">
        <v>14337</v>
      </c>
      <c r="W3803" s="230" t="s">
        <v>14337</v>
      </c>
      <c r="X3803" s="230" t="s">
        <v>4027</v>
      </c>
      <c r="Y3803" s="230"/>
      <c r="Z3803" s="230" t="s">
        <v>15068</v>
      </c>
      <c r="AA3803" s="239">
        <v>202503</v>
      </c>
      <c r="AB3803" s="239"/>
      <c r="AC3803" s="240" t="s">
        <v>14340</v>
      </c>
      <c r="AD3803" s="240" t="s">
        <v>6952</v>
      </c>
      <c r="AE3803" s="241">
        <v>0</v>
      </c>
      <c r="AF3803" s="240" t="s">
        <v>6952</v>
      </c>
      <c r="AG3803" s="235" t="str">
        <f>IFERROR(VLOOKUP(작성용!A:A,RM!A:D,4,0),"-")</f>
        <v>박재현</v>
      </c>
      <c r="AH3803" s="9" t="s">
        <v>8222</v>
      </c>
      <c r="AI3803" s="231" t="s">
        <v>4264</v>
      </c>
      <c r="AJ3803" s="9" t="s">
        <v>4264</v>
      </c>
      <c r="AK3803" s="231" t="s">
        <v>10173</v>
      </c>
      <c r="AL3803" s="231">
        <v>3802</v>
      </c>
    </row>
    <row r="3804" spans="1:38" x14ac:dyDescent="0.3">
      <c r="A3804" s="225" t="s">
        <v>234</v>
      </c>
      <c r="B3804" s="225" t="s">
        <v>8217</v>
      </c>
      <c r="C3804" s="237" t="s">
        <v>14720</v>
      </c>
      <c r="D3804" s="233" t="s">
        <v>15090</v>
      </c>
      <c r="E3804" s="232" t="s">
        <v>15091</v>
      </c>
      <c r="F3804" s="236" t="s">
        <v>8306</v>
      </c>
      <c r="G3804" s="210">
        <v>0</v>
      </c>
      <c r="H3804" s="227" t="s">
        <v>4264</v>
      </c>
      <c r="I3804" s="227" t="s">
        <v>4695</v>
      </c>
      <c r="J3804" s="227" t="s">
        <v>4695</v>
      </c>
      <c r="K3804" s="227" t="s">
        <v>4695</v>
      </c>
      <c r="L3804" s="227" t="s">
        <v>4695</v>
      </c>
      <c r="M3804" s="227" t="s">
        <v>7691</v>
      </c>
      <c r="N3804" s="226" t="s">
        <v>7589</v>
      </c>
      <c r="O3804" s="226" t="s">
        <v>15012</v>
      </c>
      <c r="P3804" s="226" t="s">
        <v>15012</v>
      </c>
      <c r="Q3804" s="226" t="s">
        <v>15012</v>
      </c>
      <c r="R3804" s="228" t="s">
        <v>15092</v>
      </c>
      <c r="S3804" s="228" t="s">
        <v>8209</v>
      </c>
      <c r="T3804" s="229">
        <v>45713</v>
      </c>
      <c r="U3804" s="230" t="s">
        <v>14734</v>
      </c>
      <c r="V3804" s="230" t="s">
        <v>14337</v>
      </c>
      <c r="W3804" s="230" t="s">
        <v>14337</v>
      </c>
      <c r="X3804" s="230" t="s">
        <v>4027</v>
      </c>
      <c r="Y3804" s="230"/>
      <c r="Z3804" s="230" t="s">
        <v>15068</v>
      </c>
      <c r="AA3804" s="239">
        <v>202503</v>
      </c>
      <c r="AB3804" s="239"/>
      <c r="AC3804" s="240" t="s">
        <v>14340</v>
      </c>
      <c r="AD3804" s="240" t="s">
        <v>6952</v>
      </c>
      <c r="AE3804" s="241">
        <v>0</v>
      </c>
      <c r="AF3804" s="240" t="s">
        <v>6952</v>
      </c>
      <c r="AG3804" s="235" t="str">
        <f>IFERROR(VLOOKUP(작성용!A:A,RM!A:D,4,0),"-")</f>
        <v>박재현</v>
      </c>
      <c r="AH3804" s="9" t="s">
        <v>8222</v>
      </c>
      <c r="AI3804" s="231" t="s">
        <v>4264</v>
      </c>
      <c r="AJ3804" s="9" t="s">
        <v>4264</v>
      </c>
      <c r="AK3804" s="231" t="s">
        <v>10173</v>
      </c>
      <c r="AL3804" s="231">
        <v>3803</v>
      </c>
    </row>
    <row r="3805" spans="1:38" x14ac:dyDescent="0.3">
      <c r="A3805" s="225" t="s">
        <v>234</v>
      </c>
      <c r="B3805" s="225" t="s">
        <v>8217</v>
      </c>
      <c r="C3805" s="237" t="s">
        <v>14720</v>
      </c>
      <c r="D3805" s="233" t="s">
        <v>15093</v>
      </c>
      <c r="E3805" s="232" t="s">
        <v>15094</v>
      </c>
      <c r="F3805" s="236" t="s">
        <v>8306</v>
      </c>
      <c r="G3805" s="210">
        <v>0</v>
      </c>
      <c r="H3805" s="227" t="s">
        <v>4264</v>
      </c>
      <c r="I3805" s="227" t="s">
        <v>4695</v>
      </c>
      <c r="J3805" s="227" t="s">
        <v>4695</v>
      </c>
      <c r="K3805" s="227" t="s">
        <v>4695</v>
      </c>
      <c r="L3805" s="227" t="s">
        <v>4695</v>
      </c>
      <c r="M3805" s="227" t="s">
        <v>7691</v>
      </c>
      <c r="N3805" s="226" t="s">
        <v>7589</v>
      </c>
      <c r="O3805" s="226" t="s">
        <v>15012</v>
      </c>
      <c r="P3805" s="226" t="s">
        <v>15012</v>
      </c>
      <c r="Q3805" s="226" t="s">
        <v>15012</v>
      </c>
      <c r="R3805" s="228" t="s">
        <v>15095</v>
      </c>
      <c r="S3805" s="228" t="s">
        <v>8210</v>
      </c>
      <c r="T3805" s="229">
        <v>45713</v>
      </c>
      <c r="U3805" s="230" t="s">
        <v>14734</v>
      </c>
      <c r="V3805" s="230" t="s">
        <v>14337</v>
      </c>
      <c r="W3805" s="230" t="s">
        <v>14337</v>
      </c>
      <c r="X3805" s="230" t="s">
        <v>4027</v>
      </c>
      <c r="Y3805" s="230"/>
      <c r="Z3805" s="230" t="s">
        <v>15068</v>
      </c>
      <c r="AA3805" s="239">
        <v>202503</v>
      </c>
      <c r="AB3805" s="239"/>
      <c r="AC3805" s="240" t="s">
        <v>14340</v>
      </c>
      <c r="AD3805" s="240" t="s">
        <v>6952</v>
      </c>
      <c r="AE3805" s="241">
        <v>0</v>
      </c>
      <c r="AF3805" s="240" t="s">
        <v>6952</v>
      </c>
      <c r="AG3805" s="235" t="str">
        <f>IFERROR(VLOOKUP(작성용!A:A,RM!A:D,4,0),"-")</f>
        <v>박재현</v>
      </c>
      <c r="AH3805" s="9" t="s">
        <v>8222</v>
      </c>
      <c r="AI3805" s="231" t="s">
        <v>4264</v>
      </c>
      <c r="AJ3805" s="9" t="s">
        <v>4264</v>
      </c>
      <c r="AK3805" s="231" t="s">
        <v>10173</v>
      </c>
      <c r="AL3805" s="231">
        <v>3804</v>
      </c>
    </row>
    <row r="3806" spans="1:38" x14ac:dyDescent="0.3">
      <c r="A3806" s="225" t="s">
        <v>234</v>
      </c>
      <c r="B3806" s="225" t="s">
        <v>8217</v>
      </c>
      <c r="C3806" s="237" t="s">
        <v>14720</v>
      </c>
      <c r="D3806" s="233" t="s">
        <v>15096</v>
      </c>
      <c r="E3806" s="232" t="s">
        <v>15097</v>
      </c>
      <c r="F3806" s="236" t="s">
        <v>8306</v>
      </c>
      <c r="G3806" s="210">
        <v>0</v>
      </c>
      <c r="H3806" s="227" t="s">
        <v>4264</v>
      </c>
      <c r="I3806" s="227" t="s">
        <v>4695</v>
      </c>
      <c r="J3806" s="227" t="s">
        <v>4695</v>
      </c>
      <c r="K3806" s="227" t="s">
        <v>4695</v>
      </c>
      <c r="L3806" s="227" t="s">
        <v>4695</v>
      </c>
      <c r="M3806" s="227" t="s">
        <v>7691</v>
      </c>
      <c r="N3806" s="226" t="s">
        <v>7589</v>
      </c>
      <c r="O3806" s="226" t="s">
        <v>15012</v>
      </c>
      <c r="P3806" s="226" t="s">
        <v>15012</v>
      </c>
      <c r="Q3806" s="226" t="s">
        <v>15012</v>
      </c>
      <c r="R3806" s="228" t="s">
        <v>15098</v>
      </c>
      <c r="S3806" s="228" t="s">
        <v>8211</v>
      </c>
      <c r="T3806" s="229">
        <v>45713</v>
      </c>
      <c r="U3806" s="230" t="s">
        <v>14734</v>
      </c>
      <c r="V3806" s="230" t="s">
        <v>14337</v>
      </c>
      <c r="W3806" s="230" t="s">
        <v>14337</v>
      </c>
      <c r="X3806" s="230" t="s">
        <v>4027</v>
      </c>
      <c r="Y3806" s="230"/>
      <c r="Z3806" s="230" t="s">
        <v>15068</v>
      </c>
      <c r="AA3806" s="239">
        <v>202503</v>
      </c>
      <c r="AB3806" s="239"/>
      <c r="AC3806" s="240" t="s">
        <v>14340</v>
      </c>
      <c r="AD3806" s="240" t="s">
        <v>6952</v>
      </c>
      <c r="AE3806" s="241">
        <v>0</v>
      </c>
      <c r="AF3806" s="240" t="s">
        <v>6952</v>
      </c>
      <c r="AG3806" s="235" t="str">
        <f>IFERROR(VLOOKUP(작성용!A:A,RM!A:D,4,0),"-")</f>
        <v>박재현</v>
      </c>
      <c r="AH3806" s="9" t="s">
        <v>8222</v>
      </c>
      <c r="AI3806" s="231" t="s">
        <v>4264</v>
      </c>
      <c r="AJ3806" s="9" t="s">
        <v>4264</v>
      </c>
      <c r="AK3806" s="231" t="s">
        <v>10173</v>
      </c>
      <c r="AL3806" s="231">
        <v>3805</v>
      </c>
    </row>
    <row r="3807" spans="1:38" x14ac:dyDescent="0.3">
      <c r="A3807" s="225" t="s">
        <v>234</v>
      </c>
      <c r="B3807" s="225" t="s">
        <v>8217</v>
      </c>
      <c r="C3807" s="237" t="s">
        <v>14720</v>
      </c>
      <c r="D3807" s="233" t="s">
        <v>8245</v>
      </c>
      <c r="E3807" s="232" t="s">
        <v>15099</v>
      </c>
      <c r="F3807" s="236" t="s">
        <v>8306</v>
      </c>
      <c r="G3807" s="210">
        <v>0</v>
      </c>
      <c r="H3807" s="227" t="s">
        <v>4264</v>
      </c>
      <c r="I3807" s="227" t="s">
        <v>4695</v>
      </c>
      <c r="J3807" s="227" t="s">
        <v>4695</v>
      </c>
      <c r="K3807" s="227" t="s">
        <v>4695</v>
      </c>
      <c r="L3807" s="227" t="s">
        <v>4695</v>
      </c>
      <c r="M3807" s="227" t="s">
        <v>7691</v>
      </c>
      <c r="N3807" s="226" t="s">
        <v>7589</v>
      </c>
      <c r="O3807" s="226" t="s">
        <v>15012</v>
      </c>
      <c r="P3807" s="226" t="s">
        <v>15012</v>
      </c>
      <c r="Q3807" s="226" t="s">
        <v>15012</v>
      </c>
      <c r="R3807" s="228" t="s">
        <v>8246</v>
      </c>
      <c r="S3807" s="228" t="s">
        <v>8212</v>
      </c>
      <c r="T3807" s="229">
        <v>45713</v>
      </c>
      <c r="U3807" s="230" t="s">
        <v>14734</v>
      </c>
      <c r="V3807" s="230" t="s">
        <v>14337</v>
      </c>
      <c r="W3807" s="230" t="s">
        <v>14337</v>
      </c>
      <c r="X3807" s="230" t="s">
        <v>4027</v>
      </c>
      <c r="Y3807" s="230"/>
      <c r="Z3807" s="230" t="s">
        <v>15068</v>
      </c>
      <c r="AA3807" s="239">
        <v>202503</v>
      </c>
      <c r="AB3807" s="239"/>
      <c r="AC3807" s="240" t="s">
        <v>14340</v>
      </c>
      <c r="AD3807" s="240" t="s">
        <v>6952</v>
      </c>
      <c r="AE3807" s="241">
        <v>0</v>
      </c>
      <c r="AF3807" s="240" t="s">
        <v>6952</v>
      </c>
      <c r="AG3807" s="235" t="str">
        <f>IFERROR(VLOOKUP(작성용!A:A,RM!A:D,4,0),"-")</f>
        <v>박재현</v>
      </c>
      <c r="AH3807" s="9" t="s">
        <v>8222</v>
      </c>
      <c r="AI3807" s="231" t="s">
        <v>4264</v>
      </c>
      <c r="AJ3807" s="9" t="s">
        <v>4264</v>
      </c>
      <c r="AK3807" s="231" t="s">
        <v>10173</v>
      </c>
      <c r="AL3807" s="231">
        <v>3806</v>
      </c>
    </row>
    <row r="3808" spans="1:38" x14ac:dyDescent="0.3">
      <c r="A3808" s="225" t="s">
        <v>234</v>
      </c>
      <c r="B3808" s="225" t="s">
        <v>8217</v>
      </c>
      <c r="C3808" s="237" t="s">
        <v>14720</v>
      </c>
      <c r="D3808" s="233" t="s">
        <v>15100</v>
      </c>
      <c r="E3808" s="232" t="s">
        <v>15101</v>
      </c>
      <c r="F3808" s="236" t="s">
        <v>8306</v>
      </c>
      <c r="G3808" s="210">
        <v>0</v>
      </c>
      <c r="H3808" s="227" t="s">
        <v>4264</v>
      </c>
      <c r="I3808" s="227" t="s">
        <v>4695</v>
      </c>
      <c r="J3808" s="227" t="s">
        <v>4695</v>
      </c>
      <c r="K3808" s="227" t="s">
        <v>4695</v>
      </c>
      <c r="L3808" s="227" t="s">
        <v>4695</v>
      </c>
      <c r="M3808" s="227" t="s">
        <v>7691</v>
      </c>
      <c r="N3808" s="226" t="s">
        <v>7589</v>
      </c>
      <c r="O3808" s="226" t="s">
        <v>15012</v>
      </c>
      <c r="P3808" s="226" t="s">
        <v>15012</v>
      </c>
      <c r="Q3808" s="226" t="s">
        <v>15012</v>
      </c>
      <c r="R3808" s="228" t="s">
        <v>15102</v>
      </c>
      <c r="S3808" s="228" t="s">
        <v>3822</v>
      </c>
      <c r="T3808" s="229">
        <v>45713</v>
      </c>
      <c r="U3808" s="230" t="s">
        <v>14734</v>
      </c>
      <c r="V3808" s="230" t="s">
        <v>14337</v>
      </c>
      <c r="W3808" s="230" t="s">
        <v>14337</v>
      </c>
      <c r="X3808" s="230" t="s">
        <v>4027</v>
      </c>
      <c r="Y3808" s="230"/>
      <c r="Z3808" s="230" t="s">
        <v>15068</v>
      </c>
      <c r="AA3808" s="239">
        <v>202503</v>
      </c>
      <c r="AB3808" s="239"/>
      <c r="AC3808" s="240" t="s">
        <v>14340</v>
      </c>
      <c r="AD3808" s="240" t="s">
        <v>6952</v>
      </c>
      <c r="AE3808" s="241">
        <v>0</v>
      </c>
      <c r="AF3808" s="240" t="s">
        <v>6952</v>
      </c>
      <c r="AG3808" s="235" t="str">
        <f>IFERROR(VLOOKUP(작성용!A:A,RM!A:D,4,0),"-")</f>
        <v>박재현</v>
      </c>
      <c r="AH3808" s="9" t="s">
        <v>8222</v>
      </c>
      <c r="AI3808" s="231" t="s">
        <v>4264</v>
      </c>
      <c r="AJ3808" s="9" t="s">
        <v>4264</v>
      </c>
      <c r="AK3808" s="231" t="s">
        <v>10173</v>
      </c>
      <c r="AL3808" s="231">
        <v>3807</v>
      </c>
    </row>
    <row r="3809" spans="1:38" x14ac:dyDescent="0.3">
      <c r="A3809" s="225" t="s">
        <v>234</v>
      </c>
      <c r="B3809" s="225" t="s">
        <v>8217</v>
      </c>
      <c r="C3809" s="237" t="s">
        <v>14720</v>
      </c>
      <c r="D3809" s="233" t="s">
        <v>15103</v>
      </c>
      <c r="E3809" s="232" t="s">
        <v>15104</v>
      </c>
      <c r="F3809" s="236" t="s">
        <v>8306</v>
      </c>
      <c r="G3809" s="210">
        <v>0</v>
      </c>
      <c r="H3809" s="227" t="s">
        <v>4264</v>
      </c>
      <c r="I3809" s="227" t="s">
        <v>4695</v>
      </c>
      <c r="J3809" s="227" t="s">
        <v>4695</v>
      </c>
      <c r="K3809" s="227" t="s">
        <v>4695</v>
      </c>
      <c r="L3809" s="227" t="s">
        <v>4695</v>
      </c>
      <c r="M3809" s="227" t="s">
        <v>7691</v>
      </c>
      <c r="N3809" s="226" t="s">
        <v>7589</v>
      </c>
      <c r="O3809" s="226" t="s">
        <v>15012</v>
      </c>
      <c r="P3809" s="226" t="s">
        <v>15012</v>
      </c>
      <c r="Q3809" s="226" t="s">
        <v>15012</v>
      </c>
      <c r="R3809" s="228" t="s">
        <v>15105</v>
      </c>
      <c r="S3809" s="228" t="s">
        <v>3818</v>
      </c>
      <c r="T3809" s="229">
        <v>45713</v>
      </c>
      <c r="U3809" s="230" t="s">
        <v>14734</v>
      </c>
      <c r="V3809" s="230" t="s">
        <v>14337</v>
      </c>
      <c r="W3809" s="230" t="s">
        <v>14337</v>
      </c>
      <c r="X3809" s="230" t="s">
        <v>4027</v>
      </c>
      <c r="Y3809" s="230"/>
      <c r="Z3809" s="230" t="s">
        <v>15068</v>
      </c>
      <c r="AA3809" s="239">
        <v>202503</v>
      </c>
      <c r="AB3809" s="239"/>
      <c r="AC3809" s="240" t="s">
        <v>14340</v>
      </c>
      <c r="AD3809" s="240" t="s">
        <v>6952</v>
      </c>
      <c r="AE3809" s="241">
        <v>0</v>
      </c>
      <c r="AF3809" s="240" t="s">
        <v>6952</v>
      </c>
      <c r="AG3809" s="235" t="str">
        <f>IFERROR(VLOOKUP(작성용!A:A,RM!A:D,4,0),"-")</f>
        <v>박재현</v>
      </c>
      <c r="AH3809" s="9" t="s">
        <v>8222</v>
      </c>
      <c r="AI3809" s="231" t="s">
        <v>4264</v>
      </c>
      <c r="AJ3809" s="9" t="s">
        <v>4264</v>
      </c>
      <c r="AK3809" s="231" t="s">
        <v>10173</v>
      </c>
      <c r="AL3809" s="231">
        <v>3808</v>
      </c>
    </row>
    <row r="3810" spans="1:38" x14ac:dyDescent="0.3">
      <c r="A3810" s="225" t="s">
        <v>234</v>
      </c>
      <c r="B3810" s="225" t="s">
        <v>8217</v>
      </c>
      <c r="C3810" s="237" t="s">
        <v>14720</v>
      </c>
      <c r="D3810" s="233" t="s">
        <v>14786</v>
      </c>
      <c r="E3810" s="232" t="s">
        <v>14787</v>
      </c>
      <c r="F3810" s="236" t="s">
        <v>8306</v>
      </c>
      <c r="G3810" s="210">
        <v>0</v>
      </c>
      <c r="H3810" s="227" t="s">
        <v>4264</v>
      </c>
      <c r="I3810" s="227" t="s">
        <v>4695</v>
      </c>
      <c r="J3810" s="227" t="s">
        <v>4695</v>
      </c>
      <c r="K3810" s="227" t="s">
        <v>4695</v>
      </c>
      <c r="L3810" s="227" t="s">
        <v>4695</v>
      </c>
      <c r="M3810" s="227" t="s">
        <v>7691</v>
      </c>
      <c r="N3810" s="226" t="s">
        <v>7589</v>
      </c>
      <c r="O3810" s="226" t="s">
        <v>15012</v>
      </c>
      <c r="P3810" s="226" t="s">
        <v>15012</v>
      </c>
      <c r="Q3810" s="226" t="s">
        <v>15012</v>
      </c>
      <c r="R3810" s="228" t="s">
        <v>8249</v>
      </c>
      <c r="S3810" s="228" t="s">
        <v>3820</v>
      </c>
      <c r="T3810" s="229">
        <v>45713</v>
      </c>
      <c r="U3810" s="230" t="s">
        <v>14734</v>
      </c>
      <c r="V3810" s="230" t="s">
        <v>14337</v>
      </c>
      <c r="W3810" s="230" t="s">
        <v>14337</v>
      </c>
      <c r="X3810" s="230" t="s">
        <v>4027</v>
      </c>
      <c r="Y3810" s="230"/>
      <c r="Z3810" s="230" t="s">
        <v>15068</v>
      </c>
      <c r="AA3810" s="239">
        <v>202503</v>
      </c>
      <c r="AB3810" s="239"/>
      <c r="AC3810" s="240" t="s">
        <v>14340</v>
      </c>
      <c r="AD3810" s="240" t="s">
        <v>6952</v>
      </c>
      <c r="AE3810" s="241">
        <v>0</v>
      </c>
      <c r="AF3810" s="240" t="s">
        <v>6952</v>
      </c>
      <c r="AG3810" s="235" t="str">
        <f>IFERROR(VLOOKUP(작성용!A:A,RM!A:D,4,0),"-")</f>
        <v>박재현</v>
      </c>
      <c r="AH3810" s="9" t="s">
        <v>8222</v>
      </c>
      <c r="AI3810" s="231" t="s">
        <v>4264</v>
      </c>
      <c r="AJ3810" s="9" t="s">
        <v>4264</v>
      </c>
      <c r="AK3810" s="231" t="s">
        <v>10173</v>
      </c>
      <c r="AL3810" s="231">
        <v>3809</v>
      </c>
    </row>
    <row r="3811" spans="1:38" x14ac:dyDescent="0.3">
      <c r="A3811" s="225" t="s">
        <v>234</v>
      </c>
      <c r="B3811" s="225" t="s">
        <v>8217</v>
      </c>
      <c r="C3811" s="237" t="s">
        <v>14720</v>
      </c>
      <c r="D3811" s="233" t="s">
        <v>14511</v>
      </c>
      <c r="E3811" s="232" t="s">
        <v>15106</v>
      </c>
      <c r="F3811" s="236" t="s">
        <v>15071</v>
      </c>
      <c r="G3811" s="210">
        <v>0</v>
      </c>
      <c r="H3811" s="227" t="s">
        <v>15072</v>
      </c>
      <c r="I3811" s="227" t="s">
        <v>4695</v>
      </c>
      <c r="J3811" s="227" t="s">
        <v>4695</v>
      </c>
      <c r="K3811" s="227" t="s">
        <v>4695</v>
      </c>
      <c r="L3811" s="227" t="s">
        <v>4695</v>
      </c>
      <c r="M3811" s="227" t="s">
        <v>7691</v>
      </c>
      <c r="N3811" s="226" t="s">
        <v>15079</v>
      </c>
      <c r="O3811" s="226" t="s">
        <v>7709</v>
      </c>
      <c r="P3811" s="226" t="s">
        <v>15012</v>
      </c>
      <c r="Q3811" s="226" t="s">
        <v>15012</v>
      </c>
      <c r="R3811" s="228" t="s">
        <v>7894</v>
      </c>
      <c r="S3811" s="228" t="s">
        <v>3907</v>
      </c>
      <c r="T3811" s="229">
        <v>45713</v>
      </c>
      <c r="U3811" s="230" t="s">
        <v>14734</v>
      </c>
      <c r="V3811" s="230" t="s">
        <v>14337</v>
      </c>
      <c r="W3811" s="230" t="s">
        <v>14337</v>
      </c>
      <c r="X3811" s="230" t="s">
        <v>4027</v>
      </c>
      <c r="Y3811" s="230"/>
      <c r="Z3811" s="230" t="s">
        <v>15068</v>
      </c>
      <c r="AA3811" s="239">
        <v>202503</v>
      </c>
      <c r="AB3811" s="239"/>
      <c r="AC3811" s="240" t="s">
        <v>14340</v>
      </c>
      <c r="AD3811" s="240" t="s">
        <v>6952</v>
      </c>
      <c r="AE3811" s="241">
        <v>0</v>
      </c>
      <c r="AF3811" s="240" t="s">
        <v>6952</v>
      </c>
      <c r="AG3811" s="235" t="str">
        <f>IFERROR(VLOOKUP(작성용!A:A,RM!A:D,4,0),"-")</f>
        <v>박재현</v>
      </c>
      <c r="AH3811" s="9" t="s">
        <v>8222</v>
      </c>
      <c r="AI3811" s="231" t="s">
        <v>4264</v>
      </c>
      <c r="AJ3811" s="9" t="s">
        <v>4264</v>
      </c>
      <c r="AK3811" s="231" t="s">
        <v>10173</v>
      </c>
      <c r="AL3811" s="231">
        <v>3810</v>
      </c>
    </row>
    <row r="3812" spans="1:38" x14ac:dyDescent="0.3">
      <c r="A3812" s="225" t="s">
        <v>234</v>
      </c>
      <c r="B3812" s="225" t="s">
        <v>8217</v>
      </c>
      <c r="C3812" s="237" t="s">
        <v>14720</v>
      </c>
      <c r="D3812" s="233" t="s">
        <v>14885</v>
      </c>
      <c r="E3812" s="232" t="s">
        <v>14886</v>
      </c>
      <c r="F3812" s="236" t="s">
        <v>8306</v>
      </c>
      <c r="G3812" s="210">
        <v>0</v>
      </c>
      <c r="H3812" s="227" t="s">
        <v>4264</v>
      </c>
      <c r="I3812" s="227" t="s">
        <v>4695</v>
      </c>
      <c r="J3812" s="227" t="s">
        <v>4695</v>
      </c>
      <c r="K3812" s="227" t="s">
        <v>4695</v>
      </c>
      <c r="L3812" s="227" t="s">
        <v>4695</v>
      </c>
      <c r="M3812" s="227" t="s">
        <v>7691</v>
      </c>
      <c r="N3812" s="226" t="s">
        <v>7589</v>
      </c>
      <c r="O3812" s="226" t="s">
        <v>15012</v>
      </c>
      <c r="P3812" s="226" t="s">
        <v>15012</v>
      </c>
      <c r="Q3812" s="226" t="s">
        <v>15012</v>
      </c>
      <c r="R3812" s="228" t="s">
        <v>14887</v>
      </c>
      <c r="S3812" s="228" t="s">
        <v>3704</v>
      </c>
      <c r="T3812" s="229">
        <v>45713</v>
      </c>
      <c r="U3812" s="230" t="s">
        <v>14734</v>
      </c>
      <c r="V3812" s="230" t="s">
        <v>14337</v>
      </c>
      <c r="W3812" s="230" t="s">
        <v>14337</v>
      </c>
      <c r="X3812" s="230" t="s">
        <v>4027</v>
      </c>
      <c r="Y3812" s="230"/>
      <c r="Z3812" s="230" t="s">
        <v>15068</v>
      </c>
      <c r="AA3812" s="239">
        <v>202503</v>
      </c>
      <c r="AB3812" s="239"/>
      <c r="AC3812" s="240" t="s">
        <v>14340</v>
      </c>
      <c r="AD3812" s="240" t="s">
        <v>6952</v>
      </c>
      <c r="AE3812" s="241">
        <v>0</v>
      </c>
      <c r="AF3812" s="240" t="s">
        <v>6952</v>
      </c>
      <c r="AG3812" s="235" t="str">
        <f>IFERROR(VLOOKUP(작성용!A:A,RM!A:D,4,0),"-")</f>
        <v>박재현</v>
      </c>
      <c r="AH3812" s="9" t="s">
        <v>8222</v>
      </c>
      <c r="AI3812" s="231" t="s">
        <v>4264</v>
      </c>
      <c r="AJ3812" s="9" t="s">
        <v>4264</v>
      </c>
      <c r="AK3812" s="231" t="s">
        <v>10173</v>
      </c>
      <c r="AL3812" s="231">
        <v>3811</v>
      </c>
    </row>
    <row r="3813" spans="1:38" x14ac:dyDescent="0.3">
      <c r="A3813" s="225" t="s">
        <v>234</v>
      </c>
      <c r="B3813" s="225" t="s">
        <v>8217</v>
      </c>
      <c r="C3813" s="237" t="s">
        <v>14720</v>
      </c>
      <c r="D3813" s="233" t="s">
        <v>15107</v>
      </c>
      <c r="E3813" s="232" t="s">
        <v>15108</v>
      </c>
      <c r="F3813" s="236" t="s">
        <v>8306</v>
      </c>
      <c r="G3813" s="210">
        <v>0</v>
      </c>
      <c r="H3813" s="227" t="s">
        <v>4264</v>
      </c>
      <c r="I3813" s="227" t="s">
        <v>4695</v>
      </c>
      <c r="J3813" s="227" t="s">
        <v>4695</v>
      </c>
      <c r="K3813" s="227" t="s">
        <v>4695</v>
      </c>
      <c r="L3813" s="227" t="s">
        <v>4695</v>
      </c>
      <c r="M3813" s="227" t="s">
        <v>7691</v>
      </c>
      <c r="N3813" s="226" t="s">
        <v>7589</v>
      </c>
      <c r="O3813" s="226" t="s">
        <v>15012</v>
      </c>
      <c r="P3813" s="226" t="s">
        <v>15012</v>
      </c>
      <c r="Q3813" s="226" t="s">
        <v>15012</v>
      </c>
      <c r="R3813" s="228" t="s">
        <v>15109</v>
      </c>
      <c r="S3813" s="228" t="s">
        <v>3854</v>
      </c>
      <c r="T3813" s="229">
        <v>45713</v>
      </c>
      <c r="U3813" s="230" t="s">
        <v>14734</v>
      </c>
      <c r="V3813" s="230" t="s">
        <v>14337</v>
      </c>
      <c r="W3813" s="230" t="s">
        <v>14337</v>
      </c>
      <c r="X3813" s="230" t="s">
        <v>4027</v>
      </c>
      <c r="Y3813" s="230"/>
      <c r="Z3813" s="230" t="s">
        <v>15068</v>
      </c>
      <c r="AA3813" s="239">
        <v>202503</v>
      </c>
      <c r="AB3813" s="239"/>
      <c r="AC3813" s="240" t="s">
        <v>14340</v>
      </c>
      <c r="AD3813" s="240" t="s">
        <v>6952</v>
      </c>
      <c r="AE3813" s="241">
        <v>0</v>
      </c>
      <c r="AF3813" s="240" t="s">
        <v>6952</v>
      </c>
      <c r="AG3813" s="235" t="str">
        <f>IFERROR(VLOOKUP(작성용!A:A,RM!A:D,4,0),"-")</f>
        <v>박재현</v>
      </c>
      <c r="AH3813" s="9" t="s">
        <v>8222</v>
      </c>
      <c r="AI3813" s="231" t="s">
        <v>4264</v>
      </c>
      <c r="AJ3813" s="9" t="s">
        <v>4264</v>
      </c>
      <c r="AK3813" s="231" t="s">
        <v>10173</v>
      </c>
      <c r="AL3813" s="231">
        <v>3812</v>
      </c>
    </row>
    <row r="3814" spans="1:38" x14ac:dyDescent="0.3">
      <c r="A3814" s="225" t="s">
        <v>234</v>
      </c>
      <c r="B3814" s="225" t="s">
        <v>8217</v>
      </c>
      <c r="C3814" s="237" t="s">
        <v>14720</v>
      </c>
      <c r="D3814" s="233" t="s">
        <v>15110</v>
      </c>
      <c r="E3814" s="232" t="s">
        <v>15111</v>
      </c>
      <c r="F3814" s="236" t="s">
        <v>8306</v>
      </c>
      <c r="G3814" s="210">
        <v>0</v>
      </c>
      <c r="H3814" s="227" t="s">
        <v>4264</v>
      </c>
      <c r="I3814" s="227" t="s">
        <v>4695</v>
      </c>
      <c r="J3814" s="227" t="s">
        <v>4695</v>
      </c>
      <c r="K3814" s="227" t="s">
        <v>4695</v>
      </c>
      <c r="L3814" s="227" t="s">
        <v>4695</v>
      </c>
      <c r="M3814" s="227" t="s">
        <v>7691</v>
      </c>
      <c r="N3814" s="226" t="s">
        <v>7589</v>
      </c>
      <c r="O3814" s="226" t="s">
        <v>15012</v>
      </c>
      <c r="P3814" s="226" t="s">
        <v>15012</v>
      </c>
      <c r="Q3814" s="226" t="s">
        <v>15012</v>
      </c>
      <c r="R3814" s="228" t="s">
        <v>8251</v>
      </c>
      <c r="S3814" s="228" t="s">
        <v>3892</v>
      </c>
      <c r="T3814" s="229">
        <v>45713</v>
      </c>
      <c r="U3814" s="230" t="s">
        <v>14734</v>
      </c>
      <c r="V3814" s="230" t="s">
        <v>14337</v>
      </c>
      <c r="W3814" s="230" t="s">
        <v>14337</v>
      </c>
      <c r="X3814" s="230" t="s">
        <v>4027</v>
      </c>
      <c r="Y3814" s="230"/>
      <c r="Z3814" s="230" t="s">
        <v>15068</v>
      </c>
      <c r="AA3814" s="239">
        <v>202503</v>
      </c>
      <c r="AB3814" s="239"/>
      <c r="AC3814" s="240" t="s">
        <v>14340</v>
      </c>
      <c r="AD3814" s="240" t="s">
        <v>6952</v>
      </c>
      <c r="AE3814" s="241">
        <v>0</v>
      </c>
      <c r="AF3814" s="240" t="s">
        <v>6952</v>
      </c>
      <c r="AG3814" s="235" t="str">
        <f>IFERROR(VLOOKUP(작성용!A:A,RM!A:D,4,0),"-")</f>
        <v>박재현</v>
      </c>
      <c r="AH3814" s="9" t="s">
        <v>8222</v>
      </c>
      <c r="AI3814" s="231" t="s">
        <v>4264</v>
      </c>
      <c r="AJ3814" s="9" t="s">
        <v>4264</v>
      </c>
      <c r="AK3814" s="231" t="s">
        <v>10173</v>
      </c>
      <c r="AL3814" s="231">
        <v>3813</v>
      </c>
    </row>
    <row r="3815" spans="1:38" x14ac:dyDescent="0.3">
      <c r="A3815" s="225" t="s">
        <v>234</v>
      </c>
      <c r="B3815" s="225" t="s">
        <v>8217</v>
      </c>
      <c r="C3815" s="237" t="s">
        <v>14720</v>
      </c>
      <c r="D3815" s="233" t="s">
        <v>15112</v>
      </c>
      <c r="E3815" s="232" t="s">
        <v>15113</v>
      </c>
      <c r="F3815" s="236" t="s">
        <v>8306</v>
      </c>
      <c r="G3815" s="210">
        <v>0</v>
      </c>
      <c r="H3815" s="227" t="s">
        <v>4264</v>
      </c>
      <c r="I3815" s="227" t="s">
        <v>4695</v>
      </c>
      <c r="J3815" s="227" t="s">
        <v>4695</v>
      </c>
      <c r="K3815" s="227" t="s">
        <v>4695</v>
      </c>
      <c r="L3815" s="227" t="s">
        <v>4695</v>
      </c>
      <c r="M3815" s="227" t="s">
        <v>7691</v>
      </c>
      <c r="N3815" s="226" t="s">
        <v>7589</v>
      </c>
      <c r="O3815" s="226" t="s">
        <v>15012</v>
      </c>
      <c r="P3815" s="226" t="s">
        <v>15012</v>
      </c>
      <c r="Q3815" s="226" t="s">
        <v>15012</v>
      </c>
      <c r="R3815" s="228" t="s">
        <v>8253</v>
      </c>
      <c r="S3815" s="228" t="s">
        <v>3880</v>
      </c>
      <c r="T3815" s="229">
        <v>45713</v>
      </c>
      <c r="U3815" s="230" t="s">
        <v>14734</v>
      </c>
      <c r="V3815" s="230" t="s">
        <v>14337</v>
      </c>
      <c r="W3815" s="230" t="s">
        <v>14337</v>
      </c>
      <c r="X3815" s="230" t="s">
        <v>4027</v>
      </c>
      <c r="Y3815" s="230"/>
      <c r="Z3815" s="230" t="s">
        <v>15068</v>
      </c>
      <c r="AA3815" s="239">
        <v>202503</v>
      </c>
      <c r="AB3815" s="239"/>
      <c r="AC3815" s="240" t="s">
        <v>14340</v>
      </c>
      <c r="AD3815" s="240" t="s">
        <v>6952</v>
      </c>
      <c r="AE3815" s="241">
        <v>0</v>
      </c>
      <c r="AF3815" s="240" t="s">
        <v>6952</v>
      </c>
      <c r="AG3815" s="235" t="str">
        <f>IFERROR(VLOOKUP(작성용!A:A,RM!A:D,4,0),"-")</f>
        <v>박재현</v>
      </c>
      <c r="AH3815" s="9" t="s">
        <v>8222</v>
      </c>
      <c r="AI3815" s="231" t="s">
        <v>4264</v>
      </c>
      <c r="AJ3815" s="9" t="s">
        <v>4264</v>
      </c>
      <c r="AK3815" s="231" t="s">
        <v>10173</v>
      </c>
      <c r="AL3815" s="231">
        <v>3814</v>
      </c>
    </row>
    <row r="3816" spans="1:38" x14ac:dyDescent="0.3">
      <c r="A3816" s="225" t="s">
        <v>234</v>
      </c>
      <c r="B3816" s="225" t="s">
        <v>8217</v>
      </c>
      <c r="C3816" s="237" t="s">
        <v>14720</v>
      </c>
      <c r="D3816" s="233" t="s">
        <v>15114</v>
      </c>
      <c r="E3816" s="232" t="s">
        <v>15115</v>
      </c>
      <c r="F3816" s="236" t="s">
        <v>8306</v>
      </c>
      <c r="G3816" s="210">
        <v>0</v>
      </c>
      <c r="H3816" s="227" t="s">
        <v>4264</v>
      </c>
      <c r="I3816" s="227" t="s">
        <v>4695</v>
      </c>
      <c r="J3816" s="227" t="s">
        <v>4695</v>
      </c>
      <c r="K3816" s="227" t="s">
        <v>4695</v>
      </c>
      <c r="L3816" s="227" t="s">
        <v>4695</v>
      </c>
      <c r="M3816" s="227" t="s">
        <v>7691</v>
      </c>
      <c r="N3816" s="226" t="s">
        <v>7589</v>
      </c>
      <c r="O3816" s="226" t="s">
        <v>15012</v>
      </c>
      <c r="P3816" s="226" t="s">
        <v>15012</v>
      </c>
      <c r="Q3816" s="226" t="s">
        <v>15012</v>
      </c>
      <c r="R3816" s="228" t="s">
        <v>15116</v>
      </c>
      <c r="S3816" s="228" t="s">
        <v>8213</v>
      </c>
      <c r="T3816" s="229">
        <v>45713</v>
      </c>
      <c r="U3816" s="230" t="s">
        <v>14734</v>
      </c>
      <c r="V3816" s="230" t="s">
        <v>14337</v>
      </c>
      <c r="W3816" s="230" t="s">
        <v>14337</v>
      </c>
      <c r="X3816" s="230" t="s">
        <v>4027</v>
      </c>
      <c r="Y3816" s="230"/>
      <c r="Z3816" s="230" t="s">
        <v>15068</v>
      </c>
      <c r="AA3816" s="239">
        <v>202503</v>
      </c>
      <c r="AB3816" s="239"/>
      <c r="AC3816" s="240" t="s">
        <v>14340</v>
      </c>
      <c r="AD3816" s="240" t="s">
        <v>6952</v>
      </c>
      <c r="AE3816" s="241">
        <v>0</v>
      </c>
      <c r="AF3816" s="240" t="s">
        <v>6952</v>
      </c>
      <c r="AG3816" s="235" t="str">
        <f>IFERROR(VLOOKUP(작성용!A:A,RM!A:D,4,0),"-")</f>
        <v>박재현</v>
      </c>
      <c r="AH3816" s="9" t="s">
        <v>8222</v>
      </c>
      <c r="AI3816" s="231" t="s">
        <v>4264</v>
      </c>
      <c r="AJ3816" s="9" t="s">
        <v>4264</v>
      </c>
      <c r="AK3816" s="231" t="s">
        <v>10173</v>
      </c>
      <c r="AL3816" s="231">
        <v>3815</v>
      </c>
    </row>
    <row r="3817" spans="1:38" x14ac:dyDescent="0.3">
      <c r="A3817" s="225" t="s">
        <v>234</v>
      </c>
      <c r="B3817" s="225" t="s">
        <v>8217</v>
      </c>
      <c r="C3817" s="237" t="s">
        <v>14720</v>
      </c>
      <c r="D3817" s="233" t="s">
        <v>15117</v>
      </c>
      <c r="E3817" s="232" t="s">
        <v>15118</v>
      </c>
      <c r="F3817" s="236" t="s">
        <v>8306</v>
      </c>
      <c r="G3817" s="210">
        <v>0</v>
      </c>
      <c r="H3817" s="227" t="s">
        <v>4264</v>
      </c>
      <c r="I3817" s="227" t="s">
        <v>4695</v>
      </c>
      <c r="J3817" s="227" t="s">
        <v>4695</v>
      </c>
      <c r="K3817" s="227" t="s">
        <v>4695</v>
      </c>
      <c r="L3817" s="227" t="s">
        <v>4695</v>
      </c>
      <c r="M3817" s="227" t="s">
        <v>7691</v>
      </c>
      <c r="N3817" s="226" t="s">
        <v>7589</v>
      </c>
      <c r="O3817" s="226" t="s">
        <v>15012</v>
      </c>
      <c r="P3817" s="226" t="s">
        <v>15012</v>
      </c>
      <c r="Q3817" s="226" t="s">
        <v>15012</v>
      </c>
      <c r="R3817" s="228" t="s">
        <v>15119</v>
      </c>
      <c r="S3817" s="228" t="s">
        <v>3753</v>
      </c>
      <c r="T3817" s="229">
        <v>45713</v>
      </c>
      <c r="U3817" s="230" t="s">
        <v>14734</v>
      </c>
      <c r="V3817" s="230" t="s">
        <v>14337</v>
      </c>
      <c r="W3817" s="230" t="s">
        <v>14337</v>
      </c>
      <c r="X3817" s="230" t="s">
        <v>4027</v>
      </c>
      <c r="Y3817" s="230"/>
      <c r="Z3817" s="230" t="s">
        <v>15068</v>
      </c>
      <c r="AA3817" s="239">
        <v>202503</v>
      </c>
      <c r="AB3817" s="239"/>
      <c r="AC3817" s="240" t="s">
        <v>14340</v>
      </c>
      <c r="AD3817" s="240" t="s">
        <v>6952</v>
      </c>
      <c r="AE3817" s="241">
        <v>0</v>
      </c>
      <c r="AF3817" s="240" t="s">
        <v>6952</v>
      </c>
      <c r="AG3817" s="235" t="str">
        <f>IFERROR(VLOOKUP(작성용!A:A,RM!A:D,4,0),"-")</f>
        <v>박재현</v>
      </c>
      <c r="AH3817" s="9" t="s">
        <v>8222</v>
      </c>
      <c r="AI3817" s="231" t="s">
        <v>4264</v>
      </c>
      <c r="AJ3817" s="9" t="s">
        <v>4264</v>
      </c>
      <c r="AK3817" s="231" t="s">
        <v>10173</v>
      </c>
      <c r="AL3817" s="231">
        <v>3816</v>
      </c>
    </row>
    <row r="3818" spans="1:38" x14ac:dyDescent="0.3">
      <c r="A3818" s="225" t="s">
        <v>234</v>
      </c>
      <c r="B3818" s="225" t="s">
        <v>8217</v>
      </c>
      <c r="C3818" s="237" t="s">
        <v>14720</v>
      </c>
      <c r="D3818" s="233" t="s">
        <v>15120</v>
      </c>
      <c r="E3818" s="232" t="s">
        <v>15121</v>
      </c>
      <c r="F3818" s="236" t="s">
        <v>8306</v>
      </c>
      <c r="G3818" s="210">
        <v>0</v>
      </c>
      <c r="H3818" s="227" t="s">
        <v>4264</v>
      </c>
      <c r="I3818" s="227" t="s">
        <v>4695</v>
      </c>
      <c r="J3818" s="227" t="s">
        <v>4695</v>
      </c>
      <c r="K3818" s="227" t="s">
        <v>4695</v>
      </c>
      <c r="L3818" s="227" t="s">
        <v>4695</v>
      </c>
      <c r="M3818" s="227" t="s">
        <v>7691</v>
      </c>
      <c r="N3818" s="226" t="s">
        <v>7589</v>
      </c>
      <c r="O3818" s="226" t="s">
        <v>15012</v>
      </c>
      <c r="P3818" s="226" t="s">
        <v>15012</v>
      </c>
      <c r="Q3818" s="226" t="s">
        <v>15012</v>
      </c>
      <c r="R3818" s="228" t="s">
        <v>15122</v>
      </c>
      <c r="S3818" s="228" t="s">
        <v>3858</v>
      </c>
      <c r="T3818" s="229">
        <v>45713</v>
      </c>
      <c r="U3818" s="230" t="s">
        <v>14734</v>
      </c>
      <c r="V3818" s="230" t="s">
        <v>14337</v>
      </c>
      <c r="W3818" s="230" t="s">
        <v>14337</v>
      </c>
      <c r="X3818" s="230" t="s">
        <v>4027</v>
      </c>
      <c r="Y3818" s="230"/>
      <c r="Z3818" s="230" t="s">
        <v>15068</v>
      </c>
      <c r="AA3818" s="239">
        <v>202503</v>
      </c>
      <c r="AB3818" s="239"/>
      <c r="AC3818" s="240" t="s">
        <v>14340</v>
      </c>
      <c r="AD3818" s="240" t="s">
        <v>6952</v>
      </c>
      <c r="AE3818" s="241">
        <v>0</v>
      </c>
      <c r="AF3818" s="240" t="s">
        <v>6952</v>
      </c>
      <c r="AG3818" s="235" t="str">
        <f>IFERROR(VLOOKUP(작성용!A:A,RM!A:D,4,0),"-")</f>
        <v>박재현</v>
      </c>
      <c r="AH3818" s="9" t="s">
        <v>8222</v>
      </c>
      <c r="AI3818" s="231" t="s">
        <v>4264</v>
      </c>
      <c r="AJ3818" s="9" t="s">
        <v>4264</v>
      </c>
      <c r="AK3818" s="231" t="s">
        <v>10173</v>
      </c>
      <c r="AL3818" s="231">
        <v>3817</v>
      </c>
    </row>
    <row r="3819" spans="1:38" x14ac:dyDescent="0.3">
      <c r="A3819" s="225" t="s">
        <v>234</v>
      </c>
      <c r="B3819" s="225" t="s">
        <v>8217</v>
      </c>
      <c r="C3819" s="237" t="s">
        <v>14720</v>
      </c>
      <c r="D3819" s="233" t="s">
        <v>14789</v>
      </c>
      <c r="E3819" s="232" t="s">
        <v>14790</v>
      </c>
      <c r="F3819" s="236" t="s">
        <v>8306</v>
      </c>
      <c r="G3819" s="210">
        <v>0</v>
      </c>
      <c r="H3819" s="227" t="s">
        <v>4264</v>
      </c>
      <c r="I3819" s="227" t="s">
        <v>4695</v>
      </c>
      <c r="J3819" s="227" t="s">
        <v>4695</v>
      </c>
      <c r="K3819" s="227" t="s">
        <v>4695</v>
      </c>
      <c r="L3819" s="227" t="s">
        <v>4695</v>
      </c>
      <c r="M3819" s="227" t="s">
        <v>7691</v>
      </c>
      <c r="N3819" s="226" t="s">
        <v>7589</v>
      </c>
      <c r="O3819" s="226" t="s">
        <v>15012</v>
      </c>
      <c r="P3819" s="226" t="s">
        <v>15012</v>
      </c>
      <c r="Q3819" s="226" t="s">
        <v>15012</v>
      </c>
      <c r="R3819" s="228" t="s">
        <v>14791</v>
      </c>
      <c r="S3819" s="228" t="s">
        <v>3824</v>
      </c>
      <c r="T3819" s="229">
        <v>45713</v>
      </c>
      <c r="U3819" s="230" t="s">
        <v>14734</v>
      </c>
      <c r="V3819" s="230" t="s">
        <v>14337</v>
      </c>
      <c r="W3819" s="230" t="s">
        <v>14337</v>
      </c>
      <c r="X3819" s="230" t="s">
        <v>4027</v>
      </c>
      <c r="Y3819" s="230"/>
      <c r="Z3819" s="230" t="s">
        <v>15068</v>
      </c>
      <c r="AA3819" s="239">
        <v>202503</v>
      </c>
      <c r="AB3819" s="239"/>
      <c r="AC3819" s="240" t="s">
        <v>14340</v>
      </c>
      <c r="AD3819" s="240" t="s">
        <v>6952</v>
      </c>
      <c r="AE3819" s="241">
        <v>0</v>
      </c>
      <c r="AF3819" s="240" t="s">
        <v>6952</v>
      </c>
      <c r="AG3819" s="235" t="str">
        <f>IFERROR(VLOOKUP(작성용!A:A,RM!A:D,4,0),"-")</f>
        <v>박재현</v>
      </c>
      <c r="AH3819" s="9" t="s">
        <v>8222</v>
      </c>
      <c r="AI3819" s="231" t="s">
        <v>4264</v>
      </c>
      <c r="AJ3819" s="9" t="s">
        <v>4264</v>
      </c>
      <c r="AK3819" s="231" t="s">
        <v>10173</v>
      </c>
      <c r="AL3819" s="231">
        <v>3818</v>
      </c>
    </row>
    <row r="3820" spans="1:38" x14ac:dyDescent="0.3">
      <c r="A3820" s="225" t="s">
        <v>234</v>
      </c>
      <c r="B3820" s="225" t="s">
        <v>8217</v>
      </c>
      <c r="C3820" s="237" t="s">
        <v>14720</v>
      </c>
      <c r="D3820" s="233" t="s">
        <v>14823</v>
      </c>
      <c r="E3820" s="232" t="s">
        <v>15042</v>
      </c>
      <c r="F3820" s="236" t="s">
        <v>8306</v>
      </c>
      <c r="G3820" s="210">
        <v>0</v>
      </c>
      <c r="H3820" s="227" t="s">
        <v>4264</v>
      </c>
      <c r="I3820" s="227" t="s">
        <v>4695</v>
      </c>
      <c r="J3820" s="227" t="s">
        <v>4695</v>
      </c>
      <c r="K3820" s="227" t="s">
        <v>4695</v>
      </c>
      <c r="L3820" s="227" t="s">
        <v>4695</v>
      </c>
      <c r="M3820" s="227" t="s">
        <v>7691</v>
      </c>
      <c r="N3820" s="226" t="s">
        <v>7589</v>
      </c>
      <c r="O3820" s="226" t="s">
        <v>15012</v>
      </c>
      <c r="P3820" s="226" t="s">
        <v>15012</v>
      </c>
      <c r="Q3820" s="226" t="s">
        <v>15012</v>
      </c>
      <c r="R3820" s="228" t="s">
        <v>15043</v>
      </c>
      <c r="S3820" s="228" t="s">
        <v>8067</v>
      </c>
      <c r="T3820" s="229">
        <v>45713</v>
      </c>
      <c r="U3820" s="230" t="s">
        <v>14734</v>
      </c>
      <c r="V3820" s="230" t="s">
        <v>14337</v>
      </c>
      <c r="W3820" s="230" t="s">
        <v>14337</v>
      </c>
      <c r="X3820" s="230" t="s">
        <v>4027</v>
      </c>
      <c r="Y3820" s="230"/>
      <c r="Z3820" s="230" t="s">
        <v>15068</v>
      </c>
      <c r="AA3820" s="239">
        <v>202503</v>
      </c>
      <c r="AB3820" s="239"/>
      <c r="AC3820" s="240" t="s">
        <v>14340</v>
      </c>
      <c r="AD3820" s="240" t="s">
        <v>6952</v>
      </c>
      <c r="AE3820" s="241">
        <v>0</v>
      </c>
      <c r="AF3820" s="240" t="s">
        <v>6952</v>
      </c>
      <c r="AG3820" s="235" t="str">
        <f>IFERROR(VLOOKUP(작성용!A:A,RM!A:D,4,0),"-")</f>
        <v>박재현</v>
      </c>
      <c r="AH3820" s="9" t="s">
        <v>8222</v>
      </c>
      <c r="AI3820" s="231" t="s">
        <v>4264</v>
      </c>
      <c r="AJ3820" s="9" t="s">
        <v>4264</v>
      </c>
      <c r="AK3820" s="231" t="s">
        <v>10173</v>
      </c>
      <c r="AL3820" s="231">
        <v>3819</v>
      </c>
    </row>
    <row r="3821" spans="1:38" x14ac:dyDescent="0.3">
      <c r="A3821" s="225" t="s">
        <v>234</v>
      </c>
      <c r="B3821" s="225" t="s">
        <v>8217</v>
      </c>
      <c r="C3821" s="237" t="s">
        <v>14720</v>
      </c>
      <c r="D3821" s="233" t="s">
        <v>15123</v>
      </c>
      <c r="E3821" s="232" t="s">
        <v>15124</v>
      </c>
      <c r="F3821" s="236" t="s">
        <v>8306</v>
      </c>
      <c r="G3821" s="210">
        <v>0</v>
      </c>
      <c r="H3821" s="227" t="s">
        <v>4264</v>
      </c>
      <c r="I3821" s="227" t="s">
        <v>4695</v>
      </c>
      <c r="J3821" s="227" t="s">
        <v>4695</v>
      </c>
      <c r="K3821" s="227" t="s">
        <v>4695</v>
      </c>
      <c r="L3821" s="227" t="s">
        <v>4695</v>
      </c>
      <c r="M3821" s="227" t="s">
        <v>7691</v>
      </c>
      <c r="N3821" s="226" t="s">
        <v>7589</v>
      </c>
      <c r="O3821" s="226" t="s">
        <v>15012</v>
      </c>
      <c r="P3821" s="226" t="s">
        <v>15012</v>
      </c>
      <c r="Q3821" s="226" t="s">
        <v>15012</v>
      </c>
      <c r="R3821" s="228" t="s">
        <v>15125</v>
      </c>
      <c r="S3821" s="228" t="s">
        <v>3909</v>
      </c>
      <c r="T3821" s="229">
        <v>45713</v>
      </c>
      <c r="U3821" s="230" t="s">
        <v>14734</v>
      </c>
      <c r="V3821" s="230" t="s">
        <v>14337</v>
      </c>
      <c r="W3821" s="230" t="s">
        <v>14337</v>
      </c>
      <c r="X3821" s="230" t="s">
        <v>4027</v>
      </c>
      <c r="Y3821" s="230"/>
      <c r="Z3821" s="230" t="s">
        <v>15068</v>
      </c>
      <c r="AA3821" s="239">
        <v>202503</v>
      </c>
      <c r="AB3821" s="239"/>
      <c r="AC3821" s="240" t="s">
        <v>14340</v>
      </c>
      <c r="AD3821" s="240" t="s">
        <v>6952</v>
      </c>
      <c r="AE3821" s="241">
        <v>0</v>
      </c>
      <c r="AF3821" s="240" t="s">
        <v>6952</v>
      </c>
      <c r="AG3821" s="235" t="str">
        <f>IFERROR(VLOOKUP(작성용!A:A,RM!A:D,4,0),"-")</f>
        <v>박재현</v>
      </c>
      <c r="AH3821" s="9" t="s">
        <v>8222</v>
      </c>
      <c r="AI3821" s="231" t="s">
        <v>4264</v>
      </c>
      <c r="AJ3821" s="9" t="s">
        <v>4264</v>
      </c>
      <c r="AK3821" s="231" t="s">
        <v>10173</v>
      </c>
      <c r="AL3821" s="231">
        <v>3820</v>
      </c>
    </row>
    <row r="3822" spans="1:38" x14ac:dyDescent="0.3">
      <c r="A3822" s="225" t="s">
        <v>234</v>
      </c>
      <c r="B3822" s="225" t="s">
        <v>8217</v>
      </c>
      <c r="C3822" s="237" t="s">
        <v>14720</v>
      </c>
      <c r="D3822" s="233" t="s">
        <v>15126</v>
      </c>
      <c r="E3822" s="232" t="s">
        <v>15127</v>
      </c>
      <c r="F3822" s="236" t="s">
        <v>8306</v>
      </c>
      <c r="G3822" s="210">
        <v>0</v>
      </c>
      <c r="H3822" s="227" t="s">
        <v>4264</v>
      </c>
      <c r="I3822" s="227" t="s">
        <v>4695</v>
      </c>
      <c r="J3822" s="227" t="s">
        <v>4695</v>
      </c>
      <c r="K3822" s="227" t="s">
        <v>4695</v>
      </c>
      <c r="L3822" s="227" t="s">
        <v>4695</v>
      </c>
      <c r="M3822" s="227" t="s">
        <v>7691</v>
      </c>
      <c r="N3822" s="226" t="s">
        <v>7589</v>
      </c>
      <c r="O3822" s="226" t="s">
        <v>15012</v>
      </c>
      <c r="P3822" s="226" t="s">
        <v>15012</v>
      </c>
      <c r="Q3822" s="226" t="s">
        <v>15012</v>
      </c>
      <c r="R3822" s="228" t="s">
        <v>15128</v>
      </c>
      <c r="S3822" s="228" t="s">
        <v>3862</v>
      </c>
      <c r="T3822" s="229">
        <v>45713</v>
      </c>
      <c r="U3822" s="230" t="s">
        <v>14734</v>
      </c>
      <c r="V3822" s="230" t="s">
        <v>14337</v>
      </c>
      <c r="W3822" s="230" t="s">
        <v>14337</v>
      </c>
      <c r="X3822" s="230" t="s">
        <v>4027</v>
      </c>
      <c r="Y3822" s="230"/>
      <c r="Z3822" s="230" t="s">
        <v>15068</v>
      </c>
      <c r="AA3822" s="239">
        <v>202503</v>
      </c>
      <c r="AB3822" s="239"/>
      <c r="AC3822" s="240" t="s">
        <v>14340</v>
      </c>
      <c r="AD3822" s="240" t="s">
        <v>6952</v>
      </c>
      <c r="AE3822" s="241">
        <v>0</v>
      </c>
      <c r="AF3822" s="240" t="s">
        <v>6952</v>
      </c>
      <c r="AG3822" s="235" t="str">
        <f>IFERROR(VLOOKUP(작성용!A:A,RM!A:D,4,0),"-")</f>
        <v>박재현</v>
      </c>
      <c r="AH3822" s="9" t="s">
        <v>8222</v>
      </c>
      <c r="AI3822" s="231" t="s">
        <v>4264</v>
      </c>
      <c r="AJ3822" s="9" t="s">
        <v>4264</v>
      </c>
      <c r="AK3822" s="231" t="s">
        <v>10173</v>
      </c>
      <c r="AL3822" s="231">
        <v>3821</v>
      </c>
    </row>
    <row r="3823" spans="1:38" x14ac:dyDescent="0.3">
      <c r="A3823" s="225" t="s">
        <v>234</v>
      </c>
      <c r="B3823" s="225" t="s">
        <v>8217</v>
      </c>
      <c r="C3823" s="237" t="s">
        <v>14720</v>
      </c>
      <c r="D3823" s="233" t="s">
        <v>15129</v>
      </c>
      <c r="E3823" s="232" t="s">
        <v>15130</v>
      </c>
      <c r="F3823" s="236" t="s">
        <v>8306</v>
      </c>
      <c r="G3823" s="210">
        <v>0</v>
      </c>
      <c r="H3823" s="227" t="s">
        <v>4264</v>
      </c>
      <c r="I3823" s="227" t="s">
        <v>4695</v>
      </c>
      <c r="J3823" s="227" t="s">
        <v>4695</v>
      </c>
      <c r="K3823" s="227" t="s">
        <v>4695</v>
      </c>
      <c r="L3823" s="227" t="s">
        <v>4695</v>
      </c>
      <c r="M3823" s="227" t="s">
        <v>7691</v>
      </c>
      <c r="N3823" s="226" t="s">
        <v>7589</v>
      </c>
      <c r="O3823" s="226" t="s">
        <v>15012</v>
      </c>
      <c r="P3823" s="226" t="s">
        <v>15012</v>
      </c>
      <c r="Q3823" s="226" t="s">
        <v>15012</v>
      </c>
      <c r="R3823" s="228" t="s">
        <v>15131</v>
      </c>
      <c r="S3823" s="228" t="s">
        <v>3870</v>
      </c>
      <c r="T3823" s="229">
        <v>45713</v>
      </c>
      <c r="U3823" s="230" t="s">
        <v>14734</v>
      </c>
      <c r="V3823" s="230" t="s">
        <v>14337</v>
      </c>
      <c r="W3823" s="230" t="s">
        <v>14337</v>
      </c>
      <c r="X3823" s="230" t="s">
        <v>4027</v>
      </c>
      <c r="Y3823" s="230"/>
      <c r="Z3823" s="230" t="s">
        <v>15068</v>
      </c>
      <c r="AA3823" s="239">
        <v>202503</v>
      </c>
      <c r="AB3823" s="239"/>
      <c r="AC3823" s="240" t="s">
        <v>14340</v>
      </c>
      <c r="AD3823" s="240" t="s">
        <v>6952</v>
      </c>
      <c r="AE3823" s="241">
        <v>0</v>
      </c>
      <c r="AF3823" s="240" t="s">
        <v>6952</v>
      </c>
      <c r="AG3823" s="235" t="str">
        <f>IFERROR(VLOOKUP(작성용!A:A,RM!A:D,4,0),"-")</f>
        <v>박재현</v>
      </c>
      <c r="AH3823" s="9" t="s">
        <v>8222</v>
      </c>
      <c r="AI3823" s="231" t="s">
        <v>4264</v>
      </c>
      <c r="AJ3823" s="9" t="s">
        <v>4264</v>
      </c>
      <c r="AK3823" s="231" t="s">
        <v>10173</v>
      </c>
      <c r="AL3823" s="231">
        <v>3822</v>
      </c>
    </row>
    <row r="3824" spans="1:38" x14ac:dyDescent="0.3">
      <c r="A3824" s="225" t="s">
        <v>234</v>
      </c>
      <c r="B3824" s="225" t="s">
        <v>8217</v>
      </c>
      <c r="C3824" s="237" t="s">
        <v>14720</v>
      </c>
      <c r="D3824" s="233" t="s">
        <v>15132</v>
      </c>
      <c r="E3824" s="232" t="s">
        <v>15133</v>
      </c>
      <c r="F3824" s="236" t="s">
        <v>8306</v>
      </c>
      <c r="G3824" s="210">
        <v>0</v>
      </c>
      <c r="H3824" s="227" t="s">
        <v>4264</v>
      </c>
      <c r="I3824" s="227" t="s">
        <v>4695</v>
      </c>
      <c r="J3824" s="227" t="s">
        <v>4695</v>
      </c>
      <c r="K3824" s="227" t="s">
        <v>4695</v>
      </c>
      <c r="L3824" s="227" t="s">
        <v>4695</v>
      </c>
      <c r="M3824" s="227" t="s">
        <v>7691</v>
      </c>
      <c r="N3824" s="226" t="s">
        <v>7589</v>
      </c>
      <c r="O3824" s="226" t="s">
        <v>15012</v>
      </c>
      <c r="P3824" s="226" t="s">
        <v>15012</v>
      </c>
      <c r="Q3824" s="226" t="s">
        <v>15012</v>
      </c>
      <c r="R3824" s="228" t="s">
        <v>15134</v>
      </c>
      <c r="S3824" s="228" t="s">
        <v>3935</v>
      </c>
      <c r="T3824" s="229">
        <v>45713</v>
      </c>
      <c r="U3824" s="230" t="s">
        <v>14734</v>
      </c>
      <c r="V3824" s="230" t="s">
        <v>14337</v>
      </c>
      <c r="W3824" s="230" t="s">
        <v>14337</v>
      </c>
      <c r="X3824" s="230" t="s">
        <v>4027</v>
      </c>
      <c r="Y3824" s="230"/>
      <c r="Z3824" s="230" t="s">
        <v>15068</v>
      </c>
      <c r="AA3824" s="239">
        <v>202503</v>
      </c>
      <c r="AB3824" s="239"/>
      <c r="AC3824" s="240" t="s">
        <v>14340</v>
      </c>
      <c r="AD3824" s="240" t="s">
        <v>6952</v>
      </c>
      <c r="AE3824" s="241">
        <v>0</v>
      </c>
      <c r="AF3824" s="240" t="s">
        <v>6952</v>
      </c>
      <c r="AG3824" s="235" t="str">
        <f>IFERROR(VLOOKUP(작성용!A:A,RM!A:D,4,0),"-")</f>
        <v>박재현</v>
      </c>
      <c r="AH3824" s="9" t="s">
        <v>8222</v>
      </c>
      <c r="AI3824" s="231" t="s">
        <v>4264</v>
      </c>
      <c r="AJ3824" s="9" t="s">
        <v>4264</v>
      </c>
      <c r="AK3824" s="231" t="s">
        <v>10173</v>
      </c>
      <c r="AL3824" s="231">
        <v>3823</v>
      </c>
    </row>
    <row r="3825" spans="1:38" x14ac:dyDescent="0.3">
      <c r="A3825" s="225" t="s">
        <v>234</v>
      </c>
      <c r="B3825" s="225" t="s">
        <v>8217</v>
      </c>
      <c r="C3825" s="237" t="s">
        <v>14720</v>
      </c>
      <c r="D3825" s="233" t="s">
        <v>14505</v>
      </c>
      <c r="E3825" s="232" t="s">
        <v>14506</v>
      </c>
      <c r="F3825" s="236" t="s">
        <v>8306</v>
      </c>
      <c r="G3825" s="210">
        <v>0</v>
      </c>
      <c r="H3825" s="227" t="s">
        <v>4264</v>
      </c>
      <c r="I3825" s="227" t="s">
        <v>4695</v>
      </c>
      <c r="J3825" s="227" t="s">
        <v>4695</v>
      </c>
      <c r="K3825" s="227" t="s">
        <v>4695</v>
      </c>
      <c r="L3825" s="227" t="s">
        <v>4695</v>
      </c>
      <c r="M3825" s="227" t="s">
        <v>7691</v>
      </c>
      <c r="N3825" s="226" t="s">
        <v>7589</v>
      </c>
      <c r="O3825" s="226" t="s">
        <v>15012</v>
      </c>
      <c r="P3825" s="226" t="s">
        <v>15012</v>
      </c>
      <c r="Q3825" s="226" t="s">
        <v>15012</v>
      </c>
      <c r="R3825" s="228" t="s">
        <v>14507</v>
      </c>
      <c r="S3825" s="228" t="s">
        <v>7804</v>
      </c>
      <c r="T3825" s="229">
        <v>45713</v>
      </c>
      <c r="U3825" s="230" t="s">
        <v>14734</v>
      </c>
      <c r="V3825" s="230" t="s">
        <v>14337</v>
      </c>
      <c r="W3825" s="230" t="s">
        <v>14337</v>
      </c>
      <c r="X3825" s="230" t="s">
        <v>4027</v>
      </c>
      <c r="Y3825" s="230"/>
      <c r="Z3825" s="230" t="s">
        <v>15068</v>
      </c>
      <c r="AA3825" s="239">
        <v>202503</v>
      </c>
      <c r="AB3825" s="239"/>
      <c r="AC3825" s="240" t="s">
        <v>14340</v>
      </c>
      <c r="AD3825" s="240" t="s">
        <v>6952</v>
      </c>
      <c r="AE3825" s="241">
        <v>0</v>
      </c>
      <c r="AF3825" s="240" t="s">
        <v>6952</v>
      </c>
      <c r="AG3825" s="235" t="str">
        <f>IFERROR(VLOOKUP(작성용!A:A,RM!A:D,4,0),"-")</f>
        <v>박재현</v>
      </c>
      <c r="AH3825" s="9" t="s">
        <v>8222</v>
      </c>
      <c r="AI3825" s="231" t="s">
        <v>4264</v>
      </c>
      <c r="AJ3825" s="9" t="s">
        <v>4264</v>
      </c>
      <c r="AK3825" s="231" t="s">
        <v>10173</v>
      </c>
      <c r="AL3825" s="231">
        <v>3824</v>
      </c>
    </row>
    <row r="3826" spans="1:38" x14ac:dyDescent="0.3">
      <c r="A3826" s="225" t="s">
        <v>234</v>
      </c>
      <c r="B3826" s="225" t="s">
        <v>8217</v>
      </c>
      <c r="C3826" s="237" t="s">
        <v>14720</v>
      </c>
      <c r="D3826" s="233" t="s">
        <v>15135</v>
      </c>
      <c r="E3826" s="232" t="s">
        <v>9572</v>
      </c>
      <c r="F3826" s="236" t="s">
        <v>8306</v>
      </c>
      <c r="G3826" s="210">
        <v>0</v>
      </c>
      <c r="H3826" s="227" t="s">
        <v>4264</v>
      </c>
      <c r="I3826" s="227" t="s">
        <v>4695</v>
      </c>
      <c r="J3826" s="227" t="s">
        <v>4695</v>
      </c>
      <c r="K3826" s="227" t="s">
        <v>4695</v>
      </c>
      <c r="L3826" s="227" t="s">
        <v>4695</v>
      </c>
      <c r="M3826" s="227" t="s">
        <v>7691</v>
      </c>
      <c r="N3826" s="226" t="s">
        <v>7589</v>
      </c>
      <c r="O3826" s="226" t="s">
        <v>15012</v>
      </c>
      <c r="P3826" s="226" t="s">
        <v>15012</v>
      </c>
      <c r="Q3826" s="226" t="s">
        <v>15012</v>
      </c>
      <c r="R3826" s="228" t="s">
        <v>15136</v>
      </c>
      <c r="S3826" s="228" t="s">
        <v>3934</v>
      </c>
      <c r="T3826" s="229">
        <v>45713</v>
      </c>
      <c r="U3826" s="230" t="s">
        <v>14734</v>
      </c>
      <c r="V3826" s="230" t="s">
        <v>14337</v>
      </c>
      <c r="W3826" s="230" t="s">
        <v>14337</v>
      </c>
      <c r="X3826" s="230" t="s">
        <v>4027</v>
      </c>
      <c r="Y3826" s="230"/>
      <c r="Z3826" s="230" t="s">
        <v>15068</v>
      </c>
      <c r="AA3826" s="239">
        <v>202503</v>
      </c>
      <c r="AB3826" s="239"/>
      <c r="AC3826" s="240" t="s">
        <v>14340</v>
      </c>
      <c r="AD3826" s="240" t="s">
        <v>6952</v>
      </c>
      <c r="AE3826" s="241">
        <v>0</v>
      </c>
      <c r="AF3826" s="240" t="s">
        <v>6952</v>
      </c>
      <c r="AG3826" s="235" t="str">
        <f>IFERROR(VLOOKUP(작성용!A:A,RM!A:D,4,0),"-")</f>
        <v>박재현</v>
      </c>
      <c r="AH3826" s="9" t="s">
        <v>8222</v>
      </c>
      <c r="AI3826" s="231" t="s">
        <v>4264</v>
      </c>
      <c r="AJ3826" s="9" t="s">
        <v>4264</v>
      </c>
      <c r="AK3826" s="231" t="s">
        <v>10173</v>
      </c>
      <c r="AL3826" s="231">
        <v>3825</v>
      </c>
    </row>
    <row r="3827" spans="1:38" x14ac:dyDescent="0.3">
      <c r="A3827" s="225" t="s">
        <v>234</v>
      </c>
      <c r="B3827" s="225" t="s">
        <v>8217</v>
      </c>
      <c r="C3827" s="237" t="s">
        <v>14720</v>
      </c>
      <c r="D3827" s="233" t="s">
        <v>15137</v>
      </c>
      <c r="E3827" s="232" t="s">
        <v>8707</v>
      </c>
      <c r="F3827" s="236" t="s">
        <v>8306</v>
      </c>
      <c r="G3827" s="210">
        <v>0</v>
      </c>
      <c r="H3827" s="227" t="s">
        <v>4264</v>
      </c>
      <c r="I3827" s="227" t="s">
        <v>4695</v>
      </c>
      <c r="J3827" s="227" t="s">
        <v>4695</v>
      </c>
      <c r="K3827" s="227" t="s">
        <v>4695</v>
      </c>
      <c r="L3827" s="227" t="s">
        <v>4695</v>
      </c>
      <c r="M3827" s="227" t="s">
        <v>7691</v>
      </c>
      <c r="N3827" s="226" t="s">
        <v>7589</v>
      </c>
      <c r="O3827" s="226" t="s">
        <v>15012</v>
      </c>
      <c r="P3827" s="226" t="s">
        <v>15012</v>
      </c>
      <c r="Q3827" s="226" t="s">
        <v>15012</v>
      </c>
      <c r="R3827" s="228" t="s">
        <v>15138</v>
      </c>
      <c r="S3827" s="228" t="s">
        <v>3864</v>
      </c>
      <c r="T3827" s="229">
        <v>45713</v>
      </c>
      <c r="U3827" s="230" t="s">
        <v>14734</v>
      </c>
      <c r="V3827" s="230" t="s">
        <v>14337</v>
      </c>
      <c r="W3827" s="230" t="s">
        <v>14337</v>
      </c>
      <c r="X3827" s="230" t="s">
        <v>4027</v>
      </c>
      <c r="Y3827" s="230"/>
      <c r="Z3827" s="230" t="s">
        <v>15068</v>
      </c>
      <c r="AA3827" s="239">
        <v>202503</v>
      </c>
      <c r="AB3827" s="239"/>
      <c r="AC3827" s="240" t="s">
        <v>14340</v>
      </c>
      <c r="AD3827" s="240" t="s">
        <v>6952</v>
      </c>
      <c r="AE3827" s="241">
        <v>0</v>
      </c>
      <c r="AF3827" s="240" t="s">
        <v>6952</v>
      </c>
      <c r="AG3827" s="235" t="str">
        <f>IFERROR(VLOOKUP(작성용!A:A,RM!A:D,4,0),"-")</f>
        <v>박재현</v>
      </c>
      <c r="AH3827" s="9" t="s">
        <v>8222</v>
      </c>
      <c r="AI3827" s="231" t="s">
        <v>4264</v>
      </c>
      <c r="AJ3827" s="9" t="s">
        <v>4264</v>
      </c>
      <c r="AK3827" s="231" t="s">
        <v>10173</v>
      </c>
      <c r="AL3827" s="231">
        <v>3826</v>
      </c>
    </row>
    <row r="3828" spans="1:38" x14ac:dyDescent="0.3">
      <c r="A3828" s="225" t="s">
        <v>234</v>
      </c>
      <c r="B3828" s="225" t="s">
        <v>8217</v>
      </c>
      <c r="C3828" s="237" t="s">
        <v>14720</v>
      </c>
      <c r="D3828" s="233" t="s">
        <v>15139</v>
      </c>
      <c r="E3828" s="232" t="s">
        <v>15140</v>
      </c>
      <c r="F3828" s="236" t="s">
        <v>8306</v>
      </c>
      <c r="G3828" s="210">
        <v>0</v>
      </c>
      <c r="H3828" s="227" t="s">
        <v>4264</v>
      </c>
      <c r="I3828" s="227" t="s">
        <v>4695</v>
      </c>
      <c r="J3828" s="227" t="s">
        <v>4695</v>
      </c>
      <c r="K3828" s="227" t="s">
        <v>4695</v>
      </c>
      <c r="L3828" s="227" t="s">
        <v>4695</v>
      </c>
      <c r="M3828" s="227" t="s">
        <v>7691</v>
      </c>
      <c r="N3828" s="226" t="s">
        <v>7589</v>
      </c>
      <c r="O3828" s="226" t="s">
        <v>15012</v>
      </c>
      <c r="P3828" s="226" t="s">
        <v>15012</v>
      </c>
      <c r="Q3828" s="226" t="s">
        <v>15012</v>
      </c>
      <c r="R3828" s="228" t="s">
        <v>15141</v>
      </c>
      <c r="S3828" s="228" t="s">
        <v>3814</v>
      </c>
      <c r="T3828" s="229">
        <v>45713</v>
      </c>
      <c r="U3828" s="230" t="s">
        <v>14734</v>
      </c>
      <c r="V3828" s="230" t="s">
        <v>14337</v>
      </c>
      <c r="W3828" s="230" t="s">
        <v>14337</v>
      </c>
      <c r="X3828" s="230" t="s">
        <v>4027</v>
      </c>
      <c r="Y3828" s="230"/>
      <c r="Z3828" s="230" t="s">
        <v>15068</v>
      </c>
      <c r="AA3828" s="239">
        <v>202503</v>
      </c>
      <c r="AB3828" s="239"/>
      <c r="AC3828" s="240" t="s">
        <v>14340</v>
      </c>
      <c r="AD3828" s="240" t="s">
        <v>6952</v>
      </c>
      <c r="AE3828" s="241">
        <v>0</v>
      </c>
      <c r="AF3828" s="240" t="s">
        <v>6952</v>
      </c>
      <c r="AG3828" s="235" t="str">
        <f>IFERROR(VLOOKUP(작성용!A:A,RM!A:D,4,0),"-")</f>
        <v>박재현</v>
      </c>
      <c r="AH3828" s="9" t="s">
        <v>8222</v>
      </c>
      <c r="AI3828" s="231" t="s">
        <v>4264</v>
      </c>
      <c r="AJ3828" s="9" t="s">
        <v>4264</v>
      </c>
      <c r="AK3828" s="231" t="s">
        <v>10173</v>
      </c>
      <c r="AL3828" s="231">
        <v>3827</v>
      </c>
    </row>
    <row r="3829" spans="1:38" x14ac:dyDescent="0.3">
      <c r="A3829" s="225" t="s">
        <v>234</v>
      </c>
      <c r="B3829" s="225" t="s">
        <v>8217</v>
      </c>
      <c r="C3829" s="237" t="s">
        <v>14720</v>
      </c>
      <c r="D3829" s="233" t="s">
        <v>14891</v>
      </c>
      <c r="E3829" s="232" t="s">
        <v>14892</v>
      </c>
      <c r="F3829" s="236" t="s">
        <v>8306</v>
      </c>
      <c r="G3829" s="210">
        <v>0</v>
      </c>
      <c r="H3829" s="227" t="s">
        <v>4264</v>
      </c>
      <c r="I3829" s="227" t="s">
        <v>4695</v>
      </c>
      <c r="J3829" s="227" t="s">
        <v>4695</v>
      </c>
      <c r="K3829" s="227" t="s">
        <v>4695</v>
      </c>
      <c r="L3829" s="227" t="s">
        <v>4695</v>
      </c>
      <c r="M3829" s="227" t="s">
        <v>7691</v>
      </c>
      <c r="N3829" s="226" t="s">
        <v>7589</v>
      </c>
      <c r="O3829" s="226" t="s">
        <v>15012</v>
      </c>
      <c r="P3829" s="226" t="s">
        <v>15012</v>
      </c>
      <c r="Q3829" s="226" t="s">
        <v>15012</v>
      </c>
      <c r="R3829" s="228" t="s">
        <v>14893</v>
      </c>
      <c r="S3829" s="228" t="s">
        <v>3898</v>
      </c>
      <c r="T3829" s="229">
        <v>45713</v>
      </c>
      <c r="U3829" s="230" t="s">
        <v>14734</v>
      </c>
      <c r="V3829" s="230" t="s">
        <v>14337</v>
      </c>
      <c r="W3829" s="230" t="s">
        <v>14337</v>
      </c>
      <c r="X3829" s="230" t="s">
        <v>4027</v>
      </c>
      <c r="Y3829" s="230"/>
      <c r="Z3829" s="230" t="s">
        <v>15068</v>
      </c>
      <c r="AA3829" s="239">
        <v>202503</v>
      </c>
      <c r="AB3829" s="239"/>
      <c r="AC3829" s="240" t="s">
        <v>14340</v>
      </c>
      <c r="AD3829" s="240" t="s">
        <v>6952</v>
      </c>
      <c r="AE3829" s="241">
        <v>0</v>
      </c>
      <c r="AF3829" s="240" t="s">
        <v>6952</v>
      </c>
      <c r="AG3829" s="235" t="str">
        <f>IFERROR(VLOOKUP(작성용!A:A,RM!A:D,4,0),"-")</f>
        <v>박재현</v>
      </c>
      <c r="AH3829" s="9" t="s">
        <v>8222</v>
      </c>
      <c r="AI3829" s="231" t="s">
        <v>4264</v>
      </c>
      <c r="AJ3829" s="9" t="s">
        <v>4264</v>
      </c>
      <c r="AK3829" s="231" t="s">
        <v>10173</v>
      </c>
      <c r="AL3829" s="231">
        <v>3828</v>
      </c>
    </row>
    <row r="3830" spans="1:38" x14ac:dyDescent="0.3">
      <c r="A3830" s="225" t="s">
        <v>234</v>
      </c>
      <c r="B3830" s="225" t="s">
        <v>8217</v>
      </c>
      <c r="C3830" s="237" t="s">
        <v>14720</v>
      </c>
      <c r="D3830" s="233" t="s">
        <v>15142</v>
      </c>
      <c r="E3830" s="232" t="s">
        <v>15143</v>
      </c>
      <c r="F3830" s="236" t="s">
        <v>8306</v>
      </c>
      <c r="G3830" s="210">
        <v>0</v>
      </c>
      <c r="H3830" s="227" t="s">
        <v>4264</v>
      </c>
      <c r="I3830" s="227" t="s">
        <v>4695</v>
      </c>
      <c r="J3830" s="227" t="s">
        <v>4695</v>
      </c>
      <c r="K3830" s="227" t="s">
        <v>4695</v>
      </c>
      <c r="L3830" s="227" t="s">
        <v>4695</v>
      </c>
      <c r="M3830" s="227" t="s">
        <v>7691</v>
      </c>
      <c r="N3830" s="226" t="s">
        <v>7589</v>
      </c>
      <c r="O3830" s="226" t="s">
        <v>15012</v>
      </c>
      <c r="P3830" s="226" t="s">
        <v>15012</v>
      </c>
      <c r="Q3830" s="226" t="s">
        <v>15012</v>
      </c>
      <c r="R3830" s="228" t="s">
        <v>15144</v>
      </c>
      <c r="S3830" s="228" t="s">
        <v>8214</v>
      </c>
      <c r="T3830" s="229">
        <v>45713</v>
      </c>
      <c r="U3830" s="230" t="s">
        <v>14734</v>
      </c>
      <c r="V3830" s="230" t="s">
        <v>14337</v>
      </c>
      <c r="W3830" s="230" t="s">
        <v>14337</v>
      </c>
      <c r="X3830" s="230" t="s">
        <v>4027</v>
      </c>
      <c r="Y3830" s="230"/>
      <c r="Z3830" s="230" t="s">
        <v>15068</v>
      </c>
      <c r="AA3830" s="239">
        <v>202503</v>
      </c>
      <c r="AB3830" s="239"/>
      <c r="AC3830" s="240" t="s">
        <v>14340</v>
      </c>
      <c r="AD3830" s="240" t="s">
        <v>6952</v>
      </c>
      <c r="AE3830" s="241">
        <v>0</v>
      </c>
      <c r="AF3830" s="240" t="s">
        <v>6952</v>
      </c>
      <c r="AG3830" s="235" t="str">
        <f>IFERROR(VLOOKUP(작성용!A:A,RM!A:D,4,0),"-")</f>
        <v>박재현</v>
      </c>
      <c r="AH3830" s="9" t="s">
        <v>8222</v>
      </c>
      <c r="AI3830" s="231" t="s">
        <v>4264</v>
      </c>
      <c r="AJ3830" s="9" t="s">
        <v>4264</v>
      </c>
      <c r="AK3830" s="231" t="s">
        <v>10173</v>
      </c>
      <c r="AL3830" s="231">
        <v>3829</v>
      </c>
    </row>
    <row r="3831" spans="1:38" x14ac:dyDescent="0.3">
      <c r="A3831" s="225" t="s">
        <v>234</v>
      </c>
      <c r="B3831" s="225" t="s">
        <v>8217</v>
      </c>
      <c r="C3831" s="237" t="s">
        <v>14720</v>
      </c>
      <c r="D3831" s="233" t="s">
        <v>15145</v>
      </c>
      <c r="E3831" s="232" t="s">
        <v>15146</v>
      </c>
      <c r="F3831" s="236" t="s">
        <v>8306</v>
      </c>
      <c r="G3831" s="210">
        <v>0</v>
      </c>
      <c r="H3831" s="227" t="s">
        <v>4264</v>
      </c>
      <c r="I3831" s="227" t="s">
        <v>4695</v>
      </c>
      <c r="J3831" s="227" t="s">
        <v>4695</v>
      </c>
      <c r="K3831" s="227" t="s">
        <v>4695</v>
      </c>
      <c r="L3831" s="227" t="s">
        <v>4695</v>
      </c>
      <c r="M3831" s="227" t="s">
        <v>7691</v>
      </c>
      <c r="N3831" s="226" t="s">
        <v>7589</v>
      </c>
      <c r="O3831" s="226" t="s">
        <v>15012</v>
      </c>
      <c r="P3831" s="226" t="s">
        <v>15012</v>
      </c>
      <c r="Q3831" s="226" t="s">
        <v>15012</v>
      </c>
      <c r="R3831" s="228" t="s">
        <v>15147</v>
      </c>
      <c r="S3831" s="228" t="s">
        <v>2</v>
      </c>
      <c r="T3831" s="229">
        <v>45713</v>
      </c>
      <c r="U3831" s="230" t="s">
        <v>14734</v>
      </c>
      <c r="V3831" s="230" t="s">
        <v>14337</v>
      </c>
      <c r="W3831" s="230" t="s">
        <v>14337</v>
      </c>
      <c r="X3831" s="230" t="s">
        <v>4027</v>
      </c>
      <c r="Y3831" s="230"/>
      <c r="Z3831" s="230" t="s">
        <v>15068</v>
      </c>
      <c r="AA3831" s="239">
        <v>202503</v>
      </c>
      <c r="AB3831" s="239"/>
      <c r="AC3831" s="240" t="s">
        <v>14340</v>
      </c>
      <c r="AD3831" s="240" t="s">
        <v>6952</v>
      </c>
      <c r="AE3831" s="241">
        <v>0</v>
      </c>
      <c r="AF3831" s="240" t="s">
        <v>6952</v>
      </c>
      <c r="AG3831" s="235" t="str">
        <f>IFERROR(VLOOKUP(작성용!A:A,RM!A:D,4,0),"-")</f>
        <v>박재현</v>
      </c>
      <c r="AH3831" s="9" t="s">
        <v>8222</v>
      </c>
      <c r="AI3831" s="231" t="s">
        <v>4264</v>
      </c>
      <c r="AJ3831" s="9" t="s">
        <v>4264</v>
      </c>
      <c r="AK3831" s="231" t="s">
        <v>10173</v>
      </c>
      <c r="AL3831" s="231">
        <v>3830</v>
      </c>
    </row>
    <row r="3832" spans="1:38" x14ac:dyDescent="0.3">
      <c r="A3832" s="225" t="s">
        <v>234</v>
      </c>
      <c r="B3832" s="225" t="s">
        <v>8217</v>
      </c>
      <c r="C3832" s="237" t="s">
        <v>14720</v>
      </c>
      <c r="D3832" s="233" t="s">
        <v>15148</v>
      </c>
      <c r="E3832" s="232" t="s">
        <v>15149</v>
      </c>
      <c r="F3832" s="236" t="s">
        <v>8306</v>
      </c>
      <c r="G3832" s="210">
        <v>0</v>
      </c>
      <c r="H3832" s="227" t="s">
        <v>4264</v>
      </c>
      <c r="I3832" s="227" t="s">
        <v>4695</v>
      </c>
      <c r="J3832" s="227" t="s">
        <v>4695</v>
      </c>
      <c r="K3832" s="227" t="s">
        <v>4695</v>
      </c>
      <c r="L3832" s="227" t="s">
        <v>4695</v>
      </c>
      <c r="M3832" s="227" t="s">
        <v>7691</v>
      </c>
      <c r="N3832" s="226" t="s">
        <v>7589</v>
      </c>
      <c r="O3832" s="226" t="s">
        <v>15012</v>
      </c>
      <c r="P3832" s="226" t="s">
        <v>15012</v>
      </c>
      <c r="Q3832" s="226" t="s">
        <v>15012</v>
      </c>
      <c r="R3832" s="228" t="s">
        <v>8267</v>
      </c>
      <c r="S3832" s="228" t="s">
        <v>2</v>
      </c>
      <c r="T3832" s="229">
        <v>45713</v>
      </c>
      <c r="U3832" s="230" t="s">
        <v>14734</v>
      </c>
      <c r="V3832" s="230" t="s">
        <v>14337</v>
      </c>
      <c r="W3832" s="230" t="s">
        <v>14337</v>
      </c>
      <c r="X3832" s="230" t="s">
        <v>4027</v>
      </c>
      <c r="Y3832" s="230"/>
      <c r="Z3832" s="230" t="s">
        <v>15068</v>
      </c>
      <c r="AA3832" s="239">
        <v>202503</v>
      </c>
      <c r="AB3832" s="239"/>
      <c r="AC3832" s="240" t="s">
        <v>14340</v>
      </c>
      <c r="AD3832" s="240" t="s">
        <v>6952</v>
      </c>
      <c r="AE3832" s="241">
        <v>0</v>
      </c>
      <c r="AF3832" s="240" t="s">
        <v>6952</v>
      </c>
      <c r="AG3832" s="235" t="str">
        <f>IFERROR(VLOOKUP(작성용!A:A,RM!A:D,4,0),"-")</f>
        <v>박재현</v>
      </c>
      <c r="AH3832" s="9" t="s">
        <v>8222</v>
      </c>
      <c r="AI3832" s="231" t="s">
        <v>4264</v>
      </c>
      <c r="AJ3832" s="9" t="s">
        <v>4264</v>
      </c>
      <c r="AK3832" s="231" t="s">
        <v>10173</v>
      </c>
      <c r="AL3832" s="231">
        <v>3831</v>
      </c>
    </row>
    <row r="3833" spans="1:38" x14ac:dyDescent="0.3">
      <c r="A3833" s="225" t="s">
        <v>234</v>
      </c>
      <c r="B3833" s="225" t="s">
        <v>8217</v>
      </c>
      <c r="C3833" s="237" t="s">
        <v>14720</v>
      </c>
      <c r="D3833" s="233" t="s">
        <v>15150</v>
      </c>
      <c r="E3833" s="232" t="s">
        <v>15151</v>
      </c>
      <c r="F3833" s="236" t="s">
        <v>8306</v>
      </c>
      <c r="G3833" s="210">
        <v>0</v>
      </c>
      <c r="H3833" s="227" t="s">
        <v>4264</v>
      </c>
      <c r="I3833" s="227" t="s">
        <v>4695</v>
      </c>
      <c r="J3833" s="227" t="s">
        <v>4695</v>
      </c>
      <c r="K3833" s="227" t="s">
        <v>4695</v>
      </c>
      <c r="L3833" s="227" t="s">
        <v>4695</v>
      </c>
      <c r="M3833" s="227" t="s">
        <v>7691</v>
      </c>
      <c r="N3833" s="226" t="s">
        <v>7589</v>
      </c>
      <c r="O3833" s="226" t="s">
        <v>15012</v>
      </c>
      <c r="P3833" s="226" t="s">
        <v>15012</v>
      </c>
      <c r="Q3833" s="226" t="s">
        <v>15012</v>
      </c>
      <c r="R3833" s="228" t="s">
        <v>15152</v>
      </c>
      <c r="S3833" s="228" t="s">
        <v>2</v>
      </c>
      <c r="T3833" s="229">
        <v>45713</v>
      </c>
      <c r="U3833" s="230" t="s">
        <v>14734</v>
      </c>
      <c r="V3833" s="230" t="s">
        <v>14337</v>
      </c>
      <c r="W3833" s="230" t="s">
        <v>14337</v>
      </c>
      <c r="X3833" s="230" t="s">
        <v>4027</v>
      </c>
      <c r="Y3833" s="230"/>
      <c r="Z3833" s="230" t="s">
        <v>15068</v>
      </c>
      <c r="AA3833" s="239">
        <v>202503</v>
      </c>
      <c r="AB3833" s="239"/>
      <c r="AC3833" s="240" t="s">
        <v>14340</v>
      </c>
      <c r="AD3833" s="240" t="s">
        <v>6952</v>
      </c>
      <c r="AE3833" s="241">
        <v>0</v>
      </c>
      <c r="AF3833" s="240" t="s">
        <v>6952</v>
      </c>
      <c r="AG3833" s="235" t="str">
        <f>IFERROR(VLOOKUP(작성용!A:A,RM!A:D,4,0),"-")</f>
        <v>박재현</v>
      </c>
      <c r="AH3833" s="9" t="s">
        <v>8222</v>
      </c>
      <c r="AI3833" s="231" t="s">
        <v>4264</v>
      </c>
      <c r="AJ3833" s="9" t="s">
        <v>4264</v>
      </c>
      <c r="AK3833" s="231" t="s">
        <v>10173</v>
      </c>
      <c r="AL3833" s="231">
        <v>3832</v>
      </c>
    </row>
    <row r="3834" spans="1:38" x14ac:dyDescent="0.3">
      <c r="A3834" s="225" t="s">
        <v>234</v>
      </c>
      <c r="B3834" s="225" t="s">
        <v>8217</v>
      </c>
      <c r="C3834" s="237" t="s">
        <v>14720</v>
      </c>
      <c r="D3834" s="233" t="s">
        <v>15153</v>
      </c>
      <c r="E3834" s="232" t="s">
        <v>15154</v>
      </c>
      <c r="F3834" s="236" t="s">
        <v>8306</v>
      </c>
      <c r="G3834" s="210">
        <v>0</v>
      </c>
      <c r="H3834" s="227" t="s">
        <v>4264</v>
      </c>
      <c r="I3834" s="227" t="s">
        <v>4695</v>
      </c>
      <c r="J3834" s="227" t="s">
        <v>4695</v>
      </c>
      <c r="K3834" s="227" t="s">
        <v>4695</v>
      </c>
      <c r="L3834" s="227" t="s">
        <v>4695</v>
      </c>
      <c r="M3834" s="227" t="s">
        <v>7691</v>
      </c>
      <c r="N3834" s="226" t="s">
        <v>7589</v>
      </c>
      <c r="O3834" s="226" t="s">
        <v>15012</v>
      </c>
      <c r="P3834" s="226" t="s">
        <v>15012</v>
      </c>
      <c r="Q3834" s="226" t="s">
        <v>15012</v>
      </c>
      <c r="R3834" s="228" t="s">
        <v>15155</v>
      </c>
      <c r="S3834" s="228" t="s">
        <v>2</v>
      </c>
      <c r="T3834" s="229">
        <v>45713</v>
      </c>
      <c r="U3834" s="230" t="s">
        <v>14734</v>
      </c>
      <c r="V3834" s="230" t="s">
        <v>14337</v>
      </c>
      <c r="W3834" s="230" t="s">
        <v>14337</v>
      </c>
      <c r="X3834" s="230" t="s">
        <v>4027</v>
      </c>
      <c r="Y3834" s="230"/>
      <c r="Z3834" s="230" t="s">
        <v>15068</v>
      </c>
      <c r="AA3834" s="239">
        <v>202503</v>
      </c>
      <c r="AB3834" s="239"/>
      <c r="AC3834" s="240" t="s">
        <v>14340</v>
      </c>
      <c r="AD3834" s="240" t="s">
        <v>6952</v>
      </c>
      <c r="AE3834" s="241">
        <v>0</v>
      </c>
      <c r="AF3834" s="240" t="s">
        <v>6952</v>
      </c>
      <c r="AG3834" s="235" t="str">
        <f>IFERROR(VLOOKUP(작성용!A:A,RM!A:D,4,0),"-")</f>
        <v>박재현</v>
      </c>
      <c r="AH3834" s="9" t="s">
        <v>8222</v>
      </c>
      <c r="AI3834" s="231" t="s">
        <v>4264</v>
      </c>
      <c r="AJ3834" s="9" t="s">
        <v>4264</v>
      </c>
      <c r="AK3834" s="231" t="s">
        <v>10173</v>
      </c>
      <c r="AL3834" s="231">
        <v>3833</v>
      </c>
    </row>
    <row r="3835" spans="1:38" x14ac:dyDescent="0.3">
      <c r="A3835" s="225" t="s">
        <v>234</v>
      </c>
      <c r="B3835" s="225" t="s">
        <v>8217</v>
      </c>
      <c r="C3835" s="237" t="s">
        <v>14720</v>
      </c>
      <c r="D3835" s="233" t="s">
        <v>14873</v>
      </c>
      <c r="E3835" s="232" t="s">
        <v>14874</v>
      </c>
      <c r="F3835" s="236" t="s">
        <v>8306</v>
      </c>
      <c r="G3835" s="210">
        <v>0</v>
      </c>
      <c r="H3835" s="227" t="s">
        <v>4264</v>
      </c>
      <c r="I3835" s="227" t="s">
        <v>4695</v>
      </c>
      <c r="J3835" s="227" t="s">
        <v>4695</v>
      </c>
      <c r="K3835" s="227" t="s">
        <v>4695</v>
      </c>
      <c r="L3835" s="227" t="s">
        <v>4695</v>
      </c>
      <c r="M3835" s="227" t="s">
        <v>7691</v>
      </c>
      <c r="N3835" s="226" t="s">
        <v>7589</v>
      </c>
      <c r="O3835" s="226" t="s">
        <v>15012</v>
      </c>
      <c r="P3835" s="226" t="s">
        <v>15012</v>
      </c>
      <c r="Q3835" s="226" t="s">
        <v>15012</v>
      </c>
      <c r="R3835" s="228" t="s">
        <v>14875</v>
      </c>
      <c r="S3835" s="228" t="s">
        <v>2</v>
      </c>
      <c r="T3835" s="229">
        <v>45713</v>
      </c>
      <c r="U3835" s="230" t="s">
        <v>14734</v>
      </c>
      <c r="V3835" s="230" t="s">
        <v>14337</v>
      </c>
      <c r="W3835" s="230" t="s">
        <v>14337</v>
      </c>
      <c r="X3835" s="230" t="s">
        <v>4027</v>
      </c>
      <c r="Y3835" s="230"/>
      <c r="Z3835" s="230" t="s">
        <v>15068</v>
      </c>
      <c r="AA3835" s="239">
        <v>202503</v>
      </c>
      <c r="AB3835" s="239"/>
      <c r="AC3835" s="240" t="s">
        <v>14340</v>
      </c>
      <c r="AD3835" s="240" t="s">
        <v>6952</v>
      </c>
      <c r="AE3835" s="241">
        <v>0</v>
      </c>
      <c r="AF3835" s="240" t="s">
        <v>6952</v>
      </c>
      <c r="AG3835" s="235" t="str">
        <f>IFERROR(VLOOKUP(작성용!A:A,RM!A:D,4,0),"-")</f>
        <v>박재현</v>
      </c>
      <c r="AH3835" s="9" t="s">
        <v>8222</v>
      </c>
      <c r="AI3835" s="231" t="s">
        <v>4264</v>
      </c>
      <c r="AJ3835" s="9" t="s">
        <v>4264</v>
      </c>
      <c r="AK3835" s="231" t="s">
        <v>10173</v>
      </c>
      <c r="AL3835" s="231">
        <v>3834</v>
      </c>
    </row>
    <row r="3836" spans="1:38" x14ac:dyDescent="0.3">
      <c r="A3836" s="225" t="s">
        <v>234</v>
      </c>
      <c r="B3836" s="225" t="s">
        <v>8217</v>
      </c>
      <c r="C3836" s="237" t="s">
        <v>14720</v>
      </c>
      <c r="D3836" s="233" t="s">
        <v>15156</v>
      </c>
      <c r="E3836" s="232" t="s">
        <v>15157</v>
      </c>
      <c r="F3836" s="236" t="s">
        <v>8306</v>
      </c>
      <c r="G3836" s="210">
        <v>0</v>
      </c>
      <c r="H3836" s="227" t="s">
        <v>4264</v>
      </c>
      <c r="I3836" s="227" t="s">
        <v>4695</v>
      </c>
      <c r="J3836" s="227" t="s">
        <v>4695</v>
      </c>
      <c r="K3836" s="227" t="s">
        <v>4695</v>
      </c>
      <c r="L3836" s="227" t="s">
        <v>4695</v>
      </c>
      <c r="M3836" s="227" t="s">
        <v>7691</v>
      </c>
      <c r="N3836" s="226" t="s">
        <v>7589</v>
      </c>
      <c r="O3836" s="226" t="s">
        <v>15012</v>
      </c>
      <c r="P3836" s="226" t="s">
        <v>15012</v>
      </c>
      <c r="Q3836" s="226" t="s">
        <v>15012</v>
      </c>
      <c r="R3836" s="228" t="s">
        <v>15158</v>
      </c>
      <c r="S3836" s="228" t="s">
        <v>2</v>
      </c>
      <c r="T3836" s="229">
        <v>45713</v>
      </c>
      <c r="U3836" s="230" t="s">
        <v>14734</v>
      </c>
      <c r="V3836" s="230" t="s">
        <v>14337</v>
      </c>
      <c r="W3836" s="230" t="s">
        <v>14337</v>
      </c>
      <c r="X3836" s="230" t="s">
        <v>4027</v>
      </c>
      <c r="Y3836" s="230"/>
      <c r="Z3836" s="230" t="s">
        <v>15068</v>
      </c>
      <c r="AA3836" s="239">
        <v>202503</v>
      </c>
      <c r="AB3836" s="239"/>
      <c r="AC3836" s="240" t="s">
        <v>14340</v>
      </c>
      <c r="AD3836" s="240" t="s">
        <v>6952</v>
      </c>
      <c r="AE3836" s="241">
        <v>0</v>
      </c>
      <c r="AF3836" s="240" t="s">
        <v>6952</v>
      </c>
      <c r="AG3836" s="235" t="str">
        <f>IFERROR(VLOOKUP(작성용!A:A,RM!A:D,4,0),"-")</f>
        <v>박재현</v>
      </c>
      <c r="AH3836" s="9" t="s">
        <v>8222</v>
      </c>
      <c r="AI3836" s="231" t="s">
        <v>4264</v>
      </c>
      <c r="AJ3836" s="9" t="s">
        <v>4264</v>
      </c>
      <c r="AK3836" s="231" t="s">
        <v>10173</v>
      </c>
      <c r="AL3836" s="231">
        <v>3835</v>
      </c>
    </row>
    <row r="3837" spans="1:38" x14ac:dyDescent="0.3">
      <c r="A3837" s="225" t="s">
        <v>234</v>
      </c>
      <c r="B3837" s="225" t="s">
        <v>8217</v>
      </c>
      <c r="C3837" s="237" t="s">
        <v>14720</v>
      </c>
      <c r="D3837" s="233" t="s">
        <v>15159</v>
      </c>
      <c r="E3837" s="232" t="s">
        <v>15160</v>
      </c>
      <c r="F3837" s="236" t="s">
        <v>8306</v>
      </c>
      <c r="G3837" s="210">
        <v>0</v>
      </c>
      <c r="H3837" s="227" t="s">
        <v>4264</v>
      </c>
      <c r="I3837" s="227" t="s">
        <v>4695</v>
      </c>
      <c r="J3837" s="227" t="s">
        <v>4695</v>
      </c>
      <c r="K3837" s="227" t="s">
        <v>4695</v>
      </c>
      <c r="L3837" s="227" t="s">
        <v>4695</v>
      </c>
      <c r="M3837" s="227" t="s">
        <v>7691</v>
      </c>
      <c r="N3837" s="226" t="s">
        <v>7589</v>
      </c>
      <c r="O3837" s="226" t="s">
        <v>15012</v>
      </c>
      <c r="P3837" s="226" t="s">
        <v>15012</v>
      </c>
      <c r="Q3837" s="226" t="s">
        <v>15012</v>
      </c>
      <c r="R3837" s="228" t="s">
        <v>15161</v>
      </c>
      <c r="S3837" s="228" t="s">
        <v>2</v>
      </c>
      <c r="T3837" s="229">
        <v>45713</v>
      </c>
      <c r="U3837" s="230" t="s">
        <v>14734</v>
      </c>
      <c r="V3837" s="230" t="s">
        <v>14337</v>
      </c>
      <c r="W3837" s="230" t="s">
        <v>14337</v>
      </c>
      <c r="X3837" s="230" t="s">
        <v>4027</v>
      </c>
      <c r="Y3837" s="230"/>
      <c r="Z3837" s="230" t="s">
        <v>15068</v>
      </c>
      <c r="AA3837" s="239">
        <v>202503</v>
      </c>
      <c r="AB3837" s="239"/>
      <c r="AC3837" s="240" t="s">
        <v>14340</v>
      </c>
      <c r="AD3837" s="240" t="s">
        <v>6952</v>
      </c>
      <c r="AE3837" s="241">
        <v>0</v>
      </c>
      <c r="AF3837" s="240" t="s">
        <v>6952</v>
      </c>
      <c r="AG3837" s="235" t="str">
        <f>IFERROR(VLOOKUP(작성용!A:A,RM!A:D,4,0),"-")</f>
        <v>박재현</v>
      </c>
      <c r="AH3837" s="9" t="s">
        <v>8222</v>
      </c>
      <c r="AI3837" s="231" t="s">
        <v>4264</v>
      </c>
      <c r="AJ3837" s="9" t="s">
        <v>4264</v>
      </c>
      <c r="AK3837" s="231" t="s">
        <v>10173</v>
      </c>
      <c r="AL3837" s="231">
        <v>3836</v>
      </c>
    </row>
    <row r="3838" spans="1:38" x14ac:dyDescent="0.3">
      <c r="A3838" s="225" t="s">
        <v>234</v>
      </c>
      <c r="B3838" s="225" t="s">
        <v>8217</v>
      </c>
      <c r="C3838" s="237" t="s">
        <v>14720</v>
      </c>
      <c r="D3838" s="233" t="s">
        <v>15162</v>
      </c>
      <c r="E3838" s="232" t="s">
        <v>9589</v>
      </c>
      <c r="F3838" s="236" t="s">
        <v>8306</v>
      </c>
      <c r="G3838" s="210">
        <v>0</v>
      </c>
      <c r="H3838" s="227" t="s">
        <v>4264</v>
      </c>
      <c r="I3838" s="227" t="s">
        <v>4695</v>
      </c>
      <c r="J3838" s="227" t="s">
        <v>4695</v>
      </c>
      <c r="K3838" s="227" t="s">
        <v>4695</v>
      </c>
      <c r="L3838" s="227" t="s">
        <v>4695</v>
      </c>
      <c r="M3838" s="227" t="s">
        <v>7691</v>
      </c>
      <c r="N3838" s="226" t="s">
        <v>7589</v>
      </c>
      <c r="O3838" s="226" t="s">
        <v>15012</v>
      </c>
      <c r="P3838" s="226" t="s">
        <v>15012</v>
      </c>
      <c r="Q3838" s="226" t="s">
        <v>15012</v>
      </c>
      <c r="R3838" s="228" t="s">
        <v>15163</v>
      </c>
      <c r="S3838" s="228" t="s">
        <v>2</v>
      </c>
      <c r="T3838" s="229">
        <v>45713</v>
      </c>
      <c r="U3838" s="230" t="s">
        <v>14734</v>
      </c>
      <c r="V3838" s="230" t="s">
        <v>14337</v>
      </c>
      <c r="W3838" s="230" t="s">
        <v>14337</v>
      </c>
      <c r="X3838" s="230" t="s">
        <v>4027</v>
      </c>
      <c r="Y3838" s="230"/>
      <c r="Z3838" s="230" t="s">
        <v>15068</v>
      </c>
      <c r="AA3838" s="239">
        <v>202503</v>
      </c>
      <c r="AB3838" s="239"/>
      <c r="AC3838" s="240" t="s">
        <v>14340</v>
      </c>
      <c r="AD3838" s="240" t="s">
        <v>6952</v>
      </c>
      <c r="AE3838" s="241">
        <v>0</v>
      </c>
      <c r="AF3838" s="240" t="s">
        <v>6952</v>
      </c>
      <c r="AG3838" s="235" t="str">
        <f>IFERROR(VLOOKUP(작성용!A:A,RM!A:D,4,0),"-")</f>
        <v>박재현</v>
      </c>
      <c r="AH3838" s="9" t="s">
        <v>8222</v>
      </c>
      <c r="AI3838" s="231" t="s">
        <v>4264</v>
      </c>
      <c r="AJ3838" s="9" t="s">
        <v>4264</v>
      </c>
      <c r="AK3838" s="231" t="s">
        <v>10173</v>
      </c>
      <c r="AL3838" s="231">
        <v>3837</v>
      </c>
    </row>
    <row r="3839" spans="1:38" x14ac:dyDescent="0.3">
      <c r="A3839" s="225" t="s">
        <v>234</v>
      </c>
      <c r="B3839" s="225" t="s">
        <v>8217</v>
      </c>
      <c r="C3839" s="237" t="s">
        <v>14720</v>
      </c>
      <c r="D3839" s="233" t="s">
        <v>14998</v>
      </c>
      <c r="E3839" s="232" t="s">
        <v>14999</v>
      </c>
      <c r="F3839" s="236" t="s">
        <v>8306</v>
      </c>
      <c r="G3839" s="210">
        <v>0</v>
      </c>
      <c r="H3839" s="227" t="s">
        <v>4264</v>
      </c>
      <c r="I3839" s="227" t="s">
        <v>4695</v>
      </c>
      <c r="J3839" s="227" t="s">
        <v>4695</v>
      </c>
      <c r="K3839" s="227" t="s">
        <v>4695</v>
      </c>
      <c r="L3839" s="227" t="s">
        <v>4695</v>
      </c>
      <c r="M3839" s="227" t="s">
        <v>7691</v>
      </c>
      <c r="N3839" s="226" t="s">
        <v>7589</v>
      </c>
      <c r="O3839" s="226" t="s">
        <v>15012</v>
      </c>
      <c r="P3839" s="226" t="s">
        <v>15012</v>
      </c>
      <c r="Q3839" s="226" t="s">
        <v>15012</v>
      </c>
      <c r="R3839" s="228" t="s">
        <v>15000</v>
      </c>
      <c r="S3839" s="228" t="s">
        <v>2</v>
      </c>
      <c r="T3839" s="229">
        <v>45713</v>
      </c>
      <c r="U3839" s="230" t="s">
        <v>14734</v>
      </c>
      <c r="V3839" s="230" t="s">
        <v>14337</v>
      </c>
      <c r="W3839" s="230" t="s">
        <v>14337</v>
      </c>
      <c r="X3839" s="230" t="s">
        <v>4027</v>
      </c>
      <c r="Y3839" s="230"/>
      <c r="Z3839" s="230" t="s">
        <v>15068</v>
      </c>
      <c r="AA3839" s="239">
        <v>202503</v>
      </c>
      <c r="AB3839" s="239"/>
      <c r="AC3839" s="240" t="s">
        <v>14340</v>
      </c>
      <c r="AD3839" s="240" t="s">
        <v>6952</v>
      </c>
      <c r="AE3839" s="241">
        <v>0</v>
      </c>
      <c r="AF3839" s="240" t="s">
        <v>6952</v>
      </c>
      <c r="AG3839" s="235" t="str">
        <f>IFERROR(VLOOKUP(작성용!A:A,RM!A:D,4,0),"-")</f>
        <v>박재현</v>
      </c>
      <c r="AH3839" s="9" t="s">
        <v>8222</v>
      </c>
      <c r="AI3839" s="231" t="s">
        <v>4264</v>
      </c>
      <c r="AJ3839" s="9" t="s">
        <v>4264</v>
      </c>
      <c r="AK3839" s="231" t="s">
        <v>10173</v>
      </c>
      <c r="AL3839" s="231">
        <v>3838</v>
      </c>
    </row>
    <row r="3840" spans="1:38" x14ac:dyDescent="0.3">
      <c r="A3840" s="225" t="s">
        <v>234</v>
      </c>
      <c r="B3840" s="225" t="s">
        <v>8217</v>
      </c>
      <c r="C3840" s="237" t="s">
        <v>14720</v>
      </c>
      <c r="D3840" s="233" t="s">
        <v>15164</v>
      </c>
      <c r="E3840" s="232" t="s">
        <v>15165</v>
      </c>
      <c r="F3840" s="236" t="s">
        <v>8306</v>
      </c>
      <c r="G3840" s="210">
        <v>0</v>
      </c>
      <c r="H3840" s="227" t="s">
        <v>4264</v>
      </c>
      <c r="I3840" s="227" t="s">
        <v>4695</v>
      </c>
      <c r="J3840" s="227" t="s">
        <v>4695</v>
      </c>
      <c r="K3840" s="227" t="s">
        <v>4695</v>
      </c>
      <c r="L3840" s="227" t="s">
        <v>4695</v>
      </c>
      <c r="M3840" s="227" t="s">
        <v>7691</v>
      </c>
      <c r="N3840" s="226" t="s">
        <v>7589</v>
      </c>
      <c r="O3840" s="226" t="s">
        <v>15012</v>
      </c>
      <c r="P3840" s="226" t="s">
        <v>15012</v>
      </c>
      <c r="Q3840" s="226" t="s">
        <v>15012</v>
      </c>
      <c r="R3840" s="228" t="s">
        <v>15166</v>
      </c>
      <c r="S3840" s="228" t="s">
        <v>2</v>
      </c>
      <c r="T3840" s="229">
        <v>45713</v>
      </c>
      <c r="U3840" s="230" t="s">
        <v>14734</v>
      </c>
      <c r="V3840" s="230" t="s">
        <v>14337</v>
      </c>
      <c r="W3840" s="230" t="s">
        <v>14337</v>
      </c>
      <c r="X3840" s="230" t="s">
        <v>4027</v>
      </c>
      <c r="Y3840" s="230"/>
      <c r="Z3840" s="230" t="s">
        <v>15068</v>
      </c>
      <c r="AA3840" s="239">
        <v>202503</v>
      </c>
      <c r="AB3840" s="239"/>
      <c r="AC3840" s="240" t="s">
        <v>14340</v>
      </c>
      <c r="AD3840" s="240" t="s">
        <v>6952</v>
      </c>
      <c r="AE3840" s="241">
        <v>0</v>
      </c>
      <c r="AF3840" s="240" t="s">
        <v>6952</v>
      </c>
      <c r="AG3840" s="235" t="str">
        <f>IFERROR(VLOOKUP(작성용!A:A,RM!A:D,4,0),"-")</f>
        <v>박재현</v>
      </c>
      <c r="AH3840" s="9" t="s">
        <v>8222</v>
      </c>
      <c r="AI3840" s="231" t="s">
        <v>4264</v>
      </c>
      <c r="AJ3840" s="9" t="s">
        <v>4264</v>
      </c>
      <c r="AK3840" s="231" t="s">
        <v>10173</v>
      </c>
      <c r="AL3840" s="231">
        <v>3839</v>
      </c>
    </row>
    <row r="3841" spans="1:39" x14ac:dyDescent="0.3">
      <c r="A3841" s="225" t="s">
        <v>234</v>
      </c>
      <c r="B3841" s="225" t="s">
        <v>8217</v>
      </c>
      <c r="C3841" s="237" t="s">
        <v>14720</v>
      </c>
      <c r="D3841" s="233" t="s">
        <v>15167</v>
      </c>
      <c r="E3841" s="232" t="s">
        <v>15168</v>
      </c>
      <c r="F3841" s="236" t="s">
        <v>8306</v>
      </c>
      <c r="G3841" s="210">
        <v>0</v>
      </c>
      <c r="H3841" s="227" t="s">
        <v>4264</v>
      </c>
      <c r="I3841" s="227" t="s">
        <v>4695</v>
      </c>
      <c r="J3841" s="227" t="s">
        <v>4695</v>
      </c>
      <c r="K3841" s="227" t="s">
        <v>4695</v>
      </c>
      <c r="L3841" s="227" t="s">
        <v>4695</v>
      </c>
      <c r="M3841" s="227" t="s">
        <v>7691</v>
      </c>
      <c r="N3841" s="226" t="s">
        <v>7589</v>
      </c>
      <c r="O3841" s="226" t="s">
        <v>15012</v>
      </c>
      <c r="P3841" s="226" t="s">
        <v>15012</v>
      </c>
      <c r="Q3841" s="226" t="s">
        <v>15012</v>
      </c>
      <c r="R3841" s="228" t="s">
        <v>15169</v>
      </c>
      <c r="S3841" s="228" t="s">
        <v>8215</v>
      </c>
      <c r="T3841" s="229">
        <v>45713</v>
      </c>
      <c r="U3841" s="230" t="s">
        <v>14734</v>
      </c>
      <c r="V3841" s="230" t="s">
        <v>14337</v>
      </c>
      <c r="W3841" s="230" t="s">
        <v>14337</v>
      </c>
      <c r="X3841" s="230" t="s">
        <v>4027</v>
      </c>
      <c r="Y3841" s="230"/>
      <c r="Z3841" s="230" t="s">
        <v>15068</v>
      </c>
      <c r="AA3841" s="239">
        <v>202503</v>
      </c>
      <c r="AB3841" s="239"/>
      <c r="AC3841" s="240" t="s">
        <v>14340</v>
      </c>
      <c r="AD3841" s="240" t="s">
        <v>6952</v>
      </c>
      <c r="AE3841" s="241">
        <v>0</v>
      </c>
      <c r="AF3841" s="240" t="s">
        <v>6952</v>
      </c>
      <c r="AG3841" s="235" t="str">
        <f>IFERROR(VLOOKUP(작성용!A:A,RM!A:D,4,0),"-")</f>
        <v>박재현</v>
      </c>
      <c r="AH3841" s="9" t="s">
        <v>8222</v>
      </c>
      <c r="AI3841" s="231" t="s">
        <v>4264</v>
      </c>
      <c r="AJ3841" s="9" t="s">
        <v>4264</v>
      </c>
      <c r="AK3841" s="231" t="s">
        <v>10173</v>
      </c>
      <c r="AL3841" s="231">
        <v>3840</v>
      </c>
    </row>
    <row r="3842" spans="1:39" x14ac:dyDescent="0.3">
      <c r="A3842" s="225" t="s">
        <v>234</v>
      </c>
      <c r="B3842" s="225" t="s">
        <v>8217</v>
      </c>
      <c r="C3842" s="237" t="s">
        <v>14720</v>
      </c>
      <c r="D3842" s="233" t="s">
        <v>15170</v>
      </c>
      <c r="E3842" s="232" t="s">
        <v>15171</v>
      </c>
      <c r="F3842" s="236" t="s">
        <v>8306</v>
      </c>
      <c r="G3842" s="210">
        <v>0</v>
      </c>
      <c r="H3842" s="227" t="s">
        <v>4264</v>
      </c>
      <c r="I3842" s="227" t="s">
        <v>4695</v>
      </c>
      <c r="J3842" s="227" t="s">
        <v>4695</v>
      </c>
      <c r="K3842" s="227" t="s">
        <v>4695</v>
      </c>
      <c r="L3842" s="227" t="s">
        <v>4695</v>
      </c>
      <c r="M3842" s="227" t="s">
        <v>7691</v>
      </c>
      <c r="N3842" s="226" t="s">
        <v>7589</v>
      </c>
      <c r="O3842" s="226" t="s">
        <v>15012</v>
      </c>
      <c r="P3842" s="226" t="s">
        <v>15012</v>
      </c>
      <c r="Q3842" s="226" t="s">
        <v>15012</v>
      </c>
      <c r="R3842" s="228" t="s">
        <v>15172</v>
      </c>
      <c r="S3842" s="228" t="s">
        <v>8216</v>
      </c>
      <c r="T3842" s="229">
        <v>45713</v>
      </c>
      <c r="U3842" s="230" t="s">
        <v>14734</v>
      </c>
      <c r="V3842" s="230" t="s">
        <v>14337</v>
      </c>
      <c r="W3842" s="230" t="s">
        <v>14337</v>
      </c>
      <c r="X3842" s="230" t="s">
        <v>4027</v>
      </c>
      <c r="Y3842" s="230"/>
      <c r="Z3842" s="230" t="s">
        <v>15068</v>
      </c>
      <c r="AA3842" s="239">
        <v>202503</v>
      </c>
      <c r="AB3842" s="239"/>
      <c r="AC3842" s="240" t="s">
        <v>14340</v>
      </c>
      <c r="AD3842" s="240" t="s">
        <v>6952</v>
      </c>
      <c r="AE3842" s="241">
        <v>0</v>
      </c>
      <c r="AF3842" s="240" t="s">
        <v>6952</v>
      </c>
      <c r="AG3842" s="235" t="str">
        <f>IFERROR(VLOOKUP(작성용!A:A,RM!A:D,4,0),"-")</f>
        <v>박재현</v>
      </c>
      <c r="AH3842" s="9" t="s">
        <v>8222</v>
      </c>
      <c r="AI3842" s="231" t="s">
        <v>4264</v>
      </c>
      <c r="AJ3842" s="9" t="s">
        <v>4264</v>
      </c>
      <c r="AK3842" s="231" t="s">
        <v>10173</v>
      </c>
      <c r="AL3842" s="231">
        <v>3841</v>
      </c>
    </row>
    <row r="3843" spans="1:39" x14ac:dyDescent="0.3">
      <c r="A3843" s="225" t="s">
        <v>234</v>
      </c>
      <c r="B3843" s="225" t="s">
        <v>8217</v>
      </c>
      <c r="C3843" s="237" t="s">
        <v>14720</v>
      </c>
      <c r="D3843" s="233" t="s">
        <v>15173</v>
      </c>
      <c r="E3843" s="232" t="s">
        <v>9749</v>
      </c>
      <c r="F3843" s="236" t="s">
        <v>6801</v>
      </c>
      <c r="G3843" s="210">
        <v>0</v>
      </c>
      <c r="H3843" s="227" t="s">
        <v>4027</v>
      </c>
      <c r="I3843" s="227" t="s">
        <v>4695</v>
      </c>
      <c r="J3843" s="227" t="s">
        <v>4695</v>
      </c>
      <c r="K3843" s="227" t="s">
        <v>4695</v>
      </c>
      <c r="L3843" s="227" t="s">
        <v>4695</v>
      </c>
      <c r="M3843" s="227" t="s">
        <v>7691</v>
      </c>
      <c r="N3843" s="226" t="s">
        <v>4873</v>
      </c>
      <c r="O3843" s="226" t="s">
        <v>7709</v>
      </c>
      <c r="P3843" s="226" t="s">
        <v>7709</v>
      </c>
      <c r="Q3843" s="226" t="s">
        <v>7709</v>
      </c>
      <c r="R3843" s="228" t="s">
        <v>15174</v>
      </c>
      <c r="S3843" s="228" t="s">
        <v>4027</v>
      </c>
      <c r="T3843" s="229">
        <v>45713</v>
      </c>
      <c r="U3843" s="230" t="s">
        <v>14734</v>
      </c>
      <c r="V3843" s="230" t="s">
        <v>14337</v>
      </c>
      <c r="W3843" s="230" t="s">
        <v>14337</v>
      </c>
      <c r="X3843" s="230" t="s">
        <v>4027</v>
      </c>
      <c r="Y3843" s="230"/>
      <c r="Z3843" s="230" t="s">
        <v>15068</v>
      </c>
      <c r="AA3843" s="239">
        <v>202503</v>
      </c>
      <c r="AB3843" s="239"/>
      <c r="AC3843" s="240" t="s">
        <v>14340</v>
      </c>
      <c r="AD3843" s="240" t="s">
        <v>6952</v>
      </c>
      <c r="AE3843" s="241">
        <v>0</v>
      </c>
      <c r="AF3843" s="240" t="s">
        <v>6952</v>
      </c>
      <c r="AG3843" s="235" t="str">
        <f>IFERROR(VLOOKUP(작성용!A:A,RM!A:D,4,0),"-")</f>
        <v>박재현</v>
      </c>
      <c r="AH3843" s="9" t="s">
        <v>8222</v>
      </c>
      <c r="AI3843" s="231" t="s">
        <v>4027</v>
      </c>
      <c r="AJ3843" s="9" t="s">
        <v>4027</v>
      </c>
      <c r="AK3843" s="231" t="s">
        <v>10173</v>
      </c>
      <c r="AL3843" s="231">
        <v>3842</v>
      </c>
    </row>
    <row r="3844" spans="1:39" x14ac:dyDescent="0.3">
      <c r="A3844" s="225" t="s">
        <v>234</v>
      </c>
      <c r="B3844" s="225" t="s">
        <v>8217</v>
      </c>
      <c r="C3844" s="237" t="s">
        <v>14720</v>
      </c>
      <c r="D3844" s="233" t="s">
        <v>15175</v>
      </c>
      <c r="E3844" s="232" t="s">
        <v>15176</v>
      </c>
      <c r="F3844" s="236" t="s">
        <v>8306</v>
      </c>
      <c r="G3844" s="210">
        <v>0</v>
      </c>
      <c r="H3844" s="227" t="s">
        <v>4027</v>
      </c>
      <c r="I3844" s="227" t="s">
        <v>4695</v>
      </c>
      <c r="J3844" s="227" t="s">
        <v>4695</v>
      </c>
      <c r="K3844" s="227" t="s">
        <v>4695</v>
      </c>
      <c r="L3844" s="227" t="s">
        <v>4695</v>
      </c>
      <c r="M3844" s="227" t="s">
        <v>7691</v>
      </c>
      <c r="N3844" s="226" t="s">
        <v>7589</v>
      </c>
      <c r="O3844" s="226" t="s">
        <v>7709</v>
      </c>
      <c r="P3844" s="226" t="s">
        <v>7709</v>
      </c>
      <c r="Q3844" s="226" t="s">
        <v>7709</v>
      </c>
      <c r="R3844" s="208" t="s">
        <v>5994</v>
      </c>
      <c r="S3844" s="228" t="s">
        <v>4027</v>
      </c>
      <c r="T3844" s="229">
        <v>45713</v>
      </c>
      <c r="U3844" s="230" t="s">
        <v>14734</v>
      </c>
      <c r="V3844" s="230" t="s">
        <v>14337</v>
      </c>
      <c r="W3844" s="230" t="s">
        <v>14337</v>
      </c>
      <c r="X3844" s="230" t="s">
        <v>4027</v>
      </c>
      <c r="Y3844" s="230"/>
      <c r="Z3844" s="230" t="s">
        <v>15068</v>
      </c>
      <c r="AA3844" s="239">
        <v>202503</v>
      </c>
      <c r="AB3844" s="239"/>
      <c r="AC3844" s="240" t="s">
        <v>14340</v>
      </c>
      <c r="AD3844" s="240" t="s">
        <v>6952</v>
      </c>
      <c r="AE3844" s="241">
        <v>0</v>
      </c>
      <c r="AF3844" s="240" t="s">
        <v>6952</v>
      </c>
      <c r="AG3844" s="235" t="str">
        <f>IFERROR(VLOOKUP(작성용!A:A,RM!A:D,4,0),"-")</f>
        <v>박재현</v>
      </c>
      <c r="AH3844" s="9" t="s">
        <v>8222</v>
      </c>
      <c r="AI3844" s="231" t="s">
        <v>4027</v>
      </c>
      <c r="AJ3844" s="9" t="s">
        <v>4027</v>
      </c>
      <c r="AK3844" s="231" t="s">
        <v>10173</v>
      </c>
      <c r="AL3844" s="231">
        <v>3843</v>
      </c>
    </row>
    <row r="3845" spans="1:39" x14ac:dyDescent="0.3">
      <c r="A3845" s="225" t="s">
        <v>15177</v>
      </c>
      <c r="B3845" s="225" t="s">
        <v>15178</v>
      </c>
      <c r="C3845" s="237" t="s">
        <v>15179</v>
      </c>
      <c r="D3845" s="218" t="s">
        <v>15180</v>
      </c>
      <c r="E3845" s="249">
        <v>1717110094696</v>
      </c>
      <c r="F3845" s="250" t="s">
        <v>8432</v>
      </c>
      <c r="G3845" s="243">
        <v>0</v>
      </c>
      <c r="H3845" s="227" t="s">
        <v>15181</v>
      </c>
      <c r="I3845" s="227"/>
      <c r="J3845" s="227"/>
      <c r="K3845" s="227"/>
      <c r="L3845" s="227"/>
      <c r="M3845" s="227"/>
      <c r="N3845" s="227" t="s">
        <v>15182</v>
      </c>
      <c r="O3845" s="242" t="s">
        <v>15183</v>
      </c>
      <c r="P3845" s="242" t="s">
        <v>15184</v>
      </c>
      <c r="Q3845" s="221" t="s">
        <v>15185</v>
      </c>
      <c r="R3845" s="208" t="s">
        <v>15186</v>
      </c>
      <c r="S3845" s="209" t="s">
        <v>15187</v>
      </c>
      <c r="T3845" s="229" t="s">
        <v>15188</v>
      </c>
      <c r="U3845" s="230" t="s">
        <v>14734</v>
      </c>
      <c r="V3845" s="229">
        <v>45749</v>
      </c>
      <c r="W3845" s="229">
        <v>45755</v>
      </c>
      <c r="X3845" s="230" t="s">
        <v>15181</v>
      </c>
      <c r="Y3845" s="230"/>
      <c r="Z3845" s="230" t="s">
        <v>15068</v>
      </c>
      <c r="AA3845" s="239">
        <v>202503</v>
      </c>
      <c r="AB3845" s="239"/>
      <c r="AC3845" s="229" t="s">
        <v>15189</v>
      </c>
      <c r="AD3845" s="240" t="s">
        <v>15190</v>
      </c>
      <c r="AE3845" s="241">
        <v>0</v>
      </c>
      <c r="AF3845" s="240" t="s">
        <v>15190</v>
      </c>
      <c r="AG3845" s="235" t="str">
        <f>IFERROR(VLOOKUP(작성용!A:A,RM!A:D,4,0),"-")</f>
        <v>메자닌평가팀</v>
      </c>
      <c r="AH3845" s="9" t="s">
        <v>15191</v>
      </c>
      <c r="AI3845" s="231" t="s">
        <v>15192</v>
      </c>
      <c r="AJ3845" s="231" t="s">
        <v>15181</v>
      </c>
      <c r="AK3845" s="231" t="s">
        <v>15193</v>
      </c>
      <c r="AL3845" s="231">
        <v>3844</v>
      </c>
    </row>
    <row r="3846" spans="1:39" x14ac:dyDescent="0.3">
      <c r="A3846" s="225" t="s">
        <v>10</v>
      </c>
      <c r="B3846" s="225" t="s">
        <v>15194</v>
      </c>
      <c r="C3846" s="237" t="s">
        <v>3683</v>
      </c>
      <c r="D3846" s="218" t="s">
        <v>15195</v>
      </c>
      <c r="E3846" s="249">
        <v>1101110030463</v>
      </c>
      <c r="F3846" s="250" t="s">
        <v>14172</v>
      </c>
      <c r="G3846" s="243">
        <v>0</v>
      </c>
      <c r="H3846" s="227" t="s">
        <v>4061</v>
      </c>
      <c r="I3846" s="227"/>
      <c r="J3846" s="227"/>
      <c r="K3846" s="227"/>
      <c r="L3846" s="227"/>
      <c r="M3846" s="227"/>
      <c r="N3846" s="227" t="s">
        <v>4873</v>
      </c>
      <c r="O3846" s="242" t="s">
        <v>15196</v>
      </c>
      <c r="P3846" s="242" t="s">
        <v>15197</v>
      </c>
      <c r="Q3846" s="221" t="s">
        <v>15198</v>
      </c>
      <c r="R3846" s="208" t="s">
        <v>15199</v>
      </c>
      <c r="S3846" s="209" t="s">
        <v>15200</v>
      </c>
      <c r="T3846" s="229" t="s">
        <v>15188</v>
      </c>
      <c r="U3846" s="230" t="s">
        <v>14734</v>
      </c>
      <c r="V3846" s="229">
        <v>45737</v>
      </c>
      <c r="W3846" s="229">
        <v>45755</v>
      </c>
      <c r="X3846" s="230" t="s">
        <v>15201</v>
      </c>
      <c r="Y3846" s="230"/>
      <c r="Z3846" s="230" t="s">
        <v>15068</v>
      </c>
      <c r="AA3846" s="239">
        <v>202503</v>
      </c>
      <c r="AB3846" s="239"/>
      <c r="AC3846" s="229" t="s">
        <v>15202</v>
      </c>
      <c r="AD3846" s="288" t="s">
        <v>15291</v>
      </c>
      <c r="AE3846" s="241">
        <v>1</v>
      </c>
      <c r="AF3846" s="240" t="s">
        <v>15203</v>
      </c>
      <c r="AG3846" s="289" t="str">
        <f>IFERROR(VLOOKUP(작성용!A:A,RM!A:D,4,0),"-")</f>
        <v>김예림</v>
      </c>
      <c r="AH3846" s="290" t="s">
        <v>160</v>
      </c>
      <c r="AI3846" s="231" t="s">
        <v>4243</v>
      </c>
      <c r="AJ3846" s="231" t="s">
        <v>15204</v>
      </c>
      <c r="AK3846" s="231" t="s">
        <v>10173</v>
      </c>
      <c r="AL3846" s="231">
        <v>3845</v>
      </c>
    </row>
    <row r="3847" spans="1:39" x14ac:dyDescent="0.3">
      <c r="A3847" s="225" t="s">
        <v>3</v>
      </c>
      <c r="B3847" s="225" t="s">
        <v>15205</v>
      </c>
      <c r="C3847" s="237" t="s">
        <v>8296</v>
      </c>
      <c r="D3847" s="218" t="s">
        <v>15206</v>
      </c>
      <c r="E3847" s="249">
        <v>1101110769583</v>
      </c>
      <c r="F3847" s="250" t="s">
        <v>15207</v>
      </c>
      <c r="G3847" s="243">
        <v>4</v>
      </c>
      <c r="H3847" s="227" t="s">
        <v>8476</v>
      </c>
      <c r="I3847" s="227"/>
      <c r="J3847" s="227"/>
      <c r="K3847" s="227"/>
      <c r="L3847" s="227"/>
      <c r="M3847" s="227"/>
      <c r="N3847" s="227" t="s">
        <v>7589</v>
      </c>
      <c r="O3847" s="242" t="s">
        <v>15208</v>
      </c>
      <c r="P3847" s="242" t="s">
        <v>15209</v>
      </c>
      <c r="Q3847" s="221" t="s">
        <v>15210</v>
      </c>
      <c r="R3847" s="208" t="s">
        <v>2</v>
      </c>
      <c r="S3847" s="209" t="s">
        <v>4027</v>
      </c>
      <c r="T3847" s="229" t="s">
        <v>15211</v>
      </c>
      <c r="U3847" s="230" t="s">
        <v>14734</v>
      </c>
      <c r="V3847" s="229">
        <v>45755</v>
      </c>
      <c r="W3847" s="229">
        <v>45762</v>
      </c>
      <c r="X3847" s="230" t="s">
        <v>4264</v>
      </c>
      <c r="Y3847" s="230"/>
      <c r="Z3847" s="230" t="s">
        <v>7702</v>
      </c>
      <c r="AA3847" s="239">
        <v>202503</v>
      </c>
      <c r="AB3847" s="239"/>
      <c r="AC3847" s="229" t="s">
        <v>14658</v>
      </c>
      <c r="AD3847" s="240" t="s">
        <v>14624</v>
      </c>
      <c r="AE3847" s="241">
        <v>0</v>
      </c>
      <c r="AF3847" s="240" t="s">
        <v>14624</v>
      </c>
      <c r="AG3847" s="235" t="str">
        <f>IFERROR(VLOOKUP(작성용!A:A,RM!A:D,4,0),"-")</f>
        <v>메자닌평가팀</v>
      </c>
      <c r="AH3847" s="9" t="s">
        <v>15212</v>
      </c>
      <c r="AI3847" s="231" t="s">
        <v>4243</v>
      </c>
      <c r="AJ3847" s="231" t="s">
        <v>15213</v>
      </c>
      <c r="AK3847" s="231" t="s">
        <v>15214</v>
      </c>
      <c r="AL3847" s="231">
        <v>3846</v>
      </c>
    </row>
    <row r="3848" spans="1:39" x14ac:dyDescent="0.3">
      <c r="A3848" s="225" t="s">
        <v>3</v>
      </c>
      <c r="B3848" s="225" t="s">
        <v>15215</v>
      </c>
      <c r="C3848" s="237" t="s">
        <v>4023</v>
      </c>
      <c r="D3848" s="218" t="s">
        <v>15216</v>
      </c>
      <c r="E3848" s="249">
        <v>1101110769583</v>
      </c>
      <c r="F3848" s="250" t="s">
        <v>9919</v>
      </c>
      <c r="G3848" s="243">
        <v>3</v>
      </c>
      <c r="H3848" s="227" t="s">
        <v>15217</v>
      </c>
      <c r="I3848" s="227"/>
      <c r="J3848" s="227"/>
      <c r="K3848" s="227"/>
      <c r="L3848" s="227"/>
      <c r="M3848" s="227"/>
      <c r="N3848" s="227" t="s">
        <v>15218</v>
      </c>
      <c r="O3848" s="242" t="s">
        <v>15219</v>
      </c>
      <c r="P3848" s="242" t="s">
        <v>15220</v>
      </c>
      <c r="Q3848" s="221" t="s">
        <v>15221</v>
      </c>
      <c r="R3848" s="208" t="s">
        <v>2</v>
      </c>
      <c r="S3848" s="209" t="s">
        <v>4243</v>
      </c>
      <c r="T3848" s="229" t="s">
        <v>15222</v>
      </c>
      <c r="U3848" s="230" t="s">
        <v>14734</v>
      </c>
      <c r="V3848" s="229">
        <v>45755</v>
      </c>
      <c r="W3848" s="229">
        <v>45762</v>
      </c>
      <c r="X3848" s="230" t="s">
        <v>4264</v>
      </c>
      <c r="Y3848" s="230"/>
      <c r="Z3848" s="230" t="s">
        <v>15223</v>
      </c>
      <c r="AA3848" s="239">
        <v>202503</v>
      </c>
      <c r="AB3848" s="239"/>
      <c r="AC3848" s="229" t="s">
        <v>15224</v>
      </c>
      <c r="AD3848" s="240" t="s">
        <v>15225</v>
      </c>
      <c r="AE3848" s="241">
        <v>0</v>
      </c>
      <c r="AF3848" s="240" t="s">
        <v>15225</v>
      </c>
      <c r="AG3848" s="235" t="str">
        <f>IFERROR(VLOOKUP(작성용!A:A,RM!A:D,4,0),"-")</f>
        <v>메자닌평가팀</v>
      </c>
      <c r="AH3848" s="9" t="s">
        <v>15226</v>
      </c>
      <c r="AI3848" s="231" t="s">
        <v>4243</v>
      </c>
      <c r="AJ3848" s="231" t="s">
        <v>14317</v>
      </c>
      <c r="AK3848" s="231" t="s">
        <v>10173</v>
      </c>
      <c r="AL3848" s="231">
        <v>3847</v>
      </c>
    </row>
    <row r="3849" spans="1:39" x14ac:dyDescent="0.3">
      <c r="A3849" s="225" t="s">
        <v>3</v>
      </c>
      <c r="B3849" s="225" t="s">
        <v>15227</v>
      </c>
      <c r="C3849" s="237" t="s">
        <v>15228</v>
      </c>
      <c r="D3849" s="218" t="s">
        <v>15229</v>
      </c>
      <c r="E3849" s="249">
        <v>1101110769583</v>
      </c>
      <c r="F3849" s="250" t="s">
        <v>15230</v>
      </c>
      <c r="G3849" s="243">
        <v>2</v>
      </c>
      <c r="H3849" s="227" t="s">
        <v>4243</v>
      </c>
      <c r="I3849" s="227"/>
      <c r="J3849" s="227"/>
      <c r="K3849" s="227"/>
      <c r="L3849" s="227"/>
      <c r="M3849" s="227"/>
      <c r="N3849" s="227" t="s">
        <v>15218</v>
      </c>
      <c r="O3849" s="242" t="s">
        <v>15231</v>
      </c>
      <c r="P3849" s="242" t="s">
        <v>15220</v>
      </c>
      <c r="Q3849" s="221" t="s">
        <v>15232</v>
      </c>
      <c r="R3849" s="208" t="s">
        <v>2</v>
      </c>
      <c r="S3849" s="209" t="s">
        <v>8476</v>
      </c>
      <c r="T3849" s="229" t="s">
        <v>15233</v>
      </c>
      <c r="U3849" s="230" t="s">
        <v>14734</v>
      </c>
      <c r="V3849" s="229">
        <v>45755</v>
      </c>
      <c r="W3849" s="229">
        <v>45762</v>
      </c>
      <c r="X3849" s="230" t="s">
        <v>4243</v>
      </c>
      <c r="Y3849" s="230"/>
      <c r="Z3849" s="230" t="s">
        <v>15234</v>
      </c>
      <c r="AA3849" s="239">
        <v>202503</v>
      </c>
      <c r="AB3849" s="239"/>
      <c r="AC3849" s="229" t="s">
        <v>15235</v>
      </c>
      <c r="AD3849" s="240" t="s">
        <v>14624</v>
      </c>
      <c r="AE3849" s="241">
        <v>0</v>
      </c>
      <c r="AF3849" s="240" t="s">
        <v>15236</v>
      </c>
      <c r="AG3849" s="235" t="str">
        <f>IFERROR(VLOOKUP(작성용!A:A,RM!A:D,4,0),"-")</f>
        <v>메자닌평가팀</v>
      </c>
      <c r="AH3849" s="9" t="s">
        <v>7610</v>
      </c>
      <c r="AI3849" s="231" t="s">
        <v>4264</v>
      </c>
      <c r="AJ3849" s="231" t="s">
        <v>15237</v>
      </c>
      <c r="AK3849" s="231" t="s">
        <v>15238</v>
      </c>
      <c r="AL3849" s="231">
        <v>3848</v>
      </c>
    </row>
    <row r="3850" spans="1:39" x14ac:dyDescent="0.3">
      <c r="A3850" s="225" t="s">
        <v>15239</v>
      </c>
      <c r="B3850" s="225" t="s">
        <v>15240</v>
      </c>
      <c r="C3850" s="237" t="s">
        <v>3683</v>
      </c>
      <c r="D3850" s="218" t="s">
        <v>15240</v>
      </c>
      <c r="E3850" s="249">
        <v>1756110025475</v>
      </c>
      <c r="F3850" s="250" t="s">
        <v>15241</v>
      </c>
      <c r="G3850" s="243">
        <v>0</v>
      </c>
      <c r="H3850" s="227" t="s">
        <v>14684</v>
      </c>
      <c r="I3850" s="227"/>
      <c r="J3850" s="227"/>
      <c r="K3850" s="227"/>
      <c r="L3850" s="227"/>
      <c r="M3850" s="227"/>
      <c r="N3850" s="227" t="s">
        <v>15242</v>
      </c>
      <c r="O3850" s="242" t="s">
        <v>15243</v>
      </c>
      <c r="P3850" s="242" t="s">
        <v>15244</v>
      </c>
      <c r="Q3850" s="221" t="s">
        <v>15245</v>
      </c>
      <c r="R3850" s="208" t="s">
        <v>2</v>
      </c>
      <c r="S3850" s="209" t="s">
        <v>4027</v>
      </c>
      <c r="T3850" s="229" t="s">
        <v>15246</v>
      </c>
      <c r="U3850" s="230" t="s">
        <v>14734</v>
      </c>
      <c r="V3850" s="229">
        <v>45751</v>
      </c>
      <c r="W3850" s="229">
        <v>45758</v>
      </c>
      <c r="X3850" s="230" t="s">
        <v>2</v>
      </c>
      <c r="Y3850" s="230"/>
      <c r="Z3850" s="230" t="s">
        <v>15247</v>
      </c>
      <c r="AA3850" s="239">
        <v>202503</v>
      </c>
      <c r="AB3850" s="239"/>
      <c r="AC3850" s="229" t="s">
        <v>15248</v>
      </c>
      <c r="AD3850" s="240" t="s">
        <v>15249</v>
      </c>
      <c r="AE3850" s="241">
        <v>0</v>
      </c>
      <c r="AF3850" s="240" t="s">
        <v>15249</v>
      </c>
      <c r="AG3850" s="235" t="str">
        <f>IFERROR(VLOOKUP(작성용!A:A,RM!A:D,4,0),"-")</f>
        <v>-</v>
      </c>
      <c r="AH3850" s="9" t="s">
        <v>14316</v>
      </c>
      <c r="AI3850" s="231" t="s">
        <v>15250</v>
      </c>
      <c r="AJ3850" s="231" t="s">
        <v>3944</v>
      </c>
      <c r="AK3850" s="231" t="s">
        <v>15251</v>
      </c>
      <c r="AL3850" s="231">
        <v>3849</v>
      </c>
    </row>
    <row r="3851" spans="1:39" x14ac:dyDescent="0.3">
      <c r="A3851" s="225" t="s">
        <v>2735</v>
      </c>
      <c r="B3851" s="225" t="s">
        <v>2736</v>
      </c>
      <c r="C3851" s="243" t="s">
        <v>15252</v>
      </c>
      <c r="D3851" s="233" t="s">
        <v>15253</v>
      </c>
      <c r="E3851" s="247">
        <v>1101114855172</v>
      </c>
      <c r="F3851" s="226" t="s">
        <v>15261</v>
      </c>
      <c r="G3851" s="210">
        <v>0</v>
      </c>
      <c r="H3851" s="227" t="s">
        <v>2</v>
      </c>
      <c r="I3851" s="227"/>
      <c r="J3851" s="227"/>
      <c r="K3851" s="227"/>
      <c r="L3851" s="227"/>
      <c r="M3851" s="227"/>
      <c r="N3851" s="226" t="s">
        <v>15254</v>
      </c>
      <c r="O3851" s="226" t="s">
        <v>15262</v>
      </c>
      <c r="P3851" s="226" t="s">
        <v>15263</v>
      </c>
      <c r="Q3851" s="221" t="s">
        <v>15264</v>
      </c>
      <c r="R3851" s="208" t="s">
        <v>2</v>
      </c>
      <c r="S3851" s="209" t="s">
        <v>15255</v>
      </c>
      <c r="T3851" s="229">
        <v>45713</v>
      </c>
      <c r="U3851" s="230" t="s">
        <v>15265</v>
      </c>
      <c r="V3851" s="230">
        <v>45722</v>
      </c>
      <c r="W3851" s="230">
        <v>45723</v>
      </c>
      <c r="X3851" s="230" t="s">
        <v>2</v>
      </c>
      <c r="Y3851" s="230"/>
      <c r="Z3851" s="230" t="s">
        <v>15266</v>
      </c>
      <c r="AA3851" s="239">
        <v>202502</v>
      </c>
      <c r="AB3851" s="239"/>
      <c r="AC3851" s="240" t="s">
        <v>15256</v>
      </c>
      <c r="AD3851" s="224" t="s">
        <v>3982</v>
      </c>
      <c r="AE3851" s="241">
        <v>1</v>
      </c>
      <c r="AF3851" s="224" t="s">
        <v>15257</v>
      </c>
      <c r="AG3851" s="235" t="str">
        <f>IFERROR(VLOOKUP(작성용!A:A,RM!A:D,4,0),"-")</f>
        <v>윤광일</v>
      </c>
      <c r="AH3851" s="231" t="s">
        <v>15267</v>
      </c>
      <c r="AI3851" s="231" t="s">
        <v>15268</v>
      </c>
      <c r="AJ3851" s="231" t="s">
        <v>15258</v>
      </c>
      <c r="AK3851" s="231" t="s">
        <v>15259</v>
      </c>
      <c r="AL3851" s="231">
        <v>3850</v>
      </c>
      <c r="AM3851" s="194"/>
    </row>
    <row r="3852" spans="1:39" x14ac:dyDescent="0.3">
      <c r="A3852" s="225" t="s">
        <v>2735</v>
      </c>
      <c r="B3852" s="225" t="s">
        <v>2736</v>
      </c>
      <c r="C3852" s="243" t="s">
        <v>15252</v>
      </c>
      <c r="D3852" s="233" t="s">
        <v>15253</v>
      </c>
      <c r="E3852" s="247">
        <v>1101114855172</v>
      </c>
      <c r="F3852" s="226" t="s">
        <v>4060</v>
      </c>
      <c r="G3852" s="210">
        <v>0</v>
      </c>
      <c r="H3852" s="227" t="s">
        <v>2</v>
      </c>
      <c r="I3852" s="227"/>
      <c r="J3852" s="227"/>
      <c r="K3852" s="227"/>
      <c r="L3852" s="227"/>
      <c r="M3852" s="227"/>
      <c r="N3852" s="226" t="s">
        <v>15254</v>
      </c>
      <c r="O3852" s="226" t="s">
        <v>15262</v>
      </c>
      <c r="P3852" s="226" t="s">
        <v>15263</v>
      </c>
      <c r="Q3852" s="221" t="s">
        <v>15264</v>
      </c>
      <c r="R3852" s="208" t="s">
        <v>2</v>
      </c>
      <c r="S3852" s="209" t="s">
        <v>15255</v>
      </c>
      <c r="T3852" s="229">
        <v>45713</v>
      </c>
      <c r="U3852" s="230" t="s">
        <v>15269</v>
      </c>
      <c r="V3852" s="230">
        <v>45722</v>
      </c>
      <c r="W3852" s="230">
        <v>45723</v>
      </c>
      <c r="X3852" s="230" t="s">
        <v>2</v>
      </c>
      <c r="Y3852" s="230"/>
      <c r="Z3852" s="230" t="s">
        <v>15266</v>
      </c>
      <c r="AA3852" s="239">
        <v>202502</v>
      </c>
      <c r="AB3852" s="239"/>
      <c r="AC3852" s="240" t="s">
        <v>15256</v>
      </c>
      <c r="AD3852" s="224" t="s">
        <v>3982</v>
      </c>
      <c r="AE3852" s="241">
        <v>0</v>
      </c>
      <c r="AF3852" s="224" t="s">
        <v>15257</v>
      </c>
      <c r="AG3852" s="235" t="str">
        <f>IFERROR(VLOOKUP(작성용!A:A,RM!A:D,4,0),"-")</f>
        <v>윤광일</v>
      </c>
      <c r="AH3852" s="231" t="s">
        <v>15267</v>
      </c>
      <c r="AI3852" s="231" t="s">
        <v>15268</v>
      </c>
      <c r="AJ3852" s="231" t="s">
        <v>15260</v>
      </c>
      <c r="AK3852" s="231" t="s">
        <v>15259</v>
      </c>
      <c r="AL3852" s="231">
        <v>3851</v>
      </c>
      <c r="AM3852" s="194"/>
    </row>
    <row r="3853" spans="1:39" x14ac:dyDescent="0.3">
      <c r="A3853" s="225" t="s">
        <v>273</v>
      </c>
      <c r="B3853" s="225" t="s">
        <v>15270</v>
      </c>
      <c r="C3853" s="243" t="s">
        <v>15271</v>
      </c>
      <c r="D3853" s="233" t="s">
        <v>15272</v>
      </c>
      <c r="E3853" s="232" t="s">
        <v>15273</v>
      </c>
      <c r="F3853" s="236" t="s">
        <v>15274</v>
      </c>
      <c r="G3853" s="210">
        <v>0</v>
      </c>
      <c r="H3853" s="227" t="s">
        <v>15275</v>
      </c>
      <c r="I3853" s="227"/>
      <c r="J3853" s="227"/>
      <c r="K3853" s="227"/>
      <c r="L3853" s="227"/>
      <c r="M3853" s="227"/>
      <c r="N3853" s="226" t="s">
        <v>15276</v>
      </c>
      <c r="O3853" s="242" t="s">
        <v>15277</v>
      </c>
      <c r="P3853" s="242" t="s">
        <v>15278</v>
      </c>
      <c r="Q3853" s="221" t="s">
        <v>15279</v>
      </c>
      <c r="R3853" s="208" t="s">
        <v>2</v>
      </c>
      <c r="S3853" s="208" t="s">
        <v>15280</v>
      </c>
      <c r="T3853" s="229">
        <v>45713</v>
      </c>
      <c r="U3853" s="230" t="s">
        <v>10512</v>
      </c>
      <c r="V3853" s="230">
        <v>45750</v>
      </c>
      <c r="W3853" s="230">
        <v>45757</v>
      </c>
      <c r="X3853" s="230" t="s">
        <v>2</v>
      </c>
      <c r="Y3853" s="230"/>
      <c r="Z3853" s="230" t="s">
        <v>15289</v>
      </c>
      <c r="AA3853" s="239">
        <v>202503</v>
      </c>
      <c r="AB3853" s="239"/>
      <c r="AC3853" s="240" t="s">
        <v>15281</v>
      </c>
      <c r="AD3853" s="240" t="s">
        <v>15282</v>
      </c>
      <c r="AE3853" s="241">
        <v>1</v>
      </c>
      <c r="AF3853" s="240" t="s">
        <v>15282</v>
      </c>
      <c r="AG3853" s="235" t="str">
        <f>IFERROR(VLOOKUP(작성용!A:A,RM!A:D,4,0),"-")</f>
        <v>김영규</v>
      </c>
      <c r="AH3853" s="9" t="s">
        <v>15282</v>
      </c>
      <c r="AI3853" s="231" t="s">
        <v>15283</v>
      </c>
      <c r="AJ3853" s="231" t="s">
        <v>15260</v>
      </c>
      <c r="AK3853" s="231" t="s">
        <v>15284</v>
      </c>
      <c r="AL3853" s="231">
        <v>3852</v>
      </c>
    </row>
    <row r="3854" spans="1:39" x14ac:dyDescent="0.3">
      <c r="A3854" s="225" t="s">
        <v>273</v>
      </c>
      <c r="B3854" s="225" t="s">
        <v>15270</v>
      </c>
      <c r="C3854" s="243" t="s">
        <v>15271</v>
      </c>
      <c r="D3854" s="233" t="s">
        <v>15285</v>
      </c>
      <c r="E3854" s="232" t="s">
        <v>15273</v>
      </c>
      <c r="F3854" s="236" t="s">
        <v>15286</v>
      </c>
      <c r="G3854" s="210">
        <v>0</v>
      </c>
      <c r="H3854" s="227" t="s">
        <v>15275</v>
      </c>
      <c r="I3854" s="227"/>
      <c r="J3854" s="227"/>
      <c r="K3854" s="227"/>
      <c r="L3854" s="227"/>
      <c r="M3854" s="227"/>
      <c r="N3854" s="226" t="s">
        <v>15276</v>
      </c>
      <c r="O3854" s="242" t="s">
        <v>15287</v>
      </c>
      <c r="P3854" s="242" t="s">
        <v>15278</v>
      </c>
      <c r="Q3854" s="221" t="s">
        <v>15279</v>
      </c>
      <c r="R3854" s="208" t="s">
        <v>2</v>
      </c>
      <c r="S3854" s="208" t="s">
        <v>14316</v>
      </c>
      <c r="T3854" s="229">
        <v>45713</v>
      </c>
      <c r="U3854" s="230" t="s">
        <v>10512</v>
      </c>
      <c r="V3854" s="230">
        <v>45750</v>
      </c>
      <c r="W3854" s="230">
        <v>45757</v>
      </c>
      <c r="X3854" s="230" t="s">
        <v>2</v>
      </c>
      <c r="Y3854" s="230"/>
      <c r="Z3854" s="230" t="s">
        <v>15289</v>
      </c>
      <c r="AA3854" s="239">
        <v>202503</v>
      </c>
      <c r="AB3854" s="239"/>
      <c r="AC3854" s="240" t="s">
        <v>15281</v>
      </c>
      <c r="AD3854" s="240" t="s">
        <v>15282</v>
      </c>
      <c r="AE3854" s="241">
        <v>0</v>
      </c>
      <c r="AF3854" s="240" t="s">
        <v>15282</v>
      </c>
      <c r="AG3854" s="235" t="str">
        <f>IFERROR(VLOOKUP(작성용!A:A,RM!A:D,4,0),"-")</f>
        <v>김영규</v>
      </c>
      <c r="AH3854" s="9" t="s">
        <v>15282</v>
      </c>
      <c r="AI3854" s="231" t="s">
        <v>15288</v>
      </c>
      <c r="AJ3854" s="231" t="s">
        <v>15260</v>
      </c>
      <c r="AK3854" s="231" t="s">
        <v>10173</v>
      </c>
      <c r="AL3854" s="231">
        <v>3853</v>
      </c>
    </row>
  </sheetData>
  <autoFilter ref="A1:AL3681"/>
  <sortState ref="A7283:AC7294">
    <sortCondition ref="D7283:D7294"/>
  </sortState>
  <phoneticPr fontId="3" type="noConversion"/>
  <dataValidations disablePrompts="1" count="1">
    <dataValidation type="list" allowBlank="1" showInputMessage="1" showErrorMessage="1" sqref="K3501:K3514">
      <formula1>#REF!</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255"/>
  <sheetViews>
    <sheetView zoomScale="85" zoomScaleNormal="85" workbookViewId="0">
      <selection activeCell="C4" sqref="C4"/>
    </sheetView>
  </sheetViews>
  <sheetFormatPr defaultRowHeight="16.5" x14ac:dyDescent="0.3"/>
  <sheetData>
    <row r="1" spans="1:35" x14ac:dyDescent="0.3">
      <c r="A1" s="233" t="s">
        <v>14215</v>
      </c>
      <c r="B1" s="240" t="s">
        <v>14218</v>
      </c>
      <c r="C1" t="s">
        <v>3634</v>
      </c>
      <c r="D1">
        <f>IF(B1=C1,1,0)</f>
        <v>1</v>
      </c>
      <c r="F1" s="1" t="s">
        <v>3662</v>
      </c>
      <c r="G1" s="2" t="s">
        <v>3466</v>
      </c>
      <c r="H1" s="3" t="s">
        <v>42</v>
      </c>
      <c r="I1" s="3" t="s">
        <v>3476</v>
      </c>
      <c r="J1" s="3" t="s">
        <v>38</v>
      </c>
      <c r="R1" s="1" t="s">
        <v>3662</v>
      </c>
      <c r="U1" s="1" t="s">
        <v>3662</v>
      </c>
      <c r="V1" s="2" t="s">
        <v>3663</v>
      </c>
      <c r="X1" s="2" t="s">
        <v>3663</v>
      </c>
      <c r="Z1" s="233" t="s">
        <v>8559</v>
      </c>
      <c r="AA1" s="65" t="s">
        <v>8572</v>
      </c>
      <c r="AB1" s="65" t="s">
        <v>8573</v>
      </c>
      <c r="AC1" s="233" t="s">
        <v>8559</v>
      </c>
      <c r="AD1" s="240" t="s">
        <v>8560</v>
      </c>
      <c r="AE1" t="s">
        <v>15</v>
      </c>
      <c r="AG1" s="1" t="s">
        <v>3662</v>
      </c>
      <c r="AH1" s="1" t="s">
        <v>51</v>
      </c>
      <c r="AI1" s="3" t="s">
        <v>3476</v>
      </c>
    </row>
    <row r="2" spans="1:35" x14ac:dyDescent="0.3">
      <c r="A2" s="233" t="s">
        <v>14225</v>
      </c>
      <c r="B2" s="240" t="s">
        <v>3575</v>
      </c>
      <c r="C2" t="s">
        <v>3688</v>
      </c>
      <c r="D2" s="194">
        <f t="shared" ref="D2:D65" si="0">IF(B2=C2,1,0)</f>
        <v>1</v>
      </c>
      <c r="F2" s="233" t="s">
        <v>4101</v>
      </c>
      <c r="G2" s="232" t="s">
        <v>4016</v>
      </c>
      <c r="H2" s="239">
        <v>2</v>
      </c>
      <c r="I2" s="262" t="s">
        <v>3531</v>
      </c>
      <c r="J2" s="239">
        <v>202411</v>
      </c>
      <c r="L2" s="217" t="s">
        <v>4793</v>
      </c>
      <c r="M2" s="247">
        <v>1348110312330</v>
      </c>
      <c r="N2" s="239">
        <v>3</v>
      </c>
      <c r="O2" s="262" t="s">
        <v>3574</v>
      </c>
      <c r="P2" s="239">
        <v>202412</v>
      </c>
      <c r="R2" s="217" t="s">
        <v>7678</v>
      </c>
      <c r="T2" s="65" t="s">
        <v>8582</v>
      </c>
      <c r="U2" s="65" t="s">
        <v>8583</v>
      </c>
      <c r="V2" s="286">
        <v>1101114834853</v>
      </c>
      <c r="X2" s="286">
        <v>1246110241808</v>
      </c>
      <c r="Z2" s="233" t="s">
        <v>8556</v>
      </c>
      <c r="AA2" s="65" t="s">
        <v>8571</v>
      </c>
      <c r="AB2" s="65" t="s">
        <v>8567</v>
      </c>
      <c r="AC2" s="233" t="s">
        <v>8576</v>
      </c>
      <c r="AD2" s="254" t="s">
        <v>3690</v>
      </c>
      <c r="AE2" t="s">
        <v>3690</v>
      </c>
      <c r="AG2" s="218" t="s">
        <v>4732</v>
      </c>
      <c r="AH2" s="249">
        <v>1348110553421</v>
      </c>
      <c r="AI2" s="239" t="s">
        <v>164</v>
      </c>
    </row>
    <row r="3" spans="1:35" x14ac:dyDescent="0.3">
      <c r="A3" s="233" t="s">
        <v>14242</v>
      </c>
      <c r="B3" s="240" t="s">
        <v>4070</v>
      </c>
      <c r="C3" t="s">
        <v>14266</v>
      </c>
      <c r="D3" s="194">
        <f t="shared" si="0"/>
        <v>1</v>
      </c>
      <c r="F3" s="252" t="s">
        <v>4775</v>
      </c>
      <c r="G3" s="232" t="s">
        <v>4776</v>
      </c>
      <c r="H3" s="239">
        <v>2</v>
      </c>
      <c r="I3" s="262" t="s">
        <v>3503</v>
      </c>
      <c r="J3" s="239">
        <v>202411</v>
      </c>
      <c r="L3" s="217" t="s">
        <v>4793</v>
      </c>
      <c r="M3" s="247">
        <v>1348110312330</v>
      </c>
      <c r="N3" s="239">
        <v>3</v>
      </c>
      <c r="O3" s="262" t="s">
        <v>3574</v>
      </c>
      <c r="P3" s="239">
        <v>202412</v>
      </c>
      <c r="R3" s="217" t="s">
        <v>7679</v>
      </c>
      <c r="T3" s="65" t="s">
        <v>8582</v>
      </c>
      <c r="U3" s="65" t="s">
        <v>8584</v>
      </c>
      <c r="V3" s="286">
        <v>2301110157353</v>
      </c>
      <c r="X3" s="286">
        <v>1101116384963</v>
      </c>
      <c r="Z3" s="233" t="s">
        <v>8558</v>
      </c>
      <c r="AA3" s="65" t="s">
        <v>4910</v>
      </c>
      <c r="AB3" s="65" t="s">
        <v>8569</v>
      </c>
      <c r="AC3" s="233" t="s">
        <v>8556</v>
      </c>
      <c r="AD3" s="240" t="s">
        <v>8557</v>
      </c>
      <c r="AE3" t="s">
        <v>3690</v>
      </c>
      <c r="AG3" s="218" t="s">
        <v>4726</v>
      </c>
      <c r="AH3" s="249">
        <v>1201110950833</v>
      </c>
      <c r="AI3" s="239" t="s">
        <v>4786</v>
      </c>
    </row>
    <row r="4" spans="1:35" x14ac:dyDescent="0.3">
      <c r="A4" s="233" t="s">
        <v>14253</v>
      </c>
      <c r="B4" s="240"/>
      <c r="D4" s="194">
        <f t="shared" si="0"/>
        <v>1</v>
      </c>
      <c r="F4" s="233" t="s">
        <v>4791</v>
      </c>
      <c r="G4" s="232">
        <v>1101114965450</v>
      </c>
      <c r="H4" s="239">
        <v>2</v>
      </c>
      <c r="I4" s="262" t="s">
        <v>7618</v>
      </c>
      <c r="J4" s="220">
        <v>202411</v>
      </c>
      <c r="L4" s="217" t="s">
        <v>4827</v>
      </c>
      <c r="M4" s="232">
        <v>1348110312330</v>
      </c>
      <c r="N4" s="239">
        <v>3</v>
      </c>
      <c r="O4" s="262" t="s">
        <v>3574</v>
      </c>
      <c r="P4" s="239">
        <v>202412</v>
      </c>
      <c r="R4" s="217" t="s">
        <v>7680</v>
      </c>
      <c r="T4" s="65" t="s">
        <v>8582</v>
      </c>
      <c r="U4" s="65" t="s">
        <v>8585</v>
      </c>
      <c r="V4" s="286">
        <v>1311110354909</v>
      </c>
      <c r="X4" s="286">
        <v>1642110013489</v>
      </c>
      <c r="Z4" s="233" t="s">
        <v>8550</v>
      </c>
      <c r="AA4" s="65" t="s">
        <v>8564</v>
      </c>
      <c r="AC4" s="233" t="s">
        <v>8558</v>
      </c>
      <c r="AD4" s="240" t="s">
        <v>8547</v>
      </c>
      <c r="AE4" t="s">
        <v>3984</v>
      </c>
      <c r="AG4" s="218" t="s">
        <v>4728</v>
      </c>
      <c r="AH4" s="249" t="s">
        <v>4007</v>
      </c>
      <c r="AI4" s="239" t="s">
        <v>4786</v>
      </c>
    </row>
    <row r="5" spans="1:35" x14ac:dyDescent="0.3">
      <c r="A5" s="233" t="s">
        <v>14252</v>
      </c>
      <c r="B5" s="240"/>
      <c r="D5" s="194">
        <f t="shared" si="0"/>
        <v>1</v>
      </c>
      <c r="F5" s="233" t="s">
        <v>4778</v>
      </c>
      <c r="G5" s="232">
        <v>1101112647604</v>
      </c>
      <c r="H5" s="239">
        <v>2</v>
      </c>
      <c r="I5" s="262" t="s">
        <v>3577</v>
      </c>
      <c r="J5" s="239">
        <v>202411</v>
      </c>
      <c r="R5" s="217" t="s">
        <v>7681</v>
      </c>
      <c r="T5" s="65" t="s">
        <v>8582</v>
      </c>
      <c r="U5" s="65" t="s">
        <v>8586</v>
      </c>
      <c r="V5" s="286">
        <v>1101113679143</v>
      </c>
      <c r="X5" s="286">
        <v>1601110451528</v>
      </c>
      <c r="Z5" s="233" t="s">
        <v>8554</v>
      </c>
      <c r="AA5" s="65" t="s">
        <v>8570</v>
      </c>
      <c r="AC5" s="233" t="s">
        <v>8550</v>
      </c>
      <c r="AD5" s="240" t="s">
        <v>8551</v>
      </c>
      <c r="AE5" t="s">
        <v>3689</v>
      </c>
      <c r="AG5" s="218" t="s">
        <v>4728</v>
      </c>
      <c r="AH5" s="249" t="s">
        <v>4007</v>
      </c>
      <c r="AI5" s="239" t="s">
        <v>4786</v>
      </c>
    </row>
    <row r="6" spans="1:35" x14ac:dyDescent="0.3">
      <c r="A6" s="233" t="s">
        <v>14220</v>
      </c>
      <c r="B6" s="240" t="s">
        <v>14222</v>
      </c>
      <c r="C6" t="s">
        <v>3982</v>
      </c>
      <c r="D6" s="194">
        <f t="shared" si="0"/>
        <v>1</v>
      </c>
      <c r="F6" s="233" t="s">
        <v>4088</v>
      </c>
      <c r="G6" s="232" t="s">
        <v>4089</v>
      </c>
      <c r="H6" s="239">
        <v>2</v>
      </c>
      <c r="I6" s="262" t="s">
        <v>3992</v>
      </c>
      <c r="J6" s="239">
        <v>202411</v>
      </c>
      <c r="R6" s="217" t="s">
        <v>7682</v>
      </c>
      <c r="T6" s="65" t="s">
        <v>8582</v>
      </c>
      <c r="U6" s="65" t="s">
        <v>8587</v>
      </c>
      <c r="V6" s="286" t="s">
        <v>5118</v>
      </c>
      <c r="X6" s="286">
        <v>1201111014381</v>
      </c>
      <c r="Z6" s="233" t="s">
        <v>8549</v>
      </c>
      <c r="AA6" s="65" t="s">
        <v>8563</v>
      </c>
      <c r="AC6" s="233" t="s">
        <v>8554</v>
      </c>
      <c r="AD6" s="240" t="s">
        <v>8555</v>
      </c>
      <c r="AE6" t="s">
        <v>638</v>
      </c>
      <c r="AG6" s="218" t="s">
        <v>4739</v>
      </c>
      <c r="AH6" s="249">
        <v>1101116879667</v>
      </c>
      <c r="AI6" s="239" t="s">
        <v>4786</v>
      </c>
    </row>
    <row r="7" spans="1:35" x14ac:dyDescent="0.3">
      <c r="A7" s="233" t="s">
        <v>14249</v>
      </c>
      <c r="B7" s="240"/>
      <c r="D7" s="194">
        <f t="shared" si="0"/>
        <v>1</v>
      </c>
      <c r="F7" s="233" t="s">
        <v>4090</v>
      </c>
      <c r="G7" s="232">
        <v>1101116872223</v>
      </c>
      <c r="H7" s="239">
        <v>2</v>
      </c>
      <c r="I7" s="262" t="s">
        <v>7615</v>
      </c>
      <c r="J7" s="239">
        <v>202411</v>
      </c>
      <c r="R7" s="217" t="s">
        <v>7680</v>
      </c>
      <c r="T7" s="65" t="s">
        <v>8582</v>
      </c>
      <c r="U7" s="65" t="s">
        <v>8588</v>
      </c>
      <c r="V7" s="286" t="s">
        <v>5119</v>
      </c>
      <c r="X7" s="287" t="s">
        <v>9800</v>
      </c>
      <c r="Z7" s="233" t="s">
        <v>8552</v>
      </c>
      <c r="AA7" s="65" t="s">
        <v>8566</v>
      </c>
      <c r="AC7" s="233" t="s">
        <v>8549</v>
      </c>
      <c r="AD7" s="240" t="s">
        <v>8547</v>
      </c>
      <c r="AE7" t="s">
        <v>3895</v>
      </c>
      <c r="AG7" s="218" t="s">
        <v>4749</v>
      </c>
      <c r="AH7" s="249">
        <v>2850110367511</v>
      </c>
      <c r="AI7" s="240" t="s">
        <v>4786</v>
      </c>
    </row>
    <row r="8" spans="1:35" x14ac:dyDescent="0.3">
      <c r="A8" s="233" t="s">
        <v>14251</v>
      </c>
      <c r="B8" s="240"/>
      <c r="D8" s="194">
        <f t="shared" si="0"/>
        <v>1</v>
      </c>
      <c r="F8" s="246" t="s">
        <v>4078</v>
      </c>
      <c r="G8" s="232">
        <v>1101140315330</v>
      </c>
      <c r="H8" s="239">
        <v>2</v>
      </c>
      <c r="I8" s="262" t="s">
        <v>3541</v>
      </c>
      <c r="J8" s="239">
        <v>202411</v>
      </c>
      <c r="R8" s="217" t="s">
        <v>7256</v>
      </c>
      <c r="U8" s="233"/>
      <c r="V8" s="232"/>
      <c r="X8" s="286"/>
      <c r="Z8" s="233" t="s">
        <v>8553</v>
      </c>
      <c r="AA8" s="65" t="s">
        <v>8568</v>
      </c>
      <c r="AC8" s="233" t="s">
        <v>8574</v>
      </c>
      <c r="AD8" s="254" t="s">
        <v>3727</v>
      </c>
      <c r="AE8" t="s">
        <v>3727</v>
      </c>
      <c r="AG8" s="218" t="s">
        <v>4765</v>
      </c>
      <c r="AH8" s="249">
        <v>1101118202080</v>
      </c>
      <c r="AI8" s="239" t="s">
        <v>4786</v>
      </c>
    </row>
    <row r="9" spans="1:35" x14ac:dyDescent="0.3">
      <c r="A9" s="233" t="s">
        <v>14238</v>
      </c>
      <c r="B9" s="240" t="s">
        <v>14222</v>
      </c>
      <c r="C9" t="s">
        <v>3982</v>
      </c>
      <c r="D9" s="194">
        <f t="shared" si="0"/>
        <v>1</v>
      </c>
      <c r="F9" s="233" t="s">
        <v>4102</v>
      </c>
      <c r="G9" s="232">
        <v>1101114191815</v>
      </c>
      <c r="H9" s="239">
        <v>2</v>
      </c>
      <c r="I9" s="262" t="s">
        <v>7617</v>
      </c>
      <c r="J9" s="220">
        <v>202411</v>
      </c>
      <c r="R9" s="217" t="s">
        <v>7683</v>
      </c>
      <c r="U9" s="233"/>
      <c r="V9" s="232"/>
      <c r="X9" s="286"/>
      <c r="Z9" s="233" t="s">
        <v>8562</v>
      </c>
      <c r="AC9" s="233" t="s">
        <v>8552</v>
      </c>
      <c r="AD9" s="240" t="s">
        <v>4914</v>
      </c>
      <c r="AE9" t="s">
        <v>1650</v>
      </c>
      <c r="AG9" s="218" t="s">
        <v>9078</v>
      </c>
      <c r="AH9" s="249">
        <v>1101116427226</v>
      </c>
      <c r="AI9" s="240" t="s">
        <v>3503</v>
      </c>
    </row>
    <row r="10" spans="1:35" x14ac:dyDescent="0.3">
      <c r="A10" s="233" t="s">
        <v>14232</v>
      </c>
      <c r="B10" s="240" t="s">
        <v>14236</v>
      </c>
      <c r="C10" t="s">
        <v>3983</v>
      </c>
      <c r="D10" s="194">
        <f t="shared" si="0"/>
        <v>1</v>
      </c>
      <c r="F10" s="233" t="s">
        <v>4099</v>
      </c>
      <c r="G10" s="232">
        <v>1101118252126</v>
      </c>
      <c r="H10" s="239">
        <v>2</v>
      </c>
      <c r="I10" s="262" t="s">
        <v>3955</v>
      </c>
      <c r="J10" s="220">
        <v>202411</v>
      </c>
      <c r="R10" s="217" t="s">
        <v>4828</v>
      </c>
      <c r="U10" s="233"/>
      <c r="V10" s="232"/>
      <c r="X10" s="286"/>
      <c r="Z10" s="233" t="s">
        <v>8561</v>
      </c>
      <c r="AA10" s="65" t="s">
        <v>8565</v>
      </c>
      <c r="AC10" s="233" t="s">
        <v>8575</v>
      </c>
      <c r="AD10" s="240" t="s">
        <v>119</v>
      </c>
      <c r="AE10" t="s">
        <v>638</v>
      </c>
      <c r="AG10" s="218" t="s">
        <v>7258</v>
      </c>
      <c r="AH10" s="249">
        <v>1101116427226</v>
      </c>
      <c r="AI10" s="240" t="s">
        <v>3503</v>
      </c>
    </row>
    <row r="11" spans="1:35" x14ac:dyDescent="0.3">
      <c r="A11" s="218"/>
      <c r="B11" s="240"/>
      <c r="D11" s="194">
        <f t="shared" si="0"/>
        <v>1</v>
      </c>
      <c r="F11" s="233" t="s">
        <v>4099</v>
      </c>
      <c r="G11" s="232">
        <v>1101118252126</v>
      </c>
      <c r="H11" s="239">
        <v>2</v>
      </c>
      <c r="I11" s="262" t="s">
        <v>3955</v>
      </c>
      <c r="J11" s="220">
        <v>202411</v>
      </c>
      <c r="R11" s="217" t="s">
        <v>6713</v>
      </c>
      <c r="U11" s="233"/>
      <c r="V11" s="232"/>
      <c r="X11" s="232"/>
      <c r="AC11" s="233" t="s">
        <v>8575</v>
      </c>
      <c r="AD11" s="240" t="s">
        <v>119</v>
      </c>
      <c r="AE11" t="s">
        <v>638</v>
      </c>
      <c r="AG11" s="218" t="s">
        <v>4708</v>
      </c>
      <c r="AH11" s="249">
        <v>1101116190336</v>
      </c>
      <c r="AI11" s="239" t="s">
        <v>3577</v>
      </c>
    </row>
    <row r="12" spans="1:35" x14ac:dyDescent="0.3">
      <c r="A12" s="218"/>
      <c r="B12" s="240"/>
      <c r="D12" s="194">
        <f t="shared" si="0"/>
        <v>1</v>
      </c>
      <c r="F12" s="233" t="s">
        <v>4076</v>
      </c>
      <c r="G12" s="232">
        <v>1101115685411</v>
      </c>
      <c r="H12" s="239">
        <v>2</v>
      </c>
      <c r="I12" s="262" t="s">
        <v>119</v>
      </c>
      <c r="J12" s="239">
        <v>202411</v>
      </c>
      <c r="R12" s="217" t="s">
        <v>7684</v>
      </c>
      <c r="U12" s="233"/>
      <c r="V12" s="232"/>
      <c r="X12" s="232"/>
      <c r="AC12" s="233" t="s">
        <v>8553</v>
      </c>
      <c r="AD12" s="240" t="s">
        <v>4128</v>
      </c>
      <c r="AE12" t="s">
        <v>638</v>
      </c>
      <c r="AG12" s="218" t="s">
        <v>4719</v>
      </c>
      <c r="AH12" s="249">
        <v>1101117221833</v>
      </c>
      <c r="AI12" s="239" t="s">
        <v>4894</v>
      </c>
    </row>
    <row r="13" spans="1:35" x14ac:dyDescent="0.3">
      <c r="A13" s="218"/>
      <c r="B13" s="240"/>
      <c r="D13" s="194">
        <f t="shared" si="0"/>
        <v>1</v>
      </c>
      <c r="F13" s="246" t="s">
        <v>4079</v>
      </c>
      <c r="G13" s="232">
        <v>1101140301991</v>
      </c>
      <c r="H13" s="239">
        <v>2</v>
      </c>
      <c r="I13" s="262" t="s">
        <v>3575</v>
      </c>
      <c r="J13" s="239">
        <v>202411</v>
      </c>
      <c r="R13" s="217" t="s">
        <v>6713</v>
      </c>
      <c r="U13" s="233"/>
      <c r="V13" s="232"/>
      <c r="X13" s="232"/>
      <c r="AC13" s="233" t="s">
        <v>8562</v>
      </c>
      <c r="AD13" s="240" t="s">
        <v>119</v>
      </c>
      <c r="AE13" t="s">
        <v>638</v>
      </c>
      <c r="AG13" s="218" t="s">
        <v>4748</v>
      </c>
      <c r="AH13" s="249">
        <v>1101112273269</v>
      </c>
      <c r="AI13" s="239" t="s">
        <v>3577</v>
      </c>
    </row>
    <row r="14" spans="1:35" x14ac:dyDescent="0.3">
      <c r="A14" s="218"/>
      <c r="B14" s="240"/>
      <c r="D14" s="194">
        <f t="shared" si="0"/>
        <v>1</v>
      </c>
      <c r="F14" s="233" t="s">
        <v>4094</v>
      </c>
      <c r="G14" s="232" t="s">
        <v>3939</v>
      </c>
      <c r="H14" s="239">
        <v>3</v>
      </c>
      <c r="I14" s="262" t="s">
        <v>3575</v>
      </c>
      <c r="J14" s="239">
        <v>202411</v>
      </c>
      <c r="R14" s="217" t="s">
        <v>6339</v>
      </c>
      <c r="U14" s="233"/>
      <c r="V14" s="232"/>
      <c r="AC14" s="233" t="s">
        <v>8561</v>
      </c>
      <c r="AD14" s="240" t="s">
        <v>8547</v>
      </c>
      <c r="AE14" t="s">
        <v>8577</v>
      </c>
      <c r="AG14" s="218" t="s">
        <v>4750</v>
      </c>
      <c r="AH14" s="249">
        <v>1601110625545</v>
      </c>
      <c r="AI14" s="239" t="s">
        <v>3577</v>
      </c>
    </row>
    <row r="15" spans="1:35" x14ac:dyDescent="0.3">
      <c r="A15" s="218"/>
      <c r="B15" s="240"/>
      <c r="D15" s="194">
        <f t="shared" si="0"/>
        <v>1</v>
      </c>
      <c r="F15" s="233" t="s">
        <v>4106</v>
      </c>
      <c r="G15" s="232">
        <v>1313110277420</v>
      </c>
      <c r="H15" s="239">
        <v>2</v>
      </c>
      <c r="I15" s="262" t="s">
        <v>3543</v>
      </c>
      <c r="J15" s="239">
        <v>202411</v>
      </c>
      <c r="R15" s="217" t="s">
        <v>7403</v>
      </c>
      <c r="U15" s="233"/>
      <c r="V15" s="232"/>
      <c r="AG15" s="218" t="s">
        <v>4750</v>
      </c>
      <c r="AH15" s="249">
        <v>1601110625545</v>
      </c>
      <c r="AI15" s="239" t="s">
        <v>3577</v>
      </c>
    </row>
    <row r="16" spans="1:35" x14ac:dyDescent="0.3">
      <c r="A16" s="218"/>
      <c r="B16" s="240"/>
      <c r="D16" s="194">
        <f t="shared" si="0"/>
        <v>1</v>
      </c>
      <c r="F16" s="233" t="s">
        <v>4106</v>
      </c>
      <c r="G16" s="232">
        <v>1313110277420</v>
      </c>
      <c r="H16" s="239">
        <v>2</v>
      </c>
      <c r="I16" s="262" t="s">
        <v>3543</v>
      </c>
      <c r="J16" s="239">
        <v>202411</v>
      </c>
      <c r="R16" s="217" t="s">
        <v>7680</v>
      </c>
      <c r="AG16" s="218" t="s">
        <v>4771</v>
      </c>
      <c r="AH16" s="249">
        <v>1101114929000</v>
      </c>
      <c r="AI16" s="239" t="s">
        <v>3577</v>
      </c>
    </row>
    <row r="17" spans="1:35" x14ac:dyDescent="0.3">
      <c r="A17" s="218"/>
      <c r="B17" s="240"/>
      <c r="D17" s="194">
        <f t="shared" si="0"/>
        <v>1</v>
      </c>
      <c r="F17" s="233" t="s">
        <v>4086</v>
      </c>
      <c r="G17" s="232" t="s">
        <v>3941</v>
      </c>
      <c r="H17" s="239">
        <v>3</v>
      </c>
      <c r="I17" s="262" t="s">
        <v>7614</v>
      </c>
      <c r="J17" s="239">
        <v>202411</v>
      </c>
      <c r="R17" s="217" t="s">
        <v>6339</v>
      </c>
      <c r="AG17" s="218" t="s">
        <v>4679</v>
      </c>
      <c r="AH17" s="249">
        <v>1311110422392</v>
      </c>
      <c r="AI17" s="239" t="s">
        <v>4801</v>
      </c>
    </row>
    <row r="18" spans="1:35" x14ac:dyDescent="0.3">
      <c r="A18" s="218"/>
      <c r="B18" s="240"/>
      <c r="D18" s="194">
        <f t="shared" si="0"/>
        <v>1</v>
      </c>
      <c r="F18" s="233" t="s">
        <v>4086</v>
      </c>
      <c r="G18" s="232" t="s">
        <v>3941</v>
      </c>
      <c r="H18" s="239">
        <v>3</v>
      </c>
      <c r="I18" s="262" t="s">
        <v>3724</v>
      </c>
      <c r="J18" s="239">
        <v>202411</v>
      </c>
      <c r="R18" s="194"/>
      <c r="AG18" s="218" t="s">
        <v>4685</v>
      </c>
      <c r="AH18" s="249">
        <v>1801110948646</v>
      </c>
      <c r="AI18" s="239" t="s">
        <v>4801</v>
      </c>
    </row>
    <row r="19" spans="1:35" x14ac:dyDescent="0.3">
      <c r="A19" s="218"/>
      <c r="B19" s="240"/>
      <c r="D19" s="194">
        <f t="shared" si="0"/>
        <v>1</v>
      </c>
      <c r="F19" s="233" t="s">
        <v>4790</v>
      </c>
      <c r="G19" s="232">
        <v>1101113512038</v>
      </c>
      <c r="H19" s="239">
        <v>2</v>
      </c>
      <c r="I19" s="262" t="s">
        <v>3724</v>
      </c>
      <c r="J19" s="220">
        <v>202411</v>
      </c>
      <c r="AG19" s="218" t="s">
        <v>4696</v>
      </c>
      <c r="AH19" s="249">
        <v>1801111151040</v>
      </c>
      <c r="AI19" s="239" t="s">
        <v>4801</v>
      </c>
    </row>
    <row r="20" spans="1:35" x14ac:dyDescent="0.3">
      <c r="A20" s="218"/>
      <c r="B20" s="240"/>
      <c r="D20" s="194">
        <f t="shared" si="0"/>
        <v>1</v>
      </c>
      <c r="F20" s="233" t="s">
        <v>4080</v>
      </c>
      <c r="G20" s="232">
        <v>1101130017756</v>
      </c>
      <c r="H20" s="239">
        <v>2</v>
      </c>
      <c r="I20" s="262" t="s">
        <v>3574</v>
      </c>
      <c r="J20" s="239">
        <v>202411</v>
      </c>
      <c r="AG20" s="218" t="s">
        <v>4686</v>
      </c>
      <c r="AH20" s="249">
        <v>1801110954958</v>
      </c>
      <c r="AI20" s="239" t="s">
        <v>160</v>
      </c>
    </row>
    <row r="21" spans="1:35" x14ac:dyDescent="0.3">
      <c r="A21" s="218"/>
      <c r="B21" s="240"/>
      <c r="D21" s="194">
        <f t="shared" si="0"/>
        <v>1</v>
      </c>
      <c r="F21" s="233" t="s">
        <v>4098</v>
      </c>
      <c r="G21" s="232">
        <v>1101115304756</v>
      </c>
      <c r="H21" s="239">
        <v>2</v>
      </c>
      <c r="I21" s="262" t="s">
        <v>7619</v>
      </c>
      <c r="J21" s="239">
        <v>202411</v>
      </c>
      <c r="AG21" s="218" t="s">
        <v>4686</v>
      </c>
      <c r="AH21" s="249">
        <v>1801110954958</v>
      </c>
      <c r="AI21" s="239" t="s">
        <v>160</v>
      </c>
    </row>
    <row r="22" spans="1:35" x14ac:dyDescent="0.3">
      <c r="A22" s="218"/>
      <c r="B22" s="240"/>
      <c r="D22" s="194">
        <f t="shared" si="0"/>
        <v>1</v>
      </c>
      <c r="F22" s="233" t="s">
        <v>4075</v>
      </c>
      <c r="G22" s="232">
        <v>1101111085079</v>
      </c>
      <c r="H22" s="239">
        <v>2</v>
      </c>
      <c r="I22" s="262" t="s">
        <v>3645</v>
      </c>
      <c r="J22" s="239">
        <v>202411</v>
      </c>
      <c r="AG22" s="218" t="s">
        <v>4734</v>
      </c>
      <c r="AH22" s="249">
        <v>1342110213952</v>
      </c>
      <c r="AI22" s="239" t="s">
        <v>160</v>
      </c>
    </row>
    <row r="23" spans="1:35" x14ac:dyDescent="0.3">
      <c r="A23" s="218"/>
      <c r="B23" s="240"/>
      <c r="D23" s="194">
        <f t="shared" si="0"/>
        <v>1</v>
      </c>
      <c r="F23" s="233" t="s">
        <v>4087</v>
      </c>
      <c r="G23" s="232">
        <v>1101116124666</v>
      </c>
      <c r="H23" s="239">
        <v>2</v>
      </c>
      <c r="I23" s="262" t="s">
        <v>3697</v>
      </c>
      <c r="J23" s="239">
        <v>202411</v>
      </c>
      <c r="AG23" s="218" t="s">
        <v>4734</v>
      </c>
      <c r="AH23" s="249">
        <v>1342110213952</v>
      </c>
      <c r="AI23" s="239" t="s">
        <v>160</v>
      </c>
    </row>
    <row r="24" spans="1:35" x14ac:dyDescent="0.3">
      <c r="A24" s="218"/>
      <c r="B24" s="240"/>
      <c r="D24" s="194">
        <f t="shared" si="0"/>
        <v>1</v>
      </c>
      <c r="F24" s="233" t="s">
        <v>4091</v>
      </c>
      <c r="G24" s="232">
        <v>1101117133062</v>
      </c>
      <c r="H24" s="239">
        <v>2</v>
      </c>
      <c r="I24" s="262" t="s">
        <v>3529</v>
      </c>
      <c r="J24" s="239">
        <v>202411</v>
      </c>
      <c r="AG24" s="218" t="s">
        <v>4752</v>
      </c>
      <c r="AH24" s="249" t="s">
        <v>4753</v>
      </c>
      <c r="AI24" s="239" t="s">
        <v>160</v>
      </c>
    </row>
    <row r="25" spans="1:35" x14ac:dyDescent="0.3">
      <c r="A25" s="218"/>
      <c r="B25" s="240"/>
      <c r="D25" s="194">
        <f t="shared" si="0"/>
        <v>1</v>
      </c>
      <c r="F25" s="217" t="s">
        <v>4781</v>
      </c>
      <c r="G25" s="247" t="s">
        <v>4782</v>
      </c>
      <c r="H25" s="239">
        <v>2</v>
      </c>
      <c r="I25" s="262" t="s">
        <v>3578</v>
      </c>
      <c r="J25" s="239">
        <v>202411</v>
      </c>
      <c r="AG25" s="218" t="s">
        <v>4756</v>
      </c>
      <c r="AH25" s="249">
        <v>1101117974276</v>
      </c>
      <c r="AI25" s="239" t="s">
        <v>160</v>
      </c>
    </row>
    <row r="26" spans="1:35" x14ac:dyDescent="0.3">
      <c r="A26" s="218"/>
      <c r="B26" s="240"/>
      <c r="D26" s="194">
        <f t="shared" si="0"/>
        <v>1</v>
      </c>
      <c r="F26" s="233" t="s">
        <v>4895</v>
      </c>
      <c r="G26" s="232">
        <v>1311110163300</v>
      </c>
      <c r="H26" s="239">
        <v>2</v>
      </c>
      <c r="I26" s="262" t="s">
        <v>158</v>
      </c>
      <c r="J26" s="239">
        <v>202411</v>
      </c>
      <c r="AG26" s="218" t="s">
        <v>4717</v>
      </c>
      <c r="AH26" s="249">
        <v>1358110299678</v>
      </c>
      <c r="AI26" s="239" t="s">
        <v>4788</v>
      </c>
    </row>
    <row r="27" spans="1:35" x14ac:dyDescent="0.3">
      <c r="A27" s="218"/>
      <c r="B27" s="240"/>
      <c r="D27" s="194">
        <f t="shared" si="0"/>
        <v>1</v>
      </c>
      <c r="F27" s="233" t="s">
        <v>4095</v>
      </c>
      <c r="G27" s="232">
        <v>1101115370674</v>
      </c>
      <c r="H27" s="239">
        <v>2</v>
      </c>
      <c r="I27" s="262" t="s">
        <v>3509</v>
      </c>
      <c r="J27" s="239">
        <v>202411</v>
      </c>
      <c r="AG27" s="218" t="s">
        <v>4761</v>
      </c>
      <c r="AH27" s="249">
        <v>1101117884110</v>
      </c>
      <c r="AI27" s="239" t="s">
        <v>4788</v>
      </c>
    </row>
    <row r="28" spans="1:35" x14ac:dyDescent="0.3">
      <c r="A28" s="218"/>
      <c r="B28" s="240"/>
      <c r="D28" s="194">
        <f t="shared" si="0"/>
        <v>1</v>
      </c>
      <c r="F28" s="233" t="s">
        <v>4093</v>
      </c>
      <c r="G28" s="232" t="s">
        <v>4011</v>
      </c>
      <c r="H28" s="239">
        <v>2</v>
      </c>
      <c r="I28" s="262" t="s">
        <v>3506</v>
      </c>
      <c r="J28" s="239">
        <v>202411</v>
      </c>
      <c r="AG28" s="218" t="s">
        <v>4761</v>
      </c>
      <c r="AH28" s="249">
        <v>1101117884110</v>
      </c>
      <c r="AI28" s="239" t="s">
        <v>4788</v>
      </c>
    </row>
    <row r="29" spans="1:35" x14ac:dyDescent="0.3">
      <c r="A29" s="218"/>
      <c r="B29" s="240"/>
      <c r="D29" s="194">
        <f t="shared" si="0"/>
        <v>1</v>
      </c>
      <c r="F29" s="233" t="s">
        <v>4097</v>
      </c>
      <c r="G29" s="232">
        <v>1101111006174</v>
      </c>
      <c r="H29" s="239">
        <v>2</v>
      </c>
      <c r="I29" s="262" t="s">
        <v>7616</v>
      </c>
      <c r="J29" s="239">
        <v>202411</v>
      </c>
      <c r="AG29" s="218" t="s">
        <v>4761</v>
      </c>
      <c r="AH29" s="249">
        <v>1101117884110</v>
      </c>
      <c r="AI29" s="239" t="s">
        <v>4788</v>
      </c>
    </row>
    <row r="30" spans="1:35" x14ac:dyDescent="0.3">
      <c r="A30" s="218"/>
      <c r="B30" s="240"/>
      <c r="D30" s="194">
        <f t="shared" si="0"/>
        <v>1</v>
      </c>
      <c r="F30" s="233" t="s">
        <v>4100</v>
      </c>
      <c r="G30" s="232" t="s">
        <v>4015</v>
      </c>
      <c r="H30" s="239">
        <v>2</v>
      </c>
      <c r="I30" s="262" t="s">
        <v>3580</v>
      </c>
      <c r="J30" s="239">
        <v>202411</v>
      </c>
      <c r="AG30" s="218" t="s">
        <v>4767</v>
      </c>
      <c r="AH30" s="249">
        <v>1101116836865</v>
      </c>
      <c r="AI30" s="239" t="s">
        <v>4788</v>
      </c>
    </row>
    <row r="31" spans="1:35" x14ac:dyDescent="0.3">
      <c r="A31" s="218"/>
      <c r="B31" s="240"/>
      <c r="D31" s="194">
        <f t="shared" si="0"/>
        <v>1</v>
      </c>
      <c r="AG31" s="218" t="s">
        <v>4769</v>
      </c>
      <c r="AH31" s="249">
        <v>1101118155578</v>
      </c>
      <c r="AI31" s="239" t="s">
        <v>4788</v>
      </c>
    </row>
    <row r="32" spans="1:35" x14ac:dyDescent="0.3">
      <c r="A32" s="218"/>
      <c r="B32" s="240"/>
      <c r="D32" s="194">
        <f t="shared" si="0"/>
        <v>1</v>
      </c>
      <c r="H32" t="s">
        <v>9767</v>
      </c>
      <c r="AG32" s="218" t="s">
        <v>4724</v>
      </c>
      <c r="AH32" s="249">
        <v>1101117668267</v>
      </c>
      <c r="AI32" s="239" t="s">
        <v>166</v>
      </c>
    </row>
    <row r="33" spans="1:35" x14ac:dyDescent="0.3">
      <c r="A33" s="218"/>
      <c r="B33" s="240"/>
      <c r="D33" s="194">
        <f t="shared" si="0"/>
        <v>1</v>
      </c>
      <c r="G33">
        <v>2</v>
      </c>
      <c r="H33" t="s">
        <v>9768</v>
      </c>
      <c r="AG33" s="218" t="s">
        <v>4724</v>
      </c>
      <c r="AH33" s="249">
        <v>1101117668267</v>
      </c>
      <c r="AI33" s="239" t="s">
        <v>166</v>
      </c>
    </row>
    <row r="34" spans="1:35" x14ac:dyDescent="0.3">
      <c r="A34" s="218"/>
      <c r="B34" s="240"/>
      <c r="D34" s="194">
        <f t="shared" si="0"/>
        <v>1</v>
      </c>
      <c r="G34">
        <v>3</v>
      </c>
      <c r="H34" t="s">
        <v>9769</v>
      </c>
      <c r="AG34" s="218" t="s">
        <v>4731</v>
      </c>
      <c r="AH34" s="249">
        <v>1101116446193</v>
      </c>
      <c r="AI34" s="239" t="s">
        <v>166</v>
      </c>
    </row>
    <row r="35" spans="1:35" x14ac:dyDescent="0.3">
      <c r="A35" s="218"/>
      <c r="B35" s="240"/>
      <c r="D35" s="194">
        <f t="shared" si="0"/>
        <v>1</v>
      </c>
      <c r="G35">
        <v>4</v>
      </c>
      <c r="H35" t="s">
        <v>9770</v>
      </c>
      <c r="AG35" s="218" t="s">
        <v>4747</v>
      </c>
      <c r="AH35" s="249">
        <v>1201110942236</v>
      </c>
      <c r="AI35" s="239" t="s">
        <v>166</v>
      </c>
    </row>
    <row r="36" spans="1:35" x14ac:dyDescent="0.3">
      <c r="A36" s="218"/>
      <c r="B36" s="240"/>
      <c r="D36" s="194">
        <f t="shared" si="0"/>
        <v>1</v>
      </c>
      <c r="G36">
        <v>5</v>
      </c>
      <c r="H36" t="s">
        <v>9771</v>
      </c>
      <c r="AG36" s="218" t="s">
        <v>4762</v>
      </c>
      <c r="AH36" s="249" t="s">
        <v>4763</v>
      </c>
      <c r="AI36" s="239" t="s">
        <v>166</v>
      </c>
    </row>
    <row r="37" spans="1:35" x14ac:dyDescent="0.3">
      <c r="A37" s="218"/>
      <c r="B37" s="240"/>
      <c r="D37" s="194">
        <f t="shared" si="0"/>
        <v>1</v>
      </c>
      <c r="G37">
        <v>6</v>
      </c>
      <c r="H37" t="s">
        <v>9772</v>
      </c>
      <c r="AG37" s="218" t="s">
        <v>4690</v>
      </c>
      <c r="AH37" s="249">
        <v>1101116392198</v>
      </c>
      <c r="AI37" s="239" t="s">
        <v>187</v>
      </c>
    </row>
    <row r="38" spans="1:35" x14ac:dyDescent="0.3">
      <c r="A38" s="218"/>
      <c r="B38" s="240"/>
      <c r="D38" s="194">
        <f t="shared" si="0"/>
        <v>1</v>
      </c>
      <c r="G38">
        <v>7</v>
      </c>
      <c r="H38" t="s">
        <v>9773</v>
      </c>
      <c r="AG38" s="218" t="s">
        <v>4690</v>
      </c>
      <c r="AH38" s="249">
        <v>1101116392198</v>
      </c>
      <c r="AI38" s="239" t="s">
        <v>187</v>
      </c>
    </row>
    <row r="39" spans="1:35" x14ac:dyDescent="0.3">
      <c r="A39" s="218"/>
      <c r="B39" s="240"/>
      <c r="D39" s="194">
        <f t="shared" si="0"/>
        <v>1</v>
      </c>
      <c r="G39">
        <v>8</v>
      </c>
      <c r="H39" t="s">
        <v>9774</v>
      </c>
      <c r="AG39" s="218" t="s">
        <v>4690</v>
      </c>
      <c r="AH39" s="249">
        <v>1101116392198</v>
      </c>
      <c r="AI39" s="239" t="s">
        <v>187</v>
      </c>
    </row>
    <row r="40" spans="1:35" x14ac:dyDescent="0.3">
      <c r="A40" s="218"/>
      <c r="B40" s="240"/>
      <c r="D40" s="194">
        <f t="shared" si="0"/>
        <v>1</v>
      </c>
      <c r="G40">
        <v>9</v>
      </c>
      <c r="H40" t="s">
        <v>9775</v>
      </c>
      <c r="AG40" s="218" t="s">
        <v>4690</v>
      </c>
      <c r="AH40" s="249">
        <v>1101116392198</v>
      </c>
      <c r="AI40" s="239" t="s">
        <v>187</v>
      </c>
    </row>
    <row r="41" spans="1:35" x14ac:dyDescent="0.3">
      <c r="A41" s="218"/>
      <c r="B41" s="240"/>
      <c r="D41" s="194">
        <f t="shared" si="0"/>
        <v>1</v>
      </c>
      <c r="AG41" s="218" t="s">
        <v>4705</v>
      </c>
      <c r="AH41" s="249" t="s">
        <v>4675</v>
      </c>
      <c r="AI41" s="239" t="s">
        <v>187</v>
      </c>
    </row>
    <row r="42" spans="1:35" x14ac:dyDescent="0.3">
      <c r="A42" s="218"/>
      <c r="B42" s="240"/>
      <c r="D42" s="194">
        <f t="shared" si="0"/>
        <v>1</v>
      </c>
      <c r="AG42" s="218" t="s">
        <v>4718</v>
      </c>
      <c r="AH42" s="249">
        <v>1101116254041</v>
      </c>
      <c r="AI42" s="239" t="s">
        <v>187</v>
      </c>
    </row>
    <row r="43" spans="1:35" x14ac:dyDescent="0.3">
      <c r="A43" s="218"/>
      <c r="B43" s="240"/>
      <c r="D43" s="194">
        <f t="shared" si="0"/>
        <v>1</v>
      </c>
      <c r="AG43" s="218" t="s">
        <v>4720</v>
      </c>
      <c r="AH43" s="249" t="s">
        <v>4721</v>
      </c>
      <c r="AI43" s="239" t="s">
        <v>187</v>
      </c>
    </row>
    <row r="44" spans="1:35" x14ac:dyDescent="0.3">
      <c r="A44" s="218"/>
      <c r="B44" s="240"/>
      <c r="D44" s="194">
        <f t="shared" si="0"/>
        <v>1</v>
      </c>
      <c r="AG44" s="218" t="s">
        <v>4735</v>
      </c>
      <c r="AH44" s="249">
        <v>1101115292993</v>
      </c>
      <c r="AI44" s="239" t="s">
        <v>187</v>
      </c>
    </row>
    <row r="45" spans="1:35" x14ac:dyDescent="0.3">
      <c r="A45" s="218"/>
      <c r="B45" s="240"/>
      <c r="D45" s="194">
        <f t="shared" si="0"/>
        <v>1</v>
      </c>
      <c r="AG45" s="218" t="s">
        <v>4735</v>
      </c>
      <c r="AH45" s="249">
        <v>1101115292993</v>
      </c>
      <c r="AI45" s="239" t="s">
        <v>187</v>
      </c>
    </row>
    <row r="46" spans="1:35" x14ac:dyDescent="0.3">
      <c r="A46" s="218"/>
      <c r="B46" s="240"/>
      <c r="D46" s="194">
        <f t="shared" si="0"/>
        <v>1</v>
      </c>
      <c r="AG46" s="218" t="s">
        <v>4680</v>
      </c>
      <c r="AH46" s="249">
        <v>1101115892553</v>
      </c>
      <c r="AI46" s="239" t="s">
        <v>119</v>
      </c>
    </row>
    <row r="47" spans="1:35" x14ac:dyDescent="0.3">
      <c r="A47" s="218"/>
      <c r="B47" s="240"/>
      <c r="D47" s="194">
        <f t="shared" si="0"/>
        <v>1</v>
      </c>
      <c r="AG47" s="218" t="s">
        <v>4682</v>
      </c>
      <c r="AH47" s="249">
        <v>1101115199595</v>
      </c>
      <c r="AI47" s="239" t="s">
        <v>119</v>
      </c>
    </row>
    <row r="48" spans="1:35" x14ac:dyDescent="0.3">
      <c r="A48" s="218"/>
      <c r="B48" s="240"/>
      <c r="D48" s="194">
        <f t="shared" si="0"/>
        <v>1</v>
      </c>
      <c r="AG48" s="218" t="s">
        <v>4682</v>
      </c>
      <c r="AH48" s="249">
        <v>1101115199595</v>
      </c>
      <c r="AI48" s="239" t="s">
        <v>119</v>
      </c>
    </row>
    <row r="49" spans="1:35" x14ac:dyDescent="0.3">
      <c r="A49" s="218"/>
      <c r="B49" s="240"/>
      <c r="D49" s="194">
        <f t="shared" si="0"/>
        <v>1</v>
      </c>
      <c r="AG49" s="218" t="s">
        <v>4682</v>
      </c>
      <c r="AH49" s="249">
        <v>1101115199595</v>
      </c>
      <c r="AI49" s="239" t="s">
        <v>119</v>
      </c>
    </row>
    <row r="50" spans="1:35" x14ac:dyDescent="0.3">
      <c r="A50" s="218"/>
      <c r="B50" s="240"/>
      <c r="D50" s="194">
        <f t="shared" si="0"/>
        <v>1</v>
      </c>
      <c r="AG50" s="218" t="s">
        <v>4699</v>
      </c>
      <c r="AH50" s="249">
        <v>1101116927482</v>
      </c>
      <c r="AI50" s="239" t="s">
        <v>119</v>
      </c>
    </row>
    <row r="51" spans="1:35" x14ac:dyDescent="0.3">
      <c r="A51" s="218"/>
      <c r="B51" s="240"/>
      <c r="D51" s="194">
        <f t="shared" si="0"/>
        <v>1</v>
      </c>
      <c r="AG51" s="218" t="s">
        <v>4699</v>
      </c>
      <c r="AH51" s="249">
        <v>1101116927482</v>
      </c>
      <c r="AI51" s="239" t="s">
        <v>119</v>
      </c>
    </row>
    <row r="52" spans="1:35" x14ac:dyDescent="0.3">
      <c r="A52" s="233"/>
      <c r="B52" s="240"/>
      <c r="D52" s="194">
        <f t="shared" si="0"/>
        <v>1</v>
      </c>
      <c r="AG52" s="218" t="s">
        <v>4702</v>
      </c>
      <c r="AH52" s="249">
        <v>1701110605602</v>
      </c>
      <c r="AI52" s="239" t="s">
        <v>119</v>
      </c>
    </row>
    <row r="53" spans="1:35" x14ac:dyDescent="0.3">
      <c r="A53" s="233"/>
      <c r="B53" s="240"/>
      <c r="D53" s="194">
        <f t="shared" si="0"/>
        <v>1</v>
      </c>
      <c r="AG53" s="218" t="s">
        <v>4714</v>
      </c>
      <c r="AH53" s="249">
        <v>1101115770139</v>
      </c>
      <c r="AI53" s="239" t="s">
        <v>4069</v>
      </c>
    </row>
    <row r="54" spans="1:35" x14ac:dyDescent="0.3">
      <c r="A54" s="233"/>
      <c r="B54" s="240"/>
      <c r="D54" s="194">
        <f t="shared" si="0"/>
        <v>1</v>
      </c>
      <c r="AG54" s="218" t="s">
        <v>4723</v>
      </c>
      <c r="AH54" s="249">
        <v>1101117288031</v>
      </c>
      <c r="AI54" s="239" t="s">
        <v>3575</v>
      </c>
    </row>
    <row r="55" spans="1:35" x14ac:dyDescent="0.3">
      <c r="A55" s="233"/>
      <c r="B55" s="240"/>
      <c r="D55" s="194">
        <f t="shared" si="0"/>
        <v>1</v>
      </c>
      <c r="AG55" s="218" t="s">
        <v>4723</v>
      </c>
      <c r="AH55" s="249">
        <v>1101117288031</v>
      </c>
      <c r="AI55" s="239" t="s">
        <v>3575</v>
      </c>
    </row>
    <row r="56" spans="1:35" x14ac:dyDescent="0.3">
      <c r="A56" s="233"/>
      <c r="B56" s="240"/>
      <c r="D56" s="194">
        <f t="shared" si="0"/>
        <v>1</v>
      </c>
      <c r="AG56" s="218" t="s">
        <v>4723</v>
      </c>
      <c r="AH56" s="249">
        <v>1101117288031</v>
      </c>
      <c r="AI56" s="239" t="s">
        <v>3575</v>
      </c>
    </row>
    <row r="57" spans="1:35" x14ac:dyDescent="0.3">
      <c r="A57" s="233"/>
      <c r="B57" s="240"/>
      <c r="D57" s="194">
        <f t="shared" si="0"/>
        <v>1</v>
      </c>
      <c r="AG57" s="218" t="s">
        <v>4736</v>
      </c>
      <c r="AH57" s="249">
        <v>1101116873750</v>
      </c>
      <c r="AI57" s="239" t="s">
        <v>3575</v>
      </c>
    </row>
    <row r="58" spans="1:35" x14ac:dyDescent="0.3">
      <c r="A58" s="233"/>
      <c r="B58" s="240"/>
      <c r="D58" s="194">
        <f t="shared" si="0"/>
        <v>1</v>
      </c>
      <c r="AG58" s="218" t="s">
        <v>4736</v>
      </c>
      <c r="AH58" s="249">
        <v>1101116873750</v>
      </c>
      <c r="AI58" s="239" t="s">
        <v>3575</v>
      </c>
    </row>
    <row r="59" spans="1:35" x14ac:dyDescent="0.3">
      <c r="A59" s="233"/>
      <c r="B59" s="240"/>
      <c r="D59" s="194">
        <f t="shared" si="0"/>
        <v>1</v>
      </c>
      <c r="AG59" s="218" t="s">
        <v>4740</v>
      </c>
      <c r="AH59" s="249">
        <v>1101116021961</v>
      </c>
      <c r="AI59" s="239" t="s">
        <v>3575</v>
      </c>
    </row>
    <row r="60" spans="1:35" x14ac:dyDescent="0.3">
      <c r="A60" s="233"/>
      <c r="B60" s="240"/>
      <c r="D60" s="194">
        <f t="shared" si="0"/>
        <v>1</v>
      </c>
      <c r="AG60" s="218" t="s">
        <v>7559</v>
      </c>
      <c r="AH60" s="249" t="s">
        <v>9092</v>
      </c>
      <c r="AI60" s="240" t="s">
        <v>3575</v>
      </c>
    </row>
    <row r="61" spans="1:35" x14ac:dyDescent="0.3">
      <c r="A61" s="233"/>
      <c r="B61" s="240"/>
      <c r="D61" s="194">
        <f t="shared" si="0"/>
        <v>1</v>
      </c>
      <c r="AG61" s="218" t="s">
        <v>4687</v>
      </c>
      <c r="AH61" s="249">
        <v>1101116353984</v>
      </c>
      <c r="AI61" s="239" t="s">
        <v>4842</v>
      </c>
    </row>
    <row r="62" spans="1:35" x14ac:dyDescent="0.3">
      <c r="A62" s="233"/>
      <c r="B62" s="240"/>
      <c r="D62" s="194">
        <f t="shared" si="0"/>
        <v>1</v>
      </c>
      <c r="AG62" s="218" t="s">
        <v>4687</v>
      </c>
      <c r="AH62" s="249">
        <v>1101116353984</v>
      </c>
      <c r="AI62" s="239" t="s">
        <v>4842</v>
      </c>
    </row>
    <row r="63" spans="1:35" x14ac:dyDescent="0.3">
      <c r="A63" s="233"/>
      <c r="B63" s="254"/>
      <c r="D63" s="194">
        <f t="shared" si="0"/>
        <v>1</v>
      </c>
      <c r="AG63" s="218" t="s">
        <v>4691</v>
      </c>
      <c r="AH63" s="249">
        <v>1101116700432</v>
      </c>
      <c r="AI63" s="239" t="s">
        <v>3543</v>
      </c>
    </row>
    <row r="64" spans="1:35" x14ac:dyDescent="0.3">
      <c r="A64" s="233"/>
      <c r="B64" s="240"/>
      <c r="D64" s="194">
        <f t="shared" si="0"/>
        <v>1</v>
      </c>
      <c r="AG64" s="218" t="s">
        <v>4691</v>
      </c>
      <c r="AH64" s="249">
        <v>1101116700432</v>
      </c>
      <c r="AI64" s="239" t="s">
        <v>3543</v>
      </c>
    </row>
    <row r="65" spans="1:35" x14ac:dyDescent="0.3">
      <c r="A65" s="233"/>
      <c r="B65" s="240"/>
      <c r="D65" s="194">
        <f t="shared" si="0"/>
        <v>1</v>
      </c>
      <c r="AG65" s="218" t="s">
        <v>4691</v>
      </c>
      <c r="AH65" s="249">
        <v>1101116700432</v>
      </c>
      <c r="AI65" s="239" t="s">
        <v>3543</v>
      </c>
    </row>
    <row r="66" spans="1:35" x14ac:dyDescent="0.3">
      <c r="A66" s="233"/>
      <c r="B66" s="240"/>
      <c r="D66" s="194">
        <f t="shared" ref="D66:D129" si="1">IF(B66=C66,1,0)</f>
        <v>1</v>
      </c>
      <c r="AG66" s="218" t="s">
        <v>4692</v>
      </c>
      <c r="AH66" s="249">
        <v>1101116702214</v>
      </c>
      <c r="AI66" s="239" t="s">
        <v>3543</v>
      </c>
    </row>
    <row r="67" spans="1:35" x14ac:dyDescent="0.3">
      <c r="A67" s="233"/>
      <c r="B67" s="240"/>
      <c r="D67" s="194">
        <f t="shared" si="1"/>
        <v>1</v>
      </c>
      <c r="AG67" s="218" t="s">
        <v>4692</v>
      </c>
      <c r="AH67" s="249">
        <v>1101116702214</v>
      </c>
      <c r="AI67" s="239" t="s">
        <v>3543</v>
      </c>
    </row>
    <row r="68" spans="1:35" x14ac:dyDescent="0.3">
      <c r="A68" s="233"/>
      <c r="B68" s="240"/>
      <c r="D68" s="194">
        <f t="shared" si="1"/>
        <v>1</v>
      </c>
      <c r="AG68" s="218" t="s">
        <v>4703</v>
      </c>
      <c r="AH68" s="249">
        <v>1101115642495</v>
      </c>
      <c r="AI68" s="239" t="s">
        <v>3543</v>
      </c>
    </row>
    <row r="69" spans="1:35" x14ac:dyDescent="0.3">
      <c r="A69" s="233"/>
      <c r="B69" s="240"/>
      <c r="D69" s="194">
        <f t="shared" si="1"/>
        <v>1</v>
      </c>
      <c r="AG69" s="218" t="s">
        <v>4704</v>
      </c>
      <c r="AH69" s="249">
        <v>1101115642495</v>
      </c>
      <c r="AI69" s="239" t="s">
        <v>3543</v>
      </c>
    </row>
    <row r="70" spans="1:35" x14ac:dyDescent="0.3">
      <c r="A70" s="233"/>
      <c r="B70" s="239"/>
      <c r="D70" s="194">
        <f t="shared" si="1"/>
        <v>1</v>
      </c>
      <c r="AG70" s="218" t="s">
        <v>4707</v>
      </c>
      <c r="AH70" s="249">
        <v>1346110067260</v>
      </c>
      <c r="AI70" s="239" t="s">
        <v>3543</v>
      </c>
    </row>
    <row r="71" spans="1:35" x14ac:dyDescent="0.3">
      <c r="A71" s="233"/>
      <c r="B71" s="239"/>
      <c r="D71" s="194">
        <f t="shared" si="1"/>
        <v>1</v>
      </c>
      <c r="AG71" s="218" t="s">
        <v>4707</v>
      </c>
      <c r="AH71" s="249">
        <v>1346110067260</v>
      </c>
      <c r="AI71" s="239" t="s">
        <v>3543</v>
      </c>
    </row>
    <row r="72" spans="1:35" x14ac:dyDescent="0.3">
      <c r="A72" s="233"/>
      <c r="B72" s="240"/>
      <c r="D72" s="194">
        <f t="shared" si="1"/>
        <v>1</v>
      </c>
      <c r="AG72" s="218" t="s">
        <v>4754</v>
      </c>
      <c r="AH72" s="249">
        <v>1601110472912</v>
      </c>
      <c r="AI72" s="239" t="s">
        <v>3543</v>
      </c>
    </row>
    <row r="73" spans="1:35" x14ac:dyDescent="0.3">
      <c r="A73" s="233"/>
      <c r="B73" s="240"/>
      <c r="D73" s="194">
        <f t="shared" si="1"/>
        <v>1</v>
      </c>
      <c r="AG73" s="218" t="s">
        <v>4711</v>
      </c>
      <c r="AH73" s="249">
        <v>1942110313594</v>
      </c>
      <c r="AI73" s="239" t="s">
        <v>4812</v>
      </c>
    </row>
    <row r="74" spans="1:35" x14ac:dyDescent="0.3">
      <c r="A74" s="233"/>
      <c r="B74" s="239"/>
      <c r="D74" s="194">
        <f t="shared" si="1"/>
        <v>1</v>
      </c>
      <c r="AG74" s="218" t="s">
        <v>4711</v>
      </c>
      <c r="AH74" s="249">
        <v>1942110313594</v>
      </c>
      <c r="AI74" s="239" t="s">
        <v>4812</v>
      </c>
    </row>
    <row r="75" spans="1:35" x14ac:dyDescent="0.3">
      <c r="A75" s="233"/>
      <c r="B75" s="240"/>
      <c r="D75" s="194">
        <f t="shared" si="1"/>
        <v>1</v>
      </c>
      <c r="AG75" s="218" t="s">
        <v>4738</v>
      </c>
      <c r="AH75" s="249">
        <v>1801110844167</v>
      </c>
      <c r="AI75" s="239" t="s">
        <v>4812</v>
      </c>
    </row>
    <row r="76" spans="1:35" x14ac:dyDescent="0.3">
      <c r="A76" s="233"/>
      <c r="B76" s="239"/>
      <c r="D76" s="194">
        <f t="shared" si="1"/>
        <v>1</v>
      </c>
      <c r="AG76" s="218" t="s">
        <v>4751</v>
      </c>
      <c r="AH76" s="249">
        <v>1101117869807</v>
      </c>
      <c r="AI76" s="239" t="s">
        <v>4812</v>
      </c>
    </row>
    <row r="77" spans="1:35" x14ac:dyDescent="0.3">
      <c r="A77" s="233"/>
      <c r="B77" s="239"/>
      <c r="D77" s="194">
        <f t="shared" si="1"/>
        <v>1</v>
      </c>
      <c r="AG77" s="218" t="s">
        <v>4751</v>
      </c>
      <c r="AH77" s="249">
        <v>1101117869807</v>
      </c>
      <c r="AI77" s="239" t="s">
        <v>4812</v>
      </c>
    </row>
    <row r="78" spans="1:35" x14ac:dyDescent="0.3">
      <c r="A78" s="233"/>
      <c r="B78" s="240"/>
      <c r="D78" s="194">
        <f t="shared" si="1"/>
        <v>1</v>
      </c>
      <c r="AG78" s="218" t="s">
        <v>4766</v>
      </c>
      <c r="AH78" s="249">
        <v>1955110162100</v>
      </c>
      <c r="AI78" s="239" t="s">
        <v>4812</v>
      </c>
    </row>
    <row r="79" spans="1:35" x14ac:dyDescent="0.3">
      <c r="A79" s="233"/>
      <c r="B79" s="239"/>
      <c r="D79" s="194">
        <f t="shared" si="1"/>
        <v>1</v>
      </c>
      <c r="AG79" s="218" t="s">
        <v>4766</v>
      </c>
      <c r="AH79" s="249">
        <v>1955110162100</v>
      </c>
      <c r="AI79" s="239" t="s">
        <v>4812</v>
      </c>
    </row>
    <row r="80" spans="1:35" x14ac:dyDescent="0.3">
      <c r="A80" s="233"/>
      <c r="B80" s="240"/>
      <c r="D80" s="194">
        <f t="shared" si="1"/>
        <v>1</v>
      </c>
      <c r="AG80" s="218" t="s">
        <v>4688</v>
      </c>
      <c r="AH80" s="249">
        <v>1101115949461</v>
      </c>
      <c r="AI80" s="239" t="s">
        <v>3574</v>
      </c>
    </row>
    <row r="81" spans="1:35" x14ac:dyDescent="0.3">
      <c r="A81" s="233"/>
      <c r="B81" s="239"/>
      <c r="D81" s="194">
        <f t="shared" si="1"/>
        <v>1</v>
      </c>
      <c r="AG81" s="218" t="s">
        <v>4688</v>
      </c>
      <c r="AH81" s="249">
        <v>1101115949461</v>
      </c>
      <c r="AI81" s="239" t="s">
        <v>3574</v>
      </c>
    </row>
    <row r="82" spans="1:35" x14ac:dyDescent="0.3">
      <c r="A82" s="233"/>
      <c r="B82" s="239"/>
      <c r="D82" s="194">
        <f t="shared" si="1"/>
        <v>1</v>
      </c>
      <c r="AG82" s="218" t="s">
        <v>4701</v>
      </c>
      <c r="AH82" s="249">
        <v>1801111142479</v>
      </c>
      <c r="AI82" s="239" t="s">
        <v>3574</v>
      </c>
    </row>
    <row r="83" spans="1:35" x14ac:dyDescent="0.3">
      <c r="A83" s="233"/>
      <c r="B83" s="240"/>
      <c r="D83" s="194">
        <f t="shared" si="1"/>
        <v>1</v>
      </c>
      <c r="AG83" s="218" t="s">
        <v>4701</v>
      </c>
      <c r="AH83" s="249">
        <v>1801111142479</v>
      </c>
      <c r="AI83" s="239" t="s">
        <v>3574</v>
      </c>
    </row>
    <row r="84" spans="1:35" x14ac:dyDescent="0.3">
      <c r="A84" s="233"/>
      <c r="B84" s="240"/>
      <c r="D84" s="194">
        <f t="shared" si="1"/>
        <v>1</v>
      </c>
      <c r="AG84" s="218" t="s">
        <v>4701</v>
      </c>
      <c r="AH84" s="249">
        <v>1801111142479</v>
      </c>
      <c r="AI84" s="239" t="s">
        <v>3574</v>
      </c>
    </row>
    <row r="85" spans="1:35" x14ac:dyDescent="0.3">
      <c r="A85" s="233"/>
      <c r="B85" s="240"/>
      <c r="D85" s="194">
        <f t="shared" si="1"/>
        <v>1</v>
      </c>
      <c r="AG85" s="218" t="s">
        <v>4701</v>
      </c>
      <c r="AH85" s="249">
        <v>1801111142479</v>
      </c>
      <c r="AI85" s="239" t="s">
        <v>3574</v>
      </c>
    </row>
    <row r="86" spans="1:35" x14ac:dyDescent="0.3">
      <c r="A86" s="233"/>
      <c r="B86" s="240"/>
      <c r="D86" s="194">
        <f t="shared" si="1"/>
        <v>1</v>
      </c>
      <c r="AG86" s="218" t="s">
        <v>4746</v>
      </c>
      <c r="AH86" s="249">
        <v>1101116514833</v>
      </c>
      <c r="AI86" s="239" t="s">
        <v>3574</v>
      </c>
    </row>
    <row r="87" spans="1:35" x14ac:dyDescent="0.3">
      <c r="A87" s="233"/>
      <c r="B87" s="240"/>
      <c r="D87" s="194">
        <f t="shared" si="1"/>
        <v>1</v>
      </c>
      <c r="AG87" s="218" t="s">
        <v>4770</v>
      </c>
      <c r="AH87" s="249">
        <v>1341110538047</v>
      </c>
      <c r="AI87" s="239" t="s">
        <v>3574</v>
      </c>
    </row>
    <row r="88" spans="1:35" x14ac:dyDescent="0.3">
      <c r="A88" s="233"/>
      <c r="B88" s="240"/>
      <c r="D88" s="194">
        <f t="shared" si="1"/>
        <v>1</v>
      </c>
      <c r="AG88" s="218" t="s">
        <v>4709</v>
      </c>
      <c r="AH88" s="249">
        <v>1101116462389</v>
      </c>
      <c r="AI88" s="239" t="s">
        <v>4072</v>
      </c>
    </row>
    <row r="89" spans="1:35" x14ac:dyDescent="0.3">
      <c r="A89" s="233"/>
      <c r="B89" s="240"/>
      <c r="D89" s="194">
        <f t="shared" si="1"/>
        <v>1</v>
      </c>
      <c r="AG89" s="218" t="s">
        <v>4710</v>
      </c>
      <c r="AH89" s="249">
        <v>1101117488095</v>
      </c>
      <c r="AI89" s="239" t="s">
        <v>4072</v>
      </c>
    </row>
    <row r="90" spans="1:35" x14ac:dyDescent="0.3">
      <c r="A90" s="233"/>
      <c r="B90" s="240"/>
      <c r="D90" s="194">
        <f t="shared" si="1"/>
        <v>1</v>
      </c>
      <c r="AG90" s="218" t="s">
        <v>4710</v>
      </c>
      <c r="AH90" s="249">
        <v>1101117488095</v>
      </c>
      <c r="AI90" s="239" t="s">
        <v>4072</v>
      </c>
    </row>
    <row r="91" spans="1:35" x14ac:dyDescent="0.3">
      <c r="A91" s="233"/>
      <c r="B91" s="240"/>
      <c r="D91" s="194">
        <f t="shared" si="1"/>
        <v>1</v>
      </c>
      <c r="AG91" s="218" t="s">
        <v>4715</v>
      </c>
      <c r="AH91" s="249">
        <v>1601110535009</v>
      </c>
      <c r="AI91" s="239" t="s">
        <v>4072</v>
      </c>
    </row>
    <row r="92" spans="1:35" x14ac:dyDescent="0.3">
      <c r="A92" s="233"/>
      <c r="B92" s="240"/>
      <c r="D92" s="194">
        <f t="shared" si="1"/>
        <v>1</v>
      </c>
      <c r="AG92" s="218" t="s">
        <v>4730</v>
      </c>
      <c r="AH92" s="249">
        <v>1101116860757</v>
      </c>
      <c r="AI92" s="239" t="s">
        <v>4804</v>
      </c>
    </row>
    <row r="93" spans="1:35" x14ac:dyDescent="0.3">
      <c r="A93" s="233"/>
      <c r="B93" s="240"/>
      <c r="D93" s="194">
        <f t="shared" si="1"/>
        <v>1</v>
      </c>
      <c r="AG93" s="218" t="s">
        <v>4730</v>
      </c>
      <c r="AH93" s="249">
        <v>1101116860757</v>
      </c>
      <c r="AI93" s="239" t="s">
        <v>4804</v>
      </c>
    </row>
    <row r="94" spans="1:35" x14ac:dyDescent="0.3">
      <c r="A94" s="233"/>
      <c r="B94" s="240"/>
      <c r="D94" s="194">
        <f t="shared" si="1"/>
        <v>1</v>
      </c>
      <c r="AG94" s="218" t="s">
        <v>4730</v>
      </c>
      <c r="AH94" s="249">
        <v>1101116860757</v>
      </c>
      <c r="AI94" s="239" t="s">
        <v>4804</v>
      </c>
    </row>
    <row r="95" spans="1:35" x14ac:dyDescent="0.3">
      <c r="A95" s="233"/>
      <c r="B95" s="240"/>
      <c r="D95" s="194">
        <f t="shared" si="1"/>
        <v>1</v>
      </c>
      <c r="AG95" s="218" t="s">
        <v>4744</v>
      </c>
      <c r="AH95" s="249">
        <v>1101116644490</v>
      </c>
      <c r="AI95" s="239" t="s">
        <v>3697</v>
      </c>
    </row>
    <row r="96" spans="1:35" x14ac:dyDescent="0.3">
      <c r="A96" s="233"/>
      <c r="B96" s="240"/>
      <c r="D96" s="194">
        <f t="shared" si="1"/>
        <v>1</v>
      </c>
      <c r="AG96" s="218" t="s">
        <v>4744</v>
      </c>
      <c r="AH96" s="249">
        <v>1101116644490</v>
      </c>
      <c r="AI96" s="239" t="s">
        <v>3697</v>
      </c>
    </row>
    <row r="97" spans="1:35" x14ac:dyDescent="0.3">
      <c r="A97" s="233"/>
      <c r="B97" s="240"/>
      <c r="D97" s="194">
        <f t="shared" si="1"/>
        <v>1</v>
      </c>
      <c r="AG97" s="218" t="s">
        <v>4744</v>
      </c>
      <c r="AH97" s="249">
        <v>1101116644490</v>
      </c>
      <c r="AI97" s="239" t="s">
        <v>3697</v>
      </c>
    </row>
    <row r="98" spans="1:35" x14ac:dyDescent="0.3">
      <c r="A98" s="233"/>
      <c r="B98" s="240"/>
      <c r="D98" s="194">
        <f t="shared" si="1"/>
        <v>1</v>
      </c>
      <c r="AG98" s="218" t="s">
        <v>4689</v>
      </c>
      <c r="AH98" s="249">
        <v>1101115780625</v>
      </c>
      <c r="AI98" s="239" t="s">
        <v>4816</v>
      </c>
    </row>
    <row r="99" spans="1:35" x14ac:dyDescent="0.3">
      <c r="A99" s="233"/>
      <c r="B99" s="240"/>
      <c r="D99" s="194">
        <f t="shared" si="1"/>
        <v>1</v>
      </c>
      <c r="AG99" s="218" t="s">
        <v>4745</v>
      </c>
      <c r="AH99" s="249">
        <v>1801111018795</v>
      </c>
      <c r="AI99" s="240" t="s">
        <v>4816</v>
      </c>
    </row>
    <row r="100" spans="1:35" x14ac:dyDescent="0.3">
      <c r="A100" s="233"/>
      <c r="B100" s="240"/>
      <c r="D100" s="194">
        <f t="shared" si="1"/>
        <v>1</v>
      </c>
      <c r="AG100" s="218" t="s">
        <v>4745</v>
      </c>
      <c r="AH100" s="249">
        <v>1801111018795</v>
      </c>
      <c r="AI100" s="240" t="s">
        <v>4816</v>
      </c>
    </row>
    <row r="101" spans="1:35" x14ac:dyDescent="0.3">
      <c r="A101" s="233"/>
      <c r="B101" s="240"/>
      <c r="D101" s="194">
        <f t="shared" si="1"/>
        <v>1</v>
      </c>
      <c r="AG101" s="218" t="s">
        <v>4757</v>
      </c>
      <c r="AH101" s="249">
        <v>1101113282524</v>
      </c>
      <c r="AI101" s="239" t="s">
        <v>4816</v>
      </c>
    </row>
    <row r="102" spans="1:35" x14ac:dyDescent="0.3">
      <c r="A102" s="233"/>
      <c r="B102" s="240"/>
      <c r="D102" s="194">
        <f t="shared" si="1"/>
        <v>1</v>
      </c>
      <c r="AG102" s="218" t="s">
        <v>4678</v>
      </c>
      <c r="AH102" s="249">
        <v>1101115897529</v>
      </c>
      <c r="AI102" s="239" t="s">
        <v>4802</v>
      </c>
    </row>
    <row r="103" spans="1:35" x14ac:dyDescent="0.3">
      <c r="A103" s="233"/>
      <c r="B103" s="240"/>
      <c r="D103" s="194">
        <f t="shared" si="1"/>
        <v>1</v>
      </c>
      <c r="AG103" s="218" t="s">
        <v>4681</v>
      </c>
      <c r="AH103" s="249">
        <v>1358110282235</v>
      </c>
      <c r="AI103" s="239" t="s">
        <v>4802</v>
      </c>
    </row>
    <row r="104" spans="1:35" x14ac:dyDescent="0.3">
      <c r="A104" s="233"/>
      <c r="B104" s="240"/>
      <c r="D104" s="194">
        <f t="shared" si="1"/>
        <v>1</v>
      </c>
      <c r="AG104" s="218" t="s">
        <v>4697</v>
      </c>
      <c r="AH104" s="249" t="s">
        <v>4698</v>
      </c>
      <c r="AI104" s="239" t="s">
        <v>4802</v>
      </c>
    </row>
    <row r="105" spans="1:35" x14ac:dyDescent="0.3">
      <c r="A105" s="233"/>
      <c r="B105" s="240"/>
      <c r="D105" s="194">
        <f t="shared" si="1"/>
        <v>1</v>
      </c>
      <c r="AG105" s="218" t="s">
        <v>4741</v>
      </c>
      <c r="AH105" s="249" t="s">
        <v>4742</v>
      </c>
      <c r="AI105" s="240" t="s">
        <v>4878</v>
      </c>
    </row>
    <row r="106" spans="1:35" x14ac:dyDescent="0.3">
      <c r="A106" s="233"/>
      <c r="B106" s="240"/>
      <c r="D106" s="194">
        <f t="shared" si="1"/>
        <v>1</v>
      </c>
      <c r="AG106" s="218" t="s">
        <v>4109</v>
      </c>
      <c r="AH106" s="249">
        <v>1101117064457</v>
      </c>
      <c r="AI106" s="239" t="s">
        <v>4802</v>
      </c>
    </row>
    <row r="107" spans="1:35" x14ac:dyDescent="0.3">
      <c r="A107" s="233"/>
      <c r="B107" s="240"/>
      <c r="D107" s="194">
        <f t="shared" si="1"/>
        <v>1</v>
      </c>
      <c r="AG107" s="218" t="s">
        <v>4683</v>
      </c>
      <c r="AH107" s="249">
        <v>1101116243218</v>
      </c>
      <c r="AI107" s="239" t="s">
        <v>4803</v>
      </c>
    </row>
    <row r="108" spans="1:35" x14ac:dyDescent="0.3">
      <c r="A108" s="233"/>
      <c r="B108" s="240"/>
      <c r="D108" s="194">
        <f t="shared" si="1"/>
        <v>1</v>
      </c>
      <c r="AG108" s="218" t="s">
        <v>4683</v>
      </c>
      <c r="AH108" s="249">
        <v>1101116243218</v>
      </c>
      <c r="AI108" s="239" t="s">
        <v>4803</v>
      </c>
    </row>
    <row r="109" spans="1:35" x14ac:dyDescent="0.3">
      <c r="A109" s="233"/>
      <c r="B109" s="240"/>
      <c r="D109" s="194">
        <f t="shared" si="1"/>
        <v>1</v>
      </c>
      <c r="AG109" s="218" t="s">
        <v>4694</v>
      </c>
      <c r="AH109" s="249">
        <v>1801111197565</v>
      </c>
      <c r="AI109" s="239" t="s">
        <v>4803</v>
      </c>
    </row>
    <row r="110" spans="1:35" x14ac:dyDescent="0.3">
      <c r="A110" s="233"/>
      <c r="B110" s="240"/>
      <c r="D110" s="194">
        <f t="shared" si="1"/>
        <v>1</v>
      </c>
      <c r="AG110" s="218" t="s">
        <v>4713</v>
      </c>
      <c r="AH110" s="249">
        <v>1101114997693</v>
      </c>
      <c r="AI110" s="239" t="s">
        <v>4803</v>
      </c>
    </row>
    <row r="111" spans="1:35" x14ac:dyDescent="0.3">
      <c r="A111" s="233"/>
      <c r="B111" s="240"/>
      <c r="D111" s="194">
        <f t="shared" si="1"/>
        <v>1</v>
      </c>
      <c r="AG111" s="218" t="s">
        <v>8548</v>
      </c>
      <c r="AH111" s="249">
        <v>1717110130432</v>
      </c>
      <c r="AI111" s="239" t="s">
        <v>4803</v>
      </c>
    </row>
    <row r="112" spans="1:35" x14ac:dyDescent="0.3">
      <c r="A112" s="233"/>
      <c r="B112" s="240"/>
      <c r="D112" s="194">
        <f t="shared" si="1"/>
        <v>1</v>
      </c>
      <c r="AG112" s="218" t="s">
        <v>8548</v>
      </c>
      <c r="AH112" s="249">
        <v>1717110130432</v>
      </c>
      <c r="AI112" s="239" t="s">
        <v>4803</v>
      </c>
    </row>
    <row r="113" spans="1:35" x14ac:dyDescent="0.3">
      <c r="A113" s="233"/>
      <c r="B113" s="240"/>
      <c r="D113" s="194">
        <f t="shared" si="1"/>
        <v>1</v>
      </c>
      <c r="AG113" s="218" t="s">
        <v>4729</v>
      </c>
      <c r="AH113" s="249">
        <v>1101115957670</v>
      </c>
      <c r="AI113" s="239" t="s">
        <v>3578</v>
      </c>
    </row>
    <row r="114" spans="1:35" x14ac:dyDescent="0.3">
      <c r="A114" s="233"/>
      <c r="B114" s="240"/>
      <c r="D114" s="194">
        <f t="shared" si="1"/>
        <v>1</v>
      </c>
      <c r="AG114" s="218" t="s">
        <v>4733</v>
      </c>
      <c r="AH114" s="249">
        <v>1101116600830</v>
      </c>
      <c r="AI114" s="239" t="s">
        <v>4803</v>
      </c>
    </row>
    <row r="115" spans="1:35" x14ac:dyDescent="0.3">
      <c r="A115" s="248"/>
      <c r="B115" s="240"/>
      <c r="D115" s="194">
        <f t="shared" si="1"/>
        <v>1</v>
      </c>
      <c r="AG115" s="218" t="s">
        <v>4733</v>
      </c>
      <c r="AH115" s="249">
        <v>1101116600830</v>
      </c>
      <c r="AI115" s="239" t="s">
        <v>4803</v>
      </c>
    </row>
    <row r="116" spans="1:35" x14ac:dyDescent="0.3">
      <c r="A116" s="248"/>
      <c r="B116" s="240"/>
      <c r="D116" s="194">
        <f t="shared" si="1"/>
        <v>1</v>
      </c>
      <c r="AG116" s="218" t="s">
        <v>4733</v>
      </c>
      <c r="AH116" s="249">
        <v>1101116600830</v>
      </c>
      <c r="AI116" s="239" t="s">
        <v>4803</v>
      </c>
    </row>
    <row r="117" spans="1:35" x14ac:dyDescent="0.3">
      <c r="A117" s="233"/>
      <c r="B117" s="240"/>
      <c r="D117" s="194">
        <f t="shared" si="1"/>
        <v>1</v>
      </c>
      <c r="AG117" s="218" t="s">
        <v>4760</v>
      </c>
      <c r="AH117" s="249">
        <v>1244110178089</v>
      </c>
      <c r="AI117" s="239" t="s">
        <v>4803</v>
      </c>
    </row>
    <row r="118" spans="1:35" x14ac:dyDescent="0.3">
      <c r="A118" s="248"/>
      <c r="B118" s="240"/>
      <c r="D118" s="194">
        <f t="shared" si="1"/>
        <v>1</v>
      </c>
      <c r="AG118" s="218" t="s">
        <v>4760</v>
      </c>
      <c r="AH118" s="249">
        <v>1244110178089</v>
      </c>
      <c r="AI118" s="239" t="s">
        <v>4803</v>
      </c>
    </row>
    <row r="119" spans="1:35" x14ac:dyDescent="0.3">
      <c r="A119" s="233"/>
      <c r="B119" s="240"/>
      <c r="D119" s="194">
        <f t="shared" si="1"/>
        <v>1</v>
      </c>
      <c r="AG119" s="218" t="s">
        <v>4768</v>
      </c>
      <c r="AH119" s="249">
        <v>1101118679560</v>
      </c>
      <c r="AI119" s="240" t="s">
        <v>4893</v>
      </c>
    </row>
    <row r="120" spans="1:35" x14ac:dyDescent="0.3">
      <c r="A120" s="233"/>
      <c r="B120" s="240"/>
      <c r="D120" s="194">
        <f t="shared" si="1"/>
        <v>1</v>
      </c>
      <c r="AG120" s="218" t="s">
        <v>9077</v>
      </c>
      <c r="AH120" s="249">
        <v>1101116531093</v>
      </c>
      <c r="AI120" s="240" t="s">
        <v>3578</v>
      </c>
    </row>
    <row r="121" spans="1:35" x14ac:dyDescent="0.3">
      <c r="A121" s="233"/>
      <c r="B121" s="240"/>
      <c r="D121" s="194">
        <f t="shared" si="1"/>
        <v>1</v>
      </c>
      <c r="AG121" s="218" t="s">
        <v>9077</v>
      </c>
      <c r="AH121" s="249">
        <v>1101116531093</v>
      </c>
      <c r="AI121" s="240" t="s">
        <v>3578</v>
      </c>
    </row>
    <row r="122" spans="1:35" x14ac:dyDescent="0.3">
      <c r="A122" s="233"/>
      <c r="B122" s="240"/>
      <c r="D122" s="194">
        <f t="shared" si="1"/>
        <v>1</v>
      </c>
      <c r="AG122" s="218" t="s">
        <v>8418</v>
      </c>
      <c r="AH122" s="249" t="s">
        <v>7329</v>
      </c>
      <c r="AI122" s="239" t="s">
        <v>4810</v>
      </c>
    </row>
    <row r="123" spans="1:35" x14ac:dyDescent="0.3">
      <c r="A123" s="248"/>
      <c r="B123" s="240"/>
      <c r="D123" s="194">
        <f t="shared" si="1"/>
        <v>1</v>
      </c>
      <c r="AG123" s="218" t="s">
        <v>8418</v>
      </c>
      <c r="AH123" s="249" t="s">
        <v>7329</v>
      </c>
      <c r="AI123" s="239" t="s">
        <v>4810</v>
      </c>
    </row>
    <row r="124" spans="1:35" x14ac:dyDescent="0.3">
      <c r="A124" s="233"/>
      <c r="B124" s="240"/>
      <c r="D124" s="194">
        <f t="shared" si="1"/>
        <v>1</v>
      </c>
      <c r="AG124" s="218" t="s">
        <v>4700</v>
      </c>
      <c r="AH124" s="249">
        <v>1101116814176</v>
      </c>
      <c r="AI124" s="239" t="s">
        <v>4784</v>
      </c>
    </row>
    <row r="125" spans="1:35" x14ac:dyDescent="0.3">
      <c r="A125" s="233"/>
      <c r="B125" s="240"/>
      <c r="D125" s="194">
        <f t="shared" si="1"/>
        <v>1</v>
      </c>
      <c r="AG125" s="218" t="s">
        <v>4700</v>
      </c>
      <c r="AH125" s="249">
        <v>1101116814176</v>
      </c>
      <c r="AI125" s="239" t="s">
        <v>4784</v>
      </c>
    </row>
    <row r="126" spans="1:35" x14ac:dyDescent="0.3">
      <c r="A126" s="233"/>
      <c r="B126" s="240"/>
      <c r="D126" s="194">
        <f t="shared" si="1"/>
        <v>1</v>
      </c>
      <c r="AG126" s="218" t="s">
        <v>4706</v>
      </c>
      <c r="AH126" s="249">
        <v>1345110170114</v>
      </c>
      <c r="AI126" s="239" t="s">
        <v>4784</v>
      </c>
    </row>
    <row r="127" spans="1:35" x14ac:dyDescent="0.3">
      <c r="A127" s="233"/>
      <c r="B127" s="240"/>
      <c r="D127" s="194">
        <f t="shared" si="1"/>
        <v>1</v>
      </c>
      <c r="AG127" s="218" t="s">
        <v>4722</v>
      </c>
      <c r="AH127" s="249">
        <v>1101116372421</v>
      </c>
      <c r="AI127" s="239" t="s">
        <v>4784</v>
      </c>
    </row>
    <row r="128" spans="1:35" x14ac:dyDescent="0.3">
      <c r="A128" s="248"/>
      <c r="B128" s="240"/>
      <c r="D128" s="194">
        <f t="shared" si="1"/>
        <v>1</v>
      </c>
      <c r="AG128" s="218" t="s">
        <v>4737</v>
      </c>
      <c r="AH128" s="249">
        <v>1311110399096</v>
      </c>
      <c r="AI128" s="239" t="s">
        <v>4784</v>
      </c>
    </row>
    <row r="129" spans="1:35" x14ac:dyDescent="0.3">
      <c r="A129" s="248"/>
      <c r="B129" s="240"/>
      <c r="D129" s="194">
        <f t="shared" si="1"/>
        <v>1</v>
      </c>
      <c r="AG129" s="218" t="s">
        <v>4716</v>
      </c>
      <c r="AH129" s="249">
        <v>1101115521764</v>
      </c>
      <c r="AI129" s="239" t="s">
        <v>4814</v>
      </c>
    </row>
    <row r="130" spans="1:35" x14ac:dyDescent="0.3">
      <c r="A130" s="233"/>
      <c r="B130" s="240"/>
      <c r="D130" s="194">
        <f t="shared" ref="D130:D193" si="2">IF(B130=C130,1,0)</f>
        <v>1</v>
      </c>
      <c r="AG130" s="218" t="s">
        <v>4716</v>
      </c>
      <c r="AH130" s="249">
        <v>1101115521764</v>
      </c>
      <c r="AI130" s="239" t="s">
        <v>4814</v>
      </c>
    </row>
    <row r="131" spans="1:35" x14ac:dyDescent="0.3">
      <c r="A131" s="233"/>
      <c r="B131" s="240"/>
      <c r="D131" s="194">
        <f t="shared" si="2"/>
        <v>1</v>
      </c>
      <c r="AG131" s="218" t="s">
        <v>4727</v>
      </c>
      <c r="AH131" s="249">
        <v>1349110076158</v>
      </c>
      <c r="AI131" s="239" t="s">
        <v>4814</v>
      </c>
    </row>
    <row r="132" spans="1:35" x14ac:dyDescent="0.3">
      <c r="A132" s="246"/>
      <c r="B132" s="240"/>
      <c r="D132" s="194">
        <f t="shared" si="2"/>
        <v>1</v>
      </c>
      <c r="AG132" s="218" t="s">
        <v>4743</v>
      </c>
      <c r="AH132" s="249">
        <v>1101117387263</v>
      </c>
      <c r="AI132" s="239" t="s">
        <v>4814</v>
      </c>
    </row>
    <row r="133" spans="1:35" x14ac:dyDescent="0.3">
      <c r="A133" s="233"/>
      <c r="B133" s="240"/>
      <c r="D133" s="194">
        <f t="shared" si="2"/>
        <v>1</v>
      </c>
      <c r="AG133" s="218" t="s">
        <v>4743</v>
      </c>
      <c r="AH133" s="249">
        <v>1101117387263</v>
      </c>
      <c r="AI133" s="239" t="s">
        <v>4814</v>
      </c>
    </row>
    <row r="134" spans="1:35" x14ac:dyDescent="0.3">
      <c r="A134" s="233"/>
      <c r="B134" s="240"/>
      <c r="D134" s="194">
        <f t="shared" si="2"/>
        <v>1</v>
      </c>
      <c r="AG134" s="218" t="s">
        <v>4743</v>
      </c>
      <c r="AH134" s="249">
        <v>1101117387263</v>
      </c>
      <c r="AI134" s="239" t="s">
        <v>4814</v>
      </c>
    </row>
    <row r="135" spans="1:35" x14ac:dyDescent="0.3">
      <c r="A135" s="233"/>
      <c r="B135" s="240"/>
      <c r="D135" s="194">
        <f t="shared" si="2"/>
        <v>1</v>
      </c>
      <c r="AG135" s="218" t="s">
        <v>4764</v>
      </c>
      <c r="AH135" s="249">
        <v>1601110667480</v>
      </c>
      <c r="AI135" s="239" t="s">
        <v>4814</v>
      </c>
    </row>
    <row r="136" spans="1:35" x14ac:dyDescent="0.3">
      <c r="A136" s="233"/>
      <c r="B136" s="240"/>
      <c r="D136" s="194">
        <f t="shared" si="2"/>
        <v>1</v>
      </c>
      <c r="AG136" s="218" t="s">
        <v>4684</v>
      </c>
      <c r="AH136" s="249">
        <v>1101116397354</v>
      </c>
      <c r="AI136" s="239" t="s">
        <v>4813</v>
      </c>
    </row>
    <row r="137" spans="1:35" x14ac:dyDescent="0.3">
      <c r="A137" s="233"/>
      <c r="B137" s="240"/>
      <c r="D137" s="194">
        <f t="shared" si="2"/>
        <v>1</v>
      </c>
      <c r="AG137" s="218" t="s">
        <v>4684</v>
      </c>
      <c r="AH137" s="249">
        <v>1101116397354</v>
      </c>
      <c r="AI137" s="239" t="s">
        <v>4813</v>
      </c>
    </row>
    <row r="138" spans="1:35" x14ac:dyDescent="0.3">
      <c r="A138" s="233"/>
      <c r="B138" s="240"/>
      <c r="D138" s="194">
        <f t="shared" si="2"/>
        <v>1</v>
      </c>
      <c r="AG138" s="218" t="s">
        <v>4684</v>
      </c>
      <c r="AH138" s="249">
        <v>1101116397354</v>
      </c>
      <c r="AI138" s="239" t="s">
        <v>4813</v>
      </c>
    </row>
    <row r="139" spans="1:35" x14ac:dyDescent="0.3">
      <c r="A139" s="246"/>
      <c r="B139" s="240"/>
      <c r="D139" s="194">
        <f t="shared" si="2"/>
        <v>1</v>
      </c>
      <c r="AG139" s="218" t="s">
        <v>4693</v>
      </c>
      <c r="AH139" s="249">
        <v>1314110357189</v>
      </c>
      <c r="AI139" s="239" t="s">
        <v>4813</v>
      </c>
    </row>
    <row r="140" spans="1:35" x14ac:dyDescent="0.3">
      <c r="A140" s="233"/>
      <c r="B140" s="240"/>
      <c r="D140" s="194">
        <f t="shared" si="2"/>
        <v>1</v>
      </c>
      <c r="AG140" s="218" t="s">
        <v>4712</v>
      </c>
      <c r="AH140" s="249">
        <v>1601110416837</v>
      </c>
      <c r="AI140" s="239" t="s">
        <v>4813</v>
      </c>
    </row>
    <row r="141" spans="1:35" x14ac:dyDescent="0.3">
      <c r="A141" s="233"/>
      <c r="B141" s="240"/>
      <c r="D141" s="194">
        <f t="shared" si="2"/>
        <v>1</v>
      </c>
      <c r="AG141" s="218" t="s">
        <v>4725</v>
      </c>
      <c r="AH141" s="249">
        <v>1101117813028</v>
      </c>
      <c r="AI141" s="239" t="s">
        <v>4813</v>
      </c>
    </row>
    <row r="142" spans="1:35" x14ac:dyDescent="0.3">
      <c r="A142" s="233"/>
      <c r="B142" s="240"/>
      <c r="D142" s="194">
        <f t="shared" si="2"/>
        <v>1</v>
      </c>
      <c r="AG142" s="218" t="s">
        <v>4725</v>
      </c>
      <c r="AH142" s="249">
        <v>1101117813028</v>
      </c>
      <c r="AI142" s="239" t="s">
        <v>4813</v>
      </c>
    </row>
    <row r="143" spans="1:35" x14ac:dyDescent="0.3">
      <c r="A143" s="233"/>
      <c r="B143" s="240"/>
      <c r="D143" s="194">
        <f t="shared" si="2"/>
        <v>1</v>
      </c>
      <c r="AG143" s="218" t="s">
        <v>4755</v>
      </c>
      <c r="AH143" s="249">
        <v>1601110576631</v>
      </c>
      <c r="AI143" s="239" t="s">
        <v>4813</v>
      </c>
    </row>
    <row r="144" spans="1:35" x14ac:dyDescent="0.3">
      <c r="A144" s="233"/>
      <c r="B144" s="240"/>
      <c r="D144" s="194">
        <f t="shared" si="2"/>
        <v>1</v>
      </c>
      <c r="AG144" s="218" t="s">
        <v>4758</v>
      </c>
      <c r="AH144" s="249" t="s">
        <v>4759</v>
      </c>
      <c r="AI144" s="239" t="s">
        <v>4813</v>
      </c>
    </row>
    <row r="145" spans="4:4" x14ac:dyDescent="0.3">
      <c r="D145" s="194">
        <f t="shared" si="2"/>
        <v>1</v>
      </c>
    </row>
    <row r="146" spans="4:4" x14ac:dyDescent="0.3">
      <c r="D146" s="194">
        <f t="shared" si="2"/>
        <v>1</v>
      </c>
    </row>
    <row r="147" spans="4:4" x14ac:dyDescent="0.3">
      <c r="D147" s="194">
        <f t="shared" si="2"/>
        <v>1</v>
      </c>
    </row>
    <row r="148" spans="4:4" x14ac:dyDescent="0.3">
      <c r="D148" s="194">
        <f t="shared" si="2"/>
        <v>1</v>
      </c>
    </row>
    <row r="149" spans="4:4" x14ac:dyDescent="0.3">
      <c r="D149" s="194">
        <f t="shared" si="2"/>
        <v>1</v>
      </c>
    </row>
    <row r="150" spans="4:4" x14ac:dyDescent="0.3">
      <c r="D150" s="194">
        <f t="shared" si="2"/>
        <v>1</v>
      </c>
    </row>
    <row r="151" spans="4:4" x14ac:dyDescent="0.3">
      <c r="D151" s="194">
        <f t="shared" si="2"/>
        <v>1</v>
      </c>
    </row>
    <row r="152" spans="4:4" x14ac:dyDescent="0.3">
      <c r="D152" s="194">
        <f t="shared" si="2"/>
        <v>1</v>
      </c>
    </row>
    <row r="153" spans="4:4" x14ac:dyDescent="0.3">
      <c r="D153" s="194">
        <f t="shared" si="2"/>
        <v>1</v>
      </c>
    </row>
    <row r="154" spans="4:4" x14ac:dyDescent="0.3">
      <c r="D154" s="194">
        <f t="shared" si="2"/>
        <v>1</v>
      </c>
    </row>
    <row r="155" spans="4:4" x14ac:dyDescent="0.3">
      <c r="D155" s="194">
        <f t="shared" si="2"/>
        <v>1</v>
      </c>
    </row>
    <row r="156" spans="4:4" x14ac:dyDescent="0.3">
      <c r="D156" s="194">
        <f t="shared" si="2"/>
        <v>1</v>
      </c>
    </row>
    <row r="157" spans="4:4" x14ac:dyDescent="0.3">
      <c r="D157" s="194">
        <f t="shared" si="2"/>
        <v>1</v>
      </c>
    </row>
    <row r="158" spans="4:4" x14ac:dyDescent="0.3">
      <c r="D158" s="194">
        <f t="shared" si="2"/>
        <v>1</v>
      </c>
    </row>
    <row r="159" spans="4:4" x14ac:dyDescent="0.3">
      <c r="D159" s="194">
        <f t="shared" si="2"/>
        <v>1</v>
      </c>
    </row>
    <row r="160" spans="4:4" x14ac:dyDescent="0.3">
      <c r="D160" s="194">
        <f t="shared" si="2"/>
        <v>1</v>
      </c>
    </row>
    <row r="161" spans="4:4" x14ac:dyDescent="0.3">
      <c r="D161" s="194">
        <f t="shared" si="2"/>
        <v>1</v>
      </c>
    </row>
    <row r="162" spans="4:4" x14ac:dyDescent="0.3">
      <c r="D162" s="194">
        <f t="shared" si="2"/>
        <v>1</v>
      </c>
    </row>
    <row r="163" spans="4:4" x14ac:dyDescent="0.3">
      <c r="D163" s="194">
        <f t="shared" si="2"/>
        <v>1</v>
      </c>
    </row>
    <row r="164" spans="4:4" x14ac:dyDescent="0.3">
      <c r="D164" s="194">
        <f t="shared" si="2"/>
        <v>1</v>
      </c>
    </row>
    <row r="165" spans="4:4" x14ac:dyDescent="0.3">
      <c r="D165" s="194">
        <f t="shared" si="2"/>
        <v>1</v>
      </c>
    </row>
    <row r="166" spans="4:4" x14ac:dyDescent="0.3">
      <c r="D166" s="194">
        <f t="shared" si="2"/>
        <v>1</v>
      </c>
    </row>
    <row r="167" spans="4:4" x14ac:dyDescent="0.3">
      <c r="D167" s="194">
        <f t="shared" si="2"/>
        <v>1</v>
      </c>
    </row>
    <row r="168" spans="4:4" x14ac:dyDescent="0.3">
      <c r="D168" s="194">
        <f t="shared" si="2"/>
        <v>1</v>
      </c>
    </row>
    <row r="169" spans="4:4" x14ac:dyDescent="0.3">
      <c r="D169" s="194">
        <f t="shared" si="2"/>
        <v>1</v>
      </c>
    </row>
    <row r="170" spans="4:4" x14ac:dyDescent="0.3">
      <c r="D170" s="194">
        <f t="shared" si="2"/>
        <v>1</v>
      </c>
    </row>
    <row r="171" spans="4:4" x14ac:dyDescent="0.3">
      <c r="D171" s="194">
        <f t="shared" si="2"/>
        <v>1</v>
      </c>
    </row>
    <row r="172" spans="4:4" x14ac:dyDescent="0.3">
      <c r="D172" s="194">
        <f t="shared" si="2"/>
        <v>1</v>
      </c>
    </row>
    <row r="173" spans="4:4" x14ac:dyDescent="0.3">
      <c r="D173" s="194">
        <f t="shared" si="2"/>
        <v>1</v>
      </c>
    </row>
    <row r="174" spans="4:4" x14ac:dyDescent="0.3">
      <c r="D174" s="194">
        <f t="shared" si="2"/>
        <v>1</v>
      </c>
    </row>
    <row r="175" spans="4:4" x14ac:dyDescent="0.3">
      <c r="D175" s="194">
        <f t="shared" si="2"/>
        <v>1</v>
      </c>
    </row>
    <row r="176" spans="4:4" x14ac:dyDescent="0.3">
      <c r="D176" s="194">
        <f t="shared" si="2"/>
        <v>1</v>
      </c>
    </row>
    <row r="177" spans="4:4" x14ac:dyDescent="0.3">
      <c r="D177" s="194">
        <f t="shared" si="2"/>
        <v>1</v>
      </c>
    </row>
    <row r="178" spans="4:4" x14ac:dyDescent="0.3">
      <c r="D178" s="194">
        <f t="shared" si="2"/>
        <v>1</v>
      </c>
    </row>
    <row r="179" spans="4:4" x14ac:dyDescent="0.3">
      <c r="D179" s="194">
        <f t="shared" si="2"/>
        <v>1</v>
      </c>
    </row>
    <row r="180" spans="4:4" x14ac:dyDescent="0.3">
      <c r="D180" s="194">
        <f t="shared" si="2"/>
        <v>1</v>
      </c>
    </row>
    <row r="181" spans="4:4" x14ac:dyDescent="0.3">
      <c r="D181" s="194">
        <f t="shared" si="2"/>
        <v>1</v>
      </c>
    </row>
    <row r="182" spans="4:4" x14ac:dyDescent="0.3">
      <c r="D182" s="194">
        <f t="shared" si="2"/>
        <v>1</v>
      </c>
    </row>
    <row r="183" spans="4:4" x14ac:dyDescent="0.3">
      <c r="D183" s="194">
        <f t="shared" si="2"/>
        <v>1</v>
      </c>
    </row>
    <row r="184" spans="4:4" x14ac:dyDescent="0.3">
      <c r="D184" s="194">
        <f t="shared" si="2"/>
        <v>1</v>
      </c>
    </row>
    <row r="185" spans="4:4" x14ac:dyDescent="0.3">
      <c r="D185" s="194">
        <f t="shared" si="2"/>
        <v>1</v>
      </c>
    </row>
    <row r="186" spans="4:4" x14ac:dyDescent="0.3">
      <c r="D186" s="194">
        <f t="shared" si="2"/>
        <v>1</v>
      </c>
    </row>
    <row r="187" spans="4:4" x14ac:dyDescent="0.3">
      <c r="D187" s="194">
        <f t="shared" si="2"/>
        <v>1</v>
      </c>
    </row>
    <row r="188" spans="4:4" x14ac:dyDescent="0.3">
      <c r="D188" s="194">
        <f t="shared" si="2"/>
        <v>1</v>
      </c>
    </row>
    <row r="189" spans="4:4" x14ac:dyDescent="0.3">
      <c r="D189" s="194">
        <f t="shared" si="2"/>
        <v>1</v>
      </c>
    </row>
    <row r="190" spans="4:4" x14ac:dyDescent="0.3">
      <c r="D190" s="194">
        <f t="shared" si="2"/>
        <v>1</v>
      </c>
    </row>
    <row r="191" spans="4:4" x14ac:dyDescent="0.3">
      <c r="D191" s="194">
        <f t="shared" si="2"/>
        <v>1</v>
      </c>
    </row>
    <row r="192" spans="4:4" x14ac:dyDescent="0.3">
      <c r="D192" s="194">
        <f t="shared" si="2"/>
        <v>1</v>
      </c>
    </row>
    <row r="193" spans="4:4" x14ac:dyDescent="0.3">
      <c r="D193" s="194">
        <f t="shared" si="2"/>
        <v>1</v>
      </c>
    </row>
    <row r="194" spans="4:4" x14ac:dyDescent="0.3">
      <c r="D194" s="194">
        <f t="shared" ref="D194:D255" si="3">IF(B194=C194,1,0)</f>
        <v>1</v>
      </c>
    </row>
    <row r="195" spans="4:4" x14ac:dyDescent="0.3">
      <c r="D195" s="194">
        <f t="shared" si="3"/>
        <v>1</v>
      </c>
    </row>
    <row r="196" spans="4:4" x14ac:dyDescent="0.3">
      <c r="D196" s="194">
        <f t="shared" si="3"/>
        <v>1</v>
      </c>
    </row>
    <row r="197" spans="4:4" x14ac:dyDescent="0.3">
      <c r="D197" s="194">
        <f t="shared" si="3"/>
        <v>1</v>
      </c>
    </row>
    <row r="198" spans="4:4" x14ac:dyDescent="0.3">
      <c r="D198" s="194">
        <f t="shared" si="3"/>
        <v>1</v>
      </c>
    </row>
    <row r="199" spans="4:4" x14ac:dyDescent="0.3">
      <c r="D199" s="194">
        <f t="shared" si="3"/>
        <v>1</v>
      </c>
    </row>
    <row r="200" spans="4:4" x14ac:dyDescent="0.3">
      <c r="D200" s="194">
        <f t="shared" si="3"/>
        <v>1</v>
      </c>
    </row>
    <row r="201" spans="4:4" x14ac:dyDescent="0.3">
      <c r="D201" s="194">
        <f t="shared" si="3"/>
        <v>1</v>
      </c>
    </row>
    <row r="202" spans="4:4" x14ac:dyDescent="0.3">
      <c r="D202" s="194">
        <f t="shared" si="3"/>
        <v>1</v>
      </c>
    </row>
    <row r="203" spans="4:4" x14ac:dyDescent="0.3">
      <c r="D203" s="194">
        <f t="shared" si="3"/>
        <v>1</v>
      </c>
    </row>
    <row r="204" spans="4:4" x14ac:dyDescent="0.3">
      <c r="D204" s="194">
        <f t="shared" si="3"/>
        <v>1</v>
      </c>
    </row>
    <row r="205" spans="4:4" x14ac:dyDescent="0.3">
      <c r="D205" s="194">
        <f t="shared" si="3"/>
        <v>1</v>
      </c>
    </row>
    <row r="206" spans="4:4" x14ac:dyDescent="0.3">
      <c r="D206" s="194">
        <f t="shared" si="3"/>
        <v>1</v>
      </c>
    </row>
    <row r="207" spans="4:4" x14ac:dyDescent="0.3">
      <c r="D207" s="194">
        <f t="shared" si="3"/>
        <v>1</v>
      </c>
    </row>
    <row r="208" spans="4:4" x14ac:dyDescent="0.3">
      <c r="D208" s="194">
        <f t="shared" si="3"/>
        <v>1</v>
      </c>
    </row>
    <row r="209" spans="4:4" x14ac:dyDescent="0.3">
      <c r="D209" s="194">
        <f t="shared" si="3"/>
        <v>1</v>
      </c>
    </row>
    <row r="210" spans="4:4" x14ac:dyDescent="0.3">
      <c r="D210" s="194">
        <f t="shared" si="3"/>
        <v>1</v>
      </c>
    </row>
    <row r="211" spans="4:4" x14ac:dyDescent="0.3">
      <c r="D211" s="194">
        <f t="shared" si="3"/>
        <v>1</v>
      </c>
    </row>
    <row r="212" spans="4:4" x14ac:dyDescent="0.3">
      <c r="D212" s="194">
        <f t="shared" si="3"/>
        <v>1</v>
      </c>
    </row>
    <row r="213" spans="4:4" x14ac:dyDescent="0.3">
      <c r="D213" s="194">
        <f t="shared" si="3"/>
        <v>1</v>
      </c>
    </row>
    <row r="214" spans="4:4" x14ac:dyDescent="0.3">
      <c r="D214" s="194">
        <f t="shared" si="3"/>
        <v>1</v>
      </c>
    </row>
    <row r="215" spans="4:4" x14ac:dyDescent="0.3">
      <c r="D215" s="194">
        <f t="shared" si="3"/>
        <v>1</v>
      </c>
    </row>
    <row r="216" spans="4:4" x14ac:dyDescent="0.3">
      <c r="D216" s="194">
        <f t="shared" si="3"/>
        <v>1</v>
      </c>
    </row>
    <row r="217" spans="4:4" x14ac:dyDescent="0.3">
      <c r="D217" s="194">
        <f t="shared" si="3"/>
        <v>1</v>
      </c>
    </row>
    <row r="218" spans="4:4" x14ac:dyDescent="0.3">
      <c r="D218" s="194">
        <f t="shared" si="3"/>
        <v>1</v>
      </c>
    </row>
    <row r="219" spans="4:4" x14ac:dyDescent="0.3">
      <c r="D219" s="194">
        <f t="shared" si="3"/>
        <v>1</v>
      </c>
    </row>
    <row r="220" spans="4:4" x14ac:dyDescent="0.3">
      <c r="D220" s="194">
        <f t="shared" si="3"/>
        <v>1</v>
      </c>
    </row>
    <row r="221" spans="4:4" x14ac:dyDescent="0.3">
      <c r="D221" s="194">
        <f t="shared" si="3"/>
        <v>1</v>
      </c>
    </row>
    <row r="222" spans="4:4" x14ac:dyDescent="0.3">
      <c r="D222" s="194">
        <f t="shared" si="3"/>
        <v>1</v>
      </c>
    </row>
    <row r="223" spans="4:4" x14ac:dyDescent="0.3">
      <c r="D223" s="194">
        <f t="shared" si="3"/>
        <v>1</v>
      </c>
    </row>
    <row r="224" spans="4:4" x14ac:dyDescent="0.3">
      <c r="D224" s="194">
        <f t="shared" si="3"/>
        <v>1</v>
      </c>
    </row>
    <row r="225" spans="4:4" x14ac:dyDescent="0.3">
      <c r="D225" s="194">
        <f t="shared" si="3"/>
        <v>1</v>
      </c>
    </row>
    <row r="226" spans="4:4" x14ac:dyDescent="0.3">
      <c r="D226" s="194">
        <f t="shared" si="3"/>
        <v>1</v>
      </c>
    </row>
    <row r="227" spans="4:4" x14ac:dyDescent="0.3">
      <c r="D227" s="194">
        <f t="shared" si="3"/>
        <v>1</v>
      </c>
    </row>
    <row r="228" spans="4:4" x14ac:dyDescent="0.3">
      <c r="D228" s="194">
        <f t="shared" si="3"/>
        <v>1</v>
      </c>
    </row>
    <row r="229" spans="4:4" x14ac:dyDescent="0.3">
      <c r="D229" s="194">
        <f t="shared" si="3"/>
        <v>1</v>
      </c>
    </row>
    <row r="230" spans="4:4" x14ac:dyDescent="0.3">
      <c r="D230" s="194">
        <f t="shared" si="3"/>
        <v>1</v>
      </c>
    </row>
    <row r="231" spans="4:4" x14ac:dyDescent="0.3">
      <c r="D231" s="194">
        <f t="shared" si="3"/>
        <v>1</v>
      </c>
    </row>
    <row r="232" spans="4:4" x14ac:dyDescent="0.3">
      <c r="D232" s="194">
        <f t="shared" si="3"/>
        <v>1</v>
      </c>
    </row>
    <row r="233" spans="4:4" x14ac:dyDescent="0.3">
      <c r="D233" s="194">
        <f t="shared" si="3"/>
        <v>1</v>
      </c>
    </row>
    <row r="234" spans="4:4" x14ac:dyDescent="0.3">
      <c r="D234" s="194">
        <f t="shared" si="3"/>
        <v>1</v>
      </c>
    </row>
    <row r="235" spans="4:4" x14ac:dyDescent="0.3">
      <c r="D235" s="194">
        <f t="shared" si="3"/>
        <v>1</v>
      </c>
    </row>
    <row r="236" spans="4:4" x14ac:dyDescent="0.3">
      <c r="D236" s="194">
        <f t="shared" si="3"/>
        <v>1</v>
      </c>
    </row>
    <row r="237" spans="4:4" x14ac:dyDescent="0.3">
      <c r="D237" s="194">
        <f t="shared" si="3"/>
        <v>1</v>
      </c>
    </row>
    <row r="238" spans="4:4" x14ac:dyDescent="0.3">
      <c r="D238" s="194">
        <f t="shared" si="3"/>
        <v>1</v>
      </c>
    </row>
    <row r="239" spans="4:4" x14ac:dyDescent="0.3">
      <c r="D239" s="194">
        <f t="shared" si="3"/>
        <v>1</v>
      </c>
    </row>
    <row r="240" spans="4:4" x14ac:dyDescent="0.3">
      <c r="D240" s="194">
        <f t="shared" si="3"/>
        <v>1</v>
      </c>
    </row>
    <row r="241" spans="4:4" x14ac:dyDescent="0.3">
      <c r="D241" s="194">
        <f t="shared" si="3"/>
        <v>1</v>
      </c>
    </row>
    <row r="242" spans="4:4" x14ac:dyDescent="0.3">
      <c r="D242" s="194">
        <f t="shared" si="3"/>
        <v>1</v>
      </c>
    </row>
    <row r="243" spans="4:4" x14ac:dyDescent="0.3">
      <c r="D243" s="194">
        <f t="shared" si="3"/>
        <v>1</v>
      </c>
    </row>
    <row r="244" spans="4:4" x14ac:dyDescent="0.3">
      <c r="D244" s="194">
        <f t="shared" si="3"/>
        <v>1</v>
      </c>
    </row>
    <row r="245" spans="4:4" x14ac:dyDescent="0.3">
      <c r="D245" s="194">
        <f t="shared" si="3"/>
        <v>1</v>
      </c>
    </row>
    <row r="246" spans="4:4" x14ac:dyDescent="0.3">
      <c r="D246" s="194">
        <f t="shared" si="3"/>
        <v>1</v>
      </c>
    </row>
    <row r="247" spans="4:4" x14ac:dyDescent="0.3">
      <c r="D247" s="194">
        <f t="shared" si="3"/>
        <v>1</v>
      </c>
    </row>
    <row r="248" spans="4:4" x14ac:dyDescent="0.3">
      <c r="D248" s="194">
        <f t="shared" si="3"/>
        <v>1</v>
      </c>
    </row>
    <row r="249" spans="4:4" x14ac:dyDescent="0.3">
      <c r="D249" s="194">
        <f t="shared" si="3"/>
        <v>1</v>
      </c>
    </row>
    <row r="250" spans="4:4" x14ac:dyDescent="0.3">
      <c r="D250" s="194">
        <f t="shared" si="3"/>
        <v>1</v>
      </c>
    </row>
    <row r="251" spans="4:4" x14ac:dyDescent="0.3">
      <c r="D251" s="194">
        <f t="shared" si="3"/>
        <v>1</v>
      </c>
    </row>
    <row r="252" spans="4:4" x14ac:dyDescent="0.3">
      <c r="D252" s="194">
        <f t="shared" si="3"/>
        <v>1</v>
      </c>
    </row>
    <row r="253" spans="4:4" x14ac:dyDescent="0.3">
      <c r="D253" s="194">
        <f t="shared" si="3"/>
        <v>1</v>
      </c>
    </row>
    <row r="254" spans="4:4" x14ac:dyDescent="0.3">
      <c r="D254" s="194">
        <f t="shared" si="3"/>
        <v>1</v>
      </c>
    </row>
    <row r="255" spans="4:4" x14ac:dyDescent="0.3">
      <c r="D255" s="194">
        <f t="shared" si="3"/>
        <v>1</v>
      </c>
    </row>
  </sheetData>
  <autoFilter ref="AG1:AI144"/>
  <sortState ref="A1:B255">
    <sortCondition ref="A1:A255"/>
  </sortState>
  <phoneticPr fontId="3"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종목관리대장</vt:lpstr>
      <vt:lpstr>RM</vt:lpstr>
      <vt:lpstr>분배율</vt:lpstr>
      <vt:lpstr>평가예정</vt:lpstr>
      <vt:lpstr>작성용</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다.신윤서</dc:creator>
  <cp:lastModifiedBy>다.신윤서</cp:lastModifiedBy>
  <cp:lastPrinted>2024-03-25T00:11:59Z</cp:lastPrinted>
  <dcterms:created xsi:type="dcterms:W3CDTF">2023-02-21T00:19:48Z</dcterms:created>
  <dcterms:modified xsi:type="dcterms:W3CDTF">2025-02-27T10:40:37Z</dcterms:modified>
</cp:coreProperties>
</file>